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29d8e9f2182bc2/Course Careers/Excel/Project/"/>
    </mc:Choice>
  </mc:AlternateContent>
  <xr:revisionPtr revIDLastSave="1536" documentId="8_{0C202960-C2A8-43E9-9DC5-EE83B307203C}" xr6:coauthVersionLast="47" xr6:coauthVersionMax="47" xr10:uidLastSave="{F292DB83-AF00-4C46-9AE0-FBEAD46EADF3}"/>
  <bookViews>
    <workbookView xWindow="-120" yWindow="-120" windowWidth="29040" windowHeight="15840" tabRatio="811" xr2:uid="{58FCA47C-FFEF-4C6B-86AC-46B39D134950}"/>
  </bookViews>
  <sheets>
    <sheet name="Dashboard" sheetId="20" r:id="rId1"/>
    <sheet name="Analysis" sheetId="7" r:id="rId2"/>
    <sheet name="Raw Movie Data" sheetId="19" r:id="rId3"/>
    <sheet name="Working Data" sheetId="3" r:id="rId4"/>
    <sheet name="pivottable_genre" sheetId="16" state="hidden" r:id="rId5"/>
    <sheet name="pivottable_rating" sheetId="15" state="hidden" r:id="rId6"/>
    <sheet name="pivottable_score" sheetId="17" state="hidden" r:id="rId7"/>
    <sheet name="Inflation_adjusted_pivot" sheetId="6" state="hidden" r:id="rId8"/>
    <sheet name="Pivot_Chart" sheetId="4" state="hidden" r:id="rId9"/>
    <sheet name="Consumer_Price_Index" sheetId="5" r:id="rId10"/>
  </sheets>
  <definedNames>
    <definedName name="_xlnm._FilterDatabase" localSheetId="3" hidden="1">'Working Data'!$B$1:$B$7669</definedName>
  </definedNames>
  <calcPr calcId="191029"/>
  <pivotCaches>
    <pivotCache cacheId="0" r:id="rId11"/>
    <pivotCache cacheId="1" r:id="rId12"/>
    <pivotCache cacheId="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3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8" i="3"/>
  <c r="R5309" i="3"/>
  <c r="R5310" i="3"/>
  <c r="R5311" i="3"/>
  <c r="R5312" i="3"/>
  <c r="R5313" i="3"/>
  <c r="R5314" i="3"/>
  <c r="R5315" i="3"/>
  <c r="R5316" i="3"/>
  <c r="R5317" i="3"/>
  <c r="R5318" i="3"/>
  <c r="R5319" i="3"/>
  <c r="R5320" i="3"/>
  <c r="R5321" i="3"/>
  <c r="R5322" i="3"/>
  <c r="R5323" i="3"/>
  <c r="R5324" i="3"/>
  <c r="R5325" i="3"/>
  <c r="R5326" i="3"/>
  <c r="R5327" i="3"/>
  <c r="R5328" i="3"/>
  <c r="R5329" i="3"/>
  <c r="R5330" i="3"/>
  <c r="R5331" i="3"/>
  <c r="R5332" i="3"/>
  <c r="R5333" i="3"/>
  <c r="R5334" i="3"/>
  <c r="R5335" i="3"/>
  <c r="R5336" i="3"/>
  <c r="R5337" i="3"/>
  <c r="R5338" i="3"/>
  <c r="R5339" i="3"/>
  <c r="R5340" i="3"/>
  <c r="R5341" i="3"/>
  <c r="R5342" i="3"/>
  <c r="R5343" i="3"/>
  <c r="R5344" i="3"/>
  <c r="R5345" i="3"/>
  <c r="R5346" i="3"/>
  <c r="R5347" i="3"/>
  <c r="R5348" i="3"/>
  <c r="R5349" i="3"/>
  <c r="R5350" i="3"/>
  <c r="R5351" i="3"/>
  <c r="R5352" i="3"/>
  <c r="R5353" i="3"/>
  <c r="R5354" i="3"/>
  <c r="R5355" i="3"/>
  <c r="R5356" i="3"/>
  <c r="R5357" i="3"/>
  <c r="R5358" i="3"/>
  <c r="R5359" i="3"/>
  <c r="R5360" i="3"/>
  <c r="R5361" i="3"/>
  <c r="R5362" i="3"/>
  <c r="R5363" i="3"/>
  <c r="R5364" i="3"/>
  <c r="R5365" i="3"/>
  <c r="R5366" i="3"/>
  <c r="R5367" i="3"/>
  <c r="R5368" i="3"/>
  <c r="R5369" i="3"/>
  <c r="R5370" i="3"/>
  <c r="R5371" i="3"/>
  <c r="R5372" i="3"/>
  <c r="R5373" i="3"/>
  <c r="R5374" i="3"/>
  <c r="R5375" i="3"/>
  <c r="R5376" i="3"/>
  <c r="R5377" i="3"/>
  <c r="R5378" i="3"/>
  <c r="R5379" i="3"/>
  <c r="R5380" i="3"/>
  <c r="R5381" i="3"/>
  <c r="R5382" i="3"/>
  <c r="R5383" i="3"/>
  <c r="R5384" i="3"/>
  <c r="R5385" i="3"/>
  <c r="R5386" i="3"/>
  <c r="R5387" i="3"/>
  <c r="R5388" i="3"/>
  <c r="R5389" i="3"/>
  <c r="R5390" i="3"/>
  <c r="R5391" i="3"/>
  <c r="R5392" i="3"/>
  <c r="R5393" i="3"/>
  <c r="R5394" i="3"/>
  <c r="R5395" i="3"/>
  <c r="R5396" i="3"/>
  <c r="R5397" i="3"/>
  <c r="R5398" i="3"/>
  <c r="R5399" i="3"/>
  <c r="R5400" i="3"/>
  <c r="R5401" i="3"/>
  <c r="R5402" i="3"/>
  <c r="R5403" i="3"/>
  <c r="R5404" i="3"/>
  <c r="R5405" i="3"/>
  <c r="R5406" i="3"/>
  <c r="R5407" i="3"/>
  <c r="R5408" i="3"/>
  <c r="R5409" i="3"/>
  <c r="R5410" i="3"/>
  <c r="R5411" i="3"/>
  <c r="R5412" i="3"/>
  <c r="R5413" i="3"/>
  <c r="R5414" i="3"/>
  <c r="R5415" i="3"/>
  <c r="R5416" i="3"/>
  <c r="R5417" i="3"/>
  <c r="R5418" i="3"/>
  <c r="R5419" i="3"/>
  <c r="R5420" i="3"/>
  <c r="R5421" i="3"/>
  <c r="R5422" i="3"/>
  <c r="R5423" i="3"/>
  <c r="R5424" i="3"/>
  <c r="R5425" i="3"/>
  <c r="R5426" i="3"/>
  <c r="R5427" i="3"/>
  <c r="R5428" i="3"/>
  <c r="R5429" i="3"/>
  <c r="R5430" i="3"/>
  <c r="R5431" i="3"/>
  <c r="R5432" i="3"/>
  <c r="R5433" i="3"/>
  <c r="R5434" i="3"/>
  <c r="R5435" i="3"/>
  <c r="R5436" i="3"/>
  <c r="R5437" i="3"/>
  <c r="R5438" i="3"/>
  <c r="R5439" i="3"/>
  <c r="R5440" i="3"/>
  <c r="R5441" i="3"/>
  <c r="R5442" i="3"/>
  <c r="R5443" i="3"/>
  <c r="R5444" i="3"/>
  <c r="R5445" i="3"/>
  <c r="R5446" i="3"/>
  <c r="R5447" i="3"/>
  <c r="R5448" i="3"/>
  <c r="R5449" i="3"/>
  <c r="R5450" i="3"/>
  <c r="R5451" i="3"/>
  <c r="R5452" i="3"/>
  <c r="R5453" i="3"/>
  <c r="R5454" i="3"/>
  <c r="R5455" i="3"/>
  <c r="R5456" i="3"/>
  <c r="R5457" i="3"/>
  <c r="R5458" i="3"/>
  <c r="R5459" i="3"/>
  <c r="R5460" i="3"/>
  <c r="R5461" i="3"/>
  <c r="R5462" i="3"/>
  <c r="R5463" i="3"/>
  <c r="R5464" i="3"/>
  <c r="R5465" i="3"/>
  <c r="R5466" i="3"/>
  <c r="R5467" i="3"/>
  <c r="R5468" i="3"/>
  <c r="R5469" i="3"/>
  <c r="R5470" i="3"/>
  <c r="R5471" i="3"/>
  <c r="R5472" i="3"/>
  <c r="R5473" i="3"/>
  <c r="R5474" i="3"/>
  <c r="R5475" i="3"/>
  <c r="R5476" i="3"/>
  <c r="R5477" i="3"/>
  <c r="R5478" i="3"/>
  <c r="R5479" i="3"/>
  <c r="R5480" i="3"/>
  <c r="R5481" i="3"/>
  <c r="R5482" i="3"/>
  <c r="R5483" i="3"/>
  <c r="R5484" i="3"/>
  <c r="R5485" i="3"/>
  <c r="R5486" i="3"/>
  <c r="R5487" i="3"/>
  <c r="R5488" i="3"/>
  <c r="R5489" i="3"/>
  <c r="R5490" i="3"/>
  <c r="R5491" i="3"/>
  <c r="R5492" i="3"/>
  <c r="R5493" i="3"/>
  <c r="R5494" i="3"/>
  <c r="R5495" i="3"/>
  <c r="R5496" i="3"/>
  <c r="R5497" i="3"/>
  <c r="R5498" i="3"/>
  <c r="R5499" i="3"/>
  <c r="R5500" i="3"/>
  <c r="R5501" i="3"/>
  <c r="R5502" i="3"/>
  <c r="R5503" i="3"/>
  <c r="R5504" i="3"/>
  <c r="R5505" i="3"/>
  <c r="R5506" i="3"/>
  <c r="R5507" i="3"/>
  <c r="R5508" i="3"/>
  <c r="R5509" i="3"/>
  <c r="R5510" i="3"/>
  <c r="R5511" i="3"/>
  <c r="R5512" i="3"/>
  <c r="R5513" i="3"/>
  <c r="R5514" i="3"/>
  <c r="R5515" i="3"/>
  <c r="R5516" i="3"/>
  <c r="R5517" i="3"/>
  <c r="R5518" i="3"/>
  <c r="R5519" i="3"/>
  <c r="R5520" i="3"/>
  <c r="R5521" i="3"/>
  <c r="R5522" i="3"/>
  <c r="R5523" i="3"/>
  <c r="R5524" i="3"/>
  <c r="R5525" i="3"/>
  <c r="R5526" i="3"/>
  <c r="R5527" i="3"/>
  <c r="R5528" i="3"/>
  <c r="R5529" i="3"/>
  <c r="R5530" i="3"/>
  <c r="R5531" i="3"/>
  <c r="R5532" i="3"/>
  <c r="R5533" i="3"/>
  <c r="R5534" i="3"/>
  <c r="R5535" i="3"/>
  <c r="R5536" i="3"/>
  <c r="R5537" i="3"/>
  <c r="R5538" i="3"/>
  <c r="R5539" i="3"/>
  <c r="R5540" i="3"/>
  <c r="R5541" i="3"/>
  <c r="R5542" i="3"/>
  <c r="R5543" i="3"/>
  <c r="R5544" i="3"/>
  <c r="R5545" i="3"/>
  <c r="R5546" i="3"/>
  <c r="R5547" i="3"/>
  <c r="R5548" i="3"/>
  <c r="R5549" i="3"/>
  <c r="R5550" i="3"/>
  <c r="R5551" i="3"/>
  <c r="R5552" i="3"/>
  <c r="R5553" i="3"/>
  <c r="R5554" i="3"/>
  <c r="R5555" i="3"/>
  <c r="R5556" i="3"/>
  <c r="R5557" i="3"/>
  <c r="R5558" i="3"/>
  <c r="R5559" i="3"/>
  <c r="R5560" i="3"/>
  <c r="R5561" i="3"/>
  <c r="R5562" i="3"/>
  <c r="R5563" i="3"/>
  <c r="R5564" i="3"/>
  <c r="R5565" i="3"/>
  <c r="R5566" i="3"/>
  <c r="R5567" i="3"/>
  <c r="R5568" i="3"/>
  <c r="R5569" i="3"/>
  <c r="R5570" i="3"/>
  <c r="R5571" i="3"/>
  <c r="R5572" i="3"/>
  <c r="R5573" i="3"/>
  <c r="R5574" i="3"/>
  <c r="R5575" i="3"/>
  <c r="R5576" i="3"/>
  <c r="R5577" i="3"/>
  <c r="R5578" i="3"/>
  <c r="R5579" i="3"/>
  <c r="R5580" i="3"/>
  <c r="R5581" i="3"/>
  <c r="R5582" i="3"/>
  <c r="R5583" i="3"/>
  <c r="R5584" i="3"/>
  <c r="R5585" i="3"/>
  <c r="R5586" i="3"/>
  <c r="R5587" i="3"/>
  <c r="R5588" i="3"/>
  <c r="R5589" i="3"/>
  <c r="R5590" i="3"/>
  <c r="R5591" i="3"/>
  <c r="R5592" i="3"/>
  <c r="R5593" i="3"/>
  <c r="R5594" i="3"/>
  <c r="R5595" i="3"/>
  <c r="R5596" i="3"/>
  <c r="R5597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R5624" i="3"/>
  <c r="R5625" i="3"/>
  <c r="R5626" i="3"/>
  <c r="R5627" i="3"/>
  <c r="R5628" i="3"/>
  <c r="R5629" i="3"/>
  <c r="R5630" i="3"/>
  <c r="R5631" i="3"/>
  <c r="R5632" i="3"/>
  <c r="R5633" i="3"/>
  <c r="R5634" i="3"/>
  <c r="R5635" i="3"/>
  <c r="R5636" i="3"/>
  <c r="R5637" i="3"/>
  <c r="R5638" i="3"/>
  <c r="R5639" i="3"/>
  <c r="R5640" i="3"/>
  <c r="R5641" i="3"/>
  <c r="R5642" i="3"/>
  <c r="R5643" i="3"/>
  <c r="R5644" i="3"/>
  <c r="R5645" i="3"/>
  <c r="R5646" i="3"/>
  <c r="R5647" i="3"/>
  <c r="R5648" i="3"/>
  <c r="R5649" i="3"/>
  <c r="R5650" i="3"/>
  <c r="R5651" i="3"/>
  <c r="R5652" i="3"/>
  <c r="R5653" i="3"/>
  <c r="R5654" i="3"/>
  <c r="R5655" i="3"/>
  <c r="R5656" i="3"/>
  <c r="R5657" i="3"/>
  <c r="R5658" i="3"/>
  <c r="R5659" i="3"/>
  <c r="R5660" i="3"/>
  <c r="R5661" i="3"/>
  <c r="R5662" i="3"/>
  <c r="R5663" i="3"/>
  <c r="R5664" i="3"/>
  <c r="R5665" i="3"/>
  <c r="R5666" i="3"/>
  <c r="R5667" i="3"/>
  <c r="R5668" i="3"/>
  <c r="R5669" i="3"/>
  <c r="R5670" i="3"/>
  <c r="R5671" i="3"/>
  <c r="R5672" i="3"/>
  <c r="R5673" i="3"/>
  <c r="R5674" i="3"/>
  <c r="R5675" i="3"/>
  <c r="R5676" i="3"/>
  <c r="R5677" i="3"/>
  <c r="R5678" i="3"/>
  <c r="R5679" i="3"/>
  <c r="R5680" i="3"/>
  <c r="R5681" i="3"/>
  <c r="R5682" i="3"/>
  <c r="R5683" i="3"/>
  <c r="R5684" i="3"/>
  <c r="R5685" i="3"/>
  <c r="R5686" i="3"/>
  <c r="R5687" i="3"/>
  <c r="R5688" i="3"/>
  <c r="R5689" i="3"/>
  <c r="R5690" i="3"/>
  <c r="R5691" i="3"/>
  <c r="R5692" i="3"/>
  <c r="R5693" i="3"/>
  <c r="R5694" i="3"/>
  <c r="R5695" i="3"/>
  <c r="R5696" i="3"/>
  <c r="R5697" i="3"/>
  <c r="R5698" i="3"/>
  <c r="R5699" i="3"/>
  <c r="R5700" i="3"/>
  <c r="R5701" i="3"/>
  <c r="R5702" i="3"/>
  <c r="R5703" i="3"/>
  <c r="R5704" i="3"/>
  <c r="R5705" i="3"/>
  <c r="R5706" i="3"/>
  <c r="R5707" i="3"/>
  <c r="R5708" i="3"/>
  <c r="R5709" i="3"/>
  <c r="R5710" i="3"/>
  <c r="R5711" i="3"/>
  <c r="R5712" i="3"/>
  <c r="R5713" i="3"/>
  <c r="R5714" i="3"/>
  <c r="R5715" i="3"/>
  <c r="R5716" i="3"/>
  <c r="R5717" i="3"/>
  <c r="R5718" i="3"/>
  <c r="R5719" i="3"/>
  <c r="R5720" i="3"/>
  <c r="R5721" i="3"/>
  <c r="R5722" i="3"/>
  <c r="R5723" i="3"/>
  <c r="R5724" i="3"/>
  <c r="R5725" i="3"/>
  <c r="R5726" i="3"/>
  <c r="R5727" i="3"/>
  <c r="R5728" i="3"/>
  <c r="R5729" i="3"/>
  <c r="R5730" i="3"/>
  <c r="R5731" i="3"/>
  <c r="R5732" i="3"/>
  <c r="R5733" i="3"/>
  <c r="R5734" i="3"/>
  <c r="R5735" i="3"/>
  <c r="R5736" i="3"/>
  <c r="R5737" i="3"/>
  <c r="R5738" i="3"/>
  <c r="R5739" i="3"/>
  <c r="R5740" i="3"/>
  <c r="R5741" i="3"/>
  <c r="R5742" i="3"/>
  <c r="R5743" i="3"/>
  <c r="R5744" i="3"/>
  <c r="R5745" i="3"/>
  <c r="R5746" i="3"/>
  <c r="R5747" i="3"/>
  <c r="R5748" i="3"/>
  <c r="R5749" i="3"/>
  <c r="R5750" i="3"/>
  <c r="R5751" i="3"/>
  <c r="R5752" i="3"/>
  <c r="R5753" i="3"/>
  <c r="R5754" i="3"/>
  <c r="R5755" i="3"/>
  <c r="R5756" i="3"/>
  <c r="R5757" i="3"/>
  <c r="R5758" i="3"/>
  <c r="R5759" i="3"/>
  <c r="R5760" i="3"/>
  <c r="R5761" i="3"/>
  <c r="R5762" i="3"/>
  <c r="R5763" i="3"/>
  <c r="R5764" i="3"/>
  <c r="R5765" i="3"/>
  <c r="R5766" i="3"/>
  <c r="R5767" i="3"/>
  <c r="R5768" i="3"/>
  <c r="R5769" i="3"/>
  <c r="R5770" i="3"/>
  <c r="R5771" i="3"/>
  <c r="R5772" i="3"/>
  <c r="R5773" i="3"/>
  <c r="R5774" i="3"/>
  <c r="R5775" i="3"/>
  <c r="R5776" i="3"/>
  <c r="R5777" i="3"/>
  <c r="R5778" i="3"/>
  <c r="R5779" i="3"/>
  <c r="R5780" i="3"/>
  <c r="R5781" i="3"/>
  <c r="R5782" i="3"/>
  <c r="R5783" i="3"/>
  <c r="R5784" i="3"/>
  <c r="R5785" i="3"/>
  <c r="R5786" i="3"/>
  <c r="R5787" i="3"/>
  <c r="R5788" i="3"/>
  <c r="R5789" i="3"/>
  <c r="R5790" i="3"/>
  <c r="R5791" i="3"/>
  <c r="R5792" i="3"/>
  <c r="R5793" i="3"/>
  <c r="R5794" i="3"/>
  <c r="R5795" i="3"/>
  <c r="R5796" i="3"/>
  <c r="R5797" i="3"/>
  <c r="R5798" i="3"/>
  <c r="R5799" i="3"/>
  <c r="R5800" i="3"/>
  <c r="R5801" i="3"/>
  <c r="R5802" i="3"/>
  <c r="R5803" i="3"/>
  <c r="R5804" i="3"/>
  <c r="R5805" i="3"/>
  <c r="R5806" i="3"/>
  <c r="R5807" i="3"/>
  <c r="R5808" i="3"/>
  <c r="R5809" i="3"/>
  <c r="R5810" i="3"/>
  <c r="R5811" i="3"/>
  <c r="R5812" i="3"/>
  <c r="R5813" i="3"/>
  <c r="R5814" i="3"/>
  <c r="R5815" i="3"/>
  <c r="R5816" i="3"/>
  <c r="R5817" i="3"/>
  <c r="R5818" i="3"/>
  <c r="R5819" i="3"/>
  <c r="R5820" i="3"/>
  <c r="R5821" i="3"/>
  <c r="R5822" i="3"/>
  <c r="R5823" i="3"/>
  <c r="R5824" i="3"/>
  <c r="R5825" i="3"/>
  <c r="R5826" i="3"/>
  <c r="R5827" i="3"/>
  <c r="R5828" i="3"/>
  <c r="R5829" i="3"/>
  <c r="R5830" i="3"/>
  <c r="R5831" i="3"/>
  <c r="R5832" i="3"/>
  <c r="R5833" i="3"/>
  <c r="R5834" i="3"/>
  <c r="R5835" i="3"/>
  <c r="R5836" i="3"/>
  <c r="R5837" i="3"/>
  <c r="R5838" i="3"/>
  <c r="R5839" i="3"/>
  <c r="R5840" i="3"/>
  <c r="R5841" i="3"/>
  <c r="R5842" i="3"/>
  <c r="R5843" i="3"/>
  <c r="R5844" i="3"/>
  <c r="R5845" i="3"/>
  <c r="R5846" i="3"/>
  <c r="R5847" i="3"/>
  <c r="R5848" i="3"/>
  <c r="R5849" i="3"/>
  <c r="R5850" i="3"/>
  <c r="R5851" i="3"/>
  <c r="R5852" i="3"/>
  <c r="R5853" i="3"/>
  <c r="R5854" i="3"/>
  <c r="R5855" i="3"/>
  <c r="R5856" i="3"/>
  <c r="R5857" i="3"/>
  <c r="R5858" i="3"/>
  <c r="R5859" i="3"/>
  <c r="R5860" i="3"/>
  <c r="R5861" i="3"/>
  <c r="R5862" i="3"/>
  <c r="R5863" i="3"/>
  <c r="R5864" i="3"/>
  <c r="R5865" i="3"/>
  <c r="R5866" i="3"/>
  <c r="R5867" i="3"/>
  <c r="R5868" i="3"/>
  <c r="R5869" i="3"/>
  <c r="R5870" i="3"/>
  <c r="R5871" i="3"/>
  <c r="R5872" i="3"/>
  <c r="R5873" i="3"/>
  <c r="R5874" i="3"/>
  <c r="R5875" i="3"/>
  <c r="R5876" i="3"/>
  <c r="R5877" i="3"/>
  <c r="R5878" i="3"/>
  <c r="R5879" i="3"/>
  <c r="R5880" i="3"/>
  <c r="R5881" i="3"/>
  <c r="R5882" i="3"/>
  <c r="R5883" i="3"/>
  <c r="R5884" i="3"/>
  <c r="R5885" i="3"/>
  <c r="R5886" i="3"/>
  <c r="R5887" i="3"/>
  <c r="R5888" i="3"/>
  <c r="R5889" i="3"/>
  <c r="R5890" i="3"/>
  <c r="R5891" i="3"/>
  <c r="R5892" i="3"/>
  <c r="R5893" i="3"/>
  <c r="R5894" i="3"/>
  <c r="R5895" i="3"/>
  <c r="R5896" i="3"/>
  <c r="R5897" i="3"/>
  <c r="R5898" i="3"/>
  <c r="R5899" i="3"/>
  <c r="R5900" i="3"/>
  <c r="R5901" i="3"/>
  <c r="R5902" i="3"/>
  <c r="R5903" i="3"/>
  <c r="R5904" i="3"/>
  <c r="R5905" i="3"/>
  <c r="R5906" i="3"/>
  <c r="R5907" i="3"/>
  <c r="R5908" i="3"/>
  <c r="R5909" i="3"/>
  <c r="R5910" i="3"/>
  <c r="R5911" i="3"/>
  <c r="R5912" i="3"/>
  <c r="R5913" i="3"/>
  <c r="R5914" i="3"/>
  <c r="R5915" i="3"/>
  <c r="R5916" i="3"/>
  <c r="R5917" i="3"/>
  <c r="R5918" i="3"/>
  <c r="R5919" i="3"/>
  <c r="R5920" i="3"/>
  <c r="R5921" i="3"/>
  <c r="R5922" i="3"/>
  <c r="R5923" i="3"/>
  <c r="R5924" i="3"/>
  <c r="R5925" i="3"/>
  <c r="R5926" i="3"/>
  <c r="R5927" i="3"/>
  <c r="R5928" i="3"/>
  <c r="R5929" i="3"/>
  <c r="R5930" i="3"/>
  <c r="R5931" i="3"/>
  <c r="R5932" i="3"/>
  <c r="R5933" i="3"/>
  <c r="R5934" i="3"/>
  <c r="R5935" i="3"/>
  <c r="R5936" i="3"/>
  <c r="R5937" i="3"/>
  <c r="R5938" i="3"/>
  <c r="R5939" i="3"/>
  <c r="R5940" i="3"/>
  <c r="R5941" i="3"/>
  <c r="R5942" i="3"/>
  <c r="R5943" i="3"/>
  <c r="R5944" i="3"/>
  <c r="R5945" i="3"/>
  <c r="R5946" i="3"/>
  <c r="R5947" i="3"/>
  <c r="R5948" i="3"/>
  <c r="R5949" i="3"/>
  <c r="R5950" i="3"/>
  <c r="R5951" i="3"/>
  <c r="R5952" i="3"/>
  <c r="R5953" i="3"/>
  <c r="R5954" i="3"/>
  <c r="R5955" i="3"/>
  <c r="R5956" i="3"/>
  <c r="R5957" i="3"/>
  <c r="R5958" i="3"/>
  <c r="R5959" i="3"/>
  <c r="R5960" i="3"/>
  <c r="R5961" i="3"/>
  <c r="R5962" i="3"/>
  <c r="R5963" i="3"/>
  <c r="R5964" i="3"/>
  <c r="R5965" i="3"/>
  <c r="R5966" i="3"/>
  <c r="R5967" i="3"/>
  <c r="R5968" i="3"/>
  <c r="R5969" i="3"/>
  <c r="R5970" i="3"/>
  <c r="R5971" i="3"/>
  <c r="R5972" i="3"/>
  <c r="R5973" i="3"/>
  <c r="R5974" i="3"/>
  <c r="R5975" i="3"/>
  <c r="R5976" i="3"/>
  <c r="R5977" i="3"/>
  <c r="R5978" i="3"/>
  <c r="R5979" i="3"/>
  <c r="R5980" i="3"/>
  <c r="R5981" i="3"/>
  <c r="R5982" i="3"/>
  <c r="R5983" i="3"/>
  <c r="R5984" i="3"/>
  <c r="R5985" i="3"/>
  <c r="R5986" i="3"/>
  <c r="R5987" i="3"/>
  <c r="R5988" i="3"/>
  <c r="R5989" i="3"/>
  <c r="R5990" i="3"/>
  <c r="R5991" i="3"/>
  <c r="R5992" i="3"/>
  <c r="R5993" i="3"/>
  <c r="R5994" i="3"/>
  <c r="R5995" i="3"/>
  <c r="R5996" i="3"/>
  <c r="R5997" i="3"/>
  <c r="R5998" i="3"/>
  <c r="R5999" i="3"/>
  <c r="R6000" i="3"/>
  <c r="R6001" i="3"/>
  <c r="R6002" i="3"/>
  <c r="R6003" i="3"/>
  <c r="R6004" i="3"/>
  <c r="R6005" i="3"/>
  <c r="R6006" i="3"/>
  <c r="R6007" i="3"/>
  <c r="R6008" i="3"/>
  <c r="R6009" i="3"/>
  <c r="R6010" i="3"/>
  <c r="R6011" i="3"/>
  <c r="R6012" i="3"/>
  <c r="R6013" i="3"/>
  <c r="R6014" i="3"/>
  <c r="R6015" i="3"/>
  <c r="R6016" i="3"/>
  <c r="R6017" i="3"/>
  <c r="R6018" i="3"/>
  <c r="R6019" i="3"/>
  <c r="R6020" i="3"/>
  <c r="R6021" i="3"/>
  <c r="R6022" i="3"/>
  <c r="R6023" i="3"/>
  <c r="R6024" i="3"/>
  <c r="R6025" i="3"/>
  <c r="R6026" i="3"/>
  <c r="R6027" i="3"/>
  <c r="R6028" i="3"/>
  <c r="R6029" i="3"/>
  <c r="R6030" i="3"/>
  <c r="R6031" i="3"/>
  <c r="R6032" i="3"/>
  <c r="R6033" i="3"/>
  <c r="R6034" i="3"/>
  <c r="R6035" i="3"/>
  <c r="R6036" i="3"/>
  <c r="R6037" i="3"/>
  <c r="R6038" i="3"/>
  <c r="R6039" i="3"/>
  <c r="R6040" i="3"/>
  <c r="R6041" i="3"/>
  <c r="R6042" i="3"/>
  <c r="R6043" i="3"/>
  <c r="R6044" i="3"/>
  <c r="R6045" i="3"/>
  <c r="R6046" i="3"/>
  <c r="R6047" i="3"/>
  <c r="R6048" i="3"/>
  <c r="R6049" i="3"/>
  <c r="R6050" i="3"/>
  <c r="R6051" i="3"/>
  <c r="R6052" i="3"/>
  <c r="R6053" i="3"/>
  <c r="R6054" i="3"/>
  <c r="R6055" i="3"/>
  <c r="R6056" i="3"/>
  <c r="R6057" i="3"/>
  <c r="R6058" i="3"/>
  <c r="R6059" i="3"/>
  <c r="R6060" i="3"/>
  <c r="R6061" i="3"/>
  <c r="R6062" i="3"/>
  <c r="R6063" i="3"/>
  <c r="R6064" i="3"/>
  <c r="R6065" i="3"/>
  <c r="R6066" i="3"/>
  <c r="R6067" i="3"/>
  <c r="R6068" i="3"/>
  <c r="R6069" i="3"/>
  <c r="R6070" i="3"/>
  <c r="R6071" i="3"/>
  <c r="R6072" i="3"/>
  <c r="R6073" i="3"/>
  <c r="R6074" i="3"/>
  <c r="R6075" i="3"/>
  <c r="R6076" i="3"/>
  <c r="R6077" i="3"/>
  <c r="R6078" i="3"/>
  <c r="R6079" i="3"/>
  <c r="R6080" i="3"/>
  <c r="R6081" i="3"/>
  <c r="R6082" i="3"/>
  <c r="R6083" i="3"/>
  <c r="R6084" i="3"/>
  <c r="R6085" i="3"/>
  <c r="R6086" i="3"/>
  <c r="R6087" i="3"/>
  <c r="R6088" i="3"/>
  <c r="R6089" i="3"/>
  <c r="R6090" i="3"/>
  <c r="R6091" i="3"/>
  <c r="R6092" i="3"/>
  <c r="R6093" i="3"/>
  <c r="R6094" i="3"/>
  <c r="R6095" i="3"/>
  <c r="R6096" i="3"/>
  <c r="R6097" i="3"/>
  <c r="R6098" i="3"/>
  <c r="R6099" i="3"/>
  <c r="R6100" i="3"/>
  <c r="R6101" i="3"/>
  <c r="R6102" i="3"/>
  <c r="R6103" i="3"/>
  <c r="R6104" i="3"/>
  <c r="R6105" i="3"/>
  <c r="R6106" i="3"/>
  <c r="R6107" i="3"/>
  <c r="R6108" i="3"/>
  <c r="R6109" i="3"/>
  <c r="R6110" i="3"/>
  <c r="R6111" i="3"/>
  <c r="R6112" i="3"/>
  <c r="R6113" i="3"/>
  <c r="R6114" i="3"/>
  <c r="R6115" i="3"/>
  <c r="R6116" i="3"/>
  <c r="R6117" i="3"/>
  <c r="R6118" i="3"/>
  <c r="R6119" i="3"/>
  <c r="R6120" i="3"/>
  <c r="R6121" i="3"/>
  <c r="R6122" i="3"/>
  <c r="R6123" i="3"/>
  <c r="R6124" i="3"/>
  <c r="R6125" i="3"/>
  <c r="R6126" i="3"/>
  <c r="R6127" i="3"/>
  <c r="R6128" i="3"/>
  <c r="R6129" i="3"/>
  <c r="R6130" i="3"/>
  <c r="R6131" i="3"/>
  <c r="R6132" i="3"/>
  <c r="R6133" i="3"/>
  <c r="R6134" i="3"/>
  <c r="R6135" i="3"/>
  <c r="R6136" i="3"/>
  <c r="R6137" i="3"/>
  <c r="R6138" i="3"/>
  <c r="R6139" i="3"/>
  <c r="R6140" i="3"/>
  <c r="R6141" i="3"/>
  <c r="R6142" i="3"/>
  <c r="R6143" i="3"/>
  <c r="R6144" i="3"/>
  <c r="R6145" i="3"/>
  <c r="R6146" i="3"/>
  <c r="R6147" i="3"/>
  <c r="R6148" i="3"/>
  <c r="R6149" i="3"/>
  <c r="R6150" i="3"/>
  <c r="R6151" i="3"/>
  <c r="R6152" i="3"/>
  <c r="R6153" i="3"/>
  <c r="R6154" i="3"/>
  <c r="R6155" i="3"/>
  <c r="R6156" i="3"/>
  <c r="R6157" i="3"/>
  <c r="R6158" i="3"/>
  <c r="R6159" i="3"/>
  <c r="R6160" i="3"/>
  <c r="R6161" i="3"/>
  <c r="R6162" i="3"/>
  <c r="R6163" i="3"/>
  <c r="R6164" i="3"/>
  <c r="R6165" i="3"/>
  <c r="R6166" i="3"/>
  <c r="R6167" i="3"/>
  <c r="R6168" i="3"/>
  <c r="R6169" i="3"/>
  <c r="R6170" i="3"/>
  <c r="R6171" i="3"/>
  <c r="R6172" i="3"/>
  <c r="R6173" i="3"/>
  <c r="R6174" i="3"/>
  <c r="R6175" i="3"/>
  <c r="R6176" i="3"/>
  <c r="R6177" i="3"/>
  <c r="R6178" i="3"/>
  <c r="R6179" i="3"/>
  <c r="R6180" i="3"/>
  <c r="R6181" i="3"/>
  <c r="R6182" i="3"/>
  <c r="R6183" i="3"/>
  <c r="R6184" i="3"/>
  <c r="R6185" i="3"/>
  <c r="R6186" i="3"/>
  <c r="R6187" i="3"/>
  <c r="R6188" i="3"/>
  <c r="R6189" i="3"/>
  <c r="R6190" i="3"/>
  <c r="R6191" i="3"/>
  <c r="R6192" i="3"/>
  <c r="R6193" i="3"/>
  <c r="R6194" i="3"/>
  <c r="R6195" i="3"/>
  <c r="R6196" i="3"/>
  <c r="R6197" i="3"/>
  <c r="R6198" i="3"/>
  <c r="R6199" i="3"/>
  <c r="R6200" i="3"/>
  <c r="R6201" i="3"/>
  <c r="R6202" i="3"/>
  <c r="R6203" i="3"/>
  <c r="R6204" i="3"/>
  <c r="R6205" i="3"/>
  <c r="R6206" i="3"/>
  <c r="R6207" i="3"/>
  <c r="R6208" i="3"/>
  <c r="R6209" i="3"/>
  <c r="R6210" i="3"/>
  <c r="R6211" i="3"/>
  <c r="R6212" i="3"/>
  <c r="R6213" i="3"/>
  <c r="R6214" i="3"/>
  <c r="R6215" i="3"/>
  <c r="R6216" i="3"/>
  <c r="R6217" i="3"/>
  <c r="R6218" i="3"/>
  <c r="R6219" i="3"/>
  <c r="R6220" i="3"/>
  <c r="R6221" i="3"/>
  <c r="R6222" i="3"/>
  <c r="R6223" i="3"/>
  <c r="R6224" i="3"/>
  <c r="R6225" i="3"/>
  <c r="R6226" i="3"/>
  <c r="R6227" i="3"/>
  <c r="R6228" i="3"/>
  <c r="R6229" i="3"/>
  <c r="R6230" i="3"/>
  <c r="R6231" i="3"/>
  <c r="R6232" i="3"/>
  <c r="R6233" i="3"/>
  <c r="R6234" i="3"/>
  <c r="R6235" i="3"/>
  <c r="R6236" i="3"/>
  <c r="R6237" i="3"/>
  <c r="R6238" i="3"/>
  <c r="R6239" i="3"/>
  <c r="R6240" i="3"/>
  <c r="R6241" i="3"/>
  <c r="R6242" i="3"/>
  <c r="R6243" i="3"/>
  <c r="R6244" i="3"/>
  <c r="R6245" i="3"/>
  <c r="R6246" i="3"/>
  <c r="R6247" i="3"/>
  <c r="R6248" i="3"/>
  <c r="R6249" i="3"/>
  <c r="R6250" i="3"/>
  <c r="R6251" i="3"/>
  <c r="R6252" i="3"/>
  <c r="R6253" i="3"/>
  <c r="R6254" i="3"/>
  <c r="R6255" i="3"/>
  <c r="R6256" i="3"/>
  <c r="R6257" i="3"/>
  <c r="R6258" i="3"/>
  <c r="R6259" i="3"/>
  <c r="R6260" i="3"/>
  <c r="R6261" i="3"/>
  <c r="R6262" i="3"/>
  <c r="R6263" i="3"/>
  <c r="R6264" i="3"/>
  <c r="R6265" i="3"/>
  <c r="R6266" i="3"/>
  <c r="R6267" i="3"/>
  <c r="R6268" i="3"/>
  <c r="R6269" i="3"/>
  <c r="R6270" i="3"/>
  <c r="R6271" i="3"/>
  <c r="R6272" i="3"/>
  <c r="R6273" i="3"/>
  <c r="R6274" i="3"/>
  <c r="R6275" i="3"/>
  <c r="R6276" i="3"/>
  <c r="R6277" i="3"/>
  <c r="R6278" i="3"/>
  <c r="R6279" i="3"/>
  <c r="R6280" i="3"/>
  <c r="R6281" i="3"/>
  <c r="R6282" i="3"/>
  <c r="R6283" i="3"/>
  <c r="R6284" i="3"/>
  <c r="R6285" i="3"/>
  <c r="R6286" i="3"/>
  <c r="R6287" i="3"/>
  <c r="R6288" i="3"/>
  <c r="R6289" i="3"/>
  <c r="R6290" i="3"/>
  <c r="R6291" i="3"/>
  <c r="R6292" i="3"/>
  <c r="R6293" i="3"/>
  <c r="R6294" i="3"/>
  <c r="R6295" i="3"/>
  <c r="R6296" i="3"/>
  <c r="R6297" i="3"/>
  <c r="R6298" i="3"/>
  <c r="R6299" i="3"/>
  <c r="R6300" i="3"/>
  <c r="R6301" i="3"/>
  <c r="R6302" i="3"/>
  <c r="R6303" i="3"/>
  <c r="R6304" i="3"/>
  <c r="R6305" i="3"/>
  <c r="R6306" i="3"/>
  <c r="R6307" i="3"/>
  <c r="R6308" i="3"/>
  <c r="R6309" i="3"/>
  <c r="R6310" i="3"/>
  <c r="R6311" i="3"/>
  <c r="R6312" i="3"/>
  <c r="R6313" i="3"/>
  <c r="R6314" i="3"/>
  <c r="R6315" i="3"/>
  <c r="R6316" i="3"/>
  <c r="R6317" i="3"/>
  <c r="R6318" i="3"/>
  <c r="R6319" i="3"/>
  <c r="R6320" i="3"/>
  <c r="R6321" i="3"/>
  <c r="R6322" i="3"/>
  <c r="R6323" i="3"/>
  <c r="R6324" i="3"/>
  <c r="R6325" i="3"/>
  <c r="R6326" i="3"/>
  <c r="R6327" i="3"/>
  <c r="R6328" i="3"/>
  <c r="R6329" i="3"/>
  <c r="R6330" i="3"/>
  <c r="R6331" i="3"/>
  <c r="R6332" i="3"/>
  <c r="R6333" i="3"/>
  <c r="R6334" i="3"/>
  <c r="R6335" i="3"/>
  <c r="R6336" i="3"/>
  <c r="R6337" i="3"/>
  <c r="R6338" i="3"/>
  <c r="R6339" i="3"/>
  <c r="R6340" i="3"/>
  <c r="R6341" i="3"/>
  <c r="R6342" i="3"/>
  <c r="R6343" i="3"/>
  <c r="R6344" i="3"/>
  <c r="R6345" i="3"/>
  <c r="R6346" i="3"/>
  <c r="R6347" i="3"/>
  <c r="R6348" i="3"/>
  <c r="R6349" i="3"/>
  <c r="R6350" i="3"/>
  <c r="R6351" i="3"/>
  <c r="R6352" i="3"/>
  <c r="R6353" i="3"/>
  <c r="R6354" i="3"/>
  <c r="R6355" i="3"/>
  <c r="R6356" i="3"/>
  <c r="R6357" i="3"/>
  <c r="R6358" i="3"/>
  <c r="R6359" i="3"/>
  <c r="R6360" i="3"/>
  <c r="R6361" i="3"/>
  <c r="R6362" i="3"/>
  <c r="R6363" i="3"/>
  <c r="R6364" i="3"/>
  <c r="R6365" i="3"/>
  <c r="R6366" i="3"/>
  <c r="R6367" i="3"/>
  <c r="R6368" i="3"/>
  <c r="R6369" i="3"/>
  <c r="R6370" i="3"/>
  <c r="R6371" i="3"/>
  <c r="R6372" i="3"/>
  <c r="R6373" i="3"/>
  <c r="R6374" i="3"/>
  <c r="R6375" i="3"/>
  <c r="R6376" i="3"/>
  <c r="R6377" i="3"/>
  <c r="R6378" i="3"/>
  <c r="R6379" i="3"/>
  <c r="R6380" i="3"/>
  <c r="R6381" i="3"/>
  <c r="R6382" i="3"/>
  <c r="R6383" i="3"/>
  <c r="R6384" i="3"/>
  <c r="R6385" i="3"/>
  <c r="R6386" i="3"/>
  <c r="R6387" i="3"/>
  <c r="R6388" i="3"/>
  <c r="R6389" i="3"/>
  <c r="R6390" i="3"/>
  <c r="R6391" i="3"/>
  <c r="R6392" i="3"/>
  <c r="R6393" i="3"/>
  <c r="R6394" i="3"/>
  <c r="R6395" i="3"/>
  <c r="R6396" i="3"/>
  <c r="R6397" i="3"/>
  <c r="R6398" i="3"/>
  <c r="R6399" i="3"/>
  <c r="R6400" i="3"/>
  <c r="R6401" i="3"/>
  <c r="R6402" i="3"/>
  <c r="R6403" i="3"/>
  <c r="R6404" i="3"/>
  <c r="R6405" i="3"/>
  <c r="R6406" i="3"/>
  <c r="R6407" i="3"/>
  <c r="R6408" i="3"/>
  <c r="R6409" i="3"/>
  <c r="R6410" i="3"/>
  <c r="R6411" i="3"/>
  <c r="R6412" i="3"/>
  <c r="R6413" i="3"/>
  <c r="R6414" i="3"/>
  <c r="R6415" i="3"/>
  <c r="R6416" i="3"/>
  <c r="R6417" i="3"/>
  <c r="R6418" i="3"/>
  <c r="R6419" i="3"/>
  <c r="R6420" i="3"/>
  <c r="R6421" i="3"/>
  <c r="R6422" i="3"/>
  <c r="R6423" i="3"/>
  <c r="R6424" i="3"/>
  <c r="R6425" i="3"/>
  <c r="R6426" i="3"/>
  <c r="R6427" i="3"/>
  <c r="R6428" i="3"/>
  <c r="R6429" i="3"/>
  <c r="R6430" i="3"/>
  <c r="R6431" i="3"/>
  <c r="R6432" i="3"/>
  <c r="R6433" i="3"/>
  <c r="R6434" i="3"/>
  <c r="R6435" i="3"/>
  <c r="R6436" i="3"/>
  <c r="R6437" i="3"/>
  <c r="R6438" i="3"/>
  <c r="R6439" i="3"/>
  <c r="R6440" i="3"/>
  <c r="R6441" i="3"/>
  <c r="R6442" i="3"/>
  <c r="R6443" i="3"/>
  <c r="R6444" i="3"/>
  <c r="R6445" i="3"/>
  <c r="R6446" i="3"/>
  <c r="R6447" i="3"/>
  <c r="R6448" i="3"/>
  <c r="R6449" i="3"/>
  <c r="R6450" i="3"/>
  <c r="R6451" i="3"/>
  <c r="R6452" i="3"/>
  <c r="R6453" i="3"/>
  <c r="R6454" i="3"/>
  <c r="R6455" i="3"/>
  <c r="R6456" i="3"/>
  <c r="R6457" i="3"/>
  <c r="R6458" i="3"/>
  <c r="R6459" i="3"/>
  <c r="R6460" i="3"/>
  <c r="R6461" i="3"/>
  <c r="R6462" i="3"/>
  <c r="R6463" i="3"/>
  <c r="R6464" i="3"/>
  <c r="R6465" i="3"/>
  <c r="R6466" i="3"/>
  <c r="R6467" i="3"/>
  <c r="R6468" i="3"/>
  <c r="R6469" i="3"/>
  <c r="R6470" i="3"/>
  <c r="R6471" i="3"/>
  <c r="R6472" i="3"/>
  <c r="R6473" i="3"/>
  <c r="R6474" i="3"/>
  <c r="R6475" i="3"/>
  <c r="R6476" i="3"/>
  <c r="R6477" i="3"/>
  <c r="R6478" i="3"/>
  <c r="R6479" i="3"/>
  <c r="R6480" i="3"/>
  <c r="R6481" i="3"/>
  <c r="R6482" i="3"/>
  <c r="R6483" i="3"/>
  <c r="R6484" i="3"/>
  <c r="R6485" i="3"/>
  <c r="R6486" i="3"/>
  <c r="R6487" i="3"/>
  <c r="R6488" i="3"/>
  <c r="R6489" i="3"/>
  <c r="R6490" i="3"/>
  <c r="R6491" i="3"/>
  <c r="R6492" i="3"/>
  <c r="R6493" i="3"/>
  <c r="R6494" i="3"/>
  <c r="R6495" i="3"/>
  <c r="R6496" i="3"/>
  <c r="R6497" i="3"/>
  <c r="R6498" i="3"/>
  <c r="R6499" i="3"/>
  <c r="R6500" i="3"/>
  <c r="R6501" i="3"/>
  <c r="R6502" i="3"/>
  <c r="R6503" i="3"/>
  <c r="R6504" i="3"/>
  <c r="R6505" i="3"/>
  <c r="R6506" i="3"/>
  <c r="R6507" i="3"/>
  <c r="R6508" i="3"/>
  <c r="R6509" i="3"/>
  <c r="R6510" i="3"/>
  <c r="R6511" i="3"/>
  <c r="R6512" i="3"/>
  <c r="R6513" i="3"/>
  <c r="R6514" i="3"/>
  <c r="R6515" i="3"/>
  <c r="R6516" i="3"/>
  <c r="R6517" i="3"/>
  <c r="R6518" i="3"/>
  <c r="R6519" i="3"/>
  <c r="R6520" i="3"/>
  <c r="R6521" i="3"/>
  <c r="R6522" i="3"/>
  <c r="R6523" i="3"/>
  <c r="R6524" i="3"/>
  <c r="R6525" i="3"/>
  <c r="R6526" i="3"/>
  <c r="R6527" i="3"/>
  <c r="R6528" i="3"/>
  <c r="R6529" i="3"/>
  <c r="R6530" i="3"/>
  <c r="R6531" i="3"/>
  <c r="R6532" i="3"/>
  <c r="R6533" i="3"/>
  <c r="R6534" i="3"/>
  <c r="R6535" i="3"/>
  <c r="R6536" i="3"/>
  <c r="R6537" i="3"/>
  <c r="R6538" i="3"/>
  <c r="R6539" i="3"/>
  <c r="R6540" i="3"/>
  <c r="R6541" i="3"/>
  <c r="R6542" i="3"/>
  <c r="R6543" i="3"/>
  <c r="R6544" i="3"/>
  <c r="R6545" i="3"/>
  <c r="R6546" i="3"/>
  <c r="R6547" i="3"/>
  <c r="R6548" i="3"/>
  <c r="R6549" i="3"/>
  <c r="R6550" i="3"/>
  <c r="R6551" i="3"/>
  <c r="R6552" i="3"/>
  <c r="R6553" i="3"/>
  <c r="R6554" i="3"/>
  <c r="R6555" i="3"/>
  <c r="R6556" i="3"/>
  <c r="R6557" i="3"/>
  <c r="R6558" i="3"/>
  <c r="R6559" i="3"/>
  <c r="R6560" i="3"/>
  <c r="R6561" i="3"/>
  <c r="R6562" i="3"/>
  <c r="R6563" i="3"/>
  <c r="R6564" i="3"/>
  <c r="R6565" i="3"/>
  <c r="R6566" i="3"/>
  <c r="R6567" i="3"/>
  <c r="R6568" i="3"/>
  <c r="R6569" i="3"/>
  <c r="R6570" i="3"/>
  <c r="R6571" i="3"/>
  <c r="R6572" i="3"/>
  <c r="R6573" i="3"/>
  <c r="R6574" i="3"/>
  <c r="R6575" i="3"/>
  <c r="R6576" i="3"/>
  <c r="R6577" i="3"/>
  <c r="R6578" i="3"/>
  <c r="R6579" i="3"/>
  <c r="R6580" i="3"/>
  <c r="R6581" i="3"/>
  <c r="R6582" i="3"/>
  <c r="R6583" i="3"/>
  <c r="R6584" i="3"/>
  <c r="R6585" i="3"/>
  <c r="R6586" i="3"/>
  <c r="R6587" i="3"/>
  <c r="R6588" i="3"/>
  <c r="R6589" i="3"/>
  <c r="R6590" i="3"/>
  <c r="R6591" i="3"/>
  <c r="R6592" i="3"/>
  <c r="R6593" i="3"/>
  <c r="R6594" i="3"/>
  <c r="R6595" i="3"/>
  <c r="R6596" i="3"/>
  <c r="R6597" i="3"/>
  <c r="R6598" i="3"/>
  <c r="R6599" i="3"/>
  <c r="R6600" i="3"/>
  <c r="R6601" i="3"/>
  <c r="R6602" i="3"/>
  <c r="R6603" i="3"/>
  <c r="R6604" i="3"/>
  <c r="R6605" i="3"/>
  <c r="R6606" i="3"/>
  <c r="R6607" i="3"/>
  <c r="R6608" i="3"/>
  <c r="R6609" i="3"/>
  <c r="R6610" i="3"/>
  <c r="R6611" i="3"/>
  <c r="R6612" i="3"/>
  <c r="R6613" i="3"/>
  <c r="R6614" i="3"/>
  <c r="R6615" i="3"/>
  <c r="R6616" i="3"/>
  <c r="R6617" i="3"/>
  <c r="R6618" i="3"/>
  <c r="R6619" i="3"/>
  <c r="R6620" i="3"/>
  <c r="R6621" i="3"/>
  <c r="R6622" i="3"/>
  <c r="R6623" i="3"/>
  <c r="R6624" i="3"/>
  <c r="R6625" i="3"/>
  <c r="R6626" i="3"/>
  <c r="R6627" i="3"/>
  <c r="R6628" i="3"/>
  <c r="R6629" i="3"/>
  <c r="R6630" i="3"/>
  <c r="R6631" i="3"/>
  <c r="R6632" i="3"/>
  <c r="R6633" i="3"/>
  <c r="R6634" i="3"/>
  <c r="R6635" i="3"/>
  <c r="R6636" i="3"/>
  <c r="R6637" i="3"/>
  <c r="R6638" i="3"/>
  <c r="R6639" i="3"/>
  <c r="R6640" i="3"/>
  <c r="R6641" i="3"/>
  <c r="R6642" i="3"/>
  <c r="R6643" i="3"/>
  <c r="R6644" i="3"/>
  <c r="R6645" i="3"/>
  <c r="R6646" i="3"/>
  <c r="R6647" i="3"/>
  <c r="R6648" i="3"/>
  <c r="R6649" i="3"/>
  <c r="R6650" i="3"/>
  <c r="R6651" i="3"/>
  <c r="R6652" i="3"/>
  <c r="R6653" i="3"/>
  <c r="R6654" i="3"/>
  <c r="R6655" i="3"/>
  <c r="R6656" i="3"/>
  <c r="R6657" i="3"/>
  <c r="R6658" i="3"/>
  <c r="R6659" i="3"/>
  <c r="R6660" i="3"/>
  <c r="R6661" i="3"/>
  <c r="R6662" i="3"/>
  <c r="R6663" i="3"/>
  <c r="R6664" i="3"/>
  <c r="R6665" i="3"/>
  <c r="R6666" i="3"/>
  <c r="R6667" i="3"/>
  <c r="R6668" i="3"/>
  <c r="R6669" i="3"/>
  <c r="R6670" i="3"/>
  <c r="R6671" i="3"/>
  <c r="R6672" i="3"/>
  <c r="R6673" i="3"/>
  <c r="R6674" i="3"/>
  <c r="R6675" i="3"/>
  <c r="R6676" i="3"/>
  <c r="R6677" i="3"/>
  <c r="R6678" i="3"/>
  <c r="R6679" i="3"/>
  <c r="R6680" i="3"/>
  <c r="R6681" i="3"/>
  <c r="R6682" i="3"/>
  <c r="R6683" i="3"/>
  <c r="R6684" i="3"/>
  <c r="R6685" i="3"/>
  <c r="R6686" i="3"/>
  <c r="R6687" i="3"/>
  <c r="R6688" i="3"/>
  <c r="R6689" i="3"/>
  <c r="R6690" i="3"/>
  <c r="R6691" i="3"/>
  <c r="R6692" i="3"/>
  <c r="R6693" i="3"/>
  <c r="R6694" i="3"/>
  <c r="R6695" i="3"/>
  <c r="R6696" i="3"/>
  <c r="R6697" i="3"/>
  <c r="R6698" i="3"/>
  <c r="R6699" i="3"/>
  <c r="R6700" i="3"/>
  <c r="R6701" i="3"/>
  <c r="R6702" i="3"/>
  <c r="R6703" i="3"/>
  <c r="R6704" i="3"/>
  <c r="R6705" i="3"/>
  <c r="R6706" i="3"/>
  <c r="R6707" i="3"/>
  <c r="R6708" i="3"/>
  <c r="R6709" i="3"/>
  <c r="R6710" i="3"/>
  <c r="R6711" i="3"/>
  <c r="R6712" i="3"/>
  <c r="R6713" i="3"/>
  <c r="R6714" i="3"/>
  <c r="R6715" i="3"/>
  <c r="R6716" i="3"/>
  <c r="R6717" i="3"/>
  <c r="R6718" i="3"/>
  <c r="R6719" i="3"/>
  <c r="R6720" i="3"/>
  <c r="R6721" i="3"/>
  <c r="R6722" i="3"/>
  <c r="R6723" i="3"/>
  <c r="R6724" i="3"/>
  <c r="R6725" i="3"/>
  <c r="R6726" i="3"/>
  <c r="R6727" i="3"/>
  <c r="R6728" i="3"/>
  <c r="R6729" i="3"/>
  <c r="R6730" i="3"/>
  <c r="R6731" i="3"/>
  <c r="R6732" i="3"/>
  <c r="R6733" i="3"/>
  <c r="R6734" i="3"/>
  <c r="R6735" i="3"/>
  <c r="R6736" i="3"/>
  <c r="R6737" i="3"/>
  <c r="R6738" i="3"/>
  <c r="R6739" i="3"/>
  <c r="R6740" i="3"/>
  <c r="R6741" i="3"/>
  <c r="R6742" i="3"/>
  <c r="R6743" i="3"/>
  <c r="R6744" i="3"/>
  <c r="R6745" i="3"/>
  <c r="R6746" i="3"/>
  <c r="R6747" i="3"/>
  <c r="R6748" i="3"/>
  <c r="R6749" i="3"/>
  <c r="R6750" i="3"/>
  <c r="R6751" i="3"/>
  <c r="R6752" i="3"/>
  <c r="R6753" i="3"/>
  <c r="R6754" i="3"/>
  <c r="R6755" i="3"/>
  <c r="R6756" i="3"/>
  <c r="R6757" i="3"/>
  <c r="R6758" i="3"/>
  <c r="R6759" i="3"/>
  <c r="R6760" i="3"/>
  <c r="R6761" i="3"/>
  <c r="R6762" i="3"/>
  <c r="R6763" i="3"/>
  <c r="R6764" i="3"/>
  <c r="R6765" i="3"/>
  <c r="R6766" i="3"/>
  <c r="R6767" i="3"/>
  <c r="R6768" i="3"/>
  <c r="R6769" i="3"/>
  <c r="R6770" i="3"/>
  <c r="R6771" i="3"/>
  <c r="R6772" i="3"/>
  <c r="R6773" i="3"/>
  <c r="R6774" i="3"/>
  <c r="R6775" i="3"/>
  <c r="R6776" i="3"/>
  <c r="R6777" i="3"/>
  <c r="R6778" i="3"/>
  <c r="R6779" i="3"/>
  <c r="R6780" i="3"/>
  <c r="R6781" i="3"/>
  <c r="R6782" i="3"/>
  <c r="R6783" i="3"/>
  <c r="R6784" i="3"/>
  <c r="R6785" i="3"/>
  <c r="R6786" i="3"/>
  <c r="R6787" i="3"/>
  <c r="R6788" i="3"/>
  <c r="R6789" i="3"/>
  <c r="R6790" i="3"/>
  <c r="R6791" i="3"/>
  <c r="R6792" i="3"/>
  <c r="R6793" i="3"/>
  <c r="R6794" i="3"/>
  <c r="R6795" i="3"/>
  <c r="R6796" i="3"/>
  <c r="R6797" i="3"/>
  <c r="R6798" i="3"/>
  <c r="R6799" i="3"/>
  <c r="R6800" i="3"/>
  <c r="R6801" i="3"/>
  <c r="R6802" i="3"/>
  <c r="R6803" i="3"/>
  <c r="R6804" i="3"/>
  <c r="R6805" i="3"/>
  <c r="R6806" i="3"/>
  <c r="R6807" i="3"/>
  <c r="R6808" i="3"/>
  <c r="R6809" i="3"/>
  <c r="R6810" i="3"/>
  <c r="R6811" i="3"/>
  <c r="R6812" i="3"/>
  <c r="R6813" i="3"/>
  <c r="R6814" i="3"/>
  <c r="R6815" i="3"/>
  <c r="R6816" i="3"/>
  <c r="R6817" i="3"/>
  <c r="R6818" i="3"/>
  <c r="R6819" i="3"/>
  <c r="R6820" i="3"/>
  <c r="R6821" i="3"/>
  <c r="R6822" i="3"/>
  <c r="R6823" i="3"/>
  <c r="R6824" i="3"/>
  <c r="R6825" i="3"/>
  <c r="R6826" i="3"/>
  <c r="R6827" i="3"/>
  <c r="R6828" i="3"/>
  <c r="R6829" i="3"/>
  <c r="R6830" i="3"/>
  <c r="R6831" i="3"/>
  <c r="R6832" i="3"/>
  <c r="R6833" i="3"/>
  <c r="R6834" i="3"/>
  <c r="R6835" i="3"/>
  <c r="R6836" i="3"/>
  <c r="R6837" i="3"/>
  <c r="R6838" i="3"/>
  <c r="R6839" i="3"/>
  <c r="R6840" i="3"/>
  <c r="R6841" i="3"/>
  <c r="R6842" i="3"/>
  <c r="R6843" i="3"/>
  <c r="R6844" i="3"/>
  <c r="R6845" i="3"/>
  <c r="R6846" i="3"/>
  <c r="R6847" i="3"/>
  <c r="R6848" i="3"/>
  <c r="R6849" i="3"/>
  <c r="R6850" i="3"/>
  <c r="R6851" i="3"/>
  <c r="R6852" i="3"/>
  <c r="R6853" i="3"/>
  <c r="R6854" i="3"/>
  <c r="R6855" i="3"/>
  <c r="R6856" i="3"/>
  <c r="R6857" i="3"/>
  <c r="R6858" i="3"/>
  <c r="R6859" i="3"/>
  <c r="R6860" i="3"/>
  <c r="R6861" i="3"/>
  <c r="R6862" i="3"/>
  <c r="R6863" i="3"/>
  <c r="R6864" i="3"/>
  <c r="R6865" i="3"/>
  <c r="R6866" i="3"/>
  <c r="R6867" i="3"/>
  <c r="R6868" i="3"/>
  <c r="R6869" i="3"/>
  <c r="R6870" i="3"/>
  <c r="R6871" i="3"/>
  <c r="R6872" i="3"/>
  <c r="R6873" i="3"/>
  <c r="R6874" i="3"/>
  <c r="R6875" i="3"/>
  <c r="R6876" i="3"/>
  <c r="R6877" i="3"/>
  <c r="R6878" i="3"/>
  <c r="R6879" i="3"/>
  <c r="R6880" i="3"/>
  <c r="R6881" i="3"/>
  <c r="R6882" i="3"/>
  <c r="R6883" i="3"/>
  <c r="R6884" i="3"/>
  <c r="R6885" i="3"/>
  <c r="R6886" i="3"/>
  <c r="R6887" i="3"/>
  <c r="R6888" i="3"/>
  <c r="R6889" i="3"/>
  <c r="R6890" i="3"/>
  <c r="R6891" i="3"/>
  <c r="R6892" i="3"/>
  <c r="R6893" i="3"/>
  <c r="R6894" i="3"/>
  <c r="R6895" i="3"/>
  <c r="R6896" i="3"/>
  <c r="R6897" i="3"/>
  <c r="R6898" i="3"/>
  <c r="R6899" i="3"/>
  <c r="R6900" i="3"/>
  <c r="R6901" i="3"/>
  <c r="R6902" i="3"/>
  <c r="R6903" i="3"/>
  <c r="R6904" i="3"/>
  <c r="R6905" i="3"/>
  <c r="R6906" i="3"/>
  <c r="R6907" i="3"/>
  <c r="R6908" i="3"/>
  <c r="R6909" i="3"/>
  <c r="R6910" i="3"/>
  <c r="R6911" i="3"/>
  <c r="R6912" i="3"/>
  <c r="R6913" i="3"/>
  <c r="R6914" i="3"/>
  <c r="R6915" i="3"/>
  <c r="R6916" i="3"/>
  <c r="R6917" i="3"/>
  <c r="R6918" i="3"/>
  <c r="R6919" i="3"/>
  <c r="R6920" i="3"/>
  <c r="R6921" i="3"/>
  <c r="R6922" i="3"/>
  <c r="R6923" i="3"/>
  <c r="R6924" i="3"/>
  <c r="R6925" i="3"/>
  <c r="R6926" i="3"/>
  <c r="R6927" i="3"/>
  <c r="R6928" i="3"/>
  <c r="R6929" i="3"/>
  <c r="R6930" i="3"/>
  <c r="R6931" i="3"/>
  <c r="R6932" i="3"/>
  <c r="R6933" i="3"/>
  <c r="R6934" i="3"/>
  <c r="R6935" i="3"/>
  <c r="R6936" i="3"/>
  <c r="R6937" i="3"/>
  <c r="R6938" i="3"/>
  <c r="R6939" i="3"/>
  <c r="R6940" i="3"/>
  <c r="R6941" i="3"/>
  <c r="R6942" i="3"/>
  <c r="R6943" i="3"/>
  <c r="R6944" i="3"/>
  <c r="R6945" i="3"/>
  <c r="R6946" i="3"/>
  <c r="R6947" i="3"/>
  <c r="R6948" i="3"/>
  <c r="R6949" i="3"/>
  <c r="R6950" i="3"/>
  <c r="R6951" i="3"/>
  <c r="R6952" i="3"/>
  <c r="R6953" i="3"/>
  <c r="R6954" i="3"/>
  <c r="R6955" i="3"/>
  <c r="R6956" i="3"/>
  <c r="R6957" i="3"/>
  <c r="R6958" i="3"/>
  <c r="R6959" i="3"/>
  <c r="R6960" i="3"/>
  <c r="R6961" i="3"/>
  <c r="R6962" i="3"/>
  <c r="R6963" i="3"/>
  <c r="R6964" i="3"/>
  <c r="R6965" i="3"/>
  <c r="R6966" i="3"/>
  <c r="R6967" i="3"/>
  <c r="R6968" i="3"/>
  <c r="R6969" i="3"/>
  <c r="R6970" i="3"/>
  <c r="R6971" i="3"/>
  <c r="R6972" i="3"/>
  <c r="R6973" i="3"/>
  <c r="R6974" i="3"/>
  <c r="R6975" i="3"/>
  <c r="R6976" i="3"/>
  <c r="R6977" i="3"/>
  <c r="R6978" i="3"/>
  <c r="R6979" i="3"/>
  <c r="R6980" i="3"/>
  <c r="R6981" i="3"/>
  <c r="R6982" i="3"/>
  <c r="R6983" i="3"/>
  <c r="R6984" i="3"/>
  <c r="R6985" i="3"/>
  <c r="R6986" i="3"/>
  <c r="R6987" i="3"/>
  <c r="R6988" i="3"/>
  <c r="R6989" i="3"/>
  <c r="R6990" i="3"/>
  <c r="R6991" i="3"/>
  <c r="R6992" i="3"/>
  <c r="R6993" i="3"/>
  <c r="R6994" i="3"/>
  <c r="R6995" i="3"/>
  <c r="R6996" i="3"/>
  <c r="R6997" i="3"/>
  <c r="R6998" i="3"/>
  <c r="R6999" i="3"/>
  <c r="R7000" i="3"/>
  <c r="R7001" i="3"/>
  <c r="R7002" i="3"/>
  <c r="R7003" i="3"/>
  <c r="R7004" i="3"/>
  <c r="R7005" i="3"/>
  <c r="R7006" i="3"/>
  <c r="R7007" i="3"/>
  <c r="R7008" i="3"/>
  <c r="R7009" i="3"/>
  <c r="R7010" i="3"/>
  <c r="R7011" i="3"/>
  <c r="R7012" i="3"/>
  <c r="R7013" i="3"/>
  <c r="R7014" i="3"/>
  <c r="R7015" i="3"/>
  <c r="R7016" i="3"/>
  <c r="R7017" i="3"/>
  <c r="R7018" i="3"/>
  <c r="R7019" i="3"/>
  <c r="R7020" i="3"/>
  <c r="R7021" i="3"/>
  <c r="R7022" i="3"/>
  <c r="R7023" i="3"/>
  <c r="R7024" i="3"/>
  <c r="R7025" i="3"/>
  <c r="R7026" i="3"/>
  <c r="R7027" i="3"/>
  <c r="R7028" i="3"/>
  <c r="R7029" i="3"/>
  <c r="R7030" i="3"/>
  <c r="R7031" i="3"/>
  <c r="R7032" i="3"/>
  <c r="R7033" i="3"/>
  <c r="R7034" i="3"/>
  <c r="R7035" i="3"/>
  <c r="R7036" i="3"/>
  <c r="R7037" i="3"/>
  <c r="R7038" i="3"/>
  <c r="R7039" i="3"/>
  <c r="R7040" i="3"/>
  <c r="R7041" i="3"/>
  <c r="R7042" i="3"/>
  <c r="R7043" i="3"/>
  <c r="R7044" i="3"/>
  <c r="R7045" i="3"/>
  <c r="R7046" i="3"/>
  <c r="R7047" i="3"/>
  <c r="R7048" i="3"/>
  <c r="R7049" i="3"/>
  <c r="R7050" i="3"/>
  <c r="R7051" i="3"/>
  <c r="R7052" i="3"/>
  <c r="R7053" i="3"/>
  <c r="R7054" i="3"/>
  <c r="R7055" i="3"/>
  <c r="R7056" i="3"/>
  <c r="R7057" i="3"/>
  <c r="R7058" i="3"/>
  <c r="R7059" i="3"/>
  <c r="R7060" i="3"/>
  <c r="R7061" i="3"/>
  <c r="R7062" i="3"/>
  <c r="R7063" i="3"/>
  <c r="R7064" i="3"/>
  <c r="R7065" i="3"/>
  <c r="R7066" i="3"/>
  <c r="R7067" i="3"/>
  <c r="R7068" i="3"/>
  <c r="R7069" i="3"/>
  <c r="R7070" i="3"/>
  <c r="R7071" i="3"/>
  <c r="R7072" i="3"/>
  <c r="R7073" i="3"/>
  <c r="R7074" i="3"/>
  <c r="R7075" i="3"/>
  <c r="R7076" i="3"/>
  <c r="R7077" i="3"/>
  <c r="R7078" i="3"/>
  <c r="R7079" i="3"/>
  <c r="R7080" i="3"/>
  <c r="R7081" i="3"/>
  <c r="R7082" i="3"/>
  <c r="R7083" i="3"/>
  <c r="R7084" i="3"/>
  <c r="R7085" i="3"/>
  <c r="R7086" i="3"/>
  <c r="R7087" i="3"/>
  <c r="R7088" i="3"/>
  <c r="R7089" i="3"/>
  <c r="R7090" i="3"/>
  <c r="R7091" i="3"/>
  <c r="R7092" i="3"/>
  <c r="R7093" i="3"/>
  <c r="R7094" i="3"/>
  <c r="R7095" i="3"/>
  <c r="R7096" i="3"/>
  <c r="R7097" i="3"/>
  <c r="R7098" i="3"/>
  <c r="R7099" i="3"/>
  <c r="R7100" i="3"/>
  <c r="R7101" i="3"/>
  <c r="R7102" i="3"/>
  <c r="R7103" i="3"/>
  <c r="R7104" i="3"/>
  <c r="R7105" i="3"/>
  <c r="R7106" i="3"/>
  <c r="R7107" i="3"/>
  <c r="R7108" i="3"/>
  <c r="R7109" i="3"/>
  <c r="R7110" i="3"/>
  <c r="R7111" i="3"/>
  <c r="R7112" i="3"/>
  <c r="R7113" i="3"/>
  <c r="R7114" i="3"/>
  <c r="R7115" i="3"/>
  <c r="R7116" i="3"/>
  <c r="R7117" i="3"/>
  <c r="R7118" i="3"/>
  <c r="R7119" i="3"/>
  <c r="R7120" i="3"/>
  <c r="R7121" i="3"/>
  <c r="R7122" i="3"/>
  <c r="R7123" i="3"/>
  <c r="R7124" i="3"/>
  <c r="R7125" i="3"/>
  <c r="R7126" i="3"/>
  <c r="R7127" i="3"/>
  <c r="R7128" i="3"/>
  <c r="R7129" i="3"/>
  <c r="R7130" i="3"/>
  <c r="R7131" i="3"/>
  <c r="R7132" i="3"/>
  <c r="R7133" i="3"/>
  <c r="R7134" i="3"/>
  <c r="R7135" i="3"/>
  <c r="R7136" i="3"/>
  <c r="R7137" i="3"/>
  <c r="R7138" i="3"/>
  <c r="R7139" i="3"/>
  <c r="R7140" i="3"/>
  <c r="R7141" i="3"/>
  <c r="R7142" i="3"/>
  <c r="R7143" i="3"/>
  <c r="R7144" i="3"/>
  <c r="R7145" i="3"/>
  <c r="R7146" i="3"/>
  <c r="R7147" i="3"/>
  <c r="R7148" i="3"/>
  <c r="R7149" i="3"/>
  <c r="R7150" i="3"/>
  <c r="R7151" i="3"/>
  <c r="R7152" i="3"/>
  <c r="R7153" i="3"/>
  <c r="R7154" i="3"/>
  <c r="R7155" i="3"/>
  <c r="R7156" i="3"/>
  <c r="R7157" i="3"/>
  <c r="R7158" i="3"/>
  <c r="R7159" i="3"/>
  <c r="R7160" i="3"/>
  <c r="R7161" i="3"/>
  <c r="R7162" i="3"/>
  <c r="R7163" i="3"/>
  <c r="R7164" i="3"/>
  <c r="R7165" i="3"/>
  <c r="R7166" i="3"/>
  <c r="R7167" i="3"/>
  <c r="R7168" i="3"/>
  <c r="R7169" i="3"/>
  <c r="R7170" i="3"/>
  <c r="R7171" i="3"/>
  <c r="R7172" i="3"/>
  <c r="R7173" i="3"/>
  <c r="R7174" i="3"/>
  <c r="R7175" i="3"/>
  <c r="R7176" i="3"/>
  <c r="R7177" i="3"/>
  <c r="R7178" i="3"/>
  <c r="R7179" i="3"/>
  <c r="R7180" i="3"/>
  <c r="R7181" i="3"/>
  <c r="R7182" i="3"/>
  <c r="R7183" i="3"/>
  <c r="R7184" i="3"/>
  <c r="R7185" i="3"/>
  <c r="R7186" i="3"/>
  <c r="R7187" i="3"/>
  <c r="R7188" i="3"/>
  <c r="R7189" i="3"/>
  <c r="R7190" i="3"/>
  <c r="R7191" i="3"/>
  <c r="R7192" i="3"/>
  <c r="R7193" i="3"/>
  <c r="R7194" i="3"/>
  <c r="R7195" i="3"/>
  <c r="R7196" i="3"/>
  <c r="R7197" i="3"/>
  <c r="R7198" i="3"/>
  <c r="R7199" i="3"/>
  <c r="R7200" i="3"/>
  <c r="R7201" i="3"/>
  <c r="R7202" i="3"/>
  <c r="R7203" i="3"/>
  <c r="R7204" i="3"/>
  <c r="R7205" i="3"/>
  <c r="R7206" i="3"/>
  <c r="R7207" i="3"/>
  <c r="R7208" i="3"/>
  <c r="R7209" i="3"/>
  <c r="R7210" i="3"/>
  <c r="R7211" i="3"/>
  <c r="R7212" i="3"/>
  <c r="R7213" i="3"/>
  <c r="R7214" i="3"/>
  <c r="R7215" i="3"/>
  <c r="R7216" i="3"/>
  <c r="R7217" i="3"/>
  <c r="R7218" i="3"/>
  <c r="R7219" i="3"/>
  <c r="R7220" i="3"/>
  <c r="R7221" i="3"/>
  <c r="R7222" i="3"/>
  <c r="R7223" i="3"/>
  <c r="R7224" i="3"/>
  <c r="R7225" i="3"/>
  <c r="R7226" i="3"/>
  <c r="R7227" i="3"/>
  <c r="R7228" i="3"/>
  <c r="R7229" i="3"/>
  <c r="R7230" i="3"/>
  <c r="R7231" i="3"/>
  <c r="R7232" i="3"/>
  <c r="R7233" i="3"/>
  <c r="R7234" i="3"/>
  <c r="R7235" i="3"/>
  <c r="R7236" i="3"/>
  <c r="R7237" i="3"/>
  <c r="R7238" i="3"/>
  <c r="R7239" i="3"/>
  <c r="R7240" i="3"/>
  <c r="R7241" i="3"/>
  <c r="R7242" i="3"/>
  <c r="R7243" i="3"/>
  <c r="R7244" i="3"/>
  <c r="R7245" i="3"/>
  <c r="R7246" i="3"/>
  <c r="R7247" i="3"/>
  <c r="R7248" i="3"/>
  <c r="R7249" i="3"/>
  <c r="R7250" i="3"/>
  <c r="R7251" i="3"/>
  <c r="R7252" i="3"/>
  <c r="R7253" i="3"/>
  <c r="R7254" i="3"/>
  <c r="R7255" i="3"/>
  <c r="R7256" i="3"/>
  <c r="R7257" i="3"/>
  <c r="R7258" i="3"/>
  <c r="R7259" i="3"/>
  <c r="R7260" i="3"/>
  <c r="R7261" i="3"/>
  <c r="R7262" i="3"/>
  <c r="R7263" i="3"/>
  <c r="R7264" i="3"/>
  <c r="R7265" i="3"/>
  <c r="R7266" i="3"/>
  <c r="R7267" i="3"/>
  <c r="R7268" i="3"/>
  <c r="R7269" i="3"/>
  <c r="R7270" i="3"/>
  <c r="R7271" i="3"/>
  <c r="R7272" i="3"/>
  <c r="R7273" i="3"/>
  <c r="R7274" i="3"/>
  <c r="R7275" i="3"/>
  <c r="R7276" i="3"/>
  <c r="R7277" i="3"/>
  <c r="R7278" i="3"/>
  <c r="R7279" i="3"/>
  <c r="R7280" i="3"/>
  <c r="R7281" i="3"/>
  <c r="R7282" i="3"/>
  <c r="R7283" i="3"/>
  <c r="R7284" i="3"/>
  <c r="R7285" i="3"/>
  <c r="R7286" i="3"/>
  <c r="R7287" i="3"/>
  <c r="R7288" i="3"/>
  <c r="R7289" i="3"/>
  <c r="R7290" i="3"/>
  <c r="R7291" i="3"/>
  <c r="R7292" i="3"/>
  <c r="R7293" i="3"/>
  <c r="R7294" i="3"/>
  <c r="R7295" i="3"/>
  <c r="R7296" i="3"/>
  <c r="R7297" i="3"/>
  <c r="R7298" i="3"/>
  <c r="R7299" i="3"/>
  <c r="R7300" i="3"/>
  <c r="R7301" i="3"/>
  <c r="R7302" i="3"/>
  <c r="R7303" i="3"/>
  <c r="R7304" i="3"/>
  <c r="R7305" i="3"/>
  <c r="R7306" i="3"/>
  <c r="R7307" i="3"/>
  <c r="R7308" i="3"/>
  <c r="R7309" i="3"/>
  <c r="R7310" i="3"/>
  <c r="R7311" i="3"/>
  <c r="R7312" i="3"/>
  <c r="R7313" i="3"/>
  <c r="R7314" i="3"/>
  <c r="R7315" i="3"/>
  <c r="R7316" i="3"/>
  <c r="R7317" i="3"/>
  <c r="R7318" i="3"/>
  <c r="R7319" i="3"/>
  <c r="R7320" i="3"/>
  <c r="R7321" i="3"/>
  <c r="R7322" i="3"/>
  <c r="R7323" i="3"/>
  <c r="R7324" i="3"/>
  <c r="R7325" i="3"/>
  <c r="R7326" i="3"/>
  <c r="R7327" i="3"/>
  <c r="R7328" i="3"/>
  <c r="R7329" i="3"/>
  <c r="R7330" i="3"/>
  <c r="R7331" i="3"/>
  <c r="R7332" i="3"/>
  <c r="R7333" i="3"/>
  <c r="R7334" i="3"/>
  <c r="R7335" i="3"/>
  <c r="R7336" i="3"/>
  <c r="R7337" i="3"/>
  <c r="R7338" i="3"/>
  <c r="R7339" i="3"/>
  <c r="R7340" i="3"/>
  <c r="R7341" i="3"/>
  <c r="R7342" i="3"/>
  <c r="R7343" i="3"/>
  <c r="R7344" i="3"/>
  <c r="R7345" i="3"/>
  <c r="R7346" i="3"/>
  <c r="R7347" i="3"/>
  <c r="R7348" i="3"/>
  <c r="R7349" i="3"/>
  <c r="R7350" i="3"/>
  <c r="R7351" i="3"/>
  <c r="R7352" i="3"/>
  <c r="R7353" i="3"/>
  <c r="R7354" i="3"/>
  <c r="R7355" i="3"/>
  <c r="R7356" i="3"/>
  <c r="R7357" i="3"/>
  <c r="R7358" i="3"/>
  <c r="R7359" i="3"/>
  <c r="R7360" i="3"/>
  <c r="R7361" i="3"/>
  <c r="R7362" i="3"/>
  <c r="R7363" i="3"/>
  <c r="R7364" i="3"/>
  <c r="R7365" i="3"/>
  <c r="R7366" i="3"/>
  <c r="R7367" i="3"/>
  <c r="R7368" i="3"/>
  <c r="R7369" i="3"/>
  <c r="R7370" i="3"/>
  <c r="R7371" i="3"/>
  <c r="R7372" i="3"/>
  <c r="R7373" i="3"/>
  <c r="R7374" i="3"/>
  <c r="R7375" i="3"/>
  <c r="R7376" i="3"/>
  <c r="R7377" i="3"/>
  <c r="R7378" i="3"/>
  <c r="R7379" i="3"/>
  <c r="R7380" i="3"/>
  <c r="R7381" i="3"/>
  <c r="R7382" i="3"/>
  <c r="R7383" i="3"/>
  <c r="R7384" i="3"/>
  <c r="R7385" i="3"/>
  <c r="R7386" i="3"/>
  <c r="R7387" i="3"/>
  <c r="R7388" i="3"/>
  <c r="R7389" i="3"/>
  <c r="R7390" i="3"/>
  <c r="R7391" i="3"/>
  <c r="R7392" i="3"/>
  <c r="R7393" i="3"/>
  <c r="R7394" i="3"/>
  <c r="R7395" i="3"/>
  <c r="R7396" i="3"/>
  <c r="R7397" i="3"/>
  <c r="R7398" i="3"/>
  <c r="R7399" i="3"/>
  <c r="R7400" i="3"/>
  <c r="R7401" i="3"/>
  <c r="R7402" i="3"/>
  <c r="R7403" i="3"/>
  <c r="R7404" i="3"/>
  <c r="R7405" i="3"/>
  <c r="R7406" i="3"/>
  <c r="R7407" i="3"/>
  <c r="R7408" i="3"/>
  <c r="R7409" i="3"/>
  <c r="R7410" i="3"/>
  <c r="R7411" i="3"/>
  <c r="R7412" i="3"/>
  <c r="R7413" i="3"/>
  <c r="R7414" i="3"/>
  <c r="R7415" i="3"/>
  <c r="R7416" i="3"/>
  <c r="R7417" i="3"/>
  <c r="R7418" i="3"/>
  <c r="R7419" i="3"/>
  <c r="R7420" i="3"/>
  <c r="R7421" i="3"/>
  <c r="R7422" i="3"/>
  <c r="R7423" i="3"/>
  <c r="R7424" i="3"/>
  <c r="R7425" i="3"/>
  <c r="R7426" i="3"/>
  <c r="R7427" i="3"/>
  <c r="R7428" i="3"/>
  <c r="R7429" i="3"/>
  <c r="R7430" i="3"/>
  <c r="R7431" i="3"/>
  <c r="R7432" i="3"/>
  <c r="R7433" i="3"/>
  <c r="R7434" i="3"/>
  <c r="R7435" i="3"/>
  <c r="R7436" i="3"/>
  <c r="R7437" i="3"/>
  <c r="R7438" i="3"/>
  <c r="R7439" i="3"/>
  <c r="R7440" i="3"/>
  <c r="R7441" i="3"/>
  <c r="R7442" i="3"/>
  <c r="R7443" i="3"/>
  <c r="R7444" i="3"/>
  <c r="R7445" i="3"/>
  <c r="R7446" i="3"/>
  <c r="R7447" i="3"/>
  <c r="R7448" i="3"/>
  <c r="R7449" i="3"/>
  <c r="R7450" i="3"/>
  <c r="R7451" i="3"/>
  <c r="R7452" i="3"/>
  <c r="R7453" i="3"/>
  <c r="R7454" i="3"/>
  <c r="R7455" i="3"/>
  <c r="R7456" i="3"/>
  <c r="R7457" i="3"/>
  <c r="R7458" i="3"/>
  <c r="R7459" i="3"/>
  <c r="R7460" i="3"/>
  <c r="R7461" i="3"/>
  <c r="R7462" i="3"/>
  <c r="R7463" i="3"/>
  <c r="R7464" i="3"/>
  <c r="R7465" i="3"/>
  <c r="R7466" i="3"/>
  <c r="R7467" i="3"/>
  <c r="R7468" i="3"/>
  <c r="R7469" i="3"/>
  <c r="R7470" i="3"/>
  <c r="R7471" i="3"/>
  <c r="R7472" i="3"/>
  <c r="R7473" i="3"/>
  <c r="R7474" i="3"/>
  <c r="R7475" i="3"/>
  <c r="R7476" i="3"/>
  <c r="R7477" i="3"/>
  <c r="R7478" i="3"/>
  <c r="R7479" i="3"/>
  <c r="R7480" i="3"/>
  <c r="R7481" i="3"/>
  <c r="R7482" i="3"/>
  <c r="R7483" i="3"/>
  <c r="R7484" i="3"/>
  <c r="R7485" i="3"/>
  <c r="R7486" i="3"/>
  <c r="R7487" i="3"/>
  <c r="R7488" i="3"/>
  <c r="R7489" i="3"/>
  <c r="R7490" i="3"/>
  <c r="R7491" i="3"/>
  <c r="R7492" i="3"/>
  <c r="R7493" i="3"/>
  <c r="R7494" i="3"/>
  <c r="R7495" i="3"/>
  <c r="R7496" i="3"/>
  <c r="R7497" i="3"/>
  <c r="R7498" i="3"/>
  <c r="R7499" i="3"/>
  <c r="R7500" i="3"/>
  <c r="R7501" i="3"/>
  <c r="R7502" i="3"/>
  <c r="R7503" i="3"/>
  <c r="R7504" i="3"/>
  <c r="R7505" i="3"/>
  <c r="R7506" i="3"/>
  <c r="R7507" i="3"/>
  <c r="R7508" i="3"/>
  <c r="R7509" i="3"/>
  <c r="R7510" i="3"/>
  <c r="R7511" i="3"/>
  <c r="R7512" i="3"/>
  <c r="R7513" i="3"/>
  <c r="R7514" i="3"/>
  <c r="R7515" i="3"/>
  <c r="R7516" i="3"/>
  <c r="R7517" i="3"/>
  <c r="R7518" i="3"/>
  <c r="R7519" i="3"/>
  <c r="R7520" i="3"/>
  <c r="R7521" i="3"/>
  <c r="R7522" i="3"/>
  <c r="R7523" i="3"/>
  <c r="R7524" i="3"/>
  <c r="R7525" i="3"/>
  <c r="R7526" i="3"/>
  <c r="R7527" i="3"/>
  <c r="R7528" i="3"/>
  <c r="R7529" i="3"/>
  <c r="R7530" i="3"/>
  <c r="R7531" i="3"/>
  <c r="R7532" i="3"/>
  <c r="R7533" i="3"/>
  <c r="R7534" i="3"/>
  <c r="R7535" i="3"/>
  <c r="R7536" i="3"/>
  <c r="R7537" i="3"/>
  <c r="R7538" i="3"/>
  <c r="R7539" i="3"/>
  <c r="R7540" i="3"/>
  <c r="R7541" i="3"/>
  <c r="R7542" i="3"/>
  <c r="R7543" i="3"/>
  <c r="R7544" i="3"/>
  <c r="R7545" i="3"/>
  <c r="R7546" i="3"/>
  <c r="R7547" i="3"/>
  <c r="R7548" i="3"/>
  <c r="R7549" i="3"/>
  <c r="R7550" i="3"/>
  <c r="R7551" i="3"/>
  <c r="R7552" i="3"/>
  <c r="R7553" i="3"/>
  <c r="R7554" i="3"/>
  <c r="R7555" i="3"/>
  <c r="R7556" i="3"/>
  <c r="R7557" i="3"/>
  <c r="R7558" i="3"/>
  <c r="R7559" i="3"/>
  <c r="R7560" i="3"/>
  <c r="R7561" i="3"/>
  <c r="R7562" i="3"/>
  <c r="R7563" i="3"/>
  <c r="R7564" i="3"/>
  <c r="R7565" i="3"/>
  <c r="R7566" i="3"/>
  <c r="R7567" i="3"/>
  <c r="R7568" i="3"/>
  <c r="R7569" i="3"/>
  <c r="R7570" i="3"/>
  <c r="R7571" i="3"/>
  <c r="R7572" i="3"/>
  <c r="R7573" i="3"/>
  <c r="R7574" i="3"/>
  <c r="R7575" i="3"/>
  <c r="R7576" i="3"/>
  <c r="R7577" i="3"/>
  <c r="R7578" i="3"/>
  <c r="R7579" i="3"/>
  <c r="R7580" i="3"/>
  <c r="R7581" i="3"/>
  <c r="R7582" i="3"/>
  <c r="R7583" i="3"/>
  <c r="R7584" i="3"/>
  <c r="R7585" i="3"/>
  <c r="R7586" i="3"/>
  <c r="R7587" i="3"/>
  <c r="R7588" i="3"/>
  <c r="R7589" i="3"/>
  <c r="R7590" i="3"/>
  <c r="R7591" i="3"/>
  <c r="R7592" i="3"/>
  <c r="R7593" i="3"/>
  <c r="R7594" i="3"/>
  <c r="R7595" i="3"/>
  <c r="R7596" i="3"/>
  <c r="R7597" i="3"/>
  <c r="R7598" i="3"/>
  <c r="R7599" i="3"/>
  <c r="R7600" i="3"/>
  <c r="R7601" i="3"/>
  <c r="R7602" i="3"/>
  <c r="R7603" i="3"/>
  <c r="R7604" i="3"/>
  <c r="R7605" i="3"/>
  <c r="R7606" i="3"/>
  <c r="R7607" i="3"/>
  <c r="R7608" i="3"/>
  <c r="R7609" i="3"/>
  <c r="R7610" i="3"/>
  <c r="R7611" i="3"/>
  <c r="R7612" i="3"/>
  <c r="R7613" i="3"/>
  <c r="R7614" i="3"/>
  <c r="R7615" i="3"/>
  <c r="R7616" i="3"/>
  <c r="R7617" i="3"/>
  <c r="R7618" i="3"/>
  <c r="R7619" i="3"/>
  <c r="R7620" i="3"/>
  <c r="R7621" i="3"/>
  <c r="R7622" i="3"/>
  <c r="R7623" i="3"/>
  <c r="R7624" i="3"/>
  <c r="R7625" i="3"/>
  <c r="R7626" i="3"/>
  <c r="R7627" i="3"/>
  <c r="R7628" i="3"/>
  <c r="R7629" i="3"/>
  <c r="R7630" i="3"/>
  <c r="R7631" i="3"/>
  <c r="R7632" i="3"/>
  <c r="R7633" i="3"/>
  <c r="R7634" i="3"/>
  <c r="R7635" i="3"/>
  <c r="R7636" i="3"/>
  <c r="R7637" i="3"/>
  <c r="R7638" i="3"/>
  <c r="R7639" i="3"/>
  <c r="R7640" i="3"/>
  <c r="R7641" i="3"/>
  <c r="R7642" i="3"/>
  <c r="R7643" i="3"/>
  <c r="R7644" i="3"/>
  <c r="R7645" i="3"/>
  <c r="R7646" i="3"/>
  <c r="R7647" i="3"/>
  <c r="R7648" i="3"/>
  <c r="R7649" i="3"/>
  <c r="R7650" i="3"/>
  <c r="R7651" i="3"/>
  <c r="R7652" i="3"/>
  <c r="R7653" i="3"/>
  <c r="R7654" i="3"/>
  <c r="R7655" i="3"/>
  <c r="R7656" i="3"/>
  <c r="R7657" i="3"/>
  <c r="R7658" i="3"/>
  <c r="R7659" i="3"/>
  <c r="R7660" i="3"/>
  <c r="R7661" i="3"/>
  <c r="R7662" i="3"/>
  <c r="R7663" i="3"/>
  <c r="R7664" i="3"/>
  <c r="R7665" i="3"/>
  <c r="R7666" i="3"/>
  <c r="R7667" i="3"/>
  <c r="R7668" i="3"/>
  <c r="R7669" i="3"/>
  <c r="R2" i="3"/>
  <c r="Q1972" i="3"/>
  <c r="Q7655" i="3"/>
  <c r="Q7064" i="3"/>
  <c r="Q6264" i="3"/>
  <c r="Q3541" i="3"/>
  <c r="Q7377" i="3"/>
  <c r="Q7567" i="3"/>
  <c r="Q5024" i="3"/>
  <c r="Q5638" i="3"/>
  <c r="Q2526" i="3"/>
  <c r="Q6427" i="3"/>
  <c r="Q937" i="3"/>
  <c r="Q7134" i="3"/>
  <c r="Q5751" i="3"/>
  <c r="Q6113" i="3"/>
  <c r="Q4223" i="3"/>
  <c r="Q5129" i="3"/>
  <c r="Q5052" i="3"/>
  <c r="Q5017" i="3"/>
  <c r="Q3868" i="3"/>
  <c r="Q4916" i="3"/>
  <c r="Q4749" i="3"/>
  <c r="Q998" i="3"/>
  <c r="Q3793" i="3"/>
  <c r="Q5142" i="3"/>
  <c r="Q3951" i="3"/>
  <c r="Q602" i="3"/>
  <c r="Q5984" i="3"/>
  <c r="Q2829" i="3"/>
  <c r="Q5823" i="3"/>
  <c r="Q1110" i="3"/>
  <c r="Q957" i="3"/>
  <c r="Q2547" i="3"/>
  <c r="Q4697" i="3"/>
  <c r="Q3008" i="3"/>
  <c r="Q3391" i="3"/>
  <c r="Q2382" i="3"/>
  <c r="Q2212" i="3"/>
  <c r="Q6718" i="3"/>
  <c r="Q3423" i="3"/>
  <c r="Q7327" i="3"/>
  <c r="Q5911" i="3"/>
  <c r="Q4486" i="3"/>
  <c r="Q469" i="3"/>
  <c r="Q2549" i="3"/>
  <c r="Q976" i="3"/>
  <c r="Q347" i="3"/>
  <c r="Q745" i="3"/>
  <c r="Q7599" i="3"/>
  <c r="Q6404" i="3"/>
  <c r="Q4957" i="3"/>
  <c r="Q170" i="3"/>
  <c r="Q2541" i="3"/>
  <c r="Q5446" i="3"/>
  <c r="Q4782" i="3"/>
  <c r="Q351" i="3"/>
  <c r="Q1099" i="3"/>
  <c r="Q746" i="3"/>
  <c r="Q896" i="3"/>
  <c r="Q589" i="3"/>
  <c r="Q4742" i="3"/>
  <c r="Q1235" i="3"/>
  <c r="Q3262" i="3"/>
  <c r="Q6380" i="3"/>
  <c r="Q3236" i="3"/>
  <c r="Q7511" i="3"/>
  <c r="Q737" i="3"/>
  <c r="Q4376" i="3"/>
  <c r="Q2337" i="3"/>
  <c r="Q411" i="3"/>
  <c r="Q6258" i="3"/>
  <c r="Q1232" i="3"/>
  <c r="Q823" i="3"/>
  <c r="Q1239" i="3"/>
  <c r="Q1990" i="3"/>
  <c r="Q3285" i="3"/>
  <c r="Q2252" i="3"/>
  <c r="Q6493" i="3"/>
  <c r="Q5395" i="3"/>
  <c r="Q145" i="3"/>
  <c r="Q487" i="3"/>
  <c r="Q804" i="3"/>
  <c r="Q7381" i="3"/>
  <c r="Q813" i="3"/>
  <c r="Q4106" i="3"/>
  <c r="Q1884" i="3"/>
  <c r="Q221" i="3"/>
  <c r="Q4905" i="3"/>
  <c r="Q4131" i="3"/>
  <c r="Q207" i="3"/>
  <c r="Q4641" i="3"/>
  <c r="Q7617" i="3"/>
  <c r="Q6504" i="3"/>
  <c r="Q6701" i="3"/>
  <c r="Q6016" i="3"/>
  <c r="Q6837" i="3"/>
  <c r="Q3006" i="3"/>
  <c r="Q6503" i="3"/>
  <c r="Q5170" i="3"/>
  <c r="Q6532" i="3"/>
  <c r="Q6952" i="3"/>
  <c r="Q7593" i="3"/>
  <c r="Q5321" i="3"/>
  <c r="Q6607" i="3"/>
  <c r="Q3066" i="3"/>
  <c r="Q6667" i="3"/>
  <c r="Q512" i="3"/>
  <c r="Q5665" i="3"/>
  <c r="Q5053" i="3"/>
  <c r="Q2595" i="3"/>
  <c r="Q4996" i="3"/>
  <c r="Q4582" i="3"/>
  <c r="Q3912" i="3"/>
  <c r="Q5028" i="3"/>
  <c r="Q6377" i="3"/>
  <c r="Q6970" i="3"/>
  <c r="Q6424" i="3"/>
  <c r="Q5988" i="3"/>
  <c r="Q5136" i="3"/>
  <c r="Q57" i="3"/>
  <c r="Q4808" i="3"/>
  <c r="Q5148" i="3"/>
  <c r="Q7252" i="3"/>
  <c r="Q1817" i="3"/>
  <c r="Q4205" i="3"/>
  <c r="Q5220" i="3"/>
  <c r="Q4429" i="3"/>
  <c r="Q4566" i="3"/>
  <c r="Q5182" i="3"/>
  <c r="Q6372" i="3"/>
  <c r="Q1511" i="3"/>
  <c r="Q4653" i="3"/>
  <c r="Q815" i="3"/>
  <c r="Q4454" i="3"/>
  <c r="Q6374" i="3"/>
  <c r="Q1397" i="3"/>
  <c r="Q2315" i="3"/>
  <c r="Q6540" i="3"/>
  <c r="Q4335" i="3"/>
  <c r="Q6114" i="3"/>
  <c r="Q3665" i="3"/>
  <c r="Q5035" i="3"/>
  <c r="Q3246" i="3"/>
  <c r="Q3300" i="3"/>
  <c r="Q2204" i="3"/>
  <c r="Q3993" i="3"/>
  <c r="Q5619" i="3"/>
  <c r="Q6163" i="3"/>
  <c r="Q3436" i="3"/>
  <c r="Q2641" i="3"/>
  <c r="Q3633" i="3"/>
  <c r="Q2988" i="3"/>
  <c r="Q3343" i="3"/>
  <c r="Q1468" i="3"/>
  <c r="Q2153" i="3"/>
  <c r="Q5757" i="3"/>
  <c r="Q3450" i="3"/>
  <c r="Q1297" i="3"/>
  <c r="Q6797" i="3"/>
  <c r="Q1312" i="3"/>
  <c r="Q2868" i="3"/>
  <c r="Q6008" i="3"/>
  <c r="Q2017" i="3"/>
  <c r="Q4585" i="3"/>
  <c r="Q2314" i="3"/>
  <c r="Q3157" i="3"/>
  <c r="Q1173" i="3"/>
  <c r="Q1384" i="3"/>
  <c r="Q1315" i="3"/>
  <c r="Q2468" i="3"/>
  <c r="Q3326" i="3"/>
  <c r="Q518" i="3"/>
  <c r="Q699" i="3"/>
  <c r="Q4001" i="3"/>
  <c r="Q5959" i="3"/>
  <c r="Q743" i="3"/>
  <c r="Q833" i="3"/>
  <c r="Q1469" i="3"/>
  <c r="Q1187" i="3"/>
  <c r="Q5126" i="3"/>
  <c r="Q2163" i="3"/>
  <c r="Q3855" i="3"/>
  <c r="Q2543" i="3"/>
  <c r="Q5542" i="3"/>
  <c r="Q209" i="3"/>
  <c r="Q1364" i="3"/>
  <c r="Q610" i="3"/>
  <c r="Q4987" i="3"/>
  <c r="Q6481" i="3"/>
  <c r="Q21" i="3"/>
  <c r="Q1184" i="3"/>
  <c r="Q1528" i="3"/>
  <c r="Q1120" i="3"/>
  <c r="Q3995" i="3"/>
  <c r="Q792" i="3"/>
  <c r="Q537" i="3"/>
  <c r="Q1242" i="3"/>
  <c r="Q28" i="3"/>
  <c r="Q614" i="3"/>
  <c r="Q1968" i="3"/>
  <c r="Q692" i="3"/>
  <c r="Q663" i="3"/>
  <c r="Q5247" i="3"/>
  <c r="Q3346" i="3"/>
  <c r="Q6019" i="3"/>
  <c r="Q7478" i="3"/>
  <c r="Q7538" i="3"/>
  <c r="Q5175" i="3"/>
  <c r="Q7224" i="3"/>
  <c r="Q7093" i="3"/>
  <c r="Q5413" i="3"/>
  <c r="Q237" i="3"/>
  <c r="Q4158" i="3"/>
  <c r="Q6368" i="3"/>
  <c r="Q5127" i="3"/>
  <c r="Q7153" i="3"/>
  <c r="Q535" i="3"/>
  <c r="Q3395" i="3"/>
  <c r="Q6988" i="3"/>
  <c r="Q7416" i="3"/>
  <c r="Q6670" i="3"/>
  <c r="Q5097" i="3"/>
  <c r="Q7030" i="3"/>
  <c r="Q7291" i="3"/>
  <c r="Q4990" i="3"/>
  <c r="Q3062" i="3"/>
  <c r="Q5180" i="3"/>
  <c r="Q6441" i="3"/>
  <c r="Q7435" i="3"/>
  <c r="Q2860" i="3"/>
  <c r="Q7485" i="3"/>
  <c r="Q1623" i="3"/>
  <c r="Q2316" i="3"/>
  <c r="Q588" i="3"/>
  <c r="Q6147" i="3"/>
  <c r="Q7185" i="3"/>
  <c r="Q2680" i="3"/>
  <c r="Q565" i="3"/>
  <c r="Q2180" i="3"/>
  <c r="Q6186" i="3"/>
  <c r="Q5747" i="3"/>
  <c r="Q2442" i="3"/>
  <c r="Q5918" i="3"/>
  <c r="Q4328" i="3"/>
  <c r="Q1725" i="3"/>
  <c r="Q7046" i="3"/>
  <c r="Q6651" i="3"/>
  <c r="Q4746" i="3"/>
  <c r="Q2821" i="3"/>
  <c r="Q2005" i="3"/>
  <c r="Q2454" i="3"/>
  <c r="Q5754" i="3"/>
  <c r="Q1535" i="3"/>
  <c r="Q2302" i="3"/>
  <c r="Q1287" i="3"/>
  <c r="Q87" i="3"/>
  <c r="Q3318" i="3"/>
  <c r="Q5184" i="3"/>
  <c r="Q1186" i="3"/>
  <c r="Q7124" i="3"/>
  <c r="Q6303" i="3"/>
  <c r="Q556" i="3"/>
  <c r="Q4533" i="3"/>
  <c r="Q5457" i="3"/>
  <c r="Q4052" i="3"/>
  <c r="Q77" i="3"/>
  <c r="Q2104" i="3"/>
  <c r="Q4050" i="3"/>
  <c r="Q1345" i="3"/>
  <c r="Q6593" i="3"/>
  <c r="Q2719" i="3"/>
  <c r="Q124" i="3"/>
  <c r="Q5258" i="3"/>
  <c r="Q4258" i="3"/>
  <c r="Q1499" i="3"/>
  <c r="Q6000" i="3"/>
  <c r="Q3721" i="3"/>
  <c r="Q628" i="3"/>
  <c r="Q2479" i="3"/>
  <c r="Q3711" i="3"/>
  <c r="Q2357" i="3"/>
  <c r="Q4146" i="3"/>
  <c r="Q4122" i="3"/>
  <c r="Q1189" i="3"/>
  <c r="Q5311" i="3"/>
  <c r="Q693" i="3"/>
  <c r="Q3475" i="3"/>
  <c r="Q1769" i="3"/>
  <c r="Q490" i="3"/>
  <c r="Q364" i="3"/>
  <c r="Q1424" i="3"/>
  <c r="Q2838" i="3"/>
  <c r="Q4037" i="3"/>
  <c r="Q3376" i="3"/>
  <c r="Q985" i="3"/>
  <c r="Q1777" i="3"/>
  <c r="Q1710" i="3"/>
  <c r="Q5647" i="3"/>
  <c r="Q2944" i="3"/>
  <c r="Q1419" i="3"/>
  <c r="Q3093" i="3"/>
  <c r="Q3077" i="3"/>
  <c r="Q3981" i="3"/>
  <c r="Q2080" i="3"/>
  <c r="Q2488" i="3"/>
  <c r="Q62" i="3"/>
  <c r="Q381" i="3"/>
  <c r="Q6657" i="3"/>
  <c r="Q1761" i="3"/>
  <c r="Q1947" i="3"/>
  <c r="Q3913" i="3"/>
  <c r="Q2588" i="3"/>
  <c r="Q249" i="3"/>
  <c r="Q4927" i="3"/>
  <c r="Q933" i="3"/>
  <c r="Q7140" i="3"/>
  <c r="Q5727" i="3"/>
  <c r="Q700" i="3"/>
  <c r="Q132" i="3"/>
  <c r="Q2930" i="3"/>
  <c r="Q6050" i="3"/>
  <c r="Q2585" i="3"/>
  <c r="Q1882" i="3"/>
  <c r="Q5085" i="3"/>
  <c r="Q3259" i="3"/>
  <c r="Q1657" i="3"/>
  <c r="Q102" i="3"/>
  <c r="Q5472" i="3"/>
  <c r="Q4776" i="3"/>
  <c r="Q4950" i="3"/>
  <c r="Q7603" i="3"/>
  <c r="Q5899" i="3"/>
  <c r="Q7605" i="3"/>
  <c r="Q4989" i="3"/>
  <c r="Q6595" i="3"/>
  <c r="Q6866" i="3"/>
  <c r="Q609" i="3"/>
  <c r="Q6142" i="3"/>
  <c r="Q393" i="3"/>
  <c r="Q84" i="3"/>
  <c r="Q4538" i="3"/>
  <c r="Q3347" i="3"/>
  <c r="Q2906" i="3"/>
  <c r="Q5935" i="3"/>
  <c r="Q7299" i="3"/>
  <c r="Q2632" i="3"/>
  <c r="Q546" i="3"/>
  <c r="Q6148" i="3"/>
  <c r="Q3987" i="3"/>
  <c r="Q939" i="3"/>
  <c r="Q3794" i="3"/>
  <c r="Q6097" i="3"/>
  <c r="Q6203" i="3"/>
  <c r="Q6631" i="3"/>
  <c r="Q4114" i="3"/>
  <c r="Q2984" i="3"/>
  <c r="Q7315" i="3"/>
  <c r="Q2559" i="3"/>
  <c r="Q4390" i="3"/>
  <c r="Q4759" i="3"/>
  <c r="Q4320" i="3"/>
  <c r="Q3493" i="3"/>
  <c r="Q2048" i="3"/>
  <c r="Q4006" i="3"/>
  <c r="Q6573" i="3"/>
  <c r="Q5966" i="3"/>
  <c r="Q6109" i="3"/>
  <c r="Q2038" i="3"/>
  <c r="Q1745" i="3"/>
  <c r="Q811" i="3"/>
  <c r="Q4494" i="3"/>
  <c r="Q4228" i="3"/>
  <c r="Q5191" i="3"/>
  <c r="Q2509" i="3"/>
  <c r="Q6851" i="3"/>
  <c r="Q7515" i="3"/>
  <c r="Q590" i="3"/>
  <c r="Q67" i="3"/>
  <c r="Q318" i="3"/>
  <c r="Q601" i="3"/>
  <c r="Q5008" i="3"/>
  <c r="Q6629" i="3"/>
  <c r="Q4713" i="3"/>
  <c r="Q4599" i="3"/>
  <c r="Q3286" i="3"/>
  <c r="Q3229" i="3"/>
  <c r="Q6349" i="3"/>
  <c r="Q531" i="3"/>
  <c r="Q390" i="3"/>
  <c r="Q3495" i="3"/>
  <c r="Q3748" i="3"/>
  <c r="Q1572" i="3"/>
  <c r="Q3158" i="3"/>
  <c r="Q3790" i="3"/>
  <c r="Q776" i="3"/>
  <c r="Q810" i="3"/>
  <c r="Q547" i="3"/>
  <c r="Q604" i="3"/>
  <c r="Q409" i="3"/>
  <c r="Q577" i="3"/>
  <c r="Q1289" i="3"/>
  <c r="Q2609" i="3"/>
  <c r="Q6787" i="3"/>
  <c r="Q5901" i="3"/>
  <c r="Q4013" i="3"/>
  <c r="Q139" i="3"/>
  <c r="Q6012" i="3"/>
  <c r="Q194" i="3"/>
  <c r="Q5676" i="3"/>
  <c r="Q151" i="3"/>
  <c r="Q5605" i="3"/>
  <c r="Q2222" i="3"/>
  <c r="Q2695" i="3"/>
  <c r="Q7200" i="3"/>
  <c r="Q3927" i="3"/>
  <c r="Q322" i="3"/>
  <c r="Q5091" i="3"/>
  <c r="Q2312" i="3"/>
  <c r="Q407" i="3"/>
  <c r="Q1495" i="3"/>
  <c r="Q260" i="3"/>
  <c r="Q2666" i="3"/>
  <c r="Q202" i="3"/>
  <c r="Q1206" i="3"/>
  <c r="Q1579" i="3"/>
  <c r="Q2002" i="3"/>
  <c r="Q35" i="3"/>
  <c r="Q3417" i="3"/>
  <c r="Q7006" i="3"/>
  <c r="Q4437" i="3"/>
  <c r="Q5454" i="3"/>
  <c r="Q978" i="3"/>
  <c r="Q1909" i="3"/>
  <c r="Q317" i="3"/>
  <c r="Q1613" i="3"/>
  <c r="Q4308" i="3"/>
  <c r="Q557" i="3"/>
  <c r="Q3179" i="3"/>
  <c r="Q4250" i="3"/>
  <c r="Q787" i="3"/>
  <c r="Q4201" i="3"/>
  <c r="Q4608" i="3"/>
  <c r="Q2130" i="3"/>
  <c r="Q4590" i="3"/>
  <c r="Q2981" i="3"/>
  <c r="Q1294" i="3"/>
  <c r="Q2444" i="3"/>
  <c r="Q109" i="3"/>
  <c r="Q83" i="3"/>
  <c r="Q4947" i="3"/>
  <c r="Q1808" i="3"/>
  <c r="Q803" i="3"/>
  <c r="Q4690" i="3"/>
  <c r="Q672" i="3"/>
  <c r="Q990" i="3"/>
  <c r="Q217" i="3"/>
  <c r="Q118" i="3"/>
  <c r="Q2721" i="3"/>
  <c r="Q824" i="3"/>
  <c r="Q413" i="3"/>
  <c r="Q2646" i="3"/>
  <c r="Q3256" i="3"/>
  <c r="Q545" i="3"/>
  <c r="Q2507" i="3"/>
  <c r="Q6382" i="3"/>
  <c r="Q504" i="3"/>
  <c r="Q6075" i="3"/>
  <c r="Q1018" i="3"/>
  <c r="Q282" i="3"/>
  <c r="Q1030" i="3"/>
  <c r="Q568" i="3"/>
  <c r="Q4584" i="3"/>
  <c r="Q974" i="3"/>
  <c r="Q7606" i="3"/>
  <c r="Q7468" i="3"/>
  <c r="Q3882" i="3"/>
  <c r="Q7231" i="3"/>
  <c r="Q6434" i="3"/>
  <c r="Q7622" i="3"/>
  <c r="Q4673" i="3"/>
  <c r="Q6751" i="3"/>
  <c r="Q4859" i="3"/>
  <c r="Q6693" i="3"/>
  <c r="Q7587" i="3"/>
  <c r="Q6248" i="3"/>
  <c r="Q3658" i="3"/>
  <c r="Q6654" i="3"/>
  <c r="Q4234" i="3"/>
  <c r="Q4362" i="3"/>
  <c r="Q6313" i="3"/>
  <c r="Q5302" i="3"/>
  <c r="Q4718" i="3"/>
  <c r="Q5591" i="3"/>
  <c r="Q7516" i="3"/>
  <c r="Q7385" i="3"/>
  <c r="Q5692" i="3"/>
  <c r="Q6191" i="3"/>
  <c r="Q2062" i="3"/>
  <c r="Q1387" i="3"/>
  <c r="Q5065" i="3"/>
  <c r="Q3352" i="3"/>
  <c r="Q6892" i="3"/>
  <c r="Q6852" i="3"/>
  <c r="Q3180" i="3"/>
  <c r="Q7512" i="3"/>
  <c r="Q2322" i="3"/>
  <c r="Q522" i="3"/>
  <c r="Q2035" i="3"/>
  <c r="Q255" i="3"/>
  <c r="Q5610" i="3"/>
  <c r="Q2587" i="3"/>
  <c r="Q1382" i="3"/>
  <c r="Q2486" i="3"/>
  <c r="Q2168" i="3"/>
  <c r="Q3704" i="3"/>
  <c r="Q4714" i="3"/>
  <c r="Q5295" i="3"/>
  <c r="Q4830" i="3"/>
  <c r="Q7290" i="3"/>
  <c r="Q4062" i="3"/>
  <c r="Q5598" i="3"/>
  <c r="Q3631" i="3"/>
  <c r="Q1811" i="3"/>
  <c r="Q3227" i="3"/>
  <c r="Q3515" i="3"/>
  <c r="Q2767" i="3"/>
  <c r="Q6606" i="3"/>
  <c r="Q31" i="3"/>
  <c r="Q657" i="3"/>
  <c r="Q6822" i="3"/>
  <c r="Q1742" i="3"/>
  <c r="Q6221" i="3"/>
  <c r="Q4007" i="3"/>
  <c r="Q2453" i="3"/>
  <c r="Q5884" i="3"/>
  <c r="Q543" i="3"/>
  <c r="Q1258" i="3"/>
  <c r="Q3552" i="3"/>
  <c r="Q5365" i="3"/>
  <c r="Q2783" i="3"/>
  <c r="Q3890" i="3"/>
  <c r="Q895" i="3"/>
  <c r="Q1813" i="3"/>
  <c r="Q6253" i="3"/>
  <c r="Q4741" i="3"/>
  <c r="Q172" i="3"/>
  <c r="Q3884" i="3"/>
  <c r="Q4194" i="3"/>
  <c r="Q4681" i="3"/>
  <c r="Q2178" i="3"/>
  <c r="Q4779" i="3"/>
  <c r="Q4503" i="3"/>
  <c r="Q1059" i="3"/>
  <c r="Q166" i="3"/>
  <c r="Q3329" i="3"/>
  <c r="Q3428" i="3"/>
  <c r="Q127" i="3"/>
  <c r="Q3081" i="3"/>
  <c r="Q1544" i="3"/>
  <c r="Q2189" i="3"/>
  <c r="Q3838" i="3"/>
  <c r="Q85" i="3"/>
  <c r="Q655" i="3"/>
  <c r="Q4455" i="3"/>
  <c r="Q1961" i="3"/>
  <c r="Q3968" i="3"/>
  <c r="Q1096" i="3"/>
  <c r="Q225" i="3"/>
  <c r="Q2449" i="3"/>
  <c r="Q2903" i="3"/>
  <c r="Q1602" i="3"/>
  <c r="Q2723" i="3"/>
  <c r="Q7600" i="3"/>
  <c r="Q3413" i="3"/>
  <c r="Q2410" i="3"/>
  <c r="Q5951" i="3"/>
  <c r="Q4547" i="3"/>
  <c r="Q86" i="3"/>
  <c r="Q2123" i="3"/>
  <c r="Q1873" i="3"/>
  <c r="Q1199" i="3"/>
  <c r="Q5677" i="3"/>
  <c r="Q2618" i="3"/>
  <c r="Q3537" i="3"/>
  <c r="Q2756" i="3"/>
  <c r="Q3605" i="3"/>
  <c r="Q446" i="3"/>
  <c r="Q932" i="3"/>
  <c r="Q2007" i="3"/>
  <c r="Q5036" i="3"/>
  <c r="Q1264" i="3"/>
  <c r="Q6506" i="3"/>
  <c r="Q100" i="3"/>
  <c r="Q2375" i="3"/>
  <c r="Q1273" i="3"/>
  <c r="Q272" i="3"/>
  <c r="Q4154" i="3"/>
  <c r="Q3401" i="3"/>
  <c r="Q4875" i="3"/>
  <c r="Q1660" i="3"/>
  <c r="Q6539" i="3"/>
  <c r="Q2494" i="3"/>
  <c r="Q2105" i="3"/>
  <c r="Q2655" i="3"/>
  <c r="Q3545" i="3"/>
  <c r="Q4552" i="3"/>
  <c r="Q363" i="3"/>
  <c r="Q1927" i="3"/>
  <c r="Q785" i="3"/>
  <c r="Q3350" i="3"/>
  <c r="Q1051" i="3"/>
  <c r="Q3375" i="3"/>
  <c r="Q81" i="3"/>
  <c r="Q3414" i="3"/>
  <c r="Q2116" i="3"/>
  <c r="Q1765" i="3"/>
  <c r="Q775" i="3"/>
  <c r="Q7352" i="3"/>
  <c r="Q2379" i="3"/>
  <c r="Q1895" i="3"/>
  <c r="Q1733" i="3"/>
  <c r="Q3814" i="3"/>
  <c r="Q295" i="3"/>
  <c r="Q1100" i="3"/>
  <c r="Q3370" i="3"/>
  <c r="Q789" i="3"/>
  <c r="Q2099" i="3"/>
  <c r="Q3861" i="3"/>
  <c r="Q6884" i="3"/>
  <c r="Q4307" i="3"/>
  <c r="Q2021" i="3"/>
  <c r="Q920" i="3"/>
  <c r="Q2730" i="3"/>
  <c r="Q119" i="3"/>
  <c r="Q1684" i="3"/>
  <c r="Q5199" i="3"/>
  <c r="Q1652" i="3"/>
  <c r="Q6483" i="3"/>
  <c r="Q646" i="3"/>
  <c r="Q731" i="3"/>
  <c r="Q652" i="3"/>
  <c r="Q3005" i="3"/>
  <c r="Q4482" i="3"/>
  <c r="Q7283" i="3"/>
  <c r="Q7631" i="3"/>
  <c r="Q6476" i="3"/>
  <c r="Q6275" i="3"/>
  <c r="Q7274" i="3"/>
  <c r="Q4543" i="3"/>
  <c r="Q4008" i="3"/>
  <c r="Q6060" i="3"/>
  <c r="Q3592" i="3"/>
  <c r="Q6453" i="3"/>
  <c r="Q3686" i="3"/>
  <c r="Q7326" i="3"/>
  <c r="Q6364" i="3"/>
  <c r="Q2725" i="3"/>
  <c r="Q5579" i="3"/>
  <c r="Q4548" i="3"/>
  <c r="Q6682" i="3"/>
  <c r="Q7275" i="3"/>
  <c r="Q6110" i="3"/>
  <c r="Q5301" i="3"/>
  <c r="Q5716" i="3"/>
  <c r="Q7568" i="3"/>
  <c r="Q5519" i="3"/>
  <c r="Q6222" i="3"/>
  <c r="Q712" i="3"/>
  <c r="Q5766" i="3"/>
  <c r="Q3888" i="3"/>
  <c r="Q4579" i="3"/>
  <c r="Q3289" i="3"/>
  <c r="Q7062" i="3"/>
  <c r="Q3163" i="3"/>
  <c r="Q5201" i="3"/>
  <c r="Q290" i="3"/>
  <c r="Q1180" i="3"/>
  <c r="Q3353" i="3"/>
  <c r="Q2958" i="3"/>
  <c r="Q5563" i="3"/>
  <c r="Q6081" i="3"/>
  <c r="Q5743" i="3"/>
  <c r="Q3936" i="3"/>
  <c r="Q2982" i="3"/>
  <c r="Q3685" i="3"/>
  <c r="Q2927" i="3"/>
  <c r="Q1922" i="3"/>
  <c r="Q3710" i="3"/>
  <c r="Q439" i="3"/>
  <c r="Q6098" i="3"/>
  <c r="Q6090" i="3"/>
  <c r="Q3851" i="3"/>
  <c r="Q5358" i="3"/>
  <c r="Q4435" i="3"/>
  <c r="Q2303" i="3"/>
  <c r="Q2325" i="3"/>
  <c r="Q4479" i="3"/>
  <c r="Q3934" i="3"/>
  <c r="Q5195" i="3"/>
  <c r="Q2791" i="3"/>
  <c r="Q1337" i="3"/>
  <c r="Q2752" i="3"/>
  <c r="Q1266" i="3"/>
  <c r="Q938" i="3"/>
  <c r="Q6977" i="3"/>
  <c r="Q3929" i="3"/>
  <c r="Q5648" i="3"/>
  <c r="Q4819" i="3"/>
  <c r="Q3962" i="3"/>
  <c r="Q3676" i="3"/>
  <c r="Q6564" i="3"/>
  <c r="Q5266" i="3"/>
  <c r="Q5125" i="3"/>
  <c r="Q4032" i="3"/>
  <c r="Q457" i="3"/>
  <c r="Q5398" i="3"/>
  <c r="Q4678" i="3"/>
  <c r="Q5074" i="3"/>
  <c r="Q7450" i="3"/>
  <c r="Q201" i="3"/>
  <c r="Q4375" i="3"/>
  <c r="Q1677" i="3"/>
  <c r="Q3210" i="3"/>
  <c r="Q7431" i="3"/>
  <c r="Q2816" i="3"/>
  <c r="Q3193" i="3"/>
  <c r="Q5546" i="3"/>
  <c r="Q5217" i="3"/>
  <c r="Q3821" i="3"/>
  <c r="Q5630" i="3"/>
  <c r="Q4112" i="3"/>
  <c r="Q4575" i="3"/>
  <c r="Q2918" i="3"/>
  <c r="Q2068" i="3"/>
  <c r="Q797" i="3"/>
  <c r="Q1185" i="3"/>
  <c r="Q5348" i="3"/>
  <c r="Q1740" i="3"/>
  <c r="Q5046" i="3"/>
  <c r="Q629" i="3"/>
  <c r="Q5461" i="3"/>
  <c r="Q3390" i="3"/>
  <c r="Q7182" i="3"/>
  <c r="Q1747" i="3"/>
  <c r="Q6964" i="3"/>
  <c r="Q2389" i="3"/>
  <c r="Q2707" i="3"/>
  <c r="Q891" i="3"/>
  <c r="Q2762" i="3"/>
  <c r="Q408" i="3"/>
  <c r="Q1233" i="3"/>
  <c r="Q941" i="3"/>
  <c r="Q5527" i="3"/>
  <c r="Q4389" i="3"/>
  <c r="Q1673" i="3"/>
  <c r="Q928" i="3"/>
  <c r="Q2592" i="3"/>
  <c r="Q649" i="3"/>
  <c r="Q2554" i="3"/>
  <c r="Q1599" i="3"/>
  <c r="Q238" i="3"/>
  <c r="Q5869" i="3"/>
  <c r="Q306" i="3"/>
  <c r="Q423" i="3"/>
  <c r="Q3338" i="3"/>
  <c r="Q3059" i="3"/>
  <c r="Q4152" i="3"/>
  <c r="Q4016" i="3"/>
  <c r="Q6632" i="3"/>
  <c r="Q1719" i="3"/>
  <c r="Q967" i="3"/>
  <c r="Q286" i="3"/>
  <c r="Q2917" i="3"/>
  <c r="Q2405" i="3"/>
  <c r="Q910" i="3"/>
  <c r="Q6860" i="3"/>
  <c r="Q924" i="3"/>
  <c r="Q1751" i="3"/>
  <c r="Q2758" i="3"/>
  <c r="Q2493" i="3"/>
  <c r="Q7296" i="3"/>
  <c r="Q3944" i="3"/>
  <c r="Q6316" i="3"/>
  <c r="Q2800" i="3"/>
  <c r="Q2871" i="3"/>
  <c r="Q7157" i="3"/>
  <c r="Q7257" i="3"/>
  <c r="Q1303" i="3"/>
  <c r="Q4043" i="3"/>
  <c r="Q1086" i="3"/>
  <c r="Q270" i="3"/>
  <c r="Q1734" i="3"/>
  <c r="Q3697" i="3"/>
  <c r="Q1476" i="3"/>
  <c r="Q4113" i="3"/>
  <c r="Q4558" i="3"/>
  <c r="Q2801" i="3"/>
  <c r="Q3994" i="3"/>
  <c r="Q1833" i="3"/>
  <c r="Q1098" i="3"/>
  <c r="Q3082" i="3"/>
  <c r="Q155" i="3"/>
  <c r="Q2740" i="3"/>
  <c r="Q1062" i="3"/>
  <c r="Q5466" i="3"/>
  <c r="Q4887" i="3"/>
  <c r="Q3873" i="3"/>
  <c r="Q313" i="3"/>
  <c r="Q5115" i="3"/>
  <c r="Q2061" i="3"/>
  <c r="Q5291" i="3"/>
  <c r="Q2264" i="3"/>
  <c r="Q4465" i="3"/>
  <c r="Q689" i="3"/>
  <c r="Q160" i="3"/>
  <c r="Q6890" i="3"/>
  <c r="Q769" i="3"/>
  <c r="Q5160" i="3"/>
  <c r="Q2060" i="3"/>
  <c r="Q6720" i="3"/>
  <c r="Q626" i="3"/>
  <c r="Q4642" i="3"/>
  <c r="Q179" i="3"/>
  <c r="Q383" i="3"/>
  <c r="Q2625" i="3"/>
  <c r="Q5384" i="3"/>
  <c r="Q3606" i="3"/>
  <c r="Q927" i="3"/>
  <c r="Q465" i="3"/>
  <c r="Q708" i="3"/>
  <c r="Q4275" i="3"/>
  <c r="Q4971" i="3"/>
  <c r="Q3387" i="3"/>
  <c r="Q5218" i="3"/>
  <c r="Q4183" i="3"/>
  <c r="Q4133" i="3"/>
  <c r="Q4419" i="3"/>
  <c r="Q334" i="3"/>
  <c r="Q5327" i="3"/>
  <c r="Q3624" i="3"/>
  <c r="Q1033" i="3"/>
  <c r="Q1491" i="3"/>
  <c r="Q5379" i="3"/>
  <c r="Q7585" i="3"/>
  <c r="Q7529" i="3"/>
  <c r="Q7228" i="3"/>
  <c r="Q4200" i="3"/>
  <c r="Q6566" i="3"/>
  <c r="Q5775" i="3"/>
  <c r="Q6252" i="3"/>
  <c r="Q4984" i="3"/>
  <c r="Q7519" i="3"/>
  <c r="Q7075" i="3"/>
  <c r="Q6058" i="3"/>
  <c r="Q378" i="3"/>
  <c r="Q7010" i="3"/>
  <c r="Q5524" i="3"/>
  <c r="Q4447" i="3"/>
  <c r="Q2753" i="3"/>
  <c r="Q5583" i="3"/>
  <c r="Q2261" i="3"/>
  <c r="Q2451" i="3"/>
  <c r="Q6403" i="3"/>
  <c r="Q4700" i="3"/>
  <c r="Q1509" i="3"/>
  <c r="Q7179" i="3"/>
  <c r="Q2487" i="3"/>
  <c r="Q5614" i="3"/>
  <c r="Q6742" i="3"/>
  <c r="Q5215" i="3"/>
  <c r="Q5202" i="3"/>
  <c r="Q1822" i="3"/>
  <c r="Q3646" i="3"/>
  <c r="Q6653" i="3"/>
  <c r="Q4492" i="3"/>
  <c r="Q3155" i="3"/>
  <c r="Q4107" i="3"/>
  <c r="Q1253" i="3"/>
  <c r="Q5255" i="3"/>
  <c r="Q2321" i="3"/>
  <c r="Q3750" i="3"/>
  <c r="Q4164" i="3"/>
  <c r="Q6500" i="3"/>
  <c r="Q2819" i="3"/>
  <c r="Q2558" i="3"/>
  <c r="Q1536" i="3"/>
  <c r="Q1234" i="3"/>
  <c r="Q3637" i="3"/>
  <c r="Q4587" i="3"/>
  <c r="Q5590" i="3"/>
  <c r="Q5496" i="3"/>
  <c r="Q6350" i="3"/>
  <c r="Q1108" i="3"/>
  <c r="Q4966" i="3"/>
  <c r="Q7536" i="3"/>
  <c r="Q6164" i="3"/>
  <c r="Q5289" i="3"/>
  <c r="Q5143" i="3"/>
  <c r="Q1715" i="3"/>
  <c r="Q1478" i="3"/>
  <c r="Q7340" i="3"/>
  <c r="Q6162" i="3"/>
  <c r="Q5303" i="3"/>
  <c r="Q6463" i="3"/>
  <c r="Q2807" i="3"/>
  <c r="Q307" i="3"/>
  <c r="Q5418" i="3"/>
  <c r="Q4059" i="3"/>
  <c r="Q5316" i="3"/>
  <c r="Q2607" i="3"/>
  <c r="Q5741" i="3"/>
  <c r="Q1142" i="3"/>
  <c r="Q5001" i="3"/>
  <c r="Q4015" i="3"/>
  <c r="Q1786" i="3"/>
  <c r="Q958" i="3"/>
  <c r="Q7086" i="3"/>
  <c r="Q1694" i="3"/>
  <c r="Q6241" i="3"/>
  <c r="Q1111" i="3"/>
  <c r="Q311" i="3"/>
  <c r="Q5607" i="3"/>
  <c r="Q4185" i="3"/>
  <c r="Q5992" i="3"/>
  <c r="Q1434" i="3"/>
  <c r="Q5534" i="3"/>
  <c r="Q2886" i="3"/>
  <c r="Q2834" i="3"/>
  <c r="Q4054" i="3"/>
  <c r="Q2682" i="3"/>
  <c r="Q1676" i="3"/>
  <c r="Q5801" i="3"/>
  <c r="Q662" i="3"/>
  <c r="Q7430" i="3"/>
  <c r="Q1629" i="3"/>
  <c r="Q1573" i="3"/>
  <c r="Q4574" i="3"/>
  <c r="Q123" i="3"/>
  <c r="Q1816" i="3"/>
  <c r="Q1774" i="3"/>
  <c r="Q464" i="3"/>
  <c r="Q3091" i="3"/>
  <c r="Q2011" i="3"/>
  <c r="Q765" i="3"/>
  <c r="Q2113" i="3"/>
  <c r="Q3898" i="3"/>
  <c r="Q3254" i="3"/>
  <c r="Q6197" i="3"/>
  <c r="Q7195" i="3"/>
  <c r="Q2385" i="3"/>
  <c r="Q1398" i="3"/>
  <c r="Q7424" i="3"/>
  <c r="Q1115" i="3"/>
  <c r="Q2841" i="3"/>
  <c r="Q2244" i="3"/>
  <c r="Q2143" i="3"/>
  <c r="Q1729" i="3"/>
  <c r="Q1700" i="3"/>
  <c r="Q3456" i="3"/>
  <c r="Q1191" i="3"/>
  <c r="Q3234" i="3"/>
  <c r="Q401" i="3"/>
  <c r="Q1632" i="3"/>
  <c r="Q7156" i="3"/>
  <c r="Q3120" i="3"/>
  <c r="Q511" i="3"/>
  <c r="Q2443" i="3"/>
  <c r="Q675" i="3"/>
  <c r="Q1899" i="3"/>
  <c r="Q1775" i="3"/>
  <c r="Q4196" i="3"/>
  <c r="Q2359" i="3"/>
  <c r="Q2127" i="3"/>
  <c r="Q3577" i="3"/>
  <c r="Q2504" i="3"/>
  <c r="Q420" i="3"/>
  <c r="Q2466" i="3"/>
  <c r="Q3516" i="3"/>
  <c r="Q632" i="3"/>
  <c r="Q5810" i="3"/>
  <c r="Q64" i="3"/>
  <c r="Q1828" i="3"/>
  <c r="Q1355" i="3"/>
  <c r="Q367" i="3"/>
  <c r="Q1799" i="3"/>
  <c r="Q1428" i="3"/>
  <c r="Q1958" i="3"/>
  <c r="Q690" i="3"/>
  <c r="Q1101" i="3"/>
  <c r="Q1773" i="3"/>
  <c r="Q45" i="3"/>
  <c r="Q1696" i="3"/>
  <c r="Q354" i="3"/>
  <c r="Q799" i="3"/>
  <c r="Q1463" i="3"/>
  <c r="Q1581" i="3"/>
  <c r="Q1061" i="3"/>
  <c r="Q2082" i="3"/>
  <c r="Q6150" i="3"/>
  <c r="Q43" i="3"/>
  <c r="Q966" i="3"/>
  <c r="Q4864" i="3"/>
  <c r="Q1156" i="3"/>
  <c r="Q1556" i="3"/>
  <c r="Q6309" i="3"/>
  <c r="Q6616" i="3"/>
  <c r="Q2247" i="3"/>
  <c r="Q6085" i="3"/>
  <c r="Q2236" i="3"/>
  <c r="Q1496" i="3"/>
  <c r="Q2388" i="3"/>
  <c r="Q181" i="3"/>
  <c r="Q6969" i="3"/>
  <c r="Q795" i="3"/>
  <c r="Q847" i="3"/>
  <c r="Q232" i="3"/>
  <c r="Q2439" i="3"/>
  <c r="Q344" i="3"/>
  <c r="Q5530" i="3"/>
  <c r="Q510" i="3"/>
  <c r="Q1395" i="3"/>
  <c r="Q3115" i="3"/>
  <c r="Q1197" i="3"/>
  <c r="Q447" i="3"/>
  <c r="Q153" i="3"/>
  <c r="Q4208" i="3"/>
  <c r="Q1763" i="3"/>
  <c r="Q7118" i="3"/>
  <c r="Q6078" i="3"/>
  <c r="Q4750" i="3"/>
  <c r="Q2115" i="3"/>
  <c r="Q2400" i="3"/>
  <c r="Q599" i="3"/>
  <c r="Q570" i="3"/>
  <c r="Q4889" i="3"/>
  <c r="Q874" i="3"/>
  <c r="Q1906" i="3"/>
  <c r="Q6139" i="3"/>
  <c r="Q1265" i="3"/>
  <c r="Q79" i="3"/>
  <c r="Q141" i="3"/>
  <c r="Q2029" i="3"/>
  <c r="Q7535" i="3"/>
  <c r="Q6440" i="3"/>
  <c r="Q7595" i="3"/>
  <c r="Q7260" i="3"/>
  <c r="Q6803" i="3"/>
  <c r="Q5463" i="3"/>
  <c r="Q5138" i="3"/>
  <c r="Q7383" i="3"/>
  <c r="Q5864" i="3"/>
  <c r="Q6375" i="3"/>
  <c r="Q6943" i="3"/>
  <c r="Q5550" i="3"/>
  <c r="Q2133" i="3"/>
  <c r="Q1084" i="3"/>
  <c r="Q5200" i="3"/>
  <c r="Q5495" i="3"/>
  <c r="Q7087" i="3"/>
  <c r="Q5829" i="3"/>
  <c r="Q4462" i="3"/>
  <c r="Q5863" i="3"/>
  <c r="Q4785" i="3"/>
  <c r="Q3489" i="3"/>
  <c r="Q6232" i="3"/>
  <c r="Q5821" i="3"/>
  <c r="Q33" i="3"/>
  <c r="Q6676" i="3"/>
  <c r="Q6311" i="3"/>
  <c r="Q4147" i="3"/>
  <c r="Q6976" i="3"/>
  <c r="Q4871" i="3"/>
  <c r="Q5277" i="3"/>
  <c r="Q3842" i="3"/>
  <c r="Q91" i="3"/>
  <c r="Q4097" i="3"/>
  <c r="Q7051" i="3"/>
  <c r="Q7090" i="3"/>
  <c r="Q4391" i="3"/>
  <c r="Q4929" i="3"/>
  <c r="Q4767" i="3"/>
  <c r="Q1916" i="3"/>
  <c r="Q7170" i="3"/>
  <c r="Q3593" i="3"/>
  <c r="Q2787" i="3"/>
  <c r="Q5243" i="3"/>
  <c r="Q713" i="3"/>
  <c r="Q5642" i="3"/>
  <c r="Q4677" i="3"/>
  <c r="Q7470" i="3"/>
  <c r="Q7120" i="3"/>
  <c r="Q5981" i="3"/>
  <c r="Q2333" i="3"/>
  <c r="Q2557" i="3"/>
  <c r="Q600" i="3"/>
  <c r="Q5077" i="3"/>
  <c r="Q2658" i="3"/>
  <c r="Q1618" i="3"/>
  <c r="Q4496" i="3"/>
  <c r="Q4369" i="3"/>
  <c r="Q2305" i="3"/>
  <c r="Q3427" i="3"/>
  <c r="Q2827" i="3"/>
  <c r="Q58" i="3"/>
  <c r="Q3178" i="3"/>
  <c r="Q6689" i="3"/>
  <c r="Q2745" i="3"/>
  <c r="Q1213" i="3"/>
  <c r="Q1798" i="3"/>
  <c r="Q4605" i="3"/>
  <c r="Q1386" i="3"/>
  <c r="Q5623" i="3"/>
  <c r="Q3708" i="3"/>
  <c r="Q5967" i="3"/>
  <c r="Q1252" i="3"/>
  <c r="Q2281" i="3"/>
  <c r="Q7395" i="3"/>
  <c r="Q4012" i="3"/>
  <c r="Q6319" i="3"/>
  <c r="Q2664" i="3"/>
  <c r="Q279" i="3"/>
  <c r="Q480" i="3"/>
  <c r="Q4386" i="3"/>
  <c r="Q7210" i="3"/>
  <c r="Q18" i="3"/>
  <c r="Q6799" i="3"/>
  <c r="Q6496" i="3"/>
  <c r="Q2686" i="3"/>
  <c r="Q5922" i="3"/>
  <c r="Q611" i="3"/>
  <c r="Q3983" i="3"/>
  <c r="Q2731" i="3"/>
  <c r="Q1068" i="3"/>
  <c r="Q1034" i="3"/>
  <c r="Q6320" i="3"/>
  <c r="Q6513" i="3"/>
  <c r="Q2132" i="3"/>
  <c r="Q761" i="3"/>
  <c r="Q981" i="3"/>
  <c r="Q2044" i="3"/>
  <c r="Q2716" i="3"/>
  <c r="Q2285" i="3"/>
  <c r="Q4619" i="3"/>
  <c r="Q486" i="3"/>
  <c r="Q4221" i="3"/>
  <c r="Q7360" i="3"/>
  <c r="Q7259" i="3"/>
  <c r="Q4393" i="3"/>
  <c r="Q4418" i="3"/>
  <c r="Q6144" i="3"/>
  <c r="Q183" i="3"/>
  <c r="Q1698" i="3"/>
  <c r="Q3560" i="3"/>
  <c r="Q3147" i="3"/>
  <c r="Q3608" i="3"/>
  <c r="Q3840" i="3"/>
  <c r="Q1605" i="3"/>
  <c r="Q379" i="3"/>
  <c r="Q2692" i="3"/>
  <c r="Q1029" i="3"/>
  <c r="Q5134" i="3"/>
  <c r="Q2999" i="3"/>
  <c r="Q800" i="3"/>
  <c r="Q724" i="3"/>
  <c r="Q4468" i="3"/>
  <c r="Q2194" i="3"/>
  <c r="Q1450" i="3"/>
  <c r="Q1925" i="3"/>
  <c r="Q5120" i="3"/>
  <c r="Q5769" i="3"/>
  <c r="Q3694" i="3"/>
  <c r="Q735" i="3"/>
  <c r="Q2748" i="3"/>
  <c r="Q6470" i="3"/>
  <c r="Q6370" i="3"/>
  <c r="Q3409" i="3"/>
  <c r="Q492" i="3"/>
  <c r="Q6038" i="3"/>
  <c r="Q3161" i="3"/>
  <c r="Q953" i="3"/>
  <c r="Q3012" i="3"/>
  <c r="Q1164" i="3"/>
  <c r="Q112" i="3"/>
  <c r="Q136" i="3"/>
  <c r="Q747" i="3"/>
  <c r="Q212" i="3"/>
  <c r="Q1047" i="3"/>
  <c r="Q1490" i="3"/>
  <c r="Q7" i="3"/>
  <c r="Q6895" i="3"/>
  <c r="Q3448" i="3"/>
  <c r="Q3146" i="3"/>
  <c r="Q1865" i="3"/>
  <c r="Q5499" i="3"/>
  <c r="Q6419" i="3"/>
  <c r="Q3546" i="3"/>
  <c r="Q4329" i="3"/>
  <c r="Q6919" i="3"/>
  <c r="Q484" i="3"/>
  <c r="Q1601" i="3"/>
  <c r="Q4480" i="3"/>
  <c r="Q1661" i="3"/>
  <c r="Q1081" i="3"/>
  <c r="Q213" i="3"/>
  <c r="Q1720" i="3"/>
  <c r="Q897" i="3"/>
  <c r="Q1699" i="3"/>
  <c r="Q2875" i="3"/>
  <c r="Q704" i="3"/>
  <c r="Q336" i="3"/>
  <c r="Q2863" i="3"/>
  <c r="Q2904" i="3"/>
  <c r="Q405" i="3"/>
  <c r="Q1262" i="3"/>
  <c r="Q3648" i="3"/>
  <c r="Q269" i="3"/>
  <c r="Q989" i="3"/>
  <c r="Q6337" i="3"/>
  <c r="Q6666" i="3"/>
  <c r="Q5609" i="3"/>
  <c r="Q2678" i="3"/>
  <c r="Q2935" i="3"/>
  <c r="Q1136" i="3"/>
  <c r="Q5505" i="3"/>
  <c r="Q2183" i="3"/>
  <c r="Q4701" i="3"/>
  <c r="Q2030" i="3"/>
  <c r="Q583" i="3"/>
  <c r="Q4510" i="3"/>
  <c r="Q4023" i="3"/>
  <c r="Q6598" i="3"/>
  <c r="Q767" i="3"/>
  <c r="Q1517" i="3"/>
  <c r="Q1441" i="3"/>
  <c r="Q1482" i="3"/>
  <c r="Q1128" i="3"/>
  <c r="Q2912" i="3"/>
  <c r="Q505" i="3"/>
  <c r="Q268" i="3"/>
  <c r="Q697" i="3"/>
  <c r="Q5883" i="3"/>
  <c r="Q3824" i="3"/>
  <c r="Q7555" i="3"/>
  <c r="Q6779" i="3"/>
  <c r="Q6708" i="3"/>
  <c r="Q6249" i="3"/>
  <c r="Q7438" i="3"/>
  <c r="Q7144" i="3"/>
  <c r="Q6473" i="3"/>
  <c r="Q6482" i="3"/>
  <c r="Q1391" i="3"/>
  <c r="Q6036" i="3"/>
  <c r="Q5737" i="3"/>
  <c r="Q7196" i="3"/>
  <c r="Q3302" i="3"/>
  <c r="Q7393" i="3"/>
  <c r="Q7633" i="3"/>
  <c r="Q7247" i="3"/>
  <c r="Q4190" i="3"/>
  <c r="Q2792" i="3"/>
  <c r="Q7021" i="3"/>
  <c r="Q4422" i="3"/>
  <c r="Q2059" i="3"/>
  <c r="Q7565" i="3"/>
  <c r="Q5399" i="3"/>
  <c r="Q6691" i="3"/>
  <c r="Q5121" i="3"/>
  <c r="Q4858" i="3"/>
  <c r="Q6847" i="3"/>
  <c r="Q2968" i="3"/>
  <c r="Q6650" i="3"/>
  <c r="Q1928" i="3"/>
  <c r="Q6134" i="3"/>
  <c r="Q6901" i="3"/>
  <c r="Q1042" i="3"/>
  <c r="Q5485" i="3"/>
  <c r="Q6280" i="3"/>
  <c r="Q5728" i="3"/>
  <c r="Q6998" i="3"/>
  <c r="Q6465" i="3"/>
  <c r="Q4056" i="3"/>
  <c r="Q4661" i="3"/>
  <c r="Q754" i="3"/>
  <c r="Q5153" i="3"/>
  <c r="Q2693" i="3"/>
  <c r="Q1564" i="3"/>
  <c r="Q5031" i="3"/>
  <c r="Q6135" i="3"/>
  <c r="Q2951" i="3"/>
  <c r="Q2095" i="3"/>
  <c r="Q4215" i="3"/>
  <c r="Q56" i="3"/>
  <c r="Q2263" i="3"/>
  <c r="Q5587" i="3"/>
  <c r="Q3383" i="3"/>
  <c r="Q4265" i="3"/>
  <c r="Q3010" i="3"/>
  <c r="Q6518" i="3"/>
  <c r="Q892" i="3"/>
  <c r="Q3282" i="3"/>
  <c r="Q3915" i="3"/>
  <c r="Q5204" i="3"/>
  <c r="Q4545" i="3"/>
  <c r="Q1094" i="3"/>
  <c r="Q5130" i="3"/>
  <c r="Q2214" i="3"/>
  <c r="Q1860" i="3"/>
  <c r="Q2499" i="3"/>
  <c r="Q1931" i="3"/>
  <c r="Q2218" i="3"/>
  <c r="Q6013" i="3"/>
  <c r="Q6402" i="3"/>
  <c r="Q2368" i="3"/>
  <c r="Q7052" i="3"/>
  <c r="Q2175" i="3"/>
  <c r="Q340" i="3"/>
  <c r="Q2726" i="3"/>
  <c r="Q2990" i="3"/>
  <c r="Q4173" i="3"/>
  <c r="Q3670" i="3"/>
  <c r="Q1026" i="3"/>
  <c r="Q389" i="3"/>
  <c r="Q3142" i="3"/>
  <c r="Q2914" i="3"/>
  <c r="Q5417" i="3"/>
  <c r="Q2088" i="3"/>
  <c r="Q103" i="3"/>
  <c r="Q2417" i="3"/>
  <c r="Q330" i="3"/>
  <c r="Q1299" i="3"/>
  <c r="Q1709" i="3"/>
  <c r="Q4098" i="3"/>
  <c r="Q1179" i="3"/>
  <c r="Q2475" i="3"/>
  <c r="Q3484" i="3"/>
  <c r="Q2973" i="3"/>
  <c r="Q2232" i="3"/>
  <c r="Q7575" i="3"/>
  <c r="Q2648" i="3"/>
  <c r="Q4003" i="3"/>
  <c r="Q5383" i="3"/>
  <c r="Q1002" i="3"/>
  <c r="Q1587" i="3"/>
  <c r="Q5003" i="3"/>
  <c r="Q6414" i="3"/>
  <c r="Q4633" i="3"/>
  <c r="Q5480" i="3"/>
  <c r="Q3167" i="3"/>
  <c r="Q3186" i="3"/>
  <c r="Q5540" i="3"/>
  <c r="Q2049" i="3"/>
  <c r="Q651" i="3"/>
  <c r="Q2086" i="3"/>
  <c r="Q2833" i="3"/>
  <c r="Q1946" i="3"/>
  <c r="Q1205" i="3"/>
  <c r="Q2300" i="3"/>
  <c r="Q6408" i="3"/>
  <c r="Q542" i="3"/>
  <c r="Q7159" i="3"/>
  <c r="Q5364" i="3"/>
  <c r="Q1561" i="3"/>
  <c r="Q2246" i="3"/>
  <c r="Q678" i="3"/>
  <c r="Q3836" i="3"/>
  <c r="Q576" i="3"/>
  <c r="Q2111" i="3"/>
  <c r="Q5973" i="3"/>
  <c r="Q4716" i="3"/>
  <c r="Q7440" i="3"/>
  <c r="Q864" i="3"/>
  <c r="Q2154" i="3"/>
  <c r="Q4361" i="3"/>
  <c r="Q2974" i="3"/>
  <c r="Q196" i="3"/>
  <c r="Q6547" i="3"/>
  <c r="Q2363" i="3"/>
  <c r="Q6265" i="3"/>
  <c r="Q7188" i="3"/>
  <c r="Q1767" i="3"/>
  <c r="Q2260" i="3"/>
  <c r="Q2872" i="3"/>
  <c r="Q501" i="3"/>
  <c r="Q820" i="3"/>
  <c r="Q6011" i="3"/>
  <c r="Q1177" i="3"/>
  <c r="Q4366" i="3"/>
  <c r="Q624" i="3"/>
  <c r="Q534" i="3"/>
  <c r="Q1788" i="3"/>
  <c r="Q1780" i="3"/>
  <c r="Q312" i="3"/>
  <c r="Q1256" i="3"/>
  <c r="Q1663" i="3"/>
  <c r="Q6271" i="3"/>
  <c r="Q1977" i="3"/>
  <c r="Q5689" i="3"/>
  <c r="Q1366" i="3"/>
  <c r="Q6236" i="3"/>
  <c r="Q4667" i="3"/>
  <c r="Q1726" i="3"/>
  <c r="Q3512" i="3"/>
  <c r="Q1112" i="3"/>
  <c r="Q3048" i="3"/>
  <c r="Q1063" i="3"/>
  <c r="Q2190" i="3"/>
  <c r="Q1666" i="3"/>
  <c r="Q4540" i="3"/>
  <c r="Q5181" i="3"/>
  <c r="Q5660" i="3"/>
  <c r="Q1240" i="3"/>
  <c r="Q239" i="3"/>
  <c r="Q2419" i="3"/>
  <c r="Q639" i="3"/>
  <c r="Q4980" i="3"/>
  <c r="Q2894" i="3"/>
  <c r="Q1633" i="3"/>
  <c r="Q4737" i="3"/>
  <c r="Q1074" i="3"/>
  <c r="Q108" i="3"/>
  <c r="Q536" i="3"/>
  <c r="Q1153" i="3"/>
  <c r="Q1951" i="3"/>
  <c r="Q3316" i="3"/>
  <c r="Q4143" i="3"/>
  <c r="Q1600" i="3"/>
  <c r="Q6223" i="3"/>
  <c r="Q1106" i="3"/>
  <c r="Q1146" i="3"/>
  <c r="Q3647" i="3"/>
  <c r="Q898" i="3"/>
  <c r="Q174" i="3"/>
  <c r="Q2240" i="3"/>
  <c r="Q6519" i="3"/>
  <c r="Q1413" i="3"/>
  <c r="Q1048" i="3"/>
  <c r="Q2381" i="3"/>
  <c r="Q4018" i="3"/>
  <c r="Q2994" i="3"/>
  <c r="Q1727" i="3"/>
  <c r="Q5416" i="3"/>
  <c r="Q1738" i="3"/>
  <c r="Q7561" i="3"/>
  <c r="Q4364" i="3"/>
  <c r="Q6707" i="3"/>
  <c r="Q5428" i="3"/>
  <c r="Q6730" i="3"/>
  <c r="Q7482" i="3"/>
  <c r="Q7019" i="3"/>
  <c r="Q6826" i="3"/>
  <c r="Q7211" i="3"/>
  <c r="Q7412" i="3"/>
  <c r="Q3562" i="3"/>
  <c r="Q3129" i="3"/>
  <c r="Q3796" i="3"/>
  <c r="Q977" i="3"/>
  <c r="Q6102" i="3"/>
  <c r="Q7050" i="3"/>
  <c r="Q6057" i="3"/>
  <c r="Q6405" i="3"/>
  <c r="Q4340" i="3"/>
  <c r="Q5675" i="3"/>
  <c r="Q4241" i="3"/>
  <c r="Q3701" i="3"/>
  <c r="Q5976" i="3"/>
  <c r="Q7232" i="3"/>
  <c r="Q5559" i="3"/>
  <c r="Q6054" i="3"/>
  <c r="Q6967" i="3"/>
  <c r="Q5336" i="3"/>
  <c r="Q6390" i="3"/>
  <c r="Q4292" i="3"/>
  <c r="Q6104" i="3"/>
  <c r="Q2604" i="3"/>
  <c r="Q3597" i="3"/>
  <c r="Q7003" i="3"/>
  <c r="Q3140" i="3"/>
  <c r="Q5307" i="3"/>
  <c r="Q5732" i="3"/>
  <c r="Q3758" i="3"/>
  <c r="Q7363" i="3"/>
  <c r="Q5083" i="3"/>
  <c r="Q352" i="3"/>
  <c r="Q2639" i="3"/>
  <c r="Q2784" i="3"/>
  <c r="Q5673" i="3"/>
  <c r="Q2129" i="3"/>
  <c r="Q1292" i="3"/>
  <c r="Q5663" i="3"/>
  <c r="Q4840" i="3"/>
  <c r="Q666" i="3"/>
  <c r="Q3470" i="3"/>
  <c r="Q1887" i="3"/>
  <c r="Q3482" i="3"/>
  <c r="Q4883" i="3"/>
  <c r="Q3939" i="3"/>
  <c r="Q4176" i="3"/>
  <c r="Q2012" i="3"/>
  <c r="Q6524" i="3"/>
  <c r="Q6286" i="3"/>
  <c r="Q641" i="3"/>
  <c r="Q1830" i="3"/>
  <c r="Q681" i="3"/>
  <c r="Q1035" i="3"/>
  <c r="Q4998" i="3"/>
  <c r="Q2712" i="3"/>
  <c r="Q2354" i="3"/>
  <c r="Q6569" i="3"/>
  <c r="Q6740" i="3"/>
  <c r="Q1126" i="3"/>
  <c r="Q325" i="3"/>
  <c r="Q2724" i="3"/>
  <c r="Q5681" i="3"/>
  <c r="Q4020" i="3"/>
  <c r="Q5350" i="3"/>
  <c r="Q1284" i="3"/>
  <c r="Q1907" i="3"/>
  <c r="Q738" i="3"/>
  <c r="Q1489" i="3"/>
  <c r="Q6966" i="3"/>
  <c r="Q2280" i="3"/>
  <c r="Q3099" i="3"/>
  <c r="Q3248" i="3"/>
  <c r="Q2589" i="3"/>
  <c r="Q1388" i="3"/>
  <c r="Q2892" i="3"/>
  <c r="Q7334" i="3"/>
  <c r="Q3823" i="3"/>
  <c r="Q4946" i="3"/>
  <c r="Q2643" i="3"/>
  <c r="Q3278" i="3"/>
  <c r="Q5352" i="3"/>
  <c r="Q1896" i="3"/>
  <c r="Q3862" i="3"/>
  <c r="Q4065" i="3"/>
  <c r="Q4943" i="3"/>
  <c r="Q5804" i="3"/>
  <c r="Q1243" i="3"/>
  <c r="Q2919" i="3"/>
  <c r="Q3629" i="3"/>
  <c r="Q3207" i="3"/>
  <c r="Q3490" i="3"/>
  <c r="Q404" i="3"/>
  <c r="Q1516" i="3"/>
  <c r="Q2803" i="3"/>
  <c r="Q2626" i="3"/>
  <c r="Q2249" i="3"/>
  <c r="Q2465" i="3"/>
  <c r="Q3893" i="3"/>
  <c r="Q251" i="3"/>
  <c r="Q1858" i="3"/>
  <c r="Q4057" i="3"/>
  <c r="Q1104" i="3"/>
  <c r="Q3117" i="3"/>
  <c r="Q1119" i="3"/>
  <c r="Q246" i="3"/>
  <c r="Q1616" i="3"/>
  <c r="Q228" i="3"/>
  <c r="Q3199" i="3"/>
  <c r="Q1718" i="3"/>
  <c r="Q2890" i="3"/>
  <c r="Q3063" i="3"/>
  <c r="Q2677" i="3"/>
  <c r="Q3273" i="3"/>
  <c r="Q3211" i="3"/>
  <c r="Q299" i="3"/>
  <c r="Q5223" i="3"/>
  <c r="Q2362" i="3"/>
  <c r="Q1267" i="3"/>
  <c r="Q6945" i="3"/>
  <c r="Q1425" i="3"/>
  <c r="Q788" i="3"/>
  <c r="Q4048" i="3"/>
  <c r="Q5403" i="3"/>
  <c r="Q1322" i="3"/>
  <c r="Q470" i="3"/>
  <c r="Q5096" i="3"/>
  <c r="Q6466" i="3"/>
  <c r="Q4800" i="3"/>
  <c r="Q617" i="3"/>
  <c r="Q3108" i="3"/>
  <c r="Q752" i="3"/>
  <c r="Q2564" i="3"/>
  <c r="Q6592" i="3"/>
  <c r="Q2601" i="3"/>
  <c r="Q6204" i="3"/>
  <c r="Q1116" i="3"/>
  <c r="Q5313" i="3"/>
  <c r="Q5025" i="3"/>
  <c r="Q916" i="3"/>
  <c r="Q2378" i="3"/>
  <c r="Q2769" i="3"/>
  <c r="Q98" i="3"/>
  <c r="Q2364" i="3"/>
  <c r="Q6758" i="3"/>
  <c r="Q461" i="3"/>
  <c r="Q1182" i="3"/>
  <c r="Q3222" i="3"/>
  <c r="Q1711" i="3"/>
  <c r="Q581" i="3"/>
  <c r="Q5824" i="3"/>
  <c r="Q2416" i="3"/>
  <c r="Q477" i="3"/>
  <c r="Q3235" i="3"/>
  <c r="Q1940" i="3"/>
  <c r="Q2343" i="3"/>
  <c r="Q2346" i="3"/>
  <c r="Q2106" i="3"/>
  <c r="Q3149" i="3"/>
  <c r="Q4218" i="3"/>
  <c r="Q70" i="3"/>
  <c r="Q710" i="3"/>
  <c r="Q2023" i="3"/>
  <c r="Q781" i="3"/>
  <c r="Q428" i="3"/>
  <c r="Q1867" i="3"/>
  <c r="Q287" i="3"/>
  <c r="Q1914" i="3"/>
  <c r="Q2160" i="3"/>
  <c r="Q2293" i="3"/>
  <c r="Q6958" i="3"/>
  <c r="Q3653" i="3"/>
  <c r="Q5094" i="3"/>
  <c r="Q3547" i="3"/>
  <c r="Q462" i="3"/>
  <c r="Q1028" i="3"/>
  <c r="Q1193" i="3"/>
  <c r="Q258" i="3"/>
  <c r="Q214" i="3"/>
  <c r="Q3043" i="3"/>
  <c r="Q273" i="3"/>
  <c r="Q38" i="3"/>
  <c r="Q532" i="3"/>
  <c r="Q6094" i="3"/>
  <c r="Q5128" i="3"/>
  <c r="Q1934" i="3"/>
  <c r="Q2492" i="3"/>
  <c r="Q252" i="3"/>
  <c r="Q1351" i="3"/>
  <c r="Q619" i="3"/>
  <c r="Q2539" i="3"/>
  <c r="Q1204" i="3"/>
  <c r="Q7654" i="3"/>
  <c r="Q7011" i="3"/>
  <c r="Q6864" i="3"/>
  <c r="Q5569" i="3"/>
  <c r="Q6930" i="3"/>
  <c r="Q5770" i="3"/>
  <c r="Q7409" i="3"/>
  <c r="Q5929" i="3"/>
  <c r="Q5746" i="3"/>
  <c r="Q7246" i="3"/>
  <c r="Q2953" i="3"/>
  <c r="Q1504" i="3"/>
  <c r="Q5029" i="3"/>
  <c r="Q7337" i="3"/>
  <c r="Q7013" i="3"/>
  <c r="Q2569" i="3"/>
  <c r="Q7209" i="3"/>
  <c r="Q2452" i="3"/>
  <c r="Q6207" i="3"/>
  <c r="Q3324" i="3"/>
  <c r="Q1932" i="3"/>
  <c r="Q5377" i="3"/>
  <c r="Q6757" i="3"/>
  <c r="Q6494" i="3"/>
  <c r="Q3517" i="3"/>
  <c r="Q3731" i="3"/>
  <c r="Q3869" i="3"/>
  <c r="Q5284" i="3"/>
  <c r="Q3473" i="3"/>
  <c r="Q2563" i="3"/>
  <c r="Q5515" i="3"/>
  <c r="Q3551" i="3"/>
  <c r="Q943" i="3"/>
  <c r="Q4134" i="3"/>
  <c r="Q7123" i="3"/>
  <c r="Q3020" i="3"/>
  <c r="Q3599" i="3"/>
  <c r="Q6359" i="3"/>
  <c r="Q4649" i="3"/>
  <c r="Q2056" i="3"/>
  <c r="Q1876" i="3"/>
  <c r="Q5860" i="3"/>
  <c r="Q4231" i="3"/>
  <c r="Q6723" i="3"/>
  <c r="Q3720" i="3"/>
  <c r="Q5288" i="3"/>
  <c r="Q3982" i="3"/>
  <c r="Q3111" i="3"/>
  <c r="Q2959" i="3"/>
  <c r="Q3928" i="3"/>
  <c r="Q1329" i="3"/>
  <c r="Q1109" i="3"/>
  <c r="Q5353" i="3"/>
  <c r="Q3301" i="3"/>
  <c r="Q5370" i="3"/>
  <c r="Q3922" i="3"/>
  <c r="Q2042" i="3"/>
  <c r="Q5272" i="3"/>
  <c r="Q3641" i="3"/>
  <c r="Q4675" i="3"/>
  <c r="Q3260" i="3"/>
  <c r="Q1854" i="3"/>
  <c r="Q6088" i="3"/>
  <c r="Q4606" i="3"/>
  <c r="Q848" i="3"/>
  <c r="Q2373" i="3"/>
  <c r="Q691" i="3"/>
  <c r="Q6092" i="3"/>
  <c r="Q2910" i="3"/>
  <c r="Q6121" i="3"/>
  <c r="Q2279" i="3"/>
  <c r="Q5262" i="3"/>
  <c r="Q3705" i="3"/>
  <c r="Q2370" i="3"/>
  <c r="Q345" i="3"/>
  <c r="Q7221" i="3"/>
  <c r="Q1791" i="3"/>
  <c r="Q3569" i="3"/>
  <c r="Q2057" i="3"/>
  <c r="Q1607" i="3"/>
  <c r="Q4130" i="3"/>
  <c r="Q7592" i="3"/>
  <c r="Q4986" i="3"/>
  <c r="Q2332" i="3"/>
  <c r="Q3622" i="3"/>
  <c r="Q4072" i="3"/>
  <c r="Q1583" i="3"/>
  <c r="Q4434" i="3"/>
  <c r="Q1467" i="3"/>
  <c r="Q519" i="3"/>
  <c r="Q5076" i="3"/>
  <c r="Q2562" i="3"/>
  <c r="Q3379" i="3"/>
  <c r="Q4315" i="3"/>
  <c r="Q2248" i="3"/>
  <c r="Q3181" i="3"/>
  <c r="Q384" i="3"/>
  <c r="Q6615" i="3"/>
  <c r="Q3360" i="3"/>
  <c r="Q2229" i="3"/>
  <c r="Q2920" i="3"/>
  <c r="Q6584" i="3"/>
  <c r="Q6915" i="3"/>
  <c r="Q6722" i="3"/>
  <c r="Q1358" i="3"/>
  <c r="Q670" i="3"/>
  <c r="Q6198" i="3"/>
  <c r="Q2606" i="3"/>
  <c r="Q5189" i="3"/>
  <c r="Q2770" i="3"/>
  <c r="Q6769" i="3"/>
  <c r="Q1438" i="3"/>
  <c r="Q4489" i="3"/>
  <c r="Q5965" i="3"/>
  <c r="Q4324" i="3"/>
  <c r="Q1590" i="3"/>
  <c r="Q4047" i="3"/>
  <c r="Q2438" i="3"/>
  <c r="Q1148" i="3"/>
  <c r="Q460" i="3"/>
  <c r="Q436" i="3"/>
  <c r="Q3614" i="3"/>
  <c r="Q6643" i="3"/>
  <c r="Q4151" i="3"/>
  <c r="Q4153" i="3"/>
  <c r="Q1286" i="3"/>
  <c r="Q1736" i="3"/>
  <c r="Q507" i="3"/>
  <c r="Q1036" i="3"/>
  <c r="Q7110" i="3"/>
  <c r="Q3857" i="3"/>
  <c r="Q2286" i="3"/>
  <c r="Q6431" i="3"/>
  <c r="Q1044" i="3"/>
  <c r="Q1250" i="3"/>
  <c r="Q1352" i="3"/>
  <c r="Q6439" i="3"/>
  <c r="Q6072" i="3"/>
  <c r="Q2793" i="3"/>
  <c r="Q4319" i="3"/>
  <c r="Q6673" i="3"/>
  <c r="Q2296" i="3"/>
  <c r="Q4500" i="3"/>
  <c r="Q1973" i="3"/>
  <c r="Q1278" i="3"/>
  <c r="Q2397" i="3"/>
  <c r="Q4352" i="3"/>
  <c r="Q6702" i="3"/>
  <c r="Q3687" i="3"/>
  <c r="Q2905" i="3"/>
  <c r="Q4647" i="3"/>
  <c r="Q830" i="3"/>
  <c r="Q236" i="3"/>
  <c r="Q2851" i="3"/>
  <c r="Q5219" i="3"/>
  <c r="Q7089" i="3"/>
  <c r="Q959" i="3"/>
  <c r="Q1255" i="3"/>
  <c r="Q1375" i="3"/>
  <c r="Q368" i="3"/>
  <c r="Q1427" i="3"/>
  <c r="Q6963" i="3"/>
  <c r="Q5389" i="3"/>
  <c r="Q1721" i="3"/>
  <c r="Q3044" i="3"/>
  <c r="Q131" i="3"/>
  <c r="Q530" i="3"/>
  <c r="Q5952" i="3"/>
  <c r="Q6190" i="3"/>
  <c r="Q2505" i="3"/>
  <c r="Q1656" i="3"/>
  <c r="Q4860" i="3"/>
  <c r="Q1610" i="3"/>
  <c r="Q3674" i="3"/>
  <c r="Q134" i="3"/>
  <c r="Q440" i="3"/>
  <c r="Q4546" i="3"/>
  <c r="Q3723" i="3"/>
  <c r="Q63" i="3"/>
  <c r="Q1754" i="3"/>
  <c r="Q6345" i="3"/>
  <c r="Q1991" i="3"/>
  <c r="Q7155" i="3"/>
  <c r="Q2398" i="3"/>
  <c r="Q516" i="3"/>
  <c r="Q275" i="3"/>
  <c r="Q4553" i="3"/>
  <c r="Q1127" i="3"/>
  <c r="Q1175" i="3"/>
  <c r="Q198" i="3"/>
  <c r="Q256" i="3"/>
  <c r="Q1512" i="3"/>
  <c r="Q3128" i="3"/>
  <c r="Q1643" i="3"/>
  <c r="Q5517" i="3"/>
  <c r="Q5492" i="3"/>
  <c r="Q1825" i="3"/>
  <c r="Q6954" i="3"/>
  <c r="Q6445" i="3"/>
  <c r="Q3829" i="3"/>
  <c r="Q7636" i="3"/>
  <c r="Q6367" i="3"/>
  <c r="Q7653" i="3"/>
  <c r="Q4922" i="3"/>
  <c r="Q7214" i="3"/>
  <c r="Q6266" i="3"/>
  <c r="Q2052" i="3"/>
  <c r="Q5332" i="3"/>
  <c r="Q6863" i="3"/>
  <c r="Q7053" i="3"/>
  <c r="Q5300" i="3"/>
  <c r="Q6153" i="3"/>
  <c r="Q7398" i="3"/>
  <c r="Q7095" i="3"/>
  <c r="Q7425" i="3"/>
  <c r="Q4092" i="3"/>
  <c r="Q5267" i="3"/>
  <c r="Q4520" i="3"/>
  <c r="Q3187" i="3"/>
  <c r="Q3894" i="3"/>
  <c r="Q4876" i="3"/>
  <c r="Q3224" i="3"/>
  <c r="Q6839" i="3"/>
  <c r="Q1486" i="3"/>
  <c r="Q3348" i="3"/>
  <c r="Q6997" i="3"/>
  <c r="Q822" i="3"/>
  <c r="Q5634" i="3"/>
  <c r="Q6119" i="3"/>
  <c r="Q5548" i="3"/>
  <c r="Q2077" i="3"/>
  <c r="Q4925" i="3"/>
  <c r="Q1868" i="3"/>
  <c r="Q4781" i="3"/>
  <c r="Q7067" i="3"/>
  <c r="Q705" i="3"/>
  <c r="Q5686" i="3"/>
  <c r="Q5549" i="3"/>
  <c r="Q2436" i="3"/>
  <c r="Q5367" i="3"/>
  <c r="Q1409" i="3"/>
  <c r="Q7002" i="3"/>
  <c r="Q6443" i="3"/>
  <c r="Q7277" i="3"/>
  <c r="Q4656" i="3"/>
  <c r="Q4471" i="3"/>
  <c r="Q3759" i="3"/>
  <c r="Q4684" i="3"/>
  <c r="Q4869" i="3"/>
  <c r="Q2884" i="3"/>
  <c r="Q6907" i="3"/>
  <c r="Q7129" i="3"/>
  <c r="Q660" i="3"/>
  <c r="Q515" i="3"/>
  <c r="Q3997" i="3"/>
  <c r="Q7020" i="3"/>
  <c r="Q173" i="3"/>
  <c r="Q2430" i="3"/>
  <c r="Q6208" i="3"/>
  <c r="Q2710" i="3"/>
  <c r="Q4281" i="3"/>
  <c r="Q2605" i="3"/>
  <c r="Q3634" i="3"/>
  <c r="Q6005" i="3"/>
  <c r="Q1842" i="3"/>
  <c r="Q540" i="3"/>
  <c r="Q3728" i="3"/>
  <c r="Q3021" i="3"/>
  <c r="Q4632" i="3"/>
  <c r="Q4994" i="3"/>
  <c r="Q5183" i="3"/>
  <c r="Q2674" i="3"/>
  <c r="Q6973" i="3"/>
  <c r="Q5626" i="3"/>
  <c r="Q3822" i="3"/>
  <c r="Q2126" i="3"/>
  <c r="Q4586" i="3"/>
  <c r="Q5210" i="3"/>
  <c r="Q3203" i="3"/>
  <c r="Q5500" i="3"/>
  <c r="Q4383" i="3"/>
  <c r="Q2065" i="3"/>
  <c r="Q3411" i="3"/>
  <c r="Q244" i="3"/>
  <c r="Q2697" i="3"/>
  <c r="Q2983" i="3"/>
  <c r="Q27" i="3"/>
  <c r="Q150" i="3"/>
  <c r="Q1959" i="3"/>
  <c r="Q4818" i="3"/>
  <c r="Q5105" i="3"/>
  <c r="Q3638" i="3"/>
  <c r="Q3883" i="3"/>
  <c r="Q4026" i="3"/>
  <c r="Q7522" i="3"/>
  <c r="Q301" i="3"/>
  <c r="Q1923" i="3"/>
  <c r="Q2380" i="3"/>
  <c r="Q6363" i="3"/>
  <c r="Q1870" i="3"/>
  <c r="Q1141" i="3"/>
  <c r="Q2577" i="3"/>
  <c r="Q6520" i="3"/>
  <c r="Q1554" i="3"/>
  <c r="Q5489" i="3"/>
  <c r="Q2996" i="3"/>
  <c r="Q2070" i="3"/>
  <c r="Q6024" i="3"/>
  <c r="Q2474" i="3"/>
  <c r="Q5774" i="3"/>
  <c r="Q4294" i="3"/>
  <c r="Q4699" i="3"/>
  <c r="Q1488" i="3"/>
  <c r="Q5717" i="3"/>
  <c r="Q2047" i="3"/>
  <c r="Q6914" i="3"/>
  <c r="Q5616" i="3"/>
  <c r="Q5237" i="3"/>
  <c r="Q1878" i="3"/>
  <c r="Q2390" i="3"/>
  <c r="Q1837" i="3"/>
  <c r="Q7008" i="3"/>
  <c r="Q4652" i="3"/>
  <c r="Q1996" i="3"/>
  <c r="Q1426" i="3"/>
  <c r="Q3652" i="3"/>
  <c r="Q911" i="3"/>
  <c r="Q6528" i="3"/>
  <c r="Q6777" i="3"/>
  <c r="Q901" i="3"/>
  <c r="Q2877" i="3"/>
  <c r="Q2473" i="3"/>
  <c r="Q3504" i="3"/>
  <c r="Q4117" i="3"/>
  <c r="Q4893" i="3"/>
  <c r="Q5073" i="3"/>
  <c r="Q4354" i="3"/>
  <c r="Q3844" i="3"/>
  <c r="Q2950" i="3"/>
  <c r="Q5287" i="3"/>
  <c r="Q1926" i="3"/>
  <c r="Q2083" i="3"/>
  <c r="Q4730" i="3"/>
  <c r="Q1671" i="3"/>
  <c r="Q1008" i="3"/>
  <c r="Q3538" i="3"/>
  <c r="Q152" i="3"/>
  <c r="Q452" i="3"/>
  <c r="Q513" i="3"/>
  <c r="Q2031" i="3"/>
  <c r="Q6093" i="3"/>
  <c r="Q281" i="3"/>
  <c r="Q634" i="3"/>
  <c r="Q1534" i="3"/>
  <c r="Q6087" i="3"/>
  <c r="Q4849" i="3"/>
  <c r="Q3435" i="3"/>
  <c r="Q5229" i="3"/>
  <c r="Q1563" i="3"/>
  <c r="Q3910" i="3"/>
  <c r="Q828" i="3"/>
  <c r="Q3799" i="3"/>
  <c r="Q6865" i="3"/>
  <c r="Q1150" i="3"/>
  <c r="Q495" i="3"/>
  <c r="Q2157" i="3"/>
  <c r="Q1378" i="3"/>
  <c r="Q2146" i="3"/>
  <c r="Q1558" i="3"/>
  <c r="Q1295" i="3"/>
  <c r="Q3076" i="3"/>
  <c r="Q2265" i="3"/>
  <c r="Q6218" i="3"/>
  <c r="Q948" i="3"/>
  <c r="Q4203" i="3"/>
  <c r="Q3990" i="3"/>
  <c r="Q5304" i="3"/>
  <c r="Q750" i="3"/>
  <c r="Q3028" i="3"/>
  <c r="Q4668" i="3"/>
  <c r="Q4302" i="3"/>
  <c r="Q1389" i="3"/>
  <c r="Q2435" i="3"/>
  <c r="Q6273" i="3"/>
  <c r="Q5848" i="3"/>
  <c r="Q1748" i="3"/>
  <c r="Q2125" i="3"/>
  <c r="Q4809" i="3"/>
  <c r="Q5735" i="3"/>
  <c r="Q1169" i="3"/>
  <c r="Q2297" i="3"/>
  <c r="Q348" i="3"/>
  <c r="Q6201" i="3"/>
  <c r="Q3590" i="3"/>
  <c r="Q5528" i="3"/>
  <c r="Q6045" i="3"/>
  <c r="Q3691" i="3"/>
  <c r="Q5888" i="3"/>
  <c r="Q2653" i="3"/>
  <c r="Q1400" i="3"/>
  <c r="Q7602" i="3"/>
  <c r="Q5423" i="3"/>
  <c r="Q4184" i="3"/>
  <c r="Q6962" i="3"/>
  <c r="Q7172" i="3"/>
  <c r="Q6523" i="3"/>
  <c r="Q7578" i="3"/>
  <c r="Q7057" i="3"/>
  <c r="Q6220" i="3"/>
  <c r="Q3372" i="3"/>
  <c r="Q7441" i="3"/>
  <c r="Q5424" i="3"/>
  <c r="Q4444" i="3"/>
  <c r="Q7394" i="3"/>
  <c r="Q3678" i="3"/>
  <c r="Q3820" i="3"/>
  <c r="Q4206" i="3"/>
  <c r="Q4225" i="3"/>
  <c r="Q6418" i="3"/>
  <c r="Q6548" i="3"/>
  <c r="Q4116" i="3"/>
  <c r="Q5186" i="3"/>
  <c r="Q3677" i="3"/>
  <c r="Q503" i="3"/>
  <c r="Q7098" i="3"/>
  <c r="Q5684" i="3"/>
  <c r="Q6704" i="3"/>
  <c r="Q5950" i="3"/>
  <c r="Q6477" i="3"/>
  <c r="Q6791" i="3"/>
  <c r="Q1577" i="3"/>
  <c r="Q2497" i="3"/>
  <c r="Q1588" i="3"/>
  <c r="Q956" i="3"/>
  <c r="Q6717" i="3"/>
  <c r="Q5360" i="3"/>
  <c r="Q4921" i="3"/>
  <c r="Q4423" i="3"/>
  <c r="Q5271" i="3"/>
  <c r="Q7117" i="3"/>
  <c r="Q5279" i="3"/>
  <c r="Q6724" i="3"/>
  <c r="Q1107" i="3"/>
  <c r="Q5861" i="3"/>
  <c r="Q1155" i="3"/>
  <c r="Q6855" i="3"/>
  <c r="Q1834" i="3"/>
  <c r="Q5117" i="3"/>
  <c r="Q4635" i="3"/>
  <c r="Q5958" i="3"/>
  <c r="Q5192" i="3"/>
  <c r="Q5974" i="3"/>
  <c r="Q538" i="3"/>
  <c r="Q5709" i="3"/>
  <c r="Q4704" i="3"/>
  <c r="Q3895" i="3"/>
  <c r="Q2614" i="3"/>
  <c r="Q5306" i="3"/>
  <c r="Q4255" i="3"/>
  <c r="Q5792" i="3"/>
  <c r="Q4881" i="3"/>
  <c r="Q3240" i="3"/>
  <c r="Q6776" i="3"/>
  <c r="Q866" i="3"/>
  <c r="Q1224" i="3"/>
  <c r="Q266" i="3"/>
  <c r="Q525" i="3"/>
  <c r="Q1815" i="3"/>
  <c r="Q5343" i="3"/>
  <c r="Q2148" i="3"/>
  <c r="Q3576" i="3"/>
  <c r="Q200" i="3"/>
  <c r="Q1245" i="3"/>
  <c r="Q5574" i="3"/>
  <c r="Q6124" i="3"/>
  <c r="Q2689" i="3"/>
  <c r="Q6080" i="3"/>
  <c r="Q3907" i="3"/>
  <c r="Q3041" i="3"/>
  <c r="Q1170" i="3"/>
  <c r="Q753" i="3"/>
  <c r="Q4992" i="3"/>
  <c r="Q3807" i="3"/>
  <c r="Q5572" i="3"/>
  <c r="Q1194" i="3"/>
  <c r="Q6177" i="3"/>
  <c r="Q779" i="3"/>
  <c r="Q719" i="3"/>
  <c r="Q2371" i="3"/>
  <c r="Q1864" i="3"/>
  <c r="Q5090" i="3"/>
  <c r="Q216" i="3"/>
  <c r="Q2938" i="3"/>
  <c r="Q3441" i="3"/>
  <c r="Q6339" i="3"/>
  <c r="Q2084" i="3"/>
  <c r="Q5834" i="3"/>
  <c r="Q3042" i="3"/>
  <c r="Q1596" i="3"/>
  <c r="Q2087" i="3"/>
  <c r="Q2145" i="3"/>
  <c r="Q1090" i="3"/>
  <c r="Q5325" i="3"/>
  <c r="Q3274" i="3"/>
  <c r="Q1800" i="3"/>
  <c r="Q2372" i="3"/>
  <c r="Q5564" i="3"/>
  <c r="Q1054" i="3"/>
  <c r="Q5738" i="3"/>
  <c r="Q2635" i="3"/>
  <c r="Q6789" i="3"/>
  <c r="Q2553" i="3"/>
  <c r="Q5462" i="3"/>
  <c r="Q5783" i="3"/>
  <c r="Q1095" i="3"/>
  <c r="Q2121" i="3"/>
  <c r="Q3673" i="3"/>
  <c r="Q1259" i="3"/>
  <c r="Q6748" i="3"/>
  <c r="Q3433" i="3"/>
  <c r="Q1659" i="3"/>
  <c r="Q3328" i="3"/>
  <c r="Q3803" i="3"/>
  <c r="Q3916" i="3"/>
  <c r="Q5010" i="3"/>
  <c r="Q7178" i="3"/>
  <c r="Q7043" i="3"/>
  <c r="Q2489" i="3"/>
  <c r="Q2383" i="3"/>
  <c r="Q178" i="3"/>
  <c r="Q2391" i="3"/>
  <c r="Q1824" i="3"/>
  <c r="Q4481" i="3"/>
  <c r="Q2199" i="3"/>
  <c r="Q2506" i="3"/>
  <c r="Q5715" i="3"/>
  <c r="Q4728" i="3"/>
  <c r="Q2630" i="3"/>
  <c r="Q4949" i="3"/>
  <c r="Q5948" i="3"/>
  <c r="Q5429" i="3"/>
  <c r="Q3339" i="3"/>
  <c r="Q6732" i="3"/>
  <c r="Q5781" i="3"/>
  <c r="Q1354" i="3"/>
  <c r="Q4487" i="3"/>
  <c r="Q6601" i="3"/>
  <c r="Q4399" i="3"/>
  <c r="Q4238" i="3"/>
  <c r="Q4505" i="3"/>
  <c r="Q2193" i="3"/>
  <c r="Q4285" i="3"/>
  <c r="Q267" i="3"/>
  <c r="Q661" i="3"/>
  <c r="Q1474" i="3"/>
  <c r="Q7269" i="3"/>
  <c r="Q4091" i="3"/>
  <c r="Q2527" i="3"/>
  <c r="Q3746" i="3"/>
  <c r="Q5506" i="3"/>
  <c r="Q3408" i="3"/>
  <c r="Q3866" i="3"/>
  <c r="Q1954" i="3"/>
  <c r="Q6978" i="3"/>
  <c r="Q4297" i="3"/>
  <c r="Q2137" i="3"/>
  <c r="Q4115" i="3"/>
  <c r="Q78" i="3"/>
  <c r="Q4081" i="3"/>
  <c r="Q6111" i="3"/>
  <c r="Q1219" i="3"/>
  <c r="Q1619" i="3"/>
  <c r="Q6764" i="3"/>
  <c r="Q1908" i="3"/>
  <c r="Q1552" i="3"/>
  <c r="Q3454" i="3"/>
  <c r="Q6549" i="3"/>
  <c r="Q6224" i="3"/>
  <c r="Q386" i="3"/>
  <c r="Q4944" i="3"/>
  <c r="Q5721" i="3"/>
  <c r="Q931" i="3"/>
  <c r="Q3702" i="3"/>
  <c r="Q855" i="3"/>
  <c r="Q1953" i="3"/>
  <c r="Q821" i="3"/>
  <c r="Q5813" i="3"/>
  <c r="Q603" i="3"/>
  <c r="Q5084" i="3"/>
  <c r="Q2024" i="3"/>
  <c r="Q2786" i="3"/>
  <c r="Q1088" i="3"/>
  <c r="Q1917" i="3"/>
  <c r="Q1192" i="3"/>
  <c r="Q4289" i="3"/>
  <c r="Q3565" i="3"/>
  <c r="Q6652" i="3"/>
  <c r="Q4972" i="3"/>
  <c r="Q1708" i="3"/>
  <c r="Q740" i="3"/>
  <c r="Q7309" i="3"/>
  <c r="Q7301" i="3"/>
  <c r="Q7500" i="3"/>
  <c r="Q6904" i="3"/>
  <c r="Q7663" i="3"/>
  <c r="Q7389" i="3"/>
  <c r="Q7253" i="3"/>
  <c r="Q4688" i="3"/>
  <c r="Q7202" i="3"/>
  <c r="Q7193" i="3"/>
  <c r="Q5221" i="3"/>
  <c r="Q7331" i="3"/>
  <c r="Q5544" i="3"/>
  <c r="Q7279" i="3"/>
  <c r="Q4560" i="3"/>
  <c r="Q1401" i="3"/>
  <c r="Q6916" i="3"/>
  <c r="Q4452" i="3"/>
  <c r="Q5050" i="3"/>
  <c r="Q3588" i="3"/>
  <c r="Q1492" i="3"/>
  <c r="Q7418" i="3"/>
  <c r="Q7136" i="3"/>
  <c r="Q162" i="3"/>
  <c r="Q5006" i="3"/>
  <c r="Q3506" i="3"/>
  <c r="Q7024" i="3"/>
  <c r="Q7460" i="3"/>
  <c r="Q2699" i="3"/>
  <c r="Q7403" i="3"/>
  <c r="Q7497" i="3"/>
  <c r="Q5703" i="3"/>
  <c r="Q4837" i="3"/>
  <c r="Q2350" i="3"/>
  <c r="Q6041" i="3"/>
  <c r="Q6137" i="3"/>
  <c r="Q6778" i="3"/>
  <c r="Q6923" i="3"/>
  <c r="Q3774" i="3"/>
  <c r="Q5222" i="3"/>
  <c r="Q6454" i="3"/>
  <c r="Q2320" i="3"/>
  <c r="Q161" i="3"/>
  <c r="Q7298" i="3"/>
  <c r="Q2925" i="3"/>
  <c r="Q3897" i="3"/>
  <c r="Q5451" i="3"/>
  <c r="Q4882" i="3"/>
  <c r="Q4628" i="3"/>
  <c r="Q5971" i="3"/>
  <c r="Q608" i="3"/>
  <c r="Q6805" i="3"/>
  <c r="Q880" i="3"/>
  <c r="Q4033" i="3"/>
  <c r="Q4259" i="3"/>
  <c r="Q6354" i="3"/>
  <c r="Q1978" i="3"/>
  <c r="Q2961" i="3"/>
  <c r="Q6475" i="3"/>
  <c r="Q7387" i="3"/>
  <c r="Q5484" i="3"/>
  <c r="Q6694" i="3"/>
  <c r="Q450" i="3"/>
  <c r="Q3609" i="3"/>
  <c r="Q6480" i="3"/>
  <c r="Q7149" i="3"/>
  <c r="Q1948" i="3"/>
  <c r="Q2185" i="3"/>
  <c r="Q2162" i="3"/>
  <c r="Q6619" i="3"/>
  <c r="Q176" i="3"/>
  <c r="Q5261" i="3"/>
  <c r="Q3726" i="3"/>
  <c r="Q612" i="3"/>
  <c r="Q493" i="3"/>
  <c r="Q3942" i="3"/>
  <c r="Q4555" i="3"/>
  <c r="Q3905" i="3"/>
  <c r="Q3143" i="3"/>
  <c r="Q2684" i="3"/>
  <c r="Q362" i="3"/>
  <c r="Q4368" i="3"/>
  <c r="Q3334" i="3"/>
  <c r="Q2908" i="3"/>
  <c r="Q466" i="3"/>
  <c r="Q2284" i="3"/>
  <c r="Q6818" i="3"/>
  <c r="Q3166" i="3"/>
  <c r="Q3773" i="3"/>
  <c r="Q3421" i="3"/>
  <c r="Q5357" i="3"/>
  <c r="Q2795" i="3"/>
  <c r="Q2638" i="3"/>
  <c r="Q5464" i="3"/>
  <c r="Q2683" i="3"/>
  <c r="Q7169" i="3"/>
  <c r="Q5875" i="3"/>
  <c r="Q5104" i="3"/>
  <c r="Q7212" i="3"/>
  <c r="Q3539" i="3"/>
  <c r="Q5027" i="3"/>
  <c r="Q5490" i="3"/>
  <c r="Q3304" i="3"/>
  <c r="Q5584" i="3"/>
  <c r="Q5005" i="3"/>
  <c r="Q4769" i="3"/>
  <c r="Q7486" i="3"/>
  <c r="Q2713" i="3"/>
  <c r="Q4278" i="3"/>
  <c r="Q6394" i="3"/>
  <c r="Q6239" i="3"/>
  <c r="Q1680" i="3"/>
  <c r="Q6563" i="3"/>
  <c r="Q2965" i="3"/>
  <c r="Q2802" i="3"/>
  <c r="Q5582" i="3"/>
  <c r="Q4089" i="3"/>
  <c r="Q326" i="3"/>
  <c r="Q5759" i="3"/>
  <c r="Q6342" i="3"/>
  <c r="Q729" i="3"/>
  <c r="Q485" i="3"/>
  <c r="Q5802" i="3"/>
  <c r="Q3060" i="3"/>
  <c r="Q696" i="3"/>
  <c r="Q2888" i="3"/>
  <c r="Q4953" i="3"/>
  <c r="Q2448" i="3"/>
  <c r="Q4330" i="3"/>
  <c r="Q4965" i="3"/>
  <c r="Q3960" i="3"/>
  <c r="Q243" i="3"/>
  <c r="Q845" i="3"/>
  <c r="Q1838" i="3"/>
  <c r="Q3194" i="3"/>
  <c r="Q656" i="3"/>
  <c r="Q4914" i="3"/>
  <c r="Q4266" i="3"/>
  <c r="Q3991" i="3"/>
  <c r="Q1272" i="3"/>
  <c r="Q2907" i="3"/>
  <c r="Q3039" i="3"/>
  <c r="Q234" i="3"/>
  <c r="Q1449" i="3"/>
  <c r="Q1374" i="3"/>
  <c r="Q5912" i="3"/>
  <c r="Q1093" i="3"/>
  <c r="Q1176" i="3"/>
  <c r="Q6659" i="3"/>
  <c r="Q3940" i="3"/>
  <c r="Q1772" i="3"/>
  <c r="Q6755" i="3"/>
  <c r="Q110" i="3"/>
  <c r="Q1323" i="3"/>
  <c r="Q193" i="3"/>
  <c r="Q514" i="3"/>
  <c r="Q6294" i="3"/>
  <c r="Q1394" i="3"/>
  <c r="Q137" i="3"/>
  <c r="Q5697" i="3"/>
  <c r="Q4142" i="3"/>
  <c r="Q1423" i="3"/>
  <c r="Q7036" i="3"/>
  <c r="Q1360" i="3"/>
  <c r="Q2269" i="3"/>
  <c r="Q4394" i="3"/>
  <c r="Q2847" i="3"/>
  <c r="Q4815" i="3"/>
  <c r="Q2187" i="3"/>
  <c r="Q807" i="3"/>
  <c r="Q1904" i="3"/>
  <c r="Q71" i="3"/>
  <c r="Q2138" i="3"/>
  <c r="Q154" i="3"/>
  <c r="Q6340" i="3"/>
  <c r="Q6268" i="3"/>
  <c r="Q3933" i="3"/>
  <c r="Q1668" i="3"/>
  <c r="Q1465" i="3"/>
  <c r="Q128" i="3"/>
  <c r="Q4938" i="3"/>
  <c r="Q3786" i="3"/>
  <c r="Q1584" i="3"/>
  <c r="Q2928" i="3"/>
  <c r="Q3483" i="3"/>
  <c r="Q950" i="3"/>
  <c r="Q1570" i="3"/>
  <c r="Q1290" i="3"/>
  <c r="Q766" i="3"/>
  <c r="Q1091" i="3"/>
  <c r="Q2220" i="3"/>
  <c r="Q291" i="3"/>
  <c r="Q6255" i="3"/>
  <c r="Q6020" i="3"/>
  <c r="Q2308" i="3"/>
  <c r="Q574" i="3"/>
  <c r="Q1787" i="3"/>
  <c r="Q1647" i="3"/>
  <c r="Q2893" i="3"/>
  <c r="Q2469" i="3"/>
  <c r="Q7666" i="3"/>
  <c r="Q7662" i="3"/>
  <c r="Q7659" i="3"/>
  <c r="Q7635" i="3"/>
  <c r="Q6196" i="3"/>
  <c r="Q7640" i="3"/>
  <c r="Q5363" i="3"/>
  <c r="Q6115" i="3"/>
  <c r="Q5866" i="3"/>
  <c r="Q3399" i="3"/>
  <c r="Q6287" i="3"/>
  <c r="Q6767" i="3"/>
  <c r="Q6357" i="3"/>
  <c r="Q7005" i="3"/>
  <c r="Q6753" i="3"/>
  <c r="Q5765" i="3"/>
  <c r="Q555" i="3"/>
  <c r="Q5137" i="3"/>
  <c r="Q6338" i="3"/>
  <c r="Q147" i="3"/>
  <c r="Q7480" i="3"/>
  <c r="Q5171" i="3"/>
  <c r="Q2560" i="3"/>
  <c r="Q6315" i="3"/>
  <c r="Q7079" i="3"/>
  <c r="Q2544" i="3"/>
  <c r="Q5535" i="3"/>
  <c r="Q4822" i="3"/>
  <c r="Q5893" i="3"/>
  <c r="Q6827" i="3"/>
  <c r="Q3595" i="3"/>
  <c r="Q7226" i="3"/>
  <c r="Q4387" i="3"/>
  <c r="Q2572" i="3"/>
  <c r="Q2830" i="3"/>
  <c r="Q6042" i="3"/>
  <c r="Q1118" i="3"/>
  <c r="Q1376" i="3"/>
  <c r="Q4355" i="3"/>
  <c r="Q3975" i="3"/>
  <c r="Q2179" i="3"/>
  <c r="Q7541" i="3"/>
  <c r="Q331" i="3"/>
  <c r="Q3980" i="3"/>
  <c r="Q2839" i="3"/>
  <c r="Q3766" i="3"/>
  <c r="Q2522" i="3"/>
  <c r="Q48" i="3"/>
  <c r="Q305" i="3"/>
  <c r="Q2849" i="3"/>
  <c r="Q771" i="3"/>
  <c r="Q288" i="3"/>
  <c r="Q6074" i="3"/>
  <c r="Q4739" i="3"/>
  <c r="Q873" i="3"/>
  <c r="Q3575" i="3"/>
  <c r="Q3996" i="3"/>
  <c r="Q7368" i="3"/>
  <c r="Q3151" i="3"/>
  <c r="Q3612" i="3"/>
  <c r="Q204" i="3"/>
  <c r="Q2457" i="3"/>
  <c r="Q6165" i="3"/>
  <c r="Q2238" i="3"/>
  <c r="Q4094" i="3"/>
  <c r="Q1532" i="3"/>
  <c r="Q2766" i="3"/>
  <c r="Q6395" i="3"/>
  <c r="Q5000" i="3"/>
  <c r="Q763" i="3"/>
  <c r="Q2773" i="3"/>
  <c r="Q4485" i="3"/>
  <c r="Q3492" i="3"/>
  <c r="Q6798" i="3"/>
  <c r="Q3050" i="3"/>
  <c r="Q1261" i="3"/>
  <c r="Q3978" i="3"/>
  <c r="Q7037" i="3"/>
  <c r="Q926" i="3"/>
  <c r="Q659" i="3"/>
  <c r="Q1983" i="3"/>
  <c r="Q1457" i="3"/>
  <c r="Q5927" i="3"/>
  <c r="Q4565" i="3"/>
  <c r="Q5755" i="3"/>
  <c r="Q1201" i="3"/>
  <c r="Q3782" i="3"/>
  <c r="Q104" i="3"/>
  <c r="Q6281" i="3"/>
  <c r="Q4339" i="3"/>
  <c r="Q7181" i="3"/>
  <c r="Q4140" i="3"/>
  <c r="Q6169" i="3"/>
  <c r="Q707" i="3"/>
  <c r="Q6596" i="3"/>
  <c r="Q483" i="3"/>
  <c r="Q6857" i="3"/>
  <c r="Q4149" i="3"/>
  <c r="Q3253" i="3"/>
  <c r="Q4821" i="3"/>
  <c r="Q65" i="3"/>
  <c r="Q2637" i="3"/>
  <c r="Q337" i="3"/>
  <c r="Q818" i="3"/>
  <c r="Q6507" i="3"/>
  <c r="Q6609" i="3"/>
  <c r="Q5453" i="3"/>
  <c r="Q3351" i="3"/>
  <c r="Q7018" i="3"/>
  <c r="Q1073" i="3"/>
  <c r="Q4379" i="3"/>
  <c r="Q3961" i="3"/>
  <c r="Q4102" i="3"/>
  <c r="Q3426" i="3"/>
  <c r="Q5082" i="3"/>
  <c r="Q1976" i="3"/>
  <c r="Q1459" i="3"/>
  <c r="Q3017" i="3"/>
  <c r="Q1936" i="3"/>
  <c r="Q4273" i="3"/>
  <c r="Q6553" i="3"/>
  <c r="Q7225" i="3"/>
  <c r="Q2850" i="3"/>
  <c r="Q2198" i="3"/>
  <c r="Q2663" i="3"/>
  <c r="Q2228" i="3"/>
  <c r="Q1571" i="3"/>
  <c r="Q276" i="3"/>
  <c r="Q5733" i="3"/>
  <c r="Q1399" i="3"/>
  <c r="Q5708" i="3"/>
  <c r="Q2538" i="3"/>
  <c r="Q876" i="3"/>
  <c r="Q2921" i="3"/>
  <c r="Q4174" i="3"/>
  <c r="Q4270" i="3"/>
  <c r="Q1410" i="3"/>
  <c r="Q7306" i="3"/>
  <c r="Q7608" i="3"/>
  <c r="Q591" i="3"/>
  <c r="Q2241" i="3"/>
  <c r="Q506" i="3"/>
  <c r="Q1200" i="3"/>
  <c r="Q4198" i="3"/>
  <c r="Q5368" i="3"/>
  <c r="Q2931" i="3"/>
  <c r="Q309" i="3"/>
  <c r="Q22" i="3"/>
  <c r="Q839" i="3"/>
  <c r="Q4450" i="3"/>
  <c r="Q1300" i="3"/>
  <c r="Q3200" i="3"/>
  <c r="Q774" i="3"/>
  <c r="Q4638" i="3"/>
  <c r="Q2122" i="3"/>
  <c r="Q925" i="3"/>
  <c r="Q6921" i="3"/>
  <c r="Q2227" i="3"/>
  <c r="Q1163" i="3"/>
  <c r="Q4519" i="3"/>
  <c r="Q333" i="3"/>
  <c r="Q2365" i="3"/>
  <c r="Q1089" i="3"/>
  <c r="Q2177" i="3"/>
  <c r="Q377" i="3"/>
  <c r="Q1302" i="3"/>
  <c r="Q1712" i="3"/>
  <c r="Q2407" i="3"/>
  <c r="Q2262" i="3"/>
  <c r="Q1246" i="3"/>
  <c r="Q7060" i="3"/>
  <c r="Q5870" i="3"/>
  <c r="Q902" i="3"/>
  <c r="Q1001" i="3"/>
  <c r="Q387" i="3"/>
  <c r="Q573" i="3"/>
  <c r="Q1540" i="3"/>
  <c r="Q3162" i="3"/>
  <c r="Q4897" i="3"/>
  <c r="Q5844" i="3"/>
  <c r="Q3626" i="3"/>
  <c r="Q5422" i="3"/>
  <c r="Q7437" i="3"/>
  <c r="Q7328" i="3"/>
  <c r="Q6679" i="3"/>
  <c r="Q3781" i="3"/>
  <c r="Q6462" i="3"/>
  <c r="Q3011" i="3"/>
  <c r="Q3735" i="3"/>
  <c r="Q1013" i="3"/>
  <c r="Q908" i="3"/>
  <c r="Q684" i="3"/>
  <c r="Q3430" i="3"/>
  <c r="Q2428" i="3"/>
  <c r="Q1464" i="3"/>
  <c r="Q441" i="3"/>
  <c r="Q4363" i="3"/>
  <c r="Q3656" i="3"/>
  <c r="Q6143" i="3"/>
  <c r="Q3508" i="3"/>
  <c r="Q7559" i="3"/>
  <c r="Q4877" i="3"/>
  <c r="Q7650" i="3"/>
  <c r="Q7589" i="3"/>
  <c r="Q6888" i="3"/>
  <c r="Q7643" i="3"/>
  <c r="Q5513" i="3"/>
  <c r="Q7554" i="3"/>
  <c r="Q773" i="3"/>
  <c r="Q1012" i="3"/>
  <c r="Q5794" i="3"/>
  <c r="Q7609" i="3"/>
  <c r="Q6007" i="3"/>
  <c r="Q6910" i="3"/>
  <c r="Q1902" i="3"/>
  <c r="Q5811" i="3"/>
  <c r="Q7391" i="3"/>
  <c r="Q6766" i="3"/>
  <c r="Q544" i="3"/>
  <c r="Q7476" i="3"/>
  <c r="Q6305" i="3"/>
  <c r="Q7146" i="3"/>
  <c r="Q3141" i="3"/>
  <c r="Q6413" i="3"/>
  <c r="Q5151" i="3"/>
  <c r="Q3486" i="3"/>
  <c r="Q809" i="3"/>
  <c r="Q6031" i="3"/>
  <c r="Q1950" i="3"/>
  <c r="Q4334" i="3"/>
  <c r="Q4901" i="3"/>
  <c r="Q4569" i="3"/>
  <c r="Q3764" i="3"/>
  <c r="Q2922" i="3"/>
  <c r="Q7503" i="3"/>
  <c r="Q2546" i="3"/>
  <c r="Q4470" i="3"/>
  <c r="Q4251" i="3"/>
  <c r="Q1137" i="3"/>
  <c r="Q4968" i="3"/>
  <c r="Q4672" i="3"/>
  <c r="Q5132" i="3"/>
  <c r="Q3871" i="3"/>
  <c r="Q6278" i="3"/>
  <c r="Q5092" i="3"/>
  <c r="Q3337" i="3"/>
  <c r="Q7417" i="3"/>
  <c r="Q4817" i="3"/>
  <c r="Q5208" i="3"/>
  <c r="Q5926" i="3"/>
  <c r="Q4850" i="3"/>
  <c r="Q6725" i="3"/>
  <c r="Q2734" i="3"/>
  <c r="Q1646" i="3"/>
  <c r="Q3580" i="3"/>
  <c r="Q7000" i="3"/>
  <c r="Q6123" i="3"/>
  <c r="Q1603" i="3"/>
  <c r="Q1440" i="3"/>
  <c r="Q6833" i="3"/>
  <c r="Q4197" i="3"/>
  <c r="Q3290" i="3"/>
  <c r="Q4345" i="3"/>
  <c r="Q7058" i="3"/>
  <c r="Q5032" i="3"/>
  <c r="Q1332" i="3"/>
  <c r="Q3917" i="3"/>
  <c r="Q6353" i="3"/>
  <c r="Q4090" i="3"/>
  <c r="Q6905" i="3"/>
  <c r="Q3465" i="3"/>
  <c r="Q6521" i="3"/>
  <c r="Q2317" i="3"/>
  <c r="Q906" i="3"/>
  <c r="Q1500" i="3"/>
  <c r="Q1546" i="3"/>
  <c r="Q444" i="3"/>
  <c r="Q2584" i="3"/>
  <c r="Q3174" i="3"/>
  <c r="Q4236" i="3"/>
  <c r="Q4501" i="3"/>
  <c r="Q2110" i="3"/>
  <c r="Q5299" i="3"/>
  <c r="Q5185" i="3"/>
  <c r="Q1971" i="3"/>
  <c r="Q2502" i="3"/>
  <c r="Q6680" i="3"/>
  <c r="Q2456" i="3"/>
  <c r="Q4993" i="3"/>
  <c r="Q4562" i="3"/>
  <c r="Q3269" i="3"/>
  <c r="Q4940" i="3"/>
  <c r="Q4729" i="3"/>
  <c r="Q2217" i="3"/>
  <c r="Q6772" i="3"/>
  <c r="Q2076" i="3"/>
  <c r="Q1330" i="3"/>
  <c r="Q1768" i="3"/>
  <c r="Q2251" i="3"/>
  <c r="Q4602" i="3"/>
  <c r="Q3849" i="3"/>
  <c r="Q3700" i="3"/>
  <c r="Q1669" i="3"/>
  <c r="Q878" i="3"/>
  <c r="Q3382" i="3"/>
  <c r="Q806" i="3"/>
  <c r="Q5828" i="3"/>
  <c r="Q899" i="3"/>
  <c r="Q4126" i="3"/>
  <c r="Q7543" i="3"/>
  <c r="Q5538" i="3"/>
  <c r="Q5711" i="3"/>
  <c r="Q4110" i="3"/>
  <c r="Q205" i="3"/>
  <c r="Q2642" i="3"/>
  <c r="Q983" i="3"/>
  <c r="Q3306" i="3"/>
  <c r="Q1707" i="3"/>
  <c r="Q677" i="3"/>
  <c r="Q5087" i="3"/>
  <c r="Q2741" i="3"/>
  <c r="Q1263" i="3"/>
  <c r="Q6099" i="3"/>
  <c r="Q1957" i="3"/>
  <c r="Q4192" i="3"/>
  <c r="Q2050" i="3"/>
  <c r="Q3667" i="3"/>
  <c r="Q349" i="3"/>
  <c r="Q6355" i="3"/>
  <c r="Q6614" i="3"/>
  <c r="Q6638" i="3"/>
  <c r="Q356" i="3"/>
  <c r="Q5276" i="3"/>
  <c r="Q2327" i="3"/>
  <c r="Q5172" i="3"/>
  <c r="Q6621" i="3"/>
  <c r="Q1713" i="3"/>
  <c r="Q2191" i="3"/>
  <c r="Q2120" i="3"/>
  <c r="Q432" i="3"/>
  <c r="Q4917" i="3"/>
  <c r="Q4257" i="3"/>
  <c r="Q4846" i="3"/>
  <c r="Q7164" i="3"/>
  <c r="Q5885" i="3"/>
  <c r="Q3902" i="3"/>
  <c r="Q1080" i="3"/>
  <c r="Q2455" i="3"/>
  <c r="Q4360" i="3"/>
  <c r="Q3819" i="3"/>
  <c r="Q6356" i="3"/>
  <c r="Q4408" i="3"/>
  <c r="Q5066" i="3"/>
  <c r="Q1381" i="3"/>
  <c r="Q6762" i="3"/>
  <c r="Q4053" i="3"/>
  <c r="Q5520" i="3"/>
  <c r="Q4414" i="3"/>
  <c r="Q4620" i="3"/>
  <c r="Q5617" i="3"/>
  <c r="Q4525" i="3"/>
  <c r="Q2856" i="3"/>
  <c r="Q223" i="3"/>
  <c r="Q4935" i="3"/>
  <c r="Q4511" i="3"/>
  <c r="Q3999" i="3"/>
  <c r="Q709" i="3"/>
  <c r="Q3600" i="3"/>
  <c r="Q2780" i="3"/>
  <c r="Q1525" i="3"/>
  <c r="Q4581" i="3"/>
  <c r="Q2341" i="3"/>
  <c r="Q1010" i="3"/>
  <c r="Q7186" i="3"/>
  <c r="Q4240" i="3"/>
  <c r="Q6941" i="3"/>
  <c r="Q996" i="3"/>
  <c r="Q812" i="3"/>
  <c r="Q190" i="3"/>
  <c r="Q4077" i="3"/>
  <c r="Q210" i="3"/>
  <c r="Q294" i="3"/>
  <c r="Q2039" i="3"/>
  <c r="Q7038" i="3"/>
  <c r="Q271" i="3"/>
  <c r="Q1645" i="3"/>
  <c r="Q2789" i="3"/>
  <c r="Q3532" i="3"/>
  <c r="Q4657" i="3"/>
  <c r="Q6660" i="3"/>
  <c r="Q5244" i="3"/>
  <c r="Q1251" i="3"/>
  <c r="Q1087" i="3"/>
  <c r="Q6703" i="3"/>
  <c r="Q1279" i="3"/>
  <c r="Q4172" i="3"/>
  <c r="Q1969" i="3"/>
  <c r="Q6358" i="3"/>
  <c r="Q559" i="3"/>
  <c r="Q3643" i="3"/>
  <c r="Q4035" i="3"/>
  <c r="Q5504" i="3"/>
  <c r="Q4689" i="3"/>
  <c r="Q6391" i="3"/>
  <c r="Q6986" i="3"/>
  <c r="Q6028" i="3"/>
  <c r="Q7487" i="3"/>
  <c r="Q5820" i="3"/>
  <c r="Q5260" i="3"/>
  <c r="Q7542" i="3"/>
  <c r="Q3788" i="3"/>
  <c r="Q5486" i="3"/>
  <c r="Q1560" i="3"/>
  <c r="Q3513" i="3"/>
  <c r="Q6330" i="3"/>
  <c r="Q6658" i="3"/>
  <c r="Q6699" i="3"/>
  <c r="Q3716" i="3"/>
  <c r="Q7138" i="3"/>
  <c r="Q3291" i="3"/>
  <c r="Q6642" i="3"/>
  <c r="Q5067" i="3"/>
  <c r="Q2899" i="3"/>
  <c r="Q5433" i="3"/>
  <c r="Q4388" i="3"/>
  <c r="Q6260" i="3"/>
  <c r="Q7445" i="3"/>
  <c r="Q4445" i="3"/>
  <c r="Q5874" i="3"/>
  <c r="Q5330" i="3"/>
  <c r="Q303" i="3"/>
  <c r="Q5241" i="3"/>
  <c r="Q5625" i="3"/>
  <c r="Q5881" i="3"/>
  <c r="Q2581" i="3"/>
  <c r="Q300" i="3"/>
  <c r="Q6989" i="3"/>
  <c r="Q6129" i="3"/>
  <c r="Q1614" i="3"/>
  <c r="Q5712" i="3"/>
  <c r="Q2736" i="3"/>
  <c r="Q4211" i="3"/>
  <c r="Q2009" i="3"/>
  <c r="Q6034" i="3"/>
  <c r="Q1522" i="3"/>
  <c r="Q7102" i="3"/>
  <c r="Q6251" i="3"/>
  <c r="Q5054" i="3"/>
  <c r="Q4199" i="3"/>
  <c r="Q3722" i="3"/>
  <c r="Q5309" i="3"/>
  <c r="Q4622" i="3"/>
  <c r="Q3879" i="3"/>
  <c r="Q3529" i="3"/>
  <c r="Q231" i="3"/>
  <c r="Q1874" i="3"/>
  <c r="Q4490" i="3"/>
  <c r="Q1207" i="3"/>
  <c r="Q2289" i="3"/>
  <c r="Q4568" i="3"/>
  <c r="Q1591" i="3"/>
  <c r="Q2355" i="3"/>
  <c r="Q5040" i="3"/>
  <c r="Q6608" i="3"/>
  <c r="Q6870" i="3"/>
  <c r="Q7442" i="3"/>
  <c r="Q2067" i="3"/>
  <c r="Q3589" i="3"/>
  <c r="Q3061" i="3"/>
  <c r="Q4682" i="3"/>
  <c r="Q4852" i="3"/>
  <c r="Q4899" i="3"/>
  <c r="Q3783" i="3"/>
  <c r="Q51" i="3"/>
  <c r="Q7215" i="3"/>
  <c r="Q622" i="3"/>
  <c r="Q2201" i="3"/>
  <c r="Q2896" i="3"/>
  <c r="Q3808" i="3"/>
  <c r="Q5928" i="3"/>
  <c r="Q6449" i="3"/>
  <c r="Q4902" i="3"/>
  <c r="Q34" i="3"/>
  <c r="Q2887" i="3"/>
  <c r="Q1664" i="3"/>
  <c r="Q3297" i="3"/>
  <c r="Q1439" i="3"/>
  <c r="Q2421" i="3"/>
  <c r="Q5977" i="3"/>
  <c r="Q7148" i="3"/>
  <c r="Q3188" i="3"/>
  <c r="Q1254" i="3"/>
  <c r="Q3992" i="3"/>
  <c r="Q6574" i="3"/>
  <c r="Q6069" i="3"/>
  <c r="Q3649" i="3"/>
  <c r="Q2098" i="3"/>
  <c r="Q889" i="3"/>
  <c r="Q3233" i="3"/>
  <c r="Q1037" i="3"/>
  <c r="Q1020" i="3"/>
  <c r="Q1133" i="3"/>
  <c r="Q2482" i="3"/>
  <c r="Q4644" i="3"/>
  <c r="Q2656" i="3"/>
  <c r="Q1866" i="3"/>
  <c r="Q4573" i="3"/>
  <c r="Q1789" i="3"/>
  <c r="Q398" i="3"/>
  <c r="Q5152" i="3"/>
  <c r="Q1529" i="3"/>
  <c r="Q5545" i="3"/>
  <c r="Q683" i="3"/>
  <c r="Q4306" i="3"/>
  <c r="Q6891" i="3"/>
  <c r="Q2446" i="3"/>
  <c r="Q2283" i="3"/>
  <c r="Q5234" i="3"/>
  <c r="Q1814" i="3"/>
  <c r="Q1079" i="3"/>
  <c r="Q5787" i="3"/>
  <c r="Q2977" i="3"/>
  <c r="Q3096" i="3"/>
  <c r="Q2909" i="3"/>
  <c r="Q1147" i="3"/>
  <c r="Q3134" i="3"/>
  <c r="Q1744" i="3"/>
  <c r="Q4580" i="3"/>
  <c r="Q2339" i="3"/>
  <c r="Q1236" i="3"/>
  <c r="Q4593" i="3"/>
  <c r="Q6883" i="3"/>
  <c r="Q1527" i="3"/>
  <c r="Q4933" i="3"/>
  <c r="Q526" i="3"/>
  <c r="Q5022" i="3"/>
  <c r="Q4229" i="3"/>
  <c r="Q1802" i="3"/>
  <c r="Q1041" i="3"/>
  <c r="Q575" i="3"/>
  <c r="Q5615" i="3"/>
  <c r="Q2532" i="3"/>
  <c r="Q5445" i="3"/>
  <c r="Q2895" i="3"/>
  <c r="Q1050" i="3"/>
  <c r="Q1565" i="3"/>
  <c r="Q3586" i="3"/>
  <c r="Q3419" i="3"/>
  <c r="Q5916" i="3"/>
  <c r="Q1032" i="3"/>
  <c r="Q2530" i="3"/>
  <c r="Q620" i="3"/>
  <c r="Q17" i="3"/>
  <c r="Q5404" i="3"/>
  <c r="Q2064" i="3"/>
  <c r="Q888" i="3"/>
  <c r="Q780" i="3"/>
  <c r="Q1049" i="3"/>
  <c r="Q4777" i="3"/>
  <c r="Q838" i="3"/>
  <c r="Q2864" i="3"/>
  <c r="Q4327" i="3"/>
  <c r="Q1311" i="3"/>
  <c r="Q6199" i="3"/>
  <c r="Q1893" i="3"/>
  <c r="Q3973" i="3"/>
  <c r="Q1942" i="3"/>
  <c r="Q1857" i="3"/>
  <c r="Q4186" i="3"/>
  <c r="Q4263" i="3"/>
  <c r="Q3106" i="3"/>
  <c r="Q1183" i="3"/>
  <c r="Q784" i="3"/>
  <c r="Q2200" i="3"/>
  <c r="Q1447" i="3"/>
  <c r="Q2334" i="3"/>
  <c r="Q860" i="3"/>
  <c r="Q188" i="3"/>
  <c r="Q4420" i="3"/>
  <c r="Q5239" i="3"/>
  <c r="Q1225" i="3"/>
  <c r="Q4997" i="3"/>
  <c r="Q4790" i="3"/>
  <c r="Q1792" i="3"/>
  <c r="Q3964" i="3"/>
  <c r="Q2729" i="3"/>
  <c r="Q3672" i="3"/>
  <c r="Q2349" i="3"/>
  <c r="Q3695" i="3"/>
  <c r="Q3276" i="3"/>
  <c r="Q111" i="3"/>
  <c r="Q1052" i="3"/>
  <c r="Q2937" i="3"/>
  <c r="Q2495" i="3"/>
  <c r="Q426" i="3"/>
  <c r="Q125" i="3"/>
  <c r="Q1651" i="3"/>
  <c r="Q4600" i="3"/>
  <c r="Q879" i="3"/>
  <c r="Q20" i="3"/>
  <c r="Q7280" i="3"/>
  <c r="Q7324" i="3"/>
  <c r="Q7307" i="3"/>
  <c r="Q7167" i="3"/>
  <c r="Q5419" i="3"/>
  <c r="Q5253" i="3"/>
  <c r="Q7596" i="3"/>
  <c r="Q6120" i="3"/>
  <c r="Q6836" i="3"/>
  <c r="Q5174" i="3"/>
  <c r="Q6756" i="3"/>
  <c r="Q7563" i="3"/>
  <c r="Q7647" i="3"/>
  <c r="Q6721" i="3"/>
  <c r="Q6348" i="3"/>
  <c r="Q277" i="3"/>
  <c r="Q3818" i="3"/>
  <c r="Q99" i="3"/>
  <c r="Q4572" i="3"/>
  <c r="Q6317" i="3"/>
  <c r="Q2299" i="3"/>
  <c r="Q4440" i="3"/>
  <c r="Q7623" i="3"/>
  <c r="Q3034" i="3"/>
  <c r="Q6017" i="3"/>
  <c r="Q7066" i="3"/>
  <c r="Q7230" i="3"/>
  <c r="Q6178" i="3"/>
  <c r="Q1639" i="3"/>
  <c r="Q2825" i="3"/>
  <c r="Q6003" i="3"/>
  <c r="Q5250" i="3"/>
  <c r="Q7085" i="3"/>
  <c r="Q1216" i="3"/>
  <c r="Q5960" i="3"/>
  <c r="Q2593" i="3"/>
  <c r="Q4312" i="3"/>
  <c r="Q1628" i="3"/>
  <c r="Q7433" i="3"/>
  <c r="Q5347" i="3"/>
  <c r="Q3299" i="3"/>
  <c r="Q422" i="3"/>
  <c r="Q4109" i="3"/>
  <c r="Q130" i="3"/>
  <c r="Q3103" i="3"/>
  <c r="Q6947" i="3"/>
  <c r="Q6158" i="3"/>
  <c r="Q832" i="3"/>
  <c r="Q3026" i="3"/>
  <c r="Q5853" i="3"/>
  <c r="Q5177" i="3"/>
  <c r="Q4603" i="3"/>
  <c r="Q3570" i="3"/>
  <c r="Q5394" i="3"/>
  <c r="Q5989" i="3"/>
  <c r="Q4802" i="3"/>
  <c r="Q4550" i="3"/>
  <c r="Q5163" i="3"/>
  <c r="Q2323" i="3"/>
  <c r="Q3739" i="3"/>
  <c r="Q4283" i="3"/>
  <c r="Q2500" i="3"/>
  <c r="Q3071" i="3"/>
  <c r="Q6230" i="3"/>
  <c r="Q2768" i="3"/>
  <c r="Q2377" i="3"/>
  <c r="Q3535" i="3"/>
  <c r="Q6314" i="3"/>
  <c r="Q88" i="3"/>
  <c r="Q68" i="3"/>
  <c r="Q4999" i="3"/>
  <c r="Q7104" i="3"/>
  <c r="Q2196" i="3"/>
  <c r="Q2472" i="3"/>
  <c r="Q1336" i="3"/>
  <c r="Q4195" i="3"/>
  <c r="Q2282" i="3"/>
  <c r="Q3969" i="3"/>
  <c r="Q3574" i="3"/>
  <c r="Q7133" i="3"/>
  <c r="Q1377" i="3"/>
  <c r="Q2657" i="3"/>
  <c r="Q890" i="3"/>
  <c r="Q2670" i="3"/>
  <c r="Q6647" i="3"/>
  <c r="Q5593" i="3"/>
  <c r="Q7591" i="3"/>
  <c r="Q434" i="3"/>
  <c r="Q1999" i="3"/>
  <c r="Q648" i="3"/>
  <c r="Q3837" i="3"/>
  <c r="Q5933" i="3"/>
  <c r="Q7268" i="3"/>
  <c r="Q4502" i="3"/>
  <c r="Q2022" i="3"/>
  <c r="Q796" i="3"/>
  <c r="Q359" i="3"/>
  <c r="Q5286" i="3"/>
  <c r="Q5611" i="3"/>
  <c r="Q1268" i="3"/>
  <c r="Q2972" i="3"/>
  <c r="Q6858" i="3"/>
  <c r="Q2167" i="3"/>
  <c r="Q3696" i="3"/>
  <c r="Q3802" i="3"/>
  <c r="Q4658" i="3"/>
  <c r="Q29" i="3"/>
  <c r="Q6291" i="3"/>
  <c r="Q5516" i="3"/>
  <c r="Q6514" i="3"/>
  <c r="Q6572" i="3"/>
  <c r="Q674" i="3"/>
  <c r="Q869" i="3"/>
  <c r="Q3756" i="3"/>
  <c r="Q1843" i="3"/>
  <c r="Q7162" i="3"/>
  <c r="Q97" i="3"/>
  <c r="Q6095" i="3"/>
  <c r="Q2521" i="3"/>
  <c r="Q1257" i="3"/>
  <c r="Q3330" i="3"/>
  <c r="Q5409" i="3"/>
  <c r="Q6577" i="3"/>
  <c r="Q2520" i="3"/>
  <c r="Q3985" i="3"/>
  <c r="Q3263" i="3"/>
  <c r="Q1046" i="3"/>
  <c r="Q4577" i="3"/>
  <c r="Q4441" i="3"/>
  <c r="Q1305" i="3"/>
  <c r="Q5324" i="3"/>
  <c r="Q2552" i="3"/>
  <c r="Q5972" i="3"/>
  <c r="Q4663" i="3"/>
  <c r="Q6073" i="3"/>
  <c r="Q6517" i="3"/>
  <c r="Q3460" i="3"/>
  <c r="Q7229" i="3"/>
  <c r="Q6324" i="3"/>
  <c r="Q1019" i="3"/>
  <c r="Q2991" i="3"/>
  <c r="Q2467" i="3"/>
  <c r="Q529" i="3"/>
  <c r="Q6181" i="3"/>
  <c r="Q621" i="3"/>
  <c r="Q5917" i="3"/>
  <c r="Q410" i="3"/>
  <c r="Q5212" i="3"/>
  <c r="Q3889" i="3"/>
  <c r="Q6138" i="3"/>
  <c r="Q4717" i="3"/>
  <c r="Q2976" i="3"/>
  <c r="Q395" i="3"/>
  <c r="Q3172" i="3"/>
  <c r="Q5674" i="3"/>
  <c r="Q4983" i="3"/>
  <c r="Q5168" i="3"/>
  <c r="Q561" i="3"/>
  <c r="Q1915" i="3"/>
  <c r="Q4979" i="3"/>
  <c r="Q1764" i="3"/>
  <c r="Q143" i="3"/>
  <c r="Q887" i="3"/>
  <c r="Q6765" i="3"/>
  <c r="Q1331" i="3"/>
  <c r="Q438" i="3"/>
  <c r="Q7354" i="3"/>
  <c r="Q4428" i="3"/>
  <c r="Q2176" i="3"/>
  <c r="Q5100" i="3"/>
  <c r="Q798" i="3"/>
  <c r="Q1000" i="3"/>
  <c r="Q1627" i="3"/>
  <c r="Q961" i="3"/>
  <c r="Q23" i="3"/>
  <c r="Q1518" i="3"/>
  <c r="Q2675" i="3"/>
  <c r="Q442" i="3"/>
  <c r="Q3904" i="3"/>
  <c r="Q1462" i="3"/>
  <c r="Q999" i="3"/>
  <c r="Q1756" i="3"/>
  <c r="Q6022" i="3"/>
  <c r="Q808" i="3"/>
  <c r="Q2477" i="3"/>
  <c r="Q5334" i="3"/>
  <c r="Q2891" i="3"/>
  <c r="Q5114" i="3"/>
  <c r="Q5026" i="3"/>
  <c r="Q1473" i="3"/>
  <c r="Q6040" i="3"/>
  <c r="Q687" i="3"/>
  <c r="Q1071" i="3"/>
  <c r="Q2757" i="3"/>
  <c r="Q3623" i="3"/>
  <c r="Q335" i="3"/>
  <c r="Q4333" i="3"/>
  <c r="Q3679" i="3"/>
  <c r="Q2010" i="3"/>
  <c r="Q4084" i="3"/>
  <c r="Q7530" i="3"/>
  <c r="Q7649" i="3"/>
  <c r="Q7630" i="3"/>
  <c r="Q7564" i="3"/>
  <c r="Q7539" i="3"/>
  <c r="Q4515" i="3"/>
  <c r="Q6387" i="3"/>
  <c r="Q4451" i="3"/>
  <c r="Q4132" i="3"/>
  <c r="Q5718" i="3"/>
  <c r="Q5375" i="3"/>
  <c r="Q6062" i="3"/>
  <c r="Q5585" i="3"/>
  <c r="Q6917" i="3"/>
  <c r="Q2878" i="3"/>
  <c r="Q5919" i="3"/>
  <c r="Q4070" i="3"/>
  <c r="Q5946" i="3"/>
  <c r="Q5555" i="3"/>
  <c r="Q6960" i="3"/>
  <c r="Q3323" i="3"/>
  <c r="Q7034" i="3"/>
  <c r="Q6795" i="3"/>
  <c r="Q4826" i="3"/>
  <c r="Q5687" i="3"/>
  <c r="Q7145" i="3"/>
  <c r="Q5068" i="3"/>
  <c r="Q3813" i="3"/>
  <c r="Q6902" i="3"/>
  <c r="Q5470" i="3"/>
  <c r="Q1058" i="3"/>
  <c r="Q5855" i="3"/>
  <c r="Q3858" i="3"/>
  <c r="Q3037" i="3"/>
  <c r="Q2425" i="3"/>
  <c r="Q5902" i="3"/>
  <c r="Q5016" i="3"/>
  <c r="Q2782" i="3"/>
  <c r="Q4178" i="3"/>
  <c r="Q3688" i="3"/>
  <c r="Q4083" i="3"/>
  <c r="Q6289" i="3"/>
  <c r="Q7531" i="3"/>
  <c r="Q1545" i="3"/>
  <c r="Q5473" i="3"/>
  <c r="Q6386" i="3"/>
  <c r="Q801" i="3"/>
  <c r="Q1022" i="3"/>
  <c r="Q6604" i="3"/>
  <c r="Q4427" i="3"/>
  <c r="Q7103" i="3"/>
  <c r="Q4981" i="3"/>
  <c r="Q2717" i="3"/>
  <c r="Q4474" i="3"/>
  <c r="Q1943" i="3"/>
  <c r="Q2567" i="3"/>
  <c r="Q4291" i="3"/>
  <c r="Q6527" i="3"/>
  <c r="Q6446" i="3"/>
  <c r="Q1779" i="3"/>
  <c r="Q2340" i="3"/>
  <c r="Q4706" i="3"/>
  <c r="Q6715" i="3"/>
  <c r="Q341" i="3"/>
  <c r="Q1853" i="3"/>
  <c r="Q1405" i="3"/>
  <c r="Q2649" i="3"/>
  <c r="Q7143" i="3"/>
  <c r="Q4539" i="3"/>
  <c r="Q4604" i="3"/>
  <c r="Q5214" i="3"/>
  <c r="Q3828" i="3"/>
  <c r="Q6697" i="3"/>
  <c r="Q2798" i="3"/>
  <c r="Q5682" i="3"/>
  <c r="Q6731" i="3"/>
  <c r="Q6551" i="3"/>
  <c r="Q4909" i="3"/>
  <c r="Q114" i="3"/>
  <c r="Q7534" i="3"/>
  <c r="Q380" i="3"/>
  <c r="Q3768" i="3"/>
  <c r="Q6937" i="3"/>
  <c r="Q2426" i="3"/>
  <c r="Q2818" i="3"/>
  <c r="Q3801" i="3"/>
  <c r="Q5657" i="3"/>
  <c r="Q3834" i="3"/>
  <c r="Q4380" i="3"/>
  <c r="Q2636" i="3"/>
  <c r="Q6620" i="3"/>
  <c r="Q3100" i="3"/>
  <c r="Q5604" i="3"/>
  <c r="Q5742" i="3"/>
  <c r="Q4870" i="3"/>
  <c r="Q3521" i="3"/>
  <c r="Q4514" i="3"/>
  <c r="Q1038" i="3"/>
  <c r="Q254" i="3"/>
  <c r="Q3195" i="3"/>
  <c r="Q3442" i="3"/>
  <c r="Q2367" i="3"/>
  <c r="Q4764" i="3"/>
  <c r="Q2733" i="3"/>
  <c r="Q498" i="3"/>
  <c r="Q6542" i="3"/>
  <c r="Q7027" i="3"/>
  <c r="Q1665" i="3"/>
  <c r="Q2470" i="3"/>
  <c r="Q3130" i="3"/>
  <c r="Q3321" i="3"/>
  <c r="Q2842" i="3"/>
  <c r="Q6570" i="3"/>
  <c r="Q6675" i="3"/>
  <c r="Q1801" i="3"/>
  <c r="Q7338" i="3"/>
  <c r="Q4676" i="3"/>
  <c r="Q3327" i="3"/>
  <c r="Q6813" i="3"/>
  <c r="Q2097" i="3"/>
  <c r="Q4719" i="3"/>
  <c r="Q6444" i="3"/>
  <c r="Q2811" i="3"/>
  <c r="Q703" i="3"/>
  <c r="Q5312" i="3"/>
  <c r="Q5059" i="3"/>
  <c r="Q6188" i="3"/>
  <c r="Q7481" i="3"/>
  <c r="Q2066" i="3"/>
  <c r="Q1076" i="3"/>
  <c r="Q1228" i="3"/>
  <c r="Q1636" i="3"/>
  <c r="Q1794" i="3"/>
  <c r="Q385" i="3"/>
  <c r="Q4253" i="3"/>
  <c r="Q4141" i="3"/>
  <c r="Q5567" i="3"/>
  <c r="Q2230" i="3"/>
  <c r="Q2223" i="3"/>
  <c r="Q2301" i="3"/>
  <c r="Q2706" i="3"/>
  <c r="Q1016" i="3"/>
  <c r="Q6004" i="3"/>
  <c r="Q2763" i="3"/>
  <c r="Q7405" i="3"/>
  <c r="Q3645" i="3"/>
  <c r="Q6212" i="3"/>
  <c r="Q2250" i="3"/>
  <c r="Q5297" i="3"/>
  <c r="Q1454" i="3"/>
  <c r="Q2568" i="3"/>
  <c r="Q2617" i="3"/>
  <c r="Q2608" i="3"/>
  <c r="Q1103" i="3"/>
  <c r="Q6112" i="3"/>
  <c r="Q2277" i="3"/>
  <c r="Q30" i="3"/>
  <c r="Q7115" i="3"/>
  <c r="Q5553" i="3"/>
  <c r="Q437" i="3"/>
  <c r="Q4381" i="3"/>
  <c r="Q2676" i="3"/>
  <c r="Q726" i="3"/>
  <c r="Q7113" i="3"/>
  <c r="Q4000" i="3"/>
  <c r="Q6886" i="3"/>
  <c r="Q41" i="3"/>
  <c r="Q3004" i="3"/>
  <c r="Q158" i="3"/>
  <c r="Q1737" i="3"/>
  <c r="Q6389" i="3"/>
  <c r="Q5525" i="3"/>
  <c r="Q4087" i="3"/>
  <c r="Q4385" i="3"/>
  <c r="Q5154" i="3"/>
  <c r="Q4193" i="3"/>
  <c r="Q528" i="3"/>
  <c r="Q1230" i="3"/>
  <c r="Q4892" i="3"/>
  <c r="Q596" i="3"/>
  <c r="Q44" i="3"/>
  <c r="Q6425" i="3"/>
  <c r="Q3364" i="3"/>
  <c r="Q3827" i="3"/>
  <c r="Q1444" i="3"/>
  <c r="Q2817" i="3"/>
  <c r="Q1949" i="3"/>
  <c r="Q5599" i="3"/>
  <c r="Q3394" i="3"/>
  <c r="Q3320" i="3"/>
  <c r="Q3284" i="3"/>
  <c r="Q524" i="3"/>
  <c r="Q3453" i="3"/>
  <c r="Q5400" i="3"/>
  <c r="Q592" i="3"/>
  <c r="Q376" i="3"/>
  <c r="Q1863" i="3"/>
  <c r="Q2102" i="3"/>
  <c r="Q685" i="3"/>
  <c r="Q5602" i="3"/>
  <c r="Q7657" i="3"/>
  <c r="Q7658" i="3"/>
  <c r="Q6661" i="3"/>
  <c r="Q6533" i="3"/>
  <c r="Q5644" i="3"/>
  <c r="Q5412" i="3"/>
  <c r="Q7652" i="3"/>
  <c r="Q7588" i="3"/>
  <c r="Q4040" i="3"/>
  <c r="Q6214" i="3"/>
  <c r="Q7537" i="3"/>
  <c r="Q4161" i="3"/>
  <c r="Q7132" i="3"/>
  <c r="Q6306" i="3"/>
  <c r="Q5830" i="3"/>
  <c r="Q4880" i="3"/>
  <c r="Q4055" i="3"/>
  <c r="Q6183" i="3"/>
  <c r="Q7429" i="3"/>
  <c r="Q6310" i="3"/>
  <c r="Q2186" i="3"/>
  <c r="Q2069" i="3"/>
  <c r="Q7272" i="3"/>
  <c r="Q4121" i="3"/>
  <c r="Q2174" i="3"/>
  <c r="Q6397" i="3"/>
  <c r="Q1650" i="3"/>
  <c r="Q7388" i="3"/>
  <c r="Q6285" i="3"/>
  <c r="Q6409" i="3"/>
  <c r="Q6014" i="3"/>
  <c r="Q7069" i="3"/>
  <c r="Q7457" i="3"/>
  <c r="Q3779" i="3"/>
  <c r="Q944" i="3"/>
  <c r="Q2660" i="3"/>
  <c r="Q563" i="3"/>
  <c r="Q3485" i="3"/>
  <c r="Q4773" i="3"/>
  <c r="Q3877" i="3"/>
  <c r="Q7288" i="3"/>
  <c r="Q1608" i="3"/>
  <c r="Q4400" i="3"/>
  <c r="Q4948" i="3"/>
  <c r="Q1835" i="3"/>
  <c r="Q5374" i="3"/>
  <c r="Q4212" i="3"/>
  <c r="Q6713" i="3"/>
  <c r="Q3809" i="3"/>
  <c r="Q1431" i="3"/>
  <c r="Q4532" i="3"/>
  <c r="Q2662" i="3"/>
  <c r="Q1436" i="3"/>
  <c r="Q4734" i="3"/>
  <c r="Q5146" i="3"/>
  <c r="Q4148" i="3"/>
  <c r="Q4721" i="3"/>
  <c r="Q6636" i="3"/>
  <c r="Q7255" i="3"/>
  <c r="Q616" i="3"/>
  <c r="Q4895" i="3"/>
  <c r="Q4235" i="3"/>
  <c r="Q4865" i="3"/>
  <c r="Q5921" i="3"/>
  <c r="Q6030" i="3"/>
  <c r="Q5838" i="3"/>
  <c r="Q7152" i="3"/>
  <c r="Q7466" i="3"/>
  <c r="Q2932" i="3"/>
  <c r="Q3494" i="3"/>
  <c r="Q5187" i="3"/>
  <c r="Q3724" i="3"/>
  <c r="Q3749" i="3"/>
  <c r="Q6579" i="3"/>
  <c r="Q6800" i="3"/>
  <c r="Q5577" i="3"/>
  <c r="Q3232" i="3"/>
  <c r="Q5812" i="3"/>
  <c r="Q5600" i="3"/>
  <c r="Q1921" i="3"/>
  <c r="Q6736" i="3"/>
  <c r="Q963" i="3"/>
  <c r="Q5156" i="3"/>
  <c r="Q1480" i="3"/>
  <c r="Q5913" i="3"/>
  <c r="Q175" i="3"/>
  <c r="Q5963" i="3"/>
  <c r="Q7014" i="3"/>
  <c r="Q7318" i="3"/>
  <c r="Q1831" i="3"/>
  <c r="Q3191" i="3"/>
  <c r="Q5637" i="3"/>
  <c r="Q2971" i="3"/>
  <c r="Q3047" i="3"/>
  <c r="Q3462" i="3"/>
  <c r="Q4088" i="3"/>
  <c r="Q4508" i="3"/>
  <c r="Q5777" i="3"/>
  <c r="Q3853" i="3"/>
  <c r="Q2100" i="3"/>
  <c r="Q635" i="3"/>
  <c r="Q728" i="3"/>
  <c r="Q5034" i="3"/>
  <c r="Q2883" i="3"/>
  <c r="Q6468" i="3"/>
  <c r="Q4472" i="3"/>
  <c r="Q5924" i="3"/>
  <c r="Q1053" i="3"/>
  <c r="Q2534" i="3"/>
  <c r="Q500" i="3"/>
  <c r="Q6233" i="3"/>
  <c r="Q192" i="3"/>
  <c r="Q4512" i="3"/>
  <c r="Q5224" i="3"/>
  <c r="Q5880" i="3"/>
  <c r="Q4655" i="3"/>
  <c r="Q19" i="3"/>
  <c r="Q701" i="3"/>
  <c r="Q6497" i="3"/>
  <c r="Q2832" i="3"/>
  <c r="Q4687" i="3"/>
  <c r="Q2258" i="3"/>
  <c r="Q2579" i="3"/>
  <c r="Q6824" i="3"/>
  <c r="Q817" i="3"/>
  <c r="Q2135" i="3"/>
  <c r="Q2271" i="3"/>
  <c r="Q6018" i="3"/>
  <c r="Q403" i="3"/>
  <c r="Q1139" i="3"/>
  <c r="Q3298" i="3"/>
  <c r="Q6862" i="3"/>
  <c r="Q585" i="3"/>
  <c r="Q5654" i="3"/>
  <c r="Q3900" i="3"/>
  <c r="Q1890" i="3"/>
  <c r="Q2408" i="3"/>
  <c r="Q1967" i="3"/>
  <c r="Q1231" i="3"/>
  <c r="Q6671" i="3"/>
  <c r="Q4269" i="3"/>
  <c r="Q121" i="3"/>
  <c r="Q3718" i="3"/>
  <c r="Q3640" i="3"/>
  <c r="Q7237" i="3"/>
  <c r="Q951" i="3"/>
  <c r="Q2598" i="3"/>
  <c r="Q2481" i="3"/>
  <c r="Q5190" i="3"/>
  <c r="Q2685" i="3"/>
  <c r="Q6128" i="3"/>
  <c r="Q120" i="3"/>
  <c r="Q2272" i="3"/>
  <c r="Q4845" i="3"/>
  <c r="Q233" i="3"/>
  <c r="Q5328" i="3"/>
  <c r="Q786" i="3"/>
  <c r="Q5176" i="3"/>
  <c r="Q4937" i="3"/>
  <c r="Q2788" i="3"/>
  <c r="Q4976" i="3"/>
  <c r="Q6558" i="3"/>
  <c r="Q4963" i="3"/>
  <c r="Q229" i="3"/>
  <c r="Q2739" i="3"/>
  <c r="Q5007" i="3"/>
  <c r="Q4964" i="3"/>
  <c r="Q1318" i="3"/>
  <c r="Q732" i="3"/>
  <c r="Q3272" i="3"/>
  <c r="Q496" i="3"/>
  <c r="Q2870" i="3"/>
  <c r="Q694" i="3"/>
  <c r="Q7297" i="3"/>
  <c r="Q224" i="3"/>
  <c r="Q2533" i="3"/>
  <c r="Q1270" i="3"/>
  <c r="Q3935" i="3"/>
  <c r="Q4879" i="3"/>
  <c r="Q3651" i="3"/>
  <c r="Q315" i="3"/>
  <c r="Q6471" i="3"/>
  <c r="Q5522" i="3"/>
  <c r="Q7571" i="3"/>
  <c r="Q6804" i="3"/>
  <c r="Q6194" i="3"/>
  <c r="Q6881" i="3"/>
  <c r="Q5706" i="3"/>
  <c r="Q1157" i="3"/>
  <c r="Q5955" i="3"/>
  <c r="Q1320" i="3"/>
  <c r="Q4145" i="3"/>
  <c r="Q2760" i="3"/>
  <c r="Q3058" i="3"/>
  <c r="Q1785" i="3"/>
  <c r="Q304" i="3"/>
  <c r="Q5232" i="3"/>
  <c r="Q3257" i="3"/>
  <c r="Q6763" i="3"/>
  <c r="Q4623" i="3"/>
  <c r="Q7319" i="3"/>
  <c r="Q6887" i="3"/>
  <c r="Q7634" i="3"/>
  <c r="Q7604" i="3"/>
  <c r="Q7601" i="3"/>
  <c r="Q7620" i="3"/>
  <c r="Q6775" i="3"/>
  <c r="Q7218" i="3"/>
  <c r="Q3032" i="3"/>
  <c r="Q3760" i="3"/>
  <c r="Q1598" i="3"/>
  <c r="Q6685" i="3"/>
  <c r="Q3682" i="3"/>
  <c r="Q6174" i="3"/>
  <c r="Q6530" i="3"/>
  <c r="Q6479" i="3"/>
  <c r="Q1385" i="3"/>
  <c r="Q3663" i="3"/>
  <c r="Q4732" i="3"/>
  <c r="Q2288" i="3"/>
  <c r="Q7262" i="3"/>
  <c r="Q2652" i="3"/>
  <c r="Q7130" i="3"/>
  <c r="Q2192" i="3"/>
  <c r="Q5442" i="3"/>
  <c r="Q3713" i="3"/>
  <c r="Q4578" i="3"/>
  <c r="Q7039" i="3"/>
  <c r="Q6393" i="3"/>
  <c r="Q7496" i="3"/>
  <c r="Q4484" i="3"/>
  <c r="Q6641" i="3"/>
  <c r="Q7219" i="3"/>
  <c r="Q3909" i="3"/>
  <c r="Q1209" i="3"/>
  <c r="Q5537" i="3"/>
  <c r="Q5842" i="3"/>
  <c r="Q1861" i="3"/>
  <c r="Q4906" i="3"/>
  <c r="Q3296" i="3"/>
  <c r="Q6741" i="3"/>
  <c r="Q14" i="3"/>
  <c r="Q1484" i="3"/>
  <c r="Q6709" i="3"/>
  <c r="Q4794" i="3"/>
  <c r="Q5993" i="3"/>
  <c r="Q7070" i="3"/>
  <c r="Q7474" i="3"/>
  <c r="Q4310" i="3"/>
  <c r="Q4475" i="3"/>
  <c r="Q2275" i="3"/>
  <c r="Q5371" i="3"/>
  <c r="Q606" i="3"/>
  <c r="Q3875" i="3"/>
  <c r="Q2929" i="3"/>
  <c r="Q7408" i="3"/>
  <c r="Q3798" i="3"/>
  <c r="Q4752" i="3"/>
  <c r="Q5047" i="3"/>
  <c r="Q1667" i="3"/>
  <c r="Q4457" i="3"/>
  <c r="Q2987" i="3"/>
  <c r="Q4118" i="3"/>
  <c r="Q918" i="3"/>
  <c r="Q5431" i="3"/>
  <c r="Q4814" i="3"/>
  <c r="Q6304" i="3"/>
  <c r="Q6066" i="3"/>
  <c r="Q2514" i="3"/>
  <c r="Q6055" i="3"/>
  <c r="Q4377" i="3"/>
  <c r="Q1994" i="3"/>
  <c r="Q6373" i="3"/>
  <c r="Q6086" i="3"/>
  <c r="Q2245" i="3"/>
  <c r="Q93" i="3"/>
  <c r="Q264" i="3"/>
  <c r="Q1929" i="3"/>
  <c r="Q509" i="3"/>
  <c r="Q489" i="3"/>
  <c r="Q1702" i="3"/>
  <c r="Q82" i="3"/>
  <c r="Q783" i="3"/>
  <c r="Q6485" i="3"/>
  <c r="Q2418" i="3"/>
  <c r="Q6297" i="3"/>
  <c r="Q4765" i="3"/>
  <c r="Q4469" i="3"/>
  <c r="Q720" i="3"/>
  <c r="Q987" i="3"/>
  <c r="Q1531" i="3"/>
  <c r="Q2698" i="3"/>
  <c r="Q764" i="3"/>
  <c r="Q1612" i="3"/>
  <c r="Q5994" i="3"/>
  <c r="Q3583" i="3"/>
  <c r="Q4537" i="3"/>
  <c r="Q1604" i="3"/>
  <c r="Q135" i="3"/>
  <c r="Q3664" i="3"/>
  <c r="Q6474" i="3"/>
  <c r="Q6874" i="3"/>
  <c r="Q2754" i="3"/>
  <c r="Q1793" i="3"/>
  <c r="Q521" i="3"/>
  <c r="Q7581" i="3"/>
  <c r="Q6152" i="3"/>
  <c r="Q548" i="3"/>
  <c r="Q919" i="3"/>
  <c r="Q584" i="3"/>
  <c r="Q4793" i="3"/>
  <c r="Q182" i="3"/>
  <c r="Q2861" i="3"/>
  <c r="Q247" i="3"/>
  <c r="Q5342" i="3"/>
  <c r="Q3325" i="3"/>
  <c r="Q4169" i="3"/>
  <c r="Q5310" i="3"/>
  <c r="Q189" i="3"/>
  <c r="Q5664" i="3"/>
  <c r="Q5296" i="3"/>
  <c r="Q1021" i="3"/>
  <c r="Q1339" i="3"/>
  <c r="Q4191" i="3"/>
  <c r="Q1362" i="3"/>
  <c r="Q5568" i="3"/>
  <c r="Q1731" i="3"/>
  <c r="Q5969" i="3"/>
  <c r="Q283" i="3"/>
  <c r="Q2963" i="3"/>
  <c r="Q3009" i="3"/>
  <c r="Q1804" i="3"/>
  <c r="Q5305" i="3"/>
  <c r="Q2330" i="3"/>
  <c r="Q5628" i="3"/>
  <c r="Q5112" i="3"/>
  <c r="Q4911" i="3"/>
  <c r="Q329" i="3"/>
  <c r="Q320" i="3"/>
  <c r="Q3780" i="3"/>
  <c r="Q227" i="3"/>
  <c r="Q997" i="3"/>
  <c r="Q1113" i="3"/>
  <c r="Q7191" i="3"/>
  <c r="Q7580" i="3"/>
  <c r="Q842" i="3"/>
  <c r="Q5340" i="3"/>
  <c r="Q7365" i="3"/>
  <c r="Q5612" i="3"/>
  <c r="Q399" i="3"/>
  <c r="Q4907" i="3"/>
  <c r="Q1806" i="3"/>
  <c r="Q2092" i="3"/>
  <c r="Q4123" i="3"/>
  <c r="Q5547" i="3"/>
  <c r="Q5930" i="3"/>
  <c r="Q1912" i="3"/>
  <c r="Q7343" i="3"/>
  <c r="Q2576" i="3"/>
  <c r="Q2235" i="3"/>
  <c r="Q593" i="3"/>
  <c r="Q4155" i="3"/>
  <c r="Q653" i="3"/>
  <c r="Q3090" i="3"/>
  <c r="Q5014" i="3"/>
  <c r="Q3027" i="3"/>
  <c r="Q5996" i="3"/>
  <c r="Q5257" i="3"/>
  <c r="Q4588" i="3"/>
  <c r="Q4049" i="3"/>
  <c r="Q4707" i="3"/>
  <c r="Q6987" i="3"/>
  <c r="Q1585" i="3"/>
  <c r="Q6261" i="3"/>
  <c r="Q5725" i="3"/>
  <c r="Q3954" i="3"/>
  <c r="Q2993" i="3"/>
  <c r="Q5624" i="3"/>
  <c r="Q1372" i="3"/>
  <c r="Q791" i="3"/>
  <c r="Q2215" i="3"/>
  <c r="Q3775" i="3"/>
  <c r="Q1550" i="3"/>
  <c r="Q2701" i="3"/>
  <c r="Q664" i="3"/>
  <c r="Q6668" i="3"/>
  <c r="Q5773" i="3"/>
  <c r="Q2001" i="3"/>
  <c r="Q2366" i="3"/>
  <c r="Q451" i="3"/>
  <c r="Q2205" i="3"/>
  <c r="Q2571" i="3"/>
  <c r="Q5238" i="3"/>
  <c r="Q5009" i="3"/>
  <c r="Q744" i="3"/>
  <c r="Q6626" i="3"/>
  <c r="Q402" i="3"/>
  <c r="Q1210" i="3"/>
  <c r="Q1630" i="3"/>
  <c r="Q6250" i="3"/>
  <c r="Q6928" i="3"/>
  <c r="Q5048" i="3"/>
  <c r="Q7661" i="3"/>
  <c r="Q3281" i="3"/>
  <c r="Q7362" i="3"/>
  <c r="Q7510" i="3"/>
  <c r="Q7651" i="3"/>
  <c r="Q7414" i="3"/>
  <c r="Q1679" i="3"/>
  <c r="Q945" i="3"/>
  <c r="Q7131" i="3"/>
  <c r="Q7372" i="3"/>
  <c r="Q7073" i="3"/>
  <c r="Q7548" i="3"/>
  <c r="Q3753" i="3"/>
  <c r="Q3003" i="3"/>
  <c r="Q7028" i="3"/>
  <c r="Q7586" i="3"/>
  <c r="Q7190" i="3"/>
  <c r="Q5953" i="3"/>
  <c r="Q6308" i="3"/>
  <c r="Q5868" i="3"/>
  <c r="Q5133" i="3"/>
  <c r="Q6894" i="3"/>
  <c r="Q4913" i="3"/>
  <c r="Q3761" i="3"/>
  <c r="Q6959" i="3"/>
  <c r="Q5387" i="3"/>
  <c r="Q1539" i="3"/>
  <c r="Q1692" i="3"/>
  <c r="Q7022" i="3"/>
  <c r="Q2353" i="3"/>
  <c r="Q5150" i="3"/>
  <c r="Q3657" i="3"/>
  <c r="Q727" i="3"/>
  <c r="Q4483" i="3"/>
  <c r="Q2173" i="3"/>
  <c r="Q4136" i="3"/>
  <c r="Q2114" i="3"/>
  <c r="Q6913" i="3"/>
  <c r="Q6032" i="3"/>
  <c r="Q4045" i="3"/>
  <c r="Q2943" i="3"/>
  <c r="Q5854" i="3"/>
  <c r="Q3556" i="3"/>
  <c r="Q2582" i="3"/>
  <c r="Q2671" i="3"/>
  <c r="Q5543" i="3"/>
  <c r="Q1291" i="3"/>
  <c r="Q3481" i="3"/>
  <c r="Q2623" i="3"/>
  <c r="Q5165" i="3"/>
  <c r="Q4528" i="3"/>
  <c r="Q6932" i="3"/>
  <c r="Q5635" i="3"/>
  <c r="Q6854" i="3"/>
  <c r="Q5865" i="3"/>
  <c r="Q1885" i="3"/>
  <c r="Q3471" i="3"/>
  <c r="Q6026" i="3"/>
  <c r="Q3469" i="3"/>
  <c r="Q4371" i="3"/>
  <c r="Q3030" i="3"/>
  <c r="Q1407" i="3"/>
  <c r="Q4011" i="3"/>
  <c r="Q468" i="3"/>
  <c r="Q3268" i="3"/>
  <c r="Q4277" i="3"/>
  <c r="Q2259" i="3"/>
  <c r="Q5075" i="3"/>
  <c r="Q240" i="3"/>
  <c r="Q4934" i="3"/>
  <c r="Q2759" i="3"/>
  <c r="Q4903" i="3"/>
  <c r="Q431" i="3"/>
  <c r="Q3914" i="3"/>
  <c r="Q5308" i="3"/>
  <c r="Q5435" i="3"/>
  <c r="Q5072" i="3"/>
  <c r="Q2267" i="3"/>
  <c r="Q517" i="3"/>
  <c r="Q6850" i="3"/>
  <c r="Q3336" i="3"/>
  <c r="Q3311" i="3"/>
  <c r="Q3892" i="3"/>
  <c r="Q2170" i="3"/>
  <c r="Q1984" i="3"/>
  <c r="Q988" i="3"/>
  <c r="Q2926" i="3"/>
  <c r="Q3668" i="3"/>
  <c r="Q3312" i="3"/>
  <c r="Q7107" i="3"/>
  <c r="Q3474" i="3"/>
  <c r="Q6565" i="3"/>
  <c r="Q324" i="3"/>
  <c r="Q4350" i="3"/>
  <c r="Q4726" i="3"/>
  <c r="Q3582" i="3"/>
  <c r="Q3223" i="3"/>
  <c r="Q4839" i="3"/>
  <c r="Q6768" i="3"/>
  <c r="Q5503" i="3"/>
  <c r="Q1171" i="3"/>
  <c r="Q3833" i="3"/>
  <c r="Q454" i="3"/>
  <c r="Q6554" i="3"/>
  <c r="Q936" i="3"/>
  <c r="Q7311" i="3"/>
  <c r="Q1380" i="3"/>
  <c r="Q1237" i="3"/>
  <c r="Q6639" i="3"/>
  <c r="Q6396" i="3"/>
  <c r="Q2351" i="3"/>
  <c r="Q321" i="3"/>
  <c r="Q1625" i="3"/>
  <c r="Q7333" i="3"/>
  <c r="Q4507" i="3"/>
  <c r="Q1414" i="3"/>
  <c r="Q6059" i="3"/>
  <c r="Q7504" i="3"/>
  <c r="Q5362" i="3"/>
  <c r="Q482" i="3"/>
  <c r="Q3536" i="3"/>
  <c r="Q2221" i="3"/>
  <c r="Q5254" i="3"/>
  <c r="Q1724" i="3"/>
  <c r="Q658" i="3"/>
  <c r="Q5216" i="3"/>
  <c r="Q1569" i="3"/>
  <c r="Q4282" i="3"/>
  <c r="Q2051" i="3"/>
  <c r="Q5873" i="3"/>
  <c r="Q7484" i="3"/>
  <c r="Q2715" i="3"/>
  <c r="Q3959" i="3"/>
  <c r="Q3524" i="3"/>
  <c r="Q7165" i="3"/>
  <c r="Q7361" i="3"/>
  <c r="Q3107" i="3"/>
  <c r="Q3241" i="3"/>
  <c r="Q2512" i="3"/>
  <c r="Q5508" i="3"/>
  <c r="Q6790" i="3"/>
  <c r="Q3514" i="3"/>
  <c r="Q1359" i="3"/>
  <c r="Q7366" i="3"/>
  <c r="Q6562" i="3"/>
  <c r="Q4868" i="3"/>
  <c r="Q3368" i="3"/>
  <c r="Q3190" i="3"/>
  <c r="Q472" i="3"/>
  <c r="Q2665" i="3"/>
  <c r="Q2536" i="3"/>
  <c r="Q3568" i="3"/>
  <c r="Q3607" i="3"/>
  <c r="Q2668" i="3"/>
  <c r="Q370" i="3"/>
  <c r="Q2491" i="3"/>
  <c r="Q1085" i="3"/>
  <c r="Q1975" i="3"/>
  <c r="Q4812" i="3"/>
  <c r="Q129" i="3"/>
  <c r="Q497" i="3"/>
  <c r="Q4788" i="3"/>
  <c r="Q4413" i="3"/>
  <c r="Q6459" i="3"/>
  <c r="Q3943" i="3"/>
  <c r="Q2525" i="3"/>
  <c r="Q1881" i="3"/>
  <c r="Q2631" i="3"/>
  <c r="Q6589" i="3"/>
  <c r="Q6331" i="3"/>
  <c r="Q5799" i="3"/>
  <c r="Q479" i="3"/>
  <c r="Q199" i="3"/>
  <c r="Q605" i="3"/>
  <c r="Q836" i="3"/>
  <c r="Q1340" i="3"/>
  <c r="Q1222" i="3"/>
  <c r="Q11" i="3"/>
  <c r="Q1039" i="3"/>
  <c r="Q6132" i="3"/>
  <c r="Q1122" i="3"/>
  <c r="Q3131" i="3"/>
  <c r="Q2934" i="3"/>
  <c r="Q5020" i="3"/>
  <c r="Q6067" i="3"/>
  <c r="Q4695" i="3"/>
  <c r="Q4798" i="3"/>
  <c r="Q2728" i="3"/>
  <c r="Q4952" i="3"/>
  <c r="Q5800" i="3"/>
  <c r="Q366" i="3"/>
  <c r="Q6376" i="3"/>
  <c r="Q4356" i="3"/>
  <c r="Q3757" i="3"/>
  <c r="Q5622" i="3"/>
  <c r="Q1911" i="3"/>
  <c r="Q3501" i="3"/>
  <c r="Q4743" i="3"/>
  <c r="Q6399" i="3"/>
  <c r="Q3771" i="3"/>
  <c r="Q5694" i="3"/>
  <c r="Q7641" i="3"/>
  <c r="Q6546" i="3"/>
  <c r="Q7656" i="3"/>
  <c r="Q7141" i="3"/>
  <c r="Q4686" i="3"/>
  <c r="Q7479" i="3"/>
  <c r="Q6879" i="3"/>
  <c r="Q7645" i="3"/>
  <c r="Q6557" i="3"/>
  <c r="Q5906" i="3"/>
  <c r="Q4702" i="3"/>
  <c r="Q7378" i="3"/>
  <c r="Q4041" i="3"/>
  <c r="Q5588" i="3"/>
  <c r="Q715" i="3"/>
  <c r="Q3016" i="3"/>
  <c r="Q6955" i="3"/>
  <c r="Q2837" i="3"/>
  <c r="Q6091" i="3"/>
  <c r="Q6735" i="3"/>
  <c r="Q5061" i="3"/>
  <c r="Q3051" i="3"/>
  <c r="Q7163" i="3"/>
  <c r="Q1313" i="3"/>
  <c r="Q7061" i="3"/>
  <c r="Q4805" i="3"/>
  <c r="Q6750" i="3"/>
  <c r="Q4978" i="3"/>
  <c r="Q6043" i="3"/>
  <c r="Q2970" i="3"/>
  <c r="Q6335" i="3"/>
  <c r="Q5991" i="3"/>
  <c r="Q6225" i="3"/>
  <c r="Q6193" i="3"/>
  <c r="Q4321" i="3"/>
  <c r="Q6206" i="3"/>
  <c r="Q852" i="3"/>
  <c r="Q2257" i="3"/>
  <c r="Q6529" i="3"/>
  <c r="Q1324" i="3"/>
  <c r="Q6371" i="3"/>
  <c r="Q2570" i="3"/>
  <c r="Q2483" i="3"/>
  <c r="Q4171" i="3"/>
  <c r="Q5078" i="3"/>
  <c r="Q1582" i="3"/>
  <c r="Q1217" i="3"/>
  <c r="Q3795" i="3"/>
  <c r="Q922" i="3"/>
  <c r="Q6116" i="3"/>
  <c r="Q4524" i="3"/>
  <c r="Q6536" i="3"/>
  <c r="Q5565" i="3"/>
  <c r="Q5701" i="3"/>
  <c r="Q5449" i="3"/>
  <c r="Q2956" i="3"/>
  <c r="Q7342" i="3"/>
  <c r="Q3689" i="3"/>
  <c r="Q1043" i="3"/>
  <c r="Q940" i="3"/>
  <c r="Q2900" i="3"/>
  <c r="Q6843" i="3"/>
  <c r="Q1349" i="3"/>
  <c r="Q4975" i="3"/>
  <c r="Q1383" i="3"/>
  <c r="Q2705" i="3"/>
  <c r="Q2219" i="3"/>
  <c r="Q2995" i="3"/>
  <c r="Q1903" i="3"/>
  <c r="Q6909" i="3"/>
  <c r="Q5791" i="3"/>
  <c r="Q72" i="3"/>
  <c r="Q6878" i="3"/>
  <c r="Q7423" i="3"/>
  <c r="Q3038" i="3"/>
  <c r="Q915" i="3"/>
  <c r="Q4458" i="3"/>
  <c r="Q1072" i="3"/>
  <c r="Q3751" i="3"/>
  <c r="Q6238" i="3"/>
  <c r="Q3725" i="3"/>
  <c r="Q5013" i="3"/>
  <c r="Q6992" i="3"/>
  <c r="Q1836" i="3"/>
  <c r="Q3561" i="3"/>
  <c r="Q2794" i="3"/>
  <c r="Q3218" i="3"/>
  <c r="Q4071" i="3"/>
  <c r="Q5426" i="3"/>
  <c r="Q1190" i="3"/>
  <c r="Q5702" i="3"/>
  <c r="Q50" i="3"/>
  <c r="Q2078" i="3"/>
  <c r="Q138" i="3"/>
  <c r="Q2809" i="3"/>
  <c r="Q1844" i="3"/>
  <c r="Q886" i="3"/>
  <c r="Q2243" i="3"/>
  <c r="Q834" i="3"/>
  <c r="Q4473" i="3"/>
  <c r="Q5372" i="3"/>
  <c r="Q2979" i="3"/>
  <c r="Q3258" i="3"/>
  <c r="Q4516" i="3"/>
  <c r="Q76" i="3"/>
  <c r="Q4309" i="3"/>
  <c r="Q2575" i="3"/>
  <c r="Q332" i="3"/>
  <c r="Q2573" i="3"/>
  <c r="Q6284" i="3"/>
  <c r="Q5837" i="3"/>
  <c r="Q1167" i="3"/>
  <c r="Q730" i="3"/>
  <c r="Q7375" i="3"/>
  <c r="Q7240" i="3"/>
  <c r="Q946" i="3"/>
  <c r="Q4627" i="3"/>
  <c r="Q1296" i="3"/>
  <c r="Q5227" i="3"/>
  <c r="Q6217" i="3"/>
  <c r="Q40" i="3"/>
  <c r="Q3863" i="3"/>
  <c r="Q5940" i="3"/>
  <c r="Q2843" i="3"/>
  <c r="Q3846" i="3"/>
  <c r="Q6534" i="3"/>
  <c r="Q5436" i="3"/>
  <c r="Q2700" i="3"/>
  <c r="Q4163" i="3"/>
  <c r="Q3491" i="3"/>
  <c r="Q1202" i="3"/>
  <c r="Q3132" i="3"/>
  <c r="Q5907" i="3"/>
  <c r="Q4625" i="3"/>
  <c r="Q3182" i="3"/>
  <c r="Q6873" i="3"/>
  <c r="Q6610" i="3"/>
  <c r="Q3125" i="3"/>
  <c r="Q5825" i="3"/>
  <c r="Q7108" i="3"/>
  <c r="Q4202" i="3"/>
  <c r="Q1393" i="3"/>
  <c r="Q499" i="3"/>
  <c r="Q7177" i="3"/>
  <c r="Q5827" i="3"/>
  <c r="Q1365" i="3"/>
  <c r="Q5695" i="3"/>
  <c r="Q5012" i="3"/>
  <c r="Q831" i="3"/>
  <c r="Q5905" i="3"/>
  <c r="Q1753" i="3"/>
  <c r="Q3591" i="3"/>
  <c r="Q1129" i="3"/>
  <c r="Q1288" i="3"/>
  <c r="Q185" i="3"/>
  <c r="Q2036" i="3"/>
  <c r="Q491" i="3"/>
  <c r="Q2597" i="3"/>
  <c r="Q6460" i="3"/>
  <c r="Q770" i="3"/>
  <c r="Q2687" i="3"/>
  <c r="Q1919" i="3"/>
  <c r="Q6617" i="3"/>
  <c r="Q5283" i="3"/>
  <c r="Q54" i="3"/>
  <c r="Q4961" i="3"/>
  <c r="Q1097" i="3"/>
  <c r="Q1031" i="3"/>
  <c r="Q2040" i="3"/>
  <c r="Q1498" i="3"/>
  <c r="Q2071" i="3"/>
  <c r="Q1537" i="3"/>
  <c r="Q113" i="3"/>
  <c r="Q6893" i="3"/>
  <c r="Q885" i="3"/>
  <c r="Q373" i="3"/>
  <c r="Q4317" i="3"/>
  <c r="Q327" i="3"/>
  <c r="Q1889" i="3"/>
  <c r="Q1285" i="3"/>
  <c r="Q6792" i="3"/>
  <c r="Q1964" i="3"/>
  <c r="Q1487" i="3"/>
  <c r="Q80" i="3"/>
  <c r="Q3854" i="3"/>
  <c r="Q1402" i="3"/>
  <c r="Q250" i="3"/>
  <c r="Q5349" i="3"/>
  <c r="Q6700" i="3"/>
  <c r="Q6627" i="3"/>
  <c r="Q5293" i="3"/>
  <c r="Q1143" i="3"/>
  <c r="Q3322" i="3"/>
  <c r="Q2551" i="3"/>
  <c r="Q5491" i="3"/>
  <c r="Q2256" i="3"/>
  <c r="Q1494" i="3"/>
  <c r="Q7502" i="3"/>
  <c r="Q7436" i="3"/>
  <c r="Q7664" i="3"/>
  <c r="Q5832" i="3"/>
  <c r="Q7364" i="3"/>
  <c r="Q6948" i="3"/>
  <c r="Q6848" i="3"/>
  <c r="Q2026" i="3"/>
  <c r="Q5678" i="3"/>
  <c r="Q7621" i="3"/>
  <c r="Q7114" i="3"/>
  <c r="Q1654" i="3"/>
  <c r="Q7399" i="3"/>
  <c r="Q6172" i="3"/>
  <c r="Q6154" i="3"/>
  <c r="Q7507" i="3"/>
  <c r="Q7488" i="3"/>
  <c r="Q1433" i="3"/>
  <c r="Q5852" i="3"/>
  <c r="Q5088" i="3"/>
  <c r="Q2810" i="3"/>
  <c r="Q5629" i="3"/>
  <c r="Q3362" i="3"/>
  <c r="Q4982" i="3"/>
  <c r="Q6351" i="3"/>
  <c r="Q4771" i="3"/>
  <c r="Q883" i="3"/>
  <c r="Q6581" i="3"/>
  <c r="Q4085" i="3"/>
  <c r="Q95" i="3"/>
  <c r="Q3109" i="3"/>
  <c r="Q2413" i="3"/>
  <c r="Q7173" i="3"/>
  <c r="Q5498" i="3"/>
  <c r="Q1762" i="3"/>
  <c r="Q6684" i="3"/>
  <c r="Q4784" i="3"/>
  <c r="Q2613" i="3"/>
  <c r="Q6323" i="3"/>
  <c r="Q3636" i="3"/>
  <c r="Q4727" i="3"/>
  <c r="Q5998" i="3"/>
  <c r="Q2055" i="3"/>
  <c r="Q904" i="3"/>
  <c r="Q6810" i="3"/>
  <c r="Q1282" i="3"/>
  <c r="Q3566" i="3"/>
  <c r="Q1992" i="3"/>
  <c r="Q2019" i="3"/>
  <c r="Q4166" i="3"/>
  <c r="Q6600" i="3"/>
  <c r="Q3965" i="3"/>
  <c r="Q1622" i="3"/>
  <c r="Q4530" i="3"/>
  <c r="Q7413" i="3"/>
  <c r="Q5467" i="3"/>
  <c r="Q2911" i="3"/>
  <c r="Q502" i="3"/>
  <c r="Q449" i="3"/>
  <c r="Q1404" i="3"/>
  <c r="Q2831" i="3"/>
  <c r="Q1683" i="3"/>
  <c r="Q4711" i="3"/>
  <c r="Q5209" i="3"/>
  <c r="Q148" i="3"/>
  <c r="Q4867" i="3"/>
  <c r="Q613" i="3"/>
  <c r="Q4398" i="3"/>
  <c r="Q2902" i="3"/>
  <c r="Q6877" i="3"/>
  <c r="Q2939" i="3"/>
  <c r="Q2946" i="3"/>
  <c r="Q2750" i="3"/>
  <c r="Q6344" i="3"/>
  <c r="Q5101" i="3"/>
  <c r="Q6392" i="3"/>
  <c r="Q3169" i="3"/>
  <c r="Q1238" i="3"/>
  <c r="Q4919" i="3"/>
  <c r="Q1446" i="3"/>
  <c r="Q6015" i="3"/>
  <c r="Q582" i="3"/>
  <c r="Q215" i="3"/>
  <c r="Q16" i="3"/>
  <c r="Q3998" i="3"/>
  <c r="Q1307" i="3"/>
  <c r="Q53" i="3"/>
  <c r="Q5851" i="3"/>
  <c r="Q1437" i="3"/>
  <c r="Q3035" i="3"/>
  <c r="Q1208" i="3"/>
  <c r="Q7447" i="3"/>
  <c r="Q1392" i="3"/>
  <c r="Q3317" i="3"/>
  <c r="Q2079" i="3"/>
  <c r="Q1065" i="3"/>
  <c r="Q4491" i="3"/>
  <c r="Q741" i="3"/>
  <c r="Q4703" i="3"/>
  <c r="Q6" i="3"/>
  <c r="Q3250" i="3"/>
  <c r="Q6744" i="3"/>
  <c r="Q2518" i="3"/>
  <c r="Q7033" i="3"/>
  <c r="Q7100" i="3"/>
  <c r="Q3835" i="3"/>
  <c r="Q3392" i="3"/>
  <c r="Q2329" i="3"/>
  <c r="Q1851" i="3"/>
  <c r="Q645" i="3"/>
  <c r="Q6079" i="3"/>
  <c r="Q5421" i="3"/>
  <c r="Q5856" i="3"/>
  <c r="Q1317" i="3"/>
  <c r="Q5341" i="3"/>
  <c r="Q1823" i="3"/>
  <c r="Q3135" i="3"/>
  <c r="Q5949" i="3"/>
  <c r="Q579" i="3"/>
  <c r="Q5166" i="3"/>
  <c r="Q7351" i="3"/>
  <c r="Q994" i="3"/>
  <c r="Q805" i="3"/>
  <c r="Q241" i="3"/>
  <c r="Q7463" i="3"/>
  <c r="Q5290" i="3"/>
  <c r="Q4456" i="3"/>
  <c r="Q5736" i="3"/>
  <c r="Q3804" i="3"/>
  <c r="Q900" i="3"/>
  <c r="Q7227" i="3"/>
  <c r="Q1466" i="3"/>
  <c r="Q7302" i="3"/>
  <c r="Q5386" i="3"/>
  <c r="Q858" i="3"/>
  <c r="Q1722" i="3"/>
  <c r="Q3977" i="3"/>
  <c r="Q7308" i="3"/>
  <c r="Q319" i="3"/>
  <c r="Q6831" i="3"/>
  <c r="Q4180" i="3"/>
  <c r="Q6949" i="3"/>
  <c r="Q1196" i="3"/>
  <c r="Q3225" i="3"/>
  <c r="Q361" i="3"/>
  <c r="Q6429" i="3"/>
  <c r="Q979" i="3"/>
  <c r="Q6491" i="3"/>
  <c r="Q4787" i="3"/>
  <c r="Q3315" i="3"/>
  <c r="Q1379" i="3"/>
  <c r="Q2808" i="3"/>
  <c r="Q802" i="3"/>
  <c r="Q7637" i="3"/>
  <c r="Q1743" i="3"/>
  <c r="Q4549" i="3"/>
  <c r="Q5521" i="3"/>
  <c r="Q3843" i="3"/>
  <c r="Q1435" i="3"/>
  <c r="Q430" i="3"/>
  <c r="Q1510" i="3"/>
  <c r="Q3173" i="3"/>
  <c r="Q5225" i="3"/>
  <c r="Q2857" i="3"/>
  <c r="Q1152" i="3"/>
  <c r="Q388" i="3"/>
  <c r="Q1353" i="3"/>
  <c r="Q4931" i="3"/>
  <c r="Q4842" i="3"/>
  <c r="Q5" i="3"/>
  <c r="Q5836" i="3"/>
  <c r="Q1221" i="3"/>
  <c r="Q1325" i="3"/>
  <c r="Q5566" i="3"/>
  <c r="Q2865" i="3"/>
  <c r="Q4467" i="3"/>
  <c r="Q360" i="3"/>
  <c r="Q3303" i="3"/>
  <c r="Q849" i="3"/>
  <c r="Q5481" i="3"/>
  <c r="Q5388" i="3"/>
  <c r="Q3342" i="3"/>
  <c r="Q5070" i="3"/>
  <c r="Q3357" i="3"/>
  <c r="Q1479" i="3"/>
  <c r="Q554" i="3"/>
  <c r="Q4298" i="3"/>
  <c r="Q711" i="3"/>
  <c r="Q4693" i="3"/>
  <c r="Q6897" i="3"/>
  <c r="Q1963" i="3"/>
  <c r="Q6785" i="3"/>
  <c r="Q3381" i="3"/>
  <c r="Q6996" i="3"/>
  <c r="Q680" i="3"/>
  <c r="Q5650" i="3"/>
  <c r="Q1432" i="3"/>
  <c r="Q1075" i="3"/>
  <c r="Q1083" i="3"/>
  <c r="Q6899" i="3"/>
  <c r="Q4753" i="3"/>
  <c r="Q4220" i="3"/>
  <c r="Q4564" i="3"/>
  <c r="Q1553" i="3"/>
  <c r="Q5536" i="3"/>
  <c r="Q7341" i="3"/>
  <c r="Q6195" i="3"/>
  <c r="Q7594" i="3"/>
  <c r="Q7426" i="3"/>
  <c r="Q7295" i="3"/>
  <c r="Q6662" i="3"/>
  <c r="Q2799" i="3"/>
  <c r="Q7456" i="3"/>
  <c r="Q6980" i="3"/>
  <c r="Q6719" i="3"/>
  <c r="Q6829" i="3"/>
  <c r="Q6400" i="3"/>
  <c r="Q3762" i="3"/>
  <c r="Q5778" i="3"/>
  <c r="Q7560" i="3"/>
  <c r="Q3683" i="3"/>
  <c r="Q7508" i="3"/>
  <c r="Q7370" i="3"/>
  <c r="Q4103" i="3"/>
  <c r="Q4654" i="3"/>
  <c r="Q7001" i="3"/>
  <c r="Q3717" i="3"/>
  <c r="Q6334" i="3"/>
  <c r="Q5269" i="3"/>
  <c r="Q4831" i="3"/>
  <c r="Q7119" i="3"/>
  <c r="Q7556" i="3"/>
  <c r="Q2813" i="3"/>
  <c r="Q6107" i="3"/>
  <c r="Q7082" i="3"/>
  <c r="Q7160" i="3"/>
  <c r="Q6279" i="3"/>
  <c r="Q6173" i="3"/>
  <c r="Q3018" i="3"/>
  <c r="Q4918" i="3"/>
  <c r="Q5961" i="3"/>
  <c r="Q3445" i="3"/>
  <c r="Q6437" i="3"/>
  <c r="Q4835" i="3"/>
  <c r="Q7176" i="3"/>
  <c r="Q6175" i="3"/>
  <c r="Q5995" i="3"/>
  <c r="Q5270" i="3"/>
  <c r="Q1356" i="3"/>
  <c r="Q4738" i="3"/>
  <c r="Q415" i="3"/>
  <c r="Q4442" i="3"/>
  <c r="Q3279" i="3"/>
  <c r="Q3986" i="3"/>
  <c r="Q5488" i="3"/>
  <c r="Q1810" i="3"/>
  <c r="Q1357" i="3"/>
  <c r="Q3295" i="3"/>
  <c r="Q6814" i="3"/>
  <c r="Q6027" i="3"/>
  <c r="Q2718" i="3"/>
  <c r="Q2420" i="3"/>
  <c r="Q7477" i="3"/>
  <c r="Q3230" i="3"/>
  <c r="Q5285" i="3"/>
  <c r="Q2028" i="3"/>
  <c r="Q2266" i="3"/>
  <c r="Q4710" i="3"/>
  <c r="Q5910" i="3"/>
  <c r="Q716" i="3"/>
  <c r="Q3086" i="3"/>
  <c r="Q7494" i="3"/>
  <c r="Q3055" i="3"/>
  <c r="Q7112" i="3"/>
  <c r="Q1749" i="3"/>
  <c r="Q6541" i="3"/>
  <c r="Q1998" i="3"/>
  <c r="Q993" i="3"/>
  <c r="Q52" i="3"/>
  <c r="Q463" i="3"/>
  <c r="Q6488" i="3"/>
  <c r="Q165" i="3"/>
  <c r="Q7139" i="3"/>
  <c r="Q2548" i="3"/>
  <c r="Q4021" i="3"/>
  <c r="Q2852" i="3"/>
  <c r="Q7092" i="3"/>
  <c r="Q6133" i="3"/>
  <c r="Q1130" i="3"/>
  <c r="Q2207" i="3"/>
  <c r="Q2043" i="3"/>
  <c r="Q3449" i="3"/>
  <c r="Q92" i="3"/>
  <c r="Q4453" i="3"/>
  <c r="Q2253" i="3"/>
  <c r="Q6781" i="3"/>
  <c r="Q3615" i="3"/>
  <c r="Q6965" i="3"/>
  <c r="Q2225" i="3"/>
  <c r="Q302" i="3"/>
  <c r="Q5688" i="3"/>
  <c r="Q3860" i="3"/>
  <c r="Q5797" i="3"/>
  <c r="Q357" i="3"/>
  <c r="Q3729" i="3"/>
  <c r="Q365" i="3"/>
  <c r="Q2409" i="3"/>
  <c r="Q206" i="3"/>
  <c r="Q2423" i="3"/>
  <c r="Q3079" i="3"/>
  <c r="Q986" i="3"/>
  <c r="Q2708" i="3"/>
  <c r="Q6743" i="3"/>
  <c r="Q5748" i="3"/>
  <c r="Q6906" i="3"/>
  <c r="Q3164" i="3"/>
  <c r="Q6885" i="3"/>
  <c r="Q1982" i="3"/>
  <c r="Q2591" i="3"/>
  <c r="Q4694" i="3"/>
  <c r="Q586" i="3"/>
  <c r="Q3571" i="3"/>
  <c r="Q676" i="3"/>
  <c r="Q2945" i="3"/>
  <c r="Q2440" i="3"/>
  <c r="Q5698" i="3"/>
  <c r="Q2158" i="3"/>
  <c r="Q4609" i="3"/>
  <c r="Q2287" i="3"/>
  <c r="Q6061" i="3"/>
  <c r="Q2304" i="3"/>
  <c r="Q882" i="3"/>
  <c r="Q7294" i="3"/>
  <c r="Q1595" i="3"/>
  <c r="Q2311" i="3"/>
  <c r="Q6495" i="3"/>
  <c r="Q298" i="3"/>
  <c r="Q7392" i="3"/>
  <c r="Q226" i="3"/>
  <c r="Q597" i="3"/>
  <c r="Q2846" i="3"/>
  <c r="Q3137" i="3"/>
  <c r="Q671" i="3"/>
  <c r="Q640" i="3"/>
  <c r="Q7570" i="3"/>
  <c r="Q4261" i="3"/>
  <c r="Q7465" i="3"/>
  <c r="Q4745" i="3"/>
  <c r="Q1328" i="3"/>
  <c r="Q435" i="3"/>
  <c r="Q2823" i="3"/>
  <c r="Q3" i="3"/>
  <c r="Q7514" i="3"/>
  <c r="Q7632" i="3"/>
  <c r="Q280" i="3"/>
  <c r="Q7379" i="3"/>
  <c r="Q6185" i="3"/>
  <c r="Q5662" i="3"/>
  <c r="Q4036" i="3"/>
  <c r="Q1064" i="3"/>
  <c r="Q1024" i="3"/>
  <c r="Q1557" i="3"/>
  <c r="Q3632" i="3"/>
  <c r="Q5641" i="3"/>
  <c r="Q3945" i="3"/>
  <c r="Q3397" i="3"/>
  <c r="Q695" i="3"/>
  <c r="Q133" i="3"/>
  <c r="Q3810" i="3"/>
  <c r="Q4523" i="3"/>
  <c r="Q5518" i="3"/>
  <c r="Q3885" i="3"/>
  <c r="Q6498" i="3"/>
  <c r="Q6618" i="3"/>
  <c r="Q551" i="3"/>
  <c r="Q7310" i="3"/>
  <c r="Q917" i="3"/>
  <c r="Q2124" i="3"/>
  <c r="Q4476" i="3"/>
  <c r="Q4249" i="3"/>
  <c r="Q6580" i="3"/>
  <c r="Q7045" i="3"/>
  <c r="Q5263" i="3"/>
  <c r="Q6328" i="3"/>
  <c r="Q768" i="3"/>
  <c r="Q7355" i="3"/>
  <c r="Q5531" i="3"/>
  <c r="Q7449" i="3"/>
  <c r="Q5252" i="3"/>
  <c r="Q4230" i="3"/>
  <c r="Q947" i="3"/>
  <c r="Q7245" i="3"/>
  <c r="Q6705" i="3"/>
  <c r="Q4665" i="3"/>
  <c r="Q4563" i="3"/>
  <c r="Q862" i="3"/>
  <c r="Q6737" i="3"/>
  <c r="Q1025" i="3"/>
  <c r="Q6126" i="3"/>
  <c r="Q3613" i="3"/>
  <c r="Q7106" i="3"/>
  <c r="Q5872" i="3"/>
  <c r="Q6347" i="3"/>
  <c r="Q7261" i="3"/>
  <c r="Q7551" i="3"/>
  <c r="Q6151" i="3"/>
  <c r="Q7076" i="3"/>
  <c r="Q7444" i="3"/>
  <c r="Q4189" i="3"/>
  <c r="Q7544" i="3"/>
  <c r="Q5337" i="3"/>
  <c r="Q5391" i="3"/>
  <c r="Q4124" i="3"/>
  <c r="Q6047" i="3"/>
  <c r="Q5450" i="3"/>
  <c r="Q6819" i="3"/>
  <c r="Q6046" i="3"/>
  <c r="Q4758" i="3"/>
  <c r="Q1617" i="3"/>
  <c r="Q6545" i="3"/>
  <c r="Q7264" i="3"/>
  <c r="Q3970" i="3"/>
  <c r="Q5062" i="3"/>
  <c r="Q4810" i="3"/>
  <c r="Q6953" i="3"/>
  <c r="Q2101" i="3"/>
  <c r="Q3036" i="3"/>
  <c r="Q3175" i="3"/>
  <c r="Q5256" i="3"/>
  <c r="Q5772" i="3"/>
  <c r="Q4099" i="3"/>
  <c r="Q3744" i="3"/>
  <c r="Q4010" i="3"/>
  <c r="Q1069" i="3"/>
  <c r="Q4900" i="3"/>
  <c r="Q736" i="3"/>
  <c r="Q3736" i="3"/>
  <c r="Q7312" i="3"/>
  <c r="Q5808" i="3"/>
  <c r="Q6783" i="3"/>
  <c r="Q6761" i="3"/>
  <c r="Q6637" i="3"/>
  <c r="Q1524" i="3"/>
  <c r="Q6489" i="3"/>
  <c r="Q5042" i="3"/>
  <c r="Q4254" i="3"/>
  <c r="Q4960" i="3"/>
  <c r="Q5294" i="3"/>
  <c r="Q3335" i="3"/>
  <c r="Q5511" i="3"/>
  <c r="Q2107" i="3"/>
  <c r="Q4373" i="3"/>
  <c r="Q3661" i="3"/>
  <c r="Q3238" i="3"/>
  <c r="Q6276" i="3"/>
  <c r="Q1396" i="3"/>
  <c r="Q6946" i="3"/>
  <c r="Q3156" i="3"/>
  <c r="Q3098" i="3"/>
  <c r="Q2441" i="3"/>
  <c r="Q1370" i="3"/>
  <c r="Q2949" i="3"/>
  <c r="Q1347" i="3"/>
  <c r="Q7406" i="3"/>
  <c r="Q4323" i="3"/>
  <c r="Q2197" i="3"/>
  <c r="Q2414" i="3"/>
  <c r="Q6277" i="3"/>
  <c r="Q3432" i="3"/>
  <c r="Q3438" i="3"/>
  <c r="Q4772" i="3"/>
  <c r="Q6262" i="3"/>
  <c r="Q3152" i="3"/>
  <c r="Q5978" i="3"/>
  <c r="Q4748" i="3"/>
  <c r="Q372" i="3"/>
  <c r="Q778" i="3"/>
  <c r="Q2462" i="3"/>
  <c r="Q1198" i="3"/>
  <c r="Q1181" i="3"/>
  <c r="Q8" i="3"/>
  <c r="Q1280" i="3"/>
  <c r="Q3410" i="3"/>
  <c r="Q2000" i="3"/>
  <c r="Q1443" i="3"/>
  <c r="Q734" i="3"/>
  <c r="Q6940" i="3"/>
  <c r="Q5983" i="3"/>
  <c r="Q2913" i="3"/>
  <c r="Q4928" i="3"/>
  <c r="Q3385" i="3"/>
  <c r="Q4626" i="3"/>
  <c r="Q6267" i="3"/>
  <c r="Q4100" i="3"/>
  <c r="Q6461" i="3"/>
  <c r="Q2957" i="3"/>
  <c r="Q1082" i="3"/>
  <c r="Q3523" i="3"/>
  <c r="Q1593" i="3"/>
  <c r="Q1461" i="3"/>
  <c r="Q2074" i="3"/>
  <c r="Q1162" i="3"/>
  <c r="Q3952" i="3"/>
  <c r="Q369" i="3"/>
  <c r="Q5213" i="3"/>
  <c r="Q1829" i="3"/>
  <c r="Q445" i="3"/>
  <c r="Q6677" i="3"/>
  <c r="Q3859" i="3"/>
  <c r="Q5891" i="3"/>
  <c r="Q3114" i="3"/>
  <c r="Q6994" i="3"/>
  <c r="Q2338" i="3"/>
  <c r="Q580" i="3"/>
  <c r="Q698" i="3"/>
  <c r="Q1803" i="3"/>
  <c r="Q2901" i="3"/>
  <c r="Q5796" i="3"/>
  <c r="Q308" i="3"/>
  <c r="Q5326" i="3"/>
  <c r="Q6360" i="3"/>
  <c r="Q4207" i="3"/>
  <c r="Q3025" i="3"/>
  <c r="Q1321" i="3"/>
  <c r="Q5680" i="3"/>
  <c r="Q3921" i="3"/>
  <c r="Q6645" i="3"/>
  <c r="Q6263" i="3"/>
  <c r="Q1056" i="3"/>
  <c r="Q424" i="3"/>
  <c r="Q3563" i="3"/>
  <c r="Q7204" i="3"/>
  <c r="Q26" i="3"/>
  <c r="Q6663" i="3"/>
  <c r="Q3237" i="3"/>
  <c r="Q4595" i="3"/>
  <c r="Q4086" i="3"/>
  <c r="Q142" i="3"/>
  <c r="Q6543" i="3"/>
  <c r="Q2344" i="3"/>
  <c r="Q4144" i="3"/>
  <c r="Q1826" i="3"/>
  <c r="Q6451" i="3"/>
  <c r="Q7305" i="3"/>
  <c r="Q723" i="3"/>
  <c r="Q6321" i="3"/>
  <c r="Q4770" i="3"/>
  <c r="Q3572" i="3"/>
  <c r="Q94" i="3"/>
  <c r="Q3183" i="3"/>
  <c r="Q4127" i="3"/>
  <c r="Q2139" i="3"/>
  <c r="Q2094" i="3"/>
  <c r="Q4404" i="3"/>
  <c r="Q5015" i="3"/>
  <c r="Q4756" i="3"/>
  <c r="Q350" i="3"/>
  <c r="Q4108" i="3"/>
  <c r="Q3024" i="3"/>
  <c r="Q12" i="3"/>
  <c r="Q647" i="3"/>
  <c r="Q218" i="3"/>
  <c r="Q4970" i="3"/>
  <c r="Q1341" i="3"/>
  <c r="Q358" i="3"/>
  <c r="Q5904" i="3"/>
  <c r="Q4679" i="3"/>
  <c r="Q1886" i="3"/>
  <c r="Q816" i="3"/>
  <c r="Q167" i="3"/>
  <c r="Q4104" i="3"/>
  <c r="Q4939" i="3"/>
  <c r="Q5707" i="3"/>
  <c r="Q5414" i="3"/>
  <c r="Q169" i="3"/>
  <c r="Q3896" i="3"/>
  <c r="Q2528" i="3"/>
  <c r="Q6346" i="3"/>
  <c r="Q6672" i="3"/>
  <c r="Q4438" i="3"/>
  <c r="Q1373" i="3"/>
  <c r="Q5080" i="3"/>
  <c r="Q5338" i="3"/>
  <c r="Q1519" i="3"/>
  <c r="Q1334" i="3"/>
  <c r="Q3007" i="3"/>
  <c r="Q6341" i="3"/>
  <c r="Q5236" i="3"/>
  <c r="Q777" i="3"/>
  <c r="Q1369" i="3"/>
  <c r="Q6771" i="3"/>
  <c r="Q4888" i="3"/>
  <c r="Q7553" i="3"/>
  <c r="Q4222" i="3"/>
  <c r="Q1807" i="3"/>
  <c r="Q7109" i="3"/>
  <c r="Q73" i="3"/>
  <c r="Q6531" i="3"/>
  <c r="Q4466" i="3"/>
  <c r="Q819" i="3"/>
  <c r="Q7638" i="3"/>
  <c r="Q2450" i="3"/>
  <c r="Q4397" i="3"/>
  <c r="Q7642" i="3"/>
  <c r="Q5730" i="3"/>
  <c r="Q6875" i="3"/>
  <c r="Q5344" i="3"/>
  <c r="Q7404" i="3"/>
  <c r="Q7566" i="3"/>
  <c r="Q6366" i="3"/>
  <c r="Q4264" i="3"/>
  <c r="Q7206" i="3"/>
  <c r="Q3344" i="3"/>
  <c r="Q6770" i="3"/>
  <c r="Q7332" i="3"/>
  <c r="Q4411" i="3"/>
  <c r="Q7461" i="3"/>
  <c r="Q7241" i="3"/>
  <c r="Q7171" i="3"/>
  <c r="Q7402" i="3"/>
  <c r="Q7626" i="3"/>
  <c r="Q3630" i="3"/>
  <c r="Q5264" i="3"/>
  <c r="Q3957" i="3"/>
  <c r="Q6934" i="3"/>
  <c r="Q6388" i="3"/>
  <c r="Q3464" i="3"/>
  <c r="Q2433" i="3"/>
  <c r="Q4031" i="3"/>
  <c r="Q1905" i="3"/>
  <c r="Q971" i="3"/>
  <c r="Q3730" i="3"/>
  <c r="Q6157" i="3"/>
  <c r="Q4823" i="3"/>
  <c r="Q4804" i="3"/>
  <c r="Q3505" i="3"/>
  <c r="Q5356" i="3"/>
  <c r="Q4028" i="3"/>
  <c r="Q197" i="3"/>
  <c r="Q1502" i="3"/>
  <c r="Q6793" i="3"/>
  <c r="Q7116" i="3"/>
  <c r="Q4708" i="3"/>
  <c r="Q7187" i="3"/>
  <c r="Q5731" i="3"/>
  <c r="Q5458" i="3"/>
  <c r="Q5482" i="3"/>
  <c r="Q1281" i="3"/>
  <c r="Q5030" i="3"/>
  <c r="Q7072" i="3"/>
  <c r="Q3692" i="3"/>
  <c r="Q4044" i="3"/>
  <c r="Q5886" i="3"/>
  <c r="Q6259" i="3"/>
  <c r="Q1131" i="3"/>
  <c r="Q1244" i="3"/>
  <c r="Q5178" i="3"/>
  <c r="Q7015" i="3"/>
  <c r="Q4664" i="3"/>
  <c r="Q1839" i="3"/>
  <c r="Q6821" i="3"/>
  <c r="Q5141" i="3"/>
  <c r="Q1009" i="3"/>
  <c r="Q714" i="3"/>
  <c r="Q7380" i="3"/>
  <c r="Q1877" i="3"/>
  <c r="Q4755" i="3"/>
  <c r="Q5850" i="3"/>
  <c r="Q669" i="3"/>
  <c r="Q3880" i="3"/>
  <c r="Q6452" i="3"/>
  <c r="Q6492" i="3"/>
  <c r="Q5405" i="3"/>
  <c r="Q2374" i="3"/>
  <c r="Q3031" i="3"/>
  <c r="Q3555" i="3"/>
  <c r="Q2003" i="3"/>
  <c r="Q5158" i="3"/>
  <c r="Q7135" i="3"/>
  <c r="Q4316" i="3"/>
  <c r="Q4374" i="3"/>
  <c r="Q2255" i="3"/>
  <c r="Q1212" i="3"/>
  <c r="Q284" i="3"/>
  <c r="Q1306" i="3"/>
  <c r="Q1695" i="3"/>
  <c r="Q4232" i="3"/>
  <c r="Q5354" i="3"/>
  <c r="Q6379" i="3"/>
  <c r="Q756" i="3"/>
  <c r="Q5699" i="3"/>
  <c r="Q433" i="3"/>
  <c r="Q3675" i="3"/>
  <c r="Q2292" i="3"/>
  <c r="Q1974" i="3"/>
  <c r="Q6825" i="3"/>
  <c r="Q7044" i="3"/>
  <c r="Q1750" i="3"/>
  <c r="Q7357" i="3"/>
  <c r="Q1132" i="3"/>
  <c r="Q5231" i="3"/>
  <c r="Q5763" i="3"/>
  <c r="Q1415" i="3"/>
  <c r="Q6274" i="3"/>
  <c r="Q4138" i="3"/>
  <c r="Q702" i="3"/>
  <c r="Q5095" i="3"/>
  <c r="Q5064" i="3"/>
  <c r="Q96" i="3"/>
  <c r="Q2669" i="3"/>
  <c r="Q3198" i="3"/>
  <c r="Q5985" i="3"/>
  <c r="Q1319" i="3"/>
  <c r="Q6861" i="3"/>
  <c r="Q4669" i="3"/>
  <c r="Q4926" i="3"/>
  <c r="Q3184" i="3"/>
  <c r="Q722" i="3"/>
  <c r="Q2542" i="3"/>
  <c r="Q1172" i="3"/>
  <c r="Q6597" i="3"/>
  <c r="Q6084" i="3"/>
  <c r="Q7047" i="3"/>
  <c r="Q4698" i="3"/>
  <c r="Q5785" i="3"/>
  <c r="Q1841" i="3"/>
  <c r="Q1144" i="3"/>
  <c r="Q1631" i="3"/>
  <c r="Q5936" i="3"/>
  <c r="Q1077" i="3"/>
  <c r="Q921" i="3"/>
  <c r="Q400" i="3"/>
  <c r="Q6853" i="3"/>
  <c r="Q2360" i="3"/>
  <c r="Q259" i="3"/>
  <c r="Q3531" i="3"/>
  <c r="Q6490" i="3"/>
  <c r="Q4705" i="3"/>
  <c r="Q6464" i="3"/>
  <c r="Q1368" i="3"/>
  <c r="Q2268" i="3"/>
  <c r="Q261" i="3"/>
  <c r="Q6288" i="3"/>
  <c r="Q5455" i="3"/>
  <c r="Q6378" i="3"/>
  <c r="Q24" i="3"/>
  <c r="Q3901" i="3"/>
  <c r="Q5475" i="3"/>
  <c r="Q1559" i="3"/>
  <c r="Q3870" i="3"/>
  <c r="Q3699" i="3"/>
  <c r="Q2590" i="3"/>
  <c r="Q7063" i="3"/>
  <c r="Q6029" i="3"/>
  <c r="Q314" i="3"/>
  <c r="Q6486" i="3"/>
  <c r="Q717" i="3"/>
  <c r="Q3946" i="3"/>
  <c r="Q1845" i="3"/>
  <c r="Q2826" i="3"/>
  <c r="Q3918" i="3"/>
  <c r="Q5835" i="3"/>
  <c r="Q2836" i="3"/>
  <c r="Q725" i="3"/>
  <c r="Q6918" i="3"/>
  <c r="Q4522" i="3"/>
  <c r="Q5430" i="3"/>
  <c r="Q6033" i="3"/>
  <c r="Q854" i="3"/>
  <c r="Q5784" i="3"/>
  <c r="Q1809" i="3"/>
  <c r="Q4395" i="3"/>
  <c r="Q5211" i="3"/>
  <c r="Q1970" i="3"/>
  <c r="Q3544" i="3"/>
  <c r="Q7523" i="3"/>
  <c r="Q6365" i="3"/>
  <c r="Q474" i="3"/>
  <c r="Q5541" i="3"/>
  <c r="Q425" i="3"/>
  <c r="Q459" i="3"/>
  <c r="Q3741" i="3"/>
  <c r="Q3386" i="3"/>
  <c r="Q3369" i="3"/>
  <c r="Q4715" i="3"/>
  <c r="Q1897" i="3"/>
  <c r="Q3598" i="3"/>
  <c r="Q5406" i="3"/>
  <c r="Q1615" i="3"/>
  <c r="Q4024" i="3"/>
  <c r="Q3287" i="3"/>
  <c r="Q2629" i="3"/>
  <c r="Q4969" i="3"/>
  <c r="Q739" i="3"/>
  <c r="Q3239" i="3"/>
  <c r="Q2772" i="3"/>
  <c r="Q733" i="3"/>
  <c r="Q343" i="3"/>
  <c r="Q1226" i="3"/>
  <c r="Q587" i="3"/>
  <c r="Q7574" i="3"/>
  <c r="Q7513" i="3"/>
  <c r="Q6990" i="3"/>
  <c r="Q6925" i="3"/>
  <c r="Q4884" i="3"/>
  <c r="Q7201" i="3"/>
  <c r="Q6991" i="3"/>
  <c r="Q5667" i="3"/>
  <c r="Q6739" i="3"/>
  <c r="Q7499" i="3"/>
  <c r="Q7439" i="3"/>
  <c r="Q7207" i="3"/>
  <c r="Q6105" i="3"/>
  <c r="Q7205" i="3"/>
  <c r="Q3040" i="3"/>
  <c r="Q5806" i="3"/>
  <c r="Q7234" i="3"/>
  <c r="Q5841" i="3"/>
  <c r="Q6039" i="3"/>
  <c r="Q6127" i="3"/>
  <c r="Q6561" i="3"/>
  <c r="Q5402" i="3"/>
  <c r="Q3261" i="3"/>
  <c r="Q5468" i="3"/>
  <c r="Q5896" i="3"/>
  <c r="Q4245" i="3"/>
  <c r="Q5242" i="3"/>
  <c r="Q6407" i="3"/>
  <c r="Q6738" i="3"/>
  <c r="Q894" i="3"/>
  <c r="Q4610" i="3"/>
  <c r="Q6146" i="3"/>
  <c r="Q5723" i="3"/>
  <c r="Q3094" i="3"/>
  <c r="Q4237" i="3"/>
  <c r="Q2602" i="3"/>
  <c r="Q6911" i="3"/>
  <c r="Q7452" i="3"/>
  <c r="Q159" i="3"/>
  <c r="Q6025" i="3"/>
  <c r="Q2844" i="3"/>
  <c r="Q2986" i="3"/>
  <c r="Q7055" i="3"/>
  <c r="Q6226" i="3"/>
  <c r="Q5275" i="3"/>
  <c r="Q3189" i="3"/>
  <c r="Q4724" i="3"/>
  <c r="Q3019" i="3"/>
  <c r="Q4139" i="3"/>
  <c r="Q3830" i="3"/>
  <c r="Q2876" i="3"/>
  <c r="Q2531" i="3"/>
  <c r="Q1989" i="3"/>
  <c r="Q310" i="3"/>
  <c r="Q2711" i="3"/>
  <c r="Q4829" i="3"/>
  <c r="Q5633" i="3"/>
  <c r="Q6828" i="3"/>
  <c r="Q1421" i="3"/>
  <c r="Q1227" i="3"/>
  <c r="Q1416" i="3"/>
  <c r="Q2747" i="3"/>
  <c r="Q3029" i="3"/>
  <c r="Q1497" i="3"/>
  <c r="Q6189" i="3"/>
  <c r="Q13" i="3"/>
  <c r="Q4956" i="3"/>
  <c r="Q6068" i="3"/>
  <c r="Q6634" i="3"/>
  <c r="Q6774" i="3"/>
  <c r="Q5441" i="3"/>
  <c r="Q3314" i="3"/>
  <c r="Q6920" i="3"/>
  <c r="Q6246" i="3"/>
  <c r="Q5782" i="3"/>
  <c r="Q759" i="3"/>
  <c r="Q5556" i="3"/>
  <c r="Q5109" i="3"/>
  <c r="Q3976" i="3"/>
  <c r="Q6332" i="3"/>
  <c r="Q6656" i="3"/>
  <c r="Q2744" i="3"/>
  <c r="Q2923" i="3"/>
  <c r="Q2171" i="3"/>
  <c r="Q2152" i="3"/>
  <c r="Q6458" i="3"/>
  <c r="Q1138" i="3"/>
  <c r="Q6516" i="3"/>
  <c r="Q2020" i="3"/>
  <c r="Q6352" i="3"/>
  <c r="Q3136" i="3"/>
  <c r="Q7619" i="3"/>
  <c r="Q3621" i="3"/>
  <c r="Q1688" i="3"/>
  <c r="Q2447" i="3"/>
  <c r="Q968" i="3"/>
  <c r="Q6706" i="3"/>
  <c r="Q3972" i="3"/>
  <c r="Q4685" i="3"/>
  <c r="Q5228" i="3"/>
  <c r="Q2161" i="3"/>
  <c r="Q3755" i="3"/>
  <c r="Q4378" i="3"/>
  <c r="Q1045" i="3"/>
  <c r="Q4557" i="3"/>
  <c r="Q7080" i="3"/>
  <c r="Q5639" i="3"/>
  <c r="Q4735" i="3"/>
  <c r="Q2103" i="3"/>
  <c r="Q3023" i="3"/>
  <c r="Q6939" i="3"/>
  <c r="Q7256" i="3"/>
  <c r="Q3139" i="3"/>
  <c r="Q7035" i="3"/>
  <c r="Q4894" i="3"/>
  <c r="Q5683" i="3"/>
  <c r="Q475" i="3"/>
  <c r="Q3308" i="3"/>
  <c r="Q3118" i="3"/>
  <c r="Q742" i="3"/>
  <c r="Q7147" i="3"/>
  <c r="Q1513" i="3"/>
  <c r="Q3053" i="3"/>
  <c r="Q7017" i="3"/>
  <c r="Q6613" i="3"/>
  <c r="Q36" i="3"/>
  <c r="Q1827" i="3"/>
  <c r="Q5425" i="3"/>
  <c r="Q5434" i="3"/>
  <c r="Q107" i="3"/>
  <c r="Q872" i="3"/>
  <c r="Q1102" i="3"/>
  <c r="Q219" i="3"/>
  <c r="Q5113" i="3"/>
  <c r="Q1937" i="3"/>
  <c r="Q4559" i="3"/>
  <c r="Q3777" i="3"/>
  <c r="Q7415" i="3"/>
  <c r="Q7453" i="3"/>
  <c r="Q4322" i="3"/>
  <c r="Q2369" i="3"/>
  <c r="Q1159" i="3"/>
  <c r="Q4813" i="3"/>
  <c r="Q4662" i="3"/>
  <c r="Q4227" i="3"/>
  <c r="Q2242" i="3"/>
  <c r="Q3603" i="3"/>
  <c r="Q2147" i="3"/>
  <c r="Q1530" i="3"/>
  <c r="Q2211" i="3"/>
  <c r="Q2694" i="3"/>
  <c r="Q10" i="3"/>
  <c r="Q7434" i="3"/>
  <c r="Q6840" i="3"/>
  <c r="Q1849" i="3"/>
  <c r="Q3405" i="3"/>
  <c r="Q74" i="3"/>
  <c r="Q2975" i="3"/>
  <c r="Q541" i="3"/>
  <c r="Q1067" i="3"/>
  <c r="Q1576" i="3"/>
  <c r="Q7313" i="3"/>
  <c r="Q1420" i="3"/>
  <c r="Q2172" i="3"/>
  <c r="Q2960" i="3"/>
  <c r="Q316" i="3"/>
  <c r="Q5440" i="3"/>
  <c r="Q3084" i="3"/>
  <c r="Q481" i="3"/>
  <c r="Q1154" i="3"/>
  <c r="Q1403" i="3"/>
  <c r="Q7088" i="3"/>
  <c r="Q6070" i="3"/>
  <c r="Q4890" i="3"/>
  <c r="Q5380" i="3"/>
  <c r="Q3398" i="3"/>
  <c r="Q7004" i="3"/>
  <c r="Q6106" i="3"/>
  <c r="Q2142" i="3"/>
  <c r="Q3573" i="3"/>
  <c r="Q2112" i="3"/>
  <c r="Q7349" i="3"/>
  <c r="Q4988" i="3"/>
  <c r="Q914" i="3"/>
  <c r="Q2027" i="3"/>
  <c r="Q3087" i="3"/>
  <c r="Q458" i="3"/>
  <c r="Q1945" i="3"/>
  <c r="Q654" i="3"/>
  <c r="Q2969" i="3"/>
  <c r="Q1134" i="3"/>
  <c r="Q3267" i="3"/>
  <c r="Q5908" i="3"/>
  <c r="Q4536" i="3"/>
  <c r="Q1592" i="3"/>
  <c r="Q5063" i="3"/>
  <c r="Q292" i="3"/>
  <c r="Q5057" i="3"/>
  <c r="Q5592" i="3"/>
  <c r="Q6187" i="3"/>
  <c r="Q7665" i="3"/>
  <c r="Q859" i="3"/>
  <c r="Q7347" i="3"/>
  <c r="Q4762" i="3"/>
  <c r="Q6938" i="3"/>
  <c r="Q5670" i="3"/>
  <c r="Q5319" i="3"/>
  <c r="Q4353" i="3"/>
  <c r="Q3610" i="3"/>
  <c r="Q3105" i="3"/>
  <c r="Q2620" i="3"/>
  <c r="Q7267" i="3"/>
  <c r="Q7276" i="3"/>
  <c r="Q4811" i="3"/>
  <c r="Q5438" i="3"/>
  <c r="Q6381" i="3"/>
  <c r="Q4135" i="3"/>
  <c r="Q7628" i="3"/>
  <c r="Q5764" i="3"/>
  <c r="Q6982" i="3"/>
  <c r="Q5932" i="3"/>
  <c r="Q7346" i="3"/>
  <c r="Q1485" i="3"/>
  <c r="Q7446" i="3"/>
  <c r="Q1314" i="3"/>
  <c r="Q6385" i="3"/>
  <c r="Q7491" i="3"/>
  <c r="Q5346" i="3"/>
  <c r="Q7026" i="3"/>
  <c r="Q6845" i="3"/>
  <c r="Q5576" i="3"/>
  <c r="Q4891" i="3"/>
  <c r="Q615" i="3"/>
  <c r="Q7384" i="3"/>
  <c r="Q5448" i="3"/>
  <c r="Q7078" i="3"/>
  <c r="Q4213" i="3"/>
  <c r="Q2231" i="3"/>
  <c r="Q4775" i="3"/>
  <c r="Q4828" i="3"/>
  <c r="Q4325" i="3"/>
  <c r="Q846" i="3"/>
  <c r="Q3554" i="3"/>
  <c r="Q1880" i="3"/>
  <c r="Q6535" i="3"/>
  <c r="Q4861" i="3"/>
  <c r="Q4025" i="3"/>
  <c r="Q3217" i="3"/>
  <c r="Q4060" i="3"/>
  <c r="Q5281" i="3"/>
  <c r="Q7273" i="3"/>
  <c r="Q5931" i="3"/>
  <c r="Q2513" i="3"/>
  <c r="Q7356" i="3"/>
  <c r="Q4991" i="3"/>
  <c r="Q6006" i="3"/>
  <c r="Q2806" i="3"/>
  <c r="Q5745" i="3"/>
  <c r="Q4417" i="3"/>
  <c r="Q5724" i="3"/>
  <c r="Q4162" i="3"/>
  <c r="Q5122" i="3"/>
  <c r="Q5720" i="3"/>
  <c r="Q2" i="3"/>
  <c r="Q346" i="3"/>
  <c r="Q7137" i="3"/>
  <c r="Q2627" i="3"/>
  <c r="Q2427" i="3"/>
  <c r="Q6140" i="3"/>
  <c r="Q5021" i="3"/>
  <c r="Q3906" i="3"/>
  <c r="Q2155" i="3"/>
  <c r="Q1344" i="3"/>
  <c r="Q5494" i="3"/>
  <c r="Q6993" i="3"/>
  <c r="Q5815" i="3"/>
  <c r="Q1620" i="3"/>
  <c r="Q6455" i="3"/>
  <c r="Q4326" i="3"/>
  <c r="Q4101" i="3"/>
  <c r="Q2075" i="3"/>
  <c r="Q923" i="3"/>
  <c r="Q1308" i="3"/>
  <c r="Q6780" i="3"/>
  <c r="Q4301" i="3"/>
  <c r="Q476" i="3"/>
  <c r="Q4591" i="3"/>
  <c r="Q4862" i="3"/>
  <c r="Q3101" i="3"/>
  <c r="Q3046" i="3"/>
  <c r="Q1941" i="3"/>
  <c r="Q4359" i="3"/>
  <c r="Q2998" i="3"/>
  <c r="Q1938" i="3"/>
  <c r="Q5819" i="3"/>
  <c r="Q6747" i="3"/>
  <c r="Q4924" i="3"/>
  <c r="Q625" i="3"/>
  <c r="Q3502" i="3"/>
  <c r="Q6728" i="3"/>
  <c r="Q2276" i="3"/>
  <c r="Q638" i="3"/>
  <c r="Q2464" i="3"/>
  <c r="Q1611" i="3"/>
  <c r="Q2131" i="3"/>
  <c r="Q2804" i="3"/>
  <c r="Q5037" i="3"/>
  <c r="Q2621" i="3"/>
  <c r="Q4513" i="3"/>
  <c r="Q4478" i="3"/>
  <c r="Q3443" i="3"/>
  <c r="Q4" i="3"/>
  <c r="Q3133" i="3"/>
  <c r="Q6612" i="3"/>
  <c r="Q5023" i="3"/>
  <c r="Q3567" i="3"/>
  <c r="Q2790" i="3"/>
  <c r="Q126" i="3"/>
  <c r="Q523" i="3"/>
  <c r="Q4680" i="3"/>
  <c r="Q2411" i="3"/>
  <c r="Q2358" i="3"/>
  <c r="Q25" i="3"/>
  <c r="Q2184" i="3"/>
  <c r="Q2651" i="3"/>
  <c r="Q4248" i="3"/>
  <c r="Q2273" i="3"/>
  <c r="Q2394" i="3"/>
  <c r="Q3865" i="3"/>
  <c r="Q2156" i="3"/>
  <c r="Q1011" i="3"/>
  <c r="Q2393" i="3"/>
  <c r="Q1621" i="3"/>
  <c r="Q3104" i="3"/>
  <c r="Q4346" i="3"/>
  <c r="Q4179" i="3"/>
  <c r="Q5990" i="3"/>
  <c r="Q3075" i="3"/>
  <c r="Q3925" i="3"/>
  <c r="Q962" i="3"/>
  <c r="Q7096" i="3"/>
  <c r="Q5478" i="3"/>
  <c r="Q3693" i="3"/>
  <c r="Q5672" i="3"/>
  <c r="Q1363" i="3"/>
  <c r="Q5443" i="3"/>
  <c r="Q2356" i="3"/>
  <c r="Q6428" i="3"/>
  <c r="Q2149" i="3"/>
  <c r="Q829" i="3"/>
  <c r="Q2566" i="3"/>
  <c r="Q6307" i="3"/>
  <c r="Q667" i="3"/>
  <c r="Q1145" i="3"/>
  <c r="Q117" i="3"/>
  <c r="Q618" i="3"/>
  <c r="Q2237" i="3"/>
  <c r="Q762" i="3"/>
  <c r="Q5938" i="3"/>
  <c r="Q5925" i="3"/>
  <c r="Q144" i="3"/>
  <c r="Q4799" i="3"/>
  <c r="Q2633" i="3"/>
  <c r="Q3899" i="3"/>
  <c r="Q5666" i="3"/>
  <c r="Q2140" i="3"/>
  <c r="Q2985" i="3"/>
  <c r="Q6076" i="3"/>
  <c r="Q5439" i="3"/>
  <c r="Q4344" i="3"/>
  <c r="Q5487" i="3"/>
  <c r="Q101" i="3"/>
  <c r="Q7469" i="3"/>
  <c r="Q4683" i="3"/>
  <c r="Q7483" i="3"/>
  <c r="Q1892" i="3"/>
  <c r="Q5038" i="3"/>
  <c r="Q4527" i="3"/>
  <c r="Q2779" i="3"/>
  <c r="Q245" i="3"/>
  <c r="Q2402" i="3"/>
  <c r="Q4188" i="3"/>
  <c r="Q3478" i="3"/>
  <c r="Q6423" i="3"/>
  <c r="Q4567" i="3"/>
  <c r="Q6633" i="3"/>
  <c r="Q1549" i="3"/>
  <c r="Q594" i="3"/>
  <c r="Q5790" i="3"/>
  <c r="Q682" i="3"/>
  <c r="Q2345" i="3"/>
  <c r="Q5652" i="3"/>
  <c r="Q3503" i="3"/>
  <c r="Q392" i="3"/>
  <c r="Q5767" i="3"/>
  <c r="Q394" i="3"/>
  <c r="Q4286" i="3"/>
  <c r="Q1338" i="3"/>
  <c r="Q1981" i="3"/>
  <c r="Q3355" i="3"/>
  <c r="Q7598" i="3"/>
  <c r="Q7374" i="3"/>
  <c r="Q7208" i="3"/>
  <c r="Q907" i="3"/>
  <c r="Q7048" i="3"/>
  <c r="Q4226" i="3"/>
  <c r="Q1847" i="3"/>
  <c r="Q7168" i="3"/>
  <c r="Q6927" i="3"/>
  <c r="Q3559" i="3"/>
  <c r="Q1781" i="3"/>
  <c r="Q4768" i="3"/>
  <c r="Q5867" i="3"/>
  <c r="Q7054" i="3"/>
  <c r="Q7056" i="3"/>
  <c r="Q6983" i="3"/>
  <c r="Q7335" i="3"/>
  <c r="Q6999" i="3"/>
  <c r="Q7579" i="3"/>
  <c r="Q4493" i="3"/>
  <c r="Q7339" i="3"/>
  <c r="Q5726" i="3"/>
  <c r="Q5554" i="3"/>
  <c r="Q7610" i="3"/>
  <c r="Q4224" i="3"/>
  <c r="Q2490" i="3"/>
  <c r="Q6674" i="3"/>
  <c r="Q406" i="3"/>
  <c r="Q4159" i="3"/>
  <c r="Q1215" i="3"/>
  <c r="Q5903" i="3"/>
  <c r="Q4051" i="3"/>
  <c r="Q7081" i="3"/>
  <c r="Q7248" i="3"/>
  <c r="Q5502" i="3"/>
  <c r="Q5571" i="3"/>
  <c r="Q257" i="3"/>
  <c r="Q6568" i="3"/>
  <c r="Q4783" i="3"/>
  <c r="Q7251" i="3"/>
  <c r="Q6290" i="3"/>
  <c r="Q3455" i="3"/>
  <c r="Q2954" i="3"/>
  <c r="Q2586" i="3"/>
  <c r="Q6009" i="3"/>
  <c r="Q4509" i="3"/>
  <c r="Q6179" i="3"/>
  <c r="Q5392" i="3"/>
  <c r="Q7572" i="3"/>
  <c r="Q4666" i="3"/>
  <c r="Q3620" i="3"/>
  <c r="Q4477" i="3"/>
  <c r="Q1203" i="3"/>
  <c r="Q4973" i="3"/>
  <c r="Q3878" i="3"/>
  <c r="Q4080" i="3"/>
  <c r="Q7281" i="3"/>
  <c r="Q1533" i="3"/>
  <c r="Q4816" i="3"/>
  <c r="Q721" i="3"/>
  <c r="Q1848" i="3"/>
  <c r="Q5060" i="3"/>
  <c r="Q2392" i="3"/>
  <c r="Q564" i="3"/>
  <c r="Q4838" i="3"/>
  <c r="Q6369" i="3"/>
  <c r="Q5914" i="3"/>
  <c r="Q5173" i="3"/>
  <c r="Q3812" i="3"/>
  <c r="Q6326" i="3"/>
  <c r="Q7250" i="3"/>
  <c r="Q3776" i="3"/>
  <c r="Q3737" i="3"/>
  <c r="Q2203" i="3"/>
  <c r="Q5700" i="3"/>
  <c r="Q2583" i="3"/>
  <c r="Q3714" i="3"/>
  <c r="Q3307" i="3"/>
  <c r="Q3092" i="3"/>
  <c r="Q912" i="3"/>
  <c r="Q6698" i="3"/>
  <c r="Q706" i="3"/>
  <c r="Q6605" i="3"/>
  <c r="Q15" i="3"/>
  <c r="Q1952" i="3"/>
  <c r="Q2859" i="3"/>
  <c r="Q3772" i="3"/>
  <c r="Q3931" i="3"/>
  <c r="Q443" i="3"/>
  <c r="Q840" i="3"/>
  <c r="Q3201" i="3"/>
  <c r="Q5954" i="3"/>
  <c r="Q3740" i="3"/>
  <c r="Q3518" i="3"/>
  <c r="Q6231" i="3"/>
  <c r="Q6002" i="3"/>
  <c r="Q5226" i="3"/>
  <c r="Q2869" i="3"/>
  <c r="Q4078" i="3"/>
  <c r="Q3420" i="3"/>
  <c r="Q1092" i="3"/>
  <c r="Q5512" i="3"/>
  <c r="Q2063" i="3"/>
  <c r="Q1701" i="3"/>
  <c r="Q5691" i="3"/>
  <c r="Q6472" i="3"/>
  <c r="Q1716" i="3"/>
  <c r="Q7316" i="3"/>
  <c r="Q6594" i="3"/>
  <c r="Q1195" i="3"/>
  <c r="Q3354" i="3"/>
  <c r="Q2797" i="3"/>
  <c r="Q3242" i="3"/>
  <c r="Q2415" i="3"/>
  <c r="Q6299" i="3"/>
  <c r="Q2688" i="3"/>
  <c r="Q2034" i="3"/>
  <c r="Q1910" i="3"/>
  <c r="Q598" i="3"/>
  <c r="Q814" i="3"/>
  <c r="Q1506" i="3"/>
  <c r="Q5753" i="3"/>
  <c r="Q1812" i="3"/>
  <c r="Q903" i="3"/>
  <c r="Q478" i="3"/>
  <c r="Q5920" i="3"/>
  <c r="Q4659" i="3"/>
  <c r="Q1125" i="3"/>
  <c r="Q419" i="3"/>
  <c r="Q929" i="3"/>
  <c r="Q5831" i="3"/>
  <c r="Q1310" i="3"/>
  <c r="Q6160" i="3"/>
  <c r="Q1850" i="3"/>
  <c r="Q2208" i="3"/>
  <c r="Q4262" i="3"/>
  <c r="Q4167" i="3"/>
  <c r="Q6501" i="3"/>
  <c r="Q4529" i="3"/>
  <c r="Q6556" i="3"/>
  <c r="Q7303" i="3"/>
  <c r="Q3373" i="3"/>
  <c r="Q5939" i="3"/>
  <c r="Q328" i="3"/>
  <c r="Q7410" i="3"/>
  <c r="Q263" i="3"/>
  <c r="Q1348" i="3"/>
  <c r="Q549" i="3"/>
  <c r="Q673" i="3"/>
  <c r="Q5501" i="3"/>
  <c r="Q3732" i="3"/>
  <c r="Q4959" i="3"/>
  <c r="Q3176" i="3"/>
  <c r="Q2291" i="3"/>
  <c r="Q2141" i="3"/>
  <c r="Q679" i="3"/>
  <c r="Q508" i="3"/>
  <c r="Q5420" i="3"/>
  <c r="Q1658" i="3"/>
  <c r="Q6426" i="3"/>
  <c r="Q3805" i="3"/>
  <c r="Q1913" i="3"/>
  <c r="Q5164" i="3"/>
  <c r="Q6035" i="3"/>
  <c r="Q2889" i="3"/>
  <c r="Q1526" i="3"/>
  <c r="Q3734" i="3"/>
  <c r="Q3707" i="3"/>
  <c r="Q2404" i="3"/>
  <c r="Q4556" i="3"/>
  <c r="Q285" i="3"/>
  <c r="Q4833" i="3"/>
  <c r="Q6985" i="3"/>
  <c r="Q6509" i="3"/>
  <c r="Q4542" i="3"/>
  <c r="Q3214" i="3"/>
  <c r="Q6823" i="3"/>
  <c r="Q5895" i="3"/>
  <c r="Q265" i="3"/>
  <c r="Q4789" i="3"/>
  <c r="Q5396" i="3"/>
  <c r="Q1342" i="3"/>
  <c r="Q2046" i="3"/>
  <c r="Q4338" i="3"/>
  <c r="Q7029" i="3"/>
  <c r="Q4744" i="3"/>
  <c r="Q1985" i="3"/>
  <c r="Q595" i="3"/>
  <c r="Q1820" i="3"/>
  <c r="Q1003" i="3"/>
  <c r="Q90" i="3"/>
  <c r="Q2561" i="3"/>
  <c r="Q5982" i="3"/>
  <c r="Q1417" i="3"/>
  <c r="Q6835" i="3"/>
  <c r="Q2915" i="3"/>
  <c r="Q2862" i="3"/>
  <c r="Q1962" i="3"/>
  <c r="Q4554" i="3"/>
  <c r="Q3806" i="3"/>
  <c r="Q7660" i="3"/>
  <c r="Q5509" i="3"/>
  <c r="Q7569" i="3"/>
  <c r="Q6809" i="3"/>
  <c r="Q2093" i="3"/>
  <c r="Q3671" i="3"/>
  <c r="Q6936" i="3"/>
  <c r="Q7400" i="3"/>
  <c r="Q6859" i="3"/>
  <c r="Q7105" i="3"/>
  <c r="Q7094" i="3"/>
  <c r="Q7183" i="3"/>
  <c r="Q4365" i="3"/>
  <c r="Q3619" i="3"/>
  <c r="Q4930" i="3"/>
  <c r="Q7158" i="3"/>
  <c r="Q5581" i="3"/>
  <c r="Q3271" i="3"/>
  <c r="Q149" i="3"/>
  <c r="Q7495" i="3"/>
  <c r="Q3366" i="3"/>
  <c r="Q7597" i="3"/>
  <c r="Q296" i="3"/>
  <c r="Q3497" i="3"/>
  <c r="Q3467" i="3"/>
  <c r="Q6908" i="3"/>
  <c r="Q4639" i="3"/>
  <c r="Q7041" i="3"/>
  <c r="Q2484" i="3"/>
  <c r="Q623" i="3"/>
  <c r="Q2150" i="3"/>
  <c r="Q1821" i="3"/>
  <c r="Q5335" i="3"/>
  <c r="Q6257" i="3"/>
  <c r="Q3280" i="3"/>
  <c r="Q1105" i="3"/>
  <c r="Q6688" i="3"/>
  <c r="Q4069" i="3"/>
  <c r="Q4449" i="3"/>
  <c r="Q5098" i="3"/>
  <c r="Q3950" i="3"/>
  <c r="Q7236" i="3"/>
  <c r="Q7576" i="3"/>
  <c r="Q6447" i="3"/>
  <c r="Q5465" i="3"/>
  <c r="Q7458" i="3"/>
  <c r="Q7278" i="3"/>
  <c r="Q4300" i="3"/>
  <c r="Q5041" i="3"/>
  <c r="Q6063" i="3"/>
  <c r="Q3402" i="3"/>
  <c r="Q5103" i="3"/>
  <c r="Q3085" i="3"/>
  <c r="Q1832" i="3"/>
  <c r="Q3197" i="3"/>
  <c r="Q4731" i="3"/>
  <c r="Q6234" i="3"/>
  <c r="Q3564" i="3"/>
  <c r="Q4347" i="3"/>
  <c r="Q2882" i="3"/>
  <c r="Q5826" i="3"/>
  <c r="Q3654" i="3"/>
  <c r="Q5437" i="3"/>
  <c r="Q913" i="3"/>
  <c r="Q5847" i="3"/>
  <c r="Q382" i="3"/>
  <c r="Q3666" i="3"/>
  <c r="Q3967" i="3"/>
  <c r="Q6211" i="3"/>
  <c r="Q757" i="3"/>
  <c r="Q1930" i="3"/>
  <c r="Q3054" i="3"/>
  <c r="Q6712" i="3"/>
  <c r="Q6469" i="3"/>
  <c r="Q1241" i="3"/>
  <c r="Q6868" i="3"/>
  <c r="Q3881" i="3"/>
  <c r="Q2881" i="3"/>
  <c r="Q4910" i="3"/>
  <c r="Q3534" i="3"/>
  <c r="Q4723" i="3"/>
  <c r="Q5789" i="3"/>
  <c r="Q4063" i="3"/>
  <c r="Q3345" i="3"/>
  <c r="Q3378" i="3"/>
  <c r="Q1483" i="3"/>
  <c r="Q5803" i="3"/>
  <c r="Q2006" i="3"/>
  <c r="Q5631" i="3"/>
  <c r="Q3213" i="3"/>
  <c r="Q3948" i="3"/>
  <c r="Q6302" i="3"/>
  <c r="Q1248" i="3"/>
  <c r="Q4093" i="3"/>
  <c r="Q2775" i="3"/>
  <c r="Q1249" i="3"/>
  <c r="Q2596" i="3"/>
  <c r="Q2278" i="3"/>
  <c r="Q6159" i="3"/>
  <c r="Q253" i="3"/>
  <c r="Q4803" i="3"/>
  <c r="Q4214" i="3"/>
  <c r="Q7293" i="3"/>
  <c r="Q4009" i="3"/>
  <c r="Q5669" i="3"/>
  <c r="Q1766" i="3"/>
  <c r="Q3949" i="3"/>
  <c r="Q3216" i="3"/>
  <c r="Q3244" i="3"/>
  <c r="Q2072" i="3"/>
  <c r="Q1070" i="3"/>
  <c r="Q7031" i="3"/>
  <c r="Q520" i="3"/>
  <c r="Q6406" i="3"/>
  <c r="Q627" i="3"/>
  <c r="Q2778" i="3"/>
  <c r="Q3045" i="3"/>
  <c r="Q6664" i="3"/>
  <c r="Q668" i="3"/>
  <c r="Q3487" i="3"/>
  <c r="Q6269" i="3"/>
  <c r="Q3138" i="3"/>
  <c r="Q2460" i="3"/>
  <c r="Q1390" i="3"/>
  <c r="Q1935" i="3"/>
  <c r="Q6710" i="3"/>
  <c r="Q2025" i="3"/>
  <c r="Q1505" i="3"/>
  <c r="Q3543" i="3"/>
  <c r="Q6876" i="3"/>
  <c r="Q2661" i="3"/>
  <c r="Q3168" i="3"/>
  <c r="Q5118" i="3"/>
  <c r="Q1551" i="3"/>
  <c r="Q3251" i="3"/>
  <c r="Q3349" i="3"/>
  <c r="Q6100" i="3"/>
  <c r="Q6754" i="3"/>
  <c r="Q1606" i="3"/>
  <c r="Q1326" i="3"/>
  <c r="Q3558" i="3"/>
  <c r="Q3331" i="3"/>
  <c r="Q59" i="3"/>
  <c r="Q2933" i="3"/>
  <c r="Q5915" i="3"/>
  <c r="Q3056" i="3"/>
  <c r="Q1543" i="3"/>
  <c r="Q3733" i="3"/>
  <c r="Q5970" i="3"/>
  <c r="Q5249" i="3"/>
  <c r="Q5573" i="3"/>
  <c r="Q4311" i="3"/>
  <c r="Q6001" i="3"/>
  <c r="Q5382" i="3"/>
  <c r="Q7432" i="3"/>
  <c r="Q4287" i="3"/>
  <c r="Q4740" i="3"/>
  <c r="Q3209" i="3"/>
  <c r="Q1687" i="3"/>
  <c r="Q2755" i="3"/>
  <c r="Q1980" i="3"/>
  <c r="Q2599" i="3"/>
  <c r="Q1135" i="3"/>
  <c r="Q412" i="3"/>
  <c r="Q1746" i="3"/>
  <c r="Q3520" i="3"/>
  <c r="Q2962" i="3"/>
  <c r="Q4896" i="3"/>
  <c r="Q5645" i="3"/>
  <c r="Q1140" i="3"/>
  <c r="Q3797" i="3"/>
  <c r="Q7577" i="3"/>
  <c r="Q1408" i="3"/>
  <c r="Q3206" i="3"/>
  <c r="Q5805" i="3"/>
  <c r="Q3500" i="3"/>
  <c r="Q4709" i="3"/>
  <c r="Q4038" i="3"/>
  <c r="Q562" i="3"/>
  <c r="Q6243" i="3"/>
  <c r="Q3451" i="3"/>
  <c r="Q5339" i="3"/>
  <c r="Q105" i="3"/>
  <c r="Q1166" i="3"/>
  <c r="Q2335" i="3"/>
  <c r="Q3530" i="3"/>
  <c r="Q353" i="3"/>
  <c r="Q455" i="3"/>
  <c r="Q6729" i="3"/>
  <c r="Q3422" i="3"/>
  <c r="Q1220" i="3"/>
  <c r="Q5649" i="3"/>
  <c r="Q5497" i="3"/>
  <c r="Q2594" i="3"/>
  <c r="Q5071" i="3"/>
  <c r="Q1451" i="3"/>
  <c r="Q3953" i="3"/>
  <c r="Q339" i="3"/>
  <c r="Q1648" i="3"/>
  <c r="Q3527" i="3"/>
  <c r="Q5167" i="3"/>
  <c r="Q5661" i="3"/>
  <c r="Q7493" i="3"/>
  <c r="Q6628" i="3"/>
  <c r="Q4863" i="3"/>
  <c r="Q6295" i="3"/>
  <c r="Q7122" i="3"/>
  <c r="Q6957" i="3"/>
  <c r="Q7282" i="3"/>
  <c r="Q3581" i="3"/>
  <c r="Q7639" i="3"/>
  <c r="Q7222" i="3"/>
  <c r="Q1218" i="3"/>
  <c r="Q5613" i="3"/>
  <c r="Q7454" i="3"/>
  <c r="Q6512" i="3"/>
  <c r="Q2992" i="3"/>
  <c r="Q4342" i="3"/>
  <c r="Q2431" i="3"/>
  <c r="Q7545" i="3"/>
  <c r="Q6049" i="3"/>
  <c r="Q3903" i="3"/>
  <c r="Q2347" i="3"/>
  <c r="Q7199" i="3"/>
  <c r="Q4551" i="3"/>
  <c r="Q1367" i="3"/>
  <c r="Q4617" i="3"/>
  <c r="Q5552" i="3"/>
  <c r="Q2704" i="3"/>
  <c r="Q6103" i="3"/>
  <c r="Q6586" i="3"/>
  <c r="Q5601" i="3"/>
  <c r="Q6871" i="3"/>
  <c r="Q6571" i="3"/>
  <c r="Q5102" i="3"/>
  <c r="Q3124" i="3"/>
  <c r="Q2295" i="3"/>
  <c r="Q5923" i="3"/>
  <c r="Q558" i="3"/>
  <c r="Q772" i="3"/>
  <c r="Q2545" i="3"/>
  <c r="Q6089" i="3"/>
  <c r="Q6064" i="3"/>
  <c r="Q6816" i="3"/>
  <c r="Q5580" i="3"/>
  <c r="Q4923" i="3"/>
  <c r="Q5298" i="3"/>
  <c r="Q7032" i="3"/>
  <c r="Q6812" i="3"/>
  <c r="Q1757" i="3"/>
  <c r="Q955" i="3"/>
  <c r="Q3121" i="3"/>
  <c r="Q5561" i="3"/>
  <c r="Q5937" i="3"/>
  <c r="Q6802" i="3"/>
  <c r="Q1346" i="3"/>
  <c r="Q6438" i="3"/>
  <c r="Q3509" i="3"/>
  <c r="Q2634" i="3"/>
  <c r="Q642" i="3"/>
  <c r="Q7584" i="3"/>
  <c r="Q6746" i="3"/>
  <c r="Q5606" i="3"/>
  <c r="Q2511" i="3"/>
  <c r="Q5079" i="3"/>
  <c r="Q3070" i="3"/>
  <c r="Q4629" i="3"/>
  <c r="Q6329" i="3"/>
  <c r="Q5795" i="3"/>
  <c r="Q6205" i="3"/>
  <c r="Q3377" i="3"/>
  <c r="Q7025" i="3"/>
  <c r="Q5814" i="3"/>
  <c r="Q5259" i="3"/>
  <c r="Q4912" i="3"/>
  <c r="Q6880" i="3"/>
  <c r="Q6420" i="3"/>
  <c r="Q6412" i="3"/>
  <c r="Q553" i="3"/>
  <c r="Q1840" i="3"/>
  <c r="Q2616" i="3"/>
  <c r="Q2085" i="3"/>
  <c r="Q4495" i="3"/>
  <c r="Q7582" i="3"/>
  <c r="Q4760" i="3"/>
  <c r="Q3110" i="3"/>
  <c r="Q1040" i="3"/>
  <c r="Q47" i="3"/>
  <c r="Q865" i="3"/>
  <c r="Q3727" i="3"/>
  <c r="Q1852" i="3"/>
  <c r="Q6415" i="3"/>
  <c r="Q5055" i="3"/>
  <c r="Q1755" i="3"/>
  <c r="Q3358" i="3"/>
  <c r="Q4443" i="3"/>
  <c r="Q208" i="3"/>
  <c r="Q1575" i="3"/>
  <c r="Q1986" i="3"/>
  <c r="Q3585" i="3"/>
  <c r="Q146" i="3"/>
  <c r="Q3932" i="3"/>
  <c r="Q2307" i="3"/>
  <c r="Q1855" i="3"/>
  <c r="Q3459" i="3"/>
  <c r="Q5897" i="3"/>
  <c r="Q1165" i="3"/>
  <c r="Q5887" i="3"/>
  <c r="Q3542" i="3"/>
  <c r="Q5594" i="3"/>
  <c r="Q7376" i="3"/>
  <c r="Q5390" i="3"/>
  <c r="Q6974" i="3"/>
  <c r="Q4460" i="3"/>
  <c r="Q2181" i="3"/>
  <c r="Q116" i="3"/>
  <c r="Q1697" i="3"/>
  <c r="Q3275" i="3"/>
  <c r="Q4761" i="3"/>
  <c r="Q42" i="3"/>
  <c r="Q3874" i="3"/>
  <c r="Q3584" i="3"/>
  <c r="Q5986" i="3"/>
  <c r="Q4518" i="3"/>
  <c r="Q6430" i="3"/>
  <c r="Q3452" i="3"/>
  <c r="Q5877" i="3"/>
  <c r="Q5145" i="3"/>
  <c r="Q5840" i="3"/>
  <c r="Q4637" i="3"/>
  <c r="Q2805" i="3"/>
  <c r="Q7084" i="3"/>
  <c r="Q2090" i="3"/>
  <c r="Q4351" i="3"/>
  <c r="Q1371" i="3"/>
  <c r="Q4402" i="3"/>
  <c r="Q5268" i="3"/>
  <c r="Q4796" i="3"/>
  <c r="Q2855" i="3"/>
  <c r="Q4854" i="3"/>
  <c r="Q1121" i="3"/>
  <c r="Q949" i="3"/>
  <c r="Q6210" i="3"/>
  <c r="Q2611" i="3"/>
  <c r="Q3074" i="3"/>
  <c r="Q3102" i="3"/>
  <c r="Q69" i="3"/>
  <c r="Q1979" i="3"/>
  <c r="Q1274" i="3"/>
  <c r="Q473" i="3"/>
  <c r="Q4995" i="3"/>
  <c r="Q1900" i="3"/>
  <c r="Q2478" i="3"/>
  <c r="Q1675" i="3"/>
  <c r="Q4384" i="3"/>
  <c r="Q3444" i="3"/>
  <c r="Q4908" i="3"/>
  <c r="Q5198" i="3"/>
  <c r="Q195" i="3"/>
  <c r="Q4612" i="3"/>
  <c r="Q3639" i="3"/>
  <c r="Q7049" i="3"/>
  <c r="Q2812" i="3"/>
  <c r="Q2169" i="3"/>
  <c r="Q3064" i="3"/>
  <c r="Q6759" i="3"/>
  <c r="Q1956" i="3"/>
  <c r="Q3014" i="3"/>
  <c r="Q991" i="3"/>
  <c r="Q4954" i="3"/>
  <c r="Q6537" i="3"/>
  <c r="Q2515" i="3"/>
  <c r="Q3738" i="3"/>
  <c r="Q4825" i="3"/>
  <c r="Q2384" i="3"/>
  <c r="Q1730" i="3"/>
  <c r="Q4396" i="3"/>
  <c r="Q2516" i="3"/>
  <c r="Q3684" i="3"/>
  <c r="Q5452" i="3"/>
  <c r="Q6935" i="3"/>
  <c r="Q760" i="3"/>
  <c r="Q5144" i="3"/>
  <c r="Q1066" i="3"/>
  <c r="Q1361" i="3"/>
  <c r="Q2555" i="3"/>
  <c r="Q1412" i="3"/>
  <c r="Q1797" i="3"/>
  <c r="Q2096" i="3"/>
  <c r="Q4613" i="3"/>
  <c r="Q4405" i="3"/>
  <c r="Q4780" i="3"/>
  <c r="Q2508" i="3"/>
  <c r="Q5942" i="3"/>
  <c r="Q7142" i="3"/>
  <c r="Q230" i="3"/>
  <c r="Q7042" i="3"/>
  <c r="Q7367" i="3"/>
  <c r="Q973" i="3"/>
  <c r="Q4885" i="3"/>
  <c r="Q7451" i="3"/>
  <c r="Q7616" i="3"/>
  <c r="Q7286" i="3"/>
  <c r="Q6166" i="3"/>
  <c r="Q7625" i="3"/>
  <c r="Q5843" i="3"/>
  <c r="Q3116" i="3"/>
  <c r="Q7607" i="3"/>
  <c r="Q5570" i="3"/>
  <c r="Q7249" i="3"/>
  <c r="Q7016" i="3"/>
  <c r="Q7065" i="3"/>
  <c r="Q1327" i="3"/>
  <c r="Q5510" i="3"/>
  <c r="Q6686" i="3"/>
  <c r="Q6510" i="3"/>
  <c r="Q7151" i="3"/>
  <c r="Q7382" i="3"/>
  <c r="Q5333" i="3"/>
  <c r="Q6942" i="3"/>
  <c r="Q7150" i="3"/>
  <c r="Q2714" i="3"/>
  <c r="Q6171" i="3"/>
  <c r="Q6575" i="3"/>
  <c r="Q2952" i="3"/>
  <c r="Q6300" i="3"/>
  <c r="Q5944" i="3"/>
  <c r="Q5329" i="3"/>
  <c r="Q5004" i="3"/>
  <c r="Q3425" i="3"/>
  <c r="Q1301" i="3"/>
  <c r="Q6336" i="3"/>
  <c r="Q5722" i="3"/>
  <c r="Q6450" i="3"/>
  <c r="Q5750" i="3"/>
  <c r="Q2874" i="3"/>
  <c r="Q4274" i="3"/>
  <c r="Q1805" i="3"/>
  <c r="Q2644" i="3"/>
  <c r="Q5776" i="3"/>
  <c r="Q6333" i="3"/>
  <c r="Q960" i="3"/>
  <c r="Q3440" i="3"/>
  <c r="Q89" i="3"/>
  <c r="Q4692" i="3"/>
  <c r="Q4696" i="3"/>
  <c r="Q5809" i="3"/>
  <c r="Q4407" i="3"/>
  <c r="Q2033" i="3"/>
  <c r="Q7198" i="3"/>
  <c r="Q3119" i="3"/>
  <c r="Q4348" i="3"/>
  <c r="Q4506" i="3"/>
  <c r="Q1547" i="3"/>
  <c r="Q4019" i="3"/>
  <c r="Q7358" i="3"/>
  <c r="Q4157" i="3"/>
  <c r="Q1117" i="3"/>
  <c r="Q4958" i="3"/>
  <c r="Q1879" i="3"/>
  <c r="Q6101" i="3"/>
  <c r="Q2166" i="3"/>
  <c r="Q3719" i="3"/>
  <c r="Q1760" i="3"/>
  <c r="Q4415" i="3"/>
  <c r="Q5586" i="3"/>
  <c r="Q5444" i="3"/>
  <c r="Q1114" i="3"/>
  <c r="Q6912" i="3"/>
  <c r="Q1776" i="3"/>
  <c r="Q6591" i="3"/>
  <c r="Q3745" i="3"/>
  <c r="Q4305" i="3"/>
  <c r="Q3221" i="3"/>
  <c r="Q4082" i="3"/>
  <c r="Q6383" i="3"/>
  <c r="Q5058" i="3"/>
  <c r="Q2647" i="3"/>
  <c r="Q3856" i="3"/>
  <c r="Q6733" i="3"/>
  <c r="Q4955" i="3"/>
  <c r="Q3080" i="3"/>
  <c r="Q1430" i="3"/>
  <c r="Q6180" i="3"/>
  <c r="Q3778" i="3"/>
  <c r="Q751" i="3"/>
  <c r="Q4105" i="3"/>
  <c r="Q5081" i="3"/>
  <c r="Q3359" i="3"/>
  <c r="Q3510" i="3"/>
  <c r="Q6806" i="3"/>
  <c r="Q3715" i="3"/>
  <c r="Q2610" i="3"/>
  <c r="Q3816" i="3"/>
  <c r="Q934" i="3"/>
  <c r="Q2667" i="3"/>
  <c r="Q1589" i="3"/>
  <c r="Q242" i="3"/>
  <c r="Q2091" i="3"/>
  <c r="Q5051" i="3"/>
  <c r="Q3926" i="3"/>
  <c r="Q2016" i="3"/>
  <c r="Q2395" i="3"/>
  <c r="Q1460" i="3"/>
  <c r="Q417" i="3"/>
  <c r="Q4920" i="3"/>
  <c r="Q844" i="3"/>
  <c r="Q3690" i="3"/>
  <c r="Q6096" i="3"/>
  <c r="Q6125" i="3"/>
  <c r="Q1997" i="3"/>
  <c r="Q2224" i="3"/>
  <c r="Q607" i="3"/>
  <c r="Q4017" i="3"/>
  <c r="Q3712" i="3"/>
  <c r="Q758" i="3"/>
  <c r="Q7320" i="3"/>
  <c r="Q1770" i="3"/>
  <c r="Q5099" i="3"/>
  <c r="Q3557" i="3"/>
  <c r="Q2738" i="3"/>
  <c r="Q3578" i="3"/>
  <c r="Q3429" i="3"/>
  <c r="Q4751" i="3"/>
  <c r="Q5558" i="3"/>
  <c r="Q3511" i="3"/>
  <c r="Q3013" i="3"/>
  <c r="Q4160" i="3"/>
  <c r="Q1158" i="3"/>
  <c r="Q665" i="3"/>
  <c r="Q2737" i="3"/>
  <c r="Q5203" i="3"/>
  <c r="Q6696" i="3"/>
  <c r="Q1739" i="3"/>
  <c r="Q4039" i="3"/>
  <c r="Q3215" i="3"/>
  <c r="Q1732" i="3"/>
  <c r="Q5655" i="3"/>
  <c r="Q7161" i="3"/>
  <c r="Q3703" i="3"/>
  <c r="Q5318" i="3"/>
  <c r="Q5608" i="3"/>
  <c r="Q633" i="3"/>
  <c r="Q4349" i="3"/>
  <c r="Q6244" i="3"/>
  <c r="Q2159" i="3"/>
  <c r="Q6555" i="3"/>
  <c r="Q552" i="3"/>
  <c r="Q163" i="3"/>
  <c r="Q2239" i="3"/>
  <c r="Q2640" i="3"/>
  <c r="Q5734" i="3"/>
  <c r="Q930" i="3"/>
  <c r="Q871" i="3"/>
  <c r="Q448" i="3"/>
  <c r="Q7501" i="3"/>
  <c r="Q2401" i="3"/>
  <c r="Q3765" i="3"/>
  <c r="Q4636" i="3"/>
  <c r="Q1293" i="3"/>
  <c r="Q6048" i="3"/>
  <c r="Q338" i="3"/>
  <c r="Q4985" i="3"/>
  <c r="Q1783" i="3"/>
  <c r="Q1693" i="3"/>
  <c r="Q3792" i="3"/>
  <c r="Q3550" i="3"/>
  <c r="Q4448" i="3"/>
  <c r="Q4005" i="3"/>
  <c r="Q2396" i="3"/>
  <c r="Q6726" i="3"/>
  <c r="Q4027" i="3"/>
  <c r="Q4778" i="3"/>
  <c r="Q578" i="3"/>
  <c r="Q4187" i="3"/>
  <c r="Q6131" i="3"/>
  <c r="Q3264" i="3"/>
  <c r="Q5839" i="3"/>
  <c r="Q396" i="3"/>
  <c r="Q6044" i="3"/>
  <c r="Q2777" i="3"/>
  <c r="Q861" i="3"/>
  <c r="Q7475" i="3"/>
  <c r="Q1014" i="3"/>
  <c r="Q5679" i="3"/>
  <c r="Q2032" i="3"/>
  <c r="Q5523" i="3"/>
  <c r="Q2081" i="3"/>
  <c r="Q5369" i="3"/>
  <c r="Q5822" i="3"/>
  <c r="Q3247" i="3"/>
  <c r="Q2319" i="3"/>
  <c r="Q3845" i="3"/>
  <c r="Q6681" i="3"/>
  <c r="Q186" i="3"/>
  <c r="Q3204" i="3"/>
  <c r="Q1055" i="3"/>
  <c r="Q2898" i="3"/>
  <c r="Q5640" i="3"/>
  <c r="Q5849" i="3"/>
  <c r="Q7573" i="3"/>
  <c r="Q5788" i="3"/>
  <c r="Q6834" i="3"/>
  <c r="Q7521" i="3"/>
  <c r="Q5089" i="3"/>
  <c r="Q1752" i="3"/>
  <c r="Q1060" i="3"/>
  <c r="Q5474" i="3"/>
  <c r="Q7101" i="3"/>
  <c r="Q7203" i="3"/>
  <c r="Q7287" i="3"/>
  <c r="Q5533" i="3"/>
  <c r="Q3439" i="3"/>
  <c r="Q7074" i="3"/>
  <c r="Q6362" i="3"/>
  <c r="Q7421" i="3"/>
  <c r="Q5862" i="3"/>
  <c r="Q5685" i="3"/>
  <c r="Q3938" i="3"/>
  <c r="Q6538" i="3"/>
  <c r="Q6161" i="3"/>
  <c r="Q5956" i="3"/>
  <c r="Q975" i="3"/>
  <c r="Q7525" i="3"/>
  <c r="Q6071" i="3"/>
  <c r="Q3876" i="3"/>
  <c r="Q6077" i="3"/>
  <c r="Q5551" i="3"/>
  <c r="Q1642" i="3"/>
  <c r="Q5274" i="3"/>
  <c r="Q7154" i="3"/>
  <c r="Q6844" i="3"/>
  <c r="Q3919" i="3"/>
  <c r="Q211" i="3"/>
  <c r="Q5690" i="3"/>
  <c r="Q7473" i="3"/>
  <c r="Q1846" i="3"/>
  <c r="Q7407" i="3"/>
  <c r="Q6456" i="3"/>
  <c r="Q5278" i="3"/>
  <c r="Q6145" i="3"/>
  <c r="Q4463" i="3"/>
  <c r="Q6665" i="3"/>
  <c r="Q3393" i="3"/>
  <c r="Q4216" i="3"/>
  <c r="Q2603" i="3"/>
  <c r="Q7217" i="3"/>
  <c r="Q3887" i="3"/>
  <c r="Q3447" i="3"/>
  <c r="Q5194" i="3"/>
  <c r="Q3989" i="3"/>
  <c r="Q6773" i="3"/>
  <c r="Q3313" i="3"/>
  <c r="Q3642" i="3"/>
  <c r="Q1681" i="3"/>
  <c r="Q4977" i="3"/>
  <c r="Q5997" i="3"/>
  <c r="Q4217" i="3"/>
  <c r="Q3170" i="3"/>
  <c r="Q5656" i="3"/>
  <c r="Q5018" i="3"/>
  <c r="Q2216" i="3"/>
  <c r="Q2966" i="3"/>
  <c r="Q3662" i="3"/>
  <c r="Q867" i="3"/>
  <c r="Q4571" i="3"/>
  <c r="Q4795" i="3"/>
  <c r="Q467" i="3"/>
  <c r="Q6282" i="3"/>
  <c r="Q3159" i="3"/>
  <c r="Q2820" i="3"/>
  <c r="Q1453" i="3"/>
  <c r="Q5111" i="3"/>
  <c r="Q1918" i="3"/>
  <c r="Q6256" i="3"/>
  <c r="Q4660" i="3"/>
  <c r="Q4691" i="3"/>
  <c r="Q4589" i="3"/>
  <c r="Q5964" i="3"/>
  <c r="Q5807" i="3"/>
  <c r="Q7322" i="3"/>
  <c r="Q4824" i="3"/>
  <c r="Q6499" i="3"/>
  <c r="Q3988" i="3"/>
  <c r="Q4855" i="3"/>
  <c r="Q970" i="3"/>
  <c r="Q3002" i="3"/>
  <c r="Q4736" i="3"/>
  <c r="Q66" i="3"/>
  <c r="Q1475" i="3"/>
  <c r="Q6752" i="3"/>
  <c r="Q2004" i="3"/>
  <c r="Q2053" i="3"/>
  <c r="Q3743" i="3"/>
  <c r="Q2209" i="3"/>
  <c r="Q3787" i="3"/>
  <c r="Q5116" i="3"/>
  <c r="Q4497" i="3"/>
  <c r="Q5469" i="3"/>
  <c r="Q5858" i="3"/>
  <c r="Q4424" i="3"/>
  <c r="Q4268" i="3"/>
  <c r="Q3015" i="3"/>
  <c r="Q6247" i="3"/>
  <c r="Q3920" i="3"/>
  <c r="Q418" i="3"/>
  <c r="Q6053" i="3"/>
  <c r="Q1682" i="3"/>
  <c r="Q4357" i="3"/>
  <c r="Q3848" i="3"/>
  <c r="Q7284" i="3"/>
  <c r="Q3872" i="3"/>
  <c r="Q5909" i="3"/>
  <c r="Q6687" i="3"/>
  <c r="Q7270" i="3"/>
  <c r="Q3396" i="3"/>
  <c r="Q5761" i="3"/>
  <c r="Q5621" i="3"/>
  <c r="Q1640" i="3"/>
  <c r="Q7443" i="3"/>
  <c r="Q6808" i="3"/>
  <c r="Q6832" i="3"/>
  <c r="Q1988" i="3"/>
  <c r="Q2964" i="3"/>
  <c r="Q1503" i="3"/>
  <c r="Q3384" i="3"/>
  <c r="Q7304" i="3"/>
  <c r="Q1888" i="3"/>
  <c r="Q2529" i="3"/>
  <c r="Q5233" i="3"/>
  <c r="Q3519" i="3"/>
  <c r="Q1566" i="3"/>
  <c r="Q3553" i="3"/>
  <c r="Q1691" i="3"/>
  <c r="Q3507" i="3"/>
  <c r="Q2942" i="3"/>
  <c r="Q5719" i="3"/>
  <c r="Q4570" i="3"/>
  <c r="Q3212" i="3"/>
  <c r="Q7127" i="3"/>
  <c r="Q5892" i="3"/>
  <c r="Q7552" i="3"/>
  <c r="Q5245" i="3"/>
  <c r="Q5381" i="3"/>
  <c r="Q2853" i="3"/>
  <c r="Q2785" i="3"/>
  <c r="Q5140" i="3"/>
  <c r="Q3825" i="3"/>
  <c r="Q3424" i="3"/>
  <c r="Q4974" i="3"/>
  <c r="Q4421" i="3"/>
  <c r="Q2210" i="3"/>
  <c r="Q3177" i="3"/>
  <c r="Q1501" i="3"/>
  <c r="Q3941" i="3"/>
  <c r="Q3680" i="3"/>
  <c r="Q984" i="3"/>
  <c r="Q4288" i="3"/>
  <c r="Q6734" i="3"/>
  <c r="Q3000" i="3"/>
  <c r="Q3831" i="3"/>
  <c r="Q6975" i="3"/>
  <c r="Q115" i="3"/>
  <c r="Q2352" i="3"/>
  <c r="Q3526" i="3"/>
  <c r="Q4432" i="3"/>
  <c r="Q1638" i="3"/>
  <c r="Q6624" i="3"/>
  <c r="Q1782" i="3"/>
  <c r="Q6846" i="3"/>
  <c r="Q1933" i="3"/>
  <c r="Q1481" i="3"/>
  <c r="Q567" i="3"/>
  <c r="Q7467" i="3"/>
  <c r="Q4064" i="3"/>
  <c r="Q6213" i="3"/>
  <c r="Q3923" i="3"/>
  <c r="Q4806" i="3"/>
  <c r="Q3644" i="3"/>
  <c r="Q3160" i="3"/>
  <c r="Q2619" i="3"/>
  <c r="Q1686" i="3"/>
  <c r="Q7180" i="3"/>
  <c r="Q3496" i="3"/>
  <c r="Q2498" i="3"/>
  <c r="Q1445" i="3"/>
  <c r="Q4061" i="3"/>
  <c r="Q3078" i="3"/>
  <c r="Q6552" i="3"/>
  <c r="Q1995" i="3"/>
  <c r="Q6192" i="3"/>
  <c r="Q4168" i="3"/>
  <c r="Q4616" i="3"/>
  <c r="Q3466" i="3"/>
  <c r="Q2645" i="3"/>
  <c r="Q5043" i="3"/>
  <c r="Q7292" i="3"/>
  <c r="Q6968" i="3"/>
  <c r="Q3499" i="3"/>
  <c r="Q235" i="3"/>
  <c r="Q7419" i="3"/>
  <c r="Q7646" i="3"/>
  <c r="Q6559" i="3"/>
  <c r="Q7336" i="3"/>
  <c r="Q7490" i="3"/>
  <c r="Q7077" i="3"/>
  <c r="Q7532" i="3"/>
  <c r="Q7644" i="3"/>
  <c r="Q7111" i="3"/>
  <c r="Q7091" i="3"/>
  <c r="Q4210" i="3"/>
  <c r="Q7254" i="3"/>
  <c r="Q6646" i="3"/>
  <c r="Q6155" i="3"/>
  <c r="Q5069" i="3"/>
  <c r="Q3604" i="3"/>
  <c r="Q6270" i="3"/>
  <c r="Q7192" i="3"/>
  <c r="Q7455" i="3"/>
  <c r="Q6922" i="3"/>
  <c r="Q7390" i="3"/>
  <c r="Q6796" i="3"/>
  <c r="Q3763" i="3"/>
  <c r="Q7071" i="3"/>
  <c r="Q4932" i="3"/>
  <c r="Q3847" i="3"/>
  <c r="Q2336" i="3"/>
  <c r="Q6648" i="3"/>
  <c r="Q870" i="3"/>
  <c r="Q3549" i="3"/>
  <c r="Q4074" i="3"/>
  <c r="Q2815" i="3"/>
  <c r="Q6229" i="3"/>
  <c r="Q6056" i="3"/>
  <c r="Q7213" i="3"/>
  <c r="Q4401" i="3"/>
  <c r="Q5532" i="3"/>
  <c r="Q2108" i="3"/>
  <c r="Q6200" i="3"/>
  <c r="Q7174" i="3"/>
  <c r="Q4430" i="3"/>
  <c r="Q992" i="3"/>
  <c r="Q2989" i="3"/>
  <c r="Q7166" i="3"/>
  <c r="Q2835" i="3"/>
  <c r="Q1007" i="3"/>
  <c r="Q7325" i="3"/>
  <c r="Q7184" i="3"/>
  <c r="Q2742" i="3"/>
  <c r="Q4079" i="3"/>
  <c r="Q5879" i="3"/>
  <c r="Q1541" i="3"/>
  <c r="Q4618" i="3"/>
  <c r="Q3305" i="3"/>
  <c r="Q5033" i="3"/>
  <c r="Q718" i="3"/>
  <c r="Q2471" i="3"/>
  <c r="Q7546" i="3"/>
  <c r="Q5941" i="3"/>
  <c r="Q5476" i="3"/>
  <c r="Q4757" i="3"/>
  <c r="Q1965" i="3"/>
  <c r="Q2696" i="3"/>
  <c r="Q5401" i="3"/>
  <c r="Q6903" i="3"/>
  <c r="Q4029" i="3"/>
  <c r="Q1586" i="3"/>
  <c r="Q1335" i="3"/>
  <c r="Q2761" i="3"/>
  <c r="Q1635" i="3"/>
  <c r="Q1411" i="3"/>
  <c r="Q4853" i="3"/>
  <c r="Q7235" i="3"/>
  <c r="Q1678" i="3"/>
  <c r="Q3815" i="3"/>
  <c r="Q3628" i="3"/>
  <c r="Q3332" i="3"/>
  <c r="Q1283" i="3"/>
  <c r="Q2313" i="3"/>
  <c r="Q2519" i="3"/>
  <c r="Q1705" i="3"/>
  <c r="Q6082" i="3"/>
  <c r="Q5273" i="3"/>
  <c r="Q4733" i="3"/>
  <c r="Q3265" i="3"/>
  <c r="Q4464" i="3"/>
  <c r="Q1872" i="3"/>
  <c r="Q4670" i="3"/>
  <c r="Q2941" i="3"/>
  <c r="Q7509" i="3"/>
  <c r="Q6410" i="3"/>
  <c r="Q1597" i="3"/>
  <c r="Q6416" i="3"/>
  <c r="Q4598" i="3"/>
  <c r="Q3406" i="3"/>
  <c r="Q3226" i="3"/>
  <c r="Q1333" i="3"/>
  <c r="Q6550" i="3"/>
  <c r="Q3123" i="3"/>
  <c r="Q3231" i="3"/>
  <c r="Q3579" i="3"/>
  <c r="Q3480" i="3"/>
  <c r="Q6644" i="3"/>
  <c r="Q2879" i="3"/>
  <c r="Q7462" i="3"/>
  <c r="Q2434" i="3"/>
  <c r="Q1271" i="3"/>
  <c r="Q2119" i="3"/>
  <c r="Q3022" i="3"/>
  <c r="Q2727" i="3"/>
  <c r="Q4426" i="3"/>
  <c r="Q3488" i="3"/>
  <c r="Q4648" i="3"/>
  <c r="Q3594" i="3"/>
  <c r="Q5407" i="3"/>
  <c r="Q7518" i="3"/>
  <c r="Q3811" i="3"/>
  <c r="Q3400" i="3"/>
  <c r="Q4834" i="3"/>
  <c r="Q1594" i="3"/>
  <c r="Q2774" i="3"/>
  <c r="Q6432" i="3"/>
  <c r="Q5155" i="3"/>
  <c r="Q2967" i="3"/>
  <c r="Q4614" i="3"/>
  <c r="Q2709" i="3"/>
  <c r="Q5945" i="3"/>
  <c r="Q6820" i="3"/>
  <c r="Q2814" i="3"/>
  <c r="Q4712" i="3"/>
  <c r="Q6576" i="3"/>
  <c r="Q5427" i="3"/>
  <c r="Q644" i="3"/>
  <c r="Q5653" i="3"/>
  <c r="Q6811" i="3"/>
  <c r="Q5107" i="3"/>
  <c r="Q5539" i="3"/>
  <c r="Q5898" i="3"/>
  <c r="Q4936" i="3"/>
  <c r="Q2503" i="3"/>
  <c r="Q4886" i="3"/>
  <c r="Q1796" i="3"/>
  <c r="Q355" i="3"/>
  <c r="Q2743" i="3"/>
  <c r="Q3498" i="3"/>
  <c r="Q688" i="3"/>
  <c r="Q3627" i="3"/>
  <c r="Q3789" i="3"/>
  <c r="Q3681" i="3"/>
  <c r="Q5562" i="3"/>
  <c r="Q37" i="3"/>
  <c r="Q2822" i="3"/>
  <c r="Q6117" i="3"/>
  <c r="Q187" i="3"/>
  <c r="Q5240" i="3"/>
  <c r="Q2429" i="3"/>
  <c r="Q4786" i="3"/>
  <c r="Q374" i="3"/>
  <c r="Q3150" i="3"/>
  <c r="Q7194" i="3"/>
  <c r="Q4962" i="3"/>
  <c r="Q550" i="3"/>
  <c r="Q1015" i="3"/>
  <c r="Q3461" i="3"/>
  <c r="Q3767" i="3"/>
  <c r="Q6301" i="3"/>
  <c r="Q6478" i="3"/>
  <c r="Q1655" i="3"/>
  <c r="Q3955" i="3"/>
  <c r="Q7527" i="3"/>
  <c r="Q5493" i="3"/>
  <c r="Q748" i="3"/>
  <c r="Q488" i="3"/>
  <c r="Q4170" i="3"/>
  <c r="Q1471" i="3"/>
  <c r="Q6944" i="3"/>
  <c r="Q1123" i="3"/>
  <c r="Q4067" i="3"/>
  <c r="Q2309" i="3"/>
  <c r="Q4820" i="3"/>
  <c r="Q5477" i="3"/>
  <c r="Q5207" i="3"/>
  <c r="Q5323" i="3"/>
  <c r="Q289" i="3"/>
  <c r="Q1856" i="3"/>
  <c r="Q3446" i="3"/>
  <c r="Q7547" i="3"/>
  <c r="Q3800" i="3"/>
  <c r="Q2565" i="3"/>
  <c r="Q6508" i="3"/>
  <c r="Q2008" i="3"/>
  <c r="Q4915" i="3"/>
  <c r="Q2458" i="3"/>
  <c r="Q2403" i="3"/>
  <c r="Q3785" i="3"/>
  <c r="Q5696" i="3"/>
  <c r="Q4175" i="3"/>
  <c r="Q4541" i="3"/>
  <c r="Q1580" i="3"/>
  <c r="Q3587" i="3"/>
  <c r="Q7506" i="3"/>
  <c r="Q6240" i="3"/>
  <c r="Q3867" i="3"/>
  <c r="Q5768" i="3"/>
  <c r="Q7285" i="3"/>
  <c r="Q6237" i="3"/>
  <c r="Q156" i="3"/>
  <c r="Q6984" i="3"/>
  <c r="Q5376" i="3"/>
  <c r="Q7271" i="3"/>
  <c r="Q5514" i="3"/>
  <c r="Q7464" i="3"/>
  <c r="Q7459" i="3"/>
  <c r="Q7524" i="3"/>
  <c r="Q7498" i="3"/>
  <c r="Q7528" i="3"/>
  <c r="Q2524" i="3"/>
  <c r="Q6442" i="3"/>
  <c r="Q3363" i="3"/>
  <c r="Q5169" i="3"/>
  <c r="Q7265" i="3"/>
  <c r="Q6168" i="3"/>
  <c r="Q5011" i="3"/>
  <c r="Q1429" i="3"/>
  <c r="Q5248" i="3"/>
  <c r="Q4874" i="3"/>
  <c r="Q527" i="3"/>
  <c r="Q5230" i="3"/>
  <c r="Q2735" i="3"/>
  <c r="Q5889" i="3"/>
  <c r="Q4431" i="3"/>
  <c r="Q5752" i="3"/>
  <c r="Q1017" i="3"/>
  <c r="Q5595" i="3"/>
  <c r="Q171" i="3"/>
  <c r="Q6587" i="3"/>
  <c r="Q3112" i="3"/>
  <c r="Q2796" i="3"/>
  <c r="Q6900" i="3"/>
  <c r="Q6136" i="3"/>
  <c r="Q5157" i="3"/>
  <c r="Q4233" i="3"/>
  <c r="Q4256" i="3"/>
  <c r="Q909" i="3"/>
  <c r="Q1869" i="3"/>
  <c r="Q3617" i="3"/>
  <c r="Q3650" i="3"/>
  <c r="Q2702" i="3"/>
  <c r="Q3122" i="3"/>
  <c r="Q3784" i="3"/>
  <c r="Q6896" i="3"/>
  <c r="Q5876" i="3"/>
  <c r="Q3072" i="3"/>
  <c r="Q7266" i="3"/>
  <c r="Q5987" i="3"/>
  <c r="Q4967" i="3"/>
  <c r="Q397" i="3"/>
  <c r="Q6622" i="3"/>
  <c r="Q5878" i="3"/>
  <c r="Q3294" i="3"/>
  <c r="Q3601" i="3"/>
  <c r="Q2461" i="3"/>
  <c r="Q5483" i="3"/>
  <c r="Q4181" i="3"/>
  <c r="Q4754" i="3"/>
  <c r="Q5758" i="3"/>
  <c r="Q4433" i="3"/>
  <c r="Q5620" i="3"/>
  <c r="Q935" i="3"/>
  <c r="Q2324" i="3"/>
  <c r="Q1634" i="3"/>
  <c r="Q4219" i="3"/>
  <c r="Q6122" i="3"/>
  <c r="Q3340" i="3"/>
  <c r="Q4607" i="3"/>
  <c r="Q4276" i="3"/>
  <c r="Q1894" i="3"/>
  <c r="Q6714" i="3"/>
  <c r="Q6487" i="3"/>
  <c r="Q4022" i="3"/>
  <c r="Q3361" i="3"/>
  <c r="Q1685" i="3"/>
  <c r="Q1269" i="3"/>
  <c r="Q5459" i="3"/>
  <c r="Q4299" i="3"/>
  <c r="Q2873" i="3"/>
  <c r="Q4370" i="3"/>
  <c r="Q3625" i="3"/>
  <c r="Q1456" i="3"/>
  <c r="Q4066" i="3"/>
  <c r="Q6867" i="3"/>
  <c r="Q4611" i="3"/>
  <c r="Q1649" i="3"/>
  <c r="Q5373" i="3"/>
  <c r="Q5894" i="3"/>
  <c r="Q2501" i="3"/>
  <c r="Q2622" i="3"/>
  <c r="Q3252" i="3"/>
  <c r="Q1005" i="3"/>
  <c r="Q7396" i="3"/>
  <c r="Q3457" i="3"/>
  <c r="Q4461" i="3"/>
  <c r="Q2422" i="3"/>
  <c r="Q3341" i="3"/>
  <c r="Q4271" i="3"/>
  <c r="Q1555" i="3"/>
  <c r="Q3001" i="3"/>
  <c r="Q4763" i="3"/>
  <c r="Q2480" i="3"/>
  <c r="Q3864" i="3"/>
  <c r="Q4792" i="3"/>
  <c r="Q7059" i="3"/>
  <c r="Q7068" i="3"/>
  <c r="Q7121" i="3"/>
  <c r="Q4030" i="3"/>
  <c r="Q5739" i="3"/>
  <c r="Q5345" i="3"/>
  <c r="Q6961" i="3"/>
  <c r="Q6467" i="3"/>
  <c r="Q5871" i="3"/>
  <c r="Q3463" i="3"/>
  <c r="Q952" i="3"/>
  <c r="Q4722" i="3"/>
  <c r="Q6235" i="3"/>
  <c r="Q2195" i="3"/>
  <c r="Q3618" i="3"/>
  <c r="Q7557" i="3"/>
  <c r="Q571" i="3"/>
  <c r="Q6484" i="3"/>
  <c r="Q6525" i="3"/>
  <c r="Q6292" i="3"/>
  <c r="Q4459" i="3"/>
  <c r="Q3127" i="3"/>
  <c r="Q539" i="3"/>
  <c r="Q3404" i="3"/>
  <c r="Q3144" i="3"/>
  <c r="Q1871" i="3"/>
  <c r="Q4601" i="3"/>
  <c r="Q6242" i="3"/>
  <c r="Q875" i="3"/>
  <c r="Q1260" i="3"/>
  <c r="Q4615" i="3"/>
  <c r="Q1455" i="3"/>
  <c r="Q3655" i="3"/>
  <c r="Q1703" i="3"/>
  <c r="Q3437" i="3"/>
  <c r="Q6170" i="3"/>
  <c r="Q853" i="3"/>
  <c r="Q2510" i="3"/>
  <c r="Q2580" i="3"/>
  <c r="Q6010" i="3"/>
  <c r="Q7239" i="3"/>
  <c r="Q793" i="3"/>
  <c r="Q2955" i="3"/>
  <c r="Q7397" i="3"/>
  <c r="Q3403" i="3"/>
  <c r="Q1987" i="3"/>
  <c r="Q3754" i="3"/>
  <c r="Q416" i="3"/>
  <c r="Q3698" i="3"/>
  <c r="Q5786" i="3"/>
  <c r="Q6582" i="3"/>
  <c r="Q1955" i="3"/>
  <c r="Q5900" i="3"/>
  <c r="Q1277" i="3"/>
  <c r="Q2771" i="3"/>
  <c r="Q569" i="3"/>
  <c r="Q843" i="3"/>
  <c r="Q1891" i="3"/>
  <c r="Q5331" i="3"/>
  <c r="Q7175" i="3"/>
  <c r="Q4296" i="3"/>
  <c r="Q220" i="3"/>
  <c r="Q2764" i="3"/>
  <c r="Q2182" i="3"/>
  <c r="Q4646" i="3"/>
  <c r="Q3924" i="3"/>
  <c r="Q5314" i="3"/>
  <c r="Q6422" i="3"/>
  <c r="Q3205" i="3"/>
  <c r="Q4412" i="3"/>
  <c r="Q177" i="3"/>
  <c r="Q4873" i="3"/>
  <c r="Q1023" i="3"/>
  <c r="Q2673" i="3"/>
  <c r="Q1174" i="3"/>
  <c r="Q686" i="3"/>
  <c r="Q4801" i="3"/>
  <c r="Q2765" i="3"/>
  <c r="Q4252" i="3"/>
  <c r="Q2164" i="3"/>
  <c r="Q5456" i="3"/>
  <c r="Q6815" i="3"/>
  <c r="Q5265" i="3"/>
  <c r="Q2310" i="3"/>
  <c r="Q248" i="3"/>
  <c r="Q6801" i="3"/>
  <c r="Q4125" i="3"/>
  <c r="Q2306" i="3"/>
  <c r="Q5693" i="3"/>
  <c r="Q1672" i="3"/>
  <c r="Q2188" i="3"/>
  <c r="Q5361" i="3"/>
  <c r="Q7216" i="3"/>
  <c r="Q5110" i="3"/>
  <c r="Q7411" i="3"/>
  <c r="Q6727" i="3"/>
  <c r="Q6401" i="3"/>
  <c r="Q6583" i="3"/>
  <c r="Q5749" i="3"/>
  <c r="Q4942" i="3"/>
  <c r="Q6956" i="3"/>
  <c r="Q7321" i="3"/>
  <c r="Q5397" i="3"/>
  <c r="Q7330" i="3"/>
  <c r="Q5596" i="3"/>
  <c r="Q5859" i="3"/>
  <c r="Q7427" i="3"/>
  <c r="Q6417" i="3"/>
  <c r="Q5560" i="3"/>
  <c r="Q7472" i="3"/>
  <c r="Q2751" i="3"/>
  <c r="Q7492" i="3"/>
  <c r="Q7533" i="3"/>
  <c r="Q6215" i="3"/>
  <c r="Q6788" i="3"/>
  <c r="Q7263" i="3"/>
  <c r="Q3476" i="3"/>
  <c r="Q7629" i="3"/>
  <c r="Q5798" i="3"/>
  <c r="Q6655" i="3"/>
  <c r="Q794" i="3"/>
  <c r="Q5578" i="3"/>
  <c r="Q4650" i="3"/>
  <c r="Q6293" i="3"/>
  <c r="Q7040" i="3"/>
  <c r="Q1276" i="3"/>
  <c r="Q3208" i="3"/>
  <c r="Q2014" i="3"/>
  <c r="Q3416" i="3"/>
  <c r="Q7233" i="3"/>
  <c r="Q2703" i="3"/>
  <c r="Q4073" i="3"/>
  <c r="Q6929" i="3"/>
  <c r="Q2476" i="3"/>
  <c r="Q4592" i="3"/>
  <c r="Q6411" i="3"/>
  <c r="Q3095" i="3"/>
  <c r="Q6590" i="3"/>
  <c r="Q4272" i="3"/>
  <c r="Q7244" i="3"/>
  <c r="Q3196" i="3"/>
  <c r="Q5934" i="3"/>
  <c r="Q3088" i="3"/>
  <c r="Q6108" i="3"/>
  <c r="Q5411" i="3"/>
  <c r="Q1057" i="3"/>
  <c r="Q7344" i="3"/>
  <c r="Q6156" i="3"/>
  <c r="Q2936" i="3"/>
  <c r="Q3984" i="3"/>
  <c r="Q6782" i="3"/>
  <c r="Q6649" i="3"/>
  <c r="Q5943" i="3"/>
  <c r="Q4439" i="3"/>
  <c r="Q6296" i="3"/>
  <c r="Q7428" i="3"/>
  <c r="Q3283" i="3"/>
  <c r="Q453" i="3"/>
  <c r="Q5704" i="3"/>
  <c r="Q2624" i="3"/>
  <c r="Q3852" i="3"/>
  <c r="Q2615" i="3"/>
  <c r="Q6398" i="3"/>
  <c r="Q7615" i="3"/>
  <c r="Q965" i="3"/>
  <c r="Q3434" i="3"/>
  <c r="Q5744" i="3"/>
  <c r="Q4409" i="3"/>
  <c r="Q6625" i="3"/>
  <c r="Q1901" i="3"/>
  <c r="Q1924" i="3"/>
  <c r="Q5627" i="3"/>
  <c r="Q6421" i="3"/>
  <c r="Q3458" i="3"/>
  <c r="Q2128" i="3"/>
  <c r="Q2073" i="3"/>
  <c r="Q3255" i="3"/>
  <c r="Q837" i="3"/>
  <c r="Q4111" i="3"/>
  <c r="Q1567" i="3"/>
  <c r="Q6602" i="3"/>
  <c r="Q5603" i="3"/>
  <c r="Q2206" i="3"/>
  <c r="Q2376" i="3"/>
  <c r="Q2840" i="3"/>
  <c r="Q4878" i="3"/>
  <c r="Q2445" i="3"/>
  <c r="Q6021" i="3"/>
  <c r="Q2824" i="3"/>
  <c r="Q3065" i="3"/>
  <c r="Q1641" i="3"/>
  <c r="Q6603" i="3"/>
  <c r="Q2117" i="3"/>
  <c r="Q4239" i="3"/>
  <c r="Q4095" i="3"/>
  <c r="Q4674" i="3"/>
  <c r="Q3908" i="3"/>
  <c r="Q6216" i="3"/>
  <c r="Q1574" i="3"/>
  <c r="Q2437" i="3"/>
  <c r="Q1771" i="3"/>
  <c r="Q5197" i="3"/>
  <c r="Q3418" i="3"/>
  <c r="Q5049" i="3"/>
  <c r="Q6312" i="3"/>
  <c r="Q3089" i="3"/>
  <c r="Q2732" i="3"/>
  <c r="Q3709" i="3"/>
  <c r="Q414" i="3"/>
  <c r="Q4313" i="3"/>
  <c r="Q3367" i="3"/>
  <c r="Q3596" i="3"/>
  <c r="Q3979" i="3"/>
  <c r="Q1662" i="3"/>
  <c r="Q7373" i="3"/>
  <c r="Q6167" i="3"/>
  <c r="Q5002" i="3"/>
  <c r="Q3148" i="3"/>
  <c r="Q5818" i="3"/>
  <c r="Q2867" i="3"/>
  <c r="Q3540" i="3"/>
  <c r="Q2234" i="3"/>
  <c r="Q5045" i="3"/>
  <c r="Q1674" i="3"/>
  <c r="Q1578" i="3"/>
  <c r="Q5205" i="3"/>
  <c r="Q4621" i="3"/>
  <c r="Q4596" i="3"/>
  <c r="Q4671" i="3"/>
  <c r="Q637" i="3"/>
  <c r="Q3277" i="3"/>
  <c r="Q1626" i="3"/>
  <c r="Q5019" i="3"/>
  <c r="Q6692" i="3"/>
  <c r="Q5962" i="3"/>
  <c r="Q7238" i="3"/>
  <c r="Q4182" i="3"/>
  <c r="Q572" i="3"/>
  <c r="Q7300" i="3"/>
  <c r="Q2348" i="3"/>
  <c r="Q1477" i="3"/>
  <c r="Q3333" i="3"/>
  <c r="Q1704" i="3"/>
  <c r="Q2144" i="3"/>
  <c r="Q3841" i="3"/>
  <c r="Q4898" i="3"/>
  <c r="Q3477" i="3"/>
  <c r="Q4945" i="3"/>
  <c r="Q2781" i="3"/>
  <c r="Q2517" i="3"/>
  <c r="Q2672" i="3"/>
  <c r="Q1004" i="3"/>
  <c r="Q471" i="3"/>
  <c r="Q3966" i="3"/>
  <c r="Q1670" i="3"/>
  <c r="Q4425" i="3"/>
  <c r="Q60" i="3"/>
  <c r="Q6669" i="3"/>
  <c r="Q5086" i="3"/>
  <c r="Q2386" i="3"/>
  <c r="Q2845" i="3"/>
  <c r="Q2679" i="3"/>
  <c r="Q2997" i="3"/>
  <c r="Q3602" i="3"/>
  <c r="Q4857" i="3"/>
  <c r="Q4488" i="3"/>
  <c r="Q5529" i="3"/>
  <c r="Q7345" i="3"/>
  <c r="Q6807" i="3"/>
  <c r="Q1689" i="3"/>
  <c r="Q4941" i="3"/>
  <c r="Q7126" i="3"/>
  <c r="Q4246" i="3"/>
  <c r="Q1790" i="3"/>
  <c r="Q4561" i="3"/>
  <c r="Q4534" i="3"/>
  <c r="Q2165" i="3"/>
  <c r="Q7517" i="3"/>
  <c r="Q5385" i="3"/>
  <c r="Q2412" i="3"/>
  <c r="Q5846" i="3"/>
  <c r="Q5135" i="3"/>
  <c r="Q5793" i="3"/>
  <c r="Q2523" i="3"/>
  <c r="Q2854" i="3"/>
  <c r="Q1027" i="3"/>
  <c r="Q5378" i="3"/>
  <c r="Q905" i="3"/>
  <c r="Q6433" i="3"/>
  <c r="Q7386" i="3"/>
  <c r="Q6515" i="3"/>
  <c r="Q5355" i="3"/>
  <c r="Q6327" i="3"/>
  <c r="Q6623" i="3"/>
  <c r="Q7401" i="3"/>
  <c r="Q6926" i="3"/>
  <c r="Q7012" i="3"/>
  <c r="Q5235" i="3"/>
  <c r="Q1188" i="3"/>
  <c r="Q7329" i="3"/>
  <c r="Q1862" i="3"/>
  <c r="Q4416" i="3"/>
  <c r="Q7097" i="3"/>
  <c r="Q7223" i="3"/>
  <c r="Q7614" i="3"/>
  <c r="Q6889" i="3"/>
  <c r="Q3374" i="3"/>
  <c r="Q7505" i="3"/>
  <c r="Q6683" i="3"/>
  <c r="Q3468" i="3"/>
  <c r="Q6760" i="3"/>
  <c r="Q7471" i="3"/>
  <c r="Q2628" i="3"/>
  <c r="Q4318" i="3"/>
  <c r="Q4004" i="3"/>
  <c r="Q6457" i="3"/>
  <c r="Q4209" i="3"/>
  <c r="Q4284" i="3"/>
  <c r="Q5713" i="3"/>
  <c r="Q4631" i="3"/>
  <c r="Q7540" i="3"/>
  <c r="Q5597" i="3"/>
  <c r="Q4851" i="3"/>
  <c r="Q6749" i="3"/>
  <c r="Q4517" i="3"/>
  <c r="Q7197" i="3"/>
  <c r="Q3971" i="3"/>
  <c r="Q4630" i="3"/>
  <c r="Q6567" i="3"/>
  <c r="Q5632" i="3"/>
  <c r="Q5526" i="3"/>
  <c r="Q323" i="3"/>
  <c r="Q4247" i="3"/>
  <c r="Q856" i="3"/>
  <c r="Q6544" i="3"/>
  <c r="Q3245" i="3"/>
  <c r="Q2331" i="3"/>
  <c r="Q6588" i="3"/>
  <c r="Q6037" i="3"/>
  <c r="Q4120" i="3"/>
  <c r="Q1508" i="3"/>
  <c r="Q1920" i="3"/>
  <c r="Q2828" i="3"/>
  <c r="Q5124" i="3"/>
  <c r="Q7009" i="3"/>
  <c r="Q4293" i="3"/>
  <c r="Q6149" i="3"/>
  <c r="Q6924" i="3"/>
  <c r="Q6794" i="3"/>
  <c r="Q5651" i="3"/>
  <c r="Q3185" i="3"/>
  <c r="Q3826" i="3"/>
  <c r="Q5957" i="3"/>
  <c r="Q6678" i="3"/>
  <c r="Q893" i="3"/>
  <c r="Q969" i="3"/>
  <c r="Q4535" i="3"/>
  <c r="Q825" i="3"/>
  <c r="Q863" i="3"/>
  <c r="Q1160" i="3"/>
  <c r="Q2294" i="3"/>
  <c r="Q4576" i="3"/>
  <c r="Q6972" i="3"/>
  <c r="Q3371" i="3"/>
  <c r="Q5882" i="3"/>
  <c r="Q6436" i="3"/>
  <c r="Q6083" i="3"/>
  <c r="Q6830" i="3"/>
  <c r="Q4068" i="3"/>
  <c r="Q4797" i="3"/>
  <c r="Q5618" i="3"/>
  <c r="Q3660" i="3"/>
  <c r="Q1875" i="3"/>
  <c r="Q749" i="3"/>
  <c r="Q6640" i="3"/>
  <c r="Q1562" i="3"/>
  <c r="Q6176" i="3"/>
  <c r="Q3528" i="3"/>
  <c r="Q5131" i="3"/>
  <c r="Q3052" i="3"/>
  <c r="Q2151" i="3"/>
  <c r="Q6578" i="3"/>
  <c r="Q4841" i="3"/>
  <c r="Q1723" i="3"/>
  <c r="Q6184" i="3"/>
  <c r="Q2940" i="3"/>
  <c r="Q3220" i="3"/>
  <c r="Q4244" i="3"/>
  <c r="Q1609" i="3"/>
  <c r="Q3839" i="3"/>
  <c r="Q3153" i="3"/>
  <c r="Q49" i="3"/>
  <c r="Q4267" i="3"/>
  <c r="Q755" i="3"/>
  <c r="Q7258" i="3"/>
  <c r="Q2916" i="3"/>
  <c r="Q7243" i="3"/>
  <c r="Q3770" i="3"/>
  <c r="Q2885" i="3"/>
  <c r="Q3752" i="3"/>
  <c r="Q6130" i="3"/>
  <c r="Q6182" i="3"/>
  <c r="Q4076" i="3"/>
  <c r="Q4521" i="3"/>
  <c r="Q7099" i="3"/>
  <c r="Q4406" i="3"/>
  <c r="Q5161" i="3"/>
  <c r="Q2298" i="3"/>
  <c r="Q3611" i="3"/>
  <c r="Q5947" i="3"/>
  <c r="Q5999" i="3"/>
  <c r="Q1993" i="3"/>
  <c r="Q3415" i="3"/>
  <c r="Q5659" i="3"/>
  <c r="Q782" i="3"/>
  <c r="Q293" i="3"/>
  <c r="Q157" i="3"/>
  <c r="Q5845" i="3"/>
  <c r="Q6856" i="3"/>
  <c r="Q5762" i="3"/>
  <c r="Q2463" i="3"/>
  <c r="Q2980" i="3"/>
  <c r="Q1514" i="3"/>
  <c r="Q4643" i="3"/>
  <c r="Q5658" i="3"/>
  <c r="Q2318" i="3"/>
  <c r="Q1714" i="3"/>
  <c r="Q6283" i="3"/>
  <c r="Q5246" i="3"/>
  <c r="Q5816" i="3"/>
  <c r="Q2037" i="3"/>
  <c r="Q1493" i="3"/>
  <c r="Q6635" i="3"/>
  <c r="Q3126" i="3"/>
  <c r="Q5322" i="3"/>
  <c r="Q122" i="3"/>
  <c r="Q2387" i="3"/>
  <c r="Q7550" i="3"/>
  <c r="Q5979" i="3"/>
  <c r="Q3407" i="3"/>
  <c r="Q7317" i="3"/>
  <c r="Q3850" i="3"/>
  <c r="Q1568" i="3"/>
  <c r="Q2424" i="3"/>
  <c r="Q5479" i="3"/>
  <c r="Q3154" i="3"/>
  <c r="Q5780" i="3"/>
  <c r="Q297" i="3"/>
  <c r="Q4014" i="3"/>
  <c r="Q5108" i="3"/>
  <c r="Q1418" i="3"/>
  <c r="Q3113" i="3"/>
  <c r="Q2342" i="3"/>
  <c r="Q4766" i="3"/>
  <c r="Q4372" i="3"/>
  <c r="Q2659" i="3"/>
  <c r="Q5771" i="3"/>
  <c r="Q1960" i="3"/>
  <c r="Q1214" i="3"/>
  <c r="Q2118" i="3"/>
  <c r="Q203" i="3"/>
  <c r="Q3548" i="3"/>
  <c r="Q2550" i="3"/>
  <c r="Q3479" i="3"/>
  <c r="Q4058" i="3"/>
  <c r="Q3958" i="3"/>
  <c r="Q1350" i="3"/>
  <c r="Q6951" i="3"/>
  <c r="Q2858" i="3"/>
  <c r="Q2274" i="3"/>
  <c r="Q636" i="3"/>
  <c r="Q4392" i="3"/>
  <c r="Q4856" i="3"/>
  <c r="Q4624" i="3"/>
  <c r="Q4243" i="3"/>
  <c r="Q6343" i="3"/>
  <c r="Q6505" i="3"/>
  <c r="Q6051" i="3"/>
  <c r="Q6065" i="3"/>
  <c r="Q2722" i="3"/>
  <c r="Q5636" i="3"/>
  <c r="Q3310" i="3"/>
  <c r="Q4526" i="3"/>
  <c r="Q4791" i="3"/>
  <c r="Q1637" i="3"/>
  <c r="Q421" i="3"/>
  <c r="Q3412" i="3"/>
  <c r="Q184" i="3"/>
  <c r="Q6228" i="3"/>
  <c r="Q6695" i="3"/>
  <c r="Q7612" i="3"/>
  <c r="Q7083" i="3"/>
  <c r="Q7323" i="3"/>
  <c r="Q6254" i="3"/>
  <c r="Q6318" i="3"/>
  <c r="Q4836" i="3"/>
  <c r="Q5147" i="3"/>
  <c r="Q6611" i="3"/>
  <c r="Q7624" i="3"/>
  <c r="Q7125" i="3"/>
  <c r="Q4807" i="3"/>
  <c r="Q7558" i="3"/>
  <c r="Q5179" i="3"/>
  <c r="Q5415" i="3"/>
  <c r="Q6711" i="3"/>
  <c r="Q982" i="3"/>
  <c r="Q4129" i="3"/>
  <c r="Q5315" i="3"/>
  <c r="Q4314" i="3"/>
  <c r="Q4119" i="3"/>
  <c r="Q5460" i="3"/>
  <c r="Q4847" i="3"/>
  <c r="Q4358" i="3"/>
  <c r="Q6882" i="3"/>
  <c r="Q4304" i="3"/>
  <c r="Q3219" i="3"/>
  <c r="Q6325" i="3"/>
  <c r="Q2948" i="3"/>
  <c r="Q6526" i="3"/>
  <c r="Q3309" i="3"/>
  <c r="Q4725" i="3"/>
  <c r="Q6838" i="3"/>
  <c r="Q1520" i="3"/>
  <c r="Q3956" i="3"/>
  <c r="Q5857" i="3"/>
  <c r="Q274" i="3"/>
  <c r="Q3911" i="3"/>
  <c r="Q6933" i="3"/>
  <c r="Q841" i="3"/>
  <c r="Q5056" i="3"/>
  <c r="Q4332" i="3"/>
  <c r="Q980" i="3"/>
  <c r="Q2054" i="3"/>
  <c r="Q4747" i="3"/>
  <c r="Q5447" i="3"/>
  <c r="Q3380" i="3"/>
  <c r="Q5206" i="3"/>
  <c r="Q3659" i="3"/>
  <c r="Q4046" i="3"/>
  <c r="Q6842" i="3"/>
  <c r="Q5710" i="3"/>
  <c r="Q7348" i="3"/>
  <c r="Q3891" i="3"/>
  <c r="Q4260" i="3"/>
  <c r="Q5643" i="3"/>
  <c r="Q4410" i="3"/>
  <c r="Q942" i="3"/>
  <c r="Q6245" i="3"/>
  <c r="Q7613" i="3"/>
  <c r="Q4150" i="3"/>
  <c r="Q6950" i="3"/>
  <c r="Q4645" i="3"/>
  <c r="Q6052" i="3"/>
  <c r="Q4531" i="3"/>
  <c r="Q6202" i="3"/>
  <c r="Q3266" i="3"/>
  <c r="Q2650" i="3"/>
  <c r="Q4341" i="3"/>
  <c r="Q4137" i="3"/>
  <c r="Q2776" i="3"/>
  <c r="Q6869" i="3"/>
  <c r="Q3292" i="3"/>
  <c r="Q5575" i="3"/>
  <c r="Q4337" i="3"/>
  <c r="Q3431" i="3"/>
  <c r="Q2746" i="3"/>
  <c r="Q2654" i="3"/>
  <c r="Q3293" i="3"/>
  <c r="Q6298" i="3"/>
  <c r="Q5740" i="3"/>
  <c r="Q2691" i="3"/>
  <c r="Q5196" i="3"/>
  <c r="Q6585" i="3"/>
  <c r="Q1275" i="3"/>
  <c r="Q5393" i="3"/>
  <c r="Q6716" i="3"/>
  <c r="Q6981" i="3"/>
  <c r="Q5251" i="3"/>
  <c r="Q2848" i="3"/>
  <c r="Q851" i="3"/>
  <c r="Q4002" i="3"/>
  <c r="Q1859" i="3"/>
  <c r="Q3886" i="3"/>
  <c r="Q4331" i="3"/>
  <c r="Q7371" i="3"/>
  <c r="Q6502" i="3"/>
  <c r="Q5646" i="3"/>
  <c r="Q6448" i="3"/>
  <c r="Q2328" i="3"/>
  <c r="Q1229" i="3"/>
  <c r="Q2612" i="3"/>
  <c r="Q46" i="3"/>
  <c r="Q5668" i="3"/>
  <c r="Q4844" i="3"/>
  <c r="Q2537" i="3"/>
  <c r="Q954" i="3"/>
  <c r="Q5317" i="3"/>
  <c r="Q1472" i="3"/>
  <c r="Q106" i="3"/>
  <c r="Q1735" i="3"/>
  <c r="Q6898" i="3"/>
  <c r="Q857" i="3"/>
  <c r="Q4504" i="3"/>
  <c r="Q5149" i="3"/>
  <c r="Q2399" i="3"/>
  <c r="Q4720" i="3"/>
  <c r="Q4848" i="3"/>
  <c r="Q168" i="3"/>
  <c r="Q140" i="3"/>
  <c r="Q7549" i="3"/>
  <c r="Q6931" i="3"/>
  <c r="Q1448" i="3"/>
  <c r="Q5410" i="3"/>
  <c r="Q2749" i="3"/>
  <c r="Q5980" i="3"/>
  <c r="Q375" i="3"/>
  <c r="Q6272" i="3"/>
  <c r="Q2880" i="3"/>
  <c r="Q1548" i="3"/>
  <c r="Q4446" i="3"/>
  <c r="Q1644" i="3"/>
  <c r="Q2134" i="3"/>
  <c r="Q5188" i="3"/>
  <c r="Q5729" i="3"/>
  <c r="Q3791" i="3"/>
  <c r="Q5162" i="3"/>
  <c r="Q2947" i="3"/>
  <c r="Q1944" i="3"/>
  <c r="Q5119" i="3"/>
  <c r="Q4774" i="3"/>
  <c r="Q4583" i="3"/>
  <c r="Q5833" i="3"/>
  <c r="Q7422" i="3"/>
  <c r="Q3747" i="3"/>
  <c r="Q3068" i="3"/>
  <c r="Q3145" i="3"/>
  <c r="Q3832" i="3"/>
  <c r="Q5432" i="3"/>
  <c r="Q2600" i="3"/>
  <c r="Q2270" i="3"/>
  <c r="Q2496" i="3"/>
  <c r="Q1521" i="3"/>
  <c r="Q1653" i="3"/>
  <c r="Q1149" i="3"/>
  <c r="Q5671" i="3"/>
  <c r="Q1470" i="3"/>
  <c r="Q4295" i="3"/>
  <c r="Q4382" i="3"/>
  <c r="Q1223" i="3"/>
  <c r="Q4499" i="3"/>
  <c r="Q1939" i="3"/>
  <c r="Q2013" i="3"/>
  <c r="Q6209" i="3"/>
  <c r="Q850" i="3"/>
  <c r="Q5779" i="3"/>
  <c r="Q456" i="3"/>
  <c r="Q3389" i="3"/>
  <c r="Q4544" i="3"/>
  <c r="Q1343" i="3"/>
  <c r="Q964" i="3"/>
  <c r="Q643" i="3"/>
  <c r="Q4279" i="3"/>
  <c r="Q6841" i="3"/>
  <c r="Q7128" i="3"/>
  <c r="Q2018" i="3"/>
  <c r="Q1538" i="3"/>
  <c r="Q2720" i="3"/>
  <c r="Q1298" i="3"/>
  <c r="Q1006" i="3"/>
  <c r="Q3069" i="3"/>
  <c r="Q884" i="3"/>
  <c r="Q222" i="3"/>
  <c r="Q5557" i="3"/>
  <c r="Q6118" i="3"/>
  <c r="Q835" i="3"/>
  <c r="Q2578" i="3"/>
  <c r="Q6322" i="3"/>
  <c r="Q3083" i="3"/>
  <c r="Q7220" i="3"/>
  <c r="Q3249" i="3"/>
  <c r="Q1883" i="3"/>
  <c r="Q3171" i="3"/>
  <c r="Q5714" i="3"/>
  <c r="Q1422" i="3"/>
  <c r="Q3097" i="3"/>
  <c r="Q533" i="3"/>
  <c r="Q1784" i="3"/>
  <c r="Q6784" i="3"/>
  <c r="Q1795" i="3"/>
  <c r="Q5817" i="3"/>
  <c r="Q6971" i="3"/>
  <c r="Q7611" i="3"/>
  <c r="Q5760" i="3"/>
  <c r="Q7242" i="3"/>
  <c r="Q3525" i="3"/>
  <c r="Q1309" i="3"/>
  <c r="Q7618" i="3"/>
  <c r="Q5123" i="3"/>
  <c r="Q7648" i="3"/>
  <c r="Q6560" i="3"/>
  <c r="Q7353" i="3"/>
  <c r="Q3533" i="3"/>
  <c r="Q4872" i="3"/>
  <c r="Q868" i="3"/>
  <c r="Q6817" i="3"/>
  <c r="Q7350" i="3"/>
  <c r="Q5589" i="3"/>
  <c r="Q3930" i="3"/>
  <c r="Q7583" i="3"/>
  <c r="Q4042" i="3"/>
  <c r="Q7489" i="3"/>
  <c r="Q7289" i="3"/>
  <c r="Q6849" i="3"/>
  <c r="Q4280" i="3"/>
  <c r="Q6227" i="3"/>
  <c r="Q5106" i="3"/>
  <c r="Q5292" i="3"/>
  <c r="Q790" i="3"/>
  <c r="Q3057" i="3"/>
  <c r="Q6522" i="3"/>
  <c r="Q1624" i="3"/>
  <c r="Q5975" i="3"/>
  <c r="Q2574" i="3"/>
  <c r="Q4242" i="3"/>
  <c r="Q6141" i="3"/>
  <c r="Q6361" i="3"/>
  <c r="Q5359" i="3"/>
  <c r="Q5139" i="3"/>
  <c r="Q7359" i="3"/>
  <c r="Q2326" i="3"/>
  <c r="Q6384" i="3"/>
  <c r="Q3270" i="3"/>
  <c r="Q4156" i="3"/>
  <c r="Q7520" i="3"/>
  <c r="Q7189" i="3"/>
  <c r="Q4827" i="3"/>
  <c r="Q4951" i="3"/>
  <c r="Q3472" i="3"/>
  <c r="Q1458" i="3"/>
  <c r="Q1778" i="3"/>
  <c r="Q4904" i="3"/>
  <c r="Q2540" i="3"/>
  <c r="Q3817" i="3"/>
  <c r="Q7023" i="3"/>
  <c r="Q4597" i="3"/>
  <c r="Q1452" i="3"/>
  <c r="Q6023" i="3"/>
  <c r="Q2866" i="3"/>
  <c r="Q2556" i="3"/>
  <c r="Q2041" i="3"/>
  <c r="Q2690" i="3"/>
  <c r="Q3947" i="3"/>
  <c r="Q1966" i="3"/>
  <c r="Q3388" i="3"/>
  <c r="Q6219" i="3"/>
  <c r="Q6745" i="3"/>
  <c r="Q4343" i="3"/>
  <c r="Q1124" i="3"/>
  <c r="Q4303" i="3"/>
  <c r="Q6435" i="3"/>
  <c r="Q4096" i="3"/>
  <c r="Q972" i="3"/>
  <c r="Q2290" i="3"/>
  <c r="Q3033" i="3"/>
  <c r="Q1515" i="3"/>
  <c r="Q3706" i="3"/>
  <c r="Q995" i="3"/>
  <c r="Q1690" i="3"/>
  <c r="Q566" i="3"/>
  <c r="Q4403" i="3"/>
  <c r="Q2924" i="3"/>
  <c r="Q6872" i="3"/>
  <c r="Q2213" i="3"/>
  <c r="Q3356" i="3"/>
  <c r="Q4436" i="3"/>
  <c r="Q1819" i="3"/>
  <c r="Q4640" i="3"/>
  <c r="Q3769" i="3"/>
  <c r="Q7007" i="3"/>
  <c r="Q3228" i="3"/>
  <c r="Q1151" i="3"/>
  <c r="Q3635" i="3"/>
  <c r="Q3669" i="3"/>
  <c r="Q1304" i="3"/>
  <c r="Q1316" i="3"/>
  <c r="Q877" i="3"/>
  <c r="Q3049" i="3"/>
  <c r="Q6995" i="3"/>
  <c r="Q5159" i="3"/>
  <c r="Q4128" i="3"/>
  <c r="Q5507" i="3"/>
  <c r="Q5408" i="3"/>
  <c r="Q3365" i="3"/>
  <c r="Q2109" i="3"/>
  <c r="Q1078" i="3"/>
  <c r="Q6690" i="3"/>
  <c r="Q3522" i="3"/>
  <c r="Q631" i="3"/>
  <c r="Q5093" i="3"/>
  <c r="Q1741" i="3"/>
  <c r="Q4866" i="3"/>
  <c r="Q7590" i="3"/>
  <c r="Q3165" i="3"/>
  <c r="Q1898" i="3"/>
  <c r="Q4498" i="3"/>
  <c r="Q7448" i="3"/>
  <c r="Q2254" i="3"/>
  <c r="Q5351" i="3"/>
  <c r="Q164" i="3"/>
  <c r="Q5366" i="3"/>
  <c r="Q1542" i="3"/>
  <c r="Q2485" i="3"/>
  <c r="Q2459" i="3"/>
  <c r="Q2432" i="3"/>
  <c r="Q4651" i="3"/>
  <c r="Q3192" i="3"/>
  <c r="Q2406" i="3"/>
  <c r="Q1247" i="3"/>
  <c r="Q2226" i="3"/>
  <c r="Q6786" i="3"/>
  <c r="Q5320" i="3"/>
  <c r="Q7420" i="3"/>
  <c r="Q881" i="3"/>
  <c r="Q4336" i="3"/>
  <c r="Q2978" i="3"/>
  <c r="Q262" i="3"/>
  <c r="Q826" i="3"/>
  <c r="Q5756" i="3"/>
  <c r="Q1758" i="3"/>
  <c r="Q2233" i="3"/>
  <c r="Q2897" i="3"/>
  <c r="Q75" i="3"/>
  <c r="Q7526" i="3"/>
  <c r="Q3963" i="3"/>
  <c r="Q3937" i="3"/>
  <c r="Q5968" i="3"/>
  <c r="Q827" i="3"/>
  <c r="Q5471" i="3"/>
  <c r="Q3202" i="3"/>
  <c r="Q1168" i="3"/>
  <c r="Q2015" i="3"/>
  <c r="Q9" i="3"/>
  <c r="Q3073" i="3"/>
  <c r="Q3288" i="3"/>
  <c r="Q4204" i="3"/>
  <c r="Q5193" i="3"/>
  <c r="Q2045" i="3"/>
  <c r="Q6511" i="3"/>
  <c r="Q650" i="3"/>
  <c r="Q2681" i="3"/>
  <c r="Q3616" i="3"/>
  <c r="Q4594" i="3"/>
  <c r="Q4367" i="3"/>
  <c r="Q3243" i="3"/>
  <c r="Q5280" i="3"/>
  <c r="Q1211" i="3"/>
  <c r="Q427" i="3"/>
  <c r="Q1507" i="3"/>
  <c r="Q494" i="3"/>
  <c r="Q7314" i="3"/>
  <c r="Q3319" i="3"/>
  <c r="Q2058" i="3"/>
  <c r="Q61" i="3"/>
  <c r="Q7562" i="3"/>
  <c r="Q5282" i="3"/>
  <c r="Q2089" i="3"/>
  <c r="Q391" i="3"/>
  <c r="Q2202" i="3"/>
  <c r="Q1442" i="3"/>
  <c r="Q3067" i="3"/>
  <c r="Q191" i="3"/>
  <c r="Q1759" i="3"/>
  <c r="Q180" i="3"/>
  <c r="Q2361" i="3"/>
  <c r="Q2136" i="3"/>
  <c r="Q4075" i="3"/>
  <c r="Q7369" i="3"/>
  <c r="Q3742" i="3"/>
  <c r="Q6979" i="3"/>
  <c r="Q560" i="3"/>
  <c r="Q3974" i="3"/>
  <c r="Q4843" i="3"/>
  <c r="Q1523" i="3"/>
  <c r="Q278" i="3"/>
  <c r="Q1818" i="3"/>
  <c r="Q342" i="3"/>
  <c r="Q32" i="3"/>
  <c r="Q429" i="3"/>
  <c r="Q4832" i="3"/>
  <c r="Q6630" i="3"/>
  <c r="Q1178" i="3"/>
  <c r="Q2535" i="3"/>
  <c r="Q5890" i="3"/>
  <c r="Q6599" i="3"/>
  <c r="Q4165" i="3"/>
  <c r="Q4034" i="3"/>
  <c r="Q1406" i="3"/>
  <c r="Q5039" i="3"/>
  <c r="Q5044" i="3"/>
  <c r="Q1161" i="3"/>
  <c r="Q1717" i="3"/>
  <c r="Q4290" i="3"/>
  <c r="Q630" i="3"/>
  <c r="Q4634" i="3"/>
  <c r="Q4177" i="3"/>
  <c r="Q55" i="3"/>
  <c r="Q5705" i="3"/>
  <c r="Q7668" i="3"/>
  <c r="Q7669" i="3"/>
  <c r="Q39" i="3"/>
  <c r="Q371" i="3"/>
  <c r="Q1706" i="3"/>
  <c r="Q7667" i="3"/>
  <c r="Q1728" i="3"/>
  <c r="Q7627" i="3"/>
  <c r="P1972" i="3"/>
  <c r="P7573" i="3"/>
  <c r="P7655" i="3"/>
  <c r="P7064" i="3"/>
  <c r="P6264" i="3"/>
  <c r="P3541" i="3"/>
  <c r="P7377" i="3"/>
  <c r="P7567" i="3"/>
  <c r="P5024" i="3"/>
  <c r="P5638" i="3"/>
  <c r="P2526" i="3"/>
  <c r="P6427" i="3"/>
  <c r="P937" i="3"/>
  <c r="P7134" i="3"/>
  <c r="P5751" i="3"/>
  <c r="P6113" i="3"/>
  <c r="P4223" i="3"/>
  <c r="P5129" i="3"/>
  <c r="P5052" i="3"/>
  <c r="P5017" i="3"/>
  <c r="P3868" i="3"/>
  <c r="P4916" i="3"/>
  <c r="P4749" i="3"/>
  <c r="P998" i="3"/>
  <c r="P3793" i="3"/>
  <c r="P5142" i="3"/>
  <c r="P3951" i="3"/>
  <c r="P602" i="3"/>
  <c r="P5984" i="3"/>
  <c r="P2829" i="3"/>
  <c r="P5823" i="3"/>
  <c r="P1110" i="3"/>
  <c r="P957" i="3"/>
  <c r="P2547" i="3"/>
  <c r="P4697" i="3"/>
  <c r="P3008" i="3"/>
  <c r="P3391" i="3"/>
  <c r="P2382" i="3"/>
  <c r="P2212" i="3"/>
  <c r="P6718" i="3"/>
  <c r="P3423" i="3"/>
  <c r="P7327" i="3"/>
  <c r="P5911" i="3"/>
  <c r="P4486" i="3"/>
  <c r="P469" i="3"/>
  <c r="P2549" i="3"/>
  <c r="P976" i="3"/>
  <c r="P347" i="3"/>
  <c r="P745" i="3"/>
  <c r="P7599" i="3"/>
  <c r="P6404" i="3"/>
  <c r="P4957" i="3"/>
  <c r="P170" i="3"/>
  <c r="P2541" i="3"/>
  <c r="P5446" i="3"/>
  <c r="P4782" i="3"/>
  <c r="P351" i="3"/>
  <c r="P1099" i="3"/>
  <c r="P746" i="3"/>
  <c r="P896" i="3"/>
  <c r="P589" i="3"/>
  <c r="P4742" i="3"/>
  <c r="P1235" i="3"/>
  <c r="P3262" i="3"/>
  <c r="P6380" i="3"/>
  <c r="P3236" i="3"/>
  <c r="P7511" i="3"/>
  <c r="P737" i="3"/>
  <c r="P4376" i="3"/>
  <c r="P2337" i="3"/>
  <c r="P411" i="3"/>
  <c r="P6258" i="3"/>
  <c r="P1232" i="3"/>
  <c r="P823" i="3"/>
  <c r="P1239" i="3"/>
  <c r="P1990" i="3"/>
  <c r="P3285" i="3"/>
  <c r="P2252" i="3"/>
  <c r="P6493" i="3"/>
  <c r="P5395" i="3"/>
  <c r="P145" i="3"/>
  <c r="P487" i="3"/>
  <c r="P804" i="3"/>
  <c r="P7381" i="3"/>
  <c r="P813" i="3"/>
  <c r="P4106" i="3"/>
  <c r="P1884" i="3"/>
  <c r="P221" i="3"/>
  <c r="P4905" i="3"/>
  <c r="P4131" i="3"/>
  <c r="P207" i="3"/>
  <c r="P4641" i="3"/>
  <c r="P7617" i="3"/>
  <c r="P6504" i="3"/>
  <c r="P6701" i="3"/>
  <c r="P6016" i="3"/>
  <c r="P6837" i="3"/>
  <c r="P3006" i="3"/>
  <c r="P6503" i="3"/>
  <c r="P5170" i="3"/>
  <c r="P6532" i="3"/>
  <c r="P6952" i="3"/>
  <c r="P7593" i="3"/>
  <c r="P5321" i="3"/>
  <c r="P6607" i="3"/>
  <c r="P3066" i="3"/>
  <c r="P6667" i="3"/>
  <c r="P512" i="3"/>
  <c r="P5665" i="3"/>
  <c r="P5053" i="3"/>
  <c r="P2595" i="3"/>
  <c r="P4996" i="3"/>
  <c r="P4582" i="3"/>
  <c r="P3912" i="3"/>
  <c r="P5028" i="3"/>
  <c r="P6377" i="3"/>
  <c r="P6970" i="3"/>
  <c r="P6424" i="3"/>
  <c r="P5988" i="3"/>
  <c r="P5136" i="3"/>
  <c r="P57" i="3"/>
  <c r="P4808" i="3"/>
  <c r="P5148" i="3"/>
  <c r="P7252" i="3"/>
  <c r="P1817" i="3"/>
  <c r="P4205" i="3"/>
  <c r="P5220" i="3"/>
  <c r="P4429" i="3"/>
  <c r="P4566" i="3"/>
  <c r="P5182" i="3"/>
  <c r="P6372" i="3"/>
  <c r="P1511" i="3"/>
  <c r="P4653" i="3"/>
  <c r="P815" i="3"/>
  <c r="P4454" i="3"/>
  <c r="P6374" i="3"/>
  <c r="P1397" i="3"/>
  <c r="P2315" i="3"/>
  <c r="P6540" i="3"/>
  <c r="P4335" i="3"/>
  <c r="P6114" i="3"/>
  <c r="P3665" i="3"/>
  <c r="P5035" i="3"/>
  <c r="P3246" i="3"/>
  <c r="P3300" i="3"/>
  <c r="P2204" i="3"/>
  <c r="P3993" i="3"/>
  <c r="P5619" i="3"/>
  <c r="P6163" i="3"/>
  <c r="P3436" i="3"/>
  <c r="P2641" i="3"/>
  <c r="P3633" i="3"/>
  <c r="P2988" i="3"/>
  <c r="P3343" i="3"/>
  <c r="P1468" i="3"/>
  <c r="P2153" i="3"/>
  <c r="P5757" i="3"/>
  <c r="P3450" i="3"/>
  <c r="P1297" i="3"/>
  <c r="P6797" i="3"/>
  <c r="P1312" i="3"/>
  <c r="P2868" i="3"/>
  <c r="P6008" i="3"/>
  <c r="P2017" i="3"/>
  <c r="P4585" i="3"/>
  <c r="P2314" i="3"/>
  <c r="P3157" i="3"/>
  <c r="P1173" i="3"/>
  <c r="P1384" i="3"/>
  <c r="P1315" i="3"/>
  <c r="P2468" i="3"/>
  <c r="P3326" i="3"/>
  <c r="P518" i="3"/>
  <c r="P699" i="3"/>
  <c r="P4001" i="3"/>
  <c r="P5959" i="3"/>
  <c r="P743" i="3"/>
  <c r="P833" i="3"/>
  <c r="P1469" i="3"/>
  <c r="P1187" i="3"/>
  <c r="P5126" i="3"/>
  <c r="P2163" i="3"/>
  <c r="P3855" i="3"/>
  <c r="P2543" i="3"/>
  <c r="P5542" i="3"/>
  <c r="P209" i="3"/>
  <c r="P1364" i="3"/>
  <c r="P610" i="3"/>
  <c r="P4987" i="3"/>
  <c r="P6481" i="3"/>
  <c r="P21" i="3"/>
  <c r="P1184" i="3"/>
  <c r="P1528" i="3"/>
  <c r="P1120" i="3"/>
  <c r="P3995" i="3"/>
  <c r="P792" i="3"/>
  <c r="P537" i="3"/>
  <c r="P1242" i="3"/>
  <c r="P28" i="3"/>
  <c r="P614" i="3"/>
  <c r="P1968" i="3"/>
  <c r="P692" i="3"/>
  <c r="P663" i="3"/>
  <c r="P5247" i="3"/>
  <c r="P3346" i="3"/>
  <c r="P6019" i="3"/>
  <c r="P7478" i="3"/>
  <c r="P7538" i="3"/>
  <c r="P5175" i="3"/>
  <c r="P7224" i="3"/>
  <c r="P7093" i="3"/>
  <c r="P5413" i="3"/>
  <c r="P237" i="3"/>
  <c r="P4158" i="3"/>
  <c r="P6368" i="3"/>
  <c r="P5127" i="3"/>
  <c r="P7153" i="3"/>
  <c r="P535" i="3"/>
  <c r="P3395" i="3"/>
  <c r="P6988" i="3"/>
  <c r="P7416" i="3"/>
  <c r="P6670" i="3"/>
  <c r="P5097" i="3"/>
  <c r="P7030" i="3"/>
  <c r="P7291" i="3"/>
  <c r="P4990" i="3"/>
  <c r="P3062" i="3"/>
  <c r="P5180" i="3"/>
  <c r="P6441" i="3"/>
  <c r="P7435" i="3"/>
  <c r="P2860" i="3"/>
  <c r="P7485" i="3"/>
  <c r="P1623" i="3"/>
  <c r="P2316" i="3"/>
  <c r="P588" i="3"/>
  <c r="P6147" i="3"/>
  <c r="P7185" i="3"/>
  <c r="P2680" i="3"/>
  <c r="P565" i="3"/>
  <c r="P2180" i="3"/>
  <c r="P6186" i="3"/>
  <c r="P5747" i="3"/>
  <c r="P2442" i="3"/>
  <c r="P5918" i="3"/>
  <c r="P4328" i="3"/>
  <c r="P1725" i="3"/>
  <c r="P7046" i="3"/>
  <c r="P6651" i="3"/>
  <c r="P4746" i="3"/>
  <c r="P2821" i="3"/>
  <c r="P2005" i="3"/>
  <c r="P2454" i="3"/>
  <c r="P5754" i="3"/>
  <c r="P1535" i="3"/>
  <c r="P2302" i="3"/>
  <c r="P1287" i="3"/>
  <c r="P87" i="3"/>
  <c r="P3318" i="3"/>
  <c r="P5184" i="3"/>
  <c r="P1186" i="3"/>
  <c r="P7124" i="3"/>
  <c r="P6303" i="3"/>
  <c r="P556" i="3"/>
  <c r="P4533" i="3"/>
  <c r="P5457" i="3"/>
  <c r="P4052" i="3"/>
  <c r="P77" i="3"/>
  <c r="P2104" i="3"/>
  <c r="P4050" i="3"/>
  <c r="P1345" i="3"/>
  <c r="P6593" i="3"/>
  <c r="P2719" i="3"/>
  <c r="P124" i="3"/>
  <c r="P5258" i="3"/>
  <c r="P4258" i="3"/>
  <c r="P1499" i="3"/>
  <c r="P6000" i="3"/>
  <c r="P3721" i="3"/>
  <c r="P628" i="3"/>
  <c r="P2479" i="3"/>
  <c r="P3711" i="3"/>
  <c r="P2357" i="3"/>
  <c r="P4146" i="3"/>
  <c r="P4122" i="3"/>
  <c r="P1189" i="3"/>
  <c r="P5311" i="3"/>
  <c r="P693" i="3"/>
  <c r="P3475" i="3"/>
  <c r="P1769" i="3"/>
  <c r="P490" i="3"/>
  <c r="P364" i="3"/>
  <c r="P1424" i="3"/>
  <c r="P2838" i="3"/>
  <c r="P4037" i="3"/>
  <c r="P3376" i="3"/>
  <c r="P985" i="3"/>
  <c r="P1777" i="3"/>
  <c r="P1710" i="3"/>
  <c r="P5647" i="3"/>
  <c r="P2944" i="3"/>
  <c r="P1419" i="3"/>
  <c r="P3093" i="3"/>
  <c r="P3077" i="3"/>
  <c r="P3981" i="3"/>
  <c r="P2080" i="3"/>
  <c r="P2488" i="3"/>
  <c r="P62" i="3"/>
  <c r="P381" i="3"/>
  <c r="P6657" i="3"/>
  <c r="P1761" i="3"/>
  <c r="P1947" i="3"/>
  <c r="P3913" i="3"/>
  <c r="P2588" i="3"/>
  <c r="P249" i="3"/>
  <c r="P4927" i="3"/>
  <c r="P933" i="3"/>
  <c r="P7140" i="3"/>
  <c r="P5727" i="3"/>
  <c r="P700" i="3"/>
  <c r="P132" i="3"/>
  <c r="P2930" i="3"/>
  <c r="P6050" i="3"/>
  <c r="P2585" i="3"/>
  <c r="P1882" i="3"/>
  <c r="P5085" i="3"/>
  <c r="P3259" i="3"/>
  <c r="P1657" i="3"/>
  <c r="P102" i="3"/>
  <c r="P5472" i="3"/>
  <c r="P4776" i="3"/>
  <c r="P4950" i="3"/>
  <c r="P7603" i="3"/>
  <c r="P5899" i="3"/>
  <c r="P7605" i="3"/>
  <c r="P4989" i="3"/>
  <c r="P6595" i="3"/>
  <c r="P6866" i="3"/>
  <c r="P609" i="3"/>
  <c r="P6142" i="3"/>
  <c r="P393" i="3"/>
  <c r="P84" i="3"/>
  <c r="P4538" i="3"/>
  <c r="P3347" i="3"/>
  <c r="P2906" i="3"/>
  <c r="P5935" i="3"/>
  <c r="P7299" i="3"/>
  <c r="P2632" i="3"/>
  <c r="P546" i="3"/>
  <c r="P6148" i="3"/>
  <c r="P3987" i="3"/>
  <c r="P939" i="3"/>
  <c r="P3794" i="3"/>
  <c r="P6097" i="3"/>
  <c r="P6203" i="3"/>
  <c r="P6631" i="3"/>
  <c r="P4114" i="3"/>
  <c r="P2984" i="3"/>
  <c r="P7315" i="3"/>
  <c r="P2559" i="3"/>
  <c r="P4390" i="3"/>
  <c r="P4759" i="3"/>
  <c r="P4320" i="3"/>
  <c r="P3493" i="3"/>
  <c r="P2048" i="3"/>
  <c r="P4006" i="3"/>
  <c r="P6573" i="3"/>
  <c r="P5966" i="3"/>
  <c r="P6109" i="3"/>
  <c r="P2038" i="3"/>
  <c r="P1745" i="3"/>
  <c r="P811" i="3"/>
  <c r="P4494" i="3"/>
  <c r="P4228" i="3"/>
  <c r="P5191" i="3"/>
  <c r="P2509" i="3"/>
  <c r="P6851" i="3"/>
  <c r="P7515" i="3"/>
  <c r="P590" i="3"/>
  <c r="P67" i="3"/>
  <c r="P318" i="3"/>
  <c r="P601" i="3"/>
  <c r="P5008" i="3"/>
  <c r="P6629" i="3"/>
  <c r="P4713" i="3"/>
  <c r="P4599" i="3"/>
  <c r="P3286" i="3"/>
  <c r="P3229" i="3"/>
  <c r="P6349" i="3"/>
  <c r="P531" i="3"/>
  <c r="P390" i="3"/>
  <c r="P3495" i="3"/>
  <c r="P3748" i="3"/>
  <c r="P1572" i="3"/>
  <c r="P3158" i="3"/>
  <c r="P3790" i="3"/>
  <c r="P776" i="3"/>
  <c r="P810" i="3"/>
  <c r="P547" i="3"/>
  <c r="P604" i="3"/>
  <c r="P409" i="3"/>
  <c r="P577" i="3"/>
  <c r="P1289" i="3"/>
  <c r="P2609" i="3"/>
  <c r="P6787" i="3"/>
  <c r="P5901" i="3"/>
  <c r="P4013" i="3"/>
  <c r="P139" i="3"/>
  <c r="P6012" i="3"/>
  <c r="P194" i="3"/>
  <c r="P5676" i="3"/>
  <c r="P151" i="3"/>
  <c r="P5605" i="3"/>
  <c r="P2222" i="3"/>
  <c r="P2695" i="3"/>
  <c r="P7200" i="3"/>
  <c r="P3927" i="3"/>
  <c r="P322" i="3"/>
  <c r="P5091" i="3"/>
  <c r="P2312" i="3"/>
  <c r="P407" i="3"/>
  <c r="P1495" i="3"/>
  <c r="P260" i="3"/>
  <c r="P2666" i="3"/>
  <c r="P202" i="3"/>
  <c r="P1206" i="3"/>
  <c r="P1579" i="3"/>
  <c r="P2002" i="3"/>
  <c r="P35" i="3"/>
  <c r="P3417" i="3"/>
  <c r="P7006" i="3"/>
  <c r="P4437" i="3"/>
  <c r="P5454" i="3"/>
  <c r="P978" i="3"/>
  <c r="P1909" i="3"/>
  <c r="P317" i="3"/>
  <c r="P1613" i="3"/>
  <c r="P4308" i="3"/>
  <c r="P557" i="3"/>
  <c r="P3179" i="3"/>
  <c r="P4250" i="3"/>
  <c r="P787" i="3"/>
  <c r="P4201" i="3"/>
  <c r="P4608" i="3"/>
  <c r="P2130" i="3"/>
  <c r="P4590" i="3"/>
  <c r="P2981" i="3"/>
  <c r="P1294" i="3"/>
  <c r="P2444" i="3"/>
  <c r="P109" i="3"/>
  <c r="P83" i="3"/>
  <c r="P4947" i="3"/>
  <c r="P1808" i="3"/>
  <c r="P803" i="3"/>
  <c r="P4690" i="3"/>
  <c r="P672" i="3"/>
  <c r="P990" i="3"/>
  <c r="P217" i="3"/>
  <c r="P118" i="3"/>
  <c r="P2721" i="3"/>
  <c r="P824" i="3"/>
  <c r="P413" i="3"/>
  <c r="P2646" i="3"/>
  <c r="P3256" i="3"/>
  <c r="P545" i="3"/>
  <c r="P2507" i="3"/>
  <c r="P6382" i="3"/>
  <c r="P504" i="3"/>
  <c r="P6075" i="3"/>
  <c r="P1018" i="3"/>
  <c r="P282" i="3"/>
  <c r="P1030" i="3"/>
  <c r="P568" i="3"/>
  <c r="P4584" i="3"/>
  <c r="P974" i="3"/>
  <c r="P7606" i="3"/>
  <c r="P7468" i="3"/>
  <c r="P3882" i="3"/>
  <c r="P7231" i="3"/>
  <c r="P6434" i="3"/>
  <c r="P7622" i="3"/>
  <c r="P4673" i="3"/>
  <c r="P6751" i="3"/>
  <c r="P4859" i="3"/>
  <c r="P6693" i="3"/>
  <c r="P7587" i="3"/>
  <c r="P6248" i="3"/>
  <c r="P3658" i="3"/>
  <c r="P6654" i="3"/>
  <c r="P4234" i="3"/>
  <c r="P4362" i="3"/>
  <c r="P6313" i="3"/>
  <c r="P5302" i="3"/>
  <c r="P4718" i="3"/>
  <c r="P5591" i="3"/>
  <c r="P7516" i="3"/>
  <c r="P7385" i="3"/>
  <c r="P5692" i="3"/>
  <c r="P6191" i="3"/>
  <c r="P2062" i="3"/>
  <c r="P1387" i="3"/>
  <c r="P5065" i="3"/>
  <c r="P3352" i="3"/>
  <c r="P6892" i="3"/>
  <c r="P6852" i="3"/>
  <c r="P3180" i="3"/>
  <c r="P7512" i="3"/>
  <c r="P2322" i="3"/>
  <c r="P522" i="3"/>
  <c r="P2035" i="3"/>
  <c r="P255" i="3"/>
  <c r="P5610" i="3"/>
  <c r="P2587" i="3"/>
  <c r="P1382" i="3"/>
  <c r="P2486" i="3"/>
  <c r="P2168" i="3"/>
  <c r="P3704" i="3"/>
  <c r="P4714" i="3"/>
  <c r="P5295" i="3"/>
  <c r="P4830" i="3"/>
  <c r="P7290" i="3"/>
  <c r="P4062" i="3"/>
  <c r="P5598" i="3"/>
  <c r="P3631" i="3"/>
  <c r="P1811" i="3"/>
  <c r="P3227" i="3"/>
  <c r="P3515" i="3"/>
  <c r="P2767" i="3"/>
  <c r="P6606" i="3"/>
  <c r="P31" i="3"/>
  <c r="P657" i="3"/>
  <c r="P6822" i="3"/>
  <c r="P1742" i="3"/>
  <c r="P6221" i="3"/>
  <c r="P4007" i="3"/>
  <c r="P2453" i="3"/>
  <c r="P5884" i="3"/>
  <c r="P543" i="3"/>
  <c r="P1258" i="3"/>
  <c r="P3552" i="3"/>
  <c r="P5365" i="3"/>
  <c r="P2783" i="3"/>
  <c r="P3890" i="3"/>
  <c r="P895" i="3"/>
  <c r="P1813" i="3"/>
  <c r="P6253" i="3"/>
  <c r="P4741" i="3"/>
  <c r="P172" i="3"/>
  <c r="P3884" i="3"/>
  <c r="P4194" i="3"/>
  <c r="P4681" i="3"/>
  <c r="P2178" i="3"/>
  <c r="P4779" i="3"/>
  <c r="P4503" i="3"/>
  <c r="P1059" i="3"/>
  <c r="P166" i="3"/>
  <c r="P3329" i="3"/>
  <c r="P3428" i="3"/>
  <c r="P127" i="3"/>
  <c r="P3081" i="3"/>
  <c r="P1544" i="3"/>
  <c r="P2189" i="3"/>
  <c r="P3838" i="3"/>
  <c r="P85" i="3"/>
  <c r="P655" i="3"/>
  <c r="P4455" i="3"/>
  <c r="P1961" i="3"/>
  <c r="P3968" i="3"/>
  <c r="P1096" i="3"/>
  <c r="P225" i="3"/>
  <c r="P2449" i="3"/>
  <c r="P2903" i="3"/>
  <c r="P1602" i="3"/>
  <c r="P2723" i="3"/>
  <c r="P7600" i="3"/>
  <c r="P3413" i="3"/>
  <c r="P2410" i="3"/>
  <c r="P5951" i="3"/>
  <c r="P4547" i="3"/>
  <c r="P86" i="3"/>
  <c r="P2123" i="3"/>
  <c r="P1873" i="3"/>
  <c r="P1199" i="3"/>
  <c r="P5677" i="3"/>
  <c r="P2618" i="3"/>
  <c r="P3537" i="3"/>
  <c r="P2756" i="3"/>
  <c r="P3605" i="3"/>
  <c r="P446" i="3"/>
  <c r="P932" i="3"/>
  <c r="P2007" i="3"/>
  <c r="P5036" i="3"/>
  <c r="P1264" i="3"/>
  <c r="P6506" i="3"/>
  <c r="P100" i="3"/>
  <c r="P2375" i="3"/>
  <c r="P1273" i="3"/>
  <c r="P272" i="3"/>
  <c r="P4154" i="3"/>
  <c r="P3401" i="3"/>
  <c r="P4875" i="3"/>
  <c r="P1660" i="3"/>
  <c r="P6539" i="3"/>
  <c r="P2494" i="3"/>
  <c r="P2105" i="3"/>
  <c r="P2655" i="3"/>
  <c r="P3545" i="3"/>
  <c r="P4552" i="3"/>
  <c r="P363" i="3"/>
  <c r="P1927" i="3"/>
  <c r="P785" i="3"/>
  <c r="P3350" i="3"/>
  <c r="P1051" i="3"/>
  <c r="P3375" i="3"/>
  <c r="P81" i="3"/>
  <c r="P3414" i="3"/>
  <c r="P2116" i="3"/>
  <c r="P1765" i="3"/>
  <c r="P775" i="3"/>
  <c r="P7352" i="3"/>
  <c r="P2379" i="3"/>
  <c r="P1895" i="3"/>
  <c r="P1733" i="3"/>
  <c r="P3814" i="3"/>
  <c r="P295" i="3"/>
  <c r="P1100" i="3"/>
  <c r="P3370" i="3"/>
  <c r="P789" i="3"/>
  <c r="P2099" i="3"/>
  <c r="P3861" i="3"/>
  <c r="P6884" i="3"/>
  <c r="P4307" i="3"/>
  <c r="P2021" i="3"/>
  <c r="P920" i="3"/>
  <c r="P2730" i="3"/>
  <c r="P119" i="3"/>
  <c r="P1684" i="3"/>
  <c r="P5199" i="3"/>
  <c r="P1652" i="3"/>
  <c r="P6483" i="3"/>
  <c r="P646" i="3"/>
  <c r="P731" i="3"/>
  <c r="P652" i="3"/>
  <c r="P3005" i="3"/>
  <c r="P4482" i="3"/>
  <c r="P7283" i="3"/>
  <c r="P7631" i="3"/>
  <c r="P6476" i="3"/>
  <c r="P6275" i="3"/>
  <c r="P7274" i="3"/>
  <c r="P4543" i="3"/>
  <c r="P4008" i="3"/>
  <c r="P6060" i="3"/>
  <c r="P3592" i="3"/>
  <c r="P6453" i="3"/>
  <c r="P3686" i="3"/>
  <c r="P7326" i="3"/>
  <c r="P6364" i="3"/>
  <c r="P2725" i="3"/>
  <c r="P5579" i="3"/>
  <c r="P4548" i="3"/>
  <c r="P6682" i="3"/>
  <c r="P7275" i="3"/>
  <c r="P6110" i="3"/>
  <c r="P5301" i="3"/>
  <c r="P5716" i="3"/>
  <c r="P7568" i="3"/>
  <c r="P5519" i="3"/>
  <c r="P6222" i="3"/>
  <c r="P712" i="3"/>
  <c r="P5766" i="3"/>
  <c r="P3888" i="3"/>
  <c r="P4579" i="3"/>
  <c r="P3289" i="3"/>
  <c r="P7062" i="3"/>
  <c r="P3163" i="3"/>
  <c r="P5201" i="3"/>
  <c r="P290" i="3"/>
  <c r="P1180" i="3"/>
  <c r="P3353" i="3"/>
  <c r="P2958" i="3"/>
  <c r="P5563" i="3"/>
  <c r="P6081" i="3"/>
  <c r="P5743" i="3"/>
  <c r="P3936" i="3"/>
  <c r="P2982" i="3"/>
  <c r="P3685" i="3"/>
  <c r="P2927" i="3"/>
  <c r="P1922" i="3"/>
  <c r="P3710" i="3"/>
  <c r="P439" i="3"/>
  <c r="P6098" i="3"/>
  <c r="P6090" i="3"/>
  <c r="P3851" i="3"/>
  <c r="P5358" i="3"/>
  <c r="P4435" i="3"/>
  <c r="P2303" i="3"/>
  <c r="P2325" i="3"/>
  <c r="P4479" i="3"/>
  <c r="P3934" i="3"/>
  <c r="P5195" i="3"/>
  <c r="P2791" i="3"/>
  <c r="P1337" i="3"/>
  <c r="P2752" i="3"/>
  <c r="P1266" i="3"/>
  <c r="P938" i="3"/>
  <c r="P6977" i="3"/>
  <c r="P3929" i="3"/>
  <c r="P5648" i="3"/>
  <c r="P4819" i="3"/>
  <c r="P3962" i="3"/>
  <c r="P3676" i="3"/>
  <c r="P6564" i="3"/>
  <c r="P5266" i="3"/>
  <c r="P5125" i="3"/>
  <c r="P4032" i="3"/>
  <c r="P457" i="3"/>
  <c r="P5398" i="3"/>
  <c r="P4678" i="3"/>
  <c r="P5074" i="3"/>
  <c r="P7450" i="3"/>
  <c r="P201" i="3"/>
  <c r="P4375" i="3"/>
  <c r="P1677" i="3"/>
  <c r="P3210" i="3"/>
  <c r="P7431" i="3"/>
  <c r="P2816" i="3"/>
  <c r="P3193" i="3"/>
  <c r="P5546" i="3"/>
  <c r="P5217" i="3"/>
  <c r="P3821" i="3"/>
  <c r="P5630" i="3"/>
  <c r="P4112" i="3"/>
  <c r="P4575" i="3"/>
  <c r="P2918" i="3"/>
  <c r="P2068" i="3"/>
  <c r="P797" i="3"/>
  <c r="P1185" i="3"/>
  <c r="P5348" i="3"/>
  <c r="P1740" i="3"/>
  <c r="P5046" i="3"/>
  <c r="P629" i="3"/>
  <c r="P5461" i="3"/>
  <c r="P3390" i="3"/>
  <c r="P7182" i="3"/>
  <c r="P1747" i="3"/>
  <c r="P6964" i="3"/>
  <c r="P2389" i="3"/>
  <c r="P2707" i="3"/>
  <c r="P891" i="3"/>
  <c r="P2762" i="3"/>
  <c r="P408" i="3"/>
  <c r="P1233" i="3"/>
  <c r="P941" i="3"/>
  <c r="P5527" i="3"/>
  <c r="P4389" i="3"/>
  <c r="P1673" i="3"/>
  <c r="P928" i="3"/>
  <c r="P2592" i="3"/>
  <c r="P649" i="3"/>
  <c r="P2554" i="3"/>
  <c r="P1599" i="3"/>
  <c r="P238" i="3"/>
  <c r="P5869" i="3"/>
  <c r="P306" i="3"/>
  <c r="P423" i="3"/>
  <c r="P3338" i="3"/>
  <c r="P3059" i="3"/>
  <c r="P4152" i="3"/>
  <c r="P4016" i="3"/>
  <c r="P6632" i="3"/>
  <c r="P1719" i="3"/>
  <c r="P967" i="3"/>
  <c r="P286" i="3"/>
  <c r="P2917" i="3"/>
  <c r="P2405" i="3"/>
  <c r="P910" i="3"/>
  <c r="P6860" i="3"/>
  <c r="P924" i="3"/>
  <c r="P1751" i="3"/>
  <c r="P2758" i="3"/>
  <c r="P2493" i="3"/>
  <c r="P7296" i="3"/>
  <c r="P3944" i="3"/>
  <c r="P6316" i="3"/>
  <c r="P2800" i="3"/>
  <c r="P2871" i="3"/>
  <c r="P7157" i="3"/>
  <c r="P7257" i="3"/>
  <c r="P1303" i="3"/>
  <c r="P4043" i="3"/>
  <c r="P1086" i="3"/>
  <c r="P270" i="3"/>
  <c r="P1734" i="3"/>
  <c r="P3697" i="3"/>
  <c r="P1476" i="3"/>
  <c r="P4113" i="3"/>
  <c r="P4558" i="3"/>
  <c r="P2801" i="3"/>
  <c r="P3994" i="3"/>
  <c r="P1833" i="3"/>
  <c r="P1098" i="3"/>
  <c r="P3082" i="3"/>
  <c r="P155" i="3"/>
  <c r="P2740" i="3"/>
  <c r="P1062" i="3"/>
  <c r="P5466" i="3"/>
  <c r="P4887" i="3"/>
  <c r="P3873" i="3"/>
  <c r="P313" i="3"/>
  <c r="P5115" i="3"/>
  <c r="P2061" i="3"/>
  <c r="P5291" i="3"/>
  <c r="P2264" i="3"/>
  <c r="P4465" i="3"/>
  <c r="P689" i="3"/>
  <c r="P160" i="3"/>
  <c r="P6890" i="3"/>
  <c r="P769" i="3"/>
  <c r="P5160" i="3"/>
  <c r="P2060" i="3"/>
  <c r="P6720" i="3"/>
  <c r="P626" i="3"/>
  <c r="P4642" i="3"/>
  <c r="P179" i="3"/>
  <c r="P383" i="3"/>
  <c r="P2625" i="3"/>
  <c r="P5384" i="3"/>
  <c r="P3606" i="3"/>
  <c r="P927" i="3"/>
  <c r="P465" i="3"/>
  <c r="P708" i="3"/>
  <c r="P4275" i="3"/>
  <c r="P4971" i="3"/>
  <c r="P3387" i="3"/>
  <c r="P5218" i="3"/>
  <c r="P4183" i="3"/>
  <c r="P4133" i="3"/>
  <c r="P4419" i="3"/>
  <c r="P334" i="3"/>
  <c r="P5327" i="3"/>
  <c r="P3624" i="3"/>
  <c r="P1033" i="3"/>
  <c r="P1491" i="3"/>
  <c r="P5379" i="3"/>
  <c r="P7585" i="3"/>
  <c r="P7529" i="3"/>
  <c r="P7228" i="3"/>
  <c r="P4200" i="3"/>
  <c r="P6566" i="3"/>
  <c r="P5775" i="3"/>
  <c r="P6252" i="3"/>
  <c r="P4984" i="3"/>
  <c r="P7519" i="3"/>
  <c r="P7075" i="3"/>
  <c r="P6058" i="3"/>
  <c r="P378" i="3"/>
  <c r="P7010" i="3"/>
  <c r="P5524" i="3"/>
  <c r="P4447" i="3"/>
  <c r="P2753" i="3"/>
  <c r="P5583" i="3"/>
  <c r="P2261" i="3"/>
  <c r="P2451" i="3"/>
  <c r="P6403" i="3"/>
  <c r="P4700" i="3"/>
  <c r="P1509" i="3"/>
  <c r="P7179" i="3"/>
  <c r="P2487" i="3"/>
  <c r="P5614" i="3"/>
  <c r="P6742" i="3"/>
  <c r="P5215" i="3"/>
  <c r="P5202" i="3"/>
  <c r="P1822" i="3"/>
  <c r="P3646" i="3"/>
  <c r="P6653" i="3"/>
  <c r="P4492" i="3"/>
  <c r="P3155" i="3"/>
  <c r="P4107" i="3"/>
  <c r="P1253" i="3"/>
  <c r="P5255" i="3"/>
  <c r="P2321" i="3"/>
  <c r="P3750" i="3"/>
  <c r="P4164" i="3"/>
  <c r="P6500" i="3"/>
  <c r="P2819" i="3"/>
  <c r="P2558" i="3"/>
  <c r="P1536" i="3"/>
  <c r="P1234" i="3"/>
  <c r="P3637" i="3"/>
  <c r="P4587" i="3"/>
  <c r="P5590" i="3"/>
  <c r="P5496" i="3"/>
  <c r="P6350" i="3"/>
  <c r="P1108" i="3"/>
  <c r="P4966" i="3"/>
  <c r="P7536" i="3"/>
  <c r="P6164" i="3"/>
  <c r="P5289" i="3"/>
  <c r="P5143" i="3"/>
  <c r="P1715" i="3"/>
  <c r="P1478" i="3"/>
  <c r="P7340" i="3"/>
  <c r="P6162" i="3"/>
  <c r="P5303" i="3"/>
  <c r="P6463" i="3"/>
  <c r="P2807" i="3"/>
  <c r="P307" i="3"/>
  <c r="P5418" i="3"/>
  <c r="P4059" i="3"/>
  <c r="P5316" i="3"/>
  <c r="P2607" i="3"/>
  <c r="P5741" i="3"/>
  <c r="P1142" i="3"/>
  <c r="P5001" i="3"/>
  <c r="P4015" i="3"/>
  <c r="P1786" i="3"/>
  <c r="P958" i="3"/>
  <c r="P7086" i="3"/>
  <c r="P1694" i="3"/>
  <c r="P6241" i="3"/>
  <c r="P1111" i="3"/>
  <c r="P311" i="3"/>
  <c r="P5607" i="3"/>
  <c r="P4185" i="3"/>
  <c r="P5992" i="3"/>
  <c r="P1434" i="3"/>
  <c r="P5534" i="3"/>
  <c r="P2886" i="3"/>
  <c r="P2834" i="3"/>
  <c r="P4054" i="3"/>
  <c r="P2682" i="3"/>
  <c r="P1676" i="3"/>
  <c r="P5801" i="3"/>
  <c r="P662" i="3"/>
  <c r="P7430" i="3"/>
  <c r="P1629" i="3"/>
  <c r="P1573" i="3"/>
  <c r="P4574" i="3"/>
  <c r="P123" i="3"/>
  <c r="P1816" i="3"/>
  <c r="P1774" i="3"/>
  <c r="P464" i="3"/>
  <c r="P3091" i="3"/>
  <c r="P2011" i="3"/>
  <c r="P765" i="3"/>
  <c r="P2113" i="3"/>
  <c r="P3898" i="3"/>
  <c r="P3254" i="3"/>
  <c r="P6197" i="3"/>
  <c r="P7195" i="3"/>
  <c r="P2385" i="3"/>
  <c r="P1398" i="3"/>
  <c r="P7424" i="3"/>
  <c r="P1115" i="3"/>
  <c r="P2841" i="3"/>
  <c r="P2244" i="3"/>
  <c r="P2143" i="3"/>
  <c r="P1729" i="3"/>
  <c r="P1700" i="3"/>
  <c r="P3456" i="3"/>
  <c r="P1191" i="3"/>
  <c r="P3234" i="3"/>
  <c r="P401" i="3"/>
  <c r="P1632" i="3"/>
  <c r="P7156" i="3"/>
  <c r="P3120" i="3"/>
  <c r="P511" i="3"/>
  <c r="P2443" i="3"/>
  <c r="P675" i="3"/>
  <c r="P1899" i="3"/>
  <c r="P1775" i="3"/>
  <c r="P4196" i="3"/>
  <c r="P2359" i="3"/>
  <c r="P2127" i="3"/>
  <c r="P3577" i="3"/>
  <c r="P2504" i="3"/>
  <c r="P420" i="3"/>
  <c r="P2466" i="3"/>
  <c r="P3516" i="3"/>
  <c r="P632" i="3"/>
  <c r="P5810" i="3"/>
  <c r="P64" i="3"/>
  <c r="P1828" i="3"/>
  <c r="P1355" i="3"/>
  <c r="P367" i="3"/>
  <c r="P1799" i="3"/>
  <c r="P1428" i="3"/>
  <c r="P1958" i="3"/>
  <c r="P690" i="3"/>
  <c r="P1101" i="3"/>
  <c r="P1773" i="3"/>
  <c r="P45" i="3"/>
  <c r="P1696" i="3"/>
  <c r="P354" i="3"/>
  <c r="P799" i="3"/>
  <c r="P1463" i="3"/>
  <c r="P1581" i="3"/>
  <c r="P1061" i="3"/>
  <c r="P2082" i="3"/>
  <c r="P6150" i="3"/>
  <c r="P43" i="3"/>
  <c r="P966" i="3"/>
  <c r="P4864" i="3"/>
  <c r="P1156" i="3"/>
  <c r="P1556" i="3"/>
  <c r="P6309" i="3"/>
  <c r="P6616" i="3"/>
  <c r="P2247" i="3"/>
  <c r="P6085" i="3"/>
  <c r="P2236" i="3"/>
  <c r="P1496" i="3"/>
  <c r="P2388" i="3"/>
  <c r="P181" i="3"/>
  <c r="P6969" i="3"/>
  <c r="P795" i="3"/>
  <c r="P847" i="3"/>
  <c r="P232" i="3"/>
  <c r="P2439" i="3"/>
  <c r="P344" i="3"/>
  <c r="P5530" i="3"/>
  <c r="P510" i="3"/>
  <c r="P1395" i="3"/>
  <c r="P3115" i="3"/>
  <c r="P1197" i="3"/>
  <c r="P447" i="3"/>
  <c r="P153" i="3"/>
  <c r="P4208" i="3"/>
  <c r="P1763" i="3"/>
  <c r="P7118" i="3"/>
  <c r="P6078" i="3"/>
  <c r="P4750" i="3"/>
  <c r="P2115" i="3"/>
  <c r="P2400" i="3"/>
  <c r="P599" i="3"/>
  <c r="P570" i="3"/>
  <c r="P4889" i="3"/>
  <c r="P874" i="3"/>
  <c r="P1906" i="3"/>
  <c r="P6139" i="3"/>
  <c r="P1265" i="3"/>
  <c r="P79" i="3"/>
  <c r="P141" i="3"/>
  <c r="P2029" i="3"/>
  <c r="P7535" i="3"/>
  <c r="P6440" i="3"/>
  <c r="P7595" i="3"/>
  <c r="P7260" i="3"/>
  <c r="P6803" i="3"/>
  <c r="P5463" i="3"/>
  <c r="P5138" i="3"/>
  <c r="P7383" i="3"/>
  <c r="P5864" i="3"/>
  <c r="P6375" i="3"/>
  <c r="P6943" i="3"/>
  <c r="P5550" i="3"/>
  <c r="P2133" i="3"/>
  <c r="P1084" i="3"/>
  <c r="P5200" i="3"/>
  <c r="P5495" i="3"/>
  <c r="P7087" i="3"/>
  <c r="P5829" i="3"/>
  <c r="P4462" i="3"/>
  <c r="P5863" i="3"/>
  <c r="P4785" i="3"/>
  <c r="P3489" i="3"/>
  <c r="P6232" i="3"/>
  <c r="P5821" i="3"/>
  <c r="P33" i="3"/>
  <c r="P6676" i="3"/>
  <c r="P6311" i="3"/>
  <c r="P4147" i="3"/>
  <c r="P6976" i="3"/>
  <c r="P4871" i="3"/>
  <c r="P5277" i="3"/>
  <c r="P3842" i="3"/>
  <c r="P91" i="3"/>
  <c r="P4097" i="3"/>
  <c r="P7051" i="3"/>
  <c r="P7090" i="3"/>
  <c r="P4391" i="3"/>
  <c r="P4929" i="3"/>
  <c r="P4767" i="3"/>
  <c r="P1916" i="3"/>
  <c r="P7170" i="3"/>
  <c r="P3593" i="3"/>
  <c r="P2787" i="3"/>
  <c r="P5243" i="3"/>
  <c r="P713" i="3"/>
  <c r="P5642" i="3"/>
  <c r="P4677" i="3"/>
  <c r="P7470" i="3"/>
  <c r="P7120" i="3"/>
  <c r="P5981" i="3"/>
  <c r="P2333" i="3"/>
  <c r="P2557" i="3"/>
  <c r="P600" i="3"/>
  <c r="P5077" i="3"/>
  <c r="P2658" i="3"/>
  <c r="P1618" i="3"/>
  <c r="P4496" i="3"/>
  <c r="P4369" i="3"/>
  <c r="P2305" i="3"/>
  <c r="P3427" i="3"/>
  <c r="P2827" i="3"/>
  <c r="P58" i="3"/>
  <c r="P3178" i="3"/>
  <c r="P6689" i="3"/>
  <c r="P2745" i="3"/>
  <c r="P1213" i="3"/>
  <c r="P1798" i="3"/>
  <c r="P4605" i="3"/>
  <c r="P1386" i="3"/>
  <c r="P5623" i="3"/>
  <c r="P3708" i="3"/>
  <c r="P5967" i="3"/>
  <c r="P1252" i="3"/>
  <c r="P2281" i="3"/>
  <c r="P7395" i="3"/>
  <c r="P4012" i="3"/>
  <c r="P6319" i="3"/>
  <c r="P2664" i="3"/>
  <c r="P279" i="3"/>
  <c r="P480" i="3"/>
  <c r="P4386" i="3"/>
  <c r="P7210" i="3"/>
  <c r="P18" i="3"/>
  <c r="P6799" i="3"/>
  <c r="P6496" i="3"/>
  <c r="P2686" i="3"/>
  <c r="P5922" i="3"/>
  <c r="P611" i="3"/>
  <c r="P3983" i="3"/>
  <c r="P2731" i="3"/>
  <c r="P1068" i="3"/>
  <c r="P1034" i="3"/>
  <c r="P6320" i="3"/>
  <c r="P6513" i="3"/>
  <c r="P2132" i="3"/>
  <c r="P761" i="3"/>
  <c r="P981" i="3"/>
  <c r="P2044" i="3"/>
  <c r="P2716" i="3"/>
  <c r="P2285" i="3"/>
  <c r="P4619" i="3"/>
  <c r="P486" i="3"/>
  <c r="P4221" i="3"/>
  <c r="P7360" i="3"/>
  <c r="P7259" i="3"/>
  <c r="P4393" i="3"/>
  <c r="P4418" i="3"/>
  <c r="P6144" i="3"/>
  <c r="P183" i="3"/>
  <c r="P1698" i="3"/>
  <c r="P3560" i="3"/>
  <c r="P3147" i="3"/>
  <c r="P3608" i="3"/>
  <c r="P3840" i="3"/>
  <c r="P1605" i="3"/>
  <c r="P379" i="3"/>
  <c r="P2692" i="3"/>
  <c r="P1029" i="3"/>
  <c r="P5134" i="3"/>
  <c r="P2999" i="3"/>
  <c r="P800" i="3"/>
  <c r="P724" i="3"/>
  <c r="P4468" i="3"/>
  <c r="P2194" i="3"/>
  <c r="P1450" i="3"/>
  <c r="P1925" i="3"/>
  <c r="P5120" i="3"/>
  <c r="P5769" i="3"/>
  <c r="P3694" i="3"/>
  <c r="P735" i="3"/>
  <c r="P2748" i="3"/>
  <c r="P6470" i="3"/>
  <c r="P6370" i="3"/>
  <c r="P3409" i="3"/>
  <c r="P492" i="3"/>
  <c r="P6038" i="3"/>
  <c r="P3161" i="3"/>
  <c r="P953" i="3"/>
  <c r="P3012" i="3"/>
  <c r="P1164" i="3"/>
  <c r="P112" i="3"/>
  <c r="P136" i="3"/>
  <c r="P747" i="3"/>
  <c r="P212" i="3"/>
  <c r="P1047" i="3"/>
  <c r="P1490" i="3"/>
  <c r="P7" i="3"/>
  <c r="P6895" i="3"/>
  <c r="P3448" i="3"/>
  <c r="P3146" i="3"/>
  <c r="P1865" i="3"/>
  <c r="P5499" i="3"/>
  <c r="P6419" i="3"/>
  <c r="P3546" i="3"/>
  <c r="P4329" i="3"/>
  <c r="P6919" i="3"/>
  <c r="P484" i="3"/>
  <c r="P1601" i="3"/>
  <c r="P4480" i="3"/>
  <c r="P1661" i="3"/>
  <c r="P1081" i="3"/>
  <c r="P213" i="3"/>
  <c r="P1720" i="3"/>
  <c r="P897" i="3"/>
  <c r="P1699" i="3"/>
  <c r="P2875" i="3"/>
  <c r="P704" i="3"/>
  <c r="P336" i="3"/>
  <c r="P2863" i="3"/>
  <c r="P2904" i="3"/>
  <c r="P405" i="3"/>
  <c r="P1262" i="3"/>
  <c r="P3648" i="3"/>
  <c r="P269" i="3"/>
  <c r="P989" i="3"/>
  <c r="P6337" i="3"/>
  <c r="P6666" i="3"/>
  <c r="P5609" i="3"/>
  <c r="P2678" i="3"/>
  <c r="P2935" i="3"/>
  <c r="P1136" i="3"/>
  <c r="P5505" i="3"/>
  <c r="P2183" i="3"/>
  <c r="P4701" i="3"/>
  <c r="P2030" i="3"/>
  <c r="P583" i="3"/>
  <c r="P4510" i="3"/>
  <c r="P4023" i="3"/>
  <c r="P6598" i="3"/>
  <c r="P767" i="3"/>
  <c r="P1517" i="3"/>
  <c r="P1441" i="3"/>
  <c r="P1482" i="3"/>
  <c r="P1128" i="3"/>
  <c r="P2912" i="3"/>
  <c r="P505" i="3"/>
  <c r="P268" i="3"/>
  <c r="P697" i="3"/>
  <c r="P5883" i="3"/>
  <c r="P3824" i="3"/>
  <c r="P7555" i="3"/>
  <c r="P6779" i="3"/>
  <c r="P6708" i="3"/>
  <c r="P6249" i="3"/>
  <c r="P7438" i="3"/>
  <c r="P7144" i="3"/>
  <c r="P6473" i="3"/>
  <c r="P6482" i="3"/>
  <c r="P1391" i="3"/>
  <c r="P6036" i="3"/>
  <c r="P5737" i="3"/>
  <c r="P7196" i="3"/>
  <c r="P3302" i="3"/>
  <c r="P7393" i="3"/>
  <c r="P7633" i="3"/>
  <c r="P7247" i="3"/>
  <c r="P4190" i="3"/>
  <c r="P2792" i="3"/>
  <c r="P7021" i="3"/>
  <c r="P4422" i="3"/>
  <c r="P2059" i="3"/>
  <c r="P7565" i="3"/>
  <c r="P5399" i="3"/>
  <c r="P6691" i="3"/>
  <c r="P5121" i="3"/>
  <c r="P4858" i="3"/>
  <c r="P6847" i="3"/>
  <c r="P2968" i="3"/>
  <c r="P6650" i="3"/>
  <c r="P1928" i="3"/>
  <c r="P6134" i="3"/>
  <c r="P6901" i="3"/>
  <c r="P1042" i="3"/>
  <c r="P5485" i="3"/>
  <c r="P6280" i="3"/>
  <c r="P5728" i="3"/>
  <c r="P6998" i="3"/>
  <c r="P6465" i="3"/>
  <c r="P4056" i="3"/>
  <c r="P4661" i="3"/>
  <c r="P754" i="3"/>
  <c r="P5153" i="3"/>
  <c r="P2693" i="3"/>
  <c r="P1564" i="3"/>
  <c r="P5031" i="3"/>
  <c r="P6135" i="3"/>
  <c r="P2951" i="3"/>
  <c r="P2095" i="3"/>
  <c r="P4215" i="3"/>
  <c r="P56" i="3"/>
  <c r="P2263" i="3"/>
  <c r="P5587" i="3"/>
  <c r="P3383" i="3"/>
  <c r="P4265" i="3"/>
  <c r="P3010" i="3"/>
  <c r="P6518" i="3"/>
  <c r="P892" i="3"/>
  <c r="P3282" i="3"/>
  <c r="P3915" i="3"/>
  <c r="P5204" i="3"/>
  <c r="P4545" i="3"/>
  <c r="P1094" i="3"/>
  <c r="P5130" i="3"/>
  <c r="P2214" i="3"/>
  <c r="P1860" i="3"/>
  <c r="P2499" i="3"/>
  <c r="P1931" i="3"/>
  <c r="P2218" i="3"/>
  <c r="P6013" i="3"/>
  <c r="P6402" i="3"/>
  <c r="P2368" i="3"/>
  <c r="P7052" i="3"/>
  <c r="P2175" i="3"/>
  <c r="P340" i="3"/>
  <c r="P2726" i="3"/>
  <c r="P2990" i="3"/>
  <c r="P4173" i="3"/>
  <c r="P3670" i="3"/>
  <c r="P1026" i="3"/>
  <c r="P389" i="3"/>
  <c r="P3142" i="3"/>
  <c r="P2914" i="3"/>
  <c r="P5417" i="3"/>
  <c r="P2088" i="3"/>
  <c r="P103" i="3"/>
  <c r="P2417" i="3"/>
  <c r="P330" i="3"/>
  <c r="P1299" i="3"/>
  <c r="P1709" i="3"/>
  <c r="P4098" i="3"/>
  <c r="P1179" i="3"/>
  <c r="P2475" i="3"/>
  <c r="P3484" i="3"/>
  <c r="P2973" i="3"/>
  <c r="P2232" i="3"/>
  <c r="P7575" i="3"/>
  <c r="P2648" i="3"/>
  <c r="P4003" i="3"/>
  <c r="P5383" i="3"/>
  <c r="P1002" i="3"/>
  <c r="P1587" i="3"/>
  <c r="P5003" i="3"/>
  <c r="P6414" i="3"/>
  <c r="P4633" i="3"/>
  <c r="P5480" i="3"/>
  <c r="P3167" i="3"/>
  <c r="P3186" i="3"/>
  <c r="P5540" i="3"/>
  <c r="P2049" i="3"/>
  <c r="P651" i="3"/>
  <c r="P2086" i="3"/>
  <c r="P2833" i="3"/>
  <c r="P1946" i="3"/>
  <c r="P1205" i="3"/>
  <c r="P2300" i="3"/>
  <c r="P6408" i="3"/>
  <c r="P542" i="3"/>
  <c r="P7159" i="3"/>
  <c r="P5364" i="3"/>
  <c r="P1561" i="3"/>
  <c r="P2246" i="3"/>
  <c r="P678" i="3"/>
  <c r="P3836" i="3"/>
  <c r="P576" i="3"/>
  <c r="P2111" i="3"/>
  <c r="P5973" i="3"/>
  <c r="P4716" i="3"/>
  <c r="P7440" i="3"/>
  <c r="P864" i="3"/>
  <c r="P2154" i="3"/>
  <c r="P4361" i="3"/>
  <c r="P2974" i="3"/>
  <c r="P196" i="3"/>
  <c r="P6547" i="3"/>
  <c r="P2363" i="3"/>
  <c r="P6265" i="3"/>
  <c r="P7188" i="3"/>
  <c r="P1767" i="3"/>
  <c r="P2260" i="3"/>
  <c r="P2872" i="3"/>
  <c r="P501" i="3"/>
  <c r="P820" i="3"/>
  <c r="P6011" i="3"/>
  <c r="P1177" i="3"/>
  <c r="P4366" i="3"/>
  <c r="P624" i="3"/>
  <c r="P534" i="3"/>
  <c r="P1788" i="3"/>
  <c r="P1780" i="3"/>
  <c r="P312" i="3"/>
  <c r="P1256" i="3"/>
  <c r="P1663" i="3"/>
  <c r="P6271" i="3"/>
  <c r="P1977" i="3"/>
  <c r="P5689" i="3"/>
  <c r="P1366" i="3"/>
  <c r="P6236" i="3"/>
  <c r="P4667" i="3"/>
  <c r="P1726" i="3"/>
  <c r="P3512" i="3"/>
  <c r="P1112" i="3"/>
  <c r="P3048" i="3"/>
  <c r="P1063" i="3"/>
  <c r="P2190" i="3"/>
  <c r="P1666" i="3"/>
  <c r="P4540" i="3"/>
  <c r="P5181" i="3"/>
  <c r="P5660" i="3"/>
  <c r="P1240" i="3"/>
  <c r="P239" i="3"/>
  <c r="P2419" i="3"/>
  <c r="P639" i="3"/>
  <c r="P4980" i="3"/>
  <c r="P2894" i="3"/>
  <c r="P1633" i="3"/>
  <c r="P4737" i="3"/>
  <c r="P1074" i="3"/>
  <c r="P108" i="3"/>
  <c r="P536" i="3"/>
  <c r="P1153" i="3"/>
  <c r="P1951" i="3"/>
  <c r="P3316" i="3"/>
  <c r="P4143" i="3"/>
  <c r="P1600" i="3"/>
  <c r="P6223" i="3"/>
  <c r="P1106" i="3"/>
  <c r="P1146" i="3"/>
  <c r="P3647" i="3"/>
  <c r="P898" i="3"/>
  <c r="P174" i="3"/>
  <c r="P2240" i="3"/>
  <c r="P6519" i="3"/>
  <c r="P1413" i="3"/>
  <c r="P1048" i="3"/>
  <c r="P2381" i="3"/>
  <c r="P4018" i="3"/>
  <c r="P2994" i="3"/>
  <c r="P1727" i="3"/>
  <c r="P5416" i="3"/>
  <c r="P1738" i="3"/>
  <c r="P7561" i="3"/>
  <c r="P4364" i="3"/>
  <c r="P6707" i="3"/>
  <c r="P5428" i="3"/>
  <c r="P6730" i="3"/>
  <c r="P7482" i="3"/>
  <c r="P7019" i="3"/>
  <c r="P6826" i="3"/>
  <c r="P7211" i="3"/>
  <c r="P7412" i="3"/>
  <c r="P3562" i="3"/>
  <c r="P3129" i="3"/>
  <c r="P3796" i="3"/>
  <c r="P977" i="3"/>
  <c r="P6102" i="3"/>
  <c r="P7050" i="3"/>
  <c r="P6057" i="3"/>
  <c r="P6405" i="3"/>
  <c r="P4340" i="3"/>
  <c r="P5675" i="3"/>
  <c r="P4241" i="3"/>
  <c r="P3701" i="3"/>
  <c r="P5976" i="3"/>
  <c r="P7232" i="3"/>
  <c r="P5559" i="3"/>
  <c r="P6054" i="3"/>
  <c r="P6967" i="3"/>
  <c r="P5336" i="3"/>
  <c r="P6390" i="3"/>
  <c r="P4292" i="3"/>
  <c r="P6104" i="3"/>
  <c r="P2604" i="3"/>
  <c r="P3597" i="3"/>
  <c r="P7003" i="3"/>
  <c r="P3140" i="3"/>
  <c r="P5307" i="3"/>
  <c r="P5732" i="3"/>
  <c r="P3758" i="3"/>
  <c r="P7363" i="3"/>
  <c r="P5083" i="3"/>
  <c r="P352" i="3"/>
  <c r="P2639" i="3"/>
  <c r="P2784" i="3"/>
  <c r="P5673" i="3"/>
  <c r="P2129" i="3"/>
  <c r="P1292" i="3"/>
  <c r="P5663" i="3"/>
  <c r="P4840" i="3"/>
  <c r="P666" i="3"/>
  <c r="P3470" i="3"/>
  <c r="P1887" i="3"/>
  <c r="P3482" i="3"/>
  <c r="P4883" i="3"/>
  <c r="P3939" i="3"/>
  <c r="P4176" i="3"/>
  <c r="P2012" i="3"/>
  <c r="P6524" i="3"/>
  <c r="P6286" i="3"/>
  <c r="P641" i="3"/>
  <c r="P1830" i="3"/>
  <c r="P681" i="3"/>
  <c r="P1035" i="3"/>
  <c r="P4998" i="3"/>
  <c r="P2712" i="3"/>
  <c r="P2354" i="3"/>
  <c r="P6569" i="3"/>
  <c r="P6740" i="3"/>
  <c r="P1126" i="3"/>
  <c r="P325" i="3"/>
  <c r="P2724" i="3"/>
  <c r="P5681" i="3"/>
  <c r="P4020" i="3"/>
  <c r="P5350" i="3"/>
  <c r="P1284" i="3"/>
  <c r="P1907" i="3"/>
  <c r="P738" i="3"/>
  <c r="P1489" i="3"/>
  <c r="P6966" i="3"/>
  <c r="P2280" i="3"/>
  <c r="P3099" i="3"/>
  <c r="P3248" i="3"/>
  <c r="P2589" i="3"/>
  <c r="P1388" i="3"/>
  <c r="P2892" i="3"/>
  <c r="P7334" i="3"/>
  <c r="P3823" i="3"/>
  <c r="P4946" i="3"/>
  <c r="P2643" i="3"/>
  <c r="P3278" i="3"/>
  <c r="P5352" i="3"/>
  <c r="P1896" i="3"/>
  <c r="P3862" i="3"/>
  <c r="P4065" i="3"/>
  <c r="P4943" i="3"/>
  <c r="P5804" i="3"/>
  <c r="P1243" i="3"/>
  <c r="P2919" i="3"/>
  <c r="P3629" i="3"/>
  <c r="P3207" i="3"/>
  <c r="P3490" i="3"/>
  <c r="P404" i="3"/>
  <c r="P1516" i="3"/>
  <c r="P2803" i="3"/>
  <c r="P2626" i="3"/>
  <c r="P2249" i="3"/>
  <c r="P2465" i="3"/>
  <c r="P3893" i="3"/>
  <c r="P251" i="3"/>
  <c r="P1858" i="3"/>
  <c r="P4057" i="3"/>
  <c r="P1104" i="3"/>
  <c r="P3117" i="3"/>
  <c r="P1119" i="3"/>
  <c r="P246" i="3"/>
  <c r="P1616" i="3"/>
  <c r="P228" i="3"/>
  <c r="P3199" i="3"/>
  <c r="P1718" i="3"/>
  <c r="P2890" i="3"/>
  <c r="P3063" i="3"/>
  <c r="P2677" i="3"/>
  <c r="P3273" i="3"/>
  <c r="P3211" i="3"/>
  <c r="P299" i="3"/>
  <c r="P5223" i="3"/>
  <c r="P2362" i="3"/>
  <c r="P1267" i="3"/>
  <c r="P6945" i="3"/>
  <c r="P1425" i="3"/>
  <c r="P788" i="3"/>
  <c r="P4048" i="3"/>
  <c r="P5403" i="3"/>
  <c r="P1322" i="3"/>
  <c r="P470" i="3"/>
  <c r="P5096" i="3"/>
  <c r="P6466" i="3"/>
  <c r="P4800" i="3"/>
  <c r="P617" i="3"/>
  <c r="P3108" i="3"/>
  <c r="P752" i="3"/>
  <c r="P2564" i="3"/>
  <c r="P6592" i="3"/>
  <c r="P2601" i="3"/>
  <c r="P6204" i="3"/>
  <c r="P1116" i="3"/>
  <c r="P5313" i="3"/>
  <c r="P5025" i="3"/>
  <c r="P916" i="3"/>
  <c r="P2378" i="3"/>
  <c r="P2769" i="3"/>
  <c r="P98" i="3"/>
  <c r="P2364" i="3"/>
  <c r="P6758" i="3"/>
  <c r="P461" i="3"/>
  <c r="P1182" i="3"/>
  <c r="P3222" i="3"/>
  <c r="P1711" i="3"/>
  <c r="P581" i="3"/>
  <c r="P5824" i="3"/>
  <c r="P2416" i="3"/>
  <c r="P477" i="3"/>
  <c r="P3235" i="3"/>
  <c r="P1940" i="3"/>
  <c r="P2343" i="3"/>
  <c r="P2346" i="3"/>
  <c r="P2106" i="3"/>
  <c r="P3149" i="3"/>
  <c r="P4218" i="3"/>
  <c r="P70" i="3"/>
  <c r="P710" i="3"/>
  <c r="P2023" i="3"/>
  <c r="P781" i="3"/>
  <c r="P428" i="3"/>
  <c r="P1867" i="3"/>
  <c r="P287" i="3"/>
  <c r="P1914" i="3"/>
  <c r="P2160" i="3"/>
  <c r="P2293" i="3"/>
  <c r="P6958" i="3"/>
  <c r="P3653" i="3"/>
  <c r="P5094" i="3"/>
  <c r="P3547" i="3"/>
  <c r="P462" i="3"/>
  <c r="P1028" i="3"/>
  <c r="P1193" i="3"/>
  <c r="P258" i="3"/>
  <c r="P214" i="3"/>
  <c r="P3043" i="3"/>
  <c r="P273" i="3"/>
  <c r="P38" i="3"/>
  <c r="P532" i="3"/>
  <c r="P6094" i="3"/>
  <c r="P5128" i="3"/>
  <c r="P1934" i="3"/>
  <c r="P2492" i="3"/>
  <c r="P252" i="3"/>
  <c r="P1351" i="3"/>
  <c r="P619" i="3"/>
  <c r="P2539" i="3"/>
  <c r="P1204" i="3"/>
  <c r="P7654" i="3"/>
  <c r="P7011" i="3"/>
  <c r="P6864" i="3"/>
  <c r="P5569" i="3"/>
  <c r="P6930" i="3"/>
  <c r="P5770" i="3"/>
  <c r="P7409" i="3"/>
  <c r="P5929" i="3"/>
  <c r="P5746" i="3"/>
  <c r="P7246" i="3"/>
  <c r="P2953" i="3"/>
  <c r="P1504" i="3"/>
  <c r="P5029" i="3"/>
  <c r="P7337" i="3"/>
  <c r="P7013" i="3"/>
  <c r="P2569" i="3"/>
  <c r="P7209" i="3"/>
  <c r="P2452" i="3"/>
  <c r="P6207" i="3"/>
  <c r="P3324" i="3"/>
  <c r="P1932" i="3"/>
  <c r="P5377" i="3"/>
  <c r="P6757" i="3"/>
  <c r="P6494" i="3"/>
  <c r="P3517" i="3"/>
  <c r="P3731" i="3"/>
  <c r="P3869" i="3"/>
  <c r="P5284" i="3"/>
  <c r="P3473" i="3"/>
  <c r="P2563" i="3"/>
  <c r="P5515" i="3"/>
  <c r="P3551" i="3"/>
  <c r="P943" i="3"/>
  <c r="P4134" i="3"/>
  <c r="P7123" i="3"/>
  <c r="P3020" i="3"/>
  <c r="P3599" i="3"/>
  <c r="P6359" i="3"/>
  <c r="P4649" i="3"/>
  <c r="P2056" i="3"/>
  <c r="P1876" i="3"/>
  <c r="P5860" i="3"/>
  <c r="P4231" i="3"/>
  <c r="P6723" i="3"/>
  <c r="P3720" i="3"/>
  <c r="P5288" i="3"/>
  <c r="P3982" i="3"/>
  <c r="P3111" i="3"/>
  <c r="P2959" i="3"/>
  <c r="P3928" i="3"/>
  <c r="P1329" i="3"/>
  <c r="P1109" i="3"/>
  <c r="P5353" i="3"/>
  <c r="P3301" i="3"/>
  <c r="P5370" i="3"/>
  <c r="P3922" i="3"/>
  <c r="P2042" i="3"/>
  <c r="P5272" i="3"/>
  <c r="P3641" i="3"/>
  <c r="P4675" i="3"/>
  <c r="P3260" i="3"/>
  <c r="P1854" i="3"/>
  <c r="P6088" i="3"/>
  <c r="P4606" i="3"/>
  <c r="P848" i="3"/>
  <c r="P2373" i="3"/>
  <c r="P691" i="3"/>
  <c r="P6092" i="3"/>
  <c r="P2910" i="3"/>
  <c r="P6121" i="3"/>
  <c r="P2279" i="3"/>
  <c r="P5262" i="3"/>
  <c r="P3705" i="3"/>
  <c r="P2370" i="3"/>
  <c r="P345" i="3"/>
  <c r="P7221" i="3"/>
  <c r="P1791" i="3"/>
  <c r="P3569" i="3"/>
  <c r="P2057" i="3"/>
  <c r="P1607" i="3"/>
  <c r="P4130" i="3"/>
  <c r="P7592" i="3"/>
  <c r="P4986" i="3"/>
  <c r="P2332" i="3"/>
  <c r="P3622" i="3"/>
  <c r="P4072" i="3"/>
  <c r="P1583" i="3"/>
  <c r="P4434" i="3"/>
  <c r="P1467" i="3"/>
  <c r="P519" i="3"/>
  <c r="P5076" i="3"/>
  <c r="P2562" i="3"/>
  <c r="P3379" i="3"/>
  <c r="P4315" i="3"/>
  <c r="P2248" i="3"/>
  <c r="P3181" i="3"/>
  <c r="P384" i="3"/>
  <c r="P6615" i="3"/>
  <c r="P3360" i="3"/>
  <c r="P2229" i="3"/>
  <c r="P2920" i="3"/>
  <c r="P6584" i="3"/>
  <c r="P6915" i="3"/>
  <c r="P6722" i="3"/>
  <c r="P1358" i="3"/>
  <c r="P670" i="3"/>
  <c r="P6198" i="3"/>
  <c r="P2606" i="3"/>
  <c r="P5189" i="3"/>
  <c r="P2770" i="3"/>
  <c r="P6769" i="3"/>
  <c r="P1438" i="3"/>
  <c r="P4489" i="3"/>
  <c r="P5965" i="3"/>
  <c r="P4324" i="3"/>
  <c r="P1590" i="3"/>
  <c r="P4047" i="3"/>
  <c r="P2438" i="3"/>
  <c r="P1148" i="3"/>
  <c r="P460" i="3"/>
  <c r="P436" i="3"/>
  <c r="P3614" i="3"/>
  <c r="P6643" i="3"/>
  <c r="P4151" i="3"/>
  <c r="P4153" i="3"/>
  <c r="P1286" i="3"/>
  <c r="P1736" i="3"/>
  <c r="P507" i="3"/>
  <c r="P1036" i="3"/>
  <c r="P7110" i="3"/>
  <c r="P3857" i="3"/>
  <c r="P2286" i="3"/>
  <c r="P6431" i="3"/>
  <c r="P1044" i="3"/>
  <c r="P1250" i="3"/>
  <c r="P1352" i="3"/>
  <c r="P6439" i="3"/>
  <c r="P6072" i="3"/>
  <c r="P2793" i="3"/>
  <c r="P4319" i="3"/>
  <c r="P6673" i="3"/>
  <c r="P2296" i="3"/>
  <c r="P4500" i="3"/>
  <c r="P1973" i="3"/>
  <c r="P1278" i="3"/>
  <c r="P2397" i="3"/>
  <c r="P4352" i="3"/>
  <c r="P6702" i="3"/>
  <c r="P3687" i="3"/>
  <c r="P2905" i="3"/>
  <c r="P4647" i="3"/>
  <c r="P830" i="3"/>
  <c r="P236" i="3"/>
  <c r="P2851" i="3"/>
  <c r="P5219" i="3"/>
  <c r="P7089" i="3"/>
  <c r="P959" i="3"/>
  <c r="P1255" i="3"/>
  <c r="P1375" i="3"/>
  <c r="P368" i="3"/>
  <c r="P1427" i="3"/>
  <c r="P6963" i="3"/>
  <c r="P5389" i="3"/>
  <c r="P1721" i="3"/>
  <c r="P3044" i="3"/>
  <c r="P131" i="3"/>
  <c r="P530" i="3"/>
  <c r="P5952" i="3"/>
  <c r="P6190" i="3"/>
  <c r="P2505" i="3"/>
  <c r="P1656" i="3"/>
  <c r="P4860" i="3"/>
  <c r="P1610" i="3"/>
  <c r="P3674" i="3"/>
  <c r="P134" i="3"/>
  <c r="P440" i="3"/>
  <c r="P4546" i="3"/>
  <c r="P3723" i="3"/>
  <c r="P63" i="3"/>
  <c r="P1754" i="3"/>
  <c r="P6345" i="3"/>
  <c r="P1991" i="3"/>
  <c r="P7155" i="3"/>
  <c r="P2398" i="3"/>
  <c r="P516" i="3"/>
  <c r="P275" i="3"/>
  <c r="P4553" i="3"/>
  <c r="P1127" i="3"/>
  <c r="P1175" i="3"/>
  <c r="P198" i="3"/>
  <c r="P256" i="3"/>
  <c r="P1512" i="3"/>
  <c r="P3128" i="3"/>
  <c r="P1643" i="3"/>
  <c r="P5517" i="3"/>
  <c r="P5492" i="3"/>
  <c r="P1825" i="3"/>
  <c r="P6954" i="3"/>
  <c r="P6445" i="3"/>
  <c r="P3829" i="3"/>
  <c r="P7636" i="3"/>
  <c r="P6367" i="3"/>
  <c r="P7653" i="3"/>
  <c r="P4922" i="3"/>
  <c r="P7214" i="3"/>
  <c r="P6266" i="3"/>
  <c r="P2052" i="3"/>
  <c r="P5332" i="3"/>
  <c r="P6863" i="3"/>
  <c r="P7053" i="3"/>
  <c r="P5300" i="3"/>
  <c r="P6153" i="3"/>
  <c r="P7398" i="3"/>
  <c r="P7095" i="3"/>
  <c r="P7425" i="3"/>
  <c r="P4092" i="3"/>
  <c r="P5267" i="3"/>
  <c r="P4520" i="3"/>
  <c r="P3187" i="3"/>
  <c r="P3894" i="3"/>
  <c r="P4876" i="3"/>
  <c r="P3224" i="3"/>
  <c r="P6839" i="3"/>
  <c r="P1486" i="3"/>
  <c r="P3348" i="3"/>
  <c r="P6997" i="3"/>
  <c r="P822" i="3"/>
  <c r="P5634" i="3"/>
  <c r="P6119" i="3"/>
  <c r="P5548" i="3"/>
  <c r="P2077" i="3"/>
  <c r="P4925" i="3"/>
  <c r="P1868" i="3"/>
  <c r="P4781" i="3"/>
  <c r="P7067" i="3"/>
  <c r="P705" i="3"/>
  <c r="P5686" i="3"/>
  <c r="P5549" i="3"/>
  <c r="P2436" i="3"/>
  <c r="P5367" i="3"/>
  <c r="P1409" i="3"/>
  <c r="P7002" i="3"/>
  <c r="P6443" i="3"/>
  <c r="P7277" i="3"/>
  <c r="P4656" i="3"/>
  <c r="P4471" i="3"/>
  <c r="P3759" i="3"/>
  <c r="P4684" i="3"/>
  <c r="P4869" i="3"/>
  <c r="P2884" i="3"/>
  <c r="P6907" i="3"/>
  <c r="P7129" i="3"/>
  <c r="P660" i="3"/>
  <c r="P515" i="3"/>
  <c r="P3997" i="3"/>
  <c r="P7020" i="3"/>
  <c r="P173" i="3"/>
  <c r="P2430" i="3"/>
  <c r="P6208" i="3"/>
  <c r="P2710" i="3"/>
  <c r="P4281" i="3"/>
  <c r="P2605" i="3"/>
  <c r="P3634" i="3"/>
  <c r="P6005" i="3"/>
  <c r="P1842" i="3"/>
  <c r="P540" i="3"/>
  <c r="P3728" i="3"/>
  <c r="P3021" i="3"/>
  <c r="P4632" i="3"/>
  <c r="P4994" i="3"/>
  <c r="P5183" i="3"/>
  <c r="P2674" i="3"/>
  <c r="P6973" i="3"/>
  <c r="P5626" i="3"/>
  <c r="P3822" i="3"/>
  <c r="P2126" i="3"/>
  <c r="P4586" i="3"/>
  <c r="P5210" i="3"/>
  <c r="P3203" i="3"/>
  <c r="P5500" i="3"/>
  <c r="P4383" i="3"/>
  <c r="P2065" i="3"/>
  <c r="P3411" i="3"/>
  <c r="P244" i="3"/>
  <c r="P2697" i="3"/>
  <c r="P2983" i="3"/>
  <c r="P27" i="3"/>
  <c r="P150" i="3"/>
  <c r="P1959" i="3"/>
  <c r="P4818" i="3"/>
  <c r="P5105" i="3"/>
  <c r="P3638" i="3"/>
  <c r="P3883" i="3"/>
  <c r="P4026" i="3"/>
  <c r="P7522" i="3"/>
  <c r="P301" i="3"/>
  <c r="P1923" i="3"/>
  <c r="P2380" i="3"/>
  <c r="P6363" i="3"/>
  <c r="P1870" i="3"/>
  <c r="P1141" i="3"/>
  <c r="P2577" i="3"/>
  <c r="P6520" i="3"/>
  <c r="P1554" i="3"/>
  <c r="P5489" i="3"/>
  <c r="P2996" i="3"/>
  <c r="P2070" i="3"/>
  <c r="P6024" i="3"/>
  <c r="P2474" i="3"/>
  <c r="P5774" i="3"/>
  <c r="P4294" i="3"/>
  <c r="P4699" i="3"/>
  <c r="P1488" i="3"/>
  <c r="P5717" i="3"/>
  <c r="P2047" i="3"/>
  <c r="P6914" i="3"/>
  <c r="P5616" i="3"/>
  <c r="P5237" i="3"/>
  <c r="P1878" i="3"/>
  <c r="P2390" i="3"/>
  <c r="P1837" i="3"/>
  <c r="P7008" i="3"/>
  <c r="P4652" i="3"/>
  <c r="P1996" i="3"/>
  <c r="P1426" i="3"/>
  <c r="P3652" i="3"/>
  <c r="P911" i="3"/>
  <c r="P6528" i="3"/>
  <c r="P6777" i="3"/>
  <c r="P901" i="3"/>
  <c r="P2877" i="3"/>
  <c r="P2473" i="3"/>
  <c r="P3504" i="3"/>
  <c r="P4117" i="3"/>
  <c r="P4893" i="3"/>
  <c r="P5073" i="3"/>
  <c r="P4354" i="3"/>
  <c r="P3844" i="3"/>
  <c r="P2950" i="3"/>
  <c r="P5287" i="3"/>
  <c r="P1926" i="3"/>
  <c r="P2083" i="3"/>
  <c r="P4730" i="3"/>
  <c r="P1671" i="3"/>
  <c r="P1008" i="3"/>
  <c r="P3538" i="3"/>
  <c r="P152" i="3"/>
  <c r="P452" i="3"/>
  <c r="P513" i="3"/>
  <c r="P2031" i="3"/>
  <c r="P6093" i="3"/>
  <c r="P281" i="3"/>
  <c r="P634" i="3"/>
  <c r="P1534" i="3"/>
  <c r="P6087" i="3"/>
  <c r="P4849" i="3"/>
  <c r="P3435" i="3"/>
  <c r="P5229" i="3"/>
  <c r="P1563" i="3"/>
  <c r="P3910" i="3"/>
  <c r="P828" i="3"/>
  <c r="P3799" i="3"/>
  <c r="P6865" i="3"/>
  <c r="P1150" i="3"/>
  <c r="P495" i="3"/>
  <c r="P2157" i="3"/>
  <c r="P1378" i="3"/>
  <c r="P2146" i="3"/>
  <c r="P1558" i="3"/>
  <c r="P1295" i="3"/>
  <c r="P3076" i="3"/>
  <c r="P2265" i="3"/>
  <c r="P6218" i="3"/>
  <c r="P948" i="3"/>
  <c r="P4203" i="3"/>
  <c r="P3990" i="3"/>
  <c r="P5304" i="3"/>
  <c r="P750" i="3"/>
  <c r="P3028" i="3"/>
  <c r="P4668" i="3"/>
  <c r="P4302" i="3"/>
  <c r="P1389" i="3"/>
  <c r="P2435" i="3"/>
  <c r="P6273" i="3"/>
  <c r="P5848" i="3"/>
  <c r="P1748" i="3"/>
  <c r="P2125" i="3"/>
  <c r="P4809" i="3"/>
  <c r="P5735" i="3"/>
  <c r="P1169" i="3"/>
  <c r="P2297" i="3"/>
  <c r="P348" i="3"/>
  <c r="P6201" i="3"/>
  <c r="P3590" i="3"/>
  <c r="P5528" i="3"/>
  <c r="P6045" i="3"/>
  <c r="P3691" i="3"/>
  <c r="P5888" i="3"/>
  <c r="P2653" i="3"/>
  <c r="P1400" i="3"/>
  <c r="P7602" i="3"/>
  <c r="P5423" i="3"/>
  <c r="P4184" i="3"/>
  <c r="P6962" i="3"/>
  <c r="P7172" i="3"/>
  <c r="P6523" i="3"/>
  <c r="P7578" i="3"/>
  <c r="P7057" i="3"/>
  <c r="P6220" i="3"/>
  <c r="P3372" i="3"/>
  <c r="P7441" i="3"/>
  <c r="P5424" i="3"/>
  <c r="P4444" i="3"/>
  <c r="P7394" i="3"/>
  <c r="P3678" i="3"/>
  <c r="P3820" i="3"/>
  <c r="P4206" i="3"/>
  <c r="P4225" i="3"/>
  <c r="P6418" i="3"/>
  <c r="P6548" i="3"/>
  <c r="P4116" i="3"/>
  <c r="P5186" i="3"/>
  <c r="P3677" i="3"/>
  <c r="P503" i="3"/>
  <c r="P7098" i="3"/>
  <c r="P5684" i="3"/>
  <c r="P6704" i="3"/>
  <c r="P5950" i="3"/>
  <c r="P6477" i="3"/>
  <c r="P6791" i="3"/>
  <c r="P1577" i="3"/>
  <c r="P2497" i="3"/>
  <c r="P1588" i="3"/>
  <c r="P956" i="3"/>
  <c r="P6717" i="3"/>
  <c r="P5360" i="3"/>
  <c r="P4921" i="3"/>
  <c r="P4423" i="3"/>
  <c r="P5271" i="3"/>
  <c r="P7117" i="3"/>
  <c r="P5279" i="3"/>
  <c r="P6724" i="3"/>
  <c r="P1107" i="3"/>
  <c r="P5861" i="3"/>
  <c r="P1155" i="3"/>
  <c r="P6855" i="3"/>
  <c r="P1834" i="3"/>
  <c r="P5117" i="3"/>
  <c r="P4635" i="3"/>
  <c r="P5958" i="3"/>
  <c r="P5192" i="3"/>
  <c r="P5974" i="3"/>
  <c r="P538" i="3"/>
  <c r="P5709" i="3"/>
  <c r="P4704" i="3"/>
  <c r="P3895" i="3"/>
  <c r="P2614" i="3"/>
  <c r="P5306" i="3"/>
  <c r="P4255" i="3"/>
  <c r="P5792" i="3"/>
  <c r="P4881" i="3"/>
  <c r="P3240" i="3"/>
  <c r="P6776" i="3"/>
  <c r="P866" i="3"/>
  <c r="P1224" i="3"/>
  <c r="P266" i="3"/>
  <c r="P525" i="3"/>
  <c r="P1815" i="3"/>
  <c r="P5343" i="3"/>
  <c r="P2148" i="3"/>
  <c r="P3576" i="3"/>
  <c r="P200" i="3"/>
  <c r="P1245" i="3"/>
  <c r="P5574" i="3"/>
  <c r="P6124" i="3"/>
  <c r="P2689" i="3"/>
  <c r="P6080" i="3"/>
  <c r="P3907" i="3"/>
  <c r="P3041" i="3"/>
  <c r="P1170" i="3"/>
  <c r="P753" i="3"/>
  <c r="P4992" i="3"/>
  <c r="P3807" i="3"/>
  <c r="P5572" i="3"/>
  <c r="P1194" i="3"/>
  <c r="P6177" i="3"/>
  <c r="P779" i="3"/>
  <c r="P719" i="3"/>
  <c r="P2371" i="3"/>
  <c r="P1864" i="3"/>
  <c r="P5090" i="3"/>
  <c r="P216" i="3"/>
  <c r="P2938" i="3"/>
  <c r="P3441" i="3"/>
  <c r="P6339" i="3"/>
  <c r="P2084" i="3"/>
  <c r="P5834" i="3"/>
  <c r="P3042" i="3"/>
  <c r="P1596" i="3"/>
  <c r="P2087" i="3"/>
  <c r="P2145" i="3"/>
  <c r="P1090" i="3"/>
  <c r="P5325" i="3"/>
  <c r="P3274" i="3"/>
  <c r="P1800" i="3"/>
  <c r="P2372" i="3"/>
  <c r="P5564" i="3"/>
  <c r="P1054" i="3"/>
  <c r="P5738" i="3"/>
  <c r="P2635" i="3"/>
  <c r="P6789" i="3"/>
  <c r="P2553" i="3"/>
  <c r="P5462" i="3"/>
  <c r="P5783" i="3"/>
  <c r="P1095" i="3"/>
  <c r="P2121" i="3"/>
  <c r="P3673" i="3"/>
  <c r="P1259" i="3"/>
  <c r="P6748" i="3"/>
  <c r="P3433" i="3"/>
  <c r="P1659" i="3"/>
  <c r="P3328" i="3"/>
  <c r="P3803" i="3"/>
  <c r="P3916" i="3"/>
  <c r="P5010" i="3"/>
  <c r="P7178" i="3"/>
  <c r="P7043" i="3"/>
  <c r="P2489" i="3"/>
  <c r="P2383" i="3"/>
  <c r="P178" i="3"/>
  <c r="P2391" i="3"/>
  <c r="P1824" i="3"/>
  <c r="P4481" i="3"/>
  <c r="P2199" i="3"/>
  <c r="P2506" i="3"/>
  <c r="P5715" i="3"/>
  <c r="P4728" i="3"/>
  <c r="P2630" i="3"/>
  <c r="P4949" i="3"/>
  <c r="P5948" i="3"/>
  <c r="P5429" i="3"/>
  <c r="P3339" i="3"/>
  <c r="P6732" i="3"/>
  <c r="P5781" i="3"/>
  <c r="P1354" i="3"/>
  <c r="P4487" i="3"/>
  <c r="P6601" i="3"/>
  <c r="P4399" i="3"/>
  <c r="P4238" i="3"/>
  <c r="P4505" i="3"/>
  <c r="P2193" i="3"/>
  <c r="P4285" i="3"/>
  <c r="P267" i="3"/>
  <c r="P661" i="3"/>
  <c r="P1474" i="3"/>
  <c r="P7269" i="3"/>
  <c r="P4091" i="3"/>
  <c r="P2527" i="3"/>
  <c r="P3746" i="3"/>
  <c r="P5506" i="3"/>
  <c r="P3408" i="3"/>
  <c r="P3866" i="3"/>
  <c r="P1954" i="3"/>
  <c r="P6978" i="3"/>
  <c r="P4297" i="3"/>
  <c r="P2137" i="3"/>
  <c r="P4115" i="3"/>
  <c r="P78" i="3"/>
  <c r="P4081" i="3"/>
  <c r="P6111" i="3"/>
  <c r="P1219" i="3"/>
  <c r="P1619" i="3"/>
  <c r="P6764" i="3"/>
  <c r="P1908" i="3"/>
  <c r="P1552" i="3"/>
  <c r="P3454" i="3"/>
  <c r="P6549" i="3"/>
  <c r="P6224" i="3"/>
  <c r="P386" i="3"/>
  <c r="P4944" i="3"/>
  <c r="P5721" i="3"/>
  <c r="P931" i="3"/>
  <c r="P3702" i="3"/>
  <c r="P855" i="3"/>
  <c r="P1953" i="3"/>
  <c r="P821" i="3"/>
  <c r="P5813" i="3"/>
  <c r="P603" i="3"/>
  <c r="P5084" i="3"/>
  <c r="P2024" i="3"/>
  <c r="P2786" i="3"/>
  <c r="P1088" i="3"/>
  <c r="P1917" i="3"/>
  <c r="P1192" i="3"/>
  <c r="P4289" i="3"/>
  <c r="P3565" i="3"/>
  <c r="P6652" i="3"/>
  <c r="P4972" i="3"/>
  <c r="P1708" i="3"/>
  <c r="P740" i="3"/>
  <c r="P7309" i="3"/>
  <c r="P7301" i="3"/>
  <c r="P7500" i="3"/>
  <c r="P6904" i="3"/>
  <c r="P7663" i="3"/>
  <c r="P7389" i="3"/>
  <c r="P7253" i="3"/>
  <c r="P4688" i="3"/>
  <c r="P7202" i="3"/>
  <c r="P7193" i="3"/>
  <c r="P5221" i="3"/>
  <c r="P7331" i="3"/>
  <c r="P5544" i="3"/>
  <c r="P7279" i="3"/>
  <c r="P4560" i="3"/>
  <c r="P1401" i="3"/>
  <c r="P6916" i="3"/>
  <c r="P4452" i="3"/>
  <c r="P5050" i="3"/>
  <c r="P3588" i="3"/>
  <c r="P1492" i="3"/>
  <c r="P7418" i="3"/>
  <c r="P7136" i="3"/>
  <c r="P162" i="3"/>
  <c r="P5006" i="3"/>
  <c r="P3506" i="3"/>
  <c r="P7024" i="3"/>
  <c r="P7460" i="3"/>
  <c r="P2699" i="3"/>
  <c r="P7403" i="3"/>
  <c r="P7497" i="3"/>
  <c r="P5703" i="3"/>
  <c r="P4837" i="3"/>
  <c r="P2350" i="3"/>
  <c r="P6041" i="3"/>
  <c r="P6137" i="3"/>
  <c r="P6778" i="3"/>
  <c r="P6923" i="3"/>
  <c r="P3774" i="3"/>
  <c r="P5222" i="3"/>
  <c r="P6454" i="3"/>
  <c r="P2320" i="3"/>
  <c r="P161" i="3"/>
  <c r="P7298" i="3"/>
  <c r="P2925" i="3"/>
  <c r="P3897" i="3"/>
  <c r="P5451" i="3"/>
  <c r="P4882" i="3"/>
  <c r="P4628" i="3"/>
  <c r="P5971" i="3"/>
  <c r="P608" i="3"/>
  <c r="P6805" i="3"/>
  <c r="P880" i="3"/>
  <c r="P4033" i="3"/>
  <c r="P4259" i="3"/>
  <c r="P6354" i="3"/>
  <c r="P1978" i="3"/>
  <c r="P2961" i="3"/>
  <c r="P6475" i="3"/>
  <c r="P7387" i="3"/>
  <c r="P5484" i="3"/>
  <c r="P6694" i="3"/>
  <c r="P450" i="3"/>
  <c r="P3609" i="3"/>
  <c r="P6480" i="3"/>
  <c r="P7149" i="3"/>
  <c r="P1948" i="3"/>
  <c r="P2185" i="3"/>
  <c r="P2162" i="3"/>
  <c r="P6619" i="3"/>
  <c r="P176" i="3"/>
  <c r="P5261" i="3"/>
  <c r="P3726" i="3"/>
  <c r="P612" i="3"/>
  <c r="P493" i="3"/>
  <c r="P3942" i="3"/>
  <c r="P4555" i="3"/>
  <c r="P3905" i="3"/>
  <c r="P3143" i="3"/>
  <c r="P2684" i="3"/>
  <c r="P362" i="3"/>
  <c r="P4368" i="3"/>
  <c r="P3334" i="3"/>
  <c r="P2908" i="3"/>
  <c r="P466" i="3"/>
  <c r="P2284" i="3"/>
  <c r="P6818" i="3"/>
  <c r="P3166" i="3"/>
  <c r="P3773" i="3"/>
  <c r="P3421" i="3"/>
  <c r="P5357" i="3"/>
  <c r="P2795" i="3"/>
  <c r="P2638" i="3"/>
  <c r="P5464" i="3"/>
  <c r="P2683" i="3"/>
  <c r="P7169" i="3"/>
  <c r="P5875" i="3"/>
  <c r="P5104" i="3"/>
  <c r="P7212" i="3"/>
  <c r="P3539" i="3"/>
  <c r="P5027" i="3"/>
  <c r="P5490" i="3"/>
  <c r="P3304" i="3"/>
  <c r="P5584" i="3"/>
  <c r="P5005" i="3"/>
  <c r="P4769" i="3"/>
  <c r="P7486" i="3"/>
  <c r="P2713" i="3"/>
  <c r="P4278" i="3"/>
  <c r="P6394" i="3"/>
  <c r="P6239" i="3"/>
  <c r="P1680" i="3"/>
  <c r="P6563" i="3"/>
  <c r="P2965" i="3"/>
  <c r="P2802" i="3"/>
  <c r="P5582" i="3"/>
  <c r="P4089" i="3"/>
  <c r="P326" i="3"/>
  <c r="P5759" i="3"/>
  <c r="P6342" i="3"/>
  <c r="P729" i="3"/>
  <c r="P485" i="3"/>
  <c r="P5802" i="3"/>
  <c r="P3060" i="3"/>
  <c r="P696" i="3"/>
  <c r="P2888" i="3"/>
  <c r="P4953" i="3"/>
  <c r="P2448" i="3"/>
  <c r="P4330" i="3"/>
  <c r="P4965" i="3"/>
  <c r="P3960" i="3"/>
  <c r="P243" i="3"/>
  <c r="P845" i="3"/>
  <c r="P1838" i="3"/>
  <c r="P3194" i="3"/>
  <c r="P656" i="3"/>
  <c r="P4914" i="3"/>
  <c r="P4266" i="3"/>
  <c r="P3991" i="3"/>
  <c r="P1272" i="3"/>
  <c r="P2907" i="3"/>
  <c r="P3039" i="3"/>
  <c r="P234" i="3"/>
  <c r="P1449" i="3"/>
  <c r="P1374" i="3"/>
  <c r="P5912" i="3"/>
  <c r="P1093" i="3"/>
  <c r="P1176" i="3"/>
  <c r="P6659" i="3"/>
  <c r="P3940" i="3"/>
  <c r="P1772" i="3"/>
  <c r="P6755" i="3"/>
  <c r="P110" i="3"/>
  <c r="P1323" i="3"/>
  <c r="P193" i="3"/>
  <c r="P514" i="3"/>
  <c r="P6294" i="3"/>
  <c r="P1394" i="3"/>
  <c r="P137" i="3"/>
  <c r="P5697" i="3"/>
  <c r="P4142" i="3"/>
  <c r="P1423" i="3"/>
  <c r="P7036" i="3"/>
  <c r="P1360" i="3"/>
  <c r="P2269" i="3"/>
  <c r="P4394" i="3"/>
  <c r="P2847" i="3"/>
  <c r="P4815" i="3"/>
  <c r="P2187" i="3"/>
  <c r="P807" i="3"/>
  <c r="P1904" i="3"/>
  <c r="P71" i="3"/>
  <c r="P2138" i="3"/>
  <c r="P154" i="3"/>
  <c r="P6340" i="3"/>
  <c r="P6268" i="3"/>
  <c r="P3933" i="3"/>
  <c r="P1668" i="3"/>
  <c r="P1465" i="3"/>
  <c r="P128" i="3"/>
  <c r="P4938" i="3"/>
  <c r="P3786" i="3"/>
  <c r="P1584" i="3"/>
  <c r="P2928" i="3"/>
  <c r="P3483" i="3"/>
  <c r="P950" i="3"/>
  <c r="P1570" i="3"/>
  <c r="P1290" i="3"/>
  <c r="P766" i="3"/>
  <c r="P1091" i="3"/>
  <c r="P2220" i="3"/>
  <c r="P291" i="3"/>
  <c r="P6255" i="3"/>
  <c r="P6020" i="3"/>
  <c r="P2308" i="3"/>
  <c r="P574" i="3"/>
  <c r="P1787" i="3"/>
  <c r="P1647" i="3"/>
  <c r="P2893" i="3"/>
  <c r="P2469" i="3"/>
  <c r="P7666" i="3"/>
  <c r="P7662" i="3"/>
  <c r="P7659" i="3"/>
  <c r="P7635" i="3"/>
  <c r="P6196" i="3"/>
  <c r="P7640" i="3"/>
  <c r="P5363" i="3"/>
  <c r="P6115" i="3"/>
  <c r="P5866" i="3"/>
  <c r="P3399" i="3"/>
  <c r="P6287" i="3"/>
  <c r="P6767" i="3"/>
  <c r="P6357" i="3"/>
  <c r="P7005" i="3"/>
  <c r="P6753" i="3"/>
  <c r="P5765" i="3"/>
  <c r="P555" i="3"/>
  <c r="P5137" i="3"/>
  <c r="P6338" i="3"/>
  <c r="P147" i="3"/>
  <c r="P7480" i="3"/>
  <c r="P5171" i="3"/>
  <c r="P2560" i="3"/>
  <c r="P6315" i="3"/>
  <c r="P7079" i="3"/>
  <c r="P2544" i="3"/>
  <c r="P5535" i="3"/>
  <c r="P4822" i="3"/>
  <c r="P5893" i="3"/>
  <c r="P6827" i="3"/>
  <c r="P3595" i="3"/>
  <c r="P7226" i="3"/>
  <c r="P4387" i="3"/>
  <c r="P2572" i="3"/>
  <c r="P2830" i="3"/>
  <c r="P6042" i="3"/>
  <c r="P1118" i="3"/>
  <c r="P1376" i="3"/>
  <c r="P4355" i="3"/>
  <c r="P3975" i="3"/>
  <c r="P2179" i="3"/>
  <c r="P7541" i="3"/>
  <c r="P331" i="3"/>
  <c r="P3980" i="3"/>
  <c r="P2839" i="3"/>
  <c r="P3766" i="3"/>
  <c r="P2522" i="3"/>
  <c r="P48" i="3"/>
  <c r="P305" i="3"/>
  <c r="P2849" i="3"/>
  <c r="P771" i="3"/>
  <c r="P288" i="3"/>
  <c r="P6074" i="3"/>
  <c r="P4739" i="3"/>
  <c r="P873" i="3"/>
  <c r="P3575" i="3"/>
  <c r="P3996" i="3"/>
  <c r="P7368" i="3"/>
  <c r="P3151" i="3"/>
  <c r="P3612" i="3"/>
  <c r="P204" i="3"/>
  <c r="P2457" i="3"/>
  <c r="P6165" i="3"/>
  <c r="P2238" i="3"/>
  <c r="P4094" i="3"/>
  <c r="P1532" i="3"/>
  <c r="P2766" i="3"/>
  <c r="P6395" i="3"/>
  <c r="P5000" i="3"/>
  <c r="P763" i="3"/>
  <c r="P2773" i="3"/>
  <c r="P4485" i="3"/>
  <c r="P3492" i="3"/>
  <c r="P6798" i="3"/>
  <c r="P3050" i="3"/>
  <c r="P1261" i="3"/>
  <c r="P3978" i="3"/>
  <c r="P7037" i="3"/>
  <c r="P926" i="3"/>
  <c r="P659" i="3"/>
  <c r="P1983" i="3"/>
  <c r="P1457" i="3"/>
  <c r="P5927" i="3"/>
  <c r="P4565" i="3"/>
  <c r="P5755" i="3"/>
  <c r="P1201" i="3"/>
  <c r="P3782" i="3"/>
  <c r="P104" i="3"/>
  <c r="P6281" i="3"/>
  <c r="P4339" i="3"/>
  <c r="P7181" i="3"/>
  <c r="P4140" i="3"/>
  <c r="P6169" i="3"/>
  <c r="P707" i="3"/>
  <c r="P6596" i="3"/>
  <c r="P483" i="3"/>
  <c r="P6857" i="3"/>
  <c r="P4149" i="3"/>
  <c r="P3253" i="3"/>
  <c r="P4821" i="3"/>
  <c r="P65" i="3"/>
  <c r="P2637" i="3"/>
  <c r="P337" i="3"/>
  <c r="P818" i="3"/>
  <c r="P6507" i="3"/>
  <c r="P6609" i="3"/>
  <c r="P5453" i="3"/>
  <c r="P3351" i="3"/>
  <c r="P7018" i="3"/>
  <c r="P1073" i="3"/>
  <c r="P4379" i="3"/>
  <c r="P3961" i="3"/>
  <c r="P4102" i="3"/>
  <c r="P3426" i="3"/>
  <c r="P5082" i="3"/>
  <c r="P1976" i="3"/>
  <c r="P1459" i="3"/>
  <c r="P3017" i="3"/>
  <c r="P1936" i="3"/>
  <c r="P4273" i="3"/>
  <c r="P6553" i="3"/>
  <c r="P7225" i="3"/>
  <c r="P2850" i="3"/>
  <c r="P2198" i="3"/>
  <c r="P2663" i="3"/>
  <c r="P2228" i="3"/>
  <c r="P1571" i="3"/>
  <c r="P276" i="3"/>
  <c r="P5733" i="3"/>
  <c r="P1399" i="3"/>
  <c r="P5708" i="3"/>
  <c r="P2538" i="3"/>
  <c r="P876" i="3"/>
  <c r="P2921" i="3"/>
  <c r="P4174" i="3"/>
  <c r="P4270" i="3"/>
  <c r="P1410" i="3"/>
  <c r="P7306" i="3"/>
  <c r="P7608" i="3"/>
  <c r="P591" i="3"/>
  <c r="P2241" i="3"/>
  <c r="P506" i="3"/>
  <c r="P1200" i="3"/>
  <c r="P4198" i="3"/>
  <c r="P5368" i="3"/>
  <c r="P2931" i="3"/>
  <c r="P309" i="3"/>
  <c r="P22" i="3"/>
  <c r="P839" i="3"/>
  <c r="P4450" i="3"/>
  <c r="P1300" i="3"/>
  <c r="P3200" i="3"/>
  <c r="P774" i="3"/>
  <c r="P4638" i="3"/>
  <c r="P2122" i="3"/>
  <c r="P925" i="3"/>
  <c r="P6921" i="3"/>
  <c r="P2227" i="3"/>
  <c r="P1163" i="3"/>
  <c r="P4519" i="3"/>
  <c r="P333" i="3"/>
  <c r="P2365" i="3"/>
  <c r="P1089" i="3"/>
  <c r="P2177" i="3"/>
  <c r="P377" i="3"/>
  <c r="P1302" i="3"/>
  <c r="P1712" i="3"/>
  <c r="P2407" i="3"/>
  <c r="P2262" i="3"/>
  <c r="P1246" i="3"/>
  <c r="P7060" i="3"/>
  <c r="P5870" i="3"/>
  <c r="P902" i="3"/>
  <c r="P1001" i="3"/>
  <c r="P387" i="3"/>
  <c r="P573" i="3"/>
  <c r="P1540" i="3"/>
  <c r="P3162" i="3"/>
  <c r="P4897" i="3"/>
  <c r="P5844" i="3"/>
  <c r="P3626" i="3"/>
  <c r="P5422" i="3"/>
  <c r="P7437" i="3"/>
  <c r="P7328" i="3"/>
  <c r="P6679" i="3"/>
  <c r="P3781" i="3"/>
  <c r="P6462" i="3"/>
  <c r="P3011" i="3"/>
  <c r="P3735" i="3"/>
  <c r="P1013" i="3"/>
  <c r="P908" i="3"/>
  <c r="P684" i="3"/>
  <c r="P3430" i="3"/>
  <c r="P2428" i="3"/>
  <c r="P1464" i="3"/>
  <c r="P441" i="3"/>
  <c r="P4363" i="3"/>
  <c r="P3656" i="3"/>
  <c r="P6143" i="3"/>
  <c r="P3508" i="3"/>
  <c r="P7559" i="3"/>
  <c r="P4877" i="3"/>
  <c r="P7650" i="3"/>
  <c r="P7589" i="3"/>
  <c r="P6888" i="3"/>
  <c r="P7643" i="3"/>
  <c r="P5513" i="3"/>
  <c r="P7554" i="3"/>
  <c r="P773" i="3"/>
  <c r="P1012" i="3"/>
  <c r="P5794" i="3"/>
  <c r="P7609" i="3"/>
  <c r="P6007" i="3"/>
  <c r="P6910" i="3"/>
  <c r="P1902" i="3"/>
  <c r="P5811" i="3"/>
  <c r="P7391" i="3"/>
  <c r="P6766" i="3"/>
  <c r="P544" i="3"/>
  <c r="P7476" i="3"/>
  <c r="P6305" i="3"/>
  <c r="P7146" i="3"/>
  <c r="P3141" i="3"/>
  <c r="P6413" i="3"/>
  <c r="P5151" i="3"/>
  <c r="P3486" i="3"/>
  <c r="P809" i="3"/>
  <c r="P6031" i="3"/>
  <c r="P1950" i="3"/>
  <c r="P4334" i="3"/>
  <c r="P4901" i="3"/>
  <c r="P4569" i="3"/>
  <c r="P3764" i="3"/>
  <c r="P2922" i="3"/>
  <c r="P7503" i="3"/>
  <c r="P2546" i="3"/>
  <c r="P4470" i="3"/>
  <c r="P4251" i="3"/>
  <c r="P1137" i="3"/>
  <c r="P4968" i="3"/>
  <c r="P4672" i="3"/>
  <c r="P5132" i="3"/>
  <c r="P3871" i="3"/>
  <c r="P6278" i="3"/>
  <c r="P5092" i="3"/>
  <c r="P3337" i="3"/>
  <c r="P7417" i="3"/>
  <c r="P4817" i="3"/>
  <c r="P5208" i="3"/>
  <c r="P5926" i="3"/>
  <c r="P4850" i="3"/>
  <c r="P6725" i="3"/>
  <c r="P2734" i="3"/>
  <c r="P1646" i="3"/>
  <c r="P3580" i="3"/>
  <c r="P7000" i="3"/>
  <c r="P6123" i="3"/>
  <c r="P1603" i="3"/>
  <c r="P1440" i="3"/>
  <c r="P6833" i="3"/>
  <c r="P4197" i="3"/>
  <c r="P3290" i="3"/>
  <c r="P4345" i="3"/>
  <c r="P7058" i="3"/>
  <c r="P5032" i="3"/>
  <c r="P1332" i="3"/>
  <c r="P3917" i="3"/>
  <c r="P6353" i="3"/>
  <c r="P4090" i="3"/>
  <c r="P6905" i="3"/>
  <c r="P3465" i="3"/>
  <c r="P6521" i="3"/>
  <c r="P2317" i="3"/>
  <c r="P906" i="3"/>
  <c r="P1500" i="3"/>
  <c r="P1546" i="3"/>
  <c r="P444" i="3"/>
  <c r="P2584" i="3"/>
  <c r="P3174" i="3"/>
  <c r="P4236" i="3"/>
  <c r="P4501" i="3"/>
  <c r="P2110" i="3"/>
  <c r="P5299" i="3"/>
  <c r="P5185" i="3"/>
  <c r="P1971" i="3"/>
  <c r="P2502" i="3"/>
  <c r="P6680" i="3"/>
  <c r="P2456" i="3"/>
  <c r="P4993" i="3"/>
  <c r="P4562" i="3"/>
  <c r="P3269" i="3"/>
  <c r="P4940" i="3"/>
  <c r="P4729" i="3"/>
  <c r="P2217" i="3"/>
  <c r="P6772" i="3"/>
  <c r="P2076" i="3"/>
  <c r="P1330" i="3"/>
  <c r="P1768" i="3"/>
  <c r="P2251" i="3"/>
  <c r="P4602" i="3"/>
  <c r="P3849" i="3"/>
  <c r="P3700" i="3"/>
  <c r="P1669" i="3"/>
  <c r="P878" i="3"/>
  <c r="P3382" i="3"/>
  <c r="P806" i="3"/>
  <c r="P5828" i="3"/>
  <c r="P899" i="3"/>
  <c r="P4126" i="3"/>
  <c r="P7543" i="3"/>
  <c r="P5538" i="3"/>
  <c r="P5711" i="3"/>
  <c r="P4110" i="3"/>
  <c r="P205" i="3"/>
  <c r="P2642" i="3"/>
  <c r="P983" i="3"/>
  <c r="P3306" i="3"/>
  <c r="P1707" i="3"/>
  <c r="P677" i="3"/>
  <c r="P5087" i="3"/>
  <c r="P2741" i="3"/>
  <c r="P1263" i="3"/>
  <c r="P6099" i="3"/>
  <c r="P1957" i="3"/>
  <c r="P4192" i="3"/>
  <c r="P2050" i="3"/>
  <c r="P3667" i="3"/>
  <c r="P349" i="3"/>
  <c r="P6355" i="3"/>
  <c r="P6614" i="3"/>
  <c r="P6638" i="3"/>
  <c r="P356" i="3"/>
  <c r="P5276" i="3"/>
  <c r="P2327" i="3"/>
  <c r="P5172" i="3"/>
  <c r="P6621" i="3"/>
  <c r="P1713" i="3"/>
  <c r="P2191" i="3"/>
  <c r="P2120" i="3"/>
  <c r="P432" i="3"/>
  <c r="P4917" i="3"/>
  <c r="P4257" i="3"/>
  <c r="P4846" i="3"/>
  <c r="P7164" i="3"/>
  <c r="P5885" i="3"/>
  <c r="P3902" i="3"/>
  <c r="P1080" i="3"/>
  <c r="P2455" i="3"/>
  <c r="P4360" i="3"/>
  <c r="P3819" i="3"/>
  <c r="P6356" i="3"/>
  <c r="P4408" i="3"/>
  <c r="P5066" i="3"/>
  <c r="P1381" i="3"/>
  <c r="P6762" i="3"/>
  <c r="P4053" i="3"/>
  <c r="P5520" i="3"/>
  <c r="P4414" i="3"/>
  <c r="P4620" i="3"/>
  <c r="P5617" i="3"/>
  <c r="P4525" i="3"/>
  <c r="P2856" i="3"/>
  <c r="P223" i="3"/>
  <c r="P4935" i="3"/>
  <c r="P4511" i="3"/>
  <c r="P3999" i="3"/>
  <c r="P709" i="3"/>
  <c r="P3600" i="3"/>
  <c r="P2780" i="3"/>
  <c r="P1525" i="3"/>
  <c r="P4581" i="3"/>
  <c r="P2341" i="3"/>
  <c r="P1010" i="3"/>
  <c r="P7186" i="3"/>
  <c r="P4240" i="3"/>
  <c r="P6941" i="3"/>
  <c r="P996" i="3"/>
  <c r="P812" i="3"/>
  <c r="P190" i="3"/>
  <c r="P4077" i="3"/>
  <c r="P210" i="3"/>
  <c r="P294" i="3"/>
  <c r="P2039" i="3"/>
  <c r="P7038" i="3"/>
  <c r="P271" i="3"/>
  <c r="P1645" i="3"/>
  <c r="P2789" i="3"/>
  <c r="P3532" i="3"/>
  <c r="P4657" i="3"/>
  <c r="P6660" i="3"/>
  <c r="P5244" i="3"/>
  <c r="P1251" i="3"/>
  <c r="P1087" i="3"/>
  <c r="P6703" i="3"/>
  <c r="P1279" i="3"/>
  <c r="P4172" i="3"/>
  <c r="P1969" i="3"/>
  <c r="P6358" i="3"/>
  <c r="P559" i="3"/>
  <c r="P3643" i="3"/>
  <c r="P4035" i="3"/>
  <c r="P5504" i="3"/>
  <c r="P4689" i="3"/>
  <c r="P6391" i="3"/>
  <c r="P6986" i="3"/>
  <c r="P6028" i="3"/>
  <c r="P7487" i="3"/>
  <c r="P5820" i="3"/>
  <c r="P5260" i="3"/>
  <c r="P7542" i="3"/>
  <c r="P3788" i="3"/>
  <c r="P5486" i="3"/>
  <c r="P1560" i="3"/>
  <c r="P3513" i="3"/>
  <c r="P6330" i="3"/>
  <c r="P6658" i="3"/>
  <c r="P6699" i="3"/>
  <c r="P3716" i="3"/>
  <c r="P7138" i="3"/>
  <c r="P3291" i="3"/>
  <c r="P6642" i="3"/>
  <c r="P5067" i="3"/>
  <c r="P2899" i="3"/>
  <c r="P5433" i="3"/>
  <c r="P4388" i="3"/>
  <c r="P6260" i="3"/>
  <c r="P7445" i="3"/>
  <c r="P4445" i="3"/>
  <c r="P5874" i="3"/>
  <c r="P5330" i="3"/>
  <c r="P303" i="3"/>
  <c r="P5241" i="3"/>
  <c r="P5625" i="3"/>
  <c r="P5881" i="3"/>
  <c r="P2581" i="3"/>
  <c r="P300" i="3"/>
  <c r="P6989" i="3"/>
  <c r="P6129" i="3"/>
  <c r="P1614" i="3"/>
  <c r="P5712" i="3"/>
  <c r="P2736" i="3"/>
  <c r="P4211" i="3"/>
  <c r="P2009" i="3"/>
  <c r="P6034" i="3"/>
  <c r="P1522" i="3"/>
  <c r="P7102" i="3"/>
  <c r="P6251" i="3"/>
  <c r="P5054" i="3"/>
  <c r="P4199" i="3"/>
  <c r="P3722" i="3"/>
  <c r="P5309" i="3"/>
  <c r="P4622" i="3"/>
  <c r="P3879" i="3"/>
  <c r="P3529" i="3"/>
  <c r="P231" i="3"/>
  <c r="P1874" i="3"/>
  <c r="P4490" i="3"/>
  <c r="P1207" i="3"/>
  <c r="P2289" i="3"/>
  <c r="P4568" i="3"/>
  <c r="P1591" i="3"/>
  <c r="P2355" i="3"/>
  <c r="P5040" i="3"/>
  <c r="P6608" i="3"/>
  <c r="P6870" i="3"/>
  <c r="P7442" i="3"/>
  <c r="P2067" i="3"/>
  <c r="P3589" i="3"/>
  <c r="P3061" i="3"/>
  <c r="P4682" i="3"/>
  <c r="P4852" i="3"/>
  <c r="P4899" i="3"/>
  <c r="P3783" i="3"/>
  <c r="P51" i="3"/>
  <c r="P7215" i="3"/>
  <c r="P622" i="3"/>
  <c r="P2201" i="3"/>
  <c r="P2896" i="3"/>
  <c r="P3808" i="3"/>
  <c r="P5928" i="3"/>
  <c r="P6449" i="3"/>
  <c r="P4902" i="3"/>
  <c r="P34" i="3"/>
  <c r="P2887" i="3"/>
  <c r="P1664" i="3"/>
  <c r="P3297" i="3"/>
  <c r="P1439" i="3"/>
  <c r="P2421" i="3"/>
  <c r="P5977" i="3"/>
  <c r="P7148" i="3"/>
  <c r="P3188" i="3"/>
  <c r="P1254" i="3"/>
  <c r="P3992" i="3"/>
  <c r="P6574" i="3"/>
  <c r="P6069" i="3"/>
  <c r="P3649" i="3"/>
  <c r="P2098" i="3"/>
  <c r="P889" i="3"/>
  <c r="P3233" i="3"/>
  <c r="P1037" i="3"/>
  <c r="P1020" i="3"/>
  <c r="P1133" i="3"/>
  <c r="P2482" i="3"/>
  <c r="P4644" i="3"/>
  <c r="P2656" i="3"/>
  <c r="P1866" i="3"/>
  <c r="P4573" i="3"/>
  <c r="P1789" i="3"/>
  <c r="P398" i="3"/>
  <c r="P5152" i="3"/>
  <c r="P1529" i="3"/>
  <c r="P5545" i="3"/>
  <c r="P683" i="3"/>
  <c r="P4306" i="3"/>
  <c r="P6891" i="3"/>
  <c r="P2446" i="3"/>
  <c r="P2283" i="3"/>
  <c r="P5234" i="3"/>
  <c r="P1814" i="3"/>
  <c r="P1079" i="3"/>
  <c r="P5787" i="3"/>
  <c r="P2977" i="3"/>
  <c r="P3096" i="3"/>
  <c r="P2909" i="3"/>
  <c r="P1147" i="3"/>
  <c r="P3134" i="3"/>
  <c r="P1744" i="3"/>
  <c r="P4580" i="3"/>
  <c r="P2339" i="3"/>
  <c r="P1236" i="3"/>
  <c r="P4593" i="3"/>
  <c r="P6883" i="3"/>
  <c r="P1527" i="3"/>
  <c r="P4933" i="3"/>
  <c r="P526" i="3"/>
  <c r="P5022" i="3"/>
  <c r="P4229" i="3"/>
  <c r="P1802" i="3"/>
  <c r="P1041" i="3"/>
  <c r="P575" i="3"/>
  <c r="P5615" i="3"/>
  <c r="P2532" i="3"/>
  <c r="P5445" i="3"/>
  <c r="P2895" i="3"/>
  <c r="P1050" i="3"/>
  <c r="P1565" i="3"/>
  <c r="P3586" i="3"/>
  <c r="P3419" i="3"/>
  <c r="P5916" i="3"/>
  <c r="P1032" i="3"/>
  <c r="P2530" i="3"/>
  <c r="P620" i="3"/>
  <c r="P17" i="3"/>
  <c r="P5404" i="3"/>
  <c r="P2064" i="3"/>
  <c r="P888" i="3"/>
  <c r="P780" i="3"/>
  <c r="P1049" i="3"/>
  <c r="P4777" i="3"/>
  <c r="P838" i="3"/>
  <c r="P2864" i="3"/>
  <c r="P4327" i="3"/>
  <c r="P1311" i="3"/>
  <c r="P6199" i="3"/>
  <c r="P1893" i="3"/>
  <c r="P3973" i="3"/>
  <c r="P1942" i="3"/>
  <c r="P1857" i="3"/>
  <c r="P4186" i="3"/>
  <c r="P4263" i="3"/>
  <c r="P3106" i="3"/>
  <c r="P1183" i="3"/>
  <c r="P784" i="3"/>
  <c r="P2200" i="3"/>
  <c r="P1447" i="3"/>
  <c r="P2334" i="3"/>
  <c r="P860" i="3"/>
  <c r="P188" i="3"/>
  <c r="P4420" i="3"/>
  <c r="P5239" i="3"/>
  <c r="P1225" i="3"/>
  <c r="P4997" i="3"/>
  <c r="P4790" i="3"/>
  <c r="P1792" i="3"/>
  <c r="P3964" i="3"/>
  <c r="P2729" i="3"/>
  <c r="P3672" i="3"/>
  <c r="P2349" i="3"/>
  <c r="P3695" i="3"/>
  <c r="P3276" i="3"/>
  <c r="P111" i="3"/>
  <c r="P1052" i="3"/>
  <c r="P2937" i="3"/>
  <c r="P2495" i="3"/>
  <c r="P426" i="3"/>
  <c r="P125" i="3"/>
  <c r="P1651" i="3"/>
  <c r="P4600" i="3"/>
  <c r="P879" i="3"/>
  <c r="P20" i="3"/>
  <c r="P7280" i="3"/>
  <c r="P7324" i="3"/>
  <c r="P7307" i="3"/>
  <c r="P7167" i="3"/>
  <c r="P5419" i="3"/>
  <c r="P5253" i="3"/>
  <c r="P7596" i="3"/>
  <c r="P6120" i="3"/>
  <c r="P6836" i="3"/>
  <c r="P5174" i="3"/>
  <c r="P6756" i="3"/>
  <c r="P7563" i="3"/>
  <c r="P7647" i="3"/>
  <c r="P6721" i="3"/>
  <c r="P6348" i="3"/>
  <c r="P277" i="3"/>
  <c r="P3818" i="3"/>
  <c r="P99" i="3"/>
  <c r="P4572" i="3"/>
  <c r="P6317" i="3"/>
  <c r="P2299" i="3"/>
  <c r="P4440" i="3"/>
  <c r="P7623" i="3"/>
  <c r="P3034" i="3"/>
  <c r="P6017" i="3"/>
  <c r="P7066" i="3"/>
  <c r="P7230" i="3"/>
  <c r="P6178" i="3"/>
  <c r="P1639" i="3"/>
  <c r="P2825" i="3"/>
  <c r="P6003" i="3"/>
  <c r="P5250" i="3"/>
  <c r="P7085" i="3"/>
  <c r="P1216" i="3"/>
  <c r="P5960" i="3"/>
  <c r="P2593" i="3"/>
  <c r="P4312" i="3"/>
  <c r="P1628" i="3"/>
  <c r="P7433" i="3"/>
  <c r="P5347" i="3"/>
  <c r="P3299" i="3"/>
  <c r="P422" i="3"/>
  <c r="P4109" i="3"/>
  <c r="P130" i="3"/>
  <c r="P3103" i="3"/>
  <c r="P6947" i="3"/>
  <c r="P6158" i="3"/>
  <c r="P832" i="3"/>
  <c r="P3026" i="3"/>
  <c r="P5853" i="3"/>
  <c r="P5177" i="3"/>
  <c r="P4603" i="3"/>
  <c r="P3570" i="3"/>
  <c r="P5394" i="3"/>
  <c r="P5989" i="3"/>
  <c r="P4802" i="3"/>
  <c r="P4550" i="3"/>
  <c r="P5163" i="3"/>
  <c r="P2323" i="3"/>
  <c r="P3739" i="3"/>
  <c r="P4283" i="3"/>
  <c r="P2500" i="3"/>
  <c r="P3071" i="3"/>
  <c r="P6230" i="3"/>
  <c r="P2768" i="3"/>
  <c r="P2377" i="3"/>
  <c r="P3535" i="3"/>
  <c r="P6314" i="3"/>
  <c r="P88" i="3"/>
  <c r="P68" i="3"/>
  <c r="P4999" i="3"/>
  <c r="P7104" i="3"/>
  <c r="P2196" i="3"/>
  <c r="P2472" i="3"/>
  <c r="P1336" i="3"/>
  <c r="P4195" i="3"/>
  <c r="P2282" i="3"/>
  <c r="P3969" i="3"/>
  <c r="P3574" i="3"/>
  <c r="P7133" i="3"/>
  <c r="P1377" i="3"/>
  <c r="P2657" i="3"/>
  <c r="P890" i="3"/>
  <c r="P2670" i="3"/>
  <c r="P6647" i="3"/>
  <c r="P5593" i="3"/>
  <c r="P7591" i="3"/>
  <c r="P434" i="3"/>
  <c r="P1999" i="3"/>
  <c r="P648" i="3"/>
  <c r="P3837" i="3"/>
  <c r="P5933" i="3"/>
  <c r="P7268" i="3"/>
  <c r="P4502" i="3"/>
  <c r="P2022" i="3"/>
  <c r="P796" i="3"/>
  <c r="P359" i="3"/>
  <c r="P5286" i="3"/>
  <c r="P5611" i="3"/>
  <c r="P1268" i="3"/>
  <c r="P2972" i="3"/>
  <c r="P6858" i="3"/>
  <c r="P2167" i="3"/>
  <c r="P3696" i="3"/>
  <c r="P3802" i="3"/>
  <c r="P4658" i="3"/>
  <c r="P29" i="3"/>
  <c r="P6291" i="3"/>
  <c r="P5516" i="3"/>
  <c r="P6514" i="3"/>
  <c r="P6572" i="3"/>
  <c r="P674" i="3"/>
  <c r="P869" i="3"/>
  <c r="P3756" i="3"/>
  <c r="P1843" i="3"/>
  <c r="P7162" i="3"/>
  <c r="P97" i="3"/>
  <c r="P6095" i="3"/>
  <c r="P2521" i="3"/>
  <c r="P1257" i="3"/>
  <c r="P3330" i="3"/>
  <c r="P5409" i="3"/>
  <c r="P6577" i="3"/>
  <c r="P2520" i="3"/>
  <c r="P3985" i="3"/>
  <c r="P3263" i="3"/>
  <c r="P1046" i="3"/>
  <c r="P4577" i="3"/>
  <c r="P4441" i="3"/>
  <c r="P1305" i="3"/>
  <c r="P5324" i="3"/>
  <c r="P2552" i="3"/>
  <c r="P5972" i="3"/>
  <c r="P4663" i="3"/>
  <c r="P6073" i="3"/>
  <c r="P6517" i="3"/>
  <c r="P3460" i="3"/>
  <c r="P7229" i="3"/>
  <c r="P6324" i="3"/>
  <c r="P1019" i="3"/>
  <c r="P2991" i="3"/>
  <c r="P2467" i="3"/>
  <c r="P529" i="3"/>
  <c r="P6181" i="3"/>
  <c r="P621" i="3"/>
  <c r="P5917" i="3"/>
  <c r="P410" i="3"/>
  <c r="P5212" i="3"/>
  <c r="P3889" i="3"/>
  <c r="P6138" i="3"/>
  <c r="P4717" i="3"/>
  <c r="P2976" i="3"/>
  <c r="P395" i="3"/>
  <c r="P3172" i="3"/>
  <c r="P5674" i="3"/>
  <c r="P4983" i="3"/>
  <c r="P5168" i="3"/>
  <c r="P561" i="3"/>
  <c r="P1915" i="3"/>
  <c r="P4979" i="3"/>
  <c r="P1764" i="3"/>
  <c r="P143" i="3"/>
  <c r="P887" i="3"/>
  <c r="P6765" i="3"/>
  <c r="P1331" i="3"/>
  <c r="P438" i="3"/>
  <c r="P7354" i="3"/>
  <c r="P4428" i="3"/>
  <c r="P2176" i="3"/>
  <c r="P5100" i="3"/>
  <c r="P798" i="3"/>
  <c r="P1000" i="3"/>
  <c r="P1627" i="3"/>
  <c r="P961" i="3"/>
  <c r="P23" i="3"/>
  <c r="P1518" i="3"/>
  <c r="P2675" i="3"/>
  <c r="P442" i="3"/>
  <c r="P3904" i="3"/>
  <c r="P1462" i="3"/>
  <c r="P999" i="3"/>
  <c r="P1756" i="3"/>
  <c r="P6022" i="3"/>
  <c r="P808" i="3"/>
  <c r="P2477" i="3"/>
  <c r="P5334" i="3"/>
  <c r="P2891" i="3"/>
  <c r="P5114" i="3"/>
  <c r="P5026" i="3"/>
  <c r="P1473" i="3"/>
  <c r="P6040" i="3"/>
  <c r="P687" i="3"/>
  <c r="P1071" i="3"/>
  <c r="P2757" i="3"/>
  <c r="P3623" i="3"/>
  <c r="P335" i="3"/>
  <c r="P4333" i="3"/>
  <c r="P3679" i="3"/>
  <c r="P2010" i="3"/>
  <c r="P4084" i="3"/>
  <c r="P7530" i="3"/>
  <c r="P7649" i="3"/>
  <c r="P7630" i="3"/>
  <c r="P7564" i="3"/>
  <c r="P7539" i="3"/>
  <c r="P4515" i="3"/>
  <c r="P6387" i="3"/>
  <c r="P4451" i="3"/>
  <c r="P4132" i="3"/>
  <c r="P5718" i="3"/>
  <c r="P5375" i="3"/>
  <c r="P6062" i="3"/>
  <c r="P5585" i="3"/>
  <c r="P6917" i="3"/>
  <c r="P2878" i="3"/>
  <c r="P5919" i="3"/>
  <c r="P4070" i="3"/>
  <c r="P5946" i="3"/>
  <c r="P5555" i="3"/>
  <c r="P6960" i="3"/>
  <c r="P3323" i="3"/>
  <c r="P7034" i="3"/>
  <c r="P6795" i="3"/>
  <c r="P4826" i="3"/>
  <c r="P5687" i="3"/>
  <c r="P7145" i="3"/>
  <c r="P5068" i="3"/>
  <c r="P3813" i="3"/>
  <c r="P6902" i="3"/>
  <c r="P5470" i="3"/>
  <c r="P1058" i="3"/>
  <c r="P5855" i="3"/>
  <c r="P3858" i="3"/>
  <c r="P3037" i="3"/>
  <c r="P2425" i="3"/>
  <c r="P5902" i="3"/>
  <c r="P5016" i="3"/>
  <c r="P2782" i="3"/>
  <c r="P4178" i="3"/>
  <c r="P3688" i="3"/>
  <c r="P4083" i="3"/>
  <c r="P6289" i="3"/>
  <c r="P7531" i="3"/>
  <c r="P1545" i="3"/>
  <c r="P5473" i="3"/>
  <c r="P6386" i="3"/>
  <c r="P801" i="3"/>
  <c r="P1022" i="3"/>
  <c r="P6604" i="3"/>
  <c r="P4427" i="3"/>
  <c r="P7103" i="3"/>
  <c r="P4981" i="3"/>
  <c r="P2717" i="3"/>
  <c r="P4474" i="3"/>
  <c r="P1943" i="3"/>
  <c r="P2567" i="3"/>
  <c r="P4291" i="3"/>
  <c r="P6527" i="3"/>
  <c r="P6446" i="3"/>
  <c r="P1779" i="3"/>
  <c r="P2340" i="3"/>
  <c r="P4706" i="3"/>
  <c r="P6715" i="3"/>
  <c r="P341" i="3"/>
  <c r="P1853" i="3"/>
  <c r="P1405" i="3"/>
  <c r="P2649" i="3"/>
  <c r="P7143" i="3"/>
  <c r="P4539" i="3"/>
  <c r="P4604" i="3"/>
  <c r="P5214" i="3"/>
  <c r="P3828" i="3"/>
  <c r="P6697" i="3"/>
  <c r="P2798" i="3"/>
  <c r="P5682" i="3"/>
  <c r="P6731" i="3"/>
  <c r="P6551" i="3"/>
  <c r="P4909" i="3"/>
  <c r="P114" i="3"/>
  <c r="P7534" i="3"/>
  <c r="P380" i="3"/>
  <c r="P3768" i="3"/>
  <c r="P6937" i="3"/>
  <c r="P2426" i="3"/>
  <c r="P2818" i="3"/>
  <c r="P3801" i="3"/>
  <c r="P5657" i="3"/>
  <c r="P3834" i="3"/>
  <c r="P4380" i="3"/>
  <c r="P2636" i="3"/>
  <c r="P6620" i="3"/>
  <c r="P3100" i="3"/>
  <c r="P5604" i="3"/>
  <c r="P5742" i="3"/>
  <c r="P4870" i="3"/>
  <c r="P3521" i="3"/>
  <c r="P4514" i="3"/>
  <c r="P1038" i="3"/>
  <c r="P254" i="3"/>
  <c r="P3195" i="3"/>
  <c r="P3442" i="3"/>
  <c r="P2367" i="3"/>
  <c r="P4764" i="3"/>
  <c r="P2733" i="3"/>
  <c r="P498" i="3"/>
  <c r="P6542" i="3"/>
  <c r="P7027" i="3"/>
  <c r="P1665" i="3"/>
  <c r="P2470" i="3"/>
  <c r="P3130" i="3"/>
  <c r="P3321" i="3"/>
  <c r="P2842" i="3"/>
  <c r="P6570" i="3"/>
  <c r="P6675" i="3"/>
  <c r="P1801" i="3"/>
  <c r="P7338" i="3"/>
  <c r="P4676" i="3"/>
  <c r="P3327" i="3"/>
  <c r="P6813" i="3"/>
  <c r="P2097" i="3"/>
  <c r="P4719" i="3"/>
  <c r="P6444" i="3"/>
  <c r="P2811" i="3"/>
  <c r="P703" i="3"/>
  <c r="P5312" i="3"/>
  <c r="P5059" i="3"/>
  <c r="P6188" i="3"/>
  <c r="P7481" i="3"/>
  <c r="P2066" i="3"/>
  <c r="P1076" i="3"/>
  <c r="P1228" i="3"/>
  <c r="P1636" i="3"/>
  <c r="P1794" i="3"/>
  <c r="P385" i="3"/>
  <c r="P4253" i="3"/>
  <c r="P4141" i="3"/>
  <c r="P5567" i="3"/>
  <c r="P2230" i="3"/>
  <c r="P2223" i="3"/>
  <c r="P2301" i="3"/>
  <c r="P2706" i="3"/>
  <c r="P1016" i="3"/>
  <c r="P6004" i="3"/>
  <c r="P2763" i="3"/>
  <c r="P7405" i="3"/>
  <c r="P3645" i="3"/>
  <c r="P6212" i="3"/>
  <c r="P2250" i="3"/>
  <c r="P5297" i="3"/>
  <c r="P1454" i="3"/>
  <c r="P2568" i="3"/>
  <c r="P2617" i="3"/>
  <c r="P2608" i="3"/>
  <c r="P1103" i="3"/>
  <c r="P6112" i="3"/>
  <c r="P2277" i="3"/>
  <c r="P30" i="3"/>
  <c r="P7115" i="3"/>
  <c r="P5553" i="3"/>
  <c r="P437" i="3"/>
  <c r="P4381" i="3"/>
  <c r="P2676" i="3"/>
  <c r="P726" i="3"/>
  <c r="P7113" i="3"/>
  <c r="P4000" i="3"/>
  <c r="P6886" i="3"/>
  <c r="P41" i="3"/>
  <c r="P3004" i="3"/>
  <c r="P158" i="3"/>
  <c r="P1737" i="3"/>
  <c r="P6389" i="3"/>
  <c r="P5525" i="3"/>
  <c r="P4087" i="3"/>
  <c r="P4385" i="3"/>
  <c r="P5154" i="3"/>
  <c r="P4193" i="3"/>
  <c r="P528" i="3"/>
  <c r="P1230" i="3"/>
  <c r="P4892" i="3"/>
  <c r="P596" i="3"/>
  <c r="P44" i="3"/>
  <c r="P6425" i="3"/>
  <c r="P3364" i="3"/>
  <c r="P3827" i="3"/>
  <c r="P1444" i="3"/>
  <c r="P2817" i="3"/>
  <c r="P1949" i="3"/>
  <c r="P5599" i="3"/>
  <c r="P3394" i="3"/>
  <c r="P3320" i="3"/>
  <c r="P3284" i="3"/>
  <c r="P524" i="3"/>
  <c r="P3453" i="3"/>
  <c r="P5400" i="3"/>
  <c r="P592" i="3"/>
  <c r="P376" i="3"/>
  <c r="P1863" i="3"/>
  <c r="P2102" i="3"/>
  <c r="P685" i="3"/>
  <c r="P5602" i="3"/>
  <c r="P7657" i="3"/>
  <c r="P7658" i="3"/>
  <c r="P6661" i="3"/>
  <c r="P6533" i="3"/>
  <c r="P5644" i="3"/>
  <c r="P5412" i="3"/>
  <c r="P7652" i="3"/>
  <c r="P7588" i="3"/>
  <c r="P4040" i="3"/>
  <c r="P6214" i="3"/>
  <c r="P7537" i="3"/>
  <c r="P4161" i="3"/>
  <c r="P7132" i="3"/>
  <c r="P6306" i="3"/>
  <c r="P5830" i="3"/>
  <c r="P4880" i="3"/>
  <c r="P4055" i="3"/>
  <c r="P6183" i="3"/>
  <c r="P7429" i="3"/>
  <c r="P6310" i="3"/>
  <c r="P2186" i="3"/>
  <c r="P2069" i="3"/>
  <c r="P7272" i="3"/>
  <c r="P4121" i="3"/>
  <c r="P2174" i="3"/>
  <c r="P6397" i="3"/>
  <c r="P1650" i="3"/>
  <c r="P7388" i="3"/>
  <c r="P6285" i="3"/>
  <c r="P6409" i="3"/>
  <c r="P6014" i="3"/>
  <c r="P7069" i="3"/>
  <c r="P7457" i="3"/>
  <c r="P3779" i="3"/>
  <c r="P944" i="3"/>
  <c r="P2660" i="3"/>
  <c r="P563" i="3"/>
  <c r="P3485" i="3"/>
  <c r="P4773" i="3"/>
  <c r="P3877" i="3"/>
  <c r="P7288" i="3"/>
  <c r="P1608" i="3"/>
  <c r="P4400" i="3"/>
  <c r="P4948" i="3"/>
  <c r="P1835" i="3"/>
  <c r="P5374" i="3"/>
  <c r="P4212" i="3"/>
  <c r="P6713" i="3"/>
  <c r="P3809" i="3"/>
  <c r="P1431" i="3"/>
  <c r="P4532" i="3"/>
  <c r="P2662" i="3"/>
  <c r="P1436" i="3"/>
  <c r="P4734" i="3"/>
  <c r="P5146" i="3"/>
  <c r="P4148" i="3"/>
  <c r="P4721" i="3"/>
  <c r="P6636" i="3"/>
  <c r="P7255" i="3"/>
  <c r="P616" i="3"/>
  <c r="P4895" i="3"/>
  <c r="P4235" i="3"/>
  <c r="P4865" i="3"/>
  <c r="P5921" i="3"/>
  <c r="P6030" i="3"/>
  <c r="P5838" i="3"/>
  <c r="P7152" i="3"/>
  <c r="P7466" i="3"/>
  <c r="P2932" i="3"/>
  <c r="P3494" i="3"/>
  <c r="P5187" i="3"/>
  <c r="P3724" i="3"/>
  <c r="P3749" i="3"/>
  <c r="P6579" i="3"/>
  <c r="P6800" i="3"/>
  <c r="P5577" i="3"/>
  <c r="P3232" i="3"/>
  <c r="P5812" i="3"/>
  <c r="P5600" i="3"/>
  <c r="P1921" i="3"/>
  <c r="P6736" i="3"/>
  <c r="P963" i="3"/>
  <c r="P5156" i="3"/>
  <c r="P1480" i="3"/>
  <c r="P5913" i="3"/>
  <c r="P175" i="3"/>
  <c r="P5963" i="3"/>
  <c r="P7014" i="3"/>
  <c r="P7318" i="3"/>
  <c r="P1831" i="3"/>
  <c r="P3191" i="3"/>
  <c r="P5637" i="3"/>
  <c r="P2971" i="3"/>
  <c r="P3047" i="3"/>
  <c r="P3462" i="3"/>
  <c r="P4088" i="3"/>
  <c r="P4508" i="3"/>
  <c r="P5777" i="3"/>
  <c r="P3853" i="3"/>
  <c r="P2100" i="3"/>
  <c r="P635" i="3"/>
  <c r="P728" i="3"/>
  <c r="P5034" i="3"/>
  <c r="P2883" i="3"/>
  <c r="P6468" i="3"/>
  <c r="P4472" i="3"/>
  <c r="P5924" i="3"/>
  <c r="P1053" i="3"/>
  <c r="P2534" i="3"/>
  <c r="P500" i="3"/>
  <c r="P6233" i="3"/>
  <c r="P192" i="3"/>
  <c r="P4512" i="3"/>
  <c r="P5224" i="3"/>
  <c r="P5880" i="3"/>
  <c r="P4655" i="3"/>
  <c r="P19" i="3"/>
  <c r="P701" i="3"/>
  <c r="P6497" i="3"/>
  <c r="P2832" i="3"/>
  <c r="P4687" i="3"/>
  <c r="P2258" i="3"/>
  <c r="P2579" i="3"/>
  <c r="P6824" i="3"/>
  <c r="P817" i="3"/>
  <c r="P2135" i="3"/>
  <c r="P2271" i="3"/>
  <c r="P6018" i="3"/>
  <c r="P403" i="3"/>
  <c r="P1139" i="3"/>
  <c r="P3298" i="3"/>
  <c r="P6862" i="3"/>
  <c r="P585" i="3"/>
  <c r="P5654" i="3"/>
  <c r="P3900" i="3"/>
  <c r="P1890" i="3"/>
  <c r="P2408" i="3"/>
  <c r="P1967" i="3"/>
  <c r="P1231" i="3"/>
  <c r="P6671" i="3"/>
  <c r="P4269" i="3"/>
  <c r="P121" i="3"/>
  <c r="P3718" i="3"/>
  <c r="P3640" i="3"/>
  <c r="P7237" i="3"/>
  <c r="P951" i="3"/>
  <c r="P2598" i="3"/>
  <c r="P2481" i="3"/>
  <c r="P5190" i="3"/>
  <c r="P2685" i="3"/>
  <c r="P6128" i="3"/>
  <c r="P120" i="3"/>
  <c r="P2272" i="3"/>
  <c r="P4845" i="3"/>
  <c r="P233" i="3"/>
  <c r="P5328" i="3"/>
  <c r="P786" i="3"/>
  <c r="P5176" i="3"/>
  <c r="P4937" i="3"/>
  <c r="P2788" i="3"/>
  <c r="P4976" i="3"/>
  <c r="P6558" i="3"/>
  <c r="P4963" i="3"/>
  <c r="P229" i="3"/>
  <c r="P2739" i="3"/>
  <c r="P5007" i="3"/>
  <c r="P4964" i="3"/>
  <c r="P1318" i="3"/>
  <c r="P732" i="3"/>
  <c r="P3272" i="3"/>
  <c r="P496" i="3"/>
  <c r="P2870" i="3"/>
  <c r="P694" i="3"/>
  <c r="P7297" i="3"/>
  <c r="P224" i="3"/>
  <c r="P2533" i="3"/>
  <c r="P1270" i="3"/>
  <c r="P3935" i="3"/>
  <c r="P4879" i="3"/>
  <c r="P3651" i="3"/>
  <c r="P315" i="3"/>
  <c r="P6471" i="3"/>
  <c r="P5522" i="3"/>
  <c r="P7571" i="3"/>
  <c r="P6804" i="3"/>
  <c r="P6194" i="3"/>
  <c r="P6881" i="3"/>
  <c r="P5706" i="3"/>
  <c r="P1157" i="3"/>
  <c r="P5955" i="3"/>
  <c r="P1320" i="3"/>
  <c r="P4145" i="3"/>
  <c r="P2760" i="3"/>
  <c r="P3058" i="3"/>
  <c r="P1785" i="3"/>
  <c r="P304" i="3"/>
  <c r="P5232" i="3"/>
  <c r="P3257" i="3"/>
  <c r="P6763" i="3"/>
  <c r="P4623" i="3"/>
  <c r="P7319" i="3"/>
  <c r="P6887" i="3"/>
  <c r="P7634" i="3"/>
  <c r="P7604" i="3"/>
  <c r="P7601" i="3"/>
  <c r="P7620" i="3"/>
  <c r="P6775" i="3"/>
  <c r="P7218" i="3"/>
  <c r="P3032" i="3"/>
  <c r="P3760" i="3"/>
  <c r="P1598" i="3"/>
  <c r="P6685" i="3"/>
  <c r="P3682" i="3"/>
  <c r="P6174" i="3"/>
  <c r="P6530" i="3"/>
  <c r="P6479" i="3"/>
  <c r="P1385" i="3"/>
  <c r="P3663" i="3"/>
  <c r="P4732" i="3"/>
  <c r="P2288" i="3"/>
  <c r="P7262" i="3"/>
  <c r="P2652" i="3"/>
  <c r="P7130" i="3"/>
  <c r="P2192" i="3"/>
  <c r="P5442" i="3"/>
  <c r="P3713" i="3"/>
  <c r="P4578" i="3"/>
  <c r="P7039" i="3"/>
  <c r="P6393" i="3"/>
  <c r="P7496" i="3"/>
  <c r="P4484" i="3"/>
  <c r="P6641" i="3"/>
  <c r="P7219" i="3"/>
  <c r="P3909" i="3"/>
  <c r="P1209" i="3"/>
  <c r="P5537" i="3"/>
  <c r="P5842" i="3"/>
  <c r="P1861" i="3"/>
  <c r="P4906" i="3"/>
  <c r="P3296" i="3"/>
  <c r="P6741" i="3"/>
  <c r="P14" i="3"/>
  <c r="P1484" i="3"/>
  <c r="P6709" i="3"/>
  <c r="P4794" i="3"/>
  <c r="P5993" i="3"/>
  <c r="P7070" i="3"/>
  <c r="P7474" i="3"/>
  <c r="P4310" i="3"/>
  <c r="P4475" i="3"/>
  <c r="P2275" i="3"/>
  <c r="P5371" i="3"/>
  <c r="P606" i="3"/>
  <c r="P3875" i="3"/>
  <c r="P2929" i="3"/>
  <c r="P7408" i="3"/>
  <c r="P3798" i="3"/>
  <c r="P4752" i="3"/>
  <c r="P5047" i="3"/>
  <c r="P1667" i="3"/>
  <c r="P4457" i="3"/>
  <c r="P2987" i="3"/>
  <c r="P4118" i="3"/>
  <c r="P918" i="3"/>
  <c r="P5431" i="3"/>
  <c r="P4814" i="3"/>
  <c r="P6304" i="3"/>
  <c r="P6066" i="3"/>
  <c r="P2514" i="3"/>
  <c r="P6055" i="3"/>
  <c r="P4377" i="3"/>
  <c r="P1994" i="3"/>
  <c r="P6373" i="3"/>
  <c r="P6086" i="3"/>
  <c r="P2245" i="3"/>
  <c r="P93" i="3"/>
  <c r="P264" i="3"/>
  <c r="P1929" i="3"/>
  <c r="P509" i="3"/>
  <c r="P489" i="3"/>
  <c r="P1702" i="3"/>
  <c r="P82" i="3"/>
  <c r="P783" i="3"/>
  <c r="P6485" i="3"/>
  <c r="P2418" i="3"/>
  <c r="P6297" i="3"/>
  <c r="P4765" i="3"/>
  <c r="P4469" i="3"/>
  <c r="P720" i="3"/>
  <c r="P987" i="3"/>
  <c r="P1531" i="3"/>
  <c r="P2698" i="3"/>
  <c r="P764" i="3"/>
  <c r="P1612" i="3"/>
  <c r="P5994" i="3"/>
  <c r="P3583" i="3"/>
  <c r="P4537" i="3"/>
  <c r="P1604" i="3"/>
  <c r="P135" i="3"/>
  <c r="P3664" i="3"/>
  <c r="P6474" i="3"/>
  <c r="P6874" i="3"/>
  <c r="P2754" i="3"/>
  <c r="P1793" i="3"/>
  <c r="P521" i="3"/>
  <c r="P7581" i="3"/>
  <c r="P6152" i="3"/>
  <c r="P548" i="3"/>
  <c r="P919" i="3"/>
  <c r="P584" i="3"/>
  <c r="P4793" i="3"/>
  <c r="P182" i="3"/>
  <c r="P2861" i="3"/>
  <c r="P247" i="3"/>
  <c r="P5342" i="3"/>
  <c r="P3325" i="3"/>
  <c r="P4169" i="3"/>
  <c r="P5310" i="3"/>
  <c r="P189" i="3"/>
  <c r="P5664" i="3"/>
  <c r="P5296" i="3"/>
  <c r="P1021" i="3"/>
  <c r="P1339" i="3"/>
  <c r="P4191" i="3"/>
  <c r="P1362" i="3"/>
  <c r="P5568" i="3"/>
  <c r="P1731" i="3"/>
  <c r="P5969" i="3"/>
  <c r="P283" i="3"/>
  <c r="P2963" i="3"/>
  <c r="P3009" i="3"/>
  <c r="P1804" i="3"/>
  <c r="P5305" i="3"/>
  <c r="P2330" i="3"/>
  <c r="P5628" i="3"/>
  <c r="P5112" i="3"/>
  <c r="P4911" i="3"/>
  <c r="P329" i="3"/>
  <c r="P320" i="3"/>
  <c r="P3780" i="3"/>
  <c r="P227" i="3"/>
  <c r="P997" i="3"/>
  <c r="P1113" i="3"/>
  <c r="P7191" i="3"/>
  <c r="P7580" i="3"/>
  <c r="P842" i="3"/>
  <c r="P5340" i="3"/>
  <c r="P7365" i="3"/>
  <c r="P5612" i="3"/>
  <c r="P399" i="3"/>
  <c r="P4907" i="3"/>
  <c r="P1806" i="3"/>
  <c r="P2092" i="3"/>
  <c r="P4123" i="3"/>
  <c r="P5547" i="3"/>
  <c r="P5930" i="3"/>
  <c r="P1912" i="3"/>
  <c r="P7343" i="3"/>
  <c r="P2576" i="3"/>
  <c r="P2235" i="3"/>
  <c r="P593" i="3"/>
  <c r="P4155" i="3"/>
  <c r="P653" i="3"/>
  <c r="P3090" i="3"/>
  <c r="P5014" i="3"/>
  <c r="P3027" i="3"/>
  <c r="P5996" i="3"/>
  <c r="P5257" i="3"/>
  <c r="P4588" i="3"/>
  <c r="P4049" i="3"/>
  <c r="P4707" i="3"/>
  <c r="P6987" i="3"/>
  <c r="P1585" i="3"/>
  <c r="P6261" i="3"/>
  <c r="P5725" i="3"/>
  <c r="P3954" i="3"/>
  <c r="P2993" i="3"/>
  <c r="P5624" i="3"/>
  <c r="P1372" i="3"/>
  <c r="P791" i="3"/>
  <c r="P2215" i="3"/>
  <c r="P3775" i="3"/>
  <c r="P1550" i="3"/>
  <c r="P2701" i="3"/>
  <c r="P664" i="3"/>
  <c r="P6668" i="3"/>
  <c r="P5773" i="3"/>
  <c r="P2001" i="3"/>
  <c r="P2366" i="3"/>
  <c r="P451" i="3"/>
  <c r="P2205" i="3"/>
  <c r="P2571" i="3"/>
  <c r="P5238" i="3"/>
  <c r="P5009" i="3"/>
  <c r="P744" i="3"/>
  <c r="P6626" i="3"/>
  <c r="P402" i="3"/>
  <c r="P1210" i="3"/>
  <c r="P1630" i="3"/>
  <c r="P6250" i="3"/>
  <c r="P6928" i="3"/>
  <c r="P5048" i="3"/>
  <c r="P7661" i="3"/>
  <c r="P3281" i="3"/>
  <c r="P7362" i="3"/>
  <c r="P7510" i="3"/>
  <c r="P7651" i="3"/>
  <c r="P7414" i="3"/>
  <c r="P1679" i="3"/>
  <c r="P945" i="3"/>
  <c r="P7131" i="3"/>
  <c r="P7372" i="3"/>
  <c r="P7073" i="3"/>
  <c r="P7548" i="3"/>
  <c r="P3753" i="3"/>
  <c r="P3003" i="3"/>
  <c r="P7028" i="3"/>
  <c r="P7586" i="3"/>
  <c r="P7190" i="3"/>
  <c r="P5953" i="3"/>
  <c r="P6308" i="3"/>
  <c r="P5868" i="3"/>
  <c r="P5133" i="3"/>
  <c r="P6894" i="3"/>
  <c r="P4913" i="3"/>
  <c r="P3761" i="3"/>
  <c r="P6959" i="3"/>
  <c r="P5387" i="3"/>
  <c r="P1539" i="3"/>
  <c r="P1692" i="3"/>
  <c r="P7022" i="3"/>
  <c r="P2353" i="3"/>
  <c r="P5150" i="3"/>
  <c r="P3657" i="3"/>
  <c r="P727" i="3"/>
  <c r="P4483" i="3"/>
  <c r="P2173" i="3"/>
  <c r="P4136" i="3"/>
  <c r="P2114" i="3"/>
  <c r="P6913" i="3"/>
  <c r="P6032" i="3"/>
  <c r="P4045" i="3"/>
  <c r="P2943" i="3"/>
  <c r="P5854" i="3"/>
  <c r="P3556" i="3"/>
  <c r="P2582" i="3"/>
  <c r="P2671" i="3"/>
  <c r="P5543" i="3"/>
  <c r="P1291" i="3"/>
  <c r="P3481" i="3"/>
  <c r="P2623" i="3"/>
  <c r="P5165" i="3"/>
  <c r="P4528" i="3"/>
  <c r="P6932" i="3"/>
  <c r="P5635" i="3"/>
  <c r="P6854" i="3"/>
  <c r="P5865" i="3"/>
  <c r="P1885" i="3"/>
  <c r="P3471" i="3"/>
  <c r="P6026" i="3"/>
  <c r="P3469" i="3"/>
  <c r="P4371" i="3"/>
  <c r="P3030" i="3"/>
  <c r="P1407" i="3"/>
  <c r="P4011" i="3"/>
  <c r="P468" i="3"/>
  <c r="P3268" i="3"/>
  <c r="P4277" i="3"/>
  <c r="P2259" i="3"/>
  <c r="P5075" i="3"/>
  <c r="P240" i="3"/>
  <c r="P4934" i="3"/>
  <c r="P2759" i="3"/>
  <c r="P4903" i="3"/>
  <c r="P431" i="3"/>
  <c r="P3914" i="3"/>
  <c r="P5308" i="3"/>
  <c r="P5435" i="3"/>
  <c r="P5072" i="3"/>
  <c r="P2267" i="3"/>
  <c r="P517" i="3"/>
  <c r="P6850" i="3"/>
  <c r="P3336" i="3"/>
  <c r="P3311" i="3"/>
  <c r="P3892" i="3"/>
  <c r="P2170" i="3"/>
  <c r="P1984" i="3"/>
  <c r="P988" i="3"/>
  <c r="P2926" i="3"/>
  <c r="P3668" i="3"/>
  <c r="P3312" i="3"/>
  <c r="P7107" i="3"/>
  <c r="P3474" i="3"/>
  <c r="P6565" i="3"/>
  <c r="P324" i="3"/>
  <c r="P4350" i="3"/>
  <c r="P4726" i="3"/>
  <c r="P3582" i="3"/>
  <c r="P3223" i="3"/>
  <c r="P4839" i="3"/>
  <c r="P6768" i="3"/>
  <c r="P5503" i="3"/>
  <c r="P1171" i="3"/>
  <c r="P3833" i="3"/>
  <c r="P454" i="3"/>
  <c r="P6554" i="3"/>
  <c r="P936" i="3"/>
  <c r="P7311" i="3"/>
  <c r="P1380" i="3"/>
  <c r="P1237" i="3"/>
  <c r="P6639" i="3"/>
  <c r="P6396" i="3"/>
  <c r="P2351" i="3"/>
  <c r="P321" i="3"/>
  <c r="P1625" i="3"/>
  <c r="P7333" i="3"/>
  <c r="P4507" i="3"/>
  <c r="P1414" i="3"/>
  <c r="P6059" i="3"/>
  <c r="P7504" i="3"/>
  <c r="P5362" i="3"/>
  <c r="P482" i="3"/>
  <c r="P3536" i="3"/>
  <c r="P2221" i="3"/>
  <c r="P5254" i="3"/>
  <c r="P1724" i="3"/>
  <c r="P658" i="3"/>
  <c r="P5216" i="3"/>
  <c r="P1569" i="3"/>
  <c r="P4282" i="3"/>
  <c r="P2051" i="3"/>
  <c r="P5873" i="3"/>
  <c r="P7484" i="3"/>
  <c r="P2715" i="3"/>
  <c r="P3959" i="3"/>
  <c r="P3524" i="3"/>
  <c r="P7165" i="3"/>
  <c r="P7361" i="3"/>
  <c r="P3107" i="3"/>
  <c r="P3241" i="3"/>
  <c r="P2512" i="3"/>
  <c r="P5508" i="3"/>
  <c r="P6790" i="3"/>
  <c r="P3514" i="3"/>
  <c r="P1359" i="3"/>
  <c r="P7366" i="3"/>
  <c r="P6562" i="3"/>
  <c r="P4868" i="3"/>
  <c r="P3368" i="3"/>
  <c r="P3190" i="3"/>
  <c r="P472" i="3"/>
  <c r="P2665" i="3"/>
  <c r="P2536" i="3"/>
  <c r="P3568" i="3"/>
  <c r="P3607" i="3"/>
  <c r="P2668" i="3"/>
  <c r="P370" i="3"/>
  <c r="P2491" i="3"/>
  <c r="P1085" i="3"/>
  <c r="P1975" i="3"/>
  <c r="P4812" i="3"/>
  <c r="P129" i="3"/>
  <c r="P497" i="3"/>
  <c r="P4788" i="3"/>
  <c r="P4413" i="3"/>
  <c r="P6459" i="3"/>
  <c r="P3943" i="3"/>
  <c r="P2525" i="3"/>
  <c r="P1881" i="3"/>
  <c r="P2631" i="3"/>
  <c r="P6589" i="3"/>
  <c r="P6331" i="3"/>
  <c r="P5799" i="3"/>
  <c r="P479" i="3"/>
  <c r="P199" i="3"/>
  <c r="P605" i="3"/>
  <c r="P836" i="3"/>
  <c r="P1340" i="3"/>
  <c r="P1222" i="3"/>
  <c r="P11" i="3"/>
  <c r="P1039" i="3"/>
  <c r="P6132" i="3"/>
  <c r="P1122" i="3"/>
  <c r="P3131" i="3"/>
  <c r="P2934" i="3"/>
  <c r="P5020" i="3"/>
  <c r="P6067" i="3"/>
  <c r="P4695" i="3"/>
  <c r="P4798" i="3"/>
  <c r="P2728" i="3"/>
  <c r="P4952" i="3"/>
  <c r="P5800" i="3"/>
  <c r="P366" i="3"/>
  <c r="P6376" i="3"/>
  <c r="P4356" i="3"/>
  <c r="P3757" i="3"/>
  <c r="P5622" i="3"/>
  <c r="P1911" i="3"/>
  <c r="P3501" i="3"/>
  <c r="P4743" i="3"/>
  <c r="P6399" i="3"/>
  <c r="P3771" i="3"/>
  <c r="P5694" i="3"/>
  <c r="P7641" i="3"/>
  <c r="P6546" i="3"/>
  <c r="P7656" i="3"/>
  <c r="P7141" i="3"/>
  <c r="P4686" i="3"/>
  <c r="P7479" i="3"/>
  <c r="P6879" i="3"/>
  <c r="P7645" i="3"/>
  <c r="P6557" i="3"/>
  <c r="P5906" i="3"/>
  <c r="P4702" i="3"/>
  <c r="P7378" i="3"/>
  <c r="P4041" i="3"/>
  <c r="P5588" i="3"/>
  <c r="P715" i="3"/>
  <c r="P3016" i="3"/>
  <c r="P6955" i="3"/>
  <c r="P2837" i="3"/>
  <c r="P6091" i="3"/>
  <c r="P6735" i="3"/>
  <c r="P5061" i="3"/>
  <c r="P3051" i="3"/>
  <c r="P7163" i="3"/>
  <c r="P1313" i="3"/>
  <c r="P7061" i="3"/>
  <c r="P4805" i="3"/>
  <c r="P6750" i="3"/>
  <c r="P4978" i="3"/>
  <c r="P6043" i="3"/>
  <c r="P2970" i="3"/>
  <c r="P6335" i="3"/>
  <c r="P5991" i="3"/>
  <c r="P6225" i="3"/>
  <c r="P6193" i="3"/>
  <c r="P4321" i="3"/>
  <c r="P6206" i="3"/>
  <c r="P852" i="3"/>
  <c r="P2257" i="3"/>
  <c r="P6529" i="3"/>
  <c r="P1324" i="3"/>
  <c r="P6371" i="3"/>
  <c r="P2570" i="3"/>
  <c r="P2483" i="3"/>
  <c r="P4171" i="3"/>
  <c r="P5078" i="3"/>
  <c r="P1582" i="3"/>
  <c r="P1217" i="3"/>
  <c r="P3795" i="3"/>
  <c r="P922" i="3"/>
  <c r="P6116" i="3"/>
  <c r="P4524" i="3"/>
  <c r="P6536" i="3"/>
  <c r="P5565" i="3"/>
  <c r="P5701" i="3"/>
  <c r="P5449" i="3"/>
  <c r="P2956" i="3"/>
  <c r="P7342" i="3"/>
  <c r="P3689" i="3"/>
  <c r="P1043" i="3"/>
  <c r="P940" i="3"/>
  <c r="P2900" i="3"/>
  <c r="P6843" i="3"/>
  <c r="P1349" i="3"/>
  <c r="P4975" i="3"/>
  <c r="P1383" i="3"/>
  <c r="P2705" i="3"/>
  <c r="P2219" i="3"/>
  <c r="P2995" i="3"/>
  <c r="P1903" i="3"/>
  <c r="P6909" i="3"/>
  <c r="P5791" i="3"/>
  <c r="P72" i="3"/>
  <c r="P6878" i="3"/>
  <c r="P7423" i="3"/>
  <c r="P3038" i="3"/>
  <c r="P915" i="3"/>
  <c r="P4458" i="3"/>
  <c r="P1072" i="3"/>
  <c r="P3751" i="3"/>
  <c r="P6238" i="3"/>
  <c r="P3725" i="3"/>
  <c r="P5013" i="3"/>
  <c r="P6992" i="3"/>
  <c r="P1836" i="3"/>
  <c r="P3561" i="3"/>
  <c r="P2794" i="3"/>
  <c r="P3218" i="3"/>
  <c r="P4071" i="3"/>
  <c r="P5426" i="3"/>
  <c r="P1190" i="3"/>
  <c r="P5702" i="3"/>
  <c r="P50" i="3"/>
  <c r="P2078" i="3"/>
  <c r="P138" i="3"/>
  <c r="P2809" i="3"/>
  <c r="P1844" i="3"/>
  <c r="P886" i="3"/>
  <c r="P2243" i="3"/>
  <c r="P834" i="3"/>
  <c r="P4473" i="3"/>
  <c r="P5372" i="3"/>
  <c r="P2979" i="3"/>
  <c r="P3258" i="3"/>
  <c r="P4516" i="3"/>
  <c r="P76" i="3"/>
  <c r="P4309" i="3"/>
  <c r="P2575" i="3"/>
  <c r="P332" i="3"/>
  <c r="P2573" i="3"/>
  <c r="P6284" i="3"/>
  <c r="P5837" i="3"/>
  <c r="P1167" i="3"/>
  <c r="P730" i="3"/>
  <c r="P7375" i="3"/>
  <c r="P7240" i="3"/>
  <c r="P946" i="3"/>
  <c r="P4627" i="3"/>
  <c r="P1296" i="3"/>
  <c r="P5227" i="3"/>
  <c r="P6217" i="3"/>
  <c r="P40" i="3"/>
  <c r="P3863" i="3"/>
  <c r="P5940" i="3"/>
  <c r="P2843" i="3"/>
  <c r="P3846" i="3"/>
  <c r="P6534" i="3"/>
  <c r="P5436" i="3"/>
  <c r="P2700" i="3"/>
  <c r="P4163" i="3"/>
  <c r="P3491" i="3"/>
  <c r="P1202" i="3"/>
  <c r="P3132" i="3"/>
  <c r="P5907" i="3"/>
  <c r="P4625" i="3"/>
  <c r="P3182" i="3"/>
  <c r="P6873" i="3"/>
  <c r="P6610" i="3"/>
  <c r="P3125" i="3"/>
  <c r="P5825" i="3"/>
  <c r="P7108" i="3"/>
  <c r="P4202" i="3"/>
  <c r="P1393" i="3"/>
  <c r="P499" i="3"/>
  <c r="P7177" i="3"/>
  <c r="P5827" i="3"/>
  <c r="P1365" i="3"/>
  <c r="P5695" i="3"/>
  <c r="P5012" i="3"/>
  <c r="P831" i="3"/>
  <c r="P5905" i="3"/>
  <c r="P1753" i="3"/>
  <c r="P3591" i="3"/>
  <c r="P1129" i="3"/>
  <c r="P1288" i="3"/>
  <c r="P185" i="3"/>
  <c r="P2036" i="3"/>
  <c r="P491" i="3"/>
  <c r="P2597" i="3"/>
  <c r="P6460" i="3"/>
  <c r="P770" i="3"/>
  <c r="P2687" i="3"/>
  <c r="P1919" i="3"/>
  <c r="P6617" i="3"/>
  <c r="P5283" i="3"/>
  <c r="P54" i="3"/>
  <c r="P4961" i="3"/>
  <c r="P1097" i="3"/>
  <c r="P1031" i="3"/>
  <c r="P2040" i="3"/>
  <c r="P1498" i="3"/>
  <c r="P2071" i="3"/>
  <c r="P1537" i="3"/>
  <c r="P113" i="3"/>
  <c r="P6893" i="3"/>
  <c r="P885" i="3"/>
  <c r="P373" i="3"/>
  <c r="P4317" i="3"/>
  <c r="P327" i="3"/>
  <c r="P1889" i="3"/>
  <c r="P1285" i="3"/>
  <c r="P6792" i="3"/>
  <c r="P1964" i="3"/>
  <c r="P1487" i="3"/>
  <c r="P80" i="3"/>
  <c r="P3854" i="3"/>
  <c r="P1402" i="3"/>
  <c r="P250" i="3"/>
  <c r="P5349" i="3"/>
  <c r="P6700" i="3"/>
  <c r="P6627" i="3"/>
  <c r="P5293" i="3"/>
  <c r="P1143" i="3"/>
  <c r="P3322" i="3"/>
  <c r="P2551" i="3"/>
  <c r="P5491" i="3"/>
  <c r="P2256" i="3"/>
  <c r="P1494" i="3"/>
  <c r="P7502" i="3"/>
  <c r="P7436" i="3"/>
  <c r="P7664" i="3"/>
  <c r="P5832" i="3"/>
  <c r="P7364" i="3"/>
  <c r="P6948" i="3"/>
  <c r="P6848" i="3"/>
  <c r="P2026" i="3"/>
  <c r="P5678" i="3"/>
  <c r="P7621" i="3"/>
  <c r="P7114" i="3"/>
  <c r="P1654" i="3"/>
  <c r="P7399" i="3"/>
  <c r="P6172" i="3"/>
  <c r="P6154" i="3"/>
  <c r="P7507" i="3"/>
  <c r="P7488" i="3"/>
  <c r="P1433" i="3"/>
  <c r="P5852" i="3"/>
  <c r="P5088" i="3"/>
  <c r="P2810" i="3"/>
  <c r="P5629" i="3"/>
  <c r="P3362" i="3"/>
  <c r="P4982" i="3"/>
  <c r="P6351" i="3"/>
  <c r="P4771" i="3"/>
  <c r="P883" i="3"/>
  <c r="P6581" i="3"/>
  <c r="P4085" i="3"/>
  <c r="P95" i="3"/>
  <c r="P3109" i="3"/>
  <c r="P2413" i="3"/>
  <c r="P7173" i="3"/>
  <c r="P5498" i="3"/>
  <c r="P1762" i="3"/>
  <c r="P6684" i="3"/>
  <c r="P4784" i="3"/>
  <c r="P2613" i="3"/>
  <c r="P6323" i="3"/>
  <c r="P3636" i="3"/>
  <c r="P4727" i="3"/>
  <c r="P5998" i="3"/>
  <c r="P2055" i="3"/>
  <c r="P904" i="3"/>
  <c r="P6810" i="3"/>
  <c r="P1282" i="3"/>
  <c r="P3566" i="3"/>
  <c r="P1992" i="3"/>
  <c r="P2019" i="3"/>
  <c r="P4166" i="3"/>
  <c r="P6600" i="3"/>
  <c r="P3965" i="3"/>
  <c r="P1622" i="3"/>
  <c r="P4530" i="3"/>
  <c r="P7413" i="3"/>
  <c r="P5467" i="3"/>
  <c r="P2911" i="3"/>
  <c r="P502" i="3"/>
  <c r="P449" i="3"/>
  <c r="P1404" i="3"/>
  <c r="P2831" i="3"/>
  <c r="P1683" i="3"/>
  <c r="P4711" i="3"/>
  <c r="P5209" i="3"/>
  <c r="P148" i="3"/>
  <c r="P4867" i="3"/>
  <c r="P613" i="3"/>
  <c r="P4398" i="3"/>
  <c r="P2902" i="3"/>
  <c r="P6877" i="3"/>
  <c r="P2939" i="3"/>
  <c r="P2946" i="3"/>
  <c r="P2750" i="3"/>
  <c r="P6344" i="3"/>
  <c r="P5101" i="3"/>
  <c r="P6392" i="3"/>
  <c r="P3169" i="3"/>
  <c r="P1238" i="3"/>
  <c r="P4919" i="3"/>
  <c r="P1446" i="3"/>
  <c r="P6015" i="3"/>
  <c r="P582" i="3"/>
  <c r="P215" i="3"/>
  <c r="P16" i="3"/>
  <c r="P3998" i="3"/>
  <c r="P1307" i="3"/>
  <c r="P53" i="3"/>
  <c r="P5851" i="3"/>
  <c r="P1437" i="3"/>
  <c r="P3035" i="3"/>
  <c r="P1208" i="3"/>
  <c r="P7447" i="3"/>
  <c r="P1392" i="3"/>
  <c r="P3317" i="3"/>
  <c r="P2079" i="3"/>
  <c r="P1065" i="3"/>
  <c r="P4491" i="3"/>
  <c r="P741" i="3"/>
  <c r="P4703" i="3"/>
  <c r="P6" i="3"/>
  <c r="P3250" i="3"/>
  <c r="P6744" i="3"/>
  <c r="P2518" i="3"/>
  <c r="P7033" i="3"/>
  <c r="P7100" i="3"/>
  <c r="P3835" i="3"/>
  <c r="P3392" i="3"/>
  <c r="P2329" i="3"/>
  <c r="P1851" i="3"/>
  <c r="P645" i="3"/>
  <c r="P6079" i="3"/>
  <c r="P5421" i="3"/>
  <c r="P5856" i="3"/>
  <c r="P1317" i="3"/>
  <c r="P5341" i="3"/>
  <c r="P1823" i="3"/>
  <c r="P3135" i="3"/>
  <c r="P5949" i="3"/>
  <c r="P579" i="3"/>
  <c r="P5166" i="3"/>
  <c r="P7351" i="3"/>
  <c r="P994" i="3"/>
  <c r="P805" i="3"/>
  <c r="P241" i="3"/>
  <c r="P7463" i="3"/>
  <c r="P5290" i="3"/>
  <c r="P4456" i="3"/>
  <c r="P5736" i="3"/>
  <c r="P3804" i="3"/>
  <c r="P900" i="3"/>
  <c r="P7227" i="3"/>
  <c r="P1466" i="3"/>
  <c r="P7302" i="3"/>
  <c r="P5386" i="3"/>
  <c r="P858" i="3"/>
  <c r="P1722" i="3"/>
  <c r="P3977" i="3"/>
  <c r="P7308" i="3"/>
  <c r="P319" i="3"/>
  <c r="P6831" i="3"/>
  <c r="P4180" i="3"/>
  <c r="P6949" i="3"/>
  <c r="P1196" i="3"/>
  <c r="P3225" i="3"/>
  <c r="P361" i="3"/>
  <c r="P6429" i="3"/>
  <c r="P979" i="3"/>
  <c r="P6491" i="3"/>
  <c r="P4787" i="3"/>
  <c r="P3315" i="3"/>
  <c r="P1379" i="3"/>
  <c r="P2808" i="3"/>
  <c r="P802" i="3"/>
  <c r="P7637" i="3"/>
  <c r="P1743" i="3"/>
  <c r="P4549" i="3"/>
  <c r="P5521" i="3"/>
  <c r="P3843" i="3"/>
  <c r="P1435" i="3"/>
  <c r="P430" i="3"/>
  <c r="P1510" i="3"/>
  <c r="P3173" i="3"/>
  <c r="P5225" i="3"/>
  <c r="P2857" i="3"/>
  <c r="P1152" i="3"/>
  <c r="P388" i="3"/>
  <c r="P1353" i="3"/>
  <c r="P4931" i="3"/>
  <c r="P4842" i="3"/>
  <c r="P5" i="3"/>
  <c r="P5836" i="3"/>
  <c r="P1221" i="3"/>
  <c r="P1325" i="3"/>
  <c r="P5566" i="3"/>
  <c r="P2865" i="3"/>
  <c r="P4467" i="3"/>
  <c r="P360" i="3"/>
  <c r="P3303" i="3"/>
  <c r="P849" i="3"/>
  <c r="P5481" i="3"/>
  <c r="P5388" i="3"/>
  <c r="P3342" i="3"/>
  <c r="P5070" i="3"/>
  <c r="P3357" i="3"/>
  <c r="P1479" i="3"/>
  <c r="P554" i="3"/>
  <c r="P4298" i="3"/>
  <c r="P711" i="3"/>
  <c r="P4693" i="3"/>
  <c r="P6897" i="3"/>
  <c r="P1963" i="3"/>
  <c r="P6785" i="3"/>
  <c r="P3381" i="3"/>
  <c r="P6996" i="3"/>
  <c r="P680" i="3"/>
  <c r="P5650" i="3"/>
  <c r="P1432" i="3"/>
  <c r="P1075" i="3"/>
  <c r="P1083" i="3"/>
  <c r="P6899" i="3"/>
  <c r="P4753" i="3"/>
  <c r="P4220" i="3"/>
  <c r="P4564" i="3"/>
  <c r="P1553" i="3"/>
  <c r="P5536" i="3"/>
  <c r="P7341" i="3"/>
  <c r="P6195" i="3"/>
  <c r="P7594" i="3"/>
  <c r="P7426" i="3"/>
  <c r="P7295" i="3"/>
  <c r="P6662" i="3"/>
  <c r="P2799" i="3"/>
  <c r="P7456" i="3"/>
  <c r="P6980" i="3"/>
  <c r="P6719" i="3"/>
  <c r="P6829" i="3"/>
  <c r="P6400" i="3"/>
  <c r="P3762" i="3"/>
  <c r="P5778" i="3"/>
  <c r="P7560" i="3"/>
  <c r="P3683" i="3"/>
  <c r="P7508" i="3"/>
  <c r="P7370" i="3"/>
  <c r="P4103" i="3"/>
  <c r="P4654" i="3"/>
  <c r="P7001" i="3"/>
  <c r="P3717" i="3"/>
  <c r="P6334" i="3"/>
  <c r="P5269" i="3"/>
  <c r="P4831" i="3"/>
  <c r="P7119" i="3"/>
  <c r="P7556" i="3"/>
  <c r="P2813" i="3"/>
  <c r="P6107" i="3"/>
  <c r="P7082" i="3"/>
  <c r="P7160" i="3"/>
  <c r="P6279" i="3"/>
  <c r="P6173" i="3"/>
  <c r="P3018" i="3"/>
  <c r="P4918" i="3"/>
  <c r="P5961" i="3"/>
  <c r="P3445" i="3"/>
  <c r="P6437" i="3"/>
  <c r="P4835" i="3"/>
  <c r="P7176" i="3"/>
  <c r="P6175" i="3"/>
  <c r="P5995" i="3"/>
  <c r="P5270" i="3"/>
  <c r="P1356" i="3"/>
  <c r="P4738" i="3"/>
  <c r="P415" i="3"/>
  <c r="P4442" i="3"/>
  <c r="P3279" i="3"/>
  <c r="P3986" i="3"/>
  <c r="P5488" i="3"/>
  <c r="P1810" i="3"/>
  <c r="P1357" i="3"/>
  <c r="P3295" i="3"/>
  <c r="P6814" i="3"/>
  <c r="P6027" i="3"/>
  <c r="P2718" i="3"/>
  <c r="P2420" i="3"/>
  <c r="P7477" i="3"/>
  <c r="P3230" i="3"/>
  <c r="P5285" i="3"/>
  <c r="P2028" i="3"/>
  <c r="P2266" i="3"/>
  <c r="P4710" i="3"/>
  <c r="P5910" i="3"/>
  <c r="P716" i="3"/>
  <c r="P3086" i="3"/>
  <c r="P7494" i="3"/>
  <c r="P3055" i="3"/>
  <c r="P7112" i="3"/>
  <c r="P1749" i="3"/>
  <c r="P6541" i="3"/>
  <c r="P1998" i="3"/>
  <c r="P993" i="3"/>
  <c r="P52" i="3"/>
  <c r="P463" i="3"/>
  <c r="P6488" i="3"/>
  <c r="P165" i="3"/>
  <c r="P7139" i="3"/>
  <c r="P2548" i="3"/>
  <c r="P4021" i="3"/>
  <c r="P2852" i="3"/>
  <c r="P7092" i="3"/>
  <c r="P6133" i="3"/>
  <c r="P1130" i="3"/>
  <c r="P2207" i="3"/>
  <c r="P2043" i="3"/>
  <c r="P3449" i="3"/>
  <c r="P92" i="3"/>
  <c r="P4453" i="3"/>
  <c r="P2253" i="3"/>
  <c r="P6781" i="3"/>
  <c r="P3615" i="3"/>
  <c r="P6965" i="3"/>
  <c r="P2225" i="3"/>
  <c r="P302" i="3"/>
  <c r="P5688" i="3"/>
  <c r="P3860" i="3"/>
  <c r="P5797" i="3"/>
  <c r="P357" i="3"/>
  <c r="P3729" i="3"/>
  <c r="P365" i="3"/>
  <c r="P2409" i="3"/>
  <c r="P206" i="3"/>
  <c r="P2423" i="3"/>
  <c r="P3079" i="3"/>
  <c r="P986" i="3"/>
  <c r="P2708" i="3"/>
  <c r="P6743" i="3"/>
  <c r="P5748" i="3"/>
  <c r="P6906" i="3"/>
  <c r="P3164" i="3"/>
  <c r="P6885" i="3"/>
  <c r="P1982" i="3"/>
  <c r="P2591" i="3"/>
  <c r="P4694" i="3"/>
  <c r="P586" i="3"/>
  <c r="P3571" i="3"/>
  <c r="P676" i="3"/>
  <c r="P2945" i="3"/>
  <c r="P2440" i="3"/>
  <c r="P5698" i="3"/>
  <c r="P2158" i="3"/>
  <c r="P4609" i="3"/>
  <c r="P2287" i="3"/>
  <c r="P6061" i="3"/>
  <c r="P2304" i="3"/>
  <c r="P882" i="3"/>
  <c r="P7294" i="3"/>
  <c r="P1595" i="3"/>
  <c r="P2311" i="3"/>
  <c r="P6495" i="3"/>
  <c r="P298" i="3"/>
  <c r="P7392" i="3"/>
  <c r="P226" i="3"/>
  <c r="P597" i="3"/>
  <c r="P2846" i="3"/>
  <c r="P3137" i="3"/>
  <c r="P671" i="3"/>
  <c r="P640" i="3"/>
  <c r="P7570" i="3"/>
  <c r="P4261" i="3"/>
  <c r="P7465" i="3"/>
  <c r="P4745" i="3"/>
  <c r="P1328" i="3"/>
  <c r="P435" i="3"/>
  <c r="P2823" i="3"/>
  <c r="P3" i="3"/>
  <c r="P7514" i="3"/>
  <c r="P7632" i="3"/>
  <c r="P280" i="3"/>
  <c r="P7379" i="3"/>
  <c r="P6185" i="3"/>
  <c r="P5662" i="3"/>
  <c r="P4036" i="3"/>
  <c r="P1064" i="3"/>
  <c r="P1024" i="3"/>
  <c r="P1557" i="3"/>
  <c r="P3632" i="3"/>
  <c r="P5641" i="3"/>
  <c r="P3945" i="3"/>
  <c r="P3397" i="3"/>
  <c r="P695" i="3"/>
  <c r="P133" i="3"/>
  <c r="P3810" i="3"/>
  <c r="P4523" i="3"/>
  <c r="P5518" i="3"/>
  <c r="P3885" i="3"/>
  <c r="P6498" i="3"/>
  <c r="P6618" i="3"/>
  <c r="P551" i="3"/>
  <c r="P7310" i="3"/>
  <c r="P917" i="3"/>
  <c r="P2124" i="3"/>
  <c r="P4476" i="3"/>
  <c r="P4249" i="3"/>
  <c r="P6580" i="3"/>
  <c r="P7045" i="3"/>
  <c r="P5263" i="3"/>
  <c r="P6328" i="3"/>
  <c r="P768" i="3"/>
  <c r="P7355" i="3"/>
  <c r="P5531" i="3"/>
  <c r="P7449" i="3"/>
  <c r="P5252" i="3"/>
  <c r="P4230" i="3"/>
  <c r="P947" i="3"/>
  <c r="P7245" i="3"/>
  <c r="P6705" i="3"/>
  <c r="P4665" i="3"/>
  <c r="P4563" i="3"/>
  <c r="P862" i="3"/>
  <c r="P6737" i="3"/>
  <c r="P1025" i="3"/>
  <c r="P6126" i="3"/>
  <c r="P3613" i="3"/>
  <c r="P7106" i="3"/>
  <c r="P5872" i="3"/>
  <c r="P6347" i="3"/>
  <c r="P7261" i="3"/>
  <c r="P7551" i="3"/>
  <c r="P6151" i="3"/>
  <c r="P7076" i="3"/>
  <c r="P7444" i="3"/>
  <c r="P4189" i="3"/>
  <c r="P7544" i="3"/>
  <c r="P5337" i="3"/>
  <c r="P5391" i="3"/>
  <c r="P4124" i="3"/>
  <c r="P6047" i="3"/>
  <c r="P5450" i="3"/>
  <c r="P6819" i="3"/>
  <c r="P6046" i="3"/>
  <c r="P4758" i="3"/>
  <c r="P1617" i="3"/>
  <c r="P6545" i="3"/>
  <c r="P7264" i="3"/>
  <c r="P3970" i="3"/>
  <c r="P5062" i="3"/>
  <c r="P4810" i="3"/>
  <c r="P6953" i="3"/>
  <c r="P2101" i="3"/>
  <c r="P3036" i="3"/>
  <c r="P3175" i="3"/>
  <c r="P5256" i="3"/>
  <c r="P5772" i="3"/>
  <c r="P4099" i="3"/>
  <c r="P3744" i="3"/>
  <c r="P4010" i="3"/>
  <c r="P1069" i="3"/>
  <c r="P4900" i="3"/>
  <c r="P736" i="3"/>
  <c r="P3736" i="3"/>
  <c r="P7312" i="3"/>
  <c r="P5808" i="3"/>
  <c r="P6783" i="3"/>
  <c r="P6761" i="3"/>
  <c r="P6637" i="3"/>
  <c r="P1524" i="3"/>
  <c r="P6489" i="3"/>
  <c r="P5042" i="3"/>
  <c r="P4254" i="3"/>
  <c r="P4960" i="3"/>
  <c r="P5294" i="3"/>
  <c r="P3335" i="3"/>
  <c r="P5511" i="3"/>
  <c r="P2107" i="3"/>
  <c r="P4373" i="3"/>
  <c r="P3661" i="3"/>
  <c r="P3238" i="3"/>
  <c r="P6276" i="3"/>
  <c r="P1396" i="3"/>
  <c r="P6946" i="3"/>
  <c r="P3156" i="3"/>
  <c r="P3098" i="3"/>
  <c r="P2441" i="3"/>
  <c r="P1370" i="3"/>
  <c r="P2949" i="3"/>
  <c r="P1347" i="3"/>
  <c r="P7406" i="3"/>
  <c r="P4323" i="3"/>
  <c r="P2197" i="3"/>
  <c r="P2414" i="3"/>
  <c r="P6277" i="3"/>
  <c r="P3432" i="3"/>
  <c r="P3438" i="3"/>
  <c r="P4772" i="3"/>
  <c r="P6262" i="3"/>
  <c r="P3152" i="3"/>
  <c r="P5978" i="3"/>
  <c r="P4748" i="3"/>
  <c r="P372" i="3"/>
  <c r="P778" i="3"/>
  <c r="P2462" i="3"/>
  <c r="P1198" i="3"/>
  <c r="P1181" i="3"/>
  <c r="P8" i="3"/>
  <c r="P1280" i="3"/>
  <c r="P3410" i="3"/>
  <c r="P2000" i="3"/>
  <c r="P1443" i="3"/>
  <c r="P734" i="3"/>
  <c r="P6940" i="3"/>
  <c r="P5983" i="3"/>
  <c r="P2913" i="3"/>
  <c r="P4928" i="3"/>
  <c r="P3385" i="3"/>
  <c r="P4626" i="3"/>
  <c r="P6267" i="3"/>
  <c r="P4100" i="3"/>
  <c r="P6461" i="3"/>
  <c r="P2957" i="3"/>
  <c r="P1082" i="3"/>
  <c r="P3523" i="3"/>
  <c r="P1593" i="3"/>
  <c r="P1461" i="3"/>
  <c r="P2074" i="3"/>
  <c r="P1162" i="3"/>
  <c r="P3952" i="3"/>
  <c r="P369" i="3"/>
  <c r="P5213" i="3"/>
  <c r="P1829" i="3"/>
  <c r="P445" i="3"/>
  <c r="P6677" i="3"/>
  <c r="P3859" i="3"/>
  <c r="P5891" i="3"/>
  <c r="P3114" i="3"/>
  <c r="P6994" i="3"/>
  <c r="P2338" i="3"/>
  <c r="P580" i="3"/>
  <c r="P698" i="3"/>
  <c r="P1803" i="3"/>
  <c r="P2901" i="3"/>
  <c r="P5796" i="3"/>
  <c r="P308" i="3"/>
  <c r="P5326" i="3"/>
  <c r="P6360" i="3"/>
  <c r="P4207" i="3"/>
  <c r="P3025" i="3"/>
  <c r="P1321" i="3"/>
  <c r="P5680" i="3"/>
  <c r="P3921" i="3"/>
  <c r="P6645" i="3"/>
  <c r="P6263" i="3"/>
  <c r="P1056" i="3"/>
  <c r="P424" i="3"/>
  <c r="P3563" i="3"/>
  <c r="P7204" i="3"/>
  <c r="P26" i="3"/>
  <c r="P6663" i="3"/>
  <c r="P3237" i="3"/>
  <c r="P4595" i="3"/>
  <c r="P4086" i="3"/>
  <c r="P142" i="3"/>
  <c r="P6543" i="3"/>
  <c r="P2344" i="3"/>
  <c r="P4144" i="3"/>
  <c r="P1826" i="3"/>
  <c r="P6451" i="3"/>
  <c r="P7305" i="3"/>
  <c r="P723" i="3"/>
  <c r="P6321" i="3"/>
  <c r="P4770" i="3"/>
  <c r="P3572" i="3"/>
  <c r="P94" i="3"/>
  <c r="P3183" i="3"/>
  <c r="P4127" i="3"/>
  <c r="P2139" i="3"/>
  <c r="P2094" i="3"/>
  <c r="P4404" i="3"/>
  <c r="P5015" i="3"/>
  <c r="P4756" i="3"/>
  <c r="P350" i="3"/>
  <c r="P4108" i="3"/>
  <c r="P3024" i="3"/>
  <c r="P12" i="3"/>
  <c r="P647" i="3"/>
  <c r="P218" i="3"/>
  <c r="P4970" i="3"/>
  <c r="P1341" i="3"/>
  <c r="P358" i="3"/>
  <c r="P5904" i="3"/>
  <c r="P4679" i="3"/>
  <c r="P1886" i="3"/>
  <c r="P816" i="3"/>
  <c r="P167" i="3"/>
  <c r="P4104" i="3"/>
  <c r="P4939" i="3"/>
  <c r="P5707" i="3"/>
  <c r="P5414" i="3"/>
  <c r="P169" i="3"/>
  <c r="P3896" i="3"/>
  <c r="P2528" i="3"/>
  <c r="P6346" i="3"/>
  <c r="P6672" i="3"/>
  <c r="P4438" i="3"/>
  <c r="P1373" i="3"/>
  <c r="P5080" i="3"/>
  <c r="P5338" i="3"/>
  <c r="P1519" i="3"/>
  <c r="P1334" i="3"/>
  <c r="P3007" i="3"/>
  <c r="P6341" i="3"/>
  <c r="P5236" i="3"/>
  <c r="P777" i="3"/>
  <c r="P1369" i="3"/>
  <c r="P6771" i="3"/>
  <c r="P4888" i="3"/>
  <c r="P7553" i="3"/>
  <c r="P4222" i="3"/>
  <c r="P1807" i="3"/>
  <c r="P7109" i="3"/>
  <c r="P73" i="3"/>
  <c r="P6531" i="3"/>
  <c r="P4466" i="3"/>
  <c r="P819" i="3"/>
  <c r="P7638" i="3"/>
  <c r="P2450" i="3"/>
  <c r="P4397" i="3"/>
  <c r="P7642" i="3"/>
  <c r="P5730" i="3"/>
  <c r="P6875" i="3"/>
  <c r="P5344" i="3"/>
  <c r="P7404" i="3"/>
  <c r="P7566" i="3"/>
  <c r="P6366" i="3"/>
  <c r="P4264" i="3"/>
  <c r="P7206" i="3"/>
  <c r="P3344" i="3"/>
  <c r="P6770" i="3"/>
  <c r="P7332" i="3"/>
  <c r="P4411" i="3"/>
  <c r="P7461" i="3"/>
  <c r="P7241" i="3"/>
  <c r="P7171" i="3"/>
  <c r="P7402" i="3"/>
  <c r="P7626" i="3"/>
  <c r="P3630" i="3"/>
  <c r="P5264" i="3"/>
  <c r="P3957" i="3"/>
  <c r="P6934" i="3"/>
  <c r="P6388" i="3"/>
  <c r="P3464" i="3"/>
  <c r="P2433" i="3"/>
  <c r="P4031" i="3"/>
  <c r="P1905" i="3"/>
  <c r="P971" i="3"/>
  <c r="P3730" i="3"/>
  <c r="P6157" i="3"/>
  <c r="P4823" i="3"/>
  <c r="P4804" i="3"/>
  <c r="P3505" i="3"/>
  <c r="P5356" i="3"/>
  <c r="P4028" i="3"/>
  <c r="P197" i="3"/>
  <c r="P1502" i="3"/>
  <c r="P6793" i="3"/>
  <c r="P7116" i="3"/>
  <c r="P4708" i="3"/>
  <c r="P7187" i="3"/>
  <c r="P5731" i="3"/>
  <c r="P5458" i="3"/>
  <c r="P5482" i="3"/>
  <c r="P1281" i="3"/>
  <c r="P5030" i="3"/>
  <c r="P7072" i="3"/>
  <c r="P3692" i="3"/>
  <c r="P4044" i="3"/>
  <c r="P5886" i="3"/>
  <c r="P6259" i="3"/>
  <c r="P1131" i="3"/>
  <c r="P1244" i="3"/>
  <c r="P5178" i="3"/>
  <c r="P7015" i="3"/>
  <c r="P4664" i="3"/>
  <c r="P1839" i="3"/>
  <c r="P6821" i="3"/>
  <c r="P5141" i="3"/>
  <c r="P1009" i="3"/>
  <c r="P714" i="3"/>
  <c r="P7380" i="3"/>
  <c r="P1877" i="3"/>
  <c r="P4755" i="3"/>
  <c r="P5850" i="3"/>
  <c r="P669" i="3"/>
  <c r="P3880" i="3"/>
  <c r="P6452" i="3"/>
  <c r="P6492" i="3"/>
  <c r="P5405" i="3"/>
  <c r="P2374" i="3"/>
  <c r="P3031" i="3"/>
  <c r="P3555" i="3"/>
  <c r="P2003" i="3"/>
  <c r="P5158" i="3"/>
  <c r="P7135" i="3"/>
  <c r="P4316" i="3"/>
  <c r="P4374" i="3"/>
  <c r="P2255" i="3"/>
  <c r="P1212" i="3"/>
  <c r="P284" i="3"/>
  <c r="P1306" i="3"/>
  <c r="P1695" i="3"/>
  <c r="P4232" i="3"/>
  <c r="P5354" i="3"/>
  <c r="P6379" i="3"/>
  <c r="P756" i="3"/>
  <c r="P5699" i="3"/>
  <c r="P433" i="3"/>
  <c r="P3675" i="3"/>
  <c r="P2292" i="3"/>
  <c r="P1974" i="3"/>
  <c r="P6825" i="3"/>
  <c r="P7044" i="3"/>
  <c r="P1750" i="3"/>
  <c r="P7357" i="3"/>
  <c r="P1132" i="3"/>
  <c r="P5231" i="3"/>
  <c r="P5763" i="3"/>
  <c r="P1415" i="3"/>
  <c r="P6274" i="3"/>
  <c r="P4138" i="3"/>
  <c r="P702" i="3"/>
  <c r="P5095" i="3"/>
  <c r="P5064" i="3"/>
  <c r="P96" i="3"/>
  <c r="P2669" i="3"/>
  <c r="P3198" i="3"/>
  <c r="P5985" i="3"/>
  <c r="P1319" i="3"/>
  <c r="P6861" i="3"/>
  <c r="P4669" i="3"/>
  <c r="P4926" i="3"/>
  <c r="P3184" i="3"/>
  <c r="P722" i="3"/>
  <c r="P2542" i="3"/>
  <c r="P1172" i="3"/>
  <c r="P6597" i="3"/>
  <c r="P6084" i="3"/>
  <c r="P7047" i="3"/>
  <c r="P4698" i="3"/>
  <c r="P5785" i="3"/>
  <c r="P1841" i="3"/>
  <c r="P1144" i="3"/>
  <c r="P1631" i="3"/>
  <c r="P5936" i="3"/>
  <c r="P1077" i="3"/>
  <c r="P921" i="3"/>
  <c r="P400" i="3"/>
  <c r="P6853" i="3"/>
  <c r="P2360" i="3"/>
  <c r="P259" i="3"/>
  <c r="P3531" i="3"/>
  <c r="P6490" i="3"/>
  <c r="P4705" i="3"/>
  <c r="P6464" i="3"/>
  <c r="P1368" i="3"/>
  <c r="P2268" i="3"/>
  <c r="P261" i="3"/>
  <c r="P6288" i="3"/>
  <c r="P5455" i="3"/>
  <c r="P6378" i="3"/>
  <c r="P24" i="3"/>
  <c r="P3901" i="3"/>
  <c r="P5475" i="3"/>
  <c r="P1559" i="3"/>
  <c r="P3870" i="3"/>
  <c r="P3699" i="3"/>
  <c r="P2590" i="3"/>
  <c r="P7063" i="3"/>
  <c r="P6029" i="3"/>
  <c r="P314" i="3"/>
  <c r="P6486" i="3"/>
  <c r="P717" i="3"/>
  <c r="P3946" i="3"/>
  <c r="P1845" i="3"/>
  <c r="P2826" i="3"/>
  <c r="P3918" i="3"/>
  <c r="P5835" i="3"/>
  <c r="P2836" i="3"/>
  <c r="P725" i="3"/>
  <c r="P6918" i="3"/>
  <c r="P4522" i="3"/>
  <c r="P5430" i="3"/>
  <c r="P6033" i="3"/>
  <c r="P854" i="3"/>
  <c r="P5784" i="3"/>
  <c r="P1809" i="3"/>
  <c r="P4395" i="3"/>
  <c r="P5211" i="3"/>
  <c r="P1970" i="3"/>
  <c r="P3544" i="3"/>
  <c r="P7523" i="3"/>
  <c r="P6365" i="3"/>
  <c r="P474" i="3"/>
  <c r="P5541" i="3"/>
  <c r="P425" i="3"/>
  <c r="P459" i="3"/>
  <c r="P3741" i="3"/>
  <c r="P3386" i="3"/>
  <c r="P3369" i="3"/>
  <c r="P4715" i="3"/>
  <c r="P1897" i="3"/>
  <c r="P3598" i="3"/>
  <c r="P5406" i="3"/>
  <c r="P1615" i="3"/>
  <c r="P4024" i="3"/>
  <c r="P3287" i="3"/>
  <c r="P2629" i="3"/>
  <c r="P4969" i="3"/>
  <c r="P739" i="3"/>
  <c r="P3239" i="3"/>
  <c r="P2772" i="3"/>
  <c r="P733" i="3"/>
  <c r="P343" i="3"/>
  <c r="P1226" i="3"/>
  <c r="P587" i="3"/>
  <c r="P7574" i="3"/>
  <c r="P7513" i="3"/>
  <c r="P6990" i="3"/>
  <c r="P6925" i="3"/>
  <c r="P4884" i="3"/>
  <c r="P7201" i="3"/>
  <c r="P6991" i="3"/>
  <c r="P5667" i="3"/>
  <c r="P6739" i="3"/>
  <c r="P7499" i="3"/>
  <c r="P7439" i="3"/>
  <c r="P7207" i="3"/>
  <c r="P6105" i="3"/>
  <c r="P7205" i="3"/>
  <c r="P3040" i="3"/>
  <c r="P5806" i="3"/>
  <c r="P7234" i="3"/>
  <c r="P5841" i="3"/>
  <c r="P6039" i="3"/>
  <c r="P6127" i="3"/>
  <c r="P6561" i="3"/>
  <c r="P5402" i="3"/>
  <c r="P3261" i="3"/>
  <c r="P5468" i="3"/>
  <c r="P5896" i="3"/>
  <c r="P4245" i="3"/>
  <c r="P5242" i="3"/>
  <c r="P6407" i="3"/>
  <c r="P6738" i="3"/>
  <c r="P894" i="3"/>
  <c r="P4610" i="3"/>
  <c r="P6146" i="3"/>
  <c r="P5723" i="3"/>
  <c r="P3094" i="3"/>
  <c r="P4237" i="3"/>
  <c r="P2602" i="3"/>
  <c r="P6911" i="3"/>
  <c r="P7452" i="3"/>
  <c r="P159" i="3"/>
  <c r="P6025" i="3"/>
  <c r="P2844" i="3"/>
  <c r="P2986" i="3"/>
  <c r="P7055" i="3"/>
  <c r="P6226" i="3"/>
  <c r="P5275" i="3"/>
  <c r="P3189" i="3"/>
  <c r="P4724" i="3"/>
  <c r="P3019" i="3"/>
  <c r="P4139" i="3"/>
  <c r="P3830" i="3"/>
  <c r="P2876" i="3"/>
  <c r="P2531" i="3"/>
  <c r="P1989" i="3"/>
  <c r="P310" i="3"/>
  <c r="P2711" i="3"/>
  <c r="P4829" i="3"/>
  <c r="P5633" i="3"/>
  <c r="P6828" i="3"/>
  <c r="P1421" i="3"/>
  <c r="P1227" i="3"/>
  <c r="P1416" i="3"/>
  <c r="P2747" i="3"/>
  <c r="P3029" i="3"/>
  <c r="P1497" i="3"/>
  <c r="P6189" i="3"/>
  <c r="P13" i="3"/>
  <c r="P4956" i="3"/>
  <c r="P6068" i="3"/>
  <c r="P6634" i="3"/>
  <c r="P6774" i="3"/>
  <c r="P5441" i="3"/>
  <c r="P3314" i="3"/>
  <c r="P6920" i="3"/>
  <c r="P6246" i="3"/>
  <c r="P5782" i="3"/>
  <c r="P759" i="3"/>
  <c r="P5556" i="3"/>
  <c r="P5109" i="3"/>
  <c r="P3976" i="3"/>
  <c r="P6332" i="3"/>
  <c r="P6656" i="3"/>
  <c r="P2744" i="3"/>
  <c r="P2923" i="3"/>
  <c r="P2171" i="3"/>
  <c r="P2152" i="3"/>
  <c r="P6458" i="3"/>
  <c r="P1138" i="3"/>
  <c r="P6516" i="3"/>
  <c r="P2020" i="3"/>
  <c r="P6352" i="3"/>
  <c r="P3136" i="3"/>
  <c r="P7619" i="3"/>
  <c r="P3621" i="3"/>
  <c r="P1688" i="3"/>
  <c r="P2447" i="3"/>
  <c r="P968" i="3"/>
  <c r="P6706" i="3"/>
  <c r="P3972" i="3"/>
  <c r="P4685" i="3"/>
  <c r="P5228" i="3"/>
  <c r="P2161" i="3"/>
  <c r="P3755" i="3"/>
  <c r="P4378" i="3"/>
  <c r="P1045" i="3"/>
  <c r="P4557" i="3"/>
  <c r="P7080" i="3"/>
  <c r="P5639" i="3"/>
  <c r="P4735" i="3"/>
  <c r="P2103" i="3"/>
  <c r="P3023" i="3"/>
  <c r="P6939" i="3"/>
  <c r="P7256" i="3"/>
  <c r="P3139" i="3"/>
  <c r="P7035" i="3"/>
  <c r="P4894" i="3"/>
  <c r="P5683" i="3"/>
  <c r="P475" i="3"/>
  <c r="P3308" i="3"/>
  <c r="P3118" i="3"/>
  <c r="P742" i="3"/>
  <c r="P7147" i="3"/>
  <c r="P1513" i="3"/>
  <c r="P3053" i="3"/>
  <c r="P7017" i="3"/>
  <c r="P6613" i="3"/>
  <c r="P36" i="3"/>
  <c r="P1827" i="3"/>
  <c r="P5425" i="3"/>
  <c r="P5434" i="3"/>
  <c r="P107" i="3"/>
  <c r="P872" i="3"/>
  <c r="P1102" i="3"/>
  <c r="P219" i="3"/>
  <c r="P5113" i="3"/>
  <c r="P1937" i="3"/>
  <c r="P4559" i="3"/>
  <c r="P3777" i="3"/>
  <c r="P7415" i="3"/>
  <c r="P7453" i="3"/>
  <c r="P4322" i="3"/>
  <c r="P2369" i="3"/>
  <c r="P1159" i="3"/>
  <c r="P4813" i="3"/>
  <c r="P4662" i="3"/>
  <c r="P4227" i="3"/>
  <c r="P2242" i="3"/>
  <c r="P3603" i="3"/>
  <c r="P2147" i="3"/>
  <c r="P1530" i="3"/>
  <c r="P2211" i="3"/>
  <c r="P2694" i="3"/>
  <c r="P10" i="3"/>
  <c r="P7434" i="3"/>
  <c r="P6840" i="3"/>
  <c r="P1849" i="3"/>
  <c r="P3405" i="3"/>
  <c r="P74" i="3"/>
  <c r="P2975" i="3"/>
  <c r="P541" i="3"/>
  <c r="P1067" i="3"/>
  <c r="P1576" i="3"/>
  <c r="P7313" i="3"/>
  <c r="P1420" i="3"/>
  <c r="P2172" i="3"/>
  <c r="P2960" i="3"/>
  <c r="P316" i="3"/>
  <c r="P5440" i="3"/>
  <c r="P3084" i="3"/>
  <c r="P481" i="3"/>
  <c r="P1154" i="3"/>
  <c r="P1403" i="3"/>
  <c r="P7088" i="3"/>
  <c r="P6070" i="3"/>
  <c r="P4890" i="3"/>
  <c r="P5380" i="3"/>
  <c r="P3398" i="3"/>
  <c r="P7004" i="3"/>
  <c r="P6106" i="3"/>
  <c r="P2142" i="3"/>
  <c r="P3573" i="3"/>
  <c r="P2112" i="3"/>
  <c r="P7349" i="3"/>
  <c r="P4988" i="3"/>
  <c r="P914" i="3"/>
  <c r="P2027" i="3"/>
  <c r="P3087" i="3"/>
  <c r="P458" i="3"/>
  <c r="P1945" i="3"/>
  <c r="P654" i="3"/>
  <c r="P2969" i="3"/>
  <c r="P1134" i="3"/>
  <c r="P3267" i="3"/>
  <c r="P5908" i="3"/>
  <c r="P4536" i="3"/>
  <c r="P1592" i="3"/>
  <c r="P5063" i="3"/>
  <c r="P292" i="3"/>
  <c r="P5057" i="3"/>
  <c r="P5592" i="3"/>
  <c r="P6187" i="3"/>
  <c r="P7665" i="3"/>
  <c r="P859" i="3"/>
  <c r="P7347" i="3"/>
  <c r="P4762" i="3"/>
  <c r="P6938" i="3"/>
  <c r="P5670" i="3"/>
  <c r="P5319" i="3"/>
  <c r="P4353" i="3"/>
  <c r="P3610" i="3"/>
  <c r="P3105" i="3"/>
  <c r="P2620" i="3"/>
  <c r="P7267" i="3"/>
  <c r="P7276" i="3"/>
  <c r="P4811" i="3"/>
  <c r="P5438" i="3"/>
  <c r="P6381" i="3"/>
  <c r="P4135" i="3"/>
  <c r="P7628" i="3"/>
  <c r="P5764" i="3"/>
  <c r="P6982" i="3"/>
  <c r="P5932" i="3"/>
  <c r="P7346" i="3"/>
  <c r="P1485" i="3"/>
  <c r="P7446" i="3"/>
  <c r="P1314" i="3"/>
  <c r="P6385" i="3"/>
  <c r="P7491" i="3"/>
  <c r="P5346" i="3"/>
  <c r="P7026" i="3"/>
  <c r="P6845" i="3"/>
  <c r="P5576" i="3"/>
  <c r="P4891" i="3"/>
  <c r="P615" i="3"/>
  <c r="P7384" i="3"/>
  <c r="P5448" i="3"/>
  <c r="P7078" i="3"/>
  <c r="P4213" i="3"/>
  <c r="P2231" i="3"/>
  <c r="P4775" i="3"/>
  <c r="P4828" i="3"/>
  <c r="P4325" i="3"/>
  <c r="P846" i="3"/>
  <c r="P3554" i="3"/>
  <c r="P1880" i="3"/>
  <c r="P6535" i="3"/>
  <c r="P4861" i="3"/>
  <c r="P4025" i="3"/>
  <c r="P3217" i="3"/>
  <c r="P4060" i="3"/>
  <c r="P5281" i="3"/>
  <c r="P7273" i="3"/>
  <c r="P5931" i="3"/>
  <c r="P2513" i="3"/>
  <c r="P7356" i="3"/>
  <c r="P4991" i="3"/>
  <c r="P6006" i="3"/>
  <c r="P2806" i="3"/>
  <c r="P5745" i="3"/>
  <c r="P4417" i="3"/>
  <c r="P5724" i="3"/>
  <c r="P4162" i="3"/>
  <c r="P5122" i="3"/>
  <c r="P5720" i="3"/>
  <c r="P2" i="3"/>
  <c r="P346" i="3"/>
  <c r="P7137" i="3"/>
  <c r="P2627" i="3"/>
  <c r="P2427" i="3"/>
  <c r="P6140" i="3"/>
  <c r="P5021" i="3"/>
  <c r="P3906" i="3"/>
  <c r="P2155" i="3"/>
  <c r="P1344" i="3"/>
  <c r="P5494" i="3"/>
  <c r="P6993" i="3"/>
  <c r="P5815" i="3"/>
  <c r="P1620" i="3"/>
  <c r="P6455" i="3"/>
  <c r="P4326" i="3"/>
  <c r="P4101" i="3"/>
  <c r="P2075" i="3"/>
  <c r="P923" i="3"/>
  <c r="P1308" i="3"/>
  <c r="P6780" i="3"/>
  <c r="P4301" i="3"/>
  <c r="P476" i="3"/>
  <c r="P4591" i="3"/>
  <c r="P4862" i="3"/>
  <c r="P3101" i="3"/>
  <c r="P3046" i="3"/>
  <c r="P1941" i="3"/>
  <c r="P4359" i="3"/>
  <c r="P2998" i="3"/>
  <c r="P1938" i="3"/>
  <c r="P5819" i="3"/>
  <c r="P6747" i="3"/>
  <c r="P4924" i="3"/>
  <c r="P625" i="3"/>
  <c r="P3502" i="3"/>
  <c r="P6728" i="3"/>
  <c r="P2276" i="3"/>
  <c r="P638" i="3"/>
  <c r="P2464" i="3"/>
  <c r="P1611" i="3"/>
  <c r="P2131" i="3"/>
  <c r="P2804" i="3"/>
  <c r="P5037" i="3"/>
  <c r="P2621" i="3"/>
  <c r="P4513" i="3"/>
  <c r="P4478" i="3"/>
  <c r="P3443" i="3"/>
  <c r="P4" i="3"/>
  <c r="P3133" i="3"/>
  <c r="P6612" i="3"/>
  <c r="P5023" i="3"/>
  <c r="P3567" i="3"/>
  <c r="P2790" i="3"/>
  <c r="P126" i="3"/>
  <c r="P523" i="3"/>
  <c r="P4680" i="3"/>
  <c r="P2411" i="3"/>
  <c r="P2358" i="3"/>
  <c r="P25" i="3"/>
  <c r="P2184" i="3"/>
  <c r="P2651" i="3"/>
  <c r="P4248" i="3"/>
  <c r="P2273" i="3"/>
  <c r="P2394" i="3"/>
  <c r="P3865" i="3"/>
  <c r="P2156" i="3"/>
  <c r="P1011" i="3"/>
  <c r="P2393" i="3"/>
  <c r="P1621" i="3"/>
  <c r="P3104" i="3"/>
  <c r="P4346" i="3"/>
  <c r="P4179" i="3"/>
  <c r="P5990" i="3"/>
  <c r="P3075" i="3"/>
  <c r="P3925" i="3"/>
  <c r="P962" i="3"/>
  <c r="P7096" i="3"/>
  <c r="P5478" i="3"/>
  <c r="P3693" i="3"/>
  <c r="P5672" i="3"/>
  <c r="P1363" i="3"/>
  <c r="P5443" i="3"/>
  <c r="P2356" i="3"/>
  <c r="P6428" i="3"/>
  <c r="P2149" i="3"/>
  <c r="P829" i="3"/>
  <c r="P2566" i="3"/>
  <c r="P6307" i="3"/>
  <c r="P667" i="3"/>
  <c r="P1145" i="3"/>
  <c r="P117" i="3"/>
  <c r="P618" i="3"/>
  <c r="P2237" i="3"/>
  <c r="P762" i="3"/>
  <c r="P5938" i="3"/>
  <c r="P5925" i="3"/>
  <c r="P144" i="3"/>
  <c r="P4799" i="3"/>
  <c r="P2633" i="3"/>
  <c r="P3899" i="3"/>
  <c r="P5666" i="3"/>
  <c r="P2140" i="3"/>
  <c r="P2985" i="3"/>
  <c r="P6076" i="3"/>
  <c r="P5439" i="3"/>
  <c r="P4344" i="3"/>
  <c r="P5487" i="3"/>
  <c r="P101" i="3"/>
  <c r="P7469" i="3"/>
  <c r="P4683" i="3"/>
  <c r="P7483" i="3"/>
  <c r="P1892" i="3"/>
  <c r="P5038" i="3"/>
  <c r="P4527" i="3"/>
  <c r="P2779" i="3"/>
  <c r="P245" i="3"/>
  <c r="P2402" i="3"/>
  <c r="P4188" i="3"/>
  <c r="P3478" i="3"/>
  <c r="P6423" i="3"/>
  <c r="P4567" i="3"/>
  <c r="P6633" i="3"/>
  <c r="P1549" i="3"/>
  <c r="P594" i="3"/>
  <c r="P5790" i="3"/>
  <c r="P682" i="3"/>
  <c r="P2345" i="3"/>
  <c r="P5652" i="3"/>
  <c r="P3503" i="3"/>
  <c r="P392" i="3"/>
  <c r="P5767" i="3"/>
  <c r="P394" i="3"/>
  <c r="P4286" i="3"/>
  <c r="P1338" i="3"/>
  <c r="P1981" i="3"/>
  <c r="P3355" i="3"/>
  <c r="P7598" i="3"/>
  <c r="P7374" i="3"/>
  <c r="P7208" i="3"/>
  <c r="P907" i="3"/>
  <c r="P7048" i="3"/>
  <c r="P4226" i="3"/>
  <c r="P1847" i="3"/>
  <c r="P7168" i="3"/>
  <c r="P6927" i="3"/>
  <c r="P3559" i="3"/>
  <c r="P1781" i="3"/>
  <c r="P4768" i="3"/>
  <c r="P5867" i="3"/>
  <c r="P7054" i="3"/>
  <c r="P7056" i="3"/>
  <c r="P6983" i="3"/>
  <c r="P7335" i="3"/>
  <c r="P6999" i="3"/>
  <c r="P7579" i="3"/>
  <c r="P4493" i="3"/>
  <c r="P7339" i="3"/>
  <c r="P5726" i="3"/>
  <c r="P5554" i="3"/>
  <c r="P7610" i="3"/>
  <c r="P4224" i="3"/>
  <c r="P2490" i="3"/>
  <c r="P6674" i="3"/>
  <c r="P406" i="3"/>
  <c r="P4159" i="3"/>
  <c r="P1215" i="3"/>
  <c r="P5903" i="3"/>
  <c r="P4051" i="3"/>
  <c r="P7081" i="3"/>
  <c r="P7248" i="3"/>
  <c r="P5502" i="3"/>
  <c r="P5571" i="3"/>
  <c r="P257" i="3"/>
  <c r="P6568" i="3"/>
  <c r="P4783" i="3"/>
  <c r="P7251" i="3"/>
  <c r="P6290" i="3"/>
  <c r="P3455" i="3"/>
  <c r="P2954" i="3"/>
  <c r="P2586" i="3"/>
  <c r="P6009" i="3"/>
  <c r="P4509" i="3"/>
  <c r="P6179" i="3"/>
  <c r="P5392" i="3"/>
  <c r="P7572" i="3"/>
  <c r="P4666" i="3"/>
  <c r="P3620" i="3"/>
  <c r="P4477" i="3"/>
  <c r="P1203" i="3"/>
  <c r="P4973" i="3"/>
  <c r="P3878" i="3"/>
  <c r="P4080" i="3"/>
  <c r="P7281" i="3"/>
  <c r="P1533" i="3"/>
  <c r="P4816" i="3"/>
  <c r="P721" i="3"/>
  <c r="P1848" i="3"/>
  <c r="P5060" i="3"/>
  <c r="P2392" i="3"/>
  <c r="P564" i="3"/>
  <c r="P4838" i="3"/>
  <c r="P6369" i="3"/>
  <c r="P5914" i="3"/>
  <c r="P5173" i="3"/>
  <c r="P3812" i="3"/>
  <c r="P6326" i="3"/>
  <c r="P7250" i="3"/>
  <c r="P3776" i="3"/>
  <c r="P3737" i="3"/>
  <c r="P2203" i="3"/>
  <c r="P5700" i="3"/>
  <c r="P2583" i="3"/>
  <c r="P3714" i="3"/>
  <c r="P3307" i="3"/>
  <c r="P3092" i="3"/>
  <c r="P912" i="3"/>
  <c r="P6698" i="3"/>
  <c r="P706" i="3"/>
  <c r="P6605" i="3"/>
  <c r="P15" i="3"/>
  <c r="P1952" i="3"/>
  <c r="P2859" i="3"/>
  <c r="P3772" i="3"/>
  <c r="P3931" i="3"/>
  <c r="P443" i="3"/>
  <c r="P840" i="3"/>
  <c r="P3201" i="3"/>
  <c r="P5954" i="3"/>
  <c r="P3740" i="3"/>
  <c r="P3518" i="3"/>
  <c r="P6231" i="3"/>
  <c r="P6002" i="3"/>
  <c r="P5226" i="3"/>
  <c r="P2869" i="3"/>
  <c r="P4078" i="3"/>
  <c r="P3420" i="3"/>
  <c r="P1092" i="3"/>
  <c r="P5512" i="3"/>
  <c r="P2063" i="3"/>
  <c r="P1701" i="3"/>
  <c r="P5691" i="3"/>
  <c r="P6472" i="3"/>
  <c r="P1716" i="3"/>
  <c r="P7316" i="3"/>
  <c r="P6594" i="3"/>
  <c r="P1195" i="3"/>
  <c r="P3354" i="3"/>
  <c r="P2797" i="3"/>
  <c r="P3242" i="3"/>
  <c r="P2415" i="3"/>
  <c r="P6299" i="3"/>
  <c r="P2688" i="3"/>
  <c r="P2034" i="3"/>
  <c r="P1910" i="3"/>
  <c r="P598" i="3"/>
  <c r="P814" i="3"/>
  <c r="P1506" i="3"/>
  <c r="P5753" i="3"/>
  <c r="P1812" i="3"/>
  <c r="P903" i="3"/>
  <c r="P478" i="3"/>
  <c r="P5920" i="3"/>
  <c r="P4659" i="3"/>
  <c r="P1125" i="3"/>
  <c r="P419" i="3"/>
  <c r="P929" i="3"/>
  <c r="P5831" i="3"/>
  <c r="P1310" i="3"/>
  <c r="P6160" i="3"/>
  <c r="P1850" i="3"/>
  <c r="P2208" i="3"/>
  <c r="P4262" i="3"/>
  <c r="P4167" i="3"/>
  <c r="P6501" i="3"/>
  <c r="P4529" i="3"/>
  <c r="P6556" i="3"/>
  <c r="P7303" i="3"/>
  <c r="P3373" i="3"/>
  <c r="P5939" i="3"/>
  <c r="P328" i="3"/>
  <c r="P7410" i="3"/>
  <c r="P263" i="3"/>
  <c r="P1348" i="3"/>
  <c r="P549" i="3"/>
  <c r="P673" i="3"/>
  <c r="P5501" i="3"/>
  <c r="P3732" i="3"/>
  <c r="P4959" i="3"/>
  <c r="P3176" i="3"/>
  <c r="P2291" i="3"/>
  <c r="P2141" i="3"/>
  <c r="P679" i="3"/>
  <c r="P508" i="3"/>
  <c r="P5420" i="3"/>
  <c r="P1658" i="3"/>
  <c r="P6426" i="3"/>
  <c r="P3805" i="3"/>
  <c r="P1913" i="3"/>
  <c r="P5164" i="3"/>
  <c r="P6035" i="3"/>
  <c r="P2889" i="3"/>
  <c r="P1526" i="3"/>
  <c r="P3734" i="3"/>
  <c r="P3707" i="3"/>
  <c r="P2404" i="3"/>
  <c r="P4556" i="3"/>
  <c r="P285" i="3"/>
  <c r="P4833" i="3"/>
  <c r="P6985" i="3"/>
  <c r="P6509" i="3"/>
  <c r="P4542" i="3"/>
  <c r="P3214" i="3"/>
  <c r="P6823" i="3"/>
  <c r="P5895" i="3"/>
  <c r="P265" i="3"/>
  <c r="P4789" i="3"/>
  <c r="P5396" i="3"/>
  <c r="P1342" i="3"/>
  <c r="P2046" i="3"/>
  <c r="P4338" i="3"/>
  <c r="P7029" i="3"/>
  <c r="P4744" i="3"/>
  <c r="P1985" i="3"/>
  <c r="P595" i="3"/>
  <c r="P1820" i="3"/>
  <c r="P1003" i="3"/>
  <c r="P90" i="3"/>
  <c r="P2561" i="3"/>
  <c r="P5982" i="3"/>
  <c r="P1417" i="3"/>
  <c r="P6835" i="3"/>
  <c r="P2915" i="3"/>
  <c r="P2862" i="3"/>
  <c r="P1962" i="3"/>
  <c r="P4554" i="3"/>
  <c r="P3806" i="3"/>
  <c r="P7660" i="3"/>
  <c r="P5509" i="3"/>
  <c r="P7569" i="3"/>
  <c r="P6809" i="3"/>
  <c r="P2093" i="3"/>
  <c r="P3671" i="3"/>
  <c r="P6936" i="3"/>
  <c r="P7400" i="3"/>
  <c r="P6859" i="3"/>
  <c r="P7105" i="3"/>
  <c r="P7094" i="3"/>
  <c r="P7183" i="3"/>
  <c r="P4365" i="3"/>
  <c r="P3619" i="3"/>
  <c r="P4930" i="3"/>
  <c r="P7158" i="3"/>
  <c r="P5581" i="3"/>
  <c r="P3271" i="3"/>
  <c r="P149" i="3"/>
  <c r="P7495" i="3"/>
  <c r="P3366" i="3"/>
  <c r="P7597" i="3"/>
  <c r="P296" i="3"/>
  <c r="P3497" i="3"/>
  <c r="P3467" i="3"/>
  <c r="P6908" i="3"/>
  <c r="P4639" i="3"/>
  <c r="P7041" i="3"/>
  <c r="P2484" i="3"/>
  <c r="P623" i="3"/>
  <c r="P2150" i="3"/>
  <c r="P1821" i="3"/>
  <c r="P5335" i="3"/>
  <c r="P6257" i="3"/>
  <c r="P3280" i="3"/>
  <c r="P1105" i="3"/>
  <c r="P6688" i="3"/>
  <c r="P4069" i="3"/>
  <c r="P4449" i="3"/>
  <c r="P5098" i="3"/>
  <c r="P3950" i="3"/>
  <c r="P7236" i="3"/>
  <c r="P7576" i="3"/>
  <c r="P6447" i="3"/>
  <c r="P5465" i="3"/>
  <c r="P7458" i="3"/>
  <c r="P7278" i="3"/>
  <c r="P4300" i="3"/>
  <c r="P5041" i="3"/>
  <c r="P6063" i="3"/>
  <c r="P3402" i="3"/>
  <c r="P5103" i="3"/>
  <c r="P3085" i="3"/>
  <c r="P1832" i="3"/>
  <c r="P3197" i="3"/>
  <c r="P4731" i="3"/>
  <c r="P6234" i="3"/>
  <c r="P3564" i="3"/>
  <c r="P4347" i="3"/>
  <c r="P2882" i="3"/>
  <c r="P5826" i="3"/>
  <c r="P3654" i="3"/>
  <c r="P5437" i="3"/>
  <c r="P913" i="3"/>
  <c r="P5847" i="3"/>
  <c r="P382" i="3"/>
  <c r="P3666" i="3"/>
  <c r="P3967" i="3"/>
  <c r="P6211" i="3"/>
  <c r="P757" i="3"/>
  <c r="P1930" i="3"/>
  <c r="P3054" i="3"/>
  <c r="P6712" i="3"/>
  <c r="P6469" i="3"/>
  <c r="P1241" i="3"/>
  <c r="P6868" i="3"/>
  <c r="P3881" i="3"/>
  <c r="P2881" i="3"/>
  <c r="P4910" i="3"/>
  <c r="P3534" i="3"/>
  <c r="P4723" i="3"/>
  <c r="P5789" i="3"/>
  <c r="P4063" i="3"/>
  <c r="P3345" i="3"/>
  <c r="P3378" i="3"/>
  <c r="P1483" i="3"/>
  <c r="P5803" i="3"/>
  <c r="P2006" i="3"/>
  <c r="P5631" i="3"/>
  <c r="P3213" i="3"/>
  <c r="P3948" i="3"/>
  <c r="P6302" i="3"/>
  <c r="P1248" i="3"/>
  <c r="P4093" i="3"/>
  <c r="P2775" i="3"/>
  <c r="P1249" i="3"/>
  <c r="P2596" i="3"/>
  <c r="P2278" i="3"/>
  <c r="P6159" i="3"/>
  <c r="P253" i="3"/>
  <c r="P4803" i="3"/>
  <c r="P4214" i="3"/>
  <c r="P7293" i="3"/>
  <c r="P4009" i="3"/>
  <c r="P5669" i="3"/>
  <c r="P1766" i="3"/>
  <c r="P3949" i="3"/>
  <c r="P3216" i="3"/>
  <c r="P3244" i="3"/>
  <c r="P2072" i="3"/>
  <c r="P1070" i="3"/>
  <c r="P7031" i="3"/>
  <c r="P520" i="3"/>
  <c r="P6406" i="3"/>
  <c r="P627" i="3"/>
  <c r="P2778" i="3"/>
  <c r="P3045" i="3"/>
  <c r="P6664" i="3"/>
  <c r="P668" i="3"/>
  <c r="P3487" i="3"/>
  <c r="P6269" i="3"/>
  <c r="P3138" i="3"/>
  <c r="P2460" i="3"/>
  <c r="P1390" i="3"/>
  <c r="P1935" i="3"/>
  <c r="P6710" i="3"/>
  <c r="P2025" i="3"/>
  <c r="P1505" i="3"/>
  <c r="P3543" i="3"/>
  <c r="P6876" i="3"/>
  <c r="P2661" i="3"/>
  <c r="P3168" i="3"/>
  <c r="P5118" i="3"/>
  <c r="P1551" i="3"/>
  <c r="P3251" i="3"/>
  <c r="P3349" i="3"/>
  <c r="P6100" i="3"/>
  <c r="P6754" i="3"/>
  <c r="P1606" i="3"/>
  <c r="P1326" i="3"/>
  <c r="P3558" i="3"/>
  <c r="P3331" i="3"/>
  <c r="P59" i="3"/>
  <c r="P2933" i="3"/>
  <c r="P5915" i="3"/>
  <c r="P3056" i="3"/>
  <c r="P1543" i="3"/>
  <c r="P3733" i="3"/>
  <c r="P5970" i="3"/>
  <c r="P5249" i="3"/>
  <c r="P5573" i="3"/>
  <c r="P4311" i="3"/>
  <c r="P6001" i="3"/>
  <c r="P5382" i="3"/>
  <c r="P7432" i="3"/>
  <c r="P4287" i="3"/>
  <c r="P4740" i="3"/>
  <c r="P3209" i="3"/>
  <c r="P1687" i="3"/>
  <c r="P2755" i="3"/>
  <c r="P1980" i="3"/>
  <c r="P2599" i="3"/>
  <c r="P1135" i="3"/>
  <c r="P412" i="3"/>
  <c r="P1746" i="3"/>
  <c r="P3520" i="3"/>
  <c r="P2962" i="3"/>
  <c r="P4896" i="3"/>
  <c r="P5645" i="3"/>
  <c r="P1140" i="3"/>
  <c r="P3797" i="3"/>
  <c r="P7577" i="3"/>
  <c r="P1408" i="3"/>
  <c r="P3206" i="3"/>
  <c r="P5805" i="3"/>
  <c r="P3500" i="3"/>
  <c r="P4709" i="3"/>
  <c r="P4038" i="3"/>
  <c r="P562" i="3"/>
  <c r="P6243" i="3"/>
  <c r="P3451" i="3"/>
  <c r="P5339" i="3"/>
  <c r="P105" i="3"/>
  <c r="P1166" i="3"/>
  <c r="P2335" i="3"/>
  <c r="P3530" i="3"/>
  <c r="P353" i="3"/>
  <c r="P455" i="3"/>
  <c r="P6729" i="3"/>
  <c r="P3422" i="3"/>
  <c r="P1220" i="3"/>
  <c r="P5649" i="3"/>
  <c r="P5497" i="3"/>
  <c r="P2594" i="3"/>
  <c r="P5071" i="3"/>
  <c r="P1451" i="3"/>
  <c r="P3953" i="3"/>
  <c r="P339" i="3"/>
  <c r="P1648" i="3"/>
  <c r="P3527" i="3"/>
  <c r="P5167" i="3"/>
  <c r="P5661" i="3"/>
  <c r="P7493" i="3"/>
  <c r="P6628" i="3"/>
  <c r="P4863" i="3"/>
  <c r="P6295" i="3"/>
  <c r="P7122" i="3"/>
  <c r="P6957" i="3"/>
  <c r="P7282" i="3"/>
  <c r="P3581" i="3"/>
  <c r="P7639" i="3"/>
  <c r="P7222" i="3"/>
  <c r="P1218" i="3"/>
  <c r="P5613" i="3"/>
  <c r="P7454" i="3"/>
  <c r="P6512" i="3"/>
  <c r="P2992" i="3"/>
  <c r="P4342" i="3"/>
  <c r="P2431" i="3"/>
  <c r="P7545" i="3"/>
  <c r="P6049" i="3"/>
  <c r="P3903" i="3"/>
  <c r="P2347" i="3"/>
  <c r="P7199" i="3"/>
  <c r="P4551" i="3"/>
  <c r="P1367" i="3"/>
  <c r="P4617" i="3"/>
  <c r="P5552" i="3"/>
  <c r="P2704" i="3"/>
  <c r="P6103" i="3"/>
  <c r="P6586" i="3"/>
  <c r="P5601" i="3"/>
  <c r="P6871" i="3"/>
  <c r="P6571" i="3"/>
  <c r="P5102" i="3"/>
  <c r="P3124" i="3"/>
  <c r="P2295" i="3"/>
  <c r="P5923" i="3"/>
  <c r="P558" i="3"/>
  <c r="P772" i="3"/>
  <c r="P2545" i="3"/>
  <c r="P6089" i="3"/>
  <c r="P6064" i="3"/>
  <c r="P6816" i="3"/>
  <c r="P5580" i="3"/>
  <c r="P4923" i="3"/>
  <c r="P5298" i="3"/>
  <c r="P7032" i="3"/>
  <c r="P6812" i="3"/>
  <c r="P1757" i="3"/>
  <c r="P955" i="3"/>
  <c r="P3121" i="3"/>
  <c r="P5561" i="3"/>
  <c r="P5937" i="3"/>
  <c r="P6802" i="3"/>
  <c r="P1346" i="3"/>
  <c r="P6438" i="3"/>
  <c r="P3509" i="3"/>
  <c r="P2634" i="3"/>
  <c r="P642" i="3"/>
  <c r="P7584" i="3"/>
  <c r="P6746" i="3"/>
  <c r="P5606" i="3"/>
  <c r="P2511" i="3"/>
  <c r="P5079" i="3"/>
  <c r="P3070" i="3"/>
  <c r="P4629" i="3"/>
  <c r="P6329" i="3"/>
  <c r="P5795" i="3"/>
  <c r="P6205" i="3"/>
  <c r="P3377" i="3"/>
  <c r="P7025" i="3"/>
  <c r="P5814" i="3"/>
  <c r="P5259" i="3"/>
  <c r="P4912" i="3"/>
  <c r="P6880" i="3"/>
  <c r="P6420" i="3"/>
  <c r="P6412" i="3"/>
  <c r="P553" i="3"/>
  <c r="P1840" i="3"/>
  <c r="P2616" i="3"/>
  <c r="P2085" i="3"/>
  <c r="P4495" i="3"/>
  <c r="P7582" i="3"/>
  <c r="P4760" i="3"/>
  <c r="P3110" i="3"/>
  <c r="P1040" i="3"/>
  <c r="P47" i="3"/>
  <c r="P865" i="3"/>
  <c r="P3727" i="3"/>
  <c r="P1852" i="3"/>
  <c r="P6415" i="3"/>
  <c r="P5055" i="3"/>
  <c r="P1755" i="3"/>
  <c r="P3358" i="3"/>
  <c r="P4443" i="3"/>
  <c r="P208" i="3"/>
  <c r="P1575" i="3"/>
  <c r="P1986" i="3"/>
  <c r="P3585" i="3"/>
  <c r="P146" i="3"/>
  <c r="P3932" i="3"/>
  <c r="P2307" i="3"/>
  <c r="P1855" i="3"/>
  <c r="P3459" i="3"/>
  <c r="P5897" i="3"/>
  <c r="P1165" i="3"/>
  <c r="P5887" i="3"/>
  <c r="P3542" i="3"/>
  <c r="P5594" i="3"/>
  <c r="P7376" i="3"/>
  <c r="P5390" i="3"/>
  <c r="P6974" i="3"/>
  <c r="P4460" i="3"/>
  <c r="P2181" i="3"/>
  <c r="P116" i="3"/>
  <c r="P1697" i="3"/>
  <c r="P3275" i="3"/>
  <c r="P4761" i="3"/>
  <c r="P42" i="3"/>
  <c r="P3874" i="3"/>
  <c r="P3584" i="3"/>
  <c r="P5986" i="3"/>
  <c r="P4518" i="3"/>
  <c r="P6430" i="3"/>
  <c r="P3452" i="3"/>
  <c r="P5877" i="3"/>
  <c r="P5145" i="3"/>
  <c r="P5840" i="3"/>
  <c r="P4637" i="3"/>
  <c r="P2805" i="3"/>
  <c r="P7084" i="3"/>
  <c r="P2090" i="3"/>
  <c r="P4351" i="3"/>
  <c r="P1371" i="3"/>
  <c r="P4402" i="3"/>
  <c r="P5268" i="3"/>
  <c r="P4796" i="3"/>
  <c r="P2855" i="3"/>
  <c r="P4854" i="3"/>
  <c r="P1121" i="3"/>
  <c r="P949" i="3"/>
  <c r="P6210" i="3"/>
  <c r="P2611" i="3"/>
  <c r="P3074" i="3"/>
  <c r="P3102" i="3"/>
  <c r="P69" i="3"/>
  <c r="P1979" i="3"/>
  <c r="P1274" i="3"/>
  <c r="P473" i="3"/>
  <c r="P4995" i="3"/>
  <c r="P1900" i="3"/>
  <c r="P2478" i="3"/>
  <c r="P1675" i="3"/>
  <c r="P4384" i="3"/>
  <c r="P3444" i="3"/>
  <c r="P4908" i="3"/>
  <c r="P5198" i="3"/>
  <c r="P195" i="3"/>
  <c r="P4612" i="3"/>
  <c r="P3639" i="3"/>
  <c r="P7049" i="3"/>
  <c r="P2812" i="3"/>
  <c r="P2169" i="3"/>
  <c r="P3064" i="3"/>
  <c r="P6759" i="3"/>
  <c r="P1956" i="3"/>
  <c r="P3014" i="3"/>
  <c r="P991" i="3"/>
  <c r="P4954" i="3"/>
  <c r="P6537" i="3"/>
  <c r="P2515" i="3"/>
  <c r="P3738" i="3"/>
  <c r="P4825" i="3"/>
  <c r="P2384" i="3"/>
  <c r="P1730" i="3"/>
  <c r="P4396" i="3"/>
  <c r="P2516" i="3"/>
  <c r="P3684" i="3"/>
  <c r="P5452" i="3"/>
  <c r="P6935" i="3"/>
  <c r="P760" i="3"/>
  <c r="P5144" i="3"/>
  <c r="P1066" i="3"/>
  <c r="P1361" i="3"/>
  <c r="P2555" i="3"/>
  <c r="P1412" i="3"/>
  <c r="P1797" i="3"/>
  <c r="P2096" i="3"/>
  <c r="P4613" i="3"/>
  <c r="P4405" i="3"/>
  <c r="P4780" i="3"/>
  <c r="P2508" i="3"/>
  <c r="P5942" i="3"/>
  <c r="P7142" i="3"/>
  <c r="P230" i="3"/>
  <c r="P7042" i="3"/>
  <c r="P7367" i="3"/>
  <c r="P973" i="3"/>
  <c r="P4885" i="3"/>
  <c r="P7451" i="3"/>
  <c r="P7616" i="3"/>
  <c r="P7286" i="3"/>
  <c r="P6166" i="3"/>
  <c r="P7625" i="3"/>
  <c r="P5843" i="3"/>
  <c r="P3116" i="3"/>
  <c r="P7607" i="3"/>
  <c r="P5570" i="3"/>
  <c r="P7249" i="3"/>
  <c r="P7016" i="3"/>
  <c r="P7065" i="3"/>
  <c r="P1327" i="3"/>
  <c r="P5510" i="3"/>
  <c r="P6686" i="3"/>
  <c r="P6510" i="3"/>
  <c r="P7151" i="3"/>
  <c r="P7382" i="3"/>
  <c r="P5333" i="3"/>
  <c r="P6942" i="3"/>
  <c r="P7150" i="3"/>
  <c r="P2714" i="3"/>
  <c r="P6171" i="3"/>
  <c r="P6575" i="3"/>
  <c r="P2952" i="3"/>
  <c r="P6300" i="3"/>
  <c r="P5944" i="3"/>
  <c r="P5329" i="3"/>
  <c r="P5004" i="3"/>
  <c r="P3425" i="3"/>
  <c r="P1301" i="3"/>
  <c r="P6336" i="3"/>
  <c r="P5722" i="3"/>
  <c r="P6450" i="3"/>
  <c r="P5750" i="3"/>
  <c r="P2874" i="3"/>
  <c r="P4274" i="3"/>
  <c r="P1805" i="3"/>
  <c r="P2644" i="3"/>
  <c r="P5776" i="3"/>
  <c r="P6333" i="3"/>
  <c r="P960" i="3"/>
  <c r="P3440" i="3"/>
  <c r="P89" i="3"/>
  <c r="P4692" i="3"/>
  <c r="P4696" i="3"/>
  <c r="P5809" i="3"/>
  <c r="P4407" i="3"/>
  <c r="P2033" i="3"/>
  <c r="P7198" i="3"/>
  <c r="P3119" i="3"/>
  <c r="P4348" i="3"/>
  <c r="P4506" i="3"/>
  <c r="P1547" i="3"/>
  <c r="P4019" i="3"/>
  <c r="P7358" i="3"/>
  <c r="P4157" i="3"/>
  <c r="P1117" i="3"/>
  <c r="P4958" i="3"/>
  <c r="P1879" i="3"/>
  <c r="P6101" i="3"/>
  <c r="P2166" i="3"/>
  <c r="P3719" i="3"/>
  <c r="P1760" i="3"/>
  <c r="P4415" i="3"/>
  <c r="P5586" i="3"/>
  <c r="P5444" i="3"/>
  <c r="P1114" i="3"/>
  <c r="P6912" i="3"/>
  <c r="P1776" i="3"/>
  <c r="P6591" i="3"/>
  <c r="P3745" i="3"/>
  <c r="P4305" i="3"/>
  <c r="P3221" i="3"/>
  <c r="P4082" i="3"/>
  <c r="P6383" i="3"/>
  <c r="P5058" i="3"/>
  <c r="P2647" i="3"/>
  <c r="P3856" i="3"/>
  <c r="P6733" i="3"/>
  <c r="P4955" i="3"/>
  <c r="P3080" i="3"/>
  <c r="P1430" i="3"/>
  <c r="P6180" i="3"/>
  <c r="P3778" i="3"/>
  <c r="P751" i="3"/>
  <c r="P4105" i="3"/>
  <c r="P5081" i="3"/>
  <c r="P3359" i="3"/>
  <c r="P3510" i="3"/>
  <c r="P6806" i="3"/>
  <c r="P3715" i="3"/>
  <c r="P2610" i="3"/>
  <c r="P3816" i="3"/>
  <c r="P934" i="3"/>
  <c r="P2667" i="3"/>
  <c r="P1589" i="3"/>
  <c r="P242" i="3"/>
  <c r="P2091" i="3"/>
  <c r="P5051" i="3"/>
  <c r="P3926" i="3"/>
  <c r="P2016" i="3"/>
  <c r="P2395" i="3"/>
  <c r="P1460" i="3"/>
  <c r="P417" i="3"/>
  <c r="P4920" i="3"/>
  <c r="P844" i="3"/>
  <c r="P3690" i="3"/>
  <c r="P6096" i="3"/>
  <c r="P6125" i="3"/>
  <c r="P1997" i="3"/>
  <c r="P2224" i="3"/>
  <c r="P607" i="3"/>
  <c r="P4017" i="3"/>
  <c r="P3712" i="3"/>
  <c r="P758" i="3"/>
  <c r="P7320" i="3"/>
  <c r="P1770" i="3"/>
  <c r="P5099" i="3"/>
  <c r="P3557" i="3"/>
  <c r="P2738" i="3"/>
  <c r="P3578" i="3"/>
  <c r="P3429" i="3"/>
  <c r="P4751" i="3"/>
  <c r="P5558" i="3"/>
  <c r="P3511" i="3"/>
  <c r="P3013" i="3"/>
  <c r="P4160" i="3"/>
  <c r="P1158" i="3"/>
  <c r="P665" i="3"/>
  <c r="P2737" i="3"/>
  <c r="P5203" i="3"/>
  <c r="P6696" i="3"/>
  <c r="P1739" i="3"/>
  <c r="P4039" i="3"/>
  <c r="P3215" i="3"/>
  <c r="P1732" i="3"/>
  <c r="P5655" i="3"/>
  <c r="P7161" i="3"/>
  <c r="P3703" i="3"/>
  <c r="P5318" i="3"/>
  <c r="P5608" i="3"/>
  <c r="P633" i="3"/>
  <c r="P4349" i="3"/>
  <c r="P6244" i="3"/>
  <c r="P2159" i="3"/>
  <c r="P6555" i="3"/>
  <c r="P552" i="3"/>
  <c r="P163" i="3"/>
  <c r="P2239" i="3"/>
  <c r="P2640" i="3"/>
  <c r="P5734" i="3"/>
  <c r="P930" i="3"/>
  <c r="P871" i="3"/>
  <c r="P448" i="3"/>
  <c r="P7501" i="3"/>
  <c r="P2401" i="3"/>
  <c r="P3765" i="3"/>
  <c r="P4636" i="3"/>
  <c r="P1293" i="3"/>
  <c r="P6048" i="3"/>
  <c r="P338" i="3"/>
  <c r="P4985" i="3"/>
  <c r="P1783" i="3"/>
  <c r="P1693" i="3"/>
  <c r="P3792" i="3"/>
  <c r="P3550" i="3"/>
  <c r="P4448" i="3"/>
  <c r="P4005" i="3"/>
  <c r="P2396" i="3"/>
  <c r="P6726" i="3"/>
  <c r="P4027" i="3"/>
  <c r="P4778" i="3"/>
  <c r="P578" i="3"/>
  <c r="P4187" i="3"/>
  <c r="P6131" i="3"/>
  <c r="P3264" i="3"/>
  <c r="P5839" i="3"/>
  <c r="P396" i="3"/>
  <c r="P6044" i="3"/>
  <c r="P2777" i="3"/>
  <c r="P861" i="3"/>
  <c r="P7475" i="3"/>
  <c r="P1014" i="3"/>
  <c r="P5679" i="3"/>
  <c r="P2032" i="3"/>
  <c r="P5523" i="3"/>
  <c r="P2081" i="3"/>
  <c r="P5369" i="3"/>
  <c r="P5822" i="3"/>
  <c r="P3247" i="3"/>
  <c r="P2319" i="3"/>
  <c r="P3845" i="3"/>
  <c r="P6681" i="3"/>
  <c r="P186" i="3"/>
  <c r="P3204" i="3"/>
  <c r="P1055" i="3"/>
  <c r="P2898" i="3"/>
  <c r="P5640" i="3"/>
  <c r="P5849" i="3"/>
  <c r="P5788" i="3"/>
  <c r="P6834" i="3"/>
  <c r="P7521" i="3"/>
  <c r="P5089" i="3"/>
  <c r="P1752" i="3"/>
  <c r="P1060" i="3"/>
  <c r="P5474" i="3"/>
  <c r="P7101" i="3"/>
  <c r="P7203" i="3"/>
  <c r="P7287" i="3"/>
  <c r="P5533" i="3"/>
  <c r="P3439" i="3"/>
  <c r="P7074" i="3"/>
  <c r="P6362" i="3"/>
  <c r="P7421" i="3"/>
  <c r="P5862" i="3"/>
  <c r="P5685" i="3"/>
  <c r="P3938" i="3"/>
  <c r="P6538" i="3"/>
  <c r="P6161" i="3"/>
  <c r="P5956" i="3"/>
  <c r="P975" i="3"/>
  <c r="P7525" i="3"/>
  <c r="P6071" i="3"/>
  <c r="P3876" i="3"/>
  <c r="P6077" i="3"/>
  <c r="P5551" i="3"/>
  <c r="P1642" i="3"/>
  <c r="P5274" i="3"/>
  <c r="P7154" i="3"/>
  <c r="P6844" i="3"/>
  <c r="P3919" i="3"/>
  <c r="P211" i="3"/>
  <c r="P5690" i="3"/>
  <c r="P7473" i="3"/>
  <c r="P1846" i="3"/>
  <c r="P7407" i="3"/>
  <c r="P6456" i="3"/>
  <c r="P5278" i="3"/>
  <c r="P6145" i="3"/>
  <c r="P4463" i="3"/>
  <c r="P6665" i="3"/>
  <c r="P3393" i="3"/>
  <c r="P4216" i="3"/>
  <c r="P2603" i="3"/>
  <c r="P7217" i="3"/>
  <c r="P3887" i="3"/>
  <c r="P3447" i="3"/>
  <c r="P5194" i="3"/>
  <c r="P3989" i="3"/>
  <c r="P6773" i="3"/>
  <c r="P3313" i="3"/>
  <c r="P3642" i="3"/>
  <c r="P1681" i="3"/>
  <c r="P4977" i="3"/>
  <c r="P5997" i="3"/>
  <c r="P4217" i="3"/>
  <c r="P3170" i="3"/>
  <c r="P5656" i="3"/>
  <c r="P5018" i="3"/>
  <c r="P2216" i="3"/>
  <c r="P2966" i="3"/>
  <c r="P3662" i="3"/>
  <c r="P867" i="3"/>
  <c r="P4571" i="3"/>
  <c r="P4795" i="3"/>
  <c r="P467" i="3"/>
  <c r="P6282" i="3"/>
  <c r="P3159" i="3"/>
  <c r="P2820" i="3"/>
  <c r="P1453" i="3"/>
  <c r="P5111" i="3"/>
  <c r="P1918" i="3"/>
  <c r="P6256" i="3"/>
  <c r="P4660" i="3"/>
  <c r="P4691" i="3"/>
  <c r="P4589" i="3"/>
  <c r="P5964" i="3"/>
  <c r="P5807" i="3"/>
  <c r="P7322" i="3"/>
  <c r="P4824" i="3"/>
  <c r="P6499" i="3"/>
  <c r="P3988" i="3"/>
  <c r="P4855" i="3"/>
  <c r="P970" i="3"/>
  <c r="P3002" i="3"/>
  <c r="P4736" i="3"/>
  <c r="P66" i="3"/>
  <c r="P1475" i="3"/>
  <c r="P6752" i="3"/>
  <c r="P2004" i="3"/>
  <c r="P2053" i="3"/>
  <c r="P3743" i="3"/>
  <c r="P2209" i="3"/>
  <c r="P3787" i="3"/>
  <c r="P5116" i="3"/>
  <c r="P4497" i="3"/>
  <c r="P5469" i="3"/>
  <c r="P5858" i="3"/>
  <c r="P4424" i="3"/>
  <c r="P4268" i="3"/>
  <c r="P3015" i="3"/>
  <c r="P6247" i="3"/>
  <c r="P3920" i="3"/>
  <c r="P418" i="3"/>
  <c r="P6053" i="3"/>
  <c r="P1682" i="3"/>
  <c r="P4357" i="3"/>
  <c r="P3848" i="3"/>
  <c r="P7284" i="3"/>
  <c r="P3872" i="3"/>
  <c r="P5909" i="3"/>
  <c r="P6687" i="3"/>
  <c r="P7270" i="3"/>
  <c r="P3396" i="3"/>
  <c r="P5761" i="3"/>
  <c r="P5621" i="3"/>
  <c r="P1640" i="3"/>
  <c r="P7443" i="3"/>
  <c r="P6808" i="3"/>
  <c r="P6832" i="3"/>
  <c r="P1988" i="3"/>
  <c r="P2964" i="3"/>
  <c r="P1503" i="3"/>
  <c r="P3384" i="3"/>
  <c r="P7304" i="3"/>
  <c r="P1888" i="3"/>
  <c r="P2529" i="3"/>
  <c r="P5233" i="3"/>
  <c r="P3519" i="3"/>
  <c r="P1566" i="3"/>
  <c r="P3553" i="3"/>
  <c r="P1691" i="3"/>
  <c r="P3507" i="3"/>
  <c r="P2942" i="3"/>
  <c r="P5719" i="3"/>
  <c r="P4570" i="3"/>
  <c r="P3212" i="3"/>
  <c r="P7127" i="3"/>
  <c r="P5892" i="3"/>
  <c r="P7552" i="3"/>
  <c r="P5245" i="3"/>
  <c r="P5381" i="3"/>
  <c r="P2853" i="3"/>
  <c r="P2785" i="3"/>
  <c r="P5140" i="3"/>
  <c r="P3825" i="3"/>
  <c r="P3424" i="3"/>
  <c r="P4974" i="3"/>
  <c r="P4421" i="3"/>
  <c r="P2210" i="3"/>
  <c r="P3177" i="3"/>
  <c r="P1501" i="3"/>
  <c r="P3941" i="3"/>
  <c r="P3680" i="3"/>
  <c r="P984" i="3"/>
  <c r="P4288" i="3"/>
  <c r="P6734" i="3"/>
  <c r="P3000" i="3"/>
  <c r="P3831" i="3"/>
  <c r="P6975" i="3"/>
  <c r="P115" i="3"/>
  <c r="P2352" i="3"/>
  <c r="P3526" i="3"/>
  <c r="P4432" i="3"/>
  <c r="P1638" i="3"/>
  <c r="P6624" i="3"/>
  <c r="P1782" i="3"/>
  <c r="P6846" i="3"/>
  <c r="P1933" i="3"/>
  <c r="P1481" i="3"/>
  <c r="P567" i="3"/>
  <c r="P7467" i="3"/>
  <c r="P4064" i="3"/>
  <c r="P6213" i="3"/>
  <c r="P3923" i="3"/>
  <c r="P4806" i="3"/>
  <c r="P3644" i="3"/>
  <c r="P3160" i="3"/>
  <c r="P2619" i="3"/>
  <c r="P1686" i="3"/>
  <c r="P7180" i="3"/>
  <c r="P3496" i="3"/>
  <c r="P2498" i="3"/>
  <c r="P1445" i="3"/>
  <c r="P4061" i="3"/>
  <c r="P3078" i="3"/>
  <c r="P6552" i="3"/>
  <c r="P1995" i="3"/>
  <c r="P6192" i="3"/>
  <c r="P4168" i="3"/>
  <c r="P4616" i="3"/>
  <c r="P3466" i="3"/>
  <c r="P2645" i="3"/>
  <c r="P5043" i="3"/>
  <c r="P7292" i="3"/>
  <c r="P6968" i="3"/>
  <c r="P3499" i="3"/>
  <c r="P235" i="3"/>
  <c r="P7419" i="3"/>
  <c r="P7646" i="3"/>
  <c r="P6559" i="3"/>
  <c r="P7336" i="3"/>
  <c r="P7490" i="3"/>
  <c r="P7077" i="3"/>
  <c r="P7532" i="3"/>
  <c r="P7644" i="3"/>
  <c r="P7111" i="3"/>
  <c r="P7091" i="3"/>
  <c r="P4210" i="3"/>
  <c r="P7254" i="3"/>
  <c r="P6646" i="3"/>
  <c r="P6155" i="3"/>
  <c r="P5069" i="3"/>
  <c r="P3604" i="3"/>
  <c r="P6270" i="3"/>
  <c r="P7192" i="3"/>
  <c r="P7455" i="3"/>
  <c r="P6922" i="3"/>
  <c r="P7390" i="3"/>
  <c r="P6796" i="3"/>
  <c r="P3763" i="3"/>
  <c r="P7071" i="3"/>
  <c r="P4932" i="3"/>
  <c r="P3847" i="3"/>
  <c r="P2336" i="3"/>
  <c r="P6648" i="3"/>
  <c r="P870" i="3"/>
  <c r="P3549" i="3"/>
  <c r="P4074" i="3"/>
  <c r="P2815" i="3"/>
  <c r="P6229" i="3"/>
  <c r="P6056" i="3"/>
  <c r="P7213" i="3"/>
  <c r="P4401" i="3"/>
  <c r="P5532" i="3"/>
  <c r="P2108" i="3"/>
  <c r="P6200" i="3"/>
  <c r="P7174" i="3"/>
  <c r="P4430" i="3"/>
  <c r="P992" i="3"/>
  <c r="P2989" i="3"/>
  <c r="P7166" i="3"/>
  <c r="P2835" i="3"/>
  <c r="P1007" i="3"/>
  <c r="P7325" i="3"/>
  <c r="P7184" i="3"/>
  <c r="P2742" i="3"/>
  <c r="P4079" i="3"/>
  <c r="P5879" i="3"/>
  <c r="P1541" i="3"/>
  <c r="P4618" i="3"/>
  <c r="P3305" i="3"/>
  <c r="P5033" i="3"/>
  <c r="P718" i="3"/>
  <c r="P2471" i="3"/>
  <c r="P7546" i="3"/>
  <c r="P5941" i="3"/>
  <c r="P5476" i="3"/>
  <c r="P4757" i="3"/>
  <c r="P1965" i="3"/>
  <c r="P2696" i="3"/>
  <c r="P5401" i="3"/>
  <c r="P6903" i="3"/>
  <c r="P4029" i="3"/>
  <c r="P1586" i="3"/>
  <c r="P1335" i="3"/>
  <c r="P2761" i="3"/>
  <c r="P1635" i="3"/>
  <c r="P1411" i="3"/>
  <c r="P4853" i="3"/>
  <c r="P7235" i="3"/>
  <c r="P1678" i="3"/>
  <c r="P3815" i="3"/>
  <c r="P3628" i="3"/>
  <c r="P3332" i="3"/>
  <c r="P1283" i="3"/>
  <c r="P2313" i="3"/>
  <c r="P2519" i="3"/>
  <c r="P1705" i="3"/>
  <c r="P6082" i="3"/>
  <c r="P5273" i="3"/>
  <c r="P4733" i="3"/>
  <c r="P3265" i="3"/>
  <c r="P4464" i="3"/>
  <c r="P1872" i="3"/>
  <c r="P4670" i="3"/>
  <c r="P2941" i="3"/>
  <c r="P7509" i="3"/>
  <c r="P6410" i="3"/>
  <c r="P1597" i="3"/>
  <c r="P6416" i="3"/>
  <c r="P4598" i="3"/>
  <c r="P3406" i="3"/>
  <c r="P3226" i="3"/>
  <c r="P1333" i="3"/>
  <c r="P6550" i="3"/>
  <c r="P3123" i="3"/>
  <c r="P3231" i="3"/>
  <c r="P3579" i="3"/>
  <c r="P3480" i="3"/>
  <c r="P6644" i="3"/>
  <c r="P2879" i="3"/>
  <c r="P7462" i="3"/>
  <c r="P2434" i="3"/>
  <c r="P1271" i="3"/>
  <c r="P2119" i="3"/>
  <c r="P3022" i="3"/>
  <c r="P2727" i="3"/>
  <c r="P4426" i="3"/>
  <c r="P3488" i="3"/>
  <c r="P4648" i="3"/>
  <c r="P3594" i="3"/>
  <c r="P5407" i="3"/>
  <c r="P7518" i="3"/>
  <c r="P3811" i="3"/>
  <c r="P3400" i="3"/>
  <c r="P4834" i="3"/>
  <c r="P1594" i="3"/>
  <c r="P2774" i="3"/>
  <c r="P6432" i="3"/>
  <c r="P5155" i="3"/>
  <c r="P2967" i="3"/>
  <c r="P4614" i="3"/>
  <c r="P2709" i="3"/>
  <c r="P5945" i="3"/>
  <c r="P6820" i="3"/>
  <c r="P2814" i="3"/>
  <c r="P4712" i="3"/>
  <c r="P6576" i="3"/>
  <c r="P5427" i="3"/>
  <c r="P644" i="3"/>
  <c r="P5653" i="3"/>
  <c r="P6811" i="3"/>
  <c r="P5107" i="3"/>
  <c r="P5539" i="3"/>
  <c r="P5898" i="3"/>
  <c r="P4936" i="3"/>
  <c r="P2503" i="3"/>
  <c r="P4886" i="3"/>
  <c r="P1796" i="3"/>
  <c r="P355" i="3"/>
  <c r="P2743" i="3"/>
  <c r="P3498" i="3"/>
  <c r="P688" i="3"/>
  <c r="P3627" i="3"/>
  <c r="P3789" i="3"/>
  <c r="P3681" i="3"/>
  <c r="P5562" i="3"/>
  <c r="P37" i="3"/>
  <c r="P2822" i="3"/>
  <c r="P6117" i="3"/>
  <c r="P187" i="3"/>
  <c r="P5240" i="3"/>
  <c r="P2429" i="3"/>
  <c r="P4786" i="3"/>
  <c r="P374" i="3"/>
  <c r="P3150" i="3"/>
  <c r="P7194" i="3"/>
  <c r="P4962" i="3"/>
  <c r="P550" i="3"/>
  <c r="P1015" i="3"/>
  <c r="P3461" i="3"/>
  <c r="P3767" i="3"/>
  <c r="P6301" i="3"/>
  <c r="P6478" i="3"/>
  <c r="P1655" i="3"/>
  <c r="P3955" i="3"/>
  <c r="P7527" i="3"/>
  <c r="P5493" i="3"/>
  <c r="P748" i="3"/>
  <c r="P488" i="3"/>
  <c r="P4170" i="3"/>
  <c r="P1471" i="3"/>
  <c r="P6944" i="3"/>
  <c r="P1123" i="3"/>
  <c r="P4067" i="3"/>
  <c r="P2309" i="3"/>
  <c r="P4820" i="3"/>
  <c r="P5477" i="3"/>
  <c r="P5207" i="3"/>
  <c r="P5323" i="3"/>
  <c r="P289" i="3"/>
  <c r="P1856" i="3"/>
  <c r="P3446" i="3"/>
  <c r="P7547" i="3"/>
  <c r="P3800" i="3"/>
  <c r="P2565" i="3"/>
  <c r="P6508" i="3"/>
  <c r="P2008" i="3"/>
  <c r="P4915" i="3"/>
  <c r="P2458" i="3"/>
  <c r="P2403" i="3"/>
  <c r="P3785" i="3"/>
  <c r="P5696" i="3"/>
  <c r="P4175" i="3"/>
  <c r="P4541" i="3"/>
  <c r="P1580" i="3"/>
  <c r="P3587" i="3"/>
  <c r="P7506" i="3"/>
  <c r="P6240" i="3"/>
  <c r="P3867" i="3"/>
  <c r="P5768" i="3"/>
  <c r="P7285" i="3"/>
  <c r="P6237" i="3"/>
  <c r="P156" i="3"/>
  <c r="P6984" i="3"/>
  <c r="P5376" i="3"/>
  <c r="P7271" i="3"/>
  <c r="P5514" i="3"/>
  <c r="P7464" i="3"/>
  <c r="P7459" i="3"/>
  <c r="P7524" i="3"/>
  <c r="P7498" i="3"/>
  <c r="P7528" i="3"/>
  <c r="P2524" i="3"/>
  <c r="P6442" i="3"/>
  <c r="P3363" i="3"/>
  <c r="P5169" i="3"/>
  <c r="P7265" i="3"/>
  <c r="P6168" i="3"/>
  <c r="P5011" i="3"/>
  <c r="P1429" i="3"/>
  <c r="P5248" i="3"/>
  <c r="P4874" i="3"/>
  <c r="P527" i="3"/>
  <c r="P5230" i="3"/>
  <c r="P2735" i="3"/>
  <c r="P5889" i="3"/>
  <c r="P4431" i="3"/>
  <c r="P5752" i="3"/>
  <c r="P1017" i="3"/>
  <c r="P5595" i="3"/>
  <c r="P171" i="3"/>
  <c r="P6587" i="3"/>
  <c r="P3112" i="3"/>
  <c r="P2796" i="3"/>
  <c r="P6900" i="3"/>
  <c r="P6136" i="3"/>
  <c r="P5157" i="3"/>
  <c r="P4233" i="3"/>
  <c r="P4256" i="3"/>
  <c r="P909" i="3"/>
  <c r="P1869" i="3"/>
  <c r="P3617" i="3"/>
  <c r="P3650" i="3"/>
  <c r="P2702" i="3"/>
  <c r="P3122" i="3"/>
  <c r="P3784" i="3"/>
  <c r="P6896" i="3"/>
  <c r="P5876" i="3"/>
  <c r="P3072" i="3"/>
  <c r="P7266" i="3"/>
  <c r="P5987" i="3"/>
  <c r="P4967" i="3"/>
  <c r="P397" i="3"/>
  <c r="P6622" i="3"/>
  <c r="P5878" i="3"/>
  <c r="P3294" i="3"/>
  <c r="P3601" i="3"/>
  <c r="P2461" i="3"/>
  <c r="P5483" i="3"/>
  <c r="P4181" i="3"/>
  <c r="P4754" i="3"/>
  <c r="P5758" i="3"/>
  <c r="P4433" i="3"/>
  <c r="P5620" i="3"/>
  <c r="P935" i="3"/>
  <c r="P2324" i="3"/>
  <c r="P1634" i="3"/>
  <c r="P4219" i="3"/>
  <c r="P6122" i="3"/>
  <c r="P3340" i="3"/>
  <c r="P4607" i="3"/>
  <c r="P4276" i="3"/>
  <c r="P1894" i="3"/>
  <c r="P6714" i="3"/>
  <c r="P6487" i="3"/>
  <c r="P4022" i="3"/>
  <c r="P3361" i="3"/>
  <c r="P1685" i="3"/>
  <c r="P1269" i="3"/>
  <c r="P5459" i="3"/>
  <c r="P4299" i="3"/>
  <c r="P2873" i="3"/>
  <c r="P4370" i="3"/>
  <c r="P3625" i="3"/>
  <c r="P1456" i="3"/>
  <c r="P4066" i="3"/>
  <c r="P6867" i="3"/>
  <c r="P4611" i="3"/>
  <c r="P1649" i="3"/>
  <c r="P5373" i="3"/>
  <c r="P5894" i="3"/>
  <c r="P2501" i="3"/>
  <c r="P2622" i="3"/>
  <c r="P3252" i="3"/>
  <c r="P1005" i="3"/>
  <c r="P7396" i="3"/>
  <c r="P3457" i="3"/>
  <c r="P4461" i="3"/>
  <c r="P2422" i="3"/>
  <c r="P3341" i="3"/>
  <c r="P4271" i="3"/>
  <c r="P1555" i="3"/>
  <c r="P3001" i="3"/>
  <c r="P4763" i="3"/>
  <c r="P2480" i="3"/>
  <c r="P3864" i="3"/>
  <c r="P4792" i="3"/>
  <c r="P7059" i="3"/>
  <c r="P7068" i="3"/>
  <c r="P7121" i="3"/>
  <c r="P4030" i="3"/>
  <c r="P5739" i="3"/>
  <c r="P5345" i="3"/>
  <c r="P6961" i="3"/>
  <c r="P6467" i="3"/>
  <c r="P5871" i="3"/>
  <c r="P3463" i="3"/>
  <c r="P952" i="3"/>
  <c r="P4722" i="3"/>
  <c r="P6235" i="3"/>
  <c r="P2195" i="3"/>
  <c r="P3618" i="3"/>
  <c r="P7557" i="3"/>
  <c r="P571" i="3"/>
  <c r="P6484" i="3"/>
  <c r="P6525" i="3"/>
  <c r="P6292" i="3"/>
  <c r="P4459" i="3"/>
  <c r="P3127" i="3"/>
  <c r="P539" i="3"/>
  <c r="P3404" i="3"/>
  <c r="P3144" i="3"/>
  <c r="P1871" i="3"/>
  <c r="P4601" i="3"/>
  <c r="P6242" i="3"/>
  <c r="P875" i="3"/>
  <c r="P1260" i="3"/>
  <c r="P4615" i="3"/>
  <c r="P1455" i="3"/>
  <c r="P3655" i="3"/>
  <c r="P1703" i="3"/>
  <c r="P3437" i="3"/>
  <c r="P6170" i="3"/>
  <c r="P853" i="3"/>
  <c r="P2510" i="3"/>
  <c r="P2580" i="3"/>
  <c r="P6010" i="3"/>
  <c r="P7239" i="3"/>
  <c r="P793" i="3"/>
  <c r="P2955" i="3"/>
  <c r="P7397" i="3"/>
  <c r="P3403" i="3"/>
  <c r="P1987" i="3"/>
  <c r="P3754" i="3"/>
  <c r="P416" i="3"/>
  <c r="P3698" i="3"/>
  <c r="P5786" i="3"/>
  <c r="P6582" i="3"/>
  <c r="P1955" i="3"/>
  <c r="P5900" i="3"/>
  <c r="P1277" i="3"/>
  <c r="P2771" i="3"/>
  <c r="P569" i="3"/>
  <c r="P843" i="3"/>
  <c r="P1891" i="3"/>
  <c r="P5331" i="3"/>
  <c r="P7175" i="3"/>
  <c r="P4296" i="3"/>
  <c r="P220" i="3"/>
  <c r="P2764" i="3"/>
  <c r="P2182" i="3"/>
  <c r="P4646" i="3"/>
  <c r="P3924" i="3"/>
  <c r="P5314" i="3"/>
  <c r="P6422" i="3"/>
  <c r="P3205" i="3"/>
  <c r="P4412" i="3"/>
  <c r="P177" i="3"/>
  <c r="P4873" i="3"/>
  <c r="P1023" i="3"/>
  <c r="P2673" i="3"/>
  <c r="P1174" i="3"/>
  <c r="P686" i="3"/>
  <c r="P4801" i="3"/>
  <c r="P2765" i="3"/>
  <c r="P4252" i="3"/>
  <c r="P2164" i="3"/>
  <c r="P5456" i="3"/>
  <c r="P6815" i="3"/>
  <c r="P5265" i="3"/>
  <c r="P2310" i="3"/>
  <c r="P248" i="3"/>
  <c r="P6801" i="3"/>
  <c r="P4125" i="3"/>
  <c r="P2306" i="3"/>
  <c r="P5693" i="3"/>
  <c r="P1672" i="3"/>
  <c r="P2188" i="3"/>
  <c r="P5361" i="3"/>
  <c r="P7216" i="3"/>
  <c r="P5110" i="3"/>
  <c r="P7411" i="3"/>
  <c r="P6727" i="3"/>
  <c r="P6401" i="3"/>
  <c r="P6583" i="3"/>
  <c r="P5749" i="3"/>
  <c r="P4942" i="3"/>
  <c r="P6956" i="3"/>
  <c r="P7321" i="3"/>
  <c r="P5397" i="3"/>
  <c r="P7330" i="3"/>
  <c r="P5596" i="3"/>
  <c r="P5859" i="3"/>
  <c r="P7427" i="3"/>
  <c r="P6417" i="3"/>
  <c r="P5560" i="3"/>
  <c r="P7472" i="3"/>
  <c r="P2751" i="3"/>
  <c r="P7492" i="3"/>
  <c r="P7533" i="3"/>
  <c r="P6215" i="3"/>
  <c r="P6788" i="3"/>
  <c r="P7263" i="3"/>
  <c r="P3476" i="3"/>
  <c r="P7629" i="3"/>
  <c r="P5798" i="3"/>
  <c r="P6655" i="3"/>
  <c r="P794" i="3"/>
  <c r="P5578" i="3"/>
  <c r="P4650" i="3"/>
  <c r="P6293" i="3"/>
  <c r="P7040" i="3"/>
  <c r="P1276" i="3"/>
  <c r="P3208" i="3"/>
  <c r="P2014" i="3"/>
  <c r="P3416" i="3"/>
  <c r="P7233" i="3"/>
  <c r="P2703" i="3"/>
  <c r="P4073" i="3"/>
  <c r="P6929" i="3"/>
  <c r="P2476" i="3"/>
  <c r="P4592" i="3"/>
  <c r="P6411" i="3"/>
  <c r="P3095" i="3"/>
  <c r="P6590" i="3"/>
  <c r="P4272" i="3"/>
  <c r="P7244" i="3"/>
  <c r="P3196" i="3"/>
  <c r="P5934" i="3"/>
  <c r="P3088" i="3"/>
  <c r="P6108" i="3"/>
  <c r="P5411" i="3"/>
  <c r="P1057" i="3"/>
  <c r="P7344" i="3"/>
  <c r="P6156" i="3"/>
  <c r="P2936" i="3"/>
  <c r="P3984" i="3"/>
  <c r="P6782" i="3"/>
  <c r="P6649" i="3"/>
  <c r="P5943" i="3"/>
  <c r="P4439" i="3"/>
  <c r="P6296" i="3"/>
  <c r="P7428" i="3"/>
  <c r="P3283" i="3"/>
  <c r="P453" i="3"/>
  <c r="P5704" i="3"/>
  <c r="P2624" i="3"/>
  <c r="P3852" i="3"/>
  <c r="P2615" i="3"/>
  <c r="P6398" i="3"/>
  <c r="P7615" i="3"/>
  <c r="P965" i="3"/>
  <c r="P3434" i="3"/>
  <c r="P5744" i="3"/>
  <c r="P4409" i="3"/>
  <c r="P6625" i="3"/>
  <c r="P1901" i="3"/>
  <c r="P1924" i="3"/>
  <c r="P5627" i="3"/>
  <c r="P6421" i="3"/>
  <c r="P3458" i="3"/>
  <c r="P2128" i="3"/>
  <c r="P2073" i="3"/>
  <c r="P3255" i="3"/>
  <c r="P837" i="3"/>
  <c r="P4111" i="3"/>
  <c r="P1567" i="3"/>
  <c r="P6602" i="3"/>
  <c r="P5603" i="3"/>
  <c r="P2206" i="3"/>
  <c r="P2376" i="3"/>
  <c r="P2840" i="3"/>
  <c r="P4878" i="3"/>
  <c r="P2445" i="3"/>
  <c r="P6021" i="3"/>
  <c r="P2824" i="3"/>
  <c r="P3065" i="3"/>
  <c r="P1641" i="3"/>
  <c r="P6603" i="3"/>
  <c r="P2117" i="3"/>
  <c r="P4239" i="3"/>
  <c r="P4095" i="3"/>
  <c r="P4674" i="3"/>
  <c r="P3908" i="3"/>
  <c r="P6216" i="3"/>
  <c r="P1574" i="3"/>
  <c r="P2437" i="3"/>
  <c r="P1771" i="3"/>
  <c r="P5197" i="3"/>
  <c r="P3418" i="3"/>
  <c r="P5049" i="3"/>
  <c r="P6312" i="3"/>
  <c r="P3089" i="3"/>
  <c r="P2732" i="3"/>
  <c r="P3709" i="3"/>
  <c r="P414" i="3"/>
  <c r="P4313" i="3"/>
  <c r="P3367" i="3"/>
  <c r="P3596" i="3"/>
  <c r="P3979" i="3"/>
  <c r="P1662" i="3"/>
  <c r="P7373" i="3"/>
  <c r="P6167" i="3"/>
  <c r="P5002" i="3"/>
  <c r="P3148" i="3"/>
  <c r="P5818" i="3"/>
  <c r="P2867" i="3"/>
  <c r="P3540" i="3"/>
  <c r="P2234" i="3"/>
  <c r="P5045" i="3"/>
  <c r="P1674" i="3"/>
  <c r="P1578" i="3"/>
  <c r="P5205" i="3"/>
  <c r="P4621" i="3"/>
  <c r="P4596" i="3"/>
  <c r="P4671" i="3"/>
  <c r="P637" i="3"/>
  <c r="P3277" i="3"/>
  <c r="P1626" i="3"/>
  <c r="P5019" i="3"/>
  <c r="P6692" i="3"/>
  <c r="P5962" i="3"/>
  <c r="P7238" i="3"/>
  <c r="P4182" i="3"/>
  <c r="P572" i="3"/>
  <c r="P7300" i="3"/>
  <c r="P2348" i="3"/>
  <c r="P1477" i="3"/>
  <c r="P3333" i="3"/>
  <c r="P1704" i="3"/>
  <c r="P2144" i="3"/>
  <c r="P3841" i="3"/>
  <c r="P4898" i="3"/>
  <c r="P3477" i="3"/>
  <c r="P4945" i="3"/>
  <c r="P2781" i="3"/>
  <c r="P2517" i="3"/>
  <c r="P2672" i="3"/>
  <c r="P1004" i="3"/>
  <c r="P471" i="3"/>
  <c r="P3966" i="3"/>
  <c r="P1670" i="3"/>
  <c r="P4425" i="3"/>
  <c r="P60" i="3"/>
  <c r="P6669" i="3"/>
  <c r="P5086" i="3"/>
  <c r="P2386" i="3"/>
  <c r="P2845" i="3"/>
  <c r="P2679" i="3"/>
  <c r="P2997" i="3"/>
  <c r="P3602" i="3"/>
  <c r="P4857" i="3"/>
  <c r="P4488" i="3"/>
  <c r="P5529" i="3"/>
  <c r="P7345" i="3"/>
  <c r="P6807" i="3"/>
  <c r="P1689" i="3"/>
  <c r="P4941" i="3"/>
  <c r="P7126" i="3"/>
  <c r="P4246" i="3"/>
  <c r="P1790" i="3"/>
  <c r="P4561" i="3"/>
  <c r="P4534" i="3"/>
  <c r="P2165" i="3"/>
  <c r="P7517" i="3"/>
  <c r="P5385" i="3"/>
  <c r="P2412" i="3"/>
  <c r="P5846" i="3"/>
  <c r="P5135" i="3"/>
  <c r="P5793" i="3"/>
  <c r="P2523" i="3"/>
  <c r="P2854" i="3"/>
  <c r="P1027" i="3"/>
  <c r="P5378" i="3"/>
  <c r="P905" i="3"/>
  <c r="P6433" i="3"/>
  <c r="P7386" i="3"/>
  <c r="P6515" i="3"/>
  <c r="P5355" i="3"/>
  <c r="P6327" i="3"/>
  <c r="P6623" i="3"/>
  <c r="P7401" i="3"/>
  <c r="P6926" i="3"/>
  <c r="P7012" i="3"/>
  <c r="P5235" i="3"/>
  <c r="P1188" i="3"/>
  <c r="P7329" i="3"/>
  <c r="P1862" i="3"/>
  <c r="P4416" i="3"/>
  <c r="P7097" i="3"/>
  <c r="P7223" i="3"/>
  <c r="P7614" i="3"/>
  <c r="P6889" i="3"/>
  <c r="P3374" i="3"/>
  <c r="P7505" i="3"/>
  <c r="P6683" i="3"/>
  <c r="P3468" i="3"/>
  <c r="P6760" i="3"/>
  <c r="P7471" i="3"/>
  <c r="P2628" i="3"/>
  <c r="P4318" i="3"/>
  <c r="P4004" i="3"/>
  <c r="P6457" i="3"/>
  <c r="P4209" i="3"/>
  <c r="P4284" i="3"/>
  <c r="P5713" i="3"/>
  <c r="P4631" i="3"/>
  <c r="P7540" i="3"/>
  <c r="P5597" i="3"/>
  <c r="P4851" i="3"/>
  <c r="P6749" i="3"/>
  <c r="P4517" i="3"/>
  <c r="P7197" i="3"/>
  <c r="P3971" i="3"/>
  <c r="P4630" i="3"/>
  <c r="P6567" i="3"/>
  <c r="P5632" i="3"/>
  <c r="P5526" i="3"/>
  <c r="P323" i="3"/>
  <c r="P4247" i="3"/>
  <c r="P856" i="3"/>
  <c r="P6544" i="3"/>
  <c r="P3245" i="3"/>
  <c r="P2331" i="3"/>
  <c r="P6588" i="3"/>
  <c r="P6037" i="3"/>
  <c r="P4120" i="3"/>
  <c r="P1508" i="3"/>
  <c r="P1920" i="3"/>
  <c r="P2828" i="3"/>
  <c r="P5124" i="3"/>
  <c r="P7009" i="3"/>
  <c r="P4293" i="3"/>
  <c r="P6149" i="3"/>
  <c r="P6924" i="3"/>
  <c r="P6794" i="3"/>
  <c r="P5651" i="3"/>
  <c r="P3185" i="3"/>
  <c r="P3826" i="3"/>
  <c r="P5957" i="3"/>
  <c r="P6678" i="3"/>
  <c r="P893" i="3"/>
  <c r="P969" i="3"/>
  <c r="P4535" i="3"/>
  <c r="P825" i="3"/>
  <c r="P863" i="3"/>
  <c r="P1160" i="3"/>
  <c r="P2294" i="3"/>
  <c r="P4576" i="3"/>
  <c r="P6972" i="3"/>
  <c r="P3371" i="3"/>
  <c r="P5882" i="3"/>
  <c r="P6436" i="3"/>
  <c r="P6083" i="3"/>
  <c r="P6830" i="3"/>
  <c r="P4068" i="3"/>
  <c r="P4797" i="3"/>
  <c r="P5618" i="3"/>
  <c r="P3660" i="3"/>
  <c r="P1875" i="3"/>
  <c r="P749" i="3"/>
  <c r="P6640" i="3"/>
  <c r="P1562" i="3"/>
  <c r="P6176" i="3"/>
  <c r="P3528" i="3"/>
  <c r="P5131" i="3"/>
  <c r="P3052" i="3"/>
  <c r="P2151" i="3"/>
  <c r="P6578" i="3"/>
  <c r="P4841" i="3"/>
  <c r="P1723" i="3"/>
  <c r="P6184" i="3"/>
  <c r="P2940" i="3"/>
  <c r="P3220" i="3"/>
  <c r="P4244" i="3"/>
  <c r="P1609" i="3"/>
  <c r="P3839" i="3"/>
  <c r="P3153" i="3"/>
  <c r="P49" i="3"/>
  <c r="P4267" i="3"/>
  <c r="P755" i="3"/>
  <c r="P7258" i="3"/>
  <c r="P2916" i="3"/>
  <c r="P7243" i="3"/>
  <c r="P3770" i="3"/>
  <c r="P2885" i="3"/>
  <c r="P3752" i="3"/>
  <c r="P6130" i="3"/>
  <c r="P6182" i="3"/>
  <c r="P4076" i="3"/>
  <c r="P4521" i="3"/>
  <c r="P7099" i="3"/>
  <c r="P4406" i="3"/>
  <c r="P5161" i="3"/>
  <c r="P2298" i="3"/>
  <c r="P3611" i="3"/>
  <c r="P5947" i="3"/>
  <c r="P5999" i="3"/>
  <c r="P1993" i="3"/>
  <c r="P3415" i="3"/>
  <c r="P5659" i="3"/>
  <c r="P782" i="3"/>
  <c r="P293" i="3"/>
  <c r="P157" i="3"/>
  <c r="P5845" i="3"/>
  <c r="P6856" i="3"/>
  <c r="P5762" i="3"/>
  <c r="P2463" i="3"/>
  <c r="P2980" i="3"/>
  <c r="P1514" i="3"/>
  <c r="P4643" i="3"/>
  <c r="P5658" i="3"/>
  <c r="P2318" i="3"/>
  <c r="P1714" i="3"/>
  <c r="P6283" i="3"/>
  <c r="P5246" i="3"/>
  <c r="P5816" i="3"/>
  <c r="P2037" i="3"/>
  <c r="P1493" i="3"/>
  <c r="P6635" i="3"/>
  <c r="P3126" i="3"/>
  <c r="P5322" i="3"/>
  <c r="P122" i="3"/>
  <c r="P2387" i="3"/>
  <c r="P7550" i="3"/>
  <c r="P5979" i="3"/>
  <c r="P3407" i="3"/>
  <c r="P7317" i="3"/>
  <c r="P3850" i="3"/>
  <c r="P1568" i="3"/>
  <c r="P2424" i="3"/>
  <c r="P5479" i="3"/>
  <c r="P3154" i="3"/>
  <c r="P5780" i="3"/>
  <c r="P297" i="3"/>
  <c r="P4014" i="3"/>
  <c r="P5108" i="3"/>
  <c r="P1418" i="3"/>
  <c r="P3113" i="3"/>
  <c r="P2342" i="3"/>
  <c r="P4766" i="3"/>
  <c r="P4372" i="3"/>
  <c r="P2659" i="3"/>
  <c r="P5771" i="3"/>
  <c r="P1960" i="3"/>
  <c r="P1214" i="3"/>
  <c r="P2118" i="3"/>
  <c r="P203" i="3"/>
  <c r="P3548" i="3"/>
  <c r="P2550" i="3"/>
  <c r="P3479" i="3"/>
  <c r="P4058" i="3"/>
  <c r="P3958" i="3"/>
  <c r="P1350" i="3"/>
  <c r="P6951" i="3"/>
  <c r="P2858" i="3"/>
  <c r="P2274" i="3"/>
  <c r="P636" i="3"/>
  <c r="P4392" i="3"/>
  <c r="P4856" i="3"/>
  <c r="P4624" i="3"/>
  <c r="P4243" i="3"/>
  <c r="P6343" i="3"/>
  <c r="P6505" i="3"/>
  <c r="P6051" i="3"/>
  <c r="P6065" i="3"/>
  <c r="P2722" i="3"/>
  <c r="P5636" i="3"/>
  <c r="P3310" i="3"/>
  <c r="P4526" i="3"/>
  <c r="P4791" i="3"/>
  <c r="P1637" i="3"/>
  <c r="P421" i="3"/>
  <c r="P3412" i="3"/>
  <c r="P184" i="3"/>
  <c r="P6228" i="3"/>
  <c r="P6695" i="3"/>
  <c r="P7612" i="3"/>
  <c r="P7083" i="3"/>
  <c r="P7323" i="3"/>
  <c r="P6254" i="3"/>
  <c r="P6318" i="3"/>
  <c r="P4836" i="3"/>
  <c r="P5147" i="3"/>
  <c r="P6611" i="3"/>
  <c r="P7624" i="3"/>
  <c r="P7125" i="3"/>
  <c r="P4807" i="3"/>
  <c r="P7558" i="3"/>
  <c r="P5179" i="3"/>
  <c r="P5415" i="3"/>
  <c r="P6711" i="3"/>
  <c r="P982" i="3"/>
  <c r="P4129" i="3"/>
  <c r="P5315" i="3"/>
  <c r="P4314" i="3"/>
  <c r="P4119" i="3"/>
  <c r="P5460" i="3"/>
  <c r="P4847" i="3"/>
  <c r="P4358" i="3"/>
  <c r="P6882" i="3"/>
  <c r="P4304" i="3"/>
  <c r="P3219" i="3"/>
  <c r="P6325" i="3"/>
  <c r="P2948" i="3"/>
  <c r="P6526" i="3"/>
  <c r="P3309" i="3"/>
  <c r="P4725" i="3"/>
  <c r="P6838" i="3"/>
  <c r="P1520" i="3"/>
  <c r="P3956" i="3"/>
  <c r="P5857" i="3"/>
  <c r="P274" i="3"/>
  <c r="P3911" i="3"/>
  <c r="P6933" i="3"/>
  <c r="P841" i="3"/>
  <c r="P5056" i="3"/>
  <c r="P4332" i="3"/>
  <c r="P980" i="3"/>
  <c r="P2054" i="3"/>
  <c r="P4747" i="3"/>
  <c r="P5447" i="3"/>
  <c r="P3380" i="3"/>
  <c r="P5206" i="3"/>
  <c r="P3659" i="3"/>
  <c r="P4046" i="3"/>
  <c r="P6842" i="3"/>
  <c r="P5710" i="3"/>
  <c r="P7348" i="3"/>
  <c r="P3891" i="3"/>
  <c r="P4260" i="3"/>
  <c r="P5643" i="3"/>
  <c r="P4410" i="3"/>
  <c r="P942" i="3"/>
  <c r="P6245" i="3"/>
  <c r="P7613" i="3"/>
  <c r="P4150" i="3"/>
  <c r="P6950" i="3"/>
  <c r="P4645" i="3"/>
  <c r="P6052" i="3"/>
  <c r="P4531" i="3"/>
  <c r="P6202" i="3"/>
  <c r="P3266" i="3"/>
  <c r="P2650" i="3"/>
  <c r="P4341" i="3"/>
  <c r="P4137" i="3"/>
  <c r="P2776" i="3"/>
  <c r="P6869" i="3"/>
  <c r="P3292" i="3"/>
  <c r="P5575" i="3"/>
  <c r="P4337" i="3"/>
  <c r="P3431" i="3"/>
  <c r="P2746" i="3"/>
  <c r="P2654" i="3"/>
  <c r="P3293" i="3"/>
  <c r="P6298" i="3"/>
  <c r="P5740" i="3"/>
  <c r="P2691" i="3"/>
  <c r="P5196" i="3"/>
  <c r="P6585" i="3"/>
  <c r="P1275" i="3"/>
  <c r="P5393" i="3"/>
  <c r="P6716" i="3"/>
  <c r="P6981" i="3"/>
  <c r="P5251" i="3"/>
  <c r="P2848" i="3"/>
  <c r="P851" i="3"/>
  <c r="P4002" i="3"/>
  <c r="P1859" i="3"/>
  <c r="P3886" i="3"/>
  <c r="P4331" i="3"/>
  <c r="P7371" i="3"/>
  <c r="P6502" i="3"/>
  <c r="P5646" i="3"/>
  <c r="P6448" i="3"/>
  <c r="P2328" i="3"/>
  <c r="P1229" i="3"/>
  <c r="P2612" i="3"/>
  <c r="P46" i="3"/>
  <c r="P5668" i="3"/>
  <c r="P4844" i="3"/>
  <c r="P2537" i="3"/>
  <c r="P954" i="3"/>
  <c r="P5317" i="3"/>
  <c r="P1472" i="3"/>
  <c r="P106" i="3"/>
  <c r="P1735" i="3"/>
  <c r="P6898" i="3"/>
  <c r="P857" i="3"/>
  <c r="P4504" i="3"/>
  <c r="P5149" i="3"/>
  <c r="P2399" i="3"/>
  <c r="P4720" i="3"/>
  <c r="P4848" i="3"/>
  <c r="P168" i="3"/>
  <c r="P140" i="3"/>
  <c r="P7549" i="3"/>
  <c r="P6931" i="3"/>
  <c r="P1448" i="3"/>
  <c r="P5410" i="3"/>
  <c r="P2749" i="3"/>
  <c r="P5980" i="3"/>
  <c r="P375" i="3"/>
  <c r="P6272" i="3"/>
  <c r="P2880" i="3"/>
  <c r="P1548" i="3"/>
  <c r="P4446" i="3"/>
  <c r="P1644" i="3"/>
  <c r="P2134" i="3"/>
  <c r="P5188" i="3"/>
  <c r="P5729" i="3"/>
  <c r="P3791" i="3"/>
  <c r="P5162" i="3"/>
  <c r="P2947" i="3"/>
  <c r="P1944" i="3"/>
  <c r="P5119" i="3"/>
  <c r="P4774" i="3"/>
  <c r="P4583" i="3"/>
  <c r="P5833" i="3"/>
  <c r="P7422" i="3"/>
  <c r="P3747" i="3"/>
  <c r="P3068" i="3"/>
  <c r="P3145" i="3"/>
  <c r="P3832" i="3"/>
  <c r="P5432" i="3"/>
  <c r="P2600" i="3"/>
  <c r="P2270" i="3"/>
  <c r="P2496" i="3"/>
  <c r="P1521" i="3"/>
  <c r="P1653" i="3"/>
  <c r="P1149" i="3"/>
  <c r="P5671" i="3"/>
  <c r="P1470" i="3"/>
  <c r="P4295" i="3"/>
  <c r="P4382" i="3"/>
  <c r="P1223" i="3"/>
  <c r="P4499" i="3"/>
  <c r="P1939" i="3"/>
  <c r="P2013" i="3"/>
  <c r="P6209" i="3"/>
  <c r="P850" i="3"/>
  <c r="P5779" i="3"/>
  <c r="P456" i="3"/>
  <c r="P3389" i="3"/>
  <c r="P4544" i="3"/>
  <c r="P1343" i="3"/>
  <c r="P964" i="3"/>
  <c r="P643" i="3"/>
  <c r="P4279" i="3"/>
  <c r="P6841" i="3"/>
  <c r="P7128" i="3"/>
  <c r="P2018" i="3"/>
  <c r="P1538" i="3"/>
  <c r="P2720" i="3"/>
  <c r="P1298" i="3"/>
  <c r="P1006" i="3"/>
  <c r="P3069" i="3"/>
  <c r="P884" i="3"/>
  <c r="P222" i="3"/>
  <c r="P5557" i="3"/>
  <c r="P6118" i="3"/>
  <c r="P835" i="3"/>
  <c r="P2578" i="3"/>
  <c r="P6322" i="3"/>
  <c r="P3083" i="3"/>
  <c r="P7220" i="3"/>
  <c r="P3249" i="3"/>
  <c r="P1883" i="3"/>
  <c r="P3171" i="3"/>
  <c r="P5714" i="3"/>
  <c r="P1422" i="3"/>
  <c r="P3097" i="3"/>
  <c r="P533" i="3"/>
  <c r="P1784" i="3"/>
  <c r="P6784" i="3"/>
  <c r="P1795" i="3"/>
  <c r="P5817" i="3"/>
  <c r="P6971" i="3"/>
  <c r="P7611" i="3"/>
  <c r="P5760" i="3"/>
  <c r="P7242" i="3"/>
  <c r="P3525" i="3"/>
  <c r="P1309" i="3"/>
  <c r="P7618" i="3"/>
  <c r="P5123" i="3"/>
  <c r="P7648" i="3"/>
  <c r="P6560" i="3"/>
  <c r="P7353" i="3"/>
  <c r="P3533" i="3"/>
  <c r="P4872" i="3"/>
  <c r="P868" i="3"/>
  <c r="P6817" i="3"/>
  <c r="P7350" i="3"/>
  <c r="P5589" i="3"/>
  <c r="P3930" i="3"/>
  <c r="P7583" i="3"/>
  <c r="P4042" i="3"/>
  <c r="P7489" i="3"/>
  <c r="P7289" i="3"/>
  <c r="P6849" i="3"/>
  <c r="P4280" i="3"/>
  <c r="P6227" i="3"/>
  <c r="P5106" i="3"/>
  <c r="P5292" i="3"/>
  <c r="P790" i="3"/>
  <c r="P3057" i="3"/>
  <c r="P6522" i="3"/>
  <c r="P1624" i="3"/>
  <c r="P5975" i="3"/>
  <c r="P2574" i="3"/>
  <c r="P4242" i="3"/>
  <c r="P6141" i="3"/>
  <c r="P6361" i="3"/>
  <c r="P5359" i="3"/>
  <c r="P5139" i="3"/>
  <c r="P7359" i="3"/>
  <c r="P2326" i="3"/>
  <c r="P6384" i="3"/>
  <c r="P3270" i="3"/>
  <c r="P4156" i="3"/>
  <c r="P7520" i="3"/>
  <c r="P7189" i="3"/>
  <c r="P4827" i="3"/>
  <c r="P4951" i="3"/>
  <c r="P3472" i="3"/>
  <c r="P1458" i="3"/>
  <c r="P1778" i="3"/>
  <c r="P4904" i="3"/>
  <c r="P2540" i="3"/>
  <c r="P3817" i="3"/>
  <c r="P7023" i="3"/>
  <c r="P4597" i="3"/>
  <c r="P1452" i="3"/>
  <c r="P6023" i="3"/>
  <c r="P2866" i="3"/>
  <c r="P2556" i="3"/>
  <c r="P2041" i="3"/>
  <c r="P2690" i="3"/>
  <c r="P3947" i="3"/>
  <c r="P1966" i="3"/>
  <c r="P3388" i="3"/>
  <c r="P6219" i="3"/>
  <c r="P6745" i="3"/>
  <c r="P4343" i="3"/>
  <c r="P1124" i="3"/>
  <c r="P4303" i="3"/>
  <c r="P6435" i="3"/>
  <c r="P4096" i="3"/>
  <c r="P972" i="3"/>
  <c r="P2290" i="3"/>
  <c r="P3033" i="3"/>
  <c r="P1515" i="3"/>
  <c r="P3706" i="3"/>
  <c r="P995" i="3"/>
  <c r="P1690" i="3"/>
  <c r="P566" i="3"/>
  <c r="P4403" i="3"/>
  <c r="P2924" i="3"/>
  <c r="P6872" i="3"/>
  <c r="P2213" i="3"/>
  <c r="P3356" i="3"/>
  <c r="P4436" i="3"/>
  <c r="P1819" i="3"/>
  <c r="P4640" i="3"/>
  <c r="P3769" i="3"/>
  <c r="P7007" i="3"/>
  <c r="P3228" i="3"/>
  <c r="P1151" i="3"/>
  <c r="P3635" i="3"/>
  <c r="P3669" i="3"/>
  <c r="P1304" i="3"/>
  <c r="P1316" i="3"/>
  <c r="P877" i="3"/>
  <c r="P3049" i="3"/>
  <c r="P6995" i="3"/>
  <c r="P5159" i="3"/>
  <c r="P4128" i="3"/>
  <c r="P5507" i="3"/>
  <c r="P5408" i="3"/>
  <c r="P3365" i="3"/>
  <c r="P2109" i="3"/>
  <c r="P1078" i="3"/>
  <c r="P6690" i="3"/>
  <c r="P3522" i="3"/>
  <c r="P631" i="3"/>
  <c r="P5093" i="3"/>
  <c r="P1741" i="3"/>
  <c r="P4866" i="3"/>
  <c r="P7590" i="3"/>
  <c r="P3165" i="3"/>
  <c r="P1898" i="3"/>
  <c r="P4498" i="3"/>
  <c r="P7448" i="3"/>
  <c r="P2254" i="3"/>
  <c r="P5351" i="3"/>
  <c r="P164" i="3"/>
  <c r="P5366" i="3"/>
  <c r="P1542" i="3"/>
  <c r="P2485" i="3"/>
  <c r="P2459" i="3"/>
  <c r="P2432" i="3"/>
  <c r="P4651" i="3"/>
  <c r="P3192" i="3"/>
  <c r="P2406" i="3"/>
  <c r="P1247" i="3"/>
  <c r="P2226" i="3"/>
  <c r="P6786" i="3"/>
  <c r="P5320" i="3"/>
  <c r="P7420" i="3"/>
  <c r="P881" i="3"/>
  <c r="P4336" i="3"/>
  <c r="P2978" i="3"/>
  <c r="P262" i="3"/>
  <c r="P826" i="3"/>
  <c r="P5756" i="3"/>
  <c r="P1758" i="3"/>
  <c r="P2233" i="3"/>
  <c r="P2897" i="3"/>
  <c r="P75" i="3"/>
  <c r="P7526" i="3"/>
  <c r="P3963" i="3"/>
  <c r="P3937" i="3"/>
  <c r="P5968" i="3"/>
  <c r="P827" i="3"/>
  <c r="P5471" i="3"/>
  <c r="P3202" i="3"/>
  <c r="P1168" i="3"/>
  <c r="P2015" i="3"/>
  <c r="P9" i="3"/>
  <c r="P3073" i="3"/>
  <c r="P3288" i="3"/>
  <c r="P4204" i="3"/>
  <c r="P5193" i="3"/>
  <c r="P2045" i="3"/>
  <c r="P6511" i="3"/>
  <c r="P650" i="3"/>
  <c r="P2681" i="3"/>
  <c r="P3616" i="3"/>
  <c r="P4594" i="3"/>
  <c r="P4367" i="3"/>
  <c r="P3243" i="3"/>
  <c r="P5280" i="3"/>
  <c r="P1211" i="3"/>
  <c r="P427" i="3"/>
  <c r="P1507" i="3"/>
  <c r="P494" i="3"/>
  <c r="P7314" i="3"/>
  <c r="P3319" i="3"/>
  <c r="P2058" i="3"/>
  <c r="P61" i="3"/>
  <c r="P7562" i="3"/>
  <c r="P5282" i="3"/>
  <c r="P2089" i="3"/>
  <c r="P391" i="3"/>
  <c r="P2202" i="3"/>
  <c r="P1442" i="3"/>
  <c r="P3067" i="3"/>
  <c r="P191" i="3"/>
  <c r="P1759" i="3"/>
  <c r="P180" i="3"/>
  <c r="P2361" i="3"/>
  <c r="P2136" i="3"/>
  <c r="P4075" i="3"/>
  <c r="P7369" i="3"/>
  <c r="P3742" i="3"/>
  <c r="P6979" i="3"/>
  <c r="P560" i="3"/>
  <c r="P3974" i="3"/>
  <c r="P4843" i="3"/>
  <c r="P1523" i="3"/>
  <c r="P278" i="3"/>
  <c r="P1818" i="3"/>
  <c r="P342" i="3"/>
  <c r="P32" i="3"/>
  <c r="P429" i="3"/>
  <c r="P4832" i="3"/>
  <c r="P6630" i="3"/>
  <c r="P1178" i="3"/>
  <c r="P2535" i="3"/>
  <c r="P5890" i="3"/>
  <c r="P6599" i="3"/>
  <c r="P4165" i="3"/>
  <c r="P4034" i="3"/>
  <c r="P1406" i="3"/>
  <c r="P5039" i="3"/>
  <c r="P5044" i="3"/>
  <c r="P1161" i="3"/>
  <c r="P1717" i="3"/>
  <c r="P4290" i="3"/>
  <c r="P630" i="3"/>
  <c r="P4634" i="3"/>
  <c r="P4177" i="3"/>
  <c r="P55" i="3"/>
  <c r="P5705" i="3"/>
  <c r="P7668" i="3"/>
  <c r="P7669" i="3"/>
  <c r="P39" i="3"/>
  <c r="P371" i="3"/>
  <c r="P1706" i="3"/>
  <c r="P7667" i="3"/>
  <c r="P1728" i="3"/>
  <c r="P7627" i="3"/>
</calcChain>
</file>

<file path=xl/sharedStrings.xml><?xml version="1.0" encoding="utf-8"?>
<sst xmlns="http://schemas.openxmlformats.org/spreadsheetml/2006/main" count="137926" uniqueCount="22098">
  <si>
    <t>PK 65 Films</t>
  </si>
  <si>
    <t>South Africa</t>
  </si>
  <si>
    <t>Siyabonga Mabaso</t>
  </si>
  <si>
    <t>Pereko Mosia</t>
  </si>
  <si>
    <t>August 19, 2020 (United States)</t>
  </si>
  <si>
    <t>Horror</t>
  </si>
  <si>
    <t>Tee em el</t>
  </si>
  <si>
    <t>United States</t>
  </si>
  <si>
    <t>Christina Roz</t>
  </si>
  <si>
    <t>James Randall</t>
  </si>
  <si>
    <t>October 1, 2020 (United States)</t>
  </si>
  <si>
    <t>Drama</t>
  </si>
  <si>
    <t>It's Just Us</t>
  </si>
  <si>
    <t>Embi Productions</t>
  </si>
  <si>
    <t>Onyama Laura</t>
  </si>
  <si>
    <t>Lynno Lovert</t>
  </si>
  <si>
    <t>Nkanya Nkwai</t>
  </si>
  <si>
    <t>April 27, 2020 (Cameroon)</t>
  </si>
  <si>
    <t>Saving Mbango</t>
  </si>
  <si>
    <t>Cactus Blue Entertainment</t>
  </si>
  <si>
    <t>Michael Saquella</t>
  </si>
  <si>
    <t>Lisa Huston</t>
  </si>
  <si>
    <t>Dusty Dukatz</t>
  </si>
  <si>
    <t>February 7, 2020 (United States)</t>
  </si>
  <si>
    <t>Comedy</t>
  </si>
  <si>
    <t>Dream Round</t>
  </si>
  <si>
    <t>Shannon Bond</t>
  </si>
  <si>
    <t>Joseph Ebanks</t>
  </si>
  <si>
    <t>October 23, 2020 (United States)</t>
  </si>
  <si>
    <t>More to Life</t>
  </si>
  <si>
    <t>Billy Hartmann</t>
  </si>
  <si>
    <t>Aleks Alifirenko Jr.</t>
  </si>
  <si>
    <t>Directors</t>
  </si>
  <si>
    <t>November 10, 2020 (United States)</t>
  </si>
  <si>
    <t>Action</t>
  </si>
  <si>
    <t>The Robinsons</t>
  </si>
  <si>
    <t>Dow Jazz Films</t>
  </si>
  <si>
    <t>Nicky Whelan</t>
  </si>
  <si>
    <t>C.E. Poverman</t>
  </si>
  <si>
    <t>Justin Kreinbrink</t>
  </si>
  <si>
    <t>November 6, 2020 (United States)</t>
  </si>
  <si>
    <t>R</t>
  </si>
  <si>
    <t>Love by Drowning</t>
  </si>
  <si>
    <t>Abominable Pictures</t>
  </si>
  <si>
    <t>Augie Tulba</t>
  </si>
  <si>
    <t>Stefan C. Schaefer</t>
  </si>
  <si>
    <t>November 5, 2020 (United States)</t>
  </si>
  <si>
    <t>Aloha Surf Hotel</t>
  </si>
  <si>
    <t>Roxwell Films</t>
  </si>
  <si>
    <t>Kristina Klebe</t>
  </si>
  <si>
    <t>Kevin Shulman</t>
  </si>
  <si>
    <t>March 3, 2020 (United States)</t>
  </si>
  <si>
    <t>Not Rated</t>
  </si>
  <si>
    <t>I Am Fear</t>
  </si>
  <si>
    <t>Notis Studio</t>
  </si>
  <si>
    <t>Dan Belcher</t>
  </si>
  <si>
    <t>Dekoven Riggins</t>
  </si>
  <si>
    <t>Marcus Brown</t>
  </si>
  <si>
    <t>Black Wall Street Burning</t>
  </si>
  <si>
    <t>China</t>
  </si>
  <si>
    <t>Gong Li</t>
  </si>
  <si>
    <t>Ji Zhang</t>
  </si>
  <si>
    <t>Peter Ho-Sun Chan</t>
  </si>
  <si>
    <t>September 25, 2020 (United States)</t>
  </si>
  <si>
    <t>Leap</t>
  </si>
  <si>
    <t>Pryor Entertainment</t>
  </si>
  <si>
    <t>Scott Pryor</t>
  </si>
  <si>
    <t>June 3, 2020 (United States)</t>
  </si>
  <si>
    <t>PG-13</t>
  </si>
  <si>
    <t>Tulsa</t>
  </si>
  <si>
    <t>Beijing Enlight Pictures</t>
  </si>
  <si>
    <t>Guangtao Jiang</t>
  </si>
  <si>
    <t>Teng Cheng</t>
  </si>
  <si>
    <t>Animation</t>
  </si>
  <si>
    <t>TV-PG</t>
  </si>
  <si>
    <t>Legend of Deification</t>
  </si>
  <si>
    <t>An Impulsive Production</t>
  </si>
  <si>
    <t>Robert Pralgo</t>
  </si>
  <si>
    <t>Keith Brooks</t>
  </si>
  <si>
    <t>Kenneth Smith</t>
  </si>
  <si>
    <t>September 8, 2020 (United States)</t>
  </si>
  <si>
    <t>Sci-Fi</t>
  </si>
  <si>
    <t>Star Trek First Frontier</t>
  </si>
  <si>
    <t>Prowess Pictures</t>
  </si>
  <si>
    <t>Shea Whigham</t>
  </si>
  <si>
    <t>Scott Teems</t>
  </si>
  <si>
    <t>April 17, 2020 (Mexico)</t>
  </si>
  <si>
    <t>Crime</t>
  </si>
  <si>
    <t>The Quarry</t>
  </si>
  <si>
    <t>Beijing Diqi Yinxiang Entertainment</t>
  </si>
  <si>
    <t>Zhi-zhong Huang</t>
  </si>
  <si>
    <t>Hu Guan</t>
  </si>
  <si>
    <t>August 28, 2020 (United States)</t>
  </si>
  <si>
    <t>The Eight Hundred</t>
  </si>
  <si>
    <t>20th Century Studios</t>
  </si>
  <si>
    <t>Canada</t>
  </si>
  <si>
    <t>Harrison Ford</t>
  </si>
  <si>
    <t>Michael Green</t>
  </si>
  <si>
    <t>Chris Sanders</t>
  </si>
  <si>
    <t>February 21, 2020 (United States)</t>
  </si>
  <si>
    <t>Adventure</t>
  </si>
  <si>
    <t>PG</t>
  </si>
  <si>
    <t>The Call of the Wild</t>
  </si>
  <si>
    <t>Universal Pictures</t>
  </si>
  <si>
    <t>Robert Downey Jr.</t>
  </si>
  <si>
    <t>Stephen Gaghan</t>
  </si>
  <si>
    <t>January 17, 2020 (United States)</t>
  </si>
  <si>
    <t>Dolittle</t>
  </si>
  <si>
    <t>Paramount Pictures</t>
  </si>
  <si>
    <t>Ben Schwartz</t>
  </si>
  <si>
    <t>Pat Casey</t>
  </si>
  <si>
    <t>Jeff Fowler</t>
  </si>
  <si>
    <t>February 14, 2020 (United States)</t>
  </si>
  <si>
    <t>Sonic the Hedgehog</t>
  </si>
  <si>
    <t>Columbia Pictures</t>
  </si>
  <si>
    <t>Will Smith</t>
  </si>
  <si>
    <t>Peter Craig</t>
  </si>
  <si>
    <t>Adil El Arbi</t>
  </si>
  <si>
    <t>Bad Boys for Life</t>
  </si>
  <si>
    <t>Walt Disney Pictures</t>
  </si>
  <si>
    <t>Tom Holland</t>
  </si>
  <si>
    <t>Dan Scanlon</t>
  </si>
  <si>
    <t>March 6, 2020 (United States)</t>
  </si>
  <si>
    <t>Onward</t>
  </si>
  <si>
    <t>Elisabeth Moss</t>
  </si>
  <si>
    <t>Leigh Whannell</t>
  </si>
  <si>
    <t>February 28, 2020 (United States)</t>
  </si>
  <si>
    <t>The Invisible Man</t>
  </si>
  <si>
    <t>Clubhouse Pictures (II)</t>
  </si>
  <si>
    <t>Margot Robbie</t>
  </si>
  <si>
    <t>Christina Hodson</t>
  </si>
  <si>
    <t>Cathy Yan</t>
  </si>
  <si>
    <t>Birds of Prey</t>
  </si>
  <si>
    <t>Atlas Entertainment</t>
  </si>
  <si>
    <t>Gal Gadot</t>
  </si>
  <si>
    <t>Patty Jenkins</t>
  </si>
  <si>
    <t>December 25, 2020 (United States)</t>
  </si>
  <si>
    <t>Wonder Woman 1984</t>
  </si>
  <si>
    <t>Warner Bros.</t>
  </si>
  <si>
    <t>John David Washington</t>
  </si>
  <si>
    <t>Christopher Nolan</t>
  </si>
  <si>
    <t>September 3, 2020 (United States)</t>
  </si>
  <si>
    <t>Tenet</t>
  </si>
  <si>
    <t>Metafilms</t>
  </si>
  <si>
    <t>Anne-Ã‰lisabeth BossÃ©</t>
  </si>
  <si>
    <t>Monia Chokri</t>
  </si>
  <si>
    <t>June 7, 2019 (Canada)</t>
  </si>
  <si>
    <t>A Brother's Love</t>
  </si>
  <si>
    <t>Canyon Media</t>
  </si>
  <si>
    <t>Alexandra Bokova</t>
  </si>
  <si>
    <t>David Stuart Snell</t>
  </si>
  <si>
    <t>By Light of Desert Night</t>
  </si>
  <si>
    <t>Jeffrey Nicholson</t>
  </si>
  <si>
    <t>October 4, 2019 (United States)</t>
  </si>
  <si>
    <t>El Coyote</t>
  </si>
  <si>
    <t>Aristar Entertainment</t>
  </si>
  <si>
    <t>Cole Allen</t>
  </si>
  <si>
    <t>Tim Ogletree</t>
  </si>
  <si>
    <t>Dylan Thomas Ellis</t>
  </si>
  <si>
    <t>June 21, 2019 (United States)</t>
  </si>
  <si>
    <t>Family</t>
  </si>
  <si>
    <t>Round of Your Life</t>
  </si>
  <si>
    <t>Bona Film Group</t>
  </si>
  <si>
    <t>Tony Ka Fai Leung</t>
  </si>
  <si>
    <t>Koon-Nam Lui</t>
  </si>
  <si>
    <t>Jason Kwan</t>
  </si>
  <si>
    <t>June 7, 2019 (United States)</t>
  </si>
  <si>
    <t>Chasing the Dragon II: Wild Wild Bunch</t>
  </si>
  <si>
    <t>Fox STAR Studios</t>
  </si>
  <si>
    <t>India</t>
  </si>
  <si>
    <t>Arjun Kapoor</t>
  </si>
  <si>
    <t>Raj Kumar Gupta</t>
  </si>
  <si>
    <t>May 24, 2019 (United States)</t>
  </si>
  <si>
    <t>India's Most Wanted</t>
  </si>
  <si>
    <t>Kolipoki Pictures</t>
  </si>
  <si>
    <t>Christopher Gorham</t>
  </si>
  <si>
    <t>Mitch Davis</t>
  </si>
  <si>
    <t>June 28, 2019 (United States)</t>
  </si>
  <si>
    <t>The Other Side of Heaven 2: Fire of Faith</t>
  </si>
  <si>
    <t>ABS-CBN Film Productions</t>
  </si>
  <si>
    <t>Philippines</t>
  </si>
  <si>
    <t>Liza Soberano</t>
  </si>
  <si>
    <t>Antoinette Jadaone</t>
  </si>
  <si>
    <t>February 13, 2019 (Philippines)</t>
  </si>
  <si>
    <t>Alone/Together</t>
  </si>
  <si>
    <t>Alibaba Pictures</t>
  </si>
  <si>
    <t>Bo Huang</t>
  </si>
  <si>
    <t>October 1, 2019 (United States)</t>
  </si>
  <si>
    <t>My People, My Country</t>
  </si>
  <si>
    <t>Neverending Media</t>
  </si>
  <si>
    <t>Mexico</t>
  </si>
  <si>
    <t>Martha Higareda</t>
  </si>
  <si>
    <t>Cory Brusseau</t>
  </si>
  <si>
    <t>Ariel Winograd</t>
  </si>
  <si>
    <t>August 30, 2019 (United States)</t>
  </si>
  <si>
    <t>Tod@s Caen</t>
  </si>
  <si>
    <t>Studio NuT</t>
  </si>
  <si>
    <t>Japan</t>
  </si>
  <si>
    <t>TesshÃ´ Genda</t>
  </si>
  <si>
    <t>Carlo Zen</t>
  </si>
  <si>
    <t>Yutaka Uemura</t>
  </si>
  <si>
    <t>May 16, 2019 (United States)</t>
  </si>
  <si>
    <t>Saga of Tanya the Evil - The Movie</t>
  </si>
  <si>
    <t>Skypass Entertainment</t>
  </si>
  <si>
    <t>Sharman Joshi</t>
  </si>
  <si>
    <t>Andrew E. Matthews</t>
  </si>
  <si>
    <t>Aneesh Daniel</t>
  </si>
  <si>
    <t>March 29, 2019 (India)</t>
  </si>
  <si>
    <t>The Least of These: The Graham Staines Story</t>
  </si>
  <si>
    <t>JC Santos</t>
  </si>
  <si>
    <t>Wanggo Gallaga</t>
  </si>
  <si>
    <t>Andoy Ranay</t>
  </si>
  <si>
    <t>Open</t>
  </si>
  <si>
    <t>Novotny &amp; Novotny Filmproduktion GmbH</t>
  </si>
  <si>
    <t>Austria</t>
  </si>
  <si>
    <t>Valerie Pachner</t>
  </si>
  <si>
    <t>Marie Kreutzer</t>
  </si>
  <si>
    <t>July 26, 2019 (United States)</t>
  </si>
  <si>
    <t>The Ground Beneath My Feet</t>
  </si>
  <si>
    <t>Moonlight Film</t>
  </si>
  <si>
    <t>South Korea</t>
  </si>
  <si>
    <t>Ryu Jun-Yeol</t>
  </si>
  <si>
    <t>Noo-ri Park</t>
  </si>
  <si>
    <t>March 22, 2019 (United States)</t>
  </si>
  <si>
    <t>Money</t>
  </si>
  <si>
    <t>Babieka</t>
  </si>
  <si>
    <t>Hong Kong</t>
  </si>
  <si>
    <t>Louis Koo</t>
  </si>
  <si>
    <t>Cat Kwan</t>
  </si>
  <si>
    <t>Jazz Boon</t>
  </si>
  <si>
    <t>August 16, 2019 (United States)</t>
  </si>
  <si>
    <t>Line Walker 2: Invisible Spy</t>
  </si>
  <si>
    <t>Claudio Herrera</t>
  </si>
  <si>
    <t>Nacho G. Velilla</t>
  </si>
  <si>
    <t>March 15, 2019 (United States)</t>
  </si>
  <si>
    <t>No Manches Frida 2</t>
  </si>
  <si>
    <t>Visual Arts Entertainment</t>
  </si>
  <si>
    <t>Miko Hughes</t>
  </si>
  <si>
    <t>Lee Stanley</t>
  </si>
  <si>
    <t>Shane Stanley</t>
  </si>
  <si>
    <t>January 11, 2019 (United States)</t>
  </si>
  <si>
    <t>The Untold Story</t>
  </si>
  <si>
    <t>Ajay Devgn Ffilms</t>
  </si>
  <si>
    <t>Ajay Devgn</t>
  </si>
  <si>
    <t>Paritosh Painter</t>
  </si>
  <si>
    <t>Indra Kumar</t>
  </si>
  <si>
    <t>February 22, 2019 (India)</t>
  </si>
  <si>
    <t>Total Dhamaal</t>
  </si>
  <si>
    <t>Hanyu Zhang</t>
  </si>
  <si>
    <t>Yonggan Yu</t>
  </si>
  <si>
    <t>Andrew Lau</t>
  </si>
  <si>
    <t>September 30, 2019 (China)</t>
  </si>
  <si>
    <t>The Captain</t>
  </si>
  <si>
    <t>Junglee Pictures</t>
  </si>
  <si>
    <t>Vidyut Jammwal</t>
  </si>
  <si>
    <t>Adam Prince</t>
  </si>
  <si>
    <t>Chuck Russell</t>
  </si>
  <si>
    <t>March 29, 2019 (United States)</t>
  </si>
  <si>
    <t>Junglee</t>
  </si>
  <si>
    <t>Remember Films</t>
  </si>
  <si>
    <t>David McConnell</t>
  </si>
  <si>
    <t>T.C. Christensen</t>
  </si>
  <si>
    <t>July 24, 2019 (United States)</t>
  </si>
  <si>
    <t>The Fighting Preacher</t>
  </si>
  <si>
    <t>7DM Studios</t>
  </si>
  <si>
    <t>United Kingdom</t>
  </si>
  <si>
    <t>Spencer Brown</t>
  </si>
  <si>
    <t>Drew Cullingham</t>
  </si>
  <si>
    <t>May 20, 2019 (United Kingdom)</t>
  </si>
  <si>
    <t>Shed of the Dead</t>
  </si>
  <si>
    <t>CJ Entertainment</t>
  </si>
  <si>
    <t>Mi-ran Ra</t>
  </si>
  <si>
    <t>Jung Da-Won</t>
  </si>
  <si>
    <t>May 9, 2019 (South Korea)</t>
  </si>
  <si>
    <t>Geolkapseu</t>
  </si>
  <si>
    <t>Christiano Film Group</t>
  </si>
  <si>
    <t>Brett Varvel</t>
  </si>
  <si>
    <t>Rich Christiano</t>
  </si>
  <si>
    <t>March 1, 2019 (United States)</t>
  </si>
  <si>
    <t>Play the Flute</t>
  </si>
  <si>
    <t>BroadwayHD</t>
  </si>
  <si>
    <t>Matt Henry</t>
  </si>
  <si>
    <t>Harvey Fierstein</t>
  </si>
  <si>
    <t>Jerry Mitchell</t>
  </si>
  <si>
    <t>June 25, 2019 (United States)</t>
  </si>
  <si>
    <t>Musical</t>
  </si>
  <si>
    <t>Kinky Boots: The Musical</t>
  </si>
  <si>
    <t>Hicktown Entertainment</t>
  </si>
  <si>
    <t>Sid Haig</t>
  </si>
  <si>
    <t>Andy Golub</t>
  </si>
  <si>
    <t>Tony Wash</t>
  </si>
  <si>
    <t>April 16, 2019 (United States)</t>
  </si>
  <si>
    <t>High on the Hog</t>
  </si>
  <si>
    <t>Growing Tree Productions</t>
  </si>
  <si>
    <t>Ace Young</t>
  </si>
  <si>
    <t>Noel Ashman</t>
  </si>
  <si>
    <t>Richard Grieco</t>
  </si>
  <si>
    <t>June 14, 2019 (United States)</t>
  </si>
  <si>
    <t>Clinton Road</t>
  </si>
  <si>
    <t>Palomar</t>
  </si>
  <si>
    <t>Italy</t>
  </si>
  <si>
    <t>Francesco Di Napoli</t>
  </si>
  <si>
    <t>Roberto Saviano</t>
  </si>
  <si>
    <t>Claudio Giovannesi</t>
  </si>
  <si>
    <t>February 13, 2019 (Italy)</t>
  </si>
  <si>
    <t>Piranhas</t>
  </si>
  <si>
    <t>Julian Marsh Pictures</t>
  </si>
  <si>
    <t>Bonnie Langford</t>
  </si>
  <si>
    <t>Mark Bramble</t>
  </si>
  <si>
    <t>May 1, 2019 (United States)</t>
  </si>
  <si>
    <t>42nd Street: The Musical</t>
  </si>
  <si>
    <t>AVA Films &amp; Entertainment</t>
  </si>
  <si>
    <t>Salman Khan</t>
  </si>
  <si>
    <t>Su-jin Park</t>
  </si>
  <si>
    <t>Ali Abbas Zafar</t>
  </si>
  <si>
    <t>June 5, 2019 (United States)</t>
  </si>
  <si>
    <t>Bharat</t>
  </si>
  <si>
    <t>Xiaoming Huang</t>
  </si>
  <si>
    <t>Chao Wang</t>
  </si>
  <si>
    <t>Tony Chan</t>
  </si>
  <si>
    <t>August 9, 2019 (United States)</t>
  </si>
  <si>
    <t>The Bravest</t>
  </si>
  <si>
    <t>Protostar Pictures</t>
  </si>
  <si>
    <t>Karina Fontes</t>
  </si>
  <si>
    <t>Roxanne Benjamin</t>
  </si>
  <si>
    <t>April 26, 2019 (United States)</t>
  </si>
  <si>
    <t>Body at Brighton Rock</t>
  </si>
  <si>
    <t>Sonam Kapoor</t>
  </si>
  <si>
    <t>Shelly Chopra Dhar</t>
  </si>
  <si>
    <t>February 1, 2019 (United States)</t>
  </si>
  <si>
    <t>Ek Ladki Ko Dekha Toh Aisa Laga</t>
  </si>
  <si>
    <t>Poetic License Production</t>
  </si>
  <si>
    <t>Germany</t>
  </si>
  <si>
    <t>Nawazuddin Siddiqui</t>
  </si>
  <si>
    <t>Ritesh Batra</t>
  </si>
  <si>
    <t>March 15, 2019 (India)</t>
  </si>
  <si>
    <t>Photograph</t>
  </si>
  <si>
    <t>Premiere Picture</t>
  </si>
  <si>
    <t>Vietnam</t>
  </si>
  <si>
    <t>Veronica Ngo</t>
  </si>
  <si>
    <t>Le-Van Kiet</t>
  </si>
  <si>
    <t>February 22, 2019 (Vietnam)</t>
  </si>
  <si>
    <t>TV-14</t>
  </si>
  <si>
    <t>Furie</t>
  </si>
  <si>
    <t>Kyta Productions</t>
  </si>
  <si>
    <t>John Abraham</t>
  </si>
  <si>
    <t>Robbie Grewal</t>
  </si>
  <si>
    <t>April 5, 2019 (United States)</t>
  </si>
  <si>
    <t>Romeo Akbar Walter</t>
  </si>
  <si>
    <t>Give Me Liberty</t>
  </si>
  <si>
    <t>Chris Galust</t>
  </si>
  <si>
    <t>Alice Austen</t>
  </si>
  <si>
    <t>Kirill Mikhanovsky</t>
  </si>
  <si>
    <t>August 23, 2019 (United States)</t>
  </si>
  <si>
    <t>Emphatic Films</t>
  </si>
  <si>
    <t>Terry Serpico</t>
  </si>
  <si>
    <t>Eddie Mensore</t>
  </si>
  <si>
    <t>May 19, 2020 (Poland)</t>
  </si>
  <si>
    <t>Mine 9</t>
  </si>
  <si>
    <t>Cat In The Mill Studio</t>
  </si>
  <si>
    <t>David Thorpe</t>
  </si>
  <si>
    <t>John Bunyan</t>
  </si>
  <si>
    <t>Robert Fernandez</t>
  </si>
  <si>
    <t>April 18, 2019 (United States)</t>
  </si>
  <si>
    <t>Pilgrim's Progress</t>
  </si>
  <si>
    <t>Ball &amp; Chain Productions</t>
  </si>
  <si>
    <t>Hannah Pearl Utt</t>
  </si>
  <si>
    <t>Jen Tullock</t>
  </si>
  <si>
    <t>Before You Know It</t>
  </si>
  <si>
    <t>Sunrise</t>
  </si>
  <si>
    <t>Jun Fukuyama</t>
  </si>
  <si>
    <t>GorÃ´ Taniguchi</t>
  </si>
  <si>
    <t>May 5, 2019 (United States)</t>
  </si>
  <si>
    <t>Code Geass: Lelouch of the Re;Surrection</t>
  </si>
  <si>
    <t>ESX Entertainment</t>
  </si>
  <si>
    <t>Michael Roark</t>
  </si>
  <si>
    <t>Alex Ranarivelo</t>
  </si>
  <si>
    <t>Sport</t>
  </si>
  <si>
    <t>Bennett's War</t>
  </si>
  <si>
    <t>Argentina</t>
  </si>
  <si>
    <t>Juan Barberini</t>
  </si>
  <si>
    <t>Lucio Castro</t>
  </si>
  <si>
    <t>Unrated</t>
  </si>
  <si>
    <t>End of the Century</t>
  </si>
  <si>
    <t>Luv Films</t>
  </si>
  <si>
    <t>Surabhi Bhatnagar</t>
  </si>
  <si>
    <t>Akiv Ali</t>
  </si>
  <si>
    <t>May 17, 2019 (United States)</t>
  </si>
  <si>
    <t>De De Pyaar De</t>
  </si>
  <si>
    <t>Maddock Films</t>
  </si>
  <si>
    <t>Kartik Aaryan</t>
  </si>
  <si>
    <t>Rohan Shankar</t>
  </si>
  <si>
    <t>Laxman Utekar</t>
  </si>
  <si>
    <t>March 1, 2019 (India)</t>
  </si>
  <si>
    <t>Luka Chuppi</t>
  </si>
  <si>
    <t>KeyEast</t>
  </si>
  <si>
    <t>Seo Jun Park</t>
  </si>
  <si>
    <t>Joo-hwan Kim</t>
  </si>
  <si>
    <t>July 31, 2019 (South Korea)</t>
  </si>
  <si>
    <t>The Divine Fury</t>
  </si>
  <si>
    <t>Tiger Shroff</t>
  </si>
  <si>
    <t>Arshad Sayed</t>
  </si>
  <si>
    <t>Punit Malhotra</t>
  </si>
  <si>
    <t>May 10, 2019 (United States)</t>
  </si>
  <si>
    <t>Student of the Year 2</t>
  </si>
  <si>
    <t>Unplanned Movie</t>
  </si>
  <si>
    <t>Ashley Bratcher</t>
  </si>
  <si>
    <t>Abby Johnson</t>
  </si>
  <si>
    <t>Chuck Konzelman</t>
  </si>
  <si>
    <t>Biography</t>
  </si>
  <si>
    <t>Unplanned</t>
  </si>
  <si>
    <t>Amasia Entertainment</t>
  </si>
  <si>
    <t>Walton Goggins</t>
  </si>
  <si>
    <t>Britt Poulton</t>
  </si>
  <si>
    <t>August 2, 2019 (United States)</t>
  </si>
  <si>
    <t>Them That Follow</t>
  </si>
  <si>
    <t>The National Hellenic Society</t>
  </si>
  <si>
    <t>Tania Raymonde</t>
  </si>
  <si>
    <t>Van Ling</t>
  </si>
  <si>
    <t>March 22, 2019 (Ireland)</t>
  </si>
  <si>
    <t>Cliffs of Freedom</t>
  </si>
  <si>
    <t>Filmmaker R&amp;K</t>
  </si>
  <si>
    <t>Jo Jung-Suk</t>
  </si>
  <si>
    <t>Sang-Geun Lee</t>
  </si>
  <si>
    <t>Exit</t>
  </si>
  <si>
    <t>UV Creations</t>
  </si>
  <si>
    <t>Prabhas</t>
  </si>
  <si>
    <t>Sujeeth</t>
  </si>
  <si>
    <t>Saaho</t>
  </si>
  <si>
    <t>Bake My Cake Films</t>
  </si>
  <si>
    <t>Mrunal Thakur</t>
  </si>
  <si>
    <t>Ritesh Shah</t>
  </si>
  <si>
    <t>Nikkhil Advani</t>
  </si>
  <si>
    <t>August 15, 2019 (United States)</t>
  </si>
  <si>
    <t>Batla House</t>
  </si>
  <si>
    <t>Atlantic Records</t>
  </si>
  <si>
    <t>Melanie Martinez</t>
  </si>
  <si>
    <t>September 5, 2019 (United States)</t>
  </si>
  <si>
    <t>Fantasy</t>
  </si>
  <si>
    <t>K-12</t>
  </si>
  <si>
    <t>Cape of Good Films</t>
  </si>
  <si>
    <t>Akshay Kumar</t>
  </si>
  <si>
    <t>R. Balki</t>
  </si>
  <si>
    <t>Jagan Shakti</t>
  </si>
  <si>
    <t>Mission Mangal</t>
  </si>
  <si>
    <t>MacGuffin Pictures</t>
  </si>
  <si>
    <t>Sushant Singh Rajput</t>
  </si>
  <si>
    <t>Sudip Sharma</t>
  </si>
  <si>
    <t>Abhishek Chaubey</t>
  </si>
  <si>
    <t>Sonchiriya</t>
  </si>
  <si>
    <t>Dharma Productions</t>
  </si>
  <si>
    <t>Varun Dhawan</t>
  </si>
  <si>
    <t>Shibani Bathija</t>
  </si>
  <si>
    <t>Abhishek Varman</t>
  </si>
  <si>
    <t>April 17, 2019 (United States)</t>
  </si>
  <si>
    <t>Kalank</t>
  </si>
  <si>
    <t>Ellinas Multimedia</t>
  </si>
  <si>
    <t>Peta Murgatroyd</t>
  </si>
  <si>
    <t>Robert Krantz</t>
  </si>
  <si>
    <t>J.J. Englert</t>
  </si>
  <si>
    <t>February 4, 2020 (Australia)</t>
  </si>
  <si>
    <t>Faith, Hope &amp; Love</t>
  </si>
  <si>
    <t>Alloy Entertainment</t>
  </si>
  <si>
    <t>Yara Shahidi</t>
  </si>
  <si>
    <t>Tracy Oliver</t>
  </si>
  <si>
    <t>Ry Russo-Young</t>
  </si>
  <si>
    <t>The Sun Is also a Star</t>
  </si>
  <si>
    <t>Symbolic Exchange</t>
  </si>
  <si>
    <t>John Lithgow</t>
  </si>
  <si>
    <t>Noble Jones</t>
  </si>
  <si>
    <t>August 2, 2019 (Sweden)</t>
  </si>
  <si>
    <t>The Tomorrow Man</t>
  </si>
  <si>
    <t>About Film</t>
  </si>
  <si>
    <t>Lee Dong-yong</t>
  </si>
  <si>
    <t>Se-yeong Bae</t>
  </si>
  <si>
    <t>Byeong-heon Lee</t>
  </si>
  <si>
    <t>Extreme Job</t>
  </si>
  <si>
    <t>Ron Perlman</t>
  </si>
  <si>
    <t>John Swab</t>
  </si>
  <si>
    <t>June 26, 2020 (United States)</t>
  </si>
  <si>
    <t>Run with the Hunted</t>
  </si>
  <si>
    <t>The Tyler Perry Company</t>
  </si>
  <si>
    <t>Tyler Perry</t>
  </si>
  <si>
    <t>A Madea Family Funeral</t>
  </si>
  <si>
    <t>Electric Panda Entertainment</t>
  </si>
  <si>
    <t>Jake Choi</t>
  </si>
  <si>
    <t>Justin Chon</t>
  </si>
  <si>
    <t>September 6, 2019 (United States)</t>
  </si>
  <si>
    <t>Ms. Purple</t>
  </si>
  <si>
    <t>Affirm Films</t>
  </si>
  <si>
    <t>Alex Kendrick</t>
  </si>
  <si>
    <t>Overcomer</t>
  </si>
  <si>
    <t>Yale Productions</t>
  </si>
  <si>
    <t>Beau Knapp</t>
  </si>
  <si>
    <t>Carlyle Eubank</t>
  </si>
  <si>
    <t>John Stalberg Jr.</t>
  </si>
  <si>
    <t>April 12, 2019 (United States)</t>
  </si>
  <si>
    <t>Crypto</t>
  </si>
  <si>
    <t>Excel Entertainment</t>
  </si>
  <si>
    <t>Vijay Varma</t>
  </si>
  <si>
    <t>Zoya Akhtar</t>
  </si>
  <si>
    <t>February 14, 2019 (United States)</t>
  </si>
  <si>
    <t>Gully Boy</t>
  </si>
  <si>
    <t>Ambience Entertainment</t>
  </si>
  <si>
    <t>Australia</t>
  </si>
  <si>
    <t>Finn Little</t>
  </si>
  <si>
    <t>Justin Monjo</t>
  </si>
  <si>
    <t>Shawn Seet</t>
  </si>
  <si>
    <t>Storm Boy</t>
  </si>
  <si>
    <t>Coco Cartoon</t>
  </si>
  <si>
    <t>Yanting LÃ¼</t>
  </si>
  <si>
    <t>Yu Yang</t>
  </si>
  <si>
    <t>July 26, 2019 (China)</t>
  </si>
  <si>
    <t>Ne Zha</t>
  </si>
  <si>
    <t>Orion Pictures</t>
  </si>
  <si>
    <t>Taylor Schilling</t>
  </si>
  <si>
    <t>Jeff Buhler</t>
  </si>
  <si>
    <t>Nicholas McCarthy</t>
  </si>
  <si>
    <t>February 8, 2019 (United States)</t>
  </si>
  <si>
    <t>The Prodigy</t>
  </si>
  <si>
    <t>Regina Hall</t>
  </si>
  <si>
    <t>Tina Gordon</t>
  </si>
  <si>
    <t>Little</t>
  </si>
  <si>
    <t>Entertainment One</t>
  </si>
  <si>
    <t>Diane Keaton</t>
  </si>
  <si>
    <t>Zara Hayes</t>
  </si>
  <si>
    <t>Poms</t>
  </si>
  <si>
    <t>Fox 2000 Pictures</t>
  </si>
  <si>
    <t>Marcel Ruiz</t>
  </si>
  <si>
    <t>Joyce Smith</t>
  </si>
  <si>
    <t>Roxann Dawson</t>
  </si>
  <si>
    <t>Breakthrough</t>
  </si>
  <si>
    <t>Annapurna Pictures</t>
  </si>
  <si>
    <t>Hugh Jackman</t>
  </si>
  <si>
    <t>Chris Butler</t>
  </si>
  <si>
    <t>Missing Link</t>
  </si>
  <si>
    <t>Nasser Group</t>
  </si>
  <si>
    <t>Caylee Cowan</t>
  </si>
  <si>
    <t>Dan Benamor</t>
  </si>
  <si>
    <t>Waymon Boone</t>
  </si>
  <si>
    <t>April 9, 2019 (United States)</t>
  </si>
  <si>
    <t>Sunrise in Heaven</t>
  </si>
  <si>
    <t>Big Talk Productions</t>
  </si>
  <si>
    <t>Louis Ashbourne Serkis</t>
  </si>
  <si>
    <t>Joe Cornish</t>
  </si>
  <si>
    <t>January 25, 2019 (United States)</t>
  </si>
  <si>
    <t>The Kid Who Would Be King</t>
  </si>
  <si>
    <t>Beijing Dengfeng International Culture Communications Company</t>
  </si>
  <si>
    <t>Jing Wu</t>
  </si>
  <si>
    <t>Gong Geer</t>
  </si>
  <si>
    <t>Frant Gwo</t>
  </si>
  <si>
    <t>February 5, 2019 (China)</t>
  </si>
  <si>
    <t>TV-MA</t>
  </si>
  <si>
    <t>The Wandering Earth</t>
  </si>
  <si>
    <t>Aurora Alliance Films</t>
  </si>
  <si>
    <t>Thailand</t>
  </si>
  <si>
    <t>Tony Jaa</t>
  </si>
  <si>
    <t>Joey O'Bryan</t>
  </si>
  <si>
    <t>Jesse V. Johnson</t>
  </si>
  <si>
    <t>March 29, 2019 (China)</t>
  </si>
  <si>
    <t>Triple Threat</t>
  </si>
  <si>
    <t>Canal+</t>
  </si>
  <si>
    <t>France</t>
  </si>
  <si>
    <t>Matthias Schoenaerts</t>
  </si>
  <si>
    <t>Laure de Clermont-Tonnerre</t>
  </si>
  <si>
    <t>June 19, 2019 (France)</t>
  </si>
  <si>
    <t>The Mustang</t>
  </si>
  <si>
    <t>Daniel Grodnik Productions</t>
  </si>
  <si>
    <t>John Travolta</t>
  </si>
  <si>
    <t>Fred Durst</t>
  </si>
  <si>
    <t>August 30, 2019 (Mexico)</t>
  </si>
  <si>
    <t>The Fanatic</t>
  </si>
  <si>
    <t>Ace Maker Movie Works</t>
  </si>
  <si>
    <t>Ma Dong-seok</t>
  </si>
  <si>
    <t>Won-Tae Lee</t>
  </si>
  <si>
    <t>May 15, 2019 (South Korea)</t>
  </si>
  <si>
    <t>The Gangster, the Cop, the Devil</t>
  </si>
  <si>
    <t>Paramount Animation</t>
  </si>
  <si>
    <t>Spain</t>
  </si>
  <si>
    <t>Sofia Mali</t>
  </si>
  <si>
    <t>Josh Appelbaum</t>
  </si>
  <si>
    <t>Dylan Brown</t>
  </si>
  <si>
    <t>Wonder Park</t>
  </si>
  <si>
    <t>Film Poland Productions</t>
  </si>
  <si>
    <t>Hrithik Roshan</t>
  </si>
  <si>
    <t>Sanjeev Dutta</t>
  </si>
  <si>
    <t>Vikas Bahl</t>
  </si>
  <si>
    <t>July 12, 2019 (United States)</t>
  </si>
  <si>
    <t>Super 30</t>
  </si>
  <si>
    <t>Ashley Judd</t>
  </si>
  <si>
    <t>W. Bruce Cameron</t>
  </si>
  <si>
    <t>Charles Martin Smith</t>
  </si>
  <si>
    <t>A Dog's Way Home</t>
  </si>
  <si>
    <t>Canana Films</t>
  </si>
  <si>
    <t>Gina Rodriguez</t>
  </si>
  <si>
    <t>Gareth Dunnet-Alcocer</t>
  </si>
  <si>
    <t>Catherine Hardwicke</t>
  </si>
  <si>
    <t>Miss Bala</t>
  </si>
  <si>
    <t>Sony Pictures Classics</t>
  </si>
  <si>
    <t>Julianne Moore</t>
  </si>
  <si>
    <t>Bart Freundlich</t>
  </si>
  <si>
    <t>November 1, 2019 (United Kingdom)</t>
  </si>
  <si>
    <t>After the Wedding</t>
  </si>
  <si>
    <t>Piyush Gupta</t>
  </si>
  <si>
    <t>Nitesh Tiwari</t>
  </si>
  <si>
    <t>Chhichhore</t>
  </si>
  <si>
    <t>Material Pictures</t>
  </si>
  <si>
    <t>Jillian Bell</t>
  </si>
  <si>
    <t>Paul Downs Colaizzo</t>
  </si>
  <si>
    <t>October 24, 2019 (Argentina)</t>
  </si>
  <si>
    <t>Brittany Runs a Marathon</t>
  </si>
  <si>
    <t>Savage Productions</t>
  </si>
  <si>
    <t>Ireland</t>
  </si>
  <si>
    <t>SeÃ¡na Kerslake</t>
  </si>
  <si>
    <t>Lee Cronin</t>
  </si>
  <si>
    <t>February 26, 2019 (United States)</t>
  </si>
  <si>
    <t>The Hole in the Ground</t>
  </si>
  <si>
    <t>Fox Searchlight Pictures</t>
  </si>
  <si>
    <t>Nicholas Hoult</t>
  </si>
  <si>
    <t>David Gleeson</t>
  </si>
  <si>
    <t>Dome Karukoski</t>
  </si>
  <si>
    <t>Tolkien</t>
  </si>
  <si>
    <t>STX Entertainment</t>
  </si>
  <si>
    <t>Kelly Clarkson</t>
  </si>
  <si>
    <t>Alison Peck</t>
  </si>
  <si>
    <t>Kelly Asbury</t>
  </si>
  <si>
    <t>May 3, 2019 (United States)</t>
  </si>
  <si>
    <t>UglyDolls</t>
  </si>
  <si>
    <t>Blumhouse Productions</t>
  </si>
  <si>
    <t>David Oyelowo</t>
  </si>
  <si>
    <t>Jacob Estes</t>
  </si>
  <si>
    <t>Don't Let Go</t>
  </si>
  <si>
    <t>Dreamworks Pictures</t>
  </si>
  <si>
    <t>Josh Gad</t>
  </si>
  <si>
    <t>Gail Mancuso</t>
  </si>
  <si>
    <t>A Dog's Journey</t>
  </si>
  <si>
    <t>Solution Entertainment Group</t>
  </si>
  <si>
    <t>Liam Hemsworth</t>
  </si>
  <si>
    <t>Malik Bader</t>
  </si>
  <si>
    <t>August 8, 2019 (Germany)</t>
  </si>
  <si>
    <t>Killerman</t>
  </si>
  <si>
    <t>BRON Studios</t>
  </si>
  <si>
    <t>Rebel Wilson</t>
  </si>
  <si>
    <t>Erin Cardillo</t>
  </si>
  <si>
    <t>Todd Strauss-Schulson</t>
  </si>
  <si>
    <t>February 13, 2019 (United States)</t>
  </si>
  <si>
    <t>Isn't It Romantic</t>
  </si>
  <si>
    <t>Amusement Park Films</t>
  </si>
  <si>
    <t>Keira Knightley</t>
  </si>
  <si>
    <t>Joe Shrapnel</t>
  </si>
  <si>
    <t>James Kent</t>
  </si>
  <si>
    <t>The Aftermath</t>
  </si>
  <si>
    <t>DreamWorks Animation</t>
  </si>
  <si>
    <t>Chloe Bennet</t>
  </si>
  <si>
    <t>Jill Culton</t>
  </si>
  <si>
    <t>September 27, 2019 (United States)</t>
  </si>
  <si>
    <t>Abominable</t>
  </si>
  <si>
    <t>Golden Harvest Company</t>
  </si>
  <si>
    <t>Donnie Yen</t>
  </si>
  <si>
    <t>Edmond Wong</t>
  </si>
  <si>
    <t>Wilson Yip</t>
  </si>
  <si>
    <t>December 20, 2019 (China)</t>
  </si>
  <si>
    <t>Ip Man 4: The Finale</t>
  </si>
  <si>
    <t>Cate Blanchett</t>
  </si>
  <si>
    <t>Richard Linklater</t>
  </si>
  <si>
    <t>Where'd You Go, Bernadette</t>
  </si>
  <si>
    <t>New Line Cinema</t>
  </si>
  <si>
    <t>Billy Barratt</t>
  </si>
  <si>
    <t>Sarfraz Manzoor</t>
  </si>
  <si>
    <t>Gurinder Chadha</t>
  </si>
  <si>
    <t>Blinded by the Light</t>
  </si>
  <si>
    <t>Kevin Costner</t>
  </si>
  <si>
    <t>Mark Bomback</t>
  </si>
  <si>
    <t>Simon Curtis</t>
  </si>
  <si>
    <t>The Art of Racing in the Rain</t>
  </si>
  <si>
    <t>GoldDay</t>
  </si>
  <si>
    <t>Dave Bautista</t>
  </si>
  <si>
    <t>Tripper Clancy</t>
  </si>
  <si>
    <t>Michael Dowse</t>
  </si>
  <si>
    <t>Stuber</t>
  </si>
  <si>
    <t>BCDF Pictures</t>
  </si>
  <si>
    <t>Alexandra Daddario</t>
  </si>
  <si>
    <t>Peter Hutchings</t>
  </si>
  <si>
    <t>Elise DurÃ¡n</t>
  </si>
  <si>
    <t>September 13, 2019 (United States)</t>
  </si>
  <si>
    <t>Can You Keep a Secret?</t>
  </si>
  <si>
    <t>Melissa McCarthy</t>
  </si>
  <si>
    <t>Andrea Berloff</t>
  </si>
  <si>
    <t>The Kitchen</t>
  </si>
  <si>
    <t>Iconoclast</t>
  </si>
  <si>
    <t>Switzerland</t>
  </si>
  <si>
    <t>Matthew McConaughey</t>
  </si>
  <si>
    <t>Harmony Korine</t>
  </si>
  <si>
    <t>The Beach Bum</t>
  </si>
  <si>
    <t>Davis Entertainment</t>
  </si>
  <si>
    <t>Samuel L. Jackson</t>
  </si>
  <si>
    <t>Ernest Tidyman</t>
  </si>
  <si>
    <t>Tim Story</t>
  </si>
  <si>
    <t>Shaft</t>
  </si>
  <si>
    <t>Mosaic</t>
  </si>
  <si>
    <t>Martin Freeman</t>
  </si>
  <si>
    <t>Max Werner</t>
  </si>
  <si>
    <t>Jason Winer</t>
  </si>
  <si>
    <t>Ode to Joy</t>
  </si>
  <si>
    <t>Metro-Goldwyn-Mayer (MGM)</t>
  </si>
  <si>
    <t>Anne Hathaway</t>
  </si>
  <si>
    <t>Stanley Shapiro</t>
  </si>
  <si>
    <t>Chris Addison</t>
  </si>
  <si>
    <t>The Hustle</t>
  </si>
  <si>
    <t>Colin Farrell</t>
  </si>
  <si>
    <t>Ehren Kruger</t>
  </si>
  <si>
    <t>Tim Burton</t>
  </si>
  <si>
    <t>Dumbo</t>
  </si>
  <si>
    <t>Big Beach Films</t>
  </si>
  <si>
    <t>Shuzhen Zhao</t>
  </si>
  <si>
    <t>Lulu Wang</t>
  </si>
  <si>
    <t>The Farewell</t>
  </si>
  <si>
    <t>BBC Films</t>
  </si>
  <si>
    <t>Neil Young</t>
  </si>
  <si>
    <t>Joanna Hogg</t>
  </si>
  <si>
    <t>August 30, 2019 (United Kingdom)</t>
  </si>
  <si>
    <t>The Souvenir</t>
  </si>
  <si>
    <t>Dream Factory Group</t>
  </si>
  <si>
    <t>Naomi Watts</t>
  </si>
  <si>
    <t>J.C. Lee</t>
  </si>
  <si>
    <t>Julius Onah</t>
  </si>
  <si>
    <t>Luce</t>
  </si>
  <si>
    <t>Tim Matheson</t>
  </si>
  <si>
    <t>Tyler Burton Smith</t>
  </si>
  <si>
    <t>Lars Klevberg</t>
  </si>
  <si>
    <t>Child's Play</t>
  </si>
  <si>
    <t>Denmark</t>
  </si>
  <si>
    <t>Chris Pratt</t>
  </si>
  <si>
    <t>Phil Lord</t>
  </si>
  <si>
    <t>Mike Mitchell</t>
  </si>
  <si>
    <t>The Lego Movie 2: The Second Part</t>
  </si>
  <si>
    <t>Forager Films</t>
  </si>
  <si>
    <t>Marc Maron</t>
  </si>
  <si>
    <t>Lynn Shelton</t>
  </si>
  <si>
    <t>July 19, 2019 (United States)</t>
  </si>
  <si>
    <t>Sword of Trust</t>
  </si>
  <si>
    <t>Mimran Schur Pictures</t>
  </si>
  <si>
    <t>Jake Schur</t>
  </si>
  <si>
    <t>Vincent D'Onofrio</t>
  </si>
  <si>
    <t>March 8, 2019 (United States)</t>
  </si>
  <si>
    <t>The Kid</t>
  </si>
  <si>
    <t>"Weathering With You" Film Partners</t>
  </si>
  <si>
    <t>Kotaro Daigo</t>
  </si>
  <si>
    <t>Makoto Shinkai</t>
  </si>
  <si>
    <t>Weathering with You</t>
  </si>
  <si>
    <t>Jessica Rothe</t>
  </si>
  <si>
    <t>Christopher Landon</t>
  </si>
  <si>
    <t>Happy Death Day 2U</t>
  </si>
  <si>
    <t>End Cue</t>
  </si>
  <si>
    <t>Jesse Eisenberg</t>
  </si>
  <si>
    <t>Riley Stearns</t>
  </si>
  <si>
    <t>The Art of Self-Defense</t>
  </si>
  <si>
    <t>Entertainment Studios Motion Pictures</t>
  </si>
  <si>
    <t>Sophie NÃ©lisse</t>
  </si>
  <si>
    <t>Ernest Riera</t>
  </si>
  <si>
    <t>Johannes Roberts</t>
  </si>
  <si>
    <t>47 Meters Down: Uncaged</t>
  </si>
  <si>
    <t>Jason Clarke</t>
  </si>
  <si>
    <t>Stephen King</t>
  </si>
  <si>
    <t>Kevin KÃ¶lsch</t>
  </si>
  <si>
    <t>Pet Sematary</t>
  </si>
  <si>
    <t>BET Films</t>
  </si>
  <si>
    <t>Taraji P. Henson</t>
  </si>
  <si>
    <t>Adam Shankman</t>
  </si>
  <si>
    <t>What Men Want</t>
  </si>
  <si>
    <t>Sony Pictures Animation</t>
  </si>
  <si>
    <t>Finland</t>
  </si>
  <si>
    <t>Jason Sudeikis</t>
  </si>
  <si>
    <t>Peter Ackerman</t>
  </si>
  <si>
    <t>Thurop Van Orman</t>
  </si>
  <si>
    <t>August 14, 2019 (United States)</t>
  </si>
  <si>
    <t>The Angry Birds Movie 2</t>
  </si>
  <si>
    <t>Screen Gems</t>
  </si>
  <si>
    <t>Michael Ealy</t>
  </si>
  <si>
    <t>David Loughery</t>
  </si>
  <si>
    <t>Deon Taylor</t>
  </si>
  <si>
    <t>Thriller</t>
  </si>
  <si>
    <t>The Intruder</t>
  </si>
  <si>
    <t>CBS Films</t>
  </si>
  <si>
    <t>Zoe Margaret Colletti</t>
  </si>
  <si>
    <t>Dan Hageman</t>
  </si>
  <si>
    <t>AndrÃ© Ã˜vredal</t>
  </si>
  <si>
    <t>Scary Stories to Tell in the Dark</t>
  </si>
  <si>
    <t>Participant</t>
  </si>
  <si>
    <t>John Goodman</t>
  </si>
  <si>
    <t>Erica Beeney</t>
  </si>
  <si>
    <t>Rupert Wyatt</t>
  </si>
  <si>
    <t>Captive State</t>
  </si>
  <si>
    <t>Linda Cardellini</t>
  </si>
  <si>
    <t>Mikki Daughtry</t>
  </si>
  <si>
    <t>Michael Chaves</t>
  </si>
  <si>
    <t>April 19, 2019 (United States)</t>
  </si>
  <si>
    <t>The Curse of la Llorona</t>
  </si>
  <si>
    <t>Patton Oswalt</t>
  </si>
  <si>
    <t>Brian Lynch</t>
  </si>
  <si>
    <t>Chris Renaud</t>
  </si>
  <si>
    <t>The Secret Life of Pets 2</t>
  </si>
  <si>
    <t>A24</t>
  </si>
  <si>
    <t>Jimmie Fails</t>
  </si>
  <si>
    <t>Joe Talbot</t>
  </si>
  <si>
    <t>The Last Black Man in San Francisco</t>
  </si>
  <si>
    <t>Angelina Jolie</t>
  </si>
  <si>
    <t>Linda Woolverton</t>
  </si>
  <si>
    <t>Joachim RÃ¸nning</t>
  </si>
  <si>
    <t>October 18, 2019 (United States)</t>
  </si>
  <si>
    <t>Maleficent: Mistress of Evil</t>
  </si>
  <si>
    <t>Blue Budgie Films Limited</t>
  </si>
  <si>
    <t>Steven Knight</t>
  </si>
  <si>
    <t>Serenity</t>
  </si>
  <si>
    <t>Ryan Reynolds</t>
  </si>
  <si>
    <t>Dan Hernandez</t>
  </si>
  <si>
    <t>Rob Letterman</t>
  </si>
  <si>
    <t>PokÃ©mon Detective Pikachu</t>
  </si>
  <si>
    <t>Jay Baruchel</t>
  </si>
  <si>
    <t>Dean DeBlois</t>
  </si>
  <si>
    <t>February 22, 2019 (United States)</t>
  </si>
  <si>
    <t>How to Train Your Dragon: The Hidden World</t>
  </si>
  <si>
    <t>Tom Hanks</t>
  </si>
  <si>
    <t>Micah Fitzerman-Blue</t>
  </si>
  <si>
    <t>Marielle Heller</t>
  </si>
  <si>
    <t>November 22, 2019 (United States)</t>
  </si>
  <si>
    <t>A Beautiful Day in the Neighborhood</t>
  </si>
  <si>
    <t>Amazon Studios</t>
  </si>
  <si>
    <t>Oakes Fegley</t>
  </si>
  <si>
    <t>Peter Straughan</t>
  </si>
  <si>
    <t>John Crowley</t>
  </si>
  <si>
    <t>The Goldfinch</t>
  </si>
  <si>
    <t>Oscar Isaac</t>
  </si>
  <si>
    <t>Matt Lieberman</t>
  </si>
  <si>
    <t>Greg Tiernan</t>
  </si>
  <si>
    <t>October 11, 2019 (United States)</t>
  </si>
  <si>
    <t>The Addams Family</t>
  </si>
  <si>
    <t>3 Arts Entertainment</t>
  </si>
  <si>
    <t>Emma Thompson</t>
  </si>
  <si>
    <t>Mindy Kaling</t>
  </si>
  <si>
    <t>Nisha Ganatra</t>
  </si>
  <si>
    <t>Late Night</t>
  </si>
  <si>
    <t>Lionsgate</t>
  </si>
  <si>
    <t>Sylvester Stallone</t>
  </si>
  <si>
    <t>Matthew Cirulnick</t>
  </si>
  <si>
    <t>Adrian Grunberg</t>
  </si>
  <si>
    <t>September 20, 2019 (United States)</t>
  </si>
  <si>
    <t>Rambo: Last Blood</t>
  </si>
  <si>
    <t>Vera Farmiga</t>
  </si>
  <si>
    <t>Gary Dauberman</t>
  </si>
  <si>
    <t>June 26, 2019 (United States)</t>
  </si>
  <si>
    <t>Annabelle Comes Home</t>
  </si>
  <si>
    <t>Kaya Scodelario</t>
  </si>
  <si>
    <t>Michael Rasmussen</t>
  </si>
  <si>
    <t>Alexandre Aja</t>
  </si>
  <si>
    <t>Crawl</t>
  </si>
  <si>
    <t>Summit Entertainment</t>
  </si>
  <si>
    <t>Liam Neeson</t>
  </si>
  <si>
    <t>Frank Baldwin</t>
  </si>
  <si>
    <t>Hans Petter Moland</t>
  </si>
  <si>
    <t>Cold Pursuit</t>
  </si>
  <si>
    <t>Haley Lu Richardson</t>
  </si>
  <si>
    <t>Justin Baldoni</t>
  </si>
  <si>
    <t>Five Feet Apart</t>
  </si>
  <si>
    <t>Octavia Spencer</t>
  </si>
  <si>
    <t>Scotty Landes</t>
  </si>
  <si>
    <t>Tate Taylor</t>
  </si>
  <si>
    <t>May 31, 2019 (United States)</t>
  </si>
  <si>
    <t>Ma</t>
  </si>
  <si>
    <t>Jacob Tremblay</t>
  </si>
  <si>
    <t>Lee Eisenberg</t>
  </si>
  <si>
    <t>Gene Stupnitsky</t>
  </si>
  <si>
    <t>Good Boys</t>
  </si>
  <si>
    <t>Armory Films</t>
  </si>
  <si>
    <t>Zack Gottsagen</t>
  </si>
  <si>
    <t>Tyler Nilson</t>
  </si>
  <si>
    <t>The Peanut Butter Falcon</t>
  </si>
  <si>
    <t>New Regency Productions</t>
  </si>
  <si>
    <t>Brad Pitt</t>
  </si>
  <si>
    <t>James Gray</t>
  </si>
  <si>
    <t>Ad Astra</t>
  </si>
  <si>
    <t>Elizabeth Banks</t>
  </si>
  <si>
    <t>Brian Gunn</t>
  </si>
  <si>
    <t>David Yarovesky</t>
  </si>
  <si>
    <t>Brightburn</t>
  </si>
  <si>
    <t>Walt Disney Animation Studios</t>
  </si>
  <si>
    <t>Kristen Bell</t>
  </si>
  <si>
    <t>Jennifer Lee</t>
  </si>
  <si>
    <t>Chris Buck</t>
  </si>
  <si>
    <t>Frozen II</t>
  </si>
  <si>
    <t>Twentieth Century Fox</t>
  </si>
  <si>
    <t>James McAvoy</t>
  </si>
  <si>
    <t>Simon Kinberg</t>
  </si>
  <si>
    <t>X-Men: Dark Phoenix</t>
  </si>
  <si>
    <t>Chris Hemsworth</t>
  </si>
  <si>
    <t>Matt Holloway</t>
  </si>
  <si>
    <t>F. Gary Gray</t>
  </si>
  <si>
    <t>Men in Black: International</t>
  </si>
  <si>
    <t>Millennium Media</t>
  </si>
  <si>
    <t>Gerard Butler</t>
  </si>
  <si>
    <t>Robert Mark Kamen</t>
  </si>
  <si>
    <t>Ric Roman Waugh</t>
  </si>
  <si>
    <t>Angel Has Fallen</t>
  </si>
  <si>
    <t>Charlize Theron</t>
  </si>
  <si>
    <t>Dan Sterling</t>
  </si>
  <si>
    <t>Jonathan Levine</t>
  </si>
  <si>
    <t>Long Shot</t>
  </si>
  <si>
    <t>2.0 Entertainment</t>
  </si>
  <si>
    <t>Woody Harrelson</t>
  </si>
  <si>
    <t>Rhett Reese</t>
  </si>
  <si>
    <t>Ruben Fleischer</t>
  </si>
  <si>
    <t>Zombieland: Double Tap</t>
  </si>
  <si>
    <t>Pixar Animation Studios</t>
  </si>
  <si>
    <t>John Lasseter</t>
  </si>
  <si>
    <t>Josh Cooley</t>
  </si>
  <si>
    <t>G</t>
  </si>
  <si>
    <t>Toy Story 4</t>
  </si>
  <si>
    <t>Lilies Films</t>
  </si>
  <si>
    <t>NoÃ©mie Merlant</t>
  </si>
  <si>
    <t>CÃ©line Sciamma</t>
  </si>
  <si>
    <t>Portrait of a Lady on Fire</t>
  </si>
  <si>
    <t>Sasha Luss</t>
  </si>
  <si>
    <t>Luc Besson</t>
  </si>
  <si>
    <t>Anna</t>
  </si>
  <si>
    <t>Constance Wu</t>
  </si>
  <si>
    <t>Lorene Scafaria</t>
  </si>
  <si>
    <t>Hustlers</t>
  </si>
  <si>
    <t>Taron Egerton</t>
  </si>
  <si>
    <t>Lee Hall</t>
  </si>
  <si>
    <t>Dexter Fletcher</t>
  </si>
  <si>
    <t>Rocketman</t>
  </si>
  <si>
    <t>Kyle Chandler</t>
  </si>
  <si>
    <t>Michael Dougherty</t>
  </si>
  <si>
    <t>Godzilla: King of the Monsters</t>
  </si>
  <si>
    <t>Heyday Films</t>
  </si>
  <si>
    <t>Adam Driver</t>
  </si>
  <si>
    <t>Noah Baumbach</t>
  </si>
  <si>
    <t>December 6, 2019 (United States)</t>
  </si>
  <si>
    <t>Marriage Story</t>
  </si>
  <si>
    <t>John August</t>
  </si>
  <si>
    <t>Guy Ritchie</t>
  </si>
  <si>
    <t>Aladdin</t>
  </si>
  <si>
    <t>Donald Glover</t>
  </si>
  <si>
    <t>Jeff Nathanson</t>
  </si>
  <si>
    <t>Jon Favreau</t>
  </si>
  <si>
    <t>The Lion King</t>
  </si>
  <si>
    <t>Sara Bernstein</t>
  </si>
  <si>
    <t>Gavin Hood</t>
  </si>
  <si>
    <t>Official Secrets</t>
  </si>
  <si>
    <t>Astute Films</t>
  </si>
  <si>
    <t>Robin Bissell</t>
  </si>
  <si>
    <t>The Best of Enemies</t>
  </si>
  <si>
    <t>Buena Vista International</t>
  </si>
  <si>
    <t>M. Night Shyamalan</t>
  </si>
  <si>
    <t>January 18, 2019 (United States)</t>
  </si>
  <si>
    <t>Glass</t>
  </si>
  <si>
    <t>Paramount Players</t>
  </si>
  <si>
    <t>Isabela Merced</t>
  </si>
  <si>
    <t>Nicholas Stoller</t>
  </si>
  <si>
    <t>James Bobin</t>
  </si>
  <si>
    <t>Dora and the Lost City of Gold</t>
  </si>
  <si>
    <t>Kaitlyn Dever</t>
  </si>
  <si>
    <t>Emily Halpern</t>
  </si>
  <si>
    <t>Olivia Wilde</t>
  </si>
  <si>
    <t>Booksmart</t>
  </si>
  <si>
    <t>Skydance Media</t>
  </si>
  <si>
    <t>David Benioff</t>
  </si>
  <si>
    <t>Ang Lee</t>
  </si>
  <si>
    <t>Gemini Man</t>
  </si>
  <si>
    <t>Carnival Film &amp; Television</t>
  </si>
  <si>
    <t>Stephen Campbell Moore</t>
  </si>
  <si>
    <t>Julian Fellowes</t>
  </si>
  <si>
    <t>Michael Engler</t>
  </si>
  <si>
    <t>Downton Abbey</t>
  </si>
  <si>
    <t>Linda Hamilton</t>
  </si>
  <si>
    <t>David S. Goyer</t>
  </si>
  <si>
    <t>Tim Miller</t>
  </si>
  <si>
    <t>November 1, 2019 (United States)</t>
  </si>
  <si>
    <t>Terminator: Dark Fate</t>
  </si>
  <si>
    <t>David Harbour</t>
  </si>
  <si>
    <t>Andrew Cosby</t>
  </si>
  <si>
    <t>Neil Marshall</t>
  </si>
  <si>
    <t>Hellboy</t>
  </si>
  <si>
    <t>Samara Weaving</t>
  </si>
  <si>
    <t>Guy Busick</t>
  </si>
  <si>
    <t>Matt Bettinelli-Olpin</t>
  </si>
  <si>
    <t>August 21, 2019 (United States)</t>
  </si>
  <si>
    <t>Ready or Not</t>
  </si>
  <si>
    <t>Monkeypaw Productions</t>
  </si>
  <si>
    <t>Lupita Nyong'o</t>
  </si>
  <si>
    <t>Jordan Peele</t>
  </si>
  <si>
    <t>Us</t>
  </si>
  <si>
    <t>Rosa Salazar</t>
  </si>
  <si>
    <t>James Cameron</t>
  </si>
  <si>
    <t>Robert Rodriguez</t>
  </si>
  <si>
    <t>Alita: Battle Angel</t>
  </si>
  <si>
    <t>Dwayne Johnson</t>
  </si>
  <si>
    <t>Jake Kasdan</t>
  </si>
  <si>
    <t>December 13, 2019 (United States)</t>
  </si>
  <si>
    <t>Jumanji: The Next Level</t>
  </si>
  <si>
    <t>Robert Pattinson</t>
  </si>
  <si>
    <t>Robert Eggers</t>
  </si>
  <si>
    <t>The Lighthouse</t>
  </si>
  <si>
    <t>Tribeca Productions</t>
  </si>
  <si>
    <t>Robert De Niro</t>
  </si>
  <si>
    <t>Steven Zaillian</t>
  </si>
  <si>
    <t>Martin Scorsese</t>
  </si>
  <si>
    <t>November 27, 2019 (United States)</t>
  </si>
  <si>
    <t>The Irishman</t>
  </si>
  <si>
    <t>Chernin Entertainment</t>
  </si>
  <si>
    <t>Matt Damon</t>
  </si>
  <si>
    <t>Jez Butterworth</t>
  </si>
  <si>
    <t>James Mangold</t>
  </si>
  <si>
    <t>November 15, 2019 (United States)</t>
  </si>
  <si>
    <t>Ford v Ferrari</t>
  </si>
  <si>
    <t>Daisy Ridley</t>
  </si>
  <si>
    <t>Chris Terrio</t>
  </si>
  <si>
    <t>J.J. Abrams</t>
  </si>
  <si>
    <t>December 20, 2019 (United States)</t>
  </si>
  <si>
    <t>Star Wars: Episode IX - The Rise of Skywalker</t>
  </si>
  <si>
    <t>Dean-Charles Chapman</t>
  </si>
  <si>
    <t>Sam Mendes</t>
  </si>
  <si>
    <t>January 10, 2020 (United States)</t>
  </si>
  <si>
    <t>Jessica Chastain</t>
  </si>
  <si>
    <t>Andy Muschietti</t>
  </si>
  <si>
    <t>It Chapter Two</t>
  </si>
  <si>
    <t>Zachary Levi</t>
  </si>
  <si>
    <t>Henry Gayden</t>
  </si>
  <si>
    <t>David F. Sandberg</t>
  </si>
  <si>
    <t>Shazam!</t>
  </si>
  <si>
    <t>TSG Entertainment</t>
  </si>
  <si>
    <t>New Zealand</t>
  </si>
  <si>
    <t>Roman Griffin Davis</t>
  </si>
  <si>
    <t>Christine Leunens</t>
  </si>
  <si>
    <t>Taika Waititi</t>
  </si>
  <si>
    <t>November 8, 2019 (United States)</t>
  </si>
  <si>
    <t>Jojo Rabbit</t>
  </si>
  <si>
    <t>Chris McKenna</t>
  </si>
  <si>
    <t>Jon Watts</t>
  </si>
  <si>
    <t>July 2, 2019 (United States)</t>
  </si>
  <si>
    <t>Spider-Man: Far from Home</t>
  </si>
  <si>
    <t>CalMaple</t>
  </si>
  <si>
    <t>Josephine Langford</t>
  </si>
  <si>
    <t>Susan McMartin</t>
  </si>
  <si>
    <t>Jenny Gage</t>
  </si>
  <si>
    <t>After</t>
  </si>
  <si>
    <t>Brie Larson</t>
  </si>
  <si>
    <t>Anna Boden</t>
  </si>
  <si>
    <t>Captain Marvel</t>
  </si>
  <si>
    <t>Chris Morgan Productions</t>
  </si>
  <si>
    <t>Chris Morgan</t>
  </si>
  <si>
    <t>David Leitch</t>
  </si>
  <si>
    <t>Fast &amp; Furious Presents: Hobbs &amp; Shaw</t>
  </si>
  <si>
    <t>Daniel Craig</t>
  </si>
  <si>
    <t>Rian Johnson</t>
  </si>
  <si>
    <t>Knives Out</t>
  </si>
  <si>
    <t>Keanu Reeves</t>
  </si>
  <si>
    <t>Derek Kolstad</t>
  </si>
  <si>
    <t>Chad Stahelski</t>
  </si>
  <si>
    <t>John Wick: Chapter 3 - Parabellum</t>
  </si>
  <si>
    <t>Barunson E&amp;A</t>
  </si>
  <si>
    <t>Kang-ho Song</t>
  </si>
  <si>
    <t>Bong Joon Ho</t>
  </si>
  <si>
    <t>Parasite</t>
  </si>
  <si>
    <t>Decibel Films</t>
  </si>
  <si>
    <t>Himesh Patel</t>
  </si>
  <si>
    <t>Richard Curtis</t>
  </si>
  <si>
    <t>Danny Boyle</t>
  </si>
  <si>
    <t>Yesterday</t>
  </si>
  <si>
    <t>Joaquin Phoenix</t>
  </si>
  <si>
    <t>Todd Phillips</t>
  </si>
  <si>
    <t>Joker</t>
  </si>
  <si>
    <t>Focus Features</t>
  </si>
  <si>
    <t>Bill Murray</t>
  </si>
  <si>
    <t>Jim Jarmusch</t>
  </si>
  <si>
    <t>The Dead Don't Die</t>
  </si>
  <si>
    <t>Taylor Russell</t>
  </si>
  <si>
    <t>Bragi F. Schut</t>
  </si>
  <si>
    <t>Adam Robitel</t>
  </si>
  <si>
    <t>January 4, 2019 (United States)</t>
  </si>
  <si>
    <t>Escape Room</t>
  </si>
  <si>
    <t>Saoirse Ronan</t>
  </si>
  <si>
    <t>Greta Gerwig</t>
  </si>
  <si>
    <t>December 25, 2019 (United States)</t>
  </si>
  <si>
    <t>Little Women</t>
  </si>
  <si>
    <t>Stephen Merchant</t>
  </si>
  <si>
    <t>Fighting with My Family</t>
  </si>
  <si>
    <t>Marvel Studios</t>
  </si>
  <si>
    <t>Christopher Markus</t>
  </si>
  <si>
    <t>Anthony Russo</t>
  </si>
  <si>
    <t>Avengers: Endgame</t>
  </si>
  <si>
    <t>Leonardo DiCaprio</t>
  </si>
  <si>
    <t>Quentin Tarantino</t>
  </si>
  <si>
    <t>Once Upon a Time... In Hollywood</t>
  </si>
  <si>
    <t>Florence Pugh</t>
  </si>
  <si>
    <t>Ari Aster</t>
  </si>
  <si>
    <t>July 3, 2019 (United States)</t>
  </si>
  <si>
    <t>Midsommar</t>
  </si>
  <si>
    <t>David Strathairn</t>
  </si>
  <si>
    <t>Ken Aguado</t>
  </si>
  <si>
    <t>Perry Lang</t>
  </si>
  <si>
    <t>August 21, 2018 (United States)</t>
  </si>
  <si>
    <t>An Interview with God</t>
  </si>
  <si>
    <t>Bones</t>
  </si>
  <si>
    <t>Daiki Yamashita</t>
  </si>
  <si>
    <t>KÃ´hei Horikoshi</t>
  </si>
  <si>
    <t>Kenji Nagasaki</t>
  </si>
  <si>
    <t>September 25, 2018 (United States)</t>
  </si>
  <si>
    <t>My Hero Academia: Two Heroes</t>
  </si>
  <si>
    <t>Batsheva Dance Company</t>
  </si>
  <si>
    <t>Gregory Burke</t>
  </si>
  <si>
    <t>JosÃ© Padilha</t>
  </si>
  <si>
    <t>March 16, 2018 (United States)</t>
  </si>
  <si>
    <t>7 Days in Entebbe</t>
  </si>
  <si>
    <t>Tiffany Haddish</t>
  </si>
  <si>
    <t>November 2, 2018 (United States)</t>
  </si>
  <si>
    <t>Nobody's Fool</t>
  </si>
  <si>
    <t>Fantefilm</t>
  </si>
  <si>
    <t>Norway</t>
  </si>
  <si>
    <t>Kristoffer Joner</t>
  </si>
  <si>
    <t>John KÃ¥re Raake</t>
  </si>
  <si>
    <t>John Andreas Andersen</t>
  </si>
  <si>
    <t>December 14, 2018 (United States)</t>
  </si>
  <si>
    <t>The Quake</t>
  </si>
  <si>
    <t>Wendi McLendon-Covey</t>
  </si>
  <si>
    <t>Rob Lieber</t>
  </si>
  <si>
    <t>Ari Sandel</t>
  </si>
  <si>
    <t>October 12, 2018 (United States)</t>
  </si>
  <si>
    <t>Goosebumps 2: Haunted Halloween</t>
  </si>
  <si>
    <t>Nordisk Film Production Sverige AB</t>
  </si>
  <si>
    <t>Sweden</t>
  </si>
  <si>
    <t>Alba August</t>
  </si>
  <si>
    <t>Kim Fupz Aakeson</t>
  </si>
  <si>
    <t>Pernille Fischer Christensen</t>
  </si>
  <si>
    <t>September 14, 2018 (Sweden)</t>
  </si>
  <si>
    <t>Becoming Astrid</t>
  </si>
  <si>
    <t>Film Capital Stockholm</t>
  </si>
  <si>
    <t>Emelie Garbers</t>
  </si>
  <si>
    <t>Pella Kagerman</t>
  </si>
  <si>
    <t>Aniara</t>
  </si>
  <si>
    <t>Myles Truitt</t>
  </si>
  <si>
    <t>Jonathan Baker</t>
  </si>
  <si>
    <t>August 31, 2018 (United States)</t>
  </si>
  <si>
    <t>Kin</t>
  </si>
  <si>
    <t>Fabula</t>
  </si>
  <si>
    <t>Chile</t>
  </si>
  <si>
    <t>Alice Johnson Boher</t>
  </si>
  <si>
    <t>SebastiÃ¡n Lelio</t>
  </si>
  <si>
    <t>Gloria Bell</t>
  </si>
  <si>
    <t>Toei Company</t>
  </si>
  <si>
    <t>Masako Nozawa</t>
  </si>
  <si>
    <t>Akira Toriyama</t>
  </si>
  <si>
    <t>Tatsuya Nagamine</t>
  </si>
  <si>
    <t>January 16, 2019 (United States)</t>
  </si>
  <si>
    <t>Dragon Ball Super: Broly</t>
  </si>
  <si>
    <t>Item 7</t>
  </si>
  <si>
    <t>Kim Nguyen</t>
  </si>
  <si>
    <t>March 22, 2019 (Canada)</t>
  </si>
  <si>
    <t>The Hummingbird Project</t>
  </si>
  <si>
    <t>Kevin Downes Productions</t>
  </si>
  <si>
    <t>J. Michael Finley</t>
  </si>
  <si>
    <t>Bart Millard</t>
  </si>
  <si>
    <t>Andrew Erwin</t>
  </si>
  <si>
    <t>I Can Only Imagine</t>
  </si>
  <si>
    <t>Eddie Redmayne</t>
  </si>
  <si>
    <t>Mark Burton</t>
  </si>
  <si>
    <t>Nick Park</t>
  </si>
  <si>
    <t>February 16, 2018 (United States)</t>
  </si>
  <si>
    <t>Early Man</t>
  </si>
  <si>
    <t>Trevor Jackson</t>
  </si>
  <si>
    <t>Alex Tse</t>
  </si>
  <si>
    <t>Director X.</t>
  </si>
  <si>
    <t>June 13, 2018 (United States)</t>
  </si>
  <si>
    <t>SuperFly</t>
  </si>
  <si>
    <t>Steve Coogan</t>
  </si>
  <si>
    <t>Jeff Pope</t>
  </si>
  <si>
    <t>Jon S. Baird</t>
  </si>
  <si>
    <t>January 11, 2019 (United Kingdom)</t>
  </si>
  <si>
    <t>Stan &amp; Ollie</t>
  </si>
  <si>
    <t>Bhansali Productions</t>
  </si>
  <si>
    <t>Deepika Padukone</t>
  </si>
  <si>
    <t>Prakash Kapadia</t>
  </si>
  <si>
    <t>Sanjay Leela Bhansali</t>
  </si>
  <si>
    <t>January 25, 2018 (India)</t>
  </si>
  <si>
    <t>Padmaavat</t>
  </si>
  <si>
    <t>Conglomerate Media</t>
  </si>
  <si>
    <t>William Moseley</t>
  </si>
  <si>
    <t>Blake Harris</t>
  </si>
  <si>
    <t>August 17, 2018 (United States)</t>
  </si>
  <si>
    <t>The Little Mermaid</t>
  </si>
  <si>
    <t>Duplass Brothers Productions</t>
  </si>
  <si>
    <t>Alia Shawkat</t>
  </si>
  <si>
    <t>Miguel Arteta</t>
  </si>
  <si>
    <t>April 27, 2018 (United States)</t>
  </si>
  <si>
    <t>Duck Butter</t>
  </si>
  <si>
    <t>Lyla Films</t>
  </si>
  <si>
    <t>Kit Harington</t>
  </si>
  <si>
    <t>Xavier Dolan</t>
  </si>
  <si>
    <t>The Death &amp; Life of John F. Donovan</t>
  </si>
  <si>
    <t>CorradoMooncoin</t>
  </si>
  <si>
    <t>Tika Sumpter</t>
  </si>
  <si>
    <t>Joe Chappelle</t>
  </si>
  <si>
    <t>An Acceptable Loss</t>
  </si>
  <si>
    <t>Big Cat Productions</t>
  </si>
  <si>
    <t>Joey King</t>
  </si>
  <si>
    <t>Becca Gleason</t>
  </si>
  <si>
    <t>December 20, 2018 (Russia)</t>
  </si>
  <si>
    <t>Summer '03</t>
  </si>
  <si>
    <t>Votiv Films</t>
  </si>
  <si>
    <t>Jay Chandrasekhar</t>
  </si>
  <si>
    <t>April 20, 2018 (United States)</t>
  </si>
  <si>
    <t>Super Troopers 2</t>
  </si>
  <si>
    <t>Soapbox Films</t>
  </si>
  <si>
    <t>Caitlin Gerard</t>
  </si>
  <si>
    <t>Teresa Sutherland</t>
  </si>
  <si>
    <t>Emma Tammi</t>
  </si>
  <si>
    <t>The Wind</t>
  </si>
  <si>
    <t>Bold Films</t>
  </si>
  <si>
    <t>Natalie Portman</t>
  </si>
  <si>
    <t>Brady Corbet</t>
  </si>
  <si>
    <t>December 20, 2018 (Kuwait)</t>
  </si>
  <si>
    <t>Vox Lux</t>
  </si>
  <si>
    <t>Pergamon Film</t>
  </si>
  <si>
    <t>Tom Schilling</t>
  </si>
  <si>
    <t>Florian Henckel von Donnersmarck</t>
  </si>
  <si>
    <t>October 3, 2018 (Germany)</t>
  </si>
  <si>
    <t>Never Look Away</t>
  </si>
  <si>
    <t>Nordisk Film / SPRING</t>
  </si>
  <si>
    <t>Jakob Cedergren</t>
  </si>
  <si>
    <t>Gustav MÃ¶ller</t>
  </si>
  <si>
    <t>October 19, 2018 (United States)</t>
  </si>
  <si>
    <t>The Guilty</t>
  </si>
  <si>
    <t>Los Angeles Media Fund (LAMF)</t>
  </si>
  <si>
    <t>Chris O'Dowd</t>
  </si>
  <si>
    <t>Evgenia Peretz</t>
  </si>
  <si>
    <t>Jesse Peretz</t>
  </si>
  <si>
    <t>Juliet, Naked</t>
  </si>
  <si>
    <t>Johnny Knoxville</t>
  </si>
  <si>
    <t>John Altschuler</t>
  </si>
  <si>
    <t>Tim Kirkby</t>
  </si>
  <si>
    <t>June 1, 2018 (United States)</t>
  </si>
  <si>
    <t>Action Point</t>
  </si>
  <si>
    <t>Alek Skarlatos</t>
  </si>
  <si>
    <t>Dorothy Blyskal</t>
  </si>
  <si>
    <t>Clint Eastwood</t>
  </si>
  <si>
    <t>February 9, 2018 (United States)</t>
  </si>
  <si>
    <t>The 15:17 to Paris</t>
  </si>
  <si>
    <t>Helen Mirren</t>
  </si>
  <si>
    <t>Tom Vaughan</t>
  </si>
  <si>
    <t>Michael Spierig</t>
  </si>
  <si>
    <t>February 2, 2018 (United States)</t>
  </si>
  <si>
    <t>Winchester</t>
  </si>
  <si>
    <t>Number 9 Films</t>
  </si>
  <si>
    <t>Richard Glatzer</t>
  </si>
  <si>
    <t>Wash Westmoreland</t>
  </si>
  <si>
    <t>December 20, 2018 (Netherlands)</t>
  </si>
  <si>
    <t>Colette</t>
  </si>
  <si>
    <t>Benedict Cumberbatch</t>
  </si>
  <si>
    <t>Michael LeSieur</t>
  </si>
  <si>
    <t>Yarrow Cheney</t>
  </si>
  <si>
    <t>November 9, 2018 (United States)</t>
  </si>
  <si>
    <t>The Grinch</t>
  </si>
  <si>
    <t>Cannon and Morley Productions</t>
  </si>
  <si>
    <t>Mamie Gummer</t>
  </si>
  <si>
    <t>Martin Amis</t>
  </si>
  <si>
    <t>Carol Morley</t>
  </si>
  <si>
    <t>Out of Blue</t>
  </si>
  <si>
    <t>KiKi Layne</t>
  </si>
  <si>
    <t>Barry Jenkins</t>
  </si>
  <si>
    <t>December 25, 2018 (United States)</t>
  </si>
  <si>
    <t>If Beale Street Could Talk</t>
  </si>
  <si>
    <t>Shay Mitchell</t>
  </si>
  <si>
    <t>Brian Sieve</t>
  </si>
  <si>
    <t>Diederik Van Rooijen</t>
  </si>
  <si>
    <t>November 30, 2018 (United States)</t>
  </si>
  <si>
    <t>The Possession of Hannah Grace</t>
  </si>
  <si>
    <t>BFI Film Fund</t>
  </si>
  <si>
    <t>Jessie Buckley</t>
  </si>
  <si>
    <t>Nicole Taylor</t>
  </si>
  <si>
    <t>Tom Harper</t>
  </si>
  <si>
    <t>Wild Rose</t>
  </si>
  <si>
    <t>Kyrie Irving</t>
  </si>
  <si>
    <t>Jay Longino</t>
  </si>
  <si>
    <t>Charles Stone III</t>
  </si>
  <si>
    <t>June 29, 2018 (United States)</t>
  </si>
  <si>
    <t>Uncle Drew</t>
  </si>
  <si>
    <t>Huayi Brothers</t>
  </si>
  <si>
    <t>Jennifer Lopez</t>
  </si>
  <si>
    <t>Justin Zackham</t>
  </si>
  <si>
    <t>Peter Segal</t>
  </si>
  <si>
    <t>December 21, 2018 (United States)</t>
  </si>
  <si>
    <t>Second Act</t>
  </si>
  <si>
    <t>Acacia Filmed Entertainment</t>
  </si>
  <si>
    <t>Rosamund Pike</t>
  </si>
  <si>
    <t>Arash Amel</t>
  </si>
  <si>
    <t>Matthew Heineman</t>
  </si>
  <si>
    <t>November 16, 2018 (United States)</t>
  </si>
  <si>
    <t>A Private War</t>
  </si>
  <si>
    <t>Cynthea Mercado</t>
  </si>
  <si>
    <t>Seth M. Sherwood</t>
  </si>
  <si>
    <t>Gregory Plotkin</t>
  </si>
  <si>
    <t>September 28, 2018 (United States)</t>
  </si>
  <si>
    <t>Hell Fest</t>
  </si>
  <si>
    <t>Warner Animation Group</t>
  </si>
  <si>
    <t>Channing Tatum</t>
  </si>
  <si>
    <t>Karey Kirkpatrick</t>
  </si>
  <si>
    <t>Smallfoot</t>
  </si>
  <si>
    <t>Proton Cinema</t>
  </si>
  <si>
    <t>Rory Culkin</t>
  </si>
  <si>
    <t>Dennis Magnusson</t>
  </si>
  <si>
    <t>Jonas Ã…kerlund</t>
  </si>
  <si>
    <t>Lords of Chaos</t>
  </si>
  <si>
    <t>Hartbeat Productions</t>
  </si>
  <si>
    <t>Kevin Hart</t>
  </si>
  <si>
    <t>Malcolm D. Lee</t>
  </si>
  <si>
    <t>Night School</t>
  </si>
  <si>
    <t>Diablo Cody</t>
  </si>
  <si>
    <t>Jason Reitman</t>
  </si>
  <si>
    <t>May 4, 2018 (United States)</t>
  </si>
  <si>
    <t>Tully</t>
  </si>
  <si>
    <t>Todd Berger</t>
  </si>
  <si>
    <t>Brian Henson</t>
  </si>
  <si>
    <t>August 24, 2018 (United States)</t>
  </si>
  <si>
    <t>The Happytime Murders</t>
  </si>
  <si>
    <t>Firsttake Entertainment</t>
  </si>
  <si>
    <t>Emma Roberts</t>
  </si>
  <si>
    <t>Steve Galluccio</t>
  </si>
  <si>
    <t>Donald Petrie</t>
  </si>
  <si>
    <t>September 21, 2018 (United States)</t>
  </si>
  <si>
    <t>Little Italy</t>
  </si>
  <si>
    <t>Mackenzie Foy</t>
  </si>
  <si>
    <t>Ashleigh Powell</t>
  </si>
  <si>
    <t>Lasse HallstrÃ¶m</t>
  </si>
  <si>
    <t>The Nutcracker and the Four Realms</t>
  </si>
  <si>
    <t>Bazelevs Production</t>
  </si>
  <si>
    <t>Colin Woodell</t>
  </si>
  <si>
    <t>Stephen Susco</t>
  </si>
  <si>
    <t>July 20, 2018 (United States)</t>
  </si>
  <si>
    <t>Unfriended: Dark Web</t>
  </si>
  <si>
    <t>Odessa Young</t>
  </si>
  <si>
    <t>Sam Levinson</t>
  </si>
  <si>
    <t>Assassination Nation</t>
  </si>
  <si>
    <t>Joel Edgerton</t>
  </si>
  <si>
    <t>Anthony Tambakis</t>
  </si>
  <si>
    <t>Nash Edgerton</t>
  </si>
  <si>
    <t>March 9, 2018 (United States)</t>
  </si>
  <si>
    <t>Gringo</t>
  </si>
  <si>
    <t>Meta Film Stockholm</t>
  </si>
  <si>
    <t>Eva Melander</t>
  </si>
  <si>
    <t>John Ajvide Lindqvist</t>
  </si>
  <si>
    <t>Ali Abbasi</t>
  </si>
  <si>
    <t>October 26, 2018 (United States)</t>
  </si>
  <si>
    <t>Border</t>
  </si>
  <si>
    <t>Electric Entertainment</t>
  </si>
  <si>
    <t>David Tennant</t>
  </si>
  <si>
    <t>Brandon Boyce</t>
  </si>
  <si>
    <t>Dean Devlin</t>
  </si>
  <si>
    <t>Bad Samaritan</t>
  </si>
  <si>
    <t>Steve Carell</t>
  </si>
  <si>
    <t>Robert Zemeckis</t>
  </si>
  <si>
    <t>Welcome to Marwen</t>
  </si>
  <si>
    <t>PalmStar Media</t>
  </si>
  <si>
    <t>Paul Rudd</t>
  </si>
  <si>
    <t>Robert Rodat</t>
  </si>
  <si>
    <t>Ben Lewin</t>
  </si>
  <si>
    <t>June 22, 2018 (United States)</t>
  </si>
  <si>
    <t>The Catcher Was a Spy</t>
  </si>
  <si>
    <t>Alacran Pictures</t>
  </si>
  <si>
    <t>JosÃ© Luis Ferrer</t>
  </si>
  <si>
    <t>Terry Gilliam</t>
  </si>
  <si>
    <t>May 19, 2018 (France)</t>
  </si>
  <si>
    <t>The Man Who Killed Don Quixote</t>
  </si>
  <si>
    <t>ABC Animation</t>
  </si>
  <si>
    <t>Mahiro Takasugi</t>
  </si>
  <si>
    <t>Yoru Sumino</t>
  </si>
  <si>
    <t>Shin'ichirÃ´ Ushijima</t>
  </si>
  <si>
    <t>September 1, 2018 (Japan)</t>
  </si>
  <si>
    <t>I Want to Eat Your Pancreas</t>
  </si>
  <si>
    <t>Felicity Jones</t>
  </si>
  <si>
    <t>Daniel Stiepleman</t>
  </si>
  <si>
    <t>Mimi Leder</t>
  </si>
  <si>
    <t>On the Basis of Sex</t>
  </si>
  <si>
    <t>LD Entertainment</t>
  </si>
  <si>
    <t>Alex Roe</t>
  </si>
  <si>
    <t>Bethany Ashton Wolf</t>
  </si>
  <si>
    <t>January 19, 2018 (United States)</t>
  </si>
  <si>
    <t>Forever My Girl</t>
  </si>
  <si>
    <t>Robert Redford</t>
  </si>
  <si>
    <t>David Lowery</t>
  </si>
  <si>
    <t>The Old Man &amp; the Gun</t>
  </si>
  <si>
    <t>June Pictures</t>
  </si>
  <si>
    <t>Ed Oxenbould</t>
  </si>
  <si>
    <t>Paul Dano</t>
  </si>
  <si>
    <t>January 1, 2019 (United States)</t>
  </si>
  <si>
    <t>Wildlife</t>
  </si>
  <si>
    <t>Legendary Entertainment</t>
  </si>
  <si>
    <t>Rawson Marshall Thurber</t>
  </si>
  <si>
    <t>July 13, 2018 (United States)</t>
  </si>
  <si>
    <t>Skyscraper</t>
  </si>
  <si>
    <t>Rowan Atkinson</t>
  </si>
  <si>
    <t>William Davies</t>
  </si>
  <si>
    <t>David Kerr</t>
  </si>
  <si>
    <t>Johnny English Strikes Again</t>
  </si>
  <si>
    <t>Lucas Hedges</t>
  </si>
  <si>
    <t>Garrard Conley</t>
  </si>
  <si>
    <t>November 8, 2018 (Australia)</t>
  </si>
  <si>
    <t>Boy Erased</t>
  </si>
  <si>
    <t>Fingerprint Releasing</t>
  </si>
  <si>
    <t>Claire Foy</t>
  </si>
  <si>
    <t>Jonathan Bernstein</t>
  </si>
  <si>
    <t>Steven Soderbergh</t>
  </si>
  <si>
    <t>March 23, 2018 (United States)</t>
  </si>
  <si>
    <t>Unsane</t>
  </si>
  <si>
    <t>Archer Gray</t>
  </si>
  <si>
    <t>Nicole Holofcener</t>
  </si>
  <si>
    <t>November 2, 2018 (South Africa)</t>
  </si>
  <si>
    <t>Can You Ever Forgive Me?</t>
  </si>
  <si>
    <t>John Callahan</t>
  </si>
  <si>
    <t>Gus Van Sant</t>
  </si>
  <si>
    <t>April 4, 2018 (France)</t>
  </si>
  <si>
    <t>Don't Worry, He Won't Get Far on Foot</t>
  </si>
  <si>
    <t>See-Saw Films</t>
  </si>
  <si>
    <t>Rooney Mara</t>
  </si>
  <si>
    <t>Helen Edmundson</t>
  </si>
  <si>
    <t>Garth Davis</t>
  </si>
  <si>
    <t>March 16, 2018 (United Kingdom)</t>
  </si>
  <si>
    <t>Mary Magdalene</t>
  </si>
  <si>
    <t>Lin Shaye</t>
  </si>
  <si>
    <t>January 5, 2018 (United States)</t>
  </si>
  <si>
    <t>Insidious: The Last Key</t>
  </si>
  <si>
    <t>Beachside Films</t>
  </si>
  <si>
    <t>ChloÃ« Grace Moretz</t>
  </si>
  <si>
    <t>Desiree Akhavan</t>
  </si>
  <si>
    <t>September 7, 2018 (United Kingdom)</t>
  </si>
  <si>
    <t>The Miseducation of Cameron Post</t>
  </si>
  <si>
    <t>Mighty Engine</t>
  </si>
  <si>
    <t>Taissa Farmiga</t>
  </si>
  <si>
    <t>Mark Kruger</t>
  </si>
  <si>
    <t>Stacie Passon</t>
  </si>
  <si>
    <t>We Have Always Lived in the Castle</t>
  </si>
  <si>
    <t>Nicole Kidman</t>
  </si>
  <si>
    <t>Phil Hay</t>
  </si>
  <si>
    <t>Karyn Kusama</t>
  </si>
  <si>
    <t>December 27, 2018 (Israel)</t>
  </si>
  <si>
    <t>Destroyer</t>
  </si>
  <si>
    <t>2DUXÂ²</t>
  </si>
  <si>
    <t>Ewan McGregor</t>
  </si>
  <si>
    <t>A.A. Milne</t>
  </si>
  <si>
    <t>Marc Forster</t>
  </si>
  <si>
    <t>August 3, 2018 (United States)</t>
  </si>
  <si>
    <t>Christopher Robin</t>
  </si>
  <si>
    <t>Emmett/Furla/Oasis Films (EFO Films)</t>
  </si>
  <si>
    <t>Leo Rossi</t>
  </si>
  <si>
    <t>Kevin Connolly</t>
  </si>
  <si>
    <t>June 14, 2018 (Hungary)</t>
  </si>
  <si>
    <t>Gotti</t>
  </si>
  <si>
    <t>ShivHans Pictures</t>
  </si>
  <si>
    <t>Aldis Hodge</t>
  </si>
  <si>
    <t>Doug Atchison</t>
  </si>
  <si>
    <t>Tom Shadyac</t>
  </si>
  <si>
    <t>Brian Banks</t>
  </si>
  <si>
    <t>DreamWorks</t>
  </si>
  <si>
    <t>Jack Black</t>
  </si>
  <si>
    <t>John Bellairs</t>
  </si>
  <si>
    <t>Eli Roth</t>
  </si>
  <si>
    <t>The House with a Clock in Its Walls</t>
  </si>
  <si>
    <t>Film4</t>
  </si>
  <si>
    <t>Spencer Reinhard</t>
  </si>
  <si>
    <t>Bart Layton</t>
  </si>
  <si>
    <t>August 14, 2018 (United States)</t>
  </si>
  <si>
    <t>American Animals</t>
  </si>
  <si>
    <t>Ben Falcone</t>
  </si>
  <si>
    <t>May 11, 2018 (United States)</t>
  </si>
  <si>
    <t>Life of the Party</t>
  </si>
  <si>
    <t>India Take One Productions</t>
  </si>
  <si>
    <t>Dev Patel</t>
  </si>
  <si>
    <t>John Collee</t>
  </si>
  <si>
    <t>Anthony Maras</t>
  </si>
  <si>
    <t>Hotel Mumbai</t>
  </si>
  <si>
    <t>Matchbox Pictures</t>
  </si>
  <si>
    <t>Ayushmann Khurrana</t>
  </si>
  <si>
    <t>Arijit Biswas</t>
  </si>
  <si>
    <t>Sriram Raghavan</t>
  </si>
  <si>
    <t>October 5, 2018 (United States)</t>
  </si>
  <si>
    <t>Andhadhun</t>
  </si>
  <si>
    <t>Muse Productions</t>
  </si>
  <si>
    <t>Amber Heard</t>
  </si>
  <si>
    <t>Roberta Hanley</t>
  </si>
  <si>
    <t>Mathew Cullen</t>
  </si>
  <si>
    <t>London Fields</t>
  </si>
  <si>
    <t>Legend3D</t>
  </si>
  <si>
    <t>Storm Reid</t>
  </si>
  <si>
    <t>Ava DuVernay</t>
  </si>
  <si>
    <t>A Wrinkle in Time</t>
  </si>
  <si>
    <t>Iceland</t>
  </si>
  <si>
    <t>Mads Mikkelsen</t>
  </si>
  <si>
    <t>Joe Penna</t>
  </si>
  <si>
    <t>January 31, 2019 (Denmark)</t>
  </si>
  <si>
    <t>Arctic</t>
  </si>
  <si>
    <t>Brightlight Pictures</t>
  </si>
  <si>
    <t>Graham Verchere</t>
  </si>
  <si>
    <t>Matt Leslie</t>
  </si>
  <si>
    <t>FranÃ§ois Simard</t>
  </si>
  <si>
    <t>August 10, 2018 (United States)</t>
  </si>
  <si>
    <t>Summer of 84</t>
  </si>
  <si>
    <t>Eugenio Derbez</t>
  </si>
  <si>
    <t>Bob Fisher</t>
  </si>
  <si>
    <t>Rob Greenberg</t>
  </si>
  <si>
    <t>Overboard</t>
  </si>
  <si>
    <t>Willem Dafoe</t>
  </si>
  <si>
    <t>Jean-Claude CarriÃ¨re</t>
  </si>
  <si>
    <t>Julian Schnabel</t>
  </si>
  <si>
    <t>February 15, 2019 (France)</t>
  </si>
  <si>
    <t>At Eternity's Gate</t>
  </si>
  <si>
    <t>Studio 8</t>
  </si>
  <si>
    <t>Kodi Smit-McPhee</t>
  </si>
  <si>
    <t>Daniele Sebastian Wiedenhaupt</t>
  </si>
  <si>
    <t>Albert Hughes</t>
  </si>
  <si>
    <t>Alpha</t>
  </si>
  <si>
    <t>Lucy Hale</t>
  </si>
  <si>
    <t>Michael Reisz</t>
  </si>
  <si>
    <t>Jeff Wadlow</t>
  </si>
  <si>
    <t>April 13, 2018 (United States)</t>
  </si>
  <si>
    <t>Truth or Dare</t>
  </si>
  <si>
    <t>Opus Film</t>
  </si>
  <si>
    <t>Poland</t>
  </si>
  <si>
    <t>Joanna Kulig</t>
  </si>
  <si>
    <t>Pawel Pawlikowski</t>
  </si>
  <si>
    <t>June 8, 2018 (Poland)</t>
  </si>
  <si>
    <t>Cold War</t>
  </si>
  <si>
    <t>21 Laps Entertainment</t>
  </si>
  <si>
    <t>Amandla Stenberg</t>
  </si>
  <si>
    <t>Chad Hodge</t>
  </si>
  <si>
    <t>Jennifer Yuh Nelson</t>
  </si>
  <si>
    <t>The Darkest Minds</t>
  </si>
  <si>
    <t>Will Ferrell</t>
  </si>
  <si>
    <t>Etan Cohen</t>
  </si>
  <si>
    <t>Holmes &amp; Watson</t>
  </si>
  <si>
    <t>John Boyega</t>
  </si>
  <si>
    <t>Steven S. DeKnight</t>
  </si>
  <si>
    <t>Pacific Rim: Uprising</t>
  </si>
  <si>
    <t>Cinereach</t>
  </si>
  <si>
    <t>LaKeith Stanfield</t>
  </si>
  <si>
    <t>Boots Riley</t>
  </si>
  <si>
    <t>Sorry to Bother You</t>
  </si>
  <si>
    <t>Catalyst Global Media</t>
  </si>
  <si>
    <t>Jassa Ahluwalia</t>
  </si>
  <si>
    <t>Crispian Mills</t>
  </si>
  <si>
    <t>Slaughterhouse Rulez</t>
  </si>
  <si>
    <t>Apartment Story</t>
  </si>
  <si>
    <t>Bill Holderman</t>
  </si>
  <si>
    <t>May 18, 2018 (United States)</t>
  </si>
  <si>
    <t>Book Club</t>
  </si>
  <si>
    <t>Romulus Entertainment</t>
  </si>
  <si>
    <t>Sienna Miller</t>
  </si>
  <si>
    <t>Brad Ingelsby</t>
  </si>
  <si>
    <t>Jake Scott</t>
  </si>
  <si>
    <t>American Woman</t>
  </si>
  <si>
    <t>Flashlight Films</t>
  </si>
  <si>
    <t>Jack O'Connell</t>
  </si>
  <si>
    <t>Geoffrey Fletcher</t>
  </si>
  <si>
    <t>Edward Zwick</t>
  </si>
  <si>
    <t>Trial by Fire</t>
  </si>
  <si>
    <t>David Birke</t>
  </si>
  <si>
    <t>Sylvain White</t>
  </si>
  <si>
    <t>Slender Man</t>
  </si>
  <si>
    <t>The Ink Factory</t>
  </si>
  <si>
    <t>Jodie Foster</t>
  </si>
  <si>
    <t>Drew Pearce</t>
  </si>
  <si>
    <t>June 8, 2018 (United States)</t>
  </si>
  <si>
    <t>Hotel Artemis</t>
  </si>
  <si>
    <t>Huayi Brothers Pictures</t>
  </si>
  <si>
    <t>Amy Schumer</t>
  </si>
  <si>
    <t>Abby Kohn</t>
  </si>
  <si>
    <t>I Feel Pretty</t>
  </si>
  <si>
    <t>Sidney Kimmel Entertainment</t>
  </si>
  <si>
    <t>Isabelle Huppert</t>
  </si>
  <si>
    <t>Ray Wright</t>
  </si>
  <si>
    <t>Neil Jordan</t>
  </si>
  <si>
    <t>Greta</t>
  </si>
  <si>
    <t>Causeway Films</t>
  </si>
  <si>
    <t>Aisling Franciosi</t>
  </si>
  <si>
    <t>Jennifer Kent</t>
  </si>
  <si>
    <t>August 29, 2019 (Australia)</t>
  </si>
  <si>
    <t>The Nightingale</t>
  </si>
  <si>
    <t>Why Not Productions</t>
  </si>
  <si>
    <t>John C. Reilly</t>
  </si>
  <si>
    <t>Jacques Audiard</t>
  </si>
  <si>
    <t>The Sisters Brothers</t>
  </si>
  <si>
    <t>Snoot Entertainment</t>
  </si>
  <si>
    <t>Daveed Diggs</t>
  </si>
  <si>
    <t>Rafael Casal</t>
  </si>
  <si>
    <t>Carlos LÃ³pez Estrada</t>
  </si>
  <si>
    <t>July 27, 2018 (United States)</t>
  </si>
  <si>
    <t>Blindspotting</t>
  </si>
  <si>
    <t>AOI Promotion</t>
  </si>
  <si>
    <t>Lily Franky</t>
  </si>
  <si>
    <t>Hirokazu Koreeda</t>
  </si>
  <si>
    <t>November 23, 2018 (United States)</t>
  </si>
  <si>
    <t>Shoplifters</t>
  </si>
  <si>
    <t>Matthew Orton</t>
  </si>
  <si>
    <t>Chris Weitz</t>
  </si>
  <si>
    <t>August 29, 2018 (United States)</t>
  </si>
  <si>
    <t>Operation Finale</t>
  </si>
  <si>
    <t>Likely Story</t>
  </si>
  <si>
    <t>Angourie Rice</t>
  </si>
  <si>
    <t>Jesse Andrews</t>
  </si>
  <si>
    <t>Michael Sucsy</t>
  </si>
  <si>
    <t>February 23, 2018 (United States)</t>
  </si>
  <si>
    <t>Every Day</t>
  </si>
  <si>
    <t>Alcatraz Films</t>
  </si>
  <si>
    <t>Claire Denis</t>
  </si>
  <si>
    <t>High Life</t>
  </si>
  <si>
    <t>STX Films</t>
  </si>
  <si>
    <t>Jennifer Garner</t>
  </si>
  <si>
    <t>Chad St. John</t>
  </si>
  <si>
    <t>Pierre Morel</t>
  </si>
  <si>
    <t>September 7, 2018 (United States)</t>
  </si>
  <si>
    <t>Peppermint</t>
  </si>
  <si>
    <t>Aviron Pictures</t>
  </si>
  <si>
    <t>Christina Hendricks</t>
  </si>
  <si>
    <t>Bryan Bertino</t>
  </si>
  <si>
    <t>The Strangers: Prey at Night</t>
  </si>
  <si>
    <t>Point Grey Pictures</t>
  </si>
  <si>
    <t>Leslie Mann</t>
  </si>
  <si>
    <t>Brian Kehoe</t>
  </si>
  <si>
    <t>Kay Cannon</t>
  </si>
  <si>
    <t>April 6, 2018 (United States)</t>
  </si>
  <si>
    <t>Blockers</t>
  </si>
  <si>
    <t>FilmNation Entertainment</t>
  </si>
  <si>
    <t>Dan Fogelman</t>
  </si>
  <si>
    <t>Life Itself</t>
  </si>
  <si>
    <t>John Cho</t>
  </si>
  <si>
    <t>Aneesh Chaganty</t>
  </si>
  <si>
    <t>Searching</t>
  </si>
  <si>
    <t>Pine House Film</t>
  </si>
  <si>
    <t>Yoo Ah-in</t>
  </si>
  <si>
    <t>Jungmi Oh</t>
  </si>
  <si>
    <t>Chang-dong Lee</t>
  </si>
  <si>
    <t>May 17, 2018 (South Korea)</t>
  </si>
  <si>
    <t>Burning</t>
  </si>
  <si>
    <t>Viola Davis</t>
  </si>
  <si>
    <t>Gillian Flynn</t>
  </si>
  <si>
    <t>Steve McQueen</t>
  </si>
  <si>
    <t>Widows</t>
  </si>
  <si>
    <t>Company Films</t>
  </si>
  <si>
    <t>Jeffrey Nachmanoff</t>
  </si>
  <si>
    <t>Replicas</t>
  </si>
  <si>
    <t>Sunny Suljic</t>
  </si>
  <si>
    <t>Jonah Hill</t>
  </si>
  <si>
    <t>Mid90s</t>
  </si>
  <si>
    <t>Memento Films Production</t>
  </si>
  <si>
    <t>PenÃ©lope Cruz</t>
  </si>
  <si>
    <t>Asghar Farhadi</t>
  </si>
  <si>
    <t>Everybody Knows</t>
  </si>
  <si>
    <t>Ryan Engle</t>
  </si>
  <si>
    <t>Brad Peyton</t>
  </si>
  <si>
    <t>Rampage</t>
  </si>
  <si>
    <t>Michael B. Jordan</t>
  </si>
  <si>
    <t>Juel Taylor</t>
  </si>
  <si>
    <t>Steven Caple Jr.</t>
  </si>
  <si>
    <t>November 21, 2018 (United States)</t>
  </si>
  <si>
    <t>Creed II</t>
  </si>
  <si>
    <t>Ryan Gosling</t>
  </si>
  <si>
    <t>Josh Singer</t>
  </si>
  <si>
    <t>Damien Chazelle</t>
  </si>
  <si>
    <t>First Man</t>
  </si>
  <si>
    <t>Gotham Group</t>
  </si>
  <si>
    <t>Dylan O'Brien</t>
  </si>
  <si>
    <t>T.S. Nowlin</t>
  </si>
  <si>
    <t>Wes Ball</t>
  </si>
  <si>
    <t>January 26, 2018 (United States)</t>
  </si>
  <si>
    <t>Maze Runner: The Death Cure</t>
  </si>
  <si>
    <t>Media Rights Capital (MRC)</t>
  </si>
  <si>
    <t>Hera Hilmar</t>
  </si>
  <si>
    <t>Fran Walsh</t>
  </si>
  <si>
    <t>Christian Rivers</t>
  </si>
  <si>
    <t>Mortal Engines</t>
  </si>
  <si>
    <t>David Lagercrantz</t>
  </si>
  <si>
    <t>Fede Alvarez</t>
  </si>
  <si>
    <t>The Girl in the Spider's Web</t>
  </si>
  <si>
    <t>Alicia Vikander</t>
  </si>
  <si>
    <t>Geneva Robertson-Dworet</t>
  </si>
  <si>
    <t>Roar Uthaug</t>
  </si>
  <si>
    <t>Tomb Raider</t>
  </si>
  <si>
    <t>Bad Robot</t>
  </si>
  <si>
    <t>Jovan Adepo</t>
  </si>
  <si>
    <t>Billy Ray</t>
  </si>
  <si>
    <t>Julius Avery</t>
  </si>
  <si>
    <t>Overlord</t>
  </si>
  <si>
    <t>Phil Johnston</t>
  </si>
  <si>
    <t>Ralph Breaks the Internet</t>
  </si>
  <si>
    <t>Beau Willimon</t>
  </si>
  <si>
    <t>Josie Rourke</t>
  </si>
  <si>
    <t>Mary Queen of Scots</t>
  </si>
  <si>
    <t>Goalpost Pictures</t>
  </si>
  <si>
    <t>Logan Marshall-Green</t>
  </si>
  <si>
    <t>Upgrade</t>
  </si>
  <si>
    <t>Justin Theroux</t>
  </si>
  <si>
    <t>Susanna Fogel</t>
  </si>
  <si>
    <t>The Spy Who Dumped Me</t>
  </si>
  <si>
    <t>Alcon Entertainment</t>
  </si>
  <si>
    <t>Ted Tally</t>
  </si>
  <si>
    <t>Nicolai Fuglsig</t>
  </si>
  <si>
    <t>12 Strong</t>
  </si>
  <si>
    <t>James Corden</t>
  </si>
  <si>
    <t>Will Gluck</t>
  </si>
  <si>
    <t>Peter Rabbit</t>
  </si>
  <si>
    <t>Mark Wahlberg</t>
  </si>
  <si>
    <t>Graham Roland</t>
  </si>
  <si>
    <t>Peter Berg</t>
  </si>
  <si>
    <t>Mile 22</t>
  </si>
  <si>
    <t>Adam Sandler</t>
  </si>
  <si>
    <t>Genndy Tartakovsky</t>
  </si>
  <si>
    <t>Hotel Transylvania 3: Summer Vacation</t>
  </si>
  <si>
    <t>Christian Bale</t>
  </si>
  <si>
    <t>Adam McKay</t>
  </si>
  <si>
    <t>Vice</t>
  </si>
  <si>
    <t>Hasbro</t>
  </si>
  <si>
    <t>Hailee Steinfeld</t>
  </si>
  <si>
    <t>Travis Knight</t>
  </si>
  <si>
    <t>Bumblebee</t>
  </si>
  <si>
    <t>Thomasin McKenzie</t>
  </si>
  <si>
    <t>Debra Granik</t>
  </si>
  <si>
    <t>June 29, 2018 (United Kingdom)</t>
  </si>
  <si>
    <t>Leave No Trace</t>
  </si>
  <si>
    <t>Lucamar Productions</t>
  </si>
  <si>
    <t>Emily Blunt</t>
  </si>
  <si>
    <t>P.L. Travers</t>
  </si>
  <si>
    <t>Rob Marshall</t>
  </si>
  <si>
    <t>December 19, 2018 (United States)</t>
  </si>
  <si>
    <t>Mary Poppins Returns</t>
  </si>
  <si>
    <t>Nick Robinson</t>
  </si>
  <si>
    <t>Becky Albertalli</t>
  </si>
  <si>
    <t>Greg Berlanti</t>
  </si>
  <si>
    <t>Love, Simon</t>
  </si>
  <si>
    <t>Shailene Woodley</t>
  </si>
  <si>
    <t>Aaron Kandell</t>
  </si>
  <si>
    <t>Baltasar KormÃ¡kur</t>
  </si>
  <si>
    <t>Adrift</t>
  </si>
  <si>
    <t>Mooz Films</t>
  </si>
  <si>
    <t>Lebanon</t>
  </si>
  <si>
    <t>Zain Al Rafeea</t>
  </si>
  <si>
    <t>Nadine Labaki</t>
  </si>
  <si>
    <t>September 20, 2018 (Lebanon)</t>
  </si>
  <si>
    <t>CapharnaÃ¼m</t>
  </si>
  <si>
    <t>Luke Davies</t>
  </si>
  <si>
    <t>Felix van Groeningen</t>
  </si>
  <si>
    <t>October 25, 2018 (Israel)</t>
  </si>
  <si>
    <t>Beautiful Boy</t>
  </si>
  <si>
    <t>Ben Chandler</t>
  </si>
  <si>
    <t>Otto Bathurst</t>
  </si>
  <si>
    <t>Robin Hood</t>
  </si>
  <si>
    <t>Dylan McDermott</t>
  </si>
  <si>
    <t>Christopher Ford</t>
  </si>
  <si>
    <t>Duncan Skiles</t>
  </si>
  <si>
    <t>The Clovehitch Killer</t>
  </si>
  <si>
    <t>Nick Schenk</t>
  </si>
  <si>
    <t>The Mule</t>
  </si>
  <si>
    <t>Hunter Killer Productions</t>
  </si>
  <si>
    <t>Arne Schmidt</t>
  </si>
  <si>
    <t>Donovan Marsh</t>
  </si>
  <si>
    <t>Hunter Killer</t>
  </si>
  <si>
    <t>J.K. Rowling</t>
  </si>
  <si>
    <t>David Yates</t>
  </si>
  <si>
    <t>Fantastic Beasts: The Crimes of Grindelwald</t>
  </si>
  <si>
    <t>Indian Paintbrush</t>
  </si>
  <si>
    <t>Bryan Cranston</t>
  </si>
  <si>
    <t>Wes Anderson</t>
  </si>
  <si>
    <t>Isle of Dogs</t>
  </si>
  <si>
    <t>Goddard Textiles</t>
  </si>
  <si>
    <t>Jeff Bridges</t>
  </si>
  <si>
    <t>Drew Goddard</t>
  </si>
  <si>
    <t>Bad Times at the El Royale</t>
  </si>
  <si>
    <t>Audrey Wells</t>
  </si>
  <si>
    <t>George Tillman Jr.</t>
  </si>
  <si>
    <t>The Hate U Give</t>
  </si>
  <si>
    <t>Broken Road Productions</t>
  </si>
  <si>
    <t>Jeremy Renner</t>
  </si>
  <si>
    <t>Rob McKittrick</t>
  </si>
  <si>
    <t>Jeff Tomsic</t>
  </si>
  <si>
    <t>June 15, 2018 (United States)</t>
  </si>
  <si>
    <t>Tag</t>
  </si>
  <si>
    <t>Trademark Films</t>
  </si>
  <si>
    <t>Judi Dench</t>
  </si>
  <si>
    <t>Lindsay Shapero</t>
  </si>
  <si>
    <t>Trevor Nunn</t>
  </si>
  <si>
    <t>April 19, 2019 (United Kingdom)</t>
  </si>
  <si>
    <t>Red Joan</t>
  </si>
  <si>
    <t>Access Entertainment</t>
  </si>
  <si>
    <t>Jason Bateman</t>
  </si>
  <si>
    <t>Mark Perez</t>
  </si>
  <si>
    <t>John Francis Daley</t>
  </si>
  <si>
    <t>Game Night</t>
  </si>
  <si>
    <t>StudioCanal</t>
  </si>
  <si>
    <t>Byron Willinger</t>
  </si>
  <si>
    <t>Jaume Collet-Serra</t>
  </si>
  <si>
    <t>January 12, 2018 (United States)</t>
  </si>
  <si>
    <t>The Commuter</t>
  </si>
  <si>
    <t>Rectangle Productions</t>
  </si>
  <si>
    <t>Sofia Boutella</t>
  </si>
  <si>
    <t>Gaspar NoÃ©</t>
  </si>
  <si>
    <t>September 19, 2018 (France)</t>
  </si>
  <si>
    <t>Climax</t>
  </si>
  <si>
    <t>Denzel Washington</t>
  </si>
  <si>
    <t>Richard Wenk</t>
  </si>
  <si>
    <t>Antoine Fuqua</t>
  </si>
  <si>
    <t>The Equalizer 2</t>
  </si>
  <si>
    <t>Epic Level Entertainment</t>
  </si>
  <si>
    <t>Hannah Murray</t>
  </si>
  <si>
    <t>Guinevere Turner</t>
  </si>
  <si>
    <t>Mary Harron</t>
  </si>
  <si>
    <t>Charlie Says</t>
  </si>
  <si>
    <t>Atomic Monster</t>
  </si>
  <si>
    <t>DemiÃ¡n Bichir</t>
  </si>
  <si>
    <t>Corin Hardy</t>
  </si>
  <si>
    <t>The Nun</t>
  </si>
  <si>
    <t>Covert Media</t>
  </si>
  <si>
    <t>Semi Chellas</t>
  </si>
  <si>
    <t>Claire McCarthy</t>
  </si>
  <si>
    <t>Ophelia</t>
  </si>
  <si>
    <t>Zentropa Entertainments</t>
  </si>
  <si>
    <t>Matt Dillon</t>
  </si>
  <si>
    <t>Lars von Trier</t>
  </si>
  <si>
    <t>October 17, 2018 (Belgium)</t>
  </si>
  <si>
    <t>The House That Jack Built</t>
  </si>
  <si>
    <t>Y'lan Noel</t>
  </si>
  <si>
    <t>James DeMonaco</t>
  </si>
  <si>
    <t>Gerard McMurray</t>
  </si>
  <si>
    <t>July 4, 2018 (United States)</t>
  </si>
  <si>
    <t>The First Purge</t>
  </si>
  <si>
    <t>Craig T. Nelson</t>
  </si>
  <si>
    <t>Brad Bird</t>
  </si>
  <si>
    <t>Incredibles 2</t>
  </si>
  <si>
    <t>Jamie Lee Curtis</t>
  </si>
  <si>
    <t>John Carpenter</t>
  </si>
  <si>
    <t>David Gordon Green</t>
  </si>
  <si>
    <t>Halloween</t>
  </si>
  <si>
    <t>Perfect World Pictures</t>
  </si>
  <si>
    <t>Dakota Johnson</t>
  </si>
  <si>
    <t>Niall Leonard</t>
  </si>
  <si>
    <t>James Foley</t>
  </si>
  <si>
    <t>Fifty Shades Freed</t>
  </si>
  <si>
    <t>Benicio Del Toro</t>
  </si>
  <si>
    <t>Taylor Sheridan</t>
  </si>
  <si>
    <t>Stefano Sollima</t>
  </si>
  <si>
    <t>Sicario: Day of the Soldado</t>
  </si>
  <si>
    <t>SpectreVision</t>
  </si>
  <si>
    <t>Nicolas Cage</t>
  </si>
  <si>
    <t>Panos Cosmatos</t>
  </si>
  <si>
    <t>September 14, 2018 (United States)</t>
  </si>
  <si>
    <t>Mandy</t>
  </si>
  <si>
    <t>Di Bonaventura Pictures</t>
  </si>
  <si>
    <t>Jason Statham</t>
  </si>
  <si>
    <t>Dean Georgaris</t>
  </si>
  <si>
    <t>Jon Turteltaub</t>
  </si>
  <si>
    <t>The Meg</t>
  </si>
  <si>
    <t>Olivia Colman</t>
  </si>
  <si>
    <t>Deborah Davis</t>
  </si>
  <si>
    <t>Yorgos Lanthimos</t>
  </si>
  <si>
    <t>The Favourite</t>
  </si>
  <si>
    <t>Frenesy Film Company</t>
  </si>
  <si>
    <t>Dario Argento</t>
  </si>
  <si>
    <t>Luca Guadagnino</t>
  </si>
  <si>
    <t>Suspiria</t>
  </si>
  <si>
    <t>Sandra Bullock</t>
  </si>
  <si>
    <t>Gary Ross</t>
  </si>
  <si>
    <t>Ocean's Eight</t>
  </si>
  <si>
    <t>Elsie Fisher</t>
  </si>
  <si>
    <t>Bo Burnham</t>
  </si>
  <si>
    <t>Eighth Grade</t>
  </si>
  <si>
    <t>Derek Connolly</t>
  </si>
  <si>
    <t>J.A. Bayona</t>
  </si>
  <si>
    <t>Jurassic World: Fallen Kingdom</t>
  </si>
  <si>
    <t>Closest to the Hole Productions</t>
  </si>
  <si>
    <t>Sean Anders</t>
  </si>
  <si>
    <t>Instant Family</t>
  </si>
  <si>
    <t>Cave 76</t>
  </si>
  <si>
    <t>Bruce Willis</t>
  </si>
  <si>
    <t>Joe Carnahan</t>
  </si>
  <si>
    <t>March 2, 2018 (United States)</t>
  </si>
  <si>
    <t>Death Wish</t>
  </si>
  <si>
    <t>Lily James</t>
  </si>
  <si>
    <t>Ol Parker</t>
  </si>
  <si>
    <t>Mamma Mia! Here We Go Again</t>
  </si>
  <si>
    <t>Warner Bros. Pictures</t>
  </si>
  <si>
    <t>Lady Gaga</t>
  </si>
  <si>
    <t>Eric Roth</t>
  </si>
  <si>
    <t>Bradley Cooper</t>
  </si>
  <si>
    <t>A Star Is Born</t>
  </si>
  <si>
    <t>Jennifer Lawrence</t>
  </si>
  <si>
    <t>Justin Haythe</t>
  </si>
  <si>
    <t>Francis Lawrence</t>
  </si>
  <si>
    <t>Red Sparrow</t>
  </si>
  <si>
    <t>Alex Garland</t>
  </si>
  <si>
    <t>Annihilation</t>
  </si>
  <si>
    <t>Christian Gudegast</t>
  </si>
  <si>
    <t>Den of Thieves</t>
  </si>
  <si>
    <t>Vendian Entertainment</t>
  </si>
  <si>
    <t>Andrew Garfield</t>
  </si>
  <si>
    <t>David Robert Mitchell</t>
  </si>
  <si>
    <t>Under the Silver Lake</t>
  </si>
  <si>
    <t>Boies / Schiller Film Group</t>
  </si>
  <si>
    <t>Bella Thorne</t>
  </si>
  <si>
    <t>Kenji Bando</t>
  </si>
  <si>
    <t>Scott Speer</t>
  </si>
  <si>
    <t>Midnight Sun</t>
  </si>
  <si>
    <t>Lucasfilm</t>
  </si>
  <si>
    <t>Alden Ehrenreich</t>
  </si>
  <si>
    <t>Jonathan Kasdan</t>
  </si>
  <si>
    <t>Ron Howard</t>
  </si>
  <si>
    <t>May 25, 2018 (United States)</t>
  </si>
  <si>
    <t>Solo: A Star Wars Story</t>
  </si>
  <si>
    <t>LBI Productions</t>
  </si>
  <si>
    <t>Andy Weiss</t>
  </si>
  <si>
    <t>Yann Demange</t>
  </si>
  <si>
    <t>White Boy Rick</t>
  </si>
  <si>
    <t>Boyd Holbrook</t>
  </si>
  <si>
    <t>Fred Dekker</t>
  </si>
  <si>
    <t>Shane Black</t>
  </si>
  <si>
    <t>The Predator</t>
  </si>
  <si>
    <t>Charlie Wachtel</t>
  </si>
  <si>
    <t>Spike Lee</t>
  </si>
  <si>
    <t>BlacKkKlansman</t>
  </si>
  <si>
    <t>Peyton Reed</t>
  </si>
  <si>
    <t>July 6, 2018 (United States)</t>
  </si>
  <si>
    <t>Ant-Man and the Wasp</t>
  </si>
  <si>
    <t>Peter Chiarelli</t>
  </si>
  <si>
    <t>Jon M. Chu</t>
  </si>
  <si>
    <t>August 15, 2018 (United States)</t>
  </si>
  <si>
    <t>Crazy Rich Asians</t>
  </si>
  <si>
    <t>Viggo Mortensen</t>
  </si>
  <si>
    <t>Nick Vallelonga</t>
  </si>
  <si>
    <t>Peter Farrelly</t>
  </si>
  <si>
    <t>Green Book</t>
  </si>
  <si>
    <t>Avi Arad Productions</t>
  </si>
  <si>
    <t>Tom Hardy</t>
  </si>
  <si>
    <t>Jeff Pinkner</t>
  </si>
  <si>
    <t>Venom</t>
  </si>
  <si>
    <t>Tom Cruise</t>
  </si>
  <si>
    <t>Bruce Geller</t>
  </si>
  <si>
    <t>Christopher McQuarrie</t>
  </si>
  <si>
    <t>Mission: Impossible - Fallout</t>
  </si>
  <si>
    <t>Sony Pictures Entertainment (SPE)</t>
  </si>
  <si>
    <t>Shameik Moore</t>
  </si>
  <si>
    <t>Bob Persichetti</t>
  </si>
  <si>
    <t>Spider-Man: Into the Spider-Verse</t>
  </si>
  <si>
    <t>Tye Sheridan</t>
  </si>
  <si>
    <t>Zak Penn</t>
  </si>
  <si>
    <t>Steven Spielberg</t>
  </si>
  <si>
    <t>March 29, 2018 (United States)</t>
  </si>
  <si>
    <t>Ready Player One</t>
  </si>
  <si>
    <t>Jason Momoa</t>
  </si>
  <si>
    <t>David Leslie Johnson-McGoldrick</t>
  </si>
  <si>
    <t>James Wan</t>
  </si>
  <si>
    <t>Aquaman</t>
  </si>
  <si>
    <t>Anna Kendrick</t>
  </si>
  <si>
    <t>Darcey Bell</t>
  </si>
  <si>
    <t>Paul Feig</t>
  </si>
  <si>
    <t>A Simple Favor</t>
  </si>
  <si>
    <t>Toni Collette</t>
  </si>
  <si>
    <t>Hereditary</t>
  </si>
  <si>
    <t>Chadwick Boseman</t>
  </si>
  <si>
    <t>Ryan Coogler</t>
  </si>
  <si>
    <t>Black Panther</t>
  </si>
  <si>
    <t>Rami Malek</t>
  </si>
  <si>
    <t>Anthony McCarten</t>
  </si>
  <si>
    <t>Bryan Singer</t>
  </si>
  <si>
    <t>Bohemian Rhapsody</t>
  </si>
  <si>
    <t>Deadpool 2</t>
  </si>
  <si>
    <t>Avengers: Infinity War</t>
  </si>
  <si>
    <t>Bryan Woods</t>
  </si>
  <si>
    <t>John Krasinski</t>
  </si>
  <si>
    <t>A Quiet Place</t>
  </si>
  <si>
    <t>Dexter Studios</t>
  </si>
  <si>
    <t>Ha Jung-woo</t>
  </si>
  <si>
    <t>Ho-min Ju</t>
  </si>
  <si>
    <t>Yong-hwa Kim</t>
  </si>
  <si>
    <t>December 20, 2017 (South Korea)</t>
  </si>
  <si>
    <t>Along With the Gods: The Two Worlds</t>
  </si>
  <si>
    <t>Huayi Brothers Media</t>
  </si>
  <si>
    <t>Douglas Smith</t>
  </si>
  <si>
    <t>Jonathan Penner</t>
  </si>
  <si>
    <t>Stacy Title</t>
  </si>
  <si>
    <t>January 13, 2017 (United States)</t>
  </si>
  <si>
    <t>The Bye Bye Man</t>
  </si>
  <si>
    <t>Brett Dalton</t>
  </si>
  <si>
    <t>Andrea Gyertson Nasfell</t>
  </si>
  <si>
    <t>Dallas Jenkins</t>
  </si>
  <si>
    <t>January 20, 2017 (United States)</t>
  </si>
  <si>
    <t>The Resurrection of Gavin Stone</t>
  </si>
  <si>
    <t>Dimension Films</t>
  </si>
  <si>
    <t>Jennifer Jason Leigh</t>
  </si>
  <si>
    <t>Franck Khalfoun</t>
  </si>
  <si>
    <t>October 12, 2017 (United States)</t>
  </si>
  <si>
    <t>Amityville: The Awakening</t>
  </si>
  <si>
    <t>Cross City Sales</t>
  </si>
  <si>
    <t>Elle Fanning</t>
  </si>
  <si>
    <t>Philippa Goslett</t>
  </si>
  <si>
    <t>John Cameron Mitchell</t>
  </si>
  <si>
    <t>How to Talk to Girls at Parties</t>
  </si>
  <si>
    <t>Apeitda</t>
  </si>
  <si>
    <t>Kim Ok-bin</t>
  </si>
  <si>
    <t>Byeong-sik Jung</t>
  </si>
  <si>
    <t>Byung-gil Jung</t>
  </si>
  <si>
    <t>June 8, 2017 (South Korea)</t>
  </si>
  <si>
    <t>The Villainess</t>
  </si>
  <si>
    <t>Gran Via Productions</t>
  </si>
  <si>
    <t>Samson Coulter</t>
  </si>
  <si>
    <t>Gerard Lee</t>
  </si>
  <si>
    <t>Simon Baker</t>
  </si>
  <si>
    <t>May 3, 2018 (Australia)</t>
  </si>
  <si>
    <t>Breath</t>
  </si>
  <si>
    <t>Billy Howle</t>
  </si>
  <si>
    <t>Ian McEwan</t>
  </si>
  <si>
    <t>Dominic Cooke</t>
  </si>
  <si>
    <t>On Chesil Beach</t>
  </si>
  <si>
    <t>Broken Twig Productions Inc.</t>
  </si>
  <si>
    <t>Burt Reynolds</t>
  </si>
  <si>
    <t>Adam Rifkin</t>
  </si>
  <si>
    <t>March 30, 2018 (United States)</t>
  </si>
  <si>
    <t>The Last Movie Star</t>
  </si>
  <si>
    <t>Pat Healy</t>
  </si>
  <si>
    <t>Mike Makowsky</t>
  </si>
  <si>
    <t>May 5, 2017 (United States)</t>
  </si>
  <si>
    <t>Take Me</t>
  </si>
  <si>
    <t>Green Fish Pictures</t>
  </si>
  <si>
    <t>Sol Kyung-gu</t>
  </si>
  <si>
    <t>Jo-yun Hwang</t>
  </si>
  <si>
    <t>Shin-yeon Won</t>
  </si>
  <si>
    <t>September 8, 2017 (United States)</t>
  </si>
  <si>
    <t>Memoir of a Murderer</t>
  </si>
  <si>
    <t>Charlie Plummer</t>
  </si>
  <si>
    <t>Andrew Haigh</t>
  </si>
  <si>
    <t>Lean on Pete</t>
  </si>
  <si>
    <t>Les Films de Pierre</t>
  </si>
  <si>
    <t>Nahuel PÃ©rez Biscayart</t>
  </si>
  <si>
    <t>Robin Campillo</t>
  </si>
  <si>
    <t>October 20, 2017 (United States)</t>
  </si>
  <si>
    <t>BPM (Beats Per Minute)</t>
  </si>
  <si>
    <t>Chestnut Ridge Productions</t>
  </si>
  <si>
    <t>Michael Koskoff</t>
  </si>
  <si>
    <t>Reginald Hudlin</t>
  </si>
  <si>
    <t>October 13, 2017 (United States)</t>
  </si>
  <si>
    <t>Marshall</t>
  </si>
  <si>
    <t>Les Compagnons du CinÃ©ma</t>
  </si>
  <si>
    <t>Louis Garrel</t>
  </si>
  <si>
    <t>Michel Hazanavicius</t>
  </si>
  <si>
    <t>September 13, 2017 (France)</t>
  </si>
  <si>
    <t>Godard Mon Amour</t>
  </si>
  <si>
    <t>Fluidity Films</t>
  </si>
  <si>
    <t>Paul Bettany</t>
  </si>
  <si>
    <t>Simon Reade</t>
  </si>
  <si>
    <t>Saul Dibb</t>
  </si>
  <si>
    <t>February 2, 2018 (United Kingdom)</t>
  </si>
  <si>
    <t>Journey's End</t>
  </si>
  <si>
    <t>Takuya Kimura</t>
  </si>
  <si>
    <t>Hiroaki Samura</t>
  </si>
  <si>
    <t>Takashi Miike</t>
  </si>
  <si>
    <t>November 3, 2017 (United States)</t>
  </si>
  <si>
    <t>Blade of the Immortal</t>
  </si>
  <si>
    <t>Ways &amp; Means</t>
  </si>
  <si>
    <t>Owen Campbell</t>
  </si>
  <si>
    <t>Ben Collins</t>
  </si>
  <si>
    <t>Kevin Phillips</t>
  </si>
  <si>
    <t>September 29, 2017 (United States)</t>
  </si>
  <si>
    <t>Super Dark Times</t>
  </si>
  <si>
    <t>Broad Green Pictures</t>
  </si>
  <si>
    <t>Barbara Marshall</t>
  </si>
  <si>
    <t>John R. Leonetti</t>
  </si>
  <si>
    <t>July 14, 2017 (United States)</t>
  </si>
  <si>
    <t>Wish Upon</t>
  </si>
  <si>
    <t>Salma Hayek</t>
  </si>
  <si>
    <t>Mike White</t>
  </si>
  <si>
    <t>June 9, 2017 (United States)</t>
  </si>
  <si>
    <t>Beatriz at Dinner</t>
  </si>
  <si>
    <t>David Soren</t>
  </si>
  <si>
    <t>June 2, 2017 (United States)</t>
  </si>
  <si>
    <t>Captain Underpants: The First Epic Movie</t>
  </si>
  <si>
    <t>Non-Stop Productions</t>
  </si>
  <si>
    <t>Russia</t>
  </si>
  <si>
    <t>Maryana Spivak</t>
  </si>
  <si>
    <t>Oleg Negin</t>
  </si>
  <si>
    <t>Andrey Zvyagintsev</t>
  </si>
  <si>
    <t>June 1, 2017 (Russia)</t>
  </si>
  <si>
    <t>Loveless</t>
  </si>
  <si>
    <t>Mila Kunis</t>
  </si>
  <si>
    <t>Jon Lucas</t>
  </si>
  <si>
    <t>November 1, 2017 (United States)</t>
  </si>
  <si>
    <t>A Bad Moms Christmas</t>
  </si>
  <si>
    <t>Emma Jensen</t>
  </si>
  <si>
    <t>Haifaa Al-Mansour</t>
  </si>
  <si>
    <t>July 5, 2018 (Australia)</t>
  </si>
  <si>
    <t>Mary Shelley</t>
  </si>
  <si>
    <t>Diagonal TV</t>
  </si>
  <si>
    <t>Emily Mortimer</t>
  </si>
  <si>
    <t>Isabel Coixet</t>
  </si>
  <si>
    <t>The Bookshop</t>
  </si>
  <si>
    <t>Harris Dickinson</t>
  </si>
  <si>
    <t>Eliza Hittman</t>
  </si>
  <si>
    <t>November 22, 2017 (Sweden)</t>
  </si>
  <si>
    <t>Beach Rats</t>
  </si>
  <si>
    <t>Salon Pictures</t>
  </si>
  <si>
    <t>Brian Cox</t>
  </si>
  <si>
    <t>Alex von Tunzelmann</t>
  </si>
  <si>
    <t>Jonathan Teplitzky</t>
  </si>
  <si>
    <t>Churchill</t>
  </si>
  <si>
    <t>Warp Films</t>
  </si>
  <si>
    <t>Samuel Bottomley</t>
  </si>
  <si>
    <t>Jeremy Dyson</t>
  </si>
  <si>
    <t>Ghost Stories</t>
  </si>
  <si>
    <t>Jason Drucker</t>
  </si>
  <si>
    <t>Jeff Kinney</t>
  </si>
  <si>
    <t>David Bowers</t>
  </si>
  <si>
    <t>May 19, 2017 (United States)</t>
  </si>
  <si>
    <t>Diary of a Wimpy Kid: The Long Haul</t>
  </si>
  <si>
    <t>Halle Berry</t>
  </si>
  <si>
    <t>Knate Lee</t>
  </si>
  <si>
    <t>Luis Prieto</t>
  </si>
  <si>
    <t>August 4, 2017 (United States)</t>
  </si>
  <si>
    <t>Kidnap</t>
  </si>
  <si>
    <t>Owen Wilson</t>
  </si>
  <si>
    <t>Justin Malen</t>
  </si>
  <si>
    <t>Lawrence Sher</t>
  </si>
  <si>
    <t>December 22, 2017 (United States)</t>
  </si>
  <si>
    <t>Father Figures</t>
  </si>
  <si>
    <t>3311 Productions</t>
  </si>
  <si>
    <t>Mark Duplass</t>
  </si>
  <si>
    <t>Jeffrey Blitz</t>
  </si>
  <si>
    <t>March 3, 2017 (United States)</t>
  </si>
  <si>
    <t>Table 19</t>
  </si>
  <si>
    <t>DJ Films</t>
  </si>
  <si>
    <t>Domhnall Gleeson</t>
  </si>
  <si>
    <t>Frank Cottrell Boyce</t>
  </si>
  <si>
    <t>September 29, 2017 (United Kingdom)</t>
  </si>
  <si>
    <t>Goodbye Christopher Robin</t>
  </si>
  <si>
    <t>Meghan McCarthy</t>
  </si>
  <si>
    <t>Jayson Thiessen</t>
  </si>
  <si>
    <t>October 6, 2017 (United States)</t>
  </si>
  <si>
    <t>My Little Pony: The Movie</t>
  </si>
  <si>
    <t>Disruption Entertainment</t>
  </si>
  <si>
    <t>Greg Kinnear</t>
  </si>
  <si>
    <t>Ron Hall</t>
  </si>
  <si>
    <t>Michael Carney</t>
  </si>
  <si>
    <t>Same Kind of Different as Me</t>
  </si>
  <si>
    <t>Indiana Production</t>
  </si>
  <si>
    <t>Michael Zadoorian</t>
  </si>
  <si>
    <t>Paolo VirzÃ¬</t>
  </si>
  <si>
    <t>January 3, 2018 (France)</t>
  </si>
  <si>
    <t>The Leisure Seeker</t>
  </si>
  <si>
    <t>Pantelion Films</t>
  </si>
  <si>
    <t>Jon Zack</t>
  </si>
  <si>
    <t>Ken Marino</t>
  </si>
  <si>
    <t>April 28, 2017 (United States)</t>
  </si>
  <si>
    <t>How to Be a Latin Lover</t>
  </si>
  <si>
    <t>Aaron Taylor-Johnson</t>
  </si>
  <si>
    <t>Dwain Worrell</t>
  </si>
  <si>
    <t>Doug Liman</t>
  </si>
  <si>
    <t>May 18, 2017 (Greece)</t>
  </si>
  <si>
    <t>The Wall</t>
  </si>
  <si>
    <t>Ice Cube</t>
  </si>
  <si>
    <t>Van Robichaux</t>
  </si>
  <si>
    <t>Richie Keen</t>
  </si>
  <si>
    <t>February 17, 2017 (United States)</t>
  </si>
  <si>
    <t>Fist Fight</t>
  </si>
  <si>
    <t>Stephen Frears</t>
  </si>
  <si>
    <t>Victoria &amp; Abdul</t>
  </si>
  <si>
    <t>Dan Gilroy</t>
  </si>
  <si>
    <t>November 22, 2017 (United States)</t>
  </si>
  <si>
    <t>Roman J. Israel, Esq.</t>
  </si>
  <si>
    <t>Katie Dippold</t>
  </si>
  <si>
    <t>May 12, 2017 (United States)</t>
  </si>
  <si>
    <t>Snatched</t>
  </si>
  <si>
    <t>Numan Acar</t>
  </si>
  <si>
    <t>Fatih Akin</t>
  </si>
  <si>
    <t>December 27, 2017 (United States)</t>
  </si>
  <si>
    <t>In the Fade</t>
  </si>
  <si>
    <t>Brian Selznick</t>
  </si>
  <si>
    <t>Todd Haynes</t>
  </si>
  <si>
    <t>Wonderstruck</t>
  </si>
  <si>
    <t>Datari Turner Productions</t>
  </si>
  <si>
    <t>Simone Baker</t>
  </si>
  <si>
    <t>January 19, 2018 (Sweden)</t>
  </si>
  <si>
    <t>Gook</t>
  </si>
  <si>
    <t>Demi Lovato</t>
  </si>
  <si>
    <t>Stacey Harman</t>
  </si>
  <si>
    <t>April 7, 2017 (United States)</t>
  </si>
  <si>
    <t>Smurfs: The Lost Village</t>
  </si>
  <si>
    <t>Sumerian Films</t>
  </si>
  <si>
    <t>Andy Biersack</t>
  </si>
  <si>
    <t>Ash Avildsen</t>
  </si>
  <si>
    <t>American Satan</t>
  </si>
  <si>
    <t>Ben Stiller</t>
  </si>
  <si>
    <t>September 15, 2017 (United States)</t>
  </si>
  <si>
    <t>Brad's Status</t>
  </si>
  <si>
    <t>The Lamp</t>
  </si>
  <si>
    <t>Yu-na Eom</t>
  </si>
  <si>
    <t>Hun Jang</t>
  </si>
  <si>
    <t>August 11, 2017 (United States)</t>
  </si>
  <si>
    <t>A Taxi Driver</t>
  </si>
  <si>
    <t>Callum Turner</t>
  </si>
  <si>
    <t>Allan Loeb</t>
  </si>
  <si>
    <t>Marc Webb</t>
  </si>
  <si>
    <t>July 27, 2017 (Greece)</t>
  </si>
  <si>
    <t>The Only Living Boy in New York</t>
  </si>
  <si>
    <t>William Nicholson</t>
  </si>
  <si>
    <t>Andy Serkis</t>
  </si>
  <si>
    <t>October 27, 2017 (United Kingdom)</t>
  </si>
  <si>
    <t>Breathe</t>
  </si>
  <si>
    <t>Arka Mediaworks</t>
  </si>
  <si>
    <t>Vijayendra Prasad</t>
  </si>
  <si>
    <t>S.S. Rajamouli</t>
  </si>
  <si>
    <t>Baahubali 2: The Conclusion</t>
  </si>
  <si>
    <t>Rachel Weisz</t>
  </si>
  <si>
    <t>Roger Michell</t>
  </si>
  <si>
    <t>My Cousin Rachel</t>
  </si>
  <si>
    <t>Infinity Films</t>
  </si>
  <si>
    <t>Stan Shaw</t>
  </si>
  <si>
    <t>Victor Salva</t>
  </si>
  <si>
    <t>November 2, 2017 (Mexico)</t>
  </si>
  <si>
    <t>Jeepers Creepers III</t>
  </si>
  <si>
    <t>Jake Gyllenhaal</t>
  </si>
  <si>
    <t>John Pollono</t>
  </si>
  <si>
    <t>Stronger</t>
  </si>
  <si>
    <t>Worldview Entertainment</t>
  </si>
  <si>
    <t>Deborah Moggach</t>
  </si>
  <si>
    <t>Justin Chadwick</t>
  </si>
  <si>
    <t>September 1, 2017 (United States)</t>
  </si>
  <si>
    <t>Tulip Fever</t>
  </si>
  <si>
    <t>Filmgalerie 451</t>
  </si>
  <si>
    <t>Max Hubacher</t>
  </si>
  <si>
    <t>Robert Schwentke</t>
  </si>
  <si>
    <t>Open Road Films (II)</t>
  </si>
  <si>
    <t>Jamie Foxx</t>
  </si>
  <si>
    <t>Baran bo Odar</t>
  </si>
  <si>
    <t>Sleepless</t>
  </si>
  <si>
    <t>Demetrius Shipp Jr.</t>
  </si>
  <si>
    <t>Jeremy Haft</t>
  </si>
  <si>
    <t>Benny Boom</t>
  </si>
  <si>
    <t>June 16, 2017 (United States)</t>
  </si>
  <si>
    <t>All Eyez on Me</t>
  </si>
  <si>
    <t>Kate Mara</t>
  </si>
  <si>
    <t>Pamela Gray</t>
  </si>
  <si>
    <t>Gabriela Cowperthwaite</t>
  </si>
  <si>
    <t>Megan Leavey</t>
  </si>
  <si>
    <t>Last Flag Flying</t>
  </si>
  <si>
    <t>Mark Boal</t>
  </si>
  <si>
    <t>Kathryn Bigelow</t>
  </si>
  <si>
    <t>Detroit</t>
  </si>
  <si>
    <t>Buckeye Pictures</t>
  </si>
  <si>
    <t>Terrence Malick</t>
  </si>
  <si>
    <t>March 17, 2017 (United States)</t>
  </si>
  <si>
    <t>Song to Song</t>
  </si>
  <si>
    <t>Diablo Entertainment (II)</t>
  </si>
  <si>
    <t>Zoey Deutch</t>
  </si>
  <si>
    <t>Alex McAulay</t>
  </si>
  <si>
    <t>Max Winkler</t>
  </si>
  <si>
    <t>Flower</t>
  </si>
  <si>
    <t>Scion Films</t>
  </si>
  <si>
    <t>Czech Republic</t>
  </si>
  <si>
    <t>Angela Workman</t>
  </si>
  <si>
    <t>Niki Caro</t>
  </si>
  <si>
    <t>The Zookeeper's Wife</t>
  </si>
  <si>
    <t>George MacKay</t>
  </si>
  <si>
    <t>Sergio G. SÃ¡nchez</t>
  </si>
  <si>
    <t>Marrowbone</t>
  </si>
  <si>
    <t>Gary Sanchez Productions</t>
  </si>
  <si>
    <t>Brendan O'Brien</t>
  </si>
  <si>
    <t>Andrew Jay Cohen</t>
  </si>
  <si>
    <t>June 30, 2017 (United States)</t>
  </si>
  <si>
    <t>The House</t>
  </si>
  <si>
    <t>Ibid Filmworks</t>
  </si>
  <si>
    <t>Ross Lynch</t>
  </si>
  <si>
    <t>Marc Meyers</t>
  </si>
  <si>
    <t>March 2, 2018 (France)</t>
  </si>
  <si>
    <t>My Friend Dahmer</t>
  </si>
  <si>
    <t>Animal Logic</t>
  </si>
  <si>
    <t>Jackie Chan</t>
  </si>
  <si>
    <t>Bob Logan</t>
  </si>
  <si>
    <t>Charlie Bean</t>
  </si>
  <si>
    <t>September 22, 2017 (United States)</t>
  </si>
  <si>
    <t>The Lego Ninjago Movie</t>
  </si>
  <si>
    <t>Killer Films</t>
  </si>
  <si>
    <t>Ethan Hawke</t>
  </si>
  <si>
    <t>Paul Schrader</t>
  </si>
  <si>
    <t>First Reformed</t>
  </si>
  <si>
    <t>Caviar</t>
  </si>
  <si>
    <t>Brady Jandreau</t>
  </si>
  <si>
    <t>ChloÃ© Zhao</t>
  </si>
  <si>
    <t>The Rider</t>
  </si>
  <si>
    <t>Strongman</t>
  </si>
  <si>
    <t>Luke Evans</t>
  </si>
  <si>
    <t>Angela Robinson</t>
  </si>
  <si>
    <t>Professor Marston &amp; the Wonder Women</t>
  </si>
  <si>
    <t>Cold Iron Pictures</t>
  </si>
  <si>
    <t>Lake Bell</t>
  </si>
  <si>
    <t>I Do... Until I Don't</t>
  </si>
  <si>
    <t>Macari/Edelstein</t>
  </si>
  <si>
    <t>Matilda Anna Ingrid Lutz</t>
  </si>
  <si>
    <t>David Loucka</t>
  </si>
  <si>
    <t>F. Javier GutiÃ©rrez</t>
  </si>
  <si>
    <t>February 3, 2017 (United States)</t>
  </si>
  <si>
    <t>Rings</t>
  </si>
  <si>
    <t>Elliot Page</t>
  </si>
  <si>
    <t>Peter Filardi</t>
  </si>
  <si>
    <t>Niels Arden Oplev</t>
  </si>
  <si>
    <t>Flatliners</t>
  </si>
  <si>
    <t>Motlys</t>
  </si>
  <si>
    <t>Eili Harboe</t>
  </si>
  <si>
    <t>Eskil Vogt</t>
  </si>
  <si>
    <t>Joachim Trier</t>
  </si>
  <si>
    <t>September 15, 2017 (Norway)</t>
  </si>
  <si>
    <t>Thelma</t>
  </si>
  <si>
    <t>Sam Worthington</t>
  </si>
  <si>
    <t>John Fusco</t>
  </si>
  <si>
    <t>Stuart Hazeldine</t>
  </si>
  <si>
    <t>The Shack</t>
  </si>
  <si>
    <t>Destro Films</t>
  </si>
  <si>
    <t>Alison Brie</t>
  </si>
  <si>
    <t>Giovanni Boccaccio</t>
  </si>
  <si>
    <t>Jeff Baena</t>
  </si>
  <si>
    <t>The Little Hours</t>
  </si>
  <si>
    <t>Depth of Field</t>
  </si>
  <si>
    <t>Kogonada</t>
  </si>
  <si>
    <t>Columbus</t>
  </si>
  <si>
    <t>January 27, 2017 (United States)</t>
  </si>
  <si>
    <t>A Dog's Purpose</t>
  </si>
  <si>
    <t>Butler Pictures</t>
  </si>
  <si>
    <t>Mark Felt</t>
  </si>
  <si>
    <t>Peter Landesman</t>
  </si>
  <si>
    <t>Mark Felt: The Man Who Brought Down the White House</t>
  </si>
  <si>
    <t>November 10, 2017 (United States)</t>
  </si>
  <si>
    <t>Daddy's Home 2</t>
  </si>
  <si>
    <t>SF Studios Production AB</t>
  </si>
  <si>
    <t>Sverrir Gudnason</t>
  </si>
  <si>
    <t>Ronnie Sandahl</t>
  </si>
  <si>
    <t>Janus Metz</t>
  </si>
  <si>
    <t>Borg vs. McEnroe</t>
  </si>
  <si>
    <t>Double Nickel Entertainment</t>
  </si>
  <si>
    <t>Gregg Hurwitz</t>
  </si>
  <si>
    <t>Colin Trevorrow</t>
  </si>
  <si>
    <t>June 23, 2017 (United States)</t>
  </si>
  <si>
    <t>The Book of Henry</t>
  </si>
  <si>
    <t>British Film Institute (BFI)</t>
  </si>
  <si>
    <t>Josh O'Connor</t>
  </si>
  <si>
    <t>Francis Lee</t>
  </si>
  <si>
    <t>August 24, 2017 (New Zealand)</t>
  </si>
  <si>
    <t>God's Own Country</t>
  </si>
  <si>
    <t>Cloud Eight Films</t>
  </si>
  <si>
    <t>Emma Stone</t>
  </si>
  <si>
    <t>Simon Beaufoy</t>
  </si>
  <si>
    <t>Jonathan Dayton</t>
  </si>
  <si>
    <t>Battle of the Sexes</t>
  </si>
  <si>
    <t>Houston King Productions</t>
  </si>
  <si>
    <t>Sam Elliott</t>
  </si>
  <si>
    <t>Brett Haley</t>
  </si>
  <si>
    <t>The Hero</t>
  </si>
  <si>
    <t>Plattform Produktion</t>
  </si>
  <si>
    <t>Claes Bang</t>
  </si>
  <si>
    <t>Ruben Ã–stlund</t>
  </si>
  <si>
    <t>August 25, 2017 (Sweden)</t>
  </si>
  <si>
    <t>The Square</t>
  </si>
  <si>
    <t>Artbees</t>
  </si>
  <si>
    <t>John Hodge</t>
  </si>
  <si>
    <t>March 31, 2017 (United States)</t>
  </si>
  <si>
    <t>T2 Trainspotting</t>
  </si>
  <si>
    <t>Kate Winslet</t>
  </si>
  <si>
    <t>Hany Abu-Assad</t>
  </si>
  <si>
    <t>The Mountain Between Us</t>
  </si>
  <si>
    <t>Mandarin Films</t>
  </si>
  <si>
    <t>Marine Vacth</t>
  </si>
  <si>
    <t>FranÃ§ois Ozon</t>
  </si>
  <si>
    <t>May 26, 2017 (France)</t>
  </si>
  <si>
    <t>Double Lover</t>
  </si>
  <si>
    <t>Gary Oldman</t>
  </si>
  <si>
    <t>Peter Chelsom</t>
  </si>
  <si>
    <t>The Space Between Us</t>
  </si>
  <si>
    <t>BreakThru Productions</t>
  </si>
  <si>
    <t>Douglas Booth</t>
  </si>
  <si>
    <t>Dorota Kobiela</t>
  </si>
  <si>
    <t>Loving Vincent</t>
  </si>
  <si>
    <t>Erica Rivinoja</t>
  </si>
  <si>
    <t>July 21, 2017 (United States)</t>
  </si>
  <si>
    <t>Girls Trip</t>
  </si>
  <si>
    <t>Ben Whishaw</t>
  </si>
  <si>
    <t>Paul King</t>
  </si>
  <si>
    <t>Paddington 2</t>
  </si>
  <si>
    <t>DiNovi Pictures</t>
  </si>
  <si>
    <t>Rosario Dawson</t>
  </si>
  <si>
    <t>Denise Di Novi</t>
  </si>
  <si>
    <t>April 21, 2017 (United States)</t>
  </si>
  <si>
    <t>Unforgettable</t>
  </si>
  <si>
    <t>Star Thrower Entertainment</t>
  </si>
  <si>
    <t>Aubrey Plaza</t>
  </si>
  <si>
    <t>David Branson Smith</t>
  </si>
  <si>
    <t>Matt Spicer</t>
  </si>
  <si>
    <t>August 25, 2017 (United States)</t>
  </si>
  <si>
    <t>Ingrid Goes West</t>
  </si>
  <si>
    <t>T.J. Miller</t>
  </si>
  <si>
    <t>Tony Leondis</t>
  </si>
  <si>
    <t>July 28, 2017 (United States)</t>
  </si>
  <si>
    <t>The Emoji Movie</t>
  </si>
  <si>
    <t>Justin Timberlake</t>
  </si>
  <si>
    <t>Woody Allen</t>
  </si>
  <si>
    <t>December 15, 2017 (United States)</t>
  </si>
  <si>
    <t>Wonder Wheel</t>
  </si>
  <si>
    <t>Awesomeness Films</t>
  </si>
  <si>
    <t>Maria Maggenti</t>
  </si>
  <si>
    <t>Before I Fall</t>
  </si>
  <si>
    <t>Alexander Payne</t>
  </si>
  <si>
    <t>Downsizing</t>
  </si>
  <si>
    <t>De Line Pictures</t>
  </si>
  <si>
    <t>Michael Caine</t>
  </si>
  <si>
    <t>Theodore Melfi</t>
  </si>
  <si>
    <t>Zach Braff</t>
  </si>
  <si>
    <t>Going in Style</t>
  </si>
  <si>
    <t>Illumination Entertainment</t>
  </si>
  <si>
    <t>Cinco Paul</t>
  </si>
  <si>
    <t>Kyle Balda</t>
  </si>
  <si>
    <t>Despicable Me 3</t>
  </si>
  <si>
    <t>Animal Kingdom</t>
  </si>
  <si>
    <t>Trey Edward Shults</t>
  </si>
  <si>
    <t>It Comes at Night</t>
  </si>
  <si>
    <t>Silver Reel</t>
  </si>
  <si>
    <t>Glenn Close</t>
  </si>
  <si>
    <t>Jane Anderson</t>
  </si>
  <si>
    <t>BjÃ¶rn Runge</t>
  </si>
  <si>
    <t>September 28, 2018 (United Kingdom)</t>
  </si>
  <si>
    <t>The Wife</t>
  </si>
  <si>
    <t>Black Bear Pictures</t>
  </si>
  <si>
    <t>Joel Coen</t>
  </si>
  <si>
    <t>George Clooney</t>
  </si>
  <si>
    <t>October 27, 2017 (United States)</t>
  </si>
  <si>
    <t>Suburbicon</t>
  </si>
  <si>
    <t>Imperative Entertainment</t>
  </si>
  <si>
    <t>Michelle Williams</t>
  </si>
  <si>
    <t>David Scarpa</t>
  </si>
  <si>
    <t>Ridley Scott</t>
  </si>
  <si>
    <t>December 25, 2017 (United States)</t>
  </si>
  <si>
    <t>All the Money in the World</t>
  </si>
  <si>
    <t>Superlative Films</t>
  </si>
  <si>
    <t>Harry Dean Stanton</t>
  </si>
  <si>
    <t>Logan Sparks</t>
  </si>
  <si>
    <t>John Carroll Lynch</t>
  </si>
  <si>
    <t>Lucky</t>
  </si>
  <si>
    <t>Dacre Montgomery</t>
  </si>
  <si>
    <t>John Gatins</t>
  </si>
  <si>
    <t>Dean Israelite</t>
  </si>
  <si>
    <t>March 24, 2017 (United States)</t>
  </si>
  <si>
    <t>Power Rangers</t>
  </si>
  <si>
    <t>Automatik Entertainment</t>
  </si>
  <si>
    <t>Jon Bernthal</t>
  </si>
  <si>
    <t>Paul China</t>
  </si>
  <si>
    <t>Jamie M. Dagg</t>
  </si>
  <si>
    <t>November 30, 2017 (Australia)</t>
  </si>
  <si>
    <t>Sweet Virginia</t>
  </si>
  <si>
    <t>Sailor Bear</t>
  </si>
  <si>
    <t>Casey Affleck</t>
  </si>
  <si>
    <t>July 27, 2017 (Australia)</t>
  </si>
  <si>
    <t>A Ghost Story</t>
  </si>
  <si>
    <t>J. Mills Goodloe</t>
  </si>
  <si>
    <t>Stella Meghie</t>
  </si>
  <si>
    <t>Everything, Everything</t>
  </si>
  <si>
    <t>Meryl Streep</t>
  </si>
  <si>
    <t>Liz Hannah</t>
  </si>
  <si>
    <t>The Post</t>
  </si>
  <si>
    <t>thefyzz</t>
  </si>
  <si>
    <t>Mandy Moore</t>
  </si>
  <si>
    <t>47 Meters Down</t>
  </si>
  <si>
    <t>Good Universe</t>
  </si>
  <si>
    <t>James Franco</t>
  </si>
  <si>
    <t>Scott Neustadter</t>
  </si>
  <si>
    <t>December 8, 2017 (United States)</t>
  </si>
  <si>
    <t>The Disaster Artist</t>
  </si>
  <si>
    <t>Michael Fassbender</t>
  </si>
  <si>
    <t>Jo NesbÃ¸</t>
  </si>
  <si>
    <t>Tomas Alfredson</t>
  </si>
  <si>
    <t>The Snowman</t>
  </si>
  <si>
    <t>Twisted Pictures</t>
  </si>
  <si>
    <t>Matt Passmore</t>
  </si>
  <si>
    <t>Josh Stolberg</t>
  </si>
  <si>
    <t>Jigsaw</t>
  </si>
  <si>
    <t>M.E.S. Productions</t>
  </si>
  <si>
    <t>Coralie Fargeat</t>
  </si>
  <si>
    <t>Revenge</t>
  </si>
  <si>
    <t>Katie Leung</t>
  </si>
  <si>
    <t>David Marconi</t>
  </si>
  <si>
    <t>Martin Campbell</t>
  </si>
  <si>
    <t>The Foreigner</t>
  </si>
  <si>
    <t>B Story</t>
  </si>
  <si>
    <t>Olivia Cooke</t>
  </si>
  <si>
    <t>Cory Finley</t>
  </si>
  <si>
    <t>Thoroughbreds</t>
  </si>
  <si>
    <t>Snowfort Pictures</t>
  </si>
  <si>
    <t>Aaron Moorhead</t>
  </si>
  <si>
    <t>Justin Benson</t>
  </si>
  <si>
    <t>The Endless</t>
  </si>
  <si>
    <t>Apatow Productions</t>
  </si>
  <si>
    <t>Kumail Nanjiani</t>
  </si>
  <si>
    <t>Emily V. Gordon</t>
  </si>
  <si>
    <t>Michael Showalter</t>
  </si>
  <si>
    <t>The Big Sick</t>
  </si>
  <si>
    <t>Czech Anglo Productions</t>
  </si>
  <si>
    <t>Charlie Hunnam</t>
  </si>
  <si>
    <t>Aaron Guzikowski</t>
  </si>
  <si>
    <t>Michael Noer</t>
  </si>
  <si>
    <t>Papillon</t>
  </si>
  <si>
    <t>Will Arnett</t>
  </si>
  <si>
    <t>Seth Grahame-Smith</t>
  </si>
  <si>
    <t>Chris McKay</t>
  </si>
  <si>
    <t>February 10, 2017 (United States)</t>
  </si>
  <si>
    <t>The Lego Batman Movie</t>
  </si>
  <si>
    <t>Destin Daniel Cretton</t>
  </si>
  <si>
    <t>The Glass Castle</t>
  </si>
  <si>
    <t>American Zoetrope</t>
  </si>
  <si>
    <t>Sofia Coppola</t>
  </si>
  <si>
    <t>The Beguiled</t>
  </si>
  <si>
    <t>Josh Brolin</t>
  </si>
  <si>
    <t>Sean Flynn</t>
  </si>
  <si>
    <t>Joseph Kosinski</t>
  </si>
  <si>
    <t>Only the Brave</t>
  </si>
  <si>
    <t>Blue Sky Studios</t>
  </si>
  <si>
    <t>John Cena</t>
  </si>
  <si>
    <t>Robert L. Baird</t>
  </si>
  <si>
    <t>Carlos Saldanha</t>
  </si>
  <si>
    <t>Ferdinand</t>
  </si>
  <si>
    <t>Primate Pictures</t>
  </si>
  <si>
    <t>Michael PeÃ±a</t>
  </si>
  <si>
    <t>Rick Rosner</t>
  </si>
  <si>
    <t>Dax Shepard</t>
  </si>
  <si>
    <t>CHIPS</t>
  </si>
  <si>
    <t>David Koepp</t>
  </si>
  <si>
    <t>Alex Kurtzman</t>
  </si>
  <si>
    <t>The Mummy</t>
  </si>
  <si>
    <t>Vin Diesel</t>
  </si>
  <si>
    <t>Rich Wilkes</t>
  </si>
  <si>
    <t>D.J. Caruso</t>
  </si>
  <si>
    <t>xXx: Return of Xander Cage</t>
  </si>
  <si>
    <t>Paulilu Productions</t>
  </si>
  <si>
    <t>Scarlett Johansson</t>
  </si>
  <si>
    <t>Lucia Aniello</t>
  </si>
  <si>
    <t>Rough Night</t>
  </si>
  <si>
    <t>Brian Fee</t>
  </si>
  <si>
    <t>Cars 3</t>
  </si>
  <si>
    <t>1978 Films</t>
  </si>
  <si>
    <t>United Arab Emirates</t>
  </si>
  <si>
    <t>Emma Watson</t>
  </si>
  <si>
    <t>James Ponsoldt</t>
  </si>
  <si>
    <t>The Circle</t>
  </si>
  <si>
    <t>Geostorm</t>
  </si>
  <si>
    <t>Matt Reeves</t>
  </si>
  <si>
    <t>War for the Planet of the Apes</t>
  </si>
  <si>
    <t>Cross Creek Pictures</t>
  </si>
  <si>
    <t>Gary Spinelli</t>
  </si>
  <si>
    <t>American Made</t>
  </si>
  <si>
    <t>Anthony LaPaglia</t>
  </si>
  <si>
    <t>Annabelle: Creation</t>
  </si>
  <si>
    <t>Aquarius Films</t>
  </si>
  <si>
    <t>Teresa Palmer</t>
  </si>
  <si>
    <t>Shaun Grant</t>
  </si>
  <si>
    <t>Cate Shortland</t>
  </si>
  <si>
    <t>May 26, 2017 (United States)</t>
  </si>
  <si>
    <t>Berlin Syndrome</t>
  </si>
  <si>
    <t>Escape Artists</t>
  </si>
  <si>
    <t>Jon Hartmere</t>
  </si>
  <si>
    <t>Neil Burger</t>
  </si>
  <si>
    <t>The Upside</t>
  </si>
  <si>
    <t>Vicky Krieps</t>
  </si>
  <si>
    <t>Paul Thomas Anderson</t>
  </si>
  <si>
    <t>Phantom Thread</t>
  </si>
  <si>
    <t>Dayday Films</t>
  </si>
  <si>
    <t>Chris Evans</t>
  </si>
  <si>
    <t>Tom Flynn</t>
  </si>
  <si>
    <t>April 12, 2017 (United States)</t>
  </si>
  <si>
    <t>Gifted</t>
  </si>
  <si>
    <t>Quad Productions</t>
  </si>
  <si>
    <t>Steve Buscemi</t>
  </si>
  <si>
    <t>Armando Iannucci</t>
  </si>
  <si>
    <t>The Death of Stalin</t>
  </si>
  <si>
    <t>Daniel Espinosa</t>
  </si>
  <si>
    <t>Life</t>
  </si>
  <si>
    <t>Cre Film</t>
  </si>
  <si>
    <t>Brooklynn Prince</t>
  </si>
  <si>
    <t>Sean Baker</t>
  </si>
  <si>
    <t>November 10, 2017 (United Kingdom)</t>
  </si>
  <si>
    <t>The Florida Project</t>
  </si>
  <si>
    <t>Lynne Ramsay</t>
  </si>
  <si>
    <t>You Were Never Really Here</t>
  </si>
  <si>
    <t>Stephen Schiff</t>
  </si>
  <si>
    <t>Michael Cuesta</t>
  </si>
  <si>
    <t>American Assassin</t>
  </si>
  <si>
    <t>Brownstone Entertainment (II)</t>
  </si>
  <si>
    <t>Trish Sie</t>
  </si>
  <si>
    <t>Pitch Perfect 3</t>
  </si>
  <si>
    <t>Idris Elba</t>
  </si>
  <si>
    <t>Akiva Goldsman</t>
  </si>
  <si>
    <t>Nikolaj Arcel</t>
  </si>
  <si>
    <t>The Dark Tower</t>
  </si>
  <si>
    <t>EuropaCorp</t>
  </si>
  <si>
    <t>Dane DeHaan</t>
  </si>
  <si>
    <t>Pierre Christin</t>
  </si>
  <si>
    <t>Valerian and the City of a Thousand Planets</t>
  </si>
  <si>
    <t>Grisbi Productions, Le</t>
  </si>
  <si>
    <t>Scott Shepherd</t>
  </si>
  <si>
    <t>Scott Cooper</t>
  </si>
  <si>
    <t>Hostiles</t>
  </si>
  <si>
    <t>Aaron Sorkin</t>
  </si>
  <si>
    <t>Molly's Game</t>
  </si>
  <si>
    <t>Ecosse Films</t>
  </si>
  <si>
    <t>Lesley Manville</t>
  </si>
  <si>
    <t>Robert Festinger</t>
  </si>
  <si>
    <t>Joel Hopkins</t>
  </si>
  <si>
    <t>Hampstead</t>
  </si>
  <si>
    <t>Shirow Masamune</t>
  </si>
  <si>
    <t>Rupert Sanders</t>
  </si>
  <si>
    <t>Ghost in the Shell</t>
  </si>
  <si>
    <t>Elara Pictures</t>
  </si>
  <si>
    <t>Ronald Bronstein</t>
  </si>
  <si>
    <t>Benny Safdie</t>
  </si>
  <si>
    <t>Good Time</t>
  </si>
  <si>
    <t>Art Marcum</t>
  </si>
  <si>
    <t>Michael Bay</t>
  </si>
  <si>
    <t>June 21, 2017 (United States)</t>
  </si>
  <si>
    <t>Transformers: The Last Knight</t>
  </si>
  <si>
    <t>Scott Lobdell</t>
  </si>
  <si>
    <t>Happy Death Day</t>
  </si>
  <si>
    <t>Fifty Shades Darker</t>
  </si>
  <si>
    <t>Jules Asner</t>
  </si>
  <si>
    <t>August 18, 2017 (United States)</t>
  </si>
  <si>
    <t>Logan Lucky</t>
  </si>
  <si>
    <t>Element Pictures</t>
  </si>
  <si>
    <t>Barry G. Bernson</t>
  </si>
  <si>
    <t>The Killing of a Sacred Deer</t>
  </si>
  <si>
    <t>IAC Films</t>
  </si>
  <si>
    <t>December 1, 2017 (United States)</t>
  </si>
  <si>
    <t>Lady Bird</t>
  </si>
  <si>
    <t>Joby Harold</t>
  </si>
  <si>
    <t>King Arthur: Legend of the Sword</t>
  </si>
  <si>
    <t>Malta</t>
  </si>
  <si>
    <t>Kenneth Branagh</t>
  </si>
  <si>
    <t>Murder on the Orient Express</t>
  </si>
  <si>
    <t>Elizabeth Olsen</t>
  </si>
  <si>
    <t>Wind River</t>
  </si>
  <si>
    <t>Kurt Johnstad</t>
  </si>
  <si>
    <t>Atomic Blonde</t>
  </si>
  <si>
    <t>AI-Film</t>
  </si>
  <si>
    <t>Steven Rogers</t>
  </si>
  <si>
    <t>Craig Gillespie</t>
  </si>
  <si>
    <t>I, Tonya</t>
  </si>
  <si>
    <t>Agile Films</t>
  </si>
  <si>
    <t>Michael Pearce</t>
  </si>
  <si>
    <t>Beast</t>
  </si>
  <si>
    <t>Star Wars: Episode VIII - The Last Jedi</t>
  </si>
  <si>
    <t>Blueprint Pictures</t>
  </si>
  <si>
    <t>Frances McDormand</t>
  </si>
  <si>
    <t>Martin McDonagh</t>
  </si>
  <si>
    <t>Three Billboards Outside Ebbing, Missouri</t>
  </si>
  <si>
    <t>Jane Goldman</t>
  </si>
  <si>
    <t>Matthew Vaughn</t>
  </si>
  <si>
    <t>Kingsman: The Golden Circle</t>
  </si>
  <si>
    <t>Mandeville Films</t>
  </si>
  <si>
    <t>Stephen Chbosky</t>
  </si>
  <si>
    <t>Bill Condon</t>
  </si>
  <si>
    <t>Beauty and the Beast</t>
  </si>
  <si>
    <t>Tom Hiddleston</t>
  </si>
  <si>
    <t>Jordan Vogt-Roberts</t>
  </si>
  <si>
    <t>March 10, 2017 (United States)</t>
  </si>
  <si>
    <t>Kong: Skull Island</t>
  </si>
  <si>
    <t>Braven Films</t>
  </si>
  <si>
    <t>Disobedience</t>
  </si>
  <si>
    <t>Double Dare You (DDY)</t>
  </si>
  <si>
    <t>Sally Hawkins</t>
  </si>
  <si>
    <t>Guillermo del Toro</t>
  </si>
  <si>
    <t>The Shape of Water</t>
  </si>
  <si>
    <t>Johnny Depp</t>
  </si>
  <si>
    <t>Pirates of the Caribbean: Dead Men Tell No Tales</t>
  </si>
  <si>
    <t>Darren Aronofsky</t>
  </si>
  <si>
    <t>Mother!</t>
  </si>
  <si>
    <t>Ben Affleck</t>
  </si>
  <si>
    <t>Jerry Siegel</t>
  </si>
  <si>
    <t>Zack Snyder</t>
  </si>
  <si>
    <t>November 17, 2017 (United States)</t>
  </si>
  <si>
    <t>Justice League</t>
  </si>
  <si>
    <t>Wonder</t>
  </si>
  <si>
    <t>John Wick: Chapter 2</t>
  </si>
  <si>
    <t>Dan O'Bannon</t>
  </si>
  <si>
    <t>Alien: Covenant</t>
  </si>
  <si>
    <t>Allan Heinberg</t>
  </si>
  <si>
    <t>Wonder Woman</t>
  </si>
  <si>
    <t>Logan</t>
  </si>
  <si>
    <t>Alec Baldwin</t>
  </si>
  <si>
    <t>Michael McCullers</t>
  </si>
  <si>
    <t>Tom McGrath</t>
  </si>
  <si>
    <t>The Boss Baby</t>
  </si>
  <si>
    <t>TriStar Pictures</t>
  </si>
  <si>
    <t>Ansel Elgort</t>
  </si>
  <si>
    <t>Edgar Wright</t>
  </si>
  <si>
    <t>June 28, 2017 (United States)</t>
  </si>
  <si>
    <t>Baby Driver</t>
  </si>
  <si>
    <t>Anthony Gonzalez</t>
  </si>
  <si>
    <t>Lee Unkrich</t>
  </si>
  <si>
    <t>Coco</t>
  </si>
  <si>
    <t>Syncopy</t>
  </si>
  <si>
    <t>Fionn Whitehead</t>
  </si>
  <si>
    <t>Dunkirk</t>
  </si>
  <si>
    <t>Daniel Kaluuya</t>
  </si>
  <si>
    <t>February 24, 2017 (United States)</t>
  </si>
  <si>
    <t>Get Out</t>
  </si>
  <si>
    <t>Gary Scott Thompson</t>
  </si>
  <si>
    <t>April 14, 2017 (United States)</t>
  </si>
  <si>
    <t>The Fate of the Furious</t>
  </si>
  <si>
    <t>Black Bicycle Entertainment</t>
  </si>
  <si>
    <t>Reese Witherspoon</t>
  </si>
  <si>
    <t>Hallie Meyers-Shyer</t>
  </si>
  <si>
    <t>Home Again</t>
  </si>
  <si>
    <t>Armie Hammer</t>
  </si>
  <si>
    <t>James Ivory</t>
  </si>
  <si>
    <t>Call Me by Your Name</t>
  </si>
  <si>
    <t>Michael Berk</t>
  </si>
  <si>
    <t>Seth Gordon</t>
  </si>
  <si>
    <t>May 25, 2017 (United States)</t>
  </si>
  <si>
    <t>Baywatch</t>
  </si>
  <si>
    <t>December 20, 2017 (United States)</t>
  </si>
  <si>
    <t>Jumanji: Welcome to the Jungle</t>
  </si>
  <si>
    <t>Jenny Bicks</t>
  </si>
  <si>
    <t>Michael Gracey</t>
  </si>
  <si>
    <t>The Greatest Showman</t>
  </si>
  <si>
    <t>James Gunn</t>
  </si>
  <si>
    <t>Guardians of the Galaxy Vol. 2</t>
  </si>
  <si>
    <t>Hampton Fancher</t>
  </si>
  <si>
    <t>Denis Villeneuve</t>
  </si>
  <si>
    <t>Blade Runner 2049</t>
  </si>
  <si>
    <t>Jonathan Goldstein</t>
  </si>
  <si>
    <t>July 7, 2017 (United States)</t>
  </si>
  <si>
    <t>Spider-Man: Homecoming</t>
  </si>
  <si>
    <t>Bill SkarsgÃ¥rd</t>
  </si>
  <si>
    <t>Chase Palmer</t>
  </si>
  <si>
    <t>It</t>
  </si>
  <si>
    <t>Tom O'Connor</t>
  </si>
  <si>
    <t>Patrick Hughes</t>
  </si>
  <si>
    <t>The Hitman's Bodyguard</t>
  </si>
  <si>
    <t>Joe Wright</t>
  </si>
  <si>
    <t>Darkest Hour</t>
  </si>
  <si>
    <t>Eric Pearson</t>
  </si>
  <si>
    <t>Thor: Ragnarok</t>
  </si>
  <si>
    <t>Lou de LaÃ¢ge</t>
  </si>
  <si>
    <t>Sabrina B. Karine</t>
  </si>
  <si>
    <t>Anne Fontaine</t>
  </si>
  <si>
    <t>February 10, 2016 (France)</t>
  </si>
  <si>
    <t>The Innocents</t>
  </si>
  <si>
    <t>IM Global</t>
  </si>
  <si>
    <t>Aaron Eckhart</t>
  </si>
  <si>
    <t>Ronnie Christensen</t>
  </si>
  <si>
    <t>December 2, 2016 (United States)</t>
  </si>
  <si>
    <t>Incarnate</t>
  </si>
  <si>
    <t>Ipso Facto Productions</t>
  </si>
  <si>
    <t>Jessica Brown Findlay</t>
  </si>
  <si>
    <t>Simon Aboud</t>
  </si>
  <si>
    <t>February 19, 2018 (United Kingdom)</t>
  </si>
  <si>
    <t>This Beautiful Fantastic</t>
  </si>
  <si>
    <t>Parts and Labor</t>
  </si>
  <si>
    <t>Erin Darke</t>
  </si>
  <si>
    <t>Joshua Marston</t>
  </si>
  <si>
    <t>August 26, 2016 (United States)</t>
  </si>
  <si>
    <t>Complete Unknown</t>
  </si>
  <si>
    <t>Everything Is Everything</t>
  </si>
  <si>
    <t>Sarah Adina Smith</t>
  </si>
  <si>
    <t>May 23, 2017 (United States)</t>
  </si>
  <si>
    <t>Buster's Mal Heart</t>
  </si>
  <si>
    <t>Philip Roth</t>
  </si>
  <si>
    <t>October 21, 2016 (United States)</t>
  </si>
  <si>
    <t>American Pastoral</t>
  </si>
  <si>
    <t>Echo Lake Entertainment</t>
  </si>
  <si>
    <t>Emma SuÃ¡rez</t>
  </si>
  <si>
    <t>Pedro AlmodÃ³var</t>
  </si>
  <si>
    <t>December 21, 2016 (United States)</t>
  </si>
  <si>
    <t>Julieta</t>
  </si>
  <si>
    <t>Guy Hibbert</t>
  </si>
  <si>
    <t>Amma Asante</t>
  </si>
  <si>
    <t>A United Kingdom</t>
  </si>
  <si>
    <t>Forecast Pictures</t>
  </si>
  <si>
    <t>Stephan James</t>
  </si>
  <si>
    <t>Stephen Hopkins</t>
  </si>
  <si>
    <t>February 19, 2016 (United States)</t>
  </si>
  <si>
    <t>Race</t>
  </si>
  <si>
    <t>Summit Premiere</t>
  </si>
  <si>
    <t>Luke Wilson</t>
  </si>
  <si>
    <t>Ash Brannon</t>
  </si>
  <si>
    <t>Rock Dog</t>
  </si>
  <si>
    <t>Wigwam Films</t>
  </si>
  <si>
    <t>Narges Rashidi</t>
  </si>
  <si>
    <t>Babak Anvari</t>
  </si>
  <si>
    <t>October 7, 2016 (United States)</t>
  </si>
  <si>
    <t>Under the Shadow</t>
  </si>
  <si>
    <t>NH Studioz</t>
  </si>
  <si>
    <t>Taapsee Pannu</t>
  </si>
  <si>
    <t>Shoojit Sircar</t>
  </si>
  <si>
    <t>Aniruddha Roy Chowdhury</t>
  </si>
  <si>
    <t>September 16, 2016 (United States)</t>
  </si>
  <si>
    <t>Pink</t>
  </si>
  <si>
    <t>January 15, 2016 (United States)</t>
  </si>
  <si>
    <t>Ride Along 2</t>
  </si>
  <si>
    <t>Braveart Films</t>
  </si>
  <si>
    <t>Bel Powley</t>
  </si>
  <si>
    <t>Kara Holden</t>
  </si>
  <si>
    <t>Susan Johnson</t>
  </si>
  <si>
    <t>April 4, 2017 (United States)</t>
  </si>
  <si>
    <t>Carrie Pilby</t>
  </si>
  <si>
    <t>Deborah Lipstadt</t>
  </si>
  <si>
    <t>Mick Jackson</t>
  </si>
  <si>
    <t>Denial</t>
  </si>
  <si>
    <t>ADHM Films</t>
  </si>
  <si>
    <t>Ranbir Kapoor</t>
  </si>
  <si>
    <t>Karan Johar</t>
  </si>
  <si>
    <t>October 28, 2016 (United States)</t>
  </si>
  <si>
    <t>Ae Dil Hai Mushkil</t>
  </si>
  <si>
    <t>Fuego Films</t>
  </si>
  <si>
    <t>Panama</t>
  </si>
  <si>
    <t>Edgar RamÃ­rez</t>
  </si>
  <si>
    <t>Jonathan Jakubowicz</t>
  </si>
  <si>
    <t>Hands of Stone</t>
  </si>
  <si>
    <t>Cinelou Films</t>
  </si>
  <si>
    <t>Eddie Murphy</t>
  </si>
  <si>
    <t>Bruce Beresford</t>
  </si>
  <si>
    <t>November 11, 2016 (Netherlands)</t>
  </si>
  <si>
    <t>Mr. Church</t>
  </si>
  <si>
    <t>Square Visual Works Co. Ltd.</t>
  </si>
  <si>
    <t>Aaron Paul</t>
  </si>
  <si>
    <t>Takashi Hasegawa</t>
  </si>
  <si>
    <t>Takeshi Nozue</t>
  </si>
  <si>
    <t>July 9, 2016 (Japan)</t>
  </si>
  <si>
    <t>Kingsglaive: Final Fantasy XV</t>
  </si>
  <si>
    <t>Cine365 Films</t>
  </si>
  <si>
    <t>Dominic Monaghan</t>
  </si>
  <si>
    <t>Jeremy Slater</t>
  </si>
  <si>
    <t>Carles Torrens</t>
  </si>
  <si>
    <t>Pet</t>
  </si>
  <si>
    <t>Jhoom Jhoom Productions</t>
  </si>
  <si>
    <t>Harshvardhan Rane</t>
  </si>
  <si>
    <t>Radhika Rao</t>
  </si>
  <si>
    <t>February 5, 2016 (India)</t>
  </si>
  <si>
    <t>Sanam Teri Kasam</t>
  </si>
  <si>
    <t>Sixteen Films</t>
  </si>
  <si>
    <t>Dave Johns</t>
  </si>
  <si>
    <t>Paul Laverty</t>
  </si>
  <si>
    <t>Ken Loach</t>
  </si>
  <si>
    <t>I, Daniel Blake</t>
  </si>
  <si>
    <t>Raindog Films</t>
  </si>
  <si>
    <t>Ruth Negga</t>
  </si>
  <si>
    <t>Jeff Nichols</t>
  </si>
  <si>
    <t>November 4, 2016 (United States)</t>
  </si>
  <si>
    <t>Loving</t>
  </si>
  <si>
    <t>Broadway Video</t>
  </si>
  <si>
    <t>Tina Fey</t>
  </si>
  <si>
    <t>Robert Carlock</t>
  </si>
  <si>
    <t>Glenn Ficarra</t>
  </si>
  <si>
    <t>March 4, 2016 (United States)</t>
  </si>
  <si>
    <t>Whiskey Tango Foxtrot</t>
  </si>
  <si>
    <t>Verdi Productions</t>
  </si>
  <si>
    <t>Miles Teller</t>
  </si>
  <si>
    <t>Ben Younger</t>
  </si>
  <si>
    <t>November 18, 2016 (United States)</t>
  </si>
  <si>
    <t>Bleed for This</t>
  </si>
  <si>
    <t>Westerly Films</t>
  </si>
  <si>
    <t>Kate Beckinsale</t>
  </si>
  <si>
    <t>Whit Stillman</t>
  </si>
  <si>
    <t>June 3, 2016 (United States)</t>
  </si>
  <si>
    <t>Love &amp; Friendship</t>
  </si>
  <si>
    <t>Carlos Acosta</t>
  </si>
  <si>
    <t>John le CarrÃ©</t>
  </si>
  <si>
    <t>Susanna White</t>
  </si>
  <si>
    <t>May 13, 2016 (United Kingdom)</t>
  </si>
  <si>
    <t>Our Kind of Traitor</t>
  </si>
  <si>
    <t>CG CinÃ©ma</t>
  </si>
  <si>
    <t>Kristen Stewart</t>
  </si>
  <si>
    <t>Olivier Assayas</t>
  </si>
  <si>
    <t>Personal Shopper</t>
  </si>
  <si>
    <t>Joe Alwyn</t>
  </si>
  <si>
    <t>Ben Fountain</t>
  </si>
  <si>
    <t>Billy Lynn's Long Halftime Walk</t>
  </si>
  <si>
    <t>Gold Circle Films</t>
  </si>
  <si>
    <t>Nia Vardalos</t>
  </si>
  <si>
    <t>Kirk Jones</t>
  </si>
  <si>
    <t>March 25, 2016 (United States)</t>
  </si>
  <si>
    <t>My Big Fat Greek Wedding 2</t>
  </si>
  <si>
    <t>Gemma Arterton</t>
  </si>
  <si>
    <t>Lissa Evans</t>
  </si>
  <si>
    <t>Lone Scherfig</t>
  </si>
  <si>
    <t>Their Finest</t>
  </si>
  <si>
    <t>Komplizen Film</t>
  </si>
  <si>
    <t>Sandra HÃ¼ller</t>
  </si>
  <si>
    <t>Maren Ade</t>
  </si>
  <si>
    <t>December 25, 2016 (United States)</t>
  </si>
  <si>
    <t>Toni Erdmann</t>
  </si>
  <si>
    <t>Fermion Films</t>
  </si>
  <si>
    <t>Marlon Wayans</t>
  </si>
  <si>
    <t>Michael Tiddes</t>
  </si>
  <si>
    <t>January 29, 2016 (United States)</t>
  </si>
  <si>
    <t>Fifty Shades of Black</t>
  </si>
  <si>
    <t>Sycamore Pictures</t>
  </si>
  <si>
    <t>Sharlto Copley</t>
  </si>
  <si>
    <t>Jim Strouse</t>
  </si>
  <si>
    <t>The Hollars</t>
  </si>
  <si>
    <t>Lucas Till</t>
  </si>
  <si>
    <t>Chris Wedge</t>
  </si>
  <si>
    <t>Monster Trucks</t>
  </si>
  <si>
    <t>Jamie Linden</t>
  </si>
  <si>
    <t>May 13, 2016 (United States)</t>
  </si>
  <si>
    <t>Money Monster</t>
  </si>
  <si>
    <t>Natalie Dormer</t>
  </si>
  <si>
    <t>Nick Antosca</t>
  </si>
  <si>
    <t>Jason Zada</t>
  </si>
  <si>
    <t>January 8, 2016 (United States)</t>
  </si>
  <si>
    <t>The Forest</t>
  </si>
  <si>
    <t>Blake Lively</t>
  </si>
  <si>
    <t>Sean Conway</t>
  </si>
  <si>
    <t>All I See Is You</t>
  </si>
  <si>
    <t>Elizabeth Reaser</t>
  </si>
  <si>
    <t>Mike Flanagan</t>
  </si>
  <si>
    <t>Ouija: Origin of Evil</t>
  </si>
  <si>
    <t>X-Filme Creative Pool</t>
  </si>
  <si>
    <t>Dave Eggers</t>
  </si>
  <si>
    <t>Tom Tykwer</t>
  </si>
  <si>
    <t>April 28, 2016 (Germany)</t>
  </si>
  <si>
    <t>A Hologram for the King</t>
  </si>
  <si>
    <t>Mantarraya Producciones</t>
  </si>
  <si>
    <t>Ruth Ramos</t>
  </si>
  <si>
    <t>Amat Escalante</t>
  </si>
  <si>
    <t>The Untamed</t>
  </si>
  <si>
    <t>Eric Summer</t>
  </si>
  <si>
    <t>Leap!</t>
  </si>
  <si>
    <t>Warner Bros. Animation</t>
  </si>
  <si>
    <t>Kevin Conroy</t>
  </si>
  <si>
    <t>Brian Azzarello</t>
  </si>
  <si>
    <t>Sam Liu</t>
  </si>
  <si>
    <t>July 25, 2016 (United States)</t>
  </si>
  <si>
    <t>Batman: The Killing Joke</t>
  </si>
  <si>
    <t>PathÃ©</t>
  </si>
  <si>
    <t>Nicholas Martin</t>
  </si>
  <si>
    <t>August 12, 2016 (United States)</t>
  </si>
  <si>
    <t>Florence Foster Jenkins</t>
  </si>
  <si>
    <t>Storm Vision Entertainment</t>
  </si>
  <si>
    <t>Olivia DeJonge</t>
  </si>
  <si>
    <t>Zack Kahn</t>
  </si>
  <si>
    <t>Chris Peckover</t>
  </si>
  <si>
    <t>November 9, 2017 (New Zealand)</t>
  </si>
  <si>
    <t>Better Watch Out</t>
  </si>
  <si>
    <t>Josh Gordon</t>
  </si>
  <si>
    <t>December 9, 2016 (United States)</t>
  </si>
  <si>
    <t>Office Christmas Party</t>
  </si>
  <si>
    <t>Lily Collins</t>
  </si>
  <si>
    <t>Warren Beatty</t>
  </si>
  <si>
    <t>November 23, 2016 (United States)</t>
  </si>
  <si>
    <t>Rules Don't Apply</t>
  </si>
  <si>
    <t>Joseph Fiennes</t>
  </si>
  <si>
    <t>Kevin Reynolds</t>
  </si>
  <si>
    <t>Risen</t>
  </si>
  <si>
    <t>Gramercy Pictures (I)</t>
  </si>
  <si>
    <t>James Arnold Taylor</t>
  </si>
  <si>
    <t>T.J. Fixman</t>
  </si>
  <si>
    <t>Kevin Munroe</t>
  </si>
  <si>
    <t>April 29, 2016 (United States)</t>
  </si>
  <si>
    <t>Ratchet &amp; Clank</t>
  </si>
  <si>
    <t>Ti West</t>
  </si>
  <si>
    <t>In a Valley of Violence</t>
  </si>
  <si>
    <t>ARTE</t>
  </si>
  <si>
    <t>Iran</t>
  </si>
  <si>
    <t>Shahab Hosseini</t>
  </si>
  <si>
    <t>August 31, 2016 (Iran)</t>
  </si>
  <si>
    <t>The Salesman</t>
  </si>
  <si>
    <t>James Allen McCune</t>
  </si>
  <si>
    <t>Simon Barrett</t>
  </si>
  <si>
    <t>Adam Wingard</t>
  </si>
  <si>
    <t>Blair Witch</t>
  </si>
  <si>
    <t>Gravier Productions</t>
  </si>
  <si>
    <t>August 5, 2016 (United States)</t>
  </si>
  <si>
    <t>CafÃ© Society</t>
  </si>
  <si>
    <t>Marc Haimes</t>
  </si>
  <si>
    <t>August 19, 2016 (United States)</t>
  </si>
  <si>
    <t>Kubo and the Two Strings</t>
  </si>
  <si>
    <t>Jamie Dornan</t>
  </si>
  <si>
    <t>Sean Ellis</t>
  </si>
  <si>
    <t>September 9, 2016 (United Kingdom)</t>
  </si>
  <si>
    <t>Anthropoid</t>
  </si>
  <si>
    <t>Lewis MacDougall</t>
  </si>
  <si>
    <t>Patrick Ness</t>
  </si>
  <si>
    <t>January 6, 2017 (United States)</t>
  </si>
  <si>
    <t>A Monster Calls</t>
  </si>
  <si>
    <t>RatPac-Dune Entertainment</t>
  </si>
  <si>
    <t>Andy Samberg</t>
  </si>
  <si>
    <t>September 23, 2016 (United States)</t>
  </si>
  <si>
    <t>Storks</t>
  </si>
  <si>
    <t>Ben Schnetzer</t>
  </si>
  <si>
    <t>Andrew Neel</t>
  </si>
  <si>
    <t>Goat</t>
  </si>
  <si>
    <t>Artists First</t>
  </si>
  <si>
    <t>Keegan-Michael Key</t>
  </si>
  <si>
    <t>Peter Atencio</t>
  </si>
  <si>
    <t>Keanu</t>
  </si>
  <si>
    <t>Bow and Arrow Entertainment</t>
  </si>
  <si>
    <t>Malcolm McDowell</t>
  </si>
  <si>
    <t>Rob Zombie</t>
  </si>
  <si>
    <t>Bryce Dallas Howard</t>
  </si>
  <si>
    <t>Pete's Dragon</t>
  </si>
  <si>
    <t>Patrick Massett</t>
  </si>
  <si>
    <t>Gold</t>
  </si>
  <si>
    <t>Noah Oppenheim</t>
  </si>
  <si>
    <t>Pablo LarraÃ­n</t>
  </si>
  <si>
    <t>Jackie</t>
  </si>
  <si>
    <t>Route One Entertainment</t>
  </si>
  <si>
    <t>June 24, 2016 (United States)</t>
  </si>
  <si>
    <t>Free State of Jones</t>
  </si>
  <si>
    <t>Hivemind</t>
  </si>
  <si>
    <t>Jack Huston</t>
  </si>
  <si>
    <t>Lew Wallace</t>
  </si>
  <si>
    <t>Timur Bekmambetov</t>
  </si>
  <si>
    <t>Ben-Hur</t>
  </si>
  <si>
    <t>Seth Rogen</t>
  </si>
  <si>
    <t>May 20, 2016 (United States)</t>
  </si>
  <si>
    <t>Neighbors 2: Sorority Rising</t>
  </si>
  <si>
    <t>Egoli Tossell KLK</t>
  </si>
  <si>
    <t>Simon Burke</t>
  </si>
  <si>
    <t>David Leveaux</t>
  </si>
  <si>
    <t>The Exception</t>
  </si>
  <si>
    <t>120dB Films</t>
  </si>
  <si>
    <t>Aaron Poole</t>
  </si>
  <si>
    <t>Jeremy Gillespie</t>
  </si>
  <si>
    <t>The Void</t>
  </si>
  <si>
    <t>Amy Jump</t>
  </si>
  <si>
    <t>Ben Wheatley</t>
  </si>
  <si>
    <t>Free Fire</t>
  </si>
  <si>
    <t>Toy Fight Productions</t>
  </si>
  <si>
    <t>Nacho Vigalondo</t>
  </si>
  <si>
    <t>April 21, 2017 (Canada)</t>
  </si>
  <si>
    <t>Colossal</t>
  </si>
  <si>
    <t>Christy Beam</t>
  </si>
  <si>
    <t>Patricia Riggen</t>
  </si>
  <si>
    <t>March 16, 2016 (United States)</t>
  </si>
  <si>
    <t>Miracles from Heaven</t>
  </si>
  <si>
    <t>John Hamburg</t>
  </si>
  <si>
    <t>December 23, 2016 (United States)</t>
  </si>
  <si>
    <t>Why Him?</t>
  </si>
  <si>
    <t>Cine Bazar</t>
  </si>
  <si>
    <t>Hiroki Hasegawa</t>
  </si>
  <si>
    <t>Hideaki Anno</t>
  </si>
  <si>
    <t>July 29, 2016 (Japan)</t>
  </si>
  <si>
    <t>Shin Godzilla</t>
  </si>
  <si>
    <t>Derek Cianfrance</t>
  </si>
  <si>
    <t>September 2, 2016 (United States)</t>
  </si>
  <si>
    <t>The Light Between Oceans</t>
  </si>
  <si>
    <t>Cosmo Films</t>
  </si>
  <si>
    <t>Ferdia Walsh-Peelo</t>
  </si>
  <si>
    <t>Simon Carmody</t>
  </si>
  <si>
    <t>John Carney</t>
  </si>
  <si>
    <t>March 17, 2016 (Ireland)</t>
  </si>
  <si>
    <t>Sing Street</t>
  </si>
  <si>
    <t>Lewis John Carlino</t>
  </si>
  <si>
    <t>Dennis Gansel</t>
  </si>
  <si>
    <t>Mechanic: Resurrection</t>
  </si>
  <si>
    <t>Jessica Sharzer</t>
  </si>
  <si>
    <t>Henry Joost</t>
  </si>
  <si>
    <t>July 27, 2016 (United States)</t>
  </si>
  <si>
    <t>Nerve</t>
  </si>
  <si>
    <t>Appian Way</t>
  </si>
  <si>
    <t>Live by Night</t>
  </si>
  <si>
    <t>Jon Vitti</t>
  </si>
  <si>
    <t>Clay Kaytis</t>
  </si>
  <si>
    <t>The Angry Birds Movie</t>
  </si>
  <si>
    <t>Michael Shannon</t>
  </si>
  <si>
    <t>April 21, 2016 (Greece)</t>
  </si>
  <si>
    <t>Midnight Special</t>
  </si>
  <si>
    <t>Panorama Films</t>
  </si>
  <si>
    <t>February 12, 2016 (United States)</t>
  </si>
  <si>
    <t>Zoolander 2</t>
  </si>
  <si>
    <t>Mark Rylance</t>
  </si>
  <si>
    <t>Melissa Mathison</t>
  </si>
  <si>
    <t>July 1, 2016 (United States)</t>
  </si>
  <si>
    <t>The BFG</t>
  </si>
  <si>
    <t>John Gallagher Jr.</t>
  </si>
  <si>
    <t>Greg McLean</t>
  </si>
  <si>
    <t>The Belko Experiment</t>
  </si>
  <si>
    <t>Anna Biller Productions</t>
  </si>
  <si>
    <t>Samantha Robinson</t>
  </si>
  <si>
    <t>Anna Biller</t>
  </si>
  <si>
    <t>March 10, 2017 (United Kingdom)</t>
  </si>
  <si>
    <t>The Love Witch</t>
  </si>
  <si>
    <t>Greater Productions</t>
  </si>
  <si>
    <t>Neal McDonough</t>
  </si>
  <si>
    <t>Brian Reindl</t>
  </si>
  <si>
    <t>David L. Hunt</t>
  </si>
  <si>
    <t>Greater</t>
  </si>
  <si>
    <t>Chris Pine</t>
  </si>
  <si>
    <t>Scott Silver</t>
  </si>
  <si>
    <t>The Finest Hours</t>
  </si>
  <si>
    <t>Andrew Baldwin</t>
  </si>
  <si>
    <t>James Watkins</t>
  </si>
  <si>
    <t>The Take</t>
  </si>
  <si>
    <t>Blake Jenner</t>
  </si>
  <si>
    <t>April 7, 2016 (Russia)</t>
  </si>
  <si>
    <t>Everybody Wants Some!!</t>
  </si>
  <si>
    <t>Bank Street Films</t>
  </si>
  <si>
    <t>Morgan Saylor</t>
  </si>
  <si>
    <t>Elizabeth Wood</t>
  </si>
  <si>
    <t>December 1, 2016 (United States)</t>
  </si>
  <si>
    <t>White Girl</t>
  </si>
  <si>
    <t>Megan Fox</t>
  </si>
  <si>
    <t>Dave Green</t>
  </si>
  <si>
    <t>Teenage Mutant Ninja Turtles: Out of the Shadows</t>
  </si>
  <si>
    <t>Michael Lesslie</t>
  </si>
  <si>
    <t>Justin Kurzel</t>
  </si>
  <si>
    <t>Assassin's Creed</t>
  </si>
  <si>
    <t>Annette Bening</t>
  </si>
  <si>
    <t>Mike Mills</t>
  </si>
  <si>
    <t>20th Century Women</t>
  </si>
  <si>
    <t>Bunya Productions</t>
  </si>
  <si>
    <t>Aaron Pedersen</t>
  </si>
  <si>
    <t>Ivan Sen</t>
  </si>
  <si>
    <t>July 7, 2016 (Australia)</t>
  </si>
  <si>
    <t>Goldstone</t>
  </si>
  <si>
    <t>Akiva Schaffer</t>
  </si>
  <si>
    <t>Popstar: Never Stop Never Stopping</t>
  </si>
  <si>
    <t>Louis C.K.</t>
  </si>
  <si>
    <t>July 8, 2016 (United States)</t>
  </si>
  <si>
    <t>The Secret Life of Pets</t>
  </si>
  <si>
    <t>Desert Wolf Productions</t>
  </si>
  <si>
    <t>Colin Firth</t>
  </si>
  <si>
    <t>John Logan</t>
  </si>
  <si>
    <t>Michael Grandage</t>
  </si>
  <si>
    <t>June 10, 2016 (United States)</t>
  </si>
  <si>
    <t>Genius</t>
  </si>
  <si>
    <t>Zach Galifianakis</t>
  </si>
  <si>
    <t>Greg Mottola</t>
  </si>
  <si>
    <t>Keeping Up with the Joneses</t>
  </si>
  <si>
    <t>Patriots Day</t>
  </si>
  <si>
    <t>Ray Romano</t>
  </si>
  <si>
    <t>Michael J. Wilson</t>
  </si>
  <si>
    <t>Mike Thurmeier</t>
  </si>
  <si>
    <t>July 22, 2016 (United States)</t>
  </si>
  <si>
    <t>Ice Age: Collision Course</t>
  </si>
  <si>
    <t>Blue Sky Films</t>
  </si>
  <si>
    <t>Sacha Baron Cohen</t>
  </si>
  <si>
    <t>Louis Leterrier</t>
  </si>
  <si>
    <t>March 11, 2016 (United States)</t>
  </si>
  <si>
    <t>The Brothers Grimsby</t>
  </si>
  <si>
    <t>Mia Wasikowska</t>
  </si>
  <si>
    <t>May 27, 2016 (United States)</t>
  </si>
  <si>
    <t>Alice Through the Looking Glass</t>
  </si>
  <si>
    <t>August Wilson</t>
  </si>
  <si>
    <t>Fences</t>
  </si>
  <si>
    <t>Lakeshore Entertainment</t>
  </si>
  <si>
    <t>Lauren Cohan</t>
  </si>
  <si>
    <t>Stacey Menear</t>
  </si>
  <si>
    <t>William Brent Bell</t>
  </si>
  <si>
    <t>January 22, 2016 (United States)</t>
  </si>
  <si>
    <t>The Boy</t>
  </si>
  <si>
    <t>David Frankel</t>
  </si>
  <si>
    <t>December 16, 2016 (United States)</t>
  </si>
  <si>
    <t>Collateral Beauty</t>
  </si>
  <si>
    <t>July 29, 2016 (United States)</t>
  </si>
  <si>
    <t>Bad Moms</t>
  </si>
  <si>
    <t>Zac Efron</t>
  </si>
  <si>
    <t>Jake Szymanski</t>
  </si>
  <si>
    <t>Mike and Dave Need Wedding Dates</t>
  </si>
  <si>
    <t>Legendary East</t>
  </si>
  <si>
    <t>Carlo Bernard</t>
  </si>
  <si>
    <t>Yimou Zhang</t>
  </si>
  <si>
    <t>The Great Wall</t>
  </si>
  <si>
    <t>Astrakan Films</t>
  </si>
  <si>
    <t>Daniel Scheinert</t>
  </si>
  <si>
    <t>Dan Kwan</t>
  </si>
  <si>
    <t>Swiss Army Man</t>
  </si>
  <si>
    <t>K5 International</t>
  </si>
  <si>
    <t>December 28, 2016 (United States)</t>
  </si>
  <si>
    <t>Paterson</t>
  </si>
  <si>
    <t>March 18, 2016 (United States)</t>
  </si>
  <si>
    <t>Allegiant</t>
  </si>
  <si>
    <t>Jonathan Aibel</t>
  </si>
  <si>
    <t>Trolls</t>
  </si>
  <si>
    <t>Susannah Grant</t>
  </si>
  <si>
    <t>J Blakeson</t>
  </si>
  <si>
    <t>The 5th Wave</t>
  </si>
  <si>
    <t>Ethan Coen</t>
  </si>
  <si>
    <t>February 5, 2016 (United States)</t>
  </si>
  <si>
    <t>Hail, Caesar!</t>
  </si>
  <si>
    <t>John Phillips</t>
  </si>
  <si>
    <t>Dan Mazer</t>
  </si>
  <si>
    <t>Dirty Grandpa</t>
  </si>
  <si>
    <t>Millennium Films</t>
  </si>
  <si>
    <t>Creighton Rothenberger</t>
  </si>
  <si>
    <t>Babak Najafi</t>
  </si>
  <si>
    <t>London Has Fallen</t>
  </si>
  <si>
    <t>Gore Verbinski</t>
  </si>
  <si>
    <t>A Cure for Wellness</t>
  </si>
  <si>
    <t>Gracie Films</t>
  </si>
  <si>
    <t>Kelly Fremon Craig</t>
  </si>
  <si>
    <t>The Edge of Seventeen</t>
  </si>
  <si>
    <t>George Films</t>
  </si>
  <si>
    <t>Ellen Furman</t>
  </si>
  <si>
    <t>Brad Furman</t>
  </si>
  <si>
    <t>July 13, 2016 (United States)</t>
  </si>
  <si>
    <t>The Infiltrator</t>
  </si>
  <si>
    <t>Burr Steers</t>
  </si>
  <si>
    <t>Pride and Prejudice and Zombies</t>
  </si>
  <si>
    <t>Burk A Project</t>
  </si>
  <si>
    <t>Seth W. Owen</t>
  </si>
  <si>
    <t>Luke Scott</t>
  </si>
  <si>
    <t>Morgan</t>
  </si>
  <si>
    <t>Todd Komarnicki</t>
  </si>
  <si>
    <t>September 9, 2016 (United States)</t>
  </si>
  <si>
    <t>Sully</t>
  </si>
  <si>
    <t>Nicholas Sparks Productions</t>
  </si>
  <si>
    <t>Benjamin Walker</t>
  </si>
  <si>
    <t>Bryan Sipe</t>
  </si>
  <si>
    <t>Ross Katz</t>
  </si>
  <si>
    <t>The Choice</t>
  </si>
  <si>
    <t>Matthew Michael Carnahan</t>
  </si>
  <si>
    <t>September 30, 2016 (United States)</t>
  </si>
  <si>
    <t>Deepwater Horizon</t>
  </si>
  <si>
    <t>Matt Cook</t>
  </si>
  <si>
    <t>John Hillcoat</t>
  </si>
  <si>
    <t>February 26, 2016 (United States)</t>
  </si>
  <si>
    <t>Triple 9</t>
  </si>
  <si>
    <t>Human Stew Factory</t>
  </si>
  <si>
    <t>Suki Waterhouse</t>
  </si>
  <si>
    <t>Ana Lily Amirpour</t>
  </si>
  <si>
    <t>The Bad Batch</t>
  </si>
  <si>
    <t>Aamir Khan Productions</t>
  </si>
  <si>
    <t>Aamir Khan</t>
  </si>
  <si>
    <t>Dangal</t>
  </si>
  <si>
    <t>Endgame Entertainment</t>
  </si>
  <si>
    <t>Joseph Gordon-Levitt</t>
  </si>
  <si>
    <t>Kieran Fitzgerald</t>
  </si>
  <si>
    <t>Oliver Stone</t>
  </si>
  <si>
    <t>Snowden</t>
  </si>
  <si>
    <t>Christian Ditter</t>
  </si>
  <si>
    <t>How to Be Single</t>
  </si>
  <si>
    <t>RenÃ©e Zellweger</t>
  </si>
  <si>
    <t>Helen Fielding</t>
  </si>
  <si>
    <t>Sharon Maguire</t>
  </si>
  <si>
    <t>Bridget Jones's Baby</t>
  </si>
  <si>
    <t>Jack Reacher: Never Go Back</t>
  </si>
  <si>
    <t>Allied</t>
  </si>
  <si>
    <t>Hidden Empire Film Group (HEFG)</t>
  </si>
  <si>
    <t>Mike Epps</t>
  </si>
  <si>
    <t>April 1, 2016 (United States)</t>
  </si>
  <si>
    <t>Meet the Blacks</t>
  </si>
  <si>
    <t>Eric Heisserer</t>
  </si>
  <si>
    <t>Lights Out</t>
  </si>
  <si>
    <t>The Weinstein Company</t>
  </si>
  <si>
    <t>Saroo Brierley</t>
  </si>
  <si>
    <t>Lion</t>
  </si>
  <si>
    <t>Ellen DeGeneres</t>
  </si>
  <si>
    <t>Andrew Stanton</t>
  </si>
  <si>
    <t>June 17, 2016 (United States)</t>
  </si>
  <si>
    <t>Finding Dory</t>
  </si>
  <si>
    <t>Keep Your Head</t>
  </si>
  <si>
    <t>The Lost City of Z</t>
  </si>
  <si>
    <t>Josh Campbell</t>
  </si>
  <si>
    <t>Dan Trachtenberg</t>
  </si>
  <si>
    <t>10 Cloverfield Lane</t>
  </si>
  <si>
    <t>Fairview Entertainment</t>
  </si>
  <si>
    <t>Neel Sethi</t>
  </si>
  <si>
    <t>Justin Marks</t>
  </si>
  <si>
    <t>April 15, 2016 (United States)</t>
  </si>
  <si>
    <t>The Jungle Book</t>
  </si>
  <si>
    <t>Jonathan Perera</t>
  </si>
  <si>
    <t>John Madden</t>
  </si>
  <si>
    <t>Miss Sloane</t>
  </si>
  <si>
    <t>Ed Solomon</t>
  </si>
  <si>
    <t>Now You See Me 2</t>
  </si>
  <si>
    <t>Dan Brown</t>
  </si>
  <si>
    <t>Inferno</t>
  </si>
  <si>
    <t>Michael Keaton</t>
  </si>
  <si>
    <t>Robert Siegel</t>
  </si>
  <si>
    <t>John Lee Hancock</t>
  </si>
  <si>
    <t>The Founder</t>
  </si>
  <si>
    <t>Piki Films</t>
  </si>
  <si>
    <t>Sam Neill</t>
  </si>
  <si>
    <t>Hunt for the Wilderpeople</t>
  </si>
  <si>
    <t>Pyramania</t>
  </si>
  <si>
    <t>Brenton Thwaites</t>
  </si>
  <si>
    <t>Matt Sazama</t>
  </si>
  <si>
    <t>Alex Proyas</t>
  </si>
  <si>
    <t>Gods of Egypt</t>
  </si>
  <si>
    <t>Maven Pictures</t>
  </si>
  <si>
    <t>Sasha Lane</t>
  </si>
  <si>
    <t>Andrea Arnold</t>
  </si>
  <si>
    <t>October 14, 2016 (United Kingdom)</t>
  </si>
  <si>
    <t>American Honey</t>
  </si>
  <si>
    <t>SharpSword Films</t>
  </si>
  <si>
    <t>Jay Cocks</t>
  </si>
  <si>
    <t>Silence</t>
  </si>
  <si>
    <t>Village Roadshow Pictures</t>
  </si>
  <si>
    <t>Alexander SkarsgÃ¥rd</t>
  </si>
  <si>
    <t>Adam Cozad</t>
  </si>
  <si>
    <t>The Legend of Tarzan</t>
  </si>
  <si>
    <t>BZ Entertainment</t>
  </si>
  <si>
    <t>Stephen Chin</t>
  </si>
  <si>
    <t>War Dogs</t>
  </si>
  <si>
    <t>Ike Barinholtz</t>
  </si>
  <si>
    <t>Central Intelligence</t>
  </si>
  <si>
    <t>Kenneth Lonergan</t>
  </si>
  <si>
    <t>Manchester by the Sea</t>
  </si>
  <si>
    <t>Paul Greengrass</t>
  </si>
  <si>
    <t>Jason Bourne</t>
  </si>
  <si>
    <t>Mahershala Ali</t>
  </si>
  <si>
    <t>Moonlight</t>
  </si>
  <si>
    <t>Space Rocket Nation</t>
  </si>
  <si>
    <t>Nicolas Winding Refn</t>
  </si>
  <si>
    <t>The Neon Demon</t>
  </si>
  <si>
    <t>Bill Dubuque</t>
  </si>
  <si>
    <t>Gavin O'Connor</t>
  </si>
  <si>
    <t>October 14, 2016 (United States)</t>
  </si>
  <si>
    <t>The Accountant</t>
  </si>
  <si>
    <t>July 15, 2016 (United States)</t>
  </si>
  <si>
    <t>Ghostbusters</t>
  </si>
  <si>
    <t>Frank Grillo</t>
  </si>
  <si>
    <t>The Purge: Election Year</t>
  </si>
  <si>
    <t>David Mackenzie</t>
  </si>
  <si>
    <t>Hell or High Water</t>
  </si>
  <si>
    <t>Erin Cressida Wilson</t>
  </si>
  <si>
    <t>The Girl on the Train</t>
  </si>
  <si>
    <t>Kyle Hunter</t>
  </si>
  <si>
    <t>Sausage Party</t>
  </si>
  <si>
    <t>Allison Schroeder</t>
  </si>
  <si>
    <t>Hidden Figures</t>
  </si>
  <si>
    <t>Anthony Jaswinski</t>
  </si>
  <si>
    <t>The Shallows</t>
  </si>
  <si>
    <t>Cory Goodman</t>
  </si>
  <si>
    <t>Anna Foerster</t>
  </si>
  <si>
    <t>Underworld: Blood Wars</t>
  </si>
  <si>
    <t>Douglas Cook</t>
  </si>
  <si>
    <t>Ariel Vromen</t>
  </si>
  <si>
    <t>Criminal</t>
  </si>
  <si>
    <t>Milla Jovovich</t>
  </si>
  <si>
    <t>Paul W.S. Anderson</t>
  </si>
  <si>
    <t>Resident Evil: The Final Chapter</t>
  </si>
  <si>
    <t>Next Entertainment World</t>
  </si>
  <si>
    <t>Gong Yoo</t>
  </si>
  <si>
    <t>Joo-Suk Park</t>
  </si>
  <si>
    <t>Sang-ho Yeon</t>
  </si>
  <si>
    <t>July 20, 2016 (South Korea)</t>
  </si>
  <si>
    <t>Train to Busan</t>
  </si>
  <si>
    <t>Fantastic Beasts and Where to Find Them</t>
  </si>
  <si>
    <t>Eva Green</t>
  </si>
  <si>
    <t>Ransom Riggs</t>
  </si>
  <si>
    <t>Miss Peregrine's Home for Peculiar Children</t>
  </si>
  <si>
    <t>Petit Film</t>
  </si>
  <si>
    <t>Garance Marillier</t>
  </si>
  <si>
    <t>Julia Ducournau</t>
  </si>
  <si>
    <t>March 15, 2017 (Belgium)</t>
  </si>
  <si>
    <t>Raw</t>
  </si>
  <si>
    <t>Nicolas Wright</t>
  </si>
  <si>
    <t>Roland Emmerich</t>
  </si>
  <si>
    <t>Independence Day: Resurgence</t>
  </si>
  <si>
    <t>Russell Crowe</t>
  </si>
  <si>
    <t>The Nice Guys</t>
  </si>
  <si>
    <t>China Film Group Corporation (CFGC)</t>
  </si>
  <si>
    <t>Alessandro Carloni</t>
  </si>
  <si>
    <t>Kung Fu Panda 3</t>
  </si>
  <si>
    <t>Amuse</t>
  </si>
  <si>
    <t>RyÃ»nosuke Kamiki</t>
  </si>
  <si>
    <t>Your Name.</t>
  </si>
  <si>
    <t>Batman v Superman: Dawn of Justice</t>
  </si>
  <si>
    <t>Gareth Edwards</t>
  </si>
  <si>
    <t>Rogue One: A Star Wars Story</t>
  </si>
  <si>
    <t>Amy Adams</t>
  </si>
  <si>
    <t>Tom Ford</t>
  </si>
  <si>
    <t>Nocturnal Animals</t>
  </si>
  <si>
    <t>Chuck Hogan</t>
  </si>
  <si>
    <t>13 Hours</t>
  </si>
  <si>
    <t>Kim Min-hee</t>
  </si>
  <si>
    <t>Sarah Waters</t>
  </si>
  <si>
    <t>Park Chan-Wook</t>
  </si>
  <si>
    <t>June 1, 2016 (South Korea)</t>
  </si>
  <si>
    <t>The Handmaiden</t>
  </si>
  <si>
    <t>Robert Schenkkan</t>
  </si>
  <si>
    <t>Mel Gibson</t>
  </si>
  <si>
    <t>Hacksaw Ridge</t>
  </si>
  <si>
    <t>Evan Spiliotopoulos</t>
  </si>
  <si>
    <t>Cedric Nicolas-Troyan</t>
  </si>
  <si>
    <t>April 22, 2016 (United States)</t>
  </si>
  <si>
    <t>The Huntsman: Winter's War</t>
  </si>
  <si>
    <t>Ginnifer Goodwin</t>
  </si>
  <si>
    <t>Byron Howard</t>
  </si>
  <si>
    <t>Zootopia</t>
  </si>
  <si>
    <t>Jon Spaihts</t>
  </si>
  <si>
    <t>Morten Tyldum</t>
  </si>
  <si>
    <t>Passengers</t>
  </si>
  <si>
    <t>Chad Hayes</t>
  </si>
  <si>
    <t>The Conjuring 2</t>
  </si>
  <si>
    <t>La La Land</t>
  </si>
  <si>
    <t>Dentsu</t>
  </si>
  <si>
    <t>Garth Jennings</t>
  </si>
  <si>
    <t>Sing</t>
  </si>
  <si>
    <t>Simon Pegg</t>
  </si>
  <si>
    <t>Justin Lin</t>
  </si>
  <si>
    <t>Star Trek Beyond</t>
  </si>
  <si>
    <t>Electric City Entertainment</t>
  </si>
  <si>
    <t>Matt Ross</t>
  </si>
  <si>
    <t>Captain Fantastic</t>
  </si>
  <si>
    <t>X-Men: Apocalypse</t>
  </si>
  <si>
    <t>Lava Bear Films</t>
  </si>
  <si>
    <t>November 11, 2016 (United States)</t>
  </si>
  <si>
    <t>Arrival</t>
  </si>
  <si>
    <t>Hurwitz Creative</t>
  </si>
  <si>
    <t>Auli'i Cravalho</t>
  </si>
  <si>
    <t>Jared Bush</t>
  </si>
  <si>
    <t>Moana</t>
  </si>
  <si>
    <t>Sixty-Six Pictures</t>
  </si>
  <si>
    <t>Nikolai Leskov</t>
  </si>
  <si>
    <t>William Oldroyd</t>
  </si>
  <si>
    <t>Lady Macbeth</t>
  </si>
  <si>
    <t>Stephen Lang</t>
  </si>
  <si>
    <t>Don't Breathe</t>
  </si>
  <si>
    <t>Emilia Clarke</t>
  </si>
  <si>
    <t>Jojo Moyes</t>
  </si>
  <si>
    <t>Thea Sharrock</t>
  </si>
  <si>
    <t>Me Before You</t>
  </si>
  <si>
    <t>Split</t>
  </si>
  <si>
    <t>Scott Derrickson</t>
  </si>
  <si>
    <t>Doctor Strange</t>
  </si>
  <si>
    <t>Deadpool</t>
  </si>
  <si>
    <t>Travis Fimmel</t>
  </si>
  <si>
    <t>Charles Leavitt</t>
  </si>
  <si>
    <t>Duncan Jones</t>
  </si>
  <si>
    <t>Warcraft</t>
  </si>
  <si>
    <t>May 6, 2016 (United States)</t>
  </si>
  <si>
    <t>Captain America: Civil War</t>
  </si>
  <si>
    <t>Akira Kurosawa</t>
  </si>
  <si>
    <t>The Magnificent Seven</t>
  </si>
  <si>
    <t>David Ayer</t>
  </si>
  <si>
    <t>Suicide Squad</t>
  </si>
  <si>
    <t>Jennifer Aniston</t>
  </si>
  <si>
    <t>Anya Kochoff</t>
  </si>
  <si>
    <t>Garry Marshall</t>
  </si>
  <si>
    <t>Mother's Day</t>
  </si>
  <si>
    <t>Charlotte Rampling</t>
  </si>
  <si>
    <t>August 28, 2015 (United Kingdom)</t>
  </si>
  <si>
    <t>45 Years</t>
  </si>
  <si>
    <t>Sparkle Roll Media</t>
  </si>
  <si>
    <t>Daniel Lee</t>
  </si>
  <si>
    <t>September 4, 2015 (United States)</t>
  </si>
  <si>
    <t>Dragon Blade</t>
  </si>
  <si>
    <t>FaithStep Films</t>
  </si>
  <si>
    <t>Priscilla C. Shirer</t>
  </si>
  <si>
    <t>August 28, 2015 (United States)</t>
  </si>
  <si>
    <t>War Room</t>
  </si>
  <si>
    <t>Serendipity Point Films</t>
  </si>
  <si>
    <t>Christopher Plummer</t>
  </si>
  <si>
    <t>Benjamin August</t>
  </si>
  <si>
    <t>Atom Egoyan</t>
  </si>
  <si>
    <t>December 17, 2015 (United States)</t>
  </si>
  <si>
    <t>Remember</t>
  </si>
  <si>
    <t>Kevin James</t>
  </si>
  <si>
    <t>Andy Fickman</t>
  </si>
  <si>
    <t>April 17, 2015 (United States)</t>
  </si>
  <si>
    <t>Paul Blart: Mall Cop 2</t>
  </si>
  <si>
    <t>Fineworks</t>
  </si>
  <si>
    <t>Shin Ha-kyun</t>
  </si>
  <si>
    <t>Se-hee Kim</t>
  </si>
  <si>
    <t>Sang-hoon Ahn</t>
  </si>
  <si>
    <t>March 5, 2015 (South Korea)</t>
  </si>
  <si>
    <t>Empire of Lust</t>
  </si>
  <si>
    <t>Miramax</t>
  </si>
  <si>
    <t>Ian McKellen</t>
  </si>
  <si>
    <t>Mitch Cullin</t>
  </si>
  <si>
    <t>July 24, 2015 (United States)</t>
  </si>
  <si>
    <t>Mr. Holmes</t>
  </si>
  <si>
    <t>Laokoon Filmgroup</t>
  </si>
  <si>
    <t>Hungary</t>
  </si>
  <si>
    <t>GÃ©za RÃ¶hrig</t>
  </si>
  <si>
    <t>LÃ¡szlÃ³ Nemes</t>
  </si>
  <si>
    <t>June 11, 2015 (Hungary)</t>
  </si>
  <si>
    <t>Son of Saul</t>
  </si>
  <si>
    <t>Big Indie Pictures</t>
  </si>
  <si>
    <t>Al Pacino</t>
  </si>
  <si>
    <t>April 10, 2015 (United States)</t>
  </si>
  <si>
    <t>Danny Collins</t>
  </si>
  <si>
    <t>Clinica Estetico</t>
  </si>
  <si>
    <t>Jonathan Demme</t>
  </si>
  <si>
    <t>August 7, 2015 (United States)</t>
  </si>
  <si>
    <t>Ricki and the Flash</t>
  </si>
  <si>
    <t>Red Crown Productions</t>
  </si>
  <si>
    <t>Sally Field</t>
  </si>
  <si>
    <t>Laura Terruso</t>
  </si>
  <si>
    <t>Hello, My Name Is Doris</t>
  </si>
  <si>
    <t>Adam Scott</t>
  </si>
  <si>
    <t>Patrick Brice</t>
  </si>
  <si>
    <t>June 19, 2015 (United States)</t>
  </si>
  <si>
    <t>The Overnight</t>
  </si>
  <si>
    <t>EMA Films</t>
  </si>
  <si>
    <t>Munro Chambers</t>
  </si>
  <si>
    <t>Anouk Whissell</t>
  </si>
  <si>
    <t>Turbo Kid</t>
  </si>
  <si>
    <t>Rob Corddry</t>
  </si>
  <si>
    <t>Josh Heald</t>
  </si>
  <si>
    <t>Steve Pink</t>
  </si>
  <si>
    <t>February 20, 2015 (United States)</t>
  </si>
  <si>
    <t>Hot Tub Time Machine 2</t>
  </si>
  <si>
    <t>Vince Vaughn</t>
  </si>
  <si>
    <t>Steve Conrad</t>
  </si>
  <si>
    <t>Ken Scott</t>
  </si>
  <si>
    <t>March 6, 2015 (United States)</t>
  </si>
  <si>
    <t>Unfinished Business</t>
  </si>
  <si>
    <t>Fortis Films</t>
  </si>
  <si>
    <t>Rachel Boynton</t>
  </si>
  <si>
    <t>October 30, 2015 (United States)</t>
  </si>
  <si>
    <t>Our Brand Is Crisis</t>
  </si>
  <si>
    <t>BN Films</t>
  </si>
  <si>
    <t>Brian Bird</t>
  </si>
  <si>
    <t>Jerry Jameson</t>
  </si>
  <si>
    <t>September 18, 2015 (United States)</t>
  </si>
  <si>
    <t>Captive</t>
  </si>
  <si>
    <t>Kick the Machine</t>
  </si>
  <si>
    <t>Jenjira Pongpas</t>
  </si>
  <si>
    <t>Apichatpong Weerasethakul</t>
  </si>
  <si>
    <t>September 2, 2015 (France)</t>
  </si>
  <si>
    <t>Cemetery of Splendor</t>
  </si>
  <si>
    <t>Allspark Pictures</t>
  </si>
  <si>
    <t>Aubrey Peeples</t>
  </si>
  <si>
    <t>Ryan Landels</t>
  </si>
  <si>
    <t>October 23, 2015 (United States)</t>
  </si>
  <si>
    <t>Jem and the Holograms</t>
  </si>
  <si>
    <t>Screen NSW</t>
  </si>
  <si>
    <t>Geoffrey Rush</t>
  </si>
  <si>
    <t>Simon Stone</t>
  </si>
  <si>
    <t>The Daughter</t>
  </si>
  <si>
    <t>Audax Films</t>
  </si>
  <si>
    <t>Kevin Bacon</t>
  </si>
  <si>
    <t>Cop Car</t>
  </si>
  <si>
    <t>Modern Man Films</t>
  </si>
  <si>
    <t>Jason Segel</t>
  </si>
  <si>
    <t>Donald Margulies</t>
  </si>
  <si>
    <t>November 12, 2015 (Brazil)</t>
  </si>
  <si>
    <t>The End of the Tour</t>
  </si>
  <si>
    <t>John Maclean</t>
  </si>
  <si>
    <t>April 16, 2015 (United States)</t>
  </si>
  <si>
    <t>Slow West</t>
  </si>
  <si>
    <t>Rhombus Media</t>
  </si>
  <si>
    <t>Rossif Sutherland</t>
  </si>
  <si>
    <t>Paul Gross</t>
  </si>
  <si>
    <t>October 9, 2015 (Canada)</t>
  </si>
  <si>
    <t>Hyena Road</t>
  </si>
  <si>
    <t>M&amp;M Productions</t>
  </si>
  <si>
    <t>David Dencik</t>
  </si>
  <si>
    <t>Anders Thomas Jensen</t>
  </si>
  <si>
    <t>February 5, 2015 (Denmark)</t>
  </si>
  <si>
    <t>Men &amp; Chicken</t>
  </si>
  <si>
    <t>Chad Villella</t>
  </si>
  <si>
    <t>February 9, 2016 (United States)</t>
  </si>
  <si>
    <t>Southbound</t>
  </si>
  <si>
    <t>Cuba Pictures</t>
  </si>
  <si>
    <t>ClÃ©mence PoÃ©sy</t>
  </si>
  <si>
    <t>David Farr</t>
  </si>
  <si>
    <t>The Ones Below</t>
  </si>
  <si>
    <t>Reese Mishler</t>
  </si>
  <si>
    <t>Chris Lofing</t>
  </si>
  <si>
    <t>Travis Cluff</t>
  </si>
  <si>
    <t>July 10, 2015 (United States)</t>
  </si>
  <si>
    <t>The Gallows</t>
  </si>
  <si>
    <t>October 2, 2015 (Norway)</t>
  </si>
  <si>
    <t>Louder Than Bombs</t>
  </si>
  <si>
    <t>Onyx Films</t>
  </si>
  <si>
    <t>Irena Brignull</t>
  </si>
  <si>
    <t>Mark Osborne</t>
  </si>
  <si>
    <t>The Little Prince</t>
  </si>
  <si>
    <t>Antonio Banderas</t>
  </si>
  <si>
    <t>Mikko Alanne</t>
  </si>
  <si>
    <t>November 13, 2015 (United States)</t>
  </si>
  <si>
    <t>The 33</t>
  </si>
  <si>
    <t>Steve Martin</t>
  </si>
  <si>
    <t>Jessie Nelson</t>
  </si>
  <si>
    <t>Love the Coopers</t>
  </si>
  <si>
    <t>Luke Dawson</t>
  </si>
  <si>
    <t>David Gelb</t>
  </si>
  <si>
    <t>February 27, 2015 (United States)</t>
  </si>
  <si>
    <t>The Lazarus Effect</t>
  </si>
  <si>
    <t>Jason Lee</t>
  </si>
  <si>
    <t>Ross Bagdasarian</t>
  </si>
  <si>
    <t>Walt Becker</t>
  </si>
  <si>
    <t>December 18, 2015 (United States)</t>
  </si>
  <si>
    <t>Alvin and the Chipmunks: The Road Chip</t>
  </si>
  <si>
    <t>Bloom</t>
  </si>
  <si>
    <t>Chris Sparling</t>
  </si>
  <si>
    <t>The Sea of Trees</t>
  </si>
  <si>
    <t>Mitch Glazer</t>
  </si>
  <si>
    <t>Barry Levinson</t>
  </si>
  <si>
    <t>Rock the Kasbah</t>
  </si>
  <si>
    <t>Twentieth Century Fox Animation</t>
  </si>
  <si>
    <t>Noah Schnapp</t>
  </si>
  <si>
    <t>Craig Schulz</t>
  </si>
  <si>
    <t>Steve Martino</t>
  </si>
  <si>
    <t>November 6, 2015 (United States)</t>
  </si>
  <si>
    <t>The Peanuts Movie</t>
  </si>
  <si>
    <t>Buena Vista Negative Cutting</t>
  </si>
  <si>
    <t>Evan Rachel Wood</t>
  </si>
  <si>
    <t>David Berenbaum</t>
  </si>
  <si>
    <t>Gary Rydstrom</t>
  </si>
  <si>
    <t>January 23, 2015 (United States)</t>
  </si>
  <si>
    <t>Strange Magic</t>
  </si>
  <si>
    <t>Mayhem Pictures</t>
  </si>
  <si>
    <t>Christopher Cleveland</t>
  </si>
  <si>
    <t>McFarland, USA</t>
  </si>
  <si>
    <t>Tai-lee Chan</t>
  </si>
  <si>
    <t>December 24, 2015 (Hong Kong)</t>
  </si>
  <si>
    <t>Ip Man 3</t>
  </si>
  <si>
    <t>Archimede</t>
  </si>
  <si>
    <t>Edoardo Albinati</t>
  </si>
  <si>
    <t>Matteo Garrone</t>
  </si>
  <si>
    <t>Tale of Tales</t>
  </si>
  <si>
    <t>Kate Bosworth</t>
  </si>
  <si>
    <t>Michael Polish</t>
  </si>
  <si>
    <t>September 11, 2015 (United States)</t>
  </si>
  <si>
    <t>90 Minutes in Heaven</t>
  </si>
  <si>
    <t>November 20, 2015 (United States)</t>
  </si>
  <si>
    <t>The Night Before</t>
  </si>
  <si>
    <t>Sean Penn</t>
  </si>
  <si>
    <t>Jean-Patrick Manchette</t>
  </si>
  <si>
    <t>March 20, 2015 (United States)</t>
  </si>
  <si>
    <t>The Gunman</t>
  </si>
  <si>
    <t>WytwÃ³rnia FilmÃ³w Dokumentalnych i Fabularnych (WFDiF)</t>
  </si>
  <si>
    <t>Marta Mazurek</t>
  </si>
  <si>
    <t>Robert Bolesto</t>
  </si>
  <si>
    <t>Agnieszka Smoczynska</t>
  </si>
  <si>
    <t>December 25, 2015 (Poland)</t>
  </si>
  <si>
    <t>The Lure</t>
  </si>
  <si>
    <t>Eros Worldwide</t>
  </si>
  <si>
    <t>Kabir Khan</t>
  </si>
  <si>
    <t>July 17, 2015 (United States)</t>
  </si>
  <si>
    <t>Bajrangi Bhaijaan</t>
  </si>
  <si>
    <t>Todd Casey</t>
  </si>
  <si>
    <t>December 4, 2015 (United States)</t>
  </si>
  <si>
    <t>Krampus</t>
  </si>
  <si>
    <t>David Feeney</t>
  </si>
  <si>
    <t>Anne Fletcher</t>
  </si>
  <si>
    <t>May 8, 2015 (United States)</t>
  </si>
  <si>
    <t>Hot Pursuit</t>
  </si>
  <si>
    <t>Nordisk Film</t>
  </si>
  <si>
    <t>Roland MÃ¸ller</t>
  </si>
  <si>
    <t>Martin Zandvliet</t>
  </si>
  <si>
    <t>December 3, 2015 (Denmark)</t>
  </si>
  <si>
    <t>Land of Mine</t>
  </si>
  <si>
    <t>i am OTHER</t>
  </si>
  <si>
    <t>Rick Famuyiwa</t>
  </si>
  <si>
    <t>Dope</t>
  </si>
  <si>
    <t>Freedom Media</t>
  </si>
  <si>
    <t>Nathan Parker</t>
  </si>
  <si>
    <t>Drake Doremus</t>
  </si>
  <si>
    <t>May 26, 2016 (United States)</t>
  </si>
  <si>
    <t>Equals</t>
  </si>
  <si>
    <t>Chiwetel Ejiofor</t>
  </si>
  <si>
    <t>Nissar Modi</t>
  </si>
  <si>
    <t>Craig Zobel</t>
  </si>
  <si>
    <t>August 13, 2015 (Denmark)</t>
  </si>
  <si>
    <t>Z for Zachariah</t>
  </si>
  <si>
    <t>Ed Skrein</t>
  </si>
  <si>
    <t>Adam Cooper</t>
  </si>
  <si>
    <t>Camille Delamarre</t>
  </si>
  <si>
    <t>The Transporter Refueled</t>
  </si>
  <si>
    <t>Pressman Film</t>
  </si>
  <si>
    <t>Matt Brown</t>
  </si>
  <si>
    <t>The Man Who Knew Infinity</t>
  </si>
  <si>
    <t>Rupert Goold</t>
  </si>
  <si>
    <t>True Story</t>
  </si>
  <si>
    <t>Mod Producciones</t>
  </si>
  <si>
    <t>Alejandro AmenÃ¡bar</t>
  </si>
  <si>
    <t>October 2, 2015 (Spain)</t>
  </si>
  <si>
    <t>Regression</t>
  </si>
  <si>
    <t>Insurge Pictures</t>
  </si>
  <si>
    <t>Amy Landecker</t>
  </si>
  <si>
    <t>Jason Pagan</t>
  </si>
  <si>
    <t>January 30, 2015 (United States)</t>
  </si>
  <si>
    <t>Project Almanac</t>
  </si>
  <si>
    <t>Arnold Schwarzenegger</t>
  </si>
  <si>
    <t>John Scott 3</t>
  </si>
  <si>
    <t>Henry Hobson</t>
  </si>
  <si>
    <t>Maggie</t>
  </si>
  <si>
    <t>Two Flints</t>
  </si>
  <si>
    <t>Blythe Danner</t>
  </si>
  <si>
    <t>May 15, 2015 (United States)</t>
  </si>
  <si>
    <t>I'll See You in My Dreams</t>
  </si>
  <si>
    <t>MWM Studios</t>
  </si>
  <si>
    <t>Eric Aronson</t>
  </si>
  <si>
    <t>Mortdecai</t>
  </si>
  <si>
    <t>December 9, 2015 (France)</t>
  </si>
  <si>
    <t>By the Sea</t>
  </si>
  <si>
    <t>Ranveer Singh</t>
  </si>
  <si>
    <t>Nagnath S. Inamdar</t>
  </si>
  <si>
    <t>Bajirao Mastani</t>
  </si>
  <si>
    <t>Lily Tomlin</t>
  </si>
  <si>
    <t>Paul Weitz</t>
  </si>
  <si>
    <t>Grandma</t>
  </si>
  <si>
    <t>Patricia Rozema</t>
  </si>
  <si>
    <t>Into the Forest</t>
  </si>
  <si>
    <t>Max Joseph</t>
  </si>
  <si>
    <t>We Are Your Friends</t>
  </si>
  <si>
    <t>Anonymous Content</t>
  </si>
  <si>
    <t>Susan Sarandon</t>
  </si>
  <si>
    <t>June 3, 2016 (Spain)</t>
  </si>
  <si>
    <t>The Meddler</t>
  </si>
  <si>
    <t>Sam Rockwell</t>
  </si>
  <si>
    <t>David Lindsay-Abaire</t>
  </si>
  <si>
    <t>Gil Kenan</t>
  </si>
  <si>
    <t>May 22, 2015 (United States)</t>
  </si>
  <si>
    <t>Poltergeist</t>
  </si>
  <si>
    <t>Rebecca Hall</t>
  </si>
  <si>
    <t>Sean Mewshaw</t>
  </si>
  <si>
    <t>Tumbledown</t>
  </si>
  <si>
    <t>The Second Best Exotic Marigold Hotel</t>
  </si>
  <si>
    <t>Eye in the Sky</t>
  </si>
  <si>
    <t>Simon Kelton</t>
  </si>
  <si>
    <t>Eddie the Eagle</t>
  </si>
  <si>
    <t>Origin Pictures</t>
  </si>
  <si>
    <t>Alexi Kaye Campbell</t>
  </si>
  <si>
    <t>Woman in Gold</t>
  </si>
  <si>
    <t>KÃ´dansha</t>
  </si>
  <si>
    <t>Haruma Miura</t>
  </si>
  <si>
    <t>Hajime Isayama</t>
  </si>
  <si>
    <t>Shinji Higuchi</t>
  </si>
  <si>
    <t>August 1, 2015 (Japan)</t>
  </si>
  <si>
    <t>Attack on Titan Part 1</t>
  </si>
  <si>
    <t>Panorama Studios</t>
  </si>
  <si>
    <t>Jeethu Joseph</t>
  </si>
  <si>
    <t>Nishikant Kamat</t>
  </si>
  <si>
    <t>July 31, 2015 (United States)</t>
  </si>
  <si>
    <t>Drishyam</t>
  </si>
  <si>
    <t>Ben Mendelsohn</t>
  </si>
  <si>
    <t>August 13, 2015 (United States)</t>
  </si>
  <si>
    <t>Mississippi Grind</t>
  </si>
  <si>
    <t>Paris Film</t>
  </si>
  <si>
    <t>Oz Perkins</t>
  </si>
  <si>
    <t>February 16, 2017 (United States)</t>
  </si>
  <si>
    <t>The Blackcoat's Daughter</t>
  </si>
  <si>
    <t>David Thewlis</t>
  </si>
  <si>
    <t>Charlie Kaufman</t>
  </si>
  <si>
    <t>Duke Johnson</t>
  </si>
  <si>
    <t>March 11, 2016 (United Kingdom)</t>
  </si>
  <si>
    <t>Anomalisa</t>
  </si>
  <si>
    <t>Chaz Productions</t>
  </si>
  <si>
    <t>CÃ©cile de France</t>
  </si>
  <si>
    <t>Catherine Corsini</t>
  </si>
  <si>
    <t>August 19, 2015 (Belgium)</t>
  </si>
  <si>
    <t>Summertime</t>
  </si>
  <si>
    <t>James Ransone</t>
  </si>
  <si>
    <t>CiarÃ¡n Foy</t>
  </si>
  <si>
    <t>August 21, 2015 (United States)</t>
  </si>
  <si>
    <t>Sinister 2</t>
  </si>
  <si>
    <t>Michael Arndt</t>
  </si>
  <si>
    <t>Ken Kwapis</t>
  </si>
  <si>
    <t>September 2, 2015 (United States)</t>
  </si>
  <si>
    <t>A Walk in the Woods</t>
  </si>
  <si>
    <t>Kitana Kiki Rodriguez</t>
  </si>
  <si>
    <t>Tangerine</t>
  </si>
  <si>
    <t>October 9, 2015 (United States)</t>
  </si>
  <si>
    <t>The Walk</t>
  </si>
  <si>
    <t>Turkey</t>
  </si>
  <si>
    <t>GÃ¼nes Sensoy</t>
  </si>
  <si>
    <t>Deniz Gamze ErgÃ¼ven</t>
  </si>
  <si>
    <t>June 17, 2015 (France)</t>
  </si>
  <si>
    <t>Mustang</t>
  </si>
  <si>
    <t>Phoebe Gloeckner</t>
  </si>
  <si>
    <t>The Diary of a Teenage Girl</t>
  </si>
  <si>
    <t>LStar Capital</t>
  </si>
  <si>
    <t>December 25, 2015 (United States)</t>
  </si>
  <si>
    <t>Concussion</t>
  </si>
  <si>
    <t>Gloria Sanchez Productions</t>
  </si>
  <si>
    <t>Leslye Headland</t>
  </si>
  <si>
    <t>August 12, 2015 (Belgium)</t>
  </si>
  <si>
    <t>Sleeping with Other People</t>
  </si>
  <si>
    <t>Thomas Mann</t>
  </si>
  <si>
    <t>Alfonso Gomez-Rejon</t>
  </si>
  <si>
    <t>July 1, 2015 (United States)</t>
  </si>
  <si>
    <t>Me and Earl and the Dying Girl</t>
  </si>
  <si>
    <t>Abraham Attah</t>
  </si>
  <si>
    <t>Cary Joji Fukunaga</t>
  </si>
  <si>
    <t>October 16, 2015 (United States)</t>
  </si>
  <si>
    <t>Beasts of No Nation</t>
  </si>
  <si>
    <t>Tre VÃ¤nner Produktion AB</t>
  </si>
  <si>
    <t>Rolf LassgÃ¥rd</t>
  </si>
  <si>
    <t>Hannes Holm</t>
  </si>
  <si>
    <t>A Man Called Ove</t>
  </si>
  <si>
    <t>August 28, 2015 (Norway)</t>
  </si>
  <si>
    <t>The Wave</t>
  </si>
  <si>
    <t>Richard Price</t>
  </si>
  <si>
    <t>April 17, 2015 (United Kingdom)</t>
  </si>
  <si>
    <t>Child 44</t>
  </si>
  <si>
    <t>Tom Kenny</t>
  </si>
  <si>
    <t>Paul Tibbitt</t>
  </si>
  <si>
    <t>February 6, 2015 (United States)</t>
  </si>
  <si>
    <t>The SpongeBob Movie: Sponge Out of Water</t>
  </si>
  <si>
    <t>Maggie Smith</t>
  </si>
  <si>
    <t>Alan Bennett</t>
  </si>
  <si>
    <t>Nicholas Hytner</t>
  </si>
  <si>
    <t>The Lady in the Van</t>
  </si>
  <si>
    <t>Nat Wolff</t>
  </si>
  <si>
    <t>Jake Schreier</t>
  </si>
  <si>
    <t>Paper Towns</t>
  </si>
  <si>
    <t>William Goldman</t>
  </si>
  <si>
    <t>Simon West</t>
  </si>
  <si>
    <t>January 14, 2015 (Belgium)</t>
  </si>
  <si>
    <t>Wild Card</t>
  </si>
  <si>
    <t>Irrational Man</t>
  </si>
  <si>
    <t>Secret in Their Eyes</t>
  </si>
  <si>
    <t>Little Stranger</t>
  </si>
  <si>
    <t>Amy Poehler</t>
  </si>
  <si>
    <t>Paula Pell</t>
  </si>
  <si>
    <t>Jason Moore</t>
  </si>
  <si>
    <t>Sisters</t>
  </si>
  <si>
    <t>Jeremy Garelick</t>
  </si>
  <si>
    <t>January 16, 2015 (United States)</t>
  </si>
  <si>
    <t>The Wedding Ringer</t>
  </si>
  <si>
    <t>Tilda Swinton</t>
  </si>
  <si>
    <t>David Kajganich</t>
  </si>
  <si>
    <t>A Bigger Splash</t>
  </si>
  <si>
    <t>July 9, 2015 (United States)</t>
  </si>
  <si>
    <t>Baahubali: The Beginning</t>
  </si>
  <si>
    <t>Cameron Crowe</t>
  </si>
  <si>
    <t>May 29, 2015 (United States)</t>
  </si>
  <si>
    <t>Aloha</t>
  </si>
  <si>
    <t>Darren Lemke</t>
  </si>
  <si>
    <t>Goosebumps</t>
  </si>
  <si>
    <t>Dermot Mulroney</t>
  </si>
  <si>
    <t>June 5, 2015 (United States)</t>
  </si>
  <si>
    <t>Insidious: Chapter 3</t>
  </si>
  <si>
    <t>Daniel Radcliffe</t>
  </si>
  <si>
    <t>Max Landis</t>
  </si>
  <si>
    <t>Paul McGuigan</t>
  </si>
  <si>
    <t>November 25, 2015 (United States)</t>
  </si>
  <si>
    <t>Victor Frankenstein</t>
  </si>
  <si>
    <t>Scott Eastwood</t>
  </si>
  <si>
    <t>Nicholas Sparks</t>
  </si>
  <si>
    <t>The Longest Ride</t>
  </si>
  <si>
    <t>Coup d'Etat Films</t>
  </si>
  <si>
    <t>Ezra Miller</t>
  </si>
  <si>
    <t>Tim Talbott</t>
  </si>
  <si>
    <t>Kyle Patrick Alvarez</t>
  </si>
  <si>
    <t>The Stanford Prison Experiment</t>
  </si>
  <si>
    <t>Dogwood Films</t>
  </si>
  <si>
    <t>Knight of Cups</t>
  </si>
  <si>
    <t>Robert Smigel</t>
  </si>
  <si>
    <t>September 25, 2015 (United States)</t>
  </si>
  <si>
    <t>Hotel Transylvania 2</t>
  </si>
  <si>
    <t>Bleecker Street Films</t>
  </si>
  <si>
    <t>John McNamara</t>
  </si>
  <si>
    <t>Jay Roach</t>
  </si>
  <si>
    <t>November 27, 2015 (United States)</t>
  </si>
  <si>
    <t>Trumbo</t>
  </si>
  <si>
    <t>Mae Whitman</t>
  </si>
  <si>
    <t>Josh A. Cagan</t>
  </si>
  <si>
    <t>The DUFF</t>
  </si>
  <si>
    <t>Reid Carolin</t>
  </si>
  <si>
    <t>Gregory Jacobs</t>
  </si>
  <si>
    <t>Magic Mike XXL</t>
  </si>
  <si>
    <t>Paco Cabezas</t>
  </si>
  <si>
    <t>April 8, 2016 (United States)</t>
  </si>
  <si>
    <t>Mr. Right</t>
  </si>
  <si>
    <t>March 13, 2015 (United States)</t>
  </si>
  <si>
    <t>Run All Night</t>
  </si>
  <si>
    <t>Brian Burns</t>
  </si>
  <si>
    <t>Daddy's Home</t>
  </si>
  <si>
    <t>Todd Louiso</t>
  </si>
  <si>
    <t>December 11, 2015 (United States)</t>
  </si>
  <si>
    <t>Macbeth</t>
  </si>
  <si>
    <t>Black Label Media</t>
  </si>
  <si>
    <t>Jean-Marc VallÃ©e</t>
  </si>
  <si>
    <t>Demolition</t>
  </si>
  <si>
    <t>Tim Herlihy</t>
  </si>
  <si>
    <t>Chris Columbus</t>
  </si>
  <si>
    <t>Pixels</t>
  </si>
  <si>
    <t>Levi Miller</t>
  </si>
  <si>
    <t>Jason Fuchs</t>
  </si>
  <si>
    <t>Pan</t>
  </si>
  <si>
    <t>Seth MacFarlane</t>
  </si>
  <si>
    <t>June 26, 2015 (United States)</t>
  </si>
  <si>
    <t>Ted 2</t>
  </si>
  <si>
    <t>Ã€lex Pastor</t>
  </si>
  <si>
    <t>Tarsem Singh</t>
  </si>
  <si>
    <t>Self/less</t>
  </si>
  <si>
    <t>Indigo Film</t>
  </si>
  <si>
    <t>Paolo Sorrentino</t>
  </si>
  <si>
    <t>Youth</t>
  </si>
  <si>
    <t>Wildgaze Films</t>
  </si>
  <si>
    <t>Nick Hornby</t>
  </si>
  <si>
    <t>Brooklyn</t>
  </si>
  <si>
    <t>Chris Bowman</t>
  </si>
  <si>
    <t>Jared Hess</t>
  </si>
  <si>
    <t>Masterminds</t>
  </si>
  <si>
    <t>David O. Russell</t>
  </si>
  <si>
    <t>Joy</t>
  </si>
  <si>
    <t>Ilya Naishuller</t>
  </si>
  <si>
    <t>Hardcore Henry</t>
  </si>
  <si>
    <t>Carrie Lee Wilson</t>
  </si>
  <si>
    <t>Scouts Guide to the Zombie Apocalypse</t>
  </si>
  <si>
    <t>Steve Jobs</t>
  </si>
  <si>
    <t>Adrian Grenier</t>
  </si>
  <si>
    <t>Doug Ellin</t>
  </si>
  <si>
    <t>June 3, 2015 (United States)</t>
  </si>
  <si>
    <t>Entourage</t>
  </si>
  <si>
    <t>Rupert Friend</t>
  </si>
  <si>
    <t>Skip Woods</t>
  </si>
  <si>
    <t>Aleksander Bach</t>
  </si>
  <si>
    <t>Hitman: Agent 47</t>
  </si>
  <si>
    <t>Jay Martel</t>
  </si>
  <si>
    <t>March 27, 2015 (United States)</t>
  </si>
  <si>
    <t>Get Hard</t>
  </si>
  <si>
    <t>Kurt Wimmer</t>
  </si>
  <si>
    <t>Ericson Core</t>
  </si>
  <si>
    <t>Point Break</t>
  </si>
  <si>
    <t>The Gift</t>
  </si>
  <si>
    <t>Gamechanger Films</t>
  </si>
  <si>
    <t>The Invitation</t>
  </si>
  <si>
    <t>Carey Mulligan</t>
  </si>
  <si>
    <t>Thomas Hardy</t>
  </si>
  <si>
    <t>Thomas Vinterberg</t>
  </si>
  <si>
    <t>Far from the Madding Crowd</t>
  </si>
  <si>
    <t>Jeffrey Wright</t>
  </si>
  <si>
    <t>Bob Peterson</t>
  </si>
  <si>
    <t>Peter Sohn</t>
  </si>
  <si>
    <t>The Good Dinosaur</t>
  </si>
  <si>
    <t>John Wells</t>
  </si>
  <si>
    <t>Burnt</t>
  </si>
  <si>
    <t>Anton Yelchin</t>
  </si>
  <si>
    <t>Jeremy Saulnier</t>
  </si>
  <si>
    <t>Green Room</t>
  </si>
  <si>
    <t>Breck Eisner</t>
  </si>
  <si>
    <t>The Last Witch Hunter</t>
  </si>
  <si>
    <t>Chongqing Film Group</t>
  </si>
  <si>
    <t>Andy Lau</t>
  </si>
  <si>
    <t>Sanyuan Peng</t>
  </si>
  <si>
    <t>March 20, 2015 (China)</t>
  </si>
  <si>
    <t>Lost and Love</t>
  </si>
  <si>
    <t>Maze Runner: The Scorch Trials</t>
  </si>
  <si>
    <t>Screen Australia</t>
  </si>
  <si>
    <t>Rosalie Ham</t>
  </si>
  <si>
    <t>Jocelyn Moorhouse</t>
  </si>
  <si>
    <t>October 29, 2015 (Australia)</t>
  </si>
  <si>
    <t>The Dressmaker</t>
  </si>
  <si>
    <t>Kurt Sutter</t>
  </si>
  <si>
    <t>Southpaw</t>
  </si>
  <si>
    <t>Barbara Curry</t>
  </si>
  <si>
    <t>Rob Cohen</t>
  </si>
  <si>
    <t>The Boy Next Door</t>
  </si>
  <si>
    <t>John Erick Dowdle</t>
  </si>
  <si>
    <t>August 26, 2015 (United States)</t>
  </si>
  <si>
    <t>No Escape</t>
  </si>
  <si>
    <t>Phyllis Nagy</t>
  </si>
  <si>
    <t>Carol</t>
  </si>
  <si>
    <t>O'Shea Jackson Jr.</t>
  </si>
  <si>
    <t>Jonathan Herman</t>
  </si>
  <si>
    <t>August 14, 2015 (United States)</t>
  </si>
  <si>
    <t>Straight Outta Compton</t>
  </si>
  <si>
    <t>Brian Duffield</t>
  </si>
  <si>
    <t>The Divergent Series: Insurgent</t>
  </si>
  <si>
    <t>Working Title Films</t>
  </si>
  <si>
    <t>Lucinda Coxon</t>
  </si>
  <si>
    <t>Tom Hooper</t>
  </si>
  <si>
    <t>The Danish Girl</t>
  </si>
  <si>
    <t>Matt Charman</t>
  </si>
  <si>
    <t>Bridge of Spies</t>
  </si>
  <si>
    <t>Damon Lindelof</t>
  </si>
  <si>
    <t>Tomorrowland</t>
  </si>
  <si>
    <t>Judd Apatow</t>
  </si>
  <si>
    <t>Trainwreck</t>
  </si>
  <si>
    <t>Carlton Cuse</t>
  </si>
  <si>
    <t>San Andreas</t>
  </si>
  <si>
    <t>Brownstone Productions (II)</t>
  </si>
  <si>
    <t>Pitch Perfect 2</t>
  </si>
  <si>
    <t>Minions</t>
  </si>
  <si>
    <t>Marc Abraham</t>
  </si>
  <si>
    <t>I Saw the Light</t>
  </si>
  <si>
    <t>Lilly Wachowski</t>
  </si>
  <si>
    <t>Lana Wachowski</t>
  </si>
  <si>
    <t>Jupiter Ascending</t>
  </si>
  <si>
    <t>Jim Parsons</t>
  </si>
  <si>
    <t>Tom J. Astle</t>
  </si>
  <si>
    <t>Tim Johnson</t>
  </si>
  <si>
    <t>Home</t>
  </si>
  <si>
    <t>Kramer &amp; Sigman Films</t>
  </si>
  <si>
    <t>Focus</t>
  </si>
  <si>
    <t>Mark Mallouk</t>
  </si>
  <si>
    <t>Black Mass</t>
  </si>
  <si>
    <t>Lee Toland Krieger</t>
  </si>
  <si>
    <t>April 24, 2015 (United States)</t>
  </si>
  <si>
    <t>The Age of Adaline</t>
  </si>
  <si>
    <t>Creed</t>
  </si>
  <si>
    <t>BenderSpink</t>
  </si>
  <si>
    <t>Ed Helms</t>
  </si>
  <si>
    <t>July 29, 2015 (United States)</t>
  </si>
  <si>
    <t>Vacation</t>
  </si>
  <si>
    <t>Blinding Edge Pictures</t>
  </si>
  <si>
    <t>The Visit</t>
  </si>
  <si>
    <t>Mission: Impossible - Rogue Nation</t>
  </si>
  <si>
    <t>Josh Trank</t>
  </si>
  <si>
    <t>Fantastic Four</t>
  </si>
  <si>
    <t>Spy</t>
  </si>
  <si>
    <t>Forward Pass</t>
  </si>
  <si>
    <t>Morgan Davis Foehl</t>
  </si>
  <si>
    <t>Michael Mann</t>
  </si>
  <si>
    <t>Blackhat</t>
  </si>
  <si>
    <t>Everest</t>
  </si>
  <si>
    <t>The Hunger Games: Mockingjay - Part 2</t>
  </si>
  <si>
    <t>Waverly Films</t>
  </si>
  <si>
    <t>Nancy Meyers</t>
  </si>
  <si>
    <t>The Intern</t>
  </si>
  <si>
    <t>Melissa Rauch</t>
  </si>
  <si>
    <t>Bryan Buckley</t>
  </si>
  <si>
    <t>The Bronze</t>
  </si>
  <si>
    <t>In the Heart of the Sea</t>
  </si>
  <si>
    <t>Knock Knock</t>
  </si>
  <si>
    <t>Neill Blomkamp</t>
  </si>
  <si>
    <t>Chappie</t>
  </si>
  <si>
    <t>Brian Helgeland</t>
  </si>
  <si>
    <t>Legend</t>
  </si>
  <si>
    <t>HanWay Films</t>
  </si>
  <si>
    <t>April 28, 2016 (United States)</t>
  </si>
  <si>
    <t>High-Rise</t>
  </si>
  <si>
    <t>B24</t>
  </si>
  <si>
    <t>Spectre</t>
  </si>
  <si>
    <t>October 16, 2015 (United Kingdom)</t>
  </si>
  <si>
    <t>The Lobster</t>
  </si>
  <si>
    <t>Lawrence Kasdan</t>
  </si>
  <si>
    <t>Star Wars: Episode VII - The Force Awakens</t>
  </si>
  <si>
    <t>Allison Shearmur Productions</t>
  </si>
  <si>
    <t>Cinderella</t>
  </si>
  <si>
    <t>Laeta Kalogridis</t>
  </si>
  <si>
    <t>Alan Taylor</t>
  </si>
  <si>
    <t>Terminator Genisys</t>
  </si>
  <si>
    <t>Henry Cavill</t>
  </si>
  <si>
    <t>The Man from U.N.C.L.E.</t>
  </si>
  <si>
    <t>Nima Nourizadeh</t>
  </si>
  <si>
    <t>American Ultra</t>
  </si>
  <si>
    <t>Mark Ruffalo</t>
  </si>
  <si>
    <t>Tom McCarthy</t>
  </si>
  <si>
    <t>Spotlight</t>
  </si>
  <si>
    <t>Pete Docter</t>
  </si>
  <si>
    <t>Inside Out</t>
  </si>
  <si>
    <t>Emma Donoghue</t>
  </si>
  <si>
    <t>Lenny Abrahamson</t>
  </si>
  <si>
    <t>Room</t>
  </si>
  <si>
    <t>October 2, 2015 (United States)</t>
  </si>
  <si>
    <t>The Martian</t>
  </si>
  <si>
    <t>Mark L. Smith</t>
  </si>
  <si>
    <t>Alejandro G. IÃ±Ã¡rritu</t>
  </si>
  <si>
    <t>The Revenant</t>
  </si>
  <si>
    <t>Rick Jaffa</t>
  </si>
  <si>
    <t>June 12, 2015 (United States)</t>
  </si>
  <si>
    <t>Jurassic World</t>
  </si>
  <si>
    <t>Charles Randolph</t>
  </si>
  <si>
    <t>December 23, 2015 (United States)</t>
  </si>
  <si>
    <t>The Big Short</t>
  </si>
  <si>
    <t>Anya Taylor-Joy</t>
  </si>
  <si>
    <t>The Witch</t>
  </si>
  <si>
    <t>Sicario</t>
  </si>
  <si>
    <t>Kelly Marcel</t>
  </si>
  <si>
    <t>Sam Taylor-Johnson</t>
  </si>
  <si>
    <t>February 13, 2015 (United States)</t>
  </si>
  <si>
    <t>Fifty Shades of Grey</t>
  </si>
  <si>
    <t>Ant-Man</t>
  </si>
  <si>
    <t>Visiona Romantica</t>
  </si>
  <si>
    <t>December 30, 2015 (United States)</t>
  </si>
  <si>
    <t>The Hateful Eight</t>
  </si>
  <si>
    <t>April 3, 2015 (United States)</t>
  </si>
  <si>
    <t>Furious 7</t>
  </si>
  <si>
    <t>Crimson Peak</t>
  </si>
  <si>
    <t>Joss Whedon</t>
  </si>
  <si>
    <t>May 1, 2015 (United States)</t>
  </si>
  <si>
    <t>Avengers: Age of Ultron</t>
  </si>
  <si>
    <t>George Miller</t>
  </si>
  <si>
    <t>Mad Max: Fury Road</t>
  </si>
  <si>
    <t>Andrea Seigel</t>
  </si>
  <si>
    <t>October 24, 2014 (United States)</t>
  </si>
  <si>
    <t>Laggies</t>
  </si>
  <si>
    <t>Altar Identity Studios</t>
  </si>
  <si>
    <t>Adriana Trigiani</t>
  </si>
  <si>
    <t>May 20, 2016 (Spain)</t>
  </si>
  <si>
    <t>Big Stone Gap</t>
  </si>
  <si>
    <t>Juliette Binoche</t>
  </si>
  <si>
    <t>August 20, 2014 (France)</t>
  </si>
  <si>
    <t>Clouds of Sils Maria</t>
  </si>
  <si>
    <t>BlackWhite</t>
  </si>
  <si>
    <t>Mike Binder</t>
  </si>
  <si>
    <t>Black or White</t>
  </si>
  <si>
    <t>Ramin Bahrani</t>
  </si>
  <si>
    <t>99 Homes</t>
  </si>
  <si>
    <t>Chris Rock</t>
  </si>
  <si>
    <t>December 12, 2014 (United States)</t>
  </si>
  <si>
    <t>Top Five</t>
  </si>
  <si>
    <t>Disneytoon Studios</t>
  </si>
  <si>
    <t>Dane Cook</t>
  </si>
  <si>
    <t>Roberts Gannaway</t>
  </si>
  <si>
    <t>July 18, 2014 (United States)</t>
  </si>
  <si>
    <t>Planes: Fire &amp; Rescue</t>
  </si>
  <si>
    <t>Gilbert Films</t>
  </si>
  <si>
    <t>Brit Marling</t>
  </si>
  <si>
    <t>Julia Hart</t>
  </si>
  <si>
    <t>Daniel Barber</t>
  </si>
  <si>
    <t>The Keeping Room</t>
  </si>
  <si>
    <t>Arielle Holmes</t>
  </si>
  <si>
    <t>Heaven Knows What</t>
  </si>
  <si>
    <t>Keith Merryman</t>
  </si>
  <si>
    <t>June 20, 2014 (United States)</t>
  </si>
  <si>
    <t>Think Like a Man Too</t>
  </si>
  <si>
    <t>Brendan Gleeson</t>
  </si>
  <si>
    <t>John Michael McDonagh</t>
  </si>
  <si>
    <t>April 11, 2014 (United Kingdom)</t>
  </si>
  <si>
    <t>Calvary</t>
  </si>
  <si>
    <t>Code Red</t>
  </si>
  <si>
    <t>Tyler James Williams</t>
  </si>
  <si>
    <t>Justin Simien</t>
  </si>
  <si>
    <t>December 4, 2014 (Brazil)</t>
  </si>
  <si>
    <t>Dear White People</t>
  </si>
  <si>
    <t>Desperate Pictures</t>
  </si>
  <si>
    <t>Gregg Araki</t>
  </si>
  <si>
    <t>September 25, 2014 (United States)</t>
  </si>
  <si>
    <t>White Bird in a Blizzard</t>
  </si>
  <si>
    <t>NBC Film</t>
  </si>
  <si>
    <t>Haluk Bilginer</t>
  </si>
  <si>
    <t>Ebru Ceylan</t>
  </si>
  <si>
    <t>Nuri Bilge Ceylan</t>
  </si>
  <si>
    <t>June 12, 2014 (Turkey)</t>
  </si>
  <si>
    <t>Winter Sleep</t>
  </si>
  <si>
    <t>While We're Young</t>
  </si>
  <si>
    <t>Randall Wallace</t>
  </si>
  <si>
    <t>April 16, 2014 (United States)</t>
  </si>
  <si>
    <t>Heaven Is for Real</t>
  </si>
  <si>
    <t>Juliet Snowden</t>
  </si>
  <si>
    <t>Stiles White</t>
  </si>
  <si>
    <t>Ouija</t>
  </si>
  <si>
    <t>Ruby Films</t>
  </si>
  <si>
    <t>Abi Morgan</t>
  </si>
  <si>
    <t>Sarah Gavron</t>
  </si>
  <si>
    <t>October 12, 2015 (United Kingdom)</t>
  </si>
  <si>
    <t>Suffragette</t>
  </si>
  <si>
    <t>Imagine Entertainment</t>
  </si>
  <si>
    <t>August 1, 2014 (United States)</t>
  </si>
  <si>
    <t>Get on Up</t>
  </si>
  <si>
    <t>Jon Ronson</t>
  </si>
  <si>
    <t>September 5, 2014 (United States)</t>
  </si>
  <si>
    <t>Frank</t>
  </si>
  <si>
    <t>Adam J. Braff</t>
  </si>
  <si>
    <t>July 25, 2014 (United States)</t>
  </si>
  <si>
    <t>Wish I Was Here</t>
  </si>
  <si>
    <t>Sovereign Films (II)</t>
  </si>
  <si>
    <t>Dakota Fanning</t>
  </si>
  <si>
    <t>Richard Laxton</t>
  </si>
  <si>
    <t>October 10, 2014 (United Kingdom)</t>
  </si>
  <si>
    <t>Effie Gray</t>
  </si>
  <si>
    <t>Rook Films</t>
  </si>
  <si>
    <t>Sidse Babett Knudsen</t>
  </si>
  <si>
    <t>Peter Strickland</t>
  </si>
  <si>
    <t>The Duke of Burgundy</t>
  </si>
  <si>
    <t>2929 Productions</t>
  </si>
  <si>
    <t>Christopher Kyle</t>
  </si>
  <si>
    <t>Susanne Bier</t>
  </si>
  <si>
    <t>February 26, 2015 (United States)</t>
  </si>
  <si>
    <t>Serena</t>
  </si>
  <si>
    <t>Aleksey Serebryakov</t>
  </si>
  <si>
    <t>February 5, 2015 (Russia)</t>
  </si>
  <si>
    <t>Leviathan</t>
  </si>
  <si>
    <t>Aimee Lagos</t>
  </si>
  <si>
    <t>Sam Miller</t>
  </si>
  <si>
    <t>September 12, 2014 (United States)</t>
  </si>
  <si>
    <t>No Good Deed</t>
  </si>
  <si>
    <t>WhiteFlame Productions</t>
  </si>
  <si>
    <t>Stephen Zotnowski</t>
  </si>
  <si>
    <t>Andrew Fleming</t>
  </si>
  <si>
    <t>September 4, 2014 (Israel)</t>
  </si>
  <si>
    <t>Barefoot</t>
  </si>
  <si>
    <t>Rachel Melvin</t>
  </si>
  <si>
    <t>Al Kaplan</t>
  </si>
  <si>
    <t>Jordan Rubin</t>
  </si>
  <si>
    <t>Zombeavers</t>
  </si>
  <si>
    <t>Exclusive Media Group</t>
  </si>
  <si>
    <t>Jared Harris</t>
  </si>
  <si>
    <t>Craig Rosenberg</t>
  </si>
  <si>
    <t>John Pogue</t>
  </si>
  <si>
    <t>April 25, 2014 (United States)</t>
  </si>
  <si>
    <t>The Quiet Ones</t>
  </si>
  <si>
    <t>Egoli Tossell Pictures</t>
  </si>
  <si>
    <t>Maria von Heland</t>
  </si>
  <si>
    <t>August 14, 2014 (Germany)</t>
  </si>
  <si>
    <t>Hector and the Search for Happiness</t>
  </si>
  <si>
    <t>Backup Media</t>
  </si>
  <si>
    <t>David Rawle</t>
  </si>
  <si>
    <t>Will Collins</t>
  </si>
  <si>
    <t>Tomm Moore</t>
  </si>
  <si>
    <t>Song of the Sea</t>
  </si>
  <si>
    <t>August 15, 2014 (United States)</t>
  </si>
  <si>
    <t>Magic in the Moonlight</t>
  </si>
  <si>
    <t>Lost River</t>
  </si>
  <si>
    <t>Les Films du Fleuve</t>
  </si>
  <si>
    <t>Belgium</t>
  </si>
  <si>
    <t>Marion Cotillard</t>
  </si>
  <si>
    <t>Jean-Pierre Dardenne</t>
  </si>
  <si>
    <t>May 21, 2014 (Belgium)</t>
  </si>
  <si>
    <t>Two Days, One Night</t>
  </si>
  <si>
    <t>Johannes Kuhnke</t>
  </si>
  <si>
    <t>December 30, 2014 (United States)</t>
  </si>
  <si>
    <t>Force Majeure</t>
  </si>
  <si>
    <t>Porchlight Films</t>
  </si>
  <si>
    <t>Guy Pearce</t>
  </si>
  <si>
    <t>David MichÃ´d</t>
  </si>
  <si>
    <t>The Rover</t>
  </si>
  <si>
    <t>Pierce Brosnan</t>
  </si>
  <si>
    <t>Pascal Chaumeil</t>
  </si>
  <si>
    <t>June 5, 2014 (United States)</t>
  </si>
  <si>
    <t>A Long Way Down</t>
  </si>
  <si>
    <t>Subzero Film Entertainment</t>
  </si>
  <si>
    <t>Jalmari Helander</t>
  </si>
  <si>
    <t>Big Game</t>
  </si>
  <si>
    <t>July 2, 2014 (United States)</t>
  </si>
  <si>
    <t>Tammy</t>
  </si>
  <si>
    <t>Bullwinkle Studios</t>
  </si>
  <si>
    <t>Ty Burrell</t>
  </si>
  <si>
    <t>Jay Ward</t>
  </si>
  <si>
    <t>Rob Minkoff</t>
  </si>
  <si>
    <t>March 7, 2014 (United States)</t>
  </si>
  <si>
    <t>Mr. Peabody &amp; Sherman</t>
  </si>
  <si>
    <t>Sara Takatsuki</t>
  </si>
  <si>
    <t>Joan G. Robinson</t>
  </si>
  <si>
    <t>James Simone</t>
  </si>
  <si>
    <t>When Marnie Was There</t>
  </si>
  <si>
    <t>February 14, 2014 (United States)</t>
  </si>
  <si>
    <t>Winter's Tale</t>
  </si>
  <si>
    <t>Pure Flix Productions</t>
  </si>
  <si>
    <t>Shane Harper</t>
  </si>
  <si>
    <t>Hunter Dennis</t>
  </si>
  <si>
    <t>Harold Cronk</t>
  </si>
  <si>
    <t>March 21, 2014 (United States)</t>
  </si>
  <si>
    <t>God's Not Dead</t>
  </si>
  <si>
    <t>Kristian Levring</t>
  </si>
  <si>
    <t>The Salvation</t>
  </si>
  <si>
    <t>Ryan Guzman</t>
  </si>
  <si>
    <t>Duane Adler</t>
  </si>
  <si>
    <t>August 8, 2014 (United States)</t>
  </si>
  <si>
    <t>Step Up All in</t>
  </si>
  <si>
    <t>Sierra / Affinity</t>
  </si>
  <si>
    <t>October 9, 2014 (Hungary)</t>
  </si>
  <si>
    <t>Kill the Messenger</t>
  </si>
  <si>
    <t>Kellan Lutz</t>
  </si>
  <si>
    <t>Sean Hood</t>
  </si>
  <si>
    <t>Renny Harlin</t>
  </si>
  <si>
    <t>January 10, 2014 (United States)</t>
  </si>
  <si>
    <t>The Legend of Hercules</t>
  </si>
  <si>
    <t>St. Vincent</t>
  </si>
  <si>
    <t>October 10, 2014 (United States)</t>
  </si>
  <si>
    <t>Alexander and the Terrible, Horrible, No Good, Very Bad Day</t>
  </si>
  <si>
    <t>Stoney Lake Entertainment</t>
  </si>
  <si>
    <t>Paul Lalonde</t>
  </si>
  <si>
    <t>Vic Armstrong</t>
  </si>
  <si>
    <t>October 3, 2014 (United States)</t>
  </si>
  <si>
    <t>Left Behind</t>
  </si>
  <si>
    <t>Gail Katz Productions</t>
  </si>
  <si>
    <t>Tobey Maguire</t>
  </si>
  <si>
    <t>Pawn Sacrifice</t>
  </si>
  <si>
    <t>December 11, 2014 (United States)</t>
  </si>
  <si>
    <t>Son of a Gun</t>
  </si>
  <si>
    <t>Apartment Two</t>
  </si>
  <si>
    <t>Mark Hammer</t>
  </si>
  <si>
    <t>Max Nichols</t>
  </si>
  <si>
    <t>September 26, 2014 (United States)</t>
  </si>
  <si>
    <t>Two Night Stand</t>
  </si>
  <si>
    <t>Ricky Gervais</t>
  </si>
  <si>
    <t>Muppets Most Wanted</t>
  </si>
  <si>
    <t>Hopscotch Features</t>
  </si>
  <si>
    <t>Stuart Beattie</t>
  </si>
  <si>
    <t>January 24, 2014 (United States)</t>
  </si>
  <si>
    <t>I, Frankenstein</t>
  </si>
  <si>
    <t>Patrick Tobin</t>
  </si>
  <si>
    <t>Daniel Barnz</t>
  </si>
  <si>
    <t>Cake</t>
  </si>
  <si>
    <t>William Monahan</t>
  </si>
  <si>
    <t>December 25, 2014 (United States)</t>
  </si>
  <si>
    <t>The Gambler</t>
  </si>
  <si>
    <t>Baby Way Productions</t>
  </si>
  <si>
    <t>April 18, 2014 (United States)</t>
  </si>
  <si>
    <t>A Haunted House 2</t>
  </si>
  <si>
    <t>ASIG Productions</t>
  </si>
  <si>
    <t>Michael Douglas</t>
  </si>
  <si>
    <t>Mark Andrus</t>
  </si>
  <si>
    <t>Rob Reiner</t>
  </si>
  <si>
    <t>And So It Goes</t>
  </si>
  <si>
    <t>Scott Rothman</t>
  </si>
  <si>
    <t>Ivan Reitman</t>
  </si>
  <si>
    <t>April 11, 2014 (United States)</t>
  </si>
  <si>
    <t>Draft Day</t>
  </si>
  <si>
    <t>Focus World</t>
  </si>
  <si>
    <t>Steven Brill</t>
  </si>
  <si>
    <t>May 1, 2014 (Israel)</t>
  </si>
  <si>
    <t>Walk of Shame</t>
  </si>
  <si>
    <t>Four Seasons Partnership</t>
  </si>
  <si>
    <t>John Lloyd Young</t>
  </si>
  <si>
    <t>Marshall Brickman</t>
  </si>
  <si>
    <t>Jersey Boys</t>
  </si>
  <si>
    <t>RADiUS-TWC</t>
  </si>
  <si>
    <t>Justin Lader</t>
  </si>
  <si>
    <t>Charlie McDowell</t>
  </si>
  <si>
    <t>The One I Love</t>
  </si>
  <si>
    <t>Jon Hamm</t>
  </si>
  <si>
    <t>May 16, 2014 (United States)</t>
  </si>
  <si>
    <t>Million Dollar Arm</t>
  </si>
  <si>
    <t>Warner Bros. Digital Distribution</t>
  </si>
  <si>
    <t>Rob Thomas</t>
  </si>
  <si>
    <t>March 13, 2014 (Germany)</t>
  </si>
  <si>
    <t>Veronica Mars</t>
  </si>
  <si>
    <t>Paul Webb</t>
  </si>
  <si>
    <t>January 9, 2015 (United States)</t>
  </si>
  <si>
    <t>Selma</t>
  </si>
  <si>
    <t>Fear of God Films</t>
  </si>
  <si>
    <t>Andrew Knight</t>
  </si>
  <si>
    <t>December 26, 2014 (Australia)</t>
  </si>
  <si>
    <t>The Water Diviner</t>
  </si>
  <si>
    <t>Codeblack Entertainment</t>
  </si>
  <si>
    <t>Sharon Leal</t>
  </si>
  <si>
    <t>Christina Welsh</t>
  </si>
  <si>
    <t>Bille Woodruff</t>
  </si>
  <si>
    <t>Addicted</t>
  </si>
  <si>
    <t>Scott Alexander</t>
  </si>
  <si>
    <t>Big Eyes</t>
  </si>
  <si>
    <t>River Road Entertainment</t>
  </si>
  <si>
    <t>John Cusack</t>
  </si>
  <si>
    <t>Oren Moverman</t>
  </si>
  <si>
    <t>Bill Pohlad</t>
  </si>
  <si>
    <t>Love &amp; Mercy</t>
  </si>
  <si>
    <t>Rustic Films</t>
  </si>
  <si>
    <t>Lou Taylor Pucci</t>
  </si>
  <si>
    <t>Spring</t>
  </si>
  <si>
    <t>Relativity Media</t>
  </si>
  <si>
    <t>Adi Hasak</t>
  </si>
  <si>
    <t>McG</t>
  </si>
  <si>
    <t>February 21, 2014 (United States)</t>
  </si>
  <si>
    <t>3 Days to Kill</t>
  </si>
  <si>
    <t>Lutzus-Brown</t>
  </si>
  <si>
    <t>Still Alice</t>
  </si>
  <si>
    <t>Film 4</t>
  </si>
  <si>
    <t>'71</t>
  </si>
  <si>
    <t>Lagniappe Films</t>
  </si>
  <si>
    <t>Imogen Poots</t>
  </si>
  <si>
    <t>Louise Stratten</t>
  </si>
  <si>
    <t>Peter Bogdanovich</t>
  </si>
  <si>
    <t>She's Funny That Way</t>
  </si>
  <si>
    <t>Shauna Cross</t>
  </si>
  <si>
    <t>R.J. Cutler</t>
  </si>
  <si>
    <t>August 22, 2014 (United States)</t>
  </si>
  <si>
    <t>If I Stay</t>
  </si>
  <si>
    <t>Prospero Pictures</t>
  </si>
  <si>
    <t>Bruce Wagner</t>
  </si>
  <si>
    <t>David Cronenberg</t>
  </si>
  <si>
    <t>Maps to the Stars</t>
  </si>
  <si>
    <t>Black Entertainment Television (BET)</t>
  </si>
  <si>
    <t>Gugu Mbatha-Raw</t>
  </si>
  <si>
    <t>Gina Prince-Bythewood</t>
  </si>
  <si>
    <t>November 14, 2014 (United States)</t>
  </si>
  <si>
    <t>Beyond the Lights</t>
  </si>
  <si>
    <t>Amblin Entertainment</t>
  </si>
  <si>
    <t>The Hundred-Foot Journey</t>
  </si>
  <si>
    <t>William Eubank</t>
  </si>
  <si>
    <t>July 10, 2014 (Germany)</t>
  </si>
  <si>
    <t>The Signal</t>
  </si>
  <si>
    <t>Andy Powers</t>
  </si>
  <si>
    <t>Clown</t>
  </si>
  <si>
    <t>Philip Seymour Hoffman</t>
  </si>
  <si>
    <t>Andrew Bovell</t>
  </si>
  <si>
    <t>Anton Corbijn</t>
  </si>
  <si>
    <t>A Most Wanted Man</t>
  </si>
  <si>
    <t>Open Road Films</t>
  </si>
  <si>
    <t>Karl Urban</t>
  </si>
  <si>
    <t>Bart De Pauw</t>
  </si>
  <si>
    <t>Erik Van Looy</t>
  </si>
  <si>
    <t>Mystery</t>
  </si>
  <si>
    <t>The Loft</t>
  </si>
  <si>
    <t>Jeremy Brock</t>
  </si>
  <si>
    <t>Alan Rickman</t>
  </si>
  <si>
    <t>A Little Chaos</t>
  </si>
  <si>
    <t>Rajkumar Hirani Films</t>
  </si>
  <si>
    <t>Rajkumar Hirani</t>
  </si>
  <si>
    <t>December 19, 2014 (India)</t>
  </si>
  <si>
    <t>PK</t>
  </si>
  <si>
    <t>Before The Door Pictures</t>
  </si>
  <si>
    <t>J.C. Chandor</t>
  </si>
  <si>
    <t>A Most Violent Year</t>
  </si>
  <si>
    <t>Genre Films</t>
  </si>
  <si>
    <t>Jake Johnson</t>
  </si>
  <si>
    <t>Luke Greenfield</t>
  </si>
  <si>
    <t>August 13, 2014 (United States)</t>
  </si>
  <si>
    <t>Let's Be Cops</t>
  </si>
  <si>
    <t>Chad Kultgen</t>
  </si>
  <si>
    <t>October 17, 2014 (United States)</t>
  </si>
  <si>
    <t>Men, Women &amp; Children</t>
  </si>
  <si>
    <t>Jude Law</t>
  </si>
  <si>
    <t>Dennis Kelly</t>
  </si>
  <si>
    <t>Kevin Macdonald</t>
  </si>
  <si>
    <t>Black Sea</t>
  </si>
  <si>
    <t>Tommy Lee Jones</t>
  </si>
  <si>
    <t>May 18, 2014 (France)</t>
  </si>
  <si>
    <t>The Homesman</t>
  </si>
  <si>
    <t>Treehouse Pictures</t>
  </si>
  <si>
    <t>Tom Gormican</t>
  </si>
  <si>
    <t>January 31, 2014 (United States)</t>
  </si>
  <si>
    <t>That Awkward Moment</t>
  </si>
  <si>
    <t>Greg Coolidge</t>
  </si>
  <si>
    <t>January 17, 2014 (United States)</t>
  </si>
  <si>
    <t>Ride Along</t>
  </si>
  <si>
    <t>Cargo Entertainment</t>
  </si>
  <si>
    <t>James McFarland</t>
  </si>
  <si>
    <t>Kriv Stenders</t>
  </si>
  <si>
    <t>Kill Me Three Times</t>
  </si>
  <si>
    <t>Janet Scott Batchler</t>
  </si>
  <si>
    <t>Pompeii</t>
  </si>
  <si>
    <t>Olivier Megaton</t>
  </si>
  <si>
    <t>Taken 3</t>
  </si>
  <si>
    <t>Indonesia</t>
  </si>
  <si>
    <t>Iko Uwais</t>
  </si>
  <si>
    <t>Gareth Evans</t>
  </si>
  <si>
    <t>The Raid 2</t>
  </si>
  <si>
    <t>Eric Bana</t>
  </si>
  <si>
    <t>Deliver Us from Evil</t>
  </si>
  <si>
    <t>Kenya</t>
  </si>
  <si>
    <t>Margaret Nagle</t>
  </si>
  <si>
    <t>Philippe Falardeau</t>
  </si>
  <si>
    <t>November 7, 2014 (South Africa)</t>
  </si>
  <si>
    <t>The Good Lie</t>
  </si>
  <si>
    <t>Scott Free Productions</t>
  </si>
  <si>
    <t>Rowan Joffe</t>
  </si>
  <si>
    <t>October 31, 2014 (United States)</t>
  </si>
  <si>
    <t>Before I Go to Sleep</t>
  </si>
  <si>
    <t>New Artists Alliance</t>
  </si>
  <si>
    <t>Seann William Scott</t>
  </si>
  <si>
    <t>David Flebotte</t>
  </si>
  <si>
    <t>Courteney Cox</t>
  </si>
  <si>
    <t>Just Before I Go</t>
  </si>
  <si>
    <t>Bluegrass Films</t>
  </si>
  <si>
    <t>Gabriella Wilde</t>
  </si>
  <si>
    <t>Shana Feste</t>
  </si>
  <si>
    <t>Endless Love</t>
  </si>
  <si>
    <t>Jack Paglen</t>
  </si>
  <si>
    <t>Wally Pfister</t>
  </si>
  <si>
    <t>Transcendence</t>
  </si>
  <si>
    <t>Verisimilitude</t>
  </si>
  <si>
    <t>Michael Pitt</t>
  </si>
  <si>
    <t>Mike Cahill</t>
  </si>
  <si>
    <t>September 19, 2014 (South Africa)</t>
  </si>
  <si>
    <t>I Origins</t>
  </si>
  <si>
    <t>Heather Sossaman</t>
  </si>
  <si>
    <t>Nelson Greaves</t>
  </si>
  <si>
    <t>Levan Gabriadze</t>
  </si>
  <si>
    <t>Unfriended</t>
  </si>
  <si>
    <t>Gary Shore</t>
  </si>
  <si>
    <t>Dracula Untold</t>
  </si>
  <si>
    <t>Michael Finch</t>
  </si>
  <si>
    <t>Roger Donaldson</t>
  </si>
  <si>
    <t>August 27, 2014 (United States)</t>
  </si>
  <si>
    <t>The November Man</t>
  </si>
  <si>
    <t>Ulrich Seidl Film Produktion GmbH</t>
  </si>
  <si>
    <t>Lukas Schwarz</t>
  </si>
  <si>
    <t>Veronika Franz</t>
  </si>
  <si>
    <t>Severin Fiala</t>
  </si>
  <si>
    <t>Goodnight Mommy</t>
  </si>
  <si>
    <t>Reel FX Creative Studios</t>
  </si>
  <si>
    <t>Diego Luna</t>
  </si>
  <si>
    <t>Jorge R. GutiÃ©rrez</t>
  </si>
  <si>
    <t>The Book of Life</t>
  </si>
  <si>
    <t>Elijah Wood</t>
  </si>
  <si>
    <t>Jonathan Milott</t>
  </si>
  <si>
    <t>Cooties</t>
  </si>
  <si>
    <t>Vera Brittain</t>
  </si>
  <si>
    <t>January 16, 2015 (United Kingdom)</t>
  </si>
  <si>
    <t>Testament of Youth</t>
  </si>
  <si>
    <t>Les Films SÃ©ville</t>
  </si>
  <si>
    <t>Anne Dorval</t>
  </si>
  <si>
    <t>October 8, 2014 (Belgium)</t>
  </si>
  <si>
    <t>Mommy</t>
  </si>
  <si>
    <t>Jack Ryan: Shadow Recruit</t>
  </si>
  <si>
    <t>Michael Colton</t>
  </si>
  <si>
    <t>Eric Darnell</t>
  </si>
  <si>
    <t>November 26, 2014 (United States)</t>
  </si>
  <si>
    <t>Penguins of Madagascar</t>
  </si>
  <si>
    <t>Richard Armitage</t>
  </si>
  <si>
    <t>John Swetnam</t>
  </si>
  <si>
    <t>Steven Quale</t>
  </si>
  <si>
    <t>Into the Storm</t>
  </si>
  <si>
    <t>Jonathan Tropper</t>
  </si>
  <si>
    <t>Shawn Levy</t>
  </si>
  <si>
    <t>September 19, 2014 (United States)</t>
  </si>
  <si>
    <t>This Is Where I Leave You</t>
  </si>
  <si>
    <t>Horrible Bosses 2</t>
  </si>
  <si>
    <t>James Marsden</t>
  </si>
  <si>
    <t>Michael Hoffman</t>
  </si>
  <si>
    <t>The Best of Me</t>
  </si>
  <si>
    <t>John W. Richardson</t>
  </si>
  <si>
    <t>February 28, 2014 (United States)</t>
  </si>
  <si>
    <t>Non-Stop</t>
  </si>
  <si>
    <t>Hugh Bonneville</t>
  </si>
  <si>
    <t>Paddington</t>
  </si>
  <si>
    <t>March 28, 2014 (United States)</t>
  </si>
  <si>
    <t>Sabotage</t>
  </si>
  <si>
    <t>May 30, 2014 (United States)</t>
  </si>
  <si>
    <t>A Million Ways to Die in the West</t>
  </si>
  <si>
    <t>Exodus: Gods and Kings</t>
  </si>
  <si>
    <t>Beijing Skywheel Entertainment Co.</t>
  </si>
  <si>
    <t>Ben Barnes</t>
  </si>
  <si>
    <t>Sergei Bodrov</t>
  </si>
  <si>
    <t>Seventh Son</t>
  </si>
  <si>
    <t>Don Rhymer</t>
  </si>
  <si>
    <t>Rio 2</t>
  </si>
  <si>
    <t>George Gatins</t>
  </si>
  <si>
    <t>Scott Waugh</t>
  </si>
  <si>
    <t>March 14, 2014 (United States)</t>
  </si>
  <si>
    <t>Need for Speed</t>
  </si>
  <si>
    <t>1984 Private Defense Contractors</t>
  </si>
  <si>
    <t>Lawrence Block</t>
  </si>
  <si>
    <t>Scott Frank</t>
  </si>
  <si>
    <t>A Walk Among the Tombstones</t>
  </si>
  <si>
    <t>Noah</t>
  </si>
  <si>
    <t>June 13, 2014 (United States)</t>
  </si>
  <si>
    <t>How to Train Your Dragon 2</t>
  </si>
  <si>
    <t>G4 Productions</t>
  </si>
  <si>
    <t>Ronald Bass</t>
  </si>
  <si>
    <t>July 21, 2015 (United States)</t>
  </si>
  <si>
    <t>Before We Go</t>
  </si>
  <si>
    <t>Jim Carrey</t>
  </si>
  <si>
    <t>Bobby Farrelly</t>
  </si>
  <si>
    <t>Dumb and Dumber to</t>
  </si>
  <si>
    <t>Fewlas Entertainment</t>
  </si>
  <si>
    <t>Rose Leslie</t>
  </si>
  <si>
    <t>Phil Graziadei</t>
  </si>
  <si>
    <t>Leigh Janiak</t>
  </si>
  <si>
    <t>Honeymoon</t>
  </si>
  <si>
    <t>February 7, 2014 (United States)</t>
  </si>
  <si>
    <t>The Monuments Men</t>
  </si>
  <si>
    <t>Angry Films</t>
  </si>
  <si>
    <t>Richelle Mead</t>
  </si>
  <si>
    <t>Mark Waters</t>
  </si>
  <si>
    <t>Vampire Academy</t>
  </si>
  <si>
    <t>Paul Walker</t>
  </si>
  <si>
    <t>Brick Mansions</t>
  </si>
  <si>
    <t>Aldamisa Entertainment</t>
  </si>
  <si>
    <t>Mickey Rourke</t>
  </si>
  <si>
    <t>Frank Miller</t>
  </si>
  <si>
    <t>Sin City: A Dame to Kill for</t>
  </si>
  <si>
    <t>July 11, 2014 (United States)</t>
  </si>
  <si>
    <t>Dawn of the Planet of the Apes</t>
  </si>
  <si>
    <t>Michael Bacall</t>
  </si>
  <si>
    <t>22 Jump Street</t>
  </si>
  <si>
    <t>Joel Kinnaman</t>
  </si>
  <si>
    <t>Joshua Zetumer</t>
  </si>
  <si>
    <t>February 12, 2014 (United States)</t>
  </si>
  <si>
    <t>RoboCop</t>
  </si>
  <si>
    <t>Jonathan Liebesman</t>
  </si>
  <si>
    <t>Teenage Mutant Ninja Turtles</t>
  </si>
  <si>
    <t>Dan Stevens</t>
  </si>
  <si>
    <t>September 5, 2014 (United Kingdom)</t>
  </si>
  <si>
    <t>The Guest</t>
  </si>
  <si>
    <t>E. Max Frye</t>
  </si>
  <si>
    <t>Bennett Miller</t>
  </si>
  <si>
    <t>Foxcatcher</t>
  </si>
  <si>
    <t>Bob Industries</t>
  </si>
  <si>
    <t>December 19, 2014 (United States)</t>
  </si>
  <si>
    <t>Wild</t>
  </si>
  <si>
    <t>DarÃ­o Grandinetti</t>
  </si>
  <si>
    <t>GermÃ¡n Servidio</t>
  </si>
  <si>
    <t>DamiÃ¡n Szifron</t>
  </si>
  <si>
    <t>August 21, 2014 (Argentina)</t>
  </si>
  <si>
    <t>Wild Tales</t>
  </si>
  <si>
    <t>Cameron Diaz</t>
  </si>
  <si>
    <t>Melissa K. Stack</t>
  </si>
  <si>
    <t>Nick Cassavetes</t>
  </si>
  <si>
    <t>The Other Woman</t>
  </si>
  <si>
    <t>Kate Angelo</t>
  </si>
  <si>
    <t>Sex Tape</t>
  </si>
  <si>
    <t>Essie Davis</t>
  </si>
  <si>
    <t>November 28, 2014 (United States)</t>
  </si>
  <si>
    <t>The Babadook</t>
  </si>
  <si>
    <t>May 9, 2014 (United States)</t>
  </si>
  <si>
    <t>Neighbors</t>
  </si>
  <si>
    <t>Ghoulardi Film Company</t>
  </si>
  <si>
    <t>Inherent Vice</t>
  </si>
  <si>
    <t>June 27, 2014 (United States)</t>
  </si>
  <si>
    <t>Transformers: Age of Extinction</t>
  </si>
  <si>
    <t>Big Screen Productions</t>
  </si>
  <si>
    <t>Dennis Lehane</t>
  </si>
  <si>
    <t>MichaÃ«l R. Roskam</t>
  </si>
  <si>
    <t>The Drop</t>
  </si>
  <si>
    <t>Evan Goldberg</t>
  </si>
  <si>
    <t>December 24, 2014 (United States)</t>
  </si>
  <si>
    <t>The Interview</t>
  </si>
  <si>
    <t>The Expendables 3</t>
  </si>
  <si>
    <t>James Marsh</t>
  </si>
  <si>
    <t>The Theory of Everything</t>
  </si>
  <si>
    <t>IFC Productions</t>
  </si>
  <si>
    <t>Ellar Coltrane</t>
  </si>
  <si>
    <t>Boyhood</t>
  </si>
  <si>
    <t>Ward Horton</t>
  </si>
  <si>
    <t>Annabelle</t>
  </si>
  <si>
    <t>Perdita Weeks</t>
  </si>
  <si>
    <t>August 29, 2014 (United States)</t>
  </si>
  <si>
    <t>As Above, So Below</t>
  </si>
  <si>
    <t>Josh Boone</t>
  </si>
  <si>
    <t>June 6, 2014 (United States)</t>
  </si>
  <si>
    <t>The Fault in Our Stars</t>
  </si>
  <si>
    <t>David Guion</t>
  </si>
  <si>
    <t>Night at the Museum: Secret of the Tomb</t>
  </si>
  <si>
    <t>SModcast Pictures</t>
  </si>
  <si>
    <t>Justin Long</t>
  </si>
  <si>
    <t>Kevin Smith</t>
  </si>
  <si>
    <t>Tusk</t>
  </si>
  <si>
    <t>November 21, 2014 (United States)</t>
  </si>
  <si>
    <t>The Hunger Games: Mockingjay - Part 1</t>
  </si>
  <si>
    <t>Christopher Miller</t>
  </si>
  <si>
    <t>The Lego Movie</t>
  </si>
  <si>
    <t>Unbroken</t>
  </si>
  <si>
    <t>BBL Motion Picture Studios</t>
  </si>
  <si>
    <t>James Lapine</t>
  </si>
  <si>
    <t>Into the Woods</t>
  </si>
  <si>
    <t>Jolie Pas</t>
  </si>
  <si>
    <t>Robert Stromberg</t>
  </si>
  <si>
    <t>Maleficent</t>
  </si>
  <si>
    <t>Marvel Enterprises</t>
  </si>
  <si>
    <t>May 2, 2014 (United States)</t>
  </si>
  <si>
    <t>The Amazing Spider-Man 2</t>
  </si>
  <si>
    <t>FortyFour Studios</t>
  </si>
  <si>
    <t>Ryan Potter</t>
  </si>
  <si>
    <t>Jordan Roberts</t>
  </si>
  <si>
    <t>Don Hall</t>
  </si>
  <si>
    <t>November 7, 2014 (United States)</t>
  </si>
  <si>
    <t>Big Hero 6</t>
  </si>
  <si>
    <t>Canyon Creek Films</t>
  </si>
  <si>
    <t>Juliette Towhidi</t>
  </si>
  <si>
    <t>October 22, 2014 (United Kingdom)</t>
  </si>
  <si>
    <t>Love, Rosie</t>
  </si>
  <si>
    <t>Jason Hall</t>
  </si>
  <si>
    <t>American Sniper</t>
  </si>
  <si>
    <t>Sullivan Stapleton</t>
  </si>
  <si>
    <t>Noam Murro</t>
  </si>
  <si>
    <t>300: Rise of an Empire</t>
  </si>
  <si>
    <t>Tonik Productions</t>
  </si>
  <si>
    <t>Michael Mitnick</t>
  </si>
  <si>
    <t>Phillip Noyce</t>
  </si>
  <si>
    <t>The Giver</t>
  </si>
  <si>
    <t>IshirÃ´ Honda</t>
  </si>
  <si>
    <t>Godzilla</t>
  </si>
  <si>
    <t>Marcy Media</t>
  </si>
  <si>
    <t>QuvenzhanÃ© Wallis</t>
  </si>
  <si>
    <t>Annie</t>
  </si>
  <si>
    <t>David Dobkin</t>
  </si>
  <si>
    <t>The Judge</t>
  </si>
  <si>
    <t>Ryan J. Condal</t>
  </si>
  <si>
    <t>Brett Ratner</t>
  </si>
  <si>
    <t>Hercules</t>
  </si>
  <si>
    <t>Gulfstream Pictures</t>
  </si>
  <si>
    <t>Ivan Menchell</t>
  </si>
  <si>
    <t>Frank Coraci</t>
  </si>
  <si>
    <t>May 23, 2014 (United States)</t>
  </si>
  <si>
    <t>Blended</t>
  </si>
  <si>
    <t>Northern Lights Films</t>
  </si>
  <si>
    <t>Maika Monroe</t>
  </si>
  <si>
    <t>It Follows</t>
  </si>
  <si>
    <t>Birdman or (The Unexpected Virtue of Ignorance)</t>
  </si>
  <si>
    <t>The Purge: Anarchy</t>
  </si>
  <si>
    <t>Predestination</t>
  </si>
  <si>
    <t>Patrick Stewart</t>
  </si>
  <si>
    <t>X-Men: Days of Future Past</t>
  </si>
  <si>
    <t>Fury</t>
  </si>
  <si>
    <t>Graham Moore</t>
  </si>
  <si>
    <t>The Imitation Game</t>
  </si>
  <si>
    <t>Unison Films</t>
  </si>
  <si>
    <t>Jemaine Clement</t>
  </si>
  <si>
    <t>What We Do in the Shadows</t>
  </si>
  <si>
    <t>Chef</t>
  </si>
  <si>
    <t>Lucy</t>
  </si>
  <si>
    <t>The Maze Runner</t>
  </si>
  <si>
    <t>The Equalizer</t>
  </si>
  <si>
    <t>Peter Jackson</t>
  </si>
  <si>
    <t>December 17, 2014 (United States)</t>
  </si>
  <si>
    <t>The Hobbit: The Battle of the Five Armies</t>
  </si>
  <si>
    <t>Nightcrawler</t>
  </si>
  <si>
    <t>Evan Daugherty</t>
  </si>
  <si>
    <t>Divergent</t>
  </si>
  <si>
    <t>Ex Machina</t>
  </si>
  <si>
    <t>Kingsman: The Secret Service</t>
  </si>
  <si>
    <t>October 15, 2014 (Philippines)</t>
  </si>
  <si>
    <t>Whiplash</t>
  </si>
  <si>
    <t>Ralph Fiennes</t>
  </si>
  <si>
    <t>Stefan Zweig</t>
  </si>
  <si>
    <t>The Grand Budapest Hotel</t>
  </si>
  <si>
    <t>Marvel Entertainment</t>
  </si>
  <si>
    <t>April 4, 2014 (United States)</t>
  </si>
  <si>
    <t>Captain America: The Winter Soldier</t>
  </si>
  <si>
    <t>David Fincher</t>
  </si>
  <si>
    <t>Gone Girl</t>
  </si>
  <si>
    <t>Edge of Tomorrow</t>
  </si>
  <si>
    <t>John Wick</t>
  </si>
  <si>
    <t>Jonathan Nolan</t>
  </si>
  <si>
    <t>Interstellar</t>
  </si>
  <si>
    <t>Guardians of the Galaxy</t>
  </si>
  <si>
    <t>After Dark Films</t>
  </si>
  <si>
    <t>Sean Finegan</t>
  </si>
  <si>
    <t>Courtney Solomon</t>
  </si>
  <si>
    <t>August 30, 2013 (United States)</t>
  </si>
  <si>
    <t>Getaway</t>
  </si>
  <si>
    <t>Media Pro Pictures</t>
  </si>
  <si>
    <t>Shia LaBeouf</t>
  </si>
  <si>
    <t>Matt Drake</t>
  </si>
  <si>
    <t>Fredrik Bond</t>
  </si>
  <si>
    <t>September 13, 2013 (Norway)</t>
  </si>
  <si>
    <t>Charlie Countryman</t>
  </si>
  <si>
    <t>Sanai Pictures</t>
  </si>
  <si>
    <t>Jung-jae Lee</t>
  </si>
  <si>
    <t>Park Hoon-jung</t>
  </si>
  <si>
    <t>February 21, 2013 (South Korea)</t>
  </si>
  <si>
    <t>New World</t>
  </si>
  <si>
    <t>Sikhya Entertainment</t>
  </si>
  <si>
    <t>Irrfan Khan</t>
  </si>
  <si>
    <t>September 20, 2013 (India)</t>
  </si>
  <si>
    <t>The Lunchbox</t>
  </si>
  <si>
    <t>Dune Entertainment</t>
  </si>
  <si>
    <t>Zal Batmanglij</t>
  </si>
  <si>
    <t>June 28, 2013 (United Kingdom)</t>
  </si>
  <si>
    <t>The East</t>
  </si>
  <si>
    <t>Tiger Hu Chen</t>
  </si>
  <si>
    <t>Michael G. Cooney</t>
  </si>
  <si>
    <t>July 5, 2013 (China)</t>
  </si>
  <si>
    <t>Man of Tai Chi</t>
  </si>
  <si>
    <t>August 16, 2013 (United States)</t>
  </si>
  <si>
    <t>Ain't Them Bodies Saints</t>
  </si>
  <si>
    <t>September 13, 2013 (United Kingdom)</t>
  </si>
  <si>
    <t>In a World...</t>
  </si>
  <si>
    <t>Aggregate Films</t>
  </si>
  <si>
    <t>Andrew Dodge</t>
  </si>
  <si>
    <t>Bad Words</t>
  </si>
  <si>
    <t>Marion Nelson</t>
  </si>
  <si>
    <t>John Curran</t>
  </si>
  <si>
    <t>March 6, 2014 (Australia)</t>
  </si>
  <si>
    <t>Tracks</t>
  </si>
  <si>
    <t>Process Media</t>
  </si>
  <si>
    <t>The Love Punch</t>
  </si>
  <si>
    <t>Agata Kulesza</t>
  </si>
  <si>
    <t>October 25, 2013 (Poland)</t>
  </si>
  <si>
    <t>Ida</t>
  </si>
  <si>
    <t>Daniel Domscheit-Berg</t>
  </si>
  <si>
    <t>October 18, 2013 (United States)</t>
  </si>
  <si>
    <t>The Fifth Estate</t>
  </si>
  <si>
    <t>Bridgit Folman Film Gang</t>
  </si>
  <si>
    <t>Israel</t>
  </si>
  <si>
    <t>Robin Wright</t>
  </si>
  <si>
    <t>Stanislaw Lem</t>
  </si>
  <si>
    <t>Ari Folman</t>
  </si>
  <si>
    <t>July 24, 2014 (United States)</t>
  </si>
  <si>
    <t>The Congress</t>
  </si>
  <si>
    <t>Bayview Films</t>
  </si>
  <si>
    <t>Ryan Kwanten</t>
  </si>
  <si>
    <t>Kevin Dreyfuss</t>
  </si>
  <si>
    <t>Joe Lynch</t>
  </si>
  <si>
    <t>April 11, 2014 (Australia)</t>
  </si>
  <si>
    <t>Knights of Badassdom</t>
  </si>
  <si>
    <t>The Collective Studios</t>
  </si>
  <si>
    <t>Lawrence Michael Levine</t>
  </si>
  <si>
    <t>June 6, 2013 (United States)</t>
  </si>
  <si>
    <t>V/H/S/2</t>
  </si>
  <si>
    <t>July 19, 2013 (Ireland)</t>
  </si>
  <si>
    <t>Breathe In</t>
  </si>
  <si>
    <t>BÃ©rÃ©nice Bejo</t>
  </si>
  <si>
    <t>May 17, 2013 (France)</t>
  </si>
  <si>
    <t>The Past</t>
  </si>
  <si>
    <t>Robert Luketic</t>
  </si>
  <si>
    <t>Paranoia</t>
  </si>
  <si>
    <t>Serbia</t>
  </si>
  <si>
    <t>Ã‰mile Zola</t>
  </si>
  <si>
    <t>Charlie Stratton</t>
  </si>
  <si>
    <t>April 3, 2014 (Singapore)</t>
  </si>
  <si>
    <t>In Secret</t>
  </si>
  <si>
    <t>Julian Barratt</t>
  </si>
  <si>
    <t>July 5, 2013 (United Kingdom)</t>
  </si>
  <si>
    <t>A Field in England</t>
  </si>
  <si>
    <t>October 2, 2013 (France)</t>
  </si>
  <si>
    <t>Parkland</t>
  </si>
  <si>
    <t>erbp</t>
  </si>
  <si>
    <t>Amy Seimetz</t>
  </si>
  <si>
    <t>Shane Carruth</t>
  </si>
  <si>
    <t>August 30, 2013 (United Kingdom)</t>
  </si>
  <si>
    <t>Upstream Color</t>
  </si>
  <si>
    <t>Meg Rosoff</t>
  </si>
  <si>
    <t>October 4, 2013 (United Kingdom)</t>
  </si>
  <si>
    <t>How I Live Now</t>
  </si>
  <si>
    <t>Hussain Dalal</t>
  </si>
  <si>
    <t>Ayan Mukherjee</t>
  </si>
  <si>
    <t>May 31, 2013 (India)</t>
  </si>
  <si>
    <t>Yeh Jawaani Hai Deewani</t>
  </si>
  <si>
    <t>Alcove Entertainment</t>
  </si>
  <si>
    <t>Fyodor Dostoevsky</t>
  </si>
  <si>
    <t>Richard Ayoade</t>
  </si>
  <si>
    <t>April 4, 2014 (United Kingdom)</t>
  </si>
  <si>
    <t>The Double</t>
  </si>
  <si>
    <t>Studio Ghibli</t>
  </si>
  <si>
    <t>Isao Takahata</t>
  </si>
  <si>
    <t>November 23, 2013 (Japan)</t>
  </si>
  <si>
    <t>The Tale of The Princess Kaguya</t>
  </si>
  <si>
    <t>January 11, 2013 (United States)</t>
  </si>
  <si>
    <t>A Haunted House</t>
  </si>
  <si>
    <t>Brian Koppelman</t>
  </si>
  <si>
    <t>October 4, 2013 (United States)</t>
  </si>
  <si>
    <t>Runner Runner</t>
  </si>
  <si>
    <t>Amber Entertainment</t>
  </si>
  <si>
    <t>Arthur Brooke</t>
  </si>
  <si>
    <t>Carlo Carlei</t>
  </si>
  <si>
    <t>2013 (United States)</t>
  </si>
  <si>
    <t>Romeo and Juliet</t>
  </si>
  <si>
    <t>iDeal Partners Film Fund</t>
  </si>
  <si>
    <t>Skylan Brooks</t>
  </si>
  <si>
    <t>Michael Starrbury</t>
  </si>
  <si>
    <t>January 25, 2013 (United States)</t>
  </si>
  <si>
    <t>The Inevitable Defeat of Mister &amp; Pete</t>
  </si>
  <si>
    <t>March 1, 2013 (United States)</t>
  </si>
  <si>
    <t>21 &amp; Over</t>
  </si>
  <si>
    <t>Jonathan Asser</t>
  </si>
  <si>
    <t>August 26, 2014 (United States)</t>
  </si>
  <si>
    <t>Starred Up</t>
  </si>
  <si>
    <t>Rose Byrne</t>
  </si>
  <si>
    <t>February 8, 2013 (United Kingdom)</t>
  </si>
  <si>
    <t>I Give It a Year</t>
  </si>
  <si>
    <t>The Immigrant</t>
  </si>
  <si>
    <t>Wayfare Entertainment</t>
  </si>
  <si>
    <t>Philip Gelatt</t>
  </si>
  <si>
    <t>SebastiÃ¡n Cordero</t>
  </si>
  <si>
    <t>June 27, 2013 (United States)</t>
  </si>
  <si>
    <t>Europa Report</t>
  </si>
  <si>
    <t>Ashton Kutcher</t>
  </si>
  <si>
    <t>Matt Whiteley</t>
  </si>
  <si>
    <t>Joshua Michael Stern</t>
  </si>
  <si>
    <t>Jobs</t>
  </si>
  <si>
    <t>Prettybird</t>
  </si>
  <si>
    <t>Lindsay Lohan</t>
  </si>
  <si>
    <t>Bret Easton Ellis</t>
  </si>
  <si>
    <t>August 2, 2013 (United States)</t>
  </si>
  <si>
    <t>The Canyons</t>
  </si>
  <si>
    <t>November 27, 2013 (United States)</t>
  </si>
  <si>
    <t>Philomena</t>
  </si>
  <si>
    <t>Dickhouse Productions</t>
  </si>
  <si>
    <t>Jeff Tremaine</t>
  </si>
  <si>
    <t>October 25, 2013 (United States)</t>
  </si>
  <si>
    <t>Bad Grandpa</t>
  </si>
  <si>
    <t>Gia Coppola</t>
  </si>
  <si>
    <t>Palo Alto</t>
  </si>
  <si>
    <t>Forest Whitaker's Significant Productions</t>
  </si>
  <si>
    <t>July 26, 2013 (United States)</t>
  </si>
  <si>
    <t>Fruitvale Station</t>
  </si>
  <si>
    <t>November 1, 2013 (United States)</t>
  </si>
  <si>
    <t>Last Vegas</t>
  </si>
  <si>
    <t>Neil Patrick Harris</t>
  </si>
  <si>
    <t>J. David Stem</t>
  </si>
  <si>
    <t>Raja Gosnell</t>
  </si>
  <si>
    <t>July 31, 2013 (United States)</t>
  </si>
  <si>
    <t>The Smurfs 2</t>
  </si>
  <si>
    <t>February 22, 2013 (United States)</t>
  </si>
  <si>
    <t>Snitch</t>
  </si>
  <si>
    <t>Austin Bunn</t>
  </si>
  <si>
    <t>John Krokidas</t>
  </si>
  <si>
    <t>September 19, 2013 (Croatia)</t>
  </si>
  <si>
    <t>Kill Your Darlings</t>
  </si>
  <si>
    <t>Two Ton Films</t>
  </si>
  <si>
    <t>April 26, 2013 (United States)</t>
  </si>
  <si>
    <t>The Big Wedding</t>
  </si>
  <si>
    <t>Fickle Fish Films</t>
  </si>
  <si>
    <t>Keri Russell</t>
  </si>
  <si>
    <t>Jerusha Hess</t>
  </si>
  <si>
    <t>September 27, 2013 (United Kingdom)</t>
  </si>
  <si>
    <t>Austenland</t>
  </si>
  <si>
    <t>Don Scardino</t>
  </si>
  <si>
    <t>March 15, 2013 (United States)</t>
  </si>
  <si>
    <t>The Incredible Burt Wonderstone</t>
  </si>
  <si>
    <t>Block 2 Pictures</t>
  </si>
  <si>
    <t>Tony Chiu-Wai Leung</t>
  </si>
  <si>
    <t>Kar-Wai Wong</t>
  </si>
  <si>
    <t>The Grandmaster</t>
  </si>
  <si>
    <t>Relevant Entertainment</t>
  </si>
  <si>
    <t>October 25, 2013 (United Kingdom)</t>
  </si>
  <si>
    <t>One Chance</t>
  </si>
  <si>
    <t>Corsan</t>
  </si>
  <si>
    <t>Paul Haggis</t>
  </si>
  <si>
    <t>November 14, 2014 (United Kingdom)</t>
  </si>
  <si>
    <t>Third Person</t>
  </si>
  <si>
    <t>The Safran Company</t>
  </si>
  <si>
    <t>Mark Strong</t>
  </si>
  <si>
    <t>Guy Holmes</t>
  </si>
  <si>
    <t>Jorge Dorado</t>
  </si>
  <si>
    <t>January 24, 2014 (Spain)</t>
  </si>
  <si>
    <t>Roadside Attractions</t>
  </si>
  <si>
    <t>October 25, 2013 (Canada)</t>
  </si>
  <si>
    <t>All Is Lost</t>
  </si>
  <si>
    <t>Voltage Pictures</t>
  </si>
  <si>
    <t>Christoph Waltz</t>
  </si>
  <si>
    <t>Pat Rushin</t>
  </si>
  <si>
    <t>August 19, 2014 (United States)</t>
  </si>
  <si>
    <t>The Zero Theorem</t>
  </si>
  <si>
    <t>Brian Tucker</t>
  </si>
  <si>
    <t>Allen Hughes</t>
  </si>
  <si>
    <t>January 18, 2013 (United States)</t>
  </si>
  <si>
    <t>Broken City</t>
  </si>
  <si>
    <t>Joe Ahearne</t>
  </si>
  <si>
    <t>March 27, 2013 (United Kingdom)</t>
  </si>
  <si>
    <t>Trance</t>
  </si>
  <si>
    <t>Labor Day</t>
  </si>
  <si>
    <t>Rakeysh Omprakash Mehra Pictures</t>
  </si>
  <si>
    <t>Farhan Akhtar</t>
  </si>
  <si>
    <t>Prasoon Joshi</t>
  </si>
  <si>
    <t>Rakeysh Omprakash Mehra</t>
  </si>
  <si>
    <t>July 12, 2013 (United States)</t>
  </si>
  <si>
    <t>Bhaag Milkha Bhaag</t>
  </si>
  <si>
    <t>Chris Galletta</t>
  </si>
  <si>
    <t>August 23, 2013 (United Kingdom)</t>
  </si>
  <si>
    <t>The Kings of Summer</t>
  </si>
  <si>
    <t>Paramount Vantage</t>
  </si>
  <si>
    <t>Bruce Dern</t>
  </si>
  <si>
    <t>Bob Nelson</t>
  </si>
  <si>
    <t>Nebraska</t>
  </si>
  <si>
    <t>Alliance Films</t>
  </si>
  <si>
    <t>Scott Stewart</t>
  </si>
  <si>
    <t>Dark Skies</t>
  </si>
  <si>
    <t>Amanda Seyfried</t>
  </si>
  <si>
    <t>James V. Hart</t>
  </si>
  <si>
    <t>May 24, 2013 (United States)</t>
  </si>
  <si>
    <t>Epic</t>
  </si>
  <si>
    <t>The Lab of Madness</t>
  </si>
  <si>
    <t>Macon Blair</t>
  </si>
  <si>
    <t>July 9, 2014 (France)</t>
  </si>
  <si>
    <t>Blue Ruin</t>
  </si>
  <si>
    <t>Jack the Giant Slayer</t>
  </si>
  <si>
    <t>Bill Hader</t>
  </si>
  <si>
    <t>Cody Cameron</t>
  </si>
  <si>
    <t>September 27, 2013 (United States)</t>
  </si>
  <si>
    <t>Cloudy with a Chance of Meatballs 2</t>
  </si>
  <si>
    <t>Prana Studios</t>
  </si>
  <si>
    <t>Carlos Alazraqui</t>
  </si>
  <si>
    <t>Klay Hall</t>
  </si>
  <si>
    <t>August 9, 2013 (United States)</t>
  </si>
  <si>
    <t>Planes</t>
  </si>
  <si>
    <t>Callahan Filmworks</t>
  </si>
  <si>
    <t>Tim Kelleher</t>
  </si>
  <si>
    <t>December 25, 2013 (United States)</t>
  </si>
  <si>
    <t>Grudge Match</t>
  </si>
  <si>
    <t>Whitewater Films</t>
  </si>
  <si>
    <t>Kathryn Hahn</t>
  </si>
  <si>
    <t>Joey Soloway</t>
  </si>
  <si>
    <t>September 15, 2013 (Canada)</t>
  </si>
  <si>
    <t>Afternoon Delight</t>
  </si>
  <si>
    <t>November 22, 2013 (United States)</t>
  </si>
  <si>
    <t>Delivery Man</t>
  </si>
  <si>
    <t>Gary Hawkins</t>
  </si>
  <si>
    <t>Joe</t>
  </si>
  <si>
    <t>Alice Englert</t>
  </si>
  <si>
    <t>Richard LaGravenese</t>
  </si>
  <si>
    <t>February 14, 2013 (United States)</t>
  </si>
  <si>
    <t>Beautiful Creatures</t>
  </si>
  <si>
    <t>Abbolita Productions</t>
  </si>
  <si>
    <t>Daniel Schechter</t>
  </si>
  <si>
    <t>August 29, 2014 (Bahamas)</t>
  </si>
  <si>
    <t>Life of Crime</t>
  </si>
  <si>
    <t>Hayao Miyazaki</t>
  </si>
  <si>
    <t>The Wind Rises</t>
  </si>
  <si>
    <t>September 13, 2013 (United States)</t>
  </si>
  <si>
    <t>The Family</t>
  </si>
  <si>
    <t>Katie Chang</t>
  </si>
  <si>
    <t>June 21, 2013 (United States)</t>
  </si>
  <si>
    <t>The Bling Ring</t>
  </si>
  <si>
    <t>Andy Bellin</t>
  </si>
  <si>
    <t>Rob Epstein</t>
  </si>
  <si>
    <t>August 8, 2013 (Croatia)</t>
  </si>
  <si>
    <t>Lovelace</t>
  </si>
  <si>
    <t>Green Hat Films</t>
  </si>
  <si>
    <t>May 23, 2013 (United States)</t>
  </si>
  <si>
    <t>The Hangover Part III</t>
  </si>
  <si>
    <t>Markus Zusak</t>
  </si>
  <si>
    <t>Brian Percival</t>
  </si>
  <si>
    <t>The Book Thief</t>
  </si>
  <si>
    <t>December 20, 2013 (United States)</t>
  </si>
  <si>
    <t>Saving Mr. Banks</t>
  </si>
  <si>
    <t>August 23, 2013 (United States)</t>
  </si>
  <si>
    <t>Short Term 12</t>
  </si>
  <si>
    <t>Cinetel Films</t>
  </si>
  <si>
    <t>Jemma Dallender</t>
  </si>
  <si>
    <t>Neil Elman</t>
  </si>
  <si>
    <t>Steven R. Monroe</t>
  </si>
  <si>
    <t>September 5, 2013 (Ukraine)</t>
  </si>
  <si>
    <t>I Spit on Your Grave 2</t>
  </si>
  <si>
    <t>Max Films Productions</t>
  </si>
  <si>
    <t>Taylor Kitsch</t>
  </si>
  <si>
    <t>Don McKellar</t>
  </si>
  <si>
    <t>May 30, 2014 (Canada)</t>
  </si>
  <si>
    <t>The Grand Seduction</t>
  </si>
  <si>
    <t>Steel Mill Pictures</t>
  </si>
  <si>
    <t>April 24, 2014 (United States)</t>
  </si>
  <si>
    <t>Filth</t>
  </si>
  <si>
    <t>Andrew Knauer</t>
  </si>
  <si>
    <t>Jee-woon Kim</t>
  </si>
  <si>
    <t>The Last Stand</t>
  </si>
  <si>
    <t>Paco Cinematografica</t>
  </si>
  <si>
    <t>Giuseppe Tornatore</t>
  </si>
  <si>
    <t>January 1, 2014 (United States)</t>
  </si>
  <si>
    <t>The Best Offer</t>
  </si>
  <si>
    <t>April 12, 2013 (United States)</t>
  </si>
  <si>
    <t>Andrew Lauren Productions</t>
  </si>
  <si>
    <t>The Spectacular Now</t>
  </si>
  <si>
    <t>FilmDistrict</t>
  </si>
  <si>
    <t>J.H. Wyman</t>
  </si>
  <si>
    <t>March 8, 2013 (United States)</t>
  </si>
  <si>
    <t>Dead Man Down</t>
  </si>
  <si>
    <t>Toni Servillo</t>
  </si>
  <si>
    <t>The Great Beauty</t>
  </si>
  <si>
    <t>TrÃ©sor Films</t>
  </si>
  <si>
    <t>Clive Owen</t>
  </si>
  <si>
    <t>Guillaume Canet</t>
  </si>
  <si>
    <t>October 30, 2013 (France)</t>
  </si>
  <si>
    <t>Blood Ties</t>
  </si>
  <si>
    <t>Jon Hoeber</t>
  </si>
  <si>
    <t>Dean Parisot</t>
  </si>
  <si>
    <t>July 19, 2013 (United States)</t>
  </si>
  <si>
    <t>RED 2</t>
  </si>
  <si>
    <t>May 22, 2013 (France)</t>
  </si>
  <si>
    <t>Only God Forgives</t>
  </si>
  <si>
    <t>Follow Through Productions</t>
  </si>
  <si>
    <t>Forest Whitaker</t>
  </si>
  <si>
    <t>Danny Strong</t>
  </si>
  <si>
    <t>Lee Daniels</t>
  </si>
  <si>
    <t>Lee Daniels' The Butler</t>
  </si>
  <si>
    <t>Jaden Smith</t>
  </si>
  <si>
    <t>Gary Whitta</t>
  </si>
  <si>
    <t>May 31, 2013 (United States)</t>
  </si>
  <si>
    <t>After Earth</t>
  </si>
  <si>
    <t>Red Granite Pictures</t>
  </si>
  <si>
    <t>Keith Bunin</t>
  </si>
  <si>
    <t>Horns</t>
  </si>
  <si>
    <t>Misan Sagay</t>
  </si>
  <si>
    <t>June 13, 2014 (United Kingdom)</t>
  </si>
  <si>
    <t>Belle</t>
  </si>
  <si>
    <t>Redemption</t>
  </si>
  <si>
    <t>Patrick Wilson</t>
  </si>
  <si>
    <t>Insidious: Chapter 2</t>
  </si>
  <si>
    <t>June 28, 2013 (United States)</t>
  </si>
  <si>
    <t>The Heat</t>
  </si>
  <si>
    <t>Scott Z. Burns</t>
  </si>
  <si>
    <t>February 8, 2013 (United States)</t>
  </si>
  <si>
    <t>Side Effects</t>
  </si>
  <si>
    <t>Julia Louis-Dreyfus</t>
  </si>
  <si>
    <t>October 11, 2013 (United States)</t>
  </si>
  <si>
    <t>Enough Said</t>
  </si>
  <si>
    <t>Blake Masters</t>
  </si>
  <si>
    <t>2 Guns</t>
  </si>
  <si>
    <t>No Trace Camping</t>
  </si>
  <si>
    <t>Elan Mastai</t>
  </si>
  <si>
    <t>What If</t>
  </si>
  <si>
    <t>July 17, 2013 (United States)</t>
  </si>
  <si>
    <t>Turbo</t>
  </si>
  <si>
    <t>Chockstone Pictures</t>
  </si>
  <si>
    <t>Andrew Niccol</t>
  </si>
  <si>
    <t>March 29, 2013 (United States)</t>
  </si>
  <si>
    <t>The Host</t>
  </si>
  <si>
    <t>July 3, 2013 (United States)</t>
  </si>
  <si>
    <t>The Lone Ranger</t>
  </si>
  <si>
    <t>Lawrence D. Cohen</t>
  </si>
  <si>
    <t>Kimberly Peirce</t>
  </si>
  <si>
    <t>Carrie</t>
  </si>
  <si>
    <t>Maggie Carey</t>
  </si>
  <si>
    <t>The To Do List</t>
  </si>
  <si>
    <t>Inside Llewyn Davis</t>
  </si>
  <si>
    <t>R.I.P.D.</t>
  </si>
  <si>
    <t>Simon Rex</t>
  </si>
  <si>
    <t>David Zucker</t>
  </si>
  <si>
    <t>Scary Movie V</t>
  </si>
  <si>
    <t>Richard D'Ovidio</t>
  </si>
  <si>
    <t>Brad Anderson</t>
  </si>
  <si>
    <t>The Call</t>
  </si>
  <si>
    <t>Incentive Filmed Entertainment</t>
  </si>
  <si>
    <t>John J. McLaughlin</t>
  </si>
  <si>
    <t>Taylor Hackford</t>
  </si>
  <si>
    <t>Parker</t>
  </si>
  <si>
    <t>Cormac McCarthy</t>
  </si>
  <si>
    <t>The Counselor</t>
  </si>
  <si>
    <t>United Channel Movies</t>
  </si>
  <si>
    <t>Lior Ashkenazi</t>
  </si>
  <si>
    <t>Aharon Keshales</t>
  </si>
  <si>
    <t>August 15, 2013 (Israel)</t>
  </si>
  <si>
    <t>Big Bad Wolves</t>
  </si>
  <si>
    <t>Intrepid Pictures</t>
  </si>
  <si>
    <t>Karen Gillan</t>
  </si>
  <si>
    <t>Oculus</t>
  </si>
  <si>
    <t>Begin Again</t>
  </si>
  <si>
    <t>Young &amp; Beautiful</t>
  </si>
  <si>
    <t>Faliro House Productions</t>
  </si>
  <si>
    <t>June 14, 2013 (United States)</t>
  </si>
  <si>
    <t>Before Midnight</t>
  </si>
  <si>
    <t>April 18, 2014 (United Kingdom)</t>
  </si>
  <si>
    <t>Locke</t>
  </si>
  <si>
    <t>Tracy Letts</t>
  </si>
  <si>
    <t>August: Osage County</t>
  </si>
  <si>
    <t>Will Beall</t>
  </si>
  <si>
    <t>Gangster Squad</t>
  </si>
  <si>
    <t>Julianne Hough</t>
  </si>
  <si>
    <t>Dana Stevens</t>
  </si>
  <si>
    <t>Safe Haven</t>
  </si>
  <si>
    <t>Charlotte Gainsbourg</t>
  </si>
  <si>
    <t>March 20, 2014 (United States)</t>
  </si>
  <si>
    <t>Nymphomaniac: Vol. II</t>
  </si>
  <si>
    <t>Blue Jasmine</t>
  </si>
  <si>
    <t>Logan Lerman</t>
  </si>
  <si>
    <t>Marc Guggenheim</t>
  </si>
  <si>
    <t>Thor Freudenthal</t>
  </si>
  <si>
    <t>August 7, 2013 (United States)</t>
  </si>
  <si>
    <t>Percy Jackson: Sea of Monsters</t>
  </si>
  <si>
    <t>Isaac Marion</t>
  </si>
  <si>
    <t>February 1, 2013 (United States)</t>
  </si>
  <si>
    <t>Warm Bodies</t>
  </si>
  <si>
    <t>AR Films</t>
  </si>
  <si>
    <t>Danny Trejo</t>
  </si>
  <si>
    <t>Kyle Ward</t>
  </si>
  <si>
    <t>Machete Kills</t>
  </si>
  <si>
    <t>Gaumont</t>
  </si>
  <si>
    <t>April 3, 2013 (France)</t>
  </si>
  <si>
    <t>Adore</t>
  </si>
  <si>
    <t>Carl Rinsch</t>
  </si>
  <si>
    <t>47 Ronin</t>
  </si>
  <si>
    <t>Pierre Coffin</t>
  </si>
  <si>
    <t>Despicable Me 2</t>
  </si>
  <si>
    <t>Adam Marcus</t>
  </si>
  <si>
    <t>John Luessenhop</t>
  </si>
  <si>
    <t>January 4, 2013 (United States)</t>
  </si>
  <si>
    <t>Texas Chainsaw</t>
  </si>
  <si>
    <t>The Wolverine</t>
  </si>
  <si>
    <t>Miles Chapman</t>
  </si>
  <si>
    <t>Mikael HÃ¥fstrÃ¶m</t>
  </si>
  <si>
    <t>Escape Plan</t>
  </si>
  <si>
    <t>John Moore</t>
  </si>
  <si>
    <t>A Good Day to Die Hard</t>
  </si>
  <si>
    <t>Riddick Canada Productions</t>
  </si>
  <si>
    <t>David Twohy</t>
  </si>
  <si>
    <t>September 6, 2013 (United States)</t>
  </si>
  <si>
    <t>Riddick</t>
  </si>
  <si>
    <t>Mama</t>
  </si>
  <si>
    <t>Jessica Postigo</t>
  </si>
  <si>
    <t>Harald Zwart</t>
  </si>
  <si>
    <t>August 21, 2013 (United States)</t>
  </si>
  <si>
    <t>The Mortal Instruments: City of Bones</t>
  </si>
  <si>
    <t>Wentworth Miller</t>
  </si>
  <si>
    <t>March 1, 2013 (United Kingdom)</t>
  </si>
  <si>
    <t>Stoker</t>
  </si>
  <si>
    <t>The World's End</t>
  </si>
  <si>
    <t>December 18, 2013 (United States)</t>
  </si>
  <si>
    <t>Anchorman 2: the Legend Continues</t>
  </si>
  <si>
    <t>Ender's Game</t>
  </si>
  <si>
    <t>Bellanova Films</t>
  </si>
  <si>
    <t>Emily Baldoni</t>
  </si>
  <si>
    <t>James Ward Byrkit</t>
  </si>
  <si>
    <t>August 6, 2014 (United States)</t>
  </si>
  <si>
    <t>Coherence</t>
  </si>
  <si>
    <t>December 6, 2013 (United States)</t>
  </si>
  <si>
    <t>Out of the Furnace</t>
  </si>
  <si>
    <t>Garon Tsuchiya</t>
  </si>
  <si>
    <t>Oldboy</t>
  </si>
  <si>
    <t>Pain &amp; Gain</t>
  </si>
  <si>
    <t>Mitchell Kapner</t>
  </si>
  <si>
    <t>Sam Raimi</t>
  </si>
  <si>
    <t>Oz the Great and Powerful</t>
  </si>
  <si>
    <t>Film 44</t>
  </si>
  <si>
    <t>Lone Survivor</t>
  </si>
  <si>
    <t>March 22, 2013 (United States)</t>
  </si>
  <si>
    <t>Olympus Has Fallen</t>
  </si>
  <si>
    <t>JosÃ© Saramago</t>
  </si>
  <si>
    <t>February 6, 2014 (United States)</t>
  </si>
  <si>
    <t>Enemy</t>
  </si>
  <si>
    <t>James Vanderbilt</t>
  </si>
  <si>
    <t>White House Down</t>
  </si>
  <si>
    <t>Jane Levy</t>
  </si>
  <si>
    <t>April 5, 2013 (United States)</t>
  </si>
  <si>
    <t>Evil Dead</t>
  </si>
  <si>
    <t>Scott Rudin Productions</t>
  </si>
  <si>
    <t>Captain Phillips</t>
  </si>
  <si>
    <t>Tommy Wirkola</t>
  </si>
  <si>
    <t>Hansel &amp; Gretel: Witch Hunters</t>
  </si>
  <si>
    <t>Elysium</t>
  </si>
  <si>
    <t>June 7, 2013 (United States)</t>
  </si>
  <si>
    <t>The Internship</t>
  </si>
  <si>
    <t>Nat Faxon</t>
  </si>
  <si>
    <t>The Way Way Back</t>
  </si>
  <si>
    <t>June 12, 2013 (United States)</t>
  </si>
  <si>
    <t>This Is the End</t>
  </si>
  <si>
    <t>Kirk DeMicco</t>
  </si>
  <si>
    <t>The Croods</t>
  </si>
  <si>
    <t>Travis Beacham</t>
  </si>
  <si>
    <t>Pacific Rim</t>
  </si>
  <si>
    <t>The Secret Life of Walter Mitty</t>
  </si>
  <si>
    <t>Truth Entertainment (II)</t>
  </si>
  <si>
    <t>Craig Borten</t>
  </si>
  <si>
    <t>Dallas Buyers Club</t>
  </si>
  <si>
    <t>March 28, 2013 (United States)</t>
  </si>
  <si>
    <t>G.I. Joe: Retaliation</t>
  </si>
  <si>
    <t>John Ridley</t>
  </si>
  <si>
    <t>November 8, 2013 (United States)</t>
  </si>
  <si>
    <t>12 Years a Slave</t>
  </si>
  <si>
    <t>World War Z</t>
  </si>
  <si>
    <t>Rocky Russo</t>
  </si>
  <si>
    <t>Movie 43</t>
  </si>
  <si>
    <t>Gary Fleder</t>
  </si>
  <si>
    <t>Homefront</t>
  </si>
  <si>
    <t>Color Force</t>
  </si>
  <si>
    <t>The Hunger Games: Catching Fire</t>
  </si>
  <si>
    <t>Roberto Orci</t>
  </si>
  <si>
    <t>May 16, 2013 (United States)</t>
  </si>
  <si>
    <t>Star Trek Into Darkness</t>
  </si>
  <si>
    <t>March 6, 2014 (United States)</t>
  </si>
  <si>
    <t>Nymphomaniac: Vol. I</t>
  </si>
  <si>
    <t>Craig Mazin</t>
  </si>
  <si>
    <t>Identity Thief</t>
  </si>
  <si>
    <t>Karl Gajdusek</t>
  </si>
  <si>
    <t>April 19, 2013 (United States)</t>
  </si>
  <si>
    <t>Oblivion</t>
  </si>
  <si>
    <t>Now You See Me</t>
  </si>
  <si>
    <t>Don Jon</t>
  </si>
  <si>
    <t>Billy Crystal</t>
  </si>
  <si>
    <t>Monsters University</t>
  </si>
  <si>
    <t>Daniel BrÃ¼hl</t>
  </si>
  <si>
    <t>Peter Morgan</t>
  </si>
  <si>
    <t>Rush</t>
  </si>
  <si>
    <t>Lorenza Izzo</t>
  </si>
  <si>
    <t>The Green Inferno</t>
  </si>
  <si>
    <t>Eric Warren Singer</t>
  </si>
  <si>
    <t>American Hustle</t>
  </si>
  <si>
    <t>Baz Luhrmann</t>
  </si>
  <si>
    <t>May 10, 2013 (United States)</t>
  </si>
  <si>
    <t>The Great Gatsby</t>
  </si>
  <si>
    <t>Frozen</t>
  </si>
  <si>
    <t>Kick-Ass 2</t>
  </si>
  <si>
    <t>We're the Millers</t>
  </si>
  <si>
    <t>SnowPiercer</t>
  </si>
  <si>
    <t>Jacques Lob</t>
  </si>
  <si>
    <t>Snowpiercer</t>
  </si>
  <si>
    <t>Spike Jonze</t>
  </si>
  <si>
    <t>Her</t>
  </si>
  <si>
    <t>Recorded Picture Company (RPC)</t>
  </si>
  <si>
    <t>December 25, 2013 (Germany)</t>
  </si>
  <si>
    <t>Only Lovers Left Alive</t>
  </si>
  <si>
    <t>Quat'sous Films</t>
  </si>
  <si>
    <t>LÃ©a Seydoux</t>
  </si>
  <si>
    <t>Abdellatif Kechiche</t>
  </si>
  <si>
    <t>October 9, 2013 (Belgium)</t>
  </si>
  <si>
    <t>NC-17</t>
  </si>
  <si>
    <t>Blue Is the Warmest Colour</t>
  </si>
  <si>
    <t>Walter Campbell</t>
  </si>
  <si>
    <t>Jonathan Glazer</t>
  </si>
  <si>
    <t>March 14, 2014 (United Kingdom)</t>
  </si>
  <si>
    <t>Under the Skin</t>
  </si>
  <si>
    <t>Man of Steel</t>
  </si>
  <si>
    <t>December 13, 2013 (United States)</t>
  </si>
  <si>
    <t>The Hobbit: The Desolation of Smaug</t>
  </si>
  <si>
    <t>Translux</t>
  </si>
  <si>
    <t>About Time</t>
  </si>
  <si>
    <t>Alfonso CuarÃ³n</t>
  </si>
  <si>
    <t>Gravity</t>
  </si>
  <si>
    <t>Fast &amp; Furious 6</t>
  </si>
  <si>
    <t>Fred Wolf</t>
  </si>
  <si>
    <t>Dennis Dugan</t>
  </si>
  <si>
    <t>Grown Ups 2</t>
  </si>
  <si>
    <t>The Purge</t>
  </si>
  <si>
    <t>Christopher L. Yost</t>
  </si>
  <si>
    <t>Thor: The Dark World</t>
  </si>
  <si>
    <t>September 20, 2013 (United States)</t>
  </si>
  <si>
    <t>Prisoners</t>
  </si>
  <si>
    <t>The Conjuring</t>
  </si>
  <si>
    <t>May 3, 2013 (United States)</t>
  </si>
  <si>
    <t>Iron Man 3</t>
  </si>
  <si>
    <t>Terence Winter</t>
  </si>
  <si>
    <t>The Wolf of Wall Street</t>
  </si>
  <si>
    <t>Dog Run Pictures</t>
  </si>
  <si>
    <t>Peter Sarsgaard</t>
  </si>
  <si>
    <t>September 19, 2012 (France)</t>
  </si>
  <si>
    <t>Robot &amp; Frank</t>
  </si>
  <si>
    <t>Magnolia Pictures</t>
  </si>
  <si>
    <t>Morgan Freeman</t>
  </si>
  <si>
    <t>Guy Thomas</t>
  </si>
  <si>
    <t>July 6, 2012 (United States)</t>
  </si>
  <si>
    <t>The Magic of Belle Isle</t>
  </si>
  <si>
    <t>GMT Productions</t>
  </si>
  <si>
    <t>BenoÃ®t Jacquot</t>
  </si>
  <si>
    <t>March 21, 2012 (France)</t>
  </si>
  <si>
    <t>Farewell, My Queen</t>
  </si>
  <si>
    <t>Victoria Justice</t>
  </si>
  <si>
    <t>Josh Schwartz</t>
  </si>
  <si>
    <t>October 26, 2012 (United States)</t>
  </si>
  <si>
    <t>Fun Size</t>
  </si>
  <si>
    <t>Cocktail Film</t>
  </si>
  <si>
    <t>Saif Ali Khan</t>
  </si>
  <si>
    <t>Imtiaz Ali</t>
  </si>
  <si>
    <t>Homi Adajania</t>
  </si>
  <si>
    <t>July 13, 2012 (United Kingdom)</t>
  </si>
  <si>
    <t>Cocktail</t>
  </si>
  <si>
    <t>Fernanda Andrade</t>
  </si>
  <si>
    <t>January 6, 2012 (United States)</t>
  </si>
  <si>
    <t>The Devil Inside</t>
  </si>
  <si>
    <t>Nancy Doyne</t>
  </si>
  <si>
    <t>Scott McGehee</t>
  </si>
  <si>
    <t>What Maisie Knew</t>
  </si>
  <si>
    <t>Drew Barrymore</t>
  </si>
  <si>
    <t>Jack Amiel</t>
  </si>
  <si>
    <t>February 3, 2012 (United States)</t>
  </si>
  <si>
    <t>Big Miracle</t>
  </si>
  <si>
    <t>AdScott Pictures</t>
  </si>
  <si>
    <t>Ari Graynor</t>
  </si>
  <si>
    <t>Katie Anne Naylon</t>
  </si>
  <si>
    <t>Jamie Travis</t>
  </si>
  <si>
    <t>November 2, 2012 (United Kingdom)</t>
  </si>
  <si>
    <t>For a Good Time, Call...</t>
  </si>
  <si>
    <t>Adventure Pictures</t>
  </si>
  <si>
    <t>Sally Potter</t>
  </si>
  <si>
    <t>October 19, 2012 (United Kingdom)</t>
  </si>
  <si>
    <t>Ginger &amp; Rosa</t>
  </si>
  <si>
    <t>Bellwether Pictures</t>
  </si>
  <si>
    <t>Alexis Denisof</t>
  </si>
  <si>
    <t>William Shakespeare</t>
  </si>
  <si>
    <t>June 14, 2013 (United Kingdom)</t>
  </si>
  <si>
    <t>Much Ado About Nothing</t>
  </si>
  <si>
    <t>Cine Mosaic</t>
  </si>
  <si>
    <t>Riz Ahmed</t>
  </si>
  <si>
    <t>Javed Akhtar</t>
  </si>
  <si>
    <t>Mira Nair</t>
  </si>
  <si>
    <t>May 17, 2013 (India)</t>
  </si>
  <si>
    <t>The Reluctant Fundamentalist</t>
  </si>
  <si>
    <t>Blue Yonder Films</t>
  </si>
  <si>
    <t>Brendan Fraser</t>
  </si>
  <si>
    <t>Bob Barlen</t>
  </si>
  <si>
    <t>Cal Brunker</t>
  </si>
  <si>
    <t>February 15, 2013 (United States)</t>
  </si>
  <si>
    <t>Escape from Planet Earth</t>
  </si>
  <si>
    <t>Centre national du cinÃ©ma et de l'image animÃ©e (CNC)</t>
  </si>
  <si>
    <t>Rin Takanashi</t>
  </si>
  <si>
    <t>Abbas Kiarostami</t>
  </si>
  <si>
    <t>September 15, 2012 (Japan)</t>
  </si>
  <si>
    <t>Like Someone in Love</t>
  </si>
  <si>
    <t>Steve Koren</t>
  </si>
  <si>
    <t>Brian Robbins</t>
  </si>
  <si>
    <t>March 9, 2012 (United States)</t>
  </si>
  <si>
    <t>A Thousand Words</t>
  </si>
  <si>
    <t>Terence Stamp</t>
  </si>
  <si>
    <t>Paul Andrew Williams</t>
  </si>
  <si>
    <t>February 22, 2013 (United Kingdom)</t>
  </si>
  <si>
    <t>Unfinished Song</t>
  </si>
  <si>
    <t>Redwave Films</t>
  </si>
  <si>
    <t>Guy de Maupassant</t>
  </si>
  <si>
    <t>Declan Donnellan</t>
  </si>
  <si>
    <t>March 9, 2012 (United Kingdom)</t>
  </si>
  <si>
    <t>Bel Ami</t>
  </si>
  <si>
    <t>UTV Motion Pictures</t>
  </si>
  <si>
    <t>Anurag Basu</t>
  </si>
  <si>
    <t>September 14, 2012 (India)</t>
  </si>
  <si>
    <t>Barfi!</t>
  </si>
  <si>
    <t>Lucky Monkey Pictures</t>
  </si>
  <si>
    <t>Alicia Silverstone</t>
  </si>
  <si>
    <t>Amy Heckerling</t>
  </si>
  <si>
    <t>November 2, 2012 (United States)</t>
  </si>
  <si>
    <t>Vamps</t>
  </si>
  <si>
    <t>Vertigo Films</t>
  </si>
  <si>
    <t>Ray Winstone</t>
  </si>
  <si>
    <t>Nick Love</t>
  </si>
  <si>
    <t>The Sweeney</t>
  </si>
  <si>
    <t>Zentropa International Norway</t>
  </si>
  <si>
    <t>Florian Lukas</t>
  </si>
  <si>
    <t>Ole Meldgaard</t>
  </si>
  <si>
    <t>Petter NÃ¦ss</t>
  </si>
  <si>
    <t>Into the White</t>
  </si>
  <si>
    <t>Magnet Releasing</t>
  </si>
  <si>
    <t>Ingrid BolsÃ¸ Berdal</t>
  </si>
  <si>
    <t>Ant Timpson</t>
  </si>
  <si>
    <t>April 26, 2013 (United Kingdom)</t>
  </si>
  <si>
    <t>The ABCs of Death</t>
  </si>
  <si>
    <t>June 29, 2012 (United States)</t>
  </si>
  <si>
    <t>People Like Us</t>
  </si>
  <si>
    <t>Vanessa Taylor</t>
  </si>
  <si>
    <t>August 8, 2012 (United States)</t>
  </si>
  <si>
    <t>Hope Springs</t>
  </si>
  <si>
    <t>Reema Kagti</t>
  </si>
  <si>
    <t>November 30, 2012 (India)</t>
  </si>
  <si>
    <t>Talaash</t>
  </si>
  <si>
    <t>Envision Media Arts</t>
  </si>
  <si>
    <t>Rashida Jones</t>
  </si>
  <si>
    <t>August 3, 2012 (Canada)</t>
  </si>
  <si>
    <t>Celeste &amp; Jesse Forever</t>
  </si>
  <si>
    <t>Jesse McCartney</t>
  </si>
  <si>
    <t>Oren Peli</t>
  </si>
  <si>
    <t>Bradley Parker</t>
  </si>
  <si>
    <t>May 25, 2012 (United States)</t>
  </si>
  <si>
    <t>Chernobyl Diaries</t>
  </si>
  <si>
    <t>Hugh Grant</t>
  </si>
  <si>
    <t>Gideon Defoe</t>
  </si>
  <si>
    <t>Peter Lord</t>
  </si>
  <si>
    <t>April 27, 2012 (United States)</t>
  </si>
  <si>
    <t>The Pirates! Band of Misfits</t>
  </si>
  <si>
    <t>Alice Lowe</t>
  </si>
  <si>
    <t>Sightseers</t>
  </si>
  <si>
    <t>Andrew Stern</t>
  </si>
  <si>
    <t>Henry Alex Rubin</t>
  </si>
  <si>
    <t>July 5, 2013 (United States)</t>
  </si>
  <si>
    <t>Disconnect</t>
  </si>
  <si>
    <t>Chase Films</t>
  </si>
  <si>
    <t>John Magaro</t>
  </si>
  <si>
    <t>David Chase</t>
  </si>
  <si>
    <t>July 19, 2013 (Turkey)</t>
  </si>
  <si>
    <t>Not Fade Away</t>
  </si>
  <si>
    <t>August 24, 2012 (United States)</t>
  </si>
  <si>
    <t>Premium Rush</t>
  </si>
  <si>
    <t>Monsterfoot Productions</t>
  </si>
  <si>
    <t>Peter Hedges</t>
  </si>
  <si>
    <t>August 15, 2012 (United States)</t>
  </si>
  <si>
    <t>The Odd Life of Timothy Green</t>
  </si>
  <si>
    <t>Toby Irvine</t>
  </si>
  <si>
    <t>David Nicholls</t>
  </si>
  <si>
    <t>Mike Newell</t>
  </si>
  <si>
    <t>Great Expectations</t>
  </si>
  <si>
    <t>Upside Down Films</t>
  </si>
  <si>
    <t>Jim Sturgess</t>
  </si>
  <si>
    <t>Juan Solanas</t>
  </si>
  <si>
    <t>May 1, 2013 (France)</t>
  </si>
  <si>
    <t>Upside Down</t>
  </si>
  <si>
    <t>Eclectic Pictures</t>
  </si>
  <si>
    <t>Robbie Fox</t>
  </si>
  <si>
    <t>Gabriele Muccino</t>
  </si>
  <si>
    <t>December 7, 2012 (United States)</t>
  </si>
  <si>
    <t>Playing for Keeps</t>
  </si>
  <si>
    <t>Mott Street Pictures</t>
  </si>
  <si>
    <t>Marin Ireland</t>
  </si>
  <si>
    <t>November 9, 2012 (United States)</t>
  </si>
  <si>
    <t>28 Hotel Rooms</t>
  </si>
  <si>
    <t>Headline Pictures</t>
  </si>
  <si>
    <t>Ronald Harwood</t>
  </si>
  <si>
    <t>Dustin Hoffman</t>
  </si>
  <si>
    <t>Quartet</t>
  </si>
  <si>
    <t>Stephen Dunham</t>
  </si>
  <si>
    <t>October 19, 2012 (United States)</t>
  </si>
  <si>
    <t>Paranormal Activity 4</t>
  </si>
  <si>
    <t>PÃ¥l Sverre Hagen</t>
  </si>
  <si>
    <t>Petter Skavlan</t>
  </si>
  <si>
    <t>Kon-Tiki</t>
  </si>
  <si>
    <t>David Guggenheim</t>
  </si>
  <si>
    <t>September 6, 2012 (United Arab Emirates)</t>
  </si>
  <si>
    <t>Stolen</t>
  </si>
  <si>
    <t>Josh Radnor</t>
  </si>
  <si>
    <t>October 5, 2012 (United Kingdom)</t>
  </si>
  <si>
    <t>Liberal Arts</t>
  </si>
  <si>
    <t>Hannah Shakespeare</t>
  </si>
  <si>
    <t>James McTeigue</t>
  </si>
  <si>
    <t>The Raven</t>
  </si>
  <si>
    <t>Lisa Addario</t>
  </si>
  <si>
    <t>December 25, 2012 (United States)</t>
  </si>
  <si>
    <t>Parental Guidance</t>
  </si>
  <si>
    <t>Boundscript</t>
  </si>
  <si>
    <t>Vidya Balan</t>
  </si>
  <si>
    <t>Sujoy Ghosh</t>
  </si>
  <si>
    <t>March 9, 2012 (India)</t>
  </si>
  <si>
    <t>Kahaani</t>
  </si>
  <si>
    <t>D.V. DeVincentis</t>
  </si>
  <si>
    <t>June 22, 2012 (United Kingdom)</t>
  </si>
  <si>
    <t>Lay the Favorite</t>
  </si>
  <si>
    <t>Kirsten Dunst</t>
  </si>
  <si>
    <t>September 6, 2012 (Russia)</t>
  </si>
  <si>
    <t>Bachelorette</t>
  </si>
  <si>
    <t>Katherine Heigl</t>
  </si>
  <si>
    <t>Stacy Sherman</t>
  </si>
  <si>
    <t>Julie Anne Robinson</t>
  </si>
  <si>
    <t>January 27, 2012 (United States)</t>
  </si>
  <si>
    <t>One for the Money</t>
  </si>
  <si>
    <t>Jonny Weston</t>
  </si>
  <si>
    <t>Kario Salem</t>
  </si>
  <si>
    <t>Michael Apted</t>
  </si>
  <si>
    <t>Chasing Mavericks</t>
  </si>
  <si>
    <t>James Mather</t>
  </si>
  <si>
    <t>April 13, 2012 (United States)</t>
  </si>
  <si>
    <t>Lockout</t>
  </si>
  <si>
    <t>Brothers K Productions</t>
  </si>
  <si>
    <t>February 22, 2013 (Ireland)</t>
  </si>
  <si>
    <t>To the Wonder</t>
  </si>
  <si>
    <t>Ashley Greene</t>
  </si>
  <si>
    <t>Todd Lincoln</t>
  </si>
  <si>
    <t>The Apparition</t>
  </si>
  <si>
    <t>Scott Wiper</t>
  </si>
  <si>
    <t>Mabrouk El Mechri</t>
  </si>
  <si>
    <t>September 7, 2012 (United States)</t>
  </si>
  <si>
    <t>The Cold Light of Day</t>
  </si>
  <si>
    <t>Fabrice Luchini</t>
  </si>
  <si>
    <t>Juan Mayorga</t>
  </si>
  <si>
    <t>October 10, 2012 (France)</t>
  </si>
  <si>
    <t>In the House</t>
  </si>
  <si>
    <t>Cuba Gooding Jr.</t>
  </si>
  <si>
    <t>Anthony Hemingway</t>
  </si>
  <si>
    <t>January 20, 2012 (United States)</t>
  </si>
  <si>
    <t>Red Tails</t>
  </si>
  <si>
    <t>Lucy Alibar</t>
  </si>
  <si>
    <t>Benh Zeitlin</t>
  </si>
  <si>
    <t>July 5, 2012 (Russia)</t>
  </si>
  <si>
    <t>Beasts of the Southern Wild</t>
  </si>
  <si>
    <t>Promised Land</t>
  </si>
  <si>
    <t>Foresight Unlimited</t>
  </si>
  <si>
    <t>Jean-Claude Van Damme</t>
  </si>
  <si>
    <t>John Hyams</t>
  </si>
  <si>
    <t>October 25, 2012 (United States)</t>
  </si>
  <si>
    <t>Universal Soldier: Day of Reckoning</t>
  </si>
  <si>
    <t>Paul Brannigan</t>
  </si>
  <si>
    <t>June 1, 2012 (United Kingdom)</t>
  </si>
  <si>
    <t>The Angels' Share</t>
  </si>
  <si>
    <t>Maybach Film Productions</t>
  </si>
  <si>
    <t>Dree Hemingway</t>
  </si>
  <si>
    <t>May 9, 2013 (Germany)</t>
  </si>
  <si>
    <t>Starlet</t>
  </si>
  <si>
    <t>Class 5 Films</t>
  </si>
  <si>
    <t>Stuart Blumberg</t>
  </si>
  <si>
    <t>September 14, 2013 (Denmark)</t>
  </si>
  <si>
    <t>Thanks for Sharing</t>
  </si>
  <si>
    <t>Menuet Producties</t>
  </si>
  <si>
    <t>Veerle Baetens</t>
  </si>
  <si>
    <t>Johan Heldenbergh</t>
  </si>
  <si>
    <t>October 10, 2012 (Belgium)</t>
  </si>
  <si>
    <t>The Broken Circle Breakdown</t>
  </si>
  <si>
    <t>Also Known As Pictures</t>
  </si>
  <si>
    <t>Brian Klugman</t>
  </si>
  <si>
    <t>The Words</t>
  </si>
  <si>
    <t>Will Rogers</t>
  </si>
  <si>
    <t>Michael Wallach</t>
  </si>
  <si>
    <t>November 21, 2012 (Belgium)</t>
  </si>
  <si>
    <t>The Bay</t>
  </si>
  <si>
    <t>Zach Dean</t>
  </si>
  <si>
    <t>Stefan Ruzowitzky</t>
  </si>
  <si>
    <t>November 9, 2012 (Bulgaria)</t>
  </si>
  <si>
    <t>Deadfall</t>
  </si>
  <si>
    <t>Noah Haidle</t>
  </si>
  <si>
    <t>Fisher Stevens</t>
  </si>
  <si>
    <t>Stand Up Guys</t>
  </si>
  <si>
    <t>Barbra Streisand</t>
  </si>
  <si>
    <t>December 19, 2012 (United States)</t>
  </si>
  <si>
    <t>The Guilt Trip</t>
  </si>
  <si>
    <t>Bodil Steensen-Leth</t>
  </si>
  <si>
    <t>March 29, 2012 (Denmark)</t>
  </si>
  <si>
    <t>A Royal Affair</t>
  </si>
  <si>
    <t>Winona Ryder</t>
  </si>
  <si>
    <t>Leonard Ripps</t>
  </si>
  <si>
    <t>October 5, 2012 (United States)</t>
  </si>
  <si>
    <t>Frankenweenie</t>
  </si>
  <si>
    <t>Chris Henchy</t>
  </si>
  <si>
    <t>August 10, 2012 (United States)</t>
  </si>
  <si>
    <t>The Campaign</t>
  </si>
  <si>
    <t>Alfama Films</t>
  </si>
  <si>
    <t>May 25, 2012 (France)</t>
  </si>
  <si>
    <t>Cosmopolis</t>
  </si>
  <si>
    <t>Arcade Pictures</t>
  </si>
  <si>
    <t>RZA</t>
  </si>
  <si>
    <t>The Man with the Iron Fists</t>
  </si>
  <si>
    <t>Richard Gere</t>
  </si>
  <si>
    <t>Nicholas Jarecki</t>
  </si>
  <si>
    <t>September 14, 2012 (United States)</t>
  </si>
  <si>
    <t>Arbitrage</t>
  </si>
  <si>
    <t>Sigourney Weaver</t>
  </si>
  <si>
    <t>Rodrigo CortÃ©s</t>
  </si>
  <si>
    <t>March 2, 2012 (Spain)</t>
  </si>
  <si>
    <t>Red Lights</t>
  </si>
  <si>
    <t>January 13, 2012 (United States)</t>
  </si>
  <si>
    <t>Contraband</t>
  </si>
  <si>
    <t>August 17, 2012 (United States)</t>
  </si>
  <si>
    <t>ParaNorman</t>
  </si>
  <si>
    <t>Jenna Fischer</t>
  </si>
  <si>
    <t>Lee Kirk</t>
  </si>
  <si>
    <t>The Giant Mechanical Man</t>
  </si>
  <si>
    <t>Medusa Film</t>
  </si>
  <si>
    <t>To Rome with Love</t>
  </si>
  <si>
    <t>M3 Alliance</t>
  </si>
  <si>
    <t>Chase Williamson</t>
  </si>
  <si>
    <t>Don Coscarelli</t>
  </si>
  <si>
    <t>December 27, 2012 (United States)</t>
  </si>
  <si>
    <t>John Dies at the End</t>
  </si>
  <si>
    <t>Josh Stewart</t>
  </si>
  <si>
    <t>Patrick Melton</t>
  </si>
  <si>
    <t>Marcus Dunstan</t>
  </si>
  <si>
    <t>November 30, 2012 (United States)</t>
  </si>
  <si>
    <t>The Collection</t>
  </si>
  <si>
    <t>October 12, 2012 (United States)</t>
  </si>
  <si>
    <t>Here Comes the Boom</t>
  </si>
  <si>
    <t>Randy Brown</t>
  </si>
  <si>
    <t>Robert Lorenz</t>
  </si>
  <si>
    <t>September 21, 2012 (United States)</t>
  </si>
  <si>
    <t>Trouble with the Curve</t>
  </si>
  <si>
    <t>May 18, 2012 (United States)</t>
  </si>
  <si>
    <t>What to Expect When You're Expecting</t>
  </si>
  <si>
    <t>Les Films du Losange</t>
  </si>
  <si>
    <t>Jean-Louis Trintignant</t>
  </si>
  <si>
    <t>Michael Haneke</t>
  </si>
  <si>
    <t>September 20, 2012 (Germany)</t>
  </si>
  <si>
    <t>Amour</t>
  </si>
  <si>
    <t>Block / Hanson</t>
  </si>
  <si>
    <t>Marc Moss</t>
  </si>
  <si>
    <t>Alex Cross</t>
  </si>
  <si>
    <t>Atlantic Pictures (II)</t>
  </si>
  <si>
    <t>Juno Temple</t>
  </si>
  <si>
    <t>Tim Macy</t>
  </si>
  <si>
    <t>Ramaa Mosley</t>
  </si>
  <si>
    <t>April 15, 2013 (United States)</t>
  </si>
  <si>
    <t>The Brass Teapot</t>
  </si>
  <si>
    <t>Boaz Yakin</t>
  </si>
  <si>
    <t>Safe</t>
  </si>
  <si>
    <t>Davis-Films</t>
  </si>
  <si>
    <t>Adelaide Clemens</t>
  </si>
  <si>
    <t>M.J. Bassett</t>
  </si>
  <si>
    <t>Silent Hill: Revelation</t>
  </si>
  <si>
    <t>Ghost House Pictures</t>
  </si>
  <si>
    <t>Natasha Calis</t>
  </si>
  <si>
    <t>Ole Bornedal</t>
  </si>
  <si>
    <t>August 31, 2012 (United States)</t>
  </si>
  <si>
    <t>The Possession</t>
  </si>
  <si>
    <t>Peter Dexter</t>
  </si>
  <si>
    <t>October 17, 2012 (Belgium)</t>
  </si>
  <si>
    <t>The Paperboy</t>
  </si>
  <si>
    <t>Informant Media</t>
  </si>
  <si>
    <t>May 2, 2013 (Israel)</t>
  </si>
  <si>
    <t>Stuck in Love.</t>
  </si>
  <si>
    <t>Zoe Kazan</t>
  </si>
  <si>
    <t>September 6, 2012 (Portugal)</t>
  </si>
  <si>
    <t>Ruby Sparks</t>
  </si>
  <si>
    <t>Kathryn McCormick</t>
  </si>
  <si>
    <t>Amanda Brody</t>
  </si>
  <si>
    <t>July 27, 2012 (United States)</t>
  </si>
  <si>
    <t>Step Up Revolution</t>
  </si>
  <si>
    <t>Alliance</t>
  </si>
  <si>
    <t>Sheri Moon Zombie</t>
  </si>
  <si>
    <t>April 18, 2013 (Russia)</t>
  </si>
  <si>
    <t>The Lords of Salem</t>
  </si>
  <si>
    <t>Anthony Hopkins</t>
  </si>
  <si>
    <t>Sacha Gervasi</t>
  </si>
  <si>
    <t>December 14, 2012 (United States)</t>
  </si>
  <si>
    <t>Hitchcock</t>
  </si>
  <si>
    <t>Enderby Entertainment</t>
  </si>
  <si>
    <t>Ashley Hinshaw</t>
  </si>
  <si>
    <t>Stephen Elliott</t>
  </si>
  <si>
    <t>August 9, 2012 (United States)</t>
  </si>
  <si>
    <t>About Cherry</t>
  </si>
  <si>
    <t>Marc Klein</t>
  </si>
  <si>
    <t>March 30, 2012 (United States)</t>
  </si>
  <si>
    <t>Mirror Mirror</t>
  </si>
  <si>
    <t>Milk &amp; Media</t>
  </si>
  <si>
    <t>David Cohen</t>
  </si>
  <si>
    <t>RyÃ»hei Kitamura</t>
  </si>
  <si>
    <t>No One Lives</t>
  </si>
  <si>
    <t>8383 Productions</t>
  </si>
  <si>
    <t>Calvin Reeder</t>
  </si>
  <si>
    <t>Brad Miska</t>
  </si>
  <si>
    <t>V/H/S</t>
  </si>
  <si>
    <t>Michael Berg</t>
  </si>
  <si>
    <t>July 13, 2012 (United States)</t>
  </si>
  <si>
    <t>Ice Age: Continental Drift</t>
  </si>
  <si>
    <t>Samuel Goldwyn Films</t>
  </si>
  <si>
    <t>February 7, 2013 (Russia)</t>
  </si>
  <si>
    <t>The First Time</t>
  </si>
  <si>
    <t>Allison Burnett</t>
  </si>
  <si>
    <t>Heitor Dhalia</t>
  </si>
  <si>
    <t>February 24, 2012 (United States)</t>
  </si>
  <si>
    <t>Gone</t>
  </si>
  <si>
    <t>Double Feature Films</t>
  </si>
  <si>
    <t>Miley Cyrus</t>
  </si>
  <si>
    <t>Lisa Azuelos</t>
  </si>
  <si>
    <t>March 1, 2012 (Singapore)</t>
  </si>
  <si>
    <t>LOL</t>
  </si>
  <si>
    <t>Alessandro Camon</t>
  </si>
  <si>
    <t>Walter Hill</t>
  </si>
  <si>
    <t>Bullet to the Head</t>
  </si>
  <si>
    <t>MK2 Productions</t>
  </si>
  <si>
    <t>Sam Riley</t>
  </si>
  <si>
    <t>Jack Kerouac</t>
  </si>
  <si>
    <t>Walter Salles</t>
  </si>
  <si>
    <t>May 23, 2012 (France)</t>
  </si>
  <si>
    <t>On the Road</t>
  </si>
  <si>
    <t>SBS Productions</t>
  </si>
  <si>
    <t>Rachel McAdams</t>
  </si>
  <si>
    <t>Brian De Palma</t>
  </si>
  <si>
    <t>Passion</t>
  </si>
  <si>
    <t>Alex Veadov</t>
  </si>
  <si>
    <t>Mike McCoy</t>
  </si>
  <si>
    <t>Act of Valor</t>
  </si>
  <si>
    <t>David Palmer</t>
  </si>
  <si>
    <t>August 22, 2012 (United States)</t>
  </si>
  <si>
    <t>Hit and Run</t>
  </si>
  <si>
    <t>Lem Dobbs</t>
  </si>
  <si>
    <t>The Company You Keep</t>
  </si>
  <si>
    <t>May 17, 2012 (Belgium)</t>
  </si>
  <si>
    <t>Rust and Bone</t>
  </si>
  <si>
    <t>Bad Cop Bad Cop Film Productions</t>
  </si>
  <si>
    <t>Ann Dowd</t>
  </si>
  <si>
    <t>September 26, 2012 (France)</t>
  </si>
  <si>
    <t>Compliance</t>
  </si>
  <si>
    <t>Taken 2</t>
  </si>
  <si>
    <t>February 10, 2012 (United States)</t>
  </si>
  <si>
    <t>The Vow</t>
  </si>
  <si>
    <t>Chris Brown</t>
  </si>
  <si>
    <t>April 20, 2012 (United States)</t>
  </si>
  <si>
    <t>Think Like a Man</t>
  </si>
  <si>
    <t>Sean Hayes</t>
  </si>
  <si>
    <t>Mike Cerrone</t>
  </si>
  <si>
    <t>The Three Stooges</t>
  </si>
  <si>
    <t>Susan Hill</t>
  </si>
  <si>
    <t>The Woman in Black</t>
  </si>
  <si>
    <t>John Hawkes</t>
  </si>
  <si>
    <t>November 16, 2012 (United States)</t>
  </si>
  <si>
    <t>The Sessions</t>
  </si>
  <si>
    <t>Mark Tonderai</t>
  </si>
  <si>
    <t>House at the End of the Street</t>
  </si>
  <si>
    <t>The Five-Year Engagement</t>
  </si>
  <si>
    <t>June 8, 2012 (United States)</t>
  </si>
  <si>
    <t>Madagascar 3: Europe's Most Wanted</t>
  </si>
  <si>
    <t>Pine District Pictures</t>
  </si>
  <si>
    <t>August 23, 2013 (Brazil)</t>
  </si>
  <si>
    <t>Frances Ha</t>
  </si>
  <si>
    <t>Demarest Films</t>
  </si>
  <si>
    <t>Moira Buffini</t>
  </si>
  <si>
    <t>May 31, 2013 (United Kingdom)</t>
  </si>
  <si>
    <t>Byzantium</t>
  </si>
  <si>
    <t>La Petite Reine</t>
  </si>
  <si>
    <t>January 2, 2013 (France)</t>
  </si>
  <si>
    <t>Maniac</t>
  </si>
  <si>
    <t>Bleiberg Entertainment</t>
  </si>
  <si>
    <t>Morgan Land</t>
  </si>
  <si>
    <t>May 2, 2013 (Lebanon)</t>
  </si>
  <si>
    <t>The Iceman</t>
  </si>
  <si>
    <t>Peter Ramsey</t>
  </si>
  <si>
    <t>November 21, 2012 (United States)</t>
  </si>
  <si>
    <t>Rise of the Guardians</t>
  </si>
  <si>
    <t>Will Fetters</t>
  </si>
  <si>
    <t>Scott Hicks</t>
  </si>
  <si>
    <t>The Lucky One</t>
  </si>
  <si>
    <t>Zachary Gordon</t>
  </si>
  <si>
    <t>Maya Forbes</t>
  </si>
  <si>
    <t>August 3, 2012 (United States)</t>
  </si>
  <si>
    <t>Diary of a Wimpy Kid: Dog Days</t>
  </si>
  <si>
    <t>Pablo F. Fenjves</t>
  </si>
  <si>
    <t>Asger Leth</t>
  </si>
  <si>
    <t>Man on a Ledge</t>
  </si>
  <si>
    <t>Dr. Seuss</t>
  </si>
  <si>
    <t>March 2, 2012 (United States)</t>
  </si>
  <si>
    <t>The Lorax</t>
  </si>
  <si>
    <t>Mud</t>
  </si>
  <si>
    <t>Dan Mazeau</t>
  </si>
  <si>
    <t>Wrath of the Titans</t>
  </si>
  <si>
    <t>End of Watch</t>
  </si>
  <si>
    <t>Carl Ellsworth</t>
  </si>
  <si>
    <t>Dan Bradley</t>
  </si>
  <si>
    <t>Red Dawn</t>
  </si>
  <si>
    <t>Chronicle</t>
  </si>
  <si>
    <t>June 15, 2012 (Canada)</t>
  </si>
  <si>
    <t>Safety Not Guaranteed</t>
  </si>
  <si>
    <t>The Expendables 2</t>
  </si>
  <si>
    <t>Jared Stern</t>
  </si>
  <si>
    <t>The Watch</t>
  </si>
  <si>
    <t>Larry Charles</t>
  </si>
  <si>
    <t>May 16, 2012 (United States)</t>
  </si>
  <si>
    <t>The Dictator</t>
  </si>
  <si>
    <t>June 15, 2012 (United States)</t>
  </si>
  <si>
    <t>Rock of Ages</t>
  </si>
  <si>
    <t>Seven Psychopaths</t>
  </si>
  <si>
    <t>Josh Hutcherson</t>
  </si>
  <si>
    <t>Journey 2: The Mysterious Island</t>
  </si>
  <si>
    <t>Barry Sonnenfeld</t>
  </si>
  <si>
    <t>Men in Black 3</t>
  </si>
  <si>
    <t>Constantin Film International</t>
  </si>
  <si>
    <t>Resident Evil: Retribution</t>
  </si>
  <si>
    <t>Tom Stoppard</t>
  </si>
  <si>
    <t>September 7, 2012 (United Kingdom)</t>
  </si>
  <si>
    <t>Anna Karenina</t>
  </si>
  <si>
    <t>Suraj Sharma</t>
  </si>
  <si>
    <t>Yann Martel</t>
  </si>
  <si>
    <t>Life of Pi</t>
  </si>
  <si>
    <t>Ixtlan</t>
  </si>
  <si>
    <t>Shane Salerno</t>
  </si>
  <si>
    <t>Savages</t>
  </si>
  <si>
    <t>A Hot Dog</t>
  </si>
  <si>
    <t>David Wain</t>
  </si>
  <si>
    <t>Wanderlust</t>
  </si>
  <si>
    <t>Jason Biggs</t>
  </si>
  <si>
    <t>Jon Hurwitz</t>
  </si>
  <si>
    <t>April 6, 2012 (United States)</t>
  </si>
  <si>
    <t>American Reunion</t>
  </si>
  <si>
    <t>Project X</t>
  </si>
  <si>
    <t>Total Recall</t>
  </si>
  <si>
    <t>Len Wiseman</t>
  </si>
  <si>
    <t>Rich Moore</t>
  </si>
  <si>
    <t>Wreck-It Ralph</t>
  </si>
  <si>
    <t>Abraham Productions</t>
  </si>
  <si>
    <t>June 22, 2012 (United States)</t>
  </si>
  <si>
    <t>Abraham Lincoln: Vampire Hunter</t>
  </si>
  <si>
    <t>Tony Gilroy</t>
  </si>
  <si>
    <t>The Bourne Legacy</t>
  </si>
  <si>
    <t>Rohfilm</t>
  </si>
  <si>
    <t>Saskia Rosendahl</t>
  </si>
  <si>
    <t>September 20, 2012 (Australia)</t>
  </si>
  <si>
    <t>Lore</t>
  </si>
  <si>
    <t>Seeking a Friend for the End of the World</t>
  </si>
  <si>
    <t>Safe House</t>
  </si>
  <si>
    <t>Danielle Panabaker</t>
  </si>
  <si>
    <t>John Gulager</t>
  </si>
  <si>
    <t>July 14, 2012 (Japan)</t>
  </si>
  <si>
    <t>Piranha 3DD</t>
  </si>
  <si>
    <t>MÃ¥ns MÃ¥rlind</t>
  </si>
  <si>
    <t>Underworld: Awakening</t>
  </si>
  <si>
    <t>Vanessa Hudgens</t>
  </si>
  <si>
    <t>Spring Breakers</t>
  </si>
  <si>
    <t>Nick Cave</t>
  </si>
  <si>
    <t>August 29, 2012 (United States)</t>
  </si>
  <si>
    <t>Lawless</t>
  </si>
  <si>
    <t>Peter Baynham</t>
  </si>
  <si>
    <t>September 28, 2012 (United States)</t>
  </si>
  <si>
    <t>Hotel Transylvania</t>
  </si>
  <si>
    <t>Iron Horse Entertainment (II)</t>
  </si>
  <si>
    <t>Magic Mike</t>
  </si>
  <si>
    <t>Battleship</t>
  </si>
  <si>
    <t>John Carter</t>
  </si>
  <si>
    <t>May 11, 2012 (United States)</t>
  </si>
  <si>
    <t>Dark Shadows</t>
  </si>
  <si>
    <t>DNA Films</t>
  </si>
  <si>
    <t>John Wagner</t>
  </si>
  <si>
    <t>Pete Travis</t>
  </si>
  <si>
    <t>Dredd</t>
  </si>
  <si>
    <t>The Place Beyond the Pines</t>
  </si>
  <si>
    <t>Kelly Macdonald</t>
  </si>
  <si>
    <t>Brenda Chapman</t>
  </si>
  <si>
    <t>Mark Andrews</t>
  </si>
  <si>
    <t>Brave</t>
  </si>
  <si>
    <t>Daniel Day-Lewis</t>
  </si>
  <si>
    <t>Tony Kushner</t>
  </si>
  <si>
    <t>Lincoln</t>
  </si>
  <si>
    <t>David Caspe</t>
  </si>
  <si>
    <t>That's My Boy</t>
  </si>
  <si>
    <t>Overbrook Entertainment</t>
  </si>
  <si>
    <t>Timothy Dowling</t>
  </si>
  <si>
    <t>February 17, 2012 (United States)</t>
  </si>
  <si>
    <t>This Means War</t>
  </si>
  <si>
    <t>Sinister</t>
  </si>
  <si>
    <t>Ted</t>
  </si>
  <si>
    <t>March 16, 2012 (United States)</t>
  </si>
  <si>
    <t>21 Jump Street</t>
  </si>
  <si>
    <t>Flight</t>
  </si>
  <si>
    <t>Plan B Entertainment</t>
  </si>
  <si>
    <t>Andrew Dominik</t>
  </si>
  <si>
    <t>Killing Them Softly</t>
  </si>
  <si>
    <t>Looper</t>
  </si>
  <si>
    <t>The Master</t>
  </si>
  <si>
    <t>Roth Films</t>
  </si>
  <si>
    <t>June 1, 2012 (United States)</t>
  </si>
  <si>
    <t>Snow White and the Huntsman</t>
  </si>
  <si>
    <t>Silver Linings Playbook</t>
  </si>
  <si>
    <t>Les MisÃ©rables</t>
  </si>
  <si>
    <t>July 3, 2012 (United States)</t>
  </si>
  <si>
    <t>The Amazing Spider-Man</t>
  </si>
  <si>
    <t>The Perks of Being a Wallflower</t>
  </si>
  <si>
    <t>Neal Purvis</t>
  </si>
  <si>
    <t>Skyfall</t>
  </si>
  <si>
    <t>Cloud Atlas Productions</t>
  </si>
  <si>
    <t>David Mitchell</t>
  </si>
  <si>
    <t>Cloud Atlas</t>
  </si>
  <si>
    <t>Zero Dark Thirty</t>
  </si>
  <si>
    <t>Lee Child</t>
  </si>
  <si>
    <t>December 21, 2012 (United States)</t>
  </si>
  <si>
    <t>Jack Reacher</t>
  </si>
  <si>
    <t>Melissa Rosenberg</t>
  </si>
  <si>
    <t>The Twilight Saga: Breaking Dawn - Part 2</t>
  </si>
  <si>
    <t>Argo</t>
  </si>
  <si>
    <t>Mediaset EspaÃ±a</t>
  </si>
  <si>
    <t>The Impossible</t>
  </si>
  <si>
    <t>Jared Gilman</t>
  </si>
  <si>
    <t>Moonrise Kingdom</t>
  </si>
  <si>
    <t>Noomi Rapace</t>
  </si>
  <si>
    <t>Prometheus</t>
  </si>
  <si>
    <t>Danmarks Radio (DR)</t>
  </si>
  <si>
    <t>Tobias Lindholm</t>
  </si>
  <si>
    <t>January 10, 2013 (Denmark)</t>
  </si>
  <si>
    <t>The Hunt</t>
  </si>
  <si>
    <t>This Is 40</t>
  </si>
  <si>
    <t>Pitch Perfect</t>
  </si>
  <si>
    <t>July 20, 2012 (United States)</t>
  </si>
  <si>
    <t>The Dark Knight Rises</t>
  </si>
  <si>
    <t>March 23, 2012 (United States)</t>
  </si>
  <si>
    <t>The Hunger Games</t>
  </si>
  <si>
    <t>The Hobbit: An Unexpected Journey</t>
  </si>
  <si>
    <t>Django Unchained</t>
  </si>
  <si>
    <t>May 4, 2012 (United States)</t>
  </si>
  <si>
    <t>The Avengers</t>
  </si>
  <si>
    <t>Karen Janszen</t>
  </si>
  <si>
    <t>September 23, 2011 (United States)</t>
  </si>
  <si>
    <t>Dolphin Tale</t>
  </si>
  <si>
    <t>January 14, 2011 (United States)</t>
  </si>
  <si>
    <t>The Dilemma</t>
  </si>
  <si>
    <t>Muhammet Uzuner</t>
  </si>
  <si>
    <t>Ercan Kesal</t>
  </si>
  <si>
    <t>September 23, 2011 (Turkey)</t>
  </si>
  <si>
    <t>Once Upon a Time in Anatolia</t>
  </si>
  <si>
    <t>Warp X</t>
  </si>
  <si>
    <t>Peter Mullan</t>
  </si>
  <si>
    <t>Paddy Considine</t>
  </si>
  <si>
    <t>October 7, 2011 (Ireland)</t>
  </si>
  <si>
    <t>Tyrannosaur</t>
  </si>
  <si>
    <t>Martin Lawrence</t>
  </si>
  <si>
    <t>Matthew Fogel</t>
  </si>
  <si>
    <t>John Whitesell</t>
  </si>
  <si>
    <t>February 18, 2011 (United States)</t>
  </si>
  <si>
    <t>Big Mommas: Like Father, Like Son</t>
  </si>
  <si>
    <t>November 11, 2011 (United States)</t>
  </si>
  <si>
    <t>Rockstar</t>
  </si>
  <si>
    <t>Paul Giamatti</t>
  </si>
  <si>
    <t>April 15, 2011 (United States)</t>
  </si>
  <si>
    <t>Win Win</t>
  </si>
  <si>
    <t>November 11, 2011 (United Kingdom)</t>
  </si>
  <si>
    <t>Wuthering Heights</t>
  </si>
  <si>
    <t>Brio Films</t>
  </si>
  <si>
    <t>Albert Dupontel</t>
  </si>
  <si>
    <t>Laurent Turner</t>
  </si>
  <si>
    <t>Eric Valette</t>
  </si>
  <si>
    <t>The Prey</t>
  </si>
  <si>
    <t>Kyle Killen</t>
  </si>
  <si>
    <t>May 19, 2011 (Germany)</t>
  </si>
  <si>
    <t>The Beaver</t>
  </si>
  <si>
    <t>Maggie Gyllenhaal</t>
  </si>
  <si>
    <t>Stephen Dyer</t>
  </si>
  <si>
    <t>Tanya Wexler</t>
  </si>
  <si>
    <t>December 14, 2011 (France)</t>
  </si>
  <si>
    <t>Hysteria</t>
  </si>
  <si>
    <t>November 18, 2011 (United States)</t>
  </si>
  <si>
    <t>Happy Feet Two</t>
  </si>
  <si>
    <t>Process Film</t>
  </si>
  <si>
    <t>Thomas Dekker</t>
  </si>
  <si>
    <t>Leslie Schwartz</t>
  </si>
  <si>
    <t>Gaby Dellal</t>
  </si>
  <si>
    <t>December 30, 2011 (United States)</t>
  </si>
  <si>
    <t>Angels Crest</t>
  </si>
  <si>
    <t>Slot Machine</t>
  </si>
  <si>
    <t>Tine Byrckel</t>
  </si>
  <si>
    <t>Malgorzata Szumowska</t>
  </si>
  <si>
    <t>February 1, 2012 (France)</t>
  </si>
  <si>
    <t>Elles</t>
  </si>
  <si>
    <t>Hermetof Pictures</t>
  </si>
  <si>
    <t>January 20, 2012 (United Kingdom)</t>
  </si>
  <si>
    <t>Coriolanus</t>
  </si>
  <si>
    <t>Atlas Productions</t>
  </si>
  <si>
    <t>Brian Patrick O'Toole</t>
  </si>
  <si>
    <t>Paul Johansson</t>
  </si>
  <si>
    <t>Atlas Shrugged: Part I</t>
  </si>
  <si>
    <t>Russell Brand</t>
  </si>
  <si>
    <t>Tim Hill</t>
  </si>
  <si>
    <t>April 1, 2011 (United States)</t>
  </si>
  <si>
    <t>Hop</t>
  </si>
  <si>
    <t>Rhys Ifans</t>
  </si>
  <si>
    <t>John Orloff</t>
  </si>
  <si>
    <t>October 28, 2011 (United Kingdom)</t>
  </si>
  <si>
    <t>Anonymous</t>
  </si>
  <si>
    <t>Warren Christie</t>
  </si>
  <si>
    <t>Brian Miller</t>
  </si>
  <si>
    <t>Gonzalo LÃ³pez-Gallego</t>
  </si>
  <si>
    <t>September 2, 2011 (United States)</t>
  </si>
  <si>
    <t>Apollo 18</t>
  </si>
  <si>
    <t>Beijing New Picture Film</t>
  </si>
  <si>
    <t>Heng Liu</t>
  </si>
  <si>
    <t>December 16, 2011 (China)</t>
  </si>
  <si>
    <t>Jin ling shi san chai</t>
  </si>
  <si>
    <t>September 30, 2011 (United States)</t>
  </si>
  <si>
    <t>Courageous</t>
  </si>
  <si>
    <t>Easy Company</t>
  </si>
  <si>
    <t>Diane Kruger</t>
  </si>
  <si>
    <t>StÃ©phane Rybojad</t>
  </si>
  <si>
    <t>November 2, 2011 (France)</t>
  </si>
  <si>
    <t>Special Forces</t>
  </si>
  <si>
    <t>Alex Gregory</t>
  </si>
  <si>
    <t>October 27, 2011 (Russia)</t>
  </si>
  <si>
    <t>A Good Old Fashioned Orgy</t>
  </si>
  <si>
    <t>Joe's Daughter</t>
  </si>
  <si>
    <t>Sarah Polley</t>
  </si>
  <si>
    <t>July 6, 2012 (Canada)</t>
  </si>
  <si>
    <t>Take This Waltz</t>
  </si>
  <si>
    <t>Anchor Bay Films</t>
  </si>
  <si>
    <t>Don Ferrarone</t>
  </si>
  <si>
    <t>Ami Canaan Mann</t>
  </si>
  <si>
    <t>October 14, 2011 (United Kingdom)</t>
  </si>
  <si>
    <t>Texas Killing Fields</t>
  </si>
  <si>
    <t>June 17, 2011 (United States)</t>
  </si>
  <si>
    <t>Mr. Popper's Penguins</t>
  </si>
  <si>
    <t>Ada Films</t>
  </si>
  <si>
    <t>June 29, 2012 (United Kingdom)</t>
  </si>
  <si>
    <t>Your Sister's Sister</t>
  </si>
  <si>
    <t>Phyllida Lloyd</t>
  </si>
  <si>
    <t>The Iron Lady</t>
  </si>
  <si>
    <t>Michael Diliberti</t>
  </si>
  <si>
    <t>August 12, 2011 (United States)</t>
  </si>
  <si>
    <t>30 Minutes or Less</t>
  </si>
  <si>
    <t>Sarah Bolger</t>
  </si>
  <si>
    <t>TetsurÃ´ Sayama</t>
  </si>
  <si>
    <t>GorÃ´ Miyazaki</t>
  </si>
  <si>
    <t>July 16, 2011 (Japan)</t>
  </si>
  <si>
    <t>From Up on Poppy Hill</t>
  </si>
  <si>
    <t>Jason Keller</t>
  </si>
  <si>
    <t>November 2, 2011 (United Kingdom)</t>
  </si>
  <si>
    <t>Machine Gun Preacher</t>
  </si>
  <si>
    <t>Joel Schumacher</t>
  </si>
  <si>
    <t>October 21, 2011 (Bulgaria)</t>
  </si>
  <si>
    <t>Trespass</t>
  </si>
  <si>
    <t>NVSH Productions</t>
  </si>
  <si>
    <t>Michael Parks</t>
  </si>
  <si>
    <t>September 30, 2011 (United Kingdom)</t>
  </si>
  <si>
    <t>Red State</t>
  </si>
  <si>
    <t>Rod Lurie</t>
  </si>
  <si>
    <t>September 16, 2011 (United States)</t>
  </si>
  <si>
    <t>Straw Dogs</t>
  </si>
  <si>
    <t>Yellow Bird</t>
  </si>
  <si>
    <t>Aksel Hennie</t>
  </si>
  <si>
    <t>Ulf Ryberg</t>
  </si>
  <si>
    <t>August 26, 2011 (Norway)</t>
  </si>
  <si>
    <t>Jo NesbÃ¸'s Headhunters</t>
  </si>
  <si>
    <t>Howard Franklin</t>
  </si>
  <si>
    <t>October 14, 2011 (United States)</t>
  </si>
  <si>
    <t>The Big Year</t>
  </si>
  <si>
    <t>Rhys Wakefield</t>
  </si>
  <si>
    <t>John Garvin</t>
  </si>
  <si>
    <t>Alister Grierson</t>
  </si>
  <si>
    <t>February 4, 2011 (United States)</t>
  </si>
  <si>
    <t>Sanctum</t>
  </si>
  <si>
    <t>Fernando Meirelles</t>
  </si>
  <si>
    <t>July 25, 2012 (France)</t>
  </si>
  <si>
    <t>EM Media</t>
  </si>
  <si>
    <t>Tom Cullen</t>
  </si>
  <si>
    <t>November 4, 2011 (United Kingdom)</t>
  </si>
  <si>
    <t>Weekend</t>
  </si>
  <si>
    <t>August 26, 2011 (United States)</t>
  </si>
  <si>
    <t>Our Idiot Brother</t>
  </si>
  <si>
    <t>Les Films du Lendemain</t>
  </si>
  <si>
    <t>NoÃ©mie Lvovsky</t>
  </si>
  <si>
    <t>Bertrand Bonello</t>
  </si>
  <si>
    <t>November 25, 2011 (United States)</t>
  </si>
  <si>
    <t>House of Tolerance</t>
  </si>
  <si>
    <t>December 16, 2011 (United States)</t>
  </si>
  <si>
    <t>Alvin and the Chipmunks: Chipwrecked</t>
  </si>
  <si>
    <t>Thomas Horn</t>
  </si>
  <si>
    <t>Stephen Daldry</t>
  </si>
  <si>
    <t>Extremely Loud &amp; Incredibly Close</t>
  </si>
  <si>
    <t>February 24, 2012 (Canada)</t>
  </si>
  <si>
    <t>Goon</t>
  </si>
  <si>
    <t>Semtex Films</t>
  </si>
  <si>
    <t>Abbie Cornish</t>
  </si>
  <si>
    <t>Madonna</t>
  </si>
  <si>
    <t>W.E.</t>
  </si>
  <si>
    <t>Skyscraper Films</t>
  </si>
  <si>
    <t>Christopher Denham</t>
  </si>
  <si>
    <t>August 3, 2012 (United Kingdom)</t>
  </si>
  <si>
    <t>Sound of My Voice</t>
  </si>
  <si>
    <t>Sarah Jessica Parker</t>
  </si>
  <si>
    <t>Katherine Fugate</t>
  </si>
  <si>
    <t>December 9, 2011 (United States)</t>
  </si>
  <si>
    <t>New Year's Eve</t>
  </si>
  <si>
    <t>Colin O'Donoghue</t>
  </si>
  <si>
    <t>Michael Petroni</t>
  </si>
  <si>
    <t>January 28, 2011 (United States)</t>
  </si>
  <si>
    <t>The Rite</t>
  </si>
  <si>
    <t>Selena Gomez</t>
  </si>
  <si>
    <t>Thomas Bezucha</t>
  </si>
  <si>
    <t>July 1, 2011 (United States)</t>
  </si>
  <si>
    <t>Monte Carlo</t>
  </si>
  <si>
    <t>UK Film Council</t>
  </si>
  <si>
    <t>April 20, 2012 (United Kingdom)</t>
  </si>
  <si>
    <t>Salmon Fishing in the Yemen</t>
  </si>
  <si>
    <t>Minka Kelly</t>
  </si>
  <si>
    <t>Sonny Mallhi</t>
  </si>
  <si>
    <t>Christian E. Christiansen</t>
  </si>
  <si>
    <t>The Roommate</t>
  </si>
  <si>
    <t>March 11, 2011 (United States)</t>
  </si>
  <si>
    <t>Red Riding Hood</t>
  </si>
  <si>
    <t>Preferred Content</t>
  </si>
  <si>
    <t>Lauren German</t>
  </si>
  <si>
    <t>Karl Mueller</t>
  </si>
  <si>
    <t>Xavier Gens</t>
  </si>
  <si>
    <t>The Divide</t>
  </si>
  <si>
    <t>Jessica Alba</t>
  </si>
  <si>
    <t>August 19, 2011 (United States)</t>
  </si>
  <si>
    <t>Spy Kids 4-D: All the Time in the World</t>
  </si>
  <si>
    <t>GK Films</t>
  </si>
  <si>
    <t>Bruce Robinson</t>
  </si>
  <si>
    <t>October 28, 2011 (United States)</t>
  </si>
  <si>
    <t>The Rum Diary</t>
  </si>
  <si>
    <t>February 11, 2011 (United States)</t>
  </si>
  <si>
    <t>The Eagle</t>
  </si>
  <si>
    <t>Rutger Hauer</t>
  </si>
  <si>
    <t>John Davies</t>
  </si>
  <si>
    <t>Jason Eisener</t>
  </si>
  <si>
    <t>May 12, 2011 (Netherlands)</t>
  </si>
  <si>
    <t>Hobo with a Shotgun</t>
  </si>
  <si>
    <t>Jim Cummings</t>
  </si>
  <si>
    <t>Stephen J. Anderson</t>
  </si>
  <si>
    <t>July 15, 2011 (United States)</t>
  </si>
  <si>
    <t>Winnie the Pooh</t>
  </si>
  <si>
    <t>Elle Driver</t>
  </si>
  <si>
    <t>Gustavo HernÃ¡ndez</t>
  </si>
  <si>
    <t>Chris Kentis</t>
  </si>
  <si>
    <t>Silent House</t>
  </si>
  <si>
    <t>Dominic Sena</t>
  </si>
  <si>
    <t>January 7, 2011 (United States)</t>
  </si>
  <si>
    <t>Season of the Witch</t>
  </si>
  <si>
    <t>Mandalay Vision</t>
  </si>
  <si>
    <t>Skip Hollandsworth</t>
  </si>
  <si>
    <t>June 22, 2012 (Iceland)</t>
  </si>
  <si>
    <t>Bernie</t>
  </si>
  <si>
    <t>Jason A. Micallef</t>
  </si>
  <si>
    <t>Jim Field Smith</t>
  </si>
  <si>
    <t>October 18, 2012 (Russia)</t>
  </si>
  <si>
    <t>Butter</t>
  </si>
  <si>
    <t>August 24, 2011 (France)</t>
  </si>
  <si>
    <t>This Must Be the Place</t>
  </si>
  <si>
    <t>Adrian Hodges</t>
  </si>
  <si>
    <t>December 23, 2011 (United States)</t>
  </si>
  <si>
    <t>My Week with Marilyn</t>
  </si>
  <si>
    <t>Goldcrest Pictures</t>
  </si>
  <si>
    <t>Freddie Highmore</t>
  </si>
  <si>
    <t>Gavin Wiesen</t>
  </si>
  <si>
    <t>The Art of Getting by</t>
  </si>
  <si>
    <t>Alex Pettyfer</t>
  </si>
  <si>
    <t>March 4, 2011 (United States)</t>
  </si>
  <si>
    <t>Beastly</t>
  </si>
  <si>
    <t>Tom Wheeler</t>
  </si>
  <si>
    <t>Chris Miller</t>
  </si>
  <si>
    <t>Puss in Boots</t>
  </si>
  <si>
    <t>Touchstone Pictures</t>
  </si>
  <si>
    <t>Rob Sprackling</t>
  </si>
  <si>
    <t>Gnomeo &amp; Juliet</t>
  </si>
  <si>
    <t>Paper Street Films</t>
  </si>
  <si>
    <t>Adrien Brody</t>
  </si>
  <si>
    <t>Carl Lund</t>
  </si>
  <si>
    <t>Tony Kaye</t>
  </si>
  <si>
    <t>Detachment</t>
  </si>
  <si>
    <t>Anna Faris</t>
  </si>
  <si>
    <t>Karyn Bosnak</t>
  </si>
  <si>
    <t>Mark Mylod</t>
  </si>
  <si>
    <t>What's Your Number?</t>
  </si>
  <si>
    <t>January 27, 2012 (United Kingdom)</t>
  </si>
  <si>
    <t>Like Crazy</t>
  </si>
  <si>
    <t>October 7, 2011 (United Kingdom)</t>
  </si>
  <si>
    <t>Perfect Sense</t>
  </si>
  <si>
    <t>Artists Public Domain</t>
  </si>
  <si>
    <t>October 12, 2011 (France)</t>
  </si>
  <si>
    <t>Another Earth</t>
  </si>
  <si>
    <t>Dominic Cooper</t>
  </si>
  <si>
    <t>Michael Thomas</t>
  </si>
  <si>
    <t>Lee Tamahori</t>
  </si>
  <si>
    <t>September 8, 2011 (Netherlands)</t>
  </si>
  <si>
    <t>The Devil's Double</t>
  </si>
  <si>
    <t>Young Adult</t>
  </si>
  <si>
    <t>Reprisal Films</t>
  </si>
  <si>
    <t>July 7, 2011 (Ireland)</t>
  </si>
  <si>
    <t>The Guard</t>
  </si>
  <si>
    <t>May 13, 2011 (United Kingdom)</t>
  </si>
  <si>
    <t>Attack the Block</t>
  </si>
  <si>
    <t>Yasmina Reza</t>
  </si>
  <si>
    <t>Roman Polanski</t>
  </si>
  <si>
    <t>November 18, 2011 (Spain)</t>
  </si>
  <si>
    <t>Carnage</t>
  </si>
  <si>
    <t>Neil Maskell</t>
  </si>
  <si>
    <t>September 2, 2011 (United Kingdom)</t>
  </si>
  <si>
    <t>Kill List</t>
  </si>
  <si>
    <t>Gabe Sachs</t>
  </si>
  <si>
    <t>March 25, 2011 (United States)</t>
  </si>
  <si>
    <t>Diary of a Wimpy Kid: Rodrick Rules</t>
  </si>
  <si>
    <t>Nick Swardson</t>
  </si>
  <si>
    <t>Tom Brady</t>
  </si>
  <si>
    <t>September 9, 2011 (United States)</t>
  </si>
  <si>
    <t>Bucky Larson: Born to Be a Star</t>
  </si>
  <si>
    <t>James Buckley</t>
  </si>
  <si>
    <t>Iain Morris</t>
  </si>
  <si>
    <t>Ben Palmer</t>
  </si>
  <si>
    <t>August 17, 2011 (United Kingdom)</t>
  </si>
  <si>
    <t>The Inbetweeners</t>
  </si>
  <si>
    <t>Hamish McColl</t>
  </si>
  <si>
    <t>Oliver Parker</t>
  </si>
  <si>
    <t>October 21, 2011 (United States)</t>
  </si>
  <si>
    <t>Johnny English Reborn</t>
  </si>
  <si>
    <t>May 13, 2011 (United States)</t>
  </si>
  <si>
    <t>Priest</t>
  </si>
  <si>
    <t>Six Entertainment Company</t>
  </si>
  <si>
    <t>Netherlands</t>
  </si>
  <si>
    <t>Laurence R. Harvey</t>
  </si>
  <si>
    <t>Tom Six</t>
  </si>
  <si>
    <t>November 2011 (Australia)</t>
  </si>
  <si>
    <t>The Human Centipede II (Full Sequence)</t>
  </si>
  <si>
    <t>Jennie Snyder Urman</t>
  </si>
  <si>
    <t>May 6, 2011 (United States)</t>
  </si>
  <si>
    <t>Something Borrowed</t>
  </si>
  <si>
    <t>Carver Films</t>
  </si>
  <si>
    <t>Lucas Pittaway</t>
  </si>
  <si>
    <t>May 19, 2011 (Australia)</t>
  </si>
  <si>
    <t>The Snowtown Murders</t>
  </si>
  <si>
    <t>Anders Danielsen Lie</t>
  </si>
  <si>
    <t>Pierre Drieu La Rochelle</t>
  </si>
  <si>
    <t>August 31, 2011 (Norway)</t>
  </si>
  <si>
    <t>Oslo, August 31st</t>
  </si>
  <si>
    <t>April 22, 2011 (United States)</t>
  </si>
  <si>
    <t>Water for Elephants</t>
  </si>
  <si>
    <t>Studio 37</t>
  </si>
  <si>
    <t>Jean Dujardin</t>
  </si>
  <si>
    <t>The Artist</t>
  </si>
  <si>
    <t>Enticing Entertainment</t>
  </si>
  <si>
    <t>AnnaSophia Robb</t>
  </si>
  <si>
    <t>Sean McNamara</t>
  </si>
  <si>
    <t>April 8, 2011 (United States)</t>
  </si>
  <si>
    <t>Soul Surfer</t>
  </si>
  <si>
    <t>Marti Noxon</t>
  </si>
  <si>
    <t>Fright Night</t>
  </si>
  <si>
    <t>October 7, 2011 (United States)</t>
  </si>
  <si>
    <t>The Ides of March</t>
  </si>
  <si>
    <t>Hank Azaria</t>
  </si>
  <si>
    <t>July 29, 2011 (United States)</t>
  </si>
  <si>
    <t>The Smurfs</t>
  </si>
  <si>
    <t>November 23, 2011 (United States)</t>
  </si>
  <si>
    <t>The Muppets</t>
  </si>
  <si>
    <t>Christopher Hampton</t>
  </si>
  <si>
    <t>November 10, 2011 (Germany)</t>
  </si>
  <si>
    <t>A Dangerous Method</t>
  </si>
  <si>
    <t>Gina Carano</t>
  </si>
  <si>
    <t>Haywire</t>
  </si>
  <si>
    <t>Cliffjack Motion Pictures</t>
  </si>
  <si>
    <t>Jim Sheridan</t>
  </si>
  <si>
    <t>Dream House</t>
  </si>
  <si>
    <t>Dustin Lance Black</t>
  </si>
  <si>
    <t>J. Edgar</t>
  </si>
  <si>
    <t>Sara Paxton</t>
  </si>
  <si>
    <t>Will Hayes</t>
  </si>
  <si>
    <t>David R. Ellis</t>
  </si>
  <si>
    <t>Shark Night</t>
  </si>
  <si>
    <t>Omnilab Media</t>
  </si>
  <si>
    <t>Matt Sherring</t>
  </si>
  <si>
    <t>Gary McKendry</t>
  </si>
  <si>
    <t>Killer Elite</t>
  </si>
  <si>
    <t>Michel Gondry</t>
  </si>
  <si>
    <t>The Green Hornet</t>
  </si>
  <si>
    <t>Christopher Bertolini</t>
  </si>
  <si>
    <t>Battle Los Angeles</t>
  </si>
  <si>
    <t>Scott M. Gimple</t>
  </si>
  <si>
    <t>Mark Neveldine</t>
  </si>
  <si>
    <t>Ghost Rider: Spirit of Vengeance</t>
  </si>
  <si>
    <t>The Mechanic</t>
  </si>
  <si>
    <t>Rogue Pictures</t>
  </si>
  <si>
    <t>Topher Grace</t>
  </si>
  <si>
    <t>Jackie Filgo</t>
  </si>
  <si>
    <t>Take Me Home Tonight</t>
  </si>
  <si>
    <t>Brian Gatewood</t>
  </si>
  <si>
    <t>The Sitter</t>
  </si>
  <si>
    <t>The Grey</t>
  </si>
  <si>
    <t>The Best Exotic Marigold Hotel</t>
  </si>
  <si>
    <t>Pete Jones</t>
  </si>
  <si>
    <t>February 25, 2011 (United States)</t>
  </si>
  <si>
    <t>Hall Pass</t>
  </si>
  <si>
    <t>May 26, 2011 (United States)</t>
  </si>
  <si>
    <t>The Hangover Part II</t>
  </si>
  <si>
    <t>Nick Bakay</t>
  </si>
  <si>
    <t>July 8, 2011 (United States)</t>
  </si>
  <si>
    <t>Zookeeper</t>
  </si>
  <si>
    <t>Ben Zook</t>
  </si>
  <si>
    <t>Jack and Jill</t>
  </si>
  <si>
    <t>Todd Farmer</t>
  </si>
  <si>
    <t>Patrick Lussier</t>
  </si>
  <si>
    <t>Drive Angry</t>
  </si>
  <si>
    <t>Morgan Creek Entertainment</t>
  </si>
  <si>
    <t>Mary Elizabeth Winstead</t>
  </si>
  <si>
    <t>Matthijs van Heijningen Jr.</t>
  </si>
  <si>
    <t>The Thing</t>
  </si>
  <si>
    <t>Alice Addison</t>
  </si>
  <si>
    <t>Daniel Nettheim</t>
  </si>
  <si>
    <t>October 6, 2011 (Australia)</t>
  </si>
  <si>
    <t>The Hunter</t>
  </si>
  <si>
    <t>July 15, 2011 (India)</t>
  </si>
  <si>
    <t>Zindagi Na Milegi Dobara</t>
  </si>
  <si>
    <t>Sharni Vinson</t>
  </si>
  <si>
    <t>You're Next</t>
  </si>
  <si>
    <t>Kenny Wormald</t>
  </si>
  <si>
    <t>Dean Pitchford</t>
  </si>
  <si>
    <t>Craig Brewer</t>
  </si>
  <si>
    <t>Footloose</t>
  </si>
  <si>
    <t>Alfred Gough</t>
  </si>
  <si>
    <t>I Am Number Four</t>
  </si>
  <si>
    <t>Nicholas D'Agosto</t>
  </si>
  <si>
    <t>Final Destination 5</t>
  </si>
  <si>
    <t>Emile Hirsch</t>
  </si>
  <si>
    <t>Chris Gorak</t>
  </si>
  <si>
    <t>December 25, 2011 (United States)</t>
  </si>
  <si>
    <t>The Darkest Hour</t>
  </si>
  <si>
    <t>Jamie Bell</t>
  </si>
  <si>
    <t>HergÃ©</t>
  </si>
  <si>
    <t>December 21, 2011 (United States)</t>
  </si>
  <si>
    <t>The Adventures of Tintin</t>
  </si>
  <si>
    <t>The Descendants</t>
  </si>
  <si>
    <t>Will Reiser</t>
  </si>
  <si>
    <t>50/50</t>
  </si>
  <si>
    <t>Seth Lochhead</t>
  </si>
  <si>
    <t>Hanna</t>
  </si>
  <si>
    <t>Sean Durkin</t>
  </si>
  <si>
    <t>December 21, 2011 (Sweden)</t>
  </si>
  <si>
    <t>Martha Marcy May Marlene</t>
  </si>
  <si>
    <t>Zachary Quinto</t>
  </si>
  <si>
    <t>September 29, 2011 (Germany)</t>
  </si>
  <si>
    <t>Margin Call</t>
  </si>
  <si>
    <t>Pt. Merantau Films</t>
  </si>
  <si>
    <t>The Raid: Redemption</t>
  </si>
  <si>
    <t>August 5, 2011 (United States)</t>
  </si>
  <si>
    <t>The Change-Up</t>
  </si>
  <si>
    <t>Jeremy Irvine</t>
  </si>
  <si>
    <t>War Horse</t>
  </si>
  <si>
    <t>Ray Stevenson</t>
  </si>
  <si>
    <t>Jonathan Hensleigh</t>
  </si>
  <si>
    <t>May 11, 2012 (Mexico)</t>
  </si>
  <si>
    <t>Kill the Irishman</t>
  </si>
  <si>
    <t>Charlotte BrontÃ«</t>
  </si>
  <si>
    <t>Jane Eyre</t>
  </si>
  <si>
    <t>William Friedkin</t>
  </si>
  <si>
    <t>Killer Joe</t>
  </si>
  <si>
    <t>Camberwell / Fly Films</t>
  </si>
  <si>
    <t>Terence Rattigan</t>
  </si>
  <si>
    <t>Terence Davies</t>
  </si>
  <si>
    <t>November 25, 2011 (United Kingdom)</t>
  </si>
  <si>
    <t>The Deep Blue Sea</t>
  </si>
  <si>
    <t>Cottonwood Pictures</t>
  </si>
  <si>
    <t>May 17, 2011 (France)</t>
  </si>
  <si>
    <t>The Tree of Life</t>
  </si>
  <si>
    <t>10 Years</t>
  </si>
  <si>
    <t>George Nolfi</t>
  </si>
  <si>
    <t>Romance</t>
  </si>
  <si>
    <t>The Adjustment Bureau</t>
  </si>
  <si>
    <t>Asa Butterfield</t>
  </si>
  <si>
    <t>Hugo</t>
  </si>
  <si>
    <t>Asghar Farhadi Productions</t>
  </si>
  <si>
    <t>Payman Maadi</t>
  </si>
  <si>
    <t>March 16, 2011 (Iran)</t>
  </si>
  <si>
    <t>A Separation</t>
  </si>
  <si>
    <t>Taylor Lautner</t>
  </si>
  <si>
    <t>Shawn Christensen</t>
  </si>
  <si>
    <t>John Singleton</t>
  </si>
  <si>
    <t>Abduction</t>
  </si>
  <si>
    <t>Larry Crowne</t>
  </si>
  <si>
    <t>Zoe Saldana</t>
  </si>
  <si>
    <t>Colombiana</t>
  </si>
  <si>
    <t>John Romano</t>
  </si>
  <si>
    <t>March 18, 2011 (United States)</t>
  </si>
  <si>
    <t>The Lincoln Lawyer</t>
  </si>
  <si>
    <t>Danny McBride</t>
  </si>
  <si>
    <t>Your Highness</t>
  </si>
  <si>
    <t>Rise of the Planet of the Apes</t>
  </si>
  <si>
    <t>Aline Brosh McKenna</t>
  </si>
  <si>
    <t>We Bought a Zoo</t>
  </si>
  <si>
    <t>Paul</t>
  </si>
  <si>
    <t>November 4, 2011 (United States)</t>
  </si>
  <si>
    <t>Tower Heist</t>
  </si>
  <si>
    <t>Emily Browning</t>
  </si>
  <si>
    <t>Julia Leigh</t>
  </si>
  <si>
    <t>December 2, 2011 (United States)</t>
  </si>
  <si>
    <t>Sleeping Beauty</t>
  </si>
  <si>
    <t>Alex Litvak</t>
  </si>
  <si>
    <t>The Three Musketeers</t>
  </si>
  <si>
    <t>Michele Mulroney</t>
  </si>
  <si>
    <t>Sherlock Holmes: A Game of Shadows</t>
  </si>
  <si>
    <t>Blue Haze Entertainment</t>
  </si>
  <si>
    <t>Thierry Jonquet</t>
  </si>
  <si>
    <t>September 2, 2011 (Spain)</t>
  </si>
  <si>
    <t>The Skin I Live In</t>
  </si>
  <si>
    <t>Rio</t>
  </si>
  <si>
    <t>Michael Markowitz</t>
  </si>
  <si>
    <t>Horrible Bosses</t>
  </si>
  <si>
    <t>Real Steel</t>
  </si>
  <si>
    <t>Ben Ripley</t>
  </si>
  <si>
    <t>Source Code</t>
  </si>
  <si>
    <t>May 26, 2011 (Denmark)</t>
  </si>
  <si>
    <t>Melancholia</t>
  </si>
  <si>
    <t>Rango</t>
  </si>
  <si>
    <t>June 24, 2011 (United States)</t>
  </si>
  <si>
    <t>Cars 2</t>
  </si>
  <si>
    <t>Thomas Dean Donnelly</t>
  </si>
  <si>
    <t>Marcus Nispel</t>
  </si>
  <si>
    <t>Conan the Barbarian</t>
  </si>
  <si>
    <t>The Twilight Saga: Breaking Dawn - Part 1</t>
  </si>
  <si>
    <t>Tinker Tailor Soldier Spy</t>
  </si>
  <si>
    <t>Cowboys &amp; Aliens</t>
  </si>
  <si>
    <t>June 29, 2011 (United States)</t>
  </si>
  <si>
    <t>Transformers: Dark of the Moon</t>
  </si>
  <si>
    <t>Dark Castle Entertainment</t>
  </si>
  <si>
    <t>Oliver Butcher</t>
  </si>
  <si>
    <t>Unknown</t>
  </si>
  <si>
    <t>Leslie Dixon</t>
  </si>
  <si>
    <t>Limitless</t>
  </si>
  <si>
    <t>October 21, 2011 (United Kingdom)</t>
  </si>
  <si>
    <t>We Need to Talk About Kevin</t>
  </si>
  <si>
    <t>June 10, 2011 (United States)</t>
  </si>
  <si>
    <t>Super 8</t>
  </si>
  <si>
    <t>Mission: Impossible - Ghost Protocol</t>
  </si>
  <si>
    <t>January 13, 2012 (United Kingdom)</t>
  </si>
  <si>
    <t>Shame</t>
  </si>
  <si>
    <t>Neve Campbell</t>
  </si>
  <si>
    <t>Kevin Williamson</t>
  </si>
  <si>
    <t>Wes Craven</t>
  </si>
  <si>
    <t>Scream 4</t>
  </si>
  <si>
    <t>One Day</t>
  </si>
  <si>
    <t>In Time</t>
  </si>
  <si>
    <t>Bad Teacher</t>
  </si>
  <si>
    <t>Contagion</t>
  </si>
  <si>
    <t>Ashley Miller</t>
  </si>
  <si>
    <t>June 3, 2011 (United States)</t>
  </si>
  <si>
    <t>X-Men: First Class</t>
  </si>
  <si>
    <t>Charley Parlapanides</t>
  </si>
  <si>
    <t>Immortals</t>
  </si>
  <si>
    <t>July 22, 2011 (United States)</t>
  </si>
  <si>
    <t>Friends with Benefits</t>
  </si>
  <si>
    <t>Kung Fu Panda 2</t>
  </si>
  <si>
    <t>Warrior</t>
  </si>
  <si>
    <t>Sucker Punch</t>
  </si>
  <si>
    <t>Ted Elliott</t>
  </si>
  <si>
    <t>May 20, 2011 (United States)</t>
  </si>
  <si>
    <t>Pirates of the Caribbean: on Stranger Tides</t>
  </si>
  <si>
    <t>Elizabeth Meriwether</t>
  </si>
  <si>
    <t>January 21, 2011 (United States)</t>
  </si>
  <si>
    <t>No Strings Attached</t>
  </si>
  <si>
    <t>Carousel Productions (II)</t>
  </si>
  <si>
    <t>Crazy, Stupid, Love.</t>
  </si>
  <si>
    <t>August 10, 2011 (United States)</t>
  </si>
  <si>
    <t>The Help</t>
  </si>
  <si>
    <t>Kristen Connolly</t>
  </si>
  <si>
    <t>The Cabin in the Woods</t>
  </si>
  <si>
    <t>Green Lantern</t>
  </si>
  <si>
    <t>Hossein Amini</t>
  </si>
  <si>
    <t>Drive</t>
  </si>
  <si>
    <t>FranÃ§ois Cluzet</t>
  </si>
  <si>
    <t>Olivier Nakache</t>
  </si>
  <si>
    <t>The Intouchables</t>
  </si>
  <si>
    <t>Just Go with It</t>
  </si>
  <si>
    <t>The Girl with the Dragon Tattoo</t>
  </si>
  <si>
    <t>Moneyball</t>
  </si>
  <si>
    <t>Mediapro</t>
  </si>
  <si>
    <t>Midnight in Paris</t>
  </si>
  <si>
    <t>April 29, 2011 (United States)</t>
  </si>
  <si>
    <t>Fast Five</t>
  </si>
  <si>
    <t>Kristen Wiig</t>
  </si>
  <si>
    <t>Bridesmaids</t>
  </si>
  <si>
    <t>Hydraulx</t>
  </si>
  <si>
    <t>November 10, 2011 (Croatia)</t>
  </si>
  <si>
    <t>Take Shelter</t>
  </si>
  <si>
    <t>Steve Kloves</t>
  </si>
  <si>
    <t>Harry Potter and the Deathly Hallows: Part 2</t>
  </si>
  <si>
    <t>Thor</t>
  </si>
  <si>
    <t>Joe Johnston</t>
  </si>
  <si>
    <t>Captain America: the First Avenger</t>
  </si>
  <si>
    <t>Temple Hill Entertainment</t>
  </si>
  <si>
    <t>Dan Rush</t>
  </si>
  <si>
    <t>Everything Must Go</t>
  </si>
  <si>
    <t>October 6, 2010 (France)</t>
  </si>
  <si>
    <t>Kaboom</t>
  </si>
  <si>
    <t>Annapurna Productions</t>
  </si>
  <si>
    <t>July 2, 2011 (Taiwan)</t>
  </si>
  <si>
    <t>Passion Play</t>
  </si>
  <si>
    <t>SBS Films</t>
  </si>
  <si>
    <t>Ludivine Sagnier</t>
  </si>
  <si>
    <t>Alain Corneau</t>
  </si>
  <si>
    <t>Love Crime</t>
  </si>
  <si>
    <t>Aramid Entertainment Fund</t>
  </si>
  <si>
    <t>Mark Jacobson</t>
  </si>
  <si>
    <t>January 6, 2011 (Netherlands)</t>
  </si>
  <si>
    <t>Love Ranch</t>
  </si>
  <si>
    <t>Stacey Testro International</t>
  </si>
  <si>
    <t>David Hyde Pierce</t>
  </si>
  <si>
    <t>Nick Tomnay</t>
  </si>
  <si>
    <t>May 7, 2011 (Japan)</t>
  </si>
  <si>
    <t>The Perfect Host</t>
  </si>
  <si>
    <t>Janet Jackson</t>
  </si>
  <si>
    <t>November 5, 2010 (United States)</t>
  </si>
  <si>
    <t>For Colored Girls</t>
  </si>
  <si>
    <t>The Last Picture Company</t>
  </si>
  <si>
    <t>Spencer Susser</t>
  </si>
  <si>
    <t>June 25, 2011 (Japan)</t>
  </si>
  <si>
    <t>Hesher</t>
  </si>
  <si>
    <t>Baby Cow Productions</t>
  </si>
  <si>
    <t>Michael Winterbottom</t>
  </si>
  <si>
    <t>April 24, 2011 (Greece)</t>
  </si>
  <si>
    <t>The Trip</t>
  </si>
  <si>
    <t>ArieScope Pictures</t>
  </si>
  <si>
    <t>Danielle Harris</t>
  </si>
  <si>
    <t>Adam Green</t>
  </si>
  <si>
    <t>November 2010 (Australia)</t>
  </si>
  <si>
    <t>Hatchet II</t>
  </si>
  <si>
    <t>Rogue</t>
  </si>
  <si>
    <t>Jang Dong-Gun</t>
  </si>
  <si>
    <t>Sngmoo Lee</t>
  </si>
  <si>
    <t>December 3, 2010 (United States)</t>
  </si>
  <si>
    <t>The Warrior's Way</t>
  </si>
  <si>
    <t>Hugo Productions</t>
  </si>
  <si>
    <t>Kristin Scott Thomas</t>
  </si>
  <si>
    <t>Tatiana De Rosnay</t>
  </si>
  <si>
    <t>Gilles Paquet-Brenner</t>
  </si>
  <si>
    <t>Elle s'appelait Sarah</t>
  </si>
  <si>
    <t>Max Thieriot</t>
  </si>
  <si>
    <t>October 8, 2010 (United States)</t>
  </si>
  <si>
    <t>My Soul to Take</t>
  </si>
  <si>
    <t>Dan Aykroyd</t>
  </si>
  <si>
    <t>Jennifer Ventimilia</t>
  </si>
  <si>
    <t>Eric Brevig</t>
  </si>
  <si>
    <t>December 17, 2010 (United States)</t>
  </si>
  <si>
    <t>Yogi Bear</t>
  </si>
  <si>
    <t>Robert Nelson Jacobs</t>
  </si>
  <si>
    <t>January 22, 2010 (United States)</t>
  </si>
  <si>
    <t>Extraordinary Measures</t>
  </si>
  <si>
    <t>Malcolm Venville</t>
  </si>
  <si>
    <t>January 14, 2011 (United Kingdom)</t>
  </si>
  <si>
    <t>Henry's Crime</t>
  </si>
  <si>
    <t>Julie Taymor</t>
  </si>
  <si>
    <t>January 7, 2011 (Brazil)</t>
  </si>
  <si>
    <t>The Tempest</t>
  </si>
  <si>
    <t>Michael Carnes</t>
  </si>
  <si>
    <t>Roger Kumble</t>
  </si>
  <si>
    <t>April 30, 2010 (United States)</t>
  </si>
  <si>
    <t>Furry Vengeance</t>
  </si>
  <si>
    <t>The American Film Company</t>
  </si>
  <si>
    <t>James D. Solomon</t>
  </si>
  <si>
    <t>The Conspirator</t>
  </si>
  <si>
    <t>October 22, 2010 (United States)</t>
  </si>
  <si>
    <t>You Will Meet a Tall Dark Stranger</t>
  </si>
  <si>
    <t>Mordecai Richler</t>
  </si>
  <si>
    <t>Richard J. Lewis</t>
  </si>
  <si>
    <t>Barney's Version</t>
  </si>
  <si>
    <t>Herrick Entertainment</t>
  </si>
  <si>
    <t>Hayden Christensen</t>
  </si>
  <si>
    <t>February 5, 2011 (Japan)</t>
  </si>
  <si>
    <t>Vanishing on 7th Street</t>
  </si>
  <si>
    <t>Glass Eye Pix</t>
  </si>
  <si>
    <t>Connor Paolo</t>
  </si>
  <si>
    <t>Nick Damici</t>
  </si>
  <si>
    <t>Jim Mickle</t>
  </si>
  <si>
    <t>June 17, 2011 (Ireland)</t>
  </si>
  <si>
    <t>Stake Land</t>
  </si>
  <si>
    <t>January 15, 2010 (Sweden)</t>
  </si>
  <si>
    <t>Snabba Cash</t>
  </si>
  <si>
    <t>Craig Pearce</t>
  </si>
  <si>
    <t>July 30, 2010 (United States)</t>
  </si>
  <si>
    <t>Charlie St. Cloud</t>
  </si>
  <si>
    <t>October 20, 2010 (Belgium)</t>
  </si>
  <si>
    <t>Little White Lies</t>
  </si>
  <si>
    <t>Garrett Hedlund</t>
  </si>
  <si>
    <t>Country Strong</t>
  </si>
  <si>
    <t>Katie Holmes</t>
  </si>
  <si>
    <t>Troy Nixey</t>
  </si>
  <si>
    <t>Don't Be Afraid of the Dark</t>
  </si>
  <si>
    <t>UTV Spotboy</t>
  </si>
  <si>
    <t>Rajat Barmecha</t>
  </si>
  <si>
    <t>Vikramaditya Motwane</t>
  </si>
  <si>
    <t>July 16, 2010 (India)</t>
  </si>
  <si>
    <t>Udaan</t>
  </si>
  <si>
    <t>10 West Studios</t>
  </si>
  <si>
    <t>Kevin Sorbo</t>
  </si>
  <si>
    <t>April 23, 2010 (Brazil)</t>
  </si>
  <si>
    <t>What If...</t>
  </si>
  <si>
    <t>Alan Poul</t>
  </si>
  <si>
    <t>April 23, 2010 (United States)</t>
  </si>
  <si>
    <t>The Back-up Plan</t>
  </si>
  <si>
    <t>Cine Plus</t>
  </si>
  <si>
    <t>Ulrich Thomsen</t>
  </si>
  <si>
    <t>August 19, 2010 (Germany)</t>
  </si>
  <si>
    <t>The Silence</t>
  </si>
  <si>
    <t>Fair Game</t>
  </si>
  <si>
    <t>November 26, 2010 (United Kingdom)</t>
  </si>
  <si>
    <t>London Boulevard</t>
  </si>
  <si>
    <t>Abe Sylvia</t>
  </si>
  <si>
    <t>July 7, 2011 (Thailand)</t>
  </si>
  <si>
    <t>Dirty Girl</t>
  </si>
  <si>
    <t>Strike Entertainment</t>
  </si>
  <si>
    <t>Patrick Fabian</t>
  </si>
  <si>
    <t>Huck Botko</t>
  </si>
  <si>
    <t>Daniel Stamm</t>
  </si>
  <si>
    <t>August 27, 2010 (United States)</t>
  </si>
  <si>
    <t>The Last Exorcism</t>
  </si>
  <si>
    <t>April 2, 2010 (United States)</t>
  </si>
  <si>
    <t>Why Did I Get Married Too?</t>
  </si>
  <si>
    <t>Edward Norton</t>
  </si>
  <si>
    <t>Angus MacLachlan</t>
  </si>
  <si>
    <t>Stone</t>
  </si>
  <si>
    <t>March 26, 2010 (United States)</t>
  </si>
  <si>
    <t>Greenberg</t>
  </si>
  <si>
    <t>Kevin Kline</t>
  </si>
  <si>
    <t>Robert Pulcini</t>
  </si>
  <si>
    <t>Shari Springer Berman</t>
  </si>
  <si>
    <t>January 27, 2011 (Greece)</t>
  </si>
  <si>
    <t>The Extra Man</t>
  </si>
  <si>
    <t>Hero Entertainment</t>
  </si>
  <si>
    <t>June 8, 2010 (United Kingdom)</t>
  </si>
  <si>
    <t>The Killer Inside Me</t>
  </si>
  <si>
    <t>Katie Featherston</t>
  </si>
  <si>
    <t>Michael R. Perry</t>
  </si>
  <si>
    <t>Tod Williams</t>
  </si>
  <si>
    <t>Paranormal Activity 2</t>
  </si>
  <si>
    <t>Dune Entertainment III</t>
  </si>
  <si>
    <t>Jay Duplass</t>
  </si>
  <si>
    <t>July 16, 2010 (United States)</t>
  </si>
  <si>
    <t>Cyrus</t>
  </si>
  <si>
    <t>The Company Men</t>
  </si>
  <si>
    <t>Massy Tadjedin</t>
  </si>
  <si>
    <t>February 16, 2011 (France)</t>
  </si>
  <si>
    <t>Last Night</t>
  </si>
  <si>
    <t>Shah Rukh Khan</t>
  </si>
  <si>
    <t>February 12, 2010 (United States)</t>
  </si>
  <si>
    <t>My Name Is Khan</t>
  </si>
  <si>
    <t>David Schwimmer</t>
  </si>
  <si>
    <t>April 28, 2011 (Israel)</t>
  </si>
  <si>
    <t>Trust</t>
  </si>
  <si>
    <t>Omega Entertainment</t>
  </si>
  <si>
    <t>Hilary Swank</t>
  </si>
  <si>
    <t>Tony Goldwyn</t>
  </si>
  <si>
    <t>Conviction</t>
  </si>
  <si>
    <t>Evenstar Films</t>
  </si>
  <si>
    <t>Jonathan Raymond</t>
  </si>
  <si>
    <t>Kelly Reichardt</t>
  </si>
  <si>
    <t>April 15, 2011 (United Kingdom)</t>
  </si>
  <si>
    <t>Meek's Cutoff</t>
  </si>
  <si>
    <t>Olympus Pictures</t>
  </si>
  <si>
    <t>Rabbit Hole</t>
  </si>
  <si>
    <t>September 24, 2010 (United States)</t>
  </si>
  <si>
    <t>Legend of the Guardians: the Owls of Ga'Hoole</t>
  </si>
  <si>
    <t>June 9, 2011 (Germany)</t>
  </si>
  <si>
    <t>Beginners</t>
  </si>
  <si>
    <t>Sidus FNH-Benex Cinema Fund 1</t>
  </si>
  <si>
    <t>Jeon Do-yeon</t>
  </si>
  <si>
    <t>Ki-young Kim</t>
  </si>
  <si>
    <t>Sang-soo Im</t>
  </si>
  <si>
    <t>January 26, 2011 (United States)</t>
  </si>
  <si>
    <t>The Housemaid</t>
  </si>
  <si>
    <t>Chace Crawford</t>
  </si>
  <si>
    <t>Jordan Melamed</t>
  </si>
  <si>
    <t>August 6, 2010 (United States)</t>
  </si>
  <si>
    <t>Twelve</t>
  </si>
  <si>
    <t>Posy Simmonds</t>
  </si>
  <si>
    <t>September 10, 2010 (United Kingdom)</t>
  </si>
  <si>
    <t>Tamara Drewe</t>
  </si>
  <si>
    <t>Larysa Kondracki</t>
  </si>
  <si>
    <t>October 27, 2011 (Germany)</t>
  </si>
  <si>
    <t>The Whistleblower</t>
  </si>
  <si>
    <t>They Are Going to Kill Us Productions</t>
  </si>
  <si>
    <t>September 16, 2010 (Australia)</t>
  </si>
  <si>
    <t>I'm Still Here</t>
  </si>
  <si>
    <t>Jenn Proske</t>
  </si>
  <si>
    <t>Jason Friedberg</t>
  </si>
  <si>
    <t>August 18, 2010 (United States)</t>
  </si>
  <si>
    <t>Vampires Suck</t>
  </si>
  <si>
    <t>Eric Garcia</t>
  </si>
  <si>
    <t>Miguel Sapochnik</t>
  </si>
  <si>
    <t>March 19, 2010 (United States)</t>
  </si>
  <si>
    <t>Repo Men</t>
  </si>
  <si>
    <t>Hereafter</t>
  </si>
  <si>
    <t>Brian Levant</t>
  </si>
  <si>
    <t>January 15, 2010 (United States)</t>
  </si>
  <si>
    <t>The Spy Next Door</t>
  </si>
  <si>
    <t>Dean Craig</t>
  </si>
  <si>
    <t>Neil LaBute</t>
  </si>
  <si>
    <t>April 16, 2010 (United States)</t>
  </si>
  <si>
    <t>Death at a Funeral</t>
  </si>
  <si>
    <t>April 29, 2010 (China)</t>
  </si>
  <si>
    <t>Ip Man 2</t>
  </si>
  <si>
    <t>Diane Lane</t>
  </si>
  <si>
    <t>Mike Rich</t>
  </si>
  <si>
    <t>Secretariat</t>
  </si>
  <si>
    <t>Stephen Dorff</t>
  </si>
  <si>
    <t>Somewhere</t>
  </si>
  <si>
    <t>Geoff LaTulippe</t>
  </si>
  <si>
    <t>Nanette Burstein</t>
  </si>
  <si>
    <t>September 3, 2010 (United States)</t>
  </si>
  <si>
    <t>Going the Distance</t>
  </si>
  <si>
    <t>David Diamond</t>
  </si>
  <si>
    <t>Mark Steven Johnson</t>
  </si>
  <si>
    <t>January 29, 2010 (United States)</t>
  </si>
  <si>
    <t>When in Rome</t>
  </si>
  <si>
    <t>Magic Light Pictures</t>
  </si>
  <si>
    <t>Bill Nighy</t>
  </si>
  <si>
    <t>Jonathan Lynn</t>
  </si>
  <si>
    <t>June 18, 2010 (United Kingdom)</t>
  </si>
  <si>
    <t>Wild Target</t>
  </si>
  <si>
    <t>Groundswell Productions</t>
  </si>
  <si>
    <t>Marcus Hinchey</t>
  </si>
  <si>
    <t>Andrew Jarecki</t>
  </si>
  <si>
    <t>December 3, 2010 (Canada)</t>
  </si>
  <si>
    <t>All Good Things</t>
  </si>
  <si>
    <t>August 20, 2010 (United States)</t>
  </si>
  <si>
    <t>Nanny McPhee Returns</t>
  </si>
  <si>
    <t>Sedic International</t>
  </si>
  <si>
    <t>KÃ´ji Yakusho</t>
  </si>
  <si>
    <t>Kaneo Ikegami</t>
  </si>
  <si>
    <t>September 25, 2010 (Japan)</t>
  </si>
  <si>
    <t>13 Assassins</t>
  </si>
  <si>
    <t>February 5, 2010 (United States)</t>
  </si>
  <si>
    <t>From Paris with Love</t>
  </si>
  <si>
    <t>Sarah Thorp</t>
  </si>
  <si>
    <t>Andy Tennant</t>
  </si>
  <si>
    <t>The Bounty Hunter</t>
  </si>
  <si>
    <t>Moe Jelline</t>
  </si>
  <si>
    <t>You Again</t>
  </si>
  <si>
    <t>Menageatroz</t>
  </si>
  <si>
    <t>Javier Bardem</t>
  </si>
  <si>
    <t>Biutiful</t>
  </si>
  <si>
    <t>Realitism Films</t>
  </si>
  <si>
    <t>Stephen Spinella</t>
  </si>
  <si>
    <t>Quentin Dupieux</t>
  </si>
  <si>
    <t>November 10, 2010 (France)</t>
  </si>
  <si>
    <t>Rubber</t>
  </si>
  <si>
    <t>Robb Cullen</t>
  </si>
  <si>
    <t>February 26, 2010 (United States)</t>
  </si>
  <si>
    <t>Cop Out</t>
  </si>
  <si>
    <t>March 31, 2010 (United States)</t>
  </si>
  <si>
    <t>The Last Song</t>
  </si>
  <si>
    <t>Wall Street: Money Never Sleeps</t>
  </si>
  <si>
    <t>Certified Copy</t>
  </si>
  <si>
    <t>Dario Poloni</t>
  </si>
  <si>
    <t>Christopher Smith</t>
  </si>
  <si>
    <t>June 11, 2010 (United Kingdom)</t>
  </si>
  <si>
    <t>Black Death</t>
  </si>
  <si>
    <t>Gato Negro Films</t>
  </si>
  <si>
    <t>Sebastian Gutierrez</t>
  </si>
  <si>
    <t>March 14, 2010 (United States)</t>
  </si>
  <si>
    <t>Elektra Luxx</t>
  </si>
  <si>
    <t>Filmax Entertainment</t>
  </si>
  <si>
    <t>Martin Sheen</t>
  </si>
  <si>
    <t>Emilio Estevez</t>
  </si>
  <si>
    <t>November 19, 2010 (Spain)</t>
  </si>
  <si>
    <t>The Way</t>
  </si>
  <si>
    <t>Amy Andelson</t>
  </si>
  <si>
    <t>Step Up</t>
  </si>
  <si>
    <t>Mandate Pictures</t>
  </si>
  <si>
    <t>Jeffrey Eugenides</t>
  </si>
  <si>
    <t>The Switch</t>
  </si>
  <si>
    <t>Lowell Ganz</t>
  </si>
  <si>
    <t>Michael Lembeck</t>
  </si>
  <si>
    <t>Tooth Fairy</t>
  </si>
  <si>
    <t>Craig Roberts</t>
  </si>
  <si>
    <t>March 18, 2011 (United Kingdom)</t>
  </si>
  <si>
    <t>Submarine</t>
  </si>
  <si>
    <t>Joe Stillman</t>
  </si>
  <si>
    <t>December 25, 2010 (United States)</t>
  </si>
  <si>
    <t>Gulliver's Travels</t>
  </si>
  <si>
    <t>Mary Norton</t>
  </si>
  <si>
    <t>Hiromasa Yonebayashi</t>
  </si>
  <si>
    <t>The Secret World of Arrietty</t>
  </si>
  <si>
    <t>James L. Brooks</t>
  </si>
  <si>
    <t>How Do You Know</t>
  </si>
  <si>
    <t>Dinner for Schmucks</t>
  </si>
  <si>
    <t>June 4, 2010 (United States)</t>
  </si>
  <si>
    <t>Get Him to the Greek</t>
  </si>
  <si>
    <t>Dear John</t>
  </si>
  <si>
    <t>Jose Rivera</t>
  </si>
  <si>
    <t>Gary Winick</t>
  </si>
  <si>
    <t>May 14, 2010 (United States)</t>
  </si>
  <si>
    <t>Letters to Juliet</t>
  </si>
  <si>
    <t>Julia Roberts</t>
  </si>
  <si>
    <t>Valentine's Day</t>
  </si>
  <si>
    <t>Filmkameratene A/S</t>
  </si>
  <si>
    <t>Otto Jespersen</t>
  </si>
  <si>
    <t>October 29, 2010 (Norway)</t>
  </si>
  <si>
    <t>Trollhunter</t>
  </si>
  <si>
    <t>Laurie Craig</t>
  </si>
  <si>
    <t>Elizabeth Allen Rosenbaum</t>
  </si>
  <si>
    <t>July 23, 2010 (United States)</t>
  </si>
  <si>
    <t>Ramona and Beezus</t>
  </si>
  <si>
    <t>Cinema Service</t>
  </si>
  <si>
    <t>Won Bin</t>
  </si>
  <si>
    <t>Jeong-beom Lee</t>
  </si>
  <si>
    <t>August 5, 2010 (South Korea)</t>
  </si>
  <si>
    <t>The Man from Nowhere</t>
  </si>
  <si>
    <t>Edge of Darkness</t>
  </si>
  <si>
    <t>Thanapat Saisaymar</t>
  </si>
  <si>
    <t>Phra Sripariyattiweti</t>
  </si>
  <si>
    <t>September 1, 2010 (France)</t>
  </si>
  <si>
    <t>Uncle Boonmee Who Can Recall His Past Lives</t>
  </si>
  <si>
    <t>Eric Balfour</t>
  </si>
  <si>
    <t>Joshua Cordes</t>
  </si>
  <si>
    <t>Colin Strause</t>
  </si>
  <si>
    <t>November 12, 2010 (United States)</t>
  </si>
  <si>
    <t>Skyline</t>
  </si>
  <si>
    <t>R.P. Productions</t>
  </si>
  <si>
    <t>Robert Harris</t>
  </si>
  <si>
    <t>The Ghost Writer</t>
  </si>
  <si>
    <t>Chromewood Productions</t>
  </si>
  <si>
    <t>Eva Bourne</t>
  </si>
  <si>
    <t>Beyond the Black Rainbow</t>
  </si>
  <si>
    <t>A Bigger Boat</t>
  </si>
  <si>
    <t>Shawn Ashmore</t>
  </si>
  <si>
    <t>March 25, 2010 (Kazakhstan)</t>
  </si>
  <si>
    <t>Will Forte</t>
  </si>
  <si>
    <t>Jorma Taccone</t>
  </si>
  <si>
    <t>May 21, 2010 (United States)</t>
  </si>
  <si>
    <t>MacGruber</t>
  </si>
  <si>
    <t>Lawrence Konner</t>
  </si>
  <si>
    <t>July 14, 2010 (United States)</t>
  </si>
  <si>
    <t>The Sorcerer's Apprentice</t>
  </si>
  <si>
    <t>Floria Sigismondi</t>
  </si>
  <si>
    <t>April 8, 2010 (Malaysia)</t>
  </si>
  <si>
    <t>The Runaways</t>
  </si>
  <si>
    <t>December 22, 2010 (United States)</t>
  </si>
  <si>
    <t>Little Fockers</t>
  </si>
  <si>
    <t>Will Adamsdale</t>
  </si>
  <si>
    <t>Christopher Morris</t>
  </si>
  <si>
    <t>May 7, 2010 (United Kingdom)</t>
  </si>
  <si>
    <t>Four Lions</t>
  </si>
  <si>
    <t>Deborah Kaplan</t>
  </si>
  <si>
    <t>Anand Tucker</t>
  </si>
  <si>
    <t>January 8, 2010 (United States)</t>
  </si>
  <si>
    <t>Leap Year</t>
  </si>
  <si>
    <t>Josh Klausner</t>
  </si>
  <si>
    <t>April 9, 2010 (United States)</t>
  </si>
  <si>
    <t>Date Night</t>
  </si>
  <si>
    <t>Lisa Cholodenko</t>
  </si>
  <si>
    <t>The Kids Are All Right</t>
  </si>
  <si>
    <t>Andrew Kevin Walker</t>
  </si>
  <si>
    <t>The Wolfman</t>
  </si>
  <si>
    <t>Overture Films</t>
  </si>
  <si>
    <t>October 1, 2010 (United States)</t>
  </si>
  <si>
    <t>Let Me In</t>
  </si>
  <si>
    <t>Tobin Bell</t>
  </si>
  <si>
    <t>Kevin Greutert</t>
  </si>
  <si>
    <t>Saw: The Final Chapter</t>
  </si>
  <si>
    <t>December 10, 2010 (United States)</t>
  </si>
  <si>
    <t>The Chronicles of Narnia: the Voyage of the Dawn Treader</t>
  </si>
  <si>
    <t>Mike Myers</t>
  </si>
  <si>
    <t>Shrek Forever After</t>
  </si>
  <si>
    <t>Radha Mitchell</t>
  </si>
  <si>
    <t>Scott Kosar</t>
  </si>
  <si>
    <t>The Crazies</t>
  </si>
  <si>
    <t>Keir Gilchrist</t>
  </si>
  <si>
    <t>It's Kind of a Funny Story</t>
  </si>
  <si>
    <t>This Is That Productions</t>
  </si>
  <si>
    <t>Rainn Wilson</t>
  </si>
  <si>
    <t>June 10, 2011 (Iceland)</t>
  </si>
  <si>
    <t>Super</t>
  </si>
  <si>
    <t>Tony Gayton</t>
  </si>
  <si>
    <t>November 24, 2010 (United States)</t>
  </si>
  <si>
    <t>Faster</t>
  </si>
  <si>
    <t>March 12, 2010 (United States)</t>
  </si>
  <si>
    <t>Green Zone</t>
  </si>
  <si>
    <t>Chris Messina</t>
  </si>
  <si>
    <t>Brian Nelson</t>
  </si>
  <si>
    <t>September 17, 2010 (United States)</t>
  </si>
  <si>
    <t>Devil</t>
  </si>
  <si>
    <t>Alan R. Cohen</t>
  </si>
  <si>
    <t>Due Date</t>
  </si>
  <si>
    <t>Reliance Big Pictures</t>
  </si>
  <si>
    <t>Tyler Labine</t>
  </si>
  <si>
    <t>Eli Craig</t>
  </si>
  <si>
    <t>December 9, 2010 (Kazakhstan)</t>
  </si>
  <si>
    <t>Tucker and Dale vs Evil</t>
  </si>
  <si>
    <t>Bob DeRosa</t>
  </si>
  <si>
    <t>Killers</t>
  </si>
  <si>
    <t>Exclusive Films</t>
  </si>
  <si>
    <t>Slavomir Rawicz</t>
  </si>
  <si>
    <t>Peter Weir</t>
  </si>
  <si>
    <t>The Way Back</t>
  </si>
  <si>
    <t>Whenua Films</t>
  </si>
  <si>
    <t>James Rolleston</t>
  </si>
  <si>
    <t>March 25, 2010 (New Zealand)</t>
  </si>
  <si>
    <t>Boy</t>
  </si>
  <si>
    <t>Peter Allen</t>
  </si>
  <si>
    <t>Takers</t>
  </si>
  <si>
    <t>September 10, 2010 (United States)</t>
  </si>
  <si>
    <t>Resident Evil: Afterlife</t>
  </si>
  <si>
    <t>Jackie Earle Haley</t>
  </si>
  <si>
    <t>Wesley Strick</t>
  </si>
  <si>
    <t>Samuel Bayer</t>
  </si>
  <si>
    <t>A Nightmare on Elm Street</t>
  </si>
  <si>
    <t>Winter's Bone</t>
  </si>
  <si>
    <t>November 10, 2010 (United States)</t>
  </si>
  <si>
    <t>Morning Glory</t>
  </si>
  <si>
    <t>Salt</t>
  </si>
  <si>
    <t>Jimmy Hayward</t>
  </si>
  <si>
    <t>June 18, 2010 (United States)</t>
  </si>
  <si>
    <t>Jonah Hex</t>
  </si>
  <si>
    <t>Allen Coulter</t>
  </si>
  <si>
    <t>Remember Me</t>
  </si>
  <si>
    <t>Peter Schink</t>
  </si>
  <si>
    <t>Legion</t>
  </si>
  <si>
    <t>Audiovisual Aval SGR</t>
  </si>
  <si>
    <t>October 15, 2010 (United States)</t>
  </si>
  <si>
    <t>Buried</t>
  </si>
  <si>
    <t>NimrÃ³d Antal</t>
  </si>
  <si>
    <t>July 9, 2010 (United States)</t>
  </si>
  <si>
    <t>Predators</t>
  </si>
  <si>
    <t>Kazuo Ishiguro</t>
  </si>
  <si>
    <t>Mark Romanek</t>
  </si>
  <si>
    <t>Never Let Me Go</t>
  </si>
  <si>
    <t>Diary of a Wimpy Kid</t>
  </si>
  <si>
    <t>May 28, 2010 (United States)</t>
  </si>
  <si>
    <t>Prince of Persia: the Sands of Time</t>
  </si>
  <si>
    <t>Hot Tub Time Machine</t>
  </si>
  <si>
    <t>James Frecheville</t>
  </si>
  <si>
    <t>June 3, 2010 (Australia)</t>
  </si>
  <si>
    <t>June 11, 2010 (United States)</t>
  </si>
  <si>
    <t>The A-Team</t>
  </si>
  <si>
    <t>PathÃ© Pictures International</t>
  </si>
  <si>
    <t>Centurion</t>
  </si>
  <si>
    <t>Ryan Murphy</t>
  </si>
  <si>
    <t>August 13, 2010 (United States)</t>
  </si>
  <si>
    <t>Eat Pray Love</t>
  </si>
  <si>
    <t>Christopher Murphey</t>
  </si>
  <si>
    <t>The Karate Kid</t>
  </si>
  <si>
    <t>Tony Scott</t>
  </si>
  <si>
    <t>Unstoppable</t>
  </si>
  <si>
    <t>The Losers</t>
  </si>
  <si>
    <t>Alan Schoolcraft</t>
  </si>
  <si>
    <t>Megamind</t>
  </si>
  <si>
    <t>August 31, 2011 (United States)</t>
  </si>
  <si>
    <t>The Debt</t>
  </si>
  <si>
    <t>Overnight Films</t>
  </si>
  <si>
    <t>Ethan Maniquis</t>
  </si>
  <si>
    <t>Machete</t>
  </si>
  <si>
    <t>The Fighter</t>
  </si>
  <si>
    <t>David Seidler</t>
  </si>
  <si>
    <t>The King's Speech</t>
  </si>
  <si>
    <t>Bert V. Royal</t>
  </si>
  <si>
    <t>Easy A</t>
  </si>
  <si>
    <t>November 19, 2010 (United States)</t>
  </si>
  <si>
    <t>The Next Three Days</t>
  </si>
  <si>
    <t>Toy Story 3</t>
  </si>
  <si>
    <t>Softbank Ventures</t>
  </si>
  <si>
    <t>Lee Byung-hun</t>
  </si>
  <si>
    <t>August 12, 2010 (South Korea)</t>
  </si>
  <si>
    <t>I Saw the Devil</t>
  </si>
  <si>
    <t>Josephson Entertainment</t>
  </si>
  <si>
    <t>Ian Deitchman</t>
  </si>
  <si>
    <t>Life as We Know It</t>
  </si>
  <si>
    <t>Edward Kitsis</t>
  </si>
  <si>
    <t>TRON: Legacy</t>
  </si>
  <si>
    <t>The Other Guys</t>
  </si>
  <si>
    <t>Dave Callaham</t>
  </si>
  <si>
    <t>The Expendables</t>
  </si>
  <si>
    <t>127 Hours</t>
  </si>
  <si>
    <t>Elisabeth Shue</t>
  </si>
  <si>
    <t>Pete Goldfinger</t>
  </si>
  <si>
    <t>Piranha 3D</t>
  </si>
  <si>
    <t>Patrick O'Neill</t>
  </si>
  <si>
    <t>June 23, 2010 (United States)</t>
  </si>
  <si>
    <t>Knight and Day</t>
  </si>
  <si>
    <t>Blue Valentine</t>
  </si>
  <si>
    <t>The Book of Eli</t>
  </si>
  <si>
    <t>Clash of the Titans</t>
  </si>
  <si>
    <t>Craig Titley</t>
  </si>
  <si>
    <t>Percy Jackson &amp; the Olympians: The Lightning Thief</t>
  </si>
  <si>
    <t>David Slade</t>
  </si>
  <si>
    <t>June 30, 2010 (United States)</t>
  </si>
  <si>
    <t>The Twilight Saga: Eclipse</t>
  </si>
  <si>
    <t>The Tourist</t>
  </si>
  <si>
    <t>True Grit</t>
  </si>
  <si>
    <t>Love &amp; Other Drugs</t>
  </si>
  <si>
    <t>Despicable Me</t>
  </si>
  <si>
    <t>March 5, 2010 (United States)</t>
  </si>
  <si>
    <t>Alice in Wonderland</t>
  </si>
  <si>
    <t>Cher</t>
  </si>
  <si>
    <t>Steve Antin</t>
  </si>
  <si>
    <t>Burlesque</t>
  </si>
  <si>
    <t>Michael Patrick King</t>
  </si>
  <si>
    <t>May 27, 2010 (United States)</t>
  </si>
  <si>
    <t>Sex and the City 2</t>
  </si>
  <si>
    <t>micro_scope</t>
  </si>
  <si>
    <t>Lubna Azabal</t>
  </si>
  <si>
    <t>January 12, 2011 (France)</t>
  </si>
  <si>
    <t>Incendies</t>
  </si>
  <si>
    <t>September 1, 2010 (United States)</t>
  </si>
  <si>
    <t>The American</t>
  </si>
  <si>
    <t>How to Train Your Dragon</t>
  </si>
  <si>
    <t>Noah Ringer</t>
  </si>
  <si>
    <t>July 1, 2010 (United States)</t>
  </si>
  <si>
    <t>The Last Airbender</t>
  </si>
  <si>
    <t>Sarah Butler</t>
  </si>
  <si>
    <t>Adam Rockoff</t>
  </si>
  <si>
    <t>January 20, 2011 (Argentina)</t>
  </si>
  <si>
    <t>I Spit on Your Grave</t>
  </si>
  <si>
    <t>RED</t>
  </si>
  <si>
    <t>Nathan Greno</t>
  </si>
  <si>
    <t>Tangled</t>
  </si>
  <si>
    <t>Insidious</t>
  </si>
  <si>
    <t>Protagonist Pictures</t>
  </si>
  <si>
    <t>Scoot McNairy</t>
  </si>
  <si>
    <t>December 3, 2010 (United Kingdom)</t>
  </si>
  <si>
    <t>Monsters</t>
  </si>
  <si>
    <t>The Social Network</t>
  </si>
  <si>
    <t>Castle Rock Entertainment</t>
  </si>
  <si>
    <t>Madeline Carroll</t>
  </si>
  <si>
    <t>Flipped</t>
  </si>
  <si>
    <t>Harry Potter and the Deathly Hallows: Part 1</t>
  </si>
  <si>
    <t>The Town</t>
  </si>
  <si>
    <t>Mark Heyman</t>
  </si>
  <si>
    <t>Black Swan</t>
  </si>
  <si>
    <t>Marv Films</t>
  </si>
  <si>
    <t>Kick-Ass</t>
  </si>
  <si>
    <t>She's Out of My League</t>
  </si>
  <si>
    <t>June 25, 2010 (United States)</t>
  </si>
  <si>
    <t>Grown Ups</t>
  </si>
  <si>
    <t>Michael Cera</t>
  </si>
  <si>
    <t>Scott Pilgrim vs. the World</t>
  </si>
  <si>
    <t>February 19, 2010 (United States)</t>
  </si>
  <si>
    <t>Shutter Island</t>
  </si>
  <si>
    <t>May 7, 2010 (United States)</t>
  </si>
  <si>
    <t>Iron Man 2</t>
  </si>
  <si>
    <t>Inception</t>
  </si>
  <si>
    <t>Filmax</t>
  </si>
  <si>
    <t>Jonathan D. Mellor</t>
  </si>
  <si>
    <t>Jaume BalaguerÃ³</t>
  </si>
  <si>
    <t>October 2, 2009 (Spain)</t>
  </si>
  <si>
    <t>[Rec]Â²</t>
  </si>
  <si>
    <t>Antena 3 Films</t>
  </si>
  <si>
    <t>Ben Court</t>
  </si>
  <si>
    <t>Jordan Scott</t>
  </si>
  <si>
    <t>Cracks</t>
  </si>
  <si>
    <t>Two Prong Lesson</t>
  </si>
  <si>
    <t>Tatiana von FÃ¼rstenberg</t>
  </si>
  <si>
    <t>Francesca Gregorini</t>
  </si>
  <si>
    <t>January 15, 2015 (Sweden)</t>
  </si>
  <si>
    <t>Tanner Hall</t>
  </si>
  <si>
    <t>Bill Kenwright Films</t>
  </si>
  <si>
    <t>Michelle Pfeiffer</t>
  </si>
  <si>
    <t>July 17, 2009 (United States)</t>
  </si>
  <si>
    <t>ChÃ©ri</t>
  </si>
  <si>
    <t>Bronco Productions</t>
  </si>
  <si>
    <t>Michael Angarano</t>
  </si>
  <si>
    <t>May 27, 2010 (Germany)</t>
  </si>
  <si>
    <t>Gentlemen Broncos</t>
  </si>
  <si>
    <t>Colm Meaney</t>
  </si>
  <si>
    <t>March 27, 2009 (United Kingdom)</t>
  </si>
  <si>
    <t>The Damned United</t>
  </si>
  <si>
    <t>Robert Munic</t>
  </si>
  <si>
    <t>Dito Montiel</t>
  </si>
  <si>
    <t>April 24, 2009 (United States)</t>
  </si>
  <si>
    <t>Fighting</t>
  </si>
  <si>
    <t>Universal Pictures International (UPI)</t>
  </si>
  <si>
    <t>Broken Embraces</t>
  </si>
  <si>
    <t>Alameda Films</t>
  </si>
  <si>
    <t>Dario Yazbek Bernal</t>
  </si>
  <si>
    <t>Michel Franco</t>
  </si>
  <si>
    <t>Daniel and Ana</t>
  </si>
  <si>
    <t>Hyde Park Entertainment</t>
  </si>
  <si>
    <t>Kristin Kreuk</t>
  </si>
  <si>
    <t>Andrzej Bartkowiak</t>
  </si>
  <si>
    <t>February 27, 2009 (United States)</t>
  </si>
  <si>
    <t>Street Fighter: The Legend of Chun-Li</t>
  </si>
  <si>
    <t>Ashley Tisdale</t>
  </si>
  <si>
    <t>John Schultz</t>
  </si>
  <si>
    <t>July 31, 2009 (United States)</t>
  </si>
  <si>
    <t>Aliens in the Attic</t>
  </si>
  <si>
    <t>Chris Massoglia</t>
  </si>
  <si>
    <t>October 23, 2009 (United States)</t>
  </si>
  <si>
    <t>Cirque du Freak: the Vampire's Assistant</t>
  </si>
  <si>
    <t>Fox Atomic</t>
  </si>
  <si>
    <t>Zach Cregger</t>
  </si>
  <si>
    <t>March 13, 2009 (United States)</t>
  </si>
  <si>
    <t>Miss March</t>
  </si>
  <si>
    <t>Jeremy Piven</t>
  </si>
  <si>
    <t>Andy Stock</t>
  </si>
  <si>
    <t>Neal Brennan</t>
  </si>
  <si>
    <t>August 14, 2009 (United States)</t>
  </si>
  <si>
    <t>The Goods: Live Hard, Sell Hard</t>
  </si>
  <si>
    <t>CinemaNX</t>
  </si>
  <si>
    <t>April 30, 2010 (United Kingdom)</t>
  </si>
  <si>
    <t>The Disappearance of Alice Creed</t>
  </si>
  <si>
    <t>Les Armateurs</t>
  </si>
  <si>
    <t>Evan McGuire</t>
  </si>
  <si>
    <t>June 22, 2016 (United States)</t>
  </si>
  <si>
    <t>The Secret of Kells</t>
  </si>
  <si>
    <t>Artfire Films</t>
  </si>
  <si>
    <t>Jeff Daniels</t>
  </si>
  <si>
    <t>Kieran Mulroney</t>
  </si>
  <si>
    <t>May 1, 2014 (South Korea)</t>
  </si>
  <si>
    <t>Paper Man</t>
  </si>
  <si>
    <t>Autonomous Films</t>
  </si>
  <si>
    <t>Jesse Metcalfe</t>
  </si>
  <si>
    <t>Peter Hyams</t>
  </si>
  <si>
    <t>July 10, 2009 (Spain)</t>
  </si>
  <si>
    <t>Beyond a Reasonable Doubt</t>
  </si>
  <si>
    <t>September 11, 2009 (United States)</t>
  </si>
  <si>
    <t>Whiteout</t>
  </si>
  <si>
    <t>Robin Williams</t>
  </si>
  <si>
    <t>Bobcat Goldthwait</t>
  </si>
  <si>
    <t>September 24, 2010 (Ireland)</t>
  </si>
  <si>
    <t>World's Greatest Dad</t>
  </si>
  <si>
    <t>The Soloist</t>
  </si>
  <si>
    <t>Bombshell Pictures</t>
  </si>
  <si>
    <t>Julia Voth</t>
  </si>
  <si>
    <t>Rick Jacobson</t>
  </si>
  <si>
    <t>November 6, 2009 (Finland)</t>
  </si>
  <si>
    <t>Bitch Slap</t>
  </si>
  <si>
    <t>Oscilloscope</t>
  </si>
  <si>
    <t>Ben Foster</t>
  </si>
  <si>
    <t>December 4, 2009 (United States)</t>
  </si>
  <si>
    <t>The Messenger</t>
  </si>
  <si>
    <t>Madhouse</t>
  </si>
  <si>
    <t>Mamoru Hosoda</t>
  </si>
  <si>
    <t>August 1, 2009 (Japan)</t>
  </si>
  <si>
    <t>Summer Wars</t>
  </si>
  <si>
    <t>Euforia Film</t>
  </si>
  <si>
    <t>Jeppe Beck Laursen</t>
  </si>
  <si>
    <t>January 9, 2009 (Norway)</t>
  </si>
  <si>
    <t>Dead Snow</t>
  </si>
  <si>
    <t>Haut et Court</t>
  </si>
  <si>
    <t>Audrey Tautou</t>
  </si>
  <si>
    <t>Edmonde Charles-Roux</t>
  </si>
  <si>
    <t>November 6, 2009 (United States)</t>
  </si>
  <si>
    <t>Coco Before Chanel</t>
  </si>
  <si>
    <t>CineSon Entertainment</t>
  </si>
  <si>
    <t>Andy Garcia</t>
  </si>
  <si>
    <t>Raymond De Felitta</t>
  </si>
  <si>
    <t>City Island</t>
  </si>
  <si>
    <t>Paulina Gaitan</t>
  </si>
  <si>
    <t>April 17, 2009 (United States)</t>
  </si>
  <si>
    <t>Sin Nombre</t>
  </si>
  <si>
    <t>Charles Dickens</t>
  </si>
  <si>
    <t>A Christmas Carol</t>
  </si>
  <si>
    <t>February 20, 2009 (United States)</t>
  </si>
  <si>
    <t>Madea Goes to Jail</t>
  </si>
  <si>
    <t>Wayne Kramer</t>
  </si>
  <si>
    <t>February 26, 2009 (Bahrain)</t>
  </si>
  <si>
    <t>Crossing Over</t>
  </si>
  <si>
    <t>Jorge Blanco</t>
  </si>
  <si>
    <t>November 20, 2009 (United States)</t>
  </si>
  <si>
    <t>Planet 51</t>
  </si>
  <si>
    <t>John Hindman</t>
  </si>
  <si>
    <t>December 30, 2009 (France)</t>
  </si>
  <si>
    <t>The Answer Man</t>
  </si>
  <si>
    <t>September 18, 2009 (United States)</t>
  </si>
  <si>
    <t>The Informant!</t>
  </si>
  <si>
    <t>February 6, 2009 (United States)</t>
  </si>
  <si>
    <t>The Pink Panther 2</t>
  </si>
  <si>
    <t>March 20, 2009 (United States)</t>
  </si>
  <si>
    <t>Duplicity</t>
  </si>
  <si>
    <t>Gary Young</t>
  </si>
  <si>
    <t>Harry Brown</t>
  </si>
  <si>
    <t>PathÃ© Renn Productions</t>
  </si>
  <si>
    <t>Jane Campion</t>
  </si>
  <si>
    <t>October 9, 2009 (United States)</t>
  </si>
  <si>
    <t>Bright Star</t>
  </si>
  <si>
    <t>Jody Hill</t>
  </si>
  <si>
    <t>April 10, 2009 (United States)</t>
  </si>
  <si>
    <t>Observe and Report</t>
  </si>
  <si>
    <t>Gustin Nash</t>
  </si>
  <si>
    <t>Youth in Revolt</t>
  </si>
  <si>
    <t>Film i VÃ¤st</t>
  </si>
  <si>
    <t>Michael Nyqvist</t>
  </si>
  <si>
    <t>Jonas Frykberg</t>
  </si>
  <si>
    <t>Daniel Alfredson</t>
  </si>
  <si>
    <t>The Girl Who Kicked the Hornet's Nest</t>
  </si>
  <si>
    <t>Brandon Camp</t>
  </si>
  <si>
    <t>Love Happens</t>
  </si>
  <si>
    <t>June 26, 2009 (United States)</t>
  </si>
  <si>
    <t>Away We Go</t>
  </si>
  <si>
    <t>Marc Lawrence</t>
  </si>
  <si>
    <t>December 18, 2009 (United States)</t>
  </si>
  <si>
    <t>Did You Hear About the Morgans?</t>
  </si>
  <si>
    <t>Jerry Bruckheimer Films</t>
  </si>
  <si>
    <t>Cormac Wibberley</t>
  </si>
  <si>
    <t>Hoyt Yeatman</t>
  </si>
  <si>
    <t>July 24, 2009 (United States)</t>
  </si>
  <si>
    <t>G-Force</t>
  </si>
  <si>
    <t>26 Films</t>
  </si>
  <si>
    <t>Mike Reiss</t>
  </si>
  <si>
    <t>June 5, 2009 (United States)</t>
  </si>
  <si>
    <t>My Life in Ruins</t>
  </si>
  <si>
    <t>David Pastor</t>
  </si>
  <si>
    <t>September 2, 2009 (Indonesia)</t>
  </si>
  <si>
    <t>Carriers</t>
  </si>
  <si>
    <t>Imagi Animation Studios</t>
  </si>
  <si>
    <t>Osamu Tezuka</t>
  </si>
  <si>
    <t>Astro Boy</t>
  </si>
  <si>
    <t>George Gallo</t>
  </si>
  <si>
    <t>Middle Men</t>
  </si>
  <si>
    <t>MPI Media Group</t>
  </si>
  <si>
    <t>Jocelin Donahue</t>
  </si>
  <si>
    <t>April 25, 2009 (Brazil)</t>
  </si>
  <si>
    <t>The House of the Devil</t>
  </si>
  <si>
    <t>First Sun</t>
  </si>
  <si>
    <t>Barbara Alberti</t>
  </si>
  <si>
    <t>I Am Love</t>
  </si>
  <si>
    <t>Kelsey Grammer</t>
  </si>
  <si>
    <t>Kevin Tancharoen</t>
  </si>
  <si>
    <t>September 25, 2009 (United States)</t>
  </si>
  <si>
    <t>Fame</t>
  </si>
  <si>
    <t>Blank of the Dead Productions</t>
  </si>
  <si>
    <t>Alan Van Sprang</t>
  </si>
  <si>
    <t>George A. Romero</t>
  </si>
  <si>
    <t>May 6, 2010 (Germany)</t>
  </si>
  <si>
    <t>Survival of the Dead</t>
  </si>
  <si>
    <t>Daniel Kunka</t>
  </si>
  <si>
    <t>March 27, 2009 (United States)</t>
  </si>
  <si>
    <t>12 Rounds</t>
  </si>
  <si>
    <t>Betty Thomas</t>
  </si>
  <si>
    <t>December 23, 2009 (United States)</t>
  </si>
  <si>
    <t>Alvin and the Chipmunks: the Squeakquel</t>
  </si>
  <si>
    <t>Dreamlab</t>
  </si>
  <si>
    <t>Golshifteh Farahani</t>
  </si>
  <si>
    <t>June 6, 2009 (Iran)</t>
  </si>
  <si>
    <t>Darbareye Elly</t>
  </si>
  <si>
    <t>It's a Laugh Productions</t>
  </si>
  <si>
    <t>Dan Berendsen</t>
  </si>
  <si>
    <t>Hannah Montana: The Movie</t>
  </si>
  <si>
    <t>July 3, 2009 (United States)</t>
  </si>
  <si>
    <t>Whatever Works</t>
  </si>
  <si>
    <t>Stage 6 Films</t>
  </si>
  <si>
    <t>Sean Patrick Flanery</t>
  </si>
  <si>
    <t>Troy Duffy</t>
  </si>
  <si>
    <t>December 11, 2009 (United States)</t>
  </si>
  <si>
    <t>The Boondock Saints II: All Saints Day</t>
  </si>
  <si>
    <t>Christian Friedel</t>
  </si>
  <si>
    <t>The White Ribbon</t>
  </si>
  <si>
    <t>Tom Hollander</t>
  </si>
  <si>
    <t>Jesse Armstrong</t>
  </si>
  <si>
    <t>September 4, 2009 (United States)</t>
  </si>
  <si>
    <t>In the Loop</t>
  </si>
  <si>
    <t>Michael C. Martin</t>
  </si>
  <si>
    <t>Brooklyn's Finest</t>
  </si>
  <si>
    <t>Destination Films</t>
  </si>
  <si>
    <t>Michael Jai White</t>
  </si>
  <si>
    <t>Scott Sanders</t>
  </si>
  <si>
    <t>January 13, 2010 (France)</t>
  </si>
  <si>
    <t>Black Dynamite</t>
  </si>
  <si>
    <t>William M. Finkelstein</t>
  </si>
  <si>
    <t>Werner Herzog</t>
  </si>
  <si>
    <t>Bad Lieutenant: Port of Call New Orleans</t>
  </si>
  <si>
    <t>John Requa</t>
  </si>
  <si>
    <t>I Love You Phillip Morris</t>
  </si>
  <si>
    <t>Virginia Madsen</t>
  </si>
  <si>
    <t>Adam Simon</t>
  </si>
  <si>
    <t>Peter Cornwell</t>
  </si>
  <si>
    <t>The Haunting in Connecticut</t>
  </si>
  <si>
    <t>Jon Shestack Productions</t>
  </si>
  <si>
    <t>May 1, 2009 (United States)</t>
  </si>
  <si>
    <t>Ghosts of Girlfriends Past</t>
  </si>
  <si>
    <t>The Girl Who Played with Fire</t>
  </si>
  <si>
    <t>Sasha Grey</t>
  </si>
  <si>
    <t>David Levien</t>
  </si>
  <si>
    <t>July 8, 2009 (France)</t>
  </si>
  <si>
    <t>The Girlfriend Experience</t>
  </si>
  <si>
    <t>Julia Baird</t>
  </si>
  <si>
    <t>December 25, 2009 (United Kingdom)</t>
  </si>
  <si>
    <t>Nowhere Boy</t>
  </si>
  <si>
    <t>November 25, 2009 (United States)</t>
  </si>
  <si>
    <t>Old Dogs</t>
  </si>
  <si>
    <t>Kim Barker</t>
  </si>
  <si>
    <t>Phil Traill</t>
  </si>
  <si>
    <t>All About Steve</t>
  </si>
  <si>
    <t>Night and Day Pictures</t>
  </si>
  <si>
    <t>Meg Ryan</t>
  </si>
  <si>
    <t>Adrienne Shelly</t>
  </si>
  <si>
    <t>Cheryl Hines</t>
  </si>
  <si>
    <t>Serious Moonlight</t>
  </si>
  <si>
    <t>Jamal Woolard</t>
  </si>
  <si>
    <t>Reggie Rock Bythewood</t>
  </si>
  <si>
    <t>January 16, 2009 (United States)</t>
  </si>
  <si>
    <t>Notorious</t>
  </si>
  <si>
    <t>April 30, 2009 (South Korea)</t>
  </si>
  <si>
    <t>Thirst</t>
  </si>
  <si>
    <t>Odette Annable</t>
  </si>
  <si>
    <t>January 9, 2009 (United States)</t>
  </si>
  <si>
    <t>The Unborn</t>
  </si>
  <si>
    <t>Hayden Panettiere</t>
  </si>
  <si>
    <t>Larry Doyle</t>
  </si>
  <si>
    <t>July 10, 2009 (United States)</t>
  </si>
  <si>
    <t>I Love You, Beth Cooper</t>
  </si>
  <si>
    <t>BrÃ¼no</t>
  </si>
  <si>
    <t>Everybody's Fine</t>
  </si>
  <si>
    <t>Richard Kelly</t>
  </si>
  <si>
    <t>The Box</t>
  </si>
  <si>
    <t>Steve Carr</t>
  </si>
  <si>
    <t>Paul Blart: Mall Cop</t>
  </si>
  <si>
    <t>BeyoncÃ©</t>
  </si>
  <si>
    <t>Steve Shill</t>
  </si>
  <si>
    <t>Obsessed</t>
  </si>
  <si>
    <t>Michael Tolkin</t>
  </si>
  <si>
    <t>December 25, 2009 (United States)</t>
  </si>
  <si>
    <t>Nine</t>
  </si>
  <si>
    <t>Lleju Productions</t>
  </si>
  <si>
    <t>Christina Ricci</t>
  </si>
  <si>
    <t>Agnieszka Wojtowicz-Vosloo</t>
  </si>
  <si>
    <t>December 16, 2009 (Brazil)</t>
  </si>
  <si>
    <t>After.Life</t>
  </si>
  <si>
    <t>Camilla Belle</t>
  </si>
  <si>
    <t>David Bourla</t>
  </si>
  <si>
    <t>Push</t>
  </si>
  <si>
    <t>Katie Jarvis</t>
  </si>
  <si>
    <t>September 11, 2009 (United Kingdom)</t>
  </si>
  <si>
    <t>Fish Tank</t>
  </si>
  <si>
    <t>Saw VI</t>
  </si>
  <si>
    <t>Funny People</t>
  </si>
  <si>
    <t>March 31, 2010 (Denmark)</t>
  </si>
  <si>
    <t>Valhalla Rising</t>
  </si>
  <si>
    <t>Michael Ferris</t>
  </si>
  <si>
    <t>Jonathan Mostow</t>
  </si>
  <si>
    <t>Surrogates</t>
  </si>
  <si>
    <t>Kate Hudson</t>
  </si>
  <si>
    <t>Greg DePaul</t>
  </si>
  <si>
    <t>Bride Wars</t>
  </si>
  <si>
    <t>Curmudgeon Films</t>
  </si>
  <si>
    <t>Jeremy Leven</t>
  </si>
  <si>
    <t>My Sister's Keeper</t>
  </si>
  <si>
    <t>Tahar Rahim</t>
  </si>
  <si>
    <t>Thomas Bidegain</t>
  </si>
  <si>
    <t>A Prophet</t>
  </si>
  <si>
    <t>Vincenzo Natali</t>
  </si>
  <si>
    <t>Splice</t>
  </si>
  <si>
    <t>The Young Victoria</t>
  </si>
  <si>
    <t>Pamela Pettler</t>
  </si>
  <si>
    <t>Shane Acker</t>
  </si>
  <si>
    <t>September 9, 2009 (United States)</t>
  </si>
  <si>
    <t>Matt Lopez</t>
  </si>
  <si>
    <t>Race to Witch Mountain</t>
  </si>
  <si>
    <t>Isla Fisher</t>
  </si>
  <si>
    <t>Tracey Jackson</t>
  </si>
  <si>
    <t>P.J. Hogan</t>
  </si>
  <si>
    <t>February 13, 2009 (United States)</t>
  </si>
  <si>
    <t>Confessions of a Shopaholic</t>
  </si>
  <si>
    <t>Nora Ephron</t>
  </si>
  <si>
    <t>August 7, 2009 (United States)</t>
  </si>
  <si>
    <t>Julie &amp; Julia</t>
  </si>
  <si>
    <t>Jensen Ackles</t>
  </si>
  <si>
    <t>My Bloody Valentine</t>
  </si>
  <si>
    <t>Charles Guard</t>
  </si>
  <si>
    <t>January 30, 2009 (United States)</t>
  </si>
  <si>
    <t>The Uninvited</t>
  </si>
  <si>
    <t>The International</t>
  </si>
  <si>
    <t>Crank: High Voltage</t>
  </si>
  <si>
    <t>July 1, 2009 (United States)</t>
  </si>
  <si>
    <t>Ice Age: Dawn of the Dinosaurs</t>
  </si>
  <si>
    <t>Crazy Heart</t>
  </si>
  <si>
    <t>Lynn Barber</t>
  </si>
  <si>
    <t>An Education</t>
  </si>
  <si>
    <t>Daybreakers</t>
  </si>
  <si>
    <t>Demi Moore</t>
  </si>
  <si>
    <t>Randy T. Dinzler</t>
  </si>
  <si>
    <t>Derrick Borte</t>
  </si>
  <si>
    <t>The Joneses</t>
  </si>
  <si>
    <t>October 9, 2009 (Spain)</t>
  </si>
  <si>
    <t>Agora</t>
  </si>
  <si>
    <t>March 10, 2010 (France)</t>
  </si>
  <si>
    <t>Chloe</t>
  </si>
  <si>
    <t>Nick Zano</t>
  </si>
  <si>
    <t>Eric Bress</t>
  </si>
  <si>
    <t>August 28, 2009 (United States)</t>
  </si>
  <si>
    <t>The Final Destination</t>
  </si>
  <si>
    <t>Scout Taylor-Compton</t>
  </si>
  <si>
    <t>Halloween II</t>
  </si>
  <si>
    <t>It's Complicated</t>
  </si>
  <si>
    <t>June 12, 2009 (United States)</t>
  </si>
  <si>
    <t>The Taking of Pelham 123</t>
  </si>
  <si>
    <t>Christian Alvart</t>
  </si>
  <si>
    <t>Case 39</t>
  </si>
  <si>
    <t>Barbarian Films</t>
  </si>
  <si>
    <t>Spread</t>
  </si>
  <si>
    <t>Justin Chatwin</t>
  </si>
  <si>
    <t>Ben Ramsey</t>
  </si>
  <si>
    <t>James Wong</t>
  </si>
  <si>
    <t>Dragonball Evolution</t>
  </si>
  <si>
    <t>November 13, 2009 (United States)</t>
  </si>
  <si>
    <t>Pirate Radio</t>
  </si>
  <si>
    <t>Cinema Libre Studio</t>
  </si>
  <si>
    <t>Keller Wortham</t>
  </si>
  <si>
    <t>Philippe Diaz</t>
  </si>
  <si>
    <t>Now &amp; Later</t>
  </si>
  <si>
    <t>Fade to Black Productions</t>
  </si>
  <si>
    <t>Christopher Isherwood</t>
  </si>
  <si>
    <t>A Single Man</t>
  </si>
  <si>
    <t>Brad Silberling</t>
  </si>
  <si>
    <t>Land of the Lost</t>
  </si>
  <si>
    <t>Grant Heslov</t>
  </si>
  <si>
    <t>The Men Who Stare at Goats</t>
  </si>
  <si>
    <t>Rain</t>
  </si>
  <si>
    <t>Matthew Sand</t>
  </si>
  <si>
    <t>Ninja Assassin</t>
  </si>
  <si>
    <t>The Collector</t>
  </si>
  <si>
    <t>Ternion Pictures</t>
  </si>
  <si>
    <t>Mike Judge</t>
  </si>
  <si>
    <t>Extract</t>
  </si>
  <si>
    <t>Michael Stuhlbarg</t>
  </si>
  <si>
    <t>A Serious Man</t>
  </si>
  <si>
    <t>Olatunde Osunsanmi</t>
  </si>
  <si>
    <t>The Fourth Kind</t>
  </si>
  <si>
    <t>October 2, 2009 (United States)</t>
  </si>
  <si>
    <t>The Invention of Lying</t>
  </si>
  <si>
    <t>Nicole Eastman</t>
  </si>
  <si>
    <t>The Ugly Truth</t>
  </si>
  <si>
    <t>Hye-ja Kim</t>
  </si>
  <si>
    <t>May 28, 2009 (South Korea)</t>
  </si>
  <si>
    <t>Mother</t>
  </si>
  <si>
    <t>Anthony Peckham</t>
  </si>
  <si>
    <t>Invictus</t>
  </si>
  <si>
    <t>A Perfect Getaway</t>
  </si>
  <si>
    <t>Cloudy with a Chance of Meatballs</t>
  </si>
  <si>
    <t>Bruce Joel Rubin</t>
  </si>
  <si>
    <t>The Time Traveler's Wife</t>
  </si>
  <si>
    <t>Gabourey Sidibe</t>
  </si>
  <si>
    <t>Precious</t>
  </si>
  <si>
    <t>April 3, 2009 (United States)</t>
  </si>
  <si>
    <t>Adventureland</t>
  </si>
  <si>
    <t>Harold Ramis</t>
  </si>
  <si>
    <t>June 19, 2009 (United States)</t>
  </si>
  <si>
    <t>Year One</t>
  </si>
  <si>
    <t>Robert Ben Garant</t>
  </si>
  <si>
    <t>May 22, 2009 (United States)</t>
  </si>
  <si>
    <t>Night at the Museum: Battle of the Smithsonian</t>
  </si>
  <si>
    <t>Infinity Features Entertainment</t>
  </si>
  <si>
    <t>The Imaginarium of Doctor Parnassus</t>
  </si>
  <si>
    <t>Gamer</t>
  </si>
  <si>
    <t>House Row Productions</t>
  </si>
  <si>
    <t>Briana Evigan</t>
  </si>
  <si>
    <t>Stewart Hendler</t>
  </si>
  <si>
    <t>Sorority Row</t>
  </si>
  <si>
    <t>Max Records</t>
  </si>
  <si>
    <t>October 16, 2009 (United States)</t>
  </si>
  <si>
    <t>Where the Wild Things Are</t>
  </si>
  <si>
    <t>Penn Badgley</t>
  </si>
  <si>
    <t>J.S. Cardone</t>
  </si>
  <si>
    <t>Nelson McCormick</t>
  </si>
  <si>
    <t>The Stepfather</t>
  </si>
  <si>
    <t>Garret Dillahunt</t>
  </si>
  <si>
    <t>Adam Alleca</t>
  </si>
  <si>
    <t>Dennis Iliadis</t>
  </si>
  <si>
    <t>The Last House on the Left</t>
  </si>
  <si>
    <t>Alison Lohman</t>
  </si>
  <si>
    <t>May 29, 2009 (United States)</t>
  </si>
  <si>
    <t>Drag Me to Hell</t>
  </si>
  <si>
    <t>March 5, 2010 (Ireland)</t>
  </si>
  <si>
    <t>Ondine</t>
  </si>
  <si>
    <t>Peter Billingsley</t>
  </si>
  <si>
    <t>Couples Retreat</t>
  </si>
  <si>
    <t>Rhona Mitra</t>
  </si>
  <si>
    <t>Patrick Tatopoulos</t>
  </si>
  <si>
    <t>January 23, 2009 (United States)</t>
  </si>
  <si>
    <t>Underworld: Rise of the Lycans</t>
  </si>
  <si>
    <t>Monsters vs. Aliens</t>
  </si>
  <si>
    <t>Constantin Film</t>
  </si>
  <si>
    <t>Dennis Quaid</t>
  </si>
  <si>
    <t>Travis Milloy</t>
  </si>
  <si>
    <t>Pandorum</t>
  </si>
  <si>
    <t>Tornasol Films</t>
  </si>
  <si>
    <t>Ricardo DarÃ­n</t>
  </si>
  <si>
    <t>Eduardo Sacheri</t>
  </si>
  <si>
    <t>Juan JosÃ© Campanella</t>
  </si>
  <si>
    <t>The Secret in Their Eyes</t>
  </si>
  <si>
    <t>Whip It</t>
  </si>
  <si>
    <t>Joe Penhall</t>
  </si>
  <si>
    <t>The Road</t>
  </si>
  <si>
    <t>May 15, 2009 (United States)</t>
  </si>
  <si>
    <t>Angels &amp; Demons</t>
  </si>
  <si>
    <t>Boo Productions</t>
  </si>
  <si>
    <t>Greece</t>
  </si>
  <si>
    <t>Christos Stergioglou</t>
  </si>
  <si>
    <t>Efthymis Filippou</t>
  </si>
  <si>
    <t>November 11, 2009 (Greece)</t>
  </si>
  <si>
    <t>Dogtooth</t>
  </si>
  <si>
    <t>Eric Christian Olsen</t>
  </si>
  <si>
    <t>Fired Up!</t>
  </si>
  <si>
    <t>Ryne Douglas Pearson</t>
  </si>
  <si>
    <t>Knowing</t>
  </si>
  <si>
    <t>Jason Filardi</t>
  </si>
  <si>
    <t>17 Again</t>
  </si>
  <si>
    <t>FidÃ©litÃ© Films</t>
  </si>
  <si>
    <t>Nathaniel Brown</t>
  </si>
  <si>
    <t>May 5, 2010 (France)</t>
  </si>
  <si>
    <t>Enter the Void</t>
  </si>
  <si>
    <t>Pan EuropÃ©enne</t>
  </si>
  <si>
    <t>Jared Leto</t>
  </si>
  <si>
    <t>Jaco Van Dormael</t>
  </si>
  <si>
    <t>September 26, 2013 (United States)</t>
  </si>
  <si>
    <t>Mr. Nobody</t>
  </si>
  <si>
    <t>The Proposal</t>
  </si>
  <si>
    <t>G-BASE</t>
  </si>
  <si>
    <t>Law Abiding Citizen</t>
  </si>
  <si>
    <t>Six Entertainment</t>
  </si>
  <si>
    <t>Dieter Laser</t>
  </si>
  <si>
    <t>April 28, 2010 (United States)</t>
  </si>
  <si>
    <t>The Human Centipede (First Sequence)</t>
  </si>
  <si>
    <t>Ronan Bennett</t>
  </si>
  <si>
    <t>Public Enemies</t>
  </si>
  <si>
    <t>I Love You, Man</t>
  </si>
  <si>
    <t>Moon</t>
  </si>
  <si>
    <t>Henry Selick</t>
  </si>
  <si>
    <t>Coraline</t>
  </si>
  <si>
    <t>The Halcyon Company</t>
  </si>
  <si>
    <t>John Brancato</t>
  </si>
  <si>
    <t>May 21, 2009 (United States)</t>
  </si>
  <si>
    <t>Terminator Salvation</t>
  </si>
  <si>
    <t>Anika Noni Rose</t>
  </si>
  <si>
    <t>Ron Clements</t>
  </si>
  <si>
    <t>The Princess and the Frog</t>
  </si>
  <si>
    <t>Jared Padalecki</t>
  </si>
  <si>
    <t>Victor Miller</t>
  </si>
  <si>
    <t>Friday the 13th</t>
  </si>
  <si>
    <t>May 20, 2009 (Denmark)</t>
  </si>
  <si>
    <t>Antichrist</t>
  </si>
  <si>
    <t>The Twilight Saga: New Moon</t>
  </si>
  <si>
    <t>Walter Kirn</t>
  </si>
  <si>
    <t>Up in the Air</t>
  </si>
  <si>
    <t>June 24, 2009 (United States)</t>
  </si>
  <si>
    <t>Transformers: Revenge of the Fallen</t>
  </si>
  <si>
    <t>Dan Fogler</t>
  </si>
  <si>
    <t>Ernest Cline</t>
  </si>
  <si>
    <t>Kyle Newman</t>
  </si>
  <si>
    <t>February 13, 2009 (Iceland)</t>
  </si>
  <si>
    <t>Fanboys</t>
  </si>
  <si>
    <t>Vinod Chopra Productions</t>
  </si>
  <si>
    <t>December 25, 2009 (India)</t>
  </si>
  <si>
    <t>3 Idiots</t>
  </si>
  <si>
    <t>Orphan</t>
  </si>
  <si>
    <t>Brothers</t>
  </si>
  <si>
    <t>Roald Dahl</t>
  </si>
  <si>
    <t>Fantastic Mr. Fox</t>
  </si>
  <si>
    <t>X-Men Origins: Wolverine</t>
  </si>
  <si>
    <t>Edward Asner</t>
  </si>
  <si>
    <t>Up</t>
  </si>
  <si>
    <t>Quinton Aaron</t>
  </si>
  <si>
    <t>The Blind Side</t>
  </si>
  <si>
    <t>District 9</t>
  </si>
  <si>
    <t>Michael Robert Johnson</t>
  </si>
  <si>
    <t>Sherlock Holmes</t>
  </si>
  <si>
    <t>Zooey Deschanel</t>
  </si>
  <si>
    <t>500 Days of Summer</t>
  </si>
  <si>
    <t>Zombieland</t>
  </si>
  <si>
    <t>State of Play</t>
  </si>
  <si>
    <t>The Lovely Bones</t>
  </si>
  <si>
    <t>He's Just Not That Into You</t>
  </si>
  <si>
    <t>July 15, 2009 (United States)</t>
  </si>
  <si>
    <t>Harry Potter and the Half-Blood Prince</t>
  </si>
  <si>
    <t>The Hangover</t>
  </si>
  <si>
    <t>Stephen Sommers</t>
  </si>
  <si>
    <t>G.I. Joe: The Rise of Cobra</t>
  </si>
  <si>
    <t>Fast &amp; Furious</t>
  </si>
  <si>
    <t>David Hayter</t>
  </si>
  <si>
    <t>March 6, 2009 (United States)</t>
  </si>
  <si>
    <t>Watchmen</t>
  </si>
  <si>
    <t>Jennifer's Body</t>
  </si>
  <si>
    <t>Avatar</t>
  </si>
  <si>
    <t>May 8, 2009 (United States)</t>
  </si>
  <si>
    <t>Star Trek</t>
  </si>
  <si>
    <t>August 21, 2009 (United States)</t>
  </si>
  <si>
    <t>Inglourious Basterds</t>
  </si>
  <si>
    <t>Lago Film</t>
  </si>
  <si>
    <t>Julia Ormond</t>
  </si>
  <si>
    <t>Kent Harper</t>
  </si>
  <si>
    <t>Jennifer Lynch</t>
  </si>
  <si>
    <t>July 31, 2008 (Germany)</t>
  </si>
  <si>
    <t>Surveillance</t>
  </si>
  <si>
    <t>Louisiana Producers Film Source</t>
  </si>
  <si>
    <t>Kathy Bates</t>
  </si>
  <si>
    <t>September 12, 2008 (United States)</t>
  </si>
  <si>
    <t>The Family That Preys</t>
  </si>
  <si>
    <t>February 8, 2008 (United States)</t>
  </si>
  <si>
    <t>Welcome Home, Roscoe Jenkins</t>
  </si>
  <si>
    <t>Last Chance Harvey</t>
  </si>
  <si>
    <t>Berk/Lane Entertainment</t>
  </si>
  <si>
    <t>S.R. Bindler</t>
  </si>
  <si>
    <t>September 5, 2008 (United States)</t>
  </si>
  <si>
    <t>Surfer, Dude</t>
  </si>
  <si>
    <t>Cohen Media Group</t>
  </si>
  <si>
    <t>Melissa Leo</t>
  </si>
  <si>
    <t>Courtney Hunt</t>
  </si>
  <si>
    <t>Frozen River</t>
  </si>
  <si>
    <t>Jimmy Bennett</t>
  </si>
  <si>
    <t>Shorts</t>
  </si>
  <si>
    <t>Columbia Pictures Film Production Asia</t>
  </si>
  <si>
    <t>Stephen Chow</t>
  </si>
  <si>
    <t>January 30, 2008 (China)</t>
  </si>
  <si>
    <t>CJ7</t>
  </si>
  <si>
    <t>Occupant Entertainment</t>
  </si>
  <si>
    <t>Josh Peck</t>
  </si>
  <si>
    <t>August 1, 2008 (United States)</t>
  </si>
  <si>
    <t>The Wackness</t>
  </si>
  <si>
    <t>September 19, 2008 (United States)</t>
  </si>
  <si>
    <t>Igor</t>
  </si>
  <si>
    <t>Larry Bishop</t>
  </si>
  <si>
    <t>January 17, 2009 (Japan)</t>
  </si>
  <si>
    <t>Hell Ride</t>
  </si>
  <si>
    <t>JCVD</t>
  </si>
  <si>
    <t>July 11, 2008 (United States)</t>
  </si>
  <si>
    <t>Meet Dave</t>
  </si>
  <si>
    <t>Art Linson</t>
  </si>
  <si>
    <t>October 31, 2008 (United States)</t>
  </si>
  <si>
    <t>What Just Happened</t>
  </si>
  <si>
    <t>Martina Gedeck</t>
  </si>
  <si>
    <t>Bernd Eichinger</t>
  </si>
  <si>
    <t>Uli Edel</t>
  </si>
  <si>
    <t>September 25, 2008 (Germany)</t>
  </si>
  <si>
    <t>The Baader Meinhof Complex</t>
  </si>
  <si>
    <t>Ealing Studios</t>
  </si>
  <si>
    <t>Jessica Biel</t>
  </si>
  <si>
    <t>Stephan Elliott</t>
  </si>
  <si>
    <t>Easy Virtue</t>
  </si>
  <si>
    <t>Rob Brown</t>
  </si>
  <si>
    <t>October 10, 2008 (United States)</t>
  </si>
  <si>
    <t>The Express</t>
  </si>
  <si>
    <t>February 22, 2008 (United States)</t>
  </si>
  <si>
    <t>Be Kind Rewind</t>
  </si>
  <si>
    <t>Daniel Taplitz</t>
  </si>
  <si>
    <t>Marcos Siega</t>
  </si>
  <si>
    <t>October 16, 2008 (Russia)</t>
  </si>
  <si>
    <t>Chaos Theory</t>
  </si>
  <si>
    <t>Alyssa Milano</t>
  </si>
  <si>
    <t>Marc SchÃ¶lermann</t>
  </si>
  <si>
    <t>April 11, 2008 (United Kingdom)</t>
  </si>
  <si>
    <t>Pathology</t>
  </si>
  <si>
    <t>Tamela J. Mann</t>
  </si>
  <si>
    <t>March 21, 2008 (United States)</t>
  </si>
  <si>
    <t>Meet the Browns</t>
  </si>
  <si>
    <t>Matthew Broderick</t>
  </si>
  <si>
    <t>Kate DiCamillo</t>
  </si>
  <si>
    <t>Sam Fell</t>
  </si>
  <si>
    <t>December 19, 2008 (United States)</t>
  </si>
  <si>
    <t>The Tale of Despereaux</t>
  </si>
  <si>
    <t>Matthew Goode</t>
  </si>
  <si>
    <t>Andrew Davies</t>
  </si>
  <si>
    <t>Julian Jarrold</t>
  </si>
  <si>
    <t>August 15, 2008 (United States)</t>
  </si>
  <si>
    <t>Brideshead Revisited</t>
  </si>
  <si>
    <t>Guillermo Arriaga</t>
  </si>
  <si>
    <t>November 5, 2009 (Argentina)</t>
  </si>
  <si>
    <t>The Burning Plain</t>
  </si>
  <si>
    <t>Big City Pictures</t>
  </si>
  <si>
    <t>Glenn Gers</t>
  </si>
  <si>
    <t>Callie Khouri</t>
  </si>
  <si>
    <t>January 18, 2008 (United States)</t>
  </si>
  <si>
    <t>Mad Money</t>
  </si>
  <si>
    <t>Amuse Soft</t>
  </si>
  <si>
    <t>Masahiro Motoki</t>
  </si>
  <si>
    <t>KundÃ´ Koyama</t>
  </si>
  <si>
    <t>YÃ´jirÃ´ Takita</t>
  </si>
  <si>
    <t>Departures</t>
  </si>
  <si>
    <t>David Mamet</t>
  </si>
  <si>
    <t>May 9, 2008 (United States)</t>
  </si>
  <si>
    <t>Redbelt</t>
  </si>
  <si>
    <t>June 12, 2008 (Israel)</t>
  </si>
  <si>
    <t>Waltz with Bashir</t>
  </si>
  <si>
    <t>Analisa LaBianco</t>
  </si>
  <si>
    <t>October 3, 2008 (United States)</t>
  </si>
  <si>
    <t>Beverly Hills Chihuahua</t>
  </si>
  <si>
    <t>Mike Leigh</t>
  </si>
  <si>
    <t>November 21, 2008 (United States)</t>
  </si>
  <si>
    <t>Happy-Go-Lucky</t>
  </si>
  <si>
    <t>Ponty Up Pictures</t>
  </si>
  <si>
    <t>Stephen McHattie</t>
  </si>
  <si>
    <t>Tony Burgess</t>
  </si>
  <si>
    <t>Bruce McDonald</t>
  </si>
  <si>
    <t>September 18, 2009 (Turkey)</t>
  </si>
  <si>
    <t>Pontypool</t>
  </si>
  <si>
    <t>LightWave Entertainment</t>
  </si>
  <si>
    <t>Darnell Martin</t>
  </si>
  <si>
    <t>December 5, 2008 (United States)</t>
  </si>
  <si>
    <t>Cadillac Records</t>
  </si>
  <si>
    <t>Yari Film Group (YFG)</t>
  </si>
  <si>
    <t>July 29, 2009 (Philippines)</t>
  </si>
  <si>
    <t>Nothing But the Truth</t>
  </si>
  <si>
    <t>Vivendi Entertainment</t>
  </si>
  <si>
    <t>Hu Hong</t>
  </si>
  <si>
    <t>New York, I Love You</t>
  </si>
  <si>
    <t>Jordan Cahan</t>
  </si>
  <si>
    <t>Howard Deutch</t>
  </si>
  <si>
    <t>My Best Friend's Girl</t>
  </si>
  <si>
    <t>Don Cheadle</t>
  </si>
  <si>
    <t>August 27, 2008 (United States)</t>
  </si>
  <si>
    <t>Traitor</t>
  </si>
  <si>
    <t>Kirk Cameron</t>
  </si>
  <si>
    <t>September 26, 2008 (United States)</t>
  </si>
  <si>
    <t>Fireproof</t>
  </si>
  <si>
    <t>Lakeview Terrace</t>
  </si>
  <si>
    <t>Filmax International</t>
  </si>
  <si>
    <t>Transsiberian</t>
  </si>
  <si>
    <t>Edward Burns</t>
  </si>
  <si>
    <t>Andrew Klavan</t>
  </si>
  <si>
    <t>January 4, 2008 (United States)</t>
  </si>
  <si>
    <t>One Missed Call</t>
  </si>
  <si>
    <t>Comme des CinÃ©mas</t>
  </si>
  <si>
    <t>Ayako Fujitani</t>
  </si>
  <si>
    <t>Gabrielle Bell</t>
  </si>
  <si>
    <t>Leos Carax</t>
  </si>
  <si>
    <t>August 16, 2008 (Japan)</t>
  </si>
  <si>
    <t>Tokyo!</t>
  </si>
  <si>
    <t>Field Guide Films</t>
  </si>
  <si>
    <t>March 6, 2009 (United Kingdom)</t>
  </si>
  <si>
    <t>Wendy and Lucy</t>
  </si>
  <si>
    <t>GÃ©rard Depardieu</t>
  </si>
  <si>
    <t>RenÃ© Goscinny</t>
  </si>
  <si>
    <t>FrÃ©dÃ©ric Forestier</t>
  </si>
  <si>
    <t>June 13, 2008 (United States)</t>
  </si>
  <si>
    <t>Asterix at the Olympic Games</t>
  </si>
  <si>
    <t>David Duchovny</t>
  </si>
  <si>
    <t>Frank Spotnitz</t>
  </si>
  <si>
    <t>Chris Carter</t>
  </si>
  <si>
    <t>July 25, 2008 (United States)</t>
  </si>
  <si>
    <t>The X Files: I Want to Believe</t>
  </si>
  <si>
    <t>Senator Entertainment Co</t>
  </si>
  <si>
    <t>Billy Bob Thornton</t>
  </si>
  <si>
    <t>Gregor Jordan</t>
  </si>
  <si>
    <t>The Informers</t>
  </si>
  <si>
    <t>Marco Schnabel</t>
  </si>
  <si>
    <t>June 20, 2008 (United States)</t>
  </si>
  <si>
    <t>The Love Guru</t>
  </si>
  <si>
    <t>David Moreau</t>
  </si>
  <si>
    <t>February 1, 2008 (United States)</t>
  </si>
  <si>
    <t>The Eye</t>
  </si>
  <si>
    <t>Sian Breckin</t>
  </si>
  <si>
    <t>Olly Blackburn</t>
  </si>
  <si>
    <t>July 18, 2008 (United Kingdom)</t>
  </si>
  <si>
    <t>Donkey Punch</t>
  </si>
  <si>
    <t>Geetha Arts</t>
  </si>
  <si>
    <t>Piyush Mishra</t>
  </si>
  <si>
    <t>A.R. Murugadoss</t>
  </si>
  <si>
    <t>December 24, 2008 (United States)</t>
  </si>
  <si>
    <t>Ghajini</t>
  </si>
  <si>
    <t>Rifkin-Eberts</t>
  </si>
  <si>
    <t>Marcel Langenegger</t>
  </si>
  <si>
    <t>April 25, 2008 (United States)</t>
  </si>
  <si>
    <t>Deception</t>
  </si>
  <si>
    <t>Joshua Jackson</t>
  </si>
  <si>
    <t>Masayuki Ochiai</t>
  </si>
  <si>
    <t>Shutter</t>
  </si>
  <si>
    <t>Rodrigo GarcÃ­a</t>
  </si>
  <si>
    <t>September 26, 2008 (Spain)</t>
  </si>
  <si>
    <t>July 17, 2008 (South Korea)</t>
  </si>
  <si>
    <t>The Good the Bad the Weird</t>
  </si>
  <si>
    <t>Thomas Jane</t>
  </si>
  <si>
    <t>November 13, 2008 (Israel)</t>
  </si>
  <si>
    <t>Killshot</t>
  </si>
  <si>
    <t>Sahamongkol Film International</t>
  </si>
  <si>
    <t>JeeJa Yanin</t>
  </si>
  <si>
    <t>Napalee</t>
  </si>
  <si>
    <t>Prachya Pinkaew</t>
  </si>
  <si>
    <t>February 6, 2008 (Thailand)</t>
  </si>
  <si>
    <t>Chocolate</t>
  </si>
  <si>
    <t>Babylon</t>
  </si>
  <si>
    <t>Maurice G. Dantec</t>
  </si>
  <si>
    <t>Mathieu Kassovitz</t>
  </si>
  <si>
    <t>August 29, 2008 (United States)</t>
  </si>
  <si>
    <t>Babylon A.D.</t>
  </si>
  <si>
    <t>Two Lovers</t>
  </si>
  <si>
    <t>Ryan Phillippe</t>
  </si>
  <si>
    <t>Mark Richard</t>
  </si>
  <si>
    <t>March 28, 2008 (United States)</t>
  </si>
  <si>
    <t>Stop-Loss</t>
  </si>
  <si>
    <t>Fandango</t>
  </si>
  <si>
    <t>Gianfelice Imparato</t>
  </si>
  <si>
    <t>Gomorrah</t>
  </si>
  <si>
    <t>Frank Langella</t>
  </si>
  <si>
    <t>Frost/Nixon</t>
  </si>
  <si>
    <t>Pelican Productions LLC (I)</t>
  </si>
  <si>
    <t>Steve Zahn</t>
  </si>
  <si>
    <t>Peter Gaulke</t>
  </si>
  <si>
    <t>Strange Wilderness</t>
  </si>
  <si>
    <t>Enlightenment Productions</t>
  </si>
  <si>
    <t>Lisa Ray</t>
  </si>
  <si>
    <t>Shamim Sarif</t>
  </si>
  <si>
    <t>November 1, 2008 (United States)</t>
  </si>
  <si>
    <t>I Can't Think Straight</t>
  </si>
  <si>
    <t>Sharman Macdonald</t>
  </si>
  <si>
    <t>John Maybury</t>
  </si>
  <si>
    <t>June 20, 2008 (United Kingdom)</t>
  </si>
  <si>
    <t>The Edge of Love</t>
  </si>
  <si>
    <t>Wild Bunch</t>
  </si>
  <si>
    <t>Peter Buchman</t>
  </si>
  <si>
    <t>January 24, 2009 (United States)</t>
  </si>
  <si>
    <t>Che: Part One</t>
  </si>
  <si>
    <t>Brazil</t>
  </si>
  <si>
    <t>Blindness</t>
  </si>
  <si>
    <t>October 24, 2008 (United States)</t>
  </si>
  <si>
    <t>Pride and Glory</t>
  </si>
  <si>
    <t>America Ferrera</t>
  </si>
  <si>
    <t>Elizabeth Chandler</t>
  </si>
  <si>
    <t>Sanaa Hamri</t>
  </si>
  <si>
    <t>August 6, 2008 (United States)</t>
  </si>
  <si>
    <t>The Sisterhood of the Traveling Pants 2</t>
  </si>
  <si>
    <t>Matt Allen</t>
  </si>
  <si>
    <t>November 26, 2008 (United States)</t>
  </si>
  <si>
    <t>Four Christmases</t>
  </si>
  <si>
    <t>Ann Peacock</t>
  </si>
  <si>
    <t>George C. Wolfe</t>
  </si>
  <si>
    <t>Nights in Rodanthe</t>
  </si>
  <si>
    <t>Initial Entertainment Group (IEG)</t>
  </si>
  <si>
    <t>Jason Richman</t>
  </si>
  <si>
    <t>Danny Pang</t>
  </si>
  <si>
    <t>Bangkok Dangerous</t>
  </si>
  <si>
    <t>Jennifer Carpenter</t>
  </si>
  <si>
    <t>Quarantine</t>
  </si>
  <si>
    <t>Playtone</t>
  </si>
  <si>
    <t>Caroline Thompson</t>
  </si>
  <si>
    <t>City of Ember</t>
  </si>
  <si>
    <t>Walden Media</t>
  </si>
  <si>
    <t>Joseph Kwong</t>
  </si>
  <si>
    <t>Jennifer Flackett</t>
  </si>
  <si>
    <t>April 4, 2008 (United States)</t>
  </si>
  <si>
    <t>Nim's Island</t>
  </si>
  <si>
    <t>Baby Mama</t>
  </si>
  <si>
    <t>Harold &amp; Kumar Escape from Guantanamo Bay</t>
  </si>
  <si>
    <t>Kiefer Sutherland</t>
  </si>
  <si>
    <t>Mirrors</t>
  </si>
  <si>
    <t>Lucasfilm Animation</t>
  </si>
  <si>
    <t>Matt Lanter</t>
  </si>
  <si>
    <t>Henry Gilroy</t>
  </si>
  <si>
    <t>Dave Filoni</t>
  </si>
  <si>
    <t>Star Wars: The Clone Wars</t>
  </si>
  <si>
    <t>Sean Maguire</t>
  </si>
  <si>
    <t>January 25, 2008 (United States)</t>
  </si>
  <si>
    <t>Meet the Spartans</t>
  </si>
  <si>
    <t>Duncan Brantley</t>
  </si>
  <si>
    <t>Leatherheads</t>
  </si>
  <si>
    <t>Russell Gewirtz</t>
  </si>
  <si>
    <t>Jon Avnet</t>
  </si>
  <si>
    <t>Righteous Kill</t>
  </si>
  <si>
    <t>Armian Pictures</t>
  </si>
  <si>
    <t>Jenny Lumet</t>
  </si>
  <si>
    <t>October 31, 2008 (Spain)</t>
  </si>
  <si>
    <t>Rachel Getting Married</t>
  </si>
  <si>
    <t>Peter Barsocchini</t>
  </si>
  <si>
    <t>Kenny Ortega</t>
  </si>
  <si>
    <t>High School Musical 3: Senior Year</t>
  </si>
  <si>
    <t>Brittany Snow</t>
  </si>
  <si>
    <t>April 11, 2008 (United States)</t>
  </si>
  <si>
    <t>Prom Night</t>
  </si>
  <si>
    <t>Transporter 3</t>
  </si>
  <si>
    <t>Robert B. Weide</t>
  </si>
  <si>
    <t>How to Lose Friends &amp; Alienate People</t>
  </si>
  <si>
    <t>Megan Holley</t>
  </si>
  <si>
    <t>Christine Jeffs</t>
  </si>
  <si>
    <t>Sunshine Cleaning</t>
  </si>
  <si>
    <t>Beijing Film Studio</t>
  </si>
  <si>
    <t>John Woo</t>
  </si>
  <si>
    <t>Red Cliff</t>
  </si>
  <si>
    <t>Robert Fyvolent</t>
  </si>
  <si>
    <t>Gregory Hoblit</t>
  </si>
  <si>
    <t>Untraceable</t>
  </si>
  <si>
    <t>Purple Pictures</t>
  </si>
  <si>
    <t>Paris Hilton</t>
  </si>
  <si>
    <t>Heidi Ferrer</t>
  </si>
  <si>
    <t>Tom Putnam</t>
  </si>
  <si>
    <t>February 21, 2008 (Russia)</t>
  </si>
  <si>
    <t>The Hottie &amp; the Nottie</t>
  </si>
  <si>
    <t>Stanley Weiser</t>
  </si>
  <si>
    <t>October 17, 2008 (United States)</t>
  </si>
  <si>
    <t>W.</t>
  </si>
  <si>
    <t>Barry L. Levy</t>
  </si>
  <si>
    <t>Vantage Point</t>
  </si>
  <si>
    <t>Ed Harris</t>
  </si>
  <si>
    <t>Robert Knott</t>
  </si>
  <si>
    <t>Appaloosa</t>
  </si>
  <si>
    <t>Iain Softley</t>
  </si>
  <si>
    <t>Inkheart</t>
  </si>
  <si>
    <t>The Brothers Bloom</t>
  </si>
  <si>
    <t>Dana Fox</t>
  </si>
  <si>
    <t>What Happens in Vegas</t>
  </si>
  <si>
    <t>Patrick Dempsey</t>
  </si>
  <si>
    <t>Adam Sztykiel</t>
  </si>
  <si>
    <t>Paul Weiland</t>
  </si>
  <si>
    <t>May 2, 2008 (United States)</t>
  </si>
  <si>
    <t>Made of Honor</t>
  </si>
  <si>
    <t>Kristofor Brown</t>
  </si>
  <si>
    <t>Drillbit Taylor</t>
  </si>
  <si>
    <t>Vinnie Jones</t>
  </si>
  <si>
    <t>October 31, 2008 (United Kingdom)</t>
  </si>
  <si>
    <t>The Midnight Meat Train</t>
  </si>
  <si>
    <t>March 7, 2008 (United States)</t>
  </si>
  <si>
    <t>10,000 BC</t>
  </si>
  <si>
    <t>December 25, 2008 (United States)</t>
  </si>
  <si>
    <t>Bedtime Stories</t>
  </si>
  <si>
    <t>Goodspeed Productions</t>
  </si>
  <si>
    <t>John Patrick Shanley</t>
  </si>
  <si>
    <t>Doubt</t>
  </si>
  <si>
    <t>Clark Gregg</t>
  </si>
  <si>
    <t>October 30, 2008 (Australia)</t>
  </si>
  <si>
    <t>Choke</t>
  </si>
  <si>
    <t>Picturehouse</t>
  </si>
  <si>
    <t>Diane English</t>
  </si>
  <si>
    <t>The Women</t>
  </si>
  <si>
    <t>March 14, 2008 (United States)</t>
  </si>
  <si>
    <t>Horton Hears a Who!</t>
  </si>
  <si>
    <t>Stuart Graham</t>
  </si>
  <si>
    <t>Enda Walsh</t>
  </si>
  <si>
    <t>Hunger</t>
  </si>
  <si>
    <t>David Magee</t>
  </si>
  <si>
    <t>Bharat Nalluri</t>
  </si>
  <si>
    <t>Miss Pettigrew Lives for a Day</t>
  </si>
  <si>
    <t>Scott Patterson</t>
  </si>
  <si>
    <t>David Hackl</t>
  </si>
  <si>
    <t>Saw V</t>
  </si>
  <si>
    <t>Jim Caviezel</t>
  </si>
  <si>
    <t>Dirk Blackman</t>
  </si>
  <si>
    <t>Howard McCain</t>
  </si>
  <si>
    <t>July 11, 2008 (Latvia)</t>
  </si>
  <si>
    <t>Outlander</t>
  </si>
  <si>
    <t>Paul Sorvino</t>
  </si>
  <si>
    <t>Darren Smith</t>
  </si>
  <si>
    <t>Darren Lynn Bousman</t>
  </si>
  <si>
    <t>November 20, 2008 (Czech Republic)</t>
  </si>
  <si>
    <t>Repo! The Genetic Opera</t>
  </si>
  <si>
    <t>Scot Armstrong</t>
  </si>
  <si>
    <t>Kent Alterman</t>
  </si>
  <si>
    <t>February 29, 2008 (United States)</t>
  </si>
  <si>
    <t>Semi-Pro</t>
  </si>
  <si>
    <t>Robert Hoffman</t>
  </si>
  <si>
    <t>Toni Ann Johnson</t>
  </si>
  <si>
    <t>February 14, 2008 (United States)</t>
  </si>
  <si>
    <t>Step Up 2: the Streets</t>
  </si>
  <si>
    <t>Peter Cattaneo</t>
  </si>
  <si>
    <t>August 20, 2008 (United States)</t>
  </si>
  <si>
    <t>The Rocker</t>
  </si>
  <si>
    <t>Shocking Bottle</t>
  </si>
  <si>
    <t>Jody Savin</t>
  </si>
  <si>
    <t>Randall Miller</t>
  </si>
  <si>
    <t>Bottle Shock</t>
  </si>
  <si>
    <t>Ghost Town</t>
  </si>
  <si>
    <t>Gabriel Macht</t>
  </si>
  <si>
    <t>The Spirit</t>
  </si>
  <si>
    <t>November 7, 2008 (United States)</t>
  </si>
  <si>
    <t>Madagascar: Escape 2 Africa</t>
  </si>
  <si>
    <t>Milk</t>
  </si>
  <si>
    <t>December 12, 2008 (United States)</t>
  </si>
  <si>
    <t>The Day the Earth Stood Still</t>
  </si>
  <si>
    <t>Abandon Entertainment</t>
  </si>
  <si>
    <t>Beau Thorne</t>
  </si>
  <si>
    <t>Max Payne</t>
  </si>
  <si>
    <t>Doomsday</t>
  </si>
  <si>
    <t>The Spiderwick Chronicles</t>
  </si>
  <si>
    <t>Peter Sollett</t>
  </si>
  <si>
    <t>Nick and Norah's Infinite Playlist</t>
  </si>
  <si>
    <t>The Secret Life of Bees</t>
  </si>
  <si>
    <t>John Claflin</t>
  </si>
  <si>
    <t>Fool's Gold</t>
  </si>
  <si>
    <t>Marley &amp; Me</t>
  </si>
  <si>
    <t>February 5, 2009 (Netherlands)</t>
  </si>
  <si>
    <t>Synecdoche, New York</t>
  </si>
  <si>
    <t>Hellboy II: the Golden Army</t>
  </si>
  <si>
    <t>June 6, 2008 (United States)</t>
  </si>
  <si>
    <t>You Don't Mess with the Zohan</t>
  </si>
  <si>
    <t>Nick Santora</t>
  </si>
  <si>
    <t>Lexi Alexander</t>
  </si>
  <si>
    <t>Punisher: War Zone</t>
  </si>
  <si>
    <t>Get Smart</t>
  </si>
  <si>
    <t>James Ellroy</t>
  </si>
  <si>
    <t>Street Kings</t>
  </si>
  <si>
    <t>Dick Clement</t>
  </si>
  <si>
    <t>The Bank Job</t>
  </si>
  <si>
    <t>Speed Racer</t>
  </si>
  <si>
    <t>Jumper</t>
  </si>
  <si>
    <t>Ponyo</t>
  </si>
  <si>
    <t>Drake Bell</t>
  </si>
  <si>
    <t>Superhero Movie</t>
  </si>
  <si>
    <t>Carmen Electra</t>
  </si>
  <si>
    <t>Disaster Movie</t>
  </si>
  <si>
    <t>Body of Lies</t>
  </si>
  <si>
    <t>Yes Man</t>
  </si>
  <si>
    <t>Brock Norman Brock</t>
  </si>
  <si>
    <t>March 13, 2009 (United Kingdom)</t>
  </si>
  <si>
    <t>Bronson</t>
  </si>
  <si>
    <t>Casey Silver Productions</t>
  </si>
  <si>
    <t>April 18, 2008 (United States)</t>
  </si>
  <si>
    <t>The Forbidden Kingdom</t>
  </si>
  <si>
    <t>Adam Brooks</t>
  </si>
  <si>
    <t>Definitely, Maybe</t>
  </si>
  <si>
    <t>Lucy Dahl</t>
  </si>
  <si>
    <t>Nick Moore</t>
  </si>
  <si>
    <t>August 15, 2008 (United Kingdom)</t>
  </si>
  <si>
    <t>Wild Child</t>
  </si>
  <si>
    <t>Clayton Frohman</t>
  </si>
  <si>
    <t>Defiance</t>
  </si>
  <si>
    <t>Role Models</t>
  </si>
  <si>
    <t>EFTI</t>
  </si>
  <si>
    <t>KÃ¥re Hedebrant</t>
  </si>
  <si>
    <t>Let the Right One In</t>
  </si>
  <si>
    <t>27 Dresses</t>
  </si>
  <si>
    <t>Valkyrie</t>
  </si>
  <si>
    <t>John Boyne</t>
  </si>
  <si>
    <t>Mark Herman</t>
  </si>
  <si>
    <t>The Boy in the Striped Pajamas</t>
  </si>
  <si>
    <t>Pineapple Express</t>
  </si>
  <si>
    <t>Andrew Adamson</t>
  </si>
  <si>
    <t>May 16, 2008 (United States)</t>
  </si>
  <si>
    <t>The Chronicles of Narnia: Prince Caspian</t>
  </si>
  <si>
    <t>August 22, 2008 (United States)</t>
  </si>
  <si>
    <t>Death Race</t>
  </si>
  <si>
    <t>Josh Zuckerman</t>
  </si>
  <si>
    <t>Sex Drive</t>
  </si>
  <si>
    <t>Bolt</t>
  </si>
  <si>
    <t>July 18, 2008 (Canada)</t>
  </si>
  <si>
    <t>Felon</t>
  </si>
  <si>
    <t>Michael D. Weiss</t>
  </si>
  <si>
    <t>Journey to the Center of the Earth</t>
  </si>
  <si>
    <t>Vy Vincent Ngo</t>
  </si>
  <si>
    <t>July 2, 2008 (United States)</t>
  </si>
  <si>
    <t>Hancock</t>
  </si>
  <si>
    <t>The Mummy: Tomb of the Dragon Emperor</t>
  </si>
  <si>
    <t>Sean Faris</t>
  </si>
  <si>
    <t>Chris Hauty</t>
  </si>
  <si>
    <t>Never Back Down</t>
  </si>
  <si>
    <t>Peter Steinfeld</t>
  </si>
  <si>
    <t>The Other Boleyn Girl</t>
  </si>
  <si>
    <t>Scott B. Smith</t>
  </si>
  <si>
    <t>Carter Smith</t>
  </si>
  <si>
    <t>The Ruins</t>
  </si>
  <si>
    <t>John Glenn</t>
  </si>
  <si>
    <t>Eagle Eye</t>
  </si>
  <si>
    <t>J. Michael Straczynski</t>
  </si>
  <si>
    <t>Changeling</t>
  </si>
  <si>
    <t>Mike Vogel</t>
  </si>
  <si>
    <t>Cloverfield</t>
  </si>
  <si>
    <t>The Wrestler</t>
  </si>
  <si>
    <t>The Happening</t>
  </si>
  <si>
    <t>Rollercoaster Films</t>
  </si>
  <si>
    <t>Kelly Reilly</t>
  </si>
  <si>
    <t>September 12, 2008 (United Kingdom)</t>
  </si>
  <si>
    <t>Eden Lake</t>
  </si>
  <si>
    <t>Art Monterastelli</t>
  </si>
  <si>
    <t>Rambo</t>
  </si>
  <si>
    <t>The Hurt Locker</t>
  </si>
  <si>
    <t>David Hare</t>
  </si>
  <si>
    <t>The Reader</t>
  </si>
  <si>
    <t>Jeffrey Hatcher</t>
  </si>
  <si>
    <t>The Duchess</t>
  </si>
  <si>
    <t>Matten Productions</t>
  </si>
  <si>
    <t>Gran Torino</t>
  </si>
  <si>
    <t>RocknRolla</t>
  </si>
  <si>
    <t>Karen McCullah</t>
  </si>
  <si>
    <t>The House Bunny</t>
  </si>
  <si>
    <t>Celador Films</t>
  </si>
  <si>
    <t>Slumdog Millionaire</t>
  </si>
  <si>
    <t>May 30, 2008 (United States)</t>
  </si>
  <si>
    <t>Sex and the City</t>
  </si>
  <si>
    <t>In Bruges</t>
  </si>
  <si>
    <t>Vicky Cristina Barcelona</t>
  </si>
  <si>
    <t>Grant Nieporte</t>
  </si>
  <si>
    <t>Seven Pounds</t>
  </si>
  <si>
    <t>Forgetting Sarah Marshall</t>
  </si>
  <si>
    <t>Ben Burtt</t>
  </si>
  <si>
    <t>June 27, 2008 (United States)</t>
  </si>
  <si>
    <t>WALLÂ·E</t>
  </si>
  <si>
    <t>Blue Askew</t>
  </si>
  <si>
    <t>Zack and Miri Make a Porno</t>
  </si>
  <si>
    <t>Revolutionary Road</t>
  </si>
  <si>
    <t>Burn After Reading</t>
  </si>
  <si>
    <t>Michael Brandt</t>
  </si>
  <si>
    <t>Wanted</t>
  </si>
  <si>
    <t>The Curious Case of Benjamin Button</t>
  </si>
  <si>
    <t>Taken</t>
  </si>
  <si>
    <t>May 22, 2008 (United States)</t>
  </si>
  <si>
    <t>Indiana Jones and the Kingdom of the Crystal Skull</t>
  </si>
  <si>
    <t>Scott Speedman</t>
  </si>
  <si>
    <t>The Strangers</t>
  </si>
  <si>
    <t>Catherine Johnson</t>
  </si>
  <si>
    <t>July 18, 2008 (United States)</t>
  </si>
  <si>
    <t>Mamma Mia!</t>
  </si>
  <si>
    <t>November 14, 2008 (United States)</t>
  </si>
  <si>
    <t>Quantum of Solace</t>
  </si>
  <si>
    <t>Step Brothers</t>
  </si>
  <si>
    <t>August 13, 2008 (United States)</t>
  </si>
  <si>
    <t>Tropic Thunder</t>
  </si>
  <si>
    <t>Kung Fu Panda</t>
  </si>
  <si>
    <t>The Incredible Hulk</t>
  </si>
  <si>
    <t>Mark Fergus</t>
  </si>
  <si>
    <t>Iron Man</t>
  </si>
  <si>
    <t>Twilight</t>
  </si>
  <si>
    <t>The Dark Knight</t>
  </si>
  <si>
    <t>October 19, 2007 (United States)</t>
  </si>
  <si>
    <t>Things We Lost in the Fire</t>
  </si>
  <si>
    <t>Hammer &amp; Tongs</t>
  </si>
  <si>
    <t>Bill Milner</t>
  </si>
  <si>
    <t>May 23, 2008 (United States)</t>
  </si>
  <si>
    <t>Son of Rambow</t>
  </si>
  <si>
    <t>Intermedia</t>
  </si>
  <si>
    <t>Richard Shepard</t>
  </si>
  <si>
    <t>September 21, 2007 (United States)</t>
  </si>
  <si>
    <t>The Hunting Party</t>
  </si>
  <si>
    <t>Boll Kino Beteiligungs GmbH &amp; Co. KG</t>
  </si>
  <si>
    <t>Zack Ward</t>
  </si>
  <si>
    <t>Uwe Boll</t>
  </si>
  <si>
    <t>October 18, 2007 (Germany)</t>
  </si>
  <si>
    <t>Postal</t>
  </si>
  <si>
    <t>Mockingbird Pictures</t>
  </si>
  <si>
    <t>Kathy Baker</t>
  </si>
  <si>
    <t>Robin Swicord</t>
  </si>
  <si>
    <t>October 5, 2007 (United States)</t>
  </si>
  <si>
    <t>The Jane Austen Book Club</t>
  </si>
  <si>
    <t>Peace Arch Entertainment Group</t>
  </si>
  <si>
    <t>Chuck Cooper</t>
  </si>
  <si>
    <t>J.P. Schaefer</t>
  </si>
  <si>
    <t>December 15, 2007 (Japan)</t>
  </si>
  <si>
    <t>Chapter 27</t>
  </si>
  <si>
    <t>Iberville Productions</t>
  </si>
  <si>
    <t>Cassandra's Dream</t>
  </si>
  <si>
    <t>Laura Linney</t>
  </si>
  <si>
    <t>Tamara Jenkins</t>
  </si>
  <si>
    <t>The Savages</t>
  </si>
  <si>
    <t>Deerjen Films</t>
  </si>
  <si>
    <t>Deborah Kampmeier</t>
  </si>
  <si>
    <t>January 22, 2007 (United States)</t>
  </si>
  <si>
    <t>Hounddog</t>
  </si>
  <si>
    <t>Rainforest Films</t>
  </si>
  <si>
    <t>Columbus Short</t>
  </si>
  <si>
    <t>Robert Adetuyi</t>
  </si>
  <si>
    <t>January 12, 2007 (United States)</t>
  </si>
  <si>
    <t>Stomp the Yard</t>
  </si>
  <si>
    <t>GreeneStreet Films</t>
  </si>
  <si>
    <t>Melisa Wallack</t>
  </si>
  <si>
    <t>Bernie Goldmann</t>
  </si>
  <si>
    <t>June 18, 2008 (Iceland)</t>
  </si>
  <si>
    <t>Meet Bill</t>
  </si>
  <si>
    <t>Asia Argento</t>
  </si>
  <si>
    <t>August 22, 2007 (France)</t>
  </si>
  <si>
    <t>Boarding Gate</t>
  </si>
  <si>
    <t>Dylan Haggerty</t>
  </si>
  <si>
    <t>January 16, 2008 (France)</t>
  </si>
  <si>
    <t>Smiley Face</t>
  </si>
  <si>
    <t>Hollywood Pictures</t>
  </si>
  <si>
    <t>Dominic Purcell</t>
  </si>
  <si>
    <t>Michael Katleman</t>
  </si>
  <si>
    <t>Primeval</t>
  </si>
  <si>
    <t>Joely Richardson</t>
  </si>
  <si>
    <t>Robert Shaye</t>
  </si>
  <si>
    <t>March 23, 2007 (United States)</t>
  </si>
  <si>
    <t>The Last Mimzy</t>
  </si>
  <si>
    <t>88 Minutes</t>
  </si>
  <si>
    <t>July 3, 2007 (United States)</t>
  </si>
  <si>
    <t>License to Wed</t>
  </si>
  <si>
    <t>Kelley Sane</t>
  </si>
  <si>
    <t>Rendition</t>
  </si>
  <si>
    <t>Shree Ashtavinayak Cine Vision</t>
  </si>
  <si>
    <t>Shahid Kapoor</t>
  </si>
  <si>
    <t>October 26, 2007 (United States)</t>
  </si>
  <si>
    <t>Jab We Met</t>
  </si>
  <si>
    <t>ATO Pictures</t>
  </si>
  <si>
    <t>David Gilbert</t>
  </si>
  <si>
    <t>George Ratliff</t>
  </si>
  <si>
    <t>July 13, 2007 (United States)</t>
  </si>
  <si>
    <t>Joshua</t>
  </si>
  <si>
    <t>Adam Brody</t>
  </si>
  <si>
    <t>April 20, 2007 (United States)</t>
  </si>
  <si>
    <t>In the Land of Women</t>
  </si>
  <si>
    <t>June 15, 2007 (United States)</t>
  </si>
  <si>
    <t>Nancy Drew</t>
  </si>
  <si>
    <t>A Lucky Old Sun Production</t>
  </si>
  <si>
    <t>March 26, 2008 (United States)</t>
  </si>
  <si>
    <t>Shotgun Stories</t>
  </si>
  <si>
    <t>Magnolia Filmproduktion</t>
  </si>
  <si>
    <t>Karl Markovics</t>
  </si>
  <si>
    <t>Adolf Burger</t>
  </si>
  <si>
    <t>The Counterfeiters</t>
  </si>
  <si>
    <t>Uma Thurman</t>
  </si>
  <si>
    <t>Laura Kasischke</t>
  </si>
  <si>
    <t>Vadim Perelman</t>
  </si>
  <si>
    <t>September 5, 2008 (Poland)</t>
  </si>
  <si>
    <t>The Life Before Her Eyes</t>
  </si>
  <si>
    <t>Summer Bishil</t>
  </si>
  <si>
    <t>Alan Ball</t>
  </si>
  <si>
    <t>Towelhead</t>
  </si>
  <si>
    <t>New Zealand Film Commission</t>
  </si>
  <si>
    <t>Loren Taylor</t>
  </si>
  <si>
    <t>August 30, 2007 (New Zealand)</t>
  </si>
  <si>
    <t>Eagle vs Shark</t>
  </si>
  <si>
    <t>CTB Film Company</t>
  </si>
  <si>
    <t>Tadanobu Asano</t>
  </si>
  <si>
    <t>Arif Aliev</t>
  </si>
  <si>
    <t>July 4, 2008 (United States)</t>
  </si>
  <si>
    <t>Mongol: The Rise of Genghis Khan</t>
  </si>
  <si>
    <t>Gainax</t>
  </si>
  <si>
    <t>Megumi Ogata</t>
  </si>
  <si>
    <t>Masayuki</t>
  </si>
  <si>
    <t>September 1, 2007 (Japan)</t>
  </si>
  <si>
    <t>Evangelion: 1.0 You Are (Not) Alone</t>
  </si>
  <si>
    <t>Michelle Morgan</t>
  </si>
  <si>
    <t>Diary of the Dead</t>
  </si>
  <si>
    <t>Dino De Laurentiis Company</t>
  </si>
  <si>
    <t>Doug Lefler</t>
  </si>
  <si>
    <t>August 17, 2007 (United States)</t>
  </si>
  <si>
    <t>The Last Legion</t>
  </si>
  <si>
    <t>Have No Fear Productions</t>
  </si>
  <si>
    <t>Peter Dinklage</t>
  </si>
  <si>
    <t>Frederik Du Chau</t>
  </si>
  <si>
    <t>August 3, 2007 (United States)</t>
  </si>
  <si>
    <t>Underdog</t>
  </si>
  <si>
    <t>Mick Davis</t>
  </si>
  <si>
    <t>April 27, 2007 (United States)</t>
  </si>
  <si>
    <t>The Invisible</t>
  </si>
  <si>
    <t>Jon Poll</t>
  </si>
  <si>
    <t>Charlie Bartlett</t>
  </si>
  <si>
    <t>Captivity Productions</t>
  </si>
  <si>
    <t>Elisha Cuthbert</t>
  </si>
  <si>
    <t>Larry Cohen</t>
  </si>
  <si>
    <t>Roland JoffÃ©</t>
  </si>
  <si>
    <t>Captivity</t>
  </si>
  <si>
    <t>November 9, 2007 (United States)</t>
  </si>
  <si>
    <t>Lions for Lambs</t>
  </si>
  <si>
    <t>Avenue Pictures</t>
  </si>
  <si>
    <t>Robert Wisdom</t>
  </si>
  <si>
    <t>Daniel Waters</t>
  </si>
  <si>
    <t>Sex and Death 101</t>
  </si>
  <si>
    <t>Fred Claus</t>
  </si>
  <si>
    <t>Mobra Films</t>
  </si>
  <si>
    <t>Romania</t>
  </si>
  <si>
    <t>Anamaria Marinca</t>
  </si>
  <si>
    <t>Cristian Mungiu</t>
  </si>
  <si>
    <t>September 14, 2007 (Romania)</t>
  </si>
  <si>
    <t>4 Months, 3 Weeks and 2 Days</t>
  </si>
  <si>
    <t>Karen Leigh Hopkins</t>
  </si>
  <si>
    <t>Michael Lehmann</t>
  </si>
  <si>
    <t>February 2, 2007 (United States)</t>
  </si>
  <si>
    <t>Because I Said So</t>
  </si>
  <si>
    <t>Jeff Lowell</t>
  </si>
  <si>
    <t>Hotel for Dogs</t>
  </si>
  <si>
    <t>Lucy Liu</t>
  </si>
  <si>
    <t>July 6, 2007 (Turkey)</t>
  </si>
  <si>
    <t>Rise: Blood Hunter</t>
  </si>
  <si>
    <t>Zach Helm</t>
  </si>
  <si>
    <t>November 16, 2007 (United States)</t>
  </si>
  <si>
    <t>Mr. Magorium's Wonder Emporium</t>
  </si>
  <si>
    <t>360 Pictures</t>
  </si>
  <si>
    <t>Jeff Hammond</t>
  </si>
  <si>
    <t>Chris Sivertson</t>
  </si>
  <si>
    <t>July 27, 2007 (United States)</t>
  </si>
  <si>
    <t>I Know Who Killed Me</t>
  </si>
  <si>
    <t>November 30, 2007 (United Kingdom)</t>
  </si>
  <si>
    <t>The Nines</t>
  </si>
  <si>
    <t>Jane Fonda</t>
  </si>
  <si>
    <t>May 11, 2007 (United States)</t>
  </si>
  <si>
    <t>Georgia Rule</t>
  </si>
  <si>
    <t>Harpo Films</t>
  </si>
  <si>
    <t>Robert Eisele</t>
  </si>
  <si>
    <t>December 25, 2007 (United States)</t>
  </si>
  <si>
    <t>The Great Debaters</t>
  </si>
  <si>
    <t>2.4.7. Films</t>
  </si>
  <si>
    <t>Chiara Mastroianni</t>
  </si>
  <si>
    <t>Marjane Satrapi</t>
  </si>
  <si>
    <t>Vincent Paronnaud</t>
  </si>
  <si>
    <t>Persepolis</t>
  </si>
  <si>
    <t>Ascendant Pictures</t>
  </si>
  <si>
    <t>Big Boi</t>
  </si>
  <si>
    <t>Don Michael Paul</t>
  </si>
  <si>
    <t>Who's Your Caddy?</t>
  </si>
  <si>
    <t>HDNet Films</t>
  </si>
  <si>
    <t>Patrick Carroll</t>
  </si>
  <si>
    <t>November 16, 2007 (Spain)</t>
  </si>
  <si>
    <t>Redacted</t>
  </si>
  <si>
    <t>Oliver Hirschbiegel</t>
  </si>
  <si>
    <t>The Invasion</t>
  </si>
  <si>
    <t>Carey W. Hayes</t>
  </si>
  <si>
    <t>April 5, 2007 (United States)</t>
  </si>
  <si>
    <t>The Reaping</t>
  </si>
  <si>
    <t>P2 Productions</t>
  </si>
  <si>
    <t>Rachel Nichols</t>
  </si>
  <si>
    <t>P2</t>
  </si>
  <si>
    <t>Love in the Time of Cholera</t>
  </si>
  <si>
    <t>Lions Gate Films</t>
  </si>
  <si>
    <t>October 12, 2007 (United States)</t>
  </si>
  <si>
    <t>Tyler Perry's Why Did I Get Married?</t>
  </si>
  <si>
    <t>Robert Benton</t>
  </si>
  <si>
    <t>September 28, 2007 (United States)</t>
  </si>
  <si>
    <t>Feast of Love</t>
  </si>
  <si>
    <t>Films &amp; Casting Temple Pvt. Ltd. Sydney</t>
  </si>
  <si>
    <t>Farah Khan</t>
  </si>
  <si>
    <t>November 9, 2007 (India)</t>
  </si>
  <si>
    <t>Om Shanti Om</t>
  </si>
  <si>
    <t>Balthazar Productions</t>
  </si>
  <si>
    <t>Pauline Acquart</t>
  </si>
  <si>
    <t>August 15, 2007 (France)</t>
  </si>
  <si>
    <t>Water Lilies</t>
  </si>
  <si>
    <t>Mark Wheaton</t>
  </si>
  <si>
    <t>The Messengers</t>
  </si>
  <si>
    <t>February 21, 2008 (Australia)</t>
  </si>
  <si>
    <t>Margot at the Wedding</t>
  </si>
  <si>
    <t>Norah Jones</t>
  </si>
  <si>
    <t>November 28, 2007 (France)</t>
  </si>
  <si>
    <t>My Blueberry Nights</t>
  </si>
  <si>
    <t>Mathieu Amalric</t>
  </si>
  <si>
    <t>The Diving Bell and the Butterfly</t>
  </si>
  <si>
    <t>Zazen ProduÃ§Ãµes</t>
  </si>
  <si>
    <t>Wagner Moura</t>
  </si>
  <si>
    <t>AndrÃ© Batista</t>
  </si>
  <si>
    <t>October 12, 2007 (Brazil)</t>
  </si>
  <si>
    <t>Elite Squad</t>
  </si>
  <si>
    <t>Revolution Studios</t>
  </si>
  <si>
    <t>Emily Watson</t>
  </si>
  <si>
    <t>Jay Russell</t>
  </si>
  <si>
    <t>The Water Horse</t>
  </si>
  <si>
    <t>Ian Mackenzie Jeffers</t>
  </si>
  <si>
    <t>August 31, 2007 (United States)</t>
  </si>
  <si>
    <t>Death Sentence</t>
  </si>
  <si>
    <t>Celluloid Dreams</t>
  </si>
  <si>
    <t>Howard A. Rodman</t>
  </si>
  <si>
    <t>Tom Kalin</t>
  </si>
  <si>
    <t>January 25, 2008 (Spain)</t>
  </si>
  <si>
    <t>Savage Grace</t>
  </si>
  <si>
    <t>We Own the Night</t>
  </si>
  <si>
    <t>David Koechner</t>
  </si>
  <si>
    <t>Ed Yeager</t>
  </si>
  <si>
    <t>The Comebacks</t>
  </si>
  <si>
    <t>April 13, 2007 (United States)</t>
  </si>
  <si>
    <t>Pathfinder</t>
  </si>
  <si>
    <t>Thomas Lennon</t>
  </si>
  <si>
    <t>August 29, 2007 (United States)</t>
  </si>
  <si>
    <t>Balls of Fury</t>
  </si>
  <si>
    <t>Doug Taylor</t>
  </si>
  <si>
    <t>January 11, 2008 (United States)</t>
  </si>
  <si>
    <t>In the Name of the King: A Dungeon Siege Tale</t>
  </si>
  <si>
    <t>Chris Cooper</t>
  </si>
  <si>
    <t>Adam Mazer</t>
  </si>
  <si>
    <t>February 16, 2007 (United States)</t>
  </si>
  <si>
    <t>Breach</t>
  </si>
  <si>
    <t>Jane Austen</t>
  </si>
  <si>
    <t>August 10, 2007 (United States)</t>
  </si>
  <si>
    <t>Becoming Jane</t>
  </si>
  <si>
    <t>Gabrielle Union</t>
  </si>
  <si>
    <t>February 14, 2007 (United States)</t>
  </si>
  <si>
    <t>Daddy's Little Girls</t>
  </si>
  <si>
    <t>Avi Arad &amp; Associates</t>
  </si>
  <si>
    <t>Skyler Shaye</t>
  </si>
  <si>
    <t>Susan Estelle Jansen</t>
  </si>
  <si>
    <t>Bratz</t>
  </si>
  <si>
    <t>Reign Over Me</t>
  </si>
  <si>
    <t>Khalid Abdalla</t>
  </si>
  <si>
    <t>The Kite Runner</t>
  </si>
  <si>
    <t>Amanda Bynes</t>
  </si>
  <si>
    <t>Chad Gomez Creasey</t>
  </si>
  <si>
    <t>Joe Nussbaum</t>
  </si>
  <si>
    <t>Sydney White</t>
  </si>
  <si>
    <t>Sean Bean</t>
  </si>
  <si>
    <t>Eric Red</t>
  </si>
  <si>
    <t>Dave Meyers</t>
  </si>
  <si>
    <t>January 19, 2007 (United States)</t>
  </si>
  <si>
    <t>The Hitcher</t>
  </si>
  <si>
    <t>GP Pictures</t>
  </si>
  <si>
    <t>Trevor Wright</t>
  </si>
  <si>
    <t>Jonah Markowitz</t>
  </si>
  <si>
    <t>April 16, 2009 (Germany)</t>
  </si>
  <si>
    <t>Shelter</t>
  </si>
  <si>
    <t>Daniella Alonso</t>
  </si>
  <si>
    <t>Martin Weisz</t>
  </si>
  <si>
    <t>The Hills Have Eyes 2</t>
  </si>
  <si>
    <t>4Kids Entertainment</t>
  </si>
  <si>
    <t>TMNT</t>
  </si>
  <si>
    <t>Catherine Zeta-Jones</t>
  </si>
  <si>
    <t>Carol Fuchs</t>
  </si>
  <si>
    <t>No Reservations</t>
  </si>
  <si>
    <t>Alexander Ludwig</t>
  </si>
  <si>
    <t>David L. Cunningham</t>
  </si>
  <si>
    <t>The Seeker: the Dark Is Rising</t>
  </si>
  <si>
    <t>May 25, 2007 (United States)</t>
  </si>
  <si>
    <t>Waitress</t>
  </si>
  <si>
    <t>Shekhar Kapur</t>
  </si>
  <si>
    <t>Elizabeth: The Golden Age</t>
  </si>
  <si>
    <t>Richard Jenkins</t>
  </si>
  <si>
    <t>The Visitor</t>
  </si>
  <si>
    <t>Jet Li</t>
  </si>
  <si>
    <t>Lee Anthony Smith</t>
  </si>
  <si>
    <t>Philip G. Atwell</t>
  </si>
  <si>
    <t>August 24, 2007 (United States)</t>
  </si>
  <si>
    <t>War</t>
  </si>
  <si>
    <t>BÃ³rd ScannÃ¡n na hÃ‰ireann</t>
  </si>
  <si>
    <t>Glen Hansard</t>
  </si>
  <si>
    <t>Once</t>
  </si>
  <si>
    <t>LÃ©gende Films</t>
  </si>
  <si>
    <t>Isabelle Sobelman</t>
  </si>
  <si>
    <t>Olivier Dahan</t>
  </si>
  <si>
    <t>July 20, 2007 (United States)</t>
  </si>
  <si>
    <t>La Vie En Rose</t>
  </si>
  <si>
    <t>Michael Vartan</t>
  </si>
  <si>
    <t>November 8, 2007 (Australia)</t>
  </si>
  <si>
    <t>Barry Fanaro</t>
  </si>
  <si>
    <t>I Now Pronounce You Chuck &amp; Larry</t>
  </si>
  <si>
    <t>Roderick Taylor</t>
  </si>
  <si>
    <t>September 14, 2007 (United States)</t>
  </si>
  <si>
    <t>The Brave One</t>
  </si>
  <si>
    <t>March 30, 2007 (United States)</t>
  </si>
  <si>
    <t>The Lookout</t>
  </si>
  <si>
    <t>Becker Films</t>
  </si>
  <si>
    <t>Deborah Curtis</t>
  </si>
  <si>
    <t>September 26, 2007 (France)</t>
  </si>
  <si>
    <t>Control</t>
  </si>
  <si>
    <t>Pierce Gardner</t>
  </si>
  <si>
    <t>Dan in Real Life</t>
  </si>
  <si>
    <t>Steve Oedekerk</t>
  </si>
  <si>
    <t>June 22, 2007 (United States)</t>
  </si>
  <si>
    <t>Evan Almighty</t>
  </si>
  <si>
    <t>Michael Davis</t>
  </si>
  <si>
    <t>September 7, 2007 (United States)</t>
  </si>
  <si>
    <t>Shoot 'Em Up</t>
  </si>
  <si>
    <t>Fernley Phillips</t>
  </si>
  <si>
    <t>February 23, 2007 (United States)</t>
  </si>
  <si>
    <t>The Number 23</t>
  </si>
  <si>
    <t>Reno 911! Miami</t>
  </si>
  <si>
    <t>December 7, 2007 (United States)</t>
  </si>
  <si>
    <t>I'm Not There</t>
  </si>
  <si>
    <t>John Burnham Schwartz</t>
  </si>
  <si>
    <t>Terry George</t>
  </si>
  <si>
    <t>June 19, 2008 (Germany)</t>
  </si>
  <si>
    <t>Reservation Road</t>
  </si>
  <si>
    <t>Music and Lyrics</t>
  </si>
  <si>
    <t>Nick Castle</t>
  </si>
  <si>
    <t>Kirsten Sheridan</t>
  </si>
  <si>
    <t>November 21, 2007 (United States)</t>
  </si>
  <si>
    <t>August Rush</t>
  </si>
  <si>
    <t>Carsey-Werner Company</t>
  </si>
  <si>
    <t>Bob Odenkirk</t>
  </si>
  <si>
    <t>The Brothers Solomon</t>
  </si>
  <si>
    <t>Steve Austin</t>
  </si>
  <si>
    <t>The Condemned</t>
  </si>
  <si>
    <t>Perfect Stranger</t>
  </si>
  <si>
    <t>Steve Bendelack</t>
  </si>
  <si>
    <t>Mr. Bean's Holiday</t>
  </si>
  <si>
    <t>Darsheel Safary</t>
  </si>
  <si>
    <t>Amole Gupte</t>
  </si>
  <si>
    <t>December 21, 2007 (India)</t>
  </si>
  <si>
    <t>Like Stars on Earth</t>
  </si>
  <si>
    <t>Vacancy</t>
  </si>
  <si>
    <t>Bruce A. Evans</t>
  </si>
  <si>
    <t>June 1, 2007 (United States)</t>
  </si>
  <si>
    <t>Mr. Brooks</t>
  </si>
  <si>
    <t>Tim Allen</t>
  </si>
  <si>
    <t>Brad Copeland</t>
  </si>
  <si>
    <t>March 2, 2007 (United States)</t>
  </si>
  <si>
    <t>Wild Hogs</t>
  </si>
  <si>
    <t>Matthew Macfadyen</t>
  </si>
  <si>
    <t>Frank Oz</t>
  </si>
  <si>
    <t>Pierpoline Films</t>
  </si>
  <si>
    <t>Jess Weixler</t>
  </si>
  <si>
    <t>Mitchell Lichtenstein</t>
  </si>
  <si>
    <t>April 3, 2008 (Singapore)</t>
  </si>
  <si>
    <t>Teeth</t>
  </si>
  <si>
    <t>Dan Castellaneta</t>
  </si>
  <si>
    <t>David Silverman</t>
  </si>
  <si>
    <t>The Simpsons Movie</t>
  </si>
  <si>
    <t>Bill Kelly</t>
  </si>
  <si>
    <t>Mennan Yapo</t>
  </si>
  <si>
    <t>March 16, 2007 (United States)</t>
  </si>
  <si>
    <t>Premonition</t>
  </si>
  <si>
    <t>Saw IV</t>
  </si>
  <si>
    <t>Young Hannibal Productions</t>
  </si>
  <si>
    <t>Gaspard Ulliel</t>
  </si>
  <si>
    <t>Thomas Harris</t>
  </si>
  <si>
    <t>Peter Webber</t>
  </si>
  <si>
    <t>February 9, 2007 (United States)</t>
  </si>
  <si>
    <t>Hannibal Rising</t>
  </si>
  <si>
    <t>Nichole Millard</t>
  </si>
  <si>
    <t>The Game Plan</t>
  </si>
  <si>
    <t>MEDIA Programme of the European Union</t>
  </si>
  <si>
    <t>BelÃ©n Rueda</t>
  </si>
  <si>
    <t>The Orphanage</t>
  </si>
  <si>
    <t>Nancy Oliver</t>
  </si>
  <si>
    <t>November 2, 2007 (United States)</t>
  </si>
  <si>
    <t>Lars and the Real Girl</t>
  </si>
  <si>
    <t>Marianne Wibberley</t>
  </si>
  <si>
    <t>December 21, 2007 (United States)</t>
  </si>
  <si>
    <t>National Treasure: Book of Secrets</t>
  </si>
  <si>
    <t>Walk Hard: the Dewey Cox Story</t>
  </si>
  <si>
    <t>P.S. I Love You</t>
  </si>
  <si>
    <t>December 14, 2007 (United States)</t>
  </si>
  <si>
    <t>Alvin and the Chipmunks</t>
  </si>
  <si>
    <t>Warner Independent Pictures (WIP)</t>
  </si>
  <si>
    <t>In the Valley of Elah</t>
  </si>
  <si>
    <t>Capitol Films</t>
  </si>
  <si>
    <t>Kelly Masterson</t>
  </si>
  <si>
    <t>Sidney Lumet</t>
  </si>
  <si>
    <t>Before the Devil Knows You're Dead</t>
  </si>
  <si>
    <t>January 5, 2007 (United States)</t>
  </si>
  <si>
    <t>Freedom Writers</t>
  </si>
  <si>
    <t>Solana Films</t>
  </si>
  <si>
    <t>Paranormal Activity</t>
  </si>
  <si>
    <t>Mike Nichols</t>
  </si>
  <si>
    <t>Charlie Wilson's War</t>
  </si>
  <si>
    <t>Haishang Films</t>
  </si>
  <si>
    <t>Taiwan</t>
  </si>
  <si>
    <t>Eileen Chang</t>
  </si>
  <si>
    <t>Lust, Caution</t>
  </si>
  <si>
    <t>Jack Nicholson</t>
  </si>
  <si>
    <t>The Bucket List</t>
  </si>
  <si>
    <t>Samuels Media</t>
  </si>
  <si>
    <t>Michael Clayton</t>
  </si>
  <si>
    <t>Daniel Hansen</t>
  </si>
  <si>
    <t>Jon Bernstein</t>
  </si>
  <si>
    <t>Meet the Robinsons</t>
  </si>
  <si>
    <t>Kal Penn</t>
  </si>
  <si>
    <t>January 26, 2007 (United States)</t>
  </si>
  <si>
    <t>Epic Movie</t>
  </si>
  <si>
    <t>Karbo Vantas Entertainment</t>
  </si>
  <si>
    <t>Karra Elejalde</t>
  </si>
  <si>
    <t>June 27, 2008 (Spain)</t>
  </si>
  <si>
    <t>Timecrimes</t>
  </si>
  <si>
    <t>Forensic Films</t>
  </si>
  <si>
    <t>Lauren Birkell</t>
  </si>
  <si>
    <t>David Ross</t>
  </si>
  <si>
    <t>May 13, 2011 (Poland)</t>
  </si>
  <si>
    <t>The Babysitters</t>
  </si>
  <si>
    <t>Rush Hour 3</t>
  </si>
  <si>
    <t>The Golden Compass</t>
  </si>
  <si>
    <t>Ioan Gruffudd</t>
  </si>
  <si>
    <t>Don Payne</t>
  </si>
  <si>
    <t>Fantastic 4: Rise of the Silver Surfer</t>
  </si>
  <si>
    <t>June 8, 2007 (United States)</t>
  </si>
  <si>
    <t>Hostel: Part II</t>
  </si>
  <si>
    <t>Mark Helfrich</t>
  </si>
  <si>
    <t>Good Luck Chuck</t>
  </si>
  <si>
    <t>The Assassination of Jesse James by the Coward Robert Ford</t>
  </si>
  <si>
    <t>The Kingdom</t>
  </si>
  <si>
    <t>Matt Greenberg</t>
  </si>
  <si>
    <t>Jeffrey Price</t>
  </si>
  <si>
    <t>May 18, 2007 (United States)</t>
  </si>
  <si>
    <t>Shrek the Third</t>
  </si>
  <si>
    <t>Reiko Aylesworth</t>
  </si>
  <si>
    <t>Aliens vs. Predator: Requiem</t>
  </si>
  <si>
    <t>The Heartbreak Kid</t>
  </si>
  <si>
    <t>Jerry Seinfeld</t>
  </si>
  <si>
    <t>Simon J. Smith</t>
  </si>
  <si>
    <t>Bee Movie</t>
  </si>
  <si>
    <t>Dead Silence</t>
  </si>
  <si>
    <t>November 30, 2007 (United States)</t>
  </si>
  <si>
    <t>Awake</t>
  </si>
  <si>
    <t>Josh Hartnett</t>
  </si>
  <si>
    <t>Steve Niles</t>
  </si>
  <si>
    <t>30 Days of Night</t>
  </si>
  <si>
    <t>Russell Mulcahy</t>
  </si>
  <si>
    <t>Resident Evil: Extinction</t>
  </si>
  <si>
    <t>Surf's Up</t>
  </si>
  <si>
    <t>Jeff Cox</t>
  </si>
  <si>
    <t>Blades of Glory</t>
  </si>
  <si>
    <t>Ocean's Thirteen</t>
  </si>
  <si>
    <t>Across the Universe</t>
  </si>
  <si>
    <t>Halsted Welles</t>
  </si>
  <si>
    <t>3:10 to Yuma</t>
  </si>
  <si>
    <t>Gary Goldman</t>
  </si>
  <si>
    <t>Next</t>
  </si>
  <si>
    <t>Neil Gaiman</t>
  </si>
  <si>
    <t>Beowulf</t>
  </si>
  <si>
    <t>Daniel Pyne</t>
  </si>
  <si>
    <t>Fracture</t>
  </si>
  <si>
    <t>Norbit</t>
  </si>
  <si>
    <t>The Bourne Ultimatum</t>
  </si>
  <si>
    <t>Kudos Film and Television</t>
  </si>
  <si>
    <t>Eastern Promises</t>
  </si>
  <si>
    <t>April 4, 2008 (United Kingdom)</t>
  </si>
  <si>
    <t>Funny Games</t>
  </si>
  <si>
    <t>Emma McLaughlin</t>
  </si>
  <si>
    <t>The Nanny Diaries</t>
  </si>
  <si>
    <t>Jeff Stockwell</t>
  </si>
  <si>
    <t>Gabor Csupo</t>
  </si>
  <si>
    <t>Bridge to Terabithia</t>
  </si>
  <si>
    <t>The Darjeeling Limited</t>
  </si>
  <si>
    <t>Pam Brady</t>
  </si>
  <si>
    <t>Hot Rod</t>
  </si>
  <si>
    <t>Ghost Rider</t>
  </si>
  <si>
    <t>Kurt Russell</t>
  </si>
  <si>
    <t>April 6, 2007 (United States)</t>
  </si>
  <si>
    <t>Grindhouse</t>
  </si>
  <si>
    <t>Sweeney Todd: the Demon Barber of Fleet Street</t>
  </si>
  <si>
    <t>Knocked Up</t>
  </si>
  <si>
    <t>Hairspray</t>
  </si>
  <si>
    <t>Frank Darabont</t>
  </si>
  <si>
    <t>The Mist</t>
  </si>
  <si>
    <t>Kevin Lima</t>
  </si>
  <si>
    <t>Enchanted</t>
  </si>
  <si>
    <t>Timothy Olyphant</t>
  </si>
  <si>
    <t>Hitman</t>
  </si>
  <si>
    <t>Juan Carlos Fresnadillo</t>
  </si>
  <si>
    <t>28 Weeks Later</t>
  </si>
  <si>
    <t>Juno</t>
  </si>
  <si>
    <t>Cillian Murphy</t>
  </si>
  <si>
    <t>Sunshine</t>
  </si>
  <si>
    <t>Mark Protosevich</t>
  </si>
  <si>
    <t>I Am Legend</t>
  </si>
  <si>
    <t>Pirates of the Caribbean: at World's End</t>
  </si>
  <si>
    <t>Hot Fuzz</t>
  </si>
  <si>
    <t>John Carlin</t>
  </si>
  <si>
    <t>June 27, 2007 (United States)</t>
  </si>
  <si>
    <t>Live Free or Die Hard</t>
  </si>
  <si>
    <t>May 4, 2007 (United States)</t>
  </si>
  <si>
    <t>Spider-Man 3</t>
  </si>
  <si>
    <t>American Gangster</t>
  </si>
  <si>
    <t>Jonathan Lemkin</t>
  </si>
  <si>
    <t>Shooter</t>
  </si>
  <si>
    <t>Atonement</t>
  </si>
  <si>
    <t>Brad Garrett</t>
  </si>
  <si>
    <t>June 29, 2007 (United States)</t>
  </si>
  <si>
    <t>Ratatouille</t>
  </si>
  <si>
    <t>Into the Wild</t>
  </si>
  <si>
    <t>Michael Goldenberg</t>
  </si>
  <si>
    <t>July 11, 2007 (United States)</t>
  </si>
  <si>
    <t>Harry Potter and the Order of the Phoenix</t>
  </si>
  <si>
    <t>Transformers</t>
  </si>
  <si>
    <t>Superbad</t>
  </si>
  <si>
    <t>Zodiac</t>
  </si>
  <si>
    <t>Disturbia</t>
  </si>
  <si>
    <t>Gone Baby Gone</t>
  </si>
  <si>
    <t>Charlie Cox</t>
  </si>
  <si>
    <t>Stardust</t>
  </si>
  <si>
    <t>No Country for Old Men</t>
  </si>
  <si>
    <t>There Will Be Blood</t>
  </si>
  <si>
    <t>Breckin Meyer</t>
  </si>
  <si>
    <t>Joel Cohen</t>
  </si>
  <si>
    <t>June 16, 2006 (United States)</t>
  </si>
  <si>
    <t>Garfield: A Tail of Two Kitties</t>
  </si>
  <si>
    <t>Hoot Productions LLC</t>
  </si>
  <si>
    <t>Wil Shriner</t>
  </si>
  <si>
    <t>May 5, 2006 (United States)</t>
  </si>
  <si>
    <t>Hoot</t>
  </si>
  <si>
    <t>Jason Behr</t>
  </si>
  <si>
    <t>James Isaac</t>
  </si>
  <si>
    <t>Skinwalkers</t>
  </si>
  <si>
    <t>Film Afrika Worldwide</t>
  </si>
  <si>
    <t>Michelle Rodriguez</t>
  </si>
  <si>
    <t>Robert Conte</t>
  </si>
  <si>
    <t>Nicholas Mastandrea</t>
  </si>
  <si>
    <t>October 19, 2007 (South Africa)</t>
  </si>
  <si>
    <t>The Breed</t>
  </si>
  <si>
    <t>Clark Johnson</t>
  </si>
  <si>
    <t>April 21, 2006 (United States)</t>
  </si>
  <si>
    <t>The Sentinel</t>
  </si>
  <si>
    <t>Shangri-La Entertainment</t>
  </si>
  <si>
    <t>Catherine O'Hara</t>
  </si>
  <si>
    <t>Christopher Guest</t>
  </si>
  <si>
    <t>November 22, 2006 (United States)</t>
  </si>
  <si>
    <t>For Your Consideration</t>
  </si>
  <si>
    <t>Amber Tamblyn</t>
  </si>
  <si>
    <t>Takashi Shimizu</t>
  </si>
  <si>
    <t>October 13, 2006 (United States)</t>
  </si>
  <si>
    <t>The Grudge 2</t>
  </si>
  <si>
    <t>Film Science</t>
  </si>
  <si>
    <t>Daniel London</t>
  </si>
  <si>
    <t>January 26, 2007 (United Kingdom)</t>
  </si>
  <si>
    <t>Old Joy</t>
  </si>
  <si>
    <t>August 11, 2006 (India)</t>
  </si>
  <si>
    <t>Kabhi Alvida Naa Kehna</t>
  </si>
  <si>
    <t>Big Easy Pictures</t>
  </si>
  <si>
    <t>Erin Kelly</t>
  </si>
  <si>
    <t>Katherine Brooks</t>
  </si>
  <si>
    <t>May 24, 2007 (Germany)</t>
  </si>
  <si>
    <t>Loving Annabelle</t>
  </si>
  <si>
    <t>Qwerty Films</t>
  </si>
  <si>
    <t>Danny Dyer</t>
  </si>
  <si>
    <t>James Moran</t>
  </si>
  <si>
    <t>August 25, 2006 (United Kingdom)</t>
  </si>
  <si>
    <t>Severance</t>
  </si>
  <si>
    <t>Arc Productions</t>
  </si>
  <si>
    <t>Jake T. Austin</t>
  </si>
  <si>
    <t>Robert Kurtz</t>
  </si>
  <si>
    <t>Colin Brady</t>
  </si>
  <si>
    <t>September 15, 2006 (United States)</t>
  </si>
  <si>
    <t>Everyone's Hero</t>
  </si>
  <si>
    <t>Belladonna Productions</t>
  </si>
  <si>
    <t>A Guide to Recognizing Your Saints</t>
  </si>
  <si>
    <t>Todd Robinson</t>
  </si>
  <si>
    <t>October 21, 2006 (Taiwan)</t>
  </si>
  <si>
    <t>Lonely Hearts</t>
  </si>
  <si>
    <t>Nick Guthe</t>
  </si>
  <si>
    <t>July 14, 2006 (Canada)</t>
  </si>
  <si>
    <t>Mini's First Time</t>
  </si>
  <si>
    <t>March 9, 2007 (United States)</t>
  </si>
  <si>
    <t>Starter for 10</t>
  </si>
  <si>
    <t>Mark Polish</t>
  </si>
  <si>
    <t>The Astronaut Farmer</t>
  </si>
  <si>
    <t>MTV Films</t>
  </si>
  <si>
    <t>Ben Best</t>
  </si>
  <si>
    <t>September 26, 2008 (United Kingdom)</t>
  </si>
  <si>
    <t>The Foot Fist Way</t>
  </si>
  <si>
    <t>The Last Kiss</t>
  </si>
  <si>
    <t>Kiyoshi Kurosawa</t>
  </si>
  <si>
    <t>Jim Sonzero</t>
  </si>
  <si>
    <t>August 11, 2006 (United States)</t>
  </si>
  <si>
    <t>Pulse</t>
  </si>
  <si>
    <t>January 27, 2006 (United States)</t>
  </si>
  <si>
    <t>Big Momma's House 2</t>
  </si>
  <si>
    <t>Phoenix Pictures</t>
  </si>
  <si>
    <t>Richard Maltby Jr.</t>
  </si>
  <si>
    <t>Chris Noonan</t>
  </si>
  <si>
    <t>Miss Potter</t>
  </si>
  <si>
    <t>Ed Decter</t>
  </si>
  <si>
    <t>November 3, 2006 (United States)</t>
  </si>
  <si>
    <t>The Santa Clause 3: The Escape Clause</t>
  </si>
  <si>
    <t>DEJ Productions</t>
  </si>
  <si>
    <t>Scott Mechlowicz</t>
  </si>
  <si>
    <t>Kevin Bernhardt</t>
  </si>
  <si>
    <t>June 23, 2006 (United States)</t>
  </si>
  <si>
    <t>Peaceful Warrior</t>
  </si>
  <si>
    <t>ROMP</t>
  </si>
  <si>
    <t>Renzil D'Silva</t>
  </si>
  <si>
    <t>January 26, 2006 (United States)</t>
  </si>
  <si>
    <t>Rang De Basanti</t>
  </si>
  <si>
    <t>Steven Shainberg</t>
  </si>
  <si>
    <t>October 20, 2006 (Italy)</t>
  </si>
  <si>
    <t>Fur: an Imaginary Portrait of Diane Arbus</t>
  </si>
  <si>
    <t>John A. Davis</t>
  </si>
  <si>
    <t>July 28, 2006 (United States)</t>
  </si>
  <si>
    <t>The Ant Bully</t>
  </si>
  <si>
    <t>Columbia Pictures Industries</t>
  </si>
  <si>
    <t>Jeff Maguire</t>
  </si>
  <si>
    <t>Phil Joanou</t>
  </si>
  <si>
    <t>Gridiron Gang</t>
  </si>
  <si>
    <t>Dianne Houston</t>
  </si>
  <si>
    <t>Liz Friedlander</t>
  </si>
  <si>
    <t>April 7, 2006 (United States)</t>
  </si>
  <si>
    <t>Take the Lead</t>
  </si>
  <si>
    <t>Oliver Driver</t>
  </si>
  <si>
    <t>Jonathan King</t>
  </si>
  <si>
    <t>March 29, 2007 (New Zealand)</t>
  </si>
  <si>
    <t>Black Sheep</t>
  </si>
  <si>
    <t>Toby Jones</t>
  </si>
  <si>
    <t>Douglas McGrath</t>
  </si>
  <si>
    <t>Infamous</t>
  </si>
  <si>
    <t>C.O.R.E. Feature Animation</t>
  </si>
  <si>
    <t>Steve 'Spaz' Williams</t>
  </si>
  <si>
    <t>April 14, 2006 (United States)</t>
  </si>
  <si>
    <t>The Wild</t>
  </si>
  <si>
    <t>Hunting Lane Films</t>
  </si>
  <si>
    <t>Ryan Fleck</t>
  </si>
  <si>
    <t>September 22, 2006 (United States)</t>
  </si>
  <si>
    <t>Half Nelson</t>
  </si>
  <si>
    <t>November 23, 2006 (United States)</t>
  </si>
  <si>
    <t>Bobby</t>
  </si>
  <si>
    <t>Glen Echo Entertainment</t>
  </si>
  <si>
    <t>Nathan Baesel</t>
  </si>
  <si>
    <t>Scott Glosserman</t>
  </si>
  <si>
    <t>Behind the Mask: The Rise of Leslie Vernon</t>
  </si>
  <si>
    <t>Chris Chow</t>
  </si>
  <si>
    <t>Ronny Yu</t>
  </si>
  <si>
    <t>Fearless</t>
  </si>
  <si>
    <t>Samuelson Productions</t>
  </si>
  <si>
    <t>Anthony Horowitz</t>
  </si>
  <si>
    <t>Geoffrey Sax</t>
  </si>
  <si>
    <t>Stormbreaker</t>
  </si>
  <si>
    <t>Sweet Tea Pictures LLC</t>
  </si>
  <si>
    <t>T.I.</t>
  </si>
  <si>
    <t>Chris Robinson</t>
  </si>
  <si>
    <t>March 31, 2006 (United States)</t>
  </si>
  <si>
    <t>ATL</t>
  </si>
  <si>
    <t>Jean-FranÃ§ois Halin</t>
  </si>
  <si>
    <t>OSS 117: Cairo, Nest of Spies</t>
  </si>
  <si>
    <t>Paul Bernbaum</t>
  </si>
  <si>
    <t>September 8, 2006 (United States)</t>
  </si>
  <si>
    <t>Hollywoodland</t>
  </si>
  <si>
    <t>All the King's Men</t>
  </si>
  <si>
    <t>Friends with Money</t>
  </si>
  <si>
    <t>Last Holiday Productions</t>
  </si>
  <si>
    <t>Queen Latifah</t>
  </si>
  <si>
    <t>Wayne Wang</t>
  </si>
  <si>
    <t>January 13, 2006 (United States)</t>
  </si>
  <si>
    <t>Last Holiday</t>
  </si>
  <si>
    <t>World Wrestling Entertainment (WWE)</t>
  </si>
  <si>
    <t>Glenn Jacobs</t>
  </si>
  <si>
    <t>Dan Madigan</t>
  </si>
  <si>
    <t>Gregory Dark</t>
  </si>
  <si>
    <t>May 19, 2006 (United States)</t>
  </si>
  <si>
    <t>See No Evil</t>
  </si>
  <si>
    <t>No Matter Pictures</t>
  </si>
  <si>
    <t>Patrick Fugit</t>
  </si>
  <si>
    <t>Goran Dukic</t>
  </si>
  <si>
    <t>Wristcutters: A Love Story</t>
  </si>
  <si>
    <t>Michelle Trachtenberg</t>
  </si>
  <si>
    <t>Glen Morgan</t>
  </si>
  <si>
    <t>December 25, 2006 (United States)</t>
  </si>
  <si>
    <t>Black Christmas</t>
  </si>
  <si>
    <t>Josh Lucas</t>
  </si>
  <si>
    <t>James Gartner</t>
  </si>
  <si>
    <t>Glory Road</t>
  </si>
  <si>
    <t>Mark Rosenthal</t>
  </si>
  <si>
    <t>Michael Mayer</t>
  </si>
  <si>
    <t>October 20, 2006 (United States)</t>
  </si>
  <si>
    <t>Flicka</t>
  </si>
  <si>
    <t>Buena Vista Home Entertainment</t>
  </si>
  <si>
    <t>Timothy Dalton</t>
  </si>
  <si>
    <t>Ursula K. Le Guin</t>
  </si>
  <si>
    <t>July 29, 2006 (Japan)</t>
  </si>
  <si>
    <t>Tales from Earthsea</t>
  </si>
  <si>
    <t>Ken Kaufman</t>
  </si>
  <si>
    <t>Matthew O'Callaghan</t>
  </si>
  <si>
    <t>February 10, 2006 (United States)</t>
  </si>
  <si>
    <t>Curious George</t>
  </si>
  <si>
    <t>July 14, 2006 (United States)</t>
  </si>
  <si>
    <t>You, Me and Dupree</t>
  </si>
  <si>
    <t>Yari Film Group Releasing</t>
  </si>
  <si>
    <t>March 17, 2006 (United States)</t>
  </si>
  <si>
    <t>Find Me Guilty</t>
  </si>
  <si>
    <t>Phil Sears</t>
  </si>
  <si>
    <t>Tony Bill</t>
  </si>
  <si>
    <t>Flyboys</t>
  </si>
  <si>
    <t>Alyson Hannigan</t>
  </si>
  <si>
    <t>Aaron Seltzer</t>
  </si>
  <si>
    <t>February 17, 2006 (United States)</t>
  </si>
  <si>
    <t>Date Movie</t>
  </si>
  <si>
    <t>4 1/2 Film</t>
  </si>
  <si>
    <t>September 8, 2006 (Norway)</t>
  </si>
  <si>
    <t>Reprise</t>
  </si>
  <si>
    <t>Film Partner International</t>
  </si>
  <si>
    <t>Chow Yun-Fat</t>
  </si>
  <si>
    <t>Zhihong Bian</t>
  </si>
  <si>
    <t>Curse of the Golden Flower</t>
  </si>
  <si>
    <t>David DiGilio</t>
  </si>
  <si>
    <t>Frank Marshall</t>
  </si>
  <si>
    <t>Eight Below</t>
  </si>
  <si>
    <t>Peter Hewitt</t>
  </si>
  <si>
    <t>Zoom</t>
  </si>
  <si>
    <t>CÃ©line Garcia</t>
  </si>
  <si>
    <t>Arthur and the Invisibles</t>
  </si>
  <si>
    <t>O Entertainment</t>
  </si>
  <si>
    <t>August 4, 2006 (United States)</t>
  </si>
  <si>
    <t>Barnyard</t>
  </si>
  <si>
    <t>The Ultimate Gift LLC</t>
  </si>
  <si>
    <t>Drew Fuller</t>
  </si>
  <si>
    <t>Cheryl McKay</t>
  </si>
  <si>
    <t>Michael O. Sajbel</t>
  </si>
  <si>
    <t>The Ultimate Gift</t>
  </si>
  <si>
    <t>Charlie Clark</t>
  </si>
  <si>
    <t>November 3, 2006 (United Kingdom)</t>
  </si>
  <si>
    <t>Sixty Six</t>
  </si>
  <si>
    <t>Out of the Blue... Entertainment</t>
  </si>
  <si>
    <t>Angela Bassett</t>
  </si>
  <si>
    <t>April 28, 2006 (United States)</t>
  </si>
  <si>
    <t>Akeelah and the Bee</t>
  </si>
  <si>
    <t>Captain Mauzner</t>
  </si>
  <si>
    <t>George Hickenlooper</t>
  </si>
  <si>
    <t>Factory Girl</t>
  </si>
  <si>
    <t>March 3, 2006 (United States)</t>
  </si>
  <si>
    <t>Ultraviolet</t>
  </si>
  <si>
    <t>November 17, 2006 (United States)</t>
  </si>
  <si>
    <t>Let's Go to Prison</t>
  </si>
  <si>
    <t>WIP</t>
  </si>
  <si>
    <t>Ron Nyswaner</t>
  </si>
  <si>
    <t>The Painted Veil</t>
  </si>
  <si>
    <t>Michelle Gallagher</t>
  </si>
  <si>
    <t>John Bonito</t>
  </si>
  <si>
    <t>The Marine</t>
  </si>
  <si>
    <t>February 24, 2006 (United States)</t>
  </si>
  <si>
    <t>Madea's Family Reunion</t>
  </si>
  <si>
    <t>I. Marlene King</t>
  </si>
  <si>
    <t>May 12, 2006 (United States)</t>
  </si>
  <si>
    <t>Just My Luck</t>
  </si>
  <si>
    <t>December 22, 2006 (United States)</t>
  </si>
  <si>
    <t>We Are Marshall</t>
  </si>
  <si>
    <t>Kane Hodder</t>
  </si>
  <si>
    <t>April 2, 2010 (Italy)</t>
  </si>
  <si>
    <t>Hatchet</t>
  </si>
  <si>
    <t>TS Productions</t>
  </si>
  <si>
    <t>FrÃ©dÃ©ric van den Driessche</t>
  </si>
  <si>
    <t>Jean-Claude Brisseau</t>
  </si>
  <si>
    <t>September 13, 2006 (France)</t>
  </si>
  <si>
    <t>The Exterminating Angels</t>
  </si>
  <si>
    <t>Joe Forte</t>
  </si>
  <si>
    <t>Richard Loncraine</t>
  </si>
  <si>
    <t>Firewall</t>
  </si>
  <si>
    <t>Brad Gann</t>
  </si>
  <si>
    <t>August 25, 2006 (United States)</t>
  </si>
  <si>
    <t>Invincible</t>
  </si>
  <si>
    <t>Icon Productions</t>
  </si>
  <si>
    <t>David Von Ancken</t>
  </si>
  <si>
    <t>April 13, 2007 (Taiwan)</t>
  </si>
  <si>
    <t>Seraphim Falls</t>
  </si>
  <si>
    <t>Canal+ EspaÃ±a</t>
  </si>
  <si>
    <t>Volver</t>
  </si>
  <si>
    <t>Victoires International</t>
  </si>
  <si>
    <t>Tristan CarnÃ©</t>
  </si>
  <si>
    <t>Paris, je t'aime</t>
  </si>
  <si>
    <t>Patrick Marber</t>
  </si>
  <si>
    <t>Richard Eyre</t>
  </si>
  <si>
    <t>Notes on a Scandal</t>
  </si>
  <si>
    <t>Josh Duhamel</t>
  </si>
  <si>
    <t>Michael Arlen Ross</t>
  </si>
  <si>
    <t>John Stockwell</t>
  </si>
  <si>
    <t>December 1, 2006 (United States)</t>
  </si>
  <si>
    <t>Turistas</t>
  </si>
  <si>
    <t>Bug</t>
  </si>
  <si>
    <t>Jon Foster</t>
  </si>
  <si>
    <t>March 24, 2006 (United States)</t>
  </si>
  <si>
    <t>Stay Alive</t>
  </si>
  <si>
    <t>Beerfest</t>
  </si>
  <si>
    <t>Ice Age: the Meltdown</t>
  </si>
  <si>
    <t>Leslie Caveny</t>
  </si>
  <si>
    <t>Mark Palansky</t>
  </si>
  <si>
    <t>Penelope</t>
  </si>
  <si>
    <t>The Wind that Shakes the Barley</t>
  </si>
  <si>
    <t>Liev Schreiber</t>
  </si>
  <si>
    <t>David Seltzer</t>
  </si>
  <si>
    <t>June 6, 2006 (United States)</t>
  </si>
  <si>
    <t>The Omen</t>
  </si>
  <si>
    <t>Film Finance</t>
  </si>
  <si>
    <t>Heath Ledger</t>
  </si>
  <si>
    <t>Neil Armfield</t>
  </si>
  <si>
    <t>May 25, 2006 (Australia)</t>
  </si>
  <si>
    <t>Candy</t>
  </si>
  <si>
    <t>December 15, 2006 (United States)</t>
  </si>
  <si>
    <t>Charlotte's Web</t>
  </si>
  <si>
    <t>Steve Bencich</t>
  </si>
  <si>
    <t>Roger Allers</t>
  </si>
  <si>
    <t>September 29, 2006 (United States)</t>
  </si>
  <si>
    <t>Open Season</t>
  </si>
  <si>
    <t>September 1, 2006 (United States)</t>
  </si>
  <si>
    <t>The Wicker Man</t>
  </si>
  <si>
    <t>David Auburn</t>
  </si>
  <si>
    <t>Alejandro Agresti</t>
  </si>
  <si>
    <t>The Lake House</t>
  </si>
  <si>
    <t>Tristan + Isolde</t>
  </si>
  <si>
    <t>July 21, 2006 (United States)</t>
  </si>
  <si>
    <t>My Super Ex-Girlfriend</t>
  </si>
  <si>
    <t>Richard Donner</t>
  </si>
  <si>
    <t>16 Blocks</t>
  </si>
  <si>
    <t>Brian O'Halloran</t>
  </si>
  <si>
    <t>Clerks II</t>
  </si>
  <si>
    <t>Tom Dey</t>
  </si>
  <si>
    <t>March 10, 2006 (United States)</t>
  </si>
  <si>
    <t>Failure to Launch</t>
  </si>
  <si>
    <t>William Broyles Jr.</t>
  </si>
  <si>
    <t>Flags of Our Fathers</t>
  </si>
  <si>
    <t>Karolina Gruszka</t>
  </si>
  <si>
    <t>David Lynch</t>
  </si>
  <si>
    <t>February 7, 2007 (France)</t>
  </si>
  <si>
    <t>Inland Empire</t>
  </si>
  <si>
    <t>December 7, 2007 (United Kingdom)</t>
  </si>
  <si>
    <t>Southland Tales</t>
  </si>
  <si>
    <t>Ken Watanabe</t>
  </si>
  <si>
    <t>Iris Yamashita</t>
  </si>
  <si>
    <t>Letters from Iwo Jima</t>
  </si>
  <si>
    <t>Len Blum</t>
  </si>
  <si>
    <t>The Pink Panther</t>
  </si>
  <si>
    <t>David Alan Basche</t>
  </si>
  <si>
    <t>United 93</t>
  </si>
  <si>
    <t>November 1, 2006 (France)</t>
  </si>
  <si>
    <t>Tell No One</t>
  </si>
  <si>
    <t>June 2, 2006 (United States)</t>
  </si>
  <si>
    <t>The Break-Up</t>
  </si>
  <si>
    <t>Catch and Release</t>
  </si>
  <si>
    <t>THINKFilm</t>
  </si>
  <si>
    <t>Sook-Yin Lee</t>
  </si>
  <si>
    <t>Shortbus</t>
  </si>
  <si>
    <t>Jaime Pressly</t>
  </si>
  <si>
    <t>J.F. Lawton</t>
  </si>
  <si>
    <t>Corey Yuen</t>
  </si>
  <si>
    <t>DOA: Dead or Alive</t>
  </si>
  <si>
    <t>Philip K. Dick</t>
  </si>
  <si>
    <t>A Scanner Darkly</t>
  </si>
  <si>
    <t>Jake Wade Wall</t>
  </si>
  <si>
    <t>February 3, 2006 (United States)</t>
  </si>
  <si>
    <t>When a Stranger Calls</t>
  </si>
  <si>
    <t>Rescue Dawn</t>
  </si>
  <si>
    <t>Ron L. Brinkerhoff</t>
  </si>
  <si>
    <t>Andrew Davis</t>
  </si>
  <si>
    <t>The Guardian</t>
  </si>
  <si>
    <t>Aardman Animations</t>
  </si>
  <si>
    <t>Flushed Away</t>
  </si>
  <si>
    <t>Richard Dreyfuss</t>
  </si>
  <si>
    <t>Wolfgang Petersen</t>
  </si>
  <si>
    <t>Poseidon</t>
  </si>
  <si>
    <t>David Spade</t>
  </si>
  <si>
    <t>Allen Covert</t>
  </si>
  <si>
    <t>The Benchwarmers</t>
  </si>
  <si>
    <t>Shawn Wayans</t>
  </si>
  <si>
    <t>Keenen Ivory Wayans</t>
  </si>
  <si>
    <t>Little Man</t>
  </si>
  <si>
    <t>Jessica Simpson</t>
  </si>
  <si>
    <t>Don Calame</t>
  </si>
  <si>
    <t>October 6, 2006 (United States)</t>
  </si>
  <si>
    <t>Employee of the Month</t>
  </si>
  <si>
    <t>August 9, 2006 (United States)</t>
  </si>
  <si>
    <t>World Trade Center</t>
  </si>
  <si>
    <t>Scoop</t>
  </si>
  <si>
    <t>Mitchel Musso</t>
  </si>
  <si>
    <t>Dan Harmon</t>
  </si>
  <si>
    <t>Monster House</t>
  </si>
  <si>
    <t>Megumi Hayashibara</t>
  </si>
  <si>
    <t>Yasutaka Tsutsui</t>
  </si>
  <si>
    <t>Satoshi Kon</t>
  </si>
  <si>
    <t>Paprika</t>
  </si>
  <si>
    <t>Paramount Classics</t>
  </si>
  <si>
    <t>Black Snake Moan</t>
  </si>
  <si>
    <t>Jordana Brewster</t>
  </si>
  <si>
    <t>Sheldon Turner</t>
  </si>
  <si>
    <t>The Texas Chainsaw Massacre: the Beginning</t>
  </si>
  <si>
    <t>Happy Feet</t>
  </si>
  <si>
    <t>October 27, 2006 (United States)</t>
  </si>
  <si>
    <t>Saw III</t>
  </si>
  <si>
    <t>Miami Vice</t>
  </si>
  <si>
    <t>November 10, 2006 (United States)</t>
  </si>
  <si>
    <t>A Good Year</t>
  </si>
  <si>
    <t>Babel</t>
  </si>
  <si>
    <t>The Queen</t>
  </si>
  <si>
    <t>Tom Eyen</t>
  </si>
  <si>
    <t>Dreamgirls</t>
  </si>
  <si>
    <t>Ed Speleers</t>
  </si>
  <si>
    <t>Stefen Fangmeier</t>
  </si>
  <si>
    <t>Eragon</t>
  </si>
  <si>
    <t>December 20, 2006 (United States)</t>
  </si>
  <si>
    <t>Rocky Balboa</t>
  </si>
  <si>
    <t>The Good Shepherd</t>
  </si>
  <si>
    <t>John Tucker Must Die</t>
  </si>
  <si>
    <t>Googly Films</t>
  </si>
  <si>
    <t>Lee Pace</t>
  </si>
  <si>
    <t>The Fall</t>
  </si>
  <si>
    <t>Scary Movie 4</t>
  </si>
  <si>
    <t>John Quaintance</t>
  </si>
  <si>
    <t>Aquamarine</t>
  </si>
  <si>
    <t>Alpha Dog</t>
  </si>
  <si>
    <t>Stranger Than Fiction</t>
  </si>
  <si>
    <t>Final Destination 3</t>
  </si>
  <si>
    <t>Over the Hedge</t>
  </si>
  <si>
    <t>Bull's Eye Entertainment</t>
  </si>
  <si>
    <t>The Illusionist</t>
  </si>
  <si>
    <t>Crank</t>
  </si>
  <si>
    <t>Lady in the Water</t>
  </si>
  <si>
    <t>John Heffernan</t>
  </si>
  <si>
    <t>August 18, 2006 (United States)</t>
  </si>
  <si>
    <t>Snakes on a Plane</t>
  </si>
  <si>
    <t>Everyman Pictures</t>
  </si>
  <si>
    <t>Borat: Cultural Learnings of America for Make Benefit Glorious Nation of Kazakhstan</t>
  </si>
  <si>
    <t>Chungeorahm Film</t>
  </si>
  <si>
    <t>Kaltenbach Pictures</t>
  </si>
  <si>
    <t>Missy Peregrym</t>
  </si>
  <si>
    <t>Jessica Bendinger</t>
  </si>
  <si>
    <t>Stick It</t>
  </si>
  <si>
    <t>Fu Works</t>
  </si>
  <si>
    <t>Carice van Houten</t>
  </si>
  <si>
    <t>Gerard Soeteman</t>
  </si>
  <si>
    <t>Paul Verhoeven</t>
  </si>
  <si>
    <t>Black Book</t>
  </si>
  <si>
    <t>Red Hour Films</t>
  </si>
  <si>
    <t>Liam Lynch</t>
  </si>
  <si>
    <t>Tenacious D in the Pick of Destiny</t>
  </si>
  <si>
    <t>Geoff Rodkey</t>
  </si>
  <si>
    <t>RV</t>
  </si>
  <si>
    <t>Barry Wernick</t>
  </si>
  <si>
    <t>Nicholaus Goossen</t>
  </si>
  <si>
    <t>January 6, 2006 (United States)</t>
  </si>
  <si>
    <t>Grandma's Boy</t>
  </si>
  <si>
    <t>Bill Marsilii</t>
  </si>
  <si>
    <t>Deja Vu</t>
  </si>
  <si>
    <t>Left Turn Films</t>
  </si>
  <si>
    <t>Sean Biggerstaff</t>
  </si>
  <si>
    <t>May 9, 2008 (United Kingdom)</t>
  </si>
  <si>
    <t>Cashback</t>
  </si>
  <si>
    <t>Thomas Turgoose</t>
  </si>
  <si>
    <t>Shane Meadows</t>
  </si>
  <si>
    <t>April 27, 2007 (United Kingdom)</t>
  </si>
  <si>
    <t>This Is England</t>
  </si>
  <si>
    <t>Smokin' Aces</t>
  </si>
  <si>
    <t>Jason Smilovic</t>
  </si>
  <si>
    <t>Lucky Number Slevin</t>
  </si>
  <si>
    <t>Andrew Birkin</t>
  </si>
  <si>
    <t>Perfume: The Story of a Murderer</t>
  </si>
  <si>
    <t>Josh Friedman</t>
  </si>
  <si>
    <t>The Black Dahlia</t>
  </si>
  <si>
    <t>Sharon Stone</t>
  </si>
  <si>
    <t>Joe Eszterhas</t>
  </si>
  <si>
    <t>Michael Caton-Jones</t>
  </si>
  <si>
    <t>Basic Instinct 2</t>
  </si>
  <si>
    <t>Roger Avary</t>
  </si>
  <si>
    <t>Christophe Gans</t>
  </si>
  <si>
    <t>Silent Hill</t>
  </si>
  <si>
    <t>December 8, 2006 (United States)</t>
  </si>
  <si>
    <t>The Holiday</t>
  </si>
  <si>
    <t>Click</t>
  </si>
  <si>
    <t>January 20, 2006 (United States)</t>
  </si>
  <si>
    <t>Underworld: Evolution</t>
  </si>
  <si>
    <t>May 26, 2006 (United States)</t>
  </si>
  <si>
    <t>X-Men: the Last Stand</t>
  </si>
  <si>
    <t>The Fountain</t>
  </si>
  <si>
    <t>Craven-Maddalena Films</t>
  </si>
  <si>
    <t>Ted Levine</t>
  </si>
  <si>
    <t>The Hills Have Eyes</t>
  </si>
  <si>
    <t>Steven Strait</t>
  </si>
  <si>
    <t>The Covenant</t>
  </si>
  <si>
    <t>Nacho Libre</t>
  </si>
  <si>
    <t>Nathan Fillion</t>
  </si>
  <si>
    <t>Slither</t>
  </si>
  <si>
    <t>Brandon Routh</t>
  </si>
  <si>
    <t>June 28, 2006 (United States)</t>
  </si>
  <si>
    <t>Superman Returns</t>
  </si>
  <si>
    <t>Accepted</t>
  </si>
  <si>
    <t>Running Scared</t>
  </si>
  <si>
    <t>Inside Man</t>
  </si>
  <si>
    <t>Marie Antoinette</t>
  </si>
  <si>
    <t>Mission: Impossible III</t>
  </si>
  <si>
    <t>Night at the Museum</t>
  </si>
  <si>
    <t>Wiedemann &amp; Berg Filmproduktion</t>
  </si>
  <si>
    <t>Ulrich MÃ¼he</t>
  </si>
  <si>
    <t>The Lives of Others</t>
  </si>
  <si>
    <t>Blood Diamond</t>
  </si>
  <si>
    <t>The Last King of Scotland</t>
  </si>
  <si>
    <t>Little Miss Sunshine</t>
  </si>
  <si>
    <t>The Pursuit of Happyness</t>
  </si>
  <si>
    <t>The Da Vinci Code</t>
  </si>
  <si>
    <t>Children of Men</t>
  </si>
  <si>
    <t>Todd Field</t>
  </si>
  <si>
    <t>Little Children</t>
  </si>
  <si>
    <t>Ewan Leslie</t>
  </si>
  <si>
    <t>She's the Man</t>
  </si>
  <si>
    <t>Gerardo Taracena</t>
  </si>
  <si>
    <t>Apocalypto</t>
  </si>
  <si>
    <t>January 25, 2007 (Germany)</t>
  </si>
  <si>
    <t>Idiocracy</t>
  </si>
  <si>
    <t>July 7, 2006 (United States)</t>
  </si>
  <si>
    <t>Pirates of the Caribbean: Dead Man's Chest</t>
  </si>
  <si>
    <t>Estudios Picasso</t>
  </si>
  <si>
    <t>Ivana Baquero</t>
  </si>
  <si>
    <t>Pan's Labyrinth</t>
  </si>
  <si>
    <t>Casino Royale</t>
  </si>
  <si>
    <t>June 30, 2006 (United States)</t>
  </si>
  <si>
    <t>The Devil Wears Prada</t>
  </si>
  <si>
    <t>June 9, 2006 (United States)</t>
  </si>
  <si>
    <t>Cars</t>
  </si>
  <si>
    <t>The Prestige</t>
  </si>
  <si>
    <t>Talladega Nights: the Ballad of Ricky Bobby</t>
  </si>
  <si>
    <t>Lucas Black</t>
  </si>
  <si>
    <t>The Fast and the Furious: Tokyo Drift</t>
  </si>
  <si>
    <t>The Departed</t>
  </si>
  <si>
    <t>Bill Wolff</t>
  </si>
  <si>
    <t>July 1, 2005 (United States)</t>
  </si>
  <si>
    <t>Rebound</t>
  </si>
  <si>
    <t>Bob Yari Productions</t>
  </si>
  <si>
    <t>October 7, 2005 (United States)</t>
  </si>
  <si>
    <t>Thumbsucker</t>
  </si>
  <si>
    <t>Jonathan Safran Foer</t>
  </si>
  <si>
    <t>November 4, 2005 (Mexico)</t>
  </si>
  <si>
    <t>Everything Is Illuminated</t>
  </si>
  <si>
    <t>Big Screen Entertainment Group</t>
  </si>
  <si>
    <t>Jenny McCarthy</t>
  </si>
  <si>
    <t>John Asher</t>
  </si>
  <si>
    <t>May 5, 2006 (Italy)</t>
  </si>
  <si>
    <t>Dirty Love</t>
  </si>
  <si>
    <t>Nord-Ouest Films</t>
  </si>
  <si>
    <t>Christian Carion</t>
  </si>
  <si>
    <t>November 9, 2005 (France)</t>
  </si>
  <si>
    <t>Joyeux Noel</t>
  </si>
  <si>
    <t>Movision</t>
  </si>
  <si>
    <t>Hringur Ingvarsson</t>
  </si>
  <si>
    <t>Sturla Gunnarsson</t>
  </si>
  <si>
    <t>March 9, 2006 (Thailand)</t>
  </si>
  <si>
    <t>Beowulf &amp; Grendel</t>
  </si>
  <si>
    <t>Bulbul Films</t>
  </si>
  <si>
    <t>Charles Bukowski</t>
  </si>
  <si>
    <t>Bent Hamer</t>
  </si>
  <si>
    <t>April 29, 2005 (Norway)</t>
  </si>
  <si>
    <t>Factotum</t>
  </si>
  <si>
    <t>Applause Bhansali Productions</t>
  </si>
  <si>
    <t>Amitabh Bachchan</t>
  </si>
  <si>
    <t>February 4, 2005 (United States)</t>
  </si>
  <si>
    <t>Black</t>
  </si>
  <si>
    <t>October 21, 2005 (United States)</t>
  </si>
  <si>
    <t>Dreamer</t>
  </si>
  <si>
    <t>Mark Levin</t>
  </si>
  <si>
    <t>January 5, 2006 (Puerto Rico)</t>
  </si>
  <si>
    <t>Little Manhattan</t>
  </si>
  <si>
    <t>Coproduction Office</t>
  </si>
  <si>
    <t>Marcos HernÃ¡ndez</t>
  </si>
  <si>
    <t>Carlos Reygadas</t>
  </si>
  <si>
    <t>October 26, 2005 (Belgium)</t>
  </si>
  <si>
    <t>Battle in Heaven</t>
  </si>
  <si>
    <t>Stellan SkarsgÃ¥rd</t>
  </si>
  <si>
    <t>William Wisher</t>
  </si>
  <si>
    <t>August 1, 2005 (United Kingdom)</t>
  </si>
  <si>
    <t>Dominion</t>
  </si>
  <si>
    <t>Junebug Movie</t>
  </si>
  <si>
    <t>Embeth Davidtz</t>
  </si>
  <si>
    <t>Phil Morrison</t>
  </si>
  <si>
    <t>September 16, 2005 (United States)</t>
  </si>
  <si>
    <t>Junebug</t>
  </si>
  <si>
    <t>June 3, 2005 (Denmark)</t>
  </si>
  <si>
    <t>Manderlay</t>
  </si>
  <si>
    <t>Prime Film Productions LLC</t>
  </si>
  <si>
    <t>October 28, 2005 (United States)</t>
  </si>
  <si>
    <t>Prime</t>
  </si>
  <si>
    <t>Vanguard Films and Animation</t>
  </si>
  <si>
    <t>George Webster</t>
  </si>
  <si>
    <t>Gary Chapman</t>
  </si>
  <si>
    <t>August 19, 2005 (United States)</t>
  </si>
  <si>
    <t>Valiant</t>
  </si>
  <si>
    <t>Jim Piddock</t>
  </si>
  <si>
    <t>Les Mayfield</t>
  </si>
  <si>
    <t>September 9, 2005 (United States)</t>
  </si>
  <si>
    <t>The Man</t>
  </si>
  <si>
    <t>El Camino Pictures</t>
  </si>
  <si>
    <t>Arie Posin</t>
  </si>
  <si>
    <t>October 5, 2006 (Germany)</t>
  </si>
  <si>
    <t>The Chumscrubber</t>
  </si>
  <si>
    <t>Joan Allen</t>
  </si>
  <si>
    <t>April 1, 2005 (United States)</t>
  </si>
  <si>
    <t>The Upside of Anger</t>
  </si>
  <si>
    <t>Elizabeth Hunter</t>
  </si>
  <si>
    <t>March 30, 2005 (United States)</t>
  </si>
  <si>
    <t>Beauty Shop</t>
  </si>
  <si>
    <t>Crescent Drive Pictures</t>
  </si>
  <si>
    <t>Guillermo Cabrera Infante</t>
  </si>
  <si>
    <t>The Lost City</t>
  </si>
  <si>
    <t>Felicity Huffman</t>
  </si>
  <si>
    <t>Duncan Tucker</t>
  </si>
  <si>
    <t>Transamerica</t>
  </si>
  <si>
    <t>IFC Films</t>
  </si>
  <si>
    <t>Miranda July</t>
  </si>
  <si>
    <t>August 5, 2005 (United States)</t>
  </si>
  <si>
    <t>Me and You and Everyone We Know</t>
  </si>
  <si>
    <t>Natasha Richardson</t>
  </si>
  <si>
    <t>Patrick McGrath</t>
  </si>
  <si>
    <t>September 9, 2005 (United Kingdom)</t>
  </si>
  <si>
    <t>Asylum</t>
  </si>
  <si>
    <t>Industry Entertainment</t>
  </si>
  <si>
    <t>Dirk Wittenborn</t>
  </si>
  <si>
    <t>Griffin Dunne</t>
  </si>
  <si>
    <t>Fierce People</t>
  </si>
  <si>
    <t>Barry Watson</t>
  </si>
  <si>
    <t>Eric Kripke</t>
  </si>
  <si>
    <t>Stephen Kay</t>
  </si>
  <si>
    <t>Boogeyman</t>
  </si>
  <si>
    <t>Mark Spragg</t>
  </si>
  <si>
    <t>An Unfinished Life</t>
  </si>
  <si>
    <t>Rie Rasmussen</t>
  </si>
  <si>
    <t>December 21, 2005 (France)</t>
  </si>
  <si>
    <t>Angel-A</t>
  </si>
  <si>
    <t>Richard Russo</t>
  </si>
  <si>
    <t>Niall Johnson</t>
  </si>
  <si>
    <t>Keeping Mum</t>
  </si>
  <si>
    <t>The Weather Man</t>
  </si>
  <si>
    <t>Franchise Pictures</t>
  </si>
  <si>
    <t>Ray Bradbury</t>
  </si>
  <si>
    <t>September 2, 2005 (United States)</t>
  </si>
  <si>
    <t>A Sound of Thunder</t>
  </si>
  <si>
    <t>Frankie Muniz</t>
  </si>
  <si>
    <t>David Schmidt</t>
  </si>
  <si>
    <t>January 14, 2005 (United States)</t>
  </si>
  <si>
    <t>Racing Stripes</t>
  </si>
  <si>
    <t>HBO Films</t>
  </si>
  <si>
    <t>May 13, 2005 (France)</t>
  </si>
  <si>
    <t>Last Days</t>
  </si>
  <si>
    <t>Gwyneth Paltrow</t>
  </si>
  <si>
    <t>Proof</t>
  </si>
  <si>
    <t>Sahamongkolfilm Co.</t>
  </si>
  <si>
    <t>The Protector</t>
  </si>
  <si>
    <t>Steven Gary Banks</t>
  </si>
  <si>
    <t>January 21, 2005 (United States)</t>
  </si>
  <si>
    <t>Are We There Yet?</t>
  </si>
  <si>
    <t>January 7, 2005 (United States)</t>
  </si>
  <si>
    <t>White Noise</t>
  </si>
  <si>
    <t>Barney Clark</t>
  </si>
  <si>
    <t>September 30, 2005 (United States)</t>
  </si>
  <si>
    <t>Oliver Twist</t>
  </si>
  <si>
    <t>Tag Entertainment</t>
  </si>
  <si>
    <t>Steve Howey</t>
  </si>
  <si>
    <t>Ken Solarz</t>
  </si>
  <si>
    <t>Steve Boyum</t>
  </si>
  <si>
    <t>August 17, 2005 (United States)</t>
  </si>
  <si>
    <t>Supercross</t>
  </si>
  <si>
    <t>Allan Zeman Productions</t>
  </si>
  <si>
    <t>Donald Sutherland</t>
  </si>
  <si>
    <t>Brent Monahan</t>
  </si>
  <si>
    <t>An American Haunting</t>
  </si>
  <si>
    <t>AITD Productions</t>
  </si>
  <si>
    <t>Christian Slater</t>
  </si>
  <si>
    <t>January 28, 2005 (United States)</t>
  </si>
  <si>
    <t>Alone in the Dark</t>
  </si>
  <si>
    <t>State Street Pictures</t>
  </si>
  <si>
    <t>Shad Moss</t>
  </si>
  <si>
    <t>Norman Vance Jr.</t>
  </si>
  <si>
    <t>September 23, 2005 (United States)</t>
  </si>
  <si>
    <t>Roll Bounce</t>
  </si>
  <si>
    <t>Tony Grisoni</t>
  </si>
  <si>
    <t>August 11, 2006 (United Kingdom)</t>
  </si>
  <si>
    <t>Tideland</t>
  </si>
  <si>
    <t>Agnes Bruckner</t>
  </si>
  <si>
    <t>Flint Dille</t>
  </si>
  <si>
    <t>Jim Gillespie</t>
  </si>
  <si>
    <t>Benjamin Bratt</t>
  </si>
  <si>
    <t>William B. Breuer</t>
  </si>
  <si>
    <t>John Dahl</t>
  </si>
  <si>
    <t>August 12, 2005 (United States)</t>
  </si>
  <si>
    <t>The Great Raid</t>
  </si>
  <si>
    <t>Stay</t>
  </si>
  <si>
    <t>Rebecca Miller</t>
  </si>
  <si>
    <t>April 8, 2005 (United States)</t>
  </si>
  <si>
    <t>The Ballad of Jack and Rose</t>
  </si>
  <si>
    <t>William Rose</t>
  </si>
  <si>
    <t>Kevin Rodney Sullivan</t>
  </si>
  <si>
    <t>March 25, 2005 (United States)</t>
  </si>
  <si>
    <t>Guess Who</t>
  </si>
  <si>
    <t>Claire Cook</t>
  </si>
  <si>
    <t>Gary David Goldberg</t>
  </si>
  <si>
    <t>July 29, 2005 (United States)</t>
  </si>
  <si>
    <t>Must Love Dogs</t>
  </si>
  <si>
    <t>October 7, 2005 (Canada)</t>
  </si>
  <si>
    <t>Where the Truth Lies</t>
  </si>
  <si>
    <t>February 18, 2005 (United States)</t>
  </si>
  <si>
    <t>Because of Winn-Dixie</t>
  </si>
  <si>
    <t>Tom Welling</t>
  </si>
  <si>
    <t>Cooper Layne</t>
  </si>
  <si>
    <t>Rupert Wainwright</t>
  </si>
  <si>
    <t>October 14, 2005 (United States)</t>
  </si>
  <si>
    <t>The Fog</t>
  </si>
  <si>
    <t>Jennifer Weiner</t>
  </si>
  <si>
    <t>Curtis Hanson</t>
  </si>
  <si>
    <t>In Her Shoes</t>
  </si>
  <si>
    <t>Stratus Film Co.</t>
  </si>
  <si>
    <t>The Matador</t>
  </si>
  <si>
    <t>Crunk Pictures</t>
  </si>
  <si>
    <t>Terrence Howard</t>
  </si>
  <si>
    <t>July 22, 2005 (United States)</t>
  </si>
  <si>
    <t>Hustle &amp; Flow</t>
  </si>
  <si>
    <t>W.D. Richter</t>
  </si>
  <si>
    <t>Stealth</t>
  </si>
  <si>
    <t>OLC / Rights Entertainment</t>
  </si>
  <si>
    <t>The World's Fastest Indian</t>
  </si>
  <si>
    <t>The Proposition</t>
  </si>
  <si>
    <t>Julian Morris</t>
  </si>
  <si>
    <t>Cry Wolf</t>
  </si>
  <si>
    <t>Colin Patrick Lynch</t>
  </si>
  <si>
    <t>Nigel Cole</t>
  </si>
  <si>
    <t>April 22, 2005 (United States)</t>
  </si>
  <si>
    <t>A Lot Like Love</t>
  </si>
  <si>
    <t>Meg Cabot</t>
  </si>
  <si>
    <t>Tim Fywell</t>
  </si>
  <si>
    <t>March 18, 2005 (United States)</t>
  </si>
  <si>
    <t>Ice Princess</t>
  </si>
  <si>
    <t>November 4, 2005 (United States)</t>
  </si>
  <si>
    <t>Good Night, and Good Luck.</t>
  </si>
  <si>
    <t>Jack Thompson</t>
  </si>
  <si>
    <t>Steve Gerber</t>
  </si>
  <si>
    <t>Brett Leonard</t>
  </si>
  <si>
    <t>April 21, 2005 (Singapore)</t>
  </si>
  <si>
    <t>Man-Thing</t>
  </si>
  <si>
    <t>Gretchen Mol</t>
  </si>
  <si>
    <t>The Notorious Bettie Page</t>
  </si>
  <si>
    <t>Milkshake Films</t>
  </si>
  <si>
    <t>Kuno Becker</t>
  </si>
  <si>
    <t>Mike Jefferies</t>
  </si>
  <si>
    <t>Danny Cannon</t>
  </si>
  <si>
    <t>Goal! The Dream Begins</t>
  </si>
  <si>
    <t>Navi Rawat</t>
  </si>
  <si>
    <t>January 18, 2007 (Singapore)</t>
  </si>
  <si>
    <t>Feast</t>
  </si>
  <si>
    <t>The Three Burials of Melquiades Estrada</t>
  </si>
  <si>
    <t>Kristanna Loken</t>
  </si>
  <si>
    <t>BloodRayne</t>
  </si>
  <si>
    <t>April 15, 2005 (Denmark)</t>
  </si>
  <si>
    <t>Adam's Apples</t>
  </si>
  <si>
    <t>Todd Edwards</t>
  </si>
  <si>
    <t>Cory Edwards</t>
  </si>
  <si>
    <t>Hoodwinked</t>
  </si>
  <si>
    <t>June 24, 2005 (United States)</t>
  </si>
  <si>
    <t>Bewitched</t>
  </si>
  <si>
    <t>Cent Productions Inc.</t>
  </si>
  <si>
    <t>50 Cent</t>
  </si>
  <si>
    <t>November 9, 2005 (United States)</t>
  </si>
  <si>
    <t>Get Rich or Die Tryin'</t>
  </si>
  <si>
    <t>Daniel Auteuil</t>
  </si>
  <si>
    <t>CachÃ© (Hidden)</t>
  </si>
  <si>
    <t>Fairway Films</t>
  </si>
  <si>
    <t>Mark Frost</t>
  </si>
  <si>
    <t>Bill Paxton</t>
  </si>
  <si>
    <t>The Greatest Game Ever Played</t>
  </si>
  <si>
    <t>Robert Crais</t>
  </si>
  <si>
    <t>Florent-Emilio Siri</t>
  </si>
  <si>
    <t>March 11, 2005 (United States)</t>
  </si>
  <si>
    <t>Hostage</t>
  </si>
  <si>
    <t>May 13, 2005 (United States)</t>
  </si>
  <si>
    <t>Unleashed</t>
  </si>
  <si>
    <t>Hilary Duff</t>
  </si>
  <si>
    <t>Michael McQuown</t>
  </si>
  <si>
    <t>Mark Rosman</t>
  </si>
  <si>
    <t>June 17, 2005 (United States)</t>
  </si>
  <si>
    <t>The Perfect Man</t>
  </si>
  <si>
    <t>United Artists</t>
  </si>
  <si>
    <t>James Gandolfini</t>
  </si>
  <si>
    <t>John Turturro</t>
  </si>
  <si>
    <t>March 3, 2006 (Norway)</t>
  </si>
  <si>
    <t>Romance &amp; Cigarettes</t>
  </si>
  <si>
    <t>November 11, 2005 (United States)</t>
  </si>
  <si>
    <t>Derailed</t>
  </si>
  <si>
    <t>Michael Seitzman</t>
  </si>
  <si>
    <t>North Country</t>
  </si>
  <si>
    <t>December 9, 2005 (United States)</t>
  </si>
  <si>
    <t>Syriana</t>
  </si>
  <si>
    <t>April 29, 2005 (United States)</t>
  </si>
  <si>
    <t>xXx: State of the Union</t>
  </si>
  <si>
    <t>Geoff Deane</t>
  </si>
  <si>
    <t>Kinky Boots</t>
  </si>
  <si>
    <t>Fever Pitch</t>
  </si>
  <si>
    <t>Bill Lancaster</t>
  </si>
  <si>
    <t>Bad News Bears</t>
  </si>
  <si>
    <t>John Pasquin</t>
  </si>
  <si>
    <t>March 24, 2005 (United States)</t>
  </si>
  <si>
    <t>Miss Congeniality 2: Armed &amp; Fabulous</t>
  </si>
  <si>
    <t>February 25, 2005 (United States)</t>
  </si>
  <si>
    <t>Cursed</t>
  </si>
  <si>
    <t>Ari Schlossberg</t>
  </si>
  <si>
    <t>John Polson</t>
  </si>
  <si>
    <t>Hide and Seek</t>
  </si>
  <si>
    <t>Room 9 Entertainment</t>
  </si>
  <si>
    <t>Thank You for Smoking</t>
  </si>
  <si>
    <t>Elizabeth Young</t>
  </si>
  <si>
    <t>Clare Kilner</t>
  </si>
  <si>
    <t>The Wedding Date</t>
  </si>
  <si>
    <t>Mandalay Pictures</t>
  </si>
  <si>
    <t>Tom Bleecker</t>
  </si>
  <si>
    <t>March 4, 2005 (United States)</t>
  </si>
  <si>
    <t>The Jacket</t>
  </si>
  <si>
    <t>Casanova</t>
  </si>
  <si>
    <t>Peter Sallis</t>
  </si>
  <si>
    <t>Steve Box</t>
  </si>
  <si>
    <t>Wallace &amp; Gromit: The Curse of the Were-Rabbit</t>
  </si>
  <si>
    <t>June 22, 2005 (United States)</t>
  </si>
  <si>
    <t>Herbie Fully Loaded</t>
  </si>
  <si>
    <t>BET Pictures</t>
  </si>
  <si>
    <t>Kimberly Elise</t>
  </si>
  <si>
    <t>Darren Grant</t>
  </si>
  <si>
    <t>Diary of a Mad Black Woman</t>
  </si>
  <si>
    <t>Andrea Sperling Productions</t>
  </si>
  <si>
    <t>Harsh Times</t>
  </si>
  <si>
    <t>Rob Schneider</t>
  </si>
  <si>
    <t>Harris Goldberg</t>
  </si>
  <si>
    <t>Mike Bigelow</t>
  </si>
  <si>
    <t>Deuce Bigalow: European Gigolo</t>
  </si>
  <si>
    <t>Hunter Richards</t>
  </si>
  <si>
    <t>London</t>
  </si>
  <si>
    <t>Hideo Nakata</t>
  </si>
  <si>
    <t>The Ring Two</t>
  </si>
  <si>
    <t>Domino</t>
  </si>
  <si>
    <t>Monster-in-Law</t>
  </si>
  <si>
    <t>Mark Dindal</t>
  </si>
  <si>
    <t>Chicken Little</t>
  </si>
  <si>
    <t>Orlando Bloom</t>
  </si>
  <si>
    <t>Elizabethtown</t>
  </si>
  <si>
    <t>Stephen Herek</t>
  </si>
  <si>
    <t>Man of the House</t>
  </si>
  <si>
    <t>John Leguizamo</t>
  </si>
  <si>
    <t>Land of the Dead</t>
  </si>
  <si>
    <t>Owen Kline</t>
  </si>
  <si>
    <t>December 16, 2005 (United States)</t>
  </si>
  <si>
    <t>The Squid and the Whale</t>
  </si>
  <si>
    <t>The Skeleton Key</t>
  </si>
  <si>
    <t>Dan Futterman</t>
  </si>
  <si>
    <t>Capote</t>
  </si>
  <si>
    <t>Peter Tolan</t>
  </si>
  <si>
    <t>Just Like Heaven</t>
  </si>
  <si>
    <t>The Family Stone</t>
  </si>
  <si>
    <t>Piper Perabo</t>
  </si>
  <si>
    <t>May 25, 2006 (Germany)</t>
  </si>
  <si>
    <t>Imagine Me &amp; You</t>
  </si>
  <si>
    <t>December 21, 2005 (United States)</t>
  </si>
  <si>
    <t>Fun with Dick and Jane</t>
  </si>
  <si>
    <t>August 26, 2005 (United States)</t>
  </si>
  <si>
    <t>Broken Flowers</t>
  </si>
  <si>
    <t>Nam-mi Kang</t>
  </si>
  <si>
    <t>July 29, 2005 (South Korea)</t>
  </si>
  <si>
    <t>Lady Vengeance</t>
  </si>
  <si>
    <t>Michael Steinberg</t>
  </si>
  <si>
    <t>Bruce Hunt</t>
  </si>
  <si>
    <t>The Cave</t>
  </si>
  <si>
    <t>Leo Benvenuti</t>
  </si>
  <si>
    <t>Jesse Dylan</t>
  </si>
  <si>
    <t>Kicking &amp; Screaming</t>
  </si>
  <si>
    <t>Conundrum Entertainment</t>
  </si>
  <si>
    <t>Ricky Blitt</t>
  </si>
  <si>
    <t>Barry W. Blaustein</t>
  </si>
  <si>
    <t>December 23, 2005 (United States)</t>
  </si>
  <si>
    <t>The Ringer</t>
  </si>
  <si>
    <t>Nathan Lane</t>
  </si>
  <si>
    <t>Mel Brooks</t>
  </si>
  <si>
    <t>Susan Stroman</t>
  </si>
  <si>
    <t>December 25, 2005 (United States)</t>
  </si>
  <si>
    <t>The Producers</t>
  </si>
  <si>
    <t>Ted Griffin</t>
  </si>
  <si>
    <t>Rumor Has It...</t>
  </si>
  <si>
    <t>Jamie Kennedy</t>
  </si>
  <si>
    <t>Lance Khazei</t>
  </si>
  <si>
    <t>Lawrence Guterman</t>
  </si>
  <si>
    <t>Son of the Mask</t>
  </si>
  <si>
    <t>December 2, 2005 (United States)</t>
  </si>
  <si>
    <t>Ã†on Flux</t>
  </si>
  <si>
    <t>Sam Harper</t>
  </si>
  <si>
    <t>Cheaper by the Dozen 2</t>
  </si>
  <si>
    <t>The Legend of Zorro</t>
  </si>
  <si>
    <t>John Wells Productions</t>
  </si>
  <si>
    <t>Doom</t>
  </si>
  <si>
    <t>Rob Bowman</t>
  </si>
  <si>
    <t>Elektra</t>
  </si>
  <si>
    <t>Paul Harris Boardman</t>
  </si>
  <si>
    <t>The Exorcism of Emily Rose</t>
  </si>
  <si>
    <t>Breakfast on Pluto</t>
  </si>
  <si>
    <t>Australian Film Finance Corporation (AFFC)</t>
  </si>
  <si>
    <t>Nathan Phillips</t>
  </si>
  <si>
    <t>Wolf Creek</t>
  </si>
  <si>
    <t>Bergman Lustig Productions</t>
  </si>
  <si>
    <t>Brick</t>
  </si>
  <si>
    <t>The New World</t>
  </si>
  <si>
    <t>Two for the Money</t>
  </si>
  <si>
    <t>Transporter 2</t>
  </si>
  <si>
    <t>Corpse Bride</t>
  </si>
  <si>
    <t>Clive Cussler</t>
  </si>
  <si>
    <t>Sahara</t>
  </si>
  <si>
    <t>The Brothers Grimm</t>
  </si>
  <si>
    <t>Nanny McPhee</t>
  </si>
  <si>
    <t>Cliff Hollingsworth</t>
  </si>
  <si>
    <t>June 3, 2005 (United States)</t>
  </si>
  <si>
    <t>Cinderella Man</t>
  </si>
  <si>
    <t>Ron Burch</t>
  </si>
  <si>
    <t>November 23, 2005 (United States)</t>
  </si>
  <si>
    <t>Yours, Mine &amp; Ours</t>
  </si>
  <si>
    <t>Inferno Distribution</t>
  </si>
  <si>
    <t>Adam 'Tex' Davis</t>
  </si>
  <si>
    <t>Just Friends</t>
  </si>
  <si>
    <t>Elmore Leonard</t>
  </si>
  <si>
    <t>Be Cool</t>
  </si>
  <si>
    <t>Andrew Douglas</t>
  </si>
  <si>
    <t>April 15, 2005 (United States)</t>
  </si>
  <si>
    <t>The Amityville Horror</t>
  </si>
  <si>
    <t>Abdi Nazemian</t>
  </si>
  <si>
    <t>Jamie Babbit</t>
  </si>
  <si>
    <t>The Quiet</t>
  </si>
  <si>
    <t>Chris Van Allsburg</t>
  </si>
  <si>
    <t>Zathura: A Space Adventure</t>
  </si>
  <si>
    <t>Entertainment Manufacturing Company</t>
  </si>
  <si>
    <t>Lord of War</t>
  </si>
  <si>
    <t>Jennifer Connelly</t>
  </si>
  <si>
    <t>KÃ´ji Suzuki</t>
  </si>
  <si>
    <t>July 8, 2005 (United States)</t>
  </si>
  <si>
    <t>Dark Water</t>
  </si>
  <si>
    <t>Coach Carter</t>
  </si>
  <si>
    <t>Mark Schwahn</t>
  </si>
  <si>
    <t>Thomas Carter</t>
  </si>
  <si>
    <t>Peter A. Dowling</t>
  </si>
  <si>
    <t>Flightplan</t>
  </si>
  <si>
    <t>September 22, 2005 (United Kingdom)</t>
  </si>
  <si>
    <t>Revolver</t>
  </si>
  <si>
    <t>Donnie Wahlberg</t>
  </si>
  <si>
    <t>Saw II</t>
  </si>
  <si>
    <t>Matt Johnson</t>
  </si>
  <si>
    <t>Into the Blue</t>
  </si>
  <si>
    <t>Jarhead</t>
  </si>
  <si>
    <t>Ron Mita</t>
  </si>
  <si>
    <t>Robots</t>
  </si>
  <si>
    <t>Rent Productions LLC</t>
  </si>
  <si>
    <t>Taye Diggs</t>
  </si>
  <si>
    <t>Rent</t>
  </si>
  <si>
    <t>Stephanie Leonidas</t>
  </si>
  <si>
    <t>Dave McKean</t>
  </si>
  <si>
    <t>March 3, 2006 (United Kingdom)</t>
  </si>
  <si>
    <t>Mirrormask</t>
  </si>
  <si>
    <t>Kevin Bisch</t>
  </si>
  <si>
    <t>February 11, 2005 (United States)</t>
  </si>
  <si>
    <t>Hitch</t>
  </si>
  <si>
    <t>The Devil's Rejects</t>
  </si>
  <si>
    <t>A History of Violence</t>
  </si>
  <si>
    <t>The Pacifier</t>
  </si>
  <si>
    <t>Jeffrey Caine</t>
  </si>
  <si>
    <t>August 31, 2005 (United States)</t>
  </si>
  <si>
    <t>The Constant Gardener</t>
  </si>
  <si>
    <t>Brett Halliday</t>
  </si>
  <si>
    <t>November 18, 2005 (United States)</t>
  </si>
  <si>
    <t>Kiss Kiss Bang Bang</t>
  </si>
  <si>
    <t>Munich</t>
  </si>
  <si>
    <t>Stacy Peralta</t>
  </si>
  <si>
    <t>Lords of Dogtown</t>
  </si>
  <si>
    <t>Johnny Cash</t>
  </si>
  <si>
    <t>Walk the Line</t>
  </si>
  <si>
    <t>Martin Stellman</t>
  </si>
  <si>
    <t>Sydney Pollack</t>
  </si>
  <si>
    <t>The Interpreter</t>
  </si>
  <si>
    <t>Gy Waldron</t>
  </si>
  <si>
    <t>The Dukes of Hazzard</t>
  </si>
  <si>
    <t>David Elliot</t>
  </si>
  <si>
    <t>Four Brothers</t>
  </si>
  <si>
    <t>Chad Michael Murray</t>
  </si>
  <si>
    <t>Charles Belden</t>
  </si>
  <si>
    <t>May 6, 2005 (United States)</t>
  </si>
  <si>
    <t>House of Wax</t>
  </si>
  <si>
    <t>Red Eye</t>
  </si>
  <si>
    <t>Albert S. Ruddy</t>
  </si>
  <si>
    <t>May 27, 2005 (United States)</t>
  </si>
  <si>
    <t>The Longest Yard</t>
  </si>
  <si>
    <t>Ann Brashares</t>
  </si>
  <si>
    <t>June 1, 2005 (United States)</t>
  </si>
  <si>
    <t>The Sisterhood of the Traveling Pants</t>
  </si>
  <si>
    <t>Hard Candy</t>
  </si>
  <si>
    <t>Madagascar</t>
  </si>
  <si>
    <t>Jean-FranÃ§ois Richet</t>
  </si>
  <si>
    <t>January 19, 2005 (United States)</t>
  </si>
  <si>
    <t>Assault on Precinct 13</t>
  </si>
  <si>
    <t>Paul Hernandez</t>
  </si>
  <si>
    <t>Sky High</t>
  </si>
  <si>
    <t>Next Entertainment</t>
  </si>
  <si>
    <t>Jay Hernandez</t>
  </si>
  <si>
    <t>Hostel</t>
  </si>
  <si>
    <t>Match Point</t>
  </si>
  <si>
    <t>Eden Rock Media</t>
  </si>
  <si>
    <t>Waiting...</t>
  </si>
  <si>
    <t>Caspian Tredwell-Owen</t>
  </si>
  <si>
    <t>The Island</t>
  </si>
  <si>
    <t>June 10, 2005 (United States)</t>
  </si>
  <si>
    <t>Mr. &amp; Mrs. Smith</t>
  </si>
  <si>
    <t>Baker Street</t>
  </si>
  <si>
    <t>Green Street Hooligans</t>
  </si>
  <si>
    <t>Douglas Adams</t>
  </si>
  <si>
    <t>The Hitchhiker's Guide to the Galaxy</t>
  </si>
  <si>
    <t>December 14, 2005 (United States)</t>
  </si>
  <si>
    <t>King Kong</t>
  </si>
  <si>
    <t>George Lucas</t>
  </si>
  <si>
    <t>May 19, 2005 (United States)</t>
  </si>
  <si>
    <t>Star Wars: Episode III - Revenge of the Sith</t>
  </si>
  <si>
    <t>Jamie Delano</t>
  </si>
  <si>
    <t>Constantine</t>
  </si>
  <si>
    <t>Kingdom of Heaven</t>
  </si>
  <si>
    <t>June 29, 2005 (United States)</t>
  </si>
  <si>
    <t>War of the Worlds</t>
  </si>
  <si>
    <t>Steve Faber</t>
  </si>
  <si>
    <t>July 15, 2005 (United States)</t>
  </si>
  <si>
    <t>Wedding Crashers</t>
  </si>
  <si>
    <t>The Chronicles of Narnia: The Lion, the Witch and the Wardrobe</t>
  </si>
  <si>
    <t>Hugo Weaving</t>
  </si>
  <si>
    <t>V for Vendetta</t>
  </si>
  <si>
    <t>Charlie and the Chocolate Factory</t>
  </si>
  <si>
    <t>Sin City</t>
  </si>
  <si>
    <t>Annie Proulx</t>
  </si>
  <si>
    <t>Brokeback Mountain</t>
  </si>
  <si>
    <t>Shauna Macdonald</t>
  </si>
  <si>
    <t>The Descent</t>
  </si>
  <si>
    <t>Bob Kane</t>
  </si>
  <si>
    <t>June 15, 2005 (United States)</t>
  </si>
  <si>
    <t>Batman Begins</t>
  </si>
  <si>
    <t>Pride &amp; Prejudice</t>
  </si>
  <si>
    <t>Ziyi Zhang</t>
  </si>
  <si>
    <t>Memoirs of a Geisha</t>
  </si>
  <si>
    <t>The 40-Year-Old Virgin</t>
  </si>
  <si>
    <t>Harry Potter and the Goblet of Fire</t>
  </si>
  <si>
    <t>Melinda and Melinda</t>
  </si>
  <si>
    <t>Claussen &amp; WÃ¶bke Filmproduktion GmbH</t>
  </si>
  <si>
    <t>Robert Stadlober</t>
  </si>
  <si>
    <t>Thomas Bahmann</t>
  </si>
  <si>
    <t>Marco Kreuzpaintner</t>
  </si>
  <si>
    <t>September 2, 2004 (Germany)</t>
  </si>
  <si>
    <t>Summer Storm</t>
  </si>
  <si>
    <t>Big Red Dog Productions</t>
  </si>
  <si>
    <t>John Ritter</t>
  </si>
  <si>
    <t>Robert C. Ramirez</t>
  </si>
  <si>
    <t>April 23, 2004 (United States)</t>
  </si>
  <si>
    <t>Clifford's Really Big Movie</t>
  </si>
  <si>
    <t>Bandai Visual Company</t>
  </si>
  <si>
    <t>Akio Ã”tsuka</t>
  </si>
  <si>
    <t>Mamoru Oshii</t>
  </si>
  <si>
    <t>September 24, 2004 (United States)</t>
  </si>
  <si>
    <t>Ghost in the Shell 2: Innocence</t>
  </si>
  <si>
    <t>Gene Hackman</t>
  </si>
  <si>
    <t>Doug Richardson</t>
  </si>
  <si>
    <t>February 20, 2004 (United States)</t>
  </si>
  <si>
    <t>Welcome to Mooseport</t>
  </si>
  <si>
    <t>Yash Raj Films</t>
  </si>
  <si>
    <t>Abhishek Bachchan</t>
  </si>
  <si>
    <t>Vijay Krishna Acharya</t>
  </si>
  <si>
    <t>Sanjay Gadhvi</t>
  </si>
  <si>
    <t>August 27, 2004 (India)</t>
  </si>
  <si>
    <t>Dhoom</t>
  </si>
  <si>
    <t>Extra Large Pictures</t>
  </si>
  <si>
    <t>Todd Solondz</t>
  </si>
  <si>
    <t>January 21, 2005 (Sweden)</t>
  </si>
  <si>
    <t>Palindromes</t>
  </si>
  <si>
    <t>Sonet Film AB</t>
  </si>
  <si>
    <t>Anders Nyberg</t>
  </si>
  <si>
    <t>Kay Pollak</t>
  </si>
  <si>
    <t>September 3, 2004 (Sweden)</t>
  </si>
  <si>
    <t>As It Is in Heaven</t>
  </si>
  <si>
    <t>Studio 4Â°C</t>
  </si>
  <si>
    <t>KÃ´ji Imada</t>
  </si>
  <si>
    <t>Robin Nishi</t>
  </si>
  <si>
    <t>Masaaki Yuasa</t>
  </si>
  <si>
    <t>June 26, 2005 (United States)</t>
  </si>
  <si>
    <t>Mind Game</t>
  </si>
  <si>
    <t>40 Acres &amp; A Mule Filmworks</t>
  </si>
  <si>
    <t>Anthony Mackie</t>
  </si>
  <si>
    <t>Michael Genet</t>
  </si>
  <si>
    <t>July 30, 2004 (United States)</t>
  </si>
  <si>
    <t>She Hate Me</t>
  </si>
  <si>
    <t>FidÃ©litÃ© Productions</t>
  </si>
  <si>
    <t>Valeria Bruni Tedeschi</t>
  </si>
  <si>
    <t>September 1, 2004 (France)</t>
  </si>
  <si>
    <t>Five Times Two</t>
  </si>
  <si>
    <t>Huit et Demi Productions</t>
  </si>
  <si>
    <t>Vahina Giocante</t>
  </si>
  <si>
    <t>Chimo</t>
  </si>
  <si>
    <t>Ziad Doueiri</t>
  </si>
  <si>
    <t>January 26, 2005 (France)</t>
  </si>
  <si>
    <t>Lila dit Ã§a</t>
  </si>
  <si>
    <t>Kang Je-Kyu Film Co. Ltd.</t>
  </si>
  <si>
    <t>Richard Epcar</t>
  </si>
  <si>
    <t>Je-kyu Kang</t>
  </si>
  <si>
    <t>Tae Guk Gi: The Brotherhood of War</t>
  </si>
  <si>
    <t>Red Chillies Entertainment</t>
  </si>
  <si>
    <t>April 30, 2004 (India)</t>
  </si>
  <si>
    <t>Main Hoon Na</t>
  </si>
  <si>
    <t>June 18, 2004 (United States)</t>
  </si>
  <si>
    <t>Lakshya</t>
  </si>
  <si>
    <t>February 6, 2004 (United States)</t>
  </si>
  <si>
    <t>Catch That Kid</t>
  </si>
  <si>
    <t>True West Films</t>
  </si>
  <si>
    <t>Paul Kaye</t>
  </si>
  <si>
    <t>May 27, 2005 (United Kingdom)</t>
  </si>
  <si>
    <t>It's All Gone Pete Tong</t>
  </si>
  <si>
    <t>Alex Etel</t>
  </si>
  <si>
    <t>Millions</t>
  </si>
  <si>
    <t>Les Films Alain Sarde</t>
  </si>
  <si>
    <t>Imelda Staunton</t>
  </si>
  <si>
    <t>Vera Drake</t>
  </si>
  <si>
    <t>Colombia</t>
  </si>
  <si>
    <t>Catalina Sandino Moreno</t>
  </si>
  <si>
    <t>August 6, 2004 (United States)</t>
  </si>
  <si>
    <t>Maria Full of Grace</t>
  </si>
  <si>
    <t>Remstar Productions</t>
  </si>
  <si>
    <t>John Duigan</t>
  </si>
  <si>
    <t>October 30, 2004 (Japan)</t>
  </si>
  <si>
    <t>Head in the Clouds</t>
  </si>
  <si>
    <t>Lingard Jervey</t>
  </si>
  <si>
    <t>December 17, 2004 (Greece)</t>
  </si>
  <si>
    <t>Undertow</t>
  </si>
  <si>
    <t>Deep River Productions</t>
  </si>
  <si>
    <t>Peter Howitt</t>
  </si>
  <si>
    <t>April 30, 2004 (United States)</t>
  </si>
  <si>
    <t>Laws of Attraction</t>
  </si>
  <si>
    <t>Brittany Murphy</t>
  </si>
  <si>
    <t>Melissa Carter</t>
  </si>
  <si>
    <t>Nick Hurran</t>
  </si>
  <si>
    <t>Little Black Book</t>
  </si>
  <si>
    <t>Aditya Chopra</t>
  </si>
  <si>
    <t>Yash Chopra</t>
  </si>
  <si>
    <t>November 12, 2004 (India)</t>
  </si>
  <si>
    <t>Veer-Zaara</t>
  </si>
  <si>
    <t>George Armitage</t>
  </si>
  <si>
    <t>January 30, 2004 (United States)</t>
  </si>
  <si>
    <t>The Big Bounce</t>
  </si>
  <si>
    <t>Joan Chen</t>
  </si>
  <si>
    <t>Alice Wu</t>
  </si>
  <si>
    <t>Saving Face</t>
  </si>
  <si>
    <t>Olga Film</t>
  </si>
  <si>
    <t>Max Riemelt</t>
  </si>
  <si>
    <t>January 13, 2005 (Germany)</t>
  </si>
  <si>
    <t>Before the Fall</t>
  </si>
  <si>
    <t>Eulogy Productions LLC</t>
  </si>
  <si>
    <t>Michael Clancy</t>
  </si>
  <si>
    <t>September 26, 2004 (Greece)</t>
  </si>
  <si>
    <t>Eulogy</t>
  </si>
  <si>
    <t>William J. Locke</t>
  </si>
  <si>
    <t>Charles Dance</t>
  </si>
  <si>
    <t>Ladies in Lavender</t>
  </si>
  <si>
    <t>Kevin Spacey</t>
  </si>
  <si>
    <t>December 29, 2004 (United States)</t>
  </si>
  <si>
    <t>Beyond the Sea</t>
  </si>
  <si>
    <t>Beyond Films</t>
  </si>
  <si>
    <t>Helen Hunt</t>
  </si>
  <si>
    <t>Oscar Wilde</t>
  </si>
  <si>
    <t>Mike Barker</t>
  </si>
  <si>
    <t>May 13, 2005 (United Kingdom)</t>
  </si>
  <si>
    <t>A Good Woman</t>
  </si>
  <si>
    <t>Omarion</t>
  </si>
  <si>
    <t>Chris Stokes</t>
  </si>
  <si>
    <t>You Got Served</t>
  </si>
  <si>
    <t>Gemini Films</t>
  </si>
  <si>
    <t>Georges Bataille</t>
  </si>
  <si>
    <t>Christophe HonorÃ©</t>
  </si>
  <si>
    <t>May 19, 2004 (France)</t>
  </si>
  <si>
    <t>Ma mÃ¨re</t>
  </si>
  <si>
    <t>Stephen Jeffreys</t>
  </si>
  <si>
    <t>Laurence Dunmore</t>
  </si>
  <si>
    <t>The Libertine</t>
  </si>
  <si>
    <t>Lewis Colick</t>
  </si>
  <si>
    <t>October 1, 2004 (United States)</t>
  </si>
  <si>
    <t>Ladder 49</t>
  </si>
  <si>
    <t>Michael Radford</t>
  </si>
  <si>
    <t>The Merchant of Venice</t>
  </si>
  <si>
    <t>Konstantin Khabenskiy</t>
  </si>
  <si>
    <t>Night Watch</t>
  </si>
  <si>
    <t>Victor Levin</t>
  </si>
  <si>
    <t>January 23, 2004 (United States)</t>
  </si>
  <si>
    <t>Win a Date with Tad Hamilton!</t>
  </si>
  <si>
    <t>John Grisham</t>
  </si>
  <si>
    <t>Joe Roth</t>
  </si>
  <si>
    <t>November 24, 2004 (United States)</t>
  </si>
  <si>
    <t>Christmas with the Kranks</t>
  </si>
  <si>
    <t>Will Finn</t>
  </si>
  <si>
    <t>April 2, 2004 (United States)</t>
  </si>
  <si>
    <t>Home on the Range</t>
  </si>
  <si>
    <t>Val Kilmer</t>
  </si>
  <si>
    <t>March 12, 2004 (United States)</t>
  </si>
  <si>
    <t>Spartan</t>
  </si>
  <si>
    <t>Applause Pictures</t>
  </si>
  <si>
    <t>Bai Ling</t>
  </si>
  <si>
    <t>Fruit Chan</t>
  </si>
  <si>
    <t>August 20, 2004 (South Korea)</t>
  </si>
  <si>
    <t>Three... Extremes</t>
  </si>
  <si>
    <t>Dash Films</t>
  </si>
  <si>
    <t>Steven Fechter</t>
  </si>
  <si>
    <t>Nicole Kassell</t>
  </si>
  <si>
    <t>January 28, 2005 (Greece)</t>
  </si>
  <si>
    <t>The Woodsman</t>
  </si>
  <si>
    <t>Vega Film</t>
  </si>
  <si>
    <t>GÃ©rard Jugnot</t>
  </si>
  <si>
    <t>Georges Chaperot</t>
  </si>
  <si>
    <t>Christophe Barratier</t>
  </si>
  <si>
    <t>March 17, 2004 (France)</t>
  </si>
  <si>
    <t>The Chorus</t>
  </si>
  <si>
    <t>Cedric the Entertainer</t>
  </si>
  <si>
    <t>Todd R. Jones</t>
  </si>
  <si>
    <t>Christopher Erskin</t>
  </si>
  <si>
    <t>April 7, 2004 (United States)</t>
  </si>
  <si>
    <t>Johnson Family Vacation</t>
  </si>
  <si>
    <t>Mid Day Multimedia Limited</t>
  </si>
  <si>
    <t>Kay Kay Menon</t>
  </si>
  <si>
    <t>Anurag Kashyap</t>
  </si>
  <si>
    <t>February 9, 2007 (India)</t>
  </si>
  <si>
    <t>Black Friday</t>
  </si>
  <si>
    <t>YÃ»ya Yagira</t>
  </si>
  <si>
    <t>October 21, 2004 (Hong Kong)</t>
  </si>
  <si>
    <t>Nobody Knows</t>
  </si>
  <si>
    <t>ApolloMedia Distribution</t>
  </si>
  <si>
    <t>Jon Voight</t>
  </si>
  <si>
    <t>Robert Grasmere</t>
  </si>
  <si>
    <t>Bob Clark</t>
  </si>
  <si>
    <t>August 27, 2004 (United States)</t>
  </si>
  <si>
    <t>Superbabies: Baby Geniuses 2</t>
  </si>
  <si>
    <t>Bill Naughton</t>
  </si>
  <si>
    <t>Charles Shyer</t>
  </si>
  <si>
    <t>November 5, 2004 (United States)</t>
  </si>
  <si>
    <t>Alfie</t>
  </si>
  <si>
    <t>Steve Adams</t>
  </si>
  <si>
    <t>Envy</t>
  </si>
  <si>
    <t>Nine Yards Two Productions</t>
  </si>
  <si>
    <t>April 9, 2004 (United States)</t>
  </si>
  <si>
    <t>The Whole Ten Yards</t>
  </si>
  <si>
    <t>John Irving</t>
  </si>
  <si>
    <t>The Door in the Floor</t>
  </si>
  <si>
    <t>Sogepaq</t>
  </si>
  <si>
    <t>The Sea Inside</t>
  </si>
  <si>
    <t>Jason Schwartzman</t>
  </si>
  <si>
    <t>October 22, 2004 (United States)</t>
  </si>
  <si>
    <t>I Heart Huckabees</t>
  </si>
  <si>
    <t>Ashutosh Gowariker Productions</t>
  </si>
  <si>
    <t>M.G. Sathya</t>
  </si>
  <si>
    <t>Ashutosh Gowariker</t>
  </si>
  <si>
    <t>December 17, 2004 (India)</t>
  </si>
  <si>
    <t>Swades</t>
  </si>
  <si>
    <t>Fine Line Features</t>
  </si>
  <si>
    <t>Tracey Ullman</t>
  </si>
  <si>
    <t>John Waters</t>
  </si>
  <si>
    <t>A Dirty Shame</t>
  </si>
  <si>
    <t>William Peter Blatty</t>
  </si>
  <si>
    <t>August 20, 2004 (United States)</t>
  </si>
  <si>
    <t>Exorcist: the Beginning</t>
  </si>
  <si>
    <t>Matthew Faulk</t>
  </si>
  <si>
    <t>September 1, 2004 (United States)</t>
  </si>
  <si>
    <t>Vanity Fair</t>
  </si>
  <si>
    <t>October 29, 2004 (United States)</t>
  </si>
  <si>
    <t>Birth</t>
  </si>
  <si>
    <t>Mary-Kate Olsen</t>
  </si>
  <si>
    <t>Emily Fox</t>
  </si>
  <si>
    <t>Dennie Gordon</t>
  </si>
  <si>
    <t>May 7, 2004 (United States)</t>
  </si>
  <si>
    <t>New York Minute</t>
  </si>
  <si>
    <t>Gerry Anderson</t>
  </si>
  <si>
    <t>Jonathan Frakes</t>
  </si>
  <si>
    <t>Thunderbirds</t>
  </si>
  <si>
    <t>Kim Ki-Duk Film</t>
  </si>
  <si>
    <t>Seung-Yun Lee</t>
  </si>
  <si>
    <t>Kim Ki-duk</t>
  </si>
  <si>
    <t>October 15, 2004 (South Korea)</t>
  </si>
  <si>
    <t>3-Iron</t>
  </si>
  <si>
    <t>Dwayne Adway</t>
  </si>
  <si>
    <t>Bo Zenga</t>
  </si>
  <si>
    <t>Jessy Terrero</t>
  </si>
  <si>
    <t>May 28, 2004 (United States)</t>
  </si>
  <si>
    <t>Soul Plane</t>
  </si>
  <si>
    <t>Gael GarcÃ­a Bernal</t>
  </si>
  <si>
    <t>Bad Education</t>
  </si>
  <si>
    <t>Michelangelo Antonioni</t>
  </si>
  <si>
    <t>December 3, 2004 (Italy)</t>
  </si>
  <si>
    <t>Eros</t>
  </si>
  <si>
    <t>Broken Lizard Industries</t>
  </si>
  <si>
    <t>February 27, 2004 (United States)</t>
  </si>
  <si>
    <t>Club Dread</t>
  </si>
  <si>
    <t>FilmFour</t>
  </si>
  <si>
    <t>Ernesto 'Che' Guevara</t>
  </si>
  <si>
    <t>October 15, 2004 (United States)</t>
  </si>
  <si>
    <t>The Motorcycle Diaries</t>
  </si>
  <si>
    <t>Sara Foster</t>
  </si>
  <si>
    <t>D.E.B.S.</t>
  </si>
  <si>
    <t>Kate Gunzinger</t>
  </si>
  <si>
    <t>Guy Ferland</t>
  </si>
  <si>
    <t>Dirty Dancing: Havana Nights</t>
  </si>
  <si>
    <t>September 29, 2004 (France)</t>
  </si>
  <si>
    <t>Mean Creek</t>
  </si>
  <si>
    <t>Beeban Kidron</t>
  </si>
  <si>
    <t>November 19, 2004 (United States)</t>
  </si>
  <si>
    <t>Bridget Jones: The Edge of Reason</t>
  </si>
  <si>
    <t>March 5, 2004 (United States)</t>
  </si>
  <si>
    <t>Hidalgo</t>
  </si>
  <si>
    <t>Mitch Rotter</t>
  </si>
  <si>
    <t>October 8, 2004 (United States)</t>
  </si>
  <si>
    <t>Raise Your Voice</t>
  </si>
  <si>
    <t>Ronald Everett Capps</t>
  </si>
  <si>
    <t>Shainee Gabel</t>
  </si>
  <si>
    <t>A Love Song for Bobby Long</t>
  </si>
  <si>
    <t>Leslie Bohem</t>
  </si>
  <si>
    <t>The Alamo</t>
  </si>
  <si>
    <t>March 26, 2004 (United States)</t>
  </si>
  <si>
    <t>Jersey Girl</t>
  </si>
  <si>
    <t>First Daughter</t>
  </si>
  <si>
    <t>In Good Company</t>
  </si>
  <si>
    <t>Jim Davis</t>
  </si>
  <si>
    <t>June 11, 2004 (United States)</t>
  </si>
  <si>
    <t>Garfield</t>
  </si>
  <si>
    <t>Jena Malone</t>
  </si>
  <si>
    <t>Brian Dannelly</t>
  </si>
  <si>
    <t>Saved!</t>
  </si>
  <si>
    <t>Lukas Heller</t>
  </si>
  <si>
    <t>December 17, 2004 (United States)</t>
  </si>
  <si>
    <t>Flight of the Phoenix</t>
  </si>
  <si>
    <t>Gerald Di Pego</t>
  </si>
  <si>
    <t>Joseph Ruben</t>
  </si>
  <si>
    <t>The Forgotten</t>
  </si>
  <si>
    <t>2003 Productions</t>
  </si>
  <si>
    <t>SÃ©bastien Japrisot</t>
  </si>
  <si>
    <t>Jean-Pierre Jeunet</t>
  </si>
  <si>
    <t>A Very Long Engagement</t>
  </si>
  <si>
    <t>Paul Zbyszewski</t>
  </si>
  <si>
    <t>November 12, 2004 (United States)</t>
  </si>
  <si>
    <t>After the Sunset</t>
  </si>
  <si>
    <t>October 1, 2004 (Ireland)</t>
  </si>
  <si>
    <t>Dead Man's Shoes</t>
  </si>
  <si>
    <t>Cyril Raffaelli</t>
  </si>
  <si>
    <t>District B13</t>
  </si>
  <si>
    <t>Feng Li</t>
  </si>
  <si>
    <t>House of Flying Daggers</t>
  </si>
  <si>
    <t>Masayuki SuÃ´</t>
  </si>
  <si>
    <t>Shall We Dance</t>
  </si>
  <si>
    <t>Ira Levin</t>
  </si>
  <si>
    <t>The Stepford Wives</t>
  </si>
  <si>
    <t>Lions Gate Entertainment</t>
  </si>
  <si>
    <t>Omar Naim</t>
  </si>
  <si>
    <t>The Final Cut</t>
  </si>
  <si>
    <t>Kerry Conran</t>
  </si>
  <si>
    <t>September 17, 2004 (United States)</t>
  </si>
  <si>
    <t>Sky Captain and the World of Tomorrow</t>
  </si>
  <si>
    <t>Kenan Thompson</t>
  </si>
  <si>
    <t>Bill Cosby</t>
  </si>
  <si>
    <t>Joel Zwick</t>
  </si>
  <si>
    <t>December 25, 2004 (United States)</t>
  </si>
  <si>
    <t>Fat Albert</t>
  </si>
  <si>
    <t>Patrick J. Clifton</t>
  </si>
  <si>
    <t>Raising Helen</t>
  </si>
  <si>
    <t>Dyan Sheldon</t>
  </si>
  <si>
    <t>Sara Sugarman</t>
  </si>
  <si>
    <t>Confessions of a Teenage Drama Queen</t>
  </si>
  <si>
    <t>Above All Things Inc.</t>
  </si>
  <si>
    <t>Laura Albert</t>
  </si>
  <si>
    <t>January 19, 2005 (France)</t>
  </si>
  <si>
    <t>The Heart Is Deceitful Above All Things</t>
  </si>
  <si>
    <t>Morris Chestnut</t>
  </si>
  <si>
    <t>Hans Bauer</t>
  </si>
  <si>
    <t>Dwight H. Little</t>
  </si>
  <si>
    <t>Anacondas: The Hunt for the Blood Orchid</t>
  </si>
  <si>
    <t>Kinsey</t>
  </si>
  <si>
    <t>Kim Basinger</t>
  </si>
  <si>
    <t>September 10, 2004 (United States)</t>
  </si>
  <si>
    <t>Cellular</t>
  </si>
  <si>
    <t>Gilles Mimouni</t>
  </si>
  <si>
    <t>September 3, 2004 (United States)</t>
  </si>
  <si>
    <t>Wicker Park</t>
  </si>
  <si>
    <t>October 6, 2004 (United States)</t>
  </si>
  <si>
    <t>Taxi</t>
  </si>
  <si>
    <t>Julia Stiles</t>
  </si>
  <si>
    <t>Mark Amin</t>
  </si>
  <si>
    <t>Martha Coolidge</t>
  </si>
  <si>
    <t>The Prince and Me</t>
  </si>
  <si>
    <t>Antidote Films (I)</t>
  </si>
  <si>
    <t>Mysterious Skin</t>
  </si>
  <si>
    <t>Mindhunters</t>
  </si>
  <si>
    <t>Pop Pop Productions</t>
  </si>
  <si>
    <t>Eric Guggenheim</t>
  </si>
  <si>
    <t>Miracle</t>
  </si>
  <si>
    <t>Matthew Lillard</t>
  </si>
  <si>
    <t>Without a Paddle</t>
  </si>
  <si>
    <t>November 10, 2004 (United States)</t>
  </si>
  <si>
    <t>The Polar Express</t>
  </si>
  <si>
    <t>Cayden Boyd</t>
  </si>
  <si>
    <t>The Adventures of Sharkboy and Lavagirl 3-D</t>
  </si>
  <si>
    <t>Wimbledon</t>
  </si>
  <si>
    <t>Jules Verne</t>
  </si>
  <si>
    <t>June 16, 2004 (United States)</t>
  </si>
  <si>
    <t>Around the World in 80 Days</t>
  </si>
  <si>
    <t>Sarah Michelle Gellar</t>
  </si>
  <si>
    <t>The Grudge</t>
  </si>
  <si>
    <t>Alexa PenaVega</t>
  </si>
  <si>
    <t>Elisa Bell</t>
  </si>
  <si>
    <t>July 9, 2004 (United States)</t>
  </si>
  <si>
    <t>Sleepover</t>
  </si>
  <si>
    <t>Trey Parker</t>
  </si>
  <si>
    <t>Team America: World Police</t>
  </si>
  <si>
    <t>Allan Knee</t>
  </si>
  <si>
    <t>Finding Neverland</t>
  </si>
  <si>
    <t>Martin Henderson</t>
  </si>
  <si>
    <t>Bride &amp; Prejudice</t>
  </si>
  <si>
    <t>Grand Slam Productions</t>
  </si>
  <si>
    <t>Secret Window</t>
  </si>
  <si>
    <t>Derek Guiley</t>
  </si>
  <si>
    <t>Andy Cadiff</t>
  </si>
  <si>
    <t>January 9, 2004 (United States)</t>
  </si>
  <si>
    <t>Chasing Liberty</t>
  </si>
  <si>
    <t>Ray</t>
  </si>
  <si>
    <t>Joseph Kahn</t>
  </si>
  <si>
    <t>January 16, 2004 (United States)</t>
  </si>
  <si>
    <t>Torque</t>
  </si>
  <si>
    <t>Jet Tone Production</t>
  </si>
  <si>
    <t>September 29, 2004 (Hong Kong)</t>
  </si>
  <si>
    <t>Jennifer Tilly</t>
  </si>
  <si>
    <t>Don Mancini</t>
  </si>
  <si>
    <t>Seed of Chucky</t>
  </si>
  <si>
    <t>Pitof</t>
  </si>
  <si>
    <t>July 23, 2004 (United States)</t>
  </si>
  <si>
    <t>Catwoman</t>
  </si>
  <si>
    <t>Philip Kaufman</t>
  </si>
  <si>
    <t>Twisted</t>
  </si>
  <si>
    <t>August 11, 2004 (United States)</t>
  </si>
  <si>
    <t>The Princess Diaries 2: Royal Engagement</t>
  </si>
  <si>
    <t>Camelot Pictures</t>
  </si>
  <si>
    <t>Garden State</t>
  </si>
  <si>
    <t>Marc Hyman</t>
  </si>
  <si>
    <t>The Perfect Score</t>
  </si>
  <si>
    <t>Kung Fu Hustle</t>
  </si>
  <si>
    <t>Michael Pye</t>
  </si>
  <si>
    <t>March 19, 2004 (United States)</t>
  </si>
  <si>
    <t>Taking Lives</t>
  </si>
  <si>
    <t>Keir Pearson</t>
  </si>
  <si>
    <t>Hotel Rwanda</t>
  </si>
  <si>
    <t>The Ladykillers</t>
  </si>
  <si>
    <t>Freddie Prinze Jr.</t>
  </si>
  <si>
    <t>William Hanna</t>
  </si>
  <si>
    <t>Scooby-Doo 2: Monsters Unleashed</t>
  </si>
  <si>
    <t>Derek Drymon</t>
  </si>
  <si>
    <t>Stephen Hillenburg</t>
  </si>
  <si>
    <t>The SpongeBob SquarePants Movie</t>
  </si>
  <si>
    <t>Red Carpet Productions</t>
  </si>
  <si>
    <t>September 16, 2004 (Australia)</t>
  </si>
  <si>
    <t>Somersault</t>
  </si>
  <si>
    <t>Along Came Polly</t>
  </si>
  <si>
    <t>Leigh Dunlap</t>
  </si>
  <si>
    <t>July 16, 2004 (United States)</t>
  </si>
  <si>
    <t>A Cinderella Story</t>
  </si>
  <si>
    <t>ERBP</t>
  </si>
  <si>
    <t>May 27, 2005 (Spain)</t>
  </si>
  <si>
    <t>Primer</t>
  </si>
  <si>
    <t>Tommy O'Haver</t>
  </si>
  <si>
    <t>Ella Enchanted</t>
  </si>
  <si>
    <t>Before Sunset</t>
  </si>
  <si>
    <t>Bibo Bergeron</t>
  </si>
  <si>
    <t>Shark Tale</t>
  </si>
  <si>
    <t>William Blinn</t>
  </si>
  <si>
    <t>Starsky &amp; Hutch</t>
  </si>
  <si>
    <t>Buzz Bissinger</t>
  </si>
  <si>
    <t>Friday Night Lights</t>
  </si>
  <si>
    <t>Rex Pickett</t>
  </si>
  <si>
    <t>Sideways</t>
  </si>
  <si>
    <t>Greg Glienna</t>
  </si>
  <si>
    <t>December 22, 2004 (United States)</t>
  </si>
  <si>
    <t>Meet the Fockers</t>
  </si>
  <si>
    <t>Sanaa Lathan</t>
  </si>
  <si>
    <t>August 13, 2004 (United States)</t>
  </si>
  <si>
    <t>Alien vs. Predator</t>
  </si>
  <si>
    <t>Wesley Snipes</t>
  </si>
  <si>
    <t>December 8, 2004 (United States)</t>
  </si>
  <si>
    <t>Blade: Trinity</t>
  </si>
  <si>
    <t>Danny Leiner</t>
  </si>
  <si>
    <t>Harold &amp; Kumar Go to White Castle</t>
  </si>
  <si>
    <t>December 10, 2004 (United States)</t>
  </si>
  <si>
    <t>Ocean's Twelve</t>
  </si>
  <si>
    <t>David Franzoni</t>
  </si>
  <si>
    <t>July 7, 2004 (United States)</t>
  </si>
  <si>
    <t>King Arthur</t>
  </si>
  <si>
    <t>Richard Condon</t>
  </si>
  <si>
    <t>The Manchurian Candidate</t>
  </si>
  <si>
    <t>Revolution Films</t>
  </si>
  <si>
    <t>Kieran O'Brien</t>
  </si>
  <si>
    <t>March 11, 2005 (United Kingdom)</t>
  </si>
  <si>
    <t>9 Songs</t>
  </si>
  <si>
    <t>Jim Wheat</t>
  </si>
  <si>
    <t>The Chronicles of Riddick</t>
  </si>
  <si>
    <t>Alexander</t>
  </si>
  <si>
    <t>Jim Kouf</t>
  </si>
  <si>
    <t>National Treasure</t>
  </si>
  <si>
    <t>December 3, 2004 (United States)</t>
  </si>
  <si>
    <t>Closer</t>
  </si>
  <si>
    <t>Gaston Leroux</t>
  </si>
  <si>
    <t>December 10, 2004 (United Kingdom)</t>
  </si>
  <si>
    <t>The Phantom of the Opera</t>
  </si>
  <si>
    <t>Filmax Group</t>
  </si>
  <si>
    <t>The Machinist</t>
  </si>
  <si>
    <t>Robert Gordon</t>
  </si>
  <si>
    <t>A Series of Unfortunate Events</t>
  </si>
  <si>
    <t>The Life Aquatic with Steve Zissou</t>
  </si>
  <si>
    <t>Mort Briskin</t>
  </si>
  <si>
    <t>Kevin Bray</t>
  </si>
  <si>
    <t>Walking Tall</t>
  </si>
  <si>
    <t>Anchorman: The Legend of Ron Burgundy</t>
  </si>
  <si>
    <t>Alexander Witt</t>
  </si>
  <si>
    <t>Resident Evil: Apocalypse</t>
  </si>
  <si>
    <t>Benedict Fitzgerald</t>
  </si>
  <si>
    <t>February 25, 2004 (United States)</t>
  </si>
  <si>
    <t>The Passion of the Christ</t>
  </si>
  <si>
    <t>Dawn of the Dead</t>
  </si>
  <si>
    <t>Robert Ludlum</t>
  </si>
  <si>
    <t>The Bourne Supremacy</t>
  </si>
  <si>
    <t>Crash</t>
  </si>
  <si>
    <t>William Steig</t>
  </si>
  <si>
    <t>May 19, 2004 (United States)</t>
  </si>
  <si>
    <t>Shrek 2</t>
  </si>
  <si>
    <t>Josh Goldsmith</t>
  </si>
  <si>
    <t>13 Going on 30</t>
  </si>
  <si>
    <t>Bruno Ganz</t>
  </si>
  <si>
    <t>Downfall</t>
  </si>
  <si>
    <t>A.J. Quinnell</t>
  </si>
  <si>
    <t>Man on Fire</t>
  </si>
  <si>
    <t>George Wing</t>
  </si>
  <si>
    <t>February 13, 2004 (United States)</t>
  </si>
  <si>
    <t>50 First Dates</t>
  </si>
  <si>
    <t>Jon Heder</t>
  </si>
  <si>
    <t>Napoleon Dynamite</t>
  </si>
  <si>
    <t>J.J. Connolly</t>
  </si>
  <si>
    <t>Layer Cake</t>
  </si>
  <si>
    <t>The Day After Tomorrow</t>
  </si>
  <si>
    <t>J. Mackye Gruber</t>
  </si>
  <si>
    <t>The Butterfly Effect</t>
  </si>
  <si>
    <t>Apocalypso Pictures</t>
  </si>
  <si>
    <t>Natalie Press</t>
  </si>
  <si>
    <t>Helen Cross</t>
  </si>
  <si>
    <t>My Summer of Love</t>
  </si>
  <si>
    <t>The Village</t>
  </si>
  <si>
    <t>Shaun of the Dead</t>
  </si>
  <si>
    <t>Million Dollar Baby</t>
  </si>
  <si>
    <t>Spanglish</t>
  </si>
  <si>
    <t>Chieko BaishÃ´</t>
  </si>
  <si>
    <t>Howl's Moving Castle</t>
  </si>
  <si>
    <t>Jeff Vintar</t>
  </si>
  <si>
    <t>I, Robot</t>
  </si>
  <si>
    <t>April 16, 2004 (United States)</t>
  </si>
  <si>
    <t>The Punisher</t>
  </si>
  <si>
    <t>Stan Lee</t>
  </si>
  <si>
    <t>June 30, 2004 (United States)</t>
  </si>
  <si>
    <t>Spider-Man 2</t>
  </si>
  <si>
    <t>The Aviator</t>
  </si>
  <si>
    <t>Collateral</t>
  </si>
  <si>
    <t>Evolution Entertainment</t>
  </si>
  <si>
    <t>Cary Elwes</t>
  </si>
  <si>
    <t>Saw</t>
  </si>
  <si>
    <t>The Incredibles</t>
  </si>
  <si>
    <t>Van Helsing</t>
  </si>
  <si>
    <t>The Terminal</t>
  </si>
  <si>
    <t>Gena Rowlands</t>
  </si>
  <si>
    <t>June 25, 2004 (United States)</t>
  </si>
  <si>
    <t>The Notebook</t>
  </si>
  <si>
    <t>Kill Bill: Vol. 2</t>
  </si>
  <si>
    <t>Eternal Sunshine of the Spotless Mind</t>
  </si>
  <si>
    <t>Homer</t>
  </si>
  <si>
    <t>May 14, 2004 (United States)</t>
  </si>
  <si>
    <t>Troy</t>
  </si>
  <si>
    <t>June 4, 2004 (United States)</t>
  </si>
  <si>
    <t>Harry Potter and the Prisoner of Azkaban</t>
  </si>
  <si>
    <t>Rosalind Wiseman</t>
  </si>
  <si>
    <t>Mean Girls</t>
  </si>
  <si>
    <t>June 23, 2004 (United States)</t>
  </si>
  <si>
    <t>White Chicks</t>
  </si>
  <si>
    <t>Dodgeball: A True Underdog Story</t>
  </si>
  <si>
    <t>Alec Berg</t>
  </si>
  <si>
    <t>Jeff Schaffer</t>
  </si>
  <si>
    <t>EuroTrip</t>
  </si>
  <si>
    <t>David Wagner</t>
  </si>
  <si>
    <t>The Girl Next Door</t>
  </si>
  <si>
    <t>CafÃ© Film</t>
  </si>
  <si>
    <t>SÃ¡ndor CsÃ¡nyi</t>
  </si>
  <si>
    <t>Jim Adler</t>
  </si>
  <si>
    <t>November 20, 2003 (Hungary)</t>
  </si>
  <si>
    <t>American Entertainment Investors</t>
  </si>
  <si>
    <t>Bob Dylan</t>
  </si>
  <si>
    <t>August 8, 2003 (Canada)</t>
  </si>
  <si>
    <t>Masked and Anonymous</t>
  </si>
  <si>
    <t>Nimbus Film Productions</t>
  </si>
  <si>
    <t>Mogens Rukov</t>
  </si>
  <si>
    <t>January 10, 2003 (Denmark)</t>
  </si>
  <si>
    <t>It's All About Love</t>
  </si>
  <si>
    <t>Sarah Dessen</t>
  </si>
  <si>
    <t>July 18, 2003 (United States)</t>
  </si>
  <si>
    <t>How to Deal</t>
  </si>
  <si>
    <t>MDP Worldwide</t>
  </si>
  <si>
    <t>Matthew Ryan Hoge</t>
  </si>
  <si>
    <t>March 25, 2005 (Italy)</t>
  </si>
  <si>
    <t>The United States of Leland</t>
  </si>
  <si>
    <t>Liam Aiken</t>
  </si>
  <si>
    <t>Zeke Richardson</t>
  </si>
  <si>
    <t>John Hoffman</t>
  </si>
  <si>
    <t>October 10, 2003 (United States)</t>
  </si>
  <si>
    <t>Good Boy</t>
  </si>
  <si>
    <t>Pyramide Productions</t>
  </si>
  <si>
    <t>RÃ©my Girard</t>
  </si>
  <si>
    <t>Denys Arcand</t>
  </si>
  <si>
    <t>The Barbarian Invasions</t>
  </si>
  <si>
    <t>Robert Altman</t>
  </si>
  <si>
    <t>May 7, 2004 (United Kingdom)</t>
  </si>
  <si>
    <t>The Company</t>
  </si>
  <si>
    <t>El Deseo</t>
  </si>
  <si>
    <t>March 7, 2003 (Spain)</t>
  </si>
  <si>
    <t>My Life Without Me</t>
  </si>
  <si>
    <t>Samy Naceri</t>
  </si>
  <si>
    <t>GÃ©rard Krawczyk</t>
  </si>
  <si>
    <t>January 29, 2003 (France)</t>
  </si>
  <si>
    <t>Taxi 3</t>
  </si>
  <si>
    <t>BR PetrobrÃ¡s</t>
  </si>
  <si>
    <t>Enrique Diaz</t>
  </si>
  <si>
    <t>Hector Babenco</t>
  </si>
  <si>
    <t>April 11, 2003 (Brazil)</t>
  </si>
  <si>
    <t>Carandiru</t>
  </si>
  <si>
    <t>Go Films</t>
  </si>
  <si>
    <t>Corbin Allred</t>
  </si>
  <si>
    <t>Geoffrey Panos</t>
  </si>
  <si>
    <t>Ryan Little</t>
  </si>
  <si>
    <t>Saints and Soldiers</t>
  </si>
  <si>
    <t>Bestboy Pictures</t>
  </si>
  <si>
    <t>Kam Heskin</t>
  </si>
  <si>
    <t>Andrew Black</t>
  </si>
  <si>
    <t>December 5, 2003 (United States)</t>
  </si>
  <si>
    <t>Pride and Prejudice</t>
  </si>
  <si>
    <t>Eikon Film</t>
  </si>
  <si>
    <t>Camille Thomasson</t>
  </si>
  <si>
    <t>Eric Till</t>
  </si>
  <si>
    <t>September 26, 2003 (United States)</t>
  </si>
  <si>
    <t>Luther</t>
  </si>
  <si>
    <t>Merchant Ivory Productions</t>
  </si>
  <si>
    <t>Diane Johnson</t>
  </si>
  <si>
    <t>August 29, 2003 (United States)</t>
  </si>
  <si>
    <t>The Divorce</t>
  </si>
  <si>
    <t>Klasky-Csupo</t>
  </si>
  <si>
    <t>Jodi Carlisle</t>
  </si>
  <si>
    <t>Kate Boutilier</t>
  </si>
  <si>
    <t>John Eng</t>
  </si>
  <si>
    <t>June 13, 2003 (United States)</t>
  </si>
  <si>
    <t>Rugrats Go Wild</t>
  </si>
  <si>
    <t>John Brownlow</t>
  </si>
  <si>
    <t>October 31, 2003 (United States)</t>
  </si>
  <si>
    <t>Sylvia</t>
  </si>
  <si>
    <t>Anne Reid</t>
  </si>
  <si>
    <t>Hanif Kureishi</t>
  </si>
  <si>
    <t>The Mother</t>
  </si>
  <si>
    <t>Cobalt Media Group</t>
  </si>
  <si>
    <t>Joe Nicolo</t>
  </si>
  <si>
    <t>Damian Nieman</t>
  </si>
  <si>
    <t>May 9, 2004 (United States)</t>
  </si>
  <si>
    <t>Shade</t>
  </si>
  <si>
    <t>Carol Doyle</t>
  </si>
  <si>
    <t>October 17, 2003 (United States)</t>
  </si>
  <si>
    <t>Veronica Guerin</t>
  </si>
  <si>
    <t>Rakueisha</t>
  </si>
  <si>
    <t>YÃ»ta Sone</t>
  </si>
  <si>
    <t>Sakichi Sato</t>
  </si>
  <si>
    <t>July 14, 2004 (France)</t>
  </si>
  <si>
    <t>Gozu</t>
  </si>
  <si>
    <t>September 5, 2003 (United States)</t>
  </si>
  <si>
    <t>The Order</t>
  </si>
  <si>
    <t>Fanny Ardant</t>
  </si>
  <si>
    <t>Philippe Blasband</t>
  </si>
  <si>
    <t>January 7, 2004 (France)</t>
  </si>
  <si>
    <t>Nathalie...</t>
  </si>
  <si>
    <t>International West Pictures (IWP)</t>
  </si>
  <si>
    <t>Erik von Detten</t>
  </si>
  <si>
    <t>David H. Steinberg</t>
  </si>
  <si>
    <t>David Mickey Evans</t>
  </si>
  <si>
    <t>May 25, 2006 (Thailand)</t>
  </si>
  <si>
    <t>Barely Legal</t>
  </si>
  <si>
    <t>Arte France CinÃ©ma</t>
  </si>
  <si>
    <t>October 8, 2003 (France)</t>
  </si>
  <si>
    <t>Time of the Wolf</t>
  </si>
  <si>
    <t>Tim Robbins</t>
  </si>
  <si>
    <t>September 17, 2004 (United Kingdom)</t>
  </si>
  <si>
    <t>Code 46</t>
  </si>
  <si>
    <t>November 28, 2003 (United States)</t>
  </si>
  <si>
    <t>Pieces of April</t>
  </si>
  <si>
    <t>Dennis Potter</t>
  </si>
  <si>
    <t>Keith Gordon</t>
  </si>
  <si>
    <t>November 14, 2003 (Brazil)</t>
  </si>
  <si>
    <t>The Singing Detective</t>
  </si>
  <si>
    <t>March 28, 2003 (United States)</t>
  </si>
  <si>
    <t>Head of State</t>
  </si>
  <si>
    <t>Alliance Atlantis Communications</t>
  </si>
  <si>
    <t>Gary Stephen Ross</t>
  </si>
  <si>
    <t>Richard Kwietniowski</t>
  </si>
  <si>
    <t>September 25, 2003 (Argentina)</t>
  </si>
  <si>
    <t>Owning Mahowny</t>
  </si>
  <si>
    <t>19 Entertainment</t>
  </si>
  <si>
    <t>Kim Fuller</t>
  </si>
  <si>
    <t>Robert Iscove</t>
  </si>
  <si>
    <t>June 20, 2003 (United States)</t>
  </si>
  <si>
    <t>From Justin to Kelly</t>
  </si>
  <si>
    <t>Jasmine Productions Inc.</t>
  </si>
  <si>
    <t>August 1, 2003 (United Kingdom)</t>
  </si>
  <si>
    <t>All the Real Girls</t>
  </si>
  <si>
    <t>British Broadcasting Corporation (BBC)</t>
  </si>
  <si>
    <t>Mark O'Rowe</t>
  </si>
  <si>
    <t>Intermission</t>
  </si>
  <si>
    <t>Chris Koch</t>
  </si>
  <si>
    <t>January 17, 2003 (United States)</t>
  </si>
  <si>
    <t>A Guy Thing</t>
  </si>
  <si>
    <t>David Dorfman</t>
  </si>
  <si>
    <t>August 22, 2003 (United States)</t>
  </si>
  <si>
    <t>My Boss's Daughter</t>
  </si>
  <si>
    <t>Disney Television Animation</t>
  </si>
  <si>
    <t>Karl Geurs</t>
  </si>
  <si>
    <t>Steve Trenbirth</t>
  </si>
  <si>
    <t>February 14, 2003 (United States)</t>
  </si>
  <si>
    <t>The Jungle Book 2</t>
  </si>
  <si>
    <t>Don Dixon</t>
  </si>
  <si>
    <t>Todd Graff</t>
  </si>
  <si>
    <t>Camp</t>
  </si>
  <si>
    <t>Romola Garai</t>
  </si>
  <si>
    <t>Dodie Smith</t>
  </si>
  <si>
    <t>August 8, 2003 (United States)</t>
  </si>
  <si>
    <t>I Capture the Castle</t>
  </si>
  <si>
    <t>September 19, 2003 (United States)</t>
  </si>
  <si>
    <t>Anything Else</t>
  </si>
  <si>
    <t>The Fighting Temptations</t>
  </si>
  <si>
    <t>Eduardo VerÃ¡stegui</t>
  </si>
  <si>
    <t>Laura Angelica Simon</t>
  </si>
  <si>
    <t>Linda Mendoza</t>
  </si>
  <si>
    <t>April 16, 2003 (United States)</t>
  </si>
  <si>
    <t>Chasing Papi</t>
  </si>
  <si>
    <t>Kirk Douglas</t>
  </si>
  <si>
    <t>Jesse Wigutow</t>
  </si>
  <si>
    <t>Fred Schepisi</t>
  </si>
  <si>
    <t>April 25, 2003 (United States)</t>
  </si>
  <si>
    <t>It Runs in the Family</t>
  </si>
  <si>
    <t>October 24, 2003 (United States)</t>
  </si>
  <si>
    <t>Beyond Borders</t>
  </si>
  <si>
    <t>Funny Boy Films</t>
  </si>
  <si>
    <t>Wes Ramsey</t>
  </si>
  <si>
    <t>C. Jay Cox</t>
  </si>
  <si>
    <t>July 1, 2004 (Israel)</t>
  </si>
  <si>
    <t>Latter Days</t>
  </si>
  <si>
    <t>Doug Jung</t>
  </si>
  <si>
    <t>Confidence</t>
  </si>
  <si>
    <t>Albert Brooks</t>
  </si>
  <si>
    <t>Andrew Bergman</t>
  </si>
  <si>
    <t>May 23, 2003 (United States)</t>
  </si>
  <si>
    <t>The in-Laws</t>
  </si>
  <si>
    <t>BiBi Film</t>
  </si>
  <si>
    <t>Luigi Lo Cascio</t>
  </si>
  <si>
    <t>Sandro Petraglia</t>
  </si>
  <si>
    <t>Marco Tullio Giordana</t>
  </si>
  <si>
    <t>June 20, 2003 (Italy)</t>
  </si>
  <si>
    <t>The Best of Youth</t>
  </si>
  <si>
    <t>Nick Cannon</t>
  </si>
  <si>
    <t>Michael Swerdlick</t>
  </si>
  <si>
    <t>Troy Byer</t>
  </si>
  <si>
    <t>December 12, 2003 (United States)</t>
  </si>
  <si>
    <t>Love Don't Cost a Thing</t>
  </si>
  <si>
    <t>Crispin Glover</t>
  </si>
  <si>
    <t>March 14, 2003 (United States)</t>
  </si>
  <si>
    <t>Willard</t>
  </si>
  <si>
    <t>March 7, 2003 (United States)</t>
  </si>
  <si>
    <t>Bringing Down the House</t>
  </si>
  <si>
    <t>World of Wonder Productions</t>
  </si>
  <si>
    <t>Macaulay Culkin</t>
  </si>
  <si>
    <t>Fenton Bailey</t>
  </si>
  <si>
    <t>October 17, 2003 (United Kingdom)</t>
  </si>
  <si>
    <t>Party Monster</t>
  </si>
  <si>
    <t>Mepris Films</t>
  </si>
  <si>
    <t>May 16, 2003 (United States)</t>
  </si>
  <si>
    <t>The Shape of Things</t>
  </si>
  <si>
    <t>Good Machine</t>
  </si>
  <si>
    <t>Harvey Pekar</t>
  </si>
  <si>
    <t>September 12, 2003 (United States)</t>
  </si>
  <si>
    <t>American Splendor</t>
  </si>
  <si>
    <t>Emperor Multimedia Group (EMG)</t>
  </si>
  <si>
    <t>Alfred Cheung</t>
  </si>
  <si>
    <t>Gordon Chan</t>
  </si>
  <si>
    <t>The Medallion</t>
  </si>
  <si>
    <t>Nikolaj Lie Kaas</t>
  </si>
  <si>
    <t>March 21, 2003 (Denmark)</t>
  </si>
  <si>
    <t>The Green Butchers</t>
  </si>
  <si>
    <t>Laurence Fishburne</t>
  </si>
  <si>
    <t>Michael Gougis</t>
  </si>
  <si>
    <t>January 31, 2003 (United States)</t>
  </si>
  <si>
    <t>Biker Boyz</t>
  </si>
  <si>
    <t>Eve Ahlert</t>
  </si>
  <si>
    <t>Down with Love</t>
  </si>
  <si>
    <t>Ethan Reiff</t>
  </si>
  <si>
    <t>Paul Hunter</t>
  </si>
  <si>
    <t>Bulletproof Monk</t>
  </si>
  <si>
    <t>Yann Samuell</t>
  </si>
  <si>
    <t>Love Me If You Dare</t>
  </si>
  <si>
    <t>The Film Consortium</t>
  </si>
  <si>
    <t>Stephen Fry</t>
  </si>
  <si>
    <t>October 3, 2003 (United Kingdom)</t>
  </si>
  <si>
    <t>Bright Young Things</t>
  </si>
  <si>
    <t>Asahi National Broadcasting Company</t>
  </si>
  <si>
    <t>Takeshi Kitano</t>
  </si>
  <si>
    <t>September 6, 2003 (Japan)</t>
  </si>
  <si>
    <t>The Blind Swordsman: Zatoichi</t>
  </si>
  <si>
    <t>National Lampoon</t>
  </si>
  <si>
    <t>Tatyana Ali</t>
  </si>
  <si>
    <t>David Hillenbrand</t>
  </si>
  <si>
    <t>August 20, 2004 (Russia)</t>
  </si>
  <si>
    <t>Dorm Daze</t>
  </si>
  <si>
    <t>TÃ´ru Emori</t>
  </si>
  <si>
    <t>November 8, 2003 (Japan)</t>
  </si>
  <si>
    <t>Tokyo Godfathers</t>
  </si>
  <si>
    <t>Robert Drewe</t>
  </si>
  <si>
    <t>Ned Kelly</t>
  </si>
  <si>
    <t>Charles B. Wessler</t>
  </si>
  <si>
    <t>Stuck on You</t>
  </si>
  <si>
    <t>3B Productions</t>
  </si>
  <si>
    <t>Yekaterina Golubeva</t>
  </si>
  <si>
    <t>Bruno Dumont</t>
  </si>
  <si>
    <t>September 17, 2003 (France)</t>
  </si>
  <si>
    <t>Twentynine Palms</t>
  </si>
  <si>
    <t>B.O.M. Film Productions Co.</t>
  </si>
  <si>
    <t>Mi-sook Lee</t>
  </si>
  <si>
    <t>Dae-woo Kim</t>
  </si>
  <si>
    <t>Je-yong Lee</t>
  </si>
  <si>
    <t>October 2, 2003 (South Korea)</t>
  </si>
  <si>
    <t>Untold Scandal</t>
  </si>
  <si>
    <t>MichÃ¨le Caucheteux</t>
  </si>
  <si>
    <t>Sylvain Chomet</t>
  </si>
  <si>
    <t>The Triplets of Belleville</t>
  </si>
  <si>
    <t>Jay Scherick</t>
  </si>
  <si>
    <t>National Security</t>
  </si>
  <si>
    <t>Moviola Film och Television AB</t>
  </si>
  <si>
    <t>Andreas Wilson</t>
  </si>
  <si>
    <t>Jan Guillou</t>
  </si>
  <si>
    <t>September 26, 2003 (Sweden)</t>
  </si>
  <si>
    <t>Evil</t>
  </si>
  <si>
    <t>Robert Souza</t>
  </si>
  <si>
    <t>Ron Shelton</t>
  </si>
  <si>
    <t>Hollywood Homicide</t>
  </si>
  <si>
    <t>Alexander Trocchi</t>
  </si>
  <si>
    <t>September 26, 2003 (United Kingdom)</t>
  </si>
  <si>
    <t>Young Adam</t>
  </si>
  <si>
    <t>Asmik Ace Entertainment</t>
  </si>
  <si>
    <t>Coffee and Cigarettes</t>
  </si>
  <si>
    <t>Roger Towne</t>
  </si>
  <si>
    <t>The Recruit</t>
  </si>
  <si>
    <t>Michael Tollin</t>
  </si>
  <si>
    <t>Radio</t>
  </si>
  <si>
    <t>Ren Film</t>
  </si>
  <si>
    <t>Vladimir Garin</t>
  </si>
  <si>
    <t>Vladimir Moiseenko</t>
  </si>
  <si>
    <t>June 25, 2003 (Russia)</t>
  </si>
  <si>
    <t>The Return</t>
  </si>
  <si>
    <t>Anthony Anderson</t>
  </si>
  <si>
    <t>Steve Bing</t>
  </si>
  <si>
    <t>David McNally</t>
  </si>
  <si>
    <t>Kangaroo Jack</t>
  </si>
  <si>
    <t>Fax Bahr</t>
  </si>
  <si>
    <t>April 18, 2003 (United States)</t>
  </si>
  <si>
    <t>Malibu's Most Wanted</t>
  </si>
  <si>
    <t>Eric Wald</t>
  </si>
  <si>
    <t>Bruno Barreto</t>
  </si>
  <si>
    <t>March 21, 2003 (United States)</t>
  </si>
  <si>
    <t>View from the Top</t>
  </si>
  <si>
    <t>Preity Zinta</t>
  </si>
  <si>
    <t>Niranjan Iyengar</t>
  </si>
  <si>
    <t>November 28, 2003 (India)</t>
  </si>
  <si>
    <t>Kal Ho Naa Ho</t>
  </si>
  <si>
    <t>January 1, 2004 (United States)</t>
  </si>
  <si>
    <t>Calendar Girls</t>
  </si>
  <si>
    <t>Richard Jefferies</t>
  </si>
  <si>
    <t>Mike Figgis</t>
  </si>
  <si>
    <t>Cold Creek Manor</t>
  </si>
  <si>
    <t>May 9, 2003 (United States)</t>
  </si>
  <si>
    <t>A Mighty Wind</t>
  </si>
  <si>
    <t>Julia Dahl</t>
  </si>
  <si>
    <t>August 15, 2003 (United States)</t>
  </si>
  <si>
    <t>Uptown Girls</t>
  </si>
  <si>
    <t>John O'Brien</t>
  </si>
  <si>
    <t>February 28, 2003 (United States)</t>
  </si>
  <si>
    <t>Cradle 2 the Grave</t>
  </si>
  <si>
    <t>ContentFilm</t>
  </si>
  <si>
    <t>William H. Macy</t>
  </si>
  <si>
    <t>Frank Hannah</t>
  </si>
  <si>
    <t>The Cooler</t>
  </si>
  <si>
    <t>Jim Fall</t>
  </si>
  <si>
    <t>May 2, 2003 (United States)</t>
  </si>
  <si>
    <t>The Lizzie McGuire Movie</t>
  </si>
  <si>
    <t>November 26, 2003 (United States)</t>
  </si>
  <si>
    <t>Shattered Glass</t>
  </si>
  <si>
    <t>Terry Zwigoff</t>
  </si>
  <si>
    <t>Bad Santa</t>
  </si>
  <si>
    <t>Panna Rittikrai</t>
  </si>
  <si>
    <t>Ong-Bak: The Thai Warrior</t>
  </si>
  <si>
    <t>Agent Cody Banks</t>
  </si>
  <si>
    <t>November 21, 2003 (United States)</t>
  </si>
  <si>
    <t>Gothika</t>
  </si>
  <si>
    <t>900 Films</t>
  </si>
  <si>
    <t>Ralph Sall</t>
  </si>
  <si>
    <t>Casey La Scala</t>
  </si>
  <si>
    <t>Grind</t>
  </si>
  <si>
    <t>December 18, 2003 (Germany)</t>
  </si>
  <si>
    <t>The Human Stain</t>
  </si>
  <si>
    <t>John McTiernan</t>
  </si>
  <si>
    <t>Basic</t>
  </si>
  <si>
    <t>Bernd Lichtenberg</t>
  </si>
  <si>
    <t>Wolfgang Becker</t>
  </si>
  <si>
    <t>Good Bye Lenin!</t>
  </si>
  <si>
    <t>SenArt Films</t>
  </si>
  <si>
    <t>The Station Agent</t>
  </si>
  <si>
    <t>"DIA" Productions GmbH &amp; Co. KG</t>
  </si>
  <si>
    <t>April 4, 2003 (United States)</t>
  </si>
  <si>
    <t>A Man Apart</t>
  </si>
  <si>
    <t>Andre Dubus III</t>
  </si>
  <si>
    <t>House of Sand and Fog</t>
  </si>
  <si>
    <t>Turner Pictures (I)</t>
  </si>
  <si>
    <t>Jeff Shaara</t>
  </si>
  <si>
    <t>Ron Maxwell</t>
  </si>
  <si>
    <t>February 21, 2003 (United States)</t>
  </si>
  <si>
    <t>Gods and Generals</t>
  </si>
  <si>
    <t>Jonathan Cherry</t>
  </si>
  <si>
    <t>Mark A. Altman</t>
  </si>
  <si>
    <t>House of the Dead</t>
  </si>
  <si>
    <t>Patrick Gilmore</t>
  </si>
  <si>
    <t>July 2, 2003 (United States)</t>
  </si>
  <si>
    <t>Sinbad: Legend of the Seven Seas</t>
  </si>
  <si>
    <t>The Haunted Mansion</t>
  </si>
  <si>
    <t>James Cox</t>
  </si>
  <si>
    <t>Wonderland</t>
  </si>
  <si>
    <t>Alonzo Brown</t>
  </si>
  <si>
    <t>Honey</t>
  </si>
  <si>
    <t>Danny DeVito</t>
  </si>
  <si>
    <t>Duplex</t>
  </si>
  <si>
    <t>December 25, 2003 (United States)</t>
  </si>
  <si>
    <t>Paycheck</t>
  </si>
  <si>
    <t>Daddy Day Care</t>
  </si>
  <si>
    <t>Korea Pictures</t>
  </si>
  <si>
    <t>Spring, Summer, Fall, Winter... and Spring</t>
  </si>
  <si>
    <t>Dreamcatcher</t>
  </si>
  <si>
    <t>February 7, 2003 (United States)</t>
  </si>
  <si>
    <t>Shanghai Knights</t>
  </si>
  <si>
    <t>Jonathan Breck</t>
  </si>
  <si>
    <t>Jeepers Creepers 2</t>
  </si>
  <si>
    <t>Runaway Jury</t>
  </si>
  <si>
    <t>Derek Richardson</t>
  </si>
  <si>
    <t>Troy Miller</t>
  </si>
  <si>
    <t>Dumb and Dumberer: When Harry Met Lloyd</t>
  </si>
  <si>
    <t>Jon Amiel</t>
  </si>
  <si>
    <t>The Core</t>
  </si>
  <si>
    <t>David Collard</t>
  </si>
  <si>
    <t>Carl Franklin</t>
  </si>
  <si>
    <t>October 3, 2003 (United States)</t>
  </si>
  <si>
    <t>Out of Time</t>
  </si>
  <si>
    <t>Martin Brest</t>
  </si>
  <si>
    <t>August 1, 2003 (United States)</t>
  </si>
  <si>
    <t>Gigli</t>
  </si>
  <si>
    <t>Daryl Sabara</t>
  </si>
  <si>
    <t>July 25, 2003 (United States)</t>
  </si>
  <si>
    <t>Spy Kids 3-D: Game Over</t>
  </si>
  <si>
    <t>Chaney Kley</t>
  </si>
  <si>
    <t>Joe Harris</t>
  </si>
  <si>
    <t>January 24, 2003 (United States)</t>
  </si>
  <si>
    <t>Darkness Falls</t>
  </si>
  <si>
    <t>Elias McConnell</t>
  </si>
  <si>
    <t>November 14, 2003 (United States)</t>
  </si>
  <si>
    <t>Elephant</t>
  </si>
  <si>
    <t>Jan de Bont</t>
  </si>
  <si>
    <t>Lara Croft Tomb Raider: The Cradle of Life</t>
  </si>
  <si>
    <t>Alexandre Films</t>
  </si>
  <si>
    <t>High Tension</t>
  </si>
  <si>
    <t>January 10, 2003 (United States)</t>
  </si>
  <si>
    <t>Just Married</t>
  </si>
  <si>
    <t>Adam Herz</t>
  </si>
  <si>
    <t>American Wedding</t>
  </si>
  <si>
    <t>Laura Hillenbrand</t>
  </si>
  <si>
    <t>Seabiscuit</t>
  </si>
  <si>
    <t>Frances Mayes</t>
  </si>
  <si>
    <t>Under the Tuscan Sun</t>
  </si>
  <si>
    <t>Matchstick Men</t>
  </si>
  <si>
    <t>David Griffiths</t>
  </si>
  <si>
    <t>The Hunted</t>
  </si>
  <si>
    <t>Johnny English</t>
  </si>
  <si>
    <t>Robert Ramsey</t>
  </si>
  <si>
    <t>Intolerable Cruelty</t>
  </si>
  <si>
    <t>21 Grams</t>
  </si>
  <si>
    <t>A.J. Cook</t>
  </si>
  <si>
    <t>Final Destination 2</t>
  </si>
  <si>
    <t>Cheyenne Enterprises</t>
  </si>
  <si>
    <t>Alex Lasker</t>
  </si>
  <si>
    <t>Tears of the Sun</t>
  </si>
  <si>
    <t>Gray Daisy Films</t>
  </si>
  <si>
    <t>Vincent Gallo</t>
  </si>
  <si>
    <t>November 14, 2003 (Austria)</t>
  </si>
  <si>
    <t>The Brown Bunny</t>
  </si>
  <si>
    <t>Tab Murphy</t>
  </si>
  <si>
    <t>Aaron Blaise</t>
  </si>
  <si>
    <t>November 1, 2003 (United States)</t>
  </si>
  <si>
    <t>Brother Bear</t>
  </si>
  <si>
    <t>Bo Welch</t>
  </si>
  <si>
    <t>The Cat in the Hat</t>
  </si>
  <si>
    <t>Archer Street Productions</t>
  </si>
  <si>
    <t>Tracy Chevalier</t>
  </si>
  <si>
    <t>Girl with a Pearl Earring</t>
  </si>
  <si>
    <t>Something's Gotta Give</t>
  </si>
  <si>
    <t>Plunge Pictures LLC</t>
  </si>
  <si>
    <t>Blanchard Ryan</t>
  </si>
  <si>
    <t>Open Water</t>
  </si>
  <si>
    <t>April 11, 2003 (United States)</t>
  </si>
  <si>
    <t>Anger Management</t>
  </si>
  <si>
    <t>Sam Weisman</t>
  </si>
  <si>
    <t>Dickie Roberts: Former Child Star</t>
  </si>
  <si>
    <t>Amanda Brown</t>
  </si>
  <si>
    <t>Charles Herman-Wurmfeld</t>
  </si>
  <si>
    <t>Legally Blonde 2</t>
  </si>
  <si>
    <t>Ivan Goff</t>
  </si>
  <si>
    <t>June 27, 2003 (United States)</t>
  </si>
  <si>
    <t>Charlie's Angels: Full Throttle</t>
  </si>
  <si>
    <t>Casual Friday Productions</t>
  </si>
  <si>
    <t>Mary Rodgers</t>
  </si>
  <si>
    <t>August 6, 2003 (United States)</t>
  </si>
  <si>
    <t>Freaky Friday</t>
  </si>
  <si>
    <t>November 7, 2003 (United States)</t>
  </si>
  <si>
    <t>Elf</t>
  </si>
  <si>
    <t>Dogville</t>
  </si>
  <si>
    <t>Spyglass Entertainment</t>
  </si>
  <si>
    <t>Bruce Almighty</t>
  </si>
  <si>
    <t>Robert Englund</t>
  </si>
  <si>
    <t>Freddy vs. Jason</t>
  </si>
  <si>
    <t>December 19, 2003 (United States)</t>
  </si>
  <si>
    <t>Mona Lisa Smile</t>
  </si>
  <si>
    <t>Lauran Paine</t>
  </si>
  <si>
    <t>Open Range</t>
  </si>
  <si>
    <t>Bad Boys II</t>
  </si>
  <si>
    <t>William Douglas-Home</t>
  </si>
  <si>
    <t>What a Girl Wants</t>
  </si>
  <si>
    <t>Sean Connery</t>
  </si>
  <si>
    <t>Alan Moore</t>
  </si>
  <si>
    <t>Stephen Norrington</t>
  </si>
  <si>
    <t>July 11, 2003 (United States)</t>
  </si>
  <si>
    <t>The League of Extraordinary Gentlemen</t>
  </si>
  <si>
    <t>Lynda Obst Productions</t>
  </si>
  <si>
    <t>Michele Alexander</t>
  </si>
  <si>
    <t>How to Lose a Guy in 10 Days</t>
  </si>
  <si>
    <t>Scary Movie 3</t>
  </si>
  <si>
    <t>Haley Joel Osment</t>
  </si>
  <si>
    <t>Tim McCanlies</t>
  </si>
  <si>
    <t>Secondhand Lions</t>
  </si>
  <si>
    <t>In the Cut</t>
  </si>
  <si>
    <t>Frank B. Gilbreth Jr.</t>
  </si>
  <si>
    <t>Cheaper by the Dozen</t>
  </si>
  <si>
    <t>Charles Frazier</t>
  </si>
  <si>
    <t>Anthony Minghella</t>
  </si>
  <si>
    <t>Cold Mountain</t>
  </si>
  <si>
    <t>Swimming Pool</t>
  </si>
  <si>
    <t>Once Upon a Time in Mexico</t>
  </si>
  <si>
    <t>Michael Cooney</t>
  </si>
  <si>
    <t>Identity</t>
  </si>
  <si>
    <t>Spectacle Entertainment Group</t>
  </si>
  <si>
    <t>House of 1000 Corpses</t>
  </si>
  <si>
    <t>R.J. Stewart</t>
  </si>
  <si>
    <t>The Rundown</t>
  </si>
  <si>
    <t>X2: X-Men United</t>
  </si>
  <si>
    <t>Michael Crichton</t>
  </si>
  <si>
    <t>Timeline</t>
  </si>
  <si>
    <t>Louis Sachar</t>
  </si>
  <si>
    <t>Holes</t>
  </si>
  <si>
    <t>The Last Samurai</t>
  </si>
  <si>
    <t>Robert Hamner</t>
  </si>
  <si>
    <t>S.W.A.T.</t>
  </si>
  <si>
    <t>Kim Henkel</t>
  </si>
  <si>
    <t>The Texas Chainsaw Massacre</t>
  </si>
  <si>
    <t>Wiseau-Films</t>
  </si>
  <si>
    <t>Tommy Wiseau</t>
  </si>
  <si>
    <t>June 27, 2003 (Italy)</t>
  </si>
  <si>
    <t>The Room</t>
  </si>
  <si>
    <t>Thomas Eidson</t>
  </si>
  <si>
    <t>The Missing</t>
  </si>
  <si>
    <t>Patrick O'Brian</t>
  </si>
  <si>
    <t>Master and Commander: the Far Side of the World</t>
  </si>
  <si>
    <t>Daredevil</t>
  </si>
  <si>
    <t>November 5, 2003 (United States)</t>
  </si>
  <si>
    <t>The Matrix Revolutions</t>
  </si>
  <si>
    <t>Media 8 Entertainment</t>
  </si>
  <si>
    <t>Monster</t>
  </si>
  <si>
    <t>Jeremy Sumpter</t>
  </si>
  <si>
    <t>J.M. Barrie</t>
  </si>
  <si>
    <t>Peter Pan</t>
  </si>
  <si>
    <t>C-2 Pictures</t>
  </si>
  <si>
    <t>Terminator 3: Rise of the Machines</t>
  </si>
  <si>
    <t>Troy Kennedy-Martin</t>
  </si>
  <si>
    <t>May 30, 2003 (United States)</t>
  </si>
  <si>
    <t>The Italian Job</t>
  </si>
  <si>
    <t>Eliza Dushku</t>
  </si>
  <si>
    <t>Alan B. McElroy</t>
  </si>
  <si>
    <t>Rob Schmidt</t>
  </si>
  <si>
    <t>Wrong Turn</t>
  </si>
  <si>
    <t>Thirteen</t>
  </si>
  <si>
    <t>School of Rock</t>
  </si>
  <si>
    <t>Hulk</t>
  </si>
  <si>
    <t>Finding Nemo</t>
  </si>
  <si>
    <t>May 2, 2003 (South Korea)</t>
  </si>
  <si>
    <t>Memories of Murder</t>
  </si>
  <si>
    <t>Gilbert Adair</t>
  </si>
  <si>
    <t>Bernardo Bertolucci</t>
  </si>
  <si>
    <t>The Dreamers</t>
  </si>
  <si>
    <t>May 15, 2003 (United States)</t>
  </si>
  <si>
    <t>The Matrix Reloaded</t>
  </si>
  <si>
    <t>Daniel Wallace</t>
  </si>
  <si>
    <t>Big Fish</t>
  </si>
  <si>
    <t>Joe Dante</t>
  </si>
  <si>
    <t>Looney Tunes: Back in Action</t>
  </si>
  <si>
    <t>Lost in Translation</t>
  </si>
  <si>
    <t>Show East</t>
  </si>
  <si>
    <t>Choi Min-sik</t>
  </si>
  <si>
    <t>November 21, 2003 (South Korea)</t>
  </si>
  <si>
    <t>Kevin Grevioux</t>
  </si>
  <si>
    <t>Underworld</t>
  </si>
  <si>
    <t>June 6, 2003 (United States)</t>
  </si>
  <si>
    <t>2 Fast 2 Furious</t>
  </si>
  <si>
    <t>Alan Parker</t>
  </si>
  <si>
    <t>The Life of David Gale</t>
  </si>
  <si>
    <t>Love Actually</t>
  </si>
  <si>
    <t>October 15, 2003 (United States)</t>
  </si>
  <si>
    <t>Mystic River</t>
  </si>
  <si>
    <t>Court Crandall</t>
  </si>
  <si>
    <t>Old School</t>
  </si>
  <si>
    <t>J.R.R. Tolkien</t>
  </si>
  <si>
    <t>December 17, 2003 (United States)</t>
  </si>
  <si>
    <t>The Lord of the Rings: The Return of the King</t>
  </si>
  <si>
    <t>July 9, 2003 (United States)</t>
  </si>
  <si>
    <t>Pirates of the Caribbean: the Curse of the Black Pearl</t>
  </si>
  <si>
    <t>Kill Bill: Vol. 1</t>
  </si>
  <si>
    <t>John Carlen</t>
  </si>
  <si>
    <t>March 21, 2003 (Greece)</t>
  </si>
  <si>
    <t>Sonny</t>
  </si>
  <si>
    <t>Intrinsic Value Films</t>
  </si>
  <si>
    <t>Austin Chick</t>
  </si>
  <si>
    <t>July 18, 2003 (Portugal)</t>
  </si>
  <si>
    <t>XX/XY</t>
  </si>
  <si>
    <t>Krzysztof Kieslowski</t>
  </si>
  <si>
    <t>February 21, 2002 (Germany)</t>
  </si>
  <si>
    <t>Heaven</t>
  </si>
  <si>
    <t>Mike McAlary</t>
  </si>
  <si>
    <t>September 6, 2002 (United States)</t>
  </si>
  <si>
    <t>City by the Sea</t>
  </si>
  <si>
    <t>A.S. Byatt</t>
  </si>
  <si>
    <t>August 30, 2002 (United States)</t>
  </si>
  <si>
    <t>Possession</t>
  </si>
  <si>
    <t>Steve Irwin</t>
  </si>
  <si>
    <t>John Stainton</t>
  </si>
  <si>
    <t>July 12, 2002 (United States)</t>
  </si>
  <si>
    <t>The Crocodile Hunter: Collision Course</t>
  </si>
  <si>
    <t>Josefina Lopez</t>
  </si>
  <si>
    <t>Patricia Cardoso</t>
  </si>
  <si>
    <t>November 8, 2002 (United States)</t>
  </si>
  <si>
    <t>Real Women Have Curves</t>
  </si>
  <si>
    <t>Alta Films</t>
  </si>
  <si>
    <t>Martin Compston</t>
  </si>
  <si>
    <t>October 4, 2002 (United Kingdom)</t>
  </si>
  <si>
    <t>Sweet Sixteen</t>
  </si>
  <si>
    <t>Timothy Spall</t>
  </si>
  <si>
    <t>October 18, 2002 (United Kingdom)</t>
  </si>
  <si>
    <t>All or Nothing</t>
  </si>
  <si>
    <t>Beacon Communications</t>
  </si>
  <si>
    <t>Ethan Canin</t>
  </si>
  <si>
    <t>November 22, 2002 (United States)</t>
  </si>
  <si>
    <t>The Emperor's Club</t>
  </si>
  <si>
    <t>Melampo Cinematografica</t>
  </si>
  <si>
    <t>Roberto Benigni</t>
  </si>
  <si>
    <t>December 25, 2002 (United States)</t>
  </si>
  <si>
    <t>Pinocchio</t>
  </si>
  <si>
    <t>CineWild</t>
  </si>
  <si>
    <t>Paul Kimatian</t>
  </si>
  <si>
    <t>Scott Kalvert</t>
  </si>
  <si>
    <t>May 3, 2002 (United States)</t>
  </si>
  <si>
    <t>Deuces Wild</t>
  </si>
  <si>
    <t>Michael Elliot</t>
  </si>
  <si>
    <t>October 11, 2002 (United States)</t>
  </si>
  <si>
    <t>Brown Sugar</t>
  </si>
  <si>
    <t>Wych Kaosayananda</t>
  </si>
  <si>
    <t>September 20, 2002 (United States)</t>
  </si>
  <si>
    <t>Ballistic: Ecks vs. Sever</t>
  </si>
  <si>
    <t>Anne Parillaud</t>
  </si>
  <si>
    <t>Catherine Breillat</t>
  </si>
  <si>
    <t>June 5, 2002 (France)</t>
  </si>
  <si>
    <t>Sex Is Comedy</t>
  </si>
  <si>
    <t>First Look International</t>
  </si>
  <si>
    <t>Michael Reilly Burke</t>
  </si>
  <si>
    <t>Stephen Johnston</t>
  </si>
  <si>
    <t>Matthew Bright</t>
  </si>
  <si>
    <t>November 22, 2002 (United Kingdom)</t>
  </si>
  <si>
    <t>Ted Bundy</t>
  </si>
  <si>
    <t>Det Danske Filminstitut</t>
  </si>
  <si>
    <t>Sonja Richter</t>
  </si>
  <si>
    <t>September 6, 2002 (Denmark)</t>
  </si>
  <si>
    <t>Open Hearts</t>
  </si>
  <si>
    <t>Material</t>
  </si>
  <si>
    <t>Jorge Saralegui</t>
  </si>
  <si>
    <t>March 15, 2002 (United States)</t>
  </si>
  <si>
    <t>Showtime</t>
  </si>
  <si>
    <t>John Scott Shepherd</t>
  </si>
  <si>
    <t>April 26, 2002 (United States)</t>
  </si>
  <si>
    <t>Life or Something Like It</t>
  </si>
  <si>
    <t>November 15, 2002 (United States)</t>
  </si>
  <si>
    <t>Half Past Dead</t>
  </si>
  <si>
    <t>October 4, 2002 (United States)</t>
  </si>
  <si>
    <t>Moonlight Mile</t>
  </si>
  <si>
    <t>Coleman Hough</t>
  </si>
  <si>
    <t>August 2, 2002 (United States)</t>
  </si>
  <si>
    <t>Full Frontal</t>
  </si>
  <si>
    <t>Happy Madison Productions</t>
  </si>
  <si>
    <t>Brooks Arthur</t>
  </si>
  <si>
    <t>Seth Kearsley</t>
  </si>
  <si>
    <t>November 27, 2002 (United States)</t>
  </si>
  <si>
    <t>Eight Crazy Nights</t>
  </si>
  <si>
    <t>James Nesbitt</t>
  </si>
  <si>
    <t>April 19, 2002 (Portugal)</t>
  </si>
  <si>
    <t>Bloody Sunday</t>
  </si>
  <si>
    <t>Neil Cuthbert</t>
  </si>
  <si>
    <t>Ron Underwood</t>
  </si>
  <si>
    <t>August 16, 2002 (United States)</t>
  </si>
  <si>
    <t>The Adventures of Pluto Nash</t>
  </si>
  <si>
    <t>Tim Curry</t>
  </si>
  <si>
    <t>Arlene Klasky</t>
  </si>
  <si>
    <t>Cathy Malkasian</t>
  </si>
  <si>
    <t>December 20, 2002 (United States)</t>
  </si>
  <si>
    <t>The Wild Thornberrys</t>
  </si>
  <si>
    <t>Citizen Films</t>
  </si>
  <si>
    <t>Connie Nielsen</t>
  </si>
  <si>
    <t>November 6, 2002 (France)</t>
  </si>
  <si>
    <t>Demonlover</t>
  </si>
  <si>
    <t>Bob Dolman</t>
  </si>
  <si>
    <t>The Banger Sisters</t>
  </si>
  <si>
    <t>December 6, 2002 (United States)</t>
  </si>
  <si>
    <t>Analyze That</t>
  </si>
  <si>
    <t>Castelao Producciones</t>
  </si>
  <si>
    <t>Anna Paquin</t>
  </si>
  <si>
    <t>Darkness</t>
  </si>
  <si>
    <t>Dashiell Hammett</t>
  </si>
  <si>
    <t>Bob Rafelson</t>
  </si>
  <si>
    <t>November 20, 2014 (Germany)</t>
  </si>
  <si>
    <t>Alliance Atlantis Motion Picture Production</t>
  </si>
  <si>
    <t>Samantha Morton</t>
  </si>
  <si>
    <t>November 1, 2002 (United Kingdom)</t>
  </si>
  <si>
    <t>Morvern Callar</t>
  </si>
  <si>
    <t>Moshe Diamant</t>
  </si>
  <si>
    <t>William Malone</t>
  </si>
  <si>
    <t>Feardotcom</t>
  </si>
  <si>
    <t>Mars Callahan</t>
  </si>
  <si>
    <t>Poolhall Junkies</t>
  </si>
  <si>
    <t>The State Hermitage Museum</t>
  </si>
  <si>
    <t>Sergey Dreyden</t>
  </si>
  <si>
    <t>Boris Khaimsky</t>
  </si>
  <si>
    <t>Aleksandr Sokurov</t>
  </si>
  <si>
    <t>April 19, 2003 (Russia)</t>
  </si>
  <si>
    <t>Russian Ark</t>
  </si>
  <si>
    <t>Blayne Weaver</t>
  </si>
  <si>
    <t>Temple Mathews</t>
  </si>
  <si>
    <t>Robin Budd</t>
  </si>
  <si>
    <t>February 15, 2002 (United States)</t>
  </si>
  <si>
    <t>Peter Pan 2: Return to Never Land</t>
  </si>
  <si>
    <t>Adam Larson Broder</t>
  </si>
  <si>
    <t>Anthony Abrams</t>
  </si>
  <si>
    <t>March 12, 2004 (Spain)</t>
  </si>
  <si>
    <t>Pumpkin</t>
  </si>
  <si>
    <t>Jesse Bradford</t>
  </si>
  <si>
    <t>Rob Hedden</t>
  </si>
  <si>
    <t>March 29, 2002 (United States)</t>
  </si>
  <si>
    <t>Clockstoppers</t>
  </si>
  <si>
    <t>Bac Films</t>
  </si>
  <si>
    <t>Romain Duris</t>
  </si>
  <si>
    <t>CÃ©dric Klapisch</t>
  </si>
  <si>
    <t>The Spanish Apartment</t>
  </si>
  <si>
    <t>Epsilon Motion Pictures</t>
  </si>
  <si>
    <t>September 20, 2002 (Greece)</t>
  </si>
  <si>
    <t>Gerry</t>
  </si>
  <si>
    <t>October 18, 2002 (United States)</t>
  </si>
  <si>
    <t>Abandon</t>
  </si>
  <si>
    <t>Ronald Lang</t>
  </si>
  <si>
    <t>March 8, 2002 (United States)</t>
  </si>
  <si>
    <t>All About the Benjamins</t>
  </si>
  <si>
    <t>Peter Hastings</t>
  </si>
  <si>
    <t>July 26, 2002 (United States)</t>
  </si>
  <si>
    <t>The Country Bears</t>
  </si>
  <si>
    <t>Morra, Brezner, Steinberg and Tenenbaum Entertainment (MBST)</t>
  </si>
  <si>
    <t>Joe Jarvis</t>
  </si>
  <si>
    <t>Wallace Wolodarsky</t>
  </si>
  <si>
    <t>March 22, 2002 (United States)</t>
  </si>
  <si>
    <t>Sorority Boys</t>
  </si>
  <si>
    <t>Devon Sawa</t>
  </si>
  <si>
    <t>Dewey Nicks</t>
  </si>
  <si>
    <t>February 1, 2002 (United States)</t>
  </si>
  <si>
    <t>Slackers</t>
  </si>
  <si>
    <t>Laurel Canyon</t>
  </si>
  <si>
    <t>November 1, 2002 (United States)</t>
  </si>
  <si>
    <t>The Santa Clause 2</t>
  </si>
  <si>
    <t>Graham Greene</t>
  </si>
  <si>
    <t>The Quiet American</t>
  </si>
  <si>
    <t>January 18, 2002 (United States)</t>
  </si>
  <si>
    <t>Snow Dogs</t>
  </si>
  <si>
    <t>Odeon Films</t>
  </si>
  <si>
    <t>November 13, 2002 (France)</t>
  </si>
  <si>
    <t>Spider</t>
  </si>
  <si>
    <t>BIM Distribuzione</t>
  </si>
  <si>
    <t>8 Women</t>
  </si>
  <si>
    <t>Gary M. Goodman</t>
  </si>
  <si>
    <t>June 7, 2002 (United States)</t>
  </si>
  <si>
    <t>Bad Company</t>
  </si>
  <si>
    <t>United Artists Film Corporation</t>
  </si>
  <si>
    <t>June 27, 2003 (United Kingdom)</t>
  </si>
  <si>
    <t>Nicholas Nickleby</t>
  </si>
  <si>
    <t>Scottish Screen</t>
  </si>
  <si>
    <t>Eileen Walsh</t>
  </si>
  <si>
    <t>The Magdalene Sisters</t>
  </si>
  <si>
    <t>Motion Picture Corporation of America (MPCA)</t>
  </si>
  <si>
    <t>Mort Nathan</t>
  </si>
  <si>
    <t>Boat Trip</t>
  </si>
  <si>
    <t>Blockbuster Films</t>
  </si>
  <si>
    <t>David Jacobson</t>
  </si>
  <si>
    <t>2019 (United States)</t>
  </si>
  <si>
    <t>Dahmer</t>
  </si>
  <si>
    <t>Alphaville Films</t>
  </si>
  <si>
    <t>Dark Blue</t>
  </si>
  <si>
    <t>Hell's Kitchen Films</t>
  </si>
  <si>
    <t>In America</t>
  </si>
  <si>
    <t>Ray Liotta</t>
  </si>
  <si>
    <t>Narc</t>
  </si>
  <si>
    <t>Greg Iles</t>
  </si>
  <si>
    <t>Luis Mandoki</t>
  </si>
  <si>
    <t>Trapped</t>
  </si>
  <si>
    <t>Rumbalara Films</t>
  </si>
  <si>
    <t>Everlyn Sampi</t>
  </si>
  <si>
    <t>Doris Pilkington</t>
  </si>
  <si>
    <t>Rabbit-Proof Fence</t>
  </si>
  <si>
    <t>South Pacific Pictures</t>
  </si>
  <si>
    <t>Keisha Castle-Hughes</t>
  </si>
  <si>
    <t>Whale Rider</t>
  </si>
  <si>
    <t>Mark Brown</t>
  </si>
  <si>
    <t>September 13, 2002 (United States)</t>
  </si>
  <si>
    <t>Barbershop</t>
  </si>
  <si>
    <t>Pioneer LDC</t>
  </si>
  <si>
    <t>Megumi Okina</t>
  </si>
  <si>
    <t>January 25, 2003 (Japan)</t>
  </si>
  <si>
    <t>Ju-on: The Grudge</t>
  </si>
  <si>
    <t>June 21, 2002 (Ireland)</t>
  </si>
  <si>
    <t>The Salton Sea</t>
  </si>
  <si>
    <t>A Band Apart</t>
  </si>
  <si>
    <t>David Giler</t>
  </si>
  <si>
    <t>August 23, 2002 (United States)</t>
  </si>
  <si>
    <t>Undisputed</t>
  </si>
  <si>
    <t>Ronald Roose</t>
  </si>
  <si>
    <t>February 8, 2002 (United States)</t>
  </si>
  <si>
    <t>Collateral Damage</t>
  </si>
  <si>
    <t>Malpaso Productions</t>
  </si>
  <si>
    <t>Michael Connelly</t>
  </si>
  <si>
    <t>August 9, 2002 (United States)</t>
  </si>
  <si>
    <t>Blood Work</t>
  </si>
  <si>
    <t>Focus Puller Inc.</t>
  </si>
  <si>
    <t>Robert Graysmith</t>
  </si>
  <si>
    <t>Auto Focus</t>
  </si>
  <si>
    <t>S1m0ne</t>
  </si>
  <si>
    <t>Silver Sphere Corporation</t>
  </si>
  <si>
    <t>Bruce Campbell</t>
  </si>
  <si>
    <t>Joe R. Lansdale</t>
  </si>
  <si>
    <t>Bubba Ho-Tep</t>
  </si>
  <si>
    <t>Far from Heaven</t>
  </si>
  <si>
    <t>Dave Barry</t>
  </si>
  <si>
    <t>April 5, 2002 (United States)</t>
  </si>
  <si>
    <t>Big Trouble</t>
  </si>
  <si>
    <t>Bruce Greenwood</t>
  </si>
  <si>
    <t>Lucas Sussman</t>
  </si>
  <si>
    <t>Below</t>
  </si>
  <si>
    <t>Janet Fitch</t>
  </si>
  <si>
    <t>Peter Kosminsky</t>
  </si>
  <si>
    <t>White Oleander</t>
  </si>
  <si>
    <t>Chap Taylor</t>
  </si>
  <si>
    <t>April 12, 2002 (United States)</t>
  </si>
  <si>
    <t>Changing Lanes</t>
  </si>
  <si>
    <t>Chris Klein</t>
  </si>
  <si>
    <t>William Harrison</t>
  </si>
  <si>
    <t>Rollerball</t>
  </si>
  <si>
    <t>24 Hour Party People</t>
  </si>
  <si>
    <t>Kieran Culkin</t>
  </si>
  <si>
    <t>Igby Goes Down</t>
  </si>
  <si>
    <t>Michael J. Fox</t>
  </si>
  <si>
    <t>E.B. White</t>
  </si>
  <si>
    <t>July 19, 2002 (United States)</t>
  </si>
  <si>
    <t>Stuart Little 2</t>
  </si>
  <si>
    <t>First Light Production</t>
  </si>
  <si>
    <t>Louis Nowra</t>
  </si>
  <si>
    <t>K-19: The Widowmaker</t>
  </si>
  <si>
    <t>FTM Productions</t>
  </si>
  <si>
    <t>Matthew Perry</t>
  </si>
  <si>
    <t>Serving Sara</t>
  </si>
  <si>
    <t>Memfis Film</t>
  </si>
  <si>
    <t>Oksana Akinshina</t>
  </si>
  <si>
    <t>Lukas Moodysson</t>
  </si>
  <si>
    <t>August 23, 2002 (Sweden)</t>
  </si>
  <si>
    <t>Lilya 4-Ever</t>
  </si>
  <si>
    <t>Rosario Flores</t>
  </si>
  <si>
    <t>Talk to Her</t>
  </si>
  <si>
    <t>Charles F. Bohl</t>
  </si>
  <si>
    <t>Swimfan</t>
  </si>
  <si>
    <t>Blue Train Productions</t>
  </si>
  <si>
    <t>Kevin Donovan</t>
  </si>
  <si>
    <t>September 27, 2002 (United States)</t>
  </si>
  <si>
    <t>The Tuxedo</t>
  </si>
  <si>
    <t>Mekhi Phifer</t>
  </si>
  <si>
    <t>Azie Faison Jr.</t>
  </si>
  <si>
    <t>October 25, 2002 (United States)</t>
  </si>
  <si>
    <t>Paid in Full</t>
  </si>
  <si>
    <t>Dirty Pretty Things</t>
  </si>
  <si>
    <t>All Girl Productions</t>
  </si>
  <si>
    <t>Rebecca Wells</t>
  </si>
  <si>
    <t>Divine Secrets of the Ya-Ya Sisterhood</t>
  </si>
  <si>
    <t>Miguel A. NÃºÃ±ez Jr.</t>
  </si>
  <si>
    <t>Bradley Allenstein</t>
  </si>
  <si>
    <t>Jesse Vaughan</t>
  </si>
  <si>
    <t>June 21, 2002 (United States)</t>
  </si>
  <si>
    <t>Juwanna Mann</t>
  </si>
  <si>
    <t>February 22, 2002 (United States)</t>
  </si>
  <si>
    <t>Dragonfly</t>
  </si>
  <si>
    <t>2 Loop Films</t>
  </si>
  <si>
    <t>Angela Bettis</t>
  </si>
  <si>
    <t>Lucky McKee</t>
  </si>
  <si>
    <t>April 11, 2003 (Denmark)</t>
  </si>
  <si>
    <t>May</t>
  </si>
  <si>
    <t>Swept Away</t>
  </si>
  <si>
    <t>Alain Chabat</t>
  </si>
  <si>
    <t>Asterix &amp; Obelix: Mission Cleopatra</t>
  </si>
  <si>
    <t>John Katzenbach</t>
  </si>
  <si>
    <t>Hart's War</t>
  </si>
  <si>
    <t>Barbet Schroeder</t>
  </si>
  <si>
    <t>April 19, 2002 (United States)</t>
  </si>
  <si>
    <t>Murder by Numbers</t>
  </si>
  <si>
    <t>98 MPH Productions</t>
  </si>
  <si>
    <t>The Rookie</t>
  </si>
  <si>
    <t>Alexis Bledel</t>
  </si>
  <si>
    <t>Natalie Babbitt</t>
  </si>
  <si>
    <t>Tuck Everlasting</t>
  </si>
  <si>
    <t>August 7, 2002 (United States)</t>
  </si>
  <si>
    <t>Spy Kids 2: Island of Lost Dreams</t>
  </si>
  <si>
    <t>Eddie Griffin</t>
  </si>
  <si>
    <t>May 31, 2002 (United States)</t>
  </si>
  <si>
    <t>Undercover Brother</t>
  </si>
  <si>
    <t>Howard Swindle</t>
  </si>
  <si>
    <t>January 17, 2002 (Germany)</t>
  </si>
  <si>
    <t>Eye See You</t>
  </si>
  <si>
    <t>Avery Pix</t>
  </si>
  <si>
    <t>Marcus Raboy</t>
  </si>
  <si>
    <t>Friday After Next</t>
  </si>
  <si>
    <t>John Rice</t>
  </si>
  <si>
    <t>June 14, 2002 (United States)</t>
  </si>
  <si>
    <t>Windtalkers</t>
  </si>
  <si>
    <t>Debra Hill</t>
  </si>
  <si>
    <t>Rick Rosenthal</t>
  </si>
  <si>
    <t>Halloween: Resurrection</t>
  </si>
  <si>
    <t>Shawn Schepps</t>
  </si>
  <si>
    <t>December 13, 2002 (United States)</t>
  </si>
  <si>
    <t>Drumline</t>
  </si>
  <si>
    <t>Dana Carvey</t>
  </si>
  <si>
    <t>Perry Andelin Blake</t>
  </si>
  <si>
    <t>The Master of Disguise</t>
  </si>
  <si>
    <t>Louis Begley</t>
  </si>
  <si>
    <t>January 3, 2003 (United States)</t>
  </si>
  <si>
    <t>About Schmidt</t>
  </si>
  <si>
    <t>Dan Schneider</t>
  </si>
  <si>
    <t>Big Fat Liar</t>
  </si>
  <si>
    <t>Cherry Sky Films</t>
  </si>
  <si>
    <t>Parry Shen</t>
  </si>
  <si>
    <t>Ernesto Foronda</t>
  </si>
  <si>
    <t>Better Luck Tomorrow</t>
  </si>
  <si>
    <t>A.E.W. Mason</t>
  </si>
  <si>
    <t>The Four Feathers</t>
  </si>
  <si>
    <t>Adam Resnick</t>
  </si>
  <si>
    <t>Death to Smoochy</t>
  </si>
  <si>
    <t>Two Weeks Notice</t>
  </si>
  <si>
    <t>Joseph Finder</t>
  </si>
  <si>
    <t>High Crimes</t>
  </si>
  <si>
    <t>Nicholas Kazan</t>
  </si>
  <si>
    <t>May 24, 2002 (United States)</t>
  </si>
  <si>
    <t>Enough</t>
  </si>
  <si>
    <t>Myeong-chan Park</t>
  </si>
  <si>
    <t>March 29, 2002 (South Korea)</t>
  </si>
  <si>
    <t>Sympathy for Mr. Vengeance</t>
  </si>
  <si>
    <t>Will De Los Santos</t>
  </si>
  <si>
    <t>February 7, 2003 (Norway)</t>
  </si>
  <si>
    <t>Spun</t>
  </si>
  <si>
    <t>Flan de Coco Films</t>
  </si>
  <si>
    <t>The Good Girl</t>
  </si>
  <si>
    <t>Antwone Fisher</t>
  </si>
  <si>
    <t>Richard Hatem</t>
  </si>
  <si>
    <t>Mark Pellington</t>
  </si>
  <si>
    <t>January 25, 2002 (United States)</t>
  </si>
  <si>
    <t>The Mothman Prophecies</t>
  </si>
  <si>
    <t>Morton S. Fine</t>
  </si>
  <si>
    <t>I Spy</t>
  </si>
  <si>
    <t>Kingsgate Films</t>
  </si>
  <si>
    <t>James Van Der Beek</t>
  </si>
  <si>
    <t>The Rules of Attraction</t>
  </si>
  <si>
    <t>July 3, 2002 (United States)</t>
  </si>
  <si>
    <t>Like Mike</t>
  </si>
  <si>
    <t>Solaris</t>
  </si>
  <si>
    <t>Media Asia Films</t>
  </si>
  <si>
    <t>Alan Mak</t>
  </si>
  <si>
    <t>December 12, 2002 (Hong Kong)</t>
  </si>
  <si>
    <t>Infernal Affairs</t>
  </si>
  <si>
    <t>25th Hour Productions</t>
  </si>
  <si>
    <t>25th Hour</t>
  </si>
  <si>
    <t>Fuzzy Bunny Films (I)</t>
  </si>
  <si>
    <t>Britney Spears</t>
  </si>
  <si>
    <t>Shonda Rhimes</t>
  </si>
  <si>
    <t>Tamra Davis</t>
  </si>
  <si>
    <t>Crossroads</t>
  </si>
  <si>
    <t>James Kearns</t>
  </si>
  <si>
    <t>John Q</t>
  </si>
  <si>
    <t>Saratchandra Chatterjee</t>
  </si>
  <si>
    <t>July 12, 2002 (India)</t>
  </si>
  <si>
    <t>Devdas</t>
  </si>
  <si>
    <t>Clarence Budington Kelland</t>
  </si>
  <si>
    <t>June 28, 2002 (United States)</t>
  </si>
  <si>
    <t>Mr. Deeds</t>
  </si>
  <si>
    <t>Colin Hanks</t>
  </si>
  <si>
    <t>January 11, 2002 (United States)</t>
  </si>
  <si>
    <t>Orange County</t>
  </si>
  <si>
    <t>DJ Qualls</t>
  </si>
  <si>
    <t>David Kendall</t>
  </si>
  <si>
    <t>May 10, 2002 (United States)</t>
  </si>
  <si>
    <t>The New Guy</t>
  </si>
  <si>
    <t>Coralie Revel</t>
  </si>
  <si>
    <t>October 16, 2002 (France)</t>
  </si>
  <si>
    <t>Secret Things</t>
  </si>
  <si>
    <t>Tonic Films</t>
  </si>
  <si>
    <t>Jordan Ladd</t>
  </si>
  <si>
    <t>Cabin Fever</t>
  </si>
  <si>
    <t>One Hour Photo</t>
  </si>
  <si>
    <t>Rob Perez</t>
  </si>
  <si>
    <t>March 1, 2002 (United States)</t>
  </si>
  <si>
    <t>40 Days and 40 Nights</t>
  </si>
  <si>
    <t>Michael Cunningham</t>
  </si>
  <si>
    <t>The Hours</t>
  </si>
  <si>
    <t>Quinta Communications</t>
  </si>
  <si>
    <t>Rebecca Romijn</t>
  </si>
  <si>
    <t>November 6, 2002 (United States)</t>
  </si>
  <si>
    <t>Femme Fatale</t>
  </si>
  <si>
    <t>Aaliyah</t>
  </si>
  <si>
    <t>Anne Rice</t>
  </si>
  <si>
    <t>Michael Rymer</t>
  </si>
  <si>
    <t>Queen of the Damned</t>
  </si>
  <si>
    <t>David Arquette</t>
  </si>
  <si>
    <t>Ellory Elkayem</t>
  </si>
  <si>
    <t>July 17, 2002 (United States)</t>
  </si>
  <si>
    <t>Eight Legged Freaks</t>
  </si>
  <si>
    <t>Gene Roddenberry</t>
  </si>
  <si>
    <t>Stuart Baird</t>
  </si>
  <si>
    <t>Star Trek: Nemesis</t>
  </si>
  <si>
    <t>Edko Films</t>
  </si>
  <si>
    <t>Hero</t>
  </si>
  <si>
    <t>Kung Pow: Enter the Fist</t>
  </si>
  <si>
    <t>Chuck Barris</t>
  </si>
  <si>
    <t>Confessions of a Dangerous Mind</t>
  </si>
  <si>
    <t>May 17, 2002 (United States)</t>
  </si>
  <si>
    <t>About a Boy</t>
  </si>
  <si>
    <t>Phone Booth</t>
  </si>
  <si>
    <t>Handprint Entertainment</t>
  </si>
  <si>
    <t>Hayden Herrera</t>
  </si>
  <si>
    <t>Frida</t>
  </si>
  <si>
    <t>Marv Wolfman</t>
  </si>
  <si>
    <t>Blade II</t>
  </si>
  <si>
    <t>Spirit: Stallion of the Cimarron</t>
  </si>
  <si>
    <t>John Hughes</t>
  </si>
  <si>
    <t>Maid in Manhattan</t>
  </si>
  <si>
    <t>Myriad Pictures</t>
  </si>
  <si>
    <t>Brent Goldberg</t>
  </si>
  <si>
    <t>Van Wilder</t>
  </si>
  <si>
    <t>Julianna Margulies</t>
  </si>
  <si>
    <t>Mark Hanlon</t>
  </si>
  <si>
    <t>Steve Beck</t>
  </si>
  <si>
    <t>Ghost Ship</t>
  </si>
  <si>
    <t>Susan Orlean</t>
  </si>
  <si>
    <t>Blue Crush</t>
  </si>
  <si>
    <t>The Transporter</t>
  </si>
  <si>
    <t>Kintop Pictures</t>
  </si>
  <si>
    <t>Parminder Nagra</t>
  </si>
  <si>
    <t>Bend It Like Beckham</t>
  </si>
  <si>
    <t>H.G. Wells</t>
  </si>
  <si>
    <t>Simon Wells</t>
  </si>
  <si>
    <t>The Time Machine</t>
  </si>
  <si>
    <t>Eon Productions</t>
  </si>
  <si>
    <t>Ian Fleming</t>
  </si>
  <si>
    <t>Die Another Day</t>
  </si>
  <si>
    <t>Punch-Drunk Love</t>
  </si>
  <si>
    <t>The Scorpion King</t>
  </si>
  <si>
    <t>Equilibrium</t>
  </si>
  <si>
    <t>xXx</t>
  </si>
  <si>
    <t>Nancy M. Pimental</t>
  </si>
  <si>
    <t>The Sweetest Thing</t>
  </si>
  <si>
    <t>Icon Entertainment International</t>
  </si>
  <si>
    <t>Harold G. Moore</t>
  </si>
  <si>
    <t>We Were Soldiers</t>
  </si>
  <si>
    <t>My Big Fat Greek Wedding</t>
  </si>
  <si>
    <t>Robert Louis Stevenson</t>
  </si>
  <si>
    <t>Treasure Planet</t>
  </si>
  <si>
    <t>A Walk to Remember</t>
  </si>
  <si>
    <t>Chicago</t>
  </si>
  <si>
    <t>Daveigh Chase</t>
  </si>
  <si>
    <t>Lilo &amp; Stitch</t>
  </si>
  <si>
    <t>Lowell Cunningham</t>
  </si>
  <si>
    <t>Men in Black II</t>
  </si>
  <si>
    <t>Hillary Seitz</t>
  </si>
  <si>
    <t>Insomnia</t>
  </si>
  <si>
    <t>Panic Room</t>
  </si>
  <si>
    <t>Denis Leary</t>
  </si>
  <si>
    <t>Ice Age</t>
  </si>
  <si>
    <t>Claude Chabrol</t>
  </si>
  <si>
    <t>Adrian Lyne</t>
  </si>
  <si>
    <t>Unfaithful</t>
  </si>
  <si>
    <t>Beverly Detroit</t>
  </si>
  <si>
    <t>Adaptation.</t>
  </si>
  <si>
    <t>The Hot Chick</t>
  </si>
  <si>
    <t>Alexandre Dumas</t>
  </si>
  <si>
    <t>The Count of Monte Cristo</t>
  </si>
  <si>
    <t>Douglas J. Eboch</t>
  </si>
  <si>
    <t>Sweet Home Alabama</t>
  </si>
  <si>
    <t>Rupert Everett</t>
  </si>
  <si>
    <t>The Importance of Being Earnest</t>
  </si>
  <si>
    <t>Gangs of New York</t>
  </si>
  <si>
    <t>Red Dragon</t>
  </si>
  <si>
    <t>Austin Powers in Goldmember</t>
  </si>
  <si>
    <t>Minority Report</t>
  </si>
  <si>
    <t>Gregg Chabot</t>
  </si>
  <si>
    <t>Reign of Fire</t>
  </si>
  <si>
    <t>Scooby-Doo</t>
  </si>
  <si>
    <t>Slough Pond</t>
  </si>
  <si>
    <t>James Spader</t>
  </si>
  <si>
    <t>Secretary</t>
  </si>
  <si>
    <t>May 16, 2002 (United States)</t>
  </si>
  <si>
    <t>Star Wars: Episode II - Attack of the Clones</t>
  </si>
  <si>
    <t>Franka Potente</t>
  </si>
  <si>
    <t>The Bourne Identity</t>
  </si>
  <si>
    <t>Signs</t>
  </si>
  <si>
    <t>The Ring</t>
  </si>
  <si>
    <t>120 Films</t>
  </si>
  <si>
    <t>Monica Bellucci</t>
  </si>
  <si>
    <t>May 24, 2002 (France)</t>
  </si>
  <si>
    <t>Irreversible</t>
  </si>
  <si>
    <t>O2 Filmes</t>
  </si>
  <si>
    <t>Alexandre Rodrigues</t>
  </si>
  <si>
    <t>Paulo Lins</t>
  </si>
  <si>
    <t>City of God</t>
  </si>
  <si>
    <t>28 Days Later...</t>
  </si>
  <si>
    <t>Catch Me If You Can</t>
  </si>
  <si>
    <t>Resident Evil</t>
  </si>
  <si>
    <t>Max Allan Collins</t>
  </si>
  <si>
    <t>Road to Perdition</t>
  </si>
  <si>
    <t>December 18, 2002 (United States)</t>
  </si>
  <si>
    <t>The Lord of the Rings: The Two Towers</t>
  </si>
  <si>
    <t>Harry Potter and the Chamber of Secrets</t>
  </si>
  <si>
    <t>The Pianist</t>
  </si>
  <si>
    <t>Eminem</t>
  </si>
  <si>
    <t>8 Mile</t>
  </si>
  <si>
    <t>Tom Clancy</t>
  </si>
  <si>
    <t>Phil Alden Robinson</t>
  </si>
  <si>
    <t>The Sum of All Fears</t>
  </si>
  <si>
    <t>Spider-Man</t>
  </si>
  <si>
    <t>Greg Stebner</t>
  </si>
  <si>
    <t>August 24, 2001 (United States)</t>
  </si>
  <si>
    <t>The Curse of the Jade Scorpion</t>
  </si>
  <si>
    <t>Sebastian Faulks</t>
  </si>
  <si>
    <t>Gillian Armstrong</t>
  </si>
  <si>
    <t>Charlotte Gray</t>
  </si>
  <si>
    <t>Artisan Entertainment</t>
  </si>
  <si>
    <t>Paul Felopulos</t>
  </si>
  <si>
    <t>David Atkins</t>
  </si>
  <si>
    <t>December 14, 2001 (United States)</t>
  </si>
  <si>
    <t>Novocaine</t>
  </si>
  <si>
    <t>Miklos Nyiszli</t>
  </si>
  <si>
    <t>Tim Blake Nelson</t>
  </si>
  <si>
    <t>November 30, 2001 (Spain)</t>
  </si>
  <si>
    <t>The Grey Zone</t>
  </si>
  <si>
    <t>3Mark Entertainment</t>
  </si>
  <si>
    <t>The Other Side of Heaven</t>
  </si>
  <si>
    <t>Andrew Lawrence</t>
  </si>
  <si>
    <t>Paul Germain</t>
  </si>
  <si>
    <t>Chuck Sheetz</t>
  </si>
  <si>
    <t>February 16, 2001 (United States)</t>
  </si>
  <si>
    <t>Recess: School's Out</t>
  </si>
  <si>
    <t>Vincent Cassel</t>
  </si>
  <si>
    <t>Read My Lips</t>
  </si>
  <si>
    <t>Chris Kattan</t>
  </si>
  <si>
    <t>David Garrett</t>
  </si>
  <si>
    <t>Rob Pritts</t>
  </si>
  <si>
    <t>October 12, 2001 (United States)</t>
  </si>
  <si>
    <t>Corky Romano</t>
  </si>
  <si>
    <t>4k Films</t>
  </si>
  <si>
    <t>Mercedes MorÃ¡n</t>
  </si>
  <si>
    <t>Lucrecia Martel</t>
  </si>
  <si>
    <t>April 12, 2001 (Argentina)</t>
  </si>
  <si>
    <t>La CiÃ©naga</t>
  </si>
  <si>
    <t>Blow Up Pictures</t>
  </si>
  <si>
    <t>Catherine Keener</t>
  </si>
  <si>
    <t>Lovely &amp; Amazing</t>
  </si>
  <si>
    <t>John Sweet</t>
  </si>
  <si>
    <t>December 7, 2001 (United States)</t>
  </si>
  <si>
    <t>The Affair of the Necklace</t>
  </si>
  <si>
    <t>Hector Elizondo</t>
  </si>
  <si>
    <t>Hui-Ling Wang</t>
  </si>
  <si>
    <t>Maria Ripoll</t>
  </si>
  <si>
    <t>August 31, 2001 (United States)</t>
  </si>
  <si>
    <t>Tortilla Soup</t>
  </si>
  <si>
    <t>Abandon Pictures</t>
  </si>
  <si>
    <t>James Le Gros</t>
  </si>
  <si>
    <t>Billy Morrissette</t>
  </si>
  <si>
    <t>January 22, 2001 (United States)</t>
  </si>
  <si>
    <t>Scotland, Pa.</t>
  </si>
  <si>
    <t>Toshio Furukawa</t>
  </si>
  <si>
    <t>Rintaro</t>
  </si>
  <si>
    <t>Metropolis</t>
  </si>
  <si>
    <t>Selma Blair</t>
  </si>
  <si>
    <t>November 8, 2001 (Russia)</t>
  </si>
  <si>
    <t>Storytelling</t>
  </si>
  <si>
    <t>Shane Brolly</t>
  </si>
  <si>
    <t>January 4, 2002 (United States)</t>
  </si>
  <si>
    <t>Impostor</t>
  </si>
  <si>
    <t>Vivica A. Fox</t>
  </si>
  <si>
    <t>September 7, 2001 (United States)</t>
  </si>
  <si>
    <t>Two Can Play That Game</t>
  </si>
  <si>
    <t>March 2, 2001 (United States)</t>
  </si>
  <si>
    <t>See Spot Run</t>
  </si>
  <si>
    <t>Detour Filmproduction</t>
  </si>
  <si>
    <t>Stephen Belber</t>
  </si>
  <si>
    <t>July 12, 2002 (Denmark)</t>
  </si>
  <si>
    <t>Tape</t>
  </si>
  <si>
    <t>Elaine May</t>
  </si>
  <si>
    <t>Down to Earth</t>
  </si>
  <si>
    <t>Mariah Carey</t>
  </si>
  <si>
    <t>Cheryl L. West</t>
  </si>
  <si>
    <t>Vondie Curtis-Hall</t>
  </si>
  <si>
    <t>September 21, 2001 (United States)</t>
  </si>
  <si>
    <t>Glitter</t>
  </si>
  <si>
    <t>Monica Potter</t>
  </si>
  <si>
    <t>John J. Strauss</t>
  </si>
  <si>
    <t>February 2, 2001 (United States)</t>
  </si>
  <si>
    <t>Head Over Heels</t>
  </si>
  <si>
    <t>Donald E. Westlake</t>
  </si>
  <si>
    <t>June 1, 2001 (United States)</t>
  </si>
  <si>
    <t>What's the Worst That Could Happen?</t>
  </si>
  <si>
    <t>Greisman Productions</t>
  </si>
  <si>
    <t>George Durham</t>
  </si>
  <si>
    <t>Steve Miner</t>
  </si>
  <si>
    <t>November 30, 2001 (United States)</t>
  </si>
  <si>
    <t>Texas Rangers</t>
  </si>
  <si>
    <t>J.B. Rogers</t>
  </si>
  <si>
    <t>March 23, 2001 (United States)</t>
  </si>
  <si>
    <t>Say It Isn't So</t>
  </si>
  <si>
    <t>Snoop Dogg</t>
  </si>
  <si>
    <t>Ernest R. Dickerson</t>
  </si>
  <si>
    <t>October 24, 2001 (United States)</t>
  </si>
  <si>
    <t>Dr. Dre</t>
  </si>
  <si>
    <t>DJ Pooh</t>
  </si>
  <si>
    <t>November 14, 2001 (United States)</t>
  </si>
  <si>
    <t>The Wash</t>
  </si>
  <si>
    <t>Alter Ego Entertainment</t>
  </si>
  <si>
    <t>Stephen M. Ryder</t>
  </si>
  <si>
    <t>November 29, 2002 (United Kingdom)</t>
  </si>
  <si>
    <t>L.I.E.</t>
  </si>
  <si>
    <t>MBP (Germany)</t>
  </si>
  <si>
    <t>Ray Lawrence</t>
  </si>
  <si>
    <t>Lantana</t>
  </si>
  <si>
    <t>Naseeruddin Shah</t>
  </si>
  <si>
    <t>Sabrina Dhawan</t>
  </si>
  <si>
    <t>Monsoon Wedding</t>
  </si>
  <si>
    <t>Jennifer Baxter</t>
  </si>
  <si>
    <t>Knockaround Guys</t>
  </si>
  <si>
    <t>Jean Reno</t>
  </si>
  <si>
    <t>Jean-Marie PoirÃ©</t>
  </si>
  <si>
    <t>April 6, 2001 (United States)</t>
  </si>
  <si>
    <t>Just Visiting</t>
  </si>
  <si>
    <t>January 12, 2001 (United States)</t>
  </si>
  <si>
    <t>Antitrust</t>
  </si>
  <si>
    <t>Jennifer Westfeldt</t>
  </si>
  <si>
    <t>Heather Juergensen</t>
  </si>
  <si>
    <t>Kissing Jessica Stein</t>
  </si>
  <si>
    <t>Sacher Film</t>
  </si>
  <si>
    <t>Nanni Moretti</t>
  </si>
  <si>
    <t>March 9, 2001 (Italy)</t>
  </si>
  <si>
    <t>The Son's Room</t>
  </si>
  <si>
    <t>i5 Films</t>
  </si>
  <si>
    <t>Elisabeth Sanxay Holding</t>
  </si>
  <si>
    <t>The Deep End</t>
  </si>
  <si>
    <t>The Shipping News</t>
  </si>
  <si>
    <t>Darryl Quarles</t>
  </si>
  <si>
    <t>Gil Junger</t>
  </si>
  <si>
    <t>November 21, 2001 (United States)</t>
  </si>
  <si>
    <t>Black Knight</t>
  </si>
  <si>
    <t>Lost Soul Productions</t>
  </si>
  <si>
    <t>Melissa Sagemiller</t>
  </si>
  <si>
    <t>Stephen Carpenter</t>
  </si>
  <si>
    <t>Soul Survivors</t>
  </si>
  <si>
    <t>October 31, 2001 (France)</t>
  </si>
  <si>
    <t>Wasabi</t>
  </si>
  <si>
    <t>Shane Edelman</t>
  </si>
  <si>
    <t>May 18, 2001 (Italy)</t>
  </si>
  <si>
    <t>The Center of the World</t>
  </si>
  <si>
    <t>Alex D. Linz</t>
  </si>
  <si>
    <t>David L. Watts</t>
  </si>
  <si>
    <t>October 5, 2001 (United States)</t>
  </si>
  <si>
    <t>Max Keeble's Big Move</t>
  </si>
  <si>
    <t>July 11, 2001 (France)</t>
  </si>
  <si>
    <t>Trouble Every Day</t>
  </si>
  <si>
    <t>Hugh Lofting</t>
  </si>
  <si>
    <t>June 22, 2001 (United States)</t>
  </si>
  <si>
    <t>Dr. Dolittle 2</t>
  </si>
  <si>
    <t>October Films</t>
  </si>
  <si>
    <t>Liv Tyler</t>
  </si>
  <si>
    <t>Stan Seidel</t>
  </si>
  <si>
    <t>April 27, 2001 (United States)</t>
  </si>
  <si>
    <t>One Night at McCool's</t>
  </si>
  <si>
    <t>Made</t>
  </si>
  <si>
    <t>September 12, 2001 (France)</t>
  </si>
  <si>
    <t>Human Nature</t>
  </si>
  <si>
    <t>Tom Butterworth</t>
  </si>
  <si>
    <t>Birthday Girl</t>
  </si>
  <si>
    <t>Chickie the Cop</t>
  </si>
  <si>
    <t>O</t>
  </si>
  <si>
    <t>Justin Chambers</t>
  </si>
  <si>
    <t>The Musketeer</t>
  </si>
  <si>
    <t>IMF Internationale Medien und Film GmbH &amp; Co. Produktions KG</t>
  </si>
  <si>
    <t>Paddy Breathnach</t>
  </si>
  <si>
    <t>March 30, 2001 (United Kingdom)</t>
  </si>
  <si>
    <t>Blow Dry</t>
  </si>
  <si>
    <t>Alan Cumming</t>
  </si>
  <si>
    <t>June 29, 2001 (United States)</t>
  </si>
  <si>
    <t>The Anniversary Party</t>
  </si>
  <si>
    <t>Robert O'Connor</t>
  </si>
  <si>
    <t>October 31, 2002 (Germany)</t>
  </si>
  <si>
    <t>Buffalo Soldiers</t>
  </si>
  <si>
    <t>Kabhi Khushi Kabhie Gham...</t>
  </si>
  <si>
    <t>NoÃ© Productions</t>
  </si>
  <si>
    <t>Branko Djuric</t>
  </si>
  <si>
    <t>Danis Tanovic</t>
  </si>
  <si>
    <t>September 19, 2001 (France)</t>
  </si>
  <si>
    <t>No Man's Land</t>
  </si>
  <si>
    <t>May 18, 2001 (United States)</t>
  </si>
  <si>
    <t>Angel Eyes</t>
  </si>
  <si>
    <t>Crazy/Beautiful</t>
  </si>
  <si>
    <t>BKM, kulturelle FilmfÃ¶rderung des Bundes</t>
  </si>
  <si>
    <t>Juliane KÃ¶hler</t>
  </si>
  <si>
    <t>Caroline Link</t>
  </si>
  <si>
    <t>Nowhere in Africa</t>
  </si>
  <si>
    <t>John Bayley</t>
  </si>
  <si>
    <t>Iris</t>
  </si>
  <si>
    <t>John Herzfeld</t>
  </si>
  <si>
    <t>March 9, 2001 (United States)</t>
  </si>
  <si>
    <t>15 Minutes</t>
  </si>
  <si>
    <t>Stel Pavlou</t>
  </si>
  <si>
    <t>Formula 51</t>
  </si>
  <si>
    <t>John Boorman</t>
  </si>
  <si>
    <t>March 30, 2001 (United States)</t>
  </si>
  <si>
    <t>The Tailor of Panama</t>
  </si>
  <si>
    <t>Miyoko ShÃ´ji</t>
  </si>
  <si>
    <t>September 14, 2002 (Japan)</t>
  </si>
  <si>
    <t>Millennium Actress</t>
  </si>
  <si>
    <t>Typhoon</t>
  </si>
  <si>
    <t>Moritz Bleibtreu</t>
  </si>
  <si>
    <t>Mario Giordano</t>
  </si>
  <si>
    <t>March 8, 2001 (Germany)</t>
  </si>
  <si>
    <t>The Experiment</t>
  </si>
  <si>
    <t>Manhattan Pictures International</t>
  </si>
  <si>
    <t>Dougray Scott</t>
  </si>
  <si>
    <t>Enigma</t>
  </si>
  <si>
    <t>Tracy Keenan Wynn</t>
  </si>
  <si>
    <t>Barry Skolnick</t>
  </si>
  <si>
    <t>December 26, 2001 (United Kingdom)</t>
  </si>
  <si>
    <t>Mean Machine</t>
  </si>
  <si>
    <t>Laura Zigman</t>
  </si>
  <si>
    <t>Someone Like You</t>
  </si>
  <si>
    <t>Kassim Jagmagia</t>
  </si>
  <si>
    <t>August 10, 2001 (India)</t>
  </si>
  <si>
    <t>Dil Chahta Hai</t>
  </si>
  <si>
    <t>Fuller Films</t>
  </si>
  <si>
    <t>Henry Bean</t>
  </si>
  <si>
    <t>August 23, 2001 (Russia)</t>
  </si>
  <si>
    <t>The Believer</t>
  </si>
  <si>
    <t>Shawn Slovo</t>
  </si>
  <si>
    <t>August 17, 2001 (United States)</t>
  </si>
  <si>
    <t>Captain Corelli's Mandolin</t>
  </si>
  <si>
    <t>Chris Nahon</t>
  </si>
  <si>
    <t>July 6, 2001 (United States)</t>
  </si>
  <si>
    <t>Kiss of the Dragon</t>
  </si>
  <si>
    <t>July 20, 2001 (United States)</t>
  </si>
  <si>
    <t>America's Sweethearts</t>
  </si>
  <si>
    <t>September 28, 2001 (United States)</t>
  </si>
  <si>
    <t>Hearts in Atlantis</t>
  </si>
  <si>
    <t>July 4, 2001 (United States)</t>
  </si>
  <si>
    <t>Cats &amp; Dogs</t>
  </si>
  <si>
    <t>Marla Sokoloff</t>
  </si>
  <si>
    <t>Mandy Nelson</t>
  </si>
  <si>
    <t>Francine McDougall</t>
  </si>
  <si>
    <t>January 26, 2001 (United States)</t>
  </si>
  <si>
    <t>Sugar &amp; Spice</t>
  </si>
  <si>
    <t>CitÃ©-AmÃ©rique</t>
  </si>
  <si>
    <t>Susan Swan</t>
  </si>
  <si>
    <t>LÃ©a Pool</t>
  </si>
  <si>
    <t>September 20, 2001 (Israel)</t>
  </si>
  <si>
    <t>Lost and Delirious</t>
  </si>
  <si>
    <t>November 2, 2001 (United States)</t>
  </si>
  <si>
    <t>The One</t>
  </si>
  <si>
    <t>Chris Lee Productions</t>
  </si>
  <si>
    <t>Hironobu Sakaguchi</t>
  </si>
  <si>
    <t>July 11, 2001 (United States)</t>
  </si>
  <si>
    <t>Final Fantasy: The Spirits Within</t>
  </si>
  <si>
    <t>Denise Richards</t>
  </si>
  <si>
    <t>Tom Savage</t>
  </si>
  <si>
    <t>Jamie Blanks</t>
  </si>
  <si>
    <t>Valentine</t>
  </si>
  <si>
    <t>Michael Sloane</t>
  </si>
  <si>
    <t>December 21, 2001 (United States)</t>
  </si>
  <si>
    <t>The Majestic</t>
  </si>
  <si>
    <t>June 15, 2001 (United States)</t>
  </si>
  <si>
    <t>Lagaan: Once Upon a Time in India</t>
  </si>
  <si>
    <t>Manic LLC</t>
  </si>
  <si>
    <t>Manic</t>
  </si>
  <si>
    <t>Steven Seagal</t>
  </si>
  <si>
    <t>Ed Horowitz</t>
  </si>
  <si>
    <t>March 16, 2001 (United States)</t>
  </si>
  <si>
    <t>Exit Wounds</t>
  </si>
  <si>
    <t>Fireworks Pictures</t>
  </si>
  <si>
    <t>Nastassja Kinski</t>
  </si>
  <si>
    <t>Ã‰va GÃ¡rdos</t>
  </si>
  <si>
    <t>February 28, 2002 (Hungary)</t>
  </si>
  <si>
    <t>An American Rhapsody</t>
  </si>
  <si>
    <t>Beau Billingslea</t>
  </si>
  <si>
    <t>Keiko Nobumoto</t>
  </si>
  <si>
    <t>Cowboy Bebop: The Movie</t>
  </si>
  <si>
    <t>R. Lee Fleming Jr.</t>
  </si>
  <si>
    <t>Get Over It</t>
  </si>
  <si>
    <t>Jan Skrentny</t>
  </si>
  <si>
    <t>Driven</t>
  </si>
  <si>
    <t>Debi Derryberry</t>
  </si>
  <si>
    <t>Jimmy Neutron: Boy Genius</t>
  </si>
  <si>
    <t>Star Overseas</t>
  </si>
  <si>
    <t>July 5, 2001 (China)</t>
  </si>
  <si>
    <t>Shaolin Soccer</t>
  </si>
  <si>
    <t>Marisa Paredes</t>
  </si>
  <si>
    <t>April 20, 2001 (Spain)</t>
  </si>
  <si>
    <t>The Devil's Backbone</t>
  </si>
  <si>
    <t>Rachael Leigh Cook</t>
  </si>
  <si>
    <t>Harry Elfont</t>
  </si>
  <si>
    <t>April 11, 2001 (United States)</t>
  </si>
  <si>
    <t>Josie and the Pussycats</t>
  </si>
  <si>
    <t>Bandeira Entertainment</t>
  </si>
  <si>
    <t>Blair Hayes</t>
  </si>
  <si>
    <t>Bubble Boy</t>
  </si>
  <si>
    <t>March 7, 2002 (Australia)</t>
  </si>
  <si>
    <t>Waking Life</t>
  </si>
  <si>
    <t>Pootie Tang</t>
  </si>
  <si>
    <t>Tom Wilkinson</t>
  </si>
  <si>
    <t>Andre Dubus</t>
  </si>
  <si>
    <t>In the Bedroom</t>
  </si>
  <si>
    <t>Kaja Blackley</t>
  </si>
  <si>
    <t>February 23, 2001 (United States)</t>
  </si>
  <si>
    <t>Monkeybone</t>
  </si>
  <si>
    <t>Harley Peyton</t>
  </si>
  <si>
    <t>Bandits</t>
  </si>
  <si>
    <t>Shannon Elizabeth</t>
  </si>
  <si>
    <t>Gregory Poirier</t>
  </si>
  <si>
    <t>Tomcats</t>
  </si>
  <si>
    <t>Omega Project</t>
  </si>
  <si>
    <t>December 22, 2001 (Japan)</t>
  </si>
  <si>
    <t>Ichi the Killer</t>
  </si>
  <si>
    <t>Winkler Films</t>
  </si>
  <si>
    <t>Irwin Winkler</t>
  </si>
  <si>
    <t>November 9, 2001 (United States)</t>
  </si>
  <si>
    <t>Life as a House</t>
  </si>
  <si>
    <t>Gregory Allen Howard</t>
  </si>
  <si>
    <t>December 25, 2001 (United States)</t>
  </si>
  <si>
    <t>Ali</t>
  </si>
  <si>
    <t>Don't Say a Word</t>
  </si>
  <si>
    <t>Konrad Pictures</t>
  </si>
  <si>
    <t>Kate &amp; Leopold</t>
  </si>
  <si>
    <t>Herman Raucher</t>
  </si>
  <si>
    <t>Pat O'Connor</t>
  </si>
  <si>
    <t>Sweet November</t>
  </si>
  <si>
    <t>Daiei Eiga</t>
  </si>
  <si>
    <t>Haruhiko KatÃ´</t>
  </si>
  <si>
    <t>Tom Green</t>
  </si>
  <si>
    <t>April 20, 2001 (United States)</t>
  </si>
  <si>
    <t>Freddy Got Fingered</t>
  </si>
  <si>
    <t>IMF Internationale Medien und Film GmbH &amp; Co. 2. Produktions KG</t>
  </si>
  <si>
    <t>Gene Brewer</t>
  </si>
  <si>
    <t>October 26, 2001 (United States)</t>
  </si>
  <si>
    <t>K-PAX</t>
  </si>
  <si>
    <t>Alexsandra Wright</t>
  </si>
  <si>
    <t>June 27, 2001 (United States)</t>
  </si>
  <si>
    <t>Baby Boy</t>
  </si>
  <si>
    <t>Hedwig and the Angry Inch</t>
  </si>
  <si>
    <t>Flex Alexander</t>
  </si>
  <si>
    <t>Brendan Malloy</t>
  </si>
  <si>
    <t>Out Cold</t>
  </si>
  <si>
    <t>USA Films</t>
  </si>
  <si>
    <t>David Caruso</t>
  </si>
  <si>
    <t>September 14, 2001 (Italy)</t>
  </si>
  <si>
    <t>Session 9</t>
  </si>
  <si>
    <t>Robert Dunn</t>
  </si>
  <si>
    <t>David Mirkin</t>
  </si>
  <si>
    <t>Heartbreakers</t>
  </si>
  <si>
    <t>Pamela Falk</t>
  </si>
  <si>
    <t>The Wedding Planner</t>
  </si>
  <si>
    <t>Daniel Sackheim</t>
  </si>
  <si>
    <t>September 14, 2001 (United States)</t>
  </si>
  <si>
    <t>The Glass House</t>
  </si>
  <si>
    <t>Hank Nelken</t>
  </si>
  <si>
    <t>February 9, 2001 (United States)</t>
  </si>
  <si>
    <t>Saving Silverman</t>
  </si>
  <si>
    <t>AnaÃ¯s Reboux</t>
  </si>
  <si>
    <t>March 7, 2001 (France)</t>
  </si>
  <si>
    <t>Fat Girl</t>
  </si>
  <si>
    <t>August 10, 2001 (United States)</t>
  </si>
  <si>
    <t>Osmosis Jones</t>
  </si>
  <si>
    <t>Rock Star</t>
  </si>
  <si>
    <t>November 16, 2001 (United States)</t>
  </si>
  <si>
    <t>The Man Who Wasn't There</t>
  </si>
  <si>
    <t>Natasha Henstridge</t>
  </si>
  <si>
    <t>Larry Sulkis</t>
  </si>
  <si>
    <t>Ghosts of Mars</t>
  </si>
  <si>
    <t>American Outlaws</t>
  </si>
  <si>
    <t>Friedrich DÃ¼rrenmatt</t>
  </si>
  <si>
    <t>January 19, 2001 (United States)</t>
  </si>
  <si>
    <t>The Pledge</t>
  </si>
  <si>
    <t>Metropolitan Filmexport</t>
  </si>
  <si>
    <t>Samuel Le Bihan</t>
  </si>
  <si>
    <t>StÃ©phane Cabel</t>
  </si>
  <si>
    <t>Brotherhood of the Wolf</t>
  </si>
  <si>
    <t>Serendipity</t>
  </si>
  <si>
    <t>Heist</t>
  </si>
  <si>
    <t>Bungalow Productions</t>
  </si>
  <si>
    <t>Paul Hogan</t>
  </si>
  <si>
    <t>Simon Wincer</t>
  </si>
  <si>
    <t>Crocodile Dundee in Los Angeles</t>
  </si>
  <si>
    <t>October 19, 2001 (United States)</t>
  </si>
  <si>
    <t>From Hell</t>
  </si>
  <si>
    <t>The Mexican</t>
  </si>
  <si>
    <t>Jason Mewes</t>
  </si>
  <si>
    <t>Jay and Silent Bob Strike Back</t>
  </si>
  <si>
    <t>Jason X</t>
  </si>
  <si>
    <t>Daniel E. Taylor</t>
  </si>
  <si>
    <t>July 13, 2001 (United States)</t>
  </si>
  <si>
    <t>The Score</t>
  </si>
  <si>
    <t>Richard Recco</t>
  </si>
  <si>
    <t>Demian Lichtenstein</t>
  </si>
  <si>
    <t>3000 Miles to Graceland</t>
  </si>
  <si>
    <t>Clay Tarver</t>
  </si>
  <si>
    <t>Joy Ride</t>
  </si>
  <si>
    <t>Jersey Films</t>
  </si>
  <si>
    <t>Method Man</t>
  </si>
  <si>
    <t>Dustin Lee Abraham</t>
  </si>
  <si>
    <t>How High</t>
  </si>
  <si>
    <t>The Animal</t>
  </si>
  <si>
    <t>Beverly D'Onofrio</t>
  </si>
  <si>
    <t>Penny Marshall</t>
  </si>
  <si>
    <t>Riding in Cars with Boys</t>
  </si>
  <si>
    <t>Harold Becker</t>
  </si>
  <si>
    <t>Domestic Disturbance</t>
  </si>
  <si>
    <t>Cort/Madden Productions</t>
  </si>
  <si>
    <t>Save the Last Dance</t>
  </si>
  <si>
    <t>Ross LaManna</t>
  </si>
  <si>
    <t>August 3, 2001 (United States)</t>
  </si>
  <si>
    <t>Rush Hour 2</t>
  </si>
  <si>
    <t>James Patterson</t>
  </si>
  <si>
    <t>Along Came a Spider</t>
  </si>
  <si>
    <t>David Kirschner Productions</t>
  </si>
  <si>
    <t>Brent Hanley</t>
  </si>
  <si>
    <t>Frailty</t>
  </si>
  <si>
    <t>LivePlanet</t>
  </si>
  <si>
    <t>American Pie 2</t>
  </si>
  <si>
    <t>Sara B. Cooper</t>
  </si>
  <si>
    <t>Lara Croft: Tomb Raider</t>
  </si>
  <si>
    <t>Michael Frost Beckner</t>
  </si>
  <si>
    <t>Spy Game</t>
  </si>
  <si>
    <t>September 5, 2001 (France)</t>
  </si>
  <si>
    <t>The Piano Teacher</t>
  </si>
  <si>
    <t>The Last Castle</t>
  </si>
  <si>
    <t>Kristine Johnson</t>
  </si>
  <si>
    <t>I Am Sam</t>
  </si>
  <si>
    <t>April 13, 2001 (United States)</t>
  </si>
  <si>
    <t>Bridget Jones's Diary</t>
  </si>
  <si>
    <t>Brad Renfro</t>
  </si>
  <si>
    <t>Jim Schutze</t>
  </si>
  <si>
    <t>Larry Clark</t>
  </si>
  <si>
    <t>December 12, 2001 (France)</t>
  </si>
  <si>
    <t>Bully</t>
  </si>
  <si>
    <t>TÃ©lÃ©ma</t>
  </si>
  <si>
    <t>Patrice ChÃ©reau</t>
  </si>
  <si>
    <t>March 28, 2001 (France)</t>
  </si>
  <si>
    <t>Intimacy</t>
  </si>
  <si>
    <t>Jim Thomas</t>
  </si>
  <si>
    <t>Behind Enemy Lines</t>
  </si>
  <si>
    <t>Spy Kids</t>
  </si>
  <si>
    <t>Lee Daniels Entertainment</t>
  </si>
  <si>
    <t>Milo Addica</t>
  </si>
  <si>
    <t>Monster's Ball</t>
  </si>
  <si>
    <t>Cornell Woolrich</t>
  </si>
  <si>
    <t>Michael Cristofer</t>
  </si>
  <si>
    <t>Original Sin</t>
  </si>
  <si>
    <t>Don Jakoby</t>
  </si>
  <si>
    <t>June 8, 2001 (United States)</t>
  </si>
  <si>
    <t>Evolution</t>
  </si>
  <si>
    <t>Daniel Coyle</t>
  </si>
  <si>
    <t>Hardball</t>
  </si>
  <si>
    <t>Alicia Produce</t>
  </si>
  <si>
    <t>Paz Vega</t>
  </si>
  <si>
    <t>Julio Medem</t>
  </si>
  <si>
    <t>August 24, 2001 (Spain)</t>
  </si>
  <si>
    <t>Sex and LucÃ­a</t>
  </si>
  <si>
    <t>Gina Philips</t>
  </si>
  <si>
    <t>Jeepers Creepers</t>
  </si>
  <si>
    <t>Hollywood Licensing Group</t>
  </si>
  <si>
    <t>Swordfish</t>
  </si>
  <si>
    <t>Gosford Park</t>
  </si>
  <si>
    <t>Jean-Jacques Annaud</t>
  </si>
  <si>
    <t>Enemy at the Gates</t>
  </si>
  <si>
    <t>July 18, 2001 (United States)</t>
  </si>
  <si>
    <t>Jurassic Park III</t>
  </si>
  <si>
    <t>Drake Sather</t>
  </si>
  <si>
    <t>Zoolander</t>
  </si>
  <si>
    <t>Sean Moynihan</t>
  </si>
  <si>
    <t>Shallow Hal</t>
  </si>
  <si>
    <t>Eureka Pictures</t>
  </si>
  <si>
    <t>Janeane Garofalo</t>
  </si>
  <si>
    <t>August 31, 2001 (Canada)</t>
  </si>
  <si>
    <t>Wet Hot American Summer</t>
  </si>
  <si>
    <t>Kevin Falls</t>
  </si>
  <si>
    <t>Summer Catch</t>
  </si>
  <si>
    <t>Andy Breckman</t>
  </si>
  <si>
    <t>Jerry Zucker</t>
  </si>
  <si>
    <t>Rat Race</t>
  </si>
  <si>
    <t>Gary Trousdale</t>
  </si>
  <si>
    <t>Atlantis: The Lost Empire</t>
  </si>
  <si>
    <t>Joe Dirt</t>
  </si>
  <si>
    <t>Cruise/Wagner Productions</t>
  </si>
  <si>
    <t>The Others</t>
  </si>
  <si>
    <t>Pierre Boulle</t>
  </si>
  <si>
    <t>July 27, 2001 (United States)</t>
  </si>
  <si>
    <t>Planet of the Apes</t>
  </si>
  <si>
    <t>Tony Shalhoub</t>
  </si>
  <si>
    <t>Robb White</t>
  </si>
  <si>
    <t>Thir13en Ghosts</t>
  </si>
  <si>
    <t>Vanilla Sky</t>
  </si>
  <si>
    <t>Moulin Rouge!</t>
  </si>
  <si>
    <t>Julie Andrews</t>
  </si>
  <si>
    <t>The Princess Diaries</t>
  </si>
  <si>
    <t>Hannibal</t>
  </si>
  <si>
    <t>Apostle</t>
  </si>
  <si>
    <t>Bruce Porter</t>
  </si>
  <si>
    <t>Ted Demme</t>
  </si>
  <si>
    <t>Blow</t>
  </si>
  <si>
    <t>May 11, 2001 (United States)</t>
  </si>
  <si>
    <t>A Knight's Tale</t>
  </si>
  <si>
    <t>Super Troopers</t>
  </si>
  <si>
    <t>Daniel Clowes</t>
  </si>
  <si>
    <t>Ghost World</t>
  </si>
  <si>
    <t>Brian Aldiss</t>
  </si>
  <si>
    <t>A.I. Artificial Intelligence</t>
  </si>
  <si>
    <t>Training Day</t>
  </si>
  <si>
    <t>Claudie Ossard Productions</t>
  </si>
  <si>
    <t>Guillaume Laurant</t>
  </si>
  <si>
    <t>AmÃ©lie</t>
  </si>
  <si>
    <t>The Royal Tenenbaums</t>
  </si>
  <si>
    <t>May 25, 2001 (United States)</t>
  </si>
  <si>
    <t>Pearl Harbor</t>
  </si>
  <si>
    <t>May 4, 2001 (United States)</t>
  </si>
  <si>
    <t>The Mummy Returns</t>
  </si>
  <si>
    <t>A Beautiful Mind</t>
  </si>
  <si>
    <t>Mark Bowden</t>
  </si>
  <si>
    <t>Black Hawk Down</t>
  </si>
  <si>
    <t>Shrek</t>
  </si>
  <si>
    <t>George Clayton Johnson</t>
  </si>
  <si>
    <t>Ocean's Eleven</t>
  </si>
  <si>
    <t>Scary Movie 2</t>
  </si>
  <si>
    <t>Chyler Leigh</t>
  </si>
  <si>
    <t>Mike Bender</t>
  </si>
  <si>
    <t>Joel Gallen</t>
  </si>
  <si>
    <t>Not Another Teen Movie</t>
  </si>
  <si>
    <t>Pandora Cinema</t>
  </si>
  <si>
    <t>January 19, 2001 (Mexico)</t>
  </si>
  <si>
    <t>Donnie Darko</t>
  </si>
  <si>
    <t>Tokuma Shoten</t>
  </si>
  <si>
    <t>Spirited Away</t>
  </si>
  <si>
    <t>Monsters, Inc.</t>
  </si>
  <si>
    <t>Mulholland Dr.</t>
  </si>
  <si>
    <t>Legally Blonde</t>
  </si>
  <si>
    <t>December 19, 2001 (United States)</t>
  </si>
  <si>
    <t>The Lord of the Rings: The Fellowship of the Ring</t>
  </si>
  <si>
    <t>Ken Li</t>
  </si>
  <si>
    <t>The Fast and the Furious</t>
  </si>
  <si>
    <t>Harry Potter and the Sorcerer's Stone</t>
  </si>
  <si>
    <t>Chaiken Films</t>
  </si>
  <si>
    <t>Arye Gross</t>
  </si>
  <si>
    <t>April 18, 2000 (United States)</t>
  </si>
  <si>
    <t>Big Eden</t>
  </si>
  <si>
    <t>Eric Blakeney</t>
  </si>
  <si>
    <t>March 9, 2000 (Australia)</t>
  </si>
  <si>
    <t>Gun Shy</t>
  </si>
  <si>
    <t>Tartan Films</t>
  </si>
  <si>
    <t>Steve Railsback</t>
  </si>
  <si>
    <t>Chuck Parello</t>
  </si>
  <si>
    <t>July 20, 2001 (United Kingdom)</t>
  </si>
  <si>
    <t>Ed Gein</t>
  </si>
  <si>
    <t>Tom Ropelewski</t>
  </si>
  <si>
    <t>John Schlesinger</t>
  </si>
  <si>
    <t>March 3, 2000 (United States)</t>
  </si>
  <si>
    <t>The Next Best Thing</t>
  </si>
  <si>
    <t>Xun Zhou</t>
  </si>
  <si>
    <t>Ye Lou</t>
  </si>
  <si>
    <t>October 11, 2000 (France)</t>
  </si>
  <si>
    <t>Suzhou River</t>
  </si>
  <si>
    <t>Arenafilm</t>
  </si>
  <si>
    <t>Susie Porter</t>
  </si>
  <si>
    <t>Anne Kennedy</t>
  </si>
  <si>
    <t>Samantha Lang</t>
  </si>
  <si>
    <t>May 10, 2001 (Australia)</t>
  </si>
  <si>
    <t>The Monkey's Mask</t>
  </si>
  <si>
    <t>Daly-Harris Productions</t>
  </si>
  <si>
    <t>Delta Burke</t>
  </si>
  <si>
    <t>Del Shores</t>
  </si>
  <si>
    <t>Sordid Lives</t>
  </si>
  <si>
    <t>Film Kraft</t>
  </si>
  <si>
    <t>Rakesh Roshan</t>
  </si>
  <si>
    <t>January 14, 2000 (India)</t>
  </si>
  <si>
    <t>Kaho Naa... Pyaar Hai</t>
  </si>
  <si>
    <t>Saban Entertainment</t>
  </si>
  <si>
    <t>Lara Jill Miller</t>
  </si>
  <si>
    <t>Akiyoshi Hongo</t>
  </si>
  <si>
    <t>October 6, 2000 (United States)</t>
  </si>
  <si>
    <t>Digimon: The Movie</t>
  </si>
  <si>
    <t>Henry James</t>
  </si>
  <si>
    <t>The Golden Bowl</t>
  </si>
  <si>
    <t>Prufrock Pictures</t>
  </si>
  <si>
    <t>Janusz Kaminski</t>
  </si>
  <si>
    <t>October 13, 2000 (United States)</t>
  </si>
  <si>
    <t>Lost Souls</t>
  </si>
  <si>
    <t>Alessandro Nivola</t>
  </si>
  <si>
    <t>March 31, 2000 (United Kingdom)</t>
  </si>
  <si>
    <t>Love's Labour's Lost</t>
  </si>
  <si>
    <t>Brillstein-Grey Entertainment</t>
  </si>
  <si>
    <t>Rob Lowe</t>
  </si>
  <si>
    <t>September 18, 2000 (United States)</t>
  </si>
  <si>
    <t>The Specials</t>
  </si>
  <si>
    <t>7 Films CinÃ©ma</t>
  </si>
  <si>
    <t>Andie MacDowell</t>
  </si>
  <si>
    <t>Isabel Ellsen</t>
  </si>
  <si>
    <t>Ã‰lie Chouraqui</t>
  </si>
  <si>
    <t>Harrison's Flowers</t>
  </si>
  <si>
    <t>Lisa Lindgren</t>
  </si>
  <si>
    <t>Tillsammans</t>
  </si>
  <si>
    <t>Heather Graham</t>
  </si>
  <si>
    <t>Lisa Krueger</t>
  </si>
  <si>
    <t>April 18, 2000 (Canada)</t>
  </si>
  <si>
    <t>Committed</t>
  </si>
  <si>
    <t>AlicÃ©lÃ©o</t>
  </si>
  <si>
    <t>Serge Bramly</t>
  </si>
  <si>
    <t>August 23, 2000 (France)</t>
  </si>
  <si>
    <t>Sade</t>
  </si>
  <si>
    <t>Garry Shandling</t>
  </si>
  <si>
    <t>What Planet Are You From?</t>
  </si>
  <si>
    <t>Eddie Guzelian</t>
  </si>
  <si>
    <t>Jun Falkenstein</t>
  </si>
  <si>
    <t>February 11, 2000 (United States)</t>
  </si>
  <si>
    <t>The Tigger Movie</t>
  </si>
  <si>
    <t>Jeremy Davies</t>
  </si>
  <si>
    <t>Nicholas Klein</t>
  </si>
  <si>
    <t>Wim Wenders</t>
  </si>
  <si>
    <t>February 10, 2000 (Germany)</t>
  </si>
  <si>
    <t>The Million Dollar Hotel</t>
  </si>
  <si>
    <t>Mark Piznarski</t>
  </si>
  <si>
    <t>March 24, 2000 (United States)</t>
  </si>
  <si>
    <t>Here on Earth</t>
  </si>
  <si>
    <t>Minnie Driver</t>
  </si>
  <si>
    <t>September 29, 2000 (United States)</t>
  </si>
  <si>
    <t>Beautiful</t>
  </si>
  <si>
    <t>Three Rivers Production</t>
  </si>
  <si>
    <t>Gillian Anderson</t>
  </si>
  <si>
    <t>Edith Wharton</t>
  </si>
  <si>
    <t>October 13, 2000 (United Kingdom)</t>
  </si>
  <si>
    <t>The House of Mirth</t>
  </si>
  <si>
    <t>John C. Richards</t>
  </si>
  <si>
    <t>September 8, 2000 (United States)</t>
  </si>
  <si>
    <t>Nurse Betty</t>
  </si>
  <si>
    <t>Sadie Frost</t>
  </si>
  <si>
    <t>Dominic Anciano</t>
  </si>
  <si>
    <t>Love, Honor and Obey</t>
  </si>
  <si>
    <t>January 27, 2001 (Japan)</t>
  </si>
  <si>
    <t>Brother</t>
  </si>
  <si>
    <t>Monogatari</t>
  </si>
  <si>
    <t>Licia Maglietta</t>
  </si>
  <si>
    <t>Silvio Soldini</t>
  </si>
  <si>
    <t>Bread and Tulips</t>
  </si>
  <si>
    <t>Don Roos</t>
  </si>
  <si>
    <t>November 17, 2000 (United States)</t>
  </si>
  <si>
    <t>Bounce</t>
  </si>
  <si>
    <t>Lars Nordh</t>
  </si>
  <si>
    <t>Roy Andersson</t>
  </si>
  <si>
    <t>October 6, 2000 (Sweden)</t>
  </si>
  <si>
    <t>Songs from the Second Floor</t>
  </si>
  <si>
    <t>May 19, 2000 (United States)</t>
  </si>
  <si>
    <t>Small Time Crooks</t>
  </si>
  <si>
    <t>ARP SÃ©lection</t>
  </si>
  <si>
    <t>Taxi 2</t>
  </si>
  <si>
    <t>Johnny Ferguson</t>
  </si>
  <si>
    <t>June 9, 2000 (United Kingdom)</t>
  </si>
  <si>
    <t>Gangster No. 1</t>
  </si>
  <si>
    <t>Marie-JosÃ©e Croze</t>
  </si>
  <si>
    <t>September 15, 2000 (Canada)</t>
  </si>
  <si>
    <t>Maelstrom</t>
  </si>
  <si>
    <t>Code Unknown</t>
  </si>
  <si>
    <t>Christine Cavanaugh</t>
  </si>
  <si>
    <t>Stig Bergqvist</t>
  </si>
  <si>
    <t>Rugrats in Paris</t>
  </si>
  <si>
    <t>Filmtown Entertainment</t>
  </si>
  <si>
    <t>State and Main</t>
  </si>
  <si>
    <t>December 8, 2000 (United Kingdom)</t>
  </si>
  <si>
    <t>The Man Who Cried</t>
  </si>
  <si>
    <t>Cathy Cash Spellman</t>
  </si>
  <si>
    <t>August 11, 2000 (United States)</t>
  </si>
  <si>
    <t>Bless the Child</t>
  </si>
  <si>
    <t>Animal Productions LLC</t>
  </si>
  <si>
    <t>Edward Bunker</t>
  </si>
  <si>
    <t>August 1, 2000 (Spain)</t>
  </si>
  <si>
    <t>Animal Factory</t>
  </si>
  <si>
    <t>October 27, 2000 (United States)</t>
  </si>
  <si>
    <t>Lucky Numbers</t>
  </si>
  <si>
    <t>Catherine McCormack</t>
  </si>
  <si>
    <t>Anita Shreve</t>
  </si>
  <si>
    <t>July 31, 2002 (France)</t>
  </si>
  <si>
    <t>The Weight of Water</t>
  </si>
  <si>
    <t>Huey Lewis</t>
  </si>
  <si>
    <t>John Byrum</t>
  </si>
  <si>
    <t>Bruce Paltrow</t>
  </si>
  <si>
    <t>September 15, 2000 (United States)</t>
  </si>
  <si>
    <t>Duets</t>
  </si>
  <si>
    <t>Raajkamal Films International</t>
  </si>
  <si>
    <t>Kamal Haasan</t>
  </si>
  <si>
    <t>H. Banerjee</t>
  </si>
  <si>
    <t>February 18, 2000 (India)</t>
  </si>
  <si>
    <t>Hey Ram</t>
  </si>
  <si>
    <t>Rosa Filmes</t>
  </si>
  <si>
    <t>Portugal</t>
  </si>
  <si>
    <t>Ricardo Meneses</t>
  </si>
  <si>
    <t>JoÃ£o Pedro Rodrigues</t>
  </si>
  <si>
    <t>October 20, 2000 (Portugal)</t>
  </si>
  <si>
    <t>O Fantasma</t>
  </si>
  <si>
    <t>Under the Sand</t>
  </si>
  <si>
    <t>Willie Morris</t>
  </si>
  <si>
    <t>My Dog Skip</t>
  </si>
  <si>
    <t>Polygram Filmed Entertainment</t>
  </si>
  <si>
    <t>Billy Crudup</t>
  </si>
  <si>
    <t>Scott Spencer</t>
  </si>
  <si>
    <t>Waking the Dead</t>
  </si>
  <si>
    <t>NPV Entertainment</t>
  </si>
  <si>
    <t>Davis Guggenheim</t>
  </si>
  <si>
    <t>April 21, 2000 (United States)</t>
  </si>
  <si>
    <t>Gossip</t>
  </si>
  <si>
    <t>Arts Council of England</t>
  </si>
  <si>
    <t>Simon Donald</t>
  </si>
  <si>
    <t>Bill Eagles</t>
  </si>
  <si>
    <t>January 19, 2001 (United Kingdom)</t>
  </si>
  <si>
    <t>Green/Renzi</t>
  </si>
  <si>
    <t>Girlfight</t>
  </si>
  <si>
    <t>Lori Heuring</t>
  </si>
  <si>
    <t>Mark Gibson</t>
  </si>
  <si>
    <t>Mary Lambert</t>
  </si>
  <si>
    <t>July 19, 2000 (United States)</t>
  </si>
  <si>
    <t>The in Crowd</t>
  </si>
  <si>
    <t>Banner Entertainment</t>
  </si>
  <si>
    <t>October 20, 2000 (United States)</t>
  </si>
  <si>
    <t>The Broken Hearts Club: A Romantic Comedy</t>
  </si>
  <si>
    <t>FX Sound</t>
  </si>
  <si>
    <t>FabiÃ¡n Bielinsky</t>
  </si>
  <si>
    <t>August 31, 2000 (Argentina)</t>
  </si>
  <si>
    <t>Nine Queens</t>
  </si>
  <si>
    <t>Cinerenta Medienbeteiligungs KG</t>
  </si>
  <si>
    <t>The Contender</t>
  </si>
  <si>
    <t>Broadway Pictures</t>
  </si>
  <si>
    <t>Tim Meadows</t>
  </si>
  <si>
    <t>The Ladies Man</t>
  </si>
  <si>
    <t>13 Productions</t>
  </si>
  <si>
    <t>Lars Rudolph</t>
  </si>
  <si>
    <t>LÃ¡szlÃ³ Krasznahorkai</t>
  </si>
  <si>
    <t>BÃ©la Tarr</t>
  </si>
  <si>
    <t>February 1, 2001 (Hungary)</t>
  </si>
  <si>
    <t>Werckmeister Harmonies</t>
  </si>
  <si>
    <t>Andrew Philpot</t>
  </si>
  <si>
    <t>Hideyuki Kikuchi</t>
  </si>
  <si>
    <t>Jack Fletcher</t>
  </si>
  <si>
    <t>Vampire Hunter D: Bloodlust</t>
  </si>
  <si>
    <t>Bel Air Entertainment</t>
  </si>
  <si>
    <t>April 7, 2000 (United States)</t>
  </si>
  <si>
    <t>Ready to Rumble</t>
  </si>
  <si>
    <t>Vera Blasi</t>
  </si>
  <si>
    <t>Fina Torres</t>
  </si>
  <si>
    <t>September 22, 2000 (United States)</t>
  </si>
  <si>
    <t>Woman on Top</t>
  </si>
  <si>
    <t>Jennifer Morrison</t>
  </si>
  <si>
    <t>Silvio Horta</t>
  </si>
  <si>
    <t>John Ottman</t>
  </si>
  <si>
    <t>Urban Legends: Final Cut</t>
  </si>
  <si>
    <t>April 27, 2000 (Singapore)</t>
  </si>
  <si>
    <t>The Yards</t>
  </si>
  <si>
    <t>Anne Rapp</t>
  </si>
  <si>
    <t>Dr. T &amp; the Women</t>
  </si>
  <si>
    <t>Davis-Panzer Productions</t>
  </si>
  <si>
    <t>Christopher Lambert</t>
  </si>
  <si>
    <t>Gregory Widen</t>
  </si>
  <si>
    <t>Douglas Aarniokoski</t>
  </si>
  <si>
    <t>September 1, 2000 (United States)</t>
  </si>
  <si>
    <t>Highlander: Endgame</t>
  </si>
  <si>
    <t>Boneyard Entertainment</t>
  </si>
  <si>
    <t>Joel Hershman</t>
  </si>
  <si>
    <t>September 14, 2001 (United Kingdom)</t>
  </si>
  <si>
    <t>Greenfingers</t>
  </si>
  <si>
    <t>Bernard Giraudeau</t>
  </si>
  <si>
    <t>Rainer Werner Fassbinder</t>
  </si>
  <si>
    <t>March 15, 2000 (France)</t>
  </si>
  <si>
    <t>Water Drops on Burning Rocks</t>
  </si>
  <si>
    <t>Myung Film Company Ltd.</t>
  </si>
  <si>
    <t>Jung Suh</t>
  </si>
  <si>
    <t>April 22, 2000 (South Korea)</t>
  </si>
  <si>
    <t>The Isle</t>
  </si>
  <si>
    <t>double A Films</t>
  </si>
  <si>
    <t>Michael Almereyda</t>
  </si>
  <si>
    <t>June 23, 2000 (United States)</t>
  </si>
  <si>
    <t>Hamlet</t>
  </si>
  <si>
    <t>Portman Entertainment Group</t>
  </si>
  <si>
    <t>Brenda Blethyn</t>
  </si>
  <si>
    <t>Mark Crowdy</t>
  </si>
  <si>
    <t>Saving Grace</t>
  </si>
  <si>
    <t>Andrew Scheinman</t>
  </si>
  <si>
    <t>Bait</t>
  </si>
  <si>
    <t>New Oz Productions</t>
  </si>
  <si>
    <t>Lauren Ambrose</t>
  </si>
  <si>
    <t>Charles Busch</t>
  </si>
  <si>
    <t>Robert Lee King</t>
  </si>
  <si>
    <t>Psycho Beach Party</t>
  </si>
  <si>
    <t>Behaviour Worldwide</t>
  </si>
  <si>
    <t>Famke Janssen</t>
  </si>
  <si>
    <t>Valerie Breiman</t>
  </si>
  <si>
    <t>July 14, 2000 (Spain)</t>
  </si>
  <si>
    <t>Love &amp; Sex</t>
  </si>
  <si>
    <t>Cloud Ten Pictures</t>
  </si>
  <si>
    <t>Vic Sarin</t>
  </si>
  <si>
    <t>Left Behind: The Movie</t>
  </si>
  <si>
    <t>El Mar Pictures</t>
  </si>
  <si>
    <t>Cunningham O'Keefe</t>
  </si>
  <si>
    <t>Before Night Falls</t>
  </si>
  <si>
    <t>Wayne Beach</t>
  </si>
  <si>
    <t>Christian Duguay</t>
  </si>
  <si>
    <t>August 25, 2000 (United States)</t>
  </si>
  <si>
    <t>The Art of War</t>
  </si>
  <si>
    <t>Brant-Allen</t>
  </si>
  <si>
    <t>Steven Naifeh</t>
  </si>
  <si>
    <t>Pollock</t>
  </si>
  <si>
    <t>Autumn in New York</t>
  </si>
  <si>
    <t>August 4, 2000 (United States)</t>
  </si>
  <si>
    <t>Chuck &amp; Buck</t>
  </si>
  <si>
    <t>Shane West</t>
  </si>
  <si>
    <t>David Raynr</t>
  </si>
  <si>
    <t>Whatever It Takes</t>
  </si>
  <si>
    <t>Punch 21 Productions</t>
  </si>
  <si>
    <t>Andrew Lowery</t>
  </si>
  <si>
    <t>June 16, 2000 (United States)</t>
  </si>
  <si>
    <t>Boys and Girls</t>
  </si>
  <si>
    <t>Bonnie Hunt</t>
  </si>
  <si>
    <t>Return to Me</t>
  </si>
  <si>
    <t>Haft Entertainment</t>
  </si>
  <si>
    <t>Ross Klavan</t>
  </si>
  <si>
    <t>May 24, 2001 (Germany)</t>
  </si>
  <si>
    <t>Tigerland</t>
  </si>
  <si>
    <t>Gullane Pictures</t>
  </si>
  <si>
    <t>Britt Allcroft</t>
  </si>
  <si>
    <t>July 26, 2000 (United States)</t>
  </si>
  <si>
    <t>Thomas and the Magic Railroad</t>
  </si>
  <si>
    <t>Saturn Films</t>
  </si>
  <si>
    <t>John Malkovich</t>
  </si>
  <si>
    <t>Steven Katz</t>
  </si>
  <si>
    <t>E. Elias Merhige</t>
  </si>
  <si>
    <t>Shadow of the Vampire</t>
  </si>
  <si>
    <t>Damon Wayans</t>
  </si>
  <si>
    <t>Bamboozled</t>
  </si>
  <si>
    <t>December 8, 2000 (United States)</t>
  </si>
  <si>
    <t>Proof of Life</t>
  </si>
  <si>
    <t>Jean-Christophe GrangÃ©</t>
  </si>
  <si>
    <t>The Crimson Rivers</t>
  </si>
  <si>
    <t>Jerry Lewis</t>
  </si>
  <si>
    <t>July 28, 2000 (United States)</t>
  </si>
  <si>
    <t>Nutty Professor II: the Klumps</t>
  </si>
  <si>
    <t>Artic Productions LLC</t>
  </si>
  <si>
    <t>Melanie Griffith</t>
  </si>
  <si>
    <t>Cecil B. Demented</t>
  </si>
  <si>
    <t>Capella International</t>
  </si>
  <si>
    <t>Des McAnuff</t>
  </si>
  <si>
    <t>June 30, 2000 (United States)</t>
  </si>
  <si>
    <t>The Adventures of Rocky &amp; Bullwinkle</t>
  </si>
  <si>
    <t>The Way of the Gun</t>
  </si>
  <si>
    <t>Open City Films</t>
  </si>
  <si>
    <t>Kris Isacsson</t>
  </si>
  <si>
    <t>January 21, 2000 (United States)</t>
  </si>
  <si>
    <t>Down to You</t>
  </si>
  <si>
    <t>Branti Film Productions</t>
  </si>
  <si>
    <t>July 21, 2000 (United States)</t>
  </si>
  <si>
    <t>Loser</t>
  </si>
  <si>
    <t>Hammerhead Productions</t>
  </si>
  <si>
    <t>January 14, 2000 (United States)</t>
  </si>
  <si>
    <t>Supernova</t>
  </si>
  <si>
    <t>Working Dog</t>
  </si>
  <si>
    <t>Santo Cilauro</t>
  </si>
  <si>
    <t>Rob Sitch</t>
  </si>
  <si>
    <t>The Dish</t>
  </si>
  <si>
    <t>1+2 Seisaku Iinkai</t>
  </si>
  <si>
    <t>Nien-Jen Wu</t>
  </si>
  <si>
    <t>Edward Yang</t>
  </si>
  <si>
    <t>December 16, 2000 (Japan)</t>
  </si>
  <si>
    <t>Yi Yi</t>
  </si>
  <si>
    <t>Delia Ephron</t>
  </si>
  <si>
    <t>February 18, 2000 (United States)</t>
  </si>
  <si>
    <t>Hanging Up</t>
  </si>
  <si>
    <t>December 25, 2000 (United States)</t>
  </si>
  <si>
    <t>All the Pretty Horses</t>
  </si>
  <si>
    <t>Chester Films Inc.</t>
  </si>
  <si>
    <t>July 7, 2000 (United States)</t>
  </si>
  <si>
    <t>Hart Sharp Entertainment</t>
  </si>
  <si>
    <t>December 22, 2000 (United States)</t>
  </si>
  <si>
    <t>You Can Count on Me</t>
  </si>
  <si>
    <t>David Self</t>
  </si>
  <si>
    <t>Thirteen Days</t>
  </si>
  <si>
    <t>Seven Arts Pictures</t>
  </si>
  <si>
    <t>Jim Webb</t>
  </si>
  <si>
    <t>Rules of Engagement</t>
  </si>
  <si>
    <t>Jeffrey Donovan</t>
  </si>
  <si>
    <t>Daniel Myrick</t>
  </si>
  <si>
    <t>Joe Berlinger</t>
  </si>
  <si>
    <t>Book of Shadows: Blair Witch 2</t>
  </si>
  <si>
    <t>Moonstone Entertainment</t>
  </si>
  <si>
    <t>Charlotte Ayanna</t>
  </si>
  <si>
    <t>October 11, 2001 (Israel)</t>
  </si>
  <si>
    <t>Dancing at the Blue Iguana</t>
  </si>
  <si>
    <t>Amanda Schull</t>
  </si>
  <si>
    <t>Carol Heikkinen</t>
  </si>
  <si>
    <t>May 12, 2000 (United States)</t>
  </si>
  <si>
    <t>Center Stage</t>
  </si>
  <si>
    <t>April 14, 2000 (United States)</t>
  </si>
  <si>
    <t>Keeping the Faith</t>
  </si>
  <si>
    <t>Mark Brandon Read</t>
  </si>
  <si>
    <t>August 3, 2000 (Australia)</t>
  </si>
  <si>
    <t>Chopper</t>
  </si>
  <si>
    <t>Code Entertainment</t>
  </si>
  <si>
    <t>Nick Gomez</t>
  </si>
  <si>
    <t>Drowning Mona</t>
  </si>
  <si>
    <t>June 2, 2000 (United States)</t>
  </si>
  <si>
    <t>Big Momma's House</t>
  </si>
  <si>
    <t>March 22, 2000 (United States)</t>
  </si>
  <si>
    <t>Romeo Must Die</t>
  </si>
  <si>
    <t>March 31, 2000 (United States)</t>
  </si>
  <si>
    <t>The Skulls</t>
  </si>
  <si>
    <t>Lewitt / Eberts Productions</t>
  </si>
  <si>
    <t>Darcy Meyers</t>
  </si>
  <si>
    <t>Joe Charbanic</t>
  </si>
  <si>
    <t>The Watcher</t>
  </si>
  <si>
    <t>MFF Feature Film Productions</t>
  </si>
  <si>
    <t>Chevy Chase</t>
  </si>
  <si>
    <t>Will McRobb</t>
  </si>
  <si>
    <t>Snow Day</t>
  </si>
  <si>
    <t>Don Bluth</t>
  </si>
  <si>
    <t>Titan A.E.</t>
  </si>
  <si>
    <t>Steven Pressfield</t>
  </si>
  <si>
    <t>November 3, 2000 (United States)</t>
  </si>
  <si>
    <t>The Legend of Bagger Vance</t>
  </si>
  <si>
    <t>Finding Forrester</t>
  </si>
  <si>
    <t>Mutual Film Company</t>
  </si>
  <si>
    <t>Michael Chabon</t>
  </si>
  <si>
    <t>February 25, 2000 (United States)</t>
  </si>
  <si>
    <t>Wonder Boys</t>
  </si>
  <si>
    <t>Ted Lewis</t>
  </si>
  <si>
    <t>Get Carter</t>
  </si>
  <si>
    <t>Justin Whalin</t>
  </si>
  <si>
    <t>Topper Lilien</t>
  </si>
  <si>
    <t>Dungeons &amp; Dragons</t>
  </si>
  <si>
    <t>Chuck Pfarrer</t>
  </si>
  <si>
    <t>Antony Hoffman</t>
  </si>
  <si>
    <t>November 10, 2000 (United States)</t>
  </si>
  <si>
    <t>Red Planet</t>
  </si>
  <si>
    <t>Cruella Productions</t>
  </si>
  <si>
    <t>November 22, 2000 (United States)</t>
  </si>
  <si>
    <t>102 Dalmatians</t>
  </si>
  <si>
    <t>Joel Soisson</t>
  </si>
  <si>
    <t>Dracula 2000</t>
  </si>
  <si>
    <t>John Frankenheimer</t>
  </si>
  <si>
    <t>Reindeer Games</t>
  </si>
  <si>
    <t>RaffaÃ«la Anderson</t>
  </si>
  <si>
    <t>Virginie Despentes</t>
  </si>
  <si>
    <t>June 28, 2000 (France)</t>
  </si>
  <si>
    <t>Baise-moi</t>
  </si>
  <si>
    <t>Mark Addy</t>
  </si>
  <si>
    <t>April 28, 2000 (United States)</t>
  </si>
  <si>
    <t>The Flintstones in Viva Rock Vegas</t>
  </si>
  <si>
    <t>Scott Glenn</t>
  </si>
  <si>
    <t>Robert King</t>
  </si>
  <si>
    <t>Vertical Limit</t>
  </si>
  <si>
    <t>Catherine Ryan Hyde</t>
  </si>
  <si>
    <t>Pay It Forward</t>
  </si>
  <si>
    <t>Doug Wright</t>
  </si>
  <si>
    <t>Quills</t>
  </si>
  <si>
    <t>Avrora Media</t>
  </si>
  <si>
    <t>Jonathan Lipnicki</t>
  </si>
  <si>
    <t>Angela Sommer-Bodenburg</t>
  </si>
  <si>
    <t>The Little Vampire</t>
  </si>
  <si>
    <t>Miles Millar</t>
  </si>
  <si>
    <t>May 26, 2000 (United States)</t>
  </si>
  <si>
    <t>Shanghai Noon</t>
  </si>
  <si>
    <t>Love &amp; Basketball</t>
  </si>
  <si>
    <t>28 Days</t>
  </si>
  <si>
    <t>Scott Marshall Smith</t>
  </si>
  <si>
    <t>Men of Honor</t>
  </si>
  <si>
    <t>Toby Emmerich</t>
  </si>
  <si>
    <t>Frequency</t>
  </si>
  <si>
    <t>Matt Williams</t>
  </si>
  <si>
    <t>Where the Heart Is</t>
  </si>
  <si>
    <t>Giovanni Ribisi</t>
  </si>
  <si>
    <t>Boiler Room</t>
  </si>
  <si>
    <t>Little Nicky</t>
  </si>
  <si>
    <t>Revelations Entertainment</t>
  </si>
  <si>
    <t>John Wainwright</t>
  </si>
  <si>
    <t>November 15, 2000 (France)</t>
  </si>
  <si>
    <t>Under Suspicion</t>
  </si>
  <si>
    <t>January 12, 2000 (United States)</t>
  </si>
  <si>
    <t>Next Friday</t>
  </si>
  <si>
    <t>Vince McKewin</t>
  </si>
  <si>
    <t>The Replacements</t>
  </si>
  <si>
    <t>Lowell Cannon</t>
  </si>
  <si>
    <t>March 10, 2000 (United States)</t>
  </si>
  <si>
    <t>Mission to Mars</t>
  </si>
  <si>
    <t>The Family Man</t>
  </si>
  <si>
    <t>December 15, 2000 (United States)</t>
  </si>
  <si>
    <t>What Women Want</t>
  </si>
  <si>
    <t>BjÃ¶rk</t>
  </si>
  <si>
    <t>Dancer in the Dark</t>
  </si>
  <si>
    <t>How the Grinch Stole Christmas</t>
  </si>
  <si>
    <t>D.B. Sweeney</t>
  </si>
  <si>
    <t>Thom Enriquez</t>
  </si>
  <si>
    <t>Eric Leighton</t>
  </si>
  <si>
    <t>Dinosaur</t>
  </si>
  <si>
    <t>Opera Film (II)</t>
  </si>
  <si>
    <t>May 26, 2000 (Italy)</t>
  </si>
  <si>
    <t>Scarlet Diva</t>
  </si>
  <si>
    <t>Terry Rossio</t>
  </si>
  <si>
    <t>The Road to El Dorado</t>
  </si>
  <si>
    <t>Peter Cook</t>
  </si>
  <si>
    <t>Bedazzled</t>
  </si>
  <si>
    <t>U-571</t>
  </si>
  <si>
    <t>Me, Myself &amp; Irene</t>
  </si>
  <si>
    <t>Altavista Films</t>
  </si>
  <si>
    <t>Emilio EchevarrÃ­a</t>
  </si>
  <si>
    <t>Amores Perros</t>
  </si>
  <si>
    <t>Billy Elliot</t>
  </si>
  <si>
    <t>Joanne Harris</t>
  </si>
  <si>
    <t>Chocolat</t>
  </si>
  <si>
    <t>The Whole Nine Yards</t>
  </si>
  <si>
    <t>Fred Willard</t>
  </si>
  <si>
    <t>Best in Show</t>
  </si>
  <si>
    <t>February 4, 2000 (United States)</t>
  </si>
  <si>
    <t>Scream 3</t>
  </si>
  <si>
    <t>Corey Mandell</t>
  </si>
  <si>
    <t>Roger Christian</t>
  </si>
  <si>
    <t>Battlefield Earth</t>
  </si>
  <si>
    <t>High Fidelity</t>
  </si>
  <si>
    <t>Miss Congeniality</t>
  </si>
  <si>
    <t>Copperheart Entertainment</t>
  </si>
  <si>
    <t>Emily Perkins</t>
  </si>
  <si>
    <t>Karen Walton</t>
  </si>
  <si>
    <t>John Fawcett</t>
  </si>
  <si>
    <t>May 11, 2001 (Canada)</t>
  </si>
  <si>
    <t>Ginger Snaps</t>
  </si>
  <si>
    <t>Hollow Man</t>
  </si>
  <si>
    <t>Pitch Black</t>
  </si>
  <si>
    <t>Meet the Parents</t>
  </si>
  <si>
    <t>Philip Stark</t>
  </si>
  <si>
    <t>Dude, Where's My Car?</t>
  </si>
  <si>
    <t>H.B. Halicki</t>
  </si>
  <si>
    <t>June 9, 2000 (United States)</t>
  </si>
  <si>
    <t>Gone in 60 Seconds</t>
  </si>
  <si>
    <t>Asia Union Film &amp; Entertainment Ltd.</t>
  </si>
  <si>
    <t>Crouching Tiger, Hidden Dragon</t>
  </si>
  <si>
    <t>Chris Williams</t>
  </si>
  <si>
    <t>The Emperor's New Groove</t>
  </si>
  <si>
    <t>What Lies Beneath</t>
  </si>
  <si>
    <t>In the Mood for Love</t>
  </si>
  <si>
    <t>Louis Mellis</t>
  </si>
  <si>
    <t>Sexy Beast</t>
  </si>
  <si>
    <t>Compulsion Inc.</t>
  </si>
  <si>
    <t>Simon Moore</t>
  </si>
  <si>
    <t>January 5, 2001 (United States)</t>
  </si>
  <si>
    <t>Traffic</t>
  </si>
  <si>
    <t>March 17, 2000 (United States)</t>
  </si>
  <si>
    <t>Final Destination</t>
  </si>
  <si>
    <t>August 18, 2000 (United States)</t>
  </si>
  <si>
    <t>The Cell</t>
  </si>
  <si>
    <t>Chicken Run</t>
  </si>
  <si>
    <t>Roger Spottiswoode</t>
  </si>
  <si>
    <t>The 6th Day</t>
  </si>
  <si>
    <t>O Brother, Where Art Thou?</t>
  </si>
  <si>
    <t>May 24, 2000 (United States)</t>
  </si>
  <si>
    <t>Mission: Impossible II</t>
  </si>
  <si>
    <t>Remember the Titans</t>
  </si>
  <si>
    <t>Bring It on</t>
  </si>
  <si>
    <t>Figment Films</t>
  </si>
  <si>
    <t>The Beach</t>
  </si>
  <si>
    <t>Road Trip</t>
  </si>
  <si>
    <t>Ryan Rowe</t>
  </si>
  <si>
    <t>Charlie's Angels</t>
  </si>
  <si>
    <t>Unbreakable</t>
  </si>
  <si>
    <t>Erin Brockovich</t>
  </si>
  <si>
    <t>June 28, 2000 (United States)</t>
  </si>
  <si>
    <t>The Patriot</t>
  </si>
  <si>
    <t>Clipsal Films</t>
  </si>
  <si>
    <t>Space Cowboys</t>
  </si>
  <si>
    <t>Tom DeSanto</t>
  </si>
  <si>
    <t>July 14, 2000 (United States)</t>
  </si>
  <si>
    <t>X-Men</t>
  </si>
  <si>
    <t>Gina Wendkos</t>
  </si>
  <si>
    <t>Coyote Ugly</t>
  </si>
  <si>
    <t>Sebastian Junger</t>
  </si>
  <si>
    <t>The Perfect Storm</t>
  </si>
  <si>
    <t>Scary Movie</t>
  </si>
  <si>
    <t>Cast Away</t>
  </si>
  <si>
    <t>Malena</t>
  </si>
  <si>
    <t>Newmarket Capital Group</t>
  </si>
  <si>
    <t>Memento</t>
  </si>
  <si>
    <t>Ellen Burstyn</t>
  </si>
  <si>
    <t>Hubert Selby Jr.</t>
  </si>
  <si>
    <t>Requiem for a Dream</t>
  </si>
  <si>
    <t>Snatch</t>
  </si>
  <si>
    <t>May 5, 2000 (United States)</t>
  </si>
  <si>
    <t>Gladiator</t>
  </si>
  <si>
    <t>Am Psycho Productions</t>
  </si>
  <si>
    <t>American Psycho</t>
  </si>
  <si>
    <t>Almost Famous</t>
  </si>
  <si>
    <t>49th Parallel Productions</t>
  </si>
  <si>
    <t>Noah Fleiss</t>
  </si>
  <si>
    <t>Frank Whaley</t>
  </si>
  <si>
    <t>January 22, 1999 (United States)</t>
  </si>
  <si>
    <t>Joe the King</t>
  </si>
  <si>
    <t>Vanessa Paradis</t>
  </si>
  <si>
    <t>Serge Frydman</t>
  </si>
  <si>
    <t>Patrice Leconte</t>
  </si>
  <si>
    <t>March 31, 1999 (France)</t>
  </si>
  <si>
    <t>La fille sur le pont</t>
  </si>
  <si>
    <t>Marked Entertainment</t>
  </si>
  <si>
    <t>Jeremy Northam</t>
  </si>
  <si>
    <t>Ed Stone</t>
  </si>
  <si>
    <t>Mark Illsley</t>
  </si>
  <si>
    <t>December 3, 1999 (United Kingdom)</t>
  </si>
  <si>
    <t>Happy, Texas</t>
  </si>
  <si>
    <t>Denis Johnson</t>
  </si>
  <si>
    <t>Alison Maclean</t>
  </si>
  <si>
    <t>Jesus' Son</t>
  </si>
  <si>
    <t>Miranda Richardson</t>
  </si>
  <si>
    <t>Oscar Hammerstein II</t>
  </si>
  <si>
    <t>Richard Rich</t>
  </si>
  <si>
    <t>March 19, 1999 (United States)</t>
  </si>
  <si>
    <t>The King and I</t>
  </si>
  <si>
    <t>Woodline Productions</t>
  </si>
  <si>
    <t>John Standing</t>
  </si>
  <si>
    <t>Peter Greenaway</t>
  </si>
  <si>
    <t>December 10, 1999 (United Kingdom)</t>
  </si>
  <si>
    <t>8 Â½ Women</t>
  </si>
  <si>
    <t>Santa Monica Holdings</t>
  </si>
  <si>
    <t>Will Keenan</t>
  </si>
  <si>
    <t>Patrick Cassidy</t>
  </si>
  <si>
    <t>Lloyd Kaufman</t>
  </si>
  <si>
    <t>June 20, 1999 (United States)</t>
  </si>
  <si>
    <t>Terror Firmer</t>
  </si>
  <si>
    <t>Shooting Gallery</t>
  </si>
  <si>
    <t>Lew McCreary</t>
  </si>
  <si>
    <t>October 8, 1999 (United States)</t>
  </si>
  <si>
    <t>The Minus Man</t>
  </si>
  <si>
    <t>Jane Hamilton</t>
  </si>
  <si>
    <t>Scott Elliott</t>
  </si>
  <si>
    <t>A Map of the World</t>
  </si>
  <si>
    <t>Cherry Alley Productions</t>
  </si>
  <si>
    <t>Neil Simon</t>
  </si>
  <si>
    <t>April 2, 1999 (United States)</t>
  </si>
  <si>
    <t>The Out-of-Towners</t>
  </si>
  <si>
    <t>Senator Film Produktion</t>
  </si>
  <si>
    <t>Maria Schrader</t>
  </si>
  <si>
    <t>Max FÃ¤rberbÃ¶ck</t>
  </si>
  <si>
    <t>February 11, 1999 (Germany)</t>
  </si>
  <si>
    <t>Aimee &amp; Jaguar</t>
  </si>
  <si>
    <t>Julian Sands</t>
  </si>
  <si>
    <t>January 7, 2000 (United Kingdom)</t>
  </si>
  <si>
    <t>The Loss of Sexual Innocence</t>
  </si>
  <si>
    <t>ArtÃ©mis Productions</t>
  </si>
  <si>
    <t>Nathalie Baye</t>
  </si>
  <si>
    <t>FrÃ©dÃ©ric Fonteyne</t>
  </si>
  <si>
    <t>September 4, 1999 (France)</t>
  </si>
  <si>
    <t>An Affair of Love</t>
  </si>
  <si>
    <t>Martin Arrowsmith</t>
  </si>
  <si>
    <t>Robyn Slovo</t>
  </si>
  <si>
    <t>February 4, 2000 (United Kingdom)</t>
  </si>
  <si>
    <t>A Room for Romeo Brass</t>
  </si>
  <si>
    <t>Christian Campbell</t>
  </si>
  <si>
    <t>Jason Schafer</t>
  </si>
  <si>
    <t>July 23, 1999 (United States)</t>
  </si>
  <si>
    <t>Trick</t>
  </si>
  <si>
    <t>Ã‰milie Dequenne</t>
  </si>
  <si>
    <t>September 22, 1999 (Belgium)</t>
  </si>
  <si>
    <t>Rosetta</t>
  </si>
  <si>
    <t>Varahonar Company</t>
  </si>
  <si>
    <t>Hossein Mahjoub</t>
  </si>
  <si>
    <t>Majid Majidi</t>
  </si>
  <si>
    <t>September 7, 2000 (Australia)</t>
  </si>
  <si>
    <t>The Color of Paradise</t>
  </si>
  <si>
    <t>Baltimore Pictures</t>
  </si>
  <si>
    <t>December 31, 1999 (United States)</t>
  </si>
  <si>
    <t>Liberty Heights</t>
  </si>
  <si>
    <t>Winslow Partners Ltd.</t>
  </si>
  <si>
    <t>Rebecca Pidgeon</t>
  </si>
  <si>
    <t>October 29, 1999 (United Kingdom)</t>
  </si>
  <si>
    <t>The Winslow Boy</t>
  </si>
  <si>
    <t>Flying Heart Films</t>
  </si>
  <si>
    <t>Kurt Vonnegut Jr.</t>
  </si>
  <si>
    <t>Alan Rudolph</t>
  </si>
  <si>
    <t>February 18, 1999 (Germany)</t>
  </si>
  <si>
    <t>Breakfast of Champions</t>
  </si>
  <si>
    <t>Robert Carlyle</t>
  </si>
  <si>
    <t>Selwyn Roberts</t>
  </si>
  <si>
    <t>April 2, 1999 (United Kingdom)</t>
  </si>
  <si>
    <t>Plunkett &amp; Macleane</t>
  </si>
  <si>
    <t>Cradle Productions Inc.</t>
  </si>
  <si>
    <t>Cradle Will Rock</t>
  </si>
  <si>
    <t>Jurek Becker</t>
  </si>
  <si>
    <t>Peter Kassovitz</t>
  </si>
  <si>
    <t>September 24, 1999 (United States)</t>
  </si>
  <si>
    <t>Jakob the Liar</t>
  </si>
  <si>
    <t>Play It Inc.</t>
  </si>
  <si>
    <t>Play It to the Bone</t>
  </si>
  <si>
    <t>Dogstar Films</t>
  </si>
  <si>
    <t>May 14, 1999 (United Kingdom)</t>
  </si>
  <si>
    <t>Best Laid Plans</t>
  </si>
  <si>
    <t>Claire Danes</t>
  </si>
  <si>
    <t>Buddy Ruskin</t>
  </si>
  <si>
    <t>March 26, 1999 (United States)</t>
  </si>
  <si>
    <t>The Mod Squad</t>
  </si>
  <si>
    <t>Studio Hamburg Filmproduktion</t>
  </si>
  <si>
    <t>Joachim KrÃ³l</t>
  </si>
  <si>
    <t>Ruth Toma</t>
  </si>
  <si>
    <t>Rolf SchÃ¼bel</t>
  </si>
  <si>
    <t>October 21, 1999 (Germany)</t>
  </si>
  <si>
    <t>The Piano Player</t>
  </si>
  <si>
    <t>J.B. Cook</t>
  </si>
  <si>
    <t>Jeff Pollack</t>
  </si>
  <si>
    <t>April 23, 1999 (United States)</t>
  </si>
  <si>
    <t>Lost &amp; Found</t>
  </si>
  <si>
    <t>Mark Childress</t>
  </si>
  <si>
    <t>October 22, 1999 (United States)</t>
  </si>
  <si>
    <t>Crazy in Alabama</t>
  </si>
  <si>
    <t>Bigel / Mailer Films</t>
  </si>
  <si>
    <t>James Toback</t>
  </si>
  <si>
    <t>April 5, 2000 (United States)</t>
  </si>
  <si>
    <t>Black &amp; White</t>
  </si>
  <si>
    <t>Omar Epps</t>
  </si>
  <si>
    <t>Michael Henry Brown</t>
  </si>
  <si>
    <t>August 25, 1999 (United States)</t>
  </si>
  <si>
    <t>In Too Deep</t>
  </si>
  <si>
    <t>Chris O'Donnell</t>
  </si>
  <si>
    <t>Roi Cooper Megrue</t>
  </si>
  <si>
    <t>Gary Sinyor</t>
  </si>
  <si>
    <t>November 5, 1999 (United States)</t>
  </si>
  <si>
    <t>The Bachelor</t>
  </si>
  <si>
    <t>Kate Capshaw</t>
  </si>
  <si>
    <t>Cathleen Schine</t>
  </si>
  <si>
    <t>May 21, 1999 (United States)</t>
  </si>
  <si>
    <t>The Love Letter</t>
  </si>
  <si>
    <t>October 29, 1999 (United States)</t>
  </si>
  <si>
    <t>Music of the Heart</t>
  </si>
  <si>
    <t>David Guterson</t>
  </si>
  <si>
    <t>January 7, 2000 (United States)</t>
  </si>
  <si>
    <t>Snow Falling on Cedars</t>
  </si>
  <si>
    <t>Robert Pucci</t>
  </si>
  <si>
    <t>March 12, 1999 (United States)</t>
  </si>
  <si>
    <t>The Corruptor</t>
  </si>
  <si>
    <t>Chris Roberts</t>
  </si>
  <si>
    <t>Wing Commander</t>
  </si>
  <si>
    <t>Loren Dean</t>
  </si>
  <si>
    <t>Mumford</t>
  </si>
  <si>
    <t>Michael Dobson</t>
  </si>
  <si>
    <t>Hiroyuki Okiura</t>
  </si>
  <si>
    <t>November 17, 1999 (France)</t>
  </si>
  <si>
    <t>Jin-Roh: The Wolf Brigade</t>
  </si>
  <si>
    <t>7 Arts International</t>
  </si>
  <si>
    <t>Peter Ettedgui</t>
  </si>
  <si>
    <t>Martha Fiennes</t>
  </si>
  <si>
    <t>November 19, 1999 (United Kingdom)</t>
  </si>
  <si>
    <t>Onegin</t>
  </si>
  <si>
    <t>Rodney Patrick Vaccaro</t>
  </si>
  <si>
    <t>Damon Santostefano</t>
  </si>
  <si>
    <t>Three to Tango</t>
  </si>
  <si>
    <t>391 Productions</t>
  </si>
  <si>
    <t>Ewen Bremner</t>
  </si>
  <si>
    <t>September 13, 2000 (France)</t>
  </si>
  <si>
    <t>Julien Donkey-Boy</t>
  </si>
  <si>
    <t>Elysian Dreams</t>
  </si>
  <si>
    <t>April 16, 1999 (United States)</t>
  </si>
  <si>
    <t>Cookie's Fortune</t>
  </si>
  <si>
    <t>John Cassavetes</t>
  </si>
  <si>
    <t>Gloria</t>
  </si>
  <si>
    <t>John Mortimer</t>
  </si>
  <si>
    <t>Franco Zeffirelli</t>
  </si>
  <si>
    <t>May 14, 1999 (United States)</t>
  </si>
  <si>
    <t>Tea with Mussolini</t>
  </si>
  <si>
    <t>Bonnie Root</t>
  </si>
  <si>
    <t>Colette Burson</t>
  </si>
  <si>
    <t>April 17, 1999 (United States)</t>
  </si>
  <si>
    <t>Coming Soon</t>
  </si>
  <si>
    <t>June 30, 1999 (United States)</t>
  </si>
  <si>
    <t>An Ideal Husband</t>
  </si>
  <si>
    <t>Oliver Sacks</t>
  </si>
  <si>
    <t>January 15, 1999 (United States)</t>
  </si>
  <si>
    <t>At First Sight</t>
  </si>
  <si>
    <t>Lou Diamond Phillips</t>
  </si>
  <si>
    <t>Louis Morneau</t>
  </si>
  <si>
    <t>Bats</t>
  </si>
  <si>
    <t>Sweetland Films</t>
  </si>
  <si>
    <t>Sweet and Lowdown</t>
  </si>
  <si>
    <t>4 Kids Entertainment</t>
  </si>
  <si>
    <t>Veronica Taylor</t>
  </si>
  <si>
    <t>Satoshi Tajiri</t>
  </si>
  <si>
    <t>Michael Haigney</t>
  </si>
  <si>
    <t>PokÃ©mon the Movie 2000</t>
  </si>
  <si>
    <t>Om Puri</t>
  </si>
  <si>
    <t>Ayub Khan-Din</t>
  </si>
  <si>
    <t>Damien O'Donnell</t>
  </si>
  <si>
    <t>East Is East</t>
  </si>
  <si>
    <t>Alan Zweibel</t>
  </si>
  <si>
    <t>October 15, 1999 (United States)</t>
  </si>
  <si>
    <t>The Story of Us</t>
  </si>
  <si>
    <t>Toho Pictures</t>
  </si>
  <si>
    <t>Takehiro Murata</t>
  </si>
  <si>
    <t>Hiroshi Kashiwabara</t>
  </si>
  <si>
    <t>Takao Okawara</t>
  </si>
  <si>
    <t>Godzilla 2000: Millennium</t>
  </si>
  <si>
    <t>Judith Roberts</t>
  </si>
  <si>
    <t>Mark Tarlov</t>
  </si>
  <si>
    <t>February 5, 1999 (United States)</t>
  </si>
  <si>
    <t>Simply Irresistible</t>
  </si>
  <si>
    <t>Kikujiro</t>
  </si>
  <si>
    <t>Shawn Hatosy</t>
  </si>
  <si>
    <t>Michael Corrente</t>
  </si>
  <si>
    <t>September 1, 1999 (United States)</t>
  </si>
  <si>
    <t>Outside Providence</t>
  </si>
  <si>
    <t>Jacquelyn Mitchard</t>
  </si>
  <si>
    <t>Ulu Grosbard</t>
  </si>
  <si>
    <t>The Deep End of the Ocean</t>
  </si>
  <si>
    <t>Hugh Wilson</t>
  </si>
  <si>
    <t>August 27, 1999 (United States)</t>
  </si>
  <si>
    <t>Dudley Do-Right</t>
  </si>
  <si>
    <t>June 4, 1999 (United States)</t>
  </si>
  <si>
    <t>Instinct</t>
  </si>
  <si>
    <t>Goldwyn Films</t>
  </si>
  <si>
    <t>Jim Broadbent</t>
  </si>
  <si>
    <t>Topsy-Turvy</t>
  </si>
  <si>
    <t>Bari Wood</t>
  </si>
  <si>
    <t>In Dreams</t>
  </si>
  <si>
    <t>Jim Henson Pictures</t>
  </si>
  <si>
    <t>Kevin Clash</t>
  </si>
  <si>
    <t>Mitchell Kriegman</t>
  </si>
  <si>
    <t>Gary Halvorson</t>
  </si>
  <si>
    <t>October 1, 1999 (United States)</t>
  </si>
  <si>
    <t>The Adventures of Elmo in Grouchland</t>
  </si>
  <si>
    <t>3 Miles Apart Productions Ltd.</t>
  </si>
  <si>
    <t>Darcy Frey</t>
  </si>
  <si>
    <t>Pushing Tin</t>
  </si>
  <si>
    <t>Baumgarten-Prophet Entertainment</t>
  </si>
  <si>
    <t>French Stewart</t>
  </si>
  <si>
    <t>Jeff Franklin</t>
  </si>
  <si>
    <t>September 10, 1999 (United States)</t>
  </si>
  <si>
    <t>Love Stinks</t>
  </si>
  <si>
    <t>November 24, 1999 (United States)</t>
  </si>
  <si>
    <t>Flawless</t>
  </si>
  <si>
    <t>Bona Fide Productions</t>
  </si>
  <si>
    <t>Elayn J. Taylor</t>
  </si>
  <si>
    <t>July 16, 1999 (United States)</t>
  </si>
  <si>
    <t>The Wood</t>
  </si>
  <si>
    <t>Ambridge Film Partnership</t>
  </si>
  <si>
    <t>Marc Behm</t>
  </si>
  <si>
    <t>January 28, 2000 (United States)</t>
  </si>
  <si>
    <t>Eye of the Beholder</t>
  </si>
  <si>
    <t>Behzad Dorani</t>
  </si>
  <si>
    <t>Mahmoud Aiden</t>
  </si>
  <si>
    <t>November 24, 1999 (France)</t>
  </si>
  <si>
    <t>The Wind Will Carry Us</t>
  </si>
  <si>
    <t>Dave Goelz</t>
  </si>
  <si>
    <t>Jerry Juhl</t>
  </si>
  <si>
    <t>July 14, 1999 (United States)</t>
  </si>
  <si>
    <t>Muppets from Space</t>
  </si>
  <si>
    <t>Rand Ravich</t>
  </si>
  <si>
    <t>The Astronaut's Wife</t>
  </si>
  <si>
    <t>Emily Bergl</t>
  </si>
  <si>
    <t>Katt Shea</t>
  </si>
  <si>
    <t>The Rage: Carrie 2</t>
  </si>
  <si>
    <t>James Levine</t>
  </si>
  <si>
    <t>Eric Goldberg</t>
  </si>
  <si>
    <t>Fantasia 2000</t>
  </si>
  <si>
    <t>AMLF</t>
  </si>
  <si>
    <t>Christian Clavier</t>
  </si>
  <si>
    <t>Claude Zidi</t>
  </si>
  <si>
    <t>Asterix and Obelix vs. Caesar</t>
  </si>
  <si>
    <t>Adam Scheinman</t>
  </si>
  <si>
    <t>Kelly Makin</t>
  </si>
  <si>
    <t>August 20, 1999 (United States)</t>
  </si>
  <si>
    <t>Mickey Blue Eyes</t>
  </si>
  <si>
    <t>Warren Adler</t>
  </si>
  <si>
    <t>Random Hearts</t>
  </si>
  <si>
    <t>IstvÃ¡n SzabÃ³</t>
  </si>
  <si>
    <t>Ã‰mile Gaudreault</t>
  </si>
  <si>
    <t>Edtv</t>
  </si>
  <si>
    <t>Shana Larsen</t>
  </si>
  <si>
    <t>Risa Bramon Garcia</t>
  </si>
  <si>
    <t>February 26, 1999 (United States)</t>
  </si>
  <si>
    <t>200 Cigarettes</t>
  </si>
  <si>
    <t>Daniel Woodrell</t>
  </si>
  <si>
    <t>November 5, 1999 (United Kingdom)</t>
  </si>
  <si>
    <t>Ride with the Devil</t>
  </si>
  <si>
    <t>Mona Simpson</t>
  </si>
  <si>
    <t>November 12, 1999 (United States)</t>
  </si>
  <si>
    <t>Anywhere But Here</t>
  </si>
  <si>
    <t>La Sept-Arte</t>
  </si>
  <si>
    <t>Denis Lavant</t>
  </si>
  <si>
    <t>May 3, 2000 (France)</t>
  </si>
  <si>
    <t>Beau travail</t>
  </si>
  <si>
    <t>Christopher Lloyd</t>
  </si>
  <si>
    <t>John L. Greene</t>
  </si>
  <si>
    <t>February 12, 1999 (United States)</t>
  </si>
  <si>
    <t>My Favorite Martian</t>
  </si>
  <si>
    <t>Crystal Sky Worldwide</t>
  </si>
  <si>
    <t>Kathleen Turner</t>
  </si>
  <si>
    <t>Steven Paul</t>
  </si>
  <si>
    <t>Baby Geniuses</t>
  </si>
  <si>
    <t>Baldwin/Cohen Productions</t>
  </si>
  <si>
    <t>David E. Kelley</t>
  </si>
  <si>
    <t>Mystery, Alaska</t>
  </si>
  <si>
    <t>The End of the Affair</t>
  </si>
  <si>
    <t>Emmanuel SchottÃ©</t>
  </si>
  <si>
    <t>October 27, 1999 (France)</t>
  </si>
  <si>
    <t>Humanity</t>
  </si>
  <si>
    <t>Anna Leonowens</t>
  </si>
  <si>
    <t>December 17, 1999 (United States)</t>
  </si>
  <si>
    <t>Anna and the King</t>
  </si>
  <si>
    <t>Richard Rothstein</t>
  </si>
  <si>
    <t>Mic Rodgers</t>
  </si>
  <si>
    <t>Universal Soldier: the Return</t>
  </si>
  <si>
    <t>David Brown Productions</t>
  </si>
  <si>
    <t>Frank McCourt</t>
  </si>
  <si>
    <t>Angela's Ashes</t>
  </si>
  <si>
    <t>Joe Basile</t>
  </si>
  <si>
    <t>David McKenna</t>
  </si>
  <si>
    <t>January 21, 2000 (Spain)</t>
  </si>
  <si>
    <t>Body Shots</t>
  </si>
  <si>
    <t>British Columbia Film</t>
  </si>
  <si>
    <t>Wendy Crewson</t>
  </si>
  <si>
    <t>Peggy Thompson</t>
  </si>
  <si>
    <t>Anne Wheeler</t>
  </si>
  <si>
    <t>August 13, 1999 (Canada)</t>
  </si>
  <si>
    <t>Better Than Chocolate</t>
  </si>
  <si>
    <t>Bronwen Hughes</t>
  </si>
  <si>
    <t>Forces of Nature</t>
  </si>
  <si>
    <t>Clear Blue Sky Productions</t>
  </si>
  <si>
    <t>Titus</t>
  </si>
  <si>
    <t>True Crime</t>
  </si>
  <si>
    <t>Channel Four Films</t>
  </si>
  <si>
    <t>Alexander Stuart</t>
  </si>
  <si>
    <t>Tim Roth</t>
  </si>
  <si>
    <t>June 11, 1999 (Italy)</t>
  </si>
  <si>
    <t>The War Zone</t>
  </si>
  <si>
    <t>Canal+ Droits Audiovisuels</t>
  </si>
  <si>
    <t>August 4, 1999 (United States)</t>
  </si>
  <si>
    <t>Dick</t>
  </si>
  <si>
    <t>The Best Man</t>
  </si>
  <si>
    <t>Molly Shannon</t>
  </si>
  <si>
    <t>Bruce McCulloch</t>
  </si>
  <si>
    <t>Superstar</t>
  </si>
  <si>
    <t>John Bruno</t>
  </si>
  <si>
    <t>Virus</t>
  </si>
  <si>
    <t>Anna Campion</t>
  </si>
  <si>
    <t>Holy Smoke</t>
  </si>
  <si>
    <t>Adam Fields</t>
  </si>
  <si>
    <t>Jonathan Kaplan</t>
  </si>
  <si>
    <t>August 13, 1999 (United States)</t>
  </si>
  <si>
    <t>Brokedown Palace</t>
  </si>
  <si>
    <t>Irish Screen</t>
  </si>
  <si>
    <t>John Simm</t>
  </si>
  <si>
    <t>Justin Kerrigan</t>
  </si>
  <si>
    <t>Human Traffic</t>
  </si>
  <si>
    <t>March 5, 1999 (United States)</t>
  </si>
  <si>
    <t>Analyze This</t>
  </si>
  <si>
    <t>Juliette Lewis</t>
  </si>
  <si>
    <t>Alexandra Rose</t>
  </si>
  <si>
    <t>The Other Sister</t>
  </si>
  <si>
    <t>A Midsummer Night's Dream</t>
  </si>
  <si>
    <t>Patricia Arquette</t>
  </si>
  <si>
    <t>Tom Lazarus</t>
  </si>
  <si>
    <t>Stigmata</t>
  </si>
  <si>
    <t>Message in a Bottle</t>
  </si>
  <si>
    <t>August 4, 1999 (France)</t>
  </si>
  <si>
    <t>The Limey</t>
  </si>
  <si>
    <t>Michael Berry</t>
  </si>
  <si>
    <t>September 17, 1999 (United States)</t>
  </si>
  <si>
    <t>Blue Streak</t>
  </si>
  <si>
    <t>Melissa Joan Hart</t>
  </si>
  <si>
    <t>Todd Strasser</t>
  </si>
  <si>
    <t>Drive Me Crazy</t>
  </si>
  <si>
    <t>Cecilia Roth</t>
  </si>
  <si>
    <t>All About My Mother</t>
  </si>
  <si>
    <t>Azoff Entertainment</t>
  </si>
  <si>
    <t>Rubin 'Hurricane' Carter</t>
  </si>
  <si>
    <t>Norman Jewison</t>
  </si>
  <si>
    <t>The Hurricane</t>
  </si>
  <si>
    <t>July 9, 1999 (United States)</t>
  </si>
  <si>
    <t>Arlington Road</t>
  </si>
  <si>
    <t>Andy Heyward</t>
  </si>
  <si>
    <t>David Kellogg</t>
  </si>
  <si>
    <t>Inspector Gadget</t>
  </si>
  <si>
    <t>Craig Bierko</t>
  </si>
  <si>
    <t>Daniel F. Galouye</t>
  </si>
  <si>
    <t>Josef Rusnak</t>
  </si>
  <si>
    <t>May 28, 1999 (United States)</t>
  </si>
  <si>
    <t>The Thirteenth Floor</t>
  </si>
  <si>
    <t>Josann McGibbon</t>
  </si>
  <si>
    <t>July 30, 1999 (United States)</t>
  </si>
  <si>
    <t>Runaway Bride</t>
  </si>
  <si>
    <t>1492 Pictures</t>
  </si>
  <si>
    <t>Isaac Asimov</t>
  </si>
  <si>
    <t>Bicentennial Man</t>
  </si>
  <si>
    <t>Teaching Mrs. Tingle</t>
  </si>
  <si>
    <t>Pandora Filmproduktion</t>
  </si>
  <si>
    <t>Ghost Dog: The Way of the Samurai</t>
  </si>
  <si>
    <t>ARD Degeto Film</t>
  </si>
  <si>
    <t>Guillaume Depardieu</t>
  </si>
  <si>
    <t>October 9, 1999 (Japan)</t>
  </si>
  <si>
    <t>Pola X</t>
  </si>
  <si>
    <t>Richard Matheson</t>
  </si>
  <si>
    <t>Stir of Echoes</t>
  </si>
  <si>
    <t>Frances O'Connor</t>
  </si>
  <si>
    <t>December 25, 1999 (United States)</t>
  </si>
  <si>
    <t>Mansfield Park</t>
  </si>
  <si>
    <t>April 30, 1999 (United States)</t>
  </si>
  <si>
    <t>Entrapment</t>
  </si>
  <si>
    <t>ETIC Films</t>
  </si>
  <si>
    <t>Antonia Bird</t>
  </si>
  <si>
    <t>Ravenous</t>
  </si>
  <si>
    <t>Tommy Flanagan</t>
  </si>
  <si>
    <t>November 12, 1999 (United Kingdom)</t>
  </si>
  <si>
    <t>Ratcatcher</t>
  </si>
  <si>
    <t>Milos Forman</t>
  </si>
  <si>
    <t>December 22, 1999 (United States)</t>
  </si>
  <si>
    <t>Man on the Moon</t>
  </si>
  <si>
    <t>The Messenger: The Story of Joan of Arc</t>
  </si>
  <si>
    <t>Nelson DeMille</t>
  </si>
  <si>
    <t>June 18, 1999 (United States)</t>
  </si>
  <si>
    <t>The General's Daughter</t>
  </si>
  <si>
    <t>Edward Furlong</t>
  </si>
  <si>
    <t>Carl V. DuprÃ©</t>
  </si>
  <si>
    <t>Detroit Rock City</t>
  </si>
  <si>
    <t>Bowfinger</t>
  </si>
  <si>
    <t>Terri Hughes Burton</t>
  </si>
  <si>
    <t>Rodman Flender</t>
  </si>
  <si>
    <t>Idle Hands</t>
  </si>
  <si>
    <t>Asymmetrical Productions</t>
  </si>
  <si>
    <t>Richard Farnsworth</t>
  </si>
  <si>
    <t>John Roach</t>
  </si>
  <si>
    <t>November 3, 1999 (France)</t>
  </si>
  <si>
    <t>The Straight Story</t>
  </si>
  <si>
    <t>South Park: Bigger, Longer &amp; Uncut</t>
  </si>
  <si>
    <t>Payback</t>
  </si>
  <si>
    <t>April 9, 1999 (United States)</t>
  </si>
  <si>
    <t>Go</t>
  </si>
  <si>
    <t>Three Kings</t>
  </si>
  <si>
    <t>De Fina-Cappa</t>
  </si>
  <si>
    <t>Joe Connelly</t>
  </si>
  <si>
    <t>Bringing Out the Dead</t>
  </si>
  <si>
    <t>Michael Shaara</t>
  </si>
  <si>
    <t>For Love of the Game</t>
  </si>
  <si>
    <t>eXistenZ</t>
  </si>
  <si>
    <t>The Haunting</t>
  </si>
  <si>
    <t>Homer H. Hickam Jr.</t>
  </si>
  <si>
    <t>February 19, 1999 (United States)</t>
  </si>
  <si>
    <t>October Sky</t>
  </si>
  <si>
    <t>FilmColony</t>
  </si>
  <si>
    <t>The Cider House Rules</t>
  </si>
  <si>
    <t>July 2, 1999 (United States)</t>
  </si>
  <si>
    <t>Summer of Sam</t>
  </si>
  <si>
    <t>A Walk on the Moon</t>
  </si>
  <si>
    <t>Any Given Sunday</t>
  </si>
  <si>
    <t>Jeffery Deaver</t>
  </si>
  <si>
    <t>The Bone Collector</t>
  </si>
  <si>
    <t>Crossroads Films</t>
  </si>
  <si>
    <t>Rose McGowan</t>
  </si>
  <si>
    <t>Darren Stein</t>
  </si>
  <si>
    <t>Jawbreaker</t>
  </si>
  <si>
    <t>Never Been Kissed</t>
  </si>
  <si>
    <t>Cheerleader LLC</t>
  </si>
  <si>
    <t>Natasha Lyonne</t>
  </si>
  <si>
    <t>Brian Peterson</t>
  </si>
  <si>
    <t>But I'm a Cheerleader</t>
  </si>
  <si>
    <t>House on Haunted Hill</t>
  </si>
  <si>
    <t>8MM</t>
  </si>
  <si>
    <t>Boys Don't Cry</t>
  </si>
  <si>
    <t>Lona Williams</t>
  </si>
  <si>
    <t>Michael Patrick Jann</t>
  </si>
  <si>
    <t>Drop Dead Gorgeous</t>
  </si>
  <si>
    <t>Alan Trustman</t>
  </si>
  <si>
    <t>August 6, 1999 (United States)</t>
  </si>
  <si>
    <t>The Thomas Crown Affair</t>
  </si>
  <si>
    <t>Andrew W. Marlowe</t>
  </si>
  <si>
    <t>End of Days</t>
  </si>
  <si>
    <t>The 13th Warrior</t>
  </si>
  <si>
    <t>December 10, 1999 (United States)</t>
  </si>
  <si>
    <t>Deuce Bigalow: Male Gigolo</t>
  </si>
  <si>
    <t>Marie Brenner</t>
  </si>
  <si>
    <t>The Insider</t>
  </si>
  <si>
    <t>David Weisberg</t>
  </si>
  <si>
    <t>Double Jeopardy</t>
  </si>
  <si>
    <t>Arturo PÃ©rez-Reverte</t>
  </si>
  <si>
    <t>The Ninth Gate</t>
  </si>
  <si>
    <t>Jack Giarraputo Productions</t>
  </si>
  <si>
    <t>Steve Franks</t>
  </si>
  <si>
    <t>June 25, 1999 (United States)</t>
  </si>
  <si>
    <t>Big Daddy</t>
  </si>
  <si>
    <t>Peters Entertainment</t>
  </si>
  <si>
    <t>Wild Wild West</t>
  </si>
  <si>
    <t>Kinka Usher</t>
  </si>
  <si>
    <t>Mystery Men</t>
  </si>
  <si>
    <t>Flach Film</t>
  </si>
  <si>
    <t>Caroline Ducey</t>
  </si>
  <si>
    <t>April 14, 1999 (France)</t>
  </si>
  <si>
    <t>Danjaq</t>
  </si>
  <si>
    <t>November 19, 1999 (United States)</t>
  </si>
  <si>
    <t>The World Is Not Enough</t>
  </si>
  <si>
    <t>Eli Marienthal</t>
  </si>
  <si>
    <t>The Iron Giant</t>
  </si>
  <si>
    <t>Astralwerks</t>
  </si>
  <si>
    <t>December 3, 1999 (United States)</t>
  </si>
  <si>
    <t>Being John Malkovich</t>
  </si>
  <si>
    <t>Tom Perrotta</t>
  </si>
  <si>
    <t>May 7, 1999 (United States)</t>
  </si>
  <si>
    <t>Election</t>
  </si>
  <si>
    <t>Tarzan</t>
  </si>
  <si>
    <t>View Askew Productions</t>
  </si>
  <si>
    <t>Dogma</t>
  </si>
  <si>
    <t>Toy Story 2</t>
  </si>
  <si>
    <t>Bridget Fonda</t>
  </si>
  <si>
    <t>Lake Placid</t>
  </si>
  <si>
    <t>Washington Irving</t>
  </si>
  <si>
    <t>Sleepy Hollow</t>
  </si>
  <si>
    <t>January 29, 1999 (United States)</t>
  </si>
  <si>
    <t>She's All That</t>
  </si>
  <si>
    <t>W. Peter Iliff</t>
  </si>
  <si>
    <t>Varsity Blues</t>
  </si>
  <si>
    <t>January 21, 2000 (Canada)</t>
  </si>
  <si>
    <t>The Boondock Saints</t>
  </si>
  <si>
    <t>Duncan Kennedy</t>
  </si>
  <si>
    <t>July 28, 1999 (United States)</t>
  </si>
  <si>
    <t>Deep Blue Sea</t>
  </si>
  <si>
    <t>Stuart Little</t>
  </si>
  <si>
    <t>Susanna Kaysen</t>
  </si>
  <si>
    <t>Girl, Interrupted</t>
  </si>
  <si>
    <t>Magnolia</t>
  </si>
  <si>
    <t>The Virgin Suicides</t>
  </si>
  <si>
    <t>Haxan Films</t>
  </si>
  <si>
    <t>Heather Donahue</t>
  </si>
  <si>
    <t>The Blair Witch Project</t>
  </si>
  <si>
    <t>Choderlos de Laclos</t>
  </si>
  <si>
    <t>Cruel Intentions</t>
  </si>
  <si>
    <t>Notting Hill</t>
  </si>
  <si>
    <t>David Howard</t>
  </si>
  <si>
    <t>Galaxy Quest</t>
  </si>
  <si>
    <t>Ron Livingston</t>
  </si>
  <si>
    <t>Office Space</t>
  </si>
  <si>
    <t>June 11, 1999 (United States)</t>
  </si>
  <si>
    <t>Austin Powers: the Spy Who Shagged Me</t>
  </si>
  <si>
    <t>The Sixth Sense</t>
  </si>
  <si>
    <t>March 31, 1999 (United States)</t>
  </si>
  <si>
    <t>10 Things I Hate About You</t>
  </si>
  <si>
    <t>May 19, 1999 (United States)</t>
  </si>
  <si>
    <t>Star Wars: Episode I - The Phantom Menace</t>
  </si>
  <si>
    <t>American Beauty</t>
  </si>
  <si>
    <t>The Green Mile</t>
  </si>
  <si>
    <t>American Pie</t>
  </si>
  <si>
    <t>Stanley Kubrick</t>
  </si>
  <si>
    <t>Eyes Wide Shut</t>
  </si>
  <si>
    <t>Patricia Highsmith</t>
  </si>
  <si>
    <t>The Talented Mr. Ripley</t>
  </si>
  <si>
    <t>Chuck Palahniuk</t>
  </si>
  <si>
    <t>Fight Club</t>
  </si>
  <si>
    <t>The Matrix</t>
  </si>
  <si>
    <t>NEO Motion Pictures</t>
  </si>
  <si>
    <t>Samantha Mathis</t>
  </si>
  <si>
    <t>Joe Gayton</t>
  </si>
  <si>
    <t>February 1, 1998 (United States)</t>
  </si>
  <si>
    <t>Sweet Jane</t>
  </si>
  <si>
    <t>Vince Gilligan</t>
  </si>
  <si>
    <t>November 25, 1998 (United States)</t>
  </si>
  <si>
    <t>Home Fries</t>
  </si>
  <si>
    <t>David Rabe</t>
  </si>
  <si>
    <t>Anthony Drazan</t>
  </si>
  <si>
    <t>December 25, 1998 (United States)</t>
  </si>
  <si>
    <t>Hurlyburly</t>
  </si>
  <si>
    <t>Lakeshore International</t>
  </si>
  <si>
    <t>Jonah Raskin</t>
  </si>
  <si>
    <t>Stephen Gyllenhaal</t>
  </si>
  <si>
    <t>April 17, 1998 (United States)</t>
  </si>
  <si>
    <t>Homegrown</t>
  </si>
  <si>
    <t>HK Film Corporation</t>
  </si>
  <si>
    <t>Rosanna Arquette</t>
  </si>
  <si>
    <t>Tony Cinciripini</t>
  </si>
  <si>
    <t>January 19, 2001 (Italy)</t>
  </si>
  <si>
    <t>Hell's Kitchen</t>
  </si>
  <si>
    <t>Dreyfuss / James Productions</t>
  </si>
  <si>
    <t>Frank Parkin</t>
  </si>
  <si>
    <t>Todd Holland</t>
  </si>
  <si>
    <t>February 27, 1998 (United States)</t>
  </si>
  <si>
    <t>Krippendorf's Tribe</t>
  </si>
  <si>
    <t>Bill Pullman</t>
  </si>
  <si>
    <t>January 30, 1998 (United States)</t>
  </si>
  <si>
    <t>Zero Effect</t>
  </si>
  <si>
    <t>Amy Brenneman</t>
  </si>
  <si>
    <t>August 21, 1998 (United States)</t>
  </si>
  <si>
    <t>Your Friends and Neighbors</t>
  </si>
  <si>
    <t>Caravan Pictures</t>
  </si>
  <si>
    <t>Tom Schulman</t>
  </si>
  <si>
    <t>October 9, 1998 (United States)</t>
  </si>
  <si>
    <t>Holy Man</t>
  </si>
  <si>
    <t>Allegro Films</t>
  </si>
  <si>
    <t>Kathleen Fee</t>
  </si>
  <si>
    <t>Mark Evan Schwartz</t>
  </si>
  <si>
    <t>Rodney Gibbons</t>
  </si>
  <si>
    <t>May 8, 1998 (United States)</t>
  </si>
  <si>
    <t>Little Men</t>
  </si>
  <si>
    <t>Catherine Deneuve</t>
  </si>
  <si>
    <t>Jacques Fieschi</t>
  </si>
  <si>
    <t>Nicole Garcia</t>
  </si>
  <si>
    <t>October 7, 1998 (France)</t>
  </si>
  <si>
    <t>Place VendÃ´me</t>
  </si>
  <si>
    <t>Intermedia Films</t>
  </si>
  <si>
    <t>Angela Huth</t>
  </si>
  <si>
    <t>David Leland</t>
  </si>
  <si>
    <t>June 12, 1998 (United States)</t>
  </si>
  <si>
    <t>The Land Girls</t>
  </si>
  <si>
    <t>Stephen Rea</t>
  </si>
  <si>
    <t>Brian Gibson</t>
  </si>
  <si>
    <t>Still Crazy</t>
  </si>
  <si>
    <t>Steven Weber</t>
  </si>
  <si>
    <t>Larry David</t>
  </si>
  <si>
    <t>Sour Grapes</t>
  </si>
  <si>
    <t>Michael Grant Jaffe</t>
  </si>
  <si>
    <t>John N. Smith</t>
  </si>
  <si>
    <t>A Cool, Dry Place</t>
  </si>
  <si>
    <t>Largo Entertainment</t>
  </si>
  <si>
    <t>James Frey</t>
  </si>
  <si>
    <t>Kissing a Fool</t>
  </si>
  <si>
    <t>Chinese Bookie Pictures</t>
  </si>
  <si>
    <t>James Woods</t>
  </si>
  <si>
    <t>Eddie Little</t>
  </si>
  <si>
    <t>Another Day in Paradise</t>
  </si>
  <si>
    <t>Picture Palace North</t>
  </si>
  <si>
    <t>Stephen McCole</t>
  </si>
  <si>
    <t>Irvine Welsh</t>
  </si>
  <si>
    <t>January 1, 1999 (United Kingdom)</t>
  </si>
  <si>
    <t>The Acid House</t>
  </si>
  <si>
    <t>J &amp; M</t>
  </si>
  <si>
    <t>December 18, 1998 (United States)</t>
  </si>
  <si>
    <t>The General</t>
  </si>
  <si>
    <t>Jerry Springer</t>
  </si>
  <si>
    <t>Neil Abramson</t>
  </si>
  <si>
    <t>Ringmaster</t>
  </si>
  <si>
    <t>April 10, 1998 (United States)</t>
  </si>
  <si>
    <t>My Giant</t>
  </si>
  <si>
    <t>Blue Streak Films</t>
  </si>
  <si>
    <t>Chris Stafford</t>
  </si>
  <si>
    <t>Todd Stephens</t>
  </si>
  <si>
    <t>David Moreton</t>
  </si>
  <si>
    <t>April 20, 2000 (Australia)</t>
  </si>
  <si>
    <t>Edge of Seventeen</t>
  </si>
  <si>
    <t>Jonathan Taylor Thomas</t>
  </si>
  <si>
    <t>Tom Nursall</t>
  </si>
  <si>
    <t>Arlene Sanford</t>
  </si>
  <si>
    <t>November 13, 1998 (United States)</t>
  </si>
  <si>
    <t>I'll Be Home for Christmas</t>
  </si>
  <si>
    <t>Knock Films A.V.V.</t>
  </si>
  <si>
    <t>Aruba</t>
  </si>
  <si>
    <t>Steven E. de Souza</t>
  </si>
  <si>
    <t>Hark Tsui</t>
  </si>
  <si>
    <t>September 4, 1998 (United States)</t>
  </si>
  <si>
    <t>Knock Off</t>
  </si>
  <si>
    <t>Fade In Films</t>
  </si>
  <si>
    <t>Matthew L. Healy</t>
  </si>
  <si>
    <t>September 25, 1998 (United States)</t>
  </si>
  <si>
    <t>Clay Pigeons</t>
  </si>
  <si>
    <t>Fiction</t>
  </si>
  <si>
    <t>Thandiwe Newton</t>
  </si>
  <si>
    <t>Clare Peploe</t>
  </si>
  <si>
    <t>February 5, 1999 (Italy)</t>
  </si>
  <si>
    <t>Besieged</t>
  </si>
  <si>
    <t>ShÃ´tarÃ´ Morikubo</t>
  </si>
  <si>
    <t>Yasutaka ItÃ´</t>
  </si>
  <si>
    <t>Hirotsugu Kawasaki</t>
  </si>
  <si>
    <t>September 5, 1998 (Japan)</t>
  </si>
  <si>
    <t>Spriggan</t>
  </si>
  <si>
    <t>Jack Lemmon</t>
  </si>
  <si>
    <t>The Odd Couple II</t>
  </si>
  <si>
    <t>Jim Cartwright</t>
  </si>
  <si>
    <t>December 4, 1998 (United States)</t>
  </si>
  <si>
    <t>Little Voice</t>
  </si>
  <si>
    <t>Robert Orr</t>
  </si>
  <si>
    <t>Predrag Antonijevic</t>
  </si>
  <si>
    <t>November 20, 1998 (United States)</t>
  </si>
  <si>
    <t>Savior</t>
  </si>
  <si>
    <t>Enchanter Entertainment</t>
  </si>
  <si>
    <t>January 23, 1998 (United States)</t>
  </si>
  <si>
    <t>The Gingerbread Man</t>
  </si>
  <si>
    <t>DIC Entertainment</t>
  </si>
  <si>
    <t>Jim Herzfeld</t>
  </si>
  <si>
    <t>March 27, 1998 (United States)</t>
  </si>
  <si>
    <t>Meet the Deedles</t>
  </si>
  <si>
    <t>JD Productions</t>
  </si>
  <si>
    <t>Jerry Stahl</t>
  </si>
  <si>
    <t>David Veloz</t>
  </si>
  <si>
    <t>April 23, 1999 (Iceland)</t>
  </si>
  <si>
    <t>Permanent Midnight</t>
  </si>
  <si>
    <t>George Hearn</t>
  </si>
  <si>
    <t>Stephen White</t>
  </si>
  <si>
    <t>Steve Gomer</t>
  </si>
  <si>
    <t>April 3, 1998 (United States)</t>
  </si>
  <si>
    <t>Barney's Great Adventure</t>
  </si>
  <si>
    <t>Engine Film</t>
  </si>
  <si>
    <t>Arata Iura</t>
  </si>
  <si>
    <t>April 17, 1999 (Japan)</t>
  </si>
  <si>
    <t>After Life</t>
  </si>
  <si>
    <t>John Roberts</t>
  </si>
  <si>
    <t>Paulie</t>
  </si>
  <si>
    <t>Thierry Lhermitte</t>
  </si>
  <si>
    <t>Francis Veber</t>
  </si>
  <si>
    <t>April 15, 1998 (France)</t>
  </si>
  <si>
    <t>Le DÃ®ner de Cons</t>
  </si>
  <si>
    <t>Kevin Gage</t>
  </si>
  <si>
    <t>Dee Snider</t>
  </si>
  <si>
    <t>John Pieplow</t>
  </si>
  <si>
    <t>October 2, 1998 (United States)</t>
  </si>
  <si>
    <t>Strangeland</t>
  </si>
  <si>
    <t>James Hadley Chase</t>
  </si>
  <si>
    <t>Volker SchlÃ¶ndorff</t>
  </si>
  <si>
    <t>February 20, 1998 (United States)</t>
  </si>
  <si>
    <t>Palmetto</t>
  </si>
  <si>
    <t>September 11, 1998 (United States)</t>
  </si>
  <si>
    <t>Slums of Beverly Hills</t>
  </si>
  <si>
    <t>Howie Long</t>
  </si>
  <si>
    <t>Chris Soth</t>
  </si>
  <si>
    <t>Dean Semler</t>
  </si>
  <si>
    <t>January 9, 1998 (United States)</t>
  </si>
  <si>
    <t>Firestorm</t>
  </si>
  <si>
    <t>Monarch Pictures</t>
  </si>
  <si>
    <t>Anna Quindlen</t>
  </si>
  <si>
    <t>September 18, 1998 (United States)</t>
  </si>
  <si>
    <t>One True Thing</t>
  </si>
  <si>
    <t>Najwa Nimri</t>
  </si>
  <si>
    <t>August 28, 1998 (Spain)</t>
  </si>
  <si>
    <t>Lovers of the Arctic Circle</t>
  </si>
  <si>
    <t>Leeds/Ben-Ami Productions</t>
  </si>
  <si>
    <t>Loni Anderson</t>
  </si>
  <si>
    <t>June 18, 1998 (Australia)</t>
  </si>
  <si>
    <t>3 Ninjas: High Noon at Mega Mountain</t>
  </si>
  <si>
    <t>Oprah Winfrey</t>
  </si>
  <si>
    <t>Toni Morrison</t>
  </si>
  <si>
    <t>October 16, 1998 (United States)</t>
  </si>
  <si>
    <t>Beloved</t>
  </si>
  <si>
    <t>ShadowCatcher Entertainment</t>
  </si>
  <si>
    <t>Adam Beach</t>
  </si>
  <si>
    <t>Sherman Alexie</t>
  </si>
  <si>
    <t>Chris Eyre</t>
  </si>
  <si>
    <t>November 27, 1998 (Iceland)</t>
  </si>
  <si>
    <t>Smoke Signals</t>
  </si>
  <si>
    <t>Peter O'Toole</t>
  </si>
  <si>
    <t>Dean R. Koontz</t>
  </si>
  <si>
    <t>Phantoms</t>
  </si>
  <si>
    <t>Esther Freud</t>
  </si>
  <si>
    <t>Gillies MacKinnon</t>
  </si>
  <si>
    <t>January 13, 1999 (France)</t>
  </si>
  <si>
    <t>Hideous Kinky</t>
  </si>
  <si>
    <t>Eoin McNamee</t>
  </si>
  <si>
    <t>October 30, 1998 (United Kingdom)</t>
  </si>
  <si>
    <t>I Want You</t>
  </si>
  <si>
    <t>Mandalay Entertainment</t>
  </si>
  <si>
    <t>David Klass</t>
  </si>
  <si>
    <t>Desperate Measures</t>
  </si>
  <si>
    <t>Tapestry Films</t>
  </si>
  <si>
    <t>Jay Mohr</t>
  </si>
  <si>
    <t>Jim Abrahams</t>
  </si>
  <si>
    <t>July 24, 1998 (United States)</t>
  </si>
  <si>
    <t>Mafia!</t>
  </si>
  <si>
    <t>Pierre Jolivet</t>
  </si>
  <si>
    <t>August 14, 1998 (United States)</t>
  </si>
  <si>
    <t>Return to Paradise</t>
  </si>
  <si>
    <t>Joseph Cross</t>
  </si>
  <si>
    <t>March 20, 1998 (United States)</t>
  </si>
  <si>
    <t>Wide Awake</t>
  </si>
  <si>
    <t>Robert Towne</t>
  </si>
  <si>
    <t>Without Limits</t>
  </si>
  <si>
    <t>Polar Entertainment</t>
  </si>
  <si>
    <t>October 9, 1998 (Canada)</t>
  </si>
  <si>
    <t>Pecker</t>
  </si>
  <si>
    <t>Audiovisual Development Bureau, Ministerio da Cultura</t>
  </si>
  <si>
    <t>Fernanda Montenegro</t>
  </si>
  <si>
    <t>Marcos Bernstein</t>
  </si>
  <si>
    <t>Central Station</t>
  </si>
  <si>
    <t>Claude Stanush</t>
  </si>
  <si>
    <t>The Newton Boys</t>
  </si>
  <si>
    <t>Margaret Rosenthal</t>
  </si>
  <si>
    <t>Marshall Herskovitz</t>
  </si>
  <si>
    <t>Dangerous Beauty</t>
  </si>
  <si>
    <t>Patrick Swayze</t>
  </si>
  <si>
    <t>William Mickelberry</t>
  </si>
  <si>
    <t>Kevin Hooks</t>
  </si>
  <si>
    <t>May 1, 1998 (United States)</t>
  </si>
  <si>
    <t>Black Dog</t>
  </si>
  <si>
    <t>Greg Erb</t>
  </si>
  <si>
    <t>Penelope Spheeris</t>
  </si>
  <si>
    <t>Senseless</t>
  </si>
  <si>
    <t>Tom Everett Scott</t>
  </si>
  <si>
    <t>Alan Cohn</t>
  </si>
  <si>
    <t>Dead Man on Campus</t>
  </si>
  <si>
    <t>LisaRaye McCoy</t>
  </si>
  <si>
    <t>April 8, 1998 (United States)</t>
  </si>
  <si>
    <t>The Players Club</t>
  </si>
  <si>
    <t>Elizabeth Daily</t>
  </si>
  <si>
    <t>David N. Weiss</t>
  </si>
  <si>
    <t>Igor Kovalyov</t>
  </si>
  <si>
    <t>The Rugrats Movie</t>
  </si>
  <si>
    <t>Hyperion Pictures</t>
  </si>
  <si>
    <t>Willard Carroll</t>
  </si>
  <si>
    <t>Playing by Heart</t>
  </si>
  <si>
    <t>Jonathan Harr</t>
  </si>
  <si>
    <t>January 8, 1999 (United States)</t>
  </si>
  <si>
    <t>A Civil Action</t>
  </si>
  <si>
    <t>High Art</t>
  </si>
  <si>
    <t>Scott Bakula</t>
  </si>
  <si>
    <t>David S. Ward</t>
  </si>
  <si>
    <t>John Warren</t>
  </si>
  <si>
    <t>Major League: Back to the Minors</t>
  </si>
  <si>
    <t>Chris Farley</t>
  </si>
  <si>
    <t>Mark Nutter</t>
  </si>
  <si>
    <t>May 29, 1998 (United States)</t>
  </si>
  <si>
    <t>Almost Heroes</t>
  </si>
  <si>
    <t>Terry McMillan</t>
  </si>
  <si>
    <t>How Stella Got Her Groove Back</t>
  </si>
  <si>
    <t>Jessica Lange</t>
  </si>
  <si>
    <t>Jonathan Darby</t>
  </si>
  <si>
    <t>March 6, 1998 (United States)</t>
  </si>
  <si>
    <t>Hush</t>
  </si>
  <si>
    <t>December 11, 1998 (United States)</t>
  </si>
  <si>
    <t>Jack Frost</t>
  </si>
  <si>
    <t>Vanessa Williams</t>
  </si>
  <si>
    <t>Daryl Matthews</t>
  </si>
  <si>
    <t>Randa Haines</t>
  </si>
  <si>
    <t>Dance with Me</t>
  </si>
  <si>
    <t>CiBy 2000</t>
  </si>
  <si>
    <t>Federal Republic of Yugoslavia</t>
  </si>
  <si>
    <t>Bajram Severdzan</t>
  </si>
  <si>
    <t>Gordan Mihic</t>
  </si>
  <si>
    <t>Emir Kusturica</t>
  </si>
  <si>
    <t>June 1, 1998 (Federal Republic of Yugoslavia)</t>
  </si>
  <si>
    <t>Crna macka, beli macor</t>
  </si>
  <si>
    <t>September 25, 1998 (United Kingdom)</t>
  </si>
  <si>
    <t>Thursday</t>
  </si>
  <si>
    <t>Bodil JÃ¸rgensen</t>
  </si>
  <si>
    <t>May 21, 1998 (France)</t>
  </si>
  <si>
    <t>The Idiots</t>
  </si>
  <si>
    <t>Ian Michael Smith</t>
  </si>
  <si>
    <t>Simon Birch</t>
  </si>
  <si>
    <t>Christopher Walken</t>
  </si>
  <si>
    <t>William Gibson</t>
  </si>
  <si>
    <t>Abel Ferrara</t>
  </si>
  <si>
    <t>March 19, 1999 (Italy)</t>
  </si>
  <si>
    <t>New Rose Hotel</t>
  </si>
  <si>
    <t>Leslie Nielsen</t>
  </si>
  <si>
    <t>Pat Proft</t>
  </si>
  <si>
    <t>Wrongfully Accused</t>
  </si>
  <si>
    <t>Chaos Productions</t>
  </si>
  <si>
    <t>Rodman Philbrick</t>
  </si>
  <si>
    <t>October 30, 1998 (United States)</t>
  </si>
  <si>
    <t>The Mighty</t>
  </si>
  <si>
    <t>Alliance Communications Corporation</t>
  </si>
  <si>
    <t>Sarah Kernochan</t>
  </si>
  <si>
    <t>Strike!</t>
  </si>
  <si>
    <t>British Broadcasting Corporation (BBC) Television</t>
  </si>
  <si>
    <t>Graham Yost</t>
  </si>
  <si>
    <t>Mikael Salomon</t>
  </si>
  <si>
    <t>January 16, 1998 (United States)</t>
  </si>
  <si>
    <t>Hard Rain</t>
  </si>
  <si>
    <t>Alexandra DahlstrÃ¶m</t>
  </si>
  <si>
    <t>October 23, 1998 (Sweden)</t>
  </si>
  <si>
    <t>Show Me Love</t>
  </si>
  <si>
    <t>Jessalyn Gilsig</t>
  </si>
  <si>
    <t>Vera Chapman</t>
  </si>
  <si>
    <t>May 15, 1998 (United States)</t>
  </si>
  <si>
    <t>Quest for Camelot</t>
  </si>
  <si>
    <t>Award Entertainment</t>
  </si>
  <si>
    <t>Joe Klein</t>
  </si>
  <si>
    <t>Primary Colors</t>
  </si>
  <si>
    <t>Paradis Films</t>
  </si>
  <si>
    <t>Theodoros Angelopoulos</t>
  </si>
  <si>
    <t>Eternity and a Day</t>
  </si>
  <si>
    <t>Kennedy Miller Productions</t>
  </si>
  <si>
    <t>Magda Szubanski</t>
  </si>
  <si>
    <t>Babe: Pig in the City</t>
  </si>
  <si>
    <t>Tomboy Films</t>
  </si>
  <si>
    <t>Ian Bannen</t>
  </si>
  <si>
    <t>Waking Ned Devine</t>
  </si>
  <si>
    <t>Victor Hugo</t>
  </si>
  <si>
    <t>Bille August</t>
  </si>
  <si>
    <t>Big Dog Films</t>
  </si>
  <si>
    <t>Jamaica</t>
  </si>
  <si>
    <t>Nas</t>
  </si>
  <si>
    <t>Anthony Bodden</t>
  </si>
  <si>
    <t>Hype Williams</t>
  </si>
  <si>
    <t>November 4, 1998 (United States)</t>
  </si>
  <si>
    <t>Belly</t>
  </si>
  <si>
    <t>Oriental Light and Magic (OLM)</t>
  </si>
  <si>
    <t>Kunihiko Yuyama</t>
  </si>
  <si>
    <t>November 10, 1999 (United States)</t>
  </si>
  <si>
    <t>PokÃ©mon: The First Movie - Mewtwo Strikes Back</t>
  </si>
  <si>
    <t>Cinehaus</t>
  </si>
  <si>
    <t>Paul Newman</t>
  </si>
  <si>
    <t>Stephen McCauley</t>
  </si>
  <si>
    <t>The Object of My Affection</t>
  </si>
  <si>
    <t>RKO Pictures</t>
  </si>
  <si>
    <t>Merian C. Cooper</t>
  </si>
  <si>
    <t>Mighty Joe Young</t>
  </si>
  <si>
    <t>Carlo Cecchi</t>
  </si>
  <si>
    <t>FranÃ§ois Girard</t>
  </si>
  <si>
    <t>The Red Violin</t>
  </si>
  <si>
    <t>Christopher Bram</t>
  </si>
  <si>
    <t>Gods and Monsters</t>
  </si>
  <si>
    <t>John Landis</t>
  </si>
  <si>
    <t>February 6, 1998 (United States)</t>
  </si>
  <si>
    <t>Blues Brothers 2000</t>
  </si>
  <si>
    <t>Kirk Wong</t>
  </si>
  <si>
    <t>April 24, 1998 (United States)</t>
  </si>
  <si>
    <t>The Big Hit</t>
  </si>
  <si>
    <t>ChloÃ« Sevigny</t>
  </si>
  <si>
    <t>The Last Days of Disco</t>
  </si>
  <si>
    <t>Jaffilms</t>
  </si>
  <si>
    <t>Ludwig Bemelmans</t>
  </si>
  <si>
    <t>Daisy von Scherler Mayer</t>
  </si>
  <si>
    <t>July 10, 1998 (United States)</t>
  </si>
  <si>
    <t>Madeline</t>
  </si>
  <si>
    <t>Very Bad Things</t>
  </si>
  <si>
    <t>Celebrity</t>
  </si>
  <si>
    <t>Dennis Feldman</t>
  </si>
  <si>
    <t>Peter Medak</t>
  </si>
  <si>
    <t>Species II</t>
  </si>
  <si>
    <t>June 26, 1998 (United States)</t>
  </si>
  <si>
    <t>Doctor Dolittle</t>
  </si>
  <si>
    <t>October 23, 1998 (United States)</t>
  </si>
  <si>
    <t>Apt Pupil</t>
  </si>
  <si>
    <t>Norm MacDonald</t>
  </si>
  <si>
    <t>Frank Sebastiano</t>
  </si>
  <si>
    <t>Bob Saget</t>
  </si>
  <si>
    <t>Dirty Work</t>
  </si>
  <si>
    <t>May 22, 1998 (United States)</t>
  </si>
  <si>
    <t>Bulworth</t>
  </si>
  <si>
    <t>Paul Mayersberg</t>
  </si>
  <si>
    <t>Mike Hodges</t>
  </si>
  <si>
    <t>Croupier</t>
  </si>
  <si>
    <t>GÃ©rard PirÃ¨s</t>
  </si>
  <si>
    <t>Ken Sanzel</t>
  </si>
  <si>
    <t>The Replacement Killers</t>
  </si>
  <si>
    <t>James Merendino</t>
  </si>
  <si>
    <t>SLC Punk!</t>
  </si>
  <si>
    <t>Charles Berling</t>
  </si>
  <si>
    <t>CÃ©dric Kahn</t>
  </si>
  <si>
    <t>December 16, 1998 (France)</t>
  </si>
  <si>
    <t>L'ennui</t>
  </si>
  <si>
    <t>HSX Films</t>
  </si>
  <si>
    <t>Jeffrey Falcon</t>
  </si>
  <si>
    <t>Lance Mungia</t>
  </si>
  <si>
    <t>Six-String Samurai</t>
  </si>
  <si>
    <t>Zucker Brothers Productions</t>
  </si>
  <si>
    <t>July 31, 1998 (United States)</t>
  </si>
  <si>
    <t>BASEketball</t>
  </si>
  <si>
    <t>June 19, 1998 (United States)</t>
  </si>
  <si>
    <t>The X Files</t>
  </si>
  <si>
    <t>Rhino Films</t>
  </si>
  <si>
    <t>Tina Andrews</t>
  </si>
  <si>
    <t>Gregory Nava</t>
  </si>
  <si>
    <t>August 28, 1998 (United States)</t>
  </si>
  <si>
    <t>Why Do Fools Fall in Love</t>
  </si>
  <si>
    <t>John Fortenberry</t>
  </si>
  <si>
    <t>A Night at the Roxbury</t>
  </si>
  <si>
    <t>David Webb Peoples</t>
  </si>
  <si>
    <t>Soldier</t>
  </si>
  <si>
    <t>October 16, 1998 (India)</t>
  </si>
  <si>
    <t>Kuch Kuch Hota Hai</t>
  </si>
  <si>
    <t>Lawrence Wright</t>
  </si>
  <si>
    <t>November 6, 1998 (United States)</t>
  </si>
  <si>
    <t>The Siege</t>
  </si>
  <si>
    <t>Jennifer Love Hewitt</t>
  </si>
  <si>
    <t>Lois Duncan</t>
  </si>
  <si>
    <t>I Still Know What You Did Last Summer</t>
  </si>
  <si>
    <t>SciarlÃ²</t>
  </si>
  <si>
    <t>Alessandro Baricco</t>
  </si>
  <si>
    <t>October 28, 1998 (Italy)</t>
  </si>
  <si>
    <t>The Legend of 1900</t>
  </si>
  <si>
    <t>Sydney Newman</t>
  </si>
  <si>
    <t>Jeremiah S. Chechik</t>
  </si>
  <si>
    <t>Art Linson Productions</t>
  </si>
  <si>
    <t>Philippe Nahon</t>
  </si>
  <si>
    <t>February 17, 1999 (France)</t>
  </si>
  <si>
    <t>I Stand Alone</t>
  </si>
  <si>
    <t>Next Wave Films</t>
  </si>
  <si>
    <t>Jeremy Theobald</t>
  </si>
  <si>
    <t>Following</t>
  </si>
  <si>
    <t>James Lyons</t>
  </si>
  <si>
    <t>October 23, 1998 (United Kingdom)</t>
  </si>
  <si>
    <t>Velvet Goldmine</t>
  </si>
  <si>
    <t>John Steakley</t>
  </si>
  <si>
    <t>Vampires</t>
  </si>
  <si>
    <t>A Simple Plan</t>
  </si>
  <si>
    <t>Todd Alcott</t>
  </si>
  <si>
    <t>Antz</t>
  </si>
  <si>
    <t>He Got Game</t>
  </si>
  <si>
    <t>Robert Simonds Productions</t>
  </si>
  <si>
    <t>Dave Chappelle</t>
  </si>
  <si>
    <t>Half Baked</t>
  </si>
  <si>
    <t>City of Angels</t>
  </si>
  <si>
    <t>Run Lola Run</t>
  </si>
  <si>
    <t>Mercury Rising</t>
  </si>
  <si>
    <t>Scott Rosenberg</t>
  </si>
  <si>
    <t>David Nutter</t>
  </si>
  <si>
    <t>Disturbing Behavior</t>
  </si>
  <si>
    <t>August 5, 1998 (United States)</t>
  </si>
  <si>
    <t>Halloween H20: 20 Years Later</t>
  </si>
  <si>
    <t>Robert Bloch</t>
  </si>
  <si>
    <t>Psycho</t>
  </si>
  <si>
    <t>CinÃ©pix Film Properties (CFP)</t>
  </si>
  <si>
    <t>Buffalo '66</t>
  </si>
  <si>
    <t>Sliding Doors</t>
  </si>
  <si>
    <t>Hope Floats</t>
  </si>
  <si>
    <t>Dollface</t>
  </si>
  <si>
    <t>Mark Christopher</t>
  </si>
  <si>
    <t>July 29, 1998 (United States)</t>
  </si>
  <si>
    <t>The Negotiator</t>
  </si>
  <si>
    <t>PolyGram Filmed Entertainment</t>
  </si>
  <si>
    <t>Michael Hirst</t>
  </si>
  <si>
    <t>Elizabeth</t>
  </si>
  <si>
    <t>Lethal Weapon 4</t>
  </si>
  <si>
    <t>Calimari Productions</t>
  </si>
  <si>
    <t>Treat Williams</t>
  </si>
  <si>
    <t>Deep Rising</t>
  </si>
  <si>
    <t>Michael Browning</t>
  </si>
  <si>
    <t>Six Days Seven Nights</t>
  </si>
  <si>
    <t>Roy Huggins</t>
  </si>
  <si>
    <t>U.S. Marshals</t>
  </si>
  <si>
    <t>February 13, 1998 (United States)</t>
  </si>
  <si>
    <t>Sphere</t>
  </si>
  <si>
    <t>Patch Adams</t>
  </si>
  <si>
    <t>Jane Adams</t>
  </si>
  <si>
    <t>Happiness</t>
  </si>
  <si>
    <t>Nick Evans</t>
  </si>
  <si>
    <t>The Horse Whisperer</t>
  </si>
  <si>
    <t>Harvest Filmworks</t>
  </si>
  <si>
    <t>Sean Gullette</t>
  </si>
  <si>
    <t>Pi</t>
  </si>
  <si>
    <t>Midwinter Productions Inc.</t>
  </si>
  <si>
    <t>Bride of Chucky</t>
  </si>
  <si>
    <t>Irwin Allen</t>
  </si>
  <si>
    <t>Lost in Space</t>
  </si>
  <si>
    <t>FGM Entertainment</t>
  </si>
  <si>
    <t>J.D. Zeik</t>
  </si>
  <si>
    <t>Ronin</t>
  </si>
  <si>
    <t>Fallen</t>
  </si>
  <si>
    <t>Urban Legend</t>
  </si>
  <si>
    <t>June 19, 1998 (Denmark)</t>
  </si>
  <si>
    <t>The Celebration</t>
  </si>
  <si>
    <t>Enemy of the State</t>
  </si>
  <si>
    <t>March 13, 1998 (United States)</t>
  </si>
  <si>
    <t>The Man in the Iron Mask</t>
  </si>
  <si>
    <t>Star Trek: Insurrection</t>
  </si>
  <si>
    <t>Forge</t>
  </si>
  <si>
    <t>Blast from the Past</t>
  </si>
  <si>
    <t>The Waterboy</t>
  </si>
  <si>
    <t>Gigi Levangie</t>
  </si>
  <si>
    <t>Stepmom</t>
  </si>
  <si>
    <t>Philip LaZebnik</t>
  </si>
  <si>
    <t>The Prince of Egypt</t>
  </si>
  <si>
    <t>August 7, 1998 (United States)</t>
  </si>
  <si>
    <t>Snake Eyes</t>
  </si>
  <si>
    <t>Gavin Scott</t>
  </si>
  <si>
    <t>Small Soldiers</t>
  </si>
  <si>
    <t>Can't Hardly Wait</t>
  </si>
  <si>
    <t>Marc Norman</t>
  </si>
  <si>
    <t>Shakespeare in Love</t>
  </si>
  <si>
    <t>Centropolis Film Productions</t>
  </si>
  <si>
    <t>May 20, 1998 (United States)</t>
  </si>
  <si>
    <t>Ever After: A Cinderella Story</t>
  </si>
  <si>
    <t>Mystery Clock Cinema</t>
  </si>
  <si>
    <t>Rufus Sewell</t>
  </si>
  <si>
    <t>Dark City</t>
  </si>
  <si>
    <t>Frederick Knott</t>
  </si>
  <si>
    <t>June 5, 1998 (United States)</t>
  </si>
  <si>
    <t>A Perfect Murder</t>
  </si>
  <si>
    <t>Johnston McCulley</t>
  </si>
  <si>
    <t>July 17, 1998 (United States)</t>
  </si>
  <si>
    <t>The Mask of Zorro</t>
  </si>
  <si>
    <t>American Empirical Pictures</t>
  </si>
  <si>
    <t>Rushmore</t>
  </si>
  <si>
    <t>Vincent Ward</t>
  </si>
  <si>
    <t>What Dreams May Come</t>
  </si>
  <si>
    <t>MiklÃ³s LÃ¡szlÃ³</t>
  </si>
  <si>
    <t>You've Got Mail</t>
  </si>
  <si>
    <t>Pleasantville</t>
  </si>
  <si>
    <t>James Jones</t>
  </si>
  <si>
    <t>The Thin Red Line</t>
  </si>
  <si>
    <t>Alice Hoffman</t>
  </si>
  <si>
    <t>Practical Magic</t>
  </si>
  <si>
    <t>Ming-Na Wen</t>
  </si>
  <si>
    <t>Robert D. San Souci</t>
  </si>
  <si>
    <t>Tony Bancroft</t>
  </si>
  <si>
    <t>Mulan</t>
  </si>
  <si>
    <t>Out of Sight</t>
  </si>
  <si>
    <t>A Bug's Life</t>
  </si>
  <si>
    <t>David Wechter</t>
  </si>
  <si>
    <t>The Faculty</t>
  </si>
  <si>
    <t>July 15, 1998 (United States)</t>
  </si>
  <si>
    <t>There's Something About Mary</t>
  </si>
  <si>
    <t>Robert Duvall</t>
  </si>
  <si>
    <t>Deep Impact</t>
  </si>
  <si>
    <t>Fear and Loathing LLC</t>
  </si>
  <si>
    <t>Hunter S. Thompson</t>
  </si>
  <si>
    <t>Fear and Loathing in Las Vegas</t>
  </si>
  <si>
    <t>Rush Hour</t>
  </si>
  <si>
    <t>Ron Osborn</t>
  </si>
  <si>
    <t>Meet Joe Black</t>
  </si>
  <si>
    <t>Juno Pix</t>
  </si>
  <si>
    <t>The Wedding Singer</t>
  </si>
  <si>
    <t>Amen Ra Films</t>
  </si>
  <si>
    <t>Blade</t>
  </si>
  <si>
    <t>Stephen Peters</t>
  </si>
  <si>
    <t>John McNaughton</t>
  </si>
  <si>
    <t>Wild Things</t>
  </si>
  <si>
    <t>Cinema Vehicle Services</t>
  </si>
  <si>
    <t>Erich KÃ¤stner</t>
  </si>
  <si>
    <t>The Parent Trap</t>
  </si>
  <si>
    <t>Rounders</t>
  </si>
  <si>
    <t>July 1, 1998 (United States)</t>
  </si>
  <si>
    <t>Armageddon</t>
  </si>
  <si>
    <t>The Truman Show</t>
  </si>
  <si>
    <t>Jason Flemyng</t>
  </si>
  <si>
    <t>August 28, 1998 (United Kingdom)</t>
  </si>
  <si>
    <t>Lock, Stock and Two Smoking Barrels</t>
  </si>
  <si>
    <t>American History X</t>
  </si>
  <si>
    <t>Saving Private Ryan</t>
  </si>
  <si>
    <t>The Big Lebowski</t>
  </si>
  <si>
    <t>Good Film Company</t>
  </si>
  <si>
    <t>Greg Dinner</t>
  </si>
  <si>
    <t>Mark Joffe</t>
  </si>
  <si>
    <t>October 3, 1997 (United States)</t>
  </si>
  <si>
    <t>The MatchMaker</t>
  </si>
  <si>
    <t>Larger Than Life Productions</t>
  </si>
  <si>
    <t>Michael Richards</t>
  </si>
  <si>
    <t>May 30, 1997 (United States)</t>
  </si>
  <si>
    <t>Trial and Error</t>
  </si>
  <si>
    <t>Peter HÃ¸eg</t>
  </si>
  <si>
    <t>February 28, 1997 (United States)</t>
  </si>
  <si>
    <t>Smilla's Sense of Snow</t>
  </si>
  <si>
    <t>Laura Jones</t>
  </si>
  <si>
    <t>December 31, 1997 (United States)</t>
  </si>
  <si>
    <t>Oscar and Lucinda</t>
  </si>
  <si>
    <t>Sheinberg Productions</t>
  </si>
  <si>
    <t>Tom Arnold</t>
  </si>
  <si>
    <t>Peter Crabbe</t>
  </si>
  <si>
    <t>Bryan Spicer</t>
  </si>
  <si>
    <t>April 18, 1997 (United States)</t>
  </si>
  <si>
    <t>McHale's Navy</t>
  </si>
  <si>
    <t>Joel Castleberg Productions</t>
  </si>
  <si>
    <t>Eric Stoltz</t>
  </si>
  <si>
    <t>Mr. Jealousy</t>
  </si>
  <si>
    <t>John Patrick Kelley</t>
  </si>
  <si>
    <t>The Locusts</t>
  </si>
  <si>
    <t>Def Pictures</t>
  </si>
  <si>
    <t>Bill Bellamy</t>
  </si>
  <si>
    <t>Lionel C. Martin</t>
  </si>
  <si>
    <t>August 6, 1997 (United States)</t>
  </si>
  <si>
    <t>How to Be a Player</t>
  </si>
  <si>
    <t>BMG Independents</t>
  </si>
  <si>
    <t>Robert Downey Sr.</t>
  </si>
  <si>
    <t>December 12, 1997 (United States)</t>
  </si>
  <si>
    <t>Hugo Pool</t>
  </si>
  <si>
    <t>August 1, 1997 (United States)</t>
  </si>
  <si>
    <t>In the Company of Men</t>
  </si>
  <si>
    <t>Mark Haskell Smith</t>
  </si>
  <si>
    <t>Andy Wilson</t>
  </si>
  <si>
    <t>October 17, 1997 (United States)</t>
  </si>
  <si>
    <t>Playing God</t>
  </si>
  <si>
    <t>Joseph Conrad</t>
  </si>
  <si>
    <t>Swept from the Sea</t>
  </si>
  <si>
    <t>Stephen Dillane</t>
  </si>
  <si>
    <t>Michael Nicholson</t>
  </si>
  <si>
    <t>November 26, 1997 (United States)</t>
  </si>
  <si>
    <t>Welcome to Sarajevo</t>
  </si>
  <si>
    <t>Underdog Productions</t>
  </si>
  <si>
    <t>Joshua Schaefer</t>
  </si>
  <si>
    <t>Eight Days a Week</t>
  </si>
  <si>
    <t>Triumph Films</t>
  </si>
  <si>
    <t>Aidan Quinn</t>
  </si>
  <si>
    <t>Dan Gordon</t>
  </si>
  <si>
    <t>September 26, 1997 (United States)</t>
  </si>
  <si>
    <t>The Assignment</t>
  </si>
  <si>
    <t>Matthew Modine</t>
  </si>
  <si>
    <t>Tom DiCillo</t>
  </si>
  <si>
    <t>The Real Blonde</t>
  </si>
  <si>
    <t>Floyd Byars</t>
  </si>
  <si>
    <t>August 22, 1997 (United States)</t>
  </si>
  <si>
    <t>Sophie Marceau</t>
  </si>
  <si>
    <t>Firelight</t>
  </si>
  <si>
    <t>All Net Productions</t>
  </si>
  <si>
    <t>Christopher Reed</t>
  </si>
  <si>
    <t>March 28, 1997 (United States)</t>
  </si>
  <si>
    <t>The Sixth Man</t>
  </si>
  <si>
    <t>Joe Pesci</t>
  </si>
  <si>
    <t>8 Heads in a Duffel Bag</t>
  </si>
  <si>
    <t>Ivory Way Productions</t>
  </si>
  <si>
    <t>David Hogan</t>
  </si>
  <si>
    <t>October 10, 1997 (United States)</t>
  </si>
  <si>
    <t>Most Wanted</t>
  </si>
  <si>
    <t>Jim Belushi</t>
  </si>
  <si>
    <t>October 8, 1997 (United States)</t>
  </si>
  <si>
    <t>Gang Related</t>
  </si>
  <si>
    <t>Jill Mazursky</t>
  </si>
  <si>
    <t>Christopher Cain</t>
  </si>
  <si>
    <t>Gone Fishin'</t>
  </si>
  <si>
    <t>July 2, 1997 (United States)</t>
  </si>
  <si>
    <t>Out to Sea</t>
  </si>
  <si>
    <t>Bates Entertainment</t>
  </si>
  <si>
    <t>Neal Cassady</t>
  </si>
  <si>
    <t>June 20, 1997 (United States)</t>
  </si>
  <si>
    <t>The Last Time I Committed Suicide</t>
  </si>
  <si>
    <t>Plump Fiction LLC</t>
  </si>
  <si>
    <t>Tommy Davidson</t>
  </si>
  <si>
    <t>Bob Koherr</t>
  </si>
  <si>
    <t>May 23, 1997 (Poland)</t>
  </si>
  <si>
    <t>Plump Fiction</t>
  </si>
  <si>
    <t>JLT Productions</t>
  </si>
  <si>
    <t>Joseph Mazzello</t>
  </si>
  <si>
    <t>Manny Coto</t>
  </si>
  <si>
    <t>Star Kid</t>
  </si>
  <si>
    <t>Dan Wakefield</t>
  </si>
  <si>
    <t>September 19, 1997 (United States)</t>
  </si>
  <si>
    <t>Going All the Way</t>
  </si>
  <si>
    <t>Martin Short</t>
  </si>
  <si>
    <t>Jeff Rothberg</t>
  </si>
  <si>
    <t>Michael Ritchie</t>
  </si>
  <si>
    <t>July 11, 1997 (United States)</t>
  </si>
  <si>
    <t>A Simple Wish</t>
  </si>
  <si>
    <t>Christopher McDonald</t>
  </si>
  <si>
    <t>Bob Mosher</t>
  </si>
  <si>
    <t>Leave It to Beaver</t>
  </si>
  <si>
    <t>Agenda</t>
  </si>
  <si>
    <t>Llyr Ifans</t>
  </si>
  <si>
    <t>Kevin Allen</t>
  </si>
  <si>
    <t>May 9, 1997 (United States)</t>
  </si>
  <si>
    <t>Twin Town</t>
  </si>
  <si>
    <t>August 29, 1997 (United States)</t>
  </si>
  <si>
    <t>She's So Lovely</t>
  </si>
  <si>
    <t>Parker Posey</t>
  </si>
  <si>
    <t>Wendy MacLeod</t>
  </si>
  <si>
    <t>The House of Yes</t>
  </si>
  <si>
    <t>Buena Vista International Film Production (Germany)</t>
  </si>
  <si>
    <t>Til Schweiger</t>
  </si>
  <si>
    <t>Thomas Jahn</t>
  </si>
  <si>
    <t>February 20, 1997 (Germany)</t>
  </si>
  <si>
    <t>Knockin' on Heaven's Door</t>
  </si>
  <si>
    <t>Warner Bros. Family Entertainment</t>
  </si>
  <si>
    <t>Jason James Richter</t>
  </si>
  <si>
    <t>Keith Walker</t>
  </si>
  <si>
    <t>Sam Pillsbury</t>
  </si>
  <si>
    <t>August 8, 1997 (United States)</t>
  </si>
  <si>
    <t>Free Willy 3: The Rescue</t>
  </si>
  <si>
    <t>January 29, 1999 (United Kingdom)</t>
  </si>
  <si>
    <t>Two Girls and a Guy</t>
  </si>
  <si>
    <t>The Rank Organisation</t>
  </si>
  <si>
    <t>Naomi Wallace</t>
  </si>
  <si>
    <t>Lawn Dogs</t>
  </si>
  <si>
    <t>Northern Lights Entertainment</t>
  </si>
  <si>
    <t>Fathers' Day</t>
  </si>
  <si>
    <t>Stanley Tong</t>
  </si>
  <si>
    <t>December 25, 1997 (United States)</t>
  </si>
  <si>
    <t>Mr. Magoo</t>
  </si>
  <si>
    <t>Daybreak</t>
  </si>
  <si>
    <t>Will Friedle</t>
  </si>
  <si>
    <t>Andy Burg</t>
  </si>
  <si>
    <t>George Huang</t>
  </si>
  <si>
    <t>October 1, 1997 (Brazil)</t>
  </si>
  <si>
    <t>Trojan War</t>
  </si>
  <si>
    <t>Samson Productions Pty. Ltd.</t>
  </si>
  <si>
    <t>David Giles</t>
  </si>
  <si>
    <t>April 11, 1997 (United States)</t>
  </si>
  <si>
    <t>Paradise Road</t>
  </si>
  <si>
    <t>September 17, 1997 (France)</t>
  </si>
  <si>
    <t>One Night Stand</t>
  </si>
  <si>
    <t>Rysher Entertainment</t>
  </si>
  <si>
    <t>Jonathan Brett</t>
  </si>
  <si>
    <t>Robert Butler</t>
  </si>
  <si>
    <t>January 10, 1997 (United States)</t>
  </si>
  <si>
    <t>Turbulence</t>
  </si>
  <si>
    <t>March 26, 1997 (United States)</t>
  </si>
  <si>
    <t>Cats Don't Dance</t>
  </si>
  <si>
    <t>Steve James</t>
  </si>
  <si>
    <t>January 24, 1997 (United States)</t>
  </si>
  <si>
    <t>Prefontaine</t>
  </si>
  <si>
    <t>Peter Fonda</t>
  </si>
  <si>
    <t>Victor Nunez</t>
  </si>
  <si>
    <t>July 18, 1997 (United States)</t>
  </si>
  <si>
    <t>Ulee's Gold</t>
  </si>
  <si>
    <t>Lev Tolstoy</t>
  </si>
  <si>
    <t>Bernard Rose</t>
  </si>
  <si>
    <t>April 4, 1997 (United States)</t>
  </si>
  <si>
    <t>Gordon Gordon</t>
  </si>
  <si>
    <t>Bob Spiers</t>
  </si>
  <si>
    <t>February 14, 1997 (United States)</t>
  </si>
  <si>
    <t>That Darn Cat</t>
  </si>
  <si>
    <t>GH Pictures</t>
  </si>
  <si>
    <t>Fibe Ma</t>
  </si>
  <si>
    <t>Sammo Kam-Bo Hung</t>
  </si>
  <si>
    <t>Mr. Nice Guy</t>
  </si>
  <si>
    <t>ZapPictures</t>
  </si>
  <si>
    <t>James F. Robinson</t>
  </si>
  <si>
    <t>November 12, 1998 (Singapore)</t>
  </si>
  <si>
    <t>Still Breathing</t>
  </si>
  <si>
    <t>Butcher's Run Films</t>
  </si>
  <si>
    <t>The Apostle</t>
  </si>
  <si>
    <t>Paul McGann</t>
  </si>
  <si>
    <t>Albert Ash</t>
  </si>
  <si>
    <t>Charles Sturridge</t>
  </si>
  <si>
    <t>October 24, 1997 (United States)</t>
  </si>
  <si>
    <t>FairyTale: A True Story</t>
  </si>
  <si>
    <t>Tupac Shakur</t>
  </si>
  <si>
    <t>January 29, 1997 (United States)</t>
  </si>
  <si>
    <t>Gridlock'd</t>
  </si>
  <si>
    <t>China Film Co-Production Corporation</t>
  </si>
  <si>
    <t>Angus Macfadyen</t>
  </si>
  <si>
    <t>Michael Vickerman</t>
  </si>
  <si>
    <t>May 2, 1997 (United States)</t>
  </si>
  <si>
    <t>Warriors of Virtue</t>
  </si>
  <si>
    <t>Helena Bonham Carter</t>
  </si>
  <si>
    <t>The Wings of the Dove</t>
  </si>
  <si>
    <t>Papazian-Hirsch Entertainment International</t>
  </si>
  <si>
    <t>David Bar Katz</t>
  </si>
  <si>
    <t>Paul Miller</t>
  </si>
  <si>
    <t>February 7, 1997 (United States)</t>
  </si>
  <si>
    <t>The Pest</t>
  </si>
  <si>
    <t>The Spanish Prisoner</t>
  </si>
  <si>
    <t>Robert E. Howard</t>
  </si>
  <si>
    <t>John Nicolella</t>
  </si>
  <si>
    <t>Kull the Conqueror</t>
  </si>
  <si>
    <t>New Amsterdam Entertainment</t>
  </si>
  <si>
    <t>Miguel Ferrer</t>
  </si>
  <si>
    <t>Mark Pavia</t>
  </si>
  <si>
    <t>The Night Flier</t>
  </si>
  <si>
    <t>Nightwatch</t>
  </si>
  <si>
    <t>Takashi Bufford</t>
  </si>
  <si>
    <t>February 26, 1997 (United States)</t>
  </si>
  <si>
    <t>Booty Call</t>
  </si>
  <si>
    <t>Norsk Film</t>
  </si>
  <si>
    <t>Nikolaj Frobenius</t>
  </si>
  <si>
    <t>Erik SkjoldbjÃ¦rg</t>
  </si>
  <si>
    <t>Fireworks</t>
  </si>
  <si>
    <t>A Life Less Ordinary</t>
  </si>
  <si>
    <t>January 2, 1998 (United States)</t>
  </si>
  <si>
    <t>Deconstructing Harry</t>
  </si>
  <si>
    <t>BBC Scotland</t>
  </si>
  <si>
    <t>Mrs. Brown</t>
  </si>
  <si>
    <t>Scott Yagemann</t>
  </si>
  <si>
    <t>July 30, 1997 (United States)</t>
  </si>
  <si>
    <t>One Eight Seven</t>
  </si>
  <si>
    <t>Lothaire Bluteau</t>
  </si>
  <si>
    <t>Martin Sherman</t>
  </si>
  <si>
    <t>Sean Mathias</t>
  </si>
  <si>
    <t>Bent</t>
  </si>
  <si>
    <t>Harvey Keitel</t>
  </si>
  <si>
    <t>John Irvin</t>
  </si>
  <si>
    <t>March 14, 1997 (United States)</t>
  </si>
  <si>
    <t>City of Industry</t>
  </si>
  <si>
    <t>Live Entertainment</t>
  </si>
  <si>
    <t>Josh McKinney</t>
  </si>
  <si>
    <t>Peter O'Fallon</t>
  </si>
  <si>
    <t>September 25, 1998 (Greece)</t>
  </si>
  <si>
    <t>Suicide Kings</t>
  </si>
  <si>
    <t>High School Sweethearts</t>
  </si>
  <si>
    <t>Fran Drescher</t>
  </si>
  <si>
    <t>The Beautician and the Beast</t>
  </si>
  <si>
    <t>Robert Farrar</t>
  </si>
  <si>
    <t>November 14, 1997 (United States)</t>
  </si>
  <si>
    <t>The Man Who Knew Too Little</t>
  </si>
  <si>
    <t>David Evans</t>
  </si>
  <si>
    <t>April 4, 1997 (United Kingdom)</t>
  </si>
  <si>
    <t>Max D. Adams</t>
  </si>
  <si>
    <t>Marco Brambilla</t>
  </si>
  <si>
    <t>Excess Baggage</t>
  </si>
  <si>
    <t>Chris Brancato</t>
  </si>
  <si>
    <t>Bill Duke</t>
  </si>
  <si>
    <t>August 27, 1997 (United States)</t>
  </si>
  <si>
    <t>Hoodlum</t>
  </si>
  <si>
    <t>Blurco</t>
  </si>
  <si>
    <t>James Duval</t>
  </si>
  <si>
    <t>Nowhere</t>
  </si>
  <si>
    <t>Jane Smiley</t>
  </si>
  <si>
    <t>A Thousand Acres</t>
  </si>
  <si>
    <t>Addis Wechsler Pictures</t>
  </si>
  <si>
    <t>Larenz Tate</t>
  </si>
  <si>
    <t>Theodore Witcher</t>
  </si>
  <si>
    <t>Love Jones</t>
  </si>
  <si>
    <t>JVC Entertainment Networks</t>
  </si>
  <si>
    <t>Nick Nolte</t>
  </si>
  <si>
    <t>Russell Banks</t>
  </si>
  <si>
    <t>Affliction</t>
  </si>
  <si>
    <t>October 31, 1997 (United States)</t>
  </si>
  <si>
    <t>Red Corner</t>
  </si>
  <si>
    <t>Randy Feldman</t>
  </si>
  <si>
    <t>January 17, 1997 (United States)</t>
  </si>
  <si>
    <t>Metro</t>
  </si>
  <si>
    <t>May 23, 1997 (United States)</t>
  </si>
  <si>
    <t>Addicted to Love</t>
  </si>
  <si>
    <t>February 21, 1997 (United States)</t>
  </si>
  <si>
    <t>Rosewood</t>
  </si>
  <si>
    <t>Jason David Frank</t>
  </si>
  <si>
    <t>Shuki Levy</t>
  </si>
  <si>
    <t>Turbo: A Power Rangers Movie</t>
  </si>
  <si>
    <t>Michael Caton</t>
  </si>
  <si>
    <t>The Castle</t>
  </si>
  <si>
    <t>Jana Howington</t>
  </si>
  <si>
    <t>For Richer or Poorer</t>
  </si>
  <si>
    <t>The Opposite of Sex</t>
  </si>
  <si>
    <t>Michael Jeter</t>
  </si>
  <si>
    <t>Kevin DiCicco</t>
  </si>
  <si>
    <t>Air Bud</t>
  </si>
  <si>
    <t>Jeb Stuart</t>
  </si>
  <si>
    <t>FÃ©lix EnrÃ­quez AlcalÃ¡</t>
  </si>
  <si>
    <t>September 5, 1997 (United States)</t>
  </si>
  <si>
    <t>Fire Down Below</t>
  </si>
  <si>
    <t>Liberto Rabal</t>
  </si>
  <si>
    <t>Live Flesh</t>
  </si>
  <si>
    <t>Daiei Studios</t>
  </si>
  <si>
    <t>Masato Hagiwara</t>
  </si>
  <si>
    <t>July 8, 2001 (United States)</t>
  </si>
  <si>
    <t>Cure</t>
  </si>
  <si>
    <t>Tenzin Thuthob Tsarong</t>
  </si>
  <si>
    <t>Kundun</t>
  </si>
  <si>
    <t>Trimark Pictures</t>
  </si>
  <si>
    <t>Kasi Lemmons</t>
  </si>
  <si>
    <t>November 7, 1997 (United States)</t>
  </si>
  <si>
    <t>Eve's Bayou</t>
  </si>
  <si>
    <t>DC Entertainment</t>
  </si>
  <si>
    <t>Shaquille O'Neal</t>
  </si>
  <si>
    <t>Louise Simonson</t>
  </si>
  <si>
    <t>Kenneth Johnson</t>
  </si>
  <si>
    <t>August 15, 1997 (United States)</t>
  </si>
  <si>
    <t>Steel</t>
  </si>
  <si>
    <t>Nothing to Lose</t>
  </si>
  <si>
    <t>David Michael Wieger</t>
  </si>
  <si>
    <t>William Dear</t>
  </si>
  <si>
    <t>Wild America</t>
  </si>
  <si>
    <t>Pacific Western</t>
  </si>
  <si>
    <t>Danny Glover</t>
  </si>
  <si>
    <t>Switchback</t>
  </si>
  <si>
    <t>Harland Williams</t>
  </si>
  <si>
    <t>Oren Aviv</t>
  </si>
  <si>
    <t>Stuart Gillard</t>
  </si>
  <si>
    <t>RocketMan</t>
  </si>
  <si>
    <t>Ian Holm</t>
  </si>
  <si>
    <t>November 21, 1997 (United States)</t>
  </si>
  <si>
    <t>The Sweet Hereafter</t>
  </si>
  <si>
    <t>Charlie Sheen</t>
  </si>
  <si>
    <t>Money Talks</t>
  </si>
  <si>
    <t>Arleen Sorkin</t>
  </si>
  <si>
    <t>Glenn Gordon Caron</t>
  </si>
  <si>
    <t>Picture Perfect</t>
  </si>
  <si>
    <t>The Boxer</t>
  </si>
  <si>
    <t>Howard Stern</t>
  </si>
  <si>
    <t>March 7, 1997 (United States)</t>
  </si>
  <si>
    <t>Private Parts</t>
  </si>
  <si>
    <t>Robert Townsend</t>
  </si>
  <si>
    <t>B*A*P*S</t>
  </si>
  <si>
    <t>HervÃ© Palud</t>
  </si>
  <si>
    <t>Jungle 2 Jungle</t>
  </si>
  <si>
    <t>Image Organization</t>
  </si>
  <si>
    <t>Tammy Lauren</t>
  </si>
  <si>
    <t>Peter Atkins</t>
  </si>
  <si>
    <t>Robert Kurtzman</t>
  </si>
  <si>
    <t>Wishmaster</t>
  </si>
  <si>
    <t>David Baldacci</t>
  </si>
  <si>
    <t>Absolute Power</t>
  </si>
  <si>
    <t>Abbas Kiarostami Productions</t>
  </si>
  <si>
    <t>Homayoun Ershadi</t>
  </si>
  <si>
    <t>November 26, 1997 (France)</t>
  </si>
  <si>
    <t>Taste of Cherry</t>
  </si>
  <si>
    <t>Larry Beinhart</t>
  </si>
  <si>
    <t>Wag the Dog</t>
  </si>
  <si>
    <t>Mel Smith</t>
  </si>
  <si>
    <t>Bean</t>
  </si>
  <si>
    <t>Anthony Waller</t>
  </si>
  <si>
    <t>An American Werewolf in Paris</t>
  </si>
  <si>
    <t>Penelope Ann Miller</t>
  </si>
  <si>
    <t>Douglas Preston</t>
  </si>
  <si>
    <t>The Relic</t>
  </si>
  <si>
    <t>Double Team</t>
  </si>
  <si>
    <t>Kanun parvaresh fekri</t>
  </si>
  <si>
    <t>Mohammad Amir Naji</t>
  </si>
  <si>
    <t>Children of Heaven</t>
  </si>
  <si>
    <t>Soul Food</t>
  </si>
  <si>
    <t>Rick Moody</t>
  </si>
  <si>
    <t>The Ice Storm</t>
  </si>
  <si>
    <t>Kuzui Enterprises</t>
  </si>
  <si>
    <t>Orgazmo</t>
  </si>
  <si>
    <t>Samuel W. Taylor</t>
  </si>
  <si>
    <t>Flubber</t>
  </si>
  <si>
    <t>Murder at 1600</t>
  </si>
  <si>
    <t>Mark Feldberg</t>
  </si>
  <si>
    <t>Beverly Hills Ninja</t>
  </si>
  <si>
    <t>Eduardo Noriega</t>
  </si>
  <si>
    <t>December 19, 1997 (Spain)</t>
  </si>
  <si>
    <t>Open Your Eyes</t>
  </si>
  <si>
    <t>Sue Miller</t>
  </si>
  <si>
    <t>Inventing the Abbotts</t>
  </si>
  <si>
    <t>December 19, 1997 (United States)</t>
  </si>
  <si>
    <t>Mousehunt</t>
  </si>
  <si>
    <t>Craig Sheffer</t>
  </si>
  <si>
    <t>Lance Young</t>
  </si>
  <si>
    <t>April 14, 1997 (United States)</t>
  </si>
  <si>
    <t>Bliss</t>
  </si>
  <si>
    <t>Goldcrest Films International</t>
  </si>
  <si>
    <t>Jill Sprecher</t>
  </si>
  <si>
    <t>Clockwatchers</t>
  </si>
  <si>
    <t>Jerome Armstrong</t>
  </si>
  <si>
    <t>April 25, 1997 (United States)</t>
  </si>
  <si>
    <t>Volcano</t>
  </si>
  <si>
    <t>Leslie Cockburn</t>
  </si>
  <si>
    <t>The Peacemaker</t>
  </si>
  <si>
    <t>The Borrowers</t>
  </si>
  <si>
    <t>Leslie Cheung</t>
  </si>
  <si>
    <t>Manuel Puig</t>
  </si>
  <si>
    <t>May 30, 1997 (Hong Kong)</t>
  </si>
  <si>
    <t>Happy Together</t>
  </si>
  <si>
    <t>Q Productions</t>
  </si>
  <si>
    <t>March 21, 1997 (United States)</t>
  </si>
  <si>
    <t>Selena</t>
  </si>
  <si>
    <t>Mel B</t>
  </si>
  <si>
    <t>Spice Girls</t>
  </si>
  <si>
    <t>Spice World</t>
  </si>
  <si>
    <t>Robin Shou</t>
  </si>
  <si>
    <t>Ed Boon</t>
  </si>
  <si>
    <t>Mortal Kombat: Annihilation</t>
  </si>
  <si>
    <t>Tom Jankiewicz</t>
  </si>
  <si>
    <t>Grosse Pointe Blank</t>
  </si>
  <si>
    <t>John Cleese</t>
  </si>
  <si>
    <t>Fierce Creatures</t>
  </si>
  <si>
    <t>Mira Sorvino</t>
  </si>
  <si>
    <t>Donald A. Wollheim</t>
  </si>
  <si>
    <t>Mimic</t>
  </si>
  <si>
    <t>Tig Productions</t>
  </si>
  <si>
    <t>David Brin</t>
  </si>
  <si>
    <t>The Postman</t>
  </si>
  <si>
    <t>Djimon Hounsou</t>
  </si>
  <si>
    <t>Amistad</t>
  </si>
  <si>
    <t>Kevin Jarre</t>
  </si>
  <si>
    <t>Alan J. Pakula</t>
  </si>
  <si>
    <t>The Devil's Own</t>
  </si>
  <si>
    <t>Stephen Kessler</t>
  </si>
  <si>
    <t>Vegas Vacation</t>
  </si>
  <si>
    <t>Kiss the Girls</t>
  </si>
  <si>
    <t>Kenneth Ross</t>
  </si>
  <si>
    <t>The Jackal</t>
  </si>
  <si>
    <t>Danielle Alexandra</t>
  </si>
  <si>
    <t>G.I. Jane</t>
  </si>
  <si>
    <t>Breakdown</t>
  </si>
  <si>
    <t>Conspiracy Theory</t>
  </si>
  <si>
    <t>U Turn</t>
  </si>
  <si>
    <t>Too Askew Prod. Inc.</t>
  </si>
  <si>
    <t>Chasing Amy</t>
  </si>
  <si>
    <t>Julian Mitchell</t>
  </si>
  <si>
    <t>Brian Gilbert</t>
  </si>
  <si>
    <t>Wilde</t>
  </si>
  <si>
    <t>Paul Rudnick</t>
  </si>
  <si>
    <t>In &amp; Out</t>
  </si>
  <si>
    <t>Nick Sutton</t>
  </si>
  <si>
    <t>November 24, 1997 (Australia)</t>
  </si>
  <si>
    <t>Gummo</t>
  </si>
  <si>
    <t>Cop Land</t>
  </si>
  <si>
    <t>Heinrich Harrer</t>
  </si>
  <si>
    <t>Seven Years in Tibet</t>
  </si>
  <si>
    <t>Robin Schiff</t>
  </si>
  <si>
    <t>Romy and Michele's High School Reunion</t>
  </si>
  <si>
    <t>McFarlane Films</t>
  </si>
  <si>
    <t>Todd McFarlane</t>
  </si>
  <si>
    <t>Mark A.Z. DippÃ©</t>
  </si>
  <si>
    <t>Spawn</t>
  </si>
  <si>
    <t>The Full Monty</t>
  </si>
  <si>
    <t>January 15, 1997 (France)</t>
  </si>
  <si>
    <t>Lost Highway</t>
  </si>
  <si>
    <t>Leslie Charteris</t>
  </si>
  <si>
    <t>The Saint</t>
  </si>
  <si>
    <t>Blue Tulip Productions</t>
  </si>
  <si>
    <t>June 13, 1997 (United States)</t>
  </si>
  <si>
    <t>Speed 2: Cruise Control</t>
  </si>
  <si>
    <t>Bruce Feirstein</t>
  </si>
  <si>
    <t>Tomorrow Never Dies</t>
  </si>
  <si>
    <t>Cinema Line Film Corporation</t>
  </si>
  <si>
    <t>Luis Llosa</t>
  </si>
  <si>
    <t>Anaconda</t>
  </si>
  <si>
    <t>My Best Friend's Wedding</t>
  </si>
  <si>
    <t>The Edge</t>
  </si>
  <si>
    <t>Rex Entertainment</t>
  </si>
  <si>
    <t>Junko Iwao</t>
  </si>
  <si>
    <t>Sadayuki Murai</t>
  </si>
  <si>
    <t>February 28, 1998 (Japan)</t>
  </si>
  <si>
    <t>Perfect Blue</t>
  </si>
  <si>
    <t>Kel Mitchell</t>
  </si>
  <si>
    <t>July 25, 1997 (United States)</t>
  </si>
  <si>
    <t>Good Burger</t>
  </si>
  <si>
    <t>John Berendt</t>
  </si>
  <si>
    <t>Midnight in the Garden of Good and Evil</t>
  </si>
  <si>
    <t>Joan Taylor</t>
  </si>
  <si>
    <t>Fools Rush In</t>
  </si>
  <si>
    <t>Susan Gauthier</t>
  </si>
  <si>
    <t>Anastasia</t>
  </si>
  <si>
    <t>July 16, 1997 (United States)</t>
  </si>
  <si>
    <t>George of the Jungle</t>
  </si>
  <si>
    <t>Joseph D. Pistone</t>
  </si>
  <si>
    <t>Donnie Brasco</t>
  </si>
  <si>
    <t>Paul Guay</t>
  </si>
  <si>
    <t>Liar Liar</t>
  </si>
  <si>
    <t>Cube Libre</t>
  </si>
  <si>
    <t>Nicole de Boer</t>
  </si>
  <si>
    <t>AndrÃ© Bijelic</t>
  </si>
  <si>
    <t>July 11, 1998 (Netherlands)</t>
  </si>
  <si>
    <t>Cube</t>
  </si>
  <si>
    <t>Brandywine Productions</t>
  </si>
  <si>
    <t>Alien: Resurrection</t>
  </si>
  <si>
    <t>I Know What You Did Last Summer</t>
  </si>
  <si>
    <t>Constellation Entertainment</t>
  </si>
  <si>
    <t>Francis Ford Coppola</t>
  </si>
  <si>
    <t>The Rainmaker</t>
  </si>
  <si>
    <t>Gattaca</t>
  </si>
  <si>
    <t>As Good as It Gets</t>
  </si>
  <si>
    <t>Permut Presentations</t>
  </si>
  <si>
    <t>Mike Werb</t>
  </si>
  <si>
    <t>June 27, 1997 (United States)</t>
  </si>
  <si>
    <t>Face/Off</t>
  </si>
  <si>
    <t>Scream 2</t>
  </si>
  <si>
    <t>DENTSU Music And Entertainment</t>
  </si>
  <si>
    <t>YÃ´ji Matsuda</t>
  </si>
  <si>
    <t>Princess Mononoke</t>
  </si>
  <si>
    <t>Jeff Goldblum</t>
  </si>
  <si>
    <t>The Lost World: Jurassic Park</t>
  </si>
  <si>
    <t>Dante's Peak</t>
  </si>
  <si>
    <t>Tate Donovan</t>
  </si>
  <si>
    <t>Golar Productions</t>
  </si>
  <si>
    <t>Philip Eisner</t>
  </si>
  <si>
    <t>Event Horizon</t>
  </si>
  <si>
    <t>Batman &amp; Robin</t>
  </si>
  <si>
    <t>Air Force One</t>
  </si>
  <si>
    <t>Home Alone 3</t>
  </si>
  <si>
    <t>Men in Black</t>
  </si>
  <si>
    <t>Contact</t>
  </si>
  <si>
    <t>Vincenzo Cerami</t>
  </si>
  <si>
    <t>December 20, 1997 (Italy)</t>
  </si>
  <si>
    <t>Life Is Beautiful</t>
  </si>
  <si>
    <t>L.A. Confidential</t>
  </si>
  <si>
    <t>Pam Grier</t>
  </si>
  <si>
    <t>Jackie Brown</t>
  </si>
  <si>
    <t>June 6, 1997 (United States)</t>
  </si>
  <si>
    <t>Con Air</t>
  </si>
  <si>
    <t>Andrew Neiderman</t>
  </si>
  <si>
    <t>The Devil's Advocate</t>
  </si>
  <si>
    <t>Casper Van Dien</t>
  </si>
  <si>
    <t>Edward Neumeier</t>
  </si>
  <si>
    <t>Starship Troopers</t>
  </si>
  <si>
    <t>Good Will Hunting</t>
  </si>
  <si>
    <t>Guild</t>
  </si>
  <si>
    <t>Jeremy Irons</t>
  </si>
  <si>
    <t>Vladimir Nabokov</t>
  </si>
  <si>
    <t>Lolita</t>
  </si>
  <si>
    <t>Austin Powers: International Man of Mystery</t>
  </si>
  <si>
    <t>The Fifth Element</t>
  </si>
  <si>
    <t>Titanic</t>
  </si>
  <si>
    <t>Boogie Nights</t>
  </si>
  <si>
    <t>September 12, 1997 (United States)</t>
  </si>
  <si>
    <t>The Game</t>
  </si>
  <si>
    <t>Longview Entertainment</t>
  </si>
  <si>
    <t>Matt LeBlanc</t>
  </si>
  <si>
    <t>Ken Richards</t>
  </si>
  <si>
    <t>Bill CouturiÃ©</t>
  </si>
  <si>
    <t>March 15, 1996 (United States)</t>
  </si>
  <si>
    <t>Ed</t>
  </si>
  <si>
    <t>Tom DeCerchio</t>
  </si>
  <si>
    <t>April 19, 1996 (United States)</t>
  </si>
  <si>
    <t>Celtic Pride</t>
  </si>
  <si>
    <t>Cappa Production</t>
  </si>
  <si>
    <t>Illeana Douglas</t>
  </si>
  <si>
    <t>Allison Anders</t>
  </si>
  <si>
    <t>September 13, 1996 (United States)</t>
  </si>
  <si>
    <t>Grace of My Heart</t>
  </si>
  <si>
    <t>Steven Haft</t>
  </si>
  <si>
    <t>May 3, 1996 (United States)</t>
  </si>
  <si>
    <t>Last Dance</t>
  </si>
  <si>
    <t>Connection III Entertainment</t>
  </si>
  <si>
    <t>Jermaine Hopkins</t>
  </si>
  <si>
    <t>Cleveland O'Neal III</t>
  </si>
  <si>
    <t>August 2, 1996 (United States)</t>
  </si>
  <si>
    <t>Phat Beach</t>
  </si>
  <si>
    <t>FM Entertainment International N.V.</t>
  </si>
  <si>
    <t>Daniel Bernhardt</t>
  </si>
  <si>
    <t>Jeff Schechter</t>
  </si>
  <si>
    <t>Alan Mehrez</t>
  </si>
  <si>
    <t>March 1, 1996 (United States)</t>
  </si>
  <si>
    <t>Bloodsport 2</t>
  </si>
  <si>
    <t>Bill Geddie</t>
  </si>
  <si>
    <t>February 23, 1996 (United States)</t>
  </si>
  <si>
    <t>Richard Feynman</t>
  </si>
  <si>
    <t>October 4, 1996 (United States)</t>
  </si>
  <si>
    <t>Infinity</t>
  </si>
  <si>
    <t>Preston A. Whitmore II</t>
  </si>
  <si>
    <t>July 19, 1996 (United States)</t>
  </si>
  <si>
    <t>Fled</t>
  </si>
  <si>
    <t>Chris Matheson</t>
  </si>
  <si>
    <t>February 16, 1996 (United States)</t>
  </si>
  <si>
    <t>Mr. Wrong</t>
  </si>
  <si>
    <t>August 16, 1996 (United States)</t>
  </si>
  <si>
    <t>Kansas City</t>
  </si>
  <si>
    <t>Arianna Huffington</t>
  </si>
  <si>
    <t>September 20, 1996 (United States)</t>
  </si>
  <si>
    <t>Surviving Picasso</t>
  </si>
  <si>
    <t>Dimitri Villard Productions</t>
  </si>
  <si>
    <t>Henry S. Villard</t>
  </si>
  <si>
    <t>Richard Attenborough</t>
  </si>
  <si>
    <t>In Love and War</t>
  </si>
  <si>
    <t>Good Dog Productions LLC</t>
  </si>
  <si>
    <t>Blake Heron</t>
  </si>
  <si>
    <t>Phyllis Reynolds Naylor</t>
  </si>
  <si>
    <t>Dale Rosenbloom</t>
  </si>
  <si>
    <t>Shiloh</t>
  </si>
  <si>
    <t>Whoopi Goldberg</t>
  </si>
  <si>
    <t>Jenaro Prieto</t>
  </si>
  <si>
    <t>October 25, 1996 (United States)</t>
  </si>
  <si>
    <t>The Associate</t>
  </si>
  <si>
    <t>Daniel Defoe</t>
  </si>
  <si>
    <t>Pen Densham</t>
  </si>
  <si>
    <t>June 14, 1996 (United States)</t>
  </si>
  <si>
    <t>Moll Flanders</t>
  </si>
  <si>
    <t>Thora Birch</t>
  </si>
  <si>
    <t>Fraser C. Heston</t>
  </si>
  <si>
    <t>August 14, 1996 (United States)</t>
  </si>
  <si>
    <t>Alaska</t>
  </si>
  <si>
    <t>Roddy Doyle</t>
  </si>
  <si>
    <t>May 16, 1997 (United States)</t>
  </si>
  <si>
    <t>The Van</t>
  </si>
  <si>
    <t>.406 Production</t>
  </si>
  <si>
    <t>April 9, 1997 (United States)</t>
  </si>
  <si>
    <t>Schizopolis</t>
  </si>
  <si>
    <t>Jon Lovitz</t>
  </si>
  <si>
    <t>Hart Bochner</t>
  </si>
  <si>
    <t>High School High</t>
  </si>
  <si>
    <t>Dave Foley</t>
  </si>
  <si>
    <t>Norm Hiscock</t>
  </si>
  <si>
    <t>Kids in the Hall: Brain Candy</t>
  </si>
  <si>
    <t>Nicholas St. John</t>
  </si>
  <si>
    <t>November 1, 1996 (United States)</t>
  </si>
  <si>
    <t>The Funeral</t>
  </si>
  <si>
    <t>James Marshall</t>
  </si>
  <si>
    <t>August 30, 1996 (United States)</t>
  </si>
  <si>
    <t>The Stupids</t>
  </si>
  <si>
    <t>Bill Bennett</t>
  </si>
  <si>
    <t>January 12, 1996 (United States)</t>
  </si>
  <si>
    <t>Two If by Sea</t>
  </si>
  <si>
    <t>Majestic Films International</t>
  </si>
  <si>
    <t>Eirik Ildahl</t>
  </si>
  <si>
    <t>Jim Wilson</t>
  </si>
  <si>
    <t>June 25, 1997 (United States)</t>
  </si>
  <si>
    <t>Head Above Water</t>
  </si>
  <si>
    <t>United Artists Pictures</t>
  </si>
  <si>
    <t>Roy Blount Jr.</t>
  </si>
  <si>
    <t>Larger Than Life</t>
  </si>
  <si>
    <t>Shirley MacLaine</t>
  </si>
  <si>
    <t>Larry McMurtry</t>
  </si>
  <si>
    <t>Robert Harling</t>
  </si>
  <si>
    <t>December 25, 1996 (United States)</t>
  </si>
  <si>
    <t>The Evening Star</t>
  </si>
  <si>
    <t>Theresa Randle</t>
  </si>
  <si>
    <t>Suzan-Lori Parks</t>
  </si>
  <si>
    <t>March 22, 1996 (United States)</t>
  </si>
  <si>
    <t>Girl 6</t>
  </si>
  <si>
    <t>MGM Family Entertainment</t>
  </si>
  <si>
    <t>Arne Olsen</t>
  </si>
  <si>
    <t>Larry Leker</t>
  </si>
  <si>
    <t>March 29, 1996 (United States)</t>
  </si>
  <si>
    <t>All Dogs Go to Heaven 2</t>
  </si>
  <si>
    <t>Appledown Films Inc.</t>
  </si>
  <si>
    <t>Michael Cimino</t>
  </si>
  <si>
    <t>The Sunchaser</t>
  </si>
  <si>
    <t>Playhouse International Pictures</t>
  </si>
  <si>
    <t>Lili Taylor</t>
  </si>
  <si>
    <t>Jeremiah Newton</t>
  </si>
  <si>
    <t>May 1, 1996 (United States)</t>
  </si>
  <si>
    <t>I Shot Andy Warhol</t>
  </si>
  <si>
    <t>Edward James Olmos</t>
  </si>
  <si>
    <t>Edward Pomerantz</t>
  </si>
  <si>
    <t>Robert M. Young</t>
  </si>
  <si>
    <t>January 24, 1996 (United States)</t>
  </si>
  <si>
    <t>Caught</t>
  </si>
  <si>
    <t>PVM Entertainment</t>
  </si>
  <si>
    <t>James Lee Burke</t>
  </si>
  <si>
    <t>May 17, 1996 (United States)</t>
  </si>
  <si>
    <t>Heaven's Prisoners</t>
  </si>
  <si>
    <t>Nat Hiken</t>
  </si>
  <si>
    <t>Sgt. Bilko</t>
  </si>
  <si>
    <t>E. Jack Kaplan</t>
  </si>
  <si>
    <t>December 20, 1996 (United States)</t>
  </si>
  <si>
    <t>My Fellow Americans</t>
  </si>
  <si>
    <t>NFH Productions</t>
  </si>
  <si>
    <t>Valerie Martin</t>
  </si>
  <si>
    <t>Mary Reilly</t>
  </si>
  <si>
    <t>Renaissance Films</t>
  </si>
  <si>
    <t>Twelfth Night</t>
  </si>
  <si>
    <t>Atman Entertainment</t>
  </si>
  <si>
    <t>Tony Hendra</t>
  </si>
  <si>
    <t>The Great White Hype</t>
  </si>
  <si>
    <t>Robert Daley</t>
  </si>
  <si>
    <t>Night Falls on Manhattan</t>
  </si>
  <si>
    <t>Ken Lipper</t>
  </si>
  <si>
    <t>City Hall</t>
  </si>
  <si>
    <t>Martin Landau</t>
  </si>
  <si>
    <t>Sherry Mills</t>
  </si>
  <si>
    <t>Steve Barron</t>
  </si>
  <si>
    <t>July 26, 1996 (United States)</t>
  </si>
  <si>
    <t>The Adventures of Pinocchio</t>
  </si>
  <si>
    <t>Vivian Wu</t>
  </si>
  <si>
    <t>Sei Shonagon</t>
  </si>
  <si>
    <t>The Pillow Book</t>
  </si>
  <si>
    <t>Steven Baigelman</t>
  </si>
  <si>
    <t>Feeling Minnesota</t>
  </si>
  <si>
    <t>Steve Zacharias</t>
  </si>
  <si>
    <t>Steve Rash</t>
  </si>
  <si>
    <t>May 31, 1996 (United States)</t>
  </si>
  <si>
    <t>Eddie</t>
  </si>
  <si>
    <t>Sinbad</t>
  </si>
  <si>
    <t>First Kid</t>
  </si>
  <si>
    <t>William Baldwin</t>
  </si>
  <si>
    <t>Reb Braddock</t>
  </si>
  <si>
    <t>September 27, 1996 (United States)</t>
  </si>
  <si>
    <t>Curdled</t>
  </si>
  <si>
    <t>Richard Pearce</t>
  </si>
  <si>
    <t>A Family Thing</t>
  </si>
  <si>
    <t>Patrick Bergin</t>
  </si>
  <si>
    <t>Farhad Mann</t>
  </si>
  <si>
    <t>Lawnmower Man 2: Beyond Cyberspace</t>
  </si>
  <si>
    <t>Jason Katims</t>
  </si>
  <si>
    <t>The Pallbearer</t>
  </si>
  <si>
    <t>January 26, 1996 (United States)</t>
  </si>
  <si>
    <t>Bed of Roses</t>
  </si>
  <si>
    <t>Warren Leight</t>
  </si>
  <si>
    <t>Dear God</t>
  </si>
  <si>
    <t>Cineville</t>
  </si>
  <si>
    <t>Novalyne Price Ellis</t>
  </si>
  <si>
    <t>Dan Ireland</t>
  </si>
  <si>
    <t>The Whole Wide World</t>
  </si>
  <si>
    <t>April 26, 1996 (United States)</t>
  </si>
  <si>
    <t>The Truth About Cats &amp; Dogs</t>
  </si>
  <si>
    <t>Boneyard Film Company Inc.</t>
  </si>
  <si>
    <t>Molly Parker</t>
  </si>
  <si>
    <t>Angus Fraser</t>
  </si>
  <si>
    <t>Lynne Stopkewich</t>
  </si>
  <si>
    <t>Kissed</t>
  </si>
  <si>
    <t>Jackson/McHenry Company,The</t>
  </si>
  <si>
    <t>April 3, 1996 (United States)</t>
  </si>
  <si>
    <t>A Thin Line Between Love and Hate</t>
  </si>
  <si>
    <t>Mindy Affrime</t>
  </si>
  <si>
    <t>Louise J. Kaplan</t>
  </si>
  <si>
    <t>Susan Streitfeld</t>
  </si>
  <si>
    <t>Female Perversions</t>
  </si>
  <si>
    <t>Michael Palmer</t>
  </si>
  <si>
    <t>Extreme Measures</t>
  </si>
  <si>
    <t>Independent Pictures (II)</t>
  </si>
  <si>
    <t>Laura Dern</t>
  </si>
  <si>
    <t>December 13, 1996 (United States)</t>
  </si>
  <si>
    <t>Citizen Ruth</t>
  </si>
  <si>
    <t>Rosellen Brown</t>
  </si>
  <si>
    <t>Before and After</t>
  </si>
  <si>
    <t>Hope Davis</t>
  </si>
  <si>
    <t>March 5, 1997 (United States)</t>
  </si>
  <si>
    <t>The Daytrippers</t>
  </si>
  <si>
    <t>Arthur Hiller</t>
  </si>
  <si>
    <t>August 23, 1996 (United States)</t>
  </si>
  <si>
    <t>Carpool</t>
  </si>
  <si>
    <t>Joe Wizan/Todd Black</t>
  </si>
  <si>
    <t>Jason Alexander</t>
  </si>
  <si>
    <t>John Hopkins</t>
  </si>
  <si>
    <t>Dunston Checks In</t>
  </si>
  <si>
    <t>Mariel Hemingway</t>
  </si>
  <si>
    <t>Wayne Smith</t>
  </si>
  <si>
    <t>Bad Moon</t>
  </si>
  <si>
    <t>Greg Mellott</t>
  </si>
  <si>
    <t>First Strike</t>
  </si>
  <si>
    <t>Eric Bogosian</t>
  </si>
  <si>
    <t>July 3, 1997 (Germany)</t>
  </si>
  <si>
    <t>SubUrbia</t>
  </si>
  <si>
    <t>Eric Schaeffer</t>
  </si>
  <si>
    <t>March 8, 1996 (United States)</t>
  </si>
  <si>
    <t>If Lucy Fell</t>
  </si>
  <si>
    <t>Cineritino S.r.L.</t>
  </si>
  <si>
    <t>William Hurt</t>
  </si>
  <si>
    <t>April 12, 1996 (United States)</t>
  </si>
  <si>
    <t>Mundy Lane Entertainment</t>
  </si>
  <si>
    <t>Robert Nathan</t>
  </si>
  <si>
    <t>The Preacher's Wife</t>
  </si>
  <si>
    <t>Melvil Poupaud</t>
  </si>
  <si>
    <t>Ã‰ric Rohmer</t>
  </si>
  <si>
    <t>A Summer's Tale</t>
  </si>
  <si>
    <t>January 3, 1997 (United States)</t>
  </si>
  <si>
    <t>Ghosts of Mississippi</t>
  </si>
  <si>
    <t>Geffen Pictures</t>
  </si>
  <si>
    <t>Jerry O'Connell</t>
  </si>
  <si>
    <t>John Payson</t>
  </si>
  <si>
    <t>Joe's Apartment</t>
  </si>
  <si>
    <t>Homeward Bound II: Lost in San Francisco</t>
  </si>
  <si>
    <t>Flirting with Disaster</t>
  </si>
  <si>
    <t>George Dawes Green</t>
  </si>
  <si>
    <t>February 2, 1996 (United States)</t>
  </si>
  <si>
    <t>The Juror</t>
  </si>
  <si>
    <t>Joan Didion</t>
  </si>
  <si>
    <t>Up Close &amp; Personal</t>
  </si>
  <si>
    <t>Kevin Brodbin</t>
  </si>
  <si>
    <t>John Gray</t>
  </si>
  <si>
    <t>The Glimmer Man</t>
  </si>
  <si>
    <t>Chestnut Hill Productions</t>
  </si>
  <si>
    <t>Hedy Burress</t>
  </si>
  <si>
    <t>Joyce Carol Oates</t>
  </si>
  <si>
    <t>Annette Haywood-Carter</t>
  </si>
  <si>
    <t>Foxfire</t>
  </si>
  <si>
    <t>The Portrait of a Lady</t>
  </si>
  <si>
    <t>Richard Benjamin</t>
  </si>
  <si>
    <t>Mrs. Winterbourne</t>
  </si>
  <si>
    <t>Dacia Films</t>
  </si>
  <si>
    <t>Maggie Cheung</t>
  </si>
  <si>
    <t>April 30, 1997 (United States)</t>
  </si>
  <si>
    <t>Irma Vep</t>
  </si>
  <si>
    <t>Bruin Grip Services</t>
  </si>
  <si>
    <t>Michael J. Pollard</t>
  </si>
  <si>
    <t>November 8, 1996 (United States)</t>
  </si>
  <si>
    <t>Mad Dog Time</t>
  </si>
  <si>
    <t>September 6, 1996 (United States)</t>
  </si>
  <si>
    <t>Bulletproof</t>
  </si>
  <si>
    <t>Christopher Eccleston</t>
  </si>
  <si>
    <t>October 18, 1996 (United States)</t>
  </si>
  <si>
    <t>Jude</t>
  </si>
  <si>
    <t>Nick Villiers</t>
  </si>
  <si>
    <t>Blood and Wine</t>
  </si>
  <si>
    <t>October 11, 1996 (United States)</t>
  </si>
  <si>
    <t>The Chamber</t>
  </si>
  <si>
    <t>Glen Berry</t>
  </si>
  <si>
    <t>Jonathan Harvey</t>
  </si>
  <si>
    <t>Hettie Macdonald</t>
  </si>
  <si>
    <t>October 9, 1996 (United States)</t>
  </si>
  <si>
    <t>Beautiful Thing</t>
  </si>
  <si>
    <t>Pope Productions</t>
  </si>
  <si>
    <t>Manny &amp; Lo</t>
  </si>
  <si>
    <t>Bruce Ramsay</t>
  </si>
  <si>
    <t>Director</t>
  </si>
  <si>
    <t>Hellraiser: Bloodline</t>
  </si>
  <si>
    <t>Muppet Treasure Island</t>
  </si>
  <si>
    <t>Frank Dux</t>
  </si>
  <si>
    <t>The Quest</t>
  </si>
  <si>
    <t>Eleventh Street Production</t>
  </si>
  <si>
    <t>Lech Majewski</t>
  </si>
  <si>
    <t>August 9, 1996 (United States)</t>
  </si>
  <si>
    <t>Basquiat</t>
  </si>
  <si>
    <t>Bad Bird Productions</t>
  </si>
  <si>
    <t>Vincent Perez</t>
  </si>
  <si>
    <t>James O'Barr</t>
  </si>
  <si>
    <t>Tim Pope</t>
  </si>
  <si>
    <t>The Crow: City of Angels</t>
  </si>
  <si>
    <t>Shelley Long</t>
  </si>
  <si>
    <t>Sherwood Schwartz</t>
  </si>
  <si>
    <t>A Very Brady Sequel</t>
  </si>
  <si>
    <t>Everyone Says I Love You</t>
  </si>
  <si>
    <t>Michael Hitchcock</t>
  </si>
  <si>
    <t>Harry Winer</t>
  </si>
  <si>
    <t>House Arrest</t>
  </si>
  <si>
    <t>July 17, 1996 (United States)</t>
  </si>
  <si>
    <t>Multiplicity</t>
  </si>
  <si>
    <t>Scott McPherson</t>
  </si>
  <si>
    <t>Jerry Zaks</t>
  </si>
  <si>
    <t>Marvin's Room</t>
  </si>
  <si>
    <t>Dinamo Entertainment</t>
  </si>
  <si>
    <t>Tom Berenger</t>
  </si>
  <si>
    <t>Roy Frumkes</t>
  </si>
  <si>
    <t>Robert Mandel</t>
  </si>
  <si>
    <t>The Substitute</t>
  </si>
  <si>
    <t>Rick Friedberg</t>
  </si>
  <si>
    <t>May 24, 1996 (United States)</t>
  </si>
  <si>
    <t>Spy Hard</t>
  </si>
  <si>
    <t>Universal City Studios</t>
  </si>
  <si>
    <t>Dennis Miller</t>
  </si>
  <si>
    <t>William M. Gaines</t>
  </si>
  <si>
    <t>Gilbert Adler</t>
  </si>
  <si>
    <t>Bordello of Blood</t>
  </si>
  <si>
    <t>ABC Productions</t>
  </si>
  <si>
    <t>Pierre Boileau</t>
  </si>
  <si>
    <t>Diabolique</t>
  </si>
  <si>
    <t>Tim Rice</t>
  </si>
  <si>
    <t>Evita</t>
  </si>
  <si>
    <t>Ricou Browning</t>
  </si>
  <si>
    <t>Alan Shapiro</t>
  </si>
  <si>
    <t>Flipper</t>
  </si>
  <si>
    <t>Louise Fitzhugh</t>
  </si>
  <si>
    <t>July 10, 1996 (United States)</t>
  </si>
  <si>
    <t>Harriet the Spy</t>
  </si>
  <si>
    <t>July 3, 1996 (United States)</t>
  </si>
  <si>
    <t>Phenomenon</t>
  </si>
  <si>
    <t>Michael Collins</t>
  </si>
  <si>
    <t>John Sayles</t>
  </si>
  <si>
    <t>June 21, 1996 (United States)</t>
  </si>
  <si>
    <t>Lone Star</t>
  </si>
  <si>
    <t>Terrel Seltzer</t>
  </si>
  <si>
    <t>One Fine Day</t>
  </si>
  <si>
    <t>Larry Ferguson</t>
  </si>
  <si>
    <t>Ringo Lam</t>
  </si>
  <si>
    <t>Maximum Risk</t>
  </si>
  <si>
    <t>Jan Sardi</t>
  </si>
  <si>
    <t>Shine</t>
  </si>
  <si>
    <t>Pete Postlethwaite</t>
  </si>
  <si>
    <t>Brassed Off</t>
  </si>
  <si>
    <t>She's the One</t>
  </si>
  <si>
    <t>Randy Kornfield</t>
  </si>
  <si>
    <t>November 22, 1996 (United States)</t>
  </si>
  <si>
    <t>Jingle All the Way</t>
  </si>
  <si>
    <t>Mulholland Falls</t>
  </si>
  <si>
    <t>Michael</t>
  </si>
  <si>
    <t>Down Periscope</t>
  </si>
  <si>
    <t>Interscope Communications</t>
  </si>
  <si>
    <t>Paul Michael Glaser</t>
  </si>
  <si>
    <t>Kazaam</t>
  </si>
  <si>
    <t>The Kushner-Locke Company</t>
  </si>
  <si>
    <t>September 3, 1997 (France)</t>
  </si>
  <si>
    <t>Freeway</t>
  </si>
  <si>
    <t>The People vs. Larry Flynt</t>
  </si>
  <si>
    <t>Trees Lounge</t>
  </si>
  <si>
    <t>Teri Hatcher</t>
  </si>
  <si>
    <t>2 Days in the Valley</t>
  </si>
  <si>
    <t>Erika Holzer</t>
  </si>
  <si>
    <t>Eye for an Eye</t>
  </si>
  <si>
    <t>Peter Abrahams</t>
  </si>
  <si>
    <t>The Fan</t>
  </si>
  <si>
    <t>Billy Zane</t>
  </si>
  <si>
    <t>Lee Falk</t>
  </si>
  <si>
    <t>June 7, 1996 (United States)</t>
  </si>
  <si>
    <t>The Phantom</t>
  </si>
  <si>
    <t>November 13, 1996 (United States)</t>
  </si>
  <si>
    <t>Breaking the Waves</t>
  </si>
  <si>
    <t>Pamela Anderson</t>
  </si>
  <si>
    <t>Chris Warner</t>
  </si>
  <si>
    <t>Barb Wire</t>
  </si>
  <si>
    <t>John Norville</t>
  </si>
  <si>
    <t>Tin Cup</t>
  </si>
  <si>
    <t>Bill Lishman</t>
  </si>
  <si>
    <t>Carroll Ballard</t>
  </si>
  <si>
    <t>Fly Away Home</t>
  </si>
  <si>
    <t>Beavis and Butt-Head Do America</t>
  </si>
  <si>
    <t>Cyril Hume</t>
  </si>
  <si>
    <t>Ransom</t>
  </si>
  <si>
    <t>The Arrival</t>
  </si>
  <si>
    <t>RyÃ»zÃ´ Kikushima</t>
  </si>
  <si>
    <t>Last Man Standing</t>
  </si>
  <si>
    <t>December 6, 1996 (United States)</t>
  </si>
  <si>
    <t>Daylight</t>
  </si>
  <si>
    <t>Secrets &amp; Lies</t>
  </si>
  <si>
    <t>January 31, 1997 (United States)</t>
  </si>
  <si>
    <t>Waiting for Guffman</t>
  </si>
  <si>
    <t>Balboa Entertainment</t>
  </si>
  <si>
    <t>Kim Bodnia</t>
  </si>
  <si>
    <t>Jens Dahl</t>
  </si>
  <si>
    <t>August 30, 1996 (Denmark)</t>
  </si>
  <si>
    <t>Pusher</t>
  </si>
  <si>
    <t>Arthur Miller</t>
  </si>
  <si>
    <t>November 27, 1996 (United States)</t>
  </si>
  <si>
    <t>The Crucible</t>
  </si>
  <si>
    <t>NDF International</t>
  </si>
  <si>
    <t>Naveen Andrews</t>
  </si>
  <si>
    <t>Helena Kriel</t>
  </si>
  <si>
    <t>Kama Sutra: A Tale of Love</t>
  </si>
  <si>
    <t>Chain Reaction</t>
  </si>
  <si>
    <t>Emma</t>
  </si>
  <si>
    <t>February 9, 1996 (United States)</t>
  </si>
  <si>
    <t>Broken Arrow</t>
  </si>
  <si>
    <t>Robert Lieberman</t>
  </si>
  <si>
    <t>D3: The Mighty Ducks</t>
  </si>
  <si>
    <t>Charles Gieg Jr.</t>
  </si>
  <si>
    <t>White Squall</t>
  </si>
  <si>
    <t>Jack</t>
  </si>
  <si>
    <t>Pauly Shore</t>
  </si>
  <si>
    <t>Adam Leff</t>
  </si>
  <si>
    <t>Jason Bloom</t>
  </si>
  <si>
    <t>Bio-Dome</t>
  </si>
  <si>
    <t>Executive Decision</t>
  </si>
  <si>
    <t>Patrick Read Johnson</t>
  </si>
  <si>
    <t>DragonHeart</t>
  </si>
  <si>
    <t>Paul Terry</t>
  </si>
  <si>
    <t>James and the Giant Peach</t>
  </si>
  <si>
    <t>Jada Pinkett Smith</t>
  </si>
  <si>
    <t>November 6, 1996 (United States)</t>
  </si>
  <si>
    <t>Set It Off</t>
  </si>
  <si>
    <t>Goldie Hawn</t>
  </si>
  <si>
    <t>Olivia Goldsmith</t>
  </si>
  <si>
    <t>The First Wives Club</t>
  </si>
  <si>
    <t>Patrick Sheane Duncan</t>
  </si>
  <si>
    <t>July 12, 1996 (United States)</t>
  </si>
  <si>
    <t>Courage Under Fire</t>
  </si>
  <si>
    <t>The Ghost and the Darkness</t>
  </si>
  <si>
    <t>Stanley Tucci</t>
  </si>
  <si>
    <t>Campbell Scott</t>
  </si>
  <si>
    <t>Big Night</t>
  </si>
  <si>
    <t>June 28, 1996 (United States)</t>
  </si>
  <si>
    <t>The Nutty Professor</t>
  </si>
  <si>
    <t>Green Parrot</t>
  </si>
  <si>
    <t>Philip Baker Hall</t>
  </si>
  <si>
    <t>Hard Eight</t>
  </si>
  <si>
    <t>Robert John Burke</t>
  </si>
  <si>
    <t>Thinner</t>
  </si>
  <si>
    <t>Island Pictures</t>
  </si>
  <si>
    <t>Paris Barclay</t>
  </si>
  <si>
    <t>Don't Be a Menace to South Central While Drinking Your Juice in the Hood</t>
  </si>
  <si>
    <t>Lou Holtz Jr.</t>
  </si>
  <si>
    <t>The Cable Guy</t>
  </si>
  <si>
    <t>Beautiful Girls</t>
  </si>
  <si>
    <t>Escape from L.A.</t>
  </si>
  <si>
    <t>Doug Liman Productions</t>
  </si>
  <si>
    <t>April 11, 1997 (Brazil)</t>
  </si>
  <si>
    <t>Swingers</t>
  </si>
  <si>
    <t>Digital Image Associates</t>
  </si>
  <si>
    <t>Star Trek: First Contact</t>
  </si>
  <si>
    <t>Carl Hiaasen</t>
  </si>
  <si>
    <t>Striptease</t>
  </si>
  <si>
    <t>Kopelson Entertainment</t>
  </si>
  <si>
    <t>Tony Puryear</t>
  </si>
  <si>
    <t>Eraser</t>
  </si>
  <si>
    <t>The Frighteners</t>
  </si>
  <si>
    <t>The Hunchback of Notre Dame</t>
  </si>
  <si>
    <t>Kingpin</t>
  </si>
  <si>
    <t>The Island of Dr. Moreau</t>
  </si>
  <si>
    <t>Clavius Base</t>
  </si>
  <si>
    <t>That Thing You Do!</t>
  </si>
  <si>
    <t>Jean Poiret</t>
  </si>
  <si>
    <t>The Birdcage</t>
  </si>
  <si>
    <t>AndrÃ© Cayatte</t>
  </si>
  <si>
    <t>November 15, 1996 (United States)</t>
  </si>
  <si>
    <t>The Mirror Has Two Faces</t>
  </si>
  <si>
    <t>Sling Blade</t>
  </si>
  <si>
    <t>Bound</t>
  </si>
  <si>
    <t>Stealing Beauty</t>
  </si>
  <si>
    <t>February 21, 1996 (United States)</t>
  </si>
  <si>
    <t>Bottle Rocket</t>
  </si>
  <si>
    <t>Christopher Crowe</t>
  </si>
  <si>
    <t>Fear</t>
  </si>
  <si>
    <t>Geena Davis</t>
  </si>
  <si>
    <t>The Long Kiss Goodnight</t>
  </si>
  <si>
    <t>Michael Ondaatje</t>
  </si>
  <si>
    <t>The English Patient</t>
  </si>
  <si>
    <t>Tim Burton Productions</t>
  </si>
  <si>
    <t>Len Brown</t>
  </si>
  <si>
    <t>Mars Attacks!</t>
  </si>
  <si>
    <t>William Diehl</t>
  </si>
  <si>
    <t>Primal Fear</t>
  </si>
  <si>
    <t>Robin Tunney</t>
  </si>
  <si>
    <t>The Craft</t>
  </si>
  <si>
    <t>July 24, 1996 (United States)</t>
  </si>
  <si>
    <t>A Time to Kill</t>
  </si>
  <si>
    <t>The Rock</t>
  </si>
  <si>
    <t>Jerry Maguire</t>
  </si>
  <si>
    <t>J.G. Ballard</t>
  </si>
  <si>
    <t>101 Dalmatians</t>
  </si>
  <si>
    <t>Happy Gilmore</t>
  </si>
  <si>
    <t>May 10, 1996 (United States)</t>
  </si>
  <si>
    <t>Twister</t>
  </si>
  <si>
    <t>Trainspotting</t>
  </si>
  <si>
    <t>Matilda</t>
  </si>
  <si>
    <t>May 22, 1996 (United States)</t>
  </si>
  <si>
    <t>Mission: Impossible</t>
  </si>
  <si>
    <t>April 5, 1996 (United States)</t>
  </si>
  <si>
    <t>Fargo</t>
  </si>
  <si>
    <t>January 19, 1996 (United States)</t>
  </si>
  <si>
    <t>From Dusk Till Dawn</t>
  </si>
  <si>
    <t>Astoria Films</t>
  </si>
  <si>
    <t>Lorenzo Carcaterra</t>
  </si>
  <si>
    <t>Sleepers</t>
  </si>
  <si>
    <t>Scream</t>
  </si>
  <si>
    <t>Bazmark Films</t>
  </si>
  <si>
    <t>Romeo + Juliet</t>
  </si>
  <si>
    <t>Independence Day</t>
  </si>
  <si>
    <t>Michael Jordan</t>
  </si>
  <si>
    <t>Joe Pytka</t>
  </si>
  <si>
    <t>Space Jam</t>
  </si>
  <si>
    <t>Kadeem Hardison</t>
  </si>
  <si>
    <t>Melvin Van Peebles</t>
  </si>
  <si>
    <t>Mario Van Peebles</t>
  </si>
  <si>
    <t>May 3, 1995 (United States)</t>
  </si>
  <si>
    <t>Panther</t>
  </si>
  <si>
    <t>Savoy Pictures</t>
  </si>
  <si>
    <t>Allen Payne</t>
  </si>
  <si>
    <t>February 24, 1995 (United States)</t>
  </si>
  <si>
    <t>The Walking Dead</t>
  </si>
  <si>
    <t>Cecchi Gori Group Tiger Cinematografica</t>
  </si>
  <si>
    <t>Emmanuelle BÃ©art</t>
  </si>
  <si>
    <t>Claude Sautet</t>
  </si>
  <si>
    <t>Nelly &amp; Monsieur Arnaud</t>
  </si>
  <si>
    <t>Lee Rich Productions</t>
  </si>
  <si>
    <t>John Wilcox</t>
  </si>
  <si>
    <t>August 25, 1995 (United States)</t>
  </si>
  <si>
    <t>The Amazing Panda Adventure</t>
  </si>
  <si>
    <t>Beyond Rangoon</t>
  </si>
  <si>
    <t>Union GÃ©nÃ©rale CinÃ©matographique (UGC)</t>
  </si>
  <si>
    <t>Rough Magic</t>
  </si>
  <si>
    <t>Bergen</t>
  </si>
  <si>
    <t>Willeke van Ammelrooy</t>
  </si>
  <si>
    <t>Marleen Gorris</t>
  </si>
  <si>
    <t>Antonia's Line</t>
  </si>
  <si>
    <t>Cantaloupe Production</t>
  </si>
  <si>
    <t>January 27, 1995 (United States)</t>
  </si>
  <si>
    <t>Miami Rhapsody</t>
  </si>
  <si>
    <t>Oxford Film Company</t>
  </si>
  <si>
    <t>Mark Harmon</t>
  </si>
  <si>
    <t>Rick Stevenson</t>
  </si>
  <si>
    <t>August 30, 1995 (United States)</t>
  </si>
  <si>
    <t>Magic in the Water</t>
  </si>
  <si>
    <t>CinÃ©a</t>
  </si>
  <si>
    <t>Virginie Ledoyen</t>
  </si>
  <si>
    <t>JÃ©rÃ´me Beaujour</t>
  </si>
  <si>
    <t>October 30, 1996 (United States)</t>
  </si>
  <si>
    <t>La fille seule</t>
  </si>
  <si>
    <t>Sergio Castellitto</t>
  </si>
  <si>
    <t>The Star Maker</t>
  </si>
  <si>
    <t>Shar-Ron Corley</t>
  </si>
  <si>
    <t>April 19, 1995 (United States)</t>
  </si>
  <si>
    <t>New Jersey Drive</t>
  </si>
  <si>
    <t>Phillip Borsos</t>
  </si>
  <si>
    <t>January 13, 1995 (United States)</t>
  </si>
  <si>
    <t>Far from Home: the Adventures of Yellow Dog</t>
  </si>
  <si>
    <t>Clifford Green</t>
  </si>
  <si>
    <t>October 27, 1995 (United States)</t>
  </si>
  <si>
    <t>Three Wishes</t>
  </si>
  <si>
    <t>Ruth Prawer Jhabvala</t>
  </si>
  <si>
    <t>March 31, 1995 (United States)</t>
  </si>
  <si>
    <t>Jefferson in Paris</t>
  </si>
  <si>
    <t>Sean Young</t>
  </si>
  <si>
    <t>David Price</t>
  </si>
  <si>
    <t>Dr. Jekyll and Ms. Hyde</t>
  </si>
  <si>
    <t>Greek Film Center</t>
  </si>
  <si>
    <t>November 1, 1997 (United States)</t>
  </si>
  <si>
    <t>To vlemma tou Odyssea</t>
  </si>
  <si>
    <t>Beryl Bainbridge</t>
  </si>
  <si>
    <t>July 21, 1995 (United States)</t>
  </si>
  <si>
    <t>An Awfully Big Adventure</t>
  </si>
  <si>
    <t>Republic Pictures (II)</t>
  </si>
  <si>
    <t>Max GrodÃ©nchik</t>
  </si>
  <si>
    <t>Mark Jones</t>
  </si>
  <si>
    <t>November 24, 1995 (United States)</t>
  </si>
  <si>
    <t>Rumpelstiltskin</t>
  </si>
  <si>
    <t>Barbara Williams</t>
  </si>
  <si>
    <t>April 12, 1995 (United States)</t>
  </si>
  <si>
    <t>Jury Duty</t>
  </si>
  <si>
    <t>Laurel Holloman</t>
  </si>
  <si>
    <t>June 16, 1995 (United States)</t>
  </si>
  <si>
    <t>The Incredibly True Adventure of Two Girls in Love</t>
  </si>
  <si>
    <t>Chuck Norris</t>
  </si>
  <si>
    <t>Aaron Norris</t>
  </si>
  <si>
    <t>April 28, 1995 (United States)</t>
  </si>
  <si>
    <t>Top Dog</t>
  </si>
  <si>
    <t>Rebecca De Mornay</t>
  </si>
  <si>
    <t>Lewis A. Green</t>
  </si>
  <si>
    <t>Peter Hall</t>
  </si>
  <si>
    <t>October 20, 1995 (United States)</t>
  </si>
  <si>
    <t>Never Talk to Strangers</t>
  </si>
  <si>
    <t>Desmond Nakano</t>
  </si>
  <si>
    <t>December 1, 1995 (United States)</t>
  </si>
  <si>
    <t>White Man's Burden</t>
  </si>
  <si>
    <t>Ian Hart</t>
  </si>
  <si>
    <t>Jim Allen</t>
  </si>
  <si>
    <t>Land and Freedom</t>
  </si>
  <si>
    <t>Barbara Turner</t>
  </si>
  <si>
    <t>December 8, 1995 (United States)</t>
  </si>
  <si>
    <t>Georgia</t>
  </si>
  <si>
    <t>Farabi Cinema Foundation</t>
  </si>
  <si>
    <t>Aida Mohammadkhani</t>
  </si>
  <si>
    <t>Jafar Panahi</t>
  </si>
  <si>
    <t>1995 (Iran)</t>
  </si>
  <si>
    <t>The White Balloon</t>
  </si>
  <si>
    <t>Ellen Barkin</t>
  </si>
  <si>
    <t>Ross Thomas</t>
  </si>
  <si>
    <t>Damian Harris</t>
  </si>
  <si>
    <t>January 20, 1995 (United States)</t>
  </si>
  <si>
    <t>Michael J. Di Gaetano</t>
  </si>
  <si>
    <t>January 6, 1995 (United States)</t>
  </si>
  <si>
    <t>Houseguest</t>
  </si>
  <si>
    <t>James Herbert</t>
  </si>
  <si>
    <t>June 2, 1995 (United States)</t>
  </si>
  <si>
    <t>Fluke</t>
  </si>
  <si>
    <t>Rachel Koretsky</t>
  </si>
  <si>
    <t>The Pebble and the Penguin</t>
  </si>
  <si>
    <t>Populist Pictures</t>
  </si>
  <si>
    <t>Peter Gallagher</t>
  </si>
  <si>
    <t>Don Tracy</t>
  </si>
  <si>
    <t>The Underneath</t>
  </si>
  <si>
    <t>Seth Margolis</t>
  </si>
  <si>
    <t>March 17, 1995 (United States)</t>
  </si>
  <si>
    <t>Losing Isaiah</t>
  </si>
  <si>
    <t>James Morris</t>
  </si>
  <si>
    <t>July 28, 1995 (United States)</t>
  </si>
  <si>
    <t>Operation Dumbo Drop</t>
  </si>
  <si>
    <t>Party Productions</t>
  </si>
  <si>
    <t>Harry Birckmayer</t>
  </si>
  <si>
    <t>June 9, 1995 (United States)</t>
  </si>
  <si>
    <t>Party Girl</t>
  </si>
  <si>
    <t>Charlie Talbert</t>
  </si>
  <si>
    <t>Chris Crutcher</t>
  </si>
  <si>
    <t>September 15, 1995 (United States)</t>
  </si>
  <si>
    <t>Angus</t>
  </si>
  <si>
    <t>The Booking Office</t>
  </si>
  <si>
    <t>Christopher Ashley</t>
  </si>
  <si>
    <t>August 18, 1995 (United States)</t>
  </si>
  <si>
    <t>Jeffrey</t>
  </si>
  <si>
    <t>Distant Horizon</t>
  </si>
  <si>
    <t>Tobe Hooper</t>
  </si>
  <si>
    <t>March 3, 1995 (United States)</t>
  </si>
  <si>
    <t>The Mangler</t>
  </si>
  <si>
    <t>Bye Bye Love</t>
  </si>
  <si>
    <t>Paul Auster</t>
  </si>
  <si>
    <t>October 13, 1995 (United States)</t>
  </si>
  <si>
    <t>Blue in the Face</t>
  </si>
  <si>
    <t>The Flower of My Secret</t>
  </si>
  <si>
    <t>British Screen Productions</t>
  </si>
  <si>
    <t>Richard E. Grant</t>
  </si>
  <si>
    <t>Tim Sullivan</t>
  </si>
  <si>
    <t>Jack &amp; Sarah</t>
  </si>
  <si>
    <t>Ifor David Monger</t>
  </si>
  <si>
    <t>Christopher Monger</t>
  </si>
  <si>
    <t>May 12, 1995 (United States)</t>
  </si>
  <si>
    <t>The Englishman Who Went Up a Hill But Came Down a Mountain</t>
  </si>
  <si>
    <t>Carolco Pictures</t>
  </si>
  <si>
    <t>September 8, 1995 (United States)</t>
  </si>
  <si>
    <t>Last of the Dogmen</t>
  </si>
  <si>
    <t>Fast Films</t>
  </si>
  <si>
    <t>October 6, 1995 (United States)</t>
  </si>
  <si>
    <t>The Addiction</t>
  </si>
  <si>
    <t>Ruth Rendell</t>
  </si>
  <si>
    <t>La CÃ©rÃ©monie</t>
  </si>
  <si>
    <t>Daniel Stern</t>
  </si>
  <si>
    <t>John Jordan</t>
  </si>
  <si>
    <t>Greg Beeman</t>
  </si>
  <si>
    <t>August 4, 1995 (United States)</t>
  </si>
  <si>
    <t>Bushwhacked</t>
  </si>
  <si>
    <t>Dan Rosen</t>
  </si>
  <si>
    <t>The Last Supper</t>
  </si>
  <si>
    <t>Brothers McMullen Productions</t>
  </si>
  <si>
    <t>Jack Mulcahy</t>
  </si>
  <si>
    <t>August 11, 1995 (United States)</t>
  </si>
  <si>
    <t>The Brothers McMullen</t>
  </si>
  <si>
    <t>American Playhouse</t>
  </si>
  <si>
    <t>Jimmy Smits</t>
  </si>
  <si>
    <t>My Family</t>
  </si>
  <si>
    <t>Tonino Guerra</t>
  </si>
  <si>
    <t>October 27, 1995 (Italy)</t>
  </si>
  <si>
    <t>Al di lÃ  delle nuvole</t>
  </si>
  <si>
    <t>Rose Tremain</t>
  </si>
  <si>
    <t>Restoration</t>
  </si>
  <si>
    <t>Paula Milne</t>
  </si>
  <si>
    <t>May 26, 1995 (United States)</t>
  </si>
  <si>
    <t>Mad Love</t>
  </si>
  <si>
    <t>May 19, 1995 (United States)</t>
  </si>
  <si>
    <t>Forget Paris</t>
  </si>
  <si>
    <t>Hachette PremiÃ¨re</t>
  </si>
  <si>
    <t>Olivier Martinez</t>
  </si>
  <si>
    <t>Jean Giono</t>
  </si>
  <si>
    <t>Jean-Paul Rappeneau</t>
  </si>
  <si>
    <t>The Horseman on the Roof</t>
  </si>
  <si>
    <t>Robert Kuhn</t>
  </si>
  <si>
    <t>Peter Horton</t>
  </si>
  <si>
    <t>April 21, 1995 (United States)</t>
  </si>
  <si>
    <t>The Cure</t>
  </si>
  <si>
    <t>Philip Haas</t>
  </si>
  <si>
    <t>Angels and Insects</t>
  </si>
  <si>
    <t>Holly Hunter</t>
  </si>
  <si>
    <t>Chris Radant</t>
  </si>
  <si>
    <t>November 3, 1995 (United States)</t>
  </si>
  <si>
    <t>Home for the Holidays</t>
  </si>
  <si>
    <t>Available Light Productions</t>
  </si>
  <si>
    <t>Pruitt Taylor Vince</t>
  </si>
  <si>
    <t>June 5, 1996 (United States)</t>
  </si>
  <si>
    <t>Heavy</t>
  </si>
  <si>
    <t>Audie England</t>
  </si>
  <si>
    <t>AnaÃ¯s Nin</t>
  </si>
  <si>
    <t>Zalman King</t>
  </si>
  <si>
    <t>Delta of Venus</t>
  </si>
  <si>
    <t>Eleazar Lipsky</t>
  </si>
  <si>
    <t>Kiss of Death</t>
  </si>
  <si>
    <t>Steve Bloom</t>
  </si>
  <si>
    <t>March 24, 1995 (United States)</t>
  </si>
  <si>
    <t>Tall Tale</t>
  </si>
  <si>
    <t>Hawn / Sylbert Movie Company</t>
  </si>
  <si>
    <t>Something to Talk About</t>
  </si>
  <si>
    <t>Smoke</t>
  </si>
  <si>
    <t>September 13, 1995 (United States)</t>
  </si>
  <si>
    <t>Clockers</t>
  </si>
  <si>
    <t>Barry Glasser</t>
  </si>
  <si>
    <t>Kevin James Dobson</t>
  </si>
  <si>
    <t>Gold Diggers: The Secret of Bear Mountain</t>
  </si>
  <si>
    <t>Othello</t>
  </si>
  <si>
    <t>Thomas Ian Nicholas</t>
  </si>
  <si>
    <t>Michael Part</t>
  </si>
  <si>
    <t>Michael Gottlieb</t>
  </si>
  <si>
    <t>A Kid in King Arthur's Court</t>
  </si>
  <si>
    <t>Ãlex Angulo</t>
  </si>
  <si>
    <t>Jorge GuerricaechevarrÃ­a</t>
  </si>
  <si>
    <t>Ãlex de la Iglesia</t>
  </si>
  <si>
    <t>December 23, 1998 (United States)</t>
  </si>
  <si>
    <t>The Day of the Beast</t>
  </si>
  <si>
    <t>Mayfair Entertainment International</t>
  </si>
  <si>
    <t>December 29, 1995 (United States)</t>
  </si>
  <si>
    <t>Richard III</t>
  </si>
  <si>
    <t>Marc Rocco</t>
  </si>
  <si>
    <t>Murder in the First</t>
  </si>
  <si>
    <t>Eddie Murphy Productions</t>
  </si>
  <si>
    <t>Vampire in Brooklyn</t>
  </si>
  <si>
    <t>Peter Weller</t>
  </si>
  <si>
    <t>Screamers</t>
  </si>
  <si>
    <t>Dog Eat Dog Films</t>
  </si>
  <si>
    <t>John Candy</t>
  </si>
  <si>
    <t>Michael Moore</t>
  </si>
  <si>
    <t>September 22, 1995 (United States)</t>
  </si>
  <si>
    <t>Canadian Bacon</t>
  </si>
  <si>
    <t>Price Entertainment</t>
  </si>
  <si>
    <t>April 7, 1995 (United States)</t>
  </si>
  <si>
    <t>Circle of Friends</t>
  </si>
  <si>
    <t>Karen Elise Baldwin</t>
  </si>
  <si>
    <t>December 22, 1995 (United States)</t>
  </si>
  <si>
    <t>Sudden Death</t>
  </si>
  <si>
    <t>American Playhouse Theatrical Films</t>
  </si>
  <si>
    <t>June 30, 1995 (United States)</t>
  </si>
  <si>
    <t>Patrick BraoudÃ©</t>
  </si>
  <si>
    <t>July 12, 1995 (United States)</t>
  </si>
  <si>
    <t>Nine Months</t>
  </si>
  <si>
    <t>The Doom Generation</t>
  </si>
  <si>
    <t>Things to Do in Denver When You're Dead</t>
  </si>
  <si>
    <t>July 19, 1995 (United States)</t>
  </si>
  <si>
    <t>Free Willy 2: The Adventure Home</t>
  </si>
  <si>
    <t>1992 Number Four Limited Partnership</t>
  </si>
  <si>
    <t>Matt Frewer</t>
  </si>
  <si>
    <t>Senior Trip</t>
  </si>
  <si>
    <t>John Badham</t>
  </si>
  <si>
    <t>November 22, 1995 (United States)</t>
  </si>
  <si>
    <t>Nick of Time</t>
  </si>
  <si>
    <t>Allied Stars Ltd.</t>
  </si>
  <si>
    <t>Nathaniel Hawthorne</t>
  </si>
  <si>
    <t>The Scarlet Letter</t>
  </si>
  <si>
    <t>Seraphim Films</t>
  </si>
  <si>
    <t>Clive Barker</t>
  </si>
  <si>
    <t>Lord of Illusions</t>
  </si>
  <si>
    <t>Paula Gosling</t>
  </si>
  <si>
    <t>Andrew Sipes</t>
  </si>
  <si>
    <t>FIT Productions</t>
  </si>
  <si>
    <t>Agnieszka Holland</t>
  </si>
  <si>
    <t>Total Eclipse</t>
  </si>
  <si>
    <t>Amblimation</t>
  </si>
  <si>
    <t>Cliff Ruby</t>
  </si>
  <si>
    <t>Balto</t>
  </si>
  <si>
    <t>November 10, 1995 (United States)</t>
  </si>
  <si>
    <t>Mighty Aphrodite</t>
  </si>
  <si>
    <t>Predrag 'Miki' Manojlovic</t>
  </si>
  <si>
    <t>Dusan Kovacevic</t>
  </si>
  <si>
    <t>Underground</t>
  </si>
  <si>
    <t>Pascale BussiÃ¨res</t>
  </si>
  <si>
    <t>November 17, 1995 (United States)</t>
  </si>
  <si>
    <t>When Night Is Falling</t>
  </si>
  <si>
    <t>Hideaway</t>
  </si>
  <si>
    <t>Cinergi Pictures Entertainment</t>
  </si>
  <si>
    <t>Stephen J. Rivele</t>
  </si>
  <si>
    <t>January 5, 1996 (United States)</t>
  </si>
  <si>
    <t>Nixon</t>
  </si>
  <si>
    <t>David E. Peckinpah</t>
  </si>
  <si>
    <t>James Orr</t>
  </si>
  <si>
    <t>November 16, 1995 (United States)</t>
  </si>
  <si>
    <t>The Crossing Guard</t>
  </si>
  <si>
    <t>Tony Todd</t>
  </si>
  <si>
    <t>Candyman: Farewell to the Flesh</t>
  </si>
  <si>
    <t>Money Train</t>
  </si>
  <si>
    <t>Clarence Williams III</t>
  </si>
  <si>
    <t>Rusty Cundieff</t>
  </si>
  <si>
    <t>May 24, 1995 (United States)</t>
  </si>
  <si>
    <t>Tales from the Hood</t>
  </si>
  <si>
    <t>Alcor Films</t>
  </si>
  <si>
    <t>Herbert Ross</t>
  </si>
  <si>
    <t>February 3, 1995 (United States)</t>
  </si>
  <si>
    <t>Boys on the Side</t>
  </si>
  <si>
    <t>Lancaster Gate</t>
  </si>
  <si>
    <t>Walter Matthau</t>
  </si>
  <si>
    <t>Grumpier Old Men</t>
  </si>
  <si>
    <t>The Zanuck Company</t>
  </si>
  <si>
    <t>Wild Bill</t>
  </si>
  <si>
    <t>Christopher Reeve</t>
  </si>
  <si>
    <t>John Wyndham</t>
  </si>
  <si>
    <t>Village of the Damned</t>
  </si>
  <si>
    <t>Mark Twain</t>
  </si>
  <si>
    <t>Tom and Huck</t>
  </si>
  <si>
    <t>Dracula: Dead and Loving It</t>
  </si>
  <si>
    <t>JDI Productions</t>
  </si>
  <si>
    <t>Living in Oblivion</t>
  </si>
  <si>
    <t>The Net</t>
  </si>
  <si>
    <t>Tales from the Crypt: Demon Knight</t>
  </si>
  <si>
    <t>Josh Hamilton</t>
  </si>
  <si>
    <t>Kicking and Screaming</t>
  </si>
  <si>
    <t>Whitney Otto</t>
  </si>
  <si>
    <t>How to Make an American Quilt</t>
  </si>
  <si>
    <t>Walter Mosley</t>
  </si>
  <si>
    <t>September 29, 1995 (United States)</t>
  </si>
  <si>
    <t>Devil in a Blue Dress</t>
  </si>
  <si>
    <t>Edward Tang</t>
  </si>
  <si>
    <t>Rumble in the Bronx</t>
  </si>
  <si>
    <t>Hal Scardino</t>
  </si>
  <si>
    <t>Lynne Reid Banks</t>
  </si>
  <si>
    <t>July 14, 1995 (United States)</t>
  </si>
  <si>
    <t>The Indian in the Cupboard</t>
  </si>
  <si>
    <t>Suburban Pictures</t>
  </si>
  <si>
    <t>Heather Matarazzo</t>
  </si>
  <si>
    <t>Welcome to the Dollhouse</t>
  </si>
  <si>
    <t>Whitney Houston</t>
  </si>
  <si>
    <t>Waiting to Exhale</t>
  </si>
  <si>
    <t>Schuyler Fisk</t>
  </si>
  <si>
    <t>Ann M. Martin</t>
  </si>
  <si>
    <t>Melanie Mayron</t>
  </si>
  <si>
    <t>The Baby-Sitters Club</t>
  </si>
  <si>
    <t>Dead Presidents</t>
  </si>
  <si>
    <t>Alan Sharp</t>
  </si>
  <si>
    <t>April 14, 1995 (United States)</t>
  </si>
  <si>
    <t>Rob Roy</t>
  </si>
  <si>
    <t>Dualstar Productions</t>
  </si>
  <si>
    <t>Kirstie Alley</t>
  </si>
  <si>
    <t>Deborah Dean Davis</t>
  </si>
  <si>
    <t>It Takes Two</t>
  </si>
  <si>
    <t>Alfonso Arau</t>
  </si>
  <si>
    <t>A Walk in the Clouds</t>
  </si>
  <si>
    <t>May 5, 1995 (United States)</t>
  </si>
  <si>
    <t>French Kiss</t>
  </si>
  <si>
    <t>Assassins</t>
  </si>
  <si>
    <t>Sandollar Productions</t>
  </si>
  <si>
    <t>Albert Hackett</t>
  </si>
  <si>
    <t>Father of the Bride Part II</t>
  </si>
  <si>
    <t>Halloween VI Productions</t>
  </si>
  <si>
    <t>Donald Pleasence</t>
  </si>
  <si>
    <t>Halloween: The Curse of Michael Myers</t>
  </si>
  <si>
    <t>Eric Bernt</t>
  </si>
  <si>
    <t>Virtuosity</t>
  </si>
  <si>
    <t>Steve Guttenberg</t>
  </si>
  <si>
    <t>Holly Goldberg Sloan</t>
  </si>
  <si>
    <t>The Big Green</t>
  </si>
  <si>
    <t>Jade</t>
  </si>
  <si>
    <t>Lorne Cameron</t>
  </si>
  <si>
    <t>July 7, 1995 (United States)</t>
  </si>
  <si>
    <t>First Knight</t>
  </si>
  <si>
    <t>Dolores Claiborne</t>
  </si>
  <si>
    <t>Jack Bernstein</t>
  </si>
  <si>
    <t>Ace Ventura: When Nature Calls</t>
  </si>
  <si>
    <t>Dead Man</t>
  </si>
  <si>
    <t>September 1, 1995 (United States)</t>
  </si>
  <si>
    <t>The Prophecy</t>
  </si>
  <si>
    <t>Mr. Holland's Opus</t>
  </si>
  <si>
    <t>January 11, 1995 (United States)</t>
  </si>
  <si>
    <t>Higher Learning</t>
  </si>
  <si>
    <t>Geoff Murphy</t>
  </si>
  <si>
    <t>Under Siege 2: Dark Territory</t>
  </si>
  <si>
    <t>The American President</t>
  </si>
  <si>
    <t>Liesel Matthews</t>
  </si>
  <si>
    <t>Frances Hodgson Burnett</t>
  </si>
  <si>
    <t>A Little Princess</t>
  </si>
  <si>
    <t>Mary Steenburgen</t>
  </si>
  <si>
    <t>Powder</t>
  </si>
  <si>
    <t>Major Payne</t>
  </si>
  <si>
    <t>Ann Biderman</t>
  </si>
  <si>
    <t>Copycat</t>
  </si>
  <si>
    <t>Constellation</t>
  </si>
  <si>
    <t>Gilles Adrien</t>
  </si>
  <si>
    <t>Marc Caro</t>
  </si>
  <si>
    <t>December 15, 1995 (United States)</t>
  </si>
  <si>
    <t>The City of Lost Children</t>
  </si>
  <si>
    <t>Judge Dredd</t>
  </si>
  <si>
    <t>Beckner/Gorman Productions</t>
  </si>
  <si>
    <t>Cutthroat Island</t>
  </si>
  <si>
    <t>Lightstorm Entertainment</t>
  </si>
  <si>
    <t>Strange Days</t>
  </si>
  <si>
    <t>The Bridges of Madison County</t>
  </si>
  <si>
    <t>Arne Glimcher</t>
  </si>
  <si>
    <t>February 17, 1995 (United States)</t>
  </si>
  <si>
    <t>Just Cause</t>
  </si>
  <si>
    <t>Robert Longo</t>
  </si>
  <si>
    <t>Johnny Mnemonic</t>
  </si>
  <si>
    <t>The Brady Bunch Movie</t>
  </si>
  <si>
    <t>Havoc</t>
  </si>
  <si>
    <t>Helen Prejean</t>
  </si>
  <si>
    <t>Dead Man Walking</t>
  </si>
  <si>
    <t>James Cromwell</t>
  </si>
  <si>
    <t>Dick King-Smith</t>
  </si>
  <si>
    <t>Babe</t>
  </si>
  <si>
    <t>Bonnie Turner</t>
  </si>
  <si>
    <t>Tommy Boy</t>
  </si>
  <si>
    <t>Get Shorty</t>
  </si>
  <si>
    <t>Daniel G. Sullivan</t>
  </si>
  <si>
    <t>While You Were Sleeping</t>
  </si>
  <si>
    <t>Atsuko Tanaka</t>
  </si>
  <si>
    <t>Samuel A. Taylor</t>
  </si>
  <si>
    <t>Sabrina</t>
  </si>
  <si>
    <t>Joyce Maynard</t>
  </si>
  <si>
    <t>To Die For</t>
  </si>
  <si>
    <t>Michael Schiffer</t>
  </si>
  <si>
    <t>Crimson Tide</t>
  </si>
  <si>
    <t>LouAnne Johnson</t>
  </si>
  <si>
    <t>Dangerous Minds</t>
  </si>
  <si>
    <t>Bill Farmer</t>
  </si>
  <si>
    <t>Jymn Magon</t>
  </si>
  <si>
    <t>A Goofy Movie</t>
  </si>
  <si>
    <t>Carl Binder</t>
  </si>
  <si>
    <t>Mike Gabriel</t>
  </si>
  <si>
    <t>June 23, 1995 (United States)</t>
  </si>
  <si>
    <t>Pocahontas</t>
  </si>
  <si>
    <t>Lesli Linka Glatter</t>
  </si>
  <si>
    <t>Now and Then</t>
  </si>
  <si>
    <t>Image Comics</t>
  </si>
  <si>
    <t>Lori Petty</t>
  </si>
  <si>
    <t>Alan Martin</t>
  </si>
  <si>
    <t>Rachel Talalay</t>
  </si>
  <si>
    <t>Tank Girl</t>
  </si>
  <si>
    <t>Tom McGowan</t>
  </si>
  <si>
    <t>Heavyweights</t>
  </si>
  <si>
    <t>Douglas Carter Beane</t>
  </si>
  <si>
    <t>To Wong Foo Thanks for Everything, Julie Newmar</t>
  </si>
  <si>
    <t>Joseph Oriolo</t>
  </si>
  <si>
    <t>Casper</t>
  </si>
  <si>
    <t>Le Studio Canal+</t>
  </si>
  <si>
    <t>La Haine</t>
  </si>
  <si>
    <t>Jonny Lee Miller</t>
  </si>
  <si>
    <t>Rafael Moreu</t>
  </si>
  <si>
    <t>Hackers</t>
  </si>
  <si>
    <t>February 10, 1995 (United States)</t>
  </si>
  <si>
    <t>The Quick and the Dead</t>
  </si>
  <si>
    <t>Monarchy Enterprises B.V.</t>
  </si>
  <si>
    <t>Allan Moyle</t>
  </si>
  <si>
    <t>Empire Records</t>
  </si>
  <si>
    <t>December 25, 1995 (United States)</t>
  </si>
  <si>
    <t>Four Rooms</t>
  </si>
  <si>
    <t>Laurence Dworet</t>
  </si>
  <si>
    <t>March 10, 1995 (United States)</t>
  </si>
  <si>
    <t>Outbreak</t>
  </si>
  <si>
    <t>Species</t>
  </si>
  <si>
    <t>GoldenEye</t>
  </si>
  <si>
    <t>Karan Ashley</t>
  </si>
  <si>
    <t>John Kamps</t>
  </si>
  <si>
    <t>Mighty Morphin Power Rangers: The Movie</t>
  </si>
  <si>
    <t>Billy Madison</t>
  </si>
  <si>
    <t>Don Simpson/Jerry Bruckheimer Films</t>
  </si>
  <si>
    <t>Bad Boys</t>
  </si>
  <si>
    <t>Jim Carroll</t>
  </si>
  <si>
    <t>The Basketball Diaries</t>
  </si>
  <si>
    <t>Peter Rader</t>
  </si>
  <si>
    <t>Waterworld</t>
  </si>
  <si>
    <t>Sense and Sensibility</t>
  </si>
  <si>
    <t>April 26, 1995 (United States)</t>
  </si>
  <si>
    <t>Friday</t>
  </si>
  <si>
    <t>Before Sunrise</t>
  </si>
  <si>
    <t>Elizabeth Berkley</t>
  </si>
  <si>
    <t>Showgirls</t>
  </si>
  <si>
    <t>Lumiere Pictures</t>
  </si>
  <si>
    <t>Leaving Las Vegas</t>
  </si>
  <si>
    <t>Chris Marker</t>
  </si>
  <si>
    <t>12 Monkeys</t>
  </si>
  <si>
    <t>Shannen Doherty</t>
  </si>
  <si>
    <t>Mallrats</t>
  </si>
  <si>
    <t>Mortal Kombat</t>
  </si>
  <si>
    <t>Die Hard with a Vengeance</t>
  </si>
  <si>
    <t>Desperado</t>
  </si>
  <si>
    <t>Toy Story</t>
  </si>
  <si>
    <t>Guys Upstairs</t>
  </si>
  <si>
    <t>Leo Fitzpatrick</t>
  </si>
  <si>
    <t>Kids</t>
  </si>
  <si>
    <t>Batman Forever</t>
  </si>
  <si>
    <t>Congo</t>
  </si>
  <si>
    <t>Nicholas Pileggi</t>
  </si>
  <si>
    <t>Casino</t>
  </si>
  <si>
    <t>Jumanji</t>
  </si>
  <si>
    <t>August 16, 1995 (United States)</t>
  </si>
  <si>
    <t>The Usual Suspects</t>
  </si>
  <si>
    <t>Jim Lovell</t>
  </si>
  <si>
    <t>Apollo 13</t>
  </si>
  <si>
    <t>Braveheart</t>
  </si>
  <si>
    <t>Cecchi Gori Pictures</t>
  </si>
  <si>
    <t>Se7en</t>
  </si>
  <si>
    <t>Clueless</t>
  </si>
  <si>
    <t>Heat</t>
  </si>
  <si>
    <t>Al Stump</t>
  </si>
  <si>
    <t>December 2, 1994 (United States)</t>
  </si>
  <si>
    <t>Cobb</t>
  </si>
  <si>
    <t>Percy Main</t>
  </si>
  <si>
    <t>Albert Finney</t>
  </si>
  <si>
    <t>October 12, 1994 (United States)</t>
  </si>
  <si>
    <t>The Browning Version</t>
  </si>
  <si>
    <t>Jason Scott Lee</t>
  </si>
  <si>
    <t>September 9, 1994 (United States)</t>
  </si>
  <si>
    <t>Rapa Nui</t>
  </si>
  <si>
    <t>Lisa Donaldson</t>
  </si>
  <si>
    <t>Jesse Hartman</t>
  </si>
  <si>
    <t>River of Grass</t>
  </si>
  <si>
    <t>Tom S. Parker</t>
  </si>
  <si>
    <t>June 17, 1994 (United States)</t>
  </si>
  <si>
    <t>Getting Even with Dad</t>
  </si>
  <si>
    <t>Charles Grodin</t>
  </si>
  <si>
    <t>Jean Shepherd</t>
  </si>
  <si>
    <t>September 23, 1994 (United States)</t>
  </si>
  <si>
    <t>My Summer Story</t>
  </si>
  <si>
    <t>Darlene Craviotto</t>
  </si>
  <si>
    <t>Xavier Koller</t>
  </si>
  <si>
    <t>October 28, 1994 (United States)</t>
  </si>
  <si>
    <t>Squanto: A Warrior's Tale</t>
  </si>
  <si>
    <t>Michael Hastings</t>
  </si>
  <si>
    <t>Tom &amp; Viv</t>
  </si>
  <si>
    <t>Aurora Productions LLC</t>
  </si>
  <si>
    <t>Leonard Nimoy</t>
  </si>
  <si>
    <t>April 8, 1994 (United States)</t>
  </si>
  <si>
    <t>Holy Matrimony</t>
  </si>
  <si>
    <t>March 30, 1994 (United States)</t>
  </si>
  <si>
    <t>Jimmy Hollywood</t>
  </si>
  <si>
    <t>Bill Forsyth</t>
  </si>
  <si>
    <t>May 6, 1994 (United States)</t>
  </si>
  <si>
    <t>Being Human</t>
  </si>
  <si>
    <t>Trey Ellis</t>
  </si>
  <si>
    <t>Matty Rich</t>
  </si>
  <si>
    <t>April 22, 1994 (United States)</t>
  </si>
  <si>
    <t>The Inkwell</t>
  </si>
  <si>
    <t>Brian Benben</t>
  </si>
  <si>
    <t>October 21, 1994 (United States)</t>
  </si>
  <si>
    <t>Radioland Murders</t>
  </si>
  <si>
    <t>David Stevens</t>
  </si>
  <si>
    <t>Geoff Burton</t>
  </si>
  <si>
    <t>March 8, 1995 (United States)</t>
  </si>
  <si>
    <t>The Sum of Us</t>
  </si>
  <si>
    <t>Nelson Entertainment</t>
  </si>
  <si>
    <t>Floyd Mutrux</t>
  </si>
  <si>
    <t>September 2, 1994 (United States)</t>
  </si>
  <si>
    <t>There Goes My Baby</t>
  </si>
  <si>
    <t>Enigma Productions</t>
  </si>
  <si>
    <t>Gregg Fitzgerald</t>
  </si>
  <si>
    <t>Louis Pergaud</t>
  </si>
  <si>
    <t>War of the Buttons</t>
  </si>
  <si>
    <t>Studio Trite</t>
  </si>
  <si>
    <t>Nikita Mikhalkov</t>
  </si>
  <si>
    <t>Burnt by the Sun</t>
  </si>
  <si>
    <t>Aim</t>
  </si>
  <si>
    <t>Republic of Macedonia</t>
  </si>
  <si>
    <t>Katrin Cartlidge</t>
  </si>
  <si>
    <t>Milcho Manchevski</t>
  </si>
  <si>
    <t>Pred dozhdot</t>
  </si>
  <si>
    <t>Barcelona Films</t>
  </si>
  <si>
    <t>Taylor Nichols</t>
  </si>
  <si>
    <t>July 29, 1994 (United States)</t>
  </si>
  <si>
    <t>Barcelona</t>
  </si>
  <si>
    <t>November 23, 1994 (United States)</t>
  </si>
  <si>
    <t>Mrs. Parker and the Vicious Circle</t>
  </si>
  <si>
    <t>Linus Roache</t>
  </si>
  <si>
    <t>Jimmy McGovern</t>
  </si>
  <si>
    <t>StÃ©phan Films</t>
  </si>
  <si>
    <t>Stefano Dionisi</t>
  </si>
  <si>
    <t>AndrÃ©e Corbiau</t>
  </si>
  <si>
    <t>GÃ©rard Corbiau</t>
  </si>
  <si>
    <t>Farinelli</t>
  </si>
  <si>
    <t>George Eliot</t>
  </si>
  <si>
    <t>A Simple Twist of Fate</t>
  </si>
  <si>
    <t>Sissy Spacek</t>
  </si>
  <si>
    <t>Nancy Brelis</t>
  </si>
  <si>
    <t>Tia Brelis</t>
  </si>
  <si>
    <t>May 13, 1994 (United States)</t>
  </si>
  <si>
    <t>Trading Mom</t>
  </si>
  <si>
    <t>August 19, 1994 (United States)</t>
  </si>
  <si>
    <t>Blankman</t>
  </si>
  <si>
    <t>Antibes Inc.</t>
  </si>
  <si>
    <t>Gunnar Hansen</t>
  </si>
  <si>
    <t>Tom Chaney</t>
  </si>
  <si>
    <t>Gary Jones</t>
  </si>
  <si>
    <t>November 21, 1994 (Japan)</t>
  </si>
  <si>
    <t>Mosquito</t>
  </si>
  <si>
    <t>Dom DeLuise</t>
  </si>
  <si>
    <t>Stu Krieger</t>
  </si>
  <si>
    <t>October 7, 1994 (United States)</t>
  </si>
  <si>
    <t>A Troll in Central Park</t>
  </si>
  <si>
    <t>Annhall</t>
  </si>
  <si>
    <t>June 29, 1994 (United States)</t>
  </si>
  <si>
    <t>I Love Trouble</t>
  </si>
  <si>
    <t>Swimming with Sharks</t>
  </si>
  <si>
    <t>A Pure Formality</t>
  </si>
  <si>
    <t>Lightning Ridge</t>
  </si>
  <si>
    <t>March 11, 1994 (United States)</t>
  </si>
  <si>
    <t>Lightning Jack</t>
  </si>
  <si>
    <t>A Low Down Dirty Shame</t>
  </si>
  <si>
    <t>Ardican Films</t>
  </si>
  <si>
    <t>Phoebe Cates</t>
  </si>
  <si>
    <t>Michael Austin</t>
  </si>
  <si>
    <t>September 16, 1994 (United States)</t>
  </si>
  <si>
    <t>Princess Caraboo</t>
  </si>
  <si>
    <t>August Entertainment</t>
  </si>
  <si>
    <t>Duane Dell'Amico</t>
  </si>
  <si>
    <t>Rory Kelly</t>
  </si>
  <si>
    <t>November 2, 1994 (France)</t>
  </si>
  <si>
    <t>Sleep with Me</t>
  </si>
  <si>
    <t>Max Apple</t>
  </si>
  <si>
    <t>January 7, 1994 (United States)</t>
  </si>
  <si>
    <t>The Air Up There</t>
  </si>
  <si>
    <t>Christopher Reid</t>
  </si>
  <si>
    <t>Eric Meza</t>
  </si>
  <si>
    <t>January 12, 1994 (United States)</t>
  </si>
  <si>
    <t>House Party 3</t>
  </si>
  <si>
    <t>Kouf/Bigelow Productions</t>
  </si>
  <si>
    <t>Silent Fall</t>
  </si>
  <si>
    <t>December 21, 1994 (United States)</t>
  </si>
  <si>
    <t>Mixed Nuts</t>
  </si>
  <si>
    <t>Mulholland Productions</t>
  </si>
  <si>
    <t>Mildred Cram</t>
  </si>
  <si>
    <t>Love Affair</t>
  </si>
  <si>
    <t>Planet Productions</t>
  </si>
  <si>
    <t>Warwick Davis</t>
  </si>
  <si>
    <t>Leprechaun 2</t>
  </si>
  <si>
    <t>April 15, 1994 (United States)</t>
  </si>
  <si>
    <t>Backbeat</t>
  </si>
  <si>
    <t>Santo Domingo Film &amp; Music Video</t>
  </si>
  <si>
    <t>Roger Angell</t>
  </si>
  <si>
    <t>September 30, 1994 (United States)</t>
  </si>
  <si>
    <t>The Scout</t>
  </si>
  <si>
    <t>Robert A. Heinlein</t>
  </si>
  <si>
    <t>Stuart Orme</t>
  </si>
  <si>
    <t>The Puppet Masters</t>
  </si>
  <si>
    <t>LumiÃ¨re Pictures</t>
  </si>
  <si>
    <t>Sean Nelson</t>
  </si>
  <si>
    <t>Fresh</t>
  </si>
  <si>
    <t>Franco Amurri</t>
  </si>
  <si>
    <t>March 18, 1994 (United States)</t>
  </si>
  <si>
    <t>Monkey Trouble</t>
  </si>
  <si>
    <t>Helen Slater</t>
  </si>
  <si>
    <t>Eric Knight</t>
  </si>
  <si>
    <t>Daniel Petrie</t>
  </si>
  <si>
    <t>July 22, 1994 (United States)</t>
  </si>
  <si>
    <t>Lassie</t>
  </si>
  <si>
    <t>Little Odessa</t>
  </si>
  <si>
    <t>Bernie Somers</t>
  </si>
  <si>
    <t>Cops and Robbersons</t>
  </si>
  <si>
    <t>Roy Carlson</t>
  </si>
  <si>
    <t>John Bailey</t>
  </si>
  <si>
    <t>March 4, 1994 (United States)</t>
  </si>
  <si>
    <t>China Moon</t>
  </si>
  <si>
    <t>Deran Sarafian</t>
  </si>
  <si>
    <t>Terminal Velocity</t>
  </si>
  <si>
    <t>March 25, 1994 (United States)</t>
  </si>
  <si>
    <t>The Paper</t>
  </si>
  <si>
    <t>Harley Jane Kozak</t>
  </si>
  <si>
    <t>Sara Parriott</t>
  </si>
  <si>
    <t>April 29, 1994 (United States)</t>
  </si>
  <si>
    <t>The Favor</t>
  </si>
  <si>
    <t>Julia Sweeney</t>
  </si>
  <si>
    <t>Adam Bernstein</t>
  </si>
  <si>
    <t>November 25, 1994 (Brazil)</t>
  </si>
  <si>
    <t>It's Pat: the Movie</t>
  </si>
  <si>
    <t>Ben-Ami/Leeds Productions</t>
  </si>
  <si>
    <t>Victor Wong</t>
  </si>
  <si>
    <t>Sang-ok Shin</t>
  </si>
  <si>
    <t>Charles T. Kanganis</t>
  </si>
  <si>
    <t>3 Ninjas Kick Back</t>
  </si>
  <si>
    <t>December 25, 1994 (United States)</t>
  </si>
  <si>
    <t>I.Q.</t>
  </si>
  <si>
    <t>Marie Weiss</t>
  </si>
  <si>
    <t>The Ref</t>
  </si>
  <si>
    <t>August 26, 1994 (United States)</t>
  </si>
  <si>
    <t>Corrina, Corrina</t>
  </si>
  <si>
    <t>June 10, 1994 (United States)</t>
  </si>
  <si>
    <t>City Slickers II: the Legend of Curly's Gold</t>
  </si>
  <si>
    <t>21st Century Films</t>
  </si>
  <si>
    <t>Charles Bronson</t>
  </si>
  <si>
    <t>Brian Garfield</t>
  </si>
  <si>
    <t>Allan A. Goldstein</t>
  </si>
  <si>
    <t>January 14, 1994 (United States)</t>
  </si>
  <si>
    <t>Death Wish: The Face of Death</t>
  </si>
  <si>
    <t>Trapped in Paradise</t>
  </si>
  <si>
    <t>Daniel Petrie Jr.</t>
  </si>
  <si>
    <t>August 12, 1994 (United States)</t>
  </si>
  <si>
    <t>In the Army Now</t>
  </si>
  <si>
    <t>ERA International</t>
  </si>
  <si>
    <t>You Ge</t>
  </si>
  <si>
    <t>Wei Lu</t>
  </si>
  <si>
    <t>December 16, 1994 (United States)</t>
  </si>
  <si>
    <t>To Live</t>
  </si>
  <si>
    <t>Mohamad Ali Keshavarz</t>
  </si>
  <si>
    <t>January 25, 1995 (France)</t>
  </si>
  <si>
    <t>Through the Olive Trees</t>
  </si>
  <si>
    <t>Tony Griffin</t>
  </si>
  <si>
    <t>December 9, 1994 (United States)</t>
  </si>
  <si>
    <t>Drop Zone</t>
  </si>
  <si>
    <t>Mackenzie Astin</t>
  </si>
  <si>
    <t>John Michael Hayes</t>
  </si>
  <si>
    <t>Charles Haid</t>
  </si>
  <si>
    <t>Iron Will</t>
  </si>
  <si>
    <t>Anna Sewell</t>
  </si>
  <si>
    <t>Black Beauty</t>
  </si>
  <si>
    <t>Channel Films</t>
  </si>
  <si>
    <t>Guarding Tess</t>
  </si>
  <si>
    <t>Chris Elliott</t>
  </si>
  <si>
    <t>Cabin Boy</t>
  </si>
  <si>
    <t>Admire Productions Ltd.</t>
  </si>
  <si>
    <t>Brian Owens</t>
  </si>
  <si>
    <t>John Flynn</t>
  </si>
  <si>
    <t>Brainscan</t>
  </si>
  <si>
    <t>Brigitte Lin</t>
  </si>
  <si>
    <t>Louis Cha</t>
  </si>
  <si>
    <t>September 17, 1994 (Hong Kong)</t>
  </si>
  <si>
    <t>Ashes of Time</t>
  </si>
  <si>
    <t>Entertainment Film Distributors</t>
  </si>
  <si>
    <t>Brad Dourif</t>
  </si>
  <si>
    <t>May 26, 1995 (United Kingdom)</t>
  </si>
  <si>
    <t>Death Machine</t>
  </si>
  <si>
    <t>Audifilm</t>
  </si>
  <si>
    <t>Tiziano Sclavi</t>
  </si>
  <si>
    <t>Michele Soavi</t>
  </si>
  <si>
    <t>Cemetery Man</t>
  </si>
  <si>
    <t>Fallingcloud</t>
  </si>
  <si>
    <t>Andrew Morahan</t>
  </si>
  <si>
    <t>Highlander: The Final Dimension</t>
  </si>
  <si>
    <t>Tina Majorino</t>
  </si>
  <si>
    <t>Harry Goodridge</t>
  </si>
  <si>
    <t>August 17, 1994 (United States)</t>
  </si>
  <si>
    <t>Andre</t>
  </si>
  <si>
    <t>T. Coraghessan Boyle</t>
  </si>
  <si>
    <t>The Road to Wellville</t>
  </si>
  <si>
    <t>Richard Herley</t>
  </si>
  <si>
    <t>Robert C. Thompson</t>
  </si>
  <si>
    <t>Gregg Champion</t>
  </si>
  <si>
    <t>June 3, 1994 (United States)</t>
  </si>
  <si>
    <t>The Cowboy Way</t>
  </si>
  <si>
    <t>February 18, 1994 (United States)</t>
  </si>
  <si>
    <t>Blue Chips</t>
  </si>
  <si>
    <t>Ang Lee Productions</t>
  </si>
  <si>
    <t>Sihung Lung</t>
  </si>
  <si>
    <t>August 3, 1994 (United States)</t>
  </si>
  <si>
    <t>Eat Drink Man Woman</t>
  </si>
  <si>
    <t>Immortal Beloved</t>
  </si>
  <si>
    <t>Bobby Smith Jr.</t>
  </si>
  <si>
    <t>Doug McHenry</t>
  </si>
  <si>
    <t>September 28, 1994 (United States)</t>
  </si>
  <si>
    <t>Jason's Lyric</t>
  </si>
  <si>
    <t>Andrew Wellman</t>
  </si>
  <si>
    <t>Jefery Levy</t>
  </si>
  <si>
    <t>S.F.W.</t>
  </si>
  <si>
    <t>Jim Burnstein</t>
  </si>
  <si>
    <t>Renaissance Man</t>
  </si>
  <si>
    <t>John Mattson</t>
  </si>
  <si>
    <t>August 31, 1994 (United States)</t>
  </si>
  <si>
    <t>Milk Money</t>
  </si>
  <si>
    <t>The Chase</t>
  </si>
  <si>
    <t>Island World</t>
  </si>
  <si>
    <t>Kathy McWorter</t>
  </si>
  <si>
    <t>November 4, 1994 (United States)</t>
  </si>
  <si>
    <t>The War</t>
  </si>
  <si>
    <t>Lara Flynn Boyle</t>
  </si>
  <si>
    <t>Threesome</t>
  </si>
  <si>
    <t>Nest Family Entertainment</t>
  </si>
  <si>
    <t>Jack Palance</t>
  </si>
  <si>
    <t>November 18, 1994 (United States)</t>
  </si>
  <si>
    <t>The Swan Princess</t>
  </si>
  <si>
    <t>Valentine Davies</t>
  </si>
  <si>
    <t>Miracle on 34th Street</t>
  </si>
  <si>
    <t>Julie Walters</t>
  </si>
  <si>
    <t>Wendy Kesselman</t>
  </si>
  <si>
    <t>Nancy Meckler</t>
  </si>
  <si>
    <t>Sister My Sister</t>
  </si>
  <si>
    <t>David Rayfiel</t>
  </si>
  <si>
    <t>Mark Rydell</t>
  </si>
  <si>
    <t>January 21, 1994 (United States)</t>
  </si>
  <si>
    <t>Intersection</t>
  </si>
  <si>
    <t>Chia-Liang Liu</t>
  </si>
  <si>
    <t>The Legend of Drunken Master</t>
  </si>
  <si>
    <t>Buckeye Films</t>
  </si>
  <si>
    <t>July 15, 1994 (United States)</t>
  </si>
  <si>
    <t>Spanking the Monkey</t>
  </si>
  <si>
    <t>Alfre Woodard</t>
  </si>
  <si>
    <t>Joie Lee</t>
  </si>
  <si>
    <t>Crooklyn</t>
  </si>
  <si>
    <t>Renn Productions</t>
  </si>
  <si>
    <t>Isabelle Adjani</t>
  </si>
  <si>
    <t>Queen Margot</t>
  </si>
  <si>
    <t>Bullets Over Broadway</t>
  </si>
  <si>
    <t>Etalon Film</t>
  </si>
  <si>
    <t>Sophia Loren</t>
  </si>
  <si>
    <t>Ready to Wear</t>
  </si>
  <si>
    <t>Seagal/Nasso Productions</t>
  </si>
  <si>
    <t>On Deadly Ground</t>
  </si>
  <si>
    <t>Luke Edwards</t>
  </si>
  <si>
    <t>Gregory K. Pincus</t>
  </si>
  <si>
    <t>Little Big League</t>
  </si>
  <si>
    <t>G.W. Bailey</t>
  </si>
  <si>
    <t>Neal Israel</t>
  </si>
  <si>
    <t>Alan Metter</t>
  </si>
  <si>
    <t>Police Academy: Mission to Moscow</t>
  </si>
  <si>
    <t>Spring Creek Productions</t>
  </si>
  <si>
    <t>William Mastrosimone</t>
  </si>
  <si>
    <t>Alek Keshishian</t>
  </si>
  <si>
    <t>With Honors</t>
  </si>
  <si>
    <t>Greedy</t>
  </si>
  <si>
    <t>Duane Martin</t>
  </si>
  <si>
    <t>March 23, 1994 (United States)</t>
  </si>
  <si>
    <t>Above the Rim</t>
  </si>
  <si>
    <t>Jones Entertainment Group</t>
  </si>
  <si>
    <t>Jeni Courtney</t>
  </si>
  <si>
    <t>Rosalie K. Fry</t>
  </si>
  <si>
    <t>The Secret of Roan Inish</t>
  </si>
  <si>
    <t>Matthew Carlson</t>
  </si>
  <si>
    <t>Peter Markle</t>
  </si>
  <si>
    <t>Wagons East</t>
  </si>
  <si>
    <t>Aleph Producciones S.A.</t>
  </si>
  <si>
    <t>Isabel Allende</t>
  </si>
  <si>
    <t>Betty Kaplan</t>
  </si>
  <si>
    <t>Of Love and Shadows</t>
  </si>
  <si>
    <t>The Samuel Goldwyn Company</t>
  </si>
  <si>
    <t>Nigel Hawthorne</t>
  </si>
  <si>
    <t>December 28, 1994 (United States)</t>
  </si>
  <si>
    <t>The Madness of King George</t>
  </si>
  <si>
    <t>Luke Perry</t>
  </si>
  <si>
    <t>Monte Merrick</t>
  </si>
  <si>
    <t>John G. Avildsen</t>
  </si>
  <si>
    <t>February 25, 1994 (United States)</t>
  </si>
  <si>
    <t>8 Seconds</t>
  </si>
  <si>
    <t>Massimo Troisi</t>
  </si>
  <si>
    <t>Antonio SkÃ¡rmeta</t>
  </si>
  <si>
    <t>PCU</t>
  </si>
  <si>
    <t>Ariel Dorfman</t>
  </si>
  <si>
    <t>Death and the Maiden</t>
  </si>
  <si>
    <t>Greenleaf Productions</t>
  </si>
  <si>
    <t>Robert Patrick</t>
  </si>
  <si>
    <t>Paul Dini</t>
  </si>
  <si>
    <t>James Yukich</t>
  </si>
  <si>
    <t>Double Dragon</t>
  </si>
  <si>
    <t>Jodi Benson</t>
  </si>
  <si>
    <t>Hans Christian Andersen</t>
  </si>
  <si>
    <t>Thumbelina</t>
  </si>
  <si>
    <t>William Porter</t>
  </si>
  <si>
    <t>Paul Flaherty</t>
  </si>
  <si>
    <t>April 1, 1994 (United States)</t>
  </si>
  <si>
    <t>Clifford</t>
  </si>
  <si>
    <t>Alliance Entertainment</t>
  </si>
  <si>
    <t>Exotica</t>
  </si>
  <si>
    <t>Lord Byron</t>
  </si>
  <si>
    <t>Don Juan DeMarco</t>
  </si>
  <si>
    <t>November 1994 (United States)</t>
  </si>
  <si>
    <t>Torment</t>
  </si>
  <si>
    <t>Major League II</t>
  </si>
  <si>
    <t>Jim Thompson</t>
  </si>
  <si>
    <t>February 11, 1994 (United States)</t>
  </si>
  <si>
    <t>The Getaway</t>
  </si>
  <si>
    <t>Joe Batteer</t>
  </si>
  <si>
    <t>Dennis Hopper</t>
  </si>
  <si>
    <t>Chasers</t>
  </si>
  <si>
    <t>Imagine Films Entertainment</t>
  </si>
  <si>
    <t>Laurice Elehwany</t>
  </si>
  <si>
    <t>Howard Zieff</t>
  </si>
  <si>
    <t>My Girl 2</t>
  </si>
  <si>
    <t>Zbigniew Zamachowski</t>
  </si>
  <si>
    <t>Three Colors: White</t>
  </si>
  <si>
    <t>Egg Pictures</t>
  </si>
  <si>
    <t>Mark Handley</t>
  </si>
  <si>
    <t>December 23, 1994 (United States)</t>
  </si>
  <si>
    <t>Nell</t>
  </si>
  <si>
    <t>GÃ©rard Lauzier</t>
  </si>
  <si>
    <t>February 4, 1994 (United States)</t>
  </si>
  <si>
    <t>My Father the Hero</t>
  </si>
  <si>
    <t>Surviving the Game</t>
  </si>
  <si>
    <t>Paul Attanasio</t>
  </si>
  <si>
    <t>Quiz Show</t>
  </si>
  <si>
    <t>Rama Laurie Stagner</t>
  </si>
  <si>
    <t>Tony Richardson</t>
  </si>
  <si>
    <t>Blue Sky</t>
  </si>
  <si>
    <t>When a Man Loves a Woman</t>
  </si>
  <si>
    <t>Walter B. Gibson</t>
  </si>
  <si>
    <t>July 1, 1994 (United States)</t>
  </si>
  <si>
    <t>The Shadow</t>
  </si>
  <si>
    <t>Madeleine Stowe</t>
  </si>
  <si>
    <t>Bad Girls</t>
  </si>
  <si>
    <t>April 13, 1994 (United States)</t>
  </si>
  <si>
    <t>Serial Mom</t>
  </si>
  <si>
    <t>Kerry Fox</t>
  </si>
  <si>
    <t>Shallow Grave</t>
  </si>
  <si>
    <t>David Kirschner</t>
  </si>
  <si>
    <t>Pixote Hunt</t>
  </si>
  <si>
    <t>The Pagemaster</t>
  </si>
  <si>
    <t>John Shirley</t>
  </si>
  <si>
    <t>The Specialist</t>
  </si>
  <si>
    <t>November 11, 1994 (United States)</t>
  </si>
  <si>
    <t>The Santa Clause</t>
  </si>
  <si>
    <t>Mark Verheiden</t>
  </si>
  <si>
    <t>Timecop</t>
  </si>
  <si>
    <t>The Hudsucker Proxy</t>
  </si>
  <si>
    <t>Vegahom Europe</t>
  </si>
  <si>
    <t>Rudyard Kipling</t>
  </si>
  <si>
    <t>Dana Delany</t>
  </si>
  <si>
    <t>October 14, 1994 (United States)</t>
  </si>
  <si>
    <t>Exit to Eden</t>
  </si>
  <si>
    <t>Mary Shelley's Frankenstein</t>
  </si>
  <si>
    <t>Jim Harrison</t>
  </si>
  <si>
    <t>Wolf</t>
  </si>
  <si>
    <t>Communicado Productions</t>
  </si>
  <si>
    <t>Rena Owen</t>
  </si>
  <si>
    <t>Riwia Brown</t>
  </si>
  <si>
    <t>Once Were Warriors</t>
  </si>
  <si>
    <t>Marisa Tomei</t>
  </si>
  <si>
    <t>Diane Drake</t>
  </si>
  <si>
    <t>Only You</t>
  </si>
  <si>
    <t>It Could Happen to You</t>
  </si>
  <si>
    <t>Brian Bonsall</t>
  </si>
  <si>
    <t>Blake Snyder</t>
  </si>
  <si>
    <t>Blank Check</t>
  </si>
  <si>
    <t>July 20, 1994 (United States)</t>
  </si>
  <si>
    <t>The Client</t>
  </si>
  <si>
    <t>Muriel's Wedding</t>
  </si>
  <si>
    <t>North</t>
  </si>
  <si>
    <t>Richard Rush</t>
  </si>
  <si>
    <t>Color of Night</t>
  </si>
  <si>
    <t>Blown Away</t>
  </si>
  <si>
    <t>Pat Morita</t>
  </si>
  <si>
    <t>The Next Karate Kid</t>
  </si>
  <si>
    <t>Ultra Muchos Productions</t>
  </si>
  <si>
    <t>January 1, 1994 (Germany)</t>
  </si>
  <si>
    <t>Texas Chainsaw Massacre: The Next Generation</t>
  </si>
  <si>
    <t>August 5, 1994 (United States)</t>
  </si>
  <si>
    <t>Airheads</t>
  </si>
  <si>
    <t>Denis O'Neill</t>
  </si>
  <si>
    <t>The River Wild</t>
  </si>
  <si>
    <t>Baby's Day Out</t>
  </si>
  <si>
    <t>Heather Langenkamp</t>
  </si>
  <si>
    <t>New Nightmare</t>
  </si>
  <si>
    <t>Kevin Wade</t>
  </si>
  <si>
    <t>Junior</t>
  </si>
  <si>
    <t>IrÃ¨ne Jacob</t>
  </si>
  <si>
    <t>Three Colors: Red</t>
  </si>
  <si>
    <t>British Screen Finance Ltd.</t>
  </si>
  <si>
    <t>Sirens</t>
  </si>
  <si>
    <t>Naked Gun 33 1/3: the Final Insult</t>
  </si>
  <si>
    <t>Helen Childress</t>
  </si>
  <si>
    <t>Reality Bites</t>
  </si>
  <si>
    <t>Danilo Bach</t>
  </si>
  <si>
    <t>May 25, 1994 (United States)</t>
  </si>
  <si>
    <t>Beverly Hills Cop III</t>
  </si>
  <si>
    <t>Neil Tolkin</t>
  </si>
  <si>
    <t>Richie Rich</t>
  </si>
  <si>
    <t>Michael De Luca</t>
  </si>
  <si>
    <t>In the Mouth of Madness</t>
  </si>
  <si>
    <t>Dorothy Kingsley</t>
  </si>
  <si>
    <t>Angels in the Outfield</t>
  </si>
  <si>
    <t>Disclosure</t>
  </si>
  <si>
    <t>David Carson</t>
  </si>
  <si>
    <t>Star Trek: Generations</t>
  </si>
  <si>
    <t>Rudolph Grey</t>
  </si>
  <si>
    <t>Ed Wood</t>
  </si>
  <si>
    <t>Rick Moranis</t>
  </si>
  <si>
    <t>James Ferguson</t>
  </si>
  <si>
    <t>Duwayne Dunham</t>
  </si>
  <si>
    <t>Little Giants</t>
  </si>
  <si>
    <t>August 10, 1994 (United States)</t>
  </si>
  <si>
    <t>The Adventures of Priscilla, Queen of the Desert</t>
  </si>
  <si>
    <t>Incorporated Television Company (ITC)</t>
  </si>
  <si>
    <t>Linda Fiorentino</t>
  </si>
  <si>
    <t>Steve Barancik</t>
  </si>
  <si>
    <t>October 26, 1994 (United States)</t>
  </si>
  <si>
    <t>The Last Seduction</t>
  </si>
  <si>
    <t>June 24, 1994 (United States)</t>
  </si>
  <si>
    <t>Wyatt Earp</t>
  </si>
  <si>
    <t>Donner/Shuler-Donner Productions</t>
  </si>
  <si>
    <t>May 20, 1994 (United States)</t>
  </si>
  <si>
    <t>Maverick</t>
  </si>
  <si>
    <t>Jonathan Jackson</t>
  </si>
  <si>
    <t>Andrew Kurtzman</t>
  </si>
  <si>
    <t>Jonathan Prince</t>
  </si>
  <si>
    <t>Camp Nowhere</t>
  </si>
  <si>
    <t>November 9, 1994 (France)</t>
  </si>
  <si>
    <t>Clerks</t>
  </si>
  <si>
    <t>WingNut Films</t>
  </si>
  <si>
    <t>Melanie Lynskey</t>
  </si>
  <si>
    <t>October 14, 1994 (New Zealand)</t>
  </si>
  <si>
    <t>Heavenly Creatures</t>
  </si>
  <si>
    <t>Avnet/Kerner Productions</t>
  </si>
  <si>
    <t>D2: The Mighty Ducks</t>
  </si>
  <si>
    <t>Mace Neufeld Productions</t>
  </si>
  <si>
    <t>Clear and Present Danger</t>
  </si>
  <si>
    <t>Chungking Express</t>
  </si>
  <si>
    <t>Capcom Entertainment</t>
  </si>
  <si>
    <t>Street Fighter</t>
  </si>
  <si>
    <t>Louisa May Alcott</t>
  </si>
  <si>
    <t>Ace Ventura: Pet Detective</t>
  </si>
  <si>
    <t>May 27, 1994 (United States)</t>
  </si>
  <si>
    <t>The Flintstones</t>
  </si>
  <si>
    <t>Four Weddings and a Funeral</t>
  </si>
  <si>
    <t>Interview with the Vampire: the Vampire Chronicles</t>
  </si>
  <si>
    <t>Crowvision Inc.</t>
  </si>
  <si>
    <t>Brandon Lee</t>
  </si>
  <si>
    <t>The Crow</t>
  </si>
  <si>
    <t>Natural Born Killers</t>
  </si>
  <si>
    <t>Susan Shilliday</t>
  </si>
  <si>
    <t>Legends of the Fall</t>
  </si>
  <si>
    <t>Dumb and Dumber</t>
  </si>
  <si>
    <t>Travis Tedford</t>
  </si>
  <si>
    <t>The Little Rascals</t>
  </si>
  <si>
    <t>Stargate</t>
  </si>
  <si>
    <t>The Mark Gordon Company</t>
  </si>
  <si>
    <t>Speed</t>
  </si>
  <si>
    <t>Michael Fallon</t>
  </si>
  <si>
    <t>The Mask</t>
  </si>
  <si>
    <t>Irene Mecchi</t>
  </si>
  <si>
    <t>True Lies</t>
  </si>
  <si>
    <t>LÃ©on: The Professional</t>
  </si>
  <si>
    <t>Winston Groom</t>
  </si>
  <si>
    <t>July 6, 1994 (United States)</t>
  </si>
  <si>
    <t>Forrest Gump</t>
  </si>
  <si>
    <t>Pulp Fiction</t>
  </si>
  <si>
    <t>The Shawshank Redemption</t>
  </si>
  <si>
    <t>April 30, 1993 (United States)</t>
  </si>
  <si>
    <t>The Night We Never Met</t>
  </si>
  <si>
    <t>Richard Nelson</t>
  </si>
  <si>
    <t>March 12, 1993 (United States)</t>
  </si>
  <si>
    <t>Ethan Frome</t>
  </si>
  <si>
    <t>Jacob Tierney</t>
  </si>
  <si>
    <t>Frank Deese</t>
  </si>
  <si>
    <t>Billy Weber</t>
  </si>
  <si>
    <t>November 24, 1993 (United States)</t>
  </si>
  <si>
    <t>Josh and S.A.M.</t>
  </si>
  <si>
    <t>Debra Winger</t>
  </si>
  <si>
    <t>Mary McGarry Morris</t>
  </si>
  <si>
    <t>December 3, 1993 (United States)</t>
  </si>
  <si>
    <t>A Dangerous Woman</t>
  </si>
  <si>
    <t>Gerald Petievich</t>
  </si>
  <si>
    <t>James B. Harris</t>
  </si>
  <si>
    <t>April 16, 1993 (United States)</t>
  </si>
  <si>
    <t>Boiling Point</t>
  </si>
  <si>
    <t>Eric Christmas</t>
  </si>
  <si>
    <t>Chuck Hughes</t>
  </si>
  <si>
    <t>Jonathan Wacks</t>
  </si>
  <si>
    <t>November 17, 1993 (United States)</t>
  </si>
  <si>
    <t>Ed and His Dead Mother</t>
  </si>
  <si>
    <t>Larry B. Scott</t>
  </si>
  <si>
    <t>Fear of a Black Hat</t>
  </si>
  <si>
    <t>Channel 4 Television Corporation</t>
  </si>
  <si>
    <t>Derek Jarman</t>
  </si>
  <si>
    <t>Blue</t>
  </si>
  <si>
    <t>Brad Johnson</t>
  </si>
  <si>
    <t>Wallace C. Bennett</t>
  </si>
  <si>
    <t>Stephen Cornwell</t>
  </si>
  <si>
    <t>June 4, 1994 (South Korea)</t>
  </si>
  <si>
    <t>Philadelphia Experiment II</t>
  </si>
  <si>
    <t>Krasnow Productions</t>
  </si>
  <si>
    <t>Darci Kistler</t>
  </si>
  <si>
    <t>Susan Cooper</t>
  </si>
  <si>
    <t>Emile Ardolino</t>
  </si>
  <si>
    <t>The Nutcracker</t>
  </si>
  <si>
    <t>Bernard Taylor</t>
  </si>
  <si>
    <t>Yves Simoneau</t>
  </si>
  <si>
    <t>Mother's Boys</t>
  </si>
  <si>
    <t>Garson Kanin</t>
  </si>
  <si>
    <t>March 26, 1993 (United States)</t>
  </si>
  <si>
    <t>Born Yesterday</t>
  </si>
  <si>
    <t>Prominent Features</t>
  </si>
  <si>
    <t>Eric Idle</t>
  </si>
  <si>
    <t>Robert Young</t>
  </si>
  <si>
    <t>Splitting Heirs</t>
  </si>
  <si>
    <t>March 5, 1993 (United States)</t>
  </si>
  <si>
    <t>Amos &amp; Andrew</t>
  </si>
  <si>
    <t>Belbo Films</t>
  </si>
  <si>
    <t>Alan Bates</t>
  </si>
  <si>
    <t>Sam Shepard</t>
  </si>
  <si>
    <t>January 27, 1995 (United Kingdom)</t>
  </si>
  <si>
    <t>Silent Tongue</t>
  </si>
  <si>
    <t>Kim Vithana</t>
  </si>
  <si>
    <t>May 1994 (United States)</t>
  </si>
  <si>
    <t>Bhaji on the Beach</t>
  </si>
  <si>
    <t>A&amp;M Films</t>
  </si>
  <si>
    <t>Michael Lessac</t>
  </si>
  <si>
    <t>June 25, 1993 (United States)</t>
  </si>
  <si>
    <t>House of Cards</t>
  </si>
  <si>
    <t>Roger Hedden</t>
  </si>
  <si>
    <t>April 9, 1993 (United States)</t>
  </si>
  <si>
    <t>Bodies, Rest &amp; Motion</t>
  </si>
  <si>
    <t>January 13, 1995 (United Kingdom)</t>
  </si>
  <si>
    <t>Totally F***ed Up</t>
  </si>
  <si>
    <t>Tin Nam Chun</t>
  </si>
  <si>
    <t>June 24, 1993 (Hong Kong)</t>
  </si>
  <si>
    <t>Jung on zo</t>
  </si>
  <si>
    <t>Filmauro</t>
  </si>
  <si>
    <t>Maurice Richlin</t>
  </si>
  <si>
    <t>Blake Edwards</t>
  </si>
  <si>
    <t>August 27, 1993 (United States)</t>
  </si>
  <si>
    <t>Son of the Pink Panther</t>
  </si>
  <si>
    <t>Some Film</t>
  </si>
  <si>
    <t>Daniel Algrant</t>
  </si>
  <si>
    <t>Naked in New York</t>
  </si>
  <si>
    <t>RamÃ³n MenÃ©ndez</t>
  </si>
  <si>
    <t>September 10, 1993 (United States)</t>
  </si>
  <si>
    <t>Money for Nothing</t>
  </si>
  <si>
    <t>Dan McCall</t>
  </si>
  <si>
    <t>April 2, 1993 (United States)</t>
  </si>
  <si>
    <t>Jack the Bear</t>
  </si>
  <si>
    <t>Caro diario</t>
  </si>
  <si>
    <t>Tatsuo Matsumura</t>
  </si>
  <si>
    <t>April 17, 1993 (Japan)</t>
  </si>
  <si>
    <t>Madadayo</t>
  </si>
  <si>
    <t>Henry Winkler</t>
  </si>
  <si>
    <t>Cop &amp; Â½</t>
  </si>
  <si>
    <t>Night Life Inc.</t>
  </si>
  <si>
    <t>Amy Schor Ferris</t>
  </si>
  <si>
    <t>October 15, 1993 (United States)</t>
  </si>
  <si>
    <t>Mr. Wonderful</t>
  </si>
  <si>
    <t>New Horizons Picture</t>
  </si>
  <si>
    <t>Diane Ladd</t>
  </si>
  <si>
    <t>John Brosnan</t>
  </si>
  <si>
    <t>May 21, 1993 (United States)</t>
  </si>
  <si>
    <t>Carnosaur</t>
  </si>
  <si>
    <t>Rastar Productions</t>
  </si>
  <si>
    <t>October 8, 1993 (United States)</t>
  </si>
  <si>
    <t>Mr. Jones</t>
  </si>
  <si>
    <t>Ally Sheedy</t>
  </si>
  <si>
    <t>John Lafia</t>
  </si>
  <si>
    <t>November 19, 1993 (United States)</t>
  </si>
  <si>
    <t>Man's Best Friend</t>
  </si>
  <si>
    <t>Barry Michael Cooper</t>
  </si>
  <si>
    <t>Leon Ichaso</t>
  </si>
  <si>
    <t>Sugar Hill</t>
  </si>
  <si>
    <t>Caledonia Pictures</t>
  </si>
  <si>
    <t>Rip Torn</t>
  </si>
  <si>
    <t>Howard Frank Mosher</t>
  </si>
  <si>
    <t>Jay Craven</t>
  </si>
  <si>
    <t>Where the Rivers Flow North</t>
  </si>
  <si>
    <t>January 26, 1994 (United States)</t>
  </si>
  <si>
    <t>Blink</t>
  </si>
  <si>
    <t>Kino Korsakoff</t>
  </si>
  <si>
    <t>Dennis Haysbert</t>
  </si>
  <si>
    <t>August 24, 1994 (France)</t>
  </si>
  <si>
    <t>Suture</t>
  </si>
  <si>
    <t>Patrick Hasburgh</t>
  </si>
  <si>
    <t>January 22, 1993 (United States)</t>
  </si>
  <si>
    <t>Aspen Extreme</t>
  </si>
  <si>
    <t>July 23, 1993 (United States)</t>
  </si>
  <si>
    <t>Another Stakeout</t>
  </si>
  <si>
    <t>Winston Chao</t>
  </si>
  <si>
    <t>August 4, 1993 (United States)</t>
  </si>
  <si>
    <t>The Wedding Banquet</t>
  </si>
  <si>
    <t>June 4, 1993 (United States)</t>
  </si>
  <si>
    <t>Guilty as Sin</t>
  </si>
  <si>
    <t>Lourens van der Post</t>
  </si>
  <si>
    <t>A Far Off Place</t>
  </si>
  <si>
    <t>November 5, 1993 (United States)</t>
  </si>
  <si>
    <t>A Home of Our Own</t>
  </si>
  <si>
    <t>Michael Biehn</t>
  </si>
  <si>
    <t>Christopher Coppola</t>
  </si>
  <si>
    <t>Cecchi Gori Europa N.V.</t>
  </si>
  <si>
    <t>Dangerous Game</t>
  </si>
  <si>
    <t>Road Movies Filmproduktion</t>
  </si>
  <si>
    <t>Otto Sander</t>
  </si>
  <si>
    <t>December 21, 1993 (United States)</t>
  </si>
  <si>
    <t>Faraway, So Close!</t>
  </si>
  <si>
    <t>Darrell Roodt</t>
  </si>
  <si>
    <t>Father Hood</t>
  </si>
  <si>
    <t>Sheen Productions</t>
  </si>
  <si>
    <t>Alex S. Kim</t>
  </si>
  <si>
    <t>3 Ninjas: Knuckle Up</t>
  </si>
  <si>
    <t>Bregman/Baer Productions</t>
  </si>
  <si>
    <t>Desmond Lowden</t>
  </si>
  <si>
    <t>The Real McCoy</t>
  </si>
  <si>
    <t>Hulk Hogan</t>
  </si>
  <si>
    <t>Edward Rugoff</t>
  </si>
  <si>
    <t>Mr. Nanny</t>
  </si>
  <si>
    <t>Film Workshop</t>
  </si>
  <si>
    <t>Rongguang Yu</t>
  </si>
  <si>
    <t>Tan Cheung</t>
  </si>
  <si>
    <t>Woo-Ping Yuen</t>
  </si>
  <si>
    <t>Iron Monkey</t>
  </si>
  <si>
    <t>Laughing Kookaburra Productions</t>
  </si>
  <si>
    <t>Karina Lombard</t>
  </si>
  <si>
    <t>Jan Sharp</t>
  </si>
  <si>
    <t>Wide Sargasso Sea</t>
  </si>
  <si>
    <t>Peter Coyote</t>
  </si>
  <si>
    <t>Kika</t>
  </si>
  <si>
    <t>Les Productions Lazennec</t>
  </si>
  <si>
    <t>Nu YÃªn-KhÃª Tran</t>
  </si>
  <si>
    <t>Anh Hung Tran</t>
  </si>
  <si>
    <t>January 28, 1994 (United States)</t>
  </si>
  <si>
    <t>The Scent of Green Papaya</t>
  </si>
  <si>
    <t>Kevin Rock</t>
  </si>
  <si>
    <t>Anthony Hickox</t>
  </si>
  <si>
    <t>September 24, 1993 (United States)</t>
  </si>
  <si>
    <t>Warlock: The Armageddon</t>
  </si>
  <si>
    <t>Dean Lorey</t>
  </si>
  <si>
    <t>Bob Balaban</t>
  </si>
  <si>
    <t>August 6, 1993 (United States)</t>
  </si>
  <si>
    <t>My Boyfriend's Back</t>
  </si>
  <si>
    <t>Richard Williams Productions</t>
  </si>
  <si>
    <t>Vincent Price</t>
  </si>
  <si>
    <t>Richard Williams</t>
  </si>
  <si>
    <t>The Thief and the Cobbler</t>
  </si>
  <si>
    <t>Picture Securities</t>
  </si>
  <si>
    <t>Eric Roberts</t>
  </si>
  <si>
    <t>Max Strom</t>
  </si>
  <si>
    <t>Robert Radler</t>
  </si>
  <si>
    <t>Best of the Best II</t>
  </si>
  <si>
    <t>Life with Mikey</t>
  </si>
  <si>
    <t>Tom Robbins</t>
  </si>
  <si>
    <t>Even Cowgirls Get the Blues</t>
  </si>
  <si>
    <t>Daniel Vigne</t>
  </si>
  <si>
    <t>February 5, 1993 (United States)</t>
  </si>
  <si>
    <t>Sommersby</t>
  </si>
  <si>
    <t>Mirage Enterprises</t>
  </si>
  <si>
    <t>Flesh and Bone</t>
  </si>
  <si>
    <t>Sy Richardson</t>
  </si>
  <si>
    <t>May 14, 1993 (United States)</t>
  </si>
  <si>
    <t>Western</t>
  </si>
  <si>
    <t>Posse</t>
  </si>
  <si>
    <t>Hanna-Barbera Productions</t>
  </si>
  <si>
    <t>Michael Crawford</t>
  </si>
  <si>
    <t>Rae Lambert</t>
  </si>
  <si>
    <t>Charles Grosvenor</t>
  </si>
  <si>
    <t>June 18, 1993 (United States)</t>
  </si>
  <si>
    <t>Once Upon a Forest</t>
  </si>
  <si>
    <t>Outlaw Productions (I)</t>
  </si>
  <si>
    <t>Alan Arkin</t>
  </si>
  <si>
    <t>April 23, 1993 (United States)</t>
  </si>
  <si>
    <t>Indian Summer</t>
  </si>
  <si>
    <t>Hiep Thi Le</t>
  </si>
  <si>
    <t>Le Ly Hayslip</t>
  </si>
  <si>
    <t>Heaven &amp; Earth</t>
  </si>
  <si>
    <t>Parkway Productions</t>
  </si>
  <si>
    <t>Jason Priestley</t>
  </si>
  <si>
    <t>Paul W. Shapiro</t>
  </si>
  <si>
    <t>September 3, 1993 (United States)</t>
  </si>
  <si>
    <t>Calendar Girl</t>
  </si>
  <si>
    <t>CB4</t>
  </si>
  <si>
    <t>Armand Assante</t>
  </si>
  <si>
    <t>David O'Malley</t>
  </si>
  <si>
    <t>Carl Reiner</t>
  </si>
  <si>
    <t>October 29, 1993 (United States)</t>
  </si>
  <si>
    <t>Fatal Instinct</t>
  </si>
  <si>
    <t>The Meteor Man</t>
  </si>
  <si>
    <t>Look Who's Talking Now</t>
  </si>
  <si>
    <t>Angel Aviles</t>
  </si>
  <si>
    <t>Mi vida loca</t>
  </si>
  <si>
    <t>Capella Films</t>
  </si>
  <si>
    <t>November 12, 1993 (United States)</t>
  </si>
  <si>
    <t>My Life</t>
  </si>
  <si>
    <t>Mark Dacascos</t>
  </si>
  <si>
    <t>Sheldon Lettich</t>
  </si>
  <si>
    <t>Only the Strong</t>
  </si>
  <si>
    <t>Timothy Hutton</t>
  </si>
  <si>
    <t>The Dark Half</t>
  </si>
  <si>
    <t>David Henry Hwang</t>
  </si>
  <si>
    <t>October 1, 1993 (United States)</t>
  </si>
  <si>
    <t>M. Butterfly</t>
  </si>
  <si>
    <t>Dream Lover</t>
  </si>
  <si>
    <t>Marcia Brandwynne</t>
  </si>
  <si>
    <t>May 28, 1993 (United States)</t>
  </si>
  <si>
    <t>Made in America</t>
  </si>
  <si>
    <t>Steve White Productions</t>
  </si>
  <si>
    <t>The Adventures of Huck Finn</t>
  </si>
  <si>
    <t>Alpilles Productions</t>
  </si>
  <si>
    <t>Les visiteurs</t>
  </si>
  <si>
    <t>Artimm</t>
  </si>
  <si>
    <t>Andrew McCarthy</t>
  </si>
  <si>
    <t>Robert Klane</t>
  </si>
  <si>
    <t>July 9, 1993 (United States)</t>
  </si>
  <si>
    <t>Weekend at Bernie's II</t>
  </si>
  <si>
    <t>Ernie Reyes Sr.</t>
  </si>
  <si>
    <t>August 20, 1993 (United States)</t>
  </si>
  <si>
    <t>Surf Ninjas</t>
  </si>
  <si>
    <t>August 18, 1993 (United States)</t>
  </si>
  <si>
    <t>Manhattan Murder Mystery</t>
  </si>
  <si>
    <t>Rafael Yglesias</t>
  </si>
  <si>
    <t>Karen Allen</t>
  </si>
  <si>
    <t>December 29, 1993 (United States)</t>
  </si>
  <si>
    <t>Ghost in the Machine</t>
  </si>
  <si>
    <t>James Caan</t>
  </si>
  <si>
    <t>The Program</t>
  </si>
  <si>
    <t>Propaganda Films</t>
  </si>
  <si>
    <t>May 14, 1993 (Italy)</t>
  </si>
  <si>
    <t>Red Rock West</t>
  </si>
  <si>
    <t>We're Back! A Dinosaur's Story</t>
  </si>
  <si>
    <t>Mad Dog and Glory</t>
  </si>
  <si>
    <t>Wildwood Enterprises</t>
  </si>
  <si>
    <t>A.E. Hotchner</t>
  </si>
  <si>
    <t>King of the Hill</t>
  </si>
  <si>
    <t>Robert Harmon</t>
  </si>
  <si>
    <t>January 15, 1993 (United States)</t>
  </si>
  <si>
    <t>Nowhere to Run</t>
  </si>
  <si>
    <t>Arizona Dream</t>
  </si>
  <si>
    <t>Shadowlands</t>
  </si>
  <si>
    <t>Judgment Night</t>
  </si>
  <si>
    <t>January 29, 1993 (United States)</t>
  </si>
  <si>
    <t>Sniper</t>
  </si>
  <si>
    <t>Tomson Films</t>
  </si>
  <si>
    <t>Pik-Wah Lee</t>
  </si>
  <si>
    <t>Kaige Chen</t>
  </si>
  <si>
    <t>Farewell My Concubine</t>
  </si>
  <si>
    <t>Isabelle Holland</t>
  </si>
  <si>
    <t>August 25, 1993 (United States)</t>
  </si>
  <si>
    <t>The Man Without a Face</t>
  </si>
  <si>
    <t>John Guare</t>
  </si>
  <si>
    <t>December 8, 1993 (United States)</t>
  </si>
  <si>
    <t>Six Degrees of Separation</t>
  </si>
  <si>
    <t>Full Crew/Say Yea</t>
  </si>
  <si>
    <t>Ruby in Paradise</t>
  </si>
  <si>
    <t>Max von Sydow</t>
  </si>
  <si>
    <t>Needful Things</t>
  </si>
  <si>
    <t>Gregory Hansen</t>
  </si>
  <si>
    <t>August 13, 1993 (United States)</t>
  </si>
  <si>
    <t>Heart and Souls</t>
  </si>
  <si>
    <t>Robert Sean Leonard</t>
  </si>
  <si>
    <t>Jonathan Marc Feldman</t>
  </si>
  <si>
    <t>Swing Kids</t>
  </si>
  <si>
    <t>Chiodo Brothers Productions</t>
  </si>
  <si>
    <t>Brooke Shields</t>
  </si>
  <si>
    <t>Tim Burns</t>
  </si>
  <si>
    <t>Tom Stern</t>
  </si>
  <si>
    <t>March 31, 1994 (Australia)</t>
  </si>
  <si>
    <t>Freaked</t>
  </si>
  <si>
    <t>Alan Burnett</t>
  </si>
  <si>
    <t>December 25, 1993 (United States)</t>
  </si>
  <si>
    <t>Batman: Mask of the Phantasm</t>
  </si>
  <si>
    <t>Tom Sierchio</t>
  </si>
  <si>
    <t>February 12, 1993 (United States)</t>
  </si>
  <si>
    <t>Untamed Heart</t>
  </si>
  <si>
    <t>The Cement Garden</t>
  </si>
  <si>
    <t>Tamlyn Tomita</t>
  </si>
  <si>
    <t>Amy Tan</t>
  </si>
  <si>
    <t>The Joy Luck Club</t>
  </si>
  <si>
    <t>Poetic Justice</t>
  </si>
  <si>
    <t>Raffaella De Laurentiis Productions</t>
  </si>
  <si>
    <t>Robert Clouse</t>
  </si>
  <si>
    <t>May 7, 1993 (United States)</t>
  </si>
  <si>
    <t>Dragon</t>
  </si>
  <si>
    <t>Little Buddha</t>
  </si>
  <si>
    <t>Ian Abrams</t>
  </si>
  <si>
    <t>Undercover Blues</t>
  </si>
  <si>
    <t>The House of the Spirits</t>
  </si>
  <si>
    <t>Tim KrabbÃ©</t>
  </si>
  <si>
    <t>George Sluizer</t>
  </si>
  <si>
    <t>The Vanishing</t>
  </si>
  <si>
    <t>River Phoenix</t>
  </si>
  <si>
    <t>The Thing Called Love</t>
  </si>
  <si>
    <t>Shane McDermott</t>
  </si>
  <si>
    <t>Bill Apablasa</t>
  </si>
  <si>
    <t>September 17, 1993 (United States)</t>
  </si>
  <si>
    <t>Airborne</t>
  </si>
  <si>
    <t>B.A. Produktion</t>
  </si>
  <si>
    <t>Dominique Horwitz</t>
  </si>
  <si>
    <t>JÃ¼rgen BÃ¼scher</t>
  </si>
  <si>
    <t>Joseph Vilsmaier</t>
  </si>
  <si>
    <t>January 21, 1993 (Germany)</t>
  </si>
  <si>
    <t>Stalingrad</t>
  </si>
  <si>
    <t>Dorset Productions</t>
  </si>
  <si>
    <t>Gabrielle Anwar</t>
  </si>
  <si>
    <t>Jack Finney</t>
  </si>
  <si>
    <t>Body Snatchers</t>
  </si>
  <si>
    <t>Elias Koteas</t>
  </si>
  <si>
    <t>Kevin Eastman</t>
  </si>
  <si>
    <t>March 19, 1993 (United States)</t>
  </si>
  <si>
    <t>Teenage Mutant Ninja Turtles III</t>
  </si>
  <si>
    <t>For Love or Money</t>
  </si>
  <si>
    <t>July 30, 1993 (United States)</t>
  </si>
  <si>
    <t>Rising Sun</t>
  </si>
  <si>
    <t>Hilary Henkin</t>
  </si>
  <si>
    <t>Romeo Is Bleeding</t>
  </si>
  <si>
    <t>Mainline Pictures</t>
  </si>
  <si>
    <t>Philippe Caland</t>
  </si>
  <si>
    <t>Boxing Helena</t>
  </si>
  <si>
    <t>Point of No Return</t>
  </si>
  <si>
    <t>Stephen Surjik</t>
  </si>
  <si>
    <t>December 10, 1993 (United States)</t>
  </si>
  <si>
    <t>Wayne's World 2</t>
  </si>
  <si>
    <t>Jason Patric</t>
  </si>
  <si>
    <t>John Milius</t>
  </si>
  <si>
    <t>Geronimo: An American Legend</t>
  </si>
  <si>
    <t>CNCAIMC</t>
  </si>
  <si>
    <t>Federico Luppi</t>
  </si>
  <si>
    <t>Cronos</t>
  </si>
  <si>
    <t>September 1994 (United States)</t>
  </si>
  <si>
    <t>Killing Zoe</t>
  </si>
  <si>
    <t>Rod Daniel</t>
  </si>
  <si>
    <t>December 17, 1993 (United States)</t>
  </si>
  <si>
    <t>Beethoven's 2nd</t>
  </si>
  <si>
    <t>Diedrich Bader</t>
  </si>
  <si>
    <t>Paul Henning</t>
  </si>
  <si>
    <t>The Beverly Hillbillies</t>
  </si>
  <si>
    <t>The Good Son</t>
  </si>
  <si>
    <t>Jerico Stone</t>
  </si>
  <si>
    <t>Matinee</t>
  </si>
  <si>
    <t>John D. LeMay</t>
  </si>
  <si>
    <t>Jay Huguely</t>
  </si>
  <si>
    <t>Jason Goes to Hell: the Final Friday</t>
  </si>
  <si>
    <t>Joe Mantegna</t>
  </si>
  <si>
    <t>Fred Waitzkin</t>
  </si>
  <si>
    <t>August 11, 1993 (United States)</t>
  </si>
  <si>
    <t>Searching for Bobby Fischer</t>
  </si>
  <si>
    <t>Kent McCord</t>
  </si>
  <si>
    <t>John Penney</t>
  </si>
  <si>
    <t>Brian Yuzna</t>
  </si>
  <si>
    <t>February 25, 1994 (Brazil)</t>
  </si>
  <si>
    <t>Return of the Living Dead III</t>
  </si>
  <si>
    <t>Rowdy Herrington</t>
  </si>
  <si>
    <t>Striking Distance</t>
  </si>
  <si>
    <t>July 2, 1993 (United States)</t>
  </si>
  <si>
    <t>Son in Law</t>
  </si>
  <si>
    <t>Raymond Carver</t>
  </si>
  <si>
    <t>October 1, 1993 (Italy)</t>
  </si>
  <si>
    <t>Short Cuts</t>
  </si>
  <si>
    <t>Tina Turner</t>
  </si>
  <si>
    <t>What's Love Got to Do with It</t>
  </si>
  <si>
    <t>Malice</t>
  </si>
  <si>
    <t>January 8, 1993 (United States)</t>
  </si>
  <si>
    <t>Leprechaun</t>
  </si>
  <si>
    <t>A Perfect World</t>
  </si>
  <si>
    <t>John Davis</t>
  </si>
  <si>
    <t>Grumpy Old Men</t>
  </si>
  <si>
    <t>September 8, 1993 (France)</t>
  </si>
  <si>
    <t>Three Colors: Blue</t>
  </si>
  <si>
    <t>Knickerbocker Films</t>
  </si>
  <si>
    <t>Tobias Wolff</t>
  </si>
  <si>
    <t>This Boy's Life</t>
  </si>
  <si>
    <t>Don Holley</t>
  </si>
  <si>
    <t>Gene Quintano</t>
  </si>
  <si>
    <t>Loaded Weapon 1</t>
  </si>
  <si>
    <t>The Crush</t>
  </si>
  <si>
    <t>Hot Shots! Part Deux</t>
  </si>
  <si>
    <t>Thomas Schlamme</t>
  </si>
  <si>
    <t>So I Married an Axe Murderer</t>
  </si>
  <si>
    <t>Tom Davis</t>
  </si>
  <si>
    <t>Coneheads</t>
  </si>
  <si>
    <t>Sean Astin</t>
  </si>
  <si>
    <t>Angelo Pizzo</t>
  </si>
  <si>
    <t>David Anspaugh</t>
  </si>
  <si>
    <t>October 22, 1993 (United States)</t>
  </si>
  <si>
    <t>Rudy</t>
  </si>
  <si>
    <t>Sliver</t>
  </si>
  <si>
    <t>Barry Berman</t>
  </si>
  <si>
    <t>Benny &amp; Joon</t>
  </si>
  <si>
    <t>Stephen Levy</t>
  </si>
  <si>
    <t>Kalifornia</t>
  </si>
  <si>
    <t>Dave</t>
  </si>
  <si>
    <t>Lynn Siefert</t>
  </si>
  <si>
    <t>Cool Runnings</t>
  </si>
  <si>
    <t>Travis Walton</t>
  </si>
  <si>
    <t>Fire in the Sky</t>
  </si>
  <si>
    <t>Hard Target</t>
  </si>
  <si>
    <t>The Remains of the Day</t>
  </si>
  <si>
    <t>RoboCop 3</t>
  </si>
  <si>
    <t>July 16, 1993 (United States)</t>
  </si>
  <si>
    <t>Free Willy</t>
  </si>
  <si>
    <t>Kate Maberly</t>
  </si>
  <si>
    <t>The Secret Garden</t>
  </si>
  <si>
    <t>Touchwood Pacific Partners 1</t>
  </si>
  <si>
    <t>Sheila Burnford</t>
  </si>
  <si>
    <t>Homeward Bound: The Incredible Journey</t>
  </si>
  <si>
    <t>TriStar Television</t>
  </si>
  <si>
    <t>Gettysburg</t>
  </si>
  <si>
    <t>Tyrin Turner</t>
  </si>
  <si>
    <t>May 26, 1993 (United States)</t>
  </si>
  <si>
    <t>Menace II Society</t>
  </si>
  <si>
    <t>The Age of Innocence</t>
  </si>
  <si>
    <t>In the Line of Fire</t>
  </si>
  <si>
    <t>Jack Engelhard</t>
  </si>
  <si>
    <t>April 7, 1993 (United States)</t>
  </si>
  <si>
    <t>Indecent Proposal</t>
  </si>
  <si>
    <t>Anjelica Huston</t>
  </si>
  <si>
    <t>Charles Addams</t>
  </si>
  <si>
    <t>Addams Family Values</t>
  </si>
  <si>
    <t>Film Andes S.A.</t>
  </si>
  <si>
    <t>Piers Paul Read</t>
  </si>
  <si>
    <t>Alive</t>
  </si>
  <si>
    <t>Gerry Conlon</t>
  </si>
  <si>
    <t>In the Name of the Father</t>
  </si>
  <si>
    <t>Damian Chapa</t>
  </si>
  <si>
    <t>Blood In, Blood Out</t>
  </si>
  <si>
    <t>July 7, 1993 (United States)</t>
  </si>
  <si>
    <t>Rookie of the Year</t>
  </si>
  <si>
    <t>Danny Elfman</t>
  </si>
  <si>
    <t>The Nightmare Before Christmas</t>
  </si>
  <si>
    <t>The Piano</t>
  </si>
  <si>
    <t>John Long</t>
  </si>
  <si>
    <t>Cliffhanger</t>
  </si>
  <si>
    <t>Jeff Arch</t>
  </si>
  <si>
    <t>Sleepless in Seattle</t>
  </si>
  <si>
    <t>Allied Filmmakers</t>
  </si>
  <si>
    <t>Bob Hoskins</t>
  </si>
  <si>
    <t>Parker Bennett</t>
  </si>
  <si>
    <t>Annabel Jankel</t>
  </si>
  <si>
    <t>Super Mario Bros.</t>
  </si>
  <si>
    <t>Philadelphia</t>
  </si>
  <si>
    <t>Danny Rubin</t>
  </si>
  <si>
    <t>Groundhog Day</t>
  </si>
  <si>
    <t>Sister Act 2: Back in the Habit</t>
  </si>
  <si>
    <t>Last Action Hero</t>
  </si>
  <si>
    <t>June 30, 1993 (United States)</t>
  </si>
  <si>
    <t>The Firm</t>
  </si>
  <si>
    <t>The Pelican Brief</t>
  </si>
  <si>
    <t>Ebbe Roe Smith</t>
  </si>
  <si>
    <t>February 26, 1993 (United States)</t>
  </si>
  <si>
    <t>Falling Down</t>
  </si>
  <si>
    <t>Hank Ketcham</t>
  </si>
  <si>
    <t>Dennis the Menace</t>
  </si>
  <si>
    <t>Peter M. Lenkov</t>
  </si>
  <si>
    <t>Demolition Man</t>
  </si>
  <si>
    <t>The Fugitive</t>
  </si>
  <si>
    <t>Anne Fine</t>
  </si>
  <si>
    <t>Mrs. Doubtfire</t>
  </si>
  <si>
    <t>Edwin Torres</t>
  </si>
  <si>
    <t>Carlito's Way</t>
  </si>
  <si>
    <t>Bette Midler</t>
  </si>
  <si>
    <t>Hocus Pocus</t>
  </si>
  <si>
    <t>What's Eating Gilbert Grape</t>
  </si>
  <si>
    <t>Chazz Palminteri</t>
  </si>
  <si>
    <t>A Bronx Tale</t>
  </si>
  <si>
    <t>Brooksfilms</t>
  </si>
  <si>
    <t>J.D. Shapiro</t>
  </si>
  <si>
    <t>July 28, 1993 (United States)</t>
  </si>
  <si>
    <t>Robin Hood: Men in Tights</t>
  </si>
  <si>
    <t>Thin Man Films</t>
  </si>
  <si>
    <t>Naked</t>
  </si>
  <si>
    <t>True Romance</t>
  </si>
  <si>
    <t>Thomas Keneally</t>
  </si>
  <si>
    <t>Schindler's List</t>
  </si>
  <si>
    <t>Jason London</t>
  </si>
  <si>
    <t>Dazed and Confused</t>
  </si>
  <si>
    <t>June 11, 1993 (United States)</t>
  </si>
  <si>
    <t>Jurassic Park</t>
  </si>
  <si>
    <t>Tom Guiry</t>
  </si>
  <si>
    <t>The Sandlot</t>
  </si>
  <si>
    <t>George P. Cosmatos</t>
  </si>
  <si>
    <t>Tombstone</t>
  </si>
  <si>
    <t>In The Bag Productions</t>
  </si>
  <si>
    <t>Grace Cary Bickley</t>
  </si>
  <si>
    <t>August 21, 1992 (United States)</t>
  </si>
  <si>
    <t>The Gun in Betty Lou's Handbag</t>
  </si>
  <si>
    <t>Vision International</t>
  </si>
  <si>
    <t>Jacques Dorfmann</t>
  </si>
  <si>
    <t>Shadow of the Wolf</t>
  </si>
  <si>
    <t>Tin-suen Chan</t>
  </si>
  <si>
    <t>February 11, 1993 (Hong Kong)</t>
  </si>
  <si>
    <t>Once Upon a Time in China III</t>
  </si>
  <si>
    <t>Leigh McCormack</t>
  </si>
  <si>
    <t>The Long Day Closes</t>
  </si>
  <si>
    <t>Helena BergstrÃ¶m</t>
  </si>
  <si>
    <t>Colin Nutley</t>
  </si>
  <si>
    <t>House of Angels</t>
  </si>
  <si>
    <t>Mirage Entertainment</t>
  </si>
  <si>
    <t>Christine Lahti</t>
  </si>
  <si>
    <t>April 29, 1992 (United States)</t>
  </si>
  <si>
    <t>Leaving Normal</t>
  </si>
  <si>
    <t>Bellboy Films Limited</t>
  </si>
  <si>
    <t>Bronson Pinchot</t>
  </si>
  <si>
    <t>March 6, 1992 (United States)</t>
  </si>
  <si>
    <t>Blame It on the Bellboy</t>
  </si>
  <si>
    <t>Charlie Peters</t>
  </si>
  <si>
    <t>April 24, 1992 (United States)</t>
  </si>
  <si>
    <t>Passed Away</t>
  </si>
  <si>
    <t>Meir Teper</t>
  </si>
  <si>
    <t>Robert Wuhl</t>
  </si>
  <si>
    <t>Barry Primus</t>
  </si>
  <si>
    <t>July 24, 1992 (United States)</t>
  </si>
  <si>
    <t>Mistress</t>
  </si>
  <si>
    <t>Julie Kavner</t>
  </si>
  <si>
    <t>Meg Wolitzer</t>
  </si>
  <si>
    <t>February 21, 1992 (United States)</t>
  </si>
  <si>
    <t>This Is My Life</t>
  </si>
  <si>
    <t>Peter Yates</t>
  </si>
  <si>
    <t>Year of the Comet</t>
  </si>
  <si>
    <t>No Frills Film Production</t>
  </si>
  <si>
    <t>Neal Jimenez</t>
  </si>
  <si>
    <t>May 13, 1992 (United States)</t>
  </si>
  <si>
    <t>The Waterdance</t>
  </si>
  <si>
    <t>Robert Dillon</t>
  </si>
  <si>
    <t>Graeme Clifford</t>
  </si>
  <si>
    <t>Ruby Cairo</t>
  </si>
  <si>
    <t>Map of the Human Heart</t>
  </si>
  <si>
    <t>Cannon Pictures</t>
  </si>
  <si>
    <t>Michael Dudikoff</t>
  </si>
  <si>
    <t>Mike Snyder</t>
  </si>
  <si>
    <t>Arthur Allan Seidelman</t>
  </si>
  <si>
    <t>Rescue Me</t>
  </si>
  <si>
    <t>Frank Galbally</t>
  </si>
  <si>
    <t>September 30, 1992 (France)</t>
  </si>
  <si>
    <t>Storyville</t>
  </si>
  <si>
    <t>Andy Wolk</t>
  </si>
  <si>
    <t>November 11, 1992 (United States)</t>
  </si>
  <si>
    <t>Traces of Red</t>
  </si>
  <si>
    <t>F2</t>
  </si>
  <si>
    <t>TomorÃ´ Taguchi</t>
  </si>
  <si>
    <t>Shin'ya Tsukamoto</t>
  </si>
  <si>
    <t>Tetsuo II: Body Hammer</t>
  </si>
  <si>
    <t>Daniel Goldin</t>
  </si>
  <si>
    <t>September 4, 1992 (United States)</t>
  </si>
  <si>
    <t>Out on a Limb</t>
  </si>
  <si>
    <t>April 17, 1992 (United States)</t>
  </si>
  <si>
    <t>Brain Donors</t>
  </si>
  <si>
    <t>Peter Greene</t>
  </si>
  <si>
    <t>August 20, 1993 (United Kingdom)</t>
  </si>
  <si>
    <t>Laws of Gravity</t>
  </si>
  <si>
    <t>Penta Entertainment</t>
  </si>
  <si>
    <t>Carole Eastman</t>
  </si>
  <si>
    <t>July 17, 1992 (United States)</t>
  </si>
  <si>
    <t>Man Trouble</t>
  </si>
  <si>
    <t>Compagnie Eric Rohmer (CER)</t>
  </si>
  <si>
    <t>Charlotte VÃ©ry</t>
  </si>
  <si>
    <t>January 29, 1992 (France)</t>
  </si>
  <si>
    <t>A Tale of Winter</t>
  </si>
  <si>
    <t>Thelma Film AG</t>
  </si>
  <si>
    <t>Mansour Diouf</t>
  </si>
  <si>
    <t>Djibril Diop MambÃ©ty</t>
  </si>
  <si>
    <t>Hyenas</t>
  </si>
  <si>
    <t>Michael Rapaport</t>
  </si>
  <si>
    <t>October 23, 1992 (United States)</t>
  </si>
  <si>
    <t>Zebrahead</t>
  </si>
  <si>
    <t>Annabella Sciorra</t>
  </si>
  <si>
    <t>August 7, 1992 (United States)</t>
  </si>
  <si>
    <t>Whispers in the Dark</t>
  </si>
  <si>
    <t>Penta Films</t>
  </si>
  <si>
    <t>Gerald Kersh</t>
  </si>
  <si>
    <t>Night and the City</t>
  </si>
  <si>
    <t>Alliance Films Corporation</t>
  </si>
  <si>
    <t>Maxime Collin</t>
  </si>
  <si>
    <t>Jean-Claude Lauzon</t>
  </si>
  <si>
    <t>LÃ©olo</t>
  </si>
  <si>
    <t>Penta Pictures</t>
  </si>
  <si>
    <t>Tom Selleck</t>
  </si>
  <si>
    <t>Ted Kotcheff</t>
  </si>
  <si>
    <t>May 1, 1992 (United States)</t>
  </si>
  <si>
    <t>Folks!</t>
  </si>
  <si>
    <t>Zeta Entertainment</t>
  </si>
  <si>
    <t>September 9, 1993 (Australia)</t>
  </si>
  <si>
    <t>Guncrazy</t>
  </si>
  <si>
    <t>Hal Hartley</t>
  </si>
  <si>
    <t>November 6, 1992 (United Kingdom)</t>
  </si>
  <si>
    <t>Simple Men</t>
  </si>
  <si>
    <t>Mike Dytri</t>
  </si>
  <si>
    <t>The Living End</t>
  </si>
  <si>
    <t>Louis Gossett Jr.</t>
  </si>
  <si>
    <t>Kevin Alyn Elders</t>
  </si>
  <si>
    <t>John Glen</t>
  </si>
  <si>
    <t>June 12, 1992 (United States)</t>
  </si>
  <si>
    <t>Aces: Iron Eagle III</t>
  </si>
  <si>
    <t>Golden Way Films Ltd.</t>
  </si>
  <si>
    <t>Barry Wong</t>
  </si>
  <si>
    <t>Twin Dragons</t>
  </si>
  <si>
    <t>September 25, 1992 (United States)</t>
  </si>
  <si>
    <t>Mr. Saturday Night</t>
  </si>
  <si>
    <t>Love Field</t>
  </si>
  <si>
    <t>Central Motion Pictures</t>
  </si>
  <si>
    <t>Chao-jung Chen</t>
  </si>
  <si>
    <t>Ming-liang Tsai</t>
  </si>
  <si>
    <t>August 4, 1994 (Netherlands)</t>
  </si>
  <si>
    <t>Qing shao nian nuo zha</t>
  </si>
  <si>
    <t>Dolly Parton</t>
  </si>
  <si>
    <t>Craig Bolotin</t>
  </si>
  <si>
    <t>Barnet Kellman</t>
  </si>
  <si>
    <t>April 3, 1992 (United States)</t>
  </si>
  <si>
    <t>Straight Talk</t>
  </si>
  <si>
    <t>Dominique Lapierre</t>
  </si>
  <si>
    <t>City of Joy</t>
  </si>
  <si>
    <t>Green Umbrella Ltd.</t>
  </si>
  <si>
    <t>Shane Connaughton</t>
  </si>
  <si>
    <t>April 22, 1992 (United States)</t>
  </si>
  <si>
    <t>The Playboys</t>
  </si>
  <si>
    <t>Gabriel Byrne</t>
  </si>
  <si>
    <t>Into the West</t>
  </si>
  <si>
    <t>Oscar Hijuelos</t>
  </si>
  <si>
    <t>February 28, 1992 (United States)</t>
  </si>
  <si>
    <t>The Mambo Kings</t>
  </si>
  <si>
    <t>Ron Cutler</t>
  </si>
  <si>
    <t>March 13, 1992 (United States)</t>
  </si>
  <si>
    <t>Article 99</t>
  </si>
  <si>
    <t>October 16, 1992 (United States)</t>
  </si>
  <si>
    <t>The Public Eye</t>
  </si>
  <si>
    <t>SVT Drama</t>
  </si>
  <si>
    <t>Samuel FrÃ¶ler</t>
  </si>
  <si>
    <t>Ingmar Bergman</t>
  </si>
  <si>
    <t>July 10, 1992 (United States)</t>
  </si>
  <si>
    <t>The Best Intentions</t>
  </si>
  <si>
    <t>Gruskoff/Levy Company</t>
  </si>
  <si>
    <t>Craig Lucas</t>
  </si>
  <si>
    <t>Norman RenÃ©</t>
  </si>
  <si>
    <t>Prelude to a Kiss</t>
  </si>
  <si>
    <t>Demi-Monde Productions</t>
  </si>
  <si>
    <t>Trisha Todd</t>
  </si>
  <si>
    <t>Nicole Conn</t>
  </si>
  <si>
    <t>October 21, 1993 (Australia)</t>
  </si>
  <si>
    <t>Claire of the Moon</t>
  </si>
  <si>
    <t>Christopher Columbus Productions</t>
  </si>
  <si>
    <t>Marlon Brando</t>
  </si>
  <si>
    <t>Mario Puzo</t>
  </si>
  <si>
    <t>Christopher Columbus: The Discovery</t>
  </si>
  <si>
    <t>Emmanuel Salinger</t>
  </si>
  <si>
    <t>Arnaud Desplechin</t>
  </si>
  <si>
    <t>La sentinelle</t>
  </si>
  <si>
    <t>The Babe</t>
  </si>
  <si>
    <t>Peter Silverman</t>
  </si>
  <si>
    <t>Martin Bell</t>
  </si>
  <si>
    <t>American Heart</t>
  </si>
  <si>
    <t>Brooke Adams</t>
  </si>
  <si>
    <t>Gas Food Lodging</t>
  </si>
  <si>
    <t>C. Thomas Howell</t>
  </si>
  <si>
    <t>Alice McDermott</t>
  </si>
  <si>
    <t>That Night</t>
  </si>
  <si>
    <t>Atchafalaya</t>
  </si>
  <si>
    <t>Mary McDonnell</t>
  </si>
  <si>
    <t>December 11, 1992 (United States)</t>
  </si>
  <si>
    <t>Passion Fish</t>
  </si>
  <si>
    <t>September 11, 1992 (United States)</t>
  </si>
  <si>
    <t>Where the Day Takes You</t>
  </si>
  <si>
    <t>Robert J. Avrech</t>
  </si>
  <si>
    <t>A Stranger Among Us</t>
  </si>
  <si>
    <t>Sollace Mitchell</t>
  </si>
  <si>
    <t>Alexandre Rockwell</t>
  </si>
  <si>
    <t>August 13, 1992 (Germany)</t>
  </si>
  <si>
    <t>In the Soup</t>
  </si>
  <si>
    <t>Sigma Film Productions</t>
  </si>
  <si>
    <t>Maarten Smit</t>
  </si>
  <si>
    <t>Don Bloch</t>
  </si>
  <si>
    <t>Roeland Kerbosch</t>
  </si>
  <si>
    <t>For a Lost Soldier</t>
  </si>
  <si>
    <t>Mbongeni Ngema</t>
  </si>
  <si>
    <t>Sarafina!</t>
  </si>
  <si>
    <t>Bob Roberts</t>
  </si>
  <si>
    <t>William Wharton</t>
  </si>
  <si>
    <t>A Midnight Clear</t>
  </si>
  <si>
    <t>March 13, 1992 (United Kingdom)</t>
  </si>
  <si>
    <t>Light Sleeper</t>
  </si>
  <si>
    <t>Cineplex Odeon Films</t>
  </si>
  <si>
    <t>Brad Mirman</t>
  </si>
  <si>
    <t>Carl Schenkel</t>
  </si>
  <si>
    <t>Knight Moves</t>
  </si>
  <si>
    <t>Daniel Schlachet</t>
  </si>
  <si>
    <t>September 25, 1992 (United Kingdom)</t>
  </si>
  <si>
    <t>Swoon</t>
  </si>
  <si>
    <t>AnimatÃ³grafo</t>
  </si>
  <si>
    <t>Fernando FernÃ¡n GÃ³mez</t>
  </si>
  <si>
    <t>Rafael Azcona</t>
  </si>
  <si>
    <t>Fernando Trueba</t>
  </si>
  <si>
    <t>Belle Epoque</t>
  </si>
  <si>
    <t>White Sands</t>
  </si>
  <si>
    <t>Marty Kaplan</t>
  </si>
  <si>
    <t>December 4, 1992 (United States)</t>
  </si>
  <si>
    <t>The Distinguished Gentleman</t>
  </si>
  <si>
    <t>Graham Swift</t>
  </si>
  <si>
    <t>October 30, 1992 (United States)</t>
  </si>
  <si>
    <t>Waterland</t>
  </si>
  <si>
    <t>Scott Sommer</t>
  </si>
  <si>
    <t>Chris Menges</t>
  </si>
  <si>
    <t>May 8, 1992 (United States)</t>
  </si>
  <si>
    <t>CrissCross</t>
  </si>
  <si>
    <t>Wong Jing's Workshop Ltd.</t>
  </si>
  <si>
    <t>Chingmy Yau</t>
  </si>
  <si>
    <t>Jing Wong</t>
  </si>
  <si>
    <t>Clarence Fok</t>
  </si>
  <si>
    <t>Naked Killer</t>
  </si>
  <si>
    <t>Sovereign Pictures</t>
  </si>
  <si>
    <t>Lizzie Borden</t>
  </si>
  <si>
    <t>January 24, 1992 (United States)</t>
  </si>
  <si>
    <t>Love Crimes</t>
  </si>
  <si>
    <t>Theo Pelletier</t>
  </si>
  <si>
    <t>October 2, 1992 (United States)</t>
  </si>
  <si>
    <t>Mr. Baseball</t>
  </si>
  <si>
    <t>Cinemabrain</t>
  </si>
  <si>
    <t>Miho Nikaido</t>
  </si>
  <si>
    <t>RyÃ» Murakami</t>
  </si>
  <si>
    <t>Tokyo Decadence</t>
  </si>
  <si>
    <t>Film Par Film</t>
  </si>
  <si>
    <t>Un Coeur en Hiver</t>
  </si>
  <si>
    <t>The Muppet Christmas Carol</t>
  </si>
  <si>
    <t>Enchantment Films Inc.</t>
  </si>
  <si>
    <t>Glenn Plummer</t>
  </si>
  <si>
    <t>Stephen Milburn Anderson</t>
  </si>
  <si>
    <t>September 18, 1992 (United States)</t>
  </si>
  <si>
    <t>South Central</t>
  </si>
  <si>
    <t>Laura Ziskin</t>
  </si>
  <si>
    <t>Jeff Benjamin</t>
  </si>
  <si>
    <t>Wind</t>
  </si>
  <si>
    <t>Cindy Cirile</t>
  </si>
  <si>
    <t>Rapid Fire</t>
  </si>
  <si>
    <t>Dale Launer</t>
  </si>
  <si>
    <t>November 13, 1992 (United States)</t>
  </si>
  <si>
    <t>Love Potion No. 9</t>
  </si>
  <si>
    <t>Bob Gale</t>
  </si>
  <si>
    <t>December 25, 1992 (United States)</t>
  </si>
  <si>
    <t>Jack Rollins &amp; Charles H. Joffe Productions</t>
  </si>
  <si>
    <t>Husbands and Wives</t>
  </si>
  <si>
    <t>Peter MacDonald</t>
  </si>
  <si>
    <t>Mo' Money</t>
  </si>
  <si>
    <t>Susan Isaacs</t>
  </si>
  <si>
    <t>January 31, 1992 (United States)</t>
  </si>
  <si>
    <t>Shining Through</t>
  </si>
  <si>
    <t>Dino de Laurentiis Communications</t>
  </si>
  <si>
    <t>January 10, 1992 (United States)</t>
  </si>
  <si>
    <t>Kuffs</t>
  </si>
  <si>
    <t>Imperial Entertainment</t>
  </si>
  <si>
    <t>Olivier Gruner</t>
  </si>
  <si>
    <t>Rebecca Charles</t>
  </si>
  <si>
    <t>Albert Pyun</t>
  </si>
  <si>
    <t>December 26, 1992 (Japan)</t>
  </si>
  <si>
    <t>Nemesis</t>
  </si>
  <si>
    <t>Erik Orsenna</t>
  </si>
  <si>
    <t>RÃ©gis Wargnier</t>
  </si>
  <si>
    <t>December 23, 1992 (United States)</t>
  </si>
  <si>
    <t>Indochine</t>
  </si>
  <si>
    <t>Leonard Wise</t>
  </si>
  <si>
    <t>August 14, 1992 (United States)</t>
  </si>
  <si>
    <t>Diggstown</t>
  </si>
  <si>
    <t>June 5, 1992 (United States)</t>
  </si>
  <si>
    <t>Class Act</t>
  </si>
  <si>
    <t>Michael Frayn</t>
  </si>
  <si>
    <t>March 20, 1992 (United States)</t>
  </si>
  <si>
    <t>Noises Off...</t>
  </si>
  <si>
    <t>Janus Cercone</t>
  </si>
  <si>
    <t>December 18, 1992 (United States)</t>
  </si>
  <si>
    <t>Leap of Faith</t>
  </si>
  <si>
    <t>Consejo Nacional para la Cultura y las Artes (CONACULTA)</t>
  </si>
  <si>
    <t>Marco Leonardi</t>
  </si>
  <si>
    <t>Laura Esquivel</t>
  </si>
  <si>
    <t>Como agua para chocolate</t>
  </si>
  <si>
    <t>Robert Sheckley</t>
  </si>
  <si>
    <t>January 17, 1992 (United States)</t>
  </si>
  <si>
    <t>Freejack</t>
  </si>
  <si>
    <t>Hugh Laurie</t>
  </si>
  <si>
    <t>Rita Rudner</t>
  </si>
  <si>
    <t>Peter's Friends</t>
  </si>
  <si>
    <t>H.F. Saint</t>
  </si>
  <si>
    <t>Memoirs of an Invisible Man</t>
  </si>
  <si>
    <t>Faizon Love</t>
  </si>
  <si>
    <t>Robin Harris</t>
  </si>
  <si>
    <t>Bruce W. Smith</t>
  </si>
  <si>
    <t>July 31, 1992 (United States)</t>
  </si>
  <si>
    <t>BÃ©bÃ©'s Kids</t>
  </si>
  <si>
    <t>November 6, 1992 (United States)</t>
  </si>
  <si>
    <t>Jennifer 8</t>
  </si>
  <si>
    <t>July 4, 1992 (Hong Kong)</t>
  </si>
  <si>
    <t>Supercop</t>
  </si>
  <si>
    <t>Home Box Office (HBO)</t>
  </si>
  <si>
    <t>Teri Garr</t>
  </si>
  <si>
    <t>Mom and Dad Save the World</t>
  </si>
  <si>
    <t>Ascot Film</t>
  </si>
  <si>
    <t>Rodolfo Sonego</t>
  </si>
  <si>
    <t>Eugene Levy</t>
  </si>
  <si>
    <t>Once Upon a Crime...</t>
  </si>
  <si>
    <t>Troy Neighbors</t>
  </si>
  <si>
    <t>Stuart Gordon</t>
  </si>
  <si>
    <t>Fortress</t>
  </si>
  <si>
    <t>Matthew Chapman</t>
  </si>
  <si>
    <t>Consenting Adults</t>
  </si>
  <si>
    <t>Stay Tuned</t>
  </si>
  <si>
    <t>IRS Media</t>
  </si>
  <si>
    <t>One False Move</t>
  </si>
  <si>
    <t>Robert Berger</t>
  </si>
  <si>
    <t>February 7, 1992 (United States)</t>
  </si>
  <si>
    <t>Final Analysis</t>
  </si>
  <si>
    <t>Lorenzo's Oil</t>
  </si>
  <si>
    <t>George Putnam</t>
  </si>
  <si>
    <t>June 26, 1992 (United States)</t>
  </si>
  <si>
    <t>Unlawful Entry</t>
  </si>
  <si>
    <t>Michael Wolk</t>
  </si>
  <si>
    <t>Innocent Blood</t>
  </si>
  <si>
    <t>Stop! Or My Mom Will Shoot</t>
  </si>
  <si>
    <t>Thunderheart</t>
  </si>
  <si>
    <t>August 28, 1992 (United States)</t>
  </si>
  <si>
    <t>Honeymoon in Vegas</t>
  </si>
  <si>
    <t>Medicine Man</t>
  </si>
  <si>
    <t>Gallery Films</t>
  </si>
  <si>
    <t>Lou Illar</t>
  </si>
  <si>
    <t>Sidekicks</t>
  </si>
  <si>
    <t>Dark Horse Entertainment</t>
  </si>
  <si>
    <t>Larry Drake</t>
  </si>
  <si>
    <t>Dr. Giggles</t>
  </si>
  <si>
    <t>Bryce Courtenay</t>
  </si>
  <si>
    <t>March 27, 1992 (United States)</t>
  </si>
  <si>
    <t>The Power of One</t>
  </si>
  <si>
    <t>July 1, 1992 (United States)</t>
  </si>
  <si>
    <t>Boomerang</t>
  </si>
  <si>
    <t>George Strait</t>
  </si>
  <si>
    <t>Rex McGee</t>
  </si>
  <si>
    <t>Pure Country</t>
  </si>
  <si>
    <t>Rose Bosch</t>
  </si>
  <si>
    <t>October 9, 1992 (United States)</t>
  </si>
  <si>
    <t>1492: Conquest of Paradise</t>
  </si>
  <si>
    <t>Film Victoria</t>
  </si>
  <si>
    <t>Geoffrey Wright</t>
  </si>
  <si>
    <t>November 12, 1992 (Australia)</t>
  </si>
  <si>
    <t>Romper Stomper</t>
  </si>
  <si>
    <t>Valerie Curtin</t>
  </si>
  <si>
    <t>Toys</t>
  </si>
  <si>
    <t>Richard Kind</t>
  </si>
  <si>
    <t>Dennis Marks</t>
  </si>
  <si>
    <t>Phil Roman</t>
  </si>
  <si>
    <t>Tom and Jerry: The Movie</t>
  </si>
  <si>
    <t>Challenge Film Corporation</t>
  </si>
  <si>
    <t>Tony Maylam</t>
  </si>
  <si>
    <t>Split Second</t>
  </si>
  <si>
    <t>Djordje Milicevic</t>
  </si>
  <si>
    <t>Virginia Woolf</t>
  </si>
  <si>
    <t>June 9, 1993 (United States)</t>
  </si>
  <si>
    <t>Orlando</t>
  </si>
  <si>
    <t>Raising Cain</t>
  </si>
  <si>
    <t>Paul Mercurio</t>
  </si>
  <si>
    <t>Strictly Ballroom</t>
  </si>
  <si>
    <t>Lorraine Bracco</t>
  </si>
  <si>
    <t>Radio Flyer</t>
  </si>
  <si>
    <t>Ladybugs</t>
  </si>
  <si>
    <t>Rodney Dangerfield</t>
  </si>
  <si>
    <t>Curtis Burch</t>
  </si>
  <si>
    <t>Sidney J. Furie</t>
  </si>
  <si>
    <t>Fifth Avenue Entertainment</t>
  </si>
  <si>
    <t>Terence Knox</t>
  </si>
  <si>
    <t>A L Katz</t>
  </si>
  <si>
    <t>Children of the Corn II: the Final Sacrifice</t>
  </si>
  <si>
    <t>Lolafilms</t>
  </si>
  <si>
    <t>Cuca Canals</t>
  </si>
  <si>
    <t>Bigas Luna</t>
  </si>
  <si>
    <t>JamÃ³n, JamÃ³n</t>
  </si>
  <si>
    <t>Stewart Raffill</t>
  </si>
  <si>
    <t>Passenger 57</t>
  </si>
  <si>
    <t>The Cutting Edge</t>
  </si>
  <si>
    <t>John Dwyer</t>
  </si>
  <si>
    <t>Thom Eberhardt</t>
  </si>
  <si>
    <t>Captain Ron</t>
  </si>
  <si>
    <t>Randal Kleiser</t>
  </si>
  <si>
    <t>Honey, I Blew Up the Kid</t>
  </si>
  <si>
    <t>Body of Evidence</t>
  </si>
  <si>
    <t>Terry Farrell</t>
  </si>
  <si>
    <t>Hellraiser III: Hell on Earth</t>
  </si>
  <si>
    <t>Kenny Kim</t>
  </si>
  <si>
    <t>3 Ninjas</t>
  </si>
  <si>
    <t>Les Artistes Anonymes</t>
  </si>
  <si>
    <t>BenoÃ®t Poelvoorde</t>
  </si>
  <si>
    <t>RÃ©my Belvaux</t>
  </si>
  <si>
    <t>Man Bites Dog</t>
  </si>
  <si>
    <t>December 16, 1992 (United States)</t>
  </si>
  <si>
    <t>Forever Young</t>
  </si>
  <si>
    <t>Nouvelles Ã‰ditions de Films (NEF)</t>
  </si>
  <si>
    <t>Louis Malle</t>
  </si>
  <si>
    <t>Damage</t>
  </si>
  <si>
    <t>Juice</t>
  </si>
  <si>
    <t>Hoffa</t>
  </si>
  <si>
    <t>Dick Wolf</t>
  </si>
  <si>
    <t>School Ties</t>
  </si>
  <si>
    <t>Mark Stein</t>
  </si>
  <si>
    <t>HouseSitter</t>
  </si>
  <si>
    <t>FAI Films</t>
  </si>
  <si>
    <t>Jim Cox</t>
  </si>
  <si>
    <t>Bill Kroyer</t>
  </si>
  <si>
    <t>April 10, 1992 (United States)</t>
  </si>
  <si>
    <t>FernGully: The Last Rainforest</t>
  </si>
  <si>
    <t>Singles</t>
  </si>
  <si>
    <t>Bad Lt. Productions</t>
  </si>
  <si>
    <t>ZoÃ« Lund</t>
  </si>
  <si>
    <t>December 17, 1992 (Argentina)</t>
  </si>
  <si>
    <t>Bad Lieutenant</t>
  </si>
  <si>
    <t>Richard Outten</t>
  </si>
  <si>
    <t>Pet Sematary II</t>
  </si>
  <si>
    <t>Pascal Bruckner</t>
  </si>
  <si>
    <t>Bitter Moon</t>
  </si>
  <si>
    <t>Carlos Gallardo</t>
  </si>
  <si>
    <t>El Mariachi</t>
  </si>
  <si>
    <t>American Me</t>
  </si>
  <si>
    <t>Jeffrey Boam</t>
  </si>
  <si>
    <t>May 15, 1992 (United States)</t>
  </si>
  <si>
    <t>Lethal Weapon 3</t>
  </si>
  <si>
    <t>White Men Can't Jump</t>
  </si>
  <si>
    <t>Encino Man Productions</t>
  </si>
  <si>
    <t>George Zaloom</t>
  </si>
  <si>
    <t>May 22, 1992 (United States)</t>
  </si>
  <si>
    <t>Encino Man</t>
  </si>
  <si>
    <t>The Player</t>
  </si>
  <si>
    <t>Allied Vision</t>
  </si>
  <si>
    <t>Jeff Fahey</t>
  </si>
  <si>
    <t>The Lawnmower Man</t>
  </si>
  <si>
    <t>Parkes/Lasker productions</t>
  </si>
  <si>
    <t>Sneakers</t>
  </si>
  <si>
    <t>Melissa Goddard</t>
  </si>
  <si>
    <t>Poison Ivy</t>
  </si>
  <si>
    <t>Timothy Balme</t>
  </si>
  <si>
    <t>Stephen Sinclair</t>
  </si>
  <si>
    <t>Dead Alive</t>
  </si>
  <si>
    <t>Patriot Games</t>
  </si>
  <si>
    <t>Largo International N.V.</t>
  </si>
  <si>
    <t>Alex Haley</t>
  </si>
  <si>
    <t>November 18, 1992 (United States)</t>
  </si>
  <si>
    <t>Malcolm X</t>
  </si>
  <si>
    <t>Bob Tzudiker</t>
  </si>
  <si>
    <t>Newsies</t>
  </si>
  <si>
    <t>Amanda Silver</t>
  </si>
  <si>
    <t>The Hand That Rocks the Cradle</t>
  </si>
  <si>
    <t>November 20, 1992 (United States)</t>
  </si>
  <si>
    <t>Home Alone 2: Lost in New York</t>
  </si>
  <si>
    <t>Films A2</t>
  </si>
  <si>
    <t>Jane March</t>
  </si>
  <si>
    <t>Marguerite Duras</t>
  </si>
  <si>
    <t>The Lover</t>
  </si>
  <si>
    <t>David Robinson</t>
  </si>
  <si>
    <t>Chaplin</t>
  </si>
  <si>
    <t>Brian Krause</t>
  </si>
  <si>
    <t>Mick Garris</t>
  </si>
  <si>
    <t>Sleepwalkers</t>
  </si>
  <si>
    <t>Kristy Swanson</t>
  </si>
  <si>
    <t>Fran Rubel Kuzui</t>
  </si>
  <si>
    <t>Buffy the Vampire Slayer</t>
  </si>
  <si>
    <t>Universal Soldier</t>
  </si>
  <si>
    <t>Beethoven</t>
  </si>
  <si>
    <t>John Steinbeck</t>
  </si>
  <si>
    <t>Gary Sinise</t>
  </si>
  <si>
    <t>Of Mice and Men</t>
  </si>
  <si>
    <t>Sheryl Lee</t>
  </si>
  <si>
    <t>Twin Peaks: Fire Walk with Me</t>
  </si>
  <si>
    <t>Norman Maclean</t>
  </si>
  <si>
    <t>A River Runs Through It</t>
  </si>
  <si>
    <t>February 19, 1993 (United States)</t>
  </si>
  <si>
    <t>Army of Darkness</t>
  </si>
  <si>
    <t>February 14, 1992 (United States)</t>
  </si>
  <si>
    <t>Wayne's World</t>
  </si>
  <si>
    <t>Glengarry Glen Ross</t>
  </si>
  <si>
    <t>Bakshi Animation</t>
  </si>
  <si>
    <t>Michael Grais</t>
  </si>
  <si>
    <t>Ralph Bakshi</t>
  </si>
  <si>
    <t>Cool World</t>
  </si>
  <si>
    <t>John Lutz</t>
  </si>
  <si>
    <t>Single White Female</t>
  </si>
  <si>
    <t>April 15, 1992 (United States)</t>
  </si>
  <si>
    <t>Deep Cover</t>
  </si>
  <si>
    <t>Under Siege</t>
  </si>
  <si>
    <t>E.M. Forster</t>
  </si>
  <si>
    <t>Howards End</t>
  </si>
  <si>
    <t>Palace Pictures</t>
  </si>
  <si>
    <t>The Crying Game</t>
  </si>
  <si>
    <t>Far and Away</t>
  </si>
  <si>
    <t>Martin Donovan</t>
  </si>
  <si>
    <t>Death Becomes Her</t>
  </si>
  <si>
    <t>Alien 3</t>
  </si>
  <si>
    <t>May 29, 1992 (United States)</t>
  </si>
  <si>
    <t>Sister Act</t>
  </si>
  <si>
    <t>Scott Weinger</t>
  </si>
  <si>
    <t>November 25, 1992 (United States)</t>
  </si>
  <si>
    <t>The Mighty Ducks</t>
  </si>
  <si>
    <t>June 19, 1992 (United States)</t>
  </si>
  <si>
    <t>Batman Returns</t>
  </si>
  <si>
    <t>Giovanni Arpino</t>
  </si>
  <si>
    <t>Scent of a Woman</t>
  </si>
  <si>
    <t>Kasdan Pictures</t>
  </si>
  <si>
    <t>The Bodyguard</t>
  </si>
  <si>
    <t>Kim Wilson</t>
  </si>
  <si>
    <t>A League of Their Own</t>
  </si>
  <si>
    <t>A Few Good Men</t>
  </si>
  <si>
    <t>Unforgiven</t>
  </si>
  <si>
    <t>Bram Stoker</t>
  </si>
  <si>
    <t>Dracula</t>
  </si>
  <si>
    <t>James Fenimore Cooper</t>
  </si>
  <si>
    <t>The Last of the Mohicans</t>
  </si>
  <si>
    <t>My Cousin Vinny</t>
  </si>
  <si>
    <t>Candyman Films</t>
  </si>
  <si>
    <t>Candyman</t>
  </si>
  <si>
    <t>Basic Instinct</t>
  </si>
  <si>
    <t>September 2, 1992 (France)</t>
  </si>
  <si>
    <t>Reservoir Dogs</t>
  </si>
  <si>
    <t>New Visions Pictures</t>
  </si>
  <si>
    <t>Barbara Hershey</t>
  </si>
  <si>
    <t>James Cresson</t>
  </si>
  <si>
    <t>August 23, 1991 (United States)</t>
  </si>
  <si>
    <t>Defenseless</t>
  </si>
  <si>
    <t>October 23, 1991 (France)</t>
  </si>
  <si>
    <t>Mon pÃ¨re, ce hÃ©ros.</t>
  </si>
  <si>
    <t>Numero Uno International</t>
  </si>
  <si>
    <t>Tom Hulce</t>
  </si>
  <si>
    <t>Andrey Konchalovskiy</t>
  </si>
  <si>
    <t>December 25, 1991 (United States)</t>
  </si>
  <si>
    <t>The Inner Circle</t>
  </si>
  <si>
    <t>Liza Minnelli</t>
  </si>
  <si>
    <t>Richard Harris</t>
  </si>
  <si>
    <t>Lewis Gilbert</t>
  </si>
  <si>
    <t>October 11, 1991 (United States)</t>
  </si>
  <si>
    <t>Stepping Out</t>
  </si>
  <si>
    <t>October 24, 1991 (Italy)</t>
  </si>
  <si>
    <t>Johnny Stecchino</t>
  </si>
  <si>
    <t>Pedro Costa Producciones CinematogrÃ¡ficas</t>
  </si>
  <si>
    <t>Victoria Abril</t>
  </si>
  <si>
    <t>Ãlvaro del Amo</t>
  </si>
  <si>
    <t>Vicente Aranda</t>
  </si>
  <si>
    <t>April 12, 1991 (Spain)</t>
  </si>
  <si>
    <t>Lovers: A True Story</t>
  </si>
  <si>
    <t>September 20, 1991 (United States)</t>
  </si>
  <si>
    <t>Late for Dinner</t>
  </si>
  <si>
    <t>Erato Films</t>
  </si>
  <si>
    <t>Jacques Dutronc</t>
  </si>
  <si>
    <t>Maurice Pialat</t>
  </si>
  <si>
    <t>Van Gogh</t>
  </si>
  <si>
    <t>Califilm</t>
  </si>
  <si>
    <t>March 29, 1991 (United States)</t>
  </si>
  <si>
    <t>Robert Boswell</t>
  </si>
  <si>
    <t>Michael Bortman</t>
  </si>
  <si>
    <t>September 6, 1991 (United States)</t>
  </si>
  <si>
    <t>Crooked Hearts</t>
  </si>
  <si>
    <t>Raffaella Productions</t>
  </si>
  <si>
    <t>Avi Nesher</t>
  </si>
  <si>
    <t>May 25, 1991 (South Korea)</t>
  </si>
  <si>
    <t>Timebomb</t>
  </si>
  <si>
    <t>Radha Bharadwaj</t>
  </si>
  <si>
    <t>March 6, 1991 (United States)</t>
  </si>
  <si>
    <t>Closet Land</t>
  </si>
  <si>
    <t>Bioskop Film</t>
  </si>
  <si>
    <t>Max Frisch</t>
  </si>
  <si>
    <t>Voyager</t>
  </si>
  <si>
    <t>Kevin Anderson</t>
  </si>
  <si>
    <t>November 1991 (United States)</t>
  </si>
  <si>
    <t>Liebestraum</t>
  </si>
  <si>
    <t>Michael Lindsay-Hogg</t>
  </si>
  <si>
    <t>April 12, 1991 (United States)</t>
  </si>
  <si>
    <t>The Object of Beauty</t>
  </si>
  <si>
    <t>Parallax Pictures</t>
  </si>
  <si>
    <t>Bill Jesse</t>
  </si>
  <si>
    <t>Riff-Raff</t>
  </si>
  <si>
    <t>Esperanza Films Inc.</t>
  </si>
  <si>
    <t>Vincent Spano</t>
  </si>
  <si>
    <t>November 15, 1991 (United Kingdom)</t>
  </si>
  <si>
    <t>City of Hope</t>
  </si>
  <si>
    <t>David Himmelstein</t>
  </si>
  <si>
    <t>June 28, 1991 (United Kingdom)</t>
  </si>
  <si>
    <t>Talent for the Game</t>
  </si>
  <si>
    <t>PathÃ© Entertainment</t>
  </si>
  <si>
    <t>Nicholas Meyer</t>
  </si>
  <si>
    <t>Company Business</t>
  </si>
  <si>
    <t>Gustave Flaubert</t>
  </si>
  <si>
    <t>Madame Bovary</t>
  </si>
  <si>
    <t>Grand Highway Productions</t>
  </si>
  <si>
    <t>Mary Agnes Donoghue</t>
  </si>
  <si>
    <t>October 4, 1991 (United States)</t>
  </si>
  <si>
    <t>Paradise</t>
  </si>
  <si>
    <t>Dennis Shryack</t>
  </si>
  <si>
    <t>Geoff Burrowes</t>
  </si>
  <si>
    <t>February 1, 1991 (United States)</t>
  </si>
  <si>
    <t>Run</t>
  </si>
  <si>
    <t>Ken Wahl</t>
  </si>
  <si>
    <t>The Taking of Beverly Hills</t>
  </si>
  <si>
    <t>Esperanto Filmoj</t>
  </si>
  <si>
    <t>Daniel GimÃ©nez Cacho</t>
  </si>
  <si>
    <t>December 25, 1992 (Mexico)</t>
  </si>
  <si>
    <t>SÃ³lo con tu pareja</t>
  </si>
  <si>
    <t>Cinecom Entertainment Group</t>
  </si>
  <si>
    <t>Malia Scotch Marmo</t>
  </si>
  <si>
    <t>Once Around</t>
  </si>
  <si>
    <t>Geechee Girls</t>
  </si>
  <si>
    <t>Cora Lee Day</t>
  </si>
  <si>
    <t>Julie Dash</t>
  </si>
  <si>
    <t>December 27, 1991 (United States)</t>
  </si>
  <si>
    <t>Daughters of the Dust</t>
  </si>
  <si>
    <t>Jeffrey Hornaday</t>
  </si>
  <si>
    <t>Shout</t>
  </si>
  <si>
    <t>Frank Pesce</t>
  </si>
  <si>
    <t>November 1, 1991 (United States)</t>
  </si>
  <si>
    <t>29th Street</t>
  </si>
  <si>
    <t>November 8, 1991 (United States)</t>
  </si>
  <si>
    <t>All I Want for Christmas</t>
  </si>
  <si>
    <t>Max Dann</t>
  </si>
  <si>
    <t>The Efficiency Expert</t>
  </si>
  <si>
    <t>Pam Gibson</t>
  </si>
  <si>
    <t>Strictly Business</t>
  </si>
  <si>
    <t>Initial Films</t>
  </si>
  <si>
    <t>Michael Mewshaw</t>
  </si>
  <si>
    <t>Year of the Gun</t>
  </si>
  <si>
    <t>Heywood Gould</t>
  </si>
  <si>
    <t>May 3, 1991 (United States)</t>
  </si>
  <si>
    <t>One Good Cop</t>
  </si>
  <si>
    <t>August 2, 1991 (United States)</t>
  </si>
  <si>
    <t>Body Parts</t>
  </si>
  <si>
    <t>Tony Spiridakis</t>
  </si>
  <si>
    <t>Queens Logic</t>
  </si>
  <si>
    <t>Cindy Williams</t>
  </si>
  <si>
    <t>Jim Strain</t>
  </si>
  <si>
    <t>Matthew Robbins</t>
  </si>
  <si>
    <t>August 9, 1991 (United States)</t>
  </si>
  <si>
    <t>Bingo</t>
  </si>
  <si>
    <t>Robert Geoffrion</t>
  </si>
  <si>
    <t>October 25, 1991 (United States)</t>
  </si>
  <si>
    <t>The Hitman</t>
  </si>
  <si>
    <t>Pascal Quignard</t>
  </si>
  <si>
    <t>December 18, 1991 (France)</t>
  </si>
  <si>
    <t>Tous les matins du monde</t>
  </si>
  <si>
    <t>Where Angels Fear to Tread</t>
  </si>
  <si>
    <t>DDM Film Corporation</t>
  </si>
  <si>
    <t>Joyce Selznick</t>
  </si>
  <si>
    <t>Frank De Felitta</t>
  </si>
  <si>
    <t>March 22, 1991 (United States)</t>
  </si>
  <si>
    <t>Scissors</t>
  </si>
  <si>
    <t>March 15, 1991 (United States)</t>
  </si>
  <si>
    <t>Guilty by Suspicion</t>
  </si>
  <si>
    <t>James Dearden</t>
  </si>
  <si>
    <t>April 26, 1991 (United States)</t>
  </si>
  <si>
    <t>A Kiss Before Dying</t>
  </si>
  <si>
    <t>C.L.G. Films</t>
  </si>
  <si>
    <t>Judy Davis</t>
  </si>
  <si>
    <t>May 1991 (United States)</t>
  </si>
  <si>
    <t>Impromptu</t>
  </si>
  <si>
    <t>True Colors</t>
  </si>
  <si>
    <t>The Saul Zaentz Company</t>
  </si>
  <si>
    <t>Peter Matthiessen</t>
  </si>
  <si>
    <t>December 6, 1991 (United States)</t>
  </si>
  <si>
    <t>At Play in the Fields of the Lord</t>
  </si>
  <si>
    <t>House &amp; Moorhouse Films</t>
  </si>
  <si>
    <t>Sam Simon</t>
  </si>
  <si>
    <t>The Super</t>
  </si>
  <si>
    <t>Sara Paretsky</t>
  </si>
  <si>
    <t>Jeff Kanew</t>
  </si>
  <si>
    <t>July 26, 1991 (United States)</t>
  </si>
  <si>
    <t>V.I. Warshawski</t>
  </si>
  <si>
    <t>Kings Road Entertainment</t>
  </si>
  <si>
    <t>Sasha Mitchell</t>
  </si>
  <si>
    <t>Mark DiSalle</t>
  </si>
  <si>
    <t>June 14, 1991 (United States)</t>
  </si>
  <si>
    <t>Kickboxer 2: the Road Back</t>
  </si>
  <si>
    <t>Feature Film Enterprise II</t>
  </si>
  <si>
    <t>Sachiko Murase</t>
  </si>
  <si>
    <t>Kiyoko Murata</t>
  </si>
  <si>
    <t>December 20, 1991 (United States)</t>
  </si>
  <si>
    <t>Rhapsody in August</t>
  </si>
  <si>
    <t>Chester Himes</t>
  </si>
  <si>
    <t>A Rage in Harlem</t>
  </si>
  <si>
    <t>Gregory Hines</t>
  </si>
  <si>
    <t>Duncan Gibbins</t>
  </si>
  <si>
    <t>January 18, 1991 (United States)</t>
  </si>
  <si>
    <t>Eve of Destruction</t>
  </si>
  <si>
    <t>Marble Hall</t>
  </si>
  <si>
    <t>James Glickenhaus</t>
  </si>
  <si>
    <t>McBain</t>
  </si>
  <si>
    <t>Les Films 21</t>
  </si>
  <si>
    <t>Marc Singer</t>
  </si>
  <si>
    <t>Andre Norton</t>
  </si>
  <si>
    <t>Sylvio Tabet</t>
  </si>
  <si>
    <t>August 30, 1991 (United States)</t>
  </si>
  <si>
    <t>Beastmaster 2: Through the Portal of Time</t>
  </si>
  <si>
    <t>November 27, 1991 (United States)</t>
  </si>
  <si>
    <t>For the Boys</t>
  </si>
  <si>
    <t>Richard Pryor</t>
  </si>
  <si>
    <t>Ziggy Steinberg</t>
  </si>
  <si>
    <t>Maurice Phillips</t>
  </si>
  <si>
    <t>Another You</t>
  </si>
  <si>
    <t>William Reilly</t>
  </si>
  <si>
    <t>April 19, 1991 (United States)</t>
  </si>
  <si>
    <t>Mortal Thoughts</t>
  </si>
  <si>
    <t>July 1992 (United States)</t>
  </si>
  <si>
    <t>The Adjuster</t>
  </si>
  <si>
    <t>Bryan Brown</t>
  </si>
  <si>
    <t>Robert T. Megginson</t>
  </si>
  <si>
    <t>Richard Franklin</t>
  </si>
  <si>
    <t>May 10, 1991 (United States)</t>
  </si>
  <si>
    <t>F/X2</t>
  </si>
  <si>
    <t>Nadia Tass</t>
  </si>
  <si>
    <t>Pure Luck</t>
  </si>
  <si>
    <t>Allarts</t>
  </si>
  <si>
    <t>John Gielgud</t>
  </si>
  <si>
    <t>August 30, 1991 (United Kingdom)</t>
  </si>
  <si>
    <t>Prospero's Books</t>
  </si>
  <si>
    <t>Patrick Meyers</t>
  </si>
  <si>
    <t>Franc Roddam</t>
  </si>
  <si>
    <t>K2</t>
  </si>
  <si>
    <t>Frank Mugavero</t>
  </si>
  <si>
    <t>Joan Micklin Silver</t>
  </si>
  <si>
    <t>Big Girls Don't Cry... They Get Even</t>
  </si>
  <si>
    <t>Calder Willingham</t>
  </si>
  <si>
    <t>Rambling Rose</t>
  </si>
  <si>
    <t>Siriol Productions</t>
  </si>
  <si>
    <t>Claire Bloom</t>
  </si>
  <si>
    <t>Robin Lyons</t>
  </si>
  <si>
    <t>JÃ³zsef GÃ©mes</t>
  </si>
  <si>
    <t>The Princess and the Goblin</t>
  </si>
  <si>
    <t>Steven Waddington</t>
  </si>
  <si>
    <t>Christopher Marlowe</t>
  </si>
  <si>
    <t>October 18, 1991 (United Kingdom)</t>
  </si>
  <si>
    <t>Edward II</t>
  </si>
  <si>
    <t>Carolyn Shelby</t>
  </si>
  <si>
    <t>Class Action</t>
  </si>
  <si>
    <t>Jeff Speakman</t>
  </si>
  <si>
    <t>David C. Wilson</t>
  </si>
  <si>
    <t>The Perfect Weapon</t>
  </si>
  <si>
    <t>September 27, 1991 (United States)</t>
  </si>
  <si>
    <t>Deceived</t>
  </si>
  <si>
    <t>George Jackson</t>
  </si>
  <si>
    <t>October 23, 1991 (United States)</t>
  </si>
  <si>
    <t>House Party 2</t>
  </si>
  <si>
    <t>A.M.A. Film</t>
  </si>
  <si>
    <t>Diego Abatantuono</t>
  </si>
  <si>
    <t>Enzo Monteleone</t>
  </si>
  <si>
    <t>Gabriele Salvatores</t>
  </si>
  <si>
    <t>January 31, 1991 (Italy)</t>
  </si>
  <si>
    <t>Mediterraneo</t>
  </si>
  <si>
    <t>Alfred Molina</t>
  </si>
  <si>
    <t>Elizabeth von Arnim</t>
  </si>
  <si>
    <t>December 25, 1992 (Sweden)</t>
  </si>
  <si>
    <t>Enchanted April</t>
  </si>
  <si>
    <t>Emlyn Williams</t>
  </si>
  <si>
    <t>February 15, 1991 (United States)</t>
  </si>
  <si>
    <t>King Ralph</t>
  </si>
  <si>
    <t>Bronze Eye Productions</t>
  </si>
  <si>
    <t>Edith Meeks</t>
  </si>
  <si>
    <t>Jean Genet</t>
  </si>
  <si>
    <t>August 16, 1991 (Sweden)</t>
  </si>
  <si>
    <t>Poison</t>
  </si>
  <si>
    <t>Brian Hohlfeld</t>
  </si>
  <si>
    <t>February 22, 1991 (United States)</t>
  </si>
  <si>
    <t>He Said, She Said</t>
  </si>
  <si>
    <t>Jerry Rees</t>
  </si>
  <si>
    <t>April 5, 1991 (United States)</t>
  </si>
  <si>
    <t>The Marrying Man</t>
  </si>
  <si>
    <t>Black River Productions</t>
  </si>
  <si>
    <t>Sooni Taraporevala</t>
  </si>
  <si>
    <t>February 5, 1992 (United States)</t>
  </si>
  <si>
    <t>Mississippi Masala</t>
  </si>
  <si>
    <t>The Five Heartbeats</t>
  </si>
  <si>
    <t>Jim Varney</t>
  </si>
  <si>
    <t>John R. Cherry III</t>
  </si>
  <si>
    <t>Ernest Scared Stupid</t>
  </si>
  <si>
    <t>August 16, 1991 (United States)</t>
  </si>
  <si>
    <t>Mystery Date</t>
  </si>
  <si>
    <t>Arena</t>
  </si>
  <si>
    <t>April 22, 1992 (France)</t>
  </si>
  <si>
    <t>Johnny Suede</t>
  </si>
  <si>
    <t>November 15, 1991 (United States)</t>
  </si>
  <si>
    <t>Kafka</t>
  </si>
  <si>
    <t>Ed Rosenbaum</t>
  </si>
  <si>
    <t>The Doctor</t>
  </si>
  <si>
    <t>Barbara Sukowa</t>
  </si>
  <si>
    <t>June 27, 1991 (Germany)</t>
  </si>
  <si>
    <t>Europa</t>
  </si>
  <si>
    <t>E.L. Doctorow</t>
  </si>
  <si>
    <t>Billy Bathgate</t>
  </si>
  <si>
    <t>Brian Moore</t>
  </si>
  <si>
    <t>Black Robe</t>
  </si>
  <si>
    <t>Shakes the Clown</t>
  </si>
  <si>
    <t>Shadows and Fog</t>
  </si>
  <si>
    <t>Little Man Tate</t>
  </si>
  <si>
    <t>High Heels</t>
  </si>
  <si>
    <t>Empire Pictures</t>
  </si>
  <si>
    <t>Lance Henriksen</t>
  </si>
  <si>
    <t>Edgar Allan Poe</t>
  </si>
  <si>
    <t>April 1991 (United States)</t>
  </si>
  <si>
    <t>The Pit and the Pendulum</t>
  </si>
  <si>
    <t>Noah Taylor</t>
  </si>
  <si>
    <t>November 14, 1992 (United States)</t>
  </si>
  <si>
    <t>Flirting</t>
  </si>
  <si>
    <t>Lawrence J. Cohen</t>
  </si>
  <si>
    <t>Tom Mankiewicz</t>
  </si>
  <si>
    <t>Delirious</t>
  </si>
  <si>
    <t>Jerry Sterner</t>
  </si>
  <si>
    <t>October 18, 1991 (United States)</t>
  </si>
  <si>
    <t>Other People's Money</t>
  </si>
  <si>
    <t>Ned Beatty</t>
  </si>
  <si>
    <t>February 1992 (United States)</t>
  </si>
  <si>
    <t>Hear My Song</t>
  </si>
  <si>
    <t>Cheap Date</t>
  </si>
  <si>
    <t>Theresa Russell</t>
  </si>
  <si>
    <t>David Hines</t>
  </si>
  <si>
    <t>Ken Russell</t>
  </si>
  <si>
    <t>Whore</t>
  </si>
  <si>
    <t>Bob Comfort</t>
  </si>
  <si>
    <t>Nancy Savoca</t>
  </si>
  <si>
    <t>Dogfight</t>
  </si>
  <si>
    <t>Fogwood Films</t>
  </si>
  <si>
    <t>Marti Leimbach</t>
  </si>
  <si>
    <t>June 21, 1991 (United States)</t>
  </si>
  <si>
    <t>Dying Young</t>
  </si>
  <si>
    <t>Ezra Litwak</t>
  </si>
  <si>
    <t>Terry Hughes</t>
  </si>
  <si>
    <t>The Butcher's Wife</t>
  </si>
  <si>
    <t>If Looks Could Kill</t>
  </si>
  <si>
    <t>Operation Condor</t>
  </si>
  <si>
    <t>Michael Mahern</t>
  </si>
  <si>
    <t>Michael Karbelnikoff</t>
  </si>
  <si>
    <t>Mobsters</t>
  </si>
  <si>
    <t>Movie Partners</t>
  </si>
  <si>
    <t>Jill Schoelen</t>
  </si>
  <si>
    <t>Mitchell Smith</t>
  </si>
  <si>
    <t>Mark Herrier</t>
  </si>
  <si>
    <t>Popcorn</t>
  </si>
  <si>
    <t>Frank A. Cappello</t>
  </si>
  <si>
    <t>Burt Kennedy</t>
  </si>
  <si>
    <t>Suburban Commando</t>
  </si>
  <si>
    <t>Tong Su</t>
  </si>
  <si>
    <t>December 18, 1991 (Italy)</t>
  </si>
  <si>
    <t>Raise the Red Lantern</t>
  </si>
  <si>
    <t>Richard Neely</t>
  </si>
  <si>
    <t>Shattered</t>
  </si>
  <si>
    <t>Ed O'Neill</t>
  </si>
  <si>
    <t>Peter Faiman</t>
  </si>
  <si>
    <t>July 19, 1991 (United States)</t>
  </si>
  <si>
    <t>Dutch</t>
  </si>
  <si>
    <t>May 24, 1991 (United States)</t>
  </si>
  <si>
    <t>Only the Lonely</t>
  </si>
  <si>
    <t>Argos Films</t>
  </si>
  <si>
    <t>Peter Carey</t>
  </si>
  <si>
    <t>Until the End of the World</t>
  </si>
  <si>
    <t>Jack London</t>
  </si>
  <si>
    <t>White Fang</t>
  </si>
  <si>
    <t>Beco Films</t>
  </si>
  <si>
    <t>Switch</t>
  </si>
  <si>
    <t>Vision PDG</t>
  </si>
  <si>
    <t>Nina Siemaszko</t>
  </si>
  <si>
    <t>Wild Orchid II: Two Shades of Blue</t>
  </si>
  <si>
    <t>Alive Films</t>
  </si>
  <si>
    <t>Vanilla Ice</t>
  </si>
  <si>
    <t>David Stenn</t>
  </si>
  <si>
    <t>Cool as Ice</t>
  </si>
  <si>
    <t>Rick Natkin</t>
  </si>
  <si>
    <t>Stan Dragoti</t>
  </si>
  <si>
    <t>Necessary Roughness</t>
  </si>
  <si>
    <t>Glen Campbell</t>
  </si>
  <si>
    <t>Rock-A-Doodle</t>
  </si>
  <si>
    <t>Gladden Entertainment</t>
  </si>
  <si>
    <t>May 17, 1991 (United States)</t>
  </si>
  <si>
    <t>Mannequin: on the Move</t>
  </si>
  <si>
    <t>Mimi Rogers</t>
  </si>
  <si>
    <t>The Rapture</t>
  </si>
  <si>
    <t>Curly Sue</t>
  </si>
  <si>
    <t>May 31, 1991 (United States)</t>
  </si>
  <si>
    <t>Soapdish</t>
  </si>
  <si>
    <t>August 28, 1991 (France)</t>
  </si>
  <si>
    <t>Homicide</t>
  </si>
  <si>
    <t>Film Four International</t>
  </si>
  <si>
    <t>Stephen Poliakoff</t>
  </si>
  <si>
    <t>November 22, 1991 (United States)</t>
  </si>
  <si>
    <t>Close My Eyes</t>
  </si>
  <si>
    <t>Grand Canyon</t>
  </si>
  <si>
    <t>Terrence McNally</t>
  </si>
  <si>
    <t>Frankie and Johnny</t>
  </si>
  <si>
    <t>Life Stinks</t>
  </si>
  <si>
    <t>James Stewart</t>
  </si>
  <si>
    <t>Phil Nibbelink</t>
  </si>
  <si>
    <t>An American Tail: Fievel Goes West</t>
  </si>
  <si>
    <t>David Morse</t>
  </si>
  <si>
    <t>The Indian Runner</t>
  </si>
  <si>
    <t>Nippon Television Network (NTV)</t>
  </si>
  <si>
    <t>Miki Imai</t>
  </si>
  <si>
    <t>Hotaru Okamoto</t>
  </si>
  <si>
    <t>Only Yesterday</t>
  </si>
  <si>
    <t>Arnold Kopelson Productions</t>
  </si>
  <si>
    <t>R. Lance Hill</t>
  </si>
  <si>
    <t>Out for Justice</t>
  </si>
  <si>
    <t>Dead Again</t>
  </si>
  <si>
    <t>Kim Wozencraft</t>
  </si>
  <si>
    <t>Lili Fini Zanuck</t>
  </si>
  <si>
    <t>February 8, 1991 (United States)</t>
  </si>
  <si>
    <t>L.A. Story</t>
  </si>
  <si>
    <t>Ricochet</t>
  </si>
  <si>
    <t>March 8, 1991 (United States)</t>
  </si>
  <si>
    <t>The Hard Way</t>
  </si>
  <si>
    <t>July 3, 1991 (United States)</t>
  </si>
  <si>
    <t>Problem Child 2</t>
  </si>
  <si>
    <t>Stephen Coonts</t>
  </si>
  <si>
    <t>Flight of the Intruder</t>
  </si>
  <si>
    <t>Defending Your Life</t>
  </si>
  <si>
    <t>Betty Mahmoody</t>
  </si>
  <si>
    <t>January 11, 1991 (United States)</t>
  </si>
  <si>
    <t>Not Without My Daughter</t>
  </si>
  <si>
    <t>Krisjair</t>
  </si>
  <si>
    <t>Harley Davidson and the Marlboro Man</t>
  </si>
  <si>
    <t>June 7, 1991 (United States)</t>
  </si>
  <si>
    <t>Jungle Fever</t>
  </si>
  <si>
    <t>Little Tokyo Productions</t>
  </si>
  <si>
    <t>Dolph Lundgren</t>
  </si>
  <si>
    <t>Stephen Glantz</t>
  </si>
  <si>
    <t>Mark L. Lester</t>
  </si>
  <si>
    <t>Showdown in Little Tokyo</t>
  </si>
  <si>
    <t>Wild Hearts Can't Be Broken</t>
  </si>
  <si>
    <t>Stone Group Pictures</t>
  </si>
  <si>
    <t>Brian Bosworth</t>
  </si>
  <si>
    <t>Walter Doniger</t>
  </si>
  <si>
    <t>Craig R. Baxley</t>
  </si>
  <si>
    <t>Stone Cold</t>
  </si>
  <si>
    <t>Highlander II: The Quickening</t>
  </si>
  <si>
    <t>The Lovers on the Bridge</t>
  </si>
  <si>
    <t>Joseph S. Vecchio Entertainment</t>
  </si>
  <si>
    <t>Claude Magnier</t>
  </si>
  <si>
    <t>Oscar</t>
  </si>
  <si>
    <t>September 13, 1991 (United States)</t>
  </si>
  <si>
    <t>Freddy's Dead: The Final Nightmare</t>
  </si>
  <si>
    <t>Jack Bender</t>
  </si>
  <si>
    <t>Child's Play 3</t>
  </si>
  <si>
    <t>Victor Company of Japan (JVC)</t>
  </si>
  <si>
    <t>December 12, 1991 (Germany)</t>
  </si>
  <si>
    <t>Night on Earth</t>
  </si>
  <si>
    <t>Marie-Laure Dougnac</t>
  </si>
  <si>
    <t>Delicatessen</t>
  </si>
  <si>
    <t>Neil B. Shulman</t>
  </si>
  <si>
    <t>Doc Hollywood</t>
  </si>
  <si>
    <t>Bugsy</t>
  </si>
  <si>
    <t>July 10, 1991 (United States)</t>
  </si>
  <si>
    <t>Regarding Henry</t>
  </si>
  <si>
    <t>Brandon Quintin Adams</t>
  </si>
  <si>
    <t>The People Under the Stairs</t>
  </si>
  <si>
    <t>William P. Kennedy</t>
  </si>
  <si>
    <t>Toy Soldiers</t>
  </si>
  <si>
    <t>Thomas Lee Wright</t>
  </si>
  <si>
    <t>New Jack City</t>
  </si>
  <si>
    <t>SidÃ©ral Productions</t>
  </si>
  <si>
    <t>The Double Life of VÃ©ronique</t>
  </si>
  <si>
    <t>Sam Waterston</t>
  </si>
  <si>
    <t>Jenny Wingfield</t>
  </si>
  <si>
    <t>Robert Mulligan</t>
  </si>
  <si>
    <t>The Man in the Moon</t>
  </si>
  <si>
    <t>Robert Arkins</t>
  </si>
  <si>
    <t>The Commitments</t>
  </si>
  <si>
    <t>Double Impact</t>
  </si>
  <si>
    <t>June 28, 1991 (United States)</t>
  </si>
  <si>
    <t>The Naked Gun 2Â½: The Smell of Fear</t>
  </si>
  <si>
    <t>Paige Turco</t>
  </si>
  <si>
    <t>Michael Pressman</t>
  </si>
  <si>
    <t>Teenage Mutant Ninja Turtles II: The Secret of the Ooze</t>
  </si>
  <si>
    <t>William S. Burroughs</t>
  </si>
  <si>
    <t>April 24, 1992 (United Kingdom)</t>
  </si>
  <si>
    <t>Naked Lunch</t>
  </si>
  <si>
    <t>Alvin Sargent</t>
  </si>
  <si>
    <t>What About Bob?</t>
  </si>
  <si>
    <t>Applied Action</t>
  </si>
  <si>
    <t>Peter Aykroyd</t>
  </si>
  <si>
    <t>Nothing But Trouble</t>
  </si>
  <si>
    <t>Circle Films</t>
  </si>
  <si>
    <t>August 21, 1991 (United States)</t>
  </si>
  <si>
    <t>Barton Fink</t>
  </si>
  <si>
    <t>Pat Conroy</t>
  </si>
  <si>
    <t>The Prince of Tides</t>
  </si>
  <si>
    <t>Hudson Hawk</t>
  </si>
  <si>
    <t>July 31, 1991 (United States)</t>
  </si>
  <si>
    <t>Hot Shots!</t>
  </si>
  <si>
    <t>Elizabeth Livingston</t>
  </si>
  <si>
    <t>Ate de Jong</t>
  </si>
  <si>
    <t>Drop Dead Fred</t>
  </si>
  <si>
    <t>July 20, 1991 (Japan)</t>
  </si>
  <si>
    <t>My Own Private Idaho</t>
  </si>
  <si>
    <t>William Shatner</t>
  </si>
  <si>
    <t>Star Trek VI: The Undiscovered Country</t>
  </si>
  <si>
    <t>December 13, 1991 (United States)</t>
  </si>
  <si>
    <t>The Last Boy Scout</t>
  </si>
  <si>
    <t>Henry De Vere Stacpoole</t>
  </si>
  <si>
    <t>William A. Graham</t>
  </si>
  <si>
    <t>Return to the Blue Lagoon</t>
  </si>
  <si>
    <t>Pierre Grise Productions</t>
  </si>
  <si>
    <t>Michel Piccoli</t>
  </si>
  <si>
    <t>Pascal Bonitzer</t>
  </si>
  <si>
    <t>Jacques Rivette</t>
  </si>
  <si>
    <t>September 4, 1991 (France)</t>
  </si>
  <si>
    <t>The Beautiful Troublemaker</t>
  </si>
  <si>
    <t>Nancy Price</t>
  </si>
  <si>
    <t>Sleeping with the Enemy</t>
  </si>
  <si>
    <t>Lawrence Ng</t>
  </si>
  <si>
    <t>Alexander Lee</t>
  </si>
  <si>
    <t>Michael Mak</t>
  </si>
  <si>
    <t>November 30, 1991 (Hong Kong)</t>
  </si>
  <si>
    <t>Sex and Zen</t>
  </si>
  <si>
    <t>The Fisher King</t>
  </si>
  <si>
    <t>Christina Applegate</t>
  </si>
  <si>
    <t>Neil Landau</t>
  </si>
  <si>
    <t>Don't Tell Mom the Babysitter's Dead</t>
  </si>
  <si>
    <t>City Slickers</t>
  </si>
  <si>
    <t>Frances Goodrich</t>
  </si>
  <si>
    <t>Father of the Bride</t>
  </si>
  <si>
    <t>Bill &amp; Ted's Bogus Journey</t>
  </si>
  <si>
    <t>Backdraft</t>
  </si>
  <si>
    <t>Anna Chlumsky</t>
  </si>
  <si>
    <t>My Girl</t>
  </si>
  <si>
    <t>Billy Campbell</t>
  </si>
  <si>
    <t>Dave Stevens</t>
  </si>
  <si>
    <t>The Rocketeer</t>
  </si>
  <si>
    <t>Jim Garrison</t>
  </si>
  <si>
    <t>JFK</t>
  </si>
  <si>
    <t>Fannie Flagg</t>
  </si>
  <si>
    <t>Fried Green Tomatoes</t>
  </si>
  <si>
    <t>Paige O'Hara</t>
  </si>
  <si>
    <t>Bill Graham Films</t>
  </si>
  <si>
    <t>Randall Jahnson</t>
  </si>
  <si>
    <t>March 1, 1991 (United States)</t>
  </si>
  <si>
    <t>The Doors</t>
  </si>
  <si>
    <t>Robin Hood: Prince of Thieves</t>
  </si>
  <si>
    <t>Anhelo Producciones</t>
  </si>
  <si>
    <t>Maribel VerdÃº</t>
  </si>
  <si>
    <t>Carlos CuarÃ³n</t>
  </si>
  <si>
    <t>June 8, 2001 (Mexico)</t>
  </si>
  <si>
    <t>Y Tu MamÃ¡ TambiÃ©n</t>
  </si>
  <si>
    <t>Thelma &amp; Louise</t>
  </si>
  <si>
    <t>Hughes Entertainment</t>
  </si>
  <si>
    <t>Bryan Gordon</t>
  </si>
  <si>
    <t>Career Opportunities</t>
  </si>
  <si>
    <t>John D. MacDonald</t>
  </si>
  <si>
    <t>Cape Fear</t>
  </si>
  <si>
    <t>July 12, 1991 (United States)</t>
  </si>
  <si>
    <t>Boyz n the Hood</t>
  </si>
  <si>
    <t>December 11, 1991 (United States)</t>
  </si>
  <si>
    <t>Hook</t>
  </si>
  <si>
    <t>Strong Heart/Demme Production</t>
  </si>
  <si>
    <t>February 14, 1991 (United States)</t>
  </si>
  <si>
    <t>The Silence of the Lambs</t>
  </si>
  <si>
    <t>Rick King</t>
  </si>
  <si>
    <t>Terminator 2: Judgment Day</t>
  </si>
  <si>
    <t>Cinephile</t>
  </si>
  <si>
    <t>Michael Gottli</t>
  </si>
  <si>
    <t>John B. Harvie</t>
  </si>
  <si>
    <t>Guy Maddin</t>
  </si>
  <si>
    <t>September 1, 1990 (Canada)</t>
  </si>
  <si>
    <t>Archangel</t>
  </si>
  <si>
    <t>Filmverlag der Autoren</t>
  </si>
  <si>
    <t>West Germany</t>
  </si>
  <si>
    <t>Lena Stolze</t>
  </si>
  <si>
    <t>Michael Verhoeven</t>
  </si>
  <si>
    <t>March 1991 (United States)</t>
  </si>
  <si>
    <t>The Nasty Girl</t>
  </si>
  <si>
    <t>Atlas</t>
  </si>
  <si>
    <t>Liv Ullmann</t>
  </si>
  <si>
    <t>Bernt Amadeus Capra</t>
  </si>
  <si>
    <t>Mindwalk</t>
  </si>
  <si>
    <t>Kenny Ireland</t>
  </si>
  <si>
    <t>William McIlvanney</t>
  </si>
  <si>
    <t>August 31, 1990 (United Kingdom)</t>
  </si>
  <si>
    <t>Crossing the Line</t>
  </si>
  <si>
    <t>Haruki Kadokawa Films</t>
  </si>
  <si>
    <t>Takaaki Enoki</t>
  </si>
  <si>
    <t>Haruki Kadokawa</t>
  </si>
  <si>
    <t>Heaven and Earth</t>
  </si>
  <si>
    <t>France 3 CinÃ©ma</t>
  </si>
  <si>
    <t>Christian Vincent</t>
  </si>
  <si>
    <t>November 21, 1990 (France)</t>
  </si>
  <si>
    <t>La discrÃ¨te</t>
  </si>
  <si>
    <t>John DeMarco</t>
  </si>
  <si>
    <t>Sondra Locke</t>
  </si>
  <si>
    <t>April 6, 1990 (United States)</t>
  </si>
  <si>
    <t>Impulse</t>
  </si>
  <si>
    <t>Odyssey</t>
  </si>
  <si>
    <t>Mario Vargas Llosa</t>
  </si>
  <si>
    <t>November 2, 1990 (United States)</t>
  </si>
  <si>
    <t>Tune in Tomorrow...</t>
  </si>
  <si>
    <t>Kodiak Films</t>
  </si>
  <si>
    <t>Roy Scheider</t>
  </si>
  <si>
    <t>March 23, 1990 (United States)</t>
  </si>
  <si>
    <t>The Fourth War</t>
  </si>
  <si>
    <t>Concorde-New Horizons</t>
  </si>
  <si>
    <t>Nicole Eggert</t>
  </si>
  <si>
    <t>Jim Wynorski</t>
  </si>
  <si>
    <t>February 9, 1990 (United States)</t>
  </si>
  <si>
    <t>The Haunting of Morella</t>
  </si>
  <si>
    <t>Jackson Barr</t>
  </si>
  <si>
    <t>Kristine Peterson</t>
  </si>
  <si>
    <t>March 9, 1990 (United States)</t>
  </si>
  <si>
    <t>Body Chemistry</t>
  </si>
  <si>
    <t>Adrian Pasdar</t>
  </si>
  <si>
    <t>Larry Ketron</t>
  </si>
  <si>
    <t>Marisa Silver</t>
  </si>
  <si>
    <t>April 13, 1990 (United States)</t>
  </si>
  <si>
    <t>Vital Signs</t>
  </si>
  <si>
    <t>Martha Goldhirsh</t>
  </si>
  <si>
    <t>October 26, 1990 (United States)</t>
  </si>
  <si>
    <t>Sibling Rivalry</t>
  </si>
  <si>
    <t>Coupe de Ville</t>
  </si>
  <si>
    <t>Paisley Park Films</t>
  </si>
  <si>
    <t>Prince</t>
  </si>
  <si>
    <t>Graffiti Bridge</t>
  </si>
  <si>
    <t>Duffy Films</t>
  </si>
  <si>
    <t>Gene Wilder</t>
  </si>
  <si>
    <t>Bob Greene</t>
  </si>
  <si>
    <t>September 21, 1990 (United States)</t>
  </si>
  <si>
    <t>Funny About Love</t>
  </si>
  <si>
    <t>Mitchel Katlin</t>
  </si>
  <si>
    <t>March 30, 1990 (United States)</t>
  </si>
  <si>
    <t>Opportunity Knocks</t>
  </si>
  <si>
    <t>National Film Board of Canada (NFB)</t>
  </si>
  <si>
    <t>Alice Diabo</t>
  </si>
  <si>
    <t>Gloria Demers</t>
  </si>
  <si>
    <t>Cynthia Scott</t>
  </si>
  <si>
    <t>1990 (Canada)</t>
  </si>
  <si>
    <t>Strangers in Good Company</t>
  </si>
  <si>
    <t>Brian Dennehy</t>
  </si>
  <si>
    <t>Jere Cunningham</t>
  </si>
  <si>
    <t>John Mackenzie</t>
  </si>
  <si>
    <t>The Last of the Finest</t>
  </si>
  <si>
    <t>Miou-Miou</t>
  </si>
  <si>
    <t>July 1990 (United States)</t>
  </si>
  <si>
    <t>May Fools</t>
  </si>
  <si>
    <t>Unity Pictures</t>
  </si>
  <si>
    <t>Cheech Marin</t>
  </si>
  <si>
    <t>Grant Morris</t>
  </si>
  <si>
    <t>August 31, 1990 (United States)</t>
  </si>
  <si>
    <t>The Shrimp on the Barbie</t>
  </si>
  <si>
    <t>Cannon Films</t>
  </si>
  <si>
    <t>J. Eddie Peck</t>
  </si>
  <si>
    <t>Joel Silberg</t>
  </si>
  <si>
    <t>March 16, 1990 (United States)</t>
  </si>
  <si>
    <t>Lambada</t>
  </si>
  <si>
    <t>Basilisk Communications</t>
  </si>
  <si>
    <t>1990 (United States)</t>
  </si>
  <si>
    <t>The Garden</t>
  </si>
  <si>
    <t>January 1991 (United States)</t>
  </si>
  <si>
    <t>Come See the Paradise</t>
  </si>
  <si>
    <t>Louis Tripp</t>
  </si>
  <si>
    <t>Michael Nankin</t>
  </si>
  <si>
    <t>Tibor TakÃ¡cs</t>
  </si>
  <si>
    <t>Gate 2: The Trespassers</t>
  </si>
  <si>
    <t>The Cannon Group</t>
  </si>
  <si>
    <t>Gideon Amir</t>
  </si>
  <si>
    <t>Cedric Sundstrom</t>
  </si>
  <si>
    <t>American Ninja 4: The Annihilation</t>
  </si>
  <si>
    <t>Dabney Coleman</t>
  </si>
  <si>
    <t>John Blumenthal</t>
  </si>
  <si>
    <t>May 4, 1990 (United States)</t>
  </si>
  <si>
    <t>Short Time</t>
  </si>
  <si>
    <t>Anthony Edwards</t>
  </si>
  <si>
    <t>Nat Mauldin</t>
  </si>
  <si>
    <t>January 12, 1990 (United States)</t>
  </si>
  <si>
    <t>Downtown</t>
  </si>
  <si>
    <t>David Blocker Productions</t>
  </si>
  <si>
    <t>Love at Large</t>
  </si>
  <si>
    <t>Telsche Boorman</t>
  </si>
  <si>
    <t>February 23, 1990 (United States)</t>
  </si>
  <si>
    <t>SVS Films</t>
  </si>
  <si>
    <t>Charles Burnett</t>
  </si>
  <si>
    <t>October 12, 1990 (United States)</t>
  </si>
  <si>
    <t>To Sleep with Anger</t>
  </si>
  <si>
    <t>Anne TeyssÃ¨dre</t>
  </si>
  <si>
    <t>April 4, 1990 (France)</t>
  </si>
  <si>
    <t>A Tale of Springtime</t>
  </si>
  <si>
    <t>Richard Christian Matheson</t>
  </si>
  <si>
    <t>Loose Cannons</t>
  </si>
  <si>
    <t>21st Century Film Corporation</t>
  </si>
  <si>
    <t>Laura Harring</t>
  </si>
  <si>
    <t>Menahem Golan</t>
  </si>
  <si>
    <t>Greydon Clark</t>
  </si>
  <si>
    <t>The Forbidden Dance</t>
  </si>
  <si>
    <t>Olive Higgins Prouty</t>
  </si>
  <si>
    <t>John Erman</t>
  </si>
  <si>
    <t>February 2, 1990 (United States)</t>
  </si>
  <si>
    <t>Stella</t>
  </si>
  <si>
    <t>Andy Ruben</t>
  </si>
  <si>
    <t>January 19, 1990 (United States)</t>
  </si>
  <si>
    <t>Streets</t>
  </si>
  <si>
    <t>November 16, 1990 (United States)</t>
  </si>
  <si>
    <t>Vincent &amp; Theo</t>
  </si>
  <si>
    <t>Philippe CaubÃ¨re</t>
  </si>
  <si>
    <t>Louis NucÃ©ra</t>
  </si>
  <si>
    <t>Yves Robert</t>
  </si>
  <si>
    <t>August 1991 (United States)</t>
  </si>
  <si>
    <t>My Father's Glory</t>
  </si>
  <si>
    <t>James D. Parriott</t>
  </si>
  <si>
    <t>Heart Condition</t>
  </si>
  <si>
    <t>Bonded Filmworks</t>
  </si>
  <si>
    <t>James Bond III</t>
  </si>
  <si>
    <t>May 11, 1990 (United States)</t>
  </si>
  <si>
    <t>Def by Temptation</t>
  </si>
  <si>
    <t>Alan Alda</t>
  </si>
  <si>
    <t>June 22, 1990 (United States)</t>
  </si>
  <si>
    <t>Betsy's Wedding</t>
  </si>
  <si>
    <t>Cinemarque Entertainment</t>
  </si>
  <si>
    <t>Ed Begley Jr.</t>
  </si>
  <si>
    <t>Meet the Applegates</t>
  </si>
  <si>
    <t>Silver Screen Partners IV</t>
  </si>
  <si>
    <t>Douglas Barr</t>
  </si>
  <si>
    <t>April 27, 1990 (United States)</t>
  </si>
  <si>
    <t>Spaced Invaders</t>
  </si>
  <si>
    <t>Erre Produzioni</t>
  </si>
  <si>
    <t>Marcello Mastroianni</t>
  </si>
  <si>
    <t>Massimo De Rita</t>
  </si>
  <si>
    <t>Hemdale</t>
  </si>
  <si>
    <t>Hidden Agenda</t>
  </si>
  <si>
    <t>Chris Young</t>
  </si>
  <si>
    <t>William Kotzwinkle</t>
  </si>
  <si>
    <t>Book of Love</t>
  </si>
  <si>
    <t>Brent Maddock</t>
  </si>
  <si>
    <t>Sidney Poitier</t>
  </si>
  <si>
    <t>June 29, 1990 (United States)</t>
  </si>
  <si>
    <t>Ghost Dad</t>
  </si>
  <si>
    <t>Epic Productions</t>
  </si>
  <si>
    <t>Roger Rose</t>
  </si>
  <si>
    <t>Steven Long Mitchell</t>
  </si>
  <si>
    <t>Richard Correll</t>
  </si>
  <si>
    <t>Ski Patrol</t>
  </si>
  <si>
    <t>The Geffen Company</t>
  </si>
  <si>
    <t>Barbara Benedek</t>
  </si>
  <si>
    <t>Paul Brickman</t>
  </si>
  <si>
    <t>Men Don't Leave</t>
  </si>
  <si>
    <t>Flashback</t>
  </si>
  <si>
    <t>Pat Barker</t>
  </si>
  <si>
    <t>Martin Ritt</t>
  </si>
  <si>
    <t>Stanley &amp; Iris</t>
  </si>
  <si>
    <t>Hibiscus Films</t>
  </si>
  <si>
    <t>Janet Frame</t>
  </si>
  <si>
    <t>September 20, 1990 (Australia)</t>
  </si>
  <si>
    <t>An Angel at My Table</t>
  </si>
  <si>
    <t>Regency International Pictures</t>
  </si>
  <si>
    <t>Q&amp;A</t>
  </si>
  <si>
    <t>HandMade Films</t>
  </si>
  <si>
    <t>Nuns on the Run</t>
  </si>
  <si>
    <t>The Mount Company</t>
  </si>
  <si>
    <t>John Hurt</t>
  </si>
  <si>
    <t>Roger Corman</t>
  </si>
  <si>
    <t>Roger Corman's Frankenstein Unbound</t>
  </si>
  <si>
    <t>Sarah Bird</t>
  </si>
  <si>
    <t>Malcolm Mowbray</t>
  </si>
  <si>
    <t>The Boyfriend School</t>
  </si>
  <si>
    <t>Brigand Films</t>
  </si>
  <si>
    <t>Simon Brett</t>
  </si>
  <si>
    <t>Jan Egleson</t>
  </si>
  <si>
    <t>A Shock to the System</t>
  </si>
  <si>
    <t>Dudley Moore</t>
  </si>
  <si>
    <t>Mitch Markowitz</t>
  </si>
  <si>
    <t>Crazy People</t>
  </si>
  <si>
    <t>September 20, 1991 (United Kingdom)</t>
  </si>
  <si>
    <t>Evan S. Connell</t>
  </si>
  <si>
    <t>January 18, 1991 (United Kingdom)</t>
  </si>
  <si>
    <t>Mr. &amp; Mrs. Bridge</t>
  </si>
  <si>
    <t>ADC Films</t>
  </si>
  <si>
    <t>Adrienne Barbeau</t>
  </si>
  <si>
    <t>Two Evil Eyes</t>
  </si>
  <si>
    <t>Mountains of the Moon</t>
  </si>
  <si>
    <t>Dave Bell Associates</t>
  </si>
  <si>
    <t>John Cork</t>
  </si>
  <si>
    <t>April 12, 1991 (Brazil)</t>
  </si>
  <si>
    <t>The Long Walk Home</t>
  </si>
  <si>
    <t>Concorde Pictures</t>
  </si>
  <si>
    <t>Jared Rushton</t>
  </si>
  <si>
    <t>Gary Paulsen</t>
  </si>
  <si>
    <t>Mark Griffiths</t>
  </si>
  <si>
    <t>June 1, 1990 (United States)</t>
  </si>
  <si>
    <t>A Cry in the Wild</t>
  </si>
  <si>
    <t>Richard Alexander</t>
  </si>
  <si>
    <t>February 16, 1990 (United States)</t>
  </si>
  <si>
    <t>Charlie Cohen</t>
  </si>
  <si>
    <t>Ernest Goes to Jail</t>
  </si>
  <si>
    <t>Lambart Productions</t>
  </si>
  <si>
    <t>Jean Rochefort</t>
  </si>
  <si>
    <t>Claude Klotz</t>
  </si>
  <si>
    <t>October 3, 1990 (France)</t>
  </si>
  <si>
    <t>The Hairdresser's Husband</t>
  </si>
  <si>
    <t>Charles Beaumont</t>
  </si>
  <si>
    <t>Brain Dead</t>
  </si>
  <si>
    <t>The Movie Group</t>
  </si>
  <si>
    <t>Cadence</t>
  </si>
  <si>
    <t>Ju Dou</t>
  </si>
  <si>
    <t>Joseph Hayes</t>
  </si>
  <si>
    <t>October 5, 1990 (United States)</t>
  </si>
  <si>
    <t>Desperate Hours</t>
  </si>
  <si>
    <t>James Bruner</t>
  </si>
  <si>
    <t>August 24, 1990 (United States)</t>
  </si>
  <si>
    <t>Delta Force 2: the Colombian Connection</t>
  </si>
  <si>
    <t>Robert Resnikoff</t>
  </si>
  <si>
    <t>The First Power</t>
  </si>
  <si>
    <t>Aurora</t>
  </si>
  <si>
    <t>David Thoreau</t>
  </si>
  <si>
    <t>Peter Israelson</t>
  </si>
  <si>
    <t>Side Out</t>
  </si>
  <si>
    <t>Mia Farrow</t>
  </si>
  <si>
    <t>January 10, 1991 (Argentina)</t>
  </si>
  <si>
    <t>Alice</t>
  </si>
  <si>
    <t>After Dark, My Sweet</t>
  </si>
  <si>
    <t>Granada Television</t>
  </si>
  <si>
    <t>The Field</t>
  </si>
  <si>
    <t>Tristes Tropiques</t>
  </si>
  <si>
    <t>Fred Ward</t>
  </si>
  <si>
    <t>Charles Willeford</t>
  </si>
  <si>
    <t>April 20, 1990 (United States)</t>
  </si>
  <si>
    <t>Miami Blues</t>
  </si>
  <si>
    <t>Nova International Films</t>
  </si>
  <si>
    <t>Step Tyner</t>
  </si>
  <si>
    <t>David Green</t>
  </si>
  <si>
    <t>May 25, 1990 (United States)</t>
  </si>
  <si>
    <t>Fire Birds</t>
  </si>
  <si>
    <t>September 14, 1990 (United States)</t>
  </si>
  <si>
    <t>Repossessed</t>
  </si>
  <si>
    <t>Jenny Seagrove</t>
  </si>
  <si>
    <t>Dan Greenburg</t>
  </si>
  <si>
    <t>Cine-Source</t>
  </si>
  <si>
    <t>September 28, 1990 (United States)</t>
  </si>
  <si>
    <t>Texasville</t>
  </si>
  <si>
    <t>August 17, 1990 (United States)</t>
  </si>
  <si>
    <t>Taking Care of Business</t>
  </si>
  <si>
    <t>Ken Friedman</t>
  </si>
  <si>
    <t>May 18, 1990 (United States)</t>
  </si>
  <si>
    <t>Cadillac Man</t>
  </si>
  <si>
    <t>Narrow Margin</t>
  </si>
  <si>
    <t>October 19, 1990 (United States)</t>
  </si>
  <si>
    <t>Avalon</t>
  </si>
  <si>
    <t>Peter Viertel</t>
  </si>
  <si>
    <t>White Hunter Black Heart</t>
  </si>
  <si>
    <t>George O'Hanlon</t>
  </si>
  <si>
    <t>Joseph Barbera</t>
  </si>
  <si>
    <t>July 6, 1990 (United States)</t>
  </si>
  <si>
    <t>Jetsons: The Movie</t>
  </si>
  <si>
    <t>Alison Steadman</t>
  </si>
  <si>
    <t>December 1991 (United States)</t>
  </si>
  <si>
    <t>Life Is Sweet</t>
  </si>
  <si>
    <t>December 21, 1990 (United States)</t>
  </si>
  <si>
    <t>The Russia House</t>
  </si>
  <si>
    <t>Alan Young</t>
  </si>
  <si>
    <t>Bob Hathcock</t>
  </si>
  <si>
    <t>August 3, 1990 (United States)</t>
  </si>
  <si>
    <t>DuckTales the Movie: Treasure of the Lost Lamp</t>
  </si>
  <si>
    <t>Judith Rascoe</t>
  </si>
  <si>
    <t>December 14, 1990 (United States)</t>
  </si>
  <si>
    <t>Havana</t>
  </si>
  <si>
    <t>Juliet Stevenson</t>
  </si>
  <si>
    <t>Truly Madly Deeply</t>
  </si>
  <si>
    <t>Karel Reisz</t>
  </si>
  <si>
    <t>Everybody Wins</t>
  </si>
  <si>
    <t>Ironbark Films</t>
  </si>
  <si>
    <t>John Cornell</t>
  </si>
  <si>
    <t>December 19, 1990 (United States)</t>
  </si>
  <si>
    <t>Almost an Angel</t>
  </si>
  <si>
    <t>CamÃ©ra One</t>
  </si>
  <si>
    <t>Edmond Rostand</t>
  </si>
  <si>
    <t>December 1, 1990 (United States)</t>
  </si>
  <si>
    <t>Cyrano de Bergerac</t>
  </si>
  <si>
    <t>Bayerischer Rundfunk (BR)</t>
  </si>
  <si>
    <t>Solomon Perel</t>
  </si>
  <si>
    <t>November 14, 1990 (France)</t>
  </si>
  <si>
    <t>Europa Europa</t>
  </si>
  <si>
    <t>Carolyn Farina</t>
  </si>
  <si>
    <t>Metropolitan</t>
  </si>
  <si>
    <t>Green Card</t>
  </si>
  <si>
    <t>December 7, 1990 (United States)</t>
  </si>
  <si>
    <t>Debbie Harry</t>
  </si>
  <si>
    <t>Michael McDowell</t>
  </si>
  <si>
    <t>John Harrison</t>
  </si>
  <si>
    <t>Tales from the Darkside: The Movie</t>
  </si>
  <si>
    <t>Brandenberg</t>
  </si>
  <si>
    <t>Rosencrantz &amp; Guildenstern Are Dead</t>
  </si>
  <si>
    <t>Look Who's Talking Too</t>
  </si>
  <si>
    <t>Bad Influence</t>
  </si>
  <si>
    <t>Welcome Home, Roxy Carmichael</t>
  </si>
  <si>
    <t>Mo' Better Blues</t>
  </si>
  <si>
    <t>The Comfort of Strangers</t>
  </si>
  <si>
    <t>Jonathan Tydor</t>
  </si>
  <si>
    <t>Dark Angel</t>
  </si>
  <si>
    <t>Paul Bowles</t>
  </si>
  <si>
    <t>December 12, 1990 (United States)</t>
  </si>
  <si>
    <t>The Sheltering Sky</t>
  </si>
  <si>
    <t>David Andrews</t>
  </si>
  <si>
    <t>Ralph S. Singleton</t>
  </si>
  <si>
    <t>Graveyard Shift</t>
  </si>
  <si>
    <t>Lewis Teague</t>
  </si>
  <si>
    <t>July 20, 1990 (United States)</t>
  </si>
  <si>
    <t>Navy Seals</t>
  </si>
  <si>
    <t>Fugitive TV Productions</t>
  </si>
  <si>
    <t>Gary Kemp</t>
  </si>
  <si>
    <t>Philip Ridley</t>
  </si>
  <si>
    <t>November 9, 1990 (United States)</t>
  </si>
  <si>
    <t>The Krays</t>
  </si>
  <si>
    <t>Lightning Pictures</t>
  </si>
  <si>
    <t>Blue Steel</t>
  </si>
  <si>
    <t>July 27, 1990 (United States)</t>
  </si>
  <si>
    <t>The Freshman</t>
  </si>
  <si>
    <t>Laurence Mark Productions</t>
  </si>
  <si>
    <t>Mr. Destiny</t>
  </si>
  <si>
    <t>Steve MacManus</t>
  </si>
  <si>
    <t>Richard Stanley</t>
  </si>
  <si>
    <t>Hardware</t>
  </si>
  <si>
    <t>Devoted Productions</t>
  </si>
  <si>
    <t>Jay Cronley</t>
  </si>
  <si>
    <t>July 13, 1990 (United States)</t>
  </si>
  <si>
    <t>Quick Change</t>
  </si>
  <si>
    <t>Hossain Sabzian</t>
  </si>
  <si>
    <t>October 30, 1991 (France)</t>
  </si>
  <si>
    <t>Close-Up</t>
  </si>
  <si>
    <t>Glenn Savan</t>
  </si>
  <si>
    <t>White Palace</t>
  </si>
  <si>
    <t>Death Warrant</t>
  </si>
  <si>
    <t>Bradley Gregg</t>
  </si>
  <si>
    <t>Class of 1999</t>
  </si>
  <si>
    <t>John Kostmayer</t>
  </si>
  <si>
    <t>I Love You to Death</t>
  </si>
  <si>
    <t>Christopher Robbins</t>
  </si>
  <si>
    <t>August 10, 1990 (United States)</t>
  </si>
  <si>
    <t>Air America</t>
  </si>
  <si>
    <t>Akira Terao</t>
  </si>
  <si>
    <t>Dreams</t>
  </si>
  <si>
    <t>Keely Christian</t>
  </si>
  <si>
    <t>Catherine Cyran</t>
  </si>
  <si>
    <t>Sally Mattison</t>
  </si>
  <si>
    <t>September 7, 1990 (United States)</t>
  </si>
  <si>
    <t>Slumber Party Massacre III</t>
  </si>
  <si>
    <t>Victor &amp; Grais</t>
  </si>
  <si>
    <t>Marked for Death</t>
  </si>
  <si>
    <t>Andrew Dice Clay</t>
  </si>
  <si>
    <t>July 11, 1990 (United States)</t>
  </si>
  <si>
    <t>The Adventures of Ford Fairlane</t>
  </si>
  <si>
    <t>Memphis Belle</t>
  </si>
  <si>
    <t>Louis Venosta</t>
  </si>
  <si>
    <t>Bird on a Wire</t>
  </si>
  <si>
    <t>Dennis McIntyre</t>
  </si>
  <si>
    <t>State of Grace</t>
  </si>
  <si>
    <t>Levins-Henenlotter</t>
  </si>
  <si>
    <t>James Lorinz</t>
  </si>
  <si>
    <t>Robert Martin</t>
  </si>
  <si>
    <t>Frank Henenlotter</t>
  </si>
  <si>
    <t>Frankenhooker</t>
  </si>
  <si>
    <t>Alan Dershowitz</t>
  </si>
  <si>
    <t>Reversal of Fortune</t>
  </si>
  <si>
    <t>Nicolas Entertainment</t>
  </si>
  <si>
    <t>Kate Hodge</t>
  </si>
  <si>
    <t>Jeff Burr</t>
  </si>
  <si>
    <t>Leatherface: Texas Chainsaw Massacre III</t>
  </si>
  <si>
    <t>Men at Work</t>
  </si>
  <si>
    <t>Jonathan Brandis</t>
  </si>
  <si>
    <t>Karin Howard</t>
  </si>
  <si>
    <t>The NeverEnding Story II: The Next Chapter</t>
  </si>
  <si>
    <t>August 22, 1990 (United States)</t>
  </si>
  <si>
    <t>Pump Up the Volume</t>
  </si>
  <si>
    <t>Steven McKay</t>
  </si>
  <si>
    <t>Bruce Malmuth</t>
  </si>
  <si>
    <t>Hard to Kill</t>
  </si>
  <si>
    <t>Henry &amp; June</t>
  </si>
  <si>
    <t>Carrie Fisher</t>
  </si>
  <si>
    <t>Postcards from the Edge</t>
  </si>
  <si>
    <t>Pacific Heights</t>
  </si>
  <si>
    <t>John A. Russo</t>
  </si>
  <si>
    <t>Tom Savini</t>
  </si>
  <si>
    <t>Night of the Living Dead</t>
  </si>
  <si>
    <t>John Fasano</t>
  </si>
  <si>
    <t>June 8, 1990 (United States)</t>
  </si>
  <si>
    <t>Another 48 Hrs.</t>
  </si>
  <si>
    <t>House Party</t>
  </si>
  <si>
    <t>Bob Newhart</t>
  </si>
  <si>
    <t>Hendel Butoy</t>
  </si>
  <si>
    <t>The Rescuers Down Under</t>
  </si>
  <si>
    <t>My Blue Heaven</t>
  </si>
  <si>
    <t>January 25, 1991 (United States)</t>
  </si>
  <si>
    <t>The Grifters</t>
  </si>
  <si>
    <t>Michael Oliver</t>
  </si>
  <si>
    <t>Problem Child</t>
  </si>
  <si>
    <t>Coline Serreau</t>
  </si>
  <si>
    <t>November 21, 1990 (United States)</t>
  </si>
  <si>
    <t>Three Men and a Little Lady</t>
  </si>
  <si>
    <t>Internal Affairs</t>
  </si>
  <si>
    <t>Imperial Entertainment Corporation</t>
  </si>
  <si>
    <t>Stefani Warren</t>
  </si>
  <si>
    <t>Lionheart</t>
  </si>
  <si>
    <t>88 Productions</t>
  </si>
  <si>
    <t>The Two Jakes</t>
  </si>
  <si>
    <t>Nightbreed</t>
  </si>
  <si>
    <t>John Hill</t>
  </si>
  <si>
    <t>Quigley Down Under</t>
  </si>
  <si>
    <t>George C. Scott</t>
  </si>
  <si>
    <t>The Exorcist III</t>
  </si>
  <si>
    <t>In-Gear Film</t>
  </si>
  <si>
    <t>Jeffrey Lau</t>
  </si>
  <si>
    <t>December 15, 1990 (Hong Kong)</t>
  </si>
  <si>
    <t>Days of Being Wild</t>
  </si>
  <si>
    <t>July 5, 1991 (United States)</t>
  </si>
  <si>
    <t>Slacker</t>
  </si>
  <si>
    <t>Joe Versus the Volcano</t>
  </si>
  <si>
    <t>Alex Vincent</t>
  </si>
  <si>
    <t>Child's Play 2</t>
  </si>
  <si>
    <t>Patty Dann</t>
  </si>
  <si>
    <t>Mermaids</t>
  </si>
  <si>
    <t>Nikita</t>
  </si>
  <si>
    <t>Balthazar Getty</t>
  </si>
  <si>
    <t>William Golding</t>
  </si>
  <si>
    <t>Harry Hook</t>
  </si>
  <si>
    <t>Lord of the Flies</t>
  </si>
  <si>
    <t>New World Pictures</t>
  </si>
  <si>
    <t>Miller's Crossing</t>
  </si>
  <si>
    <t>August 1, 1990 (United States)</t>
  </si>
  <si>
    <t>Young Guns II</t>
  </si>
  <si>
    <t>Rocky V</t>
  </si>
  <si>
    <t>Zach Galligan</t>
  </si>
  <si>
    <t>June 15, 1990 (United States)</t>
  </si>
  <si>
    <t>Gremlins 2: The New Batch</t>
  </si>
  <si>
    <t>Reteitalia</t>
  </si>
  <si>
    <t>January 5, 1991 (United States)</t>
  </si>
  <si>
    <t>King of New York</t>
  </si>
  <si>
    <t>June 27, 1990 (United States)</t>
  </si>
  <si>
    <t>Days of Thunder</t>
  </si>
  <si>
    <t>July 18, 1990 (United States)</t>
  </si>
  <si>
    <t>Arachnophobia</t>
  </si>
  <si>
    <t>Scott Turow</t>
  </si>
  <si>
    <t>Presumed Innocent</t>
  </si>
  <si>
    <t>Cry-Baby</t>
  </si>
  <si>
    <t>Don Johnson</t>
  </si>
  <si>
    <t>Charles Williams</t>
  </si>
  <si>
    <t>The Hot Spot</t>
  </si>
  <si>
    <t>Renaissance Pictures</t>
  </si>
  <si>
    <t>Darkman</t>
  </si>
  <si>
    <t>Back to the Future Part III</t>
  </si>
  <si>
    <t>Jacob's Ladder</t>
  </si>
  <si>
    <t>Lorimar Film Entertainment</t>
  </si>
  <si>
    <t>Nicolas Roeg</t>
  </si>
  <si>
    <t>The Witches</t>
  </si>
  <si>
    <t>Irvin Kershner</t>
  </si>
  <si>
    <t>RoboCop 2</t>
  </si>
  <si>
    <t>Predator 2</t>
  </si>
  <si>
    <t>Barry Gifford</t>
  </si>
  <si>
    <t>Wild at Heart</t>
  </si>
  <si>
    <t>Margaret Atwood</t>
  </si>
  <si>
    <t>The Handmaid's Tale</t>
  </si>
  <si>
    <t>Awakenings</t>
  </si>
  <si>
    <t>Chester Gould</t>
  </si>
  <si>
    <t>Dick Tracy</t>
  </si>
  <si>
    <t>March 2, 1990 (United States)</t>
  </si>
  <si>
    <t>The Hunt for Red October</t>
  </si>
  <si>
    <t>Edward Scissorhands</t>
  </si>
  <si>
    <t>888 Productions</t>
  </si>
  <si>
    <t>Judith Hoag</t>
  </si>
  <si>
    <t>The Bonfire of the Vanities</t>
  </si>
  <si>
    <t>Murray Salem</t>
  </si>
  <si>
    <t>Kindergarten Cop</t>
  </si>
  <si>
    <t>November 30, 1990 (United States)</t>
  </si>
  <si>
    <t>Misery</t>
  </si>
  <si>
    <t>July 3, 1990 (United States)</t>
  </si>
  <si>
    <t>Die Hard 2</t>
  </si>
  <si>
    <t>S.S. Wilson</t>
  </si>
  <si>
    <t>Tremors</t>
  </si>
  <si>
    <t>Michael Blake</t>
  </si>
  <si>
    <t>Dances with Wolves</t>
  </si>
  <si>
    <t>Ghost</t>
  </si>
  <si>
    <t>Home Alone</t>
  </si>
  <si>
    <t>Pretty Woman</t>
  </si>
  <si>
    <t>December 25, 1990 (United States)</t>
  </si>
  <si>
    <t>The Godfather: Part III</t>
  </si>
  <si>
    <t>Goodfellas</t>
  </si>
  <si>
    <t>Silverman Entertainment</t>
  </si>
  <si>
    <t>Jim Brown</t>
  </si>
  <si>
    <t>Blake Schaffer</t>
  </si>
  <si>
    <t>Michael Fischa</t>
  </si>
  <si>
    <t>November 10, 1989 (United States)</t>
  </si>
  <si>
    <t>Crack House</t>
  </si>
  <si>
    <t>Act III Communications</t>
  </si>
  <si>
    <t>October 13, 1989 (United States)</t>
  </si>
  <si>
    <t>Breaking In</t>
  </si>
  <si>
    <t>Lightyear Entertainment</t>
  </si>
  <si>
    <t>Jeremy Pikser</t>
  </si>
  <si>
    <t>Joyce Chopra</t>
  </si>
  <si>
    <t>The Lemon Sisters</t>
  </si>
  <si>
    <t>Curzon Films</t>
  </si>
  <si>
    <t>Alan Ayckbourn</t>
  </si>
  <si>
    <t>Michael Winner</t>
  </si>
  <si>
    <t>November 3, 1989 (United Kingdom)</t>
  </si>
  <si>
    <t>A Chorus of Disapproval</t>
  </si>
  <si>
    <t>John Larroquette</t>
  </si>
  <si>
    <t>November 3, 1989 (United States)</t>
  </si>
  <si>
    <t>Second Sight</t>
  </si>
  <si>
    <t>September 15, 1989 (United States)</t>
  </si>
  <si>
    <t>True Love</t>
  </si>
  <si>
    <t>Marianne SÃ¤gebrecht</t>
  </si>
  <si>
    <t>Christopher Doherty</t>
  </si>
  <si>
    <t>Percy Adlon</t>
  </si>
  <si>
    <t>May 1990 (United States)</t>
  </si>
  <si>
    <t>Rosalie Goes Shopping</t>
  </si>
  <si>
    <t>Charlie Mopic</t>
  </si>
  <si>
    <t>Jonathan Emerson</t>
  </si>
  <si>
    <t>April 7, 1989 (United States)</t>
  </si>
  <si>
    <t>84C MoPic</t>
  </si>
  <si>
    <t>Paulist Pictures</t>
  </si>
  <si>
    <t>Raul Julia</t>
  </si>
  <si>
    <t>John Sacret Young</t>
  </si>
  <si>
    <t>August 25, 1989 (United States)</t>
  </si>
  <si>
    <t>Romero</t>
  </si>
  <si>
    <t>Spencer Eastman</t>
  </si>
  <si>
    <t>Peter Masterson</t>
  </si>
  <si>
    <t>Night Game</t>
  </si>
  <si>
    <t>Edward R. Pressman Productions</t>
  </si>
  <si>
    <t>Randy Quaid</t>
  </si>
  <si>
    <t>Fredric Brown</t>
  </si>
  <si>
    <t>David Odell</t>
  </si>
  <si>
    <t>Martians Go Home</t>
  </si>
  <si>
    <t>Double Helix Films</t>
  </si>
  <si>
    <t>Clark Brandon</t>
  </si>
  <si>
    <t>Scott B. Sowers</t>
  </si>
  <si>
    <t>Michael A. Simpson</t>
  </si>
  <si>
    <t>April 28, 1989 (United States)</t>
  </si>
  <si>
    <t>Fast Food</t>
  </si>
  <si>
    <t>Lee Grant</t>
  </si>
  <si>
    <t>Staying Together</t>
  </si>
  <si>
    <t>Breton Film Productions</t>
  </si>
  <si>
    <t>Alistair MacLean</t>
  </si>
  <si>
    <t>Steve Carver</t>
  </si>
  <si>
    <t>September 29, 1989 (United States)</t>
  </si>
  <si>
    <t>River of Death</t>
  </si>
  <si>
    <t>Troma Entertainment</t>
  </si>
  <si>
    <t>Ron Fazio</t>
  </si>
  <si>
    <t>Michael Herz</t>
  </si>
  <si>
    <t>November 24, 1989 (United States)</t>
  </si>
  <si>
    <t>The Toxic Avenger Part III: The Last Temptation of Toxie</t>
  </si>
  <si>
    <t>Josef Sommer</t>
  </si>
  <si>
    <t>Howard Brookner</t>
  </si>
  <si>
    <t>Bloodhounds of Broadway</t>
  </si>
  <si>
    <t>Peter Falk</t>
  </si>
  <si>
    <t>Susan Seidelman</t>
  </si>
  <si>
    <t>August 23, 1989 (United States)</t>
  </si>
  <si>
    <t>Cookie</t>
  </si>
  <si>
    <t>Aaron Russo Entertainment</t>
  </si>
  <si>
    <t>Neil Levy</t>
  </si>
  <si>
    <t>David Greenwalt</t>
  </si>
  <si>
    <t>August 16, 1989 (United States)</t>
  </si>
  <si>
    <t>Rude Awakening</t>
  </si>
  <si>
    <t>Management Company Entertainment Group (MCEG)</t>
  </si>
  <si>
    <t>Jesse Birdsall</t>
  </si>
  <si>
    <t>Elizabeth Jane Howard</t>
  </si>
  <si>
    <t>May 5, 1989 (United States)</t>
  </si>
  <si>
    <t>Getting It Right</t>
  </si>
  <si>
    <t>CinÃ© Valse</t>
  </si>
  <si>
    <t>Bertrand Blier</t>
  </si>
  <si>
    <t>April 1990 (United States)</t>
  </si>
  <si>
    <t>Too Beautiful for You</t>
  </si>
  <si>
    <t>Greg Taylor</t>
  </si>
  <si>
    <t>John D. Hancock</t>
  </si>
  <si>
    <t>November 17, 1989 (United States)</t>
  </si>
  <si>
    <t>Prancer</t>
  </si>
  <si>
    <t>Michel Blanc</t>
  </si>
  <si>
    <t>Georges Simenon</t>
  </si>
  <si>
    <t>June 1990 (United States)</t>
  </si>
  <si>
    <t>Monsieur Hire</t>
  </si>
  <si>
    <t>Silver Screen Partners III</t>
  </si>
  <si>
    <t>Keith Coogan</t>
  </si>
  <si>
    <t>Alan Caillou</t>
  </si>
  <si>
    <t>Jeff Blyth</t>
  </si>
  <si>
    <t>August 18, 1989 (United States)</t>
  </si>
  <si>
    <t>Cheetah</t>
  </si>
  <si>
    <t>Judd Nelson</t>
  </si>
  <si>
    <t>William Lustig</t>
  </si>
  <si>
    <t>August 30, 1989 (United States)</t>
  </si>
  <si>
    <t>Relentless</t>
  </si>
  <si>
    <t>Carlos Fuentes</t>
  </si>
  <si>
    <t>Luis Puenzo</t>
  </si>
  <si>
    <t>October 6, 1989 (United States)</t>
  </si>
  <si>
    <t>Old Gringo</t>
  </si>
  <si>
    <t>Gibraltar Entertainment</t>
  </si>
  <si>
    <t>Alan Moskowitz</t>
  </si>
  <si>
    <t>Andrew Lane</t>
  </si>
  <si>
    <t>January 26, 1990 (United States)</t>
  </si>
  <si>
    <t>Mortal Passions</t>
  </si>
  <si>
    <t>Savage Steve Holland</t>
  </si>
  <si>
    <t>May 19, 1989 (United States)</t>
  </si>
  <si>
    <t>How I Got Into College</t>
  </si>
  <si>
    <t>AM/PM Entertainment</t>
  </si>
  <si>
    <t>Noreen Stone</t>
  </si>
  <si>
    <t>Robert Ellis Miller</t>
  </si>
  <si>
    <t>Brenda Starr</t>
  </si>
  <si>
    <t>Anthony Perkins</t>
  </si>
  <si>
    <t>J.P. FÃ©lix</t>
  </si>
  <si>
    <t>GÃ©rard KikoÃ¯ne</t>
  </si>
  <si>
    <t>April 14, 1989 (United States)</t>
  </si>
  <si>
    <t>Edge of Sanity</t>
  </si>
  <si>
    <t>Dan Lewandowski</t>
  </si>
  <si>
    <t>Will Mackenzie</t>
  </si>
  <si>
    <t>October 27, 1989 (United States)</t>
  </si>
  <si>
    <t>Worth Winning</t>
  </si>
  <si>
    <t>Steve Ransohoff</t>
  </si>
  <si>
    <t>January 27, 1989 (United States)</t>
  </si>
  <si>
    <t>Physical Evidence</t>
  </si>
  <si>
    <t>David Bradley</t>
  </si>
  <si>
    <t>Avi Kleinberger</t>
  </si>
  <si>
    <t>February 24, 1989 (United States)</t>
  </si>
  <si>
    <t>American Ninja 3: Blood Hunt</t>
  </si>
  <si>
    <t>Ron Silver</t>
  </si>
  <si>
    <t>Isaac Bashevis Singer</t>
  </si>
  <si>
    <t>Paul Mazursky</t>
  </si>
  <si>
    <t>December 13, 1989 (United States)</t>
  </si>
  <si>
    <t>Enemies, A Love Story</t>
  </si>
  <si>
    <t>John Ehle</t>
  </si>
  <si>
    <t>Winter People</t>
  </si>
  <si>
    <t>Emily Lloyd</t>
  </si>
  <si>
    <t>Bobbie Ann Mason</t>
  </si>
  <si>
    <t>In Country</t>
  </si>
  <si>
    <t>Immediate Family</t>
  </si>
  <si>
    <t>Trans World Entertainment (TWE)</t>
  </si>
  <si>
    <t>Jenny Wright</t>
  </si>
  <si>
    <t>David Chaskin</t>
  </si>
  <si>
    <t>I, Madman</t>
  </si>
  <si>
    <t>April 21, 1989 (United States)</t>
  </si>
  <si>
    <t>See You in the Morning</t>
  </si>
  <si>
    <t>Cine Location Services</t>
  </si>
  <si>
    <t>Pierre Schoendoerffer</t>
  </si>
  <si>
    <t>March 3, 1989 (United States)</t>
  </si>
  <si>
    <t>Farewell to the King</t>
  </si>
  <si>
    <t>Andrew Stevens</t>
  </si>
  <si>
    <t>Thomas McKelvey Cleaver</t>
  </si>
  <si>
    <t>Thierry Notz</t>
  </si>
  <si>
    <t>January 20, 1989 (United States)</t>
  </si>
  <si>
    <t>The Terror Within</t>
  </si>
  <si>
    <t>North Street Films</t>
  </si>
  <si>
    <t>Jacqueline Bisset</t>
  </si>
  <si>
    <t>Paul Bartel</t>
  </si>
  <si>
    <t>July 1989 (United States)</t>
  </si>
  <si>
    <t>Scenes from the Class Struggle in Beverly Hills</t>
  </si>
  <si>
    <t>Budapest StÃºdiÃ³ VÃ¡llalat</t>
  </si>
  <si>
    <t>Dorota Segda</t>
  </si>
  <si>
    <t>IldikÃ³ Enyedi</t>
  </si>
  <si>
    <t>January 13, 1990 (Japan)</t>
  </si>
  <si>
    <t>My Twentieth Century</t>
  </si>
  <si>
    <t>Stephen Shellen</t>
  </si>
  <si>
    <t>John Crowther</t>
  </si>
  <si>
    <t>Michael Schroeder</t>
  </si>
  <si>
    <t>Damned River</t>
  </si>
  <si>
    <t>Bernadette Peters</t>
  </si>
  <si>
    <t>Tama Janowitz</t>
  </si>
  <si>
    <t>March 1989 (United States)</t>
  </si>
  <si>
    <t>Slaves of New York</t>
  </si>
  <si>
    <t>Hoyt Axton</t>
  </si>
  <si>
    <t>Disorganized Crime</t>
  </si>
  <si>
    <t>High Bar Productions</t>
  </si>
  <si>
    <t>Jillian McWhirter</t>
  </si>
  <si>
    <t>Ken Wheat</t>
  </si>
  <si>
    <t>After Midnight</t>
  </si>
  <si>
    <t>Koch Company</t>
  </si>
  <si>
    <t>Jason Gedrick</t>
  </si>
  <si>
    <t>Robert Wise</t>
  </si>
  <si>
    <t>March 17, 1989 (United States)</t>
  </si>
  <si>
    <t>Rooftops</t>
  </si>
  <si>
    <t>Jesus of Montreal</t>
  </si>
  <si>
    <t>Michael Weller</t>
  </si>
  <si>
    <t>Hugh Hudson</t>
  </si>
  <si>
    <t>Lost Angels</t>
  </si>
  <si>
    <t>FM Entertainment</t>
  </si>
  <si>
    <t>Michael Chiklis</t>
  </si>
  <si>
    <t>Bob Woodward</t>
  </si>
  <si>
    <t>Larry Peerce</t>
  </si>
  <si>
    <t>Wired</t>
  </si>
  <si>
    <t>Initial Film and Television</t>
  </si>
  <si>
    <t>May 12, 1989 (United States)</t>
  </si>
  <si>
    <t>The Rachel Papers</t>
  </si>
  <si>
    <t>Corsair Pictures</t>
  </si>
  <si>
    <t>Beth Henley</t>
  </si>
  <si>
    <t>January 19, 1990 (Sweden)</t>
  </si>
  <si>
    <t>Miss Firecracker</t>
  </si>
  <si>
    <t>Weintraub Entertainment Group</t>
  </si>
  <si>
    <t>Douglas Day Stewart</t>
  </si>
  <si>
    <t>Listen to Me</t>
  </si>
  <si>
    <t>GeneviÃ¨ve Lemon</t>
  </si>
  <si>
    <t>September 28, 1989 (Australia)</t>
  </si>
  <si>
    <t>Sweetie</t>
  </si>
  <si>
    <t>Richard Baskin</t>
  </si>
  <si>
    <t>March 31, 1989 (United States)</t>
  </si>
  <si>
    <t>David Rich</t>
  </si>
  <si>
    <t>Jack Sholder</t>
  </si>
  <si>
    <t>June 2, 1989 (United States)</t>
  </si>
  <si>
    <t>Renegades</t>
  </si>
  <si>
    <t>Bandai Media Department</t>
  </si>
  <si>
    <t>Hisashi Nozawa</t>
  </si>
  <si>
    <t>Violent Cop</t>
  </si>
  <si>
    <t>Hill/Rosenman</t>
  </si>
  <si>
    <t>October 20, 1989 (United States)</t>
  </si>
  <si>
    <t>Gross Anatomy</t>
  </si>
  <si>
    <t>Costa-Gavras</t>
  </si>
  <si>
    <t>Music Box</t>
  </si>
  <si>
    <t>Robert Foster</t>
  </si>
  <si>
    <t>March 24, 1989 (United States)</t>
  </si>
  <si>
    <t>Dead Bang</t>
  </si>
  <si>
    <t>The Toxic Avenger Part II</t>
  </si>
  <si>
    <t>London Weekend Television (LWT)</t>
  </si>
  <si>
    <t>The Tall Guy</t>
  </si>
  <si>
    <t>Sean S. Cunningham Films</t>
  </si>
  <si>
    <t>Allyn Warner</t>
  </si>
  <si>
    <t>The Horror Show</t>
  </si>
  <si>
    <t>February 17, 1989 (United States)</t>
  </si>
  <si>
    <t>True Believer</t>
  </si>
  <si>
    <t>Action Features</t>
  </si>
  <si>
    <t>November 8, 1990 (Australia)</t>
  </si>
  <si>
    <t>The Unbelievable Truth</t>
  </si>
  <si>
    <t>Shimon Arama</t>
  </si>
  <si>
    <t>December 23, 1989 (South Korea)</t>
  </si>
  <si>
    <t>Triumph of the Spirit</t>
  </si>
  <si>
    <t>Steven Greene</t>
  </si>
  <si>
    <t>Dave Thomas</t>
  </si>
  <si>
    <t>January 13, 1989 (United States)</t>
  </si>
  <si>
    <t>The Experts</t>
  </si>
  <si>
    <t>Davros Films</t>
  </si>
  <si>
    <t>AndrÃ© P. Brink</t>
  </si>
  <si>
    <t>Euzhan Palcy</t>
  </si>
  <si>
    <t>September 20, 1989 (United States)</t>
  </si>
  <si>
    <t>A Dry White Season</t>
  </si>
  <si>
    <t>February 10, 1989 (United States)</t>
  </si>
  <si>
    <t>Tap</t>
  </si>
  <si>
    <t>Anne Rivers Siddons</t>
  </si>
  <si>
    <t>Martin Davidson</t>
  </si>
  <si>
    <t>Heart of Dixie</t>
  </si>
  <si>
    <t>Filmation Associates</t>
  </si>
  <si>
    <t>Martha Moran</t>
  </si>
  <si>
    <t>John Howley</t>
  </si>
  <si>
    <t>Happily Ever After</t>
  </si>
  <si>
    <t>Stephen Caffrey</t>
  </si>
  <si>
    <t>May 1, 1990 (Portugal)</t>
  </si>
  <si>
    <t>Longtime Companion</t>
  </si>
  <si>
    <t>Braunstein and Hamady Productions</t>
  </si>
  <si>
    <t>Leonard Glasser</t>
  </si>
  <si>
    <t>Gary Sherman Productions</t>
  </si>
  <si>
    <t>Staci Keanan</t>
  </si>
  <si>
    <t>Gary Sherman</t>
  </si>
  <si>
    <t>October 20, 1989 (Argentina)</t>
  </si>
  <si>
    <t>Lisa</t>
  </si>
  <si>
    <t>March 29, 1990 (West Germany)</t>
  </si>
  <si>
    <t>How to Get Ahead in Advertising</t>
  </si>
  <si>
    <t>Canadian International Studios VIII</t>
  </si>
  <si>
    <t>Peter Boyle</t>
  </si>
  <si>
    <t>Michael Short</t>
  </si>
  <si>
    <t>Jim Drake</t>
  </si>
  <si>
    <t>Speed Zone</t>
  </si>
  <si>
    <t>Dad</t>
  </si>
  <si>
    <t>Stephen Metcalfe</t>
  </si>
  <si>
    <t>David Hugh Jones</t>
  </si>
  <si>
    <t>March 10, 1989 (United States)</t>
  </si>
  <si>
    <t>Jacknife</t>
  </si>
  <si>
    <t>Great American Films Limited Partnership</t>
  </si>
  <si>
    <t>Christopher Hawthorne</t>
  </si>
  <si>
    <t>Parents</t>
  </si>
  <si>
    <t>Aspen Film Society</t>
  </si>
  <si>
    <t>Michael Varhol</t>
  </si>
  <si>
    <t>December 15, 1989 (Brazil)</t>
  </si>
  <si>
    <t>The Big Picture</t>
  </si>
  <si>
    <t>Scotti Brothers Pictures (I)</t>
  </si>
  <si>
    <t>Michael ParÃ©</t>
  </si>
  <si>
    <t>P.F. Kluge</t>
  </si>
  <si>
    <t>Jean-Claude Lord</t>
  </si>
  <si>
    <t>Eddie and the Cruisers II: Eddie Lives!</t>
  </si>
  <si>
    <t>Terry O'Quinn</t>
  </si>
  <si>
    <t>Carolyn Lefcourt</t>
  </si>
  <si>
    <t>Stepfather II: Make Room for Daddy</t>
  </si>
  <si>
    <t>Chattahoochee</t>
  </si>
  <si>
    <t>Larco Productions</t>
  </si>
  <si>
    <t>Bette Davis</t>
  </si>
  <si>
    <t>February 3, 1989 (United States)</t>
  </si>
  <si>
    <t>Wicked Stepmother</t>
  </si>
  <si>
    <t>Vincent Patrick</t>
  </si>
  <si>
    <t>December 15, 1989 (United States)</t>
  </si>
  <si>
    <t>Family Business</t>
  </si>
  <si>
    <t>Dennis Hackin</t>
  </si>
  <si>
    <t>Thomas J. Wright</t>
  </si>
  <si>
    <t>No Holds Barred</t>
  </si>
  <si>
    <t>Gary Graham</t>
  </si>
  <si>
    <t>Robot Jox</t>
  </si>
  <si>
    <t>Three Fugitives</t>
  </si>
  <si>
    <t>John Eskow</t>
  </si>
  <si>
    <t>Buddy Van Horn</t>
  </si>
  <si>
    <t>May 26, 1989 (United States)</t>
  </si>
  <si>
    <t>Pink Cadillac</t>
  </si>
  <si>
    <t>The Blood of Heroes</t>
  </si>
  <si>
    <t>Her Alibi</t>
  </si>
  <si>
    <t>Bubba Smith</t>
  </si>
  <si>
    <t>Peter Bonerz</t>
  </si>
  <si>
    <t>Police Academy 6: City Under Siege</t>
  </si>
  <si>
    <t>Fat Man and Little Boy</t>
  </si>
  <si>
    <t>Albert Z. Carr</t>
  </si>
  <si>
    <t>The Mighty Quinn</t>
  </si>
  <si>
    <t>Who's Harry Crumb?</t>
  </si>
  <si>
    <t>John Godey</t>
  </si>
  <si>
    <t>Johnny Handsome</t>
  </si>
  <si>
    <t>We're No Angels</t>
  </si>
  <si>
    <t>The January Man</t>
  </si>
  <si>
    <t>Dick Durock</t>
  </si>
  <si>
    <t>The Return of Swamp Thing</t>
  </si>
  <si>
    <t>RyÃ´zÃ´ Kasahara</t>
  </si>
  <si>
    <t>Blind Fury</t>
  </si>
  <si>
    <t>Ted Danson</t>
  </si>
  <si>
    <t>Jean-Charles Tacchella</t>
  </si>
  <si>
    <t>Cousins</t>
  </si>
  <si>
    <t>New York Stories</t>
  </si>
  <si>
    <t>Myra Lewis</t>
  </si>
  <si>
    <t>Jim McBride</t>
  </si>
  <si>
    <t>June 30, 1989 (United States)</t>
  </si>
  <si>
    <t>Great Balls of Fire!</t>
  </si>
  <si>
    <t>Golan-Globus Productions</t>
  </si>
  <si>
    <t>Harold Nebenzal</t>
  </si>
  <si>
    <t>J. Lee Thompson</t>
  </si>
  <si>
    <t>Kinjite: Forbidden Subjects</t>
  </si>
  <si>
    <t>TMS Entertainment</t>
  </si>
  <si>
    <t>Gabriel Damon</t>
  </si>
  <si>
    <t>Masami Hata</t>
  </si>
  <si>
    <t>Little Nemo: Adventures in Slumberland</t>
  </si>
  <si>
    <t>Last Exit to Brooklyn</t>
  </si>
  <si>
    <t>Jon Connolly</t>
  </si>
  <si>
    <t>The Dream Team</t>
  </si>
  <si>
    <t>Cybill Shepherd</t>
  </si>
  <si>
    <t>Perry Howze</t>
  </si>
  <si>
    <t>Chances Are</t>
  </si>
  <si>
    <t>First Millenium Partnership</t>
  </si>
  <si>
    <t>Kris Kristofferson</t>
  </si>
  <si>
    <t>John Varley</t>
  </si>
  <si>
    <t>Michael Anderson</t>
  </si>
  <si>
    <t>Millennium</t>
  </si>
  <si>
    <t>Elrina Investment</t>
  </si>
  <si>
    <t>N!xau</t>
  </si>
  <si>
    <t>Jamie Uys</t>
  </si>
  <si>
    <t>The Gods Must Be Crazy II</t>
  </si>
  <si>
    <t>Kill Me Again</t>
  </si>
  <si>
    <t>Crescent Film Enterprises</t>
  </si>
  <si>
    <t>Loverboy</t>
  </si>
  <si>
    <t>Alleged Productions</t>
  </si>
  <si>
    <t>Let It Ride</t>
  </si>
  <si>
    <t>Larry Brothers</t>
  </si>
  <si>
    <t>An Innocent Man</t>
  </si>
  <si>
    <t>Crimes and Misdemeanors</t>
  </si>
  <si>
    <t>KB Erik the Viking</t>
  </si>
  <si>
    <t>Terry Jones</t>
  </si>
  <si>
    <t>September 22, 1989 (United States)</t>
  </si>
  <si>
    <t>Erik the Viking</t>
  </si>
  <si>
    <t>Whitley Strieber</t>
  </si>
  <si>
    <t>Philippe Mora</t>
  </si>
  <si>
    <t>Communion</t>
  </si>
  <si>
    <t>Gregory McDonald</t>
  </si>
  <si>
    <t>Fletch Lives</t>
  </si>
  <si>
    <t>David Foster Productions</t>
  </si>
  <si>
    <t>Gleaming the Cube</t>
  </si>
  <si>
    <t>Vestron Pictures</t>
  </si>
  <si>
    <t>Sammi Davis</t>
  </si>
  <si>
    <t>The Rainbow</t>
  </si>
  <si>
    <t>Blaze Starr</t>
  </si>
  <si>
    <t>Blaze</t>
  </si>
  <si>
    <t>Masatoshi Nagase</t>
  </si>
  <si>
    <t>Mystery Train</t>
  </si>
  <si>
    <t>Fay Weldon</t>
  </si>
  <si>
    <t>December 8, 1989 (United States)</t>
  </si>
  <si>
    <t>She-Devil</t>
  </si>
  <si>
    <t>Chris Walas</t>
  </si>
  <si>
    <t>The Fly II</t>
  </si>
  <si>
    <t>Michael Jenning</t>
  </si>
  <si>
    <t>Next of Kin</t>
  </si>
  <si>
    <t>Michael Murphy</t>
  </si>
  <si>
    <t>Shocker</t>
  </si>
  <si>
    <t>The Fabulous Baker Boys</t>
  </si>
  <si>
    <t>Scandal</t>
  </si>
  <si>
    <t>Valmont</t>
  </si>
  <si>
    <t>Robyn Lively</t>
  </si>
  <si>
    <t>Robin Menken</t>
  </si>
  <si>
    <t>Dorian Walker</t>
  </si>
  <si>
    <t>Teen Witch</t>
  </si>
  <si>
    <t>Jensen Daggett</t>
  </si>
  <si>
    <t>July 28, 1989 (United States)</t>
  </si>
  <si>
    <t>Friday the 13th Part VIII: Jason Takes Manhattan</t>
  </si>
  <si>
    <t>Tony Danza</t>
  </si>
  <si>
    <t>Seth Winston</t>
  </si>
  <si>
    <t>She's Out of Control</t>
  </si>
  <si>
    <t>November 8, 1989 (United States)</t>
  </si>
  <si>
    <t>Henry V</t>
  </si>
  <si>
    <t>Norman Twain Productions</t>
  </si>
  <si>
    <t>Lean on Me</t>
  </si>
  <si>
    <t>Gordon Company</t>
  </si>
  <si>
    <t>Steven Siegel</t>
  </si>
  <si>
    <t>K-9</t>
  </si>
  <si>
    <t>Skin Deep</t>
  </si>
  <si>
    <t>Sea of Love</t>
  </si>
  <si>
    <t>Carolco Entertainment</t>
  </si>
  <si>
    <t>Greg Evigan</t>
  </si>
  <si>
    <t>Lewis Abernathy</t>
  </si>
  <si>
    <t>Sean S. Cunningham</t>
  </si>
  <si>
    <t>DeepStar Six</t>
  </si>
  <si>
    <t>Magnum Pictures Inc.</t>
  </si>
  <si>
    <t>Dominique Othenin-Girard</t>
  </si>
  <si>
    <t>Halloween 5: The Revenge of Michael Myers</t>
  </si>
  <si>
    <t>Corey Feldman</t>
  </si>
  <si>
    <t>Daniel Jay Franklin</t>
  </si>
  <si>
    <t>Dream a Little Dream</t>
  </si>
  <si>
    <t>August 11, 1989 (United States)</t>
  </si>
  <si>
    <t>A Nightmare on Elm Street 5: The Dream Child</t>
  </si>
  <si>
    <t>James Fogle</t>
  </si>
  <si>
    <t>Drugstore Cowboy</t>
  </si>
  <si>
    <t>Alfred Uhry</t>
  </si>
  <si>
    <t>Driving Miss Daisy</t>
  </si>
  <si>
    <t>Ava Ostern Fries</t>
  </si>
  <si>
    <t>Troop Beverly Hills</t>
  </si>
  <si>
    <t>Black Rain</t>
  </si>
  <si>
    <t>September 8, 1989 (United States)</t>
  </si>
  <si>
    <t>Kickboxer</t>
  </si>
  <si>
    <t>Terry Hayes</t>
  </si>
  <si>
    <t>Dead Calm</t>
  </si>
  <si>
    <t>Phillip Rhee</t>
  </si>
  <si>
    <t>Best of the Best</t>
  </si>
  <si>
    <t>Jerry Belson</t>
  </si>
  <si>
    <t>December 22, 1989 (United States)</t>
  </si>
  <si>
    <t>Always</t>
  </si>
  <si>
    <t>Cannon Entertainment</t>
  </si>
  <si>
    <t>Cyborg</t>
  </si>
  <si>
    <t>All Dogs Go to Heaven</t>
  </si>
  <si>
    <t>January 22, 1990 (Spain)</t>
  </si>
  <si>
    <t>Tie Me Up! Tie Me Down!</t>
  </si>
  <si>
    <t>June 9, 1989 (United States)</t>
  </si>
  <si>
    <t>Star Trek V: The Final Frontier</t>
  </si>
  <si>
    <t>Look Who's Talking</t>
  </si>
  <si>
    <t>Cinecorp SAC</t>
  </si>
  <si>
    <t>'Weird Al' Yankovic</t>
  </si>
  <si>
    <t>Jay Levey</t>
  </si>
  <si>
    <t>July 21, 1989 (United States)</t>
  </si>
  <si>
    <t>UHF</t>
  </si>
  <si>
    <t>Fred Savage</t>
  </si>
  <si>
    <t>David Chisholm</t>
  </si>
  <si>
    <t>The Wizard</t>
  </si>
  <si>
    <t>Richard Greenberg</t>
  </si>
  <si>
    <t>Little Monsters</t>
  </si>
  <si>
    <t>Patricia Louisianna Knop</t>
  </si>
  <si>
    <t>Wild Orchid</t>
  </si>
  <si>
    <t>The War of the Roses</t>
  </si>
  <si>
    <t>Ferndale Films</t>
  </si>
  <si>
    <t>My Left Foot</t>
  </si>
  <si>
    <t>John Bishop</t>
  </si>
  <si>
    <t>The Package</t>
  </si>
  <si>
    <t>Daniel Lang</t>
  </si>
  <si>
    <t>Casualties of War</t>
  </si>
  <si>
    <t>Earl Barret</t>
  </si>
  <si>
    <t>See No Evil, Hear No Evil</t>
  </si>
  <si>
    <t>Warlock</t>
  </si>
  <si>
    <t>Richard Bohringer</t>
  </si>
  <si>
    <t>X</t>
  </si>
  <si>
    <t>The Cook, the Thief, His Wife &amp; Her Lover</t>
  </si>
  <si>
    <t>White Eagle</t>
  </si>
  <si>
    <t>Richard Smith</t>
  </si>
  <si>
    <t>August 4, 1989 (United States)</t>
  </si>
  <si>
    <t>Lock Up</t>
  </si>
  <si>
    <t>Harlem Nights</t>
  </si>
  <si>
    <t>Pauline Collins</t>
  </si>
  <si>
    <t>Willy Russell</t>
  </si>
  <si>
    <t>Shirley Valentine</t>
  </si>
  <si>
    <t>Michael G. Wilson</t>
  </si>
  <si>
    <t>July 14, 1989 (United States)</t>
  </si>
  <si>
    <t>License to Kill</t>
  </si>
  <si>
    <t>Say Anything</t>
  </si>
  <si>
    <t>Dana Olsen</t>
  </si>
  <si>
    <t>The 'Burbs</t>
  </si>
  <si>
    <t>December 1, 1989 (United States)</t>
  </si>
  <si>
    <t>National Lampoon's Christmas Vacation</t>
  </si>
  <si>
    <t>July 7, 1989 (United States)</t>
  </si>
  <si>
    <t>Lethal Weapon 2</t>
  </si>
  <si>
    <t>August 2, 1989 (United States)</t>
  </si>
  <si>
    <t>Parenthood</t>
  </si>
  <si>
    <t>Glory</t>
  </si>
  <si>
    <t>Ron Kovic</t>
  </si>
  <si>
    <t>January 5, 1990 (United States)</t>
  </si>
  <si>
    <t>Born on the Fourth of July</t>
  </si>
  <si>
    <t>Tango &amp; Cash</t>
  </si>
  <si>
    <t>June 16, 1989 (United States)</t>
  </si>
  <si>
    <t>Ghostbusters II</t>
  </si>
  <si>
    <t>Uncle Buck</t>
  </si>
  <si>
    <t>Dale Midkiff</t>
  </si>
  <si>
    <t>November 22, 1989 (United States)</t>
  </si>
  <si>
    <t>Steel Magnolias</t>
  </si>
  <si>
    <t>Major League</t>
  </si>
  <si>
    <t>When Harry Met Sally...</t>
  </si>
  <si>
    <t>Sex, Lies, and Videotape</t>
  </si>
  <si>
    <t>Ralph Macchio</t>
  </si>
  <si>
    <t>The Karate Kid Part III</t>
  </si>
  <si>
    <t>July 5, 1989 (United States)</t>
  </si>
  <si>
    <t>Weekend at Bernie's</t>
  </si>
  <si>
    <t>Turner &amp; Hooch</t>
  </si>
  <si>
    <t>June 23, 1989 (United States)</t>
  </si>
  <si>
    <t>Honey, I Shrunk the Kids</t>
  </si>
  <si>
    <t>Danny Aiello</t>
  </si>
  <si>
    <t>Do the Right Thing</t>
  </si>
  <si>
    <t>Back to the Future Part II</t>
  </si>
  <si>
    <t>August 9, 1989 (United States)</t>
  </si>
  <si>
    <t>The Abyss</t>
  </si>
  <si>
    <t>John Musker</t>
  </si>
  <si>
    <t>Dead Poets Society</t>
  </si>
  <si>
    <t>W.P. Kinsella</t>
  </si>
  <si>
    <t>Field of Dreams</t>
  </si>
  <si>
    <t>De Laurentiis Entertainment Group (DEG)</t>
  </si>
  <si>
    <t>Bill &amp; Ted's Excellent Adventure</t>
  </si>
  <si>
    <t>Batman</t>
  </si>
  <si>
    <t>Silver Pictures</t>
  </si>
  <si>
    <t>Road House</t>
  </si>
  <si>
    <t>May 24, 1989 (United States)</t>
  </si>
  <si>
    <t>Indiana Jones and the Last Crusade</t>
  </si>
  <si>
    <t>November 4, 1988 (United States)</t>
  </si>
  <si>
    <t>The Good Mother</t>
  </si>
  <si>
    <t>Producers Representative Organization</t>
  </si>
  <si>
    <t>September 15, 1989 (United Kingdom)</t>
  </si>
  <si>
    <t>Apartment Zero</t>
  </si>
  <si>
    <t>Front Films</t>
  </si>
  <si>
    <t>Bill Fishman</t>
  </si>
  <si>
    <t>October 21, 1988 (United States)</t>
  </si>
  <si>
    <t>Tapeheads</t>
  </si>
  <si>
    <t>March 11, 1988 (United States)</t>
  </si>
  <si>
    <t>Off Limits</t>
  </si>
  <si>
    <t>Jolly Russell Productions</t>
  </si>
  <si>
    <t>Glenda Jackson</t>
  </si>
  <si>
    <t>June 1988 (United States)</t>
  </si>
  <si>
    <t>Salome's Last Dance</t>
  </si>
  <si>
    <t>Charles G. Booth</t>
  </si>
  <si>
    <t>September 9, 1988 (United States)</t>
  </si>
  <si>
    <t>Moon Over Parador</t>
  </si>
  <si>
    <t>Daniel Goldberg</t>
  </si>
  <si>
    <t>October 28, 1988 (United States)</t>
  </si>
  <si>
    <t>Feds</t>
  </si>
  <si>
    <t>Ed Turner</t>
  </si>
  <si>
    <t>November 11, 1988 (United States)</t>
  </si>
  <si>
    <t>Ernest Saves Christmas</t>
  </si>
  <si>
    <t>November 16, 1988 (France)</t>
  </si>
  <si>
    <t>Distant Voices, Still Lives</t>
  </si>
  <si>
    <t>July 12, 1988 (United States)</t>
  </si>
  <si>
    <t>Track 29</t>
  </si>
  <si>
    <t>Crescent Moon</t>
  </si>
  <si>
    <t>Michael Kaplan</t>
  </si>
  <si>
    <t>May 13, 1988 (United States)</t>
  </si>
  <si>
    <t>Illegally Yours</t>
  </si>
  <si>
    <t>Michael Blodgett</t>
  </si>
  <si>
    <t>William Tannen</t>
  </si>
  <si>
    <t>August 26, 1988 (United States)</t>
  </si>
  <si>
    <t>Hero and the Terror</t>
  </si>
  <si>
    <t>Alan Boyce</t>
  </si>
  <si>
    <t>Jarre Fees</t>
  </si>
  <si>
    <t>April 22, 1988 (United States)</t>
  </si>
  <si>
    <t>Permanent Record</t>
  </si>
  <si>
    <t>Panorama</t>
  </si>
  <si>
    <t>Meg Tilly</t>
  </si>
  <si>
    <t>Richard Adams</t>
  </si>
  <si>
    <t>Gordon Hessler</t>
  </si>
  <si>
    <t>The Girl in a Swing</t>
  </si>
  <si>
    <t>Cannon International</t>
  </si>
  <si>
    <t>Tony Pierce</t>
  </si>
  <si>
    <t>Andrew Deutsch</t>
  </si>
  <si>
    <t>October 1988 (United States)</t>
  </si>
  <si>
    <t>Platoon Leader</t>
  </si>
  <si>
    <t>Imogen Stubbs</t>
  </si>
  <si>
    <t>John Galsworthy</t>
  </si>
  <si>
    <t>Piers Haggard</t>
  </si>
  <si>
    <t>July 23, 1988 (South Korea)</t>
  </si>
  <si>
    <t>A Summer Story</t>
  </si>
  <si>
    <t>Mark Kasdan</t>
  </si>
  <si>
    <t>Criminal Law</t>
  </si>
  <si>
    <t>Handful of Dust</t>
  </si>
  <si>
    <t>James Wilby</t>
  </si>
  <si>
    <t>Evelyn Waugh</t>
  </si>
  <si>
    <t>June 24, 1988 (United States)</t>
  </si>
  <si>
    <t>A Handful of Dust</t>
  </si>
  <si>
    <t>Atlantic Entertainment Group</t>
  </si>
  <si>
    <t>Patricia Hearst</t>
  </si>
  <si>
    <t>September 23, 1988 (United States)</t>
  </si>
  <si>
    <t>Patty Hearst</t>
  </si>
  <si>
    <t>Tim Daly</t>
  </si>
  <si>
    <t>Tracy TormÃ©</t>
  </si>
  <si>
    <t>Janet Greek</t>
  </si>
  <si>
    <t>Spellbinder</t>
  </si>
  <si>
    <t>Joanna Pacula</t>
  </si>
  <si>
    <t>October 14, 1988 (United States)</t>
  </si>
  <si>
    <t>The Kiss</t>
  </si>
  <si>
    <t>Westwind</t>
  </si>
  <si>
    <t>Richard Hatch</t>
  </si>
  <si>
    <t>Richard Brandes</t>
  </si>
  <si>
    <t>William Webb</t>
  </si>
  <si>
    <t>Party Line</t>
  </si>
  <si>
    <t>Iron Eagle II</t>
  </si>
  <si>
    <t>George Newbern</t>
  </si>
  <si>
    <t>David Beaird</t>
  </si>
  <si>
    <t>July 13, 1988 (United States)</t>
  </si>
  <si>
    <t>John Glover</t>
  </si>
  <si>
    <t>Robert Cormier</t>
  </si>
  <si>
    <t>November 18, 1988 (United States)</t>
  </si>
  <si>
    <t>The Chocolate War</t>
  </si>
  <si>
    <t>David Keith</t>
  </si>
  <si>
    <t>September 30, 1988 (United States)</t>
  </si>
  <si>
    <t>Heartbreak Hotel</t>
  </si>
  <si>
    <t>New Visions</t>
  </si>
  <si>
    <t>Frank Deford</t>
  </si>
  <si>
    <t>Everybody's All-American</t>
  </si>
  <si>
    <t>Ben Kingsley</t>
  </si>
  <si>
    <t>August 1988 (United States)</t>
  </si>
  <si>
    <t>Pascali's Island</t>
  </si>
  <si>
    <t>Stephen Geoffreys</t>
  </si>
  <si>
    <t>Rhet Topham</t>
  </si>
  <si>
    <t>976-EVIL</t>
  </si>
  <si>
    <t>Shapiro-Glickenhaus Entertainment</t>
  </si>
  <si>
    <t>May 6, 1988 (United States)</t>
  </si>
  <si>
    <t>Shakedown</t>
  </si>
  <si>
    <t>Stephen Neigher</t>
  </si>
  <si>
    <t>Michael Dinner</t>
  </si>
  <si>
    <t>Hot to Trot</t>
  </si>
  <si>
    <t>Kansas</t>
  </si>
  <si>
    <t>Don Ameche</t>
  </si>
  <si>
    <t>Things Change</t>
  </si>
  <si>
    <t>Amy Irving</t>
  </si>
  <si>
    <t>Susan Sandler</t>
  </si>
  <si>
    <t>September 16, 1988 (United States)</t>
  </si>
  <si>
    <t>Crossing Delancey</t>
  </si>
  <si>
    <t>Tod Carroll</t>
  </si>
  <si>
    <t>August 10, 1988 (United States)</t>
  </si>
  <si>
    <t>Clean and Sober</t>
  </si>
  <si>
    <t>Cinecom Pictures</t>
  </si>
  <si>
    <t>Chris Gerolmo</t>
  </si>
  <si>
    <t>Miles from Home</t>
  </si>
  <si>
    <t>Ben Hecht</t>
  </si>
  <si>
    <t>March 4, 1988 (United States)</t>
  </si>
  <si>
    <t>Switching Channels</t>
  </si>
  <si>
    <t>Virgin Vision</t>
  </si>
  <si>
    <t>Heart of Midnight</t>
  </si>
  <si>
    <t>May 1988 (United States)</t>
  </si>
  <si>
    <t>Stormy Monday</t>
  </si>
  <si>
    <t>Cliff De Young</t>
  </si>
  <si>
    <t>Paul Golding</t>
  </si>
  <si>
    <t>Cop</t>
  </si>
  <si>
    <t>Rod Amateau</t>
  </si>
  <si>
    <t>April 29, 1988 (United States)</t>
  </si>
  <si>
    <t>Sunset</t>
  </si>
  <si>
    <t>Charlotte Burke</t>
  </si>
  <si>
    <t>Catherine Storr</t>
  </si>
  <si>
    <t>Paperhouse</t>
  </si>
  <si>
    <t>Another Woman</t>
  </si>
  <si>
    <t>Jennifer Rubin</t>
  </si>
  <si>
    <t>April 8, 1988 (United States)</t>
  </si>
  <si>
    <t>Bad Dreams</t>
  </si>
  <si>
    <t>Gary Murphy</t>
  </si>
  <si>
    <t>Without a Clue</t>
  </si>
  <si>
    <t>Ken Kolb</t>
  </si>
  <si>
    <t>January 15, 1988 (United States)</t>
  </si>
  <si>
    <t>The Couch Trip</t>
  </si>
  <si>
    <t>Caroline Productions</t>
  </si>
  <si>
    <t>Isaach De BankolÃ©</t>
  </si>
  <si>
    <t>May 1989 (United States)</t>
  </si>
  <si>
    <t>October 7, 1988 (United States)</t>
  </si>
  <si>
    <t>Memories of Me</t>
  </si>
  <si>
    <t>Rex Burns</t>
  </si>
  <si>
    <t>September 17, 1988 (United States)</t>
  </si>
  <si>
    <t>Messenger of Death</t>
  </si>
  <si>
    <t>Steve Gordon</t>
  </si>
  <si>
    <t>Bud Yorkin</t>
  </si>
  <si>
    <t>July 8, 1988 (United States)</t>
  </si>
  <si>
    <t>Arthur 2: on the Rocks</t>
  </si>
  <si>
    <t>Ernest Thompson</t>
  </si>
  <si>
    <t>March 25, 1988 (United States)</t>
  </si>
  <si>
    <t>A New Life</t>
  </si>
  <si>
    <t>Miracle Pictures</t>
  </si>
  <si>
    <t>Traci Lords</t>
  </si>
  <si>
    <t>R.J. Robertson</t>
  </si>
  <si>
    <t>May 20, 1988 (United States)</t>
  </si>
  <si>
    <t>Not of This Earth</t>
  </si>
  <si>
    <t>Ben Cross</t>
  </si>
  <si>
    <t>Philip Yordan</t>
  </si>
  <si>
    <t>Camilo Vila</t>
  </si>
  <si>
    <t>The Unholy</t>
  </si>
  <si>
    <t>Burt Lancaster</t>
  </si>
  <si>
    <t>Amos Poe</t>
  </si>
  <si>
    <t>September 2, 1988 (United States)</t>
  </si>
  <si>
    <t>Rocket Gibraltar</t>
  </si>
  <si>
    <t>Corey Haim</t>
  </si>
  <si>
    <t>Jon Hess</t>
  </si>
  <si>
    <t>December 2, 1988 (United States)</t>
  </si>
  <si>
    <t>Watchers</t>
  </si>
  <si>
    <t>Bernard Hill</t>
  </si>
  <si>
    <t>June 1991 (United States)</t>
  </si>
  <si>
    <t>Drowning by Numbers</t>
  </si>
  <si>
    <t>Abramoff Production</t>
  </si>
  <si>
    <t>Robert Abramoff</t>
  </si>
  <si>
    <t>Joseph Zito</t>
  </si>
  <si>
    <t>Red Scorpion</t>
  </si>
  <si>
    <t>Arthur Silver</t>
  </si>
  <si>
    <t>January 22, 1988 (United States)</t>
  </si>
  <si>
    <t>Braddock: Missing in Action III</t>
  </si>
  <si>
    <t>Bigelow Productions</t>
  </si>
  <si>
    <t>Charles Edward Pogue</t>
  </si>
  <si>
    <t>March 18, 1988 (United States)</t>
  </si>
  <si>
    <t>D.O.A.</t>
  </si>
  <si>
    <t>CB Films</t>
  </si>
  <si>
    <t>Delphine Zentout</t>
  </si>
  <si>
    <t>January 6, 1989 (United States)</t>
  </si>
  <si>
    <t>36 fillette</t>
  </si>
  <si>
    <t>Cyndi Lauper</t>
  </si>
  <si>
    <t>Deborah Blum</t>
  </si>
  <si>
    <t>August 5, 1988 (United States)</t>
  </si>
  <si>
    <t>Vibes</t>
  </si>
  <si>
    <t>Anne Bancroft</t>
  </si>
  <si>
    <t>Paul Bogart</t>
  </si>
  <si>
    <t>December 14, 1988 (United States)</t>
  </si>
  <si>
    <t>Torch Song Trilogy</t>
  </si>
  <si>
    <t>Les Films Christian Fechner</t>
  </si>
  <si>
    <t>Reine-Marie Paris</t>
  </si>
  <si>
    <t>Bruno Nuytten</t>
  </si>
  <si>
    <t>December 21, 1989 (United States)</t>
  </si>
  <si>
    <t>Camille Claudel</t>
  </si>
  <si>
    <t>Little Nikita</t>
  </si>
  <si>
    <t>Portman Productions</t>
  </si>
  <si>
    <t>Phil Davis</t>
  </si>
  <si>
    <t>May 25, 1989 (Italy)</t>
  </si>
  <si>
    <t>High Hopes</t>
  </si>
  <si>
    <t>Roger Vadim</t>
  </si>
  <si>
    <t>And God Created Woman</t>
  </si>
  <si>
    <t>Moving</t>
  </si>
  <si>
    <t>Burrowes Film Group</t>
  </si>
  <si>
    <t>Tom Burlinson</t>
  </si>
  <si>
    <t>John Dixon</t>
  </si>
  <si>
    <t>April 15, 1988 (United States)</t>
  </si>
  <si>
    <t>Return to Snowy River</t>
  </si>
  <si>
    <t>Punchline</t>
  </si>
  <si>
    <t>Yahoo Serious</t>
  </si>
  <si>
    <t>Young Einstein</t>
  </si>
  <si>
    <t>Mirabai Films</t>
  </si>
  <si>
    <t>Shafiq Syed</t>
  </si>
  <si>
    <t>Salaam Bombay!</t>
  </si>
  <si>
    <t>Steven Kampmann</t>
  </si>
  <si>
    <t>Stealing Home</t>
  </si>
  <si>
    <t>The Malpaso Company</t>
  </si>
  <si>
    <t>Joel Oliansky</t>
  </si>
  <si>
    <t>Bird</t>
  </si>
  <si>
    <t>Cinema Group</t>
  </si>
  <si>
    <t>Jack's Back</t>
  </si>
  <si>
    <t>Jascat</t>
  </si>
  <si>
    <t>Lea Thompson</t>
  </si>
  <si>
    <t>Wendy Goldman</t>
  </si>
  <si>
    <t>GeneviÃ¨ve Robert</t>
  </si>
  <si>
    <t>Casual Sex?</t>
  </si>
  <si>
    <t>William C. Anderson</t>
  </si>
  <si>
    <t>Bat*21</t>
  </si>
  <si>
    <t>Molly Ringwald</t>
  </si>
  <si>
    <t>Fresh Horses</t>
  </si>
  <si>
    <t>Judge Reinhold</t>
  </si>
  <si>
    <t>Vice Versa</t>
  </si>
  <si>
    <t>New World Entertainment Films</t>
  </si>
  <si>
    <t>Charlie Schlatter</t>
  </si>
  <si>
    <t>Josh Goldstein</t>
  </si>
  <si>
    <t>18 Again!</t>
  </si>
  <si>
    <t>Esparza</t>
  </si>
  <si>
    <t>RubÃ©n Blades</t>
  </si>
  <si>
    <t>John Nichols</t>
  </si>
  <si>
    <t>The Milagro Beanfield War</t>
  </si>
  <si>
    <t>Price</t>
  </si>
  <si>
    <t>TchÃ©ky Karyo</t>
  </si>
  <si>
    <t>James Oliver Curwood</t>
  </si>
  <si>
    <t>The Bear</t>
  </si>
  <si>
    <t>National Broadcasting Company (NBC)</t>
  </si>
  <si>
    <t>Justine Bateman</t>
  </si>
  <si>
    <t>Charles Purpura</t>
  </si>
  <si>
    <t>Joan Freeman</t>
  </si>
  <si>
    <t>February 12, 1988 (United States)</t>
  </si>
  <si>
    <t>Satisfaction</t>
  </si>
  <si>
    <t>Stephen Singular</t>
  </si>
  <si>
    <t>Talk Radio</t>
  </si>
  <si>
    <t>Terry Black</t>
  </si>
  <si>
    <t>Mark Goldblatt</t>
  </si>
  <si>
    <t>Dead Heat</t>
  </si>
  <si>
    <t>Scott Grimes</t>
  </si>
  <si>
    <t>Critters 2</t>
  </si>
  <si>
    <t>Rupert Walters</t>
  </si>
  <si>
    <t>Some Girls</t>
  </si>
  <si>
    <t>Peter Ustinov</t>
  </si>
  <si>
    <t>Agatha Christie</t>
  </si>
  <si>
    <t>April 27, 1988 (France)</t>
  </si>
  <si>
    <t>Appointment with Death</t>
  </si>
  <si>
    <t>Tim Kazurinsky</t>
  </si>
  <si>
    <t>For Keeps?</t>
  </si>
  <si>
    <t>Paul Reubens</t>
  </si>
  <si>
    <t>July 22, 1988 (United States)</t>
  </si>
  <si>
    <t>Big Top Pee-wee</t>
  </si>
  <si>
    <t>Phil Collins</t>
  </si>
  <si>
    <t>Colin Shindler</t>
  </si>
  <si>
    <t>November 23, 1988 (United States)</t>
  </si>
  <si>
    <t>Buster</t>
  </si>
  <si>
    <t>Steve De Jarnatt</t>
  </si>
  <si>
    <t>Miracle Mile</t>
  </si>
  <si>
    <t>Betrayed</t>
  </si>
  <si>
    <t>American Entertainment Partners II L.P.</t>
  </si>
  <si>
    <t>Rockne S. O'Bannon</t>
  </si>
  <si>
    <t>Graham Baker</t>
  </si>
  <si>
    <t>Alien Nation</t>
  </si>
  <si>
    <t>Harold T.P. Hayes</t>
  </si>
  <si>
    <t>Gorillas in the Mist</t>
  </si>
  <si>
    <t>New Sky Communications Inc.</t>
  </si>
  <si>
    <t>Lukas Haas</t>
  </si>
  <si>
    <t>Frank LaLoggia</t>
  </si>
  <si>
    <t>Lady in White</t>
  </si>
  <si>
    <t>George Dzundza</t>
  </si>
  <si>
    <t>September 7, 1988 (France)</t>
  </si>
  <si>
    <t>The Beast of War</t>
  </si>
  <si>
    <t>Harv Zimmel</t>
  </si>
  <si>
    <t>Shoot to Kill</t>
  </si>
  <si>
    <t>Jay McInerney</t>
  </si>
  <si>
    <t>James Bridges</t>
  </si>
  <si>
    <t>April 1, 1988 (United States)</t>
  </si>
  <si>
    <t>Bright Lights, Big City</t>
  </si>
  <si>
    <t>Carl Weathers</t>
  </si>
  <si>
    <t>Robert Reneau</t>
  </si>
  <si>
    <t>Action Jackson</t>
  </si>
  <si>
    <t>Arnold Schulman</t>
  </si>
  <si>
    <t>August 12, 1988 (United States)</t>
  </si>
  <si>
    <t>Tucker: The Man and His Dream</t>
  </si>
  <si>
    <t>Spacegate Productions</t>
  </si>
  <si>
    <t>Phantasm II</t>
  </si>
  <si>
    <t>Bob Swaim</t>
  </si>
  <si>
    <t>Masquerade</t>
  </si>
  <si>
    <t>Forum Sarajevo</t>
  </si>
  <si>
    <t>Yugoslavia</t>
  </si>
  <si>
    <t>Davor Dujmovic</t>
  </si>
  <si>
    <t>Time of the Gypsies</t>
  </si>
  <si>
    <t>Ellen Green</t>
  </si>
  <si>
    <t>Carl Schultz</t>
  </si>
  <si>
    <t>The Seventh Sign</t>
  </si>
  <si>
    <t>Jason Beghe</t>
  </si>
  <si>
    <t>Michael Stewart</t>
  </si>
  <si>
    <t>July 29, 1988 (United States)</t>
  </si>
  <si>
    <t>Monkey Shines</t>
  </si>
  <si>
    <t>Dori Pierson</t>
  </si>
  <si>
    <t>June 10, 1988 (United States)</t>
  </si>
  <si>
    <t>Big Business</t>
  </si>
  <si>
    <t>The Presidio</t>
  </si>
  <si>
    <t>William Richert</t>
  </si>
  <si>
    <t>February 26, 1988 (United States)</t>
  </si>
  <si>
    <t>A Night in the Life of Jimmy Reardon</t>
  </si>
  <si>
    <t>Wade Davis</t>
  </si>
  <si>
    <t>February 5, 1988 (United States)</t>
  </si>
  <si>
    <t>The Serpent and the Rainbow</t>
  </si>
  <si>
    <t>July 6, 1988 (United States)</t>
  </si>
  <si>
    <t>Short Circuit 2</t>
  </si>
  <si>
    <t>United British Artists (UBA)</t>
  </si>
  <si>
    <t>David Ambrose</t>
  </si>
  <si>
    <t>Francis Megahy</t>
  </si>
  <si>
    <t>Taffin</t>
  </si>
  <si>
    <t>Zacharias-Buhai Productions</t>
  </si>
  <si>
    <t>Anthony Michael Hall</t>
  </si>
  <si>
    <t>Bud S. Smith</t>
  </si>
  <si>
    <t>Johnny Be Good</t>
  </si>
  <si>
    <t>School Daze</t>
  </si>
  <si>
    <t>The Guber-Peters Company</t>
  </si>
  <si>
    <t>Jackie Mason</t>
  </si>
  <si>
    <t>Brian Doyle-Murray</t>
  </si>
  <si>
    <t>Allan Arkush</t>
  </si>
  <si>
    <t>Caddyshack II</t>
  </si>
  <si>
    <t>Vista Organization</t>
  </si>
  <si>
    <t>William Ragsdale</t>
  </si>
  <si>
    <t>Tommy Lee Wallace</t>
  </si>
  <si>
    <t>Fright Night Part 2</t>
  </si>
  <si>
    <t>In-Gear Film Production</t>
  </si>
  <si>
    <t>As Tears Go By</t>
  </si>
  <si>
    <t>Cornelius Productions</t>
  </si>
  <si>
    <t>George Roy Hill</t>
  </si>
  <si>
    <t>June 3, 1988 (United States)</t>
  </si>
  <si>
    <t>Funny Farm</t>
  </si>
  <si>
    <t>Palla</t>
  </si>
  <si>
    <t>June 17, 1988 (United States)</t>
  </si>
  <si>
    <t>Waxwork</t>
  </si>
  <si>
    <t>Heather O'Rourke</t>
  </si>
  <si>
    <t>Poltergeist III</t>
  </si>
  <si>
    <t>Zanuck/Brown Productions</t>
  </si>
  <si>
    <t>David Saperstein</t>
  </si>
  <si>
    <t>Cocoon: the Return</t>
  </si>
  <si>
    <t>Lanier Laney</t>
  </si>
  <si>
    <t>Zelda Barron</t>
  </si>
  <si>
    <t>Shag</t>
  </si>
  <si>
    <t>Rastar Pictures</t>
  </si>
  <si>
    <t>Biloxi Blues</t>
  </si>
  <si>
    <t>Blue Rider Pictures</t>
  </si>
  <si>
    <t>Cathy Podewell</t>
  </si>
  <si>
    <t>Joe Augustyn</t>
  </si>
  <si>
    <t>Kevin Tenney</t>
  </si>
  <si>
    <t>Night of the Demons</t>
  </si>
  <si>
    <t>Cinema City Films</t>
  </si>
  <si>
    <t>Tequila Sunrise</t>
  </si>
  <si>
    <t>Alan Myerson</t>
  </si>
  <si>
    <t>Police Academy 5: Assignment: Miami Beach</t>
  </si>
  <si>
    <t>She's Having a Baby</t>
  </si>
  <si>
    <t>Laurenfilm</t>
  </si>
  <si>
    <t>Carmen Maura</t>
  </si>
  <si>
    <t>Women on the Verge of a Nervous Breakdown</t>
  </si>
  <si>
    <t>Tom Atkins</t>
  </si>
  <si>
    <t>Maniac Cop</t>
  </si>
  <si>
    <t>Stand and Deliver</t>
  </si>
  <si>
    <t>Eliot Asinof</t>
  </si>
  <si>
    <t>June 29, 1989 (Australia)</t>
  </si>
  <si>
    <t>Eight Men Out</t>
  </si>
  <si>
    <t>Tami Erin</t>
  </si>
  <si>
    <t>Astrid Lindgren</t>
  </si>
  <si>
    <t>Ken Annakin</t>
  </si>
  <si>
    <t>The New Adventures of Pippi Longstocking</t>
  </si>
  <si>
    <t>Lorimar Motion Pictures</t>
  </si>
  <si>
    <t>James Karen</t>
  </si>
  <si>
    <t>Ken Wiederhorn</t>
  </si>
  <si>
    <t>Return of the Living Dead II</t>
  </si>
  <si>
    <t>Joseph Minion</t>
  </si>
  <si>
    <t>Robert Bierman</t>
  </si>
  <si>
    <t>June 16, 1989 (Italy)</t>
  </si>
  <si>
    <t>Vampire's Kiss</t>
  </si>
  <si>
    <t>High Spirits</t>
  </si>
  <si>
    <t>White Lair</t>
  </si>
  <si>
    <t>Amanda Donohoe</t>
  </si>
  <si>
    <t>The Lair of the White Worm</t>
  </si>
  <si>
    <t>John Bryson</t>
  </si>
  <si>
    <t>A Cry in the Dark</t>
  </si>
  <si>
    <t>December 9, 1988 (United States)</t>
  </si>
  <si>
    <t>My Stepmother Is an Alien</t>
  </si>
  <si>
    <t>Colors</t>
  </si>
  <si>
    <t>Frantic</t>
  </si>
  <si>
    <t>Doug Bradley</t>
  </si>
  <si>
    <t>Tony Randel</t>
  </si>
  <si>
    <t>December 23, 1988 (United States)</t>
  </si>
  <si>
    <t>Hellbound: Hellraiser II</t>
  </si>
  <si>
    <t>License to Drive</t>
  </si>
  <si>
    <t>Terry Kiser</t>
  </si>
  <si>
    <t>Daryl Haney</t>
  </si>
  <si>
    <t>John Carl Buechler</t>
  </si>
  <si>
    <t>Friday the 13th Part VII: the New Blood</t>
  </si>
  <si>
    <t>Dirty Rotten Scoundrels</t>
  </si>
  <si>
    <t>Ed Justin</t>
  </si>
  <si>
    <t>Stan Winston</t>
  </si>
  <si>
    <t>Pumpkinhead</t>
  </si>
  <si>
    <t>January 11, 1989 (United States)</t>
  </si>
  <si>
    <t>I'm Gonna Git You Sucka</t>
  </si>
  <si>
    <t>Harry Julian Fink</t>
  </si>
  <si>
    <t>The Dead Pool</t>
  </si>
  <si>
    <t>Scrooged</t>
  </si>
  <si>
    <t>Above the Law</t>
  </si>
  <si>
    <t>Mac and Me Joint Venture</t>
  </si>
  <si>
    <t>Christine Ebersole</t>
  </si>
  <si>
    <t>Mac and Me</t>
  </si>
  <si>
    <t>NBC Productions</t>
  </si>
  <si>
    <t>Cassandra Peterson</t>
  </si>
  <si>
    <t>Sam Egan</t>
  </si>
  <si>
    <t>James Signorelli</t>
  </si>
  <si>
    <t>Elvira: Mistress of the Dark</t>
  </si>
  <si>
    <t>Trancas International Films</t>
  </si>
  <si>
    <t>Dhani Lipsius</t>
  </si>
  <si>
    <t>Halloween 4: The Return of Michael Myers</t>
  </si>
  <si>
    <t>Sarlui / Diamant</t>
  </si>
  <si>
    <t>Grant Cramer</t>
  </si>
  <si>
    <t>Charles Chiodo</t>
  </si>
  <si>
    <t>Stephen Chiodo</t>
  </si>
  <si>
    <t>May 27, 1988 (United States)</t>
  </si>
  <si>
    <t>Killer Klowns from Outer Space</t>
  </si>
  <si>
    <t>John Neville</t>
  </si>
  <si>
    <t>Charles McKeown</t>
  </si>
  <si>
    <t>The Adventures of Baron Munchausen</t>
  </si>
  <si>
    <t>Anne Tyler</t>
  </si>
  <si>
    <t>The Accidental Tourist</t>
  </si>
  <si>
    <t>August 19, 1988 (United States)</t>
  </si>
  <si>
    <t>A Nightmare on Elm Street 4: The Dream Master</t>
  </si>
  <si>
    <t>Red Heat</t>
  </si>
  <si>
    <t>Iris Rainer</t>
  </si>
  <si>
    <t>Beaches</t>
  </si>
  <si>
    <t>Sherilyn Fenn</t>
  </si>
  <si>
    <t>Two Moon Junction</t>
  </si>
  <si>
    <t>Joey Lawrence</t>
  </si>
  <si>
    <t>George Scribner</t>
  </si>
  <si>
    <t>Oliver &amp; Company</t>
  </si>
  <si>
    <t>Shawnee Smith</t>
  </si>
  <si>
    <t>Theodore Simonson</t>
  </si>
  <si>
    <t>The Blob</t>
  </si>
  <si>
    <t>Milan Kundera</t>
  </si>
  <si>
    <t>The Unbearable Lightness of Being</t>
  </si>
  <si>
    <t>Jean-Marc Barr</t>
  </si>
  <si>
    <t>The Big Blue</t>
  </si>
  <si>
    <t>June 15, 1988 (United States)</t>
  </si>
  <si>
    <t>Bull Durham</t>
  </si>
  <si>
    <t>Dead Ringers</t>
  </si>
  <si>
    <t>Sonny Bono</t>
  </si>
  <si>
    <t>Julie Brown</t>
  </si>
  <si>
    <t>Julien Temple</t>
  </si>
  <si>
    <t>Earth Girls Are Easy</t>
  </si>
  <si>
    <t>Dangerous Liaisons</t>
  </si>
  <si>
    <t>Kelly McGillis</t>
  </si>
  <si>
    <t>Tom Topor</t>
  </si>
  <si>
    <t>The Accused</t>
  </si>
  <si>
    <t>David Morrell</t>
  </si>
  <si>
    <t>May 25, 1988 (United States)</t>
  </si>
  <si>
    <t>Rambo III</t>
  </si>
  <si>
    <t>Pat Hingle</t>
  </si>
  <si>
    <t>The Land Before Time</t>
  </si>
  <si>
    <t>Barry Strugatz</t>
  </si>
  <si>
    <t>Married to the Mob</t>
  </si>
  <si>
    <t>Nikos Kazantzakis</t>
  </si>
  <si>
    <t>August 12, 1988 (Canada)</t>
  </si>
  <si>
    <t>The Last Temptation of Christ</t>
  </si>
  <si>
    <t>Newt Arnold</t>
  </si>
  <si>
    <t>Bloodsport</t>
  </si>
  <si>
    <t>December 21, 1988 (United States)</t>
  </si>
  <si>
    <t>Working Girl</t>
  </si>
  <si>
    <t>Charles Crichton</t>
  </si>
  <si>
    <t>A Fish Called Wanda</t>
  </si>
  <si>
    <t>Young Guns</t>
  </si>
  <si>
    <t>Tokuma Japan Communications</t>
  </si>
  <si>
    <t>Hitoshi Takagi</t>
  </si>
  <si>
    <t>My Neighbor Totoro</t>
  </si>
  <si>
    <t>The Great Outdoors</t>
  </si>
  <si>
    <t>The Naked Gun: from the Files of Police Squad!</t>
  </si>
  <si>
    <t>Twins</t>
  </si>
  <si>
    <t>Catherine Hicks</t>
  </si>
  <si>
    <t>November 9, 1988 (United States)</t>
  </si>
  <si>
    <t>Mississippi Burning</t>
  </si>
  <si>
    <t>Cristaldifilm</t>
  </si>
  <si>
    <t>Philippe Noiret</t>
  </si>
  <si>
    <t>Cinema Paradiso</t>
  </si>
  <si>
    <t>Akira Committee Company Ltd.</t>
  </si>
  <si>
    <t>Mitsuo Iwata</t>
  </si>
  <si>
    <t>Katsuhiro Ã”tomo</t>
  </si>
  <si>
    <t>July 16, 1988 (Japan)</t>
  </si>
  <si>
    <t>Akira</t>
  </si>
  <si>
    <t>Annabeth Gish</t>
  </si>
  <si>
    <t>Amy Holden Jones</t>
  </si>
  <si>
    <t>Mystic Pizza</t>
  </si>
  <si>
    <t>Gary K. Wolf</t>
  </si>
  <si>
    <t>June 22, 1988 (United States)</t>
  </si>
  <si>
    <t>Who Framed Roger Rabbit</t>
  </si>
  <si>
    <t>June 29, 1988 (United States)</t>
  </si>
  <si>
    <t>Coming to America</t>
  </si>
  <si>
    <t>Heathers</t>
  </si>
  <si>
    <t>Crocodile Dundee II</t>
  </si>
  <si>
    <t>Willow</t>
  </si>
  <si>
    <t>Roddy Piper</t>
  </si>
  <si>
    <t>Ray Nelson</t>
  </si>
  <si>
    <t>They Live</t>
  </si>
  <si>
    <t>Double Play</t>
  </si>
  <si>
    <t>Naomi Foner</t>
  </si>
  <si>
    <t>Running on Empty</t>
  </si>
  <si>
    <t>Barry Morrow</t>
  </si>
  <si>
    <t>December 16, 1988 (United States)</t>
  </si>
  <si>
    <t>Rain Man</t>
  </si>
  <si>
    <t>Big</t>
  </si>
  <si>
    <t>March 30, 1988 (United States)</t>
  </si>
  <si>
    <t>Beetlejuice</t>
  </si>
  <si>
    <t>July 20, 1988 (United States)</t>
  </si>
  <si>
    <t>Midnight Run</t>
  </si>
  <si>
    <t>Roderick Thorp</t>
  </si>
  <si>
    <t>Die Hard</t>
  </si>
  <si>
    <t>Magnus Films</t>
  </si>
  <si>
    <t>Sally Kirkland</t>
  </si>
  <si>
    <t>Yurek Bogayevicz</t>
  </si>
  <si>
    <t>November 28, 1987 (United States)</t>
  </si>
  <si>
    <t>Joanne Woodward</t>
  </si>
  <si>
    <t>Tennessee Williams</t>
  </si>
  <si>
    <t>May 27, 1987 (France)</t>
  </si>
  <si>
    <t>The Glass Menagerie</t>
  </si>
  <si>
    <t>Eddie Deezen</t>
  </si>
  <si>
    <t>Tim Metcalfe</t>
  </si>
  <si>
    <t>Richard Fleischer</t>
  </si>
  <si>
    <t>June 12, 1987 (United States)</t>
  </si>
  <si>
    <t>Million Dollar Mystery</t>
  </si>
  <si>
    <t>Brad Davis</t>
  </si>
  <si>
    <t>Lisa M. Hansen</t>
  </si>
  <si>
    <t>Dorothy Ann Puzo</t>
  </si>
  <si>
    <t>April 9, 1988 (Japan)</t>
  </si>
  <si>
    <t>Cold Steel</t>
  </si>
  <si>
    <t>Balcor Film Investors</t>
  </si>
  <si>
    <t>Fred Dryer</t>
  </si>
  <si>
    <t>John Gatliff</t>
  </si>
  <si>
    <t>Terry Leonard</t>
  </si>
  <si>
    <t>February 20, 1987 (United States)</t>
  </si>
  <si>
    <t>Death Before Dishonor</t>
  </si>
  <si>
    <t>February 6, 1987 (United States)</t>
  </si>
  <si>
    <t>From the Hip</t>
  </si>
  <si>
    <t>February 9, 1988 (United States)</t>
  </si>
  <si>
    <t>Sister, Sister</t>
  </si>
  <si>
    <t>New Century Entertainment Corporation</t>
  </si>
  <si>
    <t>Whip Hubley</t>
  </si>
  <si>
    <t>November 6, 1987 (United States)</t>
  </si>
  <si>
    <t>Russkies</t>
  </si>
  <si>
    <t>RAI Radiotelevisione Italiana</t>
  </si>
  <si>
    <t>Peter Del Monte</t>
  </si>
  <si>
    <t>Julia and Julia</t>
  </si>
  <si>
    <t>Kindred Limited Partnership</t>
  </si>
  <si>
    <t>Rod Steiger</t>
  </si>
  <si>
    <t>January 30, 1987 (Canada)</t>
  </si>
  <si>
    <t>The Kindred</t>
  </si>
  <si>
    <t>Nelvana</t>
  </si>
  <si>
    <t>March 20, 1987 (United States)</t>
  </si>
  <si>
    <t>Burglar</t>
  </si>
  <si>
    <t>Excelsior Film-TV</t>
  </si>
  <si>
    <t>Aleksandr Adabashyan</t>
  </si>
  <si>
    <t>Oci ciornie</t>
  </si>
  <si>
    <t>Elaine Stritch</t>
  </si>
  <si>
    <t>December 18, 1987 (United States)</t>
  </si>
  <si>
    <t>September</t>
  </si>
  <si>
    <t>Luna Films</t>
  </si>
  <si>
    <t>Zelda Rubinstein</t>
  </si>
  <si>
    <t>January 8, 1988 (United States)</t>
  </si>
  <si>
    <t>Anguish</t>
  </si>
  <si>
    <t>Darren Robinson</t>
  </si>
  <si>
    <t>Michael Schultz</t>
  </si>
  <si>
    <t>August 14, 1987 (United States)</t>
  </si>
  <si>
    <t>Disorderlies</t>
  </si>
  <si>
    <t>Diane Kurys</t>
  </si>
  <si>
    <t>September 1987 (United States)</t>
  </si>
  <si>
    <t>A Man in Love</t>
  </si>
  <si>
    <t>Jill Clayburgh</t>
  </si>
  <si>
    <t>Shy People</t>
  </si>
  <si>
    <t>Jason Robards</t>
  </si>
  <si>
    <t>Alan Hines</t>
  </si>
  <si>
    <t>January 9, 1988 (Japan)</t>
  </si>
  <si>
    <t>Square Dance</t>
  </si>
  <si>
    <t>Aljosha</t>
  </si>
  <si>
    <t>Sergio Rubini</t>
  </si>
  <si>
    <t>Federico Fellini</t>
  </si>
  <si>
    <t>Intervista</t>
  </si>
  <si>
    <t>October 9, 1987 (United States)</t>
  </si>
  <si>
    <t>Surrender</t>
  </si>
  <si>
    <t>Robert Kosberg</t>
  </si>
  <si>
    <t>September 16, 1987 (United States)</t>
  </si>
  <si>
    <t>In the Mood</t>
  </si>
  <si>
    <t>The Vista Organisation</t>
  </si>
  <si>
    <t>Pass the Ammo</t>
  </si>
  <si>
    <t>Callender Company</t>
  </si>
  <si>
    <t>October 16, 1987 (United Kingdom)</t>
  </si>
  <si>
    <t>The Belly of an Architect</t>
  </si>
  <si>
    <t>October 17, 1987 (United States)</t>
  </si>
  <si>
    <t>The Year My Voice Broke</t>
  </si>
  <si>
    <t>Sands</t>
  </si>
  <si>
    <t>Derek Jacobi</t>
  </si>
  <si>
    <t>Christine Edzard</t>
  </si>
  <si>
    <t>Little Dorrit</t>
  </si>
  <si>
    <t>Richard Martini</t>
  </si>
  <si>
    <t>Bill Norton</t>
  </si>
  <si>
    <t>July 24, 1987 (Philippines)</t>
  </si>
  <si>
    <t>Three for the Road</t>
  </si>
  <si>
    <t>Heather Thomas</t>
  </si>
  <si>
    <t>Paul Garson</t>
  </si>
  <si>
    <t>Fred Olen Ray</t>
  </si>
  <si>
    <t>June 5, 1987 (United States)</t>
  </si>
  <si>
    <t>Cyclone</t>
  </si>
  <si>
    <t>May 15, 1987 (United States)</t>
  </si>
  <si>
    <t>Personal Services</t>
  </si>
  <si>
    <t>August 7, 1987 (United States)</t>
  </si>
  <si>
    <t>Nadine</t>
  </si>
  <si>
    <t>Roger Young</t>
  </si>
  <si>
    <t>July 10, 1987 (United States)</t>
  </si>
  <si>
    <t>The Squeeze</t>
  </si>
  <si>
    <t>May 1988 (United Kingdom)</t>
  </si>
  <si>
    <t>Five Corners</t>
  </si>
  <si>
    <t>James Russo</t>
  </si>
  <si>
    <t>September 25, 1987 (United States)</t>
  </si>
  <si>
    <t>China Girl</t>
  </si>
  <si>
    <t>Scott Valentine</t>
  </si>
  <si>
    <t>Leslie Ray</t>
  </si>
  <si>
    <t>Charlie Loventhal</t>
  </si>
  <si>
    <t>April 24, 1987 (United States)</t>
  </si>
  <si>
    <t>My Demon Lover</t>
  </si>
  <si>
    <t>Seasonal Film Corporation</t>
  </si>
  <si>
    <t>Loren Avedon</t>
  </si>
  <si>
    <t>Maria Elena Cellino</t>
  </si>
  <si>
    <t>No Retreat, No Surrender 2</t>
  </si>
  <si>
    <t>Marc Shmuger</t>
  </si>
  <si>
    <t>Arthur Penn</t>
  </si>
  <si>
    <t>Dead of Winter</t>
  </si>
  <si>
    <t>Frank Perry</t>
  </si>
  <si>
    <t>Hello Again</t>
  </si>
  <si>
    <t>Commies From Mars Corporation</t>
  </si>
  <si>
    <t>Alex Cox</t>
  </si>
  <si>
    <t>June 26, 1987 (United States)</t>
  </si>
  <si>
    <t>Straight to Hell</t>
  </si>
  <si>
    <t>Lori Lethin</t>
  </si>
  <si>
    <t>Bill Froehlich</t>
  </si>
  <si>
    <t>Return to Horror High</t>
  </si>
  <si>
    <t>Barry &amp; Enright Productions</t>
  </si>
  <si>
    <t>April 3, 1987 (United States)</t>
  </si>
  <si>
    <t>Making Mr. Right</t>
  </si>
  <si>
    <t>Christopher Frank</t>
  </si>
  <si>
    <t>Harley Cokeliss</t>
  </si>
  <si>
    <t>May 1, 1987 (United States)</t>
  </si>
  <si>
    <t>Malone</t>
  </si>
  <si>
    <t>In-Cine CompaÃ±Ã­a Industrial CinematogrÃ¡fica</t>
  </si>
  <si>
    <t>Rudy Wurlitzer</t>
  </si>
  <si>
    <t>December 4, 1987 (United States)</t>
  </si>
  <si>
    <t>Walker</t>
  </si>
  <si>
    <t>Northern</t>
  </si>
  <si>
    <t>Armyan Bernstein</t>
  </si>
  <si>
    <t>November 13, 1987 (United States)</t>
  </si>
  <si>
    <t>Cross My Heart</t>
  </si>
  <si>
    <t>Melvin Frank</t>
  </si>
  <si>
    <t>April 17, 1987 (United States)</t>
  </si>
  <si>
    <t>Walk Like a Man</t>
  </si>
  <si>
    <t>JoÃ«lle Miquel</t>
  </si>
  <si>
    <t>July 19, 1989 (United States)</t>
  </si>
  <si>
    <t>Four Adventures of Reinette and Mirabelle</t>
  </si>
  <si>
    <t>December 11, 1987 (United States)</t>
  </si>
  <si>
    <t>Nuts</t>
  </si>
  <si>
    <t>Nicholas Proffitt</t>
  </si>
  <si>
    <t>May 8, 1987 (United States)</t>
  </si>
  <si>
    <t>Gardens of Stone</t>
  </si>
  <si>
    <t>James Joyce</t>
  </si>
  <si>
    <t>John Huston</t>
  </si>
  <si>
    <t>The Dead</t>
  </si>
  <si>
    <t>Conquering Unicorn</t>
  </si>
  <si>
    <t>Dom Irrera</t>
  </si>
  <si>
    <t>Hollywood Shuffle</t>
  </si>
  <si>
    <t>Steven Lisberger</t>
  </si>
  <si>
    <t>Mrs. White's Productions</t>
  </si>
  <si>
    <t>China Kong</t>
  </si>
  <si>
    <t>Donald Cammell</t>
  </si>
  <si>
    <t>June 19, 1987 (United Kingdom)</t>
  </si>
  <si>
    <t>White of the Eye</t>
  </si>
  <si>
    <t>Sarah Miles</t>
  </si>
  <si>
    <t>James Fox</t>
  </si>
  <si>
    <t>White Mischief</t>
  </si>
  <si>
    <t>Emmanuelle Chaulet</t>
  </si>
  <si>
    <t>July 15, 1988 (United States)</t>
  </si>
  <si>
    <t>Boyfriends and Girlfriends</t>
  </si>
  <si>
    <t>Jonathan Reynolds</t>
  </si>
  <si>
    <t>Leonard Part 6</t>
  </si>
  <si>
    <t>Patrice Chaplin</t>
  </si>
  <si>
    <t>November 11, 1987 (United States)</t>
  </si>
  <si>
    <t>Siesta</t>
  </si>
  <si>
    <t>Bill Svanoe</t>
  </si>
  <si>
    <t>October 30, 1987 (United States)</t>
  </si>
  <si>
    <t>Fatal Beauty</t>
  </si>
  <si>
    <t>Catherine Mary Stewart</t>
  </si>
  <si>
    <t>George R.R. Martin</t>
  </si>
  <si>
    <t>Robert Collector</t>
  </si>
  <si>
    <t>April 7, 1988 (Australia)</t>
  </si>
  <si>
    <t>Nightflyers</t>
  </si>
  <si>
    <t>H.I.T. Films</t>
  </si>
  <si>
    <t>Deborah Winters</t>
  </si>
  <si>
    <t>Warren Chaney</t>
  </si>
  <si>
    <t>Tom Daley</t>
  </si>
  <si>
    <t>November 21, 1987 (Japan)</t>
  </si>
  <si>
    <t>The Outing</t>
  </si>
  <si>
    <t>Titan Productions</t>
  </si>
  <si>
    <t>Linnea Quigley</t>
  </si>
  <si>
    <t>Dave Eisenstark</t>
  </si>
  <si>
    <t>David DeCoteau</t>
  </si>
  <si>
    <t>October 2, 1987 (United States)</t>
  </si>
  <si>
    <t>Creepozoids</t>
  </si>
  <si>
    <t>Silent Night Releasing Corporation</t>
  </si>
  <si>
    <t>Eric Freeman</t>
  </si>
  <si>
    <t>Michael Hickey</t>
  </si>
  <si>
    <t>Lee Harry</t>
  </si>
  <si>
    <t>April 10, 1987 (United States)</t>
  </si>
  <si>
    <t>Silent Night, Deadly Night Part 2</t>
  </si>
  <si>
    <t>October 23, 1987 (United States)</t>
  </si>
  <si>
    <t>The Sicilian</t>
  </si>
  <si>
    <t>William P. Wood</t>
  </si>
  <si>
    <t>Zenith Entertainment</t>
  </si>
  <si>
    <t>Don Keith Opper</t>
  </si>
  <si>
    <t>Slam Dance</t>
  </si>
  <si>
    <t>Jack Higgins</t>
  </si>
  <si>
    <t>September 11, 1987 (United States)</t>
  </si>
  <si>
    <t>A Prayer for the Dying</t>
  </si>
  <si>
    <t>Marilynne Robinson</t>
  </si>
  <si>
    <t>February 5, 1988 (Sweden)</t>
  </si>
  <si>
    <t>Housekeeping</t>
  </si>
  <si>
    <t>Sam Firstenberg</t>
  </si>
  <si>
    <t>American Ninja 2: The Confrontation</t>
  </si>
  <si>
    <t>September 18, 1987 (United States)</t>
  </si>
  <si>
    <t>The Principal</t>
  </si>
  <si>
    <t>John Lahr</t>
  </si>
  <si>
    <t>Prick Up Your Ears</t>
  </si>
  <si>
    <t>David Berry</t>
  </si>
  <si>
    <t>Lindsay Anderson</t>
  </si>
  <si>
    <t>August 19, 1987 (France)</t>
  </si>
  <si>
    <t>The Whales of August</t>
  </si>
  <si>
    <t>Walter Bernstein</t>
  </si>
  <si>
    <t>1987 (United States)</t>
  </si>
  <si>
    <t>The House on Carroll Street</t>
  </si>
  <si>
    <t>Wil Wheaton</t>
  </si>
  <si>
    <t>September 14, 1988 (Spain)</t>
  </si>
  <si>
    <t>The Curse</t>
  </si>
  <si>
    <t>David Freeman</t>
  </si>
  <si>
    <t>Jerry Schatzberg</t>
  </si>
  <si>
    <t>Street Smart</t>
  </si>
  <si>
    <t>Col.Ima.Son</t>
  </si>
  <si>
    <t>RenÃ© Laloux</t>
  </si>
  <si>
    <t>Gandahar</t>
  </si>
  <si>
    <t>July 24, 1987 (United States)</t>
  </si>
  <si>
    <t>Wish You Were Here</t>
  </si>
  <si>
    <t>Lane Smith</t>
  </si>
  <si>
    <t>Irwin Yablans</t>
  </si>
  <si>
    <t>December 8, 1987 (United Kingdom)</t>
  </si>
  <si>
    <t>Prison</t>
  </si>
  <si>
    <t>TAFT Entertainment Pictures</t>
  </si>
  <si>
    <t>Light of Day</t>
  </si>
  <si>
    <t>Albacore Productions Inc.</t>
  </si>
  <si>
    <t>Clark Howard</t>
  </si>
  <si>
    <t>Ben Bolt</t>
  </si>
  <si>
    <t>The Big Town</t>
  </si>
  <si>
    <t>March 13, 1987 (United States)</t>
  </si>
  <si>
    <t>Tin Men</t>
  </si>
  <si>
    <t>Independent Film Centre</t>
  </si>
  <si>
    <t>Lance Hool</t>
  </si>
  <si>
    <t>March 31, 1988 (South Africa)</t>
  </si>
  <si>
    <t>Steel Dawn</t>
  </si>
  <si>
    <t>Like Father Like Son</t>
  </si>
  <si>
    <t>January 30, 1987 (United States)</t>
  </si>
  <si>
    <t>Outrageous Fortune</t>
  </si>
  <si>
    <t>Simon Gray</t>
  </si>
  <si>
    <t>December 4, 1987 (United Kingdom)</t>
  </si>
  <si>
    <t>A Month in the Country</t>
  </si>
  <si>
    <t>Denis Hamill</t>
  </si>
  <si>
    <t>January 16, 1987 (United States)</t>
  </si>
  <si>
    <t>Critical Condition</t>
  </si>
  <si>
    <t>Real Men</t>
  </si>
  <si>
    <t>Marimark Productions</t>
  </si>
  <si>
    <t>John Allen Nelson</t>
  </si>
  <si>
    <t>Lawrence Bassoff</t>
  </si>
  <si>
    <t>March 6, 1987 (United States)</t>
  </si>
  <si>
    <t>Hunk</t>
  </si>
  <si>
    <t>Michael E. Knight</t>
  </si>
  <si>
    <t>Tom McLoughlin</t>
  </si>
  <si>
    <t>November 20, 1987 (United States)</t>
  </si>
  <si>
    <t>Date with an Angel</t>
  </si>
  <si>
    <t>Best Seller</t>
  </si>
  <si>
    <t>Made in Heaven</t>
  </si>
  <si>
    <t>Manya Starr</t>
  </si>
  <si>
    <t>Jeff Bleckner</t>
  </si>
  <si>
    <t>White Water Summer</t>
  </si>
  <si>
    <t>Jon Cryer</t>
  </si>
  <si>
    <t>Joe Menosky</t>
  </si>
  <si>
    <t>Bob Giraldi</t>
  </si>
  <si>
    <t>Hiding Out</t>
  </si>
  <si>
    <t>British Columbia Television</t>
  </si>
  <si>
    <t>Lisa Schrage</t>
  </si>
  <si>
    <t>Ron Oliver</t>
  </si>
  <si>
    <t>Bruce Pittman</t>
  </si>
  <si>
    <t>October 16, 1987 (United States)</t>
  </si>
  <si>
    <t>Prom Night II</t>
  </si>
  <si>
    <t>Susanna Hoffs</t>
  </si>
  <si>
    <t>Tamar Simon Hoffs</t>
  </si>
  <si>
    <t>The Allnighter</t>
  </si>
  <si>
    <t>Bagdasarian Productions</t>
  </si>
  <si>
    <t>Ross Bagdasarian Jr.</t>
  </si>
  <si>
    <t>Janice Karman</t>
  </si>
  <si>
    <t>May 22, 1987 (United States)</t>
  </si>
  <si>
    <t>The Chipmunk Adventure</t>
  </si>
  <si>
    <t>Fourth Protocol</t>
  </si>
  <si>
    <t>George Axelrod</t>
  </si>
  <si>
    <t>August 28, 1987 (United States)</t>
  </si>
  <si>
    <t>The Fourth Protocol</t>
  </si>
  <si>
    <t>Suspect</t>
  </si>
  <si>
    <t>Per Holst Filmproduktion</t>
  </si>
  <si>
    <t>Pelle Hvenegaard</t>
  </si>
  <si>
    <t>Martin Andersen NexÃ¸</t>
  </si>
  <si>
    <t>Pelle the Conqueror</t>
  </si>
  <si>
    <t>Matewan</t>
  </si>
  <si>
    <t>Extreme Prejudice</t>
  </si>
  <si>
    <t>Andrew Smith</t>
  </si>
  <si>
    <t>Who's That Girl</t>
  </si>
  <si>
    <t>William Kennedy</t>
  </si>
  <si>
    <t>Ironweed</t>
  </si>
  <si>
    <t>Clear Type</t>
  </si>
  <si>
    <t>August 21, 1987 (United States)</t>
  </si>
  <si>
    <t>Born in East L.A.</t>
  </si>
  <si>
    <t>Someone to Watch Over Me</t>
  </si>
  <si>
    <t>Frankie Avalon</t>
  </si>
  <si>
    <t>James Komack</t>
  </si>
  <si>
    <t>Lyndall Hobbs</t>
  </si>
  <si>
    <t>Back to the Beach</t>
  </si>
  <si>
    <t>Amercent Films</t>
  </si>
  <si>
    <t>The Pick-up Artist</t>
  </si>
  <si>
    <t>Richard Sale</t>
  </si>
  <si>
    <t>Peter R. Hunt</t>
  </si>
  <si>
    <t>January 9, 1987 (United States)</t>
  </si>
  <si>
    <t>Assassination</t>
  </si>
  <si>
    <t>September 4, 1987 (France)</t>
  </si>
  <si>
    <t>John Briley</t>
  </si>
  <si>
    <t>Cry Freedom</t>
  </si>
  <si>
    <t>Filmhaus</t>
  </si>
  <si>
    <t>Lindsay Crouse</t>
  </si>
  <si>
    <t>October 14, 1987 (United States)</t>
  </si>
  <si>
    <t>House of Games</t>
  </si>
  <si>
    <t>Death Wish 4: The Crackdown</t>
  </si>
  <si>
    <t>Ethan Wiley</t>
  </si>
  <si>
    <t>House II: the Second Story</t>
  </si>
  <si>
    <t>Nicholas Conde</t>
  </si>
  <si>
    <t>June 10, 1987 (United States)</t>
  </si>
  <si>
    <t>The Believers</t>
  </si>
  <si>
    <t>Finnegan/Pinchuk Productions</t>
  </si>
  <si>
    <t>Matt Adler</t>
  </si>
  <si>
    <t>William Phelps</t>
  </si>
  <si>
    <t>North Shore</t>
  </si>
  <si>
    <t>Canon Italia S.r.l.</t>
  </si>
  <si>
    <t>David Paul</t>
  </si>
  <si>
    <t>Alberto Piferi</t>
  </si>
  <si>
    <t>Ruggero Deodato</t>
  </si>
  <si>
    <t>The Barbarians</t>
  </si>
  <si>
    <t>Aaron Spelling Productions</t>
  </si>
  <si>
    <t>Casey Siemaszko</t>
  </si>
  <si>
    <t>Three O'Clock High</t>
  </si>
  <si>
    <t>Lawrence Lasker</t>
  </si>
  <si>
    <t>Pelemele Film</t>
  </si>
  <si>
    <t>Eleonore Adlon</t>
  </si>
  <si>
    <t>Bagdad Cafe</t>
  </si>
  <si>
    <t>Radio Days</t>
  </si>
  <si>
    <t>Anthony Newley</t>
  </si>
  <si>
    <t>Linda Palmer</t>
  </si>
  <si>
    <t>August 22, 1987 (United States)</t>
  </si>
  <si>
    <t>The Garbage Pail Kids Movie</t>
  </si>
  <si>
    <t>Panorama Film A/S</t>
  </si>
  <si>
    <t>StÃ©phane Audran</t>
  </si>
  <si>
    <t>Karen Blixen</t>
  </si>
  <si>
    <t>Gabriel Axel</t>
  </si>
  <si>
    <t>Babette's Feast</t>
  </si>
  <si>
    <t>August 5, 1987 (United States)</t>
  </si>
  <si>
    <t>Stakeout</t>
  </si>
  <si>
    <t>Ryan O'Neal</t>
  </si>
  <si>
    <t>Norman Mailer</t>
  </si>
  <si>
    <t>Tough Guys Don't Dance</t>
  </si>
  <si>
    <t>Ishtar</t>
  </si>
  <si>
    <t>Peter Werner</t>
  </si>
  <si>
    <t>February 19, 1988 (United States)</t>
  </si>
  <si>
    <t>Hope and Glory</t>
  </si>
  <si>
    <t>Siobhan Finneran</t>
  </si>
  <si>
    <t>Andrea Dunbar</t>
  </si>
  <si>
    <t>Alan Clarke</t>
  </si>
  <si>
    <t>May 29, 1987 (United Kingdom)</t>
  </si>
  <si>
    <t>Rita, Sue and Bob Too</t>
  </si>
  <si>
    <t>Gaspard Manesse</t>
  </si>
  <si>
    <t>Au Revoir les Enfants</t>
  </si>
  <si>
    <t>March 27, 1987 (United States)</t>
  </si>
  <si>
    <t>Blind Date</t>
  </si>
  <si>
    <t>July 31, 1987 (United States)</t>
  </si>
  <si>
    <t>Maid to Order</t>
  </si>
  <si>
    <t>Barfly</t>
  </si>
  <si>
    <t>Anne Holden</t>
  </si>
  <si>
    <t>The Bedroom Window</t>
  </si>
  <si>
    <t>Heron Communications</t>
  </si>
  <si>
    <t>Kyle MacLachlan</t>
  </si>
  <si>
    <t>The Hidden</t>
  </si>
  <si>
    <t>Lloyd Fonvielle</t>
  </si>
  <si>
    <t>Cherry 2000</t>
  </si>
  <si>
    <t>Anthony Barrile</t>
  </si>
  <si>
    <t>James Carabatsos</t>
  </si>
  <si>
    <t>Hamburger Hill</t>
  </si>
  <si>
    <t>September 15, 1987 (United States)</t>
  </si>
  <si>
    <t>Aria</t>
  </si>
  <si>
    <t>Emshell Producers</t>
  </si>
  <si>
    <t>Ernest Goes to Camp</t>
  </si>
  <si>
    <t>New Century Entertainment</t>
  </si>
  <si>
    <t>The Gate</t>
  </si>
  <si>
    <t>Helene Hanff</t>
  </si>
  <si>
    <t>February 13, 1987 (United States)</t>
  </si>
  <si>
    <t>84 Charing Cross Road</t>
  </si>
  <si>
    <t>Baby Boom</t>
  </si>
  <si>
    <t>Jeph Loeb</t>
  </si>
  <si>
    <t>Christopher Leitch</t>
  </si>
  <si>
    <t>Teen Wolf Too</t>
  </si>
  <si>
    <t>Michael Barrie</t>
  </si>
  <si>
    <t>Amazon Women on the Moon</t>
  </si>
  <si>
    <t>Stu Silver</t>
  </si>
  <si>
    <t>Throw Momma from the Train</t>
  </si>
  <si>
    <t>Dragnet</t>
  </si>
  <si>
    <t>June 19, 1987 (United States)</t>
  </si>
  <si>
    <t>Roxanne</t>
  </si>
  <si>
    <t>Hume Cronyn</t>
  </si>
  <si>
    <t>*batteries not included</t>
  </si>
  <si>
    <t>Louise Fletcher</t>
  </si>
  <si>
    <t>Virginia C. Andrews</t>
  </si>
  <si>
    <t>Jeffrey Bloom</t>
  </si>
  <si>
    <t>Flowers in the Attic</t>
  </si>
  <si>
    <t>Jimmy Huston</t>
  </si>
  <si>
    <t>My Best Friend Is a Vampire</t>
  </si>
  <si>
    <t>Police Academy 4: Citizens on Patrol</t>
  </si>
  <si>
    <t>George Kennedy</t>
  </si>
  <si>
    <t>Michael Gornick</t>
  </si>
  <si>
    <t>Creepshow 2</t>
  </si>
  <si>
    <t>Harry and the Hendersons</t>
  </si>
  <si>
    <t>December 25, 1987 (United States)</t>
  </si>
  <si>
    <t>Broadcast News</t>
  </si>
  <si>
    <t>Maurice</t>
  </si>
  <si>
    <t>Wings of Desire</t>
  </si>
  <si>
    <t>Prince of Darkness</t>
  </si>
  <si>
    <t>Andre Gower</t>
  </si>
  <si>
    <t>The Monster Squad</t>
  </si>
  <si>
    <t>Robert Carradine</t>
  </si>
  <si>
    <t>Revenge of the Nerds II: Nerds in Paradise</t>
  </si>
  <si>
    <t>Luis Valdez</t>
  </si>
  <si>
    <t>La Bamba</t>
  </si>
  <si>
    <t>November 25, 1987 (United States)</t>
  </si>
  <si>
    <t>Three Men and a Baby</t>
  </si>
  <si>
    <t>Marek Kanievska</t>
  </si>
  <si>
    <t>Less Than Zero</t>
  </si>
  <si>
    <t>John Lone</t>
  </si>
  <si>
    <t>Mark Peploe</t>
  </si>
  <si>
    <t>The Last Emperor</t>
  </si>
  <si>
    <t>Gary Conway</t>
  </si>
  <si>
    <t>Over the Top</t>
  </si>
  <si>
    <t>Richard Maibaum</t>
  </si>
  <si>
    <t>The Living Daylights</t>
  </si>
  <si>
    <t>Chip Proser</t>
  </si>
  <si>
    <t>July 1, 1987 (United States)</t>
  </si>
  <si>
    <t>Innerspace</t>
  </si>
  <si>
    <t>Stuart Birnbaum</t>
  </si>
  <si>
    <t>July 22, 1987 (United States)</t>
  </si>
  <si>
    <t>Summer School</t>
  </si>
  <si>
    <t>Evil Dead II</t>
  </si>
  <si>
    <t>Withnail &amp; I</t>
  </si>
  <si>
    <t>Jim Cash</t>
  </si>
  <si>
    <t>The Secret of My Success</t>
  </si>
  <si>
    <t>Superman IV: The Quest for Peace</t>
  </si>
  <si>
    <t>May 20, 1987 (United States)</t>
  </si>
  <si>
    <t>Beverly Hills Cop II</t>
  </si>
  <si>
    <t>December 16, 1987 (United States)</t>
  </si>
  <si>
    <t>Can't Buy Me Love</t>
  </si>
  <si>
    <t>Planes, Trains &amp; Automobiles</t>
  </si>
  <si>
    <t>February 27, 1987 (United States)</t>
  </si>
  <si>
    <t>A Nightmare on Elm Street 3: Dream Warriors</t>
  </si>
  <si>
    <t>Good Morning, Vietnam</t>
  </si>
  <si>
    <t>Wall Street</t>
  </si>
  <si>
    <t>Lorraine Gary</t>
  </si>
  <si>
    <t>Peter Benchley</t>
  </si>
  <si>
    <t>Joseph Sargent</t>
  </si>
  <si>
    <t>July 17, 1987 (United States)</t>
  </si>
  <si>
    <t>Jaws: the Revenge</t>
  </si>
  <si>
    <t>Moonstruck</t>
  </si>
  <si>
    <t>Carolco International N.V.</t>
  </si>
  <si>
    <t>William Hjortsberg</t>
  </si>
  <si>
    <t>Angel Heart</t>
  </si>
  <si>
    <t>Black Widow</t>
  </si>
  <si>
    <t>The Running Man</t>
  </si>
  <si>
    <t>Some Kind of Wonderful</t>
  </si>
  <si>
    <t>John Updike</t>
  </si>
  <si>
    <t>The Witches of Eastwick</t>
  </si>
  <si>
    <t>Kenneth Fearing</t>
  </si>
  <si>
    <t>No Way Out</t>
  </si>
  <si>
    <t>Empire of the Sun</t>
  </si>
  <si>
    <t>Andrew Robinson</t>
  </si>
  <si>
    <t>Hellraiser</t>
  </si>
  <si>
    <t>Fatal Attraction</t>
  </si>
  <si>
    <t>Gary Goddard</t>
  </si>
  <si>
    <t>Masters of the Universe</t>
  </si>
  <si>
    <t>Mannequin</t>
  </si>
  <si>
    <t>F/M</t>
  </si>
  <si>
    <t>January 8, 1988 (United Kingdom)</t>
  </si>
  <si>
    <t>Near Dark</t>
  </si>
  <si>
    <t>Lethal Weapon</t>
  </si>
  <si>
    <t>Raising Arizona</t>
  </si>
  <si>
    <t>June 24, 1987 (United States)</t>
  </si>
  <si>
    <t>Spaceballs</t>
  </si>
  <si>
    <t>June 3, 1987 (United States)</t>
  </si>
  <si>
    <t>The Untouchables</t>
  </si>
  <si>
    <t>David Simkins</t>
  </si>
  <si>
    <t>July 3, 1987 (United States)</t>
  </si>
  <si>
    <t>Adventures in Babysitting</t>
  </si>
  <si>
    <t>Eleanor Bergstein</t>
  </si>
  <si>
    <t>Dirty Dancing</t>
  </si>
  <si>
    <t>Predator</t>
  </si>
  <si>
    <t>Natant</t>
  </si>
  <si>
    <t>Full Metal Jacket</t>
  </si>
  <si>
    <t>Jan Fischer</t>
  </si>
  <si>
    <t>The Lost Boys</t>
  </si>
  <si>
    <t>The Princess Bride</t>
  </si>
  <si>
    <t>Les Films 13</t>
  </si>
  <si>
    <t>Anouk AimÃ©e</t>
  </si>
  <si>
    <t>Claude Lelouch</t>
  </si>
  <si>
    <t>August 15, 1986 (United States)</t>
  </si>
  <si>
    <t>A Man and a Woman: 20 Years Later</t>
  </si>
  <si>
    <t>Action Communications</t>
  </si>
  <si>
    <t>Leo Fong</t>
  </si>
  <si>
    <t>Frank Harris</t>
  </si>
  <si>
    <t>April 1986 (United States)</t>
  </si>
  <si>
    <t>Low Blow</t>
  </si>
  <si>
    <t>Continental Motion Pictures</t>
  </si>
  <si>
    <t>Dennis Christopher</t>
  </si>
  <si>
    <t>Alien Predator</t>
  </si>
  <si>
    <t>Evelyn Purcell</t>
  </si>
  <si>
    <t>November 7, 1986 (United States)</t>
  </si>
  <si>
    <t>Fons Rademakers Produktie</t>
  </si>
  <si>
    <t>Derek de Lint</t>
  </si>
  <si>
    <t>Fons Rademakers</t>
  </si>
  <si>
    <t>February 6, 1986 (Netherlands)</t>
  </si>
  <si>
    <t>The Assault</t>
  </si>
  <si>
    <t>Victor Love</t>
  </si>
  <si>
    <t>Richard Wesley</t>
  </si>
  <si>
    <t>Jerrold Freedman</t>
  </si>
  <si>
    <t>December 12, 1986 (United States)</t>
  </si>
  <si>
    <t>Native Son</t>
  </si>
  <si>
    <t>Simcom Limited</t>
  </si>
  <si>
    <t>Jonathan Crombie</t>
  </si>
  <si>
    <t>John Sheppard</t>
  </si>
  <si>
    <t>Paul Lynch</t>
  </si>
  <si>
    <t>August 29, 1986 (United States)</t>
  </si>
  <si>
    <t>Bullies</t>
  </si>
  <si>
    <t>Tom Kempinski</t>
  </si>
  <si>
    <t>February 1987 (United States)</t>
  </si>
  <si>
    <t>Duet for One</t>
  </si>
  <si>
    <t>David Carradine</t>
  </si>
  <si>
    <t>T.L. Lankford</t>
  </si>
  <si>
    <t>October 3, 1986 (United States)</t>
  </si>
  <si>
    <t>Armed Response</t>
  </si>
  <si>
    <t>Malcolm Barbour</t>
  </si>
  <si>
    <t>April 4, 1986 (United States)</t>
  </si>
  <si>
    <t>P.O.W. the Escape</t>
  </si>
  <si>
    <t>CamÃ©ras Continentales</t>
  </si>
  <si>
    <t>Henning Carlsen</t>
  </si>
  <si>
    <t>September 5, 1986 (Denmark)</t>
  </si>
  <si>
    <t>Oviri</t>
  </si>
  <si>
    <t>MTM Enterprises</t>
  </si>
  <si>
    <t>Mary Tyler Moore</t>
  </si>
  <si>
    <t>Allan Burns</t>
  </si>
  <si>
    <t>March 21, 1986 (United States)</t>
  </si>
  <si>
    <t>Just Between Friends</t>
  </si>
  <si>
    <t>Fringe Dwellers Productions</t>
  </si>
  <si>
    <t>Kristina Nehm</t>
  </si>
  <si>
    <t>October 1986 (United States)</t>
  </si>
  <si>
    <t>The Fringe Dwellers</t>
  </si>
  <si>
    <t>Hugh Duncan Bigney Mitchell</t>
  </si>
  <si>
    <t>Kent Stowell</t>
  </si>
  <si>
    <t>November 26, 1986 (United States)</t>
  </si>
  <si>
    <t>Nutcracker</t>
  </si>
  <si>
    <t>Cinequanon</t>
  </si>
  <si>
    <t>Lorenzo Quinteros</t>
  </si>
  <si>
    <t>Eliseo Subiela</t>
  </si>
  <si>
    <t>Man Facing Southeast</t>
  </si>
  <si>
    <t>Alan Ormsby</t>
  </si>
  <si>
    <t>August 22, 1986 (United States)</t>
  </si>
  <si>
    <t>Touch and Go</t>
  </si>
  <si>
    <t>Carson Productions</t>
  </si>
  <si>
    <t>Linda Remy</t>
  </si>
  <si>
    <t>Eugene Corr</t>
  </si>
  <si>
    <t>April 18, 1986 (United States)</t>
  </si>
  <si>
    <t>Desert Bloom</t>
  </si>
  <si>
    <t>Cinema Group Ventures</t>
  </si>
  <si>
    <t>Mike Norris</t>
  </si>
  <si>
    <t>December 19, 1986 (Finland)</t>
  </si>
  <si>
    <t>Born American</t>
  </si>
  <si>
    <t>Grace</t>
  </si>
  <si>
    <t>Leon Isaac Kennedy</t>
  </si>
  <si>
    <t>Dominic Orlando</t>
  </si>
  <si>
    <t>February 14, 1986 (United States)</t>
  </si>
  <si>
    <t>Knights of the City</t>
  </si>
  <si>
    <t>Maxine Miller</t>
  </si>
  <si>
    <t>Peter Sauder</t>
  </si>
  <si>
    <t>Dale Schott</t>
  </si>
  <si>
    <t>Care Bears Movie II: A New Generation</t>
  </si>
  <si>
    <t>Portreeve</t>
  </si>
  <si>
    <t>Julian Bond</t>
  </si>
  <si>
    <t>Simon Langton</t>
  </si>
  <si>
    <t>The Whistle Blower</t>
  </si>
  <si>
    <t>Scott Fields</t>
  </si>
  <si>
    <t>May 9, 1986 (United States)</t>
  </si>
  <si>
    <t>Dangerously Close</t>
  </si>
  <si>
    <t>Kristy McNichol</t>
  </si>
  <si>
    <t>Jon Boorstin</t>
  </si>
  <si>
    <t>April 2, 1986 (France)</t>
  </si>
  <si>
    <t>October 1, 1986 (United States)</t>
  </si>
  <si>
    <t>MÃ©nage</t>
  </si>
  <si>
    <t>J&amp;M Entertainment</t>
  </si>
  <si>
    <t>Scott McGinnis</t>
  </si>
  <si>
    <t>Thom Keyes</t>
  </si>
  <si>
    <t>Zoran Perisic</t>
  </si>
  <si>
    <t>October 31, 1986 (United States)</t>
  </si>
  <si>
    <t>Sky Bandits</t>
  </si>
  <si>
    <t>Milton Wexler</t>
  </si>
  <si>
    <t>October 10, 1986 (United States)</t>
  </si>
  <si>
    <t>That's Life!</t>
  </si>
  <si>
    <t>Ross Macdonald</t>
  </si>
  <si>
    <t>Michelle Manning</t>
  </si>
  <si>
    <t>May 2, 1986 (United States)</t>
  </si>
  <si>
    <t>Blue City</t>
  </si>
  <si>
    <t>Shari Shattuck</t>
  </si>
  <si>
    <t>Paul Nicholas</t>
  </si>
  <si>
    <t>March 7, 1986 (United States)</t>
  </si>
  <si>
    <t>The Naked Cage</t>
  </si>
  <si>
    <t>Wayne Crawford</t>
  </si>
  <si>
    <t>May 30, 1986 (United States)</t>
  </si>
  <si>
    <t>Jake Speed</t>
  </si>
  <si>
    <t>Marsha Norman</t>
  </si>
  <si>
    <t>Tom Moore</t>
  </si>
  <si>
    <t>January 29, 1987 (Australia)</t>
  </si>
  <si>
    <t>'night, Mother</t>
  </si>
  <si>
    <t>Daniel Jordano</t>
  </si>
  <si>
    <t>Bob Weinstein</t>
  </si>
  <si>
    <t>Sunbow Productions</t>
  </si>
  <si>
    <t>George Arthur Bloom</t>
  </si>
  <si>
    <t>June 6, 1986 (United States)</t>
  </si>
  <si>
    <t>Daryl Duke</t>
  </si>
  <si>
    <t>Tai-Pan</t>
  </si>
  <si>
    <t>Michael O'Keefe</t>
  </si>
  <si>
    <t>The Whoopee Boys</t>
  </si>
  <si>
    <t>Rondo Productions</t>
  </si>
  <si>
    <t>John Bolger</t>
  </si>
  <si>
    <t>Bill Sherwood</t>
  </si>
  <si>
    <t>February 19, 1986 (United States)</t>
  </si>
  <si>
    <t>Parting Glances</t>
  </si>
  <si>
    <t>Rastar Films</t>
  </si>
  <si>
    <t>Jack Fisk</t>
  </si>
  <si>
    <t>April 25, 1986 (United States)</t>
  </si>
  <si>
    <t>Violets Are Blue...</t>
  </si>
  <si>
    <t>Little Bear</t>
  </si>
  <si>
    <t>Dexter Gordon</t>
  </si>
  <si>
    <t>Bertrand Tavernier</t>
  </si>
  <si>
    <t>'Round Midnight</t>
  </si>
  <si>
    <t>Produzioni Europee Associate (PEA)</t>
  </si>
  <si>
    <t>March 28, 1986 (United States)</t>
  </si>
  <si>
    <t>Ginger and Fred</t>
  </si>
  <si>
    <t>Griffon Productions</t>
  </si>
  <si>
    <t>Pamela Adlon</t>
  </si>
  <si>
    <t>Alan Friedman</t>
  </si>
  <si>
    <t>Paul Schneider</t>
  </si>
  <si>
    <t>November 14, 1986 (United States)</t>
  </si>
  <si>
    <t>Willy/Milly</t>
  </si>
  <si>
    <t>Tim Conway</t>
  </si>
  <si>
    <t>January 17, 1986 (United States)</t>
  </si>
  <si>
    <t>The Longshot</t>
  </si>
  <si>
    <t>Gene Saks</t>
  </si>
  <si>
    <t>December 25, 1986 (United States)</t>
  </si>
  <si>
    <t>Brighton Beach Memoirs</t>
  </si>
  <si>
    <t>Canadian Broadcasting Corporation (CBC)</t>
  </si>
  <si>
    <t>Douglas Bowie</t>
  </si>
  <si>
    <t>Charles Jarrott</t>
  </si>
  <si>
    <t>The Boy in Blue</t>
  </si>
  <si>
    <t>Chroma III Productions</t>
  </si>
  <si>
    <t>September 12, 1986 (United States)</t>
  </si>
  <si>
    <t>Hardbodies 2</t>
  </si>
  <si>
    <t>Corporation Image M &amp; M</t>
  </si>
  <si>
    <t>Dominique Michel</t>
  </si>
  <si>
    <t>The Decline of the American Empire</t>
  </si>
  <si>
    <t>Delphi V Productions</t>
  </si>
  <si>
    <t>MoshÃ© Mizrahi</t>
  </si>
  <si>
    <t>Every Time We Say Goodbye</t>
  </si>
  <si>
    <t>Edward Behr</t>
  </si>
  <si>
    <t>September 26, 1986 (United States)</t>
  </si>
  <si>
    <t>Half Moon Street</t>
  </si>
  <si>
    <t>Compact Yellowbill</t>
  </si>
  <si>
    <t>Neil Dickson</t>
  </si>
  <si>
    <t>W.E. Johns</t>
  </si>
  <si>
    <t>John Hough</t>
  </si>
  <si>
    <t>January 29, 1988 (United States)</t>
  </si>
  <si>
    <t>Biggles: Adventures in Time</t>
  </si>
  <si>
    <t>Deborah Foreman</t>
  </si>
  <si>
    <t>January 24, 1986 (United States)</t>
  </si>
  <si>
    <t>My Chauffeur</t>
  </si>
  <si>
    <t>Michael Schoeffling</t>
  </si>
  <si>
    <t>Let's Get Harry</t>
  </si>
  <si>
    <t>August 8, 1986 (United States)</t>
  </si>
  <si>
    <t>A Fine Mess</t>
  </si>
  <si>
    <t>Lorimar Productions</t>
  </si>
  <si>
    <t>January 31, 1986 (United States)</t>
  </si>
  <si>
    <t>Power</t>
  </si>
  <si>
    <t>John Kohn</t>
  </si>
  <si>
    <t>Jim Goddard</t>
  </si>
  <si>
    <t>Shanghai Surprise</t>
  </si>
  <si>
    <t>January 2, 1987 (United States)</t>
  </si>
  <si>
    <t>Wisdom</t>
  </si>
  <si>
    <t>Tony Kayden</t>
  </si>
  <si>
    <t>Richard Tuggle</t>
  </si>
  <si>
    <t>July 25, 1986 (United States)</t>
  </si>
  <si>
    <t>Out of Bounds</t>
  </si>
  <si>
    <t>Marquis</t>
  </si>
  <si>
    <t>Martin Hewitt</t>
  </si>
  <si>
    <t>Barney Cohen</t>
  </si>
  <si>
    <t>William Fruet</t>
  </si>
  <si>
    <t>Killer Party</t>
  </si>
  <si>
    <t>May 16, 1986 (United States)</t>
  </si>
  <si>
    <t>Sweet Liberty</t>
  </si>
  <si>
    <t>Escalante Productions</t>
  </si>
  <si>
    <t>Dick Richards</t>
  </si>
  <si>
    <t>James Booth</t>
  </si>
  <si>
    <t>Avenging Force</t>
  </si>
  <si>
    <t>Scary Stuff</t>
  </si>
  <si>
    <t>Jeffrey Delman</t>
  </si>
  <si>
    <t>November 28, 1986 (United States)</t>
  </si>
  <si>
    <t>Deadtime Stories</t>
  </si>
  <si>
    <t>Patsy Kensit</t>
  </si>
  <si>
    <t>Colin MacInnes</t>
  </si>
  <si>
    <t>Absolute Beginners</t>
  </si>
  <si>
    <t>L.P. Film</t>
  </si>
  <si>
    <t>Maruschka Detmers</t>
  </si>
  <si>
    <t>Marco Bellocchio</t>
  </si>
  <si>
    <t>Devil in the Flesh</t>
  </si>
  <si>
    <t>TMS Pictures</t>
  </si>
  <si>
    <t>Sally Kellerman</t>
  </si>
  <si>
    <t>Janis Allen</t>
  </si>
  <si>
    <t>George Mendeluk</t>
  </si>
  <si>
    <t>Meatballs III: Summer Job</t>
  </si>
  <si>
    <t>Cascade Films</t>
  </si>
  <si>
    <t>Colin Friels</t>
  </si>
  <si>
    <t>David Parker</t>
  </si>
  <si>
    <t>November 5, 1986 (United States)</t>
  </si>
  <si>
    <t>Malcolm</t>
  </si>
  <si>
    <t>Becky Johnston</t>
  </si>
  <si>
    <t>July 2, 1986 (United States)</t>
  </si>
  <si>
    <t>Under the Cherry Moon</t>
  </si>
  <si>
    <t>January 23, 1987 (United States)</t>
  </si>
  <si>
    <t>Crimes of the Heart</t>
  </si>
  <si>
    <t>American Filmworks</t>
  </si>
  <si>
    <t>The Morning After</t>
  </si>
  <si>
    <t>Mitchell Gaylord</t>
  </si>
  <si>
    <t>Evan Archerd</t>
  </si>
  <si>
    <t>Albert Magnoli</t>
  </si>
  <si>
    <t>June 27, 1986 (United States)</t>
  </si>
  <si>
    <t>American Anthem</t>
  </si>
  <si>
    <t>Michael Patrick Goodman</t>
  </si>
  <si>
    <t>Wanted: Dead or Alive</t>
  </si>
  <si>
    <t>Rocco Urbisci</t>
  </si>
  <si>
    <t>Jo Jo Dancer, Your Life Is Calling</t>
  </si>
  <si>
    <t>Cannon Screen Entertainment</t>
  </si>
  <si>
    <t>Lee David Zlotoff</t>
  </si>
  <si>
    <t>September 19, 1986 (United States)</t>
  </si>
  <si>
    <t>Link</t>
  </si>
  <si>
    <t>June 20, 1986 (United States)</t>
  </si>
  <si>
    <t>Legal Eagles</t>
  </si>
  <si>
    <t>Thorn EMI Screen Entertainment</t>
  </si>
  <si>
    <t>Christopher Morahan</t>
  </si>
  <si>
    <t>Clockwise</t>
  </si>
  <si>
    <t>Paragon Arts International</t>
  </si>
  <si>
    <t>Todd Allen</t>
  </si>
  <si>
    <t>Witchboard</t>
  </si>
  <si>
    <t>Daphne Zuniga</t>
  </si>
  <si>
    <t>Jerry Kramer</t>
  </si>
  <si>
    <t>Modern Girls</t>
  </si>
  <si>
    <t>Cannon Group</t>
  </si>
  <si>
    <t>Robert Gosnell</t>
  </si>
  <si>
    <t>November 21, 1986 (United States)</t>
  </si>
  <si>
    <t>Firewalker</t>
  </si>
  <si>
    <t>The Best of Times</t>
  </si>
  <si>
    <t>Andrew Prine</t>
  </si>
  <si>
    <t>Paul De Meo</t>
  </si>
  <si>
    <t>Peter Manoogian</t>
  </si>
  <si>
    <t>Eliminators</t>
  </si>
  <si>
    <t>Tough Guys</t>
  </si>
  <si>
    <t>MinistÃ¨re de la Culture et de la Communication</t>
  </si>
  <si>
    <t>Marie RiviÃ¨re</t>
  </si>
  <si>
    <t>Summer</t>
  </si>
  <si>
    <t>Haunted Honeymoon</t>
  </si>
  <si>
    <t>David Dukes</t>
  </si>
  <si>
    <t>Leonard Michaels</t>
  </si>
  <si>
    <t>The Men's Club</t>
  </si>
  <si>
    <t>Farrah Fawcett</t>
  </si>
  <si>
    <t>Extremities</t>
  </si>
  <si>
    <t>January 10, 1986 (United States)</t>
  </si>
  <si>
    <t>Black Moon Rising</t>
  </si>
  <si>
    <t>52 Pick-Up</t>
  </si>
  <si>
    <t>Thomas Michael Donnelly</t>
  </si>
  <si>
    <t>Quicksilver</t>
  </si>
  <si>
    <t>Diane Franklin</t>
  </si>
  <si>
    <t>Ted Nicolaou</t>
  </si>
  <si>
    <t>TerrorVision</t>
  </si>
  <si>
    <t>Delphi Films</t>
  </si>
  <si>
    <t>July 30, 1986 (United States)</t>
  </si>
  <si>
    <t>Nothing in Common</t>
  </si>
  <si>
    <t>Chris Makepeace</t>
  </si>
  <si>
    <t>Donald P. Borchers</t>
  </si>
  <si>
    <t>July 18, 1986 (United States)</t>
  </si>
  <si>
    <t>Vamp</t>
  </si>
  <si>
    <t>Leo Garen</t>
  </si>
  <si>
    <t>April 11, 1986 (United States)</t>
  </si>
  <si>
    <t>Band of the Hand</t>
  </si>
  <si>
    <t>Linda Carol</t>
  </si>
  <si>
    <t>Tom DeSimone</t>
  </si>
  <si>
    <t>Reform School Girls</t>
  </si>
  <si>
    <t>DD Productions</t>
  </si>
  <si>
    <t>Yves Montand</t>
  </si>
  <si>
    <t>Claude Berri</t>
  </si>
  <si>
    <t>Jean de Florette</t>
  </si>
  <si>
    <t>Matthew Labyorteaux</t>
  </si>
  <si>
    <t>Diana Henstell</t>
  </si>
  <si>
    <t>Deadly Friend</t>
  </si>
  <si>
    <t>Gail Morgan Hickman</t>
  </si>
  <si>
    <t>Murphy's Law</t>
  </si>
  <si>
    <t>Meltdown Productions</t>
  </si>
  <si>
    <t>Peggy Ashcroft</t>
  </si>
  <si>
    <t>Raymond Briggs</t>
  </si>
  <si>
    <t>Jimmy T. Murakami</t>
  </si>
  <si>
    <t>When the Wind Blows</t>
  </si>
  <si>
    <t>Gary Kurfirst Pictures</t>
  </si>
  <si>
    <t>David Byrne</t>
  </si>
  <si>
    <t>Stephen Tobolowsky</t>
  </si>
  <si>
    <t>True Stories</t>
  </si>
  <si>
    <t>Edwin Blum</t>
  </si>
  <si>
    <t>March 14, 1986 (United States)</t>
  </si>
  <si>
    <t>Gung Ho</t>
  </si>
  <si>
    <t>Bill Phillips</t>
  </si>
  <si>
    <t>Fire with Fire</t>
  </si>
  <si>
    <t>Lawrence Gordon Productions</t>
  </si>
  <si>
    <t>Jumpin' Jack Flash</t>
  </si>
  <si>
    <t>Dirk Benedict</t>
  </si>
  <si>
    <t>Shel Lytton</t>
  </si>
  <si>
    <t>Hal Needham</t>
  </si>
  <si>
    <t>May 21, 1987 (United States)</t>
  </si>
  <si>
    <t>Body Slam</t>
  </si>
  <si>
    <t>Marc Price</t>
  </si>
  <si>
    <t>October 24, 1986 (United States)</t>
  </si>
  <si>
    <t>Trick or Treat</t>
  </si>
  <si>
    <t>June 13, 1986 (United States)</t>
  </si>
  <si>
    <t>The Manhattan Project</t>
  </si>
  <si>
    <t>Richard Jordan</t>
  </si>
  <si>
    <t>Walon Green</t>
  </si>
  <si>
    <t>Alan Johnson</t>
  </si>
  <si>
    <t>Solarbabies</t>
  </si>
  <si>
    <t>Wise Guys</t>
  </si>
  <si>
    <t>Oliver Reed</t>
  </si>
  <si>
    <t>Lucy Irvine</t>
  </si>
  <si>
    <t>Castaway</t>
  </si>
  <si>
    <t>Toho Company</t>
  </si>
  <si>
    <t>Brian Kerwin</t>
  </si>
  <si>
    <t>Ronald Shusett</t>
  </si>
  <si>
    <t>John Guillermin</t>
  </si>
  <si>
    <t>December 19, 1986 (United States)</t>
  </si>
  <si>
    <t>King Kong Lives</t>
  </si>
  <si>
    <t>February 7, 1986 (United States)</t>
  </si>
  <si>
    <t>F/X</t>
  </si>
  <si>
    <t>Brian Grazer</t>
  </si>
  <si>
    <t>Armed and Dangerous</t>
  </si>
  <si>
    <t>Stephen Volk</t>
  </si>
  <si>
    <t>Gothic</t>
  </si>
  <si>
    <t>Manon of the Spring</t>
  </si>
  <si>
    <t>Harry Shearer</t>
  </si>
  <si>
    <t>July 11, 1986 (United States)</t>
  </si>
  <si>
    <t>Club Paradise</t>
  </si>
  <si>
    <t>Capital Equipment Leasing</t>
  </si>
  <si>
    <t>Chris Bryant</t>
  </si>
  <si>
    <t>Lady Jane</t>
  </si>
  <si>
    <t>No Mercy</t>
  </si>
  <si>
    <t>Carthago Films S.a.r.l.</t>
  </si>
  <si>
    <t>John Brownjohn</t>
  </si>
  <si>
    <t>Pirates</t>
  </si>
  <si>
    <t>The Big Easy</t>
  </si>
  <si>
    <t>Fred Walton</t>
  </si>
  <si>
    <t>April Fool's Day</t>
  </si>
  <si>
    <t>RenÃ© Fauchois</t>
  </si>
  <si>
    <t>Down and Out in Beverly Hills</t>
  </si>
  <si>
    <t>CompaÃ±Ã­a Iberoamericana de TV</t>
  </si>
  <si>
    <t>Assumpta Serna</t>
  </si>
  <si>
    <t>March 7, 1986 (Spain)</t>
  </si>
  <si>
    <t>Matador</t>
  </si>
  <si>
    <t>Karen Black</t>
  </si>
  <si>
    <t>Richard Blake</t>
  </si>
  <si>
    <t>Invaders from Mars</t>
  </si>
  <si>
    <t>Mark Medoff</t>
  </si>
  <si>
    <t>Children of a Lesser God</t>
  </si>
  <si>
    <t>Noam Almaz</t>
  </si>
  <si>
    <t>Caravaggio</t>
  </si>
  <si>
    <t>Fuji Television Network</t>
  </si>
  <si>
    <t>KyÃ´ko Koizumi</t>
  </si>
  <si>
    <t>Masanori Hata</t>
  </si>
  <si>
    <t>The Adventures of Milo and Otis</t>
  </si>
  <si>
    <t>Richard Chamberlain</t>
  </si>
  <si>
    <t>H. Rider Haggard</t>
  </si>
  <si>
    <t>Gary Nelson</t>
  </si>
  <si>
    <t>Allan Quatermain and the Lost City of Gold</t>
  </si>
  <si>
    <t>Psycho III</t>
  </si>
  <si>
    <t>Les Films Plain Chant</t>
  </si>
  <si>
    <t>November 26, 1986 (France)</t>
  </si>
  <si>
    <t>Bad Blood</t>
  </si>
  <si>
    <t>Freddie Fields Productions</t>
  </si>
  <si>
    <t>JoBeth Williams</t>
  </si>
  <si>
    <t>Mark Victor</t>
  </si>
  <si>
    <t>May 23, 1986 (United States)</t>
  </si>
  <si>
    <t>Poltergeist II: the Other Side</t>
  </si>
  <si>
    <t>Tom Waits</t>
  </si>
  <si>
    <t>September 25, 1986 (Canada)</t>
  </si>
  <si>
    <t>Down by Law</t>
  </si>
  <si>
    <t>Carol Black</t>
  </si>
  <si>
    <t>Soul Man</t>
  </si>
  <si>
    <t>Producers Sales Organization (PSO)</t>
  </si>
  <si>
    <t>Hal Ashby</t>
  </si>
  <si>
    <t>8 Million Ways to Die</t>
  </si>
  <si>
    <t>Gary DeVore</t>
  </si>
  <si>
    <t>Tracy Camilla Johns</t>
  </si>
  <si>
    <t>She's Gotta Have It</t>
  </si>
  <si>
    <t>Daryl Hannah</t>
  </si>
  <si>
    <t>Jean M. Auel</t>
  </si>
  <si>
    <t>Michael Chapman</t>
  </si>
  <si>
    <t>The Clan of the Cave Bear</t>
  </si>
  <si>
    <t>Heartburn</t>
  </si>
  <si>
    <t>Religioso Primitiva</t>
  </si>
  <si>
    <t>Something Wild</t>
  </si>
  <si>
    <t>Lorimar Film Partners</t>
  </si>
  <si>
    <t>Lucy Deakins</t>
  </si>
  <si>
    <t>The Boy Who Could Fly</t>
  </si>
  <si>
    <t>Elliott Lewitt</t>
  </si>
  <si>
    <t>At Close Range</t>
  </si>
  <si>
    <t>Michael Moriarty</t>
  </si>
  <si>
    <t>Troll</t>
  </si>
  <si>
    <t>Ezra Sacks</t>
  </si>
  <si>
    <t>Wildcats</t>
  </si>
  <si>
    <t>Orson Welles</t>
  </si>
  <si>
    <t>Ron Friedman</t>
  </si>
  <si>
    <t>Nelson Shin</t>
  </si>
  <si>
    <t>The Transformers: the Movie</t>
  </si>
  <si>
    <t>Ruthless People</t>
  </si>
  <si>
    <t>Peter Young</t>
  </si>
  <si>
    <t>The Great Mouse Detective</t>
  </si>
  <si>
    <t>Hannah and Her Sisters</t>
  </si>
  <si>
    <t>Luciano Vincenzoni</t>
  </si>
  <si>
    <t>Raw Deal</t>
  </si>
  <si>
    <t>ABC Motion Pictures</t>
  </si>
  <si>
    <t>SpaceCamp</t>
  </si>
  <si>
    <t>Judy Freudberg</t>
  </si>
  <si>
    <t>An American Tail</t>
  </si>
  <si>
    <t>TaliaFilm II Productions</t>
  </si>
  <si>
    <t>Bart Conner</t>
  </si>
  <si>
    <t>Sam Bernard</t>
  </si>
  <si>
    <t>Rad</t>
  </si>
  <si>
    <t>HBO Pictures</t>
  </si>
  <si>
    <t>February 21, 1986 (United States)</t>
  </si>
  <si>
    <t>Svenska Filminstitutet (SFI)</t>
  </si>
  <si>
    <t>Erland Josephson</t>
  </si>
  <si>
    <t>Andrei Tarkovsky</t>
  </si>
  <si>
    <t>May 9, 1986 (Sweden)</t>
  </si>
  <si>
    <t>The Sacrifice</t>
  </si>
  <si>
    <t>Jason Lively</t>
  </si>
  <si>
    <t>Night of the Creeps</t>
  </si>
  <si>
    <t>Police Academy Productions</t>
  </si>
  <si>
    <t>Jerry Paris</t>
  </si>
  <si>
    <t>Police Academy 3: Back in Training</t>
  </si>
  <si>
    <t>Mona Lisa</t>
  </si>
  <si>
    <t>Maljack Productions</t>
  </si>
  <si>
    <t>Michael Rooker</t>
  </si>
  <si>
    <t>Richard Fire</t>
  </si>
  <si>
    <t>Henry: Portrait of a Serial Killer</t>
  </si>
  <si>
    <t>Initial Pictures</t>
  </si>
  <si>
    <t>Sid and Nancy</t>
  </si>
  <si>
    <t>Jeffrey Combs</t>
  </si>
  <si>
    <t>H.P. Lovecraft</t>
  </si>
  <si>
    <t>From Beyond</t>
  </si>
  <si>
    <t>One Crazy Summer</t>
  </si>
  <si>
    <t>Iron Eagle</t>
  </si>
  <si>
    <t>L.M. Kit Carson</t>
  </si>
  <si>
    <t>The Texas Chainsaw Massacre 2</t>
  </si>
  <si>
    <t>Dee Wallace</t>
  </si>
  <si>
    <t>Domonic Muir</t>
  </si>
  <si>
    <t>Critters</t>
  </si>
  <si>
    <t>About Last Night</t>
  </si>
  <si>
    <t>Jean-Hugues Anglade</t>
  </si>
  <si>
    <t>Philippe Djian</t>
  </si>
  <si>
    <t>Jean-Jacques Beineix</t>
  </si>
  <si>
    <t>Betty Blue</t>
  </si>
  <si>
    <t>Back to School</t>
  </si>
  <si>
    <t>March 26, 1986 (United States)</t>
  </si>
  <si>
    <t>The Money Pit</t>
  </si>
  <si>
    <t>Thom Mathews</t>
  </si>
  <si>
    <t>August 1, 1986 (United States)</t>
  </si>
  <si>
    <t>Friday the 13th Part VI: Jason Lives</t>
  </si>
  <si>
    <t>Lucas</t>
  </si>
  <si>
    <t>Maximum Overdrive</t>
  </si>
  <si>
    <t>L.A. Films</t>
  </si>
  <si>
    <t>Three Amigos!</t>
  </si>
  <si>
    <t>Blueline Productions</t>
  </si>
  <si>
    <t>Youngblood</t>
  </si>
  <si>
    <t>Alternate Current</t>
  </si>
  <si>
    <t>Louise Smith</t>
  </si>
  <si>
    <t>Working Girls</t>
  </si>
  <si>
    <t>Robert Bolt</t>
  </si>
  <si>
    <t>The Mission</t>
  </si>
  <si>
    <t>Jerry Leichtling</t>
  </si>
  <si>
    <t>Peggy Sue Got Married</t>
  </si>
  <si>
    <t>Cobra</t>
  </si>
  <si>
    <t>Joey Cramer</t>
  </si>
  <si>
    <t>Mark H. Baker</t>
  </si>
  <si>
    <t>Flight of the Navigator</t>
  </si>
  <si>
    <t>Jay Weston Productions</t>
  </si>
  <si>
    <t>December 5, 1986 (United States)</t>
  </si>
  <si>
    <t>Heartbreak Ridge</t>
  </si>
  <si>
    <t>Cinema '84</t>
  </si>
  <si>
    <t>Hoosiers</t>
  </si>
  <si>
    <t>Walter Tevis</t>
  </si>
  <si>
    <t>October 17, 1986 (United States)</t>
  </si>
  <si>
    <t>The Color of Money</t>
  </si>
  <si>
    <t>Mike Marvin</t>
  </si>
  <si>
    <t>The Wraith</t>
  </si>
  <si>
    <t>Umberto Eco</t>
  </si>
  <si>
    <t>September 24, 1986 (United States)</t>
  </si>
  <si>
    <t>The Name of the Rose</t>
  </si>
  <si>
    <t>The Delta Force</t>
  </si>
  <si>
    <t>Short Circuit</t>
  </si>
  <si>
    <t>Star Trek IV: The Voyage Home</t>
  </si>
  <si>
    <t>The Golden Child</t>
  </si>
  <si>
    <t>Elizabeth McNeill</t>
  </si>
  <si>
    <t>9Â½ Weeks</t>
  </si>
  <si>
    <t>Tim Hunter</t>
  </si>
  <si>
    <t>River's Edge</t>
  </si>
  <si>
    <t>The Karate Kid Part II</t>
  </si>
  <si>
    <t>Paul Theroux</t>
  </si>
  <si>
    <t>The Mosquito Coast</t>
  </si>
  <si>
    <t>Howard Ashman</t>
  </si>
  <si>
    <t>Little Shop of Horrors</t>
  </si>
  <si>
    <t>SLM Production Group</t>
  </si>
  <si>
    <t>George Langelaan</t>
  </si>
  <si>
    <t>The Fly</t>
  </si>
  <si>
    <t>Willard Huyck</t>
  </si>
  <si>
    <t>Howard the Duck</t>
  </si>
  <si>
    <t>William Petersen</t>
  </si>
  <si>
    <t>Manhunter</t>
  </si>
  <si>
    <t>Isabella Rossellini</t>
  </si>
  <si>
    <t>October 23, 1986 (Italy)</t>
  </si>
  <si>
    <t>Blue Velvet</t>
  </si>
  <si>
    <t>Platoon</t>
  </si>
  <si>
    <t>February 28, 1986 (United States)</t>
  </si>
  <si>
    <t>Pretty in Pink</t>
  </si>
  <si>
    <t>Big Trouble in Little China</t>
  </si>
  <si>
    <t>Highlander</t>
  </si>
  <si>
    <t>Henson Associates (HA)</t>
  </si>
  <si>
    <t>David Bowie</t>
  </si>
  <si>
    <t>Dennis Lee</t>
  </si>
  <si>
    <t>Jim Henson</t>
  </si>
  <si>
    <t>Labyrinth</t>
  </si>
  <si>
    <t>Rimfire Films</t>
  </si>
  <si>
    <t>Crocodile Dundee</t>
  </si>
  <si>
    <t>June 11, 1986 (United States)</t>
  </si>
  <si>
    <t>Ferris Bueller's Day Off</t>
  </si>
  <si>
    <t>Stand by Me</t>
  </si>
  <si>
    <t>Aliens</t>
  </si>
  <si>
    <t>Top Gun</t>
  </si>
  <si>
    <t>Les Films de la Tour</t>
  </si>
  <si>
    <t>Caroline Huppert</t>
  </si>
  <si>
    <t>Sincerely Charlotte</t>
  </si>
  <si>
    <t>Angeles</t>
  </si>
  <si>
    <t>Bonnie Bedelia</t>
  </si>
  <si>
    <t>Petru Popescu</t>
  </si>
  <si>
    <t>Death of an Angel</t>
  </si>
  <si>
    <t>Barry Jackson</t>
  </si>
  <si>
    <t>Kenneth Eastaugh</t>
  </si>
  <si>
    <t>Roy Battersby</t>
  </si>
  <si>
    <t>Mr. Love</t>
  </si>
  <si>
    <t>Kader Boukhanef</t>
  </si>
  <si>
    <t>Mehdi Charef</t>
  </si>
  <si>
    <t>Tea in the Harem</t>
  </si>
  <si>
    <t>Malofilm</t>
  </si>
  <si>
    <t>Patrick Jamain</t>
  </si>
  <si>
    <t>November 20, 1985 (France)</t>
  </si>
  <si>
    <t>Lune de miel</t>
  </si>
  <si>
    <t>Jane Snowden</t>
  </si>
  <si>
    <t>The Frog Prince</t>
  </si>
  <si>
    <t>La Cecilia</t>
  </si>
  <si>
    <t>Fabienne Babe</t>
  </si>
  <si>
    <t>October 9, 1985 (France)</t>
  </si>
  <si>
    <t>Mirage Films</t>
  </si>
  <si>
    <t>Peter Bland</t>
  </si>
  <si>
    <t>Ronald Hugh Morrieson</t>
  </si>
  <si>
    <t>Ian Mune</t>
  </si>
  <si>
    <t>October 4, 1985 (United States)</t>
  </si>
  <si>
    <t>Came a Hot Friday</t>
  </si>
  <si>
    <t>ABC Entertainment</t>
  </si>
  <si>
    <t>Jimmy Keegan</t>
  </si>
  <si>
    <t>Heywood Kling</t>
  </si>
  <si>
    <t>Bernard DeyriÃ¨s</t>
  </si>
  <si>
    <t>May 24, 1985 (United States)</t>
  </si>
  <si>
    <t>Here Come the Littles</t>
  </si>
  <si>
    <t>Antonine Films</t>
  </si>
  <si>
    <t>John Gordon Sinclair</t>
  </si>
  <si>
    <t>Cary Parker</t>
  </si>
  <si>
    <t>July 5, 1985 (United Kingdom)</t>
  </si>
  <si>
    <t>The Girl in the Picture</t>
  </si>
  <si>
    <t>Roy Kissin</t>
  </si>
  <si>
    <t>Rob Nilsson</t>
  </si>
  <si>
    <t>On the Edge</t>
  </si>
  <si>
    <t>Films RSL</t>
  </si>
  <si>
    <t>September 20, 1985 (United States)</t>
  </si>
  <si>
    <t>Joshua Then and Now</t>
  </si>
  <si>
    <t>Ã‰lisabeth Rappeneau</t>
  </si>
  <si>
    <t>One Woman or Two</t>
  </si>
  <si>
    <t>Lodestar Productions</t>
  </si>
  <si>
    <t>Denise Coward</t>
  </si>
  <si>
    <t>Sig Shore</t>
  </si>
  <si>
    <t>September 13, 1985 (United States)</t>
  </si>
  <si>
    <t>The Mount Company (II)</t>
  </si>
  <si>
    <t>Raphael Sbarge</t>
  </si>
  <si>
    <t>RenÃ©e Missel</t>
  </si>
  <si>
    <t>Roger L. Simon</t>
  </si>
  <si>
    <t>October 25, 1985 (United States)</t>
  </si>
  <si>
    <t>My Man Adam</t>
  </si>
  <si>
    <t>Ruggero Maccari</t>
  </si>
  <si>
    <t>Ettore Scola</t>
  </si>
  <si>
    <t>October 24, 1985 (Italy)</t>
  </si>
  <si>
    <t>Maccheroni</t>
  </si>
  <si>
    <t>Britannic</t>
  </si>
  <si>
    <t>Russell Hoban</t>
  </si>
  <si>
    <t>Turtle Diary</t>
  </si>
  <si>
    <t>The Rejoycing Company</t>
  </si>
  <si>
    <t>Fionnula Flanagan</t>
  </si>
  <si>
    <t>James Joyce's Women</t>
  </si>
  <si>
    <t>Columbia Films</t>
  </si>
  <si>
    <t>Michel Serrault</t>
  </si>
  <si>
    <t>Philippe Nicaud</t>
  </si>
  <si>
    <t>Georges Lautner</t>
  </si>
  <si>
    <t>La Cage aux Folles 3: The Wedding</t>
  </si>
  <si>
    <t>Asher-Grodin Productions</t>
  </si>
  <si>
    <t>William Asher</t>
  </si>
  <si>
    <t>March 31, 1988 (Italy)</t>
  </si>
  <si>
    <t>Movers &amp; Shakers</t>
  </si>
  <si>
    <t>Peter Maas</t>
  </si>
  <si>
    <t>September 27, 1985 (United States)</t>
  </si>
  <si>
    <t>Marie</t>
  </si>
  <si>
    <t>Lynn-Davis Productions</t>
  </si>
  <si>
    <t>Forrest Tucker</t>
  </si>
  <si>
    <t>Charles Davis</t>
  </si>
  <si>
    <t>Gary Hudson</t>
  </si>
  <si>
    <t>Thunder Run</t>
  </si>
  <si>
    <t>Manfred Durniok Filmproduktion</t>
  </si>
  <si>
    <t>Klaus Maria Brandauer</t>
  </si>
  <si>
    <t>Colonel Redl</t>
  </si>
  <si>
    <t>Jonathan Sanger</t>
  </si>
  <si>
    <t>Code Name: Emerald</t>
  </si>
  <si>
    <t>Window III Productions</t>
  </si>
  <si>
    <t>Barry Otto</t>
  </si>
  <si>
    <t>Entertainment Events</t>
  </si>
  <si>
    <t>Tatum O'Neal</t>
  </si>
  <si>
    <t>Michael Jacobs</t>
  </si>
  <si>
    <t>March 1, 1985 (United States)</t>
  </si>
  <si>
    <t>Certain Fury</t>
  </si>
  <si>
    <t>CFS Avala Film</t>
  </si>
  <si>
    <t>Gala Videnovic</t>
  </si>
  <si>
    <t>Jovan Acin</t>
  </si>
  <si>
    <t>October 24, 1985 (Yugoslavia)</t>
  </si>
  <si>
    <t>Bal na vodi</t>
  </si>
  <si>
    <t>Adam Friedman</t>
  </si>
  <si>
    <t>May 10, 1985 (United States)</t>
  </si>
  <si>
    <t>Rappin'</t>
  </si>
  <si>
    <t>Film Corporation of Kenya</t>
  </si>
  <si>
    <t>John Rhys-Davies</t>
  </si>
  <si>
    <t>T. Michael Harry</t>
  </si>
  <si>
    <t>Raju Patel</t>
  </si>
  <si>
    <t>In the Shadow of Kilimanjaro</t>
  </si>
  <si>
    <t>Roland Giraud</t>
  </si>
  <si>
    <t>Three Men and a Cradle</t>
  </si>
  <si>
    <t>Delphi IV Productions</t>
  </si>
  <si>
    <t>Amy Madigan</t>
  </si>
  <si>
    <t>Alice Arlen</t>
  </si>
  <si>
    <t>April 3, 1985 (United States)</t>
  </si>
  <si>
    <t>Alamo Bay</t>
  </si>
  <si>
    <t>Bettina Bush</t>
  </si>
  <si>
    <t>Jean Chalopin</t>
  </si>
  <si>
    <t>November 15, 1985 (United States)</t>
  </si>
  <si>
    <t>Rainbow Brite and the Star Stealer</t>
  </si>
  <si>
    <t>Blackhawk Productions</t>
  </si>
  <si>
    <t>August 30, 1985 (United States)</t>
  </si>
  <si>
    <t>Compromising Positions</t>
  </si>
  <si>
    <t>Vanessa Redgrave</t>
  </si>
  <si>
    <t>July 19, 1985 (United States)</t>
  </si>
  <si>
    <t>Wetherby</t>
  </si>
  <si>
    <t>Lantana Productions</t>
  </si>
  <si>
    <t>Steven Horowitz</t>
  </si>
  <si>
    <t>Harvey Miller</t>
  </si>
  <si>
    <t>November 22, 1985 (United States)</t>
  </si>
  <si>
    <t>Bad Medicine</t>
  </si>
  <si>
    <t>David Drury</t>
  </si>
  <si>
    <t>Defense of the Realm</t>
  </si>
  <si>
    <t>PfH Ltd.</t>
  </si>
  <si>
    <t>Coral Browne</t>
  </si>
  <si>
    <t>Gavin Millar</t>
  </si>
  <si>
    <t>Dreamchild</t>
  </si>
  <si>
    <t>CBS Entertainment Production</t>
  </si>
  <si>
    <t>Kate Nelligan</t>
  </si>
  <si>
    <t>Nicholas Gage</t>
  </si>
  <si>
    <t>December 21, 1985 (Japan)</t>
  </si>
  <si>
    <t>Eleni</t>
  </si>
  <si>
    <t>Guber-Peters Company</t>
  </si>
  <si>
    <t>Ken Finkleman</t>
  </si>
  <si>
    <t>January 3, 1986 (United States)</t>
  </si>
  <si>
    <t>Head Office</t>
  </si>
  <si>
    <t>Dylan Thomas</t>
  </si>
  <si>
    <t>Freddie Francis</t>
  </si>
  <si>
    <t>The Doctor and the Devils</t>
  </si>
  <si>
    <t>Richard Brooks</t>
  </si>
  <si>
    <t>Peter Prince</t>
  </si>
  <si>
    <t>February 11, 1987 (United States)</t>
  </si>
  <si>
    <t>The Good Father</t>
  </si>
  <si>
    <t>Daniel Jenkins</t>
  </si>
  <si>
    <t>1985 (United States)</t>
  </si>
  <si>
    <t>O.C. and Stiggs</t>
  </si>
  <si>
    <t>Sascha-Verleih</t>
  </si>
  <si>
    <t>Susan Dey</t>
  </si>
  <si>
    <t>Michael Ventura</t>
  </si>
  <si>
    <t>Robert Dornhelm</t>
  </si>
  <si>
    <t>Echo Park</t>
  </si>
  <si>
    <t>Thomas Meehan</t>
  </si>
  <si>
    <t>One Magic Christmas</t>
  </si>
  <si>
    <t>Water</t>
  </si>
  <si>
    <t>Shelagh Delaney</t>
  </si>
  <si>
    <t>August 9, 1985 (United States)</t>
  </si>
  <si>
    <t>Dance with a Stranger</t>
  </si>
  <si>
    <t>Bud Yorkin Productions</t>
  </si>
  <si>
    <t>Colin Welland</t>
  </si>
  <si>
    <t>November 8, 1985 (United States)</t>
  </si>
  <si>
    <t>Twice in a Lifetime</t>
  </si>
  <si>
    <t>ITM Productions</t>
  </si>
  <si>
    <t>Radioactive Dreams</t>
  </si>
  <si>
    <t>Carol Sobieski</t>
  </si>
  <si>
    <t>March 15, 1985 (United States)</t>
  </si>
  <si>
    <t>Sylvester</t>
  </si>
  <si>
    <t>Georgia Engel</t>
  </si>
  <si>
    <t>Arna Selznick</t>
  </si>
  <si>
    <t>March 29, 1985 (United States)</t>
  </si>
  <si>
    <t>The Care Bears Movie</t>
  </si>
  <si>
    <t>Lenore Zann</t>
  </si>
  <si>
    <t>Paul Donovan</t>
  </si>
  <si>
    <t>DEFCON-4</t>
  </si>
  <si>
    <t>Paul Aaron</t>
  </si>
  <si>
    <t>Maxie</t>
  </si>
  <si>
    <t>Young Sung Production Co.</t>
  </si>
  <si>
    <t>Joe Colligan</t>
  </si>
  <si>
    <t>Jeffrey Scott</t>
  </si>
  <si>
    <t>Steven Hahn</t>
  </si>
  <si>
    <t>Starchaser: The Legend of Orin</t>
  </si>
  <si>
    <t>Ernest K. Gann</t>
  </si>
  <si>
    <t>Centar Film</t>
  </si>
  <si>
    <t>Moreno D'E Bartolli</t>
  </si>
  <si>
    <t>Abdulah Sidran</t>
  </si>
  <si>
    <t>October 11, 1985 (United States)</t>
  </si>
  <si>
    <t>Otac na sluzbenom putu</t>
  </si>
  <si>
    <t>Evergreen Film Company</t>
  </si>
  <si>
    <t>Chin Tsai</t>
  </si>
  <si>
    <t>T'ien-wen Chu</t>
  </si>
  <si>
    <t>1985 (Taiwan)</t>
  </si>
  <si>
    <t>Taipei Story</t>
  </si>
  <si>
    <t>Ivan Passer</t>
  </si>
  <si>
    <t>Creator</t>
  </si>
  <si>
    <t>Hal Barwood</t>
  </si>
  <si>
    <t>August 23, 1985 (United States)</t>
  </si>
  <si>
    <t>Warning Sign</t>
  </si>
  <si>
    <t>John Erwin</t>
  </si>
  <si>
    <t>Larry DiTillio</t>
  </si>
  <si>
    <t>March 22, 1985 (United States)</t>
  </si>
  <si>
    <t>He-Man and She-Ra: The Secret of the Sword</t>
  </si>
  <si>
    <t>Crystalite Productions</t>
  </si>
  <si>
    <t>Sheila E.</t>
  </si>
  <si>
    <t>Ralph Farquhar</t>
  </si>
  <si>
    <t>Krush Groove</t>
  </si>
  <si>
    <t>Historias Cinematograficas Cinemania</t>
  </si>
  <si>
    <t>Norma Aleandro</t>
  </si>
  <si>
    <t>AÃ­da Bortnik</t>
  </si>
  <si>
    <t>The Official Story</t>
  </si>
  <si>
    <t>James Gregory Kingston</t>
  </si>
  <si>
    <t>February 15, 1985 (United States)</t>
  </si>
  <si>
    <t>Turk 182</t>
  </si>
  <si>
    <t>The Mean Season</t>
  </si>
  <si>
    <t>Eurasia Investments</t>
  </si>
  <si>
    <t>Missing in Action 2: The Beginning</t>
  </si>
  <si>
    <t>Bountiful Film Partners</t>
  </si>
  <si>
    <t>Geraldine Page</t>
  </si>
  <si>
    <t>Horton Foote</t>
  </si>
  <si>
    <t>The Trip to Bountiful</t>
  </si>
  <si>
    <t>Barclays Mercantile Industrial Finance</t>
  </si>
  <si>
    <t>King David</t>
  </si>
  <si>
    <t>Pressman Productions</t>
  </si>
  <si>
    <t>Plenty</t>
  </si>
  <si>
    <t>Raymond Burr</t>
  </si>
  <si>
    <t>Reuben Bercovitch</t>
  </si>
  <si>
    <t>Godzilla 1985</t>
  </si>
  <si>
    <t>Calendar Productions</t>
  </si>
  <si>
    <t>Griff Rhys Jones</t>
  </si>
  <si>
    <t>Morons from Outer Space</t>
  </si>
  <si>
    <t>Colgems Productions Ltd.</t>
  </si>
  <si>
    <t>Sting</t>
  </si>
  <si>
    <t>August 16, 1985 (United States)</t>
  </si>
  <si>
    <t>The Bride</t>
  </si>
  <si>
    <t>April 26, 1985 (United States)</t>
  </si>
  <si>
    <t>Stick</t>
  </si>
  <si>
    <t>Atlantic</t>
  </si>
  <si>
    <t>James Whitmore</t>
  </si>
  <si>
    <t>Susan Shadburne</t>
  </si>
  <si>
    <t>Will Vinton</t>
  </si>
  <si>
    <t>July 26, 1985 (United States)</t>
  </si>
  <si>
    <t>The Adventures of Mark Twain</t>
  </si>
  <si>
    <t>Rustlers' Rhapsody</t>
  </si>
  <si>
    <t>John Pielmeier</t>
  </si>
  <si>
    <t>Agnes of God</t>
  </si>
  <si>
    <t>Media Ventures</t>
  </si>
  <si>
    <t>S.E. Hinton</t>
  </si>
  <si>
    <t>That Was Then... This Is Now</t>
  </si>
  <si>
    <t>GGG</t>
  </si>
  <si>
    <t>David Newman</t>
  </si>
  <si>
    <t>Jeannot Szwarc</t>
  </si>
  <si>
    <t>November 27, 1985 (United States)</t>
  </si>
  <si>
    <t>Santa Claus: The Movie</t>
  </si>
  <si>
    <t>Avenging Venture</t>
  </si>
  <si>
    <t>Betsy Russell</t>
  </si>
  <si>
    <t>Robert Vincent O'Neil</t>
  </si>
  <si>
    <t>January 11, 1985 (United States)</t>
  </si>
  <si>
    <t>Avenging Angel</t>
  </si>
  <si>
    <t>The Slugger's Wife</t>
  </si>
  <si>
    <t>Robert Getchell</t>
  </si>
  <si>
    <t>Sweet Dreams</t>
  </si>
  <si>
    <t>Kurt Thomas</t>
  </si>
  <si>
    <t>Charles Robert Carner</t>
  </si>
  <si>
    <t>May 3, 1985 (United States)</t>
  </si>
  <si>
    <t>Gymkata</t>
  </si>
  <si>
    <t>Louise Lasser</t>
  </si>
  <si>
    <t>Crimewave</t>
  </si>
  <si>
    <t>Michael Butler</t>
  </si>
  <si>
    <t>Code of Silence</t>
  </si>
  <si>
    <t>Silver Screen Partners II</t>
  </si>
  <si>
    <t>William Katt</t>
  </si>
  <si>
    <t>Baby: Secret of the Lost Legend</t>
  </si>
  <si>
    <t>May 14, 1986 (France)</t>
  </si>
  <si>
    <t>Fool for Love</t>
  </si>
  <si>
    <t>Cinema VII</t>
  </si>
  <si>
    <t>Lesley-Anne Down</t>
  </si>
  <si>
    <t>Nomads</t>
  </si>
  <si>
    <t>John Murray</t>
  </si>
  <si>
    <t>April 19, 1985 (United States)</t>
  </si>
  <si>
    <t>Moving Violations</t>
  </si>
  <si>
    <t>Les Films du Loup</t>
  </si>
  <si>
    <t>November 6, 1985 (United States)</t>
  </si>
  <si>
    <t>Subway</t>
  </si>
  <si>
    <t>February 8, 1985 (United States)</t>
  </si>
  <si>
    <t>Lost in America</t>
  </si>
  <si>
    <t>December 25, 1985 (United States)</t>
  </si>
  <si>
    <t>Revolution</t>
  </si>
  <si>
    <t>Invasion U.S.A.</t>
  </si>
  <si>
    <t>Ben Zelig</t>
  </si>
  <si>
    <t>Herb Freed</t>
  </si>
  <si>
    <t>November 14, 1985 (West Germany)</t>
  </si>
  <si>
    <t>Tomboy</t>
  </si>
  <si>
    <t>Shannon Presby</t>
  </si>
  <si>
    <t>January 18, 1985 (United States)</t>
  </si>
  <si>
    <t>The New Kids</t>
  </si>
  <si>
    <t>Lindsay Harrison</t>
  </si>
  <si>
    <t>James Frawley</t>
  </si>
  <si>
    <t>April 12, 1985 (United States)</t>
  </si>
  <si>
    <t>Fraternity Vacation</t>
  </si>
  <si>
    <t>Fifteen</t>
  </si>
  <si>
    <t>Jane Bernstein</t>
  </si>
  <si>
    <t>Linda Feferman</t>
  </si>
  <si>
    <t>May 9, 1985 (United States)</t>
  </si>
  <si>
    <t>Seven Minutes in Heaven</t>
  </si>
  <si>
    <t>Jonathan R. Betuel</t>
  </si>
  <si>
    <t>My Science Project</t>
  </si>
  <si>
    <t>Svensk Filmindustri (SF)</t>
  </si>
  <si>
    <t>Anton Glanzelius</t>
  </si>
  <si>
    <t>Reidar JÃ¶nsson</t>
  </si>
  <si>
    <t>My Life as a Dog</t>
  </si>
  <si>
    <t>The Man with One Red Shoe</t>
  </si>
  <si>
    <t>The Purple Rose of Cairo</t>
  </si>
  <si>
    <t>Engelberg-Sumner-Cheikes</t>
  </si>
  <si>
    <t>Lewis Smith</t>
  </si>
  <si>
    <t>Cary Medoway</t>
  </si>
  <si>
    <t>The Heavenly Kid</t>
  </si>
  <si>
    <t>Desert Hearts Productions</t>
  </si>
  <si>
    <t>Helen Shaver</t>
  </si>
  <si>
    <t>Jane Rule</t>
  </si>
  <si>
    <t>Donna Deitch</t>
  </si>
  <si>
    <t>Desert Hearts</t>
  </si>
  <si>
    <t>Rudy De Luca</t>
  </si>
  <si>
    <t>Transylvania 6-5000</t>
  </si>
  <si>
    <t>Robert Lindsey</t>
  </si>
  <si>
    <t>The Falcon and the Snowman</t>
  </si>
  <si>
    <t>Edie &amp; Ely Landau Inc.</t>
  </si>
  <si>
    <t>October 18, 1985 (United States)</t>
  </si>
  <si>
    <t>The Holcroft Covenant</t>
  </si>
  <si>
    <t>Christel Films</t>
  </si>
  <si>
    <t>Powers Boothe</t>
  </si>
  <si>
    <t>Rospo Pallenberg</t>
  </si>
  <si>
    <t>July 3, 1985 (United States)</t>
  </si>
  <si>
    <t>The Emerald Forest</t>
  </si>
  <si>
    <t>Paul De Mielche</t>
  </si>
  <si>
    <t>American Warrior</t>
  </si>
  <si>
    <t>King Solomon's Mines</t>
  </si>
  <si>
    <t>November 1, 1985 (United States)</t>
  </si>
  <si>
    <t>Death Wish 3</t>
  </si>
  <si>
    <t>Paul G. Hensler</t>
  </si>
  <si>
    <t>Gotcha!</t>
  </si>
  <si>
    <t>January 25, 1985 (United States)</t>
  </si>
  <si>
    <t>Pfeiffer/Blocker Production</t>
  </si>
  <si>
    <t>March 1986 (United States)</t>
  </si>
  <si>
    <t>Trouble in Mind</t>
  </si>
  <si>
    <t>Meredith Salenger</t>
  </si>
  <si>
    <t>Jeanne Rosenberg</t>
  </si>
  <si>
    <t>Jeremy Kagan</t>
  </si>
  <si>
    <t>The Journey of Natty Gann</t>
  </si>
  <si>
    <t>WW Production</t>
  </si>
  <si>
    <t>Steve Tesich</t>
  </si>
  <si>
    <t>American Flyers</t>
  </si>
  <si>
    <t>Heaven Help Us</t>
  </si>
  <si>
    <t>Max Schott</t>
  </si>
  <si>
    <t>Murphy's Romance</t>
  </si>
  <si>
    <t>Cat's Eye</t>
  </si>
  <si>
    <t>Embassy Pictures</t>
  </si>
  <si>
    <t>December 20, 1985 (United States)</t>
  </si>
  <si>
    <t>A Chorus Line</t>
  </si>
  <si>
    <t>Zoetrope Studios</t>
  </si>
  <si>
    <t>Ken Ogata</t>
  </si>
  <si>
    <t>Mishima: A Life in Four Chapters</t>
  </si>
  <si>
    <t>Mary Beth Hurt</t>
  </si>
  <si>
    <t>June 14, 1985 (United States)</t>
  </si>
  <si>
    <t>D.A.R.Y.L.</t>
  </si>
  <si>
    <t>Kurt McKinney</t>
  </si>
  <si>
    <t>See-Yuen Ng</t>
  </si>
  <si>
    <t>No Retreat, No Surrender</t>
  </si>
  <si>
    <t>Secret Admirer</t>
  </si>
  <si>
    <t>Stan Ivar</t>
  </si>
  <si>
    <t>March 19, 1986 (France)</t>
  </si>
  <si>
    <t>Creature</t>
  </si>
  <si>
    <t>Itami Productions</t>
  </si>
  <si>
    <t>JÃ»zÃ´ Itami</t>
  </si>
  <si>
    <t>Tampopo</t>
  </si>
  <si>
    <t>Cinepro</t>
  </si>
  <si>
    <t>Bruno Lawrence</t>
  </si>
  <si>
    <t>Craig Harrison</t>
  </si>
  <si>
    <t>The Quiet Earth</t>
  </si>
  <si>
    <t>Prizzi's Honor</t>
  </si>
  <si>
    <t>Year of the Dragon</t>
  </si>
  <si>
    <t>Melvin Simon Productions</t>
  </si>
  <si>
    <t>Dan Monahan</t>
  </si>
  <si>
    <t>Porky's Revenge</t>
  </si>
  <si>
    <t>Smooth Talk</t>
  </si>
  <si>
    <t>Nicholas Rowe</t>
  </si>
  <si>
    <t>Arthur Conan Doyle</t>
  </si>
  <si>
    <t>December 4, 1985 (United States)</t>
  </si>
  <si>
    <t>Young Sherlock Holmes</t>
  </si>
  <si>
    <t>Saeed Jaffrey</t>
  </si>
  <si>
    <t>My Beautiful Laundrette</t>
  </si>
  <si>
    <t>HB Filmes</t>
  </si>
  <si>
    <t>Kiss of the Spider Woman</t>
  </si>
  <si>
    <t>Gary Busey</t>
  </si>
  <si>
    <t>Daniel Attias</t>
  </si>
  <si>
    <t>Silver Bullet</t>
  </si>
  <si>
    <t>Doug McKeon</t>
  </si>
  <si>
    <t>Noel Black</t>
  </si>
  <si>
    <t>Mel Damski</t>
  </si>
  <si>
    <t>Mischief</t>
  </si>
  <si>
    <t>Mikhail Baryshnikov</t>
  </si>
  <si>
    <t>James Goldman</t>
  </si>
  <si>
    <t>December 6, 1985 (United States)</t>
  </si>
  <si>
    <t>White Nights</t>
  </si>
  <si>
    <t>The Sure Thing</t>
  </si>
  <si>
    <t>Ron Koslow</t>
  </si>
  <si>
    <t>February 22, 1985 (United States)</t>
  </si>
  <si>
    <t>Into the Night</t>
  </si>
  <si>
    <t>December 14, 1985 (Hong Kong)</t>
  </si>
  <si>
    <t>Police Story</t>
  </si>
  <si>
    <t>Delphi III Productions</t>
  </si>
  <si>
    <t>Rob Morrow</t>
  </si>
  <si>
    <t>Gordon Mitchell</t>
  </si>
  <si>
    <t>George Bowers</t>
  </si>
  <si>
    <t>Private Resort</t>
  </si>
  <si>
    <t>Lauren Hutton</t>
  </si>
  <si>
    <t>Dimitri Villard</t>
  </si>
  <si>
    <t>Howard Storm</t>
  </si>
  <si>
    <t>Once Bitten</t>
  </si>
  <si>
    <t>December 11, 1985 (United States)</t>
  </si>
  <si>
    <t>The Jewel of the Nile</t>
  </si>
  <si>
    <t>Keith Critchlow</t>
  </si>
  <si>
    <t>Volunteers</t>
  </si>
  <si>
    <t>Jette Rinck</t>
  </si>
  <si>
    <t>Fritz Kiersch</t>
  </si>
  <si>
    <t>Tuff Turf</t>
  </si>
  <si>
    <t>Barry Longyear</t>
  </si>
  <si>
    <t>Enemy Mine</t>
  </si>
  <si>
    <t>Richard Marquand</t>
  </si>
  <si>
    <t>Jagged Edge</t>
  </si>
  <si>
    <t>Terry Davis</t>
  </si>
  <si>
    <t>Vision Quest</t>
  </si>
  <si>
    <t>Biff Yeager</t>
  </si>
  <si>
    <t>Amy Spies</t>
  </si>
  <si>
    <t>Girls Just Want to Have Fun</t>
  </si>
  <si>
    <t>Leora Barish</t>
  </si>
  <si>
    <t>Desperately Seeking Susan</t>
  </si>
  <si>
    <t>Gomillion Studios</t>
  </si>
  <si>
    <t>The Legend of Billie Jean</t>
  </si>
  <si>
    <t>Taimak</t>
  </si>
  <si>
    <t>The Last Dragon</t>
  </si>
  <si>
    <t>George Barr McCutcheon</t>
  </si>
  <si>
    <t>May 22, 1985 (United States)</t>
  </si>
  <si>
    <t>Brewster's Millions</t>
  </si>
  <si>
    <t>Re-Animator</t>
  </si>
  <si>
    <t>Runaway Train</t>
  </si>
  <si>
    <t>Georgetown Productions Inc.</t>
  </si>
  <si>
    <t>Melanie Kinnaman</t>
  </si>
  <si>
    <t>Martin Kitrosser</t>
  </si>
  <si>
    <t>Danny Steinmann</t>
  </si>
  <si>
    <t>Friday the 13th: A New Beginning</t>
  </si>
  <si>
    <t>Grant Bardsley</t>
  </si>
  <si>
    <t>Lloyd Alexander</t>
  </si>
  <si>
    <t>Ted Berman</t>
  </si>
  <si>
    <t>July 24, 1985 (United States)</t>
  </si>
  <si>
    <t>The Black Cauldron</t>
  </si>
  <si>
    <t>Police Academy 2: Their First Assignment</t>
  </si>
  <si>
    <t>House</t>
  </si>
  <si>
    <t>Spies Like Us</t>
  </si>
  <si>
    <t>National Lampoon's European Vacation</t>
  </si>
  <si>
    <t>Joyce Hyser</t>
  </si>
  <si>
    <t>Lisa Gottlieb</t>
  </si>
  <si>
    <t>Just One of the Guys</t>
  </si>
  <si>
    <t>United Film Distribution Company (UFDC)</t>
  </si>
  <si>
    <t>Lori Cardille</t>
  </si>
  <si>
    <t>Day of the Dead</t>
  </si>
  <si>
    <t>Out of Africa</t>
  </si>
  <si>
    <t>Phil Hartman</t>
  </si>
  <si>
    <t>Pee-wee's Big Adventure</t>
  </si>
  <si>
    <t>Colin Wilson</t>
  </si>
  <si>
    <t>June 21, 1985 (United States)</t>
  </si>
  <si>
    <t>Lifeforce</t>
  </si>
  <si>
    <t>Jeremy Stevens</t>
  </si>
  <si>
    <t>Summer Rental</t>
  </si>
  <si>
    <t>A Nightmare on Elm Street 2: Freddy's Revenge</t>
  </si>
  <si>
    <t>Aaron Latham</t>
  </si>
  <si>
    <t>June 7, 1985 (United States)</t>
  </si>
  <si>
    <t>Perfect</t>
  </si>
  <si>
    <t>May 31, 1985 (United States)</t>
  </si>
  <si>
    <t>Fletch</t>
  </si>
  <si>
    <t>Roger Moore</t>
  </si>
  <si>
    <t>A View to a Kill</t>
  </si>
  <si>
    <t>After Hours</t>
  </si>
  <si>
    <t>July 10, 1985 (United States)</t>
  </si>
  <si>
    <t>Mad Max Beyond Thunderdome</t>
  </si>
  <si>
    <t>Riverside Pictures</t>
  </si>
  <si>
    <t>Flesh+Blood</t>
  </si>
  <si>
    <t>Eric Luke</t>
  </si>
  <si>
    <t>July 12, 1985 (United States)</t>
  </si>
  <si>
    <t>Explorers</t>
  </si>
  <si>
    <t>Chris Sarandon</t>
  </si>
  <si>
    <t>August 2, 1985 (United States)</t>
  </si>
  <si>
    <t>Red Sonja</t>
  </si>
  <si>
    <t>April 11, 1986 (United Kingdom)</t>
  </si>
  <si>
    <t>A Room with a View</t>
  </si>
  <si>
    <t>Edward Khmara</t>
  </si>
  <si>
    <t>Ladyhawke</t>
  </si>
  <si>
    <t>Greenwich Film Productions</t>
  </si>
  <si>
    <t>Tatsuya Nakadai</t>
  </si>
  <si>
    <t>June 1, 1985 (Japan)</t>
  </si>
  <si>
    <t>Ran</t>
  </si>
  <si>
    <t>Better Off Dead...</t>
  </si>
  <si>
    <t>Rocky IV</t>
  </si>
  <si>
    <t>Silverado</t>
  </si>
  <si>
    <t>Menno Meyjes</t>
  </si>
  <si>
    <t>The Color Purple</t>
  </si>
  <si>
    <t>William Kelley</t>
  </si>
  <si>
    <t>Witness</t>
  </si>
  <si>
    <t>Commando</t>
  </si>
  <si>
    <t>August 7, 1985 (United States)</t>
  </si>
  <si>
    <t>Real Genius</t>
  </si>
  <si>
    <t>Teen Wolf</t>
  </si>
  <si>
    <t>June 28, 1985 (United States)</t>
  </si>
  <si>
    <t>Pale Rider</t>
  </si>
  <si>
    <t>Embassy International Pictures</t>
  </si>
  <si>
    <t>Jonathan Pryce</t>
  </si>
  <si>
    <t>December 18, 1985 (United States)</t>
  </si>
  <si>
    <t>St. Elmo's Fire</t>
  </si>
  <si>
    <t>Clu Gulager</t>
  </si>
  <si>
    <t>Rudy Ricci</t>
  </si>
  <si>
    <t>The Return of the Living Dead</t>
  </si>
  <si>
    <t>Legend Production Company</t>
  </si>
  <si>
    <t>Anna Hamilton Phelan</t>
  </si>
  <si>
    <t>Mask</t>
  </si>
  <si>
    <t>Estudios Churubusco Azteca S.A.</t>
  </si>
  <si>
    <t>Rambo: First Blood Part II</t>
  </si>
  <si>
    <t>Tom Benedek</t>
  </si>
  <si>
    <t>Cocoon</t>
  </si>
  <si>
    <t>The Breakfast Club</t>
  </si>
  <si>
    <t>Eileen Brennan</t>
  </si>
  <si>
    <t>December 13, 1985 (United States)</t>
  </si>
  <si>
    <t>Clue</t>
  </si>
  <si>
    <t>To Live and Die in L.A.</t>
  </si>
  <si>
    <t>Back to the Future</t>
  </si>
  <si>
    <t>The Goonies</t>
  </si>
  <si>
    <t>Weird Science</t>
  </si>
  <si>
    <t>Gaumont International</t>
  </si>
  <si>
    <t>Guy Marchand</t>
  </si>
  <si>
    <t>Petit Con</t>
  </si>
  <si>
    <t>Delphi II Productions</t>
  </si>
  <si>
    <t>Nick Mancuso</t>
  </si>
  <si>
    <t>Gene Taft</t>
  </si>
  <si>
    <t>November 2, 1984 (United States)</t>
  </si>
  <si>
    <t>Blame It on the Night</t>
  </si>
  <si>
    <t>Century Video Corporation</t>
  </si>
  <si>
    <t>Danielle Romeo</t>
  </si>
  <si>
    <t>Donald Paonessa</t>
  </si>
  <si>
    <t>Ippei Kuri</t>
  </si>
  <si>
    <t>June 8, 1984 (United States)</t>
  </si>
  <si>
    <t>Almost You</t>
  </si>
  <si>
    <t>Reece Dinsdale</t>
  </si>
  <si>
    <t>Alan Janes</t>
  </si>
  <si>
    <t>Winter Flight</t>
  </si>
  <si>
    <t>Hungarofilm</t>
  </si>
  <si>
    <t>Frank Cucci</t>
  </si>
  <si>
    <t>KÃ¡roly Makk</t>
  </si>
  <si>
    <t>Lily in Love</t>
  </si>
  <si>
    <t>Filmtrex</t>
  </si>
  <si>
    <t>Steve Bisley</t>
  </si>
  <si>
    <t>Ken Cameron</t>
  </si>
  <si>
    <t>April 23, 1986 (United States)</t>
  </si>
  <si>
    <t>Fast Talking</t>
  </si>
  <si>
    <t>City Films</t>
  </si>
  <si>
    <t>Elliott Gould</t>
  </si>
  <si>
    <t>Arnold Somkin</t>
  </si>
  <si>
    <t>March 2, 1984 (United States)</t>
  </si>
  <si>
    <t>Over the Brooklyn Bridge</t>
  </si>
  <si>
    <t>Patrick Houser</t>
  </si>
  <si>
    <t>February 3, 1984 (United States)</t>
  </si>
  <si>
    <t>Weekend Pass</t>
  </si>
  <si>
    <t>Michael Kane</t>
  </si>
  <si>
    <t>Richard C. Sarafian</t>
  </si>
  <si>
    <t>September 28, 1984 (United States)</t>
  </si>
  <si>
    <t>Greg Bradford</t>
  </si>
  <si>
    <t>Chip Hand</t>
  </si>
  <si>
    <t>Lovelines</t>
  </si>
  <si>
    <t>CBS Theatrical Films</t>
  </si>
  <si>
    <t>John Shea</t>
  </si>
  <si>
    <t>January 1, 1986 (Uruguay)</t>
  </si>
  <si>
    <t>Windy City</t>
  </si>
  <si>
    <t>Bill C. Davis</t>
  </si>
  <si>
    <t>Glenn Jordan</t>
  </si>
  <si>
    <t>December 14, 1984 (United States)</t>
  </si>
  <si>
    <t>Mass Appeal</t>
  </si>
  <si>
    <t>Louis Ducreux</t>
  </si>
  <si>
    <t>Pierre Bost</t>
  </si>
  <si>
    <t>April 11, 1984 (France)</t>
  </si>
  <si>
    <t>A Sunday in the Country</t>
  </si>
  <si>
    <t>Archerwest</t>
  </si>
  <si>
    <t>Bob Champion</t>
  </si>
  <si>
    <t>April 20, 1984 (United States)</t>
  </si>
  <si>
    <t>Champions</t>
  </si>
  <si>
    <t>Jethro Films Production</t>
  </si>
  <si>
    <t>Bobby Roth</t>
  </si>
  <si>
    <t>Cynthia Dale</t>
  </si>
  <si>
    <t>Lawrence Dane</t>
  </si>
  <si>
    <t>February 1, 1985 (United States)</t>
  </si>
  <si>
    <t>Heavenly Bodies</t>
  </si>
  <si>
    <t>International Cinema Corporation (ICC)</t>
  </si>
  <si>
    <t>The Bay Boy</t>
  </si>
  <si>
    <t>George Burns</t>
  </si>
  <si>
    <t>November 9, 1984 (United States)</t>
  </si>
  <si>
    <t>Oh, God! You Devil</t>
  </si>
  <si>
    <t>Angeles Cinema Investors</t>
  </si>
  <si>
    <t>Robert Hays</t>
  </si>
  <si>
    <t>January 20, 1984 (United States)</t>
  </si>
  <si>
    <t>Scandalous</t>
  </si>
  <si>
    <t>Michael Palin</t>
  </si>
  <si>
    <t>A Private Function</t>
  </si>
  <si>
    <t>The Buddy System</t>
  </si>
  <si>
    <t>Skyewiay</t>
  </si>
  <si>
    <t>March 9, 1984 (United States)</t>
  </si>
  <si>
    <t>Mike's Murder</t>
  </si>
  <si>
    <t>ACCENT Films</t>
  </si>
  <si>
    <t>Florence Montgomery</t>
  </si>
  <si>
    <t>March 30, 1984 (United States)</t>
  </si>
  <si>
    <t>Misunderstood</t>
  </si>
  <si>
    <t>Filmtre</t>
  </si>
  <si>
    <t>Margarita Lozano</t>
  </si>
  <si>
    <t>Luigi Pirandello</t>
  </si>
  <si>
    <t>Paolo Taviani</t>
  </si>
  <si>
    <t>Kaos</t>
  </si>
  <si>
    <t>Jeffrey Alan Fiskin</t>
  </si>
  <si>
    <t>February 17, 1984 (United States)</t>
  </si>
  <si>
    <t>Crackers</t>
  </si>
  <si>
    <t>Janice Lee Graham</t>
  </si>
  <si>
    <t>September 21, 1984 (United States)</t>
  </si>
  <si>
    <t>Until September</t>
  </si>
  <si>
    <t>Ã‰douard Molinaro</t>
  </si>
  <si>
    <t>November 16, 1984 (United States)</t>
  </si>
  <si>
    <t>Just the Way You Are</t>
  </si>
  <si>
    <t>Thomas Rickman</t>
  </si>
  <si>
    <t>The River Rat</t>
  </si>
  <si>
    <t>Lorenzo Lamas</t>
  </si>
  <si>
    <t>Marcelo Epstein</t>
  </si>
  <si>
    <t>Body Rock</t>
  </si>
  <si>
    <t>October 5, 1984 (United Kingdom)</t>
  </si>
  <si>
    <t>The Bostonians</t>
  </si>
  <si>
    <t>Charles Dennis</t>
  </si>
  <si>
    <t>Richard Lester</t>
  </si>
  <si>
    <t>May 18, 1984 (United States)</t>
  </si>
  <si>
    <t>Finders Keepers</t>
  </si>
  <si>
    <t>Willie Nelson</t>
  </si>
  <si>
    <t>Bud Shrake</t>
  </si>
  <si>
    <t>October 14, 1984 (United States)</t>
  </si>
  <si>
    <t>Songwriter</t>
  </si>
  <si>
    <t>MPL Communications</t>
  </si>
  <si>
    <t>Paul McCartney</t>
  </si>
  <si>
    <t>Peter Webb</t>
  </si>
  <si>
    <t>October 23, 1984 (United States)</t>
  </si>
  <si>
    <t>Give My Regards to Broad Street</t>
  </si>
  <si>
    <t>The Ladd Company</t>
  </si>
  <si>
    <t>August 31, 1984 (West Germany)</t>
  </si>
  <si>
    <t>Purple Hearts</t>
  </si>
  <si>
    <t>Tommy Chong</t>
  </si>
  <si>
    <t>July 27, 1984 (United States)</t>
  </si>
  <si>
    <t>Cheech &amp; Chong's the Corsican Brothers</t>
  </si>
  <si>
    <t>Far West</t>
  </si>
  <si>
    <t>William D. Wittliff</t>
  </si>
  <si>
    <t>September 29, 1984 (United States)</t>
  </si>
  <si>
    <t>Country</t>
  </si>
  <si>
    <t>Larry Grusin</t>
  </si>
  <si>
    <t>October 12, 1984 (United States)</t>
  </si>
  <si>
    <t>Garbo Talks</t>
  </si>
  <si>
    <t>Edgar J. Scherick Associates</t>
  </si>
  <si>
    <t>Mrs. Soffel</t>
  </si>
  <si>
    <t>Preston Sturges</t>
  </si>
  <si>
    <t>February 10, 1984 (United States)</t>
  </si>
  <si>
    <t>Unfaithfully Yours</t>
  </si>
  <si>
    <t>Pascale Ogier</t>
  </si>
  <si>
    <t>August 29, 1984 (France)</t>
  </si>
  <si>
    <t>Full Moon in Paris</t>
  </si>
  <si>
    <t>Making the Grade</t>
  </si>
  <si>
    <t>Tartan Productions</t>
  </si>
  <si>
    <t>GeneviÃ¨ve Bujold</t>
  </si>
  <si>
    <t>August 29, 1984 (United States)</t>
  </si>
  <si>
    <t>Choose Me</t>
  </si>
  <si>
    <t>Ed. Weinberger</t>
  </si>
  <si>
    <t>January 27, 1984 (United States)</t>
  </si>
  <si>
    <t>The Lonely Guy</t>
  </si>
  <si>
    <t>October 26, 1984 (United States)</t>
  </si>
  <si>
    <t>American Dreamer</t>
  </si>
  <si>
    <t>Robert Ginty</t>
  </si>
  <si>
    <t>Mark Buntzman</t>
  </si>
  <si>
    <t>September 14, 1984 (United States)</t>
  </si>
  <si>
    <t>Exterminator 2</t>
  </si>
  <si>
    <t>Buck Henry</t>
  </si>
  <si>
    <t>December 21, 1984 (United States)</t>
  </si>
  <si>
    <t>Protocol</t>
  </si>
  <si>
    <t>BBE</t>
  </si>
  <si>
    <t>Micki + Maude</t>
  </si>
  <si>
    <t>Robert Grossbach</t>
  </si>
  <si>
    <t>July 20, 1984 (United States)</t>
  </si>
  <si>
    <t>Best Defense</t>
  </si>
  <si>
    <t>Broadway Danny Rose</t>
  </si>
  <si>
    <t>No Small Affair</t>
  </si>
  <si>
    <t>Anarchist's Convention Films</t>
  </si>
  <si>
    <t>Joe Morton</t>
  </si>
  <si>
    <t>The Brother from Another Planet</t>
  </si>
  <si>
    <t>Steven Bauer</t>
  </si>
  <si>
    <t>October 19, 1984 (United States)</t>
  </si>
  <si>
    <t>Thief of Hearts</t>
  </si>
  <si>
    <t>Baltic Industrial Finance</t>
  </si>
  <si>
    <t>Robert Boris</t>
  </si>
  <si>
    <t>August 24, 1984 (United States)</t>
  </si>
  <si>
    <t>Oxford Blues</t>
  </si>
  <si>
    <t>Spectrum Cinema Productions</t>
  </si>
  <si>
    <t>Michael Zorek</t>
  </si>
  <si>
    <t>Larry Anderson</t>
  </si>
  <si>
    <t>Jim Sotos</t>
  </si>
  <si>
    <t>October 4, 1984 (United States)</t>
  </si>
  <si>
    <t>Hot Moves</t>
  </si>
  <si>
    <t>Fox Run Productions Inc.</t>
  </si>
  <si>
    <t>Tab Hunter</t>
  </si>
  <si>
    <t>Philip John Taylor</t>
  </si>
  <si>
    <t>Lust in the Dust</t>
  </si>
  <si>
    <t>Bavaria Film</t>
  </si>
  <si>
    <t>Loring Mandel</t>
  </si>
  <si>
    <t>The Little Drummer Girl</t>
  </si>
  <si>
    <t>George LaFountaine</t>
  </si>
  <si>
    <t>August 31, 1984 (United States)</t>
  </si>
  <si>
    <t>Flashpoint</t>
  </si>
  <si>
    <t>April 13, 1984 (United States)</t>
  </si>
  <si>
    <t>Iceman</t>
  </si>
  <si>
    <t>Conacite Uno</t>
  </si>
  <si>
    <t>Malcolm Lowry</t>
  </si>
  <si>
    <t>June 13, 1984 (United States)</t>
  </si>
  <si>
    <t>Under the Volcano</t>
  </si>
  <si>
    <t>December 7, 1984 (United States)</t>
  </si>
  <si>
    <t>City Heat</t>
  </si>
  <si>
    <t>Irreconcilable Differences</t>
  </si>
  <si>
    <t>David Taylor</t>
  </si>
  <si>
    <t>Lassiter</t>
  </si>
  <si>
    <t>Richard Mulligan</t>
  </si>
  <si>
    <t>Meatballs Part II</t>
  </si>
  <si>
    <t>Lake (Comfort and Joy)</t>
  </si>
  <si>
    <t>Bill Paterson</t>
  </si>
  <si>
    <t>October 10, 1984 (United States)</t>
  </si>
  <si>
    <t>Comfort and Joy</t>
  </si>
  <si>
    <t>Howard E. Rollins Jr.</t>
  </si>
  <si>
    <t>Charles Fuller</t>
  </si>
  <si>
    <t>A Soldier's Story</t>
  </si>
  <si>
    <t>UAA Films</t>
  </si>
  <si>
    <t>Gregory Harrison</t>
  </si>
  <si>
    <t>Everett De Roche</t>
  </si>
  <si>
    <t>Razorback</t>
  </si>
  <si>
    <t>The River</t>
  </si>
  <si>
    <t>Georgian-Film</t>
  </si>
  <si>
    <t>Soviet Union</t>
  </si>
  <si>
    <t>Avtandil Makharadze</t>
  </si>
  <si>
    <t>Tengiz Abuladze</t>
  </si>
  <si>
    <t>May 18, 1987 (Denmark)</t>
  </si>
  <si>
    <t>Repentance</t>
  </si>
  <si>
    <t>W.R. McKinney</t>
  </si>
  <si>
    <t>October 5, 1984 (United States)</t>
  </si>
  <si>
    <t>Teachers</t>
  </si>
  <si>
    <t>Racing Pictures</t>
  </si>
  <si>
    <t>Lisa Blount</t>
  </si>
  <si>
    <t>Cesare Frugoni</t>
  </si>
  <si>
    <t>Cut and Run</t>
  </si>
  <si>
    <t>Firstborn</t>
  </si>
  <si>
    <t>Capricorn</t>
  </si>
  <si>
    <t>The Evil That Men Do</t>
  </si>
  <si>
    <t>Aries CinematogrÃ¡fica Argentina</t>
  </si>
  <si>
    <t>John C. Broderick</t>
  </si>
  <si>
    <t>September 7, 1984 (United States)</t>
  </si>
  <si>
    <t>The Warrior and the Sorceress</t>
  </si>
  <si>
    <t>ShÃ´ Kosugi</t>
  </si>
  <si>
    <t>James R. Silke</t>
  </si>
  <si>
    <t>Ninja III: The Domination</t>
  </si>
  <si>
    <t>April 6, 1984 (United States)</t>
  </si>
  <si>
    <t>Moscow on the Hudson</t>
  </si>
  <si>
    <t>James Garner</t>
  </si>
  <si>
    <t>Marvin J. Chomsky</t>
  </si>
  <si>
    <t>March 16, 1984 (United States)</t>
  </si>
  <si>
    <t>Tank</t>
  </si>
  <si>
    <t>W. Somerset Maugham</t>
  </si>
  <si>
    <t>The Razor's Edge</t>
  </si>
  <si>
    <t>Lucinda Dickey</t>
  </si>
  <si>
    <t>Charles Parker</t>
  </si>
  <si>
    <t>Breakin' 2: Electric Boogaloo</t>
  </si>
  <si>
    <t>Cameron Dye</t>
  </si>
  <si>
    <t>Kathleen Rowell</t>
  </si>
  <si>
    <t>August 3, 1984 (United States)</t>
  </si>
  <si>
    <t>Joy of Sex</t>
  </si>
  <si>
    <t>Rae Dawn Chong</t>
  </si>
  <si>
    <t>Steven Hager</t>
  </si>
  <si>
    <t>Stan Lathan</t>
  </si>
  <si>
    <t>Beat Street</t>
  </si>
  <si>
    <t>Nancy Dowd</t>
  </si>
  <si>
    <t>Swing Shift</t>
  </si>
  <si>
    <t>Up the Creek</t>
  </si>
  <si>
    <t>Neal Marshall</t>
  </si>
  <si>
    <t>The Flamingo Kid</t>
  </si>
  <si>
    <t>June 22, 1984 (United States)</t>
  </si>
  <si>
    <t>Rhinestone</t>
  </si>
  <si>
    <t>August 17, 1984 (United States)</t>
  </si>
  <si>
    <t>Tightrope</t>
  </si>
  <si>
    <t>Reckless</t>
  </si>
  <si>
    <t>Lisa Hartman</t>
  </si>
  <si>
    <t>Hy Averback</t>
  </si>
  <si>
    <t>Where the Boys Are</t>
  </si>
  <si>
    <t>Ken Hixon</t>
  </si>
  <si>
    <t>Grandview, U.S.A.</t>
  </si>
  <si>
    <t>Edwin Davis</t>
  </si>
  <si>
    <t>All of Me</t>
  </si>
  <si>
    <t>Stuart Rosenberg</t>
  </si>
  <si>
    <t>The Pope of Greenwich Village</t>
  </si>
  <si>
    <t>Lilyan Chauvin</t>
  </si>
  <si>
    <t>Paul Caimi</t>
  </si>
  <si>
    <t>Charles E. Sellier Jr.</t>
  </si>
  <si>
    <t>Silent Night, Deadly Night</t>
  </si>
  <si>
    <t>Jaffe-Lansing</t>
  </si>
  <si>
    <t>March 23, 1984 (United States)</t>
  </si>
  <si>
    <t>Racing with the Moon</t>
  </si>
  <si>
    <t>Henry Thomas</t>
  </si>
  <si>
    <t>August 10, 1984 (United States)</t>
  </si>
  <si>
    <t>Cloak &amp; Dagger</t>
  </si>
  <si>
    <t>Virgin</t>
  </si>
  <si>
    <t>Lenny von Dohlen</t>
  </si>
  <si>
    <t>Rusty Lemorande</t>
  </si>
  <si>
    <t>Electric Dreams</t>
  </si>
  <si>
    <t>Peter Liapis</t>
  </si>
  <si>
    <t>Luca Bercovici</t>
  </si>
  <si>
    <t>Ghoulies</t>
  </si>
  <si>
    <t>Sarah Patterson</t>
  </si>
  <si>
    <t>Angela Carter</t>
  </si>
  <si>
    <t>The Company of Wolves</t>
  </si>
  <si>
    <t>Birdy</t>
  </si>
  <si>
    <t>May 4, 1984 (United States)</t>
  </si>
  <si>
    <t>Breakin'</t>
  </si>
  <si>
    <t>Films de L'Alma</t>
  </si>
  <si>
    <t>Tawny Kitaen</t>
  </si>
  <si>
    <t>Just Jaeckin</t>
  </si>
  <si>
    <t>Gwendoline</t>
  </si>
  <si>
    <t>November 21, 1984 (United States)</t>
  </si>
  <si>
    <t>Falling in Love</t>
  </si>
  <si>
    <t>Chris Penn</t>
  </si>
  <si>
    <t>The Wild Life</t>
  </si>
  <si>
    <t>Tom Patchett</t>
  </si>
  <si>
    <t>July 13, 1984 (United States)</t>
  </si>
  <si>
    <t>The Muppets Take Manhattan</t>
  </si>
  <si>
    <t>Edgar Rice Burroughs</t>
  </si>
  <si>
    <t>Greystoke: The Legend of Tarzan, Lord of the Apes</t>
  </si>
  <si>
    <t>Missing in Action</t>
  </si>
  <si>
    <t>Tanya Roberts</t>
  </si>
  <si>
    <t>Sheena</t>
  </si>
  <si>
    <t>Freddie Stuart</t>
  </si>
  <si>
    <t>March 8, 1985 (United States)</t>
  </si>
  <si>
    <t>The Hit</t>
  </si>
  <si>
    <t>Filmline Productions</t>
  </si>
  <si>
    <t>The Hotel New Hampshire</t>
  </si>
  <si>
    <t>Purple Rain</t>
  </si>
  <si>
    <t>EMI Films</t>
  </si>
  <si>
    <t>David Lean</t>
  </si>
  <si>
    <t>A Passage to India</t>
  </si>
  <si>
    <t>Robert Urich</t>
  </si>
  <si>
    <t>The Ice Pirates</t>
  </si>
  <si>
    <t>Cinesthesia Productions</t>
  </si>
  <si>
    <t>John Lurie</t>
  </si>
  <si>
    <t>October 4, 1984 (United Kingdom)</t>
  </si>
  <si>
    <t>Stranger Than Paradise</t>
  </si>
  <si>
    <t>Arcafin B.V.</t>
  </si>
  <si>
    <t>Brock Yates</t>
  </si>
  <si>
    <t>June 29, 1984 (United States)</t>
  </si>
  <si>
    <t>Cannonball Run II</t>
  </si>
  <si>
    <t>Bo Derek</t>
  </si>
  <si>
    <t>John Derek</t>
  </si>
  <si>
    <t>Bolero</t>
  </si>
  <si>
    <t>Places in the Heart</t>
  </si>
  <si>
    <t>Michael Janover</t>
  </si>
  <si>
    <t>The Philadelphia Experiment</t>
  </si>
  <si>
    <t>Barry Sandler</t>
  </si>
  <si>
    <t>Crimes of Passion</t>
  </si>
  <si>
    <t>Zupnik-Curtis Enterprises</t>
  </si>
  <si>
    <t>Dreamscape</t>
  </si>
  <si>
    <t>Sherwood Productions</t>
  </si>
  <si>
    <t>Stanley Donen</t>
  </si>
  <si>
    <t>Blame It on Rio</t>
  </si>
  <si>
    <t>Night of the Comet</t>
  </si>
  <si>
    <t>Starman</t>
  </si>
  <si>
    <t>The Cotton Club</t>
  </si>
  <si>
    <t>The Killing Fields</t>
  </si>
  <si>
    <t>Arthur C. Clarke</t>
  </si>
  <si>
    <t>2010: the Year We Make Contact</t>
  </si>
  <si>
    <t>Edge City Productions</t>
  </si>
  <si>
    <t>Repo Man</t>
  </si>
  <si>
    <t>June 1, 1984 (United States)</t>
  </si>
  <si>
    <t>Star Trek III: The Search for Spock</t>
  </si>
  <si>
    <t>Earl Mac Rauch</t>
  </si>
  <si>
    <t>October 5, 1984 (Canada)</t>
  </si>
  <si>
    <t>The Adventures of Buckaroo Banzai Across the 8th Dimension</t>
  </si>
  <si>
    <t>Runaway</t>
  </si>
  <si>
    <t>Jean-Loup Dabadie</t>
  </si>
  <si>
    <t>August 15, 1984 (United States)</t>
  </si>
  <si>
    <t>The Woman in Red</t>
  </si>
  <si>
    <t>C.H.U.D. Productions</t>
  </si>
  <si>
    <t>John Heard</t>
  </si>
  <si>
    <t>Parnell Hall</t>
  </si>
  <si>
    <t>Douglas Cheek</t>
  </si>
  <si>
    <t>C.H.U.D.</t>
  </si>
  <si>
    <t>May 11, 1984 (United States)</t>
  </si>
  <si>
    <t>Firestarter</t>
  </si>
  <si>
    <t>The Bounty</t>
  </si>
  <si>
    <t>Artistry Limited</t>
  </si>
  <si>
    <t>Supergirl</t>
  </si>
  <si>
    <t>Rachel Ward</t>
  </si>
  <si>
    <t>Eric Hughes</t>
  </si>
  <si>
    <t>Against All Odds</t>
  </si>
  <si>
    <t>Steve Greene</t>
  </si>
  <si>
    <t>Hardbodies</t>
  </si>
  <si>
    <t>Erich Anderson</t>
  </si>
  <si>
    <t>Friday the 13th: the Final Chapter</t>
  </si>
  <si>
    <t>Nibariki</t>
  </si>
  <si>
    <t>Sumi Shimamoto</t>
  </si>
  <si>
    <t>NausicaÃ¤ of the Valley of the Wind</t>
  </si>
  <si>
    <t>Bachelor Party Productions</t>
  </si>
  <si>
    <t>Bob Israel</t>
  </si>
  <si>
    <t>Bachelor Party</t>
  </si>
  <si>
    <t>Bernard Malamud</t>
  </si>
  <si>
    <t>The Natural</t>
  </si>
  <si>
    <t>River Road Productions</t>
  </si>
  <si>
    <t>John Getz</t>
  </si>
  <si>
    <t>Blood Simple</t>
  </si>
  <si>
    <t>Splash</t>
  </si>
  <si>
    <t>Lance Guest</t>
  </si>
  <si>
    <t>The Last Starfighter</t>
  </si>
  <si>
    <t>Hal Roach Studios</t>
  </si>
  <si>
    <t>Children of the Corn</t>
  </si>
  <si>
    <t>Conan the Destroyer</t>
  </si>
  <si>
    <t>Kingsmere Properties</t>
  </si>
  <si>
    <t>Top Secret!</t>
  </si>
  <si>
    <t>Spinal Tap Prod.</t>
  </si>
  <si>
    <t>This Is Spinal Tap</t>
  </si>
  <si>
    <t>August 23, 1984 (United Kingdom)</t>
  </si>
  <si>
    <t>Paris, Texas</t>
  </si>
  <si>
    <t>Sixteen Candles</t>
  </si>
  <si>
    <t>Streets of Fire</t>
  </si>
  <si>
    <t>Diane Thomas</t>
  </si>
  <si>
    <t>Romancing the Stone</t>
  </si>
  <si>
    <t>Gremlins</t>
  </si>
  <si>
    <t>Revenge of the Nerds</t>
  </si>
  <si>
    <t>Noah Hathaway</t>
  </si>
  <si>
    <t>The NeverEnding Story</t>
  </si>
  <si>
    <t>December 5, 1984 (United States)</t>
  </si>
  <si>
    <t>Beverly Hills Cop</t>
  </si>
  <si>
    <t>F. Murray Abraham</t>
  </si>
  <si>
    <t>Peter Shaffer</t>
  </si>
  <si>
    <t>September 19, 1984 (United States)</t>
  </si>
  <si>
    <t>Amadeus</t>
  </si>
  <si>
    <t>Craig Wasson</t>
  </si>
  <si>
    <t>Body Double</t>
  </si>
  <si>
    <t>May 23, 1984 (United States)</t>
  </si>
  <si>
    <t>Indiana Jones and the Temple of Doom</t>
  </si>
  <si>
    <t>Police Academy</t>
  </si>
  <si>
    <t>Harry Grey</t>
  </si>
  <si>
    <t>Sergio Leone</t>
  </si>
  <si>
    <t>Once Upon a Time in America</t>
  </si>
  <si>
    <t>Frank Herbert</t>
  </si>
  <si>
    <t>Dune</t>
  </si>
  <si>
    <t>The Terminator</t>
  </si>
  <si>
    <t>CTV</t>
  </si>
  <si>
    <t>Tom Logan</t>
  </si>
  <si>
    <t>February 15, 1983 (Canada)</t>
  </si>
  <si>
    <t>History</t>
  </si>
  <si>
    <t>The Business of Show Business</t>
  </si>
  <si>
    <t>Donald G. Payne</t>
  </si>
  <si>
    <t>Frank Zuniga</t>
  </si>
  <si>
    <t>August 19, 1983 (United States)</t>
  </si>
  <si>
    <t>The Golden Seal</t>
  </si>
  <si>
    <t>James Aubrey</t>
  </si>
  <si>
    <t>Ray Connolly</t>
  </si>
  <si>
    <t>January 29, 1986 (United States)</t>
  </si>
  <si>
    <t>Pirromount Pictures</t>
  </si>
  <si>
    <t>Mark Pirro</t>
  </si>
  <si>
    <t>October 31, 1983 (United States)</t>
  </si>
  <si>
    <t>A Polish Vampire in Burbank</t>
  </si>
  <si>
    <t>Richard Beymer</t>
  </si>
  <si>
    <t>Herbert Kastle</t>
  </si>
  <si>
    <t>November 18, 1983 (United States)</t>
  </si>
  <si>
    <t>Cross Country</t>
  </si>
  <si>
    <t>Jan-Michael Vincent</t>
  </si>
  <si>
    <t>David Nelson</t>
  </si>
  <si>
    <t>September 23, 1983 (United States)</t>
  </si>
  <si>
    <t>Last Plane Out</t>
  </si>
  <si>
    <t>Harry Hamlin</t>
  </si>
  <si>
    <t>Kevin Sellers</t>
  </si>
  <si>
    <t>Richard Michaels</t>
  </si>
  <si>
    <t>April 29, 1983 (United States)</t>
  </si>
  <si>
    <t>Blue Skies Again</t>
  </si>
  <si>
    <t>Charles Burnett Productions</t>
  </si>
  <si>
    <t>Everett Silas</t>
  </si>
  <si>
    <t>March 1985 (United States)</t>
  </si>
  <si>
    <t>My Brother's Wedding</t>
  </si>
  <si>
    <t>Force Productions</t>
  </si>
  <si>
    <t>Wings Hauser</t>
  </si>
  <si>
    <t>Ken Barnett</t>
  </si>
  <si>
    <t>July 15, 1983 (United States)</t>
  </si>
  <si>
    <t>Deadly Force</t>
  </si>
  <si>
    <t>Paul Mooney</t>
  </si>
  <si>
    <t>October 28, 1983 (United States)</t>
  </si>
  <si>
    <t>Richard Pryor... Here and Now</t>
  </si>
  <si>
    <t>Karen Jaehne-Lathan</t>
  </si>
  <si>
    <t>Roland Klick</t>
  </si>
  <si>
    <t>March 8, 1985 (West Germany)</t>
  </si>
  <si>
    <t>White Star</t>
  </si>
  <si>
    <t>Jennie and Company</t>
  </si>
  <si>
    <t>Trevor Preston</t>
  </si>
  <si>
    <t>Terry Bedford</t>
  </si>
  <si>
    <t>February 1984 (United States)</t>
  </si>
  <si>
    <t>Slayground</t>
  </si>
  <si>
    <t>K.G. Productions</t>
  </si>
  <si>
    <t>Franco Solinas</t>
  </si>
  <si>
    <t>September 7, 1983 (France)</t>
  </si>
  <si>
    <t>Hanna K.</t>
  </si>
  <si>
    <t>Gaylord Productions</t>
  </si>
  <si>
    <t>Erich Segal</t>
  </si>
  <si>
    <t>Man, Woman and Child</t>
  </si>
  <si>
    <t>Star Cinema</t>
  </si>
  <si>
    <t>Ernest Borgnine</t>
  </si>
  <si>
    <t>Russell W. Colgin</t>
  </si>
  <si>
    <t>Lawrence David Foldes</t>
  </si>
  <si>
    <t>August 28, 1983 (United States)</t>
  </si>
  <si>
    <t>Young Warriors</t>
  </si>
  <si>
    <t>Metrocolor</t>
  </si>
  <si>
    <t>Bernard Slade</t>
  </si>
  <si>
    <t>October 7, 1983 (United States)</t>
  </si>
  <si>
    <t>Romantic Comedy</t>
  </si>
  <si>
    <t>March 10, 1983 (Australia)</t>
  </si>
  <si>
    <t>Table for Five</t>
  </si>
  <si>
    <t>Stanford Sherman</t>
  </si>
  <si>
    <t>August 12, 1983 (United States)</t>
  </si>
  <si>
    <t>Steve Sandor</t>
  </si>
  <si>
    <t>Howard R. Cohen</t>
  </si>
  <si>
    <t>Cirio H. Santiago</t>
  </si>
  <si>
    <t>September 2, 1983 (United States)</t>
  </si>
  <si>
    <t>Stryker</t>
  </si>
  <si>
    <t>Walt Disney Productions</t>
  </si>
  <si>
    <t>Margot Kidder</t>
  </si>
  <si>
    <t>Michael Tuchner</t>
  </si>
  <si>
    <t>March 11, 1983 (United States)</t>
  </si>
  <si>
    <t>Trenchcoat</t>
  </si>
  <si>
    <t>April 22, 1983 (United States)</t>
  </si>
  <si>
    <t>Exposed</t>
  </si>
  <si>
    <t>Englander Productions</t>
  </si>
  <si>
    <t>Robby Benson</t>
  </si>
  <si>
    <t>Donald Shebib</t>
  </si>
  <si>
    <t>November 4, 1983 (United States)</t>
  </si>
  <si>
    <t>Running Brave</t>
  </si>
  <si>
    <t>February 18, 1983 (United States)</t>
  </si>
  <si>
    <t>Lovesick</t>
  </si>
  <si>
    <t>David Niven</t>
  </si>
  <si>
    <t>Gwen Davis</t>
  </si>
  <si>
    <t>Bryan Forbes</t>
  </si>
  <si>
    <t>April 15, 1983 (United States)</t>
  </si>
  <si>
    <t>Better Late Than Never</t>
  </si>
  <si>
    <t>Winwood Productions</t>
  </si>
  <si>
    <t>Linda Griffiths</t>
  </si>
  <si>
    <t>September 8, 1983 (Netherlands)</t>
  </si>
  <si>
    <t>Lianna</t>
  </si>
  <si>
    <t>Seventh Avenue Films</t>
  </si>
  <si>
    <t>Martin Yost</t>
  </si>
  <si>
    <t>William Olsen</t>
  </si>
  <si>
    <t>August 1983 (United States)</t>
  </si>
  <si>
    <t>Getting It on</t>
  </si>
  <si>
    <t>Albert Band International Productions Inc.</t>
  </si>
  <si>
    <t>Jeffrey Byron</t>
  </si>
  <si>
    <t>Alan J. Adler</t>
  </si>
  <si>
    <t>Charles Band</t>
  </si>
  <si>
    <t>Metalstorm: the Destruction of Jared-Syn</t>
  </si>
  <si>
    <t>Kelly Reno</t>
  </si>
  <si>
    <t>Walter Farley</t>
  </si>
  <si>
    <t>Robert Dalva</t>
  </si>
  <si>
    <t>March 25, 1983 (United States)</t>
  </si>
  <si>
    <t>The Black Stallion Returns</t>
  </si>
  <si>
    <t>Paul Le Mat</t>
  </si>
  <si>
    <t>Michael Laughlin</t>
  </si>
  <si>
    <t>September 16, 1983 (United States)</t>
  </si>
  <si>
    <t>Strange Invaders</t>
  </si>
  <si>
    <t>Phillips Whitehouse Productions</t>
  </si>
  <si>
    <t>Lloyd Phillips</t>
  </si>
  <si>
    <t>Ferdinand Fairfax</t>
  </si>
  <si>
    <t>Nate and Hayes</t>
  </si>
  <si>
    <t>D &amp; P Productions</t>
  </si>
  <si>
    <t>Danny Opatoshu</t>
  </si>
  <si>
    <t>August 5, 1983 (United States)</t>
  </si>
  <si>
    <t>Get Crazy</t>
  </si>
  <si>
    <t>Millenium</t>
  </si>
  <si>
    <t>April 27, 1984 (United States)</t>
  </si>
  <si>
    <t>Love Letters</t>
  </si>
  <si>
    <t>April 1, 1983 (United States)</t>
  </si>
  <si>
    <t>Heart Like a Wheel</t>
  </si>
  <si>
    <t>February 10, 1984 (United Kingdom)</t>
  </si>
  <si>
    <t>Daniel</t>
  </si>
  <si>
    <t>Les Productions Mutuelles LtÃ©e</t>
  </si>
  <si>
    <t>David Steinberg</t>
  </si>
  <si>
    <t>September 30, 1983 (United States)</t>
  </si>
  <si>
    <t>Going Berserk</t>
  </si>
  <si>
    <t>Julie Christie</t>
  </si>
  <si>
    <t>January 1983 (United Kingdom)</t>
  </si>
  <si>
    <t>Heat and Dust</t>
  </si>
  <si>
    <t>Amy Robinson</t>
  </si>
  <si>
    <t>March 4, 1983 (United States)</t>
  </si>
  <si>
    <t>Baby It's You</t>
  </si>
  <si>
    <t>Jackie Gleason</t>
  </si>
  <si>
    <t>The Sting II</t>
  </si>
  <si>
    <t>Max Dugan Returns</t>
  </si>
  <si>
    <t>James McLendon</t>
  </si>
  <si>
    <t>Eddie Macon's Run</t>
  </si>
  <si>
    <t>Deal of the Century</t>
  </si>
  <si>
    <t>Cristina Raines</t>
  </si>
  <si>
    <t>September 9, 1983 (United States)</t>
  </si>
  <si>
    <t>Nightmares</t>
  </si>
  <si>
    <t>December 16, 1983 (United States)</t>
  </si>
  <si>
    <t>The Man Who Loved Women</t>
  </si>
  <si>
    <t>Marjorie Kinnan Rawlings</t>
  </si>
  <si>
    <t>October 27, 1983 (Netherlands)</t>
  </si>
  <si>
    <t>Cross Creek</t>
  </si>
  <si>
    <t>The Lords of Discipline</t>
  </si>
  <si>
    <t>December 6, 1983 (United States)</t>
  </si>
  <si>
    <t>The Dresser</t>
  </si>
  <si>
    <t>The Star Chamber</t>
  </si>
  <si>
    <t>Harold Robbins International Company</t>
  </si>
  <si>
    <t>Pia Zadora</t>
  </si>
  <si>
    <t>Harold Robbins</t>
  </si>
  <si>
    <t>Peter Sasdy</t>
  </si>
  <si>
    <t>The Lonely Lady</t>
  </si>
  <si>
    <t>Michael Leeson</t>
  </si>
  <si>
    <t>June 22, 1983 (United States)</t>
  </si>
  <si>
    <t>The Survivors</t>
  </si>
  <si>
    <t>World Film Services</t>
  </si>
  <si>
    <t>Beyond the Limit</t>
  </si>
  <si>
    <t>Max Gail</t>
  </si>
  <si>
    <t>Topper Carew</t>
  </si>
  <si>
    <t>D.C. Cab</t>
  </si>
  <si>
    <t>Curse of the Pink Panther</t>
  </si>
  <si>
    <t>Chauncey G. Parker III</t>
  </si>
  <si>
    <t>November 24, 1983 (United States)</t>
  </si>
  <si>
    <t>Of Unknown Origin</t>
  </si>
  <si>
    <t>Diamant Film</t>
  </si>
  <si>
    <t>Reb Brown</t>
  </si>
  <si>
    <t>Juan Zanotto</t>
  </si>
  <si>
    <t>Antonio Margheriti</t>
  </si>
  <si>
    <t>Yor, the Hunter from the Future</t>
  </si>
  <si>
    <t>May 6, 1983 (United States)</t>
  </si>
  <si>
    <t>Still Smokin</t>
  </si>
  <si>
    <t>Faye Dunaway</t>
  </si>
  <si>
    <t>Leslie Arliss</t>
  </si>
  <si>
    <t>The Wicked Lady</t>
  </si>
  <si>
    <t>Marshall Houts</t>
  </si>
  <si>
    <t>May 20, 1983 (United Kingdom)</t>
  </si>
  <si>
    <t>Eureka</t>
  </si>
  <si>
    <t>To Be or Not to Be</t>
  </si>
  <si>
    <t>Fulvia Film</t>
  </si>
  <si>
    <t>Mark Gregory</t>
  </si>
  <si>
    <t>Tito Carpi</t>
  </si>
  <si>
    <t>Enzo G. Castellari</t>
  </si>
  <si>
    <t>Escape from the Bronx</t>
  </si>
  <si>
    <t>Kathleen Quinlan</t>
  </si>
  <si>
    <t>September 9, 1983 (Denmark)</t>
  </si>
  <si>
    <t>August 25, 1983 (Argentina)</t>
  </si>
  <si>
    <t>Zelig</t>
  </si>
  <si>
    <t>Revenge of the Ninja</t>
  </si>
  <si>
    <t>Osterman Weekend Associates</t>
  </si>
  <si>
    <t>Sam Peckinpah</t>
  </si>
  <si>
    <t>The Osterman Weekend</t>
  </si>
  <si>
    <t>Jane Alexander</t>
  </si>
  <si>
    <t>Carol Amen</t>
  </si>
  <si>
    <t>Lynne Littman</t>
  </si>
  <si>
    <t>January 5, 1984 (Argentina)</t>
  </si>
  <si>
    <t>Testament</t>
  </si>
  <si>
    <t>Tony Roberts</t>
  </si>
  <si>
    <t>Amityville 3-D</t>
  </si>
  <si>
    <t>October 21, 1983 (United States)</t>
  </si>
  <si>
    <t>Under Fire</t>
  </si>
  <si>
    <t>Christopher Atkins</t>
  </si>
  <si>
    <t>Joan Tewkesbury</t>
  </si>
  <si>
    <t>A Night in Heaven</t>
  </si>
  <si>
    <t>Acorn Pictures</t>
  </si>
  <si>
    <t>Educating Rita</t>
  </si>
  <si>
    <t>Cannon Films Inc.</t>
  </si>
  <si>
    <t>Lou Ferrigno</t>
  </si>
  <si>
    <t>Luigi Cozzi</t>
  </si>
  <si>
    <t>August 26, 1983 (United States)</t>
  </si>
  <si>
    <t>Don Francks</t>
  </si>
  <si>
    <t>Patrick Loubert</t>
  </si>
  <si>
    <t>Clive Smith</t>
  </si>
  <si>
    <t>Rock &amp; Rule</t>
  </si>
  <si>
    <t>W.S. Gilbert</t>
  </si>
  <si>
    <t>Wilford Leach</t>
  </si>
  <si>
    <t>The Pirates of Penzance</t>
  </si>
  <si>
    <t>Farley Mowat</t>
  </si>
  <si>
    <t>Never Cry Wolf</t>
  </si>
  <si>
    <t>Jon Cleary</t>
  </si>
  <si>
    <t>Brian G. Hutton</t>
  </si>
  <si>
    <t>March 18, 1983 (United States)</t>
  </si>
  <si>
    <t>High Road to China</t>
  </si>
  <si>
    <t>Peter Strauss</t>
  </si>
  <si>
    <t>Stewart Harding</t>
  </si>
  <si>
    <t>Lamont Johnson</t>
  </si>
  <si>
    <t>May 20, 1983 (United States)</t>
  </si>
  <si>
    <t>Spacehunter: Adventures in the Forbidden Zone</t>
  </si>
  <si>
    <t>Heat GBR</t>
  </si>
  <si>
    <t>Linda Blair</t>
  </si>
  <si>
    <t>Aaron Butler</t>
  </si>
  <si>
    <t>May 27, 1983 (United States)</t>
  </si>
  <si>
    <t>Chained Heat</t>
  </si>
  <si>
    <t>Two of a Kind</t>
  </si>
  <si>
    <t>Cabal Film</t>
  </si>
  <si>
    <t>Andrew V. McLaglen</t>
  </si>
  <si>
    <t>William Neely</t>
  </si>
  <si>
    <t>July 1, 1983 (United States)</t>
  </si>
  <si>
    <t>Stroker Ace</t>
  </si>
  <si>
    <t>Hickmar Productions</t>
  </si>
  <si>
    <t>Mary Beth McDonough</t>
  </si>
  <si>
    <t>Howard Avedis</t>
  </si>
  <si>
    <t>Mortuary</t>
  </si>
  <si>
    <t>Black Rhino Productions</t>
  </si>
  <si>
    <t>Bruce Jay Friedman</t>
  </si>
  <si>
    <t>Doctor Detroit</t>
  </si>
  <si>
    <t>Uncommon Valor</t>
  </si>
  <si>
    <t>William Roberts</t>
  </si>
  <si>
    <t>10 to Midnight</t>
  </si>
  <si>
    <t>Adams Apple Film Company</t>
  </si>
  <si>
    <t>Cliff Gorman</t>
  </si>
  <si>
    <t>January 13, 1984 (United States)</t>
  </si>
  <si>
    <t>Angel</t>
  </si>
  <si>
    <t>George Gipe</t>
  </si>
  <si>
    <t>June 3, 1983 (United States)</t>
  </si>
  <si>
    <t>The Man with Two Brains</t>
  </si>
  <si>
    <t>JF Productions</t>
  </si>
  <si>
    <t>Douglas Trumbull</t>
  </si>
  <si>
    <t>Brainstorm</t>
  </si>
  <si>
    <t>Peter Keleghan</t>
  </si>
  <si>
    <t>Linda Shayne</t>
  </si>
  <si>
    <t>Rafal Zielinski</t>
  </si>
  <si>
    <t>Screwballs</t>
  </si>
  <si>
    <t>Tiberius Film Productions</t>
  </si>
  <si>
    <t>Losin' It</t>
  </si>
  <si>
    <t>National Film Trustee Company</t>
  </si>
  <si>
    <t>Nagisa Ã”shima</t>
  </si>
  <si>
    <t>Merry Christmas Mr. Lawrence</t>
  </si>
  <si>
    <t>Easy Money Associates</t>
  </si>
  <si>
    <t>Easy Money</t>
  </si>
  <si>
    <t>1818 Productions</t>
  </si>
  <si>
    <t>B.J. Nelson</t>
  </si>
  <si>
    <t>Lone Wolf McQuade</t>
  </si>
  <si>
    <t>Eagle Associates.</t>
  </si>
  <si>
    <t>Martin Cruz Smith</t>
  </si>
  <si>
    <t>Gorky Park</t>
  </si>
  <si>
    <t>Teresa Carpenter</t>
  </si>
  <si>
    <t>Bob Fosse</t>
  </si>
  <si>
    <t>Star 80</t>
  </si>
  <si>
    <t>Antron Media Production</t>
  </si>
  <si>
    <t>March 4, 1983 (Canada)</t>
  </si>
  <si>
    <t>Tender Mercies</t>
  </si>
  <si>
    <t>Jack Clayton</t>
  </si>
  <si>
    <t>Something Wicked This Way Comes</t>
  </si>
  <si>
    <t>Astral Bellevue PathÃ©</t>
  </si>
  <si>
    <t>Roger Swaybill</t>
  </si>
  <si>
    <t>June 24, 1983 (United States)</t>
  </si>
  <si>
    <t>Porky's II: The Next Day</t>
  </si>
  <si>
    <t>Rick Hill</t>
  </si>
  <si>
    <t>James Sbardellati</t>
  </si>
  <si>
    <t>Deathstalker</t>
  </si>
  <si>
    <t>Dick Lowry</t>
  </si>
  <si>
    <t>Smokey and the Bandit Part 3</t>
  </si>
  <si>
    <t>Edward S. Feldman Productions</t>
  </si>
  <si>
    <t>David Naughton</t>
  </si>
  <si>
    <t>Hot Dog... The Movie</t>
  </si>
  <si>
    <t>Rai 2</t>
  </si>
  <si>
    <t>Oleg Yankovskiy</t>
  </si>
  <si>
    <t>March 1992 (United States)</t>
  </si>
  <si>
    <t>Nostalghia</t>
  </si>
  <si>
    <t>Celandine Films</t>
  </si>
  <si>
    <t>Graham Chapman</t>
  </si>
  <si>
    <t>March 31, 1983 (United States)</t>
  </si>
  <si>
    <t>The Meaning of Life</t>
  </si>
  <si>
    <t>Seagoat Films</t>
  </si>
  <si>
    <t>Yellowbeard</t>
  </si>
  <si>
    <t>Eddie and the Cruisers</t>
  </si>
  <si>
    <t>Polyc International BV</t>
  </si>
  <si>
    <t>Randy Norton</t>
  </si>
  <si>
    <t>Fire and Ice</t>
  </si>
  <si>
    <t>Ladbroke</t>
  </si>
  <si>
    <t>Jack Rosenthal</t>
  </si>
  <si>
    <t>January 6, 1984 (United States)</t>
  </si>
  <si>
    <t>Yentl</t>
  </si>
  <si>
    <t>Matt Lattanzi</t>
  </si>
  <si>
    <t>Joe Roberts</t>
  </si>
  <si>
    <t>My Tutor</t>
  </si>
  <si>
    <t>F. Paul Wilson</t>
  </si>
  <si>
    <t>The Keep</t>
  </si>
  <si>
    <t>Lucille Ball Productions</t>
  </si>
  <si>
    <t>All the Right Moves</t>
  </si>
  <si>
    <t>Silkwood</t>
  </si>
  <si>
    <t>Richard Di Lello</t>
  </si>
  <si>
    <t>March 17, 1983 (United Kingdom)</t>
  </si>
  <si>
    <t>Local Hero</t>
  </si>
  <si>
    <t>Psycho II</t>
  </si>
  <si>
    <t>Breathless Associates</t>
  </si>
  <si>
    <t>FranÃ§ois Truffaut</t>
  </si>
  <si>
    <t>May 13, 1983 (United States)</t>
  </si>
  <si>
    <t>Breathless</t>
  </si>
  <si>
    <t>Blue Thunder</t>
  </si>
  <si>
    <t>Mr. Mom</t>
  </si>
  <si>
    <t>James Costigan</t>
  </si>
  <si>
    <t>The Hunger</t>
  </si>
  <si>
    <t>December 9, 1983 (United States)</t>
  </si>
  <si>
    <t>Sudden Impact</t>
  </si>
  <si>
    <t>Sunn Classic Pictures</t>
  </si>
  <si>
    <t>Cujo</t>
  </si>
  <si>
    <t>A Christmas Story</t>
  </si>
  <si>
    <t>Kevin McClory</t>
  </si>
  <si>
    <t>Never Say Never Again</t>
  </si>
  <si>
    <t>Twilight Zone: The Movie</t>
  </si>
  <si>
    <t>Terms of Endearment</t>
  </si>
  <si>
    <t>Filmplan International</t>
  </si>
  <si>
    <t>February 4, 1983 (United States)</t>
  </si>
  <si>
    <t>Videodrome</t>
  </si>
  <si>
    <t>Rumble Fish</t>
  </si>
  <si>
    <t>Valley Girl</t>
  </si>
  <si>
    <t>Unity Productions</t>
  </si>
  <si>
    <t>July 29, 1983 (United States)</t>
  </si>
  <si>
    <t>Private School</t>
  </si>
  <si>
    <t>George MacDonald Fraser</t>
  </si>
  <si>
    <t>June 10, 1983 (United States)</t>
  </si>
  <si>
    <t>Octopussy</t>
  </si>
  <si>
    <t>The Dead Zone</t>
  </si>
  <si>
    <t>David Knell</t>
  </si>
  <si>
    <t>David Smilow</t>
  </si>
  <si>
    <t>Spring Break</t>
  </si>
  <si>
    <t>Ken Marshall</t>
  </si>
  <si>
    <t>Krull</t>
  </si>
  <si>
    <t>The Right Stuff</t>
  </si>
  <si>
    <t>WarGames</t>
  </si>
  <si>
    <t>Jennifer Beals</t>
  </si>
  <si>
    <t>Thomas Hedley Jr.</t>
  </si>
  <si>
    <t>Flashdance</t>
  </si>
  <si>
    <t>American Eagle Films</t>
  </si>
  <si>
    <t>Felissa Rose</t>
  </si>
  <si>
    <t>Robert Hiltzik</t>
  </si>
  <si>
    <t>Sleepaway Camp</t>
  </si>
  <si>
    <t>Christine</t>
  </si>
  <si>
    <t>Joe Alves</t>
  </si>
  <si>
    <t>July 22, 1983 (United States)</t>
  </si>
  <si>
    <t>Jaws 3-D</t>
  </si>
  <si>
    <t>Nik Cohn</t>
  </si>
  <si>
    <t>Staying Alive</t>
  </si>
  <si>
    <t>The Big Chill</t>
  </si>
  <si>
    <t>Dovemead Films</t>
  </si>
  <si>
    <t>June 17, 1983 (United States)</t>
  </si>
  <si>
    <t>Superman III</t>
  </si>
  <si>
    <t>Timothy Harris</t>
  </si>
  <si>
    <t>June 8, 1983 (United States)</t>
  </si>
  <si>
    <t>Trading Places</t>
  </si>
  <si>
    <t>National Lampoon's Vacation</t>
  </si>
  <si>
    <t>Risky Business</t>
  </si>
  <si>
    <t>Mark Hamill</t>
  </si>
  <si>
    <t>May 25, 1983 (United States)</t>
  </si>
  <si>
    <t>Star Wars: Episode VI - Return of the Jedi</t>
  </si>
  <si>
    <t>The Outsiders</t>
  </si>
  <si>
    <t>Scarface</t>
  </si>
  <si>
    <t>Adam Packer Film Productions</t>
  </si>
  <si>
    <t>Wendy Hughes</t>
  </si>
  <si>
    <t>Paul Cox</t>
  </si>
  <si>
    <t>October 21, 1982 (Australia)</t>
  </si>
  <si>
    <t>Bill Schoppert</t>
  </si>
  <si>
    <t>October 1982 (United States)</t>
  </si>
  <si>
    <t>The Personals</t>
  </si>
  <si>
    <t>Channel Four Film</t>
  </si>
  <si>
    <t>Elizabeth Edmonds</t>
  </si>
  <si>
    <t>June Roberts</t>
  </si>
  <si>
    <t>Peter Duffell</t>
  </si>
  <si>
    <t>December 22, 1982 (United Kingdom)</t>
  </si>
  <si>
    <t>Experience Preferred... But Not Essential</t>
  </si>
  <si>
    <t>Blustarr</t>
  </si>
  <si>
    <t>John Wintergate</t>
  </si>
  <si>
    <t>Boardinghouse</t>
  </si>
  <si>
    <t>Anne Gerard</t>
  </si>
  <si>
    <t>October 15, 1982 (United States)</t>
  </si>
  <si>
    <t>Love Child</t>
  </si>
  <si>
    <t>Lorne Greene</t>
  </si>
  <si>
    <t>Robert Taylor</t>
  </si>
  <si>
    <t>November 19, 1982 (United States)</t>
  </si>
  <si>
    <t>Heidi's Song</t>
  </si>
  <si>
    <t>Alan Enterprises</t>
  </si>
  <si>
    <t>Aileen Quinn</t>
  </si>
  <si>
    <t>Yoshimitsu Banno</t>
  </si>
  <si>
    <t>Fumihiko Takayama</t>
  </si>
  <si>
    <t>October 6, 1982 (United States)</t>
  </si>
  <si>
    <t>The Wizard of Oz</t>
  </si>
  <si>
    <t>Regina Ziegler Filmproduktion</t>
  </si>
  <si>
    <t>Robert Katz</t>
  </si>
  <si>
    <t>Wolf Gremm</t>
  </si>
  <si>
    <t>July 16, 1982 (West Germany)</t>
  </si>
  <si>
    <t>Kamikaze 89</t>
  </si>
  <si>
    <t>Tom Skerritt</t>
  </si>
  <si>
    <t>May 21, 1982 (United States)</t>
  </si>
  <si>
    <t>Fighting Back</t>
  </si>
  <si>
    <t>Accent Films B.V.</t>
  </si>
  <si>
    <t>Teresa Stratas</t>
  </si>
  <si>
    <t>Francesco Maria Piave</t>
  </si>
  <si>
    <t>February 18, 1983 (Italy)</t>
  </si>
  <si>
    <t>La traviata</t>
  </si>
  <si>
    <t>March 26, 1982 (United States)</t>
  </si>
  <si>
    <t>I Ought to Be in Pictures</t>
  </si>
  <si>
    <t>Luciano Pavarotti</t>
  </si>
  <si>
    <t>Anne Piper</t>
  </si>
  <si>
    <t>Franklin J. Schaffner</t>
  </si>
  <si>
    <t>September 24, 1982 (United States)</t>
  </si>
  <si>
    <t>Yes, Giorgio</t>
  </si>
  <si>
    <t>Frank Yablans Presentations</t>
  </si>
  <si>
    <t>Jack-Alain LÃ©ger</t>
  </si>
  <si>
    <t>October 22, 1982 (United States)</t>
  </si>
  <si>
    <t>Monsignor</t>
  </si>
  <si>
    <t>Mel Blanc</t>
  </si>
  <si>
    <t>John W. Dunn</t>
  </si>
  <si>
    <t>Bugs Bunny's 3rd Movie: 1001 Rabbit Tales</t>
  </si>
  <si>
    <t>Joe Layton</t>
  </si>
  <si>
    <t>March 12, 1982 (United States)</t>
  </si>
  <si>
    <t>Richard Pryor: Live on the Sunset Strip</t>
  </si>
  <si>
    <t>James Burrows</t>
  </si>
  <si>
    <t>April 30, 1982 (United States)</t>
  </si>
  <si>
    <t>Partners</t>
  </si>
  <si>
    <t>Cypress Grove</t>
  </si>
  <si>
    <t>April 23, 1982 (United States)</t>
  </si>
  <si>
    <t>If You Could See What I Hear</t>
  </si>
  <si>
    <t>Bob-Bea Productions</t>
  </si>
  <si>
    <t>Jamaa Fanaka</t>
  </si>
  <si>
    <t>April 2, 1982 (United States)</t>
  </si>
  <si>
    <t>Penitentiary II</t>
  </si>
  <si>
    <t>Cable and Wireless Finance</t>
  </si>
  <si>
    <t>Fred Zinnemann</t>
  </si>
  <si>
    <t>1982 (Japan)</t>
  </si>
  <si>
    <t>Five Days One Summer</t>
  </si>
  <si>
    <t>Frederic Forrest</t>
  </si>
  <si>
    <t>Joe Gores</t>
  </si>
  <si>
    <t>September 17, 1982 (United States)</t>
  </si>
  <si>
    <t>Hammett</t>
  </si>
  <si>
    <t>Some Kind of Hero</t>
  </si>
  <si>
    <t>Gold Pine Productions</t>
  </si>
  <si>
    <t>Johnny Yune</t>
  </si>
  <si>
    <t>David Randolph</t>
  </si>
  <si>
    <t>Elliott Hong</t>
  </si>
  <si>
    <t>November 12, 1982 (United States)</t>
  </si>
  <si>
    <t>They Call Me Bruce</t>
  </si>
  <si>
    <t>S.F.P.C.</t>
  </si>
  <si>
    <t>The Return of Martin Guerre</t>
  </si>
  <si>
    <t>Herb Jaffe</t>
  </si>
  <si>
    <t>Frank D. Gilroy</t>
  </si>
  <si>
    <t>Don Siegel</t>
  </si>
  <si>
    <t>Jinxed!</t>
  </si>
  <si>
    <t>Jensen Farley Pictures</t>
  </si>
  <si>
    <t>Joan Collins</t>
  </si>
  <si>
    <t>Maurice Peterson</t>
  </si>
  <si>
    <t>James Beshears</t>
  </si>
  <si>
    <t>August 27, 1982 (United States)</t>
  </si>
  <si>
    <t>Homework</t>
  </si>
  <si>
    <t>C &amp; C Brown Production</t>
  </si>
  <si>
    <t>Toni Attell</t>
  </si>
  <si>
    <t>Thomas K. Avildsen</t>
  </si>
  <si>
    <t>August 4, 1982 (United States)</t>
  </si>
  <si>
    <t>Things Are Tough All Over</t>
  </si>
  <si>
    <t>Alive Enterprises</t>
  </si>
  <si>
    <t>Judd Klinger</t>
  </si>
  <si>
    <t>September 10, 1982 (United States)</t>
  </si>
  <si>
    <t>Endangered Species</t>
  </si>
  <si>
    <t>John McGreevey</t>
  </si>
  <si>
    <t>Delbert Mann</t>
  </si>
  <si>
    <t>February 5, 1982 (United States)</t>
  </si>
  <si>
    <t>Night Crossing</t>
  </si>
  <si>
    <t>David Wagoner</t>
  </si>
  <si>
    <t>Caleb Deschanel</t>
  </si>
  <si>
    <t>May 28, 1982 (United States)</t>
  </si>
  <si>
    <t>The Escape Artist</t>
  </si>
  <si>
    <t>November 5, 1982 (United States)</t>
  </si>
  <si>
    <t>The Missionary</t>
  </si>
  <si>
    <t>Franklin Thompson</t>
  </si>
  <si>
    <t>James Fargo</t>
  </si>
  <si>
    <t>July 30, 1982 (United States)</t>
  </si>
  <si>
    <t>Forced Vengeance</t>
  </si>
  <si>
    <t>Mark Blankfield</t>
  </si>
  <si>
    <t>Monica Mcgowan Johnson</t>
  </si>
  <si>
    <t>October 1, 1982 (United States)</t>
  </si>
  <si>
    <t>Jekyll and Hyde... Together Again</t>
  </si>
  <si>
    <t>Gray City</t>
  </si>
  <si>
    <t>Allen Garfield</t>
  </si>
  <si>
    <t>Robert Kramer</t>
  </si>
  <si>
    <t>The State of Things</t>
  </si>
  <si>
    <t>PolyGram Pictures</t>
  </si>
  <si>
    <t>Fred Mustard Stewart</t>
  </si>
  <si>
    <t>December 17, 1982 (United States)</t>
  </si>
  <si>
    <t>Six Weeks</t>
  </si>
  <si>
    <t>Charles McCarry</t>
  </si>
  <si>
    <t>May 14, 1982 (United States)</t>
  </si>
  <si>
    <t>Wrong Is Right</t>
  </si>
  <si>
    <t>The Soldier</t>
  </si>
  <si>
    <t>Richard Maxwell</t>
  </si>
  <si>
    <t>July 23, 1982 (United States)</t>
  </si>
  <si>
    <t>The Challenge</t>
  </si>
  <si>
    <t>October 3, 1982 (United States)</t>
  </si>
  <si>
    <t>Split Image</t>
  </si>
  <si>
    <t>Israel Horovitz</t>
  </si>
  <si>
    <t>June 18, 1982 (United States)</t>
  </si>
  <si>
    <t>Author! Author!</t>
  </si>
  <si>
    <t>Henry Rosenbaum</t>
  </si>
  <si>
    <t>June 4, 1982 (United States)</t>
  </si>
  <si>
    <t>Hanky Panky</t>
  </si>
  <si>
    <t>Gerrit Graham</t>
  </si>
  <si>
    <t>Michael Miller</t>
  </si>
  <si>
    <t>October 29, 1982 (United States)</t>
  </si>
  <si>
    <t>Class Reunion</t>
  </si>
  <si>
    <t>Company Four</t>
  </si>
  <si>
    <t>Robert De Laurentiis</t>
  </si>
  <si>
    <t>A Little Sex</t>
  </si>
  <si>
    <t>Canadian Film Development Corporation (CFDC)</t>
  </si>
  <si>
    <t>Michael Ironside</t>
  </si>
  <si>
    <t>Brian Taggert</t>
  </si>
  <si>
    <t>Visiting Hours</t>
  </si>
  <si>
    <t>February 19, 1982 (United States)</t>
  </si>
  <si>
    <t>Barbarosa</t>
  </si>
  <si>
    <t>Al Schwartz</t>
  </si>
  <si>
    <t>June 30, 1983 (Australia)</t>
  </si>
  <si>
    <t>Lookin' to Get Out</t>
  </si>
  <si>
    <t>Bo Goldman</t>
  </si>
  <si>
    <t>Shoot the Moon</t>
  </si>
  <si>
    <t>Best Friends</t>
  </si>
  <si>
    <t>AVCO Embassy Pictures</t>
  </si>
  <si>
    <t>Season Hubley</t>
  </si>
  <si>
    <t>Sandy Howard</t>
  </si>
  <si>
    <t>January 22, 1982 (United States)</t>
  </si>
  <si>
    <t>Vice Squad</t>
  </si>
  <si>
    <t>July 16, 1982 (United States)</t>
  </si>
  <si>
    <t>A Midsummer Night's Sex Comedy</t>
  </si>
  <si>
    <t>December 22, 1982 (United States)</t>
  </si>
  <si>
    <t>Kiss Me Goodbye</t>
  </si>
  <si>
    <t>Efer Productions</t>
  </si>
  <si>
    <t>Deric Washburn</t>
  </si>
  <si>
    <t>February 12, 1982 (United States)</t>
  </si>
  <si>
    <t>The Border</t>
  </si>
  <si>
    <t>Kathryn Harrold</t>
  </si>
  <si>
    <t>Thomas Baum</t>
  </si>
  <si>
    <t>The Sender</t>
  </si>
  <si>
    <t>Peter Sellers</t>
  </si>
  <si>
    <t>Trail of the Pink Panther</t>
  </si>
  <si>
    <t>Richmond Light Horse Productions</t>
  </si>
  <si>
    <t>Lewis Collins</t>
  </si>
  <si>
    <t>George Markstein</t>
  </si>
  <si>
    <t>Ian Sharp</t>
  </si>
  <si>
    <t>The Final Option</t>
  </si>
  <si>
    <t>Sandcastle 5 Productions</t>
  </si>
  <si>
    <t>Ed Graczyk</t>
  </si>
  <si>
    <t>April 6, 1983 (France)</t>
  </si>
  <si>
    <t>Come Back to the 5 &amp; Dime Jimmy Dean, Jimmy Dean</t>
  </si>
  <si>
    <t>Katzka</t>
  </si>
  <si>
    <t>Ronny Cox</t>
  </si>
  <si>
    <t>The Beast Within</t>
  </si>
  <si>
    <t>Clancy Carlile</t>
  </si>
  <si>
    <t>December 15, 1982 (United States)</t>
  </si>
  <si>
    <t>Honkytonk Man</t>
  </si>
  <si>
    <t>IndieProd Company Productions</t>
  </si>
  <si>
    <t>Michael Ontkean</t>
  </si>
  <si>
    <t>March 5, 1982 (United States)</t>
  </si>
  <si>
    <t>Making Love</t>
  </si>
  <si>
    <t>Robert Glaudini</t>
  </si>
  <si>
    <t>Still of the Night</t>
  </si>
  <si>
    <t>Norman Steinberg</t>
  </si>
  <si>
    <t>October 8, 1982 (United States)</t>
  </si>
  <si>
    <t>My Favorite Year</t>
  </si>
  <si>
    <t>Michael McKean</t>
  </si>
  <si>
    <t>Michael Elias</t>
  </si>
  <si>
    <t>Young Doctors in Love</t>
  </si>
  <si>
    <t>Tempest</t>
  </si>
  <si>
    <t>American Cinema Productions</t>
  </si>
  <si>
    <t>Mickey Spillane</t>
  </si>
  <si>
    <t>Richard T. Heffron</t>
  </si>
  <si>
    <t>April 22, 1982 (West Germany)</t>
  </si>
  <si>
    <t>I, the Jury</t>
  </si>
  <si>
    <t>Byzantine Productions</t>
  </si>
  <si>
    <t>Ben Murphy</t>
  </si>
  <si>
    <t>Jason Williams</t>
  </si>
  <si>
    <t>Tom Kennedy</t>
  </si>
  <si>
    <t>Time Walker</t>
  </si>
  <si>
    <t>Tex</t>
  </si>
  <si>
    <t>March 19, 1982 (United States)</t>
  </si>
  <si>
    <t>Deathtrap</t>
  </si>
  <si>
    <t>Chai Productions</t>
  </si>
  <si>
    <t>Cannery Row</t>
  </si>
  <si>
    <t>The Romantic Venture</t>
  </si>
  <si>
    <t>Morgan Fairchild</t>
  </si>
  <si>
    <t>David Schmoeller</t>
  </si>
  <si>
    <t>January 29, 1982 (United States)</t>
  </si>
  <si>
    <t>The Seduction</t>
  </si>
  <si>
    <t>Eric Bergren</t>
  </si>
  <si>
    <t>March 11, 1983 (Australia)</t>
  </si>
  <si>
    <t>Frances</t>
  </si>
  <si>
    <t>Missing</t>
  </si>
  <si>
    <t>James Olson</t>
  </si>
  <si>
    <t>Damiano Damiani</t>
  </si>
  <si>
    <t>Amityville II: The Possession</t>
  </si>
  <si>
    <t>Dead Men Don't Wear Plaid</t>
  </si>
  <si>
    <t>June 26, 1982 (Japan)</t>
  </si>
  <si>
    <t>Personal Best</t>
  </si>
  <si>
    <t>Barry Bostwick</t>
  </si>
  <si>
    <t>Bob Kachler</t>
  </si>
  <si>
    <t>June 25, 1982 (United States)</t>
  </si>
  <si>
    <t>Megaforce</t>
  </si>
  <si>
    <t>Joseph Fraley</t>
  </si>
  <si>
    <t>Silent Rage</t>
  </si>
  <si>
    <t>David Engelbach</t>
  </si>
  <si>
    <t>Death Wish II</t>
  </si>
  <si>
    <t>Sorcerer Productions</t>
  </si>
  <si>
    <t>Lee Horsley</t>
  </si>
  <si>
    <t>Tom Karnowski</t>
  </si>
  <si>
    <t>The Sword and the Sorcerer</t>
  </si>
  <si>
    <t>Anthony Shaffer</t>
  </si>
  <si>
    <t>Guy Hamilton</t>
  </si>
  <si>
    <t>Evil Under the Sun</t>
  </si>
  <si>
    <t>VAE Productions</t>
  </si>
  <si>
    <t>Kate McNeil</t>
  </si>
  <si>
    <t>July 28, 1983 (South Korea)</t>
  </si>
  <si>
    <t>The House on Sorority Row</t>
  </si>
  <si>
    <t>December 10, 1982 (United States)</t>
  </si>
  <si>
    <t>The Toy</t>
  </si>
  <si>
    <t>Airplane II: the Sequel</t>
  </si>
  <si>
    <t>The Entity</t>
  </si>
  <si>
    <t>Rankin/Bass Productions</t>
  </si>
  <si>
    <t>Peter S. Beagle</t>
  </si>
  <si>
    <t>Jules Bass</t>
  </si>
  <si>
    <t>The Last Unicorn</t>
  </si>
  <si>
    <t>Victor Victoria</t>
  </si>
  <si>
    <t>Filmways Pictures</t>
  </si>
  <si>
    <t>Summer Lovers</t>
  </si>
  <si>
    <t>Major Studio Partners</t>
  </si>
  <si>
    <t>Night Shift</t>
  </si>
  <si>
    <t>David Williamson</t>
  </si>
  <si>
    <t>The Year of Living Dangerously</t>
  </si>
  <si>
    <t>Larry L. King</t>
  </si>
  <si>
    <t>Colin Higgins</t>
  </si>
  <si>
    <t>The Best Little Whorehouse in Texas</t>
  </si>
  <si>
    <t>Diner</t>
  </si>
  <si>
    <t>Pan Arts</t>
  </si>
  <si>
    <t>The World According to Garp</t>
  </si>
  <si>
    <t>Kenny Rogers</t>
  </si>
  <si>
    <t>Six Pack</t>
  </si>
  <si>
    <t>Scott Baio</t>
  </si>
  <si>
    <t>Bruce Rubin</t>
  </si>
  <si>
    <t>Robert J. Rosenthal</t>
  </si>
  <si>
    <t>September 3, 1982 (United States)</t>
  </si>
  <si>
    <t>Zapped!</t>
  </si>
  <si>
    <t>Almena Films</t>
  </si>
  <si>
    <t>Christopher George</t>
  </si>
  <si>
    <t>Dick Randall</t>
  </si>
  <si>
    <t>Juan Piquer SimÃ³n</t>
  </si>
  <si>
    <t>Pieces</t>
  </si>
  <si>
    <t>Barry Reed</t>
  </si>
  <si>
    <t>The Verdict</t>
  </si>
  <si>
    <t>The Dark Crystal</t>
  </si>
  <si>
    <t>Halloween III: Season of the Witch</t>
  </si>
  <si>
    <t>Firefox</t>
  </si>
  <si>
    <t>Dana Kimmell</t>
  </si>
  <si>
    <t>August 13, 1982 (United States)</t>
  </si>
  <si>
    <t>Friday the 13th Part III</t>
  </si>
  <si>
    <t>Cinematograph AB</t>
  </si>
  <si>
    <t>Bertil Guve</t>
  </si>
  <si>
    <t>December 17, 1982 (Sweden)</t>
  </si>
  <si>
    <t>Fanny and Alexander</t>
  </si>
  <si>
    <t>DeWitt Bodeen</t>
  </si>
  <si>
    <t>Cat People</t>
  </si>
  <si>
    <t>Bob Geldof</t>
  </si>
  <si>
    <t>Roger Waters</t>
  </si>
  <si>
    <t>Pink Floyd: The Wall</t>
  </si>
  <si>
    <t>Cambridge Productions</t>
  </si>
  <si>
    <t>A.B. 'Banjo' Paterson</t>
  </si>
  <si>
    <t>The Man from Snowy River</t>
  </si>
  <si>
    <t>Hal Holbrook</t>
  </si>
  <si>
    <t>Creepshow</t>
  </si>
  <si>
    <t>Leisure Investment Company</t>
  </si>
  <si>
    <t>August 20, 1982 (United States)</t>
  </si>
  <si>
    <t>The Beastmaster</t>
  </si>
  <si>
    <t>Chartoff-Winkler Productions</t>
  </si>
  <si>
    <t>Rocky III</t>
  </si>
  <si>
    <t>Paul D. Zimmerman</t>
  </si>
  <si>
    <t>February 18, 1983 (Brazil)</t>
  </si>
  <si>
    <t>The King of Comedy</t>
  </si>
  <si>
    <t>Elizabeth Hartman</t>
  </si>
  <si>
    <t>Robert C. O'Brien</t>
  </si>
  <si>
    <t>The Secret of NIMH</t>
  </si>
  <si>
    <t>July 9, 1982 (United States)</t>
  </si>
  <si>
    <t>Tron</t>
  </si>
  <si>
    <t>Don McGuire</t>
  </si>
  <si>
    <t>Tootsie</t>
  </si>
  <si>
    <t>International Film Investors</t>
  </si>
  <si>
    <t>February 25, 1983 (United States)</t>
  </si>
  <si>
    <t>Gandhi</t>
  </si>
  <si>
    <t>William Styron</t>
  </si>
  <si>
    <t>Sophie's Choice</t>
  </si>
  <si>
    <t>Lawrence Monoson</t>
  </si>
  <si>
    <t>Boaz Davidson</t>
  </si>
  <si>
    <t>The Last American Virgin</t>
  </si>
  <si>
    <t>Willie Aames</t>
  </si>
  <si>
    <t>May 7, 1982 (United States)</t>
  </si>
  <si>
    <t>Star Trek II: The Wrath of Khan</t>
  </si>
  <si>
    <t>December 8, 1982 (United States)</t>
  </si>
  <si>
    <t>48 Hrs.</t>
  </si>
  <si>
    <t>Patricia Birch</t>
  </si>
  <si>
    <t>June 11, 1982 (United States)</t>
  </si>
  <si>
    <t>Grease 2</t>
  </si>
  <si>
    <t>An Officer and a Gentleman</t>
  </si>
  <si>
    <t>Anabasis N.V.</t>
  </si>
  <si>
    <t>First Blood</t>
  </si>
  <si>
    <t>E.T. the Extra-Terrestrial</t>
  </si>
  <si>
    <t>Blade Runner</t>
  </si>
  <si>
    <t>Fast Times at Ridgemont High</t>
  </si>
  <si>
    <t>Olive Frederickson</t>
  </si>
  <si>
    <t>Allan King</t>
  </si>
  <si>
    <t>October 23, 1981 (Canada)</t>
  </si>
  <si>
    <t>Silence of the North</t>
  </si>
  <si>
    <t>Bulle Ogier</t>
  </si>
  <si>
    <t>March 24, 1982 (France)</t>
  </si>
  <si>
    <t>Le Pont du Nord</t>
  </si>
  <si>
    <t>Lupo-Anthony-Quintano Productions</t>
  </si>
  <si>
    <t>Tony Anthony</t>
  </si>
  <si>
    <t>Wolfe Lowenthal</t>
  </si>
  <si>
    <t>Ferdinando Baldi</t>
  </si>
  <si>
    <t>July 24, 1981 (United States)</t>
  </si>
  <si>
    <t>Comin' at Ya!</t>
  </si>
  <si>
    <t>Greentree</t>
  </si>
  <si>
    <t>Leif Garrett</t>
  </si>
  <si>
    <t>Barry Rosen</t>
  </si>
  <si>
    <t>E.W. Swackhamer</t>
  </si>
  <si>
    <t>1981 (United States)</t>
  </si>
  <si>
    <t>Longshot</t>
  </si>
  <si>
    <t>Balkan Productions</t>
  </si>
  <si>
    <t>John Savage</t>
  </si>
  <si>
    <t>Robert Littell</t>
  </si>
  <si>
    <t>The Amateur</t>
  </si>
  <si>
    <t>Steven Hilliard Stern</t>
  </si>
  <si>
    <t>March 6, 1981 (United States)</t>
  </si>
  <si>
    <t>The Devil and Max Devlin</t>
  </si>
  <si>
    <t>Calendar International Pictures</t>
  </si>
  <si>
    <t>Pepper Martin</t>
  </si>
  <si>
    <t>Byron Quisenberry</t>
  </si>
  <si>
    <t>January 1, 1981 (United States)</t>
  </si>
  <si>
    <t>David Barry</t>
  </si>
  <si>
    <t>Noel Nosseck</t>
  </si>
  <si>
    <t>May 1, 1981 (United States)</t>
  </si>
  <si>
    <t>King of the Mountain</t>
  </si>
  <si>
    <t>October 2, 1981 (United States)</t>
  </si>
  <si>
    <t>Paternity</t>
  </si>
  <si>
    <t>David Rasche</t>
  </si>
  <si>
    <t>Edward Clinton</t>
  </si>
  <si>
    <t>August 21, 1981 (United States)</t>
  </si>
  <si>
    <t>Honky Tonk Freeway</t>
  </si>
  <si>
    <t>Marsha Mason</t>
  </si>
  <si>
    <t>September 25, 1981 (United States)</t>
  </si>
  <si>
    <t>Only When I Laugh</t>
  </si>
  <si>
    <t>IPC Films</t>
  </si>
  <si>
    <t>Howard Kohn</t>
  </si>
  <si>
    <t>December 11, 1981 (United States)</t>
  </si>
  <si>
    <t>Rollover</t>
  </si>
  <si>
    <t>J.D. Reed</t>
  </si>
  <si>
    <t>November 13, 1981 (United States)</t>
  </si>
  <si>
    <t>The Pursuit of D.B. Cooper</t>
  </si>
  <si>
    <t>Jean-Claude Tramont</t>
  </si>
  <si>
    <t>All Night Long</t>
  </si>
  <si>
    <t>One Way Productions</t>
  </si>
  <si>
    <t>Laurence Olivier</t>
  </si>
  <si>
    <t>Robin Moore</t>
  </si>
  <si>
    <t>Terence Young</t>
  </si>
  <si>
    <t>Inchon</t>
  </si>
  <si>
    <t>Brian Clark</t>
  </si>
  <si>
    <t>Whose Life Is It Anyway?</t>
  </si>
  <si>
    <t>September 18, 1981 (United States)</t>
  </si>
  <si>
    <t>Raggedy Man</t>
  </si>
  <si>
    <t>Barry Schneider</t>
  </si>
  <si>
    <t>Gus Trikonis</t>
  </si>
  <si>
    <t>May 15, 1981 (United States)</t>
  </si>
  <si>
    <t>Take This Job and Shove It</t>
  </si>
  <si>
    <t>March 13, 1981 (United States)</t>
  </si>
  <si>
    <t>Back Roads</t>
  </si>
  <si>
    <t>Andy Kaufman</t>
  </si>
  <si>
    <t>December 18, 1981 (United States)</t>
  </si>
  <si>
    <t>Heartbeeps</t>
  </si>
  <si>
    <t>Modern Romance</t>
  </si>
  <si>
    <t>Lonne Elder III</t>
  </si>
  <si>
    <t>Oz Scott</t>
  </si>
  <si>
    <t>May 22, 1981 (United States)</t>
  </si>
  <si>
    <t>Bustin' Loose</t>
  </si>
  <si>
    <t>Heron Productions</t>
  </si>
  <si>
    <t>Billy Wilder</t>
  </si>
  <si>
    <t>Buddy Buddy</t>
  </si>
  <si>
    <t>Jaquet</t>
  </si>
  <si>
    <t>Gerald Ayres</t>
  </si>
  <si>
    <t>George Cukor</t>
  </si>
  <si>
    <t>October 9, 1981 (United States)</t>
  </si>
  <si>
    <t>Rich and Famous</t>
  </si>
  <si>
    <t>Daniel Valdez</t>
  </si>
  <si>
    <t>January 1, 1982 (United States)</t>
  </si>
  <si>
    <t>Zoot Suit</t>
  </si>
  <si>
    <t>August 14, 1981 (United States)</t>
  </si>
  <si>
    <t>An Eye for an Eye</t>
  </si>
  <si>
    <t>Leonard Mann</t>
  </si>
  <si>
    <t>Ruth Avergon</t>
  </si>
  <si>
    <t>Ken Hughes</t>
  </si>
  <si>
    <t>September 11, 1981 (United States)</t>
  </si>
  <si>
    <t>February 11, 1981 (United States)</t>
  </si>
  <si>
    <t>Sphinx</t>
  </si>
  <si>
    <t>Eaves Movie Ranch</t>
  </si>
  <si>
    <t>Klinton Spilsbury</t>
  </si>
  <si>
    <t>William A. Fraker</t>
  </si>
  <si>
    <t>The Legend of the Lone Ranger</t>
  </si>
  <si>
    <t>Bakshi Productions</t>
  </si>
  <si>
    <t>Mews Small</t>
  </si>
  <si>
    <t>Ronni Kern</t>
  </si>
  <si>
    <t>February 13, 1981 (United States)</t>
  </si>
  <si>
    <t>American Pop</t>
  </si>
  <si>
    <t>Pennies from Heaven</t>
  </si>
  <si>
    <t>Ken Shapiro</t>
  </si>
  <si>
    <t>December 25, 1981 (United States)</t>
  </si>
  <si>
    <t>Modern Problems</t>
  </si>
  <si>
    <t>Baughn/Freed Productions</t>
  </si>
  <si>
    <t>Anne Marisse</t>
  </si>
  <si>
    <t>Graduation Day</t>
  </si>
  <si>
    <t>Jean Rhys</t>
  </si>
  <si>
    <t>October 25, 1981 (United States)</t>
  </si>
  <si>
    <t>Viacom Enterprises</t>
  </si>
  <si>
    <t>Bob Bonney</t>
  </si>
  <si>
    <t>June 5, 1981 (United States)</t>
  </si>
  <si>
    <t>The Night the Lights Went Out in Georgia</t>
  </si>
  <si>
    <t>Lija Productions</t>
  </si>
  <si>
    <t>January 30, 1981 (United States)</t>
  </si>
  <si>
    <t>The Incredible Shrinking Woman</t>
  </si>
  <si>
    <t>DeHaven/Shapiro Productions</t>
  </si>
  <si>
    <t>George Segal</t>
  </si>
  <si>
    <t>Carbon Copy</t>
  </si>
  <si>
    <t>Innovisions</t>
  </si>
  <si>
    <t>Fred Bauer</t>
  </si>
  <si>
    <t>July 31, 1981 (United States)</t>
  </si>
  <si>
    <t>Under the Rainbow</t>
  </si>
  <si>
    <t>George Hamilton</t>
  </si>
  <si>
    <t>Hal Dresner</t>
  </si>
  <si>
    <t>July 17, 1981 (United States)</t>
  </si>
  <si>
    <t>Zorro: The Gay Blade</t>
  </si>
  <si>
    <t>Lauren Tewes</t>
  </si>
  <si>
    <t>Ron Kurz</t>
  </si>
  <si>
    <t>March 27, 1981 (United States)</t>
  </si>
  <si>
    <t>Eyes of a Stranger</t>
  </si>
  <si>
    <t>Time Life Films</t>
  </si>
  <si>
    <t>February 6, 1981 (United States)</t>
  </si>
  <si>
    <t>Fort Apache the Bronx</t>
  </si>
  <si>
    <t>Morison Film Group</t>
  </si>
  <si>
    <t>Klaus Kinski</t>
  </si>
  <si>
    <t>Alan Scholefield</t>
  </si>
  <si>
    <t>Les Films Galaxie</t>
  </si>
  <si>
    <t>Wilhelmenia Fernandez</t>
  </si>
  <si>
    <t>Daniel Odier</t>
  </si>
  <si>
    <t>Music</t>
  </si>
  <si>
    <t>Diva</t>
  </si>
  <si>
    <t>John Belushi</t>
  </si>
  <si>
    <t>Continental Divide</t>
  </si>
  <si>
    <t>Marc Brandel</t>
  </si>
  <si>
    <t>April 24, 1981 (United States)</t>
  </si>
  <si>
    <t>The Hand</t>
  </si>
  <si>
    <t>Jay Presson Allen</t>
  </si>
  <si>
    <t>August 26, 1981 (United States)</t>
  </si>
  <si>
    <t>Prince of the City</t>
  </si>
  <si>
    <t>Allen Smithee Classic Films</t>
  </si>
  <si>
    <t>Kristen Riter</t>
  </si>
  <si>
    <t>Mickey Rose</t>
  </si>
  <si>
    <t>August 7, 1981 (United States)</t>
  </si>
  <si>
    <t>Student Bodies</t>
  </si>
  <si>
    <t>Michael Wadleigh</t>
  </si>
  <si>
    <t>Wolfen</t>
  </si>
  <si>
    <t>Ken Follett</t>
  </si>
  <si>
    <t>Eye of the Needle</t>
  </si>
  <si>
    <t>Limelight Productions (II)</t>
  </si>
  <si>
    <t>Nell Schofield</t>
  </si>
  <si>
    <t>Margaret Kelly</t>
  </si>
  <si>
    <t>December 10, 1981 (Australia)</t>
  </si>
  <si>
    <t>Puberty Blues</t>
  </si>
  <si>
    <t>Thomas Berger</t>
  </si>
  <si>
    <t>Deliverance Productions</t>
  </si>
  <si>
    <t>Sharky's Machine</t>
  </si>
  <si>
    <t>Nice Dreams</t>
  </si>
  <si>
    <t>David Shaber</t>
  </si>
  <si>
    <t>April 10, 1981 (United States)</t>
  </si>
  <si>
    <t>Nighthawks</t>
  </si>
  <si>
    <t>October 30, 1981 (United States)</t>
  </si>
  <si>
    <t>Looker</t>
  </si>
  <si>
    <t>John Gregory Dunne</t>
  </si>
  <si>
    <t>True Confessions</t>
  </si>
  <si>
    <t>June 26, 1981 (United States)</t>
  </si>
  <si>
    <t>The Great Muppet Caper</t>
  </si>
  <si>
    <t>Juniper Films</t>
  </si>
  <si>
    <t>John Fowles</t>
  </si>
  <si>
    <t>October 16, 1981 (United States)</t>
  </si>
  <si>
    <t>The French Lieutenant's Woman</t>
  </si>
  <si>
    <t>February 11, 1982 (United States)</t>
  </si>
  <si>
    <t>One from the Heart</t>
  </si>
  <si>
    <t>Elizabeth Berridge</t>
  </si>
  <si>
    <t>Lawrence J. Block</t>
  </si>
  <si>
    <t>The Funhouse</t>
  </si>
  <si>
    <t>Paul Kelman</t>
  </si>
  <si>
    <t>Stephen A. Miller</t>
  </si>
  <si>
    <t>George Mihalka</t>
  </si>
  <si>
    <t>Peter Straub</t>
  </si>
  <si>
    <t>Ghost Story</t>
  </si>
  <si>
    <t>Catriona MacColl</t>
  </si>
  <si>
    <t>Dardano Sacchetti</t>
  </si>
  <si>
    <t>Lucio Fulci</t>
  </si>
  <si>
    <t>November 11, 1983 (United States)</t>
  </si>
  <si>
    <t>The Beyond</t>
  </si>
  <si>
    <t>Artista Management</t>
  </si>
  <si>
    <t>July 1, 1981 (United States)</t>
  </si>
  <si>
    <t>S.O.B.</t>
  </si>
  <si>
    <t>Keith Carradine</t>
  </si>
  <si>
    <t>Southern Comfort</t>
  </si>
  <si>
    <t>Outland</t>
  </si>
  <si>
    <t>R&amp;R Films</t>
  </si>
  <si>
    <t>August 28, 1981 (United States)</t>
  </si>
  <si>
    <t>Gallipoli</t>
  </si>
  <si>
    <t>Eyewitness</t>
  </si>
  <si>
    <t>Maren Jensen</t>
  </si>
  <si>
    <t>Glenn M. Benest</t>
  </si>
  <si>
    <t>Deadly Blessing</t>
  </si>
  <si>
    <t>James Cagney</t>
  </si>
  <si>
    <t>Ragtime</t>
  </si>
  <si>
    <t>CIP Filmproduktion GmbH</t>
  </si>
  <si>
    <t>March 20, 1981 (United States)</t>
  </si>
  <si>
    <t>The Postman Always Rings Twice</t>
  </si>
  <si>
    <t>Sylvia Kristel</t>
  </si>
  <si>
    <t>June 10, 1981 (United States)</t>
  </si>
  <si>
    <t>Private Lessons</t>
  </si>
  <si>
    <t>Christina Crawford</t>
  </si>
  <si>
    <t>Mommie Dearest</t>
  </si>
  <si>
    <t>The Final Conflict</t>
  </si>
  <si>
    <t>Everett McGill</t>
  </si>
  <si>
    <t>GÃ©rard Brach</t>
  </si>
  <si>
    <t>Quest for Fire</t>
  </si>
  <si>
    <t>Gurian Entertainment</t>
  </si>
  <si>
    <t>Newton Thornburg</t>
  </si>
  <si>
    <t>February 10, 1982 (France)</t>
  </si>
  <si>
    <t>Cutter's Way</t>
  </si>
  <si>
    <t>Peter MacNicol</t>
  </si>
  <si>
    <t>Dragonslayer</t>
  </si>
  <si>
    <t>Gary Brandner</t>
  </si>
  <si>
    <t>The Howling</t>
  </si>
  <si>
    <t>June 12, 1981 (United States)</t>
  </si>
  <si>
    <t>History of the World: Part I</t>
  </si>
  <si>
    <t>Aspen Productions (I)</t>
  </si>
  <si>
    <t>James Farentino</t>
  </si>
  <si>
    <t>Jeff Millar</t>
  </si>
  <si>
    <t>Dead &amp; Buried</t>
  </si>
  <si>
    <t>Ringo Starr</t>
  </si>
  <si>
    <t>Carl Gottlieb</t>
  </si>
  <si>
    <t>April 17, 1981 (United States)</t>
  </si>
  <si>
    <t>Caveman</t>
  </si>
  <si>
    <t>Saga Productions Inc.</t>
  </si>
  <si>
    <t>Andre Gregory</t>
  </si>
  <si>
    <t>Wallace Shawn</t>
  </si>
  <si>
    <t>October 11, 1981 (United States)</t>
  </si>
  <si>
    <t>My Dinner with Andre</t>
  </si>
  <si>
    <t>Arthur</t>
  </si>
  <si>
    <t>Yabo Yablonsky</t>
  </si>
  <si>
    <t>Victory</t>
  </si>
  <si>
    <t>Tom Rowe</t>
  </si>
  <si>
    <t>Approved</t>
  </si>
  <si>
    <t>Tarzan the Ape Man</t>
  </si>
  <si>
    <t>Kurt Luedtke</t>
  </si>
  <si>
    <t>Absence of Malice</t>
  </si>
  <si>
    <t>April 9, 1982 (United States)</t>
  </si>
  <si>
    <t>Chariots of Fire</t>
  </si>
  <si>
    <t>Mickey Rooney</t>
  </si>
  <si>
    <t>Daniel P. Mannix</t>
  </si>
  <si>
    <t>July 10, 1981 (United States)</t>
  </si>
  <si>
    <t>The Fox and the Hound</t>
  </si>
  <si>
    <t>Katharine Hepburn</t>
  </si>
  <si>
    <t>On Golden Pond</t>
  </si>
  <si>
    <t>Reds</t>
  </si>
  <si>
    <t>Darryl Ponicsan</t>
  </si>
  <si>
    <t>Taps</t>
  </si>
  <si>
    <t>For Your Eyes Only</t>
  </si>
  <si>
    <t>Jennifer O'Neill</t>
  </si>
  <si>
    <t>January 14, 1981 (United States)</t>
  </si>
  <si>
    <t>Scanners</t>
  </si>
  <si>
    <t>Betsy Palmer</t>
  </si>
  <si>
    <t>Friday the 13th Part 2</t>
  </si>
  <si>
    <t>The Four Seasons</t>
  </si>
  <si>
    <t>November 6, 1981 (United States)</t>
  </si>
  <si>
    <t>Time Bandits</t>
  </si>
  <si>
    <t>Mann/Caan Productions</t>
  </si>
  <si>
    <t>Frank Hohimer</t>
  </si>
  <si>
    <t>Thief</t>
  </si>
  <si>
    <t>June 19, 1981 (United States)</t>
  </si>
  <si>
    <t>The Cannonball Run</t>
  </si>
  <si>
    <t>Andrzej Zulawski</t>
  </si>
  <si>
    <t>Stripes</t>
  </si>
  <si>
    <t>JÃ¼rgen Prochnow</t>
  </si>
  <si>
    <t>February 10, 1982 (United States)</t>
  </si>
  <si>
    <t>Das Boot</t>
  </si>
  <si>
    <t>Mad Max 2</t>
  </si>
  <si>
    <t>Nigel Terry</t>
  </si>
  <si>
    <t>Thomas Malory</t>
  </si>
  <si>
    <t>Excalibur</t>
  </si>
  <si>
    <t>Charles H. Schneer Productions</t>
  </si>
  <si>
    <t>Beverley Cross</t>
  </si>
  <si>
    <t>Desmond Davis</t>
  </si>
  <si>
    <t>Blow Out</t>
  </si>
  <si>
    <t>Porky's</t>
  </si>
  <si>
    <t>The Evil Dead</t>
  </si>
  <si>
    <t>Escape from New York</t>
  </si>
  <si>
    <t>Polygram Pictures</t>
  </si>
  <si>
    <t>An American Werewolf in London</t>
  </si>
  <si>
    <t>Body Heat</t>
  </si>
  <si>
    <t>Indiana Jones and the Raiders of the Lost Ark</t>
  </si>
  <si>
    <t>East Asia Film Company</t>
  </si>
  <si>
    <t>Ka-Yan Leung</t>
  </si>
  <si>
    <t>Hsin-Yi Chang</t>
  </si>
  <si>
    <t>Wing-Cho Yip</t>
  </si>
  <si>
    <t>Mantis Fist Fighter</t>
  </si>
  <si>
    <t>F.F. Associates</t>
  </si>
  <si>
    <t>December 25, 1980 (United States)</t>
  </si>
  <si>
    <t>First Family</t>
  </si>
  <si>
    <t>Hollis Hodges</t>
  </si>
  <si>
    <t>August 8, 1980 (United States)</t>
  </si>
  <si>
    <t>Why Would I Lie?</t>
  </si>
  <si>
    <t>Broadway Productions</t>
  </si>
  <si>
    <t>Gilda Radner</t>
  </si>
  <si>
    <t>Anne Beatts</t>
  </si>
  <si>
    <t>March 28, 1980 (United States)</t>
  </si>
  <si>
    <t>Gilda Live</t>
  </si>
  <si>
    <t>Chuck Barris Productions</t>
  </si>
  <si>
    <t>May 23, 1980 (United States)</t>
  </si>
  <si>
    <t>The Gong Show Movie</t>
  </si>
  <si>
    <t>Da.Ma. Cinematografica</t>
  </si>
  <si>
    <t>February 15, 1981 (United States)</t>
  </si>
  <si>
    <t>La Cage aux Folles II</t>
  </si>
  <si>
    <t>August 15, 1980 (United States)</t>
  </si>
  <si>
    <t>Those Lips, Those Eyes</t>
  </si>
  <si>
    <t>Josh Greenfeld</t>
  </si>
  <si>
    <t>Gilbert Cates</t>
  </si>
  <si>
    <t>October 3, 1980 (United States)</t>
  </si>
  <si>
    <t>Oh, God! Book II</t>
  </si>
  <si>
    <t>Les Films Paul Grimault</t>
  </si>
  <si>
    <t>Jean Martin</t>
  </si>
  <si>
    <t>Paul Grimault</t>
  </si>
  <si>
    <t>March 19, 1980 (France)</t>
  </si>
  <si>
    <t>The King and the Mockingbird</t>
  </si>
  <si>
    <t>Jack Smight</t>
  </si>
  <si>
    <t>October 24, 1980 (United States)</t>
  </si>
  <si>
    <t>Loving Couples</t>
  </si>
  <si>
    <t>Mike Lobell Productions</t>
  </si>
  <si>
    <t>Talia Shire</t>
  </si>
  <si>
    <t>Barry Siegel</t>
  </si>
  <si>
    <t>Gordon Willis</t>
  </si>
  <si>
    <t>January 18, 1980 (United States)</t>
  </si>
  <si>
    <t>Windows</t>
  </si>
  <si>
    <t>Borough Park Productions</t>
  </si>
  <si>
    <t>September 9, 1980 (United States)</t>
  </si>
  <si>
    <t>Phobia</t>
  </si>
  <si>
    <t>Santa Fe International</t>
  </si>
  <si>
    <t>Trevor Howard</t>
  </si>
  <si>
    <t>Ray Goldrup</t>
  </si>
  <si>
    <t>Kieth Merrill</t>
  </si>
  <si>
    <t>November 18, 1983 (Sweden)</t>
  </si>
  <si>
    <t>Windwalker</t>
  </si>
  <si>
    <t>Diversity Music</t>
  </si>
  <si>
    <t>David N. Haynes</t>
  </si>
  <si>
    <t>Franco Rosso</t>
  </si>
  <si>
    <t>November 1980 (United Kingdom)</t>
  </si>
  <si>
    <t>Jean Gruault</t>
  </si>
  <si>
    <t>Willie &amp; Phil</t>
  </si>
  <si>
    <t>Damon Runyon</t>
  </si>
  <si>
    <t>March 21, 1980 (United States)</t>
  </si>
  <si>
    <t>Little Miss Marker</t>
  </si>
  <si>
    <t>June 25, 1980 (United States)</t>
  </si>
  <si>
    <t>The Last Flight of Noah's Ark</t>
  </si>
  <si>
    <t>Ali MacGraw</t>
  </si>
  <si>
    <t>Just Tell Me What You Want</t>
  </si>
  <si>
    <t>Meat Loaf</t>
  </si>
  <si>
    <t>Big Boy Medlin</t>
  </si>
  <si>
    <t>June 13, 1980 (United States)</t>
  </si>
  <si>
    <t>Roadie</t>
  </si>
  <si>
    <t>Marty Feldman</t>
  </si>
  <si>
    <t>September 26, 1980 (United States)</t>
  </si>
  <si>
    <t>In God We Trust (or Gimme That Prime Time Religion)</t>
  </si>
  <si>
    <t>Lee Mendelson Film Productions</t>
  </si>
  <si>
    <t>Scott Beach</t>
  </si>
  <si>
    <t>Charles M. Schulz</t>
  </si>
  <si>
    <t>Bill Melendez</t>
  </si>
  <si>
    <t>May 30, 1980 (United States)</t>
  </si>
  <si>
    <t>Bon Voyage, Charlie Brown (and Don't Come Back!!)</t>
  </si>
  <si>
    <t>Gary Weis</t>
  </si>
  <si>
    <t>Wholly Moses!</t>
  </si>
  <si>
    <t>AJ Carothers</t>
  </si>
  <si>
    <t>February 8, 1980 (United States)</t>
  </si>
  <si>
    <t>Hero at Large</t>
  </si>
  <si>
    <t>Martin Mull</t>
  </si>
  <si>
    <t>Cyra McFadden</t>
  </si>
  <si>
    <t>Bill Persky</t>
  </si>
  <si>
    <t>Serial</t>
  </si>
  <si>
    <t>Braun Entertainment Group</t>
  </si>
  <si>
    <t>Rudy Dochtermann</t>
  </si>
  <si>
    <t>The Fiendish Plot of Dr. Fu Manchu</t>
  </si>
  <si>
    <t>Mosfilm</t>
  </si>
  <si>
    <t>Vera Alentova</t>
  </si>
  <si>
    <t>Valentin Chernykh</t>
  </si>
  <si>
    <t>Vladimir Menshov</t>
  </si>
  <si>
    <t>February 11, 1980 (Soviet Union)</t>
  </si>
  <si>
    <t>Moscow Does Not Believe in Tears</t>
  </si>
  <si>
    <t>February 1, 1980 (United States)</t>
  </si>
  <si>
    <t>Fatso</t>
  </si>
  <si>
    <t>Resurrection</t>
  </si>
  <si>
    <t>GÃ¶sta Stevens</t>
  </si>
  <si>
    <t>July 18, 1980 (United States)</t>
  </si>
  <si>
    <t>Honeysuckle Rose</t>
  </si>
  <si>
    <t>Claudia Weill</t>
  </si>
  <si>
    <t>February 5, 1981 (Argentina)</t>
  </si>
  <si>
    <t>It's My Turn</t>
  </si>
  <si>
    <t>December 3, 1980 (United States)</t>
  </si>
  <si>
    <t>The Competition</t>
  </si>
  <si>
    <t>Don Tait</t>
  </si>
  <si>
    <t>Vincent McEveety</t>
  </si>
  <si>
    <t>Herbie Goes Bananas</t>
  </si>
  <si>
    <t>Darren McGavin</t>
  </si>
  <si>
    <t>Ken Pettus</t>
  </si>
  <si>
    <t>James L. Conway</t>
  </si>
  <si>
    <t>March 13, 1981 (Ireland)</t>
  </si>
  <si>
    <t>Hangar 18</t>
  </si>
  <si>
    <t>Leigh Chapman</t>
  </si>
  <si>
    <t>Eric Karson</t>
  </si>
  <si>
    <t>The Octagon</t>
  </si>
  <si>
    <t>Mulberry Square Productions</t>
  </si>
  <si>
    <t>Rod Browning</t>
  </si>
  <si>
    <t>Joe Camp</t>
  </si>
  <si>
    <t>July 11, 1980 (United States)</t>
  </si>
  <si>
    <t>Oh Heavenly Dog</t>
  </si>
  <si>
    <t>International Cinema</t>
  </si>
  <si>
    <t>Gordon Thomas</t>
  </si>
  <si>
    <t>James Goldstone</t>
  </si>
  <si>
    <t>When Time Ran Out...</t>
  </si>
  <si>
    <t>Tri Star Productions</t>
  </si>
  <si>
    <t>Lang Elliott</t>
  </si>
  <si>
    <t>November 21, 1980 (United States)</t>
  </si>
  <si>
    <t>The Private Eyes</t>
  </si>
  <si>
    <t>Opera Film Produzione</t>
  </si>
  <si>
    <t>April 8, 1981 (United States)</t>
  </si>
  <si>
    <t>City of Women</t>
  </si>
  <si>
    <t>June 11, 1980 (United States)</t>
  </si>
  <si>
    <t>Bronco Billy</t>
  </si>
  <si>
    <t>Ray Simpson</t>
  </si>
  <si>
    <t>Bronte Woodard</t>
  </si>
  <si>
    <t>Nancy Walker</t>
  </si>
  <si>
    <t>June 20, 1980 (United States)</t>
  </si>
  <si>
    <t>Can't Stop the Music</t>
  </si>
  <si>
    <t>September 19, 1980 (United States)</t>
  </si>
  <si>
    <t>Melvin and Howard</t>
  </si>
  <si>
    <t>Stardust Memories</t>
  </si>
  <si>
    <t>Falcon International Productions</t>
  </si>
  <si>
    <t>Libya</t>
  </si>
  <si>
    <t>Anthony Quinn</t>
  </si>
  <si>
    <t>David Butler</t>
  </si>
  <si>
    <t>Moustapha Akkad</t>
  </si>
  <si>
    <t>May 16, 1981 (Japan)</t>
  </si>
  <si>
    <t>Lion of the Desert</t>
  </si>
  <si>
    <t>Don Adams</t>
  </si>
  <si>
    <t>Clive Donner</t>
  </si>
  <si>
    <t>May 9, 1980 (United States)</t>
  </si>
  <si>
    <t>The Nude Bomb</t>
  </si>
  <si>
    <t>The Jerry Gross Organization</t>
  </si>
  <si>
    <t>Suzanna Love</t>
  </si>
  <si>
    <t>Ulli Lommel</t>
  </si>
  <si>
    <t>November 7, 1980 (United States)</t>
  </si>
  <si>
    <t>The Boogey Man</t>
  </si>
  <si>
    <t>Cheech and Chong's Next Movie</t>
  </si>
  <si>
    <t>Charlton Heston</t>
  </si>
  <si>
    <t>Allan Scott</t>
  </si>
  <si>
    <t>October 31, 1980 (United States)</t>
  </si>
  <si>
    <t>The Awakening</t>
  </si>
  <si>
    <t>April 25, 1980 (United States)</t>
  </si>
  <si>
    <t>Where the Buffalo Roam</t>
  </si>
  <si>
    <t>Lawrence B. Marcus</t>
  </si>
  <si>
    <t>June 27, 1980 (United States)</t>
  </si>
  <si>
    <t>The Stunt Man</t>
  </si>
  <si>
    <t>The South Australian Film Corporation</t>
  </si>
  <si>
    <t>Edward Woodward</t>
  </si>
  <si>
    <t>Jonathan Hardy</t>
  </si>
  <si>
    <t>July 3, 1980 (Australia)</t>
  </si>
  <si>
    <t>Breaker Morant</t>
  </si>
  <si>
    <t>Brian Clemens</t>
  </si>
  <si>
    <t>The Watcher in the Woods</t>
  </si>
  <si>
    <t>March 7, 1980 (United States)</t>
  </si>
  <si>
    <t>Coal Miner's Daughter</t>
  </si>
  <si>
    <t>Samson Raphaelson</t>
  </si>
  <si>
    <t>December 19, 1980 (United States)</t>
  </si>
  <si>
    <t>The Jazz Singer</t>
  </si>
  <si>
    <t>Camp Hill</t>
  </si>
  <si>
    <t>Rory Calhoun</t>
  </si>
  <si>
    <t>Robert Jaffe</t>
  </si>
  <si>
    <t>Kevin Connor</t>
  </si>
  <si>
    <t>Motel Hell</t>
  </si>
  <si>
    <t>The Hollywood Knights</t>
  </si>
  <si>
    <t>October 10, 1980 (United States)</t>
  </si>
  <si>
    <t>Private Benjamin</t>
  </si>
  <si>
    <t>Jay Sandrich</t>
  </si>
  <si>
    <t>Seems Like Old Times</t>
  </si>
  <si>
    <t>Cattle Annie Productions</t>
  </si>
  <si>
    <t>David Eyre</t>
  </si>
  <si>
    <t>Cattle Annie and Little Britches</t>
  </si>
  <si>
    <t>Smokey and the Bandit II</t>
  </si>
  <si>
    <t>Guardian Trust Company</t>
  </si>
  <si>
    <t>William Gray</t>
  </si>
  <si>
    <t>My Bodyguard</t>
  </si>
  <si>
    <t>American Gigolo</t>
  </si>
  <si>
    <t>Brubaker</t>
  </si>
  <si>
    <t>ITC Films</t>
  </si>
  <si>
    <t>Adam Kennedy</t>
  </si>
  <si>
    <t>August 1, 1980 (United States)</t>
  </si>
  <si>
    <t>Raise the Titanic</t>
  </si>
  <si>
    <t>Stephen Friedman/Kings Road Productions</t>
  </si>
  <si>
    <t>Kimi Peck</t>
  </si>
  <si>
    <t>Little Darlings</t>
  </si>
  <si>
    <t>Paddy Chayefsky</t>
  </si>
  <si>
    <t>Altered States</t>
  </si>
  <si>
    <t>June 6, 1980 (United States)</t>
  </si>
  <si>
    <t>Urban Cowboy</t>
  </si>
  <si>
    <t>Olivia Newton-John</t>
  </si>
  <si>
    <t>Richard Christian Danus</t>
  </si>
  <si>
    <t>Robert Greenwald</t>
  </si>
  <si>
    <t>Xanadu</t>
  </si>
  <si>
    <t>Bryna Productions</t>
  </si>
  <si>
    <t>Thomas Hunter</t>
  </si>
  <si>
    <t>Don Taylor</t>
  </si>
  <si>
    <t>The Final Countdown</t>
  </si>
  <si>
    <t>Partisan Productions</t>
  </si>
  <si>
    <t>Heaven's Gate</t>
  </si>
  <si>
    <t>February 15, 1980 (United States)</t>
  </si>
  <si>
    <t>Cruising</t>
  </si>
  <si>
    <t>December 12, 1980 (United States)</t>
  </si>
  <si>
    <t>Stir Crazy</t>
  </si>
  <si>
    <t>Patricia Resnick</t>
  </si>
  <si>
    <t>9 to 5</t>
  </si>
  <si>
    <t>Eddie Barth</t>
  </si>
  <si>
    <t>Christopher Gore</t>
  </si>
  <si>
    <t>May 16, 1980 (United States)</t>
  </si>
  <si>
    <t>Somewhere in Time</t>
  </si>
  <si>
    <t>July 25, 1980 (United States)</t>
  </si>
  <si>
    <t>Dressed to Kill</t>
  </si>
  <si>
    <t>Judith Guest</t>
  </si>
  <si>
    <t>Ordinary People</t>
  </si>
  <si>
    <t>Jules Feiffer</t>
  </si>
  <si>
    <t>Popeye</t>
  </si>
  <si>
    <t>C.A.T. Films</t>
  </si>
  <si>
    <t>The Gods Must Be Crazy</t>
  </si>
  <si>
    <t>December 17, 1980 (United States)</t>
  </si>
  <si>
    <t>Any Which Way You Can</t>
  </si>
  <si>
    <t>Bill Bryden</t>
  </si>
  <si>
    <t>The Long Riders</t>
  </si>
  <si>
    <t>Superman II</t>
  </si>
  <si>
    <t>Jake LaMotta</t>
  </si>
  <si>
    <t>Raging Bull</t>
  </si>
  <si>
    <t>The Blues Brothers</t>
  </si>
  <si>
    <t>Caddyshack</t>
  </si>
  <si>
    <t>July 2, 1980 (United States)</t>
  </si>
  <si>
    <t>Airplane!</t>
  </si>
  <si>
    <t>Leigh Brackett</t>
  </si>
  <si>
    <t>Star Wars: Episode V - The Empire Strikes Back</t>
  </si>
  <si>
    <t>The Blue Lagoon</t>
  </si>
  <si>
    <t>The Shining</t>
  </si>
  <si>
    <t>runtime</t>
  </si>
  <si>
    <t>company</t>
  </si>
  <si>
    <t>gross</t>
  </si>
  <si>
    <t>budget</t>
  </si>
  <si>
    <t>country</t>
  </si>
  <si>
    <t>star</t>
  </si>
  <si>
    <t>writer</t>
  </si>
  <si>
    <t>director</t>
  </si>
  <si>
    <t>votes</t>
  </si>
  <si>
    <t>score</t>
  </si>
  <si>
    <t>released</t>
  </si>
  <si>
    <t>year</t>
  </si>
  <si>
    <t>genre</t>
  </si>
  <si>
    <t>rating</t>
  </si>
  <si>
    <t>name</t>
  </si>
  <si>
    <t>Sum of gross</t>
  </si>
  <si>
    <t>Row Labels</t>
  </si>
  <si>
    <t>Grand Total</t>
  </si>
  <si>
    <t>Year</t>
  </si>
  <si>
    <t>Annual Average CPI (-U)</t>
  </si>
  <si>
    <t>Annual Percent Change (rate of inflation)</t>
  </si>
  <si>
    <t>CPI of Release Year</t>
  </si>
  <si>
    <t>Gross Revenue in 2023 Dollars</t>
  </si>
  <si>
    <t>Sum of Gross Revenue in 2023 Dollars</t>
  </si>
  <si>
    <t>Average of Gross relative to budget</t>
  </si>
  <si>
    <t>Valid movie</t>
  </si>
  <si>
    <t>Yes</t>
  </si>
  <si>
    <t>8-9</t>
  </si>
  <si>
    <t>9-10</t>
  </si>
  <si>
    <t>7-8</t>
  </si>
  <si>
    <t>6-7</t>
  </si>
  <si>
    <t>5-6</t>
  </si>
  <si>
    <t>4-5</t>
  </si>
  <si>
    <t>3-4</t>
  </si>
  <si>
    <t>1-2</t>
  </si>
  <si>
    <t>2-3</t>
  </si>
  <si>
    <t>Movie Industry ROI Analysis</t>
  </si>
  <si>
    <t>Period: 1980-2020</t>
  </si>
  <si>
    <t xml:space="preserve">Analysis of 7,669 movies (5,000+ with valid budget and revenue data) </t>
  </si>
  <si>
    <t>All revenues adjusted to 2023 dollars using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</si>
</sst>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231F20"/>
      <name val="Arial"/>
      <family val="2"/>
    </font>
    <font>
      <sz val="11"/>
      <color theme="1"/>
      <name val="Arial"/>
      <family val="2"/>
    </font>
    <font>
      <sz val="48"/>
      <color theme="0"/>
      <name val="Calibri"/>
      <family val="2"/>
    </font>
    <font>
      <sz val="11"/>
      <color rgb="FFFF0000"/>
      <name val="Calibri"/>
      <family val="2"/>
    </font>
    <font>
      <sz val="9"/>
      <color theme="1" tint="0.249977111117893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C5C7C9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42" applyNumberFormat="1" applyFont="1"/>
    <xf numFmtId="0" fontId="18" fillId="33" borderId="10" xfId="0" applyFont="1" applyFill="1" applyBorder="1" applyAlignment="1">
      <alignment horizontal="center" vertical="center" wrapText="1"/>
    </xf>
    <xf numFmtId="10" fontId="18" fillId="33" borderId="10" xfId="0" applyNumberFormat="1" applyFont="1" applyFill="1" applyBorder="1" applyAlignment="1">
      <alignment horizontal="center" vertical="center" wrapText="1"/>
    </xf>
    <xf numFmtId="0" fontId="19" fillId="0" borderId="0" xfId="0" applyFont="1"/>
    <xf numFmtId="165" fontId="0" fillId="0" borderId="0" xfId="42" applyNumberFormat="1" applyFont="1"/>
    <xf numFmtId="0" fontId="0" fillId="0" borderId="0" xfId="42" applyNumberFormat="1" applyFont="1"/>
    <xf numFmtId="1" fontId="19" fillId="0" borderId="0" xfId="0" applyNumberFormat="1" applyFont="1"/>
    <xf numFmtId="1" fontId="18" fillId="33" borderId="10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64" fontId="1" fillId="0" borderId="0" xfId="42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64" fontId="0" fillId="0" borderId="0" xfId="0" applyNumberFormat="1"/>
    <xf numFmtId="9" fontId="0" fillId="0" borderId="0" xfId="0" applyNumberFormat="1"/>
    <xf numFmtId="0" fontId="22" fillId="0" borderId="0" xfId="0" applyFont="1"/>
    <xf numFmtId="0" fontId="20" fillId="34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Project.xlsx]Analysis!PivotTable1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j-ea"/>
                <a:cs typeface="Calibri" panose="020F0502020204030204" pitchFamily="34" charset="0"/>
              </a:defRPr>
            </a:pPr>
            <a:r>
              <a:rPr lang="en-US">
                <a:latin typeface="Calibri" panose="020F0502020204030204" pitchFamily="34" charset="0"/>
                <a:cs typeface="Calibri" panose="020F0502020204030204" pitchFamily="34" charset="0"/>
              </a:rPr>
              <a:t>Profitability by Movie Rating</a:t>
            </a:r>
          </a:p>
        </c:rich>
      </c:tx>
      <c:layout>
        <c:manualLayout>
          <c:xMode val="edge"/>
          <c:yMode val="edge"/>
          <c:x val="0.26361890283336964"/>
          <c:y val="5.9281184969562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j-ea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Analysis!$A$5:$A$10</c:f>
              <c:strCache>
                <c:ptCount val="5"/>
                <c:pt idx="0">
                  <c:v>G</c:v>
                </c:pt>
                <c:pt idx="1">
                  <c:v>PG</c:v>
                </c:pt>
                <c:pt idx="2">
                  <c:v>PG-13</c:v>
                </c:pt>
                <c:pt idx="3">
                  <c:v>R</c:v>
                </c:pt>
                <c:pt idx="4">
                  <c:v>NC-17</c:v>
                </c:pt>
              </c:strCache>
            </c:strRef>
          </c:cat>
          <c:val>
            <c:numRef>
              <c:f>Analysis!$B$5:$B$10</c:f>
              <c:numCache>
                <c:formatCode>0%</c:formatCode>
                <c:ptCount val="5"/>
                <c:pt idx="0">
                  <c:v>3.5504055851616729</c:v>
                </c:pt>
                <c:pt idx="1">
                  <c:v>3.1217287344192415</c:v>
                </c:pt>
                <c:pt idx="2">
                  <c:v>3.0216556247745179</c:v>
                </c:pt>
                <c:pt idx="3">
                  <c:v>2.4013600454089894</c:v>
                </c:pt>
                <c:pt idx="4">
                  <c:v>1.584323652173913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EF-BCF5-7E29B5DDD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250911439"/>
        <c:axId val="1250911919"/>
      </c:barChart>
      <c:catAx>
        <c:axId val="125091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250911919"/>
        <c:crosses val="autoZero"/>
        <c:auto val="1"/>
        <c:lblAlgn val="ctr"/>
        <c:lblOffset val="100"/>
        <c:noMultiLvlLbl val="0"/>
      </c:catAx>
      <c:valAx>
        <c:axId val="125091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Average Roi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25091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j-ea"/>
                <a:cs typeface="Calibri" panose="020F0502020204030204" pitchFamily="34" charset="0"/>
              </a:defRPr>
            </a:pPr>
            <a:r>
              <a:rPr lang="en-US">
                <a:latin typeface="Calibri" panose="020F0502020204030204" pitchFamily="34" charset="0"/>
                <a:cs typeface="Calibri" panose="020F0502020204030204" pitchFamily="34" charset="0"/>
              </a:rPr>
              <a:t>Average ROI vs. Score</a:t>
            </a:r>
          </a:p>
        </c:rich>
      </c:tx>
      <c:layout>
        <c:manualLayout>
          <c:xMode val="edge"/>
          <c:yMode val="edge"/>
          <c:x val="0.3509999999999999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j-ea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Analysis!$A$25:$A$34</c:f>
              <c:strCache>
                <c:ptCount val="9"/>
                <c:pt idx="0">
                  <c:v>8-9</c:v>
                </c:pt>
                <c:pt idx="1">
                  <c:v>9-10</c:v>
                </c:pt>
                <c:pt idx="2">
                  <c:v>7-8</c:v>
                </c:pt>
                <c:pt idx="3">
                  <c:v>6-7</c:v>
                </c:pt>
                <c:pt idx="4">
                  <c:v>5-6</c:v>
                </c:pt>
                <c:pt idx="5">
                  <c:v>4-5</c:v>
                </c:pt>
                <c:pt idx="6">
                  <c:v>3-4</c:v>
                </c:pt>
                <c:pt idx="7">
                  <c:v>1-2</c:v>
                </c:pt>
                <c:pt idx="8">
                  <c:v>2-3</c:v>
                </c:pt>
              </c:strCache>
            </c:strRef>
          </c:cat>
          <c:val>
            <c:numRef>
              <c:f>Analysis!$B$25:$B$34</c:f>
              <c:numCache>
                <c:formatCode>0%</c:formatCode>
                <c:ptCount val="9"/>
                <c:pt idx="0">
                  <c:v>5.9867212350492807</c:v>
                </c:pt>
                <c:pt idx="1">
                  <c:v>4.927575885714286</c:v>
                </c:pt>
                <c:pt idx="2">
                  <c:v>3.7524220611045744</c:v>
                </c:pt>
                <c:pt idx="3">
                  <c:v>2.5834207095642649</c:v>
                </c:pt>
                <c:pt idx="4">
                  <c:v>1.9381276371486513</c:v>
                </c:pt>
                <c:pt idx="5">
                  <c:v>1.7977551241845042</c:v>
                </c:pt>
                <c:pt idx="6">
                  <c:v>1.2591825464790372</c:v>
                </c:pt>
                <c:pt idx="7">
                  <c:v>1.1066366999999999</c:v>
                </c:pt>
                <c:pt idx="8">
                  <c:v>0.93170756419529832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6-495F-B5B5-C64E2872C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49781007"/>
        <c:axId val="449786767"/>
      </c:barChart>
      <c:catAx>
        <c:axId val="449781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Score rating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449786767"/>
        <c:crosses val="autoZero"/>
        <c:auto val="1"/>
        <c:lblAlgn val="ctr"/>
        <c:lblOffset val="100"/>
        <c:noMultiLvlLbl val="0"/>
      </c:catAx>
      <c:valAx>
        <c:axId val="44978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AVERAGE ROI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44978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j-ea"/>
                <a:cs typeface="Calibri" panose="020F0502020204030204" pitchFamily="34" charset="0"/>
              </a:defRPr>
            </a:pPr>
            <a:r>
              <a:rPr lang="en-US" sz="1400" b="0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Average ROI by Movie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j-ea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Analysis!$A$46:$A$61</c:f>
              <c:strCache>
                <c:ptCount val="15"/>
                <c:pt idx="0">
                  <c:v>Family</c:v>
                </c:pt>
                <c:pt idx="1">
                  <c:v>Horror</c:v>
                </c:pt>
                <c:pt idx="2">
                  <c:v>Mystery</c:v>
                </c:pt>
                <c:pt idx="3">
                  <c:v>Animation</c:v>
                </c:pt>
                <c:pt idx="4">
                  <c:v>Thriller</c:v>
                </c:pt>
                <c:pt idx="5">
                  <c:v>Adventure</c:v>
                </c:pt>
                <c:pt idx="6">
                  <c:v>Action</c:v>
                </c:pt>
                <c:pt idx="7">
                  <c:v>Drama</c:v>
                </c:pt>
                <c:pt idx="8">
                  <c:v>Comedy</c:v>
                </c:pt>
                <c:pt idx="9">
                  <c:v>Biography</c:v>
                </c:pt>
                <c:pt idx="10">
                  <c:v>Fantasy</c:v>
                </c:pt>
                <c:pt idx="11">
                  <c:v>Crime</c:v>
                </c:pt>
                <c:pt idx="12">
                  <c:v>Sci-Fi</c:v>
                </c:pt>
                <c:pt idx="13">
                  <c:v>Romance</c:v>
                </c:pt>
                <c:pt idx="14">
                  <c:v>Western</c:v>
                </c:pt>
              </c:strCache>
            </c:strRef>
          </c:cat>
          <c:val>
            <c:numRef>
              <c:f>Analysis!$B$46:$B$61</c:f>
              <c:numCache>
                <c:formatCode>0%</c:formatCode>
                <c:ptCount val="15"/>
                <c:pt idx="0">
                  <c:v>10.143435633251833</c:v>
                </c:pt>
                <c:pt idx="1">
                  <c:v>4.2219441053122981</c:v>
                </c:pt>
                <c:pt idx="2">
                  <c:v>3.6982680629299352</c:v>
                </c:pt>
                <c:pt idx="3">
                  <c:v>3.6833102889573026</c:v>
                </c:pt>
                <c:pt idx="4">
                  <c:v>3.3342711659192825</c:v>
                </c:pt>
                <c:pt idx="5">
                  <c:v>2.8997263815029517</c:v>
                </c:pt>
                <c:pt idx="6">
                  <c:v>2.8727601289622231</c:v>
                </c:pt>
                <c:pt idx="7">
                  <c:v>2.5972081014270794</c:v>
                </c:pt>
                <c:pt idx="8">
                  <c:v>2.5948028280585493</c:v>
                </c:pt>
                <c:pt idx="9">
                  <c:v>2.4134502278549417</c:v>
                </c:pt>
                <c:pt idx="10">
                  <c:v>2.3279211463620983</c:v>
                </c:pt>
                <c:pt idx="11">
                  <c:v>2.2188390456339726</c:v>
                </c:pt>
                <c:pt idx="12">
                  <c:v>1.5403454880546075</c:v>
                </c:pt>
                <c:pt idx="13">
                  <c:v>1.3966464642262895</c:v>
                </c:pt>
                <c:pt idx="14">
                  <c:v>0.9536136190476191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1-4FC0-9050-140F11AC9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19865791"/>
        <c:axId val="1419866271"/>
      </c:barChart>
      <c:catAx>
        <c:axId val="1419865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Moivie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 genre</a:t>
                </a:r>
                <a:endParaRPr lang="en-US"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19866271"/>
        <c:crosses val="autoZero"/>
        <c:auto val="1"/>
        <c:lblAlgn val="ctr"/>
        <c:lblOffset val="100"/>
        <c:noMultiLvlLbl val="0"/>
      </c:catAx>
      <c:valAx>
        <c:axId val="141986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Average ROI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  %</a:t>
                </a:r>
                <a:endParaRPr lang="en-US"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1986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Project.xlsx]Analysis!PivotTable1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Profitability by Movie Rating</a:t>
            </a:r>
          </a:p>
        </c:rich>
      </c:tx>
      <c:layout>
        <c:manualLayout>
          <c:xMode val="edge"/>
          <c:yMode val="edge"/>
          <c:x val="0.26361890283336964"/>
          <c:y val="5.9281184969562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Analysis!$A$5:$A$10</c:f>
              <c:strCache>
                <c:ptCount val="5"/>
                <c:pt idx="0">
                  <c:v>G</c:v>
                </c:pt>
                <c:pt idx="1">
                  <c:v>PG</c:v>
                </c:pt>
                <c:pt idx="2">
                  <c:v>PG-13</c:v>
                </c:pt>
                <c:pt idx="3">
                  <c:v>R</c:v>
                </c:pt>
                <c:pt idx="4">
                  <c:v>NC-17</c:v>
                </c:pt>
              </c:strCache>
            </c:strRef>
          </c:cat>
          <c:val>
            <c:numRef>
              <c:f>Analysis!$B$5:$B$10</c:f>
              <c:numCache>
                <c:formatCode>0%</c:formatCode>
                <c:ptCount val="5"/>
                <c:pt idx="0">
                  <c:v>3.5504055851616729</c:v>
                </c:pt>
                <c:pt idx="1">
                  <c:v>3.1217287344192415</c:v>
                </c:pt>
                <c:pt idx="2">
                  <c:v>3.0216556247745179</c:v>
                </c:pt>
                <c:pt idx="3">
                  <c:v>2.4013600454089894</c:v>
                </c:pt>
                <c:pt idx="4">
                  <c:v>1.584323652173913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CC4-8944-8AFE8DB67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250911439"/>
        <c:axId val="1250911919"/>
      </c:barChart>
      <c:catAx>
        <c:axId val="125091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911919"/>
        <c:crosses val="autoZero"/>
        <c:auto val="1"/>
        <c:lblAlgn val="ctr"/>
        <c:lblOffset val="100"/>
        <c:noMultiLvlLbl val="0"/>
      </c:catAx>
      <c:valAx>
        <c:axId val="125091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Roi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91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0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ROI by Movie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Analysis!$A$46:$A$61</c:f>
              <c:strCache>
                <c:ptCount val="15"/>
                <c:pt idx="0">
                  <c:v>Family</c:v>
                </c:pt>
                <c:pt idx="1">
                  <c:v>Horror</c:v>
                </c:pt>
                <c:pt idx="2">
                  <c:v>Mystery</c:v>
                </c:pt>
                <c:pt idx="3">
                  <c:v>Animation</c:v>
                </c:pt>
                <c:pt idx="4">
                  <c:v>Thriller</c:v>
                </c:pt>
                <c:pt idx="5">
                  <c:v>Adventure</c:v>
                </c:pt>
                <c:pt idx="6">
                  <c:v>Action</c:v>
                </c:pt>
                <c:pt idx="7">
                  <c:v>Drama</c:v>
                </c:pt>
                <c:pt idx="8">
                  <c:v>Comedy</c:v>
                </c:pt>
                <c:pt idx="9">
                  <c:v>Biography</c:v>
                </c:pt>
                <c:pt idx="10">
                  <c:v>Fantasy</c:v>
                </c:pt>
                <c:pt idx="11">
                  <c:v>Crime</c:v>
                </c:pt>
                <c:pt idx="12">
                  <c:v>Sci-Fi</c:v>
                </c:pt>
                <c:pt idx="13">
                  <c:v>Romance</c:v>
                </c:pt>
                <c:pt idx="14">
                  <c:v>Western</c:v>
                </c:pt>
              </c:strCache>
            </c:strRef>
          </c:cat>
          <c:val>
            <c:numRef>
              <c:f>Analysis!$B$46:$B$61</c:f>
              <c:numCache>
                <c:formatCode>0%</c:formatCode>
                <c:ptCount val="15"/>
                <c:pt idx="0">
                  <c:v>10.143435633251833</c:v>
                </c:pt>
                <c:pt idx="1">
                  <c:v>4.2219441053122981</c:v>
                </c:pt>
                <c:pt idx="2">
                  <c:v>3.6982680629299352</c:v>
                </c:pt>
                <c:pt idx="3">
                  <c:v>3.6833102889573026</c:v>
                </c:pt>
                <c:pt idx="4">
                  <c:v>3.3342711659192825</c:v>
                </c:pt>
                <c:pt idx="5">
                  <c:v>2.8997263815029517</c:v>
                </c:pt>
                <c:pt idx="6">
                  <c:v>2.8727601289622231</c:v>
                </c:pt>
                <c:pt idx="7">
                  <c:v>2.5972081014270794</c:v>
                </c:pt>
                <c:pt idx="8">
                  <c:v>2.5948028280585493</c:v>
                </c:pt>
                <c:pt idx="9">
                  <c:v>2.4134502278549417</c:v>
                </c:pt>
                <c:pt idx="10">
                  <c:v>2.3279211463620983</c:v>
                </c:pt>
                <c:pt idx="11">
                  <c:v>2.2188390456339726</c:v>
                </c:pt>
                <c:pt idx="12">
                  <c:v>1.5403454880546075</c:v>
                </c:pt>
                <c:pt idx="13">
                  <c:v>1.3966464642262895</c:v>
                </c:pt>
                <c:pt idx="14">
                  <c:v>0.9536136190476191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1-412A-907B-258524C73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19865791"/>
        <c:axId val="1419866271"/>
      </c:barChart>
      <c:catAx>
        <c:axId val="1419865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Moivie</a:t>
                </a:r>
                <a:r>
                  <a:rPr lang="en-US" baseline="0"/>
                  <a:t> genre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66271"/>
        <c:crosses val="autoZero"/>
        <c:auto val="1"/>
        <c:lblAlgn val="ctr"/>
        <c:lblOffset val="100"/>
        <c:noMultiLvlLbl val="0"/>
      </c:catAx>
      <c:valAx>
        <c:axId val="141986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ROI</a:t>
                </a:r>
                <a:r>
                  <a:rPr lang="en-US" baseline="0"/>
                  <a:t> 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6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ROI vs. Score</a:t>
            </a:r>
          </a:p>
        </c:rich>
      </c:tx>
      <c:layout>
        <c:manualLayout>
          <c:xMode val="edge"/>
          <c:yMode val="edge"/>
          <c:x val="0.3509999999999999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Analysis!$A$25:$A$34</c:f>
              <c:strCache>
                <c:ptCount val="9"/>
                <c:pt idx="0">
                  <c:v>8-9</c:v>
                </c:pt>
                <c:pt idx="1">
                  <c:v>9-10</c:v>
                </c:pt>
                <c:pt idx="2">
                  <c:v>7-8</c:v>
                </c:pt>
                <c:pt idx="3">
                  <c:v>6-7</c:v>
                </c:pt>
                <c:pt idx="4">
                  <c:v>5-6</c:v>
                </c:pt>
                <c:pt idx="5">
                  <c:v>4-5</c:v>
                </c:pt>
                <c:pt idx="6">
                  <c:v>3-4</c:v>
                </c:pt>
                <c:pt idx="7">
                  <c:v>1-2</c:v>
                </c:pt>
                <c:pt idx="8">
                  <c:v>2-3</c:v>
                </c:pt>
              </c:strCache>
            </c:strRef>
          </c:cat>
          <c:val>
            <c:numRef>
              <c:f>Analysis!$B$25:$B$34</c:f>
              <c:numCache>
                <c:formatCode>0%</c:formatCode>
                <c:ptCount val="9"/>
                <c:pt idx="0">
                  <c:v>5.9867212350492807</c:v>
                </c:pt>
                <c:pt idx="1">
                  <c:v>4.927575885714286</c:v>
                </c:pt>
                <c:pt idx="2">
                  <c:v>3.7524220611045744</c:v>
                </c:pt>
                <c:pt idx="3">
                  <c:v>2.5834207095642649</c:v>
                </c:pt>
                <c:pt idx="4">
                  <c:v>1.9381276371486513</c:v>
                </c:pt>
                <c:pt idx="5">
                  <c:v>1.7977551241845042</c:v>
                </c:pt>
                <c:pt idx="6">
                  <c:v>1.2591825464790372</c:v>
                </c:pt>
                <c:pt idx="7">
                  <c:v>1.1066366999999999</c:v>
                </c:pt>
                <c:pt idx="8">
                  <c:v>0.93170756419529832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4-4143-A512-B5346EB4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49781007"/>
        <c:axId val="449786767"/>
      </c:barChart>
      <c:catAx>
        <c:axId val="449781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 rating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786767"/>
        <c:crosses val="autoZero"/>
        <c:auto val="1"/>
        <c:lblAlgn val="ctr"/>
        <c:lblOffset val="100"/>
        <c:noMultiLvlLbl val="0"/>
      </c:catAx>
      <c:valAx>
        <c:axId val="44978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ROI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78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Project.xlsx]pivottable_genre!PivotTable7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ROI by Movie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pivottable_genre!$B$3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pivottable_genre!$A$4:$A$19</c:f>
              <c:strCache>
                <c:ptCount val="15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Drama</c:v>
                </c:pt>
                <c:pt idx="7">
                  <c:v>Family</c:v>
                </c:pt>
                <c:pt idx="8">
                  <c:v>Fantasy</c:v>
                </c:pt>
                <c:pt idx="9">
                  <c:v>Horror</c:v>
                </c:pt>
                <c:pt idx="10">
                  <c:v>Mystery</c:v>
                </c:pt>
                <c:pt idx="11">
                  <c:v>Romance</c:v>
                </c:pt>
                <c:pt idx="12">
                  <c:v>Sci-Fi</c:v>
                </c:pt>
                <c:pt idx="13">
                  <c:v>Thriller</c:v>
                </c:pt>
                <c:pt idx="14">
                  <c:v>Western</c:v>
                </c:pt>
              </c:strCache>
            </c:strRef>
          </c:cat>
          <c:val>
            <c:numRef>
              <c:f>pivottable_genre!$B$4:$B$19</c:f>
              <c:numCache>
                <c:formatCode>0%</c:formatCode>
                <c:ptCount val="15"/>
                <c:pt idx="0">
                  <c:v>2.8727601289622231</c:v>
                </c:pt>
                <c:pt idx="1">
                  <c:v>2.8997263815029517</c:v>
                </c:pt>
                <c:pt idx="2">
                  <c:v>3.6833102889573026</c:v>
                </c:pt>
                <c:pt idx="3">
                  <c:v>2.4134502278549417</c:v>
                </c:pt>
                <c:pt idx="4">
                  <c:v>2.5948028280585493</c:v>
                </c:pt>
                <c:pt idx="5">
                  <c:v>2.2188390456339726</c:v>
                </c:pt>
                <c:pt idx="6">
                  <c:v>2.5972081014270794</c:v>
                </c:pt>
                <c:pt idx="7">
                  <c:v>10.143435633251833</c:v>
                </c:pt>
                <c:pt idx="8">
                  <c:v>2.3279211463620983</c:v>
                </c:pt>
                <c:pt idx="9">
                  <c:v>4.2219441053122981</c:v>
                </c:pt>
                <c:pt idx="10">
                  <c:v>3.6982680629299352</c:v>
                </c:pt>
                <c:pt idx="11">
                  <c:v>1.3966464642262895</c:v>
                </c:pt>
                <c:pt idx="12">
                  <c:v>1.5403454880546075</c:v>
                </c:pt>
                <c:pt idx="13">
                  <c:v>3.3342711659192825</c:v>
                </c:pt>
                <c:pt idx="14">
                  <c:v>0.9536136190476191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0-46F7-B5FF-A65353B30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96174655"/>
        <c:axId val="896173215"/>
      </c:barChart>
      <c:catAx>
        <c:axId val="89617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Movie</a:t>
                </a:r>
                <a:r>
                  <a:rPr lang="en-US" baseline="0"/>
                  <a:t> 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173215"/>
        <c:crosses val="autoZero"/>
        <c:auto val="1"/>
        <c:lblAlgn val="ctr"/>
        <c:lblOffset val="100"/>
        <c:noMultiLvlLbl val="0"/>
      </c:catAx>
      <c:valAx>
        <c:axId val="8961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ROI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17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Project.xlsx]pivottable_rating!PivotTable6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pivottable_rating!$B$3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pivottable_rating!$A$4:$A$9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pivottable_rating!$B$4:$B$9</c:f>
              <c:numCache>
                <c:formatCode>0%</c:formatCode>
                <c:ptCount val="5"/>
                <c:pt idx="0">
                  <c:v>3.5504055851616729</c:v>
                </c:pt>
                <c:pt idx="1">
                  <c:v>1.584323652173913</c:v>
                </c:pt>
                <c:pt idx="2">
                  <c:v>3.1217287344192415</c:v>
                </c:pt>
                <c:pt idx="3">
                  <c:v>3.0216556247745179</c:v>
                </c:pt>
                <c:pt idx="4">
                  <c:v>2.4013600454089894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4-404C-899D-111BD46E4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925631"/>
        <c:axId val="1582922271"/>
      </c:barChart>
      <c:catAx>
        <c:axId val="158292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22271"/>
        <c:crosses val="autoZero"/>
        <c:auto val="1"/>
        <c:lblAlgn val="ctr"/>
        <c:lblOffset val="100"/>
        <c:noMultiLvlLbl val="0"/>
      </c:catAx>
      <c:valAx>
        <c:axId val="158292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2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Project.xlsx]pivottable_score!PivotTable8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ROI vs.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pivottable_score!$B$4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pivottable_score!$A$5:$A$14</c:f>
              <c:strCache>
                <c:ptCount val="9"/>
                <c:pt idx="0">
                  <c:v>8-9</c:v>
                </c:pt>
                <c:pt idx="1">
                  <c:v>9-10</c:v>
                </c:pt>
                <c:pt idx="2">
                  <c:v>7-8</c:v>
                </c:pt>
                <c:pt idx="3">
                  <c:v>6-7</c:v>
                </c:pt>
                <c:pt idx="4">
                  <c:v>5-6</c:v>
                </c:pt>
                <c:pt idx="5">
                  <c:v>4-5</c:v>
                </c:pt>
                <c:pt idx="6">
                  <c:v>3-4</c:v>
                </c:pt>
                <c:pt idx="7">
                  <c:v>1-2</c:v>
                </c:pt>
                <c:pt idx="8">
                  <c:v>2-3</c:v>
                </c:pt>
              </c:strCache>
            </c:strRef>
          </c:cat>
          <c:val>
            <c:numRef>
              <c:f>pivottable_score!$B$5:$B$14</c:f>
              <c:numCache>
                <c:formatCode>0%</c:formatCode>
                <c:ptCount val="9"/>
                <c:pt idx="0">
                  <c:v>5.9867212350492807</c:v>
                </c:pt>
                <c:pt idx="1">
                  <c:v>4.927575885714286</c:v>
                </c:pt>
                <c:pt idx="2">
                  <c:v>3.7524220611045744</c:v>
                </c:pt>
                <c:pt idx="3">
                  <c:v>2.5834207095642649</c:v>
                </c:pt>
                <c:pt idx="4">
                  <c:v>1.9381276371486513</c:v>
                </c:pt>
                <c:pt idx="5">
                  <c:v>1.7977551241845042</c:v>
                </c:pt>
                <c:pt idx="6">
                  <c:v>1.2591825464790372</c:v>
                </c:pt>
                <c:pt idx="7">
                  <c:v>1.1066366999999999</c:v>
                </c:pt>
                <c:pt idx="8">
                  <c:v>0.93170756419529832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E-434A-BEFB-4AE6642DE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95285983"/>
        <c:axId val="295283583"/>
      </c:barChart>
      <c:catAx>
        <c:axId val="2952859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83583"/>
        <c:crosses val="autoZero"/>
        <c:auto val="1"/>
        <c:lblAlgn val="ctr"/>
        <c:lblOffset val="100"/>
        <c:noMultiLvlLbl val="0"/>
      </c:catAx>
      <c:valAx>
        <c:axId val="2952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Project.xlsx]Inflation_adjusted_pivot!PivotTable1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Gross </a:t>
            </a:r>
          </a:p>
          <a:p>
            <a:pPr>
              <a:defRPr/>
            </a:pPr>
            <a:r>
              <a:rPr lang="en-US"/>
              <a:t>Inflation-Adjusted 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Inflation_adjusted_pivot!$B$3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Inflation_adjusted_pivot!$A$4:$A$45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Inflation_adjusted_pivot!$B$4:$B$45</c:f>
              <c:numCache>
                <c:formatCode>"$"#,##0</c:formatCode>
                <c:ptCount val="41"/>
                <c:pt idx="0">
                  <c:v>4378490288.4698238</c:v>
                </c:pt>
                <c:pt idx="1">
                  <c:v>5155091958.0115356</c:v>
                </c:pt>
                <c:pt idx="2">
                  <c:v>6297891519.517211</c:v>
                </c:pt>
                <c:pt idx="3">
                  <c:v>5480116207.4686041</c:v>
                </c:pt>
                <c:pt idx="4">
                  <c:v>8105676778.1806679</c:v>
                </c:pt>
                <c:pt idx="5">
                  <c:v>7730777834.0305395</c:v>
                </c:pt>
                <c:pt idx="6">
                  <c:v>6715931124.6902027</c:v>
                </c:pt>
                <c:pt idx="7">
                  <c:v>8386346141.0645561</c:v>
                </c:pt>
                <c:pt idx="8">
                  <c:v>9932560448.3562336</c:v>
                </c:pt>
                <c:pt idx="9">
                  <c:v>11183828791.173494</c:v>
                </c:pt>
                <c:pt idx="10">
                  <c:v>12734153070.056477</c:v>
                </c:pt>
                <c:pt idx="11">
                  <c:v>11184933983.800488</c:v>
                </c:pt>
                <c:pt idx="12">
                  <c:v>13789967282.012249</c:v>
                </c:pt>
                <c:pt idx="13">
                  <c:v>16232636973.049393</c:v>
                </c:pt>
                <c:pt idx="14">
                  <c:v>17306545323.361599</c:v>
                </c:pt>
                <c:pt idx="15">
                  <c:v>18050606551.49955</c:v>
                </c:pt>
                <c:pt idx="16">
                  <c:v>17817667544.548355</c:v>
                </c:pt>
                <c:pt idx="17">
                  <c:v>23997965607.633503</c:v>
                </c:pt>
                <c:pt idx="18">
                  <c:v>22702888310.912632</c:v>
                </c:pt>
                <c:pt idx="19">
                  <c:v>24476695587.064774</c:v>
                </c:pt>
                <c:pt idx="20">
                  <c:v>24655383046.864586</c:v>
                </c:pt>
                <c:pt idx="21">
                  <c:v>28413440598.20631</c:v>
                </c:pt>
                <c:pt idx="22">
                  <c:v>32245076940.91642</c:v>
                </c:pt>
                <c:pt idx="23">
                  <c:v>31066991842.688362</c:v>
                </c:pt>
                <c:pt idx="24">
                  <c:v>35538429846.677818</c:v>
                </c:pt>
                <c:pt idx="25">
                  <c:v>33527181543.921158</c:v>
                </c:pt>
                <c:pt idx="26">
                  <c:v>33026960177.983826</c:v>
                </c:pt>
                <c:pt idx="27">
                  <c:v>41196692129.278473</c:v>
                </c:pt>
                <c:pt idx="28">
                  <c:v>41018525963.411446</c:v>
                </c:pt>
                <c:pt idx="29">
                  <c:v>43634458844.543442</c:v>
                </c:pt>
                <c:pt idx="30">
                  <c:v>42435490056.205696</c:v>
                </c:pt>
                <c:pt idx="31">
                  <c:v>44044769751.085022</c:v>
                </c:pt>
                <c:pt idx="32">
                  <c:v>46359910683.493118</c:v>
                </c:pt>
                <c:pt idx="33">
                  <c:v>53750436866.128456</c:v>
                </c:pt>
                <c:pt idx="34">
                  <c:v>52574070758.145859</c:v>
                </c:pt>
                <c:pt idx="35">
                  <c:v>47361027378.682846</c:v>
                </c:pt>
                <c:pt idx="36">
                  <c:v>52311209314.870819</c:v>
                </c:pt>
                <c:pt idx="37">
                  <c:v>52715657686.588715</c:v>
                </c:pt>
                <c:pt idx="38">
                  <c:v>53683491536.688782</c:v>
                </c:pt>
                <c:pt idx="39">
                  <c:v>56148936990.903816</c:v>
                </c:pt>
                <c:pt idx="40">
                  <c:v>5319542212.2901344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5-4137-AF78-0E56E72C4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180719"/>
        <c:axId val="1651914559"/>
      </c:lineChart>
      <c:catAx>
        <c:axId val="1683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14559"/>
        <c:crosses val="autoZero"/>
        <c:auto val="1"/>
        <c:lblAlgn val="ctr"/>
        <c:lblOffset val="100"/>
        <c:noMultiLvlLbl val="0"/>
      </c:catAx>
      <c:valAx>
        <c:axId val="16519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,,\ &quot;M&quot;;\-&quot;$&quot;#,,,\ &quot;M&quot;;&quot;$0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 Industry ROI Project.xlsx]Pivot_Chart!PivotTable1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Gross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Pivot_Chart!$B$3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Pivot_Chart!$A$4:$A$45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Pivot_Chart!$B$4:$B$45</c:f>
              <c:numCache>
                <c:formatCode>"$"#,##0</c:formatCode>
                <c:ptCount val="41"/>
                <c:pt idx="0">
                  <c:v>2483666964</c:v>
                </c:pt>
                <c:pt idx="1">
                  <c:v>2520064889</c:v>
                </c:pt>
                <c:pt idx="2">
                  <c:v>3187580517</c:v>
                </c:pt>
                <c:pt idx="3">
                  <c:v>2750004626</c:v>
                </c:pt>
                <c:pt idx="4">
                  <c:v>3533092196</c:v>
                </c:pt>
                <c:pt idx="5">
                  <c:v>3691509283</c:v>
                </c:pt>
                <c:pt idx="6">
                  <c:v>3647511836</c:v>
                </c:pt>
                <c:pt idx="7">
                  <c:v>4033434255</c:v>
                </c:pt>
                <c:pt idx="8">
                  <c:v>4840385631</c:v>
                </c:pt>
                <c:pt idx="9">
                  <c:v>6087250779</c:v>
                </c:pt>
                <c:pt idx="10">
                  <c:v>6804235860</c:v>
                </c:pt>
                <c:pt idx="11">
                  <c:v>6254770668</c:v>
                </c:pt>
                <c:pt idx="12">
                  <c:v>7334167717</c:v>
                </c:pt>
                <c:pt idx="13">
                  <c:v>8053959337</c:v>
                </c:pt>
                <c:pt idx="14">
                  <c:v>9062925753</c:v>
                </c:pt>
                <c:pt idx="15">
                  <c:v>9448305484</c:v>
                </c:pt>
                <c:pt idx="16">
                  <c:v>9819527991</c:v>
                </c:pt>
                <c:pt idx="17">
                  <c:v>13112275767</c:v>
                </c:pt>
                <c:pt idx="18">
                  <c:v>11176023159</c:v>
                </c:pt>
                <c:pt idx="19">
                  <c:v>13509638121</c:v>
                </c:pt>
                <c:pt idx="20">
                  <c:v>13454129869</c:v>
                </c:pt>
                <c:pt idx="21">
                  <c:v>15617625148</c:v>
                </c:pt>
                <c:pt idx="22">
                  <c:v>17003436520</c:v>
                </c:pt>
                <c:pt idx="23">
                  <c:v>17661932024</c:v>
                </c:pt>
                <c:pt idx="24">
                  <c:v>18721747812</c:v>
                </c:pt>
                <c:pt idx="25">
                  <c:v>17866609897</c:v>
                </c:pt>
                <c:pt idx="26">
                  <c:v>18654070363</c:v>
                </c:pt>
                <c:pt idx="27">
                  <c:v>20383671799</c:v>
                </c:pt>
                <c:pt idx="28">
                  <c:v>21702162009</c:v>
                </c:pt>
                <c:pt idx="29">
                  <c:v>23338680609</c:v>
                </c:pt>
                <c:pt idx="30">
                  <c:v>23106595534</c:v>
                </c:pt>
                <c:pt idx="31">
                  <c:v>24837686836</c:v>
                </c:pt>
                <c:pt idx="32">
                  <c:v>25476190195</c:v>
                </c:pt>
                <c:pt idx="33">
                  <c:v>25995848674</c:v>
                </c:pt>
                <c:pt idx="34">
                  <c:v>26491482563</c:v>
                </c:pt>
                <c:pt idx="35">
                  <c:v>26746011088</c:v>
                </c:pt>
                <c:pt idx="36">
                  <c:v>28938844792</c:v>
                </c:pt>
                <c:pt idx="37">
                  <c:v>28485248415</c:v>
                </c:pt>
                <c:pt idx="38">
                  <c:v>28085289459</c:v>
                </c:pt>
                <c:pt idx="39">
                  <c:v>30339653041</c:v>
                </c:pt>
                <c:pt idx="40">
                  <c:v>2848298792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2-4DB2-8FB6-A70AF13E6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688656"/>
        <c:axId val="681665616"/>
      </c:lineChart>
      <c:catAx>
        <c:axId val="68168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65616"/>
        <c:crosses val="autoZero"/>
        <c:auto val="1"/>
        <c:lblAlgn val="ctr"/>
        <c:lblOffset val="100"/>
        <c:tickLblSkip val="1"/>
        <c:noMultiLvlLbl val="0"/>
      </c:catAx>
      <c:valAx>
        <c:axId val="68166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,,\ &quot;M&quot;;\-&quot;$&quot;#,,,\ &quot;M&quot;;&quot;$0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8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6</xdr:row>
      <xdr:rowOff>9525</xdr:rowOff>
    </xdr:from>
    <xdr:to>
      <xdr:col>14</xdr:col>
      <xdr:colOff>600075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2FB6C4-CE82-4A55-ACA4-47DCC103A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6</xdr:row>
      <xdr:rowOff>19050</xdr:rowOff>
    </xdr:from>
    <xdr:to>
      <xdr:col>7</xdr:col>
      <xdr:colOff>266700</xdr:colOff>
      <xdr:row>19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40D5AC-BCA3-442E-8157-50E10BF2C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438150</xdr:colOff>
      <xdr:row>19</xdr:row>
      <xdr:rowOff>123825</xdr:rowOff>
    </xdr:from>
    <xdr:to>
      <xdr:col>12</xdr:col>
      <xdr:colOff>295275</xdr:colOff>
      <xdr:row>33</xdr:row>
      <xdr:rowOff>50564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DC6267-3F68-4C70-97D1-E6E5BA40D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41241</xdr:colOff>
      <xdr:row>0</xdr:row>
      <xdr:rowOff>176754</xdr:rowOff>
    </xdr:from>
    <xdr:to>
      <xdr:col>11</xdr:col>
      <xdr:colOff>68738</xdr:colOff>
      <xdr:row>15</xdr:row>
      <xdr:rowOff>29460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4A4E0-BCAF-C189-F710-C8A42FC8D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5235</xdr:colOff>
      <xdr:row>42</xdr:row>
      <xdr:rowOff>9819</xdr:rowOff>
    </xdr:from>
    <xdr:to>
      <xdr:col>11</xdr:col>
      <xdr:colOff>9818</xdr:colOff>
      <xdr:row>61</xdr:row>
      <xdr:rowOff>9818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C78CAF-ACD2-FAA7-0714-E0F7FE0CD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11782</xdr:colOff>
      <xdr:row>21</xdr:row>
      <xdr:rowOff>39278</xdr:rowOff>
    </xdr:from>
    <xdr:to>
      <xdr:col>10</xdr:col>
      <xdr:colOff>2160309</xdr:colOff>
      <xdr:row>38</xdr:row>
      <xdr:rowOff>176752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BD8E19-DF53-F999-EF23-CDB53A87A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19050</xdr:rowOff>
    </xdr:from>
    <xdr:to>
      <xdr:col>11</xdr:col>
      <xdr:colOff>228600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034B1-B16D-9456-336F-9375F5002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0</xdr:row>
      <xdr:rowOff>82550</xdr:rowOff>
    </xdr:from>
    <xdr:to>
      <xdr:col>10</xdr:col>
      <xdr:colOff>47625</xdr:colOff>
      <xdr:row>15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C2CF7-F4BB-EC77-58FE-5D57F0218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0</xdr:row>
      <xdr:rowOff>34925</xdr:rowOff>
    </xdr:from>
    <xdr:to>
      <xdr:col>15</xdr:col>
      <xdr:colOff>438149</xdr:colOff>
      <xdr:row>22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065D28-378B-20F9-162D-2854F61D0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142874</xdr:colOff>
      <xdr:row>4</xdr:row>
      <xdr:rowOff>128587</xdr:rowOff>
    </xdr:from>
    <xdr:to>
      <xdr:col>17</xdr:col>
      <xdr:colOff>457199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7EB20-F3BA-1CDA-1B01-2F9362307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1</xdr:row>
      <xdr:rowOff>185736</xdr:rowOff>
    </xdr:from>
    <xdr:to>
      <xdr:col>15</xdr:col>
      <xdr:colOff>114299</xdr:colOff>
      <xdr:row>19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6317D7-9951-7FA9-87E8-5B52E5B57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ki Hubbard" refreshedDate="45875.541920601849" createdVersion="8" refreshedVersion="8" minRefreshableVersion="3" recordCount="7668" xr:uid="{EB867862-7BEB-4D70-9C88-AAE7B60BCEEE}">
  <cacheSource type="worksheet">
    <worksheetSource ref="A1:O7669" sheet="Working Data"/>
  </cacheSource>
  <cacheFields count="15">
    <cacheField name="name" numFmtId="0">
      <sharedItems containsMixedTypes="1" containsNumber="1" containsInteger="1" minValue="9" maxValue="2046"/>
    </cacheField>
    <cacheField name="rating" numFmtId="0">
      <sharedItems containsBlank="1"/>
    </cacheField>
    <cacheField name="genre" numFmtId="0">
      <sharedItems/>
    </cacheField>
    <cacheField name="year" numFmtId="1">
      <sharedItems containsSemiMixedTypes="0" containsString="0" containsNumber="1" containsInteger="1" minValue="1980" maxValue="2020" count="41">
        <n v="2008"/>
        <n v="2004"/>
        <n v="2003"/>
        <n v="1987"/>
        <n v="2005"/>
        <n v="2019"/>
        <n v="2007"/>
        <n v="2001"/>
        <n v="2000"/>
        <n v="2009"/>
        <n v="1996"/>
        <n v="1999"/>
        <n v="1981"/>
        <n v="1994"/>
        <n v="1997"/>
        <n v="2006"/>
        <n v="1991"/>
        <n v="1998"/>
        <n v="1984"/>
        <n v="1983"/>
        <n v="2014"/>
        <n v="1989"/>
        <n v="2020"/>
        <n v="2002"/>
        <n v="2011"/>
        <n v="1986"/>
        <n v="2018"/>
        <n v="2017"/>
        <n v="1988"/>
        <n v="2010"/>
        <n v="2016"/>
        <n v="1982"/>
        <n v="1990"/>
        <n v="2013"/>
        <n v="1993"/>
        <n v="1992"/>
        <n v="2012"/>
        <n v="1980"/>
        <n v="1985"/>
        <n v="2015"/>
        <n v="1995"/>
      </sharedItems>
    </cacheField>
    <cacheField name="released" numFmtId="0">
      <sharedItems containsBlank="1"/>
    </cacheField>
    <cacheField name="score" numFmtId="0">
      <sharedItems containsString="0" containsBlank="1" containsNumber="1" minValue="1.9" maxValue="9.3000000000000007"/>
    </cacheField>
    <cacheField name="votes" numFmtId="0">
      <sharedItems containsString="0" containsBlank="1" containsNumber="1" containsInteger="1" minValue="7" maxValue="2400000"/>
    </cacheField>
    <cacheField name="director" numFmtId="0">
      <sharedItems/>
    </cacheField>
    <cacheField name="writer" numFmtId="0">
      <sharedItems containsBlank="1"/>
    </cacheField>
    <cacheField name="star" numFmtId="0">
      <sharedItems containsBlank="1"/>
    </cacheField>
    <cacheField name="country" numFmtId="0">
      <sharedItems containsBlank="1"/>
    </cacheField>
    <cacheField name="budget" numFmtId="165">
      <sharedItems containsString="0" containsBlank="1" containsNumber="1" containsInteger="1" minValue="3000" maxValue="356000000"/>
    </cacheField>
    <cacheField name="gross" numFmtId="165">
      <sharedItems containsString="0" containsBlank="1" containsNumber="1" containsInteger="1" minValue="309" maxValue="2847246203"/>
    </cacheField>
    <cacheField name="company" numFmtId="0">
      <sharedItems containsBlank="1"/>
    </cacheField>
    <cacheField name="runtime" numFmtId="0">
      <sharedItems containsString="0" containsBlank="1" containsNumber="1" containsInteger="1" minValue="55" maxValue="3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ki Hubbard" refreshedDate="45875.542497916664" createdVersion="8" refreshedVersion="8" minRefreshableVersion="3" recordCount="7668" xr:uid="{FF5EA105-C101-421A-B9D3-3EF23C15655D}">
  <cacheSource type="worksheet">
    <worksheetSource ref="A1:Q7669" sheet="Working Data"/>
  </cacheSource>
  <cacheFields count="18">
    <cacheField name="name" numFmtId="0">
      <sharedItems containsMixedTypes="1" containsNumber="1" containsInteger="1" minValue="9" maxValue="2046"/>
    </cacheField>
    <cacheField name="rating" numFmtId="0">
      <sharedItems containsBlank="1"/>
    </cacheField>
    <cacheField name="genre" numFmtId="0">
      <sharedItems/>
    </cacheField>
    <cacheField name="year" numFmtId="1">
      <sharedItems containsSemiMixedTypes="0" containsString="0" containsNumber="1" containsInteger="1" minValue="1980" maxValue="2020" count="41">
        <n v="2008"/>
        <n v="2004"/>
        <n v="2003"/>
        <n v="1987"/>
        <n v="2005"/>
        <n v="2019"/>
        <n v="2007"/>
        <n v="2001"/>
        <n v="2000"/>
        <n v="2009"/>
        <n v="1996"/>
        <n v="1999"/>
        <n v="1981"/>
        <n v="1994"/>
        <n v="1997"/>
        <n v="2006"/>
        <n v="1991"/>
        <n v="1998"/>
        <n v="1984"/>
        <n v="1983"/>
        <n v="2014"/>
        <n v="1989"/>
        <n v="2020"/>
        <n v="2002"/>
        <n v="2011"/>
        <n v="1986"/>
        <n v="2018"/>
        <n v="2017"/>
        <n v="1988"/>
        <n v="2010"/>
        <n v="2016"/>
        <n v="1982"/>
        <n v="1990"/>
        <n v="2013"/>
        <n v="1993"/>
        <n v="1992"/>
        <n v="2012"/>
        <n v="1980"/>
        <n v="1985"/>
        <n v="2015"/>
        <n v="1995"/>
      </sharedItems>
    </cacheField>
    <cacheField name="released" numFmtId="0">
      <sharedItems containsBlank="1"/>
    </cacheField>
    <cacheField name="score" numFmtId="0">
      <sharedItems containsString="0" containsBlank="1" containsNumber="1" minValue="1.9" maxValue="9.3000000000000007" count="73">
        <n v="1.9"/>
        <n v="2.1"/>
        <n v="2.2000000000000002"/>
        <n v="2.2999999999999998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0999999999999996"/>
        <n v="4.2"/>
        <n v="4.3"/>
        <n v="4.4000000000000004"/>
        <n v="4.5"/>
        <n v="4.5999999999999996"/>
        <n v="4.7"/>
        <n v="4.8"/>
        <n v="4.9000000000000004"/>
        <n v="5"/>
        <n v="5.0999999999999996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1999999999999993"/>
        <n v="8.3000000000000007"/>
        <n v="8.4"/>
        <n v="8.5"/>
        <n v="8.6"/>
        <n v="8.6999999999999993"/>
        <n v="8.8000000000000007"/>
        <n v="8.9"/>
        <n v="9"/>
        <n v="9.3000000000000007"/>
        <m/>
      </sharedItems>
    </cacheField>
    <cacheField name="votes" numFmtId="0">
      <sharedItems containsString="0" containsBlank="1" containsNumber="1" containsInteger="1" minValue="7" maxValue="2400000"/>
    </cacheField>
    <cacheField name="director" numFmtId="0">
      <sharedItems/>
    </cacheField>
    <cacheField name="writer" numFmtId="0">
      <sharedItems containsBlank="1"/>
    </cacheField>
    <cacheField name="star" numFmtId="0">
      <sharedItems containsBlank="1"/>
    </cacheField>
    <cacheField name="country" numFmtId="0">
      <sharedItems containsBlank="1"/>
    </cacheField>
    <cacheField name="budget" numFmtId="165">
      <sharedItems containsString="0" containsBlank="1" containsNumber="1" containsInteger="1" minValue="3000" maxValue="356000000"/>
    </cacheField>
    <cacheField name="gross" numFmtId="165">
      <sharedItems containsString="0" containsBlank="1" containsNumber="1" containsInteger="1" minValue="309" maxValue="2847246203"/>
    </cacheField>
    <cacheField name="company" numFmtId="0">
      <sharedItems containsBlank="1"/>
    </cacheField>
    <cacheField name="runtime" numFmtId="0">
      <sharedItems containsString="0" containsBlank="1" containsNumber="1" containsInteger="1" minValue="55" maxValue="366"/>
    </cacheField>
    <cacheField name="CPI of Release Year" numFmtId="0">
      <sharedItems containsSemiMixedTypes="0" containsString="0" containsNumber="1" minValue="82.4" maxValue="258.8"/>
    </cacheField>
    <cacheField name="Gross Revenue in 2023 Dollars" numFmtId="164">
      <sharedItems containsMixedTypes="1" containsNumber="1" minValue="397.26708860759493" maxValue="4775326832.7758226"/>
    </cacheField>
    <cacheField name="Gross relative to budget" numFmtId="0" formula="IF(budget=0, 0,gross/budget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ki Hubbard" refreshedDate="45875.545395833331" createdVersion="8" refreshedVersion="8" minRefreshableVersion="3" recordCount="7668" xr:uid="{21C1D007-91CA-456E-8D04-BDCAAD15836E}">
  <cacheSource type="worksheet">
    <worksheetSource ref="A1:R7669" sheet="Working Data"/>
  </cacheSource>
  <cacheFields count="20">
    <cacheField name="name" numFmtId="0">
      <sharedItems containsMixedTypes="1" containsNumber="1" containsInteger="1" minValue="9" maxValue="2046"/>
    </cacheField>
    <cacheField name="rating" numFmtId="0">
      <sharedItems containsBlank="1" count="13">
        <s v="PG-13"/>
        <s v="PG"/>
        <s v="R"/>
        <s v="Not Rated"/>
        <m/>
        <s v="G"/>
        <s v="Approved"/>
        <s v="Unrated"/>
        <s v="NC-17"/>
        <s v="TV-PG"/>
        <s v="X"/>
        <s v="TV-MA"/>
        <s v="TV-14"/>
      </sharedItems>
    </cacheField>
    <cacheField name="genre" numFmtId="0">
      <sharedItems count="19">
        <s v="Comedy"/>
        <s v="Action"/>
        <s v="Drama"/>
        <s v="Adventure"/>
        <s v="Horror"/>
        <s v="Animation"/>
        <s v="Crime"/>
        <s v="Biography"/>
        <s v="Fantasy"/>
        <s v="Romance"/>
        <s v="Thriller"/>
        <s v="Family"/>
        <s v="Mystery"/>
        <s v="Western"/>
        <s v="Sci-Fi"/>
        <s v="Sport"/>
        <s v="Music"/>
        <s v="Musical"/>
        <s v="History"/>
      </sharedItems>
    </cacheField>
    <cacheField name="year" numFmtId="1">
      <sharedItems containsSemiMixedTypes="0" containsString="0" containsNumber="1" containsInteger="1" minValue="1980" maxValue="2020"/>
    </cacheField>
    <cacheField name="released" numFmtId="0">
      <sharedItems containsBlank="1"/>
    </cacheField>
    <cacheField name="score" numFmtId="0">
      <sharedItems containsString="0" containsBlank="1" containsNumber="1" minValue="1.9" maxValue="9.3000000000000007" count="73">
        <n v="1.9"/>
        <n v="2.1"/>
        <n v="2.2000000000000002"/>
        <n v="2.2999999999999998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0999999999999996"/>
        <n v="4.2"/>
        <n v="4.3"/>
        <n v="4.4000000000000004"/>
        <n v="4.5"/>
        <n v="4.5999999999999996"/>
        <n v="4.7"/>
        <n v="4.8"/>
        <n v="4.9000000000000004"/>
        <n v="5"/>
        <n v="5.0999999999999996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1999999999999993"/>
        <n v="8.3000000000000007"/>
        <n v="8.4"/>
        <n v="8.5"/>
        <n v="8.6"/>
        <n v="8.6999999999999993"/>
        <n v="8.8000000000000007"/>
        <n v="8.9"/>
        <n v="9"/>
        <n v="9.3000000000000007"/>
        <m/>
      </sharedItems>
      <fieldGroup base="5">
        <rangePr autoStart="0" startNum="1" endNum="9.3000000000000007"/>
        <groupItems count="11">
          <s v="&lt;1 or (blank)"/>
          <s v="1-2"/>
          <s v="2-3"/>
          <s v="3-4"/>
          <s v="4-5"/>
          <s v="5-6"/>
          <s v="6-7"/>
          <s v="7-8"/>
          <s v="8-9"/>
          <s v="9-10"/>
          <s v="&gt;10"/>
        </groupItems>
      </fieldGroup>
    </cacheField>
    <cacheField name="votes" numFmtId="0">
      <sharedItems containsString="0" containsBlank="1" containsNumber="1" containsInteger="1" minValue="7" maxValue="2400000"/>
    </cacheField>
    <cacheField name="director" numFmtId="0">
      <sharedItems/>
    </cacheField>
    <cacheField name="writer" numFmtId="0">
      <sharedItems containsBlank="1"/>
    </cacheField>
    <cacheField name="star" numFmtId="0">
      <sharedItems containsBlank="1"/>
    </cacheField>
    <cacheField name="country" numFmtId="0">
      <sharedItems containsBlank="1"/>
    </cacheField>
    <cacheField name="budget" numFmtId="165">
      <sharedItems containsString="0" containsBlank="1" containsNumber="1" containsInteger="1" minValue="3000" maxValue="356000000" count="414">
        <n v="20000000"/>
        <m/>
        <n v="12000000"/>
        <n v="24000000"/>
        <n v="84000000"/>
        <n v="7000000"/>
        <n v="22000000"/>
        <n v="73000000"/>
        <n v="30000000"/>
        <n v="54000000"/>
        <n v="15000000"/>
        <n v="1000000"/>
        <n v="46000000"/>
        <n v="25000000"/>
        <n v="6000000"/>
        <n v="16000000"/>
        <n v="23000000"/>
        <n v="5000000"/>
        <n v="7000"/>
        <n v="70000000"/>
        <n v="10000000"/>
        <n v="17000000"/>
        <n v="79000000"/>
        <n v="600000"/>
        <n v="50000000"/>
        <n v="9000000"/>
        <n v="100000000"/>
        <n v="19000000"/>
        <n v="40000000"/>
        <n v="13000000"/>
        <n v="6500000"/>
        <n v="3000000"/>
        <n v="1200000"/>
        <n v="6200000"/>
        <n v="27000000"/>
        <n v="850000"/>
        <n v="750000"/>
        <n v="45000000"/>
        <n v="220000"/>
        <n v="20500000"/>
        <n v="18000000"/>
        <n v="83000000"/>
        <n v="8000000"/>
        <n v="125000000"/>
        <n v="10000"/>
        <n v="7850000"/>
        <n v="35000000"/>
        <n v="42000000"/>
        <n v="60000000"/>
        <n v="100000"/>
        <n v="250000"/>
        <n v="62000000"/>
        <n v="5250000"/>
        <n v="800000"/>
        <n v="28000000"/>
        <n v="160000000"/>
        <n v="75000"/>
        <n v="2500000"/>
        <n v="5100000"/>
        <n v="109000000"/>
        <n v="150000000"/>
        <n v="3401376"/>
        <n v="14000000"/>
        <n v="2000000"/>
        <n v="48000000"/>
        <n v="80000000"/>
        <n v="120000000"/>
        <n v="5500000"/>
        <n v="90000000"/>
        <n v="76000000"/>
        <n v="7400000"/>
        <n v="75000000"/>
        <n v="900000"/>
        <n v="11000000"/>
        <n v="26000000"/>
        <n v="57000000"/>
        <n v="38000000"/>
        <n v="32000000"/>
        <n v="13200000"/>
        <n v="55000000"/>
        <n v="7500000"/>
        <n v="4000000"/>
        <n v="64000000"/>
        <n v="1100000"/>
        <n v="113000000"/>
        <n v="457000"/>
        <n v="94000000"/>
        <n v="15600000"/>
        <n v="31190000"/>
        <n v="350000"/>
        <n v="300000"/>
        <n v="43000000"/>
        <n v="37000000"/>
        <n v="65000000"/>
        <n v="13400000"/>
        <n v="47000000"/>
        <n v="200000"/>
        <n v="10500000"/>
        <n v="21000000"/>
        <n v="130000000"/>
        <n v="85000000"/>
        <n v="21150000"/>
        <n v="2200000"/>
        <n v="53000000"/>
        <n v="26350000"/>
        <n v="29000000"/>
        <n v="58000000"/>
        <n v="112000000"/>
        <n v="210000"/>
        <n v="110000000"/>
        <n v="170000000"/>
        <n v="3000"/>
        <n v="1500000"/>
        <n v="1250000"/>
        <n v="63000000"/>
        <n v="36000000"/>
        <n v="39000000"/>
        <n v="3500000"/>
        <n v="68000000"/>
        <n v="105000000"/>
        <n v="130000"/>
        <n v="500000"/>
        <n v="17900000"/>
        <n v="12500000"/>
        <n v="135000000"/>
        <n v="3520000"/>
        <n v="34000000"/>
        <n v="51000000"/>
        <n v="2300000"/>
        <n v="63600000"/>
        <n v="165000000"/>
        <n v="10100000"/>
        <n v="6400000"/>
        <n v="2800000"/>
        <n v="33100000"/>
        <n v="33000000"/>
        <n v="3300000"/>
        <n v="145000000"/>
        <n v="7700000"/>
        <n v="217000000"/>
        <n v="92000000"/>
        <n v="78000000"/>
        <n v="25530000"/>
        <n v="176000000"/>
        <n v="2410000"/>
        <n v="4500000"/>
        <n v="41000000"/>
        <n v="88000000"/>
        <n v="70000"/>
        <n v="17500000"/>
        <n v="10600000"/>
        <n v="71500000"/>
        <n v="49000000"/>
        <n v="175000000"/>
        <n v="140000000"/>
        <n v="3800000"/>
        <n v="69000000"/>
        <n v="52000000"/>
        <n v="200000000"/>
        <n v="35200000"/>
        <n v="10200000"/>
        <n v="2550000"/>
        <n v="3200000"/>
        <n v="11500000"/>
        <n v="95000000"/>
        <n v="14400000"/>
        <n v="27800000"/>
        <n v="17080000"/>
        <n v="1700000"/>
        <n v="49900000"/>
        <n v="155000000"/>
        <n v="93000000"/>
        <n v="137000000"/>
        <n v="14800000"/>
        <n v="8500000"/>
        <n v="1400000"/>
        <n v="56000000"/>
        <n v="4700000"/>
        <n v="210000000"/>
        <n v="5300000"/>
        <n v="11800000"/>
        <n v="8600000"/>
        <n v="98000000"/>
        <n v="138000000"/>
        <n v="4800000"/>
        <n v="60795000"/>
        <n v="58750"/>
        <n v="370000"/>
        <n v="44000000"/>
        <n v="1800000"/>
        <n v="209000000"/>
        <n v="37500000"/>
        <n v="115000000"/>
        <n v="6300000"/>
        <n v="7600000"/>
        <n v="17010000"/>
        <n v="4600000"/>
        <n v="10800000"/>
        <n v="1300000"/>
        <n v="6700000"/>
        <n v="103000000"/>
        <n v="5600000"/>
        <n v="5200000"/>
        <n v="6788000"/>
        <n v="16400000"/>
        <n v="31000000"/>
        <n v="6900000"/>
        <n v="550000"/>
        <n v="1065000"/>
        <n v="133000000"/>
        <n v="82000000"/>
        <n v="86000000"/>
        <n v="163000000"/>
        <n v="116000000"/>
        <n v="2600000"/>
        <n v="17700000"/>
        <n v="15100000"/>
        <n v="2900000"/>
        <n v="19200000"/>
        <n v="270000000"/>
        <n v="107000000"/>
        <n v="425000"/>
        <n v="59000000"/>
        <n v="74000000"/>
        <n v="2700000"/>
        <n v="84500000"/>
        <n v="13500000"/>
        <n v="14500000"/>
        <n v="142000000"/>
        <n v="185000000"/>
        <n v="300000000"/>
        <n v="700000"/>
        <n v="12800000"/>
        <n v="221000"/>
        <n v="180000000"/>
        <n v="21800000"/>
        <n v="12600000"/>
        <n v="8700000"/>
        <n v="123000000"/>
        <n v="195000000"/>
        <n v="14700000"/>
        <n v="127000000"/>
        <n v="258000000"/>
        <n v="16500000"/>
        <n v="11987578"/>
        <n v="9500000"/>
        <n v="4520000"/>
        <n v="61000000"/>
        <n v="7980000"/>
        <n v="31500000"/>
        <n v="66000000"/>
        <n v="3750000"/>
        <n v="117000000"/>
        <n v="4900000"/>
        <n v="215000000"/>
        <n v="15000"/>
        <n v="19500000"/>
        <n v="13300000"/>
        <n v="25100000"/>
        <n v="97000000"/>
        <n v="250000000"/>
        <n v="34200000"/>
        <n v="82500000"/>
        <n v="270000"/>
        <n v="16800000"/>
        <n v="67000000"/>
        <n v="24500000"/>
        <n v="108000000"/>
        <n v="4200000"/>
        <n v="19897678"/>
        <n v="8300000"/>
        <n v="18500000"/>
        <n v="15500000"/>
        <n v="190000000"/>
        <n v="25500000"/>
        <n v="127500000"/>
        <n v="21500000"/>
        <n v="27500000"/>
        <n v="150000"/>
        <n v="230000000"/>
        <n v="7200000"/>
        <n v="2400000"/>
        <n v="19250000"/>
        <n v="650000"/>
        <n v="275000000"/>
        <n v="102000000"/>
        <n v="60000"/>
        <n v="5400000"/>
        <n v="225000000"/>
        <n v="22769"/>
        <n v="19300000"/>
        <n v="177200000"/>
        <n v="132000000"/>
        <n v="3600000"/>
        <n v="40600000"/>
        <n v="5000"/>
        <n v="8800000"/>
        <n v="3900000"/>
        <n v="149000000"/>
        <n v="50100000"/>
        <n v="8200000"/>
        <n v="17300000"/>
        <n v="135000"/>
        <n v="72500000"/>
        <n v="238000"/>
        <n v="40997769"/>
        <n v="38600000"/>
        <n v="11700000"/>
        <n v="99000000"/>
        <n v="9600000"/>
        <n v="19800000"/>
        <n v="5800000"/>
        <n v="81000000"/>
        <n v="11300000"/>
        <n v="9700000"/>
        <n v="111000000"/>
        <n v="144000000"/>
        <n v="104000000"/>
        <n v="780000"/>
        <n v="72000000"/>
        <n v="435000"/>
        <n v="41300000"/>
        <n v="50000"/>
        <n v="125000"/>
        <n v="13800000"/>
        <n v="4997987"/>
        <n v="32500000"/>
        <n v="128000000"/>
        <n v="10400000"/>
        <n v="87000000"/>
        <n v="15700000"/>
        <n v="7900000"/>
        <n v="169000"/>
        <n v="38000"/>
        <n v="16200000"/>
        <n v="175000"/>
        <n v="245000000"/>
        <n v="400000"/>
        <n v="126000000"/>
        <n v="183000000"/>
        <n v="30250000"/>
        <n v="6800000"/>
        <n v="260000000"/>
        <n v="178000000"/>
        <n v="162000000"/>
        <n v="111000"/>
        <n v="3700000"/>
        <n v="1900000"/>
        <n v="317000000"/>
        <n v="50200000"/>
        <n v="12700000"/>
        <n v="22500000"/>
        <n v="9800000"/>
        <n v="420000"/>
        <n v="230000"/>
        <n v="9900000"/>
        <n v="4400000"/>
        <n v="950000"/>
        <n v="23000"/>
        <n v="39200000"/>
        <n v="22700000"/>
        <n v="19100000"/>
        <n v="999999"/>
        <n v="7300000"/>
        <n v="25000"/>
        <n v="207000000"/>
        <n v="16600000"/>
        <n v="29750000"/>
        <n v="7395080"/>
        <n v="46630000"/>
        <n v="65897768"/>
        <n v="450000"/>
        <n v="5952000"/>
        <n v="58800000"/>
        <n v="10900000"/>
        <n v="4100000"/>
        <n v="475000"/>
        <n v="11900000"/>
        <n v="14200000"/>
        <n v="10700000"/>
        <n v="139000000"/>
        <n v="19400000"/>
        <n v="3330000"/>
        <n v="205000000"/>
        <n v="6000"/>
        <n v="129000000"/>
        <n v="30000"/>
        <n v="90000"/>
        <n v="11100000"/>
        <n v="56600000"/>
        <n v="880000"/>
        <n v="23600000"/>
        <n v="44500000"/>
        <n v="27000"/>
        <n v="10920000"/>
        <n v="11200000"/>
        <n v="81200000"/>
        <n v="1600000"/>
        <n v="237000000"/>
        <n v="159000000"/>
        <n v="8900000"/>
        <n v="18600000"/>
        <n v="29000001"/>
        <n v="18026148"/>
        <n v="14600000"/>
        <n v="6428966"/>
        <n v="220000000"/>
        <n v="97600000"/>
        <n v="9400000"/>
        <n v="180000"/>
        <n v="323562"/>
        <n v="356000000"/>
        <n v="321000000"/>
        <n v="11400000"/>
      </sharedItems>
    </cacheField>
    <cacheField name="gross" numFmtId="165">
      <sharedItems containsString="0" containsBlank="1" containsNumber="1" containsInteger="1" minValue="309" maxValue="2847246203"/>
    </cacheField>
    <cacheField name="company" numFmtId="0">
      <sharedItems containsBlank="1"/>
    </cacheField>
    <cacheField name="runtime" numFmtId="0">
      <sharedItems containsString="0" containsBlank="1" containsNumber="1" containsInteger="1" minValue="55" maxValue="366"/>
    </cacheField>
    <cacheField name="CPI of Release Year" numFmtId="0">
      <sharedItems containsSemiMixedTypes="0" containsString="0" containsNumber="1" minValue="82.4" maxValue="258.8"/>
    </cacheField>
    <cacheField name="Gross Revenue in 2023 Dollars" numFmtId="164">
      <sharedItems containsMixedTypes="1" containsNumber="1" minValue="397.26708860759493" maxValue="4775326832.7758226"/>
    </cacheField>
    <cacheField name="Valid movie" numFmtId="0">
      <sharedItems containsBlank="1" count="3">
        <s v="Yes"/>
        <s v="No"/>
        <m u="1"/>
      </sharedItems>
    </cacheField>
    <cacheField name="Gross relative to budget" numFmtId="0" formula="SUM(gross)/SUM(budget)" databaseField="0"/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68">
  <r>
    <s v="Disaster Movie"/>
    <s v="PG-13"/>
    <s v="Comedy"/>
    <x v="0"/>
    <s v="August 29, 2008 (United States)"/>
    <n v="1.9"/>
    <n v="88000"/>
    <s v="Jason Friedberg"/>
    <s v="Jason Friedberg"/>
    <s v="Carmen Electra"/>
    <s v="United States"/>
    <n v="20000000"/>
    <n v="34816824"/>
    <s v="Lionsgate"/>
    <n v="87"/>
  </r>
  <r>
    <s v="Superbabies: Baby Geniuses 2"/>
    <s v="PG"/>
    <s v="Comedy"/>
    <x v="1"/>
    <s v="August 27, 2004 (United States)"/>
    <n v="1.9"/>
    <n v="30000"/>
    <s v="Bob Clark"/>
    <s v="Robert Grasmere"/>
    <s v="Jon Voight"/>
    <s v="Germany"/>
    <n v="20000000"/>
    <n v="9448644"/>
    <s v="ApolloMedia Distribution"/>
    <n v="88"/>
  </r>
  <r>
    <s v="The Hottie &amp; the Nottie"/>
    <s v="PG-13"/>
    <s v="Comedy"/>
    <x v="0"/>
    <s v="February 21, 2008 (Russia)"/>
    <n v="1.9"/>
    <n v="36000"/>
    <s v="Tom Putnam"/>
    <s v="Heidi Ferrer"/>
    <s v="Paris Hilton"/>
    <s v="United States"/>
    <m/>
    <n v="1596232"/>
    <s v="Purple Pictures"/>
    <n v="91"/>
  </r>
  <r>
    <s v="From Justin to Kelly"/>
    <s v="PG"/>
    <s v="Comedy"/>
    <x v="2"/>
    <s v="June 20, 2003 (United States)"/>
    <n v="2.1"/>
    <n v="25000"/>
    <s v="Robert Iscove"/>
    <s v="Kim Fuller"/>
    <s v="Kelly Clarkson"/>
    <s v="United States"/>
    <n v="12000000"/>
    <n v="4928883"/>
    <s v="19 Entertainment"/>
    <n v="81"/>
  </r>
  <r>
    <s v="House of the Dead"/>
    <s v="R"/>
    <s v="Action"/>
    <x v="2"/>
    <s v="October 10, 2003 (United States)"/>
    <n v="2.1"/>
    <n v="36000"/>
    <s v="Uwe Boll"/>
    <s v="Mark A. Altman"/>
    <s v="Jonathan Cherry"/>
    <s v="Germany"/>
    <n v="12000000"/>
    <n v="13818181"/>
    <s v="Boll Kino Beteiligungs GmbH &amp; Co. KG"/>
    <n v="90"/>
  </r>
  <r>
    <s v="Leonard Part 6"/>
    <s v="PG"/>
    <s v="Action"/>
    <x v="3"/>
    <s v="December 18, 1987 (United States)"/>
    <n v="2.2000000000000002"/>
    <n v="7900"/>
    <s v="Paul Weiland"/>
    <s v="Jonathan Reynolds"/>
    <s v="Bill Cosby"/>
    <s v="United States"/>
    <n v="24000000"/>
    <n v="4615255"/>
    <s v="Columbia Pictures"/>
    <n v="85"/>
  </r>
  <r>
    <s v="Son of the Mask"/>
    <s v="PG"/>
    <s v="Comedy"/>
    <x v="4"/>
    <s v="February 18, 2005 (United States)"/>
    <n v="2.2000000000000002"/>
    <n v="53000"/>
    <s v="Lawrence Guterman"/>
    <s v="Lance Khazei"/>
    <s v="Jamie Kennedy"/>
    <s v="United States"/>
    <n v="84000000"/>
    <n v="59981548"/>
    <s v="New Line Cinema"/>
    <n v="94"/>
  </r>
  <r>
    <s v="Student of the Year 2"/>
    <s v="Not Rated"/>
    <s v="Action"/>
    <x v="5"/>
    <s v="May 10, 2019 (United States)"/>
    <n v="2.2000000000000002"/>
    <n v="18000"/>
    <s v="Punit Malhotra"/>
    <s v="Arshad Sayed"/>
    <s v="Tiger Shroff"/>
    <s v="India"/>
    <m/>
    <n v="1635907"/>
    <s v="Fox STAR Studios"/>
    <n v="146"/>
  </r>
  <r>
    <s v="Who's Your Caddy?"/>
    <s v="PG-13"/>
    <s v="Comedy"/>
    <x v="6"/>
    <s v="July 27, 2007 (United States)"/>
    <n v="2.2000000000000002"/>
    <n v="15000"/>
    <s v="Don Michael Paul"/>
    <s v="Don Michael Paul"/>
    <s v="Big Boi"/>
    <s v="United States"/>
    <n v="7000000"/>
    <n v="5713425"/>
    <s v="Ascendant Pictures"/>
    <n v="93"/>
  </r>
  <r>
    <s v="Glitter"/>
    <s v="PG-13"/>
    <s v="Drama"/>
    <x v="7"/>
    <s v="September 21, 2001 (United States)"/>
    <n v="2.2999999999999998"/>
    <n v="22000"/>
    <s v="Vondie Curtis-Hall"/>
    <s v="Cheryl L. West"/>
    <s v="Mariah Carey"/>
    <s v="United States"/>
    <n v="22000000"/>
    <n v="5271666"/>
    <s v="Twentieth Century Fox"/>
    <n v="104"/>
  </r>
  <r>
    <s v="Alone in the Dark"/>
    <s v="R"/>
    <s v="Action"/>
    <x v="4"/>
    <s v="January 28, 2005 (United States)"/>
    <n v="2.4"/>
    <n v="42000"/>
    <s v="Uwe Boll"/>
    <s v="Elan Mastai"/>
    <s v="Christian Slater"/>
    <s v="Canada"/>
    <n v="20000000"/>
    <n v="12693645"/>
    <s v="AITD Productions"/>
    <n v="96"/>
  </r>
  <r>
    <s v="Epic Movie"/>
    <s v="PG-13"/>
    <s v="Adventure"/>
    <x v="6"/>
    <s v="January 26, 2007 (United States)"/>
    <n v="2.4"/>
    <n v="103000"/>
    <s v="Jason Friedberg"/>
    <s v="Jason Friedberg"/>
    <s v="Kal Penn"/>
    <s v="United States"/>
    <n v="20000000"/>
    <n v="87238158"/>
    <s v="New Regency Productions"/>
    <n v="86"/>
  </r>
  <r>
    <s v="Battlefield Earth"/>
    <s v="PG-13"/>
    <s v="Action"/>
    <x v="8"/>
    <s v="May 12, 2000 (United States)"/>
    <n v="2.5"/>
    <n v="77000"/>
    <s v="Roger Christian"/>
    <s v="Corey Mandell"/>
    <s v="John Travolta"/>
    <s v="United States"/>
    <n v="73000000"/>
    <n v="29725663"/>
    <s v="Warner Bros."/>
    <n v="118"/>
  </r>
  <r>
    <s v="Dragonball Evolution"/>
    <s v="PG"/>
    <s v="Action"/>
    <x v="9"/>
    <s v="April 10, 2009 (United States)"/>
    <n v="2.5"/>
    <n v="71000"/>
    <s v="James Wong"/>
    <s v="Ben Ramsey"/>
    <s v="Justin Chatwin"/>
    <s v="United States"/>
    <n v="30000000"/>
    <n v="55720772"/>
    <s v="Twentieth Century Fox"/>
    <n v="85"/>
  </r>
  <r>
    <s v="Gigli"/>
    <s v="R"/>
    <s v="Comedy"/>
    <x v="2"/>
    <s v="August 1, 2003 (United States)"/>
    <n v="2.5"/>
    <n v="46000"/>
    <s v="Martin Brest"/>
    <s v="Martin Brest"/>
    <s v="Ben Affleck"/>
    <s v="United States"/>
    <n v="54000000"/>
    <n v="7266209"/>
    <s v="Revolution Studios"/>
    <n v="121"/>
  </r>
  <r>
    <s v="Lawnmower Man 2: Beyond Cyberspace"/>
    <s v="PG-13"/>
    <s v="Action"/>
    <x v="10"/>
    <s v="January 12, 1996 (United States)"/>
    <n v="2.5"/>
    <n v="9000"/>
    <s v="Farhad Mann"/>
    <s v="Farhad Mann"/>
    <s v="Patrick Bergin"/>
    <s v="United States"/>
    <n v="15000000"/>
    <n v="2409225"/>
    <s v="New Line Cinema"/>
    <n v="93"/>
  </r>
  <r>
    <s v="The Garbage Pail Kids Movie"/>
    <s v="PG"/>
    <s v="Adventure"/>
    <x v="3"/>
    <s v="August 22, 1987 (United States)"/>
    <n v="2.6"/>
    <n v="7600"/>
    <s v="Rod Amateau"/>
    <s v="Linda Palmer"/>
    <s v="Anthony Newley"/>
    <s v="United States"/>
    <n v="1000000"/>
    <n v="1576615"/>
    <s v="Atlantic Entertainment Group"/>
    <n v="100"/>
  </r>
  <r>
    <s v="Baby Geniuses"/>
    <s v="PG"/>
    <s v="Comedy"/>
    <x v="11"/>
    <s v="March 12, 1999 (United States)"/>
    <n v="2.7"/>
    <n v="26000"/>
    <s v="Bob Clark"/>
    <s v="Steven Paul"/>
    <s v="Kathleen Turner"/>
    <s v="United States"/>
    <n v="12000000"/>
    <n v="36450736"/>
    <s v="Crystal Sky Worldwide"/>
    <n v="97"/>
  </r>
  <r>
    <s v="Ed"/>
    <s v="PG"/>
    <s v="Comedy"/>
    <x v="10"/>
    <s v="March 15, 1996 (United States)"/>
    <n v="2.7"/>
    <n v="8200"/>
    <s v="Bill CouturiÃ©"/>
    <s v="Ken Richards"/>
    <s v="Matt LeBlanc"/>
    <s v="United States"/>
    <n v="24000000"/>
    <n v="4422380"/>
    <s v="Longview Entertainment"/>
    <n v="94"/>
  </r>
  <r>
    <s v="Inchon"/>
    <s v="PG"/>
    <s v="Drama"/>
    <x v="12"/>
    <s v="September 17, 1982 (United States)"/>
    <n v="2.7"/>
    <n v="659"/>
    <s v="Terence Young"/>
    <s v="Robin Moore"/>
    <s v="Laurence Olivier"/>
    <s v="South Korea"/>
    <n v="46000000"/>
    <n v="5200986"/>
    <s v="One Way Productions"/>
    <n v="140"/>
  </r>
  <r>
    <s v="It's Pat: the Movie"/>
    <s v="PG-13"/>
    <s v="Comedy"/>
    <x v="13"/>
    <s v="November 25, 1994 (Brazil)"/>
    <n v="2.7"/>
    <n v="9500"/>
    <s v="Adam Bernstein"/>
    <s v="Julia Sweeney"/>
    <s v="Julia Sweeney"/>
    <s v="United States"/>
    <m/>
    <n v="60822"/>
    <s v="Touchstone Pictures"/>
    <n v="77"/>
  </r>
  <r>
    <s v="Plump Fiction"/>
    <s v="R"/>
    <s v="Comedy"/>
    <x v="14"/>
    <s v="May 23, 1997 (Poland)"/>
    <n v="2.7"/>
    <n v="3600"/>
    <s v="Bob Koherr"/>
    <s v="Bob Koherr"/>
    <s v="Tommy Davidson"/>
    <s v="United States"/>
    <m/>
    <n v="71145"/>
    <s v="Plump Fiction LLC"/>
    <n v="82"/>
  </r>
  <r>
    <s v="Date Movie"/>
    <s v="PG-13"/>
    <s v="Comedy"/>
    <x v="15"/>
    <s v="February 17, 2006 (United States)"/>
    <n v="2.8"/>
    <n v="58000"/>
    <s v="Aaron Seltzer"/>
    <s v="Jason Friedberg"/>
    <s v="Alyson Hannigan"/>
    <s v="United States"/>
    <n v="20000000"/>
    <n v="85749034"/>
    <s v="New Regency Productions"/>
    <n v="83"/>
  </r>
  <r>
    <s v="Meet the Spartans"/>
    <s v="PG-13"/>
    <s v="Comedy"/>
    <x v="0"/>
    <s v="January 25, 2008 (United States)"/>
    <n v="2.8"/>
    <n v="103000"/>
    <s v="Jason Friedberg"/>
    <s v="Jason Friedberg"/>
    <s v="Sean Maguire"/>
    <s v="United States"/>
    <n v="30000000"/>
    <n v="85897593"/>
    <s v="New Regency Productions"/>
    <n v="87"/>
  </r>
  <r>
    <s v="BloodRayne"/>
    <s v="R"/>
    <s v="Action"/>
    <x v="4"/>
    <s v="January 6, 2006 (United States)"/>
    <n v="2.9"/>
    <n v="34000"/>
    <s v="Uwe Boll"/>
    <s v="Guinevere Turner"/>
    <s v="Kristanna Loken"/>
    <s v="Germany"/>
    <n v="25000000"/>
    <n v="3650275"/>
    <s v="Boll Kino Beteiligungs GmbH &amp; Co. KG"/>
    <n v="95"/>
  </r>
  <r>
    <s v="Cool as Ice"/>
    <s v="PG"/>
    <s v="Comedy"/>
    <x v="16"/>
    <s v="October 18, 1991 (United States)"/>
    <n v="2.9"/>
    <n v="9100"/>
    <s v="David Kellogg"/>
    <s v="David Stenn"/>
    <s v="Vanilla Ice"/>
    <s v="United States"/>
    <n v="6000000"/>
    <n v="1193062"/>
    <s v="Alive Films"/>
    <n v="91"/>
  </r>
  <r>
    <s v="Scream"/>
    <s v="R"/>
    <s v="Horror"/>
    <x v="12"/>
    <s v="January 1, 1981 (United States)"/>
    <n v="2.9"/>
    <n v="674"/>
    <s v="Byron Quisenberry"/>
    <s v="Byron Quisenberry"/>
    <s v="Pepper Martin"/>
    <s v="United States"/>
    <m/>
    <m/>
    <s v="Calendar International Pictures"/>
    <n v="82"/>
  </r>
  <r>
    <s v="Steel"/>
    <s v="PG-13"/>
    <s v="Action"/>
    <x v="14"/>
    <s v="August 15, 1997 (United States)"/>
    <n v="2.9"/>
    <n v="12000"/>
    <s v="Kenneth Johnson"/>
    <s v="Louise Simonson"/>
    <s v="Shaquille O'Neal"/>
    <s v="United States"/>
    <n v="16000000"/>
    <n v="1710972"/>
    <s v="DC Entertainment"/>
    <n v="97"/>
  </r>
  <r>
    <s v="3 Ninjas: High Noon at Mega Mountain"/>
    <s v="PG"/>
    <s v="Action"/>
    <x v="17"/>
    <s v="June 18, 1998 (Australia)"/>
    <n v="3"/>
    <n v="11000"/>
    <s v="Sean McNamara"/>
    <s v="Sean McNamara"/>
    <s v="Loni Anderson"/>
    <s v="United States"/>
    <m/>
    <n v="375805"/>
    <s v="Leeds/Ben-Ami Productions"/>
    <n v="93"/>
  </r>
  <r>
    <s v="Bolero"/>
    <s v="R"/>
    <s v="Comedy"/>
    <x v="18"/>
    <s v="August 31, 1984 (United States)"/>
    <n v="3"/>
    <n v="5100"/>
    <s v="John Derek"/>
    <s v="John Derek"/>
    <s v="Bo Derek"/>
    <s v="United States"/>
    <n v="7000000"/>
    <n v="8914881"/>
    <s v="City Films"/>
    <n v="105"/>
  </r>
  <r>
    <s v="El Coyote"/>
    <s v="R"/>
    <s v="Action"/>
    <x v="5"/>
    <s v="October 4, 2019 (United States)"/>
    <n v="3"/>
    <n v="122"/>
    <s v="Jeffrey Nicholson"/>
    <s v="Jeffrey Nicholson"/>
    <s v="Michael Saquella"/>
    <s v="United States"/>
    <m/>
    <n v="1101470"/>
    <s v="Cactus Blue Entertainment"/>
    <n v="93"/>
  </r>
  <r>
    <s v="Jaws: the Revenge"/>
    <s v="PG-13"/>
    <s v="Adventure"/>
    <x v="3"/>
    <s v="July 17, 1987 (United States)"/>
    <n v="3"/>
    <n v="42000"/>
    <s v="Joseph Sargent"/>
    <s v="Peter Benchley"/>
    <s v="Lorraine Gary"/>
    <s v="United States"/>
    <n v="23000000"/>
    <n v="51881013"/>
    <s v="Universal Pictures"/>
    <n v="89"/>
  </r>
  <r>
    <s v="Kazaam"/>
    <s v="PG"/>
    <s v="Comedy"/>
    <x v="10"/>
    <s v="July 17, 1996 (United States)"/>
    <n v="3"/>
    <n v="23000"/>
    <s v="Paul Michael Glaser"/>
    <s v="Paul Michael Glaser"/>
    <s v="Shaquille O'Neal"/>
    <s v="United States"/>
    <n v="20000000"/>
    <n v="18937262"/>
    <s v="Interscope Communications"/>
    <n v="93"/>
  </r>
  <r>
    <s v="The Lonely Lady"/>
    <s v="R"/>
    <s v="Drama"/>
    <x v="19"/>
    <s v="September 30, 1983 (United States)"/>
    <n v="3"/>
    <n v="938"/>
    <s v="Peter Sasdy"/>
    <s v="Harold Robbins"/>
    <s v="Pia Zadora"/>
    <s v="United States"/>
    <n v="5000000"/>
    <n v="1223200"/>
    <s v="Harold Robbins International Company"/>
    <n v="92"/>
  </r>
  <r>
    <s v="Bratz"/>
    <s v="PG"/>
    <s v="Comedy"/>
    <x v="6"/>
    <s v="August 3, 2007 (United States)"/>
    <n v="3.1"/>
    <n v="18000"/>
    <s v="Sean McNamara"/>
    <s v="Susan Estelle Jansen"/>
    <s v="Skyler Shaye"/>
    <s v="United States"/>
    <n v="20000000"/>
    <n v="26013153"/>
    <s v="Avi Arad &amp; Associates"/>
    <n v="110"/>
  </r>
  <r>
    <s v="Left Behind"/>
    <s v="PG-13"/>
    <s v="Action"/>
    <x v="20"/>
    <s v="October 3, 2014 (United States)"/>
    <n v="3.1"/>
    <n v="38000"/>
    <s v="Vic Armstrong"/>
    <s v="Paul Lalonde"/>
    <s v="Nicolas Cage"/>
    <s v="United States"/>
    <n v="16000000"/>
    <n v="27405896"/>
    <s v="Stoney Lake Entertainment"/>
    <n v="110"/>
  </r>
  <r>
    <s v="Martians Go Home"/>
    <s v="PG-13"/>
    <s v="Comedy"/>
    <x v="21"/>
    <s v="April 20, 1990 (United States)"/>
    <n v="3.1"/>
    <n v="666"/>
    <s v="David Odell"/>
    <s v="Fredric Brown"/>
    <s v="Randy Quaid"/>
    <s v="United States"/>
    <m/>
    <n v="129778"/>
    <s v="Edward R. Pressman Productions"/>
    <n v="89"/>
  </r>
  <r>
    <s v="More to Life"/>
    <m/>
    <s v="Drama"/>
    <x v="22"/>
    <s v="October 23, 2020 (United States)"/>
    <n v="3.1"/>
    <n v="18"/>
    <s v="Joseph Ebanks"/>
    <s v="Joseph Ebanks"/>
    <s v="Shannon Bond"/>
    <s v="United States"/>
    <n v="7000"/>
    <m/>
    <m/>
    <n v="90"/>
  </r>
  <r>
    <s v="Rollerball"/>
    <s v="PG-13"/>
    <s v="Action"/>
    <x v="23"/>
    <s v="February 8, 2002 (United States)"/>
    <n v="3.1"/>
    <n v="26000"/>
    <s v="John McTiernan"/>
    <s v="William Harrison"/>
    <s v="Chris Klein"/>
    <s v="United States"/>
    <n v="70000000"/>
    <n v="25852764"/>
    <s v="Atlas Entertainment"/>
    <n v="98"/>
  </r>
  <r>
    <s v="Barney's Great Adventure"/>
    <s v="G"/>
    <s v="Adventure"/>
    <x v="17"/>
    <s v="April 3, 1998 (United States)"/>
    <n v="3.2"/>
    <n v="3200"/>
    <s v="Steve Gomer"/>
    <s v="Stephen White"/>
    <s v="George Hearn"/>
    <s v="Canada"/>
    <n v="15000000"/>
    <n v="12218638"/>
    <s v="Polygram Filmed Entertainment"/>
    <n v="76"/>
  </r>
  <r>
    <s v="Bucky Larson: Born to Be a Star"/>
    <s v="R"/>
    <s v="Comedy"/>
    <x v="24"/>
    <s v="September 9, 2011 (United States)"/>
    <n v="3.2"/>
    <n v="12000"/>
    <s v="Tom Brady"/>
    <s v="Adam Sandler"/>
    <s v="Nick Swardson"/>
    <s v="United States"/>
    <n v="10000000"/>
    <n v="2530394"/>
    <s v="Columbia Pictures"/>
    <n v="97"/>
  </r>
  <r>
    <s v="Hardbodies 2"/>
    <s v="R"/>
    <s v="Comedy"/>
    <x v="25"/>
    <s v="September 12, 1986 (United States)"/>
    <n v="3.2"/>
    <n v="1100"/>
    <s v="Mark Griffiths"/>
    <s v="Mark Griffiths"/>
    <s v="James Karen"/>
    <s v="United States"/>
    <m/>
    <n v="78068"/>
    <s v="Chroma III Productions"/>
    <n v="88"/>
  </r>
  <r>
    <s v="Ringmaster"/>
    <s v="R"/>
    <s v="Comedy"/>
    <x v="17"/>
    <s v="November 25, 1998 (United States)"/>
    <n v="3.2"/>
    <n v="4900"/>
    <s v="Neil Abramson"/>
    <s v="Jon Bernstein"/>
    <s v="Jerry Springer"/>
    <s v="United States"/>
    <n v="20000000"/>
    <n v="9257103"/>
    <s v="Artisan Entertainment"/>
    <n v="90"/>
  </r>
  <r>
    <s v="Shanghai Surprise"/>
    <s v="PG-13"/>
    <s v="Adventure"/>
    <x v="25"/>
    <s v="August 29, 1986 (United States)"/>
    <n v="3.2"/>
    <n v="5000"/>
    <s v="Jim Goddard"/>
    <s v="John Kohn"/>
    <s v="Sean Penn"/>
    <s v="United Kingdom"/>
    <n v="17000000"/>
    <n v="2315683"/>
    <s v="HandMade Films"/>
    <n v="97"/>
  </r>
  <r>
    <s v="Slender Man"/>
    <s v="PG-13"/>
    <s v="Horror"/>
    <x v="26"/>
    <s v="August 10, 2018 (United States)"/>
    <n v="3.2"/>
    <n v="30000"/>
    <s v="Sylvain White"/>
    <s v="David Birke"/>
    <s v="Joey King"/>
    <s v="United States"/>
    <n v="10000000"/>
    <n v="51738549"/>
    <s v="Screen Gems"/>
    <n v="93"/>
  </r>
  <r>
    <s v="Jack and Jill"/>
    <s v="PG"/>
    <s v="Comedy"/>
    <x v="24"/>
    <s v="November 11, 2011 (United States)"/>
    <n v="3.3"/>
    <n v="80000"/>
    <s v="Dennis Dugan"/>
    <s v="Ben Zook"/>
    <s v="Adam Sandler"/>
    <s v="United States"/>
    <n v="79000000"/>
    <n v="149673788"/>
    <s v="Columbia Pictures"/>
    <n v="91"/>
  </r>
  <r>
    <s v="Texas Chainsaw Massacre: The Next Generation"/>
    <s v="R"/>
    <s v="Comedy"/>
    <x v="13"/>
    <s v="January 1, 1994 (Germany)"/>
    <n v="3.3"/>
    <n v="21000"/>
    <s v="Kim Henkel"/>
    <s v="Kim Henkel"/>
    <s v="RenÃ©e Zellweger"/>
    <s v="United States"/>
    <n v="600000"/>
    <n v="185898"/>
    <s v="Ultra Muchos Productions"/>
    <n v="87"/>
  </r>
  <r>
    <s v="The Emoji Movie"/>
    <s v="PG"/>
    <s v="Animation"/>
    <x v="27"/>
    <s v="July 28, 2017 (United States)"/>
    <n v="3.3"/>
    <n v="58000"/>
    <s v="Tony Leondis"/>
    <s v="Tony Leondis"/>
    <s v="T.J. Miller"/>
    <s v="United States"/>
    <n v="50000000"/>
    <n v="217776646"/>
    <s v="Columbia Pictures"/>
    <n v="86"/>
  </r>
  <r>
    <s v="The Master of Disguise"/>
    <s v="PG"/>
    <s v="Adventure"/>
    <x v="23"/>
    <s v="August 2, 2002 (United States)"/>
    <n v="3.3"/>
    <n v="23000"/>
    <s v="Perry Andelin Blake"/>
    <s v="Dana Carvey"/>
    <s v="Dana Carvey"/>
    <s v="United States"/>
    <n v="16000000"/>
    <n v="43411001"/>
    <s v="Revolution Studios"/>
    <n v="80"/>
  </r>
  <r>
    <s v="Barb Wire"/>
    <s v="R"/>
    <s v="Action"/>
    <x v="10"/>
    <s v="May 3, 1996 (United States)"/>
    <n v="3.4"/>
    <n v="26000"/>
    <s v="David Hogan"/>
    <s v="Chris Warner"/>
    <s v="Pamela Anderson"/>
    <s v="United States"/>
    <n v="9000000"/>
    <n v="3793614"/>
    <s v="Polygram Filmed Entertainment"/>
    <n v="98"/>
  </r>
  <r>
    <s v="Catwoman"/>
    <s v="PG-13"/>
    <s v="Action"/>
    <x v="1"/>
    <s v="July 23, 2004 (United States)"/>
    <n v="3.4"/>
    <n v="113000"/>
    <s v="Pitof"/>
    <s v="Bob Kane"/>
    <s v="Halle Berry"/>
    <s v="United States"/>
    <n v="100000000"/>
    <n v="82102379"/>
    <s v="Warner Bros."/>
    <n v="104"/>
  </r>
  <r>
    <s v="Dumb and Dumberer: When Harry Met Lloyd"/>
    <s v="PG-13"/>
    <s v="Comedy"/>
    <x v="2"/>
    <s v="June 13, 2003 (United States)"/>
    <n v="3.4"/>
    <n v="38000"/>
    <s v="Troy Miller"/>
    <s v="Peter Farrelly"/>
    <s v="Derek Richardson"/>
    <s v="United States"/>
    <n v="19000000"/>
    <n v="39267515"/>
    <s v="New Line Cinema"/>
    <n v="85"/>
  </r>
  <r>
    <s v="Feardotcom"/>
    <s v="R"/>
    <s v="Crime"/>
    <x v="23"/>
    <s v="August 30, 2002 (United States)"/>
    <n v="3.4"/>
    <n v="20000"/>
    <s v="William Malone"/>
    <s v="Moshe Diamant"/>
    <s v="Stephen Dorff"/>
    <s v="United Kingdom"/>
    <n v="40000000"/>
    <n v="18902015"/>
    <s v="MDP Worldwide"/>
    <n v="101"/>
  </r>
  <r>
    <s v="I Am Fear"/>
    <s v="Not Rated"/>
    <s v="Horror"/>
    <x v="22"/>
    <s v="March 3, 2020 (United States)"/>
    <n v="3.4"/>
    <n v="447"/>
    <s v="Kevin Shulman"/>
    <s v="Kevin Shulman"/>
    <s v="Kristina Klebe"/>
    <s v="United States"/>
    <m/>
    <n v="13266"/>
    <s v="Roxwell Films"/>
    <n v="87"/>
  </r>
  <r>
    <s v="Mac and Me"/>
    <s v="PG"/>
    <s v="Adventure"/>
    <x v="28"/>
    <s v="August 12, 1988 (United States)"/>
    <n v="3.4"/>
    <n v="12000"/>
    <s v="Stewart Raffill"/>
    <s v="Stewart Raffill"/>
    <s v="Christine Ebersole"/>
    <s v="United States"/>
    <n v="13000000"/>
    <n v="6424112"/>
    <s v="Mac and Me Joint Venture"/>
    <n v="99"/>
  </r>
  <r>
    <s v="Tarzan the Ape Man"/>
    <s v="Approved"/>
    <s v="Adventure"/>
    <x v="12"/>
    <s v="July 24, 1981 (United States)"/>
    <n v="3.4"/>
    <n v="5300"/>
    <s v="John Derek"/>
    <s v="Tom Rowe"/>
    <s v="Bo Derek"/>
    <s v="United States"/>
    <n v="6500000"/>
    <n v="36565280"/>
    <s v="Metro-Goldwyn-Mayer (MGM)"/>
    <n v="115"/>
  </r>
  <r>
    <s v="Teen Wolf Too"/>
    <s v="PG"/>
    <s v="Comedy"/>
    <x v="3"/>
    <s v="November 20, 1987 (United States)"/>
    <n v="3.4"/>
    <n v="11000"/>
    <s v="Christopher Leitch"/>
    <s v="Jeph Loeb"/>
    <s v="Jason Bateman"/>
    <s v="United States"/>
    <n v="3000000"/>
    <n v="7888703"/>
    <s v="Atlantic Entertainment Group"/>
    <n v="95"/>
  </r>
  <r>
    <s v="Vampires Suck"/>
    <s v="PG-13"/>
    <s v="Comedy"/>
    <x v="29"/>
    <s v="August 18, 2010 (United States)"/>
    <n v="3.4"/>
    <n v="47000"/>
    <s v="Jason Friedberg"/>
    <s v="Jason Friedberg"/>
    <s v="Jenn Proske"/>
    <s v="United States"/>
    <n v="20000000"/>
    <n v="80547866"/>
    <s v="New Regency Productions"/>
    <n v="82"/>
  </r>
  <r>
    <s v="Fifty Shades of Black"/>
    <s v="R"/>
    <s v="Comedy"/>
    <x v="30"/>
    <s v="January 29, 2016 (United States)"/>
    <n v="3.5"/>
    <n v="20000"/>
    <s v="Michael Tiddes"/>
    <s v="Marlon Wayans"/>
    <s v="Marlon Wayans"/>
    <s v="United States"/>
    <n v="5000000"/>
    <n v="22227514"/>
    <s v="Fermion Films"/>
    <n v="92"/>
  </r>
  <r>
    <s v="High on the Hog"/>
    <s v="R"/>
    <s v="Action"/>
    <x v="5"/>
    <s v="April 16, 2019 (United States)"/>
    <n v="3.5"/>
    <n v="195"/>
    <s v="Tony Wash"/>
    <s v="Andy Golub"/>
    <s v="Sid Haig"/>
    <s v="United States"/>
    <n v="1200000"/>
    <n v="45696"/>
    <s v="Hicktown Entertainment"/>
    <n v="85"/>
  </r>
  <r>
    <s v="Homework"/>
    <s v="R"/>
    <s v="Comedy"/>
    <x v="31"/>
    <s v="August 27, 1982 (United States)"/>
    <n v="3.5"/>
    <n v="322"/>
    <s v="James Beshears"/>
    <s v="Maurice Peterson"/>
    <s v="Joan Collins"/>
    <s v="United States"/>
    <m/>
    <n v="2914328"/>
    <s v="Jensen Farley Pictures"/>
    <n v="90"/>
  </r>
  <r>
    <s v="Lambada"/>
    <s v="PG"/>
    <s v="Drama"/>
    <x v="32"/>
    <s v="March 16, 1990 (United States)"/>
    <n v="3.5"/>
    <n v="979"/>
    <s v="Joel Silberg"/>
    <s v="Joel Silberg"/>
    <s v="J. Eddie Peck"/>
    <s v="United States"/>
    <m/>
    <n v="4263112"/>
    <s v="Cannon Films"/>
    <n v="104"/>
  </r>
  <r>
    <s v="Meatballs III: Summer Job"/>
    <s v="R"/>
    <s v="Comedy"/>
    <x v="25"/>
    <s v="January 9, 1987 (United States)"/>
    <n v="3.5"/>
    <n v="2200"/>
    <s v="George Mendeluk"/>
    <s v="Janis Allen"/>
    <s v="Sally Kellerman"/>
    <s v="Canada"/>
    <m/>
    <n v="2147228"/>
    <s v="TMS Pictures"/>
    <n v="96"/>
  </r>
  <r>
    <s v="Police Academy: Mission to Moscow"/>
    <s v="PG"/>
    <s v="Comedy"/>
    <x v="13"/>
    <s v="August 26, 1994 (United States)"/>
    <n v="3.5"/>
    <n v="32000"/>
    <s v="Alan Metter"/>
    <s v="Neal Israel"/>
    <s v="G.W. Bailey"/>
    <s v="United States"/>
    <n v="6200000"/>
    <n v="126247"/>
    <s v="Warner Bros."/>
    <n v="83"/>
  </r>
  <r>
    <s v="Scary Movie V"/>
    <s v="PG-13"/>
    <s v="Comedy"/>
    <x v="33"/>
    <s v="April 12, 2013 (United States)"/>
    <n v="3.5"/>
    <n v="67000"/>
    <s v="Malcolm D. Lee"/>
    <s v="David Zucker"/>
    <s v="Simon Rex"/>
    <s v="United States"/>
    <n v="20000000"/>
    <n v="78378744"/>
    <s v="Dimension Films"/>
    <n v="86"/>
  </r>
  <r>
    <s v="Smokey and the Bandit Part 3"/>
    <s v="PG"/>
    <s v="Action"/>
    <x v="19"/>
    <s v="August 12, 1983 (United States)"/>
    <n v="3.5"/>
    <n v="8200"/>
    <s v="Dick Lowry"/>
    <s v="Stuart Birnbaum"/>
    <s v="Jackie Gleason"/>
    <s v="United States"/>
    <m/>
    <n v="5678950"/>
    <s v="Universal Pictures"/>
    <n v="85"/>
  </r>
  <r>
    <s v="Spice World"/>
    <s v="PG"/>
    <s v="Comedy"/>
    <x v="14"/>
    <s v="January 23, 1998 (United States)"/>
    <n v="3.5"/>
    <n v="34000"/>
    <s v="Bob Spiers"/>
    <s v="Spice Girls"/>
    <s v="Mel B"/>
    <s v="United Kingdom"/>
    <n v="25000000"/>
    <n v="29342592"/>
    <s v="Columbia Pictures"/>
    <n v="93"/>
  </r>
  <r>
    <s v="Spy Kids 4-D: All the Time in the World"/>
    <s v="PG"/>
    <s v="Animation"/>
    <x v="24"/>
    <s v="August 19, 2011 (United States)"/>
    <n v="3.5"/>
    <n v="24000"/>
    <s v="Robert Rodriguez"/>
    <s v="Robert Rodriguez"/>
    <s v="Jessica Alba"/>
    <s v="United States"/>
    <n v="27000000"/>
    <n v="85564310"/>
    <s v="Dimension Films"/>
    <n v="89"/>
  </r>
  <r>
    <s v="American Ninja 3: Blood Hunt"/>
    <s v="R"/>
    <s v="Action"/>
    <x v="21"/>
    <s v="February 24, 1989 (United States)"/>
    <n v="3.6"/>
    <n v="5000"/>
    <s v="Cedric Sundstrom"/>
    <s v="Avi Kleinberger"/>
    <s v="David Bradley"/>
    <s v="United States"/>
    <m/>
    <n v="902152"/>
    <s v="Breton Film Productions"/>
    <n v="89"/>
  </r>
  <r>
    <s v="Carnosaur"/>
    <s v="R"/>
    <s v="Horror"/>
    <x v="34"/>
    <s v="May 21, 1993 (United States)"/>
    <n v="3.6"/>
    <n v="3700"/>
    <s v="Adam Simon"/>
    <s v="John Brosnan"/>
    <s v="Diane Ladd"/>
    <s v="United States"/>
    <n v="850000"/>
    <n v="1753979"/>
    <s v="New Horizons Picture"/>
    <n v="83"/>
  </r>
  <r>
    <s v="Crossroads"/>
    <s v="PG-13"/>
    <s v="Comedy"/>
    <x v="23"/>
    <s v="February 15, 2002 (United States)"/>
    <n v="3.6"/>
    <n v="39000"/>
    <s v="Tamra Davis"/>
    <s v="Shonda Rhimes"/>
    <s v="Britney Spears"/>
    <s v="United States"/>
    <n v="12000000"/>
    <n v="61141030"/>
    <s v="Fuzzy Bunny Films (I)"/>
    <n v="93"/>
  </r>
  <r>
    <s v="Dirty Love"/>
    <s v="R"/>
    <s v="Comedy"/>
    <x v="4"/>
    <s v="May 5, 2006 (Italy)"/>
    <n v="3.6"/>
    <n v="6800"/>
    <s v="John Asher"/>
    <s v="Jenny McCarthy"/>
    <s v="Jenny McCarthy"/>
    <s v="United States"/>
    <m/>
    <n v="36099"/>
    <s v="Big Screen Entertainment Group"/>
    <n v="91"/>
  </r>
  <r>
    <s v="I Know Who Killed Me"/>
    <s v="R"/>
    <s v="Crime"/>
    <x v="6"/>
    <s v="July 27, 2007 (United States)"/>
    <n v="3.6"/>
    <n v="26000"/>
    <s v="Chris Sivertson"/>
    <s v="Jeff Hammond"/>
    <s v="Lindsay Lohan"/>
    <s v="United States"/>
    <n v="12000000"/>
    <n v="9669758"/>
    <s v="360 Pictures"/>
    <n v="105"/>
  </r>
  <r>
    <s v="Kalank"/>
    <s v="Not Rated"/>
    <s v="Drama"/>
    <x v="5"/>
    <s v="April 17, 2019 (United States)"/>
    <n v="3.6"/>
    <n v="12000"/>
    <s v="Abhishek Varman"/>
    <s v="Shibani Bathija"/>
    <s v="Varun Dhawan"/>
    <s v="India"/>
    <m/>
    <n v="17987034"/>
    <s v="Dharma Productions"/>
    <n v="166"/>
  </r>
  <r>
    <s v="Swept Away"/>
    <s v="R"/>
    <s v="Comedy"/>
    <x v="23"/>
    <s v="October 11, 2002 (United States)"/>
    <n v="3.6"/>
    <n v="16000"/>
    <s v="Guy Ritchie"/>
    <s v="Guy Ritchie"/>
    <s v="Madonna"/>
    <s v="United Kingdom"/>
    <n v="10000000"/>
    <n v="1036520"/>
    <s v="Screen Gems"/>
    <n v="89"/>
  </r>
  <r>
    <s v="Time Walker"/>
    <s v="PG"/>
    <s v="Horror"/>
    <x v="31"/>
    <s v="November 19, 1982 (United States)"/>
    <n v="3.6"/>
    <n v="1700"/>
    <s v="Tom Kennedy"/>
    <s v="Jason Williams"/>
    <s v="Ben Murphy"/>
    <s v="United States"/>
    <n v="750000"/>
    <m/>
    <s v="Byzantine Productions"/>
    <n v="83"/>
  </r>
  <r>
    <s v="Aces: Iron Eagle III"/>
    <s v="R"/>
    <s v="Action"/>
    <x v="35"/>
    <s v="June 12, 1992 (United States)"/>
    <n v="3.7"/>
    <n v="2700"/>
    <s v="John Glen"/>
    <s v="Kevin Alyn Elders"/>
    <s v="Louis Gossett Jr."/>
    <s v="United Kingdom"/>
    <m/>
    <n v="2517600"/>
    <s v="Carolco Pictures"/>
    <n v="98"/>
  </r>
  <r>
    <s v="Alien Predator"/>
    <s v="R"/>
    <s v="Drama"/>
    <x v="25"/>
    <s v="February 6, 1987 (United States)"/>
    <n v="3.7"/>
    <n v="922"/>
    <s v="Deran Sarafian"/>
    <s v="Deran Sarafian"/>
    <s v="Dennis Christopher"/>
    <s v="United States"/>
    <m/>
    <m/>
    <s v="Continental Motion Pictures"/>
    <n v="90"/>
  </r>
  <r>
    <s v="Ballistic: Ecks vs. Sever"/>
    <s v="R"/>
    <s v="Action"/>
    <x v="23"/>
    <s v="September 20, 2002 (United States)"/>
    <n v="3.7"/>
    <n v="19000"/>
    <s v="Wych Kaosayananda"/>
    <s v="Alan B. McElroy"/>
    <s v="Antonio Banderas"/>
    <s v="United States"/>
    <n v="70000000"/>
    <n v="20154899"/>
    <s v="Franchise Pictures"/>
    <n v="91"/>
  </r>
  <r>
    <s v="Body Rock"/>
    <s v="PG-13"/>
    <s v="Drama"/>
    <x v="18"/>
    <s v="September 28, 1984 (United States)"/>
    <n v="3.7"/>
    <n v="446"/>
    <s v="Marcelo Epstein"/>
    <s v="Desmond Nakano"/>
    <s v="Lorenzo Lamas"/>
    <s v="United States"/>
    <m/>
    <n v="1689501"/>
    <s v="New World Pictures"/>
    <n v="93"/>
  </r>
  <r>
    <s v="Dungeons &amp; Dragons"/>
    <s v="PG-13"/>
    <s v="Action"/>
    <x v="8"/>
    <s v="December 8, 2000 (United States)"/>
    <n v="3.7"/>
    <n v="32000"/>
    <s v="Courtney Solomon"/>
    <s v="Topper Lilien"/>
    <s v="Justin Whalin"/>
    <s v="United States"/>
    <n v="45000000"/>
    <n v="33978694"/>
    <s v="New Line Cinema"/>
    <n v="107"/>
  </r>
  <r>
    <s v="Getting It on"/>
    <s v="R"/>
    <s v="Comedy"/>
    <x v="19"/>
    <s v="August 1983 (United States)"/>
    <n v="3.7"/>
    <n v="208"/>
    <s v="William Olsen"/>
    <s v="William Olsen"/>
    <s v="Martin Yost"/>
    <s v="United States"/>
    <n v="220000"/>
    <n v="975414"/>
    <s v="Seventh Avenue Films"/>
    <n v="96"/>
  </r>
  <r>
    <s v="Jaws 3-D"/>
    <s v="PG"/>
    <s v="Adventure"/>
    <x v="19"/>
    <s v="July 22, 1983 (United States)"/>
    <n v="3.7"/>
    <n v="41000"/>
    <s v="Joe Alves"/>
    <s v="Peter Benchley"/>
    <s v="Dennis Quaid"/>
    <s v="United States"/>
    <n v="20500000"/>
    <n v="87987055"/>
    <s v="Universal Pictures"/>
    <n v="99"/>
  </r>
  <r>
    <s v="Joy of Sex"/>
    <s v="R"/>
    <s v="Comedy"/>
    <x v="18"/>
    <s v="August 3, 1984 (United States)"/>
    <n v="3.7"/>
    <n v="705"/>
    <s v="Martha Coolidge"/>
    <s v="Kathleen Rowell"/>
    <s v="Cameron Dye"/>
    <s v="United States"/>
    <m/>
    <n v="4463841"/>
    <s v="Paramount Pictures"/>
    <n v="93"/>
  </r>
  <r>
    <s v="Meatballs Part II"/>
    <s v="PG"/>
    <s v="Comedy"/>
    <x v="18"/>
    <s v="July 27, 1984 (United States)"/>
    <n v="3.7"/>
    <n v="2300"/>
    <s v="Ken Wiederhorn"/>
    <s v="Martin Kitrosser"/>
    <s v="Richard Mulligan"/>
    <s v="United States"/>
    <m/>
    <n v="5410972"/>
    <s v="TriStar Pictures"/>
    <n v="87"/>
  </r>
  <r>
    <s v="Megaforce"/>
    <s v="PG"/>
    <s v="Action"/>
    <x v="31"/>
    <s v="June 25, 1982 (United States)"/>
    <n v="3.7"/>
    <n v="3400"/>
    <s v="Hal Needham"/>
    <s v="Bob Kachler"/>
    <s v="Barry Bostwick"/>
    <s v="Hong Kong"/>
    <n v="20000000"/>
    <n v="5675599"/>
    <s v="Golden Harvest Company"/>
    <n v="99"/>
  </r>
  <r>
    <s v="Mortal Kombat: Annihilation"/>
    <s v="PG-13"/>
    <s v="Action"/>
    <x v="14"/>
    <s v="November 21, 1997 (United States)"/>
    <n v="3.7"/>
    <n v="51000"/>
    <s v="John R. Leonetti"/>
    <s v="Ed Boon"/>
    <s v="Robin Shou"/>
    <s v="United States"/>
    <n v="30000000"/>
    <n v="51376861"/>
    <s v="New Line Cinema"/>
    <n v="95"/>
  </r>
  <r>
    <s v="Piranha 3DD"/>
    <s v="R"/>
    <s v="Comedy"/>
    <x v="36"/>
    <s v="July 14, 2012 (Japan)"/>
    <n v="3.7"/>
    <n v="41000"/>
    <s v="John Gulager"/>
    <s v="Patrick Melton"/>
    <s v="Danielle Panabaker"/>
    <s v="United States"/>
    <n v="5000000"/>
    <n v="8518634"/>
    <s v="Dimension Films"/>
    <n v="83"/>
  </r>
  <r>
    <s v="Street Fighter: The Legend of Chun-Li"/>
    <s v="PG-13"/>
    <s v="Action"/>
    <x v="9"/>
    <s v="February 27, 2009 (United States)"/>
    <n v="3.7"/>
    <n v="23000"/>
    <s v="Andrzej Bartkowiak"/>
    <s v="Justin Marks"/>
    <s v="Kristin Kreuk"/>
    <s v="Canada"/>
    <n v="18000000"/>
    <n v="12764201"/>
    <s v="Hyde Park Entertainment"/>
    <n v="96"/>
  </r>
  <r>
    <s v="Superman IV: The Quest for Peace"/>
    <s v="PG"/>
    <s v="Action"/>
    <x v="3"/>
    <s v="July 24, 1987 (United States)"/>
    <n v="3.7"/>
    <n v="44000"/>
    <s v="Sidney J. Furie"/>
    <s v="Jerry Siegel"/>
    <s v="Christopher Reeve"/>
    <s v="United Kingdom"/>
    <n v="17000000"/>
    <n v="15681020"/>
    <s v="Cannon Films"/>
    <n v="90"/>
  </r>
  <r>
    <s v="The Adventures of Sharkboy and Lavagirl 3-D"/>
    <s v="PG"/>
    <s v="Action"/>
    <x v="1"/>
    <s v="June 10, 2005 (United States)"/>
    <n v="3.7"/>
    <n v="35000"/>
    <s v="Robert Rodriguez"/>
    <s v="Robert Rodriguez"/>
    <s v="Cayden Boyd"/>
    <s v="United States"/>
    <n v="50000000"/>
    <n v="71992655"/>
    <s v="Dimension Films"/>
    <n v="93"/>
  </r>
  <r>
    <s v="The Flintstones in Viva Rock Vegas"/>
    <s v="PG"/>
    <s v="Comedy"/>
    <x v="8"/>
    <s v="April 28, 2000 (United States)"/>
    <n v="3.7"/>
    <n v="22000"/>
    <s v="Brian Levant"/>
    <s v="William Hanna"/>
    <s v="Mark Addy"/>
    <s v="United States"/>
    <n v="83000000"/>
    <n v="59468275"/>
    <s v="Universal Pictures"/>
    <n v="90"/>
  </r>
  <r>
    <s v="The Fog"/>
    <s v="PG-13"/>
    <s v="Horror"/>
    <x v="4"/>
    <s v="October 14, 2005 (United States)"/>
    <n v="3.7"/>
    <n v="35000"/>
    <s v="Rupert Wainwright"/>
    <s v="Cooper Layne"/>
    <s v="Tom Welling"/>
    <s v="United States"/>
    <n v="18000000"/>
    <n v="46201432"/>
    <s v="Revolution Studios"/>
    <n v="100"/>
  </r>
  <r>
    <s v="The Room"/>
    <s v="R"/>
    <s v="Drama"/>
    <x v="2"/>
    <s v="June 27, 2003 (Italy)"/>
    <n v="3.7"/>
    <n v="84000"/>
    <s v="Tommy Wiseau"/>
    <s v="Tommy Wiseau"/>
    <s v="Tommy Wiseau"/>
    <s v="United States"/>
    <n v="6000000"/>
    <n v="4988181"/>
    <s v="Wiseau-Films"/>
    <n v="99"/>
  </r>
  <r>
    <s v="The Wicker Man"/>
    <s v="PG-13"/>
    <s v="Horror"/>
    <x v="15"/>
    <s v="September 1, 2006 (United States)"/>
    <n v="3.7"/>
    <n v="65000"/>
    <s v="Neil LaBute"/>
    <s v="Neil LaBute"/>
    <s v="Nicolas Cage"/>
    <s v="United States"/>
    <n v="40000000"/>
    <n v="38805380"/>
    <s v="Warner Bros."/>
    <n v="102"/>
  </r>
  <r>
    <s v="Turbo: A Power Rangers Movie"/>
    <s v="PG"/>
    <s v="Action"/>
    <x v="14"/>
    <s v="March 28, 1997 (United States)"/>
    <n v="3.7"/>
    <n v="8300"/>
    <s v="Shuki Levy"/>
    <s v="Shuki Levy"/>
    <s v="Jason David Frank"/>
    <s v="United States"/>
    <n v="8000000"/>
    <n v="9615840"/>
    <s v="Twentieth Century Fox"/>
    <n v="99"/>
  </r>
  <r>
    <s v="Wired"/>
    <s v="R"/>
    <s v="Biography"/>
    <x v="21"/>
    <s v="August 25, 1989 (United States)"/>
    <n v="3.7"/>
    <n v="790"/>
    <s v="Larry Peerce"/>
    <s v="Bob Woodward"/>
    <s v="Michael Chiklis"/>
    <s v="United States"/>
    <m/>
    <n v="1089000"/>
    <s v="FM Entertainment"/>
    <n v="112"/>
  </r>
  <r>
    <s v="Batman &amp; Robin"/>
    <s v="PG-13"/>
    <s v="Action"/>
    <x v="14"/>
    <s v="June 20, 1997 (United States)"/>
    <n v="3.8"/>
    <n v="238000"/>
    <s v="Joel Schumacher"/>
    <s v="Bob Kane"/>
    <s v="Arnold Schwarzenegger"/>
    <s v="United States"/>
    <n v="125000000"/>
    <n v="238235719"/>
    <s v="Warner Bros."/>
    <n v="125"/>
  </r>
  <r>
    <s v="Best Defense"/>
    <s v="R"/>
    <s v="Comedy"/>
    <x v="18"/>
    <s v="July 20, 1984 (United States)"/>
    <n v="3.8"/>
    <n v="5600"/>
    <s v="Willard Huyck"/>
    <s v="Robert Grossbach"/>
    <s v="Dudley Moore"/>
    <s v="United States"/>
    <n v="18000000"/>
    <n v="19265302"/>
    <s v="Cinema Group Ventures"/>
    <n v="94"/>
  </r>
  <r>
    <s v="Beverly Hills Chihuahua"/>
    <s v="PG"/>
    <s v="Adventure"/>
    <x v="0"/>
    <s v="October 3, 2008 (United States)"/>
    <n v="3.8"/>
    <n v="23000"/>
    <s v="Raja Gosnell"/>
    <s v="Analisa LaBianco"/>
    <s v="Drew Barrymore"/>
    <s v="United States"/>
    <n v="20000000"/>
    <n v="149292488"/>
    <s v="Mandeville Films"/>
    <n v="91"/>
  </r>
  <r>
    <s v="Boardinghouse"/>
    <s v="R"/>
    <s v="Comedy"/>
    <x v="31"/>
    <s v="October 21, 1983 (United States)"/>
    <n v="3.8"/>
    <n v="651"/>
    <s v="John Wintergate"/>
    <s v="John Wintergate"/>
    <s v="John Wintergate"/>
    <s v="United States"/>
    <n v="10000"/>
    <m/>
    <s v="Blustarr"/>
    <n v="98"/>
  </r>
  <r>
    <s v="Caddyshack II"/>
    <s v="PG"/>
    <s v="Comedy"/>
    <x v="28"/>
    <s v="July 22, 1988 (United States)"/>
    <n v="3.8"/>
    <n v="15000"/>
    <s v="Allan Arkush"/>
    <s v="Brian Doyle-Murray"/>
    <s v="Jackie Mason"/>
    <s v="United States"/>
    <n v="20000000"/>
    <n v="11798302"/>
    <s v="The Guber-Peters Company"/>
    <n v="98"/>
  </r>
  <r>
    <s v="Double Dragon"/>
    <s v="PG-13"/>
    <s v="Action"/>
    <x v="13"/>
    <s v="November 4, 1994 (United States)"/>
    <n v="3.8"/>
    <n v="12000"/>
    <s v="James Yukich"/>
    <s v="Paul Dini"/>
    <s v="Robert Patrick"/>
    <s v="United States"/>
    <n v="7850000"/>
    <n v="2341309"/>
    <s v="Greenleaf Productions"/>
    <n v="96"/>
  </r>
  <r>
    <s v="Furry Vengeance"/>
    <s v="PG"/>
    <s v="Comedy"/>
    <x v="29"/>
    <s v="April 30, 2010 (United States)"/>
    <n v="3.8"/>
    <n v="16000"/>
    <s v="Roger Kumble"/>
    <s v="Michael Carnes"/>
    <s v="Brendan Fraser"/>
    <s v="United Kingdom"/>
    <n v="35000000"/>
    <n v="36351945"/>
    <s v="Summit Entertainment"/>
    <n v="92"/>
  </r>
  <r>
    <s v="Holmes &amp; Watson"/>
    <s v="PG-13"/>
    <s v="Comedy"/>
    <x v="26"/>
    <s v="December 25, 2018 (United States)"/>
    <n v="3.8"/>
    <n v="33000"/>
    <s v="Etan Cohen"/>
    <s v="Etan Cohen"/>
    <s v="Will Ferrell"/>
    <s v="United States"/>
    <n v="42000000"/>
    <n v="40466970"/>
    <s v="Columbia Pictures"/>
    <n v="90"/>
  </r>
  <r>
    <s v="In the Name of the King: A Dungeon Siege Tale"/>
    <s v="PG-13"/>
    <s v="Action"/>
    <x v="6"/>
    <s v="January 11, 2008 (United States)"/>
    <n v="3.8"/>
    <n v="45000"/>
    <s v="Uwe Boll"/>
    <s v="Doug Taylor"/>
    <s v="Jason Statham"/>
    <s v="Germany"/>
    <n v="60000000"/>
    <n v="13097915"/>
    <s v="Boll Kino Beteiligungs GmbH &amp; Co. KG"/>
    <n v="127"/>
  </r>
  <r>
    <s v="Iron Eagle II"/>
    <s v="PG"/>
    <s v="Action"/>
    <x v="28"/>
    <s v="November 11, 1988 (United States)"/>
    <n v="3.8"/>
    <n v="4700"/>
    <s v="Sidney J. Furie"/>
    <s v="Kevin Alyn Elders"/>
    <s v="Louis Gossett Jr."/>
    <s v="Canada"/>
    <m/>
    <n v="10497324"/>
    <s v="Carolco Pictures"/>
    <n v="105"/>
  </r>
  <r>
    <s v="Metalstorm: the Destruction of Jared-Syn"/>
    <s v="PG"/>
    <s v="Action"/>
    <x v="19"/>
    <s v="August 19, 1983 (United States)"/>
    <n v="3.8"/>
    <n v="1600"/>
    <s v="Charles Band"/>
    <s v="Alan J. Adler"/>
    <s v="Jeffrey Byron"/>
    <s v="United States"/>
    <m/>
    <n v="5301085"/>
    <s v="Albert Band International Productions Inc."/>
    <n v="84"/>
  </r>
  <r>
    <s v="Mr. Nanny"/>
    <s v="PG"/>
    <s v="Action"/>
    <x v="34"/>
    <s v="October 8, 1993 (United States)"/>
    <n v="3.8"/>
    <n v="8900"/>
    <s v="Michael Gottlieb"/>
    <s v="Edward Rugoff"/>
    <s v="Hulk Hogan"/>
    <s v="United States"/>
    <n v="10000000"/>
    <n v="4348572"/>
    <s v="New Line Cinema"/>
    <n v="84"/>
  </r>
  <r>
    <s v="Mr. Wrong"/>
    <s v="PG-13"/>
    <s v="Comedy"/>
    <x v="10"/>
    <s v="February 16, 1996 (United States)"/>
    <n v="3.8"/>
    <n v="4800"/>
    <s v="Nick Castle"/>
    <s v="Chris Matheson"/>
    <s v="Ellen DeGeneres"/>
    <s v="United States"/>
    <m/>
    <n v="12825141"/>
    <s v="Mandeville Films"/>
    <n v="96"/>
  </r>
  <r>
    <s v="Silent Night, Deadly Night Part 2"/>
    <s v="R"/>
    <s v="Horror"/>
    <x v="3"/>
    <s v="April 10, 1987 (United States)"/>
    <n v="3.8"/>
    <n v="6400"/>
    <s v="Lee Harry"/>
    <s v="Michael Hickey"/>
    <s v="Eric Freeman"/>
    <s v="United States"/>
    <n v="100000"/>
    <m/>
    <s v="Silent Night Releasing Corporation"/>
    <n v="88"/>
  </r>
  <r>
    <s v="The Adventures of Pluto Nash"/>
    <s v="PG-13"/>
    <s v="Action"/>
    <x v="23"/>
    <s v="August 16, 2002 (United States)"/>
    <n v="3.8"/>
    <n v="25000"/>
    <s v="Ron Underwood"/>
    <s v="Neil Cuthbert"/>
    <s v="Eddie Murphy"/>
    <s v="United States"/>
    <n v="100000000"/>
    <n v="7103973"/>
    <s v="Castle Rock Entertainment"/>
    <n v="95"/>
  </r>
  <r>
    <s v="The Avengers"/>
    <s v="PG-13"/>
    <s v="Action"/>
    <x v="17"/>
    <s v="August 14, 1998 (United States)"/>
    <n v="3.8"/>
    <n v="41000"/>
    <s v="Jeremiah S. Chechik"/>
    <s v="Sydney Newman"/>
    <s v="Ralph Fiennes"/>
    <s v="United States"/>
    <n v="60000000"/>
    <n v="23384939"/>
    <s v="Warner Bros."/>
    <n v="89"/>
  </r>
  <r>
    <s v="The Canyons"/>
    <s v="R"/>
    <s v="Drama"/>
    <x v="33"/>
    <s v="August 2, 2013 (United States)"/>
    <n v="3.8"/>
    <n v="11000"/>
    <s v="Paul Schrader"/>
    <s v="Bret Easton Ellis"/>
    <s v="Lindsay Lohan"/>
    <s v="United States"/>
    <n v="250000"/>
    <n v="270185"/>
    <s v="Prettybird"/>
    <n v="99"/>
  </r>
  <r>
    <s v="The Human Centipede II (Full Sequence)"/>
    <s v="Not Rated"/>
    <s v="Horror"/>
    <x v="24"/>
    <s v="November 2011 (Australia)"/>
    <n v="3.8"/>
    <n v="37000"/>
    <s v="Tom Six"/>
    <s v="Tom Six"/>
    <s v="Laurence R. Harvey"/>
    <s v="Netherlands"/>
    <m/>
    <n v="170323"/>
    <s v="Six Entertainment Company"/>
    <n v="91"/>
  </r>
  <r>
    <s v="The Love Guru"/>
    <s v="PG-13"/>
    <s v="Comedy"/>
    <x v="0"/>
    <s v="June 20, 2008 (United States)"/>
    <n v="3.8"/>
    <n v="51000"/>
    <s v="Marco Schnabel"/>
    <s v="Mike Myers"/>
    <s v="Mike Myers"/>
    <s v="United Kingdom"/>
    <n v="62000000"/>
    <n v="40877556"/>
    <s v="Paramount Pictures"/>
    <n v="87"/>
  </r>
  <r>
    <s v="The Man Who Wasn't There"/>
    <s v="R"/>
    <s v="Action"/>
    <x v="19"/>
    <s v="August 12, 1983 (United States)"/>
    <n v="3.8"/>
    <n v="513"/>
    <s v="Bruce Malmuth"/>
    <s v="Stanford Sherman"/>
    <s v="Steve Guttenberg"/>
    <s v="United States"/>
    <m/>
    <n v="2443487"/>
    <s v="Paramount Pictures"/>
    <n v="111"/>
  </r>
  <r>
    <s v="Weekend Pass"/>
    <s v="R"/>
    <s v="Comedy"/>
    <x v="18"/>
    <s v="February 3, 1984 (United States)"/>
    <n v="3.8"/>
    <n v="424"/>
    <s v="Lawrence Bassoff"/>
    <s v="Lawrence Bassoff"/>
    <s v="Patrick Houser"/>
    <s v="United States"/>
    <m/>
    <n v="21058033"/>
    <s v="Marimark Productions"/>
    <n v="88"/>
  </r>
  <r>
    <s v="Bats"/>
    <s v="PG-13"/>
    <s v="Horror"/>
    <x v="11"/>
    <s v="October 22, 1999 (United States)"/>
    <n v="3.9"/>
    <n v="9900"/>
    <s v="Louis Morneau"/>
    <s v="John Logan"/>
    <s v="Lou Diamond Phillips"/>
    <s v="United States"/>
    <n v="5250000"/>
    <n v="10155690"/>
    <s v="Destination Films"/>
    <n v="91"/>
  </r>
  <r>
    <s v="Dudley Do-Right"/>
    <s v="PG"/>
    <s v="Comedy"/>
    <x v="11"/>
    <s v="August 27, 1999 (United States)"/>
    <n v="3.9"/>
    <n v="10000"/>
    <s v="Hugh Wilson"/>
    <s v="Jay Ward"/>
    <s v="Brendan Fraser"/>
    <s v="United States"/>
    <n v="70000000"/>
    <n v="9974410"/>
    <s v="Universal Pictures"/>
    <n v="77"/>
  </r>
  <r>
    <s v="Jeepers Creepers III"/>
    <s v="Not Rated"/>
    <s v="Horror"/>
    <x v="27"/>
    <s v="November 2, 2017 (Mexico)"/>
    <n v="3.9"/>
    <n v="18000"/>
    <s v="Victor Salva"/>
    <s v="Victor Salva"/>
    <s v="Stan Shaw"/>
    <s v="United States"/>
    <m/>
    <n v="4017852"/>
    <s v="Infinity Films"/>
    <n v="100"/>
  </r>
  <r>
    <s v="King Kong Lives"/>
    <s v="PG-13"/>
    <s v="Action"/>
    <x v="25"/>
    <s v="December 19, 1986 (United States)"/>
    <n v="3.9"/>
    <n v="5600"/>
    <s v="John Guillermin"/>
    <s v="Ronald Shusett"/>
    <s v="Brian Kerwin"/>
    <s v="United States"/>
    <n v="10000000"/>
    <n v="4711220"/>
    <s v="Toho Company"/>
    <n v="105"/>
  </r>
  <r>
    <s v="Parasite"/>
    <s v="R"/>
    <s v="Horror"/>
    <x v="31"/>
    <s v="March 12, 1982 (United States)"/>
    <n v="3.9"/>
    <n v="2300"/>
    <s v="Charles Band"/>
    <s v="Alan J. Adler"/>
    <s v="Robert Glaudini"/>
    <s v="United States"/>
    <n v="800000"/>
    <n v="2270"/>
    <s v="Embassy Pictures"/>
    <n v="85"/>
  </r>
  <r>
    <s v="Phat Beach"/>
    <s v="R"/>
    <s v="Comedy"/>
    <x v="10"/>
    <s v="August 2, 1996 (United States)"/>
    <n v="3.9"/>
    <n v="833"/>
    <s v="Doug Ellin"/>
    <s v="Cleveland O'Neal III"/>
    <s v="Jermaine Hopkins"/>
    <s v="United States"/>
    <m/>
    <n v="1383553"/>
    <s v="Connection III Entertainment"/>
    <n v="89"/>
  </r>
  <r>
    <s v="Prom Night"/>
    <s v="PG-13"/>
    <s v="Horror"/>
    <x v="0"/>
    <s v="April 11, 2008 (United States)"/>
    <n v="3.9"/>
    <n v="35000"/>
    <s v="Nelson McCormick"/>
    <s v="J.S. Cardone"/>
    <s v="Brittany Snow"/>
    <s v="United States"/>
    <n v="20000000"/>
    <n v="57197876"/>
    <s v="Screen Gems"/>
    <n v="88"/>
  </r>
  <r>
    <s v="Rhinestone"/>
    <s v="PG"/>
    <s v="Comedy"/>
    <x v="18"/>
    <s v="June 22, 1984 (United States)"/>
    <n v="3.9"/>
    <n v="7000"/>
    <s v="Bob Clark"/>
    <s v="Phil Alden Robinson"/>
    <s v="Sylvester Stallone"/>
    <s v="United States"/>
    <n v="28000000"/>
    <n v="21435321"/>
    <s v="Twentieth Century Fox"/>
    <n v="111"/>
  </r>
  <r>
    <s v="Son of the Pink Panther"/>
    <s v="PG"/>
    <s v="Comedy"/>
    <x v="34"/>
    <s v="August 27, 1993 (United States)"/>
    <n v="3.9"/>
    <n v="5000"/>
    <s v="Blake Edwards"/>
    <s v="Maurice Richlin"/>
    <s v="Roberto Benigni"/>
    <s v="Italy"/>
    <n v="25000000"/>
    <n v="2438031"/>
    <s v="Filmauro"/>
    <n v="93"/>
  </r>
  <r>
    <s v="Soul Survivors"/>
    <s v="PG-13"/>
    <s v="Horror"/>
    <x v="7"/>
    <s v="September 7, 2001 (United States)"/>
    <n v="3.9"/>
    <n v="8500"/>
    <s v="Stephen Carpenter"/>
    <s v="Stephen Carpenter"/>
    <s v="Melissa Sagemiller"/>
    <s v="United States"/>
    <n v="17000000"/>
    <n v="4299141"/>
    <s v="Lost Soul Productions"/>
    <n v="84"/>
  </r>
  <r>
    <s v="Speed 2: Cruise Control"/>
    <s v="PG-13"/>
    <s v="Action"/>
    <x v="14"/>
    <s v="June 13, 1997 (United States)"/>
    <n v="3.9"/>
    <n v="76000"/>
    <s v="Jan de Bont"/>
    <s v="Graham Yost"/>
    <s v="Sandra Bullock"/>
    <s v="United States"/>
    <n v="160000000"/>
    <n v="164508066"/>
    <s v="Blue Tulip Productions"/>
    <n v="121"/>
  </r>
  <r>
    <s v="The Forbidden Dance"/>
    <s v="PG-13"/>
    <s v="Drama"/>
    <x v="32"/>
    <s v="March 16, 1990 (United States)"/>
    <n v="3.9"/>
    <n v="1500"/>
    <s v="Greydon Clark"/>
    <s v="Menahem Golan"/>
    <s v="Laura Harring"/>
    <s v="United States"/>
    <m/>
    <n v="1823154"/>
    <s v="21st Century Film Corporation"/>
    <n v="97"/>
  </r>
  <r>
    <s v="Yes, Giorgio"/>
    <s v="PG"/>
    <s v="Comedy"/>
    <x v="31"/>
    <s v="September 24, 1982 (United States)"/>
    <n v="3.9"/>
    <n v="653"/>
    <s v="Franklin J. Schaffner"/>
    <s v="Anne Piper"/>
    <s v="Luciano Pavarotti"/>
    <s v="United States"/>
    <n v="19000000"/>
    <n v="2279543"/>
    <s v="Metro-Goldwyn-Mayer (MGM)"/>
    <n v="110"/>
  </r>
  <r>
    <s v="You Got Served"/>
    <s v="PG-13"/>
    <s v="Drama"/>
    <x v="1"/>
    <s v="January 30, 2004 (United States)"/>
    <n v="3.9"/>
    <n v="26000"/>
    <s v="Chris Stokes"/>
    <s v="Chris Stokes"/>
    <s v="Omarion"/>
    <s v="United States"/>
    <n v="8000000"/>
    <n v="50576805"/>
    <s v="Screen Gems"/>
    <n v="95"/>
  </r>
  <r>
    <s v="American Ninja 4: The Annihilation"/>
    <s v="R"/>
    <s v="Action"/>
    <x v="32"/>
    <s v="March 8, 1991 (United States)"/>
    <n v="4"/>
    <n v="4600"/>
    <s v="Cedric Sundstrom"/>
    <s v="Gideon Amir"/>
    <s v="Michael Dudikoff"/>
    <s v="United States"/>
    <m/>
    <n v="358047"/>
    <s v="The Cannon Group"/>
    <n v="99"/>
  </r>
  <r>
    <s v="Book of Shadows: Blair Witch 2"/>
    <s v="R"/>
    <s v="Adventure"/>
    <x v="8"/>
    <s v="October 27, 2000 (United States)"/>
    <n v="4"/>
    <n v="36000"/>
    <s v="Joe Berlinger"/>
    <s v="Daniel Myrick"/>
    <s v="Jeffrey Donovan"/>
    <s v="United States"/>
    <n v="15000000"/>
    <n v="47737094"/>
    <s v="Artisan Entertainment"/>
    <n v="90"/>
  </r>
  <r>
    <s v="Creepozoids"/>
    <s v="R"/>
    <s v="Horror"/>
    <x v="3"/>
    <s v="October 2, 1987 (United States)"/>
    <n v="4"/>
    <n v="2100"/>
    <s v="David DeCoteau"/>
    <s v="Dave Eisenstark"/>
    <s v="Linnea Quigley"/>
    <s v="United States"/>
    <n v="75000"/>
    <m/>
    <s v="Titan Productions"/>
    <n v="72"/>
  </r>
  <r>
    <s v="Deadfall"/>
    <s v="R"/>
    <s v="Crime"/>
    <x v="34"/>
    <s v="October 8, 1993 (United States)"/>
    <n v="4"/>
    <n v="3000"/>
    <s v="Christopher Coppola"/>
    <s v="Christopher Coppola"/>
    <s v="Michael Biehn"/>
    <s v="United States"/>
    <n v="10000000"/>
    <n v="18369"/>
    <s v="Trimark Pictures"/>
    <n v="98"/>
  </r>
  <r>
    <s v="Halloween: Resurrection"/>
    <s v="R"/>
    <s v="Horror"/>
    <x v="23"/>
    <s v="July 12, 2002 (United States)"/>
    <n v="4"/>
    <n v="39000"/>
    <s v="Rick Rosenthal"/>
    <s v="Debra Hill"/>
    <s v="Jamie Lee Curtis"/>
    <s v="United States"/>
    <n v="13000000"/>
    <n v="37664855"/>
    <s v="Dimension Films"/>
    <n v="94"/>
  </r>
  <r>
    <s v="Hercules"/>
    <s v="PG"/>
    <s v="Adventure"/>
    <x v="19"/>
    <s v="August 26, 1983 (United States)"/>
    <n v="4"/>
    <n v="3600"/>
    <s v="Luigi Cozzi"/>
    <s v="Luigi Cozzi"/>
    <s v="Lou Ferrigno"/>
    <s v="Italy"/>
    <n v="2500000"/>
    <n v="10676194"/>
    <s v="Cannon Films Inc."/>
    <n v="98"/>
  </r>
  <r>
    <s v="London Fields"/>
    <s v="R"/>
    <s v="Crime"/>
    <x v="26"/>
    <s v="October 26, 2018 (United States)"/>
    <n v="4"/>
    <n v="7800"/>
    <s v="Mathew Cullen"/>
    <s v="Roberta Hanley"/>
    <s v="Amber Heard"/>
    <s v="United Kingdom"/>
    <n v="8000000"/>
    <n v="487420"/>
    <s v="Muse Productions"/>
    <n v="118"/>
  </r>
  <r>
    <s v="Low Blow"/>
    <s v="R"/>
    <s v="Action"/>
    <x v="25"/>
    <s v="April 1986 (United States)"/>
    <n v="4"/>
    <n v="437"/>
    <s v="Frank Harris"/>
    <s v="Leo Fong"/>
    <s v="Leo Fong"/>
    <s v="United States"/>
    <m/>
    <m/>
    <s v="Action Communications"/>
    <n v="90"/>
  </r>
  <r>
    <s v="Man-Thing"/>
    <s v="R"/>
    <s v="Action"/>
    <x v="4"/>
    <s v="April 21, 2005 (Singapore)"/>
    <n v="4"/>
    <n v="6100"/>
    <s v="Brett Leonard"/>
    <s v="Steve Gerber"/>
    <s v="Jack Thompson"/>
    <s v="United States"/>
    <n v="30000000"/>
    <n v="1123136"/>
    <s v="Lions Gate Films"/>
    <n v="97"/>
  </r>
  <r>
    <s v="Mr. Magoo"/>
    <s v="PG"/>
    <s v="Adventure"/>
    <x v="14"/>
    <s v="December 25, 1997 (United States)"/>
    <n v="4"/>
    <n v="15000"/>
    <s v="Stanley Tong"/>
    <s v="Pat Proft"/>
    <s v="Leslie Nielsen"/>
    <s v="United States"/>
    <n v="30000000"/>
    <n v="21437192"/>
    <s v="Walt Disney Pictures"/>
    <n v="87"/>
  </r>
  <r>
    <s v="One Missed Call"/>
    <s v="PG-13"/>
    <s v="Horror"/>
    <x v="0"/>
    <s v="January 4, 2008 (United States)"/>
    <n v="4"/>
    <n v="31000"/>
    <s v="Eric Valette"/>
    <s v="Andrew Klavan"/>
    <s v="Edward Burns"/>
    <s v="United States"/>
    <n v="20000000"/>
    <n v="45847751"/>
    <s v="Alcon Entertainment"/>
    <n v="87"/>
  </r>
  <r>
    <s v="Phobia"/>
    <s v="R"/>
    <s v="Drama"/>
    <x v="37"/>
    <s v="September 9, 1980 (United States)"/>
    <n v="4"/>
    <n v="546"/>
    <s v="John Huston"/>
    <s v="Gary Sherman"/>
    <s v="Paul Michael Glaser"/>
    <s v="Canada"/>
    <n v="5100000"/>
    <n v="59167"/>
    <s v="Borough Park Productions"/>
    <n v="94"/>
  </r>
  <r>
    <s v="Shark Night"/>
    <s v="PG-13"/>
    <s v="Horror"/>
    <x v="24"/>
    <s v="September 2, 2011 (United States)"/>
    <n v="4"/>
    <n v="25000"/>
    <s v="David R. Ellis"/>
    <s v="Will Hayes"/>
    <s v="Sara Paxton"/>
    <s v="United States"/>
    <n v="25000000"/>
    <n v="41363927"/>
    <s v="Incentive Filmed Entertainment"/>
    <n v="90"/>
  </r>
  <r>
    <s v="Street Fighter"/>
    <s v="PG-13"/>
    <s v="Action"/>
    <x v="13"/>
    <s v="December 23, 1994 (United States)"/>
    <n v="4"/>
    <n v="67000"/>
    <s v="Steven E. de Souza"/>
    <s v="Steven E. de Souza"/>
    <s v="Jean-Claude Van Damme"/>
    <s v="Japan"/>
    <n v="35000000"/>
    <n v="99431786"/>
    <s v="Capcom Entertainment"/>
    <n v="102"/>
  </r>
  <r>
    <s v="The Cat in the Hat"/>
    <s v="PG"/>
    <s v="Adventure"/>
    <x v="2"/>
    <s v="November 21, 2003 (United States)"/>
    <n v="4"/>
    <n v="59000"/>
    <s v="Bo Welch"/>
    <s v="Dr. Seuss"/>
    <s v="Mike Myers"/>
    <s v="United States"/>
    <n v="109000000"/>
    <n v="133960541"/>
    <s v="Universal Pictures"/>
    <n v="82"/>
  </r>
  <r>
    <s v="The Last Airbender"/>
    <s v="PG"/>
    <s v="Action"/>
    <x v="29"/>
    <s v="July 1, 2010 (United States)"/>
    <n v="4"/>
    <n v="156000"/>
    <s v="M. Night Shyamalan"/>
    <s v="M. Night Shyamalan"/>
    <s v="Noah Ringer"/>
    <s v="United States"/>
    <n v="150000000"/>
    <n v="319713881"/>
    <s v="Paramount Pictures"/>
    <n v="103"/>
  </r>
  <r>
    <s v="Wild Orchid II: Two Shades of Blue"/>
    <s v="R"/>
    <s v="Drama"/>
    <x v="16"/>
    <s v="May 8, 1992 (United States)"/>
    <n v="4"/>
    <n v="1500"/>
    <s v="Zalman King"/>
    <s v="Zalman King"/>
    <s v="Nina Siemaszko"/>
    <s v="United States"/>
    <m/>
    <n v="573904"/>
    <s v="Vision PDG"/>
    <n v="111"/>
  </r>
  <r>
    <s v="Amityville 3-D"/>
    <s v="PG"/>
    <s v="Horror"/>
    <x v="19"/>
    <s v="November 18, 1983 (United States)"/>
    <n v="4.0999999999999996"/>
    <n v="6000"/>
    <s v="Richard Fleischer"/>
    <s v="David Ambrose"/>
    <s v="Tony Roberts"/>
    <s v="Mexico"/>
    <n v="6000000"/>
    <n v="6333135"/>
    <s v="De Laurentiis Entertainment Group (DEG)"/>
    <n v="105"/>
  </r>
  <r>
    <s v="Beastmaster 2: Through the Portal of Time"/>
    <s v="PG-13"/>
    <s v="Action"/>
    <x v="16"/>
    <s v="August 30, 1991 (United States)"/>
    <n v="4.0999999999999996"/>
    <n v="3000"/>
    <s v="Sylvio Tabet"/>
    <s v="Andre Norton"/>
    <s v="Marc Singer"/>
    <s v="United States"/>
    <n v="6000000"/>
    <n v="869325"/>
    <s v="Les Films 21"/>
    <n v="107"/>
  </r>
  <r>
    <s v="Born American"/>
    <s v="R"/>
    <s v="Action"/>
    <x v="25"/>
    <s v="December 19, 1986 (Finland)"/>
    <n v="4.0999999999999996"/>
    <n v="1900"/>
    <s v="Renny Harlin"/>
    <s v="Renny Harlin"/>
    <s v="Mike Norris"/>
    <s v="United States"/>
    <n v="3401376"/>
    <n v="3388020"/>
    <s v="Cinema Group Ventures"/>
    <n v="95"/>
  </r>
  <r>
    <s v="Cop &amp; Â½"/>
    <s v="PG"/>
    <s v="Comedy"/>
    <x v="34"/>
    <s v="April 2, 1993 (United States)"/>
    <n v="4.0999999999999996"/>
    <n v="8300"/>
    <s v="Henry Winkler"/>
    <s v="Arne Olsen"/>
    <s v="Burt Reynolds"/>
    <s v="United States"/>
    <n v="14000000"/>
    <n v="40689691"/>
    <s v="Imagine Films Entertainment"/>
    <n v="97"/>
  </r>
  <r>
    <s v="Fever Pitch"/>
    <s v="R"/>
    <s v="Drama"/>
    <x v="38"/>
    <s v="November 22, 1985 (United States)"/>
    <n v="4.0999999999999996"/>
    <n v="243"/>
    <s v="Richard Brooks"/>
    <s v="Richard Brooks"/>
    <s v="Ryan O'Neal"/>
    <s v="United States"/>
    <n v="7000000"/>
    <n v="618847"/>
    <s v="Metro-Goldwyn-Mayer (MGM)"/>
    <n v="96"/>
  </r>
  <r>
    <s v="Fifty Shades of Grey"/>
    <s v="R"/>
    <s v="Drama"/>
    <x v="39"/>
    <s v="February 13, 2015 (United States)"/>
    <n v="4.0999999999999996"/>
    <n v="304000"/>
    <s v="Sam Taylor-Johnson"/>
    <s v="Kelly Marcel"/>
    <s v="Dakota Johnson"/>
    <s v="United States"/>
    <n v="40000000"/>
    <n v="569651467"/>
    <s v="Focus Features"/>
    <n v="125"/>
  </r>
  <r>
    <s v="I Do... Until I Don't"/>
    <s v="R"/>
    <s v="Comedy"/>
    <x v="27"/>
    <s v="September 1, 2017 (United States)"/>
    <n v="4.0999999999999996"/>
    <n v="2000"/>
    <s v="Lake Bell"/>
    <s v="Lake Bell"/>
    <s v="Lake Bell"/>
    <s v="United States"/>
    <m/>
    <n v="280668"/>
    <s v="Cold Iron Pictures"/>
    <n v="106"/>
  </r>
  <r>
    <s v="Meet the Deedles"/>
    <s v="PG"/>
    <s v="Comedy"/>
    <x v="17"/>
    <s v="March 27, 1998 (United States)"/>
    <n v="4.0999999999999996"/>
    <n v="2700"/>
    <s v="Steve Boyum"/>
    <s v="Jim Herzfeld"/>
    <s v="Paul Walker"/>
    <s v="United States"/>
    <n v="24000000"/>
    <n v="4356216"/>
    <s v="DIC Entertainment"/>
    <n v="93"/>
  </r>
  <r>
    <s v="Norbit"/>
    <s v="PG-13"/>
    <s v="Comedy"/>
    <x v="6"/>
    <s v="February 9, 2007 (United States)"/>
    <n v="4.0999999999999996"/>
    <n v="71000"/>
    <s v="Brian Robbins"/>
    <s v="Eddie Murphy"/>
    <s v="Eddie Murphy"/>
    <s v="United States"/>
    <n v="60000000"/>
    <n v="159814490"/>
    <s v="Dreamworks Pictures"/>
    <n v="102"/>
  </r>
  <r>
    <s v="Rappin'"/>
    <s v="PG"/>
    <s v="Drama"/>
    <x v="38"/>
    <s v="May 10, 1985 (United States)"/>
    <n v="4.0999999999999996"/>
    <n v="434"/>
    <s v="Joel Silberg"/>
    <s v="Adam Friedman"/>
    <s v="Mario Van Peebles"/>
    <s v="United States"/>
    <n v="2000000"/>
    <n v="2864844"/>
    <s v="Cannon Pictures"/>
    <n v="92"/>
  </r>
  <r>
    <s v="RoboCop 3"/>
    <s v="PG-13"/>
    <s v="Action"/>
    <x v="34"/>
    <s v="November 5, 1993 (United States)"/>
    <n v="4.0999999999999996"/>
    <n v="47000"/>
    <s v="Fred Dekker"/>
    <s v="Edward Neumeier"/>
    <s v="Robert John Burke"/>
    <s v="United States"/>
    <n v="22000000"/>
    <n v="10696210"/>
    <s v="Orion Pictures"/>
    <n v="104"/>
  </r>
  <r>
    <s v="Super Mario Bros."/>
    <s v="PG"/>
    <s v="Adventure"/>
    <x v="34"/>
    <s v="May 28, 1993 (United States)"/>
    <n v="4.0999999999999996"/>
    <n v="50000"/>
    <s v="Annabel Jankel"/>
    <s v="Parker Bennett"/>
    <s v="Bob Hoskins"/>
    <s v="United Kingdom"/>
    <n v="48000000"/>
    <n v="20915465"/>
    <s v="Allied Filmmakers"/>
    <n v="104"/>
  </r>
  <r>
    <s v="The Apparition"/>
    <s v="PG-13"/>
    <s v="Horror"/>
    <x v="36"/>
    <s v="August 24, 2012 (United States)"/>
    <n v="4.0999999999999996"/>
    <n v="19000"/>
    <s v="Todd Lincoln"/>
    <s v="Todd Lincoln"/>
    <s v="Ashley Greene"/>
    <s v="United States"/>
    <n v="17000000"/>
    <n v="11350665"/>
    <s v="Warner Bros."/>
    <n v="82"/>
  </r>
  <r>
    <s v="The Fanatic"/>
    <s v="R"/>
    <s v="Crime"/>
    <x v="5"/>
    <s v="August 30, 2019 (Mexico)"/>
    <n v="4.0999999999999996"/>
    <n v="7900"/>
    <s v="Fred Durst"/>
    <s v="Fred Durst"/>
    <s v="John Travolta"/>
    <s v="United States"/>
    <n v="18000000"/>
    <m/>
    <s v="Daniel Grodnik Productions"/>
    <n v="88"/>
  </r>
  <r>
    <s v="Torque"/>
    <s v="PG-13"/>
    <s v="Action"/>
    <x v="1"/>
    <s v="January 16, 2004 (United States)"/>
    <n v="4.0999999999999996"/>
    <n v="27000"/>
    <s v="Joseph Kahn"/>
    <s v="Matt Johnson"/>
    <s v="Martin Henderson"/>
    <s v="United States"/>
    <n v="40000000"/>
    <n v="46546197"/>
    <s v="Warner Bros."/>
    <n v="84"/>
  </r>
  <r>
    <s v="Where the Boys Are"/>
    <s v="R"/>
    <s v="Comedy"/>
    <x v="18"/>
    <s v="April 6, 1984 (United States)"/>
    <n v="4.0999999999999996"/>
    <n v="983"/>
    <s v="Hy Averback"/>
    <s v="Stu Krieger"/>
    <s v="Lisa Hartman"/>
    <s v="United Kingdom"/>
    <m/>
    <n v="10530000"/>
    <s v="Incorporated Television Company (ITC)"/>
    <n v="94"/>
  </r>
  <r>
    <s v="A Sound of Thunder"/>
    <s v="PG-13"/>
    <s v="Action"/>
    <x v="4"/>
    <s v="September 2, 2005 (United States)"/>
    <n v="4.2"/>
    <n v="19000"/>
    <s v="Peter Hyams"/>
    <s v="Ray Bradbury"/>
    <s v="Edward Burns"/>
    <s v="Czech Republic"/>
    <n v="80000000"/>
    <n v="11665465"/>
    <s v="Franchise Pictures"/>
    <n v="110"/>
  </r>
  <r>
    <s v="A Wrinkle in Time"/>
    <s v="PG"/>
    <s v="Adventure"/>
    <x v="26"/>
    <s v="March 9, 2018 (United States)"/>
    <n v="4.2"/>
    <n v="42000"/>
    <s v="Ava DuVernay"/>
    <s v="Jennifer Lee"/>
    <s v="Storm Reid"/>
    <s v="United States"/>
    <n v="100000000"/>
    <n v="132675864"/>
    <s v="Legend3D"/>
    <n v="109"/>
  </r>
  <r>
    <s v="Boogeyman"/>
    <s v="PG-13"/>
    <s v="Drama"/>
    <x v="4"/>
    <s v="February 4, 2005 (United States)"/>
    <n v="4.2"/>
    <n v="30000"/>
    <s v="Stephen Kay"/>
    <s v="Eric Kripke"/>
    <s v="Barry Watson"/>
    <s v="United States"/>
    <n v="20000000"/>
    <n v="67192859"/>
    <s v="Screen Gems"/>
    <n v="89"/>
  </r>
  <r>
    <s v="Can't Stop the Music"/>
    <s v="PG"/>
    <s v="Biography"/>
    <x v="37"/>
    <s v="June 20, 1980 (United States)"/>
    <n v="4.2"/>
    <n v="3700"/>
    <s v="Nancy Walker"/>
    <s v="Bronte Woodard"/>
    <s v="Ray Simpson"/>
    <s v="United States"/>
    <n v="20000000"/>
    <m/>
    <s v="EMI Films"/>
    <n v="124"/>
  </r>
  <r>
    <s v="Fantastic Four"/>
    <s v="PG-13"/>
    <s v="Action"/>
    <x v="39"/>
    <s v="August 7, 2015 (United States)"/>
    <n v="4.2"/>
    <n v="156000"/>
    <s v="Josh Trank"/>
    <s v="Jeremy Slater"/>
    <s v="Miles Teller"/>
    <s v="United States"/>
    <n v="120000000"/>
    <n v="167882881"/>
    <s v="Twentieth Century Fox"/>
    <n v="100"/>
  </r>
  <r>
    <s v="Ghoulies"/>
    <s v="PG-13"/>
    <s v="Comedy"/>
    <x v="18"/>
    <s v="January 18, 1985 (United States)"/>
    <n v="4.2"/>
    <n v="8400"/>
    <s v="Luca Bercovici"/>
    <s v="Luca Bercovici"/>
    <s v="Peter Liapis"/>
    <s v="United States"/>
    <n v="5500000"/>
    <m/>
    <s v="Empire Pictures"/>
    <n v="81"/>
  </r>
  <r>
    <s v="Highlander II: The Quickening"/>
    <s v="R"/>
    <s v="Action"/>
    <x v="16"/>
    <s v="November 1, 1991 (United States)"/>
    <n v="4.2"/>
    <n v="44000"/>
    <s v="Russell Mulcahy"/>
    <s v="Gregory Widen"/>
    <s v="Christopher Lambert"/>
    <s v="United Kingdom"/>
    <n v="30000000"/>
    <n v="15556340"/>
    <s v="Davis-Panzer Productions"/>
    <n v="91"/>
  </r>
  <r>
    <s v="Illegally Yours"/>
    <s v="PG"/>
    <s v="Comedy"/>
    <x v="28"/>
    <s v="May 13, 1988 (United States)"/>
    <n v="4.2"/>
    <n v="949"/>
    <s v="Peter Bogdanovich"/>
    <s v="Michael Kaplan"/>
    <s v="Rob Lowe"/>
    <s v="United States"/>
    <n v="13000000"/>
    <n v="259019"/>
    <s v="Crescent Moon"/>
    <n v="102"/>
  </r>
  <r>
    <s v="Inspector Gadget"/>
    <s v="PG"/>
    <s v="Action"/>
    <x v="11"/>
    <s v="July 23, 1999 (United States)"/>
    <n v="4.2"/>
    <n v="46000"/>
    <s v="David Kellogg"/>
    <s v="Andy Heyward"/>
    <s v="Matthew Broderick"/>
    <s v="United States"/>
    <n v="90000000"/>
    <n v="134403112"/>
    <s v="Walt Disney Pictures"/>
    <n v="78"/>
  </r>
  <r>
    <s v="Jason Goes to Hell: the Final Friday"/>
    <m/>
    <s v="Fantasy"/>
    <x v="34"/>
    <s v="August 13, 1993 (United States)"/>
    <n v="4.2"/>
    <n v="29000"/>
    <s v="Adam Marcus"/>
    <s v="Jay Huguely"/>
    <s v="John D. LeMay"/>
    <s v="United States"/>
    <n v="3000000"/>
    <n v="15935068"/>
    <s v="New Line Cinema"/>
    <n v="87"/>
  </r>
  <r>
    <s v="Jem and the Holograms"/>
    <s v="PG"/>
    <s v="Adventure"/>
    <x v="39"/>
    <s v="October 23, 2015 (United States)"/>
    <n v="4.2"/>
    <n v="7500"/>
    <s v="Jon M. Chu"/>
    <s v="Ryan Landels"/>
    <s v="Aubrey Peeples"/>
    <s v="United States"/>
    <n v="5000000"/>
    <n v="2333684"/>
    <s v="Allspark Pictures"/>
    <n v="118"/>
  </r>
  <r>
    <s v="Love Crimes"/>
    <s v="R"/>
    <s v="Romance"/>
    <x v="35"/>
    <s v="January 24, 1992 (United States)"/>
    <n v="4.2"/>
    <n v="874"/>
    <s v="Lizzie Borden"/>
    <s v="Allan Moyle"/>
    <s v="Sean Young"/>
    <s v="United Kingdom"/>
    <m/>
    <n v="2287928"/>
    <s v="Sovereign Pictures"/>
    <n v="90"/>
  </r>
  <r>
    <s v="Movers &amp; Shakers"/>
    <s v="PG"/>
    <s v="Comedy"/>
    <x v="38"/>
    <s v="March 31, 1988 (Italy)"/>
    <n v="4.2"/>
    <n v="468"/>
    <s v="William Asher"/>
    <s v="Charles Grodin"/>
    <s v="Walter Matthau"/>
    <s v="United States"/>
    <m/>
    <n v="372438"/>
    <s v="Asher-Grodin Productions"/>
    <n v="80"/>
  </r>
  <r>
    <s v="No Manches Frida 2"/>
    <s v="R"/>
    <s v="Comedy"/>
    <x v="5"/>
    <s v="March 15, 2019 (United States)"/>
    <n v="4.2"/>
    <n v="904"/>
    <s v="Nacho G. Velilla"/>
    <s v="Claudio Herrera"/>
    <s v="Martha Higareda"/>
    <s v="Mexico"/>
    <m/>
    <n v="26493648"/>
    <s v="Neverending Media"/>
    <n v="102"/>
  </r>
  <r>
    <s v="Playing for Keeps"/>
    <s v="PG-13"/>
    <s v="Comedy"/>
    <x v="25"/>
    <s v="October 3, 1986 (United States)"/>
    <n v="4.2"/>
    <n v="616"/>
    <s v="Bob Weinstein"/>
    <s v="Bob Weinstein"/>
    <s v="Daniel Jordano"/>
    <s v="United States"/>
    <m/>
    <n v="2669366"/>
    <s v="Miramax"/>
    <n v="102"/>
  </r>
  <r>
    <s v="The Adventures of Rocky &amp; Bullwinkle"/>
    <s v="PG"/>
    <s v="Animation"/>
    <x v="8"/>
    <s v="June 30, 2000 (United States)"/>
    <n v="4.2"/>
    <n v="20000"/>
    <s v="Des McAnuff"/>
    <s v="Jay Ward"/>
    <s v="Robert De Niro"/>
    <s v="United States"/>
    <n v="76000000"/>
    <n v="35134820"/>
    <s v="Capella International"/>
    <n v="92"/>
  </r>
  <r>
    <s v="The Allnighter"/>
    <s v="PG-13"/>
    <s v="Comedy"/>
    <x v="3"/>
    <s v="May 1, 1987 (United States)"/>
    <n v="4.2"/>
    <n v="1200"/>
    <s v="Tamar Simon Hoffs"/>
    <s v="Tamar Simon Hoffs"/>
    <s v="Susanna Hoffs"/>
    <s v="United States"/>
    <m/>
    <n v="2700000"/>
    <s v="Aurora Productions LLC"/>
    <n v="108"/>
  </r>
  <r>
    <s v="The Bye Bye Man"/>
    <s v="PG-13"/>
    <s v="Drama"/>
    <x v="27"/>
    <s v="January 13, 2017 (United States)"/>
    <n v="4.2"/>
    <n v="23000"/>
    <s v="Stacy Title"/>
    <s v="Jonathan Penner"/>
    <s v="Douglas Smith"/>
    <s v="United States"/>
    <n v="7400000"/>
    <n v="29874280"/>
    <s v="Huayi Brothers Media"/>
    <n v="96"/>
  </r>
  <r>
    <s v="The Country Bears"/>
    <s v="G"/>
    <s v="Comedy"/>
    <x v="23"/>
    <s v="July 26, 2002 (United States)"/>
    <n v="4.2"/>
    <n v="5200"/>
    <s v="Peter Hastings"/>
    <s v="Mark Perez"/>
    <s v="Haley Joel Osment"/>
    <s v="United States"/>
    <n v="35000000"/>
    <n v="18012097"/>
    <s v="Walt Disney Pictures"/>
    <n v="88"/>
  </r>
  <r>
    <s v="The Devil Inside"/>
    <s v="R"/>
    <s v="Horror"/>
    <x v="36"/>
    <s v="January 6, 2012 (United States)"/>
    <n v="4.2"/>
    <n v="35000"/>
    <s v="William Brent Bell"/>
    <s v="William Brent Bell"/>
    <s v="Fernanda Andrade"/>
    <s v="United States"/>
    <n v="1000000"/>
    <n v="101758490"/>
    <s v="Insurge Pictures"/>
    <n v="83"/>
  </r>
  <r>
    <s v="The Legend of Hercules"/>
    <s v="PG-13"/>
    <s v="Action"/>
    <x v="20"/>
    <s v="January 10, 2014 (United States)"/>
    <n v="4.2"/>
    <n v="53000"/>
    <s v="Renny Harlin"/>
    <s v="Sean Hood"/>
    <s v="Kellan Lutz"/>
    <s v="United States"/>
    <n v="70000000"/>
    <n v="61279452"/>
    <s v="Summit Entertainment"/>
    <n v="99"/>
  </r>
  <r>
    <s v="The Stupids"/>
    <s v="PG"/>
    <s v="Adventure"/>
    <x v="10"/>
    <s v="August 30, 1996 (United States)"/>
    <n v="4.2"/>
    <n v="6500"/>
    <s v="John Landis"/>
    <s v="James Marshall"/>
    <s v="Tom Arnold"/>
    <s v="United Kingdom"/>
    <n v="25000000"/>
    <n v="2491989"/>
    <s v="Imagine Entertainment"/>
    <n v="94"/>
  </r>
  <r>
    <s v="Thomas and the Magic Railroad"/>
    <s v="G"/>
    <s v="Adventure"/>
    <x v="8"/>
    <s v="July 26, 2000 (United States)"/>
    <n v="4.2"/>
    <n v="3900"/>
    <s v="Britt Allcroft"/>
    <s v="Britt Allcroft"/>
    <s v="Alec Baldwin"/>
    <s v="United Kingdom"/>
    <n v="19000000"/>
    <n v="19748009"/>
    <s v="Gullane Pictures"/>
    <n v="85"/>
  </r>
  <r>
    <s v="Top Dog"/>
    <s v="PG-13"/>
    <s v="Action"/>
    <x v="40"/>
    <s v="April 28, 1995 (United States)"/>
    <n v="4.2"/>
    <n v="3200"/>
    <s v="Aaron Norris"/>
    <s v="Aaron Norris"/>
    <s v="Chuck Norris"/>
    <s v="United States"/>
    <n v="6000000"/>
    <n v="5093707"/>
    <s v="Live Entertainment"/>
    <n v="86"/>
  </r>
  <r>
    <s v="Total Dhamaal"/>
    <s v="Not Rated"/>
    <s v="Action"/>
    <x v="5"/>
    <s v="February 22, 2019 (India)"/>
    <n v="4.2"/>
    <n v="5700"/>
    <s v="Indra Kumar"/>
    <s v="Paritosh Painter"/>
    <s v="Ajay Devgn"/>
    <s v="India"/>
    <m/>
    <n v="26911995"/>
    <s v="Ajay Devgn Ffilms"/>
    <n v="130"/>
  </r>
  <r>
    <s v="Universal Soldier: the Return"/>
    <s v="R"/>
    <s v="Action"/>
    <x v="11"/>
    <s v="August 20, 1999 (United States)"/>
    <n v="4.2"/>
    <n v="28000"/>
    <s v="Mic Rodgers"/>
    <s v="Richard Rothstein"/>
    <s v="Jean-Claude Van Damme"/>
    <s v="United States"/>
    <n v="45000000"/>
    <n v="10667893"/>
    <s v="TriStar Pictures"/>
    <n v="83"/>
  </r>
  <r>
    <s v="3 Ninjas: Knuckle Up"/>
    <s v="PG-13"/>
    <s v="Action"/>
    <x v="34"/>
    <s v="April 7, 1995 (United States)"/>
    <n v="4.3"/>
    <n v="5400"/>
    <s v="Sang-ok Shin"/>
    <s v="Alex S. Kim"/>
    <s v="Victor Wong"/>
    <s v="United States"/>
    <m/>
    <n v="413479"/>
    <s v="Sheen Productions"/>
    <n v="85"/>
  </r>
  <r>
    <s v="A Night in Heaven"/>
    <s v="R"/>
    <s v="Drama"/>
    <x v="19"/>
    <s v="November 18, 1983 (United States)"/>
    <n v="4.3"/>
    <n v="1200"/>
    <s v="John G. Avildsen"/>
    <s v="Joan Tewkesbury"/>
    <s v="Christopher Atkins"/>
    <s v="United States"/>
    <m/>
    <n v="5563663"/>
    <m/>
    <n v="83"/>
  </r>
  <r>
    <s v="Alvin and the Chipmunks: Chipwrecked"/>
    <s v="G"/>
    <s v="Animation"/>
    <x v="24"/>
    <s v="December 16, 2011 (United States)"/>
    <n v="4.3"/>
    <n v="33000"/>
    <s v="Mike Mitchell"/>
    <s v="Jonathan Aibel"/>
    <s v="Justin Long"/>
    <s v="United States"/>
    <n v="75000000"/>
    <n v="342695435"/>
    <s v="Fox 2000 Pictures"/>
    <n v="87"/>
  </r>
  <r>
    <s v="And God Created Woman"/>
    <s v="R"/>
    <s v="Comedy"/>
    <x v="28"/>
    <s v="March 4, 1988 (United States)"/>
    <n v="4.3"/>
    <n v="1800"/>
    <s v="Roger Vadim"/>
    <s v="R.J. Stewart"/>
    <s v="Rebecca De Mornay"/>
    <s v="United States"/>
    <m/>
    <n v="717376"/>
    <s v="Vestron Pictures"/>
    <n v="100"/>
  </r>
  <r>
    <s v="Basic Instinct 2"/>
    <s v="R"/>
    <s v="Drama"/>
    <x v="15"/>
    <s v="March 31, 2006 (United States)"/>
    <n v="4.3"/>
    <n v="38000"/>
    <s v="Michael Caton-Jones"/>
    <s v="Joe Eszterhas"/>
    <s v="Sharon Stone"/>
    <s v="United Kingdom"/>
    <n v="70000000"/>
    <n v="38629478"/>
    <s v="Metro-Goldwyn-Mayer (MGM)"/>
    <n v="114"/>
  </r>
  <r>
    <s v="Body Chemistry"/>
    <s v="R"/>
    <s v="Drama"/>
    <x v="32"/>
    <s v="March 9, 1990 (United States)"/>
    <n v="4.3"/>
    <n v="406"/>
    <s v="Kristine Peterson"/>
    <s v="Jackson Barr"/>
    <s v="Marc Singer"/>
    <s v="United States"/>
    <m/>
    <n v="2415312"/>
    <s v="Concorde-New Horizons"/>
    <n v="84"/>
  </r>
  <r>
    <s v="Bones"/>
    <s v="R"/>
    <s v="Crime"/>
    <x v="7"/>
    <s v="October 24, 2001 (United States)"/>
    <n v="4.3"/>
    <n v="6800"/>
    <s v="Ernest R. Dickerson"/>
    <s v="Adam Simon"/>
    <s v="Snoop Dogg"/>
    <s v="United States"/>
    <n v="16000000"/>
    <n v="8378853"/>
    <s v="New Line Cinema"/>
    <n v="96"/>
  </r>
  <r>
    <s v="Children of the Corn II: the Final Sacrifice"/>
    <s v="R"/>
    <s v="Horror"/>
    <x v="35"/>
    <s v="January 29, 1993 (United States)"/>
    <n v="4.3"/>
    <n v="7900"/>
    <s v="David Price"/>
    <s v="A L Katz"/>
    <s v="Terence Knox"/>
    <s v="United States"/>
    <n v="900000"/>
    <n v="6980986"/>
    <s v="Fifth Avenue Entertainment"/>
    <n v="92"/>
  </r>
  <r>
    <s v="Creature"/>
    <s v="R"/>
    <s v="Horror"/>
    <x v="38"/>
    <s v="March 19, 1986 (France)"/>
    <n v="4.3"/>
    <n v="3400"/>
    <s v="William Malone"/>
    <s v="William Malone"/>
    <s v="Stan Ivar"/>
    <s v="United States"/>
    <n v="750000"/>
    <m/>
    <s v="Trans World Entertainment (TWE)"/>
    <n v="97"/>
  </r>
  <r>
    <s v="Curse of the Pink Panther"/>
    <s v="PG"/>
    <s v="Comedy"/>
    <x v="19"/>
    <s v="August 12, 1983 (United States)"/>
    <n v="4.3"/>
    <n v="5700"/>
    <s v="Blake Edwards"/>
    <s v="Blake Edwards"/>
    <s v="David Niven"/>
    <s v="United Kingdom"/>
    <n v="11000000"/>
    <n v="4491986"/>
    <s v="United Artists"/>
    <n v="109"/>
  </r>
  <r>
    <s v="Diary of a Wimpy Kid: The Long Haul"/>
    <s v="PG"/>
    <s v="Animation"/>
    <x v="27"/>
    <s v="May 19, 2017 (United States)"/>
    <n v="4.3"/>
    <n v="7700"/>
    <s v="David Bowers"/>
    <s v="Jeff Kinney"/>
    <s v="Jason Drucker"/>
    <s v="United States"/>
    <n v="22000000"/>
    <n v="40140972"/>
    <s v="Twentieth Century Fox"/>
    <n v="91"/>
  </r>
  <r>
    <s v="Exit to Eden"/>
    <s v="R"/>
    <s v="Comedy"/>
    <x v="13"/>
    <s v="October 14, 1994 (United States)"/>
    <n v="4.3"/>
    <n v="6600"/>
    <s v="Garry Marshall"/>
    <s v="Anne Rice"/>
    <s v="Dana Delany"/>
    <s v="United States"/>
    <n v="25000000"/>
    <n v="6841570"/>
    <s v="Savoy Pictures"/>
    <n v="113"/>
  </r>
  <r>
    <s v="Fair Game"/>
    <s v="R"/>
    <s v="Action"/>
    <x v="40"/>
    <s v="November 3, 1995 (United States)"/>
    <n v="4.3"/>
    <n v="12000"/>
    <s v="Andrew Sipes"/>
    <s v="Paula Gosling"/>
    <s v="William Baldwin"/>
    <s v="United States"/>
    <n v="50000000"/>
    <n v="11534477"/>
    <s v="Warner Bros."/>
    <n v="91"/>
  </r>
  <r>
    <s v="Fat Albert"/>
    <s v="PG"/>
    <s v="Comedy"/>
    <x v="1"/>
    <s v="December 25, 2004 (United States)"/>
    <n v="4.3"/>
    <n v="12000"/>
    <s v="Joel Zwick"/>
    <s v="Bill Cosby"/>
    <s v="Kenan Thompson"/>
    <s v="United States"/>
    <n v="26000000"/>
    <n v="48551322"/>
    <s v="Twentieth Century Fox"/>
    <n v="93"/>
  </r>
  <r>
    <s v="First Family"/>
    <s v="R"/>
    <s v="Comedy"/>
    <x v="37"/>
    <s v="December 25, 1980 (United States)"/>
    <n v="4.3"/>
    <n v="593"/>
    <s v="Buck Henry"/>
    <s v="Buck Henry"/>
    <s v="Bob Newhart"/>
    <s v="United States"/>
    <m/>
    <n v="15198912"/>
    <s v="F.F. Associates"/>
    <n v="97"/>
  </r>
  <r>
    <s v="Ghost Rider: Spirit of Vengeance"/>
    <s v="PG-13"/>
    <s v="Action"/>
    <x v="24"/>
    <s v="February 17, 2012 (United States)"/>
    <n v="4.3"/>
    <n v="113000"/>
    <s v="Mark Neveldine"/>
    <s v="Scott M. Gimple"/>
    <s v="Nicolas Cage"/>
    <s v="United States"/>
    <n v="57000000"/>
    <n v="132563930"/>
    <s v="Columbia Pictures"/>
    <n v="96"/>
  </r>
  <r>
    <s v="Heartbeeps"/>
    <s v="PG"/>
    <s v="Comedy"/>
    <x v="12"/>
    <s v="December 18, 1981 (United States)"/>
    <n v="4.3"/>
    <n v="1300"/>
    <s v="Allan Arkush"/>
    <s v="John Hill"/>
    <s v="Andy Kaufman"/>
    <s v="United States"/>
    <n v="12000000"/>
    <n v="2154696"/>
    <s v="Universal Pictures"/>
    <n v="78"/>
  </r>
  <r>
    <s v="Jury Duty"/>
    <s v="PG-13"/>
    <s v="Comedy"/>
    <x v="40"/>
    <s v="April 12, 1995 (United States)"/>
    <n v="4.3"/>
    <n v="7600"/>
    <s v="John Fortenberry"/>
    <s v="Barbara Williams"/>
    <s v="Pauly Shore"/>
    <s v="United States"/>
    <m/>
    <n v="17014653"/>
    <s v="TriStar Pictures"/>
    <n v="88"/>
  </r>
  <r>
    <s v="Movie 43"/>
    <s v="R"/>
    <s v="Comedy"/>
    <x v="33"/>
    <s v="January 25, 2013 (United States)"/>
    <n v="4.3"/>
    <n v="101000"/>
    <s v="Directors"/>
    <s v="Rocky Russo"/>
    <s v="Emma Stone"/>
    <s v="United States"/>
    <n v="6000000"/>
    <n v="32443111"/>
    <s v="Relativity Media"/>
    <n v="94"/>
  </r>
  <r>
    <s v="Nightflyers"/>
    <s v="R"/>
    <s v="Horror"/>
    <x v="3"/>
    <s v="April 7, 1988 (Australia)"/>
    <n v="4.3"/>
    <n v="1100"/>
    <s v="Robert Collector"/>
    <s v="George R.R. Martin"/>
    <s v="Catherine Mary Stewart"/>
    <s v="United States"/>
    <m/>
    <n v="1149470"/>
    <s v="Vista Organization"/>
    <n v="89"/>
  </r>
  <r>
    <s v="Return to Horror High"/>
    <s v="R"/>
    <s v="Comedy"/>
    <x v="3"/>
    <s v="February 20, 1987 (United States)"/>
    <n v="4.3"/>
    <n v="3100"/>
    <s v="Bill Froehlich"/>
    <s v="Bill Froehlich"/>
    <s v="Lori Lethin"/>
    <s v="United States"/>
    <m/>
    <n v="1189709"/>
    <s v="Balcor Film Investors"/>
    <n v="95"/>
  </r>
  <r>
    <s v="River of Death"/>
    <s v="R"/>
    <s v="Action"/>
    <x v="21"/>
    <s v="September 29, 1989 (United States)"/>
    <n v="4.3"/>
    <n v="1100"/>
    <s v="Steve Carver"/>
    <s v="Alistair MacLean"/>
    <s v="Michael Dudikoff"/>
    <s v="United States"/>
    <m/>
    <m/>
    <s v="Breton Film Productions"/>
    <n v="107"/>
  </r>
  <r>
    <s v="Spy Kids 3-D: Game Over"/>
    <s v="PG"/>
    <s v="Action"/>
    <x v="2"/>
    <s v="July 25, 2003 (United States)"/>
    <n v="4.3"/>
    <n v="57000"/>
    <s v="Robert Rodriguez"/>
    <s v="Robert Rodriguez"/>
    <s v="Daryl Sabara"/>
    <s v="United States"/>
    <n v="38000000"/>
    <n v="197101678"/>
    <s v="Dimension Films"/>
    <n v="84"/>
  </r>
  <r>
    <s v="Stop! Or My Mom Will Shoot"/>
    <s v="PG-13"/>
    <s v="Action"/>
    <x v="35"/>
    <s v="February 21, 1992 (United States)"/>
    <n v="4.3"/>
    <n v="39000"/>
    <s v="Roger Spottiswoode"/>
    <s v="Blake Snyder"/>
    <s v="Sylvester Stallone"/>
    <s v="United States"/>
    <n v="45000000"/>
    <n v="70611210"/>
    <s v="Northern Lights Entertainment"/>
    <n v="87"/>
  </r>
  <r>
    <s v="Stryker"/>
    <s v="R"/>
    <s v="Action"/>
    <x v="19"/>
    <s v="September 2, 1983 (United States)"/>
    <n v="4.3"/>
    <n v="617"/>
    <s v="Cirio H. Santiago"/>
    <s v="Howard R. Cohen"/>
    <s v="Steve Sandor"/>
    <s v="Philippines"/>
    <m/>
    <n v="1723487"/>
    <s v="Cinema Vehicle Services"/>
    <n v="86"/>
  </r>
  <r>
    <s v="Supercross"/>
    <s v="PG-13"/>
    <s v="Action"/>
    <x v="4"/>
    <s v="August 17, 2005 (United States)"/>
    <n v="4.3"/>
    <n v="4400"/>
    <s v="Steve Boyum"/>
    <s v="Ken Solarz"/>
    <s v="Steve Howey"/>
    <s v="United States"/>
    <n v="16000000"/>
    <n v="3344431"/>
    <s v="Tag Entertainment"/>
    <n v="80"/>
  </r>
  <r>
    <s v="The Comebacks"/>
    <s v="PG-13"/>
    <s v="Comedy"/>
    <x v="6"/>
    <s v="October 19, 2007 (United States)"/>
    <n v="4.3"/>
    <n v="11000"/>
    <s v="Tom Brady"/>
    <s v="Ed Yeager"/>
    <s v="David Koechner"/>
    <s v="United States"/>
    <n v="20000000"/>
    <n v="13539154"/>
    <s v="Fox Atomic"/>
    <n v="84"/>
  </r>
  <r>
    <s v="The Gallows"/>
    <s v="R"/>
    <s v="Horror"/>
    <x v="39"/>
    <s v="July 10, 2015 (United States)"/>
    <n v="4.3"/>
    <n v="20000"/>
    <s v="Travis Cluff"/>
    <s v="Chris Lofing"/>
    <s v="Reese Mishler"/>
    <s v="United States"/>
    <n v="100000"/>
    <n v="42964410"/>
    <s v="New Line Cinema"/>
    <n v="81"/>
  </r>
  <r>
    <s v="The Gong Show Movie"/>
    <s v="R"/>
    <s v="Comedy"/>
    <x v="37"/>
    <s v="May 23, 1980 (United States)"/>
    <n v="4.3"/>
    <n v="740"/>
    <s v="Chuck Barris"/>
    <s v="Chuck Barris"/>
    <s v="Chuck Barris"/>
    <s v="United States"/>
    <m/>
    <n v="6621520"/>
    <s v="Chuck Barris Productions"/>
    <n v="89"/>
  </r>
  <r>
    <s v="The Little Mermaid"/>
    <s v="PG"/>
    <s v="Adventure"/>
    <x v="26"/>
    <s v="August 17, 2018 (United States)"/>
    <n v="4.3"/>
    <n v="8500"/>
    <s v="Blake Harris"/>
    <s v="Blake Harris"/>
    <s v="William Moseley"/>
    <s v="United States"/>
    <m/>
    <n v="2614006"/>
    <s v="Conglomerate Media"/>
    <n v="85"/>
  </r>
  <r>
    <s v="The Mangler"/>
    <s v="R"/>
    <s v="Horror"/>
    <x v="40"/>
    <s v="March 3, 1995 (United States)"/>
    <n v="4.3"/>
    <n v="8500"/>
    <s v="Tobe Hooper"/>
    <s v="Tobe Hooper"/>
    <s v="Robert Englund"/>
    <s v="South Africa"/>
    <m/>
    <n v="1781383"/>
    <s v="Distant Horizon"/>
    <n v="106"/>
  </r>
  <r>
    <s v="The Mod Squad"/>
    <s v="R"/>
    <s v="Action"/>
    <x v="11"/>
    <s v="March 26, 1999 (United States)"/>
    <n v="4.3"/>
    <n v="8800"/>
    <s v="Scott Silver"/>
    <s v="Buddy Ruskin"/>
    <s v="Claire Danes"/>
    <s v="United States"/>
    <n v="50000000"/>
    <n v="13263993"/>
    <s v="Metro-Goldwyn-Mayer (MGM)"/>
    <n v="92"/>
  </r>
  <r>
    <s v="The Warrior and the Sorceress"/>
    <s v="R"/>
    <s v="Adventure"/>
    <x v="18"/>
    <s v="September 7, 1984 (United States)"/>
    <n v="4.3"/>
    <n v="1700"/>
    <s v="John C. Broderick"/>
    <s v="John C. Broderick"/>
    <s v="David Carradine"/>
    <s v="United States"/>
    <m/>
    <n v="2886225"/>
    <s v="Aries CinematogrÃ¡fica Argentina"/>
    <n v="81"/>
  </r>
  <r>
    <s v="Thunderbirds"/>
    <s v="PG"/>
    <s v="Action"/>
    <x v="1"/>
    <s v="July 30, 2004 (United States)"/>
    <n v="4.3"/>
    <n v="13000"/>
    <s v="Jonathan Frakes"/>
    <s v="Gerry Anderson"/>
    <s v="Bill Paxton"/>
    <s v="United Kingdom"/>
    <n v="57000000"/>
    <n v="28283637"/>
    <s v="Working Title Films"/>
    <n v="95"/>
  </r>
  <r>
    <s v="Urban Legends: Final Cut"/>
    <s v="R"/>
    <s v="Horror"/>
    <x v="8"/>
    <s v="September 22, 2000 (United States)"/>
    <n v="4.3"/>
    <n v="16000"/>
    <s v="John Ottman"/>
    <s v="Silvio Horta"/>
    <s v="Jennifer Morrison"/>
    <s v="Canada"/>
    <n v="14000000"/>
    <n v="38574362"/>
    <s v="Phoenix Pictures"/>
    <n v="97"/>
  </r>
  <r>
    <s v="Wicked Stepmother"/>
    <s v="PG-13"/>
    <s v="Comedy"/>
    <x v="21"/>
    <s v="February 3, 1989 (United States)"/>
    <n v="4.3"/>
    <n v="1800"/>
    <s v="Larry Cohen"/>
    <s v="Larry Cohen"/>
    <s v="Bette Davis"/>
    <s v="United States"/>
    <n v="2500000"/>
    <m/>
    <s v="Larco Productions"/>
    <n v="90"/>
  </r>
  <r>
    <s v="Wing Commander"/>
    <s v="PG-13"/>
    <s v="Action"/>
    <x v="11"/>
    <s v="March 12, 1999 (United States)"/>
    <n v="4.3"/>
    <n v="16000"/>
    <s v="Chris Roberts"/>
    <s v="Chris Roberts"/>
    <s v="Freddie Prinze Jr."/>
    <s v="United States"/>
    <n v="30000000"/>
    <n v="11578059"/>
    <s v="Centurion"/>
    <n v="100"/>
  </r>
  <r>
    <s v="Big Mommas: Like Father, Like Son"/>
    <s v="PG-13"/>
    <s v="Action"/>
    <x v="24"/>
    <s v="February 18, 2011 (United States)"/>
    <n v="4.4000000000000004"/>
    <n v="26000"/>
    <s v="John Whitesell"/>
    <s v="Matthew Fogel"/>
    <s v="Martin Lawrence"/>
    <s v="United States"/>
    <n v="32000000"/>
    <n v="82686066"/>
    <s v="New Regency Productions"/>
    <n v="107"/>
  </r>
  <r>
    <s v="Bio-Dome"/>
    <s v="PG-13"/>
    <s v="Comedy"/>
    <x v="10"/>
    <s v="January 12, 1996 (United States)"/>
    <n v="4.4000000000000004"/>
    <n v="26000"/>
    <s v="Jason Bloom"/>
    <s v="Adam Leff"/>
    <s v="Pauly Shore"/>
    <s v="United States"/>
    <n v="15000000"/>
    <n v="13427615"/>
    <s v="Metro-Goldwyn-Mayer (MGM)"/>
    <n v="88"/>
  </r>
  <r>
    <s v="Blue City"/>
    <s v="R"/>
    <s v="Action"/>
    <x v="25"/>
    <s v="May 2, 1986 (United States)"/>
    <n v="4.4000000000000004"/>
    <n v="1100"/>
    <s v="Michelle Manning"/>
    <s v="Ross Macdonald"/>
    <s v="Judd Nelson"/>
    <s v="United States"/>
    <n v="10000000"/>
    <n v="6947787"/>
    <s v="Paramount Pictures"/>
    <n v="83"/>
  </r>
  <r>
    <s v="Coming Soon"/>
    <s v="R"/>
    <s v="Comedy"/>
    <x v="11"/>
    <s v="April 17, 1999 (United States)"/>
    <n v="4.4000000000000004"/>
    <n v="1600"/>
    <s v="Colette Burson"/>
    <s v="Colette Burson"/>
    <s v="Bonnie Root"/>
    <s v="United States"/>
    <m/>
    <n v="5453"/>
    <s v="Bandeira Entertainment"/>
    <n v="96"/>
  </r>
  <r>
    <s v="Even Cowgirls Get the Blues"/>
    <s v="R"/>
    <s v="Comedy"/>
    <x v="34"/>
    <s v="May 20, 1994 (United States)"/>
    <n v="4.4000000000000004"/>
    <n v="7100"/>
    <s v="Gus Van Sant"/>
    <s v="Tom Robbins"/>
    <s v="Uma Thurman"/>
    <s v="United States"/>
    <n v="8000000"/>
    <n v="1708873"/>
    <s v="New Line Cinema"/>
    <n v="106"/>
  </r>
  <r>
    <s v="Getaway"/>
    <s v="PG-13"/>
    <s v="Action"/>
    <x v="33"/>
    <s v="August 30, 2013 (United States)"/>
    <n v="4.4000000000000004"/>
    <n v="23000"/>
    <s v="Courtney Solomon"/>
    <s v="Sean Finegan"/>
    <s v="Ethan Hawke"/>
    <s v="United States"/>
    <n v="18000000"/>
    <n v="11806432"/>
    <s v="After Dark Films"/>
    <n v="90"/>
  </r>
  <r>
    <s v="Ghost Dad"/>
    <s v="PG"/>
    <s v="Comedy"/>
    <x v="32"/>
    <s v="June 29, 1990 (United States)"/>
    <n v="4.4000000000000004"/>
    <n v="7500"/>
    <s v="Sidney Poitier"/>
    <s v="Brent Maddock"/>
    <s v="Bill Cosby"/>
    <s v="United States"/>
    <m/>
    <n v="25421633"/>
    <s v="Universal Pictures"/>
    <n v="83"/>
  </r>
  <r>
    <s v="Grease 2"/>
    <s v="PG"/>
    <s v="Comedy"/>
    <x v="31"/>
    <s v="June 11, 1982 (United States)"/>
    <n v="4.4000000000000004"/>
    <n v="34000"/>
    <s v="Patricia Birch"/>
    <s v="Ken Finkleman"/>
    <s v="Michelle Pfeiffer"/>
    <s v="United States"/>
    <n v="13200000"/>
    <n v="15171476"/>
    <s v="Paramount Pictures"/>
    <n v="115"/>
  </r>
  <r>
    <s v="Gymkata"/>
    <s v="R"/>
    <s v="Action"/>
    <x v="38"/>
    <s v="May 3, 1985 (United States)"/>
    <n v="4.4000000000000004"/>
    <n v="3900"/>
    <s v="Robert Clouse"/>
    <s v="Charles Robert Carner"/>
    <s v="Kurt Thomas"/>
    <s v="United States"/>
    <m/>
    <n v="5730596"/>
    <s v="Metro-Goldwyn-Mayer (MGM)"/>
    <n v="90"/>
  </r>
  <r>
    <s v="Hot to Trot"/>
    <s v="PG"/>
    <s v="Comedy"/>
    <x v="28"/>
    <s v="August 26, 1988 (United States)"/>
    <n v="4.4000000000000004"/>
    <n v="3100"/>
    <s v="Michael Dinner"/>
    <s v="Stephen Neigher"/>
    <s v="Bobcat Goldthwait"/>
    <s v="United States"/>
    <m/>
    <n v="6436211"/>
    <s v="Warner Bros."/>
    <n v="83"/>
  </r>
  <r>
    <s v="Jason X"/>
    <s v="R"/>
    <s v="Action"/>
    <x v="7"/>
    <s v="April 26, 2002 (United States)"/>
    <n v="4.4000000000000004"/>
    <n v="52000"/>
    <s v="James Isaac"/>
    <s v="Victor Miller"/>
    <s v="Kane Hodder"/>
    <s v="Canada"/>
    <n v="11000000"/>
    <n v="17077882"/>
    <s v="New Line Cinema"/>
    <n v="92"/>
  </r>
  <r>
    <s v="Kangaroo Jack"/>
    <s v="PG"/>
    <s v="Action"/>
    <x v="2"/>
    <s v="January 17, 2003 (United States)"/>
    <n v="4.4000000000000004"/>
    <n v="30000"/>
    <s v="David McNally"/>
    <s v="Steve Bing"/>
    <s v="Anthony Anderson"/>
    <s v="United States"/>
    <n v="60000000"/>
    <n v="88929111"/>
    <s v="Castle Rock Entertainment"/>
    <n v="89"/>
  </r>
  <r>
    <s v="LOL"/>
    <s v="PG-13"/>
    <s v="Comedy"/>
    <x v="36"/>
    <s v="March 1, 2012 (Singapore)"/>
    <n v="4.4000000000000004"/>
    <n v="54000"/>
    <s v="Lisa Azuelos"/>
    <s v="Lisa Azuelos"/>
    <s v="Miley Cyrus"/>
    <s v="United States"/>
    <n v="11000000"/>
    <n v="10578643"/>
    <s v="Double Feature Films"/>
    <n v="97"/>
  </r>
  <r>
    <s v="Look Who's Talking Now"/>
    <s v="PG-13"/>
    <s v="Comedy"/>
    <x v="34"/>
    <s v="November 5, 1993 (United States)"/>
    <n v="4.4000000000000004"/>
    <n v="28000"/>
    <s v="Tom Ropelewski"/>
    <s v="Tom Ropelewski"/>
    <s v="John Travolta"/>
    <s v="United States"/>
    <n v="22000000"/>
    <n v="10340263"/>
    <s v="TriStar Pictures"/>
    <n v="96"/>
  </r>
  <r>
    <s v="Mannequin: on the Move"/>
    <s v="PG"/>
    <s v="Comedy"/>
    <x v="16"/>
    <s v="May 17, 1991 (United States)"/>
    <n v="4.4000000000000004"/>
    <n v="5800"/>
    <s v="Stewart Raffill"/>
    <s v="Edward Rugoff"/>
    <s v="Kristy Swanson"/>
    <s v="United States"/>
    <n v="13000000"/>
    <n v="3752428"/>
    <s v="Gladden Entertainment"/>
    <n v="95"/>
  </r>
  <r>
    <s v="Meet the Browns"/>
    <s v="PG-13"/>
    <s v="Comedy"/>
    <x v="0"/>
    <s v="March 21, 2008 (United States)"/>
    <n v="4.4000000000000004"/>
    <n v="6500"/>
    <s v="Tyler Perry"/>
    <s v="Tyler Perry"/>
    <s v="Tamela J. Mann"/>
    <s v="United States"/>
    <m/>
    <n v="41975388"/>
    <s v="The Tyler Perry Company"/>
    <n v="100"/>
  </r>
  <r>
    <s v="No Holds Barred"/>
    <s v="PG-13"/>
    <s v="Action"/>
    <x v="21"/>
    <s v="June 2, 1989 (United States)"/>
    <n v="4.4000000000000004"/>
    <n v="6000"/>
    <s v="Thomas J. Wright"/>
    <s v="Dennis Hackin"/>
    <s v="Hulk Hogan"/>
    <s v="United States"/>
    <n v="8000000"/>
    <n v="16093651"/>
    <s v="New Line Cinema"/>
    <n v="93"/>
  </r>
  <r>
    <s v="Nutty Professor II: the Klumps"/>
    <s v="PG-13"/>
    <s v="Comedy"/>
    <x v="8"/>
    <s v="July 28, 2000 (United States)"/>
    <n v="4.4000000000000004"/>
    <n v="49000"/>
    <s v="Peter Segal"/>
    <s v="Jerry Lewis"/>
    <s v="Eddie Murphy"/>
    <s v="United States"/>
    <n v="84000000"/>
    <n v="166339890"/>
    <s v="Universal Pictures"/>
    <n v="106"/>
  </r>
  <r>
    <s v="Paul Blart: Mall Cop 2"/>
    <s v="PG"/>
    <s v="Action"/>
    <x v="39"/>
    <s v="April 17, 2015 (United States)"/>
    <n v="4.4000000000000004"/>
    <n v="35000"/>
    <s v="Andy Fickman"/>
    <s v="Kevin James"/>
    <s v="Kevin James"/>
    <s v="United States"/>
    <n v="30000000"/>
    <n v="107588225"/>
    <s v="Columbia Pictures"/>
    <n v="94"/>
  </r>
  <r>
    <s v="Penitentiary II"/>
    <s v="R"/>
    <s v="Crime"/>
    <x v="31"/>
    <s v="April 2, 1982 (United States)"/>
    <n v="4.4000000000000004"/>
    <n v="538"/>
    <s v="Jamaa Fanaka"/>
    <s v="Jamaa Fanaka"/>
    <s v="Leon Isaac Kennedy"/>
    <s v="United States"/>
    <m/>
    <n v="3178542"/>
    <s v="Bob-Bea Productions"/>
    <n v="108"/>
  </r>
  <r>
    <s v="Pinocchio"/>
    <s v="G"/>
    <s v="Comedy"/>
    <x v="23"/>
    <s v="December 25, 2002 (United States)"/>
    <n v="4.4000000000000004"/>
    <n v="7900"/>
    <s v="Roberto Benigni"/>
    <s v="Roberto Benigni"/>
    <s v="Roberto Benigni"/>
    <s v="Italy"/>
    <m/>
    <n v="44310395"/>
    <s v="Melampo Cinematografica"/>
    <n v="108"/>
  </r>
  <r>
    <s v="Police Academy 6: City Under Siege"/>
    <s v="PG"/>
    <s v="Comedy"/>
    <x v="21"/>
    <s v="March 10, 1989 (United States)"/>
    <n v="4.4000000000000004"/>
    <n v="29000"/>
    <s v="Peter Bonerz"/>
    <s v="Neal Israel"/>
    <s v="Bubba Smith"/>
    <s v="United States"/>
    <n v="12000000"/>
    <n v="11567217"/>
    <s v="Warner Bros."/>
    <n v="84"/>
  </r>
  <r>
    <s v="Second Sight"/>
    <s v="PG"/>
    <s v="Comedy"/>
    <x v="21"/>
    <s v="November 3, 1989 (United States)"/>
    <n v="4.4000000000000004"/>
    <n v="1300"/>
    <s v="Joel Zwick"/>
    <s v="Tom Schulman"/>
    <s v="John Larroquette"/>
    <s v="United States"/>
    <m/>
    <n v="5368865"/>
    <s v="Lorimar Film Entertainment"/>
    <n v="83"/>
  </r>
  <r>
    <s v="Skyline"/>
    <s v="PG-13"/>
    <s v="Action"/>
    <x v="29"/>
    <s v="November 12, 2010 (United States)"/>
    <n v="4.4000000000000004"/>
    <n v="88000"/>
    <s v="Colin Strause"/>
    <s v="Joshua Cordes"/>
    <s v="Eric Balfour"/>
    <s v="United States"/>
    <n v="10000000"/>
    <n v="66984887"/>
    <s v="Rogue Pictures"/>
    <n v="92"/>
  </r>
  <r>
    <s v="Species II"/>
    <s v="R"/>
    <s v="Action"/>
    <x v="17"/>
    <s v="April 10, 1998 (United States)"/>
    <n v="4.4000000000000004"/>
    <n v="28000"/>
    <s v="Peter Medak"/>
    <s v="Dennis Feldman"/>
    <s v="Natasha Henstridge"/>
    <s v="United States"/>
    <m/>
    <n v="19221939"/>
    <s v="Metro-Goldwyn-Mayer (MGM)"/>
    <n v="93"/>
  </r>
  <r>
    <s v="Supergirl"/>
    <s v="PG"/>
    <s v="Action"/>
    <x v="18"/>
    <s v="November 21, 1984 (United States)"/>
    <n v="4.4000000000000004"/>
    <n v="19000"/>
    <s v="Jeannot Szwarc"/>
    <s v="David Odell"/>
    <s v="Helen Slater"/>
    <s v="United Kingdom"/>
    <n v="35000000"/>
    <n v="14296438"/>
    <s v="Artistry Limited"/>
    <n v="124"/>
  </r>
  <r>
    <s v="The Haunting of Morella"/>
    <s v="R"/>
    <s v="Horror"/>
    <x v="32"/>
    <s v="February 9, 1990 (United States)"/>
    <n v="4.4000000000000004"/>
    <n v="694"/>
    <s v="Jim Wynorski"/>
    <s v="Edgar Allan Poe"/>
    <s v="Nicole Eggert"/>
    <s v="United States"/>
    <m/>
    <n v="1547867"/>
    <s v="Concorde-New Horizons"/>
    <n v="82"/>
  </r>
  <r>
    <s v="The Human Centipede (First Sequence)"/>
    <s v="R"/>
    <s v="Horror"/>
    <x v="9"/>
    <s v="April 28, 2010 (United States)"/>
    <n v="4.4000000000000004"/>
    <n v="75000"/>
    <s v="Tom Six"/>
    <s v="Tom Six"/>
    <s v="Dieter Laser"/>
    <s v="Netherlands"/>
    <m/>
    <n v="325113"/>
    <s v="Six Entertainment"/>
    <n v="92"/>
  </r>
  <r>
    <s v="The Toxic Avenger Part III: The Last Temptation of Toxie"/>
    <s v="R"/>
    <s v="Action"/>
    <x v="21"/>
    <s v="November 24, 1989 (United States)"/>
    <n v="4.4000000000000004"/>
    <n v="4300"/>
    <s v="Michael Herz"/>
    <s v="Lloyd Kaufman"/>
    <s v="Ron Fazio"/>
    <s v="United States"/>
    <m/>
    <n v="363561"/>
    <s v="Troma Entertainment"/>
    <n v="102"/>
  </r>
  <r>
    <s v="Ultraviolet"/>
    <s v="PG-13"/>
    <s v="Action"/>
    <x v="15"/>
    <s v="March 3, 2006 (United States)"/>
    <n v="4.4000000000000004"/>
    <n v="80000"/>
    <s v="Kurt Wimmer"/>
    <s v="Kurt Wimmer"/>
    <s v="Milla Jovovich"/>
    <s v="United States"/>
    <n v="30000000"/>
    <n v="31070211"/>
    <s v="Screen Gems"/>
    <n v="88"/>
  </r>
  <r>
    <s v="Yor, the Hunter from the Future"/>
    <s v="PG"/>
    <s v="Action"/>
    <x v="19"/>
    <s v="August 19, 1983 (United States)"/>
    <n v="4.4000000000000004"/>
    <n v="2900"/>
    <s v="Antonio Margheriti"/>
    <s v="Juan Zanotto"/>
    <s v="Reb Brown"/>
    <s v="Italy"/>
    <m/>
    <n v="2810199"/>
    <s v="Diamant Film"/>
    <n v="88"/>
  </r>
  <r>
    <s v="Zoom"/>
    <s v="PG"/>
    <s v="Action"/>
    <x v="15"/>
    <s v="August 11, 2006 (United States)"/>
    <n v="4.4000000000000004"/>
    <n v="19000"/>
    <s v="Peter Hewitt"/>
    <s v="Adam Rifkin"/>
    <s v="Tim Allen"/>
    <s v="United States"/>
    <n v="35000000"/>
    <n v="12506362"/>
    <s v="Revolution Studios"/>
    <n v="83"/>
  </r>
  <r>
    <s v="A Madea Family Funeral"/>
    <s v="PG-13"/>
    <s v="Comedy"/>
    <x v="5"/>
    <s v="March 1, 2019 (United States)"/>
    <n v="4.5"/>
    <n v="4000"/>
    <s v="Tyler Perry"/>
    <s v="Tyler Perry"/>
    <s v="Tyler Perry"/>
    <s v="United States"/>
    <n v="20000000"/>
    <n v="74747725"/>
    <s v="The Tyler Perry Company"/>
    <n v="109"/>
  </r>
  <r>
    <s v="Alvin and the Chipmunks: the Squeakquel"/>
    <s v="PG"/>
    <s v="Animation"/>
    <x v="9"/>
    <s v="December 23, 2009 (United States)"/>
    <n v="4.5"/>
    <n v="45000"/>
    <s v="Betty Thomas"/>
    <s v="Jon Vitti"/>
    <s v="Jason Lee"/>
    <s v="United States"/>
    <n v="75000000"/>
    <n v="443140005"/>
    <s v="Fox 2000 Pictures"/>
    <n v="88"/>
  </r>
  <r>
    <s v="Baise-moi"/>
    <s v="Not Rated"/>
    <s v="Crime"/>
    <x v="8"/>
    <s v="June 28, 2000 (France)"/>
    <n v="4.5"/>
    <n v="17000"/>
    <s v="Virginie Despentes"/>
    <s v="Virginie Despentes"/>
    <s v="RaffaÃ«la Anderson"/>
    <s v="France"/>
    <m/>
    <n v="940944"/>
    <s v="Canal+"/>
    <n v="77"/>
  </r>
  <r>
    <s v="Bitch Slap"/>
    <s v="R"/>
    <s v="Action"/>
    <x v="9"/>
    <s v="November 6, 2009 (Finland)"/>
    <n v="4.5"/>
    <n v="13000"/>
    <s v="Rick Jacobson"/>
    <s v="Rick Jacobson"/>
    <s v="Julia Voth"/>
    <s v="United States"/>
    <m/>
    <n v="439587"/>
    <s v="Bombshell Pictures"/>
    <n v="109"/>
  </r>
  <r>
    <s v="Body of Evidence"/>
    <s v="R"/>
    <s v="Drama"/>
    <x v="35"/>
    <s v="January 15, 1993 (United States)"/>
    <n v="4.5"/>
    <n v="14000"/>
    <s v="Uli Edel"/>
    <s v="Brad Mirman"/>
    <s v="Madonna"/>
    <s v="Germany"/>
    <n v="30000000"/>
    <n v="13273595"/>
    <s v="Constantin Film"/>
    <n v="99"/>
  </r>
  <r>
    <s v="Christopher Columbus: The Discovery"/>
    <s v="PG-13"/>
    <s v="Adventure"/>
    <x v="35"/>
    <s v="August 21, 1992 (United States)"/>
    <n v="4.5"/>
    <n v="2800"/>
    <s v="John Glen"/>
    <s v="Mario Puzo"/>
    <s v="Marlon Brando"/>
    <s v="United Kingdom"/>
    <n v="40000000"/>
    <n v="8251071"/>
    <s v="Christopher Columbus Productions"/>
    <n v="120"/>
  </r>
  <r>
    <s v="Cold Steel"/>
    <s v="R"/>
    <s v="Action"/>
    <x v="3"/>
    <s v="April 9, 1988 (Japan)"/>
    <n v="4.5"/>
    <n v="697"/>
    <s v="Dorothy Ann Puzo"/>
    <s v="Lisa M. Hansen"/>
    <s v="Brad Davis"/>
    <s v="United States"/>
    <m/>
    <n v="285885"/>
    <s v="Cinetel Films"/>
    <n v="91"/>
  </r>
  <r>
    <s v="Cyclone"/>
    <s v="R"/>
    <s v="Action"/>
    <x v="3"/>
    <s v="June 5, 1987 (United States)"/>
    <n v="4.5"/>
    <n v="882"/>
    <s v="Fred Olen Ray"/>
    <s v="Paul Garson"/>
    <s v="Heather Thomas"/>
    <s v="United States"/>
    <m/>
    <m/>
    <s v="Cinetel Films"/>
    <n v="89"/>
  </r>
  <r>
    <s v="DEFCON-4"/>
    <s v="R"/>
    <s v="Action"/>
    <x v="38"/>
    <s v="March 15, 1985 (United States)"/>
    <n v="4.5"/>
    <n v="1800"/>
    <s v="Paul Donovan"/>
    <s v="Paul Donovan"/>
    <s v="Lenore Zann"/>
    <s v="Canada"/>
    <m/>
    <n v="1057064"/>
    <s v="New World Pictures"/>
    <n v="88"/>
  </r>
  <r>
    <s v="Dr. Jekyll and Ms. Hyde"/>
    <s v="PG-13"/>
    <s v="Comedy"/>
    <x v="40"/>
    <s v="August 25, 1995 (United States)"/>
    <n v="4.5"/>
    <n v="2700"/>
    <s v="David Price"/>
    <s v="David Price"/>
    <s v="Sean Young"/>
    <s v="United Kingdom"/>
    <n v="8000000"/>
    <n v="2763020"/>
    <s v="The Rank Organisation"/>
    <n v="90"/>
  </r>
  <r>
    <s v="Exterminator 2"/>
    <s v="R"/>
    <s v="Action"/>
    <x v="18"/>
    <s v="September 14, 1984 (United States)"/>
    <n v="4.5"/>
    <n v="2000"/>
    <s v="Mark Buntzman"/>
    <s v="Mark Buntzman"/>
    <s v="Robert Ginty"/>
    <s v="United States"/>
    <m/>
    <n v="3739406"/>
    <s v="The Cannon Group"/>
    <n v="89"/>
  </r>
  <r>
    <s v="Fast Food"/>
    <s v="PG-13"/>
    <s v="Comedy"/>
    <x v="21"/>
    <s v="April 28, 1989 (United States)"/>
    <n v="4.5"/>
    <n v="653"/>
    <s v="Michael A. Simpson"/>
    <s v="Scott B. Sowers"/>
    <s v="Clark Brandon"/>
    <s v="United States"/>
    <m/>
    <m/>
    <s v="Double Helix Films"/>
    <n v="92"/>
  </r>
  <r>
    <s v="Fifty Shades Freed"/>
    <s v="R"/>
    <s v="Drama"/>
    <x v="26"/>
    <s v="February 9, 2018 (United States)"/>
    <n v="4.5"/>
    <n v="59000"/>
    <s v="James Foley"/>
    <s v="Niall Leonard"/>
    <s v="Dakota Johnson"/>
    <s v="United States"/>
    <n v="55000000"/>
    <n v="371987838"/>
    <s v="Perfect World Pictures"/>
    <n v="105"/>
  </r>
  <r>
    <s v="Graffiti Bridge"/>
    <s v="PG-13"/>
    <s v="Drama"/>
    <x v="32"/>
    <s v="November 2, 1990 (United States)"/>
    <n v="4.5"/>
    <n v="1800"/>
    <s v="Prince"/>
    <s v="Prince"/>
    <s v="Prince"/>
    <s v="United States"/>
    <n v="7500000"/>
    <n v="4562778"/>
    <s v="Paisley Park Films"/>
    <n v="90"/>
  </r>
  <r>
    <s v="Highlander: The Final Dimension"/>
    <s v="PG-13"/>
    <s v="Action"/>
    <x v="13"/>
    <s v="January 27, 1995 (United States)"/>
    <n v="4.5"/>
    <n v="20000"/>
    <s v="Andrew Morahan"/>
    <s v="Gregory Widen"/>
    <s v="Christopher Lambert"/>
    <s v="United Kingdom"/>
    <n v="26000000"/>
    <n v="12303080"/>
    <s v="Fallingcloud"/>
    <n v="99"/>
  </r>
  <r>
    <s v="Home Alone 3"/>
    <s v="PG"/>
    <s v="Action"/>
    <x v="14"/>
    <s v="December 12, 1997 (United States)"/>
    <n v="4.5"/>
    <n v="109000"/>
    <s v="Raja Gosnell"/>
    <s v="John Hughes"/>
    <s v="Alex D. Linz"/>
    <s v="United States"/>
    <n v="32000000"/>
    <n v="79082515"/>
    <s v="Twentieth Century Fox"/>
    <n v="102"/>
  </r>
  <r>
    <s v="India's Most Wanted"/>
    <s v="Not Rated"/>
    <s v="Action"/>
    <x v="5"/>
    <s v="May 24, 2019 (United States)"/>
    <n v="4.5"/>
    <n v="2000"/>
    <s v="Raj Kumar Gupta"/>
    <s v="Raj Kumar Gupta"/>
    <s v="Arjun Kapoor"/>
    <s v="India"/>
    <m/>
    <n v="1715851"/>
    <s v="Fox STAR Studios"/>
    <n v="123"/>
  </r>
  <r>
    <s v="Ishtar"/>
    <s v="PG-13"/>
    <s v="Action"/>
    <x v="3"/>
    <s v="May 15, 1987 (United States)"/>
    <n v="4.5"/>
    <n v="11000"/>
    <s v="Elaine May"/>
    <s v="Elaine May"/>
    <s v="Warren Beatty"/>
    <s v="United States"/>
    <n v="55000000"/>
    <n v="14375181"/>
    <s v="Columbia Pictures"/>
    <n v="107"/>
  </r>
  <r>
    <s v="Johnson Family Vacation"/>
    <s v="PG-13"/>
    <s v="Comedy"/>
    <x v="1"/>
    <s v="April 7, 2004 (United States)"/>
    <n v="4.5"/>
    <n v="7400"/>
    <s v="Christopher Erskin"/>
    <s v="Todd R. Jones"/>
    <s v="Cedric the Entertainer"/>
    <s v="United States"/>
    <n v="12000000"/>
    <n v="31326183"/>
    <s v="Fox Searchlight Pictures"/>
    <n v="97"/>
  </r>
  <r>
    <s v="Kickboxer 2: the Road Back"/>
    <s v="R"/>
    <s v="Action"/>
    <x v="16"/>
    <s v="June 14, 1991 (United States)"/>
    <n v="4.5"/>
    <n v="5400"/>
    <s v="Albert Pyun"/>
    <s v="Mark DiSalle"/>
    <s v="Sasha Mitchell"/>
    <s v="United States"/>
    <m/>
    <n v="1250712"/>
    <s v="Kings Road Entertainment"/>
    <n v="90"/>
  </r>
  <r>
    <s v="Last Plane Out"/>
    <s v="PG"/>
    <s v="Action"/>
    <x v="19"/>
    <s v="September 23, 1983 (United States)"/>
    <n v="4.5"/>
    <n v="131"/>
    <s v="David Nelson"/>
    <s v="Ernest Tidyman"/>
    <s v="Jan-Michael Vincent"/>
    <s v="United States"/>
    <m/>
    <m/>
    <m/>
    <n v="92"/>
  </r>
  <r>
    <s v="Left Behind: The Movie"/>
    <s v="PG-13"/>
    <s v="Action"/>
    <x v="8"/>
    <s v="February 2, 2001 (United States)"/>
    <n v="4.5"/>
    <n v="9200"/>
    <s v="Vic Sarin"/>
    <s v="Alan B. McElroy"/>
    <s v="Kirk Cameron"/>
    <s v="Canada"/>
    <n v="4000000"/>
    <n v="4224065"/>
    <s v="Cloud Ten Pictures"/>
    <n v="96"/>
  </r>
  <r>
    <s v="Little Man"/>
    <s v="PG-13"/>
    <s v="Comedy"/>
    <x v="15"/>
    <s v="July 14, 2006 (United States)"/>
    <n v="4.5"/>
    <n v="52000"/>
    <s v="Keenen Ivory Wayans"/>
    <s v="Keenen Ivory Wayans"/>
    <s v="Shawn Wayans"/>
    <s v="United States"/>
    <n v="64000000"/>
    <n v="104003322"/>
    <s v="Revolution Studios"/>
    <n v="98"/>
  </r>
  <r>
    <s v="Madea Goes to Jail"/>
    <s v="PG-13"/>
    <s v="Comedy"/>
    <x v="9"/>
    <s v="February 20, 2009 (United States)"/>
    <n v="4.5"/>
    <n v="12000"/>
    <s v="Tyler Perry"/>
    <s v="Tyler Perry"/>
    <s v="Tyler Perry"/>
    <s v="United States"/>
    <m/>
    <n v="90508336"/>
    <s v="The Tyler Perry Company"/>
    <n v="103"/>
  </r>
  <r>
    <s v="Morons from Outer Space"/>
    <s v="PG-13"/>
    <s v="Comedy"/>
    <x v="38"/>
    <s v="September 20, 1985 (United States)"/>
    <n v="4.5"/>
    <n v="1800"/>
    <s v="Mike Hodges"/>
    <s v="Griff Rhys Jones"/>
    <s v="Mel Smith"/>
    <s v="United Kingdom"/>
    <m/>
    <n v="441137"/>
    <s v="Calendar Productions"/>
    <n v="90"/>
  </r>
  <r>
    <s v="Mortal Passions"/>
    <s v="R"/>
    <s v="Crime"/>
    <x v="21"/>
    <s v="January 26, 1990 (United States)"/>
    <n v="4.5"/>
    <n v="274"/>
    <s v="Andrew Lane"/>
    <s v="Alan Moskowitz"/>
    <s v="Zach Galligan"/>
    <s v="United States"/>
    <m/>
    <m/>
    <s v="Gibraltar Entertainment"/>
    <n v="92"/>
  </r>
  <r>
    <s v="North"/>
    <s v="PG"/>
    <s v="Adventure"/>
    <x v="13"/>
    <s v="July 22, 1994 (United States)"/>
    <n v="4.5"/>
    <n v="13000"/>
    <s v="Rob Reiner"/>
    <s v="Alan Zweibel"/>
    <s v="Elijah Wood"/>
    <s v="United States"/>
    <n v="40000000"/>
    <n v="7182747"/>
    <s v="Castle Rock Entertainment"/>
    <n v="87"/>
  </r>
  <r>
    <s v="Ouija"/>
    <s v="PG-13"/>
    <s v="Horror"/>
    <x v="20"/>
    <s v="October 24, 2014 (United States)"/>
    <n v="4.5"/>
    <n v="50000"/>
    <s v="Stiles White"/>
    <s v="Juliet Snowden"/>
    <s v="Olivia Cooke"/>
    <s v="United States"/>
    <n v="5000000"/>
    <n v="103687316"/>
    <s v="Universal Pictures"/>
    <n v="89"/>
  </r>
  <r>
    <s v="Perfect"/>
    <s v="R"/>
    <s v="Drama"/>
    <x v="38"/>
    <s v="June 7, 1985 (United States)"/>
    <n v="4.5"/>
    <n v="4800"/>
    <s v="James Bridges"/>
    <s v="Aaron Latham"/>
    <s v="John Travolta"/>
    <s v="United States"/>
    <n v="19000000"/>
    <n v="12918858"/>
    <s v="Columbia Pictures"/>
    <n v="115"/>
  </r>
  <r>
    <s v="Philadelphia Experiment II"/>
    <s v="PG-13"/>
    <s v="Action"/>
    <x v="34"/>
    <s v="June 4, 1994 (South Korea)"/>
    <n v="4.5"/>
    <n v="1900"/>
    <s v="Stephen Cornwell"/>
    <s v="Wallace C. Bennett"/>
    <s v="Brad Johnson"/>
    <s v="United States"/>
    <n v="5000000"/>
    <n v="2970"/>
    <s v="Trimark Pictures"/>
    <n v="97"/>
  </r>
  <r>
    <s v="Postal"/>
    <s v="R"/>
    <s v="Action"/>
    <x v="6"/>
    <s v="October 18, 2007 (Germany)"/>
    <n v="4.5"/>
    <n v="22000"/>
    <s v="Uwe Boll"/>
    <s v="Uwe Boll"/>
    <s v="Zack Ward"/>
    <s v="United States"/>
    <n v="15000000"/>
    <n v="146741"/>
    <s v="Boll Kino Beteiligungs GmbH &amp; Co. KG"/>
    <n v="100"/>
  </r>
  <r>
    <s v="Rings"/>
    <s v="PG-13"/>
    <s v="Drama"/>
    <x v="27"/>
    <s v="February 3, 2017 (United States)"/>
    <n v="4.5"/>
    <n v="39000"/>
    <s v="F. Javier GutiÃ©rrez"/>
    <s v="David Loucka"/>
    <s v="Matilda Anna Ingrid Lutz"/>
    <s v="United States"/>
    <n v="25000000"/>
    <n v="83080890"/>
    <s v="Macari/Edelstein"/>
    <n v="102"/>
  </r>
  <r>
    <s v="Rumpelstiltskin"/>
    <s v="R"/>
    <s v="Comedy"/>
    <x v="40"/>
    <s v="November 24, 1995 (United States)"/>
    <n v="4.5"/>
    <n v="2200"/>
    <s v="Mark Jones"/>
    <s v="Mark Jones"/>
    <s v="Max GrodÃ©nchik"/>
    <s v="United States"/>
    <n v="3000000"/>
    <m/>
    <s v="Republic Pictures (II)"/>
    <n v="87"/>
  </r>
  <r>
    <s v="Scandalous"/>
    <s v="PG"/>
    <s v="Comedy"/>
    <x v="18"/>
    <s v="January 20, 1984 (United States)"/>
    <n v="4.5"/>
    <n v="212"/>
    <s v="Rob Cohen"/>
    <s v="Larry Cohen"/>
    <s v="Robert Hays"/>
    <s v="United Kingdom"/>
    <m/>
    <n v="526805"/>
    <s v="Angeles Cinema Investors"/>
    <n v="92"/>
  </r>
  <r>
    <s v="Sex and the City 2"/>
    <s v="R"/>
    <s v="Comedy"/>
    <x v="29"/>
    <s v="May 27, 2010 (United States)"/>
    <n v="4.5"/>
    <n v="76000"/>
    <s v="Michael Patrick King"/>
    <s v="Michael Patrick King"/>
    <s v="Sarah Jessica Parker"/>
    <s v="United States"/>
    <n v="100000000"/>
    <n v="290745055"/>
    <s v="New Line Cinema"/>
    <n v="146"/>
  </r>
  <r>
    <s v="Snatched"/>
    <s v="R"/>
    <s v="Action"/>
    <x v="27"/>
    <s v="May 12, 2017 (United States)"/>
    <n v="4.5"/>
    <n v="34000"/>
    <s v="Jonathan Levine"/>
    <s v="Katie Dippold"/>
    <s v="Amy Schumer"/>
    <s v="United States"/>
    <n v="42000000"/>
    <n v="60845711"/>
    <s v="Chernin Entertainment"/>
    <n v="90"/>
  </r>
  <r>
    <s v="Soul Plane"/>
    <s v="R"/>
    <s v="Comedy"/>
    <x v="1"/>
    <s v="May 28, 2004 (United States)"/>
    <n v="4.5"/>
    <n v="22000"/>
    <s v="Jessy Terrero"/>
    <s v="Bo Zenga"/>
    <s v="Dwayne Adway"/>
    <s v="United States"/>
    <n v="16000000"/>
    <n v="14821824"/>
    <s v="Metro-Goldwyn-Mayer (MGM)"/>
    <n v="86"/>
  </r>
  <r>
    <s v="Speed Zone"/>
    <s v="PG"/>
    <s v="Action"/>
    <x v="21"/>
    <s v="April 21, 1989 (United States)"/>
    <n v="4.5"/>
    <n v="3200"/>
    <s v="Jim Drake"/>
    <s v="Michael Short"/>
    <s v="Peter Boyle"/>
    <s v="Canada"/>
    <n v="18000000"/>
    <n v="3077361"/>
    <s v="Canadian International Studios VIII"/>
    <n v="94"/>
  </r>
  <r>
    <s v="Striptease"/>
    <s v="R"/>
    <s v="Comedy"/>
    <x v="10"/>
    <s v="June 28, 1996 (United States)"/>
    <n v="4.5"/>
    <n v="44000"/>
    <s v="Andrew Bergman"/>
    <s v="Carl Hiaasen"/>
    <s v="Demi Moore"/>
    <s v="United States"/>
    <n v="40000000"/>
    <n v="113309743"/>
    <s v="Castle Rock Entertainment"/>
    <n v="115"/>
  </r>
  <r>
    <s v="Suburban Commando"/>
    <s v="PG"/>
    <s v="Action"/>
    <x v="16"/>
    <s v="October 4, 1991 (United States)"/>
    <n v="4.5"/>
    <n v="9600"/>
    <s v="Burt Kennedy"/>
    <s v="Frank A. Cappello"/>
    <s v="Hulk Hogan"/>
    <s v="United States"/>
    <m/>
    <n v="6948859"/>
    <s v="New Line Cinema"/>
    <n v="90"/>
  </r>
  <r>
    <s v="Taxi"/>
    <s v="PG-13"/>
    <s v="Action"/>
    <x v="1"/>
    <s v="October 6, 2004 (United States)"/>
    <n v="4.5"/>
    <n v="41000"/>
    <s v="Tim Story"/>
    <s v="Luc Besson"/>
    <s v="Queen Latifah"/>
    <s v="United States"/>
    <n v="25000000"/>
    <n v="71255003"/>
    <s v="Twentieth Century Fox"/>
    <n v="97"/>
  </r>
  <r>
    <s v="The Island of Dr. Moreau"/>
    <s v="PG-13"/>
    <s v="Horror"/>
    <x v="10"/>
    <s v="August 23, 1996 (United States)"/>
    <n v="4.5"/>
    <n v="32000"/>
    <s v="John Frankenheimer"/>
    <s v="H.G. Wells"/>
    <s v="David Thewlis"/>
    <s v="United States"/>
    <n v="40000000"/>
    <n v="49627779"/>
    <s v="New Line Cinema"/>
    <n v="96"/>
  </r>
  <r>
    <s v="The King and I"/>
    <s v="G"/>
    <s v="Animation"/>
    <x v="11"/>
    <s v="March 19, 1999 (United States)"/>
    <n v="4.5"/>
    <n v="3700"/>
    <s v="Richard Rich"/>
    <s v="Oscar Hammerstein II"/>
    <s v="Miranda Richardson"/>
    <s v="United States"/>
    <n v="25000000"/>
    <n v="11993021"/>
    <s v="Morgan Creek Entertainment"/>
    <n v="87"/>
  </r>
  <r>
    <s v="The Next Karate Kid"/>
    <s v="PG"/>
    <s v="Action"/>
    <x v="13"/>
    <s v="September 9, 1994 (United States)"/>
    <n v="4.5"/>
    <n v="28000"/>
    <s v="Christopher Cain"/>
    <s v="Robert Mark Kamen"/>
    <s v="Pat Morita"/>
    <s v="United States"/>
    <n v="12000000"/>
    <n v="15876353"/>
    <s v="Columbia Pictures"/>
    <n v="107"/>
  </r>
  <r>
    <s v="The Slugger's Wife"/>
    <s v="PG-13"/>
    <s v="Comedy"/>
    <x v="38"/>
    <s v="March 29, 1985 (United States)"/>
    <n v="4.5"/>
    <n v="1000"/>
    <s v="Hal Ashby"/>
    <s v="Neil Simon"/>
    <s v="Michael O'Keefe"/>
    <s v="United States"/>
    <m/>
    <n v="1878561"/>
    <s v="Rastar Films"/>
    <n v="105"/>
  </r>
  <r>
    <s v="Troll"/>
    <s v="PG-13"/>
    <s v="Comedy"/>
    <x v="25"/>
    <s v="January 17, 1986 (United States)"/>
    <n v="4.5"/>
    <n v="9500"/>
    <s v="John Carl Buechler"/>
    <s v="John Carl Buechler"/>
    <s v="Michael Moriarty"/>
    <s v="Italy"/>
    <n v="1100000"/>
    <n v="5450815"/>
    <s v="Empire Pictures"/>
    <n v="82"/>
  </r>
  <r>
    <s v="xXx: State of the Union"/>
    <s v="PG-13"/>
    <s v="Action"/>
    <x v="4"/>
    <s v="April 29, 2005 (United States)"/>
    <n v="4.5"/>
    <n v="68000"/>
    <s v="Lee Tamahori"/>
    <s v="Rich Wilkes"/>
    <s v="Ice Cube"/>
    <s v="United States"/>
    <n v="113000000"/>
    <n v="71022693"/>
    <s v="Columbia Pictures"/>
    <n v="101"/>
  </r>
  <r>
    <s v="3 Ninjas Kick Back"/>
    <s v="PG"/>
    <s v="Action"/>
    <x v="13"/>
    <s v="May 6, 1994 (United States)"/>
    <n v="4.5999999999999996"/>
    <n v="8600"/>
    <s v="Charles T. Kanganis"/>
    <s v="Sang-ok Shin"/>
    <s v="Victor Wong"/>
    <s v="United States"/>
    <n v="20000000"/>
    <n v="11798854"/>
    <s v="Ben-Ami/Leeds Productions"/>
    <n v="93"/>
  </r>
  <r>
    <s v="Aliens vs. Predator: Requiem"/>
    <s v="R"/>
    <s v="Action"/>
    <x v="6"/>
    <s v="December 25, 2007 (United States)"/>
    <n v="4.5999999999999996"/>
    <n v="118000"/>
    <s v="Colin Strause"/>
    <s v="Shane Salerno"/>
    <s v="Reiko Aylesworth"/>
    <s v="United States"/>
    <n v="40000000"/>
    <n v="130290885"/>
    <s v="Twentieth Century Fox"/>
    <n v="94"/>
  </r>
  <r>
    <s v="Allan Quatermain and the Lost City of Gold"/>
    <s v="PG"/>
    <s v="Action"/>
    <x v="25"/>
    <s v="January 30, 1987 (United States)"/>
    <n v="4.5999999999999996"/>
    <n v="9000"/>
    <s v="Gary Nelson"/>
    <s v="H. Rider Haggard"/>
    <s v="Richard Chamberlain"/>
    <s v="United States"/>
    <n v="13000000"/>
    <n v="3751699"/>
    <s v="Golan-Globus Productions"/>
    <n v="99"/>
  </r>
  <r>
    <s v="Arthur 2: on the Rocks"/>
    <s v="PG"/>
    <s v="Comedy"/>
    <x v="28"/>
    <s v="July 8, 1988 (United States)"/>
    <n v="4.5999999999999996"/>
    <n v="6100"/>
    <s v="Bud Yorkin"/>
    <s v="Steve Gordon"/>
    <s v="Dudley Moore"/>
    <s v="United States"/>
    <m/>
    <n v="14681192"/>
    <s v="Warner Bros."/>
    <n v="113"/>
  </r>
  <r>
    <s v="Bad Medicine"/>
    <s v="PG-13"/>
    <s v="Comedy"/>
    <x v="38"/>
    <s v="November 22, 1985 (United States)"/>
    <n v="4.5999999999999996"/>
    <n v="1200"/>
    <s v="Harvey Miller"/>
    <s v="Steven Horowitz"/>
    <s v="Steve Guttenberg"/>
    <s v="United States"/>
    <m/>
    <n v="2685453"/>
    <s v="Lantana Productions"/>
    <n v="98"/>
  </r>
  <r>
    <s v="Black Christmas"/>
    <s v="R"/>
    <s v="Horror"/>
    <x v="15"/>
    <s v="December 25, 2006 (United States)"/>
    <n v="4.5999999999999996"/>
    <n v="25000"/>
    <s v="Glen Morgan"/>
    <s v="Glen Morgan"/>
    <s v="Michelle Trachtenberg"/>
    <s v="Canada"/>
    <n v="9000000"/>
    <n v="21510851"/>
    <s v="Dimension Films"/>
    <n v="95"/>
  </r>
  <r>
    <s v="Breakfast of Champions"/>
    <s v="R"/>
    <s v="Comedy"/>
    <x v="11"/>
    <s v="February 18, 1999 (Germany)"/>
    <n v="4.5999999999999996"/>
    <n v="7600"/>
    <s v="Alan Rudolph"/>
    <s v="Kurt Vonnegut Jr."/>
    <s v="Bruce Willis"/>
    <s v="United States"/>
    <n v="12000000"/>
    <n v="178278"/>
    <s v="Flying Heart Films"/>
    <n v="110"/>
  </r>
  <r>
    <s v="Captivity"/>
    <s v="R"/>
    <s v="Crime"/>
    <x v="6"/>
    <s v="July 13, 2007 (United States)"/>
    <n v="4.5999999999999996"/>
    <n v="23000"/>
    <s v="Roland JoffÃ©"/>
    <s v="Larry Cohen"/>
    <s v="Elisha Cuthbert"/>
    <s v="United States"/>
    <n v="17000000"/>
    <n v="10921200"/>
    <s v="Captivity Productions"/>
    <n v="96"/>
  </r>
  <r>
    <s v="Deal of the Century"/>
    <s v="PG"/>
    <s v="Comedy"/>
    <x v="19"/>
    <s v="November 4, 1983 (United States)"/>
    <n v="4.5999999999999996"/>
    <n v="3600"/>
    <s v="William Friedkin"/>
    <s v="Paul Brickman"/>
    <s v="Chevy Chase"/>
    <s v="United States"/>
    <n v="10000000"/>
    <n v="10369581"/>
    <s v="Warner Bros."/>
    <n v="99"/>
  </r>
  <r>
    <s v="Deathstalker"/>
    <s v="R"/>
    <s v="Action"/>
    <x v="19"/>
    <s v="September 16, 1983 (United States)"/>
    <n v="4.5999999999999996"/>
    <n v="4600"/>
    <s v="James Sbardellati"/>
    <s v="Howard R. Cohen"/>
    <s v="Rick Hill"/>
    <s v="United States"/>
    <n v="457000"/>
    <n v="11919250"/>
    <s v="Aries CinematogrÃ¡fica Argentina"/>
    <n v="80"/>
  </r>
  <r>
    <s v="Dorm Daze"/>
    <s v="R"/>
    <s v="Comedy"/>
    <x v="2"/>
    <s v="August 20, 2004 (Russia)"/>
    <n v="4.5999999999999996"/>
    <n v="7700"/>
    <s v="David Hillenbrand"/>
    <s v="Pat Casey"/>
    <s v="Tatyana Ali"/>
    <s v="United States"/>
    <m/>
    <n v="436365"/>
    <s v="National Lampoon"/>
    <n v="96"/>
  </r>
  <r>
    <s v="Dr. T &amp; the Women"/>
    <s v="R"/>
    <s v="Comedy"/>
    <x v="8"/>
    <s v="October 13, 2000 (United States)"/>
    <n v="4.5999999999999996"/>
    <n v="18000"/>
    <s v="Robert Altman"/>
    <s v="Anne Rapp"/>
    <s v="Richard Gere"/>
    <s v="United States"/>
    <n v="23000000"/>
    <n v="22844291"/>
    <s v="Artisan Entertainment"/>
    <n v="122"/>
  </r>
  <r>
    <s v="Driven"/>
    <s v="PG-13"/>
    <s v="Action"/>
    <x v="7"/>
    <s v="April 27, 2001 (United States)"/>
    <n v="4.5999999999999996"/>
    <n v="40000"/>
    <s v="Renny Harlin"/>
    <s v="Jan Skrentny"/>
    <s v="Sylvester Stallone"/>
    <s v="United States"/>
    <n v="94000000"/>
    <n v="54744738"/>
    <s v="Franchise Pictures"/>
    <n v="116"/>
  </r>
  <r>
    <s v="Escape from the Bronx"/>
    <s v="R"/>
    <s v="Action"/>
    <x v="19"/>
    <s v="January 18, 1985 (United States)"/>
    <n v="4.5999999999999996"/>
    <n v="2300"/>
    <s v="Enzo G. Castellari"/>
    <s v="Tito Carpi"/>
    <s v="Mark Gregory"/>
    <s v="Italy"/>
    <m/>
    <m/>
    <s v="Fulvia Film"/>
    <n v="89"/>
  </r>
  <r>
    <s v="Fifty Shades Darker"/>
    <s v="R"/>
    <s v="Drama"/>
    <x v="27"/>
    <s v="February 10, 2017 (United States)"/>
    <n v="4.5999999999999996"/>
    <n v="95000"/>
    <s v="James Foley"/>
    <s v="Niall Leonard"/>
    <s v="Dakota Johnson"/>
    <s v="United States"/>
    <n v="55000000"/>
    <n v="381545846"/>
    <s v="Universal Pictures"/>
    <n v="118"/>
  </r>
  <r>
    <s v="Freddy Got Fingered"/>
    <s v="R"/>
    <s v="Comedy"/>
    <x v="7"/>
    <s v="April 20, 2001 (United States)"/>
    <n v="4.5999999999999996"/>
    <n v="47000"/>
    <s v="Tom Green"/>
    <s v="Tom Green"/>
    <s v="Tom Green"/>
    <s v="United States"/>
    <n v="14000000"/>
    <n v="14343028"/>
    <s v="New Regency Productions"/>
    <n v="87"/>
  </r>
  <r>
    <s v="Friday the 13th Part VIII: Jason Takes Manhattan"/>
    <s v="R"/>
    <s v="Adventure"/>
    <x v="21"/>
    <s v="July 28, 1989 (United States)"/>
    <n v="4.5999999999999996"/>
    <n v="35000"/>
    <s v="Rob Hedden"/>
    <s v="Rob Hedden"/>
    <s v="Jensen Daggett"/>
    <s v="Canada"/>
    <n v="5000000"/>
    <n v="14343976"/>
    <s v="Paramount Pictures"/>
    <n v="100"/>
  </r>
  <r>
    <s v="Ghost in the Machine"/>
    <s v="R"/>
    <s v="Horror"/>
    <x v="34"/>
    <s v="December 29, 1993 (United States)"/>
    <n v="4.5999999999999996"/>
    <n v="3400"/>
    <s v="Rachel Talalay"/>
    <s v="William Davies"/>
    <s v="Karen Allen"/>
    <s v="United States"/>
    <n v="12000000"/>
    <n v="5086909"/>
    <s v="Twentieth Century Fox"/>
    <n v="95"/>
  </r>
  <r>
    <s v="Half Past Dead"/>
    <s v="PG-13"/>
    <s v="Action"/>
    <x v="23"/>
    <s v="November 15, 2002 (United States)"/>
    <n v="4.5999999999999996"/>
    <n v="15000"/>
    <s v="Don Michael Paul"/>
    <s v="Don Michael Paul"/>
    <s v="Morris Chestnut"/>
    <s v="United States"/>
    <n v="13000000"/>
    <n v="19233280"/>
    <s v="Screen Gems"/>
    <n v="98"/>
  </r>
  <r>
    <s v="Hannah Montana: The Movie"/>
    <s v="G"/>
    <s v="Comedy"/>
    <x v="9"/>
    <s v="April 10, 2009 (United States)"/>
    <n v="4.5999999999999996"/>
    <n v="41000"/>
    <s v="Peter Chelsom"/>
    <s v="Dan Berendsen"/>
    <s v="Miley Cyrus"/>
    <s v="United States"/>
    <n v="30000000"/>
    <n v="155545279"/>
    <s v="It's a Laugh Productions"/>
    <n v="102"/>
  </r>
  <r>
    <s v="Highlander: Endgame"/>
    <s v="R"/>
    <s v="Action"/>
    <x v="8"/>
    <s v="September 1, 2000 (United States)"/>
    <n v="4.5999999999999996"/>
    <n v="20000"/>
    <s v="Douglas Aarniokoski"/>
    <s v="Gregory Widen"/>
    <s v="Christopher Lambert"/>
    <s v="United Kingdom"/>
    <n v="25000000"/>
    <n v="15843608"/>
    <s v="Davis-Panzer Productions"/>
    <n v="87"/>
  </r>
  <r>
    <s v="Johnny Be Good"/>
    <s v="R"/>
    <s v="Comedy"/>
    <x v="28"/>
    <s v="March 25, 1988 (United States)"/>
    <n v="4.5999999999999996"/>
    <n v="6300"/>
    <s v="Bud S. Smith"/>
    <s v="Steve Zacharias"/>
    <s v="Anthony Michael Hall"/>
    <s v="United States"/>
    <n v="22000000"/>
    <n v="17550399"/>
    <s v="Zacharias-Buhai Productions"/>
    <n v="91"/>
  </r>
  <r>
    <s v="Junior"/>
    <s v="PG-13"/>
    <s v="Comedy"/>
    <x v="13"/>
    <s v="November 23, 1994 (United States)"/>
    <n v="4.5999999999999996"/>
    <n v="66000"/>
    <s v="Ivan Reitman"/>
    <s v="Kevin Wade"/>
    <s v="Arnold Schwarzenegger"/>
    <s v="United States"/>
    <n v="60000000"/>
    <n v="108431355"/>
    <s v="Universal Pictures"/>
    <n v="109"/>
  </r>
  <r>
    <s v="Juwanna Mann"/>
    <s v="PG-13"/>
    <s v="Comedy"/>
    <x v="23"/>
    <s v="June 21, 2002 (United States)"/>
    <n v="4.5999999999999996"/>
    <n v="6400"/>
    <s v="Jesse Vaughan"/>
    <s v="Bradley Allenstein"/>
    <s v="Miguel A. NÃºÃ±ez Jr."/>
    <s v="United States"/>
    <n v="15600000"/>
    <n v="13802599"/>
    <s v="Morgan Creek Entertainment"/>
    <n v="91"/>
  </r>
  <r>
    <s v="Leprechaun 2"/>
    <s v="R"/>
    <s v="Comedy"/>
    <x v="13"/>
    <s v="April 8, 1994 (United States)"/>
    <n v="4.5999999999999996"/>
    <n v="9300"/>
    <s v="Rodman Flender"/>
    <s v="Mark Jones"/>
    <s v="Warwick Davis"/>
    <s v="United States"/>
    <n v="2000000"/>
    <n v="2260622"/>
    <s v="Planet Productions"/>
    <n v="85"/>
  </r>
  <r>
    <s v="Lune de miel"/>
    <s v="R"/>
    <s v="Thriller"/>
    <x v="38"/>
    <s v="November 20, 1985 (France)"/>
    <n v="4.5999999999999996"/>
    <n v="100"/>
    <s v="Patrick Jamain"/>
    <s v="Robert Geoffrion"/>
    <s v="Nathalie Baye"/>
    <s v="France"/>
    <m/>
    <m/>
    <s v="Malofilm"/>
    <n v="98"/>
  </r>
  <r>
    <s v="McHale's Navy"/>
    <s v="PG"/>
    <s v="Action"/>
    <x v="14"/>
    <s v="April 18, 1997 (United States)"/>
    <n v="4.5999999999999996"/>
    <n v="6500"/>
    <s v="Bryan Spicer"/>
    <s v="Peter Crabbe"/>
    <s v="Tom Arnold"/>
    <s v="United States"/>
    <n v="31190000"/>
    <n v="4529843"/>
    <s v="Sheinberg Productions"/>
    <n v="108"/>
  </r>
  <r>
    <s v="My Demon Lover"/>
    <s v="PG-13"/>
    <s v="Comedy"/>
    <x v="3"/>
    <s v="April 24, 1987 (United States)"/>
    <n v="4.5999999999999996"/>
    <n v="1200"/>
    <s v="Charlie Loventhal"/>
    <s v="Leslie Ray"/>
    <s v="Scott Valentine"/>
    <s v="United States"/>
    <m/>
    <n v="3922273"/>
    <s v="New Line Cinema"/>
    <n v="90"/>
  </r>
  <r>
    <s v="On Deadly Ground"/>
    <s v="R"/>
    <s v="Action"/>
    <x v="13"/>
    <s v="February 18, 1994 (United States)"/>
    <n v="4.5999999999999996"/>
    <n v="23000"/>
    <s v="Steven Seagal"/>
    <s v="Ed Horowitz"/>
    <s v="Steven Seagal"/>
    <s v="United States"/>
    <n v="50000000"/>
    <n v="38590458"/>
    <s v="Seagal/Nasso Productions"/>
    <n v="101"/>
  </r>
  <r>
    <s v="Paranormal Activity 4"/>
    <s v="R"/>
    <s v="Horror"/>
    <x v="36"/>
    <s v="October 19, 2012 (United States)"/>
    <n v="4.5999999999999996"/>
    <n v="63000"/>
    <s v="Henry Joost"/>
    <s v="Christopher Landon"/>
    <s v="Stephen Dunham"/>
    <s v="United States"/>
    <n v="5000000"/>
    <n v="142802657"/>
    <s v="Paramount Pictures"/>
    <n v="88"/>
  </r>
  <r>
    <s v="Passion Play"/>
    <s v="R"/>
    <s v="Drama"/>
    <x v="29"/>
    <s v="July 2, 2011 (Taiwan)"/>
    <n v="4.5999999999999996"/>
    <n v="7400"/>
    <s v="Mitch Glazer"/>
    <s v="Mitch Glazer"/>
    <s v="Mickey Rourke"/>
    <s v="United States"/>
    <n v="8000000"/>
    <n v="25603"/>
    <s v="Annapurna Productions"/>
    <n v="94"/>
  </r>
  <r>
    <s v="Police Academy 5: Assignment: Miami Beach"/>
    <s v="PG"/>
    <s v="Comedy"/>
    <x v="28"/>
    <s v="March 18, 1988 (United States)"/>
    <n v="4.5999999999999996"/>
    <n v="33000"/>
    <s v="Alan Myerson"/>
    <s v="Neal Israel"/>
    <s v="Bubba Smith"/>
    <s v="United States"/>
    <m/>
    <n v="19510371"/>
    <s v="Warner Bros."/>
    <n v="90"/>
  </r>
  <r>
    <s v="Psycho"/>
    <s v="R"/>
    <s v="Horror"/>
    <x v="17"/>
    <s v="December 4, 1998 (United States)"/>
    <n v="4.5999999999999996"/>
    <n v="46000"/>
    <s v="Gus Van Sant"/>
    <s v="Robert Bloch"/>
    <s v="Vince Vaughn"/>
    <s v="United States"/>
    <n v="60000000"/>
    <n v="37170655"/>
    <s v="Universal Pictures"/>
    <n v="105"/>
  </r>
  <r>
    <s v="Round of Your Life"/>
    <m/>
    <s v="Family"/>
    <x v="5"/>
    <s v="June 21, 2019 (United States)"/>
    <n v="4.5999999999999996"/>
    <n v="150"/>
    <s v="Dylan Thomas Ellis"/>
    <s v="Tim Ogletree"/>
    <s v="Cole Allen"/>
    <s v="United States"/>
    <m/>
    <n v="20941"/>
    <s v="Aristar Entertainment"/>
    <n v="91"/>
  </r>
  <r>
    <s v="Skinwalkers"/>
    <s v="R"/>
    <s v="Action"/>
    <x v="15"/>
    <s v="August 10, 2007 (United States)"/>
    <n v="4.5999999999999996"/>
    <n v="13000"/>
    <s v="James Isaac"/>
    <s v="James DeMonaco"/>
    <s v="Jason Behr"/>
    <s v="Canada"/>
    <m/>
    <n v="3269736"/>
    <s v="Lionsgate"/>
    <n v="110"/>
  </r>
  <r>
    <s v="Sky Bandits"/>
    <s v="PG"/>
    <s v="Action"/>
    <x v="25"/>
    <s v="October 31, 1986 (United States)"/>
    <n v="4.5999999999999996"/>
    <n v="258"/>
    <s v="Zoran Perisic"/>
    <s v="Thom Keyes"/>
    <s v="Scott McGinnis"/>
    <s v="United Kingdom"/>
    <n v="18000000"/>
    <n v="2295500"/>
    <s v="J&amp;M Entertainment"/>
    <n v="105"/>
  </r>
  <r>
    <s v="Slumber Party Massacre III"/>
    <s v="R"/>
    <s v="Comedy"/>
    <x v="32"/>
    <s v="September 7, 1990 (United States)"/>
    <n v="4.5999999999999996"/>
    <n v="2500"/>
    <s v="Sally Mattison"/>
    <s v="Catherine Cyran"/>
    <s v="Keely Christian"/>
    <s v="United States"/>
    <n v="350000"/>
    <n v="1242995"/>
    <s v="Concorde Pictures"/>
    <n v="87"/>
  </r>
  <r>
    <s v="Superhero Movie"/>
    <s v="PG-13"/>
    <s v="Action"/>
    <x v="0"/>
    <s v="March 28, 2008 (United States)"/>
    <n v="4.5999999999999996"/>
    <n v="65000"/>
    <s v="Craig Mazin"/>
    <s v="Craig Mazin"/>
    <s v="Drake Bell"/>
    <s v="United States"/>
    <n v="35000000"/>
    <n v="71571300"/>
    <s v="Dimension Films"/>
    <n v="75"/>
  </r>
  <r>
    <s v="The Boogey Man"/>
    <s v="R"/>
    <s v="Horror"/>
    <x v="37"/>
    <s v="November 7, 1980 (United States)"/>
    <n v="4.5999999999999996"/>
    <n v="3900"/>
    <s v="Ulli Lommel"/>
    <s v="Ulli Lommel"/>
    <s v="Suzanna Love"/>
    <s v="United States"/>
    <n v="300000"/>
    <m/>
    <s v="The Jerry Gross Organization"/>
    <n v="82"/>
  </r>
  <r>
    <s v="The Unborn"/>
    <s v="R"/>
    <s v="Drama"/>
    <x v="16"/>
    <s v="March 29, 1991 (United States)"/>
    <n v="4.5999999999999996"/>
    <n v="1100"/>
    <s v="Rodman Flender"/>
    <s v="John Brancato"/>
    <s v="Brooke Adams"/>
    <s v="United States"/>
    <m/>
    <n v="1159578"/>
    <s v="Califilm"/>
    <n v="83"/>
  </r>
  <r>
    <s v="Vampire in Brooklyn"/>
    <s v="R"/>
    <s v="Comedy"/>
    <x v="40"/>
    <s v="October 27, 1995 (United States)"/>
    <n v="4.5999999999999996"/>
    <n v="22000"/>
    <s v="Wes Craven"/>
    <s v="Eddie Murphy"/>
    <s v="Eddie Murphy"/>
    <s v="United States"/>
    <n v="20000000"/>
    <n v="19751736"/>
    <s v="Eddie Murphy Productions"/>
    <n v="100"/>
  </r>
  <r>
    <s v="Venom"/>
    <s v="R"/>
    <s v="Horror"/>
    <x v="4"/>
    <s v="September 16, 2005 (United States)"/>
    <n v="4.5999999999999996"/>
    <n v="9700"/>
    <s v="Jim Gillespie"/>
    <s v="Flint Dille"/>
    <s v="Agnes Bruckner"/>
    <s v="United States"/>
    <m/>
    <n v="881779"/>
    <s v="Dimension Films"/>
    <n v="87"/>
  </r>
  <r>
    <s v="When Time Ran Out..."/>
    <s v="PG"/>
    <s v="Action"/>
    <x v="37"/>
    <s v="March 28, 1980 (United States)"/>
    <n v="4.5999999999999996"/>
    <n v="2600"/>
    <s v="James Goldstone"/>
    <s v="Gordon Thomas"/>
    <s v="Paul Newman"/>
    <s v="United States"/>
    <n v="20000000"/>
    <n v="3763988"/>
    <s v="International Cinema"/>
    <n v="121"/>
  </r>
  <r>
    <s v="Wild Orchid"/>
    <s v="R"/>
    <s v="Drama"/>
    <x v="21"/>
    <s v="April 27, 1990 (United States)"/>
    <n v="4.5999999999999996"/>
    <n v="12000"/>
    <s v="Zalman King"/>
    <s v="Patricia Louisianna Knop"/>
    <s v="Mickey Rourke"/>
    <s v="United States"/>
    <m/>
    <n v="11060485"/>
    <s v="Vision PDG"/>
    <n v="105"/>
  </r>
  <r>
    <s v="Yogi Bear"/>
    <s v="PG"/>
    <s v="Animation"/>
    <x v="29"/>
    <s v="December 17, 2010 (United States)"/>
    <n v="4.5999999999999996"/>
    <n v="21000"/>
    <s v="Eric Brevig"/>
    <s v="Jennifer Ventimilia"/>
    <s v="Dan Aykroyd"/>
    <s v="United States"/>
    <n v="80000000"/>
    <n v="203509374"/>
    <s v="Warner Bros."/>
    <n v="80"/>
  </r>
  <r>
    <s v="A Fine Mess"/>
    <s v="PG"/>
    <s v="Action"/>
    <x v="25"/>
    <s v="August 8, 1986 (United States)"/>
    <n v="4.7"/>
    <n v="1400"/>
    <s v="Blake Edwards"/>
    <s v="Blake Edwards"/>
    <s v="Ted Danson"/>
    <s v="United States"/>
    <m/>
    <n v="6029824"/>
    <s v="Blake Edwards"/>
    <n v="90"/>
  </r>
  <r>
    <s v="A Haunted House 2"/>
    <s v="R"/>
    <s v="Comedy"/>
    <x v="20"/>
    <s v="April 18, 2014 (United States)"/>
    <n v="4.7"/>
    <n v="20000"/>
    <s v="Michael Tiddes"/>
    <s v="Marlon Wayans"/>
    <s v="Marlon Wayans"/>
    <s v="United States"/>
    <n v="4000000"/>
    <n v="25358716"/>
    <s v="Baby Way Productions"/>
    <n v="86"/>
  </r>
  <r>
    <s v="A Kid in King Arthur's Court"/>
    <s v="PG"/>
    <s v="Adventure"/>
    <x v="40"/>
    <s v="August 11, 1995 (United States)"/>
    <n v="4.7"/>
    <n v="5800"/>
    <s v="Michael Gottlieb"/>
    <s v="Michael Part"/>
    <s v="Thomas Ian Nicholas"/>
    <s v="United States"/>
    <n v="15000000"/>
    <n v="13406717"/>
    <s v="Tapestry Films"/>
    <n v="89"/>
  </r>
  <r>
    <s v="Anacondas: The Hunt for the Blood Orchid"/>
    <s v="PG-13"/>
    <s v="Action"/>
    <x v="1"/>
    <s v="August 27, 2004 (United States)"/>
    <n v="4.7"/>
    <n v="30000"/>
    <s v="Dwight H. Little"/>
    <s v="Hans Bauer"/>
    <s v="Morris Chestnut"/>
    <s v="United States"/>
    <n v="20000000"/>
    <n v="70992898"/>
    <s v="Screen Gems"/>
    <n v="97"/>
  </r>
  <r>
    <s v="Are We There Yet?"/>
    <s v="PG"/>
    <s v="Adventure"/>
    <x v="4"/>
    <s v="January 21, 2005 (United States)"/>
    <n v="4.7"/>
    <n v="30000"/>
    <s v="Brian Levant"/>
    <s v="Steven Gary Banks"/>
    <s v="Ice Cube"/>
    <s v="United States"/>
    <n v="32000000"/>
    <n v="97918663"/>
    <s v="Revolution Studios"/>
    <n v="95"/>
  </r>
  <r>
    <s v="B*A*P*S"/>
    <s v="PG-13"/>
    <s v="Comedy"/>
    <x v="14"/>
    <s v="March 28, 1997 (United States)"/>
    <n v="4.7"/>
    <n v="5000"/>
    <s v="Robert Townsend"/>
    <s v="Troy Byer"/>
    <s v="Halle Berry"/>
    <s v="United States"/>
    <m/>
    <n v="7338279"/>
    <s v="New Line Cinema"/>
    <n v="91"/>
  </r>
  <r>
    <s v="Barely Legal"/>
    <s v="R"/>
    <s v="Comedy"/>
    <x v="2"/>
    <s v="May 25, 2006 (Thailand)"/>
    <n v="4.7"/>
    <n v="5900"/>
    <s v="David Mickey Evans"/>
    <s v="David H. Steinberg"/>
    <s v="Erik von Detten"/>
    <s v="Germany"/>
    <m/>
    <n v="83439"/>
    <s v="International West Pictures (IWP)"/>
    <n v="90"/>
  </r>
  <r>
    <s v="Biker Boyz"/>
    <s v="PG-13"/>
    <s v="Action"/>
    <x v="2"/>
    <s v="January 31, 2003 (United States)"/>
    <n v="4.7"/>
    <n v="13000"/>
    <s v="Reggie Rock Bythewood"/>
    <s v="Michael Gougis"/>
    <s v="Laurence Fishburne"/>
    <s v="United States"/>
    <n v="24000000"/>
    <n v="23510621"/>
    <s v="Dreamworks Pictures"/>
    <n v="110"/>
  </r>
  <r>
    <s v="Boxing Helena"/>
    <s v="R"/>
    <s v="Drama"/>
    <x v="34"/>
    <s v="September 3, 1993 (United States)"/>
    <n v="4.7"/>
    <n v="12000"/>
    <s v="Jennifer Lynch"/>
    <s v="Philippe Caland"/>
    <s v="Julian Sands"/>
    <s v="United States"/>
    <m/>
    <n v="1796389"/>
    <s v="Mainline Pictures"/>
    <n v="107"/>
  </r>
  <r>
    <s v="Cheech &amp; Chong's the Corsican Brothers"/>
    <s v="PG"/>
    <s v="Comedy"/>
    <x v="18"/>
    <s v="July 27, 1984 (United States)"/>
    <n v="4.7"/>
    <n v="3900"/>
    <s v="Tommy Chong"/>
    <s v="Tommy Chong"/>
    <s v="Cheech Marin"/>
    <s v="United States"/>
    <m/>
    <n v="3772785"/>
    <s v="Orion Pictures"/>
    <n v="82"/>
  </r>
  <r>
    <s v="Class Reunion"/>
    <s v="R"/>
    <s v="Comedy"/>
    <x v="31"/>
    <s v="October 29, 1982 (United States)"/>
    <n v="4.7"/>
    <n v="2000"/>
    <s v="Michael Miller"/>
    <s v="John Hughes"/>
    <s v="Gerrit Graham"/>
    <s v="United States"/>
    <m/>
    <n v="10054150"/>
    <s v="ABC Motion Pictures"/>
    <n v="84"/>
  </r>
  <r>
    <s v="Confessions of a Teenage Drama Queen"/>
    <s v="PG"/>
    <s v="Comedy"/>
    <x v="1"/>
    <s v="February 20, 2004 (United States)"/>
    <n v="4.7"/>
    <n v="28000"/>
    <s v="Sara Sugarman"/>
    <s v="Dyan Sheldon"/>
    <s v="Lindsay Lohan"/>
    <s v="Germany"/>
    <n v="15000000"/>
    <n v="33251890"/>
    <s v="Walt Disney Pictures"/>
    <n v="89"/>
  </r>
  <r>
    <s v="Corky Romano"/>
    <s v="PG-13"/>
    <s v="Comedy"/>
    <x v="7"/>
    <s v="October 12, 2001 (United States)"/>
    <n v="4.7"/>
    <n v="13000"/>
    <s v="Rob Pritts"/>
    <s v="David Garrett"/>
    <s v="Chris Kattan"/>
    <s v="United States"/>
    <n v="11000000"/>
    <n v="25272752"/>
    <s v="Touchstone Pictures"/>
    <n v="86"/>
  </r>
  <r>
    <s v="Deadtime Stories"/>
    <s v="R"/>
    <s v="Comedy"/>
    <x v="25"/>
    <s v="November 28, 1986 (United States)"/>
    <n v="4.7"/>
    <n v="1800"/>
    <s v="Jeffrey Delman"/>
    <s v="Jeffrey Delman"/>
    <s v="Scott Valentine"/>
    <s v="United States"/>
    <m/>
    <n v="2750741"/>
    <s v="Scary Stuff"/>
    <n v="93"/>
  </r>
  <r>
    <s v="Def by Temptation"/>
    <s v="R"/>
    <s v="Horror"/>
    <x v="32"/>
    <s v="May 11, 1990 (United States)"/>
    <n v="4.7"/>
    <n v="1400"/>
    <s v="James Bond III"/>
    <s v="James Bond III"/>
    <s v="James Bond III"/>
    <s v="United States"/>
    <m/>
    <n v="2218579"/>
    <s v="Bonded Filmworks"/>
    <n v="95"/>
  </r>
  <r>
    <s v="Deuce Bigalow: European Gigolo"/>
    <s v="R"/>
    <s v="Comedy"/>
    <x v="4"/>
    <s v="August 12, 2005 (United States)"/>
    <n v="4.7"/>
    <n v="49000"/>
    <s v="Mike Bigelow"/>
    <s v="Harris Goldberg"/>
    <s v="Rob Schneider"/>
    <s v="United States"/>
    <n v="22000000"/>
    <n v="45109561"/>
    <s v="Columbia Pictures"/>
    <n v="83"/>
  </r>
  <r>
    <s v="Dr. Dolittle 2"/>
    <s v="PG"/>
    <s v="Comedy"/>
    <x v="7"/>
    <s v="June 22, 2001 (United States)"/>
    <n v="4.7"/>
    <n v="42000"/>
    <s v="Steve Carr"/>
    <s v="Hugh Lofting"/>
    <s v="Eddie Murphy"/>
    <s v="United States"/>
    <n v="70000000"/>
    <n v="176104344"/>
    <s v="Twentieth Century Fox"/>
    <n v="87"/>
  </r>
  <r>
    <s v="Dream Round"/>
    <m/>
    <s v="Comedy"/>
    <x v="22"/>
    <s v="February 7, 2020 (United States)"/>
    <n v="4.7"/>
    <n v="36"/>
    <s v="Dusty Dukatz"/>
    <s v="Lisa Huston"/>
    <s v="Michael Saquella"/>
    <s v="United States"/>
    <m/>
    <m/>
    <s v="Cactus Blue Entertainment"/>
    <n v="90"/>
  </r>
  <r>
    <s v="Elektra"/>
    <s v="PG-13"/>
    <s v="Action"/>
    <x v="4"/>
    <s v="January 14, 2005 (United States)"/>
    <n v="4.7"/>
    <n v="89000"/>
    <s v="Rob Bowman"/>
    <s v="Mark Steven Johnson"/>
    <s v="Jennifer Garner"/>
    <s v="Canada"/>
    <n v="43000000"/>
    <n v="56995646"/>
    <s v="Twentieth Century Fox"/>
    <n v="97"/>
  </r>
  <r>
    <s v="Full Frontal"/>
    <s v="R"/>
    <s v="Comedy"/>
    <x v="23"/>
    <s v="August 2, 2002 (United States)"/>
    <n v="4.7"/>
    <n v="9500"/>
    <s v="Steven Soderbergh"/>
    <s v="Coleman Hough"/>
    <s v="Julia Roberts"/>
    <s v="United States"/>
    <n v="2000000"/>
    <n v="3438804"/>
    <s v="Miramax"/>
    <n v="101"/>
  </r>
  <r>
    <s v="God's Not Dead"/>
    <s v="PG"/>
    <s v="Drama"/>
    <x v="20"/>
    <s v="March 21, 2014 (United States)"/>
    <n v="4.7"/>
    <n v="41000"/>
    <s v="Harold Cronk"/>
    <s v="Hunter Dennis"/>
    <s v="Shane Harper"/>
    <s v="United States"/>
    <n v="2000000"/>
    <n v="64676349"/>
    <s v="Pure Flix Productions"/>
    <n v="113"/>
  </r>
  <r>
    <s v="Gotti"/>
    <s v="R"/>
    <s v="Biography"/>
    <x v="26"/>
    <s v="June 14, 2018 (Hungary)"/>
    <n v="4.7"/>
    <n v="14000"/>
    <s v="Kevin Connolly"/>
    <s v="Leo Rossi"/>
    <s v="John Travolta"/>
    <s v="Canada"/>
    <n v="10000000"/>
    <n v="6412349"/>
    <s v="Emmett/Furla/Oasis Films (EFO Films)"/>
    <n v="112"/>
  </r>
  <r>
    <s v="Hell's Kitchen"/>
    <s v="R"/>
    <s v="Crime"/>
    <x v="17"/>
    <s v="January 19, 2001 (Italy)"/>
    <n v="4.7"/>
    <n v="2500"/>
    <s v="Tony Cinciripini"/>
    <s v="Tony Cinciripini"/>
    <s v="Rosanna Arquette"/>
    <s v="United States"/>
    <n v="6000000"/>
    <n v="11710"/>
    <s v="HK Film Corporation"/>
    <n v="95"/>
  </r>
  <r>
    <s v="House Party 3"/>
    <s v="R"/>
    <s v="Comedy"/>
    <x v="13"/>
    <s v="January 12, 1994 (United States)"/>
    <n v="4.7"/>
    <n v="4800"/>
    <s v="Eric Meza"/>
    <s v="Reginald Hudlin"/>
    <s v="Christopher Reid"/>
    <s v="United States"/>
    <m/>
    <n v="19281235"/>
    <s v="Jackson/McHenry Company,The"/>
    <n v="100"/>
  </r>
  <r>
    <s v="Howard the Duck"/>
    <s v="PG"/>
    <s v="Action"/>
    <x v="25"/>
    <s v="August 1, 1986 (United States)"/>
    <n v="4.7"/>
    <n v="44000"/>
    <s v="Willard Huyck"/>
    <s v="Steve Gerber"/>
    <s v="Lea Thompson"/>
    <s v="United States"/>
    <n v="37000000"/>
    <n v="37962774"/>
    <s v="Universal Pictures"/>
    <n v="110"/>
  </r>
  <r>
    <s v="Hunk"/>
    <s v="PG"/>
    <s v="Comedy"/>
    <x v="3"/>
    <s v="March 6, 1987 (United States)"/>
    <n v="4.7"/>
    <n v="1300"/>
    <s v="Lawrence Bassoff"/>
    <s v="Lawrence Bassoff"/>
    <s v="John Allen Nelson"/>
    <s v="United States"/>
    <m/>
    <n v="1749956"/>
    <s v="Marimark Productions"/>
    <n v="102"/>
  </r>
  <r>
    <s v="I Still Know What You Did Last Summer"/>
    <s v="R"/>
    <s v="Horror"/>
    <x v="17"/>
    <s v="November 13, 1998 (United States)"/>
    <n v="4.7"/>
    <n v="70000"/>
    <s v="Danny Cannon"/>
    <s v="Lois Duncan"/>
    <s v="Jennifer Love Hewitt"/>
    <s v="United States"/>
    <n v="65000000"/>
    <n v="40002112"/>
    <s v="Columbia Pictures"/>
    <n v="100"/>
  </r>
  <r>
    <s v="Jinxed!"/>
    <s v="R"/>
    <s v="Comedy"/>
    <x v="31"/>
    <s v="October 22, 1982 (United States)"/>
    <n v="4.7"/>
    <n v="984"/>
    <s v="Don Siegel"/>
    <s v="Frank D. Gilroy"/>
    <s v="Bette Midler"/>
    <s v="United States"/>
    <n v="13400000"/>
    <n v="2869638"/>
    <s v="Herb Jaffe"/>
    <n v="103"/>
  </r>
  <r>
    <s v="Jonah Hex"/>
    <s v="PG-13"/>
    <s v="Action"/>
    <x v="29"/>
    <s v="June 18, 2010 (United States)"/>
    <n v="4.7"/>
    <n v="56000"/>
    <s v="Jimmy Hayward"/>
    <s v="Mark Neveldine"/>
    <s v="Josh Brolin"/>
    <s v="United States"/>
    <n v="47000000"/>
    <n v="10903312"/>
    <s v="Warner Bros."/>
    <n v="81"/>
  </r>
  <r>
    <s v="La Cage aux Folles 3: The Wedding"/>
    <s v="PG-13"/>
    <s v="Comedy"/>
    <x v="38"/>
    <s v="February 14, 1986 (United States)"/>
    <n v="4.7"/>
    <n v="760"/>
    <s v="Georges Lautner"/>
    <s v="Philippe Nicaud"/>
    <s v="Michel Serrault"/>
    <s v="France"/>
    <m/>
    <n v="345280"/>
    <s v="Columbia Films"/>
    <n v="87"/>
  </r>
  <r>
    <s v="Look Who's Talking Too"/>
    <s v="PG-13"/>
    <s v="Comedy"/>
    <x v="32"/>
    <s v="December 14, 1990 (United States)"/>
    <n v="4.7"/>
    <n v="45000"/>
    <s v="Amy Heckerling"/>
    <s v="Amy Heckerling"/>
    <s v="John Travolta"/>
    <s v="United States"/>
    <m/>
    <n v="47789074"/>
    <s v="TriStar Pictures"/>
    <n v="81"/>
  </r>
  <r>
    <s v="Major League: Back to the Minors"/>
    <s v="PG-13"/>
    <s v="Comedy"/>
    <x v="17"/>
    <s v="April 17, 1998 (United States)"/>
    <n v="4.7"/>
    <n v="7200"/>
    <s v="John Warren"/>
    <s v="David S. Ward"/>
    <s v="Scott Bakula"/>
    <s v="United States"/>
    <n v="18000000"/>
    <n v="3572443"/>
    <s v="Morgan Creek Entertainment"/>
    <n v="100"/>
  </r>
  <r>
    <s v="Man Trouble"/>
    <s v="PG-13"/>
    <s v="Comedy"/>
    <x v="35"/>
    <s v="July 17, 1992 (United States)"/>
    <n v="4.7"/>
    <n v="3000"/>
    <s v="Bob Rafelson"/>
    <s v="Carole Eastman"/>
    <s v="Jack Nicholson"/>
    <s v="United States"/>
    <n v="30000000"/>
    <n v="4096030"/>
    <s v="Penta Entertainment"/>
    <n v="100"/>
  </r>
  <r>
    <s v="Mosquito"/>
    <s v="R"/>
    <s v="Horror"/>
    <x v="13"/>
    <s v="November 21, 1994 (Japan)"/>
    <n v="4.7"/>
    <n v="2200"/>
    <s v="Gary Jones"/>
    <s v="Tom Chaney"/>
    <s v="Gunnar Hansen"/>
    <s v="United States"/>
    <n v="200000"/>
    <m/>
    <s v="Antibes Inc."/>
    <n v="92"/>
  </r>
  <r>
    <s v="My Boss's Daughter"/>
    <s v="PG-13"/>
    <s v="Comedy"/>
    <x v="2"/>
    <s v="August 22, 2003 (United States)"/>
    <n v="4.7"/>
    <n v="29000"/>
    <s v="David Zucker"/>
    <s v="David Dorfman"/>
    <s v="Ashton Kutcher"/>
    <s v="United States"/>
    <n v="14000000"/>
    <n v="18191005"/>
    <s v="Dimension Films"/>
    <n v="86"/>
  </r>
  <r>
    <s v="Poltergeist III"/>
    <s v="PG"/>
    <s v="Horror"/>
    <x v="28"/>
    <s v="June 10, 1988 (United States)"/>
    <n v="4.7"/>
    <n v="17000"/>
    <s v="Gary Sherman"/>
    <s v="Gary Sherman"/>
    <s v="Heather O'Rourke"/>
    <s v="United States"/>
    <n v="10500000"/>
    <n v="14114488"/>
    <s v="Metro-Goldwyn-Mayer (MGM)"/>
    <n v="98"/>
  </r>
  <r>
    <s v="Screwballs"/>
    <s v="R"/>
    <s v="Comedy"/>
    <x v="19"/>
    <s v="April 1, 1983 (United States)"/>
    <n v="4.7"/>
    <n v="3000"/>
    <s v="Rafal Zielinski"/>
    <s v="Linda Shayne"/>
    <s v="Peter Keleghan"/>
    <s v="Canada"/>
    <n v="800000"/>
    <n v="2082215"/>
    <s v="Millenium"/>
    <n v="80"/>
  </r>
  <r>
    <s v="Shed of the Dead"/>
    <s v="R"/>
    <s v="Comedy"/>
    <x v="5"/>
    <s v="May 20, 2019 (United Kingdom)"/>
    <n v="4.7"/>
    <n v="1400"/>
    <s v="Drew Cullingham"/>
    <s v="Drew Cullingham"/>
    <s v="Spencer Brown"/>
    <s v="United Kingdom"/>
    <m/>
    <n v="38901"/>
    <s v="7DM Studios"/>
    <n v="82"/>
  </r>
  <r>
    <s v="Shorts"/>
    <s v="PG"/>
    <s v="Adventure"/>
    <x v="0"/>
    <s v="August 21, 2009 (United States)"/>
    <n v="4.7"/>
    <n v="7000"/>
    <s v="Robert Rodriguez"/>
    <s v="Robert Rodriguez"/>
    <s v="Jimmy Bennett"/>
    <s v="United States"/>
    <n v="40000000"/>
    <n v="28972508"/>
    <s v="Warner Bros."/>
    <n v="89"/>
  </r>
  <r>
    <s v="Staying Alive"/>
    <s v="PG"/>
    <s v="Drama"/>
    <x v="19"/>
    <s v="July 15, 1983 (United States)"/>
    <n v="4.7"/>
    <n v="15000"/>
    <s v="Sylvester Stallone"/>
    <s v="Nik Cohn"/>
    <s v="John Travolta"/>
    <s v="United States"/>
    <n v="22000000"/>
    <n v="64892670"/>
    <s v="Paramount Pictures"/>
    <n v="93"/>
  </r>
  <r>
    <s v="Surfer, Dude"/>
    <s v="R"/>
    <s v="Comedy"/>
    <x v="0"/>
    <s v="September 5, 2008 (United States)"/>
    <n v="4.7"/>
    <n v="8500"/>
    <s v="S.R. Bindler"/>
    <s v="S.R. Bindler"/>
    <s v="Matthew McConaughey"/>
    <s v="United States"/>
    <n v="6000000"/>
    <n v="52132"/>
    <s v="Berk/Lane Entertainment"/>
    <n v="85"/>
  </r>
  <r>
    <s v="That Darn Cat"/>
    <s v="PG"/>
    <s v="Action"/>
    <x v="14"/>
    <s v="February 14, 1997 (United States)"/>
    <n v="4.7"/>
    <n v="4200"/>
    <s v="Bob Spiers"/>
    <s v="Gordon Gordon"/>
    <s v="Christina Ricci"/>
    <s v="United States"/>
    <m/>
    <n v="18301610"/>
    <s v="Walt Disney Pictures"/>
    <n v="89"/>
  </r>
  <r>
    <s v="The ABCs of Death"/>
    <s v="Not Rated"/>
    <s v="Comedy"/>
    <x v="36"/>
    <s v="April 26, 2013 (United Kingdom)"/>
    <n v="4.7"/>
    <n v="18000"/>
    <s v="Directors"/>
    <s v="Ant Timpson"/>
    <s v="Ingrid BolsÃ¸ Berdal"/>
    <s v="United States"/>
    <m/>
    <n v="23589"/>
    <s v="Magnet Releasing"/>
    <n v="129"/>
  </r>
  <r>
    <s v="The Boy Next Door"/>
    <s v="R"/>
    <s v="Thriller"/>
    <x v="39"/>
    <s v="January 23, 2015 (United States)"/>
    <n v="4.7"/>
    <n v="40000"/>
    <s v="Rob Cohen"/>
    <s v="Barbara Curry"/>
    <s v="Jennifer Lopez"/>
    <s v="United States"/>
    <n v="4000000"/>
    <n v="52425855"/>
    <s v="Universal Pictures"/>
    <n v="91"/>
  </r>
  <r>
    <s v="The Crow: City of Angels"/>
    <s v="R"/>
    <s v="Action"/>
    <x v="10"/>
    <s v="August 30, 1996 (United States)"/>
    <n v="4.7"/>
    <n v="19000"/>
    <s v="Tim Pope"/>
    <s v="James O'Barr"/>
    <s v="Vincent Perez"/>
    <s v="United States"/>
    <n v="13000000"/>
    <n v="17917287"/>
    <s v="Bad Bird Productions"/>
    <n v="84"/>
  </r>
  <r>
    <s v="The in Crowd"/>
    <s v="PG-13"/>
    <s v="Drama"/>
    <x v="8"/>
    <s v="July 19, 2000 (United States)"/>
    <n v="4.7"/>
    <n v="4400"/>
    <s v="Mary Lambert"/>
    <s v="Mark Gibson"/>
    <s v="Lori Heuring"/>
    <s v="United States"/>
    <n v="24000000"/>
    <n v="5280035"/>
    <s v="Morgan Creek Entertainment"/>
    <n v="105"/>
  </r>
  <r>
    <s v="The Marine"/>
    <s v="PG-13"/>
    <s v="Action"/>
    <x v="15"/>
    <s v="October 13, 2006 (United States)"/>
    <n v="4.7"/>
    <n v="33000"/>
    <s v="John Bonito"/>
    <s v="Michelle Gallagher"/>
    <s v="John Cena"/>
    <s v="United States"/>
    <n v="20000000"/>
    <n v="22165608"/>
    <s v="Twentieth Century Fox"/>
    <n v="92"/>
  </r>
  <r>
    <s v="The Men's Club"/>
    <s v="R"/>
    <s v="Drama"/>
    <x v="25"/>
    <s v="September 19, 1986 (United States)"/>
    <n v="4.7"/>
    <n v="790"/>
    <s v="Peter Medak"/>
    <s v="Leonard Michaels"/>
    <s v="David Dukes"/>
    <s v="United States"/>
    <m/>
    <n v="2556361"/>
    <s v="Atlantic Entertainment Group"/>
    <n v="101"/>
  </r>
  <r>
    <s v="The Next Best Thing"/>
    <s v="PG-13"/>
    <s v="Comedy"/>
    <x v="8"/>
    <s v="March 3, 2000 (United States)"/>
    <n v="4.7"/>
    <n v="11000"/>
    <s v="John Schlesinger"/>
    <s v="Tom Ropelewski"/>
    <s v="Madonna"/>
    <s v="United States"/>
    <n v="25000000"/>
    <n v="24362772"/>
    <s v="Lakeshore Entertainment"/>
    <n v="108"/>
  </r>
  <r>
    <s v="The Rage: Carrie 2"/>
    <s v="R"/>
    <s v="Horror"/>
    <x v="11"/>
    <s v="March 12, 1999 (United States)"/>
    <n v="4.7"/>
    <n v="16000"/>
    <s v="Katt Shea"/>
    <s v="Stephen King"/>
    <s v="Emily Bergl"/>
    <s v="United States"/>
    <n v="21000000"/>
    <n v="17762705"/>
    <s v="United Artists"/>
    <n v="104"/>
  </r>
  <r>
    <s v="The Return of Swamp Thing"/>
    <s v="PG-13"/>
    <s v="Action"/>
    <x v="21"/>
    <s v="May 12, 1989 (United States)"/>
    <n v="4.7"/>
    <n v="4400"/>
    <s v="Jim Wynorski"/>
    <s v="Neil Cuthbert"/>
    <s v="Dick Durock"/>
    <s v="United States"/>
    <n v="4000000"/>
    <n v="192816"/>
    <s v="Lightyear Entertainment"/>
    <n v="88"/>
  </r>
  <r>
    <s v="The Squeeze"/>
    <s v="PG-13"/>
    <s v="Action"/>
    <x v="3"/>
    <s v="July 10, 1987 (United States)"/>
    <n v="4.7"/>
    <n v="1100"/>
    <s v="Roger Young"/>
    <s v="Daniel Taplitz"/>
    <s v="Michael Keaton"/>
    <s v="United States"/>
    <n v="19000000"/>
    <n v="2228951"/>
    <s v="TriStar Pictures"/>
    <n v="101"/>
  </r>
  <r>
    <s v="The Twilight Saga: New Moon"/>
    <s v="PG-13"/>
    <s v="Adventure"/>
    <x v="9"/>
    <s v="November 20, 2009 (United States)"/>
    <n v="4.7"/>
    <n v="271000"/>
    <s v="Chris Weitz"/>
    <s v="Melissa Rosenberg"/>
    <s v="Kristen Stewart"/>
    <s v="United States"/>
    <n v="50000000"/>
    <n v="711025481"/>
    <s v="Temple Hill Entertainment"/>
    <n v="130"/>
  </r>
  <r>
    <s v="The Wicked Lady"/>
    <s v="R"/>
    <s v="Adventure"/>
    <x v="19"/>
    <s v="October 28, 1983 (United States)"/>
    <n v="4.7"/>
    <n v="1100"/>
    <s v="Michael Winner"/>
    <s v="Leslie Arliss"/>
    <s v="Faye Dunaway"/>
    <s v="United Kingdom"/>
    <n v="8000000"/>
    <n v="724912"/>
    <s v="Golan-Globus Productions"/>
    <n v="98"/>
  </r>
  <r>
    <s v="Tomboy"/>
    <s v="R"/>
    <s v="Comedy"/>
    <x v="38"/>
    <s v="November 14, 1985 (West Germany)"/>
    <n v="4.7"/>
    <n v="1400"/>
    <s v="Herb Freed"/>
    <s v="Ben Zelig"/>
    <s v="Betsy Russell"/>
    <s v="United States"/>
    <m/>
    <n v="14100000"/>
    <s v="Marimark Productions"/>
    <n v="91"/>
  </r>
  <r>
    <s v="Two of a Kind"/>
    <s v="PG"/>
    <s v="Comedy"/>
    <x v="19"/>
    <s v="December 16, 1983 (United States)"/>
    <n v="4.7"/>
    <n v="3900"/>
    <s v="John Herzfeld"/>
    <s v="John Herzfeld"/>
    <s v="John Travolta"/>
    <s v="United States"/>
    <n v="14000000"/>
    <n v="23646952"/>
    <s v="Twentieth Century Fox"/>
    <n v="88"/>
  </r>
  <r>
    <s v="Warriors of Virtue"/>
    <s v="PG"/>
    <s v="Action"/>
    <x v="14"/>
    <s v="May 2, 1997 (United States)"/>
    <n v="4.7"/>
    <n v="3000"/>
    <s v="Ronny Yu"/>
    <s v="Michael Vickerman"/>
    <s v="Angus Macfadyen"/>
    <s v="United States"/>
    <n v="35000000"/>
    <n v="6537036"/>
    <s v="China Film Co-Production Corporation"/>
    <n v="101"/>
  </r>
  <r>
    <s v="Wholly Moses!"/>
    <s v="PG"/>
    <s v="Comedy"/>
    <x v="37"/>
    <s v="June 13, 1980 (United States)"/>
    <n v="4.7"/>
    <n v="1800"/>
    <s v="Gary Weis"/>
    <s v="Guy Thomas"/>
    <s v="Dudley Moore"/>
    <s v="United States"/>
    <m/>
    <n v="14155617"/>
    <s v="Columbia Pictures"/>
    <n v="103"/>
  </r>
  <r>
    <s v="Why Did I Get Married Too?"/>
    <s v="PG-13"/>
    <s v="Comedy"/>
    <x v="29"/>
    <s v="April 2, 2010 (United States)"/>
    <n v="4.7"/>
    <n v="9200"/>
    <s v="Tyler Perry"/>
    <s v="Tyler Perry"/>
    <s v="Janet Jackson"/>
    <s v="United States"/>
    <n v="20000000"/>
    <n v="60673972"/>
    <s v="Lionsgate"/>
    <n v="121"/>
  </r>
  <r>
    <s v="Young Warriors"/>
    <s v="R"/>
    <s v="Action"/>
    <x v="19"/>
    <s v="August 28, 1983 (United States)"/>
    <n v="4.7"/>
    <n v="460"/>
    <s v="Lawrence David Foldes"/>
    <s v="Russell W. Colgin"/>
    <s v="Ernest Borgnine"/>
    <s v="United States"/>
    <m/>
    <m/>
    <s v="Star Cinema"/>
    <n v="105"/>
  </r>
  <r>
    <s v="Zoolander 2"/>
    <s v="PG-13"/>
    <s v="Action"/>
    <x v="30"/>
    <s v="February 12, 2016 (United States)"/>
    <n v="4.7"/>
    <n v="66000"/>
    <s v="Ben Stiller"/>
    <s v="Justin Theroux"/>
    <s v="Ben Stiller"/>
    <s v="United States"/>
    <n v="50000000"/>
    <n v="56722693"/>
    <s v="Panorama Films"/>
    <n v="101"/>
  </r>
  <r>
    <s v="9 Songs"/>
    <s v="Not Rated"/>
    <s v="Drama"/>
    <x v="1"/>
    <s v="March 11, 2005 (United Kingdom)"/>
    <n v="4.8"/>
    <n v="22000"/>
    <s v="Michael Winterbottom"/>
    <s v="Michael Winterbottom"/>
    <s v="Kieran O'Brien"/>
    <s v="United Kingdom"/>
    <m/>
    <n v="1590308"/>
    <s v="Revolution Films"/>
    <n v="71"/>
  </r>
  <r>
    <s v="90 Minutes in Heaven"/>
    <s v="PG-13"/>
    <s v="Drama"/>
    <x v="39"/>
    <s v="September 11, 2015 (United States)"/>
    <n v="4.8"/>
    <n v="3500"/>
    <s v="Michael Polish"/>
    <s v="Michael Polish"/>
    <s v="Kate Bosworth"/>
    <s v="United States"/>
    <n v="5000000"/>
    <n v="4842699"/>
    <s v="Astute Films"/>
    <n v="121"/>
  </r>
  <r>
    <s v="About Cherry"/>
    <s v="R"/>
    <s v="Drama"/>
    <x v="36"/>
    <s v="August 9, 2012 (United States)"/>
    <n v="4.8"/>
    <n v="10000"/>
    <s v="Stephen Elliott"/>
    <s v="Stephen Elliott"/>
    <s v="Ashley Hinshaw"/>
    <s v="United States"/>
    <n v="2500000"/>
    <n v="8315"/>
    <s v="Enderby Entertainment"/>
    <n v="98"/>
  </r>
  <r>
    <s v="After Earth"/>
    <s v="PG-13"/>
    <s v="Action"/>
    <x v="33"/>
    <s v="May 31, 2013 (United States)"/>
    <n v="4.8"/>
    <n v="194000"/>
    <s v="M. Night Shyamalan"/>
    <s v="Gary Whitta"/>
    <s v="Jaden Smith"/>
    <s v="United States"/>
    <n v="130000000"/>
    <n v="243611982"/>
    <s v="Columbia Pictures"/>
    <n v="100"/>
  </r>
  <r>
    <s v="All About Steve"/>
    <s v="PG-13"/>
    <s v="Comedy"/>
    <x v="9"/>
    <s v="September 4, 2009 (United States)"/>
    <n v="4.8"/>
    <n v="40000"/>
    <s v="Phil Traill"/>
    <s v="Kim Barker"/>
    <s v="Sandra Bullock"/>
    <s v="United States"/>
    <n v="15000000"/>
    <n v="40105542"/>
    <s v="Fox 2000 Pictures"/>
    <n v="99"/>
  </r>
  <r>
    <s v="American Anthem"/>
    <s v="PG-13"/>
    <s v="Drama"/>
    <x v="25"/>
    <s v="June 27, 1986 (United States)"/>
    <n v="4.8"/>
    <n v="1400"/>
    <s v="Albert Magnoli"/>
    <s v="Evan Archerd"/>
    <s v="Mitchell Gaylord"/>
    <s v="United States"/>
    <m/>
    <n v="4845724"/>
    <s v="Lorimar Productions"/>
    <n v="102"/>
  </r>
  <r>
    <s v="Amityville: The Awakening"/>
    <s v="PG-13"/>
    <s v="Horror"/>
    <x v="27"/>
    <s v="October 12, 2017 (United States)"/>
    <n v="4.8"/>
    <n v="13000"/>
    <s v="Franck Khalfoun"/>
    <s v="Franck Khalfoun"/>
    <s v="Jennifer Jason Leigh"/>
    <s v="United States"/>
    <m/>
    <n v="8481997"/>
    <s v="Dimension Films"/>
    <n v="87"/>
  </r>
  <r>
    <s v="Anaconda"/>
    <s v="PG-13"/>
    <s v="Action"/>
    <x v="14"/>
    <s v="April 11, 1997 (United States)"/>
    <n v="4.8"/>
    <n v="99000"/>
    <s v="Luis Llosa"/>
    <s v="Hans Bauer"/>
    <s v="Jon Voight"/>
    <s v="United States"/>
    <n v="45000000"/>
    <n v="136885767"/>
    <s v="Cinema Line Film Corporation"/>
    <n v="89"/>
  </r>
  <r>
    <s v="Avenging Angel"/>
    <s v="R"/>
    <s v="Action"/>
    <x v="38"/>
    <s v="January 11, 1985 (United States)"/>
    <n v="4.8"/>
    <n v="1400"/>
    <s v="Robert Vincent O'Neil"/>
    <s v="Robert Vincent O'Neil"/>
    <s v="Betsy Russell"/>
    <s v="United States"/>
    <m/>
    <n v="5622787"/>
    <s v="Avenging Venture"/>
    <n v="93"/>
  </r>
  <r>
    <s v="Bewitched"/>
    <s v="PG-13"/>
    <s v="Comedy"/>
    <x v="4"/>
    <s v="June 24, 2005 (United States)"/>
    <n v="4.8"/>
    <n v="70000"/>
    <s v="Nora Ephron"/>
    <s v="Nora Ephron"/>
    <s v="Nicole Kidman"/>
    <s v="United States"/>
    <n v="85000000"/>
    <n v="131426169"/>
    <s v="Columbia Pictures"/>
    <n v="102"/>
  </r>
  <r>
    <s v="Big Momma's House 2"/>
    <s v="PG-13"/>
    <s v="Comedy"/>
    <x v="15"/>
    <s v="January 27, 2006 (United States)"/>
    <n v="4.8"/>
    <n v="41000"/>
    <s v="John Whitesell"/>
    <s v="Don Rhymer"/>
    <s v="Martin Lawrence"/>
    <s v="United States"/>
    <n v="40000000"/>
    <n v="141522961"/>
    <s v="Twentieth Century Fox"/>
    <n v="99"/>
  </r>
  <r>
    <s v="Bloodsport 2"/>
    <s v="R"/>
    <s v="Action"/>
    <x v="10"/>
    <s v="March 1, 1996 (United States)"/>
    <n v="4.8"/>
    <n v="2900"/>
    <s v="Alan Mehrez"/>
    <s v="Jeff Schechter"/>
    <s v="Daniel Bernhardt"/>
    <s v="United States"/>
    <m/>
    <n v="684351"/>
    <s v="FM Entertainment International N.V."/>
    <n v="90"/>
  </r>
  <r>
    <s v="Body at Brighton Rock"/>
    <s v="R"/>
    <s v="Horror"/>
    <x v="5"/>
    <s v="April 26, 2019 (United States)"/>
    <n v="4.8"/>
    <n v="1900"/>
    <s v="Roxanne Benjamin"/>
    <s v="Roxanne Benjamin"/>
    <s v="Karina Fontes"/>
    <s v="United States"/>
    <m/>
    <n v="5123"/>
    <s v="Protostar Pictures"/>
    <n v="87"/>
  </r>
  <r>
    <s v="Brenda Starr"/>
    <s v="PG"/>
    <s v="Adventure"/>
    <x v="21"/>
    <s v="April 15, 1992 (United States)"/>
    <n v="4.8"/>
    <n v="1000"/>
    <s v="Robert Ellis Miller"/>
    <s v="Noreen Stone"/>
    <s v="Brooke Shields"/>
    <s v="United States"/>
    <n v="16000000"/>
    <n v="67878"/>
    <s v="AM/PM Entertainment"/>
    <n v="93"/>
  </r>
  <r>
    <s v="By Light of Desert Night"/>
    <m/>
    <s v="Drama"/>
    <x v="5"/>
    <s v="March 3, 2020 (United States)"/>
    <n v="4.8"/>
    <n v="373"/>
    <s v="David Stuart Snell"/>
    <s v="David Stuart Snell"/>
    <s v="Alexandra Bokova"/>
    <s v="United States"/>
    <m/>
    <m/>
    <s v="Canyon Media"/>
    <n v="94"/>
  </r>
  <r>
    <s v="Chasing Papi"/>
    <s v="PG"/>
    <s v="Comedy"/>
    <x v="2"/>
    <s v="April 16, 2003 (United States)"/>
    <n v="4.8"/>
    <n v="4000"/>
    <s v="Linda Mendoza"/>
    <s v="Laura Angelica Simon"/>
    <s v="Eduardo VerÃ¡stegui"/>
    <s v="United States"/>
    <m/>
    <n v="12661189"/>
    <s v="Fox 2000 Pictures"/>
    <n v="80"/>
  </r>
  <r>
    <s v="Crocodile Dundee in Los Angeles"/>
    <s v="PG"/>
    <s v="Action"/>
    <x v="7"/>
    <s v="April 20, 2001 (United States)"/>
    <n v="4.8"/>
    <n v="24000"/>
    <s v="Simon Wincer"/>
    <s v="Paul Hogan"/>
    <s v="Paul Hogan"/>
    <s v="Australia"/>
    <n v="21150000"/>
    <n v="39438674"/>
    <s v="Bungalow Productions"/>
    <n v="95"/>
  </r>
  <r>
    <s v="Delta of Venus"/>
    <s v="R"/>
    <s v="Drama"/>
    <x v="40"/>
    <s v="October 13, 1995 (United States)"/>
    <n v="4.8"/>
    <n v="1900"/>
    <s v="Zalman King"/>
    <s v="AnaÃ¯s Nin"/>
    <s v="Audie England"/>
    <s v="United States"/>
    <m/>
    <n v="63174"/>
    <s v="Alliance Communications Corporation"/>
    <n v="102"/>
  </r>
  <r>
    <s v="DOA: Dead or Alive"/>
    <s v="PG-13"/>
    <s v="Action"/>
    <x v="15"/>
    <s v="June 15, 2007 (United States)"/>
    <n v="4.8"/>
    <n v="44000"/>
    <s v="Corey Yuen"/>
    <s v="J.F. Lawton"/>
    <s v="Jaime Pressly"/>
    <s v="United Kingdom"/>
    <n v="21000000"/>
    <n v="7563172"/>
    <s v="Dimension Films"/>
    <n v="87"/>
  </r>
  <r>
    <s v="Double Team"/>
    <s v="R"/>
    <s v="Action"/>
    <x v="14"/>
    <s v="April 4, 1997 (United States)"/>
    <n v="4.8"/>
    <n v="32000"/>
    <s v="Hark Tsui"/>
    <s v="Don Jakoby"/>
    <s v="Jean-Claude Van Damme"/>
    <s v="United States"/>
    <n v="30000000"/>
    <n v="11438337"/>
    <s v="Mandalay Entertainment"/>
    <n v="93"/>
  </r>
  <r>
    <s v="Envy"/>
    <s v="PG-13"/>
    <s v="Comedy"/>
    <x v="1"/>
    <s v="April 30, 2004 (United States)"/>
    <n v="4.8"/>
    <n v="30000"/>
    <s v="Barry Levinson"/>
    <s v="Steve Adams"/>
    <s v="Ben Stiller"/>
    <s v="United States"/>
    <n v="40000000"/>
    <n v="14494036"/>
    <s v="Dreamworks Pictures"/>
    <n v="99"/>
  </r>
  <r>
    <s v="Fire Birds"/>
    <s v="PG-13"/>
    <s v="Action"/>
    <x v="32"/>
    <s v="May 25, 1990 (United States)"/>
    <n v="4.8"/>
    <n v="6000"/>
    <s v="David Green"/>
    <s v="Step Tyner"/>
    <s v="Nicolas Cage"/>
    <s v="United States"/>
    <n v="22000000"/>
    <n v="14760451"/>
    <s v="Nova International Films"/>
    <n v="85"/>
  </r>
  <r>
    <s v="Firestorm"/>
    <s v="R"/>
    <s v="Action"/>
    <x v="17"/>
    <s v="January 9, 1998 (United States)"/>
    <n v="4.8"/>
    <n v="3800"/>
    <s v="Dean Semler"/>
    <s v="Chris Soth"/>
    <s v="Howie Long"/>
    <s v="United States"/>
    <n v="19000000"/>
    <n v="8165212"/>
    <s v="Twentieth Century Fox"/>
    <n v="89"/>
  </r>
  <r>
    <s v="Free Willy 3: The Rescue"/>
    <s v="PG"/>
    <s v="Adventure"/>
    <x v="14"/>
    <s v="August 8, 1997 (United States)"/>
    <n v="4.8"/>
    <n v="9500"/>
    <s v="Sam Pillsbury"/>
    <s v="Keith Walker"/>
    <s v="Jason James Richter"/>
    <s v="United States"/>
    <m/>
    <n v="3446539"/>
    <s v="Warner Bros. Family Entertainment"/>
    <n v="86"/>
  </r>
  <r>
    <s v="Friday the 13th: A New Beginning"/>
    <s v="R"/>
    <s v="Horror"/>
    <x v="38"/>
    <s v="March 22, 1985 (United States)"/>
    <n v="4.8"/>
    <n v="35000"/>
    <s v="Danny Steinmann"/>
    <s v="Martin Kitrosser"/>
    <s v="Melanie Kinnaman"/>
    <s v="United States"/>
    <n v="2200000"/>
    <n v="21930418"/>
    <s v="Georgetown Productions Inc."/>
    <n v="92"/>
  </r>
  <r>
    <s v="Gate 2: The Trespassers"/>
    <s v="R"/>
    <s v="Fantasy"/>
    <x v="32"/>
    <s v="February 28, 1992 (United States)"/>
    <n v="4.8"/>
    <n v="2000"/>
    <s v="Tibor TakÃ¡cs"/>
    <s v="Michael Nankin"/>
    <s v="Louis Tripp"/>
    <s v="Canada"/>
    <n v="6500000"/>
    <n v="2032973"/>
    <s v="Vision PDG"/>
    <n v="93"/>
  </r>
  <r>
    <s v="Getting Even with Dad"/>
    <s v="PG"/>
    <s v="Comedy"/>
    <x v="13"/>
    <s v="June 17, 1994 (United States)"/>
    <n v="4.8"/>
    <n v="7600"/>
    <s v="Howard Deutch"/>
    <s v="Tom S. Parker"/>
    <s v="Macaulay Culkin"/>
    <s v="United States"/>
    <n v="30000000"/>
    <n v="18869594"/>
    <s v="Metro-Goldwyn-Mayer (MGM)"/>
    <n v="109"/>
  </r>
  <r>
    <s v="Gone Fishin'"/>
    <s v="PG"/>
    <s v="Comedy"/>
    <x v="14"/>
    <s v="May 30, 1997 (United States)"/>
    <n v="4.8"/>
    <n v="9600"/>
    <s v="Christopher Cain"/>
    <s v="Jill Mazursky"/>
    <s v="Joe Pesci"/>
    <s v="United States"/>
    <n v="53000000"/>
    <n v="19745922"/>
    <s v="Caravan Pictures"/>
    <n v="94"/>
  </r>
  <r>
    <s v="Halloween II"/>
    <s v="R"/>
    <s v="Horror"/>
    <x v="9"/>
    <s v="August 28, 2009 (United States)"/>
    <n v="4.8"/>
    <n v="50000"/>
    <s v="Rob Zombie"/>
    <s v="Rob Zombie"/>
    <s v="Scout Taylor-Compton"/>
    <s v="United States"/>
    <n v="15000000"/>
    <n v="39421467"/>
    <s v="Dimension Films"/>
    <n v="105"/>
  </r>
  <r>
    <s v="Halloween: The Curse of Michael Myers"/>
    <s v="R"/>
    <s v="Horror"/>
    <x v="40"/>
    <s v="September 29, 1995 (United States)"/>
    <n v="4.8"/>
    <n v="32000"/>
    <s v="Joe Chappelle"/>
    <s v="Debra Hill"/>
    <s v="Donald Pleasence"/>
    <s v="United States"/>
    <n v="5000000"/>
    <n v="15116634"/>
    <s v="Halloween VI Productions"/>
    <n v="87"/>
  </r>
  <r>
    <s v="Herbie Fully Loaded"/>
    <s v="G"/>
    <s v="Adventure"/>
    <x v="4"/>
    <s v="June 22, 2005 (United States)"/>
    <n v="4.8"/>
    <n v="46000"/>
    <s v="Angela Robinson"/>
    <s v="Thomas Lennon"/>
    <s v="Lindsay Lohan"/>
    <s v="United States"/>
    <n v="50000000"/>
    <n v="144146816"/>
    <s v="Walt Disney Pictures"/>
    <n v="101"/>
  </r>
  <r>
    <s v="Hot Moves"/>
    <s v="R"/>
    <s v="Comedy"/>
    <x v="18"/>
    <s v="October 4, 1984 (United States)"/>
    <n v="4.8"/>
    <n v="619"/>
    <s v="Jim Sotos"/>
    <s v="Larry Anderson"/>
    <s v="Michael Zorek"/>
    <s v="United States"/>
    <m/>
    <n v="2732684"/>
    <s v="Spectrum Cinema Productions"/>
    <n v="85"/>
  </r>
  <r>
    <s v="Knights of the City"/>
    <s v="R"/>
    <s v="Action"/>
    <x v="25"/>
    <s v="February 14, 1986 (United States)"/>
    <n v="4.8"/>
    <n v="153"/>
    <s v="Dominic Orlando"/>
    <s v="Leon Isaac Kennedy"/>
    <s v="Leon Isaac Kennedy"/>
    <s v="United States"/>
    <m/>
    <n v="601451"/>
    <s v="Grace"/>
    <n v="87"/>
  </r>
  <r>
    <s v="Lay the Favorite"/>
    <s v="R"/>
    <s v="Comedy"/>
    <x v="36"/>
    <s v="June 22, 2012 (United Kingdom)"/>
    <n v="4.8"/>
    <n v="11000"/>
    <s v="Stephen Frears"/>
    <s v="D.V. DeVincentis"/>
    <s v="Rebecca Hall"/>
    <s v="United States"/>
    <n v="26350000"/>
    <n v="1577272"/>
    <s v="Emmett/Furla/Oasis Films (EFO Films)"/>
    <n v="94"/>
  </r>
  <r>
    <s v="Legally Blonde 2"/>
    <s v="PG-13"/>
    <s v="Comedy"/>
    <x v="2"/>
    <s v="July 2, 2003 (United States)"/>
    <n v="4.8"/>
    <n v="63000"/>
    <s v="Charles Herman-Wurmfeld"/>
    <s v="Amanda Brown"/>
    <s v="Reese Witherspoon"/>
    <s v="United States"/>
    <n v="45000000"/>
    <n v="124914842"/>
    <s v="Metro-Goldwyn-Mayer (MGM)"/>
    <n v="95"/>
  </r>
  <r>
    <s v="Leprechaun"/>
    <s v="R"/>
    <s v="Comedy"/>
    <x v="34"/>
    <s v="January 8, 1993 (United States)"/>
    <n v="4.8"/>
    <n v="25000"/>
    <s v="Mark Jones"/>
    <s v="Mark Jones"/>
    <s v="Warwick Davis"/>
    <s v="United States"/>
    <n v="900000"/>
    <n v="8556940"/>
    <s v="Trimark Pictures"/>
    <n v="92"/>
  </r>
  <r>
    <s v="Lost Souls"/>
    <s v="R"/>
    <s v="Drama"/>
    <x v="8"/>
    <s v="October 13, 2000 (United States)"/>
    <n v="4.8"/>
    <n v="11000"/>
    <s v="Janusz Kaminski"/>
    <s v="Pierce Gardner"/>
    <s v="Winona Ryder"/>
    <s v="United States"/>
    <n v="50000000"/>
    <n v="31355910"/>
    <s v="Prufrock Pictures"/>
    <n v="97"/>
  </r>
  <r>
    <s v="McBain"/>
    <s v="R"/>
    <s v="Action"/>
    <x v="16"/>
    <s v="September 20, 1991 (United States)"/>
    <n v="4.8"/>
    <n v="1700"/>
    <s v="James Glickenhaus"/>
    <s v="James Glickenhaus"/>
    <s v="Christopher Walken"/>
    <s v="United States"/>
    <m/>
    <n v="456127"/>
    <s v="Marble Hall"/>
    <n v="102"/>
  </r>
  <r>
    <s v="Meet the Blacks"/>
    <s v="R"/>
    <s v="Comedy"/>
    <x v="30"/>
    <s v="April 1, 2016 (United States)"/>
    <n v="4.8"/>
    <n v="36000"/>
    <s v="Deon Taylor"/>
    <s v="Deon Taylor"/>
    <s v="Mike Epps"/>
    <s v="United States"/>
    <n v="900000"/>
    <n v="9097072"/>
    <s v="Hidden Empire Film Group (HEFG)"/>
    <n v="94"/>
  </r>
  <r>
    <s v="Monkeybone"/>
    <s v="PG-13"/>
    <s v="Animation"/>
    <x v="7"/>
    <s v="February 23, 2001 (United States)"/>
    <n v="4.8"/>
    <n v="17000"/>
    <s v="Henry Selick"/>
    <s v="Kaja Blackley"/>
    <s v="Brendan Fraser"/>
    <s v="United States"/>
    <n v="75000000"/>
    <n v="7622365"/>
    <s v="Twentieth Century Fox"/>
    <n v="93"/>
  </r>
  <r>
    <s v="My Soul to Take"/>
    <s v="R"/>
    <s v="Horror"/>
    <x v="29"/>
    <s v="October 8, 2010 (United States)"/>
    <n v="4.8"/>
    <n v="20000"/>
    <s v="Wes Craven"/>
    <s v="Wes Craven"/>
    <s v="Max Thieriot"/>
    <s v="United States"/>
    <n v="25000000"/>
    <n v="21500813"/>
    <s v="Rogue"/>
    <n v="107"/>
  </r>
  <r>
    <s v="Out of Blue"/>
    <s v="Unrated"/>
    <s v="Crime"/>
    <x v="26"/>
    <s v="March 22, 2019 (United States)"/>
    <n v="4.8"/>
    <n v="1700"/>
    <s v="Carol Morley"/>
    <s v="Martin Amis"/>
    <s v="Mamie Gummer"/>
    <s v="United Kingdom"/>
    <m/>
    <n v="242847"/>
    <s v="Cannon and Morley Productions"/>
    <n v="109"/>
  </r>
  <r>
    <s v="Porky's Revenge"/>
    <s v="R"/>
    <s v="Comedy"/>
    <x v="38"/>
    <s v="March 22, 1985 (United States)"/>
    <n v="4.8"/>
    <n v="8100"/>
    <s v="James Komack"/>
    <s v="Bob Clark"/>
    <s v="Dan Monahan"/>
    <s v="United States"/>
    <n v="9000000"/>
    <n v="20518905"/>
    <s v="Melvin Simon Productions"/>
    <n v="92"/>
  </r>
  <r>
    <s v="Primeval"/>
    <s v="R"/>
    <s v="Action"/>
    <x v="6"/>
    <s v="January 12, 2007 (United States)"/>
    <n v="4.8"/>
    <n v="13000"/>
    <s v="Michael Katleman"/>
    <s v="John Brancato"/>
    <s v="Dominic Purcell"/>
    <s v="United States"/>
    <m/>
    <n v="15291277"/>
    <s v="Hollywood Pictures"/>
    <n v="93"/>
  </r>
  <r>
    <s v="Pulse"/>
    <s v="PG-13"/>
    <s v="Horror"/>
    <x v="15"/>
    <s v="August 11, 2006 (United States)"/>
    <n v="4.8"/>
    <n v="28000"/>
    <s v="Jim Sonzero"/>
    <s v="Kiyoshi Kurosawa"/>
    <s v="Kristen Bell"/>
    <s v="United States"/>
    <n v="20500000"/>
    <n v="29907685"/>
    <s v="Dimension Films"/>
    <n v="90"/>
  </r>
  <r>
    <s v="Repossessed"/>
    <s v="PG-13"/>
    <s v="Comedy"/>
    <x v="32"/>
    <s v="September 14, 1990 (United States)"/>
    <n v="4.8"/>
    <n v="8300"/>
    <s v="Bob Logan"/>
    <s v="Bob Logan"/>
    <s v="Leslie Nielsen"/>
    <s v="United States"/>
    <m/>
    <n v="1382462"/>
    <s v="Carolco Pictures"/>
    <n v="80"/>
  </r>
  <r>
    <s v="Rooftops"/>
    <s v="R"/>
    <s v="Action"/>
    <x v="21"/>
    <s v="March 17, 1989 (United States)"/>
    <n v="4.8"/>
    <n v="490"/>
    <s v="Robert Wise"/>
    <s v="Allan A. Goldstein"/>
    <s v="Jason Gedrick"/>
    <s v="United States"/>
    <m/>
    <n v="2043889"/>
    <s v="Koch Company"/>
    <n v="98"/>
  </r>
  <r>
    <s v="Rude Awakening"/>
    <s v="R"/>
    <s v="Comedy"/>
    <x v="21"/>
    <s v="August 16, 1989 (United States)"/>
    <n v="4.8"/>
    <n v="1200"/>
    <s v="David Greenwalt"/>
    <s v="Neil Levy"/>
    <s v="Cheech Marin"/>
    <s v="United States"/>
    <n v="10000000"/>
    <n v="3169719"/>
    <s v="Aaron Russo Entertainment"/>
    <n v="100"/>
  </r>
  <r>
    <s v="Seed of Chucky"/>
    <s v="R"/>
    <s v="Comedy"/>
    <x v="1"/>
    <s v="November 12, 2004 (United States)"/>
    <n v="4.8"/>
    <n v="40000"/>
    <s v="Don Mancini"/>
    <s v="Don Mancini"/>
    <s v="Jennifer Tilly"/>
    <s v="United States"/>
    <n v="12000000"/>
    <n v="24829644"/>
    <s v="Rogue Pictures"/>
    <n v="87"/>
  </r>
  <r>
    <s v="Solarbabies"/>
    <s v="PG-13"/>
    <s v="Action"/>
    <x v="25"/>
    <s v="November 26, 1986 (United States)"/>
    <n v="4.8"/>
    <n v="4100"/>
    <s v="Alan Johnson"/>
    <s v="Walon Green"/>
    <s v="Richard Jordan"/>
    <s v="United States"/>
    <n v="25000000"/>
    <n v="1579260"/>
    <s v="Brooksfilms"/>
    <n v="94"/>
  </r>
  <r>
    <s v="Sudden Death"/>
    <s v="R"/>
    <s v="Action"/>
    <x v="38"/>
    <s v="September 13, 1985 (United States)"/>
    <n v="4.8"/>
    <n v="134"/>
    <s v="Sig Shore"/>
    <s v="Sig Shore"/>
    <s v="Denise Coward"/>
    <s v="United States"/>
    <m/>
    <m/>
    <s v="Lodestar Productions"/>
    <n v="90"/>
  </r>
  <r>
    <s v="Teenage Mutant Ninja Turtles III"/>
    <s v="PG"/>
    <s v="Action"/>
    <x v="34"/>
    <s v="March 19, 1993 (United States)"/>
    <n v="4.8"/>
    <n v="32000"/>
    <s v="Stuart Gillard"/>
    <s v="Kevin Eastman"/>
    <s v="Elias Koteas"/>
    <s v="United States"/>
    <n v="21000000"/>
    <n v="42273609"/>
    <s v="Golden Harvest Company"/>
    <n v="96"/>
  </r>
  <r>
    <s v="Texas Chainsaw"/>
    <s v="R"/>
    <s v="Horror"/>
    <x v="33"/>
    <s v="January 4, 2013 (United States)"/>
    <n v="4.8"/>
    <n v="47000"/>
    <s v="John Luessenhop"/>
    <s v="Adam Marcus"/>
    <s v="Alexandra Daddario"/>
    <s v="United States"/>
    <n v="20000000"/>
    <n v="47340586"/>
    <s v="Lionsgate"/>
    <n v="92"/>
  </r>
  <r>
    <s v="The Animal"/>
    <s v="PG-13"/>
    <s v="Comedy"/>
    <x v="7"/>
    <s v="June 1, 2001 (United States)"/>
    <n v="4.8"/>
    <n v="58000"/>
    <s v="Luke Greenfield"/>
    <s v="Tom Brady"/>
    <s v="Rob Schneider"/>
    <s v="United States"/>
    <n v="47000000"/>
    <n v="85191134"/>
    <s v="Revolution Studios"/>
    <n v="84"/>
  </r>
  <r>
    <s v="The Awakening"/>
    <s v="R"/>
    <s v="Horror"/>
    <x v="37"/>
    <s v="October 31, 1980 (United States)"/>
    <n v="4.8"/>
    <n v="2000"/>
    <s v="Mike Newell"/>
    <s v="Allan Scott"/>
    <s v="Charlton Heston"/>
    <s v="United Kingdom"/>
    <m/>
    <n v="8415112"/>
    <s v="EMI Films"/>
    <n v="101"/>
  </r>
  <r>
    <s v="The Experts"/>
    <s v="PG-13"/>
    <s v="Comedy"/>
    <x v="21"/>
    <s v="January 13, 1989 (United States)"/>
    <n v="4.8"/>
    <n v="2300"/>
    <s v="Dave Thomas"/>
    <s v="Steven Greene"/>
    <s v="John Travolta"/>
    <s v="Canada"/>
    <m/>
    <n v="169203"/>
    <s v="Paramount Pictures"/>
    <n v="94"/>
  </r>
  <r>
    <s v="The Forest"/>
    <s v="PG-13"/>
    <s v="Horror"/>
    <x v="30"/>
    <s v="January 8, 2016 (United States)"/>
    <n v="4.8"/>
    <n v="41000"/>
    <s v="Jason Zada"/>
    <s v="Nick Antosca"/>
    <s v="Natalie Dormer"/>
    <s v="United States"/>
    <n v="10000000"/>
    <n v="39712000"/>
    <s v="AI-Film"/>
    <n v="93"/>
  </r>
  <r>
    <s v="The Musketeer"/>
    <s v="PG-13"/>
    <s v="Action"/>
    <x v="7"/>
    <s v="September 7, 2001 (United States)"/>
    <n v="4.8"/>
    <n v="14000"/>
    <s v="Peter Hyams"/>
    <s v="Alexandre Dumas"/>
    <s v="Justin Chambers"/>
    <s v="Germany"/>
    <n v="40000000"/>
    <n v="32533802"/>
    <s v="Centurion"/>
    <n v="104"/>
  </r>
  <r>
    <s v="The Roommate"/>
    <s v="PG-13"/>
    <s v="Drama"/>
    <x v="24"/>
    <s v="February 4, 2011 (United States)"/>
    <n v="4.8"/>
    <n v="37000"/>
    <s v="Christian E. Christiansen"/>
    <s v="Sonny Mallhi"/>
    <s v="Minka Kelly"/>
    <s v="United States"/>
    <n v="16000000"/>
    <n v="40492652"/>
    <s v="Screen Gems"/>
    <n v="91"/>
  </r>
  <r>
    <s v="The Santa Clause 3: The Escape Clause"/>
    <s v="G"/>
    <s v="Adventure"/>
    <x v="15"/>
    <s v="November 3, 2006 (United States)"/>
    <n v="4.8"/>
    <n v="34000"/>
    <s v="Michael Lembeck"/>
    <s v="Ed Decter"/>
    <s v="Tim Allen"/>
    <s v="United States"/>
    <n v="12000000"/>
    <n v="110768122"/>
    <s v="Walt Disney Pictures"/>
    <n v="92"/>
  </r>
  <r>
    <s v="The Seeker: the Dark Is Rising"/>
    <s v="PG"/>
    <s v="Adventure"/>
    <x v="6"/>
    <s v="October 5, 2007 (United States)"/>
    <n v="4.8"/>
    <n v="15000"/>
    <s v="David L. Cunningham"/>
    <s v="John Hodge"/>
    <s v="Alexander Ludwig"/>
    <s v="United States"/>
    <n v="45000000"/>
    <n v="31852619"/>
    <s v="Twentieth Century Fox"/>
    <n v="99"/>
  </r>
  <r>
    <s v="The Spirit"/>
    <s v="PG-13"/>
    <s v="Action"/>
    <x v="0"/>
    <s v="December 25, 2008 (United States)"/>
    <n v="4.8"/>
    <n v="60000"/>
    <s v="Frank Miller"/>
    <s v="Frank Miller"/>
    <s v="Gabriel Macht"/>
    <s v="United States"/>
    <n v="60000000"/>
    <n v="39164441"/>
    <s v="Lionsgate"/>
    <n v="103"/>
  </r>
  <r>
    <s v="The Terror Within"/>
    <s v="R"/>
    <s v="Horror"/>
    <x v="21"/>
    <s v="January 20, 1989 (United States)"/>
    <n v="4.8"/>
    <n v="1600"/>
    <s v="Thierry Notz"/>
    <s v="Thomas McKelvey Cleaver"/>
    <s v="Andrew Stevens"/>
    <s v="United States"/>
    <m/>
    <n v="858591"/>
    <s v="Concorde Pictures"/>
    <n v="88"/>
  </r>
  <r>
    <s v="The Unborn"/>
    <s v="PG-13"/>
    <s v="Drama"/>
    <x v="9"/>
    <s v="January 9, 2009 (United States)"/>
    <n v="4.8"/>
    <n v="50000"/>
    <s v="David S. Goyer"/>
    <s v="David S. Goyer"/>
    <s v="Odette Annable"/>
    <s v="United States"/>
    <n v="16000000"/>
    <n v="76514050"/>
    <s v="Rogue Pictures"/>
    <n v="88"/>
  </r>
  <r>
    <s v="The Wash"/>
    <s v="R"/>
    <s v="Comedy"/>
    <x v="7"/>
    <s v="November 14, 2001 (United States)"/>
    <n v="4.8"/>
    <n v="6700"/>
    <s v="DJ Pooh"/>
    <s v="DJ Pooh"/>
    <s v="Dr. Dre"/>
    <s v="United States"/>
    <n v="7000000"/>
    <n v="10229331"/>
    <s v="Lions Gate Films"/>
    <n v="93"/>
  </r>
  <r>
    <s v="Tough Guys Don't Dance"/>
    <s v="R"/>
    <s v="Comedy"/>
    <x v="3"/>
    <s v="September 18, 1987 (United States)"/>
    <n v="4.8"/>
    <n v="1300"/>
    <s v="Norman Mailer"/>
    <s v="Norman Mailer"/>
    <s v="Ryan O'Neal"/>
    <s v="United States"/>
    <n v="5000000"/>
    <n v="858250"/>
    <s v="Golan-Globus Productions"/>
    <n v="110"/>
  </r>
  <r>
    <s v="Underdog"/>
    <s v="PG"/>
    <s v="Action"/>
    <x v="6"/>
    <s v="August 3, 2007 (United States)"/>
    <n v="4.8"/>
    <n v="20000"/>
    <s v="Frederik Du Chau"/>
    <s v="Adam Rifkin"/>
    <s v="Peter Dinklage"/>
    <s v="United States"/>
    <m/>
    <n v="65270477"/>
    <s v="Have No Fear Productions"/>
    <n v="84"/>
  </r>
  <r>
    <s v="Valentine"/>
    <s v="R"/>
    <s v="Horror"/>
    <x v="7"/>
    <s v="February 2, 2001 (United States)"/>
    <n v="4.8"/>
    <n v="26000"/>
    <s v="Jamie Blanks"/>
    <s v="Tom Savage"/>
    <s v="Denise Richards"/>
    <s v="Canada"/>
    <n v="29000000"/>
    <n v="36684136"/>
    <s v="Warner Bros."/>
    <n v="96"/>
  </r>
  <r>
    <s v="Wagons East"/>
    <s v="PG-13"/>
    <s v="Adventure"/>
    <x v="13"/>
    <s v="August 26, 1994 (United States)"/>
    <n v="4.8"/>
    <n v="5200"/>
    <s v="Peter Markle"/>
    <s v="Matthew Carlson"/>
    <s v="John Candy"/>
    <s v="United States"/>
    <m/>
    <n v="4412297"/>
    <s v="Carolco Pictures"/>
    <n v="107"/>
  </r>
  <r>
    <s v="Walk Like a Man"/>
    <s v="PG"/>
    <s v="Comedy"/>
    <x v="3"/>
    <s v="April 17, 1987 (United States)"/>
    <n v="4.8"/>
    <n v="1400"/>
    <s v="Melvin Frank"/>
    <s v="Robert Klane"/>
    <s v="Christopher Lloyd"/>
    <s v="United States"/>
    <m/>
    <m/>
    <s v="Metro-Goldwyn-Mayer (MGM)"/>
    <n v="86"/>
  </r>
  <r>
    <s v="Weekend at Bernie's II"/>
    <s v="PG"/>
    <s v="Adventure"/>
    <x v="34"/>
    <s v="July 9, 1993 (United States)"/>
    <n v="4.8"/>
    <n v="13000"/>
    <s v="Robert Klane"/>
    <s v="Robert Klane"/>
    <s v="Andrew McCarthy"/>
    <s v="United States"/>
    <n v="7000000"/>
    <n v="12741891"/>
    <s v="Artimm"/>
    <n v="97"/>
  </r>
  <r>
    <s v="Who's That Girl"/>
    <s v="PG"/>
    <s v="Comedy"/>
    <x v="3"/>
    <s v="August 7, 1987 (United States)"/>
    <n v="4.8"/>
    <n v="9600"/>
    <s v="James Foley"/>
    <s v="Andrew Smith"/>
    <s v="Madonna"/>
    <s v="United States"/>
    <n v="17000000"/>
    <n v="7305209"/>
    <s v="The Guber-Peters Company"/>
    <n v="92"/>
  </r>
  <r>
    <s v="Windows"/>
    <s v="R"/>
    <s v="Drama"/>
    <x v="37"/>
    <s v="January 18, 1980 (United States)"/>
    <n v="4.8"/>
    <n v="643"/>
    <s v="Gordon Willis"/>
    <s v="Barry Siegel"/>
    <s v="Talia Shire"/>
    <s v="United States"/>
    <m/>
    <n v="2128395"/>
    <s v="Mike Lobell Productions"/>
    <n v="96"/>
  </r>
  <r>
    <s v="Zombeavers"/>
    <s v="R"/>
    <s v="Action"/>
    <x v="20"/>
    <s v="March 20, 2015 (United States)"/>
    <n v="4.8"/>
    <n v="17000"/>
    <s v="Jordan Rubin"/>
    <s v="Al Kaplan"/>
    <s v="Rachel Melvin"/>
    <s v="United States"/>
    <m/>
    <n v="54985"/>
    <s v="Armory Films"/>
    <n v="77"/>
  </r>
  <r>
    <s v="102 Dalmatians"/>
    <s v="G"/>
    <s v="Adventure"/>
    <x v="8"/>
    <s v="November 22, 2000 (United States)"/>
    <n v="4.9000000000000004"/>
    <n v="36000"/>
    <s v="Kevin Lima"/>
    <s v="Dodie Smith"/>
    <s v="Glenn Close"/>
    <s v="United States"/>
    <n v="85000000"/>
    <n v="183611771"/>
    <s v="Cruella Productions"/>
    <n v="100"/>
  </r>
  <r>
    <s v="A Little Sex"/>
    <s v="R"/>
    <s v="Comedy"/>
    <x v="31"/>
    <s v="April 2, 1982 (United States)"/>
    <n v="4.9000000000000004"/>
    <n v="501"/>
    <s v="Bruce Paltrow"/>
    <s v="Robert De Laurentiis"/>
    <s v="Tim Matheson"/>
    <s v="United States"/>
    <m/>
    <n v="2370376"/>
    <s v="Company Four"/>
    <n v="95"/>
  </r>
  <r>
    <s v="Abandon"/>
    <s v="PG-13"/>
    <s v="Drama"/>
    <x v="23"/>
    <s v="October 18, 2002 (United States)"/>
    <n v="4.9000000000000004"/>
    <n v="9400"/>
    <s v="Stephen Gaghan"/>
    <s v="Stephen Gaghan"/>
    <s v="Katie Holmes"/>
    <s v="United States"/>
    <n v="25000000"/>
    <n v="12302219"/>
    <s v="Paramount Pictures"/>
    <n v="99"/>
  </r>
  <r>
    <s v="American Ninja 2: The Confrontation"/>
    <s v="R"/>
    <s v="Action"/>
    <x v="3"/>
    <s v="May 1, 1987 (United States)"/>
    <n v="4.9000000000000004"/>
    <n v="8200"/>
    <s v="Sam Firstenberg"/>
    <s v="Avi Kleinberger"/>
    <s v="Michael Dudikoff"/>
    <s v="United States"/>
    <n v="350000"/>
    <n v="4000000"/>
    <s v="Golan-Globus Productions"/>
    <n v="90"/>
  </r>
  <r>
    <s v="Beethoven's 2nd"/>
    <s v="PG"/>
    <s v="Comedy"/>
    <x v="34"/>
    <s v="December 17, 1993 (United States)"/>
    <n v="4.9000000000000004"/>
    <n v="26000"/>
    <s v="Rod Daniel"/>
    <s v="John Hughes"/>
    <s v="Charles Grodin"/>
    <s v="United States"/>
    <n v="15000000"/>
    <n v="118243066"/>
    <s v="Northern Lights Entertainment"/>
    <n v="89"/>
  </r>
  <r>
    <s v="Bharat"/>
    <s v="Not Rated"/>
    <s v="Action"/>
    <x v="5"/>
    <s v="June 5, 2019 (United States)"/>
    <n v="4.9000000000000004"/>
    <n v="24000"/>
    <s v="Ali Abbas Zafar"/>
    <s v="Su-jin Park"/>
    <s v="Salman Khan"/>
    <s v="India"/>
    <m/>
    <n v="35261263"/>
    <s v="AVA Films &amp; Entertainment"/>
    <n v="150"/>
  </r>
  <r>
    <s v="Bingo"/>
    <s v="PG"/>
    <s v="Adventure"/>
    <x v="16"/>
    <s v="August 9, 1991 (United States)"/>
    <n v="4.9000000000000004"/>
    <n v="2700"/>
    <s v="Matthew Robbins"/>
    <s v="Jim Strain"/>
    <s v="Cindy Williams"/>
    <s v="United States"/>
    <n v="10000000"/>
    <n v="8667684"/>
    <s v="TriStar Pictures"/>
    <n v="89"/>
  </r>
  <r>
    <s v="Black &amp; White"/>
    <s v="R"/>
    <s v="Crime"/>
    <x v="11"/>
    <s v="April 5, 2000 (United States)"/>
    <n v="4.9000000000000004"/>
    <n v="5600"/>
    <s v="James Toback"/>
    <s v="James Toback"/>
    <s v="Ben Stiller"/>
    <s v="United States"/>
    <n v="12000000"/>
    <n v="5541431"/>
    <s v="Bigel / Mailer Films"/>
    <n v="98"/>
  </r>
  <r>
    <s v="Black Knight"/>
    <s v="PG-13"/>
    <s v="Adventure"/>
    <x v="7"/>
    <s v="November 21, 2001 (United States)"/>
    <n v="4.9000000000000004"/>
    <n v="39000"/>
    <s v="Gil Junger"/>
    <s v="Darryl Quarles"/>
    <s v="Martin Lawrence"/>
    <s v="United States"/>
    <n v="50000000"/>
    <n v="39976235"/>
    <s v="Twentieth Century Fox"/>
    <n v="95"/>
  </r>
  <r>
    <s v="Blues Brothers 2000"/>
    <s v="PG-13"/>
    <s v="Action"/>
    <x v="17"/>
    <s v="February 6, 1998 (United States)"/>
    <n v="4.9000000000000004"/>
    <n v="32000"/>
    <s v="John Landis"/>
    <s v="Dan Aykroyd"/>
    <s v="Dan Aykroyd"/>
    <s v="United States"/>
    <n v="28000000"/>
    <n v="14051384"/>
    <s v="Universal Pictures"/>
    <n v="123"/>
  </r>
  <r>
    <s v="Boat Trip"/>
    <s v="R"/>
    <s v="Comedy"/>
    <x v="23"/>
    <s v="March 21, 2003 (United States)"/>
    <n v="4.9000000000000004"/>
    <n v="31000"/>
    <s v="Mort Nathan"/>
    <s v="Mort Nathan"/>
    <s v="Cuba Gooding Jr."/>
    <s v="United States"/>
    <n v="20000000"/>
    <n v="15020293"/>
    <s v="Motion Picture Corporation of America (MPCA)"/>
    <n v="94"/>
  </r>
  <r>
    <s v="Body Shots"/>
    <s v="R"/>
    <s v="Drama"/>
    <x v="11"/>
    <s v="January 21, 2000 (Spain)"/>
    <n v="4.9000000000000004"/>
    <n v="5300"/>
    <s v="Michael Cristofer"/>
    <s v="David McKenna"/>
    <s v="Joe Basile"/>
    <s v="United States"/>
    <m/>
    <n v="752122"/>
    <s v="New Line Cinema"/>
    <n v="106"/>
  </r>
  <r>
    <s v="Braddock: Missing in Action III"/>
    <s v="R"/>
    <s v="Action"/>
    <x v="28"/>
    <s v="January 22, 1988 (United States)"/>
    <n v="4.9000000000000004"/>
    <n v="6000"/>
    <s v="Aaron Norris"/>
    <s v="Arthur Silver"/>
    <s v="Chuck Norris"/>
    <s v="United States"/>
    <m/>
    <n v="6193901"/>
    <s v="The Cannon Group"/>
    <n v="103"/>
  </r>
  <r>
    <s v="Charlie's Angels: Full Throttle"/>
    <s v="PG-13"/>
    <s v="Action"/>
    <x v="2"/>
    <s v="June 27, 2003 (United States)"/>
    <n v="4.9000000000000004"/>
    <n v="123000"/>
    <s v="McG"/>
    <s v="Ivan Goff"/>
    <s v="Drew Barrymore"/>
    <s v="United States"/>
    <n v="120000000"/>
    <n v="259175788"/>
    <s v="Columbia Pictures"/>
    <n v="106"/>
  </r>
  <r>
    <s v="Cool World"/>
    <s v="PG-13"/>
    <s v="Animation"/>
    <x v="35"/>
    <s v="July 10, 1992 (United States)"/>
    <n v="4.9000000000000004"/>
    <n v="22000"/>
    <s v="Ralph Bakshi"/>
    <s v="Michael Grais"/>
    <s v="Gabriel Byrne"/>
    <s v="United States"/>
    <n v="30000000"/>
    <n v="14110589"/>
    <s v="Bakshi Animation"/>
    <n v="102"/>
  </r>
  <r>
    <s v="Deadly Force"/>
    <s v="R"/>
    <s v="Action"/>
    <x v="19"/>
    <s v="July 15, 1983 (United States)"/>
    <n v="4.9000000000000004"/>
    <n v="300"/>
    <s v="Paul Aaron"/>
    <s v="Ken Barnett"/>
    <s v="Wings Hauser"/>
    <s v="United States"/>
    <n v="3000000"/>
    <m/>
    <s v="Force Productions"/>
    <n v="95"/>
  </r>
  <r>
    <s v="Death Before Dishonor"/>
    <s v="R"/>
    <s v="Action"/>
    <x v="3"/>
    <s v="February 20, 1987 (United States)"/>
    <n v="4.9000000000000004"/>
    <n v="862"/>
    <s v="Terry Leonard"/>
    <s v="John Gatliff"/>
    <s v="Fred Dryer"/>
    <s v="United States"/>
    <m/>
    <n v="4546244"/>
    <s v="Balcor Film Investors"/>
    <n v="91"/>
  </r>
  <r>
    <s v="Death Wish: The Face of Death"/>
    <s v="R"/>
    <s v="Action"/>
    <x v="13"/>
    <s v="January 14, 1994 (United States)"/>
    <n v="4.9000000000000004"/>
    <n v="7200"/>
    <s v="Allan A. Goldstein"/>
    <s v="Brian Garfield"/>
    <s v="Charles Bronson"/>
    <s v="Canada"/>
    <n v="5000000"/>
    <n v="1702394"/>
    <s v="21st Century Films"/>
    <n v="95"/>
  </r>
  <r>
    <s v="Delta Force 2: the Colombian Connection"/>
    <s v="R"/>
    <s v="Action"/>
    <x v="32"/>
    <s v="August 24, 1990 (United States)"/>
    <n v="4.9000000000000004"/>
    <n v="6900"/>
    <s v="Aaron Norris"/>
    <s v="James Bruner"/>
    <s v="Chuck Norris"/>
    <s v="United States"/>
    <m/>
    <n v="6698361"/>
    <s v="Cannon Films"/>
    <n v="111"/>
  </r>
  <r>
    <s v="Did You Hear About the Morgans?"/>
    <s v="PG-13"/>
    <s v="Comedy"/>
    <x v="9"/>
    <s v="December 18, 2009 (United States)"/>
    <n v="4.9000000000000004"/>
    <n v="39000"/>
    <s v="Marc Lawrence"/>
    <s v="Marc Lawrence"/>
    <s v="Hugh Grant"/>
    <s v="United States"/>
    <n v="58000000"/>
    <n v="85280250"/>
    <s v="Columbia Pictures"/>
    <n v="103"/>
  </r>
  <r>
    <s v="Dracula 2000"/>
    <s v="R"/>
    <s v="Action"/>
    <x v="8"/>
    <s v="December 22, 2000 (United States)"/>
    <n v="4.9000000000000004"/>
    <n v="33000"/>
    <s v="Patrick Lussier"/>
    <s v="Joel Soisson"/>
    <s v="Gerard Butler"/>
    <s v="United States"/>
    <n v="54000000"/>
    <n v="47053625"/>
    <s v="Dimension Films"/>
    <n v="99"/>
  </r>
  <r>
    <s v="Dream Lover"/>
    <s v="R"/>
    <s v="Crime"/>
    <x v="25"/>
    <s v="April 2, 1986 (France)"/>
    <n v="4.9000000000000004"/>
    <n v="503"/>
    <s v="Alan J. Pakula"/>
    <s v="Jon Boorstin"/>
    <s v="Kristy McNichol"/>
    <s v="United States"/>
    <m/>
    <n v="502237"/>
    <s v="Metro-Goldwyn-Mayer (MGM)"/>
    <n v="104"/>
  </r>
  <r>
    <s v="Eliminators"/>
    <s v="PG"/>
    <s v="Action"/>
    <x v="25"/>
    <s v="January 31, 1986 (United States)"/>
    <n v="4.9000000000000004"/>
    <n v="1900"/>
    <s v="Peter Manoogian"/>
    <s v="Paul De Meo"/>
    <s v="Andrew Prine"/>
    <s v="United States"/>
    <m/>
    <n v="4601256"/>
    <s v="Empire Pictures"/>
    <n v="96"/>
  </r>
  <r>
    <s v="Endless Love"/>
    <s v="R"/>
    <s v="Drama"/>
    <x v="12"/>
    <s v="July 17, 1981 (United States)"/>
    <n v="4.9000000000000004"/>
    <n v="7600"/>
    <s v="Franco Zeffirelli"/>
    <s v="Scott Spencer"/>
    <s v="Brooke Shields"/>
    <s v="United States"/>
    <m/>
    <n v="32492674"/>
    <s v="PolyGram Filmed Entertainment"/>
    <n v="116"/>
  </r>
  <r>
    <s v="Eve of Destruction"/>
    <s v="R"/>
    <s v="Action"/>
    <x v="16"/>
    <s v="January 18, 1991 (United States)"/>
    <n v="4.9000000000000004"/>
    <n v="2100"/>
    <s v="Duncan Gibbins"/>
    <s v="Duncan Gibbins"/>
    <s v="Gregory Hines"/>
    <s v="United States"/>
    <n v="13000000"/>
    <n v="5451119"/>
    <s v="Nelson Entertainment"/>
    <n v="99"/>
  </r>
  <r>
    <s v="Father Hood"/>
    <s v="PG-13"/>
    <s v="Adventure"/>
    <x v="34"/>
    <s v="August 27, 1993 (United States)"/>
    <n v="4.9000000000000004"/>
    <n v="2900"/>
    <s v="Darrell Roodt"/>
    <s v="Scott Spencer"/>
    <s v="Patrick Swayze"/>
    <s v="United States"/>
    <m/>
    <n v="3418141"/>
    <s v="Hollywood Pictures"/>
    <n v="95"/>
  </r>
  <r>
    <s v="Freddy's Dead: The Final Nightmare"/>
    <s v="R"/>
    <s v="Fantasy"/>
    <x v="16"/>
    <s v="September 13, 1991 (United States)"/>
    <n v="4.9000000000000004"/>
    <n v="43000"/>
    <s v="Rachel Talalay"/>
    <s v="Wes Craven"/>
    <s v="Robert Englund"/>
    <s v="United States"/>
    <n v="11000000"/>
    <n v="34872033"/>
    <s v="New Line Cinema"/>
    <n v="89"/>
  </r>
  <r>
    <s v="Funny About Love"/>
    <s v="PG-13"/>
    <s v="Comedy"/>
    <x v="32"/>
    <s v="September 21, 1990 (United States)"/>
    <n v="4.9000000000000004"/>
    <n v="1300"/>
    <s v="Leonard Nimoy"/>
    <s v="Bob Greene"/>
    <s v="Gene Wilder"/>
    <s v="United States"/>
    <m/>
    <n v="8141292"/>
    <s v="Duffy Films"/>
    <n v="101"/>
  </r>
  <r>
    <s v="Ghosts of Mars"/>
    <s v="R"/>
    <s v="Action"/>
    <x v="7"/>
    <s v="August 24, 2001 (United States)"/>
    <n v="4.9000000000000004"/>
    <n v="52000"/>
    <s v="John Carpenter"/>
    <s v="Larry Sulkis"/>
    <s v="Natasha Henstridge"/>
    <s v="United States"/>
    <n v="28000000"/>
    <n v="14010832"/>
    <s v="Screen Gems"/>
    <n v="98"/>
  </r>
  <r>
    <s v="Graduation Day"/>
    <s v="R"/>
    <s v="Horror"/>
    <x v="12"/>
    <s v="May 1, 1981 (United States)"/>
    <n v="4.9000000000000004"/>
    <n v="3600"/>
    <s v="Herb Freed"/>
    <s v="Anne Marisse"/>
    <s v="Christopher George"/>
    <s v="United States"/>
    <n v="250000"/>
    <m/>
    <s v="Baughn/Freed Productions"/>
    <n v="96"/>
  </r>
  <r>
    <s v="Graveyard Shift"/>
    <s v="R"/>
    <s v="Horror"/>
    <x v="32"/>
    <s v="October 26, 1990 (United States)"/>
    <n v="4.9000000000000004"/>
    <n v="10000"/>
    <s v="Ralph S. Singleton"/>
    <s v="Stephen King"/>
    <s v="David Andrews"/>
    <s v="United States"/>
    <n v="10500000"/>
    <n v="11582891"/>
    <s v="Paramount Pictures"/>
    <n v="89"/>
  </r>
  <r>
    <s v="Gulliver's Travels"/>
    <s v="PG"/>
    <s v="Adventure"/>
    <x v="29"/>
    <s v="December 25, 2010 (United States)"/>
    <n v="4.9000000000000004"/>
    <n v="67000"/>
    <s v="Rob Letterman"/>
    <s v="Joe Stillman"/>
    <s v="Jack Black"/>
    <s v="United States"/>
    <n v="112000000"/>
    <n v="237382724"/>
    <s v="Twentieth Century Fox"/>
    <n v="85"/>
  </r>
  <r>
    <s v="Hanging Up"/>
    <s v="PG-13"/>
    <s v="Comedy"/>
    <x v="8"/>
    <s v="February 18, 2000 (United States)"/>
    <n v="4.9000000000000004"/>
    <n v="12000"/>
    <s v="Diane Keaton"/>
    <s v="Delia Ephron"/>
    <s v="Diane Keaton"/>
    <s v="Germany"/>
    <n v="60000000"/>
    <n v="51880044"/>
    <s v="Columbia Pictures"/>
    <n v="94"/>
  </r>
  <r>
    <s v="Hardbodies"/>
    <s v="R"/>
    <s v="Comedy"/>
    <x v="18"/>
    <s v="May 4, 1984 (United States)"/>
    <n v="4.9000000000000004"/>
    <n v="3200"/>
    <s v="Mark Griffiths"/>
    <s v="Steve Greene"/>
    <s v="Grant Cramer"/>
    <s v="United States"/>
    <m/>
    <n v="7121719"/>
    <s v="Chroma III Productions"/>
    <n v="88"/>
  </r>
  <r>
    <s v="High School Musical 3: Senior Year"/>
    <s v="G"/>
    <s v="Comedy"/>
    <x v="0"/>
    <s v="October 24, 2008 (United States)"/>
    <n v="4.9000000000000004"/>
    <n v="59000"/>
    <s v="Kenny Ortega"/>
    <s v="Peter Barsocchini"/>
    <s v="Zac Efron"/>
    <s v="United States"/>
    <n v="11000000"/>
    <n v="252909177"/>
    <s v="Walt Disney Pictures"/>
    <n v="112"/>
  </r>
  <r>
    <s v="Holy Man"/>
    <s v="PG"/>
    <s v="Comedy"/>
    <x v="17"/>
    <s v="October 9, 1998 (United States)"/>
    <n v="4.9000000000000004"/>
    <n v="19000"/>
    <s v="Stephen Herek"/>
    <s v="Tom Schulman"/>
    <s v="Eddie Murphy"/>
    <s v="United States"/>
    <n v="60000000"/>
    <n v="12069719"/>
    <s v="Caravan Pictures"/>
    <n v="114"/>
  </r>
  <r>
    <s v="Honey, I Blew Up the Kid"/>
    <s v="PG"/>
    <s v="Adventure"/>
    <x v="35"/>
    <s v="July 17, 1992 (United States)"/>
    <n v="4.9000000000000004"/>
    <n v="42000"/>
    <s v="Randal Kleiser"/>
    <s v="Stuart Gordon"/>
    <s v="Rick Moranis"/>
    <s v="United States"/>
    <n v="40000000"/>
    <n v="58662452"/>
    <s v="Touchwood Pacific Partners 1"/>
    <n v="89"/>
  </r>
  <r>
    <s v="If Lucy Fell"/>
    <s v="R"/>
    <s v="Comedy"/>
    <x v="10"/>
    <s v="March 8, 1996 (United States)"/>
    <n v="4.9000000000000004"/>
    <n v="3800"/>
    <s v="Eric Schaeffer"/>
    <s v="Eric Schaeffer"/>
    <s v="Sarah Jessica Parker"/>
    <s v="United States"/>
    <n v="5000000"/>
    <n v="2420162"/>
    <s v="Motion Picture Corporation of America (MPCA)"/>
    <n v="92"/>
  </r>
  <r>
    <s v="Knock Knock"/>
    <s v="R"/>
    <s v="Drama"/>
    <x v="39"/>
    <s v="October 9, 2015 (United States)"/>
    <n v="4.9000000000000004"/>
    <n v="87000"/>
    <s v="Eli Roth"/>
    <s v="Eli Roth"/>
    <s v="Keanu Reeves"/>
    <s v="United States"/>
    <n v="2500000"/>
    <n v="5567103"/>
    <s v="Black Bear Pictures"/>
    <n v="99"/>
  </r>
  <r>
    <s v="Knock Off"/>
    <s v="R"/>
    <s v="Action"/>
    <x v="17"/>
    <s v="September 4, 1998 (United States)"/>
    <n v="4.9000000000000004"/>
    <n v="14000"/>
    <s v="Hark Tsui"/>
    <s v="Steven E. de Souza"/>
    <s v="Jean-Claude Van Damme"/>
    <s v="Aruba"/>
    <n v="30000000"/>
    <n v="10319915"/>
    <s v="Knock Films A.V.V."/>
    <n v="91"/>
  </r>
  <r>
    <s v="Kull the Conqueror"/>
    <s v="PG-13"/>
    <s v="Action"/>
    <x v="14"/>
    <s v="August 29, 1997 (United States)"/>
    <n v="4.9000000000000004"/>
    <n v="7900"/>
    <s v="John Nicolella"/>
    <s v="Robert E. Howard"/>
    <s v="Kevin Sorbo"/>
    <s v="United States"/>
    <n v="30000000"/>
    <n v="6112613"/>
    <s v="Universal Pictures"/>
    <n v="95"/>
  </r>
  <r>
    <s v="Loose Cannons"/>
    <s v="R"/>
    <s v="Action"/>
    <x v="32"/>
    <s v="February 9, 1990 (United States)"/>
    <n v="4.9000000000000004"/>
    <n v="4500"/>
    <s v="Bob Clark"/>
    <s v="Richard Christian Matheson"/>
    <s v="Gene Hackman"/>
    <s v="United States"/>
    <n v="15000000"/>
    <n v="5585154"/>
    <s v="TriStar Pictures"/>
    <n v="94"/>
  </r>
  <r>
    <s v="Losin' It"/>
    <s v="R"/>
    <s v="Comedy"/>
    <x v="19"/>
    <s v="April 22, 1983 (United States)"/>
    <n v="4.9000000000000004"/>
    <n v="4200"/>
    <s v="Curtis Hanson"/>
    <s v="Bill Norton"/>
    <s v="Tom Cruise"/>
    <s v="Canada"/>
    <n v="7000000"/>
    <n v="1246141"/>
    <s v="Tiberius Film Productions"/>
    <n v="100"/>
  </r>
  <r>
    <s v="Night Game"/>
    <s v="R"/>
    <s v="Crime"/>
    <x v="21"/>
    <s v="September 15, 1989 (United States)"/>
    <n v="4.9000000000000004"/>
    <n v="710"/>
    <s v="Peter Masterson"/>
    <s v="Spencer Eastman"/>
    <s v="Roy Scheider"/>
    <s v="United States"/>
    <m/>
    <n v="337812"/>
    <s v="Epic Productions"/>
    <n v="95"/>
  </r>
  <r>
    <s v="Nobody's Fool"/>
    <s v="R"/>
    <s v="Comedy"/>
    <x v="26"/>
    <s v="November 2, 2018 (United States)"/>
    <n v="4.9000000000000004"/>
    <n v="7000"/>
    <s v="Tyler Perry"/>
    <s v="Tyler Perry"/>
    <s v="Tiffany Haddish"/>
    <s v="United States"/>
    <n v="19000000"/>
    <n v="33705333"/>
    <s v="BET Films"/>
    <n v="110"/>
  </r>
  <r>
    <s v="Not of This Earth"/>
    <s v="R"/>
    <s v="Comedy"/>
    <x v="28"/>
    <s v="May 20, 1988 (United States)"/>
    <n v="4.9000000000000004"/>
    <n v="2200"/>
    <s v="Jim Wynorski"/>
    <s v="R.J. Robertson"/>
    <s v="Traci Lords"/>
    <s v="United States"/>
    <n v="210000"/>
    <m/>
    <s v="Miracle Pictures"/>
    <n v="81"/>
  </r>
  <r>
    <s v="Paradise"/>
    <s v="R"/>
    <s v="Adventure"/>
    <x v="31"/>
    <s v="May 7, 1982 (United States)"/>
    <n v="4.9000000000000004"/>
    <n v="2500"/>
    <s v="Stuart Gillard"/>
    <s v="Stuart Gillard"/>
    <s v="Willie Aames"/>
    <s v="Canada"/>
    <m/>
    <n v="5588800"/>
    <s v="Embassy Pictures"/>
    <n v="100"/>
  </r>
  <r>
    <s v="Party Line"/>
    <s v="R"/>
    <s v="Thriller"/>
    <x v="28"/>
    <s v="October 1988 (United States)"/>
    <n v="4.9000000000000004"/>
    <n v="309"/>
    <s v="William Webb"/>
    <s v="Richard Brandes"/>
    <s v="Richard Hatch"/>
    <s v="United States"/>
    <m/>
    <m/>
    <s v="Westwind"/>
    <n v="91"/>
  </r>
  <r>
    <s v="Paternity"/>
    <s v="PG"/>
    <s v="Comedy"/>
    <x v="12"/>
    <s v="October 2, 1981 (United States)"/>
    <n v="4.9000000000000004"/>
    <n v="920"/>
    <s v="David Steinberg"/>
    <s v="Charlie Peters"/>
    <s v="Burt Reynolds"/>
    <s v="United States"/>
    <m/>
    <n v="18838812"/>
    <s v="Paramount Pictures"/>
    <n v="94"/>
  </r>
  <r>
    <s v="Pet Sematary II"/>
    <s v="R"/>
    <s v="Fantasy"/>
    <x v="35"/>
    <s v="August 28, 1992 (United States)"/>
    <n v="4.9000000000000004"/>
    <n v="20000"/>
    <s v="Mary Lambert"/>
    <s v="Richard Outten"/>
    <s v="Edward Furlong"/>
    <s v="United States"/>
    <n v="8000000"/>
    <n v="17092453"/>
    <s v="Paramount Pictures"/>
    <n v="100"/>
  </r>
  <r>
    <s v="Poltergeist"/>
    <s v="PG-13"/>
    <s v="Horror"/>
    <x v="39"/>
    <s v="May 22, 2015 (United States)"/>
    <n v="4.9000000000000004"/>
    <n v="56000"/>
    <s v="Gil Kenan"/>
    <s v="David Lindsay-Abaire"/>
    <s v="Sam Rockwell"/>
    <s v="United States"/>
    <n v="35000000"/>
    <n v="95437994"/>
    <s v="Fox 2000 Pictures"/>
    <n v="93"/>
  </r>
  <r>
    <s v="Problem Child 2"/>
    <s v="PG-13"/>
    <s v="Comedy"/>
    <x v="16"/>
    <s v="July 3, 1991 (United States)"/>
    <n v="4.9000000000000004"/>
    <n v="21000"/>
    <s v="Brian Levant"/>
    <s v="Scott Alexander"/>
    <s v="John Ritter"/>
    <s v="United States"/>
    <n v="15000000"/>
    <n v="32704700"/>
    <s v="Universal Pictures"/>
    <n v="90"/>
  </r>
  <r>
    <s v="Rise: Blood Hunter"/>
    <s v="R"/>
    <s v="Action"/>
    <x v="6"/>
    <s v="July 6, 2007 (Turkey)"/>
    <n v="4.9000000000000004"/>
    <n v="12000"/>
    <s v="Sebastian Gutierrez"/>
    <s v="Sebastian Gutierrez"/>
    <s v="Lucy Liu"/>
    <s v="United States"/>
    <m/>
    <n v="2850927"/>
    <s v="Mandate Pictures"/>
    <n v="97"/>
  </r>
  <r>
    <s v="Satisfaction"/>
    <s v="PG-13"/>
    <s v="Comedy"/>
    <x v="28"/>
    <s v="February 12, 1988 (United States)"/>
    <n v="4.9000000000000004"/>
    <n v="3400"/>
    <s v="Joan Freeman"/>
    <s v="Charles Purpura"/>
    <s v="Justine Bateman"/>
    <s v="United States"/>
    <m/>
    <n v="8253123"/>
    <s v="National Broadcasting Company (NBC)"/>
    <n v="92"/>
  </r>
  <r>
    <s v="Sheena"/>
    <s v="PG"/>
    <s v="Adventure"/>
    <x v="18"/>
    <s v="August 17, 1984 (United States)"/>
    <n v="4.9000000000000004"/>
    <n v="4600"/>
    <s v="John Guillermin"/>
    <s v="David Newman"/>
    <s v="Tanya Roberts"/>
    <s v="United Kingdom"/>
    <n v="25000000"/>
    <n v="5778353"/>
    <s v="Colgems Productions Ltd."/>
    <n v="117"/>
  </r>
  <r>
    <s v="Showgirls"/>
    <s v="NC-17"/>
    <s v="Drama"/>
    <x v="40"/>
    <s v="September 22, 1995 (United States)"/>
    <n v="4.9000000000000004"/>
    <n v="64000"/>
    <s v="Paul Verhoeven"/>
    <s v="Joe Eszterhas"/>
    <s v="Elizabeth Berkley"/>
    <s v="France"/>
    <n v="45000000"/>
    <n v="20358624"/>
    <s v="Carolco Pictures"/>
    <n v="128"/>
  </r>
  <r>
    <s v="Slayground"/>
    <s v="R"/>
    <s v="Crime"/>
    <x v="19"/>
    <s v="February 1984 (United States)"/>
    <n v="4.9000000000000004"/>
    <n v="360"/>
    <s v="Terry Bedford"/>
    <s v="Trevor Preston"/>
    <s v="Peter Coyote"/>
    <s v="United Kingdom"/>
    <m/>
    <n v="108128"/>
    <s v="Jennie and Company"/>
    <n v="89"/>
  </r>
  <r>
    <s v="Spring Break"/>
    <s v="R"/>
    <s v="Comedy"/>
    <x v="19"/>
    <s v="March 25, 1983 (United States)"/>
    <n v="4.9000000000000004"/>
    <n v="2800"/>
    <s v="Sean S. Cunningham"/>
    <s v="David Smilow"/>
    <s v="David Knell"/>
    <s v="United States"/>
    <m/>
    <n v="24071666"/>
    <s v="Columbia Pictures"/>
    <n v="102"/>
  </r>
  <r>
    <s v="Stroker Ace"/>
    <s v="PG"/>
    <s v="Action"/>
    <x v="19"/>
    <s v="July 1, 1983 (United States)"/>
    <n v="4.9000000000000004"/>
    <n v="3700"/>
    <s v="Hal Needham"/>
    <s v="William Neely"/>
    <s v="Burt Reynolds"/>
    <s v="United States"/>
    <m/>
    <n v="13000000"/>
    <s v="Universal Pictures"/>
    <n v="96"/>
  </r>
  <r>
    <s v="Supernova"/>
    <s v="PG-13"/>
    <s v="Horror"/>
    <x v="8"/>
    <s v="January 14, 2000 (United States)"/>
    <n v="4.9000000000000004"/>
    <n v="17000"/>
    <s v="Walter Hill"/>
    <s v="William Malone"/>
    <s v="James Spader"/>
    <s v="United States"/>
    <n v="90000000"/>
    <n v="14828081"/>
    <s v="Hammerhead Productions"/>
    <n v="90"/>
  </r>
  <r>
    <s v="Survival of the Dead"/>
    <s v="R"/>
    <s v="Comedy"/>
    <x v="9"/>
    <s v="May 6, 2010 (Germany)"/>
    <n v="4.9000000000000004"/>
    <n v="21000"/>
    <s v="George A. Romero"/>
    <s v="George A. Romero"/>
    <s v="Alan Van Sprang"/>
    <s v="United States"/>
    <n v="4000000"/>
    <n v="386078"/>
    <s v="Blank of the Dead Productions"/>
    <n v="90"/>
  </r>
  <r>
    <s v="Tammy"/>
    <s v="R"/>
    <s v="Comedy"/>
    <x v="20"/>
    <s v="July 2, 2014 (United States)"/>
    <n v="4.9000000000000004"/>
    <n v="49000"/>
    <s v="Ben Falcone"/>
    <s v="Melissa McCarthy"/>
    <s v="Melissa McCarthy"/>
    <s v="United States"/>
    <n v="20000000"/>
    <n v="100375432"/>
    <s v="RatPac-Dune Entertainment"/>
    <n v="97"/>
  </r>
  <r>
    <s v="The Big Bounce"/>
    <s v="PG-13"/>
    <s v="Comedy"/>
    <x v="1"/>
    <s v="January 30, 2004 (United States)"/>
    <n v="4.9000000000000004"/>
    <n v="18000"/>
    <s v="George Armitage"/>
    <s v="Elmore Leonard"/>
    <s v="Owen Wilson"/>
    <s v="United States"/>
    <n v="50000000"/>
    <n v="6808550"/>
    <s v="Shangri-La Entertainment"/>
    <n v="88"/>
  </r>
  <r>
    <s v="The Cold Light of Day"/>
    <s v="PG-13"/>
    <s v="Action"/>
    <x v="36"/>
    <s v="September 7, 2012 (United States)"/>
    <n v="4.9000000000000004"/>
    <n v="36000"/>
    <s v="Mabrouk El Mechri"/>
    <s v="Scott Wiper"/>
    <s v="Henry Cavill"/>
    <s v="United States"/>
    <n v="20000000"/>
    <n v="16863583"/>
    <s v="Summit Entertainment"/>
    <n v="93"/>
  </r>
  <r>
    <s v="The Darkest Hour"/>
    <s v="PG-13"/>
    <s v="Action"/>
    <x v="24"/>
    <s v="December 25, 2011 (United States)"/>
    <n v="4.9000000000000004"/>
    <n v="59000"/>
    <s v="Chris Gorak"/>
    <s v="Jon Spaihts"/>
    <s v="Emile Hirsch"/>
    <s v="United States"/>
    <n v="30000000"/>
    <n v="64626786"/>
    <s v="Summit Entertainment"/>
    <n v="89"/>
  </r>
  <r>
    <s v="The Divorce"/>
    <s v="PG-13"/>
    <s v="Comedy"/>
    <x v="2"/>
    <s v="August 29, 2003 (United States)"/>
    <n v="4.9000000000000004"/>
    <n v="11000"/>
    <s v="James Ivory"/>
    <s v="Diane Johnson"/>
    <s v="Kate Hudson"/>
    <s v="United States"/>
    <m/>
    <n v="12991996"/>
    <s v="Merchant Ivory Productions"/>
    <n v="117"/>
  </r>
  <r>
    <s v="The Flintstones"/>
    <s v="PG"/>
    <s v="Comedy"/>
    <x v="13"/>
    <s v="May 27, 1994 (United States)"/>
    <n v="4.9000000000000004"/>
    <n v="77000"/>
    <s v="Brian Levant"/>
    <s v="Tom S. Parker"/>
    <s v="John Goodman"/>
    <s v="United States"/>
    <n v="46000000"/>
    <n v="341631208"/>
    <s v="Universal Pictures"/>
    <n v="91"/>
  </r>
  <r>
    <s v="The Seduction"/>
    <s v="R"/>
    <s v="Thriller"/>
    <x v="31"/>
    <s v="January 29, 1982 (United States)"/>
    <n v="4.9000000000000004"/>
    <n v="1100"/>
    <s v="David Schmoeller"/>
    <s v="David Schmoeller"/>
    <s v="Morgan Fairchild"/>
    <s v="United States"/>
    <m/>
    <n v="11378339"/>
    <s v="The Romantic Venture"/>
    <n v="104"/>
  </r>
  <r>
    <s v="The Sting II"/>
    <s v="PG"/>
    <s v="Comedy"/>
    <x v="19"/>
    <s v="February 18, 1983 (United States)"/>
    <n v="4.9000000000000004"/>
    <n v="2100"/>
    <s v="Jeremy Kagan"/>
    <s v="David S. Ward"/>
    <s v="Jackie Gleason"/>
    <s v="United States"/>
    <m/>
    <n v="6347072"/>
    <s v="Universal Pictures"/>
    <n v="101"/>
  </r>
  <r>
    <s v="The Twilight Saga: Breaking Dawn - Part 1"/>
    <s v="PG-13"/>
    <s v="Adventure"/>
    <x v="24"/>
    <s v="November 18, 2011 (United States)"/>
    <n v="4.9000000000000004"/>
    <n v="228000"/>
    <s v="Bill Condon"/>
    <s v="Melissa Rosenberg"/>
    <s v="Kristen Stewart"/>
    <s v="United States"/>
    <n v="110000000"/>
    <n v="712205856"/>
    <s v="Summit Entertainment"/>
    <n v="117"/>
  </r>
  <r>
    <s v="The Walking Dead"/>
    <s v="R"/>
    <s v="Action"/>
    <x v="40"/>
    <s v="February 24, 1995 (United States)"/>
    <n v="4.9000000000000004"/>
    <n v="759"/>
    <s v="Preston A. Whitmore II"/>
    <s v="Preston A. Whitmore II"/>
    <s v="Allen Payne"/>
    <s v="United States"/>
    <n v="15000000"/>
    <n v="6014341"/>
    <s v="Savoy Pictures"/>
    <n v="88"/>
  </r>
  <r>
    <s v="Tod@s Caen"/>
    <s v="PG-13"/>
    <s v="Comedy"/>
    <x v="5"/>
    <s v="August 30, 2019 (United States)"/>
    <n v="4.9000000000000004"/>
    <n v="550"/>
    <s v="Ariel Winograd"/>
    <s v="Cory Brusseau"/>
    <s v="Martha Higareda"/>
    <s v="Mexico"/>
    <m/>
    <n v="9667157"/>
    <s v="Neverending Media"/>
    <n v="120"/>
  </r>
  <r>
    <s v="Turbulence"/>
    <s v="R"/>
    <s v="Action"/>
    <x v="14"/>
    <s v="January 10, 1997 (United States)"/>
    <n v="4.9000000000000004"/>
    <n v="11000"/>
    <s v="Robert Butler"/>
    <s v="Jonathan Brett"/>
    <s v="Ray Liotta"/>
    <s v="United States"/>
    <n v="55000000"/>
    <n v="11538235"/>
    <s v="Rysher Entertainment"/>
    <n v="100"/>
  </r>
  <r>
    <s v="Vanishing on 7th Street"/>
    <s v="R"/>
    <s v="Horror"/>
    <x v="29"/>
    <s v="February 5, 2011 (Japan)"/>
    <n v="4.9000000000000004"/>
    <n v="25000"/>
    <s v="Brad Anderson"/>
    <s v="Anthony Jaswinski"/>
    <s v="Hayden Christensen"/>
    <s v="United States"/>
    <n v="10000000"/>
    <n v="1671196"/>
    <s v="Herrick Entertainment"/>
    <n v="92"/>
  </r>
  <r>
    <s v="Wild Wild West"/>
    <s v="PG-13"/>
    <s v="Action"/>
    <x v="11"/>
    <s v="June 30, 1999 (United States)"/>
    <n v="4.9000000000000004"/>
    <n v="155000"/>
    <s v="Barry Sonnenfeld"/>
    <s v="Jim Thomas"/>
    <s v="Will Smith"/>
    <s v="United States"/>
    <n v="170000000"/>
    <n v="222104681"/>
    <s v="Peters Entertainment"/>
    <n v="106"/>
  </r>
  <r>
    <s v="Year One"/>
    <s v="PG-13"/>
    <s v="Comedy"/>
    <x v="9"/>
    <s v="June 19, 2009 (United States)"/>
    <n v="4.9000000000000004"/>
    <n v="94000"/>
    <s v="Harold Ramis"/>
    <s v="Harold Ramis"/>
    <s v="Jack Black"/>
    <s v="United States"/>
    <n v="60000000"/>
    <n v="62357900"/>
    <s v="Columbia Pictures"/>
    <n v="97"/>
  </r>
  <r>
    <s v="Zapped!"/>
    <s v="R"/>
    <s v="Comedy"/>
    <x v="31"/>
    <s v="September 3, 1982 (United States)"/>
    <n v="4.9000000000000004"/>
    <n v="6500"/>
    <s v="Robert J. Rosenthal"/>
    <s v="Bruce Rubin"/>
    <s v="Scott Baio"/>
    <s v="United States"/>
    <m/>
    <n v="16897768"/>
    <s v="Embassy Pictures"/>
    <n v="98"/>
  </r>
  <r>
    <s v="47 Meters Down: Uncaged"/>
    <s v="PG-13"/>
    <s v="Adventure"/>
    <x v="5"/>
    <s v="August 16, 2019 (United States)"/>
    <n v="5"/>
    <n v="23000"/>
    <s v="Johannes Roberts"/>
    <s v="Ernest Riera"/>
    <s v="Sophie NÃ©lisse"/>
    <s v="United Kingdom"/>
    <n v="12000000"/>
    <n v="47582563"/>
    <s v="Entertainment Studios Motion Pictures"/>
    <n v="90"/>
  </r>
  <r>
    <s v="A Haunted House"/>
    <s v="R"/>
    <s v="Comedy"/>
    <x v="33"/>
    <s v="January 11, 2013 (United States)"/>
    <n v="5"/>
    <n v="45000"/>
    <s v="Michael Tiddes"/>
    <s v="Marlon Wayans"/>
    <s v="Marlon Wayans"/>
    <s v="United States"/>
    <n v="2500000"/>
    <n v="60159584"/>
    <s v="Open Road Films"/>
    <n v="86"/>
  </r>
  <r>
    <s v="A Polish Vampire in Burbank"/>
    <s v="Not Rated"/>
    <s v="Comedy"/>
    <x v="19"/>
    <s v="October 31, 1983 (United States)"/>
    <n v="5"/>
    <n v="275"/>
    <s v="Mark Pirro"/>
    <s v="Mark Pirro"/>
    <s v="Mark Pirro"/>
    <s v="United States"/>
    <n v="3000"/>
    <m/>
    <s v="Pirromount Pictures"/>
    <n v="80"/>
  </r>
  <r>
    <s v="Alvin and the Chipmunks: The Road Chip"/>
    <s v="PG"/>
    <s v="Animation"/>
    <x v="39"/>
    <s v="December 18, 2015 (United States)"/>
    <n v="5"/>
    <n v="18000"/>
    <s v="Walt Becker"/>
    <s v="Ross Bagdasarian"/>
    <s v="Jason Lee"/>
    <s v="United States"/>
    <n v="90000000"/>
    <n v="234798636"/>
    <s v="Fox 2000 Pictures"/>
    <n v="92"/>
  </r>
  <r>
    <s v="Armed Response"/>
    <s v="R"/>
    <s v="Action"/>
    <x v="25"/>
    <s v="October 3, 1986 (United States)"/>
    <n v="5"/>
    <n v="592"/>
    <s v="Fred Olen Ray"/>
    <s v="T.L. Lankford"/>
    <s v="David Carradine"/>
    <s v="United States"/>
    <n v="1500000"/>
    <m/>
    <s v="Cinetel Films"/>
    <n v="86"/>
  </r>
  <r>
    <s v="Attack on Titan Part 1"/>
    <s v="Not Rated"/>
    <s v="Action"/>
    <x v="39"/>
    <s v="August 1, 2015 (Japan)"/>
    <n v="5"/>
    <n v="13000"/>
    <s v="Shinji Higuchi"/>
    <s v="Hajime Isayama"/>
    <s v="Haruma Miura"/>
    <s v="Japan"/>
    <m/>
    <n v="30810658"/>
    <s v="KÃ´dansha"/>
    <n v="98"/>
  </r>
  <r>
    <s v="Blair Witch"/>
    <s v="R"/>
    <s v="Horror"/>
    <x v="30"/>
    <s v="September 16, 2016 (United States)"/>
    <n v="5"/>
    <n v="43000"/>
    <s v="Adam Wingard"/>
    <s v="Simon Barrett"/>
    <s v="James Allen McCune"/>
    <s v="Canada"/>
    <n v="5000000"/>
    <n v="45173154"/>
    <s v="Lionsgate"/>
    <n v="89"/>
  </r>
  <r>
    <s v="Blankman"/>
    <s v="PG-13"/>
    <s v="Action"/>
    <x v="13"/>
    <s v="August 19, 1994 (United States)"/>
    <n v="5"/>
    <n v="9200"/>
    <s v="Mike Binder"/>
    <s v="Damon Wayans"/>
    <s v="Damon Wayans"/>
    <s v="United States"/>
    <n v="30000000"/>
    <n v="7941977"/>
    <s v="Columbia Pictures"/>
    <n v="92"/>
  </r>
  <r>
    <s v="Boiling Point"/>
    <s v="R"/>
    <s v="Action"/>
    <x v="34"/>
    <s v="April 16, 1993 (United States)"/>
    <n v="5"/>
    <n v="5700"/>
    <s v="James B. Harris"/>
    <s v="Gerald Petievich"/>
    <s v="Wesley Snipes"/>
    <s v="United States"/>
    <n v="9000000"/>
    <n v="10058318"/>
    <s v="StudioCanal"/>
    <n v="92"/>
  </r>
  <r>
    <s v="Carpool"/>
    <s v="PG"/>
    <s v="Comedy"/>
    <x v="10"/>
    <s v="August 23, 1996 (United States)"/>
    <n v="5"/>
    <n v="4600"/>
    <s v="Arthur Hiller"/>
    <s v="Don Rhymer"/>
    <s v="Tom Arnold"/>
    <s v="United States"/>
    <n v="17000000"/>
    <n v="3325651"/>
    <s v="New Regency Productions"/>
    <n v="89"/>
  </r>
  <r>
    <s v="Casual Sex?"/>
    <s v="R"/>
    <s v="Comedy"/>
    <x v="28"/>
    <s v="April 22, 1988 (United States)"/>
    <n v="5"/>
    <n v="3800"/>
    <s v="GeneviÃ¨ve Robert"/>
    <s v="Wendy Goldman"/>
    <s v="Lea Thompson"/>
    <s v="United States"/>
    <m/>
    <n v="12277096"/>
    <s v="Jascat"/>
    <n v="97"/>
  </r>
  <r>
    <s v="Chained Heat"/>
    <s v="R"/>
    <s v="Action"/>
    <x v="19"/>
    <s v="May 27, 1983 (United States)"/>
    <n v="5"/>
    <n v="2100"/>
    <s v="Paul Nicholas"/>
    <s v="Aaron Butler"/>
    <s v="Linda Blair"/>
    <s v="United States"/>
    <n v="1250000"/>
    <n v="6149983"/>
    <s v="Heat GBR"/>
    <n v="95"/>
  </r>
  <r>
    <s v="Chernobyl Diaries"/>
    <s v="R"/>
    <s v="Horror"/>
    <x v="36"/>
    <s v="May 25, 2012 (United States)"/>
    <n v="5"/>
    <n v="65000"/>
    <s v="Bradley Parker"/>
    <s v="Oren Peli"/>
    <s v="Jesse McCartney"/>
    <s v="United States"/>
    <n v="1000000"/>
    <n v="38390020"/>
    <s v="Alcon Entertainment"/>
    <n v="86"/>
  </r>
  <r>
    <s v="Cold Creek Manor"/>
    <s v="R"/>
    <s v="Drama"/>
    <x v="2"/>
    <s v="September 19, 2003 (United States)"/>
    <n v="5"/>
    <n v="22000"/>
    <s v="Mike Figgis"/>
    <s v="Richard Jefferies"/>
    <s v="Dennis Quaid"/>
    <s v="United States"/>
    <m/>
    <n v="29119434"/>
    <s v="Touchstone Pictures"/>
    <n v="118"/>
  </r>
  <r>
    <s v="Cursed"/>
    <s v="PG-13"/>
    <s v="Comedy"/>
    <x v="4"/>
    <s v="February 25, 2005 (United States)"/>
    <n v="5"/>
    <n v="31000"/>
    <s v="Wes Craven"/>
    <s v="Kevin Williamson"/>
    <s v="Christina Ricci"/>
    <s v="Germany"/>
    <n v="38000000"/>
    <n v="29621722"/>
    <s v="Dimension Films"/>
    <n v="97"/>
  </r>
  <r>
    <s v="Damned River"/>
    <s v="R"/>
    <s v="Action"/>
    <x v="21"/>
    <s v="October 13, 1989 (United States)"/>
    <n v="5"/>
    <n v="201"/>
    <s v="Michael Schroeder"/>
    <s v="John Crowther"/>
    <s v="Stephen Shellen"/>
    <s v="United States"/>
    <n v="5000000"/>
    <m/>
    <s v="Metro-Goldwyn-Mayer (MGM)"/>
    <n v="95"/>
  </r>
  <r>
    <s v="Darkness Falls"/>
    <s v="PG-13"/>
    <s v="Fantasy"/>
    <x v="2"/>
    <s v="January 24, 2003 (United States)"/>
    <n v="5"/>
    <n v="31000"/>
    <s v="Jonathan Liebesman"/>
    <s v="Joe Harris"/>
    <s v="Chaney Kley"/>
    <s v="United States"/>
    <n v="11000000"/>
    <n v="47488536"/>
    <s v="Revolution Studios"/>
    <n v="86"/>
  </r>
  <r>
    <s v="Disorderlies"/>
    <s v="PG"/>
    <s v="Comedy"/>
    <x v="3"/>
    <s v="August 14, 1987 (United States)"/>
    <n v="5"/>
    <n v="2100"/>
    <s v="Michael Schultz"/>
    <s v="Mark Feldberg"/>
    <s v="Darren Robinson"/>
    <s v="United States"/>
    <m/>
    <n v="10348437"/>
    <s v="Warner Bros."/>
    <n v="86"/>
  </r>
  <r>
    <s v="Down to You"/>
    <s v="PG-13"/>
    <s v="Comedy"/>
    <x v="8"/>
    <s v="January 21, 2000 (United States)"/>
    <n v="5"/>
    <n v="15000"/>
    <s v="Kris Isacsson"/>
    <s v="Kris Isacsson"/>
    <s v="Freddie Prinze Jr."/>
    <s v="United States"/>
    <n v="11000000"/>
    <n v="24419914"/>
    <s v="Open City Films"/>
    <n v="91"/>
  </r>
  <r>
    <s v="Eye of the Beholder"/>
    <s v="R"/>
    <s v="Drama"/>
    <x v="11"/>
    <s v="January 28, 2000 (United States)"/>
    <n v="5"/>
    <n v="15000"/>
    <s v="Stephan Elliott"/>
    <s v="Marc Behm"/>
    <s v="Ewan McGregor"/>
    <s v="Canada"/>
    <n v="35000000"/>
    <n v="17589705"/>
    <s v="Ambridge Film Partnership"/>
    <n v="109"/>
  </r>
  <r>
    <s v="Garfield"/>
    <s v="PG"/>
    <s v="Animation"/>
    <x v="1"/>
    <s v="June 11, 2004 (United States)"/>
    <n v="5"/>
    <n v="81000"/>
    <s v="Peter Hewitt"/>
    <s v="Jim Davis"/>
    <s v="Breckin Meyer"/>
    <s v="United States"/>
    <n v="50000000"/>
    <n v="203172417"/>
    <s v="Twentieth Century Fox"/>
    <n v="80"/>
  </r>
  <r>
    <s v="Garfield: A Tail of Two Kitties"/>
    <s v="PG"/>
    <s v="Animation"/>
    <x v="15"/>
    <s v="June 16, 2006 (United States)"/>
    <n v="5"/>
    <n v="40000"/>
    <s v="Tim Hill"/>
    <s v="Joel Cohen"/>
    <s v="Breckin Meyer"/>
    <s v="United Kingdom"/>
    <n v="60000000"/>
    <n v="143325970"/>
    <s v="Twentieth Century Fox"/>
    <n v="82"/>
  </r>
  <r>
    <s v="Halloween III: Season of the Witch"/>
    <s v="R"/>
    <s v="Horror"/>
    <x v="31"/>
    <s v="October 22, 1982 (United States)"/>
    <n v="5"/>
    <n v="45000"/>
    <s v="Tommy Lee Wallace"/>
    <s v="Tommy Lee Wallace"/>
    <s v="Tom Atkins"/>
    <s v="United States"/>
    <n v="2500000"/>
    <n v="14400000"/>
    <s v="Dino De Laurentiis Company"/>
    <n v="98"/>
  </r>
  <r>
    <s v="Herbie Goes Bananas"/>
    <s v="G"/>
    <s v="Adventure"/>
    <x v="37"/>
    <s v="June 25, 1980 (United States)"/>
    <n v="5"/>
    <n v="5300"/>
    <s v="Vincent McEveety"/>
    <s v="Don Tait"/>
    <s v="Charles Martin Smith"/>
    <s v="United States"/>
    <m/>
    <n v="18000000"/>
    <s v="Walt Disney Productions"/>
    <n v="100"/>
  </r>
  <r>
    <s v="Hot Dog... The Movie"/>
    <s v="R"/>
    <s v="Comedy"/>
    <x v="19"/>
    <s v="January 13, 1984 (United States)"/>
    <n v="5"/>
    <n v="3200"/>
    <s v="Peter Markle"/>
    <s v="Mike Marvin"/>
    <s v="David Naughton"/>
    <s v="United States"/>
    <m/>
    <n v="20307325"/>
    <s v="Edward S. Feldman Productions"/>
    <n v="96"/>
  </r>
  <r>
    <s v="In the Army Now"/>
    <s v="PG"/>
    <s v="Comedy"/>
    <x v="13"/>
    <s v="August 12, 1994 (United States)"/>
    <n v="5"/>
    <n v="13000"/>
    <s v="Daniel Petrie Jr."/>
    <s v="Steve Zacharias"/>
    <s v="Pauly Shore"/>
    <s v="United States"/>
    <m/>
    <n v="28881266"/>
    <s v="Hollywood Pictures"/>
    <n v="91"/>
  </r>
  <r>
    <s v="Krippendorf's Tribe"/>
    <s v="PG-13"/>
    <s v="Comedy"/>
    <x v="17"/>
    <s v="February 27, 1998 (United States)"/>
    <n v="5"/>
    <n v="5300"/>
    <s v="Todd Holland"/>
    <s v="Frank Parkin"/>
    <s v="Richard Dreyfuss"/>
    <s v="United States"/>
    <m/>
    <n v="7571115"/>
    <s v="Dreyfuss / James Productions"/>
    <n v="94"/>
  </r>
  <r>
    <s v="Lucky Numbers"/>
    <s v="R"/>
    <s v="Comedy"/>
    <x v="8"/>
    <s v="October 27, 2000 (United States)"/>
    <n v="5"/>
    <n v="9900"/>
    <s v="Nora Ephron"/>
    <s v="Adam Resnick"/>
    <s v="John Travolta"/>
    <s v="France"/>
    <n v="63000000"/>
    <n v="10890222"/>
    <s v="Paramount Pictures"/>
    <n v="105"/>
  </r>
  <r>
    <s v="Meet Dave"/>
    <s v="PG"/>
    <s v="Adventure"/>
    <x v="0"/>
    <s v="July 11, 2008 (United States)"/>
    <n v="5"/>
    <n v="39000"/>
    <s v="Brian Robbins"/>
    <s v="Rob Greenberg"/>
    <s v="Eddie Murphy"/>
    <s v="United States"/>
    <n v="60000000"/>
    <n v="51339567"/>
    <s v="Twentieth Century Fox"/>
    <n v="90"/>
  </r>
  <r>
    <s v="Miss March"/>
    <s v="R"/>
    <s v="Comedy"/>
    <x v="9"/>
    <s v="March 13, 2009 (United States)"/>
    <n v="5"/>
    <n v="21000"/>
    <s v="Zach Cregger"/>
    <s v="Zach Cregger"/>
    <s v="Zach Cregger"/>
    <s v="United States"/>
    <n v="6000000"/>
    <n v="4591629"/>
    <s v="Fox Atomic"/>
    <n v="90"/>
  </r>
  <r>
    <s v="My Giant"/>
    <s v="PG"/>
    <s v="Comedy"/>
    <x v="17"/>
    <s v="April 10, 1998 (United States)"/>
    <n v="5"/>
    <n v="6600"/>
    <s v="Michael Lehmann"/>
    <s v="Billy Crystal"/>
    <s v="Billy Crystal"/>
    <s v="United States"/>
    <m/>
    <n v="8072007"/>
    <s v="Castle Rock Entertainment"/>
    <n v="103"/>
  </r>
  <r>
    <s v="New York Minute"/>
    <s v="PG"/>
    <s v="Comedy"/>
    <x v="1"/>
    <s v="May 7, 2004 (United States)"/>
    <n v="5"/>
    <n v="22000"/>
    <s v="Dennie Gordon"/>
    <s v="Emily Fox"/>
    <s v="Mary-Kate Olsen"/>
    <s v="United States"/>
    <n v="30000000"/>
    <n v="21289826"/>
    <s v="Warner Bros."/>
    <n v="91"/>
  </r>
  <r>
    <s v="Obsessed"/>
    <s v="PG-13"/>
    <s v="Drama"/>
    <x v="9"/>
    <s v="April 24, 2009 (United States)"/>
    <n v="5"/>
    <n v="31000"/>
    <s v="Steve Shill"/>
    <s v="David Loughery"/>
    <s v="BeyoncÃ©"/>
    <s v="United States"/>
    <n v="20000000"/>
    <n v="73830347"/>
    <s v="Screen Gems"/>
    <n v="108"/>
  </r>
  <r>
    <s v="P.O.W. the Escape"/>
    <s v="R"/>
    <s v="Action"/>
    <x v="25"/>
    <s v="April 4, 1986 (United States)"/>
    <n v="5"/>
    <n v="533"/>
    <s v="Gideon Amir"/>
    <s v="Malcolm Barbour"/>
    <s v="David Carradine"/>
    <s v="United States"/>
    <m/>
    <n v="2497233"/>
    <m/>
    <n v="90"/>
  </r>
  <r>
    <s v="Police Academy 4: Citizens on Patrol"/>
    <s v="PG"/>
    <s v="Comedy"/>
    <x v="3"/>
    <s v="April 3, 1987 (United States)"/>
    <n v="5"/>
    <n v="41000"/>
    <s v="Jim Drake"/>
    <s v="Neal Israel"/>
    <s v="Steve Guttenberg"/>
    <s v="United States"/>
    <m/>
    <n v="28061343"/>
    <s v="Warner Bros."/>
    <n v="88"/>
  </r>
  <r>
    <s v="Porky's II: The Next Day"/>
    <s v="R"/>
    <s v="Comedy"/>
    <x v="19"/>
    <s v="June 24, 1983 (United States)"/>
    <n v="5"/>
    <n v="11000"/>
    <s v="Bob Clark"/>
    <s v="Roger Swaybill"/>
    <s v="Dan Monahan"/>
    <s v="Canada"/>
    <n v="6500000"/>
    <n v="33759266"/>
    <s v="Astral Bellevue PathÃ©"/>
    <n v="98"/>
  </r>
  <r>
    <s v="Raise the Titanic"/>
    <s v="PG"/>
    <s v="Action"/>
    <x v="37"/>
    <s v="August 1, 1980 (United States)"/>
    <n v="5"/>
    <n v="4100"/>
    <s v="Jerry Jameson"/>
    <s v="Adam Kennedy"/>
    <s v="Jason Robards"/>
    <s v="United Kingdom"/>
    <n v="36000000"/>
    <m/>
    <s v="ITC Films"/>
    <n v="115"/>
  </r>
  <r>
    <s v="Ruby Cairo"/>
    <s v="PG-13"/>
    <s v="Mystery"/>
    <x v="35"/>
    <s v="October 29, 1993 (United States)"/>
    <n v="5"/>
    <n v="2100"/>
    <s v="Graeme Clifford"/>
    <s v="Robert Dillon"/>
    <s v="Andie MacDowell"/>
    <s v="United States"/>
    <n v="24000000"/>
    <n v="608866"/>
    <s v="Majestic Films International"/>
    <n v="90"/>
  </r>
  <r>
    <s v="Sahara"/>
    <s v="PG"/>
    <s v="Adventure"/>
    <x v="19"/>
    <s v="March 2, 1984 (United States)"/>
    <n v="5"/>
    <n v="1500"/>
    <s v="Andrew V. McLaglen"/>
    <s v="Menahem Golan"/>
    <s v="Brooke Shields"/>
    <s v="United Kingdom"/>
    <n v="25000000"/>
    <n v="1402962"/>
    <s v="Cabal Film"/>
    <n v="111"/>
  </r>
  <r>
    <s v="Say It Isn't So"/>
    <s v="R"/>
    <s v="Comedy"/>
    <x v="7"/>
    <s v="March 23, 2001 (United States)"/>
    <n v="5"/>
    <n v="13000"/>
    <s v="J.B. Rogers"/>
    <s v="Peter Gaulke"/>
    <s v="Chris Klein"/>
    <s v="United States"/>
    <n v="25000000"/>
    <n v="12320393"/>
    <s v="Twentieth Century Fox"/>
    <n v="95"/>
  </r>
  <r>
    <s v="Scarlet Diva"/>
    <s v="R"/>
    <s v="Drama"/>
    <x v="8"/>
    <s v="May 26, 2000 (Italy)"/>
    <n v="5"/>
    <n v="2400"/>
    <s v="Asia Argento"/>
    <s v="Asia Argento"/>
    <s v="Asia Argento"/>
    <s v="Italy"/>
    <m/>
    <n v="18062"/>
    <s v="Opera Film (II)"/>
    <n v="90"/>
  </r>
  <r>
    <s v="Silent Hill: Revelation"/>
    <s v="R"/>
    <s v="Action"/>
    <x v="36"/>
    <s v="October 26, 2012 (United States)"/>
    <n v="5"/>
    <n v="61000"/>
    <s v="M.J. Bassett"/>
    <s v="M.J. Bassett"/>
    <s v="Adelaide Clemens"/>
    <s v="Canada"/>
    <n v="20000000"/>
    <n v="55362705"/>
    <s v="Davis-Films"/>
    <n v="95"/>
  </r>
  <r>
    <s v="Sliver"/>
    <s v="R"/>
    <s v="Drama"/>
    <x v="34"/>
    <s v="May 21, 1993 (United States)"/>
    <n v="5"/>
    <n v="30000"/>
    <s v="Phillip Noyce"/>
    <s v="Ira Levin"/>
    <s v="Sharon Stone"/>
    <s v="United States"/>
    <n v="40000000"/>
    <n v="116300000"/>
    <s v="Paramount Pictures"/>
    <n v="107"/>
  </r>
  <r>
    <s v="Superman III"/>
    <s v="PG"/>
    <s v="Action"/>
    <x v="19"/>
    <s v="June 17, 1983 (United States)"/>
    <n v="5"/>
    <n v="66000"/>
    <s v="Richard Lester"/>
    <s v="Jerry Siegel"/>
    <s v="Christopher Reeve"/>
    <s v="France"/>
    <n v="39000000"/>
    <n v="59950623"/>
    <s v="Dovemead Films"/>
    <n v="125"/>
  </r>
  <r>
    <s v="Take This Job and Shove It"/>
    <s v="PG"/>
    <s v="Comedy"/>
    <x v="12"/>
    <s v="May 15, 1981 (United States)"/>
    <n v="5"/>
    <n v="761"/>
    <s v="Gus Trikonis"/>
    <s v="Barry Schneider"/>
    <s v="Robert Hays"/>
    <s v="United States"/>
    <n v="3500000"/>
    <n v="17569027"/>
    <s v="Cinema Group Ventures"/>
    <n v="100"/>
  </r>
  <r>
    <s v="The Barbarians"/>
    <s v="R"/>
    <s v="Action"/>
    <x v="3"/>
    <s v="March 20, 1987 (United States)"/>
    <n v="5"/>
    <n v="3600"/>
    <s v="Ruggero Deodato"/>
    <s v="Alberto Piferi"/>
    <s v="David Paul"/>
    <s v="Italy"/>
    <n v="4000000"/>
    <n v="800000"/>
    <s v="Canon Italia S.r.l."/>
    <n v="87"/>
  </r>
  <r>
    <s v="The Beverly Hillbillies"/>
    <s v="PG"/>
    <s v="Comedy"/>
    <x v="34"/>
    <s v="October 15, 1993 (United States)"/>
    <n v="5"/>
    <n v="18000"/>
    <s v="Penelope Spheeris"/>
    <s v="Paul Henning"/>
    <s v="Diedrich Bader"/>
    <s v="United States"/>
    <n v="25000000"/>
    <n v="57405220"/>
    <s v="Twentieth Century Fox"/>
    <n v="92"/>
  </r>
  <r>
    <s v="The Brown Bunny"/>
    <s v="Not Rated"/>
    <s v="Drama"/>
    <x v="2"/>
    <s v="November 14, 2003 (Austria)"/>
    <n v="5"/>
    <n v="14000"/>
    <s v="Vincent Gallo"/>
    <s v="Vincent Gallo"/>
    <s v="Vincent Gallo"/>
    <s v="United States"/>
    <n v="10000000"/>
    <n v="402599"/>
    <s v="Gray Daisy Films"/>
    <n v="93"/>
  </r>
  <r>
    <s v="The Devil and Max Devlin"/>
    <s v="PG"/>
    <s v="Comedy"/>
    <x v="12"/>
    <s v="March 6, 1981 (United States)"/>
    <n v="5"/>
    <n v="1200"/>
    <s v="Steven Hilliard Stern"/>
    <s v="Mary Rodgers"/>
    <s v="Elliott Gould"/>
    <s v="United States"/>
    <m/>
    <n v="16000000"/>
    <s v="Walt Disney Productions"/>
    <n v="96"/>
  </r>
  <r>
    <s v="The Happening"/>
    <s v="R"/>
    <s v="Drama"/>
    <x v="0"/>
    <s v="June 13, 2008 (United States)"/>
    <n v="5"/>
    <n v="199000"/>
    <s v="M. Night Shyamalan"/>
    <s v="M. Night Shyamalan"/>
    <s v="Mark Wahlberg"/>
    <s v="United States"/>
    <n v="48000000"/>
    <n v="163403799"/>
    <s v="Twentieth Century Fox"/>
    <n v="91"/>
  </r>
  <r>
    <s v="The Haunting"/>
    <s v="PG-13"/>
    <s v="Fantasy"/>
    <x v="11"/>
    <s v="July 23, 1999 (United States)"/>
    <n v="5"/>
    <n v="73000"/>
    <s v="Jan de Bont"/>
    <s v="David Self"/>
    <s v="Liam Neeson"/>
    <s v="United States"/>
    <n v="80000000"/>
    <n v="177311151"/>
    <s v="Dreamworks Pictures"/>
    <n v="113"/>
  </r>
  <r>
    <s v="The Horror Show"/>
    <s v="R"/>
    <s v="Horror"/>
    <x v="21"/>
    <s v="April 28, 1989 (United States)"/>
    <n v="5"/>
    <n v="3600"/>
    <s v="James Isaac"/>
    <s v="Allyn Warner"/>
    <s v="Lance Henriksen"/>
    <s v="United States"/>
    <n v="3000000"/>
    <n v="1738897"/>
    <s v="Sean S. Cunningham Films"/>
    <n v="95"/>
  </r>
  <r>
    <s v="The Informers"/>
    <s v="R"/>
    <s v="Crime"/>
    <x v="0"/>
    <s v="April 24, 2009 (United States)"/>
    <n v="5"/>
    <n v="16000"/>
    <s v="Gregor Jordan"/>
    <s v="Bret Easton Ellis"/>
    <s v="Billy Bob Thornton"/>
    <s v="United States"/>
    <n v="18000000"/>
    <n v="382174"/>
    <s v="Senator Entertainment Co"/>
    <n v="98"/>
  </r>
  <r>
    <s v="The Lemon Sisters"/>
    <s v="PG-13"/>
    <s v="Comedy"/>
    <x v="21"/>
    <s v="August 31, 1990 (United States)"/>
    <n v="5"/>
    <n v="694"/>
    <s v="Joyce Chopra"/>
    <s v="Jeremy Pikser"/>
    <s v="Diane Keaton"/>
    <s v="United States"/>
    <n v="9000000"/>
    <n v="3473905"/>
    <s v="Lightyear Entertainment"/>
    <n v="93"/>
  </r>
  <r>
    <s v="The Pallbearer"/>
    <s v="PG-13"/>
    <s v="Comedy"/>
    <x v="10"/>
    <s v="May 3, 1996 (United States)"/>
    <n v="5"/>
    <n v="7700"/>
    <s v="Matt Reeves"/>
    <s v="Jason Katims"/>
    <s v="David Schwimmer"/>
    <s v="United States"/>
    <n v="8000000"/>
    <n v="5656388"/>
    <s v="Miramax"/>
    <n v="98"/>
  </r>
  <r>
    <s v="The Pest"/>
    <s v="PG-13"/>
    <s v="Comedy"/>
    <x v="14"/>
    <s v="February 7, 1997 (United States)"/>
    <n v="5"/>
    <n v="8100"/>
    <s v="Paul Miller"/>
    <s v="David Bar Katz"/>
    <s v="John Leguizamo"/>
    <s v="United States"/>
    <n v="8000000"/>
    <n v="3600616"/>
    <s v="Papazian-Hirsch Entertainment International"/>
    <n v="84"/>
  </r>
  <r>
    <s v="The Phantom"/>
    <s v="PG"/>
    <s v="Action"/>
    <x v="10"/>
    <s v="June 7, 1996 (United States)"/>
    <n v="5"/>
    <n v="33000"/>
    <s v="Simon Wincer"/>
    <s v="Lee Falk"/>
    <s v="Billy Zane"/>
    <s v="Australia"/>
    <n v="45000000"/>
    <n v="17323326"/>
    <s v="Paramount Pictures"/>
    <n v="100"/>
  </r>
  <r>
    <s v="The Twilight Saga: Eclipse"/>
    <s v="PG-13"/>
    <s v="Action"/>
    <x v="29"/>
    <s v="June 30, 2010 (United States)"/>
    <n v="5"/>
    <n v="233000"/>
    <s v="David Slade"/>
    <s v="Melissa Rosenberg"/>
    <s v="Kristen Stewart"/>
    <s v="United States"/>
    <n v="68000000"/>
    <n v="698491347"/>
    <s v="Summit Entertainment"/>
    <n v="124"/>
  </r>
  <r>
    <s v="The Unholy"/>
    <s v="R"/>
    <s v="Horror"/>
    <x v="28"/>
    <s v="April 22, 1988 (United States)"/>
    <n v="5"/>
    <n v="1700"/>
    <s v="Camilo Vila"/>
    <s v="Philip Yordan"/>
    <s v="Ben Cross"/>
    <s v="United States"/>
    <m/>
    <n v="6337299"/>
    <s v="Vestron Pictures"/>
    <n v="102"/>
  </r>
  <r>
    <s v="The Women"/>
    <s v="PG-13"/>
    <s v="Comedy"/>
    <x v="0"/>
    <s v="September 12, 2008 (United States)"/>
    <n v="5"/>
    <n v="21000"/>
    <s v="Diane English"/>
    <s v="Diane English"/>
    <s v="Meg Ryan"/>
    <s v="United States"/>
    <n v="16000000"/>
    <n v="50007546"/>
    <s v="Picturehouse"/>
    <n v="114"/>
  </r>
  <r>
    <s v="Thunder Run"/>
    <s v="PG-13"/>
    <s v="Action"/>
    <x v="38"/>
    <s v="May 30, 1986 (United States)"/>
    <n v="5"/>
    <n v="301"/>
    <s v="Gary Hudson"/>
    <s v="Charles Davis"/>
    <s v="Forrest Tucker"/>
    <s v="United States"/>
    <m/>
    <m/>
    <s v="Lynn-Davis Productions"/>
    <n v="90"/>
  </r>
  <r>
    <s v="Tooth Fairy"/>
    <s v="PG"/>
    <s v="Comedy"/>
    <x v="29"/>
    <s v="January 22, 2010 (United States)"/>
    <n v="5"/>
    <n v="44000"/>
    <s v="Michael Lembeck"/>
    <s v="Lowell Ganz"/>
    <s v="Dwayne Johnson"/>
    <s v="United States"/>
    <n v="48000000"/>
    <n v="112462508"/>
    <s v="Twentieth Century Fox"/>
    <n v="101"/>
  </r>
  <r>
    <s v="Trail of the Pink Panther"/>
    <s v="PG"/>
    <s v="Comedy"/>
    <x v="31"/>
    <s v="December 17, 1982 (United States)"/>
    <n v="5"/>
    <n v="9800"/>
    <s v="Blake Edwards"/>
    <s v="Blake Edwards"/>
    <s v="Peter Sellers"/>
    <s v="United Kingdom"/>
    <n v="6000000"/>
    <n v="9056073"/>
    <s v="United Artists"/>
    <n v="96"/>
  </r>
  <r>
    <s v="Transylvania 6-5000"/>
    <s v="PG"/>
    <s v="Comedy"/>
    <x v="38"/>
    <s v="November 8, 1985 (United States)"/>
    <n v="5"/>
    <n v="6900"/>
    <s v="Rudy De Luca"/>
    <s v="Rudy De Luca"/>
    <s v="Jeff Goldblum"/>
    <s v="Yugoslavia"/>
    <n v="3000000"/>
    <n v="7196872"/>
    <s v="Balcor Film Investors"/>
    <n v="93"/>
  </r>
  <r>
    <s v="Tulsa"/>
    <s v="PG-13"/>
    <s v="Comedy"/>
    <x v="22"/>
    <s v="June 3, 2020 (United States)"/>
    <n v="5"/>
    <n v="294"/>
    <s v="Scott Pryor"/>
    <s v="Scott Pryor"/>
    <s v="Scott Pryor"/>
    <s v="United States"/>
    <m/>
    <n v="413378"/>
    <s v="Pryor Entertainment"/>
    <n v="120"/>
  </r>
  <r>
    <s v="UglyDolls"/>
    <s v="PG"/>
    <s v="Animation"/>
    <x v="5"/>
    <s v="May 3, 2019 (United States)"/>
    <n v="5"/>
    <n v="6100"/>
    <s v="Kelly Asbury"/>
    <s v="Alison Peck"/>
    <s v="Kelly Clarkson"/>
    <s v="China"/>
    <n v="45000000"/>
    <n v="32450241"/>
    <s v="STX Entertainment"/>
    <n v="87"/>
  </r>
  <r>
    <s v="Under the Cherry Moon"/>
    <s v="PG-13"/>
    <s v="Comedy"/>
    <x v="25"/>
    <s v="July 2, 1986 (United States)"/>
    <n v="5"/>
    <n v="3200"/>
    <s v="Prince"/>
    <s v="Becky Johnston"/>
    <s v="Prince"/>
    <s v="United States"/>
    <m/>
    <n v="10090429"/>
    <s v="Warner Bros."/>
    <n v="100"/>
  </r>
  <r>
    <s v="Universal Soldier: Day of Reckoning"/>
    <s v="R"/>
    <s v="Action"/>
    <x v="36"/>
    <s v="October 25, 2012 (United States)"/>
    <n v="5"/>
    <n v="20000"/>
    <s v="John Hyams"/>
    <s v="John Hyams"/>
    <s v="Jean-Claude Van Damme"/>
    <s v="United States"/>
    <n v="10000000"/>
    <n v="1402307"/>
    <s v="Foresight Unlimited"/>
    <n v="114"/>
  </r>
  <r>
    <s v="V.I. Warshawski"/>
    <s v="R"/>
    <s v="Action"/>
    <x v="16"/>
    <s v="July 26, 1991 (United States)"/>
    <n v="5"/>
    <n v="4800"/>
    <s v="Jeff Kanew"/>
    <s v="Sara Paretsky"/>
    <s v="Kathleen Turner"/>
    <s v="United States"/>
    <m/>
    <n v="11128309"/>
    <s v="Hollywood Pictures"/>
    <n v="89"/>
  </r>
  <r>
    <s v="Virus"/>
    <s v="R"/>
    <s v="Action"/>
    <x v="11"/>
    <s v="January 15, 1999 (United States)"/>
    <n v="5"/>
    <n v="27000"/>
    <s v="John Bruno"/>
    <s v="Chuck Pfarrer"/>
    <s v="Jamie Lee Curtis"/>
    <s v="United States"/>
    <n v="75000000"/>
    <n v="30657854"/>
    <s v="Mutual Film Company"/>
    <n v="99"/>
  </r>
  <r>
    <s v="Wish Upon"/>
    <s v="PG-13"/>
    <s v="Drama"/>
    <x v="27"/>
    <s v="July 14, 2017 (United States)"/>
    <n v="5"/>
    <n v="19000"/>
    <s v="John R. Leonetti"/>
    <s v="Barbara Marshall"/>
    <s v="Joey King"/>
    <s v="United States"/>
    <n v="12000000"/>
    <n v="23468586"/>
    <s v="Broad Green Pictures"/>
    <n v="90"/>
  </r>
  <r>
    <n v="31"/>
    <m/>
    <s v="Horror"/>
    <x v="30"/>
    <s v="September 16, 2016 (United States)"/>
    <n v="5.0999999999999996"/>
    <n v="19000"/>
    <s v="Rob Zombie"/>
    <s v="Rob Zombie"/>
    <s v="Malcolm McDowell"/>
    <s v="United Kingdom"/>
    <n v="1500000"/>
    <n v="850419"/>
    <s v="Bow and Arrow Entertainment"/>
    <n v="102"/>
  </r>
  <r>
    <s v="10,000 BC"/>
    <s v="PG-13"/>
    <s v="Action"/>
    <x v="0"/>
    <s v="March 7, 2008 (United States)"/>
    <n v="5.0999999999999996"/>
    <n v="127000"/>
    <s v="Roland Emmerich"/>
    <s v="Roland Emmerich"/>
    <s v="Camilla Belle"/>
    <s v="United States"/>
    <n v="105000000"/>
    <n v="269784201"/>
    <s v="Warner Bros."/>
    <n v="109"/>
  </r>
  <r>
    <s v="976-EVIL"/>
    <s v="R"/>
    <s v="Comedy"/>
    <x v="28"/>
    <s v="March 24, 1989 (United States)"/>
    <n v="5.0999999999999996"/>
    <n v="4900"/>
    <s v="Robert Englund"/>
    <s v="Rhet Topham"/>
    <s v="Stephen Geoffreys"/>
    <s v="United States"/>
    <m/>
    <n v="2955917"/>
    <s v="Cinetel Films"/>
    <n v="92"/>
  </r>
  <r>
    <s v="A Dirty Shame"/>
    <s v="NC-17"/>
    <s v="Comedy"/>
    <x v="1"/>
    <s v="September 24, 2004 (United States)"/>
    <n v="5.0999999999999996"/>
    <n v="12000"/>
    <s v="John Waters"/>
    <s v="John Waters"/>
    <s v="Tracey Ullman"/>
    <s v="United States"/>
    <n v="15000000"/>
    <n v="1914166"/>
    <s v="Fine Line Features"/>
    <n v="89"/>
  </r>
  <r>
    <s v="A Nightmare on Elm Street 5: The Dream Child"/>
    <s v="R"/>
    <s v="Fantasy"/>
    <x v="21"/>
    <s v="August 11, 1989 (United States)"/>
    <n v="5.0999999999999996"/>
    <n v="42000"/>
    <s v="Stephen Hopkins"/>
    <s v="Wes Craven"/>
    <s v="Robert Englund"/>
    <s v="United States"/>
    <n v="6000000"/>
    <n v="22168359"/>
    <s v="New Line Cinema"/>
    <n v="89"/>
  </r>
  <r>
    <s v="Abduction"/>
    <s v="PG-13"/>
    <s v="Action"/>
    <x v="24"/>
    <s v="September 23, 2011 (United States)"/>
    <n v="5.0999999999999996"/>
    <n v="78000"/>
    <s v="John Singleton"/>
    <s v="Shawn Christensen"/>
    <s v="Taylor Lautner"/>
    <s v="United States"/>
    <n v="35000000"/>
    <n v="82087155"/>
    <s v="Lionsgate"/>
    <n v="106"/>
  </r>
  <r>
    <s v="Action Point"/>
    <s v="R"/>
    <s v="Comedy"/>
    <x v="26"/>
    <s v="June 1, 2018 (United States)"/>
    <n v="5.0999999999999996"/>
    <n v="11000"/>
    <s v="Tim Kirkby"/>
    <s v="John Altschuler"/>
    <s v="Johnny Knoxville"/>
    <s v="United States"/>
    <n v="19000000"/>
    <n v="5103663"/>
    <s v="Paramount Pictures"/>
    <n v="85"/>
  </r>
  <r>
    <s v="Addicted"/>
    <s v="R"/>
    <s v="Drama"/>
    <x v="20"/>
    <s v="October 10, 2014 (United States)"/>
    <n v="5.0999999999999996"/>
    <n v="10000"/>
    <s v="Bille Woodruff"/>
    <s v="Christina Welsh"/>
    <s v="Sharon Leal"/>
    <s v="United States"/>
    <n v="5000000"/>
    <n v="17534314"/>
    <s v="Codeblack Entertainment"/>
    <n v="106"/>
  </r>
  <r>
    <s v="Agent Cody Banks"/>
    <s v="PG"/>
    <s v="Action"/>
    <x v="2"/>
    <s v="March 14, 2003 (United States)"/>
    <n v="5.0999999999999996"/>
    <n v="34000"/>
    <s v="Harald Zwart"/>
    <s v="Ashley Miller"/>
    <s v="Frankie Muniz"/>
    <s v="United States"/>
    <n v="28000000"/>
    <n v="58795814"/>
    <s v="Metro-Goldwyn-Mayer (MGM)"/>
    <n v="102"/>
  </r>
  <r>
    <s v="Almost You"/>
    <s v="R"/>
    <s v="Comedy"/>
    <x v="18"/>
    <s v="March 29, 1985 (United States)"/>
    <n v="5.0999999999999996"/>
    <n v="216"/>
    <s v="Adam Brooks"/>
    <s v="Adam Brooks"/>
    <s v="Brooke Adams"/>
    <s v="United States"/>
    <n v="1000000"/>
    <n v="95000"/>
    <s v="Almost You"/>
    <n v="96"/>
  </r>
  <r>
    <s v="An American Haunting"/>
    <s v="PG-13"/>
    <s v="Drama"/>
    <x v="4"/>
    <s v="May 5, 2006 (United States)"/>
    <n v="5.0999999999999996"/>
    <n v="25000"/>
    <s v="Courtney Solomon"/>
    <s v="Brent Monahan"/>
    <s v="Donald Sutherland"/>
    <s v="United Kingdom"/>
    <n v="14000000"/>
    <n v="29612137"/>
    <s v="Allan Zeman Productions"/>
    <n v="83"/>
  </r>
  <r>
    <s v="An American Werewolf in Paris"/>
    <s v="R"/>
    <s v="Comedy"/>
    <x v="14"/>
    <s v="December 25, 1997 (United States)"/>
    <n v="5.0999999999999996"/>
    <n v="24000"/>
    <s v="Anthony Waller"/>
    <s v="John Landis"/>
    <s v="Tom Everett Scott"/>
    <s v="United Kingdom"/>
    <n v="25000000"/>
    <n v="26570463"/>
    <s v="Hollywood Pictures"/>
    <n v="105"/>
  </r>
  <r>
    <s v="Baby: Secret of the Lost Legend"/>
    <s v="PG"/>
    <s v="Adventure"/>
    <x v="38"/>
    <s v="March 22, 1985 (United States)"/>
    <n v="5.0999999999999996"/>
    <n v="3100"/>
    <s v="Bill Norton"/>
    <s v="Clifford Green"/>
    <s v="William Katt"/>
    <s v="United States"/>
    <m/>
    <n v="14972297"/>
    <s v="Silver Screen Partners II"/>
    <n v="95"/>
  </r>
  <r>
    <s v="Before You Know It"/>
    <s v="Not Rated"/>
    <s v="Comedy"/>
    <x v="5"/>
    <s v="August 30, 2019 (United States)"/>
    <n v="5.0999999999999996"/>
    <n v="590"/>
    <s v="Hannah Pearl Utt"/>
    <s v="Jen Tullock"/>
    <s v="Hannah Pearl Utt"/>
    <s v="United States"/>
    <m/>
    <n v="151507"/>
    <s v="Ball &amp; Chain Productions"/>
    <n v="98"/>
  </r>
  <r>
    <s v="Big Top Pee-wee"/>
    <s v="PG"/>
    <s v="Adventure"/>
    <x v="28"/>
    <s v="July 22, 1988 (United States)"/>
    <n v="5.0999999999999996"/>
    <n v="8800"/>
    <s v="Randal Kleiser"/>
    <s v="Paul Reubens"/>
    <s v="Paul Reubens"/>
    <s v="United States"/>
    <m/>
    <n v="15122324"/>
    <s v="Paramount Pictures"/>
    <n v="86"/>
  </r>
  <r>
    <s v="Blame It on the Night"/>
    <s v="PG-13"/>
    <s v="Comedy"/>
    <x v="18"/>
    <s v="November 2, 1984 (United States)"/>
    <n v="5.0999999999999996"/>
    <n v="172"/>
    <s v="Gene Taft"/>
    <s v="Gene Taft"/>
    <s v="Nick Mancuso"/>
    <s v="United States"/>
    <m/>
    <m/>
    <s v="Delphi II Productions"/>
    <n v="85"/>
  </r>
  <r>
    <s v="Bless the Child"/>
    <s v="R"/>
    <s v="Crime"/>
    <x v="8"/>
    <s v="August 11, 2000 (United States)"/>
    <n v="5.0999999999999996"/>
    <n v="14000"/>
    <s v="Chuck Russell"/>
    <s v="Cathy Cash Spellman"/>
    <s v="Kim Basinger"/>
    <s v="United States"/>
    <n v="65000000"/>
    <n v="40443010"/>
    <s v="Paramount Pictures"/>
    <n v="107"/>
  </r>
  <r>
    <s v="Boarding Gate"/>
    <s v="R"/>
    <s v="Drama"/>
    <x v="6"/>
    <s v="August 22, 2007 (France)"/>
    <n v="5.0999999999999996"/>
    <n v="3600"/>
    <s v="Olivier Assayas"/>
    <s v="Olivier Assayas"/>
    <s v="Asia Argento"/>
    <s v="France"/>
    <m/>
    <n v="586888"/>
    <s v="Canal+"/>
    <n v="106"/>
  </r>
  <r>
    <s v="Breakin' 2: Electric Boogaloo"/>
    <s v="PG"/>
    <s v="Comedy"/>
    <x v="18"/>
    <s v="December 21, 1984 (United States)"/>
    <n v="5.0999999999999996"/>
    <n v="3900"/>
    <s v="Sam Firstenberg"/>
    <s v="Charles Parker"/>
    <s v="Lucinda Dickey"/>
    <s v="United States"/>
    <m/>
    <n v="15101131"/>
    <s v="TriStar Pictures"/>
    <n v="94"/>
  </r>
  <r>
    <s v="Calendar Girl"/>
    <s v="PG-13"/>
    <s v="Comedy"/>
    <x v="34"/>
    <s v="September 3, 1993 (United States)"/>
    <n v="5.0999999999999996"/>
    <n v="2100"/>
    <s v="John Whitesell"/>
    <s v="Paul W. Shapiro"/>
    <s v="Jason Priestley"/>
    <s v="United States"/>
    <n v="13000000"/>
    <n v="2570550"/>
    <s v="Parkway Productions"/>
    <n v="90"/>
  </r>
  <r>
    <s v="Cannonball Run II"/>
    <s v="PG"/>
    <s v="Action"/>
    <x v="18"/>
    <s v="June 29, 1984 (United States)"/>
    <n v="5.0999999999999996"/>
    <n v="15000"/>
    <s v="Hal Needham"/>
    <s v="Brock Yates"/>
    <s v="Burt Reynolds"/>
    <s v="Hong Kong"/>
    <n v="20000000"/>
    <n v="28078073"/>
    <s v="Arcafin B.V."/>
    <n v="108"/>
  </r>
  <r>
    <s v="Cats &amp; Dogs"/>
    <s v="PG"/>
    <s v="Action"/>
    <x v="7"/>
    <s v="July 4, 2001 (United States)"/>
    <n v="5.0999999999999996"/>
    <n v="57000"/>
    <s v="Lawrence Guterman"/>
    <s v="John Requa"/>
    <s v="Alec Baldwin"/>
    <s v="United States"/>
    <n v="60000000"/>
    <n v="200687492"/>
    <s v="Warner Bros."/>
    <n v="87"/>
  </r>
  <r>
    <s v="Chasers"/>
    <s v="R"/>
    <s v="Action"/>
    <x v="13"/>
    <s v="April 22, 1994 (United States)"/>
    <n v="5.0999999999999996"/>
    <n v="5900"/>
    <s v="Dennis Hopper"/>
    <s v="Joe Batteer"/>
    <s v="Tom Berenger"/>
    <s v="United States"/>
    <m/>
    <n v="1596687"/>
    <s v="Morgan Creek Entertainment"/>
    <n v="102"/>
  </r>
  <r>
    <s v="Child's Play 3"/>
    <s v="R"/>
    <s v="Horror"/>
    <x v="16"/>
    <s v="August 30, 1991 (United States)"/>
    <n v="5.0999999999999996"/>
    <n v="37000"/>
    <s v="Jack Bender"/>
    <s v="Don Mancini"/>
    <s v="Justin Whalin"/>
    <s v="United Kingdom"/>
    <n v="13000000"/>
    <n v="20560255"/>
    <s v="Universal Pictures"/>
    <n v="90"/>
  </r>
  <r>
    <s v="Claire of the Moon"/>
    <s v="Unrated"/>
    <s v="Drama"/>
    <x v="35"/>
    <s v="October 21, 1993 (Australia)"/>
    <n v="5.0999999999999996"/>
    <n v="950"/>
    <s v="Nicole Conn"/>
    <s v="Nicole Conn"/>
    <s v="Trisha Todd"/>
    <s v="United States"/>
    <n v="130000"/>
    <m/>
    <s v="Demi-Monde Productions"/>
    <n v="107"/>
  </r>
  <r>
    <s v="Club Paradise"/>
    <s v="PG-13"/>
    <s v="Comedy"/>
    <x v="25"/>
    <s v="July 11, 1986 (United States)"/>
    <n v="5.0999999999999996"/>
    <n v="5900"/>
    <s v="Harold Ramis"/>
    <s v="Harry Shearer"/>
    <s v="Robin Williams"/>
    <s v="United States"/>
    <n v="15000000"/>
    <n v="12308521"/>
    <s v="Warner Bros."/>
    <n v="96"/>
  </r>
  <r>
    <s v="Comin' at Ya!"/>
    <s v="R"/>
    <s v="Western"/>
    <x v="12"/>
    <s v="July 24, 1981 (United States)"/>
    <n v="5.0999999999999996"/>
    <n v="499"/>
    <s v="Ferdinando Baldi"/>
    <s v="Wolfe Lowenthal"/>
    <s v="Tony Anthony"/>
    <s v="Italy"/>
    <m/>
    <n v="12000000"/>
    <s v="Lupo-Anthony-Quintano Productions"/>
    <n v="91"/>
  </r>
  <r>
    <s v="Committed"/>
    <s v="R"/>
    <s v="Comedy"/>
    <x v="8"/>
    <s v="April 18, 2000 (Canada)"/>
    <n v="5.0999999999999996"/>
    <n v="3700"/>
    <s v="Lisa Krueger"/>
    <s v="Lisa Krueger"/>
    <s v="Heather Graham"/>
    <s v="United States"/>
    <n v="3000000"/>
    <n v="40361"/>
    <s v="Miramax"/>
    <n v="98"/>
  </r>
  <r>
    <s v="Cosmopolis"/>
    <s v="R"/>
    <s v="Crime"/>
    <x v="36"/>
    <s v="May 25, 2012 (France)"/>
    <n v="5.0999999999999996"/>
    <n v="45000"/>
    <s v="David Cronenberg"/>
    <s v="David Cronenberg"/>
    <s v="Robert Pattinson"/>
    <s v="Canada"/>
    <n v="20500000"/>
    <n v="7029095"/>
    <s v="Alfama Films"/>
    <n v="109"/>
  </r>
  <r>
    <s v="Cyborg"/>
    <s v="R"/>
    <s v="Action"/>
    <x v="21"/>
    <s v="April 7, 1989 (United States)"/>
    <n v="5.0999999999999996"/>
    <n v="30000"/>
    <s v="Albert Pyun"/>
    <s v="Albert Pyun"/>
    <s v="Jean-Claude Van Damme"/>
    <s v="United States"/>
    <n v="500000"/>
    <n v="10166459"/>
    <s v="Cannon Entertainment"/>
    <n v="86"/>
  </r>
  <r>
    <s v="Donkey Punch"/>
    <s v="R"/>
    <s v="Crime"/>
    <x v="0"/>
    <s v="July 18, 2008 (United Kingdom)"/>
    <n v="5.0999999999999996"/>
    <n v="11000"/>
    <s v="Olly Blackburn"/>
    <s v="Olly Blackburn"/>
    <s v="Sian Breckin"/>
    <s v="United Kingdom"/>
    <m/>
    <n v="694422"/>
    <s v="Warp X"/>
    <n v="99"/>
  </r>
  <r>
    <s v="Elektra Luxx"/>
    <s v="R"/>
    <s v="Comedy"/>
    <x v="29"/>
    <s v="March 14, 2010 (United States)"/>
    <n v="5.0999999999999996"/>
    <n v="7000"/>
    <s v="Sebastian Gutierrez"/>
    <s v="Sebastian Gutierrez"/>
    <s v="Joseph Gordon-Levitt"/>
    <s v="United States"/>
    <m/>
    <n v="11514"/>
    <s v="Gato Negro Films"/>
    <n v="100"/>
  </r>
  <r>
    <s v="Eragon"/>
    <s v="PG"/>
    <s v="Action"/>
    <x v="15"/>
    <s v="December 15, 2006 (United States)"/>
    <n v="5.0999999999999996"/>
    <n v="123000"/>
    <s v="Stefen Fangmeier"/>
    <s v="Peter Buchman"/>
    <s v="Ed Speleers"/>
    <s v="United States"/>
    <n v="100000000"/>
    <n v="250425512"/>
    <s v="Fox 2000 Pictures"/>
    <n v="104"/>
  </r>
  <r>
    <s v="Everybody Wins"/>
    <s v="R"/>
    <s v="Drama"/>
    <x v="32"/>
    <s v="January 19, 1990 (United States)"/>
    <n v="5.0999999999999996"/>
    <n v="1100"/>
    <s v="Karel Reisz"/>
    <s v="Arthur Miller"/>
    <s v="Debra Winger"/>
    <s v="United Kingdom"/>
    <n v="19000000"/>
    <n v="1372350"/>
    <s v="Recorded Picture Company (RPC)"/>
    <n v="97"/>
  </r>
  <r>
    <s v="Exorcist: the Beginning"/>
    <s v="R"/>
    <s v="Horror"/>
    <x v="1"/>
    <s v="August 20, 2004 (United States)"/>
    <n v="5.0999999999999996"/>
    <n v="34000"/>
    <s v="Renny Harlin"/>
    <s v="William Peter Blatty"/>
    <s v="Stellan SkarsgÃ¥rd"/>
    <s v="United States"/>
    <n v="80000000"/>
    <n v="78110021"/>
    <s v="Morgan Creek Entertainment"/>
    <n v="114"/>
  </r>
  <r>
    <s v="Exposed"/>
    <s v="R"/>
    <s v="Drama"/>
    <x v="19"/>
    <s v="April 22, 1983 (United States)"/>
    <n v="5.0999999999999996"/>
    <n v="786"/>
    <s v="James Toback"/>
    <s v="James Toback"/>
    <s v="Nastassja Kinski"/>
    <s v="United States"/>
    <m/>
    <n v="1818910"/>
    <s v="United Artists"/>
    <n v="100"/>
  </r>
  <r>
    <s v="Fame"/>
    <s v="PG"/>
    <s v="Comedy"/>
    <x v="9"/>
    <s v="September 25, 2009 (United States)"/>
    <n v="5.0999999999999996"/>
    <n v="16000"/>
    <s v="Kevin Tancharoen"/>
    <s v="Allison Burnett"/>
    <s v="Kelsey Grammer"/>
    <s v="United States"/>
    <n v="18000000"/>
    <n v="77211836"/>
    <s v="Metro-Goldwyn-Mayer (MGM)"/>
    <n v="107"/>
  </r>
  <r>
    <s v="Fire Down Below"/>
    <s v="R"/>
    <s v="Action"/>
    <x v="14"/>
    <s v="September 5, 1997 (United States)"/>
    <n v="5.0999999999999996"/>
    <n v="17000"/>
    <s v="FÃ©lix EnrÃ­quez AlcalÃ¡"/>
    <s v="Jeb Stuart"/>
    <s v="Steven Seagal"/>
    <s v="United States"/>
    <n v="60000000"/>
    <n v="16228448"/>
    <s v="Warner Bros."/>
    <n v="105"/>
  </r>
  <r>
    <s v="Firewalker"/>
    <s v="PG"/>
    <s v="Action"/>
    <x v="25"/>
    <s v="November 21, 1986 (United States)"/>
    <n v="5.0999999999999996"/>
    <n v="6300"/>
    <s v="J. Lee Thompson"/>
    <s v="Robert Gosnell"/>
    <s v="Chuck Norris"/>
    <s v="United States"/>
    <n v="8000000"/>
    <n v="11949484"/>
    <s v="Cannon Group"/>
    <n v="105"/>
  </r>
  <r>
    <s v="First Daughter"/>
    <s v="PG"/>
    <s v="Comedy"/>
    <x v="1"/>
    <s v="September 24, 2004 (United States)"/>
    <n v="5.0999999999999996"/>
    <n v="21000"/>
    <s v="Forest Whitaker"/>
    <s v="Jessica Bendinger"/>
    <s v="Katie Holmes"/>
    <s v="United States"/>
    <n v="30000000"/>
    <n v="10592180"/>
    <s v="New Regency Productions"/>
    <n v="106"/>
  </r>
  <r>
    <s v="Free Willy 2: The Adventure Home"/>
    <s v="PG"/>
    <s v="Adventure"/>
    <x v="40"/>
    <s v="July 19, 1995 (United States)"/>
    <n v="5.0999999999999996"/>
    <n v="17000"/>
    <s v="Dwight H. Little"/>
    <s v="Keith Walker"/>
    <s v="Jason James Richter"/>
    <s v="France"/>
    <m/>
    <n v="30077111"/>
    <s v="Warner Bros. Family Entertainment"/>
    <n v="95"/>
  </r>
  <r>
    <s v="Fresh Horses"/>
    <s v="PG-13"/>
    <s v="Drama"/>
    <x v="28"/>
    <s v="November 18, 1988 (United States)"/>
    <n v="5.0999999999999996"/>
    <n v="1700"/>
    <s v="David Anspaugh"/>
    <s v="Larry Ketron"/>
    <s v="Molly Ringwald"/>
    <s v="United States"/>
    <n v="14000000"/>
    <n v="6640346"/>
    <s v="Weintraub Entertainment Group"/>
    <n v="105"/>
  </r>
  <r>
    <s v="G-Force"/>
    <s v="PG"/>
    <s v="Animation"/>
    <x v="9"/>
    <s v="July 24, 2009 (United States)"/>
    <n v="5.0999999999999996"/>
    <n v="44000"/>
    <s v="Hoyt Yeatman"/>
    <s v="Cormac Wibberley"/>
    <s v="Will Arnett"/>
    <s v="United States"/>
    <n v="150000000"/>
    <n v="292817898"/>
    <s v="Jerry Bruckheimer Films"/>
    <n v="88"/>
  </r>
  <r>
    <s v="Good Boy"/>
    <s v="PG"/>
    <s v="Comedy"/>
    <x v="2"/>
    <s v="October 10, 2003 (United States)"/>
    <n v="5.0999999999999996"/>
    <n v="4100"/>
    <s v="John Hoffman"/>
    <s v="Zeke Richardson"/>
    <s v="Liam Aiken"/>
    <s v="United States"/>
    <n v="18000000"/>
    <n v="45490616"/>
    <s v="Metro-Goldwyn-Mayer (MGM)"/>
    <n v="87"/>
  </r>
  <r>
    <s v="Halloween 5: The Revenge of Michael Myers"/>
    <s v="R"/>
    <s v="Horror"/>
    <x v="21"/>
    <s v="October 13, 1989 (United States)"/>
    <n v="5.0999999999999996"/>
    <n v="36000"/>
    <s v="Dominique Othenin-Girard"/>
    <s v="John Carpenter"/>
    <s v="Donald Pleasence"/>
    <s v="United States"/>
    <n v="5000000"/>
    <n v="11642254"/>
    <s v="Magnum Pictures Inc."/>
    <n v="96"/>
  </r>
  <r>
    <s v="Hell Ride"/>
    <s v="R"/>
    <s v="Action"/>
    <x v="0"/>
    <s v="January 17, 2009 (Japan)"/>
    <n v="5.0999999999999996"/>
    <n v="15000"/>
    <s v="Larry Bishop"/>
    <s v="Larry Bishop"/>
    <s v="Larry Bishop"/>
    <s v="United States"/>
    <m/>
    <n v="390128"/>
    <s v="Dimension Films"/>
    <n v="84"/>
  </r>
  <r>
    <s v="Hellraiser: Bloodline"/>
    <s v="R"/>
    <s v="Horror"/>
    <x v="10"/>
    <s v="March 8, 1996 (United States)"/>
    <n v="5.0999999999999996"/>
    <n v="20000"/>
    <s v="Director"/>
    <s v="Peter Atkins"/>
    <s v="Bruce Ramsay"/>
    <s v="United States"/>
    <n v="4000000"/>
    <n v="9336886"/>
    <s v="Dimension Films"/>
    <n v="85"/>
  </r>
  <r>
    <s v="Holy Matrimony"/>
    <s v="PG-13"/>
    <s v="Comedy"/>
    <x v="13"/>
    <s v="April 8, 1994 (United States)"/>
    <n v="5.0999999999999996"/>
    <n v="1400"/>
    <s v="Leonard Nimoy"/>
    <s v="David Weisberg"/>
    <s v="Patricia Arquette"/>
    <s v="United States"/>
    <m/>
    <n v="713234"/>
    <s v="Aurora Productions LLC"/>
    <n v="93"/>
  </r>
  <r>
    <s v="Home Fries"/>
    <s v="PG-13"/>
    <s v="Comedy"/>
    <x v="17"/>
    <s v="November 25, 1998 (United States)"/>
    <n v="5.0999999999999996"/>
    <n v="8200"/>
    <s v="Dean Parisot"/>
    <s v="Vince Gilligan"/>
    <s v="Drew Barrymore"/>
    <s v="United States"/>
    <n v="35000000"/>
    <n v="10493366"/>
    <s v="Baltimore Pictures"/>
    <n v="91"/>
  </r>
  <r>
    <s v="Hot Tub Time Machine 2"/>
    <s v="R"/>
    <s v="Comedy"/>
    <x v="39"/>
    <s v="February 20, 2015 (United States)"/>
    <n v="5.0999999999999996"/>
    <n v="38000"/>
    <s v="Steve Pink"/>
    <s v="Josh Heald"/>
    <s v="Rob Corddry"/>
    <s v="United States"/>
    <n v="14000000"/>
    <n v="13081651"/>
    <s v="Paramount Pictures"/>
    <n v="93"/>
  </r>
  <r>
    <s v="Hugo Pool"/>
    <s v="R"/>
    <s v="Comedy"/>
    <x v="14"/>
    <s v="December 12, 1997 (United States)"/>
    <n v="5.0999999999999996"/>
    <n v="1900"/>
    <s v="Robert Downey Sr."/>
    <s v="Robert Downey Sr."/>
    <s v="Alyssa Milano"/>
    <s v="United States"/>
    <m/>
    <n v="13330"/>
    <s v="BMG Independents"/>
    <n v="92"/>
  </r>
  <r>
    <s v="I, Frankenstein"/>
    <s v="PG-13"/>
    <s v="Action"/>
    <x v="20"/>
    <s v="January 24, 2014 (United States)"/>
    <n v="5.0999999999999996"/>
    <n v="79000"/>
    <s v="Stuart Beattie"/>
    <s v="Stuart Beattie"/>
    <s v="Aaron Eckhart"/>
    <s v="United States"/>
    <n v="65000000"/>
    <n v="76801179"/>
    <s v="Hopscotch Features"/>
    <n v="92"/>
  </r>
  <r>
    <s v="In the Shadow of Kilimanjaro"/>
    <s v="R"/>
    <s v="Action"/>
    <x v="38"/>
    <s v="May 9, 1986 (United States)"/>
    <n v="5.0999999999999996"/>
    <n v="386"/>
    <s v="Raju Patel"/>
    <s v="T. Michael Harry"/>
    <s v="John Rhys-Davies"/>
    <s v="United Kingdom"/>
    <m/>
    <m/>
    <s v="Film Corporation of Kenya"/>
    <n v="97"/>
  </r>
  <r>
    <s v="Killer Party"/>
    <s v="R"/>
    <s v="Comedy"/>
    <x v="25"/>
    <s v="May 9, 1986 (United States)"/>
    <n v="5.0999999999999996"/>
    <n v="1800"/>
    <s v="William Fruet"/>
    <s v="Barney Cohen"/>
    <s v="Martin Hewitt"/>
    <s v="Canada"/>
    <m/>
    <m/>
    <s v="Marquis"/>
    <n v="91"/>
  </r>
  <r>
    <s v="Leatherface: Texas Chainsaw Massacre III"/>
    <s v="R"/>
    <s v="Horror"/>
    <x v="32"/>
    <s v="January 12, 1990 (United States)"/>
    <n v="5.0999999999999996"/>
    <n v="15000"/>
    <s v="Jeff Burr"/>
    <s v="Kim Henkel"/>
    <s v="Kate Hodge"/>
    <s v="United States"/>
    <n v="2000000"/>
    <n v="5765562"/>
    <s v="Nicolas Entertainment"/>
    <n v="85"/>
  </r>
  <r>
    <s v="Longshot"/>
    <s v="TV-PG"/>
    <s v="Comedy"/>
    <x v="12"/>
    <s v="1981 (United States)"/>
    <n v="5.0999999999999996"/>
    <n v="101"/>
    <s v="E.W. Swackhamer"/>
    <s v="Barry Rosen"/>
    <s v="Leif Garrett"/>
    <s v="United States"/>
    <m/>
    <m/>
    <s v="Greentree"/>
    <n v="100"/>
  </r>
  <r>
    <s v="Lookin' to Get Out"/>
    <s v="R"/>
    <s v="Comedy"/>
    <x v="31"/>
    <s v="June 30, 1983 (Australia)"/>
    <n v="5.0999999999999996"/>
    <n v="684"/>
    <s v="Hal Ashby"/>
    <s v="Al Schwartz"/>
    <s v="Jon Voight"/>
    <s v="United States"/>
    <n v="17000000"/>
    <n v="946461"/>
    <s v="Lorimar Productions"/>
    <n v="105"/>
  </r>
  <r>
    <s v="Lost &amp; Found"/>
    <s v="PG-13"/>
    <s v="Comedy"/>
    <x v="11"/>
    <s v="April 23, 1999 (United States)"/>
    <n v="5.0999999999999996"/>
    <n v="6200"/>
    <s v="Jeff Pollack"/>
    <s v="J.B. Cook"/>
    <s v="David Spade"/>
    <s v="United States"/>
    <n v="30000000"/>
    <n v="6552255"/>
    <s v="Alcon Entertainment"/>
    <n v="100"/>
  </r>
  <r>
    <s v="Ma mÃ¨re"/>
    <s v="NC-17"/>
    <s v="Drama"/>
    <x v="1"/>
    <s v="May 19, 2004 (France)"/>
    <n v="5.0999999999999996"/>
    <n v="6600"/>
    <s v="Christophe HonorÃ©"/>
    <s v="Georges Bataille"/>
    <s v="Isabelle Huppert"/>
    <s v="France"/>
    <m/>
    <n v="1510052"/>
    <s v="Gemini Films"/>
    <n v="110"/>
  </r>
  <r>
    <s v="Made in America"/>
    <s v="PG-13"/>
    <s v="Comedy"/>
    <x v="34"/>
    <s v="May 28, 1993 (United States)"/>
    <n v="5.0999999999999996"/>
    <n v="16000"/>
    <s v="Richard Benjamin"/>
    <s v="Marcia Brandwynne"/>
    <s v="Whoopi Goldberg"/>
    <s v="United States"/>
    <n v="22000000"/>
    <n v="104942695"/>
    <s v="Canal+"/>
    <n v="111"/>
  </r>
  <r>
    <s v="Million Dollar Mystery"/>
    <s v="PG"/>
    <s v="Comedy"/>
    <x v="3"/>
    <s v="June 12, 1987 (United States)"/>
    <n v="5.0999999999999996"/>
    <n v="390"/>
    <s v="Richard Fleischer"/>
    <s v="Tim Metcalfe"/>
    <s v="Eddie Deezen"/>
    <s v="United States"/>
    <n v="10000000"/>
    <n v="989033"/>
    <s v="De Laurentiis Entertainment Group (DEG)"/>
    <n v="95"/>
  </r>
  <r>
    <s v="Miss Congeniality 2: Armed &amp; Fabulous"/>
    <s v="PG-13"/>
    <s v="Action"/>
    <x v="4"/>
    <s v="March 24, 2005 (United States)"/>
    <n v="5.0999999999999996"/>
    <n v="71000"/>
    <s v="John Pasquin"/>
    <s v="Marc Lawrence"/>
    <s v="Sandra Bullock"/>
    <s v="United States"/>
    <n v="45000000"/>
    <n v="101393569"/>
    <s v="Castle Rock Entertainment"/>
    <n v="115"/>
  </r>
  <r>
    <s v="Modern Problems"/>
    <s v="PG"/>
    <s v="Comedy"/>
    <x v="12"/>
    <s v="December 25, 1981 (United States)"/>
    <n v="5.0999999999999996"/>
    <n v="4900"/>
    <s v="Ken Shapiro"/>
    <s v="Ken Shapiro"/>
    <s v="Chevy Chase"/>
    <s v="United States"/>
    <n v="8000000"/>
    <n v="26154211"/>
    <s v="Twentieth Century Fox"/>
    <n v="93"/>
  </r>
  <r>
    <s v="Monsignor"/>
    <s v="R"/>
    <s v="Crime"/>
    <x v="31"/>
    <s v="October 22, 1982 (United States)"/>
    <n v="5.0999999999999996"/>
    <n v="838"/>
    <s v="Frank Perry"/>
    <s v="Jack-Alain LÃ©ger"/>
    <s v="Christopher Reeve"/>
    <s v="United States"/>
    <m/>
    <n v="12408066"/>
    <s v="Frank Yablans Presentations"/>
    <n v="121"/>
  </r>
  <r>
    <s v="My Favorite Martian"/>
    <s v="PG"/>
    <s v="Comedy"/>
    <x v="11"/>
    <s v="February 12, 1999 (United States)"/>
    <n v="5.0999999999999996"/>
    <n v="13000"/>
    <s v="Donald Petrie"/>
    <s v="John L. Greene"/>
    <s v="Christopher Lloyd"/>
    <s v="United States"/>
    <n v="65000000"/>
    <n v="36850101"/>
    <s v="Walt Disney Pictures"/>
    <n v="94"/>
  </r>
  <r>
    <s v="My Super Ex-Girlfriend"/>
    <s v="PG-13"/>
    <s v="Comedy"/>
    <x v="15"/>
    <s v="July 21, 2006 (United States)"/>
    <n v="5.0999999999999996"/>
    <n v="63000"/>
    <s v="Ivan Reitman"/>
    <s v="Don Payne"/>
    <s v="Uma Thurman"/>
    <s v="United States"/>
    <n v="30000000"/>
    <n v="61108981"/>
    <s v="New Regency Productions"/>
    <n v="96"/>
  </r>
  <r>
    <s v="New Rose Hotel"/>
    <s v="R"/>
    <s v="Drama"/>
    <x v="17"/>
    <s v="March 19, 1999 (Italy)"/>
    <n v="5.0999999999999996"/>
    <n v="4700"/>
    <s v="Abel Ferrara"/>
    <s v="William Gibson"/>
    <s v="Christopher Walken"/>
    <s v="United States"/>
    <m/>
    <n v="21521"/>
    <s v="Pressman Film"/>
    <n v="93"/>
  </r>
  <r>
    <s v="No Retreat, No Surrender 2"/>
    <s v="R"/>
    <s v="Adventure"/>
    <x v="3"/>
    <s v="January 27, 1989 (United States)"/>
    <n v="5.0999999999999996"/>
    <n v="1600"/>
    <s v="Corey Yuen"/>
    <s v="Maria Elena Cellino"/>
    <s v="Loren Avedon"/>
    <s v="Hong Kong"/>
    <m/>
    <m/>
    <s v="Seasonal Film Corporation"/>
    <n v="92"/>
  </r>
  <r>
    <s v="Nothing But Trouble"/>
    <s v="PG-13"/>
    <s v="Comedy"/>
    <x v="16"/>
    <s v="February 15, 1991 (United States)"/>
    <n v="5.0999999999999996"/>
    <n v="23000"/>
    <s v="Dan Aykroyd"/>
    <s v="Peter Aykroyd"/>
    <s v="Chevy Chase"/>
    <s v="United States"/>
    <n v="40000000"/>
    <n v="8479793"/>
    <s v="Applied Action"/>
    <n v="94"/>
  </r>
  <r>
    <s v="Now &amp; Later"/>
    <s v="Unrated"/>
    <s v="Drama"/>
    <x v="9"/>
    <s v="February 18, 2011 (United States)"/>
    <n v="5.0999999999999996"/>
    <n v="1600"/>
    <s v="Philippe Diaz"/>
    <s v="Philippe Diaz"/>
    <s v="Keller Wortham"/>
    <s v="United States"/>
    <m/>
    <n v="1808"/>
    <s v="Cinema Libre Studio"/>
    <n v="99"/>
  </r>
  <r>
    <s v="Of Love and Shadows"/>
    <s v="R"/>
    <s v="Drama"/>
    <x v="13"/>
    <s v="May 10, 1996 (United States)"/>
    <n v="5.0999999999999996"/>
    <n v="2000"/>
    <s v="Betty Kaplan"/>
    <s v="Isabel Allende"/>
    <s v="Antonio Banderas"/>
    <s v="United States"/>
    <m/>
    <n v="1181182"/>
    <s v="Aleph Producciones S.A."/>
    <n v="103"/>
  </r>
  <r>
    <s v="One Woman or Two"/>
    <s v="PG-13"/>
    <s v="Comedy"/>
    <x v="38"/>
    <s v="February 20, 1987 (United States)"/>
    <n v="5.0999999999999996"/>
    <n v="351"/>
    <s v="Daniel Vigne"/>
    <s v="Ã‰lisabeth Rappeneau"/>
    <s v="GÃ©rard Depardieu"/>
    <s v="France"/>
    <m/>
    <m/>
    <s v="Hachette PremiÃ¨re"/>
    <n v="97"/>
  </r>
  <r>
    <s v="Operation Dumbo Drop"/>
    <s v="PG"/>
    <s v="Action"/>
    <x v="40"/>
    <s v="July 28, 1995 (United States)"/>
    <n v="5.0999999999999996"/>
    <n v="8600"/>
    <s v="Simon Wincer"/>
    <s v="James Morris"/>
    <s v="Danny Glover"/>
    <s v="United States"/>
    <m/>
    <n v="24670346"/>
    <s v="Walt Disney Pictures"/>
    <n v="107"/>
  </r>
  <r>
    <s v="Physical Evidence"/>
    <s v="R"/>
    <s v="Crime"/>
    <x v="21"/>
    <s v="January 27, 1989 (United States)"/>
    <n v="5.0999999999999996"/>
    <n v="1600"/>
    <s v="Michael Crichton"/>
    <s v="Steve Ransohoff"/>
    <s v="Burt Reynolds"/>
    <s v="United States"/>
    <n v="17000000"/>
    <n v="3560932"/>
    <s v="Columbia Pictures"/>
    <n v="99"/>
  </r>
  <r>
    <s v="Pride and Prejudice"/>
    <s v="PG"/>
    <s v="Comedy"/>
    <x v="2"/>
    <s v="December 5, 2003 (United States)"/>
    <n v="5.0999999999999996"/>
    <n v="2500"/>
    <s v="Andrew Black"/>
    <s v="Jane Austen"/>
    <s v="Kam Heskin"/>
    <s v="United States"/>
    <m/>
    <n v="377271"/>
    <s v="Bestboy Pictures"/>
    <n v="104"/>
  </r>
  <r>
    <s v="Red Sonja"/>
    <s v="PG-13"/>
    <s v="Action"/>
    <x v="38"/>
    <s v="July 3, 1985 (United States)"/>
    <n v="5.0999999999999996"/>
    <n v="39000"/>
    <s v="Richard Fleischer"/>
    <s v="Robert E. Howard"/>
    <s v="Arnold Schwarzenegger"/>
    <s v="United States"/>
    <n v="17900000"/>
    <n v="6951415"/>
    <s v="Dino De Laurentiis Company"/>
    <n v="89"/>
  </r>
  <r>
    <s v="Revenge of the Nerds II: Nerds in Paradise"/>
    <s v="PG-13"/>
    <s v="Comedy"/>
    <x v="3"/>
    <s v="July 10, 1987 (United States)"/>
    <n v="5.0999999999999996"/>
    <n v="14000"/>
    <s v="Joe Roth"/>
    <s v="Tim Metcalfe"/>
    <s v="Robert Carradine"/>
    <s v="United States"/>
    <m/>
    <n v="30063289"/>
    <s v="Twentieth Century Fox"/>
    <n v="88"/>
  </r>
  <r>
    <s v="Scary Movie 4"/>
    <s v="PG-13"/>
    <s v="Comedy"/>
    <x v="15"/>
    <s v="April 14, 2006 (United States)"/>
    <n v="5.0999999999999996"/>
    <n v="116000"/>
    <s v="David Zucker"/>
    <s v="Craig Mazin"/>
    <s v="Anna Faris"/>
    <s v="United States"/>
    <n v="45000000"/>
    <n v="178262620"/>
    <s v="Dimension Films"/>
    <n v="83"/>
  </r>
  <r>
    <s v="Scooby-Doo"/>
    <s v="PG"/>
    <s v="Adventure"/>
    <x v="23"/>
    <s v="June 14, 2002 (United States)"/>
    <n v="5.0999999999999996"/>
    <n v="103000"/>
    <s v="Raja Gosnell"/>
    <s v="James Gunn"/>
    <s v="Matthew Lillard"/>
    <s v="United States"/>
    <n v="84000000"/>
    <n v="275650703"/>
    <s v="Warner Bros."/>
    <n v="86"/>
  </r>
  <r>
    <s v="Scooby-Doo 2: Monsters Unleashed"/>
    <s v="PG"/>
    <s v="Adventure"/>
    <x v="1"/>
    <s v="March 26, 2004 (United States)"/>
    <n v="5.0999999999999996"/>
    <n v="52000"/>
    <s v="Raja Gosnell"/>
    <s v="William Hanna"/>
    <s v="Freddie Prinze Jr."/>
    <s v="United States"/>
    <n v="80000000"/>
    <n v="181216833"/>
    <s v="Warner Bros."/>
    <n v="93"/>
  </r>
  <r>
    <s v="See No Evil"/>
    <s v="R"/>
    <s v="Action"/>
    <x v="15"/>
    <s v="May 19, 2006 (United States)"/>
    <n v="5.0999999999999996"/>
    <n v="26000"/>
    <s v="Gregory Dark"/>
    <s v="Dan Madigan"/>
    <s v="Glenn Jacobs"/>
    <s v="United States"/>
    <n v="8000000"/>
    <n v="18707966"/>
    <s v="World Wrestling Entertainment (WWE)"/>
    <n v="84"/>
  </r>
  <r>
    <s v="Sex Tape"/>
    <s v="R"/>
    <s v="Comedy"/>
    <x v="20"/>
    <s v="July 18, 2014 (United States)"/>
    <n v="5.0999999999999996"/>
    <n v="109000"/>
    <s v="Jake Kasdan"/>
    <s v="Kate Angelo"/>
    <s v="Jason Segel"/>
    <s v="United States"/>
    <n v="40000000"/>
    <n v="126069509"/>
    <s v="Columbia Pictures"/>
    <n v="94"/>
  </r>
  <r>
    <s v="Sidekicks"/>
    <s v="PG"/>
    <s v="Action"/>
    <x v="35"/>
    <s v="April 30, 1993 (United States)"/>
    <n v="5.0999999999999996"/>
    <n v="8000"/>
    <s v="Aaron Norris"/>
    <s v="Lou Illar"/>
    <s v="Chuck Norris"/>
    <s v="United States"/>
    <m/>
    <n v="17180393"/>
    <s v="Gallery Films"/>
    <n v="101"/>
  </r>
  <r>
    <s v="Snow Day"/>
    <s v="PG"/>
    <s v="Adventure"/>
    <x v="8"/>
    <s v="February 11, 2000 (United States)"/>
    <n v="5.0999999999999996"/>
    <n v="12000"/>
    <s v="Chris Koch"/>
    <s v="Will McRobb"/>
    <s v="Chevy Chase"/>
    <s v="United States"/>
    <n v="13000000"/>
    <n v="62464731"/>
    <s v="MFF Feature Film Productions"/>
    <n v="89"/>
  </r>
  <r>
    <s v="Sorority Row"/>
    <s v="R"/>
    <s v="Horror"/>
    <x v="9"/>
    <s v="September 11, 2009 (United States)"/>
    <n v="5.0999999999999996"/>
    <n v="29000"/>
    <s v="Stewart Hendler"/>
    <s v="Josh Stolberg"/>
    <s v="Briana Evigan"/>
    <s v="United States"/>
    <n v="12500000"/>
    <n v="27206120"/>
    <s v="House Row Productions"/>
    <n v="101"/>
  </r>
  <r>
    <s v="Stay Alive"/>
    <s v="PG-13"/>
    <s v="Fantasy"/>
    <x v="15"/>
    <s v="March 24, 2006 (United States)"/>
    <n v="5.0999999999999996"/>
    <n v="31000"/>
    <s v="William Brent Bell"/>
    <s v="William Brent Bell"/>
    <s v="Jon Foster"/>
    <s v="United States"/>
    <n v="7000000"/>
    <n v="27298695"/>
    <s v="Hollywood Pictures"/>
    <n v="85"/>
  </r>
  <r>
    <s v="Stealth"/>
    <s v="PG-13"/>
    <s v="Action"/>
    <x v="4"/>
    <s v="July 29, 2005 (United States)"/>
    <n v="5.0999999999999996"/>
    <n v="52000"/>
    <s v="Rob Cohen"/>
    <s v="W.D. Richter"/>
    <s v="Josh Lucas"/>
    <s v="United States"/>
    <n v="135000000"/>
    <n v="79268322"/>
    <s v="Columbia Pictures"/>
    <n v="121"/>
  </r>
  <r>
    <s v="Steel Dawn"/>
    <s v="R"/>
    <s v="Action"/>
    <x v="3"/>
    <s v="March 31, 1988 (South Africa)"/>
    <n v="5.0999999999999996"/>
    <n v="4700"/>
    <s v="Lance Hool"/>
    <s v="Doug Lefler"/>
    <s v="Patrick Swayze"/>
    <s v="United States"/>
    <n v="3520000"/>
    <n v="562187"/>
    <s v="Independent Film Centre"/>
    <n v="100"/>
  </r>
  <r>
    <s v="Stormbreaker"/>
    <s v="PG"/>
    <s v="Action"/>
    <x v="15"/>
    <s v="October 13, 2006 (United States)"/>
    <n v="5.0999999999999996"/>
    <n v="24000"/>
    <s v="Geoffrey Sax"/>
    <s v="Anthony Horowitz"/>
    <s v="Alex Pettyfer"/>
    <s v="United Kingdom"/>
    <m/>
    <n v="23937870"/>
    <s v="Samuelson Productions"/>
    <n v="93"/>
  </r>
  <r>
    <s v="Strangeland"/>
    <s v="R"/>
    <s v="Horror"/>
    <x v="17"/>
    <s v="October 2, 1998 (United States)"/>
    <n v="5.0999999999999996"/>
    <n v="6700"/>
    <s v="John Pieplow"/>
    <s v="Dee Snider"/>
    <s v="Kevin Gage"/>
    <s v="United States"/>
    <n v="1100000"/>
    <n v="713239"/>
    <s v="Shooting Gallery"/>
    <n v="85"/>
  </r>
  <r>
    <s v="Summer Catch"/>
    <s v="PG-13"/>
    <s v="Comedy"/>
    <x v="7"/>
    <s v="August 24, 2001 (United States)"/>
    <n v="5.0999999999999996"/>
    <n v="15000"/>
    <s v="Michael Tollin"/>
    <s v="Kevin Falls"/>
    <s v="Freddie Prinze Jr."/>
    <s v="United States"/>
    <n v="34000000"/>
    <n v="19772447"/>
    <s v="Warner Bros."/>
    <n v="104"/>
  </r>
  <r>
    <s v="Superstar"/>
    <s v="PG-13"/>
    <s v="Comedy"/>
    <x v="11"/>
    <s v="October 8, 1999 (United States)"/>
    <n v="5.0999999999999996"/>
    <n v="18000"/>
    <s v="Bruce McCulloch"/>
    <s v="Molly Shannon"/>
    <s v="Molly Shannon"/>
    <s v="United States"/>
    <n v="34000000"/>
    <n v="30636478"/>
    <s v="Broadway Pictures"/>
    <n v="81"/>
  </r>
  <r>
    <s v="Surf Ninjas"/>
    <s v="PG"/>
    <s v="Action"/>
    <x v="34"/>
    <s v="August 20, 1993 (United States)"/>
    <n v="5.0999999999999996"/>
    <n v="7700"/>
    <s v="Neal Israel"/>
    <s v="Dan Gordon"/>
    <s v="Ernie Reyes Sr."/>
    <s v="United States"/>
    <m/>
    <n v="4916135"/>
    <s v="New Line Cinema"/>
    <n v="87"/>
  </r>
  <r>
    <s v="Swimfan"/>
    <s v="PG-13"/>
    <s v="Drama"/>
    <x v="23"/>
    <s v="September 6, 2002 (United States)"/>
    <n v="5.0999999999999996"/>
    <n v="19000"/>
    <s v="John Polson"/>
    <s v="Charles F. Bohl"/>
    <s v="Jesse Bradford"/>
    <s v="United States"/>
    <n v="10000000"/>
    <n v="34411240"/>
    <s v="Twentieth Century Fox"/>
    <n v="85"/>
  </r>
  <r>
    <s v="The Adventures of Pinocchio"/>
    <s v="Not Rated"/>
    <s v="Animation"/>
    <x v="18"/>
    <s v="June 8, 1984 (United States)"/>
    <n v="5.0999999999999996"/>
    <n v="73"/>
    <s v="Ippei Kuri"/>
    <s v="Donald Paonessa"/>
    <s v="Danielle Romeo"/>
    <s v="United States"/>
    <m/>
    <m/>
    <s v="Century Video Corporation"/>
    <n v="98"/>
  </r>
  <r>
    <s v="The Bachelor"/>
    <s v="PG-13"/>
    <s v="Comedy"/>
    <x v="11"/>
    <s v="November 5, 1999 (United States)"/>
    <n v="5.0999999999999996"/>
    <n v="17000"/>
    <s v="Gary Sinyor"/>
    <s v="Roi Cooper Megrue"/>
    <s v="Chris O'Donnell"/>
    <s v="United States"/>
    <n v="51000000"/>
    <n v="36911617"/>
    <s v="New Line Cinema"/>
    <n v="101"/>
  </r>
  <r>
    <s v="The Breed"/>
    <s v="R"/>
    <s v="Action"/>
    <x v="15"/>
    <s v="October 19, 2007 (South Africa)"/>
    <n v="5.0999999999999996"/>
    <n v="13000"/>
    <s v="Nicholas Mastandrea"/>
    <s v="Robert Conte"/>
    <s v="Michelle Rodriguez"/>
    <s v="Germany"/>
    <m/>
    <n v="1689984"/>
    <s v="Film Afrika Worldwide"/>
    <n v="91"/>
  </r>
  <r>
    <s v="The Cave"/>
    <s v="PG-13"/>
    <s v="Action"/>
    <x v="4"/>
    <s v="August 26, 2005 (United States)"/>
    <n v="5.0999999999999996"/>
    <n v="36000"/>
    <s v="Bruce Hunt"/>
    <s v="Michael Steinberg"/>
    <s v="Piper Perabo"/>
    <s v="United States"/>
    <n v="30000000"/>
    <n v="33296457"/>
    <s v="Screen Gems"/>
    <n v="97"/>
  </r>
  <r>
    <s v="The Curse"/>
    <s v="R"/>
    <s v="Horror"/>
    <x v="3"/>
    <s v="September 14, 1988 (Spain)"/>
    <n v="5.0999999999999996"/>
    <n v="2900"/>
    <s v="David Keith"/>
    <s v="David Chaskin"/>
    <s v="Wil Wheaton"/>
    <s v="Italy"/>
    <m/>
    <n v="1930001"/>
    <s v="Trans World Entertainment (TWE)"/>
    <n v="92"/>
  </r>
  <r>
    <s v="The Dukes of Hazzard"/>
    <s v="PG-13"/>
    <s v="Comedy"/>
    <x v="4"/>
    <s v="August 5, 2005 (United States)"/>
    <n v="5.0999999999999996"/>
    <n v="76000"/>
    <s v="Jay Chandrasekhar"/>
    <s v="Gy Waldron"/>
    <s v="Seann William Scott"/>
    <s v="United States"/>
    <n v="50000000"/>
    <n v="111069515"/>
    <s v="Warner Bros."/>
    <n v="104"/>
  </r>
  <r>
    <s v="The Fiendish Plot of Dr. Fu Manchu"/>
    <s v="PG"/>
    <s v="Comedy"/>
    <x v="37"/>
    <s v="August 8, 1980 (United States)"/>
    <n v="5.0999999999999996"/>
    <n v="2000"/>
    <s v="Piers Haggard"/>
    <s v="Rudy Dochtermann"/>
    <s v="Peter Sellers"/>
    <s v="United States"/>
    <m/>
    <n v="10697276"/>
    <s v="Braun Entertainment Group"/>
    <n v="100"/>
  </r>
  <r>
    <s v="The Fly II"/>
    <s v="R"/>
    <s v="Drama"/>
    <x v="21"/>
    <s v="February 10, 1989 (United States)"/>
    <n v="5.0999999999999996"/>
    <n v="22000"/>
    <s v="Chris Walas"/>
    <s v="Mick Garris"/>
    <s v="Eric Stoltz"/>
    <s v="United States"/>
    <m/>
    <n v="38903179"/>
    <s v="Brooksfilms"/>
    <n v="105"/>
  </r>
  <r>
    <s v="The Grudge 2"/>
    <s v="PG-13"/>
    <s v="Horror"/>
    <x v="15"/>
    <s v="October 13, 2006 (United States)"/>
    <n v="5.0999999999999996"/>
    <n v="48000"/>
    <s v="Takashi Shimizu"/>
    <s v="Stephen Susco"/>
    <s v="Amber Tamblyn"/>
    <s v="United States"/>
    <n v="20000000"/>
    <n v="70711175"/>
    <s v="Columbia Pictures"/>
    <n v="102"/>
  </r>
  <r>
    <s v="The Gun in Betty Lou's Handbag"/>
    <s v="PG-13"/>
    <s v="Comedy"/>
    <x v="35"/>
    <s v="August 21, 1992 (United States)"/>
    <n v="5.0999999999999996"/>
    <n v="1600"/>
    <s v="Allan Moyle"/>
    <s v="Grace Cary Bickley"/>
    <s v="Penelope Ann Miller"/>
    <s v="United States"/>
    <n v="13000000"/>
    <n v="3721911"/>
    <s v="In The Bag Productions"/>
    <n v="89"/>
  </r>
  <r>
    <s v="The Haunted Mansion"/>
    <s v="PG"/>
    <s v="Comedy"/>
    <x v="2"/>
    <s v="November 26, 2003 (United States)"/>
    <n v="5.0999999999999996"/>
    <n v="44000"/>
    <s v="Rob Minkoff"/>
    <s v="David Berenbaum"/>
    <s v="Eddie Murphy"/>
    <s v="United States"/>
    <n v="90000000"/>
    <n v="182290266"/>
    <s v="Walt Disney Pictures"/>
    <n v="88"/>
  </r>
  <r>
    <s v="The Hills Have Eyes 2"/>
    <s v="R"/>
    <s v="Horror"/>
    <x v="6"/>
    <s v="March 23, 2007 (United States)"/>
    <n v="5.0999999999999996"/>
    <n v="62000"/>
    <s v="Martin Weisz"/>
    <s v="Wes Craven"/>
    <s v="Daniella Alonso"/>
    <s v="United States"/>
    <n v="15000000"/>
    <n v="37697773"/>
    <s v="Fox Atomic"/>
    <n v="89"/>
  </r>
  <r>
    <s v="The Legend of the Lone Ranger"/>
    <s v="PG"/>
    <s v="Action"/>
    <x v="12"/>
    <s v="May 22, 1981 (United States)"/>
    <n v="5.0999999999999996"/>
    <n v="2000"/>
    <s v="William A. Fraker"/>
    <s v="Ivan Goff"/>
    <s v="Klinton Spilsbury"/>
    <s v="United States"/>
    <n v="18000000"/>
    <n v="12617845"/>
    <s v="Eaves Movie Ranch"/>
    <n v="98"/>
  </r>
  <r>
    <s v="The Monkey's Mask"/>
    <s v="R"/>
    <s v="Crime"/>
    <x v="8"/>
    <s v="May 10, 2001 (Australia)"/>
    <n v="5.0999999999999996"/>
    <n v="1500"/>
    <s v="Samantha Lang"/>
    <s v="Anne Kennedy"/>
    <s v="Susie Porter"/>
    <s v="Australia"/>
    <m/>
    <n v="6831"/>
    <s v="Arenafilm"/>
    <n v="93"/>
  </r>
  <r>
    <s v="The Nude Bomb"/>
    <s v="PG"/>
    <s v="Action"/>
    <x v="37"/>
    <s v="May 9, 1980 (United States)"/>
    <n v="5.0999999999999996"/>
    <n v="3100"/>
    <s v="Clive Donner"/>
    <s v="Mel Brooks"/>
    <s v="Don Adams"/>
    <s v="United States"/>
    <n v="15000000"/>
    <n v="14662035"/>
    <s v="Universal Pictures"/>
    <n v="94"/>
  </r>
  <r>
    <s v="The Octagon"/>
    <s v="R"/>
    <s v="Action"/>
    <x v="37"/>
    <s v="August 15, 1980 (United States)"/>
    <n v="5.0999999999999996"/>
    <n v="5200"/>
    <s v="Eric Karson"/>
    <s v="Leigh Chapman"/>
    <s v="Chuck Norris"/>
    <s v="United States"/>
    <n v="4000000"/>
    <n v="18971000"/>
    <s v="American Cinema Productions"/>
    <n v="103"/>
  </r>
  <r>
    <s v="The Outing"/>
    <s v="R"/>
    <s v="Horror"/>
    <x v="3"/>
    <s v="November 21, 1987 (Japan)"/>
    <n v="5.0999999999999996"/>
    <n v="1600"/>
    <s v="Tom Daley"/>
    <s v="Warren Chaney"/>
    <s v="Deborah Winters"/>
    <s v="United States"/>
    <n v="2000000"/>
    <n v="1083395"/>
    <s v="H.I.T. Films"/>
    <n v="87"/>
  </r>
  <r>
    <s v="The Quiet Ones"/>
    <s v="PG-13"/>
    <s v="Horror"/>
    <x v="20"/>
    <s v="April 25, 2014 (United States)"/>
    <n v="5.0999999999999996"/>
    <n v="20000"/>
    <s v="John Pogue"/>
    <s v="Craig Rosenberg"/>
    <s v="Jared Harris"/>
    <s v="United Kingdom"/>
    <n v="200000"/>
    <n v="17835162"/>
    <s v="Exclusive Media Group"/>
    <n v="98"/>
  </r>
  <r>
    <s v="The Snowman"/>
    <s v="R"/>
    <s v="Crime"/>
    <x v="27"/>
    <s v="October 20, 2017 (United States)"/>
    <n v="5.0999999999999996"/>
    <n v="60000"/>
    <s v="Tomas Alfredson"/>
    <s v="Jo NesbÃ¸"/>
    <s v="Michael Fassbender"/>
    <s v="United Kingdom"/>
    <n v="35000000"/>
    <n v="43155261"/>
    <s v="Universal Pictures"/>
    <n v="119"/>
  </r>
  <r>
    <s v="The Taking of Beverly Hills"/>
    <s v="R"/>
    <s v="Action"/>
    <x v="16"/>
    <s v="October 11, 1991 (United States)"/>
    <n v="5.0999999999999996"/>
    <n v="1100"/>
    <s v="Sidney J. Furie"/>
    <s v="Sidney J. Furie"/>
    <s v="Ken Wahl"/>
    <s v="United States"/>
    <n v="19000000"/>
    <n v="939277"/>
    <s v="Nelson Entertainment"/>
    <n v="96"/>
  </r>
  <r>
    <s v="The Three Stooges"/>
    <s v="PG"/>
    <s v="Comedy"/>
    <x v="36"/>
    <s v="April 13, 2012 (United States)"/>
    <n v="5.0999999999999996"/>
    <n v="30000"/>
    <s v="Bobby Farrelly"/>
    <s v="Mike Cerrone"/>
    <s v="Sean Hayes"/>
    <s v="United States"/>
    <n v="30000000"/>
    <n v="54819301"/>
    <s v="Twentieth Century Fox"/>
    <n v="92"/>
  </r>
  <r>
    <s v="The Toxic Avenger Part II"/>
    <s v="R"/>
    <s v="Action"/>
    <x v="21"/>
    <s v="February 24, 1989 (United States)"/>
    <n v="5.0999999999999996"/>
    <n v="6200"/>
    <s v="Michael Herz"/>
    <s v="Lloyd Kaufman"/>
    <s v="Ron Fazio"/>
    <s v="United States"/>
    <n v="2300000"/>
    <n v="792966"/>
    <s v="Lorimar Film Entertainment"/>
    <n v="102"/>
  </r>
  <r>
    <s v="Toys"/>
    <s v="PG-13"/>
    <s v="Adventure"/>
    <x v="35"/>
    <s v="December 18, 1992 (United States)"/>
    <n v="5.0999999999999996"/>
    <n v="31000"/>
    <s v="Barry Levinson"/>
    <s v="Valerie Curtin"/>
    <s v="Robin Williams"/>
    <s v="United States"/>
    <n v="43000000"/>
    <n v="23278931"/>
    <s v="Baltimore Pictures"/>
    <n v="118"/>
  </r>
  <r>
    <s v="Two Moon Junction"/>
    <s v="R"/>
    <s v="Drama"/>
    <x v="28"/>
    <s v="April 29, 1988 (United States)"/>
    <n v="5.0999999999999996"/>
    <n v="5200"/>
    <s v="Zalman King"/>
    <s v="Zalman King"/>
    <s v="Sherilyn Fenn"/>
    <s v="United States"/>
    <m/>
    <n v="1547397"/>
    <s v="DDM Film Corporation"/>
    <n v="104"/>
  </r>
  <r>
    <s v="Unforgettable"/>
    <s v="R"/>
    <s v="Drama"/>
    <x v="27"/>
    <s v="April 21, 2017 (United States)"/>
    <n v="5.0999999999999996"/>
    <n v="15000"/>
    <s v="Denise Di Novi"/>
    <s v="Christina Hodson"/>
    <s v="Rosario Dawson"/>
    <s v="United States"/>
    <n v="12000000"/>
    <n v="17768012"/>
    <s v="DiNovi Pictures"/>
    <n v="100"/>
  </r>
  <r>
    <s v="When a Stranger Calls"/>
    <s v="PG-13"/>
    <s v="Horror"/>
    <x v="15"/>
    <s v="February 3, 2006 (United States)"/>
    <n v="5.0999999999999996"/>
    <n v="44000"/>
    <s v="Simon West"/>
    <s v="Jake Wade Wall"/>
    <s v="Camilla Belle"/>
    <s v="United States"/>
    <n v="15000000"/>
    <n v="67062123"/>
    <s v="Screen Gems"/>
    <n v="87"/>
  </r>
  <r>
    <s v="A Nightmare on Elm Street"/>
    <s v="R"/>
    <s v="Crime"/>
    <x v="29"/>
    <s v="April 30, 2010 (United States)"/>
    <n v="5.2"/>
    <n v="95000"/>
    <s v="Samuel Bayer"/>
    <s v="Wesley Strick"/>
    <s v="Jackie Earle Haley"/>
    <s v="United States"/>
    <n v="35000000"/>
    <n v="115695182"/>
    <s v="New Line Cinema"/>
    <n v="95"/>
  </r>
  <r>
    <s v="Alex Cross"/>
    <s v="PG-13"/>
    <s v="Action"/>
    <x v="36"/>
    <s v="October 19, 2012 (United States)"/>
    <n v="5.2"/>
    <n v="33000"/>
    <s v="Rob Cohen"/>
    <s v="Marc Moss"/>
    <s v="Tyler Perry"/>
    <s v="United States"/>
    <n v="35000000"/>
    <n v="34618867"/>
    <s v="Block / Hanson"/>
    <n v="101"/>
  </r>
  <r>
    <s v="Alvin and the Chipmunks"/>
    <s v="PG"/>
    <s v="Animation"/>
    <x v="6"/>
    <s v="December 14, 2007 (United States)"/>
    <n v="5.2"/>
    <n v="79000"/>
    <s v="Tim Hill"/>
    <s v="Jon Vitti"/>
    <s v="Jason Lee"/>
    <s v="United States"/>
    <n v="60000000"/>
    <n v="365352546"/>
    <s v="Fox 2000 Pictures"/>
    <n v="92"/>
  </r>
  <r>
    <s v="Apollo 18"/>
    <s v="PG-13"/>
    <s v="Horror"/>
    <x v="24"/>
    <s v="September 2, 2011 (United States)"/>
    <n v="5.2"/>
    <n v="54000"/>
    <s v="Gonzalo LÃ³pez-Gallego"/>
    <s v="Brian Miller"/>
    <s v="Warren Christie"/>
    <s v="United States"/>
    <n v="5000000"/>
    <n v="26236153"/>
    <s v="Dimension Films"/>
    <n v="86"/>
  </r>
  <r>
    <s v="Assassination"/>
    <s v="PG-13"/>
    <s v="Action"/>
    <x v="3"/>
    <s v="January 9, 1987 (United States)"/>
    <n v="5.2"/>
    <n v="3000"/>
    <s v="Peter R. Hunt"/>
    <s v="Richard Sale"/>
    <s v="Charles Bronson"/>
    <s v="United States"/>
    <n v="5000000"/>
    <n v="6075793"/>
    <s v="The Cannon Group"/>
    <n v="88"/>
  </r>
  <r>
    <s v="Asterix at the Olympic Games"/>
    <s v="Not Rated"/>
    <s v="Adventure"/>
    <x v="0"/>
    <s v="June 13, 2008 (United States)"/>
    <n v="5.2"/>
    <n v="28000"/>
    <s v="FrÃ©dÃ©ric Forestier"/>
    <s v="RenÃ© Goscinny"/>
    <s v="GÃ©rard Depardieu"/>
    <s v="France"/>
    <m/>
    <n v="131856927"/>
    <s v="PathÃ© Renn Productions"/>
    <n v="116"/>
  </r>
  <r>
    <s v="Bad Girls"/>
    <s v="R"/>
    <s v="Action"/>
    <x v="13"/>
    <s v="April 22, 1994 (United States)"/>
    <n v="5.2"/>
    <n v="12000"/>
    <s v="Jonathan Kaplan"/>
    <s v="Albert S. Ruddy"/>
    <s v="Madeleine Stowe"/>
    <s v="United States"/>
    <n v="25000000"/>
    <n v="15240435"/>
    <s v="Twentieth Century Fox"/>
    <n v="99"/>
  </r>
  <r>
    <s v="Big Momma's House"/>
    <s v="PG-13"/>
    <s v="Action"/>
    <x v="8"/>
    <s v="June 2, 2000 (United States)"/>
    <n v="5.2"/>
    <n v="82000"/>
    <s v="Raja Gosnell"/>
    <s v="Darryl Quarles"/>
    <s v="Martin Lawrence"/>
    <s v="Germany"/>
    <n v="30000000"/>
    <n v="173959438"/>
    <s v="Twentieth Century Fox"/>
    <n v="99"/>
  </r>
  <r>
    <s v="Body Slam"/>
    <s v="PG"/>
    <s v="Comedy"/>
    <x v="25"/>
    <s v="May 21, 1987 (United States)"/>
    <n v="5.2"/>
    <n v="976"/>
    <s v="Hal Needham"/>
    <s v="Shel Lytton"/>
    <s v="Dirk Benedict"/>
    <s v="United States"/>
    <m/>
    <m/>
    <s v="Hemdale"/>
    <n v="92"/>
  </r>
  <r>
    <s v="Born Yesterday"/>
    <s v="PG"/>
    <s v="Comedy"/>
    <x v="34"/>
    <s v="March 26, 1993 (United States)"/>
    <n v="5.2"/>
    <n v="3700"/>
    <s v="Luis Mandoki"/>
    <s v="Garson Kanin"/>
    <s v="Melanie Griffith"/>
    <s v="United States"/>
    <m/>
    <n v="17952857"/>
    <s v="Hollywood Pictures"/>
    <n v="100"/>
  </r>
  <r>
    <s v="Burglar"/>
    <s v="R"/>
    <s v="Comedy"/>
    <x v="3"/>
    <s v="March 20, 1987 (United States)"/>
    <n v="5.2"/>
    <n v="4200"/>
    <s v="Hugh Wilson"/>
    <s v="Lawrence Block"/>
    <s v="Whoopi Goldberg"/>
    <s v="Canada"/>
    <m/>
    <n v="16337355"/>
    <s v="Nelvana"/>
    <n v="103"/>
  </r>
  <r>
    <s v="Catch That Kid"/>
    <s v="PG"/>
    <s v="Action"/>
    <x v="1"/>
    <s v="February 6, 2004 (United States)"/>
    <n v="5.2"/>
    <n v="9800"/>
    <s v="Bart Freundlich"/>
    <s v="Nikolaj Arcel"/>
    <s v="Kristen Stewart"/>
    <s v="United States"/>
    <n v="12000000"/>
    <n v="16951702"/>
    <s v="Fox 2000 Pictures"/>
    <n v="91"/>
  </r>
  <r>
    <s v="Certain Fury"/>
    <s v="R"/>
    <s v="Action"/>
    <x v="38"/>
    <s v="March 1, 1985 (United States)"/>
    <n v="5.2"/>
    <n v="487"/>
    <s v="Stephen Gyllenhaal"/>
    <s v="Michael Jacobs"/>
    <s v="Tatum O'Neal"/>
    <s v="United States"/>
    <m/>
    <n v="1381091"/>
    <s v="Entertainment Events"/>
    <n v="87"/>
  </r>
  <r>
    <s v="Clockstoppers"/>
    <s v="PG"/>
    <s v="Action"/>
    <x v="23"/>
    <s v="March 29, 2002 (United States)"/>
    <n v="5.2"/>
    <n v="14000"/>
    <s v="Jonathan Frakes"/>
    <s v="Rob Hedden"/>
    <s v="Jesse Bradford"/>
    <s v="United States"/>
    <n v="26000000"/>
    <n v="38793283"/>
    <s v="Paramount Pictures"/>
    <n v="94"/>
  </r>
  <r>
    <s v="Color of Night"/>
    <s v="R"/>
    <s v="Mystery"/>
    <x v="13"/>
    <s v="August 19, 1994 (United States)"/>
    <n v="5.2"/>
    <n v="23000"/>
    <s v="Richard Rush"/>
    <s v="Billy Ray"/>
    <s v="Bruce Willis"/>
    <s v="United States"/>
    <n v="40000000"/>
    <n v="19726050"/>
    <s v="Cinergi Pictures Entertainment"/>
    <n v="121"/>
  </r>
  <r>
    <s v="Conan the Barbarian"/>
    <s v="R"/>
    <s v="Action"/>
    <x v="24"/>
    <s v="August 19, 2011 (United States)"/>
    <n v="5.2"/>
    <n v="96000"/>
    <s v="Marcus Nispel"/>
    <s v="Thomas Dean Donnelly"/>
    <s v="Jason Momoa"/>
    <s v="United States"/>
    <n v="90000000"/>
    <n v="63523283"/>
    <s v="Lionsgate"/>
    <n v="113"/>
  </r>
  <r>
    <s v="Congo"/>
    <s v="PG-13"/>
    <s v="Action"/>
    <x v="40"/>
    <s v="June 9, 1995 (United States)"/>
    <n v="5.2"/>
    <n v="43000"/>
    <s v="Frank Marshall"/>
    <s v="Michael Crichton"/>
    <s v="Laura Linney"/>
    <s v="United States"/>
    <n v="50000000"/>
    <n v="152022101"/>
    <s v="Paramount Pictures"/>
    <n v="109"/>
  </r>
  <r>
    <s v="Cops and Robbersons"/>
    <s v="PG"/>
    <s v="Comedy"/>
    <x v="13"/>
    <s v="April 15, 1994 (United States)"/>
    <n v="5.2"/>
    <n v="6400"/>
    <s v="Michael Ritchie"/>
    <s v="Bernie Somers"/>
    <s v="Chevy Chase"/>
    <s v="United States"/>
    <m/>
    <n v="11391093"/>
    <s v="TriStar Pictures"/>
    <n v="93"/>
  </r>
  <r>
    <s v="Crackers"/>
    <s v="PG"/>
    <s v="Adventure"/>
    <x v="18"/>
    <s v="February 17, 1984 (United States)"/>
    <n v="5.2"/>
    <n v="1200"/>
    <s v="Louis Malle"/>
    <s v="Jeffrey Alan Fiskin"/>
    <s v="Donald Sutherland"/>
    <s v="United States"/>
    <n v="12000000"/>
    <n v="129268"/>
    <s v="Universal Pictures"/>
    <n v="91"/>
  </r>
  <r>
    <s v="Doctor Detroit"/>
    <s v="R"/>
    <s v="Comedy"/>
    <x v="19"/>
    <s v="May 6, 1983 (United States)"/>
    <n v="5.2"/>
    <n v="5400"/>
    <s v="Michael Pressman"/>
    <s v="Bruce Jay Friedman"/>
    <s v="Dan Aykroyd"/>
    <s v="United States"/>
    <m/>
    <n v="10375893"/>
    <s v="Black Rhino Productions"/>
    <n v="89"/>
  </r>
  <r>
    <s v="Dominion"/>
    <s v="R"/>
    <s v="Drama"/>
    <x v="4"/>
    <s v="August 1, 2005 (United Kingdom)"/>
    <n v="5.2"/>
    <n v="11000"/>
    <s v="Paul Schrader"/>
    <s v="William Wisher"/>
    <s v="Stellan SkarsgÃ¥rd"/>
    <s v="United States"/>
    <n v="30000000"/>
    <n v="251495"/>
    <s v="Morgan Creek Entertainment"/>
    <n v="117"/>
  </r>
  <r>
    <s v="Doom"/>
    <s v="R"/>
    <s v="Action"/>
    <x v="4"/>
    <s v="October 21, 2005 (United States)"/>
    <n v="5.2"/>
    <n v="110000"/>
    <s v="Andrzej Bartkowiak"/>
    <s v="Dave Callaham"/>
    <s v="Karl Urban"/>
    <s v="United Kingdom"/>
    <n v="60000000"/>
    <n v="58072119"/>
    <s v="John Wells Productions"/>
    <n v="105"/>
  </r>
  <r>
    <s v="Dr. Giggles"/>
    <s v="R"/>
    <s v="Comedy"/>
    <x v="35"/>
    <s v="October 23, 1992 (United States)"/>
    <n v="5.2"/>
    <n v="5900"/>
    <s v="Manny Coto"/>
    <s v="Manny Coto"/>
    <s v="Larry Drake"/>
    <s v="United States"/>
    <m/>
    <n v="8403433"/>
    <s v="Dark Horse Entertainment"/>
    <n v="95"/>
  </r>
  <r>
    <s v="Eddie"/>
    <s v="PG-13"/>
    <s v="Comedy"/>
    <x v="10"/>
    <s v="May 31, 1996 (United States)"/>
    <n v="5.2"/>
    <n v="9300"/>
    <s v="Steve Rash"/>
    <s v="Steve Zacharias"/>
    <s v="Whoopi Goldberg"/>
    <s v="United States"/>
    <n v="30000000"/>
    <n v="31387164"/>
    <s v="Permut Presentations"/>
    <n v="100"/>
  </r>
  <r>
    <s v="Edge of Sanity"/>
    <s v="R"/>
    <s v="Horror"/>
    <x v="21"/>
    <s v="April 14, 1989 (United States)"/>
    <n v="5.2"/>
    <n v="1300"/>
    <s v="GÃ©rard KikoÃ¯ne"/>
    <s v="J.P. FÃ©lix"/>
    <s v="Anthony Perkins"/>
    <s v="United Kingdom"/>
    <m/>
    <m/>
    <s v="Allied Vision"/>
    <n v="85"/>
  </r>
  <r>
    <s v="Flatliners"/>
    <s v="PG-13"/>
    <s v="Drama"/>
    <x v="27"/>
    <s v="September 29, 2017 (United States)"/>
    <n v="5.2"/>
    <n v="44000"/>
    <s v="Niels Arden Oplev"/>
    <s v="Peter Filardi"/>
    <s v="Elliot Page"/>
    <s v="United States"/>
    <n v="19000000"/>
    <n v="45158254"/>
    <s v="Columbia Pictures"/>
    <n v="109"/>
  </r>
  <r>
    <s v="Get Carter"/>
    <s v="R"/>
    <s v="Action"/>
    <x v="8"/>
    <s v="October 6, 2000 (United States)"/>
    <n v="5.2"/>
    <n v="33000"/>
    <s v="Stephen Kay"/>
    <s v="Ted Lewis"/>
    <s v="Sylvester Stallone"/>
    <s v="United States"/>
    <n v="63600000"/>
    <n v="19412993"/>
    <s v="Morgan Creek Entertainment"/>
    <n v="102"/>
  </r>
  <r>
    <s v="Girl 6"/>
    <s v="R"/>
    <s v="Comedy"/>
    <x v="10"/>
    <s v="March 22, 1996 (United States)"/>
    <n v="5.2"/>
    <n v="5900"/>
    <s v="Spike Lee"/>
    <s v="Suzan-Lori Parks"/>
    <s v="Theresa Randle"/>
    <s v="United States"/>
    <n v="12000000"/>
    <n v="4939939"/>
    <s v="Fox Searchlight Pictures"/>
    <n v="108"/>
  </r>
  <r>
    <s v="Give My Regards to Broad Street"/>
    <s v="PG"/>
    <s v="Drama"/>
    <x v="18"/>
    <s v="October 23, 1984 (United States)"/>
    <n v="5.2"/>
    <n v="1400"/>
    <s v="Peter Webb"/>
    <s v="Paul McCartney"/>
    <s v="Paul McCartney"/>
    <s v="United Kingdom"/>
    <n v="9000000"/>
    <n v="1393501"/>
    <s v="MPL Communications"/>
    <n v="108"/>
  </r>
  <r>
    <s v="Gloria"/>
    <s v="R"/>
    <s v="Crime"/>
    <x v="11"/>
    <s v="January 22, 1999 (United States)"/>
    <n v="5.2"/>
    <n v="5500"/>
    <s v="Sidney Lumet"/>
    <s v="John Cassavetes"/>
    <s v="Sharon Stone"/>
    <s v="United States"/>
    <n v="30000000"/>
    <n v="4197729"/>
    <s v="Columbia Pictures"/>
    <n v="108"/>
  </r>
  <r>
    <s v="Going Berserk"/>
    <s v="R"/>
    <s v="Comedy"/>
    <x v="19"/>
    <s v="September 30, 1983 (United States)"/>
    <n v="5.2"/>
    <n v="1700"/>
    <s v="David Steinberg"/>
    <s v="Dana Olsen"/>
    <s v="John Candy"/>
    <s v="Canada"/>
    <m/>
    <m/>
    <s v="Les Productions Mutuelles LtÃ©e"/>
    <n v="85"/>
  </r>
  <r>
    <s v="Heart of Dixie"/>
    <s v="PG"/>
    <s v="Drama"/>
    <x v="21"/>
    <s v="August 25, 1989 (United States)"/>
    <n v="5.2"/>
    <n v="677"/>
    <s v="Martin Davidson"/>
    <s v="Anne Rivers Siddons"/>
    <s v="Ally Sheedy"/>
    <s v="United States"/>
    <n v="8000000"/>
    <n v="1097333"/>
    <m/>
    <n v="95"/>
  </r>
  <r>
    <s v="Heavenly Bodies"/>
    <s v="R"/>
    <s v="Drama"/>
    <x v="18"/>
    <s v="February 1, 1985 (United States)"/>
    <n v="5.2"/>
    <n v="733"/>
    <s v="Lawrence Dane"/>
    <s v="Lawrence Dane"/>
    <s v="Cynthia Dale"/>
    <s v="Canada"/>
    <m/>
    <n v="1839623"/>
    <s v="Producers Sales Organization (PSO)"/>
    <n v="90"/>
  </r>
  <r>
    <s v="Hellboy"/>
    <s v="R"/>
    <s v="Action"/>
    <x v="5"/>
    <s v="April 12, 2019 (United States)"/>
    <n v="5.2"/>
    <n v="82000"/>
    <s v="Neil Marshall"/>
    <s v="Andrew Cosby"/>
    <s v="David Harbour"/>
    <s v="United States"/>
    <n v="50000000"/>
    <n v="55065289"/>
    <s v="Summit Entertainment"/>
    <n v="120"/>
  </r>
  <r>
    <s v="Here on Earth"/>
    <s v="PG-13"/>
    <s v="Drama"/>
    <x v="8"/>
    <s v="March 24, 2000 (United States)"/>
    <n v="5.2"/>
    <n v="8300"/>
    <s v="Mark Piznarski"/>
    <s v="Michael Seitzman"/>
    <s v="Chris Klein"/>
    <s v="United States"/>
    <n v="15000000"/>
    <n v="10873148"/>
    <s v="Fox 2000 Pictures"/>
    <n v="96"/>
  </r>
  <r>
    <s v="Honky Tonk Freeway"/>
    <s v="PG"/>
    <s v="Action"/>
    <x v="12"/>
    <s v="August 21, 1981 (United States)"/>
    <n v="5.2"/>
    <n v="928"/>
    <s v="John Schlesinger"/>
    <s v="Edward Clinton"/>
    <s v="David Rasche"/>
    <s v="United States"/>
    <n v="24000000"/>
    <n v="2004742"/>
    <s v="EMI Films"/>
    <n v="107"/>
  </r>
  <r>
    <s v="Hot Pursuit"/>
    <s v="PG-13"/>
    <s v="Action"/>
    <x v="39"/>
    <s v="May 8, 2015 (United States)"/>
    <n v="5.2"/>
    <n v="49000"/>
    <s v="Anne Fletcher"/>
    <s v="David Feeney"/>
    <s v="Reese Witherspoon"/>
    <s v="United States"/>
    <n v="35000000"/>
    <n v="51380201"/>
    <s v="Metro-Goldwyn-Mayer (MGM)"/>
    <n v="87"/>
  </r>
  <r>
    <s v="Independence Day: Resurgence"/>
    <s v="PG-13"/>
    <s v="Action"/>
    <x v="30"/>
    <s v="June 24, 2016 (United States)"/>
    <n v="5.2"/>
    <n v="171000"/>
    <s v="Roland Emmerich"/>
    <s v="Nicolas Wright"/>
    <s v="Liam Hemsworth"/>
    <s v="United States"/>
    <n v="165000000"/>
    <n v="389681935"/>
    <s v="Twentieth Century Fox"/>
    <n v="120"/>
  </r>
  <r>
    <s v="Jake Speed"/>
    <s v="PG"/>
    <s v="Action"/>
    <x v="25"/>
    <s v="May 30, 1986 (United States)"/>
    <n v="5.2"/>
    <n v="879"/>
    <s v="Andrew Lane"/>
    <s v="Wayne Crawford"/>
    <s v="Wayne Crawford"/>
    <s v="United States"/>
    <m/>
    <n v="1943751"/>
    <s v="Balcor Film Investors"/>
    <n v="105"/>
  </r>
  <r>
    <s v="Jungle 2 Jungle"/>
    <s v="PG"/>
    <s v="Comedy"/>
    <x v="14"/>
    <s v="March 7, 1997 (United States)"/>
    <n v="5.2"/>
    <n v="23000"/>
    <s v="John Pasquin"/>
    <s v="HervÃ© Palud"/>
    <s v="Tim Allen"/>
    <s v="United States"/>
    <n v="32000000"/>
    <n v="59927618"/>
    <s v="Walt Disney Pictures"/>
    <n v="105"/>
  </r>
  <r>
    <s v="King Solomon's Mines"/>
    <s v="PG-13"/>
    <s v="Action"/>
    <x v="38"/>
    <s v="November 22, 1985 (United States)"/>
    <n v="5.2"/>
    <n v="13000"/>
    <s v="J. Lee Thompson"/>
    <s v="H. Rider Haggard"/>
    <s v="Richard Chamberlain"/>
    <s v="United States"/>
    <n v="12500000"/>
    <n v="15057465"/>
    <s v="The Cannon Group"/>
    <n v="100"/>
  </r>
  <r>
    <s v="Leave It to Beaver"/>
    <s v="PG"/>
    <s v="Comedy"/>
    <x v="14"/>
    <s v="August 22, 1997 (United States)"/>
    <n v="5.2"/>
    <n v="4000"/>
    <s v="Andy Cadiff"/>
    <s v="Bob Mosher"/>
    <s v="Christopher McDonald"/>
    <s v="United States"/>
    <n v="15000000"/>
    <n v="10925060"/>
    <s v="Robert Simonds Productions"/>
    <n v="84"/>
  </r>
  <r>
    <s v="Let's Get Harry"/>
    <s v="R"/>
    <s v="Action"/>
    <x v="25"/>
    <s v="October 31, 1986 (United States)"/>
    <n v="5.2"/>
    <n v="1200"/>
    <s v="Director"/>
    <s v="Mark Feldberg"/>
    <s v="Michael Schoeffling"/>
    <s v="United States"/>
    <m/>
    <n v="140980"/>
    <s v="Delphi V Productions"/>
    <n v="102"/>
  </r>
  <r>
    <s v="Like Father Like Son"/>
    <s v="PG-13"/>
    <s v="Comedy"/>
    <x v="3"/>
    <s v="October 2, 1987 (United States)"/>
    <n v="5.2"/>
    <n v="5700"/>
    <s v="Rod Daniel"/>
    <s v="Lorne Cameron"/>
    <s v="Dudley Moore"/>
    <s v="United States"/>
    <n v="10500000"/>
    <n v="34377585"/>
    <s v="Imagine Films Entertainment"/>
    <n v="100"/>
  </r>
  <r>
    <s v="Lost in Space"/>
    <s v="PG-13"/>
    <s v="Action"/>
    <x v="17"/>
    <s v="April 3, 1998 (United States)"/>
    <n v="5.2"/>
    <n v="70000"/>
    <s v="Stephen Hopkins"/>
    <s v="Irwin Allen"/>
    <s v="Gary Oldman"/>
    <s v="United States"/>
    <n v="80000000"/>
    <n v="136159423"/>
    <s v="New Line Cinema"/>
    <n v="130"/>
  </r>
  <r>
    <s v="Love Don't Cost a Thing"/>
    <s v="PG-13"/>
    <s v="Comedy"/>
    <x v="2"/>
    <s v="December 12, 2003 (United States)"/>
    <n v="5.2"/>
    <n v="8200"/>
    <s v="Troy Byer"/>
    <s v="Michael Swerdlick"/>
    <s v="Nick Cannon"/>
    <s v="United States"/>
    <m/>
    <n v="21964072"/>
    <s v="Alcon Entertainment"/>
    <n v="100"/>
  </r>
  <r>
    <s v="Lovesick"/>
    <s v="PG"/>
    <s v="Comedy"/>
    <x v="19"/>
    <s v="February 18, 1983 (United States)"/>
    <n v="5.2"/>
    <n v="747"/>
    <s v="Marshall Brickman"/>
    <s v="Marshall Brickman"/>
    <s v="Dudley Moore"/>
    <s v="United States"/>
    <n v="10100000"/>
    <n v="10171304"/>
    <s v="The Ladd Company"/>
    <n v="95"/>
  </r>
  <r>
    <s v="Loving Couples"/>
    <s v="PG"/>
    <s v="Comedy"/>
    <x v="37"/>
    <s v="October 24, 1980 (United States)"/>
    <n v="5.2"/>
    <n v="351"/>
    <s v="Jack Smight"/>
    <s v="Martin Donovan"/>
    <s v="Shirley MacLaine"/>
    <s v="United States"/>
    <m/>
    <n v="2806659"/>
    <s v="Time Life Films"/>
    <n v="97"/>
  </r>
  <r>
    <s v="Malibu's Most Wanted"/>
    <s v="PG-13"/>
    <s v="Comedy"/>
    <x v="2"/>
    <s v="April 18, 2003 (United States)"/>
    <n v="5.2"/>
    <n v="19000"/>
    <s v="John Whitesell"/>
    <s v="Fax Bahr"/>
    <s v="Jamie Kennedy"/>
    <s v="United States"/>
    <n v="15000000"/>
    <n v="34622504"/>
    <s v="Warner Bros."/>
    <n v="86"/>
  </r>
  <r>
    <s v="Man of the House"/>
    <s v="PG"/>
    <s v="Comedy"/>
    <x v="40"/>
    <s v="March 3, 1995 (United States)"/>
    <n v="5.2"/>
    <n v="8900"/>
    <s v="James Orr"/>
    <s v="David E. Peckinpah"/>
    <s v="Chevy Chase"/>
    <s v="United States"/>
    <m/>
    <n v="40070995"/>
    <s v="All Girl Productions"/>
    <n v="96"/>
  </r>
  <r>
    <s v="Man's Best Friend"/>
    <s v="R"/>
    <s v="Comedy"/>
    <x v="34"/>
    <s v="November 19, 1993 (United States)"/>
    <n v="5.2"/>
    <n v="4100"/>
    <s v="John Lafia"/>
    <s v="John Lafia"/>
    <s v="Ally Sheedy"/>
    <s v="United States"/>
    <n v="6000000"/>
    <n v="12974636"/>
    <s v="New Line Cinema"/>
    <n v="87"/>
  </r>
  <r>
    <s v="Masterminds"/>
    <s v="PG-13"/>
    <s v="Action"/>
    <x v="14"/>
    <s v="August 22, 1997 (United States)"/>
    <n v="5.2"/>
    <n v="3400"/>
    <s v="Roger Christian"/>
    <s v="Floyd Byars"/>
    <s v="Patrick Stewart"/>
    <s v="United States"/>
    <m/>
    <n v="1935539"/>
    <s v="Columbia Pictures"/>
    <n v="106"/>
  </r>
  <r>
    <s v="Mighty Morphin Power Rangers: The Movie"/>
    <s v="PG"/>
    <s v="Action"/>
    <x v="40"/>
    <s v="June 30, 1995 (United States)"/>
    <n v="5.2"/>
    <n v="26000"/>
    <s v="Bryan Spicer"/>
    <s v="John Kamps"/>
    <s v="Karan Ashley"/>
    <s v="United States"/>
    <n v="20000000"/>
    <n v="66433194"/>
    <s v="Twentieth Century Fox"/>
    <n v="95"/>
  </r>
  <r>
    <s v="Mortuary"/>
    <s v="R"/>
    <s v="Horror"/>
    <x v="19"/>
    <s v="September 2, 1983 (United States)"/>
    <n v="5.2"/>
    <n v="1900"/>
    <s v="Howard Avedis"/>
    <s v="Howard Avedis"/>
    <s v="Mary Beth McDonough"/>
    <s v="United States"/>
    <n v="250000"/>
    <n v="4319001"/>
    <s v="Hickmar Productions"/>
    <n v="93"/>
  </r>
  <r>
    <s v="My Tutor"/>
    <s v="R"/>
    <s v="Comedy"/>
    <x v="19"/>
    <s v="April 22, 1983 (United States)"/>
    <n v="5.2"/>
    <n v="3300"/>
    <s v="George Bowers"/>
    <s v="Joe Roberts"/>
    <s v="Matt Lattanzi"/>
    <s v="United States"/>
    <m/>
    <n v="22587834"/>
    <s v="Marimark Productions"/>
    <n v="97"/>
  </r>
  <r>
    <s v="Never Talk to Strangers"/>
    <s v="R"/>
    <s v="Crime"/>
    <x v="40"/>
    <s v="October 20, 1995 (United States)"/>
    <n v="5.2"/>
    <n v="6400"/>
    <s v="Peter Hall"/>
    <s v="Lewis A. Green"/>
    <s v="Rebecca De Mornay"/>
    <s v="United States"/>
    <n v="6400000"/>
    <n v="6858261"/>
    <s v="TriStar Pictures"/>
    <n v="86"/>
  </r>
  <r>
    <s v="Oh, God! Book II"/>
    <s v="PG"/>
    <s v="Comedy"/>
    <x v="37"/>
    <s v="October 3, 1980 (United States)"/>
    <n v="5.2"/>
    <n v="2100"/>
    <s v="Gilbert Cates"/>
    <s v="Josh Greenfeld"/>
    <s v="George Burns"/>
    <s v="United States"/>
    <m/>
    <n v="14504277"/>
    <s v="Warner Bros."/>
    <n v="94"/>
  </r>
  <r>
    <s v="Paul Blart: Mall Cop"/>
    <s v="PG"/>
    <s v="Action"/>
    <x v="9"/>
    <s v="January 16, 2009 (United States)"/>
    <n v="5.2"/>
    <n v="105000"/>
    <s v="Steve Carr"/>
    <s v="Kevin James"/>
    <s v="Kevin James"/>
    <s v="United States"/>
    <n v="26000000"/>
    <n v="183348429"/>
    <s v="Columbia Pictures"/>
    <n v="91"/>
  </r>
  <r>
    <s v="Private Lessons"/>
    <s v="R"/>
    <s v="Comedy"/>
    <x v="12"/>
    <s v="June 10, 1981 (United States)"/>
    <n v="5.2"/>
    <n v="3400"/>
    <s v="Alan Myerson"/>
    <s v="Dan Greenburg"/>
    <s v="Sylvia Kristel"/>
    <s v="United States"/>
    <n v="2800000"/>
    <n v="26279000"/>
    <s v="Barry &amp; Enright Productions"/>
    <n v="87"/>
  </r>
  <r>
    <s v="Racing Stripes"/>
    <s v="PG"/>
    <s v="Adventure"/>
    <x v="4"/>
    <s v="January 14, 2005 (United States)"/>
    <n v="5.2"/>
    <n v="16000"/>
    <s v="Frederik Du Chau"/>
    <s v="David Schmidt"/>
    <s v="Frankie Muniz"/>
    <s v="United States"/>
    <n v="30000000"/>
    <n v="90754475"/>
    <s v="Alcon Entertainment"/>
    <n v="102"/>
  </r>
  <r>
    <s v="Random Hearts"/>
    <s v="R"/>
    <s v="Drama"/>
    <x v="11"/>
    <s v="October 8, 1999 (United States)"/>
    <n v="5.2"/>
    <n v="20000"/>
    <s v="Sydney Pollack"/>
    <s v="Warren Adler"/>
    <s v="Harrison Ford"/>
    <s v="United States"/>
    <n v="64000000"/>
    <n v="74608570"/>
    <s v="Columbia Pictures"/>
    <n v="133"/>
  </r>
  <r>
    <s v="Ready to Wear"/>
    <s v="R"/>
    <s v="Comedy"/>
    <x v="13"/>
    <s v="December 25, 1994 (United States)"/>
    <n v="5.2"/>
    <n v="15000"/>
    <s v="Robert Altman"/>
    <s v="Robert Altman"/>
    <s v="Sophia Loren"/>
    <s v="United States"/>
    <n v="18000000"/>
    <n v="11300653"/>
    <s v="Etalon Film"/>
    <n v="133"/>
  </r>
  <r>
    <s v="Rebound"/>
    <s v="PG"/>
    <s v="Comedy"/>
    <x v="4"/>
    <s v="July 1, 2005 (United States)"/>
    <n v="5.2"/>
    <n v="13000"/>
    <s v="Steve Carr"/>
    <s v="Bill Wolff"/>
    <s v="Martin Lawrence"/>
    <s v="United States"/>
    <n v="33100000"/>
    <n v="17492014"/>
    <s v="Twentieth Century Fox"/>
    <n v="86"/>
  </r>
  <r>
    <s v="Red Scorpion"/>
    <s v="R"/>
    <s v="Action"/>
    <x v="28"/>
    <s v="April 21, 1989 (United States)"/>
    <n v="5.2"/>
    <n v="8400"/>
    <s v="Joseph Zito"/>
    <s v="Robert Abramoff"/>
    <s v="Dolph Lundgren"/>
    <s v="United States"/>
    <n v="16000000"/>
    <n v="4192440"/>
    <s v="Abramoff Production"/>
    <n v="105"/>
  </r>
  <r>
    <s v="Rescue Me"/>
    <s v="PG-13"/>
    <s v="Action"/>
    <x v="35"/>
    <s v="December 3, 1993 (United States)"/>
    <n v="5.2"/>
    <n v="683"/>
    <s v="Arthur Allan Seidelman"/>
    <s v="Mike Snyder"/>
    <s v="Michael Dudikoff"/>
    <s v="United States"/>
    <m/>
    <m/>
    <s v="Cannon Pictures"/>
    <n v="99"/>
  </r>
  <r>
    <s v="Return to the Blue Lagoon"/>
    <s v="PG-13"/>
    <s v="Adventure"/>
    <x v="16"/>
    <s v="August 2, 1991 (United States)"/>
    <n v="5.2"/>
    <n v="19000"/>
    <s v="William A. Graham"/>
    <s v="Henry De Vere Stacpoole"/>
    <s v="Brian Krause"/>
    <s v="United States"/>
    <n v="11000000"/>
    <n v="2807854"/>
    <s v="Columbia Pictures"/>
    <n v="102"/>
  </r>
  <r>
    <s v="Roadie"/>
    <s v="PG"/>
    <s v="Comedy"/>
    <x v="37"/>
    <s v="June 13, 1980 (United States)"/>
    <n v="5.2"/>
    <n v="1100"/>
    <s v="Alan Rudolph"/>
    <s v="Big Boy Medlin"/>
    <s v="Meat Loaf"/>
    <s v="United States"/>
    <m/>
    <n v="4226370"/>
    <s v="Alive Enterprises"/>
    <n v="106"/>
  </r>
  <r>
    <s v="Romantic Comedy"/>
    <s v="PG"/>
    <s v="Comedy"/>
    <x v="19"/>
    <s v="October 7, 1983 (United States)"/>
    <n v="5.2"/>
    <n v="786"/>
    <s v="Arthur Hiller"/>
    <s v="Bernard Slade"/>
    <s v="Dudley Moore"/>
    <s v="United States"/>
    <m/>
    <n v="6857733"/>
    <s v="Metrocolor"/>
    <n v="103"/>
  </r>
  <r>
    <s v="Rough Night"/>
    <s v="R"/>
    <s v="Comedy"/>
    <x v="27"/>
    <s v="June 16, 2017 (United States)"/>
    <n v="5.2"/>
    <n v="49000"/>
    <s v="Lucia Aniello"/>
    <s v="Lucia Aniello"/>
    <s v="Scarlett Johansson"/>
    <s v="United States"/>
    <n v="20000000"/>
    <n v="47347283"/>
    <s v="Paulilu Productions"/>
    <n v="101"/>
  </r>
  <r>
    <s v="Run with the Hunted"/>
    <s v="Not Rated"/>
    <s v="Crime"/>
    <x v="5"/>
    <s v="June 26, 2020 (United States)"/>
    <n v="5.2"/>
    <n v="735"/>
    <s v="John Swab"/>
    <s v="John Swab"/>
    <s v="Ron Perlman"/>
    <s v="United States"/>
    <m/>
    <n v="682"/>
    <s v="Roxwell Films"/>
    <n v="93"/>
  </r>
  <r>
    <s v="Saaho"/>
    <s v="Not Rated"/>
    <s v="Action"/>
    <x v="5"/>
    <s v="August 30, 2019 (United States)"/>
    <n v="5.2"/>
    <n v="17000"/>
    <s v="Sujeeth"/>
    <s v="Sujeeth"/>
    <s v="Prabhas"/>
    <s v="India"/>
    <m/>
    <n v="5708522"/>
    <s v="UV Creations"/>
    <n v="170"/>
  </r>
  <r>
    <s v="Scissors"/>
    <s v="R"/>
    <s v="Horror"/>
    <x v="16"/>
    <s v="March 22, 1991 (United States)"/>
    <n v="5.2"/>
    <n v="2700"/>
    <s v="Frank De Felitta"/>
    <s v="Joyce Selznick"/>
    <s v="Sharon Stone"/>
    <s v="United States"/>
    <m/>
    <n v="2368"/>
    <s v="DDM Film Corporation"/>
    <n v="105"/>
  </r>
  <r>
    <s v="Shutter"/>
    <s v="PG-13"/>
    <s v="Horror"/>
    <x v="0"/>
    <s v="March 21, 2008 (United States)"/>
    <n v="5.2"/>
    <n v="33000"/>
    <s v="Masayuki Ochiai"/>
    <s v="Luke Dawson"/>
    <s v="Joshua Jackson"/>
    <s v="United States"/>
    <n v="8000000"/>
    <n v="48555306"/>
    <s v="New Regency Productions"/>
    <n v="85"/>
  </r>
  <r>
    <s v="Ski Patrol"/>
    <s v="PG"/>
    <s v="Action"/>
    <x v="32"/>
    <s v="January 12, 1990 (United States)"/>
    <n v="5.2"/>
    <n v="3400"/>
    <s v="Richard Correll"/>
    <s v="Steven Long Mitchell"/>
    <s v="Roger Rose"/>
    <s v="United States"/>
    <m/>
    <n v="8533973"/>
    <s v="Epic Productions"/>
    <n v="91"/>
  </r>
  <r>
    <s v="Snow Dogs"/>
    <s v="PG"/>
    <s v="Adventure"/>
    <x v="23"/>
    <s v="January 18, 2002 (United States)"/>
    <n v="5.2"/>
    <n v="26000"/>
    <s v="Brian Levant"/>
    <s v="Jim Kouf"/>
    <s v="Cuba Gooding Jr."/>
    <s v="Canada"/>
    <n v="33000000"/>
    <n v="115035090"/>
    <s v="Walt Disney Pictures"/>
    <n v="99"/>
  </r>
  <r>
    <s v="Spawn"/>
    <s v="PG-13"/>
    <s v="Action"/>
    <x v="14"/>
    <s v="August 1, 1997 (United States)"/>
    <n v="5.2"/>
    <n v="65000"/>
    <s v="Mark A.Z. DippÃ©"/>
    <s v="Todd McFarlane"/>
    <s v="Michael Jai White"/>
    <s v="United States"/>
    <n v="40000000"/>
    <n v="87840042"/>
    <s v="McFarlane Films"/>
    <n v="96"/>
  </r>
  <r>
    <s v="Sphinx"/>
    <s v="PG"/>
    <s v="Adventure"/>
    <x v="12"/>
    <s v="February 11, 1981 (United States)"/>
    <n v="5.2"/>
    <n v="1300"/>
    <s v="Franklin J. Schaffner"/>
    <s v="John Byrum"/>
    <s v="Lesley-Anne Down"/>
    <s v="United Kingdom"/>
    <n v="14000000"/>
    <n v="2022771"/>
    <s v="Orion Pictures"/>
    <n v="118"/>
  </r>
  <r>
    <s v="Spy Kids 2: Island of Lost Dreams"/>
    <s v="PG"/>
    <s v="Action"/>
    <x v="23"/>
    <s v="August 7, 2002 (United States)"/>
    <n v="5.2"/>
    <n v="62000"/>
    <s v="Robert Rodriguez"/>
    <s v="Robert Rodriguez"/>
    <s v="Alexa PenaVega"/>
    <s v="United States"/>
    <n v="38000000"/>
    <n v="119723358"/>
    <s v="Dimension Films"/>
    <n v="100"/>
  </r>
  <r>
    <s v="SuperFly"/>
    <s v="R"/>
    <s v="Action"/>
    <x v="26"/>
    <s v="June 13, 2018 (United States)"/>
    <n v="5.2"/>
    <n v="6500"/>
    <s v="Director X."/>
    <s v="Alex Tse"/>
    <s v="Trevor Jackson"/>
    <s v="United States"/>
    <n v="16000000"/>
    <n v="20780685"/>
    <s v="Columbia Pictures"/>
    <n v="116"/>
  </r>
  <r>
    <s v="Texas Rangers"/>
    <s v="PG-13"/>
    <s v="Action"/>
    <x v="7"/>
    <s v="November 30, 2001 (United States)"/>
    <n v="5.2"/>
    <n v="5500"/>
    <s v="Steve Miner"/>
    <s v="George Durham"/>
    <s v="James Van Der Beek"/>
    <s v="United States"/>
    <n v="38000000"/>
    <n v="763740"/>
    <s v="Greisman Productions"/>
    <n v="90"/>
  </r>
  <r>
    <s v="The 5th Wave"/>
    <s v="PG-13"/>
    <s v="Action"/>
    <x v="30"/>
    <s v="January 22, 2016 (United States)"/>
    <n v="5.2"/>
    <n v="103000"/>
    <s v="J Blakeson"/>
    <s v="Susannah Grant"/>
    <s v="ChloÃ« Grace Moretz"/>
    <s v="United States"/>
    <n v="38000000"/>
    <n v="109906372"/>
    <s v="Columbia Pictures"/>
    <n v="112"/>
  </r>
  <r>
    <s v="The Adventures of Pinocchio"/>
    <s v="G"/>
    <s v="Adventure"/>
    <x v="10"/>
    <s v="July 26, 1996 (United States)"/>
    <n v="5.2"/>
    <n v="5500"/>
    <s v="Steve Barron"/>
    <s v="Sherry Mills"/>
    <s v="Martin Landau"/>
    <s v="Czech Republic"/>
    <n v="25000000"/>
    <n v="15094530"/>
    <s v="New Line Cinema"/>
    <n v="96"/>
  </r>
  <r>
    <s v="The Favor"/>
    <s v="R"/>
    <s v="Comedy"/>
    <x v="13"/>
    <s v="April 29, 1994 (United States)"/>
    <n v="5.2"/>
    <n v="2700"/>
    <s v="Donald Petrie"/>
    <s v="Sara Parriott"/>
    <s v="Harley Jane Kozak"/>
    <s v="United States"/>
    <n v="13000000"/>
    <n v="3134381"/>
    <s v="Nelson Entertainment"/>
    <n v="97"/>
  </r>
  <r>
    <s v="The Final Destination"/>
    <s v="R"/>
    <s v="Action"/>
    <x v="9"/>
    <s v="August 28, 2009 (United States)"/>
    <n v="5.2"/>
    <n v="99000"/>
    <s v="David R. Ellis"/>
    <s v="Eric Bress"/>
    <s v="Nick Zano"/>
    <s v="United States"/>
    <n v="40000000"/>
    <n v="186167139"/>
    <s v="New Line Cinema"/>
    <n v="82"/>
  </r>
  <r>
    <s v="The First Purge"/>
    <s v="R"/>
    <s v="Action"/>
    <x v="26"/>
    <s v="July 4, 2018 (United States)"/>
    <n v="5.2"/>
    <n v="58000"/>
    <s v="Gerard McMurray"/>
    <s v="James DeMonaco"/>
    <s v="Y'lan Noel"/>
    <s v="United States"/>
    <n v="13000000"/>
    <n v="137056262"/>
    <s v="Blumhouse Productions"/>
    <n v="97"/>
  </r>
  <r>
    <s v="The Ladies Man"/>
    <s v="R"/>
    <s v="Comedy"/>
    <x v="8"/>
    <s v="October 13, 2000 (United States)"/>
    <n v="5.2"/>
    <n v="13000"/>
    <s v="Reginald Hudlin"/>
    <s v="Tim Meadows"/>
    <s v="Tim Meadows"/>
    <s v="United States"/>
    <n v="24000000"/>
    <n v="13743212"/>
    <s v="Broadway Pictures"/>
    <n v="84"/>
  </r>
  <r>
    <s v="The Lazarus Effect"/>
    <s v="PG-13"/>
    <s v="Horror"/>
    <x v="39"/>
    <s v="February 27, 2015 (United States)"/>
    <n v="5.2"/>
    <n v="42000"/>
    <s v="David Gelb"/>
    <s v="Luke Dawson"/>
    <s v="Olivia Wilde"/>
    <s v="United States"/>
    <n v="3300000"/>
    <n v="38356892"/>
    <s v="Blumhouse Productions"/>
    <n v="83"/>
  </r>
  <r>
    <s v="The Lords of Salem"/>
    <s v="R"/>
    <s v="Horror"/>
    <x v="36"/>
    <s v="April 18, 2013 (Russia)"/>
    <n v="5.2"/>
    <n v="28000"/>
    <s v="Rob Zombie"/>
    <s v="Rob Zombie"/>
    <s v="Sheri Moon Zombie"/>
    <s v="United States"/>
    <n v="1500000"/>
    <n v="1544989"/>
    <s v="Alliance"/>
    <n v="101"/>
  </r>
  <r>
    <s v="The Meteor Man"/>
    <s v="PG"/>
    <s v="Action"/>
    <x v="34"/>
    <s v="August 6, 1993 (United States)"/>
    <n v="5.2"/>
    <n v="7800"/>
    <s v="Robert Townsend"/>
    <s v="Robert Townsend"/>
    <s v="Robert Townsend"/>
    <s v="United States"/>
    <n v="20000000"/>
    <n v="8016708"/>
    <s v="Metro-Goldwyn-Mayer (MGM)"/>
    <n v="100"/>
  </r>
  <r>
    <s v="The Mummy: Tomb of the Dragon Emperor"/>
    <s v="PG-13"/>
    <s v="Action"/>
    <x v="0"/>
    <s v="August 1, 2008 (United States)"/>
    <n v="5.2"/>
    <n v="154000"/>
    <s v="Rob Cohen"/>
    <s v="Alfred Gough"/>
    <s v="Brendan Fraser"/>
    <s v="United States"/>
    <n v="145000000"/>
    <n v="403449830"/>
    <s v="Universal Pictures"/>
    <n v="112"/>
  </r>
  <r>
    <s v="The Naked Cage"/>
    <s v="R"/>
    <s v="Action"/>
    <x v="25"/>
    <s v="March 7, 1986 (United States)"/>
    <n v="5.2"/>
    <n v="543"/>
    <s v="Paul Nicholas"/>
    <s v="Paul Nicholas"/>
    <s v="Shari Shattuck"/>
    <s v="United States"/>
    <m/>
    <n v="3136701"/>
    <s v="The Cannon Group"/>
    <n v="97"/>
  </r>
  <r>
    <s v="The NeverEnding Story II: The Next Chapter"/>
    <s v="PG"/>
    <s v="Adventure"/>
    <x v="32"/>
    <s v="February 8, 1991 (United States)"/>
    <n v="5.2"/>
    <n v="25000"/>
    <s v="George Miller"/>
    <s v="Karin Howard"/>
    <s v="Jonathan Brandis"/>
    <s v="Germany"/>
    <n v="36000000"/>
    <n v="17373527"/>
    <s v="Warner Bros."/>
    <n v="89"/>
  </r>
  <r>
    <s v="The Order"/>
    <s v="R"/>
    <s v="Horror"/>
    <x v="2"/>
    <s v="September 5, 2003 (United States)"/>
    <n v="5.2"/>
    <n v="17000"/>
    <s v="Brian Helgeland"/>
    <s v="Brian Helgeland"/>
    <s v="Heath Ledger"/>
    <s v="United States"/>
    <n v="38000000"/>
    <n v="11560806"/>
    <s v="Twentieth Century Fox"/>
    <n v="102"/>
  </r>
  <r>
    <s v="The Possession of Hannah Grace"/>
    <s v="R"/>
    <s v="Horror"/>
    <x v="26"/>
    <s v="November 30, 2018 (United States)"/>
    <n v="5.2"/>
    <n v="20000"/>
    <s v="Diederik Van Rooijen"/>
    <s v="Brian Sieve"/>
    <s v="Shay Mitchell"/>
    <s v="United States"/>
    <n v="7700000"/>
    <n v="43016528"/>
    <s v="Screen Gems"/>
    <n v="86"/>
  </r>
  <r>
    <s v="The Strangers: Prey at Night"/>
    <s v="R"/>
    <s v="Horror"/>
    <x v="26"/>
    <s v="March 9, 2018 (United States)"/>
    <n v="5.2"/>
    <n v="28000"/>
    <s v="Johannes Roberts"/>
    <s v="Bryan Bertino"/>
    <s v="Christina Hendricks"/>
    <s v="United States"/>
    <n v="5000000"/>
    <n v="31039126"/>
    <s v="Aviron Pictures"/>
    <n v="85"/>
  </r>
  <r>
    <s v="The Sweetest Thing"/>
    <s v="R"/>
    <s v="Comedy"/>
    <x v="23"/>
    <s v="April 12, 2002 (United States)"/>
    <n v="5.2"/>
    <n v="56000"/>
    <s v="Roger Kumble"/>
    <s v="Nancy M. Pimental"/>
    <s v="Cameron Diaz"/>
    <s v="United States"/>
    <n v="43000000"/>
    <n v="69319426"/>
    <s v="Columbia Pictures"/>
    <n v="84"/>
  </r>
  <r>
    <s v="The Transporter Refueled"/>
    <s v="PG-13"/>
    <s v="Action"/>
    <x v="39"/>
    <s v="September 4, 2015 (United States)"/>
    <n v="5.2"/>
    <n v="40000"/>
    <s v="Camille Delamarre"/>
    <s v="Adam Cooper"/>
    <s v="Ed Skrein"/>
    <s v="France"/>
    <m/>
    <n v="72629670"/>
    <s v="EuropaCorp"/>
    <n v="96"/>
  </r>
  <r>
    <s v="The Wild"/>
    <s v="G"/>
    <s v="Animation"/>
    <x v="15"/>
    <s v="April 14, 2006 (United States)"/>
    <n v="5.2"/>
    <n v="25000"/>
    <s v="Steve 'Spaz' Williams"/>
    <s v="Ed Decter"/>
    <s v="Kiefer Sutherland"/>
    <s v="Canada"/>
    <n v="80000000"/>
    <n v="102338515"/>
    <s v="C.O.R.E. Feature Animation"/>
    <n v="82"/>
  </r>
  <r>
    <s v="Traces of Red"/>
    <s v="R"/>
    <s v="Crime"/>
    <x v="35"/>
    <s v="November 11, 1992 (United States)"/>
    <n v="5.2"/>
    <n v="1500"/>
    <s v="Andy Wolk"/>
    <s v="Jim Piddock"/>
    <s v="Jim Belushi"/>
    <s v="United States"/>
    <m/>
    <n v="3206714"/>
    <s v="The Samuel Goldwyn Company"/>
    <n v="105"/>
  </r>
  <r>
    <s v="Transformers: The Last Knight"/>
    <s v="PG-13"/>
    <s v="Action"/>
    <x v="27"/>
    <s v="June 21, 2017 (United States)"/>
    <n v="5.2"/>
    <n v="140000"/>
    <s v="Michael Bay"/>
    <s v="Art Marcum"/>
    <s v="Mark Wahlberg"/>
    <s v="United States"/>
    <n v="217000000"/>
    <n v="605425157"/>
    <s v="Paramount Pictures"/>
    <n v="154"/>
  </r>
  <r>
    <s v="Truth or Dare"/>
    <s v="PG-13"/>
    <s v="Horror"/>
    <x v="26"/>
    <s v="April 13, 2018 (United States)"/>
    <n v="5.2"/>
    <n v="50000"/>
    <s v="Jeff Wadlow"/>
    <s v="Michael Reisz"/>
    <s v="Lucy Hale"/>
    <s v="United States"/>
    <n v="3500000"/>
    <n v="95330710"/>
    <s v="Blumhouse Productions"/>
    <n v="100"/>
  </r>
  <r>
    <s v="Twentynine Palms"/>
    <s v="Unrated"/>
    <s v="Drama"/>
    <x v="2"/>
    <s v="September 17, 2003 (France)"/>
    <n v="5.2"/>
    <n v="4400"/>
    <s v="Bruno Dumont"/>
    <s v="Bruno Dumont"/>
    <s v="Yekaterina Golubeva"/>
    <s v="France"/>
    <m/>
    <n v="167999"/>
    <s v="3B Productions"/>
    <n v="119"/>
  </r>
  <r>
    <s v="Twilight"/>
    <s v="PG-13"/>
    <s v="Drama"/>
    <x v="0"/>
    <s v="November 21, 2008 (United States)"/>
    <n v="5.2"/>
    <n v="435000"/>
    <s v="Catherine Hardwicke"/>
    <s v="Melissa Rosenberg"/>
    <s v="Kristen Stewart"/>
    <s v="United States"/>
    <n v="37000000"/>
    <n v="408430415"/>
    <s v="Summit Entertainment"/>
    <n v="122"/>
  </r>
  <r>
    <s v="Two If by Sea"/>
    <s v="R"/>
    <s v="Comedy"/>
    <x v="10"/>
    <s v="January 12, 1996 (United States)"/>
    <n v="5.2"/>
    <n v="5500"/>
    <s v="Bill Bennett"/>
    <s v="Denis Leary"/>
    <s v="Sandra Bullock"/>
    <s v="United States"/>
    <m/>
    <n v="10658278"/>
    <s v="Morgan Creek Entertainment"/>
    <n v="96"/>
  </r>
  <r>
    <s v="Vamps"/>
    <s v="PG-13"/>
    <s v="Comedy"/>
    <x v="36"/>
    <s v="November 2, 2012 (United States)"/>
    <n v="5.2"/>
    <n v="9700"/>
    <s v="Amy Heckerling"/>
    <s v="Amy Heckerling"/>
    <s v="Alicia Silverstone"/>
    <s v="United States"/>
    <n v="16000000"/>
    <n v="92748"/>
    <s v="Lucky Monkey Pictures"/>
    <n v="92"/>
  </r>
  <r>
    <s v="Welcome to Mooseport"/>
    <s v="PG-13"/>
    <s v="Comedy"/>
    <x v="1"/>
    <s v="February 20, 2004 (United States)"/>
    <n v="5.2"/>
    <n v="12000"/>
    <s v="Donald Petrie"/>
    <s v="Doug Richardson"/>
    <s v="Gene Hackman"/>
    <s v="United States"/>
    <n v="30000000"/>
    <n v="14615099"/>
    <s v="Twentieth Century Fox"/>
    <n v="110"/>
  </r>
  <r>
    <s v="xXx: Return of Xander Cage"/>
    <s v="PG-13"/>
    <s v="Action"/>
    <x v="27"/>
    <s v="January 20, 2017 (United States)"/>
    <n v="5.2"/>
    <n v="88000"/>
    <s v="D.J. Caruso"/>
    <s v="Rich Wilkes"/>
    <s v="Vin Diesel"/>
    <s v="China"/>
    <n v="85000000"/>
    <n v="346118277"/>
    <s v="Paramount Pictures"/>
    <n v="107"/>
  </r>
  <r>
    <s v="Young Einstein"/>
    <s v="PG"/>
    <s v="Comedy"/>
    <x v="28"/>
    <s v="August 4, 1989 (United States)"/>
    <n v="5.2"/>
    <n v="8500"/>
    <s v="Yahoo Serious"/>
    <s v="Yahoo Serious"/>
    <s v="Yahoo Serious"/>
    <s v="Australia"/>
    <m/>
    <n v="11536599"/>
    <s v="Warner Bros."/>
    <n v="91"/>
  </r>
  <r>
    <s v="Zookeeper"/>
    <s v="PG"/>
    <s v="Comedy"/>
    <x v="24"/>
    <s v="July 8, 2011 (United States)"/>
    <n v="5.2"/>
    <n v="59000"/>
    <s v="Frank Coraci"/>
    <s v="Nick Bakay"/>
    <s v="Kevin James"/>
    <s v="United States"/>
    <n v="80000000"/>
    <n v="169852759"/>
    <s v="Columbia Pictures"/>
    <n v="102"/>
  </r>
  <r>
    <s v="3 Ninjas"/>
    <s v="PG"/>
    <s v="Action"/>
    <x v="35"/>
    <s v="August 7, 1992 (United States)"/>
    <n v="5.3"/>
    <n v="21000"/>
    <s v="Jon Turteltaub"/>
    <s v="Kenny Kim"/>
    <s v="Victor Wong"/>
    <s v="United States"/>
    <n v="6500000"/>
    <n v="29000301"/>
    <s v="Touchstone Pictures"/>
    <n v="84"/>
  </r>
  <r>
    <s v="A Good Day to Die Hard"/>
    <s v="R"/>
    <s v="Action"/>
    <x v="33"/>
    <s v="February 14, 2013 (United States)"/>
    <n v="5.3"/>
    <n v="201000"/>
    <s v="John Moore"/>
    <s v="Skip Woods"/>
    <s v="Bruce Willis"/>
    <s v="United States"/>
    <n v="92000000"/>
    <n v="304654182"/>
    <s v="Twentieth Century Fox"/>
    <n v="98"/>
  </r>
  <r>
    <s v="After"/>
    <s v="PG-13"/>
    <s v="Drama"/>
    <x v="5"/>
    <s v="April 12, 2019 (United States)"/>
    <n v="5.3"/>
    <n v="44000"/>
    <s v="Jenny Gage"/>
    <s v="Susan McMartin"/>
    <s v="Josephine Langford"/>
    <s v="United States"/>
    <n v="14000000"/>
    <n v="69756455"/>
    <s v="CalMaple"/>
    <n v="105"/>
  </r>
  <r>
    <s v="Air Bud"/>
    <s v="PG"/>
    <s v="Comedy"/>
    <x v="14"/>
    <s v="August 1, 1997 (United States)"/>
    <n v="5.3"/>
    <n v="17000"/>
    <s v="Charles Martin Smith"/>
    <s v="Kevin DiCicco"/>
    <s v="Michael Jeter"/>
    <s v="United States"/>
    <n v="3000000"/>
    <n v="23144499"/>
    <s v="Walt Disney Pictures"/>
    <n v="98"/>
  </r>
  <r>
    <s v="Annie"/>
    <s v="PG"/>
    <s v="Comedy"/>
    <x v="20"/>
    <s v="December 19, 2014 (United States)"/>
    <n v="5.3"/>
    <n v="35000"/>
    <s v="Will Gluck"/>
    <s v="Will Gluck"/>
    <s v="QuvenzhanÃ© Wallis"/>
    <s v="United States"/>
    <n v="65000000"/>
    <n v="136853506"/>
    <s v="Marcy Media"/>
    <n v="118"/>
  </r>
  <r>
    <s v="Bachelorette"/>
    <s v="R"/>
    <s v="Comedy"/>
    <x v="36"/>
    <s v="September 6, 2012 (Russia)"/>
    <n v="5.3"/>
    <n v="46000"/>
    <s v="Leslye Headland"/>
    <s v="Leslye Headland"/>
    <s v="Kirsten Dunst"/>
    <s v="United States"/>
    <n v="3000000"/>
    <n v="12128575"/>
    <s v="Gary Sanchez Productions"/>
    <n v="87"/>
  </r>
  <r>
    <s v="Balls of Fury"/>
    <s v="PG-13"/>
    <s v="Comedy"/>
    <x v="6"/>
    <s v="August 29, 2007 (United States)"/>
    <n v="5.3"/>
    <n v="41000"/>
    <s v="Robert Ben Garant"/>
    <s v="Thomas Lennon"/>
    <s v="Dan Fogler"/>
    <s v="United States"/>
    <m/>
    <n v="41739766"/>
    <s v="Rogue Pictures"/>
    <n v="90"/>
  </r>
  <r>
    <s v="Blank Check"/>
    <s v="PG"/>
    <s v="Comedy"/>
    <x v="13"/>
    <s v="February 11, 1994 (United States)"/>
    <n v="5.3"/>
    <n v="19000"/>
    <s v="Rupert Wainwright"/>
    <s v="Blake Snyder"/>
    <s v="Brian Bonsall"/>
    <s v="United States"/>
    <m/>
    <n v="30577969"/>
    <s v="Walt Disney Pictures"/>
    <n v="93"/>
  </r>
  <r>
    <s v="Bullies"/>
    <s v="R"/>
    <s v="Action"/>
    <x v="25"/>
    <s v="August 29, 1986 (United States)"/>
    <n v="5.3"/>
    <n v="453"/>
    <s v="Paul Lynch"/>
    <s v="John Sheppard"/>
    <s v="Jonathan Crombie"/>
    <s v="Canada"/>
    <m/>
    <n v="2995527"/>
    <s v="Simcom Limited"/>
    <n v="90"/>
  </r>
  <r>
    <s v="By the Sea"/>
    <s v="R"/>
    <s v="Drama"/>
    <x v="39"/>
    <s v="December 9, 2015 (France)"/>
    <n v="5.3"/>
    <n v="19000"/>
    <s v="Angelina Jolie"/>
    <s v="Angelina Jolie"/>
    <s v="Brad Pitt"/>
    <s v="France"/>
    <n v="10000000"/>
    <n v="3334927"/>
    <s v="Universal Pictures"/>
    <n v="122"/>
  </r>
  <r>
    <s v="Cabin Boy"/>
    <s v="PG-13"/>
    <s v="Adventure"/>
    <x v="13"/>
    <s v="January 7, 1994 (United States)"/>
    <n v="5.3"/>
    <n v="8200"/>
    <s v="Adam Resnick"/>
    <s v="Chris Elliott"/>
    <s v="Chris Elliott"/>
    <s v="United States"/>
    <n v="9000000"/>
    <n v="3662459"/>
    <s v="Touchstone Pictures"/>
    <n v="80"/>
  </r>
  <r>
    <s v="Can You Keep a Secret?"/>
    <s v="Not Rated"/>
    <s v="Comedy"/>
    <x v="5"/>
    <s v="September 13, 2019 (United States)"/>
    <n v="5.3"/>
    <n v="12000"/>
    <s v="Elise DurÃ¡n"/>
    <s v="Peter Hutchings"/>
    <s v="Alexandra Daddario"/>
    <s v="United States"/>
    <m/>
    <n v="1378160"/>
    <s v="BCDF Pictures"/>
    <n v="94"/>
  </r>
  <r>
    <s v="Candyman: Farewell to the Flesh"/>
    <s v="R"/>
    <s v="Horror"/>
    <x v="40"/>
    <s v="March 17, 1995 (United States)"/>
    <n v="5.3"/>
    <n v="11000"/>
    <s v="Bill Condon"/>
    <s v="Clive Barker"/>
    <s v="Tony Todd"/>
    <s v="United States"/>
    <n v="6000000"/>
    <n v="13940383"/>
    <s v="PolyGram Filmed Entertainment"/>
    <n v="95"/>
  </r>
  <r>
    <s v="Celtic Pride"/>
    <s v="PG-13"/>
    <s v="Comedy"/>
    <x v="10"/>
    <s v="April 19, 1996 (United States)"/>
    <n v="5.3"/>
    <n v="9600"/>
    <s v="Tom DeCerchio"/>
    <s v="Judd Apatow"/>
    <s v="Damon Wayans"/>
    <s v="United States"/>
    <m/>
    <n v="9255027"/>
    <s v="Caravan Pictures"/>
    <n v="91"/>
  </r>
  <r>
    <s v="Coneheads"/>
    <s v="PG"/>
    <s v="Comedy"/>
    <x v="34"/>
    <s v="July 23, 1993 (United States)"/>
    <n v="5.3"/>
    <n v="52000"/>
    <s v="Steve Barron"/>
    <s v="Tom Davis"/>
    <s v="Dan Aykroyd"/>
    <s v="United States"/>
    <n v="33000000"/>
    <n v="21274717"/>
    <s v="Paramount Pictures"/>
    <n v="88"/>
  </r>
  <r>
    <s v="Crypto"/>
    <s v="R"/>
    <s v="Crime"/>
    <x v="5"/>
    <s v="April 12, 2019 (United States)"/>
    <n v="5.3"/>
    <n v="3700"/>
    <s v="John Stalberg Jr."/>
    <s v="Carlyle Eubank"/>
    <s v="Beau Knapp"/>
    <s v="United States"/>
    <m/>
    <n v="20440"/>
    <s v="Yale Productions"/>
    <n v="105"/>
  </r>
  <r>
    <s v="D.E.B.S."/>
    <s v="PG-13"/>
    <s v="Action"/>
    <x v="1"/>
    <s v="March 25, 2005 (United States)"/>
    <n v="5.3"/>
    <n v="15000"/>
    <s v="Angela Robinson"/>
    <s v="Angela Robinson"/>
    <s v="Sara Foster"/>
    <s v="United States"/>
    <n v="3500000"/>
    <n v="97446"/>
    <s v="Screen Gems"/>
    <n v="91"/>
  </r>
  <r>
    <s v="Daredevil"/>
    <s v="PG-13"/>
    <s v="Action"/>
    <x v="2"/>
    <s v="February 14, 2003 (United States)"/>
    <n v="5.3"/>
    <n v="209000"/>
    <s v="Mark Steven Johnson"/>
    <s v="Mark Steven Johnson"/>
    <s v="Ben Affleck"/>
    <s v="United States"/>
    <n v="78000000"/>
    <n v="179179718"/>
    <s v="Marvel Enterprises"/>
    <n v="103"/>
  </r>
  <r>
    <s v="Duck Butter"/>
    <s v="Not Rated"/>
    <s v="Comedy"/>
    <x v="26"/>
    <s v="April 27, 2018 (United States)"/>
    <n v="5.3"/>
    <n v="3500"/>
    <s v="Miguel Arteta"/>
    <s v="Miguel Arteta"/>
    <s v="Alia Shawkat"/>
    <s v="United States"/>
    <m/>
    <n v="6877"/>
    <s v="Duplass Brothers Productions"/>
    <n v="93"/>
  </r>
  <r>
    <s v="Eight Crazy Nights"/>
    <s v="PG-13"/>
    <s v="Animation"/>
    <x v="23"/>
    <s v="November 27, 2002 (United States)"/>
    <n v="5.3"/>
    <n v="22000"/>
    <s v="Seth Kearsley"/>
    <s v="Brooks Arthur"/>
    <s v="Adam Sandler"/>
    <s v="United States"/>
    <n v="34000000"/>
    <n v="23833131"/>
    <s v="Happy Madison Productions"/>
    <n v="76"/>
  </r>
  <r>
    <s v="Eye See You"/>
    <s v="R"/>
    <s v="Crime"/>
    <x v="23"/>
    <s v="January 17, 2002 (Germany)"/>
    <n v="5.3"/>
    <n v="25000"/>
    <s v="Jim Gillespie"/>
    <s v="Howard Swindle"/>
    <s v="Sylvester Stallone"/>
    <s v="Germany"/>
    <n v="55000000"/>
    <n v="6632383"/>
    <s v="Universal Pictures"/>
    <n v="96"/>
  </r>
  <r>
    <s v="Fathers' Day"/>
    <s v="PG-13"/>
    <s v="Comedy"/>
    <x v="14"/>
    <s v="May 9, 1997 (United States)"/>
    <n v="5.3"/>
    <n v="15000"/>
    <s v="Ivan Reitman"/>
    <s v="Francis Veber"/>
    <s v="Robin Williams"/>
    <s v="United States"/>
    <n v="85000000"/>
    <n v="28598376"/>
    <s v="Northern Lights Entertainment"/>
    <n v="98"/>
  </r>
  <r>
    <s v="First Kid"/>
    <s v="PG"/>
    <s v="Comedy"/>
    <x v="10"/>
    <s v="August 30, 1996 (United States)"/>
    <n v="5.3"/>
    <n v="10000"/>
    <s v="David Mickey Evans"/>
    <s v="Tim Kelleher"/>
    <s v="Sinbad"/>
    <s v="United States"/>
    <m/>
    <n v="26491793"/>
    <s v="Caravan Pictures"/>
    <n v="101"/>
  </r>
  <r>
    <s v="Flipper"/>
    <s v="PG"/>
    <s v="Adventure"/>
    <x v="10"/>
    <s v="May 17, 1996 (United States)"/>
    <n v="5.3"/>
    <n v="10000"/>
    <s v="Alan Shapiro"/>
    <s v="Ricou Browning"/>
    <s v="Paul Hogan"/>
    <s v="United States"/>
    <n v="25530000"/>
    <n v="20080020"/>
    <s v="Universal Pictures"/>
    <n v="95"/>
  </r>
  <r>
    <s v="Flubber"/>
    <s v="PG"/>
    <s v="Comedy"/>
    <x v="14"/>
    <s v="November 26, 1997 (United States)"/>
    <n v="5.3"/>
    <n v="86000"/>
    <s v="Les Mayfield"/>
    <s v="Samuel W. Taylor"/>
    <s v="Robin Williams"/>
    <s v="United States"/>
    <n v="80000000"/>
    <n v="177977226"/>
    <s v="Walt Disney Pictures"/>
    <n v="93"/>
  </r>
  <r>
    <s v="Fraternity Vacation"/>
    <s v="R"/>
    <s v="Comedy"/>
    <x v="38"/>
    <s v="April 12, 1985 (United States)"/>
    <n v="5.3"/>
    <n v="2200"/>
    <s v="James Frawley"/>
    <s v="Lindsay Harrison"/>
    <s v="Stephen Geoffreys"/>
    <s v="United States"/>
    <m/>
    <n v="3333306"/>
    <s v="New World Pictures"/>
    <n v="94"/>
  </r>
  <r>
    <s v="Friday the 13th Part VII: the New Blood"/>
    <s v="R"/>
    <s v="Horror"/>
    <x v="28"/>
    <s v="May 13, 1988 (United States)"/>
    <n v="5.3"/>
    <n v="34000"/>
    <s v="John Carl Buechler"/>
    <s v="Daryl Haney"/>
    <s v="Terry Kiser"/>
    <s v="United States"/>
    <n v="2800000"/>
    <n v="19170001"/>
    <s v="Paramount Pictures"/>
    <n v="88"/>
  </r>
  <r>
    <s v="Geostorm"/>
    <s v="PG-13"/>
    <s v="Action"/>
    <x v="27"/>
    <s v="October 20, 2017 (United States)"/>
    <n v="5.3"/>
    <n v="99000"/>
    <s v="Dean Devlin"/>
    <s v="Dean Devlin"/>
    <s v="Gerard Butler"/>
    <s v="United States"/>
    <n v="120000000"/>
    <n v="221600160"/>
    <s v="Warner Bros."/>
    <n v="109"/>
  </r>
  <r>
    <s v="Ghost Rider"/>
    <s v="PG-13"/>
    <s v="Action"/>
    <x v="6"/>
    <s v="February 16, 2007 (United States)"/>
    <n v="5.3"/>
    <n v="227000"/>
    <s v="Mark Steven Johnson"/>
    <s v="Mark Steven Johnson"/>
    <s v="Nicolas Cage"/>
    <s v="United States"/>
    <n v="110000000"/>
    <n v="228738393"/>
    <s v="Columbia Pictures"/>
    <n v="110"/>
  </r>
  <r>
    <s v="Gwendoline"/>
    <s v="R"/>
    <s v="Action"/>
    <x v="18"/>
    <s v="January 25, 1985 (United States)"/>
    <n v="5.3"/>
    <n v="2700"/>
    <s v="Just Jaeckin"/>
    <s v="Just Jaeckin"/>
    <s v="Tawny Kitaen"/>
    <s v="France"/>
    <m/>
    <n v="1337274"/>
    <s v="Films de L'Alma"/>
    <n v="87"/>
  </r>
  <r>
    <s v="Hangar 18"/>
    <s v="PG"/>
    <s v="Sci-Fi"/>
    <x v="37"/>
    <s v="March 13, 1981 (Ireland)"/>
    <n v="5.3"/>
    <n v="2400"/>
    <s v="James L. Conway"/>
    <s v="Ken Pettus"/>
    <s v="Darren McGavin"/>
    <s v="United States"/>
    <n v="11000000"/>
    <m/>
    <s v="Sunn Classic Pictures"/>
    <n v="97"/>
  </r>
  <r>
    <s v="Hello Again"/>
    <s v="PG"/>
    <s v="Comedy"/>
    <x v="3"/>
    <s v="November 6, 1987 (United States)"/>
    <n v="5.3"/>
    <n v="3200"/>
    <s v="Frank Perry"/>
    <s v="Susan Isaacs"/>
    <s v="Shelley Long"/>
    <s v="United States"/>
    <m/>
    <n v="20419446"/>
    <s v="Touchstone Pictures"/>
    <n v="96"/>
  </r>
  <r>
    <s v="Hero and the Terror"/>
    <s v="R"/>
    <s v="Action"/>
    <x v="28"/>
    <s v="August 26, 1988 (United States)"/>
    <n v="5.3"/>
    <n v="3500"/>
    <s v="William Tannen"/>
    <s v="Michael Blodgett"/>
    <s v="Chuck Norris"/>
    <s v="United States"/>
    <m/>
    <n v="5301200"/>
    <s v="Golan-Globus Productions"/>
    <n v="96"/>
  </r>
  <r>
    <s v="Hideaway"/>
    <s v="R"/>
    <s v="Fantasy"/>
    <x v="40"/>
    <s v="March 3, 1995 (United States)"/>
    <n v="5.3"/>
    <n v="6400"/>
    <s v="Brett Leonard"/>
    <s v="Dean R. Koontz"/>
    <s v="Jeff Goldblum"/>
    <s v="United States"/>
    <n v="15000000"/>
    <n v="12201255"/>
    <s v="TriStar Pictures"/>
    <n v="106"/>
  </r>
  <r>
    <s v="Hollywood Homicide"/>
    <s v="PG-13"/>
    <s v="Action"/>
    <x v="2"/>
    <s v="June 13, 2003 (United States)"/>
    <n v="5.3"/>
    <n v="36000"/>
    <s v="Ron Shelton"/>
    <s v="Robert Souza"/>
    <s v="Harrison Ford"/>
    <s v="United States"/>
    <n v="75000000"/>
    <n v="51142659"/>
    <s v="Revolution Studios"/>
    <n v="116"/>
  </r>
  <r>
    <s v="House Party 2"/>
    <s v="R"/>
    <s v="Comedy"/>
    <x v="16"/>
    <s v="October 23, 1991 (United States)"/>
    <n v="5.3"/>
    <n v="6100"/>
    <s v="George Jackson"/>
    <s v="Reginald Hudlin"/>
    <s v="Christopher Reid"/>
    <s v="United States"/>
    <n v="5000000"/>
    <n v="19438638"/>
    <s v="Jackson/McHenry Company,The"/>
    <n v="94"/>
  </r>
  <r>
    <s v="I Love Trouble"/>
    <s v="PG"/>
    <s v="Action"/>
    <x v="13"/>
    <s v="June 29, 1994 (United States)"/>
    <n v="5.3"/>
    <n v="12000"/>
    <s v="Charles Shyer"/>
    <s v="Nancy Meyers"/>
    <s v="Nick Nolte"/>
    <s v="United States"/>
    <n v="45000000"/>
    <n v="30806194"/>
    <s v="Annhall"/>
    <n v="123"/>
  </r>
  <r>
    <s v="I Love You, Beth Cooper"/>
    <s v="PG-13"/>
    <s v="Comedy"/>
    <x v="9"/>
    <s v="July 10, 2009 (United States)"/>
    <n v="5.3"/>
    <n v="34000"/>
    <s v="Chris Columbus"/>
    <s v="Larry Doyle"/>
    <s v="Hayden Panettiere"/>
    <s v="United States"/>
    <n v="18000000"/>
    <n v="15821907"/>
    <s v="Fox Atomic"/>
    <n v="102"/>
  </r>
  <r>
    <s v="In the Cut"/>
    <s v="R"/>
    <s v="Mystery"/>
    <x v="2"/>
    <s v="October 31, 2003 (United States)"/>
    <n v="5.3"/>
    <n v="22000"/>
    <s v="Jane Campion"/>
    <s v="Jane Campion"/>
    <s v="Meg Ryan"/>
    <s v="United Kingdom"/>
    <n v="12000000"/>
    <n v="23726793"/>
    <s v="Screen Gems"/>
    <n v="119"/>
  </r>
  <r>
    <s v="Incarnate"/>
    <s v="PG-13"/>
    <s v="Horror"/>
    <x v="30"/>
    <s v="December 2, 2016 (United States)"/>
    <n v="5.3"/>
    <n v="12000"/>
    <s v="Brad Peyton"/>
    <s v="Ronnie Christensen"/>
    <s v="Aaron Eckhart"/>
    <s v="United States"/>
    <n v="5000000"/>
    <n v="9037058"/>
    <s v="IM Global"/>
    <n v="87"/>
  </r>
  <r>
    <s v="Jade"/>
    <s v="R"/>
    <s v="Crime"/>
    <x v="40"/>
    <s v="October 13, 1995 (United States)"/>
    <n v="5.3"/>
    <n v="12000"/>
    <s v="William Friedkin"/>
    <s v="Joe Eszterhas"/>
    <s v="David Caruso"/>
    <s v="United States"/>
    <n v="50000000"/>
    <n v="9851610"/>
    <s v="Paramount Pictures"/>
    <n v="95"/>
  </r>
  <r>
    <s v="Jennifer's Body"/>
    <s v="R"/>
    <s v="Comedy"/>
    <x v="9"/>
    <s v="September 18, 2009 (United States)"/>
    <n v="5.3"/>
    <n v="121000"/>
    <s v="Karyn Kusama"/>
    <s v="Diablo Cody"/>
    <s v="Megan Fox"/>
    <s v="United States"/>
    <n v="16000000"/>
    <n v="31556061"/>
    <s v="Fox Atomic"/>
    <n v="102"/>
  </r>
  <r>
    <s v="Jimmy Hollywood"/>
    <s v="R"/>
    <s v="Crime"/>
    <x v="13"/>
    <s v="March 30, 1994 (United States)"/>
    <n v="5.3"/>
    <n v="3100"/>
    <s v="Barry Levinson"/>
    <s v="Barry Levinson"/>
    <s v="Joe Pesci"/>
    <s v="United States"/>
    <n v="30000000"/>
    <n v="3783003"/>
    <s v="Baltimore Pictures"/>
    <n v="112"/>
  </r>
  <r>
    <s v="Jupiter Ascending"/>
    <s v="PG-13"/>
    <s v="Action"/>
    <x v="39"/>
    <s v="February 6, 2015 (United States)"/>
    <n v="5.3"/>
    <n v="182000"/>
    <s v="Lana Wachowski"/>
    <s v="Lilly Wachowski"/>
    <s v="Channing Tatum"/>
    <s v="United States"/>
    <n v="176000000"/>
    <n v="183887723"/>
    <s v="Warner Bros."/>
    <n v="127"/>
  </r>
  <r>
    <s v="King David"/>
    <s v="PG-13"/>
    <s v="Adventure"/>
    <x v="38"/>
    <s v="March 29, 1985 (United States)"/>
    <n v="5.3"/>
    <n v="2100"/>
    <s v="Bruce Beresford"/>
    <s v="Andrew Birkin"/>
    <s v="Richard Gere"/>
    <s v="United Kingdom"/>
    <n v="22000000"/>
    <n v="5111099"/>
    <s v="Barclays Mercantile Industrial Finance"/>
    <n v="114"/>
  </r>
  <r>
    <s v="King Ralph"/>
    <s v="PG"/>
    <s v="Comedy"/>
    <x v="16"/>
    <s v="February 15, 1991 (United States)"/>
    <n v="5.3"/>
    <n v="15000"/>
    <s v="David S. Ward"/>
    <s v="Emlyn Williams"/>
    <s v="John Goodman"/>
    <s v="United States"/>
    <n v="23000000"/>
    <n v="52487045"/>
    <s v="Universal Pictures"/>
    <n v="97"/>
  </r>
  <r>
    <s v="Land of the Lost"/>
    <s v="PG-13"/>
    <s v="Action"/>
    <x v="9"/>
    <s v="June 5, 2009 (United States)"/>
    <n v="5.3"/>
    <n v="68000"/>
    <s v="Brad Silberling"/>
    <s v="Chris Henchy"/>
    <s v="Will Ferrell"/>
    <s v="United States"/>
    <n v="100000000"/>
    <n v="68777554"/>
    <s v="Universal Pictures"/>
    <n v="102"/>
  </r>
  <r>
    <s v="Legion"/>
    <s v="R"/>
    <s v="Action"/>
    <x v="29"/>
    <s v="January 22, 2010 (United States)"/>
    <n v="5.3"/>
    <n v="101000"/>
    <s v="Scott Stewart"/>
    <s v="Peter Schink"/>
    <s v="Paul Bettany"/>
    <s v="United States"/>
    <n v="26000000"/>
    <n v="67918658"/>
    <s v="Screen Gems"/>
    <n v="100"/>
  </r>
  <r>
    <s v="License to Wed"/>
    <s v="PG-13"/>
    <s v="Comedy"/>
    <x v="6"/>
    <s v="July 3, 2007 (United States)"/>
    <n v="5.3"/>
    <n v="38000"/>
    <s v="Ken Kwapis"/>
    <s v="Kim Barker"/>
    <s v="Mandy Moore"/>
    <s v="United States"/>
    <n v="35000000"/>
    <n v="70181325"/>
    <s v="Warner Bros."/>
    <n v="91"/>
  </r>
  <r>
    <s v="Like Mike"/>
    <s v="PG"/>
    <s v="Comedy"/>
    <x v="23"/>
    <s v="July 3, 2002 (United States)"/>
    <n v="5.3"/>
    <n v="20000"/>
    <s v="John Schultz"/>
    <s v="Michael Elliot"/>
    <s v="Shad Moss"/>
    <s v="United States"/>
    <n v="30000000"/>
    <n v="62274780"/>
    <s v="Twentieth Century Fox"/>
    <n v="99"/>
  </r>
  <r>
    <s v="Listen to Me"/>
    <s v="PG-13"/>
    <s v="Drama"/>
    <x v="21"/>
    <s v="May 5, 1989 (United States)"/>
    <n v="5.3"/>
    <n v="1000"/>
    <s v="Douglas Day Stewart"/>
    <s v="Douglas Day Stewart"/>
    <s v="Kirk Cameron"/>
    <s v="United States"/>
    <m/>
    <n v="4299023"/>
    <s v="Weintraub Entertainment Group"/>
    <n v="107"/>
  </r>
  <r>
    <s v="Little Black Book"/>
    <s v="PG-13"/>
    <s v="Comedy"/>
    <x v="1"/>
    <s v="August 6, 2004 (United States)"/>
    <n v="5.3"/>
    <n v="18000"/>
    <s v="Nick Hurran"/>
    <s v="Melissa Carter"/>
    <s v="Brittany Murphy"/>
    <s v="United States"/>
    <n v="35000000"/>
    <n v="22035509"/>
    <s v="Revolution Studios"/>
    <n v="107"/>
  </r>
  <r>
    <s v="Little Nicky"/>
    <s v="PG-13"/>
    <s v="Comedy"/>
    <x v="8"/>
    <s v="November 10, 2000 (United States)"/>
    <n v="5.3"/>
    <n v="101000"/>
    <s v="Steven Brill"/>
    <s v="Tim Herlihy"/>
    <s v="Adam Sandler"/>
    <s v="United States"/>
    <n v="85000000"/>
    <n v="58292295"/>
    <s v="Avery Pix"/>
    <n v="90"/>
  </r>
  <r>
    <s v="Loser"/>
    <s v="PG-13"/>
    <s v="Comedy"/>
    <x v="8"/>
    <s v="July 21, 2000 (United States)"/>
    <n v="5.3"/>
    <n v="27000"/>
    <s v="Amy Heckerling"/>
    <s v="Amy Heckerling"/>
    <s v="Jason Biggs"/>
    <s v="United States"/>
    <n v="20000000"/>
    <n v="18404706"/>
    <s v="Branti Film Productions"/>
    <n v="98"/>
  </r>
  <r>
    <s v="Lovelines"/>
    <s v="R"/>
    <s v="Comedy"/>
    <x v="18"/>
    <s v="November 2, 1984 (United States)"/>
    <n v="5.3"/>
    <n v="241"/>
    <s v="Rod Amateau"/>
    <s v="Chip Hand"/>
    <s v="Greg Bradford"/>
    <s v="United States"/>
    <m/>
    <m/>
    <s v="Delphi II Productions"/>
    <n v="93"/>
  </r>
  <r>
    <s v="Madea's Family Reunion"/>
    <s v="PG-13"/>
    <s v="Comedy"/>
    <x v="15"/>
    <s v="February 24, 2006 (United States)"/>
    <n v="5.3"/>
    <n v="11000"/>
    <s v="Tyler Perry"/>
    <s v="Tyler Perry"/>
    <s v="Tyler Perry"/>
    <s v="United States"/>
    <n v="6000000"/>
    <n v="63368939"/>
    <s v="Lions Gate Films"/>
    <n v="107"/>
  </r>
  <r>
    <s v="Maid in Manhattan"/>
    <s v="PG-13"/>
    <s v="Comedy"/>
    <x v="23"/>
    <s v="December 13, 2002 (United States)"/>
    <n v="5.3"/>
    <n v="86000"/>
    <s v="Wayne Wang"/>
    <s v="John Hughes"/>
    <s v="Jennifer Lopez"/>
    <s v="United States"/>
    <n v="55000000"/>
    <n v="154906693"/>
    <s v="Revolution Studios"/>
    <n v="105"/>
  </r>
  <r>
    <s v="Max Payne"/>
    <s v="PG-13"/>
    <s v="Action"/>
    <x v="0"/>
    <s v="October 17, 2008 (United States)"/>
    <n v="5.3"/>
    <n v="123000"/>
    <s v="John Moore"/>
    <s v="Beau Thorne"/>
    <s v="Mark Wahlberg"/>
    <s v="United States"/>
    <n v="35000000"/>
    <n v="87066930"/>
    <s v="Abandon Entertainment"/>
    <n v="100"/>
  </r>
  <r>
    <s v="Missing in Action 2: The Beginning"/>
    <s v="R"/>
    <s v="Action"/>
    <x v="38"/>
    <s v="March 1, 1985 (United States)"/>
    <n v="5.3"/>
    <n v="7900"/>
    <s v="Lance Hool"/>
    <s v="Steve Bing"/>
    <s v="Chuck Norris"/>
    <s v="United States"/>
    <n v="2410000"/>
    <n v="10755447"/>
    <s v="The Cannon Group"/>
    <n v="100"/>
  </r>
  <r>
    <s v="Monkey Trouble"/>
    <s v="PG"/>
    <s v="Adventure"/>
    <x v="13"/>
    <s v="March 18, 1994 (United States)"/>
    <n v="5.3"/>
    <n v="6500"/>
    <s v="Franco Amurri"/>
    <s v="Franco Amurri"/>
    <s v="Thora Birch"/>
    <s v="Japan"/>
    <m/>
    <n v="16453258"/>
    <s v="New Line Cinema"/>
    <n v="96"/>
  </r>
  <r>
    <s v="My Girl 2"/>
    <s v="PG"/>
    <s v="Comedy"/>
    <x v="13"/>
    <s v="February 11, 1994 (United States)"/>
    <n v="5.3"/>
    <n v="19000"/>
    <s v="Howard Zieff"/>
    <s v="Laurice Elehwany"/>
    <s v="Dan Aykroyd"/>
    <s v="United States"/>
    <m/>
    <n v="17359799"/>
    <s v="Imagine Films Entertainment"/>
    <n v="99"/>
  </r>
  <r>
    <s v="My Man Adam"/>
    <s v="R"/>
    <s v="Comedy"/>
    <x v="38"/>
    <s v="October 25, 1985 (United States)"/>
    <n v="5.3"/>
    <n v="128"/>
    <s v="Roger L. Simon"/>
    <s v="RenÃ©e Missel"/>
    <s v="Raphael Sbarge"/>
    <s v="United States"/>
    <m/>
    <m/>
    <s v="The Mount Company (II)"/>
    <n v="83"/>
  </r>
  <r>
    <s v="Nomads"/>
    <s v="R"/>
    <s v="Horror"/>
    <x v="38"/>
    <s v="March 7, 1986 (United States)"/>
    <n v="5.3"/>
    <n v="4000"/>
    <s v="John McTiernan"/>
    <s v="John McTiernan"/>
    <s v="Lesley-Anne Down"/>
    <s v="United States"/>
    <m/>
    <n v="2278264"/>
    <s v="Cinema VII"/>
    <n v="91"/>
  </r>
  <r>
    <s v="Old Dogs"/>
    <s v="PG"/>
    <s v="Comedy"/>
    <x v="9"/>
    <s v="November 25, 2009 (United States)"/>
    <n v="5.3"/>
    <n v="37000"/>
    <s v="Walt Becker"/>
    <s v="David Diamond"/>
    <s v="Robin Williams"/>
    <s v="United States"/>
    <n v="35000000"/>
    <n v="96753696"/>
    <s v="Walt Disney Pictures"/>
    <n v="88"/>
  </r>
  <r>
    <s v="One for the Money"/>
    <s v="PG-13"/>
    <s v="Action"/>
    <x v="36"/>
    <s v="January 27, 2012 (United States)"/>
    <n v="5.3"/>
    <n v="41000"/>
    <s v="Julie Anne Robinson"/>
    <s v="Stacy Sherman"/>
    <s v="Katherine Heigl"/>
    <s v="United States"/>
    <n v="40000000"/>
    <n v="38084162"/>
    <s v="Lakeshore Entertainment"/>
    <m/>
  </r>
  <r>
    <s v="Out on a Limb"/>
    <s v="PG"/>
    <s v="Comedy"/>
    <x v="35"/>
    <s v="September 4, 1992 (United States)"/>
    <n v="5.3"/>
    <n v="1600"/>
    <s v="Francis Veber"/>
    <s v="Daniel Goldin"/>
    <s v="Matthew Broderick"/>
    <s v="United States"/>
    <m/>
    <n v="1659542"/>
    <s v="Interscope Communications"/>
    <n v="93"/>
  </r>
  <r>
    <s v="Oxford Blues"/>
    <s v="PG-13"/>
    <s v="Comedy"/>
    <x v="18"/>
    <s v="August 24, 1984 (United States)"/>
    <n v="5.3"/>
    <n v="3000"/>
    <s v="Robert Boris"/>
    <s v="Robert Boris"/>
    <s v="Rob Lowe"/>
    <s v="United Kingdom"/>
    <m/>
    <n v="8793152"/>
    <s v="Baltic Industrial Finance"/>
    <n v="97"/>
  </r>
  <r>
    <s v="Partners"/>
    <s v="R"/>
    <s v="Comedy"/>
    <x v="31"/>
    <s v="April 30, 1982 (United States)"/>
    <n v="5.3"/>
    <n v="1200"/>
    <s v="James Burrows"/>
    <s v="Francis Veber"/>
    <s v="Ryan O'Neal"/>
    <s v="United States"/>
    <n v="6000000"/>
    <n v="6062898"/>
    <s v="Paramount Pictures"/>
    <n v="93"/>
  </r>
  <r>
    <s v="Passion"/>
    <s v="R"/>
    <s v="Adventure"/>
    <x v="36"/>
    <s v="August 30, 2013 (United States)"/>
    <n v="5.3"/>
    <n v="22000"/>
    <s v="Brian De Palma"/>
    <s v="Brian De Palma"/>
    <s v="Rachel McAdams"/>
    <s v="France"/>
    <n v="20000000"/>
    <n v="713616"/>
    <s v="SBS Productions"/>
    <n v="102"/>
  </r>
  <r>
    <s v="Point Break"/>
    <s v="PG-13"/>
    <s v="Action"/>
    <x v="39"/>
    <s v="December 25, 2015 (United States)"/>
    <n v="5.3"/>
    <n v="60000"/>
    <s v="Ericson Core"/>
    <s v="Kurt Wimmer"/>
    <s v="Edgar RamÃ­rez"/>
    <s v="China"/>
    <n v="105000000"/>
    <n v="133718711"/>
    <s v="Alcon Entertainment"/>
    <n v="114"/>
  </r>
  <r>
    <s v="Pootie Tang"/>
    <s v="PG-13"/>
    <s v="Action"/>
    <x v="7"/>
    <s v="June 29, 2001 (United States)"/>
    <n v="5.3"/>
    <n v="14000"/>
    <s v="Louis C.K."/>
    <s v="Louis C.K."/>
    <s v="Chris Rock"/>
    <s v="United States"/>
    <n v="7000000"/>
    <n v="3313583"/>
    <s v="Paramount Pictures"/>
    <n v="81"/>
  </r>
  <r>
    <s v="Popeye"/>
    <s v="PG"/>
    <s v="Adventure"/>
    <x v="37"/>
    <s v="December 12, 1980 (United States)"/>
    <n v="5.3"/>
    <n v="30000"/>
    <s v="Robert Altman"/>
    <s v="Jules Feiffer"/>
    <s v="Robin Williams"/>
    <s v="United States"/>
    <n v="20000000"/>
    <n v="49823037"/>
    <s v="Paramount Pictures"/>
    <n v="114"/>
  </r>
  <r>
    <s v="Private Resort"/>
    <s v="R"/>
    <s v="Comedy"/>
    <x v="38"/>
    <s v="May 3, 1985 (United States)"/>
    <n v="5.3"/>
    <n v="7900"/>
    <s v="George Bowers"/>
    <s v="Gordon Mitchell"/>
    <s v="Rob Morrow"/>
    <s v="United States"/>
    <m/>
    <n v="331816"/>
    <s v="Delphi III Productions"/>
    <n v="82"/>
  </r>
  <r>
    <s v="Private School"/>
    <s v="R"/>
    <s v="Comedy"/>
    <x v="19"/>
    <s v="July 29, 1983 (United States)"/>
    <n v="5.3"/>
    <n v="6100"/>
    <s v="Noel Black"/>
    <s v="Dan Greenburg"/>
    <s v="Phoebe Cates"/>
    <s v="United States"/>
    <n v="3500000"/>
    <n v="14049540"/>
    <s v="Unity Productions"/>
    <n v="89"/>
  </r>
  <r>
    <s v="Queen of the Damned"/>
    <s v="R"/>
    <s v="Drama"/>
    <x v="23"/>
    <s v="February 22, 2002 (United States)"/>
    <n v="5.3"/>
    <n v="53000"/>
    <s v="Michael Rymer"/>
    <s v="Anne Rice"/>
    <s v="Aaliyah"/>
    <s v="United States"/>
    <n v="35000000"/>
    <n v="45479110"/>
    <s v="Warner Bros."/>
    <n v="101"/>
  </r>
  <r>
    <s v="Revolution"/>
    <s v="PG"/>
    <s v="Adventure"/>
    <x v="38"/>
    <s v="December 25, 1985 (United States)"/>
    <n v="5.3"/>
    <n v="6500"/>
    <s v="Hugh Hudson"/>
    <s v="Robert Dillon"/>
    <s v="Al Pacino"/>
    <s v="United Kingdom"/>
    <n v="28000000"/>
    <n v="358574"/>
    <s v="Goldcrest Films International"/>
    <n v="126"/>
  </r>
  <r>
    <s v="Robin Hood"/>
    <s v="PG-13"/>
    <s v="Action"/>
    <x v="26"/>
    <s v="November 21, 2018 (United States)"/>
    <n v="5.3"/>
    <n v="68000"/>
    <s v="Otto Bathurst"/>
    <s v="Ben Chandler"/>
    <s v="Taron Egerton"/>
    <s v="United States"/>
    <n v="100000000"/>
    <n v="86493046"/>
    <s v="Summit Entertainment"/>
    <n v="116"/>
  </r>
  <r>
    <s v="Rocky V"/>
    <s v="PG-13"/>
    <s v="Drama"/>
    <x v="32"/>
    <s v="November 16, 1990 (United States)"/>
    <n v="5.3"/>
    <n v="130000"/>
    <s v="John G. Avildsen"/>
    <s v="Sylvester Stallone"/>
    <s v="Sylvester Stallone"/>
    <s v="United States"/>
    <n v="42000000"/>
    <n v="119946358"/>
    <s v="United Artists"/>
    <n v="104"/>
  </r>
  <r>
    <s v="Romance"/>
    <s v="Unrated"/>
    <s v="Drama"/>
    <x v="11"/>
    <s v="April 14, 1999 (France)"/>
    <n v="5.3"/>
    <n v="10000"/>
    <s v="Catherine Breillat"/>
    <s v="Catherine Breillat"/>
    <s v="Caroline Ducey"/>
    <s v="France"/>
    <m/>
    <n v="1585642"/>
    <s v="Flach Film"/>
    <n v="84"/>
  </r>
  <r>
    <s v="Scary Movie 2"/>
    <s v="R"/>
    <s v="Comedy"/>
    <x v="7"/>
    <s v="July 4, 2001 (United States)"/>
    <n v="5.3"/>
    <n v="152000"/>
    <s v="Keenen Ivory Wayans"/>
    <s v="Shawn Wayans"/>
    <s v="Anna Faris"/>
    <s v="United States"/>
    <n v="45000000"/>
    <n v="141220678"/>
    <s v="Dimension Films"/>
    <n v="83"/>
  </r>
  <r>
    <s v="Serving Sara"/>
    <s v="PG-13"/>
    <s v="Comedy"/>
    <x v="23"/>
    <s v="August 23, 2002 (United States)"/>
    <n v="5.3"/>
    <n v="17000"/>
    <s v="Reginald Hudlin"/>
    <s v="Jay Scherick"/>
    <s v="Matthew Perry"/>
    <s v="Germany"/>
    <n v="29000000"/>
    <n v="20146150"/>
    <s v="FTM Productions"/>
    <n v="99"/>
  </r>
  <r>
    <s v="She Hate Me"/>
    <s v="R"/>
    <s v="Comedy"/>
    <x v="1"/>
    <s v="July 30, 2004 (United States)"/>
    <n v="5.3"/>
    <n v="7500"/>
    <s v="Spike Lee"/>
    <s v="Michael Genet"/>
    <s v="Anthony Mackie"/>
    <s v="United States"/>
    <n v="8000000"/>
    <n v="1526951"/>
    <s v="40 Acres &amp; A Mule Filmworks"/>
    <n v="138"/>
  </r>
  <r>
    <s v="Shout"/>
    <s v="PG-13"/>
    <s v="Drama"/>
    <x v="16"/>
    <s v="October 4, 1991 (United States)"/>
    <n v="5.3"/>
    <n v="1800"/>
    <s v="Jeffrey Hornaday"/>
    <s v="Joe Gayton"/>
    <s v="John Travolta"/>
    <s v="United States"/>
    <m/>
    <n v="3547684"/>
    <s v="Robert Simonds Productions"/>
    <n v="89"/>
  </r>
  <r>
    <s v="Silent House"/>
    <s v="R"/>
    <s v="Drama"/>
    <x v="24"/>
    <s v="March 9, 2012 (United States)"/>
    <n v="5.3"/>
    <n v="22000"/>
    <s v="Chris Kentis"/>
    <s v="Gustavo HernÃ¡ndez"/>
    <s v="Elizabeth Olsen"/>
    <s v="United States"/>
    <n v="2000000"/>
    <n v="16527747"/>
    <s v="Elle Driver"/>
    <n v="86"/>
  </r>
  <r>
    <s v="Silent Tongue"/>
    <s v="PG-13"/>
    <s v="Drama"/>
    <x v="34"/>
    <s v="January 27, 1995 (United Kingdom)"/>
    <n v="5.3"/>
    <n v="1100"/>
    <s v="Sam Shepard"/>
    <s v="Sam Shepard"/>
    <s v="Alan Bates"/>
    <s v="France"/>
    <m/>
    <n v="61274"/>
    <s v="Belbo Films"/>
    <n v="102"/>
  </r>
  <r>
    <s v="Simply Irresistible"/>
    <s v="PG-13"/>
    <s v="Comedy"/>
    <x v="11"/>
    <s v="February 5, 1999 (United States)"/>
    <n v="5.3"/>
    <n v="13000"/>
    <s v="Mark Tarlov"/>
    <s v="Judith Roberts"/>
    <s v="Sarah Michelle Gellar"/>
    <s v="Germany"/>
    <n v="6000000"/>
    <n v="4398989"/>
    <s v="New Regency Productions"/>
    <n v="96"/>
  </r>
  <r>
    <s v="Sinister 2"/>
    <s v="R"/>
    <s v="Horror"/>
    <x v="39"/>
    <s v="August 21, 2015 (United States)"/>
    <n v="5.3"/>
    <n v="50000"/>
    <s v="CiarÃ¡n Foy"/>
    <s v="Scott Derrickson"/>
    <s v="James Ransone"/>
    <s v="United States"/>
    <n v="10000000"/>
    <n v="53329150"/>
    <s v="Entertainment One"/>
    <n v="97"/>
  </r>
  <r>
    <s v="Slam Dance"/>
    <s v="R"/>
    <s v="Crime"/>
    <x v="3"/>
    <s v="October 2, 1987 (United States)"/>
    <n v="5.3"/>
    <n v="1400"/>
    <s v="Wayne Wang"/>
    <s v="Don Keith Opper"/>
    <s v="Tom Hulce"/>
    <s v="United Kingdom"/>
    <n v="4500000"/>
    <n v="406881"/>
    <s v="Zenith Entertainment"/>
    <n v="92"/>
  </r>
  <r>
    <s v="Slaughterhouse Rulez"/>
    <s v="R"/>
    <s v="Action"/>
    <x v="26"/>
    <s v="May 17, 2019 (United States)"/>
    <n v="5.3"/>
    <n v="13000"/>
    <s v="Crispian Mills"/>
    <s v="Crispian Mills"/>
    <s v="Jassa Ahluwalia"/>
    <s v="United Kingdom"/>
    <m/>
    <n v="730762"/>
    <s v="Catalyst Global Media"/>
    <n v="104"/>
  </r>
  <r>
    <s v="Sleeping Beauty"/>
    <s v="Not Rated"/>
    <s v="Drama"/>
    <x v="24"/>
    <s v="December 2, 2011 (United States)"/>
    <n v="5.3"/>
    <n v="32000"/>
    <s v="Julia Leigh"/>
    <s v="Julia Leigh"/>
    <s v="Emily Browning"/>
    <s v="Australia"/>
    <m/>
    <n v="408680"/>
    <s v="Screen Australia"/>
    <n v="101"/>
  </r>
  <r>
    <s v="Sleepwalkers"/>
    <s v="R"/>
    <s v="Fantasy"/>
    <x v="35"/>
    <s v="April 10, 1992 (United States)"/>
    <n v="5.3"/>
    <n v="21000"/>
    <s v="Mick Garris"/>
    <s v="Stephen King"/>
    <s v="Brian Krause"/>
    <s v="United States"/>
    <n v="15000000"/>
    <n v="30524763"/>
    <s v="Columbia Pictures"/>
    <n v="91"/>
  </r>
  <r>
    <s v="Smokey and the Bandit II"/>
    <s v="PG"/>
    <s v="Action"/>
    <x v="37"/>
    <s v="August 15, 1980 (United States)"/>
    <n v="5.3"/>
    <n v="15000"/>
    <s v="Hal Needham"/>
    <s v="Hal Needham"/>
    <s v="Burt Reynolds"/>
    <s v="United States"/>
    <m/>
    <n v="66132626"/>
    <s v="Universal Pictures"/>
    <n v="100"/>
  </r>
  <r>
    <s v="Soul Man"/>
    <s v="PG-13"/>
    <s v="Comedy"/>
    <x v="25"/>
    <s v="October 24, 1986 (United States)"/>
    <n v="5.3"/>
    <n v="7800"/>
    <s v="Steve Miner"/>
    <s v="Carol Black"/>
    <s v="C. Thomas Howell"/>
    <s v="United States"/>
    <m/>
    <n v="27820000"/>
    <s v="Balcor Film Investors"/>
    <n v="104"/>
  </r>
  <r>
    <s v="Spaced Invaders"/>
    <s v="PG"/>
    <s v="Adventure"/>
    <x v="32"/>
    <s v="April 27, 1990 (United States)"/>
    <n v="5.3"/>
    <n v="3300"/>
    <s v="Patrick Read Johnson"/>
    <s v="Patrick Read Johnson"/>
    <s v="Douglas Barr"/>
    <s v="United States"/>
    <n v="3000000"/>
    <n v="15369573"/>
    <s v="Silver Screen Partners IV"/>
    <n v="100"/>
  </r>
  <r>
    <s v="Spring Breakers"/>
    <s v="R"/>
    <s v="Crime"/>
    <x v="36"/>
    <s v="March 22, 2013 (United States)"/>
    <n v="5.3"/>
    <n v="138000"/>
    <s v="Harmony Korine"/>
    <s v="Harmony Korine"/>
    <s v="Vanessa Hudgens"/>
    <s v="United States"/>
    <n v="5000000"/>
    <n v="32170399"/>
    <s v="Muse Productions"/>
    <n v="94"/>
  </r>
  <r>
    <s v="Star Kid"/>
    <s v="PG"/>
    <s v="Adventure"/>
    <x v="14"/>
    <s v="January 16, 1998 (United States)"/>
    <n v="5.3"/>
    <n v="2600"/>
    <s v="Manny Coto"/>
    <s v="Manny Coto"/>
    <s v="Joseph Mazzello"/>
    <s v="United States"/>
    <n v="12000000"/>
    <n v="7029025"/>
    <s v="JLT Productions"/>
    <n v="101"/>
  </r>
  <r>
    <s v="Strange Wilderness"/>
    <s v="R"/>
    <s v="Adventure"/>
    <x v="0"/>
    <s v="February 1, 2008 (United States)"/>
    <n v="5.3"/>
    <n v="21000"/>
    <s v="Fred Wolf"/>
    <s v="Peter Gaulke"/>
    <s v="Steve Zahn"/>
    <s v="United States"/>
    <n v="20000000"/>
    <n v="6964734"/>
    <s v="Pelican Productions LLC (I)"/>
    <n v="87"/>
  </r>
  <r>
    <s v="Teaching Mrs. Tingle"/>
    <s v="PG-13"/>
    <s v="Comedy"/>
    <x v="11"/>
    <s v="August 20, 1999 (United States)"/>
    <n v="5.3"/>
    <n v="20000"/>
    <s v="Kevin Williamson"/>
    <s v="Kevin Williamson"/>
    <s v="Helen Mirren"/>
    <s v="United States"/>
    <n v="13000000"/>
    <n v="8951935"/>
    <s v="Miramax"/>
    <n v="96"/>
  </r>
  <r>
    <s v="The 15:17 to Paris"/>
    <s v="PG-13"/>
    <s v="Biography"/>
    <x v="26"/>
    <s v="February 9, 2018 (United States)"/>
    <n v="5.3"/>
    <n v="30000"/>
    <s v="Clint Eastwood"/>
    <s v="Dorothy Blyskal"/>
    <s v="Alek Skarlatos"/>
    <s v="United States"/>
    <n v="30000000"/>
    <n v="57076286"/>
    <s v="Warner Bros."/>
    <n v="94"/>
  </r>
  <r>
    <s v="The Bad Batch"/>
    <s v="R"/>
    <s v="Action"/>
    <x v="30"/>
    <s v="June 23, 2017 (United States)"/>
    <n v="5.3"/>
    <n v="28000"/>
    <s v="Ana Lily Amirpour"/>
    <s v="Ana Lily Amirpour"/>
    <s v="Suki Waterhouse"/>
    <s v="United States"/>
    <n v="6000000"/>
    <n v="201890"/>
    <s v="Human Stew Factory"/>
    <n v="118"/>
  </r>
  <r>
    <s v="The Boy in Blue"/>
    <s v="R"/>
    <s v="Biography"/>
    <x v="25"/>
    <s v="January 17, 1986 (United States)"/>
    <n v="5.3"/>
    <n v="1100"/>
    <s v="Charles Jarrott"/>
    <s v="Douglas Bowie"/>
    <s v="Nicolas Cage"/>
    <s v="Canada"/>
    <m/>
    <n v="275000"/>
    <s v="Canadian Broadcasting Corporation (CBC)"/>
    <n v="100"/>
  </r>
  <r>
    <s v="The Bride"/>
    <s v="PG-13"/>
    <s v="Fantasy"/>
    <x v="38"/>
    <s v="August 16, 1985 (United States)"/>
    <n v="5.3"/>
    <n v="2900"/>
    <s v="Franc Roddam"/>
    <s v="Lloyd Fonvielle"/>
    <s v="Sting"/>
    <s v="United Kingdom"/>
    <n v="13000000"/>
    <n v="3558669"/>
    <s v="Colgems Productions Ltd."/>
    <n v="118"/>
  </r>
  <r>
    <s v="The Brothers Solomon"/>
    <s v="R"/>
    <s v="Comedy"/>
    <x v="6"/>
    <s v="September 7, 2007 (United States)"/>
    <n v="5.3"/>
    <n v="11000"/>
    <s v="Bob Odenkirk"/>
    <s v="Will Forte"/>
    <s v="Will Arnett"/>
    <s v="United States"/>
    <n v="10000000"/>
    <n v="1035056"/>
    <s v="Carsey-Werner Company"/>
    <n v="93"/>
  </r>
  <r>
    <s v="The Circle"/>
    <s v="PG-13"/>
    <s v="Drama"/>
    <x v="27"/>
    <s v="April 28, 2017 (United States)"/>
    <n v="5.3"/>
    <n v="87000"/>
    <s v="James Ponsoldt"/>
    <s v="James Ponsoldt"/>
    <s v="Emma Watson"/>
    <s v="United Arab Emirates"/>
    <n v="18000000"/>
    <n v="40656399"/>
    <s v="1978 Films"/>
    <n v="110"/>
  </r>
  <r>
    <s v="The Counselor"/>
    <s v="R"/>
    <s v="Crime"/>
    <x v="33"/>
    <s v="October 25, 2013 (United States)"/>
    <n v="5.3"/>
    <n v="98000"/>
    <s v="Ridley Scott"/>
    <s v="Cormac McCarthy"/>
    <s v="Michael Fassbender"/>
    <s v="United Kingdom"/>
    <n v="25000000"/>
    <n v="71009334"/>
    <s v="Fox 2000 Pictures"/>
    <n v="117"/>
  </r>
  <r>
    <s v="The Covenant"/>
    <s v="PG-13"/>
    <s v="Action"/>
    <x v="15"/>
    <s v="September 8, 2006 (United States)"/>
    <n v="5.3"/>
    <n v="48000"/>
    <s v="Renny Harlin"/>
    <s v="J.S. Cardone"/>
    <s v="Steven Strait"/>
    <s v="United States"/>
    <n v="20000000"/>
    <n v="37598767"/>
    <s v="Screen Gems"/>
    <n v="97"/>
  </r>
  <r>
    <s v="The Curse of la Llorona"/>
    <s v="R"/>
    <s v="Horror"/>
    <x v="5"/>
    <s v="April 19, 2019 (United States)"/>
    <n v="5.3"/>
    <n v="43000"/>
    <s v="Michael Chaves"/>
    <s v="Mikki Daughtry"/>
    <s v="Linda Cardellini"/>
    <s v="United States"/>
    <n v="9000000"/>
    <n v="123133739"/>
    <s v="New Line Cinema"/>
    <n v="93"/>
  </r>
  <r>
    <s v="The Dilemma"/>
    <s v="PG-13"/>
    <s v="Comedy"/>
    <x v="24"/>
    <s v="January 14, 2011 (United States)"/>
    <n v="5.3"/>
    <n v="53000"/>
    <s v="Ron Howard"/>
    <s v="Allan Loeb"/>
    <s v="Vince Vaughn"/>
    <s v="United States"/>
    <n v="70000000"/>
    <n v="69721966"/>
    <s v="Universal Pictures"/>
    <n v="111"/>
  </r>
  <r>
    <s v="The Golden Seal"/>
    <s v="PG"/>
    <s v="Drama"/>
    <x v="19"/>
    <s v="August 19, 1983 (United States)"/>
    <n v="5.3"/>
    <n v="313"/>
    <s v="Frank Zuniga"/>
    <s v="Donald G. Payne"/>
    <s v="Steve Railsback"/>
    <s v="United States"/>
    <m/>
    <n v="6666725"/>
    <s v="The Samuel Goldwyn Company"/>
    <n v="94"/>
  </r>
  <r>
    <s v="The Green Inferno"/>
    <s v="R"/>
    <s v="Adventure"/>
    <x v="33"/>
    <s v="September 25, 2015 (United States)"/>
    <n v="5.3"/>
    <n v="41000"/>
    <s v="Eli Roth"/>
    <s v="Eli Roth"/>
    <s v="Lorenza Izzo"/>
    <s v="United States"/>
    <n v="5000000"/>
    <n v="12666449"/>
    <s v="Worldview Entertainment"/>
    <n v="100"/>
  </r>
  <r>
    <s v="The Island"/>
    <s v="R"/>
    <s v="Action"/>
    <x v="37"/>
    <s v="June 13, 1980 (United States)"/>
    <n v="5.3"/>
    <n v="3900"/>
    <s v="Michael Ritchie"/>
    <s v="Peter Benchley"/>
    <s v="Michael Caine"/>
    <s v="United States"/>
    <n v="22000000"/>
    <n v="15716828"/>
    <s v="Universal Pictures"/>
    <n v="109"/>
  </r>
  <r>
    <s v="The Karate Kid Part III"/>
    <s v="PG"/>
    <s v="Action"/>
    <x v="21"/>
    <s v="June 30, 1989 (United States)"/>
    <n v="5.3"/>
    <n v="56000"/>
    <s v="John G. Avildsen"/>
    <s v="Robert Mark Kamen"/>
    <s v="Ralph Macchio"/>
    <s v="United States"/>
    <m/>
    <n v="38956288"/>
    <s v="Columbia Pictures"/>
    <n v="112"/>
  </r>
  <r>
    <s v="The Man Who Loved Women"/>
    <s v="R"/>
    <s v="Comedy"/>
    <x v="19"/>
    <s v="December 16, 1983 (United States)"/>
    <n v="5.3"/>
    <n v="2200"/>
    <s v="Blake Edwards"/>
    <s v="Blake Edwards"/>
    <s v="Burt Reynolds"/>
    <s v="United States"/>
    <n v="19000000"/>
    <n v="10964740"/>
    <s v="Delphi Films"/>
    <n v="110"/>
  </r>
  <r>
    <s v="The Medallion"/>
    <s v="PG-13"/>
    <s v="Action"/>
    <x v="2"/>
    <s v="August 22, 2003 (United States)"/>
    <n v="5.3"/>
    <n v="40000"/>
    <s v="Gordon Chan"/>
    <s v="Alfred Cheung"/>
    <s v="Jackie Chan"/>
    <s v="Hong Kong"/>
    <n v="41000000"/>
    <n v="34268701"/>
    <s v="Emperor Multimedia Group (EMG)"/>
    <n v="88"/>
  </r>
  <r>
    <s v="The Nun"/>
    <s v="R"/>
    <s v="Horror"/>
    <x v="26"/>
    <s v="September 7, 2018 (United States)"/>
    <n v="5.3"/>
    <n v="127000"/>
    <s v="Corin Hardy"/>
    <s v="Gary Dauberman"/>
    <s v="DemiÃ¡n Bichir"/>
    <s v="United States"/>
    <n v="22000000"/>
    <n v="365551694"/>
    <s v="Atomic Monster"/>
    <n v="96"/>
  </r>
  <r>
    <s v="The Pick-up Artist"/>
    <s v="PG-13"/>
    <s v="Comedy"/>
    <x v="3"/>
    <s v="September 18, 1987 (United States)"/>
    <n v="5.3"/>
    <n v="6600"/>
    <s v="James Toback"/>
    <s v="James Toback"/>
    <s v="Molly Ringwald"/>
    <s v="United States"/>
    <n v="15000000"/>
    <n v="13290368"/>
    <s v="Amercent Films"/>
    <n v="81"/>
  </r>
  <r>
    <s v="The Predator"/>
    <s v="R"/>
    <s v="Action"/>
    <x v="26"/>
    <s v="September 14, 2018 (United States)"/>
    <n v="5.3"/>
    <n v="120000"/>
    <s v="Shane Black"/>
    <s v="Fred Dekker"/>
    <s v="Boyd Holbrook"/>
    <s v="United States"/>
    <n v="88000000"/>
    <n v="160542134"/>
    <s v="Twentieth Century Fox"/>
    <n v="107"/>
  </r>
  <r>
    <s v="The Scarlet Letter"/>
    <s v="R"/>
    <s v="Drama"/>
    <x v="40"/>
    <s v="October 13, 1995 (United States)"/>
    <n v="5.3"/>
    <n v="15000"/>
    <s v="Roland JoffÃ©"/>
    <s v="Nathaniel Hawthorne"/>
    <s v="Demi Moore"/>
    <s v="United States"/>
    <n v="46000000"/>
    <n v="10382407"/>
    <s v="Allied Stars Ltd."/>
    <n v="135"/>
  </r>
  <r>
    <s v="The Smurfs 2"/>
    <s v="PG"/>
    <s v="Animation"/>
    <x v="33"/>
    <s v="July 31, 2013 (United States)"/>
    <n v="5.3"/>
    <n v="39000"/>
    <s v="Raja Gosnell"/>
    <s v="J. David Stem"/>
    <s v="Neil Patrick Harris"/>
    <s v="United States"/>
    <n v="105000000"/>
    <n v="347545360"/>
    <s v="Columbia Pictures"/>
    <n v="105"/>
  </r>
  <r>
    <s v="The Soldier"/>
    <s v="R"/>
    <s v="Action"/>
    <x v="31"/>
    <s v="August 27, 1982 (United States)"/>
    <n v="5.3"/>
    <n v="1100"/>
    <s v="James Glickenhaus"/>
    <s v="James Glickenhaus"/>
    <s v="Ken Wahl"/>
    <s v="United States"/>
    <n v="4000000"/>
    <n v="6328816"/>
    <s v="James Glickenhaus"/>
    <n v="96"/>
  </r>
  <r>
    <s v="The Stepford Wives"/>
    <s v="PG-13"/>
    <s v="Comedy"/>
    <x v="1"/>
    <s v="June 11, 2004 (United States)"/>
    <n v="5.3"/>
    <n v="62000"/>
    <s v="Frank Oz"/>
    <s v="Ira Levin"/>
    <s v="Nicole Kidman"/>
    <s v="United States"/>
    <n v="90000000"/>
    <n v="103370127"/>
    <s v="Paramount Pictures"/>
    <n v="93"/>
  </r>
  <r>
    <s v="The Watcher"/>
    <s v="R"/>
    <s v="Crime"/>
    <x v="8"/>
    <s v="September 8, 2000 (United States)"/>
    <n v="5.3"/>
    <n v="26000"/>
    <s v="Joe Charbanic"/>
    <s v="Darcy Meyers"/>
    <s v="James Spader"/>
    <s v="United States"/>
    <n v="30000000"/>
    <n v="47267829"/>
    <s v="Lewitt / Eberts Productions"/>
    <n v="97"/>
  </r>
  <r>
    <s v="The Wedding Planner"/>
    <s v="PG-13"/>
    <s v="Comedy"/>
    <x v="7"/>
    <s v="January 26, 2001 (United States)"/>
    <n v="5.3"/>
    <n v="78000"/>
    <s v="Adam Shankman"/>
    <s v="Pamela Falk"/>
    <s v="Jennifer Lopez"/>
    <s v="Germany"/>
    <n v="35000000"/>
    <n v="94728529"/>
    <s v="Columbia Pictures"/>
    <n v="103"/>
  </r>
  <r>
    <s v="Three for the Road"/>
    <s v="PG"/>
    <s v="Drama"/>
    <x v="3"/>
    <s v="July 24, 1987 (Philippines)"/>
    <n v="5.3"/>
    <n v="997"/>
    <s v="Bill Norton"/>
    <s v="Richard Martini"/>
    <s v="Charlie Sheen"/>
    <s v="United States"/>
    <m/>
    <n v="1539000"/>
    <s v="Vista Organization"/>
    <n v="88"/>
  </r>
  <r>
    <s v="Trenchcoat"/>
    <s v="PG"/>
    <s v="Comedy"/>
    <x v="19"/>
    <s v="March 11, 1983 (United States)"/>
    <n v="5.3"/>
    <n v="456"/>
    <s v="Michael Tuchner"/>
    <s v="Jeffrey Price"/>
    <s v="Margot Kidder"/>
    <s v="United States"/>
    <n v="5000000"/>
    <n v="4304286"/>
    <s v="Walt Disney Productions"/>
    <n v="91"/>
  </r>
  <r>
    <s v="Trespass"/>
    <s v="R"/>
    <s v="Crime"/>
    <x v="24"/>
    <s v="October 21, 2011 (Bulgaria)"/>
    <n v="5.3"/>
    <n v="42000"/>
    <s v="Joel Schumacher"/>
    <s v="Karl Gajdusek"/>
    <s v="Nicolas Cage"/>
    <s v="United States"/>
    <n v="35000000"/>
    <n v="10117966"/>
    <s v="Millennium Films"/>
    <n v="91"/>
  </r>
  <r>
    <s v="Tusk"/>
    <s v="R"/>
    <s v="Comedy"/>
    <x v="20"/>
    <s v="September 19, 2014 (United States)"/>
    <n v="5.3"/>
    <n v="48000"/>
    <s v="Kevin Smith"/>
    <s v="Kevin Smith"/>
    <s v="Justin Long"/>
    <s v="Canada"/>
    <n v="3000000"/>
    <n v="1882074"/>
    <s v="SModcast Pictures"/>
    <n v="102"/>
  </r>
  <r>
    <s v="Twisted"/>
    <s v="R"/>
    <s v="Crime"/>
    <x v="1"/>
    <s v="February 27, 2004 (United States)"/>
    <n v="5.3"/>
    <n v="21000"/>
    <s v="Philip Kaufman"/>
    <s v="Sarah Thorp"/>
    <s v="Ashley Judd"/>
    <s v="Germany"/>
    <n v="50000000"/>
    <n v="40954603"/>
    <s v="Paramount Pictures"/>
    <n v="97"/>
  </r>
  <r>
    <s v="View from the Top"/>
    <s v="PG-13"/>
    <s v="Comedy"/>
    <x v="2"/>
    <s v="March 21, 2003 (United States)"/>
    <n v="5.3"/>
    <n v="26000"/>
    <s v="Bruno Barreto"/>
    <s v="Eric Wald"/>
    <s v="Gwyneth Paltrow"/>
    <s v="United States"/>
    <n v="30000000"/>
    <n v="19526014"/>
    <s v="Miramax"/>
    <n v="87"/>
  </r>
  <r>
    <s v="What Men Want"/>
    <s v="R"/>
    <s v="Comedy"/>
    <x v="5"/>
    <s v="February 8, 2019 (United States)"/>
    <n v="5.3"/>
    <n v="26000"/>
    <s v="Adam Shankman"/>
    <s v="Tina Gordon"/>
    <s v="Taraji P. Henson"/>
    <s v="United States"/>
    <n v="20000000"/>
    <n v="72216294"/>
    <s v="BET Films"/>
    <n v="117"/>
  </r>
  <r>
    <s v="White Man's Burden"/>
    <s v="R"/>
    <s v="Drama"/>
    <x v="40"/>
    <s v="December 1, 1995 (United States)"/>
    <n v="5.3"/>
    <n v="4700"/>
    <s v="Desmond Nakano"/>
    <s v="Desmond Nakano"/>
    <s v="John Travolta"/>
    <s v="France"/>
    <n v="7000000"/>
    <n v="3734870"/>
    <s v="A Band Apart"/>
    <n v="89"/>
  </r>
  <r>
    <s v="Woman on Top"/>
    <s v="R"/>
    <s v="Comedy"/>
    <x v="8"/>
    <s v="September 22, 2000 (United States)"/>
    <n v="5.3"/>
    <n v="10000"/>
    <s v="Fina Torres"/>
    <s v="Vera Blasi"/>
    <s v="PenÃ©lope Cruz"/>
    <s v="United States"/>
    <n v="8000000"/>
    <n v="10194274"/>
    <s v="Fox Searchlight Pictures"/>
    <n v="92"/>
  </r>
  <r>
    <s v="Xanadu"/>
    <s v="PG"/>
    <s v="Fantasy"/>
    <x v="37"/>
    <s v="August 8, 1980 (United States)"/>
    <n v="5.3"/>
    <n v="12000"/>
    <s v="Robert Greenwald"/>
    <s v="Richard Christian Danus"/>
    <s v="Olivia Newton-John"/>
    <s v="United States"/>
    <n v="20000000"/>
    <n v="22762571"/>
    <s v="Universal Pictures"/>
    <n v="96"/>
  </r>
  <r>
    <s v="8 Heads in a Duffel Bag"/>
    <s v="R"/>
    <s v="Adventure"/>
    <x v="14"/>
    <s v="April 18, 1997 (United States)"/>
    <n v="5.4"/>
    <n v="9900"/>
    <s v="Tom Schulman"/>
    <s v="Tom Schulman"/>
    <s v="Joe Pesci"/>
    <s v="United States"/>
    <n v="3000000"/>
    <n v="3602884"/>
    <s v="Orion Pictures"/>
    <n v="95"/>
  </r>
  <r>
    <s v="A Simple Wish"/>
    <s v="PG"/>
    <s v="Comedy"/>
    <x v="14"/>
    <s v="July 11, 1997 (United States)"/>
    <n v="5.4"/>
    <n v="5200"/>
    <s v="Michael Ritchie"/>
    <s v="Jeff Rothberg"/>
    <s v="Martin Short"/>
    <s v="United States"/>
    <n v="28000000"/>
    <n v="8345056"/>
    <s v="Universal Pictures"/>
    <n v="89"/>
  </r>
  <r>
    <s v="A Troll in Central Park"/>
    <s v="G"/>
    <s v="Animation"/>
    <x v="13"/>
    <s v="October 7, 1994 (United States)"/>
    <n v="5.4"/>
    <n v="6300"/>
    <s v="Don Bluth"/>
    <s v="Stu Krieger"/>
    <s v="Dom DeLuise"/>
    <s v="Ireland"/>
    <m/>
    <n v="71368"/>
    <s v="Don Bluth"/>
    <n v="76"/>
  </r>
  <r>
    <s v="Action Jackson"/>
    <s v="R"/>
    <s v="Action"/>
    <x v="28"/>
    <s v="February 12, 1988 (United States)"/>
    <n v="5.4"/>
    <n v="10000"/>
    <s v="Craig R. Baxley"/>
    <s v="Robert Reneau"/>
    <s v="Carl Weathers"/>
    <s v="United States"/>
    <n v="7000000"/>
    <n v="20256975"/>
    <s v="Lorimar Film Entertainment"/>
    <n v="96"/>
  </r>
  <r>
    <s v="Aliens in the Attic"/>
    <s v="PG"/>
    <s v="Adventure"/>
    <x v="9"/>
    <s v="July 31, 2009 (United States)"/>
    <n v="5.4"/>
    <n v="21000"/>
    <s v="John Schultz"/>
    <s v="Mark Burton"/>
    <s v="Ashley Tisdale"/>
    <s v="United States"/>
    <n v="45000000"/>
    <n v="57881056"/>
    <s v="Twentieth Century Fox"/>
    <n v="86"/>
  </r>
  <r>
    <s v="All I See Is You"/>
    <s v="R"/>
    <s v="Drama"/>
    <x v="30"/>
    <s v="October 27, 2017 (United States)"/>
    <n v="5.4"/>
    <n v="11000"/>
    <s v="Marc Forster"/>
    <s v="Sean Conway"/>
    <s v="Blake Lively"/>
    <s v="United States"/>
    <n v="30000000"/>
    <n v="678150"/>
    <s v="2DUXÂ²"/>
    <n v="109"/>
  </r>
  <r>
    <s v="Aloha"/>
    <s v="PG-13"/>
    <s v="Comedy"/>
    <x v="39"/>
    <s v="May 29, 2015 (United States)"/>
    <n v="5.4"/>
    <n v="64000"/>
    <s v="Cameron Crowe"/>
    <s v="Cameron Crowe"/>
    <s v="Bradley Cooper"/>
    <s v="United States"/>
    <n v="37000000"/>
    <n v="26250020"/>
    <s v="Columbia Pictures"/>
    <n v="105"/>
  </r>
  <r>
    <s v="An Acceptable Loss"/>
    <s v="R"/>
    <s v="Drama"/>
    <x v="26"/>
    <s v="January 18, 2019 (United States)"/>
    <n v="5.4"/>
    <n v="1200"/>
    <s v="Joe Chappelle"/>
    <s v="Joe Chappelle"/>
    <s v="Tika Sumpter"/>
    <s v="United States"/>
    <m/>
    <n v="32427"/>
    <s v="CorradoMooncoin"/>
    <n v="102"/>
  </r>
  <r>
    <s v="Annabelle"/>
    <s v="R"/>
    <s v="Horror"/>
    <x v="20"/>
    <s v="October 3, 2014 (United States)"/>
    <n v="5.4"/>
    <n v="147000"/>
    <s v="John R. Leonetti"/>
    <s v="Gary Dauberman"/>
    <s v="Ward Horton"/>
    <s v="United States"/>
    <n v="6500000"/>
    <n v="257579282"/>
    <s v="New Line Cinema"/>
    <n v="99"/>
  </r>
  <r>
    <s v="Another You"/>
    <s v="R"/>
    <s v="Comedy"/>
    <x v="16"/>
    <s v="July 26, 1991 (United States)"/>
    <n v="5.4"/>
    <n v="3700"/>
    <s v="Maurice Phillips"/>
    <s v="Ziggy Steinberg"/>
    <s v="Richard Pryor"/>
    <s v="United States"/>
    <n v="17000000"/>
    <n v="2865916"/>
    <s v="TriStar Pictures"/>
    <n v="98"/>
  </r>
  <r>
    <s v="Aquamarine"/>
    <s v="PG"/>
    <s v="Comedy"/>
    <x v="15"/>
    <s v="March 3, 2006 (United States)"/>
    <n v="5.4"/>
    <n v="39000"/>
    <s v="Elizabeth Allen Rosenbaum"/>
    <s v="John Quaintance"/>
    <s v="Emma Roberts"/>
    <s v="United States"/>
    <n v="12000000"/>
    <n v="22989957"/>
    <s v="Fox 2000 Pictures"/>
    <n v="110"/>
  </r>
  <r>
    <s v="Bad Company"/>
    <s v="R"/>
    <s v="Crime"/>
    <x v="40"/>
    <s v="January 20, 1995 (United States)"/>
    <n v="5.4"/>
    <n v="2800"/>
    <s v="Damian Harris"/>
    <s v="Ross Thomas"/>
    <s v="Ellen Barkin"/>
    <s v="United States"/>
    <n v="15000000"/>
    <n v="3674841"/>
    <s v="Touchstone Pictures"/>
    <n v="108"/>
  </r>
  <r>
    <s v="Bangkok Dangerous"/>
    <s v="R"/>
    <s v="Action"/>
    <x v="0"/>
    <s v="September 5, 2008 (United States)"/>
    <n v="5.4"/>
    <n v="55000"/>
    <s v="Danny Pang"/>
    <s v="Jason Richman"/>
    <s v="Nicolas Cage"/>
    <s v="United States"/>
    <n v="45000000"/>
    <n v="42487390"/>
    <s v="Initial Entertainment Group (IEG)"/>
    <n v="99"/>
  </r>
  <r>
    <s v="Batman Forever"/>
    <s v="PG-13"/>
    <s v="Action"/>
    <x v="40"/>
    <s v="June 16, 1995 (United States)"/>
    <n v="5.4"/>
    <n v="239000"/>
    <s v="Joel Schumacher"/>
    <s v="Bob Kane"/>
    <s v="Val Kilmer"/>
    <s v="United States"/>
    <n v="100000000"/>
    <n v="336567158"/>
    <s v="Warner Bros."/>
    <n v="121"/>
  </r>
  <r>
    <s v="Being Human"/>
    <s v="PG-13"/>
    <s v="Comedy"/>
    <x v="13"/>
    <s v="May 6, 1994 (United States)"/>
    <n v="5.4"/>
    <n v="3800"/>
    <s v="Bill Forsyth"/>
    <s v="Bill Forsyth"/>
    <s v="Robin Williams"/>
    <s v="United Kingdom"/>
    <n v="40000000"/>
    <n v="1519366"/>
    <s v="Warner Bros."/>
    <n v="122"/>
  </r>
  <r>
    <s v="Bel Ami"/>
    <s v="R"/>
    <s v="Crime"/>
    <x v="36"/>
    <s v="March 9, 2012 (United Kingdom)"/>
    <n v="5.4"/>
    <n v="18000"/>
    <s v="Declan Donnellan"/>
    <s v="Guy de Maupassant"/>
    <s v="Robert Pattinson"/>
    <s v="United Kingdom"/>
    <m/>
    <n v="9374932"/>
    <s v="Redwave Films"/>
    <n v="102"/>
  </r>
  <r>
    <s v="Big Game"/>
    <s v="PG-13"/>
    <s v="Action"/>
    <x v="20"/>
    <s v="June 26, 2015 (United States)"/>
    <n v="5.4"/>
    <n v="32000"/>
    <s v="Jalmari Helander"/>
    <s v="Jalmari Helander"/>
    <s v="Samuel L. Jackson"/>
    <s v="Finland"/>
    <m/>
    <n v="7455398"/>
    <s v="Subzero Film Entertainment"/>
    <n v="110"/>
  </r>
  <r>
    <s v="Black Dog"/>
    <s v="PG-13"/>
    <s v="Action"/>
    <x v="17"/>
    <s v="May 1, 1998 (United States)"/>
    <n v="5.4"/>
    <n v="8600"/>
    <s v="Kevin Hooks"/>
    <s v="William Mickelberry"/>
    <s v="Patrick Swayze"/>
    <s v="United States"/>
    <n v="30000000"/>
    <n v="12951088"/>
    <s v="Universal Pictures"/>
    <n v="89"/>
  </r>
  <r>
    <s v="Blackhat"/>
    <s v="R"/>
    <s v="Action"/>
    <x v="39"/>
    <s v="January 16, 2015 (United States)"/>
    <n v="5.4"/>
    <n v="56000"/>
    <s v="Michael Mann"/>
    <s v="Morgan Davis Foehl"/>
    <s v="Chris Hemsworth"/>
    <s v="United States"/>
    <n v="70000000"/>
    <n v="19652057"/>
    <s v="Forward Pass"/>
    <n v="133"/>
  </r>
  <r>
    <s v="Blue Skies Again"/>
    <s v="PG"/>
    <s v="Comedy"/>
    <x v="19"/>
    <s v="April 29, 1983 (United States)"/>
    <n v="5.4"/>
    <n v="169"/>
    <s v="Richard Michaels"/>
    <s v="Kevin Sellers"/>
    <s v="Harry Hamlin"/>
    <s v="United States"/>
    <m/>
    <m/>
    <s v="Lantana"/>
    <n v="96"/>
  </r>
  <r>
    <s v="Booty Call"/>
    <s v="R"/>
    <s v="Comedy"/>
    <x v="14"/>
    <s v="February 26, 1997 (United States)"/>
    <n v="5.4"/>
    <n v="8400"/>
    <s v="Jeff Pollack"/>
    <s v="Takashi Bufford"/>
    <s v="Jamie Foxx"/>
    <s v="United States"/>
    <m/>
    <n v="20050376"/>
    <s v="Columbia Pictures"/>
    <n v="79"/>
  </r>
  <r>
    <s v="Bordello of Blood"/>
    <s v="R"/>
    <s v="Comedy"/>
    <x v="10"/>
    <s v="August 16, 1996 (United States)"/>
    <n v="5.4"/>
    <n v="14000"/>
    <s v="Gilbert Adler"/>
    <s v="William M. Gaines"/>
    <s v="Dennis Miller"/>
    <s v="United States"/>
    <n v="13000000"/>
    <n v="5781045"/>
    <s v="Universal City Studios"/>
    <n v="87"/>
  </r>
  <r>
    <s v="Boys and Girls"/>
    <s v="PG-13"/>
    <s v="Comedy"/>
    <x v="8"/>
    <s v="June 16, 2000 (United States)"/>
    <n v="5.4"/>
    <n v="16000"/>
    <s v="Robert Iscove"/>
    <s v="Andrew Lowery"/>
    <s v="Freddie Prinze Jr."/>
    <s v="United States"/>
    <n v="35000000"/>
    <n v="25850615"/>
    <s v="Punch 21 Productions"/>
    <n v="94"/>
  </r>
  <r>
    <s v="Bride of Chucky"/>
    <s v="R"/>
    <s v="Comedy"/>
    <x v="17"/>
    <s v="October 16, 1998 (United States)"/>
    <n v="5.4"/>
    <n v="54000"/>
    <s v="Ronny Yu"/>
    <s v="Don Mancini"/>
    <s v="Jennifer Tilly"/>
    <s v="United States"/>
    <n v="25000000"/>
    <n v="50688658"/>
    <s v="Midwinter Productions Inc."/>
    <n v="89"/>
  </r>
  <r>
    <s v="Captive"/>
    <s v="PG-13"/>
    <s v="Action"/>
    <x v="39"/>
    <s v="September 18, 2015 (United States)"/>
    <n v="5.4"/>
    <n v="6500"/>
    <s v="Jerry Jameson"/>
    <s v="Brian Bird"/>
    <s v="Kate Mara"/>
    <s v="United States"/>
    <n v="2000000"/>
    <n v="2801508"/>
    <s v="BN Films"/>
    <n v="97"/>
  </r>
  <r>
    <s v="Christmas with the Kranks"/>
    <s v="PG"/>
    <s v="Comedy"/>
    <x v="1"/>
    <s v="November 24, 2004 (United States)"/>
    <n v="5.4"/>
    <n v="45000"/>
    <s v="Joe Roth"/>
    <s v="John Grisham"/>
    <s v="Tim Allen"/>
    <s v="United States"/>
    <n v="60000000"/>
    <n v="96593018"/>
    <s v="Revolution Studios"/>
    <n v="99"/>
  </r>
  <r>
    <s v="Clifford's Really Big Movie"/>
    <s v="G"/>
    <s v="Animation"/>
    <x v="1"/>
    <s v="April 23, 2004 (United States)"/>
    <n v="5.4"/>
    <n v="822"/>
    <s v="Robert C. Ramirez"/>
    <s v="Rhett Reese"/>
    <s v="John Ritter"/>
    <s v="United States"/>
    <n v="70000"/>
    <n v="3255426"/>
    <s v="Big Red Dog Productions"/>
    <n v="74"/>
  </r>
  <r>
    <s v="Cocoon: the Return"/>
    <s v="PG"/>
    <s v="Adventure"/>
    <x v="28"/>
    <s v="November 23, 1988 (United States)"/>
    <n v="5.4"/>
    <n v="16000"/>
    <s v="Daniel Petrie"/>
    <s v="David Saperstein"/>
    <s v="Don Ameche"/>
    <s v="United States"/>
    <n v="17500000"/>
    <n v="25024919"/>
    <s v="Zanuck/Brown Productions"/>
    <n v="116"/>
  </r>
  <r>
    <s v="Complete Unknown"/>
    <s v="R"/>
    <s v="Drama"/>
    <x v="30"/>
    <s v="August 26, 2016 (United States)"/>
    <n v="5.4"/>
    <n v="5800"/>
    <s v="Joshua Marston"/>
    <s v="Joshua Marston"/>
    <s v="Erin Darke"/>
    <s v="United States"/>
    <m/>
    <n v="217473"/>
    <s v="Parts and Labor"/>
    <n v="91"/>
  </r>
  <r>
    <s v="Cookie"/>
    <s v="R"/>
    <s v="Comedy"/>
    <x v="21"/>
    <s v="August 23, 1989 (United States)"/>
    <n v="5.4"/>
    <n v="1200"/>
    <s v="Susan Seidelman"/>
    <s v="Nora Ephron"/>
    <s v="Peter Falk"/>
    <s v="United States"/>
    <m/>
    <n v="1869417"/>
    <s v="Lorimar Film Entertainment"/>
    <n v="94"/>
  </r>
  <r>
    <s v="Critical Condition"/>
    <s v="R"/>
    <s v="Comedy"/>
    <x v="3"/>
    <s v="January 16, 1987 (United States)"/>
    <n v="5.4"/>
    <n v="3200"/>
    <s v="Michael Apted"/>
    <s v="Denis Hamill"/>
    <s v="Richard Pryor"/>
    <s v="United States"/>
    <n v="14000000"/>
    <n v="20240502"/>
    <s v="Paramount Pictures"/>
    <n v="97"/>
  </r>
  <r>
    <s v="Cross Country"/>
    <s v="R"/>
    <s v="Thriller"/>
    <x v="19"/>
    <s v="November 18, 1983 (United States)"/>
    <n v="5.4"/>
    <n v="182"/>
    <s v="Paul Lynch"/>
    <s v="Herbert Kastle"/>
    <s v="Richard Beymer"/>
    <s v="Canada"/>
    <n v="2500000"/>
    <m/>
    <s v="Filmline Productions"/>
    <n v="95"/>
  </r>
  <r>
    <s v="Darkness"/>
    <s v="PG-13"/>
    <s v="Horror"/>
    <x v="23"/>
    <s v="December 25, 2004 (United States)"/>
    <n v="5.4"/>
    <n v="19000"/>
    <s v="Jaume BalaguerÃ³"/>
    <s v="Jaume BalaguerÃ³"/>
    <s v="Anna Paquin"/>
    <s v="United States"/>
    <n v="10600000"/>
    <n v="33988736"/>
    <s v="Castelao Producciones"/>
    <n v="88"/>
  </r>
  <r>
    <s v="Dear God"/>
    <s v="PG"/>
    <s v="Comedy"/>
    <x v="10"/>
    <s v="November 1, 1996 (United States)"/>
    <n v="5.4"/>
    <n v="3700"/>
    <s v="Garry Marshall"/>
    <s v="Warren Leight"/>
    <s v="Greg Kinnear"/>
    <s v="United States"/>
    <n v="22000000"/>
    <n v="7138523"/>
    <s v="Rysher Entertainment"/>
    <n v="112"/>
  </r>
  <r>
    <s v="Death of an Angel"/>
    <s v="PG"/>
    <s v="Drama"/>
    <x v="38"/>
    <s v="March 7, 1986 (United States)"/>
    <n v="5.4"/>
    <n v="51"/>
    <s v="Petru Popescu"/>
    <s v="Petru Popescu"/>
    <s v="Bonnie Bedelia"/>
    <s v="United States"/>
    <m/>
    <m/>
    <s v="Angeles"/>
    <n v="91"/>
  </r>
  <r>
    <s v="Death Wish 4: The Crackdown"/>
    <s v="R"/>
    <s v="Action"/>
    <x v="3"/>
    <s v="November 6, 1987 (United States)"/>
    <n v="5.4"/>
    <n v="9100"/>
    <s v="J. Lee Thompson"/>
    <s v="Brian Garfield"/>
    <s v="Charles Bronson"/>
    <s v="United States"/>
    <n v="5000000"/>
    <n v="6880310"/>
    <s v="Golan-Globus Productions"/>
    <n v="99"/>
  </r>
  <r>
    <s v="DeepStar Six"/>
    <s v="R"/>
    <s v="Action"/>
    <x v="21"/>
    <s v="January 13, 1989 (United States)"/>
    <n v="5.4"/>
    <n v="11000"/>
    <s v="Sean S. Cunningham"/>
    <s v="Lewis Abernathy"/>
    <s v="Greg Evigan"/>
    <s v="United States"/>
    <n v="8000000"/>
    <n v="8143225"/>
    <s v="Carolco Entertainment"/>
    <n v="99"/>
  </r>
  <r>
    <s v="Desperate Hours"/>
    <s v="R"/>
    <s v="Action"/>
    <x v="32"/>
    <s v="October 5, 1990 (United States)"/>
    <n v="5.4"/>
    <n v="7200"/>
    <s v="Michael Cimino"/>
    <s v="Joseph Hayes"/>
    <s v="Mickey Rourke"/>
    <s v="United States"/>
    <n v="18000000"/>
    <n v="2742912"/>
    <s v="Dino De Laurentiis Company"/>
    <n v="105"/>
  </r>
  <r>
    <s v="Diabolique"/>
    <s v="R"/>
    <s v="Drama"/>
    <x v="10"/>
    <s v="March 22, 1996 (United States)"/>
    <n v="5.4"/>
    <n v="14000"/>
    <s v="Jeremiah S. Chechik"/>
    <s v="Pierre Boileau"/>
    <s v="Sharon Stone"/>
    <s v="United States"/>
    <m/>
    <n v="17100266"/>
    <s v="ABC Productions"/>
    <n v="107"/>
  </r>
  <r>
    <s v="Doctor Dolittle"/>
    <s v="PG-13"/>
    <s v="Comedy"/>
    <x v="17"/>
    <s v="June 26, 1998 (United States)"/>
    <n v="5.4"/>
    <n v="93000"/>
    <s v="Betty Thomas"/>
    <s v="Hugh Lofting"/>
    <s v="Eddie Murphy"/>
    <s v="United States"/>
    <n v="71500000"/>
    <n v="294456605"/>
    <s v="Twentieth Century Fox"/>
    <n v="85"/>
  </r>
  <r>
    <s v="Down to Earth"/>
    <s v="PG-13"/>
    <s v="Comedy"/>
    <x v="7"/>
    <s v="February 16, 2001 (United States)"/>
    <n v="5.4"/>
    <n v="22000"/>
    <s v="Chris Weitz"/>
    <s v="Elaine May"/>
    <s v="Chris Rock"/>
    <s v="Germany"/>
    <n v="49000000"/>
    <n v="71186502"/>
    <s v="3 Arts Entertainment"/>
    <n v="87"/>
  </r>
  <r>
    <s v="Drive Angry"/>
    <s v="R"/>
    <s v="Action"/>
    <x v="24"/>
    <s v="February 25, 2011 (United States)"/>
    <n v="5.4"/>
    <n v="96000"/>
    <s v="Patrick Lussier"/>
    <s v="Todd Farmer"/>
    <s v="Nicolas Cage"/>
    <s v="United States"/>
    <n v="50000000"/>
    <n v="40909909"/>
    <s v="Summit Entertainment"/>
    <n v="104"/>
  </r>
  <r>
    <s v="Dunston Checks In"/>
    <s v="PG"/>
    <s v="Adventure"/>
    <x v="10"/>
    <s v="January 12, 1996 (United States)"/>
    <n v="5.4"/>
    <n v="12000"/>
    <s v="Ken Kwapis"/>
    <s v="John Hopkins"/>
    <s v="Jason Alexander"/>
    <s v="United States"/>
    <m/>
    <n v="9871065"/>
    <s v="Joe Wizan/Todd Black"/>
    <n v="88"/>
  </r>
  <r>
    <s v="Earth Girls Are Easy"/>
    <s v="PG"/>
    <s v="Comedy"/>
    <x v="28"/>
    <s v="May 12, 1989 (United States)"/>
    <n v="5.4"/>
    <n v="21000"/>
    <s v="Julien Temple"/>
    <s v="Julie Brown"/>
    <s v="Geena Davis"/>
    <s v="United Kingdom"/>
    <n v="10000000"/>
    <n v="3916303"/>
    <s v="De Laurentiis Entertainment Group (DEG)"/>
    <n v="100"/>
  </r>
  <r>
    <s v="Eight Legged Freaks"/>
    <s v="PG-13"/>
    <s v="Action"/>
    <x v="23"/>
    <s v="July 17, 2002 (United States)"/>
    <n v="5.4"/>
    <n v="53000"/>
    <s v="Ellory Elkayem"/>
    <s v="Ellory Elkayem"/>
    <s v="David Arquette"/>
    <s v="United States"/>
    <n v="30000000"/>
    <n v="45867333"/>
    <s v="Warner Bros."/>
    <n v="99"/>
  </r>
  <r>
    <s v="Ernest Goes to Jail"/>
    <s v="PG"/>
    <s v="Comedy"/>
    <x v="32"/>
    <s v="April 6, 1990 (United States)"/>
    <n v="5.4"/>
    <n v="9000"/>
    <s v="John R. Cherry III"/>
    <s v="Charlie Cohen"/>
    <s v="Jim Varney"/>
    <s v="United States"/>
    <n v="9000000"/>
    <n v="25029569"/>
    <s v="Silver Screen Partners IV"/>
    <n v="81"/>
  </r>
  <r>
    <s v="Evan Almighty"/>
    <s v="PG"/>
    <s v="Comedy"/>
    <x v="6"/>
    <s v="June 22, 2007 (United States)"/>
    <n v="5.4"/>
    <n v="142000"/>
    <s v="Tom Shadyac"/>
    <s v="Steve Oedekerk"/>
    <s v="Steve Carell"/>
    <s v="United States"/>
    <n v="175000000"/>
    <n v="174440724"/>
    <s v="Universal Pictures"/>
    <n v="96"/>
  </r>
  <r>
    <s v="Excess Baggage"/>
    <s v="PG-13"/>
    <s v="Action"/>
    <x v="14"/>
    <s v="August 29, 1997 (United States)"/>
    <n v="5.4"/>
    <n v="13000"/>
    <s v="Marco Brambilla"/>
    <s v="Max D. Adams"/>
    <s v="Alicia Silverstone"/>
    <s v="United States"/>
    <n v="20000000"/>
    <n v="14515490"/>
    <s v="Columbia Pictures"/>
    <n v="101"/>
  </r>
  <r>
    <s v="Fatal Beauty"/>
    <s v="R"/>
    <s v="Action"/>
    <x v="3"/>
    <s v="October 30, 1987 (United States)"/>
    <n v="5.4"/>
    <n v="3400"/>
    <s v="Tom Holland"/>
    <s v="Bill Svanoe"/>
    <s v="Whoopi Goldberg"/>
    <s v="United States"/>
    <m/>
    <n v="12046526"/>
    <s v="Metro-Goldwyn-Mayer (MGM)"/>
    <n v="104"/>
  </r>
  <r>
    <s v="Feds"/>
    <s v="PG-13"/>
    <s v="Comedy"/>
    <x v="28"/>
    <s v="October 28, 1988 (United States)"/>
    <n v="5.4"/>
    <n v="3000"/>
    <s v="Daniel Goldberg"/>
    <s v="Len Blum"/>
    <s v="Rebecca De Mornay"/>
    <s v="United States"/>
    <m/>
    <n v="3838793"/>
    <s v="Warner Bros."/>
    <n v="82"/>
  </r>
  <r>
    <s v="Feeling Minnesota"/>
    <s v="R"/>
    <s v="Comedy"/>
    <x v="10"/>
    <s v="September 13, 1996 (United States)"/>
    <n v="5.4"/>
    <n v="11000"/>
    <s v="Steven Baigelman"/>
    <s v="Steven Baigelman"/>
    <s v="Keanu Reeves"/>
    <s v="United States"/>
    <m/>
    <n v="3124440"/>
    <s v="Fine Line Features"/>
    <n v="99"/>
  </r>
  <r>
    <s v="Female Perversions"/>
    <s v="R"/>
    <s v="Drama"/>
    <x v="10"/>
    <s v="April 25, 1997 (United States)"/>
    <n v="5.4"/>
    <n v="2300"/>
    <s v="Susan Streitfeld"/>
    <s v="Louise J. Kaplan"/>
    <s v="Tilda Swinton"/>
    <s v="Germany"/>
    <m/>
    <n v="926954"/>
    <s v="Mindy Affrime"/>
    <n v="120"/>
  </r>
  <r>
    <s v="Finders Keepers"/>
    <s v="R"/>
    <s v="Comedy"/>
    <x v="18"/>
    <s v="May 18, 1984 (United States)"/>
    <n v="5.4"/>
    <n v="856"/>
    <s v="Richard Lester"/>
    <s v="Charles Dennis"/>
    <s v="Michael O'Keefe"/>
    <s v="United States"/>
    <n v="7000000"/>
    <n v="1467396"/>
    <s v="CBS Theatrical Films"/>
    <n v="96"/>
  </r>
  <r>
    <s v="Fled"/>
    <s v="R"/>
    <s v="Action"/>
    <x v="10"/>
    <s v="July 19, 1996 (United States)"/>
    <n v="5.4"/>
    <n v="8700"/>
    <s v="Kevin Hooks"/>
    <s v="Preston A. Whitmore II"/>
    <s v="Laurence Fishburne"/>
    <s v="United States"/>
    <n v="25000000"/>
    <n v="17193231"/>
    <s v="Metro-Goldwyn-Mayer (MGM)"/>
    <n v="98"/>
  </r>
  <r>
    <s v="Forces of Nature"/>
    <s v="PG-13"/>
    <s v="Comedy"/>
    <x v="11"/>
    <s v="March 19, 1999 (United States)"/>
    <n v="5.4"/>
    <n v="33000"/>
    <s v="Bronwen Hughes"/>
    <s v="Marc Lawrence"/>
    <s v="Sandra Bullock"/>
    <s v="United States"/>
    <n v="75000000"/>
    <n v="93900680"/>
    <s v="Dreamworks Pictures"/>
    <n v="105"/>
  </r>
  <r>
    <s v="Freejack"/>
    <s v="R"/>
    <s v="Action"/>
    <x v="35"/>
    <s v="January 17, 1992 (United States)"/>
    <n v="5.4"/>
    <n v="15000"/>
    <s v="Geoff Murphy"/>
    <s v="Robert Sheckley"/>
    <s v="Emilio Estevez"/>
    <s v="United States"/>
    <n v="30000000"/>
    <n v="17129026"/>
    <s v="Morgan Creek Entertainment"/>
    <n v="110"/>
  </r>
  <r>
    <s v="Fun Size"/>
    <s v="PG-13"/>
    <s v="Adventure"/>
    <x v="36"/>
    <s v="October 26, 2012 (United States)"/>
    <n v="5.4"/>
    <n v="14000"/>
    <s v="Josh Schwartz"/>
    <s v="Max Werner"/>
    <s v="Victoria Justice"/>
    <s v="United States"/>
    <n v="14000000"/>
    <n v="11417362"/>
    <s v="Paramount Pictures"/>
    <n v="86"/>
  </r>
  <r>
    <s v="Get Rich or Die Tryin'"/>
    <s v="R"/>
    <s v="Biography"/>
    <x v="4"/>
    <s v="November 9, 2005 (United States)"/>
    <n v="5.4"/>
    <n v="45000"/>
    <s v="Jim Sheridan"/>
    <s v="Terence Winter"/>
    <s v="50 Cent"/>
    <s v="United States"/>
    <n v="40000000"/>
    <n v="46563961"/>
    <s v="Cent Productions Inc."/>
    <n v="117"/>
  </r>
  <r>
    <s v="Gods of Egypt"/>
    <s v="PG-13"/>
    <s v="Action"/>
    <x v="30"/>
    <s v="February 26, 2016 (United States)"/>
    <n v="5.4"/>
    <n v="110000"/>
    <s v="Alex Proyas"/>
    <s v="Matt Sazama"/>
    <s v="Brenton Thwaites"/>
    <s v="United States"/>
    <n v="140000000"/>
    <n v="150680864"/>
    <s v="Pyramania"/>
    <n v="127"/>
  </r>
  <r>
    <s v="Godzilla"/>
    <s v="PG-13"/>
    <s v="Action"/>
    <x v="17"/>
    <s v="May 20, 1998 (United States)"/>
    <n v="5.4"/>
    <n v="186000"/>
    <s v="Roland Emmerich"/>
    <s v="Dean Devlin"/>
    <s v="Matthew Broderick"/>
    <s v="Japan"/>
    <n v="130000000"/>
    <n v="379014294"/>
    <s v="Centropolis Film Productions"/>
    <n v="139"/>
  </r>
  <r>
    <s v="Grandview, U.S.A."/>
    <s v="R"/>
    <s v="Drama"/>
    <x v="18"/>
    <s v="August 3, 1984 (United States)"/>
    <n v="5.4"/>
    <n v="1800"/>
    <s v="Randal Kleiser"/>
    <s v="Ken Hixon"/>
    <s v="Jamie Lee Curtis"/>
    <s v="United States"/>
    <m/>
    <n v="4743119"/>
    <s v="CBS Theatrical Films"/>
    <n v="97"/>
  </r>
  <r>
    <s v="Grown Ups 2"/>
    <s v="PG-13"/>
    <s v="Comedy"/>
    <x v="33"/>
    <s v="July 12, 2013 (United States)"/>
    <n v="5.4"/>
    <n v="144000"/>
    <s v="Dennis Dugan"/>
    <s v="Fred Wolf"/>
    <s v="Adam Sandler"/>
    <s v="United States"/>
    <n v="80000000"/>
    <n v="246984278"/>
    <s v="Columbia Pictures"/>
    <n v="101"/>
  </r>
  <r>
    <s v="Half Moon Street"/>
    <s v="R"/>
    <s v="Drama"/>
    <x v="25"/>
    <s v="September 26, 1986 (United States)"/>
    <n v="5.4"/>
    <n v="2500"/>
    <s v="Bob Swaim"/>
    <s v="Edward Behr"/>
    <s v="Sigourney Weaver"/>
    <s v="United Kingdom"/>
    <m/>
    <n v="1131399"/>
    <s v="Centurion"/>
    <n v="90"/>
  </r>
  <r>
    <s v="Head Office"/>
    <s v="PG-13"/>
    <s v="Comedy"/>
    <x v="38"/>
    <s v="January 3, 1986 (United States)"/>
    <n v="5.4"/>
    <n v="1400"/>
    <s v="Ken Finkleman"/>
    <s v="Ken Finkleman"/>
    <s v="Judge Reinhold"/>
    <s v="United States"/>
    <m/>
    <n v="3393807"/>
    <s v="Guber-Peters Company"/>
    <n v="90"/>
  </r>
  <r>
    <s v="Heart of Midnight"/>
    <s v="R"/>
    <s v="Drama"/>
    <x v="28"/>
    <s v="March 3, 1989 (United States)"/>
    <n v="5.4"/>
    <n v="1200"/>
    <s v="Matthew Chapman"/>
    <s v="Matthew Chapman"/>
    <s v="Jennifer Jason Leigh"/>
    <s v="United States"/>
    <m/>
    <m/>
    <s v="Virgin Vision"/>
    <n v="93"/>
  </r>
  <r>
    <s v="Home on the Range"/>
    <s v="PG"/>
    <s v="Animation"/>
    <x v="1"/>
    <s v="April 2, 2004 (United States)"/>
    <n v="5.4"/>
    <n v="21000"/>
    <s v="Will Finn"/>
    <s v="Will Finn"/>
    <s v="Judi Dench"/>
    <s v="United States"/>
    <n v="110000000"/>
    <n v="145358062"/>
    <s v="Walt Disney Pictures"/>
    <n v="76"/>
  </r>
  <r>
    <s v="Honey"/>
    <s v="PG-13"/>
    <s v="Drama"/>
    <x v="2"/>
    <s v="December 5, 2003 (United States)"/>
    <n v="5.4"/>
    <n v="44000"/>
    <s v="Bille Woodruff"/>
    <s v="Alonzo Brown"/>
    <s v="Jessica Alba"/>
    <s v="United States"/>
    <n v="18000000"/>
    <n v="62228395"/>
    <s v="Universal Pictures"/>
    <n v="94"/>
  </r>
  <r>
    <s v="Hop"/>
    <s v="PG"/>
    <s v="Animation"/>
    <x v="24"/>
    <s v="April 1, 2011 (United States)"/>
    <n v="5.4"/>
    <n v="32000"/>
    <s v="Tim Hill"/>
    <s v="Cinco Paul"/>
    <s v="Russell Brand"/>
    <s v="United States"/>
    <n v="63000000"/>
    <n v="183954145"/>
    <s v="Universal Pictures"/>
    <n v="95"/>
  </r>
  <r>
    <s v="Hotel for Dogs"/>
    <s v="PG"/>
    <s v="Comedy"/>
    <x v="6"/>
    <s v="January 16, 2009 (United States)"/>
    <n v="5.4"/>
    <n v="22000"/>
    <s v="Thor Freudenthal"/>
    <s v="Jeff Lowell"/>
    <s v="Emma Roberts"/>
    <s v="Germany"/>
    <n v="35000000"/>
    <n v="117252578"/>
    <s v="Dreamworks Pictures"/>
    <n v="100"/>
  </r>
  <r>
    <s v="House II: the Second Story"/>
    <s v="PG-13"/>
    <s v="Comedy"/>
    <x v="3"/>
    <s v="August 28, 1987 (United States)"/>
    <n v="5.4"/>
    <n v="10000"/>
    <s v="Ethan Wiley"/>
    <s v="Fred Dekker"/>
    <s v="Arye Gross"/>
    <s v="United States"/>
    <m/>
    <n v="7800000"/>
    <s v="New World Pictures"/>
    <n v="88"/>
  </r>
  <r>
    <s v="House of Wax"/>
    <s v="R"/>
    <s v="Horror"/>
    <x v="4"/>
    <s v="May 6, 2005 (United States)"/>
    <n v="5.4"/>
    <n v="118000"/>
    <s v="Jaume Collet-Serra"/>
    <s v="Charles Belden"/>
    <s v="Chad Michael Murray"/>
    <s v="Australia"/>
    <n v="40000000"/>
    <n v="68766121"/>
    <s v="Warner Bros."/>
    <n v="113"/>
  </r>
  <r>
    <s v="How Do You Know"/>
    <s v="PG-13"/>
    <s v="Comedy"/>
    <x v="29"/>
    <s v="December 17, 2010 (United States)"/>
    <n v="5.4"/>
    <n v="48000"/>
    <s v="James L. Brooks"/>
    <s v="James L. Brooks"/>
    <s v="Reese Witherspoon"/>
    <s v="United States"/>
    <n v="120000000"/>
    <n v="48668907"/>
    <s v="Columbia Pictures"/>
    <n v="121"/>
  </r>
  <r>
    <s v="How to Be a Player"/>
    <s v="R"/>
    <s v="Comedy"/>
    <x v="14"/>
    <s v="August 6, 1997 (United States)"/>
    <n v="5.4"/>
    <n v="8700"/>
    <s v="Lionel C. Martin"/>
    <s v="Mark Brown"/>
    <s v="Bill Bellamy"/>
    <s v="United States"/>
    <m/>
    <n v="14009368"/>
    <s v="Def Pictures"/>
    <n v="93"/>
  </r>
  <r>
    <s v="I Spy"/>
    <s v="PG-13"/>
    <s v="Action"/>
    <x v="23"/>
    <s v="November 1, 2002 (United States)"/>
    <n v="5.4"/>
    <n v="50000"/>
    <s v="Betty Thomas"/>
    <s v="Morton S. Fine"/>
    <s v="Eddie Murphy"/>
    <s v="United States"/>
    <n v="70000000"/>
    <n v="51386477"/>
    <s v="Columbia Pictures"/>
    <n v="97"/>
  </r>
  <r>
    <s v="Intersection"/>
    <s v="R"/>
    <s v="Drama"/>
    <x v="13"/>
    <s v="January 21, 1994 (United States)"/>
    <n v="5.4"/>
    <n v="7900"/>
    <s v="Mark Rydell"/>
    <s v="David Rayfiel"/>
    <s v="Richard Gere"/>
    <s v="United States"/>
    <n v="45000000"/>
    <n v="21355893"/>
    <s v="Paramount Pictures"/>
    <n v="98"/>
  </r>
  <r>
    <s v="It Takes Two"/>
    <s v="PG-13"/>
    <s v="Comedy"/>
    <x v="28"/>
    <s v="July 13, 1988 (United States)"/>
    <n v="5.4"/>
    <n v="688"/>
    <s v="David Beaird"/>
    <s v="Richard Christian Matheson"/>
    <s v="George Newbern"/>
    <s v="United States"/>
    <m/>
    <n v="344375"/>
    <s v="United Artists"/>
    <n v="81"/>
  </r>
  <r>
    <s v="It's All About Love"/>
    <s v="R"/>
    <s v="Drama"/>
    <x v="2"/>
    <s v="January 10, 2003 (Denmark)"/>
    <n v="5.4"/>
    <n v="8100"/>
    <s v="Thomas Vinterberg"/>
    <s v="Mogens Rukov"/>
    <s v="Joaquin Phoenix"/>
    <s v="Denmark"/>
    <m/>
    <n v="478996"/>
    <s v="Nimbus Film Productions"/>
    <n v="106"/>
  </r>
  <r>
    <s v="Jack Frost"/>
    <s v="PG"/>
    <s v="Comedy"/>
    <x v="17"/>
    <s v="December 11, 1998 (United States)"/>
    <n v="5.4"/>
    <n v="34000"/>
    <s v="Troy Miller"/>
    <s v="Mark Steven Johnson"/>
    <s v="Michael Keaton"/>
    <s v="United States"/>
    <n v="85000000"/>
    <n v="34562556"/>
    <s v="Warner Bros."/>
    <n v="101"/>
  </r>
  <r>
    <s v="Just My Luck"/>
    <s v="PG-13"/>
    <s v="Comedy"/>
    <x v="15"/>
    <s v="May 12, 2006 (United States)"/>
    <n v="5.4"/>
    <n v="55000"/>
    <s v="Donald Petrie"/>
    <s v="I. Marlene King"/>
    <s v="Lindsay Lohan"/>
    <s v="United States"/>
    <n v="28000000"/>
    <n v="38159905"/>
    <s v="New Regency Productions"/>
    <n v="103"/>
  </r>
  <r>
    <s v="Killerman"/>
    <s v="R"/>
    <s v="Action"/>
    <x v="5"/>
    <s v="August 8, 2019 (Germany)"/>
    <n v="5.4"/>
    <n v="4000"/>
    <s v="Malik Bader"/>
    <s v="Malik Bader"/>
    <s v="Liam Hemsworth"/>
    <s v="United States"/>
    <m/>
    <n v="619855"/>
    <s v="Solution Entertainment Group"/>
    <n v="112"/>
  </r>
  <r>
    <s v="Mad Dog Time"/>
    <s v="R"/>
    <s v="Comedy"/>
    <x v="10"/>
    <s v="November 8, 1996 (United States)"/>
    <n v="5.4"/>
    <n v="2700"/>
    <s v="Larry Bishop"/>
    <s v="Larry Bishop"/>
    <s v="Michael J. Pollard"/>
    <s v="United States"/>
    <n v="8000000"/>
    <n v="107874"/>
    <s v="Bruin Grip Services"/>
    <n v="93"/>
  </r>
  <r>
    <s v="Mad Love"/>
    <s v="PG-13"/>
    <s v="Comedy"/>
    <x v="40"/>
    <s v="May 26, 1995 (United States)"/>
    <n v="5.4"/>
    <n v="6200"/>
    <s v="Antonia Bird"/>
    <s v="Paula Milne"/>
    <s v="Chris O'Donnell"/>
    <s v="United States"/>
    <m/>
    <n v="15453274"/>
    <s v="Touchstone Pictures"/>
    <n v="93"/>
  </r>
  <r>
    <s v="Making Mr. Right"/>
    <s v="PG-13"/>
    <s v="Comedy"/>
    <x v="3"/>
    <s v="April 3, 1987 (United States)"/>
    <n v="5.4"/>
    <n v="2500"/>
    <s v="Susan Seidelman"/>
    <s v="Floyd Byars"/>
    <s v="John Malkovich"/>
    <s v="United States"/>
    <m/>
    <n v="1584970"/>
    <s v="Barry &amp; Enright Productions"/>
    <n v="98"/>
  </r>
  <r>
    <s v="Man of the House"/>
    <s v="PG-13"/>
    <s v="Comedy"/>
    <x v="4"/>
    <s v="February 25, 2005 (United States)"/>
    <n v="5.4"/>
    <n v="23000"/>
    <s v="Stephen Herek"/>
    <s v="John J. McLaughlin"/>
    <s v="Tommy Lee Jones"/>
    <s v="United States"/>
    <n v="40000000"/>
    <n v="21577624"/>
    <s v="Revolution Studios"/>
    <n v="100"/>
  </r>
  <r>
    <s v="Masked and Anonymous"/>
    <s v="PG-13"/>
    <s v="Comedy"/>
    <x v="2"/>
    <s v="August 8, 2003 (Canada)"/>
    <n v="5.4"/>
    <n v="4500"/>
    <s v="Larry Charles"/>
    <s v="Bob Dylan"/>
    <s v="Bob Dylan"/>
    <s v="United Kingdom"/>
    <m/>
    <n v="546106"/>
    <s v="American Entertainment Investors"/>
    <n v="112"/>
  </r>
  <r>
    <s v="Masters of the Universe"/>
    <s v="PG"/>
    <s v="Action"/>
    <x v="3"/>
    <s v="August 7, 1987 (United States)"/>
    <n v="5.4"/>
    <n v="38000"/>
    <s v="Gary Goddard"/>
    <s v="David Odell"/>
    <s v="Dolph Lundgren"/>
    <s v="United States"/>
    <n v="22000000"/>
    <n v="17336370"/>
    <s v="Golan-Globus Productions"/>
    <n v="106"/>
  </r>
  <r>
    <s v="Max Keeble's Big Move"/>
    <s v="PG"/>
    <s v="Comedy"/>
    <x v="7"/>
    <s v="October 5, 2001 (United States)"/>
    <n v="5.4"/>
    <n v="7700"/>
    <s v="Tim Hill"/>
    <s v="David L. Watts"/>
    <s v="Alex D. Linz"/>
    <s v="United States"/>
    <n v="25000000"/>
    <n v="18634654"/>
    <s v="Walt Disney Pictures"/>
    <n v="86"/>
  </r>
  <r>
    <s v="Maxie"/>
    <s v="PG"/>
    <s v="Comedy"/>
    <x v="38"/>
    <s v="September 27, 1985 (United States)"/>
    <n v="5.4"/>
    <n v="993"/>
    <s v="Paul Aaron"/>
    <s v="Jack Finney"/>
    <s v="Glenn Close"/>
    <s v="United States"/>
    <m/>
    <n v="2564278"/>
    <s v="Aurora"/>
    <n v="98"/>
  </r>
  <r>
    <s v="Miami Rhapsody"/>
    <s v="PG-13"/>
    <s v="Comedy"/>
    <x v="40"/>
    <s v="January 27, 1995 (United States)"/>
    <n v="5.4"/>
    <n v="3100"/>
    <s v="David Frankel"/>
    <s v="David Frankel"/>
    <s v="Sarah Jessica Parker"/>
    <s v="United States"/>
    <m/>
    <n v="5221281"/>
    <s v="Cantaloupe Production"/>
    <n v="95"/>
  </r>
  <r>
    <s v="Mistress"/>
    <s v="R"/>
    <s v="Comedy"/>
    <x v="35"/>
    <s v="July 24, 1992 (United States)"/>
    <n v="5.4"/>
    <n v="2100"/>
    <s v="Barry Primus"/>
    <s v="Barry Primus"/>
    <s v="Robert Wuhl"/>
    <s v="United States"/>
    <m/>
    <n v="1102469"/>
    <s v="Meir Teper"/>
    <n v="110"/>
  </r>
  <r>
    <s v="Mixed Nuts"/>
    <s v="PG-13"/>
    <s v="Comedy"/>
    <x v="13"/>
    <s v="December 21, 1994 (United States)"/>
    <n v="5.4"/>
    <n v="11000"/>
    <s v="Nora Ephron"/>
    <s v="Nora Ephron"/>
    <s v="Steve Martin"/>
    <s v="United States"/>
    <n v="15000000"/>
    <n v="6821850"/>
    <s v="TriStar Pictures"/>
    <n v="97"/>
  </r>
  <r>
    <s v="Mom and Dad Save the World"/>
    <s v="PG"/>
    <s v="Adventure"/>
    <x v="35"/>
    <s v="July 24, 1992 (United States)"/>
    <n v="5.4"/>
    <n v="4400"/>
    <s v="Greg Beeman"/>
    <s v="Chris Matheson"/>
    <s v="Teri Garr"/>
    <s v="United States"/>
    <n v="14000000"/>
    <n v="2034470"/>
    <s v="Home Box Office (HBO)"/>
    <n v="88"/>
  </r>
  <r>
    <s v="Mother's Boys"/>
    <s v="R"/>
    <s v="Drama"/>
    <x v="34"/>
    <s v="March 18, 1994 (United States)"/>
    <n v="5.4"/>
    <n v="3000"/>
    <s v="Yves Simoneau"/>
    <s v="Bernard Taylor"/>
    <s v="Jamie Lee Curtis"/>
    <s v="United States"/>
    <n v="8000000"/>
    <n v="737548"/>
    <s v="Miramax"/>
    <n v="96"/>
  </r>
  <r>
    <s v="My Bloody Valentine"/>
    <s v="R"/>
    <s v="Horror"/>
    <x v="9"/>
    <s v="January 16, 2009 (United States)"/>
    <n v="5.4"/>
    <n v="55000"/>
    <s v="Patrick Lussier"/>
    <s v="Todd Farmer"/>
    <s v="Jensen Ackles"/>
    <s v="United States"/>
    <n v="15000000"/>
    <n v="100734718"/>
    <s v="Lionsgate"/>
    <n v="101"/>
  </r>
  <r>
    <s v="My Boyfriend's Back"/>
    <s v="PG-13"/>
    <s v="Comedy"/>
    <x v="34"/>
    <s v="August 6, 1993 (United States)"/>
    <n v="5.4"/>
    <n v="4300"/>
    <s v="Bob Balaban"/>
    <s v="Dean Lorey"/>
    <s v="Andrew Lowery"/>
    <s v="United States"/>
    <n v="12000000"/>
    <n v="3335984"/>
    <s v="Touchstone Pictures"/>
    <n v="85"/>
  </r>
  <r>
    <s v="My Stepmother Is an Alien"/>
    <s v="PG-13"/>
    <s v="Comedy"/>
    <x v="28"/>
    <s v="December 9, 1988 (United States)"/>
    <n v="5.4"/>
    <n v="25000"/>
    <s v="Richard Benjamin"/>
    <s v="Jerico Stone"/>
    <s v="Dan Aykroyd"/>
    <s v="United States"/>
    <n v="20000000"/>
    <n v="13854000"/>
    <s v="Weintraub Entertainment Group"/>
    <n v="105"/>
  </r>
  <r>
    <s v="Nemesis"/>
    <s v="R"/>
    <s v="Action"/>
    <x v="35"/>
    <s v="December 26, 1992 (Japan)"/>
    <n v="5.4"/>
    <n v="5300"/>
    <s v="Albert Pyun"/>
    <s v="Rebecca Charles"/>
    <s v="Olivier Gruner"/>
    <s v="Denmark"/>
    <m/>
    <n v="2001124"/>
    <s v="Imperial Entertainment"/>
    <n v="95"/>
  </r>
  <r>
    <s v="Ninja III: The Domination"/>
    <s v="R"/>
    <s v="Action"/>
    <x v="18"/>
    <s v="September 14, 1984 (United States)"/>
    <n v="5.4"/>
    <n v="4200"/>
    <s v="Sam Firstenberg"/>
    <s v="James R. Silke"/>
    <s v="ShÃ´ Kosugi"/>
    <s v="United States"/>
    <m/>
    <n v="7610785"/>
    <s v="Golan-Globus Productions"/>
    <n v="92"/>
  </r>
  <r>
    <s v="No Good Deed"/>
    <s v="R"/>
    <s v="Crime"/>
    <x v="23"/>
    <s v="November 20, 2014 (Germany)"/>
    <n v="5.4"/>
    <n v="7100"/>
    <s v="Bob Rafelson"/>
    <s v="Dashiell Hammett"/>
    <s v="Samuel L. Jackson"/>
    <s v="Germany"/>
    <n v="12000000"/>
    <n v="1440653"/>
    <s v="ApolloMedia Distribution"/>
    <n v="97"/>
  </r>
  <r>
    <s v="O.C. and Stiggs"/>
    <s v="R"/>
    <s v="Comedy"/>
    <x v="38"/>
    <s v="1985 (United States)"/>
    <n v="5.4"/>
    <n v="1200"/>
    <s v="Robert Altman"/>
    <s v="Tod Carroll"/>
    <s v="Daniel Jenkins"/>
    <s v="United States"/>
    <n v="7000000"/>
    <n v="29815"/>
    <s v="Metro-Goldwyn-Mayer (MGM)"/>
    <n v="109"/>
  </r>
  <r>
    <s v="Oh Heavenly Dog"/>
    <s v="PG"/>
    <s v="Comedy"/>
    <x v="37"/>
    <s v="July 11, 1980 (United States)"/>
    <n v="5.4"/>
    <n v="2400"/>
    <s v="Joe Camp"/>
    <s v="Rod Browning"/>
    <s v="Chevy Chase"/>
    <s v="United States"/>
    <n v="6000000"/>
    <n v="6216067"/>
    <s v="Mulberry Square Productions"/>
    <n v="103"/>
  </r>
  <r>
    <s v="Oh, God! You Devil"/>
    <s v="PG"/>
    <s v="Comedy"/>
    <x v="18"/>
    <s v="November 9, 1984 (United States)"/>
    <n v="5.4"/>
    <n v="2400"/>
    <s v="Paul Bogart"/>
    <s v="Andrew Bergman"/>
    <s v="George Burns"/>
    <s v="United States"/>
    <m/>
    <n v="21538850"/>
    <s v="Warner Bros."/>
    <n v="97"/>
  </r>
  <r>
    <s v="Out of Bounds"/>
    <s v="R"/>
    <s v="Action"/>
    <x v="25"/>
    <s v="July 25, 1986 (United States)"/>
    <n v="5.4"/>
    <n v="1400"/>
    <s v="Richard Tuggle"/>
    <s v="Tony Kayden"/>
    <s v="Anthony Michael Hall"/>
    <s v="United States"/>
    <m/>
    <n v="5099316"/>
    <s v="Columbia Pictures"/>
    <n v="93"/>
  </r>
  <r>
    <s v="Pathfinder"/>
    <s v="R"/>
    <s v="Action"/>
    <x v="6"/>
    <s v="April 13, 2007 (United States)"/>
    <n v="5.4"/>
    <n v="43000"/>
    <s v="Marcus Nispel"/>
    <s v="Laeta Kalogridis"/>
    <s v="Karl Urban"/>
    <s v="United States"/>
    <n v="45000000"/>
    <n v="30984583"/>
    <s v="Twentieth Century Fox"/>
    <n v="99"/>
  </r>
  <r>
    <s v="Phantoms"/>
    <s v="R"/>
    <s v="Horror"/>
    <x v="17"/>
    <s v="January 23, 1998 (United States)"/>
    <n v="5.4"/>
    <n v="20000"/>
    <s v="Joe Chappelle"/>
    <s v="Dean R. Koontz"/>
    <s v="Peter O'Toole"/>
    <s v="United States"/>
    <m/>
    <n v="5624282"/>
    <s v="Miramax"/>
    <n v="96"/>
  </r>
  <r>
    <s v="Pink Cadillac"/>
    <s v="PG-13"/>
    <s v="Action"/>
    <x v="21"/>
    <s v="May 26, 1989 (United States)"/>
    <n v="5.4"/>
    <n v="11000"/>
    <s v="Buddy Van Horn"/>
    <s v="John Eskow"/>
    <s v="Clint Eastwood"/>
    <s v="United States"/>
    <n v="19000000"/>
    <n v="12143484"/>
    <s v="Malpaso Productions"/>
    <n v="122"/>
  </r>
  <r>
    <s v="Piranha 3D"/>
    <s v="R"/>
    <s v="Comedy"/>
    <x v="29"/>
    <s v="August 20, 2010 (United States)"/>
    <n v="5.4"/>
    <n v="87000"/>
    <s v="Alexandre Aja"/>
    <s v="Pete Goldfinger"/>
    <s v="Elisabeth Shue"/>
    <s v="United States"/>
    <n v="24000000"/>
    <n v="83188165"/>
    <s v="Dimension Films"/>
    <n v="88"/>
  </r>
  <r>
    <s v="Platoon Leader"/>
    <s v="R"/>
    <s v="Drama"/>
    <x v="28"/>
    <s v="October 1988 (United States)"/>
    <n v="5.4"/>
    <n v="1600"/>
    <s v="Aaron Norris"/>
    <s v="Andrew Deutsch"/>
    <s v="Tony Pierce"/>
    <s v="United States"/>
    <m/>
    <n v="1348771"/>
    <s v="Cannon International"/>
    <n v="97"/>
  </r>
  <r>
    <s v="Poison Ivy"/>
    <s v="R"/>
    <s v="Drama"/>
    <x v="35"/>
    <s v="May 8, 1992 (United States)"/>
    <n v="5.4"/>
    <n v="18000"/>
    <s v="Katt Shea"/>
    <s v="Melissa Goddard"/>
    <s v="Drew Barrymore"/>
    <s v="United States"/>
    <n v="3000000"/>
    <n v="1829804"/>
    <s v="New Line Cinema"/>
    <n v="93"/>
  </r>
  <r>
    <s v="Police Academy 3: Back in Training"/>
    <s v="PG"/>
    <s v="Comedy"/>
    <x v="25"/>
    <s v="March 21, 1986 (United States)"/>
    <n v="5.4"/>
    <n v="43000"/>
    <s v="Jerry Paris"/>
    <s v="Neal Israel"/>
    <s v="Steve Guttenberg"/>
    <s v="Canada"/>
    <m/>
    <n v="43579163"/>
    <s v="Police Academy Productions"/>
    <n v="83"/>
  </r>
  <r>
    <s v="Problem Child"/>
    <s v="PG"/>
    <s v="Comedy"/>
    <x v="32"/>
    <s v="July 27, 1990 (United States)"/>
    <n v="5.4"/>
    <n v="29000"/>
    <s v="Dennis Dugan"/>
    <s v="Scott Alexander"/>
    <s v="Michael Oliver"/>
    <s v="United States"/>
    <n v="10000000"/>
    <n v="72270891"/>
    <s v="Universal Pictures"/>
    <n v="81"/>
  </r>
  <r>
    <s v="Prom Night"/>
    <s v="R"/>
    <s v="Horror"/>
    <x v="37"/>
    <s v="July 18, 1980 (United States)"/>
    <n v="5.4"/>
    <n v="16000"/>
    <s v="Paul Lynch"/>
    <s v="William Gray"/>
    <s v="Leslie Nielsen"/>
    <s v="Canada"/>
    <m/>
    <n v="14796236"/>
    <s v="Guardian Trust Company"/>
    <n v="92"/>
  </r>
  <r>
    <s v="Psycho III"/>
    <s v="R"/>
    <s v="Horror"/>
    <x v="25"/>
    <s v="July 2, 1986 (United States)"/>
    <n v="5.4"/>
    <n v="14000"/>
    <s v="Anthony Perkins"/>
    <s v="Charles Edward Pogue"/>
    <s v="Anthony Perkins"/>
    <s v="United States"/>
    <m/>
    <n v="14481606"/>
    <s v="Universal Pictures"/>
    <n v="93"/>
  </r>
  <r>
    <s v="Pulse"/>
    <s v="PG-13"/>
    <s v="Horror"/>
    <x v="28"/>
    <s v="March 4, 1988 (United States)"/>
    <n v="5.4"/>
    <n v="2300"/>
    <s v="Paul Golding"/>
    <s v="Paul Golding"/>
    <s v="Cliff De Young"/>
    <s v="United States"/>
    <n v="6000000"/>
    <n v="40397"/>
    <s v="Aspen Film Society"/>
    <n v="91"/>
  </r>
  <r>
    <s v="Ready to Rumble"/>
    <s v="PG-13"/>
    <s v="Comedy"/>
    <x v="8"/>
    <s v="April 7, 2000 (United States)"/>
    <n v="5.4"/>
    <n v="14000"/>
    <s v="Brian Robbins"/>
    <s v="Steven Brill"/>
    <s v="David Arquette"/>
    <s v="United States"/>
    <n v="24000000"/>
    <n v="12452362"/>
    <s v="Bel Air Entertainment"/>
    <n v="107"/>
  </r>
  <r>
    <s v="Red Dawn"/>
    <s v="PG-13"/>
    <s v="Action"/>
    <x v="36"/>
    <s v="November 21, 2012 (United States)"/>
    <n v="5.4"/>
    <n v="74000"/>
    <s v="Dan Bradley"/>
    <s v="Carl Ellsworth"/>
    <s v="Chris Hemsworth"/>
    <s v="United States"/>
    <n v="65000000"/>
    <n v="50950296"/>
    <s v="FilmDistrict"/>
    <n v="93"/>
  </r>
  <r>
    <s v="Reform School Girls"/>
    <s v="R"/>
    <s v="Crime"/>
    <x v="25"/>
    <s v="August 22, 1986 (United States)"/>
    <n v="5.4"/>
    <n v="2200"/>
    <s v="Tom DeSimone"/>
    <s v="Tom DeSimone"/>
    <s v="Linda Carol"/>
    <s v="United States"/>
    <m/>
    <n v="2510433"/>
    <s v="Balcor Film Investors"/>
    <n v="94"/>
  </r>
  <r>
    <s v="Renegades"/>
    <s v="R"/>
    <s v="Action"/>
    <x v="21"/>
    <s v="June 2, 1989 (United States)"/>
    <n v="5.4"/>
    <n v="3300"/>
    <s v="Jack Sholder"/>
    <s v="David Rich"/>
    <s v="Kiefer Sutherland"/>
    <s v="United States"/>
    <n v="16000000"/>
    <n v="9015164"/>
    <s v="Morgan Creek Entertainment"/>
    <n v="106"/>
  </r>
  <r>
    <s v="Resident Evil: Retribution"/>
    <s v="R"/>
    <s v="Action"/>
    <x v="36"/>
    <s v="September 14, 2012 (United States)"/>
    <n v="5.4"/>
    <n v="136000"/>
    <s v="Paul W.S. Anderson"/>
    <s v="Paul W.S. Anderson"/>
    <s v="Milla Jovovich"/>
    <s v="Germany"/>
    <n v="65000000"/>
    <n v="240159255"/>
    <s v="Constantin Film International"/>
    <n v="95"/>
  </r>
  <r>
    <s v="Richie Rich"/>
    <s v="PG"/>
    <s v="Comedy"/>
    <x v="13"/>
    <s v="December 21, 1994 (United States)"/>
    <n v="5.4"/>
    <n v="66000"/>
    <s v="Donald Petrie"/>
    <s v="Neil Tolkin"/>
    <s v="Macaulay Culkin"/>
    <s v="United States"/>
    <n v="40000000"/>
    <n v="38087756"/>
    <s v="Warner Bros."/>
    <n v="95"/>
  </r>
  <r>
    <s v="Robot Jox"/>
    <s v="PG"/>
    <s v="Action"/>
    <x v="21"/>
    <s v="November 21, 1990 (United States)"/>
    <n v="5.4"/>
    <n v="6000"/>
    <s v="Stuart Gordon"/>
    <s v="Stuart Gordon"/>
    <s v="Gary Graham"/>
    <s v="United States"/>
    <n v="10000000"/>
    <n v="1272977"/>
    <s v="Empire Pictures"/>
    <n v="85"/>
  </r>
  <r>
    <s v="Rollover"/>
    <s v="R"/>
    <s v="Drama"/>
    <x v="12"/>
    <s v="December 11, 1981 (United States)"/>
    <n v="5.4"/>
    <n v="1100"/>
    <s v="Alan J. Pakula"/>
    <s v="Howard Kohn"/>
    <s v="Jane Fonda"/>
    <s v="United States"/>
    <n v="16000000"/>
    <n v="10851261"/>
    <s v="IPC Films"/>
    <n v="116"/>
  </r>
  <r>
    <s v="Season of the Witch"/>
    <s v="PG-13"/>
    <s v="Action"/>
    <x v="24"/>
    <s v="January 7, 2011 (United States)"/>
    <n v="5.4"/>
    <n v="91000"/>
    <s v="Dominic Sena"/>
    <s v="Bragi F. Schut"/>
    <s v="Nicolas Cage"/>
    <s v="United States"/>
    <n v="40000000"/>
    <n v="91627228"/>
    <s v="Atlas Entertainment"/>
    <n v="95"/>
  </r>
  <r>
    <s v="See Spot Run"/>
    <s v="PG"/>
    <s v="Action"/>
    <x v="7"/>
    <s v="March 2, 2001 (United States)"/>
    <n v="5.4"/>
    <n v="8800"/>
    <s v="John Whitesell"/>
    <s v="George Gallo"/>
    <s v="David Arquette"/>
    <s v="United States"/>
    <n v="35000000"/>
    <n v="43057552"/>
    <s v="Warner Bros."/>
    <n v="94"/>
  </r>
  <r>
    <s v="Serena"/>
    <s v="R"/>
    <s v="Drama"/>
    <x v="20"/>
    <s v="February 26, 2015 (United States)"/>
    <n v="5.4"/>
    <n v="28000"/>
    <s v="Susanne Bier"/>
    <s v="Christopher Kyle"/>
    <s v="Bradley Cooper"/>
    <s v="Czech Republic"/>
    <n v="30000000"/>
    <n v="5092129"/>
    <s v="2929 Productions"/>
    <n v="109"/>
  </r>
  <r>
    <s v="Serenity"/>
    <s v="R"/>
    <s v="Drama"/>
    <x v="5"/>
    <s v="January 25, 2019 (United States)"/>
    <n v="5.4"/>
    <n v="38000"/>
    <s v="Steven Knight"/>
    <s v="Steven Knight"/>
    <s v="Matthew McConaughey"/>
    <s v="United Kingdom"/>
    <n v="25000000"/>
    <n v="14454622"/>
    <s v="Blue Budgie Films Limited"/>
    <n v="106"/>
  </r>
  <r>
    <s v="Serious Moonlight"/>
    <s v="R"/>
    <s v="Comedy"/>
    <x v="9"/>
    <s v="December 4, 2009 (United States)"/>
    <n v="5.4"/>
    <n v="8000"/>
    <s v="Cheryl Hines"/>
    <s v="Adrienne Shelly"/>
    <s v="Meg Ryan"/>
    <s v="United States"/>
    <m/>
    <n v="348327"/>
    <s v="Night and Day Pictures"/>
    <n v="81"/>
  </r>
  <r>
    <s v="She's Out of Control"/>
    <s v="PG"/>
    <s v="Comedy"/>
    <x v="21"/>
    <s v="April 14, 1989 (United States)"/>
    <n v="5.4"/>
    <n v="4100"/>
    <s v="Stan Dragoti"/>
    <s v="Seth Winston"/>
    <s v="Tony Danza"/>
    <s v="United States"/>
    <m/>
    <n v="12065892"/>
    <s v="Weintraub Entertainment Group"/>
    <n v="90"/>
  </r>
  <r>
    <s v="Sibling Rivalry"/>
    <s v="PG-13"/>
    <s v="Comedy"/>
    <x v="32"/>
    <s v="October 26, 1990 (United States)"/>
    <n v="5.4"/>
    <n v="2500"/>
    <s v="Carl Reiner"/>
    <s v="Martha Goldhirsh"/>
    <s v="Kirstie Alley"/>
    <s v="United States"/>
    <n v="16000000"/>
    <n v="17854933"/>
    <s v="Castle Rock Entertainment"/>
    <n v="87"/>
  </r>
  <r>
    <s v="Sister, Sister"/>
    <s v="R"/>
    <s v="Drama"/>
    <x v="3"/>
    <s v="February 9, 1988 (United States)"/>
    <n v="5.4"/>
    <n v="834"/>
    <s v="Bill Condon"/>
    <s v="Bill Condon"/>
    <s v="Eric Stoltz"/>
    <s v="United States"/>
    <n v="4000000"/>
    <n v="743445"/>
    <s v="New World Entertainment Films"/>
    <n v="91"/>
  </r>
  <r>
    <s v="Slackers"/>
    <s v="R"/>
    <s v="Comedy"/>
    <x v="23"/>
    <s v="February 1, 2002 (United States)"/>
    <n v="5.4"/>
    <n v="14000"/>
    <s v="Dewey Nicks"/>
    <s v="David H. Steinberg"/>
    <s v="Devon Sawa"/>
    <s v="Canada"/>
    <n v="14000000"/>
    <n v="6413915"/>
    <s v="Alliance Atlantis Communications"/>
    <n v="86"/>
  </r>
  <r>
    <s v="Sleepover"/>
    <s v="PG"/>
    <s v="Comedy"/>
    <x v="1"/>
    <s v="July 9, 2004 (United States)"/>
    <n v="5.4"/>
    <n v="16000"/>
    <s v="Joe Nussbaum"/>
    <s v="Elisa Bell"/>
    <s v="Alexa PenaVega"/>
    <s v="United States"/>
    <n v="10000000"/>
    <n v="10143022"/>
    <s v="Metro-Goldwyn-Mayer (MGM)"/>
    <n v="89"/>
  </r>
  <r>
    <s v="Snakes on a Plane"/>
    <s v="R"/>
    <s v="Action"/>
    <x v="15"/>
    <s v="August 18, 2006 (United States)"/>
    <n v="5.4"/>
    <n v="134000"/>
    <s v="David R. Ellis"/>
    <s v="John Heffernan"/>
    <s v="Samuel L. Jackson"/>
    <s v="United States"/>
    <n v="33000000"/>
    <n v="62022014"/>
    <s v="New Line Cinema"/>
    <n v="105"/>
  </r>
  <r>
    <s v="Southland Tales"/>
    <s v="R"/>
    <s v="Comedy"/>
    <x v="15"/>
    <s v="December 7, 2007 (United Kingdom)"/>
    <n v="5.4"/>
    <n v="38000"/>
    <s v="Richard Kelly"/>
    <s v="Richard Kelly"/>
    <s v="Dwayne Johnson"/>
    <s v="France"/>
    <n v="17000000"/>
    <n v="374743"/>
    <s v="Universal Pictures"/>
    <n v="145"/>
  </r>
  <r>
    <s v="Spy Hard"/>
    <s v="PG-13"/>
    <s v="Action"/>
    <x v="10"/>
    <s v="May 24, 1996 (United States)"/>
    <n v="5.4"/>
    <n v="37000"/>
    <s v="Rick Friedberg"/>
    <s v="Jason Friedberg"/>
    <s v="Leslie Nielsen"/>
    <s v="United States"/>
    <n v="18000000"/>
    <n v="26960191"/>
    <s v="Hollywood Pictures"/>
    <n v="81"/>
  </r>
  <r>
    <s v="Stomp the Yard"/>
    <s v="PG-13"/>
    <s v="Drama"/>
    <x v="6"/>
    <s v="January 12, 2007 (United States)"/>
    <n v="5.4"/>
    <n v="22000"/>
    <s v="Sylvain White"/>
    <s v="Robert Adetuyi"/>
    <s v="Columbus Short"/>
    <s v="United States"/>
    <n v="13000000"/>
    <n v="75511123"/>
    <s v="Rainforest Films"/>
    <n v="115"/>
  </r>
  <r>
    <s v="Stone"/>
    <s v="R"/>
    <s v="Drama"/>
    <x v="29"/>
    <s v="October 22, 2010 (United States)"/>
    <n v="5.4"/>
    <n v="41000"/>
    <s v="John Curran"/>
    <s v="Angus MacLachlan"/>
    <s v="Edward Norton"/>
    <s v="United States"/>
    <n v="22000000"/>
    <n v="10300416"/>
    <s v="Millennium Films"/>
    <n v="105"/>
  </r>
  <r>
    <s v="Surrender"/>
    <s v="PG"/>
    <s v="Comedy"/>
    <x v="3"/>
    <s v="October 9, 1987 (United States)"/>
    <n v="5.4"/>
    <n v="872"/>
    <s v="Jerry Belson"/>
    <s v="Jerry Belson"/>
    <s v="Sally Field"/>
    <s v="United States"/>
    <n v="15000000"/>
    <n v="5711976"/>
    <s v="The Cannon Group"/>
    <n v="105"/>
  </r>
  <r>
    <s v="Tank Girl"/>
    <s v="R"/>
    <s v="Action"/>
    <x v="40"/>
    <s v="March 31, 1995 (United States)"/>
    <n v="5.4"/>
    <n v="31000"/>
    <s v="Rachel Talalay"/>
    <s v="Alan Martin"/>
    <s v="Lori Petty"/>
    <s v="United States"/>
    <n v="25000000"/>
    <n v="4064495"/>
    <s v="Image Comics"/>
    <n v="104"/>
  </r>
  <r>
    <s v="Teeth"/>
    <s v="R"/>
    <s v="Action"/>
    <x v="6"/>
    <s v="April 3, 2008 (Singapore)"/>
    <n v="5.4"/>
    <n v="42000"/>
    <s v="Mitchell Lichtenstein"/>
    <s v="Mitchell Lichtenstein"/>
    <s v="Jess Weixler"/>
    <s v="United States"/>
    <m/>
    <n v="2340110"/>
    <s v="Pierpoline Films"/>
    <n v="94"/>
  </r>
  <r>
    <s v="The Astronaut's Wife"/>
    <s v="R"/>
    <s v="Drama"/>
    <x v="11"/>
    <s v="August 27, 1999 (United States)"/>
    <n v="5.4"/>
    <n v="54000"/>
    <s v="Rand Ravich"/>
    <s v="Rand Ravich"/>
    <s v="Charlize Theron"/>
    <s v="United States"/>
    <n v="75000000"/>
    <n v="19598588"/>
    <s v="New Line Cinema"/>
    <n v="109"/>
  </r>
  <r>
    <s v="The Back-up Plan"/>
    <s v="PG-13"/>
    <s v="Comedy"/>
    <x v="29"/>
    <s v="April 23, 2010 (United States)"/>
    <n v="5.4"/>
    <n v="49000"/>
    <s v="Alan Poul"/>
    <s v="Kate Angelo"/>
    <s v="Jennifer Lopez"/>
    <s v="United States"/>
    <n v="35000000"/>
    <n v="77477008"/>
    <s v="CBS Films"/>
    <n v="104"/>
  </r>
  <r>
    <s v="The Butcher's Wife"/>
    <s v="PG-13"/>
    <s v="Comedy"/>
    <x v="16"/>
    <s v="October 25, 1991 (United States)"/>
    <n v="5.4"/>
    <n v="6800"/>
    <s v="Terry Hughes"/>
    <s v="Ezra Litwak"/>
    <s v="Demi Moore"/>
    <s v="United States"/>
    <m/>
    <n v="9689816"/>
    <s v="Paramount Pictures"/>
    <n v="107"/>
  </r>
  <r>
    <s v="The Clan of the Cave Bear"/>
    <s v="R"/>
    <s v="Adventure"/>
    <x v="25"/>
    <s v="January 17, 1986 (United States)"/>
    <n v="5.4"/>
    <n v="6200"/>
    <s v="Michael Chapman"/>
    <s v="Jean M. Auel"/>
    <s v="Daryl Hannah"/>
    <s v="United States"/>
    <n v="15000000"/>
    <n v="1953732"/>
    <s v="Warner Bros."/>
    <n v="98"/>
  </r>
  <r>
    <s v="The Crocodile Hunter: Collision Course"/>
    <s v="PG"/>
    <s v="Action"/>
    <x v="23"/>
    <s v="July 12, 2002 (United States)"/>
    <n v="5.4"/>
    <n v="6400"/>
    <s v="John Stainton"/>
    <s v="John Stainton"/>
    <s v="Steve Irwin"/>
    <s v="Australia"/>
    <n v="12000000"/>
    <n v="33082548"/>
    <s v="Metro-Goldwyn-Mayer (MGM)"/>
    <n v="90"/>
  </r>
  <r>
    <s v="The Exterminating Angels"/>
    <s v="Not Rated"/>
    <s v="Drama"/>
    <x v="15"/>
    <s v="September 13, 2006 (France)"/>
    <n v="5.4"/>
    <n v="3100"/>
    <s v="Jean-Claude Brisseau"/>
    <s v="Jean-Claude Brisseau"/>
    <s v="FrÃ©dÃ©ric van den Driessche"/>
    <s v="France"/>
    <m/>
    <n v="154210"/>
    <s v="TS Productions"/>
    <n v="100"/>
  </r>
  <r>
    <s v="The Eye"/>
    <s v="PG-13"/>
    <s v="Drama"/>
    <x v="0"/>
    <s v="February 1, 2008 (United States)"/>
    <n v="5.4"/>
    <n v="52000"/>
    <s v="David Moreau"/>
    <s v="Sebastian Gutierrez"/>
    <s v="Jessica Alba"/>
    <s v="United States"/>
    <n v="12000000"/>
    <n v="58010320"/>
    <s v="Lionsgate"/>
    <n v="98"/>
  </r>
  <r>
    <s v="The Girl in a Swing"/>
    <s v="R"/>
    <s v="Drama"/>
    <x v="28"/>
    <s v="September 29, 1989 (United States)"/>
    <n v="5.4"/>
    <n v="613"/>
    <s v="Gordon Hessler"/>
    <s v="Richard Adams"/>
    <s v="Meg Tilly"/>
    <s v="United Kingdom"/>
    <m/>
    <n v="747013"/>
    <s v="Panorama"/>
    <n v="119"/>
  </r>
  <r>
    <s v="The Glimmer Man"/>
    <s v="R"/>
    <s v="Action"/>
    <x v="10"/>
    <s v="October 4, 1996 (United States)"/>
    <n v="5.4"/>
    <n v="19000"/>
    <s v="John Gray"/>
    <s v="Kevin Brodbin"/>
    <s v="Steven Seagal"/>
    <s v="United States"/>
    <n v="45000000"/>
    <n v="20351264"/>
    <s v="Warner Bros."/>
    <n v="91"/>
  </r>
  <r>
    <s v="The Guardian"/>
    <s v="R"/>
    <s v="Drama"/>
    <x v="32"/>
    <s v="April 27, 1990 (United States)"/>
    <n v="5.4"/>
    <n v="5300"/>
    <s v="William Friedkin"/>
    <s v="Dan Greenburg"/>
    <s v="Jenny Seagrove"/>
    <s v="United States"/>
    <m/>
    <n v="17037887"/>
    <s v="Universal Pictures"/>
    <n v="92"/>
  </r>
  <r>
    <s v="The Happytime Murders"/>
    <s v="R"/>
    <s v="Action"/>
    <x v="26"/>
    <s v="August 24, 2018 (United States)"/>
    <n v="5.4"/>
    <n v="26000"/>
    <s v="Brian Henson"/>
    <s v="Todd Berger"/>
    <s v="Melissa McCarthy"/>
    <s v="United States"/>
    <n v="40000000"/>
    <n v="27506452"/>
    <s v="STX Entertainment"/>
    <n v="91"/>
  </r>
  <r>
    <s v="The Hitman"/>
    <s v="R"/>
    <s v="Action"/>
    <x v="16"/>
    <s v="October 25, 1991 (United States)"/>
    <n v="5.4"/>
    <n v="3700"/>
    <s v="Aaron Norris"/>
    <s v="Robert Geoffrion"/>
    <s v="Chuck Norris"/>
    <s v="United States"/>
    <m/>
    <n v="4654288"/>
    <s v="Cannon Pictures"/>
    <n v="95"/>
  </r>
  <r>
    <s v="The Hustle"/>
    <s v="PG-13"/>
    <s v="Comedy"/>
    <x v="5"/>
    <s v="May 10, 2019 (United States)"/>
    <n v="5.4"/>
    <n v="51000"/>
    <s v="Chris Addison"/>
    <s v="Stanley Shapiro"/>
    <s v="Anne Hathaway"/>
    <s v="United States"/>
    <n v="21000000"/>
    <n v="95017038"/>
    <s v="Metro-Goldwyn-Mayer (MGM)"/>
    <n v="93"/>
  </r>
  <r>
    <s v="The Jungle Book 2"/>
    <s v="G"/>
    <s v="Animation"/>
    <x v="2"/>
    <s v="February 14, 2003 (United States)"/>
    <n v="5.4"/>
    <n v="15000"/>
    <s v="Steve Trenbirth"/>
    <s v="Karl Geurs"/>
    <s v="John Goodman"/>
    <s v="United States"/>
    <n v="20000000"/>
    <n v="186303759"/>
    <s v="Disney Television Animation"/>
    <n v="72"/>
  </r>
  <r>
    <s v="The Kiss"/>
    <s v="R"/>
    <s v="Drama"/>
    <x v="28"/>
    <s v="October 14, 1988 (United States)"/>
    <n v="5.4"/>
    <n v="1500"/>
    <s v="Pen Densham"/>
    <s v="Tom Ropelewski"/>
    <s v="Joanna Pacula"/>
    <s v="Canada"/>
    <n v="6000000"/>
    <n v="1869148"/>
    <s v="TriStar Pictures"/>
    <n v="101"/>
  </r>
  <r>
    <s v="The Last Legion"/>
    <s v="PG-13"/>
    <s v="Action"/>
    <x v="6"/>
    <s v="August 17, 2007 (United States)"/>
    <n v="5.4"/>
    <n v="35000"/>
    <s v="Doug Lefler"/>
    <s v="Jez Butterworth"/>
    <s v="Colin Firth"/>
    <s v="United Kingdom"/>
    <n v="35000000"/>
    <n v="25303038"/>
    <s v="Dino De Laurentiis Company"/>
    <n v="101"/>
  </r>
  <r>
    <s v="The Lawnmower Man"/>
    <s v="R"/>
    <s v="Horror"/>
    <x v="35"/>
    <s v="March 6, 1992 (United States)"/>
    <n v="5.4"/>
    <n v="34000"/>
    <s v="Brett Leonard"/>
    <s v="Stephen King"/>
    <s v="Jeff Fahey"/>
    <s v="United Kingdom"/>
    <n v="10000000"/>
    <n v="32100816"/>
    <s v="Allied Vision"/>
    <n v="108"/>
  </r>
  <r>
    <s v="The Longshot"/>
    <s v="PG-13"/>
    <s v="Comedy"/>
    <x v="25"/>
    <s v="January 17, 1986 (United States)"/>
    <n v="5.4"/>
    <n v="565"/>
    <s v="Paul Bartel"/>
    <s v="Tim Conway"/>
    <s v="Tim Conway"/>
    <s v="United States"/>
    <m/>
    <m/>
    <s v="Orion Pictures"/>
    <n v="89"/>
  </r>
  <r>
    <s v="The Loss of Sexual Innocence"/>
    <s v="R"/>
    <s v="Drama"/>
    <x v="11"/>
    <s v="January 7, 2000 (United Kingdom)"/>
    <n v="5.4"/>
    <n v="3100"/>
    <s v="Mike Figgis"/>
    <s v="Mike Figgis"/>
    <s v="Julian Sands"/>
    <s v="United Kingdom"/>
    <n v="4000000"/>
    <n v="164022"/>
    <s v="Newmarket Capital Group"/>
    <n v="106"/>
  </r>
  <r>
    <s v="The Man with the Iron Fists"/>
    <s v="R"/>
    <s v="Action"/>
    <x v="36"/>
    <s v="November 2, 2012 (United States)"/>
    <n v="5.4"/>
    <n v="61000"/>
    <s v="RZA"/>
    <s v="RZA"/>
    <s v="Russell Crowe"/>
    <s v="United States"/>
    <n v="15000000"/>
    <n v="20546518"/>
    <s v="Arcade Pictures"/>
    <n v="95"/>
  </r>
  <r>
    <s v="The Messengers"/>
    <s v="PG-13"/>
    <s v="Drama"/>
    <x v="6"/>
    <s v="February 2, 2007 (United States)"/>
    <n v="5.4"/>
    <n v="39000"/>
    <s v="Danny Pang"/>
    <s v="Mark Wheaton"/>
    <s v="Dylan McDermott"/>
    <s v="United States"/>
    <n v="16000000"/>
    <n v="55060212"/>
    <s v="Screen Gems"/>
    <n v="90"/>
  </r>
  <r>
    <s v="The Mummy"/>
    <s v="PG-13"/>
    <s v="Action"/>
    <x v="27"/>
    <s v="June 9, 2017 (United States)"/>
    <n v="5.4"/>
    <n v="177000"/>
    <s v="Alex Kurtzman"/>
    <s v="David Koepp"/>
    <s v="Tom Cruise"/>
    <s v="United States"/>
    <n v="125000000"/>
    <n v="409231607"/>
    <s v="Universal Pictures"/>
    <n v="110"/>
  </r>
  <r>
    <s v="The Quarry"/>
    <s v="R"/>
    <s v="Crime"/>
    <x v="22"/>
    <s v="April 17, 2020 (Mexico)"/>
    <n v="5.4"/>
    <n v="2400"/>
    <s v="Scott Teems"/>
    <s v="Scott Teems"/>
    <s v="Shea Whigham"/>
    <s v="United States"/>
    <m/>
    <n v="3661"/>
    <s v="Prowess Pictures"/>
    <n v="98"/>
  </r>
  <r>
    <s v="The Ring Two"/>
    <s v="PG-13"/>
    <s v="Horror"/>
    <x v="4"/>
    <s v="March 18, 2005 (United States)"/>
    <n v="5.4"/>
    <n v="93000"/>
    <s v="Hideo Nakata"/>
    <s v="Ehren Kruger"/>
    <s v="Naomi Watts"/>
    <s v="United States"/>
    <n v="50000000"/>
    <n v="163995949"/>
    <s v="Dreamworks Pictures"/>
    <n v="110"/>
  </r>
  <r>
    <s v="The Scout"/>
    <s v="PG-13"/>
    <s v="Comedy"/>
    <x v="13"/>
    <s v="September 30, 1994 (United States)"/>
    <n v="5.4"/>
    <n v="6000"/>
    <s v="Michael Ritchie"/>
    <s v="Roger Angell"/>
    <s v="Albert Brooks"/>
    <s v="United States"/>
    <m/>
    <n v="2694234"/>
    <s v="Santo Domingo Film &amp; Music Video"/>
    <n v="101"/>
  </r>
  <r>
    <s v="The Sicilian"/>
    <s v="R"/>
    <s v="Action"/>
    <x v="3"/>
    <s v="October 23, 1987 (United States)"/>
    <n v="5.4"/>
    <n v="4800"/>
    <s v="Michael Cimino"/>
    <s v="Mario Puzo"/>
    <s v="Christopher Lambert"/>
    <s v="United States"/>
    <n v="9000000"/>
    <n v="5406879"/>
    <s v="Gladden Entertainment"/>
    <n v="115"/>
  </r>
  <r>
    <s v="The Smurfs"/>
    <s v="PG"/>
    <s v="Animation"/>
    <x v="24"/>
    <s v="July 29, 2011 (United States)"/>
    <n v="5.4"/>
    <n v="86000"/>
    <s v="Raja Gosnell"/>
    <s v="J. David Stem"/>
    <s v="Hank Azaria"/>
    <s v="United States"/>
    <n v="110000000"/>
    <n v="563749323"/>
    <s v="Columbia Pictures"/>
    <n v="103"/>
  </r>
  <r>
    <s v="The Tempest"/>
    <s v="PG-13"/>
    <s v="Comedy"/>
    <x v="29"/>
    <s v="January 7, 2011 (Brazil)"/>
    <n v="5.4"/>
    <n v="7500"/>
    <s v="Julie Taymor"/>
    <s v="Julie Taymor"/>
    <s v="Helen Mirren"/>
    <s v="United States"/>
    <n v="20000000"/>
    <n v="405861"/>
    <s v="Miramax"/>
    <n v="110"/>
  </r>
  <r>
    <s v="The Tuxedo"/>
    <s v="PG-13"/>
    <s v="Action"/>
    <x v="23"/>
    <s v="September 27, 2002 (United States)"/>
    <n v="5.4"/>
    <n v="81000"/>
    <s v="Kevin Donovan"/>
    <s v="Phil Hay"/>
    <s v="Jackie Chan"/>
    <s v="United States"/>
    <n v="60000000"/>
    <n v="104391623"/>
    <s v="Blue Train Productions"/>
    <n v="98"/>
  </r>
  <r>
    <s v="Them That Follow"/>
    <s v="R"/>
    <s v="Drama"/>
    <x v="5"/>
    <s v="August 2, 2019 (United States)"/>
    <n v="5.4"/>
    <n v="2900"/>
    <s v="Britt Poulton"/>
    <s v="Britt Poulton"/>
    <s v="Walton Goggins"/>
    <s v="United States"/>
    <m/>
    <n v="172952"/>
    <s v="Amasia Entertainment"/>
    <n v="98"/>
  </r>
  <r>
    <s v="Timebomb"/>
    <s v="R"/>
    <s v="Action"/>
    <x v="16"/>
    <s v="May 25, 1991 (South Korea)"/>
    <n v="5.4"/>
    <n v="1600"/>
    <s v="Avi Nesher"/>
    <s v="Avi Nesher"/>
    <s v="Michael Biehn"/>
    <s v="United States"/>
    <n v="6000000"/>
    <m/>
    <s v="Raffaella Productions"/>
    <n v="96"/>
  </r>
  <r>
    <s v="Tom and Jerry: The Movie"/>
    <s v="G"/>
    <s v="Animation"/>
    <x v="35"/>
    <s v="July 30, 1993 (United States)"/>
    <n v="5.4"/>
    <n v="10000"/>
    <s v="Phil Roman"/>
    <s v="Dennis Marks"/>
    <s v="Richard Kind"/>
    <s v="United States"/>
    <n v="8000000"/>
    <n v="3560469"/>
    <s v="Turner Pictures (I)"/>
    <n v="84"/>
  </r>
  <r>
    <s v="Tomcats"/>
    <s v="R"/>
    <s v="Comedy"/>
    <x v="7"/>
    <s v="March 30, 2001 (United States)"/>
    <n v="5.4"/>
    <n v="18000"/>
    <s v="Gregory Poirier"/>
    <s v="Gregory Poirier"/>
    <s v="Shannon Elizabeth"/>
    <s v="United States"/>
    <n v="11000000"/>
    <n v="23430766"/>
    <s v="Revolution Studios"/>
    <n v="95"/>
  </r>
  <r>
    <s v="Turistas"/>
    <s v="R"/>
    <s v="Horror"/>
    <x v="15"/>
    <s v="December 1, 2006 (United States)"/>
    <n v="5.4"/>
    <n v="37000"/>
    <s v="John Stockwell"/>
    <s v="Michael Arlen Ross"/>
    <s v="Josh Duhamel"/>
    <s v="United States"/>
    <n v="10000000"/>
    <n v="14756513"/>
    <s v="Fox Atomic"/>
    <n v="93"/>
  </r>
  <r>
    <s v="Under the Rainbow"/>
    <s v="PG"/>
    <s v="Comedy"/>
    <x v="12"/>
    <s v="July 31, 1981 (United States)"/>
    <n v="5.4"/>
    <n v="2600"/>
    <s v="Steve Rash"/>
    <s v="Fred Bauer"/>
    <s v="Chevy Chase"/>
    <s v="United States"/>
    <n v="20000000"/>
    <n v="18826490"/>
    <s v="Innovisions"/>
    <n v="98"/>
  </r>
  <r>
    <s v="Unfinished Business"/>
    <s v="R"/>
    <s v="Comedy"/>
    <x v="39"/>
    <s v="March 6, 2015 (United States)"/>
    <n v="5.4"/>
    <n v="33000"/>
    <s v="Ken Scott"/>
    <s v="Steve Conrad"/>
    <s v="Vince Vaughn"/>
    <s v="United States"/>
    <n v="35000000"/>
    <n v="14431253"/>
    <s v="New Regency Productions"/>
    <n v="91"/>
  </r>
  <r>
    <s v="Vital Signs"/>
    <s v="R"/>
    <s v="Drama"/>
    <x v="32"/>
    <s v="April 13, 1990 (United States)"/>
    <n v="5.4"/>
    <n v="703"/>
    <s v="Marisa Silver"/>
    <s v="Larry Ketron"/>
    <s v="Adrian Pasdar"/>
    <s v="United States"/>
    <m/>
    <n v="1224605"/>
    <s v="Twentieth Century Fox"/>
    <n v="103"/>
  </r>
  <r>
    <s v="Warlock: The Armageddon"/>
    <s v="R"/>
    <s v="Action"/>
    <x v="34"/>
    <s v="September 24, 1993 (United States)"/>
    <n v="5.4"/>
    <n v="5700"/>
    <s v="Anthony Hickox"/>
    <s v="Kevin Rock"/>
    <s v="Julian Sands"/>
    <s v="United States"/>
    <n v="3000000"/>
    <n v="3902679"/>
    <s v="Trimark Pictures"/>
    <n v="98"/>
  </r>
  <r>
    <s v="Watchers"/>
    <s v="R"/>
    <s v="Action"/>
    <x v="28"/>
    <s v="December 2, 1988 (United States)"/>
    <n v="5.4"/>
    <n v="4000"/>
    <s v="Jon Hess"/>
    <s v="Dean R. Koontz"/>
    <s v="Corey Haim"/>
    <s v="Canada"/>
    <m/>
    <n v="940173"/>
    <s v="Concorde Pictures"/>
    <n v="91"/>
  </r>
  <r>
    <s v="Wonder Woman 1984"/>
    <s v="PG-13"/>
    <s v="Action"/>
    <x v="22"/>
    <s v="December 25, 2020 (United States)"/>
    <n v="5.4"/>
    <n v="217000"/>
    <s v="Patty Jenkins"/>
    <s v="Patty Jenkins"/>
    <s v="Gal Gadot"/>
    <s v="United States"/>
    <m/>
    <n v="166534027"/>
    <s v="Atlas Entertainment"/>
    <n v="151"/>
  </r>
  <r>
    <s v="A Night in the Life of Jimmy Reardon"/>
    <s v="R"/>
    <s v="Comedy"/>
    <x v="28"/>
    <s v="February 26, 1988 (United States)"/>
    <n v="5.5"/>
    <n v="2600"/>
    <s v="William Richert"/>
    <s v="William Richert"/>
    <s v="River Phoenix"/>
    <s v="United States"/>
    <m/>
    <n v="6264058"/>
    <s v="Island Pictures"/>
    <n v="90"/>
  </r>
  <r>
    <s v="A Nightmare on Elm Street 2: Freddy's Revenge"/>
    <s v="R"/>
    <s v="Horror"/>
    <x v="38"/>
    <s v="November 1, 1985 (United States)"/>
    <n v="5.5"/>
    <n v="63000"/>
    <s v="Jack Sholder"/>
    <s v="David Chaskin"/>
    <s v="Robert Englund"/>
    <s v="United States"/>
    <n v="3000000"/>
    <n v="29999213"/>
    <s v="New Line Cinema"/>
    <n v="87"/>
  </r>
  <r>
    <s v="Ã†on Flux"/>
    <s v="PG-13"/>
    <s v="Action"/>
    <x v="4"/>
    <s v="December 2, 2005 (United States)"/>
    <n v="5.5"/>
    <n v="125000"/>
    <s v="Karyn Kusama"/>
    <s v="Phil Hay"/>
    <s v="Charlize Theron"/>
    <s v="United States"/>
    <n v="62000000"/>
    <n v="53321673"/>
    <s v="Paramount Pictures"/>
    <n v="93"/>
  </r>
  <r>
    <s v="After Midnight"/>
    <s v="R"/>
    <s v="Horror"/>
    <x v="21"/>
    <s v="November 3, 1989 (United States)"/>
    <n v="5.5"/>
    <n v="1700"/>
    <s v="Jim Wheat"/>
    <s v="Ken Wheat"/>
    <s v="Jillian McWhirter"/>
    <s v="United States"/>
    <n v="3000000"/>
    <n v="76325"/>
    <s v="High Bar Productions"/>
    <n v="90"/>
  </r>
  <r>
    <s v="All Dogs Go to Heaven 2"/>
    <s v="G"/>
    <s v="Animation"/>
    <x v="10"/>
    <s v="March 29, 1996 (United States)"/>
    <n v="5.5"/>
    <n v="5700"/>
    <s v="Larry Leker"/>
    <s v="Arne Olsen"/>
    <s v="Charlie Sheen"/>
    <s v="United States"/>
    <m/>
    <n v="8620678"/>
    <s v="MGM Family Entertainment"/>
    <n v="82"/>
  </r>
  <r>
    <s v="All Night Long"/>
    <s v="R"/>
    <s v="Comedy"/>
    <x v="12"/>
    <s v="March 6, 1981 (United States)"/>
    <n v="5.5"/>
    <n v="1700"/>
    <s v="Jean-Claude Tramont"/>
    <s v="W.D. Richter"/>
    <s v="Gene Hackman"/>
    <s v="United States"/>
    <n v="14000000"/>
    <n v="4454295"/>
    <s v="Universal Pictures"/>
    <n v="87"/>
  </r>
  <r>
    <s v="American Warrior"/>
    <s v="R"/>
    <s v="Action"/>
    <x v="38"/>
    <s v="August 30, 1985 (United States)"/>
    <n v="5.5"/>
    <n v="14000"/>
    <s v="Sam Firstenberg"/>
    <s v="Paul De Mielche"/>
    <s v="Michael Dudikoff"/>
    <s v="United States"/>
    <n v="1000000"/>
    <n v="10499694"/>
    <s v="The Cannon Group"/>
    <n v="95"/>
  </r>
  <r>
    <s v="Amityville II: The Possession"/>
    <s v="R"/>
    <s v="Horror"/>
    <x v="31"/>
    <s v="September 24, 1982 (United States)"/>
    <n v="5.5"/>
    <n v="11000"/>
    <s v="Damiano Damiani"/>
    <s v="Tommy Lee Wallace"/>
    <s v="James Olson"/>
    <s v="Mexico"/>
    <n v="5000000"/>
    <n v="12534817"/>
    <s v="Dino De Laurentiis Company"/>
    <n v="104"/>
  </r>
  <r>
    <s v="An Eye for an Eye"/>
    <s v="R"/>
    <s v="Action"/>
    <x v="12"/>
    <s v="August 14, 1981 (United States)"/>
    <n v="5.5"/>
    <n v="3600"/>
    <s v="Steve Carver"/>
    <s v="James Bruner"/>
    <s v="Chuck Norris"/>
    <s v="United States"/>
    <n v="3800000"/>
    <m/>
    <s v="Adams Apple Film Company"/>
    <n v="106"/>
  </r>
  <r>
    <s v="Baywatch"/>
    <s v="R"/>
    <s v="Action"/>
    <x v="27"/>
    <s v="May 25, 2017 (United States)"/>
    <n v="5.5"/>
    <n v="170000"/>
    <s v="Seth Gordon"/>
    <s v="Michael Berk"/>
    <s v="Dwayne Johnson"/>
    <s v="United Kingdom"/>
    <n v="69000000"/>
    <n v="177856751"/>
    <s v="Paramount Pictures"/>
    <n v="116"/>
  </r>
  <r>
    <s v="Best Friends"/>
    <s v="PG"/>
    <s v="Comedy"/>
    <x v="31"/>
    <s v="December 17, 1982 (United States)"/>
    <n v="5.5"/>
    <n v="2700"/>
    <s v="Norman Jewison"/>
    <s v="Valerie Curtin"/>
    <s v="Burt Reynolds"/>
    <s v="United States"/>
    <n v="15000000"/>
    <n v="36821203"/>
    <s v="Warner Bros."/>
    <n v="116"/>
  </r>
  <r>
    <s v="Big Fat Liar"/>
    <s v="PG"/>
    <s v="Adventure"/>
    <x v="23"/>
    <s v="February 8, 2002 (United States)"/>
    <n v="5.5"/>
    <n v="36000"/>
    <s v="Shawn Levy"/>
    <s v="Dan Schneider"/>
    <s v="Frankie Muniz"/>
    <s v="United States"/>
    <n v="15000000"/>
    <n v="52970014"/>
    <s v="Paramount Pictures"/>
    <n v="88"/>
  </r>
  <r>
    <s v="Black Moon Rising"/>
    <s v="R"/>
    <s v="Action"/>
    <x v="25"/>
    <s v="January 10, 1986 (United States)"/>
    <n v="5.5"/>
    <n v="5400"/>
    <s v="Harley Cokeliss"/>
    <s v="John Carpenter"/>
    <s v="Tommy Lee Jones"/>
    <s v="United States"/>
    <m/>
    <n v="6637565"/>
    <s v="New World Pictures"/>
    <n v="100"/>
  </r>
  <r>
    <s v="Blame It on the Bellboy"/>
    <s v="PG-13"/>
    <s v="Comedy"/>
    <x v="35"/>
    <s v="March 6, 1992 (United States)"/>
    <n v="5.5"/>
    <n v="2500"/>
    <s v="Mark Herman"/>
    <s v="Mark Herman"/>
    <s v="Bronson Pinchot"/>
    <s v="United Kingdom"/>
    <m/>
    <n v="3104545"/>
    <s v="Bellboy Films Limited"/>
    <n v="78"/>
  </r>
  <r>
    <s v="Bloodhounds of Broadway"/>
    <s v="PG"/>
    <s v="Comedy"/>
    <x v="21"/>
    <s v="November 3, 1989 (United States)"/>
    <n v="5.5"/>
    <n v="1200"/>
    <s v="Howard Brookner"/>
    <s v="Howard Brookner"/>
    <s v="Josef Sommer"/>
    <s v="United States"/>
    <n v="4000000"/>
    <n v="43671"/>
    <s v="American Playhouse Theatrical Films"/>
    <n v="93"/>
  </r>
  <r>
    <s v="Boomerang"/>
    <s v="R"/>
    <s v="Comedy"/>
    <x v="35"/>
    <s v="July 1, 1992 (United States)"/>
    <n v="5.5"/>
    <n v="27000"/>
    <s v="Reginald Hudlin"/>
    <s v="Barry W. Blaustein"/>
    <s v="Eddie Murphy"/>
    <s v="United States"/>
    <n v="42000000"/>
    <n v="131052444"/>
    <s v="Paramount Pictures"/>
    <n v="117"/>
  </r>
  <r>
    <s v="Bride Wars"/>
    <s v="PG"/>
    <s v="Comedy"/>
    <x v="9"/>
    <s v="January 9, 2009 (United States)"/>
    <n v="5.5"/>
    <n v="102000"/>
    <s v="Gary Winick"/>
    <s v="Greg DePaul"/>
    <s v="Kate Hudson"/>
    <s v="United States"/>
    <n v="30000000"/>
    <n v="115375850"/>
    <s v="Fox 2000 Pictures"/>
    <n v="89"/>
  </r>
  <r>
    <s v="Bulletproof Monk"/>
    <s v="PG-13"/>
    <s v="Action"/>
    <x v="2"/>
    <s v="April 16, 2003 (United States)"/>
    <n v="5.5"/>
    <n v="48000"/>
    <s v="Paul Hunter"/>
    <s v="Ethan Reiff"/>
    <s v="Chow Yun-Fat"/>
    <s v="United States"/>
    <n v="52000000"/>
    <n v="37713879"/>
    <s v="Metro-Goldwyn-Mayer (MGM)"/>
    <n v="104"/>
  </r>
  <r>
    <s v="Care Bears Movie II: A New Generation"/>
    <s v="G"/>
    <s v="Animation"/>
    <x v="25"/>
    <s v="March 21, 1986 (United States)"/>
    <n v="5.5"/>
    <n v="2200"/>
    <s v="Dale Schott"/>
    <s v="Peter Sauder"/>
    <s v="Maxine Miller"/>
    <s v="Canada"/>
    <m/>
    <n v="8540346"/>
    <s v="Nelvana"/>
    <n v="76"/>
  </r>
  <r>
    <s v="Cheaper by the Dozen 2"/>
    <s v="PG"/>
    <s v="Adventure"/>
    <x v="4"/>
    <s v="December 21, 2005 (United States)"/>
    <n v="5.5"/>
    <n v="56000"/>
    <s v="Adam Shankman"/>
    <s v="Sam Harper"/>
    <s v="Steve Martin"/>
    <s v="United States"/>
    <n v="60000000"/>
    <n v="130154568"/>
    <s v="Twentieth Century Fox"/>
    <n v="94"/>
  </r>
  <r>
    <s v="City Heat"/>
    <s v="PG"/>
    <s v="Action"/>
    <x v="18"/>
    <s v="December 7, 1984 (United States)"/>
    <n v="5.5"/>
    <n v="9300"/>
    <s v="Richard Benjamin"/>
    <s v="Blake Edwards"/>
    <s v="Clint Eastwood"/>
    <s v="United States"/>
    <n v="25000000"/>
    <n v="38348988"/>
    <s v="Warner Bros."/>
    <n v="93"/>
  </r>
  <r>
    <s v="City Slickers II: the Legend of Curly's Gold"/>
    <s v="PG-13"/>
    <s v="Comedy"/>
    <x v="13"/>
    <s v="June 10, 1994 (United States)"/>
    <n v="5.5"/>
    <n v="19000"/>
    <s v="Paul Weiland"/>
    <s v="Lowell Ganz"/>
    <s v="Billy Crystal"/>
    <s v="United States"/>
    <n v="40000000"/>
    <n v="43622150"/>
    <s v="Castle Rock Entertainment"/>
    <n v="116"/>
  </r>
  <r>
    <s v="Clifford"/>
    <s v="PG"/>
    <s v="Comedy"/>
    <x v="13"/>
    <s v="April 1, 1994 (United States)"/>
    <n v="5.5"/>
    <n v="7100"/>
    <s v="Paul Flaherty"/>
    <s v="William Porter"/>
    <s v="Martin Short"/>
    <s v="United States"/>
    <n v="19000000"/>
    <n v="7408745"/>
    <s v="Orion Pictures"/>
    <n v="90"/>
  </r>
  <r>
    <s v="Collateral Damage"/>
    <s v="R"/>
    <s v="Action"/>
    <x v="23"/>
    <s v="February 8, 2002 (United States)"/>
    <n v="5.5"/>
    <n v="73000"/>
    <s v="Andrew Davis"/>
    <s v="Ronald Roose"/>
    <s v="Arnold Schwarzenegger"/>
    <s v="United States"/>
    <n v="85000000"/>
    <n v="78382433"/>
    <s v="Warner Bros."/>
    <n v="108"/>
  </r>
  <r>
    <s v="Couples Retreat"/>
    <s v="PG-13"/>
    <s v="Comedy"/>
    <x v="9"/>
    <s v="October 9, 2009 (United States)"/>
    <n v="5.5"/>
    <n v="104000"/>
    <s v="Peter Billingsley"/>
    <s v="Jon Favreau"/>
    <s v="Vince Vaughn"/>
    <s v="United States"/>
    <n v="70000000"/>
    <n v="171844840"/>
    <s v="Universal Pictures"/>
    <n v="113"/>
  </r>
  <r>
    <s v="Crack House"/>
    <s v="R"/>
    <s v="Action"/>
    <x v="21"/>
    <s v="November 10, 1989 (United States)"/>
    <n v="5.5"/>
    <n v="353"/>
    <s v="Michael Fischa"/>
    <s v="Blake Schaffer"/>
    <s v="Jim Brown"/>
    <s v="United States"/>
    <m/>
    <n v="862551"/>
    <s v="Silverman Entertainment"/>
    <n v="90"/>
  </r>
  <r>
    <s v="Critters 2"/>
    <s v="PG-13"/>
    <s v="Comedy"/>
    <x v="28"/>
    <s v="April 29, 1988 (United States)"/>
    <n v="5.5"/>
    <n v="14000"/>
    <s v="Mick Garris"/>
    <s v="David Twohy"/>
    <s v="Scott Grimes"/>
    <s v="United States"/>
    <n v="4500000"/>
    <n v="3813293"/>
    <s v="New Line Cinema"/>
    <n v="86"/>
  </r>
  <r>
    <s v="D.C. Cab"/>
    <s v="R"/>
    <s v="Action"/>
    <x v="19"/>
    <s v="December 16, 1983 (United States)"/>
    <n v="5.5"/>
    <n v="4400"/>
    <s v="Joel Schumacher"/>
    <s v="Topper Carew"/>
    <s v="Max Gail"/>
    <s v="United States"/>
    <n v="8000000"/>
    <n v="16134627"/>
    <s v="RKO Pictures"/>
    <n v="100"/>
  </r>
  <r>
    <s v="D3: The Mighty Ducks"/>
    <s v="PG"/>
    <s v="Action"/>
    <x v="10"/>
    <s v="October 4, 1996 (United States)"/>
    <n v="5.5"/>
    <n v="26000"/>
    <s v="Robert Lieberman"/>
    <s v="Steven Brill"/>
    <s v="Emilio Estevez"/>
    <s v="United States"/>
    <m/>
    <n v="22955097"/>
    <s v="Walt Disney Pictures"/>
    <n v="104"/>
  </r>
  <r>
    <s v="Dreamcatcher"/>
    <s v="R"/>
    <s v="Drama"/>
    <x v="2"/>
    <s v="March 21, 2003 (United States)"/>
    <n v="5.5"/>
    <n v="90000"/>
    <s v="Lawrence Kasdan"/>
    <s v="Stephen King"/>
    <s v="Morgan Freeman"/>
    <s v="United States"/>
    <n v="68000000"/>
    <n v="81240406"/>
    <s v="Castle Rock Entertainment"/>
    <n v="134"/>
  </r>
  <r>
    <s v="Dude, Where's My Car?"/>
    <s v="PG-13"/>
    <s v="Comedy"/>
    <x v="8"/>
    <s v="December 15, 2000 (United States)"/>
    <n v="5.5"/>
    <n v="136000"/>
    <s v="Danny Leiner"/>
    <s v="Philip Stark"/>
    <s v="Ashton Kutcher"/>
    <s v="United States"/>
    <n v="13000000"/>
    <n v="73180723"/>
    <s v="Twentieth Century Fox"/>
    <n v="83"/>
  </r>
  <r>
    <s v="Ed Gein"/>
    <s v="Not Rated"/>
    <s v="Biography"/>
    <x v="8"/>
    <s v="July 20, 2001 (United Kingdom)"/>
    <n v="5.5"/>
    <n v="5100"/>
    <s v="Chuck Parello"/>
    <s v="Stephen Johnston"/>
    <s v="Steve Railsback"/>
    <s v="United States"/>
    <m/>
    <m/>
    <s v="Tartan Films"/>
    <n v="89"/>
  </r>
  <r>
    <s v="Ek Ladki Ko Dekha Toh Aisa Laga"/>
    <m/>
    <s v="Comedy"/>
    <x v="5"/>
    <s v="February 1, 2019 (United States)"/>
    <n v="5.5"/>
    <n v="4000"/>
    <s v="Shelly Chopra Dhar"/>
    <s v="Shelly Chopra Dhar"/>
    <s v="Sonam Kapoor"/>
    <s v="India"/>
    <m/>
    <n v="3531837"/>
    <s v="Fox STAR Studios"/>
    <n v="120"/>
  </r>
  <r>
    <s v="Employee of the Month"/>
    <s v="PG-13"/>
    <s v="Comedy"/>
    <x v="15"/>
    <s v="October 6, 2006 (United States)"/>
    <n v="5.5"/>
    <n v="46000"/>
    <s v="Greg Coolidge"/>
    <s v="Don Calame"/>
    <s v="Jessica Simpson"/>
    <s v="United States"/>
    <n v="12000000"/>
    <n v="38395414"/>
    <s v="Lionsgate"/>
    <n v="103"/>
  </r>
  <r>
    <s v="Ernest Goes to Camp"/>
    <s v="PG"/>
    <s v="Comedy"/>
    <x v="3"/>
    <s v="May 22, 1987 (United States)"/>
    <n v="5.5"/>
    <n v="11000"/>
    <s v="John R. Cherry III"/>
    <s v="John R. Cherry III"/>
    <s v="Jim Varney"/>
    <s v="United States"/>
    <n v="3500000"/>
    <n v="23509382"/>
    <s v="Emshell Producers"/>
    <n v="92"/>
  </r>
  <r>
    <s v="Father Figures"/>
    <s v="R"/>
    <s v="Comedy"/>
    <x v="27"/>
    <s v="December 22, 2017 (United States)"/>
    <n v="5.5"/>
    <n v="19000"/>
    <s v="Lawrence Sher"/>
    <s v="Justin Malen"/>
    <s v="Owen Wilson"/>
    <s v="United States"/>
    <n v="25000000"/>
    <n v="25601244"/>
    <s v="Alcon Entertainment"/>
    <n v="113"/>
  </r>
  <r>
    <s v="Friday the 13th"/>
    <s v="R"/>
    <s v="Horror"/>
    <x v="9"/>
    <s v="February 13, 2009 (United States)"/>
    <n v="5.5"/>
    <n v="100000"/>
    <s v="Marcus Nispel"/>
    <s v="Victor Miller"/>
    <s v="Jared Padalecki"/>
    <s v="United States"/>
    <n v="19000000"/>
    <n v="91509154"/>
    <s v="New Line Cinema"/>
    <n v="97"/>
  </r>
  <r>
    <s v="George of the Jungle"/>
    <s v="PG"/>
    <s v="Action"/>
    <x v="14"/>
    <s v="July 16, 1997 (United States)"/>
    <n v="5.5"/>
    <n v="73000"/>
    <s v="Sam Weisman"/>
    <s v="Jay Ward"/>
    <s v="Brendan Fraser"/>
    <s v="United States"/>
    <n v="55000000"/>
    <n v="174463257"/>
    <s v="Walt Disney Pictures"/>
    <n v="92"/>
  </r>
  <r>
    <s v="Ghost Ship"/>
    <s v="R"/>
    <s v="Horror"/>
    <x v="23"/>
    <s v="October 25, 2002 (United States)"/>
    <n v="5.5"/>
    <n v="96000"/>
    <s v="Steve Beck"/>
    <s v="Mark Hanlon"/>
    <s v="Julianna Margulies"/>
    <s v="United States"/>
    <n v="20000000"/>
    <n v="68349884"/>
    <s v="Warner Bros."/>
    <n v="91"/>
  </r>
  <r>
    <s v="Green Lantern"/>
    <s v="PG-13"/>
    <s v="Action"/>
    <x v="24"/>
    <s v="June 17, 2011 (United States)"/>
    <n v="5.5"/>
    <n v="272000"/>
    <s v="Martin Campbell"/>
    <s v="Greg Berlanti"/>
    <s v="Ryan Reynolds"/>
    <s v="United States"/>
    <n v="200000000"/>
    <n v="219851172"/>
    <s v="Warner Bros."/>
    <n v="114"/>
  </r>
  <r>
    <s v="Guncrazy"/>
    <s v="R"/>
    <s v="Crime"/>
    <x v="35"/>
    <s v="September 9, 1993 (Australia)"/>
    <n v="5.5"/>
    <n v="2200"/>
    <s v="Tamra Davis"/>
    <s v="Matthew Bright"/>
    <s v="Drew Barrymore"/>
    <s v="United States"/>
    <n v="800000"/>
    <n v="114516"/>
    <s v="Zeta Entertainment"/>
    <n v="97"/>
  </r>
  <r>
    <s v="Hatchet II"/>
    <s v="R"/>
    <s v="Action"/>
    <x v="29"/>
    <s v="November 2010 (Australia)"/>
    <n v="5.5"/>
    <n v="13000"/>
    <s v="Adam Green"/>
    <s v="Adam Green"/>
    <s v="Danielle Harris"/>
    <s v="United States"/>
    <n v="800000"/>
    <n v="156190"/>
    <s v="ArieScope Pictures"/>
    <n v="85"/>
  </r>
  <r>
    <s v="Head of State"/>
    <s v="PG-13"/>
    <s v="Comedy"/>
    <x v="2"/>
    <s v="March 28, 2003 (United States)"/>
    <n v="5.5"/>
    <n v="18000"/>
    <s v="Chris Rock"/>
    <s v="Chris Rock"/>
    <s v="Chris Rock"/>
    <s v="United States"/>
    <n v="35200000"/>
    <n v="38620484"/>
    <s v="Dreamworks Pictures"/>
    <n v="95"/>
  </r>
  <r>
    <s v="Head Over Heels"/>
    <s v="PG-13"/>
    <s v="Comedy"/>
    <x v="7"/>
    <s v="February 2, 2001 (United States)"/>
    <n v="5.5"/>
    <n v="14000"/>
    <s v="Mark Waters"/>
    <s v="John J. Strauss"/>
    <s v="Monica Potter"/>
    <s v="United States"/>
    <n v="14000000"/>
    <n v="13127022"/>
    <s v="Universal Pictures"/>
    <n v="86"/>
  </r>
  <r>
    <s v="Hell Fest"/>
    <s v="R"/>
    <s v="Horror"/>
    <x v="26"/>
    <s v="September 28, 2018 (United States)"/>
    <n v="5.5"/>
    <n v="15000"/>
    <s v="Gregory Plotkin"/>
    <s v="Seth M. Sherwood"/>
    <s v="Cynthea Mercado"/>
    <s v="United States"/>
    <n v="5500000"/>
    <n v="18160930"/>
    <s v="CBS Films"/>
    <n v="89"/>
  </r>
  <r>
    <s v="Hellraiser III: Hell on Earth"/>
    <s v="R"/>
    <s v="Horror"/>
    <x v="35"/>
    <s v="September 11, 1992 (United States)"/>
    <n v="5.5"/>
    <n v="28000"/>
    <s v="Anthony Hickox"/>
    <s v="Peter Atkins"/>
    <s v="Terry Farrell"/>
    <s v="United States"/>
    <n v="5000000"/>
    <n v="12534961"/>
    <s v="Fifth Avenue Entertainment"/>
    <n v="97"/>
  </r>
  <r>
    <s v="High School High"/>
    <s v="PG-13"/>
    <s v="Comedy"/>
    <x v="10"/>
    <s v="October 25, 1996 (United States)"/>
    <n v="5.5"/>
    <n v="13000"/>
    <s v="Hart Bochner"/>
    <s v="David Zucker"/>
    <s v="Jon Lovitz"/>
    <s v="United States"/>
    <m/>
    <n v="21302121"/>
    <s v="TriStar Pictures"/>
    <n v="86"/>
  </r>
  <r>
    <s v="Hoot"/>
    <s v="PG"/>
    <s v="Adventure"/>
    <x v="15"/>
    <s v="May 5, 2006 (United States)"/>
    <n v="5.5"/>
    <n v="8000"/>
    <s v="Wil Shriner"/>
    <s v="Wil Shriner"/>
    <s v="Logan Lerman"/>
    <s v="United States"/>
    <n v="15000000"/>
    <n v="8224998"/>
    <s v="Hoot Productions LLC"/>
    <n v="91"/>
  </r>
  <r>
    <s v="Hostel: Part II"/>
    <s v="R"/>
    <s v="Horror"/>
    <x v="6"/>
    <s v="June 8, 2007 (United States)"/>
    <n v="5.5"/>
    <n v="87000"/>
    <s v="Eli Roth"/>
    <s v="Eli Roth"/>
    <s v="Lauren German"/>
    <s v="United States"/>
    <n v="10200000"/>
    <n v="35728183"/>
    <s v="Lionsgate"/>
    <n v="94"/>
  </r>
  <r>
    <s v="Hush"/>
    <s v="PG-13"/>
    <s v="Drama"/>
    <x v="17"/>
    <s v="March 6, 1998 (United States)"/>
    <n v="5.5"/>
    <n v="11000"/>
    <s v="Jonathan Darby"/>
    <s v="Jonathan Darby"/>
    <s v="Jessica Lange"/>
    <s v="United States"/>
    <n v="21000000"/>
    <n v="13583690"/>
    <s v="TriStar Pictures"/>
    <n v="96"/>
  </r>
  <r>
    <s v="I Feel Pretty"/>
    <s v="PG-13"/>
    <s v="Comedy"/>
    <x v="26"/>
    <s v="April 20, 2018 (United States)"/>
    <n v="5.5"/>
    <n v="51000"/>
    <s v="Abby Kohn"/>
    <s v="Abby Kohn"/>
    <s v="Amy Schumer"/>
    <s v="China"/>
    <n v="32000000"/>
    <n v="94539426"/>
    <s v="Huayi Brothers Pictures"/>
    <n v="110"/>
  </r>
  <r>
    <s v="I'll Be Home for Christmas"/>
    <s v="PG"/>
    <s v="Comedy"/>
    <x v="17"/>
    <s v="November 13, 1998 (United States)"/>
    <n v="5.5"/>
    <n v="9600"/>
    <s v="Arlene Sanford"/>
    <s v="Tom Nursall"/>
    <s v="Jonathan Taylor Thomas"/>
    <s v="United States"/>
    <n v="30000000"/>
    <n v="12214338"/>
    <s v="Walt Disney Pictures"/>
    <n v="86"/>
  </r>
  <r>
    <s v="In Dreams"/>
    <s v="R"/>
    <s v="Drama"/>
    <x v="11"/>
    <s v="January 15, 1999 (United States)"/>
    <n v="5.5"/>
    <n v="13000"/>
    <s v="Neil Jordan"/>
    <s v="Bari Wood"/>
    <s v="Annette Bening"/>
    <s v="United States"/>
    <n v="30000000"/>
    <n v="12017369"/>
    <s v="Amblin Entertainment"/>
    <n v="100"/>
  </r>
  <r>
    <s v="In God We Trust (or Gimme That Prime Time Religion)"/>
    <s v="PG"/>
    <s v="Comedy"/>
    <x v="37"/>
    <s v="September 26, 1980 (United States)"/>
    <n v="5.5"/>
    <n v="965"/>
    <s v="Marty Feldman"/>
    <s v="Marty Feldman"/>
    <s v="Marty Feldman"/>
    <s v="United States"/>
    <m/>
    <n v="5215015"/>
    <s v="Universal Pictures"/>
    <n v="97"/>
  </r>
  <r>
    <s v="Invasion U.S.A."/>
    <s v="R"/>
    <s v="Action"/>
    <x v="38"/>
    <s v="September 27, 1985 (United States)"/>
    <n v="5.5"/>
    <n v="9200"/>
    <s v="Joseph Zito"/>
    <s v="James Bruner"/>
    <s v="Chuck Norris"/>
    <s v="United States"/>
    <n v="10000000"/>
    <n v="17536256"/>
    <s v="Cannon Films"/>
    <n v="107"/>
  </r>
  <r>
    <s v="Iron Eagle"/>
    <s v="PG-13"/>
    <s v="Action"/>
    <x v="25"/>
    <s v="January 17, 1986 (United States)"/>
    <n v="5.5"/>
    <n v="14000"/>
    <s v="Sidney J. Furie"/>
    <s v="Kevin Alyn Elders"/>
    <s v="Louis Gossett Jr."/>
    <s v="United States"/>
    <m/>
    <n v="24159872"/>
    <s v="TriStar Pictures"/>
    <n v="117"/>
  </r>
  <r>
    <s v="It's My Turn"/>
    <s v="R"/>
    <s v="Comedy"/>
    <x v="37"/>
    <s v="February 5, 1981 (Argentina)"/>
    <n v="5.5"/>
    <n v="875"/>
    <s v="Claudia Weill"/>
    <s v="Eleanor Bergstein"/>
    <s v="Jill Clayburgh"/>
    <s v="United States"/>
    <m/>
    <m/>
    <s v="Rastar Films"/>
    <n v="91"/>
  </r>
  <r>
    <s v="Joe's Apartment"/>
    <s v="PG-13"/>
    <s v="Comedy"/>
    <x v="10"/>
    <s v="July 26, 1996 (United States)"/>
    <n v="5.5"/>
    <n v="13000"/>
    <s v="John Payson"/>
    <s v="John Payson"/>
    <s v="Jerry O'Connell"/>
    <s v="United States"/>
    <n v="13000000"/>
    <n v="4619014"/>
    <s v="Geffen Pictures"/>
    <n v="80"/>
  </r>
  <r>
    <s v="Josie and the Pussycats"/>
    <s v="PG-13"/>
    <s v="Comedy"/>
    <x v="7"/>
    <s v="April 11, 2001 (United States)"/>
    <n v="5.5"/>
    <n v="22000"/>
    <s v="Harry Elfont"/>
    <s v="Deborah Kaplan"/>
    <s v="Rachael Leigh Cook"/>
    <s v="Canada"/>
    <n v="39000000"/>
    <n v="14866015"/>
    <s v="Universal Pictures"/>
    <n v="98"/>
  </r>
  <r>
    <s v="Just Married"/>
    <s v="PG-13"/>
    <s v="Comedy"/>
    <x v="2"/>
    <s v="January 10, 2003 (United States)"/>
    <n v="5.5"/>
    <n v="69000"/>
    <s v="Shawn Levy"/>
    <s v="Sam Harper"/>
    <s v="Ashton Kutcher"/>
    <s v="United States"/>
    <n v="18000000"/>
    <n v="101564935"/>
    <s v="Twentieth Century Fox"/>
    <n v="95"/>
  </r>
  <r>
    <s v="Just Tell Me What You Want"/>
    <s v="R"/>
    <s v="Comedy"/>
    <x v="37"/>
    <s v="January 18, 1980 (United States)"/>
    <n v="5.5"/>
    <n v="585"/>
    <s v="Sidney Lumet"/>
    <s v="Jay Presson Allen"/>
    <s v="Ali MacGraw"/>
    <s v="United States"/>
    <m/>
    <n v="2086905"/>
    <s v="Warner Bros."/>
    <n v="112"/>
  </r>
  <r>
    <s v="Kansas"/>
    <s v="R"/>
    <s v="Crime"/>
    <x v="28"/>
    <s v="September 23, 1988 (United States)"/>
    <n v="5.5"/>
    <n v="997"/>
    <s v="David Stevens"/>
    <s v="Spencer Eastman"/>
    <s v="Matt Dillon"/>
    <s v="United States"/>
    <m/>
    <n v="2432536"/>
    <s v="Trans World Entertainment (TWE)"/>
    <n v="108"/>
  </r>
  <r>
    <s v="Killers"/>
    <s v="PG-13"/>
    <s v="Action"/>
    <x v="29"/>
    <s v="June 4, 2010 (United States)"/>
    <n v="5.5"/>
    <n v="89000"/>
    <s v="Robert Luketic"/>
    <s v="Bob DeRosa"/>
    <s v="Katherine Heigl"/>
    <s v="United States"/>
    <n v="75000000"/>
    <n v="98159963"/>
    <s v="Lionsgate"/>
    <n v="100"/>
  </r>
  <r>
    <s v="King of the Mountain"/>
    <s v="PG"/>
    <s v="Action"/>
    <x v="12"/>
    <s v="May 1, 1981 (United States)"/>
    <n v="5.5"/>
    <n v="384"/>
    <s v="Noel Nosseck"/>
    <s v="David Barry"/>
    <s v="Harry Hamlin"/>
    <s v="United States"/>
    <n v="2000000"/>
    <n v="1791147"/>
    <s v="PolyGram Pictures"/>
    <n v="90"/>
  </r>
  <r>
    <s v="Kinjite: Forbidden Subjects"/>
    <s v="R"/>
    <s v="Action"/>
    <x v="21"/>
    <s v="February 3, 1989 (United States)"/>
    <n v="5.5"/>
    <n v="2900"/>
    <s v="J. Lee Thompson"/>
    <s v="Harold Nebenzal"/>
    <s v="Charles Bronson"/>
    <s v="United States"/>
    <n v="5000000"/>
    <n v="3416846"/>
    <s v="Golan-Globus Productions"/>
    <n v="97"/>
  </r>
  <r>
    <s v="Lady in the Water"/>
    <s v="PG-13"/>
    <s v="Drama"/>
    <x v="15"/>
    <s v="July 21, 2006 (United States)"/>
    <n v="5.5"/>
    <n v="96000"/>
    <s v="M. Night Shyamalan"/>
    <s v="M. Night Shyamalan"/>
    <s v="Paul Giamatti"/>
    <s v="United States"/>
    <n v="70000000"/>
    <n v="72785169"/>
    <s v="Warner Bros."/>
    <n v="110"/>
  </r>
  <r>
    <s v="Ladybugs"/>
    <s v="PG-13"/>
    <s v="Comedy"/>
    <x v="35"/>
    <s v="March 27, 1992 (United States)"/>
    <n v="5.5"/>
    <n v="9100"/>
    <s v="Sidney J. Furie"/>
    <s v="Curtis Burch"/>
    <s v="Rodney Dangerfield"/>
    <s v="United States"/>
    <m/>
    <n v="14796494"/>
    <s v="Ladybugs"/>
    <n v="90"/>
  </r>
  <r>
    <s v="Lightning Jack"/>
    <s v="PG-13"/>
    <s v="Comedy"/>
    <x v="13"/>
    <s v="March 11, 1994 (United States)"/>
    <n v="5.5"/>
    <n v="6500"/>
    <s v="Simon Wincer"/>
    <s v="Paul Hogan"/>
    <s v="Paul Hogan"/>
    <s v="United States"/>
    <m/>
    <n v="16821273"/>
    <s v="Lightning Ridge"/>
    <n v="98"/>
  </r>
  <r>
    <s v="Little"/>
    <s v="PG-13"/>
    <s v="Comedy"/>
    <x v="5"/>
    <s v="April 12, 2019 (United States)"/>
    <n v="5.5"/>
    <n v="12000"/>
    <s v="Tina Gordon"/>
    <s v="Tracy Oliver"/>
    <s v="Regina Hall"/>
    <s v="United States"/>
    <n v="20000000"/>
    <n v="49000667"/>
    <s v="Universal Pictures"/>
    <n v="109"/>
  </r>
  <r>
    <s v="Little Fockers"/>
    <s v="PG-13"/>
    <s v="Comedy"/>
    <x v="29"/>
    <s v="December 22, 2010 (United States)"/>
    <n v="5.5"/>
    <n v="108000"/>
    <s v="Paul Weitz"/>
    <s v="John Hamburg"/>
    <s v="Ben Stiller"/>
    <s v="United States"/>
    <n v="100000000"/>
    <n v="310650585"/>
    <s v="Universal Pictures"/>
    <n v="98"/>
  </r>
  <r>
    <s v="MacGruber"/>
    <s v="R"/>
    <s v="Action"/>
    <x v="29"/>
    <s v="May 21, 2010 (United States)"/>
    <n v="5.5"/>
    <n v="43000"/>
    <s v="Jorma Taccone"/>
    <s v="Will Forte"/>
    <s v="Will Forte"/>
    <s v="United States"/>
    <n v="10000000"/>
    <n v="9322895"/>
    <s v="Broadway Video"/>
    <n v="90"/>
  </r>
  <r>
    <s v="Madhouse"/>
    <s v="PG-13"/>
    <s v="Comedy"/>
    <x v="32"/>
    <s v="February 16, 1990 (United States)"/>
    <n v="5.5"/>
    <n v="3000"/>
    <s v="Tom Ropelewski"/>
    <s v="Tom Ropelewski"/>
    <s v="Richard Alexander"/>
    <s v="United States"/>
    <m/>
    <m/>
    <s v="Orion Pictures"/>
    <n v="90"/>
  </r>
  <r>
    <s v="Magic in the Water"/>
    <s v="PG"/>
    <s v="Adventure"/>
    <x v="40"/>
    <s v="August 30, 1995 (United States)"/>
    <n v="5.5"/>
    <n v="1900"/>
    <s v="Rick Stevenson"/>
    <s v="Rick Stevenson"/>
    <s v="Mark Harmon"/>
    <s v="Canada"/>
    <m/>
    <n v="2680717"/>
    <s v="Oxford Film Company"/>
    <n v="101"/>
  </r>
  <r>
    <s v="Maid to Order"/>
    <s v="PG"/>
    <s v="Fantasy"/>
    <x v="3"/>
    <s v="July 31, 1987 (United States)"/>
    <n v="5.5"/>
    <n v="3300"/>
    <s v="Amy Holden Jones"/>
    <s v="Amy Holden Jones"/>
    <s v="Ally Sheedy"/>
    <s v="United States"/>
    <n v="3000000"/>
    <n v="9868521"/>
    <s v="Vista Organization"/>
    <n v="93"/>
  </r>
  <r>
    <s v="Maximum Overdrive"/>
    <s v="R"/>
    <s v="Action"/>
    <x v="25"/>
    <s v="July 25, 1986 (United States)"/>
    <n v="5.5"/>
    <n v="31000"/>
    <s v="Stephen King"/>
    <s v="Stephen King"/>
    <s v="Emilio Estevez"/>
    <s v="United States"/>
    <n v="10000000"/>
    <n v="7433663"/>
    <s v="De Laurentiis Entertainment Group (DEG)"/>
    <n v="98"/>
  </r>
  <r>
    <s v="Maximum Risk"/>
    <s v="R"/>
    <s v="Action"/>
    <x v="10"/>
    <s v="September 13, 1996 (United States)"/>
    <n v="5.5"/>
    <n v="21000"/>
    <s v="Ringo Lam"/>
    <s v="Larry Ferguson"/>
    <s v="Jean-Claude Van Damme"/>
    <s v="United States"/>
    <n v="25000000"/>
    <n v="14502483"/>
    <s v="Columbia Pictures"/>
    <n v="101"/>
  </r>
  <r>
    <s v="Meet the Applegates"/>
    <s v="R"/>
    <s v="Comedy"/>
    <x v="32"/>
    <s v="February 1, 1991 (United States)"/>
    <n v="5.5"/>
    <n v="2200"/>
    <s v="Michael Lehmann"/>
    <s v="Michael Lehmann"/>
    <s v="Ed Begley Jr."/>
    <s v="United States"/>
    <n v="5000000"/>
    <n v="485772"/>
    <s v="Cinemarque Entertainment"/>
    <n v="90"/>
  </r>
  <r>
    <s v="Messenger of Death"/>
    <s v="R"/>
    <s v="Action"/>
    <x v="28"/>
    <s v="September 17, 1988 (United States)"/>
    <n v="5.5"/>
    <n v="2600"/>
    <s v="J. Lee Thompson"/>
    <s v="Rex Burns"/>
    <s v="Charles Bronson"/>
    <s v="United States"/>
    <m/>
    <n v="3074681"/>
    <s v="The Cannon Group"/>
    <n v="91"/>
  </r>
  <r>
    <s v="Metro"/>
    <s v="R"/>
    <s v="Action"/>
    <x v="14"/>
    <s v="January 17, 1997 (United States)"/>
    <n v="5.5"/>
    <n v="26000"/>
    <s v="Thomas Carter"/>
    <s v="Randy Feldman"/>
    <s v="Eddie Murphy"/>
    <s v="United States"/>
    <n v="55000000"/>
    <n v="32000301"/>
    <s v="Touchstone Pictures"/>
    <n v="117"/>
  </r>
  <r>
    <s v="Missing in Action"/>
    <s v="R"/>
    <s v="Action"/>
    <x v="18"/>
    <s v="November 16, 1984 (United States)"/>
    <n v="5.5"/>
    <n v="14000"/>
    <s v="Joseph Zito"/>
    <s v="Arthur Silver"/>
    <s v="Chuck Norris"/>
    <s v="United States"/>
    <n v="2550000"/>
    <n v="22812411"/>
    <s v="The Cannon Group"/>
    <n v="101"/>
  </r>
  <r>
    <s v="Mo' Money"/>
    <s v="R"/>
    <s v="Action"/>
    <x v="35"/>
    <s v="July 24, 1992 (United States)"/>
    <n v="5.5"/>
    <n v="7200"/>
    <s v="Peter MacDonald"/>
    <s v="Damon Wayans"/>
    <s v="Damon Wayans"/>
    <s v="United States"/>
    <n v="10000000"/>
    <n v="40227006"/>
    <s v="Columbia Pictures"/>
    <n v="89"/>
  </r>
  <r>
    <s v="Mortdecai"/>
    <s v="R"/>
    <s v="Action"/>
    <x v="39"/>
    <s v="January 23, 2015 (United States)"/>
    <n v="5.5"/>
    <n v="69000"/>
    <s v="David Koepp"/>
    <s v="Eric Aronson"/>
    <s v="Johnny Depp"/>
    <s v="United Kingdom"/>
    <n v="60000000"/>
    <n v="47275717"/>
    <s v="MWM Studios"/>
    <n v="107"/>
  </r>
  <r>
    <s v="My Father the Hero"/>
    <s v="PG"/>
    <s v="Comedy"/>
    <x v="13"/>
    <s v="February 4, 1994 (United States)"/>
    <n v="5.5"/>
    <n v="11000"/>
    <s v="Steve Miner"/>
    <s v="GÃ©rard Lauzier"/>
    <s v="GÃ©rard Depardieu"/>
    <s v="France"/>
    <m/>
    <n v="25479558"/>
    <s v="Touchstone Pictures"/>
    <n v="90"/>
  </r>
  <r>
    <s v="Nadine"/>
    <s v="PG"/>
    <s v="Comedy"/>
    <x v="3"/>
    <s v="August 7, 1987 (United States)"/>
    <n v="5.5"/>
    <n v="3800"/>
    <s v="Robert Benton"/>
    <s v="Robert Benton"/>
    <s v="Jeff Bridges"/>
    <s v="United States"/>
    <n v="12000000"/>
    <n v="5669831"/>
    <s v="TriStar Pictures"/>
    <n v="83"/>
  </r>
  <r>
    <s v="Nine Months"/>
    <s v="PG-13"/>
    <s v="Comedy"/>
    <x v="40"/>
    <s v="July 12, 1995 (United States)"/>
    <n v="5.5"/>
    <n v="36000"/>
    <s v="Chris Columbus"/>
    <s v="Patrick BraoudÃ©"/>
    <s v="Hugh Grant"/>
    <s v="United States"/>
    <m/>
    <n v="138510230"/>
    <s v="Twentieth Century Fox"/>
    <n v="103"/>
  </r>
  <r>
    <s v="No Small Affair"/>
    <s v="R"/>
    <s v="Comedy"/>
    <x v="18"/>
    <s v="November 9, 1984 (United States)"/>
    <n v="5.5"/>
    <n v="2000"/>
    <s v="Jerry Schatzberg"/>
    <s v="Craig Bolotin"/>
    <s v="Jon Cryer"/>
    <s v="United States"/>
    <m/>
    <n v="4994094"/>
    <s v="Delphi II Productions"/>
    <n v="102"/>
  </r>
  <r>
    <s v="Nobody's Fool"/>
    <s v="PG-13"/>
    <s v="Comedy"/>
    <x v="25"/>
    <s v="November 7, 1986 (United States)"/>
    <n v="5.5"/>
    <n v="754"/>
    <s v="Evelyn Purcell"/>
    <s v="Beth Henley"/>
    <s v="Rosanna Arquette"/>
    <s v="United States"/>
    <m/>
    <n v="563358"/>
    <s v="Island Pictures"/>
    <n v="107"/>
  </r>
  <r>
    <s v="Once Bitten"/>
    <s v="PG-13"/>
    <s v="Comedy"/>
    <x v="38"/>
    <s v="November 15, 1985 (United States)"/>
    <n v="5.5"/>
    <n v="14000"/>
    <s v="Howard Storm"/>
    <s v="Dimitri Villard"/>
    <s v="Lauren Hutton"/>
    <s v="United States"/>
    <n v="3200000"/>
    <n v="10000000"/>
    <s v="Night Life Inc."/>
    <n v="94"/>
  </r>
  <r>
    <s v="Out Cold"/>
    <s v="R"/>
    <s v="Comedy"/>
    <x v="21"/>
    <s v="March 3, 1989 (United States)"/>
    <n v="5.5"/>
    <n v="703"/>
    <s v="Malcolm Mowbray"/>
    <s v="Leonard Glasser"/>
    <s v="John Lithgow"/>
    <s v="United States"/>
    <m/>
    <n v="294266"/>
    <s v="Braunstein and Hamady Productions"/>
    <n v="92"/>
  </r>
  <r>
    <s v="Picture Perfect"/>
    <s v="PG-13"/>
    <s v="Comedy"/>
    <x v="14"/>
    <s v="August 1, 1997 (United States)"/>
    <n v="5.5"/>
    <n v="19000"/>
    <s v="Glenn Gordon Caron"/>
    <s v="Arleen Sorkin"/>
    <s v="Jennifer Aniston"/>
    <s v="United States"/>
    <n v="10000000"/>
    <n v="44332015"/>
    <s v="3 Arts Entertainment"/>
    <n v="101"/>
  </r>
  <r>
    <s v="Pixels"/>
    <s v="PG-13"/>
    <s v="Action"/>
    <x v="39"/>
    <s v="July 24, 2015 (United States)"/>
    <n v="5.5"/>
    <n v="135000"/>
    <s v="Chris Columbus"/>
    <s v="Tim Herlihy"/>
    <s v="Adam Sandler"/>
    <s v="United States"/>
    <n v="88000000"/>
    <n v="244874809"/>
    <s v="Columbia Pictures"/>
    <n v="105"/>
  </r>
  <r>
    <s v="Play It to the Bone"/>
    <s v="R"/>
    <s v="Comedy"/>
    <x v="11"/>
    <s v="January 21, 2000 (United States)"/>
    <n v="5.5"/>
    <n v="12000"/>
    <s v="Ron Shelton"/>
    <s v="Ron Shelton"/>
    <s v="Woody Harrelson"/>
    <s v="United States"/>
    <n v="24000000"/>
    <n v="8678812"/>
    <s v="Play It Inc."/>
    <n v="124"/>
  </r>
  <r>
    <s v="Pompeii"/>
    <s v="PG-13"/>
    <s v="Action"/>
    <x v="20"/>
    <s v="February 21, 2014 (United States)"/>
    <n v="5.5"/>
    <n v="108000"/>
    <s v="Paul W.S. Anderson"/>
    <s v="Janet Scott Batchler"/>
    <s v="Kit Harington"/>
    <s v="Canada"/>
    <n v="100000000"/>
    <n v="117831631"/>
    <s v="TriStar Pictures"/>
    <n v="105"/>
  </r>
  <r>
    <s v="Posse"/>
    <s v="R"/>
    <s v="Western"/>
    <x v="34"/>
    <s v="May 14, 1993 (United States)"/>
    <n v="5.5"/>
    <n v="4200"/>
    <s v="Mario Van Peebles"/>
    <s v="Sy Richardson"/>
    <s v="Mario Van Peebles"/>
    <s v="United Kingdom"/>
    <n v="10000000"/>
    <n v="18289763"/>
    <s v="PolyGram Filmed Entertainment"/>
    <n v="111"/>
  </r>
  <r>
    <s v="Protocol"/>
    <s v="PG"/>
    <s v="Comedy"/>
    <x v="18"/>
    <s v="December 21, 1984 (United States)"/>
    <n v="5.5"/>
    <n v="4600"/>
    <s v="Herbert Ross"/>
    <s v="Buck Henry"/>
    <s v="Goldie Hawn"/>
    <s v="United States"/>
    <n v="12000000"/>
    <n v="26186631"/>
    <s v="Hawn / Sylbert Movie Company"/>
    <n v="96"/>
  </r>
  <r>
    <s v="Red Riding Hood"/>
    <s v="PG-13"/>
    <s v="Fantasy"/>
    <x v="24"/>
    <s v="March 11, 2011 (United States)"/>
    <n v="5.5"/>
    <n v="109000"/>
    <s v="Catherine Hardwicke"/>
    <s v="David Leslie Johnson-McGoldrick"/>
    <s v="Amanda Seyfried"/>
    <s v="United States"/>
    <n v="42000000"/>
    <n v="90260376"/>
    <s v="Warner Bros."/>
    <n v="100"/>
  </r>
  <r>
    <s v="Replicas"/>
    <s v="PG-13"/>
    <s v="Drama"/>
    <x v="26"/>
    <s v="January 11, 2019 (United States)"/>
    <n v="5.5"/>
    <n v="34000"/>
    <s v="Jeffrey Nachmanoff"/>
    <s v="Chad St. John"/>
    <s v="Keanu Reeves"/>
    <s v="United Kingdom"/>
    <n v="30000000"/>
    <n v="9330075"/>
    <s v="Company Films"/>
    <n v="107"/>
  </r>
  <r>
    <s v="Resident Evil: The Final Chapter"/>
    <s v="R"/>
    <s v="Action"/>
    <x v="30"/>
    <s v="January 27, 2017 (United States)"/>
    <n v="5.5"/>
    <n v="87000"/>
    <s v="Paul W.S. Anderson"/>
    <s v="Paul W.S. Anderson"/>
    <s v="Milla Jovovich"/>
    <s v="United States"/>
    <n v="40000000"/>
    <n v="312242626"/>
    <s v="Screen Gems"/>
    <n v="107"/>
  </r>
  <r>
    <s v="Rock the Kasbah"/>
    <s v="R"/>
    <s v="Comedy"/>
    <x v="39"/>
    <s v="October 23, 2015 (United States)"/>
    <n v="5.5"/>
    <n v="11000"/>
    <s v="Barry Levinson"/>
    <s v="Mitch Glazer"/>
    <s v="Bill Murray"/>
    <s v="United States"/>
    <n v="15000000"/>
    <n v="3394174"/>
    <s v="Covert Media"/>
    <n v="106"/>
  </r>
  <r>
    <s v="Roger Corman's Frankenstein Unbound"/>
    <s v="R"/>
    <s v="Drama"/>
    <x v="32"/>
    <s v="November 2, 1990 (United States)"/>
    <n v="5.5"/>
    <n v="3600"/>
    <s v="Roger Corman"/>
    <s v="Brian Aldiss"/>
    <s v="John Hurt"/>
    <s v="United States"/>
    <n v="11500000"/>
    <n v="334748"/>
    <s v="The Mount Company"/>
    <n v="85"/>
  </r>
  <r>
    <s v="Rough Magic"/>
    <s v="PG-13"/>
    <s v="Comedy"/>
    <x v="40"/>
    <s v="May 30, 1997 (United States)"/>
    <n v="5.5"/>
    <n v="1800"/>
    <s v="Clare Peploe"/>
    <s v="James Hadley Chase"/>
    <s v="Bridget Fonda"/>
    <s v="United Kingdom"/>
    <m/>
    <n v="247202"/>
    <s v="Union GÃ©nÃ©rale CinÃ©matographique (UGC)"/>
    <n v="104"/>
  </r>
  <r>
    <s v="Rumor Has It..."/>
    <s v="PG-13"/>
    <s v="Comedy"/>
    <x v="4"/>
    <s v="December 25, 2005 (United States)"/>
    <n v="5.5"/>
    <n v="55000"/>
    <s v="Rob Reiner"/>
    <s v="Ted Griffin"/>
    <s v="Jennifer Aniston"/>
    <s v="United States"/>
    <n v="70000000"/>
    <n v="88933562"/>
    <s v="Warner Bros."/>
    <n v="97"/>
  </r>
  <r>
    <s v="RV"/>
    <s v="PG"/>
    <s v="Adventure"/>
    <x v="15"/>
    <s v="April 28, 2006 (United States)"/>
    <n v="5.5"/>
    <n v="57000"/>
    <s v="Barry Sonnenfeld"/>
    <s v="Geoff Rodkey"/>
    <s v="Robin Williams"/>
    <s v="United Kingdom"/>
    <n v="50000000"/>
    <n v="87528173"/>
    <s v="Columbia Pictures"/>
    <n v="99"/>
  </r>
  <r>
    <s v="Scary Movie 3"/>
    <s v="PG-13"/>
    <s v="Comedy"/>
    <x v="2"/>
    <s v="October 24, 2003 (United States)"/>
    <n v="5.5"/>
    <n v="140000"/>
    <s v="David Zucker"/>
    <s v="Craig Mazin"/>
    <s v="Anna Faris"/>
    <s v="United States"/>
    <n v="48000000"/>
    <n v="220673217"/>
    <s v="Dimension Films"/>
    <n v="84"/>
  </r>
  <r>
    <s v="Seventh Son"/>
    <s v="PG-13"/>
    <s v="Action"/>
    <x v="20"/>
    <s v="February 6, 2015 (United States)"/>
    <n v="5.5"/>
    <n v="74000"/>
    <s v="Sergei Bodrov"/>
    <s v="Charles Leavitt"/>
    <s v="Ben Barnes"/>
    <s v="United States"/>
    <n v="95000000"/>
    <n v="114178613"/>
    <s v="Beijing Skywheel Entertainment Co."/>
    <n v="102"/>
  </r>
  <r>
    <s v="Shocker"/>
    <s v="R"/>
    <s v="Comedy"/>
    <x v="21"/>
    <s v="October 27, 1989 (United States)"/>
    <n v="5.5"/>
    <n v="15000"/>
    <s v="Wes Craven"/>
    <s v="Wes Craven"/>
    <s v="Michael Murphy"/>
    <s v="United States"/>
    <n v="5000000"/>
    <n v="16554699"/>
    <s v="Alive Films"/>
    <n v="109"/>
  </r>
  <r>
    <s v="Showtime"/>
    <s v="PG-13"/>
    <s v="Action"/>
    <x v="23"/>
    <s v="March 15, 2002 (United States)"/>
    <n v="5.5"/>
    <n v="61000"/>
    <s v="Tom Dey"/>
    <s v="Jorge Saralegui"/>
    <s v="Robert De Niro"/>
    <s v="United States"/>
    <n v="85000000"/>
    <n v="77885672"/>
    <s v="Material"/>
    <n v="95"/>
  </r>
  <r>
    <s v="Side Out"/>
    <s v="PG-13"/>
    <s v="Comedy"/>
    <x v="32"/>
    <s v="March 30, 1990 (United States)"/>
    <n v="5.5"/>
    <n v="1900"/>
    <s v="Peter Israelson"/>
    <s v="David Thoreau"/>
    <s v="C. Thomas Howell"/>
    <s v="United States"/>
    <n v="6000000"/>
    <m/>
    <s v="Aurora"/>
    <n v="100"/>
  </r>
  <r>
    <s v="Silent Rage"/>
    <s v="R"/>
    <s v="Action"/>
    <x v="31"/>
    <s v="April 2, 1982 (United States)"/>
    <n v="5.5"/>
    <n v="5300"/>
    <s v="Michael Miller"/>
    <s v="Joseph Fraley"/>
    <s v="Chuck Norris"/>
    <s v="United States"/>
    <n v="4500000"/>
    <n v="10490791"/>
    <s v="Columbia Pictures"/>
    <n v="103"/>
  </r>
  <r>
    <s v="Sorority Boys"/>
    <s v="R"/>
    <s v="Comedy"/>
    <x v="23"/>
    <s v="March 22, 2002 (United States)"/>
    <n v="5.5"/>
    <n v="14000"/>
    <s v="Wallace Wolodarsky"/>
    <s v="Joe Jarvis"/>
    <s v="Barry Watson"/>
    <s v="United States"/>
    <n v="12000000"/>
    <n v="12517488"/>
    <s v="Morra, Brezner, Steinberg and Tenenbaum Entertainment (MBST)"/>
    <n v="93"/>
  </r>
  <r>
    <s v="Spacehunter: Adventures in the Forbidden Zone"/>
    <s v="PG"/>
    <s v="Action"/>
    <x v="19"/>
    <s v="May 20, 1983 (United States)"/>
    <n v="5.5"/>
    <n v="5500"/>
    <s v="Lamont Johnson"/>
    <s v="Stewart Harding"/>
    <s v="Peter Strauss"/>
    <s v="United States"/>
    <n v="14400000"/>
    <n v="16478265"/>
    <s v="Columbia Pictures"/>
    <n v="90"/>
  </r>
  <r>
    <s v="Splitting Heirs"/>
    <s v="PG-13"/>
    <s v="Comedy"/>
    <x v="34"/>
    <s v="April 30, 1993 (United States)"/>
    <n v="5.5"/>
    <n v="4100"/>
    <s v="Robert Young"/>
    <s v="Eric Idle"/>
    <s v="Eric Idle"/>
    <s v="United Kingdom"/>
    <m/>
    <n v="3246063"/>
    <s v="Prominent Features"/>
    <n v="87"/>
  </r>
  <r>
    <s v="Spy Kids"/>
    <s v="PG"/>
    <s v="Action"/>
    <x v="7"/>
    <s v="March 30, 2001 (United States)"/>
    <n v="5.5"/>
    <n v="111000"/>
    <s v="Robert Rodriguez"/>
    <s v="Robert Rodriguez"/>
    <s v="Alexa PenaVega"/>
    <s v="United States"/>
    <n v="35000000"/>
    <n v="147934180"/>
    <s v="Dimension Films"/>
    <n v="88"/>
  </r>
  <r>
    <s v="Star Trek V: The Final Frontier"/>
    <s v="PG"/>
    <s v="Action"/>
    <x v="21"/>
    <s v="June 9, 1989 (United States)"/>
    <n v="5.5"/>
    <n v="57000"/>
    <s v="William Shatner"/>
    <s v="Gene Roddenberry"/>
    <s v="William Shatner"/>
    <s v="United States"/>
    <n v="27800000"/>
    <n v="52210049"/>
    <s v="Paramount Pictures"/>
    <n v="107"/>
  </r>
  <r>
    <s v="Stolen"/>
    <s v="R"/>
    <s v="Action"/>
    <x v="36"/>
    <s v="September 6, 2012 (United Arab Emirates)"/>
    <n v="5.5"/>
    <n v="44000"/>
    <s v="Simon West"/>
    <s v="David Guggenheim"/>
    <s v="Nicolas Cage"/>
    <s v="United States"/>
    <n v="35000000"/>
    <n v="17415418"/>
    <s v="Millennium Films"/>
    <n v="96"/>
  </r>
  <r>
    <s v="Strange Invaders"/>
    <s v="PG"/>
    <s v="Horror"/>
    <x v="19"/>
    <s v="September 16, 1983 (United States)"/>
    <n v="5.5"/>
    <n v="2700"/>
    <s v="Michael Laughlin"/>
    <s v="Bill Condon"/>
    <s v="Paul Le Mat"/>
    <s v="United States"/>
    <m/>
    <n v="1362303"/>
    <s v="EMI Films"/>
    <n v="94"/>
  </r>
  <r>
    <s v="Strictly Business"/>
    <s v="PG-13"/>
    <s v="Comedy"/>
    <x v="16"/>
    <s v="November 8, 1991 (United States)"/>
    <n v="5.5"/>
    <n v="1900"/>
    <s v="Kevin Hooks"/>
    <s v="Pam Gibson"/>
    <s v="Tommy Davidson"/>
    <s v="United States"/>
    <m/>
    <n v="7683267"/>
    <s v="Island World"/>
    <n v="83"/>
  </r>
  <r>
    <s v="Stuart Little 2"/>
    <s v="PG"/>
    <s v="Animation"/>
    <x v="23"/>
    <s v="July 19, 2002 (United States)"/>
    <n v="5.5"/>
    <n v="51000"/>
    <s v="Rob Minkoff"/>
    <s v="E.B. White"/>
    <s v="Michael J. Fox"/>
    <s v="United States"/>
    <n v="120000000"/>
    <n v="169956806"/>
    <s v="Columbia Pictures"/>
    <n v="77"/>
  </r>
  <r>
    <s v="Student Bodies"/>
    <s v="R"/>
    <s v="Comedy"/>
    <x v="12"/>
    <s v="August 7, 1981 (United States)"/>
    <n v="5.5"/>
    <n v="4400"/>
    <s v="Mickey Rose"/>
    <s v="Mickey Rose"/>
    <s v="Kristen Riter"/>
    <s v="United States"/>
    <m/>
    <n v="5165432"/>
    <s v="Allen Smithee Classic Films"/>
    <n v="86"/>
  </r>
  <r>
    <s v="Summer '03"/>
    <s v="Not Rated"/>
    <s v="Comedy"/>
    <x v="26"/>
    <s v="December 20, 2018 (Russia)"/>
    <n v="5.5"/>
    <n v="2900"/>
    <s v="Becca Gleason"/>
    <s v="Becca Gleason"/>
    <s v="Joey King"/>
    <s v="United States"/>
    <m/>
    <n v="11746"/>
    <s v="Big Cat Productions"/>
    <n v="95"/>
  </r>
  <r>
    <s v="Taffin"/>
    <s v="R"/>
    <s v="Action"/>
    <x v="28"/>
    <s v="February 26, 1988 (United States)"/>
    <n v="5.5"/>
    <n v="1600"/>
    <s v="Francis Megahy"/>
    <s v="David Ambrose"/>
    <s v="Pierce Brosnan"/>
    <s v="United Kingdom"/>
    <m/>
    <n v="159969"/>
    <s v="United British Artists (UBA)"/>
    <n v="96"/>
  </r>
  <r>
    <s v="Terminal Velocity"/>
    <s v="PG-13"/>
    <s v="Action"/>
    <x v="13"/>
    <s v="September 23, 1994 (United States)"/>
    <n v="5.5"/>
    <n v="13000"/>
    <s v="Deran Sarafian"/>
    <s v="David Twohy"/>
    <s v="Charlie Sheen"/>
    <s v="United States"/>
    <n v="50000000"/>
    <n v="16487349"/>
    <s v="Hollywood Pictures"/>
    <n v="102"/>
  </r>
  <r>
    <s v="That's My Boy"/>
    <s v="R"/>
    <s v="Comedy"/>
    <x v="36"/>
    <s v="June 15, 2012 (United States)"/>
    <n v="5.5"/>
    <n v="94000"/>
    <s v="Sean Anders"/>
    <s v="David Caspe"/>
    <s v="Adam Sandler"/>
    <s v="United States"/>
    <n v="70000000"/>
    <n v="57719093"/>
    <s v="Columbia Pictures"/>
    <n v="116"/>
  </r>
  <r>
    <s v="The Air Up There"/>
    <s v="PG"/>
    <s v="Comedy"/>
    <x v="13"/>
    <s v="January 7, 1994 (United States)"/>
    <n v="5.5"/>
    <n v="8500"/>
    <s v="Paul Michael Glaser"/>
    <s v="Max Apple"/>
    <s v="Kevin Bacon"/>
    <s v="United States"/>
    <n v="17080000"/>
    <n v="21011318"/>
    <s v="Hollywood Pictures"/>
    <n v="107"/>
  </r>
  <r>
    <s v="The Aviator"/>
    <s v="PG"/>
    <s v="Adventure"/>
    <x v="38"/>
    <s v="March 15, 1985 (United States)"/>
    <n v="5.5"/>
    <n v="1200"/>
    <s v="George Miller"/>
    <s v="Ernest K. Gann"/>
    <s v="Christopher Reeve"/>
    <s v="United States"/>
    <m/>
    <n v="1304192"/>
    <s v="United Artists"/>
    <n v="96"/>
  </r>
  <r>
    <s v="The Beach Bum"/>
    <s v="R"/>
    <s v="Comedy"/>
    <x v="5"/>
    <s v="March 29, 2019 (United States)"/>
    <n v="5.5"/>
    <n v="20000"/>
    <s v="Harmony Korine"/>
    <s v="Harmony Korine"/>
    <s v="Matthew McConaughey"/>
    <s v="Switzerland"/>
    <n v="5000000"/>
    <n v="4554416"/>
    <s v="Iconoclast"/>
    <n v="95"/>
  </r>
  <r>
    <s v="The Beautician and the Beast"/>
    <s v="PG"/>
    <s v="Comedy"/>
    <x v="14"/>
    <s v="February 7, 1997 (United States)"/>
    <n v="5.5"/>
    <n v="8800"/>
    <s v="Ken Kwapis"/>
    <s v="Todd Graff"/>
    <s v="Fran Drescher"/>
    <s v="United States"/>
    <n v="16000000"/>
    <n v="11486880"/>
    <s v="High School Sweethearts"/>
    <n v="105"/>
  </r>
  <r>
    <s v="The Benchwarmers"/>
    <s v="PG-13"/>
    <s v="Comedy"/>
    <x v="15"/>
    <s v="April 7, 2006 (United States)"/>
    <n v="5.5"/>
    <n v="49000"/>
    <s v="Dennis Dugan"/>
    <s v="Allen Covert"/>
    <s v="David Spade"/>
    <s v="United States"/>
    <n v="33000000"/>
    <n v="64962629"/>
    <s v="Revolution Studios"/>
    <n v="85"/>
  </r>
  <r>
    <s v="The Core"/>
    <s v="PG-13"/>
    <s v="Action"/>
    <x v="2"/>
    <s v="March 28, 2003 (United States)"/>
    <n v="5.5"/>
    <n v="95000"/>
    <s v="Jon Amiel"/>
    <s v="Cooper Layne"/>
    <s v="Aaron Eckhart"/>
    <s v="United Kingdom"/>
    <n v="60000000"/>
    <n v="73498611"/>
    <s v="Paramount Pictures"/>
    <n v="135"/>
  </r>
  <r>
    <s v="The Day the Earth Stood Still"/>
    <s v="PG-13"/>
    <s v="Drama"/>
    <x v="0"/>
    <s v="December 12, 2008 (United States)"/>
    <n v="5.5"/>
    <n v="165000"/>
    <s v="Scott Derrickson"/>
    <s v="David Scarpa"/>
    <s v="Keanu Reeves"/>
    <s v="United States"/>
    <n v="80000000"/>
    <n v="233093859"/>
    <s v="Twentieth Century Fox"/>
    <n v="104"/>
  </r>
  <r>
    <s v="The Dead Don't Die"/>
    <s v="R"/>
    <s v="Comedy"/>
    <x v="5"/>
    <s v="June 14, 2019 (United States)"/>
    <n v="5.5"/>
    <n v="65000"/>
    <s v="Jim Jarmusch"/>
    <s v="Jim Jarmusch"/>
    <s v="Bill Murray"/>
    <s v="United States"/>
    <m/>
    <n v="15325468"/>
    <s v="Focus Features"/>
    <n v="104"/>
  </r>
  <r>
    <s v="The Girlfriend Experience"/>
    <s v="R"/>
    <s v="Drama"/>
    <x v="9"/>
    <s v="July 8, 2009 (France)"/>
    <n v="5.5"/>
    <n v="16000"/>
    <s v="Steven Soderbergh"/>
    <s v="David Levien"/>
    <s v="Sasha Grey"/>
    <s v="United States"/>
    <n v="1700000"/>
    <n v="1060941"/>
    <s v="Magnolia Pictures"/>
    <n v="77"/>
  </r>
  <r>
    <s v="The Great White Hype"/>
    <s v="R"/>
    <s v="Comedy"/>
    <x v="10"/>
    <s v="May 3, 1996 (United States)"/>
    <n v="5.5"/>
    <n v="8500"/>
    <s v="Reginald Hudlin"/>
    <s v="Tony Hendra"/>
    <s v="Samuel L. Jackson"/>
    <s v="United States"/>
    <m/>
    <n v="8008255"/>
    <s v="Atman Entertainment"/>
    <n v="91"/>
  </r>
  <r>
    <s v="The Hand"/>
    <s v="R"/>
    <s v="Drama"/>
    <x v="12"/>
    <s v="April 24, 1981 (United States)"/>
    <n v="5.5"/>
    <n v="5700"/>
    <s v="Oliver Stone"/>
    <s v="Marc Brandel"/>
    <s v="Michael Caine"/>
    <s v="United States"/>
    <m/>
    <n v="2447576"/>
    <s v="Orion Pictures"/>
    <n v="104"/>
  </r>
  <r>
    <s v="The Hot Chick"/>
    <s v="PG-13"/>
    <s v="Comedy"/>
    <x v="23"/>
    <s v="December 13, 2002 (United States)"/>
    <n v="5.5"/>
    <n v="92000"/>
    <s v="Tom Brady"/>
    <s v="Tom Brady"/>
    <s v="Rob Schneider"/>
    <s v="United States"/>
    <m/>
    <n v="54639553"/>
    <s v="Touchstone Pictures"/>
    <n v="104"/>
  </r>
  <r>
    <s v="The House Bunny"/>
    <s v="PG-13"/>
    <s v="Comedy"/>
    <x v="0"/>
    <s v="August 22, 2008 (United States)"/>
    <n v="5.5"/>
    <n v="81000"/>
    <s v="Fred Wolf"/>
    <s v="Karen McCullah"/>
    <s v="Anna Faris"/>
    <s v="United States"/>
    <n v="25000000"/>
    <n v="70439696"/>
    <s v="Columbia Pictures"/>
    <n v="97"/>
  </r>
  <r>
    <s v="The Incredible Shrinking Woman"/>
    <s v="PG"/>
    <s v="Comedy"/>
    <x v="12"/>
    <s v="January 30, 1981 (United States)"/>
    <n v="5.5"/>
    <n v="4500"/>
    <s v="Joel Schumacher"/>
    <s v="Richard Matheson"/>
    <s v="Lily Tomlin"/>
    <s v="United States"/>
    <m/>
    <n v="20259961"/>
    <s v="Lija Productions"/>
    <n v="88"/>
  </r>
  <r>
    <s v="The Kitchen"/>
    <s v="R"/>
    <s v="Action"/>
    <x v="5"/>
    <s v="August 9, 2019 (United States)"/>
    <n v="5.5"/>
    <n v="18000"/>
    <s v="Andrea Berloff"/>
    <s v="Andrea Berloff"/>
    <s v="Melissa McCarthy"/>
    <s v="United States"/>
    <n v="38000000"/>
    <n v="15980032"/>
    <s v="BRON Studios"/>
    <n v="102"/>
  </r>
  <r>
    <s v="The Lizzie McGuire Movie"/>
    <s v="PG"/>
    <s v="Adventure"/>
    <x v="2"/>
    <s v="May 2, 2003 (United States)"/>
    <n v="5.5"/>
    <n v="37000"/>
    <s v="Jim Fall"/>
    <s v="Susan Estelle Jansen"/>
    <s v="Hilary Duff"/>
    <s v="United States"/>
    <n v="17000000"/>
    <n v="55534455"/>
    <s v="Walt Disney Pictures"/>
    <n v="94"/>
  </r>
  <r>
    <s v="The Love Letter"/>
    <s v="PG-13"/>
    <s v="Comedy"/>
    <x v="11"/>
    <s v="May 21, 1999 (United States)"/>
    <n v="5.5"/>
    <n v="4200"/>
    <s v="Peter Ho-Sun Chan"/>
    <s v="Cathleen Schine"/>
    <s v="Kate Capshaw"/>
    <s v="United States"/>
    <n v="20000000"/>
    <n v="9177355"/>
    <s v="Dreamworks Pictures"/>
    <n v="88"/>
  </r>
  <r>
    <s v="The Omen"/>
    <s v="R"/>
    <s v="Action"/>
    <x v="15"/>
    <s v="June 6, 2006 (United States)"/>
    <n v="5.5"/>
    <n v="57000"/>
    <s v="John Moore"/>
    <s v="David Seltzer"/>
    <s v="Liev Schreiber"/>
    <s v="United States"/>
    <n v="25000000"/>
    <n v="119974972"/>
    <s v="Twentieth Century Fox"/>
    <n v="110"/>
  </r>
  <r>
    <s v="The Out-of-Towners"/>
    <s v="PG-13"/>
    <s v="Comedy"/>
    <x v="11"/>
    <s v="April 2, 1999 (United States)"/>
    <n v="5.5"/>
    <n v="13000"/>
    <s v="Sam Weisman"/>
    <s v="Neil Simon"/>
    <s v="Steve Martin"/>
    <s v="United States"/>
    <n v="75000000"/>
    <n v="28544120"/>
    <s v="Cherry Alley Productions"/>
    <n v="90"/>
  </r>
  <r>
    <s v="The Perfect Man"/>
    <s v="PG"/>
    <s v="Comedy"/>
    <x v="4"/>
    <s v="June 17, 2005 (United States)"/>
    <n v="5.5"/>
    <n v="29000"/>
    <s v="Mark Rosman"/>
    <s v="Michael McQuown"/>
    <s v="Hilary Duff"/>
    <s v="United States"/>
    <n v="10000000"/>
    <n v="19770475"/>
    <s v="Universal Pictures"/>
    <n v="100"/>
  </r>
  <r>
    <s v="The Phantom of the Opera"/>
    <s v="R"/>
    <s v="Drama"/>
    <x v="21"/>
    <s v="November 3, 1989 (United States)"/>
    <n v="5.5"/>
    <n v="3800"/>
    <s v="Dwight H. Little"/>
    <s v="Gaston Leroux"/>
    <s v="Robert Englund"/>
    <s v="United States"/>
    <m/>
    <n v="3953745"/>
    <s v="21st Century Film Corporation"/>
    <n v="93"/>
  </r>
  <r>
    <s v="The Real McCoy"/>
    <s v="PG-13"/>
    <s v="Crime"/>
    <x v="34"/>
    <s v="September 10, 1993 (United States)"/>
    <n v="5.5"/>
    <n v="8500"/>
    <s v="Russell Mulcahy"/>
    <s v="Desmond Lowden"/>
    <s v="Kim Basinger"/>
    <s v="United States"/>
    <m/>
    <n v="6484246"/>
    <s v="Bregman/Baer Productions"/>
    <n v="105"/>
  </r>
  <r>
    <s v="The Scorpion King"/>
    <s v="PG-13"/>
    <s v="Action"/>
    <x v="23"/>
    <s v="April 19, 2002 (United States)"/>
    <n v="5.5"/>
    <n v="133000"/>
    <s v="Chuck Russell"/>
    <s v="Stephen Sommers"/>
    <s v="Dwayne Johnson"/>
    <s v="United States"/>
    <n v="60000000"/>
    <n v="180630907"/>
    <s v="Universal Pictures"/>
    <n v="92"/>
  </r>
  <r>
    <s v="The Singing Detective"/>
    <s v="R"/>
    <s v="Comedy"/>
    <x v="2"/>
    <s v="November 14, 2003 (Brazil)"/>
    <n v="5.5"/>
    <n v="8200"/>
    <s v="Keith Gordon"/>
    <s v="Dennis Potter"/>
    <s v="Robert Downey Jr."/>
    <s v="United States"/>
    <n v="8000000"/>
    <n v="435625"/>
    <s v="Icon Productions"/>
    <n v="109"/>
  </r>
  <r>
    <s v="The Spy Next Door"/>
    <s v="PG"/>
    <s v="Action"/>
    <x v="29"/>
    <s v="January 15, 2010 (United States)"/>
    <n v="5.5"/>
    <n v="42000"/>
    <s v="Brian Levant"/>
    <s v="Jonathan Bernstein"/>
    <s v="Jackie Chan"/>
    <s v="United States"/>
    <n v="28000000"/>
    <n v="66166000"/>
    <s v="Relativity Media"/>
    <n v="94"/>
  </r>
  <r>
    <s v="The Twilight Saga: Breaking Dawn - Part 2"/>
    <s v="PG-13"/>
    <s v="Adventure"/>
    <x v="36"/>
    <s v="November 16, 2012 (United States)"/>
    <n v="5.5"/>
    <n v="236000"/>
    <s v="Bill Condon"/>
    <s v="Melissa Rosenberg"/>
    <s v="Kristen Stewart"/>
    <s v="United States"/>
    <n v="120000000"/>
    <n v="829747654"/>
    <s v="Summit Entertainment"/>
    <n v="115"/>
  </r>
  <r>
    <s v="The Whole Ten Yards"/>
    <s v="PG-13"/>
    <s v="Comedy"/>
    <x v="1"/>
    <s v="April 9, 2004 (United States)"/>
    <n v="5.5"/>
    <n v="55000"/>
    <s v="Howard Deutch"/>
    <s v="Mitchell Kapner"/>
    <s v="Bruce Willis"/>
    <s v="United States"/>
    <n v="40000000"/>
    <n v="26170671"/>
    <s v="Nine Yards Two Productions"/>
    <n v="98"/>
  </r>
  <r>
    <s v="Three Men and a Little Lady"/>
    <s v="PG"/>
    <s v="Comedy"/>
    <x v="32"/>
    <s v="November 21, 1990 (United States)"/>
    <n v="5.5"/>
    <n v="23000"/>
    <s v="Emile Ardolino"/>
    <s v="Coline Serreau"/>
    <s v="Tom Selleck"/>
    <s v="United States"/>
    <m/>
    <n v="71609321"/>
    <s v="Touchstone Pictures"/>
    <n v="104"/>
  </r>
  <r>
    <s v="Tom and Huck"/>
    <s v="PG"/>
    <s v="Adventure"/>
    <x v="40"/>
    <s v="December 22, 1995 (United States)"/>
    <n v="5.5"/>
    <n v="10000"/>
    <s v="Peter Hewitt"/>
    <s v="Mark Twain"/>
    <s v="Jonathan Taylor Thomas"/>
    <s v="United States"/>
    <m/>
    <n v="23920048"/>
    <s v="Walt Disney Pictures"/>
    <n v="97"/>
  </r>
  <r>
    <s v="Two Girls and a Guy"/>
    <s v="R"/>
    <s v="Comedy"/>
    <x v="14"/>
    <s v="January 29, 1999 (United Kingdom)"/>
    <n v="5.5"/>
    <n v="6900"/>
    <s v="James Toback"/>
    <s v="James Toback"/>
    <s v="Robert Downey Jr."/>
    <s v="United States"/>
    <n v="1000000"/>
    <n v="2057193"/>
    <s v="Fox Searchlight Pictures"/>
    <n v="84"/>
  </r>
  <r>
    <s v="Under Siege 2: Dark Territory"/>
    <s v="R"/>
    <s v="Action"/>
    <x v="40"/>
    <s v="July 14, 1995 (United States)"/>
    <n v="5.5"/>
    <n v="45000"/>
    <s v="Geoff Murphy"/>
    <s v="Richard Hatem"/>
    <s v="Steven Seagal"/>
    <s v="United States"/>
    <n v="60000000"/>
    <n v="104324083"/>
    <s v="Warner Bros."/>
    <n v="100"/>
  </r>
  <r>
    <s v="Unfriended"/>
    <s v="R"/>
    <s v="Horror"/>
    <x v="20"/>
    <s v="April 17, 2015 (United States)"/>
    <n v="5.5"/>
    <n v="71000"/>
    <s v="Levan Gabriadze"/>
    <s v="Nelson Greaves"/>
    <s v="Heather Sossaman"/>
    <s v="United States"/>
    <n v="1000000"/>
    <n v="62882090"/>
    <s v="Bazelevs Production"/>
    <n v="83"/>
  </r>
  <r>
    <s v="Valiant"/>
    <s v="G"/>
    <s v="Animation"/>
    <x v="4"/>
    <s v="August 19, 2005 (United States)"/>
    <n v="5.5"/>
    <n v="22000"/>
    <s v="Gary Chapman"/>
    <s v="George Webster"/>
    <s v="Ewan McGregor"/>
    <s v="United Kingdom"/>
    <n v="35000000"/>
    <n v="61746888"/>
    <s v="Vanguard Films and Animation"/>
    <n v="76"/>
  </r>
  <r>
    <s v="Vampire Academy"/>
    <s v="PG-13"/>
    <s v="Action"/>
    <x v="20"/>
    <s v="February 7, 2014 (United States)"/>
    <n v="5.5"/>
    <n v="53000"/>
    <s v="Mark Waters"/>
    <s v="Richelle Mead"/>
    <s v="Zoey Deutch"/>
    <s v="United States"/>
    <n v="30000000"/>
    <n v="15642346"/>
    <s v="Angry Films"/>
    <n v="104"/>
  </r>
  <r>
    <s v="Volcano"/>
    <s v="PG-13"/>
    <s v="Action"/>
    <x v="14"/>
    <s v="April 25, 1997 (United States)"/>
    <n v="5.5"/>
    <n v="73000"/>
    <s v="Mick Jackson"/>
    <s v="Jerome Armstrong"/>
    <s v="Tommy Lee Jones"/>
    <s v="United States"/>
    <n v="90000000"/>
    <n v="122823468"/>
    <s v="Twentieth Century Fox"/>
    <n v="104"/>
  </r>
  <r>
    <s v="Volunteers"/>
    <s v="R"/>
    <s v="Adventure"/>
    <x v="38"/>
    <s v="August 16, 1985 (United States)"/>
    <n v="5.5"/>
    <n v="8900"/>
    <s v="Nicholas Meyer"/>
    <s v="Keith Critchlow"/>
    <s v="Tom Hanks"/>
    <s v="United States"/>
    <m/>
    <n v="19875740"/>
    <s v="HBO Pictures"/>
    <n v="107"/>
  </r>
  <r>
    <s v="Welcome Home, Roscoe Jenkins"/>
    <s v="PG-13"/>
    <s v="Comedy"/>
    <x v="0"/>
    <s v="February 8, 2008 (United States)"/>
    <n v="5.5"/>
    <n v="14000"/>
    <s v="Malcolm D. Lee"/>
    <s v="Malcolm D. Lee"/>
    <s v="Martin Lawrence"/>
    <s v="United States"/>
    <n v="35000000"/>
    <n v="43655418"/>
    <s v="Universal Pictures"/>
    <n v="114"/>
  </r>
  <r>
    <s v="Whatever It Takes"/>
    <s v="PG-13"/>
    <s v="Comedy"/>
    <x v="8"/>
    <s v="March 24, 2000 (United States)"/>
    <n v="5.5"/>
    <n v="10000"/>
    <s v="David Raynr"/>
    <s v="Mark Schwahn"/>
    <s v="Shane West"/>
    <s v="United States"/>
    <n v="32000000"/>
    <n v="9902115"/>
    <s v="Columbia Pictures"/>
    <n v="94"/>
  </r>
  <r>
    <s v="What's the Worst That Could Happen?"/>
    <s v="PG-13"/>
    <s v="Comedy"/>
    <x v="7"/>
    <s v="June 1, 2001 (United States)"/>
    <n v="5.5"/>
    <n v="15000"/>
    <s v="Sam Weisman"/>
    <s v="Donald E. Westlake"/>
    <s v="Martin Lawrence"/>
    <s v="United States"/>
    <n v="60000000"/>
    <n v="38464131"/>
    <s v="Metro-Goldwyn-Mayer (MGM)"/>
    <n v="94"/>
  </r>
  <r>
    <s v="White Noise"/>
    <s v="PG-13"/>
    <s v="Drama"/>
    <x v="4"/>
    <s v="January 7, 2005 (United States)"/>
    <n v="5.5"/>
    <n v="48000"/>
    <s v="Geoffrey Sax"/>
    <s v="Niall Johnson"/>
    <s v="Michael Keaton"/>
    <s v="United Kingdom"/>
    <n v="10000000"/>
    <n v="91196419"/>
    <s v="Universal Pictures"/>
    <n v="101"/>
  </r>
  <r>
    <s v="Whiteout"/>
    <s v="R"/>
    <s v="Action"/>
    <x v="9"/>
    <s v="September 11, 2009 (United States)"/>
    <n v="5.5"/>
    <n v="38000"/>
    <s v="Dominic Sena"/>
    <s v="Jon Hoeber"/>
    <s v="Kate Beckinsale"/>
    <s v="United States"/>
    <n v="35000000"/>
    <n v="17976667"/>
    <s v="Warner Bros."/>
    <n v="101"/>
  </r>
  <r>
    <s v="Winchester"/>
    <s v="PG-13"/>
    <s v="Biography"/>
    <x v="26"/>
    <s v="February 2, 2018 (United States)"/>
    <n v="5.5"/>
    <n v="32000"/>
    <s v="Michael Spierig"/>
    <s v="Tom Vaughan"/>
    <s v="Helen Mirren"/>
    <s v="Australia"/>
    <n v="3500000"/>
    <n v="44019588"/>
    <s v="CBS Films"/>
    <n v="99"/>
  </r>
  <r>
    <s v="You Don't Mess with the Zohan"/>
    <s v="PG-13"/>
    <s v="Comedy"/>
    <x v="0"/>
    <s v="June 6, 2008 (United States)"/>
    <n v="5.5"/>
    <n v="194000"/>
    <s v="Dennis Dugan"/>
    <s v="Adam Sandler"/>
    <s v="Adam Sandler"/>
    <s v="United States"/>
    <n v="90000000"/>
    <n v="204313400"/>
    <s v="Columbia Pictures"/>
    <n v="113"/>
  </r>
  <r>
    <s v="Young Doctors in Love"/>
    <s v="R"/>
    <s v="Comedy"/>
    <x v="31"/>
    <s v="July 16, 1982 (United States)"/>
    <n v="5.5"/>
    <n v="3000"/>
    <s v="Garry Marshall"/>
    <s v="Michael Elias"/>
    <s v="Michael McKean"/>
    <s v="United States"/>
    <m/>
    <n v="30688860"/>
    <s v="ABC Motion Pictures"/>
    <n v="96"/>
  </r>
  <r>
    <s v="Your Highness"/>
    <s v="R"/>
    <s v="Adventure"/>
    <x v="24"/>
    <s v="April 8, 2011 (United States)"/>
    <n v="5.5"/>
    <n v="99000"/>
    <s v="David Gordon Green"/>
    <s v="Danny McBride"/>
    <s v="Danny McBride"/>
    <s v="United States"/>
    <n v="49900000"/>
    <n v="28013733"/>
    <s v="Universal Pictures"/>
    <n v="102"/>
  </r>
  <r>
    <s v="Yours, Mine &amp; Ours"/>
    <s v="PG"/>
    <s v="Comedy"/>
    <x v="4"/>
    <s v="November 23, 2005 (United States)"/>
    <n v="5.5"/>
    <n v="27000"/>
    <s v="Raja Gosnell"/>
    <s v="Ron Burch"/>
    <s v="Dennis Quaid"/>
    <s v="United States"/>
    <n v="45000000"/>
    <n v="72662923"/>
    <s v="Paramount Pictures"/>
    <n v="88"/>
  </r>
  <r>
    <s v="12 Rounds"/>
    <s v="PG-13"/>
    <s v="Action"/>
    <x v="9"/>
    <s v="March 27, 2009 (United States)"/>
    <n v="5.6"/>
    <n v="28000"/>
    <s v="Renny Harlin"/>
    <s v="Daniel Kunka"/>
    <s v="John Cena"/>
    <s v="United States"/>
    <n v="22000000"/>
    <n v="17280326"/>
    <s v="Fox Atomic"/>
    <n v="108"/>
  </r>
  <r>
    <s v="40 Days and 40 Nights"/>
    <s v="R"/>
    <s v="Comedy"/>
    <x v="23"/>
    <s v="March 1, 2002 (United States)"/>
    <n v="5.6"/>
    <n v="72000"/>
    <s v="Michael Lehmann"/>
    <s v="Rob Perez"/>
    <s v="Josh Hartnett"/>
    <s v="United Kingdom"/>
    <n v="17000000"/>
    <n v="95146283"/>
    <s v="Miramax"/>
    <n v="96"/>
  </r>
  <r>
    <s v="A Bad Moms Christmas"/>
    <s v="R"/>
    <s v="Comedy"/>
    <x v="27"/>
    <s v="November 1, 2017 (United States)"/>
    <n v="5.6"/>
    <n v="46000"/>
    <s v="Jon Lucas"/>
    <s v="Jon Lucas"/>
    <s v="Mila Kunis"/>
    <s v="United States"/>
    <n v="28000000"/>
    <n v="130560428"/>
    <s v="Huayi Brothers Media"/>
    <n v="104"/>
  </r>
  <r>
    <s v="A Chorus of Disapproval"/>
    <s v="PG"/>
    <s v="Comedy"/>
    <x v="21"/>
    <s v="November 3, 1989 (United Kingdom)"/>
    <n v="5.6"/>
    <n v="776"/>
    <s v="Michael Winner"/>
    <s v="Alan Ayckbourn"/>
    <s v="Jeremy Irons"/>
    <s v="United Kingdom"/>
    <m/>
    <n v="216373"/>
    <s v="Curzon Films"/>
    <n v="92"/>
  </r>
  <r>
    <s v="A Cry in the Wild"/>
    <s v="PG"/>
    <s v="Action"/>
    <x v="32"/>
    <s v="June 1, 1990 (United States)"/>
    <n v="5.6"/>
    <n v="945"/>
    <s v="Mark Griffiths"/>
    <s v="Gary Paulsen"/>
    <s v="Jared Rushton"/>
    <s v="United States"/>
    <m/>
    <n v="1494969"/>
    <s v="Concorde Pictures"/>
    <n v="82"/>
  </r>
  <r>
    <s v="A Guy Thing"/>
    <s v="PG-13"/>
    <s v="Comedy"/>
    <x v="2"/>
    <s v="January 17, 2003 (United States)"/>
    <n v="5.6"/>
    <n v="17000"/>
    <s v="Chris Koch"/>
    <s v="Greg Glienna"/>
    <s v="Jason Lee"/>
    <s v="United States"/>
    <n v="20000000"/>
    <n v="17432163"/>
    <s v="Metro-Goldwyn-Mayer (MGM)"/>
    <n v="101"/>
  </r>
  <r>
    <s v="A Stranger Among Us"/>
    <s v="PG-13"/>
    <s v="Crime"/>
    <x v="35"/>
    <s v="July 17, 1992 (United States)"/>
    <n v="5.6"/>
    <n v="3600"/>
    <s v="Sidney Lumet"/>
    <s v="Robert J. Avrech"/>
    <s v="Melanie Griffith"/>
    <s v="United States"/>
    <n v="18000000"/>
    <n v="12282994"/>
    <s v="Hollywood Pictures"/>
    <n v="110"/>
  </r>
  <r>
    <s v="Absolute Beginners"/>
    <s v="PG-13"/>
    <s v="Drama"/>
    <x v="25"/>
    <s v="April 18, 1986 (United States)"/>
    <n v="5.6"/>
    <n v="3200"/>
    <s v="Julien Temple"/>
    <s v="Colin MacInnes"/>
    <s v="Patsy Kensit"/>
    <s v="United Kingdom"/>
    <m/>
    <n v="930211"/>
    <s v="Goldcrest Films International"/>
    <n v="108"/>
  </r>
  <r>
    <s v="Alexander"/>
    <s v="R"/>
    <s v="Action"/>
    <x v="1"/>
    <s v="November 24, 2004 (United States)"/>
    <n v="5.6"/>
    <n v="165000"/>
    <s v="Oliver Stone"/>
    <s v="Oliver Stone"/>
    <s v="Colin Farrell"/>
    <s v="United States"/>
    <n v="155000000"/>
    <n v="167298192"/>
    <s v="Warner Bros."/>
    <n v="175"/>
  </r>
  <r>
    <s v="Alien vs. Predator"/>
    <s v="PG-13"/>
    <s v="Action"/>
    <x v="1"/>
    <s v="August 13, 2004 (United States)"/>
    <n v="5.6"/>
    <n v="188000"/>
    <s v="Paul W.S. Anderson"/>
    <s v="Dan O'Bannon"/>
    <s v="Sanaa Lathan"/>
    <s v="United States"/>
    <n v="60000000"/>
    <n v="177427090"/>
    <s v="Twentieth Century Fox"/>
    <n v="101"/>
  </r>
  <r>
    <s v="Almost an Angel"/>
    <s v="PG"/>
    <s v="Comedy"/>
    <x v="32"/>
    <s v="December 19, 1990 (United States)"/>
    <n v="5.6"/>
    <n v="4200"/>
    <s v="John Cornell"/>
    <s v="Paul Hogan"/>
    <s v="Paul Hogan"/>
    <s v="United States"/>
    <n v="25000000"/>
    <n v="6939946"/>
    <s v="Ironbark Films"/>
    <n v="95"/>
  </r>
  <r>
    <s v="Angel Eyes"/>
    <s v="R"/>
    <s v="Drama"/>
    <x v="7"/>
    <s v="May 18, 2001 (United States)"/>
    <n v="5.6"/>
    <n v="23000"/>
    <s v="Luis Mandoki"/>
    <s v="Gerald Di Pego"/>
    <s v="Jennifer Lopez"/>
    <s v="United States"/>
    <n v="53000000"/>
    <n v="29715606"/>
    <s v="Franchise Pictures"/>
    <n v="102"/>
  </r>
  <r>
    <s v="Another Stakeout"/>
    <s v="PG-13"/>
    <s v="Comedy"/>
    <x v="34"/>
    <s v="July 23, 1993 (United States)"/>
    <n v="5.6"/>
    <n v="13000"/>
    <s v="John Badham"/>
    <s v="Jim Kouf"/>
    <s v="Richard Dreyfuss"/>
    <s v="United States"/>
    <m/>
    <n v="20208496"/>
    <s v="Touchstone Pictures"/>
    <n v="108"/>
  </r>
  <r>
    <s v="Atlas Shrugged: Part I"/>
    <s v="PG-13"/>
    <s v="Drama"/>
    <x v="24"/>
    <s v="April 15, 2011 (United States)"/>
    <n v="5.6"/>
    <n v="13000"/>
    <s v="Paul Johansson"/>
    <s v="Brian Patrick O'Toole"/>
    <s v="Taylor Schilling"/>
    <s v="United States"/>
    <n v="20000000"/>
    <n v="4627375"/>
    <s v="Atlas Productions"/>
    <n v="97"/>
  </r>
  <r>
    <s v="Autumn in New York"/>
    <s v="PG-13"/>
    <s v="Drama"/>
    <x v="8"/>
    <s v="August 11, 2000 (United States)"/>
    <n v="5.6"/>
    <n v="25000"/>
    <s v="Joan Chen"/>
    <s v="Allison Burnett"/>
    <s v="Richard Gere"/>
    <s v="United States"/>
    <n v="65000000"/>
    <n v="90726668"/>
    <s v="Metro-Goldwyn-Mayer (MGM)"/>
    <n v="103"/>
  </r>
  <r>
    <s v="Babylon A.D."/>
    <s v="PG-13"/>
    <s v="Action"/>
    <x v="0"/>
    <s v="August 29, 2008 (United States)"/>
    <n v="5.6"/>
    <n v="94000"/>
    <s v="Mathieu Kassovitz"/>
    <s v="Maurice G. Dantec"/>
    <s v="Vin Diesel"/>
    <s v="France"/>
    <n v="70000000"/>
    <n v="72109200"/>
    <s v="Babylon"/>
    <n v="90"/>
  </r>
  <r>
    <s v="Back Roads"/>
    <s v="R"/>
    <s v="Adventure"/>
    <x v="12"/>
    <s v="March 13, 1981 (United States)"/>
    <n v="5.6"/>
    <n v="829"/>
    <s v="Martin Ritt"/>
    <s v="Gary DeVore"/>
    <s v="Sally Field"/>
    <s v="United States"/>
    <m/>
    <n v="11809387"/>
    <s v="CBS Theatrical Films"/>
    <n v="94"/>
  </r>
  <r>
    <s v="Bad Company"/>
    <s v="PG-13"/>
    <s v="Action"/>
    <x v="23"/>
    <s v="June 7, 2002 (United States)"/>
    <n v="5.6"/>
    <n v="45000"/>
    <s v="Joel Schumacher"/>
    <s v="Gary M. Goodman"/>
    <s v="Anthony Hopkins"/>
    <s v="United States"/>
    <n v="70000000"/>
    <n v="66200782"/>
    <s v="Touchstone Pictures"/>
    <n v="116"/>
  </r>
  <r>
    <s v="Bad Dreams"/>
    <s v="R"/>
    <s v="Horror"/>
    <x v="28"/>
    <s v="April 8, 1988 (United States)"/>
    <n v="5.6"/>
    <n v="3600"/>
    <s v="Andrew Fleming"/>
    <s v="Andrew Fleming"/>
    <s v="Jennifer Rubin"/>
    <s v="United States"/>
    <n v="4000000"/>
    <n v="9797098"/>
    <s v="No Frills Film Production"/>
    <n v="80"/>
  </r>
  <r>
    <s v="Bad Teacher"/>
    <s v="R"/>
    <s v="Comedy"/>
    <x v="24"/>
    <s v="June 24, 2011 (United States)"/>
    <n v="5.6"/>
    <n v="196000"/>
    <s v="Jake Kasdan"/>
    <s v="Gene Stupnitsky"/>
    <s v="Cameron Diaz"/>
    <s v="United States"/>
    <n v="20000000"/>
    <n v="216197492"/>
    <s v="Columbia Pictures"/>
    <n v="92"/>
  </r>
  <r>
    <s v="Barnyard"/>
    <s v="PG"/>
    <s v="Animation"/>
    <x v="15"/>
    <s v="August 4, 2006 (United States)"/>
    <n v="5.6"/>
    <n v="29000"/>
    <s v="Steve Oedekerk"/>
    <s v="Steve Oedekerk"/>
    <s v="Kevin James"/>
    <s v="United States"/>
    <n v="51000000"/>
    <n v="116755080"/>
    <s v="O Entertainment"/>
    <n v="90"/>
  </r>
  <r>
    <s v="Battle in Heaven"/>
    <s v="Unrated"/>
    <s v="Crime"/>
    <x v="4"/>
    <s v="October 26, 2005 (Belgium)"/>
    <n v="5.6"/>
    <n v="6100"/>
    <s v="Carlos Reygadas"/>
    <s v="Carlos Reygadas"/>
    <s v="Marcos HernÃ¡ndez"/>
    <s v="Mexico"/>
    <m/>
    <n v="258227"/>
    <s v="Coproduction Office"/>
    <n v="98"/>
  </r>
  <r>
    <s v="Be Cool"/>
    <s v="PG-13"/>
    <s v="Comedy"/>
    <x v="4"/>
    <s v="March 4, 2005 (United States)"/>
    <n v="5.6"/>
    <n v="68000"/>
    <s v="F. Gary Gray"/>
    <s v="Elmore Leonard"/>
    <s v="John Travolta"/>
    <s v="United States"/>
    <n v="53000000"/>
    <n v="95763716"/>
    <s v="Metro-Goldwyn-Mayer (MGM)"/>
    <n v="118"/>
  </r>
  <r>
    <s v="Beastly"/>
    <s v="PG-13"/>
    <s v="Drama"/>
    <x v="24"/>
    <s v="March 4, 2011 (United States)"/>
    <n v="5.6"/>
    <n v="76000"/>
    <s v="Daniel Barnz"/>
    <s v="Daniel Barnz"/>
    <s v="Alex Pettyfer"/>
    <s v="United States"/>
    <n v="17000000"/>
    <n v="43202283"/>
    <s v="CBS Films"/>
    <n v="86"/>
  </r>
  <r>
    <s v="Beautiful"/>
    <s v="PG-13"/>
    <s v="Comedy"/>
    <x v="8"/>
    <s v="September 29, 2000 (United States)"/>
    <n v="5.6"/>
    <n v="3700"/>
    <s v="Sally Field"/>
    <s v="Jon Bernstein"/>
    <s v="Minnie Driver"/>
    <s v="United States"/>
    <n v="14000000"/>
    <n v="3169930"/>
    <s v="Destination Films"/>
    <n v="112"/>
  </r>
  <r>
    <s v="Beauty Shop"/>
    <s v="PG-13"/>
    <s v="Comedy"/>
    <x v="4"/>
    <s v="March 30, 2005 (United States)"/>
    <n v="5.6"/>
    <n v="17000"/>
    <s v="Bille Woodruff"/>
    <s v="Elizabeth Hunter"/>
    <s v="Queen Latifah"/>
    <s v="United States"/>
    <m/>
    <n v="37245453"/>
    <s v="Metro-Goldwyn-Mayer (MGM)"/>
    <n v="105"/>
  </r>
  <r>
    <s v="Best of the Best II"/>
    <s v="R"/>
    <s v="Action"/>
    <x v="34"/>
    <s v="March 5, 1993 (United States)"/>
    <n v="5.6"/>
    <n v="5400"/>
    <s v="Robert Radler"/>
    <s v="Max Strom"/>
    <s v="Eric Roberts"/>
    <s v="United States"/>
    <n v="7000000"/>
    <n v="6608687"/>
    <s v="Picture Securities"/>
    <n v="101"/>
  </r>
  <r>
    <s v="Betsy's Wedding"/>
    <s v="R"/>
    <s v="Comedy"/>
    <x v="32"/>
    <s v="June 22, 1990 (United States)"/>
    <n v="5.6"/>
    <n v="3500"/>
    <s v="Alan Alda"/>
    <s v="Alan Alda"/>
    <s v="Alan Alda"/>
    <s v="United States"/>
    <m/>
    <n v="19740070"/>
    <s v="Touchstone Pictures"/>
    <n v="94"/>
  </r>
  <r>
    <s v="Beverly Hills Cop III"/>
    <s v="R"/>
    <s v="Action"/>
    <x v="13"/>
    <s v="May 25, 1994 (United States)"/>
    <n v="5.6"/>
    <n v="78000"/>
    <s v="John Landis"/>
    <s v="Danilo Bach"/>
    <s v="Eddie Murphy"/>
    <s v="United States"/>
    <n v="50000000"/>
    <n v="119208989"/>
    <s v="Paramount Pictures"/>
    <n v="104"/>
  </r>
  <r>
    <s v="Beverly Hills Ninja"/>
    <s v="PG-13"/>
    <s v="Action"/>
    <x v="14"/>
    <s v="January 17, 1997 (United States)"/>
    <n v="5.6"/>
    <n v="40000"/>
    <s v="Dennis Dugan"/>
    <s v="Mark Feldberg"/>
    <s v="Chris Farley"/>
    <s v="United States"/>
    <n v="18000000"/>
    <n v="31480418"/>
    <s v="3 Arts Entertainment"/>
    <n v="88"/>
  </r>
  <r>
    <s v="Body Parts"/>
    <s v="R"/>
    <s v="Horror"/>
    <x v="16"/>
    <s v="August 2, 1991 (United States)"/>
    <n v="5.6"/>
    <n v="4100"/>
    <s v="Eric Red"/>
    <s v="Pierre Boileau"/>
    <s v="Jeff Fahey"/>
    <s v="United States"/>
    <n v="10000000"/>
    <n v="9188150"/>
    <s v="Paramount Pictures"/>
    <n v="88"/>
  </r>
  <r>
    <s v="Bringing Down the House"/>
    <s v="PG-13"/>
    <s v="Comedy"/>
    <x v="2"/>
    <s v="March 7, 2003 (United States)"/>
    <n v="5.6"/>
    <n v="35000"/>
    <s v="Adam Shankman"/>
    <s v="Jason Filardi"/>
    <s v="Steve Martin"/>
    <s v="United States"/>
    <n v="33000000"/>
    <n v="164729679"/>
    <s v="Touchstone Pictures"/>
    <n v="105"/>
  </r>
  <r>
    <s v="Bubble Boy"/>
    <s v="PG-13"/>
    <s v="Adventure"/>
    <x v="7"/>
    <s v="August 24, 2001 (United States)"/>
    <n v="5.6"/>
    <n v="31000"/>
    <s v="Blair Hayes"/>
    <s v="Cinco Paul"/>
    <s v="Jake Gyllenhaal"/>
    <s v="United States"/>
    <n v="13000000"/>
    <n v="5007898"/>
    <s v="Bandeira Entertainment"/>
    <n v="84"/>
  </r>
  <r>
    <s v="Bushwhacked"/>
    <s v="PG-13"/>
    <s v="Adventure"/>
    <x v="40"/>
    <s v="August 4, 1995 (United States)"/>
    <n v="5.6"/>
    <n v="5700"/>
    <s v="Greg Beeman"/>
    <s v="John Jordan"/>
    <s v="Daniel Stern"/>
    <s v="United States"/>
    <m/>
    <n v="7919823"/>
    <s v="Twentieth Century Fox"/>
    <n v="90"/>
  </r>
  <r>
    <s v="C.H.U.D."/>
    <s v="R"/>
    <s v="Horror"/>
    <x v="18"/>
    <s v="August 31, 1984 (United States)"/>
    <n v="5.6"/>
    <n v="11000"/>
    <s v="Douglas Cheek"/>
    <s v="Parnell Hall"/>
    <s v="John Heard"/>
    <s v="United States"/>
    <n v="1250000"/>
    <n v="4654423"/>
    <s v="C.H.U.D. Productions"/>
    <n v="88"/>
  </r>
  <r>
    <s v="Cabin Fever"/>
    <s v="R"/>
    <s v="Horror"/>
    <x v="23"/>
    <s v="September 12, 2003 (United States)"/>
    <n v="5.6"/>
    <n v="75000"/>
    <s v="Eli Roth"/>
    <s v="Eli Roth"/>
    <s v="Jordan Ladd"/>
    <s v="United States"/>
    <n v="1500000"/>
    <n v="30553394"/>
    <s v="Tonic Films"/>
    <n v="93"/>
  </r>
  <r>
    <s v="Carbon Copy"/>
    <s v="PG"/>
    <s v="Comedy"/>
    <x v="12"/>
    <s v="September 25, 1981 (United States)"/>
    <n v="5.6"/>
    <n v="2600"/>
    <s v="Michael Schultz"/>
    <s v="Stanley Shapiro"/>
    <s v="George Segal"/>
    <s v="United States"/>
    <n v="6000000"/>
    <n v="9566593"/>
    <s v="DeHaven/Shapiro Productions"/>
    <n v="92"/>
  </r>
  <r>
    <s v="Charlie's Angels"/>
    <s v="PG-13"/>
    <s v="Action"/>
    <x v="8"/>
    <s v="November 3, 2000 (United States)"/>
    <n v="5.6"/>
    <n v="179000"/>
    <s v="McG"/>
    <s v="Ryan Rowe"/>
    <s v="Cameron Diaz"/>
    <s v="United States"/>
    <n v="93000000"/>
    <n v="264105545"/>
    <s v="Columbia Pictures"/>
    <n v="98"/>
  </r>
  <r>
    <s v="Cherry 2000"/>
    <s v="PG-13"/>
    <s v="Action"/>
    <x v="3"/>
    <s v="February 5, 1988 (United States)"/>
    <n v="5.6"/>
    <n v="9100"/>
    <s v="Steve De Jarnatt"/>
    <s v="Lloyd Fonvielle"/>
    <s v="Melanie Griffith"/>
    <s v="United States"/>
    <n v="10000000"/>
    <m/>
    <s v="Orion Pictures"/>
    <n v="99"/>
  </r>
  <r>
    <s v="Children of the Corn"/>
    <s v="R"/>
    <s v="Horror"/>
    <x v="18"/>
    <s v="March 9, 1984 (United States)"/>
    <n v="5.6"/>
    <n v="49000"/>
    <s v="Fritz Kiersch"/>
    <s v="Stephen King"/>
    <s v="Peter Horton"/>
    <s v="United States"/>
    <n v="800000"/>
    <n v="14568989"/>
    <s v="Hal Roach Studios"/>
    <n v="92"/>
  </r>
  <r>
    <s v="Communion"/>
    <s v="R"/>
    <s v="Biography"/>
    <x v="21"/>
    <s v="November 10, 1989 (United States)"/>
    <n v="5.6"/>
    <n v="5900"/>
    <s v="Philippe Mora"/>
    <s v="Whitley Strieber"/>
    <s v="Christopher Walken"/>
    <s v="United States"/>
    <n v="5000000"/>
    <n v="1919653"/>
    <s v="Allied Vision"/>
    <n v="107"/>
  </r>
  <r>
    <s v="Company Business"/>
    <s v="PG-13"/>
    <s v="Action"/>
    <x v="16"/>
    <s v="September 6, 1991 (United States)"/>
    <n v="5.6"/>
    <n v="2600"/>
    <s v="Nicholas Meyer"/>
    <s v="Nicholas Meyer"/>
    <s v="Gene Hackman"/>
    <s v="United States"/>
    <n v="18000000"/>
    <n v="1501785"/>
    <s v="PathÃ© Entertainment"/>
    <n v="98"/>
  </r>
  <r>
    <s v="Cop Out"/>
    <s v="R"/>
    <s v="Action"/>
    <x v="29"/>
    <s v="February 26, 2010 (United States)"/>
    <n v="5.6"/>
    <n v="86000"/>
    <s v="Kevin Smith"/>
    <s v="Robb Cullen"/>
    <s v="Bruce Willis"/>
    <s v="United States"/>
    <n v="30000000"/>
    <n v="55611001"/>
    <s v="Warner Bros."/>
    <n v="107"/>
  </r>
  <r>
    <s v="Crocodile Dundee II"/>
    <s v="PG"/>
    <s v="Action"/>
    <x v="28"/>
    <s v="May 25, 1988 (United States)"/>
    <n v="5.6"/>
    <n v="55000"/>
    <s v="John Cornell"/>
    <s v="Paul Hogan"/>
    <s v="Paul Hogan"/>
    <s v="Australia"/>
    <n v="14000000"/>
    <n v="239606210"/>
    <s v="Paramount Pictures"/>
    <n v="108"/>
  </r>
  <r>
    <s v="Daddy Day Care"/>
    <s v="PG"/>
    <s v="Comedy"/>
    <x v="2"/>
    <s v="May 9, 2003 (United States)"/>
    <n v="5.6"/>
    <n v="65000"/>
    <s v="Steve Carr"/>
    <s v="Geoff Rodkey"/>
    <s v="Eddie Murphy"/>
    <s v="United States"/>
    <n v="60000000"/>
    <n v="164433867"/>
    <s v="Revolution Studios"/>
    <n v="92"/>
  </r>
  <r>
    <s v="Dahmer"/>
    <s v="R"/>
    <s v="Biography"/>
    <x v="23"/>
    <s v="2019 (United States)"/>
    <n v="5.6"/>
    <n v="9700"/>
    <s v="David Jacobson"/>
    <s v="David Birke"/>
    <s v="Jeremy Renner"/>
    <s v="United States"/>
    <n v="250000"/>
    <n v="144008"/>
    <s v="Blockbuster Films"/>
    <n v="101"/>
  </r>
  <r>
    <s v="Dangerous Game"/>
    <s v="R"/>
    <s v="Drama"/>
    <x v="34"/>
    <s v="November 19, 1993 (United States)"/>
    <n v="5.6"/>
    <n v="3600"/>
    <s v="Abel Ferrara"/>
    <s v="Nicholas St. John"/>
    <s v="Harvey Keitel"/>
    <s v="Italy"/>
    <n v="10000000"/>
    <n v="1261210"/>
    <s v="Cecchi Gori Europa N.V."/>
    <n v="108"/>
  </r>
  <r>
    <s v="Dangerously Close"/>
    <s v="R"/>
    <s v="Action"/>
    <x v="25"/>
    <s v="May 9, 1986 (United States)"/>
    <n v="5.6"/>
    <n v="1200"/>
    <s v="Albert Pyun"/>
    <s v="Scott Fields"/>
    <s v="John Stockwell"/>
    <s v="United States"/>
    <m/>
    <n v="2390525"/>
    <s v="Golan-Globus Productions"/>
    <n v="95"/>
  </r>
  <r>
    <s v="Dark Water"/>
    <s v="PG-13"/>
    <s v="Drama"/>
    <x v="4"/>
    <s v="July 8, 2005 (United States)"/>
    <n v="5.6"/>
    <n v="60000"/>
    <s v="Walter Salles"/>
    <s v="KÃ´ji Suzuki"/>
    <s v="Jennifer Connelly"/>
    <s v="United States"/>
    <n v="30000000"/>
    <n v="68357079"/>
    <s v="Touchstone Pictures"/>
    <n v="105"/>
  </r>
  <r>
    <s v="Deadly Blessing"/>
    <s v="R"/>
    <s v="Horror"/>
    <x v="12"/>
    <s v="August 14, 1981 (United States)"/>
    <n v="5.6"/>
    <n v="5200"/>
    <s v="Wes Craven"/>
    <s v="Glenn M. Benest"/>
    <s v="Maren Jensen"/>
    <s v="United States"/>
    <n v="2500000"/>
    <n v="8279042"/>
    <s v="PolyGram Filmed Entertainment"/>
    <n v="100"/>
  </r>
  <r>
    <s v="Deadly Friend"/>
    <s v="R"/>
    <s v="Drama"/>
    <x v="25"/>
    <s v="October 10, 1986 (United States)"/>
    <n v="5.6"/>
    <n v="6900"/>
    <s v="Wes Craven"/>
    <s v="Diana Henstell"/>
    <s v="Matthew Labyorteaux"/>
    <s v="United States"/>
    <m/>
    <n v="8988731"/>
    <s v="Warner Bros."/>
    <n v="91"/>
  </r>
  <r>
    <s v="Death Machine"/>
    <s v="R"/>
    <s v="Action"/>
    <x v="13"/>
    <s v="May 26, 1995 (United Kingdom)"/>
    <n v="5.6"/>
    <n v="4000"/>
    <s v="Stephen Norrington"/>
    <s v="Stephen Norrington"/>
    <s v="Brad Dourif"/>
    <s v="United Kingdom"/>
    <m/>
    <n v="3129045"/>
    <s v="Entertainment Film Distributors"/>
    <n v="120"/>
  </r>
  <r>
    <s v="Defenseless"/>
    <s v="R"/>
    <s v="Mystery"/>
    <x v="16"/>
    <s v="August 23, 1991 (United States)"/>
    <n v="5.6"/>
    <n v="815"/>
    <s v="Martin Campbell"/>
    <s v="James Cresson"/>
    <s v="Barbara Hershey"/>
    <s v="United States"/>
    <m/>
    <n v="6413375"/>
    <s v="New Visions Pictures"/>
    <n v="104"/>
  </r>
  <r>
    <s v="Dennis the Menace"/>
    <s v="PG"/>
    <s v="Comedy"/>
    <x v="34"/>
    <s v="June 25, 1993 (United States)"/>
    <n v="5.6"/>
    <n v="58000"/>
    <s v="Nick Castle"/>
    <s v="Hank Ketcham"/>
    <s v="Walter Matthau"/>
    <s v="United States"/>
    <m/>
    <n v="117270765"/>
    <s v="Warner Bros."/>
    <n v="94"/>
  </r>
  <r>
    <s v="Deuces Wild"/>
    <s v="R"/>
    <s v="Action"/>
    <x v="23"/>
    <s v="May 3, 2002 (United States)"/>
    <n v="5.6"/>
    <n v="7100"/>
    <s v="Scott Kalvert"/>
    <s v="Paul Kimatian"/>
    <s v="Stephen Dorff"/>
    <s v="United States"/>
    <n v="10000000"/>
    <n v="6282446"/>
    <s v="CineWild"/>
    <n v="96"/>
  </r>
  <r>
    <s v="Diary of the Dead"/>
    <s v="R"/>
    <s v="Fantasy"/>
    <x v="6"/>
    <s v="February 22, 2008 (United States)"/>
    <n v="5.6"/>
    <n v="46000"/>
    <s v="George A. Romero"/>
    <s v="George A. Romero"/>
    <s v="Michelle Morgan"/>
    <s v="United States"/>
    <n v="2000000"/>
    <n v="5540941"/>
    <s v="Artfire Films"/>
    <n v="95"/>
  </r>
  <r>
    <s v="Dickie Roberts: Former Child Star"/>
    <s v="PG-13"/>
    <s v="Comedy"/>
    <x v="2"/>
    <s v="September 5, 2003 (United States)"/>
    <n v="5.6"/>
    <n v="14000"/>
    <s v="Sam Weisman"/>
    <s v="Fred Wolf"/>
    <s v="David Spade"/>
    <s v="United States"/>
    <n v="17000000"/>
    <n v="23769505"/>
    <s v="Paramount Pictures"/>
    <n v="98"/>
  </r>
  <r>
    <s v="Disturbing Behavior"/>
    <s v="R"/>
    <s v="Horror"/>
    <x v="17"/>
    <s v="July 24, 1998 (United States)"/>
    <n v="5.6"/>
    <n v="21000"/>
    <s v="David Nutter"/>
    <s v="Scott Rosenberg"/>
    <s v="James Marsden"/>
    <s v="Australia"/>
    <n v="15000000"/>
    <n v="17514980"/>
    <s v="Metro-Goldwyn-Mayer (MGM)"/>
    <n v="84"/>
  </r>
  <r>
    <s v="Dolittle"/>
    <s v="PG"/>
    <s v="Adventure"/>
    <x v="22"/>
    <s v="January 17, 2020 (United States)"/>
    <n v="5.6"/>
    <n v="53000"/>
    <s v="Stephen Gaghan"/>
    <s v="Stephen Gaghan"/>
    <s v="Robert Downey Jr."/>
    <s v="United States"/>
    <n v="175000000"/>
    <n v="245487753"/>
    <s v="Universal Pictures"/>
    <n v="101"/>
  </r>
  <r>
    <s v="Domestic Disturbance"/>
    <s v="PG-13"/>
    <s v="Crime"/>
    <x v="7"/>
    <s v="November 2, 2001 (United States)"/>
    <n v="5.6"/>
    <n v="25000"/>
    <s v="Harold Becker"/>
    <s v="Lewis Colick"/>
    <s v="John Travolta"/>
    <s v="United States"/>
    <n v="75000000"/>
    <n v="54249294"/>
    <s v="Paramount Pictures"/>
    <n v="89"/>
  </r>
  <r>
    <s v="Don't Be Afraid of the Dark"/>
    <s v="R"/>
    <s v="Fantasy"/>
    <x v="29"/>
    <s v="August 26, 2011 (United States)"/>
    <n v="5.6"/>
    <n v="47000"/>
    <s v="Troy Nixey"/>
    <s v="Guillermo del Toro"/>
    <s v="Katie Holmes"/>
    <s v="United States"/>
    <n v="25000000"/>
    <n v="38269529"/>
    <s v="Miramax"/>
    <n v="99"/>
  </r>
  <r>
    <s v="Double Impact"/>
    <s v="R"/>
    <s v="Action"/>
    <x v="16"/>
    <s v="August 9, 1991 (United States)"/>
    <n v="5.6"/>
    <n v="39000"/>
    <s v="Sheldon Lettich"/>
    <s v="Sheldon Lettich"/>
    <s v="Jean-Claude Van Damme"/>
    <s v="United States"/>
    <n v="15000000"/>
    <n v="30102717"/>
    <s v="Stone Group Pictures"/>
    <n v="110"/>
  </r>
  <r>
    <s v="Drop Zone"/>
    <s v="R"/>
    <s v="Action"/>
    <x v="13"/>
    <s v="December 9, 1994 (United States)"/>
    <n v="5.6"/>
    <n v="19000"/>
    <s v="John Badham"/>
    <s v="Tony Griffin"/>
    <s v="Wesley Snipes"/>
    <s v="United States"/>
    <n v="45000000"/>
    <n v="28735315"/>
    <s v="Paramount Pictures"/>
    <n v="101"/>
  </r>
  <r>
    <s v="Dumb and Dumber to"/>
    <s v="PG-13"/>
    <s v="Comedy"/>
    <x v="20"/>
    <s v="November 14, 2014 (United States)"/>
    <n v="5.6"/>
    <n v="131000"/>
    <s v="Bobby Farrelly"/>
    <s v="Sean Anders"/>
    <s v="Jim Carrey"/>
    <s v="United States"/>
    <n v="40000000"/>
    <n v="169837010"/>
    <s v="Universal Pictures"/>
    <n v="109"/>
  </r>
  <r>
    <s v="Elles"/>
    <s v="NC-17"/>
    <s v="Drama"/>
    <x v="24"/>
    <s v="February 1, 2012 (France)"/>
    <n v="5.6"/>
    <n v="6700"/>
    <s v="Malgorzata Szumowska"/>
    <s v="Tine Byrckel"/>
    <s v="Juliette Binoche"/>
    <s v="France"/>
    <m/>
    <n v="3822241"/>
    <s v="Slot Machine"/>
    <n v="99"/>
  </r>
  <r>
    <s v="Ernest Saves Christmas"/>
    <s v="PG"/>
    <s v="Comedy"/>
    <x v="28"/>
    <s v="November 11, 1988 (United States)"/>
    <n v="5.6"/>
    <n v="10000"/>
    <s v="John R. Cherry III"/>
    <s v="Ed Turner"/>
    <s v="Jim Varney"/>
    <s v="United States"/>
    <n v="6000000"/>
    <n v="28202109"/>
    <s v="Touchstone Pictures"/>
    <n v="95"/>
  </r>
  <r>
    <s v="Exit Wounds"/>
    <s v="R"/>
    <s v="Action"/>
    <x v="7"/>
    <s v="March 16, 2001 (United States)"/>
    <n v="5.6"/>
    <n v="33000"/>
    <s v="Andrzej Bartkowiak"/>
    <s v="Ed Horowitz"/>
    <s v="Steven Seagal"/>
    <s v="United States"/>
    <n v="50000000"/>
    <n v="79958599"/>
    <s v="Warner Bros."/>
    <n v="101"/>
  </r>
  <r>
    <s v="Failure to Launch"/>
    <s v="PG-13"/>
    <s v="Comedy"/>
    <x v="15"/>
    <s v="March 10, 2006 (United States)"/>
    <n v="5.6"/>
    <n v="76000"/>
    <s v="Tom Dey"/>
    <s v="Tom J. Astle"/>
    <s v="Matthew McConaughey"/>
    <s v="United States"/>
    <n v="50000000"/>
    <n v="130224158"/>
    <s v="Paramount Pictures"/>
    <n v="97"/>
  </r>
  <r>
    <s v="Fantastic 4: Rise of the Silver Surfer"/>
    <s v="PG"/>
    <s v="Action"/>
    <x v="6"/>
    <s v="June 15, 2007 (United States)"/>
    <n v="5.6"/>
    <n v="254000"/>
    <s v="Tim Story"/>
    <s v="Don Payne"/>
    <s v="Ioan Gruffudd"/>
    <s v="United States"/>
    <n v="130000000"/>
    <n v="301913131"/>
    <s v="Twentieth Century Fox"/>
    <n v="92"/>
  </r>
  <r>
    <s v="Fighting"/>
    <s v="PG-13"/>
    <s v="Action"/>
    <x v="9"/>
    <s v="April 24, 2009 (United States)"/>
    <n v="5.6"/>
    <n v="32000"/>
    <s v="Dito Montiel"/>
    <s v="Robert Munic"/>
    <s v="Channing Tatum"/>
    <s v="United States"/>
    <m/>
    <n v="32482728"/>
    <s v="Rogue Pictures"/>
    <n v="105"/>
  </r>
  <r>
    <s v="Fist Fight"/>
    <s v="R"/>
    <s v="Comedy"/>
    <x v="27"/>
    <s v="February 17, 2017 (United States)"/>
    <n v="5.6"/>
    <n v="41000"/>
    <s v="Richie Keen"/>
    <s v="Van Robichaux"/>
    <s v="Ice Cube"/>
    <s v="United States"/>
    <n v="22000000"/>
    <n v="41087017"/>
    <s v="New Line Cinema"/>
    <n v="91"/>
  </r>
  <r>
    <s v="Forced Vengeance"/>
    <s v="R"/>
    <s v="Action"/>
    <x v="31"/>
    <s v="July 30, 1982 (United States)"/>
    <n v="5.6"/>
    <n v="2900"/>
    <s v="James Fargo"/>
    <s v="Franklin Thompson"/>
    <s v="Chuck Norris"/>
    <s v="United States"/>
    <n v="5000000"/>
    <n v="6660333"/>
    <s v="Metro-Goldwyn-Mayer (MGM)"/>
    <n v="90"/>
  </r>
  <r>
    <s v="Fred Claus"/>
    <s v="PG"/>
    <s v="Comedy"/>
    <x v="6"/>
    <s v="November 9, 2007 (United States)"/>
    <n v="5.6"/>
    <n v="41000"/>
    <s v="David Dobkin"/>
    <s v="Dan Fogelman"/>
    <s v="Vince Vaughn"/>
    <s v="United States"/>
    <n v="100000000"/>
    <n v="97838349"/>
    <s v="Warner Bros."/>
    <n v="116"/>
  </r>
  <r>
    <s v="Good Luck Chuck"/>
    <s v="R"/>
    <s v="Comedy"/>
    <x v="6"/>
    <s v="September 21, 2007 (United States)"/>
    <n v="5.6"/>
    <n v="87000"/>
    <s v="Mark Helfrich"/>
    <s v="Josh Stolberg"/>
    <s v="Dane Cook"/>
    <s v="United States"/>
    <n v="25000000"/>
    <n v="59768495"/>
    <s v="Lionsgate"/>
    <n v="96"/>
  </r>
  <r>
    <s v="Goosebumps 2: Haunted Halloween"/>
    <s v="PG"/>
    <s v="Animation"/>
    <x v="26"/>
    <s v="October 12, 2018 (United States)"/>
    <n v="5.6"/>
    <n v="19000"/>
    <s v="Ari Sandel"/>
    <s v="Rob Lieber"/>
    <s v="Wendi McLendon-Covey"/>
    <s v="United States"/>
    <n v="35000000"/>
    <n v="93320380"/>
    <s v="Sony Pictures Animation"/>
    <n v="90"/>
  </r>
  <r>
    <s v="Guilty as Sin"/>
    <s v="R"/>
    <s v="Crime"/>
    <x v="34"/>
    <s v="June 4, 1993 (United States)"/>
    <n v="5.6"/>
    <n v="4900"/>
    <s v="Sidney Lumet"/>
    <s v="Larry Cohen"/>
    <s v="Rebecca De Mornay"/>
    <s v="United States"/>
    <n v="12000000"/>
    <n v="22866222"/>
    <s v="Hollywood Pictures"/>
    <n v="107"/>
  </r>
  <r>
    <s v="Hanky Panky"/>
    <s v="PG"/>
    <s v="Action"/>
    <x v="31"/>
    <s v="June 4, 1982 (United States)"/>
    <n v="5.6"/>
    <n v="2400"/>
    <s v="Sidney Poitier"/>
    <s v="Henry Rosenbaum"/>
    <s v="Gene Wilder"/>
    <s v="United States"/>
    <m/>
    <n v="9823934"/>
    <s v="Columbia Pictures"/>
    <n v="110"/>
  </r>
  <r>
    <s v="Happily Ever After"/>
    <s v="G"/>
    <s v="Animation"/>
    <x v="21"/>
    <s v="May 28, 1993 (United States)"/>
    <n v="5.6"/>
    <n v="2200"/>
    <s v="John Howley"/>
    <s v="Martha Moran"/>
    <s v="Edward Asner"/>
    <s v="United States"/>
    <m/>
    <n v="3299382"/>
    <s v="Filmation Associates"/>
    <n v="75"/>
  </r>
  <r>
    <s v="He Said, She Said"/>
    <s v="PG-13"/>
    <s v="Comedy"/>
    <x v="16"/>
    <s v="February 22, 1991 (United States)"/>
    <n v="5.6"/>
    <n v="6100"/>
    <s v="Ken Kwapis"/>
    <s v="Brian Hohlfeld"/>
    <s v="Kevin Bacon"/>
    <s v="United States"/>
    <m/>
    <n v="9804775"/>
    <s v="Paramount Pictures"/>
    <n v="115"/>
  </r>
  <r>
    <s v="Heart Condition"/>
    <s v="R"/>
    <s v="Comedy"/>
    <x v="32"/>
    <s v="February 2, 1990 (United States)"/>
    <n v="5.6"/>
    <n v="3300"/>
    <s v="James D. Parriott"/>
    <s v="James D. Parriott"/>
    <s v="Bob Hoskins"/>
    <s v="United States"/>
    <m/>
    <n v="4134992"/>
    <s v="New Line Cinema"/>
    <n v="100"/>
  </r>
  <r>
    <s v="Heat"/>
    <s v="R"/>
    <s v="Action"/>
    <x v="25"/>
    <s v="March 13, 1987 (United States)"/>
    <n v="5.6"/>
    <n v="1900"/>
    <s v="Dick Richards"/>
    <s v="William Goldman"/>
    <s v="Burt Reynolds"/>
    <s v="United States"/>
    <n v="17000000"/>
    <n v="2793214"/>
    <s v="Escalante Productions"/>
    <n v="101"/>
  </r>
  <r>
    <s v="High-Rise"/>
    <s v="R"/>
    <s v="Drama"/>
    <x v="39"/>
    <s v="April 28, 2016 (United States)"/>
    <n v="5.6"/>
    <n v="40000"/>
    <s v="Ben Wheatley"/>
    <s v="Amy Jump"/>
    <s v="Tom Hiddleston"/>
    <s v="United Kingdom"/>
    <m/>
    <n v="4289074"/>
    <s v="HanWay Films"/>
    <n v="119"/>
  </r>
  <r>
    <s v="House at the End of the Street"/>
    <s v="PG-13"/>
    <s v="Drama"/>
    <x v="36"/>
    <s v="September 21, 2012 (United States)"/>
    <n v="5.6"/>
    <n v="74000"/>
    <s v="Mark Tonderai"/>
    <s v="David Loucka"/>
    <s v="Jennifer Lawrence"/>
    <s v="United States"/>
    <n v="10000000"/>
    <n v="44287131"/>
    <s v="Relativity Media"/>
    <n v="101"/>
  </r>
  <r>
    <s v="House on Haunted Hill"/>
    <s v="R"/>
    <s v="Crime"/>
    <x v="11"/>
    <s v="October 29, 1999 (United States)"/>
    <n v="5.6"/>
    <n v="54000"/>
    <s v="William Malone"/>
    <s v="Robb White"/>
    <s v="Geoffrey Rush"/>
    <s v="United States"/>
    <n v="37000000"/>
    <n v="42593455"/>
    <s v="Dark Castle Entertainment"/>
    <n v="93"/>
  </r>
  <r>
    <s v="How to Deal"/>
    <s v="PG-13"/>
    <s v="Comedy"/>
    <x v="2"/>
    <s v="July 18, 2003 (United States)"/>
    <n v="5.6"/>
    <n v="9300"/>
    <s v="Clare Kilner"/>
    <s v="Sarah Dessen"/>
    <s v="Mandy Moore"/>
    <s v="United States"/>
    <n v="16000000"/>
    <n v="14390329"/>
    <s v="Focus Features"/>
    <n v="101"/>
  </r>
  <r>
    <s v="Hulk"/>
    <s v="PG-13"/>
    <s v="Action"/>
    <x v="2"/>
    <s v="June 20, 2003 (United States)"/>
    <n v="5.6"/>
    <n v="255000"/>
    <s v="Ang Lee"/>
    <s v="Stan Lee"/>
    <s v="Eric Bana"/>
    <s v="United States"/>
    <n v="137000000"/>
    <n v="245285165"/>
    <s v="Universal Pictures"/>
    <n v="138"/>
  </r>
  <r>
    <s v="Invaders from Mars"/>
    <s v="PG"/>
    <s v="Horror"/>
    <x v="25"/>
    <s v="June 6, 1986 (United States)"/>
    <n v="5.6"/>
    <n v="8200"/>
    <s v="Tobe Hooper"/>
    <s v="Richard Blake"/>
    <s v="Karen Black"/>
    <s v="United States"/>
    <n v="12000000"/>
    <n v="4884663"/>
    <s v="Cannon Pictures"/>
    <n v="100"/>
  </r>
  <r>
    <s v="It Runs in the Family"/>
    <s v="PG-13"/>
    <s v="Comedy"/>
    <x v="2"/>
    <s v="April 25, 2003 (United States)"/>
    <n v="5.6"/>
    <n v="4700"/>
    <s v="Fred Schepisi"/>
    <s v="Jesse Wigutow"/>
    <s v="Kirk Douglas"/>
    <s v="United States"/>
    <m/>
    <n v="8211508"/>
    <s v="Buena Vista International"/>
    <n v="109"/>
  </r>
  <r>
    <s v="Jawbreaker"/>
    <s v="R"/>
    <s v="Comedy"/>
    <x v="11"/>
    <s v="February 19, 1999 (United States)"/>
    <n v="5.6"/>
    <n v="25000"/>
    <s v="Darren Stein"/>
    <s v="Darren Stein"/>
    <s v="Rose McGowan"/>
    <s v="United States"/>
    <n v="3500000"/>
    <n v="3117085"/>
    <s v="Crossroads Films"/>
    <n v="87"/>
  </r>
  <r>
    <s v="Jeepers Creepers 2"/>
    <s v="R"/>
    <s v="Horror"/>
    <x v="2"/>
    <s v="August 29, 2003 (United States)"/>
    <n v="5.6"/>
    <n v="60000"/>
    <s v="Victor Salva"/>
    <s v="Victor Salva"/>
    <s v="Jonathan Breck"/>
    <s v="United States"/>
    <n v="17000000"/>
    <n v="63102666"/>
    <s v="United Artists"/>
    <n v="104"/>
  </r>
  <r>
    <s v="Jetsons: The Movie"/>
    <s v="G"/>
    <s v="Animation"/>
    <x v="32"/>
    <s v="July 6, 1990 (United States)"/>
    <n v="5.6"/>
    <n v="4900"/>
    <s v="Joseph Barbera"/>
    <s v="Dennis Marks"/>
    <s v="George O'Hanlon"/>
    <s v="United States"/>
    <m/>
    <n v="20305841"/>
    <s v="Hanna-Barbera Productions"/>
    <n v="82"/>
  </r>
  <r>
    <s v="Jingle All the Way"/>
    <s v="PG"/>
    <s v="Adventure"/>
    <x v="10"/>
    <s v="November 22, 1996 (United States)"/>
    <n v="5.6"/>
    <n v="95000"/>
    <s v="Brian Levant"/>
    <s v="Randy Kornfield"/>
    <s v="Arnold Schwarzenegger"/>
    <s v="United States"/>
    <n v="60000000"/>
    <n v="129832389"/>
    <s v="1492 Pictures"/>
    <n v="89"/>
  </r>
  <r>
    <s v="Judge Dredd"/>
    <s v="R"/>
    <s v="Action"/>
    <x v="40"/>
    <s v="June 30, 1995 (United States)"/>
    <n v="5.6"/>
    <n v="112000"/>
    <s v="Danny Cannon"/>
    <s v="John Wagner"/>
    <s v="Sylvester Stallone"/>
    <s v="United States"/>
    <n v="90000000"/>
    <n v="113493481"/>
    <s v="Hollywood Pictures"/>
    <n v="96"/>
  </r>
  <r>
    <s v="Julia and Julia"/>
    <s v="R"/>
    <s v="Drama"/>
    <x v="3"/>
    <s v="February 5, 1988 (United States)"/>
    <n v="5.6"/>
    <n v="771"/>
    <s v="Peter Del Monte"/>
    <s v="Peter Del Monte"/>
    <s v="Kathleen Turner"/>
    <s v="Italy"/>
    <m/>
    <n v="901364"/>
    <s v="RAI Radiotelevisione Italiana"/>
    <n v="98"/>
  </r>
  <r>
    <s v="Junglee"/>
    <s v="Not Rated"/>
    <s v="Action"/>
    <x v="5"/>
    <s v="March 29, 2019 (United States)"/>
    <n v="5.6"/>
    <n v="1700"/>
    <s v="Chuck Russell"/>
    <s v="Adam Prince"/>
    <s v="Vidyut Jammwal"/>
    <s v="India"/>
    <m/>
    <n v="4033587"/>
    <s v="Junglee Pictures"/>
    <n v="115"/>
  </r>
  <r>
    <s v="Kicking &amp; Screaming"/>
    <s v="PG"/>
    <s v="Comedy"/>
    <x v="4"/>
    <s v="May 13, 2005 (United States)"/>
    <n v="5.6"/>
    <n v="37000"/>
    <s v="Jesse Dylan"/>
    <s v="Leo Benvenuti"/>
    <s v="Will Ferrell"/>
    <s v="United States"/>
    <n v="45000000"/>
    <n v="56070433"/>
    <s v="Universal Pictures"/>
    <n v="95"/>
  </r>
  <r>
    <s v="Kissing a Fool"/>
    <s v="R"/>
    <s v="Comedy"/>
    <x v="17"/>
    <s v="February 27, 1998 (United States)"/>
    <n v="5.6"/>
    <n v="4800"/>
    <s v="Doug Ellin"/>
    <s v="James Frey"/>
    <s v="David Schwimmer"/>
    <s v="United States"/>
    <m/>
    <n v="4106588"/>
    <s v="Largo Entertainment"/>
    <n v="93"/>
  </r>
  <r>
    <s v="Knights of Badassdom"/>
    <s v="R"/>
    <s v="Action"/>
    <x v="33"/>
    <s v="April 11, 2014 (Australia)"/>
    <n v="5.6"/>
    <n v="20000"/>
    <s v="Joe Lynch"/>
    <s v="Kevin Dreyfuss"/>
    <s v="Ryan Kwanten"/>
    <s v="United States"/>
    <m/>
    <n v="123854"/>
    <s v="Bayview Films"/>
    <n v="86"/>
  </r>
  <r>
    <s v="Lara Croft Tomb Raider: The Cradle of Life"/>
    <s v="PG-13"/>
    <s v="Action"/>
    <x v="2"/>
    <s v="July 25, 2003 (United States)"/>
    <n v="5.6"/>
    <n v="132000"/>
    <s v="Jan de Bont"/>
    <s v="Dean Georgaris"/>
    <s v="Angelina Jolie"/>
    <s v="United States"/>
    <n v="95000000"/>
    <n v="160099222"/>
    <s v="Paramount Pictures"/>
    <n v="117"/>
  </r>
  <r>
    <s v="Larger Than Life"/>
    <s v="PG"/>
    <s v="Comedy"/>
    <x v="10"/>
    <s v="November 1, 1996 (United States)"/>
    <n v="5.6"/>
    <n v="6900"/>
    <s v="Howard Franklin"/>
    <s v="Roy Blount Jr."/>
    <s v="Bill Murray"/>
    <s v="United States"/>
    <n v="30000000"/>
    <n v="8315693"/>
    <s v="United Artists Pictures"/>
    <n v="93"/>
  </r>
  <r>
    <s v="Life of the Party"/>
    <s v="PG-13"/>
    <s v="Comedy"/>
    <x v="26"/>
    <s v="May 11, 2018 (United States)"/>
    <n v="5.6"/>
    <n v="35000"/>
    <s v="Ben Falcone"/>
    <s v="Melissa McCarthy"/>
    <s v="Melissa McCarthy"/>
    <s v="United States"/>
    <n v="30000000"/>
    <n v="65859911"/>
    <s v="New Line Cinema"/>
    <n v="105"/>
  </r>
  <r>
    <s v="Life with Mikey"/>
    <s v="PG"/>
    <s v="Comedy"/>
    <x v="34"/>
    <s v="June 4, 1993 (United States)"/>
    <n v="5.6"/>
    <n v="5600"/>
    <s v="James Lapine"/>
    <s v="Marc Lawrence"/>
    <s v="Michael J. Fox"/>
    <s v="United States"/>
    <m/>
    <n v="12440858"/>
    <s v="Touchstone Pictures"/>
    <n v="91"/>
  </r>
  <r>
    <s v="Light of Day"/>
    <s v="PG-13"/>
    <s v="Drama"/>
    <x v="3"/>
    <s v="February 6, 1987 (United States)"/>
    <n v="5.6"/>
    <n v="2600"/>
    <s v="Paul Schrader"/>
    <s v="Paul Schrader"/>
    <s v="Michael J. Fox"/>
    <s v="United States"/>
    <m/>
    <n v="10489617"/>
    <s v="TAFT Entertainment Pictures"/>
    <n v="107"/>
  </r>
  <r>
    <s v="Love Ranch"/>
    <s v="R"/>
    <s v="Biography"/>
    <x v="29"/>
    <s v="January 6, 2011 (Netherlands)"/>
    <n v="5.6"/>
    <n v="3000"/>
    <s v="Taylor Hackford"/>
    <s v="Mark Jacobson"/>
    <s v="Helen Mirren"/>
    <s v="Germany"/>
    <n v="25000000"/>
    <n v="146149"/>
    <s v="Aramid Entertainment Fund"/>
    <n v="117"/>
  </r>
  <r>
    <s v="Ma"/>
    <s v="R"/>
    <s v="Horror"/>
    <x v="5"/>
    <s v="May 31, 2019 (United States)"/>
    <n v="5.6"/>
    <n v="46000"/>
    <s v="Tate Taylor"/>
    <s v="Scotty Landes"/>
    <s v="Octavia Spencer"/>
    <s v="Japan"/>
    <n v="5000000"/>
    <n v="61105744"/>
    <s v="Blumhouse Productions"/>
    <n v="99"/>
  </r>
  <r>
    <s v="Machete Kills"/>
    <s v="R"/>
    <s v="Action"/>
    <x v="33"/>
    <s v="October 11, 2013 (United States)"/>
    <n v="5.6"/>
    <n v="76000"/>
    <s v="Robert Rodriguez"/>
    <s v="Kyle Ward"/>
    <s v="Danny Trejo"/>
    <s v="United States"/>
    <n v="20000000"/>
    <n v="17496820"/>
    <s v="AR Films"/>
    <n v="107"/>
  </r>
  <r>
    <s v="Mafia!"/>
    <s v="PG-13"/>
    <s v="Comedy"/>
    <x v="17"/>
    <s v="July 24, 1998 (United States)"/>
    <n v="5.6"/>
    <n v="15000"/>
    <s v="Jim Abrahams"/>
    <s v="Jim Abrahams"/>
    <s v="Jay Mohr"/>
    <s v="United States"/>
    <n v="10000000"/>
    <n v="19889299"/>
    <s v="Tapestry Films"/>
    <n v="87"/>
  </r>
  <r>
    <s v="Maggie"/>
    <s v="PG-13"/>
    <s v="Drama"/>
    <x v="39"/>
    <s v="May 8, 2015 (United States)"/>
    <n v="5.6"/>
    <n v="43000"/>
    <s v="Henry Hobson"/>
    <s v="John Scott 3"/>
    <s v="Arnold Schwarzenegger"/>
    <s v="United States"/>
    <m/>
    <n v="1663165"/>
    <s v="Lionsgate"/>
    <n v="95"/>
  </r>
  <r>
    <s v="Magic Mike XXL"/>
    <s v="R"/>
    <s v="Comedy"/>
    <x v="39"/>
    <s v="July 1, 2015 (United States)"/>
    <n v="5.6"/>
    <n v="53000"/>
    <s v="Gregory Jacobs"/>
    <s v="Reid Carolin"/>
    <s v="Channing Tatum"/>
    <s v="United States"/>
    <n v="14800000"/>
    <n v="117813057"/>
    <s v="Warner Bros."/>
    <n v="115"/>
  </r>
  <r>
    <s v="Major League II"/>
    <s v="PG"/>
    <s v="Comedy"/>
    <x v="13"/>
    <s v="March 30, 1994 (United States)"/>
    <n v="5.6"/>
    <n v="25000"/>
    <s v="David S. Ward"/>
    <s v="David S. Ward"/>
    <s v="Charlie Sheen"/>
    <s v="United States"/>
    <n v="25000000"/>
    <n v="30626182"/>
    <s v="Warner Bros."/>
    <n v="105"/>
  </r>
  <r>
    <s v="Men in Black: International"/>
    <s v="PG-13"/>
    <s v="Action"/>
    <x v="5"/>
    <s v="June 14, 2019 (United States)"/>
    <n v="5.6"/>
    <n v="119000"/>
    <s v="F. Gary Gray"/>
    <s v="Matt Holloway"/>
    <s v="Chris Hemsworth"/>
    <s v="China"/>
    <n v="110000000"/>
    <n v="253890701"/>
    <s v="Columbia Pictures"/>
    <n v="114"/>
  </r>
  <r>
    <s v="Milk Money"/>
    <s v="PG-13"/>
    <s v="Comedy"/>
    <x v="13"/>
    <s v="August 31, 1994 (United States)"/>
    <n v="5.6"/>
    <n v="12000"/>
    <s v="Richard Benjamin"/>
    <s v="John Mattson"/>
    <s v="Melanie Griffith"/>
    <s v="United States"/>
    <m/>
    <n v="18137661"/>
    <s v="Paramount Pictures"/>
    <n v="110"/>
  </r>
  <r>
    <s v="Mirror Mirror"/>
    <s v="PG"/>
    <s v="Adventure"/>
    <x v="36"/>
    <s v="March 30, 2012 (United States)"/>
    <n v="5.6"/>
    <n v="85000"/>
    <s v="Tarsem Singh"/>
    <s v="Marc Klein"/>
    <s v="Lily Collins"/>
    <s v="United States"/>
    <n v="85000000"/>
    <n v="183018522"/>
    <s v="Relativity Media"/>
    <n v="106"/>
  </r>
  <r>
    <s v="Monster-in-Law"/>
    <s v="PG-13"/>
    <s v="Comedy"/>
    <x v="4"/>
    <s v="May 13, 2005 (United States)"/>
    <n v="5.6"/>
    <n v="58000"/>
    <s v="Robert Luketic"/>
    <s v="Anya Kochoff"/>
    <s v="Jennifer Lopez"/>
    <s v="United States"/>
    <n v="43000000"/>
    <n v="155457327"/>
    <s v="New Line Cinema"/>
    <n v="101"/>
  </r>
  <r>
    <s v="Most Wanted"/>
    <s v="R"/>
    <s v="Action"/>
    <x v="14"/>
    <s v="October 10, 1997 (United States)"/>
    <n v="5.6"/>
    <n v="5700"/>
    <s v="David Hogan"/>
    <s v="Keenen Ivory Wayans"/>
    <s v="Keenen Ivory Wayans"/>
    <s v="United States"/>
    <n v="25000000"/>
    <n v="11838218"/>
    <s v="Ivory Way Productions"/>
    <n v="99"/>
  </r>
  <r>
    <s v="My Chauffeur"/>
    <s v="R"/>
    <s v="Comedy"/>
    <x v="25"/>
    <s v="January 24, 1986 (United States)"/>
    <n v="5.6"/>
    <n v="1900"/>
    <s v="David Beaird"/>
    <s v="David Beaird"/>
    <s v="Deborah Foreman"/>
    <s v="United States"/>
    <m/>
    <n v="4781448"/>
    <s v="Marimark Productions"/>
    <n v="97"/>
  </r>
  <r>
    <s v="My Summer Story"/>
    <s v="PG"/>
    <s v="Comedy"/>
    <x v="13"/>
    <s v="September 23, 1994 (United States)"/>
    <n v="5.6"/>
    <n v="1500"/>
    <s v="Bob Clark"/>
    <s v="Jean Shepherd"/>
    <s v="Charles Grodin"/>
    <s v="United States"/>
    <n v="15000000"/>
    <n v="70936"/>
    <s v="Metro-Goldwyn-Mayer (MGM)"/>
    <n v="85"/>
  </r>
  <r>
    <s v="Naked in New York"/>
    <s v="R"/>
    <s v="Comedy"/>
    <x v="34"/>
    <s v="April 13, 1994 (United States)"/>
    <n v="5.6"/>
    <n v="1600"/>
    <s v="Daniel Algrant"/>
    <s v="Daniel Algrant"/>
    <s v="Eric Stoltz"/>
    <s v="United States"/>
    <m/>
    <n v="1038959"/>
    <s v="Some Film"/>
    <n v="95"/>
  </r>
  <r>
    <s v="National Security"/>
    <s v="PG-13"/>
    <s v="Action"/>
    <x v="2"/>
    <s v="January 17, 2003 (United States)"/>
    <n v="5.6"/>
    <n v="49000"/>
    <s v="Dennis Dugan"/>
    <s v="Jay Scherick"/>
    <s v="Martin Lawrence"/>
    <s v="United States"/>
    <m/>
    <n v="50097949"/>
    <s v="Columbia Pictures"/>
    <n v="88"/>
  </r>
  <r>
    <s v="Navy Seals"/>
    <s v="R"/>
    <s v="Action"/>
    <x v="32"/>
    <s v="July 20, 1990 (United States)"/>
    <n v="5.6"/>
    <n v="16000"/>
    <s v="Lewis Teague"/>
    <s v="Chuck Pfarrer"/>
    <s v="Charlie Sheen"/>
    <s v="United States"/>
    <n v="20000000"/>
    <n v="25069101"/>
    <s v="Orion Pictures"/>
    <n v="113"/>
  </r>
  <r>
    <s v="Neighbors"/>
    <s v="R"/>
    <s v="Comedy"/>
    <x v="12"/>
    <s v="December 18, 1981 (United States)"/>
    <n v="5.6"/>
    <n v="7600"/>
    <s v="John G. Avildsen"/>
    <s v="Thomas Berger"/>
    <s v="John Belushi"/>
    <s v="United States"/>
    <n v="8500000"/>
    <n v="29916207"/>
    <s v="Columbia Pictures"/>
    <n v="94"/>
  </r>
  <r>
    <s v="Night School"/>
    <s v="R"/>
    <s v="Horror"/>
    <x v="12"/>
    <s v="September 11, 1981 (United States)"/>
    <n v="5.6"/>
    <n v="2400"/>
    <s v="Ken Hughes"/>
    <s v="Ruth Avergon"/>
    <s v="Leonard Mann"/>
    <s v="United States"/>
    <m/>
    <n v="1169875"/>
    <s v="Lorimar Productions"/>
    <n v="88"/>
  </r>
  <r>
    <s v="Night School"/>
    <s v="PG-13"/>
    <s v="Comedy"/>
    <x v="26"/>
    <s v="September 28, 2018 (United States)"/>
    <n v="5.6"/>
    <n v="38000"/>
    <s v="Malcolm D. Lee"/>
    <s v="Kevin Hart"/>
    <s v="Kevin Hart"/>
    <s v="United States"/>
    <n v="29000000"/>
    <n v="103105878"/>
    <s v="Hartbeat Productions"/>
    <n v="111"/>
  </r>
  <r>
    <s v="No Good Deed"/>
    <s v="PG-13"/>
    <s v="Thriller"/>
    <x v="20"/>
    <s v="September 12, 2014 (United States)"/>
    <n v="5.6"/>
    <n v="20000"/>
    <s v="Sam Miller"/>
    <s v="Aimee Lagos"/>
    <s v="Taraji P. Henson"/>
    <s v="United States"/>
    <n v="13200000"/>
    <n v="54323210"/>
    <s v="Screen Gems"/>
    <n v="84"/>
  </r>
  <r>
    <s v="Pacific Rim: Uprising"/>
    <s v="PG-13"/>
    <s v="Action"/>
    <x v="26"/>
    <s v="March 23, 2018 (United States)"/>
    <n v="5.6"/>
    <n v="110000"/>
    <s v="Steven S. DeKnight"/>
    <s v="Steven S. DeKnight"/>
    <s v="John Boyega"/>
    <s v="United Kingdom"/>
    <n v="150000000"/>
    <n v="290930148"/>
    <s v="Legendary Entertainment"/>
    <n v="111"/>
  </r>
  <r>
    <s v="Playing God"/>
    <s v="R"/>
    <s v="Crime"/>
    <x v="14"/>
    <s v="October 17, 1997 (United States)"/>
    <n v="5.6"/>
    <n v="7300"/>
    <s v="Andy Wilson"/>
    <s v="Mark Haskell Smith"/>
    <s v="David Duchovny"/>
    <s v="United States"/>
    <n v="12000000"/>
    <n v="4166918"/>
    <s v="Beacon Communications"/>
    <n v="94"/>
  </r>
  <r>
    <s v="Prelude to a Kiss"/>
    <s v="PG-13"/>
    <s v="Comedy"/>
    <x v="35"/>
    <s v="July 10, 1992 (United States)"/>
    <n v="5.6"/>
    <n v="7700"/>
    <s v="Norman RenÃ©"/>
    <s v="Craig Lucas"/>
    <s v="Meg Ryan"/>
    <s v="United States"/>
    <m/>
    <n v="22697691"/>
    <s v="Gruskoff/Levy Company"/>
    <n v="105"/>
  </r>
  <r>
    <s v="R.I.P.D."/>
    <s v="PG-13"/>
    <s v="Action"/>
    <x v="33"/>
    <s v="July 19, 2013 (United States)"/>
    <n v="5.6"/>
    <n v="123000"/>
    <s v="Robert Schwentke"/>
    <s v="Phil Hay"/>
    <s v="Ryan Reynolds"/>
    <s v="United States"/>
    <n v="130000000"/>
    <n v="78324220"/>
    <s v="Universal Pictures"/>
    <n v="96"/>
  </r>
  <r>
    <s v="Radioactive Dreams"/>
    <s v="R"/>
    <s v="Action"/>
    <x v="38"/>
    <s v="September 19, 1986 (United States)"/>
    <n v="5.6"/>
    <n v="1600"/>
    <s v="Albert Pyun"/>
    <s v="Albert Pyun"/>
    <s v="John Stockwell"/>
    <s v="Mexico"/>
    <m/>
    <n v="220038"/>
    <s v="ITM Productions"/>
    <n v="98"/>
  </r>
  <r>
    <s v="Ratchet &amp; Clank"/>
    <s v="PG"/>
    <s v="Animation"/>
    <x v="30"/>
    <s v="April 29, 2016 (United States)"/>
    <n v="5.6"/>
    <n v="10000"/>
    <s v="Kevin Munroe"/>
    <s v="T.J. Fixman"/>
    <s v="James Arnold Taylor"/>
    <s v="Hong Kong"/>
    <n v="20000000"/>
    <n v="13385737"/>
    <s v="Gramercy Pictures (I)"/>
    <n v="94"/>
  </r>
  <r>
    <s v="Raw Deal"/>
    <s v="R"/>
    <s v="Action"/>
    <x v="25"/>
    <s v="June 6, 1986 (United States)"/>
    <n v="5.6"/>
    <n v="32000"/>
    <s v="John Irvin"/>
    <s v="Luciano Vincenzoni"/>
    <s v="Arnold Schwarzenegger"/>
    <s v="United States"/>
    <n v="8500000"/>
    <n v="16209459"/>
    <s v="De Laurentiis Entertainment Group (DEG)"/>
    <n v="106"/>
  </r>
  <r>
    <s v="Rugrats Go Wild"/>
    <s v="PG"/>
    <s v="Animation"/>
    <x v="2"/>
    <s v="June 13, 2003 (United States)"/>
    <n v="5.6"/>
    <n v="7900"/>
    <s v="John Eng"/>
    <s v="Kate Boutilier"/>
    <s v="Jodi Carlisle"/>
    <s v="United States"/>
    <n v="25000000"/>
    <n v="55250496"/>
    <s v="Klasky-Csupo"/>
    <n v="80"/>
  </r>
  <r>
    <s v="Runaway Bride"/>
    <s v="PG"/>
    <s v="Comedy"/>
    <x v="11"/>
    <s v="July 30, 1999 (United States)"/>
    <n v="5.6"/>
    <n v="95000"/>
    <s v="Garry Marshall"/>
    <s v="Josann McGibbon"/>
    <s v="Julia Roberts"/>
    <s v="United States"/>
    <n v="70000000"/>
    <n v="309460292"/>
    <s v="Paramount Pictures"/>
    <n v="116"/>
  </r>
  <r>
    <s v="Runner Runner"/>
    <s v="R"/>
    <s v="Crime"/>
    <x v="33"/>
    <s v="October 4, 2013 (United States)"/>
    <n v="5.6"/>
    <n v="61000"/>
    <s v="Brad Furman"/>
    <s v="Brian Koppelman"/>
    <s v="Ben Affleck"/>
    <s v="United States"/>
    <n v="30000000"/>
    <n v="62675095"/>
    <s v="New Regency Productions"/>
    <n v="88"/>
  </r>
  <r>
    <s v="Russkies"/>
    <s v="PG"/>
    <s v="Drama"/>
    <x v="3"/>
    <s v="November 6, 1987 (United States)"/>
    <n v="5.6"/>
    <n v="1400"/>
    <s v="Rick Rosenthal"/>
    <s v="Sheldon Lettich"/>
    <s v="Whip Hubley"/>
    <s v="United States"/>
    <m/>
    <n v="2189047"/>
    <s v="New Century Entertainment Corporation"/>
    <n v="99"/>
  </r>
  <r>
    <s v="Saw: The Final Chapter"/>
    <s v="R"/>
    <s v="Crime"/>
    <x v="29"/>
    <m/>
    <n v="5.6"/>
    <n v="93000"/>
    <s v="Kevin Greutert"/>
    <s v="Patrick Melton"/>
    <s v="Tobin Bell"/>
    <m/>
    <m/>
    <m/>
    <m/>
    <m/>
  </r>
  <r>
    <s v="Scream 3"/>
    <s v="R"/>
    <s v="Horror"/>
    <x v="8"/>
    <s v="February 4, 2000 (United States)"/>
    <n v="5.6"/>
    <n v="126000"/>
    <s v="Wes Craven"/>
    <s v="Kevin Williamson"/>
    <s v="David Arquette"/>
    <s v="United States"/>
    <n v="40000000"/>
    <n v="161834276"/>
    <s v="Dimension Films"/>
    <n v="116"/>
  </r>
  <r>
    <s v="Sex and the City"/>
    <s v="R"/>
    <s v="Comedy"/>
    <x v="0"/>
    <s v="May 30, 2008 (United States)"/>
    <n v="5.6"/>
    <n v="117000"/>
    <s v="Michael Patrick King"/>
    <s v="Michael Patrick King"/>
    <s v="Sarah Jessica Parker"/>
    <s v="United States"/>
    <n v="65000000"/>
    <n v="418765519"/>
    <s v="New Line Cinema"/>
    <n v="145"/>
  </r>
  <r>
    <s v="Sex and Zen"/>
    <s v="R"/>
    <s v="Comedy"/>
    <x v="16"/>
    <s v="November 30, 1991 (Hong Kong)"/>
    <n v="5.6"/>
    <n v="2200"/>
    <s v="Michael Mak"/>
    <s v="Alexander Lee"/>
    <s v="Lawrence Ng"/>
    <s v="Hong Kong"/>
    <m/>
    <m/>
    <s v="Golden Harvest Company"/>
    <n v="99"/>
  </r>
  <r>
    <s v="Sex Is Comedy"/>
    <s v="R"/>
    <s v="Comedy"/>
    <x v="23"/>
    <s v="June 5, 2002 (France)"/>
    <n v="5.6"/>
    <n v="2800"/>
    <s v="Catherine Breillat"/>
    <s v="Catherine Breillat"/>
    <s v="Anne Parillaud"/>
    <s v="France"/>
    <m/>
    <n v="411830"/>
    <s v="Arte France CinÃ©ma"/>
    <n v="92"/>
  </r>
  <r>
    <s v="Shakes the Clown"/>
    <s v="R"/>
    <s v="Comedy"/>
    <x v="16"/>
    <s v="March 13, 1992 (United States)"/>
    <n v="5.6"/>
    <n v="4700"/>
    <s v="Bobcat Goldthwait"/>
    <s v="Bobcat Goldthwait"/>
    <s v="Bobcat Goldthwait"/>
    <s v="United States"/>
    <n v="1400000"/>
    <n v="115103"/>
    <s v="IRS Media"/>
    <n v="87"/>
  </r>
  <r>
    <s v="She-Devil"/>
    <s v="PG-13"/>
    <s v="Comedy"/>
    <x v="21"/>
    <s v="December 8, 1989 (United States)"/>
    <n v="5.6"/>
    <n v="17000"/>
    <s v="Susan Seidelman"/>
    <s v="Fay Weldon"/>
    <s v="Meryl Streep"/>
    <s v="United States"/>
    <m/>
    <n v="15351421"/>
    <s v="Orion Pictures"/>
    <n v="99"/>
  </r>
  <r>
    <s v="Siesta"/>
    <s v="R"/>
    <s v="Drama"/>
    <x v="3"/>
    <s v="November 11, 1987 (United States)"/>
    <n v="5.6"/>
    <n v="2100"/>
    <s v="Mary Lambert"/>
    <s v="Patrice Chaplin"/>
    <s v="Ellen Barkin"/>
    <s v="United States"/>
    <m/>
    <n v="700000"/>
    <s v="Lorimar Motion Pictures"/>
    <n v="97"/>
  </r>
  <r>
    <s v="Sincerely Charlotte"/>
    <m/>
    <s v="Drama"/>
    <x v="38"/>
    <s v="July 18, 1986 (United States)"/>
    <n v="5.6"/>
    <n v="139"/>
    <s v="Caroline Huppert"/>
    <s v="Caroline Huppert"/>
    <s v="Isabelle Huppert"/>
    <s v="France"/>
    <m/>
    <m/>
    <s v="Les Films de la Tour"/>
    <n v="88"/>
  </r>
  <r>
    <s v="Sister Act 2: Back in the Habit"/>
    <s v="PG"/>
    <s v="Comedy"/>
    <x v="34"/>
    <s v="December 10, 1993 (United States)"/>
    <n v="5.6"/>
    <n v="50000"/>
    <s v="Bill Duke"/>
    <s v="James Orr"/>
    <s v="Whoopi Goldberg"/>
    <s v="United States"/>
    <n v="38000000"/>
    <n v="57319029"/>
    <s v="Touchstone Pictures"/>
    <n v="107"/>
  </r>
  <r>
    <s v="Sleepless"/>
    <s v="R"/>
    <s v="Action"/>
    <x v="27"/>
    <s v="January 13, 2017 (United States)"/>
    <n v="5.6"/>
    <n v="31000"/>
    <s v="Baran bo Odar"/>
    <s v="Andrea Berloff"/>
    <s v="Jamie Foxx"/>
    <s v="United States"/>
    <n v="30000000"/>
    <n v="32917353"/>
    <s v="Open Road Films (II)"/>
    <n v="95"/>
  </r>
  <r>
    <s v="Sonny"/>
    <s v="R"/>
    <s v="Crime"/>
    <x v="23"/>
    <s v="March 21, 2003 (Greece)"/>
    <n v="5.6"/>
    <n v="4000"/>
    <s v="Nicolas Cage"/>
    <s v="John Carlen"/>
    <s v="James Franco"/>
    <s v="United States"/>
    <m/>
    <n v="132221"/>
    <s v="Gold Circle Films"/>
    <n v="110"/>
  </r>
  <r>
    <s v="Still Smokin"/>
    <s v="R"/>
    <s v="Comedy"/>
    <x v="19"/>
    <s v="May 6, 1983 (United States)"/>
    <n v="5.6"/>
    <n v="7400"/>
    <s v="Tommy Chong"/>
    <s v="Tommy Chong"/>
    <s v="Cheech Marin"/>
    <s v="United States"/>
    <m/>
    <n v="15543710"/>
    <s v="Paramount Pictures"/>
    <n v="91"/>
  </r>
  <r>
    <s v="Tai-Pan"/>
    <s v="R"/>
    <s v="Adventure"/>
    <x v="25"/>
    <s v="November 7, 1986 (United States)"/>
    <n v="5.6"/>
    <n v="1600"/>
    <s v="Daryl Duke"/>
    <s v="John Briley"/>
    <s v="Bryan Brown"/>
    <s v="United States"/>
    <n v="25000000"/>
    <n v="4007250"/>
    <s v="De Laurentiis Entertainment Group (DEG)"/>
    <n v="127"/>
  </r>
  <r>
    <s v="The Babysitters"/>
    <s v="R"/>
    <s v="Drama"/>
    <x v="6"/>
    <s v="May 13, 2011 (Poland)"/>
    <n v="5.6"/>
    <n v="11000"/>
    <s v="David Ross"/>
    <s v="David Ross"/>
    <s v="Lauren Birkell"/>
    <s v="United States"/>
    <m/>
    <n v="44852"/>
    <s v="Forensic Films"/>
    <n v="88"/>
  </r>
  <r>
    <s v="The Banger Sisters"/>
    <s v="R"/>
    <s v="Comedy"/>
    <x v="23"/>
    <s v="September 20, 2002 (United States)"/>
    <n v="5.6"/>
    <n v="15000"/>
    <s v="Bob Dolman"/>
    <s v="Bob Dolman"/>
    <s v="Susan Sarandon"/>
    <s v="United States"/>
    <n v="10000000"/>
    <n v="38068353"/>
    <s v="Fox Searchlight Pictures"/>
    <n v="98"/>
  </r>
  <r>
    <s v="The Beast Within"/>
    <s v="R"/>
    <s v="Horror"/>
    <x v="31"/>
    <s v="February 12, 1982 (United States)"/>
    <n v="5.6"/>
    <n v="3700"/>
    <s v="Philippe Mora"/>
    <s v="Tom Holland"/>
    <s v="Ronny Cox"/>
    <s v="United States"/>
    <m/>
    <n v="7742572"/>
    <s v="Katzka"/>
    <n v="98"/>
  </r>
  <r>
    <s v="The Big Green"/>
    <s v="PG"/>
    <s v="Comedy"/>
    <x v="40"/>
    <s v="September 29, 1995 (United States)"/>
    <n v="5.6"/>
    <n v="9500"/>
    <s v="Holly Goldberg Sloan"/>
    <s v="Holly Goldberg Sloan"/>
    <s v="Steve Guttenberg"/>
    <s v="United States"/>
    <n v="12000000"/>
    <n v="17736619"/>
    <s v="Caravan Pictures"/>
    <n v="100"/>
  </r>
  <r>
    <s v="The Big Wedding"/>
    <s v="R"/>
    <s v="Comedy"/>
    <x v="33"/>
    <s v="April 26, 2013 (United States)"/>
    <n v="5.6"/>
    <n v="48000"/>
    <s v="Justin Zackham"/>
    <s v="Justin Zackham"/>
    <s v="Robert De Niro"/>
    <s v="United States"/>
    <n v="35000000"/>
    <n v="46522137"/>
    <s v="Two Ton Films"/>
    <n v="89"/>
  </r>
  <r>
    <s v="The Black Dahlia"/>
    <s v="R"/>
    <s v="Crime"/>
    <x v="15"/>
    <s v="September 15, 2006 (United States)"/>
    <n v="5.6"/>
    <n v="72000"/>
    <s v="Brian De Palma"/>
    <s v="Josh Friedman"/>
    <s v="Josh Hartnett"/>
    <s v="United States"/>
    <n v="50000000"/>
    <n v="49332692"/>
    <s v="Universal Pictures"/>
    <n v="121"/>
  </r>
  <r>
    <s v="The Bling Ring"/>
    <s v="R"/>
    <s v="Biography"/>
    <x v="33"/>
    <s v="June 21, 2013 (United States)"/>
    <n v="5.6"/>
    <n v="85000"/>
    <s v="Sofia Coppola"/>
    <s v="Sofia Coppola"/>
    <s v="Katie Chang"/>
    <s v="United States"/>
    <n v="8000000"/>
    <n v="20045576"/>
    <s v="American Zoetrope"/>
    <n v="90"/>
  </r>
  <r>
    <s v="The Bonfire of the Vanities"/>
    <s v="R"/>
    <s v="Comedy"/>
    <x v="32"/>
    <s v="December 21, 1990 (United States)"/>
    <n v="5.6"/>
    <n v="22000"/>
    <s v="Brian De Palma"/>
    <s v="Michael Cristofer"/>
    <s v="Tom Hanks"/>
    <s v="United States"/>
    <n v="47000000"/>
    <n v="15691192"/>
    <s v="Warner Bros."/>
    <n v="125"/>
  </r>
  <r>
    <s v="The Bounty Hunter"/>
    <s v="PG-13"/>
    <s v="Action"/>
    <x v="29"/>
    <s v="March 19, 2010 (United States)"/>
    <n v="5.6"/>
    <n v="123000"/>
    <s v="Andy Tennant"/>
    <s v="Sarah Thorp"/>
    <s v="Jennifer Aniston"/>
    <s v="United States"/>
    <n v="40000000"/>
    <n v="136333522"/>
    <s v="Columbia Pictures"/>
    <n v="110"/>
  </r>
  <r>
    <s v="The Box"/>
    <s v="PG-13"/>
    <s v="Drama"/>
    <x v="9"/>
    <s v="November 6, 2009 (United States)"/>
    <n v="5.6"/>
    <n v="90000"/>
    <s v="Richard Kelly"/>
    <s v="Richard Kelly"/>
    <s v="Cameron Diaz"/>
    <s v="United States"/>
    <n v="30000000"/>
    <n v="33334176"/>
    <s v="Warner Bros."/>
    <n v="115"/>
  </r>
  <r>
    <s v="The Bravest"/>
    <s v="PG-13"/>
    <s v="Action"/>
    <x v="5"/>
    <s v="August 9, 2019 (United States)"/>
    <n v="5.6"/>
    <n v="794"/>
    <s v="Tony Chan"/>
    <s v="Chao Wang"/>
    <s v="Xiaoming Huang"/>
    <s v="China"/>
    <m/>
    <n v="245179562"/>
    <s v="Bona Film Group"/>
    <n v="118"/>
  </r>
  <r>
    <s v="The Dark Tower"/>
    <s v="PG-13"/>
    <s v="Action"/>
    <x v="27"/>
    <s v="August 4, 2017 (United States)"/>
    <n v="5.6"/>
    <n v="131000"/>
    <s v="Nikolaj Arcel"/>
    <s v="Akiva Goldsman"/>
    <s v="Idris Elba"/>
    <s v="United States"/>
    <n v="60000000"/>
    <n v="113231078"/>
    <s v="Columbia Pictures"/>
    <n v="95"/>
  </r>
  <r>
    <s v="The Delta Force"/>
    <s v="R"/>
    <s v="Action"/>
    <x v="25"/>
    <s v="February 14, 1986 (United States)"/>
    <n v="5.6"/>
    <n v="19000"/>
    <s v="Menahem Golan"/>
    <s v="James Bruner"/>
    <s v="Chuck Norris"/>
    <s v="United States"/>
    <n v="12000000"/>
    <n v="17768900"/>
    <s v="Golan-Globus Productions"/>
    <n v="125"/>
  </r>
  <r>
    <s v="The Fighting Temptations"/>
    <s v="PG-13"/>
    <s v="Comedy"/>
    <x v="2"/>
    <s v="September 19, 2003 (United States)"/>
    <n v="5.6"/>
    <n v="6900"/>
    <s v="Jonathan Lynn"/>
    <s v="Elizabeth Hunter"/>
    <s v="Cuba Gooding Jr."/>
    <s v="United States"/>
    <n v="30000000"/>
    <n v="33972062"/>
    <s v="Paramount Pictures"/>
    <n v="123"/>
  </r>
  <r>
    <s v="The Final Conflict"/>
    <s v="R"/>
    <s v="Horror"/>
    <x v="12"/>
    <s v="March 20, 1981 (United States)"/>
    <n v="5.6"/>
    <n v="19000"/>
    <s v="Graham Baker"/>
    <s v="David Seltzer"/>
    <s v="Sam Neill"/>
    <s v="United Kingdom"/>
    <n v="5000000"/>
    <n v="20471382"/>
    <s v="Twentieth Century Fox"/>
    <n v="108"/>
  </r>
  <r>
    <s v="The Fourth War"/>
    <s v="R"/>
    <s v="Drama"/>
    <x v="32"/>
    <s v="March 23, 1990 (United States)"/>
    <n v="5.6"/>
    <n v="1400"/>
    <s v="John Frankenheimer"/>
    <s v="Stephen Peters"/>
    <s v="Roy Scheider"/>
    <s v="United States"/>
    <m/>
    <n v="1305887"/>
    <s v="Kodiak Films"/>
    <n v="91"/>
  </r>
  <r>
    <s v="The Hitcher"/>
    <s v="R"/>
    <s v="Crime"/>
    <x v="6"/>
    <s v="January 19, 2007 (United States)"/>
    <n v="5.6"/>
    <n v="41000"/>
    <s v="Dave Meyers"/>
    <s v="Eric Red"/>
    <s v="Sean Bean"/>
    <s v="United States"/>
    <n v="10000000"/>
    <n v="25399945"/>
    <s v="Focus Features"/>
    <n v="84"/>
  </r>
  <r>
    <s v="The House"/>
    <s v="R"/>
    <s v="Comedy"/>
    <x v="27"/>
    <s v="June 30, 2017 (United States)"/>
    <n v="5.6"/>
    <n v="42000"/>
    <s v="Andrew Jay Cohen"/>
    <s v="Brendan O'Brien"/>
    <s v="Will Ferrell"/>
    <s v="United States"/>
    <n v="40000000"/>
    <n v="34184504"/>
    <s v="Gary Sanchez Productions"/>
    <n v="88"/>
  </r>
  <r>
    <s v="The Intruder"/>
    <s v="PG-13"/>
    <s v="Thriller"/>
    <x v="5"/>
    <s v="May 3, 2019 (United States)"/>
    <n v="5.6"/>
    <n v="15000"/>
    <s v="Deon Taylor"/>
    <s v="David Loughery"/>
    <s v="Michael Ealy"/>
    <s v="United States"/>
    <n v="8000000"/>
    <n v="36599361"/>
    <s v="Screen Gems"/>
    <n v="102"/>
  </r>
  <r>
    <s v="The January Man"/>
    <s v="R"/>
    <s v="Action"/>
    <x v="21"/>
    <s v="January 13, 1989 (United States)"/>
    <n v="5.6"/>
    <n v="6700"/>
    <s v="Pat O'Connor"/>
    <s v="John Patrick Shanley"/>
    <s v="Kevin Kline"/>
    <s v="United States"/>
    <m/>
    <n v="4611062"/>
    <s v="Metro-Goldwyn-Mayer (MGM)"/>
    <n v="97"/>
  </r>
  <r>
    <s v="The Kindred"/>
    <s v="R"/>
    <s v="Horror"/>
    <x v="3"/>
    <s v="January 30, 1987 (Canada)"/>
    <n v="5.6"/>
    <n v="1700"/>
    <s v="Stephen Carpenter"/>
    <s v="Stephen Carpenter"/>
    <s v="Rod Steiger"/>
    <s v="United States"/>
    <m/>
    <n v="2407024"/>
    <s v="Kindred Limited Partnership"/>
    <n v="91"/>
  </r>
  <r>
    <s v="The Last Time I Committed Suicide"/>
    <s v="R"/>
    <s v="Biography"/>
    <x v="14"/>
    <s v="June 20, 1997 (United States)"/>
    <n v="5.6"/>
    <n v="2100"/>
    <s v="Stephen Kay"/>
    <s v="Neal Cassady"/>
    <s v="Thomas Jane"/>
    <s v="United States"/>
    <n v="4000000"/>
    <n v="46362"/>
    <s v="Bates Entertainment"/>
    <n v="92"/>
  </r>
  <r>
    <s v="The Man"/>
    <s v="PG-13"/>
    <s v="Action"/>
    <x v="4"/>
    <s v="September 9, 2005 (United States)"/>
    <n v="5.6"/>
    <n v="25000"/>
    <s v="Les Mayfield"/>
    <s v="Jim Piddock"/>
    <s v="Samuel L. Jackson"/>
    <s v="United States"/>
    <n v="33000000"/>
    <n v="13485145"/>
    <s v="New Line Cinema"/>
    <n v="83"/>
  </r>
  <r>
    <s v="The Meg"/>
    <s v="PG-13"/>
    <s v="Action"/>
    <x v="26"/>
    <s v="August 10, 2018 (United States)"/>
    <n v="5.6"/>
    <n v="157000"/>
    <s v="Jon Turteltaub"/>
    <s v="Dean Georgaris"/>
    <s v="Jason Statham"/>
    <s v="United States"/>
    <n v="130000000"/>
    <n v="530259473"/>
    <s v="Di Bonaventura Pictures"/>
    <n v="113"/>
  </r>
  <r>
    <s v="The Nutcracker and the Four Realms"/>
    <s v="PG"/>
    <s v="Adventure"/>
    <x v="26"/>
    <s v="November 2, 2018 (United States)"/>
    <n v="5.6"/>
    <n v="30000"/>
    <s v="Lasse HallstrÃ¶m"/>
    <s v="Ashleigh Powell"/>
    <s v="Mackenzie Foy"/>
    <s v="United States"/>
    <n v="120000000"/>
    <n v="173961069"/>
    <s v="Walt Disney Pictures"/>
    <n v="99"/>
  </r>
  <r>
    <s v="The Nutty Professor"/>
    <s v="PG-13"/>
    <s v="Comedy"/>
    <x v="10"/>
    <s v="June 28, 1996 (United States)"/>
    <n v="5.6"/>
    <n v="112000"/>
    <s v="Tom Shadyac"/>
    <s v="Jerry Lewis"/>
    <s v="Eddie Murphy"/>
    <s v="United States"/>
    <n v="54000000"/>
    <n v="273961019"/>
    <s v="Imagine Entertainment"/>
    <n v="95"/>
  </r>
  <r>
    <s v="The Other Side of Heaven 2: Fire of Faith"/>
    <s v="PG-13"/>
    <s v="Adventure"/>
    <x v="5"/>
    <s v="June 28, 2019 (United States)"/>
    <n v="5.6"/>
    <n v="336"/>
    <s v="Mitch Davis"/>
    <s v="Mitch Davis"/>
    <s v="Christopher Gorham"/>
    <s v="United States"/>
    <m/>
    <n v="1807216"/>
    <s v="Kolipoki Pictures"/>
    <n v="117"/>
  </r>
  <r>
    <s v="The Pacifier"/>
    <s v="PG"/>
    <s v="Action"/>
    <x v="4"/>
    <s v="March 4, 2005 (United States)"/>
    <n v="5.6"/>
    <n v="90000"/>
    <s v="Adam Shankman"/>
    <s v="Thomas Lennon"/>
    <s v="Vin Diesel"/>
    <s v="Canada"/>
    <n v="56000000"/>
    <n v="198636868"/>
    <s v="Walt Disney Pictures"/>
    <n v="95"/>
  </r>
  <r>
    <s v="The Pebble and the Penguin"/>
    <s v="G"/>
    <s v="Animation"/>
    <x v="40"/>
    <s v="April 12, 1995 (United States)"/>
    <n v="5.6"/>
    <n v="4700"/>
    <s v="Don Bluth"/>
    <s v="Rachel Koretsky"/>
    <s v="Martin Short"/>
    <s v="Ireland"/>
    <n v="28000000"/>
    <n v="3983912"/>
    <s v="Metro-Goldwyn-Mayer (MGM)"/>
    <n v="74"/>
  </r>
  <r>
    <s v="The Pink Panther 2"/>
    <s v="PG"/>
    <s v="Action"/>
    <x v="9"/>
    <s v="February 6, 2009 (United States)"/>
    <n v="5.6"/>
    <n v="43000"/>
    <s v="Harald Zwart"/>
    <s v="Scott Neustadter"/>
    <s v="Steve Martin"/>
    <s v="United States"/>
    <n v="70000000"/>
    <n v="76025134"/>
    <s v="Metro-Goldwyn-Mayer (MGM)"/>
    <n v="92"/>
  </r>
  <r>
    <s v="The Preacher's Wife"/>
    <s v="PG"/>
    <s v="Comedy"/>
    <x v="10"/>
    <s v="December 13, 1996 (United States)"/>
    <n v="5.6"/>
    <n v="11000"/>
    <s v="Penny Marshall"/>
    <s v="Robert Nathan"/>
    <s v="Denzel Washington"/>
    <s v="United States"/>
    <n v="40000000"/>
    <n v="48102795"/>
    <s v="Mundy Lane Entertainment"/>
    <n v="123"/>
  </r>
  <r>
    <s v="The Pursuit of D.B. Cooper"/>
    <s v="PG"/>
    <s v="Adventure"/>
    <x v="12"/>
    <s v="November 13, 1981 (United States)"/>
    <n v="5.6"/>
    <n v="1100"/>
    <s v="Roger Spottiswoode"/>
    <s v="J.D. Reed"/>
    <s v="Robert Duvall"/>
    <s v="United States"/>
    <n v="12000000"/>
    <n v="3702028"/>
    <s v="PolyGram Pictures"/>
    <n v="100"/>
  </r>
  <r>
    <s v="The Quest"/>
    <s v="PG-13"/>
    <s v="Action"/>
    <x v="10"/>
    <s v="April 26, 1996 (United States)"/>
    <n v="5.6"/>
    <n v="25000"/>
    <s v="Jean-Claude Van Damme"/>
    <s v="Frank Dux"/>
    <s v="Jean-Claude Van Damme"/>
    <s v="Canada"/>
    <n v="30000000"/>
    <n v="57400547"/>
    <s v="MDP Worldwide"/>
    <n v="95"/>
  </r>
  <r>
    <s v="The Reaping"/>
    <s v="R"/>
    <s v="Horror"/>
    <x v="6"/>
    <s v="April 5, 2007 (United States)"/>
    <n v="5.6"/>
    <n v="42000"/>
    <s v="Stephen Hopkins"/>
    <s v="Carey W. Hayes"/>
    <s v="Hilary Swank"/>
    <s v="United States"/>
    <n v="40000000"/>
    <n v="62771059"/>
    <s v="Warner Bros."/>
    <n v="99"/>
  </r>
  <r>
    <s v="The Skulls"/>
    <s v="PG-13"/>
    <s v="Action"/>
    <x v="8"/>
    <s v="March 31, 2000 (United States)"/>
    <n v="5.6"/>
    <n v="31000"/>
    <s v="Rob Cohen"/>
    <s v="John Pogue"/>
    <s v="Joshua Jackson"/>
    <s v="United States"/>
    <n v="35000000"/>
    <n v="50802120"/>
    <s v="Universal Pictures"/>
    <n v="106"/>
  </r>
  <r>
    <s v="The Specialist"/>
    <s v="R"/>
    <s v="Action"/>
    <x v="13"/>
    <s v="October 7, 1994 (United States)"/>
    <n v="5.6"/>
    <n v="63000"/>
    <s v="Luis Llosa"/>
    <s v="John Shirley"/>
    <s v="Sylvester Stallone"/>
    <s v="United States"/>
    <n v="45000000"/>
    <n v="170362582"/>
    <s v="Warner Bros."/>
    <n v="110"/>
  </r>
  <r>
    <s v="The Stepfather"/>
    <s v="PG-13"/>
    <s v="Crime"/>
    <x v="9"/>
    <s v="October 16, 2009 (United States)"/>
    <n v="5.6"/>
    <n v="33000"/>
    <s v="Nelson McCormick"/>
    <s v="J.S. Cardone"/>
    <s v="Penn Badgley"/>
    <s v="United States"/>
    <n v="20000000"/>
    <n v="31198531"/>
    <s v="Screen Gems"/>
    <n v="101"/>
  </r>
  <r>
    <s v="The Super"/>
    <s v="R"/>
    <s v="Comedy"/>
    <x v="16"/>
    <s v="October 4, 1991 (United States)"/>
    <n v="5.6"/>
    <n v="5400"/>
    <s v="Rod Daniel"/>
    <s v="Sam Simon"/>
    <s v="Joe Pesci"/>
    <s v="United States"/>
    <n v="22000000"/>
    <n v="11000863"/>
    <s v="Largo Entertainment"/>
    <n v="95"/>
  </r>
  <r>
    <s v="The Sword and the Sorcerer"/>
    <s v="R"/>
    <s v="Action"/>
    <x v="31"/>
    <s v="April 30, 1982 (United States)"/>
    <n v="5.6"/>
    <n v="5700"/>
    <s v="Albert Pyun"/>
    <s v="Tom Karnowski"/>
    <s v="Lee Horsley"/>
    <s v="United States"/>
    <m/>
    <n v="39103425"/>
    <s v="Sorcerer Productions"/>
    <n v="99"/>
  </r>
  <r>
    <s v="The Texas Chainsaw Massacre 2"/>
    <s v="Unrated"/>
    <s v="Comedy"/>
    <x v="25"/>
    <s v="August 22, 1986 (United States)"/>
    <n v="5.6"/>
    <n v="29000"/>
    <s v="Tobe Hooper"/>
    <s v="L.M. Kit Carson"/>
    <s v="Dennis Hopper"/>
    <s v="United States"/>
    <n v="4700000"/>
    <n v="8025872"/>
    <s v="Cannon Films"/>
    <n v="101"/>
  </r>
  <r>
    <s v="The Wild Thornberrys"/>
    <s v="PG"/>
    <s v="Animation"/>
    <x v="23"/>
    <s v="December 20, 2002 (United States)"/>
    <n v="5.6"/>
    <n v="14000"/>
    <s v="Cathy Malkasian"/>
    <s v="Arlene Klasky"/>
    <s v="Tim Curry"/>
    <s v="United States"/>
    <n v="25000000"/>
    <n v="60694737"/>
    <s v="Paramount Pictures"/>
    <n v="85"/>
  </r>
  <r>
    <s v="The Wind"/>
    <s v="R"/>
    <s v="Horror"/>
    <x v="26"/>
    <s v="April 5, 2019 (United States)"/>
    <n v="5.6"/>
    <n v="6800"/>
    <s v="Emma Tammi"/>
    <s v="Teresa Sutherland"/>
    <s v="Caitlin Gerard"/>
    <s v="United States"/>
    <m/>
    <n v="130974"/>
    <s v="Soapbox Films"/>
    <n v="88"/>
  </r>
  <r>
    <s v="Thir13en Ghosts"/>
    <s v="R"/>
    <s v="Fantasy"/>
    <x v="7"/>
    <s v="October 26, 2001 (United States)"/>
    <n v="5.6"/>
    <n v="81000"/>
    <s v="Steve Beck"/>
    <s v="Robb White"/>
    <s v="Tony Shalhoub"/>
    <s v="United States"/>
    <n v="42000000"/>
    <n v="68467960"/>
    <s v="Warner Bros."/>
    <n v="91"/>
  </r>
  <r>
    <s v="Trading Mom"/>
    <s v="PG"/>
    <s v="Comedy"/>
    <x v="13"/>
    <s v="May 13, 1994 (United States)"/>
    <n v="5.6"/>
    <n v="1800"/>
    <s v="Tia Brelis"/>
    <s v="Nancy Brelis"/>
    <s v="Sissy Spacek"/>
    <s v="United States"/>
    <m/>
    <n v="319123"/>
    <s v="First Look International"/>
    <n v="82"/>
  </r>
  <r>
    <s v="Transformers: Age of Extinction"/>
    <s v="PG-13"/>
    <s v="Action"/>
    <x v="20"/>
    <s v="June 27, 2014 (United States)"/>
    <n v="5.6"/>
    <n v="302000"/>
    <s v="Michael Bay"/>
    <s v="Ehren Kruger"/>
    <s v="Mark Wahlberg"/>
    <s v="United States"/>
    <n v="210000000"/>
    <n v="1104054072"/>
    <s v="Paramount Pictures"/>
    <n v="165"/>
  </r>
  <r>
    <s v="Triple Threat"/>
    <s v="R"/>
    <s v="Action"/>
    <x v="5"/>
    <s v="March 29, 2019 (China)"/>
    <n v="5.6"/>
    <n v="10000"/>
    <s v="Jesse V. Johnson"/>
    <s v="Joey O'Bryan"/>
    <s v="Tony Jaa"/>
    <s v="Thailand"/>
    <n v="10000000"/>
    <n v="345900"/>
    <s v="Aurora Alliance Films"/>
    <n v="96"/>
  </r>
  <r>
    <s v="Twelve"/>
    <s v="R"/>
    <s v="Action"/>
    <x v="29"/>
    <s v="August 6, 2010 (United States)"/>
    <n v="5.6"/>
    <n v="12000"/>
    <s v="Joel Schumacher"/>
    <s v="Jordan Melamed"/>
    <s v="Chace Crawford"/>
    <s v="United States"/>
    <n v="5000000"/>
    <n v="2648195"/>
    <s v="Gaumont"/>
    <n v="93"/>
  </r>
  <r>
    <s v="Up the Creek"/>
    <s v="R"/>
    <s v="Comedy"/>
    <x v="18"/>
    <s v="April 6, 1984 (United States)"/>
    <n v="5.6"/>
    <n v="3300"/>
    <s v="Robert Butler"/>
    <s v="Jim Kouf"/>
    <s v="Tim Matheson"/>
    <s v="United States"/>
    <m/>
    <n v="11708269"/>
    <s v="Orion Pictures"/>
    <n v="96"/>
  </r>
  <r>
    <s v="Urban Legend"/>
    <s v="R"/>
    <s v="Horror"/>
    <x v="17"/>
    <s v="September 25, 1998 (United States)"/>
    <n v="5.6"/>
    <n v="62000"/>
    <s v="Jamie Blanks"/>
    <s v="Silvio Horta"/>
    <s v="Jared Leto"/>
    <s v="Canada"/>
    <n v="14000000"/>
    <n v="72527595"/>
    <s v="Phoenix Pictures"/>
    <n v="99"/>
  </r>
  <r>
    <s v="Virtuosity"/>
    <s v="R"/>
    <s v="Action"/>
    <x v="40"/>
    <s v="August 4, 1995 (United States)"/>
    <n v="5.6"/>
    <n v="29000"/>
    <s v="Brett Leonard"/>
    <s v="Eric Bernt"/>
    <s v="Denzel Washington"/>
    <s v="United States"/>
    <n v="30000000"/>
    <n v="24047675"/>
    <s v="Paramount Pictures"/>
    <n v="106"/>
  </r>
  <r>
    <s v="Wanderlust"/>
    <s v="R"/>
    <s v="Comedy"/>
    <x v="36"/>
    <s v="February 24, 2012 (United States)"/>
    <n v="5.6"/>
    <n v="74000"/>
    <s v="David Wain"/>
    <s v="David Wain"/>
    <s v="Jennifer Aniston"/>
    <s v="United States"/>
    <m/>
    <n v="23812816"/>
    <s v="A Hot Dog"/>
    <n v="98"/>
  </r>
  <r>
    <s v="We Have Always Lived in the Castle"/>
    <s v="Not Rated"/>
    <s v="Drama"/>
    <x v="26"/>
    <s v="May 17, 2019 (United States)"/>
    <n v="5.6"/>
    <n v="6100"/>
    <s v="Stacie Passon"/>
    <s v="Mark Kruger"/>
    <s v="Taissa Farmiga"/>
    <s v="United States"/>
    <m/>
    <n v="62567"/>
    <s v="Mighty Engine"/>
    <n v="90"/>
  </r>
  <r>
    <s v="What Just Happened"/>
    <s v="R"/>
    <s v="Comedy"/>
    <x v="0"/>
    <s v="October 31, 2008 (United States)"/>
    <n v="5.6"/>
    <n v="27000"/>
    <s v="Barry Levinson"/>
    <s v="Art Linson"/>
    <s v="Robert De Niro"/>
    <s v="United States"/>
    <n v="25000000"/>
    <n v="6759057"/>
    <s v="2929 Productions"/>
    <n v="104"/>
  </r>
  <r>
    <s v="What Planet Are You From?"/>
    <s v="R"/>
    <s v="Comedy"/>
    <x v="8"/>
    <s v="March 3, 2000 (United States)"/>
    <n v="5.6"/>
    <n v="9100"/>
    <s v="Mike Nichols"/>
    <s v="Garry Shandling"/>
    <s v="Garry Shandling"/>
    <s v="United States"/>
    <n v="60000000"/>
    <n v="14145677"/>
    <s v="Brillstein-Grey Entertainment"/>
    <n v="105"/>
  </r>
  <r>
    <s v="When in Rome"/>
    <s v="PG-13"/>
    <s v="Comedy"/>
    <x v="29"/>
    <s v="January 29, 2010 (United States)"/>
    <n v="5.6"/>
    <n v="60000"/>
    <s v="Mark Steven Johnson"/>
    <s v="David Diamond"/>
    <s v="Kristen Bell"/>
    <s v="United States"/>
    <n v="55000000"/>
    <n v="43053376"/>
    <s v="Touchstone Pictures"/>
    <n v="91"/>
  </r>
  <r>
    <s v="Whispers in the Dark"/>
    <s v="R"/>
    <s v="Drama"/>
    <x v="35"/>
    <s v="August 7, 1992 (United States)"/>
    <n v="5.6"/>
    <n v="2000"/>
    <s v="Christopher Crowe"/>
    <s v="Christopher Crowe"/>
    <s v="Annabella Sciorra"/>
    <s v="United States"/>
    <n v="18000000"/>
    <n v="11124511"/>
    <s v="Paramount Pictures"/>
    <n v="103"/>
  </r>
  <r>
    <s v="White Chicks"/>
    <s v="PG-13"/>
    <s v="Comedy"/>
    <x v="1"/>
    <s v="June 23, 2004 (United States)"/>
    <n v="5.6"/>
    <n v="135000"/>
    <s v="Keenen Ivory Wayans"/>
    <s v="Keenen Ivory Wayans"/>
    <s v="Marlon Wayans"/>
    <s v="United States"/>
    <n v="37000000"/>
    <n v="113100873"/>
    <s v="Revolution Studios"/>
    <n v="109"/>
  </r>
  <r>
    <s v="Whore"/>
    <s v="NC-17"/>
    <s v="Drama"/>
    <x v="16"/>
    <s v="October 18, 1991 (United States)"/>
    <n v="5.6"/>
    <n v="3500"/>
    <s v="Ken Russell"/>
    <s v="David Hines"/>
    <s v="Theresa Russell"/>
    <s v="United States"/>
    <m/>
    <n v="1008404"/>
    <s v="Cheap Date"/>
    <n v="85"/>
  </r>
  <r>
    <s v="Wild Card"/>
    <s v="R"/>
    <s v="Action"/>
    <x v="39"/>
    <s v="January 14, 2015 (Belgium)"/>
    <n v="5.6"/>
    <n v="53000"/>
    <s v="Simon West"/>
    <s v="William Goldman"/>
    <s v="Jason Statham"/>
    <s v="United States"/>
    <n v="30000000"/>
    <n v="6738764"/>
    <s v="Lionsgate"/>
    <n v="92"/>
  </r>
  <r>
    <s v="Willy/Milly"/>
    <s v="PG-13"/>
    <s v="Comedy"/>
    <x v="25"/>
    <s v="November 14, 1986 (United States)"/>
    <n v="5.6"/>
    <n v="454"/>
    <s v="Paul Schneider"/>
    <s v="Alan Friedman"/>
    <s v="Pamela Adlon"/>
    <s v="United States"/>
    <m/>
    <n v="277405"/>
    <s v="Griffon Productions"/>
    <n v="86"/>
  </r>
  <r>
    <s v="Win a Date with Tad Hamilton!"/>
    <s v="PG-13"/>
    <s v="Comedy"/>
    <x v="1"/>
    <s v="January 23, 2004 (United States)"/>
    <n v="5.6"/>
    <n v="27000"/>
    <s v="Robert Luketic"/>
    <s v="Victor Levin"/>
    <s v="Kate Bosworth"/>
    <s v="United States"/>
    <n v="22000000"/>
    <n v="21513434"/>
    <s v="Dreamworks Pictures"/>
    <n v="95"/>
  </r>
  <r>
    <s v="Year of the Gun"/>
    <s v="R"/>
    <s v="Action"/>
    <x v="16"/>
    <s v="November 1, 1991 (United States)"/>
    <n v="5.6"/>
    <n v="2500"/>
    <s v="John Frankenheimer"/>
    <s v="Michael Mewshaw"/>
    <s v="Andrew McCarthy"/>
    <s v="United States"/>
    <m/>
    <n v="1182273"/>
    <s v="Initial Films"/>
    <n v="111"/>
  </r>
  <r>
    <s v="You, Me and Dupree"/>
    <s v="PG-13"/>
    <s v="Comedy"/>
    <x v="15"/>
    <s v="July 14, 2006 (United States)"/>
    <n v="5.6"/>
    <n v="79000"/>
    <s v="Anthony Russo"/>
    <s v="Michael LeSieur"/>
    <s v="Kate Hudson"/>
    <s v="United States"/>
    <n v="54000000"/>
    <n v="130628903"/>
    <s v="Universal Pictures"/>
    <n v="110"/>
  </r>
  <r>
    <s v="101 Dalmatians"/>
    <s v="G"/>
    <s v="Adventure"/>
    <x v="10"/>
    <s v="November 27, 1996 (United States)"/>
    <n v="5.7"/>
    <n v="105000"/>
    <s v="Stephen Herek"/>
    <s v="Dodie Smith"/>
    <s v="Glenn Close"/>
    <s v="United States"/>
    <n v="75000000"/>
    <n v="320689294"/>
    <s v="Walt Disney Pictures"/>
    <n v="103"/>
  </r>
  <r>
    <s v="18 Again!"/>
    <s v="PG"/>
    <s v="Comedy"/>
    <x v="28"/>
    <s v="April 8, 1988 (United States)"/>
    <n v="5.7"/>
    <n v="4400"/>
    <s v="Paul Flaherty"/>
    <s v="Josh Goldstein"/>
    <s v="Charlie Schlatter"/>
    <s v="United States"/>
    <m/>
    <n v="2567099"/>
    <s v="New World Entertainment Films"/>
    <n v="93"/>
  </r>
  <r>
    <s v="47 Meters Down"/>
    <s v="PG-13"/>
    <s v="Adventure"/>
    <x v="27"/>
    <s v="June 16, 2017 (United States)"/>
    <n v="5.7"/>
    <n v="51000"/>
    <s v="Johannes Roberts"/>
    <s v="Johannes Roberts"/>
    <s v="Mandy Moore"/>
    <s v="United Kingdom"/>
    <n v="5300000"/>
    <n v="62198461"/>
    <s v="thefyzz"/>
    <n v="89"/>
  </r>
  <r>
    <s v="A Kiss Before Dying"/>
    <s v="R"/>
    <s v="Crime"/>
    <x v="16"/>
    <s v="April 26, 1991 (United States)"/>
    <n v="5.7"/>
    <n v="5100"/>
    <s v="James Dearden"/>
    <s v="Ira Levin"/>
    <s v="Matt Dillon"/>
    <s v="United Kingdom"/>
    <n v="15000000"/>
    <n v="15429177"/>
    <s v="Universal Pictures"/>
    <n v="94"/>
  </r>
  <r>
    <s v="A Nightmare on Elm Street 4: The Dream Master"/>
    <s v="R"/>
    <s v="Horror"/>
    <x v="28"/>
    <s v="August 19, 1988 (United States)"/>
    <n v="5.7"/>
    <n v="51000"/>
    <s v="Renny Harlin"/>
    <s v="Wes Craven"/>
    <s v="Robert Englund"/>
    <s v="United States"/>
    <n v="13000000"/>
    <n v="49369899"/>
    <s v="New Line Cinema"/>
    <n v="93"/>
  </r>
  <r>
    <s v="A Thin Line Between Love and Hate"/>
    <s v="R"/>
    <s v="Comedy"/>
    <x v="10"/>
    <s v="April 3, 1996 (United States)"/>
    <n v="5.7"/>
    <n v="4600"/>
    <s v="Martin Lawrence"/>
    <s v="Martin Lawrence"/>
    <s v="Martin Lawrence"/>
    <s v="United States"/>
    <n v="8000000"/>
    <n v="35599803"/>
    <s v="Jackson/McHenry Company,The"/>
    <n v="108"/>
  </r>
  <r>
    <s v="Afternoon Delight"/>
    <s v="R"/>
    <s v="Comedy"/>
    <x v="33"/>
    <s v="September 15, 2013 (Canada)"/>
    <n v="5.7"/>
    <n v="10000"/>
    <s v="Joey Soloway"/>
    <s v="Joey Soloway"/>
    <s v="Kathryn Hahn"/>
    <s v="United States"/>
    <m/>
    <n v="175755"/>
    <s v="Whitewater Films"/>
    <n v="98"/>
  </r>
  <r>
    <s v="Allegiant"/>
    <s v="PG-13"/>
    <s v="Action"/>
    <x v="30"/>
    <s v="March 18, 2016 (United States)"/>
    <n v="5.7"/>
    <n v="113000"/>
    <s v="Robert Schwentke"/>
    <s v="Noah Oppenheim"/>
    <s v="Shailene Woodley"/>
    <s v="United States"/>
    <n v="110000000"/>
    <n v="179246868"/>
    <s v="Mandeville Films"/>
    <n v="120"/>
  </r>
  <r>
    <s v="American Satan"/>
    <s v="R"/>
    <s v="Drama"/>
    <x v="27"/>
    <s v="October 13, 2017 (United States)"/>
    <n v="5.7"/>
    <n v="3500"/>
    <s v="Ash Avildsen"/>
    <s v="Ash Avildsen"/>
    <s v="Andy Biersack"/>
    <s v="United States"/>
    <m/>
    <n v="237708"/>
    <s v="Sumerian Films"/>
    <n v="111"/>
  </r>
  <r>
    <s v="America's Sweethearts"/>
    <s v="PG-13"/>
    <s v="Comedy"/>
    <x v="7"/>
    <s v="July 20, 2001 (United States)"/>
    <n v="5.7"/>
    <n v="55000"/>
    <s v="Joe Roth"/>
    <s v="Billy Crystal"/>
    <s v="Julia Roberts"/>
    <s v="United States"/>
    <n v="46000000"/>
    <n v="138307673"/>
    <s v="Revolution Studios"/>
    <n v="102"/>
  </r>
  <r>
    <s v="Amos &amp; Andrew"/>
    <s v="PG-13"/>
    <s v="Comedy"/>
    <x v="34"/>
    <s v="March 5, 1993 (United States)"/>
    <n v="5.7"/>
    <n v="8600"/>
    <s v="E. Max Frye"/>
    <s v="E. Max Frye"/>
    <s v="Nicolas Cage"/>
    <s v="United States"/>
    <m/>
    <n v="9745803"/>
    <s v="Castle Rock Entertainment"/>
    <n v="96"/>
  </r>
  <r>
    <s v="Andre"/>
    <s v="PG"/>
    <s v="Adventure"/>
    <x v="13"/>
    <s v="August 17, 1994 (United States)"/>
    <n v="5.7"/>
    <n v="6500"/>
    <s v="George Miller"/>
    <s v="Harry Goodridge"/>
    <s v="Tina Majorino"/>
    <s v="United States"/>
    <m/>
    <n v="16820893"/>
    <s v="Paramount Pictures"/>
    <n v="94"/>
  </r>
  <r>
    <s v="Angel"/>
    <s v="R"/>
    <s v="Action"/>
    <x v="19"/>
    <s v="January 13, 1984 (United States)"/>
    <n v="5.7"/>
    <n v="2900"/>
    <s v="Robert Vincent O'Neil"/>
    <s v="Robert Vincent O'Neil"/>
    <s v="Cliff Gorman"/>
    <s v="United States"/>
    <n v="3000000"/>
    <n v="17488564"/>
    <s v="Adams Apple Film Company"/>
    <n v="94"/>
  </r>
  <r>
    <s v="Armed and Dangerous"/>
    <s v="PG-13"/>
    <s v="Action"/>
    <x v="25"/>
    <s v="August 15, 1986 (United States)"/>
    <n v="5.7"/>
    <n v="11000"/>
    <s v="Mark L. Lester"/>
    <s v="Brian Grazer"/>
    <s v="John Candy"/>
    <s v="United States"/>
    <n v="12000000"/>
    <n v="15945534"/>
    <s v="Columbia Pictures"/>
    <n v="88"/>
  </r>
  <r>
    <s v="Assassin's Creed"/>
    <s v="PG-13"/>
    <s v="Action"/>
    <x v="30"/>
    <s v="December 21, 2016 (United States)"/>
    <n v="5.7"/>
    <n v="190000"/>
    <s v="Justin Kurzel"/>
    <s v="Michael Lesslie"/>
    <s v="Michael Fassbender"/>
    <s v="United States"/>
    <n v="125000000"/>
    <n v="240697856"/>
    <s v="New Regency Productions"/>
    <n v="115"/>
  </r>
  <r>
    <s v="Battle Los Angeles"/>
    <s v="PG-13"/>
    <s v="Action"/>
    <x v="24"/>
    <s v="March 11, 2011 (United States)"/>
    <n v="5.7"/>
    <n v="176000"/>
    <s v="Jonathan Liebesman"/>
    <s v="Christopher Bertolini"/>
    <s v="Aaron Eckhart"/>
    <s v="United States"/>
    <n v="70000000"/>
    <n v="211819354"/>
    <s v="Columbia Pictures"/>
    <n v="116"/>
  </r>
  <r>
    <s v="Because I Said So"/>
    <s v="PG-13"/>
    <s v="Comedy"/>
    <x v="6"/>
    <s v="February 2, 2007 (United States)"/>
    <n v="5.7"/>
    <n v="38000"/>
    <s v="Michael Lehmann"/>
    <s v="Karen Leigh Hopkins"/>
    <s v="Diane Keaton"/>
    <s v="United States"/>
    <m/>
    <n v="69485490"/>
    <s v="Universal Pictures"/>
    <n v="102"/>
  </r>
  <r>
    <s v="Beethoven"/>
    <s v="PG"/>
    <s v="Comedy"/>
    <x v="35"/>
    <s v="April 3, 1992 (United States)"/>
    <n v="5.7"/>
    <n v="68000"/>
    <s v="Brian Levant"/>
    <s v="John Hughes"/>
    <s v="Charles Grodin"/>
    <s v="United States"/>
    <m/>
    <n v="147214049"/>
    <s v="Universal Pictures"/>
    <n v="87"/>
  </r>
  <r>
    <s v="Ben-Hur"/>
    <s v="PG-13"/>
    <s v="Action"/>
    <x v="30"/>
    <s v="August 19, 2016 (United States)"/>
    <n v="5.7"/>
    <n v="43000"/>
    <s v="Timur Bekmambetov"/>
    <s v="Lew Wallace"/>
    <s v="Jack Huston"/>
    <s v="United States"/>
    <n v="100000000"/>
    <n v="94061311"/>
    <s v="Hivemind"/>
    <n v="123"/>
  </r>
  <r>
    <s v="Beyond the Limit"/>
    <s v="R"/>
    <s v="Drama"/>
    <x v="19"/>
    <s v="September 30, 1983 (United States)"/>
    <n v="5.7"/>
    <n v="1200"/>
    <s v="John Mackenzie"/>
    <s v="Graham Greene"/>
    <s v="Michael Caine"/>
    <s v="United Kingdom"/>
    <n v="11800000"/>
    <n v="5997566"/>
    <s v="World Film Services"/>
    <n v="104"/>
  </r>
  <r>
    <s v="Big Stone Gap"/>
    <s v="PG-13"/>
    <s v="Comedy"/>
    <x v="20"/>
    <s v="May 20, 2016 (Spain)"/>
    <n v="5.7"/>
    <n v="2800"/>
    <s v="Adriana Trigiani"/>
    <s v="Adriana Trigiani"/>
    <s v="Ashley Judd"/>
    <s v="United States"/>
    <m/>
    <n v="1012804"/>
    <s v="Altar Identity Studios"/>
    <n v="103"/>
  </r>
  <r>
    <s v="Biggles: Adventures in Time"/>
    <s v="PG"/>
    <s v="Adventure"/>
    <x v="25"/>
    <s v="January 29, 1988 (United States)"/>
    <n v="5.7"/>
    <n v="2800"/>
    <s v="John Hough"/>
    <s v="W.E. Johns"/>
    <s v="Neil Dickson"/>
    <s v="United Kingdom"/>
    <m/>
    <m/>
    <s v="Compact Yellowbill"/>
    <n v="108"/>
  </r>
  <r>
    <s v="Blue Crush"/>
    <s v="PG-13"/>
    <s v="Drama"/>
    <x v="23"/>
    <s v="August 16, 2002 (United States)"/>
    <n v="5.7"/>
    <n v="30000"/>
    <s v="John Stockwell"/>
    <s v="Susan Orlean"/>
    <s v="Kate Bosworth"/>
    <s v="United States"/>
    <n v="25000000"/>
    <n v="51843679"/>
    <s v="Universal Pictures"/>
    <n v="104"/>
  </r>
  <r>
    <s v="Blue Steel"/>
    <s v="R"/>
    <s v="Action"/>
    <x v="32"/>
    <s v="March 16, 1990 (United States)"/>
    <n v="5.7"/>
    <n v="13000"/>
    <s v="Kathryn Bigelow"/>
    <s v="Kathryn Bigelow"/>
    <s v="Jamie Lee Curtis"/>
    <s v="United States"/>
    <m/>
    <n v="8217997"/>
    <s v="Lightning Pictures"/>
    <n v="102"/>
  </r>
  <r>
    <s v="Bodies, Rest &amp; Motion"/>
    <s v="R"/>
    <s v="Drama"/>
    <x v="34"/>
    <s v="April 9, 1993 (United States)"/>
    <n v="5.7"/>
    <n v="2200"/>
    <s v="Michael Steinberg"/>
    <s v="Roger Hedden"/>
    <s v="Phoebe Cates"/>
    <s v="United States"/>
    <n v="2500000"/>
    <n v="764724"/>
    <s v="Fine Line Features"/>
    <n v="95"/>
  </r>
  <r>
    <s v="Bounce"/>
    <s v="PG-13"/>
    <s v="Drama"/>
    <x v="8"/>
    <s v="November 17, 2000 (United States)"/>
    <n v="5.7"/>
    <n v="20000"/>
    <s v="Don Roos"/>
    <s v="Don Roos"/>
    <s v="Ben Affleck"/>
    <s v="United States"/>
    <n v="35000000"/>
    <n v="53425292"/>
    <s v="Miramax"/>
    <n v="106"/>
  </r>
  <r>
    <s v="Brick Mansions"/>
    <s v="PG-13"/>
    <s v="Action"/>
    <x v="20"/>
    <s v="April 25, 2014 (United States)"/>
    <n v="5.7"/>
    <n v="41000"/>
    <s v="Camille Delamarre"/>
    <s v="Luc Besson"/>
    <s v="Paul Walker"/>
    <s v="France"/>
    <n v="28000000"/>
    <n v="71416730"/>
    <s v="Relativity Media"/>
    <n v="90"/>
  </r>
  <r>
    <s v="Bright Lights, Big City"/>
    <s v="R"/>
    <s v="Drama"/>
    <x v="28"/>
    <s v="April 1, 1988 (United States)"/>
    <n v="5.7"/>
    <n v="7600"/>
    <s v="James Bridges"/>
    <s v="Jay McInerney"/>
    <s v="Michael J. Fox"/>
    <s v="United States"/>
    <n v="25000000"/>
    <n v="16118077"/>
    <s v="United Artists"/>
    <n v="107"/>
  </r>
  <r>
    <s v="Buffy the Vampire Slayer"/>
    <s v="PG-13"/>
    <s v="Action"/>
    <x v="35"/>
    <s v="July 31, 1992 (United States)"/>
    <n v="5.7"/>
    <n v="41000"/>
    <s v="Fran Rubel Kuzui"/>
    <s v="Joss Whedon"/>
    <s v="Kristy Swanson"/>
    <s v="United States"/>
    <n v="7000000"/>
    <n v="16624456"/>
    <s v="Twentieth Century Fox"/>
    <n v="86"/>
  </r>
  <r>
    <s v="Bullet to the Head"/>
    <s v="R"/>
    <s v="Action"/>
    <x v="36"/>
    <s v="February 1, 2013 (United States)"/>
    <n v="5.7"/>
    <n v="48000"/>
    <s v="Walter Hill"/>
    <s v="Alessandro Camon"/>
    <s v="Sylvester Stallone"/>
    <s v="United States"/>
    <n v="45000000"/>
    <n v="21947209"/>
    <s v="IM Global"/>
    <n v="92"/>
  </r>
  <r>
    <s v="Cadillac Man"/>
    <s v="R"/>
    <s v="Comedy"/>
    <x v="32"/>
    <s v="May 18, 1990 (United States)"/>
    <n v="5.7"/>
    <n v="14000"/>
    <s v="Roger Donaldson"/>
    <s v="Ken Friedman"/>
    <s v="Robin Williams"/>
    <s v="United States"/>
    <m/>
    <n v="27627310"/>
    <s v="Orion Pictures"/>
    <n v="97"/>
  </r>
  <r>
    <s v="Chain Reaction"/>
    <s v="PG-13"/>
    <s v="Action"/>
    <x v="10"/>
    <s v="August 2, 1996 (United States)"/>
    <n v="5.7"/>
    <n v="49000"/>
    <s v="Andrew Davis"/>
    <s v="Arne Schmidt"/>
    <s v="Keanu Reeves"/>
    <s v="United States"/>
    <n v="50000000"/>
    <n v="60209334"/>
    <s v="3 Arts Entertainment"/>
    <n v="107"/>
  </r>
  <r>
    <s v="Chapter 27"/>
    <s v="R"/>
    <s v="Biography"/>
    <x v="6"/>
    <s v="December 15, 2007 (Japan)"/>
    <n v="5.7"/>
    <n v="11000"/>
    <s v="J.P. Schaefer"/>
    <s v="J.P. Schaefer"/>
    <s v="Chuck Cooper"/>
    <s v="Canada"/>
    <m/>
    <n v="187488"/>
    <s v="Peace Arch Entertainment Group"/>
    <n v="84"/>
  </r>
  <r>
    <s v="Chicken Little"/>
    <s v="G"/>
    <s v="Animation"/>
    <x v="4"/>
    <s v="November 4, 2005 (United States)"/>
    <n v="5.7"/>
    <n v="88000"/>
    <s v="Mark Dindal"/>
    <s v="Mark Dindal"/>
    <s v="Zach Braff"/>
    <s v="United States"/>
    <n v="150000000"/>
    <n v="314432837"/>
    <s v="Walt Disney Pictures"/>
    <n v="81"/>
  </r>
  <r>
    <s v="Clown"/>
    <s v="R"/>
    <s v="Horror"/>
    <x v="20"/>
    <s v="June 17, 2016 (United States)"/>
    <n v="5.7"/>
    <n v="23000"/>
    <s v="Jon Watts"/>
    <s v="Christopher Ford"/>
    <s v="Andy Powers"/>
    <s v="United States"/>
    <n v="1500000"/>
    <n v="4381603"/>
    <s v="Cross Creek Pictures"/>
    <n v="100"/>
  </r>
  <r>
    <s v="Club Dread"/>
    <s v="R"/>
    <s v="Comedy"/>
    <x v="1"/>
    <s v="February 27, 2004 (United States)"/>
    <n v="5.7"/>
    <n v="29000"/>
    <s v="Jay Chandrasekhar"/>
    <s v="Jay Chandrasekhar"/>
    <s v="Jay Chandrasekhar"/>
    <s v="United States"/>
    <n v="8600000"/>
    <n v="7565807"/>
    <s v="Broken Lizard Industries"/>
    <n v="104"/>
  </r>
  <r>
    <s v="Consenting Adults"/>
    <s v="R"/>
    <s v="Crime"/>
    <x v="35"/>
    <s v="October 16, 1992 (United States)"/>
    <n v="5.7"/>
    <n v="7000"/>
    <s v="Alan J. Pakula"/>
    <s v="Matthew Chapman"/>
    <s v="Kevin Kline"/>
    <s v="United States"/>
    <n v="18000000"/>
    <n v="21591728"/>
    <s v="Hollywood Pictures"/>
    <n v="99"/>
  </r>
  <r>
    <s v="Cooties"/>
    <s v="R"/>
    <s v="Action"/>
    <x v="20"/>
    <s v="September 18, 2015 (United States)"/>
    <n v="5.7"/>
    <n v="24000"/>
    <s v="Jonathan Milott"/>
    <s v="Leigh Whannell"/>
    <s v="Elijah Wood"/>
    <s v="United States"/>
    <m/>
    <n v="485544"/>
    <s v="SpectreVision"/>
    <n v="88"/>
  </r>
  <r>
    <s v="Coyote Ugly"/>
    <s v="PG-13"/>
    <s v="Comedy"/>
    <x v="8"/>
    <s v="August 4, 2000 (United States)"/>
    <n v="5.7"/>
    <n v="108000"/>
    <s v="David McNally"/>
    <s v="Gina Wendkos"/>
    <s v="Piper Perabo"/>
    <s v="United States"/>
    <n v="45000000"/>
    <n v="113916474"/>
    <s v="Touchstone Pictures"/>
    <n v="100"/>
  </r>
  <r>
    <s v="Crimewave"/>
    <s v="PG-13"/>
    <s v="Comedy"/>
    <x v="38"/>
    <s v="April 25, 1986 (United States)"/>
    <n v="5.7"/>
    <n v="5300"/>
    <s v="Sam Raimi"/>
    <s v="Ethan Coen"/>
    <s v="Louise Lasser"/>
    <s v="United States"/>
    <n v="3000000"/>
    <n v="5101"/>
    <s v="Columbia Pictures"/>
    <n v="83"/>
  </r>
  <r>
    <s v="Criminal Law"/>
    <s v="R"/>
    <s v="Crime"/>
    <x v="28"/>
    <s v="April 28, 1989 (United States)"/>
    <n v="5.7"/>
    <n v="3800"/>
    <s v="Martin Campbell"/>
    <s v="Mark Kasdan"/>
    <s v="Gary Oldman"/>
    <s v="United States"/>
    <m/>
    <n v="9974446"/>
    <s v="Hemdale"/>
    <n v="117"/>
  </r>
  <r>
    <s v="Cross My Heart"/>
    <s v="R"/>
    <s v="Comedy"/>
    <x v="3"/>
    <s v="November 13, 1987 (United States)"/>
    <n v="5.7"/>
    <n v="999"/>
    <s v="Armyan Bernstein"/>
    <s v="Armyan Bernstein"/>
    <s v="Martin Short"/>
    <s v="United States"/>
    <m/>
    <n v="1025762"/>
    <s v="Northern"/>
    <n v="90"/>
  </r>
  <r>
    <s v="Cut and Run"/>
    <s v="R"/>
    <s v="Adventure"/>
    <x v="18"/>
    <s v="May 2, 1986 (United States)"/>
    <n v="5.7"/>
    <n v="2100"/>
    <s v="Ruggero Deodato"/>
    <s v="Cesare Frugoni"/>
    <s v="Lisa Blount"/>
    <s v="Italy"/>
    <m/>
    <m/>
    <s v="Racing Pictures"/>
    <n v="90"/>
  </r>
  <r>
    <s v="Cutthroat Island"/>
    <s v="PG-13"/>
    <s v="Action"/>
    <x v="40"/>
    <s v="December 22, 1995 (United States)"/>
    <n v="5.7"/>
    <n v="27000"/>
    <s v="Renny Harlin"/>
    <s v="Michael Frost Beckner"/>
    <s v="Geena Davis"/>
    <s v="France"/>
    <n v="98000000"/>
    <n v="10017322"/>
    <s v="Beckner/Gorman Productions"/>
    <n v="124"/>
  </r>
  <r>
    <s v="Dancing at the Blue Iguana"/>
    <s v="R"/>
    <s v="Drama"/>
    <x v="8"/>
    <s v="October 11, 2001 (Israel)"/>
    <n v="5.7"/>
    <n v="3700"/>
    <s v="Michael Radford"/>
    <s v="Michael Radford"/>
    <s v="Charlotte Ayanna"/>
    <s v="United States"/>
    <m/>
    <n v="122121"/>
    <s v="Moonstone Entertainment"/>
    <n v="123"/>
  </r>
  <r>
    <s v="Date with an Angel"/>
    <s v="PG"/>
    <s v="Comedy"/>
    <x v="3"/>
    <s v="November 20, 1987 (United States)"/>
    <n v="5.7"/>
    <n v="2600"/>
    <s v="Tom McLoughlin"/>
    <s v="Tom McLoughlin"/>
    <s v="Michael E. Knight"/>
    <s v="United States"/>
    <n v="8000000"/>
    <n v="1988962"/>
    <s v="De Laurentiis Entertainment Group (DEG)"/>
    <n v="105"/>
  </r>
  <r>
    <s v="Death at a Funeral"/>
    <s v="R"/>
    <s v="Comedy"/>
    <x v="29"/>
    <s v="April 16, 2010 (United States)"/>
    <n v="5.7"/>
    <n v="48000"/>
    <s v="Neil LaBute"/>
    <s v="Dean Craig"/>
    <s v="Chris Rock"/>
    <s v="United States"/>
    <n v="21000000"/>
    <n v="49050886"/>
    <s v="Screen Gems"/>
    <n v="92"/>
  </r>
  <r>
    <s v="Death Warrant"/>
    <s v="R"/>
    <s v="Action"/>
    <x v="32"/>
    <s v="September 14, 1990 (United States)"/>
    <n v="5.7"/>
    <n v="18000"/>
    <s v="Deran Sarafian"/>
    <s v="David S. Goyer"/>
    <s v="Jean-Claude Van Damme"/>
    <s v="United States"/>
    <n v="4000000"/>
    <n v="16853487"/>
    <s v="Cannon Films"/>
    <n v="89"/>
  </r>
  <r>
    <s v="Deuce Bigalow: Male Gigolo"/>
    <s v="R"/>
    <s v="Comedy"/>
    <x v="11"/>
    <s v="December 10, 1999 (United States)"/>
    <n v="5.7"/>
    <n v="72000"/>
    <s v="Mike Mitchell"/>
    <s v="Harris Goldberg"/>
    <s v="Rob Schneider"/>
    <s v="United States"/>
    <n v="17000000"/>
    <n v="92938755"/>
    <s v="Happy Madison Productions"/>
    <n v="88"/>
  </r>
  <r>
    <s v="Downsizing"/>
    <s v="R"/>
    <s v="Drama"/>
    <x v="27"/>
    <s v="December 22, 2017 (United States)"/>
    <n v="5.7"/>
    <n v="102000"/>
    <s v="Alexander Payne"/>
    <s v="Alexander Payne"/>
    <s v="Matt Damon"/>
    <s v="United States"/>
    <n v="68000000"/>
    <n v="55003890"/>
    <s v="Paramount Pictures"/>
    <n v="135"/>
  </r>
  <r>
    <s v="Downtown"/>
    <s v="R"/>
    <s v="Action"/>
    <x v="32"/>
    <s v="January 12, 1990 (United States)"/>
    <n v="5.7"/>
    <n v="1800"/>
    <s v="Richard Benjamin"/>
    <s v="Nat Mauldin"/>
    <s v="Anthony Edwards"/>
    <s v="United States"/>
    <n v="10000000"/>
    <n v="2346150"/>
    <s v="Pacific Western"/>
    <n v="96"/>
  </r>
  <r>
    <s v="Drillbit Taylor"/>
    <s v="PG-13"/>
    <s v="Action"/>
    <x v="0"/>
    <s v="March 21, 2008 (United States)"/>
    <n v="5.7"/>
    <n v="59000"/>
    <s v="Steven Brill"/>
    <s v="Kristofor Brown"/>
    <s v="Owen Wilson"/>
    <s v="United States"/>
    <n v="40000000"/>
    <n v="49944325"/>
    <s v="Paramount Pictures"/>
    <n v="110"/>
  </r>
  <r>
    <s v="Drowning Mona"/>
    <s v="PG-13"/>
    <s v="Comedy"/>
    <x v="8"/>
    <s v="March 3, 2000 (United States)"/>
    <n v="5.7"/>
    <n v="14000"/>
    <s v="Nick Gomez"/>
    <s v="Peter Steinfeld"/>
    <s v="Danny DeVito"/>
    <s v="United States"/>
    <n v="37000000"/>
    <n v="15910104"/>
    <s v="Code Entertainment"/>
    <n v="96"/>
  </r>
  <r>
    <s v="Eddie Macon's Run"/>
    <s v="PG"/>
    <s v="Action"/>
    <x v="19"/>
    <s v="March 25, 1983 (United States)"/>
    <n v="5.7"/>
    <n v="1100"/>
    <s v="Jeff Kanew"/>
    <s v="James McLendon"/>
    <s v="Kirk Douglas"/>
    <s v="United States"/>
    <n v="5000000"/>
    <n v="1262691"/>
    <s v="Universal Pictures"/>
    <n v="95"/>
  </r>
  <r>
    <s v="Escape from L.A."/>
    <s v="R"/>
    <s v="Action"/>
    <x v="10"/>
    <s v="August 9, 1996 (United States)"/>
    <n v="5.7"/>
    <n v="71000"/>
    <s v="John Carpenter"/>
    <s v="John Carpenter"/>
    <s v="Kurt Russell"/>
    <s v="United States"/>
    <n v="50000000"/>
    <n v="25477365"/>
    <s v="Paramount Pictures"/>
    <n v="101"/>
  </r>
  <r>
    <s v="Everyone's Hero"/>
    <s v="G"/>
    <s v="Animation"/>
    <x v="15"/>
    <s v="September 15, 2006 (United States)"/>
    <n v="5.7"/>
    <n v="8300"/>
    <s v="Colin Brady"/>
    <s v="Robert Kurtz"/>
    <s v="Jake T. Austin"/>
    <s v="Canada"/>
    <n v="35000000"/>
    <n v="16627188"/>
    <s v="Arc Productions"/>
    <n v="87"/>
  </r>
  <r>
    <s v="Family Business"/>
    <s v="R"/>
    <s v="Crime"/>
    <x v="21"/>
    <s v="December 15, 1989 (United States)"/>
    <n v="5.7"/>
    <n v="12000"/>
    <s v="Sidney Lumet"/>
    <s v="Vincent Patrick"/>
    <s v="Sean Connery"/>
    <s v="United States"/>
    <m/>
    <n v="12195695"/>
    <s v="TriStar Pictures"/>
    <n v="110"/>
  </r>
  <r>
    <s v="Fantastic Four"/>
    <s v="PG-13"/>
    <s v="Action"/>
    <x v="4"/>
    <s v="July 8, 2005 (United States)"/>
    <n v="5.7"/>
    <n v="316000"/>
    <s v="Tim Story"/>
    <s v="Mark Frost"/>
    <s v="Ioan Gruffudd"/>
    <s v="United States"/>
    <n v="100000000"/>
    <n v="333535934"/>
    <s v="Twentieth Century Fox"/>
    <n v="106"/>
  </r>
  <r>
    <s v="Flowers in the Attic"/>
    <s v="PG-13"/>
    <s v="Drama"/>
    <x v="3"/>
    <s v="November 20, 1987 (United States)"/>
    <n v="5.7"/>
    <n v="9500"/>
    <s v="Jeffrey Bloom"/>
    <s v="Virginia C. Andrews"/>
    <s v="Louise Fletcher"/>
    <s v="United States"/>
    <m/>
    <n v="15151736"/>
    <s v="New World Pictures"/>
    <n v="93"/>
  </r>
  <r>
    <s v="Folks!"/>
    <s v="PG-13"/>
    <s v="Comedy"/>
    <x v="35"/>
    <s v="May 1, 1992 (United States)"/>
    <n v="5.7"/>
    <n v="2500"/>
    <s v="Ted Kotcheff"/>
    <s v="Robert Klane"/>
    <s v="Tom Selleck"/>
    <s v="United States"/>
    <n v="15000000"/>
    <n v="6132924"/>
    <s v="Penta Pictures"/>
    <n v="107"/>
  </r>
  <r>
    <s v="Fool's Gold"/>
    <s v="PG-13"/>
    <s v="Action"/>
    <x v="0"/>
    <s v="February 8, 2008 (United States)"/>
    <n v="5.7"/>
    <n v="76000"/>
    <s v="Andy Tennant"/>
    <s v="John Claflin"/>
    <s v="Matthew McConaughey"/>
    <s v="United States"/>
    <n v="70000000"/>
    <n v="111231041"/>
    <s v="Warner Bros."/>
    <n v="112"/>
  </r>
  <r>
    <s v="Four Christmases"/>
    <s v="PG-13"/>
    <s v="Comedy"/>
    <x v="0"/>
    <s v="November 26, 2008 (United States)"/>
    <n v="5.7"/>
    <n v="67000"/>
    <s v="Seth Gordon"/>
    <s v="Matt Allen"/>
    <s v="Reese Witherspoon"/>
    <s v="Germany"/>
    <n v="80000000"/>
    <n v="164112721"/>
    <s v="New Line Cinema"/>
    <n v="88"/>
  </r>
  <r>
    <s v="Freddy vs. Jason"/>
    <s v="R"/>
    <s v="Action"/>
    <x v="2"/>
    <s v="August 15, 2003 (United States)"/>
    <n v="5.7"/>
    <n v="113000"/>
    <s v="Ronny Yu"/>
    <s v="Wes Craven"/>
    <s v="Robert Englund"/>
    <s v="Canada"/>
    <n v="30000000"/>
    <n v="116632628"/>
    <s v="New Line Cinema"/>
    <n v="97"/>
  </r>
  <r>
    <s v="Friday the 13th Part III"/>
    <s v="R"/>
    <s v="Horror"/>
    <x v="31"/>
    <s v="August 13, 1982 (United States)"/>
    <n v="5.7"/>
    <n v="49000"/>
    <s v="Steve Miner"/>
    <s v="Martin Kitrosser"/>
    <s v="Dana Kimmell"/>
    <s v="United States"/>
    <n v="2300000"/>
    <n v="36690067"/>
    <s v="Paramount Pictures"/>
    <n v="95"/>
  </r>
  <r>
    <s v="Gemini Man"/>
    <s v="PG-13"/>
    <s v="Action"/>
    <x v="5"/>
    <s v="October 11, 2019 (United States)"/>
    <n v="5.7"/>
    <n v="98000"/>
    <s v="Ang Lee"/>
    <s v="David Benioff"/>
    <s v="Will Smith"/>
    <s v="China"/>
    <n v="138000000"/>
    <n v="173469516"/>
    <s v="Skydance Media"/>
    <n v="117"/>
  </r>
  <r>
    <s v="Get Over It"/>
    <s v="PG-13"/>
    <s v="Comedy"/>
    <x v="7"/>
    <s v="March 9, 2001 (United States)"/>
    <n v="5.7"/>
    <n v="18000"/>
    <s v="Tommy O'Haver"/>
    <s v="R. Lee Fleming Jr."/>
    <s v="Kirsten Dunst"/>
    <s v="United States"/>
    <n v="22000000"/>
    <n v="19900366"/>
    <s v="Miramax"/>
    <n v="87"/>
  </r>
  <r>
    <s v="Goat"/>
    <s v="R"/>
    <s v="Drama"/>
    <x v="30"/>
    <s v="September 23, 2016 (United States)"/>
    <n v="5.7"/>
    <n v="7500"/>
    <s v="Andrew Neel"/>
    <s v="David Gordon Green"/>
    <s v="Ben Schnetzer"/>
    <s v="United States"/>
    <m/>
    <n v="23020"/>
    <s v="Killer Films"/>
    <n v="96"/>
  </r>
  <r>
    <s v="Going All the Way"/>
    <s v="R"/>
    <s v="Comedy"/>
    <x v="14"/>
    <s v="September 19, 1997 (United States)"/>
    <n v="5.7"/>
    <n v="1800"/>
    <s v="Mark Pellington"/>
    <s v="Dan Wakefield"/>
    <s v="Jeremy Davies"/>
    <s v="United States"/>
    <m/>
    <n v="113069"/>
    <s v="Lakeshore Entertainment"/>
    <n v="103"/>
  </r>
  <r>
    <s v="Good Burger"/>
    <s v="PG"/>
    <s v="Comedy"/>
    <x v="14"/>
    <s v="July 25, 1997 (United States)"/>
    <n v="5.7"/>
    <n v="27000"/>
    <s v="Brian Robbins"/>
    <s v="Dan Schneider"/>
    <s v="Kel Mitchell"/>
    <s v="United States"/>
    <n v="9000000"/>
    <n v="23712993"/>
    <s v="Paramount Pictures"/>
    <n v="95"/>
  </r>
  <r>
    <s v="Gothic"/>
    <s v="R"/>
    <s v="Drama"/>
    <x v="25"/>
    <s v="April 10, 1987 (United States)"/>
    <n v="5.7"/>
    <n v="7400"/>
    <s v="Ken Russell"/>
    <s v="Stephen Volk"/>
    <s v="Gabriel Byrne"/>
    <s v="United Kingdom"/>
    <m/>
    <n v="916172"/>
    <s v="Virgin Vision"/>
    <n v="87"/>
  </r>
  <r>
    <s v="Gun Shy"/>
    <s v="R"/>
    <s v="Comedy"/>
    <x v="8"/>
    <s v="March 9, 2000 (Australia)"/>
    <n v="5.7"/>
    <n v="7000"/>
    <s v="Eric Blakeney"/>
    <s v="Eric Blakeney"/>
    <s v="Liam Neeson"/>
    <s v="United States"/>
    <n v="14000000"/>
    <n v="3284444"/>
    <s v="Hollywood Pictures"/>
    <n v="101"/>
  </r>
  <r>
    <s v="Hatchet"/>
    <s v="R"/>
    <s v="Comedy"/>
    <x v="15"/>
    <s v="April 2, 2010 (Italy)"/>
    <n v="5.7"/>
    <n v="30000"/>
    <s v="Adam Green"/>
    <s v="Adam Green"/>
    <s v="Kane Hodder"/>
    <s v="United States"/>
    <n v="1500000"/>
    <n v="208550"/>
    <s v="ArieScope Pictures"/>
    <n v="93"/>
  </r>
  <r>
    <s v="Haunted Honeymoon"/>
    <s v="PG"/>
    <s v="Comedy"/>
    <x v="25"/>
    <s v="July 25, 1986 (United States)"/>
    <n v="5.7"/>
    <n v="6900"/>
    <s v="Gene Wilder"/>
    <s v="Gene Wilder"/>
    <s v="Gene Wilder"/>
    <s v="United Kingdom"/>
    <n v="13000000"/>
    <n v="8033397"/>
    <s v="Orion Pictures"/>
    <n v="82"/>
  </r>
  <r>
    <s v="Heartbreak Hotel"/>
    <s v="PG-13"/>
    <s v="Comedy"/>
    <x v="28"/>
    <s v="September 30, 1988 (United States)"/>
    <n v="5.7"/>
    <n v="1200"/>
    <s v="Chris Columbus"/>
    <s v="Chris Columbus"/>
    <s v="David Keith"/>
    <s v="United States"/>
    <n v="13000000"/>
    <n v="5509417"/>
    <s v="Silver Screen Partners III"/>
    <n v="97"/>
  </r>
  <r>
    <s v="Hitman: Agent 47"/>
    <s v="R"/>
    <s v="Action"/>
    <x v="39"/>
    <s v="August 21, 2015 (United States)"/>
    <n v="5.7"/>
    <n v="87000"/>
    <s v="Aleksander Bach"/>
    <s v="Skip Woods"/>
    <s v="Rupert Friend"/>
    <s v="United States"/>
    <n v="35000000"/>
    <n v="82347656"/>
    <s v="Twentieth Century Fox"/>
    <n v="96"/>
  </r>
  <r>
    <s v="Honeymoon"/>
    <s v="R"/>
    <s v="Drama"/>
    <x v="20"/>
    <s v="September 12, 2014 (United States)"/>
    <n v="5.7"/>
    <n v="25000"/>
    <s v="Leigh Janiak"/>
    <s v="Phil Graziadei"/>
    <s v="Rose Leslie"/>
    <s v="United States"/>
    <n v="1000000"/>
    <n v="24343"/>
    <s v="Fewlas Entertainment"/>
    <n v="87"/>
  </r>
  <r>
    <s v="How Stella Got Her Groove Back"/>
    <s v="R"/>
    <s v="Comedy"/>
    <x v="17"/>
    <s v="August 14, 1998 (United States)"/>
    <n v="5.7"/>
    <n v="7100"/>
    <s v="Kevin Rodney Sullivan"/>
    <s v="Terry McMillan"/>
    <s v="Angela Bassett"/>
    <s v="United States"/>
    <n v="20000000"/>
    <n v="39278722"/>
    <s v="Twentieth Century Fox"/>
    <n v="124"/>
  </r>
  <r>
    <s v="How to Talk to Girls at Parties"/>
    <s v="R"/>
    <s v="Comedy"/>
    <x v="27"/>
    <s v="May 25, 2018 (United States)"/>
    <n v="5.7"/>
    <n v="10000"/>
    <s v="John Cameron Mitchell"/>
    <s v="Philippa Goslett"/>
    <s v="Elle Fanning"/>
    <s v="United Kingdom"/>
    <m/>
    <n v="385733"/>
    <s v="Cross City Sales"/>
    <n v="102"/>
  </r>
  <r>
    <s v="I Give It a Year"/>
    <s v="R"/>
    <s v="Comedy"/>
    <x v="33"/>
    <s v="February 8, 2013 (United Kingdom)"/>
    <n v="5.7"/>
    <n v="36000"/>
    <s v="Dan Mazer"/>
    <s v="Dan Mazer"/>
    <s v="Rose Byrne"/>
    <s v="United Kingdom"/>
    <m/>
    <n v="29128433"/>
    <s v="StudioCanal"/>
    <n v="97"/>
  </r>
  <r>
    <s v="I Know What You Did Last Summer"/>
    <s v="R"/>
    <s v="Horror"/>
    <x v="14"/>
    <s v="October 17, 1997 (United States)"/>
    <n v="5.7"/>
    <n v="136000"/>
    <s v="Jim Gillespie"/>
    <s v="Lois Duncan"/>
    <s v="Jennifer Love Hewitt"/>
    <s v="United States"/>
    <n v="17000000"/>
    <n v="125586134"/>
    <s v="Mandalay Entertainment"/>
    <n v="101"/>
  </r>
  <r>
    <s v="I Spit on Your Grave 2"/>
    <s v="R"/>
    <s v="Horror"/>
    <x v="33"/>
    <s v="September 5, 2013 (Ukraine)"/>
    <n v="5.7"/>
    <n v="28000"/>
    <s v="Steven R. Monroe"/>
    <s v="Neil Elman"/>
    <s v="Jemma Dallender"/>
    <s v="United States"/>
    <m/>
    <n v="678604"/>
    <s v="Cinetel Films"/>
    <n v="106"/>
  </r>
  <r>
    <s v="Ice Age: Collision Course"/>
    <s v="PG"/>
    <s v="Animation"/>
    <x v="30"/>
    <s v="July 22, 2016 (United States)"/>
    <n v="5.7"/>
    <n v="60000"/>
    <s v="Mike Thurmeier"/>
    <s v="Michael J. Wilson"/>
    <s v="Ray Romano"/>
    <s v="United States"/>
    <n v="105000000"/>
    <n v="408754975"/>
    <s v="Blue Sky Studios"/>
    <n v="94"/>
  </r>
  <r>
    <s v="Identity Thief"/>
    <s v="R"/>
    <s v="Comedy"/>
    <x v="33"/>
    <s v="February 8, 2013 (United States)"/>
    <n v="5.7"/>
    <n v="128000"/>
    <s v="Seth Gordon"/>
    <s v="Craig Mazin"/>
    <s v="Jason Bateman"/>
    <s v="United States"/>
    <n v="35000000"/>
    <n v="173965010"/>
    <s v="Aggregate Films"/>
    <n v="111"/>
  </r>
  <r>
    <s v="Impulse"/>
    <s v="R"/>
    <s v="Crime"/>
    <x v="32"/>
    <s v="April 6, 1990 (United States)"/>
    <n v="5.7"/>
    <n v="1200"/>
    <s v="Sondra Locke"/>
    <s v="John DeMarco"/>
    <s v="Theresa Russell"/>
    <s v="United States"/>
    <n v="9000000"/>
    <n v="2544504"/>
    <s v="Warner Bros."/>
    <n v="109"/>
  </r>
  <r>
    <s v="Insidious: The Last Key"/>
    <s v="PG-13"/>
    <s v="Horror"/>
    <x v="26"/>
    <s v="January 5, 2018 (United States)"/>
    <n v="5.7"/>
    <n v="55000"/>
    <s v="Adam Robitel"/>
    <s v="Leigh Whannell"/>
    <s v="Lin Shaye"/>
    <s v="United States"/>
    <n v="10000000"/>
    <n v="167885588"/>
    <s v="Blumhouse Productions"/>
    <n v="103"/>
  </r>
  <r>
    <s v="Jefferson in Paris"/>
    <s v="PG-13"/>
    <s v="Biography"/>
    <x v="40"/>
    <s v="March 31, 1995 (United States)"/>
    <n v="5.7"/>
    <n v="2800"/>
    <s v="James Ivory"/>
    <s v="Ruth Prawer Jhabvala"/>
    <s v="Nick Nolte"/>
    <s v="United States"/>
    <n v="14000000"/>
    <n v="2473668"/>
    <s v="Touchstone Pictures"/>
    <n v="139"/>
  </r>
  <r>
    <s v="Johnny Mnemonic"/>
    <s v="R"/>
    <s v="Action"/>
    <x v="40"/>
    <s v="May 26, 1995 (United States)"/>
    <n v="5.7"/>
    <n v="68000"/>
    <s v="Robert Longo"/>
    <s v="William Gibson"/>
    <s v="Keanu Reeves"/>
    <s v="Canada"/>
    <n v="26000000"/>
    <n v="19075720"/>
    <s v="TriStar Pictures"/>
    <n v="96"/>
  </r>
  <r>
    <s v="Josh and S.A.M."/>
    <s v="PG-13"/>
    <s v="Adventure"/>
    <x v="34"/>
    <s v="November 24, 1993 (United States)"/>
    <n v="5.7"/>
    <n v="1400"/>
    <s v="Billy Weber"/>
    <s v="Frank Deese"/>
    <s v="Jacob Tierney"/>
    <s v="United States"/>
    <n v="18000000"/>
    <n v="1640220"/>
    <s v="Castle Rock Entertainment"/>
    <n v="96"/>
  </r>
  <r>
    <s v="Kaboom"/>
    <s v="Not Rated"/>
    <s v="Comedy"/>
    <x v="29"/>
    <s v="October 6, 2010 (France)"/>
    <n v="5.7"/>
    <n v="13000"/>
    <s v="Gregg Araki"/>
    <s v="Gregg Araki"/>
    <s v="Thomas Dekker"/>
    <s v="United States"/>
    <m/>
    <n v="635162"/>
    <s v="Desperate Pictures"/>
    <n v="86"/>
  </r>
  <r>
    <s v="Knight of Cups"/>
    <s v="R"/>
    <s v="Drama"/>
    <x v="39"/>
    <s v="March 4, 2016 (United States)"/>
    <n v="5.7"/>
    <n v="26000"/>
    <s v="Terrence Malick"/>
    <s v="Terrence Malick"/>
    <s v="Christian Bale"/>
    <s v="United States"/>
    <m/>
    <n v="1026288"/>
    <s v="Dogwood Films"/>
    <n v="118"/>
  </r>
  <r>
    <s v="Lake Placid"/>
    <s v="R"/>
    <s v="Action"/>
    <x v="11"/>
    <s v="July 16, 1999 (United States)"/>
    <n v="5.7"/>
    <n v="56000"/>
    <s v="Steve Miner"/>
    <s v="David E. Kelley"/>
    <s v="Bridget Fonda"/>
    <s v="United States"/>
    <n v="35000000"/>
    <n v="56870414"/>
    <s v="Fox 2000 Pictures"/>
    <n v="82"/>
  </r>
  <r>
    <s v="Last Dance"/>
    <s v="R"/>
    <s v="Drama"/>
    <x v="10"/>
    <s v="May 3, 1996 (United States)"/>
    <n v="5.7"/>
    <n v="4000"/>
    <s v="Bruce Beresford"/>
    <s v="Steven Haft"/>
    <s v="Sharon Stone"/>
    <s v="United States"/>
    <m/>
    <n v="5939449"/>
    <s v="Touchstone Pictures"/>
    <n v="103"/>
  </r>
  <r>
    <s v="Lily in Love"/>
    <s v="PG-13"/>
    <s v="Comedy"/>
    <x v="18"/>
    <s v="April 19, 1985 (United States)"/>
    <n v="5.7"/>
    <n v="184"/>
    <s v="KÃ¡roly Makk"/>
    <s v="Frank Cucci"/>
    <s v="Christopher Plummer"/>
    <s v="Hungary"/>
    <m/>
    <m/>
    <s v="Hungarofilm"/>
    <n v="90"/>
  </r>
  <r>
    <s v="Little Italy"/>
    <s v="R"/>
    <s v="Comedy"/>
    <x v="26"/>
    <s v="September 21, 2018 (United States)"/>
    <n v="5.7"/>
    <n v="13000"/>
    <s v="Donald Petrie"/>
    <s v="Steve Galluccio"/>
    <s v="Emma Roberts"/>
    <s v="Canada"/>
    <m/>
    <n v="1362536"/>
    <s v="Firsttake Entertainment"/>
    <n v="102"/>
  </r>
  <r>
    <s v="Looney Tunes: Back in Action"/>
    <s v="PG"/>
    <s v="Animation"/>
    <x v="2"/>
    <s v="November 14, 2003 (United States)"/>
    <n v="5.7"/>
    <n v="35000"/>
    <s v="Joe Dante"/>
    <s v="Larry Doyle"/>
    <s v="Brendan Fraser"/>
    <s v="Germany"/>
    <n v="80000000"/>
    <n v="68514844"/>
    <s v="Warner Bros."/>
    <n v="91"/>
  </r>
  <r>
    <s v="Lost River"/>
    <s v="R"/>
    <s v="Drama"/>
    <x v="20"/>
    <s v="April 10, 2015 (United States)"/>
    <n v="5.7"/>
    <n v="17000"/>
    <s v="Ryan Gosling"/>
    <s v="Ryan Gosling"/>
    <s v="Christina Hendricks"/>
    <s v="United States"/>
    <n v="2000000"/>
    <n v="615500"/>
    <s v="Bold Films"/>
    <n v="95"/>
  </r>
  <r>
    <s v="Love at Large"/>
    <s v="R"/>
    <s v="Comedy"/>
    <x v="32"/>
    <s v="March 9, 1990 (United States)"/>
    <n v="5.7"/>
    <n v="1200"/>
    <s v="Alan Rudolph"/>
    <s v="Alan Rudolph"/>
    <s v="Tom Berenger"/>
    <s v="United States"/>
    <m/>
    <n v="1436308"/>
    <s v="David Blocker Productions"/>
    <n v="97"/>
  </r>
  <r>
    <s v="Love Child"/>
    <s v="R"/>
    <s v="Crime"/>
    <x v="31"/>
    <s v="October 15, 1982 (United States)"/>
    <n v="5.7"/>
    <n v="253"/>
    <s v="Larry Peerce"/>
    <s v="Anne Gerard"/>
    <s v="Amy Madigan"/>
    <s v="United States"/>
    <m/>
    <m/>
    <s v="The Ladd Company"/>
    <n v="96"/>
  </r>
  <r>
    <s v="Love Happens"/>
    <s v="PG-13"/>
    <s v="Drama"/>
    <x v="9"/>
    <s v="September 18, 2009 (United States)"/>
    <n v="5.7"/>
    <n v="32000"/>
    <s v="Brandon Camp"/>
    <s v="Brandon Camp"/>
    <s v="Jennifer Aniston"/>
    <s v="United States"/>
    <n v="18000000"/>
    <n v="36088028"/>
    <s v="Universal Pictures"/>
    <n v="109"/>
  </r>
  <r>
    <s v="Love Potion No. 9"/>
    <s v="PG-13"/>
    <s v="Comedy"/>
    <x v="35"/>
    <s v="November 13, 1992 (United States)"/>
    <n v="5.7"/>
    <n v="13000"/>
    <s v="Dale Launer"/>
    <s v="Dale Launer"/>
    <s v="Tate Donovan"/>
    <s v="United States"/>
    <m/>
    <n v="754935"/>
    <s v="Penta Pictures"/>
    <n v="92"/>
  </r>
  <r>
    <s v="Making the Grade"/>
    <s v="R"/>
    <s v="Comedy"/>
    <x v="18"/>
    <s v="May 18, 1984 (United States)"/>
    <n v="5.7"/>
    <n v="1300"/>
    <s v="Dorian Walker"/>
    <s v="Gene Quintano"/>
    <s v="Judd Nelson"/>
    <s v="United States"/>
    <m/>
    <n v="4561346"/>
    <s v="The Cannon Group"/>
    <n v="105"/>
  </r>
  <r>
    <s v="Malone"/>
    <s v="R"/>
    <s v="Action"/>
    <x v="3"/>
    <s v="May 1, 1987 (United States)"/>
    <n v="5.7"/>
    <n v="2800"/>
    <s v="Harley Cokeliss"/>
    <s v="Christopher Frank"/>
    <s v="Burt Reynolds"/>
    <s v="United States"/>
    <n v="10000000"/>
    <n v="3060858"/>
    <s v="Orion Pictures"/>
    <n v="92"/>
  </r>
  <r>
    <s v="Mechanic: Resurrection"/>
    <s v="R"/>
    <s v="Action"/>
    <x v="30"/>
    <s v="August 26, 2016 (United States)"/>
    <n v="5.7"/>
    <n v="79000"/>
    <s v="Dennis Gansel"/>
    <s v="Lewis John Carlino"/>
    <s v="Jason Statham"/>
    <s v="United States"/>
    <n v="40000000"/>
    <n v="125729635"/>
    <s v="Summit Entertainment"/>
    <n v="98"/>
  </r>
  <r>
    <s v="Memories of Me"/>
    <s v="PG-13"/>
    <s v="Comedy"/>
    <x v="28"/>
    <s v="October 7, 1988 (United States)"/>
    <n v="5.7"/>
    <n v="994"/>
    <s v="Henry Winkler"/>
    <s v="Eric Roth"/>
    <s v="Billy Crystal"/>
    <s v="United States"/>
    <n v="12000000"/>
    <n v="3965604"/>
    <s v="Metro-Goldwyn-Mayer (MGM)"/>
    <n v="105"/>
  </r>
  <r>
    <s v="Michael"/>
    <s v="PG"/>
    <s v="Comedy"/>
    <x v="10"/>
    <s v="December 25, 1996 (United States)"/>
    <n v="5.7"/>
    <n v="42000"/>
    <s v="Nora Ephron"/>
    <s v="Peter Dexter"/>
    <s v="John Travolta"/>
    <s v="United States"/>
    <m/>
    <n v="119718203"/>
    <s v="Turner Pictures (I)"/>
    <n v="105"/>
  </r>
  <r>
    <s v="Mighty Joe Young"/>
    <s v="PG"/>
    <s v="Action"/>
    <x v="17"/>
    <s v="December 25, 1998 (United States)"/>
    <n v="5.7"/>
    <n v="28000"/>
    <s v="Ron Underwood"/>
    <s v="Merian C. Cooper"/>
    <s v="Bill Paxton"/>
    <s v="United States"/>
    <n v="90000000"/>
    <n v="50632037"/>
    <s v="RKO Pictures"/>
    <n v="114"/>
  </r>
  <r>
    <s v="Miles from Home"/>
    <s v="R"/>
    <s v="Action"/>
    <x v="28"/>
    <s v="September 16, 1988 (United States)"/>
    <n v="5.7"/>
    <n v="1300"/>
    <s v="Gary Sinise"/>
    <s v="Chris Gerolmo"/>
    <s v="Richard Gere"/>
    <s v="United States"/>
    <m/>
    <n v="188964"/>
    <s v="Cinecom Pictures"/>
    <n v="108"/>
  </r>
  <r>
    <s v="Mission to Mars"/>
    <s v="PG"/>
    <s v="Adventure"/>
    <x v="8"/>
    <s v="March 10, 2000 (United States)"/>
    <n v="5.7"/>
    <n v="71000"/>
    <s v="Brian De Palma"/>
    <s v="Lowell Cannon"/>
    <s v="Tim Robbins"/>
    <s v="United States"/>
    <n v="100000000"/>
    <n v="110983407"/>
    <s v="Touchstone Pictures"/>
    <n v="114"/>
  </r>
  <r>
    <s v="Money for Nothing"/>
    <s v="R"/>
    <s v="Comedy"/>
    <x v="34"/>
    <s v="September 10, 1993 (United States)"/>
    <n v="5.7"/>
    <n v="3700"/>
    <s v="RamÃ³n MenÃ©ndez"/>
    <s v="Mark Bowden"/>
    <s v="John Cusack"/>
    <s v="United States"/>
    <n v="11000000"/>
    <n v="1039824"/>
    <s v="Permut Presentations"/>
    <n v="100"/>
  </r>
  <r>
    <s v="Money Train"/>
    <s v="R"/>
    <s v="Action"/>
    <x v="40"/>
    <s v="November 22, 1995 (United States)"/>
    <n v="5.7"/>
    <n v="39000"/>
    <s v="Joseph Ruben"/>
    <s v="Doug Richardson"/>
    <s v="Wesley Snipes"/>
    <s v="United States"/>
    <n v="68000000"/>
    <n v="35431113"/>
    <s v="Columbia Pictures"/>
    <n v="110"/>
  </r>
  <r>
    <s v="Monster Trucks"/>
    <s v="PG"/>
    <s v="Animation"/>
    <x v="30"/>
    <s v="January 13, 2017 (United States)"/>
    <n v="5.7"/>
    <n v="16000"/>
    <s v="Chris Wedge"/>
    <s v="Derek Connolly"/>
    <s v="Lucas Till"/>
    <s v="Canada"/>
    <n v="125000000"/>
    <n v="64493915"/>
    <s v="Paramount Pictures"/>
    <n v="104"/>
  </r>
  <r>
    <s v="Mortal Thoughts"/>
    <s v="R"/>
    <s v="Mystery"/>
    <x v="16"/>
    <s v="April 19, 1991 (United States)"/>
    <n v="5.7"/>
    <n v="8400"/>
    <s v="Alan Rudolph"/>
    <s v="William Reilly"/>
    <s v="Demi Moore"/>
    <s v="United States"/>
    <n v="8000000"/>
    <n v="18784957"/>
    <s v="Columbia Pictures"/>
    <n v="103"/>
  </r>
  <r>
    <s v="Mother's Day"/>
    <s v="PG-13"/>
    <s v="Comedy"/>
    <x v="30"/>
    <s v="April 29, 2016 (United States)"/>
    <n v="5.7"/>
    <n v="35000"/>
    <s v="Garry Marshall"/>
    <s v="Anya Kochoff"/>
    <s v="Jennifer Aniston"/>
    <s v="United States"/>
    <n v="25000000"/>
    <n v="48782670"/>
    <s v="Open Road Films (II)"/>
    <n v="118"/>
  </r>
  <r>
    <s v="Moving Violations"/>
    <s v="PG-13"/>
    <s v="Comedy"/>
    <x v="38"/>
    <s v="April 19, 1985 (United States)"/>
    <n v="5.7"/>
    <n v="3800"/>
    <s v="Neal Israel"/>
    <s v="Neal Israel"/>
    <s v="John Murray"/>
    <s v="United States"/>
    <m/>
    <n v="10627754"/>
    <s v="SLM Production Group"/>
    <n v="90"/>
  </r>
  <r>
    <s v="Neighbors 2: Sorority Rising"/>
    <s v="R"/>
    <s v="Comedy"/>
    <x v="30"/>
    <s v="May 20, 2016 (United States)"/>
    <n v="5.7"/>
    <n v="116000"/>
    <s v="Nicholas Stoller"/>
    <s v="Andrew Jay Cohen"/>
    <s v="Seth Rogen"/>
    <s v="United States"/>
    <n v="35000000"/>
    <n v="108007109"/>
    <s v="Universal Pictures"/>
    <n v="92"/>
  </r>
  <r>
    <s v="New Year's Eve"/>
    <s v="PG-13"/>
    <s v="Comedy"/>
    <x v="24"/>
    <s v="December 9, 2011 (United States)"/>
    <n v="5.7"/>
    <n v="83000"/>
    <s v="Garry Marshall"/>
    <s v="Katherine Fugate"/>
    <s v="Sarah Jessica Parker"/>
    <s v="United States"/>
    <n v="56000000"/>
    <n v="142044638"/>
    <s v="New Line Cinema"/>
    <n v="118"/>
  </r>
  <r>
    <s v="No Mercy"/>
    <s v="R"/>
    <s v="Crime"/>
    <x v="25"/>
    <s v="December 19, 1986 (United States)"/>
    <n v="5.7"/>
    <n v="7000"/>
    <s v="Richard Pearce"/>
    <s v="James Carabatsos"/>
    <s v="Richard Gere"/>
    <s v="United States"/>
    <n v="14000000"/>
    <n v="12303904"/>
    <s v="TriStar Pictures"/>
    <n v="106"/>
  </r>
  <r>
    <s v="No Retreat, No Surrender"/>
    <s v="PG"/>
    <s v="Action"/>
    <x v="38"/>
    <s v="May 2, 1986 (United States)"/>
    <n v="5.7"/>
    <n v="16000"/>
    <s v="Corey Yuen"/>
    <s v="See-Yuen Ng"/>
    <s v="Kurt McKinney"/>
    <s v="United States"/>
    <m/>
    <n v="4662137"/>
    <s v="Seasonal Film Corporation"/>
    <n v="85"/>
  </r>
  <r>
    <s v="Noah"/>
    <s v="PG-13"/>
    <s v="Action"/>
    <x v="20"/>
    <s v="March 28, 2014 (United States)"/>
    <n v="5.7"/>
    <n v="246000"/>
    <s v="Darren Aronofsky"/>
    <s v="Darren Aronofsky"/>
    <s v="Russell Crowe"/>
    <s v="United States"/>
    <n v="125000000"/>
    <n v="359200044"/>
    <s v="Paramount Pictures"/>
    <n v="138"/>
  </r>
  <r>
    <s v="Not Another Teen Movie"/>
    <s v="R"/>
    <s v="Comedy"/>
    <x v="7"/>
    <s v="December 14, 2001 (United States)"/>
    <n v="5.7"/>
    <n v="100000"/>
    <s v="Joel Gallen"/>
    <s v="Mike Bender"/>
    <s v="Chyler Leigh"/>
    <s v="United States"/>
    <n v="15000000"/>
    <n v="66468985"/>
    <s v="Columbia Pictures"/>
    <n v="89"/>
  </r>
  <r>
    <s v="Nowhere to Run"/>
    <s v="R"/>
    <s v="Action"/>
    <x v="34"/>
    <s v="January 15, 1993 (United States)"/>
    <n v="5.7"/>
    <n v="22000"/>
    <s v="Robert Harmon"/>
    <s v="Joe Eszterhas"/>
    <s v="Jean-Claude Van Damme"/>
    <s v="United States"/>
    <n v="15000000"/>
    <n v="22189039"/>
    <s v="Columbia Pictures"/>
    <n v="94"/>
  </r>
  <r>
    <s v="Oldboy"/>
    <s v="R"/>
    <s v="Action"/>
    <x v="33"/>
    <s v="November 27, 2013 (United States)"/>
    <n v="5.7"/>
    <n v="71000"/>
    <s v="Spike Lee"/>
    <s v="Garon Tsuchiya"/>
    <s v="Josh Brolin"/>
    <s v="United States"/>
    <n v="30000000"/>
    <n v="5186767"/>
    <s v="Good Universe"/>
    <n v="104"/>
  </r>
  <r>
    <s v="Only God Forgives"/>
    <s v="R"/>
    <s v="Action"/>
    <x v="33"/>
    <s v="May 22, 2013 (France)"/>
    <n v="5.7"/>
    <n v="109000"/>
    <s v="Nicolas Winding Refn"/>
    <s v="Nicolas Winding Refn"/>
    <s v="Ryan Gosling"/>
    <s v="Denmark"/>
    <n v="4800000"/>
    <n v="10639616"/>
    <s v="Space Rocket Nation"/>
    <n v="90"/>
  </r>
  <r>
    <s v="Open Water"/>
    <s v="R"/>
    <s v="Adventure"/>
    <x v="2"/>
    <s v="August 20, 2004 (United States)"/>
    <n v="5.7"/>
    <n v="52000"/>
    <s v="Chris Kentis"/>
    <s v="Chris Kentis"/>
    <s v="Blanchard Ryan"/>
    <s v="United States"/>
    <n v="500000"/>
    <n v="54683487"/>
    <s v="Plunge Pictures LLC"/>
    <n v="79"/>
  </r>
  <r>
    <s v="Over the Brooklyn Bridge"/>
    <s v="R"/>
    <s v="Comedy"/>
    <x v="18"/>
    <s v="March 2, 1984 (United States)"/>
    <n v="5.7"/>
    <n v="1400"/>
    <s v="Menahem Golan"/>
    <s v="Arnold Somkin"/>
    <s v="Elliott Gould"/>
    <s v="United States"/>
    <m/>
    <n v="837914"/>
    <s v="City Films"/>
    <n v="108"/>
  </r>
  <r>
    <s v="Pan"/>
    <s v="PG"/>
    <s v="Adventure"/>
    <x v="39"/>
    <s v="October 9, 2015 (United States)"/>
    <n v="5.7"/>
    <n v="62000"/>
    <s v="Joe Wright"/>
    <s v="Jason Fuchs"/>
    <s v="Levi Miller"/>
    <s v="United States"/>
    <n v="150000000"/>
    <n v="128388320"/>
    <s v="Warner Bros."/>
    <n v="111"/>
  </r>
  <r>
    <s v="Paranoia"/>
    <s v="PG-13"/>
    <s v="Drama"/>
    <x v="33"/>
    <s v="August 16, 2013 (United States)"/>
    <n v="5.7"/>
    <n v="36000"/>
    <s v="Robert Luketic"/>
    <s v="Jason Hall"/>
    <s v="Liam Hemsworth"/>
    <s v="United States"/>
    <n v="35000000"/>
    <n v="17056265"/>
    <s v="Relativity Media"/>
    <n v="106"/>
  </r>
  <r>
    <s v="Paranormal Activity 2"/>
    <s v="R"/>
    <s v="Horror"/>
    <x v="29"/>
    <s v="October 22, 2010 (United States)"/>
    <n v="5.7"/>
    <n v="100000"/>
    <s v="Tod Williams"/>
    <s v="Michael R. Perry"/>
    <s v="Katie Featherston"/>
    <s v="United States"/>
    <n v="3000000"/>
    <n v="177512032"/>
    <s v="Paramount Pictures"/>
    <n v="91"/>
  </r>
  <r>
    <s v="Perfect Stranger"/>
    <s v="R"/>
    <s v="Crime"/>
    <x v="6"/>
    <s v="April 13, 2007 (United States)"/>
    <n v="5.7"/>
    <n v="46000"/>
    <s v="James Foley"/>
    <s v="Todd Komarnicki"/>
    <s v="Halle Berry"/>
    <s v="United States"/>
    <n v="60795000"/>
    <n v="73534117"/>
    <s v="Revolution Studios"/>
    <n v="109"/>
  </r>
  <r>
    <s v="Pet"/>
    <s v="R"/>
    <s v="Horror"/>
    <x v="30"/>
    <s v="December 2, 2016 (United States)"/>
    <n v="5.7"/>
    <n v="16000"/>
    <s v="Carles Torrens"/>
    <s v="Jeremy Slater"/>
    <s v="Dominic Monaghan"/>
    <s v="Spain"/>
    <m/>
    <n v="22003"/>
    <s v="Cine365 Films"/>
    <n v="94"/>
  </r>
  <r>
    <s v="Pet Sematary"/>
    <s v="R"/>
    <s v="Horror"/>
    <x v="5"/>
    <s v="April 5, 2019 (United States)"/>
    <n v="5.7"/>
    <n v="86000"/>
    <s v="Kevin KÃ¶lsch"/>
    <s v="Stephen King"/>
    <s v="Jason Clarke"/>
    <s v="United States"/>
    <n v="21000000"/>
    <n v="113118226"/>
    <s v="Paramount Pictures"/>
    <n v="101"/>
  </r>
  <r>
    <s v="Planes"/>
    <s v="PG"/>
    <s v="Animation"/>
    <x v="33"/>
    <s v="August 9, 2013 (United States)"/>
    <n v="5.7"/>
    <n v="43000"/>
    <s v="Klay Hall"/>
    <s v="John Lasseter"/>
    <s v="Carlos Alazraqui"/>
    <s v="United States"/>
    <n v="50000000"/>
    <n v="239258712"/>
    <s v="Prana Studios"/>
    <n v="91"/>
  </r>
  <r>
    <s v="Planet of the Apes"/>
    <s v="PG-13"/>
    <s v="Action"/>
    <x v="7"/>
    <s v="July 27, 2001 (United States)"/>
    <n v="5.7"/>
    <n v="213000"/>
    <s v="Tim Burton"/>
    <s v="Pierre Boulle"/>
    <s v="Mark Wahlberg"/>
    <s v="United States"/>
    <n v="100000000"/>
    <n v="362211740"/>
    <s v="Twentieth Century Fox"/>
    <n v="119"/>
  </r>
  <r>
    <s v="Playing for Keeps"/>
    <s v="PG-13"/>
    <s v="Comedy"/>
    <x v="36"/>
    <s v="December 7, 2012 (United States)"/>
    <n v="5.7"/>
    <n v="29000"/>
    <s v="Gabriele Muccino"/>
    <s v="Robbie Fox"/>
    <s v="Gerard Butler"/>
    <s v="United States"/>
    <n v="35000000"/>
    <n v="30962335"/>
    <s v="Eclectic Pictures"/>
    <n v="105"/>
  </r>
  <r>
    <s v="Poltergeist II: the Other Side"/>
    <s v="PG-13"/>
    <s v="Horror"/>
    <x v="25"/>
    <s v="May 23, 1986 (United States)"/>
    <n v="5.7"/>
    <n v="26000"/>
    <s v="Brian Gibson"/>
    <s v="Mark Victor"/>
    <s v="JoBeth Williams"/>
    <s v="United States"/>
    <n v="19000000"/>
    <n v="40996665"/>
    <s v="Freddie Fields Productions"/>
    <n v="91"/>
  </r>
  <r>
    <s v="Poseidon"/>
    <s v="PG-13"/>
    <s v="Action"/>
    <x v="15"/>
    <s v="May 12, 2006 (United States)"/>
    <n v="5.7"/>
    <n v="100000"/>
    <s v="Wolfgang Petersen"/>
    <s v="Mark Protosevich"/>
    <s v="Richard Dreyfuss"/>
    <s v="United States"/>
    <n v="160000000"/>
    <n v="181674817"/>
    <s v="Warner Bros."/>
    <n v="98"/>
  </r>
  <r>
    <s v="Power"/>
    <s v="R"/>
    <s v="Drama"/>
    <x v="25"/>
    <s v="January 31, 1986 (United States)"/>
    <n v="5.7"/>
    <n v="2700"/>
    <s v="Sidney Lumet"/>
    <s v="David Himmelstein"/>
    <s v="Richard Gere"/>
    <s v="United States"/>
    <n v="16000000"/>
    <n v="3800000"/>
    <s v="Lorimar Productions"/>
    <n v="111"/>
  </r>
  <r>
    <s v="Priest"/>
    <s v="PG-13"/>
    <s v="Action"/>
    <x v="24"/>
    <s v="May 13, 2011 (United States)"/>
    <n v="5.7"/>
    <n v="117000"/>
    <s v="Scott Stewart"/>
    <s v="Cory Goodman"/>
    <s v="Paul Bettany"/>
    <s v="United States"/>
    <n v="60000000"/>
    <n v="78309505"/>
    <s v="Screen Gems"/>
    <n v="87"/>
  </r>
  <r>
    <s v="Prom Night II"/>
    <s v="R"/>
    <s v="Horror"/>
    <x v="3"/>
    <s v="October 16, 1987 (United States)"/>
    <n v="5.7"/>
    <n v="5600"/>
    <s v="Bruce Pittman"/>
    <s v="Ron Oliver"/>
    <s v="Lisa Schrage"/>
    <s v="Canada"/>
    <m/>
    <n v="2683519"/>
    <s v="British Columbia Television"/>
    <n v="97"/>
  </r>
  <r>
    <s v="Promised Land"/>
    <s v="R"/>
    <s v="Drama"/>
    <x v="3"/>
    <s v="January 22, 1988 (United States)"/>
    <n v="5.7"/>
    <n v="1200"/>
    <s v="Michael Hoffman"/>
    <s v="Michael Hoffman"/>
    <s v="Jason Gedrick"/>
    <s v="United States"/>
    <m/>
    <n v="316199"/>
    <s v="Great American Films Limited Partnership"/>
    <n v="102"/>
  </r>
  <r>
    <s v="Quicksilver"/>
    <s v="PG"/>
    <s v="Crime"/>
    <x v="25"/>
    <s v="February 14, 1986 (United States)"/>
    <n v="5.7"/>
    <n v="4500"/>
    <s v="Thomas Michael Donnelly"/>
    <s v="Thomas Michael Donnelly"/>
    <s v="Kevin Bacon"/>
    <s v="United States"/>
    <m/>
    <n v="7634909"/>
    <s v="Columbia Pictures"/>
    <n v="105"/>
  </r>
  <r>
    <s v="Race to Witch Mountain"/>
    <s v="PG"/>
    <s v="Action"/>
    <x v="9"/>
    <s v="March 13, 2009 (United States)"/>
    <n v="5.7"/>
    <n v="57000"/>
    <s v="Andy Fickman"/>
    <s v="Matt Lopez"/>
    <s v="Dwayne Johnson"/>
    <s v="United States"/>
    <n v="65000000"/>
    <n v="106387141"/>
    <s v="Walt Disney Pictures"/>
    <n v="98"/>
  </r>
  <r>
    <s v="Red Planet"/>
    <s v="PG-13"/>
    <s v="Action"/>
    <x v="8"/>
    <s v="November 10, 2000 (United States)"/>
    <n v="5.7"/>
    <n v="56000"/>
    <s v="Antony Hoffman"/>
    <s v="Chuck Pfarrer"/>
    <s v="Val Kilmer"/>
    <s v="United States"/>
    <n v="80000000"/>
    <n v="33463969"/>
    <s v="Warner Bros."/>
    <n v="106"/>
  </r>
  <r>
    <s v="Regression"/>
    <s v="R"/>
    <s v="Crime"/>
    <x v="39"/>
    <s v="October 2, 2015 (Spain)"/>
    <n v="5.7"/>
    <n v="38000"/>
    <s v="Alejandro AmenÃ¡bar"/>
    <s v="Alejandro AmenÃ¡bar"/>
    <s v="Ethan Hawke"/>
    <s v="Spain"/>
    <m/>
    <n v="17671101"/>
    <s v="Mod Producciones"/>
    <n v="106"/>
  </r>
  <r>
    <s v="Rules Don't Apply"/>
    <s v="PG-13"/>
    <s v="Comedy"/>
    <x v="30"/>
    <s v="November 23, 2016 (United States)"/>
    <n v="5.7"/>
    <n v="10000"/>
    <s v="Warren Beatty"/>
    <s v="Warren Beatty"/>
    <s v="Lily Collins"/>
    <s v="United States"/>
    <n v="25000000"/>
    <n v="3885342"/>
    <s v="New Regency Productions"/>
    <n v="127"/>
  </r>
  <r>
    <s v="Sabotage"/>
    <s v="R"/>
    <s v="Action"/>
    <x v="20"/>
    <s v="March 28, 2014 (United States)"/>
    <n v="5.7"/>
    <n v="61000"/>
    <s v="David Ayer"/>
    <s v="Skip Woods"/>
    <s v="Arnold Schwarzenegger"/>
    <s v="United States"/>
    <n v="35000000"/>
    <n v="22126842"/>
    <s v="Open Road Films (II)"/>
    <n v="109"/>
  </r>
  <r>
    <s v="Saving Mbango"/>
    <m/>
    <s v="Drama"/>
    <x v="22"/>
    <s v="April 27, 2020 (Cameroon)"/>
    <n v="5.7"/>
    <n v="29"/>
    <s v="Nkanya Nkwai"/>
    <s v="Lynno Lovert"/>
    <s v="Onyama Laura"/>
    <s v="United States"/>
    <n v="58750"/>
    <m/>
    <s v="Embi Productions"/>
    <m/>
  </r>
  <r>
    <s v="Senior Trip"/>
    <s v="R"/>
    <s v="Adventure"/>
    <x v="40"/>
    <s v="September 8, 1995 (United States)"/>
    <n v="5.7"/>
    <n v="5500"/>
    <s v="Kelly Makin"/>
    <s v="Roger Kumble"/>
    <s v="Matt Frewer"/>
    <s v="Canada"/>
    <m/>
    <n v="4686937"/>
    <s v="1992 Number Four Limited Partnership"/>
    <n v="91"/>
  </r>
  <r>
    <s v="Shadow of the Wolf"/>
    <s v="PG-13"/>
    <s v="Adventure"/>
    <x v="35"/>
    <s v="March 5, 1993 (United States)"/>
    <n v="5.7"/>
    <n v="876"/>
    <s v="Jacques Dorfmann"/>
    <s v="Jacques Dorfmann"/>
    <s v="Lou Diamond Phillips"/>
    <s v="France"/>
    <m/>
    <n v="1434174"/>
    <s v="Vision International"/>
    <n v="112"/>
  </r>
  <r>
    <s v="Short Circuit 2"/>
    <s v="PG"/>
    <s v="Comedy"/>
    <x v="28"/>
    <s v="July 6, 1988 (United States)"/>
    <n v="5.7"/>
    <n v="24000"/>
    <s v="Kenneth Johnson"/>
    <s v="S.S. Wilson"/>
    <s v="Fisher Stevens"/>
    <s v="United States"/>
    <n v="15000000"/>
    <n v="21630088"/>
    <s v="TriStar Pictures"/>
    <n v="110"/>
  </r>
  <r>
    <s v="Six Weeks"/>
    <s v="PG"/>
    <s v="Drama"/>
    <x v="31"/>
    <s v="December 17, 1982 (United States)"/>
    <n v="5.7"/>
    <n v="818"/>
    <s v="Tony Bill"/>
    <s v="Fred Mustard Stewart"/>
    <s v="Dudley Moore"/>
    <s v="United States"/>
    <m/>
    <n v="6668025"/>
    <s v="PolyGram Pictures"/>
    <n v="107"/>
  </r>
  <r>
    <s v="Slaves of New York"/>
    <s v="R"/>
    <s v="Comedy"/>
    <x v="21"/>
    <s v="March 1989 (United States)"/>
    <n v="5.7"/>
    <n v="917"/>
    <s v="James Ivory"/>
    <s v="Tama Janowitz"/>
    <s v="Bernadette Peters"/>
    <s v="United States"/>
    <m/>
    <n v="463972"/>
    <s v="TriStar Pictures"/>
    <n v="124"/>
  </r>
  <r>
    <s v="Sleep with Me"/>
    <s v="R"/>
    <s v="Comedy"/>
    <x v="13"/>
    <s v="November 2, 1994 (France)"/>
    <n v="5.7"/>
    <n v="2500"/>
    <s v="Rory Kelly"/>
    <s v="Duane Dell'Amico"/>
    <s v="Craig Sheffer"/>
    <s v="United States"/>
    <m/>
    <n v="200151"/>
    <s v="August Entertainment"/>
    <n v="86"/>
  </r>
  <r>
    <s v="Something to Talk About"/>
    <s v="R"/>
    <s v="Comedy"/>
    <x v="40"/>
    <s v="August 4, 1995 (United States)"/>
    <n v="5.7"/>
    <n v="13000"/>
    <s v="Lasse HallstrÃ¶m"/>
    <s v="Callie Khouri"/>
    <s v="Julia Roberts"/>
    <s v="United States"/>
    <m/>
    <n v="50865589"/>
    <s v="Hawn / Sylbert Movie Company"/>
    <n v="106"/>
  </r>
  <r>
    <s v="Song to Song"/>
    <s v="R"/>
    <s v="Drama"/>
    <x v="27"/>
    <s v="March 17, 2017 (United States)"/>
    <n v="5.7"/>
    <n v="20000"/>
    <s v="Terrence Malick"/>
    <s v="Terrence Malick"/>
    <s v="Ryan Gosling"/>
    <s v="United States"/>
    <m/>
    <n v="1813453"/>
    <s v="Buckeye Pictures"/>
    <n v="129"/>
  </r>
  <r>
    <s v="SpaceCamp"/>
    <s v="PG"/>
    <s v="Adventure"/>
    <x v="25"/>
    <s v="June 6, 1986 (United States)"/>
    <n v="5.7"/>
    <n v="13000"/>
    <s v="Harry Winer"/>
    <s v="Clifford Green"/>
    <s v="Kate Capshaw"/>
    <s v="United States"/>
    <n v="18000000"/>
    <n v="9697739"/>
    <s v="ABC Motion Pictures"/>
    <n v="107"/>
  </r>
  <r>
    <s v="Splice"/>
    <s v="R"/>
    <s v="Drama"/>
    <x v="9"/>
    <s v="June 4, 2010 (United States)"/>
    <n v="5.7"/>
    <n v="95000"/>
    <s v="Vincenzo Natali"/>
    <s v="Vincenzo Natali"/>
    <s v="Adrien Brody"/>
    <s v="Canada"/>
    <n v="30000000"/>
    <n v="27127620"/>
    <s v="Canal+"/>
    <n v="104"/>
  </r>
  <r>
    <s v="Star Trek First Frontier"/>
    <m/>
    <s v="Sci-Fi"/>
    <x v="22"/>
    <s v="September 8, 2020 (United States)"/>
    <n v="5.7"/>
    <n v="165"/>
    <s v="Kenneth Smith"/>
    <s v="Keith Brooks"/>
    <s v="Robert Pralgo"/>
    <s v="United States"/>
    <n v="370000"/>
    <m/>
    <s v="An Impulsive Production"/>
    <n v="85"/>
  </r>
  <r>
    <s v="Stepfather II: Make Room for Daddy"/>
    <s v="R"/>
    <s v="Horror"/>
    <x v="21"/>
    <s v="November 3, 1989 (United States)"/>
    <n v="5.7"/>
    <n v="3700"/>
    <s v="Jeff Burr"/>
    <s v="Carolyn Lefcourt"/>
    <s v="Terry O'Quinn"/>
    <s v="United Kingdom"/>
    <n v="1500000"/>
    <n v="1519796"/>
    <s v="Incorporated Television Company (ITC)"/>
    <n v="93"/>
  </r>
  <r>
    <s v="Stick"/>
    <s v="R"/>
    <s v="Action"/>
    <x v="38"/>
    <s v="April 26, 1985 (United States)"/>
    <n v="5.7"/>
    <n v="1900"/>
    <s v="Burt Reynolds"/>
    <s v="Elmore Leonard"/>
    <s v="Burt Reynolds"/>
    <s v="United States"/>
    <n v="22000000"/>
    <n v="8489518"/>
    <s v="Universal Pictures"/>
    <n v="109"/>
  </r>
  <r>
    <s v="Straight to Hell"/>
    <s v="R"/>
    <s v="Action"/>
    <x v="3"/>
    <s v="June 26, 1987 (United States)"/>
    <n v="5.7"/>
    <n v="2300"/>
    <s v="Alex Cox"/>
    <s v="Alex Cox"/>
    <s v="Sy Richardson"/>
    <s v="United Kingdom"/>
    <n v="1000000"/>
    <n v="210200"/>
    <s v="Commies From Mars Corporation"/>
    <n v="86"/>
  </r>
  <r>
    <s v="Streets"/>
    <s v="R"/>
    <s v="Action"/>
    <x v="32"/>
    <s v="January 19, 1990 (United States)"/>
    <n v="5.7"/>
    <n v="712"/>
    <s v="Katt Shea"/>
    <s v="Andy Ruben"/>
    <s v="Christina Applegate"/>
    <s v="United States"/>
    <m/>
    <n v="1510053"/>
    <m/>
    <n v="85"/>
  </r>
  <r>
    <s v="Stuck on You"/>
    <s v="PG-13"/>
    <s v="Comedy"/>
    <x v="2"/>
    <s v="December 12, 2003 (United States)"/>
    <n v="5.7"/>
    <n v="52000"/>
    <s v="Bobby Farrelly"/>
    <s v="Charles B. Wessler"/>
    <s v="Matt Damon"/>
    <s v="United States"/>
    <n v="55000000"/>
    <n v="65784503"/>
    <s v="Twentieth Century Fox"/>
    <n v="118"/>
  </r>
  <r>
    <s v="Suburbicon"/>
    <s v="R"/>
    <s v="Comedy"/>
    <x v="27"/>
    <s v="October 27, 2017 (United States)"/>
    <n v="5.7"/>
    <n v="42000"/>
    <s v="George Clooney"/>
    <s v="Joel Coen"/>
    <s v="Matt Damon"/>
    <s v="United Kingdom"/>
    <n v="25000000"/>
    <n v="12751667"/>
    <s v="Black Bear Pictures"/>
    <n v="105"/>
  </r>
  <r>
    <s v="Sugar &amp; Spice"/>
    <s v="PG-13"/>
    <s v="Comedy"/>
    <x v="7"/>
    <s v="January 26, 2001 (United States)"/>
    <n v="5.7"/>
    <n v="14000"/>
    <s v="Francine McDougall"/>
    <s v="Mandy Nelson"/>
    <s v="Marla Sokoloff"/>
    <s v="United States"/>
    <n v="27000000"/>
    <n v="16923761"/>
    <s v="New Line Cinema"/>
    <n v="81"/>
  </r>
  <r>
    <s v="Summer Lovers"/>
    <s v="R"/>
    <s v="Comedy"/>
    <x v="31"/>
    <s v="July 16, 1982 (United States)"/>
    <n v="5.7"/>
    <n v="3900"/>
    <s v="Randal Kleiser"/>
    <s v="Randal Kleiser"/>
    <s v="Peter Gallagher"/>
    <s v="United States"/>
    <m/>
    <n v="4968000"/>
    <s v="Filmways Pictures"/>
    <n v="98"/>
  </r>
  <r>
    <s v="Sunset"/>
    <s v="R"/>
    <s v="Crime"/>
    <x v="28"/>
    <s v="April 29, 1988 (United States)"/>
    <n v="5.7"/>
    <n v="3900"/>
    <s v="Blake Edwards"/>
    <s v="Rod Amateau"/>
    <s v="Bruce Willis"/>
    <s v="United States"/>
    <n v="16000000"/>
    <n v="4594452"/>
    <s v="Cecchi Gori Group Tiger Cinematografica"/>
    <n v="102"/>
  </r>
  <r>
    <s v="Tapeheads"/>
    <s v="R"/>
    <s v="Comedy"/>
    <x v="28"/>
    <s v="October 21, 1988 (United States)"/>
    <n v="5.7"/>
    <n v="3900"/>
    <s v="Bill Fishman"/>
    <s v="Bill Fishman"/>
    <s v="John Cusack"/>
    <s v="United States"/>
    <n v="3000000"/>
    <n v="343786"/>
    <s v="Front Films"/>
    <n v="93"/>
  </r>
  <r>
    <s v="Tee em el"/>
    <m/>
    <s v="Horror"/>
    <x v="22"/>
    <s v="August 19, 2020 (United States)"/>
    <n v="5.7"/>
    <n v="7"/>
    <s v="Pereko Mosia"/>
    <s v="Pereko Mosia"/>
    <s v="Siyabonga Mabaso"/>
    <s v="South Africa"/>
    <m/>
    <m/>
    <s v="PK 65 Films"/>
    <n v="102"/>
  </r>
  <r>
    <s v="TerrorVision"/>
    <s v="R"/>
    <s v="Comedy"/>
    <x v="25"/>
    <s v="February 14, 1986 (United States)"/>
    <n v="5.7"/>
    <n v="6600"/>
    <s v="Ted Nicolaou"/>
    <s v="Ted Nicolaou"/>
    <s v="Diane Franklin"/>
    <s v="United States"/>
    <m/>
    <n v="320256"/>
    <s v="Empire Pictures"/>
    <n v="85"/>
  </r>
  <r>
    <s v="Texas Killing Fields"/>
    <s v="R"/>
    <s v="Crime"/>
    <x v="24"/>
    <s v="October 14, 2011 (United Kingdom)"/>
    <n v="5.7"/>
    <n v="19000"/>
    <s v="Ami Canaan Mann"/>
    <s v="Don Ferrarone"/>
    <s v="Sam Worthington"/>
    <s v="United States"/>
    <m/>
    <n v="1271319"/>
    <s v="Anchor Bay Films"/>
    <n v="105"/>
  </r>
  <r>
    <s v="The Art of War"/>
    <s v="R"/>
    <s v="Action"/>
    <x v="8"/>
    <s v="August 25, 2000 (United States)"/>
    <n v="5.7"/>
    <n v="29000"/>
    <s v="Christian Duguay"/>
    <s v="Wayne Beach"/>
    <s v="Wesley Snipes"/>
    <s v="United States"/>
    <n v="60000000"/>
    <n v="40400425"/>
    <s v="Morgan Creek Entertainment"/>
    <n v="117"/>
  </r>
  <r>
    <s v="The Bay"/>
    <s v="R"/>
    <s v="Horror"/>
    <x v="36"/>
    <s v="November 21, 2012 (Belgium)"/>
    <n v="5.7"/>
    <n v="26000"/>
    <s v="Barry Levinson"/>
    <s v="Michael Wallach"/>
    <s v="Will Rogers"/>
    <s v="United States"/>
    <m/>
    <n v="1581252"/>
    <s v="Automatik Entertainment"/>
    <n v="84"/>
  </r>
  <r>
    <s v="The Buddy System"/>
    <s v="PG"/>
    <s v="Drama"/>
    <x v="18"/>
    <s v="January 20, 1984 (United States)"/>
    <n v="5.7"/>
    <n v="794"/>
    <s v="Glenn Jordan"/>
    <s v="Mary Agnes Donoghue"/>
    <s v="Richard Dreyfuss"/>
    <s v="United States"/>
    <m/>
    <n v="1820049"/>
    <s v="Twentieth Century Fox"/>
    <n v="110"/>
  </r>
  <r>
    <s v="The Care Bears Movie"/>
    <s v="G"/>
    <s v="Animation"/>
    <x v="38"/>
    <s v="March 29, 1985 (United States)"/>
    <n v="5.7"/>
    <n v="5200"/>
    <s v="Arna Selznick"/>
    <s v="Peter Sauder"/>
    <s v="Georgia Engel"/>
    <s v="Canada"/>
    <n v="2000000"/>
    <n v="22934622"/>
    <s v="Nelvana"/>
    <n v="77"/>
  </r>
  <r>
    <s v="The Darkest Minds"/>
    <s v="PG-13"/>
    <s v="Action"/>
    <x v="26"/>
    <s v="August 3, 2018 (United States)"/>
    <n v="5.7"/>
    <n v="30000"/>
    <s v="Jennifer Yuh Nelson"/>
    <s v="Chad Hodge"/>
    <s v="Amandla Stenberg"/>
    <s v="United States"/>
    <n v="34000000"/>
    <n v="41142379"/>
    <s v="21 Laps Entertainment"/>
    <n v="104"/>
  </r>
  <r>
    <s v="The First Power"/>
    <s v="R"/>
    <s v="Crime"/>
    <x v="32"/>
    <s v="April 6, 1990 (United States)"/>
    <n v="5.7"/>
    <n v="3800"/>
    <s v="Robert Resnikoff"/>
    <s v="Robert Resnikoff"/>
    <s v="Lou Diamond Phillips"/>
    <s v="United States"/>
    <n v="10000000"/>
    <n v="22424195"/>
    <s v="Interscope Communications"/>
    <n v="98"/>
  </r>
  <r>
    <s v="The Gingerbread Man"/>
    <s v="R"/>
    <s v="Crime"/>
    <x v="17"/>
    <s v="January 23, 1998 (United States)"/>
    <n v="5.7"/>
    <n v="11000"/>
    <s v="Robert Altman"/>
    <s v="John Grisham"/>
    <s v="Kenneth Branagh"/>
    <s v="United States"/>
    <n v="25000000"/>
    <n v="1677131"/>
    <s v="Enchanter Entertainment"/>
    <n v="114"/>
  </r>
  <r>
    <s v="The Good Mother"/>
    <s v="R"/>
    <s v="Drama"/>
    <x v="28"/>
    <s v="November 4, 1988 (United States)"/>
    <n v="5.7"/>
    <n v="1500"/>
    <s v="Leonard Nimoy"/>
    <s v="Michael Bortman"/>
    <s v="Diane Keaton"/>
    <s v="United States"/>
    <n v="14000000"/>
    <n v="4764606"/>
    <s v="Touchstone Pictures"/>
    <n v="103"/>
  </r>
  <r>
    <s v="The Guilt Trip"/>
    <s v="PG-13"/>
    <s v="Comedy"/>
    <x v="36"/>
    <s v="December 19, 2012 (United States)"/>
    <n v="5.7"/>
    <n v="36000"/>
    <s v="Anne Fletcher"/>
    <s v="Dan Fogelman"/>
    <s v="Barbra Streisand"/>
    <s v="United States"/>
    <n v="40000000"/>
    <n v="41863726"/>
    <s v="Paramount Pictures"/>
    <n v="95"/>
  </r>
  <r>
    <s v="The Holcroft Covenant"/>
    <s v="R"/>
    <s v="Action"/>
    <x v="38"/>
    <s v="October 18, 1985 (United States)"/>
    <n v="5.7"/>
    <n v="3100"/>
    <s v="John Frankenheimer"/>
    <s v="Robert Ludlum"/>
    <s v="Michael Caine"/>
    <s v="United Kingdom"/>
    <m/>
    <n v="393825"/>
    <s v="Edie &amp; Ely Landau Inc."/>
    <n v="112"/>
  </r>
  <r>
    <s v="The Hole in the Ground"/>
    <s v="R"/>
    <s v="Drama"/>
    <x v="5"/>
    <s v="February 26, 2019 (United States)"/>
    <n v="5.7"/>
    <n v="17000"/>
    <s v="Lee Cronin"/>
    <s v="Lee Cronin"/>
    <s v="SeÃ¡na Kerslake"/>
    <s v="Ireland"/>
    <m/>
    <n v="3373474"/>
    <s v="Savage Productions"/>
    <n v="90"/>
  </r>
  <r>
    <s v="The Ice Pirates"/>
    <s v="PG"/>
    <s v="Action"/>
    <x v="18"/>
    <s v="March 16, 1984 (United States)"/>
    <n v="5.7"/>
    <n v="10000"/>
    <s v="Stewart Raffill"/>
    <s v="Stewart Raffill"/>
    <s v="Robert Urich"/>
    <s v="United States"/>
    <n v="9000000"/>
    <n v="14255801"/>
    <s v="Metro-Goldwyn-Mayer (MGM)"/>
    <n v="91"/>
  </r>
  <r>
    <s v="The in-Laws"/>
    <s v="PG-13"/>
    <s v="Action"/>
    <x v="2"/>
    <s v="May 23, 2003 (United States)"/>
    <n v="5.7"/>
    <n v="16000"/>
    <s v="Andrew Fleming"/>
    <s v="Andrew Bergman"/>
    <s v="Albert Brooks"/>
    <s v="United States"/>
    <n v="40000000"/>
    <n v="26891849"/>
    <s v="Franchise Pictures"/>
    <n v="98"/>
  </r>
  <r>
    <s v="The Juror"/>
    <s v="R"/>
    <s v="Crime"/>
    <x v="10"/>
    <s v="February 2, 1996 (United States)"/>
    <n v="5.7"/>
    <n v="18000"/>
    <s v="Brian Gibson"/>
    <s v="George Dawes Green"/>
    <s v="Demi Moore"/>
    <s v="United States"/>
    <n v="44000000"/>
    <n v="22754725"/>
    <s v="Columbia Pictures"/>
    <n v="118"/>
  </r>
  <r>
    <s v="The Keep"/>
    <s v="R"/>
    <s v="Drama"/>
    <x v="19"/>
    <s v="December 16, 1983 (United States)"/>
    <n v="5.7"/>
    <n v="11000"/>
    <s v="Michael Mann"/>
    <s v="F. Paul Wilson"/>
    <s v="Scott Glenn"/>
    <s v="United Kingdom"/>
    <n v="11000000"/>
    <n v="4218594"/>
    <s v="Paramount Pictures"/>
    <n v="96"/>
  </r>
  <r>
    <s v="The Last Exorcism"/>
    <s v="PG-13"/>
    <s v="Horror"/>
    <x v="29"/>
    <s v="August 27, 2010 (United States)"/>
    <n v="5.7"/>
    <n v="49000"/>
    <s v="Daniel Stamm"/>
    <s v="Huck Botko"/>
    <s v="Patrick Fabian"/>
    <s v="France"/>
    <n v="1800000"/>
    <n v="69432527"/>
    <s v="Strike Entertainment"/>
    <n v="87"/>
  </r>
  <r>
    <s v="The Man with One Red Shoe"/>
    <s v="PG"/>
    <s v="Comedy"/>
    <x v="38"/>
    <s v="July 19, 1985 (United States)"/>
    <n v="5.7"/>
    <n v="15000"/>
    <s v="Stan Dragoti"/>
    <s v="Francis Veber"/>
    <s v="Tom Hanks"/>
    <s v="United States"/>
    <n v="16000000"/>
    <n v="8645411"/>
    <s v="Twentieth Century Fox"/>
    <n v="92"/>
  </r>
  <r>
    <s v="The Object of Beauty"/>
    <s v="R"/>
    <s v="Comedy"/>
    <x v="16"/>
    <s v="April 12, 1991 (United States)"/>
    <n v="5.7"/>
    <n v="2000"/>
    <s v="Michael Lindsay-Hogg"/>
    <s v="Michael Lindsay-Hogg"/>
    <s v="John Malkovich"/>
    <s v="United Kingdom"/>
    <m/>
    <n v="5136759"/>
    <s v="Avenue Pictures"/>
    <n v="103"/>
  </r>
  <r>
    <s v="The Perfect Score"/>
    <s v="PG-13"/>
    <s v="Comedy"/>
    <x v="1"/>
    <s v="January 30, 2004 (United States)"/>
    <n v="5.7"/>
    <n v="24000"/>
    <s v="Brian Robbins"/>
    <s v="Marc Hyman"/>
    <s v="Scarlett Johansson"/>
    <s v="United States"/>
    <n v="40000000"/>
    <n v="10898337"/>
    <s v="Paramount Pictures"/>
    <n v="93"/>
  </r>
  <r>
    <s v="The Pink Panther"/>
    <s v="PG"/>
    <s v="Adventure"/>
    <x v="15"/>
    <s v="February 10, 2006 (United States)"/>
    <n v="5.7"/>
    <n v="83000"/>
    <s v="Shawn Levy"/>
    <s v="Len Blum"/>
    <s v="Steve Martin"/>
    <s v="United States"/>
    <n v="80000000"/>
    <n v="164115897"/>
    <s v="Metro-Goldwyn-Mayer (MGM)"/>
    <n v="93"/>
  </r>
  <r>
    <s v="The Protector"/>
    <s v="R"/>
    <s v="Action"/>
    <x v="38"/>
    <s v="August 23, 1985 (United States)"/>
    <n v="5.7"/>
    <n v="4200"/>
    <s v="James Glickenhaus"/>
    <s v="James Glickenhaus"/>
    <s v="Jackie Chan"/>
    <s v="Hong Kong"/>
    <n v="5000000"/>
    <n v="981817"/>
    <s v="Eurasia Investments"/>
    <n v="91"/>
  </r>
  <r>
    <s v="The Purge"/>
    <s v="R"/>
    <s v="Horror"/>
    <x v="33"/>
    <s v="June 7, 2013 (United States)"/>
    <n v="5.7"/>
    <n v="209000"/>
    <s v="James DeMonaco"/>
    <s v="James DeMonaco"/>
    <s v="Ethan Hawke"/>
    <s v="United States"/>
    <n v="3000000"/>
    <n v="89328627"/>
    <s v="Universal Pictures"/>
    <n v="85"/>
  </r>
  <r>
    <s v="The Santa Clause 2"/>
    <s v="G"/>
    <s v="Comedy"/>
    <x v="23"/>
    <s v="November 1, 2002 (United States)"/>
    <n v="5.7"/>
    <n v="52000"/>
    <s v="Michael Lembeck"/>
    <s v="Don Rhymer"/>
    <s v="Tim Allen"/>
    <s v="United States"/>
    <n v="65000000"/>
    <n v="172855065"/>
    <s v="Walt Disney Pictures"/>
    <n v="104"/>
  </r>
  <r>
    <s v="The Shrimp on the Barbie"/>
    <s v="PG-13"/>
    <s v="Comedy"/>
    <x v="32"/>
    <s v="August 31, 1990 (United States)"/>
    <n v="5.7"/>
    <n v="1200"/>
    <s v="Director"/>
    <s v="Grant Morris"/>
    <s v="Cheech Marin"/>
    <s v="Australia"/>
    <m/>
    <m/>
    <s v="Unity Pictures"/>
    <n v="90"/>
  </r>
  <r>
    <s v="The Sitter"/>
    <s v="R"/>
    <s v="Comedy"/>
    <x v="24"/>
    <s v="December 9, 2011 (United States)"/>
    <n v="5.7"/>
    <n v="69000"/>
    <s v="David Gordon Green"/>
    <s v="Brian Gatewood"/>
    <s v="Jonah Hill"/>
    <s v="United States"/>
    <n v="25000000"/>
    <n v="34942188"/>
    <s v="Twentieth Century Fox"/>
    <n v="81"/>
  </r>
  <r>
    <s v="The Sixth Man"/>
    <s v="PG-13"/>
    <s v="Comedy"/>
    <x v="14"/>
    <s v="March 28, 1997 (United States)"/>
    <n v="5.7"/>
    <n v="5600"/>
    <s v="Randall Miller"/>
    <s v="Christopher Reed"/>
    <s v="Marlon Wayans"/>
    <s v="United States"/>
    <n v="11000000"/>
    <n v="14772788"/>
    <s v="All Net Productions"/>
    <n v="107"/>
  </r>
  <r>
    <s v="The Three Musketeers"/>
    <s v="PG-13"/>
    <s v="Action"/>
    <x v="24"/>
    <s v="October 21, 2011 (United States)"/>
    <n v="5.7"/>
    <n v="105000"/>
    <s v="Paul W.S. Anderson"/>
    <s v="Alex Litvak"/>
    <s v="Logan Lerman"/>
    <s v="United States"/>
    <n v="75000000"/>
    <n v="132274484"/>
    <s v="Summit Entertainment"/>
    <n v="110"/>
  </r>
  <r>
    <s v="The Tomorrow Man"/>
    <s v="PG-13"/>
    <s v="Drama"/>
    <x v="5"/>
    <s v="August 2, 2019 (Sweden)"/>
    <n v="5.7"/>
    <n v="1500"/>
    <s v="Noble Jones"/>
    <s v="Noble Jones"/>
    <s v="John Lithgow"/>
    <s v="United States"/>
    <m/>
    <n v="354103"/>
    <s v="Symbolic Exchange"/>
    <n v="94"/>
  </r>
  <r>
    <s v="The Untold Story"/>
    <m/>
    <s v="Comedy"/>
    <x v="5"/>
    <s v="January 11, 2019 (United States)"/>
    <n v="5.7"/>
    <n v="320"/>
    <s v="Shane Stanley"/>
    <s v="Lee Stanley"/>
    <s v="Miko Hughes"/>
    <s v="United States"/>
    <m/>
    <n v="790"/>
    <s v="Visual Arts Entertainment"/>
    <n v="104"/>
  </r>
  <r>
    <s v="The Watch"/>
    <s v="R"/>
    <s v="Comedy"/>
    <x v="36"/>
    <s v="July 27, 2012 (United States)"/>
    <n v="5.7"/>
    <n v="123000"/>
    <s v="Akiva Schaffer"/>
    <s v="Jared Stern"/>
    <s v="Ben Stiller"/>
    <s v="United States"/>
    <n v="68000000"/>
    <n v="68267862"/>
    <s v="Twentieth Century Fox"/>
    <n v="102"/>
  </r>
  <r>
    <s v="They Call Me Bruce"/>
    <s v="PG"/>
    <s v="Action"/>
    <x v="31"/>
    <s v="November 12, 1982 (United States)"/>
    <n v="5.7"/>
    <n v="1500"/>
    <s v="Elliott Hong"/>
    <s v="David Randolph"/>
    <s v="Johnny Yune"/>
    <s v="United States"/>
    <m/>
    <n v="16894678"/>
    <s v="Gold Pine Productions"/>
    <n v="87"/>
  </r>
  <r>
    <s v="Timeline"/>
    <s v="PG-13"/>
    <s v="Action"/>
    <x v="2"/>
    <s v="November 26, 2003 (United States)"/>
    <n v="5.7"/>
    <n v="61000"/>
    <s v="Richard Donner"/>
    <s v="Michael Crichton"/>
    <s v="Paul Walker"/>
    <s v="United States"/>
    <n v="80000000"/>
    <n v="43935763"/>
    <s v="Paramount Pictures"/>
    <n v="116"/>
  </r>
  <r>
    <s v="Touch and Go"/>
    <s v="R"/>
    <s v="Comedy"/>
    <x v="25"/>
    <s v="August 22, 1986 (United States)"/>
    <n v="5.7"/>
    <n v="818"/>
    <s v="Robert Mandel"/>
    <s v="Alan Ormsby"/>
    <s v="Michael Keaton"/>
    <s v="United States"/>
    <m/>
    <n v="1254040"/>
    <s v="Kings Road Entertainment"/>
    <n v="101"/>
  </r>
  <r>
    <s v="Trojan War"/>
    <s v="PG-13"/>
    <s v="Comedy"/>
    <x v="14"/>
    <s v="October 1, 1997 (Brazil)"/>
    <n v="5.7"/>
    <n v="5800"/>
    <s v="George Huang"/>
    <s v="Andy Burg"/>
    <s v="Will Friedle"/>
    <s v="United States"/>
    <n v="15000000"/>
    <n v="309"/>
    <s v="Daybreak"/>
    <n v="85"/>
  </r>
  <r>
    <s v="Until September"/>
    <s v="R"/>
    <s v="Drama"/>
    <x v="18"/>
    <s v="September 21, 1984 (United States)"/>
    <n v="5.7"/>
    <n v="634"/>
    <s v="Richard Marquand"/>
    <s v="Janice Lee Graham"/>
    <s v="Karen Allen"/>
    <s v="United States"/>
    <m/>
    <n v="4239154"/>
    <s v="United Artists"/>
    <n v="95"/>
  </r>
  <r>
    <s v="Valentine's Day"/>
    <s v="PG-13"/>
    <s v="Comedy"/>
    <x v="29"/>
    <s v="February 12, 2010 (United States)"/>
    <n v="5.7"/>
    <n v="116000"/>
    <s v="Garry Marshall"/>
    <s v="Katherine Fugate"/>
    <s v="Julia Roberts"/>
    <s v="United States"/>
    <n v="52000000"/>
    <n v="216485654"/>
    <s v="New Line Cinema"/>
    <n v="125"/>
  </r>
  <r>
    <s v="Vibes"/>
    <s v="PG"/>
    <s v="Adventure"/>
    <x v="28"/>
    <s v="August 5, 1988 (United States)"/>
    <n v="5.7"/>
    <n v="3900"/>
    <s v="Ken Kwapis"/>
    <s v="Deborah Blum"/>
    <s v="Cyndi Lauper"/>
    <s v="United States"/>
    <n v="18000000"/>
    <n v="1883811"/>
    <s v="Imagine Entertainment"/>
    <n v="99"/>
  </r>
  <r>
    <s v="Village of the Damned"/>
    <s v="R"/>
    <s v="Horror"/>
    <x v="40"/>
    <s v="April 28, 1995 (United States)"/>
    <n v="5.7"/>
    <n v="30000"/>
    <s v="John Carpenter"/>
    <s v="John Wyndham"/>
    <s v="Christopher Reeve"/>
    <s v="United States"/>
    <n v="22000000"/>
    <n v="9418365"/>
    <s v="Universal Pictures"/>
    <n v="98"/>
  </r>
  <r>
    <s v="Visiting Hours"/>
    <s v="R"/>
    <s v="Horror"/>
    <x v="31"/>
    <s v="May 28, 1982 (United States)"/>
    <n v="5.7"/>
    <n v="3800"/>
    <s v="Jean-Claude Lord"/>
    <s v="Brian Taggert"/>
    <s v="Michael Ironside"/>
    <s v="Canada"/>
    <m/>
    <n v="13258670"/>
    <s v="Canadian Film Development Corporation (CFDC)"/>
    <n v="103"/>
  </r>
  <r>
    <s v="What to Expect When You're Expecting"/>
    <s v="PG-13"/>
    <s v="Comedy"/>
    <x v="36"/>
    <s v="May 18, 2012 (United States)"/>
    <n v="5.7"/>
    <n v="71000"/>
    <s v="Kirk Jones"/>
    <s v="Shauna Cross"/>
    <s v="Cameron Diaz"/>
    <s v="United States"/>
    <n v="40000000"/>
    <n v="84384002"/>
    <s v="Lionsgate"/>
    <n v="110"/>
  </r>
  <r>
    <s v="White Girl"/>
    <s v="Not Rated"/>
    <s v="Crime"/>
    <x v="30"/>
    <s v="December 1, 2016 (United States)"/>
    <n v="5.7"/>
    <n v="10000"/>
    <s v="Elizabeth Wood"/>
    <s v="Elizabeth Wood"/>
    <s v="Morgan Saylor"/>
    <s v="United States"/>
    <m/>
    <n v="200242"/>
    <s v="Bank Street Films"/>
    <n v="88"/>
  </r>
  <r>
    <s v="Wide Sargasso Sea"/>
    <s v="NC-17"/>
    <s v="Drama"/>
    <x v="34"/>
    <s v="April 16, 1993 (United States)"/>
    <n v="5.7"/>
    <n v="1900"/>
    <s v="John Duigan"/>
    <s v="Jan Sharp"/>
    <s v="Karina Lombard"/>
    <s v="Australia"/>
    <m/>
    <n v="1614784"/>
    <s v="Laughing Kookaburra Productions"/>
    <n v="98"/>
  </r>
  <r>
    <s v="Wisdom"/>
    <s v="R"/>
    <s v="Crime"/>
    <x v="25"/>
    <s v="January 2, 1987 (United States)"/>
    <n v="5.7"/>
    <n v="3100"/>
    <s v="Emilio Estevez"/>
    <s v="Emilio Estevez"/>
    <s v="Emilio Estevez"/>
    <s v="United States"/>
    <m/>
    <n v="5715174"/>
    <s v="Gladden Entertainment"/>
    <n v="109"/>
  </r>
  <r>
    <s v="Wise Guys"/>
    <s v="R"/>
    <s v="Comedy"/>
    <x v="25"/>
    <s v="April 18, 1986 (United States)"/>
    <n v="5.7"/>
    <n v="5500"/>
    <s v="Brian De Palma"/>
    <s v="George Gallo"/>
    <s v="Danny DeVito"/>
    <s v="United States"/>
    <n v="13000000"/>
    <n v="8475466"/>
    <s v="Metro-Goldwyn-Mayer (MGM)"/>
    <n v="100"/>
  </r>
  <r>
    <s v="Witchboard"/>
    <s v="R"/>
    <s v="Horror"/>
    <x v="25"/>
    <s v="March 13, 1987 (United States)"/>
    <n v="5.7"/>
    <n v="6600"/>
    <s v="Kevin Tenney"/>
    <s v="Kevin Tenney"/>
    <s v="Todd Allen"/>
    <s v="United Kingdom"/>
    <n v="2000000"/>
    <n v="7369373"/>
    <s v="Paragon Arts International"/>
    <n v="98"/>
  </r>
  <r>
    <s v="Wrath of the Titans"/>
    <s v="PG-13"/>
    <s v="Action"/>
    <x v="36"/>
    <s v="March 30, 2012 (United States)"/>
    <n v="5.7"/>
    <n v="184000"/>
    <s v="Jonathan Liebesman"/>
    <s v="Dan Mazeau"/>
    <s v="Sam Worthington"/>
    <s v="United States"/>
    <n v="150000000"/>
    <n v="301970083"/>
    <s v="Warner Bros."/>
    <n v="99"/>
  </r>
  <r>
    <s v="Wrong Is Right"/>
    <s v="R"/>
    <s v="Comedy"/>
    <x v="31"/>
    <s v="May 14, 1982 (United States)"/>
    <n v="5.7"/>
    <n v="1800"/>
    <s v="Richard Brooks"/>
    <s v="Charles McCarry"/>
    <s v="Sean Connery"/>
    <s v="United States"/>
    <n v="10000000"/>
    <n v="3583513"/>
    <s v="Columbia Pictures"/>
    <n v="117"/>
  </r>
  <r>
    <s v="X-Men: Dark Phoenix"/>
    <s v="PG-13"/>
    <s v="Action"/>
    <x v="5"/>
    <s v="June 7, 2019 (United States)"/>
    <n v="5.7"/>
    <n v="166000"/>
    <s v="Simon Kinberg"/>
    <s v="Simon Kinberg"/>
    <s v="James McAvoy"/>
    <s v="United States"/>
    <n v="200000000"/>
    <n v="252442974"/>
    <s v="Twentieth Century Fox"/>
    <n v="113"/>
  </r>
  <r>
    <n v="54"/>
    <s v="R"/>
    <s v="Drama"/>
    <x v="17"/>
    <s v="August 28, 1998 (United States)"/>
    <n v="5.8"/>
    <n v="32000"/>
    <s v="Mark Christopher"/>
    <s v="Mark Christopher"/>
    <s v="Ryan Phillippe"/>
    <s v="United States"/>
    <n v="13000000"/>
    <n v="16757163"/>
    <s v="Dollface"/>
    <n v="93"/>
  </r>
  <r>
    <n v="1969"/>
    <s v="R"/>
    <s v="Drama"/>
    <x v="28"/>
    <s v="November 18, 1988 (United States)"/>
    <n v="5.8"/>
    <n v="3600"/>
    <s v="Ernest Thompson"/>
    <s v="Ernest Thompson"/>
    <s v="Robert Downey Jr."/>
    <s v="United States"/>
    <n v="7000000"/>
    <n v="5979011"/>
    <s v="Atlantic Entertainment Group"/>
    <n v="95"/>
  </r>
  <r>
    <n v="2012"/>
    <s v="PG-13"/>
    <s v="Action"/>
    <x v="9"/>
    <s v="November 13, 2009 (United States)"/>
    <n v="5.8"/>
    <n v="360000"/>
    <s v="Roland Emmerich"/>
    <s v="Roland Emmerich"/>
    <s v="John Cusack"/>
    <s v="United States"/>
    <n v="200000000"/>
    <n v="791217826"/>
    <s v="Columbia Pictures"/>
    <n v="158"/>
  </r>
  <r>
    <s v="21 &amp; Over"/>
    <s v="R"/>
    <s v="Comedy"/>
    <x v="33"/>
    <s v="March 1, 2013 (United States)"/>
    <n v="5.8"/>
    <n v="73000"/>
    <s v="Jon Lucas"/>
    <s v="Jon Lucas"/>
    <s v="Miles Teller"/>
    <s v="United States"/>
    <n v="13000000"/>
    <n v="48065672"/>
    <s v="Relativity Media"/>
    <n v="93"/>
  </r>
  <r>
    <s v="28 Hotel Rooms"/>
    <s v="Not Rated"/>
    <s v="Drama"/>
    <x v="36"/>
    <s v="November 9, 2012 (United States)"/>
    <n v="5.8"/>
    <n v="3200"/>
    <s v="Matt Ross"/>
    <s v="Matt Ross"/>
    <s v="Marin Ireland"/>
    <s v="United States"/>
    <m/>
    <n v="131208"/>
    <s v="Mott Street Pictures"/>
    <n v="82"/>
  </r>
  <r>
    <s v="7 Days in Entebbe"/>
    <s v="PG-13"/>
    <s v="Action"/>
    <x v="26"/>
    <s v="March 16, 2018 (United States)"/>
    <n v="5.8"/>
    <n v="15000"/>
    <s v="JosÃ© Padilha"/>
    <s v="Gregory Burke"/>
    <s v="Batsheva Dance Company"/>
    <s v="United Kingdom"/>
    <m/>
    <n v="8771432"/>
    <s v="Participant"/>
    <n v="107"/>
  </r>
  <r>
    <s v="8 Â½ Women"/>
    <s v="R"/>
    <s v="Comedy"/>
    <x v="11"/>
    <s v="December 10, 1999 (United Kingdom)"/>
    <n v="5.8"/>
    <n v="3900"/>
    <s v="Peter Greenaway"/>
    <s v="Peter Greenaway"/>
    <s v="John Standing"/>
    <s v="United Kingdom"/>
    <m/>
    <n v="437568"/>
    <s v="Woodline Productions"/>
    <n v="118"/>
  </r>
  <r>
    <s v="8 Million Ways to Die"/>
    <s v="R"/>
    <s v="Action"/>
    <x v="25"/>
    <s v="April 25, 1986 (United States)"/>
    <n v="5.8"/>
    <n v="4700"/>
    <s v="Hal Ashby"/>
    <s v="Lawrence Block"/>
    <s v="Jeff Bridges"/>
    <s v="United States"/>
    <n v="18000000"/>
    <n v="1305114"/>
    <s v="Producers Sales Organization (PSO)"/>
    <n v="115"/>
  </r>
  <r>
    <s v="A Dangerous Woman"/>
    <s v="R"/>
    <s v="Drama"/>
    <x v="34"/>
    <s v="December 3, 1993 (United States)"/>
    <n v="5.8"/>
    <n v="1600"/>
    <s v="Stephen Gyllenhaal"/>
    <s v="Mary McGarry Morris"/>
    <s v="Debra Winger"/>
    <s v="United States"/>
    <m/>
    <n v="1497222"/>
    <s v="Island World"/>
    <n v="102"/>
  </r>
  <r>
    <s v="A New Life"/>
    <s v="PG-13"/>
    <s v="Comedy"/>
    <x v="28"/>
    <s v="March 25, 1988 (United States)"/>
    <n v="5.8"/>
    <n v="497"/>
    <s v="Alan Alda"/>
    <s v="Alan Alda"/>
    <s v="Alan Alda"/>
    <s v="United States"/>
    <m/>
    <n v="7721852"/>
    <s v="Paramount Pictures"/>
    <n v="104"/>
  </r>
  <r>
    <s v="A Very Brady Sequel"/>
    <s v="PG-13"/>
    <s v="Comedy"/>
    <x v="10"/>
    <s v="August 23, 1996 (United States)"/>
    <n v="5.8"/>
    <n v="10000"/>
    <s v="Arlene Sanford"/>
    <s v="Sherwood Schwartz"/>
    <s v="Shelley Long"/>
    <s v="United States"/>
    <n v="12000000"/>
    <n v="21440752"/>
    <s v="Paramount Pictures"/>
    <n v="90"/>
  </r>
  <r>
    <s v="Ae Dil Hai Mushkil"/>
    <s v="Not Rated"/>
    <s v="Drama"/>
    <x v="30"/>
    <s v="October 28, 2016 (United States)"/>
    <n v="5.8"/>
    <n v="22000"/>
    <s v="Karan Johar"/>
    <s v="Karan Johar"/>
    <s v="Ranbir Kapoor"/>
    <s v="India"/>
    <m/>
    <n v="31668920"/>
    <s v="ADHM Films"/>
    <n v="158"/>
  </r>
  <r>
    <s v="Air America"/>
    <s v="R"/>
    <s v="Action"/>
    <x v="32"/>
    <s v="August 10, 1990 (United States)"/>
    <n v="5.8"/>
    <n v="27000"/>
    <s v="Roger Spottiswoode"/>
    <s v="Christopher Robbins"/>
    <s v="Mel Gibson"/>
    <s v="United States"/>
    <n v="35000000"/>
    <n v="33461269"/>
    <s v="Carolco Pictures"/>
    <n v="113"/>
  </r>
  <r>
    <s v="Alaska"/>
    <s v="PG"/>
    <s v="Adventure"/>
    <x v="10"/>
    <s v="August 14, 1996 (United States)"/>
    <n v="5.8"/>
    <n v="5200"/>
    <s v="Fraser C. Heston"/>
    <s v="Andy Burg"/>
    <s v="Thora Birch"/>
    <s v="United States"/>
    <n v="23000000"/>
    <n v="11829959"/>
    <s v="Castle Rock Entertainment"/>
    <n v="109"/>
  </r>
  <r>
    <s v="All the Pretty Horses"/>
    <s v="PG-13"/>
    <s v="Drama"/>
    <x v="8"/>
    <s v="December 25, 2000 (United States)"/>
    <n v="5.8"/>
    <n v="13000"/>
    <s v="Billy Bob Thornton"/>
    <s v="Cormac McCarthy"/>
    <s v="Matt Damon"/>
    <s v="United States"/>
    <n v="57000000"/>
    <n v="18133495"/>
    <s v="Columbia Pictures"/>
    <n v="116"/>
  </r>
  <r>
    <s v="Almost Heroes"/>
    <s v="PG-13"/>
    <s v="Adventure"/>
    <x v="17"/>
    <s v="May 29, 1998 (United States)"/>
    <n v="5.8"/>
    <n v="16000"/>
    <s v="Christopher Guest"/>
    <s v="Mark Nutter"/>
    <s v="Chris Farley"/>
    <s v="United States"/>
    <n v="30000000"/>
    <n v="6136856"/>
    <s v="Turner Pictures (I)"/>
    <n v="90"/>
  </r>
  <r>
    <s v="An Interview with God"/>
    <s v="Unrated"/>
    <s v="Drama"/>
    <x v="26"/>
    <s v="August 21, 2018 (United States)"/>
    <n v="5.8"/>
    <n v="3400"/>
    <s v="Perry Lang"/>
    <s v="Ken Aguado"/>
    <s v="David Strathairn"/>
    <s v="United States"/>
    <m/>
    <n v="2251795"/>
    <s v="Astute Films"/>
    <n v="97"/>
  </r>
  <r>
    <s v="And So It Goes"/>
    <s v="PG-13"/>
    <s v="Comedy"/>
    <x v="20"/>
    <s v="July 25, 2014 (United States)"/>
    <n v="5.8"/>
    <n v="13000"/>
    <s v="Rob Reiner"/>
    <s v="Mark Andrus"/>
    <s v="Michael Douglas"/>
    <s v="United States"/>
    <n v="18000000"/>
    <n v="25419147"/>
    <s v="ASIG Productions"/>
    <n v="94"/>
  </r>
  <r>
    <s v="Angels Crest"/>
    <s v="R"/>
    <s v="Drama"/>
    <x v="24"/>
    <s v="December 30, 2011 (United States)"/>
    <n v="5.8"/>
    <n v="1900"/>
    <s v="Gaby Dellal"/>
    <s v="Leslie Schwartz"/>
    <s v="Thomas Dekker"/>
    <s v="Canada"/>
    <m/>
    <n v="2037"/>
    <s v="Process Film"/>
    <n v="92"/>
  </r>
  <r>
    <s v="Aria"/>
    <s v="R"/>
    <s v="Comedy"/>
    <x v="3"/>
    <s v="September 15, 1987 (United States)"/>
    <n v="5.8"/>
    <n v="2600"/>
    <s v="Directors"/>
    <s v="Robert Altman"/>
    <s v="John Hurt"/>
    <s v="United Kingdom"/>
    <m/>
    <n v="1028679"/>
    <s v="Lightyear Entertainment"/>
    <n v="90"/>
  </r>
  <r>
    <s v="Avenging Force"/>
    <s v="R"/>
    <s v="Action"/>
    <x v="25"/>
    <s v="September 12, 1986 (United States)"/>
    <n v="5.8"/>
    <n v="2600"/>
    <s v="Sam Firstenberg"/>
    <s v="James Booth"/>
    <s v="Michael Dudikoff"/>
    <s v="United States"/>
    <n v="4000000"/>
    <n v="4679650"/>
    <s v="The Cannon Group"/>
    <n v="104"/>
  </r>
  <r>
    <s v="BÃ©bÃ©'s Kids"/>
    <s v="PG-13"/>
    <s v="Animation"/>
    <x v="35"/>
    <s v="July 31, 1992 (United States)"/>
    <n v="5.8"/>
    <n v="4900"/>
    <s v="Bruce W. Smith"/>
    <s v="Robin Harris"/>
    <s v="Faizon Love"/>
    <s v="United States"/>
    <m/>
    <n v="8442162"/>
    <s v="Hyperion Pictures"/>
    <n v="72"/>
  </r>
  <r>
    <s v="Babe: Pig in the City"/>
    <s v="PG"/>
    <s v="Adventure"/>
    <x v="17"/>
    <s v="November 25, 1998 (United States)"/>
    <n v="5.8"/>
    <n v="32000"/>
    <s v="George Miller"/>
    <s v="George Miller"/>
    <s v="Magda Szubanski"/>
    <s v="Australia"/>
    <n v="90000000"/>
    <n v="69131860"/>
    <s v="Kennedy Miller Productions"/>
    <n v="97"/>
  </r>
  <r>
    <s v="Bad Moon"/>
    <s v="R"/>
    <s v="Horror"/>
    <x v="10"/>
    <s v="November 1, 1996 (United States)"/>
    <n v="5.8"/>
    <n v="6200"/>
    <s v="Eric Red"/>
    <s v="Wayne Smith"/>
    <s v="Mariel Hemingway"/>
    <s v="United States"/>
    <n v="7000000"/>
    <n v="1060264"/>
    <s v="Morgan Creek Entertainment"/>
    <n v="80"/>
  </r>
  <r>
    <s v="Bad News Bears"/>
    <s v="PG-13"/>
    <s v="Comedy"/>
    <x v="4"/>
    <s v="July 22, 2005 (United States)"/>
    <n v="5.8"/>
    <n v="21000"/>
    <s v="Richard Linklater"/>
    <s v="Bill Lancaster"/>
    <s v="Billy Bob Thornton"/>
    <s v="United States"/>
    <n v="35000000"/>
    <n v="34252847"/>
    <s v="Paramount Pictures"/>
    <n v="113"/>
  </r>
  <r>
    <s v="Bait"/>
    <s v="R"/>
    <s v="Action"/>
    <x v="8"/>
    <s v="September 15, 2000 (United States)"/>
    <n v="5.8"/>
    <n v="11000"/>
    <s v="Antoine Fuqua"/>
    <s v="Andrew Scheinman"/>
    <s v="Jamie Foxx"/>
    <s v="Canada"/>
    <n v="51000000"/>
    <n v="15471969"/>
    <s v="Castle Rock Entertainment"/>
    <n v="119"/>
  </r>
  <r>
    <s v="Battleship"/>
    <s v="PG-13"/>
    <s v="Action"/>
    <x v="36"/>
    <s v="May 18, 2012 (United States)"/>
    <n v="5.8"/>
    <n v="240000"/>
    <s v="Peter Berg"/>
    <s v="Jon Hoeber"/>
    <s v="Alexander SkarsgÃ¥rd"/>
    <s v="United States"/>
    <n v="209000000"/>
    <n v="303025485"/>
    <s v="Universal Pictures"/>
    <n v="131"/>
  </r>
  <r>
    <s v="Beautiful Creatures"/>
    <s v="R"/>
    <s v="Comedy"/>
    <x v="8"/>
    <s v="January 19, 2001 (United Kingdom)"/>
    <n v="5.8"/>
    <n v="3600"/>
    <s v="Bill Eagles"/>
    <s v="Simon Donald"/>
    <s v="Rachel Weisz"/>
    <s v="United Kingdom"/>
    <m/>
    <n v="313768"/>
    <s v="Arts Council of England"/>
    <n v="86"/>
  </r>
  <r>
    <s v="Beowulf &amp; Grendel"/>
    <s v="R"/>
    <s v="Action"/>
    <x v="4"/>
    <s v="March 9, 2006 (Thailand)"/>
    <n v="5.8"/>
    <n v="18000"/>
    <s v="Sturla Gunnarsson"/>
    <s v="Anonymous"/>
    <s v="Hringur Ingvarsson"/>
    <s v="Canada"/>
    <m/>
    <n v="92076"/>
    <s v="Movision"/>
    <n v="103"/>
  </r>
  <r>
    <s v="Better Late Than Never"/>
    <s v="PG"/>
    <s v="Comedy"/>
    <x v="19"/>
    <s v="April 15, 1983 (United States)"/>
    <n v="5.8"/>
    <n v="115"/>
    <s v="Bryan Forbes"/>
    <s v="Gwen Davis"/>
    <s v="David Niven"/>
    <s v="United Kingdom"/>
    <m/>
    <m/>
    <s v="Golden Harvest Company"/>
    <n v="89"/>
  </r>
  <r>
    <s v="Black Sheep"/>
    <s v="Not Rated"/>
    <s v="Comedy"/>
    <x v="15"/>
    <s v="March 29, 2007 (New Zealand)"/>
    <n v="5.8"/>
    <n v="40000"/>
    <s v="Jonathan King"/>
    <s v="Jonathan King"/>
    <s v="Oliver Driver"/>
    <s v="New Zealand"/>
    <m/>
    <n v="4947717"/>
    <s v="New Zealand Film Commission"/>
    <n v="87"/>
  </r>
  <r>
    <s v="Blade: Trinity"/>
    <s v="R"/>
    <s v="Action"/>
    <x v="1"/>
    <s v="December 8, 2004 (United States)"/>
    <n v="5.8"/>
    <n v="169000"/>
    <s v="David S. Goyer"/>
    <s v="David S. Goyer"/>
    <s v="Wesley Snipes"/>
    <s v="United States"/>
    <n v="65000000"/>
    <n v="131977904"/>
    <s v="New Line Cinema"/>
    <n v="113"/>
  </r>
  <r>
    <s v="Blame It on Rio"/>
    <s v="R"/>
    <s v="Comedy"/>
    <x v="18"/>
    <s v="February 17, 1984 (United States)"/>
    <n v="5.8"/>
    <n v="10000"/>
    <s v="Stanley Donen"/>
    <s v="Charlie Peters"/>
    <s v="Michael Caine"/>
    <s v="United States"/>
    <m/>
    <n v="18644570"/>
    <s v="Sherwood Productions"/>
    <n v="100"/>
  </r>
  <r>
    <s v="BrÃ¼no"/>
    <s v="R"/>
    <s v="Comedy"/>
    <x v="9"/>
    <s v="July 10, 2009 (United States)"/>
    <n v="5.8"/>
    <n v="146000"/>
    <s v="Larry Charles"/>
    <s v="Sacha Baron Cohen"/>
    <s v="Sacha Baron Cohen"/>
    <s v="United States"/>
    <n v="42000000"/>
    <n v="138805831"/>
    <s v="Universal Pictures"/>
    <n v="81"/>
  </r>
  <r>
    <s v="Breakin'"/>
    <s v="PG"/>
    <s v="Comedy"/>
    <x v="18"/>
    <s v="May 4, 1984 (United States)"/>
    <n v="5.8"/>
    <n v="6000"/>
    <s v="Joel Silberg"/>
    <s v="Charles Parker"/>
    <s v="Lucinda Dickey"/>
    <s v="United States"/>
    <m/>
    <n v="38682707"/>
    <s v="Golan-Globus Productions"/>
    <n v="90"/>
  </r>
  <r>
    <s v="Bulletproof"/>
    <s v="R"/>
    <s v="Action"/>
    <x v="10"/>
    <s v="September 6, 1996 (United States)"/>
    <n v="5.8"/>
    <n v="36000"/>
    <s v="Ernest R. Dickerson"/>
    <s v="Joe Gayton"/>
    <s v="Damon Wayans"/>
    <s v="United States"/>
    <n v="25000000"/>
    <n v="22611954"/>
    <s v="Universal Pictures"/>
    <n v="84"/>
  </r>
  <r>
    <s v="Captain Ron"/>
    <s v="PG-13"/>
    <s v="Adventure"/>
    <x v="35"/>
    <s v="September 18, 1992 (United States)"/>
    <n v="5.8"/>
    <n v="21000"/>
    <s v="Thom Eberhardt"/>
    <s v="John Dwyer"/>
    <s v="Kurt Russell"/>
    <s v="United States"/>
    <n v="24000000"/>
    <n v="22518097"/>
    <s v="Touchstone Pictures"/>
    <n v="100"/>
  </r>
  <r>
    <s v="Castaway"/>
    <s v="R"/>
    <s v="Adventure"/>
    <x v="25"/>
    <s v="September 11, 1987 (United States)"/>
    <n v="5.8"/>
    <n v="3100"/>
    <s v="Nicolas Roeg"/>
    <s v="Lucy Irvine"/>
    <s v="Oliver Reed"/>
    <s v="United Kingdom"/>
    <m/>
    <m/>
    <s v="Cannon Screen Entertainment"/>
    <n v="117"/>
  </r>
  <r>
    <s v="Caveman"/>
    <s v="PG"/>
    <s v="Comedy"/>
    <x v="12"/>
    <s v="April 17, 1981 (United States)"/>
    <n v="5.8"/>
    <n v="7300"/>
    <s v="Carl Gottlieb"/>
    <s v="Rudy De Luca"/>
    <s v="Ringo Starr"/>
    <s v="United States"/>
    <m/>
    <n v="15965924"/>
    <s v="Estudios Churubusco Azteca S.A."/>
    <n v="91"/>
  </r>
  <r>
    <s v="Chasing the Dragon II: Wild Wild Bunch"/>
    <s v="Not Rated"/>
    <s v="Action"/>
    <x v="5"/>
    <s v="June 7, 2019 (United States)"/>
    <n v="5.8"/>
    <n v="523"/>
    <s v="Jason Kwan"/>
    <s v="Koon-Nam Lui"/>
    <s v="Tony Ka Fai Leung"/>
    <s v="China"/>
    <m/>
    <n v="45738461"/>
    <s v="Bona Film Group"/>
    <n v="101"/>
  </r>
  <r>
    <s v="Child's Play"/>
    <s v="R"/>
    <s v="Drama"/>
    <x v="5"/>
    <s v="June 21, 2019 (United States)"/>
    <n v="5.8"/>
    <n v="47000"/>
    <s v="Lars Klevberg"/>
    <s v="Tyler Burton Smith"/>
    <s v="Tim Matheson"/>
    <s v="Canada"/>
    <n v="10000000"/>
    <n v="44907074"/>
    <s v="Orion Pictures"/>
    <n v="90"/>
  </r>
  <r>
    <s v="Cirque du Freak: the Vampire's Assistant"/>
    <s v="PG-13"/>
    <s v="Action"/>
    <x v="9"/>
    <s v="October 23, 2009 (United States)"/>
    <n v="5.8"/>
    <n v="44000"/>
    <s v="Paul Weitz"/>
    <s v="Paul Weitz"/>
    <s v="Chris Massoglia"/>
    <s v="United States"/>
    <n v="40000000"/>
    <n v="39291383"/>
    <s v="Universal Pictures"/>
    <n v="109"/>
  </r>
  <r>
    <s v="Clash of the Titans"/>
    <s v="PG-13"/>
    <s v="Action"/>
    <x v="29"/>
    <s v="April 2, 2010 (United States)"/>
    <n v="5.8"/>
    <n v="274000"/>
    <s v="Louis Leterrier"/>
    <s v="Travis Beacham"/>
    <s v="Sam Worthington"/>
    <s v="United States"/>
    <n v="125000000"/>
    <n v="493214993"/>
    <s v="Warner Bros."/>
    <n v="106"/>
  </r>
  <r>
    <s v="Cobra"/>
    <s v="R"/>
    <s v="Action"/>
    <x v="25"/>
    <s v="May 23, 1986 (United States)"/>
    <n v="5.8"/>
    <n v="69000"/>
    <s v="George P. Cosmatos"/>
    <s v="Paula Gosling"/>
    <s v="Sylvester Stallone"/>
    <s v="United States"/>
    <n v="25000000"/>
    <n v="49042224"/>
    <s v="Warner Bros."/>
    <n v="87"/>
  </r>
  <r>
    <s v="Cradle 2 the Grave"/>
    <s v="R"/>
    <s v="Action"/>
    <x v="2"/>
    <s v="February 28, 2003 (United States)"/>
    <n v="5.8"/>
    <n v="42000"/>
    <s v="Andrzej Bartkowiak"/>
    <s v="John O'Brien"/>
    <s v="Jet Li"/>
    <s v="United States"/>
    <n v="25000000"/>
    <n v="56489558"/>
    <s v="Warner Bros."/>
    <n v="101"/>
  </r>
  <r>
    <s v="CrissCross"/>
    <s v="R"/>
    <s v="Crime"/>
    <x v="35"/>
    <s v="May 8, 1992 (United States)"/>
    <n v="5.8"/>
    <n v="1800"/>
    <s v="Chris Menges"/>
    <s v="Scott Sommer"/>
    <s v="Goldie Hawn"/>
    <s v="United States"/>
    <n v="14000000"/>
    <n v="3052738"/>
    <s v="Hawn / Sylbert Movie Company"/>
    <n v="100"/>
  </r>
  <r>
    <s v="Crossing the Line"/>
    <s v="R"/>
    <s v="Crime"/>
    <x v="32"/>
    <s v="August 31, 1990 (United Kingdom)"/>
    <n v="5.8"/>
    <n v="1000"/>
    <s v="David Leland"/>
    <s v="William McIlvanney"/>
    <s v="Kenny Ireland"/>
    <s v="United Kingdom"/>
    <m/>
    <n v="59227"/>
    <s v="Palace Pictures"/>
    <n v="93"/>
  </r>
  <r>
    <s v="Cry Wolf"/>
    <s v="PG-13"/>
    <s v="Drama"/>
    <x v="4"/>
    <s v="September 16, 2005 (United States)"/>
    <n v="5.8"/>
    <n v="26000"/>
    <s v="Jeff Wadlow"/>
    <s v="Jeff Wadlow"/>
    <s v="Julian Morris"/>
    <s v="United States"/>
    <n v="1000000"/>
    <n v="32586408"/>
    <s v="Rogue Pictures"/>
    <n v="90"/>
  </r>
  <r>
    <s v="Daddy's Little Girls"/>
    <s v="PG-13"/>
    <s v="Drama"/>
    <x v="6"/>
    <s v="February 14, 2007 (United States)"/>
    <n v="5.8"/>
    <n v="7200"/>
    <s v="Tyler Perry"/>
    <s v="Tyler Perry"/>
    <s v="Gabrielle Union"/>
    <s v="United States"/>
    <n v="10000000"/>
    <n v="31609243"/>
    <s v="Lions Gate Films"/>
    <n v="100"/>
  </r>
  <r>
    <s v="Devil in the Flesh"/>
    <s v="X"/>
    <s v="Drama"/>
    <x v="25"/>
    <s v="May 22, 1987 (United States)"/>
    <n v="5.8"/>
    <n v="1400"/>
    <s v="Marco Bellocchio"/>
    <s v="Marco Bellocchio"/>
    <s v="Maruschka Detmers"/>
    <s v="Italy"/>
    <m/>
    <n v="546904"/>
    <s v="L.P. Film"/>
    <n v="114"/>
  </r>
  <r>
    <s v="Diary of a Mad Black Woman"/>
    <s v="PG-13"/>
    <s v="Comedy"/>
    <x v="4"/>
    <s v="February 25, 2005 (United States)"/>
    <n v="5.8"/>
    <n v="14000"/>
    <s v="Darren Grant"/>
    <s v="Tyler Perry"/>
    <s v="Kimberly Elise"/>
    <s v="United States"/>
    <n v="5500000"/>
    <n v="50652203"/>
    <s v="BET Pictures"/>
    <n v="116"/>
  </r>
  <r>
    <s v="Dream a Little Dream"/>
    <s v="PG-13"/>
    <s v="Comedy"/>
    <x v="21"/>
    <s v="March 3, 1989 (United States)"/>
    <n v="5.8"/>
    <n v="6500"/>
    <s v="Marc Rocco"/>
    <s v="Daniel Jay Franklin"/>
    <s v="Corey Feldman"/>
    <s v="United States"/>
    <m/>
    <n v="5552441"/>
    <s v="Lightning Pictures"/>
    <n v="114"/>
  </r>
  <r>
    <s v="Drive Me Crazy"/>
    <s v="PG-13"/>
    <s v="Comedy"/>
    <x v="11"/>
    <s v="October 1, 1999 (United States)"/>
    <n v="5.8"/>
    <n v="19000"/>
    <s v="John Schultz"/>
    <s v="Todd Strasser"/>
    <s v="Melissa Joan Hart"/>
    <s v="United States"/>
    <n v="8500000"/>
    <n v="22593409"/>
    <s v="Twentieth Century Fox"/>
    <n v="91"/>
  </r>
  <r>
    <s v="Eat Pray Love"/>
    <s v="PG-13"/>
    <s v="Biography"/>
    <x v="29"/>
    <s v="August 13, 2010 (United States)"/>
    <n v="5.8"/>
    <n v="92000"/>
    <s v="Ryan Murphy"/>
    <s v="Ryan Murphy"/>
    <s v="Julia Roberts"/>
    <s v="United States"/>
    <n v="60000000"/>
    <n v="204594016"/>
    <s v="Columbia Pictures"/>
    <n v="133"/>
  </r>
  <r>
    <s v="Echo Park"/>
    <s v="R"/>
    <s v="Comedy"/>
    <x v="38"/>
    <s v="July 25, 1986 (United States)"/>
    <n v="5.8"/>
    <n v="610"/>
    <s v="Robert Dornhelm"/>
    <s v="Michael Ventura"/>
    <s v="Susan Dey"/>
    <s v="United States"/>
    <m/>
    <m/>
    <s v="Sascha-Verleih"/>
    <n v="88"/>
  </r>
  <r>
    <s v="Encino Man"/>
    <s v="PG"/>
    <s v="Comedy"/>
    <x v="35"/>
    <s v="May 22, 1992 (United States)"/>
    <n v="5.8"/>
    <n v="38000"/>
    <s v="Les Mayfield"/>
    <s v="George Zaloom"/>
    <s v="Sean Astin"/>
    <s v="United States"/>
    <n v="7000000"/>
    <n v="40693477"/>
    <s v="Encino Man Productions"/>
    <n v="88"/>
  </r>
  <r>
    <s v="End of Days"/>
    <s v="R"/>
    <s v="Action"/>
    <x v="11"/>
    <s v="November 24, 1999 (United States)"/>
    <n v="5.8"/>
    <n v="107000"/>
    <s v="Peter Hyams"/>
    <s v="Andrew W. Marlowe"/>
    <s v="Arnold Schwarzenegger"/>
    <s v="United States"/>
    <n v="100000000"/>
    <n v="211989043"/>
    <s v="Beacon Communications"/>
    <n v="122"/>
  </r>
  <r>
    <s v="Enough"/>
    <s v="PG-13"/>
    <s v="Crime"/>
    <x v="23"/>
    <s v="May 24, 2002 (United States)"/>
    <n v="5.8"/>
    <n v="41000"/>
    <s v="Michael Apted"/>
    <s v="Nicholas Kazan"/>
    <s v="Jennifer Lopez"/>
    <s v="United States"/>
    <n v="38000000"/>
    <n v="51806184"/>
    <s v="Columbia Pictures"/>
    <n v="115"/>
  </r>
  <r>
    <s v="Ernest Scared Stupid"/>
    <s v="PG"/>
    <s v="Comedy"/>
    <x v="16"/>
    <s v="October 11, 1991 (United States)"/>
    <n v="5.8"/>
    <n v="11000"/>
    <s v="John R. Cherry III"/>
    <s v="John R. Cherry III"/>
    <s v="Jim Varney"/>
    <s v="United States"/>
    <m/>
    <n v="14143280"/>
    <s v="Touchstone Pictures"/>
    <n v="91"/>
  </r>
  <r>
    <s v="Fatal Instinct"/>
    <s v="PG-13"/>
    <s v="Comedy"/>
    <x v="34"/>
    <s v="October 29, 1993 (United States)"/>
    <n v="5.8"/>
    <n v="7000"/>
    <s v="Carl Reiner"/>
    <s v="David O'Malley"/>
    <s v="Armand Assante"/>
    <s v="United States"/>
    <m/>
    <n v="7839327"/>
    <s v="Metro-Goldwyn-Mayer (MGM)"/>
    <n v="91"/>
  </r>
  <r>
    <s v="Final Destination 3"/>
    <s v="R"/>
    <s v="Horror"/>
    <x v="15"/>
    <s v="February 10, 2006 (United States)"/>
    <n v="5.8"/>
    <n v="133000"/>
    <s v="James Wong"/>
    <s v="Glen Morgan"/>
    <s v="Mary Elizabeth Winstead"/>
    <s v="United States"/>
    <n v="25000000"/>
    <n v="118890272"/>
    <s v="New Line Cinema"/>
    <n v="93"/>
  </r>
  <r>
    <s v="Final Destination 5"/>
    <s v="R"/>
    <s v="Action"/>
    <x v="24"/>
    <s v="August 12, 2011 (United States)"/>
    <n v="5.8"/>
    <n v="109000"/>
    <s v="Steven Quale"/>
    <s v="Eric Heisserer"/>
    <s v="Nicholas D'Agosto"/>
    <s v="United States"/>
    <n v="40000000"/>
    <n v="157887643"/>
    <s v="New Line Cinema"/>
    <n v="92"/>
  </r>
  <r>
    <s v="Firewall"/>
    <s v="PG-13"/>
    <s v="Action"/>
    <x v="15"/>
    <s v="February 10, 2006 (United States)"/>
    <n v="5.8"/>
    <n v="57000"/>
    <s v="Richard Loncraine"/>
    <s v="Joe Forte"/>
    <s v="Harrison Ford"/>
    <s v="United States"/>
    <n v="50000000"/>
    <n v="82751189"/>
    <s v="Warner Bros."/>
    <n v="105"/>
  </r>
  <r>
    <s v="Flight of the Intruder"/>
    <s v="PG-13"/>
    <s v="Action"/>
    <x v="16"/>
    <s v="January 18, 1991 (United States)"/>
    <n v="5.8"/>
    <n v="6600"/>
    <s v="John Milius"/>
    <s v="Stephen Coonts"/>
    <s v="Danny Glover"/>
    <s v="United States"/>
    <n v="35000000"/>
    <n v="14587732"/>
    <s v="Paramount Pictures"/>
    <n v="115"/>
  </r>
  <r>
    <s v="For Richer or Poorer"/>
    <s v="PG-13"/>
    <s v="Comedy"/>
    <x v="14"/>
    <s v="December 12, 1997 (United States)"/>
    <n v="5.8"/>
    <n v="10000"/>
    <s v="Bryan Spicer"/>
    <s v="Jana Howington"/>
    <s v="Tim Allen"/>
    <s v="United States"/>
    <n v="35000000"/>
    <n v="32748995"/>
    <s v="Universal Pictures"/>
    <n v="115"/>
  </r>
  <r>
    <s v="Friday After Next"/>
    <s v="R"/>
    <s v="Comedy"/>
    <x v="23"/>
    <s v="November 22, 2002 (United States)"/>
    <n v="5.8"/>
    <n v="26000"/>
    <s v="Marcus Raboy"/>
    <s v="Ice Cube"/>
    <s v="Ice Cube"/>
    <s v="United States"/>
    <n v="10000000"/>
    <n v="33526835"/>
    <s v="Avery Pix"/>
    <n v="85"/>
  </r>
  <r>
    <s v="Friends with Money"/>
    <s v="R"/>
    <s v="Comedy"/>
    <x v="15"/>
    <s v="April 21, 2006 (United States)"/>
    <n v="5.8"/>
    <n v="29000"/>
    <s v="Nicole Holofcener"/>
    <s v="Nicole Holofcener"/>
    <s v="Jennifer Aniston"/>
    <s v="United States"/>
    <n v="6500000"/>
    <n v="18245244"/>
    <s v="This Is That Productions"/>
    <n v="88"/>
  </r>
  <r>
    <s v="G.I. Joe: Retaliation"/>
    <s v="PG-13"/>
    <s v="Action"/>
    <x v="33"/>
    <s v="March 28, 2013 (United States)"/>
    <n v="5.8"/>
    <n v="176000"/>
    <s v="Jon M. Chu"/>
    <s v="Rhett Reese"/>
    <s v="Dwayne Johnson"/>
    <s v="United States"/>
    <n v="130000000"/>
    <n v="375740705"/>
    <s v="Paramount Pictures"/>
    <n v="110"/>
  </r>
  <r>
    <s v="G.I. Joe: The Rise of Cobra"/>
    <s v="PG-13"/>
    <s v="Action"/>
    <x v="9"/>
    <s v="August 7, 2009 (United States)"/>
    <n v="5.8"/>
    <n v="202000"/>
    <s v="Stephen Sommers"/>
    <s v="Stuart Beattie"/>
    <s v="Dennis Quaid"/>
    <s v="United States"/>
    <n v="175000000"/>
    <n v="302469017"/>
    <s v="Paramount Pictures"/>
    <n v="118"/>
  </r>
  <r>
    <s v="Gamer"/>
    <s v="R"/>
    <s v="Action"/>
    <x v="9"/>
    <s v="September 4, 2009 (United States)"/>
    <n v="5.8"/>
    <n v="131000"/>
    <s v="Mark Neveldine"/>
    <s v="Mark Neveldine"/>
    <s v="Gerard Butler"/>
    <s v="United States"/>
    <n v="50000000"/>
    <n v="40828540"/>
    <s v="Lionsgate"/>
    <n v="95"/>
  </r>
  <r>
    <s v="Georgia Rule"/>
    <s v="R"/>
    <s v="Comedy"/>
    <x v="6"/>
    <s v="May 11, 2007 (United States)"/>
    <n v="5.8"/>
    <n v="24000"/>
    <s v="Garry Marshall"/>
    <s v="Mark Andrus"/>
    <s v="Jane Fonda"/>
    <s v="United States"/>
    <n v="20000000"/>
    <n v="25000167"/>
    <s v="Morgan Creek Entertainment"/>
    <n v="113"/>
  </r>
  <r>
    <s v="Ghosts of Girlfriends Past"/>
    <s v="PG-13"/>
    <s v="Comedy"/>
    <x v="9"/>
    <s v="May 1, 2009 (United States)"/>
    <n v="5.8"/>
    <n v="86000"/>
    <s v="Mark Waters"/>
    <s v="Jon Lucas"/>
    <s v="Matthew McConaughey"/>
    <s v="United States"/>
    <n v="37500000"/>
    <n v="102366815"/>
    <s v="Jon Shestack Productions"/>
    <n v="100"/>
  </r>
  <r>
    <s v="Gothika"/>
    <s v="R"/>
    <s v="Horror"/>
    <x v="2"/>
    <s v="November 21, 2003 (United States)"/>
    <n v="5.8"/>
    <n v="108000"/>
    <s v="Mathieu Kassovitz"/>
    <s v="Sebastian Gutierrez"/>
    <s v="Halle Berry"/>
    <s v="United States"/>
    <n v="40000000"/>
    <n v="141591324"/>
    <s v="Columbia Pictures"/>
    <n v="98"/>
  </r>
  <r>
    <s v="Hall Pass"/>
    <s v="R"/>
    <s v="Comedy"/>
    <x v="24"/>
    <s v="February 25, 2011 (United States)"/>
    <n v="5.8"/>
    <n v="121000"/>
    <s v="Bobby Farrelly"/>
    <s v="Pete Jones"/>
    <s v="Owen Wilson"/>
    <s v="United States"/>
    <n v="36000000"/>
    <n v="86157237"/>
    <s v="New Line Cinema"/>
    <n v="105"/>
  </r>
  <r>
    <s v="Halloween H20: 20 Years Later"/>
    <s v="R"/>
    <s v="Horror"/>
    <x v="17"/>
    <s v="August 5, 1998 (United States)"/>
    <n v="5.8"/>
    <n v="68000"/>
    <s v="Steve Miner"/>
    <s v="Debra Hill"/>
    <s v="Jamie Lee Curtis"/>
    <s v="United States"/>
    <n v="17000000"/>
    <n v="55041738"/>
    <s v="Dimension Films"/>
    <n v="86"/>
  </r>
  <r>
    <s v="Hard to Kill"/>
    <s v="R"/>
    <s v="Action"/>
    <x v="32"/>
    <s v="February 9, 1990 (United States)"/>
    <n v="5.8"/>
    <n v="28000"/>
    <s v="Bruce Malmuth"/>
    <s v="Steven McKay"/>
    <s v="Steven Seagal"/>
    <s v="United States"/>
    <n v="10000000"/>
    <n v="47410827"/>
    <s v="Warner Bros."/>
    <n v="96"/>
  </r>
  <r>
    <s v="Haywire"/>
    <s v="R"/>
    <s v="Action"/>
    <x v="24"/>
    <s v="January 20, 2012 (United States)"/>
    <n v="5.8"/>
    <n v="85000"/>
    <s v="Steven Soderbergh"/>
    <s v="Lem Dobbs"/>
    <s v="Gina Carano"/>
    <s v="Ireland"/>
    <n v="23000000"/>
    <n v="34513760"/>
    <s v="Relativity Media"/>
    <n v="93"/>
  </r>
  <r>
    <s v="Heaven Is for Real"/>
    <s v="PG"/>
    <s v="Biography"/>
    <x v="20"/>
    <s v="April 16, 2014 (United States)"/>
    <n v="5.8"/>
    <n v="26000"/>
    <s v="Randall Wallace"/>
    <s v="Randall Wallace"/>
    <s v="Greg Kinnear"/>
    <s v="United States"/>
    <n v="12000000"/>
    <n v="101982712"/>
    <s v="TriStar Pictures"/>
    <n v="99"/>
  </r>
  <r>
    <s v="Heaven's Prisoners"/>
    <s v="R"/>
    <s v="Drama"/>
    <x v="10"/>
    <s v="May 17, 1996 (United States)"/>
    <n v="5.8"/>
    <n v="5100"/>
    <s v="Phil Joanou"/>
    <s v="James Lee Burke"/>
    <s v="Alec Baldwin"/>
    <s v="United States"/>
    <n v="25000000"/>
    <n v="5009305"/>
    <s v="PVM Entertainment"/>
    <n v="132"/>
  </r>
  <r>
    <s v="Her Alibi"/>
    <s v="PG"/>
    <s v="Comedy"/>
    <x v="21"/>
    <s v="February 3, 1989 (United States)"/>
    <n v="5.8"/>
    <n v="6900"/>
    <s v="Bruce Beresford"/>
    <s v="Charlie Peters"/>
    <s v="Tom Selleck"/>
    <s v="United States"/>
    <m/>
    <n v="18699037"/>
    <s v="Warner Bros."/>
    <n v="94"/>
  </r>
  <r>
    <s v="High Life"/>
    <s v="R"/>
    <s v="Adventure"/>
    <x v="26"/>
    <s v="April 12, 2019 (United States)"/>
    <n v="5.8"/>
    <n v="31000"/>
    <s v="Claire Denis"/>
    <s v="Claire Denis"/>
    <s v="Robert Pattinson"/>
    <s v="France"/>
    <m/>
    <n v="2133033"/>
    <s v="Alcatraz Films"/>
    <n v="113"/>
  </r>
  <r>
    <s v="High Spirits"/>
    <s v="PG-13"/>
    <s v="Comedy"/>
    <x v="28"/>
    <s v="November 18, 1988 (United States)"/>
    <n v="5.8"/>
    <n v="8900"/>
    <s v="Neil Jordan"/>
    <s v="Neil Jordan"/>
    <s v="Peter O'Toole"/>
    <s v="Ireland"/>
    <n v="17000000"/>
    <n v="8578231"/>
    <s v="Vision PDG"/>
    <n v="99"/>
  </r>
  <r>
    <s v="Hollow Man"/>
    <s v="R"/>
    <s v="Action"/>
    <x v="8"/>
    <s v="August 4, 2000 (United States)"/>
    <n v="5.8"/>
    <n v="126000"/>
    <s v="Paul Verhoeven"/>
    <s v="Gary Scott Thompson"/>
    <s v="Kevin Bacon"/>
    <s v="United States"/>
    <n v="95000000"/>
    <n v="190213455"/>
    <s v="Columbia Pictures"/>
    <n v="112"/>
  </r>
  <r>
    <s v="Home Again"/>
    <s v="PG-13"/>
    <s v="Comedy"/>
    <x v="27"/>
    <s v="September 8, 2017 (United States)"/>
    <n v="5.8"/>
    <n v="30000"/>
    <s v="Hallie Meyers-Shyer"/>
    <s v="Hallie Meyers-Shyer"/>
    <s v="Reese Witherspoon"/>
    <s v="United States"/>
    <n v="12000000"/>
    <n v="37270721"/>
    <s v="Black Bicycle Entertainment"/>
    <n v="97"/>
  </r>
  <r>
    <s v="Homegrown"/>
    <s v="R"/>
    <s v="Comedy"/>
    <x v="17"/>
    <s v="April 17, 1998 (United States)"/>
    <n v="5.8"/>
    <n v="4500"/>
    <s v="Stephen Gyllenhaal"/>
    <s v="Jonah Raskin"/>
    <s v="Billy Bob Thornton"/>
    <s v="United States"/>
    <m/>
    <n v="77910"/>
    <s v="Lakeshore International"/>
    <n v="102"/>
  </r>
  <r>
    <s v="Honeymoon in Vegas"/>
    <s v="PG-13"/>
    <s v="Comedy"/>
    <x v="35"/>
    <s v="August 28, 1992 (United States)"/>
    <n v="5.8"/>
    <n v="17000"/>
    <s v="Andrew Bergman"/>
    <s v="Andrew Bergman"/>
    <s v="James Caan"/>
    <s v="United States"/>
    <n v="25000000"/>
    <n v="35208854"/>
    <s v="Castle Rock Entertainment"/>
    <n v="96"/>
  </r>
  <r>
    <s v="Hot Pursuit"/>
    <s v="PG-13"/>
    <s v="Comedy"/>
    <x v="3"/>
    <s v="May 8, 1987 (United States)"/>
    <n v="5.8"/>
    <n v="3500"/>
    <s v="Steven Lisberger"/>
    <s v="Steven Lisberger"/>
    <s v="John Cusack"/>
    <s v="United States"/>
    <m/>
    <n v="4215849"/>
    <s v="RKO Pictures"/>
    <n v="93"/>
  </r>
  <r>
    <s v="House Arrest"/>
    <s v="PG"/>
    <s v="Comedy"/>
    <x v="10"/>
    <s v="August 14, 1996 (United States)"/>
    <n v="5.8"/>
    <n v="8200"/>
    <s v="Harry Winer"/>
    <s v="Michael Hitchcock"/>
    <s v="Jamie Lee Curtis"/>
    <s v="United States"/>
    <m/>
    <n v="7032782"/>
    <s v="Metro-Goldwyn-Mayer (MGM)"/>
    <n v="108"/>
  </r>
  <r>
    <s v="How I Got Into College"/>
    <s v="PG-13"/>
    <s v="Comedy"/>
    <x v="21"/>
    <s v="May 19, 1989 (United States)"/>
    <n v="5.8"/>
    <n v="2100"/>
    <s v="Savage Steve Holland"/>
    <s v="Terrel Seltzer"/>
    <s v="Anthony Edwards"/>
    <s v="United States"/>
    <n v="10000000"/>
    <n v="1642239"/>
    <s v="Twentieth Century Fox"/>
    <n v="86"/>
  </r>
  <r>
    <s v="Hudson Hawk"/>
    <s v="R"/>
    <s v="Action"/>
    <x v="16"/>
    <s v="May 24, 1991 (United States)"/>
    <n v="5.8"/>
    <n v="54000"/>
    <s v="Michael Lehmann"/>
    <s v="Bruce Willis"/>
    <s v="Bruce Willis"/>
    <s v="United States"/>
    <n v="65000000"/>
    <n v="17218080"/>
    <s v="TriStar Pictures"/>
    <n v="100"/>
  </r>
  <r>
    <s v="I Saw the Light"/>
    <s v="R"/>
    <s v="Biography"/>
    <x v="39"/>
    <s v="April 1, 2016 (United States)"/>
    <n v="5.8"/>
    <n v="6700"/>
    <s v="Marc Abraham"/>
    <s v="Marc Abraham"/>
    <s v="Tom Hiddleston"/>
    <s v="United States"/>
    <n v="13000000"/>
    <n v="1767963"/>
    <s v="BRON Studios"/>
    <n v="123"/>
  </r>
  <r>
    <s v="If Looks Could Kill"/>
    <s v="PG-13"/>
    <s v="Action"/>
    <x v="16"/>
    <s v="March 15, 1991 (United States)"/>
    <n v="5.8"/>
    <n v="6600"/>
    <s v="William Dear"/>
    <s v="Fred Dekker"/>
    <s v="Richard Grieco"/>
    <s v="United States"/>
    <m/>
    <n v="7788597"/>
    <s v="Warner Bros."/>
    <n v="88"/>
  </r>
  <r>
    <s v="Into the Forest"/>
    <s v="R"/>
    <s v="Drama"/>
    <x v="39"/>
    <s v="July 29, 2016 (United States)"/>
    <n v="5.8"/>
    <n v="20000"/>
    <s v="Patricia Rozema"/>
    <s v="Patricia Rozema"/>
    <s v="Elliot Page"/>
    <s v="Canada"/>
    <m/>
    <n v="92166"/>
    <s v="Rhombus Media"/>
    <n v="101"/>
  </r>
  <r>
    <s v="Into the Storm"/>
    <s v="PG-13"/>
    <s v="Action"/>
    <x v="20"/>
    <s v="August 8, 2014 (United States)"/>
    <n v="5.8"/>
    <n v="66000"/>
    <s v="Steven Quale"/>
    <s v="John Swetnam"/>
    <s v="Richard Armitage"/>
    <s v="United States"/>
    <n v="50000000"/>
    <n v="161502194"/>
    <s v="Broken Road Productions"/>
    <n v="89"/>
  </r>
  <r>
    <s v="Irreconcilable Differences"/>
    <s v="PG"/>
    <s v="Comedy"/>
    <x v="18"/>
    <s v="September 28, 1984 (United States)"/>
    <n v="5.8"/>
    <n v="2900"/>
    <s v="Charles Shyer"/>
    <s v="Nancy Meyers"/>
    <s v="Ryan O'Neal"/>
    <s v="United States"/>
    <n v="6000000"/>
    <n v="12414210"/>
    <s v="Hemdale"/>
    <n v="113"/>
  </r>
  <r>
    <s v="Jack"/>
    <s v="PG-13"/>
    <s v="Comedy"/>
    <x v="10"/>
    <s v="August 9, 1996 (United States)"/>
    <n v="5.8"/>
    <n v="57000"/>
    <s v="Francis Ford Coppola"/>
    <s v="James DeMonaco"/>
    <s v="Robin Williams"/>
    <s v="United States"/>
    <n v="45000000"/>
    <n v="58620973"/>
    <s v="Hollywood Pictures"/>
    <n v="113"/>
  </r>
  <r>
    <s v="Jigsaw"/>
    <s v="R"/>
    <s v="Crime"/>
    <x v="27"/>
    <s v="October 27, 2017 (United States)"/>
    <n v="5.8"/>
    <n v="73000"/>
    <s v="Michael Spierig"/>
    <s v="Josh Stolberg"/>
    <s v="Matt Passmore"/>
    <s v="Canada"/>
    <n v="10000000"/>
    <n v="102952888"/>
    <s v="Twisted Pictures"/>
    <n v="92"/>
  </r>
  <r>
    <s v="Joe Versus the Volcano"/>
    <s v="PG"/>
    <s v="Comedy"/>
    <x v="32"/>
    <s v="March 9, 1990 (United States)"/>
    <n v="5.8"/>
    <n v="35000"/>
    <s v="John Patrick Shanley"/>
    <s v="John Patrick Shanley"/>
    <s v="Tom Hanks"/>
    <s v="United States"/>
    <n v="25000000"/>
    <n v="39404261"/>
    <s v="Warner Bros."/>
    <n v="102"/>
  </r>
  <r>
    <s v="John Tucker Must Die"/>
    <s v="PG-13"/>
    <s v="Comedy"/>
    <x v="15"/>
    <s v="July 28, 2006 (United States)"/>
    <n v="5.8"/>
    <n v="81000"/>
    <s v="Betty Thomas"/>
    <s v="Jeff Lowell"/>
    <s v="Jesse Metcalfe"/>
    <s v="United States"/>
    <n v="18000000"/>
    <n v="68844775"/>
    <s v="Twentieth Century Fox"/>
    <n v="89"/>
  </r>
  <r>
    <s v="Johnny Suede"/>
    <s v="R"/>
    <s v="Comedy"/>
    <x v="16"/>
    <s v="April 22, 1992 (France)"/>
    <n v="5.8"/>
    <n v="3800"/>
    <s v="Tom DiCillo"/>
    <s v="Tom DiCillo"/>
    <s v="Brad Pitt"/>
    <s v="Switzerland"/>
    <n v="500000"/>
    <n v="90091"/>
    <s v="Arena"/>
    <n v="97"/>
  </r>
  <r>
    <s v="Journey 2: The Mysterious Island"/>
    <s v="PG"/>
    <s v="Action"/>
    <x v="36"/>
    <s v="February 10, 2012 (United States)"/>
    <n v="5.8"/>
    <n v="96000"/>
    <s v="Brad Peyton"/>
    <s v="Brian Gunn"/>
    <s v="Josh Hutcherson"/>
    <s v="United States"/>
    <n v="79000000"/>
    <n v="335260290"/>
    <s v="New Line Cinema"/>
    <n v="94"/>
  </r>
  <r>
    <s v="Journey to the Center of the Earth"/>
    <s v="PG"/>
    <s v="Action"/>
    <x v="0"/>
    <s v="July 11, 2008 (United States)"/>
    <n v="5.8"/>
    <n v="116000"/>
    <s v="Eric Brevig"/>
    <s v="Michael D. Weiss"/>
    <s v="Brendan Fraser"/>
    <s v="United States"/>
    <n v="60000000"/>
    <n v="244232688"/>
    <s v="New Line Cinema"/>
    <n v="93"/>
  </r>
  <r>
    <s v="Just Visiting"/>
    <s v="PG-13"/>
    <s v="Adventure"/>
    <x v="7"/>
    <s v="April 6, 2001 (United States)"/>
    <n v="5.8"/>
    <n v="18000"/>
    <s v="Jean-Marie PoirÃ©"/>
    <s v="Jean-Marie PoirÃ©"/>
    <s v="Jean Reno"/>
    <s v="France"/>
    <n v="35000000"/>
    <n v="16176732"/>
    <s v="Gaumont"/>
    <n v="88"/>
  </r>
  <r>
    <s v="Kamikaze 89"/>
    <s v="Not Rated"/>
    <s v="Sci-Fi"/>
    <x v="31"/>
    <s v="July 16, 1982 (West Germany)"/>
    <n v="5.8"/>
    <n v="665"/>
    <s v="Wolf Gremm"/>
    <s v="Robert Katz"/>
    <s v="Rainer Werner Fassbinder"/>
    <s v="West Germany"/>
    <m/>
    <n v="22440"/>
    <s v="Regina Ziegler Filmproduktion"/>
    <n v="106"/>
  </r>
  <r>
    <s v="Kin"/>
    <s v="PG-13"/>
    <s v="Action"/>
    <x v="26"/>
    <s v="August 31, 2018 (United States)"/>
    <n v="5.8"/>
    <n v="16000"/>
    <s v="Jonathan Baker"/>
    <s v="Jonathan Baker"/>
    <s v="Myles Truitt"/>
    <s v="United States"/>
    <n v="30000000"/>
    <n v="10313019"/>
    <s v="Summit Entertainment"/>
    <n v="102"/>
  </r>
  <r>
    <s v="La Cage aux Folles II"/>
    <s v="R"/>
    <s v="Comedy"/>
    <x v="37"/>
    <s v="February 15, 1981 (United States)"/>
    <n v="5.8"/>
    <n v="1900"/>
    <s v="Ã‰douard Molinaro"/>
    <s v="Jean Poiret"/>
    <s v="Michel Serrault"/>
    <s v="France"/>
    <m/>
    <n v="6950125"/>
    <s v="Da.Ma. Cinematografica"/>
    <n v="102"/>
  </r>
  <r>
    <s v="Lara Croft: Tomb Raider"/>
    <s v="PG-13"/>
    <s v="Action"/>
    <x v="7"/>
    <s v="June 15, 2001 (United States)"/>
    <n v="5.8"/>
    <n v="201000"/>
    <s v="Simon West"/>
    <s v="Sara B. Cooper"/>
    <s v="Angelina Jolie"/>
    <s v="United States"/>
    <n v="115000000"/>
    <n v="274703340"/>
    <s v="Paramount Pictures"/>
    <n v="100"/>
  </r>
  <r>
    <s v="Last Days"/>
    <s v="R"/>
    <s v="Drama"/>
    <x v="4"/>
    <s v="May 13, 2005 (France)"/>
    <n v="5.8"/>
    <n v="22000"/>
    <s v="Gus Van Sant"/>
    <s v="Gus Van Sant"/>
    <s v="Michael Pitt"/>
    <s v="United States"/>
    <m/>
    <n v="2456454"/>
    <s v="HBO Films"/>
    <n v="97"/>
  </r>
  <r>
    <s v="Leviathan"/>
    <s v="R"/>
    <s v="Adventure"/>
    <x v="21"/>
    <s v="March 17, 1989 (United States)"/>
    <n v="5.8"/>
    <n v="19000"/>
    <s v="George P. Cosmatos"/>
    <s v="David Webb Peoples"/>
    <s v="Peter Weller"/>
    <s v="United States"/>
    <n v="25000000"/>
    <n v="15704614"/>
    <s v="Filmauro"/>
    <n v="98"/>
  </r>
  <r>
    <s v="Life of Crime"/>
    <s v="R"/>
    <s v="Comedy"/>
    <x v="33"/>
    <s v="August 29, 2014 (Bahamas)"/>
    <n v="5.8"/>
    <n v="18000"/>
    <s v="Daniel Schechter"/>
    <s v="Daniel Schechter"/>
    <s v="Jennifer Aniston"/>
    <s v="United States"/>
    <n v="12000000"/>
    <n v="1456675"/>
    <s v="Abbolita Productions"/>
    <n v="98"/>
  </r>
  <r>
    <s v="Life or Something Like It"/>
    <s v="PG-13"/>
    <s v="Comedy"/>
    <x v="23"/>
    <s v="April 26, 2002 (United States)"/>
    <n v="5.8"/>
    <n v="24000"/>
    <s v="Stephen Herek"/>
    <s v="John Scott Shepherd"/>
    <s v="Angelina Jolie"/>
    <s v="United States"/>
    <n v="40000000"/>
    <n v="16872671"/>
    <s v="New Regency Productions"/>
    <n v="103"/>
  </r>
  <r>
    <s v="Love Stinks"/>
    <s v="R"/>
    <s v="Comedy"/>
    <x v="11"/>
    <s v="September 10, 1999 (United States)"/>
    <n v="5.8"/>
    <n v="5000"/>
    <s v="Jeff Franklin"/>
    <s v="Jeff Franklin"/>
    <s v="French Stewart"/>
    <s v="United States"/>
    <n v="4000000"/>
    <n v="2924635"/>
    <s v="Baumgarten-Prophet Entertainment"/>
    <n v="94"/>
  </r>
  <r>
    <s v="Love the Coopers"/>
    <s v="PG-13"/>
    <s v="Comedy"/>
    <x v="39"/>
    <s v="November 13, 2015 (United States)"/>
    <n v="5.8"/>
    <n v="22000"/>
    <s v="Jessie Nelson"/>
    <s v="Steven Rogers"/>
    <s v="Steve Martin"/>
    <s v="United States"/>
    <n v="17000000"/>
    <n v="42426912"/>
    <s v="CBS Films"/>
    <n v="107"/>
  </r>
  <r>
    <s v="Mad Money"/>
    <s v="PG-13"/>
    <s v="Comedy"/>
    <x v="0"/>
    <s v="January 18, 2008 (United States)"/>
    <n v="5.8"/>
    <n v="21000"/>
    <s v="Callie Khouri"/>
    <s v="Glenn Gers"/>
    <s v="Diane Keaton"/>
    <s v="United States"/>
    <n v="22000000"/>
    <n v="26412163"/>
    <s v="Big City Pictures"/>
    <n v="104"/>
  </r>
  <r>
    <s v="Mary Reilly"/>
    <s v="R"/>
    <s v="Drama"/>
    <x v="10"/>
    <s v="February 23, 1996 (United States)"/>
    <n v="5.8"/>
    <n v="14000"/>
    <s v="Stephen Frears"/>
    <s v="Valerie Martin"/>
    <s v="Julia Roberts"/>
    <s v="United States"/>
    <n v="47000000"/>
    <n v="12379402"/>
    <s v="NFH Productions"/>
    <n v="108"/>
  </r>
  <r>
    <s v="Masterminds"/>
    <s v="PG-13"/>
    <s v="Biography"/>
    <x v="39"/>
    <s v="September 30, 2016 (United States)"/>
    <n v="5.8"/>
    <n v="52000"/>
    <s v="Jared Hess"/>
    <s v="Chris Bowman"/>
    <s v="Zach Galifianakis"/>
    <s v="United States"/>
    <n v="25000000"/>
    <n v="29674699"/>
    <s v="Broadway Video"/>
    <n v="95"/>
  </r>
  <r>
    <s v="Mike's Murder"/>
    <s v="R"/>
    <s v="Drama"/>
    <x v="18"/>
    <s v="March 9, 1984 (United States)"/>
    <n v="5.8"/>
    <n v="822"/>
    <s v="James Bridges"/>
    <s v="James Bridges"/>
    <s v="Debra Winger"/>
    <s v="United States"/>
    <n v="6300000"/>
    <n v="1059966"/>
    <s v="Skyewiay"/>
    <n v="109"/>
  </r>
  <r>
    <s v="Millennium"/>
    <s v="PG-13"/>
    <s v="Drama"/>
    <x v="21"/>
    <s v="August 25, 1989 (United States)"/>
    <n v="5.8"/>
    <n v="6100"/>
    <s v="Michael Anderson"/>
    <s v="John Varley"/>
    <s v="Kris Kristofferson"/>
    <s v="United States"/>
    <m/>
    <n v="5777099"/>
    <s v="First Millenium Partnership"/>
    <n v="108"/>
  </r>
  <r>
    <s v="Mini's First Time"/>
    <s v="R"/>
    <s v="Comedy"/>
    <x v="15"/>
    <s v="July 14, 2006 (Canada)"/>
    <n v="5.8"/>
    <n v="8100"/>
    <s v="Nick Guthe"/>
    <s v="Nick Guthe"/>
    <s v="Alec Baldwin"/>
    <s v="United States"/>
    <n v="6000000"/>
    <n v="156318"/>
    <s v="Bold Films"/>
    <n v="91"/>
  </r>
  <r>
    <s v="Miss Bala"/>
    <s v="PG-13"/>
    <s v="Action"/>
    <x v="5"/>
    <s v="February 1, 2019 (United States)"/>
    <n v="5.8"/>
    <n v="9900"/>
    <s v="Catherine Hardwicke"/>
    <s v="Gareth Dunnet-Alcocer"/>
    <s v="Gina Rodriguez"/>
    <s v="Mexico"/>
    <n v="15000000"/>
    <n v="15383580"/>
    <s v="Canana Films"/>
    <n v="104"/>
  </r>
  <r>
    <s v="Modern Girls"/>
    <s v="PG-13"/>
    <s v="Comedy"/>
    <x v="25"/>
    <s v="November 7, 1986 (United States)"/>
    <n v="5.8"/>
    <n v="1300"/>
    <s v="Jerry Kramer"/>
    <s v="Laurie Craig"/>
    <s v="Daphne Zuniga"/>
    <s v="United States"/>
    <m/>
    <n v="604849"/>
    <m/>
    <n v="84"/>
  </r>
  <r>
    <s v="Monte Carlo"/>
    <s v="PG"/>
    <s v="Adventure"/>
    <x v="24"/>
    <s v="July 1, 2011 (United States)"/>
    <n v="5.8"/>
    <n v="42000"/>
    <s v="Thomas Bezucha"/>
    <s v="Thomas Bezucha"/>
    <s v="Selena Gomez"/>
    <s v="Hungary"/>
    <n v="20000000"/>
    <n v="39782683"/>
    <s v="Fox 2000 Pictures"/>
    <n v="109"/>
  </r>
  <r>
    <s v="Morgan"/>
    <s v="R"/>
    <s v="Action"/>
    <x v="30"/>
    <s v="September 2, 2016 (United States)"/>
    <n v="5.8"/>
    <n v="41000"/>
    <s v="Luke Scott"/>
    <s v="Seth W. Owen"/>
    <s v="Kate Mara"/>
    <s v="United States"/>
    <n v="8000000"/>
    <n v="8809407"/>
    <s v="Burk A Project"/>
    <n v="92"/>
  </r>
  <r>
    <s v="Mortal Kombat"/>
    <s v="PG-13"/>
    <s v="Action"/>
    <x v="40"/>
    <s v="August 18, 1995 (United States)"/>
    <n v="5.8"/>
    <n v="112000"/>
    <s v="Paul W.S. Anderson"/>
    <s v="Ed Boon"/>
    <s v="Christopher Lambert"/>
    <s v="United States"/>
    <n v="18000000"/>
    <n v="122195920"/>
    <s v="New Line Cinema"/>
    <n v="101"/>
  </r>
  <r>
    <s v="Mr. Deeds"/>
    <s v="PG-13"/>
    <s v="Comedy"/>
    <x v="23"/>
    <s v="June 28, 2002 (United States)"/>
    <n v="5.8"/>
    <n v="138000"/>
    <s v="Steven Brill"/>
    <s v="Clarence Budington Kelland"/>
    <s v="Adam Sandler"/>
    <s v="United States"/>
    <n v="50000000"/>
    <n v="171269535"/>
    <s v="Columbia Pictures"/>
    <n v="96"/>
  </r>
  <r>
    <s v="Mr. Jones"/>
    <s v="R"/>
    <s v="Drama"/>
    <x v="34"/>
    <s v="October 8, 1993 (United States)"/>
    <n v="5.8"/>
    <n v="6900"/>
    <s v="Mike Figgis"/>
    <s v="Eric Roth"/>
    <s v="Richard Gere"/>
    <s v="United States"/>
    <n v="25000000"/>
    <n v="8345845"/>
    <s v="Rastar Productions"/>
    <n v="114"/>
  </r>
  <r>
    <s v="Nacho Libre"/>
    <s v="PG"/>
    <s v="Comedy"/>
    <x v="15"/>
    <s v="June 16, 2006 (United States)"/>
    <n v="5.8"/>
    <n v="83000"/>
    <s v="Jared Hess"/>
    <s v="Jared Hess"/>
    <s v="Jack Black"/>
    <s v="United States"/>
    <n v="35000000"/>
    <n v="99255460"/>
    <s v="Paramount Pictures"/>
    <n v="92"/>
  </r>
  <r>
    <s v="Native Son"/>
    <s v="PG"/>
    <s v="Drama"/>
    <x v="25"/>
    <s v="December 12, 1986 (United States)"/>
    <n v="5.8"/>
    <n v="525"/>
    <s v="Jerrold Freedman"/>
    <s v="Richard Wesley"/>
    <s v="Victor Love"/>
    <s v="United States"/>
    <n v="2000000"/>
    <n v="1301121"/>
    <s v="American Playhouse"/>
    <n v="111"/>
  </r>
  <r>
    <s v="Next of Kin"/>
    <s v="R"/>
    <s v="Action"/>
    <x v="21"/>
    <s v="October 20, 1989 (United States)"/>
    <n v="5.8"/>
    <n v="9700"/>
    <s v="John Irvin"/>
    <s v="Michael Jenning"/>
    <s v="Patrick Swayze"/>
    <s v="United States"/>
    <n v="12000000"/>
    <n v="15942628"/>
    <s v="Lorimar Film Entertainment"/>
    <n v="108"/>
  </r>
  <r>
    <s v="Night and the City"/>
    <s v="R"/>
    <s v="Comedy"/>
    <x v="35"/>
    <s v="October 23, 1992 (United States)"/>
    <n v="5.8"/>
    <n v="4600"/>
    <s v="Irwin Winkler"/>
    <s v="Gerald Kersh"/>
    <s v="Robert De Niro"/>
    <s v="United States"/>
    <n v="20000000"/>
    <n v="6202756"/>
    <s v="Penta Films"/>
    <n v="105"/>
  </r>
  <r>
    <s v="Nightmares"/>
    <s v="R"/>
    <s v="Horror"/>
    <x v="19"/>
    <s v="September 9, 1983 (United States)"/>
    <n v="5.8"/>
    <n v="3000"/>
    <s v="Joseph Sargent"/>
    <s v="Christopher Crowe"/>
    <s v="Cristina Raines"/>
    <s v="United States"/>
    <n v="6000000"/>
    <n v="6670680"/>
    <s v="Universal Pictures"/>
    <n v="99"/>
  </r>
  <r>
    <s v="Nine"/>
    <s v="PG-13"/>
    <s v="Drama"/>
    <x v="9"/>
    <s v="December 25, 2009 (United States)"/>
    <n v="5.8"/>
    <n v="43000"/>
    <s v="Rob Marshall"/>
    <s v="Michael Tolkin"/>
    <s v="Daniel Day-Lewis"/>
    <s v="United Kingdom"/>
    <n v="80000000"/>
    <n v="54004950"/>
    <s v="The Weinstein Company"/>
    <n v="118"/>
  </r>
  <r>
    <s v="Novocaine"/>
    <s v="R"/>
    <s v="Comedy"/>
    <x v="7"/>
    <s v="December 14, 2001 (United States)"/>
    <n v="5.8"/>
    <n v="11000"/>
    <s v="David Atkins"/>
    <s v="Paul Felopulos"/>
    <s v="Steve Martin"/>
    <s v="United States"/>
    <n v="8000000"/>
    <n v="2534372"/>
    <s v="Artisan Entertainment"/>
    <n v="95"/>
  </r>
  <r>
    <s v="O Fantasma"/>
    <s v="Unrated"/>
    <s v="Drama"/>
    <x v="8"/>
    <s v="October 20, 2000 (Portugal)"/>
    <n v="5.8"/>
    <n v="3200"/>
    <s v="JoÃ£o Pedro Rodrigues"/>
    <s v="JoÃ£o Pedro Rodrigues"/>
    <s v="Ricardo Meneses"/>
    <s v="Portugal"/>
    <m/>
    <n v="126783"/>
    <s v="Rosa Filmes"/>
    <n v="87"/>
  </r>
  <r>
    <s v="Observe and Report"/>
    <s v="R"/>
    <s v="Comedy"/>
    <x v="9"/>
    <s v="April 10, 2009 (United States)"/>
    <n v="5.8"/>
    <n v="61000"/>
    <s v="Jody Hill"/>
    <s v="Jody Hill"/>
    <s v="Seth Rogen"/>
    <s v="United States"/>
    <n v="18000000"/>
    <n v="26973554"/>
    <s v="De Line Pictures"/>
    <n v="86"/>
  </r>
  <r>
    <s v="Old Gringo"/>
    <s v="R"/>
    <s v="Adventure"/>
    <x v="21"/>
    <s v="October 6, 1989 (United States)"/>
    <n v="5.8"/>
    <n v="1800"/>
    <s v="Luis Puenzo"/>
    <s v="Carlos Fuentes"/>
    <s v="Jane Fonda"/>
    <s v="United States"/>
    <n v="34000000"/>
    <n v="3574256"/>
    <s v="Columbia Pictures"/>
    <n v="119"/>
  </r>
  <r>
    <s v="One Night Stand"/>
    <s v="R"/>
    <s v="Drama"/>
    <x v="14"/>
    <s v="September 17, 1997 (France)"/>
    <n v="5.8"/>
    <n v="6600"/>
    <s v="Mike Figgis"/>
    <s v="Mike Figgis"/>
    <s v="Wesley Snipes"/>
    <s v="United States"/>
    <n v="24000000"/>
    <n v="2642983"/>
    <s v="New Line Cinema"/>
    <n v="102"/>
  </r>
  <r>
    <s v="Over the Top"/>
    <s v="PG"/>
    <s v="Action"/>
    <x v="3"/>
    <s v="February 13, 1987 (United States)"/>
    <n v="5.8"/>
    <n v="51000"/>
    <s v="Menahem Golan"/>
    <s v="Gary Conway"/>
    <s v="Sylvester Stallone"/>
    <s v="United States"/>
    <n v="25000000"/>
    <n v="16057580"/>
    <s v="The Cannon Group"/>
    <n v="93"/>
  </r>
  <r>
    <s v="Passed Away"/>
    <s v="PG-13"/>
    <s v="Comedy"/>
    <x v="35"/>
    <s v="April 24, 1992 (United States)"/>
    <n v="5.8"/>
    <n v="1200"/>
    <s v="Charlie Peters"/>
    <s v="Charlie Peters"/>
    <s v="Bob Hoskins"/>
    <s v="United States"/>
    <m/>
    <n v="4030793"/>
    <s v="Hollywood Pictures"/>
    <n v="96"/>
  </r>
  <r>
    <s v="Percy Jackson: Sea of Monsters"/>
    <s v="PG"/>
    <s v="Adventure"/>
    <x v="33"/>
    <s v="August 7, 2013 (United States)"/>
    <n v="5.8"/>
    <n v="113000"/>
    <s v="Thor Freudenthal"/>
    <s v="Marc Guggenheim"/>
    <s v="Logan Lerman"/>
    <s v="United States"/>
    <n v="90000000"/>
    <n v="199850315"/>
    <s v="Fox 2000 Pictures"/>
    <n v="106"/>
  </r>
  <r>
    <s v="Peter Pan 2: Return to Never Land"/>
    <s v="G"/>
    <s v="Animation"/>
    <x v="23"/>
    <s v="February 15, 2002 (United States)"/>
    <n v="5.8"/>
    <n v="19000"/>
    <s v="Robin Budd"/>
    <s v="Temple Mathews"/>
    <s v="Blayne Weaver"/>
    <s v="United States"/>
    <n v="20000000"/>
    <n v="115121981"/>
    <s v="Disney Television Animation"/>
    <n v="72"/>
  </r>
  <r>
    <s v="Pitch Perfect 3"/>
    <s v="PG-13"/>
    <s v="Comedy"/>
    <x v="27"/>
    <s v="December 22, 2017 (United States)"/>
    <n v="5.8"/>
    <n v="58000"/>
    <s v="Trish Sie"/>
    <s v="Kay Cannon"/>
    <s v="Anna Kendrick"/>
    <s v="United States"/>
    <n v="45000000"/>
    <n v="185400345"/>
    <s v="Brownstone Entertainment (II)"/>
    <n v="93"/>
  </r>
  <r>
    <s v="Pola X"/>
    <s v="Not Rated"/>
    <s v="Drama"/>
    <x v="11"/>
    <s v="October 9, 1999 (Japan)"/>
    <n v="5.8"/>
    <n v="4600"/>
    <s v="Leos Carax"/>
    <s v="Leos Carax"/>
    <s v="Guillaume Depardieu"/>
    <s v="France"/>
    <m/>
    <m/>
    <s v="ARD Degeto Film"/>
    <n v="134"/>
  </r>
  <r>
    <s v="Police Academy 2: Their First Assignment"/>
    <s v="PG-13"/>
    <s v="Comedy"/>
    <x v="38"/>
    <s v="March 29, 1985 (United States)"/>
    <n v="5.8"/>
    <n v="53000"/>
    <s v="Jerry Paris"/>
    <s v="Neal Israel"/>
    <s v="Steve Guttenberg"/>
    <s v="United States"/>
    <n v="7600000"/>
    <n v="55600000"/>
    <s v="Warner Bros."/>
    <n v="87"/>
  </r>
  <r>
    <s v="Popcorn"/>
    <s v="R"/>
    <s v="Comedy"/>
    <x v="16"/>
    <s v="February 1, 1991 (United States)"/>
    <n v="5.8"/>
    <n v="4200"/>
    <s v="Mark Herrier"/>
    <s v="Mitchell Smith"/>
    <s v="Jill Schoelen"/>
    <s v="United States"/>
    <m/>
    <n v="4205000"/>
    <s v="Movie Partners"/>
    <n v="91"/>
  </r>
  <r>
    <s v="Pride and Prejudice and Zombies"/>
    <s v="PG-13"/>
    <s v="Action"/>
    <x v="30"/>
    <s v="February 5, 2016 (United States)"/>
    <n v="5.8"/>
    <n v="53000"/>
    <s v="Burr Steers"/>
    <s v="Burr Steers"/>
    <s v="Lily James"/>
    <s v="United States"/>
    <n v="28000000"/>
    <n v="16457494"/>
    <s v="Cross Creek Pictures"/>
    <n v="108"/>
  </r>
  <r>
    <s v="Prison"/>
    <s v="R"/>
    <s v="Crime"/>
    <x v="3"/>
    <s v="December 8, 1987 (United Kingdom)"/>
    <n v="5.8"/>
    <n v="4000"/>
    <s v="Renny Harlin"/>
    <s v="Irwin Yablans"/>
    <s v="Lane Smith"/>
    <s v="United States"/>
    <n v="4000000"/>
    <n v="345704"/>
    <s v="Empire Pictures"/>
    <n v="102"/>
  </r>
  <r>
    <s v="Pure Luck"/>
    <s v="PG"/>
    <s v="Comedy"/>
    <x v="16"/>
    <s v="August 9, 1991 (United States)"/>
    <n v="5.8"/>
    <n v="6700"/>
    <s v="Nadia Tass"/>
    <s v="Francis Veber"/>
    <s v="Martin Short"/>
    <s v="United States"/>
    <n v="17010000"/>
    <n v="24941969"/>
    <s v="Hivemind"/>
    <n v="96"/>
  </r>
  <r>
    <s v="Purple Hearts"/>
    <s v="R"/>
    <s v="Drama"/>
    <x v="18"/>
    <s v="August 31, 1984 (West Germany)"/>
    <n v="5.8"/>
    <n v="816"/>
    <s v="Sidney J. Furie"/>
    <s v="Rick Natkin"/>
    <s v="Ken Wahl"/>
    <s v="United States"/>
    <m/>
    <n v="2075282"/>
    <s v="The Ladd Company"/>
    <n v="116"/>
  </r>
  <r>
    <s v="Rambo III"/>
    <s v="R"/>
    <s v="Action"/>
    <x v="28"/>
    <s v="May 25, 1988 (United States)"/>
    <n v="5.8"/>
    <n v="125000"/>
    <s v="Peter MacDonald"/>
    <s v="David Morrell"/>
    <s v="Sylvester Stallone"/>
    <s v="United States"/>
    <n v="63000000"/>
    <n v="189015611"/>
    <s v="Carolco Pictures"/>
    <n v="102"/>
  </r>
  <r>
    <s v="Reindeer Games"/>
    <s v="R"/>
    <s v="Action"/>
    <x v="8"/>
    <s v="February 25, 2000 (United States)"/>
    <n v="5.8"/>
    <n v="38000"/>
    <s v="John Frankenheimer"/>
    <s v="Ehren Kruger"/>
    <s v="Ben Affleck"/>
    <s v="United States"/>
    <n v="42000000"/>
    <n v="32168970"/>
    <s v="Dimension Films"/>
    <n v="104"/>
  </r>
  <r>
    <s v="Resident Evil: Afterlife"/>
    <s v="R"/>
    <s v="Action"/>
    <x v="29"/>
    <s v="September 10, 2010 (United States)"/>
    <n v="5.8"/>
    <n v="165000"/>
    <s v="Paul W.S. Anderson"/>
    <s v="Paul W.S. Anderson"/>
    <s v="Milla Jovovich"/>
    <s v="Germany"/>
    <n v="60000000"/>
    <n v="300228084"/>
    <s v="Screen Gems"/>
    <n v="96"/>
  </r>
  <r>
    <s v="Return of the Living Dead II"/>
    <s v="R"/>
    <s v="Comedy"/>
    <x v="28"/>
    <s v="January 15, 1988 (United States)"/>
    <n v="5.8"/>
    <n v="19000"/>
    <s v="Ken Wiederhorn"/>
    <s v="Ken Wiederhorn"/>
    <s v="James Karen"/>
    <s v="United States"/>
    <n v="6200000"/>
    <n v="9205924"/>
    <s v="Lorimar Motion Pictures"/>
    <n v="89"/>
  </r>
  <r>
    <s v="RoboCop 2"/>
    <s v="R"/>
    <s v="Action"/>
    <x v="32"/>
    <s v="June 22, 1990 (United States)"/>
    <n v="5.8"/>
    <n v="83000"/>
    <s v="Irvin Kershner"/>
    <s v="Edward Neumeier"/>
    <s v="Peter Weller"/>
    <s v="United States"/>
    <n v="25000000"/>
    <n v="45681173"/>
    <s v="Orion Pictures"/>
    <n v="117"/>
  </r>
  <r>
    <s v="Romeo and Juliet"/>
    <s v="PG-13"/>
    <s v="Drama"/>
    <x v="33"/>
    <s v="2013 (United States)"/>
    <n v="5.8"/>
    <n v="11000"/>
    <s v="Carlo Carlei"/>
    <s v="Arthur Brooke"/>
    <s v="Hailee Steinfeld"/>
    <s v="United Kingdom"/>
    <m/>
    <n v="2966268"/>
    <s v="Amber Entertainment"/>
    <n v="118"/>
  </r>
  <r>
    <s v="Rosalie Goes Shopping"/>
    <s v="PG"/>
    <s v="Comedy"/>
    <x v="21"/>
    <s v="May 1990 (United States)"/>
    <n v="5.8"/>
    <n v="877"/>
    <s v="Percy Adlon"/>
    <s v="Christopher Doherty"/>
    <s v="Marianne SÃ¤gebrecht"/>
    <s v="United States"/>
    <m/>
    <n v="574080"/>
    <s v="Bayerischer Rundfunk (BR)"/>
    <n v="94"/>
  </r>
  <r>
    <s v="Rubber"/>
    <s v="R"/>
    <s v="Comedy"/>
    <x v="29"/>
    <s v="November 10, 2010 (France)"/>
    <n v="5.8"/>
    <n v="35000"/>
    <s v="Quentin Dupieux"/>
    <s v="Quentin Dupieux"/>
    <s v="Stephen Spinella"/>
    <s v="France"/>
    <n v="500000"/>
    <n v="101729"/>
    <s v="Realitism Films"/>
    <n v="82"/>
  </r>
  <r>
    <s v="S.F.W."/>
    <s v="R"/>
    <s v="Comedy"/>
    <x v="13"/>
    <s v="January 20, 1995 (United States)"/>
    <n v="5.8"/>
    <n v="4800"/>
    <s v="Jefery Levy"/>
    <s v="Andrew Wellman"/>
    <s v="Stephen Dorff"/>
    <s v="United States"/>
    <m/>
    <n v="63513"/>
    <s v="Polygram Filmed Entertainment"/>
    <n v="96"/>
  </r>
  <r>
    <s v="Savage Grace"/>
    <s v="Not Rated"/>
    <s v="Drama"/>
    <x v="6"/>
    <s v="January 25, 2008 (Spain)"/>
    <n v="5.8"/>
    <n v="11000"/>
    <s v="Tom Kalin"/>
    <s v="Howard A. Rodman"/>
    <s v="Julianne Moore"/>
    <s v="France"/>
    <n v="4600000"/>
    <n v="1432799"/>
    <s v="Celluloid Dreams"/>
    <n v="97"/>
  </r>
  <r>
    <s v="Saw V"/>
    <s v="R"/>
    <s v="Crime"/>
    <x v="0"/>
    <s v="October 24, 2008 (United States)"/>
    <n v="5.8"/>
    <n v="118000"/>
    <s v="David Hackl"/>
    <s v="Patrick Melton"/>
    <s v="Scott Patterson"/>
    <s v="Canada"/>
    <n v="10800000"/>
    <n v="113864059"/>
    <s v="Twisted Pictures"/>
    <n v="92"/>
  </r>
  <r>
    <s v="Second Act"/>
    <s v="PG-13"/>
    <s v="Comedy"/>
    <x v="26"/>
    <s v="December 21, 2018 (United States)"/>
    <n v="5.8"/>
    <n v="24000"/>
    <s v="Peter Segal"/>
    <s v="Justin Zackham"/>
    <s v="Jennifer Lopez"/>
    <s v="United States"/>
    <n v="16000000"/>
    <n v="72294066"/>
    <s v="Huayi Brothers"/>
    <n v="103"/>
  </r>
  <r>
    <s v="See You in the Morning"/>
    <s v="PG-13"/>
    <s v="Drama"/>
    <x v="21"/>
    <s v="April 21, 1989 (United States)"/>
    <n v="5.8"/>
    <n v="849"/>
    <s v="Alan J. Pakula"/>
    <s v="Alan J. Pakula"/>
    <s v="Jeff Bridges"/>
    <s v="United States"/>
    <m/>
    <n v="4795009"/>
    <s v="Lorimar Film Entertainment"/>
    <n v="119"/>
  </r>
  <r>
    <s v="Semi-Pro"/>
    <s v="R"/>
    <s v="Comedy"/>
    <x v="0"/>
    <s v="February 29, 2008 (United States)"/>
    <n v="5.8"/>
    <n v="80000"/>
    <s v="Kent Alterman"/>
    <s v="Scot Armstrong"/>
    <s v="Will Ferrell"/>
    <s v="United States"/>
    <n v="55000000"/>
    <n v="44004502"/>
    <s v="New Line Cinema"/>
    <n v="91"/>
  </r>
  <r>
    <s v="Sgt. Bilko"/>
    <s v="PG"/>
    <s v="Comedy"/>
    <x v="10"/>
    <s v="March 29, 1996 (United States)"/>
    <n v="5.8"/>
    <n v="22000"/>
    <s v="Jonathan Lynn"/>
    <s v="Nat Hiken"/>
    <s v="Steve Martin"/>
    <s v="United States"/>
    <n v="39000000"/>
    <n v="37956793"/>
    <s v="Imagine Entertainment"/>
    <n v="93"/>
  </r>
  <r>
    <s v="Six Days Seven Nights"/>
    <s v="PG-13"/>
    <s v="Action"/>
    <x v="17"/>
    <s v="June 12, 1998 (United States)"/>
    <n v="5.8"/>
    <n v="74000"/>
    <s v="Ivan Reitman"/>
    <s v="Michael Browning"/>
    <s v="Harrison Ford"/>
    <s v="United States"/>
    <n v="70000000"/>
    <n v="164839294"/>
    <s v="Caravan Pictures"/>
    <n v="102"/>
  </r>
  <r>
    <s v="Skyscraper"/>
    <s v="PG-13"/>
    <s v="Action"/>
    <x v="26"/>
    <s v="July 13, 2018 (United States)"/>
    <n v="5.8"/>
    <n v="111000"/>
    <s v="Rawson Marshall Thurber"/>
    <s v="Rawson Marshall Thurber"/>
    <s v="Dwayne Johnson"/>
    <s v="United States"/>
    <n v="125000000"/>
    <n v="304868961"/>
    <s v="Legendary Entertainment"/>
    <n v="102"/>
  </r>
  <r>
    <s v="Smiley Face"/>
    <s v="R"/>
    <s v="Comedy"/>
    <x v="6"/>
    <s v="January 16, 2008 (France)"/>
    <n v="5.8"/>
    <n v="17000"/>
    <s v="Gregg Araki"/>
    <s v="Dylan Haggerty"/>
    <s v="Anna Faris"/>
    <s v="United States"/>
    <m/>
    <n v="179381"/>
    <s v="Anonymous Content"/>
    <n v="85"/>
  </r>
  <r>
    <s v="Some Girls"/>
    <s v="R"/>
    <s v="Comedy"/>
    <x v="28"/>
    <s v="September 9, 1988 (United States)"/>
    <n v="5.8"/>
    <n v="3100"/>
    <s v="Michael Hoffman"/>
    <s v="Rupert Walters"/>
    <s v="Patrick Dempsey"/>
    <s v="United Kingdom"/>
    <m/>
    <n v="401421"/>
    <s v="Metro-Goldwyn-Mayer (MGM)"/>
    <n v="94"/>
  </r>
  <r>
    <s v="Some Kind of Hero"/>
    <s v="R"/>
    <s v="Comedy"/>
    <x v="31"/>
    <s v="April 2, 1982 (United States)"/>
    <n v="5.8"/>
    <n v="1400"/>
    <s v="Michael Pressman"/>
    <s v="Robert Boris"/>
    <s v="Richard Pryor"/>
    <s v="United States"/>
    <m/>
    <n v="23671186"/>
    <s v="Paramount Pictures"/>
    <n v="97"/>
  </r>
  <r>
    <s v="Son in Law"/>
    <s v="PG-13"/>
    <s v="Comedy"/>
    <x v="34"/>
    <s v="July 2, 1993 (United States)"/>
    <n v="5.8"/>
    <n v="18000"/>
    <s v="Steve Rash"/>
    <s v="Patrick J. Clifton"/>
    <s v="Pauly Shore"/>
    <s v="United States"/>
    <m/>
    <n v="36448400"/>
    <s v="Hollywood Pictures"/>
    <n v="95"/>
  </r>
  <r>
    <s v="Sour Grapes"/>
    <s v="R"/>
    <s v="Comedy"/>
    <x v="17"/>
    <s v="April 17, 1998 (United States)"/>
    <n v="5.8"/>
    <n v="2700"/>
    <s v="Larry David"/>
    <s v="Larry David"/>
    <s v="Steven Weber"/>
    <s v="United States"/>
    <m/>
    <n v="123104"/>
    <s v="Castle Rock Entertainment"/>
    <n v="91"/>
  </r>
  <r>
    <s v="Species"/>
    <s v="R"/>
    <s v="Action"/>
    <x v="40"/>
    <s v="July 7, 1995 (United States)"/>
    <n v="5.8"/>
    <n v="76000"/>
    <s v="Roger Donaldson"/>
    <s v="Dennis Feldman"/>
    <s v="Natasha Henstridge"/>
    <s v="United States"/>
    <n v="35000000"/>
    <n v="113374103"/>
    <s v="Metro-Goldwyn-Mayer (MGM)"/>
    <n v="108"/>
  </r>
  <r>
    <s v="Spellbinder"/>
    <s v="R"/>
    <s v="Drama"/>
    <x v="28"/>
    <s v="September 23, 1988 (United States)"/>
    <n v="5.8"/>
    <n v="2200"/>
    <s v="Janet Greek"/>
    <s v="Tracy TormÃ©"/>
    <s v="Tim Daly"/>
    <s v="United States"/>
    <n v="6000000"/>
    <n v="657446"/>
    <s v="Metro-Goldwyn-Mayer (MGM)"/>
    <n v="99"/>
  </r>
  <r>
    <s v="Spread"/>
    <s v="R"/>
    <s v="Comedy"/>
    <x v="9"/>
    <s v="July 8, 2009 (France)"/>
    <n v="5.8"/>
    <n v="39000"/>
    <s v="David Mackenzie"/>
    <s v="Jason Hall"/>
    <s v="Ashton Kutcher"/>
    <s v="United States"/>
    <m/>
    <n v="12035862"/>
    <s v="Barbarian Films"/>
    <n v="97"/>
  </r>
  <r>
    <s v="Storyville"/>
    <s v="R"/>
    <s v="Drama"/>
    <x v="35"/>
    <s v="September 30, 1992 (France)"/>
    <n v="5.8"/>
    <n v="1100"/>
    <s v="Mark Frost"/>
    <s v="Frank Galbally"/>
    <s v="James Spader"/>
    <s v="United States"/>
    <m/>
    <n v="422503"/>
    <s v="Davis Entertainment"/>
    <n v="113"/>
  </r>
  <r>
    <s v="Straight Talk"/>
    <s v="PG"/>
    <s v="Comedy"/>
    <x v="35"/>
    <s v="April 3, 1992 (United States)"/>
    <n v="5.8"/>
    <n v="3500"/>
    <s v="Barnet Kellman"/>
    <s v="Craig Bolotin"/>
    <s v="Dolly Parton"/>
    <s v="United States"/>
    <m/>
    <n v="21202099"/>
    <s v="Hollywood Pictures"/>
    <n v="91"/>
  </r>
  <r>
    <s v="Strange Magic"/>
    <s v="PG"/>
    <s v="Animation"/>
    <x v="39"/>
    <s v="January 23, 2015 (United States)"/>
    <n v="5.8"/>
    <n v="10000"/>
    <s v="Gary Rydstrom"/>
    <s v="David Berenbaum"/>
    <s v="Evan Rachel Wood"/>
    <s v="United States"/>
    <m/>
    <n v="13603453"/>
    <s v="Buena Vista Negative Cutting"/>
    <n v="99"/>
  </r>
  <r>
    <s v="Straw Dogs"/>
    <s v="R"/>
    <s v="Action"/>
    <x v="24"/>
    <s v="September 16, 2011 (United States)"/>
    <n v="5.8"/>
    <n v="33000"/>
    <s v="Rod Lurie"/>
    <s v="Rod Lurie"/>
    <s v="James Marsden"/>
    <s v="United States"/>
    <n v="25000000"/>
    <n v="11168712"/>
    <s v="Screen Gems"/>
    <n v="110"/>
  </r>
  <r>
    <s v="Sudden Death"/>
    <s v="R"/>
    <s v="Action"/>
    <x v="40"/>
    <s v="December 22, 1995 (United States)"/>
    <n v="5.8"/>
    <n v="33000"/>
    <s v="Peter Hyams"/>
    <s v="Karen Elise Baldwin"/>
    <s v="Jean-Claude Van Damme"/>
    <s v="United States"/>
    <n v="35000000"/>
    <n v="64350171"/>
    <s v="Universal Pictures"/>
    <n v="111"/>
  </r>
  <r>
    <s v="Sweet Liberty"/>
    <s v="PG"/>
    <s v="Comedy"/>
    <x v="25"/>
    <s v="May 16, 1986 (United States)"/>
    <n v="5.8"/>
    <n v="2600"/>
    <s v="Alan Alda"/>
    <s v="Alan Alda"/>
    <s v="Alan Alda"/>
    <s v="United States"/>
    <m/>
    <n v="14205021"/>
    <s v="Universal Pictures"/>
    <n v="106"/>
  </r>
  <r>
    <s v="Switch"/>
    <s v="R"/>
    <s v="Comedy"/>
    <x v="16"/>
    <s v="May 10, 1991 (United States)"/>
    <n v="5.8"/>
    <n v="9100"/>
    <s v="Blake Edwards"/>
    <s v="Blake Edwards"/>
    <s v="Ellen Barkin"/>
    <s v="United States"/>
    <n v="14000000"/>
    <n v="15545943"/>
    <s v="Beco Films"/>
    <n v="103"/>
  </r>
  <r>
    <s v="Table 19"/>
    <s v="PG-13"/>
    <s v="Comedy"/>
    <x v="27"/>
    <s v="March 3, 2017 (United States)"/>
    <n v="5.8"/>
    <n v="27000"/>
    <s v="Jeffrey Blitz"/>
    <s v="Mark Duplass"/>
    <s v="Anna Kendrick"/>
    <s v="United States"/>
    <n v="5000000"/>
    <n v="5042014"/>
    <s v="3311 Productions"/>
    <n v="87"/>
  </r>
  <r>
    <s v="Tank"/>
    <s v="PG"/>
    <s v="Action"/>
    <x v="18"/>
    <s v="March 16, 1984 (United States)"/>
    <n v="5.8"/>
    <n v="4100"/>
    <s v="Marvin J. Chomsky"/>
    <s v="Dan Gordon"/>
    <s v="James Garner"/>
    <s v="United States"/>
    <m/>
    <n v="11302884"/>
    <s v="Lorimar Film Entertainment"/>
    <n v="113"/>
  </r>
  <r>
    <s v="Tanner Hall"/>
    <s v="R"/>
    <s v="Drama"/>
    <x v="9"/>
    <s v="January 15, 2015 (Sweden)"/>
    <n v="5.8"/>
    <n v="3500"/>
    <s v="Francesca Gregorini"/>
    <s v="Tatiana von FÃ¼rstenberg"/>
    <s v="Rooney Mara"/>
    <s v="United States"/>
    <n v="3000000"/>
    <n v="5073"/>
    <s v="Two Prong Lesson"/>
    <n v="96"/>
  </r>
  <r>
    <s v="Taxi 3"/>
    <s v="Not Rated"/>
    <s v="Action"/>
    <x v="2"/>
    <s v="January 29, 2003 (France)"/>
    <n v="5.8"/>
    <n v="41000"/>
    <s v="GÃ©rard Krawczyk"/>
    <s v="Luc Besson"/>
    <s v="Samy Naceri"/>
    <s v="France"/>
    <n v="1300000"/>
    <n v="65497208"/>
    <s v="EuropaCorp"/>
    <n v="84"/>
  </r>
  <r>
    <s v="Ted Bundy"/>
    <s v="R"/>
    <s v="Biography"/>
    <x v="23"/>
    <s v="November 22, 2002 (United Kingdom)"/>
    <n v="5.8"/>
    <n v="7300"/>
    <s v="Matthew Bright"/>
    <s v="Stephen Johnston"/>
    <s v="Michael Reilly Burke"/>
    <s v="United Kingdom"/>
    <n v="1200000"/>
    <n v="68716"/>
    <s v="First Look International"/>
    <n v="99"/>
  </r>
  <r>
    <s v="Teenage Mutant Ninja Turtles"/>
    <s v="PG-13"/>
    <s v="Action"/>
    <x v="20"/>
    <s v="August 8, 2014 (United States)"/>
    <n v="5.8"/>
    <n v="203000"/>
    <s v="Jonathan Liebesman"/>
    <s v="Josh Appelbaum"/>
    <s v="Megan Fox"/>
    <s v="United States"/>
    <n v="125000000"/>
    <n v="485004754"/>
    <s v="Paramount Pictures"/>
    <n v="101"/>
  </r>
  <r>
    <s v="The Addams Family"/>
    <s v="PG"/>
    <s v="Animation"/>
    <x v="5"/>
    <s v="October 11, 2019 (United States)"/>
    <n v="5.8"/>
    <n v="31000"/>
    <s v="Greg Tiernan"/>
    <s v="Matt Lieberman"/>
    <s v="Oscar Isaac"/>
    <s v="Canada"/>
    <n v="24000000"/>
    <n v="203783566"/>
    <s v="Metro-Goldwyn-Mayer (MGM)"/>
    <n v="86"/>
  </r>
  <r>
    <s v="The Adventures of Elmo in Grouchland"/>
    <s v="G"/>
    <s v="Adventure"/>
    <x v="11"/>
    <s v="October 1, 1999 (United States)"/>
    <n v="5.8"/>
    <n v="3100"/>
    <s v="Gary Halvorson"/>
    <s v="Mitchell Kriegman"/>
    <s v="Kevin Clash"/>
    <s v="United States"/>
    <n v="26000000"/>
    <n v="11683047"/>
    <s v="Jim Henson Pictures"/>
    <n v="73"/>
  </r>
  <r>
    <s v="The Amateur"/>
    <s v="R"/>
    <s v="Crime"/>
    <x v="12"/>
    <s v="February 12, 1982 (United States)"/>
    <n v="5.8"/>
    <n v="782"/>
    <s v="Charles Jarrott"/>
    <s v="Robert Littell"/>
    <s v="John Savage"/>
    <s v="Canada"/>
    <m/>
    <n v="6892098"/>
    <s v="Balkan Productions"/>
    <n v="112"/>
  </r>
  <r>
    <s v="The Amazing Panda Adventure"/>
    <s v="PG"/>
    <s v="Adventure"/>
    <x v="40"/>
    <s v="August 25, 1995 (United States)"/>
    <n v="5.8"/>
    <n v="3900"/>
    <s v="Christopher Cain"/>
    <s v="John Wilcox"/>
    <s v="Stephen Lang"/>
    <s v="United States"/>
    <m/>
    <n v="7506759"/>
    <s v="Lee Rich Productions"/>
    <n v="84"/>
  </r>
  <r>
    <s v="The Ant Bully"/>
    <s v="PG"/>
    <s v="Animation"/>
    <x v="15"/>
    <s v="July 28, 2006 (United States)"/>
    <n v="5.8"/>
    <n v="38000"/>
    <s v="John A. Davis"/>
    <s v="John A. Davis"/>
    <s v="Paul Giamatti"/>
    <s v="United States"/>
    <n v="50000000"/>
    <n v="55181129"/>
    <s v="Warner Bros."/>
    <n v="88"/>
  </r>
  <r>
    <s v="The Baby-Sitters Club"/>
    <s v="PG"/>
    <s v="Comedy"/>
    <x v="40"/>
    <s v="August 18, 1995 (United States)"/>
    <n v="5.8"/>
    <n v="5500"/>
    <s v="Melanie Mayron"/>
    <s v="Ann M. Martin"/>
    <s v="Schuyler Fisk"/>
    <s v="United States"/>
    <n v="6500000"/>
    <n v="9685976"/>
    <s v="Beacon Communications"/>
    <n v="94"/>
  </r>
  <r>
    <s v="The Blue Lagoon"/>
    <s v="R"/>
    <s v="Adventure"/>
    <x v="37"/>
    <s v="July 2, 1980 (United States)"/>
    <n v="5.8"/>
    <n v="65000"/>
    <s v="Randal Kleiser"/>
    <s v="Henry De Vere Stacpoole"/>
    <s v="Brooke Shields"/>
    <s v="United States"/>
    <n v="4500000"/>
    <n v="58853106"/>
    <s v="Columbia Pictures"/>
    <n v="104"/>
  </r>
  <r>
    <s v="The Boyfriend School"/>
    <s v="PG-13"/>
    <s v="Comedy"/>
    <x v="32"/>
    <s v="September 21, 1990 (United States)"/>
    <n v="5.8"/>
    <n v="2600"/>
    <s v="Malcolm Mowbray"/>
    <s v="Sarah Bird"/>
    <s v="Steve Guttenberg"/>
    <s v="United Kingdom"/>
    <n v="6700000"/>
    <n v="1171762"/>
    <s v="Hemdale"/>
    <n v="101"/>
  </r>
  <r>
    <s v="The Break-Up"/>
    <s v="PG-13"/>
    <s v="Comedy"/>
    <x v="15"/>
    <s v="June 2, 2006 (United States)"/>
    <n v="5.8"/>
    <n v="128000"/>
    <s v="Peyton Reed"/>
    <s v="Jeremy Garelick"/>
    <s v="Jennifer Aniston"/>
    <s v="United States"/>
    <n v="52000000"/>
    <n v="205668210"/>
    <s v="Universal Pictures"/>
    <n v="106"/>
  </r>
  <r>
    <s v="The Center of the World"/>
    <s v="Unrated"/>
    <s v="Drama"/>
    <x v="7"/>
    <s v="May 18, 2001 (Italy)"/>
    <n v="5.8"/>
    <n v="4700"/>
    <s v="Wayne Wang"/>
    <s v="Wayne Wang"/>
    <s v="Shane Edelman"/>
    <s v="United States"/>
    <m/>
    <n v="1460687"/>
    <s v="Artisan Entertainment"/>
    <n v="88"/>
  </r>
  <r>
    <s v="The Chase"/>
    <s v="PG-13"/>
    <s v="Action"/>
    <x v="13"/>
    <s v="March 4, 1994 (United States)"/>
    <n v="5.8"/>
    <n v="18000"/>
    <s v="Adam Rifkin"/>
    <s v="Adam Rifkin"/>
    <s v="Charlie Sheen"/>
    <s v="United States"/>
    <m/>
    <n v="7924955"/>
    <s v="Capitol Films"/>
    <n v="94"/>
  </r>
  <r>
    <s v="The Couch Trip"/>
    <s v="R"/>
    <s v="Comedy"/>
    <x v="28"/>
    <s v="January 15, 1988 (United States)"/>
    <n v="5.8"/>
    <n v="4800"/>
    <s v="Michael Ritchie"/>
    <s v="Ken Kolb"/>
    <s v="Dan Aykroyd"/>
    <s v="United States"/>
    <n v="19000000"/>
    <n v="11005304"/>
    <s v="Orion Pictures"/>
    <n v="97"/>
  </r>
  <r>
    <s v="The Crush"/>
    <s v="R"/>
    <s v="Drama"/>
    <x v="34"/>
    <s v="April 2, 1993 (United States)"/>
    <n v="5.8"/>
    <n v="17000"/>
    <s v="Alan Shapiro"/>
    <s v="Alan Shapiro"/>
    <s v="Cary Elwes"/>
    <s v="United States"/>
    <n v="6000000"/>
    <n v="13609396"/>
    <s v="Morgan Creek Entertainment"/>
    <n v="89"/>
  </r>
  <r>
    <s v="The Divide"/>
    <s v="R"/>
    <s v="Drama"/>
    <x v="24"/>
    <s v="April 20, 2012 (United Kingdom)"/>
    <n v="5.8"/>
    <n v="36000"/>
    <s v="Xavier Gens"/>
    <s v="Karl Mueller"/>
    <s v="Lauren German"/>
    <s v="United States"/>
    <n v="3000000"/>
    <n v="145676"/>
    <s v="Preferred Content"/>
    <n v="112"/>
  </r>
  <r>
    <s v="The Extra Man"/>
    <s v="R"/>
    <s v="Comedy"/>
    <x v="29"/>
    <s v="January 27, 2011 (Greece)"/>
    <n v="5.8"/>
    <n v="4800"/>
    <s v="Shari Springer Berman"/>
    <s v="Robert Pulcini"/>
    <s v="Kevin Kline"/>
    <s v="France"/>
    <n v="7000000"/>
    <n v="649626"/>
    <s v="3 Arts Entertainment"/>
    <n v="108"/>
  </r>
  <r>
    <s v="The Family That Preys"/>
    <s v="PG-13"/>
    <s v="Drama"/>
    <x v="0"/>
    <s v="September 12, 2008 (United States)"/>
    <n v="5.8"/>
    <n v="6800"/>
    <s v="Tyler Perry"/>
    <s v="Tyler Perry"/>
    <s v="Kathy Bates"/>
    <s v="United States"/>
    <m/>
    <n v="37105289"/>
    <s v="Louisiana Producers Film Source"/>
    <n v="111"/>
  </r>
  <r>
    <s v="The Forgotten"/>
    <s v="PG-13"/>
    <s v="Drama"/>
    <x v="1"/>
    <s v="September 24, 2004 (United States)"/>
    <n v="5.8"/>
    <n v="65000"/>
    <s v="Joseph Ruben"/>
    <s v="Gerald Di Pego"/>
    <s v="Julianne Moore"/>
    <s v="United States"/>
    <n v="42000000"/>
    <n v="117592831"/>
    <s v="Revolution Studios"/>
    <n v="91"/>
  </r>
  <r>
    <s v="The Getaway"/>
    <s v="R"/>
    <s v="Action"/>
    <x v="13"/>
    <s v="February 11, 1994 (United States)"/>
    <n v="5.8"/>
    <n v="17000"/>
    <s v="Roger Donaldson"/>
    <s v="Jim Thompson"/>
    <s v="Alec Baldwin"/>
    <s v="United States"/>
    <m/>
    <n v="30057974"/>
    <s v="Universal Pictures"/>
    <n v="115"/>
  </r>
  <r>
    <s v="The Glass House"/>
    <s v="PG-13"/>
    <s v="Crime"/>
    <x v="7"/>
    <s v="September 14, 2001 (United States)"/>
    <n v="5.8"/>
    <n v="34000"/>
    <s v="Daniel Sackheim"/>
    <s v="Wesley Strick"/>
    <s v="Diane Lane"/>
    <s v="United States"/>
    <n v="30000000"/>
    <n v="23619609"/>
    <s v="Columbia Pictures"/>
    <n v="106"/>
  </r>
  <r>
    <s v="The Goods: Live Hard, Sell Hard"/>
    <s v="R"/>
    <s v="Comedy"/>
    <x v="9"/>
    <s v="August 14, 2009 (United States)"/>
    <n v="5.8"/>
    <n v="21000"/>
    <s v="Neal Brennan"/>
    <s v="Andy Stock"/>
    <s v="Jeremy Piven"/>
    <s v="United States"/>
    <n v="10000000"/>
    <n v="15300885"/>
    <s v="Paramount Vantage"/>
    <n v="89"/>
  </r>
  <r>
    <s v="The Green Hornet"/>
    <s v="PG-13"/>
    <s v="Action"/>
    <x v="24"/>
    <s v="January 14, 2011 (United States)"/>
    <n v="5.8"/>
    <n v="157000"/>
    <s v="Michel Gondry"/>
    <s v="Seth Rogen"/>
    <s v="Seth Rogen"/>
    <s v="United States"/>
    <n v="120000000"/>
    <n v="227817248"/>
    <s v="Columbia Pictures"/>
    <n v="119"/>
  </r>
  <r>
    <s v="The Gunman"/>
    <s v="R"/>
    <s v="Action"/>
    <x v="39"/>
    <s v="March 20, 2015 (United States)"/>
    <n v="5.8"/>
    <n v="40000"/>
    <s v="Pierre Morel"/>
    <s v="Jean-Patrick Manchette"/>
    <s v="Sean Penn"/>
    <s v="United States"/>
    <n v="40000000"/>
    <n v="24177137"/>
    <s v="Open Road Films (II)"/>
    <n v="115"/>
  </r>
  <r>
    <s v="The Hangover Part III"/>
    <s v="R"/>
    <s v="Comedy"/>
    <x v="33"/>
    <s v="May 23, 2013 (United States)"/>
    <n v="5.8"/>
    <n v="299000"/>
    <s v="Todd Phillips"/>
    <s v="Todd Phillips"/>
    <s v="Bradley Cooper"/>
    <s v="United States"/>
    <n v="103000000"/>
    <n v="362000072"/>
    <s v="Green Hat Films"/>
    <n v="100"/>
  </r>
  <r>
    <s v="The Heartbreak Kid"/>
    <s v="R"/>
    <s v="Comedy"/>
    <x v="6"/>
    <s v="October 5, 2007 (United States)"/>
    <n v="5.8"/>
    <n v="88000"/>
    <s v="Bobby Farrelly"/>
    <s v="Scot Armstrong"/>
    <s v="Ben Stiller"/>
    <s v="United States"/>
    <n v="60000000"/>
    <n v="128453183"/>
    <s v="Dreamworks Pictures"/>
    <n v="116"/>
  </r>
  <r>
    <s v="The Last Flight of Noah's Ark"/>
    <s v="G"/>
    <s v="Adventure"/>
    <x v="37"/>
    <s v="June 25, 1980 (United States)"/>
    <n v="5.8"/>
    <n v="1300"/>
    <s v="Charles Jarrott"/>
    <s v="Ernest K. Gann"/>
    <s v="Elliott Gould"/>
    <s v="United States"/>
    <n v="6000000"/>
    <n v="11000000"/>
    <s v="Walt Disney Productions"/>
    <n v="97"/>
  </r>
  <r>
    <s v="The Last of the Finest"/>
    <s v="R"/>
    <s v="Action"/>
    <x v="32"/>
    <s v="March 9, 1990 (United States)"/>
    <n v="5.8"/>
    <n v="1200"/>
    <s v="John Mackenzie"/>
    <s v="Jere Cunningham"/>
    <s v="Brian Dennehy"/>
    <s v="United States"/>
    <n v="12000000"/>
    <n v="1531489"/>
    <s v="Orion Pictures"/>
    <n v="106"/>
  </r>
  <r>
    <s v="The League of Extraordinary Gentlemen"/>
    <s v="PG-13"/>
    <s v="Action"/>
    <x v="2"/>
    <s v="July 11, 2003 (United States)"/>
    <n v="5.8"/>
    <n v="171000"/>
    <s v="Stephen Norrington"/>
    <s v="Alan Moore"/>
    <s v="Sean Connery"/>
    <s v="United States"/>
    <n v="78000000"/>
    <n v="179265204"/>
    <s v="Angry Films"/>
    <n v="110"/>
  </r>
  <r>
    <s v="The Little Hours"/>
    <s v="R"/>
    <s v="Comedy"/>
    <x v="27"/>
    <s v="June 30, 2017 (United States)"/>
    <n v="5.8"/>
    <n v="21000"/>
    <s v="Jeff Baena"/>
    <s v="Giovanni Boccaccio"/>
    <s v="Alison Brie"/>
    <s v="United States"/>
    <m/>
    <n v="1647175"/>
    <s v="Destro Films"/>
    <n v="90"/>
  </r>
  <r>
    <s v="The Little Vampire"/>
    <s v="PG"/>
    <s v="Adventure"/>
    <x v="8"/>
    <s v="October 27, 2000 (United States)"/>
    <n v="5.8"/>
    <n v="9800"/>
    <s v="Uli Edel"/>
    <s v="Angela Sommer-Bodenburg"/>
    <s v="Jonathan Lipnicki"/>
    <s v="Germany"/>
    <n v="35000000"/>
    <n v="27965865"/>
    <s v="Avrora Media"/>
    <n v="95"/>
  </r>
  <r>
    <s v="The Love Punch"/>
    <s v="PG-13"/>
    <s v="Comedy"/>
    <x v="33"/>
    <s v="May 23, 2014 (United States)"/>
    <n v="5.8"/>
    <n v="14000"/>
    <s v="Joel Hopkins"/>
    <s v="Joel Hopkins"/>
    <s v="Pierce Brosnan"/>
    <s v="France"/>
    <m/>
    <n v="8366493"/>
    <s v="Process Media"/>
    <n v="94"/>
  </r>
  <r>
    <s v="The Marrying Man"/>
    <s v="R"/>
    <s v="Comedy"/>
    <x v="16"/>
    <s v="April 5, 1991 (United States)"/>
    <n v="5.8"/>
    <n v="5300"/>
    <s v="Jerry Rees"/>
    <s v="Neil Simon"/>
    <s v="Kim Basinger"/>
    <s v="United States"/>
    <n v="26000000"/>
    <n v="12454768"/>
    <s v="Hollywood Pictures"/>
    <n v="115"/>
  </r>
  <r>
    <s v="The Paperboy"/>
    <s v="R"/>
    <s v="Crime"/>
    <x v="36"/>
    <s v="October 17, 2012 (Belgium)"/>
    <n v="5.8"/>
    <n v="37000"/>
    <s v="Lee Daniels"/>
    <s v="Peter Dexter"/>
    <s v="Matthew McConaughey"/>
    <s v="United States"/>
    <n v="12500000"/>
    <n v="3783865"/>
    <s v="Millennium Films"/>
    <n v="107"/>
  </r>
  <r>
    <s v="The Princess Diaries 2: Royal Engagement"/>
    <s v="G"/>
    <s v="Comedy"/>
    <x v="1"/>
    <s v="August 11, 2004 (United States)"/>
    <n v="5.8"/>
    <n v="76000"/>
    <s v="Garry Marshall"/>
    <s v="Meg Cabot"/>
    <s v="Anne Hathaway"/>
    <s v="United States"/>
    <n v="40000000"/>
    <n v="134734481"/>
    <s v="Walt Disney Pictures"/>
    <n v="113"/>
  </r>
  <r>
    <s v="The Relic"/>
    <s v="R"/>
    <s v="Horror"/>
    <x v="14"/>
    <s v="January 10, 1997 (United States)"/>
    <n v="5.8"/>
    <n v="26000"/>
    <s v="Peter Hyams"/>
    <s v="Douglas Preston"/>
    <s v="Penelope Ann Miller"/>
    <s v="United Kingdom"/>
    <n v="40000000"/>
    <n v="33956608"/>
    <s v="British Broadcasting Corporation (BBC)"/>
    <n v="110"/>
  </r>
  <r>
    <s v="The Ringer"/>
    <s v="PG-13"/>
    <s v="Comedy"/>
    <x v="4"/>
    <s v="December 23, 2005 (United States)"/>
    <n v="5.8"/>
    <n v="36000"/>
    <s v="Barry W. Blaustein"/>
    <s v="Ricky Blitt"/>
    <s v="Johnny Knoxville"/>
    <s v="United States"/>
    <m/>
    <n v="40442443"/>
    <s v="Conundrum Entertainment"/>
    <n v="94"/>
  </r>
  <r>
    <s v="The Specials"/>
    <s v="R"/>
    <s v="Action"/>
    <x v="8"/>
    <s v="September 18, 2000 (United States)"/>
    <n v="5.8"/>
    <n v="2200"/>
    <s v="Craig Mazin"/>
    <s v="James Gunn"/>
    <s v="Rob Lowe"/>
    <s v="United States"/>
    <n v="1000000"/>
    <n v="13276"/>
    <s v="Brillstein-Grey Entertainment"/>
    <n v="82"/>
  </r>
  <r>
    <s v="The Survivors"/>
    <s v="R"/>
    <s v="Comedy"/>
    <x v="19"/>
    <s v="June 22, 1983 (United States)"/>
    <n v="5.8"/>
    <n v="4700"/>
    <s v="Michael Ritchie"/>
    <s v="Michael Leeson"/>
    <s v="Walter Matthau"/>
    <s v="United States"/>
    <n v="12000000"/>
    <n v="14000000"/>
    <s v="Rastar Films"/>
    <n v="103"/>
  </r>
  <r>
    <s v="The Texas Chainsaw Massacre: the Beginning"/>
    <s v="R"/>
    <s v="Horror"/>
    <x v="15"/>
    <s v="October 6, 2006 (United States)"/>
    <n v="5.8"/>
    <n v="69000"/>
    <s v="Jonathan Liebesman"/>
    <s v="Sheldon Turner"/>
    <s v="Jordana Brewster"/>
    <s v="United States"/>
    <n v="16000000"/>
    <n v="51764406"/>
    <s v="New Line Cinema"/>
    <n v="91"/>
  </r>
  <r>
    <s v="The To Do List"/>
    <s v="R"/>
    <s v="Comedy"/>
    <x v="33"/>
    <s v="July 26, 2013 (United States)"/>
    <n v="5.8"/>
    <n v="38000"/>
    <s v="Maggie Carey"/>
    <s v="Maggie Carey"/>
    <s v="Aubrey Plaza"/>
    <s v="United States"/>
    <n v="1500000"/>
    <n v="3909596"/>
    <s v="3 Arts Entertainment"/>
    <n v="104"/>
  </r>
  <r>
    <s v="The Toy"/>
    <s v="PG"/>
    <s v="Comedy"/>
    <x v="31"/>
    <s v="December 10, 1982 (United States)"/>
    <n v="5.8"/>
    <n v="11000"/>
    <s v="Richard Donner"/>
    <s v="Francis Veber"/>
    <s v="Richard Pryor"/>
    <s v="United States"/>
    <n v="17000000"/>
    <n v="47118057"/>
    <s v="Columbia Pictures"/>
    <n v="102"/>
  </r>
  <r>
    <s v="The Wolfman"/>
    <s v="R"/>
    <s v="Drama"/>
    <x v="29"/>
    <m/>
    <n v="5.8"/>
    <n v="104000"/>
    <s v="Joe Johnston"/>
    <s v="Andrew Kevin Walker"/>
    <s v="Benicio Del Toro"/>
    <m/>
    <m/>
    <m/>
    <m/>
    <m/>
  </r>
  <r>
    <s v="Thief of Hearts"/>
    <s v="Not Rated"/>
    <s v="Crime"/>
    <x v="18"/>
    <s v="October 19, 1984 (United States)"/>
    <n v="5.8"/>
    <n v="1600"/>
    <s v="Douglas Day Stewart"/>
    <s v="Douglas Day Stewart"/>
    <s v="Steven Bauer"/>
    <s v="United States"/>
    <n v="9000000"/>
    <n v="10435015"/>
    <s v="Don Simpson/Jerry Bruckheimer Films"/>
    <n v="100"/>
  </r>
  <r>
    <s v="Think Like a Man Too"/>
    <s v="PG-13"/>
    <s v="Comedy"/>
    <x v="20"/>
    <s v="June 20, 2014 (United States)"/>
    <n v="5.8"/>
    <n v="20000"/>
    <s v="Tim Story"/>
    <s v="Keith Merryman"/>
    <s v="Kevin Hart"/>
    <s v="United States"/>
    <n v="24000000"/>
    <n v="70181428"/>
    <s v="LStar Capital"/>
    <n v="106"/>
  </r>
  <r>
    <s v="Thinner"/>
    <s v="R"/>
    <s v="Fantasy"/>
    <x v="10"/>
    <s v="October 25, 1996 (United States)"/>
    <n v="5.8"/>
    <n v="29000"/>
    <s v="Tom Holland"/>
    <s v="Stephen King"/>
    <s v="Robert John Burke"/>
    <s v="United States"/>
    <n v="8500000"/>
    <n v="15315484"/>
    <s v="Paramount Pictures"/>
    <n v="93"/>
  </r>
  <r>
    <s v="Trial and Error"/>
    <s v="PG-13"/>
    <s v="Comedy"/>
    <x v="14"/>
    <s v="May 30, 1997 (United States)"/>
    <n v="5.8"/>
    <n v="6000"/>
    <s v="Jonathan Lynn"/>
    <s v="Sara Bernstein"/>
    <s v="Michael Richards"/>
    <s v="United States"/>
    <m/>
    <n v="14598571"/>
    <s v="Larger Than Life Productions"/>
    <n v="98"/>
  </r>
  <r>
    <s v="Trick or Treat"/>
    <s v="R"/>
    <s v="Comedy"/>
    <x v="25"/>
    <s v="October 24, 1986 (United States)"/>
    <n v="5.8"/>
    <n v="6200"/>
    <s v="Charles Martin Smith"/>
    <s v="Rhet Topham"/>
    <s v="Marc Price"/>
    <s v="United States"/>
    <m/>
    <n v="6797218"/>
    <s v="De Laurentiis Entertainment Group (DEG)"/>
    <n v="98"/>
  </r>
  <r>
    <s v="Troop Beverly Hills"/>
    <s v="PG"/>
    <s v="Adventure"/>
    <x v="21"/>
    <s v="March 24, 1989 (United States)"/>
    <n v="5.8"/>
    <n v="9600"/>
    <s v="Jeff Kanew"/>
    <s v="Ava Ostern Fries"/>
    <s v="Shelley Long"/>
    <s v="United States"/>
    <n v="18000000"/>
    <n v="8508843"/>
    <s v="Weintraub Entertainment Group"/>
    <n v="105"/>
  </r>
  <r>
    <s v="Uncle Drew"/>
    <s v="PG-13"/>
    <s v="Comedy"/>
    <x v="26"/>
    <s v="June 29, 2018 (United States)"/>
    <n v="5.8"/>
    <n v="13000"/>
    <s v="Charles Stone III"/>
    <s v="Jay Longino"/>
    <s v="Kyrie Irving"/>
    <s v="United States"/>
    <n v="19000000"/>
    <n v="46664414"/>
    <s v="Summit Entertainment"/>
    <n v="103"/>
  </r>
  <r>
    <s v="Underworld: Blood Wars"/>
    <s v="R"/>
    <s v="Action"/>
    <x v="30"/>
    <s v="January 6, 2017 (United States)"/>
    <n v="5.8"/>
    <n v="72000"/>
    <s v="Anna Foerster"/>
    <s v="Cory Goodman"/>
    <s v="Kate Beckinsale"/>
    <s v="United States"/>
    <n v="35000000"/>
    <n v="81093313"/>
    <s v="Screen Gems"/>
    <n v="91"/>
  </r>
  <r>
    <s v="Unplanned"/>
    <s v="R"/>
    <s v="Biography"/>
    <x v="5"/>
    <s v="March 29, 2019 (United States)"/>
    <n v="5.8"/>
    <n v="13000"/>
    <s v="Chuck Konzelman"/>
    <s v="Abby Johnson"/>
    <s v="Ashley Bratcher"/>
    <s v="United States"/>
    <n v="6000000"/>
    <n v="21354152"/>
    <s v="Unplanned Movie"/>
    <n v="109"/>
  </r>
  <r>
    <s v="V/H/S"/>
    <s v="R"/>
    <s v="Horror"/>
    <x v="36"/>
    <s v="September 6, 2012 (Russia)"/>
    <n v="5.8"/>
    <n v="58000"/>
    <s v="Directors"/>
    <s v="Brad Miska"/>
    <s v="Calvin Reeder"/>
    <s v="United States"/>
    <m/>
    <n v="1944287"/>
    <s v="8383 Productions"/>
    <n v="116"/>
  </r>
  <r>
    <s v="Venom"/>
    <s v="R"/>
    <s v="Horror"/>
    <x v="12"/>
    <s v="January 29, 1982 (United States)"/>
    <n v="5.8"/>
    <n v="2600"/>
    <s v="Piers Haggard"/>
    <s v="Alan Scholefield"/>
    <s v="Klaus Kinski"/>
    <s v="United Kingdom"/>
    <m/>
    <n v="5229643"/>
    <s v="Morison Film Group"/>
    <n v="92"/>
  </r>
  <r>
    <s v="Vox Lux"/>
    <s v="R"/>
    <s v="Drama"/>
    <x v="26"/>
    <s v="December 20, 2018 (Kuwait)"/>
    <n v="5.8"/>
    <n v="17000"/>
    <s v="Brady Corbet"/>
    <s v="Brady Corbet"/>
    <s v="Natalie Portman"/>
    <s v="United States"/>
    <m/>
    <n v="1399272"/>
    <s v="Bold Films"/>
    <n v="114"/>
  </r>
  <r>
    <s v="What a Girl Wants"/>
    <s v="PG"/>
    <s v="Comedy"/>
    <x v="2"/>
    <s v="April 4, 2003 (United States)"/>
    <n v="5.8"/>
    <n v="61000"/>
    <s v="Dennie Gordon"/>
    <s v="William Douglas-Home"/>
    <s v="Amanda Bynes"/>
    <s v="United States"/>
    <n v="25000000"/>
    <n v="50732139"/>
    <s v="Warner Bros."/>
    <n v="105"/>
  </r>
  <r>
    <s v="Wild Hogs"/>
    <s v="PG-13"/>
    <s v="Action"/>
    <x v="6"/>
    <s v="March 2, 2007 (United States)"/>
    <n v="5.8"/>
    <n v="115000"/>
    <s v="Walt Becker"/>
    <s v="Brad Copeland"/>
    <s v="Tim Allen"/>
    <s v="United States"/>
    <m/>
    <n v="253625427"/>
    <s v="Touchstone Pictures"/>
    <n v="100"/>
  </r>
  <r>
    <s v="Windy City"/>
    <s v="R"/>
    <s v="Drama"/>
    <x v="18"/>
    <s v="January 1, 1986 (Uruguay)"/>
    <n v="5.8"/>
    <n v="262"/>
    <s v="Armyan Bernstein"/>
    <s v="Armyan Bernstein"/>
    <s v="John Shea"/>
    <s v="United States"/>
    <m/>
    <n v="343890"/>
    <s v="CBS Theatrical Films"/>
    <n v="103"/>
  </r>
  <r>
    <s v="Wishmaster"/>
    <s v="R"/>
    <s v="Fantasy"/>
    <x v="14"/>
    <s v="September 19, 1997 (United States)"/>
    <n v="5.8"/>
    <n v="21000"/>
    <s v="Robert Kurtzman"/>
    <s v="Peter Atkins"/>
    <s v="Tammy Lauren"/>
    <s v="United States"/>
    <n v="5000000"/>
    <n v="15738769"/>
    <s v="Image Organization"/>
    <n v="90"/>
  </r>
  <r>
    <s v="Worth Winning"/>
    <s v="PG-13"/>
    <s v="Comedy"/>
    <x v="21"/>
    <s v="October 27, 1989 (United States)"/>
    <n v="5.8"/>
    <n v="1600"/>
    <s v="Will Mackenzie"/>
    <s v="Dan Lewandowski"/>
    <s v="Mark Harmon"/>
    <s v="United States"/>
    <m/>
    <n v="3690328"/>
    <s v="A&amp;M Films"/>
    <n v="103"/>
  </r>
  <r>
    <s v="Year of the Comet"/>
    <s v="PG-13"/>
    <s v="Action"/>
    <x v="35"/>
    <s v="April 24, 1992 (United States)"/>
    <n v="5.8"/>
    <n v="1500"/>
    <s v="Peter Yates"/>
    <s v="William Goldman"/>
    <s v="Penelope Ann Miller"/>
    <s v="United States"/>
    <m/>
    <n v="2791515"/>
    <s v="Castle Rock Entertainment"/>
    <n v="91"/>
  </r>
  <r>
    <s v="You Again"/>
    <s v="PG"/>
    <s v="Comedy"/>
    <x v="29"/>
    <s v="September 24, 2010 (United States)"/>
    <n v="5.8"/>
    <n v="50000"/>
    <s v="Andy Fickman"/>
    <s v="Moe Jelline"/>
    <s v="Kristen Bell"/>
    <s v="United States"/>
    <n v="20000000"/>
    <n v="32054369"/>
    <s v="Touchstone Pictures"/>
    <n v="105"/>
  </r>
  <r>
    <s v="2 Fast 2 Furious"/>
    <s v="PG-13"/>
    <s v="Action"/>
    <x v="2"/>
    <s v="June 6, 2003 (United States)"/>
    <n v="5.9"/>
    <n v="259000"/>
    <s v="John Singleton"/>
    <s v="Gary Scott Thompson"/>
    <s v="Paul Walker"/>
    <s v="United States"/>
    <n v="76000000"/>
    <n v="236350661"/>
    <s v="Universal Pictures"/>
    <n v="107"/>
  </r>
  <r>
    <s v="88 Minutes"/>
    <s v="R"/>
    <s v="Crime"/>
    <x v="6"/>
    <s v="April 18, 2008 (United States)"/>
    <n v="5.9"/>
    <n v="75000"/>
    <s v="Jon Avnet"/>
    <s v="Gary Scott Thompson"/>
    <s v="Al Pacino"/>
    <s v="United States"/>
    <n v="30000000"/>
    <n v="32593385"/>
    <s v="Millennium Films"/>
    <n v="108"/>
  </r>
  <r>
    <s v="A Cinderella Story"/>
    <s v="PG"/>
    <s v="Comedy"/>
    <x v="1"/>
    <s v="July 16, 2004 (United States)"/>
    <n v="5.9"/>
    <n v="83000"/>
    <s v="Mark Rosman"/>
    <s v="Leigh Dunlap"/>
    <s v="Hilary Duff"/>
    <s v="United States"/>
    <n v="19000000"/>
    <n v="70067909"/>
    <s v="Warner Bros."/>
    <n v="95"/>
  </r>
  <r>
    <s v="A Man and a Woman: 20 Years Later"/>
    <s v="PG"/>
    <s v="Drama"/>
    <x v="25"/>
    <s v="August 15, 1986 (United States)"/>
    <n v="5.9"/>
    <n v="675"/>
    <s v="Claude Lelouch"/>
    <s v="Claude Lelouch"/>
    <s v="Anouk AimÃ©e"/>
    <s v="France"/>
    <m/>
    <m/>
    <s v="Les Films 13"/>
    <n v="102"/>
  </r>
  <r>
    <s v="A Man in Love"/>
    <s v="R"/>
    <s v="Drama"/>
    <x v="3"/>
    <s v="September 1987 (United States)"/>
    <n v="5.9"/>
    <n v="541"/>
    <s v="Diane Kurys"/>
    <s v="Diane Kurys"/>
    <s v="Peter Coyote"/>
    <s v="France"/>
    <m/>
    <n v="949451"/>
    <s v="Alexandre Films"/>
    <n v="125"/>
  </r>
  <r>
    <s v="A Rage in Harlem"/>
    <s v="R"/>
    <s v="Comedy"/>
    <x v="16"/>
    <s v="May 3, 1991 (United States)"/>
    <n v="5.9"/>
    <n v="2000"/>
    <s v="Bill Duke"/>
    <s v="Chester Himes"/>
    <s v="Forest Whitaker"/>
    <s v="United Kingdom"/>
    <n v="8000000"/>
    <n v="10438504"/>
    <s v="Palace Pictures"/>
    <n v="115"/>
  </r>
  <r>
    <s v="A Thousand Words"/>
    <s v="PG-13"/>
    <s v="Comedy"/>
    <x v="36"/>
    <s v="March 9, 2012 (United States)"/>
    <n v="5.9"/>
    <n v="41000"/>
    <s v="Brian Robbins"/>
    <s v="Steve Koren"/>
    <s v="Eddie Murphy"/>
    <s v="United States"/>
    <n v="40000000"/>
    <n v="22044277"/>
    <s v="DreamWorks"/>
    <n v="91"/>
  </r>
  <r>
    <s v="Abraham Lincoln: Vampire Hunter"/>
    <s v="R"/>
    <s v="Action"/>
    <x v="36"/>
    <s v="June 22, 2012 (United States)"/>
    <n v="5.9"/>
    <n v="151000"/>
    <s v="Timur Bekmambetov"/>
    <s v="Seth Grahame-Smith"/>
    <s v="Benjamin Walker"/>
    <s v="United States"/>
    <n v="69000000"/>
    <n v="116471580"/>
    <s v="Abraham Productions"/>
    <n v="105"/>
  </r>
  <r>
    <s v="After.Life"/>
    <s v="R"/>
    <s v="Drama"/>
    <x v="9"/>
    <s v="December 16, 2009 (Brazil)"/>
    <n v="5.9"/>
    <n v="37000"/>
    <s v="Agnieszka Wojtowicz-Vosloo"/>
    <s v="Agnieszka Wojtowicz-Vosloo"/>
    <s v="Christina Ricci"/>
    <s v="United States"/>
    <n v="4500000"/>
    <n v="2425535"/>
    <s v="Lleju Productions"/>
    <n v="104"/>
  </r>
  <r>
    <s v="Against All Odds"/>
    <s v="R"/>
    <s v="Action"/>
    <x v="18"/>
    <s v="March 2, 1984 (United States)"/>
    <n v="5.9"/>
    <n v="11000"/>
    <s v="Taylor Hackford"/>
    <s v="Eric Hughes"/>
    <s v="Rachel Ward"/>
    <s v="United States"/>
    <n v="13000000"/>
    <n v="21689062"/>
    <s v="Columbia Pictures"/>
    <n v="128"/>
  </r>
  <r>
    <s v="All About the Benjamins"/>
    <s v="R"/>
    <s v="Action"/>
    <x v="23"/>
    <s v="March 8, 2002 (United States)"/>
    <n v="5.9"/>
    <n v="13000"/>
    <s v="Kevin Bray"/>
    <s v="Ronald Lang"/>
    <s v="Ice Cube"/>
    <s v="United States"/>
    <n v="15000000"/>
    <n v="26306533"/>
    <s v="New Line Cinema"/>
    <n v="95"/>
  </r>
  <r>
    <s v="All Eyez on Me"/>
    <s v="R"/>
    <s v="Biography"/>
    <x v="27"/>
    <s v="June 16, 2017 (United States)"/>
    <n v="5.9"/>
    <n v="22000"/>
    <s v="Benny Boom"/>
    <s v="Jeremy Haft"/>
    <s v="Demetrius Shipp Jr."/>
    <s v="United States"/>
    <n v="40000000"/>
    <n v="55668698"/>
    <s v="Summit Entertainment"/>
    <n v="139"/>
  </r>
  <r>
    <s v="All the Right Moves"/>
    <s v="R"/>
    <s v="Drama"/>
    <x v="19"/>
    <s v="October 21, 1983 (United States)"/>
    <n v="5.9"/>
    <n v="16000"/>
    <s v="Michael Chapman"/>
    <s v="Michael Kane"/>
    <s v="Tom Cruise"/>
    <s v="United States"/>
    <n v="5600000"/>
    <n v="17233166"/>
    <s v="Lucille Ball Productions"/>
    <n v="91"/>
  </r>
  <r>
    <s v="An Awfully Big Adventure"/>
    <s v="R"/>
    <s v="Comedy"/>
    <x v="40"/>
    <s v="July 21, 1995 (United States)"/>
    <n v="5.9"/>
    <n v="2700"/>
    <s v="Mike Newell"/>
    <s v="Beryl Bainbridge"/>
    <s v="Hugh Grant"/>
    <s v="United Kingdom"/>
    <n v="4000000"/>
    <n v="259724"/>
    <s v="BBC Films"/>
    <n v="112"/>
  </r>
  <r>
    <s v="Analyze That"/>
    <s v="R"/>
    <s v="Comedy"/>
    <x v="23"/>
    <s v="December 6, 2002 (United States)"/>
    <n v="5.9"/>
    <n v="83000"/>
    <s v="Harold Ramis"/>
    <s v="Kenneth Lonergan"/>
    <s v="Robert De Niro"/>
    <s v="United States"/>
    <n v="60000000"/>
    <n v="55003135"/>
    <s v="Warner Bros."/>
    <n v="96"/>
  </r>
  <r>
    <s v="Annabelle Comes Home"/>
    <s v="R"/>
    <s v="Horror"/>
    <x v="5"/>
    <s v="June 26, 2019 (United States)"/>
    <n v="5.9"/>
    <n v="65000"/>
    <s v="Gary Dauberman"/>
    <s v="Gary Dauberman"/>
    <s v="Vera Farmiga"/>
    <s v="United States"/>
    <n v="30000000"/>
    <n v="231252591"/>
    <s v="New Line Cinema"/>
    <n v="106"/>
  </r>
  <r>
    <s v="Another 48 Hrs."/>
    <s v="R"/>
    <s v="Action"/>
    <x v="32"/>
    <s v="June 8, 1990 (United States)"/>
    <n v="5.9"/>
    <n v="40000"/>
    <s v="Walter Hill"/>
    <s v="John Fasano"/>
    <s v="Eddie Murphy"/>
    <s v="United States"/>
    <n v="38000000"/>
    <n v="153518974"/>
    <s v="Paramount Pictures"/>
    <n v="93"/>
  </r>
  <r>
    <s v="Around the World in 80 Days"/>
    <s v="PG"/>
    <s v="Action"/>
    <x v="1"/>
    <s v="June 16, 2004 (United States)"/>
    <n v="5.9"/>
    <n v="87000"/>
    <s v="Frank Coraci"/>
    <s v="Jules Verne"/>
    <s v="Jackie Chan"/>
    <s v="United States"/>
    <n v="110000000"/>
    <n v="72178895"/>
    <s v="Walt Disney Pictures"/>
    <n v="120"/>
  </r>
  <r>
    <s v="Back to the Beach"/>
    <s v="PG"/>
    <s v="Comedy"/>
    <x v="3"/>
    <s v="August 7, 1987 (United States)"/>
    <n v="5.9"/>
    <n v="2800"/>
    <s v="Lyndall Hobbs"/>
    <s v="James Komack"/>
    <s v="Frankie Avalon"/>
    <s v="United States"/>
    <m/>
    <n v="13110903"/>
    <s v="Paramount Pictures"/>
    <n v="92"/>
  </r>
  <r>
    <s v="Bennett's War"/>
    <s v="PG-13"/>
    <s v="Sport"/>
    <x v="5"/>
    <s v="August 30, 2019 (United States)"/>
    <n v="5.9"/>
    <n v="691"/>
    <s v="Alex Ranarivelo"/>
    <s v="Alex Ranarivelo"/>
    <s v="Michael Roark"/>
    <s v="United States"/>
    <m/>
    <n v="1067629"/>
    <s v="ESX Entertainment"/>
    <n v="94"/>
  </r>
  <r>
    <s v="Beyond a Reasonable Doubt"/>
    <s v="PG-13"/>
    <s v="Crime"/>
    <x v="9"/>
    <s v="July 10, 2009 (Spain)"/>
    <n v="5.9"/>
    <n v="12000"/>
    <s v="Peter Hyams"/>
    <s v="Peter Hyams"/>
    <s v="Jesse Metcalfe"/>
    <s v="United States"/>
    <n v="25000000"/>
    <n v="4515258"/>
    <s v="Autonomous Films"/>
    <n v="106"/>
  </r>
  <r>
    <s v="Billy Bathgate"/>
    <s v="R"/>
    <s v="Crime"/>
    <x v="16"/>
    <s v="November 1, 1991 (United States)"/>
    <n v="5.9"/>
    <n v="11000"/>
    <s v="Robert Benton"/>
    <s v="E.L. Doctorow"/>
    <s v="Dustin Hoffman"/>
    <s v="United States"/>
    <n v="48000000"/>
    <n v="15565363"/>
    <s v="Touchstone Pictures"/>
    <n v="106"/>
  </r>
  <r>
    <s v="Breathless"/>
    <s v="R"/>
    <s v="Action"/>
    <x v="19"/>
    <s v="May 13, 1983 (United States)"/>
    <n v="5.9"/>
    <n v="8700"/>
    <s v="Jim McBride"/>
    <s v="FranÃ§ois Truffaut"/>
    <s v="Richard Gere"/>
    <s v="United States"/>
    <n v="7500000"/>
    <n v="19910002"/>
    <s v="Breathless Associates"/>
    <n v="100"/>
  </r>
  <r>
    <s v="Buster"/>
    <s v="R"/>
    <s v="Comedy"/>
    <x v="28"/>
    <s v="November 23, 1988 (United States)"/>
    <n v="5.9"/>
    <n v="3600"/>
    <s v="David Green"/>
    <s v="Colin Shindler"/>
    <s v="Phil Collins"/>
    <s v="United Kingdom"/>
    <m/>
    <n v="540000"/>
    <s v="The Movie Group"/>
    <n v="102"/>
  </r>
  <r>
    <s v="Canadian Bacon"/>
    <s v="PG"/>
    <s v="Comedy"/>
    <x v="40"/>
    <s v="September 22, 1995 (United States)"/>
    <n v="5.9"/>
    <n v="16000"/>
    <s v="Michael Moore"/>
    <s v="Michael Moore"/>
    <s v="John Candy"/>
    <s v="United States"/>
    <n v="11000000"/>
    <n v="163971"/>
    <s v="Dog Eat Dog Films"/>
    <n v="91"/>
  </r>
  <r>
    <s v="Captain Corelli's Mandolin"/>
    <s v="R"/>
    <s v="Drama"/>
    <x v="7"/>
    <s v="August 17, 2001 (United States)"/>
    <n v="5.9"/>
    <n v="33000"/>
    <s v="John Madden"/>
    <s v="Shawn Slovo"/>
    <s v="Nicolas Cage"/>
    <s v="United Kingdom"/>
    <n v="57000000"/>
    <n v="62112895"/>
    <s v="Universal Pictures"/>
    <n v="131"/>
  </r>
  <r>
    <s v="Career Opportunities"/>
    <s v="PG-13"/>
    <s v="Comedy"/>
    <x v="16"/>
    <s v="March 29, 1991 (United States)"/>
    <n v="5.9"/>
    <n v="12000"/>
    <s v="Bryan Gordon"/>
    <s v="John Hughes"/>
    <s v="Frank Whaley"/>
    <s v="United States"/>
    <m/>
    <n v="11336986"/>
    <s v="Hughes Entertainment"/>
    <n v="83"/>
  </r>
  <r>
    <s v="Carrie"/>
    <s v="R"/>
    <s v="Drama"/>
    <x v="33"/>
    <s v="October 18, 2013 (United States)"/>
    <n v="5.9"/>
    <n v="135000"/>
    <s v="Kimberly Peirce"/>
    <s v="Lawrence D. Cohen"/>
    <s v="ChloÃ« Grace Moretz"/>
    <s v="United States"/>
    <n v="30000000"/>
    <n v="84790678"/>
    <s v="Metro-Goldwyn-Mayer (MGM)"/>
    <n v="100"/>
  </r>
  <r>
    <s v="Charlie Says"/>
    <s v="R"/>
    <s v="Biography"/>
    <x v="26"/>
    <s v="May 17, 2019 (United States)"/>
    <n v="5.9"/>
    <n v="3500"/>
    <s v="Mary Harron"/>
    <s v="Guinevere Turner"/>
    <s v="Hannah Murray"/>
    <s v="United States"/>
    <m/>
    <n v="98240"/>
    <s v="Epic Level Entertainment"/>
    <n v="110"/>
  </r>
  <r>
    <s v="Cheaper by the Dozen"/>
    <s v="PG"/>
    <s v="Comedy"/>
    <x v="2"/>
    <s v="December 25, 2003 (United States)"/>
    <n v="5.9"/>
    <n v="96000"/>
    <s v="Shawn Levy"/>
    <s v="Frank B. Gilbreth Jr."/>
    <s v="Steve Martin"/>
    <s v="United States"/>
    <n v="40000000"/>
    <n v="190538630"/>
    <s v="Twentieth Century Fox"/>
    <n v="98"/>
  </r>
  <r>
    <s v="Child's Play 2"/>
    <s v="R"/>
    <s v="Horror"/>
    <x v="32"/>
    <s v="November 9, 1990 (United States)"/>
    <n v="5.9"/>
    <n v="47000"/>
    <s v="John Lafia"/>
    <s v="Don Mancini"/>
    <s v="Alex Vincent"/>
    <s v="United States"/>
    <n v="13000000"/>
    <n v="35763605"/>
    <s v="Universal Pictures"/>
    <n v="84"/>
  </r>
  <r>
    <s v="Class of 1999"/>
    <s v="R"/>
    <s v="Action"/>
    <x v="32"/>
    <s v="May 11, 1990 (United States)"/>
    <n v="5.9"/>
    <n v="7000"/>
    <s v="Mark L. Lester"/>
    <s v="Mark L. Lester"/>
    <s v="Bradley Gregg"/>
    <s v="United States"/>
    <n v="5200000"/>
    <n v="2459895"/>
    <s v="Lightning Pictures"/>
    <n v="99"/>
  </r>
  <r>
    <s v="Clinton Road"/>
    <m/>
    <s v="Horror"/>
    <x v="5"/>
    <s v="June 14, 2019 (United States)"/>
    <n v="5.9"/>
    <n v="1900"/>
    <s v="Richard Grieco"/>
    <s v="Noel Ashman"/>
    <s v="Ace Young"/>
    <m/>
    <n v="2500000"/>
    <n v="50400"/>
    <s v="Growing Tree Productions"/>
    <n v="77"/>
  </r>
  <r>
    <s v="Cocktail"/>
    <s v="R"/>
    <s v="Comedy"/>
    <x v="28"/>
    <s v="July 29, 1988 (United States)"/>
    <n v="5.9"/>
    <n v="81000"/>
    <s v="Roger Donaldson"/>
    <s v="Heywood Gould"/>
    <s v="Tom Cruise"/>
    <s v="United States"/>
    <n v="20000000"/>
    <n v="171504781"/>
    <s v="Touchstone Pictures"/>
    <n v="104"/>
  </r>
  <r>
    <s v="Code Name: Emerald"/>
    <s v="PG"/>
    <s v="Action"/>
    <x v="38"/>
    <s v="September 27, 1985 (United States)"/>
    <n v="5.9"/>
    <n v="934"/>
    <s v="Jonathan Sanger"/>
    <s v="Ronald Bass"/>
    <s v="Ed Harris"/>
    <s v="United States"/>
    <m/>
    <n v="561548"/>
    <s v="Metro-Goldwyn-Mayer (MGM)"/>
    <n v="95"/>
  </r>
  <r>
    <s v="Compromising Positions"/>
    <s v="R"/>
    <s v="Comedy"/>
    <x v="38"/>
    <s v="August 30, 1985 (United States)"/>
    <n v="5.9"/>
    <n v="953"/>
    <s v="Frank Perry"/>
    <s v="Susan Isaacs"/>
    <s v="Susan Sarandon"/>
    <s v="United States"/>
    <m/>
    <n v="12531831"/>
    <s v="Blackhawk Productions"/>
    <n v="99"/>
  </r>
  <r>
    <s v="Conan the Destroyer"/>
    <s v="PG"/>
    <s v="Action"/>
    <x v="18"/>
    <s v="June 29, 1984 (United States)"/>
    <n v="5.9"/>
    <n v="77000"/>
    <s v="Richard Fleischer"/>
    <s v="Robert E. Howard"/>
    <s v="Arnold Schwarzenegger"/>
    <s v="United States"/>
    <n v="18000000"/>
    <n v="31042035"/>
    <s v="Dino De Laurentiis Company"/>
    <n v="103"/>
  </r>
  <r>
    <s v="Confessions of a Shopaholic"/>
    <s v="PG"/>
    <s v="Comedy"/>
    <x v="9"/>
    <s v="February 13, 2009 (United States)"/>
    <n v="5.9"/>
    <n v="76000"/>
    <s v="P.J. Hogan"/>
    <s v="Tracey Jackson"/>
    <s v="Isla Fisher"/>
    <s v="United States"/>
    <m/>
    <n v="108394089"/>
    <s v="Touchstone Pictures"/>
    <n v="104"/>
  </r>
  <r>
    <s v="Curdled"/>
    <s v="R"/>
    <s v="Comedy"/>
    <x v="10"/>
    <s v="September 27, 1996 (United States)"/>
    <n v="5.9"/>
    <n v="4900"/>
    <s v="Reb Braddock"/>
    <s v="Reb Braddock"/>
    <s v="William Baldwin"/>
    <s v="United States"/>
    <n v="2300000"/>
    <n v="49620"/>
    <s v="A Band Apart"/>
    <n v="88"/>
  </r>
  <r>
    <s v="Curly Sue"/>
    <s v="PG"/>
    <s v="Comedy"/>
    <x v="16"/>
    <s v="October 25, 1991 (United States)"/>
    <n v="5.9"/>
    <n v="21000"/>
    <s v="John Hughes"/>
    <s v="John Hughes"/>
    <s v="Jim Belushi"/>
    <s v="United States"/>
    <n v="25000000"/>
    <n v="33691313"/>
    <s v="Warner Bros."/>
    <n v="101"/>
  </r>
  <r>
    <s v="Dance with Me"/>
    <s v="PG"/>
    <s v="Drama"/>
    <x v="17"/>
    <s v="August 21, 1998 (United States)"/>
    <n v="5.9"/>
    <n v="6000"/>
    <s v="Randa Haines"/>
    <s v="Daryl Matthews"/>
    <s v="Vanessa Williams"/>
    <s v="United States"/>
    <m/>
    <n v="15923122"/>
    <s v="Mandalay Entertainment"/>
    <n v="126"/>
  </r>
  <r>
    <s v="Daylight"/>
    <s v="PG-13"/>
    <s v="Action"/>
    <x v="10"/>
    <s v="December 6, 1996 (United States)"/>
    <n v="5.9"/>
    <n v="68000"/>
    <s v="Rob Cohen"/>
    <s v="Leslie Bohem"/>
    <s v="Sylvester Stallone"/>
    <s v="United States"/>
    <n v="80000000"/>
    <n v="159212469"/>
    <s v="Universal Pictures"/>
    <n v="114"/>
  </r>
  <r>
    <s v="Death Wish 3"/>
    <s v="R"/>
    <s v="Action"/>
    <x v="38"/>
    <s v="November 1, 1985 (United States)"/>
    <n v="5.9"/>
    <n v="14000"/>
    <s v="Michael Winner"/>
    <s v="Don Jakoby"/>
    <s v="Charles Bronson"/>
    <s v="United States"/>
    <n v="9000000"/>
    <n v="16116878"/>
    <s v="The Cannon Group"/>
    <n v="92"/>
  </r>
  <r>
    <s v="Deep Blue Sea"/>
    <s v="R"/>
    <s v="Action"/>
    <x v="11"/>
    <s v="July 28, 1999 (United States)"/>
    <n v="5.9"/>
    <n v="127000"/>
    <s v="Renny Harlin"/>
    <s v="Duncan Kennedy"/>
    <s v="Thomas Jane"/>
    <s v="United States"/>
    <n v="60000000"/>
    <n v="164648142"/>
    <s v="Warner Bros."/>
    <n v="105"/>
  </r>
  <r>
    <s v="Delirious"/>
    <s v="PG"/>
    <s v="Comedy"/>
    <x v="16"/>
    <s v="August 9, 1991 (United States)"/>
    <n v="5.9"/>
    <n v="8000"/>
    <s v="Tom Mankiewicz"/>
    <s v="Lawrence J. Cohen"/>
    <s v="John Candy"/>
    <s v="United States"/>
    <n v="18000000"/>
    <n v="5546827"/>
    <s v="Metro-Goldwyn-Mayer (MGM)"/>
    <n v="96"/>
  </r>
  <r>
    <s v="Demonlover"/>
    <s v="R"/>
    <s v="Drama"/>
    <x v="23"/>
    <s v="November 6, 2002 (France)"/>
    <n v="5.9"/>
    <n v="5100"/>
    <s v="Olivier Assayas"/>
    <s v="Olivier Assayas"/>
    <s v="Connie Nielsen"/>
    <s v="France"/>
    <m/>
    <n v="462976"/>
    <s v="Citizen Films"/>
    <n v="129"/>
  </r>
  <r>
    <s v="Dinner for Schmucks"/>
    <s v="PG-13"/>
    <s v="Comedy"/>
    <x v="29"/>
    <s v="July 30, 2010 (United States)"/>
    <n v="5.9"/>
    <n v="103000"/>
    <s v="Jay Roach"/>
    <s v="David Guion"/>
    <s v="Steve Carell"/>
    <s v="United States"/>
    <n v="69000000"/>
    <n v="86855739"/>
    <s v="Paramount Pictures"/>
    <n v="114"/>
  </r>
  <r>
    <s v="Dirty Grandpa"/>
    <s v="R"/>
    <s v="Comedy"/>
    <x v="30"/>
    <s v="January 22, 2016 (United States)"/>
    <n v="5.9"/>
    <n v="117000"/>
    <s v="Dan Mazer"/>
    <s v="John Phillips"/>
    <s v="Robert De Niro"/>
    <s v="United States"/>
    <n v="25000000"/>
    <n v="94073028"/>
    <s v="Lionsgate"/>
    <n v="102"/>
  </r>
  <r>
    <s v="Domino"/>
    <s v="R"/>
    <s v="Action"/>
    <x v="4"/>
    <s v="October 14, 2005 (United States)"/>
    <n v="5.9"/>
    <n v="65000"/>
    <s v="Tony Scott"/>
    <s v="Richard Kelly"/>
    <s v="Keira Knightley"/>
    <s v="United States"/>
    <n v="50000000"/>
    <n v="22984628"/>
    <s v="New Line Cinema"/>
    <n v="127"/>
  </r>
  <r>
    <s v="Doomsday"/>
    <s v="R"/>
    <s v="Action"/>
    <x v="0"/>
    <s v="March 14, 2008 (United States)"/>
    <n v="5.9"/>
    <n v="75000"/>
    <s v="Neil Marshall"/>
    <s v="Neil Marshall"/>
    <s v="Rhona Mitra"/>
    <s v="United Kingdom"/>
    <n v="30000000"/>
    <n v="22472631"/>
    <s v="Rogue Pictures"/>
    <n v="105"/>
  </r>
  <r>
    <s v="Dracula: Dead and Loving It"/>
    <s v="PG-13"/>
    <s v="Comedy"/>
    <x v="40"/>
    <s v="December 22, 1995 (United States)"/>
    <n v="5.9"/>
    <n v="40000"/>
    <s v="Mel Brooks"/>
    <s v="Mel Brooks"/>
    <s v="Leslie Nielsen"/>
    <s v="France"/>
    <n v="30000000"/>
    <n v="10772144"/>
    <s v="Gaumont"/>
    <n v="88"/>
  </r>
  <r>
    <s v="Drop Dead Fred"/>
    <s v="PG-13"/>
    <s v="Comedy"/>
    <x v="16"/>
    <s v="May 24, 1991 (United States)"/>
    <n v="5.9"/>
    <n v="27000"/>
    <s v="Ate de Jong"/>
    <s v="Elizabeth Livingston"/>
    <s v="Phoebe Cates"/>
    <s v="United States"/>
    <n v="6788000"/>
    <n v="13878411"/>
    <s v="PolyGram Filmed Entertainment"/>
    <n v="103"/>
  </r>
  <r>
    <s v="Drumline"/>
    <s v="PG-13"/>
    <s v="Comedy"/>
    <x v="23"/>
    <s v="December 13, 2002 (United States)"/>
    <n v="5.9"/>
    <n v="34000"/>
    <s v="Charles Stone III"/>
    <s v="Shawn Schepps"/>
    <s v="Nick Cannon"/>
    <s v="United States"/>
    <n v="20000000"/>
    <n v="57588485"/>
    <s v="Fox 2000 Pictures"/>
    <n v="118"/>
  </r>
  <r>
    <s v="Duplex"/>
    <s v="PG-13"/>
    <s v="Comedy"/>
    <x v="2"/>
    <s v="September 26, 2003 (United States)"/>
    <n v="5.9"/>
    <n v="56000"/>
    <s v="Danny DeVito"/>
    <s v="Larry Doyle"/>
    <s v="Ben Stiller"/>
    <s v="Germany"/>
    <n v="40000000"/>
    <n v="19322135"/>
    <s v="Miramax"/>
    <n v="89"/>
  </r>
  <r>
    <s v="Endangered Species"/>
    <s v="R"/>
    <s v="Drama"/>
    <x v="31"/>
    <s v="September 10, 1982 (United States)"/>
    <n v="5.9"/>
    <n v="914"/>
    <s v="Alan Rudolph"/>
    <s v="Judd Klinger"/>
    <s v="Robert Urich"/>
    <s v="United States"/>
    <m/>
    <n v="1474249"/>
    <s v="Alive Enterprises"/>
    <n v="97"/>
  </r>
  <r>
    <s v="Escape from Planet Earth"/>
    <s v="PG"/>
    <s v="Animation"/>
    <x v="36"/>
    <s v="February 15, 2013 (United States)"/>
    <n v="5.9"/>
    <n v="25000"/>
    <s v="Cal Brunker"/>
    <s v="Bob Barlen"/>
    <s v="Brendan Fraser"/>
    <s v="United States"/>
    <n v="40000000"/>
    <n v="74939189"/>
    <s v="Blue Yonder Films"/>
    <n v="89"/>
  </r>
  <r>
    <s v="Every Time We Say Goodbye"/>
    <s v="PG-13"/>
    <s v="Drama"/>
    <x v="25"/>
    <s v="November 14, 1986 (United States)"/>
    <n v="5.9"/>
    <n v="2300"/>
    <s v="MoshÃ© Mizrahi"/>
    <s v="MoshÃ© Mizrahi"/>
    <s v="Tom Hanks"/>
    <s v="Israel"/>
    <m/>
    <n v="278623"/>
    <s v="Delphi V Productions"/>
    <n v="98"/>
  </r>
  <r>
    <s v="F/X2"/>
    <s v="PG-13"/>
    <s v="Action"/>
    <x v="16"/>
    <s v="May 10, 1991 (United States)"/>
    <n v="5.9"/>
    <n v="9000"/>
    <s v="Richard Franklin"/>
    <s v="Robert T. Megginson"/>
    <s v="Bryan Brown"/>
    <s v="United States"/>
    <n v="16400000"/>
    <n v="21082165"/>
    <s v="Orion Pictures"/>
    <n v="108"/>
  </r>
  <r>
    <s v="Final Analysis"/>
    <s v="R"/>
    <s v="Drama"/>
    <x v="35"/>
    <s v="February 7, 1992 (United States)"/>
    <n v="5.9"/>
    <n v="14000"/>
    <s v="Phil Joanou"/>
    <s v="Robert Berger"/>
    <s v="Richard Gere"/>
    <s v="United States"/>
    <n v="32000000"/>
    <n v="28590665"/>
    <s v="Warner Bros."/>
    <n v="124"/>
  </r>
  <r>
    <s v="Footloose"/>
    <s v="PG-13"/>
    <s v="Comedy"/>
    <x v="24"/>
    <s v="October 14, 2011 (United States)"/>
    <n v="5.9"/>
    <n v="47000"/>
    <s v="Craig Brewer"/>
    <s v="Dean Pitchford"/>
    <s v="Kenny Wormald"/>
    <s v="United States"/>
    <n v="24000000"/>
    <n v="63543328"/>
    <s v="Paramount Pictures"/>
    <n v="113"/>
  </r>
  <r>
    <s v="For Keeps?"/>
    <s v="PG-13"/>
    <s v="Comedy"/>
    <x v="28"/>
    <s v="January 15, 1988 (United States)"/>
    <n v="5.9"/>
    <n v="4500"/>
    <s v="John G. Avildsen"/>
    <s v="Tim Kazurinsky"/>
    <s v="Molly Ringwald"/>
    <s v="United States"/>
    <m/>
    <n v="17514553"/>
    <s v="TriStar Pictures"/>
    <n v="90"/>
  </r>
  <r>
    <s v="Fortress"/>
    <s v="R"/>
    <s v="Action"/>
    <x v="35"/>
    <s v="September 3, 1993 (United States)"/>
    <n v="5.9"/>
    <n v="28000"/>
    <s v="Stuart Gordon"/>
    <s v="Troy Neighbors"/>
    <s v="Christopher Lambert"/>
    <s v="Australia"/>
    <n v="8000000"/>
    <n v="6739141"/>
    <s v="Davis Entertainment"/>
    <n v="95"/>
  </r>
  <r>
    <s v="Fright Night Part 2"/>
    <s v="R"/>
    <s v="Comedy"/>
    <x v="28"/>
    <s v="May 19, 1989 (United States)"/>
    <n v="5.9"/>
    <n v="12000"/>
    <s v="Tommy Lee Wallace"/>
    <s v="Tom Holland"/>
    <s v="William Ragsdale"/>
    <s v="United States"/>
    <n v="7500000"/>
    <n v="2983784"/>
    <s v="Vista Organization"/>
    <n v="104"/>
  </r>
  <r>
    <s v="Geolkapseu"/>
    <m/>
    <s v="Action"/>
    <x v="5"/>
    <s v="May 9, 2019 (South Korea)"/>
    <n v="5.9"/>
    <n v="760"/>
    <s v="Jung Da-Won"/>
    <s v="Jung Da-Won"/>
    <s v="Mi-ran Ra"/>
    <s v="South Korea"/>
    <m/>
    <n v="12147170"/>
    <s v="CJ Entertainment"/>
    <n v="107"/>
  </r>
  <r>
    <s v="Gnomeo &amp; Juliet"/>
    <s v="G"/>
    <s v="Animation"/>
    <x v="24"/>
    <s v="February 11, 2011 (United States)"/>
    <n v="5.9"/>
    <n v="53000"/>
    <s v="Kelly Asbury"/>
    <s v="Rob Sprackling"/>
    <s v="James McAvoy"/>
    <s v="United Kingdom"/>
    <n v="36000000"/>
    <n v="193967670"/>
    <s v="Touchstone Pictures"/>
    <n v="84"/>
  </r>
  <r>
    <s v="Gone"/>
    <s v="PG-13"/>
    <s v="Action"/>
    <x v="36"/>
    <s v="February 24, 2012 (United States)"/>
    <n v="5.9"/>
    <n v="43000"/>
    <s v="Heitor Dhalia"/>
    <s v="Allison Burnett"/>
    <s v="Amanda Seyfried"/>
    <s v="United States"/>
    <m/>
    <n v="19767535"/>
    <s v="Summit Entertainment"/>
    <n v="94"/>
  </r>
  <r>
    <s v="Gossip"/>
    <s v="R"/>
    <s v="Drama"/>
    <x v="8"/>
    <s v="April 21, 2000 (United States)"/>
    <n v="5.9"/>
    <n v="15000"/>
    <s v="Davis Guggenheim"/>
    <s v="Gregory Poirier"/>
    <s v="James Marsden"/>
    <s v="United States"/>
    <n v="24000000"/>
    <n v="12591270"/>
    <s v="NPV Entertainment"/>
    <n v="90"/>
  </r>
  <r>
    <s v="Grown Ups"/>
    <s v="PG-13"/>
    <s v="Comedy"/>
    <x v="29"/>
    <s v="June 25, 2010 (United States)"/>
    <n v="5.9"/>
    <n v="233000"/>
    <s v="Dennis Dugan"/>
    <s v="Adam Sandler"/>
    <s v="Adam Sandler"/>
    <s v="United States"/>
    <n v="80000000"/>
    <n v="271457301"/>
    <s v="Columbia Pictures"/>
    <n v="102"/>
  </r>
  <r>
    <s v="Guess Who"/>
    <s v="PG-13"/>
    <s v="Comedy"/>
    <x v="4"/>
    <s v="March 25, 2005 (United States)"/>
    <n v="5.9"/>
    <n v="41000"/>
    <s v="Kevin Rodney Sullivan"/>
    <s v="William Rose"/>
    <s v="Ashton Kutcher"/>
    <s v="United States"/>
    <n v="35000000"/>
    <n v="103121466"/>
    <s v="Columbia Pictures"/>
    <n v="105"/>
  </r>
  <r>
    <s v="Halloween 4: The Return of Michael Myers"/>
    <s v="R"/>
    <s v="Horror"/>
    <x v="28"/>
    <s v="October 21, 1988 (United States)"/>
    <n v="5.9"/>
    <n v="45000"/>
    <s v="Dwight H. Little"/>
    <s v="Dhani Lipsius"/>
    <s v="Donald Pleasence"/>
    <s v="United States"/>
    <n v="5000000"/>
    <n v="17768757"/>
    <s v="Trancas International Films"/>
    <n v="88"/>
  </r>
  <r>
    <s v="Happy Feet Two"/>
    <s v="PG"/>
    <s v="Animation"/>
    <x v="24"/>
    <s v="November 18, 2011 (United States)"/>
    <n v="5.9"/>
    <n v="43000"/>
    <s v="George Miller"/>
    <s v="George Miller"/>
    <s v="Elijah Wood"/>
    <s v="Australia"/>
    <n v="135000000"/>
    <n v="159197038"/>
    <s v="Warner Bros."/>
    <n v="100"/>
  </r>
  <r>
    <s v="Hard Rain"/>
    <s v="R"/>
    <s v="Action"/>
    <x v="17"/>
    <s v="January 16, 1998 (United States)"/>
    <n v="5.9"/>
    <n v="33000"/>
    <s v="Mikael Salomon"/>
    <s v="Graham Yost"/>
    <s v="Morgan Freeman"/>
    <s v="United States"/>
    <n v="70000000"/>
    <n v="19870567"/>
    <s v="British Broadcasting Corporation (BBC) Television"/>
    <n v="97"/>
  </r>
  <r>
    <s v="Harriet the Spy"/>
    <s v="PG"/>
    <s v="Comedy"/>
    <x v="10"/>
    <s v="July 10, 1996 (United States)"/>
    <n v="5.9"/>
    <n v="9800"/>
    <s v="Bronwen Hughes"/>
    <s v="Louise Fitzhugh"/>
    <s v="Michelle Trachtenberg"/>
    <s v="United States"/>
    <n v="12000000"/>
    <n v="26570048"/>
    <s v="Paramount Pictures"/>
    <n v="100"/>
  </r>
  <r>
    <s v="Heartbreakers"/>
    <s v="R"/>
    <s v="Drama"/>
    <x v="18"/>
    <s v="September 28, 1984 (United States)"/>
    <n v="5.9"/>
    <n v="456"/>
    <s v="Bobby Roth"/>
    <s v="Bobby Roth"/>
    <s v="Peter Coyote"/>
    <s v="United States"/>
    <m/>
    <n v="148750"/>
    <s v="Jethro Films Production"/>
    <n v="98"/>
  </r>
  <r>
    <s v="Holy Smoke"/>
    <m/>
    <s v="Comedy"/>
    <x v="11"/>
    <s v="February 18, 2000 (United States)"/>
    <n v="5.9"/>
    <n v="14000"/>
    <s v="Jane Campion"/>
    <s v="Anna Campion"/>
    <s v="Kate Winslet"/>
    <s v="United States"/>
    <m/>
    <n v="1765545"/>
    <s v="India Take One Productions"/>
    <n v="115"/>
  </r>
  <r>
    <s v="Hostel"/>
    <s v="R"/>
    <s v="Horror"/>
    <x v="4"/>
    <s v="January 6, 2006 (United States)"/>
    <n v="5.9"/>
    <n v="172000"/>
    <s v="Eli Roth"/>
    <s v="Eli Roth"/>
    <s v="Jay Hernandez"/>
    <s v="United States"/>
    <n v="4800000"/>
    <n v="81979826"/>
    <s v="Next Entertainment"/>
    <n v="94"/>
  </r>
  <r>
    <s v="Hurlyburly"/>
    <s v="R"/>
    <s v="Comedy"/>
    <x v="17"/>
    <s v="December 25, 1998 (United States)"/>
    <n v="5.9"/>
    <n v="9800"/>
    <s v="Anthony Drazan"/>
    <s v="David Rabe"/>
    <s v="Sean Penn"/>
    <s v="United States"/>
    <n v="15000000"/>
    <n v="1808004"/>
    <s v="FilmColony"/>
    <n v="122"/>
  </r>
  <r>
    <s v="I Now Pronounce You Chuck &amp; Larry"/>
    <s v="PG-13"/>
    <s v="Comedy"/>
    <x v="6"/>
    <s v="July 20, 2007 (United States)"/>
    <n v="5.9"/>
    <n v="143000"/>
    <s v="Dennis Dugan"/>
    <s v="Barry Fanaro"/>
    <s v="Adam Sandler"/>
    <s v="United States"/>
    <n v="85000000"/>
    <n v="187134117"/>
    <s v="Universal Pictures"/>
    <n v="115"/>
  </r>
  <r>
    <s v="I, the Jury"/>
    <s v="R"/>
    <s v="Crime"/>
    <x v="31"/>
    <s v="April 22, 1982 (West Germany)"/>
    <n v="5.9"/>
    <n v="1500"/>
    <s v="Richard T. Heffron"/>
    <s v="Mickey Spillane"/>
    <s v="Armand Assante"/>
    <s v="United States"/>
    <m/>
    <n v="1515578"/>
    <s v="American Cinema Productions"/>
    <n v="111"/>
  </r>
  <r>
    <s v="Impulse"/>
    <s v="R"/>
    <s v="Horror"/>
    <x v="18"/>
    <s v="September 28, 1984 (United States)"/>
    <n v="5.9"/>
    <n v="1300"/>
    <s v="Graham Baker"/>
    <s v="Nicholas Kazan"/>
    <s v="Tim Matheson"/>
    <s v="United States"/>
    <n v="10000000"/>
    <n v="2773433"/>
    <s v="ABC Motion Pictures"/>
    <n v="91"/>
  </r>
  <r>
    <s v="In Country"/>
    <s v="R"/>
    <s v="Drama"/>
    <x v="21"/>
    <s v="September 29, 1989 (United States)"/>
    <n v="5.9"/>
    <n v="2700"/>
    <s v="Norman Jewison"/>
    <s v="Bobbie Ann Mason"/>
    <s v="Emily Lloyd"/>
    <s v="United States"/>
    <n v="18000000"/>
    <n v="3531971"/>
    <s v="Warner Bros."/>
    <n v="120"/>
  </r>
  <r>
    <s v="Into the Blue"/>
    <s v="PG-13"/>
    <s v="Action"/>
    <x v="4"/>
    <s v="September 30, 2005 (United States)"/>
    <n v="5.9"/>
    <n v="74000"/>
    <s v="John Stockwell"/>
    <s v="Matt Johnson"/>
    <s v="Paul Walker"/>
    <s v="United States"/>
    <n v="50000000"/>
    <n v="46117696"/>
    <s v="Columbia Pictures"/>
    <n v="110"/>
  </r>
  <r>
    <s v="Into the Woods"/>
    <s v="PG"/>
    <s v="Adventure"/>
    <x v="20"/>
    <s v="December 25, 2014 (United States)"/>
    <n v="5.9"/>
    <n v="135000"/>
    <s v="Rob Marshall"/>
    <s v="James Lapine"/>
    <s v="Anna Kendrick"/>
    <s v="United States"/>
    <n v="50000000"/>
    <n v="212902372"/>
    <s v="BBL Motion Picture Studios"/>
    <n v="125"/>
  </r>
  <r>
    <s v="Isn't It Romantic"/>
    <s v="PG-13"/>
    <s v="Comedy"/>
    <x v="5"/>
    <s v="February 13, 2019 (United States)"/>
    <n v="5.9"/>
    <n v="65000"/>
    <s v="Todd Strauss-Schulson"/>
    <s v="Erin Cardillo"/>
    <s v="Rebel Wilson"/>
    <s v="United States"/>
    <n v="31000000"/>
    <n v="48791187"/>
    <s v="BRON Studios"/>
    <n v="89"/>
  </r>
  <r>
    <s v="It Takes Two"/>
    <s v="PG"/>
    <s v="Comedy"/>
    <x v="40"/>
    <s v="November 17, 1995 (United States)"/>
    <n v="5.9"/>
    <n v="21000"/>
    <s v="Andy Tennant"/>
    <s v="Deborah Dean Davis"/>
    <s v="Kirstie Alley"/>
    <s v="United States"/>
    <m/>
    <n v="19474589"/>
    <s v="Dualstar Productions"/>
    <n v="101"/>
  </r>
  <r>
    <s v="Jack's Back"/>
    <s v="R"/>
    <s v="Crime"/>
    <x v="28"/>
    <s v="May 6, 1988 (United States)"/>
    <n v="5.9"/>
    <n v="3000"/>
    <s v="Rowdy Herrington"/>
    <s v="Rowdy Herrington"/>
    <s v="James Spader"/>
    <s v="United States"/>
    <n v="1000000"/>
    <m/>
    <s v="Cinema Group"/>
    <n v="97"/>
  </r>
  <r>
    <s v="Joshua"/>
    <s v="R"/>
    <s v="Drama"/>
    <x v="6"/>
    <s v="July 13, 2007 (United States)"/>
    <n v="5.9"/>
    <n v="12000"/>
    <s v="George Ratliff"/>
    <s v="David Gilbert"/>
    <s v="Sam Rockwell"/>
    <s v="United States"/>
    <m/>
    <n v="719968"/>
    <s v="ATO Pictures"/>
    <n v="106"/>
  </r>
  <r>
    <s v="Jumpin' Jack Flash"/>
    <s v="R"/>
    <s v="Comedy"/>
    <x v="25"/>
    <s v="October 10, 1986 (United States)"/>
    <n v="5.9"/>
    <n v="19000"/>
    <s v="Penny Marshall"/>
    <s v="David Franzoni"/>
    <s v="Whoopi Goldberg"/>
    <s v="United States"/>
    <m/>
    <n v="29844101"/>
    <s v="Lawrence Gordon Productions"/>
    <n v="105"/>
  </r>
  <r>
    <s v="Jurassic Park III"/>
    <s v="PG-13"/>
    <s v="Action"/>
    <x v="7"/>
    <s v="July 18, 2001 (United States)"/>
    <n v="5.9"/>
    <n v="301000"/>
    <s v="Joe Johnston"/>
    <s v="Michael Crichton"/>
    <s v="Sam Neill"/>
    <s v="United States"/>
    <n v="93000000"/>
    <n v="368780809"/>
    <s v="Universal Pictures"/>
    <n v="92"/>
  </r>
  <r>
    <s v="Just Between Friends"/>
    <s v="PG-13"/>
    <s v="Drama"/>
    <x v="25"/>
    <s v="March 21, 1986 (United States)"/>
    <n v="5.9"/>
    <n v="735"/>
    <s v="Allan Burns"/>
    <s v="Allan Burns"/>
    <s v="Mary Tyler Moore"/>
    <s v="United States"/>
    <m/>
    <n v="6408791"/>
    <s v="MTM Enterprises"/>
    <n v="110"/>
  </r>
  <r>
    <s v="Just the Way You Are"/>
    <s v="PG"/>
    <s v="Comedy"/>
    <x v="18"/>
    <s v="November 16, 1984 (United States)"/>
    <n v="5.9"/>
    <n v="807"/>
    <s v="Ã‰douard Molinaro"/>
    <s v="Allan Burns"/>
    <s v="Kristy McNichol"/>
    <s v="United States"/>
    <m/>
    <n v="7889694"/>
    <s v="Metro-Goldwyn-Mayer (MGM)"/>
    <n v="94"/>
  </r>
  <r>
    <s v="Keeping Up with the Joneses"/>
    <s v="PG-13"/>
    <s v="Action"/>
    <x v="30"/>
    <s v="October 21, 2016 (United States)"/>
    <n v="5.9"/>
    <n v="60000"/>
    <s v="Greg Mottola"/>
    <s v="Michael LeSieur"/>
    <s v="Zach Galifianakis"/>
    <s v="United States"/>
    <n v="40000000"/>
    <n v="29918745"/>
    <s v="Fox 2000 Pictures"/>
    <n v="105"/>
  </r>
  <r>
    <s v="Kidnap"/>
    <s v="R"/>
    <s v="Action"/>
    <x v="27"/>
    <s v="August 4, 2017 (United States)"/>
    <n v="5.9"/>
    <n v="35000"/>
    <s v="Luis Prieto"/>
    <s v="Knate Lee"/>
    <s v="Halle Berry"/>
    <s v="United States"/>
    <n v="21000000"/>
    <n v="34814102"/>
    <s v="Di Bonaventura Pictures"/>
    <n v="95"/>
  </r>
  <r>
    <s v="Kill Me Three Times"/>
    <s v="R"/>
    <s v="Action"/>
    <x v="20"/>
    <s v="April 10, 2015 (United States)"/>
    <n v="5.9"/>
    <n v="22000"/>
    <s v="Kriv Stenders"/>
    <s v="James McFarland"/>
    <s v="Simon Pegg"/>
    <s v="United States"/>
    <m/>
    <n v="101807"/>
    <s v="Cargo Entertainment"/>
    <n v="90"/>
  </r>
  <r>
    <s v="Kiss of Death"/>
    <s v="R"/>
    <s v="Crime"/>
    <x v="40"/>
    <s v="April 21, 1995 (United States)"/>
    <n v="5.9"/>
    <n v="17000"/>
    <s v="Barbet Schroeder"/>
    <s v="Eleazar Lipsky"/>
    <s v="David Caruso"/>
    <s v="United States"/>
    <n v="40000000"/>
    <n v="14942422"/>
    <s v="Twentieth Century Fox"/>
    <n v="101"/>
  </r>
  <r>
    <s v="Kuffs"/>
    <s v="PG-13"/>
    <s v="Action"/>
    <x v="35"/>
    <s v="January 10, 1992 (United States)"/>
    <n v="5.9"/>
    <n v="10000"/>
    <s v="Bruce A. Evans"/>
    <s v="Bruce A. Evans"/>
    <s v="Christian Slater"/>
    <s v="United States"/>
    <n v="10000000"/>
    <n v="21142815"/>
    <s v="Dino de Laurentiis Communications"/>
    <n v="102"/>
  </r>
  <r>
    <s v="Lassie"/>
    <s v="PG"/>
    <s v="Family"/>
    <x v="13"/>
    <s v="July 22, 1994 (United States)"/>
    <n v="5.9"/>
    <n v="5400"/>
    <s v="Daniel Petrie"/>
    <s v="Eric Knight"/>
    <s v="Helen Slater"/>
    <s v="United States"/>
    <m/>
    <n v="9979683"/>
    <s v="Broadway Pictures"/>
    <n v="94"/>
  </r>
  <r>
    <s v="Lassiter"/>
    <s v="R"/>
    <s v="Action"/>
    <x v="18"/>
    <s v="February 17, 1984 (United States)"/>
    <n v="5.9"/>
    <n v="2200"/>
    <s v="Roger Young"/>
    <s v="David Taylor"/>
    <s v="Tom Selleck"/>
    <s v="United States"/>
    <m/>
    <n v="17513452"/>
    <s v="Golden Harvest Company"/>
    <n v="100"/>
  </r>
  <r>
    <s v="Laws of Attraction"/>
    <s v="PG-13"/>
    <s v="Comedy"/>
    <x v="1"/>
    <s v="April 30, 2004 (United States)"/>
    <n v="5.9"/>
    <n v="23000"/>
    <s v="Peter Howitt"/>
    <s v="Aline Brosh McKenna"/>
    <s v="Pierce Brosnan"/>
    <s v="Ireland"/>
    <n v="32000000"/>
    <n v="30031874"/>
    <s v="Deep River Productions"/>
    <n v="90"/>
  </r>
  <r>
    <s v="Liebestraum"/>
    <s v="R"/>
    <s v="Mystery"/>
    <x v="16"/>
    <s v="November 1991 (United States)"/>
    <n v="5.9"/>
    <n v="1500"/>
    <s v="Mike Figgis"/>
    <s v="Mike Figgis"/>
    <s v="Kevin Anderson"/>
    <s v="United States"/>
    <n v="6900000"/>
    <n v="133645"/>
    <s v="Initial Entertainment Group (IEG)"/>
    <n v="112"/>
  </r>
  <r>
    <s v="Life Stinks"/>
    <s v="PG-13"/>
    <s v="Comedy"/>
    <x v="16"/>
    <s v="July 26, 1991 (United States)"/>
    <n v="5.9"/>
    <n v="9800"/>
    <s v="Mel Brooks"/>
    <s v="Mel Brooks"/>
    <s v="Mel Brooks"/>
    <s v="United States"/>
    <n v="13000000"/>
    <n v="4102526"/>
    <s v="Brooksfilms"/>
    <n v="92"/>
  </r>
  <r>
    <s v="Link"/>
    <s v="R"/>
    <s v="Horror"/>
    <x v="25"/>
    <s v="September 19, 1986 (United States)"/>
    <n v="5.9"/>
    <n v="2800"/>
    <s v="Richard Franklin"/>
    <s v="Lee David Zlotoff"/>
    <s v="Terence Stamp"/>
    <s v="United Kingdom"/>
    <m/>
    <n v="1720450"/>
    <s v="Cannon Screen Entertainment"/>
    <n v="103"/>
  </r>
  <r>
    <s v="London Has Fallen"/>
    <s v="R"/>
    <s v="Action"/>
    <x v="30"/>
    <s v="March 4, 2016 (United States)"/>
    <n v="5.9"/>
    <n v="149000"/>
    <s v="Babak Najafi"/>
    <s v="Creighton Rothenberger"/>
    <s v="Gerard Butler"/>
    <s v="United States"/>
    <n v="60000000"/>
    <n v="205754447"/>
    <s v="Millennium Films"/>
    <n v="99"/>
  </r>
  <r>
    <s v="Look Who's Talking"/>
    <s v="PG-13"/>
    <s v="Comedy"/>
    <x v="21"/>
    <s v="October 13, 1989 (United States)"/>
    <n v="5.9"/>
    <n v="78000"/>
    <s v="Amy Heckerling"/>
    <s v="Amy Heckerling"/>
    <s v="John Travolta"/>
    <s v="United States"/>
    <n v="7500000"/>
    <n v="296999813"/>
    <s v="TriStar Pictures"/>
    <n v="93"/>
  </r>
  <r>
    <s v="Love Letters"/>
    <s v="R"/>
    <s v="Drama"/>
    <x v="19"/>
    <s v="April 27, 1984 (United States)"/>
    <n v="5.9"/>
    <n v="701"/>
    <s v="Amy Holden Jones"/>
    <s v="Amy Holden Jones"/>
    <s v="Jamie Lee Curtis"/>
    <s v="United States"/>
    <n v="550000"/>
    <n v="5269990"/>
    <s v="Millenium"/>
    <n v="88"/>
  </r>
  <r>
    <s v="Made of Honor"/>
    <s v="PG-13"/>
    <s v="Comedy"/>
    <x v="0"/>
    <s v="May 2, 2008 (United States)"/>
    <n v="5.9"/>
    <n v="69000"/>
    <s v="Paul Weiland"/>
    <s v="Adam Sztykiel"/>
    <s v="Patrick Dempsey"/>
    <s v="United States"/>
    <n v="40000000"/>
    <n v="106407672"/>
    <s v="Columbia Pictures"/>
    <n v="101"/>
  </r>
  <r>
    <s v="Man on Fire"/>
    <s v="R"/>
    <s v="Action"/>
    <x v="3"/>
    <s v="September 4, 1987 (France)"/>
    <n v="5.9"/>
    <n v="1900"/>
    <s v="Ã‰lie Chouraqui"/>
    <s v="A.J. Quinnell"/>
    <s v="Scott Glenn"/>
    <s v="France"/>
    <m/>
    <n v="519596"/>
    <s v="7 Films CinÃ©ma"/>
    <n v="92"/>
  </r>
  <r>
    <s v="Mannequin"/>
    <s v="PG"/>
    <s v="Comedy"/>
    <x v="3"/>
    <s v="February 13, 1987 (United States)"/>
    <n v="5.9"/>
    <n v="30000"/>
    <s v="Michael Gottlieb"/>
    <s v="Edward Rugoff"/>
    <s v="Andrew McCarthy"/>
    <s v="United States"/>
    <n v="6000000"/>
    <n v="42721196"/>
    <s v="Gladden Entertainment"/>
    <n v="90"/>
  </r>
  <r>
    <s v="Mary Magdalene"/>
    <s v="R"/>
    <s v="Biography"/>
    <x v="26"/>
    <s v="March 16, 2018 (United Kingdom)"/>
    <n v="5.9"/>
    <n v="9300"/>
    <s v="Garth Davis"/>
    <s v="Helen Edmundson"/>
    <s v="Rooney Mara"/>
    <s v="United Kingdom"/>
    <m/>
    <n v="11710110"/>
    <s v="See-Saw Films"/>
    <n v="120"/>
  </r>
  <r>
    <s v="Mickey Blue Eyes"/>
    <s v="PG-13"/>
    <s v="Comedy"/>
    <x v="11"/>
    <s v="August 20, 1999 (United States)"/>
    <n v="5.9"/>
    <n v="36000"/>
    <s v="Kelly Makin"/>
    <s v="Adam Scheinman"/>
    <s v="Hugh Grant"/>
    <s v="United Kingdom"/>
    <n v="75000000"/>
    <n v="54264342"/>
    <s v="Castle Rock Entertainment"/>
    <n v="102"/>
  </r>
  <r>
    <s v="Money"/>
    <m/>
    <s v="Crime"/>
    <x v="5"/>
    <s v="March 22, 2019 (United States)"/>
    <n v="5.9"/>
    <n v="630"/>
    <s v="Noo-ri Park"/>
    <s v="Noo-ri Park"/>
    <s v="Ryu Jun-Yeol"/>
    <s v="South Korea"/>
    <m/>
    <n v="155732"/>
    <s v="Moonlight Film"/>
    <n v="115"/>
  </r>
  <r>
    <s v="Mr. Saturday Night"/>
    <s v="R"/>
    <s v="Comedy"/>
    <x v="35"/>
    <s v="September 25, 1992 (United States)"/>
    <n v="5.9"/>
    <n v="4500"/>
    <s v="Billy Crystal"/>
    <s v="Billy Crystal"/>
    <s v="Billy Crystal"/>
    <s v="United States"/>
    <n v="43000000"/>
    <n v="13351357"/>
    <s v="Castle Rock Entertainment"/>
    <n v="119"/>
  </r>
  <r>
    <s v="Mr. Wonderful"/>
    <s v="PG-13"/>
    <s v="Comedy"/>
    <x v="34"/>
    <s v="October 15, 1993 (United States)"/>
    <n v="5.9"/>
    <n v="3200"/>
    <s v="Anthony Minghella"/>
    <s v="Amy Schor Ferris"/>
    <s v="Matt Dillon"/>
    <s v="United States"/>
    <n v="13000000"/>
    <n v="3125424"/>
    <s v="Night Life Inc."/>
    <n v="98"/>
  </r>
  <r>
    <s v="Must Love Dogs"/>
    <s v="PG-13"/>
    <s v="Comedy"/>
    <x v="4"/>
    <s v="July 29, 2005 (United States)"/>
    <n v="5.9"/>
    <n v="31000"/>
    <s v="Gary David Goldberg"/>
    <s v="Claire Cook"/>
    <s v="Diane Lane"/>
    <s v="United States"/>
    <n v="30000000"/>
    <n v="58231520"/>
    <s v="Warner Bros."/>
    <n v="98"/>
  </r>
  <r>
    <s v="My Best Friend's Girl"/>
    <s v="R"/>
    <s v="Comedy"/>
    <x v="0"/>
    <s v="September 19, 2008 (United States)"/>
    <n v="5.9"/>
    <n v="43000"/>
    <s v="Howard Deutch"/>
    <s v="Jordan Cahan"/>
    <s v="Kate Hudson"/>
    <s v="United States"/>
    <n v="20000000"/>
    <n v="41624687"/>
    <s v="Lionsgate"/>
    <n v="101"/>
  </r>
  <r>
    <s v="My Life in Ruins"/>
    <s v="PG-13"/>
    <s v="Comedy"/>
    <x v="9"/>
    <s v="June 5, 2009 (United States)"/>
    <n v="5.9"/>
    <n v="19000"/>
    <s v="Donald Petrie"/>
    <s v="Mike Reiss"/>
    <s v="Nia Vardalos"/>
    <s v="United States"/>
    <n v="17000000"/>
    <n v="20458873"/>
    <s v="26 Films"/>
    <n v="95"/>
  </r>
  <r>
    <s v="Nancy Drew"/>
    <s v="PG"/>
    <s v="Comedy"/>
    <x v="6"/>
    <s v="June 15, 2007 (United States)"/>
    <n v="5.9"/>
    <n v="20000"/>
    <s v="Andrew Fleming"/>
    <s v="Andrew Fleming"/>
    <s v="Emma Roberts"/>
    <s v="United States"/>
    <n v="20000000"/>
    <n v="30666930"/>
    <s v="Warner Bros."/>
    <n v="99"/>
  </r>
  <r>
    <s v="Nothing in Common"/>
    <s v="PG"/>
    <s v="Comedy"/>
    <x v="25"/>
    <s v="July 30, 1986 (United States)"/>
    <n v="5.9"/>
    <n v="6600"/>
    <s v="Garry Marshall"/>
    <s v="Garry Marshall"/>
    <s v="Tom Hanks"/>
    <s v="United States"/>
    <m/>
    <n v="32324557"/>
    <s v="Delphi Films"/>
    <n v="118"/>
  </r>
  <r>
    <s v="Office Christmas Party"/>
    <s v="R"/>
    <s v="Comedy"/>
    <x v="30"/>
    <s v="December 9, 2016 (United States)"/>
    <n v="5.9"/>
    <n v="72000"/>
    <s v="Josh Gordon"/>
    <s v="Jon Lucas"/>
    <s v="Jason Bateman"/>
    <s v="United States"/>
    <n v="45000000"/>
    <n v="114501299"/>
    <s v="DreamWorks"/>
    <n v="105"/>
  </r>
  <r>
    <s v="Once Upon a Crime..."/>
    <s v="PG"/>
    <s v="Comedy"/>
    <x v="35"/>
    <s v="March 6, 1992 (United States)"/>
    <n v="5.9"/>
    <n v="4100"/>
    <s v="Eugene Levy"/>
    <s v="Rodolfo Sonego"/>
    <s v="John Candy"/>
    <s v="United States"/>
    <n v="18000000"/>
    <n v="8669847"/>
    <s v="Ascot Film"/>
    <n v="94"/>
  </r>
  <r>
    <s v="One Good Cop"/>
    <s v="R"/>
    <s v="Action"/>
    <x v="16"/>
    <s v="May 3, 1991 (United States)"/>
    <n v="5.9"/>
    <n v="3900"/>
    <s v="Heywood Gould"/>
    <s v="Heywood Gould"/>
    <s v="Michael Keaton"/>
    <s v="United States"/>
    <n v="4000000"/>
    <n v="11276846"/>
    <s v="Hollywood Pictures"/>
    <n v="114"/>
  </r>
  <r>
    <s v="P2"/>
    <s v="R"/>
    <s v="Crime"/>
    <x v="6"/>
    <s v="November 9, 2007 (United States)"/>
    <n v="5.9"/>
    <n v="33000"/>
    <s v="Franck Khalfoun"/>
    <s v="Alexandre Aja"/>
    <s v="Rachel Nichols"/>
    <s v="United States"/>
    <n v="8000000"/>
    <n v="7766240"/>
    <s v="P2 Productions"/>
    <n v="98"/>
  </r>
  <r>
    <s v="Passenger 57"/>
    <s v="R"/>
    <s v="Action"/>
    <x v="35"/>
    <s v="November 6, 1992 (United States)"/>
    <n v="5.9"/>
    <n v="46000"/>
    <s v="Kevin Hooks"/>
    <s v="Stewart Raffill"/>
    <s v="Wesley Snipes"/>
    <s v="United States"/>
    <n v="15000000"/>
    <n v="44065653"/>
    <s v="Warner Bros."/>
    <n v="84"/>
  </r>
  <r>
    <s v="Passengers"/>
    <s v="PG-13"/>
    <s v="Romance"/>
    <x v="0"/>
    <s v="September 26, 2008 (Spain)"/>
    <n v="5.9"/>
    <n v="35000"/>
    <s v="Rodrigo GarcÃ­a"/>
    <s v="Ronnie Christensen"/>
    <s v="Anne Hathaway"/>
    <s v="United States"/>
    <n v="25000000"/>
    <n v="5798974"/>
    <s v="TriStar Pictures"/>
    <n v="93"/>
  </r>
  <r>
    <s v="Percy Jackson &amp; the Olympians: The Lightning Thief"/>
    <s v="PG"/>
    <s v="Adventure"/>
    <x v="29"/>
    <s v="February 12, 2010 (United States)"/>
    <n v="5.9"/>
    <n v="180000"/>
    <s v="Chris Columbus"/>
    <s v="Craig Titley"/>
    <s v="Logan Lerman"/>
    <s v="United Kingdom"/>
    <n v="95000000"/>
    <n v="226497209"/>
    <s v="Fox 2000 Pictures"/>
    <n v="118"/>
  </r>
  <r>
    <s v="Power Rangers"/>
    <s v="PG-13"/>
    <s v="Action"/>
    <x v="27"/>
    <s v="March 24, 2017 (United States)"/>
    <n v="5.9"/>
    <n v="104000"/>
    <s v="Dean Israelite"/>
    <s v="John Gatins"/>
    <s v="Dacre Montgomery"/>
    <s v="United States"/>
    <n v="100000000"/>
    <n v="142337240"/>
    <s v="Lionsgate"/>
    <n v="124"/>
  </r>
  <r>
    <s v="Premonition"/>
    <s v="PG-13"/>
    <s v="Drama"/>
    <x v="6"/>
    <s v="March 16, 2007 (United States)"/>
    <n v="5.9"/>
    <n v="74000"/>
    <s v="Mennan Yapo"/>
    <s v="Bill Kelly"/>
    <s v="Sandra Bullock"/>
    <s v="United States"/>
    <n v="20000000"/>
    <n v="84297309"/>
    <s v="TriStar Pictures"/>
    <n v="96"/>
  </r>
  <r>
    <s v="Puberty Blues"/>
    <s v="R"/>
    <s v="Comedy"/>
    <x v="12"/>
    <s v="December 10, 1981 (Australia)"/>
    <n v="5.9"/>
    <n v="1300"/>
    <s v="Bruce Beresford"/>
    <s v="Margaret Kelly"/>
    <s v="Nell Schofield"/>
    <s v="Australia"/>
    <m/>
    <n v="237000"/>
    <s v="Limelight Productions (II)"/>
    <n v="87"/>
  </r>
  <r>
    <s v="Punchline"/>
    <s v="R"/>
    <s v="Comedy"/>
    <x v="28"/>
    <s v="October 7, 1988 (United States)"/>
    <n v="5.9"/>
    <n v="8200"/>
    <s v="David Seltzer"/>
    <s v="David Seltzer"/>
    <s v="Sally Field"/>
    <s v="United States"/>
    <n v="15000000"/>
    <n v="21042667"/>
    <s v="Columbia Pictures"/>
    <n v="128"/>
  </r>
  <r>
    <s v="Punisher: War Zone"/>
    <s v="R"/>
    <s v="Action"/>
    <x v="0"/>
    <s v="December 5, 2008 (United States)"/>
    <n v="5.9"/>
    <n v="61000"/>
    <s v="Lexi Alexander"/>
    <s v="Nick Santora"/>
    <s v="Ray Stevenson"/>
    <s v="United States"/>
    <n v="35000000"/>
    <n v="10161493"/>
    <s v="Lionsgate"/>
    <n v="103"/>
  </r>
  <r>
    <s v="Quarantine"/>
    <s v="R"/>
    <s v="Horror"/>
    <x v="0"/>
    <s v="October 10, 2008 (United States)"/>
    <n v="5.9"/>
    <n v="71000"/>
    <s v="John Erick Dowdle"/>
    <s v="John Erick Dowdle"/>
    <s v="Jennifer Carpenter"/>
    <s v="United States"/>
    <n v="12000000"/>
    <n v="41319906"/>
    <s v="Screen Gems"/>
    <n v="89"/>
  </r>
  <r>
    <s v="Queens Logic"/>
    <s v="R"/>
    <s v="Comedy"/>
    <x v="16"/>
    <s v="February 1, 1991 (United States)"/>
    <n v="5.9"/>
    <n v="1500"/>
    <s v="Steve Rash"/>
    <s v="Tony Spiridakis"/>
    <s v="Kevin Bacon"/>
    <s v="United States"/>
    <m/>
    <n v="612781"/>
    <s v="Carolco Pictures"/>
    <n v="100"/>
  </r>
  <r>
    <s v="Raise Your Voice"/>
    <s v="PG"/>
    <s v="Family"/>
    <x v="1"/>
    <s v="October 8, 2004 (United States)"/>
    <n v="5.9"/>
    <n v="27000"/>
    <s v="Sean McNamara"/>
    <s v="Mitch Rotter"/>
    <s v="Hilary Duff"/>
    <s v="United States"/>
    <n v="15000000"/>
    <n v="14867514"/>
    <s v="New Line Cinema"/>
    <n v="103"/>
  </r>
  <r>
    <s v="Red Tails"/>
    <s v="PG-13"/>
    <s v="Action"/>
    <x v="36"/>
    <s v="January 20, 2012 (United States)"/>
    <n v="5.9"/>
    <n v="34000"/>
    <s v="Anthony Hemingway"/>
    <s v="John Ridley"/>
    <s v="Cuba Gooding Jr."/>
    <s v="United States"/>
    <n v="58000000"/>
    <n v="50365498"/>
    <s v="Twentieth Century Fox"/>
    <n v="125"/>
  </r>
  <r>
    <s v="Relentless"/>
    <s v="R"/>
    <s v="Crime"/>
    <x v="21"/>
    <s v="August 30, 1989 (United States)"/>
    <n v="5.9"/>
    <n v="1400"/>
    <s v="William Lustig"/>
    <s v="Phil Alden Robinson"/>
    <s v="Judd Nelson"/>
    <s v="United States"/>
    <n v="4000000"/>
    <n v="6985999"/>
    <s v="Cinetel Films"/>
    <n v="92"/>
  </r>
  <r>
    <s v="Reno 911! Miami"/>
    <s v="R"/>
    <s v="Comedy"/>
    <x v="6"/>
    <s v="February 23, 2007 (United States)"/>
    <n v="5.9"/>
    <n v="26000"/>
    <s v="Robert Ben Garant"/>
    <s v="Robert Ben Garant"/>
    <s v="Thomas Lennon"/>
    <s v="United States"/>
    <n v="10000000"/>
    <n v="22021262"/>
    <s v="Twentieth Century Fox"/>
    <n v="84"/>
  </r>
  <r>
    <s v="Return of the Living Dead III"/>
    <m/>
    <s v="Horror"/>
    <x v="34"/>
    <s v="February 25, 1994 (Brazil)"/>
    <n v="5.9"/>
    <n v="14000"/>
    <s v="Brian Yuzna"/>
    <s v="John Penney"/>
    <s v="Kent McCord"/>
    <s v="United States"/>
    <n v="2000000"/>
    <n v="54207"/>
    <s v="Bandai Visual Company"/>
    <n v="97"/>
  </r>
  <r>
    <s v="Rich and Famous"/>
    <s v="R"/>
    <s v="Drama"/>
    <x v="12"/>
    <s v="October 9, 1981 (United States)"/>
    <n v="5.9"/>
    <n v="1600"/>
    <s v="George Cukor"/>
    <s v="Gerald Ayres"/>
    <s v="Jacqueline Bisset"/>
    <s v="United States"/>
    <m/>
    <n v="14492125"/>
    <s v="Jaquet"/>
    <n v="117"/>
  </r>
  <r>
    <s v="Ricki and the Flash"/>
    <s v="PG-13"/>
    <s v="Comedy"/>
    <x v="39"/>
    <s v="August 7, 2015 (United States)"/>
    <n v="5.9"/>
    <n v="23000"/>
    <s v="Jonathan Demme"/>
    <s v="Diablo Cody"/>
    <s v="Meryl Streep"/>
    <s v="United States"/>
    <n v="18000000"/>
    <n v="41325328"/>
    <s v="Clinica Estetico"/>
    <n v="101"/>
  </r>
  <r>
    <s v="Ride Along 2"/>
    <s v="PG-13"/>
    <s v="Action"/>
    <x v="30"/>
    <s v="January 15, 2016 (United States)"/>
    <n v="5.9"/>
    <n v="55000"/>
    <s v="Tim Story"/>
    <s v="Phil Hay"/>
    <s v="Ice Cube"/>
    <s v="United States"/>
    <n v="40000000"/>
    <n v="124608438"/>
    <s v="Universal Pictures"/>
    <n v="102"/>
  </r>
  <r>
    <s v="Rock of Ages"/>
    <s v="PG-13"/>
    <s v="Comedy"/>
    <x v="36"/>
    <s v="June 15, 2012 (United States)"/>
    <n v="5.9"/>
    <n v="75000"/>
    <s v="Adam Shankman"/>
    <s v="Justin Theroux"/>
    <s v="Julianne Hough"/>
    <s v="United States"/>
    <n v="75000000"/>
    <n v="59418613"/>
    <s v="New Line Cinema"/>
    <n v="123"/>
  </r>
  <r>
    <s v="RocketMan"/>
    <s v="PG"/>
    <s v="Comedy"/>
    <x v="14"/>
    <s v="October 10, 1997 (United States)"/>
    <n v="5.9"/>
    <n v="9200"/>
    <s v="Stuart Gillard"/>
    <s v="Oren Aviv"/>
    <s v="Harland Williams"/>
    <s v="United States"/>
    <m/>
    <n v="15448043"/>
    <s v="Caravan Pictures"/>
    <n v="95"/>
  </r>
  <r>
    <s v="Runaway"/>
    <s v="PG-13"/>
    <s v="Action"/>
    <x v="18"/>
    <s v="December 14, 1984 (United States)"/>
    <n v="5.9"/>
    <n v="12000"/>
    <s v="Michael Crichton"/>
    <s v="Michael Crichton"/>
    <s v="Tom Selleck"/>
    <s v="United States"/>
    <m/>
    <n v="6770587"/>
    <s v="TriStar Pictures"/>
    <n v="99"/>
  </r>
  <r>
    <s v="Sanctum"/>
    <s v="R"/>
    <s v="Action"/>
    <x v="24"/>
    <s v="February 4, 2011 (United States)"/>
    <n v="5.9"/>
    <n v="54000"/>
    <s v="Alister Grierson"/>
    <s v="John Garvin"/>
    <s v="Rhys Wakefield"/>
    <s v="United States"/>
    <n v="30000000"/>
    <n v="108609310"/>
    <s v="Universal Pictures"/>
    <n v="108"/>
  </r>
  <r>
    <s v="Saving Silverman"/>
    <s v="PG-13"/>
    <s v="Comedy"/>
    <x v="7"/>
    <s v="February 9, 2001 (United States)"/>
    <n v="5.9"/>
    <n v="39000"/>
    <s v="Dennis Dugan"/>
    <s v="Hank Nelken"/>
    <s v="Jason Biggs"/>
    <s v="United States"/>
    <n v="22000000"/>
    <n v="26086706"/>
    <s v="Columbia Pictures"/>
    <n v="90"/>
  </r>
  <r>
    <s v="Saw IV"/>
    <s v="R"/>
    <s v="Crime"/>
    <x v="6"/>
    <s v="October 26, 2007 (United States)"/>
    <n v="5.9"/>
    <n v="144000"/>
    <s v="Darren Lynn Bousman"/>
    <s v="Patrick Melton"/>
    <s v="Tobin Bell"/>
    <s v="Canada"/>
    <n v="10000000"/>
    <n v="139352633"/>
    <s v="Twisted Pictures"/>
    <n v="93"/>
  </r>
  <r>
    <s v="Sex and Death 101"/>
    <s v="R"/>
    <s v="Comedy"/>
    <x v="6"/>
    <s v="February 22, 2008 (United States)"/>
    <n v="5.9"/>
    <n v="11000"/>
    <s v="Daniel Waters"/>
    <s v="Daniel Waters"/>
    <s v="Robert Wisdom"/>
    <s v="United States"/>
    <n v="5000000"/>
    <n v="1229330"/>
    <s v="Avenue Pictures"/>
    <n v="117"/>
  </r>
  <r>
    <s v="Shallow Hal"/>
    <s v="PG-13"/>
    <s v="Comedy"/>
    <x v="7"/>
    <s v="November 9, 2001 (United States)"/>
    <n v="5.9"/>
    <n v="129000"/>
    <s v="Bobby Farrelly"/>
    <s v="Sean Moynihan"/>
    <s v="Jack Black"/>
    <s v="United States"/>
    <n v="40000000"/>
    <n v="141069860"/>
    <s v="Twentieth Century Fox"/>
    <n v="114"/>
  </r>
  <r>
    <s v="She's All That"/>
    <s v="PG-13"/>
    <s v="Comedy"/>
    <x v="11"/>
    <s v="January 29, 1999 (United States)"/>
    <n v="5.9"/>
    <n v="86000"/>
    <s v="Robert Iscove"/>
    <s v="R. Lee Fleming Jr."/>
    <s v="Freddie Prinze Jr."/>
    <s v="United States"/>
    <n v="10000000"/>
    <n v="103166989"/>
    <s v="Miramax"/>
    <n v="95"/>
  </r>
  <r>
    <s v="She's Having a Baby"/>
    <s v="PG-13"/>
    <s v="Comedy"/>
    <x v="28"/>
    <s v="February 5, 1988 (United States)"/>
    <n v="5.9"/>
    <n v="12000"/>
    <s v="John Hughes"/>
    <s v="John Hughes"/>
    <s v="Kevin Bacon"/>
    <s v="United States"/>
    <n v="20000000"/>
    <n v="16031707"/>
    <s v="Paramount Pictures"/>
    <n v="106"/>
  </r>
  <r>
    <s v="She's So Lovely"/>
    <s v="R"/>
    <s v="Drama"/>
    <x v="14"/>
    <s v="August 29, 1997 (United States)"/>
    <n v="5.9"/>
    <n v="8000"/>
    <s v="Nick Cassavetes"/>
    <s v="John Cassavetes"/>
    <s v="Sean Penn"/>
    <s v="France"/>
    <n v="18000000"/>
    <n v="7281450"/>
    <s v="Miramax"/>
    <n v="100"/>
  </r>
  <r>
    <s v="Silent Fall"/>
    <s v="R"/>
    <s v="Drama"/>
    <x v="13"/>
    <s v="October 28, 1994 (United States)"/>
    <n v="5.9"/>
    <n v="3700"/>
    <s v="Bruce Beresford"/>
    <s v="Akiva Goldsman"/>
    <s v="Richard Dreyfuss"/>
    <s v="United States"/>
    <n v="30000000"/>
    <n v="3180674"/>
    <s v="Kouf/Bigelow Productions"/>
    <n v="101"/>
  </r>
  <r>
    <s v="Silent Night, Deadly Night"/>
    <s v="R"/>
    <s v="Horror"/>
    <x v="18"/>
    <s v="November 9, 1984 (United States)"/>
    <n v="5.9"/>
    <n v="14000"/>
    <s v="Charles E. Sellier Jr."/>
    <s v="Paul Caimi"/>
    <s v="Lilyan Chauvin"/>
    <s v="United States"/>
    <n v="1065000"/>
    <n v="2491460"/>
    <s v="TriStar Pictures"/>
    <n v="79"/>
  </r>
  <r>
    <s v="Sirens"/>
    <s v="R"/>
    <s v="Comedy"/>
    <x v="13"/>
    <s v="March 25, 1994 (United States)"/>
    <n v="5.9"/>
    <n v="10000"/>
    <s v="John Duigan"/>
    <s v="John Duigan"/>
    <s v="Hugh Grant"/>
    <s v="Australia"/>
    <m/>
    <n v="7770731"/>
    <s v="British Screen Finance Ltd."/>
    <n v="98"/>
  </r>
  <r>
    <s v="Six Pack"/>
    <s v="PG"/>
    <s v="Comedy"/>
    <x v="31"/>
    <s v="July 16, 1982 (United States)"/>
    <n v="5.9"/>
    <n v="2800"/>
    <s v="Daniel Petrie"/>
    <s v="Mike Marvin"/>
    <s v="Kenny Rogers"/>
    <s v="United States"/>
    <m/>
    <n v="20225989"/>
    <s v="Twentieth Century Fox"/>
    <n v="108"/>
  </r>
  <r>
    <s v="Something Borrowed"/>
    <s v="PG-13"/>
    <s v="Comedy"/>
    <x v="24"/>
    <s v="May 6, 2011 (United States)"/>
    <n v="5.9"/>
    <n v="59000"/>
    <s v="Luke Greenfield"/>
    <s v="Jennie Snyder Urman"/>
    <s v="Ginnifer Goodwin"/>
    <s v="United States"/>
    <n v="35000000"/>
    <n v="65100369"/>
    <s v="Alcon Entertainment"/>
    <n v="112"/>
  </r>
  <r>
    <s v="Southbound"/>
    <s v="R"/>
    <s v="Horror"/>
    <x v="39"/>
    <s v="February 9, 2016 (United States)"/>
    <n v="5.9"/>
    <n v="17000"/>
    <s v="Directors"/>
    <s v="Matt Bettinelli-Olpin"/>
    <s v="Chad Villella"/>
    <s v="United States"/>
    <m/>
    <n v="35275"/>
    <s v="Soapbox Films"/>
    <n v="89"/>
  </r>
  <r>
    <s v="Square Dance"/>
    <s v="PG-13"/>
    <s v="Drama"/>
    <x v="3"/>
    <s v="January 9, 1988 (Japan)"/>
    <n v="5.9"/>
    <n v="878"/>
    <s v="Daniel Petrie"/>
    <s v="Alan Hines"/>
    <s v="Jason Robards"/>
    <s v="United States"/>
    <m/>
    <n v="225358"/>
    <s v="Island Pictures"/>
    <n v="112"/>
  </r>
  <r>
    <s v="Star Wars: The Clone Wars"/>
    <s v="PG"/>
    <s v="Animation"/>
    <x v="0"/>
    <s v="August 15, 2008 (United States)"/>
    <n v="5.9"/>
    <n v="61000"/>
    <s v="Dave Filoni"/>
    <s v="Henry Gilroy"/>
    <s v="Matt Lanter"/>
    <s v="United States"/>
    <n v="8500000"/>
    <n v="68282844"/>
    <s v="Lucasfilm Animation"/>
    <n v="98"/>
  </r>
  <r>
    <s v="Striking Distance"/>
    <s v="R"/>
    <s v="Action"/>
    <x v="34"/>
    <s v="September 17, 1993 (United States)"/>
    <n v="5.9"/>
    <n v="41000"/>
    <s v="Rowdy Herrington"/>
    <s v="Rowdy Herrington"/>
    <s v="Bruce Willis"/>
    <s v="United States"/>
    <n v="30000000"/>
    <n v="24107867"/>
    <s v="Columbia Pictures"/>
    <n v="102"/>
  </r>
  <r>
    <s v="Stuart Little"/>
    <s v="PG"/>
    <s v="Adventure"/>
    <x v="11"/>
    <s v="December 17, 1999 (United States)"/>
    <n v="5.9"/>
    <n v="128000"/>
    <s v="Rob Minkoff"/>
    <s v="E.B. White"/>
    <s v="Michael J. Fox"/>
    <s v="Germany"/>
    <n v="133000000"/>
    <n v="300135367"/>
    <s v="Columbia Pictures"/>
    <n v="84"/>
  </r>
  <r>
    <s v="Sugar Hill"/>
    <s v="R"/>
    <s v="Crime"/>
    <x v="34"/>
    <s v="February 25, 1994 (United States)"/>
    <n v="5.9"/>
    <n v="4300"/>
    <s v="Leon Ichaso"/>
    <s v="Barry Michael Cooper"/>
    <s v="Wesley Snipes"/>
    <s v="United States"/>
    <n v="10000000"/>
    <n v="18225518"/>
    <s v="Beacon Communications"/>
    <n v="123"/>
  </r>
  <r>
    <s v="Suicide Squad"/>
    <s v="PG-13"/>
    <s v="Action"/>
    <x v="30"/>
    <s v="August 5, 2016 (United States)"/>
    <n v="5.9"/>
    <n v="625000"/>
    <s v="David Ayer"/>
    <s v="David Ayer"/>
    <s v="Will Smith"/>
    <s v="United States"/>
    <n v="175000000"/>
    <n v="746846894"/>
    <s v="Atlas Entertainment"/>
    <n v="123"/>
  </r>
  <r>
    <s v="Swing Shift"/>
    <s v="PG"/>
    <s v="Drama"/>
    <x v="18"/>
    <s v="April 13, 1984 (United States)"/>
    <n v="5.9"/>
    <n v="4400"/>
    <s v="Jonathan Demme"/>
    <s v="Nancy Dowd"/>
    <s v="Goldie Hawn"/>
    <s v="United States"/>
    <n v="15000000"/>
    <n v="6650206"/>
    <s v="Warner Bros."/>
    <n v="100"/>
  </r>
  <r>
    <s v="Switching Channels"/>
    <s v="PG"/>
    <s v="Comedy"/>
    <x v="28"/>
    <s v="March 4, 1988 (United States)"/>
    <n v="5.9"/>
    <n v="3500"/>
    <s v="Ted Kotcheff"/>
    <s v="Ben Hecht"/>
    <s v="Kathleen Turner"/>
    <s v="United States"/>
    <n v="18000000"/>
    <n v="9129999"/>
    <s v="TriStar Pictures"/>
    <n v="105"/>
  </r>
  <r>
    <s v="Tall Tale"/>
    <s v="PG"/>
    <s v="Adventure"/>
    <x v="40"/>
    <s v="March 24, 1995 (United States)"/>
    <n v="5.9"/>
    <n v="3500"/>
    <s v="Jeremiah S. Chechik"/>
    <s v="Steve Bloom"/>
    <s v="Patrick Swayze"/>
    <s v="United States"/>
    <n v="32000000"/>
    <n v="11047627"/>
    <s v="Caravan Pictures"/>
    <n v="96"/>
  </r>
  <r>
    <s v="The 6th Day"/>
    <s v="PG-13"/>
    <s v="Action"/>
    <x v="8"/>
    <s v="November 17, 2000 (United States)"/>
    <n v="5.9"/>
    <n v="118000"/>
    <s v="Roger Spottiswoode"/>
    <s v="Cormac Wibberley"/>
    <s v="Arnold Schwarzenegger"/>
    <s v="United States"/>
    <n v="82000000"/>
    <n v="96085477"/>
    <s v="Phoenix Pictures"/>
    <n v="123"/>
  </r>
  <r>
    <s v="The Babe"/>
    <s v="PG"/>
    <s v="Biography"/>
    <x v="35"/>
    <s v="April 17, 1992 (United States)"/>
    <n v="5.9"/>
    <n v="9300"/>
    <s v="Arthur Hiller"/>
    <s v="John Fusco"/>
    <s v="John Goodman"/>
    <s v="United States"/>
    <m/>
    <n v="19930973"/>
    <s v="Universal Pictures"/>
    <n v="115"/>
  </r>
  <r>
    <s v="The Big Town"/>
    <s v="R"/>
    <s v="Drama"/>
    <x v="3"/>
    <s v="September 25, 1987 (United States)"/>
    <n v="5.9"/>
    <n v="1800"/>
    <s v="Ben Bolt"/>
    <s v="Clark Howard"/>
    <s v="Matt Dillon"/>
    <s v="United States"/>
    <m/>
    <n v="1733017"/>
    <s v="Albacore Productions Inc."/>
    <n v="109"/>
  </r>
  <r>
    <s v="The Blackcoat's Daughter"/>
    <s v="R"/>
    <s v="Horror"/>
    <x v="39"/>
    <s v="February 16, 2017 (United States)"/>
    <n v="5.9"/>
    <n v="20000"/>
    <s v="Oz Perkins"/>
    <s v="Oz Perkins"/>
    <s v="Emma Roberts"/>
    <s v="Canada"/>
    <m/>
    <n v="38348"/>
    <s v="Paris Film"/>
    <n v="93"/>
  </r>
  <r>
    <s v="The Borrowers"/>
    <s v="PG"/>
    <s v="Adventure"/>
    <x v="14"/>
    <s v="February 13, 1998 (United States)"/>
    <n v="5.9"/>
    <n v="20000"/>
    <s v="Peter Hewitt"/>
    <s v="Mary Norton"/>
    <s v="John Goodman"/>
    <s v="United Kingdom"/>
    <n v="29000000"/>
    <n v="22619589"/>
    <s v="Polygram Filmed Entertainment"/>
    <n v="89"/>
  </r>
  <r>
    <s v="The Brothers Grimm"/>
    <s v="PG-13"/>
    <s v="Action"/>
    <x v="4"/>
    <s v="August 26, 2005 (United States)"/>
    <n v="5.9"/>
    <n v="118000"/>
    <s v="Terry Gilliam"/>
    <s v="Ehren Kruger"/>
    <s v="Matt Damon"/>
    <s v="United States"/>
    <n v="88000000"/>
    <n v="105316267"/>
    <s v="Dimension Films"/>
    <n v="118"/>
  </r>
  <r>
    <s v="The Cowboy Way"/>
    <s v="PG-13"/>
    <s v="Action"/>
    <x v="13"/>
    <s v="June 3, 1994 (United States)"/>
    <n v="5.9"/>
    <n v="7900"/>
    <s v="Gregg Champion"/>
    <s v="Robert C. Thompson"/>
    <s v="Woody Harrelson"/>
    <s v="United States"/>
    <n v="35000000"/>
    <n v="20280016"/>
    <s v="Imagine Entertainment"/>
    <n v="102"/>
  </r>
  <r>
    <s v="The Distinguished Gentleman"/>
    <s v="R"/>
    <s v="Comedy"/>
    <x v="35"/>
    <s v="December 4, 1992 (United States)"/>
    <n v="5.9"/>
    <n v="15000"/>
    <s v="Jonathan Lynn"/>
    <s v="Marty Kaplan"/>
    <s v="Eddie Murphy"/>
    <s v="United States"/>
    <n v="50000000"/>
    <n v="46666502"/>
    <s v="Hollywood Pictures"/>
    <n v="112"/>
  </r>
  <r>
    <s v="The Evening Star"/>
    <s v="PG-13"/>
    <s v="Comedy"/>
    <x v="10"/>
    <s v="December 25, 1996 (United States)"/>
    <n v="5.9"/>
    <n v="4300"/>
    <s v="Robert Harling"/>
    <s v="Larry McMurtry"/>
    <s v="Shirley MacLaine"/>
    <s v="United States"/>
    <m/>
    <n v="12767815"/>
    <s v="Rysher Entertainment"/>
    <n v="129"/>
  </r>
  <r>
    <s v="The Fan"/>
    <s v="R"/>
    <s v="Action"/>
    <x v="10"/>
    <s v="August 16, 1996 (United States)"/>
    <n v="5.9"/>
    <n v="47000"/>
    <s v="Tony Scott"/>
    <s v="Peter Abrahams"/>
    <s v="Robert De Niro"/>
    <s v="United States"/>
    <n v="55000000"/>
    <n v="18626419"/>
    <s v="TriStar Pictures"/>
    <n v="116"/>
  </r>
  <r>
    <s v="The Fighting Preacher"/>
    <s v="PG"/>
    <s v="Comedy"/>
    <x v="5"/>
    <s v="July 24, 2019 (United States)"/>
    <n v="5.9"/>
    <n v="403"/>
    <s v="T.C. Christensen"/>
    <s v="T.C. Christensen"/>
    <s v="David McConnell"/>
    <s v="United States"/>
    <m/>
    <n v="954641"/>
    <s v="Remember Films"/>
    <n v="100"/>
  </r>
  <r>
    <s v="The Fourth Kind"/>
    <s v="PG-13"/>
    <s v="Horror"/>
    <x v="9"/>
    <s v="November 6, 2009 (United States)"/>
    <n v="5.9"/>
    <n v="75000"/>
    <s v="Olatunde Osunsanmi"/>
    <s v="Olatunde Osunsanmi"/>
    <s v="Milla Jovovich"/>
    <s v="United States"/>
    <n v="10000000"/>
    <n v="47719794"/>
    <s v="Universal Pictures"/>
    <n v="98"/>
  </r>
  <r>
    <s v="The Funhouse"/>
    <s v="R"/>
    <s v="Horror"/>
    <x v="12"/>
    <s v="March 13, 1981 (United States)"/>
    <n v="5.9"/>
    <n v="13000"/>
    <s v="Tobe Hooper"/>
    <s v="Lawrence J. Block"/>
    <s v="Elizabeth Berridge"/>
    <s v="United States"/>
    <m/>
    <n v="7886857"/>
    <s v="Universal Pictures"/>
    <n v="96"/>
  </r>
  <r>
    <s v="The Golden Bowl"/>
    <s v="R"/>
    <s v="Drama"/>
    <x v="8"/>
    <s v="May 25, 2001 (United States)"/>
    <n v="5.9"/>
    <n v="4200"/>
    <s v="James Ivory"/>
    <s v="Henry James"/>
    <s v="Uma Thurman"/>
    <s v="United States"/>
    <n v="15000000"/>
    <n v="5753678"/>
    <s v="Merchant Ivory Productions"/>
    <n v="130"/>
  </r>
  <r>
    <s v="The Great Wall"/>
    <s v="PG-13"/>
    <s v="Action"/>
    <x v="30"/>
    <s v="February 17, 2017 (United States)"/>
    <n v="5.9"/>
    <n v="128000"/>
    <s v="Yimou Zhang"/>
    <s v="Carlo Bernard"/>
    <s v="Matt Damon"/>
    <s v="United States"/>
    <n v="150000000"/>
    <n v="334933831"/>
    <s v="Legendary East"/>
    <n v="103"/>
  </r>
  <r>
    <s v="The Grudge"/>
    <s v="PG-13"/>
    <s v="Horror"/>
    <x v="1"/>
    <s v="October 22, 2004 (United States)"/>
    <n v="5.9"/>
    <n v="140000"/>
    <s v="Takashi Shimizu"/>
    <s v="Stephen Susco"/>
    <s v="Sarah Michelle Gellar"/>
    <s v="United States"/>
    <n v="10000000"/>
    <n v="187281115"/>
    <s v="Columbia Pictures"/>
    <n v="91"/>
  </r>
  <r>
    <s v="The Haunting in Connecticut"/>
    <s v="PG-13"/>
    <s v="Drama"/>
    <x v="9"/>
    <s v="March 27, 2009 (United States)"/>
    <n v="5.9"/>
    <n v="60000"/>
    <s v="Peter Cornwell"/>
    <s v="Adam Simon"/>
    <s v="Virginia Madsen"/>
    <s v="United States"/>
    <n v="10000000"/>
    <n v="77578320"/>
    <s v="Lionsgate"/>
    <n v="92"/>
  </r>
  <r>
    <s v="The Host"/>
    <s v="PG-13"/>
    <s v="Action"/>
    <x v="33"/>
    <s v="March 29, 2013 (United States)"/>
    <n v="5.9"/>
    <n v="112000"/>
    <s v="Andrew Niccol"/>
    <s v="Andrew Niccol"/>
    <s v="Saoirse Ronan"/>
    <s v="United States"/>
    <n v="40000000"/>
    <n v="63365859"/>
    <s v="Chockstone Pictures"/>
    <n v="125"/>
  </r>
  <r>
    <s v="The Incredible Burt Wonderstone"/>
    <s v="PG-13"/>
    <s v="Comedy"/>
    <x v="33"/>
    <s v="March 15, 2013 (United States)"/>
    <n v="5.9"/>
    <n v="71000"/>
    <s v="Don Scardino"/>
    <s v="Jonathan Goldstein"/>
    <s v="Steve Carell"/>
    <s v="United States"/>
    <n v="30000000"/>
    <n v="27437881"/>
    <s v="New Line Cinema"/>
    <n v="100"/>
  </r>
  <r>
    <s v="The Invasion"/>
    <s v="PG-13"/>
    <s v="Sci-Fi"/>
    <x v="6"/>
    <s v="August 17, 2007 (United States)"/>
    <n v="5.9"/>
    <n v="75000"/>
    <s v="Oliver Hirschbiegel"/>
    <s v="David Kajganich"/>
    <s v="Nicole Kidman"/>
    <s v="United States"/>
    <n v="80000000"/>
    <n v="40170558"/>
    <s v="Warner Bros."/>
    <n v="99"/>
  </r>
  <r>
    <s v="The Jazz Singer"/>
    <s v="PG"/>
    <s v="Drama"/>
    <x v="37"/>
    <s v="December 19, 1980 (United States)"/>
    <n v="5.9"/>
    <n v="4000"/>
    <s v="Richard Fleischer"/>
    <s v="Samson Raphaelson"/>
    <s v="Laurence Olivier"/>
    <s v="United States"/>
    <m/>
    <n v="27118000"/>
    <s v="EMI Films"/>
    <n v="115"/>
  </r>
  <r>
    <s v="The Kid"/>
    <s v="R"/>
    <s v="Biography"/>
    <x v="5"/>
    <s v="March 8, 2019 (United States)"/>
    <n v="5.9"/>
    <n v="7400"/>
    <s v="Vincent D'Onofrio"/>
    <s v="Vincent D'Onofrio"/>
    <s v="Jake Schur"/>
    <s v="United States"/>
    <n v="8000000"/>
    <n v="1561698"/>
    <s v="Mimran Schur Pictures"/>
    <n v="100"/>
  </r>
  <r>
    <s v="The Lair of the White Worm"/>
    <s v="R"/>
    <s v="Comedy"/>
    <x v="28"/>
    <s v="October 21, 1988 (United States)"/>
    <n v="5.9"/>
    <n v="10000"/>
    <s v="Ken Russell"/>
    <s v="Ken Russell"/>
    <s v="Amanda Donohoe"/>
    <s v="United Kingdom"/>
    <n v="2500000"/>
    <n v="1189315"/>
    <s v="White Lair"/>
    <n v="93"/>
  </r>
  <r>
    <s v="The Million Dollar Hotel"/>
    <s v="R"/>
    <s v="Drama"/>
    <x v="8"/>
    <s v="February 10, 2000 (Germany)"/>
    <n v="5.9"/>
    <n v="21000"/>
    <s v="Wim Wenders"/>
    <s v="Nicholas Klein"/>
    <s v="Jeremy Davies"/>
    <s v="Germany"/>
    <n v="8000000"/>
    <n v="105983"/>
    <s v="Icon Entertainment International"/>
    <n v="122"/>
  </r>
  <r>
    <s v="The Mortal Instruments: City of Bones"/>
    <s v="PG-13"/>
    <s v="Action"/>
    <x v="33"/>
    <s v="August 21, 2013 (United States)"/>
    <n v="5.9"/>
    <n v="129000"/>
    <s v="Harald Zwart"/>
    <s v="Jessica Postigo"/>
    <s v="Lily Collins"/>
    <s v="United States"/>
    <n v="60000000"/>
    <n v="95396573"/>
    <s v="Screen Gems"/>
    <n v="130"/>
  </r>
  <r>
    <s v="The Net"/>
    <s v="PG-13"/>
    <s v="Action"/>
    <x v="40"/>
    <s v="July 28, 1995 (United States)"/>
    <n v="5.9"/>
    <n v="62000"/>
    <s v="Irwin Winkler"/>
    <s v="John Brancato"/>
    <s v="Sandra Bullock"/>
    <s v="United States"/>
    <n v="22000000"/>
    <n v="110627965"/>
    <s v="Columbia Pictures"/>
    <n v="114"/>
  </r>
  <r>
    <s v="The New Adventures of Pippi Longstocking"/>
    <s v="G"/>
    <s v="Adventure"/>
    <x v="28"/>
    <s v="July 29, 1988 (United States)"/>
    <n v="5.9"/>
    <n v="4000"/>
    <s v="Ken Annakin"/>
    <s v="Astrid Lindgren"/>
    <s v="Tami Erin"/>
    <s v="Sweden"/>
    <n v="5000000"/>
    <n v="3569939"/>
    <s v="Columbia Pictures"/>
    <n v="100"/>
  </r>
  <r>
    <s v="The New Guy"/>
    <s v="PG-13"/>
    <s v="Comedy"/>
    <x v="23"/>
    <s v="May 10, 2002 (United States)"/>
    <n v="5.9"/>
    <n v="34000"/>
    <s v="Ed Decter"/>
    <s v="David Kendall"/>
    <s v="DJ Qualls"/>
    <s v="United States"/>
    <n v="13000000"/>
    <n v="31167388"/>
    <s v="Revolution Studios"/>
    <n v="88"/>
  </r>
  <r>
    <s v="The Nutcracker"/>
    <s v="G"/>
    <s v="Family"/>
    <x v="34"/>
    <s v="November 24, 1993 (United States)"/>
    <n v="5.9"/>
    <n v="1900"/>
    <s v="Emile Ardolino"/>
    <s v="Susan Cooper"/>
    <s v="Darci Kistler"/>
    <s v="United States"/>
    <n v="19000000"/>
    <n v="2119994"/>
    <s v="Krasnow Productions"/>
    <n v="92"/>
  </r>
  <r>
    <s v="The One"/>
    <s v="PG-13"/>
    <s v="Action"/>
    <x v="7"/>
    <s v="November 2, 2001 (United States)"/>
    <n v="5.9"/>
    <n v="89000"/>
    <s v="James Wong"/>
    <s v="Glen Morgan"/>
    <s v="Jet Li"/>
    <s v="United States"/>
    <n v="49000000"/>
    <n v="74005691"/>
    <s v="Revolution Studios"/>
    <n v="87"/>
  </r>
  <r>
    <s v="The Osterman Weekend"/>
    <s v="R"/>
    <s v="Action"/>
    <x v="19"/>
    <s v="November 4, 1983 (United States)"/>
    <n v="5.9"/>
    <n v="8200"/>
    <s v="Sam Peckinpah"/>
    <s v="Robert Ludlum"/>
    <s v="Rutger Hauer"/>
    <s v="United States"/>
    <n v="6500000"/>
    <n v="6486797"/>
    <s v="Osterman Weekend Associates"/>
    <n v="103"/>
  </r>
  <r>
    <s v="The Players Club"/>
    <s v="R"/>
    <s v="Comedy"/>
    <x v="17"/>
    <s v="April 8, 1998 (United States)"/>
    <n v="5.9"/>
    <n v="6400"/>
    <s v="Ice Cube"/>
    <s v="Ice Cube"/>
    <s v="LisaRaye McCoy"/>
    <s v="United States"/>
    <n v="4500000"/>
    <n v="23261485"/>
    <s v="New Line Cinema"/>
    <n v="104"/>
  </r>
  <r>
    <s v="The Possession"/>
    <s v="PG-13"/>
    <s v="Horror"/>
    <x v="36"/>
    <s v="August 31, 2012 (United States)"/>
    <n v="5.9"/>
    <n v="58000"/>
    <s v="Ole Bornedal"/>
    <s v="Juliet Snowden"/>
    <s v="Natasha Calis"/>
    <s v="United States"/>
    <n v="14000000"/>
    <n v="85446075"/>
    <s v="Ghost House Pictures"/>
    <n v="92"/>
  </r>
  <r>
    <s v="The Prince and Me"/>
    <s v="PG"/>
    <s v="Comedy"/>
    <x v="1"/>
    <s v="April 2, 2004 (United States)"/>
    <n v="5.9"/>
    <n v="38000"/>
    <s v="Martha Coolidge"/>
    <s v="Mark Amin"/>
    <s v="Julia Stiles"/>
    <s v="United States"/>
    <n v="22000000"/>
    <n v="37666766"/>
    <s v="Lions Gate Films"/>
    <n v="111"/>
  </r>
  <r>
    <s v="The Prodigy"/>
    <s v="R"/>
    <s v="Fantasy"/>
    <x v="5"/>
    <s v="February 8, 2019 (United States)"/>
    <n v="5.9"/>
    <n v="24000"/>
    <s v="Nicholas McCarthy"/>
    <s v="Jeff Buhler"/>
    <s v="Taylor Schilling"/>
    <s v="United States"/>
    <n v="6000000"/>
    <n v="21150265"/>
    <s v="Orion Pictures"/>
    <n v="92"/>
  </r>
  <r>
    <s v="The Puppet Masters"/>
    <s v="R"/>
    <s v="Horror"/>
    <x v="13"/>
    <s v="October 21, 1994 (United States)"/>
    <n v="5.9"/>
    <n v="8500"/>
    <s v="Stuart Orme"/>
    <s v="Robert A. Heinlein"/>
    <s v="Donald Sutherland"/>
    <s v="United States"/>
    <m/>
    <n v="8647042"/>
    <s v="Hollywood Pictures"/>
    <n v="109"/>
  </r>
  <r>
    <s v="The Road to Wellville"/>
    <s v="R"/>
    <s v="Comedy"/>
    <x v="13"/>
    <s v="October 28, 1994 (United States)"/>
    <n v="5.9"/>
    <n v="12000"/>
    <s v="Alan Parker"/>
    <s v="T. Coraghessan Boyle"/>
    <s v="Anthony Hopkins"/>
    <s v="United States"/>
    <n v="25000000"/>
    <n v="6562513"/>
    <s v="Beacon Communications"/>
    <n v="118"/>
  </r>
  <r>
    <s v="The Rookie"/>
    <s v="R"/>
    <s v="Action"/>
    <x v="32"/>
    <s v="December 7, 1990 (United States)"/>
    <n v="5.9"/>
    <n v="26000"/>
    <s v="Clint Eastwood"/>
    <s v="Boaz Yakin"/>
    <s v="Clint Eastwood"/>
    <s v="United States"/>
    <n v="10000000"/>
    <n v="21633874"/>
    <s v="Warner Bros."/>
    <n v="120"/>
  </r>
  <r>
    <s v="The Rugrats Movie"/>
    <s v="G"/>
    <s v="Animation"/>
    <x v="17"/>
    <s v="November 20, 1998 (United States)"/>
    <n v="5.9"/>
    <n v="18000"/>
    <s v="Igor Kovalyov"/>
    <s v="David N. Weiss"/>
    <s v="Elizabeth Daily"/>
    <s v="United States"/>
    <n v="24000000"/>
    <n v="140894675"/>
    <s v="Paramount Pictures"/>
    <n v="79"/>
  </r>
  <r>
    <s v="The Ruins"/>
    <s v="R"/>
    <s v="Adventure"/>
    <x v="0"/>
    <s v="April 4, 2008 (United States)"/>
    <n v="5.9"/>
    <n v="72000"/>
    <s v="Carter Smith"/>
    <s v="Scott B. Smith"/>
    <s v="Shawn Ashmore"/>
    <s v="United States"/>
    <n v="8000000"/>
    <n v="22818256"/>
    <s v="Dreamworks Pictures"/>
    <n v="90"/>
  </r>
  <r>
    <s v="The Seventh Sign"/>
    <s v="R"/>
    <s v="Drama"/>
    <x v="28"/>
    <s v="April 1, 1988 (United States)"/>
    <n v="5.9"/>
    <n v="14000"/>
    <s v="Carl Schultz"/>
    <s v="Ellen Green"/>
    <s v="Demi Moore"/>
    <s v="United States"/>
    <m/>
    <n v="18875011"/>
    <s v="TriStar Pictures"/>
    <n v="97"/>
  </r>
  <r>
    <s v="The Sun Is also a Star"/>
    <s v="PG-13"/>
    <s v="Drama"/>
    <x v="5"/>
    <s v="May 17, 2019 (United States)"/>
    <n v="5.9"/>
    <n v="6600"/>
    <s v="Ry Russo-Young"/>
    <s v="Tracy Oliver"/>
    <s v="Yara Shahidi"/>
    <s v="United States"/>
    <n v="9000000"/>
    <n v="6750029"/>
    <s v="Alloy Entertainment"/>
    <n v="100"/>
  </r>
  <r>
    <s v="The Void"/>
    <s v="Not Rated"/>
    <s v="Horror"/>
    <x v="30"/>
    <s v="April 7, 2017 (United States)"/>
    <n v="5.9"/>
    <n v="33000"/>
    <s v="Jeremy Gillespie"/>
    <s v="Jeremy Gillespie"/>
    <s v="Aaron Poole"/>
    <s v="Canada"/>
    <m/>
    <n v="368372"/>
    <s v="120dB Films"/>
    <n v="90"/>
  </r>
  <r>
    <s v="The Weight of Water"/>
    <s v="R"/>
    <s v="Crime"/>
    <x v="8"/>
    <s v="July 31, 2002 (France)"/>
    <n v="5.9"/>
    <n v="9100"/>
    <s v="Kathryn Bigelow"/>
    <s v="Anita Shreve"/>
    <s v="Catherine McCormack"/>
    <s v="United States"/>
    <n v="16000000"/>
    <n v="321279"/>
    <s v="StudioCanal"/>
    <n v="114"/>
  </r>
  <r>
    <s v="The Whoopee Boys"/>
    <s v="R"/>
    <s v="Comedy"/>
    <x v="25"/>
    <s v="August 22, 1986 (United States)"/>
    <n v="5.9"/>
    <n v="783"/>
    <s v="John Byrum"/>
    <s v="Steve Zacharias"/>
    <s v="Michael O'Keefe"/>
    <s v="United States"/>
    <m/>
    <m/>
    <s v="Paramount Pictures"/>
    <n v="88"/>
  </r>
  <r>
    <s v="The X Files: I Want to Believe"/>
    <s v="PG-13"/>
    <s v="Crime"/>
    <x v="0"/>
    <s v="July 25, 2008 (United States)"/>
    <n v="5.9"/>
    <n v="89000"/>
    <s v="Chris Carter"/>
    <s v="Frank Spotnitz"/>
    <s v="David Duchovny"/>
    <s v="United States"/>
    <n v="30000000"/>
    <n v="69363381"/>
    <s v="Twentieth Century Fox"/>
    <n v="104"/>
  </r>
  <r>
    <s v="Timecop"/>
    <s v="R"/>
    <s v="Action"/>
    <x v="13"/>
    <s v="September 16, 1994 (United States)"/>
    <n v="5.9"/>
    <n v="57000"/>
    <s v="Peter Hyams"/>
    <s v="Mark Verheiden"/>
    <s v="Jean-Claude Van Damme"/>
    <s v="United States"/>
    <n v="27000000"/>
    <n v="101646581"/>
    <s v="Largo Entertainment"/>
    <n v="99"/>
  </r>
  <r>
    <s v="To the Wonder"/>
    <s v="R"/>
    <s v="Drama"/>
    <x v="36"/>
    <s v="February 22, 2013 (Ireland)"/>
    <n v="5.9"/>
    <n v="28000"/>
    <s v="Terrence Malick"/>
    <s v="Terrence Malick"/>
    <s v="Ben Affleck"/>
    <s v="United States"/>
    <m/>
    <n v="2801166"/>
    <s v="Brothers K Productions"/>
    <n v="112"/>
  </r>
  <r>
    <s v="Track 29"/>
    <s v="R"/>
    <s v="Drama"/>
    <x v="28"/>
    <s v="July 12, 1988 (United States)"/>
    <n v="5.9"/>
    <n v="2000"/>
    <s v="Nicolas Roeg"/>
    <s v="Dennis Potter"/>
    <s v="Theresa Russell"/>
    <s v="United Kingdom"/>
    <n v="5000000"/>
    <n v="429028"/>
    <s v="HandMade Films"/>
    <n v="90"/>
  </r>
  <r>
    <s v="Trapped in Paradise"/>
    <s v="PG-13"/>
    <s v="Adventure"/>
    <x v="13"/>
    <s v="December 2, 1994 (United States)"/>
    <n v="5.9"/>
    <n v="13000"/>
    <s v="George Gallo"/>
    <s v="George Gallo"/>
    <s v="Nicolas Cage"/>
    <s v="United States"/>
    <m/>
    <n v="6017509"/>
    <s v="Permut Presentations"/>
    <n v="111"/>
  </r>
  <r>
    <s v="Tyler Perry's Why Did I Get Married?"/>
    <s v="PG-13"/>
    <s v="Comedy"/>
    <x v="6"/>
    <s v="October 12, 2007 (United States)"/>
    <n v="5.9"/>
    <n v="12000"/>
    <s v="Tyler Perry"/>
    <s v="Tyler Perry"/>
    <s v="Tyler Perry"/>
    <s v="United States"/>
    <n v="15000000"/>
    <n v="55862886"/>
    <s v="Lions Gate Films"/>
    <n v="113"/>
  </r>
  <r>
    <s v="Undercover Brother"/>
    <s v="PG-13"/>
    <s v="Action"/>
    <x v="23"/>
    <s v="May 31, 2002 (United States)"/>
    <n v="5.9"/>
    <n v="34000"/>
    <s v="Malcolm D. Lee"/>
    <s v="John Ridley"/>
    <s v="Eddie Griffin"/>
    <s v="United States"/>
    <n v="25000000"/>
    <n v="41604473"/>
    <s v="Universal Pictures"/>
    <n v="86"/>
  </r>
  <r>
    <s v="Vamp"/>
    <s v="R"/>
    <s v="Comedy"/>
    <x v="25"/>
    <s v="July 18, 1986 (United States)"/>
    <n v="5.9"/>
    <n v="5100"/>
    <s v="Richard Wenk"/>
    <s v="Donald P. Borchers"/>
    <s v="Chris Makepeace"/>
    <s v="United States"/>
    <n v="3300000"/>
    <n v="4941117"/>
    <s v="New World Pictures"/>
    <n v="93"/>
  </r>
  <r>
    <s v="Vertical Limit"/>
    <s v="PG-13"/>
    <s v="Action"/>
    <x v="8"/>
    <s v="December 8, 2000 (United States)"/>
    <n v="5.9"/>
    <n v="60000"/>
    <s v="Martin Campbell"/>
    <s v="Robert King"/>
    <s v="Scott Glenn"/>
    <s v="United States"/>
    <n v="75000000"/>
    <n v="215663859"/>
    <s v="Columbia Pictures"/>
    <n v="124"/>
  </r>
  <r>
    <s v="Vice Versa"/>
    <s v="PG"/>
    <s v="Comedy"/>
    <x v="28"/>
    <s v="March 11, 1988 (United States)"/>
    <n v="5.9"/>
    <n v="9300"/>
    <s v="Brian Gilbert"/>
    <s v="Dick Clement"/>
    <s v="Judge Reinhold"/>
    <s v="United States"/>
    <m/>
    <n v="13664060"/>
    <s v="Columbia Pictures"/>
    <n v="98"/>
  </r>
  <r>
    <s v="Violets Are Blue..."/>
    <s v="PG-13"/>
    <s v="Drama"/>
    <x v="25"/>
    <s v="April 25, 1986 (United States)"/>
    <n v="5.9"/>
    <n v="906"/>
    <s v="Jack Fisk"/>
    <s v="Naomi Foner"/>
    <s v="Sissy Spacek"/>
    <s v="United States"/>
    <n v="10000000"/>
    <n v="4743287"/>
    <s v="Rastar Films"/>
    <n v="88"/>
  </r>
  <r>
    <s v="Welcome Home, Roxy Carmichael"/>
    <s v="PG-13"/>
    <s v="Comedy"/>
    <x v="32"/>
    <s v="October 12, 1990 (United States)"/>
    <n v="5.9"/>
    <n v="5000"/>
    <s v="Jim Abrahams"/>
    <s v="Karen Leigh Hopkins"/>
    <s v="Winona Ryder"/>
    <s v="United Kingdom"/>
    <m/>
    <n v="3989297"/>
    <s v="Incorporated Television Company (ITC)"/>
    <n v="95"/>
  </r>
  <r>
    <s v="Who's Harry Crumb?"/>
    <s v="PG-13"/>
    <s v="Comedy"/>
    <x v="21"/>
    <s v="February 3, 1989 (United States)"/>
    <n v="5.9"/>
    <n v="15000"/>
    <s v="Paul Flaherty"/>
    <s v="Robert Conte"/>
    <s v="John Candy"/>
    <s v="United States"/>
    <m/>
    <n v="10982364"/>
    <s v="TriStar Pictures"/>
    <n v="94"/>
  </r>
  <r>
    <s v="Wide Awake"/>
    <s v="PG"/>
    <s v="Comedy"/>
    <x v="17"/>
    <s v="March 20, 1998 (United States)"/>
    <n v="5.9"/>
    <n v="3900"/>
    <s v="M. Night Shyamalan"/>
    <s v="M. Night Shyamalan"/>
    <s v="Joseph Cross"/>
    <s v="United States"/>
    <n v="6000000"/>
    <n v="282175"/>
    <s v="Miramax"/>
    <n v="88"/>
  </r>
  <r>
    <s v="Wild Bill"/>
    <s v="R"/>
    <s v="Action"/>
    <x v="40"/>
    <s v="December 1, 1995 (United States)"/>
    <n v="5.9"/>
    <n v="6600"/>
    <s v="Walter Hill"/>
    <s v="Peter Dexter"/>
    <s v="Jeff Bridges"/>
    <s v="United States"/>
    <n v="30000000"/>
    <n v="2193982"/>
    <s v="The Zanuck Company"/>
    <n v="98"/>
  </r>
  <r>
    <s v="Willie &amp; Phil"/>
    <s v="R"/>
    <s v="Comedy"/>
    <x v="37"/>
    <s v="August 15, 1980 (United States)"/>
    <n v="5.9"/>
    <n v="415"/>
    <s v="Paul Mazursky"/>
    <s v="Jean Gruault"/>
    <s v="Michael Ontkean"/>
    <s v="United States"/>
    <n v="5500000"/>
    <n v="4400000"/>
    <s v="Twentieth Century Fox"/>
    <n v="115"/>
  </r>
  <r>
    <s v="Without a Paddle"/>
    <s v="PG-13"/>
    <s v="Adventure"/>
    <x v="1"/>
    <s v="August 20, 2004 (United States)"/>
    <n v="5.9"/>
    <n v="45000"/>
    <s v="Steven Brill"/>
    <s v="Fred Wolf"/>
    <s v="Matthew Lillard"/>
    <s v="United States"/>
    <n v="19000000"/>
    <n v="73029190"/>
    <s v="Paramount Pictures"/>
    <n v="95"/>
  </r>
  <r>
    <s v="Wonder Park"/>
    <s v="PG"/>
    <s v="Animation"/>
    <x v="5"/>
    <s v="March 15, 2019 (United States)"/>
    <n v="5.9"/>
    <n v="11000"/>
    <s v="Dylan Brown"/>
    <s v="Josh Appelbaum"/>
    <s v="Sofia Mali"/>
    <s v="Spain"/>
    <n v="90000000"/>
    <n v="119559110"/>
    <s v="Paramount Animation"/>
    <n v="85"/>
  </r>
  <r>
    <s v="World Trade Center"/>
    <s v="PG-13"/>
    <s v="Drama"/>
    <x v="15"/>
    <s v="August 9, 2006 (United States)"/>
    <n v="5.9"/>
    <n v="79000"/>
    <s v="Oliver Stone"/>
    <s v="Andrea Berloff"/>
    <s v="Nicolas Cage"/>
    <s v="United States"/>
    <n v="65000000"/>
    <n v="163247198"/>
    <s v="Paramount Pictures"/>
    <n v="129"/>
  </r>
  <r>
    <s v="XX/XY"/>
    <s v="R"/>
    <s v="Drama"/>
    <x v="23"/>
    <s v="July 18, 2003 (Portugal)"/>
    <n v="5.9"/>
    <n v="3100"/>
    <s v="Austin Chick"/>
    <s v="Austin Chick"/>
    <s v="Mark Ruffalo"/>
    <s v="United States"/>
    <m/>
    <n v="104130"/>
    <s v="Intrinsic Value Films"/>
    <n v="91"/>
  </r>
  <r>
    <s v="xXx"/>
    <s v="PG-13"/>
    <s v="Action"/>
    <x v="23"/>
    <s v="August 9, 2002 (United States)"/>
    <n v="5.9"/>
    <n v="175000"/>
    <s v="Rob Cohen"/>
    <s v="Rich Wilkes"/>
    <s v="Vin Diesel"/>
    <s v="United States"/>
    <n v="70000000"/>
    <n v="277448382"/>
    <s v="Revolution Studios"/>
    <n v="124"/>
  </r>
  <r>
    <s v="200 Cigarettes"/>
    <s v="R"/>
    <s v="Comedy"/>
    <x v="11"/>
    <s v="February 26, 1999 (United States)"/>
    <n v="6"/>
    <n v="15000"/>
    <s v="Risa Bramon Garcia"/>
    <s v="Shana Larsen"/>
    <s v="Ben Affleck"/>
    <s v="United States"/>
    <n v="6000000"/>
    <n v="6852450"/>
    <s v="Dogstar Films"/>
    <n v="101"/>
  </r>
  <r>
    <s v="3000 Miles to Graceland"/>
    <s v="R"/>
    <s v="Action"/>
    <x v="7"/>
    <s v="February 23, 2001 (United States)"/>
    <n v="6"/>
    <n v="45000"/>
    <s v="Demian Lichtenstein"/>
    <s v="Richard Recco"/>
    <s v="Kurt Russell"/>
    <s v="United States"/>
    <n v="62000000"/>
    <n v="18720175"/>
    <s v="Franchise Pictures"/>
    <n v="125"/>
  </r>
  <r>
    <s v="36 fillette"/>
    <m/>
    <s v="Romance"/>
    <x v="28"/>
    <s v="January 6, 1989 (United States)"/>
    <n v="6"/>
    <n v="1200"/>
    <s v="Catherine Breillat"/>
    <s v="Catherine Breillat"/>
    <s v="Delphine Zentout"/>
    <s v="France"/>
    <m/>
    <m/>
    <s v="CB Films"/>
    <n v="88"/>
  </r>
  <r>
    <s v="9Â½ Weeks"/>
    <s v="R"/>
    <s v="Drama"/>
    <x v="25"/>
    <s v="February 21, 1986 (United States)"/>
    <n v="6"/>
    <n v="39000"/>
    <s v="Adrian Lyne"/>
    <s v="Elizabeth McNeill"/>
    <s v="Mickey Rourke"/>
    <s v="United States"/>
    <n v="17000000"/>
    <n v="6735922"/>
    <s v="Producers Sales Organization (PSO)"/>
    <n v="117"/>
  </r>
  <r>
    <s v="A Low Down Dirty Shame"/>
    <s v="R"/>
    <s v="Action"/>
    <x v="13"/>
    <s v="November 23, 1994 (United States)"/>
    <n v="6"/>
    <n v="6700"/>
    <s v="Keenen Ivory Wayans"/>
    <s v="Keenen Ivory Wayans"/>
    <s v="Keenen Ivory Wayans"/>
    <s v="United States"/>
    <n v="10000000"/>
    <n v="29392418"/>
    <s v="Caravan Pictures"/>
    <n v="108"/>
  </r>
  <r>
    <s v="Above the Law"/>
    <s v="R"/>
    <s v="Action"/>
    <x v="28"/>
    <s v="April 22, 1988 (United States)"/>
    <n v="6"/>
    <n v="30000"/>
    <s v="Andrew Davis"/>
    <s v="Andrew Davis"/>
    <s v="Steven Seagal"/>
    <s v="United States"/>
    <n v="7500000"/>
    <n v="18869631"/>
    <s v="Warner Bros."/>
    <n v="99"/>
  </r>
  <r>
    <s v="Alamo Bay"/>
    <s v="R"/>
    <s v="Action"/>
    <x v="38"/>
    <s v="April 3, 1985 (United States)"/>
    <n v="6"/>
    <n v="1100"/>
    <s v="Louis Malle"/>
    <s v="Alice Arlen"/>
    <s v="Amy Madigan"/>
    <s v="United States"/>
    <n v="5000000"/>
    <m/>
    <s v="Delphi IV Productions"/>
    <n v="98"/>
  </r>
  <r>
    <s v="All I Want for Christmas"/>
    <s v="G"/>
    <s v="Comedy"/>
    <x v="16"/>
    <s v="November 8, 1991 (United States)"/>
    <n v="6"/>
    <n v="4600"/>
    <s v="Robert Lieberman"/>
    <s v="Thom Eberhardt"/>
    <s v="Harley Jane Kozak"/>
    <s v="United States"/>
    <m/>
    <n v="14812144"/>
    <s v="Paramount Pictures"/>
    <n v="92"/>
  </r>
  <r>
    <s v="Along Came Polly"/>
    <s v="PG-13"/>
    <s v="Comedy"/>
    <x v="1"/>
    <s v="January 16, 2004 (United States)"/>
    <n v="6"/>
    <n v="129000"/>
    <s v="John Hamburg"/>
    <s v="John Hamburg"/>
    <s v="Ben Stiller"/>
    <s v="United States"/>
    <n v="42000000"/>
    <n v="178311729"/>
    <s v="Universal Pictures"/>
    <n v="90"/>
  </r>
  <r>
    <s v="American Outlaws"/>
    <s v="PG-13"/>
    <s v="Action"/>
    <x v="7"/>
    <s v="August 17, 2001 (United States)"/>
    <n v="6"/>
    <n v="14000"/>
    <s v="Les Mayfield"/>
    <s v="Roderick Taylor"/>
    <s v="Colin Farrell"/>
    <s v="United States"/>
    <n v="35000000"/>
    <n v="13678913"/>
    <s v="Morgan Creek Entertainment"/>
    <n v="94"/>
  </r>
  <r>
    <s v="Arthur and the Invisibles"/>
    <s v="PG"/>
    <s v="Animation"/>
    <x v="15"/>
    <s v="January 12, 2007 (United States)"/>
    <n v="6"/>
    <n v="34000"/>
    <s v="Luc Besson"/>
    <s v="CÃ©line Garcia"/>
    <s v="Freddie Highmore"/>
    <s v="France"/>
    <n v="86000000"/>
    <n v="108605609"/>
    <s v="EuropaCorp"/>
    <n v="94"/>
  </r>
  <r>
    <s v="Aspen Extreme"/>
    <s v="PG-13"/>
    <s v="Drama"/>
    <x v="34"/>
    <s v="January 22, 1993 (United States)"/>
    <n v="6"/>
    <n v="2800"/>
    <s v="Patrick Hasburgh"/>
    <s v="Patrick Hasburgh"/>
    <s v="Paul Gross"/>
    <s v="United States"/>
    <n v="14000000"/>
    <n v="8041049"/>
    <s v="Hollywood Pictures"/>
    <n v="113"/>
  </r>
  <r>
    <s v="Assassination Nation"/>
    <s v="R"/>
    <s v="Action"/>
    <x v="26"/>
    <s v="September 21, 2018 (United States)"/>
    <n v="6"/>
    <n v="17000"/>
    <s v="Sam Levinson"/>
    <s v="Sam Levinson"/>
    <s v="Odessa Young"/>
    <s v="United States"/>
    <n v="7000000"/>
    <n v="2584988"/>
    <s v="BRON Studios"/>
    <n v="108"/>
  </r>
  <r>
    <s v="Asterix and Obelix vs. Caesar"/>
    <s v="Not Rated"/>
    <s v="Adventure"/>
    <x v="11"/>
    <s v="July 14, 2000 (United States)"/>
    <n v="6"/>
    <n v="40000"/>
    <s v="Claude Zidi"/>
    <s v="RenÃ© Goscinny"/>
    <s v="Christian Clavier"/>
    <s v="France"/>
    <m/>
    <n v="1632567"/>
    <s v="AMLF"/>
    <n v="109"/>
  </r>
  <r>
    <s v="At First Sight"/>
    <s v="PG-13"/>
    <s v="Drama"/>
    <x v="11"/>
    <s v="January 15, 1999 (United States)"/>
    <n v="6"/>
    <n v="13000"/>
    <s v="Irwin Winkler"/>
    <s v="Oliver Sacks"/>
    <s v="Val Kilmer"/>
    <s v="United States"/>
    <n v="60000000"/>
    <n v="22365133"/>
    <s v="Metro-Goldwyn-Mayer (MGM)"/>
    <n v="128"/>
  </r>
  <r>
    <s v="Baby Mama"/>
    <s v="PG-13"/>
    <s v="Comedy"/>
    <x v="0"/>
    <s v="April 25, 2008 (United States)"/>
    <n v="6"/>
    <n v="43000"/>
    <s v="Michael McCullers"/>
    <s v="Michael McCullers"/>
    <s v="Tina Fey"/>
    <s v="United States"/>
    <n v="30000000"/>
    <n v="64444713"/>
    <s v="Broadway Video"/>
    <n v="99"/>
  </r>
  <r>
    <s v="Beatriz at Dinner"/>
    <s v="R"/>
    <s v="Comedy"/>
    <x v="27"/>
    <s v="June 9, 2017 (United States)"/>
    <n v="6"/>
    <n v="9300"/>
    <s v="Miguel Arteta"/>
    <s v="Mike White"/>
    <s v="Salma Hayek"/>
    <s v="United States"/>
    <m/>
    <n v="7425391"/>
    <s v="BRON Studios"/>
    <n v="82"/>
  </r>
  <r>
    <s v="Bedazzled"/>
    <s v="PG-13"/>
    <s v="Comedy"/>
    <x v="8"/>
    <s v="October 20, 2000 (United States)"/>
    <n v="6"/>
    <n v="99000"/>
    <s v="Harold Ramis"/>
    <s v="Peter Cook"/>
    <s v="Brendan Fraser"/>
    <s v="United States"/>
    <n v="48000000"/>
    <n v="90383208"/>
    <s v="Twentieth Century Fox"/>
    <n v="93"/>
  </r>
  <r>
    <s v="Bedtime Stories"/>
    <s v="PG"/>
    <s v="Adventure"/>
    <x v="0"/>
    <s v="December 25, 2008 (United States)"/>
    <n v="6"/>
    <n v="90000"/>
    <s v="Adam Shankman"/>
    <s v="Matt Lopez"/>
    <s v="Adam Sandler"/>
    <s v="United States"/>
    <n v="80000000"/>
    <n v="212874864"/>
    <s v="Walt Disney Pictures"/>
    <n v="99"/>
  </r>
  <r>
    <s v="Beloved"/>
    <s v="R"/>
    <s v="Drama"/>
    <x v="17"/>
    <s v="October 16, 1998 (United States)"/>
    <n v="6"/>
    <n v="7200"/>
    <s v="Jonathan Demme"/>
    <s v="Toni Morrison"/>
    <s v="Oprah Winfrey"/>
    <s v="United States"/>
    <n v="80000000"/>
    <n v="22852487"/>
    <s v="Harpo Films"/>
    <n v="172"/>
  </r>
  <r>
    <s v="Beyond the Black Rainbow"/>
    <s v="R"/>
    <s v="Horror"/>
    <x v="29"/>
    <s v="April 22, 2011 (United States)"/>
    <n v="6"/>
    <n v="14000"/>
    <s v="Panos Cosmatos"/>
    <s v="Panos Cosmatos"/>
    <s v="Eva Bourne"/>
    <s v="Canada"/>
    <m/>
    <n v="56491"/>
    <s v="Chromewood Productions"/>
    <n v="110"/>
  </r>
  <r>
    <s v="Bird on a Wire"/>
    <s v="PG-13"/>
    <s v="Action"/>
    <x v="32"/>
    <s v="May 18, 1990 (United States)"/>
    <n v="6"/>
    <n v="42000"/>
    <s v="John Badham"/>
    <s v="Louis Venosta"/>
    <s v="Mel Gibson"/>
    <s v="United States"/>
    <n v="20000000"/>
    <n v="138697012"/>
    <s v="Universal Pictures"/>
    <n v="110"/>
  </r>
  <r>
    <s v="Blaze"/>
    <s v="R"/>
    <s v="Biography"/>
    <x v="21"/>
    <s v="December 13, 1989 (United States)"/>
    <n v="6"/>
    <n v="3600"/>
    <s v="Ron Shelton"/>
    <s v="Blaze Starr"/>
    <s v="Paul Newman"/>
    <s v="United States"/>
    <n v="22000000"/>
    <n v="19131246"/>
    <s v="Touchstone Pictures"/>
    <n v="120"/>
  </r>
  <r>
    <s v="Blind Date"/>
    <s v="PG-13"/>
    <s v="Comedy"/>
    <x v="3"/>
    <s v="March 27, 1987 (United States)"/>
    <n v="6"/>
    <n v="21000"/>
    <s v="Blake Edwards"/>
    <s v="Dale Launer"/>
    <s v="Kim Basinger"/>
    <s v="United States"/>
    <n v="18000000"/>
    <n v="39337581"/>
    <s v="TriStar Pictures"/>
    <n v="95"/>
  </r>
  <r>
    <s v="Bliss"/>
    <s v="R"/>
    <s v="Drama"/>
    <x v="14"/>
    <s v="April 14, 1997 (United States)"/>
    <n v="6"/>
    <n v="2300"/>
    <s v="Lance Young"/>
    <s v="Lance Young"/>
    <s v="Craig Sheffer"/>
    <s v="Canada"/>
    <m/>
    <n v="294064"/>
    <s v="Triumph Films"/>
    <n v="103"/>
  </r>
  <r>
    <s v="Blood and Wine"/>
    <s v="R"/>
    <s v="Crime"/>
    <x v="10"/>
    <s v="February 21, 1997 (United States)"/>
    <n v="6"/>
    <n v="9400"/>
    <s v="Bob Rafelson"/>
    <s v="Nick Villiers"/>
    <s v="Jack Nicholson"/>
    <s v="United States"/>
    <n v="22000000"/>
    <n v="1094668"/>
    <s v="Recorded Picture Company (RPC)"/>
    <n v="101"/>
  </r>
  <r>
    <s v="Body Snatchers"/>
    <s v="R"/>
    <s v="Horror"/>
    <x v="34"/>
    <s v="February 18, 1994 (United States)"/>
    <n v="6"/>
    <n v="17000"/>
    <s v="Abel Ferrara"/>
    <s v="Jack Finney"/>
    <s v="Gabrielle Anwar"/>
    <s v="United States"/>
    <n v="13000000"/>
    <n v="428868"/>
    <s v="Dorset Productions"/>
    <n v="87"/>
  </r>
  <r>
    <s v="Born in East L.A."/>
    <s v="R"/>
    <s v="Comedy"/>
    <x v="3"/>
    <s v="August 21, 1987 (United States)"/>
    <n v="6"/>
    <n v="5600"/>
    <s v="Cheech Marin"/>
    <s v="Cheech Marin"/>
    <s v="Cheech Marin"/>
    <s v="United States"/>
    <m/>
    <n v="17355263"/>
    <s v="Clear Type"/>
    <n v="85"/>
  </r>
  <r>
    <s v="Brain Dead"/>
    <s v="R"/>
    <s v="Horror"/>
    <x v="32"/>
    <s v="January 19, 1990 (United States)"/>
    <n v="6"/>
    <n v="4100"/>
    <s v="Adam Simon"/>
    <s v="Charles Beaumont"/>
    <s v="Bill Pullman"/>
    <s v="United States"/>
    <n v="2000000"/>
    <n v="1627955"/>
    <s v="Concorde Pictures"/>
    <n v="85"/>
  </r>
  <r>
    <s v="Bridget Jones: The Edge of Reason"/>
    <s v="R"/>
    <s v="Comedy"/>
    <x v="1"/>
    <s v="November 19, 2004 (United States)"/>
    <n v="6"/>
    <n v="109000"/>
    <s v="Beeban Kidron"/>
    <s v="Helen Fielding"/>
    <s v="RenÃ©e Zellweger"/>
    <s v="United Kingdom"/>
    <n v="40000000"/>
    <n v="265126918"/>
    <s v="Universal Pictures"/>
    <n v="108"/>
  </r>
  <r>
    <s v="Bring It on"/>
    <s v="PG-13"/>
    <s v="Comedy"/>
    <x v="8"/>
    <s v="August 25, 2000 (United States)"/>
    <n v="6"/>
    <n v="90000"/>
    <s v="Peyton Reed"/>
    <s v="Jessica Bendinger"/>
    <s v="Kirsten Dunst"/>
    <s v="United States"/>
    <n v="11000000"/>
    <n v="90449929"/>
    <s v="Beacon Communications"/>
    <n v="98"/>
  </r>
  <r>
    <s v="Broken Arrow"/>
    <s v="R"/>
    <s v="Action"/>
    <x v="10"/>
    <s v="February 9, 1996 (United States)"/>
    <n v="6"/>
    <n v="93000"/>
    <s v="John Woo"/>
    <s v="Graham Yost"/>
    <s v="John Travolta"/>
    <s v="United States"/>
    <n v="50000000"/>
    <n v="150270147"/>
    <s v="Twentieth Century Fox"/>
    <n v="108"/>
  </r>
  <r>
    <s v="Captive State"/>
    <s v="PG-13"/>
    <s v="Action"/>
    <x v="5"/>
    <s v="March 15, 2019 (United States)"/>
    <n v="6"/>
    <n v="51000"/>
    <s v="Rupert Wyatt"/>
    <s v="Erica Beeney"/>
    <s v="John Goodman"/>
    <s v="United States"/>
    <n v="25000000"/>
    <n v="8808611"/>
    <s v="Participant"/>
    <n v="109"/>
  </r>
  <r>
    <s v="Carriers"/>
    <s v="PG-13"/>
    <s v="Adventure"/>
    <x v="9"/>
    <s v="September 2, 2009 (Indonesia)"/>
    <n v="6"/>
    <n v="45000"/>
    <s v="David Pastor"/>
    <s v="Ã€lex Pastor"/>
    <s v="Chris Pine"/>
    <s v="United States"/>
    <m/>
    <n v="5805279"/>
    <s v="Paramount Vantage"/>
    <n v="84"/>
  </r>
  <r>
    <s v="Catch and Release"/>
    <s v="PG-13"/>
    <s v="Comedy"/>
    <x v="15"/>
    <s v="January 26, 2007 (United States)"/>
    <n v="6"/>
    <n v="25000"/>
    <s v="Susannah Grant"/>
    <s v="Susannah Grant"/>
    <s v="Jennifer Garner"/>
    <s v="United States"/>
    <n v="25000000"/>
    <n v="16162580"/>
    <s v="Columbia Pictures"/>
    <n v="124"/>
  </r>
  <r>
    <s v="Cheetah"/>
    <s v="G"/>
    <s v="Adventure"/>
    <x v="21"/>
    <s v="August 18, 1989 (United States)"/>
    <n v="6"/>
    <n v="943"/>
    <s v="Jeff Blyth"/>
    <s v="Alan Caillou"/>
    <s v="Keith Coogan"/>
    <s v="United States"/>
    <n v="5000000"/>
    <n v="8153677"/>
    <s v="Silver Screen Partners III"/>
    <n v="83"/>
  </r>
  <r>
    <s v="CHIPS"/>
    <s v="R"/>
    <s v="Action"/>
    <x v="27"/>
    <s v="March 24, 2017 (United States)"/>
    <n v="6"/>
    <n v="44000"/>
    <s v="Dax Shepard"/>
    <s v="Rick Rosner"/>
    <s v="Michael PeÃ±a"/>
    <s v="United States"/>
    <n v="25000000"/>
    <n v="26800152"/>
    <s v="Primate Pictures"/>
    <n v="100"/>
  </r>
  <r>
    <s v="Cowboys &amp; Aliens"/>
    <s v="PG-13"/>
    <s v="Action"/>
    <x v="24"/>
    <s v="July 29, 2011 (United States)"/>
    <n v="6"/>
    <n v="211000"/>
    <s v="Jon Favreau"/>
    <s v="Roberto Orci"/>
    <s v="Daniel Craig"/>
    <s v="United States"/>
    <n v="163000000"/>
    <n v="174822325"/>
    <s v="Universal Pictures"/>
    <n v="119"/>
  </r>
  <r>
    <s v="Crazy People"/>
    <s v="R"/>
    <s v="Comedy"/>
    <x v="32"/>
    <s v="April 13, 1990 (United States)"/>
    <n v="6"/>
    <n v="4200"/>
    <s v="Tony Bill"/>
    <s v="Mitch Markowitz"/>
    <s v="Dudley Moore"/>
    <s v="United States"/>
    <m/>
    <n v="13236513"/>
    <s v="Paramount Pictures"/>
    <n v="90"/>
  </r>
  <r>
    <s v="Crooked Hearts"/>
    <s v="R"/>
    <s v="Drama"/>
    <x v="16"/>
    <s v="September 6, 1991 (United States)"/>
    <n v="6"/>
    <n v="945"/>
    <s v="Michael Bortman"/>
    <s v="Robert Boswell"/>
    <s v="Peter Berg"/>
    <s v="United States"/>
    <m/>
    <n v="30964"/>
    <s v="A&amp;M Films"/>
    <n v="113"/>
  </r>
  <r>
    <s v="Daddy's Home 2"/>
    <s v="PG-13"/>
    <s v="Comedy"/>
    <x v="27"/>
    <s v="November 10, 2017 (United States)"/>
    <n v="6"/>
    <n v="65000"/>
    <s v="Sean Anders"/>
    <s v="Sean Anders"/>
    <s v="Will Ferrell"/>
    <s v="United States"/>
    <n v="69000000"/>
    <n v="180613824"/>
    <s v="Paramount Pictures"/>
    <n v="100"/>
  </r>
  <r>
    <s v="Dante's Peak"/>
    <s v="PG-13"/>
    <s v="Action"/>
    <x v="14"/>
    <s v="February 7, 1997 (United States)"/>
    <n v="6"/>
    <n v="85000"/>
    <s v="Roger Donaldson"/>
    <s v="Leslie Bohem"/>
    <s v="Pierce Brosnan"/>
    <s v="United States"/>
    <n v="116000000"/>
    <n v="178127760"/>
    <s v="Universal Pictures"/>
    <n v="108"/>
  </r>
  <r>
    <s v="Dead Heat"/>
    <s v="R"/>
    <s v="Action"/>
    <x v="28"/>
    <s v="May 6, 1988 (United States)"/>
    <n v="6"/>
    <n v="7200"/>
    <s v="Mark Goldblatt"/>
    <s v="Terry Black"/>
    <s v="Treat Williams"/>
    <s v="United States"/>
    <n v="5000000"/>
    <n v="3588626"/>
    <s v="New World Pictures"/>
    <n v="86"/>
  </r>
  <r>
    <s v="Dead Man on Campus"/>
    <s v="R"/>
    <s v="Comedy"/>
    <x v="17"/>
    <s v="August 21, 1998 (United States)"/>
    <n v="6"/>
    <n v="14000"/>
    <s v="Alan Cohn"/>
    <s v="Anthony Abrams"/>
    <s v="Tom Everett Scott"/>
    <s v="United States"/>
    <n v="14000000"/>
    <n v="15064946"/>
    <s v="Paramount Pictures"/>
    <n v="96"/>
  </r>
  <r>
    <s v="Death Wish II"/>
    <s v="R"/>
    <s v="Action"/>
    <x v="31"/>
    <s v="February 19, 1982 (United States)"/>
    <n v="6"/>
    <n v="15000"/>
    <s v="Michael Winner"/>
    <s v="David Engelbach"/>
    <s v="Charles Bronson"/>
    <s v="United States"/>
    <n v="2000000"/>
    <n v="16100000"/>
    <s v="Golan-Globus Productions"/>
    <n v="89"/>
  </r>
  <r>
    <s v="Desperately Seeking Susan"/>
    <s v="PG-13"/>
    <s v="Comedy"/>
    <x v="38"/>
    <s v="April 12, 1985 (United States)"/>
    <n v="6"/>
    <n v="22000"/>
    <s v="Susan Seidelman"/>
    <s v="Leora Barish"/>
    <s v="Rosanna Arquette"/>
    <s v="United States"/>
    <n v="4500000"/>
    <n v="27398584"/>
    <s v="Orion Pictures"/>
    <n v="104"/>
  </r>
  <r>
    <s v="Dirty Dancing: Havana Nights"/>
    <s v="PG-13"/>
    <s v="Drama"/>
    <x v="1"/>
    <s v="February 27, 2004 (United States)"/>
    <n v="6"/>
    <n v="27000"/>
    <s v="Guy Ferland"/>
    <s v="Kate Gunzinger"/>
    <s v="Diego Luna"/>
    <s v="United States"/>
    <n v="25000000"/>
    <n v="27685016"/>
    <s v="Lions Gate Films"/>
    <n v="86"/>
  </r>
  <r>
    <s v="Dragnet"/>
    <s v="PG-13"/>
    <s v="Comedy"/>
    <x v="3"/>
    <s v="June 26, 1987 (United States)"/>
    <n v="6"/>
    <n v="33000"/>
    <s v="Tom Mankiewicz"/>
    <s v="Dan Aykroyd"/>
    <s v="Dan Aykroyd"/>
    <s v="United States"/>
    <n v="20000000"/>
    <n v="66673516"/>
    <s v="Applied Action"/>
    <n v="106"/>
  </r>
  <r>
    <s v="Dragon Blade"/>
    <s v="R"/>
    <s v="Action"/>
    <x v="39"/>
    <s v="September 4, 2015 (United States)"/>
    <n v="6"/>
    <n v="19000"/>
    <s v="Daniel Lee"/>
    <s v="Daniel Lee"/>
    <s v="Jackie Chan"/>
    <s v="China"/>
    <n v="65000000"/>
    <n v="122606884"/>
    <s v="Sparkle Roll Media"/>
    <n v="127"/>
  </r>
  <r>
    <s v="Dream House"/>
    <s v="PG-13"/>
    <s v="Drama"/>
    <x v="24"/>
    <s v="September 30, 2011 (United States)"/>
    <n v="6"/>
    <n v="64000"/>
    <s v="Jim Sheridan"/>
    <s v="David Loucka"/>
    <s v="Daniel Craig"/>
    <s v="United States"/>
    <n v="50000000"/>
    <n v="39984400"/>
    <s v="Cliffjack Motion Pictures"/>
    <n v="84"/>
  </r>
  <r>
    <s v="Ed and His Dead Mother"/>
    <s v="PG-13"/>
    <s v="Comedy"/>
    <x v="34"/>
    <s v="November 17, 1993 (United States)"/>
    <n v="6"/>
    <n v="1900"/>
    <s v="Jonathan Wacks"/>
    <s v="Chuck Hughes"/>
    <s v="Eric Christmas"/>
    <s v="United States"/>
    <n v="1800000"/>
    <m/>
    <s v="Incorporated Television Company (ITC)"/>
    <n v="93"/>
  </r>
  <r>
    <s v="Effie Gray"/>
    <s v="PG-13"/>
    <s v="Biography"/>
    <x v="20"/>
    <s v="October 10, 2014 (United Kingdom)"/>
    <n v="6"/>
    <n v="4900"/>
    <s v="Richard Laxton"/>
    <s v="Emma Thompson"/>
    <s v="Dakota Fanning"/>
    <s v="United Kingdom"/>
    <m/>
    <n v="721143"/>
    <s v="Sovereign Films (II)"/>
    <n v="104"/>
  </r>
  <r>
    <s v="Empire of Lust"/>
    <m/>
    <s v="Action"/>
    <x v="39"/>
    <s v="March 5, 2015 (South Korea)"/>
    <n v="6"/>
    <n v="465"/>
    <s v="Sang-hoon Ahn"/>
    <s v="Se-hee Kim"/>
    <s v="Shin Ha-kyun"/>
    <s v="South Korea"/>
    <m/>
    <n v="3191168"/>
    <s v="Fineworks"/>
    <n v="113"/>
  </r>
  <r>
    <s v="Eros"/>
    <s v="R"/>
    <s v="Drama"/>
    <x v="1"/>
    <s v="December 3, 2004 (Italy)"/>
    <n v="6"/>
    <n v="6400"/>
    <s v="Michelangelo Antonioni"/>
    <s v="Kar-Wai Wong"/>
    <s v="Robert Downey Jr."/>
    <s v="United Kingdom"/>
    <m/>
    <n v="1553020"/>
    <s v="Block 2 Pictures"/>
    <n v="104"/>
  </r>
  <r>
    <s v="Eureka"/>
    <s v="R"/>
    <s v="Drama"/>
    <x v="19"/>
    <s v="May 20, 1983 (United Kingdom)"/>
    <n v="6"/>
    <n v="3100"/>
    <s v="Nicolas Roeg"/>
    <s v="Marshall Houts"/>
    <s v="Gene Hackman"/>
    <s v="United Kingdom"/>
    <m/>
    <n v="123572"/>
    <s v="Recorded Picture Company (RPC)"/>
    <n v="130"/>
  </r>
  <r>
    <s v="Exodus: Gods and Kings"/>
    <s v="PG-13"/>
    <s v="Action"/>
    <x v="20"/>
    <s v="December 12, 2014 (United States)"/>
    <n v="6"/>
    <n v="162000"/>
    <s v="Ridley Scott"/>
    <s v="Adam Cooper"/>
    <s v="Christian Bale"/>
    <s v="United Kingdom"/>
    <n v="140000000"/>
    <n v="268175631"/>
    <s v="Chernin Entertainment"/>
    <n v="150"/>
  </r>
  <r>
    <s v="Eyes of a Stranger"/>
    <s v="R"/>
    <s v="Horror"/>
    <x v="12"/>
    <s v="March 27, 1981 (United States)"/>
    <n v="6"/>
    <n v="2400"/>
    <s v="Ken Wiederhorn"/>
    <s v="Ron Kurz"/>
    <s v="Lauren Tewes"/>
    <s v="United States"/>
    <n v="800000"/>
    <n v="1118634"/>
    <s v="Georgetown Productions Inc."/>
    <n v="84"/>
  </r>
  <r>
    <s v="Eyewitness"/>
    <s v="R"/>
    <s v="Crime"/>
    <x v="12"/>
    <s v="February 13, 1981 (United States)"/>
    <n v="6"/>
    <n v="4500"/>
    <s v="Peter Yates"/>
    <s v="Steve Tesich"/>
    <s v="William Hurt"/>
    <s v="United States"/>
    <n v="8500000"/>
    <n v="6400000"/>
    <s v="Twentieth Century Fox"/>
    <n v="103"/>
  </r>
  <r>
    <s v="Firefox"/>
    <s v="PG"/>
    <s v="Action"/>
    <x v="31"/>
    <s v="June 18, 1982 (United States)"/>
    <n v="6"/>
    <n v="26000"/>
    <s v="Clint Eastwood"/>
    <s v="Alex Lasker"/>
    <s v="Clint Eastwood"/>
    <s v="United States"/>
    <n v="18000000"/>
    <n v="46708276"/>
    <s v="Major Studio Partners"/>
    <n v="136"/>
  </r>
  <r>
    <s v="First Knight"/>
    <s v="PG-13"/>
    <s v="Action"/>
    <x v="40"/>
    <s v="July 7, 1995 (United States)"/>
    <n v="6"/>
    <n v="70000"/>
    <s v="Jerry Zucker"/>
    <s v="Lorne Cameron"/>
    <s v="Sean Connery"/>
    <s v="United States"/>
    <n v="55000000"/>
    <n v="127600435"/>
    <s v="Columbia Pictures"/>
    <n v="134"/>
  </r>
  <r>
    <s v="Flower"/>
    <s v="R"/>
    <s v="Comedy"/>
    <x v="27"/>
    <s v="March 16, 2018 (United States)"/>
    <n v="6"/>
    <n v="7800"/>
    <s v="Max Winkler"/>
    <s v="Alex McAulay"/>
    <s v="Zoey Deutch"/>
    <s v="United States"/>
    <m/>
    <n v="380553"/>
    <s v="Diablo Entertainment (II)"/>
    <n v="90"/>
  </r>
  <r>
    <s v="For a Good Time, Call..."/>
    <s v="R"/>
    <s v="Comedy"/>
    <x v="36"/>
    <s v="November 2, 2012 (United Kingdom)"/>
    <n v="6"/>
    <n v="16000"/>
    <s v="Jamie Travis"/>
    <s v="Katie Anne Naylon"/>
    <s v="Ari Graynor"/>
    <s v="United States"/>
    <n v="850000"/>
    <n v="1386088"/>
    <s v="AdScott Pictures"/>
    <n v="85"/>
  </r>
  <r>
    <s v="Free Willy"/>
    <s v="PG"/>
    <s v="Adventure"/>
    <x v="34"/>
    <s v="July 16, 1993 (United States)"/>
    <n v="6"/>
    <n v="71000"/>
    <s v="Simon Wincer"/>
    <s v="Keith Walker"/>
    <s v="Jason James Richter"/>
    <s v="United States"/>
    <n v="20000000"/>
    <n v="153698625"/>
    <s v="Warner Bros. Family Entertainment"/>
    <n v="112"/>
  </r>
  <r>
    <s v="Friday the 13th Part VI: Jason Lives"/>
    <s v="R"/>
    <s v="Horror"/>
    <x v="25"/>
    <s v="August 1, 1986 (United States)"/>
    <n v="6"/>
    <n v="40000"/>
    <s v="Tom McLoughlin"/>
    <s v="Tom McLoughlin"/>
    <s v="Thom Mathews"/>
    <s v="United States"/>
    <n v="3000000"/>
    <n v="19472057"/>
    <s v="Paramount Pictures"/>
    <n v="86"/>
  </r>
  <r>
    <s v="Friday the 13th: the Final Chapter"/>
    <s v="R"/>
    <s v="Horror"/>
    <x v="18"/>
    <s v="April 13, 1984 (United States)"/>
    <n v="6"/>
    <n v="47000"/>
    <s v="Joseph Zito"/>
    <s v="Victor Miller"/>
    <s v="Erich Anderson"/>
    <s v="United States"/>
    <n v="2600000"/>
    <n v="32980880"/>
    <s v="Paramount Pictures"/>
    <n v="91"/>
  </r>
  <r>
    <s v="G.I. Jane"/>
    <s v="R"/>
    <s v="Action"/>
    <x v="14"/>
    <s v="August 22, 1997 (United States)"/>
    <n v="6"/>
    <n v="75000"/>
    <s v="Ridley Scott"/>
    <s v="Danielle Alexandra"/>
    <s v="Demi Moore"/>
    <s v="United States"/>
    <n v="50000000"/>
    <n v="48169156"/>
    <s v="Caravan Pictures"/>
    <n v="125"/>
  </r>
  <r>
    <s v="Get Hard"/>
    <s v="R"/>
    <s v="Comedy"/>
    <x v="39"/>
    <s v="March 27, 2015 (United States)"/>
    <n v="6"/>
    <n v="127000"/>
    <s v="Etan Cohen"/>
    <s v="Jay Martel"/>
    <s v="Will Ferrell"/>
    <s v="United States"/>
    <n v="40000000"/>
    <n v="111711453"/>
    <s v="Gary Sanchez Productions"/>
    <n v="100"/>
  </r>
  <r>
    <s v="Girls Just Want to Have Fun"/>
    <s v="PG"/>
    <s v="Comedy"/>
    <x v="38"/>
    <s v="April 12, 1985 (United States)"/>
    <n v="6"/>
    <n v="10000"/>
    <s v="Alan Metter"/>
    <s v="Amy Spies"/>
    <s v="Biff Yeager"/>
    <s v="United States"/>
    <m/>
    <n v="6326051"/>
    <s v="New World Pictures"/>
    <n v="90"/>
  </r>
  <r>
    <s v="Godzilla: King of the Monsters"/>
    <s v="PG-13"/>
    <s v="Action"/>
    <x v="5"/>
    <s v="May 31, 2019 (United States)"/>
    <n v="6"/>
    <n v="162000"/>
    <s v="Michael Dougherty"/>
    <s v="Michael Dougherty"/>
    <s v="Kyle Chandler"/>
    <s v="United States"/>
    <n v="170000000"/>
    <n v="386600138"/>
    <s v="Warner Bros."/>
    <n v="132"/>
  </r>
  <r>
    <s v="Gold Diggers: The Secret of Bear Mountain"/>
    <s v="PG"/>
    <s v="Adventure"/>
    <x v="40"/>
    <s v="November 3, 1995 (United States)"/>
    <n v="6"/>
    <n v="4200"/>
    <s v="Kevin James Dobson"/>
    <s v="Barry Glasser"/>
    <s v="Christina Ricci"/>
    <s v="Canada"/>
    <m/>
    <n v="6029091"/>
    <s v="Universal Pictures"/>
    <n v="93"/>
  </r>
  <r>
    <s v="Greta"/>
    <s v="R"/>
    <s v="Drama"/>
    <x v="26"/>
    <s v="March 1, 2019 (United States)"/>
    <n v="6"/>
    <n v="30000"/>
    <s v="Neil Jordan"/>
    <s v="Ray Wright"/>
    <s v="Isabelle Huppert"/>
    <s v="Ireland"/>
    <m/>
    <n v="18653107"/>
    <s v="Sidney Kimmel Entertainment"/>
    <n v="98"/>
  </r>
  <r>
    <s v="Grind"/>
    <s v="PG-13"/>
    <s v="Adventure"/>
    <x v="2"/>
    <s v="August 15, 2003 (United States)"/>
    <n v="6"/>
    <n v="12000"/>
    <s v="Casey La Scala"/>
    <s v="Ralph Sall"/>
    <s v="Adam Brody"/>
    <s v="United States"/>
    <n v="6000000"/>
    <n v="5141166"/>
    <s v="900 Films"/>
    <n v="105"/>
  </r>
  <r>
    <s v="Hamlet"/>
    <s v="R"/>
    <s v="Drama"/>
    <x v="8"/>
    <s v="June 23, 2000 (United States)"/>
    <n v="6"/>
    <n v="9200"/>
    <s v="Michael Almereyda"/>
    <s v="William Shakespeare"/>
    <s v="Ethan Hawke"/>
    <s v="United States"/>
    <n v="2000000"/>
    <n v="2046433"/>
    <s v="double A Films"/>
    <n v="112"/>
  </r>
  <r>
    <s v="Hampstead"/>
    <s v="PG-13"/>
    <s v="Comedy"/>
    <x v="27"/>
    <s v="June 14, 2019 (United States)"/>
    <n v="6"/>
    <n v="5400"/>
    <s v="Joel Hopkins"/>
    <s v="Robert Festinger"/>
    <s v="Lesley Manville"/>
    <s v="United Kingdom"/>
    <m/>
    <n v="6335171"/>
    <s v="Ecosse Films"/>
    <n v="102"/>
  </r>
  <r>
    <s v="Hardware"/>
    <s v="R"/>
    <s v="Sci-Fi"/>
    <x v="32"/>
    <s v="September 14, 1990 (United States)"/>
    <n v="6"/>
    <n v="13000"/>
    <s v="Richard Stanley"/>
    <s v="Steve MacManus"/>
    <s v="Dylan McDermott"/>
    <s v="United Kingdom"/>
    <n v="1500000"/>
    <n v="5728953"/>
    <s v="Palace Pictures"/>
    <n v="94"/>
  </r>
  <r>
    <s v="Harry and the Hendersons"/>
    <s v="PG"/>
    <s v="Comedy"/>
    <x v="3"/>
    <s v="June 5, 1987 (United States)"/>
    <n v="6"/>
    <n v="32000"/>
    <s v="William Dear"/>
    <s v="William Dear"/>
    <s v="John Lithgow"/>
    <s v="United States"/>
    <n v="10000000"/>
    <n v="49998613"/>
    <s v="Amblin Entertainment"/>
    <n v="110"/>
  </r>
  <r>
    <s v="Head Above Water"/>
    <s v="PG-13"/>
    <s v="Comedy"/>
    <x v="10"/>
    <s v="June 25, 1997 (United States)"/>
    <n v="6"/>
    <n v="7400"/>
    <s v="Jim Wilson"/>
    <s v="Eirik Ildahl"/>
    <s v="Harvey Keitel"/>
    <s v="United States"/>
    <m/>
    <n v="32212"/>
    <s v="Majestic Films International"/>
    <n v="92"/>
  </r>
  <r>
    <s v="Henry's Crime"/>
    <s v="R"/>
    <s v="Comedy"/>
    <x v="29"/>
    <s v="January 14, 2011 (United Kingdom)"/>
    <n v="6"/>
    <n v="19000"/>
    <s v="Malcolm Venville"/>
    <s v="Sacha Gervasi"/>
    <s v="Keanu Reeves"/>
    <s v="United States"/>
    <n v="12000000"/>
    <n v="2169799"/>
    <s v="Company Films"/>
    <n v="108"/>
  </r>
  <r>
    <s v="Hercules"/>
    <s v="PG-13"/>
    <s v="Action"/>
    <x v="20"/>
    <s v="July 25, 2014 (United States)"/>
    <n v="6"/>
    <n v="149000"/>
    <s v="Brett Ratner"/>
    <s v="Ryan J. Condal"/>
    <s v="Dwayne Johnson"/>
    <s v="United States"/>
    <n v="100000000"/>
    <n v="244819862"/>
    <s v="Paramount Pictures"/>
    <n v="98"/>
  </r>
  <r>
    <s v="Hero at Large"/>
    <s v="PG"/>
    <s v="Comedy"/>
    <x v="37"/>
    <s v="February 8, 1980 (United States)"/>
    <n v="6"/>
    <n v="1500"/>
    <s v="Martin Davidson"/>
    <s v="AJ Carothers"/>
    <s v="John Ritter"/>
    <s v="United States"/>
    <m/>
    <n v="15934737"/>
    <s v="Kings Road Entertainment"/>
    <n v="98"/>
  </r>
  <r>
    <s v="Hide and Seek"/>
    <s v="R"/>
    <s v="Drama"/>
    <x v="4"/>
    <s v="January 28, 2005 (United States)"/>
    <n v="6"/>
    <n v="83000"/>
    <s v="John Polson"/>
    <s v="Ari Schlossberg"/>
    <s v="Robert De Niro"/>
    <s v="Germany"/>
    <n v="30000000"/>
    <n v="127369981"/>
    <s v="Twentieth Century Fox"/>
    <n v="101"/>
  </r>
  <r>
    <s v="Homeward Bound II: Lost in San Francisco"/>
    <s v="G"/>
    <s v="Adventure"/>
    <x v="10"/>
    <s v="March 8, 1996 (United States)"/>
    <n v="6"/>
    <n v="14000"/>
    <s v="David R. Ellis"/>
    <s v="Chris Hauty"/>
    <s v="Michael J. Fox"/>
    <s v="United States"/>
    <m/>
    <n v="32772492"/>
    <s v="Walt Disney Pictures"/>
    <n v="88"/>
  </r>
  <r>
    <s v="Hope Floats"/>
    <s v="PG-13"/>
    <s v="Drama"/>
    <x v="17"/>
    <s v="May 29, 1998 (United States)"/>
    <n v="6"/>
    <n v="25000"/>
    <s v="Forest Whitaker"/>
    <s v="Steven Rogers"/>
    <s v="Sandra Bullock"/>
    <s v="United States"/>
    <n v="30000000"/>
    <n v="81471882"/>
    <s v="Twentieth Century Fox"/>
    <n v="114"/>
  </r>
  <r>
    <s v="Houseguest"/>
    <s v="PG"/>
    <s v="Comedy"/>
    <x v="40"/>
    <s v="January 6, 1995 (United States)"/>
    <n v="6"/>
    <n v="6600"/>
    <s v="Randall Miller"/>
    <s v="Michael J. Di Gaetano"/>
    <s v="Sinbad"/>
    <s v="United States"/>
    <n v="10500000"/>
    <n v="26325256"/>
    <s v="Hollywood Pictures"/>
    <n v="113"/>
  </r>
  <r>
    <s v="How to Be a Latin Lover"/>
    <s v="PG-13"/>
    <s v="Comedy"/>
    <x v="27"/>
    <s v="April 28, 2017 (United States)"/>
    <n v="6"/>
    <n v="15000"/>
    <s v="Ken Marino"/>
    <s v="Jon Zack"/>
    <s v="Eugenio Derbez"/>
    <s v="Mexico"/>
    <n v="10000000"/>
    <n v="62547032"/>
    <s v="Pantelion Films"/>
    <n v="115"/>
  </r>
  <r>
    <s v="I, Madman"/>
    <s v="R"/>
    <s v="Fantasy"/>
    <x v="21"/>
    <s v="April 7, 1989 (United States)"/>
    <n v="6"/>
    <n v="2900"/>
    <s v="Tibor TakÃ¡cs"/>
    <s v="David Chaskin"/>
    <s v="Jenny Wright"/>
    <s v="Canada"/>
    <m/>
    <m/>
    <s v="Trans World Entertainment (TWE)"/>
    <n v="89"/>
  </r>
  <r>
    <s v="Ice Princess"/>
    <s v="G"/>
    <s v="Comedy"/>
    <x v="4"/>
    <s v="March 18, 2005 (United States)"/>
    <n v="6"/>
    <n v="26000"/>
    <s v="Tim Fywell"/>
    <s v="Meg Cabot"/>
    <s v="Michelle Trachtenberg"/>
    <s v="United States"/>
    <m/>
    <n v="27645491"/>
    <s v="Walt Disney Pictures"/>
    <n v="98"/>
  </r>
  <r>
    <s v="Igor"/>
    <s v="PG"/>
    <s v="Animation"/>
    <x v="0"/>
    <s v="September 19, 2008 (United States)"/>
    <n v="6"/>
    <n v="23000"/>
    <s v="Tony Leondis"/>
    <s v="Chris McKenna"/>
    <s v="John Cusack"/>
    <s v="United States"/>
    <n v="25000000"/>
    <n v="30893885"/>
    <s v="Metro-Goldwyn-Mayer (MGM)"/>
    <n v="87"/>
  </r>
  <r>
    <s v="Immediate Family"/>
    <s v="PG-13"/>
    <s v="Drama"/>
    <x v="21"/>
    <s v="October 27, 1989 (United States)"/>
    <n v="6"/>
    <n v="1500"/>
    <s v="Jonathan Kaplan"/>
    <s v="Barbara Benedek"/>
    <s v="Glenn Close"/>
    <s v="United States"/>
    <n v="14000000"/>
    <n v="5932613"/>
    <s v="Columbia Pictures"/>
    <n v="95"/>
  </r>
  <r>
    <s v="Immortals"/>
    <s v="R"/>
    <s v="Action"/>
    <x v="24"/>
    <s v="November 11, 2011 (United States)"/>
    <n v="6"/>
    <n v="163000"/>
    <s v="Tarsem Singh"/>
    <s v="Charley Parlapanides"/>
    <s v="Henry Cavill"/>
    <s v="United States"/>
    <n v="75000000"/>
    <n v="226904017"/>
    <s v="Relativity Media"/>
    <n v="110"/>
  </r>
  <r>
    <s v="In a Valley of Violence"/>
    <s v="R"/>
    <s v="Action"/>
    <x v="30"/>
    <s v="October 21, 2016 (United States)"/>
    <n v="6"/>
    <n v="17000"/>
    <s v="Ti West"/>
    <s v="Ti West"/>
    <s v="Ethan Hawke"/>
    <s v="United States"/>
    <m/>
    <n v="61797"/>
    <s v="Blumhouse Productions"/>
    <n v="104"/>
  </r>
  <r>
    <s v="In Love and War"/>
    <s v="PG-13"/>
    <s v="Biography"/>
    <x v="10"/>
    <s v="January 24, 1997 (United States)"/>
    <n v="6"/>
    <n v="8300"/>
    <s v="Richard Attenborough"/>
    <s v="Henry S. Villard"/>
    <s v="Sandra Bullock"/>
    <s v="United States"/>
    <m/>
    <n v="25372294"/>
    <s v="Dimitri Villard Productions"/>
    <n v="113"/>
  </r>
  <r>
    <s v="Indecent Proposal"/>
    <s v="R"/>
    <s v="Drama"/>
    <x v="34"/>
    <s v="April 7, 1993 (United States)"/>
    <n v="6"/>
    <n v="66000"/>
    <s v="Adrian Lyne"/>
    <s v="Jack Engelhard"/>
    <s v="Robert Redford"/>
    <s v="United States"/>
    <n v="38000000"/>
    <n v="266614059"/>
    <s v="Paramount Pictures"/>
    <n v="117"/>
  </r>
  <r>
    <s v="Jimmy Neutron: Boy Genius"/>
    <s v="G"/>
    <s v="Animation"/>
    <x v="7"/>
    <s v="December 21, 2001 (United States)"/>
    <n v="6"/>
    <n v="32000"/>
    <s v="John A. Davis"/>
    <s v="John A. Davis"/>
    <s v="Debi Derryberry"/>
    <s v="United States"/>
    <n v="30000000"/>
    <n v="102992536"/>
    <s v="Paramount Pictures"/>
    <n v="82"/>
  </r>
  <r>
    <s v="Jobs"/>
    <s v="PG-13"/>
    <s v="Biography"/>
    <x v="33"/>
    <s v="August 16, 2013 (United States)"/>
    <n v="6"/>
    <n v="95000"/>
    <s v="Joshua Michael Stern"/>
    <s v="Matt Whiteley"/>
    <s v="Ashton Kutcher"/>
    <s v="United States"/>
    <n v="12000000"/>
    <n v="42128352"/>
    <s v="Open Road Films (II)"/>
    <n v="128"/>
  </r>
  <r>
    <s v="Joe Dirt"/>
    <s v="PG-13"/>
    <s v="Adventure"/>
    <x v="7"/>
    <s v="April 11, 2001 (United States)"/>
    <n v="6"/>
    <n v="53000"/>
    <s v="Dennie Gordon"/>
    <s v="David Spade"/>
    <s v="David Spade"/>
    <s v="United States"/>
    <n v="17700000"/>
    <n v="30987695"/>
    <s v="Columbia Pictures"/>
    <n v="91"/>
  </r>
  <r>
    <s v="K-9"/>
    <s v="PG-13"/>
    <s v="Action"/>
    <x v="21"/>
    <s v="April 28, 1989 (United States)"/>
    <n v="6"/>
    <n v="32000"/>
    <s v="Rod Daniel"/>
    <s v="Steven Siegel"/>
    <s v="Jim Belushi"/>
    <s v="United States"/>
    <n v="17000000"/>
    <n v="78247647"/>
    <s v="Gordon Company"/>
    <n v="101"/>
  </r>
  <r>
    <s v="Kama Sutra: A Tale of Love"/>
    <s v="Unrated"/>
    <s v="Crime"/>
    <x v="10"/>
    <s v="February 28, 1997 (United States)"/>
    <n v="6"/>
    <n v="10000"/>
    <s v="Mira Nair"/>
    <s v="Helena Kriel"/>
    <s v="Naveen Andrews"/>
    <s v="United Kingdom"/>
    <n v="3000000"/>
    <n v="4109095"/>
    <s v="NDF International"/>
    <n v="114"/>
  </r>
  <r>
    <s v="Killshot"/>
    <s v="R"/>
    <s v="Action"/>
    <x v="0"/>
    <s v="November 13, 2008 (Israel)"/>
    <n v="6"/>
    <n v="21000"/>
    <s v="John Madden"/>
    <s v="Hossein Amini"/>
    <s v="Thomas Jane"/>
    <s v="United States"/>
    <m/>
    <n v="2961647"/>
    <s v="The Weinstein Company"/>
    <n v="95"/>
  </r>
  <r>
    <s v="Kiss Me Goodbye"/>
    <s v="PG"/>
    <s v="Comedy"/>
    <x v="31"/>
    <s v="December 22, 1982 (United States)"/>
    <n v="6"/>
    <n v="1900"/>
    <s v="Robert Mulligan"/>
    <s v="Bruno Barreto"/>
    <s v="Sally Field"/>
    <s v="United States"/>
    <m/>
    <n v="15782759"/>
    <s v="Twentieth Century Fox"/>
    <n v="101"/>
  </r>
  <r>
    <s v="Leatherheads"/>
    <s v="PG-13"/>
    <s v="Comedy"/>
    <x v="0"/>
    <s v="April 4, 2008 (United States)"/>
    <n v="6"/>
    <n v="32000"/>
    <s v="George Clooney"/>
    <s v="Duncan Brantley"/>
    <s v="George Clooney"/>
    <s v="United States"/>
    <n v="58000000"/>
    <n v="41319039"/>
    <s v="Universal Pictures"/>
    <n v="114"/>
  </r>
  <r>
    <s v="Legal Eagles"/>
    <s v="PG"/>
    <s v="Comedy"/>
    <x v="25"/>
    <s v="June 20, 1986 (United States)"/>
    <n v="6"/>
    <n v="10000"/>
    <s v="Ivan Reitman"/>
    <s v="Ivan Reitman"/>
    <s v="Robert Redford"/>
    <s v="United States"/>
    <n v="40000000"/>
    <n v="93151591"/>
    <s v="Universal Pictures"/>
    <n v="116"/>
  </r>
  <r>
    <s v="Let's Go to Prison"/>
    <s v="R"/>
    <s v="Comedy"/>
    <x v="15"/>
    <s v="November 17, 2006 (United States)"/>
    <n v="6"/>
    <n v="24000"/>
    <s v="Bob Odenkirk"/>
    <s v="Robert Ben Garant"/>
    <s v="Dax Shepard"/>
    <s v="United States"/>
    <m/>
    <n v="4630045"/>
    <s v="Carsey-Werner Company"/>
    <n v="84"/>
  </r>
  <r>
    <s v="Line Walker 2: Invisible Spy"/>
    <s v="Not Rated"/>
    <s v="Action"/>
    <x v="5"/>
    <s v="August 16, 2019 (United States)"/>
    <n v="6"/>
    <n v="674"/>
    <s v="Jazz Boon"/>
    <s v="Cat Kwan"/>
    <s v="Louis Koo"/>
    <s v="Hong Kong"/>
    <m/>
    <n v="99482027"/>
    <s v="Babieka"/>
    <n v="98"/>
  </r>
  <r>
    <s v="Lisa"/>
    <s v="PG-13"/>
    <s v="Drama"/>
    <x v="21"/>
    <s v="October 20, 1989 (Argentina)"/>
    <n v="6"/>
    <n v="1700"/>
    <s v="Gary Sherman"/>
    <s v="Gary Sherman"/>
    <s v="Staci Keanan"/>
    <s v="United States"/>
    <m/>
    <n v="4347648"/>
    <s v="Gary Sherman Productions"/>
    <n v="95"/>
  </r>
  <r>
    <s v="Little Nikita"/>
    <s v="PG"/>
    <s v="Drama"/>
    <x v="28"/>
    <s v="March 18, 1988 (United States)"/>
    <n v="6"/>
    <n v="5100"/>
    <s v="Richard Benjamin"/>
    <s v="John Hill"/>
    <s v="Sidney Poitier"/>
    <s v="United States"/>
    <n v="15000000"/>
    <n v="1733070"/>
    <s v="Columbia Pictures"/>
    <n v="98"/>
  </r>
  <r>
    <s v="Lost Angels"/>
    <s v="R"/>
    <s v="Drama"/>
    <x v="21"/>
    <s v="May 5, 1989 (United States)"/>
    <n v="6"/>
    <n v="881"/>
    <s v="Hugh Hudson"/>
    <s v="Michael Weller"/>
    <s v="Donald Sutherland"/>
    <s v="United States"/>
    <m/>
    <n v="1247946"/>
    <m/>
    <n v="116"/>
  </r>
  <r>
    <s v="Love Affair"/>
    <s v="PG-13"/>
    <s v="Comedy"/>
    <x v="13"/>
    <s v="October 21, 1994 (United States)"/>
    <n v="6"/>
    <n v="4500"/>
    <s v="Glenn Gordon Caron"/>
    <s v="Mildred Cram"/>
    <s v="Warren Beatty"/>
    <s v="United States"/>
    <n v="60000000"/>
    <n v="18272894"/>
    <s v="Mulholland Productions"/>
    <n v="108"/>
  </r>
  <r>
    <s v="Love's Labour's Lost"/>
    <s v="PG"/>
    <s v="Romance"/>
    <x v="8"/>
    <s v="March 31, 2000 (United Kingdom)"/>
    <n v="6"/>
    <n v="4400"/>
    <s v="Kenneth Branagh"/>
    <s v="William Shakespeare"/>
    <s v="Alessandro Nivola"/>
    <s v="United Kingdom"/>
    <n v="13000000"/>
    <n v="299792"/>
    <s v="PathÃ© Pictures International"/>
    <n v="93"/>
  </r>
  <r>
    <s v="Madeline"/>
    <s v="PG"/>
    <s v="Comedy"/>
    <x v="17"/>
    <s v="July 10, 1998 (United States)"/>
    <n v="6"/>
    <n v="7000"/>
    <s v="Daisy von Scherler Mayer"/>
    <s v="Ludwig Bemelmans"/>
    <s v="Frances McDormand"/>
    <s v="France"/>
    <m/>
    <n v="29967750"/>
    <s v="Jaffilms"/>
    <n v="88"/>
  </r>
  <r>
    <s v="Maniac Cop"/>
    <s v="R"/>
    <s v="Action"/>
    <x v="28"/>
    <s v="May 13, 1988 (United States)"/>
    <n v="6"/>
    <n v="15000"/>
    <s v="William Lustig"/>
    <s v="Larry Cohen"/>
    <s v="Tom Atkins"/>
    <s v="United States"/>
    <n v="1100000"/>
    <n v="671382"/>
    <s v="Shapiro-Glickenhaus Entertainment"/>
    <n v="85"/>
  </r>
  <r>
    <s v="Margot at the Wedding"/>
    <s v="R"/>
    <s v="Comedy"/>
    <x v="6"/>
    <s v="February 21, 2008 (Australia)"/>
    <n v="6"/>
    <n v="20000"/>
    <s v="Noah Baumbach"/>
    <s v="Noah Baumbach"/>
    <s v="Nicole Kidman"/>
    <s v="United States"/>
    <n v="10000000"/>
    <n v="2900156"/>
    <s v="Scott Rudin Productions"/>
    <n v="91"/>
  </r>
  <r>
    <s v="Marked for Death"/>
    <s v="R"/>
    <s v="Action"/>
    <x v="32"/>
    <s v="October 5, 1990 (United States)"/>
    <n v="6"/>
    <n v="21000"/>
    <s v="Dwight H. Little"/>
    <s v="Michael Grais"/>
    <s v="Steven Seagal"/>
    <s v="United States"/>
    <n v="12000000"/>
    <n v="57968936"/>
    <s v="Victor &amp; Grais"/>
    <n v="93"/>
  </r>
  <r>
    <s v="Medicine Man"/>
    <s v="PG-13"/>
    <s v="Adventure"/>
    <x v="35"/>
    <s v="February 7, 1992 (United States)"/>
    <n v="6"/>
    <n v="22000"/>
    <s v="John McTiernan"/>
    <s v="Tom Schulman"/>
    <s v="Sean Connery"/>
    <s v="United States"/>
    <n v="40000000"/>
    <n v="45500797"/>
    <s v="Hollywood Pictures"/>
    <n v="106"/>
  </r>
  <r>
    <s v="Memoirs of an Invisible Man"/>
    <s v="PG-13"/>
    <s v="Comedy"/>
    <x v="35"/>
    <s v="February 28, 1992 (United States)"/>
    <n v="6"/>
    <n v="23000"/>
    <s v="John Carpenter"/>
    <s v="H.F. Saint"/>
    <s v="Chevy Chase"/>
    <s v="United States"/>
    <n v="40000000"/>
    <n v="14358033"/>
    <s v="Warner Bros."/>
    <n v="99"/>
  </r>
  <r>
    <s v="Men at Work"/>
    <s v="PG-13"/>
    <s v="Action"/>
    <x v="32"/>
    <s v="August 24, 1990 (United States)"/>
    <n v="6"/>
    <n v="23000"/>
    <s v="Emilio Estevez"/>
    <s v="Emilio Estevez"/>
    <s v="Charlie Sheen"/>
    <s v="United States"/>
    <m/>
    <n v="16247964"/>
    <s v="Epic Productions"/>
    <n v="98"/>
  </r>
  <r>
    <s v="Miami Vice"/>
    <s v="R"/>
    <s v="Action"/>
    <x v="15"/>
    <s v="July 28, 2006 (United States)"/>
    <n v="6"/>
    <n v="112000"/>
    <s v="Michael Mann"/>
    <s v="Michael Mann"/>
    <s v="Colin Farrell"/>
    <s v="Germany"/>
    <n v="135000000"/>
    <n v="163794509"/>
    <s v="Universal Pictures"/>
    <n v="132"/>
  </r>
  <r>
    <s v="Micki + Maude"/>
    <s v="PG-13"/>
    <s v="Comedy"/>
    <x v="18"/>
    <s v="December 21, 1984 (United States)"/>
    <n v="6"/>
    <n v="2800"/>
    <s v="Blake Edwards"/>
    <s v="Jonathan Reynolds"/>
    <s v="Dudley Moore"/>
    <s v="United States"/>
    <n v="15100000"/>
    <n v="26080861"/>
    <s v="BBE"/>
    <n v="118"/>
  </r>
  <r>
    <s v="Mike and Dave Need Wedding Dates"/>
    <s v="R"/>
    <s v="Comedy"/>
    <x v="30"/>
    <s v="July 8, 2016 (United States)"/>
    <n v="6"/>
    <n v="85000"/>
    <s v="Jake Szymanski"/>
    <s v="Andrew Jay Cohen"/>
    <s v="Zac Efron"/>
    <s v="United States"/>
    <n v="33000000"/>
    <n v="77068246"/>
    <s v="Twentieth Century Fox"/>
    <n v="98"/>
  </r>
  <r>
    <s v="Mimic"/>
    <s v="R"/>
    <s v="Horror"/>
    <x v="14"/>
    <s v="August 22, 1997 (United States)"/>
    <n v="6"/>
    <n v="47000"/>
    <s v="Guillermo del Toro"/>
    <s v="Donald A. Wollheim"/>
    <s v="Mira Sorvino"/>
    <s v="United States"/>
    <n v="30000000"/>
    <n v="25480803"/>
    <s v="Dimension Films"/>
    <n v="105"/>
  </r>
  <r>
    <s v="Miss Firecracker"/>
    <s v="PG"/>
    <s v="Comedy"/>
    <x v="21"/>
    <s v="January 19, 1990 (Sweden)"/>
    <n v="6"/>
    <n v="2000"/>
    <s v="Thomas Schlamme"/>
    <s v="Beth Henley"/>
    <s v="Holly Hunter"/>
    <s v="United States"/>
    <m/>
    <n v="1852655"/>
    <s v="Corsair Pictures"/>
    <n v="102"/>
  </r>
  <r>
    <s v="Misunderstood"/>
    <s v="PG"/>
    <s v="Drama"/>
    <x v="18"/>
    <s v="March 30, 1984 (United States)"/>
    <n v="6"/>
    <n v="440"/>
    <s v="Jerry Schatzberg"/>
    <s v="Florence Montgomery"/>
    <s v="Gene Hackman"/>
    <s v="Italy"/>
    <m/>
    <n v="1525532"/>
    <s v="ACCENT Films"/>
    <n v="91"/>
  </r>
  <r>
    <s v="Mobsters"/>
    <s v="R"/>
    <s v="Crime"/>
    <x v="16"/>
    <s v="July 26, 1991 (United States)"/>
    <n v="6"/>
    <n v="8600"/>
    <s v="Michael Karbelnikoff"/>
    <s v="Michael Mahern"/>
    <s v="Christian Slater"/>
    <s v="United States"/>
    <n v="23000000"/>
    <n v="20246790"/>
    <s v="Universal Pictures"/>
    <n v="104"/>
  </r>
  <r>
    <s v="Moon Over Parador"/>
    <s v="PG-13"/>
    <s v="Comedy"/>
    <x v="28"/>
    <s v="September 9, 1988 (United States)"/>
    <n v="6"/>
    <n v="5500"/>
    <s v="Paul Mazursky"/>
    <s v="Charles G. Booth"/>
    <s v="Richard Dreyfuss"/>
    <s v="United States"/>
    <n v="20000000"/>
    <n v="11444204"/>
    <s v="Universal Pictures"/>
    <n v="103"/>
  </r>
  <r>
    <s v="Motel Hell"/>
    <s v="R"/>
    <s v="Comedy"/>
    <x v="37"/>
    <s v="October 24, 1980 (United States)"/>
    <n v="6"/>
    <n v="11000"/>
    <s v="Kevin Connor"/>
    <s v="Robert Jaffe"/>
    <s v="Rory Calhoun"/>
    <s v="United States"/>
    <n v="3000000"/>
    <n v="6342668"/>
    <s v="Camp Hill"/>
    <n v="101"/>
  </r>
  <r>
    <s v="Mr. Baseball"/>
    <s v="PG-13"/>
    <s v="Comedy"/>
    <x v="35"/>
    <s v="October 2, 1992 (United States)"/>
    <n v="6"/>
    <n v="10000"/>
    <s v="Fred Schepisi"/>
    <s v="Theo Pelletier"/>
    <s v="Tom Selleck"/>
    <s v="United States"/>
    <n v="40000000"/>
    <n v="20883046"/>
    <s v="DENTSU Music And Entertainment"/>
    <n v="108"/>
  </r>
  <r>
    <s v="Mr. Popper's Penguins"/>
    <s v="PG"/>
    <s v="Comedy"/>
    <x v="24"/>
    <s v="June 17, 2011 (United States)"/>
    <n v="6"/>
    <n v="91000"/>
    <s v="Mark Waters"/>
    <s v="Sean Anders"/>
    <s v="Jim Carrey"/>
    <s v="United States"/>
    <n v="55000000"/>
    <n v="187361754"/>
    <s v="Twentieth Century Fox"/>
    <n v="94"/>
  </r>
  <r>
    <s v="Murphy's Law"/>
    <s v="R"/>
    <s v="Action"/>
    <x v="25"/>
    <s v="April 18, 1986 (United States)"/>
    <n v="6"/>
    <n v="5100"/>
    <s v="J. Lee Thompson"/>
    <s v="Gail Morgan Hickman"/>
    <s v="Charles Bronson"/>
    <s v="United States"/>
    <n v="6000000"/>
    <n v="9947631"/>
    <s v="Cannon Group"/>
    <n v="100"/>
  </r>
  <r>
    <s v="My Big Fat Greek Wedding 2"/>
    <s v="PG-13"/>
    <s v="Comedy"/>
    <x v="30"/>
    <s v="March 25, 2016 (United States)"/>
    <n v="6"/>
    <n v="29000"/>
    <s v="Kirk Jones"/>
    <s v="Nia Vardalos"/>
    <s v="Nia Vardalos"/>
    <s v="United States"/>
    <n v="18000000"/>
    <n v="90632641"/>
    <s v="Gold Circle Films"/>
    <n v="94"/>
  </r>
  <r>
    <s v="My Cousin Rachel"/>
    <s v="PG-13"/>
    <s v="Drama"/>
    <x v="27"/>
    <s v="June 9, 2017 (United States)"/>
    <n v="6"/>
    <n v="18000"/>
    <s v="Roger Michell"/>
    <s v="Roger Michell"/>
    <s v="Rachel Weisz"/>
    <s v="United Kingdom"/>
    <m/>
    <n v="9200168"/>
    <s v="Fox Searchlight Pictures"/>
    <n v="106"/>
  </r>
  <r>
    <s v="My Little Pony: The Movie"/>
    <s v="G"/>
    <s v="Animation"/>
    <x v="25"/>
    <s v="June 6, 1986 (United States)"/>
    <n v="6"/>
    <n v="2500"/>
    <s v="Directors"/>
    <s v="George Arthur Bloom"/>
    <s v="Danny DeVito"/>
    <s v="United States"/>
    <m/>
    <n v="5958456"/>
    <s v="Sunbow Productions"/>
    <n v="86"/>
  </r>
  <r>
    <s v="My Science Project"/>
    <s v="PG"/>
    <s v="Action"/>
    <x v="38"/>
    <s v="August 9, 1985 (United States)"/>
    <n v="6"/>
    <n v="5500"/>
    <s v="Jonathan R. Betuel"/>
    <s v="Jonathan R. Betuel"/>
    <s v="John Stockwell"/>
    <s v="United States"/>
    <m/>
    <n v="4122748"/>
    <s v="Touchstone Pictures"/>
    <n v="94"/>
  </r>
  <r>
    <s v="Mystery Date"/>
    <s v="PG-13"/>
    <s v="Comedy"/>
    <x v="16"/>
    <s v="August 16, 1991 (United States)"/>
    <n v="6"/>
    <n v="2700"/>
    <s v="Jonathan Wacks"/>
    <s v="Parker Bennett"/>
    <s v="Ethan Hawke"/>
    <s v="United States"/>
    <n v="10000000"/>
    <n v="6166819"/>
    <s v="Orion Pictures"/>
    <n v="97"/>
  </r>
  <r>
    <s v="Naked Killer"/>
    <s v="R"/>
    <s v="Action"/>
    <x v="35"/>
    <s v="August 4, 1995 (United States)"/>
    <n v="6"/>
    <n v="2200"/>
    <s v="Clarence Fok"/>
    <s v="Jing Wong"/>
    <s v="Chingmy Yau"/>
    <s v="Hong Kong"/>
    <m/>
    <m/>
    <s v="Wong Jing's Workshop Ltd."/>
    <n v="89"/>
  </r>
  <r>
    <s v="Night at the Museum: Battle of the Smithsonian"/>
    <s v="PG"/>
    <s v="Adventure"/>
    <x v="9"/>
    <s v="May 22, 2009 (United States)"/>
    <n v="6"/>
    <n v="183000"/>
    <s v="Shawn Levy"/>
    <s v="Robert Ben Garant"/>
    <s v="Ben Stiller"/>
    <s v="United States"/>
    <n v="150000000"/>
    <n v="413106170"/>
    <s v="Twentieth Century Fox"/>
    <n v="105"/>
  </r>
  <r>
    <s v="Nights in Rodanthe"/>
    <s v="PG-13"/>
    <s v="Drama"/>
    <x v="0"/>
    <s v="September 26, 2008 (United States)"/>
    <n v="6"/>
    <n v="24000"/>
    <s v="George C. Wolfe"/>
    <s v="Ann Peacock"/>
    <s v="Diane Lane"/>
    <s v="United States"/>
    <n v="30000000"/>
    <n v="84375346"/>
    <s v="Warner Bros."/>
    <n v="97"/>
  </r>
  <r>
    <s v="Nim's Island"/>
    <s v="PG"/>
    <s v="Adventure"/>
    <x v="0"/>
    <s v="April 4, 2008 (United States)"/>
    <n v="6"/>
    <n v="34000"/>
    <s v="Jennifer Flackett"/>
    <s v="Joseph Kwong"/>
    <s v="Jodie Foster"/>
    <s v="United States"/>
    <n v="37000000"/>
    <n v="100104565"/>
    <s v="Walden Media"/>
    <n v="96"/>
  </r>
  <r>
    <s v="No One Lives"/>
    <s v="R"/>
    <s v="Horror"/>
    <x v="36"/>
    <s v="May 10, 2013 (United States)"/>
    <n v="6"/>
    <n v="20000"/>
    <s v="RyÃ»hei Kitamura"/>
    <s v="David Cohen"/>
    <s v="Luke Evans"/>
    <s v="United States"/>
    <n v="2900000"/>
    <n v="1048704"/>
    <s v="Milk &amp; Media"/>
    <n v="86"/>
  </r>
  <r>
    <s v="Not Fade Away"/>
    <s v="R"/>
    <s v="Drama"/>
    <x v="36"/>
    <s v="July 19, 2013 (Turkey)"/>
    <n v="6"/>
    <n v="4400"/>
    <s v="David Chase"/>
    <s v="David Chase"/>
    <s v="John Magaro"/>
    <s v="United States"/>
    <n v="20000000"/>
    <n v="636399"/>
    <s v="Chase Films"/>
    <n v="112"/>
  </r>
  <r>
    <s v="Nuns on the Run"/>
    <s v="PG-13"/>
    <s v="Comedy"/>
    <x v="32"/>
    <s v="March 30, 1990 (United States)"/>
    <n v="6"/>
    <n v="7700"/>
    <s v="Jonathan Lynn"/>
    <s v="Jonathan Lynn"/>
    <s v="Eric Idle"/>
    <s v="United Kingdom"/>
    <m/>
    <n v="10959015"/>
    <s v="HandMade Films"/>
    <n v="89"/>
  </r>
  <r>
    <s v="Opportunity Knocks"/>
    <s v="PG-13"/>
    <s v="Comedy"/>
    <x v="32"/>
    <s v="March 30, 1990 (United States)"/>
    <n v="6"/>
    <n v="2900"/>
    <s v="Donald Petrie"/>
    <s v="Mitchel Katlin"/>
    <s v="Dana Carvey"/>
    <s v="United States"/>
    <m/>
    <n v="11359129"/>
    <s v="Imagine Films Entertainment"/>
    <n v="103"/>
  </r>
  <r>
    <s v="Overboard"/>
    <s v="PG-13"/>
    <s v="Comedy"/>
    <x v="26"/>
    <s v="May 4, 2018 (United States)"/>
    <n v="6"/>
    <n v="36000"/>
    <s v="Rob Greenberg"/>
    <s v="Bob Fisher"/>
    <s v="Eugenio Derbez"/>
    <s v="United States"/>
    <n v="12000000"/>
    <n v="91244913"/>
    <s v="Metro-Goldwyn-Mayer (MGM)"/>
    <n v="112"/>
  </r>
  <r>
    <s v="Oviri"/>
    <s v="R"/>
    <s v="Biography"/>
    <x v="25"/>
    <s v="September 5, 1986 (Denmark)"/>
    <n v="6"/>
    <n v="367"/>
    <s v="Henning Carlsen"/>
    <s v="Henning Carlsen"/>
    <s v="Donald Sutherland"/>
    <s v="Denmark"/>
    <m/>
    <n v="583800"/>
    <s v="CamÃ©ras Continentales"/>
    <n v="90"/>
  </r>
  <r>
    <s v="Parental Guidance"/>
    <s v="PG"/>
    <s v="Comedy"/>
    <x v="36"/>
    <s v="December 25, 2012 (United States)"/>
    <n v="6"/>
    <n v="25000"/>
    <s v="Andy Fickman"/>
    <s v="Lisa Addario"/>
    <s v="Billy Crystal"/>
    <s v="United States"/>
    <n v="25000000"/>
    <n v="119772232"/>
    <s v="Twentieth Century Fox"/>
    <n v="105"/>
  </r>
  <r>
    <s v="Pathology"/>
    <s v="R"/>
    <s v="Crime"/>
    <x v="0"/>
    <s v="April 11, 2008 (United Kingdom)"/>
    <n v="6"/>
    <n v="32000"/>
    <s v="Marc SchÃ¶lermann"/>
    <s v="Mark Neveldine"/>
    <s v="Alyssa Milano"/>
    <s v="United States"/>
    <n v="8000000"/>
    <n v="3234706"/>
    <s v="Metro-Goldwyn-Mayer (MGM)"/>
    <n v="95"/>
  </r>
  <r>
    <s v="Planes: Fire &amp; Rescue"/>
    <s v="PG"/>
    <s v="Animation"/>
    <x v="20"/>
    <s v="July 18, 2014 (United States)"/>
    <n v="6"/>
    <n v="17000"/>
    <s v="Roberts Gannaway"/>
    <s v="Roberts Gannaway"/>
    <s v="Dane Cook"/>
    <s v="United States"/>
    <n v="50000000"/>
    <n v="146965787"/>
    <s v="Disneytoon Studios"/>
    <n v="83"/>
  </r>
  <r>
    <s v="Planet 51"/>
    <s v="PG"/>
    <s v="Animation"/>
    <x v="9"/>
    <s v="November 20, 2009 (United States)"/>
    <n v="6"/>
    <n v="52000"/>
    <s v="Jorge Blanco"/>
    <s v="Joe Stillman"/>
    <s v="Dwayne Johnson"/>
    <s v="Spain"/>
    <n v="70000000"/>
    <n v="105647102"/>
    <s v="TriStar Pictures"/>
    <n v="91"/>
  </r>
  <r>
    <s v="Plenty"/>
    <s v="R"/>
    <s v="Drama"/>
    <x v="38"/>
    <s v="September 20, 1985 (United States)"/>
    <n v="6"/>
    <n v="2800"/>
    <s v="Fred Schepisi"/>
    <s v="David Hare"/>
    <s v="Meryl Streep"/>
    <s v="United Kingdom"/>
    <n v="10000000"/>
    <n v="6148000"/>
    <s v="Pressman Productions"/>
    <n v="121"/>
  </r>
  <r>
    <s v="Poms"/>
    <s v="PG-13"/>
    <s v="Comedy"/>
    <x v="5"/>
    <s v="May 10, 2019 (United States)"/>
    <n v="6"/>
    <n v="4700"/>
    <s v="Zara Hayes"/>
    <s v="Zara Hayes"/>
    <s v="Diane Keaton"/>
    <s v="United Kingdom"/>
    <n v="10000000"/>
    <n v="16418218"/>
    <s v="Entertainment One"/>
    <n v="90"/>
  </r>
  <r>
    <s v="Princess Caraboo"/>
    <s v="PG"/>
    <s v="Comedy"/>
    <x v="13"/>
    <s v="September 16, 1994 (United States)"/>
    <n v="6"/>
    <n v="2500"/>
    <s v="Michael Austin"/>
    <s v="Michael Austin"/>
    <s v="Phoebe Cates"/>
    <s v="United Kingdom"/>
    <m/>
    <n v="3062530"/>
    <s v="Ardican Films"/>
    <n v="97"/>
  </r>
  <r>
    <s v="Pushing Tin"/>
    <s v="R"/>
    <s v="Comedy"/>
    <x v="11"/>
    <s v="April 23, 1999 (United States)"/>
    <n v="6"/>
    <n v="29000"/>
    <s v="Mike Newell"/>
    <s v="Darcy Frey"/>
    <s v="John Cusack"/>
    <s v="United States"/>
    <n v="33000000"/>
    <n v="8408835"/>
    <s v="3 Miles Apart Productions Ltd."/>
    <n v="124"/>
  </r>
  <r>
    <s v="Raising Helen"/>
    <s v="PG-13"/>
    <s v="Comedy"/>
    <x v="1"/>
    <s v="May 28, 2004 (United States)"/>
    <n v="6"/>
    <n v="36000"/>
    <s v="Garry Marshall"/>
    <s v="Patrick J. Clifton"/>
    <s v="Kate Hudson"/>
    <s v="United States"/>
    <n v="50000000"/>
    <n v="49718611"/>
    <s v="Touchstone Pictures"/>
    <n v="119"/>
  </r>
  <r>
    <s v="Razorback"/>
    <s v="R"/>
    <s v="Horror"/>
    <x v="18"/>
    <s v="November 16, 1984 (United States)"/>
    <n v="6"/>
    <n v="6100"/>
    <s v="Russell Mulcahy"/>
    <s v="Everett De Roche"/>
    <s v="Gregory Harrison"/>
    <s v="Australia"/>
    <m/>
    <n v="150463"/>
    <s v="UAA Films"/>
    <n v="95"/>
  </r>
  <r>
    <s v="Righteous Kill"/>
    <s v="R"/>
    <s v="Crime"/>
    <x v="0"/>
    <s v="September 12, 2008 (United States)"/>
    <n v="6"/>
    <n v="86000"/>
    <s v="Jon Avnet"/>
    <s v="Russell Gewirtz"/>
    <s v="Robert De Niro"/>
    <s v="United States"/>
    <n v="60000000"/>
    <n v="79498846"/>
    <s v="Millennium Films"/>
    <n v="101"/>
  </r>
  <r>
    <s v="Rock Dog"/>
    <s v="PG"/>
    <s v="Animation"/>
    <x v="30"/>
    <s v="February 24, 2017 (United States)"/>
    <n v="6"/>
    <n v="4900"/>
    <s v="Ash Brannon"/>
    <s v="Ash Brannon"/>
    <s v="Luke Wilson"/>
    <s v="China"/>
    <n v="60000000"/>
    <n v="23157646"/>
    <s v="Summit Premiere"/>
    <n v="90"/>
  </r>
  <r>
    <s v="S.W.A.T."/>
    <s v="PG-13"/>
    <s v="Action"/>
    <x v="2"/>
    <s v="August 8, 2003 (United States)"/>
    <n v="6"/>
    <n v="141000"/>
    <s v="Clark Johnson"/>
    <s v="Robert Hamner"/>
    <s v="Samuel L. Jackson"/>
    <s v="United States"/>
    <n v="80000000"/>
    <n v="207725639"/>
    <s v="Columbia Pictures"/>
    <n v="117"/>
  </r>
  <r>
    <s v="Sahara"/>
    <s v="PG-13"/>
    <s v="Action"/>
    <x v="4"/>
    <s v="April 8, 2005 (United States)"/>
    <n v="6"/>
    <n v="94000"/>
    <s v="Breck Eisner"/>
    <s v="Clive Cussler"/>
    <s v="Matthew McConaughey"/>
    <s v="United Kingdom"/>
    <n v="130000000"/>
    <n v="119240351"/>
    <s v="Paramount Pictures"/>
    <n v="124"/>
  </r>
  <r>
    <s v="Saw VI"/>
    <s v="R"/>
    <s v="Horror"/>
    <x v="9"/>
    <s v="October 23, 2009 (United States)"/>
    <n v="6"/>
    <n v="105000"/>
    <s v="Kevin Greutert"/>
    <s v="Patrick Melton"/>
    <s v="Tobin Bell"/>
    <s v="Canada"/>
    <n v="11000000"/>
    <n v="68234154"/>
    <s v="Twisted Pictures"/>
    <n v="90"/>
  </r>
  <r>
    <s v="Scenes from the Class Struggle in Beverly Hills"/>
    <s v="R"/>
    <s v="Comedy"/>
    <x v="21"/>
    <s v="July 1989 (United States)"/>
    <n v="6"/>
    <n v="1200"/>
    <s v="Paul Bartel"/>
    <s v="Paul Bartel"/>
    <s v="Jacqueline Bisset"/>
    <s v="United States"/>
    <m/>
    <n v="2156471"/>
    <s v="North Street Films"/>
    <n v="103"/>
  </r>
  <r>
    <s v="School Daze"/>
    <s v="R"/>
    <s v="Comedy"/>
    <x v="28"/>
    <s v="February 12, 1988 (United States)"/>
    <n v="6"/>
    <n v="6700"/>
    <s v="Spike Lee"/>
    <s v="Spike Lee"/>
    <s v="Laurence Fishburne"/>
    <s v="United States"/>
    <n v="6500000"/>
    <n v="14545844"/>
    <s v="Columbia Pictures"/>
    <n v="121"/>
  </r>
  <r>
    <s v="Shaft"/>
    <s v="R"/>
    <s v="Action"/>
    <x v="8"/>
    <s v="June 16, 2000 (United States)"/>
    <n v="6"/>
    <n v="75000"/>
    <s v="John Singleton"/>
    <s v="Ernest Tidyman"/>
    <s v="Samuel L. Jackson"/>
    <s v="Germany"/>
    <n v="46000000"/>
    <n v="107626125"/>
    <s v="Paramount Pictures"/>
    <n v="99"/>
  </r>
  <r>
    <s v="Shakedown"/>
    <s v="R"/>
    <s v="Action"/>
    <x v="28"/>
    <s v="May 6, 1988 (United States)"/>
    <n v="6"/>
    <n v="3000"/>
    <s v="James Glickenhaus"/>
    <s v="James Glickenhaus"/>
    <s v="Peter Weller"/>
    <s v="United States"/>
    <n v="6000000"/>
    <n v="10068039"/>
    <s v="Shapiro-Glickenhaus Entertainment"/>
    <n v="97"/>
  </r>
  <r>
    <s v="Shark Tale"/>
    <s v="PG"/>
    <s v="Animation"/>
    <x v="1"/>
    <s v="October 1, 2004 (United States)"/>
    <n v="6"/>
    <n v="171000"/>
    <s v="Bibo Bergeron"/>
    <s v="Michael J. Wilson"/>
    <s v="Will Smith"/>
    <s v="United States"/>
    <n v="75000000"/>
    <n v="374583879"/>
    <s v="DreamWorks Animation"/>
    <n v="90"/>
  </r>
  <r>
    <s v="She's the One"/>
    <s v="R"/>
    <s v="Comedy"/>
    <x v="10"/>
    <s v="August 23, 1996 (United States)"/>
    <n v="6"/>
    <n v="17000"/>
    <s v="Edward Burns"/>
    <s v="Edward Burns"/>
    <s v="Edward Burns"/>
    <s v="United States"/>
    <n v="3500000"/>
    <n v="9538948"/>
    <s v="Good Machine"/>
    <n v="96"/>
  </r>
  <r>
    <s v="Sisters"/>
    <s v="R"/>
    <s v="Comedy"/>
    <x v="39"/>
    <s v="December 18, 2015 (United States)"/>
    <n v="6"/>
    <n v="64000"/>
    <s v="Jason Moore"/>
    <s v="Paula Pell"/>
    <s v="Amy Poehler"/>
    <s v="United States"/>
    <n v="30000000"/>
    <n v="105011053"/>
    <s v="Little Stranger"/>
    <n v="118"/>
  </r>
  <r>
    <s v="Sky Captain and the World of Tomorrow"/>
    <s v="PG"/>
    <s v="Action"/>
    <x v="1"/>
    <s v="September 17, 2004 (United States)"/>
    <n v="6"/>
    <n v="83000"/>
    <s v="Kerry Conran"/>
    <s v="Kerry Conran"/>
    <s v="Gwyneth Paltrow"/>
    <s v="United States"/>
    <n v="70000000"/>
    <n v="57947036"/>
    <s v="Paramount Pictures"/>
    <n v="106"/>
  </r>
  <r>
    <s v="Smurfs: The Lost Village"/>
    <s v="PG"/>
    <s v="Animation"/>
    <x v="27"/>
    <s v="April 7, 2017 (United States)"/>
    <n v="6"/>
    <n v="19000"/>
    <s v="Kelly Asbury"/>
    <s v="Stacey Harman"/>
    <s v="Demi Lovato"/>
    <s v="United States"/>
    <n v="60000000"/>
    <n v="197183546"/>
    <s v="Walt Disney Animation Studios"/>
    <n v="90"/>
  </r>
  <r>
    <s v="Snake Eyes"/>
    <s v="R"/>
    <s v="Crime"/>
    <x v="17"/>
    <s v="August 7, 1998 (United States)"/>
    <n v="6"/>
    <n v="77000"/>
    <s v="Brian De Palma"/>
    <s v="Brian De Palma"/>
    <s v="Nicolas Cage"/>
    <s v="United States"/>
    <n v="73000000"/>
    <n v="103891409"/>
    <s v="Paramount Pictures"/>
    <n v="98"/>
  </r>
  <r>
    <s v="Soldier"/>
    <s v="R"/>
    <s v="Action"/>
    <x v="17"/>
    <s v="October 23, 1998 (United States)"/>
    <n v="6"/>
    <n v="53000"/>
    <s v="Paul W.S. Anderson"/>
    <s v="David Webb Peoples"/>
    <s v="Kurt Russell"/>
    <s v="United States"/>
    <n v="60000000"/>
    <n v="14594226"/>
    <s v="Warner Bros."/>
    <n v="99"/>
  </r>
  <r>
    <s v="Speed Racer"/>
    <s v="PG"/>
    <s v="Action"/>
    <x v="0"/>
    <s v="May 9, 2008 (United States)"/>
    <n v="6"/>
    <n v="70000"/>
    <s v="Lana Wachowski"/>
    <s v="Lilly Wachowski"/>
    <s v="Emile Hirsch"/>
    <s v="United States"/>
    <n v="120000000"/>
    <n v="93945766"/>
    <s v="Warner Bros."/>
    <n v="135"/>
  </r>
  <r>
    <s v="Squanto: A Warrior's Tale"/>
    <s v="PG"/>
    <s v="Adventure"/>
    <x v="13"/>
    <s v="October 28, 1994 (United States)"/>
    <n v="6"/>
    <n v="1100"/>
    <s v="Xavier Koller"/>
    <s v="Darlene Craviotto"/>
    <s v="Adam Beach"/>
    <s v="United States"/>
    <n v="19200000"/>
    <n v="3342223"/>
    <s v="Walt Disney Pictures"/>
    <n v="102"/>
  </r>
  <r>
    <s v="Step Up All in"/>
    <s v="PG-13"/>
    <s v="Drama"/>
    <x v="20"/>
    <s v="August 8, 2014 (United States)"/>
    <n v="6"/>
    <n v="33000"/>
    <s v="Trish Sie"/>
    <s v="Duane Adler"/>
    <s v="Ryan Guzman"/>
    <s v="United States"/>
    <n v="45000000"/>
    <n v="86165646"/>
    <s v="Summit Entertainment"/>
    <n v="112"/>
  </r>
  <r>
    <s v="Stone Cold"/>
    <s v="R"/>
    <s v="Action"/>
    <x v="16"/>
    <s v="May 17, 1991 (United States)"/>
    <n v="6"/>
    <n v="7300"/>
    <s v="Craig R. Baxley"/>
    <s v="Walter Doniger"/>
    <s v="Brian Bosworth"/>
    <s v="United States"/>
    <n v="17000000"/>
    <n v="9151887"/>
    <s v="Stone Group Pictures"/>
    <n v="92"/>
  </r>
  <r>
    <s v="Sucker Punch"/>
    <s v="PG-13"/>
    <s v="Action"/>
    <x v="24"/>
    <s v="March 25, 2011 (United States)"/>
    <n v="6"/>
    <n v="235000"/>
    <s v="Zack Snyder"/>
    <s v="Zack Snyder"/>
    <s v="Emily Browning"/>
    <s v="United States"/>
    <n v="82000000"/>
    <n v="89792502"/>
    <s v="Warner Bros."/>
    <n v="110"/>
  </r>
  <r>
    <s v="Sunrise in Heaven"/>
    <s v="Not Rated"/>
    <s v="Drama"/>
    <x v="5"/>
    <s v="April 9, 2019 (United States)"/>
    <n v="6"/>
    <n v="871"/>
    <s v="Waymon Boone"/>
    <s v="Dan Benamor"/>
    <s v="Caylee Cowan"/>
    <s v="United States"/>
    <n v="1100000"/>
    <m/>
    <s v="Nasser Group"/>
    <n v="85"/>
  </r>
  <r>
    <s v="Superman Returns"/>
    <s v="PG-13"/>
    <s v="Action"/>
    <x v="15"/>
    <s v="June 28, 2006 (United States)"/>
    <n v="6"/>
    <n v="274000"/>
    <s v="Bryan Singer"/>
    <s v="Michael Dougherty"/>
    <s v="Brandon Routh"/>
    <s v="United States"/>
    <n v="270000000"/>
    <n v="391081192"/>
    <s v="Warner Bros."/>
    <n v="154"/>
  </r>
  <r>
    <s v="Taken 3"/>
    <s v="PG-13"/>
    <s v="Action"/>
    <x v="20"/>
    <s v="January 9, 2015 (United States)"/>
    <n v="6"/>
    <n v="183000"/>
    <s v="Olivier Megaton"/>
    <s v="Luc Besson"/>
    <s v="Liam Neeson"/>
    <s v="France"/>
    <n v="48000000"/>
    <n v="326479141"/>
    <s v="EuropaCorp"/>
    <n v="108"/>
  </r>
  <r>
    <s v="Talent for the Game"/>
    <s v="PG"/>
    <s v="Drama"/>
    <x v="16"/>
    <s v="June 28, 1991 (United Kingdom)"/>
    <n v="6"/>
    <n v="796"/>
    <s v="Robert M. Young"/>
    <s v="David Himmelstein"/>
    <s v="Edward James Olmos"/>
    <s v="United States"/>
    <m/>
    <n v="336396"/>
    <s v="Paramount Pictures"/>
    <n v="91"/>
  </r>
  <r>
    <s v="Teenage Mutant Ninja Turtles II: The Secret of the Ooze"/>
    <s v="PG"/>
    <s v="Action"/>
    <x v="16"/>
    <s v="March 22, 1991 (United States)"/>
    <n v="6"/>
    <n v="53000"/>
    <s v="Michael Pressman"/>
    <s v="Kevin Eastman"/>
    <s v="Paige Turco"/>
    <s v="United States"/>
    <n v="25000000"/>
    <n v="78656813"/>
    <s v="Golden Harvest Company"/>
    <n v="88"/>
  </r>
  <r>
    <s v="Teenage Mutant Ninja Turtles: Out of the Shadows"/>
    <s v="PG-13"/>
    <s v="Action"/>
    <x v="30"/>
    <s v="June 3, 2016 (United States)"/>
    <n v="6"/>
    <n v="87000"/>
    <s v="Dave Green"/>
    <s v="Josh Appelbaum"/>
    <s v="Megan Fox"/>
    <s v="United States"/>
    <n v="135000000"/>
    <n v="245623848"/>
    <s v="Paramount Pictures"/>
    <n v="112"/>
  </r>
  <r>
    <s v="Texasville"/>
    <s v="R"/>
    <s v="Drama"/>
    <x v="32"/>
    <s v="September 28, 1990 (United States)"/>
    <n v="6"/>
    <n v="2500"/>
    <s v="Peter Bogdanovich"/>
    <s v="Larry McMurtry"/>
    <s v="Jeff Bridges"/>
    <s v="United States"/>
    <m/>
    <n v="2268181"/>
    <s v="Cine-Source"/>
    <n v="123"/>
  </r>
  <r>
    <s v="That's Life!"/>
    <s v="PG-13"/>
    <s v="Comedy"/>
    <x v="25"/>
    <s v="October 10, 1986 (United States)"/>
    <n v="6"/>
    <n v="1400"/>
    <s v="Blake Edwards"/>
    <s v="Milton Wexler"/>
    <s v="Jack Lemmon"/>
    <s v="United States"/>
    <m/>
    <n v="4079895"/>
    <s v="Blake Edwards"/>
    <n v="102"/>
  </r>
  <r>
    <s v="The Alamo"/>
    <s v="PG-13"/>
    <s v="Drama"/>
    <x v="1"/>
    <s v="April 9, 2004 (United States)"/>
    <n v="6"/>
    <n v="20000"/>
    <s v="John Lee Hancock"/>
    <s v="Leslie Bohem"/>
    <s v="Dennis Quaid"/>
    <s v="United States"/>
    <n v="107000000"/>
    <n v="25819961"/>
    <s v="Touchstone Pictures"/>
    <n v="137"/>
  </r>
  <r>
    <s v="The Amityville Horror"/>
    <s v="R"/>
    <s v="Horror"/>
    <x v="4"/>
    <s v="April 15, 2005 (United States)"/>
    <n v="6"/>
    <n v="107000"/>
    <s v="Andrew Douglas"/>
    <s v="Scott Kosar"/>
    <s v="Ryan Reynolds"/>
    <s v="United States"/>
    <n v="19000000"/>
    <n v="107516369"/>
    <s v="Metro-Goldwyn-Mayer (MGM)"/>
    <n v="90"/>
  </r>
  <r>
    <s v="The Best Little Whorehouse in Texas"/>
    <s v="R"/>
    <s v="Comedy"/>
    <x v="31"/>
    <s v="July 23, 1982 (United States)"/>
    <n v="6"/>
    <n v="10000"/>
    <s v="Colin Higgins"/>
    <s v="Larry L. King"/>
    <s v="Burt Reynolds"/>
    <s v="United States"/>
    <n v="35000000"/>
    <n v="69701637"/>
    <s v="Universal Pictures"/>
    <n v="114"/>
  </r>
  <r>
    <s v="The Best of Times"/>
    <s v="PG-13"/>
    <s v="Comedy"/>
    <x v="25"/>
    <s v="January 31, 1986 (United States)"/>
    <n v="6"/>
    <n v="6800"/>
    <s v="Roger Spottiswoode"/>
    <s v="Ron Shelton"/>
    <s v="Robin Williams"/>
    <s v="United States"/>
    <n v="12000000"/>
    <n v="7817314"/>
    <s v="Cinema Group Ventures"/>
    <n v="104"/>
  </r>
  <r>
    <s v="The Black Stallion Returns"/>
    <s v="PG"/>
    <s v="Adventure"/>
    <x v="19"/>
    <s v="March 25, 1983 (United States)"/>
    <n v="6"/>
    <n v="2100"/>
    <s v="Robert Dalva"/>
    <s v="Walter Farley"/>
    <s v="Kelly Reno"/>
    <s v="United States"/>
    <m/>
    <n v="12049514"/>
    <s v="Zoetrope Studios"/>
    <n v="103"/>
  </r>
  <r>
    <s v="The Boy"/>
    <s v="PG-13"/>
    <s v="Horror"/>
    <x v="30"/>
    <s v="January 22, 2016 (United States)"/>
    <n v="6"/>
    <n v="84000"/>
    <s v="William Brent Bell"/>
    <s v="Stacey Menear"/>
    <s v="Lauren Cohan"/>
    <s v="United States"/>
    <n v="10000000"/>
    <n v="73929392"/>
    <s v="Lakeshore Entertainment"/>
    <n v="97"/>
  </r>
  <r>
    <s v="The Chamber"/>
    <s v="R"/>
    <s v="Crime"/>
    <x v="10"/>
    <s v="October 11, 1996 (United States)"/>
    <n v="6"/>
    <n v="13000"/>
    <s v="James Foley"/>
    <s v="John Grisham"/>
    <s v="Chris O'Donnell"/>
    <s v="United States"/>
    <n v="50000000"/>
    <n v="22540359"/>
    <s v="Universal Pictures"/>
    <n v="113"/>
  </r>
  <r>
    <s v="The Condemned"/>
    <s v="R"/>
    <s v="Action"/>
    <x v="6"/>
    <s v="April 27, 2007 (United States)"/>
    <n v="6"/>
    <n v="51000"/>
    <s v="Scott Wiper"/>
    <s v="Scott Wiper"/>
    <s v="Steve Austin"/>
    <s v="United States"/>
    <m/>
    <n v="8642858"/>
    <s v="Lionsgate"/>
    <n v="113"/>
  </r>
  <r>
    <s v="The Dark Half"/>
    <s v="R"/>
    <s v="Horror"/>
    <x v="34"/>
    <s v="April 23, 1993 (United States)"/>
    <n v="6"/>
    <n v="16000"/>
    <s v="George A. Romero"/>
    <s v="Stephen King"/>
    <s v="Timothy Hutton"/>
    <s v="United States"/>
    <n v="15000000"/>
    <n v="10611160"/>
    <s v="Orion Pictures"/>
    <n v="122"/>
  </r>
  <r>
    <s v="The Evil That Men Do"/>
    <s v="R"/>
    <s v="Action"/>
    <x v="18"/>
    <s v="September 21, 1984 (United States)"/>
    <n v="6"/>
    <n v="3600"/>
    <s v="J. Lee Thompson"/>
    <s v="R. Lance Hill"/>
    <s v="Charles Bronson"/>
    <s v="Mexico"/>
    <n v="4600000"/>
    <n v="13102025"/>
    <s v="Capricorn"/>
    <n v="90"/>
  </r>
  <r>
    <s v="The Fast and the Furious: Tokyo Drift"/>
    <s v="PG-13"/>
    <s v="Action"/>
    <x v="15"/>
    <s v="June 16, 2006 (United States)"/>
    <n v="6"/>
    <n v="252000"/>
    <s v="Justin Lin"/>
    <s v="Chris Morgan"/>
    <s v="Lucas Black"/>
    <s v="United States"/>
    <n v="85000000"/>
    <n v="158964610"/>
    <s v="Universal Pictures"/>
    <n v="104"/>
  </r>
  <r>
    <s v="The Golden Child"/>
    <s v="PG-13"/>
    <s v="Action"/>
    <x v="25"/>
    <s v="December 12, 1986 (United States)"/>
    <n v="6"/>
    <n v="53000"/>
    <s v="Michael Ritchie"/>
    <s v="Dennis Feldman"/>
    <s v="Eddie Murphy"/>
    <s v="United States"/>
    <n v="25000000"/>
    <n v="79817937"/>
    <s v="Paramount Pictures"/>
    <n v="94"/>
  </r>
  <r>
    <s v="The Handmaid's Tale"/>
    <s v="R"/>
    <s v="Drama"/>
    <x v="32"/>
    <s v="March 9, 1990 (United States)"/>
    <n v="6"/>
    <n v="9100"/>
    <s v="Volker SchlÃ¶ndorff"/>
    <s v="Margaret Atwood"/>
    <s v="Natasha Richardson"/>
    <s v="United States"/>
    <m/>
    <n v="4960385"/>
    <s v="Bioskop Film"/>
    <n v="108"/>
  </r>
  <r>
    <s v="The Hotel New Hampshire"/>
    <s v="R"/>
    <s v="Comedy"/>
    <x v="18"/>
    <s v="March 9, 1984 (United States)"/>
    <n v="6"/>
    <n v="8000"/>
    <s v="Tony Richardson"/>
    <s v="John Irving"/>
    <s v="Rob Lowe"/>
    <s v="United Kingdom"/>
    <n v="7500000"/>
    <n v="5142858"/>
    <s v="Filmline Productions"/>
    <n v="109"/>
  </r>
  <r>
    <s v="The House on Sorority Row"/>
    <s v="R"/>
    <s v="Horror"/>
    <x v="31"/>
    <s v="July 28, 1983 (South Korea)"/>
    <n v="6"/>
    <n v="7800"/>
    <s v="Mark Rosman"/>
    <s v="Mark Rosman"/>
    <s v="Kate McNeil"/>
    <s v="United States"/>
    <n v="425000"/>
    <n v="10604986"/>
    <s v="VAE Productions"/>
    <n v="91"/>
  </r>
  <r>
    <s v="The Hunted"/>
    <s v="R"/>
    <s v="Action"/>
    <x v="40"/>
    <s v="February 24, 1995 (United States)"/>
    <n v="6"/>
    <n v="4900"/>
    <s v="J.F. Lawton"/>
    <s v="J.F. Lawton"/>
    <s v="Christopher Lambert"/>
    <s v="United States"/>
    <n v="20000000"/>
    <n v="6609661"/>
    <s v="Universal Pictures"/>
    <n v="110"/>
  </r>
  <r>
    <s v="The Indian in the Cupboard"/>
    <s v="PG"/>
    <s v="Drama"/>
    <x v="40"/>
    <s v="July 14, 1995 (United States)"/>
    <n v="6"/>
    <n v="27000"/>
    <s v="Frank Oz"/>
    <s v="Lynne Reid Banks"/>
    <s v="Hal Scardino"/>
    <s v="United States"/>
    <n v="45000000"/>
    <n v="35656131"/>
    <s v="Columbia Pictures"/>
    <n v="96"/>
  </r>
  <r>
    <s v="The Jungle Book"/>
    <s v="PG"/>
    <s v="Adventure"/>
    <x v="13"/>
    <s v="December 25, 1994 (United States)"/>
    <n v="6"/>
    <n v="17000"/>
    <s v="Stephen Sommers"/>
    <s v="Rudyard Kipling"/>
    <s v="Jason Scott Lee"/>
    <s v="United States"/>
    <n v="27000000"/>
    <n v="43229904"/>
    <s v="Vegahom Europe"/>
    <n v="111"/>
  </r>
  <r>
    <s v="The Keeping Room"/>
    <s v="R"/>
    <s v="Drama"/>
    <x v="20"/>
    <s v="September 25, 2015 (United States)"/>
    <n v="6"/>
    <n v="6500"/>
    <s v="Daniel Barber"/>
    <s v="Julia Hart"/>
    <s v="Brit Marling"/>
    <s v="United States"/>
    <m/>
    <n v="73922"/>
    <s v="Gilbert Films"/>
    <n v="95"/>
  </r>
  <r>
    <s v="The Kid Who Would Be King"/>
    <s v="PG"/>
    <s v="Action"/>
    <x v="5"/>
    <s v="January 25, 2019 (United States)"/>
    <n v="6"/>
    <n v="15000"/>
    <s v="Joe Cornish"/>
    <s v="Joe Cornish"/>
    <s v="Louis Ashbourne Serkis"/>
    <s v="United Kingdom"/>
    <n v="59000000"/>
    <n v="32140970"/>
    <s v="Big Talk Productions"/>
    <n v="120"/>
  </r>
  <r>
    <s v="The Last Song"/>
    <s v="PG"/>
    <s v="Drama"/>
    <x v="29"/>
    <s v="March 31, 2010 (United States)"/>
    <n v="6"/>
    <n v="83000"/>
    <s v="Julie Anne Robinson"/>
    <s v="Nicholas Sparks"/>
    <s v="Miley Cyrus"/>
    <s v="United States"/>
    <n v="20000000"/>
    <n v="89137047"/>
    <s v="Touchstone Pictures"/>
    <n v="107"/>
  </r>
  <r>
    <s v="The Last Witch Hunter"/>
    <s v="PG-13"/>
    <s v="Action"/>
    <x v="39"/>
    <s v="October 23, 2015 (United States)"/>
    <n v="6"/>
    <n v="98000"/>
    <s v="Breck Eisner"/>
    <s v="Cory Goodman"/>
    <s v="Vin Diesel"/>
    <s v="United States"/>
    <n v="90000000"/>
    <n v="146936910"/>
    <s v="Summit Entertainment"/>
    <n v="106"/>
  </r>
  <r>
    <s v="The Legend of Zorro"/>
    <s v="PG"/>
    <s v="Action"/>
    <x v="4"/>
    <s v="October 28, 2005 (United States)"/>
    <n v="6"/>
    <n v="95000"/>
    <s v="Martin Campbell"/>
    <s v="Roberto Orci"/>
    <s v="Antonio Banderas"/>
    <s v="United States"/>
    <n v="75000000"/>
    <n v="142400065"/>
    <s v="Columbia Pictures"/>
    <n v="129"/>
  </r>
  <r>
    <s v="The Lego Ninjago Movie"/>
    <s v="PG"/>
    <s v="Animation"/>
    <x v="27"/>
    <s v="September 22, 2017 (United States)"/>
    <n v="6"/>
    <n v="24000"/>
    <s v="Charlie Bean"/>
    <s v="Bob Logan"/>
    <s v="Jackie Chan"/>
    <s v="United States"/>
    <n v="70000000"/>
    <n v="123081555"/>
    <s v="Animal Logic"/>
    <n v="101"/>
  </r>
  <r>
    <s v="The Midnight Meat Train"/>
    <s v="R"/>
    <s v="Horror"/>
    <x v="0"/>
    <s v="October 31, 2008 (United Kingdom)"/>
    <n v="6"/>
    <n v="61000"/>
    <s v="RyÃ»hei Kitamura"/>
    <s v="Jeff Buhler"/>
    <s v="Vinnie Jones"/>
    <s v="United States"/>
    <n v="15000000"/>
    <n v="3534313"/>
    <s v="Lakeshore Entertainment"/>
    <n v="100"/>
  </r>
  <r>
    <s v="The Mighty Quinn"/>
    <s v="R"/>
    <s v="Action"/>
    <x v="21"/>
    <s v="February 17, 1989 (United States)"/>
    <n v="6"/>
    <n v="5200"/>
    <s v="Carl Schenkel"/>
    <s v="Albert Z. Carr"/>
    <s v="Denzel Washington"/>
    <s v="United States"/>
    <m/>
    <n v="4557214"/>
    <s v="A&amp;M Films"/>
    <n v="98"/>
  </r>
  <r>
    <s v="The Morning After"/>
    <s v="R"/>
    <s v="Crime"/>
    <x v="25"/>
    <s v="December 25, 1986 (United States)"/>
    <n v="6"/>
    <n v="6200"/>
    <s v="Sidney Lumet"/>
    <s v="James Cresson"/>
    <s v="Jane Fonda"/>
    <s v="United States"/>
    <n v="15000000"/>
    <n v="25147055"/>
    <s v="American Filmworks"/>
    <n v="103"/>
  </r>
  <r>
    <s v="The Night Flier"/>
    <s v="R"/>
    <s v="Fantasy"/>
    <x v="14"/>
    <s v="February 6, 1998 (United States)"/>
    <n v="6"/>
    <n v="9900"/>
    <s v="Mark Pavia"/>
    <s v="Stephen King"/>
    <s v="Miguel Ferrer"/>
    <s v="United States"/>
    <n v="1000000"/>
    <n v="125397"/>
    <s v="New Amsterdam Entertainment"/>
    <n v="94"/>
  </r>
  <r>
    <s v="The Night the Lights Went Out in Georgia"/>
    <s v="PG"/>
    <s v="Drama"/>
    <x v="12"/>
    <s v="June 5, 1981 (United States)"/>
    <n v="6"/>
    <n v="891"/>
    <s v="Ron Maxwell"/>
    <s v="Bob Bonney"/>
    <s v="Kristy McNichol"/>
    <s v="United States"/>
    <m/>
    <n v="14923752"/>
    <s v="Viacom Enterprises"/>
    <n v="112"/>
  </r>
  <r>
    <s v="The Night We Never Met"/>
    <s v="R"/>
    <s v="Comedy"/>
    <x v="34"/>
    <s v="April 30, 1993 (United States)"/>
    <n v="6"/>
    <n v="2400"/>
    <s v="Warren Leight"/>
    <s v="Warren Leight"/>
    <s v="Matthew Broderick"/>
    <s v="United States"/>
    <n v="8000000"/>
    <n v="1884814"/>
    <s v="Miramax"/>
    <n v="99"/>
  </r>
  <r>
    <s v="The Object of My Affection"/>
    <s v="R"/>
    <s v="Comedy"/>
    <x v="17"/>
    <s v="April 17, 1998 (United States)"/>
    <n v="6"/>
    <n v="19000"/>
    <s v="Nicholas Hytner"/>
    <s v="Stephen McCauley"/>
    <s v="Jennifer Aniston"/>
    <s v="United States"/>
    <n v="15000000"/>
    <n v="46905889"/>
    <s v="Twentieth Century Fox"/>
    <n v="111"/>
  </r>
  <r>
    <s v="The Other Woman"/>
    <s v="PG-13"/>
    <s v="Comedy"/>
    <x v="20"/>
    <s v="April 25, 2014 (United States)"/>
    <n v="6"/>
    <n v="133000"/>
    <s v="Nick Cassavetes"/>
    <s v="Melissa K. Stack"/>
    <s v="Cameron Diaz"/>
    <s v="United States"/>
    <n v="40000000"/>
    <n v="196710396"/>
    <s v="Twentieth Century Fox"/>
    <n v="109"/>
  </r>
  <r>
    <s v="The Peacemaker"/>
    <s v="R"/>
    <s v="Action"/>
    <x v="14"/>
    <s v="September 26, 1997 (United States)"/>
    <n v="6"/>
    <n v="55000"/>
    <s v="Mimi Leder"/>
    <s v="Leslie Cockburn"/>
    <s v="George Clooney"/>
    <s v="United States"/>
    <n v="50000000"/>
    <n v="110463140"/>
    <s v="Dreamworks Pictures"/>
    <n v="124"/>
  </r>
  <r>
    <s v="The Perfect Weapon"/>
    <s v="R"/>
    <s v="Action"/>
    <x v="16"/>
    <s v="March 15, 1991 (United States)"/>
    <n v="6"/>
    <n v="3800"/>
    <s v="Mark DiSalle"/>
    <s v="David C. Wilson"/>
    <s v="Jeff Speakman"/>
    <s v="United States"/>
    <n v="10000000"/>
    <n v="14061361"/>
    <s v="Paramount Pictures"/>
    <n v="83"/>
  </r>
  <r>
    <s v="The Pit and the Pendulum"/>
    <s v="R"/>
    <s v="Horror"/>
    <x v="16"/>
    <s v="April 1991 (United States)"/>
    <n v="6"/>
    <n v="4400"/>
    <s v="Stuart Gordon"/>
    <s v="Edgar Allan Poe"/>
    <s v="Lance Henriksen"/>
    <s v="United States"/>
    <n v="2000000"/>
    <m/>
    <s v="Empire Pictures"/>
    <n v="97"/>
  </r>
  <r>
    <s v="The Presidio"/>
    <s v="R"/>
    <s v="Action"/>
    <x v="28"/>
    <s v="June 10, 1988 (United States)"/>
    <n v="6"/>
    <n v="17000"/>
    <s v="Peter Hyams"/>
    <s v="Larry Ferguson"/>
    <s v="Sean Connery"/>
    <s v="United States"/>
    <m/>
    <n v="20324096"/>
    <s v="Paramount Pictures"/>
    <n v="97"/>
  </r>
  <r>
    <s v="The Purge: Election Year"/>
    <s v="R"/>
    <s v="Action"/>
    <x v="30"/>
    <s v="July 1, 2016 (United States)"/>
    <n v="6"/>
    <n v="93000"/>
    <s v="James DeMonaco"/>
    <s v="James DeMonaco"/>
    <s v="Frank Grillo"/>
    <s v="United States"/>
    <n v="10000000"/>
    <n v="118587880"/>
    <s v="Universal Pictures"/>
    <n v="108"/>
  </r>
  <r>
    <s v="The Real Blonde"/>
    <s v="R"/>
    <s v="Comedy"/>
    <x v="14"/>
    <s v="February 27, 1998 (United States)"/>
    <n v="6"/>
    <n v="3900"/>
    <s v="Tom DiCillo"/>
    <s v="Tom DiCillo"/>
    <s v="Matthew Modine"/>
    <s v="United States"/>
    <m/>
    <n v="83488"/>
    <s v="Lakeshore Entertainment"/>
    <n v="105"/>
  </r>
  <r>
    <s v="The Rite"/>
    <s v="PG-13"/>
    <s v="Drama"/>
    <x v="24"/>
    <s v="January 28, 2011 (United States)"/>
    <n v="6"/>
    <n v="93000"/>
    <s v="Mikael HÃ¥fstrÃ¶m"/>
    <s v="Michael Petroni"/>
    <s v="Colin O'Donoghue"/>
    <s v="United States"/>
    <n v="37000000"/>
    <n v="96560591"/>
    <s v="New Line Cinema"/>
    <n v="114"/>
  </r>
  <r>
    <s v="The Sender"/>
    <s v="R"/>
    <s v="Drama"/>
    <x v="31"/>
    <s v="October 22, 1982 (United States)"/>
    <n v="6"/>
    <n v="1800"/>
    <s v="Roger Christian"/>
    <s v="Thomas Baum"/>
    <s v="Kathryn Harrold"/>
    <s v="United Kingdom"/>
    <m/>
    <n v="1054328"/>
    <s v="Paramount Pictures"/>
    <n v="91"/>
  </r>
  <r>
    <s v="The SpongeBob Movie: Sponge Out of Water"/>
    <s v="PG"/>
    <s v="Animation"/>
    <x v="39"/>
    <s v="February 6, 2015 (United States)"/>
    <n v="6"/>
    <n v="51000"/>
    <s v="Paul Tibbitt"/>
    <s v="Jonathan Aibel"/>
    <s v="Tom Kenny"/>
    <s v="United States"/>
    <n v="74000000"/>
    <n v="325186032"/>
    <s v="Paramount Animation"/>
    <n v="92"/>
  </r>
  <r>
    <s v="The Story of Us"/>
    <s v="R"/>
    <s v="Comedy"/>
    <x v="11"/>
    <s v="October 15, 1999 (United States)"/>
    <n v="6"/>
    <n v="22000"/>
    <s v="Rob Reiner"/>
    <s v="Alan Zweibel"/>
    <s v="Bruce Willis"/>
    <s v="United States"/>
    <n v="50000000"/>
    <n v="58900031"/>
    <s v="Castle Rock Entertainment"/>
    <n v="95"/>
  </r>
  <r>
    <s v="The Substitute"/>
    <s v="R"/>
    <s v="Action"/>
    <x v="10"/>
    <s v="April 19, 1996 (United States)"/>
    <n v="6"/>
    <n v="13000"/>
    <s v="Robert Mandel"/>
    <s v="Roy Frumkes"/>
    <s v="Tom Berenger"/>
    <s v="United States"/>
    <m/>
    <n v="14818176"/>
    <s v="Dinamo Entertainment"/>
    <n v="114"/>
  </r>
  <r>
    <s v="The Time Machine"/>
    <s v="PG-13"/>
    <s v="Action"/>
    <x v="23"/>
    <s v="March 8, 2002 (United States)"/>
    <n v="6"/>
    <n v="120000"/>
    <s v="Simon Wells"/>
    <s v="H.G. Wells"/>
    <s v="Guy Pearce"/>
    <s v="United States"/>
    <n v="80000000"/>
    <n v="123729176"/>
    <s v="Warner Bros."/>
    <n v="96"/>
  </r>
  <r>
    <s v="The Tourist"/>
    <s v="PG-13"/>
    <s v="Action"/>
    <x v="29"/>
    <s v="December 10, 2010 (United States)"/>
    <n v="6"/>
    <n v="230000"/>
    <s v="Florian Henckel von Donnersmarck"/>
    <s v="Florian Henckel von Donnersmarck"/>
    <s v="Johnny Depp"/>
    <s v="United States"/>
    <n v="100000000"/>
    <n v="278780441"/>
    <s v="GK Films"/>
    <n v="103"/>
  </r>
  <r>
    <s v="The Wandering Earth"/>
    <s v="TV-MA"/>
    <s v="Action"/>
    <x v="5"/>
    <s v="February 5, 2019 (China)"/>
    <n v="6"/>
    <n v="28000"/>
    <s v="Frant Gwo"/>
    <s v="Gong Geer"/>
    <s v="Jing Wu"/>
    <s v="China"/>
    <n v="48000000"/>
    <n v="699992512"/>
    <s v="Beijing Dengfeng International Culture Communications Company"/>
    <n v="125"/>
  </r>
  <r>
    <s v="The Woman in Red"/>
    <s v="PG-13"/>
    <s v="Comedy"/>
    <x v="18"/>
    <s v="August 15, 1984 (United States)"/>
    <n v="6"/>
    <n v="15000"/>
    <s v="Gene Wilder"/>
    <s v="Jean-Loup Dabadie"/>
    <s v="Gene Wilder"/>
    <s v="United States"/>
    <n v="9000000"/>
    <n v="25348610"/>
    <s v="Orion Pictures"/>
    <n v="87"/>
  </r>
  <r>
    <s v="The Wraith"/>
    <s v="PG-13"/>
    <s v="Action"/>
    <x v="25"/>
    <s v="November 21, 1986 (United States)"/>
    <n v="6"/>
    <n v="15000"/>
    <s v="Mike Marvin"/>
    <s v="Mike Marvin"/>
    <s v="Charlie Sheen"/>
    <s v="United States"/>
    <n v="2700000"/>
    <n v="3500000"/>
    <s v="New Century Entertainment Corporation"/>
    <n v="93"/>
  </r>
  <r>
    <s v="Things Are Tough All Over"/>
    <s v="R"/>
    <s v="Action"/>
    <x v="31"/>
    <s v="August 4, 1982 (United States)"/>
    <n v="6"/>
    <n v="3100"/>
    <s v="Thomas K. Avildsen"/>
    <s v="Cheech Marin"/>
    <s v="Toni Attell"/>
    <s v="United States"/>
    <n v="7000000"/>
    <n v="21134374"/>
    <s v="C &amp; C Brown Production"/>
    <n v="90"/>
  </r>
  <r>
    <s v="Tokyo Decadence"/>
    <s v="NC-17"/>
    <s v="Drama"/>
    <x v="35"/>
    <s v="April 30, 1993 (United States)"/>
    <n v="6"/>
    <n v="3000"/>
    <s v="RyÃ» Murakami"/>
    <s v="RyÃ» Murakami"/>
    <s v="Miho Nikaido"/>
    <s v="Japan"/>
    <m/>
    <n v="277845"/>
    <s v="Cinemabrain"/>
    <n v="112"/>
  </r>
  <r>
    <s v="Transformers: Revenge of the Fallen"/>
    <s v="PG-13"/>
    <s v="Action"/>
    <x v="9"/>
    <s v="June 24, 2009 (United States)"/>
    <n v="6"/>
    <n v="390000"/>
    <s v="Michael Bay"/>
    <s v="Ehren Kruger"/>
    <s v="Shia LaBeouf"/>
    <s v="United States"/>
    <n v="200000000"/>
    <n v="836303693"/>
    <s v="Dreamworks Pictures"/>
    <n v="149"/>
  </r>
  <r>
    <s v="Trouble Every Day"/>
    <s v="Not Rated"/>
    <s v="Drama"/>
    <x v="7"/>
    <s v="July 11, 2001 (France)"/>
    <n v="6"/>
    <n v="7500"/>
    <s v="Claire Denis"/>
    <s v="Claire Denis"/>
    <s v="Vincent Gallo"/>
    <s v="France"/>
    <m/>
    <n v="15571"/>
    <s v="ARTE"/>
    <n v="101"/>
  </r>
  <r>
    <s v="True Love"/>
    <s v="R"/>
    <s v="Comedy"/>
    <x v="21"/>
    <s v="September 15, 1989 (United States)"/>
    <n v="6"/>
    <n v="696"/>
    <s v="Nancy Savoca"/>
    <s v="Nancy Savoca"/>
    <s v="Annabella Sciorra"/>
    <s v="United States"/>
    <m/>
    <n v="1354268"/>
    <s v="United Artists"/>
    <n v="104"/>
  </r>
  <r>
    <s v="Turk 182"/>
    <s v="PG-13"/>
    <s v="Comedy"/>
    <x v="38"/>
    <s v="February 15, 1985 (United States)"/>
    <n v="6"/>
    <n v="3700"/>
    <s v="Bob Clark"/>
    <s v="James Gregory Kingston"/>
    <s v="Timothy Hutton"/>
    <s v="United States"/>
    <m/>
    <n v="3594997"/>
    <s v="Interscope Communications"/>
    <n v="102"/>
  </r>
  <r>
    <s v="Unfaithfully Yours"/>
    <s v="PG"/>
    <s v="Comedy"/>
    <x v="18"/>
    <s v="February 10, 1984 (United States)"/>
    <n v="6"/>
    <n v="2600"/>
    <s v="Howard Zieff"/>
    <s v="Preston Sturges"/>
    <s v="Dudley Moore"/>
    <s v="United States"/>
    <n v="12000000"/>
    <n v="19928200"/>
    <s v="Twentieth Century Fox"/>
    <n v="96"/>
  </r>
  <r>
    <s v="Unforgettable"/>
    <s v="R"/>
    <s v="Drama"/>
    <x v="10"/>
    <s v="February 23, 1996 (United States)"/>
    <n v="6"/>
    <n v="5000"/>
    <s v="John Dahl"/>
    <s v="Bill Geddie"/>
    <s v="Ray Liotta"/>
    <s v="United States"/>
    <n v="18000000"/>
    <n v="2821671"/>
    <s v="Dino De Laurentiis Company"/>
    <n v="117"/>
  </r>
  <r>
    <s v="Unfriended: Dark Web"/>
    <s v="R"/>
    <s v="Horror"/>
    <x v="26"/>
    <s v="July 20, 2018 (United States)"/>
    <n v="6"/>
    <n v="29000"/>
    <s v="Stephen Susco"/>
    <s v="Stephen Susco"/>
    <s v="Colin Woodell"/>
    <s v="United States"/>
    <n v="1000000"/>
    <n v="16024987"/>
    <s v="Bazelevs Production"/>
    <n v="92"/>
  </r>
  <r>
    <s v="Universal Soldier"/>
    <s v="R"/>
    <s v="Action"/>
    <x v="35"/>
    <s v="July 10, 1992 (United States)"/>
    <n v="6"/>
    <n v="85000"/>
    <s v="Roland Emmerich"/>
    <s v="Richard Rothstein"/>
    <s v="Jean-Claude Van Damme"/>
    <s v="United States"/>
    <n v="23000000"/>
    <n v="36299898"/>
    <s v="StudioCanal"/>
    <n v="102"/>
  </r>
  <r>
    <s v="V/H/S/2"/>
    <s v="R"/>
    <s v="Horror"/>
    <x v="33"/>
    <s v="June 6, 2013 (United States)"/>
    <n v="6"/>
    <n v="37000"/>
    <s v="Directors"/>
    <s v="Simon Barrett"/>
    <s v="Lawrence Michael Levine"/>
    <s v="United States"/>
    <m/>
    <n v="805574"/>
    <s v="The Collective Studios"/>
    <n v="96"/>
  </r>
  <r>
    <s v="Vampire's Kiss"/>
    <s v="R"/>
    <s v="Comedy"/>
    <x v="28"/>
    <s v="June 16, 1989 (Italy)"/>
    <n v="6"/>
    <n v="15000"/>
    <s v="Robert Bierman"/>
    <s v="Joseph Minion"/>
    <s v="Nicolas Cage"/>
    <s v="United States"/>
    <n v="2000000"/>
    <n v="725131"/>
    <s v="Hemdale"/>
    <n v="103"/>
  </r>
  <r>
    <s v="Vegas Vacation"/>
    <s v="PG"/>
    <s v="Comedy"/>
    <x v="14"/>
    <s v="February 14, 1997 (United States)"/>
    <n v="6"/>
    <n v="46000"/>
    <s v="Stephen Kessler"/>
    <s v="Elisa Bell"/>
    <s v="Chevy Chase"/>
    <s v="United States"/>
    <n v="25000000"/>
    <n v="36400360"/>
    <s v="Warner Bros."/>
    <n v="93"/>
  </r>
  <r>
    <s v="Victor Frankenstein"/>
    <s v="PG-13"/>
    <s v="Drama"/>
    <x v="39"/>
    <s v="November 25, 2015 (United States)"/>
    <n v="6"/>
    <n v="54000"/>
    <s v="Paul McGuigan"/>
    <s v="Max Landis"/>
    <s v="Daniel Radcliffe"/>
    <s v="United Kingdom"/>
    <n v="65000000"/>
    <n v="34227298"/>
    <s v="Davis Entertainment"/>
    <n v="110"/>
  </r>
  <r>
    <s v="Waiting to Exhale"/>
    <s v="R"/>
    <s v="Comedy"/>
    <x v="40"/>
    <s v="December 22, 1995 (United States)"/>
    <n v="6"/>
    <n v="10000"/>
    <s v="Forest Whitaker"/>
    <s v="Terry McMillan"/>
    <s v="Whitney Houston"/>
    <s v="United States"/>
    <n v="16000000"/>
    <n v="81452156"/>
    <s v="Twentieth Century Fox"/>
    <n v="124"/>
  </r>
  <r>
    <s v="Walk of Shame"/>
    <s v="R"/>
    <s v="Comedy"/>
    <x v="20"/>
    <s v="May 1, 2014 (Israel)"/>
    <n v="6"/>
    <n v="52000"/>
    <s v="Steven Brill"/>
    <s v="Steven Brill"/>
    <s v="Elizabeth Banks"/>
    <s v="United States"/>
    <m/>
    <n v="8122990"/>
    <s v="Focus World"/>
    <n v="95"/>
  </r>
  <r>
    <s v="Wanted: Dead or Alive"/>
    <s v="R"/>
    <s v="Action"/>
    <x v="25"/>
    <s v="January 16, 1987 (United States)"/>
    <n v="6"/>
    <n v="4700"/>
    <s v="Gary Sherman"/>
    <s v="Michael Patrick Goodman"/>
    <s v="Rutger Hauer"/>
    <s v="United States"/>
    <m/>
    <n v="7555000"/>
    <s v="New World Pictures"/>
    <n v="106"/>
  </r>
  <r>
    <s v="Where the Heart Is"/>
    <s v="R"/>
    <s v="Comedy"/>
    <x v="32"/>
    <s v="February 23, 1990 (United States)"/>
    <n v="6"/>
    <n v="1500"/>
    <s v="John Boorman"/>
    <s v="Telsche Boorman"/>
    <s v="Dabney Coleman"/>
    <s v="United States"/>
    <n v="15000000"/>
    <n v="1106475"/>
    <s v="Touchstone Pictures"/>
    <n v="107"/>
  </r>
  <r>
    <s v="White Sands"/>
    <s v="R"/>
    <s v="Action"/>
    <x v="35"/>
    <s v="April 24, 1992 (United States)"/>
    <n v="6"/>
    <n v="7300"/>
    <s v="Roger Donaldson"/>
    <s v="Daniel Pyne"/>
    <s v="Willem Dafoe"/>
    <s v="United States"/>
    <n v="22000000"/>
    <n v="9011574"/>
    <s v="Morgan Creek Entertainment"/>
    <n v="101"/>
  </r>
  <r>
    <s v="White Star"/>
    <m/>
    <s v="Drama"/>
    <x v="19"/>
    <s v="March 8, 1985 (West Germany)"/>
    <n v="6"/>
    <n v="235"/>
    <s v="Roland Klick"/>
    <s v="Karen Jaehne-Lathan"/>
    <s v="Dennis Hopper"/>
    <s v="West Germany"/>
    <n v="100000"/>
    <m/>
    <m/>
    <n v="92"/>
  </r>
  <r>
    <s v="Wuthering Heights"/>
    <s v="Not Rated"/>
    <s v="Drama"/>
    <x v="24"/>
    <s v="November 11, 2011 (United Kingdom)"/>
    <n v="6"/>
    <n v="9700"/>
    <s v="Andrea Arnold"/>
    <s v="Andrea Arnold"/>
    <s v="Kaya Scodelario"/>
    <s v="United Kingdom"/>
    <m/>
    <n v="1742215"/>
    <s v="Film4"/>
    <n v="129"/>
  </r>
  <r>
    <s v="Yellowbeard"/>
    <s v="PG"/>
    <s v="Action"/>
    <x v="19"/>
    <s v="June 24, 1983 (United States)"/>
    <n v="6"/>
    <n v="7500"/>
    <s v="Mel Damski"/>
    <s v="Graham Chapman"/>
    <s v="Graham Chapman"/>
    <s v="United Kingdom"/>
    <n v="6500000"/>
    <n v="4300000"/>
    <s v="Seagoat Films"/>
    <n v="96"/>
  </r>
  <r>
    <s v="Z for Zachariah"/>
    <s v="PG-13"/>
    <s v="Drama"/>
    <x v="39"/>
    <s v="August 13, 2015 (Denmark)"/>
    <n v="6"/>
    <n v="29000"/>
    <s v="Craig Zobel"/>
    <s v="Nissar Modi"/>
    <s v="Chiwetel Ejiofor"/>
    <s v="Iceland"/>
    <n v="7500000"/>
    <n v="381839"/>
    <s v="Silver Reel"/>
    <n v="98"/>
  </r>
  <r>
    <s v="10 Years"/>
    <s v="PG-13"/>
    <s v="Comedy"/>
    <x v="24"/>
    <s v="October 5, 2012 (United States)"/>
    <n v="6.1"/>
    <n v="25000"/>
    <s v="Jamie Linden"/>
    <s v="Jamie Linden"/>
    <s v="Channing Tatum"/>
    <s v="United States"/>
    <m/>
    <n v="285984"/>
    <s v="Anchor Bay Films"/>
    <n v="100"/>
  </r>
  <r>
    <s v="15 Minutes"/>
    <s v="R"/>
    <s v="Action"/>
    <x v="7"/>
    <s v="March 9, 2001 (United States)"/>
    <n v="6.1"/>
    <n v="49000"/>
    <s v="John Herzfeld"/>
    <s v="John Herzfeld"/>
    <s v="Robert De Niro"/>
    <s v="United States"/>
    <n v="60000000"/>
    <n v="56359980"/>
    <s v="New Line Cinema"/>
    <n v="120"/>
  </r>
  <r>
    <s v="27 Dresses"/>
    <s v="PG-13"/>
    <s v="Comedy"/>
    <x v="0"/>
    <s v="January 18, 2008 (United States)"/>
    <n v="6.1"/>
    <n v="157000"/>
    <s v="Anne Fletcher"/>
    <s v="Aline Brosh McKenna"/>
    <s v="Katherine Heigl"/>
    <s v="United States"/>
    <n v="30000000"/>
    <n v="162655351"/>
    <s v="Fox 2000 Pictures"/>
    <n v="111"/>
  </r>
  <r>
    <s v="28 Days"/>
    <s v="PG-13"/>
    <s v="Comedy"/>
    <x v="8"/>
    <s v="April 14, 2000 (United States)"/>
    <n v="6.1"/>
    <n v="46000"/>
    <s v="Betty Thomas"/>
    <s v="Susannah Grant"/>
    <s v="Sandra Bullock"/>
    <s v="United States"/>
    <n v="43000000"/>
    <n v="62198945"/>
    <s v="Columbia Pictures"/>
    <n v="103"/>
  </r>
  <r>
    <s v="30 Minutes or Less"/>
    <s v="R"/>
    <s v="Action"/>
    <x v="24"/>
    <s v="August 12, 2011 (United States)"/>
    <n v="6.1"/>
    <n v="96000"/>
    <s v="Ruben Fleischer"/>
    <s v="Michael Diliberti"/>
    <s v="Jesse Eisenberg"/>
    <s v="United States"/>
    <n v="28000000"/>
    <n v="40662632"/>
    <s v="Columbia Pictures"/>
    <n v="83"/>
  </r>
  <r>
    <s v="A Good Old Fashioned Orgy"/>
    <s v="R"/>
    <s v="Comedy"/>
    <x v="24"/>
    <s v="October 27, 2011 (Russia)"/>
    <n v="6.1"/>
    <n v="22000"/>
    <s v="Alex Gregory"/>
    <s v="Alex Gregory"/>
    <s v="Jason Sudeikis"/>
    <s v="United States"/>
    <m/>
    <n v="1378947"/>
    <s v="Endgame Entertainment"/>
    <n v="95"/>
  </r>
  <r>
    <s v="A Hologram for the King"/>
    <s v="R"/>
    <s v="Comedy"/>
    <x v="30"/>
    <s v="April 28, 2016 (Germany)"/>
    <n v="6.1"/>
    <n v="42000"/>
    <s v="Tom Tykwer"/>
    <s v="Dave Eggers"/>
    <s v="Tom Hanks"/>
    <s v="United Kingdom"/>
    <n v="30000000"/>
    <n v="9169507"/>
    <s v="X-Filme Creative Pool"/>
    <n v="98"/>
  </r>
  <r>
    <s v="A Man Apart"/>
    <s v="R"/>
    <s v="Action"/>
    <x v="2"/>
    <s v="April 4, 2003 (United States)"/>
    <n v="6.1"/>
    <n v="46000"/>
    <s v="F. Gary Gray"/>
    <s v="Christian Gudegast"/>
    <s v="Vin Diesel"/>
    <s v="United States"/>
    <n v="36000000"/>
    <n v="44350926"/>
    <s v="&quot;DIA&quot; Productions GmbH &amp; Co. KG"/>
    <n v="109"/>
  </r>
  <r>
    <s v="A Million Ways to Die in the West"/>
    <s v="R"/>
    <s v="Comedy"/>
    <x v="20"/>
    <s v="May 30, 2014 (United States)"/>
    <n v="6.1"/>
    <n v="181000"/>
    <s v="Seth MacFarlane"/>
    <s v="Seth MacFarlane"/>
    <s v="Seth MacFarlane"/>
    <s v="United States"/>
    <n v="40000000"/>
    <n v="87189756"/>
    <s v="Bluegrass Films"/>
    <n v="116"/>
  </r>
  <r>
    <s v="A Thousand Acres"/>
    <s v="R"/>
    <s v="Drama"/>
    <x v="14"/>
    <s v="September 19, 1997 (United States)"/>
    <n v="6.1"/>
    <n v="5200"/>
    <s v="Jocelyn Moorhouse"/>
    <s v="Jane Smiley"/>
    <s v="Michelle Pfeiffer"/>
    <s v="United States"/>
    <n v="28000000"/>
    <n v="7936780"/>
    <s v="Touchstone Pictures"/>
    <n v="105"/>
  </r>
  <r>
    <s v="Addicted to Love"/>
    <s v="R"/>
    <s v="Comedy"/>
    <x v="14"/>
    <s v="May 23, 1997 (United States)"/>
    <n v="6.1"/>
    <n v="24000"/>
    <s v="Griffin Dunne"/>
    <s v="Robert Gordon"/>
    <s v="Meg Ryan"/>
    <s v="United States"/>
    <m/>
    <n v="34673095"/>
    <s v="Warner Bros."/>
    <n v="100"/>
  </r>
  <r>
    <s v="Airheads"/>
    <s v="PG-13"/>
    <s v="Comedy"/>
    <x v="13"/>
    <s v="August 5, 1994 (United States)"/>
    <n v="6.1"/>
    <n v="47000"/>
    <s v="Michael Lehmann"/>
    <s v="Rich Wilkes"/>
    <s v="Brendan Fraser"/>
    <s v="United States"/>
    <m/>
    <n v="5751882"/>
    <s v="Twentieth Century Fox"/>
    <n v="92"/>
  </r>
  <r>
    <s v="American Pastoral"/>
    <s v="R"/>
    <s v="Crime"/>
    <x v="30"/>
    <s v="October 21, 2016 (United States)"/>
    <n v="6.1"/>
    <n v="16000"/>
    <s v="Ewan McGregor"/>
    <s v="Philip Roth"/>
    <s v="Ewan McGregor"/>
    <s v="Hong Kong"/>
    <m/>
    <n v="2063436"/>
    <s v="Lionsgate"/>
    <n v="108"/>
  </r>
  <r>
    <s v="American Ultra"/>
    <s v="R"/>
    <s v="Action"/>
    <x v="39"/>
    <s v="August 21, 2015 (United States)"/>
    <n v="6.1"/>
    <n v="87000"/>
    <s v="Nima Nourizadeh"/>
    <s v="Max Landis"/>
    <s v="Jesse Eisenberg"/>
    <s v="United States"/>
    <n v="28000000"/>
    <n v="27262374"/>
    <s v="PalmStar Media"/>
    <n v="96"/>
  </r>
  <r>
    <s v="Antitrust"/>
    <s v="PG-13"/>
    <s v="Action"/>
    <x v="7"/>
    <s v="January 12, 2001 (United States)"/>
    <n v="6.1"/>
    <n v="29000"/>
    <s v="Peter Howitt"/>
    <s v="Howard Franklin"/>
    <s v="Ryan Phillippe"/>
    <s v="United States"/>
    <n v="30000000"/>
    <n v="18195610"/>
    <s v="Metro-Goldwyn-Mayer (MGM)"/>
    <n v="108"/>
  </r>
  <r>
    <s v="Any Which Way You Can"/>
    <s v="PG"/>
    <s v="Action"/>
    <x v="37"/>
    <s v="December 17, 1980 (United States)"/>
    <n v="6.1"/>
    <n v="18000"/>
    <s v="Buddy Van Horn"/>
    <s v="Stanford Sherman"/>
    <s v="Clint Eastwood"/>
    <s v="United States"/>
    <n v="15000000"/>
    <n v="70687344"/>
    <s v="The Malpaso Company"/>
    <n v="116"/>
  </r>
  <r>
    <s v="Article 99"/>
    <s v="R"/>
    <s v="Comedy"/>
    <x v="35"/>
    <s v="March 13, 1992 (United States)"/>
    <n v="6.1"/>
    <n v="3100"/>
    <s v="Howard Deutch"/>
    <s v="Ron Cutler"/>
    <s v="Ray Liotta"/>
    <s v="United States"/>
    <n v="18000000"/>
    <n v="6375979"/>
    <s v="Orion Pictures"/>
    <n v="100"/>
  </r>
  <r>
    <s v="Asylum"/>
    <s v="R"/>
    <s v="Drama"/>
    <x v="4"/>
    <s v="September 9, 2005 (United Kingdom)"/>
    <n v="6.1"/>
    <n v="4900"/>
    <s v="David Mackenzie"/>
    <s v="Patrick McGrath"/>
    <s v="Natasha Richardson"/>
    <s v="United Kingdom"/>
    <m/>
    <n v="2788033"/>
    <s v="Paramount Classics"/>
    <n v="99"/>
  </r>
  <r>
    <s v="Beautiful Creatures"/>
    <s v="PG-13"/>
    <s v="Drama"/>
    <x v="33"/>
    <s v="February 14, 2013 (United States)"/>
    <n v="6.1"/>
    <n v="85000"/>
    <s v="Richard LaGravenese"/>
    <s v="Richard LaGravenese"/>
    <s v="Alice Englert"/>
    <s v="United States"/>
    <n v="60000000"/>
    <n v="60052138"/>
    <s v="Alcon Entertainment"/>
    <n v="124"/>
  </r>
  <r>
    <s v="Bed of Roses"/>
    <s v="PG"/>
    <s v="Drama"/>
    <x v="10"/>
    <s v="January 26, 1996 (United States)"/>
    <n v="6.1"/>
    <n v="8000"/>
    <s v="Michael Goldenberg"/>
    <s v="Michael Goldenberg"/>
    <s v="Christian Slater"/>
    <s v="United States"/>
    <m/>
    <n v="27315527"/>
    <s v="Juno Pix"/>
    <n v="87"/>
  </r>
  <r>
    <s v="Bee Movie"/>
    <s v="PG"/>
    <s v="Animation"/>
    <x v="6"/>
    <s v="November 2, 2007 (United States)"/>
    <n v="6.1"/>
    <n v="148000"/>
    <s v="Simon J. Smith"/>
    <s v="Jerry Seinfeld"/>
    <s v="Jerry Seinfeld"/>
    <s v="United States"/>
    <n v="150000000"/>
    <n v="293514336"/>
    <s v="DreamWorks Animation"/>
    <n v="91"/>
  </r>
  <r>
    <s v="Before and After"/>
    <s v="PG-13"/>
    <s v="Crime"/>
    <x v="10"/>
    <s v="February 23, 1996 (United States)"/>
    <n v="6.1"/>
    <n v="8500"/>
    <s v="Barbet Schroeder"/>
    <s v="Rosellen Brown"/>
    <s v="Meryl Streep"/>
    <s v="United States"/>
    <n v="35000000"/>
    <n v="8797839"/>
    <s v="Caravan Pictures"/>
    <n v="108"/>
  </r>
  <r>
    <s v="Best Laid Plans"/>
    <s v="R"/>
    <s v="Crime"/>
    <x v="11"/>
    <s v="May 14, 1999 (United Kingdom)"/>
    <n v="6.1"/>
    <n v="7400"/>
    <s v="Mike Barker"/>
    <s v="Ted Griffin"/>
    <s v="Alessandro Nivola"/>
    <s v="United States"/>
    <n v="7000000"/>
    <n v="27816"/>
    <s v="Dogstar Films"/>
    <n v="92"/>
  </r>
  <r>
    <s v="Better Than Chocolate"/>
    <s v="R"/>
    <s v="Comedy"/>
    <x v="11"/>
    <s v="August 13, 1999 (Canada)"/>
    <n v="6.1"/>
    <n v="8000"/>
    <s v="Anne Wheeler"/>
    <s v="Peggy Thompson"/>
    <s v="Wendy Crewson"/>
    <s v="Canada"/>
    <m/>
    <n v="2015406"/>
    <s v="British Columbia Film"/>
    <n v="101"/>
  </r>
  <r>
    <s v="Birds of Prey"/>
    <s v="R"/>
    <s v="Action"/>
    <x v="22"/>
    <s v="February 7, 2020 (United States)"/>
    <n v="6.1"/>
    <n v="190000"/>
    <s v="Cathy Yan"/>
    <s v="Christina Hodson"/>
    <s v="Margot Robbie"/>
    <s v="United States"/>
    <n v="84500000"/>
    <n v="201858461"/>
    <s v="Clubhouse Pictures (II)"/>
    <n v="109"/>
  </r>
  <r>
    <s v="Birthday Girl"/>
    <s v="R"/>
    <s v="Comedy"/>
    <x v="7"/>
    <s v="February 1, 2002 (United States)"/>
    <n v="6.1"/>
    <n v="25000"/>
    <s v="Jez Butterworth"/>
    <s v="Tom Butterworth"/>
    <s v="Nicole Kidman"/>
    <s v="United Kingdom"/>
    <n v="13000000"/>
    <n v="16171098"/>
    <s v="FilmFour"/>
    <n v="93"/>
  </r>
  <r>
    <s v="Book Club"/>
    <s v="PG-13"/>
    <s v="Comedy"/>
    <x v="26"/>
    <s v="May 18, 2018 (United States)"/>
    <n v="6.1"/>
    <n v="26000"/>
    <s v="Bill Holderman"/>
    <s v="Bill Holderman"/>
    <s v="Diane Keaton"/>
    <s v="United States"/>
    <n v="10000000"/>
    <n v="104438188"/>
    <s v="Apartment Story"/>
    <n v="104"/>
  </r>
  <r>
    <s v="Brainscan"/>
    <s v="R"/>
    <s v="Comedy"/>
    <x v="13"/>
    <s v="April 22, 1994 (United States)"/>
    <n v="6.1"/>
    <n v="11000"/>
    <s v="John Flynn"/>
    <s v="Brian Owens"/>
    <s v="Edward Furlong"/>
    <s v="United Kingdom"/>
    <m/>
    <n v="4352094"/>
    <s v="Admire Productions Ltd."/>
    <n v="96"/>
  </r>
  <r>
    <s v="Breaking In"/>
    <s v="R"/>
    <s v="Adventure"/>
    <x v="21"/>
    <s v="October 13, 1989 (United States)"/>
    <n v="6.1"/>
    <n v="1400"/>
    <s v="Bill Forsyth"/>
    <s v="John Sayles"/>
    <s v="Burt Reynolds"/>
    <s v="United States"/>
    <n v="6000000"/>
    <n v="1877618"/>
    <s v="Act III Communications"/>
    <n v="94"/>
  </r>
  <r>
    <s v="Brightburn"/>
    <s v="R"/>
    <s v="Drama"/>
    <x v="5"/>
    <s v="May 24, 2019 (United States)"/>
    <n v="6.1"/>
    <n v="87000"/>
    <s v="David Yarovesky"/>
    <s v="Brian Gunn"/>
    <s v="Elizabeth Banks"/>
    <s v="United States"/>
    <n v="6000000"/>
    <n v="32893421"/>
    <s v="Screen Gems"/>
    <n v="90"/>
  </r>
  <r>
    <s v="Bronco Billy"/>
    <s v="PG"/>
    <s v="Action"/>
    <x v="37"/>
    <s v="June 11, 1980 (United States)"/>
    <n v="6.1"/>
    <n v="11000"/>
    <s v="Clint Eastwood"/>
    <s v="Dennis Hackin"/>
    <s v="Clint Eastwood"/>
    <s v="United States"/>
    <n v="6500000"/>
    <n v="24265659"/>
    <s v="Warner Bros."/>
    <n v="116"/>
  </r>
  <r>
    <s v="Bug"/>
    <s v="R"/>
    <s v="Drama"/>
    <x v="15"/>
    <s v="May 25, 2007 (United States)"/>
    <n v="6.1"/>
    <n v="34000"/>
    <s v="William Friedkin"/>
    <s v="Tracy Letts"/>
    <s v="Ashley Judd"/>
    <s v="United States"/>
    <n v="4000000"/>
    <n v="8095658"/>
    <s v="Lions Gate Films"/>
    <n v="102"/>
  </r>
  <r>
    <s v="Bustin' Loose"/>
    <s v="R"/>
    <s v="Comedy"/>
    <x v="12"/>
    <s v="May 22, 1981 (United States)"/>
    <n v="6.1"/>
    <n v="2900"/>
    <s v="Oz Scott"/>
    <s v="Lonne Elder III"/>
    <s v="Richard Pryor"/>
    <s v="United States"/>
    <n v="11000000"/>
    <n v="31261269"/>
    <s v="Universal Pictures"/>
    <n v="94"/>
  </r>
  <r>
    <s v="Camp Nowhere"/>
    <s v="PG"/>
    <s v="Adventure"/>
    <x v="13"/>
    <s v="August 26, 1994 (United States)"/>
    <n v="6.1"/>
    <n v="9100"/>
    <s v="Jonathan Prince"/>
    <s v="Andrew Kurtzman"/>
    <s v="Jonathan Jackson"/>
    <s v="United States"/>
    <m/>
    <n v="10475705"/>
    <s v="Hollywood Pictures"/>
    <n v="96"/>
  </r>
  <r>
    <s v="Cars 2"/>
    <s v="G"/>
    <s v="Animation"/>
    <x v="24"/>
    <s v="June 24, 2011 (United States)"/>
    <n v="6.1"/>
    <n v="168000"/>
    <s v="John Lasseter"/>
    <s v="John Lasseter"/>
    <s v="Owen Wilson"/>
    <s v="United States"/>
    <n v="200000000"/>
    <n v="559852396"/>
    <s v="Walt Disney Pictures"/>
    <n v="106"/>
  </r>
  <r>
    <s v="Casper"/>
    <s v="PG"/>
    <s v="Comedy"/>
    <x v="40"/>
    <s v="May 26, 1995 (United States)"/>
    <n v="6.1"/>
    <n v="125000"/>
    <s v="Brad Silberling"/>
    <s v="Joseph Oriolo"/>
    <s v="Bill Pullman"/>
    <s v="United States"/>
    <n v="50000000"/>
    <n v="287928194"/>
    <s v="Universal Pictures"/>
    <n v="100"/>
  </r>
  <r>
    <s v="Cattle Annie and Little Britches"/>
    <s v="PG"/>
    <s v="Drama"/>
    <x v="37"/>
    <s v="April 24, 1981 (United States)"/>
    <n v="6.1"/>
    <n v="604"/>
    <s v="Lamont Johnson"/>
    <s v="David Eyre"/>
    <s v="Scott Glenn"/>
    <s v="United States"/>
    <n v="5100000"/>
    <n v="534816"/>
    <s v="Cattle Annie Productions"/>
    <n v="97"/>
  </r>
  <r>
    <s v="Chasing Liberty"/>
    <s v="PG-13"/>
    <s v="Comedy"/>
    <x v="1"/>
    <s v="January 9, 2004 (United States)"/>
    <n v="6.1"/>
    <n v="37000"/>
    <s v="Andy Cadiff"/>
    <s v="Derek Guiley"/>
    <s v="Mandy Moore"/>
    <s v="United States"/>
    <n v="23000000"/>
    <n v="12313323"/>
    <s v="Alcon Entertainment"/>
    <n v="111"/>
  </r>
  <r>
    <s v="Cheech and Chong's Next Movie"/>
    <s v="R"/>
    <s v="Comedy"/>
    <x v="37"/>
    <s v="July 18, 1980 (United States)"/>
    <n v="6.1"/>
    <n v="12000"/>
    <s v="Tommy Chong"/>
    <s v="Tommy Chong"/>
    <s v="Cheech Marin"/>
    <s v="United States"/>
    <m/>
    <n v="41675194"/>
    <s v="Universal Pictures"/>
    <n v="99"/>
  </r>
  <r>
    <s v="Churchill"/>
    <s v="PG"/>
    <s v="Biography"/>
    <x v="27"/>
    <s v="June 2, 2017 (United States)"/>
    <n v="6.1"/>
    <n v="12000"/>
    <s v="Jonathan Teplitzky"/>
    <s v="Alex von Tunzelmann"/>
    <s v="Brian Cox"/>
    <s v="United Kingdom"/>
    <n v="6400000"/>
    <n v="6724365"/>
    <s v="Salon Pictures"/>
    <n v="105"/>
  </r>
  <r>
    <s v="City by the Sea"/>
    <s v="R"/>
    <s v="Crime"/>
    <x v="23"/>
    <s v="September 6, 2002 (United States)"/>
    <n v="6.1"/>
    <n v="24000"/>
    <s v="Michael Caton-Jones"/>
    <s v="Mike McAlary"/>
    <s v="Robert De Niro"/>
    <s v="United States"/>
    <n v="40000000"/>
    <n v="29676703"/>
    <s v="Franchise Pictures"/>
    <n v="108"/>
  </r>
  <r>
    <s v="City of Industry"/>
    <s v="R"/>
    <s v="Crime"/>
    <x v="14"/>
    <s v="March 14, 1997 (United States)"/>
    <n v="6.1"/>
    <n v="5700"/>
    <s v="John Irvin"/>
    <s v="Ken Solarz"/>
    <s v="Harvey Keitel"/>
    <s v="United States"/>
    <n v="8000000"/>
    <n v="1568258"/>
    <s v="Largo Entertainment"/>
    <n v="97"/>
  </r>
  <r>
    <s v="Class Act"/>
    <s v="PG-13"/>
    <s v="Comedy"/>
    <x v="35"/>
    <s v="June 5, 1992 (United States)"/>
    <n v="6.1"/>
    <n v="7100"/>
    <s v="Randall Miller"/>
    <s v="Michael Swerdlick"/>
    <s v="Christopher Reid"/>
    <s v="United States"/>
    <n v="7500000"/>
    <n v="13272113"/>
    <s v="Warner Bros."/>
    <n v="98"/>
  </r>
  <r>
    <s v="Code of Silence"/>
    <s v="R"/>
    <s v="Action"/>
    <x v="38"/>
    <s v="May 3, 1985 (United States)"/>
    <n v="6.1"/>
    <n v="7300"/>
    <s v="Andrew Davis"/>
    <s v="Michael Butler"/>
    <s v="Chuck Norris"/>
    <s v="United States"/>
    <n v="7000000"/>
    <n v="20345361"/>
    <s v="Orion Pictures"/>
    <n v="101"/>
  </r>
  <r>
    <s v="Coriolanus"/>
    <s v="R"/>
    <s v="Drama"/>
    <x v="24"/>
    <s v="January 20, 2012 (United Kingdom)"/>
    <n v="6.1"/>
    <n v="31000"/>
    <s v="Ralph Fiennes"/>
    <s v="John Logan"/>
    <s v="Ralph Fiennes"/>
    <s v="United Kingdom"/>
    <m/>
    <n v="2435325"/>
    <s v="Hermetof Pictures"/>
    <n v="123"/>
  </r>
  <r>
    <s v="Crawl"/>
    <s v="R"/>
    <s v="Action"/>
    <x v="5"/>
    <s v="July 12, 2019 (United States)"/>
    <n v="6.1"/>
    <n v="74000"/>
    <s v="Alexandre Aja"/>
    <s v="Michael Rasmussen"/>
    <s v="Kaya Scodelario"/>
    <s v="United States"/>
    <n v="13500000"/>
    <n v="91542097"/>
    <s v="Paramount Pictures"/>
    <n v="87"/>
  </r>
  <r>
    <s v="Creepshow 2"/>
    <s v="R"/>
    <s v="Fantasy"/>
    <x v="3"/>
    <s v="May 1, 1987 (United States)"/>
    <n v="6.1"/>
    <n v="23000"/>
    <s v="Michael Gornick"/>
    <s v="Stephen King"/>
    <s v="George Kennedy"/>
    <s v="United States"/>
    <n v="3500000"/>
    <n v="14000000"/>
    <s v="New World Pictures"/>
    <n v="92"/>
  </r>
  <r>
    <s v="Critters"/>
    <s v="PG-13"/>
    <s v="Comedy"/>
    <x v="25"/>
    <s v="April 11, 1986 (United States)"/>
    <n v="6.1"/>
    <n v="32000"/>
    <s v="Stephen Herek"/>
    <s v="Domonic Muir"/>
    <s v="Dee Wallace"/>
    <s v="United States"/>
    <n v="2000000"/>
    <n v="13167232"/>
    <s v="New Line Cinema"/>
    <n v="86"/>
  </r>
  <r>
    <s v="Cujo"/>
    <s v="R"/>
    <s v="Horror"/>
    <x v="19"/>
    <s v="August 12, 1983 (United States)"/>
    <n v="6.1"/>
    <n v="41000"/>
    <s v="Lewis Teague"/>
    <s v="Stephen King"/>
    <s v="Dee Wallace"/>
    <s v="United States"/>
    <n v="5000000"/>
    <n v="21156152"/>
    <s v="Sunn Classic Pictures"/>
    <n v="93"/>
  </r>
  <r>
    <s v="D2: The Mighty Ducks"/>
    <s v="PG"/>
    <s v="Comedy"/>
    <x v="13"/>
    <s v="March 25, 1994 (United States)"/>
    <n v="6.1"/>
    <n v="38000"/>
    <s v="Sam Weisman"/>
    <s v="Steven Brill"/>
    <s v="Emilio Estevez"/>
    <s v="United States"/>
    <m/>
    <n v="45610410"/>
    <s v="Avnet/Kerner Productions"/>
    <n v="106"/>
  </r>
  <r>
    <s v="Daniel and Ana"/>
    <s v="Not Rated"/>
    <s v="Drama"/>
    <x v="9"/>
    <s v="August 27, 2010 (United States)"/>
    <n v="6.1"/>
    <n v="1500"/>
    <s v="Michel Franco"/>
    <s v="Michel Franco"/>
    <s v="Dario Yazbek Bernal"/>
    <s v="Mexico"/>
    <m/>
    <n v="2372"/>
    <s v="Alameda Films"/>
    <n v="90"/>
  </r>
  <r>
    <s v="Dark Angel"/>
    <s v="R"/>
    <s v="Action"/>
    <x v="32"/>
    <s v="September 28, 1990 (United States)"/>
    <n v="6.1"/>
    <n v="11000"/>
    <s v="Craig R. Baxley"/>
    <s v="Jonathan Tydor"/>
    <s v="Dolph Lundgren"/>
    <s v="United States"/>
    <n v="7000000"/>
    <n v="4348368"/>
    <s v="Vision PDG"/>
    <n v="91"/>
  </r>
  <r>
    <s v="Days of Thunder"/>
    <s v="PG-13"/>
    <s v="Action"/>
    <x v="32"/>
    <s v="June 27, 1990 (United States)"/>
    <n v="6.1"/>
    <n v="81000"/>
    <s v="Tony Scott"/>
    <s v="Robert Towne"/>
    <s v="Tom Cruise"/>
    <s v="United States"/>
    <n v="60000000"/>
    <n v="157920733"/>
    <s v="Don Simpson/Jerry Bruckheimer Films"/>
    <n v="107"/>
  </r>
  <r>
    <s v="Dead Bang"/>
    <s v="R"/>
    <s v="Action"/>
    <x v="21"/>
    <s v="March 24, 1989 (United States)"/>
    <n v="6.1"/>
    <n v="3500"/>
    <s v="John Frankenheimer"/>
    <s v="Robert Foster"/>
    <s v="Don Johnson"/>
    <s v="United States"/>
    <n v="14500000"/>
    <n v="8125592"/>
    <s v="Lorimar Film Entertainment"/>
    <n v="102"/>
  </r>
  <r>
    <s v="Dear White People"/>
    <s v="R"/>
    <s v="Comedy"/>
    <x v="20"/>
    <s v="December 4, 2014 (Brazil)"/>
    <n v="6.1"/>
    <n v="25000"/>
    <s v="Justin Simien"/>
    <s v="Justin Simien"/>
    <s v="Tyler James Williams"/>
    <s v="United States"/>
    <m/>
    <n v="4633961"/>
    <s v="Code Red"/>
    <n v="108"/>
  </r>
  <r>
    <s v="Deception"/>
    <s v="R"/>
    <s v="Crime"/>
    <x v="0"/>
    <s v="April 25, 2008 (United States)"/>
    <n v="6.1"/>
    <n v="38000"/>
    <s v="Marcel Langenegger"/>
    <s v="Mark Bomback"/>
    <s v="Hugh Jackman"/>
    <s v="United States"/>
    <n v="25000000"/>
    <n v="18024545"/>
    <s v="Rifkin-Eberts"/>
    <n v="107"/>
  </r>
  <r>
    <s v="Deep Rising"/>
    <s v="R"/>
    <s v="Action"/>
    <x v="17"/>
    <s v="January 30, 1998 (United States)"/>
    <n v="6.1"/>
    <n v="35000"/>
    <s v="Stephen Sommers"/>
    <s v="Stephen Sommers"/>
    <s v="Treat Williams"/>
    <s v="United States"/>
    <n v="45000000"/>
    <n v="11203026"/>
    <s v="Calimari Productions"/>
    <n v="106"/>
  </r>
  <r>
    <s v="Desperate Measures"/>
    <s v="R"/>
    <s v="Action"/>
    <x v="17"/>
    <s v="January 30, 1998 (United States)"/>
    <n v="6.1"/>
    <n v="16000"/>
    <s v="Barbet Schroeder"/>
    <s v="David Klass"/>
    <s v="Michael Keaton"/>
    <s v="United States"/>
    <n v="50000000"/>
    <n v="13806137"/>
    <s v="Mandalay Entertainment"/>
    <n v="100"/>
  </r>
  <r>
    <s v="Dick Tracy"/>
    <s v="PG"/>
    <s v="Action"/>
    <x v="32"/>
    <s v="June 15, 1990 (United States)"/>
    <n v="6.1"/>
    <n v="59000"/>
    <s v="Warren Beatty"/>
    <s v="Chester Gould"/>
    <s v="Warren Beatty"/>
    <s v="United States"/>
    <n v="47000000"/>
    <n v="162738726"/>
    <s v="Touchstone Pictures"/>
    <n v="105"/>
  </r>
  <r>
    <s v="Die Another Day"/>
    <s v="PG-13"/>
    <s v="Action"/>
    <x v="23"/>
    <s v="November 22, 2002 (United States)"/>
    <n v="6.1"/>
    <n v="209000"/>
    <s v="Lee Tamahori"/>
    <s v="Ian Fleming"/>
    <s v="Pierce Brosnan"/>
    <s v="United Kingdom"/>
    <n v="142000000"/>
    <n v="431971116"/>
    <s v="Eon Productions"/>
    <n v="133"/>
  </r>
  <r>
    <s v="Digimon: The Movie"/>
    <s v="PG"/>
    <s v="Animation"/>
    <x v="8"/>
    <s v="October 6, 2000 (United States)"/>
    <n v="6.1"/>
    <n v="7000"/>
    <s v="Directors"/>
    <s v="Akiyoshi Hongo"/>
    <s v="Lara Jill Miller"/>
    <s v="United States"/>
    <n v="5000000"/>
    <n v="16643191"/>
    <s v="Saban Entertainment"/>
    <n v="82"/>
  </r>
  <r>
    <s v="Disclosure"/>
    <s v="R"/>
    <s v="Drama"/>
    <x v="13"/>
    <s v="December 9, 1994 (United States)"/>
    <n v="6.1"/>
    <n v="48000"/>
    <s v="Barry Levinson"/>
    <s v="Michael Crichton"/>
    <s v="Michael Douglas"/>
    <s v="United States"/>
    <n v="55000000"/>
    <n v="214015089"/>
    <s v="Warner Bros."/>
    <n v="128"/>
  </r>
  <r>
    <s v="Divine Secrets of the Ya-Ya Sisterhood"/>
    <s v="PG-13"/>
    <s v="Drama"/>
    <x v="23"/>
    <s v="June 7, 2002 (United States)"/>
    <n v="6.1"/>
    <n v="19000"/>
    <s v="Callie Khouri"/>
    <s v="Rebecca Wells"/>
    <s v="Sandra Bullock"/>
    <s v="United States"/>
    <n v="27000000"/>
    <n v="73839240"/>
    <s v="All Girl Productions"/>
    <n v="116"/>
  </r>
  <r>
    <s v="Dora and the Lost City of Gold"/>
    <s v="PG"/>
    <s v="Adventure"/>
    <x v="5"/>
    <s v="August 9, 2019 (United States)"/>
    <n v="6.1"/>
    <n v="27000"/>
    <s v="James Bobin"/>
    <s v="Nicholas Stoller"/>
    <s v="Isabela Merced"/>
    <s v="United States"/>
    <n v="49000000"/>
    <n v="119682635"/>
    <s v="Paramount Players"/>
    <n v="102"/>
  </r>
  <r>
    <s v="Dragonfly"/>
    <s v="PG-13"/>
    <s v="Drama"/>
    <x v="23"/>
    <s v="February 22, 2002 (United States)"/>
    <n v="6.1"/>
    <n v="37000"/>
    <s v="Tom Shadyac"/>
    <s v="Brandon Camp"/>
    <s v="Kevin Costner"/>
    <s v="United States"/>
    <n v="60000000"/>
    <n v="52323400"/>
    <s v="Universal Pictures"/>
    <n v="104"/>
  </r>
  <r>
    <s v="Duets"/>
    <s v="R"/>
    <s v="Comedy"/>
    <x v="8"/>
    <s v="September 15, 2000 (United States)"/>
    <n v="6.1"/>
    <n v="9200"/>
    <s v="Bruce Paltrow"/>
    <s v="John Byrum"/>
    <s v="Huey Lewis"/>
    <s v="United States"/>
    <n v="21000000"/>
    <n v="6620242"/>
    <s v="Hollywood Pictures"/>
    <n v="112"/>
  </r>
  <r>
    <s v="Dying Young"/>
    <s v="R"/>
    <s v="Drama"/>
    <x v="16"/>
    <s v="June 21, 1991 (United States)"/>
    <n v="6.1"/>
    <n v="15000"/>
    <s v="Joel Schumacher"/>
    <s v="Marti Leimbach"/>
    <s v="Julia Roberts"/>
    <s v="United States"/>
    <n v="18000000"/>
    <n v="82264675"/>
    <s v="Fogwood Films"/>
    <n v="111"/>
  </r>
  <r>
    <s v="Early Man"/>
    <s v="PG"/>
    <s v="Animation"/>
    <x v="26"/>
    <s v="February 16, 2018 (United States)"/>
    <n v="6.1"/>
    <n v="21000"/>
    <s v="Nick Park"/>
    <s v="Mark Burton"/>
    <s v="Eddie Redmayne"/>
    <s v="France"/>
    <n v="50000000"/>
    <n v="54622814"/>
    <s v="Summit Entertainment"/>
    <n v="89"/>
  </r>
  <r>
    <s v="Edtv"/>
    <s v="PG-13"/>
    <s v="Comedy"/>
    <x v="11"/>
    <s v="March 26, 1999 (United States)"/>
    <n v="6.1"/>
    <n v="42000"/>
    <s v="Ron Howard"/>
    <s v="Ã‰mile Gaudreault"/>
    <s v="Matthew McConaughey"/>
    <s v="United States"/>
    <n v="80000000"/>
    <n v="35242897"/>
    <s v="Imagine Entertainment"/>
    <n v="122"/>
  </r>
  <r>
    <s v="Equals"/>
    <s v="PG-13"/>
    <s v="Drama"/>
    <x v="39"/>
    <s v="May 26, 2016 (United States)"/>
    <n v="6.1"/>
    <n v="29000"/>
    <s v="Drake Doremus"/>
    <s v="Nathan Parker"/>
    <s v="Nicholas Hoult"/>
    <s v="United States"/>
    <n v="16000000"/>
    <n v="2084628"/>
    <s v="Freedom Media"/>
    <n v="101"/>
  </r>
  <r>
    <s v="Eraser"/>
    <s v="R"/>
    <s v="Action"/>
    <x v="10"/>
    <s v="June 21, 1996 (United States)"/>
    <n v="6.1"/>
    <n v="106000"/>
    <s v="Chuck Russell"/>
    <s v="Tony Puryear"/>
    <s v="Arnold Schwarzenegger"/>
    <s v="United States"/>
    <n v="100000000"/>
    <n v="242295562"/>
    <s v="Kopelson Entertainment"/>
    <n v="115"/>
  </r>
  <r>
    <s v="Evolution"/>
    <s v="PG-13"/>
    <s v="Comedy"/>
    <x v="7"/>
    <s v="June 8, 2001 (United States)"/>
    <n v="6.1"/>
    <n v="122000"/>
    <s v="Ivan Reitman"/>
    <s v="Don Jakoby"/>
    <s v="David Duchovny"/>
    <s v="United States"/>
    <n v="80000000"/>
    <n v="98376292"/>
    <s v="Columbia Pictures"/>
    <n v="101"/>
  </r>
  <r>
    <s v="Extract"/>
    <s v="R"/>
    <s v="Comedy"/>
    <x v="9"/>
    <s v="September 4, 2009 (United States)"/>
    <n v="6.1"/>
    <n v="46000"/>
    <s v="Mike Judge"/>
    <s v="Mike Judge"/>
    <s v="Jason Bateman"/>
    <s v="United States"/>
    <n v="8000000"/>
    <n v="10848783"/>
    <s v="Ternion Pictures"/>
    <n v="92"/>
  </r>
  <r>
    <s v="Father of the Bride Part II"/>
    <s v="PG"/>
    <s v="Comedy"/>
    <x v="40"/>
    <s v="December 8, 1995 (United States)"/>
    <n v="6.1"/>
    <n v="36000"/>
    <s v="Charles Shyer"/>
    <s v="Albert Hackett"/>
    <s v="Steve Martin"/>
    <s v="United States"/>
    <n v="30000000"/>
    <n v="76594107"/>
    <s v="Sandollar Productions"/>
    <n v="106"/>
  </r>
  <r>
    <s v="Fighting Back"/>
    <s v="R"/>
    <s v="Action"/>
    <x v="31"/>
    <s v="May 21, 1982 (United States)"/>
    <n v="6.1"/>
    <n v="460"/>
    <s v="Lewis Teague"/>
    <s v="Thomas Hedley Jr."/>
    <s v="Tom Skerritt"/>
    <s v="United States"/>
    <m/>
    <n v="3355948"/>
    <s v="Permut Presentations"/>
    <n v="98"/>
  </r>
  <r>
    <s v="Fired Up!"/>
    <s v="PG-13"/>
    <s v="Comedy"/>
    <x v="9"/>
    <s v="February 20, 2009 (United States)"/>
    <n v="6.1"/>
    <n v="43000"/>
    <s v="Will Gluck"/>
    <s v="Will Gluck"/>
    <s v="Eric Christian Olsen"/>
    <s v="United States"/>
    <n v="20000000"/>
    <n v="18599102"/>
    <s v="Screen Gems"/>
    <n v="90"/>
  </r>
  <r>
    <s v="Firestarter"/>
    <s v="R"/>
    <s v="Action"/>
    <x v="18"/>
    <s v="May 11, 1984 (United States)"/>
    <n v="6.1"/>
    <n v="30000"/>
    <s v="Mark L. Lester"/>
    <s v="Stephen King"/>
    <s v="Drew Barrymore"/>
    <s v="United States"/>
    <n v="15000000"/>
    <n v="17080167"/>
    <s v="Dino De Laurentiis Company"/>
    <n v="114"/>
  </r>
  <r>
    <s v="Five Days One Summer"/>
    <s v="PG"/>
    <s v="Drama"/>
    <x v="31"/>
    <s v="1982 (Japan)"/>
    <n v="6.1"/>
    <n v="1000"/>
    <s v="Fred Zinnemann"/>
    <s v="Michael Austin"/>
    <s v="Sean Connery"/>
    <s v="United States"/>
    <n v="15000000"/>
    <n v="199078"/>
    <s v="Cable and Wireless Finance"/>
    <n v="108"/>
  </r>
  <r>
    <s v="Fletch Lives"/>
    <s v="PG"/>
    <s v="Comedy"/>
    <x v="21"/>
    <s v="March 17, 1989 (United States)"/>
    <n v="6.1"/>
    <n v="20000"/>
    <s v="Michael Ritchie"/>
    <s v="Gregory McDonald"/>
    <s v="Chevy Chase"/>
    <s v="United States"/>
    <n v="8000000"/>
    <n v="39450960"/>
    <s v="Universal Pictures"/>
    <n v="95"/>
  </r>
  <r>
    <s v="Flicka"/>
    <s v="PG"/>
    <s v="Adventure"/>
    <x v="15"/>
    <s v="October 20, 2006 (United States)"/>
    <n v="6.1"/>
    <n v="7600"/>
    <s v="Michael Mayer"/>
    <s v="Mark Rosenthal"/>
    <s v="Alison Lohman"/>
    <s v="United States"/>
    <n v="15000000"/>
    <n v="21893591"/>
    <s v="Fox 2000 Pictures"/>
    <n v="95"/>
  </r>
  <r>
    <s v="Flight of the Phoenix"/>
    <s v="PG-13"/>
    <s v="Action"/>
    <x v="1"/>
    <s v="December 17, 2004 (United States)"/>
    <n v="6.1"/>
    <n v="52000"/>
    <s v="John Moore"/>
    <s v="Lukas Heller"/>
    <s v="Dennis Quaid"/>
    <s v="United States"/>
    <n v="45000000"/>
    <n v="35021497"/>
    <s v="Twentieth Century Fox"/>
    <n v="113"/>
  </r>
  <r>
    <s v="Fool for Love"/>
    <s v="R"/>
    <s v="Drama"/>
    <x v="38"/>
    <s v="May 14, 1986 (France)"/>
    <n v="6.1"/>
    <n v="2400"/>
    <s v="Robert Altman"/>
    <s v="Sam Shepard"/>
    <s v="Sam Shepard"/>
    <s v="United States"/>
    <m/>
    <n v="836156"/>
    <s v="Cinema '84"/>
    <n v="106"/>
  </r>
  <r>
    <s v="Fools Rush In"/>
    <s v="PG-13"/>
    <s v="Comedy"/>
    <x v="14"/>
    <s v="February 14, 1997 (United States)"/>
    <n v="6.1"/>
    <n v="34000"/>
    <s v="Andy Tennant"/>
    <s v="Joan Taylor"/>
    <s v="Matthew Perry"/>
    <s v="United States"/>
    <n v="20000000"/>
    <n v="29481428"/>
    <s v="Columbia Pictures"/>
    <n v="109"/>
  </r>
  <r>
    <s v="For Colored Girls"/>
    <s v="R"/>
    <s v="Drama"/>
    <x v="29"/>
    <s v="November 5, 2010 (United States)"/>
    <n v="6.1"/>
    <n v="7300"/>
    <s v="Tyler Perry"/>
    <s v="Tyler Perry"/>
    <s v="Janet Jackson"/>
    <s v="United States"/>
    <n v="21000000"/>
    <n v="37981984"/>
    <s v="Lionsgate"/>
    <n v="133"/>
  </r>
  <r>
    <s v="Friday the 13th Part 2"/>
    <s v="R"/>
    <s v="Horror"/>
    <x v="12"/>
    <s v="May 1, 1981 (United States)"/>
    <n v="6.1"/>
    <n v="61000"/>
    <s v="Steve Miner"/>
    <s v="Ron Kurz"/>
    <s v="Betsy Palmer"/>
    <s v="United States"/>
    <n v="1250000"/>
    <n v="21722776"/>
    <s v="Georgetown Productions Inc."/>
    <n v="87"/>
  </r>
  <r>
    <s v="Frozen"/>
    <s v="R"/>
    <s v="Adventure"/>
    <x v="29"/>
    <s v="March 25, 2010 (Kazakhstan)"/>
    <n v="6.1"/>
    <n v="70000"/>
    <s v="Adam Green"/>
    <s v="Adam Green"/>
    <s v="Shawn Ashmore"/>
    <s v="United States"/>
    <m/>
    <n v="3843774"/>
    <s v="A Bigger Boat"/>
    <n v="93"/>
  </r>
  <r>
    <s v="Gerry"/>
    <s v="R"/>
    <s v="Adventure"/>
    <x v="23"/>
    <s v="September 20, 2002 (Greece)"/>
    <n v="6.1"/>
    <n v="18000"/>
    <s v="Gus Van Sant"/>
    <s v="Casey Affleck"/>
    <s v="Casey Affleck"/>
    <s v="United States"/>
    <n v="3500000"/>
    <n v="254683"/>
    <s v="Epsilon Motion Pictures"/>
    <n v="103"/>
  </r>
  <r>
    <s v="Godzilla 2000: Millennium"/>
    <s v="PG"/>
    <s v="Action"/>
    <x v="11"/>
    <s v="August 18, 2000 (United States)"/>
    <n v="6.1"/>
    <n v="7900"/>
    <s v="Takao Okawara"/>
    <s v="Hiroshi Kashiwabara"/>
    <s v="Takehiro Murata"/>
    <s v="Japan"/>
    <n v="13000000"/>
    <n v="12924063"/>
    <s v="Toho Pictures"/>
    <n v="99"/>
  </r>
  <r>
    <s v="Greenberg"/>
    <s v="R"/>
    <s v="Comedy"/>
    <x v="29"/>
    <s v="March 26, 2010 (United States)"/>
    <n v="6.1"/>
    <n v="37000"/>
    <s v="Noah Baumbach"/>
    <s v="Jennifer Jason Leigh"/>
    <s v="Ben Stiller"/>
    <s v="United States"/>
    <m/>
    <n v="6344112"/>
    <s v="Scott Rudin Productions"/>
    <n v="107"/>
  </r>
  <r>
    <s v="Gringo"/>
    <s v="R"/>
    <s v="Action"/>
    <x v="26"/>
    <s v="March 9, 2018 (United States)"/>
    <n v="6.1"/>
    <n v="28000"/>
    <s v="Nash Edgerton"/>
    <s v="Anthony Tambakis"/>
    <s v="Joel Edgerton"/>
    <s v="Australia"/>
    <m/>
    <n v="11001627"/>
    <s v="Amazon Studios"/>
    <n v="111"/>
  </r>
  <r>
    <s v="Gross Anatomy"/>
    <s v="PG-13"/>
    <s v="Drama"/>
    <x v="21"/>
    <s v="October 20, 1989 (United States)"/>
    <n v="6.1"/>
    <n v="3600"/>
    <s v="Thom Eberhardt"/>
    <s v="Mark Spragg"/>
    <s v="Matthew Modine"/>
    <s v="United States"/>
    <n v="8500000"/>
    <n v="11604598"/>
    <s v="Hill/Rosenman"/>
    <n v="109"/>
  </r>
  <r>
    <s v="Halloween"/>
    <s v="R"/>
    <s v="Horror"/>
    <x v="6"/>
    <s v="August 31, 2007 (United States)"/>
    <n v="6.1"/>
    <n v="111000"/>
    <s v="Rob Zombie"/>
    <s v="Rob Zombie"/>
    <s v="Scout Taylor-Compton"/>
    <s v="United States"/>
    <n v="15000000"/>
    <n v="80460948"/>
    <s v="Dimension Films"/>
    <n v="109"/>
  </r>
  <r>
    <s v="Hansel &amp; Gretel: Witch Hunters"/>
    <s v="R"/>
    <s v="Action"/>
    <x v="33"/>
    <s v="January 25, 2013 (United States)"/>
    <n v="6.1"/>
    <n v="198000"/>
    <s v="Tommy Wirkola"/>
    <s v="Tommy Wirkola"/>
    <s v="Jeremy Renner"/>
    <s v="United States"/>
    <n v="50000000"/>
    <n v="226349749"/>
    <s v="Paramount Pictures"/>
    <n v="88"/>
  </r>
  <r>
    <s v="Harlem Nights"/>
    <s v="R"/>
    <s v="Comedy"/>
    <x v="21"/>
    <s v="November 17, 1989 (United States)"/>
    <n v="6.1"/>
    <n v="21000"/>
    <s v="Eddie Murphy"/>
    <s v="Eddie Murphy"/>
    <s v="Eddie Murphy"/>
    <s v="United States"/>
    <n v="30000000"/>
    <n v="60864870"/>
    <s v="Eddie Murphy Productions"/>
    <n v="116"/>
  </r>
  <r>
    <s v="Harley Davidson and the Marlboro Man"/>
    <s v="R"/>
    <s v="Action"/>
    <x v="16"/>
    <s v="August 23, 1991 (United States)"/>
    <n v="6.1"/>
    <n v="19000"/>
    <s v="Simon Wincer"/>
    <s v="Don Michael Paul"/>
    <s v="Mickey Rourke"/>
    <s v="United States"/>
    <n v="23000000"/>
    <n v="7434726"/>
    <s v="Krisjair"/>
    <n v="98"/>
  </r>
  <r>
    <s v="Havana"/>
    <s v="R"/>
    <s v="Drama"/>
    <x v="32"/>
    <s v="December 14, 1990 (United States)"/>
    <n v="6.1"/>
    <n v="7400"/>
    <s v="Sydney Pollack"/>
    <s v="Judith Rascoe"/>
    <s v="Robert Redford"/>
    <s v="United States"/>
    <n v="40000000"/>
    <n v="9645440"/>
    <s v="Mirage Enterprises"/>
    <n v="144"/>
  </r>
  <r>
    <s v="Heartburn"/>
    <s v="R"/>
    <s v="Comedy"/>
    <x v="25"/>
    <s v="July 25, 1986 (United States)"/>
    <n v="6.1"/>
    <n v="10000"/>
    <s v="Mike Nichols"/>
    <s v="Nora Ephron"/>
    <s v="Meryl Streep"/>
    <s v="United States"/>
    <n v="20000000"/>
    <n v="25314189"/>
    <s v="Paramount Pictures"/>
    <n v="108"/>
  </r>
  <r>
    <s v="Hideous Kinky"/>
    <s v="R"/>
    <s v="Adventure"/>
    <x v="17"/>
    <s v="January 13, 1999 (France)"/>
    <n v="6.1"/>
    <n v="6400"/>
    <s v="Gillies MacKinnon"/>
    <s v="Esther Freud"/>
    <s v="Kate Winslet"/>
    <s v="United Kingdom"/>
    <n v="12000000"/>
    <n v="1263279"/>
    <s v="AMLF"/>
    <n v="98"/>
  </r>
  <r>
    <s v="High Road to China"/>
    <s v="PG"/>
    <s v="Adventure"/>
    <x v="19"/>
    <s v="March 18, 1983 (United States)"/>
    <n v="6.1"/>
    <n v="5100"/>
    <s v="Brian G. Hutton"/>
    <s v="Jon Cleary"/>
    <s v="Tom Selleck"/>
    <s v="United States"/>
    <n v="19000000"/>
    <n v="28445927"/>
    <s v="City Films"/>
    <n v="105"/>
  </r>
  <r>
    <s v="Hit and Run"/>
    <s v="R"/>
    <s v="Action"/>
    <x v="36"/>
    <s v="August 22, 2012 (United States)"/>
    <n v="6.1"/>
    <n v="35000"/>
    <s v="David Palmer"/>
    <s v="Dax Shepard"/>
    <s v="Dax Shepard"/>
    <s v="United States"/>
    <n v="2000000"/>
    <n v="16816647"/>
    <s v="Exclusive Media Group"/>
    <n v="100"/>
  </r>
  <r>
    <s v="Hobo with a Shotgun"/>
    <s v="Not Rated"/>
    <s v="Action"/>
    <x v="24"/>
    <s v="May 12, 2011 (Netherlands)"/>
    <n v="6.1"/>
    <n v="45000"/>
    <s v="Jason Eisener"/>
    <s v="John Davies"/>
    <s v="Rutger Hauer"/>
    <s v="Canada"/>
    <n v="3000000"/>
    <n v="748453"/>
    <s v="Rhombus Media"/>
    <n v="86"/>
  </r>
  <r>
    <s v="Hotel Artemis"/>
    <s v="R"/>
    <s v="Action"/>
    <x v="26"/>
    <s v="June 8, 2018 (United States)"/>
    <n v="6.1"/>
    <n v="49000"/>
    <s v="Drew Pearce"/>
    <s v="Drew Pearce"/>
    <s v="Jodie Foster"/>
    <s v="United Kingdom"/>
    <n v="15000000"/>
    <n v="13313581"/>
    <s v="The Ink Factory"/>
    <n v="94"/>
  </r>
  <r>
    <s v="House of 1000 Corpses"/>
    <s v="R"/>
    <s v="Horror"/>
    <x v="2"/>
    <s v="April 11, 2003 (United States)"/>
    <n v="6.1"/>
    <n v="80000"/>
    <s v="Rob Zombie"/>
    <s v="Rob Zombie"/>
    <s v="Sid Haig"/>
    <s v="United States"/>
    <n v="7000000"/>
    <n v="16829545"/>
    <s v="Spectacle Entertainment Group"/>
    <n v="89"/>
  </r>
  <r>
    <s v="HouseSitter"/>
    <s v="PG"/>
    <s v="Comedy"/>
    <x v="35"/>
    <s v="June 12, 1992 (United States)"/>
    <n v="6.1"/>
    <n v="23000"/>
    <s v="Frank Oz"/>
    <s v="Mark Stein"/>
    <s v="Steve Martin"/>
    <s v="United States"/>
    <n v="26000000"/>
    <n v="94900635"/>
    <s v="Imagine Entertainment"/>
    <n v="102"/>
  </r>
  <r>
    <s v="How to Be Single"/>
    <s v="R"/>
    <s v="Comedy"/>
    <x v="30"/>
    <s v="February 12, 2016 (United States)"/>
    <n v="6.1"/>
    <n v="83000"/>
    <s v="Christian Ditter"/>
    <s v="Abby Kohn"/>
    <s v="Dakota Johnson"/>
    <s v="United States"/>
    <n v="38000000"/>
    <n v="112343513"/>
    <s v="New Line Cinema"/>
    <n v="110"/>
  </r>
  <r>
    <s v="I Am Number Four"/>
    <s v="PG-13"/>
    <s v="Action"/>
    <x v="24"/>
    <s v="February 18, 2011 (United States)"/>
    <n v="6.1"/>
    <n v="230000"/>
    <s v="D.J. Caruso"/>
    <s v="Alfred Gough"/>
    <s v="Alex Pettyfer"/>
    <s v="United States"/>
    <n v="60000000"/>
    <n v="149878437"/>
    <s v="Dreamworks Pictures"/>
    <n v="111"/>
  </r>
  <r>
    <s v="I Want You"/>
    <s v="R"/>
    <s v="Crime"/>
    <x v="17"/>
    <s v="October 30, 1998 (United Kingdom)"/>
    <n v="6.1"/>
    <n v="2900"/>
    <s v="Michael Winterbottom"/>
    <s v="Eoin McNamee"/>
    <s v="Rachel Weisz"/>
    <s v="United Kingdom"/>
    <m/>
    <n v="1672"/>
    <s v="Polygram Filmed Entertainment"/>
    <n v="87"/>
  </r>
  <r>
    <s v="Iceman"/>
    <s v="PG"/>
    <s v="Drama"/>
    <x v="18"/>
    <s v="April 13, 1984 (United States)"/>
    <n v="6.1"/>
    <n v="5300"/>
    <s v="Fred Schepisi"/>
    <s v="Chip Proser"/>
    <s v="Timothy Hutton"/>
    <s v="United States"/>
    <m/>
    <n v="7343032"/>
    <s v="Universal Pictures"/>
    <n v="100"/>
  </r>
  <r>
    <s v="In Secret"/>
    <s v="R"/>
    <s v="Crime"/>
    <x v="33"/>
    <s v="April 3, 2014 (Singapore)"/>
    <n v="6.1"/>
    <n v="8000"/>
    <s v="Charlie Stratton"/>
    <s v="Ã‰mile Zola"/>
    <s v="Elizabeth Olsen"/>
    <s v="Serbia"/>
    <m/>
    <n v="652228"/>
    <s v="LD Entertainment"/>
    <n v="107"/>
  </r>
  <r>
    <s v="Indiana Jones and the Kingdom of the Crystal Skull"/>
    <s v="PG-13"/>
    <s v="Action"/>
    <x v="0"/>
    <s v="May 22, 2008 (United States)"/>
    <n v="6.1"/>
    <n v="433000"/>
    <s v="Steven Spielberg"/>
    <s v="David Koepp"/>
    <s v="Harrison Ford"/>
    <s v="United States"/>
    <n v="185000000"/>
    <n v="790653942"/>
    <s v="Paramount Pictures"/>
    <n v="122"/>
  </r>
  <r>
    <s v="Inkheart"/>
    <s v="PG"/>
    <s v="Adventure"/>
    <x v="0"/>
    <s v="January 23, 2009 (United States)"/>
    <n v="6.1"/>
    <n v="75000"/>
    <s v="Iain Softley"/>
    <s v="David Lindsay-Abaire"/>
    <s v="Brendan Fraser"/>
    <s v="Germany"/>
    <n v="60000000"/>
    <n v="62803180"/>
    <s v="New Line Cinema"/>
    <n v="106"/>
  </r>
  <r>
    <s v="Insidious: Chapter 3"/>
    <s v="PG-13"/>
    <s v="Horror"/>
    <x v="39"/>
    <s v="June 5, 2015 (United States)"/>
    <n v="6.1"/>
    <n v="97000"/>
    <s v="Leigh Whannell"/>
    <s v="Leigh Whannell"/>
    <s v="Dermot Mulroney"/>
    <s v="Canada"/>
    <n v="10000000"/>
    <n v="112983889"/>
    <s v="Gramercy Pictures (I)"/>
    <n v="97"/>
  </r>
  <r>
    <s v="Intimacy"/>
    <s v="Unrated"/>
    <s v="Drama"/>
    <x v="7"/>
    <s v="March 28, 2001 (France)"/>
    <n v="6.1"/>
    <n v="12000"/>
    <s v="Patrice ChÃ©reau"/>
    <s v="Hanif Kureishi"/>
    <s v="Mark Rylance"/>
    <s v="France"/>
    <m/>
    <n v="2672527"/>
    <s v="TÃ©lÃ©ma"/>
    <n v="119"/>
  </r>
  <r>
    <s v="Jack Reacher: Never Go Back"/>
    <s v="PG-13"/>
    <s v="Action"/>
    <x v="30"/>
    <s v="October 21, 2016 (United States)"/>
    <n v="6.1"/>
    <n v="144000"/>
    <s v="Edward Zwick"/>
    <s v="Richard Wenk"/>
    <s v="Tom Cruise"/>
    <s v="China"/>
    <n v="60000000"/>
    <n v="162146076"/>
    <s v="Paramount Pictures"/>
    <n v="118"/>
  </r>
  <r>
    <s v="James Joyce's Women"/>
    <s v="R"/>
    <s v="Drama"/>
    <x v="38"/>
    <s v="September 13, 1985 (United States)"/>
    <n v="6.1"/>
    <n v="122"/>
    <s v="Michael Pearce"/>
    <s v="Fionnula Flanagan"/>
    <s v="Fionnula Flanagan"/>
    <s v="Ireland"/>
    <m/>
    <m/>
    <s v="The Rejoycing Company"/>
    <n v="88"/>
  </r>
  <r>
    <s v="Johnny Handsome"/>
    <s v="R"/>
    <s v="Crime"/>
    <x v="21"/>
    <s v="September 29, 1989 (United States)"/>
    <n v="6.1"/>
    <n v="9200"/>
    <s v="Walter Hill"/>
    <s v="John Godey"/>
    <s v="Mickey Rourke"/>
    <s v="United States"/>
    <n v="20000000"/>
    <n v="7237794"/>
    <s v="Carolco Pictures"/>
    <n v="94"/>
  </r>
  <r>
    <s v="Jumper"/>
    <s v="PG-13"/>
    <s v="Action"/>
    <x v="0"/>
    <s v="February 14, 2008 (United States)"/>
    <n v="6.1"/>
    <n v="292000"/>
    <s v="Doug Liman"/>
    <s v="David S. Goyer"/>
    <s v="Hayden Christensen"/>
    <s v="United States"/>
    <n v="85000000"/>
    <n v="225132113"/>
    <s v="Twentieth Century Fox"/>
    <n v="88"/>
  </r>
  <r>
    <s v="Justice League"/>
    <s v="PG-13"/>
    <s v="Action"/>
    <x v="27"/>
    <s v="November 17, 2017 (United States)"/>
    <n v="6.1"/>
    <n v="418000"/>
    <s v="Zack Snyder"/>
    <s v="Jerry Siegel"/>
    <s v="Ben Affleck"/>
    <s v="United States"/>
    <n v="300000000"/>
    <n v="657926987"/>
    <s v="Warner Bros."/>
    <n v="120"/>
  </r>
  <r>
    <s v="Kabhi Alvida Naa Kehna"/>
    <s v="Not Rated"/>
    <s v="Drama"/>
    <x v="15"/>
    <s v="August 11, 2006 (India)"/>
    <n v="6.1"/>
    <n v="19000"/>
    <s v="Karan Johar"/>
    <s v="Karan Johar"/>
    <s v="Shah Rukh Khan"/>
    <s v="India"/>
    <m/>
    <n v="25229168"/>
    <s v="Dharma Productions"/>
    <n v="193"/>
  </r>
  <r>
    <s v="Knight Moves"/>
    <s v="R"/>
    <s v="Crime"/>
    <x v="35"/>
    <s v="January 22, 1993 (United States)"/>
    <n v="6.1"/>
    <n v="8100"/>
    <s v="Carl Schenkel"/>
    <s v="Brad Mirman"/>
    <s v="Christopher Lambert"/>
    <s v="United States"/>
    <n v="9000000"/>
    <n v="923418"/>
    <s v="Cineplex Odeon Films"/>
    <n v="116"/>
  </r>
  <r>
    <s v="Knockaround Guys"/>
    <s v="R"/>
    <s v="Crime"/>
    <x v="7"/>
    <s v="October 11, 2002 (United States)"/>
    <n v="6.1"/>
    <n v="23000"/>
    <s v="Brian Koppelman"/>
    <s v="Brian Koppelman"/>
    <s v="Jennifer Baxter"/>
    <s v="United States"/>
    <m/>
    <n v="12806614"/>
    <s v="New Line Cinema"/>
    <n v="92"/>
  </r>
  <r>
    <s v="Krull"/>
    <s v="PG"/>
    <s v="Action"/>
    <x v="19"/>
    <s v="July 29, 1983 (United States)"/>
    <n v="6.1"/>
    <n v="31000"/>
    <s v="Peter Yates"/>
    <s v="Stanford Sherman"/>
    <s v="Ken Marshall"/>
    <s v="United Kingdom"/>
    <n v="47000000"/>
    <n v="16916617"/>
    <s v="Columbia Pictures"/>
    <n v="121"/>
  </r>
  <r>
    <s v="Lakeview Terrace"/>
    <s v="PG-13"/>
    <s v="Crime"/>
    <x v="0"/>
    <s v="September 19, 2008 (United States)"/>
    <n v="6.1"/>
    <n v="50000"/>
    <s v="Neil LaBute"/>
    <s v="David Loughery"/>
    <s v="Samuel L. Jackson"/>
    <s v="United States"/>
    <n v="20000000"/>
    <n v="44655002"/>
    <s v="Screen Gems"/>
    <n v="110"/>
  </r>
  <r>
    <s v="Larry Crowne"/>
    <s v="PG-13"/>
    <s v="Comedy"/>
    <x v="24"/>
    <s v="July 1, 2011 (United States)"/>
    <n v="6.1"/>
    <n v="65000"/>
    <s v="Tom Hanks"/>
    <s v="Tom Hanks"/>
    <s v="Tom Hanks"/>
    <s v="United States"/>
    <n v="30000000"/>
    <n v="75055070"/>
    <s v="Universal Pictures"/>
    <n v="98"/>
  </r>
  <r>
    <s v="Leap of Faith"/>
    <s v="PG-13"/>
    <s v="Comedy"/>
    <x v="35"/>
    <s v="December 18, 1992 (United States)"/>
    <n v="6.1"/>
    <n v="13000"/>
    <s v="Richard Pearce"/>
    <s v="Janus Cercone"/>
    <s v="Steve Martin"/>
    <s v="United States"/>
    <m/>
    <n v="23369283"/>
    <s v="Paramount Pictures"/>
    <n v="108"/>
  </r>
  <r>
    <s v="L'ennui"/>
    <m/>
    <s v="Romance"/>
    <x v="17"/>
    <s v="December 16, 1998 (France)"/>
    <n v="6.1"/>
    <n v="2000"/>
    <s v="CÃ©dric Kahn"/>
    <s v="CÃ©dric Kahn"/>
    <s v="Charles Berling"/>
    <s v="France"/>
    <m/>
    <m/>
    <s v="Gemini Films"/>
    <n v="122"/>
  </r>
  <r>
    <s v="Little Big League"/>
    <s v="PG"/>
    <s v="Comedy"/>
    <x v="13"/>
    <s v="June 29, 1994 (United States)"/>
    <n v="6.1"/>
    <n v="10000"/>
    <s v="Andrew Scheinman"/>
    <s v="Gregory K. Pincus"/>
    <s v="Luke Edwards"/>
    <s v="United States"/>
    <m/>
    <n v="12267790"/>
    <s v="Castle Rock Entertainment"/>
    <n v="119"/>
  </r>
  <r>
    <s v="Little Buddha"/>
    <s v="PG"/>
    <s v="Drama"/>
    <x v="34"/>
    <s v="May 25, 1994 (United States)"/>
    <n v="6.1"/>
    <n v="16000"/>
    <s v="Bernardo Bertolucci"/>
    <s v="Bernardo Bertolucci"/>
    <s v="Keanu Reeves"/>
    <s v="France"/>
    <n v="35000000"/>
    <n v="4858139"/>
    <s v="CiBy 2000"/>
    <n v="123"/>
  </r>
  <r>
    <s v="Little Monsters"/>
    <s v="PG"/>
    <s v="Adventure"/>
    <x v="21"/>
    <s v="August 25, 1989 (United States)"/>
    <n v="6.1"/>
    <n v="12000"/>
    <s v="Richard Greenberg"/>
    <s v="Terry Rossio"/>
    <s v="Fred Savage"/>
    <s v="United States"/>
    <m/>
    <n v="793775"/>
    <s v="Davis Entertainment"/>
    <n v="100"/>
  </r>
  <r>
    <s v="Lockout"/>
    <s v="PG-13"/>
    <s v="Action"/>
    <x v="36"/>
    <s v="April 13, 2012 (United States)"/>
    <n v="6.1"/>
    <n v="96000"/>
    <s v="James Mather"/>
    <s v="James Mather"/>
    <s v="Guy Pearce"/>
    <s v="France"/>
    <n v="20000000"/>
    <n v="32948113"/>
    <s v="EuropaCorp"/>
    <n v="95"/>
  </r>
  <r>
    <s v="Looker"/>
    <s v="PG"/>
    <s v="Drama"/>
    <x v="12"/>
    <s v="October 30, 1981 (United States)"/>
    <n v="6.1"/>
    <n v="4900"/>
    <s v="Michael Crichton"/>
    <s v="Michael Crichton"/>
    <s v="Albert Finney"/>
    <s v="United States"/>
    <n v="8000000"/>
    <m/>
    <s v="The Ladd Company"/>
    <n v="93"/>
  </r>
  <r>
    <s v="Lord of Illusions"/>
    <s v="R"/>
    <s v="Horror"/>
    <x v="40"/>
    <s v="August 25, 1995 (United States)"/>
    <n v="6.1"/>
    <n v="15000"/>
    <s v="Clive Barker"/>
    <s v="Clive Barker"/>
    <s v="Scott Bakula"/>
    <s v="United States"/>
    <n v="12000000"/>
    <n v="13294422"/>
    <s v="Seraphim Films"/>
    <n v="109"/>
  </r>
  <r>
    <s v="Loverboy"/>
    <s v="PG-13"/>
    <s v="Comedy"/>
    <x v="21"/>
    <s v="April 28, 1989 (United States)"/>
    <n v="6.1"/>
    <n v="7500"/>
    <s v="Joan Micklin Silver"/>
    <s v="Robin Schiff"/>
    <s v="Patrick Dempsey"/>
    <s v="United States"/>
    <m/>
    <n v="3960327"/>
    <s v="Crescent Film Enterprises"/>
    <n v="98"/>
  </r>
  <r>
    <s v="Magic Mike"/>
    <s v="R"/>
    <s v="Comedy"/>
    <x v="36"/>
    <s v="June 29, 2012 (United States)"/>
    <n v="6.1"/>
    <n v="134000"/>
    <s v="Steven Soderbergh"/>
    <s v="Reid Carolin"/>
    <s v="Channing Tatum"/>
    <s v="United States"/>
    <n v="7000000"/>
    <n v="167739961"/>
    <s v="Iron Horse Entertainment (II)"/>
    <n v="110"/>
  </r>
  <r>
    <s v="Man of Tai Chi"/>
    <s v="R"/>
    <s v="Action"/>
    <x v="33"/>
    <s v="July 5, 2013 (China)"/>
    <n v="6.1"/>
    <n v="36000"/>
    <s v="Keanu Reeves"/>
    <s v="Michael G. Cooney"/>
    <s v="Tiger Hu Chen"/>
    <s v="United States"/>
    <n v="25000000"/>
    <n v="5464885"/>
    <s v="China Film Group Corporation (CFGC)"/>
    <n v="105"/>
  </r>
  <r>
    <s v="Man, Woman and Child"/>
    <s v="PG"/>
    <s v="Drama"/>
    <x v="19"/>
    <s v="September 7, 1983 (France)"/>
    <n v="6.1"/>
    <n v="368"/>
    <s v="Dick Richards"/>
    <s v="Erich Segal"/>
    <s v="Martin Sheen"/>
    <s v="United States"/>
    <m/>
    <n v="2314561"/>
    <s v="Gaylord Productions"/>
    <n v="99"/>
  </r>
  <r>
    <s v="Maniac"/>
    <s v="Not Rated"/>
    <s v="Horror"/>
    <x v="36"/>
    <s v="January 2, 2013 (France)"/>
    <n v="6.1"/>
    <n v="36000"/>
    <s v="Franck Khalfoun"/>
    <s v="Alexandre Aja"/>
    <s v="Elijah Wood"/>
    <s v="France"/>
    <n v="6000000"/>
    <n v="2631275"/>
    <s v="La Petite Reine"/>
    <n v="89"/>
  </r>
  <r>
    <s v="Masquerade"/>
    <s v="R"/>
    <s v="Drama"/>
    <x v="28"/>
    <s v="March 11, 1988 (United States)"/>
    <n v="6.1"/>
    <n v="3500"/>
    <s v="Bob Swaim"/>
    <s v="Dick Wolf"/>
    <s v="Rob Lowe"/>
    <s v="United States"/>
    <n v="12000000"/>
    <n v="15855828"/>
    <s v="Metro-Goldwyn-Mayer (MGM)"/>
    <n v="91"/>
  </r>
  <r>
    <s v="Mercury Rising"/>
    <s v="R"/>
    <s v="Action"/>
    <x v="17"/>
    <s v="April 3, 1998 (United States)"/>
    <n v="6.1"/>
    <n v="70000"/>
    <s v="Harold Becker"/>
    <s v="Ryne Douglas Pearson"/>
    <s v="Bruce Willis"/>
    <s v="United States"/>
    <n v="60000000"/>
    <n v="93107289"/>
    <s v="Universal Pictures"/>
    <n v="111"/>
  </r>
  <r>
    <s v="Mile 22"/>
    <s v="R"/>
    <s v="Action"/>
    <x v="26"/>
    <s v="August 17, 2018 (United States)"/>
    <n v="6.1"/>
    <n v="72000"/>
    <s v="Peter Berg"/>
    <s v="Graham Roland"/>
    <s v="Mark Wahlberg"/>
    <s v="United States"/>
    <n v="50000000"/>
    <n v="66308758"/>
    <s v="STX Entertainment"/>
    <n v="94"/>
  </r>
  <r>
    <s v="Mirrors"/>
    <s v="R"/>
    <s v="Horror"/>
    <x v="0"/>
    <s v="August 15, 2008 (United States)"/>
    <n v="6.1"/>
    <n v="104000"/>
    <s v="Alexandre Aja"/>
    <s v="Alexandre Aja"/>
    <s v="Kiefer Sutherland"/>
    <s v="United States"/>
    <n v="35000000"/>
    <n v="78094714"/>
    <s v="New Regency Productions"/>
    <n v="110"/>
  </r>
  <r>
    <s v="Mission: Impossible II"/>
    <s v="PG-13"/>
    <s v="Action"/>
    <x v="8"/>
    <s v="May 24, 2000 (United States)"/>
    <n v="6.1"/>
    <n v="322000"/>
    <s v="John Woo"/>
    <s v="Bruce Geller"/>
    <s v="Tom Cruise"/>
    <s v="United States"/>
    <n v="125000000"/>
    <n v="546388108"/>
    <s v="Paramount Pictures"/>
    <n v="123"/>
  </r>
  <r>
    <s v="Mon pÃ¨re, ce hÃ©ros."/>
    <m/>
    <s v="Comedy"/>
    <x v="16"/>
    <s v="October 23, 1991 (France)"/>
    <n v="6.1"/>
    <n v="2600"/>
    <s v="GÃ©rard Lauzier"/>
    <s v="GÃ©rard Lauzier"/>
    <s v="GÃ©rard Depardieu"/>
    <s v="France"/>
    <m/>
    <m/>
    <s v="Film Par Film"/>
    <n v="105"/>
  </r>
  <r>
    <s v="Mortal Engines"/>
    <s v="PG-13"/>
    <s v="Action"/>
    <x v="26"/>
    <s v="December 14, 2018 (United States)"/>
    <n v="6.1"/>
    <n v="115000"/>
    <s v="Christian Rivers"/>
    <s v="Fran Walsh"/>
    <s v="Hera Hilmar"/>
    <s v="United States"/>
    <n v="100000000"/>
    <n v="83869818"/>
    <s v="Media Rights Capital (MRC)"/>
    <n v="128"/>
  </r>
  <r>
    <s v="Mrs. Soffel"/>
    <s v="PG-13"/>
    <s v="Drama"/>
    <x v="18"/>
    <s v="February 8, 1985 (United States)"/>
    <n v="6.1"/>
    <n v="3000"/>
    <s v="Gillian Armstrong"/>
    <s v="Ron Nyswaner"/>
    <s v="Diane Keaton"/>
    <s v="United States"/>
    <n v="11000000"/>
    <n v="4385312"/>
    <s v="Edgar J. Scherick Associates"/>
    <n v="110"/>
  </r>
  <r>
    <s v="Multiplicity"/>
    <s v="PG-13"/>
    <s v="Comedy"/>
    <x v="10"/>
    <s v="July 17, 1996 (United States)"/>
    <n v="6.1"/>
    <n v="31000"/>
    <s v="Harold Ramis"/>
    <s v="Chris Miller"/>
    <s v="Michael Keaton"/>
    <s v="United States"/>
    <n v="45000000"/>
    <n v="21075014"/>
    <s v="Columbia Pictures"/>
    <n v="117"/>
  </r>
  <r>
    <s v="Murder at 1600"/>
    <s v="R"/>
    <s v="Action"/>
    <x v="14"/>
    <s v="April 18, 1997 (United States)"/>
    <n v="6.1"/>
    <n v="29000"/>
    <s v="Dwight H. Little"/>
    <s v="Wayne Beach"/>
    <s v="Wesley Snipes"/>
    <s v="United States"/>
    <n v="40000000"/>
    <n v="25804707"/>
    <s v="Warner Bros."/>
    <n v="107"/>
  </r>
  <r>
    <s v="My Best Friend Is a Vampire"/>
    <s v="PG"/>
    <s v="Comedy"/>
    <x v="3"/>
    <s v="May 6, 1988 (United States)"/>
    <n v="6.1"/>
    <n v="3300"/>
    <s v="Jimmy Huston"/>
    <s v="Tab Murphy"/>
    <s v="Robert Sean Leonard"/>
    <s v="United States"/>
    <m/>
    <n v="174380"/>
    <s v="Kings Road Entertainment"/>
    <n v="89"/>
  </r>
  <r>
    <s v="My Little Pony: The Movie"/>
    <s v="PG"/>
    <s v="Animation"/>
    <x v="27"/>
    <s v="October 6, 2017 (United States)"/>
    <n v="6.1"/>
    <n v="6200"/>
    <s v="Jayson Thiessen"/>
    <s v="Meghan McCarthy"/>
    <s v="Emily Blunt"/>
    <s v="United States"/>
    <n v="6500000"/>
    <n v="60330833"/>
    <s v="Lionsgate"/>
    <n v="99"/>
  </r>
  <r>
    <s v="Mystery Men"/>
    <s v="PG-13"/>
    <s v="Action"/>
    <x v="11"/>
    <s v="August 6, 1999 (United States)"/>
    <n v="6.1"/>
    <n v="64000"/>
    <s v="Kinka Usher"/>
    <s v="Neil Cuthbert"/>
    <s v="Ben Stiller"/>
    <s v="United States"/>
    <n v="68000000"/>
    <n v="33461011"/>
    <s v="Universal Pictures"/>
    <n v="121"/>
  </r>
  <r>
    <s v="Nanny McPhee Returns"/>
    <s v="PG"/>
    <s v="Comedy"/>
    <x v="29"/>
    <s v="August 20, 2010 (United States)"/>
    <n v="6.1"/>
    <n v="30000"/>
    <s v="Susanna White"/>
    <s v="Emma Thompson"/>
    <s v="Emma Thompson"/>
    <s v="United Kingdom"/>
    <n v="35000000"/>
    <n v="93251121"/>
    <s v="Universal Pictures"/>
    <n v="109"/>
  </r>
  <r>
    <s v="Never Been Kissed"/>
    <s v="PG-13"/>
    <s v="Comedy"/>
    <x v="11"/>
    <s v="April 9, 1999 (United States)"/>
    <n v="6.1"/>
    <n v="85000"/>
    <s v="Raja Gosnell"/>
    <s v="Abby Kohn"/>
    <s v="Drew Barrymore"/>
    <s v="United States"/>
    <n v="25000000"/>
    <n v="84565230"/>
    <s v="Fox 2000 Pictures"/>
    <n v="107"/>
  </r>
  <r>
    <s v="No Escape"/>
    <s v="R"/>
    <s v="Action"/>
    <x v="13"/>
    <s v="April 29, 1994 (United States)"/>
    <n v="6.1"/>
    <n v="19000"/>
    <s v="Martin Campbell"/>
    <s v="Richard Herley"/>
    <s v="Ray Liotta"/>
    <s v="United States"/>
    <n v="20000000"/>
    <n v="15339030"/>
    <s v="Columbia Pictures"/>
    <n v="118"/>
  </r>
  <r>
    <s v="No Man's Land"/>
    <s v="R"/>
    <s v="Crime"/>
    <x v="3"/>
    <s v="October 23, 1987 (United States)"/>
    <n v="6.1"/>
    <n v="4400"/>
    <s v="Peter Werner"/>
    <s v="Dick Wolf"/>
    <s v="Charlie Sheen"/>
    <s v="United States"/>
    <n v="8000000"/>
    <n v="2877571"/>
    <s v="Orion Pictures"/>
    <n v="106"/>
  </r>
  <r>
    <s v="O"/>
    <s v="R"/>
    <s v="Drama"/>
    <x v="7"/>
    <s v="August 31, 2001 (United States)"/>
    <n v="6.1"/>
    <n v="19000"/>
    <s v="Tim Blake Nelson"/>
    <s v="William Shakespeare"/>
    <s v="Mekhi Phifer"/>
    <s v="United States"/>
    <n v="5000000"/>
    <n v="19260537"/>
    <s v="Chickie the Cop"/>
    <n v="95"/>
  </r>
  <r>
    <s v="Of Unknown Origin"/>
    <s v="R"/>
    <s v="Horror"/>
    <x v="19"/>
    <s v="November 24, 1983 (United States)"/>
    <n v="6.1"/>
    <n v="2900"/>
    <s v="George P. Cosmatos"/>
    <s v="Chauncey G. Parker III"/>
    <s v="Peter Weller"/>
    <s v="Canada"/>
    <n v="4000000"/>
    <n v="1080470"/>
    <s v="Warner Bros."/>
    <n v="88"/>
  </r>
  <r>
    <s v="On the Road"/>
    <s v="R"/>
    <s v="Adventure"/>
    <x v="36"/>
    <s v="May 23, 2012 (France)"/>
    <n v="6.1"/>
    <n v="40000"/>
    <s v="Walter Salles"/>
    <s v="Jack Kerouac"/>
    <s v="Sam Riley"/>
    <s v="France"/>
    <n v="25000000"/>
    <n v="9617377"/>
    <s v="MK2 Productions"/>
    <n v="124"/>
  </r>
  <r>
    <s v="One Night at McCool's"/>
    <s v="R"/>
    <s v="Comedy"/>
    <x v="7"/>
    <s v="April 27, 2001 (United States)"/>
    <n v="6.1"/>
    <n v="29000"/>
    <s v="Harald Zwart"/>
    <s v="Stan Seidel"/>
    <s v="Liv Tyler"/>
    <s v="United States"/>
    <n v="18000000"/>
    <n v="13578186"/>
    <s v="October Films"/>
    <n v="93"/>
  </r>
  <r>
    <s v="Open Season"/>
    <s v="PG"/>
    <s v="Animation"/>
    <x v="15"/>
    <s v="September 29, 2006 (United States)"/>
    <n v="6.1"/>
    <n v="89000"/>
    <s v="Roger Allers"/>
    <s v="Steve Bencich"/>
    <s v="Ashton Kutcher"/>
    <s v="United States"/>
    <n v="85000000"/>
    <n v="200811689"/>
    <s v="Columbia Pictures"/>
    <n v="86"/>
  </r>
  <r>
    <s v="Orgazmo"/>
    <s v="NC-17"/>
    <s v="Comedy"/>
    <x v="14"/>
    <s v="October 23, 1998 (United States)"/>
    <n v="6.1"/>
    <n v="35000"/>
    <s v="Trey Parker"/>
    <s v="Trey Parker"/>
    <s v="Trey Parker"/>
    <s v="United States"/>
    <n v="1000000"/>
    <n v="602302"/>
    <s v="Kuzui Enterprises"/>
    <n v="94"/>
  </r>
  <r>
    <s v="Original Sin"/>
    <s v="R"/>
    <s v="Drama"/>
    <x v="7"/>
    <s v="August 3, 2001 (United States)"/>
    <n v="6.1"/>
    <n v="55000"/>
    <s v="Michael Cristofer"/>
    <s v="Cornell Woolrich"/>
    <s v="Antonio Banderas"/>
    <s v="France"/>
    <n v="42000000"/>
    <n v="35402320"/>
    <s v="Metro-Goldwyn-Mayer (MGM)"/>
    <n v="116"/>
  </r>
  <r>
    <s v="Ouija: Origin of Evil"/>
    <s v="PG-13"/>
    <s v="Drama"/>
    <x v="30"/>
    <s v="October 21, 2016 (United States)"/>
    <n v="6.1"/>
    <n v="56000"/>
    <s v="Mike Flanagan"/>
    <s v="Mike Flanagan"/>
    <s v="Elizabeth Reaser"/>
    <s v="United States"/>
    <n v="9000000"/>
    <n v="81705746"/>
    <s v="Universal Pictures"/>
    <n v="99"/>
  </r>
  <r>
    <s v="Our Brand Is Crisis"/>
    <s v="R"/>
    <s v="Comedy"/>
    <x v="39"/>
    <s v="October 30, 2015 (United States)"/>
    <n v="6.1"/>
    <n v="21000"/>
    <s v="David Gordon Green"/>
    <s v="Rachel Boynton"/>
    <s v="Sandra Bullock"/>
    <s v="United States"/>
    <n v="28000000"/>
    <n v="8527658"/>
    <s v="Fortis Films"/>
    <n v="107"/>
  </r>
  <r>
    <s v="Out for Justice"/>
    <s v="R"/>
    <s v="Action"/>
    <x v="16"/>
    <s v="April 12, 1991 (United States)"/>
    <n v="6.1"/>
    <n v="22000"/>
    <s v="John Flynn"/>
    <s v="R. Lance Hill"/>
    <s v="Steven Seagal"/>
    <s v="United States"/>
    <n v="14000000"/>
    <n v="39673161"/>
    <s v="Arnold Kopelson Productions"/>
    <n v="91"/>
  </r>
  <r>
    <s v="Out to Sea"/>
    <s v="PG-13"/>
    <s v="Comedy"/>
    <x v="14"/>
    <s v="July 2, 1997 (United States)"/>
    <n v="6.1"/>
    <n v="8200"/>
    <s v="Martha Coolidge"/>
    <s v="Robert Nelson Jacobs"/>
    <s v="Jack Lemmon"/>
    <s v="United States"/>
    <n v="33000000"/>
    <n v="30716901"/>
    <s v="Twentieth Century Fox"/>
    <n v="106"/>
  </r>
  <r>
    <s v="Palmetto"/>
    <s v="R"/>
    <s v="Crime"/>
    <x v="17"/>
    <s v="February 20, 1998 (United States)"/>
    <n v="6.1"/>
    <n v="7600"/>
    <s v="Volker SchlÃ¶ndorff"/>
    <s v="James Hadley Chase"/>
    <s v="Woody Harrelson"/>
    <s v="Germany"/>
    <m/>
    <n v="5878911"/>
    <s v="Castle Rock Entertainment"/>
    <n v="114"/>
  </r>
  <r>
    <s v="Parents"/>
    <s v="R"/>
    <s v="Comedy"/>
    <x v="21"/>
    <s v="January 27, 1989 (United States)"/>
    <n v="6.1"/>
    <n v="6800"/>
    <s v="Bob Balaban"/>
    <s v="Christopher Hawthorne"/>
    <s v="Randy Quaid"/>
    <s v="Canada"/>
    <n v="3000000"/>
    <n v="870532"/>
    <s v="Great American Films Limited Partnership"/>
    <n v="81"/>
  </r>
  <r>
    <s v="Pass the Ammo"/>
    <s v="R"/>
    <s v="Comedy"/>
    <x v="3"/>
    <s v="March 4, 1988 (United States)"/>
    <n v="6.1"/>
    <n v="512"/>
    <s v="David Beaird"/>
    <s v="Joel Cohen"/>
    <s v="Bill Paxton"/>
    <s v="United States"/>
    <m/>
    <n v="169785"/>
    <s v="The Vista Organisation"/>
    <n v="93"/>
  </r>
  <r>
    <s v="Personal Shopper"/>
    <s v="R"/>
    <s v="Drama"/>
    <x v="30"/>
    <s v="March 10, 2017 (United States)"/>
    <n v="6.1"/>
    <n v="37000"/>
    <s v="Olivier Assayas"/>
    <s v="Olivier Assayas"/>
    <s v="Kristen Stewart"/>
    <s v="France"/>
    <n v="6000000"/>
    <n v="2840408"/>
    <s v="CG CinÃ©ma"/>
    <n v="105"/>
  </r>
  <r>
    <s v="Pieces"/>
    <s v="Not Rated"/>
    <s v="Horror"/>
    <x v="31"/>
    <s v="September 23, 1983 (United States)"/>
    <n v="6.1"/>
    <n v="9300"/>
    <s v="Juan Piquer SimÃ³n"/>
    <s v="Dick Randall"/>
    <s v="Christopher George"/>
    <s v="Spain"/>
    <n v="300000"/>
    <n v="2032311"/>
    <s v="Almena Films"/>
    <n v="85"/>
  </r>
  <r>
    <s v="Pilgrim's Progress"/>
    <s v="PG"/>
    <s v="Animation"/>
    <x v="5"/>
    <s v="April 18, 2019 (United States)"/>
    <n v="6.1"/>
    <n v="548"/>
    <s v="Robert Fernandez"/>
    <s v="John Bunyan"/>
    <s v="David Thorpe"/>
    <s v="United States"/>
    <m/>
    <n v="3173282"/>
    <s v="Cat In The Mill Studio"/>
    <n v="108"/>
  </r>
  <r>
    <s v="Pirates"/>
    <s v="PG-13"/>
    <s v="Action"/>
    <x v="25"/>
    <s v="July 18, 1986 (United States)"/>
    <n v="6.1"/>
    <n v="8100"/>
    <s v="Roman Polanski"/>
    <s v="John Brownjohn"/>
    <s v="Walter Matthau"/>
    <s v="France"/>
    <n v="40000000"/>
    <n v="1641825"/>
    <s v="Carthago Films S.a.r.l."/>
    <n v="121"/>
  </r>
  <r>
    <s v="Poetic Justice"/>
    <s v="R"/>
    <s v="Drama"/>
    <x v="34"/>
    <s v="July 23, 1993 (United States)"/>
    <n v="6.1"/>
    <n v="13000"/>
    <s v="John Singleton"/>
    <s v="John Singleton"/>
    <s v="Janet Jackson"/>
    <s v="United States"/>
    <n v="14000000"/>
    <n v="27515786"/>
    <s v="Columbia Pictures"/>
    <n v="109"/>
  </r>
  <r>
    <s v="Point of No Return"/>
    <s v="R"/>
    <s v="Action"/>
    <x v="34"/>
    <s v="March 19, 1993 (United States)"/>
    <n v="6.1"/>
    <n v="26000"/>
    <s v="John Badham"/>
    <s v="Luc Besson"/>
    <s v="Bridget Fonda"/>
    <s v="United States"/>
    <m/>
    <n v="30038362"/>
    <s v="Warner Bros."/>
    <n v="109"/>
  </r>
  <r>
    <s v="PokÃ©mon the Movie 2000"/>
    <s v="G"/>
    <s v="Animation"/>
    <x v="11"/>
    <s v="July 21, 2000 (United States)"/>
    <n v="6.1"/>
    <n v="21000"/>
    <s v="Michael Haigney"/>
    <s v="Satoshi Tajiri"/>
    <s v="Veronica Taylor"/>
    <s v="Japan"/>
    <n v="30000000"/>
    <n v="133949270"/>
    <s v="4 Kids Entertainment"/>
    <n v="99"/>
  </r>
  <r>
    <s v="Project X"/>
    <s v="PG"/>
    <s v="Comedy"/>
    <x v="3"/>
    <s v="April 17, 1987 (United States)"/>
    <n v="6.1"/>
    <n v="10000"/>
    <s v="Jonathan Kaplan"/>
    <s v="Lawrence Lasker"/>
    <s v="Matthew Broderick"/>
    <s v="United States"/>
    <n v="18000000"/>
    <n v="21589395"/>
    <s v="Amercent Films"/>
    <n v="108"/>
  </r>
  <r>
    <s v="Pumpkin"/>
    <s v="R"/>
    <s v="Comedy"/>
    <x v="23"/>
    <s v="March 12, 2004 (Spain)"/>
    <n v="6.1"/>
    <n v="8600"/>
    <s v="Anthony Abrams"/>
    <s v="Adam Larson Broder"/>
    <s v="Christina Ricci"/>
    <s v="United States"/>
    <m/>
    <n v="308552"/>
    <s v="American Zoetrope"/>
    <n v="113"/>
  </r>
  <r>
    <s v="Push"/>
    <s v="PG-13"/>
    <s v="Action"/>
    <x v="9"/>
    <s v="February 6, 2009 (United States)"/>
    <n v="6.1"/>
    <n v="107000"/>
    <s v="Paul McGuigan"/>
    <s v="David Bourla"/>
    <s v="Camilla Belle"/>
    <s v="United States"/>
    <n v="38000000"/>
    <n v="48858618"/>
    <s v="Summit Entertainment"/>
    <n v="111"/>
  </r>
  <r>
    <s v="Raising Cain"/>
    <s v="R"/>
    <s v="Crime"/>
    <x v="35"/>
    <s v="August 7, 1992 (United States)"/>
    <n v="6.1"/>
    <n v="15000"/>
    <s v="Brian De Palma"/>
    <s v="Brian De Palma"/>
    <s v="John Lithgow"/>
    <s v="United States"/>
    <n v="12000000"/>
    <n v="37170057"/>
    <s v="Pacific Western"/>
    <n v="92"/>
  </r>
  <r>
    <s v="Rambo: Last Blood"/>
    <s v="R"/>
    <s v="Action"/>
    <x v="5"/>
    <s v="September 20, 2019 (United States)"/>
    <n v="6.1"/>
    <n v="87000"/>
    <s v="Adrian Grunberg"/>
    <s v="Matthew Cirulnick"/>
    <s v="Sylvester Stallone"/>
    <s v="United States"/>
    <n v="50000000"/>
    <n v="91490353"/>
    <s v="Lionsgate"/>
    <n v="89"/>
  </r>
  <r>
    <s v="Rampage"/>
    <s v="PG-13"/>
    <s v="Action"/>
    <x v="26"/>
    <s v="April 13, 2018 (United States)"/>
    <n v="6.1"/>
    <n v="151000"/>
    <s v="Brad Peyton"/>
    <s v="Ryan Engle"/>
    <s v="Dwayne Johnson"/>
    <s v="United States"/>
    <n v="120000000"/>
    <n v="428028233"/>
    <s v="New Line Cinema"/>
    <n v="107"/>
  </r>
  <r>
    <s v="Real Men"/>
    <s v="PG-13"/>
    <s v="Action"/>
    <x v="3"/>
    <s v="September 25, 1987 (United States)"/>
    <n v="6.1"/>
    <n v="3900"/>
    <s v="Dennis Feldman"/>
    <s v="Dennis Feldman"/>
    <s v="Jim Belushi"/>
    <s v="United States"/>
    <m/>
    <n v="873903"/>
    <s v="United Artists"/>
    <n v="85"/>
  </r>
  <r>
    <s v="Red Heat"/>
    <s v="R"/>
    <s v="Action"/>
    <x v="28"/>
    <s v="June 17, 1988 (United States)"/>
    <n v="6.1"/>
    <n v="67000"/>
    <s v="Walter Hill"/>
    <s v="Walter Hill"/>
    <s v="Arnold Schwarzenegger"/>
    <s v="United States"/>
    <n v="29000000"/>
    <n v="34994648"/>
    <s v="Carolco Pictures"/>
    <n v="104"/>
  </r>
  <r>
    <s v="Redacted"/>
    <s v="R"/>
    <s v="Crime"/>
    <x v="6"/>
    <s v="November 16, 2007 (Spain)"/>
    <n v="6.1"/>
    <n v="10000"/>
    <s v="Brian De Palma"/>
    <s v="Brian De Palma"/>
    <s v="Patrick Carroll"/>
    <s v="United States"/>
    <n v="5000000"/>
    <n v="784604"/>
    <s v="HDNet Films"/>
    <n v="90"/>
  </r>
  <r>
    <s v="Revenge of the Ninja"/>
    <s v="R"/>
    <s v="Action"/>
    <x v="19"/>
    <s v="September 16, 1983 (United States)"/>
    <n v="6.1"/>
    <n v="4700"/>
    <s v="Sam Firstenberg"/>
    <s v="James R. Silke"/>
    <s v="ShÃ´ Kosugi"/>
    <s v="United States"/>
    <n v="700000"/>
    <n v="13168027"/>
    <s v="Cannon Films"/>
    <n v="90"/>
  </r>
  <r>
    <s v="RoboCop"/>
    <s v="PG-13"/>
    <s v="Action"/>
    <x v="20"/>
    <s v="February 12, 2014 (United States)"/>
    <n v="6.1"/>
    <n v="219000"/>
    <s v="JosÃ© Padilha"/>
    <s v="Joshua Zetumer"/>
    <s v="Joel Kinnaman"/>
    <s v="United States"/>
    <n v="100000000"/>
    <n v="242688965"/>
    <s v="Metro-Goldwyn-Mayer (MGM)"/>
    <n v="117"/>
  </r>
  <r>
    <s v="Rock-A-Doodle"/>
    <s v="G"/>
    <s v="Animation"/>
    <x v="16"/>
    <s v="April 3, 1992 (United States)"/>
    <n v="6.1"/>
    <n v="8800"/>
    <s v="Don Bluth"/>
    <s v="Don Bluth"/>
    <s v="Glen Campbell"/>
    <s v="Ireland"/>
    <n v="18000000"/>
    <n v="11657385"/>
    <s v="Goldcrest Films International"/>
    <n v="77"/>
  </r>
  <r>
    <s v="Romeo Must Die"/>
    <s v="R"/>
    <s v="Action"/>
    <x v="8"/>
    <s v="March 22, 2000 (United States)"/>
    <n v="6.1"/>
    <n v="68000"/>
    <s v="Andrzej Bartkowiak"/>
    <s v="Mitchell Kapner"/>
    <s v="Jet Li"/>
    <s v="United States"/>
    <n v="25000000"/>
    <n v="91036760"/>
    <s v="Warner Bros."/>
    <n v="115"/>
  </r>
  <r>
    <s v="Rookie of the Year"/>
    <s v="PG"/>
    <s v="Comedy"/>
    <x v="34"/>
    <s v="July 7, 1993 (United States)"/>
    <n v="6.1"/>
    <n v="26000"/>
    <s v="Daniel Stern"/>
    <s v="Sam Harper"/>
    <s v="Thomas Ian Nicholas"/>
    <s v="United States"/>
    <n v="10000000"/>
    <n v="56500758"/>
    <s v="Twentieth Century Fox"/>
    <n v="103"/>
  </r>
  <r>
    <s v="S1m0ne"/>
    <s v="PG-13"/>
    <s v="Comedy"/>
    <x v="23"/>
    <s v="August 23, 2002 (United States)"/>
    <n v="6.1"/>
    <n v="59000"/>
    <s v="Andrew Niccol"/>
    <s v="Andrew Niccol"/>
    <s v="Al Pacino"/>
    <s v="United States"/>
    <n v="10000000"/>
    <n v="19576023"/>
    <s v="New Line Cinema"/>
    <n v="117"/>
  </r>
  <r>
    <s v="Sade"/>
    <m/>
    <s v="Biography"/>
    <x v="8"/>
    <s v="August 23, 2000 (France)"/>
    <n v="6.1"/>
    <n v="1700"/>
    <s v="BenoÃ®t Jacquot"/>
    <s v="Serge Bramly"/>
    <s v="Daniel Auteuil"/>
    <s v="France"/>
    <m/>
    <n v="100544"/>
    <s v="AlicÃ©lÃ©o"/>
    <n v="100"/>
  </r>
  <r>
    <s v="San Andreas"/>
    <s v="PG-13"/>
    <s v="Action"/>
    <x v="39"/>
    <s v="May 29, 2015 (United States)"/>
    <n v="6.1"/>
    <n v="219000"/>
    <s v="Brad Peyton"/>
    <s v="Carlton Cuse"/>
    <s v="Dwayne Johnson"/>
    <s v="United States"/>
    <n v="110000000"/>
    <n v="473990832"/>
    <s v="New Line Cinema"/>
    <n v="114"/>
  </r>
  <r>
    <s v="Sausage Party"/>
    <s v="R"/>
    <s v="Animation"/>
    <x v="30"/>
    <s v="August 12, 2016 (United States)"/>
    <n v="6.1"/>
    <n v="181000"/>
    <s v="Greg Tiernan"/>
    <s v="Kyle Hunter"/>
    <s v="Seth Rogen"/>
    <s v="United States"/>
    <n v="19000000"/>
    <n v="140705322"/>
    <s v="Annapurna Pictures"/>
    <n v="89"/>
  </r>
  <r>
    <s v="Scream 4"/>
    <s v="R"/>
    <s v="Horror"/>
    <x v="24"/>
    <s v="April 15, 2011 (United States)"/>
    <n v="6.1"/>
    <n v="131000"/>
    <s v="Wes Craven"/>
    <s v="Kevin Williamson"/>
    <s v="Neve Campbell"/>
    <s v="United States"/>
    <n v="40000000"/>
    <n v="97231420"/>
    <s v="Dimension Films"/>
    <n v="111"/>
  </r>
  <r>
    <s v="Secret Things"/>
    <s v="Unrated"/>
    <s v="Comedy"/>
    <x v="23"/>
    <s v="October 16, 2002 (France)"/>
    <n v="6.1"/>
    <n v="4700"/>
    <s v="Jean-Claude Brisseau"/>
    <s v="Jean-Claude Brisseau"/>
    <s v="Coralie Revel"/>
    <s v="France"/>
    <m/>
    <n v="234255"/>
    <s v="Centre national du cinÃ©ma et de l'image animÃ©e (CNC)"/>
    <n v="115"/>
  </r>
  <r>
    <s v="Senseless"/>
    <s v="R"/>
    <s v="Comedy"/>
    <x v="17"/>
    <s v="February 20, 1998 (United States)"/>
    <n v="6.1"/>
    <n v="14000"/>
    <s v="Penelope Spheeris"/>
    <s v="Greg Erb"/>
    <s v="Marlon Wayans"/>
    <s v="United States"/>
    <n v="15000000"/>
    <n v="12874899"/>
    <s v="Dimension Films"/>
    <n v="93"/>
  </r>
  <r>
    <s v="Seven Minutes in Heaven"/>
    <s v="PG-13"/>
    <s v="Comedy"/>
    <x v="38"/>
    <s v="May 9, 1985 (United States)"/>
    <n v="6.1"/>
    <n v="1500"/>
    <s v="Linda Feferman"/>
    <s v="Jane Bernstein"/>
    <s v="Jennifer Connelly"/>
    <s v="United States"/>
    <m/>
    <m/>
    <s v="Fifteen"/>
    <n v="88"/>
  </r>
  <r>
    <s v="Shall We Dance"/>
    <s v="PG-13"/>
    <s v="Comedy"/>
    <x v="1"/>
    <s v="October 15, 2004 (United States)"/>
    <n v="6.1"/>
    <n v="45000"/>
    <s v="Peter Chelsom"/>
    <s v="Masayuki SuÃ´"/>
    <s v="Richard Gere"/>
    <s v="United States"/>
    <n v="50000000"/>
    <n v="170128460"/>
    <s v="Miramax"/>
    <n v="106"/>
  </r>
  <r>
    <s v="She's Funny That Way"/>
    <s v="R"/>
    <s v="Comedy"/>
    <x v="20"/>
    <s v="August 21, 2015 (United States)"/>
    <n v="6.1"/>
    <n v="25000"/>
    <s v="Peter Bogdanovich"/>
    <s v="Louise Stratten"/>
    <s v="Imogen Poots"/>
    <s v="United States"/>
    <m/>
    <n v="6034851"/>
    <s v="Lagniappe Films"/>
    <n v="93"/>
  </r>
  <r>
    <s v="Showdown in Little Tokyo"/>
    <s v="R"/>
    <s v="Action"/>
    <x v="16"/>
    <s v="August 23, 1991 (United States)"/>
    <n v="6.1"/>
    <n v="17000"/>
    <s v="Mark L. Lester"/>
    <s v="Stephen Glantz"/>
    <s v="Dolph Lundgren"/>
    <s v="United States"/>
    <n v="8000000"/>
    <n v="2275557"/>
    <s v="Little Tokyo Productions"/>
    <n v="79"/>
  </r>
  <r>
    <s v="Shrek the Third"/>
    <s v="PG"/>
    <s v="Animation"/>
    <x v="6"/>
    <s v="May 18, 2007 (United States)"/>
    <n v="6.1"/>
    <n v="288000"/>
    <s v="Chris Miller"/>
    <s v="Jeffrey Price"/>
    <s v="Mike Myers"/>
    <s v="United States"/>
    <n v="160000000"/>
    <n v="813367380"/>
    <s v="DreamWorks"/>
    <n v="93"/>
  </r>
  <r>
    <s v="Skin Deep"/>
    <s v="R"/>
    <s v="Comedy"/>
    <x v="21"/>
    <s v="March 3, 1989 (United States)"/>
    <n v="6.1"/>
    <n v="4200"/>
    <s v="Blake Edwards"/>
    <s v="Blake Edwards"/>
    <s v="John Ritter"/>
    <s v="United States"/>
    <n v="9000000"/>
    <n v="19674852"/>
    <s v="Beco Films"/>
    <n v="101"/>
  </r>
  <r>
    <s v="Sniper"/>
    <s v="R"/>
    <s v="Action"/>
    <x v="34"/>
    <s v="January 29, 1993 (United States)"/>
    <n v="6.1"/>
    <n v="23000"/>
    <s v="Luis Llosa"/>
    <s v="Michael Frost Beckner"/>
    <s v="Tom Berenger"/>
    <s v="United States"/>
    <m/>
    <n v="18994653"/>
    <s v="Baltimore Pictures"/>
    <n v="98"/>
  </r>
  <r>
    <s v="Snow White and the Huntsman"/>
    <s v="PG-13"/>
    <s v="Action"/>
    <x v="36"/>
    <s v="June 1, 2012 (United States)"/>
    <n v="6.1"/>
    <n v="278000"/>
    <s v="Rupert Sanders"/>
    <s v="Evan Daugherty"/>
    <s v="Kristen Stewart"/>
    <s v="United States"/>
    <n v="170000000"/>
    <n v="396592829"/>
    <s v="Roth Films"/>
    <n v="127"/>
  </r>
  <r>
    <s v="Someone Like You"/>
    <s v="PG-13"/>
    <s v="Comedy"/>
    <x v="7"/>
    <s v="March 30, 2001 (United States)"/>
    <n v="6.1"/>
    <n v="24000"/>
    <s v="Tony Goldwyn"/>
    <s v="Laura Zigman"/>
    <s v="Ashley Judd"/>
    <s v="United States"/>
    <n v="23000000"/>
    <n v="38689940"/>
    <s v="Fox 2000 Pictures"/>
    <n v="97"/>
  </r>
  <r>
    <s v="Someone to Watch Over Me"/>
    <s v="R"/>
    <s v="Crime"/>
    <x v="3"/>
    <s v="October 9, 1987 (United States)"/>
    <n v="6.1"/>
    <n v="9700"/>
    <s v="Ridley Scott"/>
    <s v="Howard Franklin"/>
    <s v="Tom Berenger"/>
    <s v="United States"/>
    <n v="12800000"/>
    <n v="10278549"/>
    <s v="Columbia Pictures"/>
    <n v="106"/>
  </r>
  <r>
    <s v="Sphere"/>
    <s v="PG-13"/>
    <s v="Action"/>
    <x v="17"/>
    <s v="February 13, 1998 (United States)"/>
    <n v="6.1"/>
    <n v="101000"/>
    <s v="Barry Levinson"/>
    <s v="Michael Crichton"/>
    <s v="Dustin Hoffman"/>
    <s v="United States"/>
    <n v="80000000"/>
    <n v="37020277"/>
    <s v="Warner Bros."/>
    <n v="134"/>
  </r>
  <r>
    <s v="Starsky &amp; Hutch"/>
    <s v="PG-13"/>
    <s v="Comedy"/>
    <x v="1"/>
    <s v="March 5, 2004 (United States)"/>
    <n v="6.1"/>
    <n v="141000"/>
    <s v="Todd Phillips"/>
    <s v="William Blinn"/>
    <s v="Ben Stiller"/>
    <s v="United States"/>
    <n v="60000000"/>
    <n v="170268750"/>
    <s v="Dimension Films"/>
    <n v="101"/>
  </r>
  <r>
    <s v="Still of the Night"/>
    <s v="PG"/>
    <s v="Crime"/>
    <x v="31"/>
    <s v="November 19, 1982 (United States)"/>
    <n v="6.1"/>
    <n v="4300"/>
    <s v="Robert Benton"/>
    <s v="Robert Benton"/>
    <s v="Roy Scheider"/>
    <s v="United States"/>
    <n v="10000000"/>
    <n v="5979947"/>
    <s v="United Artists"/>
    <n v="93"/>
  </r>
  <r>
    <s v="Super Troopers 2"/>
    <s v="R"/>
    <s v="Comedy"/>
    <x v="26"/>
    <s v="April 20, 2018 (United States)"/>
    <n v="6.1"/>
    <n v="25000"/>
    <s v="Jay Chandrasekhar"/>
    <s v="Jay Chandrasekhar"/>
    <s v="Jay Chandrasekhar"/>
    <s v="United States"/>
    <n v="13500000"/>
    <n v="31626386"/>
    <s v="Votiv Films"/>
    <n v="99"/>
  </r>
  <r>
    <s v="Table for Five"/>
    <s v="PG"/>
    <s v="Drama"/>
    <x v="19"/>
    <s v="March 10, 1983 (Australia)"/>
    <n v="6.1"/>
    <n v="681"/>
    <s v="Robert Lieberman"/>
    <s v="David Seltzer"/>
    <s v="Jon Voight"/>
    <s v="United States"/>
    <m/>
    <n v="2439705"/>
    <s v="CBS Theatrical Films"/>
    <n v="122"/>
  </r>
  <r>
    <s v="Take Me"/>
    <s v="TV-MA"/>
    <s v="Comedy"/>
    <x v="27"/>
    <s v="May 5, 2017 (United States)"/>
    <n v="6.1"/>
    <n v="4900"/>
    <s v="Pat Healy"/>
    <s v="Mike Makowsky"/>
    <s v="Pat Healy"/>
    <s v="United States"/>
    <m/>
    <n v="2583"/>
    <s v="Duplass Brothers Productions"/>
    <n v="83"/>
  </r>
  <r>
    <s v="Teachers"/>
    <s v="R"/>
    <s v="Comedy"/>
    <x v="18"/>
    <s v="October 5, 1984 (United States)"/>
    <n v="6.1"/>
    <n v="4000"/>
    <s v="Arthur Hiller"/>
    <s v="W.R. McKinney"/>
    <s v="Nick Nolte"/>
    <s v="United States"/>
    <n v="9000000"/>
    <n v="27774237"/>
    <s v="United Artists"/>
    <n v="107"/>
  </r>
  <r>
    <s v="Teen Witch"/>
    <s v="PG-13"/>
    <s v="Comedy"/>
    <x v="21"/>
    <s v="April 28, 1989 (United States)"/>
    <n v="6.1"/>
    <n v="8600"/>
    <s v="Dorian Walker"/>
    <s v="Robin Menken"/>
    <s v="Robyn Lively"/>
    <s v="United States"/>
    <m/>
    <n v="27843"/>
    <s v="Trans World Entertainment (TWE)"/>
    <n v="90"/>
  </r>
  <r>
    <s v="Teen Wolf"/>
    <s v="PG"/>
    <s v="Comedy"/>
    <x v="38"/>
    <s v="August 23, 1985 (United States)"/>
    <n v="6.1"/>
    <n v="48000"/>
    <s v="Rod Daniel"/>
    <s v="Jeph Loeb"/>
    <s v="Michael J. Fox"/>
    <s v="United States"/>
    <m/>
    <n v="33086611"/>
    <s v="Atlantic Entertainment Group"/>
    <n v="91"/>
  </r>
  <r>
    <s v="Tequila Sunrise"/>
    <s v="R"/>
    <s v="Crime"/>
    <x v="28"/>
    <s v="December 2, 1988 (United States)"/>
    <n v="6.1"/>
    <n v="30000"/>
    <s v="Robert Towne"/>
    <s v="Robert Towne"/>
    <s v="Mel Gibson"/>
    <s v="United States"/>
    <n v="23000000"/>
    <n v="41292551"/>
    <s v="Cinema City Films"/>
    <n v="115"/>
  </r>
  <r>
    <s v="That Awkward Moment"/>
    <s v="R"/>
    <s v="Comedy"/>
    <x v="20"/>
    <s v="January 31, 2014 (United States)"/>
    <n v="6.1"/>
    <n v="99000"/>
    <s v="Tom Gormican"/>
    <s v="Tom Gormican"/>
    <s v="Zac Efron"/>
    <s v="United States"/>
    <n v="8000000"/>
    <n v="45640143"/>
    <s v="Treehouse Pictures"/>
    <n v="94"/>
  </r>
  <r>
    <s v="The Affair of the Necklace"/>
    <s v="R"/>
    <s v="Drama"/>
    <x v="7"/>
    <s v="December 7, 2001 (United States)"/>
    <n v="6.1"/>
    <n v="5100"/>
    <s v="Charles Shyer"/>
    <s v="John Sweet"/>
    <s v="Hilary Swank"/>
    <s v="United States"/>
    <n v="30000000"/>
    <n v="1198113"/>
    <s v="Alcon Entertainment"/>
    <n v="118"/>
  </r>
  <r>
    <s v="The Associate"/>
    <s v="PG-13"/>
    <s v="Comedy"/>
    <x v="10"/>
    <s v="October 25, 1996 (United States)"/>
    <n v="6.1"/>
    <n v="7800"/>
    <s v="Donald Petrie"/>
    <s v="Jenaro Prieto"/>
    <s v="Whoopi Goldberg"/>
    <s v="United States"/>
    <m/>
    <n v="12844057"/>
    <s v="Hollywood Pictures"/>
    <n v="114"/>
  </r>
  <r>
    <s v="The Bear"/>
    <s v="PG"/>
    <s v="Biography"/>
    <x v="18"/>
    <s v="September 28, 1984 (United States)"/>
    <n v="6.1"/>
    <n v="270"/>
    <s v="Richard C. Sarafian"/>
    <s v="Michael Kane"/>
    <s v="Gary Busey"/>
    <s v="United States"/>
    <n v="221000"/>
    <n v="2687148"/>
    <m/>
    <n v="110"/>
  </r>
  <r>
    <s v="The Believers"/>
    <s v="R"/>
    <s v="Crime"/>
    <x v="3"/>
    <s v="June 10, 1987 (United States)"/>
    <n v="6.1"/>
    <n v="6500"/>
    <s v="John Schlesinger"/>
    <s v="Nicholas Conde"/>
    <s v="Martin Sheen"/>
    <s v="United States"/>
    <n v="13000000"/>
    <n v="18753438"/>
    <s v="Orion Pictures"/>
    <n v="114"/>
  </r>
  <r>
    <s v="The Belko Experiment"/>
    <s v="R"/>
    <s v="Horror"/>
    <x v="30"/>
    <s v="March 17, 2017 (United States)"/>
    <n v="6.1"/>
    <n v="46000"/>
    <s v="Greg McLean"/>
    <s v="James Gunn"/>
    <s v="John Gallagher Jr."/>
    <s v="United States"/>
    <n v="5000000"/>
    <n v="11084630"/>
    <s v="Orion Pictures"/>
    <n v="89"/>
  </r>
  <r>
    <s v="The Big Hit"/>
    <s v="R"/>
    <s v="Action"/>
    <x v="17"/>
    <s v="April 24, 1998 (United States)"/>
    <n v="6.1"/>
    <n v="29000"/>
    <s v="Kirk Wong"/>
    <s v="Ben Ramsey"/>
    <s v="Mark Wahlberg"/>
    <s v="United States"/>
    <n v="13000000"/>
    <n v="27007143"/>
    <s v="TriStar Pictures"/>
    <n v="91"/>
  </r>
  <r>
    <s v="The Brady Bunch Movie"/>
    <s v="PG-13"/>
    <s v="Comedy"/>
    <x v="40"/>
    <s v="February 17, 1995 (United States)"/>
    <n v="6.1"/>
    <n v="21000"/>
    <s v="Betty Thomas"/>
    <s v="Sherwood Schwartz"/>
    <s v="Shelley Long"/>
    <s v="United States"/>
    <n v="12000000"/>
    <n v="46576136"/>
    <s v="Paramount Pictures"/>
    <n v="90"/>
  </r>
  <r>
    <s v="The Bronze"/>
    <s v="R"/>
    <s v="Comedy"/>
    <x v="39"/>
    <s v="March 18, 2016 (United States)"/>
    <n v="6.1"/>
    <n v="11000"/>
    <s v="Bryan Buckley"/>
    <s v="Melissa Rauch"/>
    <s v="Melissa Rauch"/>
    <s v="United States"/>
    <n v="3500000"/>
    <n v="615816"/>
    <s v="Duplass Brothers Productions"/>
    <n v="100"/>
  </r>
  <r>
    <s v="The Cable Guy"/>
    <s v="PG-13"/>
    <s v="Comedy"/>
    <x v="10"/>
    <s v="June 14, 1996 (United States)"/>
    <n v="6.1"/>
    <n v="157000"/>
    <s v="Ben Stiller"/>
    <s v="Lou Holtz Jr."/>
    <s v="Jim Carrey"/>
    <s v="United States"/>
    <n v="47000000"/>
    <n v="102825796"/>
    <s v="Columbia Pictures"/>
    <n v="96"/>
  </r>
  <r>
    <s v="The Campaign"/>
    <s v="R"/>
    <s v="Comedy"/>
    <x v="36"/>
    <s v="August 10, 2012 (United States)"/>
    <n v="6.1"/>
    <n v="126000"/>
    <s v="Jay Roach"/>
    <s v="Chris Henchy"/>
    <s v="Will Ferrell"/>
    <s v="United States"/>
    <n v="95000000"/>
    <n v="104907746"/>
    <s v="Warner Bros."/>
    <n v="85"/>
  </r>
  <r>
    <s v="The Collection"/>
    <s v="R"/>
    <s v="Horror"/>
    <x v="36"/>
    <s v="November 30, 2012 (United States)"/>
    <n v="6.1"/>
    <n v="47000"/>
    <s v="Marcus Dunstan"/>
    <s v="Patrick Melton"/>
    <s v="Josh Stewart"/>
    <s v="United States"/>
    <n v="7500000"/>
    <n v="9929706"/>
    <s v="LD Entertainment"/>
    <n v="82"/>
  </r>
  <r>
    <s v="The Corruptor"/>
    <s v="R"/>
    <s v="Action"/>
    <x v="11"/>
    <s v="March 12, 1999 (United States)"/>
    <n v="6.1"/>
    <n v="18000"/>
    <s v="James Foley"/>
    <s v="Robert Pucci"/>
    <s v="Chow Yun-Fat"/>
    <s v="United States"/>
    <n v="25000000"/>
    <n v="24493601"/>
    <s v="New Line Cinema"/>
    <n v="110"/>
  </r>
  <r>
    <s v="The Doctor and the Devils"/>
    <s v="R"/>
    <s v="Crime"/>
    <x v="38"/>
    <s v="October 4, 1985 (United States)"/>
    <n v="6.1"/>
    <n v="1100"/>
    <s v="Freddie Francis"/>
    <s v="Dylan Thomas"/>
    <s v="Timothy Dalton"/>
    <s v="United Kingdom"/>
    <m/>
    <n v="147070"/>
    <s v="Brooksfilms"/>
    <n v="93"/>
  </r>
  <r>
    <s v="The Doom Generation"/>
    <s v="R"/>
    <s v="Comedy"/>
    <x v="40"/>
    <s v="October 27, 1995 (United States)"/>
    <n v="6.1"/>
    <n v="14000"/>
    <s v="Gregg Araki"/>
    <s v="Gregg Araki"/>
    <s v="James Duval"/>
    <s v="United States"/>
    <m/>
    <n v="284785"/>
    <s v="Union GÃ©nÃ©rale CinÃ©matographique (UGC)"/>
    <n v="83"/>
  </r>
  <r>
    <s v="The Expendables 3"/>
    <s v="PG-13"/>
    <s v="Action"/>
    <x v="20"/>
    <s v="August 15, 2014 (United States)"/>
    <n v="6.1"/>
    <n v="173000"/>
    <s v="Patrick Hughes"/>
    <s v="Sylvester Stallone"/>
    <s v="Sylvester Stallone"/>
    <s v="France"/>
    <n v="80000000"/>
    <n v="214657577"/>
    <s v="Lionsgate"/>
    <n v="126"/>
  </r>
  <r>
    <s v="The Gambler"/>
    <s v="R"/>
    <s v="Crime"/>
    <x v="20"/>
    <s v="December 25, 2014 (United States)"/>
    <n v="6.1"/>
    <n v="68000"/>
    <s v="Rupert Wyatt"/>
    <s v="William Monahan"/>
    <s v="Mark Wahlberg"/>
    <s v="United States"/>
    <n v="25000000"/>
    <n v="39280992"/>
    <s v="Paramount Pictures"/>
    <n v="111"/>
  </r>
  <r>
    <s v="The Game Plan"/>
    <s v="PG"/>
    <s v="Comedy"/>
    <x v="6"/>
    <s v="September 28, 2007 (United States)"/>
    <n v="6.1"/>
    <n v="61000"/>
    <s v="Andy Fickman"/>
    <s v="Nichole Millard"/>
    <s v="Dwayne Johnson"/>
    <s v="United States"/>
    <n v="22000000"/>
    <n v="147880543"/>
    <s v="Walt Disney Pictures"/>
    <n v="110"/>
  </r>
  <r>
    <s v="The Gate"/>
    <s v="PG-13"/>
    <s v="Fantasy"/>
    <x v="3"/>
    <s v="May 15, 1987 (United States)"/>
    <n v="6.1"/>
    <n v="16000"/>
    <s v="Tibor TakÃ¡cs"/>
    <s v="Michael Nankin"/>
    <s v="Stephen Dorff"/>
    <s v="Canada"/>
    <m/>
    <n v="13539458"/>
    <s v="New Century Entertainment"/>
    <n v="85"/>
  </r>
  <r>
    <s v="The Girl in the Spider's Web"/>
    <s v="R"/>
    <s v="Action"/>
    <x v="26"/>
    <s v="November 9, 2018 (United States)"/>
    <n v="6.1"/>
    <n v="44000"/>
    <s v="Fede Alvarez"/>
    <s v="David Lagercrantz"/>
    <s v="Claire Foy"/>
    <s v="Germany"/>
    <n v="43000000"/>
    <n v="35164920"/>
    <s v="Columbia Pictures"/>
    <n v="115"/>
  </r>
  <r>
    <s v="The Golden Compass"/>
    <s v="PG-13"/>
    <s v="Adventure"/>
    <x v="6"/>
    <s v="December 7, 2007 (United States)"/>
    <n v="6.1"/>
    <n v="182000"/>
    <s v="Chris Weitz"/>
    <s v="Chris Weitz"/>
    <s v="Nicole Kidman"/>
    <s v="United Kingdom"/>
    <n v="180000000"/>
    <n v="372234864"/>
    <s v="New Line Cinema"/>
    <n v="113"/>
  </r>
  <r>
    <s v="The House on Carroll Street"/>
    <s v="PG"/>
    <s v="Thriller"/>
    <x v="3"/>
    <s v="1987 (United States)"/>
    <n v="6.1"/>
    <n v="2300"/>
    <s v="Peter Yates"/>
    <s v="Walter Bernstein"/>
    <s v="Kelly McGillis"/>
    <s v="United States"/>
    <n v="14000000"/>
    <n v="459824"/>
    <s v="Orion Pictures"/>
    <n v="101"/>
  </r>
  <r>
    <s v="The House with a Clock in Its Walls"/>
    <s v="PG"/>
    <s v="Comedy"/>
    <x v="26"/>
    <s v="September 21, 2018 (United States)"/>
    <n v="6.1"/>
    <n v="48000"/>
    <s v="Eli Roth"/>
    <s v="John Bellairs"/>
    <s v="Jack Black"/>
    <s v="United States"/>
    <n v="42000000"/>
    <n v="131523093"/>
    <s v="DreamWorks"/>
    <n v="105"/>
  </r>
  <r>
    <s v="The Hunted"/>
    <s v="R"/>
    <s v="Action"/>
    <x v="2"/>
    <s v="March 14, 2003 (United States)"/>
    <n v="6.1"/>
    <n v="45000"/>
    <s v="William Friedkin"/>
    <s v="David Griffiths"/>
    <s v="Tommy Lee Jones"/>
    <s v="United States"/>
    <n v="55000000"/>
    <n v="46061847"/>
    <s v="Lakeshore Entertainment"/>
    <n v="94"/>
  </r>
  <r>
    <s v="The Huntsman: Winter's War"/>
    <s v="PG-13"/>
    <s v="Action"/>
    <x v="30"/>
    <s v="April 22, 2016 (United States)"/>
    <n v="6.1"/>
    <n v="101000"/>
    <s v="Cedric Nicolas-Troyan"/>
    <s v="Evan Spiliotopoulos"/>
    <s v="Chris Hemsworth"/>
    <s v="United States"/>
    <n v="115000000"/>
    <n v="164989338"/>
    <s v="Universal Pictures"/>
    <n v="114"/>
  </r>
  <r>
    <s v="The Jewel of the Nile"/>
    <s v="PG"/>
    <s v="Action"/>
    <x v="38"/>
    <s v="December 11, 1985 (United States)"/>
    <n v="6.1"/>
    <n v="53000"/>
    <s v="Lewis Teague"/>
    <s v="Mark Rosenthal"/>
    <s v="Michael Douglas"/>
    <s v="United States"/>
    <n v="25000000"/>
    <n v="96773200"/>
    <s v="SLM Production Group"/>
    <n v="106"/>
  </r>
  <r>
    <s v="The Karate Kid Part II"/>
    <s v="PG"/>
    <s v="Action"/>
    <x v="25"/>
    <s v="June 20, 1986 (United States)"/>
    <n v="6.1"/>
    <n v="82000"/>
    <s v="John G. Avildsen"/>
    <s v="Robert Mark Kamen"/>
    <s v="Pat Morita"/>
    <s v="United States"/>
    <m/>
    <n v="115103979"/>
    <s v="Columbia Pictures"/>
    <n v="113"/>
  </r>
  <r>
    <s v="The Kid"/>
    <s v="PG"/>
    <s v="Comedy"/>
    <x v="8"/>
    <s v="July 7, 2000 (United States)"/>
    <n v="6.1"/>
    <n v="41000"/>
    <s v="Jon Turteltaub"/>
    <s v="Audrey Wells"/>
    <s v="Bruce Willis"/>
    <s v="United States"/>
    <n v="65000000"/>
    <n v="110317580"/>
    <s v="Chester Films Inc."/>
    <n v="104"/>
  </r>
  <r>
    <s v="The Killer Inside Me"/>
    <s v="R"/>
    <s v="Crime"/>
    <x v="29"/>
    <s v="June 8, 2010 (United Kingdom)"/>
    <n v="6.1"/>
    <n v="33000"/>
    <s v="Michael Winterbottom"/>
    <s v="John Curran"/>
    <s v="Casey Affleck"/>
    <s v="United Kingdom"/>
    <n v="13000000"/>
    <n v="4052191"/>
    <s v="Hero Entertainment"/>
    <n v="109"/>
  </r>
  <r>
    <s v="The Little Drummer Girl"/>
    <s v="R"/>
    <s v="Drama"/>
    <x v="18"/>
    <s v="October 19, 1984 (United States)"/>
    <n v="6.1"/>
    <n v="2000"/>
    <s v="George Roy Hill"/>
    <s v="Loring Mandel"/>
    <s v="Diane Keaton"/>
    <s v="United States"/>
    <m/>
    <n v="7828841"/>
    <s v="Bavaria Film"/>
    <n v="130"/>
  </r>
  <r>
    <s v="The Locusts"/>
    <s v="R"/>
    <s v="Drama"/>
    <x v="14"/>
    <s v="October 3, 1997 (United States)"/>
    <n v="6.1"/>
    <n v="1700"/>
    <s v="John Patrick Kelley"/>
    <s v="John Patrick Kelley"/>
    <s v="Kate Capshaw"/>
    <s v="United States"/>
    <m/>
    <n v="40158"/>
    <s v="Motion Picture Corporation of America (MPCA)"/>
    <n v="124"/>
  </r>
  <r>
    <s v="The Mean Season"/>
    <s v="R"/>
    <s v="Crime"/>
    <x v="38"/>
    <s v="February 15, 1985 (United States)"/>
    <n v="6.1"/>
    <n v="3800"/>
    <s v="Phillip Borsos"/>
    <s v="John Katzenbach"/>
    <s v="Kurt Russell"/>
    <s v="United States"/>
    <n v="7000000"/>
    <n v="4349446"/>
    <s v="David Foster Productions"/>
    <n v="103"/>
  </r>
  <r>
    <s v="The Mexican"/>
    <s v="R"/>
    <s v="Adventure"/>
    <x v="7"/>
    <s v="March 2, 2001 (United States)"/>
    <n v="6.1"/>
    <n v="105000"/>
    <s v="Gore Verbinski"/>
    <s v="J.H. Wyman"/>
    <s v="Brad Pitt"/>
    <s v="United States"/>
    <n v="57000000"/>
    <n v="147845033"/>
    <s v="Dreamworks Pictures"/>
    <n v="123"/>
  </r>
  <r>
    <s v="The Minus Man"/>
    <s v="R"/>
    <s v="Crime"/>
    <x v="11"/>
    <s v="October 8, 1999 (United States)"/>
    <n v="6.1"/>
    <n v="6400"/>
    <s v="Hampton Fancher"/>
    <s v="Lew McCreary"/>
    <s v="Owen Wilson"/>
    <s v="United States"/>
    <m/>
    <n v="370668"/>
    <s v="Shooting Gallery"/>
    <n v="111"/>
  </r>
  <r>
    <s v="The Monuments Men"/>
    <s v="PG-13"/>
    <s v="Comedy"/>
    <x v="20"/>
    <s v="February 7, 2014 (United States)"/>
    <n v="6.1"/>
    <n v="127000"/>
    <s v="George Clooney"/>
    <s v="George Clooney"/>
    <s v="George Clooney"/>
    <s v="United States"/>
    <n v="70000000"/>
    <n v="156706638"/>
    <s v="Columbia Pictures"/>
    <n v="118"/>
  </r>
  <r>
    <s v="The New Kids"/>
    <s v="R"/>
    <s v="Crime"/>
    <x v="38"/>
    <s v="January 18, 1985 (United States)"/>
    <n v="6.1"/>
    <n v="2900"/>
    <s v="Sean S. Cunningham"/>
    <s v="Stephen Gyllenhaal"/>
    <s v="Shannon Presby"/>
    <s v="United States"/>
    <m/>
    <n v="199108"/>
    <s v="Columbia Pictures"/>
    <n v="110"/>
  </r>
  <r>
    <s v="The Newton Boys"/>
    <s v="PG-13"/>
    <s v="Action"/>
    <x v="17"/>
    <s v="March 27, 1998 (United States)"/>
    <n v="6.1"/>
    <n v="11000"/>
    <s v="Richard Linklater"/>
    <s v="Claude Stanush"/>
    <s v="Matthew McConaughey"/>
    <s v="United States"/>
    <n v="27000000"/>
    <n v="10452012"/>
    <s v="Twentieth Century Fox"/>
    <n v="122"/>
  </r>
  <r>
    <s v="The Ones Below"/>
    <s v="R"/>
    <s v="Drama"/>
    <x v="39"/>
    <s v="May 27, 2016 (United States)"/>
    <n v="6.1"/>
    <n v="9700"/>
    <s v="David Farr"/>
    <s v="David Farr"/>
    <s v="ClÃ©mence PoÃ©sy"/>
    <s v="United Kingdom"/>
    <m/>
    <n v="121827"/>
    <s v="Cuba Pictures"/>
    <n v="87"/>
  </r>
  <r>
    <s v="The Overnight"/>
    <s v="R"/>
    <s v="Comedy"/>
    <x v="39"/>
    <s v="June 19, 2015 (United States)"/>
    <n v="6.1"/>
    <n v="16000"/>
    <s v="Patrick Brice"/>
    <s v="Patrick Brice"/>
    <s v="Adam Scott"/>
    <s v="United States"/>
    <m/>
    <n v="1110522"/>
    <s v="Duplass Brothers Productions"/>
    <n v="79"/>
  </r>
  <r>
    <s v="The Pagemaster"/>
    <s v="G"/>
    <s v="Animation"/>
    <x v="13"/>
    <s v="November 23, 1994 (United States)"/>
    <n v="6.1"/>
    <n v="22000"/>
    <s v="Pixote Hunt"/>
    <s v="David Kirschner"/>
    <s v="Macaulay Culkin"/>
    <s v="United States"/>
    <n v="27000000"/>
    <n v="13670688"/>
    <s v="Twentieth Century Fox"/>
    <n v="80"/>
  </r>
  <r>
    <s v="The Philadelphia Experiment"/>
    <s v="PG"/>
    <s v="Adventure"/>
    <x v="18"/>
    <s v="August 3, 1984 (United States)"/>
    <n v="6.1"/>
    <n v="15000"/>
    <s v="Stewart Raffill"/>
    <s v="Michael Janover"/>
    <s v="Michael ParÃ©"/>
    <s v="United States"/>
    <n v="21000000"/>
    <n v="8103330"/>
    <s v="New World Pictures"/>
    <n v="102"/>
  </r>
  <r>
    <s v="The Postman"/>
    <s v="R"/>
    <s v="Action"/>
    <x v="14"/>
    <s v="December 25, 1997 (United States)"/>
    <n v="6.1"/>
    <n v="70000"/>
    <s v="Kevin Costner"/>
    <s v="David Brin"/>
    <s v="Kevin Costner"/>
    <s v="United States"/>
    <n v="80000000"/>
    <n v="17626234"/>
    <s v="Tig Productions"/>
    <n v="177"/>
  </r>
  <r>
    <s v="The Rachel Papers"/>
    <s v="R"/>
    <s v="Drama"/>
    <x v="21"/>
    <s v="May 12, 1989 (United States)"/>
    <n v="6.1"/>
    <n v="1900"/>
    <s v="Damian Harris"/>
    <s v="Damian Harris"/>
    <s v="Dexter Fletcher"/>
    <s v="United Kingdom"/>
    <m/>
    <n v="201468"/>
    <s v="Initial Film and Television"/>
    <n v="95"/>
  </r>
  <r>
    <s v="The Russia House"/>
    <s v="R"/>
    <s v="Drama"/>
    <x v="32"/>
    <s v="December 21, 1990 (United States)"/>
    <n v="6.1"/>
    <n v="15000"/>
    <s v="Fred Schepisi"/>
    <s v="John le CarrÃ©"/>
    <s v="Sean Connery"/>
    <s v="United States"/>
    <n v="21800000"/>
    <n v="22997992"/>
    <s v="PathÃ© Entertainment"/>
    <n v="123"/>
  </r>
  <r>
    <s v="The Sea of Trees"/>
    <s v="PG-13"/>
    <s v="Drama"/>
    <x v="39"/>
    <s v="August 26, 2016 (United States)"/>
    <n v="6.1"/>
    <n v="15000"/>
    <s v="Gus Van Sant"/>
    <s v="Chris Sparling"/>
    <s v="Matthew McConaughey"/>
    <s v="United States"/>
    <n v="25000000"/>
    <n v="906995"/>
    <s v="Bloom"/>
    <n v="110"/>
  </r>
  <r>
    <s v="The Sentinel"/>
    <s v="PG-13"/>
    <s v="Action"/>
    <x v="15"/>
    <s v="April 21, 2006 (United States)"/>
    <n v="6.1"/>
    <n v="49000"/>
    <s v="Clark Johnson"/>
    <s v="George Nolfi"/>
    <s v="Michael Douglas"/>
    <s v="United States"/>
    <n v="60000000"/>
    <n v="78810595"/>
    <s v="Twentieth Century Fox"/>
    <n v="108"/>
  </r>
  <r>
    <s v="The Shadow"/>
    <s v="PG-13"/>
    <s v="Action"/>
    <x v="13"/>
    <s v="July 1, 1994 (United States)"/>
    <n v="6.1"/>
    <n v="24000"/>
    <s v="Russell Mulcahy"/>
    <s v="Walter B. Gibson"/>
    <s v="Alec Baldwin"/>
    <s v="United States"/>
    <n v="25000000"/>
    <n v="48063435"/>
    <s v="Universal Pictures"/>
    <n v="108"/>
  </r>
  <r>
    <s v="The Signal"/>
    <s v="PG-13"/>
    <s v="Drama"/>
    <x v="20"/>
    <s v="July 10, 2014 (Germany)"/>
    <n v="6.1"/>
    <n v="64000"/>
    <s v="William Eubank"/>
    <s v="Carlyle Eubank"/>
    <s v="Brenton Thwaites"/>
    <s v="United States"/>
    <n v="4000000"/>
    <n v="2595622"/>
    <s v="Automatik Entertainment"/>
    <n v="97"/>
  </r>
  <r>
    <s v="The Sorcerer's Apprentice"/>
    <s v="PG"/>
    <s v="Action"/>
    <x v="29"/>
    <s v="July 14, 2010 (United States)"/>
    <n v="6.1"/>
    <n v="156000"/>
    <s v="Jon Turteltaub"/>
    <s v="Lawrence Konner"/>
    <s v="Nicolas Cage"/>
    <s v="United States"/>
    <n v="150000000"/>
    <n v="215283742"/>
    <s v="Walt Disney Pictures"/>
    <n v="109"/>
  </r>
  <r>
    <s v="The Spy Who Dumped Me"/>
    <s v="R"/>
    <s v="Action"/>
    <x v="26"/>
    <s v="August 3, 2018 (United States)"/>
    <n v="6.1"/>
    <n v="72000"/>
    <s v="Susanna Fogel"/>
    <s v="Susanna Fogel"/>
    <s v="Justin Theroux"/>
    <s v="Canada"/>
    <n v="40000000"/>
    <n v="75339459"/>
    <s v="BRON Studios"/>
    <n v="117"/>
  </r>
  <r>
    <s v="The Sweeney"/>
    <s v="R"/>
    <s v="Action"/>
    <x v="36"/>
    <s v="March 1, 2013 (United States)"/>
    <n v="6.1"/>
    <n v="19000"/>
    <s v="Nick Love"/>
    <s v="Nick Love"/>
    <s v="Ray Winstone"/>
    <s v="United Kingdom"/>
    <m/>
    <n v="7708312"/>
    <s v="Vertigo Films"/>
    <n v="112"/>
  </r>
  <r>
    <s v="The Switch"/>
    <s v="PG-13"/>
    <s v="Comedy"/>
    <x v="29"/>
    <s v="August 20, 2010 (United States)"/>
    <n v="6.1"/>
    <n v="100000"/>
    <s v="Josh Gordon"/>
    <s v="Jeffrey Eugenides"/>
    <s v="Jennifer Aniston"/>
    <s v="United States"/>
    <n v="19000000"/>
    <n v="49843011"/>
    <s v="Mandate Pictures"/>
    <n v="101"/>
  </r>
  <r>
    <s v="The Tale of Despereaux"/>
    <s v="G"/>
    <s v="Animation"/>
    <x v="0"/>
    <s v="December 19, 2008 (United States)"/>
    <n v="6.1"/>
    <n v="36000"/>
    <s v="Sam Fell"/>
    <s v="Kate DiCamillo"/>
    <s v="Matthew Broderick"/>
    <s v="United Kingdom"/>
    <n v="60000000"/>
    <n v="86957280"/>
    <s v="Universal Pictures"/>
    <n v="93"/>
  </r>
  <r>
    <s v="The Underneath"/>
    <s v="R"/>
    <s v="Crime"/>
    <x v="40"/>
    <s v="April 28, 1995 (United States)"/>
    <n v="6.1"/>
    <n v="3400"/>
    <s v="Steven Soderbergh"/>
    <s v="Don Tracy"/>
    <s v="Peter Gallagher"/>
    <s v="United States"/>
    <n v="6500000"/>
    <n v="536023"/>
    <s v="Populist Pictures"/>
    <n v="99"/>
  </r>
  <r>
    <s v="The Untamed"/>
    <s v="Not Rated"/>
    <s v="Drama"/>
    <x v="30"/>
    <s v="July 21, 2017 (United States)"/>
    <n v="6.1"/>
    <n v="5000"/>
    <s v="Amat Escalante"/>
    <s v="Amat Escalante"/>
    <s v="Ruth Ramos"/>
    <s v="Mexico"/>
    <m/>
    <n v="61249"/>
    <s v="Mantarraya Producciones"/>
    <n v="98"/>
  </r>
  <r>
    <s v="The Waterboy"/>
    <s v="PG-13"/>
    <s v="Comedy"/>
    <x v="17"/>
    <s v="November 6, 1998 (United States)"/>
    <n v="6.1"/>
    <n v="153000"/>
    <s v="Frank Coraci"/>
    <s v="Tim Herlihy"/>
    <s v="Adam Sandler"/>
    <s v="United States"/>
    <n v="23000000"/>
    <n v="185991646"/>
    <s v="Robert Simonds Productions"/>
    <n v="90"/>
  </r>
  <r>
    <s v="The Wild Life"/>
    <s v="R"/>
    <s v="Comedy"/>
    <x v="18"/>
    <s v="September 28, 1984 (United States)"/>
    <n v="6.1"/>
    <n v="2500"/>
    <s v="Art Linson"/>
    <s v="Cameron Crowe"/>
    <s v="Chris Penn"/>
    <s v="United States"/>
    <m/>
    <n v="11020375"/>
    <s v="Universal Pictures"/>
    <n v="96"/>
  </r>
  <r>
    <s v="The Wizard"/>
    <s v="PG"/>
    <s v="Adventure"/>
    <x v="21"/>
    <s v="December 15, 1989 (United States)"/>
    <n v="6.1"/>
    <n v="14000"/>
    <s v="Todd Holland"/>
    <s v="David Chisholm"/>
    <s v="Fred Savage"/>
    <s v="United States"/>
    <n v="6000000"/>
    <n v="14278900"/>
    <s v="Carolco Pictures"/>
    <n v="100"/>
  </r>
  <r>
    <s v="The Zero Theorem"/>
    <s v="R"/>
    <s v="Comedy"/>
    <x v="33"/>
    <s v="August 19, 2014 (United States)"/>
    <n v="6.1"/>
    <n v="46000"/>
    <s v="Terry Gilliam"/>
    <s v="Pat Rushin"/>
    <s v="Christoph Waltz"/>
    <s v="United Kingdom"/>
    <n v="8500000"/>
    <n v="1486506"/>
    <s v="Voltage Pictures"/>
    <n v="107"/>
  </r>
  <r>
    <s v="This Is My Life"/>
    <s v="PG-13"/>
    <s v="Drama"/>
    <x v="35"/>
    <s v="February 21, 1992 (United States)"/>
    <n v="6.1"/>
    <n v="1100"/>
    <s v="Nora Ephron"/>
    <s v="Meg Wolitzer"/>
    <s v="Julie Kavner"/>
    <s v="United States"/>
    <m/>
    <n v="2922094"/>
    <s v="Twentieth Century Fox"/>
    <n v="105"/>
  </r>
  <r>
    <s v="Three Men and a Baby"/>
    <s v="PG"/>
    <s v="Comedy"/>
    <x v="3"/>
    <s v="November 25, 1987 (United States)"/>
    <n v="6.1"/>
    <n v="50000"/>
    <s v="Leonard Nimoy"/>
    <s v="Coline Serreau"/>
    <s v="Tom Selleck"/>
    <s v="United States"/>
    <n v="11000000"/>
    <n v="167780960"/>
    <s v="Touchstone Pictures"/>
    <n v="102"/>
  </r>
  <r>
    <s v="Three to Tango"/>
    <s v="PG-13"/>
    <s v="Comedy"/>
    <x v="11"/>
    <s v="October 22, 1999 (United States)"/>
    <n v="6.1"/>
    <n v="19000"/>
    <s v="Damon Santostefano"/>
    <s v="Rodney Patrick Vaccaro"/>
    <s v="Neve Campbell"/>
    <s v="Australia"/>
    <n v="20000000"/>
    <n v="10570375"/>
    <s v="Warner Bros."/>
    <n v="98"/>
  </r>
  <r>
    <s v="Three Wishes"/>
    <s v="PG"/>
    <s v="Drama"/>
    <x v="40"/>
    <s v="October 27, 1995 (United States)"/>
    <n v="6.1"/>
    <n v="2900"/>
    <s v="Martha Coolidge"/>
    <s v="Clifford Green"/>
    <s v="Patrick Swayze"/>
    <s v="United States"/>
    <n v="10000000"/>
    <n v="7027517"/>
    <s v="Rysher Entertainment"/>
    <n v="115"/>
  </r>
  <r>
    <s v="Transporter 3"/>
    <s v="PG-13"/>
    <s v="Action"/>
    <x v="0"/>
    <s v="November 26, 2008 (United States)"/>
    <n v="6.1"/>
    <n v="160000"/>
    <s v="Olivier Megaton"/>
    <s v="Luc Besson"/>
    <s v="Jason Statham"/>
    <s v="France"/>
    <n v="30000000"/>
    <n v="108979549"/>
    <s v="EuropaCorp"/>
    <n v="104"/>
  </r>
  <r>
    <s v="Tuff Turf"/>
    <s v="R"/>
    <s v="Action"/>
    <x v="38"/>
    <s v="January 11, 1985 (United States)"/>
    <n v="6.1"/>
    <n v="4400"/>
    <s v="Fritz Kiersch"/>
    <s v="Jette Rinck"/>
    <s v="James Spader"/>
    <s v="United States"/>
    <m/>
    <n v="9369329"/>
    <s v="New World Pictures"/>
    <n v="112"/>
  </r>
  <r>
    <s v="Twins"/>
    <s v="PG"/>
    <s v="Comedy"/>
    <x v="28"/>
    <s v="December 9, 1988 (United States)"/>
    <n v="6.1"/>
    <n v="117000"/>
    <s v="Ivan Reitman"/>
    <s v="William Davies"/>
    <s v="Arnold Schwarzenegger"/>
    <s v="United States"/>
    <n v="15000000"/>
    <n v="216614388"/>
    <s v="Universal Pictures"/>
    <n v="107"/>
  </r>
  <r>
    <s v="Two Evil Eyes"/>
    <s v="R"/>
    <s v="Horror"/>
    <x v="32"/>
    <s v="October 25, 1991 (United States)"/>
    <n v="6.1"/>
    <n v="6400"/>
    <s v="Dario Argento"/>
    <s v="Edgar Allan Poe"/>
    <s v="Adrienne Barbeau"/>
    <s v="Italy"/>
    <n v="9000000"/>
    <n v="349618"/>
    <s v="ADC Films"/>
    <n v="120"/>
  </r>
  <r>
    <s v="Two Weeks Notice"/>
    <s v="PG-13"/>
    <s v="Comedy"/>
    <x v="23"/>
    <s v="December 20, 2002 (United States)"/>
    <n v="6.1"/>
    <n v="111000"/>
    <s v="Marc Lawrence"/>
    <s v="Marc Lawrence"/>
    <s v="Sandra Bullock"/>
    <s v="United States"/>
    <n v="60000000"/>
    <n v="199043471"/>
    <s v="Castle Rock Entertainment"/>
    <n v="101"/>
  </r>
  <r>
    <s v="Undercover Blues"/>
    <s v="PG-13"/>
    <s v="Comedy"/>
    <x v="34"/>
    <s v="September 10, 1993 (United States)"/>
    <n v="6.1"/>
    <n v="7700"/>
    <s v="Herbert Ross"/>
    <s v="Ian Abrams"/>
    <s v="Kathleen Turner"/>
    <s v="United States"/>
    <m/>
    <n v="12324660"/>
    <s v="Metro-Goldwyn-Mayer (MGM)"/>
    <n v="90"/>
  </r>
  <r>
    <s v="Vacation"/>
    <s v="R"/>
    <s v="Adventure"/>
    <x v="39"/>
    <s v="July 29, 2015 (United States)"/>
    <n v="6.1"/>
    <n v="103000"/>
    <s v="John Francis Daley"/>
    <s v="Jonathan Goldstein"/>
    <s v="Ed Helms"/>
    <s v="United States"/>
    <n v="31000000"/>
    <n v="107228221"/>
    <s v="BenderSpink"/>
    <n v="99"/>
  </r>
  <r>
    <s v="Valhalla Rising"/>
    <s v="Not Rated"/>
    <s v="Action"/>
    <x v="9"/>
    <s v="March 31, 2010 (Denmark)"/>
    <n v="6.1"/>
    <n v="57000"/>
    <s v="Nicolas Winding Refn"/>
    <s v="Nicolas Winding Refn"/>
    <s v="Mads Mikkelsen"/>
    <s v="Denmark"/>
    <m/>
    <n v="282737"/>
    <s v="BBC Films"/>
    <n v="93"/>
  </r>
  <r>
    <s v="Vampires"/>
    <s v="R"/>
    <s v="Action"/>
    <x v="17"/>
    <s v="October 30, 1998 (United States)"/>
    <n v="6.1"/>
    <n v="55000"/>
    <s v="John Carpenter"/>
    <s v="John Steakley"/>
    <s v="James Woods"/>
    <s v="Japan"/>
    <n v="20000000"/>
    <n v="20308772"/>
    <s v="Largo Entertainment"/>
    <n v="108"/>
  </r>
  <r>
    <s v="Van Helsing"/>
    <s v="PG-13"/>
    <s v="Action"/>
    <x v="1"/>
    <s v="May 7, 2004 (United States)"/>
    <n v="6.1"/>
    <n v="251000"/>
    <s v="Stephen Sommers"/>
    <s v="Stephen Sommers"/>
    <s v="Hugh Jackman"/>
    <s v="United States"/>
    <n v="160000000"/>
    <n v="300157638"/>
    <s v="Universal Pictures"/>
    <n v="131"/>
  </r>
  <r>
    <s v="Warning Sign"/>
    <s v="R"/>
    <s v="Drama"/>
    <x v="38"/>
    <s v="August 23, 1985 (United States)"/>
    <n v="6.1"/>
    <n v="2300"/>
    <s v="Hal Barwood"/>
    <s v="Hal Barwood"/>
    <s v="Sam Waterston"/>
    <s v="United States"/>
    <m/>
    <n v="1918117"/>
    <s v="SLM Production Group"/>
    <n v="99"/>
  </r>
  <r>
    <s v="Water"/>
    <s v="PG-13"/>
    <s v="Adventure"/>
    <x v="38"/>
    <s v="April 18, 1986 (United States)"/>
    <n v="6.1"/>
    <n v="2300"/>
    <s v="Dick Clement"/>
    <s v="Dick Clement"/>
    <s v="Michael Caine"/>
    <s v="United Kingdom"/>
    <m/>
    <n v="1256862"/>
    <s v="HandMade Films"/>
    <n v="115"/>
  </r>
  <r>
    <s v="We're Back! A Dinosaur's Story"/>
    <s v="G"/>
    <s v="Animation"/>
    <x v="34"/>
    <s v="November 24, 1993 (United States)"/>
    <n v="6.1"/>
    <n v="14000"/>
    <s v="Directors"/>
    <s v="John Patrick Shanley"/>
    <s v="John Goodman"/>
    <s v="United States"/>
    <m/>
    <n v="9317021"/>
    <s v="Universal Pictures"/>
    <n v="72"/>
  </r>
  <r>
    <s v="We're No Angels"/>
    <s v="PG-13"/>
    <s v="Comedy"/>
    <x v="21"/>
    <s v="December 15, 1989 (United States)"/>
    <n v="6.1"/>
    <n v="22000"/>
    <s v="Neil Jordan"/>
    <s v="David Mamet"/>
    <s v="Robert De Niro"/>
    <s v="United States"/>
    <n v="20000000"/>
    <n v="10555348"/>
    <s v="Paramount Pictures"/>
    <n v="106"/>
  </r>
  <r>
    <s v="What Happens in Vegas"/>
    <s v="PG-13"/>
    <s v="Comedy"/>
    <x v="0"/>
    <s v="May 9, 2008 (United States)"/>
    <n v="6.1"/>
    <n v="168000"/>
    <s v="Tom Vaughan"/>
    <s v="Dana Fox"/>
    <s v="Cameron Diaz"/>
    <s v="United States"/>
    <n v="35000000"/>
    <n v="219375562"/>
    <s v="Twentieth Century Fox"/>
    <n v="99"/>
  </r>
  <r>
    <s v="What's Your Number?"/>
    <s v="R"/>
    <s v="Comedy"/>
    <x v="24"/>
    <s v="September 30, 2011 (United States)"/>
    <n v="6.1"/>
    <n v="74000"/>
    <s v="Mark Mylod"/>
    <s v="Karyn Bosnak"/>
    <s v="Anna Faris"/>
    <s v="United States"/>
    <n v="20000000"/>
    <n v="30426096"/>
    <s v="New Regency Productions"/>
    <n v="106"/>
  </r>
  <r>
    <s v="Wild Child"/>
    <s v="PG-13"/>
    <s v="Comedy"/>
    <x v="0"/>
    <s v="August 15, 2008 (United Kingdom)"/>
    <n v="6.1"/>
    <n v="52000"/>
    <s v="Nick Moore"/>
    <s v="Lucy Dahl"/>
    <s v="Emma Roberts"/>
    <s v="United States"/>
    <n v="20000000"/>
    <n v="21972336"/>
    <s v="Universal Pictures"/>
    <n v="98"/>
  </r>
  <r>
    <s v="Wildcats"/>
    <s v="R"/>
    <s v="Comedy"/>
    <x v="25"/>
    <s v="February 14, 1986 (United States)"/>
    <n v="6.1"/>
    <n v="12000"/>
    <s v="Michael Ritchie"/>
    <s v="Ezra Sacks"/>
    <s v="Goldie Hawn"/>
    <s v="United States"/>
    <m/>
    <n v="26285544"/>
    <s v="Hawn / Sylbert Movie Company"/>
    <n v="106"/>
  </r>
  <r>
    <s v="Willard"/>
    <s v="PG-13"/>
    <s v="Drama"/>
    <x v="2"/>
    <s v="March 14, 2003 (United States)"/>
    <n v="6.1"/>
    <n v="18000"/>
    <s v="Glen Morgan"/>
    <s v="Glen Morgan"/>
    <s v="Crispin Glover"/>
    <s v="Canada"/>
    <n v="20000000"/>
    <n v="8564586"/>
    <s v="New Line Cinema"/>
    <n v="100"/>
  </r>
  <r>
    <s v="Windtalkers"/>
    <s v="R"/>
    <s v="Action"/>
    <x v="23"/>
    <s v="June 14, 2002 (United States)"/>
    <n v="6.1"/>
    <n v="67000"/>
    <s v="John Woo"/>
    <s v="John Rice"/>
    <s v="Nicolas Cage"/>
    <s v="United States"/>
    <n v="115000000"/>
    <n v="77628265"/>
    <s v="Metro-Goldwyn-Mayer (MGM)"/>
    <n v="134"/>
  </r>
  <r>
    <s v="Wrong Turn"/>
    <s v="R"/>
    <s v="Horror"/>
    <x v="2"/>
    <s v="May 30, 2003 (United States)"/>
    <n v="6.1"/>
    <n v="113000"/>
    <s v="Rob Schmidt"/>
    <s v="Alan B. McElroy"/>
    <s v="Eliza Dushku"/>
    <s v="Canada"/>
    <n v="12600000"/>
    <n v="28650575"/>
    <s v="Summit Entertainment"/>
    <n v="84"/>
  </r>
  <r>
    <s v="Wrongfully Accused"/>
    <s v="PG-13"/>
    <s v="Action"/>
    <x v="17"/>
    <s v="August 21, 1998 (United States)"/>
    <n v="6.1"/>
    <n v="24000"/>
    <s v="Pat Proft"/>
    <s v="Pat Proft"/>
    <s v="Leslie Nielsen"/>
    <s v="Germany"/>
    <m/>
    <n v="9623329"/>
    <s v="Morgan Creek Entertainment"/>
    <n v="87"/>
  </r>
  <r>
    <n v="360"/>
    <s v="R"/>
    <s v="Drama"/>
    <x v="24"/>
    <s v="July 25, 2012 (France)"/>
    <n v="6.2"/>
    <n v="16000"/>
    <s v="Fernando Meirelles"/>
    <s v="Peter Morgan"/>
    <s v="Rachel Weisz"/>
    <s v="United Kingdom"/>
    <m/>
    <n v="4396975"/>
    <s v="BBC Films"/>
    <n v="110"/>
  </r>
  <r>
    <s v="13 Going on 30"/>
    <s v="PG-13"/>
    <s v="Comedy"/>
    <x v="1"/>
    <s v="April 23, 2004 (United States)"/>
    <n v="6.2"/>
    <n v="174000"/>
    <s v="Gary Winick"/>
    <s v="Josh Goldsmith"/>
    <s v="Jennifer Garner"/>
    <s v="United States"/>
    <n v="37000000"/>
    <n v="96455697"/>
    <s v="Revolution Studios"/>
    <n v="98"/>
  </r>
  <r>
    <s v="3 Days to Kill"/>
    <s v="PG-13"/>
    <s v="Action"/>
    <x v="20"/>
    <s v="February 21, 2014 (United States)"/>
    <n v="6.2"/>
    <n v="90000"/>
    <s v="McG"/>
    <s v="Adi Hasak"/>
    <s v="Kevin Costner"/>
    <s v="United States"/>
    <n v="28000000"/>
    <n v="53260230"/>
    <s v="Relativity Media"/>
    <n v="117"/>
  </r>
  <r>
    <s v="300: Rise of an Empire"/>
    <s v="R"/>
    <s v="Action"/>
    <x v="20"/>
    <s v="March 7, 2014 (United States)"/>
    <n v="6.2"/>
    <n v="286000"/>
    <s v="Noam Murro"/>
    <s v="Zack Snyder"/>
    <s v="Sullivan Stapleton"/>
    <s v="United States"/>
    <n v="110000000"/>
    <n v="337580051"/>
    <s v="Warner Bros."/>
    <n v="102"/>
  </r>
  <r>
    <s v="A Chorus Line"/>
    <s v="PG-13"/>
    <s v="Drama"/>
    <x v="38"/>
    <s v="December 20, 1985 (United States)"/>
    <n v="6.2"/>
    <n v="9300"/>
    <s v="Richard Attenborough"/>
    <s v="Arnold Schulman"/>
    <s v="Michael Douglas"/>
    <s v="United States"/>
    <n v="27000000"/>
    <n v="14202899"/>
    <s v="Embassy Pictures"/>
    <n v="113"/>
  </r>
  <r>
    <s v="A Cool, Dry Place"/>
    <s v="PG-13"/>
    <s v="Drama"/>
    <x v="17"/>
    <s v="January 29, 1999 (United States)"/>
    <n v="6.2"/>
    <n v="2900"/>
    <s v="John N. Smith"/>
    <s v="Michael Grant Jaffe"/>
    <s v="Vince Vaughn"/>
    <s v="United States"/>
    <m/>
    <n v="4390"/>
    <s v="Fox 2000 Pictures"/>
    <n v="97"/>
  </r>
  <r>
    <s v="A Night at the Roxbury"/>
    <s v="PG-13"/>
    <s v="Comedy"/>
    <x v="17"/>
    <s v="October 2, 1998 (United States)"/>
    <n v="6.2"/>
    <n v="58000"/>
    <s v="John Fortenberry"/>
    <s v="Steve Koren"/>
    <s v="Chris Kattan"/>
    <s v="United States"/>
    <n v="17000000"/>
    <n v="30331165"/>
    <s v="Broadway Pictures"/>
    <n v="82"/>
  </r>
  <r>
    <s v="About Last Night"/>
    <s v="R"/>
    <s v="Comedy"/>
    <x v="25"/>
    <s v="July 2, 1986 (United States)"/>
    <n v="6.2"/>
    <n v="15000"/>
    <s v="Edward Zwick"/>
    <s v="David Mamet"/>
    <s v="Rob Lowe"/>
    <s v="United States"/>
    <n v="8500000"/>
    <n v="38702310"/>
    <s v="TriStar Pictures"/>
    <n v="113"/>
  </r>
  <r>
    <s v="Adore"/>
    <s v="R"/>
    <s v="Drama"/>
    <x v="33"/>
    <s v="April 3, 2013 (France)"/>
    <n v="6.2"/>
    <n v="33000"/>
    <s v="Anne Fontaine"/>
    <s v="Anne Fontaine"/>
    <s v="Naomi Watts"/>
    <s v="Australia"/>
    <n v="16000000"/>
    <n v="1575749"/>
    <s v="Gaumont"/>
    <n v="112"/>
  </r>
  <r>
    <s v="Airplane II: the Sequel"/>
    <s v="PG"/>
    <s v="Comedy"/>
    <x v="31"/>
    <s v="December 10, 1982 (United States)"/>
    <n v="6.2"/>
    <n v="50000"/>
    <s v="Ken Finkleman"/>
    <s v="Ken Finkleman"/>
    <s v="Robert Hays"/>
    <s v="United States"/>
    <n v="15000000"/>
    <n v="27150534"/>
    <s v="Paramount Pictures"/>
    <n v="85"/>
  </r>
  <r>
    <s v="Alexander and the Terrible, Horrible, No Good, Very Bad Day"/>
    <s v="PG"/>
    <s v="Comedy"/>
    <x v="20"/>
    <s v="October 10, 2014 (United States)"/>
    <n v="6.2"/>
    <n v="42000"/>
    <s v="Miguel Arteta"/>
    <s v="Rob Lieber"/>
    <s v="Steve Carell"/>
    <s v="United States"/>
    <n v="28000000"/>
    <n v="100654149"/>
    <s v="Walt Disney Pictures"/>
    <n v="81"/>
  </r>
  <r>
    <s v="Alfie"/>
    <s v="R"/>
    <s v="Comedy"/>
    <x v="1"/>
    <s v="November 5, 2004 (United States)"/>
    <n v="6.2"/>
    <n v="51000"/>
    <s v="Charles Shyer"/>
    <s v="Bill Naughton"/>
    <s v="Jude Law"/>
    <s v="United Kingdom"/>
    <n v="60000000"/>
    <n v="35060882"/>
    <s v="Paramount Pictures"/>
    <n v="103"/>
  </r>
  <r>
    <s v="Alice Through the Looking Glass"/>
    <s v="PG"/>
    <s v="Adventure"/>
    <x v="30"/>
    <s v="May 27, 2016 (United States)"/>
    <n v="6.2"/>
    <n v="98000"/>
    <s v="James Bobin"/>
    <s v="Linda Woolverton"/>
    <s v="Mia Wasikowska"/>
    <s v="United States"/>
    <n v="170000000"/>
    <n v="299820798"/>
    <s v="Walt Disney Pictures"/>
    <n v="113"/>
  </r>
  <r>
    <s v="Alien: Resurrection"/>
    <s v="R"/>
    <s v="Action"/>
    <x v="14"/>
    <s v="November 26, 1997 (United States)"/>
    <n v="6.2"/>
    <n v="234000"/>
    <s v="Jean-Pierre Jeunet"/>
    <s v="Dan O'Bannon"/>
    <s v="Sigourney Weaver"/>
    <s v="United States"/>
    <n v="75000000"/>
    <n v="161376069"/>
    <s v="Brandywine Productions"/>
    <n v="109"/>
  </r>
  <r>
    <s v="All the King's Men"/>
    <s v="PG-13"/>
    <s v="Drama"/>
    <x v="15"/>
    <s v="September 22, 2006 (United States)"/>
    <n v="6.2"/>
    <n v="24000"/>
    <s v="Steven Zaillian"/>
    <s v="Steven Zaillian"/>
    <s v="Sean Penn"/>
    <s v="Germany"/>
    <n v="55000000"/>
    <n v="9451623"/>
    <s v="Columbia Pictures"/>
    <n v="128"/>
  </r>
  <r>
    <s v="Amazon Women on the Moon"/>
    <s v="R"/>
    <s v="Comedy"/>
    <x v="3"/>
    <s v="September 18, 1987 (United States)"/>
    <n v="6.2"/>
    <n v="10000"/>
    <s v="Directors"/>
    <s v="Michael Barrie"/>
    <s v="Rosanna Arquette"/>
    <s v="United States"/>
    <m/>
    <n v="548696"/>
    <s v="Universal Pictures"/>
    <n v="85"/>
  </r>
  <r>
    <s v="American Assassin"/>
    <s v="R"/>
    <s v="Action"/>
    <x v="27"/>
    <s v="September 15, 2017 (United States)"/>
    <n v="6.2"/>
    <n v="75000"/>
    <s v="Michael Cuesta"/>
    <s v="Stephen Schiff"/>
    <s v="Dylan O'Brien"/>
    <s v="United States"/>
    <n v="33000000"/>
    <n v="67234188"/>
    <s v="CBS Films"/>
    <n v="111"/>
  </r>
  <r>
    <s v="American Gigolo"/>
    <s v="R"/>
    <s v="Crime"/>
    <x v="37"/>
    <s v="February 1, 1980 (United States)"/>
    <n v="6.2"/>
    <n v="22000"/>
    <s v="Paul Schrader"/>
    <s v="Paul Schrader"/>
    <s v="Richard Gere"/>
    <s v="United States"/>
    <n v="4800000"/>
    <n v="22743674"/>
    <s v="Paramount Pictures"/>
    <n v="117"/>
  </r>
  <r>
    <s v="Angels in the Outfield"/>
    <s v="PG"/>
    <s v="Comedy"/>
    <x v="13"/>
    <s v="July 15, 1994 (United States)"/>
    <n v="6.2"/>
    <n v="30000"/>
    <s v="William Dear"/>
    <s v="Dorothy Kingsley"/>
    <s v="Danny Glover"/>
    <s v="United States"/>
    <n v="24000000"/>
    <n v="50236831"/>
    <s v="Caravan Pictures"/>
    <n v="102"/>
  </r>
  <r>
    <s v="Anger Management"/>
    <s v="PG-13"/>
    <s v="Comedy"/>
    <x v="2"/>
    <s v="April 11, 2003 (United States)"/>
    <n v="6.2"/>
    <n v="207000"/>
    <s v="Peter Segal"/>
    <s v="David Dorfman"/>
    <s v="Jack Nicholson"/>
    <s v="United States"/>
    <n v="75000000"/>
    <n v="195745823"/>
    <s v="Revolution Studios"/>
    <n v="106"/>
  </r>
  <r>
    <s v="Anywhere But Here"/>
    <s v="PG-13"/>
    <s v="Comedy"/>
    <x v="11"/>
    <s v="November 12, 1999 (United States)"/>
    <n v="6.2"/>
    <n v="17000"/>
    <s v="Wayne Wang"/>
    <s v="Mona Simpson"/>
    <s v="Susan Sarandon"/>
    <s v="United States"/>
    <n v="23000000"/>
    <n v="23631929"/>
    <s v="Fox 2000 Pictures"/>
    <n v="114"/>
  </r>
  <r>
    <s v="Appointment with Death"/>
    <s v="PG"/>
    <s v="Crime"/>
    <x v="28"/>
    <s v="April 27, 1988 (France)"/>
    <n v="6.2"/>
    <n v="4200"/>
    <s v="Michael Winner"/>
    <s v="Agatha Christie"/>
    <s v="Peter Ustinov"/>
    <s v="United States"/>
    <n v="6000000"/>
    <n v="960040"/>
    <s v="Golan-Globus Productions"/>
    <n v="102"/>
  </r>
  <r>
    <s v="April Fool's Day"/>
    <s v="R"/>
    <s v="Horror"/>
    <x v="25"/>
    <s v="March 28, 1986 (United States)"/>
    <n v="6.2"/>
    <n v="15000"/>
    <s v="Fred Walton"/>
    <s v="Danilo Bach"/>
    <s v="Deborah Foreman"/>
    <s v="United States"/>
    <n v="5000000"/>
    <n v="12947763"/>
    <s v="Paramount Pictures"/>
    <n v="89"/>
  </r>
  <r>
    <s v="As Above, So Below"/>
    <s v="R"/>
    <s v="Horror"/>
    <x v="20"/>
    <s v="August 29, 2014 (United States)"/>
    <n v="6.2"/>
    <n v="83000"/>
    <s v="John Erick Dowdle"/>
    <s v="John Erick Dowdle"/>
    <s v="Perdita Weeks"/>
    <s v="United States"/>
    <n v="5000000"/>
    <n v="41898409"/>
    <s v="Legendary Entertainment"/>
    <n v="93"/>
  </r>
  <r>
    <s v="ATL"/>
    <s v="PG-13"/>
    <s v="Comedy"/>
    <x v="15"/>
    <s v="March 31, 2006 (United States)"/>
    <n v="6.2"/>
    <n v="11000"/>
    <s v="Chris Robinson"/>
    <s v="Tina Gordon"/>
    <s v="T.I."/>
    <s v="United States"/>
    <n v="20000000"/>
    <n v="21170563"/>
    <s v="Sweet Tea Pictures LLC"/>
    <n v="105"/>
  </r>
  <r>
    <s v="Austin Powers in Goldmember"/>
    <s v="PG-13"/>
    <s v="Action"/>
    <x v="23"/>
    <s v="July 26, 2002 (United States)"/>
    <n v="6.2"/>
    <n v="199000"/>
    <s v="Jay Roach"/>
    <s v="Mike Myers"/>
    <s v="Mike Myers"/>
    <s v="United States"/>
    <n v="63000000"/>
    <n v="296938801"/>
    <s v="New Line Cinema"/>
    <n v="94"/>
  </r>
  <r>
    <s v="Author! Author!"/>
    <s v="PG"/>
    <s v="Comedy"/>
    <x v="31"/>
    <s v="June 18, 1982 (United States)"/>
    <n v="6.2"/>
    <n v="5100"/>
    <s v="Arthur Hiller"/>
    <s v="Israel Horovitz"/>
    <s v="Al Pacino"/>
    <s v="United States"/>
    <m/>
    <n v="13111101"/>
    <s v="Twentieth Century Fox"/>
    <n v="110"/>
  </r>
  <r>
    <s v="Baby's Day Out"/>
    <s v="PG"/>
    <s v="Adventure"/>
    <x v="13"/>
    <s v="July 1, 1994 (United States)"/>
    <n v="6.2"/>
    <n v="48000"/>
    <s v="Patrick Read Johnson"/>
    <s v="John Hughes"/>
    <s v="Lara Flynn Boyle"/>
    <s v="United States"/>
    <n v="48000000"/>
    <n v="16827402"/>
    <s v="Twentieth Century Fox"/>
    <n v="99"/>
  </r>
  <r>
    <s v="Bad Moms"/>
    <s v="R"/>
    <s v="Comedy"/>
    <x v="30"/>
    <s v="July 29, 2016 (United States)"/>
    <n v="6.2"/>
    <n v="117000"/>
    <s v="Jon Lucas"/>
    <s v="Jon Lucas"/>
    <s v="Mila Kunis"/>
    <s v="United States"/>
    <n v="20000000"/>
    <n v="183936074"/>
    <s v="STX Entertainment"/>
    <n v="100"/>
  </r>
  <r>
    <s v="Band of the Hand"/>
    <s v="R"/>
    <s v="Action"/>
    <x v="25"/>
    <s v="April 11, 1986 (United States)"/>
    <n v="6.2"/>
    <n v="2800"/>
    <s v="Paul Michael Glaser"/>
    <s v="Leo Garen"/>
    <s v="Stephen Lang"/>
    <s v="United States"/>
    <n v="8700000"/>
    <n v="4865912"/>
    <s v="Delphi V Productions"/>
    <n v="109"/>
  </r>
  <r>
    <s v="Belly"/>
    <s v="R"/>
    <s v="Crime"/>
    <x v="17"/>
    <s v="November 4, 1998 (United States)"/>
    <n v="6.2"/>
    <n v="10000"/>
    <s v="Hype Williams"/>
    <s v="Anthony Bodden"/>
    <s v="Nas"/>
    <s v="Jamaica"/>
    <n v="3000000"/>
    <n v="9639390"/>
    <s v="Big Dog Films"/>
    <n v="96"/>
  </r>
  <r>
    <s v="Below"/>
    <s v="R"/>
    <s v="Action"/>
    <x v="23"/>
    <s v="October 18, 2002 (United States)"/>
    <n v="6.2"/>
    <n v="21000"/>
    <s v="David Twohy"/>
    <s v="Lucas Sussman"/>
    <s v="Bruce Greenwood"/>
    <s v="United States"/>
    <n v="40000000"/>
    <n v="2622015"/>
    <s v="Dimension Films"/>
    <n v="105"/>
  </r>
  <r>
    <s v="Beowulf"/>
    <s v="PG-13"/>
    <s v="Animation"/>
    <x v="6"/>
    <s v="November 16, 2007 (United States)"/>
    <n v="6.2"/>
    <n v="163000"/>
    <s v="Robert Zemeckis"/>
    <s v="Neil Gaiman"/>
    <s v="Ray Winstone"/>
    <s v="United States"/>
    <n v="150000000"/>
    <n v="196393745"/>
    <s v="Paramount Pictures"/>
    <n v="115"/>
  </r>
  <r>
    <s v="Billy Lynn's Long Halftime Walk"/>
    <s v="R"/>
    <s v="Action"/>
    <x v="30"/>
    <s v="November 18, 2016 (United States)"/>
    <n v="6.2"/>
    <n v="22000"/>
    <s v="Ang Lee"/>
    <s v="Ben Fountain"/>
    <s v="Joe Alwyn"/>
    <s v="United Kingdom"/>
    <n v="40000000"/>
    <n v="30930984"/>
    <s v="Bona Film Group"/>
    <n v="113"/>
  </r>
  <r>
    <s v="Birth"/>
    <s v="R"/>
    <s v="Drama"/>
    <x v="1"/>
    <s v="October 29, 2004 (United States)"/>
    <n v="6.2"/>
    <n v="35000"/>
    <s v="Jonathan Glazer"/>
    <s v="Jean-Claude CarriÃ¨re"/>
    <s v="Nicole Kidman"/>
    <s v="United Kingdom"/>
    <n v="20000000"/>
    <n v="23925492"/>
    <s v="New Line Cinema"/>
    <n v="100"/>
  </r>
  <r>
    <s v="Blink"/>
    <s v="R"/>
    <s v="Crime"/>
    <x v="34"/>
    <s v="January 26, 1994 (United States)"/>
    <n v="6.2"/>
    <n v="8000"/>
    <s v="Michael Apted"/>
    <s v="Dana Stevens"/>
    <s v="Madeleine Stowe"/>
    <s v="United States"/>
    <n v="11000000"/>
    <n v="16696219"/>
    <s v="New Line Cinema"/>
    <n v="106"/>
  </r>
  <r>
    <s v="Blockers"/>
    <s v="R"/>
    <s v="Comedy"/>
    <x v="26"/>
    <s v="April 6, 2018 (United States)"/>
    <n v="6.2"/>
    <n v="74000"/>
    <s v="Kay Cannon"/>
    <s v="Brian Kehoe"/>
    <s v="Leslie Mann"/>
    <s v="United States"/>
    <n v="21000000"/>
    <n v="94019120"/>
    <s v="Point Grey Pictures"/>
    <n v="102"/>
  </r>
  <r>
    <s v="Blown Away"/>
    <s v="R"/>
    <s v="Action"/>
    <x v="13"/>
    <s v="July 1, 1994 (United States)"/>
    <n v="6.2"/>
    <n v="29000"/>
    <s v="Stephen Hopkins"/>
    <s v="John Rice"/>
    <s v="Jeff Bridges"/>
    <s v="United States"/>
    <n v="28000000"/>
    <n v="30156002"/>
    <s v="Metro-Goldwyn-Mayer (MGM)"/>
    <n v="121"/>
  </r>
  <r>
    <s v="Blue Chips"/>
    <s v="PG-13"/>
    <s v="Drama"/>
    <x v="13"/>
    <s v="February 18, 1994 (United States)"/>
    <n v="6.2"/>
    <n v="13000"/>
    <s v="William Friedkin"/>
    <s v="Ron Shelton"/>
    <s v="Nick Nolte"/>
    <s v="United States"/>
    <m/>
    <n v="23070663"/>
    <s v="Paramount Pictures"/>
    <n v="108"/>
  </r>
  <r>
    <s v="Book of Love"/>
    <s v="PG-13"/>
    <s v="Comedy"/>
    <x v="32"/>
    <s v="February 1, 1991 (United States)"/>
    <n v="6.2"/>
    <n v="1100"/>
    <s v="Robert Shaye"/>
    <s v="William Kotzwinkle"/>
    <s v="Chris Young"/>
    <s v="United States"/>
    <m/>
    <n v="1382259"/>
    <s v="New Line Cinema"/>
    <n v="82"/>
  </r>
  <r>
    <s v="Bride &amp; Prejudice"/>
    <s v="PG-13"/>
    <s v="Comedy"/>
    <x v="1"/>
    <s v="March 11, 2005 (United States)"/>
    <n v="6.2"/>
    <n v="20000"/>
    <s v="Gurinder Chadha"/>
    <s v="Jane Austen"/>
    <s v="Martin Henderson"/>
    <s v="United Kingdom"/>
    <n v="7000000"/>
    <n v="24716440"/>
    <s v="PathÃ© Pictures International"/>
    <n v="122"/>
  </r>
  <r>
    <s v="Broken City"/>
    <s v="R"/>
    <s v="Action"/>
    <x v="33"/>
    <s v="January 18, 2013 (United States)"/>
    <n v="6.2"/>
    <n v="78000"/>
    <s v="Allen Hughes"/>
    <s v="Brian Tucker"/>
    <s v="Mark Wahlberg"/>
    <s v="United States"/>
    <n v="35000000"/>
    <n v="34737199"/>
    <s v="Emmett/Furla/Oasis Films (EFO Films)"/>
    <n v="109"/>
  </r>
  <r>
    <s v="Buster's Mal Heart"/>
    <s v="Unrated"/>
    <s v="Crime"/>
    <x v="30"/>
    <s v="May 23, 2017 (United States)"/>
    <n v="6.2"/>
    <n v="9400"/>
    <s v="Sarah Adina Smith"/>
    <s v="Sarah Adina Smith"/>
    <s v="Rami Malek"/>
    <s v="United States"/>
    <m/>
    <n v="73121"/>
    <s v="Everything Is Everything"/>
    <n v="96"/>
  </r>
  <r>
    <s v="Butter"/>
    <s v="R"/>
    <s v="Comedy"/>
    <x v="24"/>
    <s v="October 18, 2012 (Russia)"/>
    <n v="6.2"/>
    <n v="21000"/>
    <s v="Jim Field Smith"/>
    <s v="Jason A. Micallef"/>
    <s v="Jennifer Garner"/>
    <s v="United States"/>
    <m/>
    <n v="175706"/>
    <s v="Hurwitz Creative"/>
    <n v="90"/>
  </r>
  <r>
    <s v="Bye Bye Love"/>
    <s v="PG-13"/>
    <s v="Comedy"/>
    <x v="40"/>
    <s v="March 17, 1995 (United States)"/>
    <n v="6.2"/>
    <n v="4700"/>
    <s v="Sam Weisman"/>
    <s v="Gary David Goldberg"/>
    <s v="Matthew Modine"/>
    <s v="United States"/>
    <m/>
    <n v="12096673"/>
    <s v="Twentieth Century Fox"/>
    <n v="106"/>
  </r>
  <r>
    <s v="Camp"/>
    <s v="PG-13"/>
    <s v="Comedy"/>
    <x v="2"/>
    <s v="August 29, 2003 (United States)"/>
    <n v="6.2"/>
    <n v="5700"/>
    <s v="Todd Graff"/>
    <s v="Todd Graff"/>
    <s v="Don Dixon"/>
    <s v="United States"/>
    <m/>
    <n v="2707738"/>
    <s v="IFC Productions"/>
    <n v="114"/>
  </r>
  <r>
    <s v="Captain Underpants: The First Epic Movie"/>
    <s v="PG"/>
    <s v="Animation"/>
    <x v="27"/>
    <s v="June 2, 2017 (United States)"/>
    <n v="6.2"/>
    <n v="26000"/>
    <s v="David Soren"/>
    <s v="Nicholas Stoller"/>
    <s v="Kevin Hart"/>
    <s v="United States"/>
    <n v="38000000"/>
    <n v="125427681"/>
    <s v="DreamWorks Animation"/>
    <n v="89"/>
  </r>
  <r>
    <s v="Case 39"/>
    <s v="R"/>
    <s v="Horror"/>
    <x v="9"/>
    <s v="October 1, 2010 (United States)"/>
    <n v="6.2"/>
    <n v="81000"/>
    <s v="Christian Alvart"/>
    <s v="Ray Wright"/>
    <s v="RenÃ©e Zellweger"/>
    <s v="United States"/>
    <n v="26000000"/>
    <n v="28190603"/>
    <s v="Paramount Vantage"/>
    <n v="109"/>
  </r>
  <r>
    <s v="Cat People"/>
    <s v="R"/>
    <s v="Fantasy"/>
    <x v="31"/>
    <s v="April 2, 1982 (United States)"/>
    <n v="6.2"/>
    <n v="20000"/>
    <s v="Paul Schrader"/>
    <s v="DeWitt Bodeen"/>
    <s v="Nastassja Kinski"/>
    <s v="United States"/>
    <n v="18000000"/>
    <n v="7000000"/>
    <s v="RKO Pictures"/>
    <n v="118"/>
  </r>
  <r>
    <s v="Cecil B. Demented"/>
    <s v="R"/>
    <s v="Comedy"/>
    <x v="8"/>
    <s v="September 1, 2000 (United States)"/>
    <n v="6.2"/>
    <n v="14000"/>
    <s v="John Waters"/>
    <s v="John Waters"/>
    <s v="Melanie Griffith"/>
    <s v="United States"/>
    <n v="10000000"/>
    <n v="1961544"/>
    <s v="Artic Productions LLC"/>
    <n v="87"/>
  </r>
  <r>
    <s v="ChÃ©ri"/>
    <s v="R"/>
    <s v="Comedy"/>
    <x v="9"/>
    <s v="July 17, 2009 (United States)"/>
    <n v="6.2"/>
    <n v="11000"/>
    <s v="Stephen Frears"/>
    <s v="Christopher Hampton"/>
    <s v="Michelle Pfeiffer"/>
    <s v="United Kingdom"/>
    <n v="23000000"/>
    <n v="9368242"/>
    <s v="Bill Kenwright Films"/>
    <n v="86"/>
  </r>
  <r>
    <s v="China Girl"/>
    <s v="R"/>
    <s v="Crime"/>
    <x v="3"/>
    <s v="September 25, 1987 (United States)"/>
    <n v="6.2"/>
    <n v="1700"/>
    <s v="Abel Ferrara"/>
    <s v="Nicholas St. John"/>
    <s v="James Russo"/>
    <s v="United States"/>
    <m/>
    <n v="1262091"/>
    <s v="Great American Films Limited Partnership"/>
    <n v="90"/>
  </r>
  <r>
    <s v="City Hall"/>
    <s v="R"/>
    <s v="Drama"/>
    <x v="10"/>
    <s v="February 16, 1996 (United States)"/>
    <n v="6.2"/>
    <n v="20000"/>
    <s v="Harold Becker"/>
    <s v="Ken Lipper"/>
    <s v="Al Pacino"/>
    <s v="United States"/>
    <n v="40000000"/>
    <n v="20340204"/>
    <s v="Castle Rock Entertainment"/>
    <n v="111"/>
  </r>
  <r>
    <s v="Code 46"/>
    <s v="R"/>
    <s v="Drama"/>
    <x v="2"/>
    <s v="September 17, 2004 (United Kingdom)"/>
    <n v="6.2"/>
    <n v="20000"/>
    <s v="Michael Winterbottom"/>
    <s v="Frank Cottrell Boyce"/>
    <s v="Tim Robbins"/>
    <s v="United Kingdom"/>
    <n v="7500000"/>
    <n v="886018"/>
    <s v="BBC Films"/>
    <n v="93"/>
  </r>
  <r>
    <s v="Cold Pursuit"/>
    <s v="R"/>
    <s v="Action"/>
    <x v="5"/>
    <s v="February 8, 2019 (United States)"/>
    <n v="6.2"/>
    <n v="61000"/>
    <s v="Hans Petter Moland"/>
    <s v="Frank Baldwin"/>
    <s v="Liam Neeson"/>
    <s v="United Kingdom"/>
    <n v="60000000"/>
    <n v="76419755"/>
    <s v="Summit Entertainment"/>
    <n v="119"/>
  </r>
  <r>
    <s v="Colossal"/>
    <s v="R"/>
    <s v="Comedy"/>
    <x v="30"/>
    <s v="April 21, 2017 (Canada)"/>
    <n v="6.2"/>
    <n v="61000"/>
    <s v="Nacho Vigalondo"/>
    <s v="Nacho Vigalondo"/>
    <s v="Anne Hathaway"/>
    <s v="Canada"/>
    <n v="15000000"/>
    <n v="4531320"/>
    <s v="Toy Fight Productions"/>
    <n v="109"/>
  </r>
  <r>
    <s v="Continental Divide"/>
    <s v="PG"/>
    <s v="Comedy"/>
    <x v="12"/>
    <s v="September 18, 1981 (United States)"/>
    <n v="6.2"/>
    <n v="4800"/>
    <s v="Michael Apted"/>
    <s v="Lawrence Kasdan"/>
    <s v="John Belushi"/>
    <s v="United States"/>
    <m/>
    <n v="15578237"/>
    <s v="Universal Pictures"/>
    <n v="103"/>
  </r>
  <r>
    <s v="Crank: High Voltage"/>
    <s v="R"/>
    <s v="Action"/>
    <x v="9"/>
    <s v="April 17, 2009 (United States)"/>
    <n v="6.2"/>
    <n v="143000"/>
    <s v="Mark Neveldine"/>
    <s v="Mark Neveldine"/>
    <s v="Jason Statham"/>
    <s v="United States"/>
    <n v="20000000"/>
    <n v="34572541"/>
    <s v="Lionsgate"/>
    <n v="96"/>
  </r>
  <r>
    <s v="Crazy in Alabama"/>
    <s v="PG-13"/>
    <s v="Comedy"/>
    <x v="11"/>
    <s v="October 22, 1999 (United States)"/>
    <n v="6.2"/>
    <n v="6700"/>
    <s v="Antonio Banderas"/>
    <s v="Mark Childress"/>
    <s v="Melanie Griffith"/>
    <s v="Germany"/>
    <n v="15000000"/>
    <n v="2005840"/>
    <s v="Columbia Pictures"/>
    <n v="111"/>
  </r>
  <r>
    <s v="Creator"/>
    <s v="R"/>
    <s v="Comedy"/>
    <x v="38"/>
    <s v="September 20, 1985 (United States)"/>
    <n v="6.2"/>
    <n v="3000"/>
    <s v="Ivan Passer"/>
    <s v="Jeremy Leven"/>
    <s v="Peter O'Toole"/>
    <s v="United States"/>
    <m/>
    <n v="5349607"/>
    <s v="Kings Road Entertainment"/>
    <n v="107"/>
  </r>
  <r>
    <s v="D.O.A."/>
    <s v="R"/>
    <s v="Mystery"/>
    <x v="28"/>
    <s v="March 18, 1988 (United States)"/>
    <n v="6.2"/>
    <n v="9700"/>
    <s v="Annabel Jankel"/>
    <s v="Charles Edward Pogue"/>
    <s v="Dennis Quaid"/>
    <s v="United States"/>
    <m/>
    <n v="12706478"/>
    <s v="Bigelow Productions"/>
    <n v="96"/>
  </r>
  <r>
    <s v="Daddy's Home"/>
    <s v="PG-13"/>
    <s v="Comedy"/>
    <x v="39"/>
    <s v="December 25, 2015 (United States)"/>
    <n v="6.2"/>
    <n v="112000"/>
    <s v="Sean Anders"/>
    <s v="Brian Burns"/>
    <s v="Will Ferrell"/>
    <s v="United States"/>
    <n v="50000000"/>
    <n v="242786137"/>
    <s v="Paramount Pictures"/>
    <n v="96"/>
  </r>
  <r>
    <s v="Dark Shadows"/>
    <s v="PG-13"/>
    <s v="Comedy"/>
    <x v="36"/>
    <s v="May 11, 2012 (United States)"/>
    <n v="6.2"/>
    <n v="252000"/>
    <s v="Tim Burton"/>
    <s v="Seth Grahame-Smith"/>
    <s v="Johnny Depp"/>
    <s v="United States"/>
    <n v="150000000"/>
    <n v="245527149"/>
    <s v="Warner Bros."/>
    <n v="113"/>
  </r>
  <r>
    <s v="Dead of Winter"/>
    <s v="R"/>
    <s v="Drama"/>
    <x v="3"/>
    <s v="February 6, 1987 (United States)"/>
    <n v="6.2"/>
    <n v="3700"/>
    <s v="Arthur Penn"/>
    <s v="Marc Shmuger"/>
    <s v="Mary Steenburgen"/>
    <s v="United States"/>
    <m/>
    <n v="2413427"/>
    <s v="Metro-Goldwyn-Mayer (MGM)"/>
    <n v="100"/>
  </r>
  <r>
    <s v="Dead Silence"/>
    <s v="R"/>
    <s v="Horror"/>
    <x v="6"/>
    <s v="March 16, 2007 (United States)"/>
    <n v="6.2"/>
    <n v="89000"/>
    <s v="James Wan"/>
    <s v="Leigh Whannell"/>
    <s v="Ryan Kwanten"/>
    <s v="United States"/>
    <n v="20000000"/>
    <n v="22382047"/>
    <s v="Universal Pictures"/>
    <n v="89"/>
  </r>
  <r>
    <s v="Deceived"/>
    <s v="PG-13"/>
    <s v="Crime"/>
    <x v="16"/>
    <s v="September 27, 1991 (United States)"/>
    <n v="6.2"/>
    <n v="6700"/>
    <s v="Damian Harris"/>
    <s v="Mary Agnes Donoghue"/>
    <s v="Goldie Hawn"/>
    <s v="United States"/>
    <m/>
    <n v="28738096"/>
    <s v="Touchstone Pictures"/>
    <n v="104"/>
  </r>
  <r>
    <s v="Deep Impact"/>
    <s v="PG-13"/>
    <s v="Action"/>
    <x v="17"/>
    <s v="May 8, 1998 (United States)"/>
    <n v="6.2"/>
    <n v="168000"/>
    <s v="Mimi Leder"/>
    <s v="Bruce Joel Rubin"/>
    <s v="Robert Duvall"/>
    <s v="United States"/>
    <n v="75000000"/>
    <n v="349464664"/>
    <s v="Paramount Pictures"/>
    <n v="120"/>
  </r>
  <r>
    <s v="Deliver Us from Evil"/>
    <s v="R"/>
    <s v="Action"/>
    <x v="20"/>
    <s v="July 2, 2014 (United States)"/>
    <n v="6.2"/>
    <n v="73000"/>
    <s v="Scott Derrickson"/>
    <s v="Scott Derrickson"/>
    <s v="Eric Bana"/>
    <s v="United States"/>
    <n v="30000000"/>
    <n v="87937815"/>
    <s v="Screen Gems"/>
    <n v="118"/>
  </r>
  <r>
    <s v="Destroyer"/>
    <s v="R"/>
    <s v="Action"/>
    <x v="26"/>
    <s v="December 27, 2018 (Israel)"/>
    <n v="6.2"/>
    <n v="27000"/>
    <s v="Karyn Kusama"/>
    <s v="Phil Hay"/>
    <s v="Nicole Kidman"/>
    <s v="United States"/>
    <n v="9000000"/>
    <n v="5580940"/>
    <s v="Annapurna Pictures"/>
    <n v="121"/>
  </r>
  <r>
    <s v="Devil"/>
    <s v="PG-13"/>
    <s v="Horror"/>
    <x v="29"/>
    <s v="September 17, 2010 (United States)"/>
    <n v="6.2"/>
    <n v="137000"/>
    <s v="John Erick Dowdle"/>
    <s v="Brian Nelson"/>
    <s v="Chris Messina"/>
    <s v="United States"/>
    <n v="10000000"/>
    <n v="62695489"/>
    <s v="Universal Pictures"/>
    <n v="80"/>
  </r>
  <r>
    <s v="Diary of a Wimpy Kid"/>
    <s v="PG"/>
    <s v="Animation"/>
    <x v="29"/>
    <s v="March 19, 2010 (United States)"/>
    <n v="6.2"/>
    <n v="45000"/>
    <s v="Thor Freudenthal"/>
    <s v="Jackie Filgo"/>
    <s v="Zachary Gordon"/>
    <s v="United States"/>
    <n v="15000000"/>
    <n v="76196538"/>
    <s v="Color Force"/>
    <n v="120"/>
  </r>
  <r>
    <s v="Dick"/>
    <s v="PG-13"/>
    <s v="Comedy"/>
    <x v="11"/>
    <s v="August 4, 1999 (United States)"/>
    <n v="6.2"/>
    <n v="19000"/>
    <s v="Andrew Fleming"/>
    <s v="Andrew Fleming"/>
    <s v="Kirsten Dunst"/>
    <s v="United States"/>
    <n v="13000000"/>
    <n v="6262878"/>
    <s v="Canal+ Droits Audiovisuels"/>
    <n v="94"/>
  </r>
  <r>
    <s v="Doc Hollywood"/>
    <s v="PG-13"/>
    <s v="Comedy"/>
    <x v="16"/>
    <s v="August 2, 1991 (United States)"/>
    <n v="6.2"/>
    <n v="34000"/>
    <s v="Michael Caton-Jones"/>
    <s v="Neil B. Shulman"/>
    <s v="Michael J. Fox"/>
    <s v="United States"/>
    <n v="20000000"/>
    <n v="54830779"/>
    <s v="Warner Bros."/>
    <n v="104"/>
  </r>
  <r>
    <s v="Double Lover"/>
    <s v="Not Rated"/>
    <s v="Drama"/>
    <x v="27"/>
    <s v="May 26, 2017 (France)"/>
    <n v="6.2"/>
    <n v="11000"/>
    <s v="FranÃ§ois Ozon"/>
    <s v="FranÃ§ois Ozon"/>
    <s v="Marine Vacth"/>
    <s v="France"/>
    <m/>
    <n v="5012423"/>
    <s v="Mandarin Films"/>
    <n v="107"/>
  </r>
  <r>
    <s v="Down and Out in Beverly Hills"/>
    <s v="R"/>
    <s v="Comedy"/>
    <x v="25"/>
    <s v="January 31, 1986 (United States)"/>
    <n v="6.2"/>
    <n v="16000"/>
    <s v="Paul Mazursky"/>
    <s v="RenÃ© Fauchois"/>
    <s v="Nick Nolte"/>
    <s v="United States"/>
    <n v="14000000"/>
    <n v="62134225"/>
    <s v="Touchstone Pictures"/>
    <n v="103"/>
  </r>
  <r>
    <s v="Down Periscope"/>
    <s v="PG-13"/>
    <s v="Comedy"/>
    <x v="10"/>
    <s v="March 1, 1996 (United States)"/>
    <n v="6.2"/>
    <n v="22000"/>
    <s v="David S. Ward"/>
    <s v="Hugh Wilson"/>
    <s v="Kelsey Grammer"/>
    <s v="United States"/>
    <n v="31000000"/>
    <n v="37553752"/>
    <s v="Twentieth Century Fox"/>
    <n v="92"/>
  </r>
  <r>
    <s v="Dream Lover"/>
    <s v="R"/>
    <s v="Drama"/>
    <x v="34"/>
    <s v="May 6, 1994 (United States)"/>
    <n v="6.2"/>
    <n v="4500"/>
    <s v="Nicholas Kazan"/>
    <s v="Nicholas Kazan"/>
    <s v="James Spader"/>
    <s v="United States"/>
    <m/>
    <n v="256264"/>
    <s v="PolyGram Filmed Entertainment"/>
    <n v="103"/>
  </r>
  <r>
    <s v="Duplicity"/>
    <s v="PG-13"/>
    <s v="Comedy"/>
    <x v="9"/>
    <s v="March 20, 2009 (United States)"/>
    <n v="6.2"/>
    <n v="49000"/>
    <s v="Tony Gilroy"/>
    <s v="Tony Gilroy"/>
    <s v="Julia Roberts"/>
    <s v="United States"/>
    <n v="60000000"/>
    <n v="78176181"/>
    <s v="Universal Pictures"/>
    <n v="125"/>
  </r>
  <r>
    <s v="Eddie and the Cruisers II: Eddie Lives!"/>
    <s v="PG-13"/>
    <s v="Drama"/>
    <x v="21"/>
    <s v="August 18, 1989 (United States)"/>
    <n v="6.2"/>
    <n v="2800"/>
    <s v="Jean-Claude Lord"/>
    <s v="P.F. Kluge"/>
    <s v="Michael ParÃ©"/>
    <s v="Canada"/>
    <m/>
    <n v="536508"/>
    <s v="Scotti Brothers Pictures (I)"/>
    <n v="104"/>
  </r>
  <r>
    <s v="Eight Days a Week"/>
    <s v="R"/>
    <s v="Comedy"/>
    <x v="14"/>
    <s v="February 26, 1999 (United States)"/>
    <n v="6.2"/>
    <n v="2900"/>
    <s v="Michael Davis"/>
    <s v="Michael Davis"/>
    <s v="Joshua Schaefer"/>
    <s v="United States"/>
    <m/>
    <n v="9090"/>
    <s v="Underdog Productions"/>
    <n v="92"/>
  </r>
  <r>
    <s v="Erik the Viking"/>
    <s v="PG-13"/>
    <s v="Comedy"/>
    <x v="21"/>
    <s v="September 22, 1989 (United States)"/>
    <n v="6.2"/>
    <n v="13000"/>
    <s v="Terry Jones"/>
    <s v="Terry Jones"/>
    <s v="Tim Robbins"/>
    <s v="United Kingdom"/>
    <m/>
    <n v="1932642"/>
    <s v="KB Erik the Viking"/>
    <n v="107"/>
  </r>
  <r>
    <s v="Ethan Frome"/>
    <s v="PG"/>
    <s v="Drama"/>
    <x v="34"/>
    <s v="March 12, 1993 (United States)"/>
    <n v="6.2"/>
    <n v="2000"/>
    <s v="John Madden"/>
    <s v="Richard Nelson"/>
    <s v="Liam Neeson"/>
    <s v="United Kingdom"/>
    <m/>
    <n v="296081"/>
    <s v="American Playhouse"/>
    <n v="99"/>
  </r>
  <r>
    <s v="Everybody's All-American"/>
    <s v="R"/>
    <s v="Drama"/>
    <x v="28"/>
    <s v="November 4, 1988 (United States)"/>
    <n v="6.2"/>
    <n v="3000"/>
    <s v="Taylor Hackford"/>
    <s v="Frank Deford"/>
    <s v="Jessica Lange"/>
    <s v="United States"/>
    <n v="22000000"/>
    <n v="12638294"/>
    <s v="New Visions"/>
    <n v="127"/>
  </r>
  <r>
    <s v="Extreme Measures"/>
    <s v="R"/>
    <s v="Crime"/>
    <x v="10"/>
    <s v="September 27, 1996 (United States)"/>
    <n v="6.2"/>
    <n v="17000"/>
    <s v="Michael Apted"/>
    <s v="Michael Palmer"/>
    <s v="Hugh Grant"/>
    <s v="United Kingdom"/>
    <n v="38000000"/>
    <n v="17380126"/>
    <s v="Castle Rock Entertainment"/>
    <n v="118"/>
  </r>
  <r>
    <s v="Eye for an Eye"/>
    <s v="R"/>
    <s v="Crime"/>
    <x v="10"/>
    <s v="January 12, 1996 (United States)"/>
    <n v="6.2"/>
    <n v="14000"/>
    <s v="John Schlesinger"/>
    <s v="Erika Holzer"/>
    <s v="Sally Field"/>
    <s v="United States"/>
    <n v="20000000"/>
    <n v="26877589"/>
    <s v="Paramount Pictures"/>
    <n v="101"/>
  </r>
  <r>
    <s v="Faith, Hope &amp; Love"/>
    <s v="PG"/>
    <s v="Comedy"/>
    <x v="5"/>
    <s v="February 4, 2020 (Australia)"/>
    <n v="6.2"/>
    <n v="719"/>
    <s v="J.J. Englert"/>
    <s v="Robert Krantz"/>
    <s v="Peta Murgatroyd"/>
    <s v="United States"/>
    <m/>
    <n v="210091"/>
    <s v="Ellinas Multimedia"/>
    <n v="106"/>
  </r>
  <r>
    <s v="Farewell, My Queen"/>
    <s v="R"/>
    <s v="Drama"/>
    <x v="36"/>
    <s v="March 21, 2012 (France)"/>
    <n v="6.2"/>
    <n v="8200"/>
    <s v="BenoÃ®t Jacquot"/>
    <s v="BenoÃ®t Jacquot"/>
    <s v="LÃ©a Seydoux"/>
    <s v="France"/>
    <m/>
    <n v="6366835"/>
    <s v="GMT Productions"/>
    <n v="100"/>
  </r>
  <r>
    <s v="Fear"/>
    <s v="R"/>
    <s v="Drama"/>
    <x v="10"/>
    <s v="April 12, 1996 (United States)"/>
    <n v="6.2"/>
    <n v="44000"/>
    <s v="James Foley"/>
    <s v="Christopher Crowe"/>
    <s v="Mark Wahlberg"/>
    <s v="United States"/>
    <m/>
    <n v="20831000"/>
    <s v="Imagine Entertainment"/>
    <n v="97"/>
  </r>
  <r>
    <s v="Femme Fatale"/>
    <s v="R"/>
    <s v="Crime"/>
    <x v="23"/>
    <s v="November 6, 2002 (United States)"/>
    <n v="6.2"/>
    <n v="34000"/>
    <s v="Brian De Palma"/>
    <s v="Brian De Palma"/>
    <s v="Rebecca Romijn"/>
    <s v="France"/>
    <n v="35000000"/>
    <n v="16838910"/>
    <s v="Quinta Communications"/>
    <n v="114"/>
  </r>
  <r>
    <s v="Fever Pitch"/>
    <s v="PG-13"/>
    <s v="Comedy"/>
    <x v="4"/>
    <s v="April 8, 2005 (United States)"/>
    <n v="6.2"/>
    <n v="43000"/>
    <s v="Bobby Farrelly"/>
    <s v="Lowell Ganz"/>
    <s v="Drew Barrymore"/>
    <s v="United States"/>
    <n v="30000000"/>
    <n v="50605163"/>
    <s v="Fox 2000 Pictures"/>
    <n v="104"/>
  </r>
  <r>
    <s v="Final Destination 2"/>
    <s v="R"/>
    <s v="Horror"/>
    <x v="2"/>
    <s v="January 31, 2003 (United States)"/>
    <n v="6.2"/>
    <n v="156000"/>
    <s v="David R. Ellis"/>
    <s v="J. Mackye Gruber"/>
    <s v="A.J. Cook"/>
    <s v="United States"/>
    <n v="26000000"/>
    <n v="90941129"/>
    <s v="New Line Cinema"/>
    <n v="90"/>
  </r>
  <r>
    <s v="Firstborn"/>
    <s v="R"/>
    <s v="Drama"/>
    <x v="18"/>
    <s v="October 26, 1984 (United States)"/>
    <n v="6.2"/>
    <n v="2300"/>
    <s v="Michael Apted"/>
    <s v="Ron Koslow"/>
    <s v="Teri Garr"/>
    <s v="United States"/>
    <n v="8000000"/>
    <n v="6250994"/>
    <s v="Paramount Pictures"/>
    <n v="103"/>
  </r>
  <r>
    <s v="Five Corners"/>
    <s v="R"/>
    <s v="Crime"/>
    <x v="3"/>
    <s v="May 1988 (United Kingdom)"/>
    <n v="6.2"/>
    <n v="3100"/>
    <s v="Tony Bill"/>
    <s v="John Patrick Shanley"/>
    <s v="Jodie Foster"/>
    <s v="United Kingdom"/>
    <n v="5500000"/>
    <n v="969205"/>
    <s v="Cineplex Odeon Films"/>
    <n v="90"/>
  </r>
  <r>
    <s v="Flashback"/>
    <s v="R"/>
    <s v="Action"/>
    <x v="32"/>
    <s v="February 2, 1990 (United States)"/>
    <n v="6.2"/>
    <n v="5100"/>
    <s v="Franco Amurri"/>
    <s v="David Loughery"/>
    <s v="Dennis Hopper"/>
    <s v="United States"/>
    <m/>
    <n v="6488114"/>
    <s v="Paramount Pictures"/>
    <n v="108"/>
  </r>
  <r>
    <s v="Flashdance"/>
    <s v="R"/>
    <s v="Drama"/>
    <x v="19"/>
    <s v="April 15, 1983 (United States)"/>
    <n v="6.2"/>
    <n v="50000"/>
    <s v="Adrian Lyne"/>
    <s v="Thomas Hedley Jr."/>
    <s v="Jennifer Beals"/>
    <s v="United States"/>
    <n v="4000000"/>
    <n v="92921203"/>
    <s v="Paramount Pictures"/>
    <n v="95"/>
  </r>
  <r>
    <s v="Flesh and Bone"/>
    <s v="R"/>
    <s v="Drama"/>
    <x v="34"/>
    <s v="November 5, 1993 (United States)"/>
    <n v="6.2"/>
    <n v="5000"/>
    <s v="Steve Kloves"/>
    <s v="Steve Kloves"/>
    <s v="Dennis Quaid"/>
    <s v="United States"/>
    <m/>
    <n v="9709451"/>
    <s v="Mirage Enterprises"/>
    <n v="126"/>
  </r>
  <r>
    <s v="For Love or Money"/>
    <s v="PG"/>
    <s v="Comedy"/>
    <x v="34"/>
    <s v="October 1, 1993 (United States)"/>
    <n v="6.2"/>
    <n v="13000"/>
    <s v="Barry Sonnenfeld"/>
    <s v="Mark Rosenthal"/>
    <s v="Michael J. Fox"/>
    <s v="United States"/>
    <n v="30000000"/>
    <n v="11146270"/>
    <s v="Universal Pictures"/>
    <n v="96"/>
  </r>
  <r>
    <s v="Foxfire"/>
    <s v="R"/>
    <s v="Drama"/>
    <x v="10"/>
    <s v="August 23, 1996 (United States)"/>
    <n v="6.2"/>
    <n v="8800"/>
    <s v="Annette Haywood-Carter"/>
    <s v="Joyce Carol Oates"/>
    <s v="Hedy Burress"/>
    <s v="United States"/>
    <m/>
    <n v="269300"/>
    <s v="Chestnut Hill Productions"/>
    <n v="102"/>
  </r>
  <r>
    <s v="Frankenhooker"/>
    <s v="R"/>
    <s v="Comedy"/>
    <x v="32"/>
    <s v="June 1, 1990 (United States)"/>
    <n v="6.2"/>
    <n v="9400"/>
    <s v="Frank Henenlotter"/>
    <s v="Robert Martin"/>
    <s v="James Lorinz"/>
    <s v="United States"/>
    <n v="2500000"/>
    <n v="205068"/>
    <s v="Levins-Henenlotter"/>
    <n v="85"/>
  </r>
  <r>
    <s v="Freaky Friday"/>
    <s v="PG"/>
    <s v="Comedy"/>
    <x v="2"/>
    <s v="August 6, 2003 (United States)"/>
    <n v="6.2"/>
    <n v="129000"/>
    <s v="Mark Waters"/>
    <s v="Mary Rodgers"/>
    <s v="Jamie Lee Curtis"/>
    <s v="United States"/>
    <n v="20000000"/>
    <n v="160846332"/>
    <s v="Casual Friday Productions"/>
    <n v="97"/>
  </r>
  <r>
    <s v="From the Hip"/>
    <s v="PG"/>
    <s v="Comedy"/>
    <x v="3"/>
    <s v="February 6, 1987 (United States)"/>
    <n v="6.2"/>
    <n v="2200"/>
    <s v="Bob Clark"/>
    <s v="Bob Clark"/>
    <s v="Judd Nelson"/>
    <s v="United States"/>
    <m/>
    <n v="9518342"/>
    <s v="De Laurentiis Entertainment Group (DEG)"/>
    <n v="111"/>
  </r>
  <r>
    <s v="Fun with Dick and Jane"/>
    <s v="PG-13"/>
    <s v="Comedy"/>
    <x v="4"/>
    <s v="December 21, 2005 (United States)"/>
    <n v="6.2"/>
    <n v="139000"/>
    <s v="Dean Parisot"/>
    <s v="Judd Apatow"/>
    <s v="Jim Carrey"/>
    <s v="United States"/>
    <n v="100000000"/>
    <n v="204681899"/>
    <s v="Columbia Pictures"/>
    <n v="90"/>
  </r>
  <r>
    <s v="Funny Farm"/>
    <s v="PG"/>
    <s v="Comedy"/>
    <x v="28"/>
    <s v="June 3, 1988 (United States)"/>
    <n v="6.2"/>
    <n v="20000"/>
    <s v="George Roy Hill"/>
    <s v="Jay Cronley"/>
    <s v="Chevy Chase"/>
    <s v="United States"/>
    <n v="19000000"/>
    <n v="25537221"/>
    <s v="Cornelius Productions"/>
    <n v="101"/>
  </r>
  <r>
    <s v="Gentlemen Broncos"/>
    <s v="PG-13"/>
    <s v="Adventure"/>
    <x v="9"/>
    <s v="May 27, 2010 (Germany)"/>
    <n v="6.2"/>
    <n v="11000"/>
    <s v="Jared Hess"/>
    <s v="Jared Hess"/>
    <s v="Michael Angarano"/>
    <s v="United States"/>
    <n v="10000000"/>
    <n v="118492"/>
    <s v="Bronco Productions"/>
    <n v="90"/>
  </r>
  <r>
    <s v="Girls Trip"/>
    <s v="R"/>
    <s v="Adventure"/>
    <x v="27"/>
    <s v="July 21, 2017 (United States)"/>
    <n v="6.2"/>
    <n v="35000"/>
    <s v="Malcolm D. Lee"/>
    <s v="Erica Rivinoja"/>
    <s v="Regina Hall"/>
    <s v="United States"/>
    <n v="19000000"/>
    <n v="140552359"/>
    <s v="Perfect World Pictures"/>
    <n v="122"/>
  </r>
  <r>
    <s v="Godzilla 1985"/>
    <s v="PG"/>
    <s v="Action"/>
    <x v="38"/>
    <s v="August 23, 1985 (United States)"/>
    <n v="6.2"/>
    <n v="6100"/>
    <s v="Directors"/>
    <s v="Reuben Bercovitch"/>
    <s v="Raymond Burr"/>
    <s v="Japan"/>
    <n v="2000000"/>
    <n v="4116395"/>
    <s v="Toho Company"/>
    <n v="87"/>
  </r>
  <r>
    <s v="Gotcha!"/>
    <s v="PG-13"/>
    <s v="Action"/>
    <x v="38"/>
    <s v="May 3, 1985 (United States)"/>
    <n v="6.2"/>
    <n v="7000"/>
    <s v="Jeff Kanew"/>
    <s v="Paul G. Hensler"/>
    <s v="Anthony Edwards"/>
    <s v="United States"/>
    <m/>
    <n v="10806919"/>
    <s v="Universal Pictures"/>
    <n v="101"/>
  </r>
  <r>
    <s v="Great Balls of Fire!"/>
    <s v="PG-13"/>
    <s v="Biography"/>
    <x v="21"/>
    <s v="June 30, 1989 (United States)"/>
    <n v="6.2"/>
    <n v="16000"/>
    <s v="Jim McBride"/>
    <s v="Myra Lewis"/>
    <s v="Dennis Quaid"/>
    <s v="United States"/>
    <m/>
    <n v="13741060"/>
    <s v="Orion Pictures"/>
    <n v="108"/>
  </r>
  <r>
    <s v="Green Card"/>
    <s v="PG-13"/>
    <s v="Comedy"/>
    <x v="32"/>
    <s v="February 1, 1991 (United States)"/>
    <n v="6.2"/>
    <n v="23000"/>
    <s v="Peter Weir"/>
    <s v="Peter Weir"/>
    <s v="GÃ©rard Depardieu"/>
    <s v="France"/>
    <n v="12500000"/>
    <n v="29888235"/>
    <s v="Touchstone Pictures"/>
    <n v="107"/>
  </r>
  <r>
    <s v="Guarding Tess"/>
    <s v="PG-13"/>
    <s v="Comedy"/>
    <x v="13"/>
    <s v="March 11, 1994 (United States)"/>
    <n v="6.2"/>
    <n v="16000"/>
    <s v="Hugh Wilson"/>
    <s v="Hugh Wilson"/>
    <s v="Shirley MacLaine"/>
    <s v="United States"/>
    <n v="20000000"/>
    <n v="27058304"/>
    <s v="Channel Films"/>
    <n v="96"/>
  </r>
  <r>
    <s v="Hackers"/>
    <s v="PG-13"/>
    <s v="Comedy"/>
    <x v="40"/>
    <s v="September 15, 1995 (United States)"/>
    <n v="6.2"/>
    <n v="66000"/>
    <s v="Iain Softley"/>
    <s v="Rafael Moreu"/>
    <s v="Jonny Lee Miller"/>
    <s v="United States"/>
    <n v="20000000"/>
    <n v="7563728"/>
    <s v="United Artists"/>
    <n v="105"/>
  </r>
  <r>
    <s v="Hannibal Rising"/>
    <s v="R"/>
    <s v="Action"/>
    <x v="6"/>
    <s v="February 9, 2007 (United States)"/>
    <n v="6.2"/>
    <n v="106000"/>
    <s v="Peter Webber"/>
    <s v="Thomas Harris"/>
    <s v="Gaspard Ulliel"/>
    <s v="Czech Republic"/>
    <n v="50000000"/>
    <n v="82169884"/>
    <s v="Young Hannibal Productions"/>
    <n v="121"/>
  </r>
  <r>
    <s v="Happy Death Day 2U"/>
    <s v="PG-13"/>
    <s v="Comedy"/>
    <x v="5"/>
    <s v="February 13, 2019 (United States)"/>
    <n v="6.2"/>
    <n v="64000"/>
    <s v="Christopher Landon"/>
    <s v="Christopher Landon"/>
    <s v="Jessica Rothe"/>
    <s v="United States"/>
    <n v="9000000"/>
    <n v="64600152"/>
    <s v="Blumhouse Productions"/>
    <n v="100"/>
  </r>
  <r>
    <s v="Hard Target"/>
    <s v="R"/>
    <s v="Action"/>
    <x v="34"/>
    <s v="August 20, 1993 (United States)"/>
    <n v="6.2"/>
    <n v="46000"/>
    <s v="John Woo"/>
    <s v="Chuck Pfarrer"/>
    <s v="Jean-Claude Van Damme"/>
    <s v="United States"/>
    <n v="18000000"/>
    <n v="74189677"/>
    <s v="Universal Pictures"/>
    <n v="97"/>
  </r>
  <r>
    <s v="Heartbreakers"/>
    <s v="PG-13"/>
    <s v="Comedy"/>
    <x v="7"/>
    <s v="March 23, 2001 (United States)"/>
    <n v="6.2"/>
    <n v="52000"/>
    <s v="David Mirkin"/>
    <s v="Robert Dunn"/>
    <s v="Sigourney Weaver"/>
    <s v="United States"/>
    <n v="35000000"/>
    <n v="57756408"/>
    <s v="Davis Entertainment"/>
    <n v="123"/>
  </r>
  <r>
    <s v="House"/>
    <s v="R"/>
    <s v="Comedy"/>
    <x v="38"/>
    <s v="February 28, 1986 (United States)"/>
    <n v="6.2"/>
    <n v="24000"/>
    <s v="Steve Miner"/>
    <s v="Fred Dekker"/>
    <s v="William Katt"/>
    <s v="United States"/>
    <n v="3000000"/>
    <n v="19444631"/>
    <s v="New World Pictures"/>
    <n v="93"/>
  </r>
  <r>
    <s v="House of Cards"/>
    <s v="PG-13"/>
    <s v="Drama"/>
    <x v="34"/>
    <s v="June 25, 1993 (United States)"/>
    <n v="6.2"/>
    <n v="2600"/>
    <s v="Michael Lessac"/>
    <s v="Michael Lessac"/>
    <s v="Kathleen Turner"/>
    <s v="Italy"/>
    <m/>
    <n v="322871"/>
    <s v="A&amp;M Films"/>
    <n v="109"/>
  </r>
  <r>
    <s v="How the Grinch Stole Christmas"/>
    <s v="PG"/>
    <s v="Comedy"/>
    <x v="8"/>
    <s v="November 17, 2000 (United States)"/>
    <n v="6.2"/>
    <n v="219000"/>
    <s v="Ron Howard"/>
    <s v="Dr. Seuss"/>
    <s v="Jim Carrey"/>
    <s v="United States"/>
    <n v="123000000"/>
    <n v="363597184"/>
    <s v="Universal Pictures"/>
    <n v="104"/>
  </r>
  <r>
    <s v="I Ought to Be in Pictures"/>
    <s v="PG"/>
    <s v="Comedy"/>
    <x v="31"/>
    <s v="March 26, 1982 (United States)"/>
    <n v="6.2"/>
    <n v="895"/>
    <s v="Herbert Ross"/>
    <s v="Neil Simon"/>
    <s v="Walter Matthau"/>
    <s v="United States"/>
    <m/>
    <n v="6968359"/>
    <s v="Twentieth Century Fox"/>
    <n v="108"/>
  </r>
  <r>
    <s v="I.Q."/>
    <s v="PG"/>
    <s v="Comedy"/>
    <x v="13"/>
    <s v="December 25, 1994 (United States)"/>
    <n v="6.2"/>
    <n v="24000"/>
    <s v="Fred Schepisi"/>
    <s v="Andy Breckman"/>
    <s v="Tim Robbins"/>
    <s v="United States"/>
    <n v="25000000"/>
    <n v="26381221"/>
    <s v="Paramount Pictures"/>
    <n v="100"/>
  </r>
  <r>
    <s v="Idle Hands"/>
    <s v="R"/>
    <s v="Comedy"/>
    <x v="11"/>
    <s v="April 30, 1999 (United States)"/>
    <n v="6.2"/>
    <n v="41000"/>
    <s v="Rodman Flender"/>
    <s v="Terri Hughes Burton"/>
    <s v="Devon Sawa"/>
    <s v="United States"/>
    <n v="25000000"/>
    <n v="4152230"/>
    <s v="Columbia Pictures"/>
    <n v="92"/>
  </r>
  <r>
    <s v="I'm Still Here"/>
    <s v="R"/>
    <s v="Comedy"/>
    <x v="29"/>
    <s v="September 16, 2010 (Australia)"/>
    <n v="6.2"/>
    <n v="22000"/>
    <s v="Casey Affleck"/>
    <s v="Casey Affleck"/>
    <s v="Joaquin Phoenix"/>
    <s v="United States"/>
    <m/>
    <n v="626396"/>
    <s v="They Are Going to Kill Us Productions"/>
    <n v="108"/>
  </r>
  <r>
    <s v="Impostor"/>
    <s v="PG-13"/>
    <s v="Drama"/>
    <x v="7"/>
    <s v="January 4, 2002 (United States)"/>
    <n v="6.2"/>
    <n v="23000"/>
    <s v="Gary Fleder"/>
    <s v="Philip K. Dick"/>
    <s v="Shane Brolly"/>
    <s v="United States"/>
    <n v="30000000"/>
    <n v="8694320"/>
    <s v="Dimension Films"/>
    <n v="95"/>
  </r>
  <r>
    <s v="In the Mood"/>
    <s v="PG-13"/>
    <s v="Comedy"/>
    <x v="3"/>
    <s v="September 16, 1987 (United States)"/>
    <n v="6.2"/>
    <n v="905"/>
    <s v="Phil Alden Robinson"/>
    <s v="Robert Kosberg"/>
    <s v="Patrick Dempsey"/>
    <s v="United States"/>
    <n v="7000000"/>
    <n v="999382"/>
    <s v="Kings Road Entertainment"/>
    <n v="98"/>
  </r>
  <r>
    <s v="Inferno"/>
    <s v="PG-13"/>
    <s v="Action"/>
    <x v="30"/>
    <s v="October 28, 2016 (United States)"/>
    <n v="6.2"/>
    <n v="165000"/>
    <s v="Ron Howard"/>
    <s v="Dan Brown"/>
    <s v="Tom Hanks"/>
    <s v="United States"/>
    <n v="75000000"/>
    <n v="220021259"/>
    <s v="Columbia Pictures"/>
    <n v="121"/>
  </r>
  <r>
    <s v="Infinity"/>
    <s v="PG"/>
    <s v="Biography"/>
    <x v="10"/>
    <s v="October 4, 1996 (United States)"/>
    <n v="6.2"/>
    <n v="1700"/>
    <s v="Matthew Broderick"/>
    <s v="Richard Feynman"/>
    <s v="Matthew Broderick"/>
    <s v="United States"/>
    <m/>
    <n v="195170"/>
    <s v="First Look International"/>
    <n v="119"/>
  </r>
  <r>
    <s v="Innocent Blood"/>
    <s v="R"/>
    <s v="Action"/>
    <x v="35"/>
    <s v="September 25, 1992 (United States)"/>
    <n v="6.2"/>
    <n v="9500"/>
    <s v="John Landis"/>
    <s v="Michael Wolk"/>
    <s v="Anne Parillaud"/>
    <s v="United States"/>
    <n v="20000000"/>
    <n v="4943279"/>
    <s v="Warner Bros."/>
    <n v="112"/>
  </r>
  <r>
    <s v="Intolerable Cruelty"/>
    <s v="PG-13"/>
    <s v="Comedy"/>
    <x v="2"/>
    <s v="October 10, 2003 (United States)"/>
    <n v="6.2"/>
    <n v="93000"/>
    <s v="Joel Coen"/>
    <s v="Robert Ramsey"/>
    <s v="George Clooney"/>
    <s v="United States"/>
    <n v="60000000"/>
    <n v="120801243"/>
    <s v="Universal Pictures"/>
    <n v="100"/>
  </r>
  <r>
    <s v="It Comes at Night"/>
    <s v="R"/>
    <s v="Horror"/>
    <x v="27"/>
    <s v="June 9, 2017 (United States)"/>
    <n v="6.2"/>
    <n v="87000"/>
    <s v="Trey Edward Shults"/>
    <s v="Trey Edward Shults"/>
    <s v="Joel Edgerton"/>
    <s v="United States"/>
    <n v="5000000"/>
    <n v="19735344"/>
    <s v="Animal Kingdom"/>
    <n v="91"/>
  </r>
  <r>
    <s v="Jack Ryan: Shadow Recruit"/>
    <s v="PG-13"/>
    <s v="Action"/>
    <x v="20"/>
    <s v="January 17, 2014 (United States)"/>
    <n v="6.2"/>
    <n v="126000"/>
    <s v="Kenneth Branagh"/>
    <s v="Adam Cozad"/>
    <s v="Chris Pine"/>
    <s v="United States"/>
    <n v="60000000"/>
    <n v="135503748"/>
    <s v="Paramount Pictures"/>
    <n v="105"/>
  </r>
  <r>
    <s v="Jack the Giant Slayer"/>
    <s v="PG-13"/>
    <s v="Adventure"/>
    <x v="33"/>
    <s v="March 1, 2013 (United States)"/>
    <n v="6.2"/>
    <n v="134000"/>
    <s v="Bryan Singer"/>
    <s v="Darren Lemke"/>
    <s v="Nicholas Hoult"/>
    <s v="United Kingdom"/>
    <n v="195000000"/>
    <n v="197687603"/>
    <s v="New Line Cinema"/>
    <n v="114"/>
  </r>
  <r>
    <s v="Jeepers Creepers"/>
    <s v="R"/>
    <s v="Horror"/>
    <x v="7"/>
    <s v="August 31, 2001 (United States)"/>
    <n v="6.2"/>
    <n v="115000"/>
    <s v="Victor Salva"/>
    <s v="Victor Salva"/>
    <s v="Gina Philips"/>
    <s v="United States"/>
    <n v="10000000"/>
    <n v="59371303"/>
    <s v="United Artists"/>
    <n v="90"/>
  </r>
  <r>
    <s v="Jekyll and Hyde... Together Again"/>
    <s v="R"/>
    <s v="Sci-Fi"/>
    <x v="31"/>
    <s v="October 1, 1982 (United States)"/>
    <n v="6.2"/>
    <n v="1100"/>
    <s v="Jerry Belson"/>
    <s v="Monica Mcgowan Johnson"/>
    <s v="Mark Blankfield"/>
    <s v="United States"/>
    <n v="5000000"/>
    <n v="3792188"/>
    <s v="Paramount Pictures"/>
    <n v="87"/>
  </r>
  <r>
    <s v="Jersey Girl"/>
    <s v="PG-13"/>
    <s v="Comedy"/>
    <x v="1"/>
    <s v="March 26, 2004 (United States)"/>
    <n v="6.2"/>
    <n v="64000"/>
    <s v="Kevin Smith"/>
    <s v="Kevin Smith"/>
    <s v="Ben Affleck"/>
    <s v="United States"/>
    <n v="35000000"/>
    <n v="35492921"/>
    <s v="Miramax"/>
    <n v="102"/>
  </r>
  <r>
    <s v="Johnny English"/>
    <s v="PG"/>
    <s v="Action"/>
    <x v="2"/>
    <s v="July 18, 2003 (United States)"/>
    <n v="6.2"/>
    <n v="152000"/>
    <s v="Peter Howitt"/>
    <s v="Neal Purvis"/>
    <s v="Rowan Atkinson"/>
    <s v="United Kingdom"/>
    <n v="40000000"/>
    <n v="160466000"/>
    <s v="Universal Pictures"/>
    <n v="87"/>
  </r>
  <r>
    <s v="Johnny English Strikes Again"/>
    <s v="PG"/>
    <s v="Action"/>
    <x v="26"/>
    <s v="October 26, 2018 (United States)"/>
    <n v="6.2"/>
    <n v="67000"/>
    <s v="David Kerr"/>
    <s v="William Davies"/>
    <s v="Rowan Atkinson"/>
    <s v="United Kingdom"/>
    <n v="25000000"/>
    <n v="158972499"/>
    <s v="Universal Pictures"/>
    <n v="89"/>
  </r>
  <r>
    <s v="Jurassic World: Fallen Kingdom"/>
    <s v="PG-13"/>
    <s v="Action"/>
    <x v="26"/>
    <s v="June 22, 2018 (United States)"/>
    <n v="6.2"/>
    <n v="277000"/>
    <s v="J.A. Bayona"/>
    <s v="Derek Connolly"/>
    <s v="Chris Pratt"/>
    <s v="United States"/>
    <n v="170000000"/>
    <n v="1310466296"/>
    <s v="Universal Pictures"/>
    <n v="128"/>
  </r>
  <r>
    <s v="Just Friends"/>
    <s v="PG-13"/>
    <s v="Comedy"/>
    <x v="4"/>
    <s v="November 23, 2005 (United States)"/>
    <n v="6.2"/>
    <n v="109000"/>
    <s v="Roger Kumble"/>
    <s v="Adam 'Tex' Davis"/>
    <s v="Ryan Reynolds"/>
    <s v="Germany"/>
    <m/>
    <n v="51024243"/>
    <s v="Inferno Distribution"/>
    <n v="96"/>
  </r>
  <r>
    <s v="K2"/>
    <s v="R"/>
    <s v="Adventure"/>
    <x v="16"/>
    <s v="May 1, 1992 (United States)"/>
    <n v="6.2"/>
    <n v="6500"/>
    <s v="Franc Roddam"/>
    <s v="Patrick Meyers"/>
    <s v="Michael Biehn"/>
    <s v="United Kingdom"/>
    <m/>
    <n v="3106559"/>
    <s v="Paramount Pictures"/>
    <n v="104"/>
  </r>
  <r>
    <s v="Killer Klowns from Outer Space"/>
    <s v="PG-13"/>
    <s v="Comedy"/>
    <x v="28"/>
    <s v="May 27, 1988 (United States)"/>
    <n v="6.2"/>
    <n v="34000"/>
    <s v="Stephen Chiodo"/>
    <s v="Charles Chiodo"/>
    <s v="Grant Cramer"/>
    <s v="United States"/>
    <n v="2000000"/>
    <m/>
    <s v="Sarlui / Diamant"/>
    <n v="88"/>
  </r>
  <r>
    <s v="Killing Them Softly"/>
    <s v="R"/>
    <s v="Crime"/>
    <x v="36"/>
    <s v="November 30, 2012 (United States)"/>
    <n v="6.2"/>
    <n v="137000"/>
    <s v="Andrew Dominik"/>
    <s v="Andrew Dominik"/>
    <s v="Brad Pitt"/>
    <s v="United States"/>
    <n v="15000000"/>
    <n v="37930465"/>
    <s v="Plan B Entertainment"/>
    <n v="97"/>
  </r>
  <r>
    <s v="Kindergarten Cop"/>
    <s v="PG-13"/>
    <s v="Action"/>
    <x v="32"/>
    <s v="December 21, 1990 (United States)"/>
    <n v="6.2"/>
    <n v="140000"/>
    <s v="Ivan Reitman"/>
    <s v="Murray Salem"/>
    <s v="Arnold Schwarzenegger"/>
    <s v="United States"/>
    <n v="15000000"/>
    <n v="201957688"/>
    <s v="Universal Pictures"/>
    <n v="111"/>
  </r>
  <r>
    <s v="Knowing"/>
    <s v="PG-13"/>
    <s v="Action"/>
    <x v="9"/>
    <s v="March 20, 2009 (United States)"/>
    <n v="6.2"/>
    <n v="225000"/>
    <s v="Alex Proyas"/>
    <s v="Ryne Douglas Pearson"/>
    <s v="Nicolas Cage"/>
    <s v="United States"/>
    <n v="50000000"/>
    <n v="183658498"/>
    <s v="Summit Entertainment"/>
    <n v="121"/>
  </r>
  <r>
    <s v="Krampus"/>
    <s v="PG-13"/>
    <s v="Comedy"/>
    <x v="39"/>
    <s v="December 4, 2015 (United States)"/>
    <n v="6.2"/>
    <n v="66000"/>
    <s v="Michael Dougherty"/>
    <s v="Todd Casey"/>
    <s v="Adam Scott"/>
    <s v="United States"/>
    <n v="15000000"/>
    <n v="61548707"/>
    <s v="Legendary Entertainment"/>
    <n v="98"/>
  </r>
  <r>
    <s v="Kung Pow: Enter the Fist"/>
    <s v="PG-13"/>
    <s v="Action"/>
    <x v="23"/>
    <s v="January 25, 2002 (United States)"/>
    <n v="6.2"/>
    <n v="44000"/>
    <s v="Steve Oedekerk"/>
    <s v="Steve Oedekerk"/>
    <s v="Steve Oedekerk"/>
    <s v="United States"/>
    <n v="10000000"/>
    <n v="16994625"/>
    <s v="Twentieth Century Fox"/>
    <n v="81"/>
  </r>
  <r>
    <s v="Land of the Dead"/>
    <s v="R"/>
    <s v="Horror"/>
    <x v="4"/>
    <s v="June 24, 2005 (United States)"/>
    <n v="6.2"/>
    <n v="93000"/>
    <s v="George A. Romero"/>
    <s v="George A. Romero"/>
    <s v="John Leguizamo"/>
    <s v="United States"/>
    <n v="15000000"/>
    <n v="47074133"/>
    <s v="Universal Pictures"/>
    <n v="93"/>
  </r>
  <r>
    <s v="Lifeforce"/>
    <s v="R"/>
    <s v="Action"/>
    <x v="38"/>
    <s v="June 21, 1985 (United States)"/>
    <n v="6.2"/>
    <n v="24000"/>
    <s v="Tobe Hooper"/>
    <s v="Colin Wilson"/>
    <s v="Steve Railsback"/>
    <s v="United Kingdom"/>
    <n v="25000000"/>
    <n v="11603545"/>
    <s v="Golan-Globus Productions"/>
    <n v="101"/>
  </r>
  <r>
    <s v="Lionheart"/>
    <s v="R"/>
    <s v="Action"/>
    <x v="32"/>
    <s v="January 11, 1991 (United States)"/>
    <n v="6.2"/>
    <n v="34000"/>
    <s v="Sheldon Lettich"/>
    <s v="Stefani Warren"/>
    <s v="Jean-Claude Van Damme"/>
    <s v="United States"/>
    <n v="6000000"/>
    <n v="24271196"/>
    <s v="Imperial Entertainment Corporation"/>
    <n v="108"/>
  </r>
  <r>
    <s v="Lions for Lambs"/>
    <s v="R"/>
    <s v="Crime"/>
    <x v="6"/>
    <s v="November 9, 2007 (United States)"/>
    <n v="6.2"/>
    <n v="48000"/>
    <s v="Robert Redford"/>
    <s v="Matthew Michael Carnahan"/>
    <s v="Tom Cruise"/>
    <s v="United States"/>
    <n v="35000000"/>
    <n v="64811540"/>
    <s v="Metro-Goldwyn-Mayer (MGM)"/>
    <n v="92"/>
  </r>
  <r>
    <s v="Loaded Weapon 1"/>
    <s v="PG-13"/>
    <s v="Action"/>
    <x v="34"/>
    <s v="February 5, 1993 (United States)"/>
    <n v="6.2"/>
    <n v="45000"/>
    <s v="Gene Quintano"/>
    <s v="Don Holley"/>
    <s v="Emilio Estevez"/>
    <s v="United States"/>
    <n v="13000000"/>
    <n v="27979399"/>
    <s v="New Line Cinema"/>
    <n v="84"/>
  </r>
  <r>
    <s v="London Boulevard"/>
    <s v="R"/>
    <s v="Crime"/>
    <x v="29"/>
    <s v="November 26, 2010 (United Kingdom)"/>
    <n v="6.2"/>
    <n v="47000"/>
    <s v="William Monahan"/>
    <s v="William Monahan"/>
    <s v="Colin Farrell"/>
    <s v="United States"/>
    <n v="25000000"/>
    <n v="8307227"/>
    <s v="GK Films"/>
    <n v="103"/>
  </r>
  <r>
    <s v="Love &amp; Sex"/>
    <s v="R"/>
    <s v="Comedy"/>
    <x v="8"/>
    <s v="July 14, 2000 (Spain)"/>
    <n v="6.2"/>
    <n v="5300"/>
    <s v="Valerie Breiman"/>
    <s v="Valerie Breiman"/>
    <s v="Famke Janssen"/>
    <s v="United States"/>
    <m/>
    <n v="580372"/>
    <s v="Behaviour Worldwide"/>
    <n v="82"/>
  </r>
  <r>
    <s v="Lovelace"/>
    <s v="R"/>
    <s v="Biography"/>
    <x v="33"/>
    <s v="August 8, 2013 (Croatia)"/>
    <n v="6.2"/>
    <n v="39000"/>
    <s v="Rob Epstein"/>
    <s v="Andy Bellin"/>
    <s v="Amanda Seyfried"/>
    <s v="United States"/>
    <n v="10000000"/>
    <n v="1585583"/>
    <s v="Millennium Films"/>
    <n v="93"/>
  </r>
  <r>
    <s v="Mad Dog and Glory"/>
    <s v="R"/>
    <s v="Comedy"/>
    <x v="34"/>
    <s v="March 5, 1993 (United States)"/>
    <n v="6.2"/>
    <n v="21000"/>
    <s v="John McNaughton"/>
    <s v="Richard Price"/>
    <s v="Robert De Niro"/>
    <s v="United States"/>
    <n v="19000000"/>
    <n v="11081586"/>
    <s v="Universal Pictures"/>
    <n v="97"/>
  </r>
  <r>
    <s v="Mama"/>
    <s v="PG-13"/>
    <s v="Fantasy"/>
    <x v="33"/>
    <s v="January 18, 2013 (United States)"/>
    <n v="6.2"/>
    <n v="172000"/>
    <s v="Andy Muschietti"/>
    <s v="Andy Muschietti"/>
    <s v="Jessica Chastain"/>
    <s v="Canada"/>
    <n v="15000000"/>
    <n v="146428180"/>
    <s v="Universal Pictures"/>
    <n v="100"/>
  </r>
  <r>
    <s v="Maps to the Stars"/>
    <s v="R"/>
    <s v="Comedy"/>
    <x v="20"/>
    <s v="February 27, 2015 (United States)"/>
    <n v="6.2"/>
    <n v="39000"/>
    <s v="David Cronenberg"/>
    <s v="Bruce Wagner"/>
    <s v="Julianne Moore"/>
    <s v="Canada"/>
    <n v="15000000"/>
    <n v="4510934"/>
    <s v="Prospero Pictures"/>
    <n v="111"/>
  </r>
  <r>
    <s v="Married to the Mob"/>
    <s v="R"/>
    <s v="Comedy"/>
    <x v="28"/>
    <s v="August 19, 1988 (United States)"/>
    <n v="6.2"/>
    <n v="16000"/>
    <s v="Jonathan Demme"/>
    <s v="Barry Strugatz"/>
    <s v="Michelle Pfeiffer"/>
    <s v="United States"/>
    <n v="10000000"/>
    <n v="21486757"/>
    <s v="Orion Pictures"/>
    <n v="104"/>
  </r>
  <r>
    <s v="Meet Bill"/>
    <s v="R"/>
    <s v="Comedy"/>
    <x v="6"/>
    <s v="June 18, 2008 (Iceland)"/>
    <n v="6.2"/>
    <n v="20000"/>
    <s v="Bernie Goldmann"/>
    <s v="Melisa Wallack"/>
    <s v="Aaron Eckhart"/>
    <s v="United States"/>
    <m/>
    <n v="346592"/>
    <s v="GreeneStreet Films"/>
    <n v="93"/>
  </r>
  <r>
    <s v="Men in Black II"/>
    <s v="PG-13"/>
    <s v="Action"/>
    <x v="23"/>
    <s v="July 3, 2002 (United States)"/>
    <n v="6.2"/>
    <n v="351000"/>
    <s v="Barry Sonnenfeld"/>
    <s v="Lowell Cunningham"/>
    <s v="Tommy Lee Jones"/>
    <s v="United States"/>
    <n v="140000000"/>
    <n v="445135288"/>
    <s v="Columbia Pictures"/>
    <n v="88"/>
  </r>
  <r>
    <s v="Message in a Bottle"/>
    <s v="PG-13"/>
    <s v="Drama"/>
    <x v="11"/>
    <s v="February 12, 1999 (United States)"/>
    <n v="6.2"/>
    <n v="37000"/>
    <s v="Luis Mandoki"/>
    <s v="Nicholas Sparks"/>
    <s v="Kevin Costner"/>
    <s v="United States"/>
    <n v="80000000"/>
    <n v="118880016"/>
    <s v="Warner Bros."/>
    <n v="126"/>
  </r>
  <r>
    <s v="Money Talks"/>
    <s v="R"/>
    <s v="Action"/>
    <x v="14"/>
    <s v="August 22, 1997 (United States)"/>
    <n v="6.2"/>
    <n v="28000"/>
    <s v="Brett Ratner"/>
    <s v="Joel Cohen"/>
    <s v="Charlie Sheen"/>
    <s v="United States"/>
    <n v="25000000"/>
    <n v="48407611"/>
    <s v="New Line Cinema"/>
    <n v="97"/>
  </r>
  <r>
    <s v="Monkey Shines"/>
    <s v="R"/>
    <s v="Drama"/>
    <x v="28"/>
    <s v="July 29, 1988 (United States)"/>
    <n v="6.2"/>
    <n v="11000"/>
    <s v="George A. Romero"/>
    <s v="Michael Stewart"/>
    <s v="Jason Beghe"/>
    <s v="United States"/>
    <n v="7000000"/>
    <n v="5344577"/>
    <s v="Orion Pictures"/>
    <n v="113"/>
  </r>
  <r>
    <s v="Moving"/>
    <s v="R"/>
    <s v="Comedy"/>
    <x v="28"/>
    <s v="March 4, 1988 (United States)"/>
    <n v="6.2"/>
    <n v="5300"/>
    <s v="Alan Metter"/>
    <s v="Andy Breckman"/>
    <s v="Richard Pryor"/>
    <s v="United States"/>
    <m/>
    <n v="10815378"/>
    <s v="Warner Bros."/>
    <n v="89"/>
  </r>
  <r>
    <s v="Mr. Magorium's Wonder Emporium"/>
    <s v="G"/>
    <s v="Comedy"/>
    <x v="6"/>
    <s v="November 16, 2007 (United States)"/>
    <n v="6.2"/>
    <n v="44000"/>
    <s v="Zach Helm"/>
    <s v="Zach Helm"/>
    <s v="Natalie Portman"/>
    <s v="United States"/>
    <n v="65000000"/>
    <n v="69474661"/>
    <s v="Mandate Pictures"/>
    <n v="93"/>
  </r>
  <r>
    <s v="Mr. Nice Guy"/>
    <s v="PG-13"/>
    <s v="Action"/>
    <x v="14"/>
    <s v="March 20, 1998 (United States)"/>
    <n v="6.2"/>
    <n v="26000"/>
    <s v="Sammo Kam-Bo Hung"/>
    <s v="Fibe Ma"/>
    <s v="Jackie Chan"/>
    <s v="Hong Kong"/>
    <m/>
    <n v="18814720"/>
    <s v="GH Pictures"/>
    <n v="88"/>
  </r>
  <r>
    <s v="Mrs. Winterbourne"/>
    <s v="PG-13"/>
    <s v="Comedy"/>
    <x v="10"/>
    <s v="April 19, 1996 (United States)"/>
    <n v="6.2"/>
    <n v="7100"/>
    <s v="Richard Benjamin"/>
    <s v="Cornell Woolrich"/>
    <s v="Shirley MacLaine"/>
    <s v="United States"/>
    <n v="25000000"/>
    <n v="10082005"/>
    <s v="TriStar Pictures"/>
    <n v="105"/>
  </r>
  <r>
    <s v="Ms. Purple"/>
    <m/>
    <s v="Crime"/>
    <x v="5"/>
    <s v="September 6, 2019 (United States)"/>
    <n v="6.2"/>
    <n v="481"/>
    <s v="Justin Chon"/>
    <s v="Justin Chon"/>
    <s v="Jake Choi"/>
    <s v="United States"/>
    <m/>
    <n v="80657"/>
    <s v="Electric Panda Entertainment"/>
    <n v="87"/>
  </r>
  <r>
    <s v="Murder by Numbers"/>
    <s v="R"/>
    <s v="Crime"/>
    <x v="23"/>
    <s v="April 19, 2002 (United States)"/>
    <n v="6.2"/>
    <n v="54000"/>
    <s v="Barbet Schroeder"/>
    <s v="Tony Gayton"/>
    <s v="Sandra Bullock"/>
    <s v="United States"/>
    <n v="50000000"/>
    <n v="56714147"/>
    <s v="Warner Bros."/>
    <n v="115"/>
  </r>
  <r>
    <s v="My Friend Dahmer"/>
    <s v="R"/>
    <s v="Biography"/>
    <x v="27"/>
    <s v="March 2, 2018 (France)"/>
    <n v="6.2"/>
    <n v="17000"/>
    <s v="Marc Meyers"/>
    <s v="Marc Meyers"/>
    <s v="Ross Lynch"/>
    <s v="United States"/>
    <m/>
    <n v="1436751"/>
    <s v="Ibid Filmworks"/>
    <n v="107"/>
  </r>
  <r>
    <s v="Nate and Hayes"/>
    <s v="PG"/>
    <s v="Action"/>
    <x v="19"/>
    <s v="November 18, 1983 (United States)"/>
    <n v="6.2"/>
    <n v="2100"/>
    <s v="Ferdinand Fairfax"/>
    <s v="Lloyd Phillips"/>
    <s v="Tommy Lee Jones"/>
    <s v="New Zealand"/>
    <n v="12000000"/>
    <n v="1963756"/>
    <s v="Phillips Whitehouse Productions"/>
    <n v="99"/>
  </r>
  <r>
    <s v="National Lampoon's European Vacation"/>
    <s v="PG-13"/>
    <s v="Adventure"/>
    <x v="38"/>
    <s v="July 26, 1985 (United States)"/>
    <n v="6.2"/>
    <n v="60000"/>
    <s v="Amy Heckerling"/>
    <s v="John Hughes"/>
    <s v="Chevy Chase"/>
    <s v="United States"/>
    <n v="17000000"/>
    <n v="49364621"/>
    <s v="National Lampoon"/>
    <n v="95"/>
  </r>
  <r>
    <s v="Necessary Roughness"/>
    <s v="PG-13"/>
    <s v="Comedy"/>
    <x v="16"/>
    <s v="September 27, 1991 (United States)"/>
    <n v="6.2"/>
    <n v="11000"/>
    <s v="Stan Dragoti"/>
    <s v="Rick Natkin"/>
    <s v="Scott Bakula"/>
    <s v="United States"/>
    <n v="13500000"/>
    <n v="26255594"/>
    <s v="Paramount Pictures"/>
    <n v="108"/>
  </r>
  <r>
    <s v="Never Say Never Again"/>
    <s v="PG"/>
    <s v="Action"/>
    <x v="19"/>
    <s v="October 7, 1983 (United States)"/>
    <n v="6.2"/>
    <n v="63000"/>
    <s v="Irvin Kershner"/>
    <s v="Kevin McClory"/>
    <s v="Sean Connery"/>
    <s v="United Kingdom"/>
    <n v="36000000"/>
    <n v="55432841"/>
    <s v="TaliaFilm II Productions"/>
    <n v="134"/>
  </r>
  <r>
    <s v="New York, I Love You"/>
    <s v="R"/>
    <s v="Comedy"/>
    <x v="0"/>
    <s v="October 16, 2009 (United States)"/>
    <n v="6.2"/>
    <n v="45000"/>
    <s v="Directors"/>
    <s v="Hu Hong"/>
    <s v="Shia LaBeouf"/>
    <s v="United States"/>
    <n v="14700000"/>
    <n v="14603177"/>
    <s v="Vivendi Entertainment"/>
    <n v="103"/>
  </r>
  <r>
    <s v="Next"/>
    <s v="PG-13"/>
    <s v="Action"/>
    <x v="6"/>
    <s v="April 27, 2007 (United States)"/>
    <n v="6.2"/>
    <n v="152000"/>
    <s v="Lee Tamahori"/>
    <s v="Gary Goldman"/>
    <s v="Nicolas Cage"/>
    <s v="United States"/>
    <n v="70000000"/>
    <n v="77621983"/>
    <s v="Paramount Pictures"/>
    <n v="96"/>
  </r>
  <r>
    <s v="Next Friday"/>
    <s v="R"/>
    <s v="Comedy"/>
    <x v="8"/>
    <s v="January 12, 2000 (United States)"/>
    <n v="6.2"/>
    <n v="38000"/>
    <s v="Steve Carr"/>
    <s v="Ice Cube"/>
    <s v="Ice Cube"/>
    <s v="United States"/>
    <n v="11000000"/>
    <n v="59827328"/>
    <s v="New Line Cinema"/>
    <n v="98"/>
  </r>
  <r>
    <s v="Nice Dreams"/>
    <s v="R"/>
    <s v="Comedy"/>
    <x v="12"/>
    <s v="June 5, 1981 (United States)"/>
    <n v="6.2"/>
    <n v="7100"/>
    <s v="Tommy Chong"/>
    <s v="Tommy Chong"/>
    <s v="Cheech Marin"/>
    <s v="United States"/>
    <m/>
    <n v="37000000"/>
    <s v="C &amp; C Brown Production"/>
    <n v="88"/>
  </r>
  <r>
    <s v="Night at the Museum: Secret of the Tomb"/>
    <s v="PG"/>
    <s v="Adventure"/>
    <x v="20"/>
    <s v="December 19, 2014 (United States)"/>
    <n v="6.2"/>
    <n v="111000"/>
    <s v="Shawn Levy"/>
    <s v="David Guion"/>
    <s v="Ben Stiller"/>
    <s v="United Kingdom"/>
    <n v="127000000"/>
    <n v="363204635"/>
    <s v="Twentieth Century Fox"/>
    <n v="98"/>
  </r>
  <r>
    <s v="Night of the Demons"/>
    <s v="R"/>
    <s v="Comedy"/>
    <x v="28"/>
    <s v="October 14, 1988 (United States)"/>
    <n v="6.2"/>
    <n v="14000"/>
    <s v="Kevin Tenney"/>
    <s v="Joe Augustyn"/>
    <s v="Cathy Podewell"/>
    <s v="United States"/>
    <n v="1200000"/>
    <n v="3109904"/>
    <s v="Blue Rider Pictures"/>
    <n v="90"/>
  </r>
  <r>
    <s v="Nightwatch"/>
    <s v="R"/>
    <s v="Drama"/>
    <x v="14"/>
    <s v="April 17, 1998 (United States)"/>
    <n v="6.2"/>
    <n v="19000"/>
    <s v="Ole Bornedal"/>
    <s v="Ole Bornedal"/>
    <s v="Ewan McGregor"/>
    <s v="United States"/>
    <m/>
    <n v="1179002"/>
    <s v="Dimension Films"/>
    <n v="101"/>
  </r>
  <r>
    <s v="No Strings Attached"/>
    <s v="R"/>
    <s v="Comedy"/>
    <x v="24"/>
    <s v="January 21, 2011 (United States)"/>
    <n v="6.2"/>
    <n v="219000"/>
    <s v="Ivan Reitman"/>
    <s v="Elizabeth Meriwether"/>
    <s v="Natalie Portman"/>
    <s v="United States"/>
    <n v="25000000"/>
    <n v="149228077"/>
    <s v="Paramount Pictures"/>
    <n v="108"/>
  </r>
  <r>
    <s v="Nurse Betty"/>
    <s v="R"/>
    <s v="Comedy"/>
    <x v="8"/>
    <s v="September 8, 2000 (United States)"/>
    <n v="6.2"/>
    <n v="33000"/>
    <s v="Neil LaBute"/>
    <s v="John C. Richards"/>
    <s v="RenÃ©e Zellweger"/>
    <s v="Germany"/>
    <n v="35000000"/>
    <n v="29364989"/>
    <s v="Gramercy Pictures (I)"/>
    <n v="110"/>
  </r>
  <r>
    <s v="Off Limits"/>
    <s v="R"/>
    <s v="Action"/>
    <x v="28"/>
    <s v="March 11, 1988 (United States)"/>
    <n v="6.2"/>
    <n v="2700"/>
    <s v="Christopher Crowe"/>
    <s v="Christopher Crowe"/>
    <s v="Willem Dafoe"/>
    <s v="United States"/>
    <n v="12000000"/>
    <n v="7242035"/>
    <s v="Twentieth Century Fox"/>
    <n v="102"/>
  </r>
  <r>
    <s v="Orange County"/>
    <s v="PG-13"/>
    <s v="Comedy"/>
    <x v="23"/>
    <s v="January 11, 2002 (United States)"/>
    <n v="6.2"/>
    <n v="48000"/>
    <s v="Jake Kasdan"/>
    <s v="Mike White"/>
    <s v="Colin Hanks"/>
    <s v="United States"/>
    <n v="18000000"/>
    <n v="43325009"/>
    <s v="Paramount Pictures"/>
    <n v="82"/>
  </r>
  <r>
    <s v="Other People's Money"/>
    <s v="R"/>
    <s v="Comedy"/>
    <x v="16"/>
    <s v="October 18, 1991 (United States)"/>
    <n v="6.2"/>
    <n v="8200"/>
    <s v="Norman Jewison"/>
    <s v="Jerry Sterner"/>
    <s v="Danny DeVito"/>
    <s v="United States"/>
    <m/>
    <n v="25682090"/>
    <s v="Warner Bros."/>
    <n v="103"/>
  </r>
  <r>
    <s v="Our Kind of Traitor"/>
    <s v="R"/>
    <s v="Crime"/>
    <x v="30"/>
    <s v="May 13, 2016 (United Kingdom)"/>
    <n v="6.2"/>
    <n v="21000"/>
    <s v="Susanna White"/>
    <s v="John le CarrÃ©"/>
    <s v="Carlos Acosta"/>
    <s v="United Kingdom"/>
    <m/>
    <n v="10711027"/>
    <s v="StudioCanal"/>
    <n v="108"/>
  </r>
  <r>
    <s v="Outlander"/>
    <s v="R"/>
    <s v="Action"/>
    <x v="0"/>
    <s v="July 11, 2008 (Latvia)"/>
    <n v="6.2"/>
    <n v="73000"/>
    <s v="Howard McCain"/>
    <s v="Dirk Blackman"/>
    <s v="Jim Caviezel"/>
    <s v="United States"/>
    <n v="50000000"/>
    <n v="7034698"/>
    <s v="The Weinstein Company"/>
    <n v="115"/>
  </r>
  <r>
    <s v="Outrageous Fortune"/>
    <s v="R"/>
    <s v="Comedy"/>
    <x v="3"/>
    <s v="January 30, 1987 (United States)"/>
    <n v="6.2"/>
    <n v="7600"/>
    <s v="Arthur Hiller"/>
    <s v="Leslie Dixon"/>
    <s v="Shelley Long"/>
    <s v="United States"/>
    <m/>
    <n v="52864741"/>
    <s v="Touchstone Pictures"/>
    <n v="99"/>
  </r>
  <r>
    <s v="Palo Alto"/>
    <s v="R"/>
    <s v="Drama"/>
    <x v="33"/>
    <s v="May 9, 2014 (United States)"/>
    <n v="6.2"/>
    <n v="28000"/>
    <s v="Gia Coppola"/>
    <s v="Gia Coppola"/>
    <s v="Emma Roberts"/>
    <s v="United States"/>
    <m/>
    <n v="919591"/>
    <s v="American Zoetrope"/>
    <n v="100"/>
  </r>
  <r>
    <s v="Paper Towns"/>
    <s v="PG-13"/>
    <s v="Adventure"/>
    <x v="39"/>
    <s v="July 24, 2015 (United States)"/>
    <n v="6.2"/>
    <n v="98000"/>
    <s v="Jake Schreier"/>
    <s v="Scott Neustadter"/>
    <s v="Nat Wolff"/>
    <s v="United States"/>
    <n v="12000000"/>
    <n v="85512300"/>
    <s v="Fox 2000 Pictures"/>
    <n v="109"/>
  </r>
  <r>
    <s v="Parker"/>
    <s v="R"/>
    <s v="Action"/>
    <x v="33"/>
    <s v="January 25, 2013 (United States)"/>
    <n v="6.2"/>
    <n v="118000"/>
    <s v="Taylor Hackford"/>
    <s v="John J. McLaughlin"/>
    <s v="Jason Statham"/>
    <s v="United States"/>
    <n v="35000000"/>
    <n v="46922566"/>
    <s v="Incentive Filmed Entertainment"/>
    <n v="118"/>
  </r>
  <r>
    <s v="Pearl Harbor"/>
    <s v="PG-13"/>
    <s v="Action"/>
    <x v="7"/>
    <s v="May 25, 2001 (United States)"/>
    <n v="6.2"/>
    <n v="317000"/>
    <s v="Michael Bay"/>
    <s v="Randall Wallace"/>
    <s v="Ben Affleck"/>
    <s v="United States"/>
    <n v="140000000"/>
    <n v="449220945"/>
    <s v="Touchstone Pictures"/>
    <n v="183"/>
  </r>
  <r>
    <s v="Permanent Midnight"/>
    <s v="R"/>
    <s v="Biography"/>
    <x v="17"/>
    <s v="April 23, 1999 (Iceland)"/>
    <n v="6.2"/>
    <n v="7100"/>
    <s v="David Veloz"/>
    <s v="Jerry Stahl"/>
    <s v="Ben Stiller"/>
    <s v="United States"/>
    <m/>
    <n v="1171001"/>
    <s v="JD Productions"/>
    <n v="88"/>
  </r>
  <r>
    <s v="Petit Con"/>
    <s v="R"/>
    <s v="Comedy"/>
    <x v="18"/>
    <s v="April 19, 1985 (United States)"/>
    <n v="6.2"/>
    <n v="105"/>
    <s v="GÃ©rard Lauzier"/>
    <s v="GÃ©rard Lauzier"/>
    <s v="Guy Marchand"/>
    <s v="France"/>
    <m/>
    <n v="127426"/>
    <s v="Gaumont International"/>
    <n v="90"/>
  </r>
  <r>
    <s v="Porky's"/>
    <s v="R"/>
    <s v="Comedy"/>
    <x v="12"/>
    <s v="March 19, 1982 (United States)"/>
    <n v="6.2"/>
    <n v="40000"/>
    <s v="Bob Clark"/>
    <s v="Bob Clark"/>
    <s v="Dan Monahan"/>
    <s v="Canada"/>
    <n v="2500000"/>
    <n v="111289673"/>
    <s v="Astral Bellevue PathÃ©"/>
    <n v="94"/>
  </r>
  <r>
    <s v="Prime"/>
    <s v="PG-13"/>
    <s v="Comedy"/>
    <x v="4"/>
    <s v="October 28, 2005 (United States)"/>
    <n v="6.2"/>
    <n v="40000"/>
    <s v="Ben Younger"/>
    <s v="Ben Younger"/>
    <s v="Uma Thurman"/>
    <s v="United States"/>
    <n v="22000000"/>
    <n v="67937494"/>
    <s v="Prime Film Productions LLC"/>
    <n v="105"/>
  </r>
  <r>
    <s v="Private Benjamin"/>
    <s v="R"/>
    <s v="Comedy"/>
    <x v="37"/>
    <s v="October 10, 1980 (United States)"/>
    <n v="6.2"/>
    <n v="24000"/>
    <s v="Howard Zieff"/>
    <s v="Nancy Meyers"/>
    <s v="Goldie Hawn"/>
    <s v="United States"/>
    <n v="10000000"/>
    <n v="69847348"/>
    <s v="Warner Bros."/>
    <n v="109"/>
  </r>
  <r>
    <s v="Psycho Beach Party"/>
    <s v="Unrated"/>
    <s v="Comedy"/>
    <x v="8"/>
    <s v="September 7, 2001 (United States)"/>
    <n v="6.2"/>
    <n v="5700"/>
    <s v="Robert Lee King"/>
    <s v="Charles Busch"/>
    <s v="Lauren Ambrose"/>
    <s v="Australia"/>
    <n v="1500000"/>
    <n v="268117"/>
    <s v="New Oz Productions"/>
    <n v="95"/>
  </r>
  <r>
    <s v="Pumpkinhead"/>
    <s v="R"/>
    <s v="Fantasy"/>
    <x v="28"/>
    <s v="January 13, 1989 (United States)"/>
    <n v="6.2"/>
    <n v="21000"/>
    <s v="Stan Winston"/>
    <s v="Ed Justin"/>
    <s v="Lance Henriksen"/>
    <s v="United States"/>
    <n v="3500000"/>
    <n v="4385516"/>
    <s v="De Laurentiis Entertainment Group (DEG)"/>
    <n v="86"/>
  </r>
  <r>
    <s v="Radioland Murders"/>
    <s v="PG"/>
    <s v="Comedy"/>
    <x v="13"/>
    <s v="October 21, 1994 (United States)"/>
    <n v="6.2"/>
    <n v="3400"/>
    <s v="Mel Smith"/>
    <s v="George Lucas"/>
    <s v="Brian Benben"/>
    <s v="United States"/>
    <n v="15000000"/>
    <n v="1316865"/>
    <s v="Universal Pictures"/>
    <n v="108"/>
  </r>
  <r>
    <s v="Rampage"/>
    <s v="R"/>
    <s v="Drama"/>
    <x v="3"/>
    <s v="October 30, 1992 (United States)"/>
    <n v="6.2"/>
    <n v="2000"/>
    <s v="William Friedkin"/>
    <s v="William P. Wood"/>
    <s v="Michael Biehn"/>
    <s v="United States"/>
    <n v="7500000"/>
    <n v="796368"/>
    <s v="De Laurentiis Entertainment Group (DEG)"/>
    <n v="97"/>
  </r>
  <r>
    <s v="Red Lights"/>
    <s v="R"/>
    <s v="Drama"/>
    <x v="36"/>
    <s v="March 2, 2012 (Spain)"/>
    <n v="6.2"/>
    <n v="59000"/>
    <s v="Rodrigo CortÃ©s"/>
    <s v="Rodrigo CortÃ©s"/>
    <s v="Sigourney Weaver"/>
    <s v="Spain"/>
    <m/>
    <n v="14107313"/>
    <s v="Millennium Films"/>
    <n v="114"/>
  </r>
  <r>
    <s v="Red State"/>
    <s v="R"/>
    <s v="Action"/>
    <x v="24"/>
    <s v="September 30, 2011 (United Kingdom)"/>
    <n v="6.2"/>
    <n v="63000"/>
    <s v="Kevin Smith"/>
    <s v="Kevin Smith"/>
    <s v="Michael Parks"/>
    <s v="United States"/>
    <n v="4000000"/>
    <n v="1874460"/>
    <s v="NVSH Productions"/>
    <n v="88"/>
  </r>
  <r>
    <s v="Redemption"/>
    <s v="R"/>
    <s v="Action"/>
    <x v="33"/>
    <s v="June 28, 2013 (United Kingdom)"/>
    <n v="6.2"/>
    <n v="68000"/>
    <s v="Steven Knight"/>
    <s v="Steven Knight"/>
    <s v="Jason Statham"/>
    <s v="United Kingdom"/>
    <n v="20000000"/>
    <n v="12671109"/>
    <s v="Lionsgate"/>
    <n v="100"/>
  </r>
  <r>
    <s v="Reign of Fire"/>
    <s v="PG-13"/>
    <s v="Action"/>
    <x v="23"/>
    <s v="July 12, 2002 (United States)"/>
    <n v="6.2"/>
    <n v="129000"/>
    <s v="Rob Bowman"/>
    <s v="Gregg Chabot"/>
    <s v="Matthew McConaughey"/>
    <s v="United States"/>
    <n v="60000000"/>
    <n v="82150183"/>
    <s v="Touchstone Pictures"/>
    <n v="101"/>
  </r>
  <r>
    <s v="Renaissance Man"/>
    <s v="PG-13"/>
    <s v="Comedy"/>
    <x v="13"/>
    <s v="June 3, 1994 (United States)"/>
    <n v="6.2"/>
    <n v="17000"/>
    <s v="Penny Marshall"/>
    <s v="Jim Burnstein"/>
    <s v="Danny DeVito"/>
    <s v="United States"/>
    <n v="40000000"/>
    <n v="24332324"/>
    <s v="Cinergi Pictures Entertainment"/>
    <n v="128"/>
  </r>
  <r>
    <s v="Resident Evil: Apocalypse"/>
    <s v="R"/>
    <s v="Action"/>
    <x v="1"/>
    <s v="September 10, 2004 (United States)"/>
    <n v="6.2"/>
    <n v="190000"/>
    <s v="Alexander Witt"/>
    <s v="Paul W.S. Anderson"/>
    <s v="Milla Jovovich"/>
    <s v="Germany"/>
    <n v="45000000"/>
    <n v="129342769"/>
    <s v="Screen Gems"/>
    <n v="94"/>
  </r>
  <r>
    <s v="Resident Evil: Extinction"/>
    <s v="R"/>
    <s v="Action"/>
    <x v="6"/>
    <s v="September 21, 2007 (United States)"/>
    <n v="6.2"/>
    <n v="187000"/>
    <s v="Russell Mulcahy"/>
    <s v="Paul W.S. Anderson"/>
    <s v="Milla Jovovich"/>
    <s v="France"/>
    <n v="45000000"/>
    <n v="147717833"/>
    <s v="Screen Gems"/>
    <n v="94"/>
  </r>
  <r>
    <s v="Revenge"/>
    <s v="R"/>
    <s v="Action"/>
    <x v="32"/>
    <s v="February 16, 1990 (United States)"/>
    <n v="6.2"/>
    <n v="17000"/>
    <s v="Tony Scott"/>
    <s v="Jim Harrison"/>
    <s v="Kevin Costner"/>
    <s v="United States"/>
    <n v="22000000"/>
    <n v="15645616"/>
    <s v="New World Pictures"/>
    <n v="124"/>
  </r>
  <r>
    <s v="Ricochet"/>
    <s v="R"/>
    <s v="Action"/>
    <x v="16"/>
    <s v="October 4, 1991 (United States)"/>
    <n v="6.2"/>
    <n v="17000"/>
    <s v="Russell Mulcahy"/>
    <s v="Fred Dekker"/>
    <s v="Denzel Washington"/>
    <s v="United States"/>
    <m/>
    <n v="21756163"/>
    <s v="Home Box Office (HBO)"/>
    <n v="102"/>
  </r>
  <r>
    <s v="Ride Along"/>
    <s v="PG-13"/>
    <s v="Action"/>
    <x v="20"/>
    <s v="January 17, 2014 (United States)"/>
    <n v="6.2"/>
    <n v="106000"/>
    <s v="Tim Story"/>
    <s v="Greg Coolidge"/>
    <s v="Ice Cube"/>
    <s v="United States"/>
    <n v="25000000"/>
    <n v="154468902"/>
    <s v="Universal Pictures"/>
    <n v="99"/>
  </r>
  <r>
    <s v="Rogue"/>
    <s v="R"/>
    <s v="Action"/>
    <x v="6"/>
    <s v="November 8, 2007 (Australia)"/>
    <n v="6.2"/>
    <n v="29000"/>
    <s v="Greg McLean"/>
    <s v="Greg McLean"/>
    <s v="Michael Vartan"/>
    <s v="Australia"/>
    <m/>
    <n v="4631926"/>
    <s v="Dimension Films"/>
    <n v="99"/>
  </r>
  <r>
    <s v="Roll Bounce"/>
    <s v="PG-13"/>
    <s v="Comedy"/>
    <x v="4"/>
    <s v="September 23, 2005 (United States)"/>
    <n v="6.2"/>
    <n v="6800"/>
    <s v="Malcolm D. Lee"/>
    <s v="Norman Vance Jr."/>
    <s v="Shad Moss"/>
    <s v="United States"/>
    <m/>
    <n v="17521290"/>
    <s v="State Street Pictures"/>
    <n v="112"/>
  </r>
  <r>
    <s v="Romance &amp; Cigarettes"/>
    <s v="R"/>
    <s v="Comedy"/>
    <x v="4"/>
    <s v="March 3, 2006 (Norway)"/>
    <n v="6.2"/>
    <n v="12000"/>
    <s v="John Turturro"/>
    <s v="John Turturro"/>
    <s v="James Gandolfini"/>
    <s v="United States"/>
    <m/>
    <n v="2935242"/>
    <s v="United Artists"/>
    <n v="105"/>
  </r>
  <r>
    <s v="Romy and Michele's High School Reunion"/>
    <s v="R"/>
    <s v="Comedy"/>
    <x v="14"/>
    <s v="April 25, 1997 (United States)"/>
    <n v="6.2"/>
    <n v="43000"/>
    <s v="David Mirkin"/>
    <s v="Robin Schiff"/>
    <s v="Mira Sorvino"/>
    <s v="United States"/>
    <m/>
    <n v="29235353"/>
    <s v="Touchstone Pictures"/>
    <n v="92"/>
  </r>
  <r>
    <s v="Rugrats in Paris"/>
    <s v="G"/>
    <s v="Animation"/>
    <x v="8"/>
    <s v="November 17, 2000 (United States)"/>
    <n v="6.2"/>
    <n v="12000"/>
    <s v="Stig Bergqvist"/>
    <s v="J. David Stem"/>
    <s v="Christine Cavanaugh"/>
    <s v="Germany"/>
    <n v="30000000"/>
    <n v="103291131"/>
    <s v="Paramount Pictures"/>
    <n v="78"/>
  </r>
  <r>
    <s v="Run"/>
    <s v="R"/>
    <s v="Action"/>
    <x v="16"/>
    <s v="February 1, 1991 (United States)"/>
    <n v="6.2"/>
    <n v="2600"/>
    <s v="Geoff Burrowes"/>
    <s v="Dennis Shryack"/>
    <s v="Patrick Dempsey"/>
    <s v="United States"/>
    <n v="16000000"/>
    <n v="4409328"/>
    <s v="Hollywood Pictures"/>
    <n v="91"/>
  </r>
  <r>
    <s v="Rush Hour 3"/>
    <s v="PG-13"/>
    <s v="Action"/>
    <x v="6"/>
    <s v="August 10, 2007 (United States)"/>
    <n v="6.2"/>
    <n v="157000"/>
    <s v="Brett Ratner"/>
    <s v="Jeff Nathanson"/>
    <s v="Jackie Chan"/>
    <s v="United States"/>
    <n v="140000000"/>
    <n v="258097122"/>
    <s v="New Line Cinema"/>
    <n v="91"/>
  </r>
  <r>
    <s v="Save the Last Dance"/>
    <s v="PG-13"/>
    <s v="Drama"/>
    <x v="7"/>
    <s v="January 12, 2001 (United States)"/>
    <n v="6.2"/>
    <n v="59000"/>
    <s v="Thomas Carter"/>
    <s v="Duane Adler"/>
    <s v="Julia Stiles"/>
    <s v="United States"/>
    <n v="13000000"/>
    <n v="131706809"/>
    <s v="Cort/Madden Productions"/>
    <n v="112"/>
  </r>
  <r>
    <s v="Saw III"/>
    <s v="R"/>
    <s v="Crime"/>
    <x v="15"/>
    <s v="October 27, 2006 (United States)"/>
    <n v="6.2"/>
    <n v="183000"/>
    <s v="Darren Lynn Bousman"/>
    <s v="Leigh Whannell"/>
    <s v="Tobin Bell"/>
    <s v="Canada"/>
    <n v="10000000"/>
    <n v="164874275"/>
    <s v="Twisted Pictures"/>
    <n v="108"/>
  </r>
  <r>
    <s v="Scary Movie"/>
    <s v="R"/>
    <s v="Comedy"/>
    <x v="8"/>
    <s v="July 7, 2000 (United States)"/>
    <n v="6.2"/>
    <n v="238000"/>
    <s v="Keenen Ivory Wayans"/>
    <s v="Shawn Wayans"/>
    <s v="Anna Faris"/>
    <s v="United States"/>
    <n v="19000000"/>
    <n v="278019771"/>
    <s v="Dimension Films"/>
    <n v="88"/>
  </r>
  <r>
    <s v="Scary Stories to Tell in the Dark"/>
    <s v="PG-13"/>
    <s v="Adventure"/>
    <x v="5"/>
    <s v="August 9, 2019 (United States)"/>
    <n v="6.2"/>
    <n v="66000"/>
    <s v="AndrÃ© Ã˜vredal"/>
    <s v="Dan Hageman"/>
    <s v="Zoe Margaret Colletti"/>
    <s v="United States"/>
    <n v="25000000"/>
    <n v="104545505"/>
    <s v="CBS Films"/>
    <n v="108"/>
  </r>
  <r>
    <s v="Scream 2"/>
    <s v="R"/>
    <s v="Horror"/>
    <x v="14"/>
    <s v="December 12, 1997 (United States)"/>
    <n v="6.2"/>
    <n v="161000"/>
    <s v="Wes Craven"/>
    <s v="Kevin Williamson"/>
    <s v="Neve Campbell"/>
    <s v="United States"/>
    <n v="24000000"/>
    <n v="172363301"/>
    <s v="Dimension Films"/>
    <n v="120"/>
  </r>
  <r>
    <s v="Shanghai Knights"/>
    <s v="PG-13"/>
    <s v="Action"/>
    <x v="2"/>
    <s v="February 7, 2003 (United States)"/>
    <n v="6.2"/>
    <n v="102000"/>
    <s v="David Dobkin"/>
    <s v="Alfred Gough"/>
    <s v="Jackie Chan"/>
    <s v="United States"/>
    <n v="50000000"/>
    <n v="88323487"/>
    <s v="Touchstone Pictures"/>
    <n v="114"/>
  </r>
  <r>
    <s v="Sky High"/>
    <s v="PG"/>
    <s v="Adventure"/>
    <x v="4"/>
    <s v="July 29, 2005 (United States)"/>
    <n v="6.2"/>
    <n v="81000"/>
    <s v="Mike Mitchell"/>
    <s v="Paul Hernandez"/>
    <s v="Kurt Russell"/>
    <s v="United States"/>
    <n v="35000000"/>
    <n v="86369815"/>
    <s v="Walt Disney Pictures"/>
    <n v="100"/>
  </r>
  <r>
    <s v="Small Soldiers"/>
    <s v="PG-13"/>
    <s v="Action"/>
    <x v="17"/>
    <s v="July 10, 1998 (United States)"/>
    <n v="6.2"/>
    <n v="93000"/>
    <s v="Joe Dante"/>
    <s v="Gavin Scott"/>
    <s v="Kirsten Dunst"/>
    <s v="United States"/>
    <n v="40000000"/>
    <n v="54682547"/>
    <s v="Universal Pictures"/>
    <n v="110"/>
  </r>
  <r>
    <s v="Solaris"/>
    <s v="PG-13"/>
    <s v="Drama"/>
    <x v="23"/>
    <s v="November 27, 2002 (United States)"/>
    <n v="6.2"/>
    <n v="80000"/>
    <s v="Steven Soderbergh"/>
    <s v="Stanislaw Lem"/>
    <s v="George Clooney"/>
    <s v="United States"/>
    <n v="47000000"/>
    <n v="30002758"/>
    <s v="Twentieth Century Fox"/>
    <n v="99"/>
  </r>
  <r>
    <s v="Sommersby"/>
    <s v="PG-13"/>
    <s v="Drama"/>
    <x v="34"/>
    <s v="February 5, 1993 (United States)"/>
    <n v="6.2"/>
    <n v="20000"/>
    <s v="Jon Amiel"/>
    <s v="Daniel Vigne"/>
    <s v="Richard Gere"/>
    <s v="France"/>
    <m/>
    <n v="140081992"/>
    <s v="Canal+"/>
    <n v="114"/>
  </r>
  <r>
    <s v="Spider-Man 3"/>
    <s v="PG-13"/>
    <s v="Action"/>
    <x v="6"/>
    <s v="May 4, 2007 (United States)"/>
    <n v="6.2"/>
    <n v="513000"/>
    <s v="Sam Raimi"/>
    <s v="Sam Raimi"/>
    <s v="Tobey Maguire"/>
    <s v="United States"/>
    <n v="258000000"/>
    <n v="894983373"/>
    <s v="Columbia Pictures"/>
    <n v="139"/>
  </r>
  <r>
    <s v="Split Second"/>
    <s v="R"/>
    <s v="Action"/>
    <x v="35"/>
    <s v="May 1, 1992 (United States)"/>
    <n v="6.2"/>
    <n v="13000"/>
    <s v="Tony Maylam"/>
    <s v="Gary Scott Thompson"/>
    <s v="Rutger Hauer"/>
    <s v="United Kingdom"/>
    <n v="7000000"/>
    <n v="5430822"/>
    <s v="Challenge Film Corporation"/>
    <n v="90"/>
  </r>
  <r>
    <s v="Stay Tuned"/>
    <s v="PG"/>
    <s v="Adventure"/>
    <x v="35"/>
    <s v="August 14, 1992 (United States)"/>
    <n v="6.2"/>
    <n v="11000"/>
    <s v="Peter Hyams"/>
    <s v="Tom S. Parker"/>
    <s v="John Ritter"/>
    <s v="United States"/>
    <n v="25000000"/>
    <n v="10736401"/>
    <s v="Morgan Creek Entertainment"/>
    <n v="88"/>
  </r>
  <r>
    <s v="Staying Together"/>
    <s v="R"/>
    <s v="Comedy"/>
    <x v="21"/>
    <s v="November 10, 1989 (United States)"/>
    <n v="6.2"/>
    <n v="761"/>
    <s v="Lee Grant"/>
    <s v="Monte Merrick"/>
    <s v="Sean Astin"/>
    <s v="United States"/>
    <m/>
    <n v="4348025"/>
    <m/>
    <n v="91"/>
  </r>
  <r>
    <s v="Stella"/>
    <s v="PG-13"/>
    <s v="Drama"/>
    <x v="32"/>
    <s v="February 2, 1990 (United States)"/>
    <n v="6.2"/>
    <n v="2400"/>
    <s v="John Erman"/>
    <s v="Olive Higgins Prouty"/>
    <s v="Bette Midler"/>
    <s v="United States"/>
    <m/>
    <n v="20240128"/>
    <s v="The Samuel Goldwyn Company"/>
    <n v="109"/>
  </r>
  <r>
    <s v="Step Up"/>
    <s v="PG-13"/>
    <s v="Drama"/>
    <x v="29"/>
    <s v="August 6, 2010 (United States)"/>
    <n v="6.2"/>
    <n v="56000"/>
    <s v="Jon M. Chu"/>
    <s v="Amy Andelson"/>
    <s v="Sharni Vinson"/>
    <s v="United States"/>
    <n v="30000000"/>
    <n v="159291809"/>
    <s v="Summit Entertainment"/>
    <n v="107"/>
  </r>
  <r>
    <s v="Step Up 2: the Streets"/>
    <s v="PG-13"/>
    <s v="Drama"/>
    <x v="0"/>
    <s v="February 14, 2008 (United States)"/>
    <n v="6.2"/>
    <n v="81000"/>
    <s v="Jon M. Chu"/>
    <s v="Toni Ann Johnson"/>
    <s v="Robert Hoffman"/>
    <s v="United States"/>
    <n v="17500000"/>
    <n v="150988382"/>
    <s v="Touchstone Pictures"/>
    <n v="98"/>
  </r>
  <r>
    <s v="Stigmata"/>
    <s v="R"/>
    <s v="Horror"/>
    <x v="11"/>
    <s v="September 10, 1999 (United States)"/>
    <n v="6.2"/>
    <n v="66000"/>
    <s v="Rupert Wainwright"/>
    <s v="Tom Lazarus"/>
    <s v="Patricia Arquette"/>
    <s v="United States"/>
    <n v="29000000"/>
    <n v="89446268"/>
    <s v="Metro-Goldwyn-Mayer (MGM)"/>
    <n v="103"/>
  </r>
  <r>
    <s v="Stormy Monday"/>
    <s v="R"/>
    <s v="Crime"/>
    <x v="28"/>
    <s v="May 1988 (United States)"/>
    <n v="6.2"/>
    <n v="3800"/>
    <s v="Mike Figgis"/>
    <s v="Mike Figgis"/>
    <s v="Melanie Griffith"/>
    <s v="United Kingdom"/>
    <n v="4000000"/>
    <n v="1791328"/>
    <s v="Atlantic Entertainment Group"/>
    <n v="93"/>
  </r>
  <r>
    <s v="Stuber"/>
    <s v="R"/>
    <s v="Action"/>
    <x v="5"/>
    <s v="July 12, 2019 (United States)"/>
    <n v="6.2"/>
    <n v="43000"/>
    <s v="Michael Dowse"/>
    <s v="Tripper Clancy"/>
    <s v="Dave Bautista"/>
    <s v="United States"/>
    <n v="16000000"/>
    <n v="32390945"/>
    <s v="GoldDay"/>
    <n v="93"/>
  </r>
  <r>
    <s v="Surviving the Game"/>
    <s v="R"/>
    <s v="Action"/>
    <x v="13"/>
    <s v="April 15, 1994 (United States)"/>
    <n v="6.2"/>
    <n v="11000"/>
    <s v="Ernest R. Dickerson"/>
    <s v="Eric Bernt"/>
    <s v="Rutger Hauer"/>
    <s v="United States"/>
    <n v="7400000"/>
    <n v="7727256"/>
    <s v="New Line Cinema"/>
    <n v="96"/>
  </r>
  <r>
    <s v="Sweet Home Alabama"/>
    <s v="PG-13"/>
    <s v="Comedy"/>
    <x v="23"/>
    <s v="September 27, 2002 (United States)"/>
    <n v="6.2"/>
    <n v="105000"/>
    <s v="Andy Tennant"/>
    <s v="Douglas J. Eboch"/>
    <s v="Reese Witherspoon"/>
    <s v="United States"/>
    <n v="30000000"/>
    <n v="180622424"/>
    <s v="Touchstone Pictures"/>
    <n v="108"/>
  </r>
  <r>
    <s v="Sweet Virginia"/>
    <s v="R"/>
    <s v="Action"/>
    <x v="27"/>
    <s v="November 30, 2017 (Australia)"/>
    <n v="6.2"/>
    <n v="9200"/>
    <s v="Jamie M. Dagg"/>
    <s v="Paul China"/>
    <s v="Jon Bernthal"/>
    <s v="Canada"/>
    <m/>
    <n v="14725"/>
    <s v="Automatik Entertainment"/>
    <n v="93"/>
  </r>
  <r>
    <s v="Sydney White"/>
    <s v="PG-13"/>
    <s v="Comedy"/>
    <x v="6"/>
    <s v="September 21, 2007 (United States)"/>
    <n v="6.2"/>
    <n v="47000"/>
    <s v="Joe Nussbaum"/>
    <s v="Chad Gomez Creasey"/>
    <s v="Amanda Bynes"/>
    <s v="United States"/>
    <n v="16500000"/>
    <n v="13620075"/>
    <s v="Morgan Creek Entertainment"/>
    <n v="108"/>
  </r>
  <r>
    <s v="Takers"/>
    <s v="PG-13"/>
    <s v="Action"/>
    <x v="29"/>
    <s v="August 27, 2010 (United States)"/>
    <n v="6.2"/>
    <n v="60000"/>
    <s v="John Luessenhop"/>
    <s v="Peter Allen"/>
    <s v="Chris Brown"/>
    <s v="United States"/>
    <n v="32000000"/>
    <n v="80205382"/>
    <s v="Screen Gems"/>
    <n v="107"/>
  </r>
  <r>
    <s v="Taking Lives"/>
    <s v="R"/>
    <s v="Crime"/>
    <x v="1"/>
    <s v="March 19, 2004 (United States)"/>
    <n v="6.2"/>
    <n v="84000"/>
    <s v="D.J. Caruso"/>
    <s v="Michael Pye"/>
    <s v="Angelina Jolie"/>
    <s v="United States"/>
    <n v="45000000"/>
    <n v="65470529"/>
    <s v="Warner Bros."/>
    <n v="103"/>
  </r>
  <r>
    <s v="Tamara Drewe"/>
    <s v="R"/>
    <s v="Comedy"/>
    <x v="29"/>
    <s v="September 10, 2010 (United Kingdom)"/>
    <n v="6.2"/>
    <n v="21000"/>
    <s v="Stephen Frears"/>
    <s v="Posy Simmonds"/>
    <s v="Gemma Arterton"/>
    <s v="United Kingdom"/>
    <m/>
    <n v="12037973"/>
    <s v="Ruby Films"/>
    <n v="107"/>
  </r>
  <r>
    <s v="Terminator: Dark Fate"/>
    <s v="R"/>
    <s v="Action"/>
    <x v="5"/>
    <s v="November 1, 2019 (United States)"/>
    <n v="6.2"/>
    <n v="159000"/>
    <s v="Tim Miller"/>
    <s v="David S. Goyer"/>
    <s v="Linda Hamilton"/>
    <s v="United States"/>
    <n v="185000000"/>
    <n v="261119292"/>
    <s v="Paramount Pictures"/>
    <n v="128"/>
  </r>
  <r>
    <s v="Terror Firmer"/>
    <s v="R"/>
    <s v="Comedy"/>
    <x v="11"/>
    <s v="June 20, 1999 (United States)"/>
    <n v="6.2"/>
    <n v="4900"/>
    <s v="Lloyd Kaufman"/>
    <s v="Patrick Cassidy"/>
    <s v="Will Keenan"/>
    <s v="United States"/>
    <n v="500000"/>
    <m/>
    <s v="Santa Monica Holdings"/>
    <n v="124"/>
  </r>
  <r>
    <s v="That Was Then... This Is Now"/>
    <s v="R"/>
    <s v="Crime"/>
    <x v="38"/>
    <s v="November 8, 1985 (United States)"/>
    <n v="6.2"/>
    <n v="2200"/>
    <s v="Christopher Cain"/>
    <s v="S.E. Hinton"/>
    <s v="Emilio Estevez"/>
    <s v="United States"/>
    <m/>
    <n v="8630068"/>
    <s v="Media Ventures"/>
    <n v="102"/>
  </r>
  <r>
    <s v="The Adventures of Huck Finn"/>
    <s v="PG"/>
    <s v="Adventure"/>
    <x v="34"/>
    <s v="April 2, 1993 (United States)"/>
    <n v="6.2"/>
    <n v="8000"/>
    <s v="Stephen Sommers"/>
    <s v="Mark Twain"/>
    <s v="Elijah Wood"/>
    <s v="United States"/>
    <n v="6500000"/>
    <n v="24103594"/>
    <s v="Steve White Productions"/>
    <n v="108"/>
  </r>
  <r>
    <s v="The Arrival"/>
    <s v="PG-13"/>
    <s v="Mystery"/>
    <x v="10"/>
    <s v="May 31, 1996 (United States)"/>
    <n v="6.2"/>
    <n v="34000"/>
    <s v="David Twohy"/>
    <s v="David Twohy"/>
    <s v="Charlie Sheen"/>
    <s v="United States"/>
    <n v="25000000"/>
    <n v="14063331"/>
    <s v="Live Entertainment"/>
    <n v="115"/>
  </r>
  <r>
    <s v="The Beastmaster"/>
    <s v="PG"/>
    <s v="Action"/>
    <x v="31"/>
    <s v="August 20, 1982 (United States)"/>
    <n v="6.2"/>
    <n v="22000"/>
    <s v="Don Coscarelli"/>
    <s v="Don Coscarelli"/>
    <s v="Marc Singer"/>
    <s v="United States"/>
    <n v="8000000"/>
    <n v="14056528"/>
    <s v="Leisure Investment Company"/>
    <n v="118"/>
  </r>
  <r>
    <s v="The Big Picture"/>
    <s v="PG-13"/>
    <s v="Comedy"/>
    <x v="21"/>
    <s v="December 15, 1989 (Brazil)"/>
    <n v="6.2"/>
    <n v="4800"/>
    <s v="Christopher Guest"/>
    <s v="Michael Varhol"/>
    <s v="Kevin Bacon"/>
    <s v="United States"/>
    <n v="5000000"/>
    <n v="117463"/>
    <s v="Aspen Film Society"/>
    <n v="100"/>
  </r>
  <r>
    <s v="The Big Year"/>
    <s v="PG"/>
    <s v="Comedy"/>
    <x v="24"/>
    <s v="October 14, 2011 (United States)"/>
    <n v="6.2"/>
    <n v="43000"/>
    <s v="David Frankel"/>
    <s v="Howard Franklin"/>
    <s v="Owen Wilson"/>
    <s v="United States"/>
    <n v="41000000"/>
    <n v="8179416"/>
    <s v="Fox 2000 Pictures"/>
    <n v="100"/>
  </r>
  <r>
    <s v="The Brothers Grimsby"/>
    <s v="R"/>
    <s v="Action"/>
    <x v="30"/>
    <s v="March 11, 2016 (United States)"/>
    <n v="6.2"/>
    <n v="96000"/>
    <s v="Louis Leterrier"/>
    <s v="Sacha Baron Cohen"/>
    <s v="Sacha Baron Cohen"/>
    <s v="United Kingdom"/>
    <n v="35000000"/>
    <n v="27979040"/>
    <s v="Blue Sky Films"/>
    <n v="83"/>
  </r>
  <r>
    <s v="The Cannonball Run"/>
    <s v="PG"/>
    <s v="Action"/>
    <x v="12"/>
    <s v="June 19, 1981 (United States)"/>
    <n v="6.2"/>
    <n v="34000"/>
    <s v="Hal Needham"/>
    <s v="Brock Yates"/>
    <s v="Burt Reynolds"/>
    <s v="United States"/>
    <n v="18000000"/>
    <n v="72179579"/>
    <s v="Golden Harvest Company"/>
    <n v="95"/>
  </r>
  <r>
    <s v="The Captain"/>
    <m/>
    <s v="Action"/>
    <x v="5"/>
    <s v="September 30, 2019 (China)"/>
    <n v="6.2"/>
    <n v="1700"/>
    <s v="Andrew Lau"/>
    <s v="Yonggan Yu"/>
    <s v="Hanyu Zhang"/>
    <s v="China"/>
    <m/>
    <n v="417282021"/>
    <s v="Bona Film Group"/>
    <n v="111"/>
  </r>
  <r>
    <s v="The Catcher Was a Spy"/>
    <s v="R"/>
    <s v="Biography"/>
    <x v="26"/>
    <s v="June 22, 2018 (United States)"/>
    <n v="6.2"/>
    <n v="8500"/>
    <s v="Ben Lewin"/>
    <s v="Robert Rodat"/>
    <s v="Paul Rudd"/>
    <s v="United States"/>
    <n v="14000000"/>
    <n v="953953"/>
    <s v="PalmStar Media"/>
    <n v="94"/>
  </r>
  <r>
    <s v="The Death &amp; Life of John F. Donovan"/>
    <s v="R"/>
    <s v="Drama"/>
    <x v="26"/>
    <s v="December 13, 2019 (United States)"/>
    <n v="6.2"/>
    <n v="5900"/>
    <s v="Xavier Dolan"/>
    <s v="Xavier Dolan"/>
    <s v="Kit Harington"/>
    <s v="Canada"/>
    <n v="35000000"/>
    <n v="3326364"/>
    <s v="Lyla Films"/>
    <n v="123"/>
  </r>
  <r>
    <s v="The Deep Blue Sea"/>
    <s v="R"/>
    <s v="Drama"/>
    <x v="24"/>
    <s v="November 25, 2011 (United Kingdom)"/>
    <n v="6.2"/>
    <n v="15000"/>
    <s v="Terence Davies"/>
    <s v="Terence Rattigan"/>
    <s v="Rachel Weisz"/>
    <s v="United Kingdom"/>
    <m/>
    <n v="3143514"/>
    <s v="Camberwell / Fly Films"/>
    <n v="98"/>
  </r>
  <r>
    <s v="The Devil's Own"/>
    <s v="R"/>
    <s v="Action"/>
    <x v="14"/>
    <s v="March 26, 1997 (United States)"/>
    <n v="6.2"/>
    <n v="62000"/>
    <s v="Alan J. Pakula"/>
    <s v="Kevin Jarre"/>
    <s v="Harrison Ford"/>
    <s v="United States"/>
    <n v="90000000"/>
    <n v="140807547"/>
    <s v="Columbia Pictures"/>
    <n v="111"/>
  </r>
  <r>
    <s v="The Divergent Series: Insurgent"/>
    <s v="PG-13"/>
    <s v="Action"/>
    <x v="39"/>
    <s v="March 20, 2015 (United States)"/>
    <n v="6.2"/>
    <n v="223000"/>
    <s v="Robert Schwentke"/>
    <s v="Brian Duffield"/>
    <s v="Shailene Woodley"/>
    <s v="United States"/>
    <n v="110000000"/>
    <n v="297002527"/>
    <s v="Summit Entertainment"/>
    <n v="119"/>
  </r>
  <r>
    <s v="The Divine Fury"/>
    <s v="Not Rated"/>
    <s v="Action"/>
    <x v="5"/>
    <s v="July 31, 2019 (South Korea)"/>
    <n v="6.2"/>
    <n v="2500"/>
    <s v="Joo-hwan Kim"/>
    <s v="Joo-hwan Kim"/>
    <s v="Seo Jun Park"/>
    <s v="South Korea"/>
    <m/>
    <n v="11799556"/>
    <s v="KeyEast"/>
    <n v="129"/>
  </r>
  <r>
    <s v="The Eagle"/>
    <s v="PG-13"/>
    <s v="Action"/>
    <x v="24"/>
    <s v="February 11, 2011 (United States)"/>
    <n v="6.2"/>
    <n v="67000"/>
    <s v="Kevin Macdonald"/>
    <s v="Jeremy Brock"/>
    <s v="Channing Tatum"/>
    <s v="United Kingdom"/>
    <n v="25000000"/>
    <n v="37989684"/>
    <s v="Focus Features"/>
    <n v="114"/>
  </r>
  <r>
    <s v="The Edge of Love"/>
    <s v="R"/>
    <s v="Biography"/>
    <x v="0"/>
    <s v="June 20, 2008 (United Kingdom)"/>
    <n v="6.2"/>
    <n v="17000"/>
    <s v="John Maybury"/>
    <s v="Sharman Macdonald"/>
    <s v="Keira Knightley"/>
    <s v="United Kingdom"/>
    <m/>
    <n v="4297711"/>
    <s v="BBC Films"/>
    <n v="110"/>
  </r>
  <r>
    <s v="The Efficiency Expert"/>
    <s v="PG"/>
    <s v="Comedy"/>
    <x v="16"/>
    <s v="November 6, 1992 (United States)"/>
    <n v="6.2"/>
    <n v="1700"/>
    <s v="Mark Joffe"/>
    <s v="Max Dann"/>
    <s v="Anthony Hopkins"/>
    <s v="Australia"/>
    <m/>
    <n v="179469"/>
    <s v="Australian Film Finance Corporation (AFFC)"/>
    <n v="85"/>
  </r>
  <r>
    <s v="The Escape Artist"/>
    <s v="PG"/>
    <s v="Comedy"/>
    <x v="31"/>
    <s v="May 28, 1982 (United States)"/>
    <n v="6.2"/>
    <n v="683"/>
    <s v="Caleb Deschanel"/>
    <s v="David Wagoner"/>
    <s v="Raul Julia"/>
    <s v="United States"/>
    <m/>
    <n v="143369"/>
    <s v="Zoetrope Studios"/>
    <n v="94"/>
  </r>
  <r>
    <s v="The Fifth Estate"/>
    <s v="R"/>
    <s v="Biography"/>
    <x v="33"/>
    <s v="October 18, 2013 (United States)"/>
    <n v="6.2"/>
    <n v="40000"/>
    <s v="Bill Condon"/>
    <s v="Daniel Domscheit-Berg"/>
    <s v="Benedict Cumberbatch"/>
    <s v="United States"/>
    <n v="28000000"/>
    <n v="9058564"/>
    <s v="Dreamworks Pictures"/>
    <n v="128"/>
  </r>
  <r>
    <s v="The Final Cut"/>
    <s v="PG-13"/>
    <s v="Drama"/>
    <x v="1"/>
    <s v="October 15, 2004 (United States)"/>
    <n v="6.2"/>
    <n v="32000"/>
    <s v="Omar Naim"/>
    <s v="Omar Naim"/>
    <s v="Robin Williams"/>
    <s v="United States"/>
    <m/>
    <n v="3222439"/>
    <s v="Lions Gate Entertainment"/>
    <n v="95"/>
  </r>
  <r>
    <s v="The Five-Year Engagement"/>
    <s v="R"/>
    <s v="Comedy"/>
    <x v="36"/>
    <s v="April 27, 2012 (United States)"/>
    <n v="6.2"/>
    <n v="96000"/>
    <s v="Nicholas Stoller"/>
    <s v="Jason Segel"/>
    <s v="Jason Segel"/>
    <s v="United States"/>
    <n v="30000000"/>
    <n v="54169363"/>
    <s v="Universal Pictures"/>
    <n v="124"/>
  </r>
  <r>
    <s v="The Flamingo Kid"/>
    <s v="PG-13"/>
    <s v="Comedy"/>
    <x v="18"/>
    <s v="December 21, 1984 (United States)"/>
    <n v="6.2"/>
    <n v="5000"/>
    <s v="Garry Marshall"/>
    <s v="Neal Marshall"/>
    <s v="Matt Dillon"/>
    <s v="United States"/>
    <m/>
    <n v="23859382"/>
    <s v="ABC Motion Pictures"/>
    <n v="100"/>
  </r>
  <r>
    <s v="The Good Father"/>
    <s v="R"/>
    <s v="Drama"/>
    <x v="38"/>
    <s v="February 11, 1987 (United States)"/>
    <n v="6.2"/>
    <n v="511"/>
    <s v="Mike Newell"/>
    <s v="Peter Prince"/>
    <s v="Anthony Hopkins"/>
    <s v="United Kingdom"/>
    <m/>
    <n v="421201"/>
    <s v="Channel Four Films"/>
    <n v="90"/>
  </r>
  <r>
    <s v="The Hummingbird Project"/>
    <s v="R"/>
    <s v="Drama"/>
    <x v="26"/>
    <s v="March 22, 2019 (Canada)"/>
    <n v="6.2"/>
    <n v="13000"/>
    <s v="Kim Nguyen"/>
    <s v="Kim Nguyen"/>
    <s v="Jesse Eisenberg"/>
    <s v="Canada"/>
    <m/>
    <n v="878199"/>
    <s v="Item 7"/>
    <n v="111"/>
  </r>
  <r>
    <s v="The Invisible"/>
    <s v="PG-13"/>
    <s v="Crime"/>
    <x v="6"/>
    <s v="April 27, 2007 (United States)"/>
    <n v="6.2"/>
    <n v="35000"/>
    <s v="David S. Goyer"/>
    <s v="Mick Davis"/>
    <s v="Justin Chatwin"/>
    <s v="United States"/>
    <n v="30000000"/>
    <n v="26810113"/>
    <s v="Hollywood Pictures"/>
    <n v="102"/>
  </r>
  <r>
    <s v="The Karate Kid"/>
    <s v="PG"/>
    <s v="Action"/>
    <x v="29"/>
    <s v="June 11, 2010 (United States)"/>
    <n v="6.2"/>
    <n v="168000"/>
    <s v="Harald Zwart"/>
    <s v="Christopher Murphey"/>
    <s v="Jackie Chan"/>
    <s v="United States"/>
    <n v="40000000"/>
    <n v="359126022"/>
    <s v="Columbia Pictures"/>
    <n v="140"/>
  </r>
  <r>
    <s v="The Ladykillers"/>
    <s v="R"/>
    <s v="Comedy"/>
    <x v="1"/>
    <s v="March 26, 2004 (United States)"/>
    <n v="6.2"/>
    <n v="101000"/>
    <s v="Ethan Coen"/>
    <s v="Joel Coen"/>
    <s v="Tom Hanks"/>
    <s v="United States"/>
    <n v="35000000"/>
    <n v="76665191"/>
    <s v="Touchstone Pictures"/>
    <n v="104"/>
  </r>
  <r>
    <s v="The Last Mimzy"/>
    <s v="PG"/>
    <s v="Action"/>
    <x v="6"/>
    <s v="March 23, 2007 (United States)"/>
    <n v="6.2"/>
    <n v="21000"/>
    <s v="Robert Shaye"/>
    <s v="Bruce Joel Rubin"/>
    <s v="Joely Richardson"/>
    <s v="United States"/>
    <m/>
    <n v="27308918"/>
    <s v="New Line Cinema"/>
    <n v="90"/>
  </r>
  <r>
    <s v="The Legend of Tarzan"/>
    <s v="PG-13"/>
    <s v="Action"/>
    <x v="30"/>
    <s v="July 1, 2016 (United States)"/>
    <n v="6.2"/>
    <n v="168000"/>
    <s v="David Yates"/>
    <s v="Adam Cozad"/>
    <s v="Alexander SkarsgÃ¥rd"/>
    <s v="United Kingdom"/>
    <n v="180000000"/>
    <n v="356700357"/>
    <s v="Village Roadshow Pictures"/>
    <n v="110"/>
  </r>
  <r>
    <s v="The Love Witch"/>
    <s v="Unrated"/>
    <s v="Comedy"/>
    <x v="30"/>
    <s v="March 10, 2017 (United Kingdom)"/>
    <n v="6.2"/>
    <n v="14000"/>
    <s v="Anna Biller"/>
    <s v="Anna Biller"/>
    <s v="Samantha Robinson"/>
    <s v="United States"/>
    <m/>
    <n v="246218"/>
    <s v="Anna Biller Productions"/>
    <n v="120"/>
  </r>
  <r>
    <s v="The Man Who Cried"/>
    <s v="R"/>
    <s v="Drama"/>
    <x v="8"/>
    <s v="December 8, 2000 (United Kingdom)"/>
    <n v="6.2"/>
    <n v="15000"/>
    <s v="Sally Potter"/>
    <s v="Sally Potter"/>
    <s v="Christina Ricci"/>
    <s v="United Kingdom"/>
    <m/>
    <n v="1322763"/>
    <s v="Canal+"/>
    <n v="100"/>
  </r>
  <r>
    <s v="The Manhattan Project"/>
    <s v="PG-13"/>
    <s v="Sci-Fi"/>
    <x v="25"/>
    <s v="June 13, 1986 (United States)"/>
    <n v="6.2"/>
    <n v="5600"/>
    <s v="Marshall Brickman"/>
    <s v="Marshall Brickman"/>
    <s v="John Lithgow"/>
    <s v="United States"/>
    <n v="18000000"/>
    <n v="3900000"/>
    <s v="Gladden Entertainment"/>
    <n v="117"/>
  </r>
  <r>
    <s v="The Men Who Stare at Goats"/>
    <s v="R"/>
    <s v="Comedy"/>
    <x v="9"/>
    <s v="November 6, 2009 (United States)"/>
    <n v="6.2"/>
    <n v="129000"/>
    <s v="Grant Heslov"/>
    <s v="Jon Ronson"/>
    <s v="Ewan McGregor"/>
    <s v="United States"/>
    <n v="25000000"/>
    <n v="69095771"/>
    <s v="BBC Films"/>
    <n v="94"/>
  </r>
  <r>
    <s v="The Missionary"/>
    <s v="R"/>
    <s v="Comedy"/>
    <x v="31"/>
    <s v="November 5, 1982 (United States)"/>
    <n v="6.2"/>
    <n v="2100"/>
    <s v="Richard Loncraine"/>
    <s v="Michael Palin"/>
    <s v="Michael Palin"/>
    <s v="United Kingdom"/>
    <m/>
    <n v="7241180"/>
    <s v="HandMade Films"/>
    <n v="90"/>
  </r>
  <r>
    <s v="The Nanny Diaries"/>
    <s v="PG-13"/>
    <s v="Comedy"/>
    <x v="6"/>
    <s v="August 24, 2007 (United States)"/>
    <n v="6.2"/>
    <n v="57000"/>
    <s v="Shari Springer Berman"/>
    <s v="Emma McLaughlin"/>
    <s v="Scarlett Johansson"/>
    <s v="United States"/>
    <n v="20000000"/>
    <n v="47817020"/>
    <s v="The Weinstein Company"/>
    <n v="105"/>
  </r>
  <r>
    <s v="The Neon Demon"/>
    <s v="R"/>
    <s v="Horror"/>
    <x v="30"/>
    <s v="June 24, 2016 (United States)"/>
    <n v="6.2"/>
    <n v="87000"/>
    <s v="Nicolas Winding Refn"/>
    <s v="Nicolas Winding Refn"/>
    <s v="Elle Fanning"/>
    <s v="United States"/>
    <n v="7000000"/>
    <n v="3377430"/>
    <s v="Space Rocket Nation"/>
    <n v="117"/>
  </r>
  <r>
    <s v="The Portrait of a Lady"/>
    <s v="PG-13"/>
    <s v="Drama"/>
    <x v="10"/>
    <s v="January 17, 1997 (United States)"/>
    <n v="6.2"/>
    <n v="11000"/>
    <s v="Jane Campion"/>
    <s v="Henry James"/>
    <s v="Nicole Kidman"/>
    <s v="United Kingdom"/>
    <m/>
    <n v="3692836"/>
    <s v="Polygram Filmed Entertainment"/>
    <n v="144"/>
  </r>
  <r>
    <s v="The Quake"/>
    <s v="PG-13"/>
    <s v="Action"/>
    <x v="26"/>
    <s v="December 14, 2018 (United States)"/>
    <n v="6.2"/>
    <n v="11000"/>
    <s v="John Andreas Andersen"/>
    <s v="John KÃ¥re Raake"/>
    <s v="Kristoffer Joner"/>
    <s v="Norway"/>
    <m/>
    <n v="13837294"/>
    <s v="Fantefilm"/>
    <n v="106"/>
  </r>
  <r>
    <s v="The Quiet"/>
    <s v="R"/>
    <s v="Crime"/>
    <x v="4"/>
    <s v="August 25, 2006 (United States)"/>
    <n v="6.2"/>
    <n v="16000"/>
    <s v="Jamie Babbit"/>
    <s v="Abdi Nazemian"/>
    <s v="Camilla Belle"/>
    <s v="United States"/>
    <n v="900000"/>
    <n v="381420"/>
    <s v="Andrea Sperling Productions"/>
    <n v="96"/>
  </r>
  <r>
    <s v="The Rainbow"/>
    <s v="R"/>
    <s v="Action"/>
    <x v="21"/>
    <s v="May 26, 1989 (United States)"/>
    <n v="6.2"/>
    <n v="1400"/>
    <s v="Ken Russell"/>
    <s v="Ken Russell"/>
    <s v="Sammi Davis"/>
    <s v="United Kingdom"/>
    <n v="11987578"/>
    <n v="444055"/>
    <s v="Vestron Pictures"/>
    <n v="113"/>
  </r>
  <r>
    <s v="The Replacement Killers"/>
    <s v="R"/>
    <s v="Action"/>
    <x v="17"/>
    <s v="February 6, 1998 (United States)"/>
    <n v="6.2"/>
    <n v="28000"/>
    <s v="Antoine Fuqua"/>
    <s v="Ken Sanzel"/>
    <s v="Chow Yun-Fat"/>
    <s v="United States"/>
    <n v="30000000"/>
    <n v="19204929"/>
    <s v="Columbia Pictures"/>
    <n v="87"/>
  </r>
  <r>
    <s v="The Rocker"/>
    <s v="PG-13"/>
    <s v="Comedy"/>
    <x v="0"/>
    <s v="August 20, 2008 (United States)"/>
    <n v="6.2"/>
    <n v="37000"/>
    <s v="Peter Cattaneo"/>
    <s v="Maya Forbes"/>
    <s v="Rainn Wilson"/>
    <s v="United States"/>
    <n v="15000000"/>
    <n v="8808935"/>
    <s v="Fox Atomic"/>
    <n v="102"/>
  </r>
  <r>
    <s v="The Rum Diary"/>
    <s v="R"/>
    <s v="Comedy"/>
    <x v="24"/>
    <s v="October 28, 2011 (United States)"/>
    <n v="6.2"/>
    <n v="100000"/>
    <s v="Bruce Robinson"/>
    <s v="Bruce Robinson"/>
    <s v="Johnny Depp"/>
    <s v="United States"/>
    <n v="45000000"/>
    <n v="30134958"/>
    <s v="GK Films"/>
    <n v="119"/>
  </r>
  <r>
    <s v="The Saint"/>
    <s v="PG-13"/>
    <s v="Action"/>
    <x v="14"/>
    <s v="April 4, 1997 (United States)"/>
    <n v="6.2"/>
    <n v="64000"/>
    <s v="Phillip Noyce"/>
    <s v="Leslie Charteris"/>
    <s v="Val Kilmer"/>
    <s v="United States"/>
    <n v="68000000"/>
    <n v="118063304"/>
    <s v="Paramount Pictures"/>
    <n v="116"/>
  </r>
  <r>
    <s v="The Sisterhood of the Traveling Pants 2"/>
    <s v="PG-13"/>
    <s v="Comedy"/>
    <x v="0"/>
    <s v="August 6, 2008 (United States)"/>
    <n v="6.2"/>
    <n v="28000"/>
    <s v="Sanaa Hamri"/>
    <s v="Elizabeth Chandler"/>
    <s v="America Ferrera"/>
    <s v="United States"/>
    <n v="27000000"/>
    <n v="44352417"/>
    <s v="Alcon Entertainment"/>
    <n v="119"/>
  </r>
  <r>
    <s v="The Strangers"/>
    <s v="R"/>
    <s v="Horror"/>
    <x v="0"/>
    <s v="May 30, 2008 (United States)"/>
    <n v="6.2"/>
    <n v="121000"/>
    <s v="Bryan Bertino"/>
    <s v="Bryan Bertino"/>
    <s v="Scott Speedman"/>
    <s v="United States"/>
    <n v="9000000"/>
    <n v="82410456"/>
    <s v="Rogue Pictures"/>
    <n v="86"/>
  </r>
  <r>
    <s v="The Sunchaser"/>
    <s v="R"/>
    <s v="Crime"/>
    <x v="10"/>
    <s v="October 25, 1996 (United States)"/>
    <n v="6.2"/>
    <n v="4200"/>
    <s v="Michael Cimino"/>
    <s v="Charles Leavitt"/>
    <s v="Woody Harrelson"/>
    <s v="United States"/>
    <m/>
    <n v="21508"/>
    <s v="Appledown Films Inc."/>
    <n v="122"/>
  </r>
  <r>
    <s v="The Tailor of Panama"/>
    <s v="R"/>
    <s v="Comedy"/>
    <x v="7"/>
    <s v="March 30, 2001 (United States)"/>
    <n v="6.2"/>
    <n v="28000"/>
    <s v="John Boorman"/>
    <s v="John le CarrÃ©"/>
    <s v="Pierce Brosnan"/>
    <s v="United States"/>
    <n v="21000000"/>
    <n v="28008462"/>
    <s v="Columbia Pictures"/>
    <n v="109"/>
  </r>
  <r>
    <s v="The Tall Guy"/>
    <s v="R"/>
    <s v="Comedy"/>
    <x v="21"/>
    <s v="September 21, 1990 (United States)"/>
    <n v="6.2"/>
    <n v="4500"/>
    <s v="Mel Smith"/>
    <s v="Richard Curtis"/>
    <s v="Jeff Goldblum"/>
    <s v="United Kingdom"/>
    <m/>
    <n v="510712"/>
    <s v="London Weekend Television (LWT)"/>
    <n v="92"/>
  </r>
  <r>
    <s v="The Texas Chainsaw Massacre"/>
    <s v="R"/>
    <s v="Crime"/>
    <x v="2"/>
    <s v="October 17, 2003 (United States)"/>
    <n v="6.2"/>
    <n v="133000"/>
    <s v="Marcus Nispel"/>
    <s v="Kim Henkel"/>
    <s v="Jessica Biel"/>
    <s v="United States"/>
    <n v="9500000"/>
    <n v="107363905"/>
    <s v="New Line Cinema"/>
    <n v="98"/>
  </r>
  <r>
    <s v="The Thing"/>
    <s v="R"/>
    <s v="Horror"/>
    <x v="24"/>
    <s v="October 14, 2011 (United States)"/>
    <n v="6.2"/>
    <n v="124000"/>
    <s v="Matthijs van Heijningen Jr."/>
    <s v="Eric Heisserer"/>
    <s v="Mary Elizabeth Winstead"/>
    <s v="Canada"/>
    <n v="38000000"/>
    <n v="31505287"/>
    <s v="Morgan Creek Entertainment"/>
    <n v="103"/>
  </r>
  <r>
    <s v="The Two Jakes"/>
    <s v="R"/>
    <s v="Crime"/>
    <x v="32"/>
    <s v="August 10, 1990 (United States)"/>
    <n v="6.2"/>
    <n v="12000"/>
    <s v="Jack Nicholson"/>
    <s v="Robert Towne"/>
    <s v="Jack Nicholson"/>
    <s v="United States"/>
    <n v="19000000"/>
    <n v="10005969"/>
    <s v="88 Productions"/>
    <n v="137"/>
  </r>
  <r>
    <s v="The Visit"/>
    <s v="PG-13"/>
    <s v="Horror"/>
    <x v="39"/>
    <s v="September 11, 2015 (United States)"/>
    <n v="6.2"/>
    <n v="119000"/>
    <s v="M. Night Shyamalan"/>
    <s v="M. Night Shyamalan"/>
    <s v="Olivia DeJonge"/>
    <s v="United States"/>
    <n v="5000000"/>
    <n v="98450062"/>
    <s v="Blinding Edge Pictures"/>
    <n v="94"/>
  </r>
  <r>
    <s v="The Wall"/>
    <s v="R"/>
    <s v="Action"/>
    <x v="27"/>
    <s v="May 18, 2017 (Greece)"/>
    <n v="6.2"/>
    <n v="25000"/>
    <s v="Doug Liman"/>
    <s v="Dwain Worrell"/>
    <s v="Aaron Taylor-Johnson"/>
    <s v="United States"/>
    <m/>
    <n v="4477141"/>
    <s v="Amazon Studios"/>
    <n v="88"/>
  </r>
  <r>
    <s v="The Wedding Date"/>
    <s v="PG-13"/>
    <s v="Comedy"/>
    <x v="4"/>
    <s v="February 4, 2005 (United States)"/>
    <n v="6.2"/>
    <n v="50000"/>
    <s v="Clare Kilner"/>
    <s v="Elizabeth Young"/>
    <s v="Dermot Mulroney"/>
    <s v="United States"/>
    <n v="15000000"/>
    <n v="47096206"/>
    <s v="Gold Circle Films"/>
    <n v="90"/>
  </r>
  <r>
    <s v="The Whistle Blower"/>
    <s v="PG"/>
    <s v="Thriller"/>
    <x v="25"/>
    <s v="July 10, 1987 (United States)"/>
    <n v="6.2"/>
    <n v="2000"/>
    <s v="Simon Langton"/>
    <s v="Julian Bond"/>
    <s v="Michael Caine"/>
    <s v="United Kingdom"/>
    <m/>
    <n v="1500000"/>
    <s v="Portreeve"/>
    <n v="100"/>
  </r>
  <r>
    <s v="This Is 40"/>
    <s v="R"/>
    <s v="Comedy"/>
    <x v="36"/>
    <s v="December 21, 2012 (United States)"/>
    <n v="6.2"/>
    <n v="132000"/>
    <s v="Judd Apatow"/>
    <s v="Judd Apatow"/>
    <s v="Paul Rudd"/>
    <s v="United States"/>
    <n v="35000000"/>
    <n v="88215156"/>
    <s v="Apatow Productions"/>
    <n v="134"/>
  </r>
  <r>
    <s v="Three Fugitives"/>
    <s v="PG-13"/>
    <s v="Action"/>
    <x v="21"/>
    <s v="January 27, 1989 (United States)"/>
    <n v="6.2"/>
    <n v="11000"/>
    <s v="Francis Veber"/>
    <s v="Francis Veber"/>
    <s v="Nick Nolte"/>
    <s v="United States"/>
    <n v="15000000"/>
    <n v="40586886"/>
    <s v="Touchstone Pictures"/>
    <n v="96"/>
  </r>
  <r>
    <s v="TMNT"/>
    <s v="PG"/>
    <s v="Animation"/>
    <x v="6"/>
    <s v="March 23, 2007 (United States)"/>
    <n v="6.2"/>
    <n v="62000"/>
    <s v="Kevin Munroe"/>
    <s v="Kevin Munroe"/>
    <s v="Patrick Stewart"/>
    <s v="Hong Kong"/>
    <n v="34000000"/>
    <n v="95802916"/>
    <s v="4Kids Entertainment"/>
    <n v="103"/>
  </r>
  <r>
    <s v="Total Recall"/>
    <s v="PG-13"/>
    <s v="Action"/>
    <x v="36"/>
    <s v="August 3, 2012 (United States)"/>
    <n v="6.2"/>
    <n v="244000"/>
    <s v="Len Wiseman"/>
    <s v="Kurt Wimmer"/>
    <s v="Colin Farrell"/>
    <s v="United States"/>
    <n v="125000000"/>
    <n v="198467168"/>
    <s v="Total Recall"/>
    <n v="118"/>
  </r>
  <r>
    <s v="Tough Guys"/>
    <s v="PG"/>
    <s v="Comedy"/>
    <x v="25"/>
    <s v="October 3, 1986 (United States)"/>
    <n v="6.2"/>
    <n v="6800"/>
    <s v="Jeff Kanew"/>
    <s v="James Orr"/>
    <s v="Burt Lancaster"/>
    <s v="United States"/>
    <n v="10000000"/>
    <n v="21458229"/>
    <s v="Touchstone Pictures"/>
    <n v="104"/>
  </r>
  <r>
    <s v="Tower Heist"/>
    <s v="PG-13"/>
    <s v="Action"/>
    <x v="24"/>
    <s v="November 4, 2011 (United States)"/>
    <n v="6.2"/>
    <n v="137000"/>
    <s v="Brett Ratner"/>
    <s v="Adam Cooper"/>
    <s v="Eddie Murphy"/>
    <s v="United States"/>
    <n v="75000000"/>
    <n v="152930623"/>
    <s v="Universal Pictures"/>
    <n v="104"/>
  </r>
  <r>
    <s v="Trainwreck"/>
    <s v="R"/>
    <s v="Comedy"/>
    <x v="39"/>
    <s v="July 17, 2015 (United States)"/>
    <n v="6.2"/>
    <n v="132000"/>
    <s v="Judd Apatow"/>
    <s v="Amy Schumer"/>
    <s v="Amy Schumer"/>
    <s v="United States"/>
    <n v="35000000"/>
    <n v="140795793"/>
    <s v="Universal Pictures"/>
    <n v="125"/>
  </r>
  <r>
    <s v="Transcendence"/>
    <s v="PG-13"/>
    <s v="Action"/>
    <x v="20"/>
    <s v="April 18, 2014 (United States)"/>
    <n v="6.2"/>
    <n v="220000"/>
    <s v="Wally Pfister"/>
    <s v="Jack Paglen"/>
    <s v="Johnny Depp"/>
    <s v="United Kingdom"/>
    <n v="100000000"/>
    <n v="103039258"/>
    <s v="Alcon Entertainment"/>
    <n v="119"/>
  </r>
  <r>
    <s v="Transformers: Dark of the Moon"/>
    <s v="PG-13"/>
    <s v="Action"/>
    <x v="24"/>
    <s v="June 29, 2011 (United States)"/>
    <n v="6.2"/>
    <n v="390000"/>
    <s v="Michael Bay"/>
    <s v="Ehren Kruger"/>
    <s v="Shia LaBeouf"/>
    <s v="United States"/>
    <n v="195000000"/>
    <n v="1123794079"/>
    <s v="Paramount Pictures"/>
    <n v="154"/>
  </r>
  <r>
    <s v="Trapped"/>
    <s v="R"/>
    <s v="Action"/>
    <x v="23"/>
    <s v="September 20, 2002 (United States)"/>
    <n v="6.2"/>
    <n v="23000"/>
    <s v="Luis Mandoki"/>
    <s v="Greg Iles"/>
    <s v="Kevin Bacon"/>
    <s v="United States"/>
    <n v="30000000"/>
    <n v="13414416"/>
    <s v="Columbia Pictures"/>
    <n v="106"/>
  </r>
  <r>
    <s v="Tulip Fever"/>
    <s v="R"/>
    <s v="Drama"/>
    <x v="27"/>
    <s v="September 1, 2017 (United States)"/>
    <n v="6.2"/>
    <n v="19000"/>
    <s v="Justin Chadwick"/>
    <s v="Deborah Moggach"/>
    <s v="Alicia Vikander"/>
    <s v="United Kingdom"/>
    <n v="25000000"/>
    <n v="9204549"/>
    <s v="Worldview Entertainment"/>
    <n v="105"/>
  </r>
  <r>
    <s v="Tumbledown"/>
    <s v="R"/>
    <s v="Comedy"/>
    <x v="39"/>
    <s v="February 5, 2016 (United States)"/>
    <n v="6.2"/>
    <n v="6800"/>
    <s v="Sean Mewshaw"/>
    <s v="Sean Mewshaw"/>
    <s v="Rebecca Hall"/>
    <s v="United States"/>
    <m/>
    <n v="282083"/>
    <s v="BRON Studios"/>
    <n v="105"/>
  </r>
  <r>
    <s v="Tune in Tomorrow..."/>
    <s v="PG-13"/>
    <s v="Comedy"/>
    <x v="32"/>
    <s v="November 2, 1990 (United States)"/>
    <n v="6.2"/>
    <n v="1700"/>
    <s v="Jon Amiel"/>
    <s v="Mario Vargas Llosa"/>
    <s v="Barbara Hershey"/>
    <s v="United States"/>
    <n v="11000000"/>
    <n v="1794001"/>
    <s v="Odyssey"/>
    <n v="107"/>
  </r>
  <r>
    <s v="Turner &amp; Hooch"/>
    <s v="PG"/>
    <s v="Comedy"/>
    <x v="21"/>
    <s v="July 28, 1989 (United States)"/>
    <n v="6.2"/>
    <n v="66000"/>
    <s v="Roger Spottiswoode"/>
    <s v="Dennis Shryack"/>
    <s v="Tom Hanks"/>
    <s v="United States"/>
    <n v="13000000"/>
    <n v="71079915"/>
    <s v="Touchstone Pictures"/>
    <n v="97"/>
  </r>
  <r>
    <s v="Twilight"/>
    <s v="R"/>
    <s v="Crime"/>
    <x v="17"/>
    <s v="March 6, 1998 (United States)"/>
    <n v="6.2"/>
    <n v="11000"/>
    <s v="Robert Benton"/>
    <s v="Robert Benton"/>
    <s v="Paul Newman"/>
    <s v="United States"/>
    <n v="37000000"/>
    <n v="15055091"/>
    <s v="Cinehaus"/>
    <n v="94"/>
  </r>
  <r>
    <s v="Two Can Play That Game"/>
    <s v="R"/>
    <s v="Comedy"/>
    <x v="7"/>
    <s v="September 7, 2001 (United States)"/>
    <n v="6.2"/>
    <n v="6500"/>
    <s v="Mark Brown"/>
    <s v="Mark Brown"/>
    <s v="Vivica A. Fox"/>
    <s v="United States"/>
    <n v="13000000"/>
    <n v="22391450"/>
    <s v="Screen Gems"/>
    <n v="90"/>
  </r>
  <r>
    <s v="Undisputed"/>
    <s v="R"/>
    <s v="Action"/>
    <x v="23"/>
    <s v="August 23, 2002 (United States)"/>
    <n v="6.2"/>
    <n v="30000"/>
    <s v="Walter Hill"/>
    <s v="David Giler"/>
    <s v="Wesley Snipes"/>
    <s v="United States"/>
    <n v="20000000"/>
    <n v="14946150"/>
    <s v="A Band Apart"/>
    <n v="94"/>
  </r>
  <r>
    <s v="Untraceable"/>
    <s v="R"/>
    <s v="Crime"/>
    <x v="0"/>
    <s v="January 25, 2008 (United States)"/>
    <n v="6.2"/>
    <n v="48000"/>
    <s v="Gregory Hoblit"/>
    <s v="Robert Fyvolent"/>
    <s v="Diane Lane"/>
    <s v="United States"/>
    <n v="35000000"/>
    <n v="52933513"/>
    <s v="Screen Gems"/>
    <n v="101"/>
  </r>
  <r>
    <s v="Up Close &amp; Personal"/>
    <s v="PG-13"/>
    <s v="Drama"/>
    <x v="10"/>
    <s v="March 1, 1996 (United States)"/>
    <n v="6.2"/>
    <n v="14000"/>
    <s v="Jon Avnet"/>
    <s v="Joan Didion"/>
    <s v="Robert Redford"/>
    <s v="United States"/>
    <n v="60000000"/>
    <n v="100688705"/>
    <s v="Touchstone Pictures"/>
    <n v="124"/>
  </r>
  <r>
    <s v="Uptown Girls"/>
    <s v="PG-13"/>
    <s v="Comedy"/>
    <x v="2"/>
    <s v="August 15, 2003 (United States)"/>
    <n v="6.2"/>
    <n v="36000"/>
    <s v="Boaz Yakin"/>
    <s v="Julia Dahl"/>
    <s v="Brittany Murphy"/>
    <s v="United States"/>
    <n v="20000000"/>
    <n v="44617342"/>
    <s v="Metro-Goldwyn-Mayer (MGM)"/>
    <n v="92"/>
  </r>
  <r>
    <s v="Vacancy"/>
    <s v="R"/>
    <s v="Horror"/>
    <x v="6"/>
    <s v="April 20, 2007 (United States)"/>
    <n v="6.2"/>
    <n v="96000"/>
    <s v="NimrÃ³d Antal"/>
    <s v="Mark L. Smith"/>
    <s v="Kate Beckinsale"/>
    <s v="United States"/>
    <n v="19000000"/>
    <n v="35442935"/>
    <s v="Screen Gems"/>
    <n v="85"/>
  </r>
  <r>
    <s v="Vanity Fair"/>
    <s v="PG-13"/>
    <s v="Drama"/>
    <x v="1"/>
    <s v="September 1, 2004 (United States)"/>
    <n v="6.2"/>
    <n v="21000"/>
    <s v="Mira Nair"/>
    <s v="Matthew Faulk"/>
    <s v="Reese Witherspoon"/>
    <s v="United States"/>
    <n v="23000000"/>
    <n v="19463185"/>
    <s v="Focus Features"/>
    <n v="141"/>
  </r>
  <r>
    <s v="Wall Street: Money Never Sleeps"/>
    <s v="PG-13"/>
    <s v="Drama"/>
    <x v="29"/>
    <s v="September 24, 2010 (United States)"/>
    <n v="6.2"/>
    <n v="100000"/>
    <s v="Oliver Stone"/>
    <s v="Allan Loeb"/>
    <s v="Shia LaBeouf"/>
    <s v="United States"/>
    <n v="70000000"/>
    <n v="134748021"/>
    <s v="Twentieth Century Fox"/>
    <n v="133"/>
  </r>
  <r>
    <s v="War"/>
    <s v="R"/>
    <s v="Action"/>
    <x v="6"/>
    <s v="August 24, 2007 (United States)"/>
    <n v="6.2"/>
    <n v="87000"/>
    <s v="Philip G. Atwell"/>
    <s v="Lee Anthony Smith"/>
    <s v="Jet Li"/>
    <s v="Canada"/>
    <n v="25000000"/>
    <n v="40481352"/>
    <s v="Lionsgate"/>
    <n v="103"/>
  </r>
  <r>
    <s v="Warlock"/>
    <s v="R"/>
    <s v="Action"/>
    <x v="21"/>
    <s v="January 11, 1991 (United States)"/>
    <n v="6.2"/>
    <n v="16000"/>
    <s v="Steve Miner"/>
    <s v="David Twohy"/>
    <s v="Julian Sands"/>
    <s v="United States"/>
    <n v="7000000"/>
    <n v="9094451"/>
    <s v="New World Pictures"/>
    <n v="103"/>
  </r>
  <r>
    <s v="Waterworld"/>
    <s v="PG-13"/>
    <s v="Action"/>
    <x v="40"/>
    <s v="July 28, 1995 (United States)"/>
    <n v="6.2"/>
    <n v="186000"/>
    <s v="Kevin Reynolds"/>
    <s v="Peter Rader"/>
    <s v="Kevin Costner"/>
    <s v="United States"/>
    <n v="175000000"/>
    <n v="264218220"/>
    <s v="Universal Pictures"/>
    <n v="135"/>
  </r>
  <r>
    <s v="Waxwork"/>
    <s v="R"/>
    <s v="Comedy"/>
    <x v="28"/>
    <s v="June 17, 1988 (United States)"/>
    <n v="6.2"/>
    <n v="12000"/>
    <s v="Anthony Hickox"/>
    <s v="Anthony Hickox"/>
    <s v="Zach Galligan"/>
    <s v="United States"/>
    <n v="3000000"/>
    <n v="808114"/>
    <s v="Palla"/>
    <n v="95"/>
  </r>
  <r>
    <s v="Wayne's World 2"/>
    <s v="PG-13"/>
    <s v="Comedy"/>
    <x v="34"/>
    <s v="December 10, 1993 (United States)"/>
    <n v="6.2"/>
    <n v="79000"/>
    <s v="Stephen Surjik"/>
    <s v="Mike Myers"/>
    <s v="Mike Myers"/>
    <s v="United States"/>
    <n v="40000000"/>
    <n v="48198019"/>
    <s v="Paramount Pictures"/>
    <n v="95"/>
  </r>
  <r>
    <s v="We Are Your Friends"/>
    <s v="R"/>
    <s v="Drama"/>
    <x v="39"/>
    <s v="August 28, 2015 (United States)"/>
    <n v="6.2"/>
    <n v="37000"/>
    <s v="Max Joseph"/>
    <s v="Max Joseph"/>
    <s v="Zac Efron"/>
    <s v="United Kingdom"/>
    <n v="2000000"/>
    <n v="11122090"/>
    <s v="StudioCanal"/>
    <n v="96"/>
  </r>
  <r>
    <s v="Welcome to Marwen"/>
    <s v="PG-13"/>
    <s v="Biography"/>
    <x v="26"/>
    <s v="December 21, 2018 (United States)"/>
    <n v="6.2"/>
    <n v="21000"/>
    <s v="Robert Zemeckis"/>
    <s v="Robert Zemeckis"/>
    <s v="Steve Carell"/>
    <s v="Japan"/>
    <n v="39000000"/>
    <n v="13061491"/>
    <s v="Universal Pictures"/>
    <n v="116"/>
  </r>
  <r>
    <s v="White of the Eye"/>
    <s v="R"/>
    <s v="Horror"/>
    <x v="3"/>
    <s v="June 19, 1987 (United Kingdom)"/>
    <n v="6.2"/>
    <n v="2200"/>
    <s v="Donald Cammell"/>
    <s v="China Kong"/>
    <s v="David Keith"/>
    <s v="United Kingdom"/>
    <m/>
    <m/>
    <s v="Mrs. White's Productions"/>
    <n v="110"/>
  </r>
  <r>
    <s v="White Water Summer"/>
    <s v="PG"/>
    <s v="Adventure"/>
    <x v="3"/>
    <s v="July 10, 1987 (United States)"/>
    <n v="6.2"/>
    <n v="5200"/>
    <s v="Jeff Bleckner"/>
    <s v="Manya Starr"/>
    <s v="Kevin Bacon"/>
    <s v="United States"/>
    <m/>
    <n v="300859"/>
    <s v="Columbia Pictures"/>
    <n v="90"/>
  </r>
  <r>
    <s v="Why Him?"/>
    <s v="R"/>
    <s v="Comedy"/>
    <x v="30"/>
    <s v="December 23, 2016 (United States)"/>
    <n v="6.2"/>
    <n v="104000"/>
    <s v="John Hamburg"/>
    <s v="John Hamburg"/>
    <s v="Zoey Deutch"/>
    <s v="United States"/>
    <n v="38000000"/>
    <n v="118102725"/>
    <s v="Twentieth Century Fox"/>
    <n v="111"/>
  </r>
  <r>
    <s v="Winter People"/>
    <s v="PG-13"/>
    <s v="Drama"/>
    <x v="21"/>
    <s v="April 14, 1989 (United States)"/>
    <n v="6.2"/>
    <n v="1300"/>
    <s v="Ted Kotcheff"/>
    <s v="John Ehle"/>
    <s v="Kurt Russell"/>
    <s v="United States"/>
    <m/>
    <n v="2023282"/>
    <s v="Castle Rock Entertainment"/>
    <n v="110"/>
  </r>
  <r>
    <s v="Winter's Tale"/>
    <s v="PG-13"/>
    <s v="Drama"/>
    <x v="20"/>
    <s v="February 14, 2014 (United States)"/>
    <n v="6.2"/>
    <n v="53000"/>
    <s v="Akiva Goldsman"/>
    <s v="Akiva Goldsman"/>
    <s v="Colin Farrell"/>
    <s v="United States"/>
    <n v="60000000"/>
    <n v="30800231"/>
    <s v="Village Roadshow Pictures"/>
    <n v="118"/>
  </r>
  <r>
    <s v="Wolf"/>
    <s v="R"/>
    <s v="Drama"/>
    <x v="13"/>
    <s v="June 17, 1994 (United States)"/>
    <n v="6.2"/>
    <n v="54000"/>
    <s v="Mike Nichols"/>
    <s v="Jim Harrison"/>
    <s v="Jack Nicholson"/>
    <s v="United States"/>
    <n v="70000000"/>
    <n v="131002597"/>
    <s v="Columbia Pictures"/>
    <n v="125"/>
  </r>
  <r>
    <s v="Wolf Creek"/>
    <s v="R"/>
    <s v="Horror"/>
    <x v="4"/>
    <s v="December 25, 2005 (United States)"/>
    <n v="6.2"/>
    <n v="69000"/>
    <s v="Greg McLean"/>
    <s v="Greg McLean"/>
    <s v="Nathan Phillips"/>
    <s v="Australia"/>
    <n v="1000000"/>
    <n v="30894796"/>
    <s v="Australian Film Finance Corporation (AFFC)"/>
    <n v="99"/>
  </r>
  <r>
    <s v="Wonder Wheel"/>
    <s v="PG-13"/>
    <s v="Drama"/>
    <x v="27"/>
    <s v="December 15, 2017 (United States)"/>
    <n v="6.2"/>
    <n v="27000"/>
    <s v="Woody Allen"/>
    <s v="Woody Allen"/>
    <s v="Justin Timberlake"/>
    <s v="United States"/>
    <n v="25000000"/>
    <n v="15889124"/>
    <s v="Amazon Studios"/>
    <n v="101"/>
  </r>
  <r>
    <s v="Wonderstruck"/>
    <s v="PG"/>
    <s v="Adventure"/>
    <x v="27"/>
    <s v="October 20, 2017 (United States)"/>
    <n v="6.2"/>
    <n v="9800"/>
    <s v="Todd Haynes"/>
    <s v="Brian Selznick"/>
    <s v="Oakes Fegley"/>
    <s v="United States"/>
    <m/>
    <n v="3285916"/>
    <s v="Amazon Studios"/>
    <n v="116"/>
  </r>
  <r>
    <s v="Youngblood"/>
    <s v="R"/>
    <s v="Drama"/>
    <x v="25"/>
    <s v="January 31, 1986 (United States)"/>
    <n v="6.2"/>
    <n v="13000"/>
    <s v="Peter Markle"/>
    <s v="Peter Markle"/>
    <s v="Rob Lowe"/>
    <s v="United States"/>
    <m/>
    <n v="15448384"/>
    <s v="Blueline Productions"/>
    <n v="110"/>
  </r>
  <r>
    <s v="Zathura: A Space Adventure"/>
    <s v="PG"/>
    <s v="Action"/>
    <x v="4"/>
    <s v="November 11, 2005 (United States)"/>
    <n v="6.2"/>
    <n v="97000"/>
    <s v="Jon Favreau"/>
    <s v="Chris Van Allsburg"/>
    <s v="Josh Hutcherson"/>
    <s v="United States"/>
    <n v="65000000"/>
    <n v="65079104"/>
    <s v="Columbia Pictures"/>
    <n v="101"/>
  </r>
  <r>
    <s v="Zorro: The Gay Blade"/>
    <s v="PG"/>
    <s v="Action"/>
    <x v="12"/>
    <s v="July 17, 1981 (United States)"/>
    <n v="6.2"/>
    <n v="4100"/>
    <s v="Peter Medak"/>
    <s v="Hal Dresner"/>
    <s v="George Hamilton"/>
    <s v="United States"/>
    <m/>
    <m/>
    <s v="Melvin Simon Productions"/>
    <n v="93"/>
  </r>
  <r>
    <s v="10 to Midnight"/>
    <s v="R"/>
    <s v="Crime"/>
    <x v="19"/>
    <s v="March 11, 1983 (United States)"/>
    <n v="6.3"/>
    <n v="7200"/>
    <s v="J. Lee Thompson"/>
    <s v="William Roberts"/>
    <s v="Charles Bronson"/>
    <s v="United States"/>
    <n v="4520000"/>
    <n v="7175592"/>
    <s v="Cannon Films"/>
    <n v="101"/>
  </r>
  <r>
    <s v="47 Ronin"/>
    <s v="PG-13"/>
    <s v="Action"/>
    <x v="33"/>
    <s v="December 25, 2013 (United States)"/>
    <n v="6.3"/>
    <n v="152000"/>
    <s v="Carl Rinsch"/>
    <s v="Chris Morgan"/>
    <s v="Keanu Reeves"/>
    <s v="United States"/>
    <n v="175000000"/>
    <n v="151783839"/>
    <s v="Bluegrass Films"/>
    <n v="128"/>
  </r>
  <r>
    <s v="A Field in England"/>
    <s v="Not Rated"/>
    <s v="Drama"/>
    <x v="33"/>
    <s v="July 5, 2013 (United Kingdom)"/>
    <n v="6.3"/>
    <n v="12000"/>
    <s v="Ben Wheatley"/>
    <s v="Amy Jump"/>
    <s v="Julian Barratt"/>
    <s v="United Kingdom"/>
    <m/>
    <n v="97195"/>
    <s v="Film4"/>
    <n v="90"/>
  </r>
  <r>
    <s v="A Prayer for the Dying"/>
    <s v="R"/>
    <s v="Action"/>
    <x v="3"/>
    <s v="September 11, 1987 (United States)"/>
    <n v="6.3"/>
    <n v="4800"/>
    <s v="Mike Hodges"/>
    <s v="Jack Higgins"/>
    <s v="Mickey Rourke"/>
    <s v="United Kingdom"/>
    <n v="6000000"/>
    <n v="1432687"/>
    <s v="The Samuel Goldwyn Company"/>
    <n v="107"/>
  </r>
  <r>
    <s v="A Simple Twist of Fate"/>
    <s v="PG-13"/>
    <s v="Comedy"/>
    <x v="13"/>
    <s v="September 2, 1994 (United States)"/>
    <n v="6.3"/>
    <n v="5200"/>
    <s v="Gillies MacKinnon"/>
    <s v="George Eliot"/>
    <s v="Steve Martin"/>
    <s v="United States"/>
    <m/>
    <n v="3430583"/>
    <s v="Touchstone Pictures"/>
    <n v="106"/>
  </r>
  <r>
    <s v="A View to a Kill"/>
    <s v="PG"/>
    <s v="Action"/>
    <x v="38"/>
    <s v="May 24, 1985 (United States)"/>
    <n v="6.3"/>
    <n v="91000"/>
    <s v="John Glen"/>
    <s v="Richard Maibaum"/>
    <s v="Roger Moore"/>
    <s v="United Kingdom"/>
    <n v="30000000"/>
    <n v="50327960"/>
    <s v="Eon Productions"/>
    <n v="131"/>
  </r>
  <r>
    <s v="After the Sunset"/>
    <s v="PG-13"/>
    <s v="Action"/>
    <x v="1"/>
    <s v="November 12, 2004 (United States)"/>
    <n v="6.3"/>
    <n v="45000"/>
    <s v="Brett Ratner"/>
    <s v="Paul Zbyszewski"/>
    <s v="Pierce Brosnan"/>
    <s v="United States"/>
    <n v="60000000"/>
    <n v="62657868"/>
    <s v="New Line Cinema"/>
    <n v="97"/>
  </r>
  <r>
    <s v="After the Wedding"/>
    <s v="PG-13"/>
    <s v="Drama"/>
    <x v="5"/>
    <s v="November 1, 2019 (United Kingdom)"/>
    <n v="6.3"/>
    <n v="6700"/>
    <s v="Bart Freundlich"/>
    <s v="Bart Freundlich"/>
    <s v="Julianne Moore"/>
    <s v="United States"/>
    <m/>
    <n v="2790019"/>
    <s v="Sony Pictures Classics"/>
    <n v="112"/>
  </r>
  <r>
    <s v="Airborne"/>
    <s v="PG"/>
    <s v="Adventure"/>
    <x v="34"/>
    <s v="September 17, 1993 (United States)"/>
    <n v="6.3"/>
    <n v="6500"/>
    <s v="Rob Bowman"/>
    <s v="Bill Apablasa"/>
    <s v="Shane McDermott"/>
    <s v="United States"/>
    <n v="2600000"/>
    <n v="2850263"/>
    <s v="Icon Entertainment International"/>
    <n v="91"/>
  </r>
  <r>
    <s v="Alien Nation"/>
    <s v="R"/>
    <s v="Action"/>
    <x v="28"/>
    <s v="October 7, 1988 (United States)"/>
    <n v="6.3"/>
    <n v="15000"/>
    <s v="Graham Baker"/>
    <s v="Rockne S. O'Bannon"/>
    <s v="James Caan"/>
    <s v="United States"/>
    <n v="16000000"/>
    <n v="32155047"/>
    <s v="American Entertainment Partners II L.P."/>
    <n v="91"/>
  </r>
  <r>
    <s v="All Good Things"/>
    <s v="R"/>
    <s v="Crime"/>
    <x v="29"/>
    <s v="December 3, 2010 (Canada)"/>
    <n v="6.3"/>
    <n v="54000"/>
    <s v="Andrew Jarecki"/>
    <s v="Marcus Hinchey"/>
    <s v="Ryan Gosling"/>
    <s v="United States"/>
    <m/>
    <n v="1754389"/>
    <s v="Groundswell Productions"/>
    <n v="101"/>
  </r>
  <r>
    <s v="American Wedding"/>
    <s v="R"/>
    <s v="Comedy"/>
    <x v="2"/>
    <s v="August 1, 2003 (United States)"/>
    <n v="6.3"/>
    <n v="198000"/>
    <s v="Jesse Dylan"/>
    <s v="Adam Herz"/>
    <s v="Jason Biggs"/>
    <s v="United States"/>
    <n v="55000000"/>
    <n v="232722935"/>
    <s v="Universal Pictures"/>
    <n v="96"/>
  </r>
  <r>
    <s v="Anchorman 2: the Legend Continues"/>
    <s v="PG-13"/>
    <s v="Comedy"/>
    <x v="33"/>
    <s v="December 18, 2013 (United States)"/>
    <n v="6.3"/>
    <n v="172000"/>
    <s v="Adam McKay"/>
    <s v="Will Ferrell"/>
    <s v="Will Ferrell"/>
    <s v="United States"/>
    <n v="50000000"/>
    <n v="173649931"/>
    <s v="Paramount Pictures"/>
    <n v="119"/>
  </r>
  <r>
    <s v="Aniara"/>
    <s v="R"/>
    <s v="Drama"/>
    <x v="26"/>
    <s v="May 17, 2019 (United States)"/>
    <n v="6.3"/>
    <n v="7400"/>
    <s v="Pella Kagerman"/>
    <s v="Pella Kagerman"/>
    <s v="Emelie Garbers"/>
    <s v="Sweden"/>
    <m/>
    <n v="40124"/>
    <s v="Film Capital Stockholm"/>
    <n v="106"/>
  </r>
  <r>
    <s v="Anna Karenina"/>
    <s v="PG-13"/>
    <s v="Drama"/>
    <x v="14"/>
    <s v="April 4, 1997 (United States)"/>
    <n v="6.3"/>
    <n v="5600"/>
    <s v="Bernard Rose"/>
    <s v="Lev Tolstoy"/>
    <s v="Sophie Marceau"/>
    <s v="United States"/>
    <n v="35000000"/>
    <n v="858553"/>
    <s v="Icon Entertainment International"/>
    <n v="108"/>
  </r>
  <r>
    <s v="Anything Else"/>
    <s v="R"/>
    <s v="Comedy"/>
    <x v="2"/>
    <s v="September 19, 2003 (United States)"/>
    <n v="6.3"/>
    <n v="30000"/>
    <s v="Woody Allen"/>
    <s v="Woody Allen"/>
    <s v="Woody Allen"/>
    <s v="United States"/>
    <n v="18000000"/>
    <n v="13585075"/>
    <s v="Dreamworks Pictures"/>
    <n v="108"/>
  </r>
  <r>
    <s v="Assassins"/>
    <s v="R"/>
    <s v="Action"/>
    <x v="40"/>
    <s v="October 6, 1995 (United States)"/>
    <n v="6.3"/>
    <n v="79000"/>
    <s v="Richard Donner"/>
    <s v="Lilly Wachowski"/>
    <s v="Sylvester Stallone"/>
    <s v="France"/>
    <n v="50000000"/>
    <n v="30303072"/>
    <s v="Warner Bros."/>
    <n v="132"/>
  </r>
  <r>
    <s v="Assault on Precinct 13"/>
    <s v="R"/>
    <s v="Action"/>
    <x v="4"/>
    <s v="January 19, 2005 (United States)"/>
    <n v="6.3"/>
    <n v="75000"/>
    <s v="Jean-FranÃ§ois Richet"/>
    <s v="John Carpenter"/>
    <s v="Ethan Hawke"/>
    <s v="France"/>
    <n v="30000000"/>
    <n v="35294470"/>
    <s v="Rogue Pictures"/>
    <n v="109"/>
  </r>
  <r>
    <s v="Astro Boy"/>
    <s v="PG"/>
    <s v="Animation"/>
    <x v="9"/>
    <s v="October 23, 2009 (United States)"/>
    <n v="6.3"/>
    <n v="34000"/>
    <s v="David Bowers"/>
    <s v="Osamu Tezuka"/>
    <s v="Freddie Highmore"/>
    <s v="Hong Kong"/>
    <n v="65000000"/>
    <n v="39886986"/>
    <s v="Imagi Animation Studios"/>
    <n v="94"/>
  </r>
  <r>
    <s v="Austenland"/>
    <s v="PG-13"/>
    <s v="Comedy"/>
    <x v="33"/>
    <s v="September 27, 2013 (United Kingdom)"/>
    <n v="6.3"/>
    <n v="20000"/>
    <s v="Jerusha Hess"/>
    <s v="Jerusha Hess"/>
    <s v="Keri Russell"/>
    <s v="United Kingdom"/>
    <m/>
    <n v="2313509"/>
    <s v="Fickle Fish Films"/>
    <n v="97"/>
  </r>
  <r>
    <s v="Baby Boom"/>
    <s v="PG"/>
    <s v="Comedy"/>
    <x v="3"/>
    <s v="October 30, 1987 (United States)"/>
    <n v="6.3"/>
    <n v="14000"/>
    <s v="Charles Shyer"/>
    <s v="Nancy Meyers"/>
    <s v="Diane Keaton"/>
    <s v="United States"/>
    <m/>
    <n v="26712476"/>
    <s v="United Artists"/>
    <n v="110"/>
  </r>
  <r>
    <s v="Baby It's You"/>
    <s v="R"/>
    <s v="Comedy"/>
    <x v="19"/>
    <s v="March 4, 1983 (United States)"/>
    <n v="6.3"/>
    <n v="1700"/>
    <s v="John Sayles"/>
    <s v="Amy Robinson"/>
    <s v="Rosanna Arquette"/>
    <s v="United States"/>
    <n v="3000000"/>
    <n v="1867792"/>
    <s v="Double Play"/>
    <n v="105"/>
  </r>
  <r>
    <s v="Bachelor Party"/>
    <s v="R"/>
    <s v="Comedy"/>
    <x v="18"/>
    <s v="June 29, 1984 (United States)"/>
    <n v="6.3"/>
    <n v="36000"/>
    <s v="Neal Israel"/>
    <s v="Bob Israel"/>
    <s v="Tom Hanks"/>
    <s v="United States"/>
    <n v="5000000"/>
    <n v="38435947"/>
    <s v="Bachelor Party Productions"/>
    <n v="105"/>
  </r>
  <r>
    <s v="Bad Influence"/>
    <s v="R"/>
    <s v="Drama"/>
    <x v="32"/>
    <s v="March 9, 1990 (United States)"/>
    <n v="6.3"/>
    <n v="7700"/>
    <s v="Curtis Hanson"/>
    <s v="David Koepp"/>
    <s v="Rob Lowe"/>
    <s v="United States"/>
    <n v="7000000"/>
    <n v="12626043"/>
    <s v="Epic Productions"/>
    <n v="99"/>
  </r>
  <r>
    <s v="Barbershop"/>
    <s v="PG-13"/>
    <s v="Comedy"/>
    <x v="23"/>
    <s v="September 13, 2002 (United States)"/>
    <n v="6.3"/>
    <n v="30000"/>
    <s v="Tim Story"/>
    <s v="Mark Brown"/>
    <s v="Ice Cube"/>
    <s v="United States"/>
    <n v="12000000"/>
    <n v="77063924"/>
    <s v="Metro-Goldwyn-Mayer (MGM)"/>
    <n v="102"/>
  </r>
  <r>
    <s v="Because of Winn-Dixie"/>
    <s v="PG"/>
    <s v="Comedy"/>
    <x v="4"/>
    <s v="February 18, 2005 (United States)"/>
    <n v="6.3"/>
    <n v="11000"/>
    <s v="Wayne Wang"/>
    <s v="Kate DiCamillo"/>
    <s v="AnnaSophia Robb"/>
    <s v="United States"/>
    <n v="14000000"/>
    <n v="33589427"/>
    <s v="Twentieth Century Fox"/>
    <n v="106"/>
  </r>
  <r>
    <s v="Beerfest"/>
    <s v="R"/>
    <s v="Comedy"/>
    <x v="15"/>
    <s v="August 25, 2006 (United States)"/>
    <n v="6.3"/>
    <n v="65000"/>
    <s v="Jay Chandrasekhar"/>
    <s v="Jay Chandrasekhar"/>
    <s v="Jay Chandrasekhar"/>
    <s v="United States"/>
    <n v="17500000"/>
    <n v="20387597"/>
    <s v="Warner Bros."/>
    <n v="110"/>
  </r>
  <r>
    <s v="Berlin Syndrome"/>
    <s v="R"/>
    <s v="Drama"/>
    <x v="27"/>
    <s v="May 26, 2017 (United States)"/>
    <n v="6.3"/>
    <n v="23000"/>
    <s v="Cate Shortland"/>
    <s v="Shaun Grant"/>
    <s v="Teresa Palmer"/>
    <s v="Australia"/>
    <m/>
    <n v="397783"/>
    <s v="Aquarius Films"/>
    <n v="116"/>
  </r>
  <r>
    <s v="Betrayed"/>
    <s v="R"/>
    <s v="Crime"/>
    <x v="28"/>
    <s v="August 26, 1988 (United States)"/>
    <n v="6.3"/>
    <n v="5800"/>
    <s v="Costa-Gavras"/>
    <s v="Joe Eszterhas"/>
    <s v="Debra Winger"/>
    <s v="Japan"/>
    <n v="19000000"/>
    <n v="25816139"/>
    <s v="United Artists"/>
    <n v="127"/>
  </r>
  <r>
    <s v="Bill &amp; Ted's Bogus Journey"/>
    <s v="PG"/>
    <s v="Adventure"/>
    <x v="16"/>
    <s v="July 19, 1991 (United States)"/>
    <n v="6.3"/>
    <n v="72000"/>
    <s v="Peter Hewitt"/>
    <s v="Chris Matheson"/>
    <s v="Keanu Reeves"/>
    <s v="United States"/>
    <n v="20000000"/>
    <n v="38039850"/>
    <s v="Nelson Entertainment"/>
    <n v="93"/>
  </r>
  <r>
    <s v="Black Sheep"/>
    <s v="PG-13"/>
    <s v="Comedy"/>
    <x v="10"/>
    <s v="February 2, 1996 (United States)"/>
    <n v="6.3"/>
    <n v="38000"/>
    <s v="Penelope Spheeris"/>
    <s v="Fred Wolf"/>
    <s v="Chris Farley"/>
    <s v="United States"/>
    <m/>
    <n v="32417995"/>
    <s v="Broadway Pictures"/>
    <n v="87"/>
  </r>
  <r>
    <s v="Blades of Glory"/>
    <s v="PG-13"/>
    <s v="Comedy"/>
    <x v="6"/>
    <s v="March 30, 2007 (United States)"/>
    <n v="6.3"/>
    <n v="161000"/>
    <s v="Josh Gordon"/>
    <s v="Jeff Cox"/>
    <s v="Will Ferrell"/>
    <s v="United States"/>
    <n v="61000000"/>
    <n v="145710347"/>
    <s v="Dreamworks Pictures"/>
    <n v="93"/>
  </r>
  <r>
    <s v="Blow Dry"/>
    <s v="R"/>
    <s v="Comedy"/>
    <x v="7"/>
    <s v="March 30, 2001 (United Kingdom)"/>
    <n v="6.3"/>
    <n v="8100"/>
    <s v="Paddy Breathnach"/>
    <s v="Simon Beaufoy"/>
    <s v="Alan Rickman"/>
    <s v="United States"/>
    <m/>
    <n v="830286"/>
    <s v="IMF Internationale Medien und Film GmbH &amp; Co. Produktions KG"/>
    <n v="94"/>
  </r>
  <r>
    <s v="Blue Streak"/>
    <s v="PG-13"/>
    <s v="Action"/>
    <x v="11"/>
    <s v="September 17, 1999 (United States)"/>
    <n v="6.3"/>
    <n v="77000"/>
    <s v="Les Mayfield"/>
    <s v="Michael Berry"/>
    <s v="Martin Lawrence"/>
    <s v="Germany"/>
    <n v="65000000"/>
    <n v="117758500"/>
    <s v="Columbia Pictures"/>
    <n v="93"/>
  </r>
  <r>
    <s v="Breakthrough"/>
    <s v="PG"/>
    <s v="Biography"/>
    <x v="5"/>
    <s v="April 17, 2019 (United States)"/>
    <n v="6.3"/>
    <n v="8800"/>
    <s v="Roxann Dawson"/>
    <s v="Joyce Smith"/>
    <s v="Marcel Ruiz"/>
    <s v="United States"/>
    <n v="14000000"/>
    <n v="50444358"/>
    <s v="Fox 2000 Pictures"/>
    <n v="116"/>
  </r>
  <r>
    <s v="Cat's Eye"/>
    <s v="PG-13"/>
    <s v="Comedy"/>
    <x v="38"/>
    <s v="April 12, 1985 (United States)"/>
    <n v="6.3"/>
    <n v="23000"/>
    <s v="Lewis Teague"/>
    <s v="Stephen King"/>
    <s v="Drew Barrymore"/>
    <s v="United States"/>
    <n v="7000000"/>
    <n v="13086298"/>
    <s v="Dino De Laurentiis Company"/>
    <n v="94"/>
  </r>
  <r>
    <s v="CB4"/>
    <s v="R"/>
    <s v="Comedy"/>
    <x v="34"/>
    <s v="March 12, 1993 (United States)"/>
    <n v="6.3"/>
    <n v="9000"/>
    <s v="Tamra Davis"/>
    <s v="Chris Rock"/>
    <s v="Chris Rock"/>
    <s v="United States"/>
    <n v="6000000"/>
    <n v="17953778"/>
    <s v="Imagine Entertainment"/>
    <n v="89"/>
  </r>
  <r>
    <s v="Celebrity"/>
    <s v="R"/>
    <s v="Comedy"/>
    <x v="17"/>
    <s v="November 20, 1998 (United States)"/>
    <n v="6.3"/>
    <n v="25000"/>
    <s v="Woody Allen"/>
    <s v="Woody Allen"/>
    <s v="Kenneth Branagh"/>
    <s v="United States"/>
    <n v="12000000"/>
    <n v="5078660"/>
    <s v="Sweetland Films"/>
    <n v="113"/>
  </r>
  <r>
    <s v="Central Intelligence"/>
    <s v="PG-13"/>
    <s v="Action"/>
    <x v="30"/>
    <s v="June 17, 2016 (United States)"/>
    <n v="6.3"/>
    <n v="166000"/>
    <s v="Rawson Marshall Thurber"/>
    <s v="Ike Barinholtz"/>
    <s v="Dwayne Johnson"/>
    <s v="United States"/>
    <n v="50000000"/>
    <n v="216972543"/>
    <s v="New Line Cinema"/>
    <n v="107"/>
  </r>
  <r>
    <s v="Centurion"/>
    <s v="R"/>
    <s v="Action"/>
    <x v="29"/>
    <s v="July 30, 2010 (United States)"/>
    <n v="6.3"/>
    <n v="80000"/>
    <s v="Neil Marshall"/>
    <s v="Neil Marshall"/>
    <s v="Michael Fassbender"/>
    <s v="United Kingdom"/>
    <n v="12000000"/>
    <n v="6890432"/>
    <s v="PathÃ© Pictures International"/>
    <n v="97"/>
  </r>
  <r>
    <s v="Charlotte's Web"/>
    <s v="G"/>
    <s v="Adventure"/>
    <x v="15"/>
    <s v="December 15, 2006 (United States)"/>
    <n v="6.3"/>
    <n v="39000"/>
    <s v="Gary Winick"/>
    <s v="Susannah Grant"/>
    <s v="Dakota Fanning"/>
    <s v="United States"/>
    <n v="85000000"/>
    <n v="148963822"/>
    <s v="Paramount Pictures"/>
    <n v="97"/>
  </r>
  <r>
    <s v="Chattahoochee"/>
    <s v="R"/>
    <s v="Biography"/>
    <x v="21"/>
    <s v="April 20, 1990 (United States)"/>
    <n v="6.3"/>
    <n v="1900"/>
    <s v="Mick Jackson"/>
    <s v="James Cresson"/>
    <s v="Gary Oldman"/>
    <s v="United States"/>
    <m/>
    <n v="259486"/>
    <s v="Hemdale"/>
    <n v="98"/>
  </r>
  <r>
    <s v="China Moon"/>
    <s v="R"/>
    <s v="Crime"/>
    <x v="13"/>
    <s v="March 4, 1994 (United States)"/>
    <n v="6.3"/>
    <n v="6200"/>
    <s v="John Bailey"/>
    <s v="Roy Carlson"/>
    <s v="Ed Harris"/>
    <s v="United States"/>
    <n v="15000000"/>
    <n v="3038499"/>
    <s v="Tig Productions"/>
    <n v="99"/>
  </r>
  <r>
    <s v="Chloe"/>
    <s v="R"/>
    <s v="Drama"/>
    <x v="9"/>
    <s v="March 10, 2010 (France)"/>
    <n v="6.3"/>
    <n v="71000"/>
    <s v="Atom Egoyan"/>
    <s v="Erin Cressida Wilson"/>
    <s v="Julianne Moore"/>
    <s v="United States"/>
    <n v="14000000"/>
    <n v="13657649"/>
    <s v="StudioCanal"/>
    <n v="96"/>
  </r>
  <r>
    <s v="Cliffs of Freedom"/>
    <s v="R"/>
    <s v="Drama"/>
    <x v="5"/>
    <s v="March 22, 2019 (Ireland)"/>
    <n v="6.3"/>
    <n v="417"/>
    <s v="Van Ling"/>
    <s v="Van Ling"/>
    <s v="Tania Raymonde"/>
    <s v="United States"/>
    <m/>
    <n v="300842"/>
    <s v="The National Hellenic Society"/>
    <n v="137"/>
  </r>
  <r>
    <s v="Close My Eyes"/>
    <s v="R"/>
    <s v="Drama"/>
    <x v="16"/>
    <s v="November 22, 1991 (United States)"/>
    <n v="6.3"/>
    <n v="3100"/>
    <s v="Stephen Poliakoff"/>
    <s v="Stephen Poliakoff"/>
    <s v="Alan Rickman"/>
    <s v="United Kingdom"/>
    <m/>
    <n v="135893"/>
    <s v="Film Four International"/>
    <n v="108"/>
  </r>
  <r>
    <s v="Cocktail"/>
    <s v="Not Rated"/>
    <s v="Comedy"/>
    <x v="36"/>
    <s v="July 13, 2012 (United Kingdom)"/>
    <n v="6.3"/>
    <n v="14000"/>
    <s v="Homi Adajania"/>
    <s v="Imtiaz Ali"/>
    <s v="Saif Ali Khan"/>
    <s v="United Kingdom"/>
    <n v="7980000"/>
    <n v="2724695"/>
    <s v="Cocktail Film"/>
    <n v="146"/>
  </r>
  <r>
    <s v="Cop Car"/>
    <s v="R"/>
    <s v="Crime"/>
    <x v="39"/>
    <s v="August 7, 2015 (United States)"/>
    <n v="6.3"/>
    <n v="31000"/>
    <s v="Jon Watts"/>
    <s v="Jon Watts"/>
    <s v="Kevin Bacon"/>
    <s v="United States"/>
    <n v="800000"/>
    <n v="143658"/>
    <s v="Audax Films"/>
    <n v="88"/>
  </r>
  <r>
    <s v="Country Strong"/>
    <s v="PG-13"/>
    <s v="Drama"/>
    <x v="29"/>
    <s v="January 7, 2011 (United States)"/>
    <n v="6.3"/>
    <n v="18000"/>
    <s v="Shana Feste"/>
    <s v="Shana Feste"/>
    <s v="Garrett Hedlund"/>
    <s v="United States"/>
    <n v="15000000"/>
    <n v="20529194"/>
    <s v="Screen Gems"/>
    <n v="117"/>
  </r>
  <r>
    <s v="Cousins"/>
    <s v="PG-13"/>
    <s v="Comedy"/>
    <x v="21"/>
    <s v="February 10, 1989 (United States)"/>
    <n v="6.3"/>
    <n v="4300"/>
    <s v="Joel Schumacher"/>
    <s v="Jean-Charles Tacchella"/>
    <s v="Ted Danson"/>
    <s v="United States"/>
    <n v="13000000"/>
    <n v="22026369"/>
    <s v="Paramount Pictures"/>
    <n v="113"/>
  </r>
  <r>
    <s v="Criminal"/>
    <s v="R"/>
    <s v="Action"/>
    <x v="30"/>
    <s v="April 15, 2016 (United States)"/>
    <n v="6.3"/>
    <n v="62000"/>
    <s v="Ariel Vromen"/>
    <s v="Douglas Cook"/>
    <s v="Kevin Costner"/>
    <s v="United States"/>
    <n v="31500000"/>
    <n v="38803993"/>
    <s v="Summit Entertainment"/>
    <n v="113"/>
  </r>
  <r>
    <s v="Cyrus"/>
    <s v="R"/>
    <s v="Comedy"/>
    <x v="29"/>
    <s v="July 16, 2010 (United States)"/>
    <n v="6.3"/>
    <n v="34000"/>
    <s v="Jay Duplass"/>
    <s v="Mark Duplass"/>
    <s v="John C. Reilly"/>
    <s v="United States"/>
    <n v="7000000"/>
    <n v="9933873"/>
    <s v="Dune Entertainment III"/>
    <n v="91"/>
  </r>
  <r>
    <s v="D.A.R.Y.L."/>
    <s v="PG"/>
    <s v="Family"/>
    <x v="38"/>
    <s v="June 14, 1985 (United States)"/>
    <n v="6.3"/>
    <n v="12000"/>
    <s v="Simon Wincer"/>
    <s v="David Ambrose"/>
    <s v="Mary Beth Hurt"/>
    <s v="United Kingdom"/>
    <m/>
    <n v="7840873"/>
    <s v="Paramount Pictures"/>
    <n v="99"/>
  </r>
  <r>
    <s v="Dad"/>
    <s v="PG"/>
    <s v="Comedy"/>
    <x v="21"/>
    <s v="November 10, 1989 (United States)"/>
    <n v="6.3"/>
    <n v="4700"/>
    <s v="Gary David Goldberg"/>
    <s v="William Wharton"/>
    <s v="Jack Lemmon"/>
    <s v="United States"/>
    <n v="19000000"/>
    <n v="27503037"/>
    <s v="Amblin Entertainment"/>
    <n v="117"/>
  </r>
  <r>
    <s v="Dark Skies"/>
    <s v="PG-13"/>
    <s v="Horror"/>
    <x v="33"/>
    <s v="February 22, 2013 (United States)"/>
    <n v="6.3"/>
    <n v="73000"/>
    <s v="Scott Stewart"/>
    <s v="Scott Stewart"/>
    <s v="Keri Russell"/>
    <s v="United States"/>
    <n v="3500000"/>
    <n v="27858103"/>
    <s v="Alliance Films"/>
    <n v="97"/>
  </r>
  <r>
    <s v="Date Night"/>
    <s v="PG-13"/>
    <s v="Comedy"/>
    <x v="29"/>
    <s v="April 9, 2010 (United States)"/>
    <n v="6.3"/>
    <n v="155000"/>
    <s v="Shawn Levy"/>
    <s v="Josh Klausner"/>
    <s v="Steve Carell"/>
    <s v="United States"/>
    <n v="55000000"/>
    <n v="152263880"/>
    <s v="Twentieth Century Fox"/>
    <n v="88"/>
  </r>
  <r>
    <s v="Dead Snow"/>
    <s v="Not Rated"/>
    <s v="Comedy"/>
    <x v="9"/>
    <s v="January 9, 2009 (Norway)"/>
    <n v="6.3"/>
    <n v="65000"/>
    <s v="Tommy Wirkola"/>
    <s v="Tommy Wirkola"/>
    <s v="Jeppe Beck Laursen"/>
    <s v="Norway"/>
    <n v="800000"/>
    <n v="2166797"/>
    <s v="Euforia Film"/>
    <n v="91"/>
  </r>
  <r>
    <s v="Deadfall"/>
    <s v="R"/>
    <s v="Crime"/>
    <x v="36"/>
    <s v="November 9, 2012 (Bulgaria)"/>
    <n v="6.3"/>
    <n v="39000"/>
    <s v="Stefan Ruzowitzky"/>
    <s v="Zach Dean"/>
    <s v="Eric Bana"/>
    <s v="France"/>
    <n v="12000000"/>
    <n v="1946254"/>
    <s v="Magnolia Pictures"/>
    <n v="95"/>
  </r>
  <r>
    <s v="Dear John"/>
    <s v="PG-13"/>
    <s v="Drama"/>
    <x v="29"/>
    <s v="February 5, 2010 (United States)"/>
    <n v="6.3"/>
    <n v="142000"/>
    <s v="Lasse HallstrÃ¶m"/>
    <s v="Jamie Linden"/>
    <s v="Channing Tatum"/>
    <s v="United States"/>
    <n v="25000000"/>
    <n v="114984666"/>
    <s v="Screen Gems"/>
    <n v="108"/>
  </r>
  <r>
    <s v="Death Race"/>
    <s v="R"/>
    <s v="Action"/>
    <x v="0"/>
    <s v="August 22, 2008 (United States)"/>
    <n v="6.3"/>
    <n v="201000"/>
    <s v="Paul W.S. Anderson"/>
    <s v="Paul W.S. Anderson"/>
    <s v="Jason Statham"/>
    <s v="United States"/>
    <n v="45000000"/>
    <n v="76014335"/>
    <s v="Universal Pictures"/>
    <n v="105"/>
  </r>
  <r>
    <s v="Death to Smoochy"/>
    <s v="R"/>
    <s v="Comedy"/>
    <x v="23"/>
    <s v="March 29, 2002 (United States)"/>
    <n v="6.3"/>
    <n v="39000"/>
    <s v="Danny DeVito"/>
    <s v="Adam Resnick"/>
    <s v="Robin Williams"/>
    <s v="United Kingdom"/>
    <n v="50000000"/>
    <n v="8382938"/>
    <s v="Warner Bros."/>
    <n v="109"/>
  </r>
  <r>
    <s v="Death Wish"/>
    <s v="R"/>
    <s v="Action"/>
    <x v="26"/>
    <s v="March 2, 2018 (United States)"/>
    <n v="6.3"/>
    <n v="67000"/>
    <s v="Eli Roth"/>
    <s v="Joe Carnahan"/>
    <s v="Bruce Willis"/>
    <s v="United States"/>
    <n v="30000000"/>
    <n v="49562710"/>
    <s v="Cave 76"/>
    <n v="107"/>
  </r>
  <r>
    <s v="Despicable Me 3"/>
    <s v="PG"/>
    <s v="Animation"/>
    <x v="27"/>
    <s v="June 30, 2017 (United States)"/>
    <n v="6.3"/>
    <n v="119000"/>
    <s v="Kyle Balda"/>
    <s v="Cinco Paul"/>
    <s v="Steve Carell"/>
    <s v="United States"/>
    <n v="80000000"/>
    <n v="1034800131"/>
    <s v="Illumination Entertainment"/>
    <n v="89"/>
  </r>
  <r>
    <s v="Diary of a Wimpy Kid: Dog Days"/>
    <s v="PG"/>
    <s v="Animation"/>
    <x v="36"/>
    <s v="August 3, 2012 (United States)"/>
    <n v="6.3"/>
    <n v="23000"/>
    <s v="David Bowers"/>
    <s v="Maya Forbes"/>
    <s v="Zachary Gordon"/>
    <s v="United States"/>
    <n v="22000000"/>
    <n v="77229695"/>
    <s v="Fox 2000 Pictures"/>
    <n v="94"/>
  </r>
  <r>
    <s v="Disorganized Crime"/>
    <s v="R"/>
    <s v="Action"/>
    <x v="21"/>
    <s v="April 14, 1989 (United States)"/>
    <n v="6.3"/>
    <n v="2200"/>
    <s v="Jim Kouf"/>
    <s v="Jim Kouf"/>
    <s v="Hoyt Axton"/>
    <s v="United States"/>
    <m/>
    <n v="7723506"/>
    <s v="Kouf/Bigelow Productions"/>
    <n v="98"/>
  </r>
  <r>
    <s v="Don't Say a Word"/>
    <s v="R"/>
    <s v="Drama"/>
    <x v="7"/>
    <s v="September 28, 2001 (United States)"/>
    <n v="6.3"/>
    <n v="50000"/>
    <s v="Gary Fleder"/>
    <s v="Andrew Klavan"/>
    <s v="Michael Douglas"/>
    <s v="United States"/>
    <n v="50000000"/>
    <n v="100020092"/>
    <s v="New Regency Productions"/>
    <n v="113"/>
  </r>
  <r>
    <s v="Don't Tell Mom the Babysitter's Dead"/>
    <s v="PG-13"/>
    <s v="Comedy"/>
    <x v="16"/>
    <s v="June 7, 1991 (United States)"/>
    <n v="6.3"/>
    <n v="29000"/>
    <s v="Stephen Herek"/>
    <s v="Neil Landau"/>
    <s v="Christina Applegate"/>
    <s v="United States"/>
    <m/>
    <n v="25196249"/>
    <s v="Home Box Office (HBO)"/>
    <n v="102"/>
  </r>
  <r>
    <s v="Down with Love"/>
    <s v="PG-13"/>
    <s v="Comedy"/>
    <x v="2"/>
    <s v="May 16, 2003 (United States)"/>
    <n v="6.3"/>
    <n v="40000"/>
    <s v="Peyton Reed"/>
    <s v="Eve Ahlert"/>
    <s v="Ewan McGregor"/>
    <s v="United States"/>
    <n v="35000000"/>
    <n v="39468111"/>
    <s v="Fox 2000 Pictures"/>
    <n v="101"/>
  </r>
  <r>
    <s v="Dracula Untold"/>
    <s v="PG-13"/>
    <s v="Action"/>
    <x v="20"/>
    <s v="October 10, 2014 (United States)"/>
    <n v="6.3"/>
    <n v="184000"/>
    <s v="Gary Shore"/>
    <s v="Matt Sazama"/>
    <s v="Luke Evans"/>
    <s v="United States"/>
    <n v="70000000"/>
    <n v="217124280"/>
    <s v="Universal Pictures"/>
    <n v="92"/>
  </r>
  <r>
    <s v="Dreamscape"/>
    <s v="PG-13"/>
    <s v="Action"/>
    <x v="18"/>
    <s v="August 17, 1984 (United States)"/>
    <n v="6.3"/>
    <n v="14000"/>
    <s v="Joseph Ruben"/>
    <s v="David Loughery"/>
    <s v="Dennis Quaid"/>
    <s v="United States"/>
    <m/>
    <n v="12145169"/>
    <s v="Zupnik-Curtis Enterprises"/>
    <n v="99"/>
  </r>
  <r>
    <s v="Dumbo"/>
    <s v="PG"/>
    <s v="Adventure"/>
    <x v="5"/>
    <s v="March 29, 2019 (United States)"/>
    <n v="6.3"/>
    <n v="69000"/>
    <s v="Tim Burton"/>
    <s v="Ehren Kruger"/>
    <s v="Colin Farrell"/>
    <s v="United States"/>
    <n v="170000000"/>
    <n v="353284621"/>
    <s v="Walt Disney Pictures"/>
    <n v="112"/>
  </r>
  <r>
    <s v="Easy Money"/>
    <s v="R"/>
    <s v="Comedy"/>
    <x v="19"/>
    <s v="August 19, 1983 (United States)"/>
    <n v="6.3"/>
    <n v="8200"/>
    <s v="James Signorelli"/>
    <s v="Rodney Dangerfield"/>
    <s v="Rodney Dangerfield"/>
    <s v="United States"/>
    <m/>
    <n v="29309766"/>
    <s v="Easy Money Associates"/>
    <n v="95"/>
  </r>
  <r>
    <s v="Ella Enchanted"/>
    <s v="PG"/>
    <s v="Comedy"/>
    <x v="1"/>
    <s v="April 9, 2004 (United States)"/>
    <n v="6.3"/>
    <n v="64000"/>
    <s v="Tommy O'Haver"/>
    <s v="Laurie Craig"/>
    <s v="Anne Hathaway"/>
    <s v="United States"/>
    <n v="31000000"/>
    <n v="27388767"/>
    <s v="Miramax"/>
    <n v="96"/>
  </r>
  <r>
    <s v="Endless Love"/>
    <s v="PG-13"/>
    <s v="Drama"/>
    <x v="20"/>
    <s v="February 14, 2014 (United States)"/>
    <n v="6.3"/>
    <n v="42000"/>
    <s v="Shana Feste"/>
    <s v="Shana Feste"/>
    <s v="Gabriella Wilde"/>
    <s v="United States"/>
    <n v="20000000"/>
    <n v="34718173"/>
    <s v="Bluegrass Films"/>
    <n v="104"/>
  </r>
  <r>
    <s v="Entrapment"/>
    <s v="PG-13"/>
    <s v="Action"/>
    <x v="11"/>
    <s v="April 30, 1999 (United States)"/>
    <n v="6.3"/>
    <n v="110000"/>
    <s v="Jon Amiel"/>
    <s v="Ronald Bass"/>
    <s v="Sean Connery"/>
    <s v="United States"/>
    <n v="66000000"/>
    <n v="212404396"/>
    <s v="Twentieth Century Fox"/>
    <n v="113"/>
  </r>
  <r>
    <s v="Evita"/>
    <s v="PG"/>
    <s v="Biography"/>
    <x v="10"/>
    <s v="January 10, 1997 (United States)"/>
    <n v="6.3"/>
    <n v="34000"/>
    <s v="Alan Parker"/>
    <s v="Tim Rice"/>
    <s v="Madonna"/>
    <s v="United States"/>
    <n v="55000000"/>
    <n v="141047179"/>
    <s v="Hollywood Pictures"/>
    <n v="135"/>
  </r>
  <r>
    <s v="Extremities"/>
    <s v="R"/>
    <s v="Drama"/>
    <x v="25"/>
    <s v="August 22, 1986 (United States)"/>
    <n v="6.3"/>
    <n v="3500"/>
    <s v="Robert M. Young"/>
    <s v="William Mastrosimone"/>
    <s v="Farrah Fawcett"/>
    <s v="United States"/>
    <m/>
    <n v="13418091"/>
    <s v="Atlantic Entertainment Group"/>
    <n v="89"/>
  </r>
  <r>
    <s v="Farewell to the King"/>
    <s v="PG-13"/>
    <s v="Action"/>
    <x v="21"/>
    <s v="March 3, 1989 (United States)"/>
    <n v="6.3"/>
    <n v="2700"/>
    <s v="John Milius"/>
    <s v="Pierre Schoendoerffer"/>
    <s v="Nick Nolte"/>
    <s v="United States"/>
    <n v="20000000"/>
    <n v="2420917"/>
    <s v="Cine Location Services"/>
    <n v="117"/>
  </r>
  <r>
    <s v="Fatso"/>
    <s v="PG"/>
    <s v="Comedy"/>
    <x v="37"/>
    <s v="February 1, 1980 (United States)"/>
    <n v="6.3"/>
    <n v="2000"/>
    <s v="Anne Bancroft"/>
    <s v="Anne Bancroft"/>
    <s v="Dom DeLuise"/>
    <s v="United States"/>
    <m/>
    <n v="7653061"/>
    <s v="Brooksfilms"/>
    <n v="93"/>
  </r>
  <r>
    <s v="Feast"/>
    <s v="R"/>
    <s v="Action"/>
    <x v="4"/>
    <s v="January 18, 2007 (Singapore)"/>
    <n v="6.3"/>
    <n v="30000"/>
    <s v="John Gulager"/>
    <s v="Patrick Melton"/>
    <s v="Navi Rawat"/>
    <s v="United States"/>
    <n v="3200000"/>
    <n v="719135"/>
    <s v="Dimension Films"/>
    <n v="95"/>
  </r>
  <r>
    <s v="Flightplan"/>
    <s v="PG-13"/>
    <s v="Drama"/>
    <x v="4"/>
    <s v="September 23, 2005 (United States)"/>
    <n v="6.3"/>
    <n v="155000"/>
    <s v="Robert Schwentke"/>
    <s v="Peter A. Dowling"/>
    <s v="Jodie Foster"/>
    <s v="United States"/>
    <n v="55000000"/>
    <n v="223387299"/>
    <s v="Touchstone Pictures"/>
    <n v="98"/>
  </r>
  <r>
    <s v="For Your Consideration"/>
    <s v="PG-13"/>
    <s v="Comedy"/>
    <x v="15"/>
    <s v="November 22, 2006 (United States)"/>
    <n v="6.3"/>
    <n v="14000"/>
    <s v="Christopher Guest"/>
    <s v="Christopher Guest"/>
    <s v="Catherine O'Hara"/>
    <s v="United States"/>
    <n v="12000000"/>
    <n v="5925637"/>
    <s v="Shangri-La Entertainment"/>
    <n v="86"/>
  </r>
  <r>
    <s v="Forever Young"/>
    <s v="PG"/>
    <s v="Drama"/>
    <x v="35"/>
    <s v="December 16, 1992 (United States)"/>
    <n v="6.3"/>
    <n v="45000"/>
    <s v="Steve Miner"/>
    <s v="J.J. Abrams"/>
    <s v="Mel Gibson"/>
    <s v="United States"/>
    <m/>
    <n v="127956187"/>
    <s v="Warner Bros."/>
    <n v="102"/>
  </r>
  <r>
    <s v="Formula 51"/>
    <s v="R"/>
    <s v="Action"/>
    <x v="7"/>
    <s v="October 18, 2002 (United States)"/>
    <n v="6.3"/>
    <n v="48000"/>
    <s v="Ronny Yu"/>
    <s v="Stel Pavlou"/>
    <s v="Samuel L. Jackson"/>
    <s v="United Kingdom"/>
    <n v="27000000"/>
    <n v="12881605"/>
    <s v="Alliance Atlantis Communications"/>
    <n v="93"/>
  </r>
  <r>
    <s v="Funny People"/>
    <s v="R"/>
    <s v="Comedy"/>
    <x v="9"/>
    <s v="July 31, 2009 (United States)"/>
    <n v="6.3"/>
    <n v="116000"/>
    <s v="Judd Apatow"/>
    <s v="Judd Apatow"/>
    <s v="Adam Sandler"/>
    <s v="United States"/>
    <n v="75000000"/>
    <n v="71585235"/>
    <s v="Universal Pictures"/>
    <n v="146"/>
  </r>
  <r>
    <s v="Furie"/>
    <s v="TV-14"/>
    <s v="Action"/>
    <x v="5"/>
    <s v="February 22, 2019 (Vietnam)"/>
    <n v="6.3"/>
    <n v="4200"/>
    <s v="Le-Van Kiet"/>
    <s v="Le-Van Kiet"/>
    <s v="Veronica Ngo"/>
    <s v="Vietnam"/>
    <m/>
    <n v="5756185"/>
    <s v="Premiere Picture"/>
    <n v="98"/>
  </r>
  <r>
    <s v="Get Him to the Greek"/>
    <s v="R"/>
    <s v="Comedy"/>
    <x v="29"/>
    <s v="June 4, 2010 (United States)"/>
    <n v="6.3"/>
    <n v="172000"/>
    <s v="Nicholas Stoller"/>
    <s v="Nicholas Stoller"/>
    <s v="Jonah Hill"/>
    <s v="United States"/>
    <n v="40000000"/>
    <n v="91720255"/>
    <s v="Universal Pictures"/>
    <n v="109"/>
  </r>
  <r>
    <s v="Ghost in the Shell"/>
    <s v="PG-13"/>
    <s v="Action"/>
    <x v="27"/>
    <s v="March 31, 2017 (United States)"/>
    <n v="6.3"/>
    <n v="202000"/>
    <s v="Rupert Sanders"/>
    <s v="Shirow Masamune"/>
    <s v="Scarlett Johansson"/>
    <s v="United States"/>
    <n v="110000000"/>
    <n v="169846945"/>
    <s v="Paramount Pictures"/>
    <n v="107"/>
  </r>
  <r>
    <s v="Ghost Story"/>
    <s v="R"/>
    <s v="Drama"/>
    <x v="12"/>
    <s v="December 18, 1981 (United States)"/>
    <n v="6.3"/>
    <n v="7900"/>
    <s v="John Irvin"/>
    <s v="Peter Straub"/>
    <s v="Craig Wasson"/>
    <s v="United States"/>
    <m/>
    <n v="23371905"/>
    <s v="Universal Pictures"/>
    <n v="110"/>
  </r>
  <r>
    <s v="Ginger &amp; Rosa"/>
    <s v="PG-13"/>
    <s v="Drama"/>
    <x v="36"/>
    <s v="October 19, 2012 (United Kingdom)"/>
    <n v="6.3"/>
    <n v="11000"/>
    <s v="Sally Potter"/>
    <s v="Sally Potter"/>
    <s v="Elle Fanning"/>
    <s v="United Kingdom"/>
    <m/>
    <n v="1674776"/>
    <s v="Adventure Pictures"/>
    <n v="90"/>
  </r>
  <r>
    <s v="Gleaming the Cube"/>
    <s v="PG-13"/>
    <s v="Action"/>
    <x v="21"/>
    <s v="January 13, 1989 (United States)"/>
    <n v="6.3"/>
    <n v="7400"/>
    <s v="Graeme Clifford"/>
    <s v="Michael Tolkin"/>
    <s v="Christian Slater"/>
    <s v="United States"/>
    <n v="10000000"/>
    <n v="2777280"/>
    <s v="David Foster Productions"/>
    <n v="105"/>
  </r>
  <r>
    <s v="Gloria Bell"/>
    <s v="R"/>
    <s v="Comedy"/>
    <x v="26"/>
    <s v="March 22, 2019 (United States)"/>
    <n v="6.3"/>
    <n v="10000"/>
    <s v="SebastiÃ¡n Lelio"/>
    <s v="Alice Johnson Boher"/>
    <s v="Julianne Moore"/>
    <s v="Chile"/>
    <m/>
    <n v="11145006"/>
    <s v="Fabula"/>
    <n v="102"/>
  </r>
  <r>
    <s v="Gods and Generals"/>
    <s v="PG-13"/>
    <s v="Biography"/>
    <x v="2"/>
    <s v="February 21, 2003 (United States)"/>
    <n v="6.3"/>
    <n v="16000"/>
    <s v="Ron Maxwell"/>
    <s v="Jeff Shaara"/>
    <s v="Stephen Lang"/>
    <s v="United States"/>
    <n v="56000000"/>
    <n v="12923936"/>
    <s v="Turner Pictures (I)"/>
    <n v="219"/>
  </r>
  <r>
    <s v="Going the Distance"/>
    <s v="R"/>
    <s v="Comedy"/>
    <x v="29"/>
    <s v="September 3, 2010 (United States)"/>
    <n v="6.3"/>
    <n v="57000"/>
    <s v="Nanette Burstein"/>
    <s v="Geoff LaTulippe"/>
    <s v="Drew Barrymore"/>
    <s v="United States"/>
    <n v="32000000"/>
    <n v="42059111"/>
    <s v="New Line Cinema"/>
    <n v="102"/>
  </r>
  <r>
    <s v="Goosebumps"/>
    <s v="PG"/>
    <s v="Adventure"/>
    <x v="39"/>
    <s v="October 16, 2015 (United States)"/>
    <n v="6.3"/>
    <n v="83000"/>
    <s v="Rob Letterman"/>
    <s v="Darren Lemke"/>
    <s v="Jack Black"/>
    <s v="United States"/>
    <n v="58000000"/>
    <n v="158261424"/>
    <s v="Sony Pictures Animation"/>
    <n v="103"/>
  </r>
  <r>
    <s v="Greedy"/>
    <s v="PG-13"/>
    <s v="Comedy"/>
    <x v="13"/>
    <s v="March 4, 1994 (United States)"/>
    <n v="6.3"/>
    <n v="13000"/>
    <s v="Jonathan Lynn"/>
    <s v="Lowell Ganz"/>
    <s v="Michael J. Fox"/>
    <s v="United States"/>
    <m/>
    <n v="13137484"/>
    <s v="Imagine Entertainment"/>
    <n v="113"/>
  </r>
  <r>
    <s v="Gung Ho"/>
    <s v="PG-13"/>
    <s v="Comedy"/>
    <x v="25"/>
    <s v="March 14, 1986 (United States)"/>
    <n v="6.3"/>
    <n v="12000"/>
    <s v="Ron Howard"/>
    <s v="Edwin Blum"/>
    <s v="Michael Keaton"/>
    <s v="United States"/>
    <n v="18000000"/>
    <n v="36611610"/>
    <s v="Paramount Pictures"/>
    <n v="111"/>
  </r>
  <r>
    <s v="Hail, Caesar!"/>
    <s v="PG-13"/>
    <s v="Comedy"/>
    <x v="30"/>
    <s v="February 5, 2016 (United States)"/>
    <n v="6.3"/>
    <n v="127000"/>
    <s v="Ethan Coen"/>
    <s v="Joel Coen"/>
    <s v="Josh Brolin"/>
    <s v="United States"/>
    <n v="22000000"/>
    <n v="63945241"/>
    <s v="Universal Pictures"/>
    <n v="106"/>
  </r>
  <r>
    <s v="Hanna K."/>
    <s v="R"/>
    <s v="Drama"/>
    <x v="19"/>
    <s v="September 7, 1983 (France)"/>
    <n v="6.3"/>
    <n v="661"/>
    <s v="Costa-Gavras"/>
    <s v="Franco Solinas"/>
    <s v="Jill Clayburgh"/>
    <s v="Israel"/>
    <m/>
    <m/>
    <s v="K.G. Productions"/>
    <n v="111"/>
  </r>
  <r>
    <s v="Happy, Texas"/>
    <s v="PG-13"/>
    <s v="Comedy"/>
    <x v="11"/>
    <s v="December 3, 1999 (United Kingdom)"/>
    <n v="6.3"/>
    <n v="9600"/>
    <s v="Mark Illsley"/>
    <s v="Ed Stone"/>
    <s v="Jeremy Northam"/>
    <s v="United States"/>
    <n v="2500000"/>
    <n v="1955933"/>
    <s v="Marked Entertainment"/>
    <n v="98"/>
  </r>
  <r>
    <s v="Hart's War"/>
    <s v="R"/>
    <s v="Drama"/>
    <x v="23"/>
    <s v="February 15, 2002 (United States)"/>
    <n v="6.3"/>
    <n v="51000"/>
    <s v="Gregory Hoblit"/>
    <s v="John Katzenbach"/>
    <s v="Bruce Willis"/>
    <s v="United States"/>
    <n v="70000000"/>
    <n v="32287044"/>
    <s v="Cheyenne Enterprises"/>
    <n v="125"/>
  </r>
  <r>
    <s v="Heidi's Song"/>
    <s v="G"/>
    <s v="Animation"/>
    <x v="31"/>
    <s v="November 19, 1982 (United States)"/>
    <n v="6.3"/>
    <n v="256"/>
    <s v="Robert Taylor"/>
    <s v="Joseph Barbera"/>
    <s v="Lorne Greene"/>
    <s v="United States"/>
    <m/>
    <n v="5124391"/>
    <s v="Hanna-Barbera Productions"/>
    <n v="94"/>
  </r>
  <r>
    <s v="Henry &amp; June"/>
    <s v="NC-17"/>
    <s v="Biography"/>
    <x v="32"/>
    <s v="October 5, 1990 (United States)"/>
    <n v="6.3"/>
    <n v="13000"/>
    <s v="Philip Kaufman"/>
    <s v="AnaÃ¯s Nin"/>
    <s v="Fred Ward"/>
    <s v="United States"/>
    <m/>
    <n v="23472449"/>
    <s v="Universal Pictures"/>
    <n v="136"/>
  </r>
  <r>
    <s v="Hitman"/>
    <s v="R"/>
    <s v="Action"/>
    <x v="6"/>
    <s v="November 21, 2007 (United States)"/>
    <n v="6.3"/>
    <n v="163000"/>
    <s v="Xavier Gens"/>
    <s v="Skip Woods"/>
    <s v="Timothy Olyphant"/>
    <s v="France"/>
    <n v="24000000"/>
    <n v="101276318"/>
    <s v="Twentieth Century Fox"/>
    <n v="100"/>
  </r>
  <r>
    <s v="Honeysuckle Rose"/>
    <s v="PG"/>
    <s v="Drama"/>
    <x v="37"/>
    <s v="July 18, 1980 (United States)"/>
    <n v="6.3"/>
    <n v="1400"/>
    <s v="Jerry Schatzberg"/>
    <s v="GÃ¶sta Stevens"/>
    <s v="Willie Nelson"/>
    <s v="United States"/>
    <m/>
    <n v="17815212"/>
    <s v="Major Studio Partners"/>
    <n v="119"/>
  </r>
  <r>
    <s v="Hoodlum"/>
    <s v="R"/>
    <s v="Crime"/>
    <x v="14"/>
    <s v="August 27, 1997 (United States)"/>
    <n v="6.3"/>
    <n v="11000"/>
    <s v="Bill Duke"/>
    <s v="Chris Brancato"/>
    <s v="Laurence Fishburne"/>
    <s v="United States"/>
    <n v="30000000"/>
    <n v="23499102"/>
    <s v="United Artists"/>
    <n v="130"/>
  </r>
  <r>
    <s v="Hope Springs"/>
    <s v="PG-13"/>
    <s v="Comedy"/>
    <x v="36"/>
    <s v="August 8, 2012 (United States)"/>
    <n v="6.3"/>
    <n v="42000"/>
    <s v="David Frankel"/>
    <s v="Vanessa Taylor"/>
    <s v="Meryl Streep"/>
    <s v="United States"/>
    <n v="30000000"/>
    <n v="114281051"/>
    <s v="Columbia Pictures"/>
    <n v="100"/>
  </r>
  <r>
    <s v="Horrible Bosses 2"/>
    <s v="R"/>
    <s v="Comedy"/>
    <x v="20"/>
    <s v="November 26, 2014 (United States)"/>
    <n v="6.3"/>
    <n v="162000"/>
    <s v="Sean Anders"/>
    <s v="Sean Anders"/>
    <s v="Jason Bateman"/>
    <s v="United States"/>
    <n v="42000000"/>
    <n v="107645357"/>
    <s v="BenderSpink"/>
    <n v="108"/>
  </r>
  <r>
    <s v="Hotel Transylvania 3: Summer Vacation"/>
    <s v="PG"/>
    <s v="Animation"/>
    <x v="26"/>
    <s v="July 13, 2018 (United States)"/>
    <n v="6.3"/>
    <n v="62000"/>
    <s v="Genndy Tartakovsky"/>
    <s v="Genndy Tartakovsky"/>
    <s v="Adam Sandler"/>
    <s v="United States"/>
    <n v="80000000"/>
    <n v="528583774"/>
    <s v="Sony Pictures Animation"/>
    <n v="97"/>
  </r>
  <r>
    <s v="Hounddog"/>
    <s v="R"/>
    <s v="Drama"/>
    <x v="6"/>
    <s v="January 22, 2007 (United States)"/>
    <n v="6.3"/>
    <n v="6000"/>
    <s v="Deborah Kampmeier"/>
    <s v="Deborah Kampmeier"/>
    <s v="Dakota Fanning"/>
    <s v="United States"/>
    <n v="3750000"/>
    <n v="131961"/>
    <s v="Deerjen Films"/>
    <n v="102"/>
  </r>
  <r>
    <s v="How High"/>
    <s v="R"/>
    <s v="Comedy"/>
    <x v="7"/>
    <s v="December 21, 2001 (United States)"/>
    <n v="6.3"/>
    <n v="55000"/>
    <s v="Jesse Dylan"/>
    <s v="Dustin Lee Abraham"/>
    <s v="Method Man"/>
    <s v="United States"/>
    <n v="20000000"/>
    <n v="31283740"/>
    <s v="Jersey Films"/>
    <n v="93"/>
  </r>
  <r>
    <s v="How to Make an American Quilt"/>
    <s v="PG-13"/>
    <s v="Comedy"/>
    <x v="40"/>
    <s v="October 6, 1995 (United States)"/>
    <n v="6.3"/>
    <n v="11000"/>
    <s v="Jocelyn Moorhouse"/>
    <s v="Whitney Otto"/>
    <s v="Winona Ryder"/>
    <s v="United States"/>
    <n v="10000000"/>
    <n v="41200020"/>
    <s v="Universal Pictures"/>
    <n v="117"/>
  </r>
  <r>
    <s v="Hustlers"/>
    <s v="R"/>
    <s v="Comedy"/>
    <x v="5"/>
    <s v="September 13, 2019 (United States)"/>
    <n v="6.3"/>
    <n v="89000"/>
    <s v="Lorene Scafaria"/>
    <s v="Lorene Scafaria"/>
    <s v="Constance Wu"/>
    <s v="United States"/>
    <n v="20000000"/>
    <n v="157563598"/>
    <s v="Annapurna Pictures"/>
    <n v="110"/>
  </r>
  <r>
    <s v="I Spit on Your Grave"/>
    <s v="R"/>
    <s v="Horror"/>
    <x v="29"/>
    <s v="January 20, 2011 (Argentina)"/>
    <n v="6.3"/>
    <n v="79000"/>
    <s v="Steven R. Monroe"/>
    <s v="Adam Rockoff"/>
    <s v="Sarah Butler"/>
    <s v="United States"/>
    <n v="2000000"/>
    <n v="1278650"/>
    <s v="Cinetel Films"/>
    <n v="108"/>
  </r>
  <r>
    <s v="In Too Deep"/>
    <s v="R"/>
    <s v="Crime"/>
    <x v="11"/>
    <s v="August 25, 1999 (United States)"/>
    <n v="6.3"/>
    <n v="6000"/>
    <s v="Michael Rymer"/>
    <s v="Michael Henry Brown"/>
    <s v="Omar Epps"/>
    <s v="United States"/>
    <n v="7000000"/>
    <n v="14011454"/>
    <s v="Dimension Films"/>
    <n v="95"/>
  </r>
  <r>
    <s v="Jacknife"/>
    <s v="R"/>
    <s v="Drama"/>
    <x v="21"/>
    <s v="March 10, 1989 (United States)"/>
    <n v="6.3"/>
    <n v="5600"/>
    <s v="David Hugh Jones"/>
    <s v="Stephen Metcalfe"/>
    <s v="Robert De Niro"/>
    <s v="United States"/>
    <m/>
    <n v="2049769"/>
    <s v="Kings Road Entertainment"/>
    <n v="102"/>
  </r>
  <r>
    <s v="Jennifer 8"/>
    <s v="R"/>
    <s v="Crime"/>
    <x v="35"/>
    <s v="November 6, 1992 (United States)"/>
    <n v="6.3"/>
    <n v="16000"/>
    <s v="Bruce Robinson"/>
    <s v="Bruce Robinson"/>
    <s v="Andy Garcia"/>
    <s v="Canada"/>
    <n v="20000000"/>
    <n v="11390479"/>
    <s v="Paramount Pictures"/>
    <n v="124"/>
  </r>
  <r>
    <s v="Johnny English Reborn"/>
    <s v="PG"/>
    <s v="Action"/>
    <x v="24"/>
    <s v="October 21, 2011 (United States)"/>
    <n v="6.3"/>
    <n v="123000"/>
    <s v="Oliver Parker"/>
    <s v="Hamish McColl"/>
    <s v="Rowan Atkinson"/>
    <s v="United Kingdom"/>
    <n v="45000000"/>
    <n v="160078586"/>
    <s v="Universal Pictures"/>
    <n v="101"/>
  </r>
  <r>
    <s v="Kansas City"/>
    <s v="R"/>
    <s v="Crime"/>
    <x v="10"/>
    <s v="August 16, 1996 (United States)"/>
    <n v="6.3"/>
    <n v="4500"/>
    <s v="Robert Altman"/>
    <s v="Robert Altman"/>
    <s v="Jennifer Jason Leigh"/>
    <s v="France"/>
    <n v="19000000"/>
    <n v="1356828"/>
    <s v="CiBy 2000"/>
    <n v="116"/>
  </r>
  <r>
    <s v="Keanu"/>
    <s v="R"/>
    <s v="Action"/>
    <x v="30"/>
    <s v="April 29, 2016 (United States)"/>
    <n v="6.3"/>
    <n v="47000"/>
    <s v="Peter Atencio"/>
    <s v="Jordan Peele"/>
    <s v="Keegan-Michael Key"/>
    <s v="United States"/>
    <n v="15000000"/>
    <n v="20651333"/>
    <s v="Artists First"/>
    <n v="100"/>
  </r>
  <r>
    <s v="Kill Me Again"/>
    <s v="R"/>
    <s v="Action"/>
    <x v="21"/>
    <s v="October 27, 1989 (United States)"/>
    <n v="6.3"/>
    <n v="4600"/>
    <s v="John Dahl"/>
    <s v="John Dahl"/>
    <s v="Val Kilmer"/>
    <s v="United States"/>
    <n v="4000000"/>
    <n v="283694"/>
    <s v="Incorporated Television Company (ITC)"/>
    <n v="94"/>
  </r>
  <r>
    <s v="King Arthur"/>
    <s v="PG-13"/>
    <s v="Action"/>
    <x v="1"/>
    <s v="July 7, 2004 (United States)"/>
    <n v="6.3"/>
    <n v="162000"/>
    <s v="Antoine Fuqua"/>
    <s v="David Franzoni"/>
    <s v="Clive Owen"/>
    <s v="United States"/>
    <n v="120000000"/>
    <n v="203567857"/>
    <s v="Touchstone Pictures"/>
    <n v="126"/>
  </r>
  <r>
    <s v="Knight and Day"/>
    <s v="PG-13"/>
    <s v="Action"/>
    <x v="29"/>
    <s v="June 23, 2010 (United States)"/>
    <n v="6.3"/>
    <n v="184000"/>
    <s v="James Mangold"/>
    <s v="Patrick O'Neill"/>
    <s v="Tom Cruise"/>
    <s v="United States"/>
    <n v="117000000"/>
    <n v="261989769"/>
    <s v="Twentieth Century Fox"/>
    <n v="109"/>
  </r>
  <r>
    <s v="Legally Blonde"/>
    <s v="PG-13"/>
    <s v="Comedy"/>
    <x v="7"/>
    <s v="July 13, 2001 (United States)"/>
    <n v="6.3"/>
    <n v="195000"/>
    <s v="Robert Luketic"/>
    <s v="Amanda Brown"/>
    <s v="Reese Witherspoon"/>
    <s v="United States"/>
    <n v="18000000"/>
    <n v="141774679"/>
    <s v="Metro-Goldwyn-Mayer (MGM)"/>
    <n v="96"/>
  </r>
  <r>
    <s v="License to Drive"/>
    <s v="PG-13"/>
    <s v="Comedy"/>
    <x v="28"/>
    <s v="July 6, 1988 (United States)"/>
    <n v="6.3"/>
    <n v="19000"/>
    <s v="Greg Beeman"/>
    <s v="Neil Tolkin"/>
    <s v="Corey Haim"/>
    <s v="United States"/>
    <n v="8000000"/>
    <n v="22433275"/>
    <s v="Twentieth Century Fox"/>
    <n v="88"/>
  </r>
  <r>
    <s v="Lights Out"/>
    <s v="PG-13"/>
    <s v="Drama"/>
    <x v="30"/>
    <s v="July 22, 2016 (United States)"/>
    <n v="6.3"/>
    <n v="119000"/>
    <s v="David F. Sandberg"/>
    <s v="Eric Heisserer"/>
    <s v="Teresa Palmer"/>
    <s v="United States"/>
    <n v="4900000"/>
    <n v="148868835"/>
    <s v="New Line Cinema"/>
    <n v="81"/>
  </r>
  <r>
    <s v="Little Men"/>
    <s v="PG"/>
    <s v="Drama"/>
    <x v="17"/>
    <s v="May 8, 1998 (United States)"/>
    <n v="6.3"/>
    <n v="506"/>
    <s v="Rodney Gibbons"/>
    <s v="Mark Evan Schwartz"/>
    <s v="Kathleen Fee"/>
    <s v="Canada"/>
    <m/>
    <n v="104255"/>
    <s v="Allegro Films"/>
    <n v="98"/>
  </r>
  <r>
    <s v="Little Miss Marker"/>
    <s v="PG"/>
    <s v="Comedy"/>
    <x v="37"/>
    <s v="March 21, 1980 (United States)"/>
    <n v="6.3"/>
    <n v="1400"/>
    <s v="Walter Bernstein"/>
    <s v="Damon Runyon"/>
    <s v="Walter Matthau"/>
    <s v="United States"/>
    <m/>
    <n v="6321392"/>
    <s v="Universal Pictures"/>
    <n v="103"/>
  </r>
  <r>
    <s v="Lone Wolf McQuade"/>
    <s v="PG"/>
    <s v="Action"/>
    <x v="19"/>
    <s v="April 15, 1983 (United States)"/>
    <n v="6.3"/>
    <n v="11000"/>
    <s v="Steve Carver"/>
    <s v="B.J. Nelson"/>
    <s v="Chuck Norris"/>
    <s v="United States"/>
    <n v="5000000"/>
    <n v="12232628"/>
    <s v="1818 Productions"/>
    <n v="107"/>
  </r>
  <r>
    <s v="Loving Annabelle"/>
    <s v="Not Rated"/>
    <s v="Drama"/>
    <x v="15"/>
    <s v="May 24, 2007 (Germany)"/>
    <n v="6.3"/>
    <n v="12000"/>
    <s v="Katherine Brooks"/>
    <s v="Katherine Brooks"/>
    <s v="Erin Kelly"/>
    <s v="United States"/>
    <n v="1000000"/>
    <m/>
    <s v="Big Easy Pictures"/>
    <n v="77"/>
  </r>
  <r>
    <s v="Luka Chuppi"/>
    <s v="Not Rated"/>
    <s v="Comedy"/>
    <x v="5"/>
    <s v="March 1, 2019 (India)"/>
    <n v="6.3"/>
    <n v="9000"/>
    <s v="Laxman Utekar"/>
    <s v="Rohan Shankar"/>
    <s v="Kartik Aaryan"/>
    <s v="India"/>
    <m/>
    <n v="14256199"/>
    <s v="Maddock Films"/>
    <n v="126"/>
  </r>
  <r>
    <s v="Mad Max Beyond Thunderdome"/>
    <s v="PG-13"/>
    <s v="Action"/>
    <x v="38"/>
    <s v="July 10, 1985 (United States)"/>
    <n v="6.3"/>
    <n v="129000"/>
    <s v="George Miller"/>
    <s v="Terry Hayes"/>
    <s v="Mel Gibson"/>
    <s v="Australia"/>
    <n v="10000000"/>
    <n v="36230219"/>
    <s v="Kennedy Miller Productions"/>
    <n v="107"/>
  </r>
  <r>
    <s v="Major Payne"/>
    <s v="PG-13"/>
    <s v="Adventure"/>
    <x v="40"/>
    <s v="March 24, 1995 (United States)"/>
    <n v="6.3"/>
    <n v="32000"/>
    <s v="Nick Castle"/>
    <s v="Joe Connelly"/>
    <s v="Damon Wayans"/>
    <s v="United States"/>
    <m/>
    <n v="30112050"/>
    <s v="Universal Pictures"/>
    <n v="95"/>
  </r>
  <r>
    <s v="Mars Attacks!"/>
    <s v="PG-13"/>
    <s v="Comedy"/>
    <x v="10"/>
    <s v="December 13, 1996 (United States)"/>
    <n v="6.3"/>
    <n v="214000"/>
    <s v="Tim Burton"/>
    <s v="Len Brown"/>
    <s v="Jack Nicholson"/>
    <s v="United States"/>
    <n v="70000000"/>
    <n v="101371017"/>
    <s v="Tim Burton Productions"/>
    <n v="106"/>
  </r>
  <r>
    <s v="Mary Queen of Scots"/>
    <s v="R"/>
    <s v="Biography"/>
    <x v="26"/>
    <s v="December 21, 2018 (United States)"/>
    <n v="6.3"/>
    <n v="45000"/>
    <s v="Josie Rourke"/>
    <s v="Beau Willimon"/>
    <s v="Saoirse Ronan"/>
    <s v="United Kingdom"/>
    <n v="25000000"/>
    <n v="46712809"/>
    <s v="Focus Features"/>
    <n v="124"/>
  </r>
  <r>
    <s v="Maze Runner: The Death Cure"/>
    <s v="PG-13"/>
    <s v="Action"/>
    <x v="26"/>
    <s v="January 26, 2018 (United States)"/>
    <n v="6.3"/>
    <n v="121000"/>
    <s v="Wes Ball"/>
    <s v="T.S. Nowlin"/>
    <s v="Dylan O'Brien"/>
    <s v="United States"/>
    <n v="62000000"/>
    <n v="288175335"/>
    <s v="Gotham Group"/>
    <n v="143"/>
  </r>
  <r>
    <s v="Maze Runner: The Scorch Trials"/>
    <s v="PG-13"/>
    <s v="Action"/>
    <x v="39"/>
    <s v="September 18, 2015 (United States)"/>
    <n v="6.3"/>
    <n v="230000"/>
    <s v="Wes Ball"/>
    <s v="T.S. Nowlin"/>
    <s v="Dylan O'Brien"/>
    <s v="United States"/>
    <n v="61000000"/>
    <n v="312296056"/>
    <s v="Gotham Group"/>
    <n v="131"/>
  </r>
  <r>
    <s v="Meet the Fockers"/>
    <s v="PG-13"/>
    <s v="Comedy"/>
    <x v="1"/>
    <s v="December 22, 2004 (United States)"/>
    <n v="6.3"/>
    <n v="257000"/>
    <s v="Jay Roach"/>
    <s v="Greg Glienna"/>
    <s v="Ben Stiller"/>
    <s v="United States"/>
    <n v="80000000"/>
    <n v="522657936"/>
    <s v="Universal Pictures"/>
    <n v="115"/>
  </r>
  <r>
    <s v="Miss Congeniality"/>
    <s v="PG-13"/>
    <s v="Action"/>
    <x v="8"/>
    <s v="December 22, 2000 (United States)"/>
    <n v="6.3"/>
    <n v="194000"/>
    <s v="Donald Petrie"/>
    <s v="Marc Lawrence"/>
    <s v="Sandra Bullock"/>
    <s v="United States"/>
    <n v="45000000"/>
    <n v="212742720"/>
    <s v="Castle Rock Entertainment"/>
    <n v="109"/>
  </r>
  <r>
    <s v="Mulholland Falls"/>
    <s v="R"/>
    <s v="Crime"/>
    <x v="10"/>
    <s v="April 26, 1996 (United States)"/>
    <n v="6.3"/>
    <n v="16000"/>
    <s v="Lee Tamahori"/>
    <s v="Peter Dexter"/>
    <s v="Nick Nolte"/>
    <s v="United States"/>
    <n v="29000000"/>
    <n v="11526099"/>
    <s v="Largo Entertainment"/>
    <n v="107"/>
  </r>
  <r>
    <s v="Muppets from Space"/>
    <s v="G"/>
    <s v="Adventure"/>
    <x v="11"/>
    <s v="July 14, 1999 (United States)"/>
    <n v="6.3"/>
    <n v="18000"/>
    <s v="Tim Hill"/>
    <s v="Jerry Juhl"/>
    <s v="Dave Goelz"/>
    <s v="United States"/>
    <n v="24000000"/>
    <n v="22323612"/>
    <s v="Jim Henson Pictures"/>
    <n v="87"/>
  </r>
  <r>
    <s v="My Best Friend's Wedding"/>
    <s v="PG-13"/>
    <s v="Comedy"/>
    <x v="14"/>
    <s v="June 20, 1997 (United States)"/>
    <n v="6.3"/>
    <n v="134000"/>
    <s v="P.J. Hogan"/>
    <s v="Ronald Bass"/>
    <s v="Julia Roberts"/>
    <s v="United States"/>
    <n v="38000000"/>
    <n v="299288605"/>
    <s v="TriStar Pictures"/>
    <n v="105"/>
  </r>
  <r>
    <s v="My Bloody Valentine"/>
    <s v="R"/>
    <s v="Horror"/>
    <x v="12"/>
    <s v="February 11, 1981 (United States)"/>
    <n v="6.3"/>
    <n v="19000"/>
    <s v="George Mihalka"/>
    <s v="Stephen A. Miller"/>
    <s v="Paul Kelman"/>
    <s v="Canada"/>
    <m/>
    <n v="5672031"/>
    <s v="Canadian Film Development Corporation (CFDC)"/>
    <n v="90"/>
  </r>
  <r>
    <s v="My Blue Heaven"/>
    <s v="PG-13"/>
    <s v="Comedy"/>
    <x v="32"/>
    <s v="August 17, 1990 (United States)"/>
    <n v="6.3"/>
    <n v="19000"/>
    <s v="Herbert Ross"/>
    <s v="Nora Ephron"/>
    <s v="Steve Martin"/>
    <s v="United States"/>
    <m/>
    <n v="23591472"/>
    <s v="Hawn / Sylbert Movie Company"/>
    <n v="97"/>
  </r>
  <r>
    <s v="Mystic Pizza"/>
    <s v="R"/>
    <s v="Comedy"/>
    <x v="28"/>
    <s v="October 21, 1988 (United States)"/>
    <n v="6.3"/>
    <n v="27000"/>
    <s v="Donald Petrie"/>
    <s v="Amy Holden Jones"/>
    <s v="Annabeth Gish"/>
    <s v="United States"/>
    <n v="6000000"/>
    <n v="12793213"/>
    <s v="Night Life Inc."/>
    <n v="104"/>
  </r>
  <r>
    <s v="Nathalie..."/>
    <m/>
    <s v="Drama"/>
    <x v="2"/>
    <s v="January 7, 2004 (France)"/>
    <n v="6.3"/>
    <n v="4500"/>
    <s v="Anne Fontaine"/>
    <s v="Philippe Blasband"/>
    <s v="Fanny Ardant"/>
    <s v="France"/>
    <m/>
    <n v="5254422"/>
    <s v="Les Films Alain Sarde"/>
    <n v="100"/>
  </r>
  <r>
    <s v="Needful Things"/>
    <s v="R"/>
    <s v="Crime"/>
    <x v="34"/>
    <s v="August 27, 1993 (United States)"/>
    <n v="6.3"/>
    <n v="24000"/>
    <s v="Fraser C. Heston"/>
    <s v="Stephen King"/>
    <s v="Max von Sydow"/>
    <s v="United States"/>
    <m/>
    <n v="15185672"/>
    <s v="Castle Rock Entertainment"/>
    <n v="120"/>
  </r>
  <r>
    <s v="Neighbors"/>
    <s v="R"/>
    <s v="Comedy"/>
    <x v="20"/>
    <s v="May 9, 2014 (United States)"/>
    <n v="6.3"/>
    <n v="294000"/>
    <s v="Nicholas Stoller"/>
    <s v="Andrew Jay Cohen"/>
    <s v="Seth Rogen"/>
    <s v="United States"/>
    <n v="18000000"/>
    <n v="270665134"/>
    <s v="Good Universe"/>
    <n v="97"/>
  </r>
  <r>
    <s v="Nick of Time"/>
    <s v="R"/>
    <s v="Action"/>
    <x v="40"/>
    <s v="November 22, 1995 (United States)"/>
    <n v="6.3"/>
    <n v="40000"/>
    <s v="John Badham"/>
    <s v="Patrick Sheane Duncan"/>
    <s v="Johnny Depp"/>
    <s v="United States"/>
    <n v="33000000"/>
    <n v="8175346"/>
    <s v="Paramount Pictures"/>
    <n v="90"/>
  </r>
  <r>
    <s v="Ninja Assassin"/>
    <s v="R"/>
    <s v="Action"/>
    <x v="9"/>
    <s v="November 25, 2009 (United States)"/>
    <n v="6.3"/>
    <n v="70000"/>
    <s v="James McTeigue"/>
    <s v="Matthew Sand"/>
    <s v="Rain"/>
    <s v="Germany"/>
    <n v="40000000"/>
    <n v="61601280"/>
    <s v="Warner Bros."/>
    <n v="99"/>
  </r>
  <r>
    <s v="No Reservations"/>
    <s v="PG"/>
    <s v="Comedy"/>
    <x v="6"/>
    <s v="July 27, 2007 (United States)"/>
    <n v="6.3"/>
    <n v="72000"/>
    <s v="Scott Hicks"/>
    <s v="Carol Fuchs"/>
    <s v="Catherine Zeta-Jones"/>
    <s v="United States"/>
    <n v="28000000"/>
    <n v="92601050"/>
    <s v="Castle Rock Entertainment"/>
    <n v="104"/>
  </r>
  <r>
    <s v="Ocean's Eight"/>
    <s v="PG-13"/>
    <s v="Action"/>
    <x v="26"/>
    <s v="June 8, 2018 (United States)"/>
    <n v="6.3"/>
    <n v="197000"/>
    <s v="Gary Ross"/>
    <s v="Gary Ross"/>
    <s v="Sandra Bullock"/>
    <s v="United States"/>
    <n v="70000000"/>
    <n v="297718711"/>
    <s v="Warner Bros."/>
    <n v="110"/>
  </r>
  <r>
    <s v="On Chesil Beach"/>
    <s v="R"/>
    <s v="Drama"/>
    <x v="27"/>
    <s v="May 18, 2018 (United States)"/>
    <n v="6.3"/>
    <n v="10000"/>
    <s v="Dominic Cooke"/>
    <s v="Ian McEwan"/>
    <s v="Billy Howle"/>
    <s v="United Kingdom"/>
    <m/>
    <n v="3338249"/>
    <s v="BBC Films"/>
    <n v="110"/>
  </r>
  <r>
    <s v="Osmosis Jones"/>
    <s v="PG"/>
    <s v="Animation"/>
    <x v="7"/>
    <s v="August 10, 2001 (United States)"/>
    <n v="6.3"/>
    <n v="33000"/>
    <s v="Bobby Farrelly"/>
    <s v="Marc Hyman"/>
    <s v="Laurence Fishburne"/>
    <s v="United States"/>
    <n v="70000000"/>
    <n v="14026418"/>
    <s v="Warner Bros."/>
    <n v="95"/>
  </r>
  <r>
    <s v="Out Cold"/>
    <s v="PG-13"/>
    <s v="Comedy"/>
    <x v="7"/>
    <s v="November 21, 2001 (United States)"/>
    <n v="6.3"/>
    <n v="17000"/>
    <s v="Brendan Malloy"/>
    <s v="Jon Zack"/>
    <s v="Flex Alexander"/>
    <s v="United States"/>
    <n v="24000000"/>
    <n v="14782676"/>
    <s v="Touchstone Pictures"/>
    <n v="89"/>
  </r>
  <r>
    <s v="Oz the Great and Powerful"/>
    <s v="PG"/>
    <s v="Adventure"/>
    <x v="33"/>
    <s v="March 8, 2013 (United States)"/>
    <n v="6.3"/>
    <n v="201000"/>
    <s v="Sam Raimi"/>
    <s v="Mitchell Kapner"/>
    <s v="James Franco"/>
    <s v="United States"/>
    <n v="215000000"/>
    <n v="493311825"/>
    <s v="Walt Disney Pictures"/>
    <n v="130"/>
  </r>
  <r>
    <s v="Paranormal Activity"/>
    <s v="R"/>
    <s v="Horror"/>
    <x v="6"/>
    <s v="October 16, 2009 (United States)"/>
    <n v="6.3"/>
    <n v="225000"/>
    <s v="Oren Peli"/>
    <s v="Oren Peli"/>
    <s v="Katie Featherston"/>
    <s v="United States"/>
    <n v="15000"/>
    <n v="193355800"/>
    <s v="Solana Films"/>
    <n v="86"/>
  </r>
  <r>
    <s v="Party Monster"/>
    <s v="R"/>
    <s v="Biography"/>
    <x v="2"/>
    <s v="October 17, 2003 (United Kingdom)"/>
    <n v="6.3"/>
    <n v="15000"/>
    <s v="Fenton Bailey"/>
    <s v="Fenton Bailey"/>
    <s v="Macaulay Culkin"/>
    <s v="United States"/>
    <n v="5000000"/>
    <n v="782606"/>
    <s v="World of Wonder Productions"/>
    <n v="98"/>
  </r>
  <r>
    <s v="Patty Hearst"/>
    <s v="R"/>
    <s v="Biography"/>
    <x v="28"/>
    <s v="September 23, 1988 (United States)"/>
    <n v="6.3"/>
    <n v="1700"/>
    <s v="Paul Schrader"/>
    <s v="Patricia Hearst"/>
    <s v="Natasha Richardson"/>
    <s v="United Kingdom"/>
    <m/>
    <n v="1223326"/>
    <s v="Atlantic Entertainment Group"/>
    <n v="108"/>
  </r>
  <r>
    <s v="Paycheck"/>
    <s v="PG-13"/>
    <s v="Action"/>
    <x v="2"/>
    <s v="December 25, 2003 (United States)"/>
    <n v="6.3"/>
    <n v="105000"/>
    <s v="John Woo"/>
    <s v="Philip K. Dick"/>
    <s v="Ben Affleck"/>
    <s v="United States"/>
    <n v="60000000"/>
    <n v="117248958"/>
    <s v="Paramount Pictures"/>
    <n v="119"/>
  </r>
  <r>
    <s v="Personal Best"/>
    <s v="R"/>
    <s v="Drama"/>
    <x v="31"/>
    <s v="June 26, 1982 (Japan)"/>
    <n v="6.3"/>
    <n v="2600"/>
    <s v="Robert Towne"/>
    <s v="Robert Towne"/>
    <s v="Mariel Hemingway"/>
    <s v="United States"/>
    <n v="16000000"/>
    <n v="5672311"/>
    <s v="The Geffen Company"/>
    <n v="128"/>
  </r>
  <r>
    <s v="Piranhas"/>
    <m/>
    <s v="Crime"/>
    <x v="5"/>
    <s v="February 13, 2019 (Italy)"/>
    <n v="6.3"/>
    <n v="4000"/>
    <s v="Claudio Giovannesi"/>
    <s v="Roberto Saviano"/>
    <s v="Francesco Di Napoli"/>
    <s v="Italy"/>
    <m/>
    <n v="2298525"/>
    <s v="Palomar"/>
    <n v="111"/>
  </r>
  <r>
    <s v="Place VendÃ´me"/>
    <s v="R"/>
    <s v="Crime"/>
    <x v="17"/>
    <s v="October 7, 1998 (France)"/>
    <n v="6.3"/>
    <n v="2100"/>
    <s v="Nicole Garcia"/>
    <s v="Jacques Fieschi"/>
    <s v="Catherine Deneuve"/>
    <s v="France"/>
    <m/>
    <n v="895788"/>
    <s v="Les Films Alain Sarde"/>
    <n v="117"/>
  </r>
  <r>
    <s v="PokÃ©mon: The First Movie - Mewtwo Strikes Back"/>
    <s v="G"/>
    <s v="Animation"/>
    <x v="17"/>
    <s v="November 10, 1999 (United States)"/>
    <n v="6.3"/>
    <n v="41000"/>
    <s v="Kunihiko Yuyama"/>
    <s v="Satoshi Tajiri"/>
    <s v="Veronica Taylor"/>
    <s v="Japan"/>
    <n v="30000000"/>
    <n v="163644662"/>
    <s v="Oriental Light and Magic (OLM)"/>
    <n v="96"/>
  </r>
  <r>
    <s v="Possession"/>
    <s v="PG-13"/>
    <s v="Drama"/>
    <x v="23"/>
    <s v="August 30, 2002 (United States)"/>
    <n v="6.3"/>
    <n v="13000"/>
    <s v="Neil LaBute"/>
    <s v="A.S. Byatt"/>
    <s v="Gwyneth Paltrow"/>
    <s v="United Kingdom"/>
    <n v="25000000"/>
    <n v="14815898"/>
    <s v="Focus Features"/>
    <n v="102"/>
  </r>
  <r>
    <s v="Practical Magic"/>
    <s v="PG-13"/>
    <s v="Comedy"/>
    <x v="17"/>
    <s v="October 16, 1998 (United States)"/>
    <n v="6.3"/>
    <n v="75000"/>
    <s v="Griffin Dunne"/>
    <s v="Alice Hoffman"/>
    <s v="Sandra Bullock"/>
    <s v="United States"/>
    <n v="75000000"/>
    <n v="46733235"/>
    <s v="DiNovi Pictures"/>
    <n v="104"/>
  </r>
  <r>
    <s v="Predator 2"/>
    <s v="R"/>
    <s v="Action"/>
    <x v="32"/>
    <s v="November 21, 1990 (United States)"/>
    <n v="6.3"/>
    <n v="151000"/>
    <s v="Stephen Hopkins"/>
    <s v="Jim Thomas"/>
    <s v="Danny Glover"/>
    <s v="United States"/>
    <n v="35000000"/>
    <n v="57120318"/>
    <s v="Davis Entertainment"/>
    <n v="108"/>
  </r>
  <r>
    <s v="Proof of Life"/>
    <s v="R"/>
    <s v="Action"/>
    <x v="8"/>
    <s v="December 8, 2000 (United States)"/>
    <n v="6.3"/>
    <n v="56000"/>
    <s v="Taylor Hackford"/>
    <s v="Tony Gilroy"/>
    <s v="Meg Ryan"/>
    <s v="United States"/>
    <n v="65000000"/>
    <n v="62761005"/>
    <s v="Castle Rock Entertainment"/>
    <n v="135"/>
  </r>
  <r>
    <s v="Quartet"/>
    <s v="R"/>
    <s v="Drama"/>
    <x v="12"/>
    <s v="October 25, 1981 (United States)"/>
    <n v="6.3"/>
    <n v="1300"/>
    <s v="James Ivory"/>
    <s v="Jean Rhys"/>
    <s v="Isabelle Adjani"/>
    <s v="United Kingdom"/>
    <m/>
    <n v="12042"/>
    <s v="Merchant Ivory Productions"/>
    <n v="101"/>
  </r>
  <r>
    <s v="Quest for Camelot"/>
    <s v="G"/>
    <s v="Animation"/>
    <x v="17"/>
    <s v="May 15, 1998 (United States)"/>
    <n v="6.3"/>
    <n v="16000"/>
    <s v="Frederik Du Chau"/>
    <s v="Vera Chapman"/>
    <s v="Jessalyn Gilsig"/>
    <s v="United States"/>
    <n v="40000000"/>
    <n v="22510798"/>
    <s v="Warner Bros."/>
    <n v="86"/>
  </r>
  <r>
    <s v="Rapid Fire"/>
    <s v="R"/>
    <s v="Action"/>
    <x v="35"/>
    <s v="August 21, 1992 (United States)"/>
    <n v="6.3"/>
    <n v="8600"/>
    <s v="Dwight H. Little"/>
    <s v="Cindy Cirile"/>
    <s v="Brandon Lee"/>
    <s v="United States"/>
    <n v="10000000"/>
    <n v="14356479"/>
    <s v="Twentieth Century Fox"/>
    <n v="95"/>
  </r>
  <r>
    <s v="Reckless"/>
    <s v="R"/>
    <s v="Comedy"/>
    <x v="18"/>
    <s v="February 3, 1984 (United States)"/>
    <n v="6.3"/>
    <n v="1900"/>
    <s v="James Foley"/>
    <s v="Chris Columbus"/>
    <s v="Aidan Quinn"/>
    <s v="United States"/>
    <m/>
    <n v="8289916"/>
    <s v="Edgar J. Scherick Associates"/>
    <n v="90"/>
  </r>
  <r>
    <s v="Red Corner"/>
    <s v="R"/>
    <s v="Crime"/>
    <x v="14"/>
    <s v="October 31, 1997 (United States)"/>
    <n v="6.3"/>
    <n v="17000"/>
    <s v="Jon Avnet"/>
    <s v="Robert King"/>
    <s v="Richard Gere"/>
    <s v="United States"/>
    <n v="48000000"/>
    <n v="22459274"/>
    <s v="Metro-Goldwyn-Mayer (MGM)"/>
    <n v="122"/>
  </r>
  <r>
    <s v="Repo Men"/>
    <s v="R"/>
    <s v="Action"/>
    <x v="29"/>
    <s v="March 19, 2010 (United States)"/>
    <n v="6.3"/>
    <n v="103000"/>
    <s v="Miguel Sapochnik"/>
    <s v="Eric Garcia"/>
    <s v="Jude Law"/>
    <s v="United States"/>
    <n v="32000000"/>
    <n v="18409891"/>
    <s v="Universal Pictures"/>
    <n v="111"/>
  </r>
  <r>
    <s v="Rio 2"/>
    <s v="G"/>
    <s v="Animation"/>
    <x v="20"/>
    <s v="April 11, 2014 (United States)"/>
    <n v="6.3"/>
    <n v="83000"/>
    <s v="Carlos Saldanha"/>
    <s v="Don Rhymer"/>
    <s v="Jesse Eisenberg"/>
    <s v="United States"/>
    <n v="103000000"/>
    <n v="498781117"/>
    <s v="Twentieth Century Fox Animation"/>
    <n v="101"/>
  </r>
  <r>
    <s v="Risen"/>
    <s v="PG-13"/>
    <s v="Action"/>
    <x v="30"/>
    <s v="February 19, 2016 (United States)"/>
    <n v="6.3"/>
    <n v="26000"/>
    <s v="Kevin Reynolds"/>
    <s v="Kevin Reynolds"/>
    <s v="Joseph Fiennes"/>
    <s v="United States"/>
    <n v="20000000"/>
    <n v="46771565"/>
    <s v="LD Entertainment"/>
    <n v="107"/>
  </r>
  <r>
    <s v="Rising Sun"/>
    <s v="R"/>
    <s v="Action"/>
    <x v="34"/>
    <s v="July 30, 1993 (United States)"/>
    <n v="6.3"/>
    <n v="43000"/>
    <s v="Philip Kaufman"/>
    <s v="Michael Crichton"/>
    <s v="Sean Connery"/>
    <s v="United States"/>
    <n v="35000000"/>
    <n v="107198790"/>
    <s v="Twentieth Century Fox"/>
    <n v="129"/>
  </r>
  <r>
    <s v="Robots"/>
    <s v="PG"/>
    <s v="Animation"/>
    <x v="4"/>
    <s v="March 11, 2005 (United States)"/>
    <n v="6.3"/>
    <n v="137000"/>
    <s v="Chris Wedge"/>
    <s v="Ron Mita"/>
    <s v="Ewan McGregor"/>
    <s v="United States"/>
    <n v="75000000"/>
    <n v="262511490"/>
    <s v="Twentieth Century Fox Animation"/>
    <n v="91"/>
  </r>
  <r>
    <s v="Rock Star"/>
    <s v="R"/>
    <s v="Drama"/>
    <x v="7"/>
    <s v="September 7, 2001 (United States)"/>
    <n v="6.3"/>
    <n v="42000"/>
    <s v="Stephen Herek"/>
    <s v="John Stockwell"/>
    <s v="Mark Wahlberg"/>
    <s v="United States"/>
    <n v="57000000"/>
    <n v="19334145"/>
    <s v="Warner Bros."/>
    <n v="105"/>
  </r>
  <r>
    <s v="Sabrina"/>
    <s v="PG"/>
    <s v="Comedy"/>
    <x v="40"/>
    <s v="December 15, 1995 (United States)"/>
    <n v="6.3"/>
    <n v="38000"/>
    <s v="Sydney Pollack"/>
    <s v="Samuel A. Taylor"/>
    <s v="Harrison Ford"/>
    <s v="Germany"/>
    <n v="58000000"/>
    <n v="53672080"/>
    <s v="Constellation Entertainment"/>
    <n v="127"/>
  </r>
  <r>
    <s v="Santa Claus: The Movie"/>
    <s v="PG"/>
    <s v="Adventure"/>
    <x v="38"/>
    <s v="November 27, 1985 (United States)"/>
    <n v="6.3"/>
    <n v="12000"/>
    <s v="Jeannot Szwarc"/>
    <s v="David Newman"/>
    <s v="Dudley Moore"/>
    <s v="United Kingdom"/>
    <n v="50000000"/>
    <n v="23717291"/>
    <s v="GGG"/>
    <n v="107"/>
  </r>
  <r>
    <s v="Sarafina!"/>
    <s v="PG-13"/>
    <s v="Drama"/>
    <x v="35"/>
    <s v="September 25, 1992 (United States)"/>
    <n v="6.3"/>
    <n v="1900"/>
    <s v="Darrell Roodt"/>
    <s v="Mbongeni Ngema"/>
    <s v="Whoopi Goldberg"/>
    <s v="South Africa"/>
    <m/>
    <n v="7306242"/>
    <s v="British Broadcasting Corporation (BBC)"/>
    <n v="117"/>
  </r>
  <r>
    <s v="Scouts Guide to the Zombie Apocalypse"/>
    <s v="R"/>
    <s v="Action"/>
    <x v="39"/>
    <s v="October 30, 2015 (United States)"/>
    <n v="6.3"/>
    <n v="47000"/>
    <s v="Christopher Landon"/>
    <s v="Carrie Lee Wilson"/>
    <s v="Tye Sheridan"/>
    <s v="United States"/>
    <n v="15000000"/>
    <n v="16137046"/>
    <s v="Paramount Pictures"/>
    <n v="93"/>
  </r>
  <r>
    <s v="Secret in Their Eyes"/>
    <s v="PG-13"/>
    <s v="Crime"/>
    <x v="39"/>
    <s v="November 20, 2015 (United States)"/>
    <n v="6.3"/>
    <n v="46000"/>
    <s v="Billy Ray"/>
    <s v="Billy Ray"/>
    <s v="Chiwetel Ejiofor"/>
    <s v="United States"/>
    <n v="19500000"/>
    <n v="34854990"/>
    <s v="IM Global"/>
    <n v="111"/>
  </r>
  <r>
    <s v="Shade"/>
    <s v="R"/>
    <s v="Crime"/>
    <x v="2"/>
    <s v="May 9, 2004 (United States)"/>
    <n v="6.3"/>
    <n v="12000"/>
    <s v="Damian Nieman"/>
    <s v="Damian Nieman"/>
    <s v="Joe Nicolo"/>
    <s v="United States"/>
    <n v="10000000"/>
    <n v="459098"/>
    <s v="Cobalt Media Group"/>
    <n v="101"/>
  </r>
  <r>
    <s v="Sharky's Machine"/>
    <s v="R"/>
    <s v="Action"/>
    <x v="12"/>
    <s v="December 18, 1981 (United States)"/>
    <n v="6.3"/>
    <n v="5600"/>
    <s v="Burt Reynolds"/>
    <s v="William Diehl"/>
    <s v="Burt Reynolds"/>
    <s v="United States"/>
    <m/>
    <n v="35610100"/>
    <s v="Deliverance Productions"/>
    <n v="122"/>
  </r>
  <r>
    <s v="She's the Man"/>
    <s v="PG-13"/>
    <s v="Comedy"/>
    <x v="15"/>
    <s v="March 17, 2006 (United States)"/>
    <n v="6.3"/>
    <n v="149000"/>
    <s v="Andy Fickman"/>
    <s v="Ewan Leslie"/>
    <s v="Amanda Bynes"/>
    <s v="United States"/>
    <n v="20000000"/>
    <n v="57194667"/>
    <s v="Dreamworks Pictures"/>
    <n v="105"/>
  </r>
  <r>
    <s v="Shrek Forever After"/>
    <s v="PG"/>
    <s v="Animation"/>
    <x v="29"/>
    <s v="May 21, 2010 (United States)"/>
    <n v="6.3"/>
    <n v="190000"/>
    <s v="Mike Mitchell"/>
    <s v="Josh Klausner"/>
    <s v="Mike Myers"/>
    <s v="United States"/>
    <n v="165000000"/>
    <n v="752600867"/>
    <s v="DreamWorks Animation"/>
    <n v="93"/>
  </r>
  <r>
    <s v="Silence of the North"/>
    <s v="PG"/>
    <s v="Drama"/>
    <x v="12"/>
    <s v="October 23, 1981 (Canada)"/>
    <n v="6.3"/>
    <n v="228"/>
    <s v="Allan King"/>
    <s v="Olive Frederickson"/>
    <s v="Ellen Burstyn"/>
    <s v="Canada"/>
    <m/>
    <n v="1622898"/>
    <s v="Universal Pictures"/>
    <n v="94"/>
  </r>
  <r>
    <s v="Sleepaway Camp"/>
    <s v="R"/>
    <s v="Horror"/>
    <x v="19"/>
    <s v="November 18, 1983 (United States)"/>
    <n v="6.3"/>
    <n v="28000"/>
    <s v="Robert Hiltzik"/>
    <s v="Robert Hiltzik"/>
    <s v="Felissa Rose"/>
    <s v="United States"/>
    <n v="350000"/>
    <m/>
    <s v="American Eagle Films"/>
    <n v="84"/>
  </r>
  <r>
    <s v="Sleeping with the Enemy"/>
    <s v="R"/>
    <s v="Drama"/>
    <x v="16"/>
    <s v="February 8, 1991 (United States)"/>
    <n v="6.3"/>
    <n v="52000"/>
    <s v="Joseph Ruben"/>
    <s v="Nancy Price"/>
    <s v="Julia Roberts"/>
    <s v="United States"/>
    <n v="19000000"/>
    <n v="174999005"/>
    <s v="Twentieth Century Fox"/>
    <n v="99"/>
  </r>
  <r>
    <s v="Somewhere"/>
    <s v="R"/>
    <s v="Comedy"/>
    <x v="29"/>
    <s v="January 21, 2011 (United States)"/>
    <n v="6.3"/>
    <n v="44000"/>
    <s v="Sofia Coppola"/>
    <s v="Sofia Coppola"/>
    <s v="Stephen Dorff"/>
    <s v="United States"/>
    <n v="7000000"/>
    <n v="14788642"/>
    <s v="Focus Features"/>
    <n v="97"/>
  </r>
  <r>
    <s v="Songwriter"/>
    <s v="R"/>
    <s v="Drama"/>
    <x v="18"/>
    <s v="October 14, 1984 (United States)"/>
    <n v="6.3"/>
    <n v="599"/>
    <s v="Alan Rudolph"/>
    <s v="Bud Shrake"/>
    <s v="Willie Nelson"/>
    <s v="United States"/>
    <m/>
    <n v="865915"/>
    <s v="TriStar Pictures"/>
    <n v="94"/>
  </r>
  <r>
    <s v="Spanking the Monkey"/>
    <s v="Unrated"/>
    <s v="Comedy"/>
    <x v="13"/>
    <s v="July 15, 1994 (United States)"/>
    <n v="6.3"/>
    <n v="6000"/>
    <s v="David O. Russell"/>
    <s v="David O. Russell"/>
    <s v="Jeremy Davies"/>
    <s v="United States"/>
    <n v="200000"/>
    <n v="1359736"/>
    <s v="Buckeye Films"/>
    <n v="100"/>
  </r>
  <r>
    <s v="Splash"/>
    <s v="PG"/>
    <s v="Comedy"/>
    <x v="18"/>
    <s v="March 9, 1984 (United States)"/>
    <n v="6.3"/>
    <n v="71000"/>
    <s v="Ron Howard"/>
    <s v="Brian Grazer"/>
    <s v="Tom Hanks"/>
    <s v="United States"/>
    <n v="8000000"/>
    <n v="69821334"/>
    <s v="Touchstone Pictures"/>
    <n v="111"/>
  </r>
  <r>
    <s v="Summer Rental"/>
    <s v="PG"/>
    <s v="Comedy"/>
    <x v="38"/>
    <s v="August 9, 1985 (United States)"/>
    <n v="6.3"/>
    <n v="15000"/>
    <s v="Carl Reiner"/>
    <s v="Jeremy Stevens"/>
    <s v="John Candy"/>
    <s v="United States"/>
    <m/>
    <n v="24689703"/>
    <s v="Paramount Pictures"/>
    <n v="87"/>
  </r>
  <r>
    <s v="Surrogates"/>
    <s v="PG-13"/>
    <s v="Action"/>
    <x v="9"/>
    <s v="September 25, 2009 (United States)"/>
    <n v="6.3"/>
    <n v="171000"/>
    <s v="Jonathan Mostow"/>
    <s v="Michael Ferris"/>
    <s v="Bruce Willis"/>
    <s v="United States"/>
    <n v="80000000"/>
    <n v="122444772"/>
    <s v="Touchstone Pictures"/>
    <n v="89"/>
  </r>
  <r>
    <s v="Surveillance"/>
    <s v="R"/>
    <s v="Crime"/>
    <x v="0"/>
    <s v="July 31, 2008 (Germany)"/>
    <n v="6.3"/>
    <n v="17000"/>
    <s v="Jennifer Lynch"/>
    <s v="Kent Harper"/>
    <s v="Julia Ormond"/>
    <s v="United States"/>
    <n v="3500000"/>
    <n v="1138322"/>
    <s v="Lago Film"/>
    <n v="97"/>
  </r>
  <r>
    <s v="Sword of Trust"/>
    <s v="R"/>
    <s v="Comedy"/>
    <x v="5"/>
    <s v="July 19, 2019 (United States)"/>
    <n v="6.3"/>
    <n v="2700"/>
    <s v="Lynn Shelton"/>
    <s v="Lynn Shelton"/>
    <s v="Marc Maron"/>
    <s v="United States"/>
    <m/>
    <n v="323369"/>
    <s v="Forager Films"/>
    <n v="88"/>
  </r>
  <r>
    <s v="Sylvia"/>
    <s v="R"/>
    <s v="Biography"/>
    <x v="2"/>
    <s v="October 31, 2003 (United States)"/>
    <n v="6.3"/>
    <n v="10000"/>
    <s v="Christine Jeffs"/>
    <s v="John Brownlow"/>
    <s v="Gwyneth Paltrow"/>
    <s v="United Kingdom"/>
    <m/>
    <n v="2917393"/>
    <s v="BBC Films"/>
    <n v="100"/>
  </r>
  <r>
    <s v="Take Me Home Tonight"/>
    <s v="R"/>
    <s v="Comedy"/>
    <x v="24"/>
    <s v="March 4, 2011 (United States)"/>
    <n v="6.3"/>
    <n v="52000"/>
    <s v="Michael Dowse"/>
    <s v="Jackie Filgo"/>
    <s v="Topher Grace"/>
    <s v="United States"/>
    <n v="23000000"/>
    <n v="7550073"/>
    <s v="Rogue Pictures"/>
    <n v="97"/>
  </r>
  <r>
    <s v="Taken 2"/>
    <s v="PG-13"/>
    <s v="Action"/>
    <x v="36"/>
    <s v="October 5, 2012 (United States)"/>
    <n v="6.3"/>
    <n v="294000"/>
    <s v="Olivier Megaton"/>
    <s v="Luc Besson"/>
    <s v="Liam Neeson"/>
    <s v="France"/>
    <n v="45000000"/>
    <n v="376152455"/>
    <s v="EuropaCorp"/>
    <n v="92"/>
  </r>
  <r>
    <s v="Tales from the Darkside: The Movie"/>
    <s v="R"/>
    <s v="Comedy"/>
    <x v="32"/>
    <s v="May 4, 1990 (United States)"/>
    <n v="6.3"/>
    <n v="16000"/>
    <s v="John Harrison"/>
    <s v="Michael McDowell"/>
    <s v="Debbie Harry"/>
    <s v="United States"/>
    <n v="3500000"/>
    <n v="16324573"/>
    <s v="Paramount Pictures"/>
    <n v="93"/>
  </r>
  <r>
    <s v="Ted 2"/>
    <s v="R"/>
    <s v="Comedy"/>
    <x v="39"/>
    <s v="June 26, 2015 (United States)"/>
    <n v="6.3"/>
    <n v="191000"/>
    <s v="Seth MacFarlane"/>
    <s v="Seth MacFarlane"/>
    <s v="Mark Wahlberg"/>
    <s v="United States"/>
    <n v="68000000"/>
    <n v="215863606"/>
    <s v="Universal Pictures"/>
    <n v="115"/>
  </r>
  <r>
    <s v="Terminator 3: Rise of the Machines"/>
    <s v="R"/>
    <s v="Action"/>
    <x v="2"/>
    <s v="July 2, 2003 (United States)"/>
    <n v="6.3"/>
    <n v="383000"/>
    <s v="Jonathan Mostow"/>
    <s v="John Brancato"/>
    <s v="Arnold Schwarzenegger"/>
    <s v="United States"/>
    <n v="200000000"/>
    <n v="433371112"/>
    <s v="C-2 Pictures"/>
    <n v="109"/>
  </r>
  <r>
    <s v="Terminator Genisys"/>
    <s v="PG-13"/>
    <s v="Action"/>
    <x v="39"/>
    <s v="July 1, 2015 (United States)"/>
    <n v="6.3"/>
    <n v="264000"/>
    <s v="Alan Taylor"/>
    <s v="Laeta Kalogridis"/>
    <s v="Arnold Schwarzenegger"/>
    <s v="United States"/>
    <n v="155000000"/>
    <n v="440603537"/>
    <s v="Paramount Pictures"/>
    <n v="126"/>
  </r>
  <r>
    <s v="The Acid House"/>
    <s v="Unrated"/>
    <s v="Comedy"/>
    <x v="17"/>
    <s v="January 1, 1999 (United Kingdom)"/>
    <n v="6.3"/>
    <n v="7400"/>
    <s v="Paul McGuigan"/>
    <s v="Irvine Welsh"/>
    <s v="Stephen McCole"/>
    <s v="United Kingdom"/>
    <m/>
    <m/>
    <s v="Picture Palace North"/>
    <n v="111"/>
  </r>
  <r>
    <s v="The Aftermath"/>
    <s v="R"/>
    <s v="Drama"/>
    <x v="5"/>
    <s v="March 15, 2019 (United States)"/>
    <n v="6.3"/>
    <n v="19000"/>
    <s v="James Kent"/>
    <s v="Joe Shrapnel"/>
    <s v="Keira Knightley"/>
    <s v="Germany"/>
    <m/>
    <n v="9215591"/>
    <s v="Amusement Park Films"/>
    <n v="108"/>
  </r>
  <r>
    <s v="The American"/>
    <s v="R"/>
    <s v="Crime"/>
    <x v="29"/>
    <s v="September 1, 2010 (United States)"/>
    <n v="6.3"/>
    <n v="94000"/>
    <s v="Anton Corbijn"/>
    <s v="Rowan Joffe"/>
    <s v="George Clooney"/>
    <s v="United States"/>
    <n v="20000000"/>
    <n v="67876281"/>
    <s v="Focus Features"/>
    <n v="105"/>
  </r>
  <r>
    <s v="The Angry Birds Movie"/>
    <s v="PG"/>
    <s v="Animation"/>
    <x v="30"/>
    <s v="May 20, 2016 (United States)"/>
    <n v="6.3"/>
    <n v="84000"/>
    <s v="Clay Kaytis"/>
    <s v="Jon Vitti"/>
    <s v="Jason Sudeikis"/>
    <s v="Finland"/>
    <n v="73000000"/>
    <n v="352333929"/>
    <s v="Columbia Pictures"/>
    <n v="97"/>
  </r>
  <r>
    <s v="The Anniversary Party"/>
    <s v="R"/>
    <s v="Comedy"/>
    <x v="7"/>
    <s v="June 29, 2001 (United States)"/>
    <n v="6.3"/>
    <n v="8100"/>
    <s v="Alan Cumming"/>
    <s v="Jennifer Jason Leigh"/>
    <s v="Alan Cumming"/>
    <s v="United States"/>
    <m/>
    <n v="4931888"/>
    <s v="Fine Line Features"/>
    <n v="115"/>
  </r>
  <r>
    <s v="The Astronaut Farmer"/>
    <s v="PG"/>
    <s v="Adventure"/>
    <x v="15"/>
    <s v="February 23, 2007 (United States)"/>
    <n v="6.3"/>
    <n v="22000"/>
    <s v="Michael Polish"/>
    <s v="Mark Polish"/>
    <s v="Billy Bob Thornton"/>
    <s v="United States"/>
    <n v="13000000"/>
    <n v="11130889"/>
    <s v="Warner Bros."/>
    <n v="104"/>
  </r>
  <r>
    <s v="The Bay Boy"/>
    <s v="R"/>
    <s v="Drama"/>
    <x v="18"/>
    <s v="February 15, 1985 (United States)"/>
    <n v="6.3"/>
    <n v="653"/>
    <s v="Daniel Petrie"/>
    <s v="Daniel Petrie"/>
    <s v="Liv Ullmann"/>
    <s v="Canada"/>
    <m/>
    <n v="162364"/>
    <s v="International Cinema Corporation (ICC)"/>
    <n v="107"/>
  </r>
  <r>
    <s v="The Beguiled"/>
    <s v="R"/>
    <s v="Drama"/>
    <x v="27"/>
    <s v="June 30, 2017 (United States)"/>
    <n v="6.3"/>
    <n v="54000"/>
    <s v="Sofia Coppola"/>
    <s v="Sofia Coppola"/>
    <s v="Nicole Kidman"/>
    <s v="United States"/>
    <n v="10500000"/>
    <n v="27869129"/>
    <s v="American Zoetrope"/>
    <n v="93"/>
  </r>
  <r>
    <s v="The Bodyguard"/>
    <s v="R"/>
    <s v="Action"/>
    <x v="35"/>
    <s v="November 25, 1992 (United States)"/>
    <n v="6.3"/>
    <n v="124000"/>
    <s v="Mick Jackson"/>
    <s v="Lawrence Kasdan"/>
    <s v="Kevin Costner"/>
    <s v="United States"/>
    <n v="25000000"/>
    <n v="411006740"/>
    <s v="Kasdan Pictures"/>
    <n v="129"/>
  </r>
  <r>
    <s v="The Boondock Saints II: All Saints Day"/>
    <s v="R"/>
    <s v="Action"/>
    <x v="9"/>
    <s v="December 11, 2009 (United States)"/>
    <n v="6.3"/>
    <n v="62000"/>
    <s v="Troy Duffy"/>
    <s v="Troy Duffy"/>
    <s v="Sean Patrick Flanery"/>
    <s v="United States"/>
    <n v="8000000"/>
    <n v="10629321"/>
    <s v="Stage 6 Films"/>
    <n v="118"/>
  </r>
  <r>
    <s v="The Boss Baby"/>
    <s v="PG"/>
    <s v="Animation"/>
    <x v="27"/>
    <s v="March 31, 2017 (United States)"/>
    <n v="6.3"/>
    <n v="114000"/>
    <s v="Tom McGrath"/>
    <s v="Michael McCullers"/>
    <s v="Alec Baldwin"/>
    <s v="United States"/>
    <n v="125000000"/>
    <n v="527965936"/>
    <s v="DreamWorks Animation"/>
    <n v="97"/>
  </r>
  <r>
    <s v="The Bostonians"/>
    <s v="Not Rated"/>
    <s v="Drama"/>
    <x v="18"/>
    <s v="October 5, 1984 (United Kingdom)"/>
    <n v="6.3"/>
    <n v="1800"/>
    <s v="James Ivory"/>
    <s v="Henry James"/>
    <s v="Christopher Reeve"/>
    <s v="United Kingdom"/>
    <m/>
    <n v="1009700"/>
    <s v="Merchant Ivory Productions"/>
    <n v="122"/>
  </r>
  <r>
    <s v="The Challenge"/>
    <s v="R"/>
    <s v="Action"/>
    <x v="31"/>
    <s v="July 23, 1982 (United States)"/>
    <n v="6.3"/>
    <n v="2000"/>
    <s v="John Frankenheimer"/>
    <s v="Richard Maxwell"/>
    <s v="Scott Glenn"/>
    <s v="United States"/>
    <m/>
    <n v="2977706"/>
    <s v="CBS Theatrical Films"/>
    <n v="108"/>
  </r>
  <r>
    <s v="The Change-Up"/>
    <s v="R"/>
    <s v="Comedy"/>
    <x v="24"/>
    <s v="August 5, 2011 (United States)"/>
    <n v="6.3"/>
    <n v="172000"/>
    <s v="David Dobkin"/>
    <s v="Jon Lucas"/>
    <s v="Jason Bateman"/>
    <s v="United States"/>
    <n v="52000000"/>
    <n v="75450437"/>
    <s v="Universal Pictures"/>
    <n v="112"/>
  </r>
  <r>
    <s v="The Chronicles of Narnia: the Voyage of the Dawn Treader"/>
    <s v="PG"/>
    <s v="Adventure"/>
    <x v="29"/>
    <s v="December 10, 2010 (United States)"/>
    <n v="6.3"/>
    <n v="145000"/>
    <s v="Michael Apted"/>
    <s v="Christopher Markus"/>
    <s v="Ben Barnes"/>
    <s v="United States"/>
    <n v="155000000"/>
    <n v="415686217"/>
    <s v="Fox 2000 Pictures"/>
    <n v="113"/>
  </r>
  <r>
    <s v="The Comfort of Strangers"/>
    <s v="R"/>
    <s v="Drama"/>
    <x v="32"/>
    <s v="April 1991 (United States)"/>
    <n v="6.3"/>
    <n v="5000"/>
    <s v="Paul Schrader"/>
    <s v="Ian McEwan"/>
    <s v="Christopher Walken"/>
    <s v="United States"/>
    <m/>
    <n v="1244381"/>
    <s v="Erre Produzioni"/>
    <n v="107"/>
  </r>
  <r>
    <s v="The Commuter"/>
    <s v="PG-13"/>
    <s v="Action"/>
    <x v="26"/>
    <s v="January 12, 2018 (United States)"/>
    <n v="6.3"/>
    <n v="107000"/>
    <s v="Jaume Collet-Serra"/>
    <s v="Byron Willinger"/>
    <s v="Liam Neeson"/>
    <s v="United States"/>
    <n v="30000000"/>
    <n v="119942387"/>
    <s v="StudioCanal"/>
    <n v="104"/>
  </r>
  <r>
    <s v="The Company"/>
    <s v="PG-13"/>
    <s v="Drama"/>
    <x v="2"/>
    <s v="May 7, 2004 (United Kingdom)"/>
    <n v="6.3"/>
    <n v="6300"/>
    <s v="Robert Altman"/>
    <s v="Neve Campbell"/>
    <s v="Neve Campbell"/>
    <s v="United States"/>
    <n v="15000000"/>
    <n v="6415017"/>
    <s v="Sony Pictures Classics"/>
    <n v="112"/>
  </r>
  <r>
    <s v="The Crossing Guard"/>
    <s v="R"/>
    <s v="Drama"/>
    <x v="40"/>
    <s v="November 16, 1995 (United States)"/>
    <n v="6.3"/>
    <n v="13000"/>
    <s v="Sean Penn"/>
    <s v="Sean Penn"/>
    <s v="Jack Nicholson"/>
    <s v="United States"/>
    <n v="9000000"/>
    <n v="868979"/>
    <s v="Miramax"/>
    <n v="111"/>
  </r>
  <r>
    <s v="The Dead Pool"/>
    <s v="R"/>
    <s v="Action"/>
    <x v="28"/>
    <s v="July 13, 1988 (United States)"/>
    <n v="6.3"/>
    <n v="42000"/>
    <s v="Buddy Van Horn"/>
    <s v="Harry Julian Fink"/>
    <s v="Clint Eastwood"/>
    <s v="United States"/>
    <n v="31000000"/>
    <n v="37903295"/>
    <s v="Warner Bros."/>
    <n v="91"/>
  </r>
  <r>
    <s v="The Family"/>
    <s v="R"/>
    <s v="Comedy"/>
    <x v="33"/>
    <s v="September 13, 2013 (United States)"/>
    <n v="6.3"/>
    <n v="113000"/>
    <s v="Luc Besson"/>
    <s v="Luc Besson"/>
    <s v="Robert De Niro"/>
    <s v="France"/>
    <n v="30000000"/>
    <n v="78418811"/>
    <s v="EuropaCorp"/>
    <n v="111"/>
  </r>
  <r>
    <s v="The Family Stone"/>
    <s v="PG-13"/>
    <s v="Comedy"/>
    <x v="4"/>
    <s v="December 16, 2005 (United States)"/>
    <n v="6.3"/>
    <n v="63000"/>
    <s v="Thomas Bezucha"/>
    <s v="Thomas Bezucha"/>
    <s v="Dermot Mulroney"/>
    <s v="United States"/>
    <n v="18000000"/>
    <n v="92884429"/>
    <s v="The Family Stone"/>
    <n v="103"/>
  </r>
  <r>
    <s v="The Foot Fist Way"/>
    <s v="R"/>
    <s v="Comedy"/>
    <x v="15"/>
    <s v="September 26, 2008 (United Kingdom)"/>
    <n v="6.3"/>
    <n v="12000"/>
    <s v="Jody Hill"/>
    <s v="Ben Best"/>
    <s v="Danny McBride"/>
    <s v="United States"/>
    <m/>
    <n v="245292"/>
    <s v="MTV Films"/>
    <n v="85"/>
  </r>
  <r>
    <s v="The Girl in the Picture"/>
    <s v="PG-13"/>
    <s v="Comedy"/>
    <x v="38"/>
    <s v="July 5, 1985 (United Kingdom)"/>
    <n v="6.3"/>
    <n v="155"/>
    <s v="Cary Parker"/>
    <s v="Cary Parker"/>
    <s v="John Gordon Sinclair"/>
    <s v="United Kingdom"/>
    <m/>
    <n v="202428"/>
    <s v="Antonine Films"/>
    <n v="84"/>
  </r>
  <r>
    <s v="The Goldfinch"/>
    <s v="R"/>
    <s v="Drama"/>
    <x v="5"/>
    <s v="September 13, 2019 (United States)"/>
    <n v="6.3"/>
    <n v="19000"/>
    <s v="John Crowley"/>
    <s v="Peter Straughan"/>
    <s v="Oakes Fegley"/>
    <s v="United States"/>
    <n v="45000000"/>
    <n v="9932621"/>
    <s v="Amazon Studios"/>
    <n v="149"/>
  </r>
  <r>
    <s v="The Grinch"/>
    <s v="PG"/>
    <s v="Animation"/>
    <x v="26"/>
    <s v="November 9, 2018 (United States)"/>
    <n v="6.3"/>
    <n v="58000"/>
    <s v="Yarrow Cheney"/>
    <s v="Michael LeSieur"/>
    <s v="Benedict Cumberbatch"/>
    <s v="France"/>
    <n v="75000000"/>
    <n v="512492755"/>
    <s v="Universal Pictures"/>
    <n v="85"/>
  </r>
  <r>
    <s v="The Heavenly Kid"/>
    <s v="PG-13"/>
    <s v="Comedy"/>
    <x v="38"/>
    <s v="July 26, 1985 (United States)"/>
    <n v="6.3"/>
    <n v="4600"/>
    <s v="Cary Medoway"/>
    <s v="Cary Medoway"/>
    <s v="Lewis Smith"/>
    <s v="United States"/>
    <m/>
    <n v="3852271"/>
    <s v="Engelberg-Sumner-Cheikes"/>
    <n v="90"/>
  </r>
  <r>
    <s v="The Hollywood Knights"/>
    <s v="R"/>
    <s v="Comedy"/>
    <x v="37"/>
    <s v="May 30, 1980 (United States)"/>
    <n v="6.3"/>
    <n v="4300"/>
    <s v="Floyd Mutrux"/>
    <s v="Floyd Mutrux"/>
    <s v="Tony Danza"/>
    <s v="United States"/>
    <n v="4000000"/>
    <n v="10000000"/>
    <s v="PolyGram Filmed Entertainment"/>
    <n v="91"/>
  </r>
  <r>
    <s v="The Human Stain"/>
    <s v="R"/>
    <s v="Drama"/>
    <x v="2"/>
    <s v="December 18, 2003 (Germany)"/>
    <n v="6.3"/>
    <n v="30000"/>
    <s v="Robert Benton"/>
    <s v="Philip Roth"/>
    <s v="Anthony Hopkins"/>
    <s v="Germany"/>
    <n v="30000000"/>
    <n v="22954068"/>
    <s v="Miramax"/>
    <n v="106"/>
  </r>
  <r>
    <s v="The Internship"/>
    <s v="PG-13"/>
    <s v="Comedy"/>
    <x v="33"/>
    <s v="June 7, 2013 (United States)"/>
    <n v="6.3"/>
    <n v="193000"/>
    <s v="Shawn Levy"/>
    <s v="Vince Vaughn"/>
    <s v="Vince Vaughn"/>
    <s v="United States"/>
    <n v="58000000"/>
    <n v="93492844"/>
    <s v="Twentieth Century Fox"/>
    <n v="119"/>
  </r>
  <r>
    <s v="The Land Girls"/>
    <s v="R"/>
    <s v="Drama"/>
    <x v="17"/>
    <s v="June 12, 1998 (United States)"/>
    <n v="6.3"/>
    <n v="1900"/>
    <s v="David Leland"/>
    <s v="Angela Huth"/>
    <s v="Catherine McCormack"/>
    <s v="United Kingdom"/>
    <m/>
    <n v="238497"/>
    <s v="Intermedia Films"/>
    <n v="111"/>
  </r>
  <r>
    <s v="The Last American Virgin"/>
    <s v="R"/>
    <s v="Comedy"/>
    <x v="31"/>
    <s v="July 30, 1982 (United States)"/>
    <n v="6.3"/>
    <n v="8100"/>
    <s v="Boaz Davidson"/>
    <s v="Boaz Davidson"/>
    <s v="Lawrence Monoson"/>
    <s v="United States"/>
    <m/>
    <n v="5829781"/>
    <s v="Cannon Group"/>
    <n v="92"/>
  </r>
  <r>
    <s v="The Last Stand"/>
    <s v="R"/>
    <s v="Action"/>
    <x v="33"/>
    <s v="January 18, 2013 (United States)"/>
    <n v="6.3"/>
    <n v="135000"/>
    <s v="Jee-woon Kim"/>
    <s v="Andrew Knauer"/>
    <s v="Arnold Schwarzenegger"/>
    <s v="United States"/>
    <n v="45000000"/>
    <n v="48330757"/>
    <s v="CJ Entertainment"/>
    <n v="107"/>
  </r>
  <r>
    <s v="The Libertine"/>
    <s v="R"/>
    <s v="Biography"/>
    <x v="1"/>
    <s v="March 10, 2006 (United States)"/>
    <n v="6.3"/>
    <n v="35000"/>
    <s v="Laurence Dunmore"/>
    <s v="Stephen Jeffreys"/>
    <s v="Johnny Depp"/>
    <s v="United Kingdom"/>
    <m/>
    <n v="10852064"/>
    <s v="The Weinstein Company"/>
    <n v="114"/>
  </r>
  <r>
    <s v="The Life Before Her Eyes"/>
    <s v="R"/>
    <s v="Drama"/>
    <x v="6"/>
    <s v="September 5, 2008 (Poland)"/>
    <n v="6.3"/>
    <n v="14000"/>
    <s v="Vadim Perelman"/>
    <s v="Laura Kasischke"/>
    <s v="Uma Thurman"/>
    <s v="United States"/>
    <n v="13000000"/>
    <n v="7248490"/>
    <s v="2929 Productions"/>
    <n v="90"/>
  </r>
  <r>
    <s v="The Little Rascals"/>
    <s v="PG"/>
    <s v="Comedy"/>
    <x v="13"/>
    <s v="August 5, 1994 (United States)"/>
    <n v="6.3"/>
    <n v="45000"/>
    <s v="Penelope Spheeris"/>
    <s v="Penelope Spheeris"/>
    <s v="Travis Tedford"/>
    <s v="United States"/>
    <n v="23000000"/>
    <n v="67308282"/>
    <s v="Universal Pictures"/>
    <n v="82"/>
  </r>
  <r>
    <s v="The Loft"/>
    <s v="R"/>
    <s v="Mystery"/>
    <x v="20"/>
    <s v="January 30, 2015 (United States)"/>
    <n v="6.3"/>
    <n v="53000"/>
    <s v="Erik Van Looy"/>
    <s v="Bart De Pauw"/>
    <s v="Karl Urban"/>
    <s v="Belgium"/>
    <n v="14000000"/>
    <n v="11020402"/>
    <s v="Open Road Films"/>
    <n v="108"/>
  </r>
  <r>
    <s v="The Lonely Guy"/>
    <s v="R"/>
    <s v="Comedy"/>
    <x v="18"/>
    <s v="January 27, 1984 (United States)"/>
    <n v="6.3"/>
    <n v="6800"/>
    <s v="Arthur Hiller"/>
    <s v="Ed. Weinberger"/>
    <s v="Steve Martin"/>
    <s v="United States"/>
    <m/>
    <n v="5718573"/>
    <s v="Universal Pictures"/>
    <n v="90"/>
  </r>
  <r>
    <s v="The Losers"/>
    <s v="PG-13"/>
    <s v="Action"/>
    <x v="29"/>
    <s v="April 23, 2010 (United States)"/>
    <n v="6.3"/>
    <n v="94000"/>
    <s v="Sylvain White"/>
    <s v="Peter Berg"/>
    <s v="Idris Elba"/>
    <s v="United States"/>
    <n v="25000000"/>
    <n v="29397654"/>
    <s v="Warner Bros."/>
    <n v="97"/>
  </r>
  <r>
    <s v="The Lure"/>
    <s v="Not Rated"/>
    <s v="Drama"/>
    <x v="39"/>
    <s v="December 25, 2015 (Poland)"/>
    <n v="6.3"/>
    <n v="7200"/>
    <s v="Agnieszka Smoczynska"/>
    <s v="Robert Bolesto"/>
    <s v="Marta Mazurek"/>
    <s v="Poland"/>
    <m/>
    <n v="108846"/>
    <s v="WytwÃ³rnia FilmÃ³w Dokumentalnych i Fabularnych (WFDiF)"/>
    <n v="92"/>
  </r>
  <r>
    <s v="The Meddler"/>
    <s v="PG-13"/>
    <s v="Comedy"/>
    <x v="39"/>
    <s v="June 3, 2016 (Spain)"/>
    <n v="6.3"/>
    <n v="12000"/>
    <s v="Lorene Scafaria"/>
    <s v="Lorene Scafaria"/>
    <s v="Susan Sarandon"/>
    <s v="United States"/>
    <n v="3200000"/>
    <n v="5425148"/>
    <s v="Anonymous Content"/>
    <n v="103"/>
  </r>
  <r>
    <s v="The Nines"/>
    <s v="R"/>
    <s v="Drama"/>
    <x v="6"/>
    <s v="November 30, 2007 (United Kingdom)"/>
    <n v="6.3"/>
    <n v="33000"/>
    <s v="John August"/>
    <s v="John August"/>
    <s v="Ryan Reynolds"/>
    <s v="United States"/>
    <m/>
    <n v="130880"/>
    <s v="Destination Films"/>
    <n v="100"/>
  </r>
  <r>
    <s v="The November Man"/>
    <s v="R"/>
    <s v="Action"/>
    <x v="20"/>
    <s v="August 27, 2014 (United States)"/>
    <n v="6.3"/>
    <n v="65000"/>
    <s v="Roger Donaldson"/>
    <s v="Michael Finch"/>
    <s v="Pierce Brosnan"/>
    <s v="United States"/>
    <n v="15000000"/>
    <n v="39661919"/>
    <s v="Relativity Media"/>
    <n v="108"/>
  </r>
  <r>
    <s v="The Only Living Boy in New York"/>
    <s v="R"/>
    <s v="Drama"/>
    <x v="27"/>
    <s v="July 27, 2017 (Greece)"/>
    <n v="6.3"/>
    <n v="13000"/>
    <s v="Marc Webb"/>
    <s v="Allan Loeb"/>
    <s v="Callum Turner"/>
    <s v="United States"/>
    <m/>
    <n v="2550321"/>
    <s v="Amazon Studios"/>
    <n v="89"/>
  </r>
  <r>
    <s v="The Playboys"/>
    <s v="PG-13"/>
    <s v="Drama"/>
    <x v="35"/>
    <s v="April 22, 1992 (United States)"/>
    <n v="6.3"/>
    <n v="1100"/>
    <s v="Gillies MacKinnon"/>
    <s v="Shane Connaughton"/>
    <s v="Albert Finney"/>
    <s v="United States"/>
    <m/>
    <n v="4906900"/>
    <s v="Green Umbrella Ltd."/>
    <n v="117"/>
  </r>
  <r>
    <s v="The Principal"/>
    <s v="R"/>
    <s v="Action"/>
    <x v="3"/>
    <s v="September 18, 1987 (United States)"/>
    <n v="6.3"/>
    <n v="9300"/>
    <s v="Christopher Cain"/>
    <s v="Frank Deese"/>
    <s v="Jim Belushi"/>
    <s v="United States"/>
    <n v="11000000"/>
    <n v="19734940"/>
    <s v="TriStar Pictures"/>
    <n v="109"/>
  </r>
  <r>
    <s v="The Producers"/>
    <s v="PG-13"/>
    <s v="Comedy"/>
    <x v="4"/>
    <s v="December 25, 2005 (United States)"/>
    <n v="6.3"/>
    <n v="42000"/>
    <s v="Susan Stroman"/>
    <s v="Mel Brooks"/>
    <s v="Nathan Lane"/>
    <s v="United States"/>
    <n v="45000000"/>
    <n v="38075318"/>
    <s v="Universal Pictures"/>
    <n v="134"/>
  </r>
  <r>
    <s v="The Rapture"/>
    <s v="R"/>
    <s v="Drama"/>
    <x v="16"/>
    <s v="October 4, 1991 (United States)"/>
    <n v="6.3"/>
    <n v="5000"/>
    <s v="Michael Tolkin"/>
    <s v="Michael Tolkin"/>
    <s v="Mimi Rogers"/>
    <s v="United States"/>
    <m/>
    <n v="1277404"/>
    <s v="New Line Cinema"/>
    <n v="100"/>
  </r>
  <r>
    <s v="The Resurrection of Gavin Stone"/>
    <s v="PG"/>
    <s v="Comedy"/>
    <x v="27"/>
    <s v="January 20, 2017 (United States)"/>
    <n v="6.3"/>
    <n v="2000"/>
    <s v="Dallas Jenkins"/>
    <s v="Andrea Gyertson Nasfell"/>
    <s v="Brett Dalton"/>
    <s v="United States"/>
    <n v="2000000"/>
    <n v="2308355"/>
    <s v="Blumhouse Productions"/>
    <n v="91"/>
  </r>
  <r>
    <s v="The River"/>
    <s v="PG-13"/>
    <s v="Drama"/>
    <x v="18"/>
    <s v="January 11, 1985 (United States)"/>
    <n v="6.3"/>
    <n v="6500"/>
    <s v="Mark Rydell"/>
    <s v="Robert Dillon"/>
    <s v="Mel Gibson"/>
    <s v="United States"/>
    <n v="18000000"/>
    <n v="11489982"/>
    <s v="Universal Pictures"/>
    <n v="124"/>
  </r>
  <r>
    <s v="The River Rat"/>
    <s v="PG"/>
    <s v="Adventure"/>
    <x v="18"/>
    <s v="September 28, 1984 (United States)"/>
    <n v="6.3"/>
    <n v="866"/>
    <s v="Thomas Rickman"/>
    <s v="Thomas Rickman"/>
    <s v="Tommy Lee Jones"/>
    <s v="United States"/>
    <m/>
    <n v="1142944"/>
    <s v="Cinema Group Ventures"/>
    <n v="93"/>
  </r>
  <r>
    <s v="The Shack"/>
    <s v="PG-13"/>
    <s v="Drama"/>
    <x v="27"/>
    <s v="March 3, 2017 (United States)"/>
    <n v="6.3"/>
    <n v="32000"/>
    <s v="Stuart Hazeldine"/>
    <s v="John Fusco"/>
    <s v="Sam Worthington"/>
    <s v="United States"/>
    <n v="20000000"/>
    <n v="96942115"/>
    <s v="Summit Entertainment"/>
    <n v="132"/>
  </r>
  <r>
    <s v="The Shallows"/>
    <s v="PG-13"/>
    <s v="Action"/>
    <x v="30"/>
    <s v="June 24, 2016 (United States)"/>
    <n v="6.3"/>
    <n v="124000"/>
    <s v="Jaume Collet-Serra"/>
    <s v="Anthony Jaswinski"/>
    <s v="Blake Lively"/>
    <s v="United States"/>
    <n v="17000000"/>
    <n v="119100758"/>
    <s v="Columbia Pictures"/>
    <n v="86"/>
  </r>
  <r>
    <s v="The Star Chamber"/>
    <s v="R"/>
    <s v="Crime"/>
    <x v="19"/>
    <s v="August 5, 1983 (United States)"/>
    <n v="6.3"/>
    <n v="6500"/>
    <s v="Peter Hyams"/>
    <s v="Roderick Taylor"/>
    <s v="Michael Douglas"/>
    <s v="United States"/>
    <m/>
    <n v="5555305"/>
    <s v="Twentieth Century Fox"/>
    <n v="109"/>
  </r>
  <r>
    <s v="The Take"/>
    <s v="R"/>
    <s v="Action"/>
    <x v="30"/>
    <s v="November 18, 2016 (United States)"/>
    <n v="6.3"/>
    <n v="40000"/>
    <s v="James Watkins"/>
    <s v="Andrew Baldwin"/>
    <s v="Idris Elba"/>
    <s v="United Kingdom"/>
    <n v="20000000"/>
    <n v="14857808"/>
    <s v="StudioCanal"/>
    <n v="92"/>
  </r>
  <r>
    <s v="The Truth About Cats &amp; Dogs"/>
    <s v="PG-13"/>
    <s v="Comedy"/>
    <x v="10"/>
    <s v="April 26, 1996 (United States)"/>
    <n v="6.3"/>
    <n v="25000"/>
    <s v="Michael Lehmann"/>
    <s v="Audrey Wells"/>
    <s v="Uma Thurman"/>
    <s v="United States"/>
    <m/>
    <n v="34861807"/>
    <s v="Twentieth Century Fox"/>
    <n v="97"/>
  </r>
  <r>
    <s v="The Uninvited"/>
    <s v="PG-13"/>
    <s v="Drama"/>
    <x v="9"/>
    <s v="January 30, 2009 (United States)"/>
    <n v="6.3"/>
    <n v="78000"/>
    <s v="Charles Guard"/>
    <s v="Craig Rosenberg"/>
    <s v="Emily Browning"/>
    <s v="United States"/>
    <m/>
    <n v="41633384"/>
    <s v="Dreamworks Pictures"/>
    <n v="87"/>
  </r>
  <r>
    <s v="The Vanishing"/>
    <s v="R"/>
    <s v="Drama"/>
    <x v="34"/>
    <s v="February 5, 1993 (United States)"/>
    <n v="6.3"/>
    <n v="24000"/>
    <s v="George Sluizer"/>
    <s v="Tim KrabbÃ©"/>
    <s v="Jeff Bridges"/>
    <s v="United States"/>
    <m/>
    <n v="14543394"/>
    <s v="Twentieth Century Fox"/>
    <n v="109"/>
  </r>
  <r>
    <s v="The Warrior's Way"/>
    <s v="R"/>
    <s v="Action"/>
    <x v="29"/>
    <s v="December 3, 2010 (United States)"/>
    <n v="6.3"/>
    <n v="26000"/>
    <s v="Sngmoo Lee"/>
    <s v="Sngmoo Lee"/>
    <s v="Jang Dong-Gun"/>
    <s v="New Zealand"/>
    <n v="42000000"/>
    <n v="11103434"/>
    <s v="Rogue"/>
    <n v="100"/>
  </r>
  <r>
    <s v="The Watcher in the Woods"/>
    <s v="PG"/>
    <s v="Family"/>
    <x v="37"/>
    <s v="October 9, 1981 (United States)"/>
    <n v="6.3"/>
    <n v="5700"/>
    <s v="John Hough"/>
    <s v="Brian Clemens"/>
    <s v="Bette Davis"/>
    <s v="United States"/>
    <m/>
    <n v="5000000"/>
    <s v="Walt Disney Productions"/>
    <n v="84"/>
  </r>
  <r>
    <s v="Third Person"/>
    <s v="R"/>
    <s v="Drama"/>
    <x v="33"/>
    <s v="November 14, 2014 (United Kingdom)"/>
    <n v="6.3"/>
    <n v="27000"/>
    <s v="Paul Haggis"/>
    <s v="Paul Haggis"/>
    <s v="Liam Neeson"/>
    <s v="Belgium"/>
    <n v="28000000"/>
    <n v="2624761"/>
    <s v="Corsan"/>
    <n v="137"/>
  </r>
  <r>
    <s v="This Means War"/>
    <s v="PG-13"/>
    <s v="Action"/>
    <x v="36"/>
    <s v="February 17, 2012 (United States)"/>
    <n v="6.3"/>
    <n v="179000"/>
    <s v="McG"/>
    <s v="Timothy Dowling"/>
    <s v="Reese Witherspoon"/>
    <s v="United States"/>
    <n v="65000000"/>
    <n v="156491279"/>
    <s v="Overbrook Entertainment"/>
    <n v="103"/>
  </r>
  <r>
    <s v="Threesome"/>
    <s v="R"/>
    <s v="Comedy"/>
    <x v="13"/>
    <s v="April 8, 1994 (United States)"/>
    <n v="6.3"/>
    <n v="13000"/>
    <s v="Andrew Fleming"/>
    <s v="Andrew Fleming"/>
    <s v="Lara Flynn Boyle"/>
    <s v="United States"/>
    <m/>
    <n v="14815317"/>
    <s v="Motion Picture Corporation of America (MPCA)"/>
    <n v="93"/>
  </r>
  <r>
    <s v="Throw Momma from the Train"/>
    <s v="PG-13"/>
    <s v="Comedy"/>
    <x v="3"/>
    <s v="December 11, 1987 (United States)"/>
    <n v="6.3"/>
    <n v="35000"/>
    <s v="Danny DeVito"/>
    <s v="Stu Silver"/>
    <s v="Danny DeVito"/>
    <s v="United States"/>
    <n v="14000000"/>
    <n v="57915972"/>
    <s v="Orion Pictures"/>
    <n v="88"/>
  </r>
  <r>
    <s v="Tightrope"/>
    <s v="R"/>
    <s v="Crime"/>
    <x v="18"/>
    <s v="August 17, 1984 (United States)"/>
    <n v="6.3"/>
    <n v="16000"/>
    <s v="Richard Tuggle"/>
    <s v="Richard Tuggle"/>
    <s v="Clint Eastwood"/>
    <s v="United States"/>
    <m/>
    <n v="48143579"/>
    <s v="The Malpaso Company"/>
    <n v="114"/>
  </r>
  <r>
    <s v="To Rome with Love"/>
    <s v="R"/>
    <s v="Comedy"/>
    <x v="36"/>
    <s v="July 6, 2012 (United States)"/>
    <n v="6.3"/>
    <n v="86000"/>
    <s v="Woody Allen"/>
    <s v="Woody Allen"/>
    <s v="Woody Allen"/>
    <s v="United States"/>
    <m/>
    <n v="73244881"/>
    <s v="Medusa Film"/>
    <n v="112"/>
  </r>
  <r>
    <s v="Tom &amp; Viv"/>
    <s v="PG-13"/>
    <s v="Biography"/>
    <x v="13"/>
    <s v="December 2, 1994 (United States)"/>
    <n v="6.3"/>
    <n v="1600"/>
    <s v="Brian Gilbert"/>
    <s v="Michael Hastings"/>
    <s v="Willem Dafoe"/>
    <s v="United Kingdom"/>
    <m/>
    <n v="538534"/>
    <s v="British Screen Productions"/>
    <n v="115"/>
  </r>
  <r>
    <s v="Tomb Raider"/>
    <s v="PG-13"/>
    <s v="Action"/>
    <x v="26"/>
    <s v="March 16, 2018 (United States)"/>
    <n v="6.3"/>
    <n v="197000"/>
    <s v="Roar Uthaug"/>
    <s v="Geneva Robertson-Dworet"/>
    <s v="Alicia Vikander"/>
    <s v="United Kingdom"/>
    <n v="94000000"/>
    <n v="274650803"/>
    <s v="Warner Bros."/>
    <n v="119"/>
  </r>
  <r>
    <s v="Transporter 2"/>
    <s v="R"/>
    <s v="Action"/>
    <x v="4"/>
    <s v="September 2, 2005 (United States)"/>
    <n v="6.3"/>
    <n v="195000"/>
    <s v="Louis Leterrier"/>
    <s v="Luc Besson"/>
    <s v="Jason Statham"/>
    <s v="France"/>
    <n v="32000000"/>
    <n v="89083229"/>
    <s v="EuropaCorp"/>
    <n v="87"/>
  </r>
  <r>
    <s v="Trespass"/>
    <s v="R"/>
    <s v="Action"/>
    <x v="35"/>
    <s v="December 25, 1992 (United States)"/>
    <n v="6.3"/>
    <n v="10000"/>
    <s v="Walter Hill"/>
    <s v="Bob Gale"/>
    <s v="Bill Paxton"/>
    <s v="United States"/>
    <n v="14000000"/>
    <n v="13249535"/>
    <s v="Universal Pictures"/>
    <n v="101"/>
  </r>
  <r>
    <s v="Triple 9"/>
    <s v="R"/>
    <s v="Action"/>
    <x v="30"/>
    <s v="February 26, 2016 (United States)"/>
    <n v="6.3"/>
    <n v="69000"/>
    <s v="John Hillcoat"/>
    <s v="Matt Cook"/>
    <s v="Casey Affleck"/>
    <s v="United States"/>
    <n v="20000000"/>
    <n v="23177948"/>
    <s v="Worldview Entertainment"/>
    <n v="115"/>
  </r>
  <r>
    <s v="True Colors"/>
    <s v="R"/>
    <s v="Drama"/>
    <x v="16"/>
    <s v="March 15, 1991 (United States)"/>
    <n v="6.3"/>
    <n v="5000"/>
    <s v="Herbert Ross"/>
    <s v="Kevin Wade"/>
    <s v="John Cusack"/>
    <s v="United States"/>
    <n v="20000000"/>
    <n v="418807"/>
    <s v="Paramount Pictures"/>
    <n v="111"/>
  </r>
  <r>
    <s v="True Confessions"/>
    <s v="R"/>
    <s v="Crime"/>
    <x v="12"/>
    <s v="September 25, 1981 (United States)"/>
    <n v="6.3"/>
    <n v="7500"/>
    <s v="Ulu Grosbard"/>
    <s v="John Gregory Dunne"/>
    <s v="Robert De Niro"/>
    <s v="United States"/>
    <n v="10000000"/>
    <n v="12850276"/>
    <s v="Chartoff-Winkler Productions"/>
    <n v="108"/>
  </r>
  <r>
    <s v="True Story"/>
    <s v="R"/>
    <s v="Biography"/>
    <x v="39"/>
    <s v="April 17, 2015 (United States)"/>
    <n v="6.3"/>
    <n v="65000"/>
    <s v="Rupert Goold"/>
    <s v="Rupert Goold"/>
    <s v="James Franco"/>
    <s v="United States"/>
    <m/>
    <n v="5261595"/>
    <s v="New Regency Productions"/>
    <n v="99"/>
  </r>
  <r>
    <s v="Two for the Money"/>
    <s v="R"/>
    <s v="Crime"/>
    <x v="4"/>
    <s v="October 7, 2005 (United States)"/>
    <n v="6.3"/>
    <n v="44000"/>
    <s v="D.J. Caruso"/>
    <s v="Dan Gilroy"/>
    <s v="Matthew McConaughey"/>
    <s v="United States"/>
    <n v="35000000"/>
    <n v="30526509"/>
    <s v="Universal Pictures"/>
    <n v="122"/>
  </r>
  <r>
    <s v="Under the Skin"/>
    <s v="R"/>
    <s v="Drama"/>
    <x v="33"/>
    <s v="March 14, 2014 (United Kingdom)"/>
    <n v="6.3"/>
    <n v="134000"/>
    <s v="Jonathan Glazer"/>
    <s v="Walter Campbell"/>
    <s v="Scarlett Johansson"/>
    <s v="United Kingdom"/>
    <n v="13300000"/>
    <n v="5866389"/>
    <s v="Film4"/>
    <n v="108"/>
  </r>
  <r>
    <s v="Underworld: Awakening"/>
    <s v="R"/>
    <s v="Action"/>
    <x v="36"/>
    <s v="January 20, 2012 (United States)"/>
    <n v="6.3"/>
    <n v="148000"/>
    <s v="MÃ¥ns MÃ¥rlind"/>
    <s v="Len Wiseman"/>
    <s v="Kate Beckinsale"/>
    <s v="United States"/>
    <n v="70000000"/>
    <n v="160112671"/>
    <s v="Screen Gems"/>
    <n v="88"/>
  </r>
  <r>
    <s v="Unlawful Entry"/>
    <s v="R"/>
    <s v="Crime"/>
    <x v="35"/>
    <s v="June 26, 1992 (United States)"/>
    <n v="6.3"/>
    <n v="15000"/>
    <s v="Jonathan Kaplan"/>
    <s v="George Putnam"/>
    <s v="Kurt Russell"/>
    <s v="Japan"/>
    <m/>
    <n v="57138719"/>
    <s v="Largo Entertainment"/>
    <n v="111"/>
  </r>
  <r>
    <s v="Very Bad Things"/>
    <s v="R"/>
    <s v="Comedy"/>
    <x v="17"/>
    <s v="November 25, 1998 (United States)"/>
    <n v="6.3"/>
    <n v="46000"/>
    <s v="Peter Berg"/>
    <s v="Peter Berg"/>
    <s v="Christian Slater"/>
    <s v="United States"/>
    <n v="30000000"/>
    <n v="9898412"/>
    <s v="Initial Entertainment Group (IEG)"/>
    <n v="100"/>
  </r>
  <r>
    <s v="W."/>
    <s v="PG-13"/>
    <s v="Biography"/>
    <x v="0"/>
    <s v="October 17, 2008 (United States)"/>
    <n v="6.3"/>
    <n v="47000"/>
    <s v="Oliver Stone"/>
    <s v="Stanley Weiser"/>
    <s v="Josh Brolin"/>
    <s v="United States"/>
    <n v="25100000"/>
    <n v="29560587"/>
    <s v="Lionsgate"/>
    <n v="129"/>
  </r>
  <r>
    <s v="W.E."/>
    <s v="R"/>
    <s v="Drama"/>
    <x v="24"/>
    <s v="January 20, 2012 (United Kingdom)"/>
    <n v="6.3"/>
    <n v="12000"/>
    <s v="Madonna"/>
    <s v="Madonna"/>
    <s v="Abbie Cornish"/>
    <s v="United Kingdom"/>
    <n v="15000000"/>
    <n v="2042203"/>
    <s v="Semtex Films"/>
    <n v="119"/>
  </r>
  <r>
    <s v="Walking Tall"/>
    <s v="PG-13"/>
    <s v="Action"/>
    <x v="1"/>
    <s v="April 2, 2004 (United States)"/>
    <n v="6.3"/>
    <n v="72000"/>
    <s v="Kevin Bray"/>
    <s v="Mort Briskin"/>
    <s v="Dwayne Johnson"/>
    <s v="United States"/>
    <n v="46000000"/>
    <n v="57223890"/>
    <s v="Metro-Goldwyn-Mayer (MGM)"/>
    <n v="86"/>
  </r>
  <r>
    <s v="While We're Young"/>
    <s v="R"/>
    <s v="Comedy"/>
    <x v="20"/>
    <s v="April 17, 2015 (United States)"/>
    <n v="6.3"/>
    <n v="48000"/>
    <s v="Noah Baumbach"/>
    <s v="Noah Baumbach"/>
    <s v="Ben Stiller"/>
    <s v="United States"/>
    <n v="10000000"/>
    <n v="18117839"/>
    <s v="IAC Films"/>
    <n v="97"/>
  </r>
  <r>
    <s v="White House Down"/>
    <s v="PG-13"/>
    <s v="Action"/>
    <x v="33"/>
    <s v="June 28, 2013 (United States)"/>
    <n v="6.3"/>
    <n v="211000"/>
    <s v="Roland Emmerich"/>
    <s v="James Vanderbilt"/>
    <s v="Channing Tatum"/>
    <s v="United States"/>
    <n v="150000000"/>
    <n v="205366737"/>
    <s v="Columbia Pictures"/>
    <n v="131"/>
  </r>
  <r>
    <s v="White Mischief"/>
    <s v="R"/>
    <s v="Crime"/>
    <x v="3"/>
    <s v="May 6, 1988 (United States)"/>
    <n v="6.3"/>
    <n v="2600"/>
    <s v="Michael Radford"/>
    <s v="James Fox"/>
    <s v="Sarah Miles"/>
    <s v="United Kingdom"/>
    <n v="5300000"/>
    <n v="3107551"/>
    <s v="Columbia Pictures"/>
    <n v="107"/>
  </r>
  <r>
    <s v="Wimbledon"/>
    <s v="PG-13"/>
    <s v="Comedy"/>
    <x v="1"/>
    <s v="September 17, 2004 (United States)"/>
    <n v="6.3"/>
    <n v="61000"/>
    <s v="Richard Loncraine"/>
    <s v="Adam Brooks"/>
    <s v="Kirsten Dunst"/>
    <s v="United Kingdom"/>
    <n v="31000000"/>
    <n v="41682237"/>
    <s v="Universal Pictures"/>
    <n v="98"/>
  </r>
  <r>
    <s v="Wolfen"/>
    <s v="R"/>
    <s v="Horror"/>
    <x v="12"/>
    <s v="July 24, 1981 (United States)"/>
    <n v="6.3"/>
    <n v="9400"/>
    <s v="Michael Wadleigh"/>
    <s v="Whitley Strieber"/>
    <s v="Albert Finney"/>
    <s v="United States"/>
    <n v="17000000"/>
    <n v="10626725"/>
    <s v="Orion Pictures"/>
    <n v="115"/>
  </r>
  <r>
    <s v="You Will Meet a Tall Dark Stranger"/>
    <s v="R"/>
    <s v="Comedy"/>
    <x v="29"/>
    <s v="October 22, 2010 (United States)"/>
    <n v="6.3"/>
    <n v="44000"/>
    <s v="Woody Allen"/>
    <s v="Woody Allen"/>
    <s v="Anthony Hopkins"/>
    <s v="United States"/>
    <n v="22000000"/>
    <n v="36015260"/>
    <s v="Mediapro"/>
    <n v="98"/>
  </r>
  <r>
    <s v="Young Adult"/>
    <s v="R"/>
    <s v="Comedy"/>
    <x v="24"/>
    <s v="December 16, 2011 (United States)"/>
    <n v="6.3"/>
    <n v="82000"/>
    <s v="Jason Reitman"/>
    <s v="Diablo Cody"/>
    <s v="Charlize Theron"/>
    <s v="United States"/>
    <n v="12000000"/>
    <n v="22939027"/>
    <s v="Paramount Pictures"/>
    <n v="94"/>
  </r>
  <r>
    <s v="Your Friends and Neighbors"/>
    <s v="R"/>
    <s v="Comedy"/>
    <x v="17"/>
    <s v="August 21, 1998 (United States)"/>
    <n v="6.3"/>
    <n v="7800"/>
    <s v="Neil LaBute"/>
    <s v="Neil LaBute"/>
    <s v="Amy Brenneman"/>
    <s v="United States"/>
    <n v="5000000"/>
    <n v="4714658"/>
    <s v="Polygram Filmed Entertainment"/>
    <n v="100"/>
  </r>
  <r>
    <s v="Zebrahead"/>
    <s v="R"/>
    <s v="Drama"/>
    <x v="35"/>
    <s v="October 23, 1992 (United States)"/>
    <n v="6.3"/>
    <n v="1200"/>
    <s v="Anthony Drazan"/>
    <s v="Anthony Drazan"/>
    <s v="Michael Rapaport"/>
    <s v="United States"/>
    <m/>
    <n v="1557771"/>
    <s v="Ixtlan"/>
    <n v="100"/>
  </r>
  <r>
    <s v="17 Again"/>
    <s v="PG-13"/>
    <s v="Comedy"/>
    <x v="9"/>
    <s v="April 17, 2009 (United States)"/>
    <n v="6.4"/>
    <n v="187000"/>
    <s v="Burr Steers"/>
    <s v="Jason Filardi"/>
    <s v="Zac Efron"/>
    <s v="United States"/>
    <n v="20000000"/>
    <n v="136316880"/>
    <s v="New Line Cinema"/>
    <n v="102"/>
  </r>
  <r>
    <s v="52 Pick-Up"/>
    <s v="R"/>
    <s v="Crime"/>
    <x v="25"/>
    <s v="November 7, 1986 (United States)"/>
    <n v="6.4"/>
    <n v="5400"/>
    <s v="John Frankenheimer"/>
    <s v="Elmore Leonard"/>
    <s v="Roy Scheider"/>
    <s v="United States"/>
    <m/>
    <n v="5186646"/>
    <s v="Cannon Group"/>
    <n v="110"/>
  </r>
  <r>
    <s v="A Bigger Splash"/>
    <s v="R"/>
    <s v="Drama"/>
    <x v="39"/>
    <s v="May 13, 2016 (United States)"/>
    <n v="6.4"/>
    <n v="28000"/>
    <s v="Luca Guadagnino"/>
    <s v="David Kajganich"/>
    <s v="Tilda Swinton"/>
    <s v="Italy"/>
    <m/>
    <n v="7545758"/>
    <s v="Frenesy Film Company"/>
    <n v="125"/>
  </r>
  <r>
    <s v="A Cure for Wellness"/>
    <s v="R"/>
    <s v="Drama"/>
    <x v="30"/>
    <s v="February 17, 2017 (United States)"/>
    <n v="6.4"/>
    <n v="90000"/>
    <s v="Gore Verbinski"/>
    <s v="Justin Haythe"/>
    <s v="Dane DeHaan"/>
    <s v="United States"/>
    <n v="40000000"/>
    <n v="26620002"/>
    <s v="New Regency Productions"/>
    <n v="146"/>
  </r>
  <r>
    <s v="A Dangerous Method"/>
    <s v="R"/>
    <s v="Biography"/>
    <x v="24"/>
    <s v="November 10, 2011 (Germany)"/>
    <n v="6.4"/>
    <n v="100000"/>
    <s v="David Cronenberg"/>
    <s v="Christopher Hampton"/>
    <s v="Michael Fassbender"/>
    <s v="United Kingdom"/>
    <m/>
    <n v="30519436"/>
    <s v="Recorded Picture Company (RPC)"/>
    <n v="99"/>
  </r>
  <r>
    <s v="A Life Less Ordinary"/>
    <s v="R"/>
    <s v="Comedy"/>
    <x v="14"/>
    <s v="October 24, 1997 (United States)"/>
    <n v="6.4"/>
    <n v="35000"/>
    <s v="Danny Boyle"/>
    <s v="John Hodge"/>
    <s v="Cameron Diaz"/>
    <s v="United Kingdom"/>
    <n v="12000000"/>
    <n v="4366722"/>
    <s v="Channel Four Films"/>
    <n v="103"/>
  </r>
  <r>
    <s v="A Long Way Down"/>
    <s v="R"/>
    <s v="Comedy"/>
    <x v="20"/>
    <s v="June 5, 2014 (United States)"/>
    <n v="6.4"/>
    <n v="32000"/>
    <s v="Pascal Chaumeil"/>
    <s v="Nick Hornby"/>
    <s v="Pierce Brosnan"/>
    <s v="United Kingdom"/>
    <n v="12000000"/>
    <n v="7257942"/>
    <s v="Wildgaze Films"/>
    <n v="96"/>
  </r>
  <r>
    <s v="A Midsummer Night's Dream"/>
    <s v="PG-13"/>
    <s v="Comedy"/>
    <x v="11"/>
    <s v="May 14, 1999 (United States)"/>
    <n v="6.4"/>
    <n v="25000"/>
    <s v="Michael Hoffman"/>
    <s v="William Shakespeare"/>
    <s v="Kevin Kline"/>
    <s v="United Kingdom"/>
    <n v="11000000"/>
    <n v="16071990"/>
    <s v="Fox Searchlight Pictures"/>
    <n v="116"/>
  </r>
  <r>
    <s v="A Walk in the Woods"/>
    <s v="R"/>
    <s v="Adventure"/>
    <x v="39"/>
    <s v="September 2, 2015 (United States)"/>
    <n v="6.4"/>
    <n v="26000"/>
    <s v="Ken Kwapis"/>
    <s v="Michael Arndt"/>
    <s v="Robert Redford"/>
    <s v="United States"/>
    <n v="8000000"/>
    <n v="37461274"/>
    <s v="Route One Entertainment"/>
    <n v="104"/>
  </r>
  <r>
    <s v="Accepted"/>
    <s v="PG-13"/>
    <s v="Comedy"/>
    <x v="15"/>
    <s v="August 18, 2006 (United States)"/>
    <n v="6.4"/>
    <n v="127000"/>
    <s v="Steve Pink"/>
    <s v="Adam Cooper"/>
    <s v="Justin Long"/>
    <s v="United States"/>
    <n v="23000000"/>
    <n v="38623262"/>
    <s v="Universal Pictures"/>
    <n v="93"/>
  </r>
  <r>
    <s v="Ace Ventura: When Nature Calls"/>
    <s v="PG-13"/>
    <s v="Adventure"/>
    <x v="40"/>
    <s v="November 10, 1995 (United States)"/>
    <n v="6.4"/>
    <n v="206000"/>
    <s v="Steve Oedekerk"/>
    <s v="Jack Bernstein"/>
    <s v="Jim Carrey"/>
    <s v="United States"/>
    <n v="30000000"/>
    <n v="212385533"/>
    <s v="Morgan Creek Entertainment"/>
    <n v="90"/>
  </r>
  <r>
    <s v="Ain't Them Bodies Saints"/>
    <s v="R"/>
    <s v="Crime"/>
    <x v="33"/>
    <s v="August 16, 2013 (United States)"/>
    <n v="6.4"/>
    <n v="21000"/>
    <s v="David Lowery"/>
    <s v="David Lowery"/>
    <s v="Rooney Mara"/>
    <s v="United States"/>
    <m/>
    <n v="1031243"/>
    <s v="Sailor Bear"/>
    <n v="96"/>
  </r>
  <r>
    <s v="Alice in Wonderland"/>
    <s v="PG"/>
    <s v="Adventure"/>
    <x v="29"/>
    <s v="March 5, 2010 (United States)"/>
    <n v="6.4"/>
    <n v="392000"/>
    <s v="Tim Burton"/>
    <s v="Linda Woolverton"/>
    <s v="Mia Wasikowska"/>
    <s v="United States"/>
    <n v="200000000"/>
    <n v="1025468216"/>
    <s v="Walt Disney Pictures"/>
    <n v="108"/>
  </r>
  <r>
    <s v="Alien: Covenant"/>
    <s v="R"/>
    <s v="Horror"/>
    <x v="27"/>
    <s v="May 19, 2017 (United States)"/>
    <n v="6.4"/>
    <n v="261000"/>
    <s v="Ridley Scott"/>
    <s v="Dan O'Bannon"/>
    <s v="Michael Fassbender"/>
    <s v="United States"/>
    <n v="97000000"/>
    <n v="240891763"/>
    <s v="Twentieth Century Fox"/>
    <n v="122"/>
  </r>
  <r>
    <s v="Along Came a Spider"/>
    <s v="R"/>
    <s v="Drama"/>
    <x v="7"/>
    <s v="April 6, 2001 (United States)"/>
    <n v="6.4"/>
    <n v="79000"/>
    <s v="Lee Tamahori"/>
    <s v="James Patterson"/>
    <s v="Morgan Freeman"/>
    <s v="United States"/>
    <n v="60000000"/>
    <n v="105178561"/>
    <s v="Paramount Pictures"/>
    <n v="104"/>
  </r>
  <r>
    <s v="Always"/>
    <s v="PG"/>
    <s v="Drama"/>
    <x v="21"/>
    <s v="December 22, 1989 (United States)"/>
    <n v="6.4"/>
    <n v="29000"/>
    <s v="Steven Spielberg"/>
    <s v="Jerry Belson"/>
    <s v="Richard Dreyfuss"/>
    <s v="United States"/>
    <n v="31000000"/>
    <n v="74134790"/>
    <s v="Universal Pictures"/>
    <n v="122"/>
  </r>
  <r>
    <s v="American Pie 2"/>
    <s v="R"/>
    <s v="Comedy"/>
    <x v="7"/>
    <s v="August 10, 2001 (United States)"/>
    <n v="6.4"/>
    <n v="244000"/>
    <s v="J.B. Rogers"/>
    <s v="Adam Herz"/>
    <s v="Jason Biggs"/>
    <s v="United States"/>
    <n v="30000000"/>
    <n v="287553595"/>
    <s v="LivePlanet"/>
    <n v="108"/>
  </r>
  <r>
    <s v="Angel Has Fallen"/>
    <s v="R"/>
    <s v="Action"/>
    <x v="5"/>
    <s v="August 23, 2019 (United States)"/>
    <n v="6.4"/>
    <n v="86000"/>
    <s v="Ric Roman Waugh"/>
    <s v="Robert Mark Kamen"/>
    <s v="Gerard Butler"/>
    <s v="United States"/>
    <n v="40000000"/>
    <n v="146661977"/>
    <s v="Millennium Media"/>
    <n v="121"/>
  </r>
  <r>
    <s v="Arachnophobia"/>
    <s v="PG-13"/>
    <s v="Comedy"/>
    <x v="32"/>
    <s v="July 18, 1990 (United States)"/>
    <n v="6.4"/>
    <n v="65000"/>
    <s v="Frank Marshall"/>
    <s v="Don Jakoby"/>
    <s v="Jeff Daniels"/>
    <s v="United States"/>
    <n v="22000000"/>
    <n v="53208180"/>
    <s v="Hollywood Pictures"/>
    <n v="109"/>
  </r>
  <r>
    <s v="Baby Boy"/>
    <s v="R"/>
    <s v="Crime"/>
    <x v="7"/>
    <s v="June 27, 2001 (United States)"/>
    <n v="6.4"/>
    <n v="14000"/>
    <s v="John Singleton"/>
    <s v="John Singleton"/>
    <s v="Alexsandra Wright"/>
    <s v="United States"/>
    <n v="16000000"/>
    <n v="29381649"/>
    <s v="Columbia Pictures"/>
    <n v="130"/>
  </r>
  <r>
    <s v="Barbarosa"/>
    <s v="PG"/>
    <s v="Western"/>
    <x v="31"/>
    <s v="February 19, 1982 (United States)"/>
    <n v="6.4"/>
    <n v="1500"/>
    <s v="Fred Schepisi"/>
    <s v="William D. Wittliff"/>
    <s v="Willie Nelson"/>
    <s v="United States"/>
    <n v="11000000"/>
    <n v="1736123"/>
    <s v="Incorporated Television Company (ITC)"/>
    <n v="90"/>
  </r>
  <r>
    <s v="Batman v Superman: Dawn of Justice"/>
    <s v="PG-13"/>
    <s v="Action"/>
    <x v="30"/>
    <s v="March 25, 2016 (United States)"/>
    <n v="6.4"/>
    <n v="655000"/>
    <s v="Zack Snyder"/>
    <s v="Chris Terrio"/>
    <s v="Ben Affleck"/>
    <s v="United States"/>
    <n v="250000000"/>
    <n v="873637528"/>
    <s v="Warner Bros."/>
    <n v="152"/>
  </r>
  <r>
    <s v="Batman: The Killing Joke"/>
    <s v="R"/>
    <s v="Animation"/>
    <x v="30"/>
    <s v="July 25, 2016 (United States)"/>
    <n v="6.4"/>
    <n v="52000"/>
    <s v="Sam Liu"/>
    <s v="Brian Azzarello"/>
    <s v="Kevin Conroy"/>
    <s v="United States"/>
    <n v="3500000"/>
    <n v="4462034"/>
    <s v="Warner Bros. Animation"/>
    <n v="76"/>
  </r>
  <r>
    <s v="Be Kind Rewind"/>
    <s v="PG-13"/>
    <s v="Comedy"/>
    <x v="0"/>
    <s v="February 22, 2008 (United States)"/>
    <n v="6.4"/>
    <n v="89000"/>
    <s v="Michel Gondry"/>
    <s v="Michel Gondry"/>
    <s v="Jack Black"/>
    <s v="United Kingdom"/>
    <n v="20000000"/>
    <n v="30579406"/>
    <s v="New Line Cinema"/>
    <n v="102"/>
  </r>
  <r>
    <s v="Beach Rats"/>
    <s v="R"/>
    <s v="Drama"/>
    <x v="27"/>
    <s v="November 22, 2017 (Sweden)"/>
    <n v="6.4"/>
    <n v="13000"/>
    <s v="Eliza Hittman"/>
    <s v="Eliza Hittman"/>
    <s v="Harris Dickinson"/>
    <s v="United States"/>
    <m/>
    <n v="486623"/>
    <s v="Cinereach"/>
    <n v="98"/>
  </r>
  <r>
    <s v="Before I Go to Sleep"/>
    <s v="R"/>
    <s v="Drama"/>
    <x v="20"/>
    <s v="October 31, 2014 (United States)"/>
    <n v="6.4"/>
    <n v="75000"/>
    <s v="Rowan Joffe"/>
    <s v="Rowan Joffe"/>
    <s v="Nicole Kidman"/>
    <s v="United Kingdom"/>
    <n v="22000000"/>
    <n v="17669776"/>
    <s v="Scott Free Productions"/>
    <n v="92"/>
  </r>
  <r>
    <s v="Behind Enemy Lines"/>
    <s v="PG-13"/>
    <s v="Action"/>
    <x v="7"/>
    <s v="November 30, 2001 (United States)"/>
    <n v="6.4"/>
    <n v="100000"/>
    <s v="John Moore"/>
    <s v="Jim Thomas"/>
    <s v="Gene Hackman"/>
    <s v="United States"/>
    <n v="40000000"/>
    <n v="91753202"/>
    <s v="Twentieth Century Fox"/>
    <n v="106"/>
  </r>
  <r>
    <s v="Best of the Best"/>
    <s v="PG-13"/>
    <s v="Action"/>
    <x v="21"/>
    <s v="November 10, 1989 (United States)"/>
    <n v="6.4"/>
    <n v="13000"/>
    <s v="Robert Radler"/>
    <s v="Phillip Rhee"/>
    <s v="Eric Roberts"/>
    <s v="United States"/>
    <n v="5000000"/>
    <n v="1700000"/>
    <s v="The Movie Group"/>
    <n v="97"/>
  </r>
  <r>
    <s v="Bhaji on the Beach"/>
    <s v="R"/>
    <s v="Comedy"/>
    <x v="34"/>
    <s v="May 1994 (United States)"/>
    <n v="6.4"/>
    <n v="1100"/>
    <s v="Gurinder Chadha"/>
    <s v="Gurinder Chadha"/>
    <s v="Kim Vithana"/>
    <s v="United Kingdom"/>
    <m/>
    <n v="735162"/>
    <s v="Channel Four Films"/>
    <n v="101"/>
  </r>
  <r>
    <s v="Big Business"/>
    <s v="PG"/>
    <s v="Comedy"/>
    <x v="28"/>
    <s v="June 10, 1988 (United States)"/>
    <n v="6.4"/>
    <n v="13000"/>
    <s v="Jim Abrahams"/>
    <s v="Dori Pierson"/>
    <s v="Bette Midler"/>
    <s v="United States"/>
    <m/>
    <n v="40150487"/>
    <s v="Touchstone Pictures"/>
    <n v="97"/>
  </r>
  <r>
    <s v="Big Daddy"/>
    <s v="PG-13"/>
    <s v="Comedy"/>
    <x v="11"/>
    <s v="June 25, 1999 (United States)"/>
    <n v="6.4"/>
    <n v="205000"/>
    <s v="Dennis Dugan"/>
    <s v="Steve Franks"/>
    <s v="Adam Sandler"/>
    <s v="United States"/>
    <n v="34200000"/>
    <n v="234801895"/>
    <s v="Jack Giarraputo Productions"/>
    <n v="93"/>
  </r>
  <r>
    <s v="Billy Madison"/>
    <s v="PG-13"/>
    <s v="Comedy"/>
    <x v="40"/>
    <s v="February 10, 1995 (United States)"/>
    <n v="6.4"/>
    <n v="135000"/>
    <s v="Tamra Davis"/>
    <s v="Tim Herlihy"/>
    <s v="Adam Sandler"/>
    <s v="United States"/>
    <n v="10000000"/>
    <n v="26488734"/>
    <s v="Universal Pictures"/>
    <n v="89"/>
  </r>
  <r>
    <s v="Black Death"/>
    <s v="R"/>
    <s v="Action"/>
    <x v="29"/>
    <s v="June 11, 2010 (United Kingdom)"/>
    <n v="6.4"/>
    <n v="45000"/>
    <s v="Christopher Smith"/>
    <s v="Dario Poloni"/>
    <s v="Eddie Redmayne"/>
    <s v="Germany"/>
    <m/>
    <n v="382879"/>
    <s v="Egoli Tossell Pictures"/>
    <n v="102"/>
  </r>
  <r>
    <s v="Black Sea"/>
    <s v="R"/>
    <s v="Adventure"/>
    <x v="20"/>
    <s v="January 23, 2015 (United States)"/>
    <n v="6.4"/>
    <n v="36000"/>
    <s v="Kevin Macdonald"/>
    <s v="Dennis Kelly"/>
    <s v="Jude Law"/>
    <s v="United Kingdom"/>
    <m/>
    <n v="4070789"/>
    <s v="Focus Features"/>
    <n v="114"/>
  </r>
  <r>
    <s v="Black Widow"/>
    <s v="R"/>
    <s v="Crime"/>
    <x v="3"/>
    <s v="February 6, 1987 (United States)"/>
    <n v="6.4"/>
    <n v="9000"/>
    <s v="Bob Rafelson"/>
    <s v="Ronald Bass"/>
    <s v="Debra Winger"/>
    <s v="United States"/>
    <n v="10500000"/>
    <n v="25205460"/>
    <s v="Amercent Films"/>
    <n v="102"/>
  </r>
  <r>
    <s v="Blind Fury"/>
    <s v="R"/>
    <s v="Action"/>
    <x v="21"/>
    <s v="March 16, 1990 (United States)"/>
    <n v="6.4"/>
    <n v="16000"/>
    <s v="Phillip Noyce"/>
    <s v="RyÃ´zÃ´ Kasahara"/>
    <s v="Rutger Hauer"/>
    <s v="United States"/>
    <n v="10000000"/>
    <n v="2692037"/>
    <s v="TriStar Pictures"/>
    <n v="86"/>
  </r>
  <r>
    <s v="Blood Work"/>
    <s v="R"/>
    <s v="Action"/>
    <x v="23"/>
    <s v="August 9, 2002 (United States)"/>
    <n v="6.4"/>
    <n v="43000"/>
    <s v="Clint Eastwood"/>
    <s v="Michael Connelly"/>
    <s v="Clint Eastwood"/>
    <s v="United States"/>
    <n v="50000000"/>
    <n v="31794718"/>
    <s v="Malpaso Productions"/>
    <n v="110"/>
  </r>
  <r>
    <s v="Blue Sky"/>
    <s v="PG-13"/>
    <s v="Drama"/>
    <x v="13"/>
    <s v="September 16, 1994 (United States)"/>
    <n v="6.4"/>
    <n v="7000"/>
    <s v="Tony Richardson"/>
    <s v="Rama Laurie Stagner"/>
    <s v="Jessica Lange"/>
    <s v="United States"/>
    <n v="16000000"/>
    <n v="3359465"/>
    <s v="Orion Pictures"/>
    <n v="101"/>
  </r>
  <r>
    <s v="Blue Thunder"/>
    <s v="R"/>
    <s v="Action"/>
    <x v="19"/>
    <s v="May 13, 1983 (United States)"/>
    <n v="6.4"/>
    <n v="18000"/>
    <s v="John Badham"/>
    <s v="Dan O'Bannon"/>
    <s v="Roy Scheider"/>
    <s v="United States"/>
    <n v="22000000"/>
    <n v="42313354"/>
    <s v="Columbia Pictures"/>
    <n v="109"/>
  </r>
  <r>
    <s v="Bowfinger"/>
    <s v="PG-13"/>
    <s v="Comedy"/>
    <x v="11"/>
    <s v="August 13, 1999 (United States)"/>
    <n v="6.4"/>
    <n v="68000"/>
    <s v="Frank Oz"/>
    <s v="Steve Martin"/>
    <s v="Steve Martin"/>
    <s v="United States"/>
    <n v="55000000"/>
    <n v="98625775"/>
    <s v="Universal Pictures"/>
    <n v="97"/>
  </r>
  <r>
    <s v="Brainstorm"/>
    <s v="PG"/>
    <s v="Sci-Fi"/>
    <x v="19"/>
    <s v="September 30, 1983 (United States)"/>
    <n v="6.4"/>
    <n v="11000"/>
    <s v="Douglas Trumbull"/>
    <s v="Bruce Joel Rubin"/>
    <s v="Christopher Walken"/>
    <s v="United States"/>
    <n v="15000000"/>
    <n v="10219460"/>
    <s v="JF Productions"/>
    <n v="106"/>
  </r>
  <r>
    <s v="Breathe In"/>
    <s v="R"/>
    <s v="Drama"/>
    <x v="33"/>
    <s v="July 19, 2013 (Ireland)"/>
    <n v="6.4"/>
    <n v="14000"/>
    <s v="Drake Doremus"/>
    <s v="Drake Doremus"/>
    <s v="Felicity Jones"/>
    <s v="United States"/>
    <m/>
    <n v="500207"/>
    <s v="Indian Paintbrush"/>
    <n v="98"/>
  </r>
  <r>
    <s v="Burlesque"/>
    <s v="PG-13"/>
    <s v="Drama"/>
    <x v="29"/>
    <s v="November 24, 2010 (United States)"/>
    <n v="6.4"/>
    <n v="81000"/>
    <s v="Steve Antin"/>
    <s v="Steve Antin"/>
    <s v="Cher"/>
    <s v="United States"/>
    <n v="55000000"/>
    <n v="89520336"/>
    <s v="Screen Gems"/>
    <n v="119"/>
  </r>
  <r>
    <s v="Cake"/>
    <s v="R"/>
    <s v="Drama"/>
    <x v="20"/>
    <s v="January 23, 2015 (United States)"/>
    <n v="6.4"/>
    <n v="36000"/>
    <s v="Daniel Barnz"/>
    <s v="Patrick Tobin"/>
    <s v="Jennifer Aniston"/>
    <s v="United States"/>
    <n v="7000000"/>
    <n v="2433850"/>
    <s v="Cinelou Films"/>
    <n v="102"/>
  </r>
  <r>
    <s v="Charlie Countryman"/>
    <s v="R"/>
    <s v="Action"/>
    <x v="33"/>
    <s v="September 13, 2013 (Norway)"/>
    <n v="6.4"/>
    <n v="28000"/>
    <s v="Fredrik Bond"/>
    <s v="Matt Drake"/>
    <s v="Shia LaBeouf"/>
    <s v="United States"/>
    <m/>
    <n v="443990"/>
    <s v="Media Pro Pictures"/>
    <n v="103"/>
  </r>
  <r>
    <s v="Charlie St. Cloud"/>
    <s v="PG-13"/>
    <s v="Drama"/>
    <x v="29"/>
    <s v="July 30, 2010 (United States)"/>
    <n v="6.4"/>
    <n v="60000"/>
    <s v="Burr Steers"/>
    <s v="Craig Pearce"/>
    <s v="Zac Efron"/>
    <s v="United States"/>
    <n v="44000000"/>
    <n v="48190704"/>
    <s v="Universal Pictures"/>
    <n v="99"/>
  </r>
  <r>
    <s v="Charlotte Gray"/>
    <s v="PG-13"/>
    <s v="Drama"/>
    <x v="7"/>
    <s v="January 11, 2002 (United States)"/>
    <n v="6.4"/>
    <n v="11000"/>
    <s v="Gillian Armstrong"/>
    <s v="Sebastian Faulks"/>
    <s v="Cate Blanchett"/>
    <s v="United Kingdom"/>
    <n v="20000000"/>
    <n v="5323109"/>
    <s v="Ecosse Films"/>
    <n v="121"/>
  </r>
  <r>
    <s v="Choke"/>
    <s v="R"/>
    <s v="Comedy"/>
    <x v="0"/>
    <s v="October 30, 2008 (Australia)"/>
    <n v="6.4"/>
    <n v="32000"/>
    <s v="Clark Gregg"/>
    <s v="Clark Gregg"/>
    <s v="Sam Rockwell"/>
    <s v="United States"/>
    <n v="3000000"/>
    <n v="3982459"/>
    <s v="Fox Searchlight Pictures"/>
    <n v="92"/>
  </r>
  <r>
    <s v="CJ7"/>
    <s v="PG"/>
    <s v="Comedy"/>
    <x v="0"/>
    <s v="January 30, 2008 (China)"/>
    <n v="6.4"/>
    <n v="15000"/>
    <s v="Stephen Chow"/>
    <s v="Stephen Chow"/>
    <s v="Stephen Chow"/>
    <s v="Hong Kong"/>
    <m/>
    <n v="49529913"/>
    <s v="Columbia Pictures Film Production Asia"/>
    <n v="88"/>
  </r>
  <r>
    <s v="Class Action"/>
    <s v="R"/>
    <s v="Drama"/>
    <x v="16"/>
    <s v="March 15, 1991 (United States)"/>
    <n v="6.4"/>
    <n v="7000"/>
    <s v="Michael Apted"/>
    <s v="Carolyn Shelby"/>
    <s v="Gene Hackman"/>
    <s v="United States"/>
    <m/>
    <n v="28277918"/>
    <s v="Interscope Communications"/>
    <n v="110"/>
  </r>
  <r>
    <s v="Click"/>
    <s v="PG-13"/>
    <s v="Comedy"/>
    <x v="15"/>
    <s v="June 23, 2006 (United States)"/>
    <n v="6.4"/>
    <n v="313000"/>
    <s v="Frank Coraci"/>
    <s v="Steve Koren"/>
    <s v="Adam Sandler"/>
    <s v="United States"/>
    <n v="82500000"/>
    <n v="240685326"/>
    <s v="Columbia Pictures"/>
    <n v="107"/>
  </r>
  <r>
    <s v="Cliffhanger"/>
    <s v="R"/>
    <s v="Action"/>
    <x v="34"/>
    <s v="May 28, 1993 (United States)"/>
    <n v="6.4"/>
    <n v="122000"/>
    <s v="Renny Harlin"/>
    <s v="John Long"/>
    <s v="Sylvester Stallone"/>
    <s v="United States"/>
    <n v="70000000"/>
    <n v="255000211"/>
    <s v="Carolco Pictures"/>
    <n v="113"/>
  </r>
  <r>
    <s v="Cloudy with a Chance of Meatballs 2"/>
    <s v="PG"/>
    <s v="Animation"/>
    <x v="33"/>
    <s v="September 27, 2013 (United States)"/>
    <n v="6.4"/>
    <n v="94000"/>
    <s v="Cody Cameron"/>
    <s v="Erica Rivinoja"/>
    <s v="Bill Hader"/>
    <s v="United States"/>
    <n v="78000000"/>
    <n v="274325949"/>
    <s v="Columbia Pictures"/>
    <n v="95"/>
  </r>
  <r>
    <s v="Cobb"/>
    <s v="R"/>
    <s v="Biography"/>
    <x v="13"/>
    <s v="December 2, 1994 (United States)"/>
    <n v="6.4"/>
    <n v="7200"/>
    <s v="Ron Shelton"/>
    <s v="Al Stump"/>
    <s v="Tommy Lee Jones"/>
    <s v="United States"/>
    <m/>
    <n v="1007583"/>
    <s v="Alcor Films"/>
    <n v="128"/>
  </r>
  <r>
    <s v="Colombiana"/>
    <s v="PG-13"/>
    <s v="Action"/>
    <x v="24"/>
    <s v="August 26, 2011 (United States)"/>
    <n v="6.4"/>
    <n v="97000"/>
    <s v="Olivier Megaton"/>
    <s v="Luc Besson"/>
    <s v="Zoe Saldana"/>
    <s v="France"/>
    <n v="40000000"/>
    <n v="71508440"/>
    <s v="EuropaCorp"/>
    <n v="108"/>
  </r>
  <r>
    <s v="Compliance"/>
    <s v="R"/>
    <s v="Crime"/>
    <x v="36"/>
    <s v="September 26, 2012 (France)"/>
    <n v="6.4"/>
    <n v="33000"/>
    <s v="Craig Zobel"/>
    <s v="Craig Zobel"/>
    <s v="Ann Dowd"/>
    <s v="United States"/>
    <n v="270000"/>
    <n v="592116"/>
    <s v="Bad Cop Bad Cop Film Productions"/>
    <n v="90"/>
  </r>
  <r>
    <s v="Contraband"/>
    <s v="R"/>
    <s v="Action"/>
    <x v="36"/>
    <s v="January 13, 2012 (United States)"/>
    <n v="6.4"/>
    <n v="119000"/>
    <s v="Baltasar KormÃ¡kur"/>
    <s v="Aaron Guzikowski"/>
    <s v="Mark Wahlberg"/>
    <s v="United States"/>
    <n v="25000000"/>
    <n v="96262212"/>
    <s v="Universal Pictures"/>
    <n v="109"/>
  </r>
  <r>
    <s v="Cop"/>
    <s v="R"/>
    <s v="Crime"/>
    <x v="28"/>
    <s v="March 11, 1988 (United States)"/>
    <n v="6.4"/>
    <n v="4800"/>
    <s v="James B. Harris"/>
    <s v="James Ellroy"/>
    <s v="James Woods"/>
    <s v="United States"/>
    <n v="3000000"/>
    <n v="1984315"/>
    <s v="Atlantic Entertainment Group"/>
    <n v="110"/>
  </r>
  <r>
    <s v="Crash"/>
    <s v="NC-17"/>
    <s v="Drama"/>
    <x v="10"/>
    <s v="March 21, 1997 (United States)"/>
    <n v="6.4"/>
    <n v="54000"/>
    <s v="David Cronenberg"/>
    <s v="J.G. Ballard"/>
    <s v="James Spader"/>
    <s v="Canada"/>
    <n v="9000000"/>
    <n v="2671291"/>
    <s v="Alliance Communications Corporation"/>
    <n v="100"/>
  </r>
  <r>
    <s v="Crazy/Beautiful"/>
    <s v="PG-13"/>
    <s v="Drama"/>
    <x v="7"/>
    <s v="June 29, 2001 (United States)"/>
    <n v="6.4"/>
    <n v="24000"/>
    <s v="John Stockwell"/>
    <s v="Phil Hay"/>
    <s v="Kirsten Dunst"/>
    <s v="United States"/>
    <n v="13000000"/>
    <n v="19937988"/>
    <s v="Touchstone Pictures"/>
    <n v="99"/>
  </r>
  <r>
    <s v="Crimes of Passion"/>
    <s v="R"/>
    <s v="Drama"/>
    <x v="18"/>
    <s v="October 19, 1984 (United States)"/>
    <n v="6.4"/>
    <n v="6600"/>
    <s v="Ken Russell"/>
    <s v="Barry Sandler"/>
    <s v="Kathleen Turner"/>
    <s v="United States"/>
    <m/>
    <n v="2912945"/>
    <s v="New World Pictures"/>
    <n v="107"/>
  </r>
  <r>
    <s v="Crimes of the Heart"/>
    <s v="PG-13"/>
    <s v="Comedy"/>
    <x v="25"/>
    <s v="January 23, 1987 (United States)"/>
    <n v="6.4"/>
    <n v="3800"/>
    <s v="Bruce Beresford"/>
    <s v="Beth Henley"/>
    <s v="Diane Keaton"/>
    <s v="United States"/>
    <n v="20000000"/>
    <n v="22905522"/>
    <s v="De Laurentiis Entertainment Group (DEG)"/>
    <n v="105"/>
  </r>
  <r>
    <s v="Darkman"/>
    <s v="R"/>
    <s v="Action"/>
    <x v="32"/>
    <s v="August 24, 1990 (United States)"/>
    <n v="6.4"/>
    <n v="60000"/>
    <s v="Sam Raimi"/>
    <s v="Sam Raimi"/>
    <s v="Liam Neeson"/>
    <s v="United States"/>
    <n v="14000000"/>
    <n v="48878502"/>
    <s v="Renaissance Pictures"/>
    <n v="96"/>
  </r>
  <r>
    <s v="Daybreakers"/>
    <s v="R"/>
    <s v="Action"/>
    <x v="9"/>
    <s v="January 8, 2010 (United States)"/>
    <n v="6.4"/>
    <n v="124000"/>
    <s v="Michael Spierig"/>
    <s v="Michael Spierig"/>
    <s v="Ethan Hawke"/>
    <s v="Australia"/>
    <n v="20000000"/>
    <n v="51417188"/>
    <s v="Lionsgate"/>
    <n v="98"/>
  </r>
  <r>
    <s v="Delivery Man"/>
    <s v="PG-13"/>
    <s v="Comedy"/>
    <x v="33"/>
    <s v="November 22, 2013 (United States)"/>
    <n v="6.4"/>
    <n v="76000"/>
    <s v="Ken Scott"/>
    <s v="Ken Scott"/>
    <s v="Vince Vaughn"/>
    <s v="United States"/>
    <n v="26000000"/>
    <n v="53120346"/>
    <s v="Dreamworks Pictures"/>
    <n v="105"/>
  </r>
  <r>
    <s v="Dirty Girl"/>
    <s v="R"/>
    <s v="Comedy"/>
    <x v="29"/>
    <s v="July 7, 2011 (Thailand)"/>
    <n v="6.4"/>
    <n v="10000"/>
    <s v="Abe Sylvia"/>
    <s v="Abe Sylvia"/>
    <s v="Juno Temple"/>
    <s v="United States"/>
    <n v="4000000"/>
    <n v="143485"/>
    <s v="The Weinstein Company"/>
    <n v="90"/>
  </r>
  <r>
    <s v="Dirty Work"/>
    <s v="PG-13"/>
    <s v="Comedy"/>
    <x v="17"/>
    <s v="June 12, 1998 (United States)"/>
    <n v="6.4"/>
    <n v="24000"/>
    <s v="Bob Saget"/>
    <s v="Frank Sebastiano"/>
    <s v="Norm MacDonald"/>
    <s v="Canada"/>
    <n v="13000000"/>
    <n v="10023282"/>
    <s v="Metro-Goldwyn-Mayer (MGM)"/>
    <n v="82"/>
  </r>
  <r>
    <s v="Don't Let Go"/>
    <s v="R"/>
    <s v="Drama"/>
    <x v="5"/>
    <s v="August 30, 2019 (United States)"/>
    <n v="6.4"/>
    <n v="8000"/>
    <s v="Jacob Estes"/>
    <s v="Jacob Estes"/>
    <s v="David Oyelowo"/>
    <s v="United States"/>
    <n v="5000000"/>
    <n v="5288011"/>
    <s v="Blumhouse Productions"/>
    <n v="103"/>
  </r>
  <r>
    <s v="Elizabethtown"/>
    <s v="PG-13"/>
    <s v="Comedy"/>
    <x v="4"/>
    <s v="October 14, 2005 (United States)"/>
    <n v="6.4"/>
    <n v="68000"/>
    <s v="Cameron Crowe"/>
    <s v="Cameron Crowe"/>
    <s v="Orlando Bloom"/>
    <s v="United States"/>
    <n v="45000000"/>
    <n v="52164016"/>
    <s v="Paramount Pictures"/>
    <n v="123"/>
  </r>
  <r>
    <s v="Enigma"/>
    <s v="R"/>
    <s v="Drama"/>
    <x v="7"/>
    <s v="June 7, 2002 (United States)"/>
    <n v="6.4"/>
    <n v="20000"/>
    <s v="Michael Apted"/>
    <s v="Robert Harris"/>
    <s v="Dougray Scott"/>
    <s v="United Kingdom"/>
    <m/>
    <n v="15713204"/>
    <s v="Manhattan Pictures International"/>
    <n v="119"/>
  </r>
  <r>
    <s v="Escape Room"/>
    <s v="PG-13"/>
    <s v="Action"/>
    <x v="5"/>
    <s v="January 4, 2019 (United States)"/>
    <n v="6.4"/>
    <n v="97000"/>
    <s v="Adam Robitel"/>
    <s v="Bragi F. Schut"/>
    <s v="Taylor Russell"/>
    <s v="United States"/>
    <n v="9000000"/>
    <n v="155712077"/>
    <s v="Columbia Pictures"/>
    <n v="99"/>
  </r>
  <r>
    <s v="Europa Report"/>
    <s v="PG-13"/>
    <s v="Action"/>
    <x v="33"/>
    <s v="June 27, 2013 (United States)"/>
    <n v="6.4"/>
    <n v="68000"/>
    <s v="SebastiÃ¡n Cordero"/>
    <s v="Philip Gelatt"/>
    <s v="Sharlto Copley"/>
    <s v="United States"/>
    <m/>
    <n v="125687"/>
    <s v="Wayfare Entertainment"/>
    <n v="90"/>
  </r>
  <r>
    <s v="Everything Must Go"/>
    <s v="R"/>
    <s v="Drama"/>
    <x v="29"/>
    <s v="October 14, 2011 (United Kingdom)"/>
    <n v="6.4"/>
    <n v="49000"/>
    <s v="Dan Rush"/>
    <s v="Dan Rush"/>
    <s v="Will Ferrell"/>
    <s v="United States"/>
    <n v="5000000"/>
    <n v="2820490"/>
    <s v="Temple Hill Entertainment"/>
    <n v="97"/>
  </r>
  <r>
    <s v="Everything, Everything"/>
    <s v="PG-13"/>
    <s v="Drama"/>
    <x v="27"/>
    <s v="May 19, 2017 (United States)"/>
    <n v="6.4"/>
    <n v="35000"/>
    <s v="Stella Meghie"/>
    <s v="J. Mills Goodloe"/>
    <s v="Amandla Stenberg"/>
    <s v="United States"/>
    <n v="10000000"/>
    <n v="61621140"/>
    <s v="Alloy Entertainment"/>
    <n v="96"/>
  </r>
  <r>
    <s v="Executive Decision"/>
    <s v="R"/>
    <s v="Action"/>
    <x v="10"/>
    <s v="March 15, 1996 (United States)"/>
    <n v="6.4"/>
    <n v="52000"/>
    <s v="Stuart Baird"/>
    <s v="Jim Thomas"/>
    <s v="Kurt Russell"/>
    <s v="United States"/>
    <n v="55000000"/>
    <n v="121969216"/>
    <s v="Warner Bros."/>
    <n v="133"/>
  </r>
  <r>
    <s v="Extraordinary Measures"/>
    <s v="PG"/>
    <s v="Drama"/>
    <x v="29"/>
    <s v="January 22, 2010 (United States)"/>
    <n v="6.4"/>
    <n v="16000"/>
    <s v="Tom Vaughan"/>
    <s v="Robert Nelson Jacobs"/>
    <s v="Brendan Fraser"/>
    <s v="United States"/>
    <n v="31000000"/>
    <n v="15134293"/>
    <s v="CBS Films"/>
    <n v="106"/>
  </r>
  <r>
    <s v="Factory Girl"/>
    <s v="R"/>
    <s v="Biography"/>
    <x v="15"/>
    <s v="February 16, 2007 (United States)"/>
    <n v="6.4"/>
    <n v="21000"/>
    <s v="George Hickenlooper"/>
    <s v="Captain Mauzner"/>
    <s v="Sienna Miller"/>
    <s v="United States"/>
    <n v="7000000"/>
    <n v="3572632"/>
    <s v="The Weinstein Company"/>
    <n v="90"/>
  </r>
  <r>
    <s v="Far from Home: the Adventures of Yellow Dog"/>
    <s v="PG"/>
    <s v="Adventure"/>
    <x v="40"/>
    <s v="January 13, 1995 (United States)"/>
    <n v="6.4"/>
    <n v="2700"/>
    <s v="Phillip Borsos"/>
    <s v="Phillip Borsos"/>
    <s v="Jesse Bradford"/>
    <s v="United States"/>
    <m/>
    <n v="11642946"/>
    <s v="Twentieth Century Fox"/>
    <n v="81"/>
  </r>
  <r>
    <s v="Fast &amp; Furious Presents: Hobbs &amp; Shaw"/>
    <s v="PG-13"/>
    <s v="Action"/>
    <x v="5"/>
    <s v="August 2, 2019 (United States)"/>
    <n v="6.4"/>
    <n v="184000"/>
    <s v="David Leitch"/>
    <s v="Chris Morgan"/>
    <s v="Dwayne Johnson"/>
    <s v="United States"/>
    <n v="200000000"/>
    <n v="759056935"/>
    <s v="Chris Morgan Productions"/>
    <n v="137"/>
  </r>
  <r>
    <s v="Faster"/>
    <s v="R"/>
    <s v="Action"/>
    <x v="29"/>
    <s v="November 24, 2010 (United States)"/>
    <n v="6.4"/>
    <n v="103000"/>
    <s v="George Tillman Jr."/>
    <s v="Tony Gayton"/>
    <s v="Dwayne Johnson"/>
    <s v="United States"/>
    <n v="24000000"/>
    <n v="35626958"/>
    <s v="CBS Films"/>
    <n v="98"/>
  </r>
  <r>
    <s v="Fierce Creatures"/>
    <s v="PG-13"/>
    <s v="Comedy"/>
    <x v="14"/>
    <s v="January 24, 1997 (United States)"/>
    <n v="6.4"/>
    <n v="24000"/>
    <s v="Fred Schepisi"/>
    <s v="John Cleese"/>
    <s v="John Cleese"/>
    <s v="United Kingdom"/>
    <n v="25000000"/>
    <n v="9381260"/>
    <s v="Universal Pictures"/>
    <n v="93"/>
  </r>
  <r>
    <s v="Final Fantasy: The Spirits Within"/>
    <s v="PG-13"/>
    <s v="Animation"/>
    <x v="7"/>
    <s v="July 11, 2001 (United States)"/>
    <n v="6.4"/>
    <n v="81000"/>
    <s v="Hironobu Sakaguchi"/>
    <s v="Hironobu Sakaguchi"/>
    <s v="Alec Baldwin"/>
    <s v="United States"/>
    <n v="137000000"/>
    <n v="85131830"/>
    <s v="Chris Lee Productions"/>
    <n v="106"/>
  </r>
  <r>
    <s v="Flashpoint"/>
    <s v="R"/>
    <s v="Action"/>
    <x v="18"/>
    <s v="August 31, 1984 (United States)"/>
    <n v="6.4"/>
    <n v="2300"/>
    <s v="William Tannen"/>
    <s v="George LaFountaine"/>
    <s v="Kris Kristofferson"/>
    <s v="United States"/>
    <n v="10000000"/>
    <n v="3854833"/>
    <s v="HBO Pictures"/>
    <n v="93"/>
  </r>
  <r>
    <s v="For the Boys"/>
    <s v="R"/>
    <s v="Comedy"/>
    <x v="16"/>
    <s v="November 27, 1991 (United States)"/>
    <n v="6.4"/>
    <n v="5300"/>
    <s v="Mark Rydell"/>
    <s v="Neal Jimenez"/>
    <s v="Bette Midler"/>
    <s v="United States"/>
    <n v="40000000"/>
    <n v="23202444"/>
    <s v="All Girl Productions"/>
    <n v="138"/>
  </r>
  <r>
    <s v="Freaked"/>
    <s v="PG-13"/>
    <s v="Comedy"/>
    <x v="34"/>
    <s v="March 31, 1994 (Australia)"/>
    <n v="6.4"/>
    <n v="6700"/>
    <s v="Tom Stern"/>
    <s v="Tim Burns"/>
    <s v="Brooke Shields"/>
    <s v="United States"/>
    <n v="11000000"/>
    <n v="29296"/>
    <s v="Chiodo Brothers Productions"/>
    <n v="80"/>
  </r>
  <r>
    <s v="Free Fire"/>
    <s v="R"/>
    <s v="Action"/>
    <x v="30"/>
    <s v="April 21, 2017 (United States)"/>
    <n v="6.4"/>
    <n v="44000"/>
    <s v="Ben Wheatley"/>
    <s v="Amy Jump"/>
    <s v="Sharlto Copley"/>
    <s v="United Kingdom"/>
    <m/>
    <n v="3719383"/>
    <s v="Film4"/>
    <n v="91"/>
  </r>
  <r>
    <s v="Friday the 13th"/>
    <s v="R"/>
    <s v="Horror"/>
    <x v="37"/>
    <s v="May 9, 1980 (United States)"/>
    <n v="6.4"/>
    <n v="123000"/>
    <s v="Sean S. Cunningham"/>
    <s v="Victor Miller"/>
    <s v="Betsy Palmer"/>
    <s v="United States"/>
    <n v="550000"/>
    <n v="39754601"/>
    <s v="Paramount Pictures"/>
    <n v="95"/>
  </r>
  <r>
    <s v="Fright Night"/>
    <s v="R"/>
    <s v="Comedy"/>
    <x v="24"/>
    <s v="August 19, 2011 (United States)"/>
    <n v="6.4"/>
    <n v="101000"/>
    <s v="Craig Gillespie"/>
    <s v="Marti Noxon"/>
    <s v="Anton Yelchin"/>
    <s v="United States"/>
    <n v="30000000"/>
    <n v="41002607"/>
    <s v="Dreamworks Pictures"/>
    <n v="106"/>
  </r>
  <r>
    <s v="From Paris with Love"/>
    <s v="R"/>
    <s v="Action"/>
    <x v="29"/>
    <s v="February 5, 2010 (United States)"/>
    <n v="6.4"/>
    <n v="114000"/>
    <s v="Pierre Morel"/>
    <s v="Adi Hasak"/>
    <s v="John Travolta"/>
    <s v="France"/>
    <n v="52000000"/>
    <n v="52844496"/>
    <s v="EuropaCorp"/>
    <n v="92"/>
  </r>
  <r>
    <s v="Fur: an Imaginary Portrait of Diane Arbus"/>
    <s v="R"/>
    <s v="Biography"/>
    <x v="15"/>
    <s v="October 20, 2006 (Italy)"/>
    <n v="6.4"/>
    <n v="15000"/>
    <s v="Steven Shainberg"/>
    <s v="Erin Cressida Wilson"/>
    <s v="Nicole Kidman"/>
    <s v="United States"/>
    <n v="16800000"/>
    <n v="2312717"/>
    <s v="Pressman Film"/>
    <n v="122"/>
  </r>
  <r>
    <s v="Garbo Talks"/>
    <s v="PG-13"/>
    <s v="Comedy"/>
    <x v="18"/>
    <s v="October 12, 1984 (United States)"/>
    <n v="6.4"/>
    <n v="1500"/>
    <s v="Sidney Lumet"/>
    <s v="Larry Grusin"/>
    <s v="Anne Bancroft"/>
    <s v="United States"/>
    <m/>
    <n v="1493782"/>
    <s v="United Artists"/>
    <n v="103"/>
  </r>
  <r>
    <s v="Gardens of Stone"/>
    <s v="R"/>
    <s v="Drama"/>
    <x v="3"/>
    <s v="May 8, 1987 (United States)"/>
    <n v="6.4"/>
    <n v="5200"/>
    <s v="Francis Ford Coppola"/>
    <s v="Nicholas Proffitt"/>
    <s v="James Caan"/>
    <s v="United States"/>
    <m/>
    <n v="5262047"/>
    <s v="TriStar Pictures"/>
    <n v="111"/>
  </r>
  <r>
    <s v="Getting It Right"/>
    <s v="R"/>
    <s v="Comedy"/>
    <x v="21"/>
    <s v="May 5, 1989 (United States)"/>
    <n v="6.4"/>
    <n v="659"/>
    <s v="Randal Kleiser"/>
    <s v="Elizabeth Jane Howard"/>
    <s v="Jesse Birdsall"/>
    <s v="United Kingdom"/>
    <m/>
    <n v="960385"/>
    <s v="Management Company Entertainment Group (MCEG)"/>
    <n v="102"/>
  </r>
  <r>
    <s v="Ghost Stories"/>
    <s v="Not Rated"/>
    <s v="Drama"/>
    <x v="27"/>
    <s v="April 20, 2018 (United States)"/>
    <n v="6.4"/>
    <n v="32000"/>
    <s v="Jeremy Dyson"/>
    <s v="Jeremy Dyson"/>
    <s v="Samuel Bottomley"/>
    <s v="United Kingdom"/>
    <m/>
    <n v="4131358"/>
    <s v="Warp Films"/>
    <n v="98"/>
  </r>
  <r>
    <s v="Godzilla"/>
    <s v="PG-13"/>
    <s v="Action"/>
    <x v="20"/>
    <s v="May 16, 2014 (United States)"/>
    <n v="6.4"/>
    <n v="394000"/>
    <s v="Gareth Edwards"/>
    <s v="IshirÃ´ Honda"/>
    <s v="Aaron Taylor-Johnson"/>
    <s v="United States"/>
    <n v="160000000"/>
    <n v="524976069"/>
    <s v="Warner Bros."/>
    <n v="123"/>
  </r>
  <r>
    <s v="Great Expectations"/>
    <s v="PG-13"/>
    <s v="Drama"/>
    <x v="36"/>
    <s v="November 8, 2013 (United States)"/>
    <n v="6.4"/>
    <n v="13000"/>
    <s v="Mike Newell"/>
    <s v="David Nicholls"/>
    <s v="Toby Irvine"/>
    <s v="United Kingdom"/>
    <m/>
    <n v="6202879"/>
    <s v="BBC Films"/>
    <n v="128"/>
  </r>
  <r>
    <s v="Gremlins 2: The New Batch"/>
    <s v="PG-13"/>
    <s v="Comedy"/>
    <x v="32"/>
    <s v="June 15, 1990 (United States)"/>
    <n v="6.4"/>
    <n v="95000"/>
    <s v="Joe Dante"/>
    <s v="Chris Columbus"/>
    <s v="Zach Galligan"/>
    <s v="United States"/>
    <n v="50000000"/>
    <n v="41482207"/>
    <s v="Warner Bros."/>
    <n v="106"/>
  </r>
  <r>
    <s v="Greystoke: The Legend of Tarzan, Lord of the Apes"/>
    <s v="PG"/>
    <s v="Adventure"/>
    <x v="18"/>
    <s v="March 30, 1984 (United States)"/>
    <n v="6.4"/>
    <n v="18000"/>
    <s v="Hugh Hudson"/>
    <s v="Edgar Rice Burroughs"/>
    <s v="Christopher Lambert"/>
    <s v="United Kingdom"/>
    <n v="30000000"/>
    <n v="45858563"/>
    <s v="Warner Bros."/>
    <n v="143"/>
  </r>
  <r>
    <s v="Grudge Match"/>
    <s v="PG-13"/>
    <s v="Comedy"/>
    <x v="33"/>
    <s v="December 25, 2013 (United States)"/>
    <n v="6.4"/>
    <n v="59000"/>
    <s v="Peter Segal"/>
    <s v="Tim Kelleher"/>
    <s v="Robert De Niro"/>
    <s v="United States"/>
    <n v="40000000"/>
    <n v="44907260"/>
    <s v="Callahan Filmworks"/>
    <n v="113"/>
  </r>
  <r>
    <s v="Hancock"/>
    <s v="PG-13"/>
    <s v="Action"/>
    <x v="0"/>
    <s v="July 2, 2008 (United States)"/>
    <n v="6.4"/>
    <n v="454000"/>
    <s v="Peter Berg"/>
    <s v="Vy Vincent Ngo"/>
    <s v="Will Smith"/>
    <s v="United States"/>
    <n v="150000000"/>
    <n v="629443428"/>
    <s v="Columbia Pictures"/>
    <n v="92"/>
  </r>
  <r>
    <s v="Happy Feet"/>
    <s v="PG"/>
    <s v="Animation"/>
    <x v="15"/>
    <s v="November 17, 2006 (United States)"/>
    <n v="6.4"/>
    <n v="174000"/>
    <s v="George Miller"/>
    <s v="George Miller"/>
    <s v="Elijah Wood"/>
    <s v="United States"/>
    <n v="100000000"/>
    <n v="384336108"/>
    <s v="Warner Bros."/>
    <n v="108"/>
  </r>
  <r>
    <s v="Hardball"/>
    <s v="R"/>
    <s v="Drama"/>
    <x v="7"/>
    <s v="September 14, 2001 (United States)"/>
    <n v="6.4"/>
    <n v="29000"/>
    <s v="Brian Robbins"/>
    <s v="Daniel Coyle"/>
    <s v="Keanu Reeves"/>
    <s v="Germany"/>
    <n v="32000000"/>
    <n v="44102389"/>
    <s v="Paramount Pictures"/>
    <n v="106"/>
  </r>
  <r>
    <s v="Here Comes the Boom"/>
    <s v="PG"/>
    <s v="Action"/>
    <x v="36"/>
    <s v="October 12, 2012 (United States)"/>
    <n v="6.4"/>
    <n v="87000"/>
    <s v="Frank Coraci"/>
    <s v="Allan Loeb"/>
    <s v="Kevin James"/>
    <s v="United States"/>
    <n v="42000000"/>
    <n v="73100172"/>
    <s v="Columbia Pictures"/>
    <n v="105"/>
  </r>
  <r>
    <s v="Hereafter"/>
    <s v="PG-13"/>
    <s v="Drama"/>
    <x v="29"/>
    <s v="October 22, 2010 (United States)"/>
    <n v="6.4"/>
    <n v="91000"/>
    <s v="Clint Eastwood"/>
    <s v="Peter Morgan"/>
    <s v="Matt Damon"/>
    <s v="United States"/>
    <n v="50000000"/>
    <n v="106956330"/>
    <s v="Warner Bros."/>
    <n v="129"/>
  </r>
  <r>
    <s v="He's Just Not That Into You"/>
    <s v="PG-13"/>
    <s v="Comedy"/>
    <x v="9"/>
    <s v="February 6, 2009 (United States)"/>
    <n v="6.4"/>
    <n v="165000"/>
    <s v="Ken Kwapis"/>
    <s v="Abby Kohn"/>
    <s v="Ginnifer Goodwin"/>
    <s v="Germany"/>
    <n v="40000000"/>
    <n v="178866158"/>
    <s v="New Line Cinema"/>
    <n v="129"/>
  </r>
  <r>
    <s v="Hiding Out"/>
    <s v="PG-13"/>
    <s v="Comedy"/>
    <x v="3"/>
    <s v="November 6, 1987 (United States)"/>
    <n v="6.4"/>
    <n v="3500"/>
    <s v="Bob Giraldi"/>
    <s v="Joe Menosky"/>
    <s v="Jon Cryer"/>
    <s v="United States"/>
    <n v="7000000"/>
    <n v="7019441"/>
    <s v="De Laurentiis Entertainment Group (DEG)"/>
    <n v="98"/>
  </r>
  <r>
    <s v="High Crimes"/>
    <s v="PG-13"/>
    <s v="Crime"/>
    <x v="23"/>
    <s v="April 5, 2002 (United States)"/>
    <n v="6.4"/>
    <n v="40000"/>
    <s v="Carl Franklin"/>
    <s v="Joseph Finder"/>
    <s v="Jim Caviezel"/>
    <s v="United States"/>
    <n v="42000000"/>
    <n v="63781810"/>
    <s v="Twentieth Century Fox"/>
    <n v="115"/>
  </r>
  <r>
    <s v="Honey, I Shrunk the Kids"/>
    <s v="PG"/>
    <s v="Adventure"/>
    <x v="21"/>
    <s v="June 23, 1989 (United States)"/>
    <n v="6.4"/>
    <n v="146000"/>
    <s v="Joe Johnston"/>
    <s v="Stuart Gordon"/>
    <s v="Rick Moranis"/>
    <s v="United States"/>
    <n v="18000000"/>
    <n v="222724172"/>
    <s v="Walt Disney Pictures"/>
    <n v="93"/>
  </r>
  <r>
    <s v="Hoodwinked"/>
    <s v="PG"/>
    <s v="Animation"/>
    <x v="4"/>
    <s v="January 13, 2006 (United States)"/>
    <n v="6.4"/>
    <n v="58000"/>
    <s v="Cory Edwards"/>
    <s v="Todd Edwards"/>
    <s v="Anne Hathaway"/>
    <s v="United States"/>
    <n v="30000000"/>
    <n v="110013167"/>
    <s v="The Weinstein Company"/>
    <n v="80"/>
  </r>
  <r>
    <s v="Hot Tub Time Machine"/>
    <s v="R"/>
    <s v="Comedy"/>
    <x v="29"/>
    <s v="March 26, 2010 (United States)"/>
    <n v="6.4"/>
    <n v="165000"/>
    <s v="Steve Pink"/>
    <s v="Josh Heald"/>
    <s v="John Cusack"/>
    <s v="United States"/>
    <n v="36000000"/>
    <n v="64780213"/>
    <s v="Metro-Goldwyn-Mayer (MGM)"/>
    <n v="101"/>
  </r>
  <r>
    <s v="House of Angels"/>
    <s v="R"/>
    <s v="Comedy"/>
    <x v="35"/>
    <s v="August 6, 1993 (United States)"/>
    <n v="6.4"/>
    <n v="4500"/>
    <s v="Colin Nutley"/>
    <s v="Colin Nutley"/>
    <s v="Helena BergstrÃ¶m"/>
    <s v="Sweden"/>
    <m/>
    <n v="9481984"/>
    <s v="Memfis Film"/>
    <n v="127"/>
  </r>
  <r>
    <s v="How to Lose a Guy in 10 Days"/>
    <s v="PG-13"/>
    <s v="Comedy"/>
    <x v="2"/>
    <s v="February 7, 2003 (United States)"/>
    <n v="6.4"/>
    <n v="218000"/>
    <s v="Donald Petrie"/>
    <s v="Michele Alexander"/>
    <s v="Kate Hudson"/>
    <s v="United States"/>
    <n v="50000000"/>
    <n v="177502387"/>
    <s v="Lynda Obst Productions"/>
    <n v="116"/>
  </r>
  <r>
    <s v="How to Lose Friends &amp; Alienate People"/>
    <s v="R"/>
    <s v="Biography"/>
    <x v="0"/>
    <s v="October 3, 2008 (United States)"/>
    <n v="6.4"/>
    <n v="68000"/>
    <s v="Robert B. Weide"/>
    <s v="Peter Straughan"/>
    <s v="Simon Pegg"/>
    <s v="United Kingdom"/>
    <n v="28000000"/>
    <n v="19152009"/>
    <s v="Number 9 Films"/>
    <n v="110"/>
  </r>
  <r>
    <s v="Human Nature"/>
    <s v="R"/>
    <s v="Comedy"/>
    <x v="7"/>
    <s v="September 12, 2001 (France)"/>
    <n v="6.4"/>
    <n v="18000"/>
    <s v="Michel Gondry"/>
    <s v="Charlie Kaufman"/>
    <s v="Tim Robbins"/>
    <s v="France"/>
    <m/>
    <n v="1574660"/>
    <s v="Fine Line Features"/>
    <n v="96"/>
  </r>
  <r>
    <s v="I Love You to Death"/>
    <s v="R"/>
    <s v="Comedy"/>
    <x v="32"/>
    <s v="April 6, 1990 (United States)"/>
    <n v="6.4"/>
    <n v="14000"/>
    <s v="Lawrence Kasdan"/>
    <s v="John Kostmayer"/>
    <s v="Kevin Kline"/>
    <s v="United States"/>
    <m/>
    <n v="16186793"/>
    <s v="Chestnut Hill Productions"/>
    <n v="97"/>
  </r>
  <r>
    <s v="In &amp; Out"/>
    <s v="PG-13"/>
    <s v="Comedy"/>
    <x v="14"/>
    <s v="September 19, 1997 (United States)"/>
    <n v="6.4"/>
    <n v="40000"/>
    <s v="Frank Oz"/>
    <s v="Paul Rudnick"/>
    <s v="Kevin Kline"/>
    <s v="United States"/>
    <n v="35000000"/>
    <n v="63856929"/>
    <s v="Paramount Pictures"/>
    <n v="90"/>
  </r>
  <r>
    <s v="In Good Company"/>
    <s v="PG-13"/>
    <s v="Comedy"/>
    <x v="1"/>
    <s v="January 14, 2005 (United States)"/>
    <n v="6.4"/>
    <n v="54000"/>
    <s v="Paul Weitz"/>
    <s v="Paul Weitz"/>
    <s v="Dennis Quaid"/>
    <s v="United States"/>
    <n v="26000000"/>
    <n v="61315215"/>
    <s v="Universal Pictures"/>
    <n v="109"/>
  </r>
  <r>
    <s v="In Her Shoes"/>
    <s v="PG-13"/>
    <s v="Comedy"/>
    <x v="4"/>
    <s v="October 7, 2005 (United States)"/>
    <n v="6.4"/>
    <n v="60000"/>
    <s v="Curtis Hanson"/>
    <s v="Jennifer Weiner"/>
    <s v="Toni Collette"/>
    <s v="United States"/>
    <m/>
    <n v="83697473"/>
    <s v="Fox 2000 Pictures"/>
    <n v="130"/>
  </r>
  <r>
    <s v="In the Land of Women"/>
    <s v="PG-13"/>
    <s v="Comedy"/>
    <x v="6"/>
    <s v="April 20, 2007 (United States)"/>
    <n v="6.4"/>
    <n v="31000"/>
    <s v="Jonathan Kasdan"/>
    <s v="Jonathan Kasdan"/>
    <s v="Adam Brody"/>
    <s v="United States"/>
    <n v="10000000"/>
    <n v="17562071"/>
    <s v="Castle Rock Entertainment"/>
    <n v="97"/>
  </r>
  <r>
    <s v="Inventing the Abbotts"/>
    <s v="R"/>
    <s v="Drama"/>
    <x v="14"/>
    <s v="April 4, 1997 (United States)"/>
    <n v="6.4"/>
    <n v="12000"/>
    <s v="Pat O'Connor"/>
    <s v="Sue Miller"/>
    <s v="Liv Tyler"/>
    <s v="United States"/>
    <m/>
    <n v="5936344"/>
    <s v="Fox 2000 Pictures"/>
    <n v="110"/>
  </r>
  <r>
    <s v="It Could Happen to You"/>
    <s v="PG"/>
    <s v="Comedy"/>
    <x v="13"/>
    <s v="July 29, 1994 (United States)"/>
    <n v="6.4"/>
    <n v="37000"/>
    <s v="Andrew Bergman"/>
    <s v="Jane Anderson"/>
    <s v="Nicolas Cage"/>
    <s v="United States"/>
    <n v="20000000"/>
    <n v="37939757"/>
    <s v="TriStar Pictures"/>
    <n v="101"/>
  </r>
  <r>
    <s v="JamÃ³n, JamÃ³n"/>
    <s v="R"/>
    <s v="Comedy"/>
    <x v="35"/>
    <s v="February 4, 1994 (United States)"/>
    <n v="6.4"/>
    <n v="13000"/>
    <s v="Bigas Luna"/>
    <s v="Cuca Canals"/>
    <s v="PenÃ©lope Cruz"/>
    <s v="Spain"/>
    <m/>
    <m/>
    <s v="Lolafilms"/>
    <n v="95"/>
  </r>
  <r>
    <s v="Jo Jo Dancer, Your Life Is Calling"/>
    <s v="R"/>
    <s v="Biography"/>
    <x v="25"/>
    <s v="May 2, 1986 (United States)"/>
    <n v="6.4"/>
    <n v="1600"/>
    <s v="Richard Pryor"/>
    <s v="Rocco Urbisci"/>
    <s v="Richard Pryor"/>
    <s v="United States"/>
    <n v="14000000"/>
    <n v="18034150"/>
    <s v="Columbia Pictures"/>
    <n v="97"/>
  </r>
  <r>
    <s v="John Dies at the End"/>
    <s v="R"/>
    <s v="Comedy"/>
    <x v="36"/>
    <s v="December 27, 2012 (United States)"/>
    <n v="6.4"/>
    <n v="37000"/>
    <s v="Don Coscarelli"/>
    <s v="Don Coscarelli"/>
    <s v="Chase Williamson"/>
    <s v="United States"/>
    <m/>
    <n v="141951"/>
    <s v="M3 Alliance"/>
    <n v="99"/>
  </r>
  <r>
    <s v="Just Before I Go"/>
    <s v="R"/>
    <s v="Comedy"/>
    <x v="20"/>
    <s v="April 24, 2015 (United States)"/>
    <n v="6.4"/>
    <n v="18000"/>
    <s v="Courteney Cox"/>
    <s v="David Flebotte"/>
    <s v="Seann William Scott"/>
    <s v="United States"/>
    <m/>
    <n v="10970"/>
    <s v="New Artists Alliance"/>
    <n v="95"/>
  </r>
  <r>
    <s v="Just Cause"/>
    <s v="R"/>
    <s v="Action"/>
    <x v="40"/>
    <s v="February 17, 1995 (United States)"/>
    <n v="6.4"/>
    <n v="25000"/>
    <s v="Arne Glimcher"/>
    <s v="John Katzenbach"/>
    <s v="Sean Connery"/>
    <s v="United States"/>
    <m/>
    <n v="36853222"/>
    <s v="Warner Bros."/>
    <n v="102"/>
  </r>
  <r>
    <s v="Just Go with It"/>
    <s v="PG-13"/>
    <s v="Comedy"/>
    <x v="24"/>
    <s v="February 11, 2011 (United States)"/>
    <n v="6.4"/>
    <n v="227000"/>
    <s v="Dennis Dugan"/>
    <s v="Allan Loeb"/>
    <s v="Adam Sandler"/>
    <s v="United States"/>
    <n v="80000000"/>
    <n v="214945591"/>
    <s v="Columbia Pictures"/>
    <n v="117"/>
  </r>
  <r>
    <s v="Kate &amp; Leopold"/>
    <s v="PG-13"/>
    <s v="Comedy"/>
    <x v="7"/>
    <s v="December 25, 2001 (United States)"/>
    <n v="6.4"/>
    <n v="80000"/>
    <s v="James Mangold"/>
    <s v="Steven Rogers"/>
    <s v="Meg Ryan"/>
    <s v="United States"/>
    <n v="48000000"/>
    <n v="76019048"/>
    <s v="Konrad Pictures"/>
    <n v="118"/>
  </r>
  <r>
    <s v="Keeping the Faith"/>
    <s v="PG-13"/>
    <s v="Comedy"/>
    <x v="8"/>
    <s v="April 14, 2000 (United States)"/>
    <n v="6.4"/>
    <n v="50000"/>
    <s v="Edward Norton"/>
    <s v="Stuart Blumberg"/>
    <s v="Ben Stiller"/>
    <s v="United States"/>
    <n v="29000000"/>
    <n v="59945183"/>
    <s v="Spyglass Entertainment"/>
    <n v="128"/>
  </r>
  <r>
    <s v="Kill List"/>
    <s v="Not Rated"/>
    <s v="Action"/>
    <x v="24"/>
    <s v="September 2, 2011 (United Kingdom)"/>
    <n v="6.4"/>
    <n v="38000"/>
    <s v="Ben Wheatley"/>
    <s v="Ben Wheatley"/>
    <s v="Neil Maskell"/>
    <s v="United Kingdom"/>
    <m/>
    <n v="450275"/>
    <s v="Warp X"/>
    <n v="95"/>
  </r>
  <r>
    <s v="Killer Elite"/>
    <s v="R"/>
    <s v="Action"/>
    <x v="24"/>
    <s v="September 23, 2011 (United States)"/>
    <n v="6.4"/>
    <n v="126000"/>
    <s v="Gary McKendry"/>
    <s v="Matt Sherring"/>
    <s v="Jason Statham"/>
    <s v="United Kingdom"/>
    <n v="70000000"/>
    <n v="57084522"/>
    <s v="Omnilab Media"/>
    <n v="116"/>
  </r>
  <r>
    <s v="Kissed"/>
    <m/>
    <s v="Drama"/>
    <x v="10"/>
    <s v="April 11, 1997 (United States)"/>
    <n v="6.4"/>
    <n v="3600"/>
    <s v="Lynne Stopkewich"/>
    <s v="Angus Fraser"/>
    <s v="Molly Parker"/>
    <s v="Canada"/>
    <m/>
    <n v="329211"/>
    <s v="Boneyard Film Company Inc."/>
    <n v="78"/>
  </r>
  <r>
    <s v="Laggies"/>
    <s v="R"/>
    <s v="Comedy"/>
    <x v="20"/>
    <s v="October 24, 2014 (United States)"/>
    <n v="6.4"/>
    <n v="43000"/>
    <s v="Lynn Shelton"/>
    <s v="Andrea Seigel"/>
    <s v="Keira Knightley"/>
    <s v="United States"/>
    <n v="5000000"/>
    <n v="2379154"/>
    <s v="Anonymous Content"/>
    <n v="99"/>
  </r>
  <r>
    <s v="Last Action Hero"/>
    <s v="PG-13"/>
    <s v="Action"/>
    <x v="34"/>
    <s v="June 18, 1993 (United States)"/>
    <n v="6.4"/>
    <n v="141000"/>
    <s v="John McTiernan"/>
    <s v="Zak Penn"/>
    <s v="Arnold Schwarzenegger"/>
    <s v="United States"/>
    <n v="85000000"/>
    <n v="137298489"/>
    <s v="Columbia Pictures"/>
    <n v="130"/>
  </r>
  <r>
    <s v="Last Man Standing"/>
    <s v="R"/>
    <s v="Action"/>
    <x v="10"/>
    <s v="September 20, 1996 (United States)"/>
    <n v="6.4"/>
    <n v="54000"/>
    <s v="Walter Hill"/>
    <s v="RyÃ»zÃ´ Kikushima"/>
    <s v="Bruce Willis"/>
    <s v="United States"/>
    <n v="67000000"/>
    <n v="47267001"/>
    <s v="New Line Cinema"/>
    <n v="101"/>
  </r>
  <r>
    <s v="Late for Dinner"/>
    <s v="PG"/>
    <s v="Drama"/>
    <x v="16"/>
    <s v="September 20, 1991 (United States)"/>
    <n v="6.4"/>
    <n v="1700"/>
    <s v="W.D. Richter"/>
    <s v="Mark Andrus"/>
    <s v="Peter Berg"/>
    <s v="United States"/>
    <n v="14000000"/>
    <n v="8906823"/>
    <s v="Castle Rock Entertainment"/>
    <n v="99"/>
  </r>
  <r>
    <s v="Laurel Canyon"/>
    <s v="R"/>
    <s v="Drama"/>
    <x v="23"/>
    <s v="March 28, 2003 (United States)"/>
    <n v="6.4"/>
    <n v="16000"/>
    <s v="Lisa Cholodenko"/>
    <s v="Lisa Cholodenko"/>
    <s v="Frances McDormand"/>
    <s v="United States"/>
    <m/>
    <n v="4412203"/>
    <s v="Sony Pictures Classics"/>
    <n v="103"/>
  </r>
  <r>
    <s v="Legend"/>
    <s v="PG"/>
    <s v="Adventure"/>
    <x v="38"/>
    <s v="April 18, 1986 (United States)"/>
    <n v="6.4"/>
    <n v="62000"/>
    <s v="Ridley Scott"/>
    <s v="William Hjortsberg"/>
    <s v="Tom Cruise"/>
    <s v="United States"/>
    <n v="24500000"/>
    <n v="15502112"/>
    <s v="Legend Production Company"/>
    <n v="94"/>
  </r>
  <r>
    <s v="Less Than Zero"/>
    <s v="R"/>
    <s v="Crime"/>
    <x v="3"/>
    <s v="November 6, 1987 (United States)"/>
    <n v="6.4"/>
    <n v="19000"/>
    <s v="Marek Kanievska"/>
    <s v="Bret Easton Ellis"/>
    <s v="Andrew McCarthy"/>
    <s v="United States"/>
    <m/>
    <n v="12396383"/>
    <s v="Twentieth Century Fox"/>
    <n v="98"/>
  </r>
  <r>
    <s v="Let's Be Cops"/>
    <s v="R"/>
    <s v="Action"/>
    <x v="20"/>
    <s v="August 13, 2014 (United States)"/>
    <n v="6.4"/>
    <n v="129000"/>
    <s v="Luke Greenfield"/>
    <s v="Luke Greenfield"/>
    <s v="Jake Johnson"/>
    <s v="United States"/>
    <n v="17000000"/>
    <n v="138224951"/>
    <s v="Genre Films"/>
    <n v="104"/>
  </r>
  <r>
    <s v="Little Giants"/>
    <s v="PG"/>
    <s v="Comedy"/>
    <x v="13"/>
    <s v="October 14, 1994 (United States)"/>
    <n v="6.4"/>
    <n v="27000"/>
    <s v="Duwayne Dunham"/>
    <s v="James Ferguson"/>
    <s v="Rick Moranis"/>
    <s v="United States"/>
    <n v="20000000"/>
    <n v="19306362"/>
    <s v="Warner Bros."/>
    <n v="107"/>
  </r>
  <r>
    <s v="Live by Night"/>
    <s v="R"/>
    <s v="Action"/>
    <x v="30"/>
    <s v="January 13, 2017 (United States)"/>
    <n v="6.4"/>
    <n v="54000"/>
    <s v="Ben Affleck"/>
    <s v="Ben Affleck"/>
    <s v="Ben Affleck"/>
    <s v="United States"/>
    <n v="108000000"/>
    <n v="22678555"/>
    <s v="Appian Way"/>
    <n v="129"/>
  </r>
  <r>
    <s v="Lock Up"/>
    <s v="R"/>
    <s v="Action"/>
    <x v="21"/>
    <s v="August 4, 1989 (United States)"/>
    <n v="6.4"/>
    <n v="39000"/>
    <s v="John Flynn"/>
    <s v="Richard Smith"/>
    <s v="Sylvester Stallone"/>
    <s v="United States"/>
    <n v="24000000"/>
    <n v="22099847"/>
    <s v="White Eagle"/>
    <n v="109"/>
  </r>
  <r>
    <s v="Lonely Hearts"/>
    <s v="R"/>
    <s v="Biography"/>
    <x v="15"/>
    <s v="October 21, 2006 (Taiwan)"/>
    <n v="6.4"/>
    <n v="20000"/>
    <s v="Todd Robinson"/>
    <s v="Todd Robinson"/>
    <s v="John Travolta"/>
    <s v="Germany"/>
    <n v="18000000"/>
    <n v="2520835"/>
    <s v="Millennium Films"/>
    <n v="108"/>
  </r>
  <r>
    <s v="Lord of the Flies"/>
    <s v="R"/>
    <s v="Adventure"/>
    <x v="32"/>
    <s v="March 16, 1990 (United States)"/>
    <n v="6.4"/>
    <n v="28000"/>
    <s v="Harry Hook"/>
    <s v="William Golding"/>
    <s v="Balthazar Getty"/>
    <s v="United States"/>
    <m/>
    <n v="13985225"/>
    <s v="Castle Rock Entertainment"/>
    <n v="90"/>
  </r>
  <r>
    <s v="Losing Isaiah"/>
    <s v="R"/>
    <s v="Drama"/>
    <x v="40"/>
    <s v="March 17, 1995 (United States)"/>
    <n v="6.4"/>
    <n v="5600"/>
    <s v="Stephen Gyllenhaal"/>
    <s v="Seth Margolis"/>
    <s v="Jessica Lange"/>
    <s v="United States"/>
    <n v="17000000"/>
    <n v="7603766"/>
    <s v="Paramount Pictures"/>
    <n v="111"/>
  </r>
  <r>
    <s v="Lost and Love"/>
    <m/>
    <s v="Drama"/>
    <x v="39"/>
    <s v="March 20, 2015 (China)"/>
    <n v="6.4"/>
    <n v="620"/>
    <s v="Sanyuan Peng"/>
    <s v="Sanyuan Peng"/>
    <s v="Andy Lau"/>
    <s v="China"/>
    <m/>
    <n v="34930177"/>
    <s v="Chongqing Film Group"/>
    <n v="108"/>
  </r>
  <r>
    <s v="Love &amp; Friendship"/>
    <s v="PG"/>
    <s v="Comedy"/>
    <x v="30"/>
    <s v="June 3, 2016 (United States)"/>
    <n v="6.4"/>
    <n v="24000"/>
    <s v="Whit Stillman"/>
    <s v="Whit Stillman"/>
    <s v="Kate Beckinsale"/>
    <s v="Ireland"/>
    <n v="3000000"/>
    <n v="21401949"/>
    <s v="Westerly Films"/>
    <n v="90"/>
  </r>
  <r>
    <s v="Love in the Time of Cholera"/>
    <s v="R"/>
    <s v="Drama"/>
    <x v="6"/>
    <s v="November 16, 2007 (United States)"/>
    <n v="6.4"/>
    <n v="23000"/>
    <s v="Mike Newell"/>
    <s v="Ronald Harwood"/>
    <s v="Javier Bardem"/>
    <s v="United States"/>
    <n v="45000000"/>
    <n v="31575877"/>
    <s v="New Line Cinema"/>
    <n v="139"/>
  </r>
  <r>
    <s v="Lucy"/>
    <s v="R"/>
    <s v="Action"/>
    <x v="20"/>
    <s v="July 25, 2014 (United States)"/>
    <n v="6.4"/>
    <n v="460000"/>
    <s v="Luc Besson"/>
    <s v="Luc Besson"/>
    <s v="Scarlett Johansson"/>
    <s v="France"/>
    <n v="40000000"/>
    <n v="458863600"/>
    <s v="EuropaCorp"/>
    <n v="89"/>
  </r>
  <r>
    <s v="Lust in the Dust"/>
    <s v="R"/>
    <s v="Comedy"/>
    <x v="18"/>
    <s v="March 1, 1985 (United States)"/>
    <n v="6.4"/>
    <n v="3000"/>
    <s v="Paul Bartel"/>
    <s v="Philip John Taylor"/>
    <s v="Tab Hunter"/>
    <s v="United States"/>
    <n v="3000000"/>
    <n v="727639"/>
    <s v="Fox Run Productions Inc."/>
    <n v="84"/>
  </r>
  <r>
    <s v="Maccheroni"/>
    <s v="PG"/>
    <s v="Comedy"/>
    <x v="38"/>
    <s v="October 24, 1985 (Italy)"/>
    <n v="6.4"/>
    <n v="701"/>
    <s v="Ettore Scola"/>
    <s v="Ruggero Maccari"/>
    <s v="Jack Lemmon"/>
    <s v="Italy"/>
    <m/>
    <m/>
    <s v="Filmauro"/>
    <n v="104"/>
  </r>
  <r>
    <s v="Made"/>
    <s v="R"/>
    <s v="Comedy"/>
    <x v="7"/>
    <s v="August 31, 2001 (United States)"/>
    <n v="6.4"/>
    <n v="18000"/>
    <s v="Jon Favreau"/>
    <s v="Jon Favreau"/>
    <s v="Vince Vaughn"/>
    <s v="United States"/>
    <n v="5000000"/>
    <n v="5480653"/>
    <s v="Artisan Entertainment"/>
    <n v="95"/>
  </r>
  <r>
    <s v="Made in Heaven"/>
    <s v="PG"/>
    <s v="Comedy"/>
    <x v="3"/>
    <s v="November 6, 1987 (United States)"/>
    <n v="6.4"/>
    <n v="3200"/>
    <s v="Alan Rudolph"/>
    <s v="Bruce A. Evans"/>
    <s v="Timothy Hutton"/>
    <s v="United States"/>
    <n v="13000000"/>
    <n v="4572845"/>
    <s v="Lorimar Motion Pictures"/>
    <n v="103"/>
  </r>
  <r>
    <s v="Malice"/>
    <s v="R"/>
    <s v="Crime"/>
    <x v="34"/>
    <s v="October 1, 1993 (United States)"/>
    <n v="6.4"/>
    <n v="24000"/>
    <s v="Harold Becker"/>
    <s v="Aaron Sorkin"/>
    <s v="Alec Baldwin"/>
    <s v="Canada"/>
    <n v="20000000"/>
    <n v="46405336"/>
    <s v="Castle Rock Entertainment"/>
    <n v="107"/>
  </r>
  <r>
    <s v="Mamma Mia!"/>
    <s v="PG-13"/>
    <s v="Comedy"/>
    <x v="0"/>
    <s v="July 18, 2008 (United States)"/>
    <n v="6.4"/>
    <n v="224000"/>
    <s v="Phyllida Lloyd"/>
    <s v="Catherine Johnson"/>
    <s v="Meryl Streep"/>
    <s v="United States"/>
    <n v="52000000"/>
    <n v="611257819"/>
    <s v="Universal Pictures"/>
    <n v="108"/>
  </r>
  <r>
    <s v="Mark Felt: The Man Who Brought Down the White House"/>
    <s v="PG-13"/>
    <s v="Biography"/>
    <x v="27"/>
    <s v="September 29, 2017 (United States)"/>
    <n v="6.4"/>
    <n v="12000"/>
    <s v="Peter Landesman"/>
    <s v="Mark Felt"/>
    <s v="Liam Neeson"/>
    <s v="United States"/>
    <m/>
    <n v="4372130"/>
    <s v="Butler Pictures"/>
    <n v="103"/>
  </r>
  <r>
    <s v="Mary Shelley's Frankenstein"/>
    <s v="R"/>
    <s v="Drama"/>
    <x v="13"/>
    <s v="November 4, 1994 (United States)"/>
    <n v="6.4"/>
    <n v="53000"/>
    <s v="Kenneth Branagh"/>
    <s v="Mary Shelley"/>
    <s v="Robert De Niro"/>
    <s v="United States"/>
    <n v="45000000"/>
    <n v="112006296"/>
    <s v="TriStar Pictures"/>
    <n v="123"/>
  </r>
  <r>
    <s v="Melinda and Melinda"/>
    <s v="PG-13"/>
    <s v="Comedy"/>
    <x v="1"/>
    <s v="April 8, 2005 (United States)"/>
    <n v="6.4"/>
    <n v="31000"/>
    <s v="Woody Allen"/>
    <s v="Woody Allen"/>
    <s v="Will Ferrell"/>
    <s v="United States"/>
    <m/>
    <n v="20129327"/>
    <s v="Fox Searchlight Pictures"/>
    <n v="99"/>
  </r>
  <r>
    <s v="Miami Blues"/>
    <s v="R"/>
    <s v="Comedy"/>
    <x v="32"/>
    <s v="April 20, 1990 (United States)"/>
    <n v="6.4"/>
    <n v="8000"/>
    <s v="George Armitage"/>
    <s v="Charles Willeford"/>
    <s v="Fred Ward"/>
    <s v="United States"/>
    <m/>
    <n v="9888167"/>
    <s v="Tristes Tropiques"/>
    <n v="97"/>
  </r>
  <r>
    <s v="Mindhunters"/>
    <s v="R"/>
    <s v="Crime"/>
    <x v="1"/>
    <s v="May 13, 2005 (United States)"/>
    <n v="6.4"/>
    <n v="59000"/>
    <s v="Renny Harlin"/>
    <s v="Wayne Kramer"/>
    <s v="Val Kilmer"/>
    <s v="Netherlands"/>
    <n v="27000000"/>
    <n v="21148829"/>
    <s v="Dimension Films"/>
    <n v="106"/>
  </r>
  <r>
    <s v="Mine 9"/>
    <s v="Not Rated"/>
    <s v="Drama"/>
    <x v="5"/>
    <s v="May 19, 2020 (Poland)"/>
    <n v="6.4"/>
    <n v="4400"/>
    <s v="Eddie Mensore"/>
    <s v="Eddie Mensore"/>
    <s v="Terry Serpico"/>
    <s v="United States"/>
    <n v="350000"/>
    <n v="226421"/>
    <s v="Emphatic Films"/>
    <n v="83"/>
  </r>
  <r>
    <s v="Minions"/>
    <s v="PG"/>
    <s v="Animation"/>
    <x v="39"/>
    <s v="July 10, 2015 (United States)"/>
    <n v="6.4"/>
    <n v="218000"/>
    <s v="Kyle Balda"/>
    <s v="Brian Lynch"/>
    <s v="Sandra Bullock"/>
    <s v="United States"/>
    <n v="74000000"/>
    <n v="1159444662"/>
    <s v="Illumination Entertainment"/>
    <n v="91"/>
  </r>
  <r>
    <s v="Mississippi Grind"/>
    <s v="R"/>
    <s v="Comedy"/>
    <x v="39"/>
    <s v="August 13, 2015 (United States)"/>
    <n v="6.4"/>
    <n v="22000"/>
    <s v="Anna Boden"/>
    <s v="Anna Boden"/>
    <s v="Ben Mendelsohn"/>
    <s v="United States"/>
    <n v="6000000"/>
    <n v="422746"/>
    <s v="Sycamore Pictures"/>
    <n v="108"/>
  </r>
  <r>
    <s v="Monsters"/>
    <s v="R"/>
    <s v="Adventure"/>
    <x v="29"/>
    <s v="December 3, 2010 (United Kingdom)"/>
    <n v="6.4"/>
    <n v="89000"/>
    <s v="Gareth Edwards"/>
    <s v="Gareth Edwards"/>
    <s v="Scoot McNairy"/>
    <s v="United Kingdom"/>
    <n v="500000"/>
    <n v="5060438"/>
    <s v="Protagonist Pictures"/>
    <n v="94"/>
  </r>
  <r>
    <s v="Monsters vs. Aliens"/>
    <s v="PG"/>
    <s v="Animation"/>
    <x v="9"/>
    <s v="March 27, 2009 (United States)"/>
    <n v="6.4"/>
    <n v="151000"/>
    <s v="Rob Letterman"/>
    <s v="Maya Forbes"/>
    <s v="Reese Witherspoon"/>
    <s v="United States"/>
    <n v="175000000"/>
    <n v="381509870"/>
    <s v="DreamWorks Animation"/>
    <n v="94"/>
  </r>
  <r>
    <s v="Mr. Bean's Holiday"/>
    <s v="G"/>
    <s v="Comedy"/>
    <x v="6"/>
    <s v="August 24, 2007 (United States)"/>
    <n v="6.4"/>
    <n v="119000"/>
    <s v="Steve Bendelack"/>
    <s v="Rowan Atkinson"/>
    <s v="Rowan Atkinson"/>
    <s v="United Kingdom"/>
    <n v="25000000"/>
    <n v="232225908"/>
    <s v="Universal Pictures"/>
    <n v="90"/>
  </r>
  <r>
    <s v="Mr. Destiny"/>
    <s v="PG-13"/>
    <s v="Comedy"/>
    <x v="32"/>
    <s v="October 12, 1990 (United States)"/>
    <n v="6.4"/>
    <n v="12000"/>
    <s v="James Orr"/>
    <s v="James Orr"/>
    <s v="Jim Belushi"/>
    <s v="United States"/>
    <n v="20000000"/>
    <n v="15379253"/>
    <s v="Laurence Mark Productions"/>
    <n v="110"/>
  </r>
  <r>
    <s v="Mr. Jealousy"/>
    <s v="R"/>
    <s v="Comedy"/>
    <x v="14"/>
    <s v="June 5, 1998 (United States)"/>
    <n v="6.4"/>
    <n v="2000"/>
    <s v="Noah Baumbach"/>
    <s v="Noah Baumbach"/>
    <s v="Eric Stoltz"/>
    <s v="United States"/>
    <m/>
    <n v="301796"/>
    <s v="Joel Castleberg Productions"/>
    <n v="103"/>
  </r>
  <r>
    <s v="Mr. Love"/>
    <s v="PG-13"/>
    <s v="Comedy"/>
    <x v="38"/>
    <s v="April 25, 1986 (United States)"/>
    <n v="6.4"/>
    <n v="166"/>
    <s v="Roy Battersby"/>
    <s v="Kenneth Eastaugh"/>
    <s v="Barry Jackson"/>
    <s v="United Kingdom"/>
    <m/>
    <m/>
    <s v="Enigma Productions"/>
    <n v="91"/>
  </r>
  <r>
    <s v="Mr. Right"/>
    <s v="R"/>
    <s v="Action"/>
    <x v="39"/>
    <s v="April 8, 2016 (United States)"/>
    <n v="6.4"/>
    <n v="52000"/>
    <s v="Paco Cabezas"/>
    <s v="Max Landis"/>
    <s v="Anna Kendrick"/>
    <s v="United States"/>
    <n v="8000000"/>
    <n v="607595"/>
    <s v="Amasia Entertainment"/>
    <n v="95"/>
  </r>
  <r>
    <s v="Mrs. Parker and the Vicious Circle"/>
    <s v="R"/>
    <s v="Biography"/>
    <x v="13"/>
    <s v="November 23, 1994 (United States)"/>
    <n v="6.4"/>
    <n v="4300"/>
    <s v="Alan Rudolph"/>
    <s v="Alan Rudolph"/>
    <s v="Jennifer Jason Leigh"/>
    <s v="United States"/>
    <n v="7000000"/>
    <n v="2144667"/>
    <s v="Fine Line Features"/>
    <n v="125"/>
  </r>
  <r>
    <s v="Muppets Most Wanted"/>
    <s v="PG"/>
    <s v="Adventure"/>
    <x v="20"/>
    <s v="March 21, 2014 (United States)"/>
    <n v="6.4"/>
    <n v="33000"/>
    <s v="James Bobin"/>
    <s v="James Bobin"/>
    <s v="Ricky Gervais"/>
    <s v="United States"/>
    <n v="50000000"/>
    <n v="80383113"/>
    <s v="Walt Disney Pictures"/>
    <n v="107"/>
  </r>
  <r>
    <s v="Need for Speed"/>
    <s v="PG-13"/>
    <s v="Action"/>
    <x v="20"/>
    <s v="March 14, 2014 (United States)"/>
    <n v="6.4"/>
    <n v="165000"/>
    <s v="Scott Waugh"/>
    <s v="George Gatins"/>
    <s v="Aaron Paul"/>
    <s v="United States"/>
    <n v="66000000"/>
    <n v="203277636"/>
    <s v="Dreamworks Pictures"/>
    <n v="132"/>
  </r>
  <r>
    <s v="New York Stories"/>
    <s v="PG"/>
    <s v="Comedy"/>
    <x v="21"/>
    <s v="March 10, 1989 (United States)"/>
    <n v="6.4"/>
    <n v="17000"/>
    <s v="Woody Allen"/>
    <s v="Richard Price"/>
    <s v="Woody Allen"/>
    <s v="United States"/>
    <n v="15000000"/>
    <n v="10763469"/>
    <s v="Touchstone Pictures"/>
    <n v="124"/>
  </r>
  <r>
    <s v="Night at the Museum"/>
    <s v="PG"/>
    <s v="Adventure"/>
    <x v="15"/>
    <s v="December 22, 2006 (United States)"/>
    <n v="6.4"/>
    <n v="323000"/>
    <s v="Shawn Levy"/>
    <s v="Robert Ben Garant"/>
    <s v="Ben Stiller"/>
    <s v="United States"/>
    <n v="110000000"/>
    <n v="574481229"/>
    <s v="Twentieth Century Fox"/>
    <n v="108"/>
  </r>
  <r>
    <s v="Night of the Comet"/>
    <s v="PG-13"/>
    <s v="Comedy"/>
    <x v="18"/>
    <s v="November 16, 1984 (United States)"/>
    <n v="6.4"/>
    <n v="19000"/>
    <s v="Thom Eberhardt"/>
    <s v="Thom Eberhardt"/>
    <s v="Catherine Mary Stewart"/>
    <s v="United States"/>
    <n v="700000"/>
    <n v="14418922"/>
    <s v="Atlantic Entertainment Group"/>
    <n v="95"/>
  </r>
  <r>
    <s v="Night Watch"/>
    <s v="R"/>
    <s v="Action"/>
    <x v="1"/>
    <s v="March 3, 2006 (United States)"/>
    <n v="6.4"/>
    <n v="53000"/>
    <s v="Timur Bekmambetov"/>
    <s v="Timur Bekmambetov"/>
    <s v="Konstantin Khabenskiy"/>
    <s v="Russia"/>
    <n v="4200000"/>
    <n v="50336279"/>
    <s v="Bazelevs Production"/>
    <n v="114"/>
  </r>
  <r>
    <s v="Nighthawks"/>
    <s v="R"/>
    <s v="Action"/>
    <x v="12"/>
    <s v="April 10, 1981 (United States)"/>
    <n v="6.4"/>
    <n v="18000"/>
    <s v="Bruce Malmuth"/>
    <s v="David Shaber"/>
    <s v="Sylvester Stallone"/>
    <s v="United States"/>
    <n v="5000000"/>
    <n v="19905359"/>
    <s v="Universal Pictures"/>
    <n v="99"/>
  </r>
  <r>
    <s v="Not Without My Daughter"/>
    <s v="PG-13"/>
    <s v="Drama"/>
    <x v="16"/>
    <s v="January 11, 1991 (United States)"/>
    <n v="6.4"/>
    <n v="13000"/>
    <s v="Brian Gilbert"/>
    <s v="Betty Mahmoody"/>
    <s v="Sally Field"/>
    <s v="United States"/>
    <m/>
    <n v="14789113"/>
    <s v="PathÃ© Entertainment"/>
    <n v="116"/>
  </r>
  <r>
    <s v="Ode to Joy"/>
    <s v="R"/>
    <s v="Comedy"/>
    <x v="5"/>
    <s v="August 9, 2019 (United States)"/>
    <n v="6.4"/>
    <n v="4400"/>
    <s v="Jason Winer"/>
    <s v="Max Werner"/>
    <s v="Martin Freeman"/>
    <s v="United States"/>
    <m/>
    <n v="22594"/>
    <s v="Mosaic"/>
    <n v="97"/>
  </r>
  <r>
    <s v="Once Upon a Time in Mexico"/>
    <s v="R"/>
    <s v="Action"/>
    <x v="2"/>
    <s v="September 12, 2003 (United States)"/>
    <n v="6.4"/>
    <n v="156000"/>
    <s v="Robert Rodriguez"/>
    <s v="Robert Rodriguez"/>
    <s v="Antonio Banderas"/>
    <s v="United States"/>
    <n v="29000000"/>
    <n v="98769390"/>
    <s v="Columbia Pictures"/>
    <n v="102"/>
  </r>
  <r>
    <s v="One Crazy Summer"/>
    <s v="PG"/>
    <s v="Comedy"/>
    <x v="25"/>
    <s v="August 8, 1986 (United States)"/>
    <n v="6.4"/>
    <n v="14000"/>
    <s v="Savage Steve Holland"/>
    <s v="Savage Steve Holland"/>
    <s v="John Cusack"/>
    <s v="United States"/>
    <m/>
    <n v="13431806"/>
    <s v="A&amp;M Films"/>
    <n v="93"/>
  </r>
  <r>
    <s v="Only the Lonely"/>
    <s v="PG-13"/>
    <s v="Comedy"/>
    <x v="16"/>
    <s v="May 24, 1991 (United States)"/>
    <n v="6.4"/>
    <n v="10000"/>
    <s v="Chris Columbus"/>
    <s v="Chris Columbus"/>
    <s v="John Candy"/>
    <s v="United States"/>
    <m/>
    <n v="25092802"/>
    <s v="Twentieth Century Fox"/>
    <n v="104"/>
  </r>
  <r>
    <s v="Our Idiot Brother"/>
    <s v="R"/>
    <s v="Comedy"/>
    <x v="24"/>
    <s v="August 26, 2011 (United States)"/>
    <n v="6.4"/>
    <n v="85000"/>
    <s v="Jesse Peretz"/>
    <s v="Jesse Peretz"/>
    <s v="Paul Rudd"/>
    <s v="United States"/>
    <n v="5000000"/>
    <n v="25804448"/>
    <s v="Big Beach Films"/>
    <n v="90"/>
  </r>
  <r>
    <s v="Outside Providence"/>
    <s v="R"/>
    <s v="Comedy"/>
    <x v="11"/>
    <s v="September 1, 1999 (United States)"/>
    <n v="6.4"/>
    <n v="8600"/>
    <s v="Michael Corrente"/>
    <s v="Peter Farrelly"/>
    <s v="Shawn Hatosy"/>
    <s v="United States"/>
    <n v="7000000"/>
    <n v="7302522"/>
    <s v="Miramax"/>
    <n v="96"/>
  </r>
  <r>
    <s v="Pacific Heights"/>
    <s v="R"/>
    <s v="Thriller"/>
    <x v="32"/>
    <s v="September 28, 1990 (United States)"/>
    <n v="6.4"/>
    <n v="19000"/>
    <s v="John Schlesinger"/>
    <s v="Daniel Pyne"/>
    <s v="Melanie Griffith"/>
    <s v="United States"/>
    <n v="18000000"/>
    <n v="44926706"/>
    <s v="Morgan Creek Entertainment"/>
    <n v="102"/>
  </r>
  <r>
    <s v="Pain &amp; Gain"/>
    <s v="R"/>
    <s v="Action"/>
    <x v="33"/>
    <s v="April 26, 2013 (United States)"/>
    <n v="6.4"/>
    <n v="205000"/>
    <s v="Michael Bay"/>
    <s v="Christopher Markus"/>
    <s v="Mark Wahlberg"/>
    <s v="United States"/>
    <n v="26000000"/>
    <n v="87305549"/>
    <s v="Paramount Pictures"/>
    <n v="129"/>
  </r>
  <r>
    <s v="Panther"/>
    <s v="R"/>
    <s v="Drama"/>
    <x v="40"/>
    <s v="May 3, 1995 (United States)"/>
    <n v="6.4"/>
    <n v="2300"/>
    <s v="Mario Van Peebles"/>
    <s v="Melvin Van Peebles"/>
    <s v="Kadeem Hardison"/>
    <s v="United Kingdom"/>
    <m/>
    <n v="6834525"/>
    <s v="Gramercy Pictures (I)"/>
    <n v="124"/>
  </r>
  <r>
    <s v="Parkland"/>
    <s v="PG-13"/>
    <s v="Drama"/>
    <x v="33"/>
    <s v="October 2, 2013 (France)"/>
    <n v="6.4"/>
    <n v="15000"/>
    <s v="Peter Landesman"/>
    <s v="Peter Landesman"/>
    <s v="Zac Efron"/>
    <s v="United States"/>
    <n v="10000000"/>
    <n v="1412181"/>
    <s v="Exclusive Media Group"/>
    <n v="93"/>
  </r>
  <r>
    <s v="Pecker"/>
    <s v="R"/>
    <s v="Comedy"/>
    <x v="17"/>
    <s v="October 9, 1998 (Canada)"/>
    <n v="6.4"/>
    <n v="14000"/>
    <s v="John Waters"/>
    <s v="John Waters"/>
    <s v="Edward Furlong"/>
    <s v="United States"/>
    <n v="6000000"/>
    <n v="2281761"/>
    <s v="Polar Entertainment"/>
    <n v="87"/>
  </r>
  <r>
    <s v="Peggy Sue Got Married"/>
    <s v="PG-13"/>
    <s v="Comedy"/>
    <x v="25"/>
    <s v="October 10, 1986 (United States)"/>
    <n v="6.4"/>
    <n v="34000"/>
    <s v="Francis Ford Coppola"/>
    <s v="Jerry Leichtling"/>
    <s v="Kathleen Turner"/>
    <s v="United States"/>
    <n v="18000000"/>
    <n v="41488348"/>
    <s v="TriStar Pictures"/>
    <n v="103"/>
  </r>
  <r>
    <s v="Permanent Record"/>
    <s v="PG-13"/>
    <s v="Drama"/>
    <x v="28"/>
    <s v="April 22, 1988 (United States)"/>
    <n v="6.4"/>
    <n v="1900"/>
    <s v="Marisa Silver"/>
    <s v="Jarre Fees"/>
    <s v="Alan Boyce"/>
    <s v="United States"/>
    <n v="8000000"/>
    <n v="1893139"/>
    <s v="Paramount Pictures"/>
    <n v="91"/>
  </r>
  <r>
    <s v="Personal Services"/>
    <s v="R"/>
    <s v="Comedy"/>
    <x v="3"/>
    <s v="May 15, 1987 (United States)"/>
    <n v="6.4"/>
    <n v="1400"/>
    <s v="Terry Jones"/>
    <s v="David Leland"/>
    <s v="Julie Walters"/>
    <s v="United Kingdom"/>
    <n v="19897678"/>
    <n v="1744164"/>
    <s v="British Screen Productions"/>
    <n v="105"/>
  </r>
  <r>
    <s v="Phenomenon"/>
    <s v="PG"/>
    <s v="Drama"/>
    <x v="10"/>
    <s v="July 3, 1996 (United States)"/>
    <n v="6.4"/>
    <n v="76000"/>
    <s v="Jon Turteltaub"/>
    <s v="Gerald Di Pego"/>
    <s v="John Travolta"/>
    <s v="United States"/>
    <n v="32000000"/>
    <n v="152036382"/>
    <s v="Touchstone Pictures"/>
    <n v="123"/>
  </r>
  <r>
    <s v="Pitch Perfect 2"/>
    <s v="PG-13"/>
    <s v="Comedy"/>
    <x v="39"/>
    <s v="May 15, 2015 (United States)"/>
    <n v="6.4"/>
    <n v="146000"/>
    <s v="Elizabeth Banks"/>
    <s v="Kay Cannon"/>
    <s v="Anna Kendrick"/>
    <s v="United States"/>
    <n v="29000000"/>
    <n v="287144079"/>
    <s v="Brownstone Productions (II)"/>
    <n v="115"/>
  </r>
  <r>
    <s v="Plunkett &amp; Macleane"/>
    <s v="R"/>
    <s v="Action"/>
    <x v="11"/>
    <s v="April 2, 1999 (United Kingdom)"/>
    <n v="6.4"/>
    <n v="9700"/>
    <s v="Jake Scott"/>
    <s v="Selwyn Roberts"/>
    <s v="Robert Carlyle"/>
    <s v="United Kingdom"/>
    <m/>
    <n v="474900"/>
    <s v="Arts Council of England"/>
    <n v="99"/>
  </r>
  <r>
    <s v="Poison"/>
    <s v="Unrated"/>
    <s v="Drama"/>
    <x v="16"/>
    <s v="August 16, 1991 (Sweden)"/>
    <n v="6.4"/>
    <n v="4100"/>
    <s v="Todd Haynes"/>
    <s v="Jean Genet"/>
    <s v="Edith Meeks"/>
    <s v="United States"/>
    <n v="250000"/>
    <n v="787280"/>
    <s v="Bronze Eye Productions"/>
    <n v="85"/>
  </r>
  <r>
    <s v="Prancer"/>
    <s v="G"/>
    <s v="Drama"/>
    <x v="21"/>
    <s v="November 17, 1989 (United States)"/>
    <n v="6.4"/>
    <n v="4800"/>
    <s v="John D. Hancock"/>
    <s v="Greg Taylor"/>
    <s v="Sam Elliott"/>
    <s v="United States"/>
    <m/>
    <n v="18587135"/>
    <s v="Cineplex Odeon Films"/>
    <n v="103"/>
  </r>
  <r>
    <s v="Predators"/>
    <s v="R"/>
    <s v="Action"/>
    <x v="29"/>
    <s v="July 9, 2010 (United States)"/>
    <n v="6.4"/>
    <n v="216000"/>
    <s v="NimrÃ³d Antal"/>
    <s v="Alex Litvak"/>
    <s v="Adrien Brody"/>
    <s v="United States"/>
    <n v="40000000"/>
    <n v="127233108"/>
    <s v="Twentieth Century Fox"/>
    <n v="107"/>
  </r>
  <r>
    <s v="Project Almanac"/>
    <s v="PG-13"/>
    <s v="Drama"/>
    <x v="39"/>
    <s v="January 30, 2015 (United States)"/>
    <n v="6.4"/>
    <n v="77000"/>
    <s v="Dean Israelite"/>
    <s v="Jason Pagan"/>
    <s v="Amy Landecker"/>
    <s v="United States"/>
    <n v="12000000"/>
    <n v="33213241"/>
    <s v="Insurge Pictures"/>
    <n v="106"/>
  </r>
  <r>
    <s v="Rapa Nui"/>
    <s v="R"/>
    <s v="Action"/>
    <x v="13"/>
    <s v="September 9, 1994 (United States)"/>
    <n v="6.4"/>
    <n v="4700"/>
    <s v="Kevin Reynolds"/>
    <s v="Kevin Reynolds"/>
    <s v="Jason Scott Lee"/>
    <s v="United States"/>
    <n v="20000000"/>
    <n v="305070"/>
    <s v="Majestic Films International"/>
    <n v="107"/>
  </r>
  <r>
    <s v="Rat Race"/>
    <s v="PG-13"/>
    <s v="Action"/>
    <x v="7"/>
    <s v="August 17, 2001 (United States)"/>
    <n v="6.4"/>
    <n v="111000"/>
    <s v="Jerry Zucker"/>
    <s v="Andy Breckman"/>
    <s v="Breckin Meyer"/>
    <s v="United States"/>
    <n v="48000000"/>
    <n v="85498534"/>
    <s v="Paramount Pictures"/>
    <n v="112"/>
  </r>
  <r>
    <s v="Red Dawn"/>
    <s v="PG-13"/>
    <s v="Action"/>
    <x v="18"/>
    <s v="August 10, 1984 (United States)"/>
    <n v="6.4"/>
    <n v="53000"/>
    <s v="John Milius"/>
    <s v="Kevin Reynolds"/>
    <s v="Patrick Swayze"/>
    <s v="United States"/>
    <n v="17000000"/>
    <n v="38376497"/>
    <s v="United Artists"/>
    <n v="114"/>
  </r>
  <r>
    <s v="Red Joan"/>
    <s v="R"/>
    <s v="Biography"/>
    <x v="26"/>
    <s v="April 19, 2019 (United Kingdom)"/>
    <n v="6.4"/>
    <n v="11000"/>
    <s v="Trevor Nunn"/>
    <s v="Lindsay Shapero"/>
    <s v="Judi Dench"/>
    <s v="United Kingdom"/>
    <m/>
    <n v="10647493"/>
    <s v="Trademark Films"/>
    <n v="101"/>
  </r>
  <r>
    <s v="Revenge"/>
    <s v="R"/>
    <s v="Action"/>
    <x v="27"/>
    <s v="May 11, 2018 (United States)"/>
    <n v="6.4"/>
    <n v="39000"/>
    <s v="Coralie Fargeat"/>
    <s v="Coralie Fargeat"/>
    <s v="Matilda Anna Ingrid Lutz"/>
    <s v="France"/>
    <m/>
    <n v="913331"/>
    <s v="M.E.S. Productions"/>
    <n v="108"/>
  </r>
  <r>
    <s v="Revolver"/>
    <s v="R"/>
    <s v="Action"/>
    <x v="4"/>
    <s v="September 22, 2005 (United Kingdom)"/>
    <n v="6.4"/>
    <n v="92000"/>
    <s v="Guy Ritchie"/>
    <s v="Luc Besson"/>
    <s v="Jason Statham"/>
    <s v="France"/>
    <m/>
    <n v="7155807"/>
    <s v="EuropaCorp"/>
    <n v="111"/>
  </r>
  <r>
    <s v="Riddick"/>
    <s v="R"/>
    <s v="Action"/>
    <x v="33"/>
    <s v="September 6, 2013 (United States)"/>
    <n v="6.4"/>
    <n v="157000"/>
    <s v="David Twohy"/>
    <s v="David Twohy"/>
    <s v="Vin Diesel"/>
    <s v="Canada"/>
    <n v="38000000"/>
    <n v="98337295"/>
    <s v="Riddick Canada Productions"/>
    <n v="119"/>
  </r>
  <r>
    <s v="Road Trip"/>
    <s v="R"/>
    <s v="Comedy"/>
    <x v="8"/>
    <s v="May 19, 2000 (United States)"/>
    <n v="6.4"/>
    <n v="161000"/>
    <s v="Todd Phillips"/>
    <s v="Todd Phillips"/>
    <s v="Breckin Meyer"/>
    <s v="United States"/>
    <n v="16000000"/>
    <n v="119754278"/>
    <s v="Dreamworks Pictures"/>
    <n v="93"/>
  </r>
  <r>
    <s v="Rules of Engagement"/>
    <s v="R"/>
    <s v="Drama"/>
    <x v="8"/>
    <s v="April 7, 2000 (United States)"/>
    <n v="6.4"/>
    <n v="45000"/>
    <s v="William Friedkin"/>
    <s v="Jim Webb"/>
    <s v="Tommy Lee Jones"/>
    <s v="United Kingdom"/>
    <n v="60000000"/>
    <n v="71732303"/>
    <s v="Seven Arts Pictures"/>
    <n v="128"/>
  </r>
  <r>
    <s v="S.O.B."/>
    <s v="R"/>
    <s v="Comedy"/>
    <x v="12"/>
    <s v="July 1, 1981 (United States)"/>
    <n v="6.4"/>
    <n v="5700"/>
    <s v="Blake Edwards"/>
    <s v="Blake Edwards"/>
    <s v="Julie Andrews"/>
    <s v="United States"/>
    <n v="12000000"/>
    <n v="14867086"/>
    <s v="Artista Management"/>
    <n v="122"/>
  </r>
  <r>
    <s v="Salt"/>
    <s v="PG-13"/>
    <s v="Action"/>
    <x v="29"/>
    <s v="July 23, 2010 (United States)"/>
    <n v="6.4"/>
    <n v="301000"/>
    <s v="Phillip Noyce"/>
    <s v="Kurt Wimmer"/>
    <s v="Angelina Jolie"/>
    <s v="United States"/>
    <n v="110000000"/>
    <n v="293503354"/>
    <s v="Columbia Pictures"/>
    <n v="100"/>
  </r>
  <r>
    <s v="Screamers"/>
    <s v="R"/>
    <s v="Horror"/>
    <x v="40"/>
    <s v="January 26, 1996 (United States)"/>
    <n v="6.4"/>
    <n v="26000"/>
    <s v="Christian Duguay"/>
    <s v="Philip K. Dick"/>
    <s v="Peter Weller"/>
    <s v="Canada"/>
    <n v="20000000"/>
    <n v="5711695"/>
    <s v="Triumph Films"/>
    <n v="108"/>
  </r>
  <r>
    <s v="Session 9"/>
    <s v="R"/>
    <s v="Horror"/>
    <x v="7"/>
    <s v="September 14, 2001 (Italy)"/>
    <n v="6.4"/>
    <n v="56000"/>
    <s v="Brad Anderson"/>
    <s v="Brad Anderson"/>
    <s v="David Caruso"/>
    <s v="United States"/>
    <n v="1500000"/>
    <n v="1612259"/>
    <s v="USA Films"/>
    <n v="97"/>
  </r>
  <r>
    <s v="Shaft"/>
    <s v="R"/>
    <s v="Action"/>
    <x v="5"/>
    <s v="June 14, 2019 (United States)"/>
    <n v="6.4"/>
    <n v="48000"/>
    <s v="Tim Story"/>
    <s v="Ernest Tidyman"/>
    <s v="Samuel L. Jackson"/>
    <s v="United States"/>
    <n v="35000000"/>
    <n v="21360215"/>
    <s v="Davis Entertainment"/>
    <n v="111"/>
  </r>
  <r>
    <s v="Shag"/>
    <s v="PG"/>
    <s v="Comedy"/>
    <x v="28"/>
    <s v="July 21, 1989 (United States)"/>
    <n v="6.4"/>
    <n v="4000"/>
    <s v="Zelda Barron"/>
    <s v="Lanier Laney"/>
    <s v="Phoebe Cates"/>
    <s v="United Kingdom"/>
    <n v="5000000"/>
    <n v="6957975"/>
    <s v="Palace Pictures"/>
    <n v="98"/>
  </r>
  <r>
    <s v="She's Out of My League"/>
    <s v="R"/>
    <s v="Comedy"/>
    <x v="29"/>
    <s v="March 12, 2010 (United States)"/>
    <n v="6.4"/>
    <n v="130000"/>
    <s v="Jim Field Smith"/>
    <s v="Sean Anders"/>
    <s v="Jay Baruchel"/>
    <s v="United States"/>
    <n v="20000000"/>
    <n v="49779728"/>
    <s v="Dreamworks Pictures"/>
    <n v="104"/>
  </r>
  <r>
    <s v="Shiloh"/>
    <s v="PG"/>
    <s v="Drama"/>
    <x v="10"/>
    <s v="April 25, 1997 (United States)"/>
    <n v="6.4"/>
    <n v="3100"/>
    <s v="Dale Rosenbloom"/>
    <s v="Phyllis Reynolds Naylor"/>
    <s v="Blake Heron"/>
    <s v="United States"/>
    <m/>
    <n v="1007822"/>
    <s v="Good Dog Productions LLC"/>
    <n v="93"/>
  </r>
  <r>
    <s v="Shining Through"/>
    <s v="R"/>
    <s v="Drama"/>
    <x v="35"/>
    <s v="January 31, 1992 (United States)"/>
    <n v="6.4"/>
    <n v="9400"/>
    <s v="David Seltzer"/>
    <s v="Susan Isaacs"/>
    <s v="Michael Douglas"/>
    <s v="United States"/>
    <m/>
    <n v="43838238"/>
    <s v="Twentieth Century Fox"/>
    <n v="132"/>
  </r>
  <r>
    <s v="Short Time"/>
    <s v="PG-13"/>
    <s v="Comedy"/>
    <x v="32"/>
    <s v="May 4, 1990 (United States)"/>
    <n v="6.4"/>
    <n v="2200"/>
    <s v="Gregg Champion"/>
    <s v="John Blumenthal"/>
    <s v="Dabney Coleman"/>
    <s v="United States"/>
    <m/>
    <n v="4010647"/>
    <s v="Gladden Entertainment"/>
    <n v="97"/>
  </r>
  <r>
    <s v="Shortbus"/>
    <s v="Not Rated"/>
    <s v="Comedy"/>
    <x v="15"/>
    <s v="October 20, 2006 (United States)"/>
    <n v="6.4"/>
    <n v="32000"/>
    <s v="John Cameron Mitchell"/>
    <s v="John Cameron Mitchell"/>
    <s v="Sook-Yin Lee"/>
    <s v="United States"/>
    <n v="2000000"/>
    <n v="5526675"/>
    <s v="THINKFilm"/>
    <n v="101"/>
  </r>
  <r>
    <s v="Silver Bullet"/>
    <s v="R"/>
    <s v="Horror"/>
    <x v="38"/>
    <s v="October 11, 1985 (United States)"/>
    <n v="6.4"/>
    <n v="25000"/>
    <s v="Daniel Attias"/>
    <s v="Stephen King"/>
    <s v="Gary Busey"/>
    <s v="United States"/>
    <n v="7000000"/>
    <n v="12361866"/>
    <s v="Dino De Laurentiis Company"/>
    <n v="95"/>
  </r>
  <r>
    <s v="Single White Female"/>
    <s v="R"/>
    <s v="Drama"/>
    <x v="35"/>
    <s v="August 14, 1992 (United States)"/>
    <n v="6.4"/>
    <n v="34000"/>
    <s v="Barbet Schroeder"/>
    <s v="John Lutz"/>
    <s v="Bridget Fonda"/>
    <s v="United States"/>
    <n v="16000000"/>
    <n v="48017402"/>
    <s v="Columbia Pictures"/>
    <n v="107"/>
  </r>
  <r>
    <s v="Sister Act"/>
    <s v="PG"/>
    <s v="Comedy"/>
    <x v="35"/>
    <s v="May 29, 1992 (United States)"/>
    <n v="6.4"/>
    <n v="91000"/>
    <s v="Emile Ardolino"/>
    <s v="Paul Rudnick"/>
    <s v="Whoopi Goldberg"/>
    <s v="United States"/>
    <n v="31000000"/>
    <n v="231605150"/>
    <s v="Touchstone Pictures"/>
    <n v="100"/>
  </r>
  <r>
    <s v="Smilla's Sense of Snow"/>
    <s v="R"/>
    <s v="Crime"/>
    <x v="14"/>
    <s v="February 28, 1997 (United States)"/>
    <n v="6.4"/>
    <n v="14000"/>
    <s v="Bille August"/>
    <s v="Peter HÃ¸eg"/>
    <s v="Julia Ormond"/>
    <s v="Denmark"/>
    <n v="35000000"/>
    <n v="2372903"/>
    <s v="Constantin Film"/>
    <n v="121"/>
  </r>
  <r>
    <s v="Snitch"/>
    <s v="PG-13"/>
    <s v="Action"/>
    <x v="33"/>
    <s v="February 22, 2013 (United States)"/>
    <n v="6.4"/>
    <n v="85000"/>
    <s v="Ric Roman Waugh"/>
    <s v="Justin Haythe"/>
    <s v="Dwayne Johnson"/>
    <s v="United States"/>
    <n v="15000000"/>
    <n v="57824674"/>
    <s v="Exclusive Media Group"/>
    <n v="112"/>
  </r>
  <r>
    <s v="Son of a Gun"/>
    <s v="R"/>
    <s v="Action"/>
    <x v="20"/>
    <s v="December 11, 2014 (United States)"/>
    <n v="6.4"/>
    <n v="27000"/>
    <s v="Julius Avery"/>
    <s v="Julius Avery"/>
    <s v="Ewan McGregor"/>
    <s v="Australia"/>
    <m/>
    <n v="660241"/>
    <s v="Screen Australia"/>
    <n v="108"/>
  </r>
  <r>
    <s v="Space Cowboys"/>
    <s v="PG-13"/>
    <s v="Action"/>
    <x v="8"/>
    <s v="August 4, 2000 (United States)"/>
    <n v="6.4"/>
    <n v="75000"/>
    <s v="Clint Eastwood"/>
    <s v="Ken Kaufman"/>
    <s v="Clint Eastwood"/>
    <s v="United States"/>
    <n v="65000000"/>
    <n v="128884132"/>
    <s v="Clipsal Films"/>
    <n v="130"/>
  </r>
  <r>
    <s v="Spanglish"/>
    <s v="PG-13"/>
    <s v="Comedy"/>
    <x v="1"/>
    <s v="December 17, 2004 (United States)"/>
    <n v="6.4"/>
    <n v="81000"/>
    <s v="James L. Brooks"/>
    <s v="James L. Brooks"/>
    <s v="Adam Sandler"/>
    <s v="United States"/>
    <n v="80000000"/>
    <n v="55470154"/>
    <s v="Columbia Pictures"/>
    <n v="131"/>
  </r>
  <r>
    <s v="Special Forces"/>
    <s v="R"/>
    <s v="Action"/>
    <x v="24"/>
    <s v="November 2, 2011 (France)"/>
    <n v="6.4"/>
    <n v="18000"/>
    <s v="StÃ©phane Rybojad"/>
    <s v="StÃ©phane Rybojad"/>
    <s v="Diane Kruger"/>
    <s v="France"/>
    <m/>
    <n v="3424648"/>
    <s v="Easy Company"/>
    <n v="109"/>
  </r>
  <r>
    <s v="Spies Like Us"/>
    <s v="PG"/>
    <s v="Adventure"/>
    <x v="38"/>
    <s v="December 6, 1985 (United States)"/>
    <n v="6.4"/>
    <n v="45000"/>
    <s v="John Landis"/>
    <s v="Dan Aykroyd"/>
    <s v="Chevy Chase"/>
    <s v="United States"/>
    <n v="22000000"/>
    <n v="60088980"/>
    <s v="Warner Bros."/>
    <n v="102"/>
  </r>
  <r>
    <s v="St. Elmo's Fire"/>
    <s v="R"/>
    <s v="Drama"/>
    <x v="38"/>
    <s v="June 28, 1985 (United States)"/>
    <n v="6.4"/>
    <n v="38000"/>
    <s v="Joel Schumacher"/>
    <s v="Joel Schumacher"/>
    <s v="Demi Moore"/>
    <s v="United States"/>
    <n v="10000000"/>
    <n v="37803872"/>
    <s v="Columbia Pictures"/>
    <n v="110"/>
  </r>
  <r>
    <s v="Stanley &amp; Iris"/>
    <s v="PG-13"/>
    <s v="Drama"/>
    <x v="32"/>
    <s v="February 9, 1990 (United States)"/>
    <n v="6.4"/>
    <n v="7300"/>
    <s v="Martin Ritt"/>
    <s v="Pat Barker"/>
    <s v="Jane Fonda"/>
    <s v="United States"/>
    <n v="23000000"/>
    <n v="5820015"/>
    <s v="Metro-Goldwyn-Mayer (MGM)"/>
    <n v="104"/>
  </r>
  <r>
    <s v="Star Trek: Insurrection"/>
    <s v="PG"/>
    <s v="Action"/>
    <x v="17"/>
    <s v="December 11, 1998 (United States)"/>
    <n v="6.4"/>
    <n v="72000"/>
    <s v="Jonathan Frakes"/>
    <s v="Gene Roddenberry"/>
    <s v="Patrick Stewart"/>
    <s v="United States"/>
    <n v="58000000"/>
    <n v="112587658"/>
    <s v="Paramount Pictures"/>
    <n v="103"/>
  </r>
  <r>
    <s v="Star Trek: Nemesis"/>
    <s v="PG-13"/>
    <s v="Action"/>
    <x v="23"/>
    <s v="December 13, 2002 (United States)"/>
    <n v="6.4"/>
    <n v="75000"/>
    <s v="Stuart Baird"/>
    <s v="Gene Roddenberry"/>
    <s v="Patrick Stewart"/>
    <s v="United States"/>
    <n v="60000000"/>
    <n v="67336470"/>
    <s v="Paramount Pictures"/>
    <n v="116"/>
  </r>
  <r>
    <s v="Step Up Revolution"/>
    <s v="PG-13"/>
    <s v="Drama"/>
    <x v="36"/>
    <s v="July 27, 2012 (United States)"/>
    <n v="6.4"/>
    <n v="55000"/>
    <s v="Scott Speer"/>
    <s v="Amanda Brody"/>
    <s v="Kathryn McCormick"/>
    <s v="United States"/>
    <n v="33000000"/>
    <n v="140470746"/>
    <s v="Summit Entertainment"/>
    <n v="99"/>
  </r>
  <r>
    <s v="Stepping Out"/>
    <s v="PG"/>
    <s v="Comedy"/>
    <x v="16"/>
    <s v="October 11, 1991 (United States)"/>
    <n v="6.4"/>
    <n v="1100"/>
    <s v="Lewis Gilbert"/>
    <s v="Richard Harris"/>
    <s v="Liza Minnelli"/>
    <s v="United States"/>
    <m/>
    <n v="246000"/>
    <s v="Paramount Pictures"/>
    <n v="106"/>
  </r>
  <r>
    <s v="Stick It"/>
    <s v="PG-13"/>
    <s v="Comedy"/>
    <x v="15"/>
    <s v="April 28, 2006 (United States)"/>
    <n v="6.4"/>
    <n v="27000"/>
    <s v="Jessica Bendinger"/>
    <s v="Jessica Bendinger"/>
    <s v="Missy Peregrym"/>
    <s v="Germany"/>
    <m/>
    <n v="31976848"/>
    <s v="Kaltenbach Pictures"/>
    <n v="103"/>
  </r>
  <r>
    <s v="Stop-Loss"/>
    <s v="R"/>
    <s v="Drama"/>
    <x v="0"/>
    <s v="March 28, 2008 (United States)"/>
    <n v="6.4"/>
    <n v="20000"/>
    <s v="Kimberly Peirce"/>
    <s v="Mark Richard"/>
    <s v="Ryan Phillippe"/>
    <s v="United States"/>
    <n v="25000000"/>
    <n v="11212953"/>
    <s v="Paramount Pictures"/>
    <n v="112"/>
  </r>
  <r>
    <s v="Street Smart"/>
    <s v="R"/>
    <s v="Crime"/>
    <x v="3"/>
    <s v="March 20, 1987 (United States)"/>
    <n v="6.4"/>
    <n v="2900"/>
    <s v="Jerry Schatzberg"/>
    <s v="David Freeman"/>
    <s v="Christopher Reeve"/>
    <s v="United States"/>
    <n v="5000000"/>
    <n v="1119112"/>
    <s v="Golan-Globus Productions"/>
    <n v="97"/>
  </r>
  <r>
    <s v="Surviving Picasso"/>
    <s v="R"/>
    <s v="Biography"/>
    <x v="10"/>
    <s v="September 20, 1996 (United States)"/>
    <n v="6.4"/>
    <n v="7000"/>
    <s v="James Ivory"/>
    <s v="Arianna Huffington"/>
    <s v="Anthony Hopkins"/>
    <s v="United States"/>
    <n v="16000000"/>
    <n v="2021348"/>
    <s v="Merchant Ivory Productions"/>
    <n v="125"/>
  </r>
  <r>
    <s v="Switchback"/>
    <s v="R"/>
    <s v="Crime"/>
    <x v="14"/>
    <s v="October 31, 1997 (United States)"/>
    <n v="6.4"/>
    <n v="13000"/>
    <s v="Jeb Stuart"/>
    <s v="Jeb Stuart"/>
    <s v="Danny Glover"/>
    <s v="United States"/>
    <n v="37000000"/>
    <n v="6492660"/>
    <s v="Pacific Western"/>
    <n v="118"/>
  </r>
  <r>
    <s v="Sylvester"/>
    <s v="PG"/>
    <s v="Drama"/>
    <x v="38"/>
    <s v="March 15, 1985 (United States)"/>
    <n v="6.4"/>
    <n v="404"/>
    <s v="Tim Hunter"/>
    <s v="Carol Sobieski"/>
    <s v="Richard Farnsworth"/>
    <s v="United States"/>
    <m/>
    <n v="385687"/>
    <s v="Columbia Pictures"/>
    <n v="104"/>
  </r>
  <r>
    <s v="Tale of Tales"/>
    <s v="R"/>
    <s v="Drama"/>
    <x v="39"/>
    <s v="April 22, 2016 (United States)"/>
    <n v="6.4"/>
    <n v="27000"/>
    <s v="Matteo Garrone"/>
    <s v="Edoardo Albinati"/>
    <s v="Salma Hayek"/>
    <s v="Italy"/>
    <m/>
    <n v="5497104"/>
    <s v="Archimede"/>
    <n v="134"/>
  </r>
  <r>
    <s v="Tales from Earthsea"/>
    <s v="PG-13"/>
    <s v="Animation"/>
    <x v="15"/>
    <s v="July 29, 2006 (Japan)"/>
    <n v="6.4"/>
    <n v="37000"/>
    <s v="GorÃ´ Miyazaki"/>
    <s v="Ursula K. Le Guin"/>
    <s v="Timothy Dalton"/>
    <s v="Japan"/>
    <m/>
    <n v="68673762"/>
    <s v="Buena Vista Home Entertainment"/>
    <n v="115"/>
  </r>
  <r>
    <s v="Tales from the Hood"/>
    <s v="R"/>
    <s v="Crime"/>
    <x v="40"/>
    <s v="May 24, 1995 (United States)"/>
    <n v="6.4"/>
    <n v="7400"/>
    <s v="Rusty Cundieff"/>
    <s v="Rusty Cundieff"/>
    <s v="Clarence Williams III"/>
    <s v="United States"/>
    <n v="6000000"/>
    <n v="11837928"/>
    <s v="40 Acres &amp; A Mule Filmworks"/>
    <n v="98"/>
  </r>
  <r>
    <s v="Tango &amp; Cash"/>
    <s v="R"/>
    <s v="Action"/>
    <x v="21"/>
    <s v="December 22, 1989 (United States)"/>
    <n v="6.4"/>
    <n v="98000"/>
    <s v="Andrey Konchalovskiy"/>
    <s v="Randy Feldman"/>
    <s v="Sylvester Stallone"/>
    <s v="United States"/>
    <n v="55000000"/>
    <n v="63408614"/>
    <s v="Warner Bros."/>
    <n v="104"/>
  </r>
  <r>
    <s v="Tetsuo II: Body Hammer"/>
    <s v="R"/>
    <s v="Action"/>
    <x v="35"/>
    <s v="August 15, 1997 (United States)"/>
    <n v="6.4"/>
    <n v="4200"/>
    <s v="Shin'ya Tsukamoto"/>
    <s v="Shin'ya Tsukamoto"/>
    <s v="TomorÃ´ Taguchi"/>
    <s v="Japan"/>
    <m/>
    <m/>
    <s v="F2"/>
    <n v="83"/>
  </r>
  <r>
    <s v="Thanks for Sharing"/>
    <s v="R"/>
    <s v="Comedy"/>
    <x v="36"/>
    <s v="September 14, 2013 (Denmark)"/>
    <n v="6.4"/>
    <n v="27000"/>
    <s v="Stuart Blumberg"/>
    <s v="Stuart Blumberg"/>
    <s v="Mark Ruffalo"/>
    <s v="United States"/>
    <m/>
    <n v="3499442"/>
    <s v="Class 5 Films"/>
    <n v="112"/>
  </r>
  <r>
    <s v="The Adventures of Buckaroo Banzai Across the 8th Dimension"/>
    <s v="PG"/>
    <s v="Adventure"/>
    <x v="18"/>
    <s v="October 5, 1984 (Canada)"/>
    <n v="6.4"/>
    <n v="25000"/>
    <s v="W.D. Richter"/>
    <s v="Earl Mac Rauch"/>
    <s v="Peter Weller"/>
    <s v="United States"/>
    <m/>
    <n v="6254148"/>
    <s v="Sherwood Productions"/>
    <n v="103"/>
  </r>
  <r>
    <s v="The Adventures of Ford Fairlane"/>
    <s v="R"/>
    <s v="Action"/>
    <x v="32"/>
    <s v="July 11, 1990 (United States)"/>
    <n v="6.4"/>
    <n v="17000"/>
    <s v="Renny Harlin"/>
    <s v="Daniel Waters"/>
    <s v="Andrew Dice Clay"/>
    <s v="United States"/>
    <n v="20000000"/>
    <n v="21413502"/>
    <s v="Twentieth Century Fox"/>
    <n v="104"/>
  </r>
  <r>
    <s v="The Angry Birds Movie 2"/>
    <s v="PG"/>
    <s v="Animation"/>
    <x v="5"/>
    <s v="August 14, 2019 (United States)"/>
    <n v="6.4"/>
    <n v="24000"/>
    <s v="Thurop Van Orman"/>
    <s v="Peter Ackerman"/>
    <s v="Jason Sudeikis"/>
    <s v="Finland"/>
    <n v="65000000"/>
    <n v="147792047"/>
    <s v="Sony Pictures Animation"/>
    <n v="97"/>
  </r>
  <r>
    <s v="The Answer Man"/>
    <s v="R"/>
    <s v="Comedy"/>
    <x v="9"/>
    <s v="December 30, 2009 (France)"/>
    <n v="6.4"/>
    <n v="6500"/>
    <s v="John Hindman"/>
    <s v="John Hindman"/>
    <s v="Jeff Daniels"/>
    <s v="United States"/>
    <m/>
    <n v="26676"/>
    <s v="120dB Films"/>
    <n v="95"/>
  </r>
  <r>
    <s v="The Bedroom Window"/>
    <s v="R"/>
    <s v="Crime"/>
    <x v="3"/>
    <s v="January 16, 1987 (United States)"/>
    <n v="6.4"/>
    <n v="5100"/>
    <s v="Curtis Hanson"/>
    <s v="Anne Holden"/>
    <s v="Steve Guttenberg"/>
    <s v="United States"/>
    <n v="8300000"/>
    <n v="12640385"/>
    <s v="De Laurentiis Entertainment Group (DEG)"/>
    <n v="112"/>
  </r>
  <r>
    <s v="The BFG"/>
    <s v="PG"/>
    <s v="Adventure"/>
    <x v="30"/>
    <s v="July 1, 2016 (United States)"/>
    <n v="6.4"/>
    <n v="80000"/>
    <s v="Steven Spielberg"/>
    <s v="Melissa Mathison"/>
    <s v="Mark Rylance"/>
    <s v="United States"/>
    <n v="140000000"/>
    <n v="195243411"/>
    <s v="Walt Disney Pictures"/>
    <n v="117"/>
  </r>
  <r>
    <s v="The Black Cauldron"/>
    <s v="PG"/>
    <s v="Animation"/>
    <x v="38"/>
    <s v="July 24, 1985 (United States)"/>
    <n v="6.4"/>
    <n v="33000"/>
    <s v="Ted Berman"/>
    <s v="Lloyd Alexander"/>
    <s v="Grant Bardsley"/>
    <s v="United States"/>
    <n v="44000000"/>
    <n v="21288692"/>
    <s v="Walt Disney Pictures"/>
    <n v="80"/>
  </r>
  <r>
    <s v="The Border"/>
    <s v="R"/>
    <s v="Crime"/>
    <x v="31"/>
    <s v="February 12, 1982 (United States)"/>
    <n v="6.4"/>
    <n v="6100"/>
    <s v="Tony Richardson"/>
    <s v="Deric Washburn"/>
    <s v="Jack Nicholson"/>
    <s v="United States"/>
    <n v="22000000"/>
    <n v="6118683"/>
    <s v="Efer Productions"/>
    <n v="108"/>
  </r>
  <r>
    <s v="The Brass Teapot"/>
    <s v="R"/>
    <s v="Comedy"/>
    <x v="36"/>
    <s v="April 15, 2013 (United States)"/>
    <n v="6.4"/>
    <n v="15000"/>
    <s v="Ramaa Mosley"/>
    <s v="Tim Macy"/>
    <s v="Juno Temple"/>
    <s v="United States"/>
    <n v="900000"/>
    <n v="245027"/>
    <s v="Atlantic Pictures (II)"/>
    <n v="101"/>
  </r>
  <r>
    <s v="The Cell"/>
    <s v="R"/>
    <s v="Crime"/>
    <x v="8"/>
    <s v="August 18, 2000 (United States)"/>
    <n v="6.4"/>
    <n v="97000"/>
    <s v="Tarsem Singh"/>
    <s v="Mark Protosevich"/>
    <s v="Jennifer Lopez"/>
    <s v="United States"/>
    <n v="33000000"/>
    <n v="104155843"/>
    <s v="New Line Cinema"/>
    <n v="107"/>
  </r>
  <r>
    <s v="The Collector"/>
    <s v="R"/>
    <s v="Horror"/>
    <x v="9"/>
    <s v="July 31, 2009 (United States)"/>
    <n v="6.4"/>
    <n v="61000"/>
    <s v="Marcus Dunstan"/>
    <s v="Patrick Melton"/>
    <s v="Josh Stewart"/>
    <s v="United States"/>
    <n v="6000000"/>
    <n v="10234475"/>
    <s v="LD Entertainment"/>
    <n v="90"/>
  </r>
  <r>
    <s v="The Company You Keep"/>
    <s v="R"/>
    <s v="Drama"/>
    <x v="36"/>
    <s v="April 26, 2013 (United States)"/>
    <n v="6.4"/>
    <n v="32000"/>
    <s v="Robert Redford"/>
    <s v="Lem Dobbs"/>
    <s v="Robert Redford"/>
    <s v="United States"/>
    <n v="2000000"/>
    <n v="20014680"/>
    <s v="Voltage Pictures"/>
    <n v="125"/>
  </r>
  <r>
    <s v="The Craft"/>
    <s v="R"/>
    <s v="Drama"/>
    <x v="10"/>
    <s v="May 3, 1996 (United States)"/>
    <n v="6.4"/>
    <n v="82000"/>
    <s v="Andrew Fleming"/>
    <s v="Peter Filardi"/>
    <s v="Robin Tunney"/>
    <s v="United States"/>
    <n v="15000000"/>
    <n v="24819936"/>
    <s v="Columbia Pictures"/>
    <n v="101"/>
  </r>
  <r>
    <s v="The Day After Tomorrow"/>
    <s v="PG-13"/>
    <s v="Action"/>
    <x v="1"/>
    <s v="May 28, 2004 (United States)"/>
    <n v="6.4"/>
    <n v="424000"/>
    <s v="Roland Emmerich"/>
    <s v="Roland Emmerich"/>
    <s v="Dennis Quaid"/>
    <s v="United States"/>
    <n v="125000000"/>
    <n v="552639571"/>
    <s v="Twentieth Century Fox"/>
    <n v="124"/>
  </r>
  <r>
    <s v="The Deep End of the Ocean"/>
    <s v="PG-13"/>
    <s v="Drama"/>
    <x v="11"/>
    <s v="March 12, 1999 (United States)"/>
    <n v="6.4"/>
    <n v="13000"/>
    <s v="Ulu Grosbard"/>
    <s v="Jacquelyn Mitchard"/>
    <s v="Michelle Pfeiffer"/>
    <s v="United States"/>
    <n v="38000000"/>
    <n v="28121100"/>
    <s v="Columbia Pictures"/>
    <n v="106"/>
  </r>
  <r>
    <s v="The Dictator"/>
    <s v="R"/>
    <s v="Comedy"/>
    <x v="36"/>
    <s v="May 16, 2012 (United States)"/>
    <n v="6.4"/>
    <n v="286000"/>
    <s v="Larry Charles"/>
    <s v="Sacha Baron Cohen"/>
    <s v="Sacha Baron Cohen"/>
    <s v="United States"/>
    <n v="65000000"/>
    <n v="179379533"/>
    <s v="Paramount Pictures"/>
    <n v="83"/>
  </r>
  <r>
    <s v="The Exorcist III"/>
    <s v="R"/>
    <s v="Drama"/>
    <x v="32"/>
    <s v="August 17, 1990 (United States)"/>
    <n v="6.4"/>
    <n v="27000"/>
    <s v="William Peter Blatty"/>
    <s v="William Peter Blatty"/>
    <s v="George C. Scott"/>
    <s v="United States"/>
    <m/>
    <n v="39024251"/>
    <s v="Morgan Creek Entertainment"/>
    <n v="110"/>
  </r>
  <r>
    <s v="The Final Option"/>
    <s v="R"/>
    <s v="Action"/>
    <x v="31"/>
    <s v="September 16, 1983 (United States)"/>
    <n v="6.4"/>
    <n v="3000"/>
    <s v="Ian Sharp"/>
    <s v="George Markstein"/>
    <s v="Lewis Collins"/>
    <s v="Switzerland"/>
    <n v="6000000"/>
    <n v="2666873"/>
    <s v="Richmond Light Horse Productions"/>
    <n v="125"/>
  </r>
  <r>
    <s v="The First Wives Club"/>
    <s v="PG"/>
    <s v="Comedy"/>
    <x v="10"/>
    <s v="September 20, 1996 (United States)"/>
    <n v="6.4"/>
    <n v="45000"/>
    <s v="Hugh Wilson"/>
    <s v="Olivia Goldsmith"/>
    <s v="Goldie Hawn"/>
    <s v="United States"/>
    <n v="26000000"/>
    <n v="181489203"/>
    <s v="Paramount Pictures"/>
    <n v="103"/>
  </r>
  <r>
    <s v="The Garden"/>
    <s v="Unrated"/>
    <s v="Drama"/>
    <x v="32"/>
    <s v="1990 (United States)"/>
    <n v="6.4"/>
    <n v="840"/>
    <s v="Derek Jarman"/>
    <m/>
    <s v="Tilda Swinton"/>
    <s v="United Kingdom"/>
    <m/>
    <n v="5006"/>
    <s v="Basilisk Communications"/>
    <n v="92"/>
  </r>
  <r>
    <s v="The General's Daughter"/>
    <s v="R"/>
    <s v="Crime"/>
    <x v="11"/>
    <s v="June 18, 1999 (United States)"/>
    <n v="6.4"/>
    <n v="55000"/>
    <s v="Simon West"/>
    <s v="Nelson DeMille"/>
    <s v="John Travolta"/>
    <s v="United States"/>
    <n v="95000000"/>
    <n v="149705852"/>
    <s v="Paramount Pictures"/>
    <n v="116"/>
  </r>
  <r>
    <s v="The Good Girl"/>
    <s v="R"/>
    <s v="Drama"/>
    <x v="23"/>
    <s v="August 30, 2002 (United States)"/>
    <n v="6.4"/>
    <n v="44000"/>
    <s v="Miguel Arteta"/>
    <s v="Mike White"/>
    <s v="Jennifer Aniston"/>
    <s v="United States"/>
    <n v="8000000"/>
    <n v="16860964"/>
    <s v="Flan de Coco Films"/>
    <n v="93"/>
  </r>
  <r>
    <s v="The Good Son"/>
    <s v="R"/>
    <s v="Drama"/>
    <x v="34"/>
    <s v="September 24, 1993 (United States)"/>
    <n v="6.4"/>
    <n v="37000"/>
    <s v="Joseph Ruben"/>
    <s v="Ian McEwan"/>
    <s v="Macaulay Culkin"/>
    <s v="United States"/>
    <n v="17000000"/>
    <n v="60613008"/>
    <s v="Twentieth Century Fox"/>
    <n v="87"/>
  </r>
  <r>
    <s v="The Hangover Part II"/>
    <s v="R"/>
    <s v="Comedy"/>
    <x v="24"/>
    <s v="May 26, 2011 (United States)"/>
    <n v="6.4"/>
    <n v="472000"/>
    <s v="Todd Phillips"/>
    <s v="Craig Mazin"/>
    <s v="Bradley Cooper"/>
    <s v="United States"/>
    <n v="80000000"/>
    <n v="586764305"/>
    <s v="Warner Bros."/>
    <n v="102"/>
  </r>
  <r>
    <s v="The Hard Way"/>
    <s v="R"/>
    <s v="Action"/>
    <x v="16"/>
    <s v="March 8, 1991 (United States)"/>
    <n v="6.4"/>
    <n v="19000"/>
    <s v="John Badham"/>
    <s v="Lem Dobbs"/>
    <s v="Michael J. Fox"/>
    <s v="United States"/>
    <n v="24000000"/>
    <n v="65595485"/>
    <s v="Universal Pictures"/>
    <n v="111"/>
  </r>
  <r>
    <s v="The Heart Is Deceitful Above All Things"/>
    <s v="R"/>
    <s v="Drama"/>
    <x v="1"/>
    <s v="January 19, 2005 (France)"/>
    <n v="6.4"/>
    <n v="6500"/>
    <s v="Asia Argento"/>
    <s v="Laura Albert"/>
    <s v="Asia Argento"/>
    <s v="United States"/>
    <m/>
    <n v="217499"/>
    <s v="Above All Things Inc."/>
    <n v="97"/>
  </r>
  <r>
    <s v="The Hills Have Eyes"/>
    <s v="R"/>
    <s v="Horror"/>
    <x v="15"/>
    <s v="March 10, 2006 (United States)"/>
    <n v="6.4"/>
    <n v="162000"/>
    <s v="Alexandre Aja"/>
    <s v="Wes Craven"/>
    <s v="Ted Levine"/>
    <s v="United States"/>
    <n v="15000000"/>
    <n v="70009308"/>
    <s v="Craven-Maddalena Films"/>
    <n v="107"/>
  </r>
  <r>
    <s v="The Hot Spot"/>
    <s v="R"/>
    <s v="Crime"/>
    <x v="32"/>
    <s v="October 26, 1990 (United States)"/>
    <n v="6.4"/>
    <n v="11000"/>
    <s v="Dennis Hopper"/>
    <s v="Charles Williams"/>
    <s v="Don Johnson"/>
    <s v="United States"/>
    <n v="13000000"/>
    <n v="1293976"/>
    <s v="Orion Pictures"/>
    <n v="130"/>
  </r>
  <r>
    <s v="The House of the Devil"/>
    <s v="R"/>
    <s v="Horror"/>
    <x v="9"/>
    <s v="April 25, 2009 (Brazil)"/>
    <n v="6.4"/>
    <n v="42000"/>
    <s v="Ti West"/>
    <s v="Ti West"/>
    <s v="Jocelin Donahue"/>
    <s v="United States"/>
    <n v="900000"/>
    <n v="101215"/>
    <s v="MPI Media Group"/>
    <n v="95"/>
  </r>
  <r>
    <s v="The Housemaid"/>
    <s v="Not Rated"/>
    <s v="Drama"/>
    <x v="29"/>
    <s v="January 26, 2011 (United States)"/>
    <n v="6.4"/>
    <n v="9800"/>
    <s v="Sang-soo Im"/>
    <s v="Ki-young Kim"/>
    <s v="Jeon Do-yeon"/>
    <s v="South Korea"/>
    <m/>
    <n v="15038301"/>
    <s v="Sidus FNH-Benex Cinema Fund 1"/>
    <n v="107"/>
  </r>
  <r>
    <s v="The Informant!"/>
    <s v="R"/>
    <s v="Biography"/>
    <x v="9"/>
    <s v="September 18, 2009 (United States)"/>
    <n v="6.4"/>
    <n v="64000"/>
    <s v="Steven Soderbergh"/>
    <s v="Scott Z. Burns"/>
    <s v="Matt Damon"/>
    <s v="United States"/>
    <n v="22000000"/>
    <n v="41771168"/>
    <s v="Warner Bros."/>
    <n v="108"/>
  </r>
  <r>
    <s v="The Inkwell"/>
    <s v="R"/>
    <s v="Comedy"/>
    <x v="13"/>
    <s v="April 22, 1994 (United States)"/>
    <n v="6.4"/>
    <n v="1400"/>
    <s v="Matty Rich"/>
    <s v="Trey Ellis"/>
    <s v="Larenz Tate"/>
    <s v="United States"/>
    <m/>
    <n v="8880705"/>
    <s v="Touchstone Pictures"/>
    <n v="110"/>
  </r>
  <r>
    <s v="The Interpreter"/>
    <s v="PG-13"/>
    <s v="Crime"/>
    <x v="4"/>
    <s v="April 22, 2005 (United States)"/>
    <n v="6.4"/>
    <n v="101000"/>
    <s v="Sydney Pollack"/>
    <s v="Martin Stellman"/>
    <s v="Nicole Kidman"/>
    <s v="United Kingdom"/>
    <n v="80000000"/>
    <n v="162944923"/>
    <s v="Universal Pictures"/>
    <n v="128"/>
  </r>
  <r>
    <s v="The Invention of Lying"/>
    <s v="PG-13"/>
    <s v="Comedy"/>
    <x v="9"/>
    <s v="October 2, 2009 (United States)"/>
    <n v="6.4"/>
    <n v="133000"/>
    <s v="Ricky Gervais"/>
    <s v="Ricky Gervais"/>
    <s v="Ricky Gervais"/>
    <s v="United States"/>
    <n v="18500000"/>
    <n v="32406507"/>
    <s v="Warner Bros."/>
    <n v="100"/>
  </r>
  <r>
    <s v="The Iron Lady"/>
    <s v="PG-13"/>
    <s v="Biography"/>
    <x v="24"/>
    <s v="January 13, 2012 (United States)"/>
    <n v="6.4"/>
    <n v="105000"/>
    <s v="Phyllida Lloyd"/>
    <s v="Abi Morgan"/>
    <s v="Meryl Streep"/>
    <s v="United Kingdom"/>
    <n v="13000000"/>
    <n v="115890699"/>
    <s v="DJ Films"/>
    <n v="105"/>
  </r>
  <r>
    <s v="The Jackal"/>
    <s v="R"/>
    <s v="Action"/>
    <x v="14"/>
    <s v="November 14, 1997 (United States)"/>
    <n v="6.4"/>
    <n v="109000"/>
    <s v="Michael Caton-Jones"/>
    <s v="Kenneth Ross"/>
    <s v="Bruce Willis"/>
    <s v="United States"/>
    <n v="60000000"/>
    <n v="159330280"/>
    <s v="Universal Pictures"/>
    <n v="124"/>
  </r>
  <r>
    <s v="The Joneses"/>
    <s v="R"/>
    <s v="Comedy"/>
    <x v="9"/>
    <s v="April 23, 2010 (United States)"/>
    <n v="6.4"/>
    <n v="39000"/>
    <s v="Derrick Borte"/>
    <s v="Randy T. Dinzler"/>
    <s v="Demi Moore"/>
    <s v="United States"/>
    <n v="10000000"/>
    <n v="7043835"/>
    <s v="Echo Lake Entertainment"/>
    <n v="96"/>
  </r>
  <r>
    <s v="The Last Kiss"/>
    <s v="R"/>
    <s v="Comedy"/>
    <x v="15"/>
    <s v="September 15, 2006 (United States)"/>
    <n v="6.4"/>
    <n v="41000"/>
    <s v="Tony Goldwyn"/>
    <s v="Paul Haggis"/>
    <s v="Zach Braff"/>
    <s v="United States"/>
    <n v="20000000"/>
    <n v="15852401"/>
    <s v="Lakeshore Entertainment"/>
    <n v="104"/>
  </r>
  <r>
    <s v="The Least of These: The Graham Staines Story"/>
    <s v="PG-13"/>
    <s v="Drama"/>
    <x v="5"/>
    <s v="March 29, 2019 (India)"/>
    <n v="6.4"/>
    <n v="806"/>
    <s v="Aneesh Daniel"/>
    <s v="Andrew E. Matthews"/>
    <s v="Sharman Joshi"/>
    <s v="United States"/>
    <m/>
    <n v="695164"/>
    <s v="Skypass Entertainment"/>
    <n v="112"/>
  </r>
  <r>
    <s v="The Lone Ranger"/>
    <s v="PG-13"/>
    <s v="Action"/>
    <x v="33"/>
    <s v="July 3, 2013 (United States)"/>
    <n v="6.4"/>
    <n v="225000"/>
    <s v="Gore Verbinski"/>
    <s v="Justin Haythe"/>
    <s v="Johnny Depp"/>
    <s v="United States"/>
    <n v="215000000"/>
    <n v="260502115"/>
    <s v="Walt Disney Pictures"/>
    <n v="150"/>
  </r>
  <r>
    <s v="The Longest Yard"/>
    <s v="PG-13"/>
    <s v="Comedy"/>
    <x v="4"/>
    <s v="May 27, 2005 (United States)"/>
    <n v="6.4"/>
    <n v="167000"/>
    <s v="Peter Segal"/>
    <s v="Albert S. Ruddy"/>
    <s v="Adam Sandler"/>
    <s v="United States"/>
    <n v="82000000"/>
    <n v="191466556"/>
    <s v="Paramount Pictures"/>
    <n v="113"/>
  </r>
  <r>
    <s v="The Lorax"/>
    <s v="PG"/>
    <s v="Animation"/>
    <x v="36"/>
    <s v="March 2, 2012 (United States)"/>
    <n v="6.4"/>
    <n v="102000"/>
    <s v="Chris Renaud"/>
    <s v="Dr. Seuss"/>
    <s v="Zac Efron"/>
    <s v="United States"/>
    <n v="70000000"/>
    <n v="348840316"/>
    <s v="Universal Pictures"/>
    <n v="86"/>
  </r>
  <r>
    <s v="The Mambo Kings"/>
    <s v="R"/>
    <s v="Drama"/>
    <x v="35"/>
    <s v="February 28, 1992 (United States)"/>
    <n v="6.4"/>
    <n v="5200"/>
    <s v="Arne Glimcher"/>
    <s v="Oscar Hijuelos"/>
    <s v="Armand Assante"/>
    <s v="France"/>
    <n v="15500000"/>
    <n v="6742168"/>
    <s v="Alcor Films"/>
    <n v="104"/>
  </r>
  <r>
    <s v="The Man Who Killed Don Quixote"/>
    <s v="Not Rated"/>
    <s v="Adventure"/>
    <x v="26"/>
    <s v="May 19, 2018 (France)"/>
    <n v="6.4"/>
    <n v="17000"/>
    <s v="Terry Gilliam"/>
    <s v="Terry Gilliam"/>
    <s v="JosÃ© Luis Ferrer"/>
    <s v="Spain"/>
    <m/>
    <n v="2390383"/>
    <s v="Alacran Pictures"/>
    <n v="132"/>
  </r>
  <r>
    <s v="The Man with Two Brains"/>
    <s v="R"/>
    <s v="Comedy"/>
    <x v="19"/>
    <s v="June 3, 1983 (United States)"/>
    <n v="6.4"/>
    <n v="25000"/>
    <s v="Carl Reiner"/>
    <s v="George Gipe"/>
    <s v="Steve Martin"/>
    <s v="United States"/>
    <m/>
    <n v="10353438"/>
    <s v="Aspen Film Society"/>
    <n v="93"/>
  </r>
  <r>
    <s v="The Messenger: The Story of Joan of Arc"/>
    <s v="R"/>
    <s v="Adventure"/>
    <x v="11"/>
    <s v="November 12, 1999 (United States)"/>
    <n v="6.4"/>
    <n v="65000"/>
    <s v="Luc Besson"/>
    <s v="Andrew Birkin"/>
    <s v="Milla Jovovich"/>
    <s v="France"/>
    <n v="85000000"/>
    <n v="66976317"/>
    <s v="Columbia Pictures"/>
    <n v="148"/>
  </r>
  <r>
    <s v="The Money Pit"/>
    <s v="PG"/>
    <s v="Comedy"/>
    <x v="25"/>
    <s v="March 26, 1986 (United States)"/>
    <n v="6.4"/>
    <n v="54000"/>
    <s v="Richard Benjamin"/>
    <s v="David Giler"/>
    <s v="Tom Hanks"/>
    <s v="United States"/>
    <n v="10000000"/>
    <n v="54999651"/>
    <s v="Amblin Entertainment"/>
    <n v="91"/>
  </r>
  <r>
    <s v="The Mothman Prophecies"/>
    <s v="PG-13"/>
    <s v="Drama"/>
    <x v="23"/>
    <s v="January 25, 2002 (United States)"/>
    <n v="6.4"/>
    <n v="77000"/>
    <s v="Mark Pellington"/>
    <s v="Richard Hatem"/>
    <s v="Richard Gere"/>
    <s v="United States"/>
    <n v="32000000"/>
    <n v="55305279"/>
    <s v="Lakeshore Entertainment"/>
    <n v="119"/>
  </r>
  <r>
    <s v="The Mountain Between Us"/>
    <s v="PG-13"/>
    <s v="Action"/>
    <x v="27"/>
    <s v="October 6, 2017 (United States)"/>
    <n v="6.4"/>
    <n v="70000"/>
    <s v="Hany Abu-Assad"/>
    <s v="Chris Weitz"/>
    <s v="Kate Winslet"/>
    <s v="United States"/>
    <n v="35000000"/>
    <n v="62832209"/>
    <s v="Chernin Entertainment"/>
    <n v="112"/>
  </r>
  <r>
    <s v="The Mummy Returns"/>
    <s v="PG-13"/>
    <s v="Action"/>
    <x v="7"/>
    <s v="May 4, 2001 (United States)"/>
    <n v="6.4"/>
    <n v="307000"/>
    <s v="Stephen Sommers"/>
    <s v="Stephen Sommers"/>
    <s v="Brendan Fraser"/>
    <s v="United States"/>
    <n v="98000000"/>
    <n v="443280904"/>
    <s v="Universal Pictures"/>
    <n v="130"/>
  </r>
  <r>
    <s v="The Night Before"/>
    <s v="R"/>
    <s v="Comedy"/>
    <x v="39"/>
    <s v="November 20, 2015 (United States)"/>
    <n v="6.4"/>
    <n v="68000"/>
    <s v="Jonathan Levine"/>
    <s v="Jonathan Levine"/>
    <s v="Joseph Gordon-Levitt"/>
    <s v="United States"/>
    <n v="25000000"/>
    <n v="52395996"/>
    <s v="Columbia Pictures"/>
    <n v="101"/>
  </r>
  <r>
    <s v="The Number 23"/>
    <s v="R"/>
    <s v="Crime"/>
    <x v="6"/>
    <s v="February 23, 2007 (United States)"/>
    <n v="6.4"/>
    <n v="196000"/>
    <s v="Joel Schumacher"/>
    <s v="Fernley Phillips"/>
    <s v="Jim Carrey"/>
    <s v="United States"/>
    <n v="30000000"/>
    <n v="77677553"/>
    <s v="New Line Cinema"/>
    <n v="98"/>
  </r>
  <r>
    <s v="The Opposite of Sex"/>
    <s v="R"/>
    <s v="Comedy"/>
    <x v="14"/>
    <s v="May 22, 1998 (United States)"/>
    <n v="6.4"/>
    <n v="20000"/>
    <s v="Don Roos"/>
    <s v="Don Roos"/>
    <s v="Christina Ricci"/>
    <s v="United States"/>
    <n v="5000000"/>
    <n v="5881367"/>
    <s v="Rysher Entertainment"/>
    <n v="105"/>
  </r>
  <r>
    <s v="The Other Side of Heaven"/>
    <s v="PG"/>
    <s v="Adventure"/>
    <x v="7"/>
    <s v="April 12, 2002 (United States)"/>
    <n v="6.4"/>
    <n v="4200"/>
    <s v="Mitch Davis"/>
    <s v="Mitch Davis"/>
    <s v="Christopher Gorham"/>
    <s v="United States"/>
    <n v="7000000"/>
    <n v="4760014"/>
    <s v="3Mark Entertainment"/>
    <n v="113"/>
  </r>
  <r>
    <s v="The Package"/>
    <s v="R"/>
    <s v="Action"/>
    <x v="21"/>
    <s v="August 25, 1989 (United States)"/>
    <n v="6.4"/>
    <n v="9100"/>
    <s v="Andrew Davis"/>
    <s v="John Bishop"/>
    <s v="Gene Hackman"/>
    <s v="United States"/>
    <n v="18000000"/>
    <n v="10647219"/>
    <s v="Orion Pictures"/>
    <n v="108"/>
  </r>
  <r>
    <s v="The People Under the Stairs"/>
    <s v="R"/>
    <s v="Comedy"/>
    <x v="16"/>
    <s v="November 1, 1991 (United States)"/>
    <n v="6.4"/>
    <n v="32000"/>
    <s v="Wes Craven"/>
    <s v="Wes Craven"/>
    <s v="Brandon Quintin Adams"/>
    <s v="United States"/>
    <n v="6000000"/>
    <n v="31347154"/>
    <s v="Universal Pictures"/>
    <n v="102"/>
  </r>
  <r>
    <s v="The Perfect Storm"/>
    <s v="PG-13"/>
    <s v="Action"/>
    <x v="8"/>
    <s v="June 30, 2000 (United States)"/>
    <n v="6.4"/>
    <n v="160000"/>
    <s v="Wolfgang Petersen"/>
    <s v="Sebastian Junger"/>
    <s v="George Clooney"/>
    <s v="United States"/>
    <n v="140000000"/>
    <n v="328718434"/>
    <s v="Warner Bros."/>
    <n v="130"/>
  </r>
  <r>
    <s v="The Princess Diaries"/>
    <s v="G"/>
    <s v="Comedy"/>
    <x v="7"/>
    <s v="August 3, 2001 (United States)"/>
    <n v="6.4"/>
    <n v="133000"/>
    <s v="Garry Marshall"/>
    <s v="Meg Cabot"/>
    <s v="Julie Andrews"/>
    <s v="United States"/>
    <n v="26000000"/>
    <n v="165335153"/>
    <s v="Walt Disney Pictures"/>
    <n v="111"/>
  </r>
  <r>
    <s v="The Punisher"/>
    <s v="R"/>
    <s v="Action"/>
    <x v="1"/>
    <s v="April 16, 2004 (United States)"/>
    <n v="6.4"/>
    <n v="152000"/>
    <s v="Jonathan Hensleigh"/>
    <s v="Jonathan Hensleigh"/>
    <s v="Thomas Jane"/>
    <s v="United States"/>
    <n v="33000000"/>
    <n v="54700105"/>
    <s v="Lions Gate Films"/>
    <n v="124"/>
  </r>
  <r>
    <s v="The Purge: Anarchy"/>
    <s v="R"/>
    <s v="Action"/>
    <x v="20"/>
    <s v="July 18, 2014 (United States)"/>
    <n v="6.4"/>
    <n v="143000"/>
    <s v="James DeMonaco"/>
    <s v="James DeMonaco"/>
    <s v="Frank Grillo"/>
    <s v="United States"/>
    <n v="9000000"/>
    <n v="111928365"/>
    <s v="Universal Pictures"/>
    <n v="103"/>
  </r>
  <r>
    <s v="The Quick and the Dead"/>
    <s v="R"/>
    <s v="Action"/>
    <x v="40"/>
    <s v="February 10, 1995 (United States)"/>
    <n v="6.4"/>
    <n v="88000"/>
    <s v="Sam Raimi"/>
    <s v="Simon Moore"/>
    <s v="Sharon Stone"/>
    <s v="United States"/>
    <n v="32000000"/>
    <n v="18636537"/>
    <s v="TriStar Pictures"/>
    <n v="107"/>
  </r>
  <r>
    <s v="The Raven"/>
    <s v="R"/>
    <s v="Crime"/>
    <x v="36"/>
    <s v="April 27, 2012 (United States)"/>
    <n v="6.4"/>
    <n v="83000"/>
    <s v="James McTeigue"/>
    <s v="Hannah Shakespeare"/>
    <s v="John Cusack"/>
    <s v="United States"/>
    <n v="26000000"/>
    <n v="29699345"/>
    <s v="Intrepid Pictures"/>
    <n v="110"/>
  </r>
  <r>
    <s v="The River Wild"/>
    <s v="PG-13"/>
    <s v="Adventure"/>
    <x v="13"/>
    <s v="September 30, 1994 (United States)"/>
    <n v="6.4"/>
    <n v="43000"/>
    <s v="Curtis Hanson"/>
    <s v="Denis O'Neill"/>
    <s v="Meryl Streep"/>
    <s v="United States"/>
    <n v="45000000"/>
    <n v="94216343"/>
    <s v="Universal Pictures"/>
    <n v="111"/>
  </r>
  <r>
    <s v="The Rover"/>
    <s v="R"/>
    <s v="Action"/>
    <x v="20"/>
    <s v="June 20, 2014 (United States)"/>
    <n v="6.4"/>
    <n v="46000"/>
    <s v="David MichÃ´d"/>
    <s v="David MichÃ´d"/>
    <s v="Guy Pearce"/>
    <s v="Australia"/>
    <n v="12000000"/>
    <n v="2510007"/>
    <s v="Porchlight Films"/>
    <n v="103"/>
  </r>
  <r>
    <s v="The Siege"/>
    <s v="R"/>
    <s v="Action"/>
    <x v="17"/>
    <s v="November 6, 1998 (United States)"/>
    <n v="6.4"/>
    <n v="70000"/>
    <s v="Edward Zwick"/>
    <s v="Lawrence Wright"/>
    <s v="Denzel Washington"/>
    <s v="United States"/>
    <n v="70000000"/>
    <n v="116672912"/>
    <s v="Twentieth Century Fox"/>
    <n v="116"/>
  </r>
  <r>
    <s v="The Souvenir"/>
    <s v="R"/>
    <s v="Drama"/>
    <x v="5"/>
    <s v="August 30, 2019 (United Kingdom)"/>
    <n v="6.4"/>
    <n v="9300"/>
    <s v="Joanna Hogg"/>
    <s v="Joanna Hogg"/>
    <s v="Neil Young"/>
    <s v="United Kingdom"/>
    <m/>
    <n v="1719157"/>
    <s v="BBC Films"/>
    <n v="120"/>
  </r>
  <r>
    <s v="The Space Between Us"/>
    <s v="PG-13"/>
    <s v="Drama"/>
    <x v="27"/>
    <s v="February 3, 2017 (United States)"/>
    <n v="6.4"/>
    <n v="50000"/>
    <s v="Peter Chelsom"/>
    <s v="Allan Loeb"/>
    <s v="Gary Oldman"/>
    <s v="United States"/>
    <n v="30000000"/>
    <n v="16080475"/>
    <s v="Los Angeles Media Fund (LAMF)"/>
    <n v="120"/>
  </r>
  <r>
    <s v="The Sum of All Fears"/>
    <s v="PG-13"/>
    <s v="Action"/>
    <x v="23"/>
    <s v="May 31, 2002 (United States)"/>
    <n v="6.4"/>
    <n v="108000"/>
    <s v="Phil Alden Robinson"/>
    <s v="Tom Clancy"/>
    <s v="Ben Affleck"/>
    <s v="United States"/>
    <n v="68000000"/>
    <n v="193921372"/>
    <s v="Paramount Pictures"/>
    <n v="124"/>
  </r>
  <r>
    <s v="The Taking of Pelham 123"/>
    <s v="R"/>
    <s v="Action"/>
    <x v="9"/>
    <s v="June 12, 2009 (United States)"/>
    <n v="6.4"/>
    <n v="189000"/>
    <s v="Tony Scott"/>
    <s v="Brian Helgeland"/>
    <s v="Denzel Washington"/>
    <s v="United States"/>
    <n v="100000000"/>
    <n v="150166126"/>
    <s v="Columbia Pictures"/>
    <n v="106"/>
  </r>
  <r>
    <s v="The Thing Called Love"/>
    <s v="PG-13"/>
    <s v="Comedy"/>
    <x v="34"/>
    <s v="August 27, 1993 (United States)"/>
    <n v="6.4"/>
    <n v="7400"/>
    <s v="Peter Bogdanovich"/>
    <s v="Carol Heikkinen"/>
    <s v="River Phoenix"/>
    <s v="United States"/>
    <n v="14000000"/>
    <n v="1029721"/>
    <s v="Paramount Pictures"/>
    <n v="116"/>
  </r>
  <r>
    <s v="The Three Musketeers"/>
    <s v="PG"/>
    <s v="Action"/>
    <x v="34"/>
    <s v="November 12, 1993 (United States)"/>
    <n v="6.4"/>
    <n v="52000"/>
    <s v="Stephen Herek"/>
    <s v="Alexandre Dumas"/>
    <s v="Charlie Sheen"/>
    <s v="Austria"/>
    <n v="30000000"/>
    <n v="53898845"/>
    <s v="Walt Disney Pictures"/>
    <n v="105"/>
  </r>
  <r>
    <s v="The Tigger Movie"/>
    <s v="G"/>
    <s v="Animation"/>
    <x v="8"/>
    <s v="February 11, 2000 (United States)"/>
    <n v="6.4"/>
    <n v="18000"/>
    <s v="Jun Falkenstein"/>
    <s v="Eddie Guzelian"/>
    <s v="Jim Cummings"/>
    <s v="United States"/>
    <n v="30000000"/>
    <n v="96159800"/>
    <s v="Disney Television Animation"/>
    <n v="77"/>
  </r>
  <r>
    <s v="The Ugly Truth"/>
    <s v="R"/>
    <s v="Comedy"/>
    <x v="9"/>
    <s v="July 24, 2009 (United States)"/>
    <n v="6.4"/>
    <n v="209000"/>
    <s v="Robert Luketic"/>
    <s v="Nicole Eastman"/>
    <s v="Katherine Heigl"/>
    <s v="United States"/>
    <n v="38000000"/>
    <n v="321682600"/>
    <s v="Columbia Pictures"/>
    <n v="96"/>
  </r>
  <r>
    <s v="The Water Horse"/>
    <s v="PG"/>
    <s v="Adventure"/>
    <x v="6"/>
    <s v="December 25, 2007 (United States)"/>
    <n v="6.4"/>
    <n v="39000"/>
    <s v="Jay Russell"/>
    <s v="Robert Nelson Jacobs"/>
    <s v="Emily Watson"/>
    <s v="New Zealand"/>
    <n v="40000000"/>
    <n v="103967384"/>
    <s v="Revolution Studios"/>
    <n v="112"/>
  </r>
  <r>
    <s v="The Woman in Black"/>
    <s v="PG-13"/>
    <s v="Drama"/>
    <x v="36"/>
    <s v="February 3, 2012 (United States)"/>
    <n v="6.4"/>
    <n v="177000"/>
    <s v="James Watkins"/>
    <s v="Susan Hill"/>
    <s v="Daniel Radcliffe"/>
    <s v="United Kingdom"/>
    <n v="17000000"/>
    <n v="128955898"/>
    <s v="CBS Films"/>
    <n v="95"/>
  </r>
  <r>
    <s v="The World Is Not Enough"/>
    <s v="PG-13"/>
    <s v="Action"/>
    <x v="11"/>
    <s v="November 19, 1999 (United States)"/>
    <n v="6.4"/>
    <n v="191000"/>
    <s v="Michael Apted"/>
    <s v="Neal Purvis"/>
    <s v="Pierce Brosnan"/>
    <s v="United Kingdom"/>
    <n v="135000000"/>
    <n v="361832400"/>
    <s v="Danjaq"/>
    <n v="128"/>
  </r>
  <r>
    <s v="The Yards"/>
    <s v="R"/>
    <s v="Crime"/>
    <x v="8"/>
    <s v="April 27, 2000 (Singapore)"/>
    <n v="6.4"/>
    <n v="20000"/>
    <s v="James Gray"/>
    <s v="James Gray"/>
    <s v="Mark Wahlberg"/>
    <s v="United States"/>
    <n v="24000000"/>
    <n v="924036"/>
    <s v="Miramax"/>
    <n v="115"/>
  </r>
  <r>
    <s v="There Goes My Baby"/>
    <s v="R"/>
    <s v="Comedy"/>
    <x v="13"/>
    <s v="September 2, 1994 (United States)"/>
    <n v="6.4"/>
    <n v="1000"/>
    <s v="Floyd Mutrux"/>
    <s v="Floyd Mutrux"/>
    <s v="Dermot Mulroney"/>
    <s v="United States"/>
    <n v="10500000"/>
    <n v="123509"/>
    <s v="Nelson Entertainment"/>
    <n v="99"/>
  </r>
  <r>
    <s v="Thumbelina"/>
    <s v="G"/>
    <s v="Animation"/>
    <x v="13"/>
    <s v="March 30, 1994 (United States)"/>
    <n v="6.4"/>
    <n v="16000"/>
    <s v="Don Bluth"/>
    <s v="Hans Christian Andersen"/>
    <s v="Jodi Benson"/>
    <s v="Ireland"/>
    <n v="28000000"/>
    <n v="11373501"/>
    <s v="Don Bluth"/>
    <n v="86"/>
  </r>
  <r>
    <s v="Tin Cup"/>
    <s v="R"/>
    <s v="Comedy"/>
    <x v="10"/>
    <s v="August 16, 1996 (United States)"/>
    <n v="6.4"/>
    <n v="47000"/>
    <s v="Ron Shelton"/>
    <s v="John Norville"/>
    <s v="Kevin Costner"/>
    <s v="United States"/>
    <n v="45000000"/>
    <n v="53854588"/>
    <s v="New Regency Productions"/>
    <n v="135"/>
  </r>
  <r>
    <s v="Tomorrowland"/>
    <s v="PG"/>
    <s v="Action"/>
    <x v="39"/>
    <s v="May 22, 2015 (United States)"/>
    <n v="6.4"/>
    <n v="175000"/>
    <s v="Brad Bird"/>
    <s v="Damon Lindelof"/>
    <s v="George Clooney"/>
    <s v="United States"/>
    <n v="190000000"/>
    <n v="209035668"/>
    <s v="Walt Disney Pictures"/>
    <n v="130"/>
  </r>
  <r>
    <s v="Top Five"/>
    <s v="R"/>
    <s v="Comedy"/>
    <x v="20"/>
    <s v="December 12, 2014 (United States)"/>
    <n v="6.4"/>
    <n v="26000"/>
    <s v="Chris Rock"/>
    <s v="Chris Rock"/>
    <s v="Chris Rock"/>
    <s v="United States"/>
    <n v="12000000"/>
    <n v="26117471"/>
    <s v="IAC Films"/>
    <n v="102"/>
  </r>
  <r>
    <s v="Totally F***ed Up"/>
    <s v="Unrated"/>
    <s v="Comedy"/>
    <x v="34"/>
    <s v="January 13, 1995 (United Kingdom)"/>
    <n v="6.4"/>
    <n v="3000"/>
    <s v="Gregg Araki"/>
    <s v="Gregg Araki"/>
    <s v="James Duval"/>
    <s v="United States"/>
    <m/>
    <n v="101071"/>
    <s v="Blurco"/>
    <n v="78"/>
  </r>
  <r>
    <s v="Turbo"/>
    <s v="PG"/>
    <s v="Animation"/>
    <x v="33"/>
    <s v="July 17, 2013 (United States)"/>
    <n v="6.4"/>
    <n v="88000"/>
    <s v="David Soren"/>
    <s v="Darren Lemke"/>
    <s v="Ryan Reynolds"/>
    <s v="United States"/>
    <n v="135000000"/>
    <n v="282570682"/>
    <s v="DreamWorks Animation"/>
    <n v="96"/>
  </r>
  <r>
    <s v="Twister"/>
    <s v="PG-13"/>
    <s v="Action"/>
    <x v="10"/>
    <s v="May 10, 1996 (United States)"/>
    <n v="6.4"/>
    <n v="183000"/>
    <s v="Jan de Bont"/>
    <s v="Michael Crichton"/>
    <s v="Helen Hunt"/>
    <s v="United States"/>
    <n v="92000000"/>
    <n v="494471524"/>
    <s v="Warner Bros."/>
    <n v="113"/>
  </r>
  <r>
    <s v="Two Night Stand"/>
    <s v="R"/>
    <s v="Comedy"/>
    <x v="20"/>
    <s v="September 26, 2014 (United States)"/>
    <n v="6.4"/>
    <n v="67000"/>
    <s v="Max Nichols"/>
    <s v="Mark Hammer"/>
    <s v="Miles Teller"/>
    <s v="United States"/>
    <m/>
    <n v="492332"/>
    <s v="Apartment Two"/>
    <n v="86"/>
  </r>
  <r>
    <s v="Uncommon Valor"/>
    <s v="R"/>
    <s v="Action"/>
    <x v="19"/>
    <s v="December 16, 1983 (United States)"/>
    <n v="6.4"/>
    <n v="9300"/>
    <s v="Ted Kotcheff"/>
    <s v="Joe Gayton"/>
    <s v="Gene Hackman"/>
    <s v="United States"/>
    <n v="14500000"/>
    <n v="30503151"/>
    <s v="Paramount Pictures"/>
    <n v="105"/>
  </r>
  <r>
    <s v="Unsane"/>
    <s v="R"/>
    <s v="Drama"/>
    <x v="26"/>
    <s v="March 23, 2018 (United States)"/>
    <n v="6.4"/>
    <n v="42000"/>
    <s v="Steven Soderbergh"/>
    <s v="Jonathan Bernstein"/>
    <s v="Claire Foy"/>
    <s v="United States"/>
    <n v="1500000"/>
    <n v="14293601"/>
    <s v="Fingerprint Releasing"/>
    <n v="98"/>
  </r>
  <r>
    <s v="Upside Down"/>
    <s v="PG-13"/>
    <s v="Drama"/>
    <x v="36"/>
    <s v="May 1, 2013 (France)"/>
    <n v="6.4"/>
    <n v="70000"/>
    <s v="Juan Solanas"/>
    <s v="Juan Solanas"/>
    <s v="Jim Sturgess"/>
    <s v="Canada"/>
    <n v="60000000"/>
    <n v="22187813"/>
    <s v="Upside Down Films"/>
    <n v="109"/>
  </r>
  <r>
    <s v="Urban Cowboy"/>
    <s v="PG"/>
    <s v="Drama"/>
    <x v="37"/>
    <s v="June 6, 1980 (United States)"/>
    <n v="6.4"/>
    <n v="14000"/>
    <s v="James Bridges"/>
    <s v="Aaron Latham"/>
    <s v="John Travolta"/>
    <s v="United States"/>
    <m/>
    <n v="46918287"/>
    <s v="Paramount Pictures"/>
    <n v="132"/>
  </r>
  <r>
    <s v="Valley Girl"/>
    <s v="R"/>
    <s v="Comedy"/>
    <x v="19"/>
    <s v="April 29, 1983 (United States)"/>
    <n v="6.4"/>
    <n v="14000"/>
    <s v="Martha Coolidge"/>
    <s v="Andrew Lane"/>
    <s v="Nicolas Cage"/>
    <s v="United States"/>
    <n v="350000"/>
    <n v="17343596"/>
    <s v="Atlantic Entertainment Group"/>
    <n v="99"/>
  </r>
  <r>
    <s v="Van Wilder"/>
    <s v="R"/>
    <s v="Comedy"/>
    <x v="23"/>
    <s v="April 5, 2002 (United States)"/>
    <n v="6.4"/>
    <n v="105000"/>
    <s v="Walt Becker"/>
    <s v="Brent Goldberg"/>
    <s v="Ryan Reynolds"/>
    <s v="Germany"/>
    <n v="5000000"/>
    <n v="38275483"/>
    <s v="Myriad Pictures"/>
    <n v="92"/>
  </r>
  <r>
    <s v="Weekend at Bernie's"/>
    <s v="PG-13"/>
    <s v="Adventure"/>
    <x v="21"/>
    <s v="July 5, 1989 (United States)"/>
    <n v="6.4"/>
    <n v="51000"/>
    <s v="Ted Kotcheff"/>
    <s v="Robert Klane"/>
    <s v="Andrew McCarthy"/>
    <s v="United States"/>
    <m/>
    <n v="30218387"/>
    <s v="Gladden Entertainment"/>
    <n v="97"/>
  </r>
  <r>
    <s v="What If..."/>
    <s v="PG"/>
    <s v="Drama"/>
    <x v="29"/>
    <s v="April 23, 2010 (Brazil)"/>
    <n v="6.4"/>
    <n v="2600"/>
    <s v="Dallas Jenkins"/>
    <s v="Chuck Konzelman"/>
    <s v="Kevin Sorbo"/>
    <s v="United States"/>
    <m/>
    <n v="814906"/>
    <s v="10 West Studios"/>
    <n v="111"/>
  </r>
  <r>
    <s v="What Women Want"/>
    <s v="PG-13"/>
    <s v="Comedy"/>
    <x v="8"/>
    <s v="December 15, 2000 (United States)"/>
    <n v="6.4"/>
    <n v="197000"/>
    <s v="Nancy Meyers"/>
    <s v="Josh Goldsmith"/>
    <s v="Mel Gibson"/>
    <s v="United States"/>
    <n v="70000000"/>
    <n v="374111707"/>
    <s v="Paramount Pictures"/>
    <n v="127"/>
  </r>
  <r>
    <s v="Where Angels Fear to Tread"/>
    <s v="PG"/>
    <s v="Drama"/>
    <x v="16"/>
    <s v="February 28, 1992 (United States)"/>
    <n v="6.4"/>
    <n v="2100"/>
    <s v="Charles Sturridge"/>
    <s v="E.M. Forster"/>
    <s v="Helena Bonham Carter"/>
    <s v="United Kingdom"/>
    <m/>
    <n v="1403033"/>
    <s v="Sovereign Pictures"/>
    <n v="116"/>
  </r>
  <r>
    <s v="White Bird in a Blizzard"/>
    <s v="R"/>
    <s v="Drama"/>
    <x v="20"/>
    <s v="September 25, 2014 (United States)"/>
    <n v="6.4"/>
    <n v="27000"/>
    <s v="Gregg Araki"/>
    <s v="Gregg Araki"/>
    <s v="Shailene Woodley"/>
    <s v="France"/>
    <m/>
    <n v="469701"/>
    <s v="Desperate Pictures"/>
    <n v="91"/>
  </r>
  <r>
    <s v="Why Do Fools Fall in Love"/>
    <s v="R"/>
    <s v="Biography"/>
    <x v="17"/>
    <s v="August 28, 1998 (United States)"/>
    <n v="6.4"/>
    <n v="3900"/>
    <s v="Gregory Nava"/>
    <s v="Tina Andrews"/>
    <s v="Halle Berry"/>
    <s v="United States"/>
    <m/>
    <n v="12461773"/>
    <s v="Rhino Films"/>
    <n v="116"/>
  </r>
  <r>
    <s v="Wild America"/>
    <s v="PG"/>
    <s v="Action"/>
    <x v="14"/>
    <s v="July 2, 1997 (United States)"/>
    <n v="6.4"/>
    <n v="7000"/>
    <s v="William Dear"/>
    <s v="David Michael Wieger"/>
    <s v="Jonathan Taylor Thomas"/>
    <s v="United States"/>
    <m/>
    <n v="7342923"/>
    <s v="Morgan Creek Entertainment"/>
    <n v="106"/>
  </r>
  <r>
    <s v="Wind"/>
    <s v="PG-13"/>
    <s v="Action"/>
    <x v="35"/>
    <s v="September 11, 1992 (United States)"/>
    <n v="6.4"/>
    <n v="2600"/>
    <s v="Carroll Ballard"/>
    <s v="Jeff Benjamin"/>
    <s v="Matthew Modine"/>
    <s v="United States"/>
    <n v="29000000"/>
    <n v="5519569"/>
    <s v="American Zoetrope"/>
    <n v="126"/>
  </r>
  <r>
    <s v="Young Adam"/>
    <s v="NC-17"/>
    <s v="Crime"/>
    <x v="2"/>
    <s v="September 26, 2003 (United Kingdom)"/>
    <n v="6.4"/>
    <n v="13000"/>
    <s v="David Mackenzie"/>
    <s v="Alexander Trocchi"/>
    <s v="Ewan McGregor"/>
    <s v="United Kingdom"/>
    <n v="6400000"/>
    <n v="2561820"/>
    <s v="Recorded Picture Company (RPC)"/>
    <n v="98"/>
  </r>
  <r>
    <s v="Youth in Revolt"/>
    <s v="R"/>
    <s v="Comedy"/>
    <x v="9"/>
    <s v="January 8, 2010 (United States)"/>
    <n v="6.4"/>
    <n v="73000"/>
    <s v="Miguel Arteta"/>
    <s v="Gustin Nash"/>
    <s v="Michael Cera"/>
    <s v="United States"/>
    <n v="18000000"/>
    <n v="19651093"/>
    <s v="Dimension Films"/>
    <n v="90"/>
  </r>
  <r>
    <s v="[Rec]Â²"/>
    <s v="R"/>
    <s v="Horror"/>
    <x v="9"/>
    <s v="October 2, 2009 (Spain)"/>
    <n v="6.5"/>
    <n v="70000"/>
    <s v="Jaume BalaguerÃ³"/>
    <s v="Jaume BalaguerÃ³"/>
    <s v="Jonathan D. Mellor"/>
    <s v="Spain"/>
    <n v="5600000"/>
    <n v="18853164"/>
    <s v="Filmax"/>
    <n v="85"/>
  </r>
  <r>
    <s v="1492: Conquest of Paradise"/>
    <s v="PG-13"/>
    <s v="Adventure"/>
    <x v="35"/>
    <s v="October 9, 1992 (United States)"/>
    <n v="6.5"/>
    <n v="29000"/>
    <s v="Ridley Scott"/>
    <s v="Rose Bosch"/>
    <s v="GÃ©rard Depardieu"/>
    <s v="United Kingdom"/>
    <n v="47000000"/>
    <n v="7191399"/>
    <s v="Gaumont"/>
    <n v="154"/>
  </r>
  <r>
    <s v="2 Days in the Valley"/>
    <s v="R"/>
    <s v="Comedy"/>
    <x v="10"/>
    <s v="September 27, 1996 (United States)"/>
    <n v="6.5"/>
    <n v="19000"/>
    <s v="John Herzfeld"/>
    <s v="John Herzfeld"/>
    <s v="Teri Hatcher"/>
    <s v="United States"/>
    <m/>
    <n v="11132210"/>
    <s v="Rysher Entertainment"/>
    <n v="104"/>
  </r>
  <r>
    <s v="8MM"/>
    <s v="R"/>
    <s v="Crime"/>
    <x v="11"/>
    <s v="February 26, 1999 (United States)"/>
    <n v="6.5"/>
    <n v="127000"/>
    <s v="Joel Schumacher"/>
    <s v="Andrew Kevin Walker"/>
    <s v="Nicolas Cage"/>
    <s v="Germany"/>
    <n v="40000000"/>
    <n v="96618699"/>
    <s v="Columbia Pictures"/>
    <n v="123"/>
  </r>
  <r>
    <s v="A Good Woman"/>
    <s v="PG"/>
    <s v="Drama"/>
    <x v="1"/>
    <s v="May 13, 2005 (United Kingdom)"/>
    <n v="6.5"/>
    <n v="12000"/>
    <s v="Mike Barker"/>
    <s v="Oscar Wilde"/>
    <s v="Helen Hunt"/>
    <s v="United Kingdom"/>
    <m/>
    <n v="6878433"/>
    <s v="Beyond Films"/>
    <n v="93"/>
  </r>
  <r>
    <s v="A Little Chaos"/>
    <s v="R"/>
    <s v="Drama"/>
    <x v="20"/>
    <s v="June 26, 2015 (United States)"/>
    <n v="6.5"/>
    <n v="22000"/>
    <s v="Alan Rickman"/>
    <s v="Jeremy Brock"/>
    <s v="Kate Winslet"/>
    <s v="United Kingdom"/>
    <m/>
    <n v="10084623"/>
    <s v="BBC Films"/>
    <n v="112"/>
  </r>
  <r>
    <s v="A Perfect Getaway"/>
    <s v="R"/>
    <s v="Drama"/>
    <x v="9"/>
    <s v="August 7, 2009 (United States)"/>
    <n v="6.5"/>
    <n v="69000"/>
    <s v="David Twohy"/>
    <s v="David Twohy"/>
    <s v="Milla Jovovich"/>
    <s v="United States"/>
    <n v="14000000"/>
    <n v="22955544"/>
    <s v="Rogue"/>
    <n v="98"/>
  </r>
  <r>
    <s v="A Perfect Murder"/>
    <s v="R"/>
    <s v="Crime"/>
    <x v="17"/>
    <s v="June 5, 1998 (United States)"/>
    <n v="6.5"/>
    <n v="81000"/>
    <s v="Andrew Davis"/>
    <s v="Frederick Knott"/>
    <s v="Michael Douglas"/>
    <s v="United States"/>
    <n v="60000000"/>
    <n v="128038368"/>
    <s v="Warner Bros."/>
    <n v="107"/>
  </r>
  <r>
    <s v="A Private Function"/>
    <s v="R"/>
    <s v="Comedy"/>
    <x v="18"/>
    <s v="March 1, 1985 (United States)"/>
    <n v="6.5"/>
    <n v="2600"/>
    <s v="Malcolm Mowbray"/>
    <s v="Alan Bennett"/>
    <s v="Michael Palin"/>
    <s v="United Kingdom"/>
    <m/>
    <n v="2527088"/>
    <s v="HandMade Films"/>
    <n v="92"/>
  </r>
  <r>
    <s v="A Walk Among the Tombstones"/>
    <s v="R"/>
    <s v="Action"/>
    <x v="20"/>
    <s v="September 19, 2014 (United States)"/>
    <n v="6.5"/>
    <n v="115000"/>
    <s v="Scott Frank"/>
    <s v="Lawrence Block"/>
    <s v="Liam Neeson"/>
    <s v="United States"/>
    <n v="28000000"/>
    <n v="58834384"/>
    <s v="1984 Private Defense Contractors"/>
    <n v="114"/>
  </r>
  <r>
    <s v="Act of Valor"/>
    <s v="R"/>
    <s v="Action"/>
    <x v="36"/>
    <s v="February 24, 2012 (United States)"/>
    <n v="6.5"/>
    <n v="67000"/>
    <s v="Mike McCoy"/>
    <s v="Kurt Johnstad"/>
    <s v="Alex Veadov"/>
    <s v="United States"/>
    <n v="12000000"/>
    <n v="82499399"/>
    <s v="Relativity Media"/>
    <n v="110"/>
  </r>
  <r>
    <s v="Ad Astra"/>
    <s v="PG-13"/>
    <s v="Adventure"/>
    <x v="5"/>
    <s v="September 20, 2019 (United States)"/>
    <n v="6.5"/>
    <n v="208000"/>
    <s v="James Gray"/>
    <s v="James Gray"/>
    <s v="Brad Pitt"/>
    <s v="China"/>
    <n v="90000000"/>
    <n v="127461872"/>
    <s v="New Regency Productions"/>
    <n v="123"/>
  </r>
  <r>
    <s v="Air Force One"/>
    <s v="R"/>
    <s v="Action"/>
    <x v="14"/>
    <s v="July 25, 1997 (United States)"/>
    <n v="6.5"/>
    <n v="185000"/>
    <s v="Wolfgang Petersen"/>
    <s v="Andrew W. Marlowe"/>
    <s v="Harrison Ford"/>
    <s v="United States"/>
    <n v="85000000"/>
    <n v="315156409"/>
    <s v="Columbia Pictures"/>
    <n v="124"/>
  </r>
  <r>
    <s v="Al di lÃ  delle nuvole"/>
    <s v="Not Rated"/>
    <s v="Drama"/>
    <x v="40"/>
    <s v="October 27, 1995 (Italy)"/>
    <n v="6.5"/>
    <n v="5600"/>
    <s v="Michelangelo Antonioni"/>
    <s v="Tonino Guerra"/>
    <s v="Fanny Ardant"/>
    <s v="France"/>
    <m/>
    <n v="31738"/>
    <s v="Sunshine"/>
    <n v="110"/>
  </r>
  <r>
    <s v="Alien 3"/>
    <s v="R"/>
    <s v="Action"/>
    <x v="35"/>
    <s v="May 22, 1992 (United States)"/>
    <n v="6.5"/>
    <n v="284000"/>
    <s v="David Fincher"/>
    <s v="Dan O'Bannon"/>
    <s v="Sigourney Weaver"/>
    <s v="United States"/>
    <n v="50000000"/>
    <n v="159814498"/>
    <s v="Twentieth Century Fox"/>
    <n v="114"/>
  </r>
  <r>
    <s v="American Flyers"/>
    <s v="PG-13"/>
    <s v="Drama"/>
    <x v="38"/>
    <s v="August 16, 1985 (United States)"/>
    <n v="6.5"/>
    <n v="5700"/>
    <s v="John Badham"/>
    <s v="Steve Tesich"/>
    <s v="Kevin Costner"/>
    <s v="United States"/>
    <m/>
    <n v="1420355"/>
    <s v="WW Production"/>
    <n v="113"/>
  </r>
  <r>
    <s v="An American Tail: Fievel Goes West"/>
    <s v="G"/>
    <s v="Animation"/>
    <x v="16"/>
    <s v="November 22, 1991 (United States)"/>
    <n v="6.5"/>
    <n v="24000"/>
    <s v="Phil Nibbelink"/>
    <s v="Flint Dille"/>
    <s v="James Stewart"/>
    <s v="United States"/>
    <m/>
    <n v="40766041"/>
    <s v="Universal Pictures"/>
    <n v="75"/>
  </r>
  <r>
    <s v="An Innocent Man"/>
    <s v="R"/>
    <s v="Action"/>
    <x v="21"/>
    <s v="October 6, 1989 (United States)"/>
    <n v="6.5"/>
    <n v="6300"/>
    <s v="Peter Yates"/>
    <s v="Larry Brothers"/>
    <s v="Tom Selleck"/>
    <s v="United States"/>
    <m/>
    <n v="20047604"/>
    <s v="Interscope Communications"/>
    <n v="113"/>
  </r>
  <r>
    <s v="Anna"/>
    <s v="PG-13"/>
    <s v="Drama"/>
    <x v="3"/>
    <s v="November 28, 1987 (United States)"/>
    <n v="6.5"/>
    <n v="639"/>
    <s v="Yurek Bogayevicz"/>
    <s v="Yurek Bogayevicz"/>
    <s v="Sally Kirkland"/>
    <s v="United States"/>
    <m/>
    <n v="1236848"/>
    <s v="Magnus Films"/>
    <n v="100"/>
  </r>
  <r>
    <s v="Anna"/>
    <s v="R"/>
    <s v="Drama"/>
    <x v="33"/>
    <s v="January 24, 2014 (Spain)"/>
    <n v="6.5"/>
    <n v="22000"/>
    <s v="Jorge Dorado"/>
    <s v="Guy Holmes"/>
    <s v="Mark Strong"/>
    <s v="Spain"/>
    <n v="7000000"/>
    <n v="1257142"/>
    <s v="The Safran Company"/>
    <n v="99"/>
  </r>
  <r>
    <s v="Annabelle: Creation"/>
    <s v="R"/>
    <s v="Horror"/>
    <x v="27"/>
    <s v="August 11, 2017 (United States)"/>
    <n v="6.5"/>
    <n v="120000"/>
    <s v="David F. Sandberg"/>
    <s v="Gary Dauberman"/>
    <s v="Anthony LaPaglia"/>
    <s v="United States"/>
    <n v="15000000"/>
    <n v="306515884"/>
    <s v="New Line Cinema"/>
    <n v="109"/>
  </r>
  <r>
    <s v="Another Day in Paradise"/>
    <s v="R"/>
    <s v="Crime"/>
    <x v="17"/>
    <s v="January 22, 1999 (United States)"/>
    <n v="6.5"/>
    <n v="8400"/>
    <s v="Larry Clark"/>
    <s v="Eddie Little"/>
    <s v="James Woods"/>
    <s v="United States"/>
    <n v="4500000"/>
    <n v="1036818"/>
    <s v="Chinese Bookie Pictures"/>
    <n v="101"/>
  </r>
  <r>
    <s v="Antz"/>
    <s v="PG"/>
    <s v="Animation"/>
    <x v="17"/>
    <s v="October 2, 1998 (United States)"/>
    <n v="6.5"/>
    <n v="149000"/>
    <s v="Eric Darnell"/>
    <s v="Todd Alcott"/>
    <s v="Woody Allen"/>
    <s v="United States"/>
    <n v="105000000"/>
    <n v="171757863"/>
    <s v="Dreamworks Pictures"/>
    <n v="83"/>
  </r>
  <r>
    <s v="Archangel"/>
    <s v="Not Rated"/>
    <s v="Comedy"/>
    <x v="32"/>
    <s v="September 1, 1990 (Canada)"/>
    <n v="6.5"/>
    <n v="1300"/>
    <s v="Guy Maddin"/>
    <s v="John B. Harvie"/>
    <s v="Michael Gottli"/>
    <s v="Canada"/>
    <m/>
    <m/>
    <s v="Cinephile"/>
    <n v="90"/>
  </r>
  <r>
    <s v="Awake"/>
    <s v="R"/>
    <s v="Crime"/>
    <x v="6"/>
    <s v="November 30, 2007 (United States)"/>
    <n v="6.5"/>
    <n v="73000"/>
    <s v="Joby Harold"/>
    <s v="Joby Harold"/>
    <s v="Hayden Christensen"/>
    <s v="United States"/>
    <n v="8600000"/>
    <n v="32730062"/>
    <s v="The Weinstein Company"/>
    <n v="84"/>
  </r>
  <r>
    <s v="Bad Grandpa"/>
    <s v="R"/>
    <s v="Comedy"/>
    <x v="33"/>
    <s v="October 25, 2013 (United States)"/>
    <n v="6.5"/>
    <n v="90000"/>
    <s v="Jeff Tremaine"/>
    <s v="Johnny Knoxville"/>
    <s v="Johnny Knoxville"/>
    <s v="United States"/>
    <n v="15000000"/>
    <n v="151826547"/>
    <s v="Dickhouse Productions"/>
    <n v="92"/>
  </r>
  <r>
    <s v="Bad Samaritan"/>
    <s v="R"/>
    <s v="Crime"/>
    <x v="26"/>
    <s v="May 4, 2018 (United States)"/>
    <n v="6.5"/>
    <n v="21000"/>
    <s v="Dean Devlin"/>
    <s v="Brandon Boyce"/>
    <s v="David Tennant"/>
    <s v="United States"/>
    <m/>
    <n v="4623836"/>
    <s v="Electric Entertainment"/>
    <n v="110"/>
  </r>
  <r>
    <s v="Bandits"/>
    <s v="PG-13"/>
    <s v="Comedy"/>
    <x v="7"/>
    <s v="October 12, 2001 (United States)"/>
    <n v="6.5"/>
    <n v="66000"/>
    <s v="Barry Levinson"/>
    <s v="Harley Peyton"/>
    <s v="Bruce Willis"/>
    <s v="United States"/>
    <n v="75000000"/>
    <n v="67631903"/>
    <s v="Metro-Goldwyn-Mayer (MGM)"/>
    <n v="123"/>
  </r>
  <r>
    <s v="BASEketball"/>
    <s v="R"/>
    <s v="Comedy"/>
    <x v="17"/>
    <s v="July 31, 1998 (United States)"/>
    <n v="6.5"/>
    <n v="58000"/>
    <s v="David Zucker"/>
    <s v="David Zucker"/>
    <s v="Trey Parker"/>
    <s v="United States"/>
    <n v="25000000"/>
    <n v="7027290"/>
    <s v="Zucker Brothers Productions"/>
    <n v="103"/>
  </r>
  <r>
    <s v="Basic"/>
    <s v="R"/>
    <s v="Action"/>
    <x v="2"/>
    <s v="March 28, 2003 (United States)"/>
    <n v="6.5"/>
    <n v="61000"/>
    <s v="John McTiernan"/>
    <s v="James Vanderbilt"/>
    <s v="John Travolta"/>
    <s v="Germany"/>
    <n v="50000000"/>
    <n v="42792561"/>
    <s v="Phoenix Pictures"/>
    <n v="98"/>
  </r>
  <r>
    <s v="Bat*21"/>
    <s v="R"/>
    <s v="Drama"/>
    <x v="28"/>
    <s v="October 21, 1988 (United States)"/>
    <n v="6.5"/>
    <n v="8300"/>
    <s v="Peter Markle"/>
    <s v="William C. Anderson"/>
    <s v="Gene Hackman"/>
    <s v="United States"/>
    <m/>
    <n v="3966256"/>
    <s v="TriStar Pictures"/>
    <n v="105"/>
  </r>
  <r>
    <s v="Bean"/>
    <s v="PG-13"/>
    <s v="Adventure"/>
    <x v="14"/>
    <s v="November 7, 1997 (United States)"/>
    <n v="6.5"/>
    <n v="100000"/>
    <s v="Mel Smith"/>
    <s v="Rowan Atkinson"/>
    <s v="Rowan Atkinson"/>
    <s v="United Kingdom"/>
    <n v="18000000"/>
    <n v="251212670"/>
    <s v="Polygram Filmed Entertainment"/>
    <n v="89"/>
  </r>
  <r>
    <s v="Beat Street"/>
    <s v="PG"/>
    <s v="Drama"/>
    <x v="18"/>
    <s v="June 8, 1984 (United States)"/>
    <n v="6.5"/>
    <n v="3600"/>
    <s v="Stan Lathan"/>
    <s v="Steven Hager"/>
    <s v="Rae Dawn Chong"/>
    <s v="United States"/>
    <n v="9500000"/>
    <n v="16595791"/>
    <s v="Orion Pictures"/>
    <n v="105"/>
  </r>
  <r>
    <s v="Before I Fall"/>
    <s v="PG-13"/>
    <s v="Drama"/>
    <x v="27"/>
    <s v="March 3, 2017 (United States)"/>
    <n v="6.5"/>
    <n v="48000"/>
    <s v="Ry Russo-Young"/>
    <s v="Maria Maggenti"/>
    <s v="Zoey Deutch"/>
    <s v="United States"/>
    <n v="5000000"/>
    <n v="16373843"/>
    <s v="Awesomeness Films"/>
    <n v="98"/>
  </r>
  <r>
    <s v="Best Seller"/>
    <s v="R"/>
    <s v="Action"/>
    <x v="3"/>
    <s v="September 25, 1987 (United States)"/>
    <n v="6.5"/>
    <n v="5000"/>
    <s v="John Flynn"/>
    <s v="Larry Cohen"/>
    <s v="James Woods"/>
    <s v="United States"/>
    <m/>
    <n v="4278150"/>
    <s v="Hemdale"/>
    <n v="95"/>
  </r>
  <r>
    <s v="Better Watch Out"/>
    <s v="R"/>
    <s v="Comedy"/>
    <x v="30"/>
    <s v="November 9, 2017 (New Zealand)"/>
    <n v="6.5"/>
    <n v="33000"/>
    <s v="Chris Peckover"/>
    <s v="Zack Kahn"/>
    <s v="Olivia DeJonge"/>
    <s v="Australia"/>
    <m/>
    <n v="176288"/>
    <s v="Storm Vision Entertainment"/>
    <n v="89"/>
  </r>
  <r>
    <s v="Beverly Hills Cop II"/>
    <s v="R"/>
    <s v="Action"/>
    <x v="3"/>
    <s v="May 20, 1987 (United States)"/>
    <n v="6.5"/>
    <n v="111000"/>
    <s v="Tony Scott"/>
    <s v="Danilo Bach"/>
    <s v="Eddie Murphy"/>
    <s v="United States"/>
    <n v="28000000"/>
    <n v="299965036"/>
    <s v="Paramount Pictures"/>
    <n v="100"/>
  </r>
  <r>
    <s v="Beyond Borders"/>
    <s v="R"/>
    <s v="Adventure"/>
    <x v="2"/>
    <s v="October 24, 2003 (United States)"/>
    <n v="6.5"/>
    <n v="26000"/>
    <s v="Martin Campbell"/>
    <s v="Caspian Tredwell-Owen"/>
    <s v="Clive Owen"/>
    <s v="Germany"/>
    <n v="35000000"/>
    <n v="11705002"/>
    <s v="Mandalay Pictures"/>
    <n v="127"/>
  </r>
  <r>
    <s v="Big Girls Don't Cry... They Get Even"/>
    <s v="PG"/>
    <s v="Comedy"/>
    <x v="16"/>
    <s v="May 8, 1992 (United States)"/>
    <n v="6.5"/>
    <n v="1800"/>
    <s v="Joan Micklin Silver"/>
    <s v="Frank Mugavero"/>
    <s v="Griffin Dunne"/>
    <s v="United States"/>
    <m/>
    <n v="271327"/>
    <s v="New Line Cinema"/>
    <n v="96"/>
  </r>
  <r>
    <s v="Big Miracle"/>
    <s v="PG"/>
    <s v="Biography"/>
    <x v="36"/>
    <s v="February 3, 2012 (United States)"/>
    <n v="6.5"/>
    <n v="19000"/>
    <s v="Ken Kwapis"/>
    <s v="Jack Amiel"/>
    <s v="Drew Barrymore"/>
    <s v="United States"/>
    <n v="40000000"/>
    <n v="24740061"/>
    <s v="Universal Pictures"/>
    <n v="107"/>
  </r>
  <r>
    <s v="Big Trouble"/>
    <s v="PG-13"/>
    <s v="Comedy"/>
    <x v="23"/>
    <s v="April 5, 2002 (United States)"/>
    <n v="6.5"/>
    <n v="20000"/>
    <s v="Barry Sonnenfeld"/>
    <s v="Dave Barry"/>
    <s v="Tim Allen"/>
    <s v="United States"/>
    <n v="40000000"/>
    <n v="8493890"/>
    <s v="Touchstone Pictures"/>
    <n v="85"/>
  </r>
  <r>
    <s v="Blended"/>
    <s v="PG-13"/>
    <s v="Comedy"/>
    <x v="20"/>
    <s v="May 23, 2014 (United States)"/>
    <n v="6.5"/>
    <n v="124000"/>
    <s v="Frank Coraci"/>
    <s v="Ivan Menchell"/>
    <s v="Adam Sandler"/>
    <s v="United States"/>
    <n v="40000000"/>
    <n v="127994610"/>
    <s v="Gulfstream Pictures"/>
    <n v="117"/>
  </r>
  <r>
    <s v="Blood Ties"/>
    <s v="R"/>
    <s v="Action"/>
    <x v="33"/>
    <s v="October 30, 2013 (France)"/>
    <n v="6.5"/>
    <n v="19000"/>
    <s v="Guillaume Canet"/>
    <s v="Guillaume Canet"/>
    <s v="Clive Owen"/>
    <s v="France"/>
    <n v="25500000"/>
    <n v="2566435"/>
    <s v="TrÃ©sor Films"/>
    <n v="127"/>
  </r>
  <r>
    <s v="Boys on the Side"/>
    <s v="R"/>
    <s v="Comedy"/>
    <x v="40"/>
    <s v="February 3, 1995 (United States)"/>
    <n v="6.5"/>
    <n v="12000"/>
    <s v="Herbert Ross"/>
    <s v="Don Roos"/>
    <s v="Whoopi Goldberg"/>
    <s v="United States"/>
    <n v="21000000"/>
    <n v="23440188"/>
    <s v="Alcor Films"/>
    <n v="115"/>
  </r>
  <r>
    <s v="Brad's Status"/>
    <s v="R"/>
    <s v="Comedy"/>
    <x v="27"/>
    <s v="September 15, 2017 (United States)"/>
    <n v="6.5"/>
    <n v="17000"/>
    <s v="Mike White"/>
    <s v="Mike White"/>
    <s v="Ben Stiller"/>
    <s v="United States"/>
    <m/>
    <n v="3816527"/>
    <s v="Amazon Studios"/>
    <n v="102"/>
  </r>
  <r>
    <s v="Brewster's Millions"/>
    <s v="PG"/>
    <s v="Comedy"/>
    <x v="38"/>
    <s v="May 22, 1985 (United States)"/>
    <n v="6.5"/>
    <n v="36000"/>
    <s v="Walter Hill"/>
    <s v="George Barr McCutcheon"/>
    <s v="Richard Pryor"/>
    <s v="United States"/>
    <n v="20000000"/>
    <n v="45833132"/>
    <s v="Universal Pictures"/>
    <n v="102"/>
  </r>
  <r>
    <s v="Bridget Jones's Baby"/>
    <s v="R"/>
    <s v="Comedy"/>
    <x v="30"/>
    <s v="September 16, 2016 (United States)"/>
    <n v="6.5"/>
    <n v="71000"/>
    <s v="Sharon Maguire"/>
    <s v="Helen Fielding"/>
    <s v="RenÃ©e Zellweger"/>
    <s v="United States"/>
    <n v="35000000"/>
    <n v="211952420"/>
    <s v="Universal Pictures"/>
    <n v="123"/>
  </r>
  <r>
    <s v="Brokedown Palace"/>
    <s v="PG-13"/>
    <s v="Drama"/>
    <x v="11"/>
    <s v="August 13, 1999 (United States)"/>
    <n v="6.5"/>
    <n v="22000"/>
    <s v="Jonathan Kaplan"/>
    <s v="Adam Fields"/>
    <s v="Claire Danes"/>
    <s v="United States"/>
    <n v="25000000"/>
    <n v="10115013"/>
    <s v="Fox 2000 Pictures"/>
    <n v="100"/>
  </r>
  <r>
    <s v="Brown Sugar"/>
    <s v="PG-13"/>
    <s v="Comedy"/>
    <x v="23"/>
    <s v="October 11, 2002 (United States)"/>
    <n v="6.5"/>
    <n v="8700"/>
    <s v="Rick Famuyiwa"/>
    <s v="Michael Elliot"/>
    <s v="Taye Diggs"/>
    <s v="United States"/>
    <n v="8000000"/>
    <n v="28316451"/>
    <s v="Fox Searchlight Pictures"/>
    <n v="109"/>
  </r>
  <r>
    <s v="Buddy Buddy"/>
    <s v="R"/>
    <s v="Comedy"/>
    <x v="12"/>
    <s v="December 11, 1981 (United States)"/>
    <n v="6.5"/>
    <n v="4500"/>
    <s v="Billy Wilder"/>
    <s v="Francis Veber"/>
    <s v="Jack Lemmon"/>
    <s v="United States"/>
    <n v="10000000"/>
    <n v="7258543"/>
    <s v="Heron Productions"/>
    <n v="96"/>
  </r>
  <r>
    <s v="Byzantium"/>
    <s v="R"/>
    <s v="Drama"/>
    <x v="36"/>
    <s v="May 31, 2013 (United Kingdom)"/>
    <n v="6.5"/>
    <n v="42000"/>
    <s v="Neil Jordan"/>
    <s v="Moira Buffini"/>
    <s v="Saoirse Ronan"/>
    <s v="United Kingdom"/>
    <m/>
    <n v="828284"/>
    <s v="Demarest Films"/>
    <n v="118"/>
  </r>
  <r>
    <s v="Cadence"/>
    <s v="PG-13"/>
    <s v="Drama"/>
    <x v="32"/>
    <s v="February 15, 1991 (United States)"/>
    <n v="6.5"/>
    <n v="5300"/>
    <s v="Martin Sheen"/>
    <s v="Dennis Shryack"/>
    <s v="Charlie Sheen"/>
    <s v="United States"/>
    <n v="4000000"/>
    <n v="2070871"/>
    <s v="The Movie Group"/>
    <n v="97"/>
  </r>
  <r>
    <s v="Can't Hardly Wait"/>
    <s v="PG-13"/>
    <s v="Comedy"/>
    <x v="17"/>
    <s v="June 12, 1998 (United States)"/>
    <n v="6.5"/>
    <n v="47000"/>
    <s v="Harry Elfont"/>
    <s v="Deborah Kaplan"/>
    <s v="Jennifer Love Hewitt"/>
    <s v="United States"/>
    <n v="10000000"/>
    <n v="25605015"/>
    <s v="Columbia Pictures"/>
    <n v="100"/>
  </r>
  <r>
    <s v="Casanova"/>
    <s v="R"/>
    <s v="Adventure"/>
    <x v="4"/>
    <s v="January 6, 2006 (United States)"/>
    <n v="6.5"/>
    <n v="53000"/>
    <s v="Lasse HallstrÃ¶m"/>
    <s v="Jeffrey Hatcher"/>
    <s v="Heath Ledger"/>
    <s v="United States"/>
    <m/>
    <n v="37691644"/>
    <s v="Touchstone Pictures"/>
    <n v="112"/>
  </r>
  <r>
    <s v="Cellular"/>
    <s v="PG-13"/>
    <s v="Action"/>
    <x v="1"/>
    <s v="September 10, 2004 (United States)"/>
    <n v="6.5"/>
    <n v="95000"/>
    <s v="David R. Ellis"/>
    <s v="Larry Cohen"/>
    <s v="Kim Basinger"/>
    <s v="United States"/>
    <n v="25000000"/>
    <n v="57678321"/>
    <s v="New Line Cinema"/>
    <n v="94"/>
  </r>
  <r>
    <s v="Champions"/>
    <s v="PG"/>
    <s v="Biography"/>
    <x v="18"/>
    <s v="April 20, 1984 (United States)"/>
    <n v="6.5"/>
    <n v="586"/>
    <s v="John Irvin"/>
    <s v="Bob Champion"/>
    <s v="John Hurt"/>
    <s v="United Kingdom"/>
    <m/>
    <n v="200498"/>
    <s v="Archerwest"/>
    <n v="106"/>
  </r>
  <r>
    <s v="Chances Are"/>
    <s v="PG"/>
    <s v="Comedy"/>
    <x v="21"/>
    <s v="March 10, 1989 (United States)"/>
    <n v="6.5"/>
    <n v="11000"/>
    <s v="Emile Ardolino"/>
    <s v="Perry Howze"/>
    <s v="Cybill Shepherd"/>
    <s v="United States"/>
    <n v="16000000"/>
    <n v="16278590"/>
    <s v="TriStar Pictures"/>
    <n v="108"/>
  </r>
  <r>
    <s v="Changing Lanes"/>
    <s v="R"/>
    <s v="Drama"/>
    <x v="23"/>
    <s v="April 12, 2002 (United States)"/>
    <n v="6.5"/>
    <n v="68000"/>
    <s v="Roger Michell"/>
    <s v="Chap Taylor"/>
    <s v="Ben Affleck"/>
    <s v="United States"/>
    <n v="45000000"/>
    <n v="94935764"/>
    <s v="Paramount Pictures"/>
    <n v="98"/>
  </r>
  <r>
    <s v="Child 44"/>
    <s v="R"/>
    <s v="Crime"/>
    <x v="39"/>
    <s v="April 17, 2015 (United Kingdom)"/>
    <n v="6.5"/>
    <n v="68000"/>
    <s v="Daniel Espinosa"/>
    <s v="Richard Price"/>
    <s v="Tom Hardy"/>
    <s v="Czech Republic"/>
    <n v="50000000"/>
    <n v="12951093"/>
    <s v="Summit Entertainment"/>
    <n v="137"/>
  </r>
  <r>
    <s v="City of Ember"/>
    <s v="PG"/>
    <s v="Adventure"/>
    <x v="0"/>
    <s v="October 10, 2008 (United States)"/>
    <n v="6.5"/>
    <n v="64000"/>
    <s v="Gil Kenan"/>
    <s v="Caroline Thompson"/>
    <s v="Saoirse Ronan"/>
    <s v="United States"/>
    <n v="55000000"/>
    <n v="17929684"/>
    <s v="Playtone"/>
    <n v="90"/>
  </r>
  <r>
    <s v="City of Joy"/>
    <s v="PG-13"/>
    <s v="Drama"/>
    <x v="35"/>
    <s v="April 17, 1992 (United States)"/>
    <n v="6.5"/>
    <n v="4900"/>
    <s v="Roland JoffÃ©"/>
    <s v="Dominique Lapierre"/>
    <s v="Patrick Swayze"/>
    <s v="France"/>
    <n v="27000000"/>
    <n v="14683921"/>
    <s v="Allied Filmmakers"/>
    <n v="132"/>
  </r>
  <r>
    <s v="Crimson Peak"/>
    <s v="R"/>
    <s v="Drama"/>
    <x v="39"/>
    <s v="October 16, 2015 (United States)"/>
    <n v="6.5"/>
    <n v="136000"/>
    <s v="Guillermo del Toro"/>
    <s v="Guillermo del Toro"/>
    <s v="Mia Wasikowska"/>
    <s v="Canada"/>
    <n v="55000000"/>
    <n v="74679822"/>
    <s v="Double Dare You (DDY)"/>
    <n v="119"/>
  </r>
  <r>
    <s v="Cruising"/>
    <s v="R"/>
    <s v="Crime"/>
    <x v="37"/>
    <s v="February 15, 1980 (United States)"/>
    <n v="6.5"/>
    <n v="20000"/>
    <s v="William Friedkin"/>
    <s v="William Friedkin"/>
    <s v="Al Pacino"/>
    <s v="West Germany"/>
    <n v="11000000"/>
    <n v="19814523"/>
    <s v="Lorimar Film Entertainment"/>
    <n v="102"/>
  </r>
  <r>
    <s v="Cry-Baby"/>
    <s v="PG-13"/>
    <s v="Comedy"/>
    <x v="32"/>
    <s v="April 6, 1990 (United States)"/>
    <n v="6.5"/>
    <n v="57000"/>
    <s v="John Waters"/>
    <s v="John Waters"/>
    <s v="Johnny Depp"/>
    <s v="United States"/>
    <n v="11000000"/>
    <n v="8266343"/>
    <s v="Universal Pictures"/>
    <n v="85"/>
  </r>
  <r>
    <s v="Curious George"/>
    <s v="G"/>
    <s v="Animation"/>
    <x v="15"/>
    <s v="February 10, 2006 (United States)"/>
    <n v="6.5"/>
    <n v="16000"/>
    <s v="Matthew O'Callaghan"/>
    <s v="Ken Kaufman"/>
    <s v="Will Ferrell"/>
    <s v="United States"/>
    <n v="50000000"/>
    <n v="69865924"/>
    <s v="Imagine Entertainment"/>
    <n v="87"/>
  </r>
  <r>
    <s v="Dangerous Minds"/>
    <s v="R"/>
    <s v="Biography"/>
    <x v="40"/>
    <s v="August 11, 1995 (United States)"/>
    <n v="6.5"/>
    <n v="50000"/>
    <s v="John N. Smith"/>
    <s v="LouAnne Johnson"/>
    <s v="Michelle Pfeiffer"/>
    <s v="United States"/>
    <n v="23000000"/>
    <n v="179519401"/>
    <s v="Hollywood Pictures"/>
    <n v="99"/>
  </r>
  <r>
    <s v="Dead Man Down"/>
    <s v="R"/>
    <s v="Action"/>
    <x v="33"/>
    <s v="March 8, 2013 (United States)"/>
    <n v="6.5"/>
    <n v="65000"/>
    <s v="Niels Arden Oplev"/>
    <s v="J.H. Wyman"/>
    <s v="Colin Farrell"/>
    <s v="United States"/>
    <n v="30000000"/>
    <n v="18074539"/>
    <s v="FilmDistrict"/>
    <n v="118"/>
  </r>
  <r>
    <s v="Defense of the Realm"/>
    <s v="PG"/>
    <s v="Thriller"/>
    <x v="38"/>
    <s v="November 21, 1986 (United States)"/>
    <n v="6.5"/>
    <n v="2100"/>
    <s v="David Drury"/>
    <s v="Martin Stellman"/>
    <s v="Gabriel Byrne"/>
    <s v="United Kingdom"/>
    <m/>
    <n v="750000"/>
    <s v="The Rank Organisation"/>
    <n v="96"/>
  </r>
  <r>
    <s v="Diary of a Wimpy Kid: Rodrick Rules"/>
    <s v="PG"/>
    <s v="Animation"/>
    <x v="24"/>
    <s v="March 25, 2011 (United States)"/>
    <n v="6.5"/>
    <n v="28000"/>
    <s v="David Bowers"/>
    <s v="Gabe Sachs"/>
    <s v="Zachary Gordon"/>
    <s v="United States"/>
    <n v="21000000"/>
    <n v="72526996"/>
    <s v="Fox 2000 Pictures"/>
    <n v="99"/>
  </r>
  <r>
    <s v="Dinosaur"/>
    <s v="PG"/>
    <s v="Animation"/>
    <x v="8"/>
    <s v="May 19, 2000 (United States)"/>
    <n v="6.5"/>
    <n v="56000"/>
    <s v="Eric Leighton"/>
    <s v="Thom Enriquez"/>
    <s v="D.B. Sweeney"/>
    <s v="United States"/>
    <n v="127500000"/>
    <n v="349822765"/>
    <s v="Walt Disney Pictures"/>
    <n v="82"/>
  </r>
  <r>
    <s v="Don Jon"/>
    <s v="R"/>
    <s v="Comedy"/>
    <x v="33"/>
    <s v="September 27, 2013 (United States)"/>
    <n v="6.5"/>
    <n v="232000"/>
    <s v="Joseph Gordon-Levitt"/>
    <s v="Joseph Gordon-Levitt"/>
    <s v="Joseph Gordon-Levitt"/>
    <s v="United States"/>
    <n v="3000000"/>
    <n v="39439355"/>
    <s v="Voltage Pictures"/>
    <n v="90"/>
  </r>
  <r>
    <s v="Double Jeopardy"/>
    <s v="R"/>
    <s v="Crime"/>
    <x v="11"/>
    <s v="September 24, 1999 (United States)"/>
    <n v="6.5"/>
    <n v="78000"/>
    <s v="Bruce Beresford"/>
    <s v="David Weisberg"/>
    <s v="Ashley Judd"/>
    <s v="United States"/>
    <n v="70000000"/>
    <n v="177841558"/>
    <s v="Paramount Pictures"/>
    <n v="105"/>
  </r>
  <r>
    <s v="Drag Me to Hell"/>
    <s v="PG-13"/>
    <s v="Horror"/>
    <x v="9"/>
    <s v="May 29, 2009 (United States)"/>
    <n v="6.5"/>
    <n v="192000"/>
    <s v="Sam Raimi"/>
    <s v="Sam Raimi"/>
    <s v="Alison Lohman"/>
    <s v="United States"/>
    <n v="30000000"/>
    <n v="90842646"/>
    <s v="Universal Pictures"/>
    <n v="99"/>
  </r>
  <r>
    <s v="DragonHeart"/>
    <s v="PG-13"/>
    <s v="Action"/>
    <x v="10"/>
    <s v="May 31, 1996 (United States)"/>
    <n v="6.5"/>
    <n v="93000"/>
    <s v="Rob Cohen"/>
    <s v="Patrick Read Johnson"/>
    <s v="Dennis Quaid"/>
    <s v="United States"/>
    <n v="57000000"/>
    <n v="115267375"/>
    <s v="Universal Pictures"/>
    <n v="103"/>
  </r>
  <r>
    <s v="Dreamgirls"/>
    <s v="PG-13"/>
    <s v="Drama"/>
    <x v="15"/>
    <s v="December 25, 2006 (United States)"/>
    <n v="6.5"/>
    <n v="71000"/>
    <s v="Bill Condon"/>
    <s v="Tom Eyen"/>
    <s v="BeyoncÃ©"/>
    <s v="United States"/>
    <n v="70000000"/>
    <n v="155430335"/>
    <s v="Dreamworks Pictures"/>
    <n v="130"/>
  </r>
  <r>
    <s v="Due Date"/>
    <s v="R"/>
    <s v="Comedy"/>
    <x v="29"/>
    <s v="November 5, 2010 (United States)"/>
    <n v="6.5"/>
    <n v="329000"/>
    <s v="Todd Phillips"/>
    <s v="Alan R. Cohen"/>
    <s v="Robert Downey Jr."/>
    <s v="United States"/>
    <n v="65000000"/>
    <n v="211780824"/>
    <s v="Warner Bros."/>
    <n v="95"/>
  </r>
  <r>
    <s v="Dune"/>
    <s v="PG-13"/>
    <s v="Action"/>
    <x v="18"/>
    <s v="December 14, 1984 (United States)"/>
    <n v="6.5"/>
    <n v="132000"/>
    <s v="David Lynch"/>
    <s v="Frank Herbert"/>
    <s v="Kyle MacLachlan"/>
    <s v="United States"/>
    <n v="40000000"/>
    <n v="30925690"/>
    <s v="Dino De Laurentiis Company"/>
    <n v="137"/>
  </r>
  <r>
    <s v="Dutch"/>
    <s v="PG-13"/>
    <s v="Comedy"/>
    <x v="16"/>
    <s v="July 19, 1991 (United States)"/>
    <n v="6.5"/>
    <n v="12000"/>
    <s v="Peter Faiman"/>
    <s v="John Hughes"/>
    <s v="Ed O'Neill"/>
    <s v="United States"/>
    <n v="17000000"/>
    <n v="4603929"/>
    <s v="Twentieth Century Fox"/>
    <n v="107"/>
  </r>
  <r>
    <s v="Electric Dreams"/>
    <s v="PG"/>
    <s v="Comedy"/>
    <x v="18"/>
    <s v="July 20, 1984 (United States)"/>
    <n v="6.5"/>
    <n v="7100"/>
    <s v="Steve Barron"/>
    <s v="Rusty Lemorande"/>
    <s v="Lenny von Dohlen"/>
    <s v="United States"/>
    <m/>
    <n v="2193612"/>
    <s v="Virgin"/>
    <n v="95"/>
  </r>
  <r>
    <s v="Eulogy"/>
    <s v="R"/>
    <s v="Comedy"/>
    <x v="1"/>
    <s v="September 26, 2004 (Greece)"/>
    <n v="6.5"/>
    <n v="8700"/>
    <s v="Michael Clancy"/>
    <s v="Michael Clancy"/>
    <s v="Ray Romano"/>
    <s v="United Kingdom"/>
    <n v="6500000"/>
    <n v="89781"/>
    <s v="Eulogy Productions LLC"/>
    <n v="91"/>
  </r>
  <r>
    <s v="Every Day"/>
    <s v="PG-13"/>
    <s v="Drama"/>
    <x v="26"/>
    <s v="February 23, 2018 (United States)"/>
    <n v="6.5"/>
    <n v="20000"/>
    <s v="Michael Sucsy"/>
    <s v="Jesse Andrews"/>
    <s v="Angourie Rice"/>
    <s v="Canada"/>
    <n v="4900000"/>
    <n v="10421847"/>
    <s v="Likely Story"/>
    <n v="97"/>
  </r>
  <r>
    <s v="Evil Dead"/>
    <s v="R"/>
    <s v="Horror"/>
    <x v="33"/>
    <s v="April 5, 2013 (United States)"/>
    <n v="6.5"/>
    <n v="160000"/>
    <s v="Fede Alvarez"/>
    <s v="Fede Alvarez"/>
    <s v="Jane Levy"/>
    <s v="United States"/>
    <n v="17000000"/>
    <n v="97542952"/>
    <s v="TriStar Pictures"/>
    <n v="91"/>
  </r>
  <r>
    <s v="Explorers"/>
    <s v="PG"/>
    <s v="Adventure"/>
    <x v="38"/>
    <s v="July 12, 1985 (United States)"/>
    <n v="6.5"/>
    <n v="20000"/>
    <s v="Joe Dante"/>
    <s v="Eric Luke"/>
    <s v="Ethan Hawke"/>
    <s v="United States"/>
    <n v="25000000"/>
    <n v="9873044"/>
    <s v="Paramount Pictures"/>
    <n v="109"/>
  </r>
  <r>
    <s v="FairyTale: A True Story"/>
    <s v="PG"/>
    <s v="Drama"/>
    <x v="14"/>
    <s v="October 24, 1997 (United States)"/>
    <n v="6.5"/>
    <n v="5600"/>
    <s v="Charles Sturridge"/>
    <s v="Albert Ash"/>
    <s v="Paul McGann"/>
    <s v="United Kingdom"/>
    <m/>
    <n v="14059077"/>
    <s v="Icon Entertainment International"/>
    <n v="99"/>
  </r>
  <r>
    <s v="Falling in Love"/>
    <s v="PG-13"/>
    <s v="Drama"/>
    <x v="18"/>
    <s v="November 21, 1984 (United States)"/>
    <n v="6.5"/>
    <n v="13000"/>
    <s v="Ulu Grosbard"/>
    <s v="Michael Cristofer"/>
    <s v="Robert De Niro"/>
    <s v="United States"/>
    <n v="12000000"/>
    <n v="11129057"/>
    <s v="Paramount Pictures"/>
    <n v="106"/>
  </r>
  <r>
    <s v="Fantastic Beasts: The Crimes of Grindelwald"/>
    <s v="PG-13"/>
    <s v="Adventure"/>
    <x v="26"/>
    <s v="November 16, 2018 (United States)"/>
    <n v="6.5"/>
    <n v="234000"/>
    <s v="David Yates"/>
    <s v="J.K. Rowling"/>
    <s v="Eddie Redmayne"/>
    <s v="United Kingdom"/>
    <n v="200000000"/>
    <n v="654855901"/>
    <s v="Heyday Films"/>
    <n v="134"/>
  </r>
  <r>
    <s v="Fat Girl"/>
    <s v="Not Rated"/>
    <s v="Drama"/>
    <x v="7"/>
    <s v="March 7, 2001 (France)"/>
    <n v="6.5"/>
    <n v="11000"/>
    <s v="Catherine Breillat"/>
    <s v="Catherine Breillat"/>
    <s v="AnaÃ¯s Reboux"/>
    <s v="France"/>
    <m/>
    <n v="765705"/>
    <s v="Arte France CinÃ©ma"/>
    <n v="86"/>
  </r>
  <r>
    <s v="Fat Man and Little Boy"/>
    <s v="PG-13"/>
    <s v="Biography"/>
    <x v="21"/>
    <s v="October 20, 1989 (United States)"/>
    <n v="6.5"/>
    <n v="7200"/>
    <s v="Roland JoffÃ©"/>
    <s v="Bruce Robinson"/>
    <s v="Paul Newman"/>
    <s v="United States"/>
    <n v="30000000"/>
    <n v="3563162"/>
    <s v="Paramount Pictures"/>
    <n v="127"/>
  </r>
  <r>
    <s v="Father of the Bride"/>
    <s v="PG"/>
    <s v="Comedy"/>
    <x v="16"/>
    <s v="December 20, 1991 (United States)"/>
    <n v="6.5"/>
    <n v="71000"/>
    <s v="Charles Shyer"/>
    <s v="Frances Goodrich"/>
    <s v="Steve Martin"/>
    <s v="United States"/>
    <m/>
    <n v="89325780"/>
    <s v="Touchstone Pictures"/>
    <n v="105"/>
  </r>
  <r>
    <s v="FernGully: The Last Rainforest"/>
    <s v="G"/>
    <s v="Animation"/>
    <x v="35"/>
    <s v="April 10, 1992 (United States)"/>
    <n v="6.5"/>
    <n v="28000"/>
    <s v="Bill Kroyer"/>
    <s v="Jim Cox"/>
    <s v="Samantha Mathis"/>
    <s v="Australia"/>
    <n v="24000000"/>
    <n v="32710894"/>
    <s v="FAI Films"/>
    <n v="76"/>
  </r>
  <r>
    <s v="Fierce People"/>
    <s v="R"/>
    <s v="Drama"/>
    <x v="4"/>
    <s v="November 30, 2007 (United States)"/>
    <n v="6.5"/>
    <n v="6600"/>
    <s v="Griffin Dunne"/>
    <s v="Dirk Wittenborn"/>
    <s v="Diane Lane"/>
    <s v="United States"/>
    <m/>
    <n v="269755"/>
    <s v="Industry Entertainment"/>
    <n v="107"/>
  </r>
  <r>
    <s v="Fire in the Sky"/>
    <s v="PG-13"/>
    <s v="Biography"/>
    <x v="34"/>
    <s v="March 12, 1993 (United States)"/>
    <n v="6.5"/>
    <n v="23000"/>
    <s v="Robert Lieberman"/>
    <s v="Travis Walton"/>
    <s v="D.B. Sweeney"/>
    <s v="United States"/>
    <n v="15000000"/>
    <n v="19885552"/>
    <s v="Paramount Pictures"/>
    <n v="109"/>
  </r>
  <r>
    <s v="Fire with Fire"/>
    <s v="PG-13"/>
    <s v="Drama"/>
    <x v="25"/>
    <s v="May 9, 1986 (United States)"/>
    <n v="6.5"/>
    <n v="1500"/>
    <s v="Duncan Gibbins"/>
    <s v="Bill Phillips"/>
    <s v="Craig Sheffer"/>
    <s v="United States"/>
    <m/>
    <n v="4636169"/>
    <s v="Paramount Pictures"/>
    <n v="103"/>
  </r>
  <r>
    <s v="Fireproof"/>
    <s v="PG"/>
    <s v="Drama"/>
    <x v="0"/>
    <s v="September 26, 2008 (United States)"/>
    <n v="6.5"/>
    <n v="22000"/>
    <s v="Alex Kendrick"/>
    <s v="Alex Kendrick"/>
    <s v="Kirk Cameron"/>
    <s v="United States"/>
    <n v="500000"/>
    <n v="33473297"/>
    <s v="Samuel Goldwyn Films"/>
    <n v="122"/>
  </r>
  <r>
    <s v="Flawless"/>
    <s v="R"/>
    <s v="Comedy"/>
    <x v="11"/>
    <s v="November 24, 1999 (United States)"/>
    <n v="6.5"/>
    <n v="18000"/>
    <s v="Joel Schumacher"/>
    <s v="Joel Schumacher"/>
    <s v="Robert De Niro"/>
    <s v="United States"/>
    <n v="15000000"/>
    <n v="4488529"/>
    <s v="Tribeca Productions"/>
    <n v="112"/>
  </r>
  <r>
    <s v="Flyboys"/>
    <s v="PG-13"/>
    <s v="Action"/>
    <x v="15"/>
    <s v="September 22, 2006 (United States)"/>
    <n v="6.5"/>
    <n v="42000"/>
    <s v="Tony Bill"/>
    <s v="Phil Sears"/>
    <s v="James Franco"/>
    <s v="United Kingdom"/>
    <n v="60000000"/>
    <n v="17858059"/>
    <s v="Electric Entertainment"/>
    <n v="140"/>
  </r>
  <r>
    <s v="Forget Paris"/>
    <s v="PG-13"/>
    <s v="Comedy"/>
    <x v="40"/>
    <s v="May 19, 1995 (United States)"/>
    <n v="6.5"/>
    <n v="12000"/>
    <s v="Billy Crystal"/>
    <s v="Billy Crystal"/>
    <s v="Billy Crystal"/>
    <s v="United States"/>
    <m/>
    <n v="33177694"/>
    <s v="Castle Rock Entertainment"/>
    <n v="101"/>
  </r>
  <r>
    <s v="Friends with Benefits"/>
    <s v="R"/>
    <s v="Comedy"/>
    <x v="24"/>
    <s v="July 22, 2011 (United States)"/>
    <n v="6.5"/>
    <n v="348000"/>
    <s v="Will Gluck"/>
    <s v="Keith Merryman"/>
    <s v="Mila Kunis"/>
    <s v="United States"/>
    <n v="35000000"/>
    <n v="149542245"/>
    <s v="Screen Gems"/>
    <n v="109"/>
  </r>
  <r>
    <s v="Gang Related"/>
    <s v="R"/>
    <s v="Action"/>
    <x v="14"/>
    <s v="October 8, 1997 (United States)"/>
    <n v="6.5"/>
    <n v="8200"/>
    <s v="Jim Kouf"/>
    <s v="Jim Kouf"/>
    <s v="Jim Belushi"/>
    <s v="United States"/>
    <m/>
    <n v="5906773"/>
    <s v="Orion Pictures"/>
    <n v="111"/>
  </r>
  <r>
    <s v="Geronimo: An American Legend"/>
    <s v="PG-13"/>
    <s v="Drama"/>
    <x v="34"/>
    <s v="December 10, 1993 (United States)"/>
    <n v="6.5"/>
    <n v="9900"/>
    <s v="Walter Hill"/>
    <s v="John Milius"/>
    <s v="Jason Patric"/>
    <s v="United States"/>
    <n v="35000000"/>
    <n v="18635620"/>
    <s v="Columbia Pictures"/>
    <n v="115"/>
  </r>
  <r>
    <s v="Get Smart"/>
    <s v="PG-13"/>
    <s v="Action"/>
    <x v="0"/>
    <s v="June 20, 2008 (United States)"/>
    <n v="6.5"/>
    <n v="208000"/>
    <s v="Peter Segal"/>
    <s v="Tom J. Astle"/>
    <s v="Steve Carell"/>
    <s v="United States"/>
    <n v="80000000"/>
    <n v="230685453"/>
    <s v="Warner Bros."/>
    <n v="110"/>
  </r>
  <r>
    <s v="Gladiator"/>
    <s v="R"/>
    <s v="Action"/>
    <x v="35"/>
    <s v="March 6, 1992 (United States)"/>
    <n v="6.5"/>
    <n v="8500"/>
    <s v="Rowdy Herrington"/>
    <s v="Djordje Milicevic"/>
    <s v="James Marshall"/>
    <s v="United States"/>
    <n v="20000000"/>
    <n v="9223441"/>
    <s v="Columbia Pictures"/>
    <n v="101"/>
  </r>
  <r>
    <s v="Goldstone"/>
    <s v="R"/>
    <s v="Crime"/>
    <x v="30"/>
    <s v="July 7, 2016 (Australia)"/>
    <n v="6.5"/>
    <n v="5100"/>
    <s v="Ivan Sen"/>
    <s v="Ivan Sen"/>
    <s v="Aaron Pedersen"/>
    <s v="Australia"/>
    <m/>
    <n v="650352"/>
    <s v="Bunya Productions"/>
    <n v="110"/>
  </r>
  <r>
    <s v="Gone in 60 Seconds"/>
    <s v="PG-13"/>
    <s v="Action"/>
    <x v="8"/>
    <s v="June 9, 2000 (United States)"/>
    <n v="6.5"/>
    <n v="265000"/>
    <s v="Dominic Sena"/>
    <s v="H.B. Halicki"/>
    <s v="Nicolas Cage"/>
    <s v="United States"/>
    <n v="90000000"/>
    <n v="237202299"/>
    <s v="Touchstone Pictures"/>
    <n v="118"/>
  </r>
  <r>
    <s v="Guilty by Suspicion"/>
    <s v="PG-13"/>
    <s v="Drama"/>
    <x v="16"/>
    <s v="March 15, 1991 (United States)"/>
    <n v="6.5"/>
    <n v="8000"/>
    <s v="Irwin Winkler"/>
    <s v="Irwin Winkler"/>
    <s v="Robert De Niro"/>
    <s v="United States"/>
    <m/>
    <n v="9480198"/>
    <s v="Warner Bros."/>
    <n v="105"/>
  </r>
  <r>
    <s v="Halloween"/>
    <s v="R"/>
    <s v="Crime"/>
    <x v="26"/>
    <s v="October 19, 2018 (United States)"/>
    <n v="6.5"/>
    <n v="126000"/>
    <s v="David Gordon Green"/>
    <s v="John Carpenter"/>
    <s v="Jamie Lee Curtis"/>
    <s v="United States"/>
    <n v="10000000"/>
    <n v="255614941"/>
    <s v="Blumhouse Productions"/>
    <n v="106"/>
  </r>
  <r>
    <s v="Halloween II"/>
    <s v="R"/>
    <s v="Horror"/>
    <x v="12"/>
    <s v="October 30, 1981 (United States)"/>
    <n v="6.5"/>
    <n v="77000"/>
    <s v="Rick Rosenthal"/>
    <s v="John Carpenter"/>
    <s v="Jamie Lee Curtis"/>
    <s v="United States"/>
    <n v="2500000"/>
    <n v="25533818"/>
    <s v="Dino De Laurentiis Company"/>
    <n v="92"/>
  </r>
  <r>
    <s v="Hammett"/>
    <s v="PG"/>
    <s v="Crime"/>
    <x v="31"/>
    <s v="September 17, 1982 (United States)"/>
    <n v="6.5"/>
    <n v="3000"/>
    <s v="Wim Wenders"/>
    <s v="Joe Gores"/>
    <s v="Frederic Forrest"/>
    <s v="United States"/>
    <m/>
    <n v="42914"/>
    <s v="Orion Pictures"/>
    <n v="97"/>
  </r>
  <r>
    <s v="Heist"/>
    <s v="R"/>
    <s v="Action"/>
    <x v="7"/>
    <s v="November 9, 2001 (United States)"/>
    <n v="6.5"/>
    <n v="34000"/>
    <s v="David Mamet"/>
    <s v="David Mamet"/>
    <s v="Gene Hackman"/>
    <s v="Canada"/>
    <n v="39000000"/>
    <n v="28510652"/>
    <s v="Morgan Creek Entertainment"/>
    <n v="109"/>
  </r>
  <r>
    <s v="Hellbound: Hellraiser II"/>
    <s v="R"/>
    <s v="Horror"/>
    <x v="28"/>
    <s v="December 23, 1988 (United States)"/>
    <n v="6.5"/>
    <n v="44000"/>
    <s v="Tony Randel"/>
    <s v="Peter Atkins"/>
    <s v="Doug Bradley"/>
    <s v="United Kingdom"/>
    <n v="3000000"/>
    <n v="12090735"/>
    <s v="New World Pictures"/>
    <n v="97"/>
  </r>
  <r>
    <s v="Hero"/>
    <s v="PG-13"/>
    <s v="Comedy"/>
    <x v="35"/>
    <s v="October 2, 1992 (United States)"/>
    <n v="6.5"/>
    <n v="22000"/>
    <s v="Stephen Frears"/>
    <s v="Laura Ziskin"/>
    <s v="Dustin Hoffman"/>
    <s v="United States"/>
    <n v="42000000"/>
    <n v="19507345"/>
    <s v="Columbia Pictures"/>
    <n v="119"/>
  </r>
  <r>
    <s v="Higher Learning"/>
    <s v="R"/>
    <s v="Crime"/>
    <x v="40"/>
    <s v="January 11, 1995 (United States)"/>
    <n v="6.5"/>
    <n v="19000"/>
    <s v="John Singleton"/>
    <s v="John Singleton"/>
    <s v="Omar Epps"/>
    <s v="United States"/>
    <m/>
    <n v="38290723"/>
    <s v="Columbia Pictures"/>
    <n v="127"/>
  </r>
  <r>
    <s v="Hollywoodland"/>
    <s v="R"/>
    <s v="Biography"/>
    <x v="15"/>
    <s v="September 8, 2006 (United States)"/>
    <n v="6.5"/>
    <n v="33000"/>
    <s v="Allen Coulter"/>
    <s v="Paul Bernbaum"/>
    <s v="Adrien Brody"/>
    <s v="United States"/>
    <n v="28000000"/>
    <n v="16800438"/>
    <s v="Focus Features"/>
    <n v="126"/>
  </r>
  <r>
    <s v="Homefront"/>
    <s v="R"/>
    <s v="Action"/>
    <x v="33"/>
    <s v="November 27, 2013 (United States)"/>
    <n v="6.5"/>
    <n v="113000"/>
    <s v="Gary Fleder"/>
    <s v="Sylvester Stallone"/>
    <s v="Jason Statham"/>
    <s v="United States"/>
    <n v="22000000"/>
    <n v="48449416"/>
    <s v="Open Road Films (II)"/>
    <n v="100"/>
  </r>
  <r>
    <s v="Horns"/>
    <s v="R"/>
    <s v="Comedy"/>
    <x v="33"/>
    <s v="October 3, 2014 (United States)"/>
    <n v="6.5"/>
    <n v="80000"/>
    <s v="Alexandre Aja"/>
    <s v="Keith Bunin"/>
    <s v="Daniel Radcliffe"/>
    <s v="United States"/>
    <m/>
    <n v="3875442"/>
    <s v="Red Granite Pictures"/>
    <n v="120"/>
  </r>
  <r>
    <s v="Hostage"/>
    <s v="R"/>
    <s v="Action"/>
    <x v="4"/>
    <s v="March 11, 2005 (United States)"/>
    <n v="6.5"/>
    <n v="108000"/>
    <s v="Florent-Emilio Siri"/>
    <s v="Robert Crais"/>
    <s v="Bruce Willis"/>
    <s v="United States"/>
    <n v="52000000"/>
    <n v="77663556"/>
    <s v="Miramax"/>
    <n v="113"/>
  </r>
  <r>
    <s v="House Party"/>
    <s v="R"/>
    <s v="Comedy"/>
    <x v="32"/>
    <s v="March 9, 1990 (United States)"/>
    <n v="6.5"/>
    <n v="14000"/>
    <s v="Reginald Hudlin"/>
    <s v="Reginald Hudlin"/>
    <s v="Christopher Reid"/>
    <s v="United States"/>
    <n v="2500000"/>
    <n v="26385627"/>
    <s v="Jackson/McHenry Company,The"/>
    <n v="100"/>
  </r>
  <r>
    <s v="How I Live Now"/>
    <s v="R"/>
    <s v="Action"/>
    <x v="33"/>
    <s v="October 4, 2013 (United Kingdom)"/>
    <n v="6.5"/>
    <n v="29000"/>
    <s v="Kevin Macdonald"/>
    <s v="Meg Rosoff"/>
    <s v="Saoirse Ronan"/>
    <s v="United Kingdom"/>
    <n v="8000000"/>
    <n v="925762"/>
    <s v="Film4"/>
    <n v="101"/>
  </r>
  <r>
    <s v="Hyena Road"/>
    <s v="R"/>
    <s v="Action"/>
    <x v="39"/>
    <s v="October 9, 2015 (Canada)"/>
    <n v="6.5"/>
    <n v="7300"/>
    <s v="Paul Gross"/>
    <s v="Paul Gross"/>
    <s v="Rossif Sutherland"/>
    <s v="Canada"/>
    <m/>
    <n v="87768"/>
    <s v="Rhombus Media"/>
    <n v="120"/>
  </r>
  <r>
    <s v="I Can't Think Straight"/>
    <s v="PG-13"/>
    <s v="Drama"/>
    <x v="0"/>
    <s v="November 1, 2008 (United States)"/>
    <n v="6.5"/>
    <n v="8000"/>
    <s v="Shamim Sarif"/>
    <s v="Shamim Sarif"/>
    <s v="Lisa Ray"/>
    <s v="United Kingdom"/>
    <m/>
    <n v="40945"/>
    <s v="Enlightenment Productions"/>
    <n v="82"/>
  </r>
  <r>
    <s v="Ice Age: Continental Drift"/>
    <s v="PG"/>
    <s v="Animation"/>
    <x v="36"/>
    <s v="July 13, 2012 (United States)"/>
    <n v="6.5"/>
    <n v="197000"/>
    <s v="Steve Martino"/>
    <s v="Michael Berg"/>
    <s v="Ray Romano"/>
    <s v="United States"/>
    <n v="95000000"/>
    <n v="877244782"/>
    <s v="Blue Sky Studios"/>
    <n v="88"/>
  </r>
  <r>
    <s v="Independence Day"/>
    <s v="R"/>
    <s v="Drama"/>
    <x v="19"/>
    <s v="September 9, 1983 (Denmark)"/>
    <n v="6.5"/>
    <n v="458"/>
    <s v="Robert Mandel"/>
    <s v="Alice Hoffman"/>
    <s v="Kathleen Quinlan"/>
    <s v="United States"/>
    <m/>
    <m/>
    <s v="Warner Bros."/>
    <n v="110"/>
  </r>
  <r>
    <s v="Internal Affairs"/>
    <s v="R"/>
    <s v="Crime"/>
    <x v="32"/>
    <s v="January 12, 1990 (United States)"/>
    <n v="6.5"/>
    <n v="18000"/>
    <s v="Mike Figgis"/>
    <s v="Henry Bean"/>
    <s v="Richard Gere"/>
    <s v="United States"/>
    <n v="15000000"/>
    <n v="27734391"/>
    <s v="Paramount Pictures"/>
    <n v="115"/>
  </r>
  <r>
    <s v="Into the Night"/>
    <s v="R"/>
    <s v="Action"/>
    <x v="38"/>
    <s v="February 22, 1985 (United States)"/>
    <n v="6.5"/>
    <n v="11000"/>
    <s v="John Landis"/>
    <s v="Ron Koslow"/>
    <s v="Jeff Goldblum"/>
    <s v="United States"/>
    <n v="8000000"/>
    <n v="7562164"/>
    <s v="Universal Pictures"/>
    <n v="115"/>
  </r>
  <r>
    <s v="It Chapter Two"/>
    <s v="R"/>
    <s v="Drama"/>
    <x v="5"/>
    <s v="September 6, 2019 (United States)"/>
    <n v="6.5"/>
    <n v="222000"/>
    <s v="Andy Muschietti"/>
    <s v="Stephen King"/>
    <s v="Jessica Chastain"/>
    <s v="United States"/>
    <n v="79000000"/>
    <n v="473093228"/>
    <s v="New Line Cinema"/>
    <n v="169"/>
  </r>
  <r>
    <s v="It's Complicated"/>
    <s v="R"/>
    <s v="Comedy"/>
    <x v="9"/>
    <s v="December 25, 2009 (United States)"/>
    <n v="6.5"/>
    <n v="88000"/>
    <s v="Nancy Meyers"/>
    <s v="Nancy Meyers"/>
    <s v="Meryl Streep"/>
    <s v="United States"/>
    <n v="85000000"/>
    <n v="219103655"/>
    <s v="Universal Pictures"/>
    <n v="120"/>
  </r>
  <r>
    <s v="J. Edgar"/>
    <s v="R"/>
    <s v="Biography"/>
    <x v="24"/>
    <s v="November 11, 2011 (United States)"/>
    <n v="6.5"/>
    <n v="124000"/>
    <s v="Clint Eastwood"/>
    <s v="Dustin Lance Black"/>
    <s v="Leonardo DiCaprio"/>
    <s v="United States"/>
    <n v="35000000"/>
    <n v="84920539"/>
    <s v="Imagine Entertainment"/>
    <n v="137"/>
  </r>
  <r>
    <s v="Jack the Bear"/>
    <s v="PG-13"/>
    <s v="Comedy"/>
    <x v="34"/>
    <s v="April 2, 1993 (United States)"/>
    <n v="6.5"/>
    <n v="3900"/>
    <s v="Marshall Herskovitz"/>
    <s v="Dan McCall"/>
    <s v="Danny DeVito"/>
    <s v="United States"/>
    <m/>
    <n v="5145823"/>
    <s v="Twentieth Century Fox"/>
    <n v="99"/>
  </r>
  <r>
    <s v="Jagged Edge"/>
    <s v="R"/>
    <s v="Drama"/>
    <x v="38"/>
    <s v="October 4, 1985 (United States)"/>
    <n v="6.5"/>
    <n v="14000"/>
    <s v="Richard Marquand"/>
    <s v="Joe Eszterhas"/>
    <s v="Jeff Bridges"/>
    <s v="United States"/>
    <n v="15000000"/>
    <n v="40491165"/>
    <s v="Columbia Pictures"/>
    <n v="108"/>
  </r>
  <r>
    <s v="Jakob the Liar"/>
    <s v="PG-13"/>
    <s v="Drama"/>
    <x v="11"/>
    <s v="September 24, 1999 (United States)"/>
    <n v="6.5"/>
    <n v="15000"/>
    <s v="Peter Kassovitz"/>
    <s v="Jurek Becker"/>
    <s v="Robin Williams"/>
    <s v="United States"/>
    <n v="45000000"/>
    <n v="4956401"/>
    <s v="Columbia Pictures"/>
    <n v="120"/>
  </r>
  <r>
    <s v="Just One of the Guys"/>
    <s v="PG-13"/>
    <s v="Comedy"/>
    <x v="38"/>
    <s v="April 26, 1985 (United States)"/>
    <n v="6.5"/>
    <n v="15000"/>
    <s v="Lisa Gottlieb"/>
    <s v="Dennis Feldman"/>
    <s v="Joyce Hyser"/>
    <s v="United States"/>
    <m/>
    <n v="11528900"/>
    <s v="Columbia Pictures"/>
    <n v="100"/>
  </r>
  <r>
    <s v="K-12"/>
    <s v="Not Rated"/>
    <s v="Fantasy"/>
    <x v="5"/>
    <s v="September 5, 2019 (United States)"/>
    <n v="6.5"/>
    <n v="2500"/>
    <s v="Melanie Martinez"/>
    <s v="Melanie Martinez"/>
    <s v="Melanie Martinez"/>
    <s v="United States"/>
    <n v="5000000"/>
    <n v="359377"/>
    <s v="Atlantic Records"/>
    <n v="96"/>
  </r>
  <r>
    <s v="Kick-Ass 2"/>
    <s v="R"/>
    <s v="Action"/>
    <x v="33"/>
    <s v="August 16, 2013 (United States)"/>
    <n v="6.5"/>
    <n v="259000"/>
    <s v="Jeff Wadlow"/>
    <s v="Jeff Wadlow"/>
    <s v="Aaron Taylor-Johnson"/>
    <s v="United Kingdom"/>
    <n v="28000000"/>
    <n v="60795985"/>
    <s v="Universal Pictures"/>
    <n v="103"/>
  </r>
  <r>
    <s v="Kickboxer"/>
    <s v="R"/>
    <s v="Action"/>
    <x v="21"/>
    <s v="September 8, 1989 (United States)"/>
    <n v="6.5"/>
    <n v="52000"/>
    <s v="Mark DiSalle"/>
    <s v="Mark DiSalle"/>
    <s v="Jean-Claude Van Damme"/>
    <s v="United States"/>
    <n v="1500000"/>
    <n v="14697005"/>
    <s v="Kings Road Entertainment"/>
    <n v="97"/>
  </r>
  <r>
    <s v="Kika"/>
    <s v="Unrated"/>
    <s v="Comedy"/>
    <x v="34"/>
    <s v="May 6, 1994 (United States)"/>
    <n v="6.5"/>
    <n v="13000"/>
    <s v="Pedro AlmodÃ³var"/>
    <s v="Pedro AlmodÃ³var"/>
    <s v="Peter Coyote"/>
    <s v="Spain"/>
    <m/>
    <n v="2019581"/>
    <s v="El Deseo"/>
    <n v="114"/>
  </r>
  <r>
    <s v="Kill Your Darlings"/>
    <s v="R"/>
    <s v="Biography"/>
    <x v="33"/>
    <s v="September 19, 2013 (Croatia)"/>
    <n v="6.5"/>
    <n v="36000"/>
    <s v="John Krokidas"/>
    <s v="Austin Bunn"/>
    <s v="Daniel Radcliffe"/>
    <s v="United States"/>
    <m/>
    <n v="1877924"/>
    <s v="Killer Films"/>
    <n v="104"/>
  </r>
  <r>
    <s v="Killing Zoe"/>
    <s v="R"/>
    <s v="Crime"/>
    <x v="34"/>
    <s v="September 1994 (United States)"/>
    <n v="6.5"/>
    <n v="20000"/>
    <s v="Roger Avary"/>
    <s v="Roger Avary"/>
    <s v="Eric Stoltz"/>
    <s v="France"/>
    <n v="1500000"/>
    <n v="418961"/>
    <s v="Davis-Films"/>
    <n v="96"/>
  </r>
  <r>
    <s v="Kissing Jessica Stein"/>
    <s v="R"/>
    <s v="Comedy"/>
    <x v="7"/>
    <s v="April 5, 2002 (United States)"/>
    <n v="6.5"/>
    <n v="16000"/>
    <s v="Charles Herman-Wurmfeld"/>
    <s v="Heather Juergensen"/>
    <s v="Jennifer Westfeldt"/>
    <s v="United States"/>
    <n v="1000000"/>
    <n v="10013424"/>
    <s v="Fox Searchlight Pictures"/>
    <n v="97"/>
  </r>
  <r>
    <s v="Krush Groove"/>
    <s v="R"/>
    <s v="Comedy"/>
    <x v="38"/>
    <s v="October 25, 1985 (United States)"/>
    <n v="6.5"/>
    <n v="2900"/>
    <s v="Michael Schultz"/>
    <s v="Ralph Farquhar"/>
    <s v="Sheila E."/>
    <s v="United States"/>
    <n v="3000000"/>
    <n v="11052713"/>
    <s v="Crystalite Productions"/>
    <n v="97"/>
  </r>
  <r>
    <s v="Ladder 49"/>
    <s v="PG-13"/>
    <s v="Action"/>
    <x v="1"/>
    <s v="October 1, 2004 (United States)"/>
    <n v="6.5"/>
    <n v="55000"/>
    <s v="Jay Russell"/>
    <s v="Lewis Colick"/>
    <s v="Joaquin Phoenix"/>
    <s v="United States"/>
    <n v="55000000"/>
    <n v="100572044"/>
    <s v="Touchstone Pictures"/>
    <n v="115"/>
  </r>
  <r>
    <s v="Last Holiday"/>
    <s v="PG-13"/>
    <s v="Comedy"/>
    <x v="15"/>
    <s v="January 13, 2006 (United States)"/>
    <n v="6.5"/>
    <n v="30000"/>
    <s v="Wayne Wang"/>
    <s v="Jeffrey Price"/>
    <s v="Queen Latifah"/>
    <s v="United States"/>
    <n v="45000000"/>
    <n v="43451846"/>
    <s v="Last Holiday Productions"/>
    <n v="112"/>
  </r>
  <r>
    <s v="Late Night"/>
    <s v="R"/>
    <s v="Comedy"/>
    <x v="5"/>
    <s v="June 14, 2019 (United States)"/>
    <n v="6.5"/>
    <n v="33000"/>
    <s v="Nisha Ganatra"/>
    <s v="Mindy Kaling"/>
    <s v="Emma Thompson"/>
    <s v="United States"/>
    <n v="4000000"/>
    <n v="22386555"/>
    <s v="3 Arts Entertainment"/>
    <n v="102"/>
  </r>
  <r>
    <s v="Leap Year"/>
    <s v="PG"/>
    <s v="Comedy"/>
    <x v="29"/>
    <s v="January 8, 2010 (United States)"/>
    <n v="6.5"/>
    <n v="99000"/>
    <s v="Anand Tucker"/>
    <s v="Deborah Kaplan"/>
    <s v="Amy Adams"/>
    <s v="United States"/>
    <n v="19000000"/>
    <n v="32686500"/>
    <s v="Universal Pictures"/>
    <n v="100"/>
  </r>
  <r>
    <s v="Letters to Juliet"/>
    <s v="PG"/>
    <s v="Adventure"/>
    <x v="29"/>
    <s v="May 14, 2010 (United States)"/>
    <n v="6.5"/>
    <n v="95000"/>
    <s v="Gary Winick"/>
    <s v="Jose Rivera"/>
    <s v="Amanda Seyfried"/>
    <s v="United States"/>
    <n v="30000000"/>
    <n v="79628830"/>
    <s v="Summit Entertainment"/>
    <n v="105"/>
  </r>
  <r>
    <s v="Life as We Know It"/>
    <s v="PG-13"/>
    <s v="Comedy"/>
    <x v="29"/>
    <s v="October 8, 2010 (United States)"/>
    <n v="6.5"/>
    <n v="126000"/>
    <s v="Greg Berlanti"/>
    <s v="Ian Deitchman"/>
    <s v="Katherine Heigl"/>
    <s v="United States"/>
    <n v="38000000"/>
    <n v="105734416"/>
    <s v="Josephson Entertainment"/>
    <n v="114"/>
  </r>
  <r>
    <s v="Little Darlings"/>
    <s v="R"/>
    <s v="Comedy"/>
    <x v="37"/>
    <s v="March 21, 1980 (United States)"/>
    <n v="6.5"/>
    <n v="5100"/>
    <s v="Ron Maxwell"/>
    <s v="Kimi Peck"/>
    <s v="Tatum O'Neal"/>
    <s v="United States"/>
    <m/>
    <n v="34326249"/>
    <s v="Stephen Friedman/Kings Road Productions"/>
    <n v="96"/>
  </r>
  <r>
    <s v="London"/>
    <s v="R"/>
    <s v="Drama"/>
    <x v="4"/>
    <s v="February 10, 2006 (United States)"/>
    <n v="6.5"/>
    <n v="23000"/>
    <s v="Hunter Richards"/>
    <s v="Hunter Richards"/>
    <s v="Jessica Biel"/>
    <s v="United Kingdom"/>
    <m/>
    <n v="20361"/>
    <s v="Destination Films"/>
    <n v="92"/>
  </r>
  <r>
    <s v="Love Crime"/>
    <s v="Not Rated"/>
    <s v="Crime"/>
    <x v="29"/>
    <s v="September 2, 2011 (United States)"/>
    <n v="6.5"/>
    <n v="5200"/>
    <s v="Alain Corneau"/>
    <s v="Alain Corneau"/>
    <s v="Ludivine Sagnier"/>
    <s v="France"/>
    <m/>
    <n v="3696522"/>
    <s v="SBS Films"/>
    <n v="106"/>
  </r>
  <r>
    <s v="Love, Honor and Obey"/>
    <s v="R"/>
    <s v="Comedy"/>
    <x v="8"/>
    <s v="February 9, 2001 (United States)"/>
    <n v="6.5"/>
    <n v="5200"/>
    <s v="Dominic Anciano"/>
    <s v="Dominic Anciano"/>
    <s v="Sadie Frost"/>
    <s v="United Kingdom"/>
    <m/>
    <n v="1400"/>
    <s v="British Broadcasting Corporation (BBC)"/>
    <n v="103"/>
  </r>
  <r>
    <s v="Magic in the Moonlight"/>
    <s v="PG-13"/>
    <s v="Comedy"/>
    <x v="20"/>
    <s v="August 15, 2014 (United States)"/>
    <n v="6.5"/>
    <n v="66000"/>
    <s v="Woody Allen"/>
    <s v="Woody Allen"/>
    <s v="Colin Firth"/>
    <s v="United States"/>
    <n v="16800000"/>
    <n v="51029361"/>
    <s v="Gravier Productions"/>
    <n v="97"/>
  </r>
  <r>
    <s v="Mandy"/>
    <s v="Not Rated"/>
    <s v="Horror"/>
    <x v="26"/>
    <s v="September 14, 2018 (United States)"/>
    <n v="6.5"/>
    <n v="68000"/>
    <s v="Panos Cosmatos"/>
    <s v="Panos Cosmatos"/>
    <s v="Nicolas Cage"/>
    <s v="United Kingdom"/>
    <n v="6000000"/>
    <n v="1555203"/>
    <s v="SpectreVision"/>
    <n v="121"/>
  </r>
  <r>
    <s v="Marie Antoinette"/>
    <s v="PG-13"/>
    <s v="Biography"/>
    <x v="15"/>
    <s v="October 20, 2006 (United States)"/>
    <n v="6.5"/>
    <n v="104000"/>
    <s v="Sofia Coppola"/>
    <s v="Sofia Coppola"/>
    <s v="Kirsten Dunst"/>
    <s v="United States"/>
    <n v="40000000"/>
    <n v="60917189"/>
    <s v="Columbia Pictures"/>
    <n v="123"/>
  </r>
  <r>
    <s v="Mary Shelley"/>
    <s v="PG-13"/>
    <s v="Biography"/>
    <x v="27"/>
    <s v="July 5, 2018 (Australia)"/>
    <n v="6.5"/>
    <n v="14000"/>
    <s v="Haifaa Al-Mansour"/>
    <s v="Emma Jensen"/>
    <s v="Elle Fanning"/>
    <s v="United Kingdom"/>
    <m/>
    <n v="2096600"/>
    <s v="BFI Film Fund"/>
    <n v="120"/>
  </r>
  <r>
    <s v="Mean Machine"/>
    <s v="R"/>
    <s v="Comedy"/>
    <x v="7"/>
    <s v="December 26, 2001 (United Kingdom)"/>
    <n v="6.5"/>
    <n v="37000"/>
    <s v="Barry Skolnick"/>
    <s v="Tracy Keenan Wynn"/>
    <s v="Vinnie Jones"/>
    <s v="United Kingdom"/>
    <m/>
    <n v="7310206"/>
    <s v="Paramount Pictures"/>
    <n v="99"/>
  </r>
  <r>
    <s v="Mi vida loca"/>
    <s v="R"/>
    <s v="Crime"/>
    <x v="34"/>
    <s v="July 15, 1994 (United States)"/>
    <n v="6.5"/>
    <n v="2000"/>
    <s v="Allison Anders"/>
    <s v="Allison Anders"/>
    <s v="Angel Aviles"/>
    <s v="United States"/>
    <m/>
    <n v="3267313"/>
    <s v="Channel Four Films"/>
    <n v="92"/>
  </r>
  <r>
    <s v="Miracle on 34th Street"/>
    <s v="PG"/>
    <s v="Family"/>
    <x v="13"/>
    <s v="November 18, 1994 (United States)"/>
    <n v="6.5"/>
    <n v="33000"/>
    <s v="Les Mayfield"/>
    <s v="Valentine Davies"/>
    <s v="Richard Attenborough"/>
    <s v="United States"/>
    <m/>
    <n v="46264384"/>
    <s v="Twentieth Century Fox"/>
    <n v="114"/>
  </r>
  <r>
    <s v="Mischief"/>
    <s v="R"/>
    <s v="Comedy"/>
    <x v="38"/>
    <s v="February 8, 1985 (United States)"/>
    <n v="6.5"/>
    <n v="5900"/>
    <s v="Mel Damski"/>
    <s v="Noel Black"/>
    <s v="Doug McKeon"/>
    <s v="United States"/>
    <m/>
    <n v="8692426"/>
    <s v="Twentieth Century Fox"/>
    <n v="97"/>
  </r>
  <r>
    <s v="Mission Mangal"/>
    <s v="Not Rated"/>
    <s v="Drama"/>
    <x v="5"/>
    <s v="August 15, 2019 (United States)"/>
    <n v="6.5"/>
    <n v="13000"/>
    <s v="Jagan Shakti"/>
    <s v="R. Balki"/>
    <s v="Akshay Kumar"/>
    <s v="India"/>
    <m/>
    <n v="5667057"/>
    <s v="Cape of Good Films"/>
    <n v="130"/>
  </r>
  <r>
    <s v="Moll Flanders"/>
    <s v="PG-13"/>
    <s v="Drama"/>
    <x v="10"/>
    <s v="June 14, 1996 (United States)"/>
    <n v="6.5"/>
    <n v="4100"/>
    <s v="Pen Densham"/>
    <s v="Daniel Defoe"/>
    <s v="Robin Wright"/>
    <s v="United States"/>
    <m/>
    <n v="3486957"/>
    <s v="Metro-Goldwyn-Mayer (MGM)"/>
    <n v="123"/>
  </r>
  <r>
    <s v="Mona Lisa Smile"/>
    <s v="PG-13"/>
    <s v="Drama"/>
    <x v="2"/>
    <s v="December 19, 2003 (United States)"/>
    <n v="6.5"/>
    <n v="79000"/>
    <s v="Mike Newell"/>
    <s v="Lawrence Konner"/>
    <s v="Julia Roberts"/>
    <s v="United States"/>
    <n v="65000000"/>
    <n v="141337989"/>
    <s v="Revolution Studios"/>
    <n v="117"/>
  </r>
  <r>
    <s v="Money Monster"/>
    <s v="R"/>
    <s v="Crime"/>
    <x v="30"/>
    <s v="May 13, 2016 (United States)"/>
    <n v="6.5"/>
    <n v="96000"/>
    <s v="Jodie Foster"/>
    <s v="Jamie Linden"/>
    <s v="George Clooney"/>
    <s v="United States"/>
    <n v="27000000"/>
    <n v="93282604"/>
    <s v="TriStar Pictures"/>
    <n v="98"/>
  </r>
  <r>
    <s v="Morning Glory"/>
    <s v="PG-13"/>
    <s v="Comedy"/>
    <x v="29"/>
    <s v="November 10, 2010 (United States)"/>
    <n v="6.5"/>
    <n v="76000"/>
    <s v="Roger Michell"/>
    <s v="Aline Brosh McKenna"/>
    <s v="Rachel McAdams"/>
    <s v="United States"/>
    <n v="40000000"/>
    <n v="60040976"/>
    <s v="Bad Robot"/>
    <n v="107"/>
  </r>
  <r>
    <s v="Moscow on the Hudson"/>
    <s v="R"/>
    <s v="Comedy"/>
    <x v="18"/>
    <s v="April 6, 1984 (United States)"/>
    <n v="6.5"/>
    <n v="11000"/>
    <s v="Paul Mazursky"/>
    <s v="Paul Mazursky"/>
    <s v="Robin Williams"/>
    <s v="United States"/>
    <n v="13000000"/>
    <n v="25068724"/>
    <s v="Bavaria Film"/>
    <n v="115"/>
  </r>
  <r>
    <s v="Mousehunt"/>
    <s v="PG"/>
    <s v="Comedy"/>
    <x v="14"/>
    <s v="December 19, 1997 (United States)"/>
    <n v="6.5"/>
    <n v="53000"/>
    <s v="Gore Verbinski"/>
    <s v="Adam Rifkin"/>
    <s v="Nathan Lane"/>
    <s v="United States"/>
    <n v="38000000"/>
    <n v="122417389"/>
    <s v="Dreamworks Pictures"/>
    <n v="98"/>
  </r>
  <r>
    <s v="Mr. &amp; Mrs. Smith"/>
    <s v="PG-13"/>
    <s v="Action"/>
    <x v="4"/>
    <s v="June 10, 2005 (United States)"/>
    <n v="6.5"/>
    <n v="461000"/>
    <s v="Doug Liman"/>
    <s v="Simon Kinberg"/>
    <s v="Brad Pitt"/>
    <s v="United States"/>
    <n v="110000000"/>
    <n v="487287646"/>
    <s v="New Regency Productions"/>
    <n v="120"/>
  </r>
  <r>
    <s v="Murder on the Orient Express"/>
    <s v="PG-13"/>
    <s v="Crime"/>
    <x v="27"/>
    <s v="November 10, 2017 (United States)"/>
    <n v="6.5"/>
    <n v="221000"/>
    <s v="Kenneth Branagh"/>
    <s v="Michael Green"/>
    <s v="Kenneth Branagh"/>
    <s v="Malta"/>
    <n v="55000000"/>
    <n v="352794081"/>
    <s v="Twentieth Century Fox"/>
    <n v="114"/>
  </r>
  <r>
    <s v="Music and Lyrics"/>
    <s v="PG-13"/>
    <s v="Comedy"/>
    <x v="6"/>
    <s v="February 14, 2007 (United States)"/>
    <n v="6.5"/>
    <n v="99000"/>
    <s v="Marc Lawrence"/>
    <s v="Marc Lawrence"/>
    <s v="Hugh Grant"/>
    <s v="United States"/>
    <n v="40000000"/>
    <n v="145896422"/>
    <s v="Castle Rock Entertainment"/>
    <n v="104"/>
  </r>
  <r>
    <s v="My Fellow Americans"/>
    <s v="PG-13"/>
    <s v="Adventure"/>
    <x v="10"/>
    <s v="December 20, 1996 (United States)"/>
    <n v="6.5"/>
    <n v="14000"/>
    <s v="Peter Segal"/>
    <s v="E. Jack Kaplan"/>
    <s v="Jack Lemmon"/>
    <s v="United States"/>
    <n v="21500000"/>
    <n v="22313201"/>
    <s v="Peters Entertainment"/>
    <n v="101"/>
  </r>
  <r>
    <s v="My People, My Country"/>
    <m/>
    <s v="Drama"/>
    <x v="5"/>
    <s v="October 1, 2019 (United States)"/>
    <n v="6.5"/>
    <n v="1500"/>
    <s v="Directors"/>
    <s v="Hu Guan"/>
    <s v="Bo Huang"/>
    <s v="China"/>
    <m/>
    <n v="450064993"/>
    <s v="Alibaba Pictures"/>
    <n v="154"/>
  </r>
  <r>
    <s v="Naked Gun 33 1/3: the Final Insult"/>
    <s v="PG-13"/>
    <s v="Comedy"/>
    <x v="13"/>
    <s v="March 18, 1994 (United States)"/>
    <n v="6.5"/>
    <n v="100000"/>
    <s v="Peter Segal"/>
    <s v="Pat Proft"/>
    <s v="Leslie Nielsen"/>
    <s v="United States"/>
    <n v="30000000"/>
    <n v="51132598"/>
    <s v="Paramount Pictures"/>
    <n v="83"/>
  </r>
  <r>
    <s v="National Treasure: Book of Secrets"/>
    <s v="PG"/>
    <s v="Action"/>
    <x v="6"/>
    <s v="December 21, 2007 (United States)"/>
    <n v="6.5"/>
    <n v="223000"/>
    <s v="Jon Turteltaub"/>
    <s v="Marianne Wibberley"/>
    <s v="Nicolas Cage"/>
    <s v="United States"/>
    <n v="130000000"/>
    <n v="459242249"/>
    <s v="Walt Disney Pictures"/>
    <n v="124"/>
  </r>
  <r>
    <s v="Ned Kelly"/>
    <s v="R"/>
    <s v="Action"/>
    <x v="2"/>
    <s v="March 26, 2004 (United States)"/>
    <n v="6.5"/>
    <n v="26000"/>
    <s v="Gregor Jordan"/>
    <s v="Robert Drewe"/>
    <s v="Heath Ledger"/>
    <s v="Australia"/>
    <m/>
    <n v="6585516"/>
    <s v="Australian Film Finance Corporation (AFFC)"/>
    <n v="110"/>
  </r>
  <r>
    <s v="Nell"/>
    <s v="PG-13"/>
    <s v="Drama"/>
    <x v="13"/>
    <s v="December 23, 1994 (United States)"/>
    <n v="6.5"/>
    <n v="28000"/>
    <s v="Michael Apted"/>
    <s v="Mark Handley"/>
    <s v="Jodie Foster"/>
    <s v="United States"/>
    <n v="24500000"/>
    <n v="106683817"/>
    <s v="Egg Pictures"/>
    <n v="112"/>
  </r>
  <r>
    <s v="Nerve"/>
    <s v="PG-13"/>
    <s v="Action"/>
    <x v="30"/>
    <s v="July 27, 2016 (United States)"/>
    <n v="6.5"/>
    <n v="120000"/>
    <s v="Henry Joost"/>
    <s v="Jessica Sharzer"/>
    <s v="Emma Roberts"/>
    <s v="United States"/>
    <n v="19000000"/>
    <n v="85251425"/>
    <s v="Lionsgate"/>
    <n v="96"/>
  </r>
  <r>
    <s v="New Nightmare"/>
    <s v="R"/>
    <s v="Fantasy"/>
    <x v="13"/>
    <s v="October 14, 1994 (United States)"/>
    <n v="6.5"/>
    <n v="53000"/>
    <s v="Wes Craven"/>
    <s v="Wes Craven"/>
    <s v="Heather Langenkamp"/>
    <s v="United States"/>
    <n v="8000000"/>
    <n v="19721741"/>
    <s v="New Line Cinema"/>
    <n v="112"/>
  </r>
  <r>
    <s v="Night Crossing"/>
    <s v="PG"/>
    <s v="Drama"/>
    <x v="31"/>
    <s v="February 5, 1982 (United States)"/>
    <n v="6.5"/>
    <n v="1300"/>
    <s v="Delbert Mann"/>
    <s v="John McGreevey"/>
    <s v="John Hurt"/>
    <s v="United Kingdom"/>
    <n v="10000000"/>
    <n v="8000000"/>
    <s v="Walt Disney Productions"/>
    <n v="107"/>
  </r>
  <r>
    <s v="Nightbreed"/>
    <s v="R"/>
    <s v="Action"/>
    <x v="32"/>
    <s v="February 16, 1990 (United States)"/>
    <n v="6.5"/>
    <n v="21000"/>
    <s v="Clive Barker"/>
    <s v="Clive Barker"/>
    <s v="Craig Sheffer"/>
    <s v="United States"/>
    <n v="11000000"/>
    <n v="8862354"/>
    <s v="Morgan Creek Entertainment"/>
    <n v="102"/>
  </r>
  <r>
    <s v="North Shore"/>
    <s v="PG"/>
    <s v="Action"/>
    <x v="3"/>
    <s v="August 14, 1987 (United States)"/>
    <n v="6.5"/>
    <n v="2500"/>
    <s v="William Phelps"/>
    <s v="William Phelps"/>
    <s v="Matt Adler"/>
    <s v="United States"/>
    <m/>
    <n v="3832228"/>
    <s v="Finnegan/Pinchuk Productions"/>
    <n v="96"/>
  </r>
  <r>
    <s v="Now You See Me 2"/>
    <s v="PG-13"/>
    <s v="Action"/>
    <x v="30"/>
    <s v="June 10, 2016 (United States)"/>
    <n v="6.5"/>
    <n v="260000"/>
    <s v="Jon M. Chu"/>
    <s v="Ed Solomon"/>
    <s v="Jesse Eisenberg"/>
    <s v="United States"/>
    <n v="90000000"/>
    <n v="334897606"/>
    <s v="Summit Entertainment"/>
    <n v="129"/>
  </r>
  <r>
    <s v="Nowhere"/>
    <s v="R"/>
    <s v="Comedy"/>
    <x v="14"/>
    <s v="May 9, 1997 (United States)"/>
    <n v="6.5"/>
    <n v="8400"/>
    <s v="Gregg Araki"/>
    <s v="Gregg Araki"/>
    <s v="James Duval"/>
    <s v="United States"/>
    <m/>
    <n v="194201"/>
    <s v="Blurco"/>
    <n v="82"/>
  </r>
  <r>
    <s v="Ocean's Twelve"/>
    <s v="PG-13"/>
    <s v="Crime"/>
    <x v="1"/>
    <s v="December 10, 2004 (United States)"/>
    <n v="6.5"/>
    <n v="367000"/>
    <s v="Steven Soderbergh"/>
    <s v="George Nolfi"/>
    <s v="George Clooney"/>
    <s v="United States"/>
    <n v="110000000"/>
    <n v="362744280"/>
    <s v="Warner Bros."/>
    <n v="125"/>
  </r>
  <r>
    <s v="Octopussy"/>
    <s v="PG"/>
    <s v="Action"/>
    <x v="19"/>
    <s v="June 10, 1983 (United States)"/>
    <n v="6.5"/>
    <n v="98000"/>
    <s v="John Glen"/>
    <s v="George MacDonald Fraser"/>
    <s v="Roger Moore"/>
    <s v="United Kingdom"/>
    <n v="27500000"/>
    <n v="67893619"/>
    <s v="United Artists"/>
    <n v="131"/>
  </r>
  <r>
    <s v="Oculus"/>
    <s v="R"/>
    <s v="Horror"/>
    <x v="33"/>
    <s v="April 11, 2014 (United States)"/>
    <n v="6.5"/>
    <n v="120000"/>
    <s v="Mike Flanagan"/>
    <s v="Mike Flanagan"/>
    <s v="Karen Gillan"/>
    <s v="United States"/>
    <n v="5000000"/>
    <n v="44459951"/>
    <s v="Intrepid Pictures"/>
    <n v="104"/>
  </r>
  <r>
    <s v="Olympus Has Fallen"/>
    <s v="R"/>
    <s v="Action"/>
    <x v="33"/>
    <s v="March 22, 2013 (United States)"/>
    <n v="6.5"/>
    <n v="263000"/>
    <s v="Antoine Fuqua"/>
    <s v="Creighton Rothenberger"/>
    <s v="Gerard Butler"/>
    <s v="United States"/>
    <n v="70000000"/>
    <n v="170270201"/>
    <s v="Millennium Films"/>
    <n v="119"/>
  </r>
  <r>
    <s v="Once Around"/>
    <s v="R"/>
    <s v="Comedy"/>
    <x v="16"/>
    <s v="February 1, 1991 (United States)"/>
    <n v="6.5"/>
    <n v="4100"/>
    <s v="Lasse HallstrÃ¶m"/>
    <s v="Malia Scotch Marmo"/>
    <s v="Richard Dreyfuss"/>
    <s v="United States"/>
    <n v="16000000"/>
    <n v="14851083"/>
    <s v="Cinecom Entertainment Group"/>
    <n v="115"/>
  </r>
  <r>
    <s v="Once Upon a Forest"/>
    <s v="G"/>
    <s v="Animation"/>
    <x v="34"/>
    <s v="June 18, 1993 (United States)"/>
    <n v="6.5"/>
    <n v="5200"/>
    <s v="Charles Grosvenor"/>
    <s v="Rae Lambert"/>
    <s v="Michael Crawford"/>
    <s v="United Kingdom"/>
    <n v="13000000"/>
    <n v="6582052"/>
    <s v="Hanna-Barbera Productions"/>
    <n v="71"/>
  </r>
  <r>
    <s v="One Fine Day"/>
    <s v="PG"/>
    <s v="Comedy"/>
    <x v="10"/>
    <s v="December 20, 1996 (United States)"/>
    <n v="6.5"/>
    <n v="44000"/>
    <s v="Michael Hoffman"/>
    <s v="Terrel Seltzer"/>
    <s v="Michelle Pfeiffer"/>
    <s v="United States"/>
    <m/>
    <n v="97529550"/>
    <s v="Fox 2000 Pictures"/>
    <n v="108"/>
  </r>
  <r>
    <s v="One from the Heart"/>
    <s v="R"/>
    <s v="Drama"/>
    <x v="12"/>
    <s v="February 11, 1982 (United States)"/>
    <n v="6.5"/>
    <n v="5700"/>
    <s v="Francis Ford Coppola"/>
    <s v="Armyan Bernstein"/>
    <s v="Frederic Forrest"/>
    <s v="United States"/>
    <n v="26000000"/>
    <n v="636796"/>
    <s v="Zoetrope Studios"/>
    <n v="107"/>
  </r>
  <r>
    <s v="One Magic Christmas"/>
    <s v="G"/>
    <s v="Family"/>
    <x v="38"/>
    <s v="November 22, 1985 (United States)"/>
    <n v="6.5"/>
    <n v="3400"/>
    <s v="Phillip Borsos"/>
    <s v="Thomas Meehan"/>
    <s v="Mary Steenburgen"/>
    <s v="Canada"/>
    <m/>
    <n v="13677222"/>
    <s v="Walt Disney Pictures"/>
    <n v="89"/>
  </r>
  <r>
    <s v="Only When I Laugh"/>
    <s v="R"/>
    <s v="Comedy"/>
    <x v="12"/>
    <s v="September 25, 1981 (United States)"/>
    <n v="6.5"/>
    <n v="1300"/>
    <s v="Glenn Jordan"/>
    <s v="Neil Simon"/>
    <s v="Marsha Mason"/>
    <s v="United States"/>
    <m/>
    <n v="25524778"/>
    <s v="Columbia Pictures"/>
    <n v="120"/>
  </r>
  <r>
    <s v="Only You"/>
    <s v="PG"/>
    <s v="Comedy"/>
    <x v="13"/>
    <s v="October 7, 1994 (United States)"/>
    <n v="6.5"/>
    <n v="21000"/>
    <s v="Norman Jewison"/>
    <s v="Diane Drake"/>
    <s v="Marisa Tomei"/>
    <s v="United States"/>
    <m/>
    <n v="20059210"/>
    <s v="TriStar Pictures"/>
    <n v="109"/>
  </r>
  <r>
    <s v="Oscar"/>
    <s v="PG"/>
    <s v="Comedy"/>
    <x v="16"/>
    <s v="April 26, 1991 (United States)"/>
    <n v="6.5"/>
    <n v="30000"/>
    <s v="John Landis"/>
    <s v="Claude Magnier"/>
    <s v="Sylvester Stallone"/>
    <s v="United States"/>
    <n v="35000000"/>
    <n v="23562716"/>
    <s v="Joseph S. Vecchio Entertainment"/>
    <n v="109"/>
  </r>
  <r>
    <s v="Out of Time"/>
    <s v="PG-13"/>
    <s v="Crime"/>
    <x v="2"/>
    <s v="October 3, 2003 (United States)"/>
    <n v="6.5"/>
    <n v="58000"/>
    <s v="Carl Franklin"/>
    <s v="David Collard"/>
    <s v="Denzel Washington"/>
    <s v="United States"/>
    <n v="50000000"/>
    <n v="55495563"/>
    <s v="Metro-Goldwyn-Mayer (MGM)"/>
    <n v="105"/>
  </r>
  <r>
    <s v="Party Girl"/>
    <s v="R"/>
    <s v="Comedy"/>
    <x v="40"/>
    <s v="June 9, 1995 (United States)"/>
    <n v="6.5"/>
    <n v="4700"/>
    <s v="Daisy von Scherler Mayer"/>
    <s v="Harry Birckmayer"/>
    <s v="Parker Posey"/>
    <s v="United States"/>
    <n v="150000"/>
    <n v="472370"/>
    <s v="Party Productions"/>
    <n v="94"/>
  </r>
  <r>
    <s v="Paulie"/>
    <s v="PG"/>
    <s v="Adventure"/>
    <x v="17"/>
    <s v="April 17, 1998 (United States)"/>
    <n v="6.5"/>
    <n v="15000"/>
    <s v="John Roberts"/>
    <s v="Laurie Craig"/>
    <s v="Gena Rowlands"/>
    <s v="United States"/>
    <n v="23000000"/>
    <n v="26875268"/>
    <s v="Dreamworks Pictures"/>
    <n v="91"/>
  </r>
  <r>
    <s v="Pennies from Heaven"/>
    <s v="R"/>
    <s v="Drama"/>
    <x v="12"/>
    <s v="January 1, 1982 (United States)"/>
    <n v="6.5"/>
    <n v="5300"/>
    <s v="Herbert Ross"/>
    <s v="Dennis Potter"/>
    <s v="Steve Martin"/>
    <s v="United States"/>
    <n v="22000000"/>
    <n v="9171289"/>
    <s v="Metro-Goldwyn-Mayer (MGM)"/>
    <n v="108"/>
  </r>
  <r>
    <s v="Peppermint"/>
    <s v="R"/>
    <s v="Action"/>
    <x v="26"/>
    <s v="September 7, 2018 (United States)"/>
    <n v="6.5"/>
    <n v="60000"/>
    <s v="Pierre Morel"/>
    <s v="Chad St. John"/>
    <s v="Jennifer Garner"/>
    <s v="Hong Kong"/>
    <n v="25000000"/>
    <n v="53918723"/>
    <s v="STX Films"/>
    <n v="101"/>
  </r>
  <r>
    <s v="Phantasm II"/>
    <s v="R"/>
    <s v="Action"/>
    <x v="28"/>
    <s v="July 8, 1988 (United States)"/>
    <n v="6.5"/>
    <n v="14000"/>
    <s v="Don Coscarelli"/>
    <s v="Don Coscarelli"/>
    <s v="James Le Gros"/>
    <s v="United States"/>
    <n v="3000000"/>
    <n v="7282851"/>
    <s v="Spacegate Productions"/>
    <n v="97"/>
  </r>
  <r>
    <s v="Pirates of the Caribbean: Dead Men Tell No Tales"/>
    <s v="PG-13"/>
    <s v="Action"/>
    <x v="27"/>
    <s v="May 26, 2017 (United States)"/>
    <n v="6.5"/>
    <n v="275000"/>
    <s v="Joachim RÃ¸nning"/>
    <s v="Jeff Nathanson"/>
    <s v="Johnny Depp"/>
    <s v="United States"/>
    <n v="230000000"/>
    <n v="794881442"/>
    <s v="Walt Disney Pictures"/>
    <n v="129"/>
  </r>
  <r>
    <s v="Premium Rush"/>
    <s v="PG-13"/>
    <s v="Action"/>
    <x v="36"/>
    <s v="August 24, 2012 (United States)"/>
    <n v="6.5"/>
    <n v="111000"/>
    <s v="David Koepp"/>
    <s v="David Koepp"/>
    <s v="Joseph Gordon-Levitt"/>
    <s v="United States"/>
    <n v="35000000"/>
    <n v="31083599"/>
    <s v="Columbia Pictures"/>
    <n v="91"/>
  </r>
  <r>
    <s v="Psycho II"/>
    <s v="R"/>
    <s v="Crime"/>
    <x v="19"/>
    <s v="June 3, 1983 (United States)"/>
    <n v="6.5"/>
    <n v="25000"/>
    <s v="Richard Franklin"/>
    <s v="Tom Holland"/>
    <s v="Anthony Perkins"/>
    <s v="United States"/>
    <n v="5000000"/>
    <n v="34725000"/>
    <s v="Universal Pictures"/>
    <n v="113"/>
  </r>
  <r>
    <s v="Purple Rain"/>
    <s v="R"/>
    <s v="Drama"/>
    <x v="18"/>
    <s v="July 27, 1984 (United States)"/>
    <n v="6.5"/>
    <n v="20000"/>
    <s v="Albert Magnoli"/>
    <s v="Albert Magnoli"/>
    <s v="Prince"/>
    <s v="United States"/>
    <n v="7200000"/>
    <n v="70263155"/>
    <s v="Warner Bros."/>
    <n v="111"/>
  </r>
  <r>
    <s v="Rambo: First Blood Part II"/>
    <s v="R"/>
    <s v="Action"/>
    <x v="38"/>
    <s v="May 22, 1985 (United States)"/>
    <n v="6.5"/>
    <n v="159000"/>
    <s v="George P. Cosmatos"/>
    <s v="David Morrell"/>
    <s v="Sylvester Stallone"/>
    <s v="United States"/>
    <n v="44000000"/>
    <n v="300400432"/>
    <s v="Estudios Churubusco Azteca S.A."/>
    <n v="96"/>
  </r>
  <r>
    <s v="Ramona and Beezus"/>
    <s v="G"/>
    <s v="Comedy"/>
    <x v="29"/>
    <s v="July 23, 2010 (United States)"/>
    <n v="6.5"/>
    <n v="18000"/>
    <s v="Elizabeth Allen Rosenbaum"/>
    <s v="Laurie Craig"/>
    <s v="Joey King"/>
    <s v="United States"/>
    <n v="15000000"/>
    <n v="27293743"/>
    <s v="Fox 2000 Pictures"/>
    <n v="103"/>
  </r>
  <r>
    <s v="Red Eye"/>
    <s v="PG-13"/>
    <s v="Thriller"/>
    <x v="4"/>
    <s v="August 19, 2005 (United States)"/>
    <n v="6.5"/>
    <n v="115000"/>
    <s v="Wes Craven"/>
    <s v="Carl Ellsworth"/>
    <s v="Rachel McAdams"/>
    <s v="United States"/>
    <n v="26000000"/>
    <n v="96258201"/>
    <s v="Dreamworks Pictures"/>
    <n v="85"/>
  </r>
  <r>
    <s v="Riding in Cars with Boys"/>
    <s v="PG-13"/>
    <s v="Biography"/>
    <x v="7"/>
    <s v="October 19, 2001 (United States)"/>
    <n v="6.5"/>
    <n v="27000"/>
    <s v="Penny Marshall"/>
    <s v="Beverly D'Onofrio"/>
    <s v="Drew Barrymore"/>
    <s v="United States"/>
    <n v="48000000"/>
    <n v="35743308"/>
    <s v="Columbia Pictures"/>
    <n v="132"/>
  </r>
  <r>
    <s v="Rita, Sue and Bob Too"/>
    <s v="R"/>
    <s v="Comedy"/>
    <x v="3"/>
    <s v="May 29, 1987 (United Kingdom)"/>
    <n v="6.5"/>
    <n v="3600"/>
    <s v="Alan Clarke"/>
    <s v="Andrea Dunbar"/>
    <s v="Siobhan Finneran"/>
    <s v="United Kingdom"/>
    <m/>
    <n v="124167"/>
    <s v="British Screen Productions"/>
    <n v="93"/>
  </r>
  <r>
    <s v="Rock &amp; Rule"/>
    <s v="PG"/>
    <s v="Animation"/>
    <x v="19"/>
    <s v="July 24, 1987 (United States)"/>
    <n v="6.5"/>
    <n v="3400"/>
    <s v="Clive Smith"/>
    <s v="Patrick Loubert"/>
    <s v="Don Francks"/>
    <s v="Canada"/>
    <n v="8000000"/>
    <n v="30379"/>
    <s v="Nelvana"/>
    <n v="77"/>
  </r>
  <r>
    <s v="Roman J. Israel, Esq."/>
    <s v="PG-13"/>
    <s v="Crime"/>
    <x v="27"/>
    <s v="November 22, 2017 (United States)"/>
    <n v="6.5"/>
    <n v="35000"/>
    <s v="Dan Gilroy"/>
    <s v="Dan Gilroy"/>
    <s v="Denzel Washington"/>
    <s v="Canada"/>
    <n v="22000000"/>
    <n v="13025860"/>
    <s v="BRON Studios"/>
    <n v="122"/>
  </r>
  <r>
    <s v="Running Scared"/>
    <s v="R"/>
    <s v="Action"/>
    <x v="25"/>
    <s v="June 27, 1986 (United States)"/>
    <n v="6.5"/>
    <n v="12000"/>
    <s v="Peter Hyams"/>
    <s v="Gary DeVore"/>
    <s v="Gregory Hines"/>
    <s v="United States"/>
    <m/>
    <n v="38500726"/>
    <s v="Metro-Goldwyn-Mayer (MGM)"/>
    <n v="107"/>
  </r>
  <r>
    <s v="Rustlers' Rhapsody"/>
    <s v="PG"/>
    <s v="Comedy"/>
    <x v="38"/>
    <s v="May 10, 1985 (United States)"/>
    <n v="6.5"/>
    <n v="2100"/>
    <s v="Hugh Wilson"/>
    <s v="Hugh Wilson"/>
    <s v="Tom Berenger"/>
    <s v="United States"/>
    <m/>
    <n v="6090497"/>
    <s v="Paramount Pictures"/>
    <n v="88"/>
  </r>
  <r>
    <s v="Safe"/>
    <s v="R"/>
    <s v="Action"/>
    <x v="36"/>
    <s v="April 27, 2012 (United States)"/>
    <n v="6.5"/>
    <n v="106000"/>
    <s v="Boaz Yakin"/>
    <s v="Boaz Yakin"/>
    <s v="Jason Statham"/>
    <s v="United States"/>
    <n v="30000000"/>
    <n v="41564670"/>
    <s v="IM Global"/>
    <n v="94"/>
  </r>
  <r>
    <s v="Salome's Last Dance"/>
    <s v="R"/>
    <s v="Biography"/>
    <x v="28"/>
    <s v="June 1988 (United States)"/>
    <n v="6.5"/>
    <n v="1500"/>
    <s v="Ken Russell"/>
    <s v="Oscar Wilde"/>
    <s v="Glenda Jackson"/>
    <s v="United Kingdom"/>
    <m/>
    <m/>
    <s v="Jolly Russell Productions"/>
    <n v="89"/>
  </r>
  <r>
    <s v="Savages"/>
    <s v="R"/>
    <s v="Crime"/>
    <x v="36"/>
    <s v="July 6, 2012 (United States)"/>
    <n v="6.5"/>
    <n v="126000"/>
    <s v="Oliver Stone"/>
    <s v="Shane Salerno"/>
    <s v="Aaron Taylor-Johnson"/>
    <s v="United States"/>
    <n v="45000000"/>
    <n v="82966152"/>
    <s v="Ixtlan"/>
    <n v="131"/>
  </r>
  <r>
    <s v="Scandal"/>
    <s v="R"/>
    <s v="Drama"/>
    <x v="21"/>
    <s v="April 28, 1989 (United States)"/>
    <n v="6.5"/>
    <n v="4800"/>
    <s v="Michael Caton-Jones"/>
    <s v="Michael Thomas"/>
    <s v="John Hurt"/>
    <s v="United Kingdom"/>
    <n v="7000000"/>
    <n v="8800000"/>
    <s v="British Screen Productions"/>
    <n v="106"/>
  </r>
  <r>
    <s v="Secret Window"/>
    <s v="PG-13"/>
    <s v="Drama"/>
    <x v="1"/>
    <s v="March 12, 2004 (United States)"/>
    <n v="6.5"/>
    <n v="186000"/>
    <s v="David Koepp"/>
    <s v="Stephen King"/>
    <s v="Johnny Depp"/>
    <s v="United States"/>
    <n v="40000000"/>
    <n v="92913171"/>
    <s v="Grand Slam Productions"/>
    <n v="96"/>
  </r>
  <r>
    <s v="Self/less"/>
    <s v="PG-13"/>
    <s v="Action"/>
    <x v="39"/>
    <s v="July 10, 2015 (United States)"/>
    <n v="6.5"/>
    <n v="93000"/>
    <s v="Tarsem Singh"/>
    <s v="Ã€lex Pastor"/>
    <s v="Ryan Reynolds"/>
    <s v="United States"/>
    <n v="26000000"/>
    <n v="31807156"/>
    <s v="Focus Features"/>
    <n v="117"/>
  </r>
  <r>
    <s v="September"/>
    <s v="PG"/>
    <s v="Drama"/>
    <x v="3"/>
    <s v="December 18, 1987 (United States)"/>
    <n v="6.5"/>
    <n v="9300"/>
    <s v="Woody Allen"/>
    <s v="Woody Allen"/>
    <s v="Elaine Stritch"/>
    <s v="United States"/>
    <n v="10000000"/>
    <n v="486434"/>
    <s v="Jack Rollins &amp; Charles H. Joffe Productions"/>
    <n v="83"/>
  </r>
  <r>
    <s v="Severance"/>
    <s v="R"/>
    <s v="Comedy"/>
    <x v="15"/>
    <s v="August 25, 2006 (United Kingdom)"/>
    <n v="6.5"/>
    <n v="37000"/>
    <s v="Christopher Smith"/>
    <s v="James Moran"/>
    <s v="Danny Dyer"/>
    <s v="United Kingdom"/>
    <m/>
    <n v="5515163"/>
    <s v="Qwerty Films"/>
    <n v="96"/>
  </r>
  <r>
    <s v="Sex Drive"/>
    <s v="R"/>
    <s v="Comedy"/>
    <x v="0"/>
    <s v="October 17, 2008 (United States)"/>
    <n v="6.5"/>
    <n v="85000"/>
    <s v="Sean Anders"/>
    <s v="Sean Anders"/>
    <s v="Josh Zuckerman"/>
    <s v="United States"/>
    <n v="19000000"/>
    <n v="18755936"/>
    <s v="Summit Entertainment"/>
    <n v="109"/>
  </r>
  <r>
    <s v="Shattered"/>
    <s v="R"/>
    <s v="Crime"/>
    <x v="16"/>
    <s v="October 11, 1991 (United States)"/>
    <n v="6.5"/>
    <n v="8900"/>
    <s v="Wolfgang Petersen"/>
    <s v="Richard Neely"/>
    <s v="Tom Berenger"/>
    <s v="United States"/>
    <n v="22000000"/>
    <n v="11511031"/>
    <s v="Capella International"/>
    <n v="98"/>
  </r>
  <r>
    <s v="Sightseers"/>
    <s v="Not Rated"/>
    <s v="Adventure"/>
    <x v="36"/>
    <s v="May 10, 2013 (United States)"/>
    <n v="6.5"/>
    <n v="27000"/>
    <s v="Ben Wheatley"/>
    <s v="Alice Lowe"/>
    <s v="Alice Lowe"/>
    <s v="United Kingdom"/>
    <m/>
    <n v="2122909"/>
    <s v="StudioCanal"/>
    <n v="88"/>
  </r>
  <r>
    <s v="Silent Hill"/>
    <s v="R"/>
    <s v="Horror"/>
    <x v="15"/>
    <s v="April 21, 2006 (United States)"/>
    <n v="6.5"/>
    <n v="217000"/>
    <s v="Christophe Gans"/>
    <s v="Roger Avary"/>
    <s v="Radha Mitchell"/>
    <s v="Canada"/>
    <n v="50000000"/>
    <n v="100605135"/>
    <s v="TriStar Pictures"/>
    <n v="125"/>
  </r>
  <r>
    <s v="Sin City: A Dame to Kill for"/>
    <s v="R"/>
    <s v="Action"/>
    <x v="20"/>
    <s v="August 22, 2014 (United States)"/>
    <n v="6.5"/>
    <n v="155000"/>
    <s v="Frank Miller"/>
    <s v="Frank Miller"/>
    <s v="Mickey Rourke"/>
    <s v="United States"/>
    <n v="65000000"/>
    <n v="39407616"/>
    <s v="Aldamisa Entertainment"/>
    <n v="102"/>
  </r>
  <r>
    <s v="Sleeping with Other People"/>
    <s v="R"/>
    <s v="Comedy"/>
    <x v="39"/>
    <s v="August 12, 2015 (Belgium)"/>
    <n v="6.5"/>
    <n v="42000"/>
    <s v="Leslye Headland"/>
    <s v="Leslye Headland"/>
    <s v="Jason Sudeikis"/>
    <s v="United States"/>
    <m/>
    <n v="3224947"/>
    <s v="Gloria Sanchez Productions"/>
    <n v="101"/>
  </r>
  <r>
    <s v="Slither"/>
    <s v="R"/>
    <s v="Comedy"/>
    <x v="15"/>
    <s v="March 31, 2006 (United States)"/>
    <n v="6.5"/>
    <n v="76000"/>
    <s v="James Gunn"/>
    <s v="James Gunn"/>
    <s v="Nathan Fillion"/>
    <s v="Canada"/>
    <n v="15000000"/>
    <n v="12834936"/>
    <s v="Gold Circle Films"/>
    <n v="95"/>
  </r>
  <r>
    <s v="Smooth Talk"/>
    <s v="PG-13"/>
    <s v="Drama"/>
    <x v="38"/>
    <s v="November 15, 1985 (United States)"/>
    <n v="6.5"/>
    <n v="2200"/>
    <s v="Joyce Chopra"/>
    <s v="Joyce Carol Oates"/>
    <s v="Treat Williams"/>
    <s v="United Kingdom"/>
    <n v="2400000"/>
    <n v="16785"/>
    <s v="American Playhouse"/>
    <n v="92"/>
  </r>
  <r>
    <s v="So I Married an Axe Murderer"/>
    <s v="PG-13"/>
    <s v="Comedy"/>
    <x v="34"/>
    <s v="July 30, 1993 (United States)"/>
    <n v="6.5"/>
    <n v="36000"/>
    <s v="Thomas Schlamme"/>
    <s v="Robbie Fox"/>
    <s v="Mike Myers"/>
    <s v="United States"/>
    <n v="20000000"/>
    <n v="11585483"/>
    <s v="TriStar Pictures"/>
    <n v="93"/>
  </r>
  <r>
    <s v="Sonic the Hedgehog"/>
    <s v="PG"/>
    <s v="Action"/>
    <x v="22"/>
    <s v="February 14, 2020 (United States)"/>
    <n v="6.5"/>
    <n v="102000"/>
    <s v="Jeff Fowler"/>
    <s v="Pat Casey"/>
    <s v="Ben Schwartz"/>
    <s v="United States"/>
    <n v="85000000"/>
    <n v="319715683"/>
    <s v="Paramount Pictures"/>
    <n v="99"/>
  </r>
  <r>
    <s v="Space Jam"/>
    <s v="PG"/>
    <s v="Animation"/>
    <x v="10"/>
    <s v="November 15, 1996 (United States)"/>
    <n v="6.5"/>
    <n v="175000"/>
    <s v="Joe Pytka"/>
    <s v="Leo Benvenuti"/>
    <s v="Michael Jordan"/>
    <s v="United States"/>
    <n v="80000000"/>
    <n v="230418342"/>
    <s v="Warner Bros. Family Entertainment"/>
    <n v="88"/>
  </r>
  <r>
    <s v="Spartan"/>
    <s v="R"/>
    <s v="Action"/>
    <x v="1"/>
    <s v="March 12, 2004 (United States)"/>
    <n v="6.5"/>
    <n v="29000"/>
    <s v="David Mamet"/>
    <s v="David Mamet"/>
    <s v="Val Kilmer"/>
    <s v="Germany"/>
    <n v="19250000"/>
    <n v="8112712"/>
    <s v="Franchise Pictures"/>
    <n v="106"/>
  </r>
  <r>
    <s v="Split Image"/>
    <s v="R"/>
    <s v="Drama"/>
    <x v="31"/>
    <s v="October 3, 1982 (United States)"/>
    <n v="6.5"/>
    <n v="768"/>
    <s v="Ted Kotcheff"/>
    <s v="Scott Spencer"/>
    <s v="Michael O'Keefe"/>
    <s v="Canada"/>
    <m/>
    <n v="263635"/>
    <s v="PolyGram Filmed Entertainment"/>
    <n v="110"/>
  </r>
  <r>
    <s v="Stake Land"/>
    <s v="R"/>
    <s v="Drama"/>
    <x v="29"/>
    <s v="June 17, 2011 (Ireland)"/>
    <n v="6.5"/>
    <n v="41000"/>
    <s v="Jim Mickle"/>
    <s v="Nick Damici"/>
    <s v="Connor Paolo"/>
    <s v="United States"/>
    <n v="650000"/>
    <n v="405380"/>
    <s v="Glass Eye Pix"/>
    <n v="98"/>
  </r>
  <r>
    <s v="Stand Up Guys"/>
    <s v="R"/>
    <s v="Comedy"/>
    <x v="36"/>
    <s v="February 1, 2013 (United States)"/>
    <n v="6.5"/>
    <n v="54000"/>
    <s v="Fisher Stevens"/>
    <s v="Noah Haidle"/>
    <s v="Al Pacino"/>
    <s v="United States"/>
    <n v="15000000"/>
    <n v="5072654"/>
    <s v="Lionsgate"/>
    <n v="95"/>
  </r>
  <r>
    <s v="Star Wars: Episode I - The Phantom Menace"/>
    <s v="PG"/>
    <s v="Action"/>
    <x v="11"/>
    <s v="May 19, 1999 (United States)"/>
    <n v="6.5"/>
    <n v="748000"/>
    <s v="George Lucas"/>
    <s v="George Lucas"/>
    <s v="Ewan McGregor"/>
    <s v="United States"/>
    <n v="115000000"/>
    <n v="1027082707"/>
    <s v="Lucasfilm"/>
    <n v="136"/>
  </r>
  <r>
    <s v="Star Wars: Episode II - Attack of the Clones"/>
    <s v="PG"/>
    <s v="Action"/>
    <x v="23"/>
    <s v="May 16, 2002 (United States)"/>
    <n v="6.5"/>
    <n v="658000"/>
    <s v="George Lucas"/>
    <s v="George Lucas"/>
    <s v="Hayden Christensen"/>
    <s v="United States"/>
    <n v="115000000"/>
    <n v="653779970"/>
    <s v="Lucasfilm"/>
    <n v="142"/>
  </r>
  <r>
    <s v="Star Wars: Episode IX - The Rise of Skywalker"/>
    <s v="PG-13"/>
    <s v="Action"/>
    <x v="5"/>
    <s v="December 20, 2019 (United States)"/>
    <n v="6.5"/>
    <n v="394000"/>
    <s v="J.J. Abrams"/>
    <s v="Chris Terrio"/>
    <s v="Daisy Ridley"/>
    <s v="United States"/>
    <n v="275000000"/>
    <n v="1078232589"/>
    <s v="Walt Disney Pictures"/>
    <n v="141"/>
  </r>
  <r>
    <s v="Starchaser: The Legend of Orin"/>
    <s v="PG"/>
    <s v="Animation"/>
    <x v="38"/>
    <s v="November 22, 1985 (United States)"/>
    <n v="6.5"/>
    <n v="2100"/>
    <s v="Steven Hahn"/>
    <s v="Jeffrey Scott"/>
    <s v="Joe Colligan"/>
    <s v="South Korea"/>
    <n v="15000000"/>
    <n v="3360800"/>
    <s v="Young Sung Production Co."/>
    <n v="100"/>
  </r>
  <r>
    <s v="Step Up"/>
    <s v="PG-13"/>
    <s v="Crime"/>
    <x v="15"/>
    <s v="August 11, 2006 (United States)"/>
    <n v="6.5"/>
    <n v="113000"/>
    <s v="Anne Fletcher"/>
    <s v="Duane Adler"/>
    <s v="Channing Tatum"/>
    <s v="United States"/>
    <n v="12000000"/>
    <n v="114197742"/>
    <s v="Touchstone Pictures"/>
    <n v="104"/>
  </r>
  <r>
    <s v="Swordfish"/>
    <s v="R"/>
    <s v="Action"/>
    <x v="7"/>
    <s v="June 8, 2001 (United States)"/>
    <n v="6.5"/>
    <n v="179000"/>
    <s v="Dominic Sena"/>
    <s v="Skip Woods"/>
    <s v="John Travolta"/>
    <s v="United States"/>
    <n v="102000000"/>
    <n v="147080413"/>
    <s v="Hollywood Licensing Group"/>
    <n v="99"/>
  </r>
  <r>
    <s v="Tag"/>
    <s v="R"/>
    <s v="Action"/>
    <x v="26"/>
    <s v="June 15, 2018 (United States)"/>
    <n v="6.5"/>
    <n v="121000"/>
    <s v="Jeff Tomsic"/>
    <s v="Rob McKittrick"/>
    <s v="Jeremy Renner"/>
    <s v="United States"/>
    <n v="28000000"/>
    <n v="78130625"/>
    <s v="Broken Road Productions"/>
    <n v="100"/>
  </r>
  <r>
    <s v="Taking Care of Business"/>
    <s v="R"/>
    <s v="Comedy"/>
    <x v="32"/>
    <s v="August 17, 1990 (United States)"/>
    <n v="6.5"/>
    <n v="8100"/>
    <s v="Arthur Hiller"/>
    <s v="Jill Mazursky"/>
    <s v="Jim Belushi"/>
    <s v="United States"/>
    <m/>
    <n v="20005435"/>
    <s v="Hollywood Pictures"/>
    <n v="108"/>
  </r>
  <r>
    <s v="Tap"/>
    <s v="PG-13"/>
    <s v="Comedy"/>
    <x v="21"/>
    <s v="February 10, 1989 (United States)"/>
    <n v="6.5"/>
    <n v="1500"/>
    <s v="Nick Castle"/>
    <s v="Nick Castle"/>
    <s v="Gregory Hines"/>
    <s v="United States"/>
    <m/>
    <n v="9114702"/>
    <s v="Beco Films"/>
    <n v="111"/>
  </r>
  <r>
    <s v="Taxi 2"/>
    <s v="Not Rated"/>
    <s v="Action"/>
    <x v="8"/>
    <s v="October 6, 2000 (United States)"/>
    <n v="6.5"/>
    <n v="52000"/>
    <s v="GÃ©rard Krawczyk"/>
    <s v="Luc Besson"/>
    <s v="Samy Naceri"/>
    <s v="France"/>
    <m/>
    <n v="60726164"/>
    <s v="ARP SÃ©lection"/>
    <n v="88"/>
  </r>
  <r>
    <s v="Tempest"/>
    <s v="PG"/>
    <s v="Comedy"/>
    <x v="31"/>
    <s v="September 24, 1982 (United States)"/>
    <n v="6.5"/>
    <n v="2200"/>
    <s v="Paul Mazursky"/>
    <s v="Paul Mazursky"/>
    <s v="John Cassavetes"/>
    <s v="United States"/>
    <n v="13000000"/>
    <n v="5005245"/>
    <s v="Columbia Pictures"/>
    <n v="140"/>
  </r>
  <r>
    <s v="Terminator Salvation"/>
    <s v="PG-13"/>
    <s v="Action"/>
    <x v="9"/>
    <s v="May 21, 2009 (United States)"/>
    <n v="6.5"/>
    <n v="348000"/>
    <s v="McG"/>
    <s v="John Brancato"/>
    <s v="Christian Bale"/>
    <s v="United States"/>
    <n v="200000000"/>
    <n v="371353001"/>
    <s v="The Halcyon Company"/>
    <n v="115"/>
  </r>
  <r>
    <s v="Tex"/>
    <s v="PG"/>
    <s v="Drama"/>
    <x v="31"/>
    <s v="July 30, 1982 (United States)"/>
    <n v="6.5"/>
    <n v="2000"/>
    <s v="Tim Hunter"/>
    <s v="S.E. Hinton"/>
    <s v="Matt Dillon"/>
    <s v="United States"/>
    <m/>
    <n v="7400000"/>
    <s v="Walt Disney Productions"/>
    <n v="103"/>
  </r>
  <r>
    <s v="The Addiction"/>
    <s v="Not Rated"/>
    <s v="Drama"/>
    <x v="40"/>
    <s v="October 6, 1995 (United States)"/>
    <n v="6.5"/>
    <n v="9200"/>
    <s v="Abel Ferrara"/>
    <s v="Nicholas St. John"/>
    <s v="Lili Taylor"/>
    <s v="United States"/>
    <m/>
    <n v="307308"/>
    <s v="Fast Films"/>
    <n v="82"/>
  </r>
  <r>
    <s v="The Big Easy"/>
    <s v="R"/>
    <s v="Comedy"/>
    <x v="25"/>
    <s v="August 21, 1987 (United States)"/>
    <n v="6.5"/>
    <n v="12000"/>
    <s v="Jim McBride"/>
    <s v="Daniel Petrie Jr."/>
    <s v="Dennis Quaid"/>
    <s v="United States"/>
    <n v="8500000"/>
    <n v="17685307"/>
    <s v="Kings Road Entertainment"/>
    <n v="102"/>
  </r>
  <r>
    <s v="The Blair Witch Project"/>
    <s v="R"/>
    <s v="Horror"/>
    <x v="11"/>
    <s v="July 30, 1999 (United States)"/>
    <n v="6.5"/>
    <n v="239000"/>
    <s v="Daniel Myrick"/>
    <s v="Daniel Myrick"/>
    <s v="Heather Donahue"/>
    <s v="United States"/>
    <n v="60000"/>
    <n v="248639099"/>
    <s v="Haxan Films"/>
    <n v="81"/>
  </r>
  <r>
    <s v="The Blob"/>
    <s v="R"/>
    <s v="Horror"/>
    <x v="28"/>
    <s v="August 5, 1988 (United States)"/>
    <n v="6.5"/>
    <n v="34000"/>
    <s v="Chuck Russell"/>
    <s v="Theodore Simonson"/>
    <s v="Shawnee Smith"/>
    <s v="United States"/>
    <n v="19000000"/>
    <n v="8247943"/>
    <s v="TriStar Pictures"/>
    <n v="95"/>
  </r>
  <r>
    <s v="The Blood of Heroes"/>
    <s v="R"/>
    <s v="Action"/>
    <x v="21"/>
    <s v="February 23, 1990 (United States)"/>
    <n v="6.5"/>
    <n v="6500"/>
    <s v="David Webb Peoples"/>
    <s v="David Webb Peoples"/>
    <s v="Rutger Hauer"/>
    <s v="Australia"/>
    <m/>
    <n v="882290"/>
    <s v="Kings Road Entertainment"/>
    <n v="90"/>
  </r>
  <r>
    <s v="The Bookshop"/>
    <s v="PG"/>
    <s v="Drama"/>
    <x v="27"/>
    <s v="August 24, 2018 (United States)"/>
    <n v="6.5"/>
    <n v="14000"/>
    <s v="Isabel Coixet"/>
    <s v="Isabel Coixet"/>
    <s v="Emily Mortimer"/>
    <s v="United Kingdom"/>
    <n v="5400000"/>
    <n v="12062146"/>
    <s v="Diagonal TV"/>
    <n v="113"/>
  </r>
  <r>
    <s v="The Boy Who Could Fly"/>
    <s v="PG"/>
    <s v="Drama"/>
    <x v="25"/>
    <s v="August 15, 1986 (United States)"/>
    <n v="6.5"/>
    <n v="5600"/>
    <s v="Nick Castle"/>
    <s v="Nick Castle"/>
    <s v="Lucy Deakins"/>
    <s v="United States"/>
    <m/>
    <n v="7177431"/>
    <s v="Lorimar Film Partners"/>
    <n v="114"/>
  </r>
  <r>
    <s v="The Chronicles of Narnia: Prince Caspian"/>
    <s v="PG"/>
    <s v="Action"/>
    <x v="0"/>
    <s v="May 16, 2008 (United States)"/>
    <n v="6.5"/>
    <n v="199000"/>
    <s v="Andrew Adamson"/>
    <s v="Andrew Adamson"/>
    <s v="Ben Barnes"/>
    <s v="United States"/>
    <n v="225000000"/>
    <n v="419665568"/>
    <s v="Walt Disney Pictures"/>
    <n v="150"/>
  </r>
  <r>
    <s v="The Congress"/>
    <s v="Not Rated"/>
    <s v="Animation"/>
    <x v="33"/>
    <s v="July 24, 2014 (United States)"/>
    <n v="6.5"/>
    <n v="18000"/>
    <s v="Ari Folman"/>
    <s v="Stanislaw Lem"/>
    <s v="Robin Wright"/>
    <s v="Israel"/>
    <m/>
    <n v="758754"/>
    <s v="Bridgit Folman Film Gang"/>
    <n v="122"/>
  </r>
  <r>
    <s v="The Cotton Club"/>
    <s v="R"/>
    <s v="Crime"/>
    <x v="18"/>
    <s v="December 14, 1984 (United States)"/>
    <n v="6.5"/>
    <n v="17000"/>
    <s v="Francis Ford Coppola"/>
    <s v="William Kennedy"/>
    <s v="Richard Gere"/>
    <s v="United States"/>
    <n v="58000000"/>
    <n v="25928721"/>
    <s v="Zoetrope Studios"/>
    <n v="127"/>
  </r>
  <r>
    <s v="The Crazies"/>
    <s v="R"/>
    <s v="Horror"/>
    <x v="29"/>
    <s v="February 26, 2010 (United States)"/>
    <n v="6.5"/>
    <n v="114000"/>
    <s v="Breck Eisner"/>
    <s v="Scott Kosar"/>
    <s v="Radha Mitchell"/>
    <s v="United States"/>
    <n v="20000000"/>
    <n v="54806823"/>
    <s v="Overture Films"/>
    <n v="101"/>
  </r>
  <r>
    <s v="The Double"/>
    <s v="R"/>
    <s v="Comedy"/>
    <x v="33"/>
    <s v="April 4, 2014 (United Kingdom)"/>
    <n v="6.5"/>
    <n v="48000"/>
    <s v="Richard Ayoade"/>
    <s v="Fyodor Dostoevsky"/>
    <s v="Jesse Eisenberg"/>
    <s v="United Kingdom"/>
    <m/>
    <n v="1662515"/>
    <s v="Alcove Entertainment"/>
    <n v="93"/>
  </r>
  <r>
    <s v="The Dream Team"/>
    <s v="PG-13"/>
    <s v="Comedy"/>
    <x v="21"/>
    <s v="April 7, 1989 (United States)"/>
    <n v="6.5"/>
    <n v="13000"/>
    <s v="Howard Zieff"/>
    <s v="Jon Connolly"/>
    <s v="Michael Keaton"/>
    <s v="United States"/>
    <n v="15000000"/>
    <n v="28890240"/>
    <s v="Universal Pictures"/>
    <n v="113"/>
  </r>
  <r>
    <s v="The DUFF"/>
    <s v="PG-13"/>
    <s v="Comedy"/>
    <x v="39"/>
    <s v="February 20, 2015 (United States)"/>
    <n v="6.5"/>
    <n v="87000"/>
    <s v="Ari Sandel"/>
    <s v="Josh A. Cagan"/>
    <s v="Mae Whitman"/>
    <s v="United States"/>
    <n v="8500000"/>
    <n v="43709744"/>
    <s v="CBS Films"/>
    <n v="101"/>
  </r>
  <r>
    <s v="The Duke of Burgundy"/>
    <s v="Not Rated"/>
    <s v="Drama"/>
    <x v="20"/>
    <s v="January 23, 2015 (United States)"/>
    <n v="6.5"/>
    <n v="12000"/>
    <s v="Peter Strickland"/>
    <s v="Peter Strickland"/>
    <s v="Sidse Babett Knudsen"/>
    <s v="United Kingdom"/>
    <n v="1000000"/>
    <n v="185147"/>
    <s v="Rook Films"/>
    <n v="104"/>
  </r>
  <r>
    <s v="The Endless"/>
    <s v="Not Rated"/>
    <s v="Drama"/>
    <x v="27"/>
    <s v="April 6, 2018 (United States)"/>
    <n v="6.5"/>
    <n v="37000"/>
    <s v="Justin Benson"/>
    <s v="Justin Benson"/>
    <s v="Aaron Moorhead"/>
    <s v="United States"/>
    <m/>
    <n v="956425"/>
    <s v="Snowfort Pictures"/>
    <n v="111"/>
  </r>
  <r>
    <s v="The Expendables"/>
    <s v="R"/>
    <s v="Action"/>
    <x v="29"/>
    <s v="August 13, 2010 (United States)"/>
    <n v="6.5"/>
    <n v="331000"/>
    <s v="Sylvester Stallone"/>
    <s v="Dave Callaham"/>
    <s v="Sylvester Stallone"/>
    <s v="United States"/>
    <n v="80000000"/>
    <n v="274470394"/>
    <s v="Millennium Films"/>
    <n v="103"/>
  </r>
  <r>
    <s v="The Faculty"/>
    <s v="R"/>
    <s v="Horror"/>
    <x v="17"/>
    <s v="December 25, 1998 (United States)"/>
    <n v="6.5"/>
    <n v="114000"/>
    <s v="Robert Rodriguez"/>
    <s v="David Wechter"/>
    <s v="Jordana Brewster"/>
    <s v="United States"/>
    <n v="15000000"/>
    <n v="40283321"/>
    <s v="Dimension Films"/>
    <n v="104"/>
  </r>
  <r>
    <s v="The Four Feathers"/>
    <s v="PG-13"/>
    <s v="Action"/>
    <x v="23"/>
    <s v="September 20, 2002 (United States)"/>
    <n v="6.5"/>
    <n v="33000"/>
    <s v="Shekhar Kapur"/>
    <s v="A.E.W. Mason"/>
    <s v="Heath Ledger"/>
    <s v="United Kingdom"/>
    <n v="35000000"/>
    <n v="29882645"/>
    <s v="Paramount Pictures"/>
    <n v="132"/>
  </r>
  <r>
    <s v="The Freshman"/>
    <s v="PG"/>
    <s v="Comedy"/>
    <x v="32"/>
    <s v="July 27, 1990 (United States)"/>
    <n v="6.5"/>
    <n v="19000"/>
    <s v="Andrew Bergman"/>
    <s v="Andrew Bergman"/>
    <s v="Marlon Brando"/>
    <s v="United States"/>
    <n v="12000000"/>
    <n v="21460601"/>
    <s v="TriStar Pictures"/>
    <n v="102"/>
  </r>
  <r>
    <s v="The Girl on the Train"/>
    <s v="R"/>
    <s v="Crime"/>
    <x v="30"/>
    <s v="October 7, 2016 (United States)"/>
    <n v="6.5"/>
    <n v="176000"/>
    <s v="Tate Taylor"/>
    <s v="Erin Cressida Wilson"/>
    <s v="Emily Blunt"/>
    <s v="United States"/>
    <n v="45000000"/>
    <n v="173185859"/>
    <s v="Dreamworks Pictures"/>
    <n v="112"/>
  </r>
  <r>
    <s v="The Giver"/>
    <s v="PG-13"/>
    <s v="Drama"/>
    <x v="20"/>
    <s v="August 15, 2014 (United States)"/>
    <n v="6.5"/>
    <n v="114000"/>
    <s v="Phillip Noyce"/>
    <s v="Michael Mitnick"/>
    <s v="Brenton Thwaites"/>
    <s v="United States"/>
    <n v="25000000"/>
    <n v="66980456"/>
    <s v="Tonik Productions"/>
    <n v="97"/>
  </r>
  <r>
    <s v="The Ground Beneath My Feet"/>
    <s v="Not Rated"/>
    <s v="Drama"/>
    <x v="5"/>
    <s v="July 26, 2019 (United States)"/>
    <n v="6.5"/>
    <n v="898"/>
    <s v="Marie Kreutzer"/>
    <s v="Marie Kreutzer"/>
    <s v="Valerie Pachner"/>
    <s v="Austria"/>
    <m/>
    <n v="29251"/>
    <s v="Novotny &amp; Novotny Filmproduktion GmbH"/>
    <n v="108"/>
  </r>
  <r>
    <s v="The Hero"/>
    <s v="R"/>
    <s v="Drama"/>
    <x v="27"/>
    <s v="June 9, 2017 (United States)"/>
    <n v="6.5"/>
    <n v="8600"/>
    <s v="Brett Haley"/>
    <s v="Brett Haley"/>
    <s v="Sam Elliott"/>
    <s v="United States"/>
    <n v="1200000"/>
    <n v="4101699"/>
    <s v="Houston King Productions"/>
    <n v="96"/>
  </r>
  <r>
    <s v="The Incredibly True Adventure of Two Girls in Love"/>
    <s v="R"/>
    <s v="Comedy"/>
    <x v="40"/>
    <s v="June 16, 1995 (United States)"/>
    <n v="6.5"/>
    <n v="4400"/>
    <s v="Maria Maggenti"/>
    <s v="Maria Maggenti"/>
    <s v="Laurel Holloman"/>
    <s v="United States"/>
    <n v="250000"/>
    <n v="2210408"/>
    <s v="Fine Line Features"/>
    <n v="94"/>
  </r>
  <r>
    <s v="The International"/>
    <s v="R"/>
    <s v="Action"/>
    <x v="9"/>
    <s v="February 13, 2009 (United States)"/>
    <n v="6.5"/>
    <n v="93000"/>
    <s v="Tom Tykwer"/>
    <s v="Eric Warren Singer"/>
    <s v="Clive Owen"/>
    <s v="United States"/>
    <n v="50000000"/>
    <n v="60253843"/>
    <s v="Columbia Pictures"/>
    <n v="118"/>
  </r>
  <r>
    <s v="The Interview"/>
    <s v="R"/>
    <s v="Action"/>
    <x v="20"/>
    <s v="December 24, 2014 (United States)"/>
    <n v="6.5"/>
    <n v="313000"/>
    <s v="Evan Goldberg"/>
    <s v="Dan Sterling"/>
    <s v="James Franco"/>
    <s v="United States"/>
    <n v="44000000"/>
    <n v="11782625"/>
    <s v="Columbia Pictures"/>
    <n v="112"/>
  </r>
  <r>
    <s v="The Last House on the Left"/>
    <s v="R"/>
    <s v="Horror"/>
    <x v="9"/>
    <s v="March 13, 2009 (United States)"/>
    <n v="6.5"/>
    <n v="88000"/>
    <s v="Dennis Iliadis"/>
    <s v="Adam Alleca"/>
    <s v="Garret Dillahunt"/>
    <s v="United States"/>
    <n v="15000000"/>
    <n v="45995223"/>
    <s v="Rogue Pictures"/>
    <n v="110"/>
  </r>
  <r>
    <s v="The Living End"/>
    <s v="Unrated"/>
    <s v="Comedy"/>
    <x v="35"/>
    <s v="August 21, 1992 (United States)"/>
    <n v="6.5"/>
    <n v="2900"/>
    <s v="Gregg Araki"/>
    <s v="Gregg Araki"/>
    <s v="Mike Dytri"/>
    <s v="United States"/>
    <n v="22769"/>
    <n v="692585"/>
    <s v="Desperate Pictures"/>
    <n v="81"/>
  </r>
  <r>
    <s v="The Lucky One"/>
    <s v="PG-13"/>
    <s v="Drama"/>
    <x v="36"/>
    <s v="April 20, 2012 (United States)"/>
    <n v="6.5"/>
    <n v="103000"/>
    <s v="Scott Hicks"/>
    <s v="Will Fetters"/>
    <s v="Zac Efron"/>
    <s v="United States"/>
    <n v="25000000"/>
    <n v="99357138"/>
    <s v="Warner Bros."/>
    <n v="101"/>
  </r>
  <r>
    <s v="The Man in the Iron Mask"/>
    <s v="PG-13"/>
    <s v="Action"/>
    <x v="17"/>
    <s v="March 13, 1998 (United States)"/>
    <n v="6.5"/>
    <n v="160000"/>
    <s v="Randall Wallace"/>
    <s v="Alexandre Dumas"/>
    <s v="Leonardo DiCaprio"/>
    <s v="France"/>
    <n v="35000000"/>
    <n v="182968902"/>
    <s v="United Artists"/>
    <n v="132"/>
  </r>
  <r>
    <s v="The MatchMaker"/>
    <s v="R"/>
    <s v="Comedy"/>
    <x v="14"/>
    <s v="October 3, 1997 (United States)"/>
    <n v="6.5"/>
    <n v="5400"/>
    <s v="Mark Joffe"/>
    <s v="Greg Dinner"/>
    <s v="Janeane Garofalo"/>
    <s v="Ireland"/>
    <m/>
    <n v="3392080"/>
    <s v="Good Film Company"/>
    <n v="97"/>
  </r>
  <r>
    <s v="The Missing"/>
    <s v="R"/>
    <s v="Adventure"/>
    <x v="2"/>
    <s v="November 26, 2003 (United States)"/>
    <n v="6.5"/>
    <n v="34000"/>
    <s v="Ron Howard"/>
    <s v="Thomas Eidson"/>
    <s v="Tommy Lee Jones"/>
    <s v="United States"/>
    <n v="60000000"/>
    <n v="38364277"/>
    <s v="Revolution Studios"/>
    <n v="137"/>
  </r>
  <r>
    <s v="The Notorious Bettie Page"/>
    <s v="R"/>
    <s v="Biography"/>
    <x v="4"/>
    <s v="May 5, 2006 (United States)"/>
    <n v="6.5"/>
    <n v="11000"/>
    <s v="Mary Harron"/>
    <s v="Mary Harron"/>
    <s v="Gretchen Mol"/>
    <s v="United States"/>
    <m/>
    <n v="1778006"/>
    <s v="HBO Films"/>
    <n v="91"/>
  </r>
  <r>
    <s v="The Odd Couple II"/>
    <s v="PG-13"/>
    <s v="Adventure"/>
    <x v="17"/>
    <s v="April 10, 1998 (United States)"/>
    <n v="6.5"/>
    <n v="9400"/>
    <s v="Howard Deutch"/>
    <s v="Neil Simon"/>
    <s v="Jack Lemmon"/>
    <s v="United States"/>
    <m/>
    <n v="18912328"/>
    <s v="Paramount Pictures"/>
    <n v="97"/>
  </r>
  <r>
    <s v="The Other Sister"/>
    <s v="PG-13"/>
    <s v="Comedy"/>
    <x v="11"/>
    <s v="February 26, 1999 (United States)"/>
    <n v="6.5"/>
    <n v="12000"/>
    <s v="Garry Marshall"/>
    <s v="Alexandra Rose"/>
    <s v="Juliette Lewis"/>
    <s v="United States"/>
    <n v="35000000"/>
    <n v="27807627"/>
    <s v="Mandeville Films"/>
    <n v="129"/>
  </r>
  <r>
    <s v="The Program"/>
    <s v="R"/>
    <s v="Action"/>
    <x v="34"/>
    <s v="September 24, 1993 (United States)"/>
    <n v="6.5"/>
    <n v="9700"/>
    <s v="David S. Ward"/>
    <s v="David S. Ward"/>
    <s v="James Caan"/>
    <s v="United States"/>
    <n v="15000000"/>
    <n v="23032565"/>
    <s v="Touchstone Pictures"/>
    <n v="112"/>
  </r>
  <r>
    <s v="The Prophecy"/>
    <s v="R"/>
    <s v="Action"/>
    <x v="40"/>
    <s v="September 1, 1995 (United States)"/>
    <n v="6.5"/>
    <n v="30000"/>
    <s v="Gregory Widen"/>
    <s v="Gregory Widen"/>
    <s v="Christopher Walken"/>
    <s v="United States"/>
    <n v="8000000"/>
    <n v="16115878"/>
    <s v="First Look International"/>
    <n v="98"/>
  </r>
  <r>
    <s v="The Public Eye"/>
    <s v="R"/>
    <s v="Crime"/>
    <x v="35"/>
    <s v="October 16, 1992 (United States)"/>
    <n v="6.5"/>
    <n v="3500"/>
    <s v="Howard Franklin"/>
    <s v="Howard Franklin"/>
    <s v="Joe Pesci"/>
    <s v="United States"/>
    <n v="15000000"/>
    <n v="3067917"/>
    <s v="Universal Pictures"/>
    <n v="99"/>
  </r>
  <r>
    <s v="The Rocketeer"/>
    <s v="PG"/>
    <s v="Action"/>
    <x v="16"/>
    <s v="June 21, 1991 (United States)"/>
    <n v="6.5"/>
    <n v="55000"/>
    <s v="Joe Johnston"/>
    <s v="Dave Stevens"/>
    <s v="Billy Campbell"/>
    <s v="United States"/>
    <n v="35000000"/>
    <n v="46704056"/>
    <s v="Walt Disney Pictures"/>
    <n v="108"/>
  </r>
  <r>
    <s v="The Runaways"/>
    <s v="R"/>
    <s v="Biography"/>
    <x v="29"/>
    <s v="April 8, 2010 (Malaysia)"/>
    <n v="6.5"/>
    <n v="47000"/>
    <s v="Floria Sigismondi"/>
    <s v="Floria Sigismondi"/>
    <s v="Kristen Stewart"/>
    <s v="United States"/>
    <n v="10000000"/>
    <n v="4681651"/>
    <s v="River Road Entertainment"/>
    <n v="106"/>
  </r>
  <r>
    <s v="The Santa Clause"/>
    <s v="PG"/>
    <s v="Comedy"/>
    <x v="13"/>
    <s v="November 11, 1994 (United States)"/>
    <n v="6.5"/>
    <n v="102000"/>
    <s v="John Pasquin"/>
    <s v="Leo Benvenuti"/>
    <s v="Tim Allen"/>
    <s v="United States"/>
    <n v="22000000"/>
    <n v="190539357"/>
    <s v="Walt Disney Pictures"/>
    <n v="97"/>
  </r>
  <r>
    <s v="The Secret Life of Pets"/>
    <s v="PG"/>
    <s v="Animation"/>
    <x v="30"/>
    <s v="July 8, 2016 (United States)"/>
    <n v="6.5"/>
    <n v="188000"/>
    <s v="Chris Renaud"/>
    <s v="Cinco Paul"/>
    <s v="Louis C.K."/>
    <s v="United States"/>
    <n v="75000000"/>
    <n v="875458631"/>
    <s v="Universal Pictures"/>
    <n v="87"/>
  </r>
  <r>
    <s v="The Secret Life of Pets 2"/>
    <s v="PG"/>
    <s v="Animation"/>
    <x v="5"/>
    <s v="June 7, 2019 (United States)"/>
    <n v="6.5"/>
    <n v="55000"/>
    <s v="Chris Renaud"/>
    <s v="Brian Lynch"/>
    <s v="Patton Oswalt"/>
    <s v="United States"/>
    <n v="80000000"/>
    <n v="430051293"/>
    <s v="Universal Pictures"/>
    <n v="86"/>
  </r>
  <r>
    <s v="The Secret of My Success"/>
    <s v="PG-13"/>
    <s v="Comedy"/>
    <x v="3"/>
    <s v="April 10, 1987 (United States)"/>
    <n v="6.5"/>
    <n v="31000"/>
    <s v="Herbert Ross"/>
    <s v="Jim Cash"/>
    <s v="Michael J. Fox"/>
    <s v="United States"/>
    <n v="12000000"/>
    <n v="110996879"/>
    <s v="Rastar Pictures"/>
    <n v="111"/>
  </r>
  <r>
    <s v="The Serpent and the Rainbow"/>
    <s v="R"/>
    <s v="Fantasy"/>
    <x v="28"/>
    <s v="February 5, 1988 (United States)"/>
    <n v="6.5"/>
    <n v="23000"/>
    <s v="Wes Craven"/>
    <s v="Wade Davis"/>
    <s v="Bill Pullman"/>
    <s v="United States"/>
    <n v="7000000"/>
    <n v="19595031"/>
    <s v="Universal Pictures"/>
    <n v="98"/>
  </r>
  <r>
    <s v="The Sisterhood of the Traveling Pants"/>
    <s v="PG"/>
    <s v="Comedy"/>
    <x v="4"/>
    <s v="June 1, 2005 (United States)"/>
    <n v="6.5"/>
    <n v="56000"/>
    <s v="Ken Kwapis"/>
    <s v="Ann Brashares"/>
    <s v="Amber Tamblyn"/>
    <s v="United States"/>
    <n v="25000000"/>
    <n v="42013878"/>
    <s v="Alcon Entertainment"/>
    <n v="119"/>
  </r>
  <r>
    <s v="The Skeleton Key"/>
    <s v="PG-13"/>
    <s v="Drama"/>
    <x v="4"/>
    <s v="August 12, 2005 (United States)"/>
    <n v="6.5"/>
    <n v="108000"/>
    <s v="Iain Softley"/>
    <s v="Ehren Kruger"/>
    <s v="Kate Hudson"/>
    <s v="United States"/>
    <n v="43000000"/>
    <n v="93983911"/>
    <s v="Universal Pictures"/>
    <n v="104"/>
  </r>
  <r>
    <s v="The Spiderwick Chronicles"/>
    <s v="PG"/>
    <s v="Action"/>
    <x v="0"/>
    <s v="February 14, 2008 (United States)"/>
    <n v="6.5"/>
    <n v="91000"/>
    <s v="Mark Waters"/>
    <s v="Karey Kirkpatrick"/>
    <s v="Freddie Highmore"/>
    <s v="United States"/>
    <n v="90000000"/>
    <n v="164170327"/>
    <s v="Paramount Pictures"/>
    <n v="96"/>
  </r>
  <r>
    <s v="The Swan Princess"/>
    <s v="G"/>
    <s v="Animation"/>
    <x v="13"/>
    <s v="November 18, 1994 (United States)"/>
    <n v="6.5"/>
    <n v="23000"/>
    <s v="Richard Rich"/>
    <s v="Richard Rich"/>
    <s v="Jack Palance"/>
    <s v="United States"/>
    <n v="45000000"/>
    <n v="9771658"/>
    <s v="Nest Family Entertainment"/>
    <n v="90"/>
  </r>
  <r>
    <s v="The Village"/>
    <s v="PG-13"/>
    <s v="Drama"/>
    <x v="1"/>
    <s v="July 30, 2004 (United States)"/>
    <n v="6.5"/>
    <n v="247000"/>
    <s v="M. Night Shyamalan"/>
    <s v="M. Night Shyamalan"/>
    <s v="Sigourney Weaver"/>
    <s v="United States"/>
    <n v="60000000"/>
    <n v="256697520"/>
    <s v="Touchstone Pictures"/>
    <n v="108"/>
  </r>
  <r>
    <s v="The Weather Man"/>
    <s v="R"/>
    <s v="Comedy"/>
    <x v="4"/>
    <s v="October 28, 2005 (United States)"/>
    <n v="6.5"/>
    <n v="78000"/>
    <s v="Gore Verbinski"/>
    <s v="Steve Conrad"/>
    <s v="Nicolas Cage"/>
    <s v="United States"/>
    <n v="22000000"/>
    <n v="19126398"/>
    <s v="Paramount Pictures"/>
    <n v="102"/>
  </r>
  <r>
    <s v="Think Like a Man"/>
    <s v="PG-13"/>
    <s v="Comedy"/>
    <x v="36"/>
    <s v="April 20, 2012 (United States)"/>
    <n v="6.5"/>
    <n v="45000"/>
    <s v="Tim Story"/>
    <s v="Keith Merryman"/>
    <s v="Chris Brown"/>
    <s v="United States"/>
    <n v="12000000"/>
    <n v="96070507"/>
    <s v="Screen Gems"/>
    <n v="122"/>
  </r>
  <r>
    <s v="Those Lips, Those Eyes"/>
    <s v="R"/>
    <s v="Comedy"/>
    <x v="37"/>
    <s v="August 15, 1980 (United States)"/>
    <n v="6.5"/>
    <n v="269"/>
    <s v="Michael Pressman"/>
    <s v="David Shaber"/>
    <s v="Frank Langella"/>
    <s v="United States"/>
    <m/>
    <n v="804713"/>
    <s v="Herb Jaffe"/>
    <n v="105"/>
  </r>
  <r>
    <s v="Three Amigos!"/>
    <s v="PG"/>
    <s v="Comedy"/>
    <x v="25"/>
    <s v="December 12, 1986 (United States)"/>
    <n v="6.5"/>
    <n v="70000"/>
    <s v="John Landis"/>
    <s v="Steve Martin"/>
    <s v="Steve Martin"/>
    <s v="United States"/>
    <n v="25000000"/>
    <n v="39246734"/>
    <s v="L.A. Films"/>
    <n v="104"/>
  </r>
  <r>
    <s v="Tideland"/>
    <s v="R"/>
    <s v="Drama"/>
    <x v="4"/>
    <s v="August 11, 2006 (United Kingdom)"/>
    <n v="6.5"/>
    <n v="32000"/>
    <s v="Terry Gilliam"/>
    <s v="Tony Grisoni"/>
    <s v="Jeff Bridges"/>
    <s v="United Kingdom"/>
    <n v="19300000"/>
    <n v="566611"/>
    <s v="Recorded Picture Company (RPC)"/>
    <n v="120"/>
  </r>
  <r>
    <s v="Tomorrow Never Dies"/>
    <s v="PG-13"/>
    <s v="Action"/>
    <x v="14"/>
    <s v="December 19, 1997 (United States)"/>
    <n v="6.5"/>
    <n v="185000"/>
    <s v="Roger Spottiswoode"/>
    <s v="Bruce Feirstein"/>
    <s v="Pierce Brosnan"/>
    <s v="United Kingdom"/>
    <n v="110000000"/>
    <n v="333011068"/>
    <s v="Eon Productions"/>
    <n v="119"/>
  </r>
  <r>
    <s v="Total Eclipse"/>
    <s v="R"/>
    <s v="Biography"/>
    <x v="40"/>
    <s v="November 3, 1995 (United States)"/>
    <n v="6.5"/>
    <n v="14000"/>
    <s v="Agnieszka Holland"/>
    <s v="Christopher Hampton"/>
    <s v="Leonardo DiCaprio"/>
    <s v="United Kingdom"/>
    <n v="8000000"/>
    <n v="340139"/>
    <s v="FIT Productions"/>
    <n v="111"/>
  </r>
  <r>
    <s v="Trolls"/>
    <s v="PG"/>
    <s v="Animation"/>
    <x v="30"/>
    <s v="November 4, 2016 (United States)"/>
    <n v="6.5"/>
    <n v="75000"/>
    <s v="Mike Mitchell"/>
    <s v="Jonathan Aibel"/>
    <s v="Anna Kendrick"/>
    <s v="United States"/>
    <n v="125000000"/>
    <n v="346864886"/>
    <s v="DreamWorks Animation"/>
    <n v="92"/>
  </r>
  <r>
    <s v="Trouble in Mind"/>
    <s v="R"/>
    <s v="Comedy"/>
    <x v="38"/>
    <s v="March 1986 (United States)"/>
    <n v="6.5"/>
    <n v="1800"/>
    <s v="Alan Rudolph"/>
    <s v="Alan Rudolph"/>
    <s v="Kris Kristofferson"/>
    <s v="United States"/>
    <m/>
    <n v="19632"/>
    <s v="Pfeiffer/Blocker Production"/>
    <n v="111"/>
  </r>
  <r>
    <s v="Twice in a Lifetime"/>
    <s v="R"/>
    <s v="Drama"/>
    <x v="38"/>
    <s v="November 8, 1985 (United States)"/>
    <n v="6.5"/>
    <n v="1000"/>
    <s v="Bud Yorkin"/>
    <s v="Colin Welland"/>
    <s v="Gene Hackman"/>
    <s v="United States"/>
    <n v="8000000"/>
    <n v="8402424"/>
    <s v="Bud Yorkin Productions"/>
    <n v="111"/>
  </r>
  <r>
    <s v="Twilight Zone: The Movie"/>
    <s v="PG"/>
    <s v="Horror"/>
    <x v="19"/>
    <s v="June 24, 1983 (United States)"/>
    <n v="6.5"/>
    <n v="34000"/>
    <s v="Directors"/>
    <s v="John Landis"/>
    <s v="Dan Aykroyd"/>
    <s v="United States"/>
    <n v="10000000"/>
    <n v="29450919"/>
    <s v="Amblin Entertainment"/>
    <n v="101"/>
  </r>
  <r>
    <s v="Twin Dragons"/>
    <s v="PG-13"/>
    <s v="Action"/>
    <x v="35"/>
    <s v="April 9, 1999 (United States)"/>
    <n v="6.5"/>
    <n v="11000"/>
    <s v="Ringo Lam"/>
    <s v="Barry Wong"/>
    <s v="Jackie Chan"/>
    <s v="Hong Kong"/>
    <n v="10000000"/>
    <n v="8359717"/>
    <s v="Golden Way Films Ltd."/>
    <n v="104"/>
  </r>
  <r>
    <s v="Under Siege"/>
    <s v="R"/>
    <s v="Action"/>
    <x v="35"/>
    <s v="October 9, 1992 (United States)"/>
    <n v="6.5"/>
    <n v="80000"/>
    <s v="Andrew Davis"/>
    <s v="J.F. Lawton"/>
    <s v="Steven Seagal"/>
    <s v="France"/>
    <n v="35000000"/>
    <n v="156563139"/>
    <s v="Warner Bros."/>
    <n v="103"/>
  </r>
  <r>
    <s v="Under Suspicion"/>
    <s v="R"/>
    <s v="Crime"/>
    <x v="16"/>
    <s v="February 28, 1992 (United States)"/>
    <n v="6.5"/>
    <n v="3800"/>
    <s v="Simon Moore"/>
    <s v="Simon Moore"/>
    <s v="Liam Neeson"/>
    <s v="United Kingdom"/>
    <n v="6000000"/>
    <n v="221295"/>
    <s v="Carnival Film &amp; Television"/>
    <n v="99"/>
  </r>
  <r>
    <s v="Under Suspicion"/>
    <s v="R"/>
    <s v="Crime"/>
    <x v="8"/>
    <s v="November 15, 2000 (France)"/>
    <n v="6.5"/>
    <n v="23000"/>
    <s v="Stephen Hopkins"/>
    <s v="John Wainwright"/>
    <s v="Morgan Freeman"/>
    <s v="France"/>
    <n v="25000000"/>
    <n v="1308242"/>
    <s v="Revelations Entertainment"/>
    <n v="110"/>
  </r>
  <r>
    <s v="Under the Silver Lake"/>
    <s v="R"/>
    <s v="Crime"/>
    <x v="26"/>
    <s v="April 19, 2019 (United States)"/>
    <n v="6.5"/>
    <n v="36000"/>
    <s v="David Robert Mitchell"/>
    <s v="David Robert Mitchell"/>
    <s v="Andrew Garfield"/>
    <s v="United States"/>
    <n v="8500000"/>
    <n v="2053469"/>
    <s v="Vendian Entertainment"/>
    <n v="139"/>
  </r>
  <r>
    <s v="Valerian and the City of a Thousand Planets"/>
    <s v="PG-13"/>
    <s v="Action"/>
    <x v="27"/>
    <s v="July 21, 2017 (United States)"/>
    <n v="6.5"/>
    <n v="168000"/>
    <s v="Luc Besson"/>
    <s v="Pierre Christin"/>
    <s v="Dane DeHaan"/>
    <s v="France"/>
    <n v="177200000"/>
    <n v="225973340"/>
    <s v="EuropaCorp"/>
    <n v="136"/>
  </r>
  <r>
    <s v="Varsity Blues"/>
    <s v="R"/>
    <s v="Comedy"/>
    <x v="11"/>
    <s v="January 15, 1999 (United States)"/>
    <n v="6.5"/>
    <n v="43000"/>
    <s v="Brian Robbins"/>
    <s v="W. Peter Iliff"/>
    <s v="James Van Der Beek"/>
    <s v="United States"/>
    <n v="16000000"/>
    <n v="54294169"/>
    <s v="MTV Films"/>
    <n v="106"/>
  </r>
  <r>
    <s v="Vice Squad"/>
    <s v="R"/>
    <s v="Action"/>
    <x v="31"/>
    <s v="January 22, 1982 (United States)"/>
    <n v="6.5"/>
    <n v="2000"/>
    <s v="Gary Sherman"/>
    <s v="Sandy Howard"/>
    <s v="Season Hubley"/>
    <s v="United Kingdom"/>
    <m/>
    <n v="13253583"/>
    <s v="AVCO Embassy Pictures"/>
    <n v="97"/>
  </r>
  <r>
    <s v="Waking the Dead"/>
    <s v="R"/>
    <s v="Drama"/>
    <x v="8"/>
    <s v="March 24, 2000 (United States)"/>
    <n v="6.5"/>
    <n v="6900"/>
    <s v="Keith Gordon"/>
    <s v="Scott Spencer"/>
    <s v="Billy Crudup"/>
    <s v="United States"/>
    <n v="8500000"/>
    <n v="270745"/>
    <s v="Polygram Filmed Entertainment"/>
    <n v="105"/>
  </r>
  <r>
    <s v="War of the Worlds"/>
    <s v="PG-13"/>
    <s v="Adventure"/>
    <x v="4"/>
    <s v="June 29, 2005 (United States)"/>
    <n v="6.5"/>
    <n v="424000"/>
    <s v="Steven Spielberg"/>
    <s v="Josh Friedman"/>
    <s v="Tom Cruise"/>
    <s v="United States"/>
    <n v="132000000"/>
    <n v="603873119"/>
    <s v="Paramount Pictures"/>
    <n v="116"/>
  </r>
  <r>
    <s v="War Room"/>
    <s v="PG"/>
    <s v="Drama"/>
    <x v="39"/>
    <s v="August 28, 2015 (United States)"/>
    <n v="6.5"/>
    <n v="14000"/>
    <s v="Alex Kendrick"/>
    <s v="Alex Kendrick"/>
    <s v="Priscilla C. Shirer"/>
    <s v="United States"/>
    <n v="3000000"/>
    <n v="73256266"/>
    <s v="FaithStep Films"/>
    <n v="120"/>
  </r>
  <r>
    <s v="When Night Is Falling"/>
    <s v="Unrated"/>
    <s v="Drama"/>
    <x v="40"/>
    <s v="November 17, 1995 (United States)"/>
    <n v="6.5"/>
    <n v="6700"/>
    <s v="Patricia Rozema"/>
    <s v="Patricia Rozema"/>
    <s v="Pascale BussiÃ¨res"/>
    <s v="Canada"/>
    <m/>
    <n v="919671"/>
    <s v="Alliance Communications Corporation"/>
    <n v="94"/>
  </r>
  <r>
    <s v="Where the Truth Lies"/>
    <s v="Unrated"/>
    <s v="Crime"/>
    <x v="4"/>
    <s v="October 7, 2005 (Canada)"/>
    <n v="6.5"/>
    <n v="17000"/>
    <s v="Atom Egoyan"/>
    <s v="Atom Egoyan"/>
    <s v="Kevin Bacon"/>
    <s v="Canada"/>
    <n v="25000000"/>
    <n v="3487678"/>
    <s v="Serendipity Point Films"/>
    <n v="107"/>
  </r>
  <r>
    <s v="Where'd You Go, Bernadette"/>
    <s v="PG-13"/>
    <s v="Comedy"/>
    <x v="5"/>
    <s v="August 16, 2019 (United States)"/>
    <n v="6.5"/>
    <n v="19000"/>
    <s v="Richard Linklater"/>
    <s v="Richard Linklater"/>
    <s v="Cate Blanchett"/>
    <s v="United States"/>
    <n v="20000000"/>
    <n v="11025353"/>
    <s v="Annapurna Pictures"/>
    <n v="109"/>
  </r>
  <r>
    <s v="White Boy Rick"/>
    <s v="R"/>
    <s v="Crime"/>
    <x v="26"/>
    <s v="September 14, 2018 (United States)"/>
    <n v="6.5"/>
    <n v="33000"/>
    <s v="Yann Demange"/>
    <s v="Andy Weiss"/>
    <s v="Matthew McConaughey"/>
    <s v="United States"/>
    <n v="29000000"/>
    <n v="25957482"/>
    <s v="LBI Productions"/>
    <n v="111"/>
  </r>
  <r>
    <s v="White Palace"/>
    <s v="R"/>
    <s v="Drama"/>
    <x v="32"/>
    <s v="October 26, 1990 (United States)"/>
    <n v="6.5"/>
    <n v="7700"/>
    <s v="Luis Mandoki"/>
    <s v="Glenn Savan"/>
    <s v="Susan Sarandon"/>
    <s v="United States"/>
    <m/>
    <n v="17487531"/>
    <s v="Universal Pictures"/>
    <n v="103"/>
  </r>
  <r>
    <s v="Why Would I Lie?"/>
    <s v="PG"/>
    <s v="Comedy"/>
    <x v="37"/>
    <s v="August 8, 1980 (United States)"/>
    <n v="6.5"/>
    <n v="211"/>
    <s v="Larry Peerce"/>
    <s v="Hollis Hodges"/>
    <s v="Treat Williams"/>
    <s v="United States"/>
    <m/>
    <n v="1175855"/>
    <s v="Metro-Goldwyn-Mayer (MGM)"/>
    <n v="105"/>
  </r>
  <r>
    <s v="Wild Things"/>
    <s v="R"/>
    <s v="Crime"/>
    <x v="17"/>
    <s v="March 20, 1998 (United States)"/>
    <n v="6.5"/>
    <n v="112000"/>
    <s v="John McNaughton"/>
    <s v="Stephen Peters"/>
    <s v="Kevin Bacon"/>
    <s v="United States"/>
    <n v="20000000"/>
    <n v="30166293"/>
    <s v="Mandalay Entertainment"/>
    <n v="108"/>
  </r>
  <r>
    <s v="Wuthering Heights"/>
    <s v="Not Rated"/>
    <s v="Drama"/>
    <x v="38"/>
    <s v="October 9, 1985 (France)"/>
    <n v="6.5"/>
    <n v="339"/>
    <s v="Jacques Rivette"/>
    <s v="Pascal Bonitzer"/>
    <s v="Fabienne Babe"/>
    <s v="France"/>
    <m/>
    <m/>
    <s v="La Cecilia"/>
    <n v="130"/>
  </r>
  <r>
    <s v="Young Guns II"/>
    <s v="PG-13"/>
    <s v="Action"/>
    <x v="32"/>
    <s v="August 1, 1990 (United States)"/>
    <n v="6.5"/>
    <n v="32000"/>
    <s v="Geoff Murphy"/>
    <s v="John Fusco"/>
    <s v="Emilio Estevez"/>
    <s v="United States"/>
    <n v="20000000"/>
    <n v="44143410"/>
    <s v="Morgan Creek Entertainment"/>
    <n v="104"/>
  </r>
  <r>
    <s v="Zack and Miri Make a Porno"/>
    <s v="R"/>
    <s v="Comedy"/>
    <x v="0"/>
    <s v="October 31, 2008 (United States)"/>
    <n v="6.5"/>
    <n v="174000"/>
    <s v="Kevin Smith"/>
    <s v="Kevin Smith"/>
    <s v="Seth Rogen"/>
    <s v="United States"/>
    <n v="24000000"/>
    <n v="42784344"/>
    <s v="Blue Askew"/>
    <n v="101"/>
  </r>
  <r>
    <s v="Zoolander"/>
    <s v="PG-13"/>
    <s v="Comedy"/>
    <x v="7"/>
    <s v="September 28, 2001 (United States)"/>
    <n v="6.5"/>
    <n v="251000"/>
    <s v="Ben Stiller"/>
    <s v="Drake Sather"/>
    <s v="Ben Stiller"/>
    <s v="Germany"/>
    <n v="28000000"/>
    <n v="60780981"/>
    <s v="Paramount Pictures"/>
    <n v="90"/>
  </r>
  <r>
    <s v="12 Strong"/>
    <s v="R"/>
    <s v="Action"/>
    <x v="26"/>
    <s v="January 19, 2018 (United States)"/>
    <n v="6.6"/>
    <n v="72000"/>
    <s v="Nicolai Fuglsig"/>
    <s v="Ted Tally"/>
    <s v="Chris Hemsworth"/>
    <s v="United States"/>
    <n v="35000000"/>
    <n v="67450815"/>
    <s v="Alcon Entertainment"/>
    <n v="130"/>
  </r>
  <r>
    <s v="16 Blocks"/>
    <s v="PG-13"/>
    <s v="Action"/>
    <x v="15"/>
    <s v="March 3, 2006 (United States)"/>
    <n v="6.6"/>
    <n v="128000"/>
    <s v="Richard Donner"/>
    <s v="Richard Wenk"/>
    <s v="Bruce Willis"/>
    <s v="United States"/>
    <n v="52000000"/>
    <n v="65664721"/>
    <s v="Alcon Entertainment"/>
    <n v="102"/>
  </r>
  <r>
    <s v="30 Days of Night"/>
    <s v="R"/>
    <s v="Action"/>
    <x v="6"/>
    <s v="October 19, 2007 (United States)"/>
    <n v="6.6"/>
    <n v="168000"/>
    <s v="David Slade"/>
    <s v="Steve Niles"/>
    <s v="Josh Hartnett"/>
    <s v="United States"/>
    <n v="30000000"/>
    <n v="75513170"/>
    <s v="Columbia Pictures"/>
    <n v="113"/>
  </r>
  <r>
    <s v="8 Seconds"/>
    <s v="PG-13"/>
    <s v="Biography"/>
    <x v="13"/>
    <s v="February 25, 1994 (United States)"/>
    <n v="6.6"/>
    <n v="4900"/>
    <s v="John G. Avildsen"/>
    <s v="Monte Merrick"/>
    <s v="Luke Perry"/>
    <s v="United States"/>
    <n v="7000000"/>
    <n v="19623396"/>
    <s v="Jersey Films"/>
    <n v="105"/>
  </r>
  <r>
    <s v="A Civil Action"/>
    <s v="PG-13"/>
    <s v="Drama"/>
    <x v="17"/>
    <s v="January 8, 1999 (United States)"/>
    <n v="6.6"/>
    <n v="28000"/>
    <s v="Steven Zaillian"/>
    <s v="Jonathan Harr"/>
    <s v="John Travolta"/>
    <s v="United States"/>
    <n v="75000000"/>
    <n v="56709981"/>
    <s v="Touchstone Pictures"/>
    <n v="115"/>
  </r>
  <r>
    <s v="A Far Off Place"/>
    <s v="PG"/>
    <s v="Adventure"/>
    <x v="34"/>
    <s v="March 12, 1993 (United States)"/>
    <n v="6.6"/>
    <n v="3400"/>
    <s v="Mikael Salomon"/>
    <s v="Lourens van der Post"/>
    <s v="Reese Witherspoon"/>
    <s v="United States"/>
    <m/>
    <n v="12890752"/>
    <s v="Walt Disney Pictures"/>
    <n v="108"/>
  </r>
  <r>
    <s v="A Handful of Dust"/>
    <s v="PG"/>
    <s v="Drama"/>
    <x v="28"/>
    <s v="June 24, 1988 (United States)"/>
    <n v="6.6"/>
    <n v="1900"/>
    <s v="Charles Sturridge"/>
    <s v="Evelyn Waugh"/>
    <s v="James Wilby"/>
    <s v="United Kingdom"/>
    <m/>
    <n v="1560700"/>
    <s v="Handful of Dust"/>
    <n v="118"/>
  </r>
  <r>
    <s v="A Lot Like Love"/>
    <s v="PG-13"/>
    <s v="Comedy"/>
    <x v="4"/>
    <s v="April 22, 2005 (United States)"/>
    <n v="6.6"/>
    <n v="68000"/>
    <s v="Nigel Cole"/>
    <s v="Colin Patrick Lynch"/>
    <s v="Ashton Kutcher"/>
    <s v="United States"/>
    <n v="30000000"/>
    <n v="42886719"/>
    <s v="Touchstone Pictures"/>
    <n v="107"/>
  </r>
  <r>
    <s v="A Map of the World"/>
    <s v="R"/>
    <s v="Drama"/>
    <x v="11"/>
    <s v="January 21, 2000 (United States)"/>
    <n v="6.6"/>
    <n v="4100"/>
    <s v="Scott Elliott"/>
    <s v="Jane Hamilton"/>
    <s v="Sigourney Weaver"/>
    <s v="United States"/>
    <m/>
    <n v="570708"/>
    <s v="Cinerenta Medienbeteiligungs KG"/>
    <n v="125"/>
  </r>
  <r>
    <s v="A Midsummer Night's Sex Comedy"/>
    <s v="PG"/>
    <s v="Comedy"/>
    <x v="31"/>
    <s v="July 16, 1982 (United States)"/>
    <n v="6.6"/>
    <n v="19000"/>
    <s v="Woody Allen"/>
    <s v="Woody Allen"/>
    <s v="Woody Allen"/>
    <s v="United States"/>
    <m/>
    <n v="9077269"/>
    <s v="Jack Rollins &amp; Charles H. Joffe Productions"/>
    <n v="88"/>
  </r>
  <r>
    <s v="A Nightmare on Elm Street 3: Dream Warriors"/>
    <s v="R"/>
    <s v="Fantasy"/>
    <x v="3"/>
    <s v="February 27, 1987 (United States)"/>
    <n v="6.6"/>
    <n v="73000"/>
    <s v="Chuck Russell"/>
    <s v="Wes Craven"/>
    <s v="Heather Langenkamp"/>
    <s v="United States"/>
    <n v="4500000"/>
    <n v="44793222"/>
    <s v="New Line Cinema"/>
    <n v="96"/>
  </r>
  <r>
    <s v="A Walk on the Moon"/>
    <s v="R"/>
    <s v="Drama"/>
    <x v="11"/>
    <s v="April 23, 1999 (United States)"/>
    <n v="6.6"/>
    <n v="8100"/>
    <s v="Tony Goldwyn"/>
    <s v="Pamela Gray"/>
    <s v="Diane Lane"/>
    <s v="United States"/>
    <n v="14000000"/>
    <n v="4750660"/>
    <s v="Miramax"/>
    <n v="107"/>
  </r>
  <r>
    <s v="Above the Rim"/>
    <s v="R"/>
    <s v="Crime"/>
    <x v="13"/>
    <s v="March 23, 1994 (United States)"/>
    <n v="6.6"/>
    <n v="15000"/>
    <s v="Jeff Pollack"/>
    <s v="Jeff Pollack"/>
    <s v="Duane Martin"/>
    <s v="United States"/>
    <n v="3500000"/>
    <n v="16192320"/>
    <s v="New Line Cinema"/>
    <n v="96"/>
  </r>
  <r>
    <s v="Adrift"/>
    <s v="PG-13"/>
    <s v="Action"/>
    <x v="26"/>
    <s v="June 1, 2018 (United States)"/>
    <n v="6.6"/>
    <n v="50000"/>
    <s v="Baltasar KormÃ¡kur"/>
    <s v="Aaron Kandell"/>
    <s v="Shailene Woodley"/>
    <s v="Hong Kong"/>
    <n v="35000000"/>
    <n v="59945012"/>
    <s v="Huayi Brothers"/>
    <n v="96"/>
  </r>
  <r>
    <s v="After Dark, My Sweet"/>
    <s v="R"/>
    <s v="Crime"/>
    <x v="32"/>
    <s v="August 24, 1990 (United States)"/>
    <n v="6.6"/>
    <n v="3300"/>
    <s v="James Foley"/>
    <s v="Jim Thompson"/>
    <s v="Jason Patric"/>
    <s v="United States"/>
    <m/>
    <n v="2678414"/>
    <s v="Avenue Pictures"/>
    <n v="114"/>
  </r>
  <r>
    <s v="Agnes of God"/>
    <s v="PG-13"/>
    <s v="Drama"/>
    <x v="38"/>
    <s v="September 27, 1985 (United States)"/>
    <n v="6.6"/>
    <n v="6900"/>
    <s v="Norman Jewison"/>
    <s v="John Pielmeier"/>
    <s v="Jane Fonda"/>
    <s v="United States"/>
    <n v="10000000"/>
    <n v="25627836"/>
    <s v="Columbia Pictures"/>
    <n v="98"/>
  </r>
  <r>
    <s v="Alice"/>
    <s v="PG-13"/>
    <s v="Comedy"/>
    <x v="32"/>
    <s v="January 10, 1991 (Argentina)"/>
    <n v="6.6"/>
    <n v="14000"/>
    <s v="Woody Allen"/>
    <s v="Woody Allen"/>
    <s v="Mia Farrow"/>
    <s v="United States"/>
    <n v="12000000"/>
    <n v="7331647"/>
    <s v="Jack Rollins &amp; Charles H. Joffe Productions"/>
    <n v="106"/>
  </r>
  <r>
    <s v="American Dreamer"/>
    <s v="PG"/>
    <s v="Comedy"/>
    <x v="18"/>
    <s v="October 26, 1984 (United States)"/>
    <n v="6.6"/>
    <n v="1400"/>
    <s v="Rick Rosenthal"/>
    <s v="Ann Biderman"/>
    <s v="JoBeth Williams"/>
    <s v="United States"/>
    <m/>
    <n v="5021751"/>
    <s v="CBS Theatrical Films"/>
    <n v="105"/>
  </r>
  <r>
    <s v="Animal Factory"/>
    <s v="R"/>
    <s v="Crime"/>
    <x v="8"/>
    <s v="August 1, 2000 (Spain)"/>
    <n v="6.6"/>
    <n v="13000"/>
    <s v="Steve Buscemi"/>
    <s v="Edward Bunker"/>
    <s v="Willem Dafoe"/>
    <s v="United States"/>
    <n v="3600000"/>
    <n v="43805"/>
    <s v="Animal Productions LLC"/>
    <n v="94"/>
  </r>
  <r>
    <s v="Anna"/>
    <s v="R"/>
    <s v="Action"/>
    <x v="5"/>
    <s v="June 21, 2019 (United States)"/>
    <n v="6.6"/>
    <n v="69000"/>
    <s v="Luc Besson"/>
    <s v="Luc Besson"/>
    <s v="Sasha Luss"/>
    <s v="France"/>
    <m/>
    <n v="31626978"/>
    <s v="Summit Entertainment"/>
    <n v="118"/>
  </r>
  <r>
    <s v="Anna Karenina"/>
    <s v="R"/>
    <s v="Drama"/>
    <x v="36"/>
    <s v="September 7, 2012 (United Kingdom)"/>
    <n v="6.6"/>
    <n v="95000"/>
    <s v="Joe Wright"/>
    <s v="Tom Stoppard"/>
    <s v="Keira Knightley"/>
    <s v="United Kingdom"/>
    <n v="40600000"/>
    <n v="68929150"/>
    <s v="Universal Pictures"/>
    <n v="129"/>
  </r>
  <r>
    <s v="Annie"/>
    <s v="PG"/>
    <s v="Comedy"/>
    <x v="31"/>
    <s v="June 18, 1982 (United States)"/>
    <n v="6.6"/>
    <n v="41000"/>
    <s v="John Huston"/>
    <s v="Carol Sobieski"/>
    <s v="Aileen Quinn"/>
    <s v="United States"/>
    <n v="50000000"/>
    <n v="57063861"/>
    <s v="Columbia Pictures"/>
    <n v="127"/>
  </r>
  <r>
    <s v="Antichrist"/>
    <s v="Not Rated"/>
    <s v="Drama"/>
    <x v="9"/>
    <s v="May 20, 2009 (Denmark)"/>
    <n v="6.6"/>
    <n v="119000"/>
    <s v="Lars von Trier"/>
    <s v="Lars von Trier"/>
    <s v="Willem Dafoe"/>
    <s v="Denmark"/>
    <n v="11000000"/>
    <n v="7413863"/>
    <s v="Zentropa Entertainments"/>
    <n v="108"/>
  </r>
  <r>
    <s v="Arbitrage"/>
    <s v="R"/>
    <s v="Drama"/>
    <x v="36"/>
    <s v="September 14, 2012 (United States)"/>
    <n v="6.6"/>
    <n v="51000"/>
    <s v="Nicholas Jarecki"/>
    <s v="Nicholas Jarecki"/>
    <s v="Richard Gere"/>
    <s v="United States"/>
    <n v="12000000"/>
    <n v="35485056"/>
    <s v="Lionsgate"/>
    <n v="107"/>
  </r>
  <r>
    <s v="Austin Powers: the Spy Who Shagged Me"/>
    <s v="PG-13"/>
    <s v="Action"/>
    <x v="11"/>
    <s v="June 11, 1999 (United States)"/>
    <n v="6.6"/>
    <n v="221000"/>
    <s v="Jay Roach"/>
    <s v="Mike Myers"/>
    <s v="Mike Myers"/>
    <s v="United States"/>
    <n v="33000000"/>
    <n v="312016928"/>
    <s v="New Line Cinema"/>
    <n v="95"/>
  </r>
  <r>
    <s v="Australia"/>
    <s v="PG-13"/>
    <s v="Adventure"/>
    <x v="0"/>
    <s v="November 26, 2008 (United States)"/>
    <n v="6.6"/>
    <n v="121000"/>
    <s v="Baz Luhrmann"/>
    <s v="Stuart Beattie"/>
    <s v="Nicole Kidman"/>
    <s v="United Kingdom"/>
    <n v="130000000"/>
    <n v="211787511"/>
    <s v="Twentieth Century Fox"/>
    <n v="165"/>
  </r>
  <r>
    <s v="Auto Focus"/>
    <s v="R"/>
    <s v="Biography"/>
    <x v="23"/>
    <s v="November 1, 2002 (United States)"/>
    <n v="6.6"/>
    <n v="13000"/>
    <s v="Paul Schrader"/>
    <s v="Robert Graysmith"/>
    <s v="Greg Kinnear"/>
    <s v="United States"/>
    <n v="7000000"/>
    <n v="2704951"/>
    <s v="Focus Puller Inc."/>
    <n v="105"/>
  </r>
  <r>
    <s v="Back to School"/>
    <s v="PG-13"/>
    <s v="Comedy"/>
    <x v="25"/>
    <s v="June 13, 1986 (United States)"/>
    <n v="6.6"/>
    <n v="29000"/>
    <s v="Alan Metter"/>
    <s v="Rodney Dangerfield"/>
    <s v="Rodney Dangerfield"/>
    <s v="United States"/>
    <n v="11000000"/>
    <n v="91258000"/>
    <s v="Orion Pictures"/>
    <n v="96"/>
  </r>
  <r>
    <s v="Bad Boys for Life"/>
    <s v="R"/>
    <s v="Action"/>
    <x v="22"/>
    <s v="January 17, 2020 (United States)"/>
    <n v="6.6"/>
    <n v="140000"/>
    <s v="Adil El Arbi"/>
    <s v="Peter Craig"/>
    <s v="Will Smith"/>
    <s v="United States"/>
    <n v="90000000"/>
    <n v="426505244"/>
    <s v="Columbia Pictures"/>
    <n v="124"/>
  </r>
  <r>
    <s v="Bad Boys II"/>
    <s v="R"/>
    <s v="Action"/>
    <x v="2"/>
    <s v="July 18, 2003 (United States)"/>
    <n v="6.6"/>
    <n v="237000"/>
    <s v="Michael Bay"/>
    <s v="George Gallo"/>
    <s v="Will Smith"/>
    <s v="United States"/>
    <n v="130000000"/>
    <n v="273339556"/>
    <s v="Columbia Pictures"/>
    <n v="147"/>
  </r>
  <r>
    <s v="Bad Lieutenant: Port of Call New Orleans"/>
    <s v="R"/>
    <s v="Crime"/>
    <x v="9"/>
    <s v="December 11, 2009 (United States)"/>
    <n v="6.6"/>
    <n v="75000"/>
    <s v="Werner Herzog"/>
    <s v="William M. Finkelstein"/>
    <s v="Nicolas Cage"/>
    <s v="United States"/>
    <n v="25000000"/>
    <n v="10606422"/>
    <s v="Millennium Films"/>
    <n v="122"/>
  </r>
  <r>
    <s v="Bad Words"/>
    <s v="R"/>
    <s v="Comedy"/>
    <x v="33"/>
    <s v="March 28, 2014 (United States)"/>
    <n v="6.6"/>
    <n v="48000"/>
    <s v="Jason Bateman"/>
    <s v="Andrew Dodge"/>
    <s v="Jason Bateman"/>
    <s v="United States"/>
    <n v="10000000"/>
    <n v="7804337"/>
    <s v="Aggregate Films"/>
    <n v="89"/>
  </r>
  <r>
    <s v="Bamboozled"/>
    <s v="R"/>
    <s v="Comedy"/>
    <x v="8"/>
    <s v="October 20, 2000 (United States)"/>
    <n v="6.6"/>
    <n v="11000"/>
    <s v="Spike Lee"/>
    <s v="Spike Lee"/>
    <s v="Damon Wayans"/>
    <s v="United States"/>
    <n v="10000000"/>
    <n v="2463650"/>
    <s v="New Line Cinema"/>
    <n v="135"/>
  </r>
  <r>
    <s v="Barefoot"/>
    <s v="PG-13"/>
    <s v="Comedy"/>
    <x v="20"/>
    <s v="September 4, 2014 (Israel)"/>
    <n v="6.6"/>
    <n v="24000"/>
    <s v="Andrew Fleming"/>
    <s v="Stephen Zotnowski"/>
    <s v="Evan Rachel Wood"/>
    <s v="United States"/>
    <n v="6000000"/>
    <n v="15071"/>
    <s v="WhiteFlame Productions"/>
    <n v="90"/>
  </r>
  <r>
    <s v="Bend It Like Beckham"/>
    <s v="PG-13"/>
    <s v="Comedy"/>
    <x v="23"/>
    <s v="August 1, 2003 (United States)"/>
    <n v="6.6"/>
    <n v="106000"/>
    <s v="Gurinder Chadha"/>
    <s v="Gurinder Chadha"/>
    <s v="Parminder Nagra"/>
    <s v="United Kingdom"/>
    <m/>
    <n v="76585828"/>
    <s v="Kintop Pictures"/>
    <n v="112"/>
  </r>
  <r>
    <s v="Beyond Rangoon"/>
    <s v="R"/>
    <s v="Action"/>
    <x v="40"/>
    <s v="August 25, 1995 (United States)"/>
    <n v="6.6"/>
    <n v="4900"/>
    <s v="John Boorman"/>
    <s v="Alex Lasker"/>
    <s v="Patricia Arquette"/>
    <s v="United Kingdom"/>
    <n v="23000000"/>
    <n v="5750110"/>
    <s v="Castle Rock Entertainment"/>
    <n v="100"/>
  </r>
  <r>
    <s v="Biloxi Blues"/>
    <s v="PG-13"/>
    <s v="Comedy"/>
    <x v="28"/>
    <s v="March 25, 1988 (United States)"/>
    <n v="6.6"/>
    <n v="15000"/>
    <s v="Mike Nichols"/>
    <s v="Neil Simon"/>
    <s v="Matthew Broderick"/>
    <s v="United States"/>
    <n v="20000000"/>
    <n v="51684798"/>
    <s v="Rastar Pictures"/>
    <n v="106"/>
  </r>
  <r>
    <s v="Black Beauty"/>
    <s v="G"/>
    <s v="Adventure"/>
    <x v="13"/>
    <s v="July 29, 1994 (United States)"/>
    <n v="6.6"/>
    <n v="9500"/>
    <s v="Caroline Thompson"/>
    <s v="Anna Sewell"/>
    <s v="Sean Bean"/>
    <s v="United Kingdom"/>
    <m/>
    <n v="4630377"/>
    <s v="Warner Bros."/>
    <n v="88"/>
  </r>
  <r>
    <s v="Black or White"/>
    <s v="PG-13"/>
    <s v="Drama"/>
    <x v="20"/>
    <s v="January 30, 2015 (United States)"/>
    <n v="6.6"/>
    <n v="12000"/>
    <s v="Mike Binder"/>
    <s v="Mike Binder"/>
    <s v="Kevin Costner"/>
    <s v="United States"/>
    <n v="9000000"/>
    <n v="21833967"/>
    <s v="BlackWhite"/>
    <n v="121"/>
  </r>
  <r>
    <s v="Black Rain"/>
    <s v="R"/>
    <s v="Action"/>
    <x v="21"/>
    <s v="September 22, 1989 (United States)"/>
    <n v="6.6"/>
    <n v="51000"/>
    <s v="Ridley Scott"/>
    <s v="Craig Bolotin"/>
    <s v="Michael Douglas"/>
    <s v="United States"/>
    <n v="30000000"/>
    <n v="134212055"/>
    <s v="Paramount Pictures"/>
    <n v="125"/>
  </r>
  <r>
    <s v="Black Wall Street Burning"/>
    <s v="R"/>
    <s v="Drama"/>
    <x v="22"/>
    <s v="February 7, 2020 (United States)"/>
    <n v="6.6"/>
    <n v="35"/>
    <s v="Marcus Brown"/>
    <s v="Dekoven Riggins"/>
    <s v="Dan Belcher"/>
    <s v="United States"/>
    <n v="5000"/>
    <m/>
    <s v="Notis Studio"/>
    <n v="78"/>
  </r>
  <r>
    <s v="Blast from the Past"/>
    <s v="PG-13"/>
    <s v="Comedy"/>
    <x v="17"/>
    <s v="February 12, 1999 (United States)"/>
    <n v="6.6"/>
    <n v="61000"/>
    <s v="Hugh Wilson"/>
    <s v="Bill Kelly"/>
    <s v="Brendan Fraser"/>
    <s v="United States"/>
    <n v="35000000"/>
    <n v="40263020"/>
    <s v="Forge"/>
    <n v="112"/>
  </r>
  <r>
    <s v="Blindness"/>
    <s v="R"/>
    <s v="Drama"/>
    <x v="0"/>
    <s v="October 3, 2008 (United States)"/>
    <n v="6.6"/>
    <n v="71000"/>
    <s v="Fernando Meirelles"/>
    <s v="JosÃ© Saramago"/>
    <s v="Julianne Moore"/>
    <s v="Brazil"/>
    <n v="25000000"/>
    <n v="19844979"/>
    <s v="Rhombus Media"/>
    <n v="121"/>
  </r>
  <r>
    <s v="Bright Young Things"/>
    <s v="R"/>
    <s v="Comedy"/>
    <x v="2"/>
    <s v="October 3, 2003 (United Kingdom)"/>
    <n v="6.6"/>
    <n v="5400"/>
    <s v="Stephen Fry"/>
    <s v="Stephen Fry"/>
    <s v="Stephen Campbell Moore"/>
    <s v="United Kingdom"/>
    <m/>
    <n v="2905499"/>
    <s v="The Film Consortium"/>
    <n v="102"/>
  </r>
  <r>
    <s v="Burnt"/>
    <s v="R"/>
    <s v="Comedy"/>
    <x v="39"/>
    <s v="October 30, 2015 (United States)"/>
    <n v="6.6"/>
    <n v="110000"/>
    <s v="John Wells"/>
    <s v="Steven Knight"/>
    <s v="Bradley Cooper"/>
    <s v="United States"/>
    <n v="20000000"/>
    <n v="36606743"/>
    <s v="3 Arts Entertainment"/>
    <n v="101"/>
  </r>
  <r>
    <s v="CafÃ© Society"/>
    <s v="PG-13"/>
    <s v="Comedy"/>
    <x v="30"/>
    <s v="August 5, 2016 (United States)"/>
    <n v="6.6"/>
    <n v="73000"/>
    <s v="Woody Allen"/>
    <s v="Woody Allen"/>
    <s v="Jesse Eisenberg"/>
    <s v="United States"/>
    <n v="30000000"/>
    <n v="43763247"/>
    <s v="Gravier Productions"/>
    <n v="96"/>
  </r>
  <r>
    <s v="Came a Hot Friday"/>
    <s v="PG"/>
    <s v="Adventure"/>
    <x v="38"/>
    <s v="October 4, 1985 (United States)"/>
    <n v="6.6"/>
    <n v="192"/>
    <s v="Ian Mune"/>
    <s v="Ronald Hugh Morrieson"/>
    <s v="Peter Bland"/>
    <s v="New Zealand"/>
    <m/>
    <m/>
    <s v="Mirage Films"/>
    <n v="101"/>
  </r>
  <r>
    <s v="Candyman"/>
    <s v="R"/>
    <s v="Horror"/>
    <x v="35"/>
    <s v="October 16, 1992 (United States)"/>
    <n v="6.6"/>
    <n v="74000"/>
    <s v="Bernard Rose"/>
    <s v="Clive Barker"/>
    <s v="Virginia Madsen"/>
    <s v="United States"/>
    <n v="6000000"/>
    <n v="25795897"/>
    <s v="Candyman Films"/>
    <n v="99"/>
  </r>
  <r>
    <s v="Caravaggio"/>
    <m/>
    <s v="Biography"/>
    <x v="25"/>
    <s v="August 29, 1986 (United States)"/>
    <n v="6.6"/>
    <n v="5500"/>
    <s v="Derek Jarman"/>
    <s v="Derek Jarman"/>
    <s v="Noam Almaz"/>
    <s v="United Kingdom"/>
    <m/>
    <n v="5478"/>
    <s v="British Film Institute (BFI)"/>
    <n v="93"/>
  </r>
  <r>
    <s v="Caught"/>
    <s v="R"/>
    <s v="Drama"/>
    <x v="10"/>
    <s v="January 24, 1996 (United States)"/>
    <n v="6.6"/>
    <n v="1200"/>
    <s v="Robert M. Young"/>
    <s v="Edward Pomerantz"/>
    <s v="Edward James Olmos"/>
    <s v="United States"/>
    <m/>
    <m/>
    <s v="Cinehaus"/>
    <n v="110"/>
  </r>
  <r>
    <s v="Celeste &amp; Jesse Forever"/>
    <s v="R"/>
    <s v="Comedy"/>
    <x v="36"/>
    <s v="August 3, 2012 (Canada)"/>
    <n v="6.6"/>
    <n v="30000"/>
    <s v="Lee Toland Krieger"/>
    <s v="Rashida Jones"/>
    <s v="Rashida Jones"/>
    <s v="United States"/>
    <m/>
    <n v="3640975"/>
    <s v="Envision Media Arts"/>
    <n v="92"/>
  </r>
  <r>
    <s v="Chaos Theory"/>
    <s v="PG-13"/>
    <s v="Comedy"/>
    <x v="0"/>
    <s v="October 16, 2008 (Russia)"/>
    <n v="6.6"/>
    <n v="32000"/>
    <s v="Marcos Siega"/>
    <s v="Daniel Taplitz"/>
    <s v="Ryan Reynolds"/>
    <s v="United States"/>
    <m/>
    <n v="338440"/>
    <s v="Castle Rock Entertainment"/>
    <n v="87"/>
  </r>
  <r>
    <s v="Charlie and the Chocolate Factory"/>
    <s v="PG"/>
    <s v="Adventure"/>
    <x v="4"/>
    <s v="July 15, 2005 (United States)"/>
    <n v="6.6"/>
    <n v="441000"/>
    <s v="Tim Burton"/>
    <s v="Roald Dahl"/>
    <s v="Johnny Depp"/>
    <s v="United Kingdom"/>
    <n v="150000000"/>
    <n v="474968763"/>
    <s v="Warner Bros."/>
    <n v="115"/>
  </r>
  <r>
    <s v="Child's Play"/>
    <s v="R"/>
    <s v="Fantasy"/>
    <x v="28"/>
    <s v="November 9, 1988 (United States)"/>
    <n v="6.6"/>
    <n v="91000"/>
    <s v="Tom Holland"/>
    <s v="Don Mancini"/>
    <s v="Catherine Hicks"/>
    <s v="United States"/>
    <n v="9000000"/>
    <n v="44196684"/>
    <s v="United Artists"/>
    <n v="87"/>
  </r>
  <r>
    <s v="Chuck &amp; Buck"/>
    <s v="R"/>
    <s v="Comedy"/>
    <x v="8"/>
    <s v="August 4, 2000 (United States)"/>
    <n v="6.6"/>
    <n v="5300"/>
    <s v="Miguel Arteta"/>
    <s v="Mike White"/>
    <s v="Mike White"/>
    <s v="United States"/>
    <n v="250000"/>
    <n v="1182065"/>
    <s v="Artisan Entertainment"/>
    <n v="96"/>
  </r>
  <r>
    <s v="Circle of Friends"/>
    <s v="PG-13"/>
    <s v="Drama"/>
    <x v="40"/>
    <s v="April 7, 1995 (United States)"/>
    <n v="6.6"/>
    <n v="8100"/>
    <s v="Pat O'Connor"/>
    <s v="Andrew Davies"/>
    <s v="Chris O'Donnell"/>
    <s v="Ireland"/>
    <m/>
    <n v="23389975"/>
    <s v="Price Entertainment"/>
    <n v="103"/>
  </r>
  <r>
    <s v="Clay Pigeons"/>
    <s v="R"/>
    <s v="Comedy"/>
    <x v="17"/>
    <s v="September 25, 1998 (United States)"/>
    <n v="6.6"/>
    <n v="11000"/>
    <s v="David Dobkin"/>
    <s v="Matthew L. Healy"/>
    <s v="Joaquin Phoenix"/>
    <s v="United States"/>
    <n v="8000000"/>
    <n v="1794086"/>
    <s v="Fade In Films"/>
    <n v="104"/>
  </r>
  <r>
    <s v="Cloak &amp; Dagger"/>
    <s v="PG"/>
    <s v="Action"/>
    <x v="18"/>
    <s v="August 10, 1984 (United States)"/>
    <n v="6.6"/>
    <n v="7000"/>
    <s v="Richard Franklin"/>
    <s v="Tom Holland"/>
    <s v="Henry Thomas"/>
    <s v="United States"/>
    <m/>
    <m/>
    <s v="Universal Pictures"/>
    <n v="101"/>
  </r>
  <r>
    <s v="Clockwatchers"/>
    <s v="PG-13"/>
    <s v="Comedy"/>
    <x v="14"/>
    <s v="May 15, 1998 (United States)"/>
    <n v="6.6"/>
    <n v="4800"/>
    <s v="Jill Sprecher"/>
    <s v="Jill Sprecher"/>
    <s v="Toni Collette"/>
    <s v="United Kingdom"/>
    <m/>
    <n v="537948"/>
    <s v="Goldcrest Films International"/>
    <n v="96"/>
  </r>
  <r>
    <s v="Clockwise"/>
    <s v="PG"/>
    <s v="Comedy"/>
    <x v="25"/>
    <s v="October 10, 1986 (United States)"/>
    <n v="6.6"/>
    <n v="12000"/>
    <s v="Christopher Morahan"/>
    <s v="Michael Frayn"/>
    <s v="John Cleese"/>
    <s v="United Kingdom"/>
    <m/>
    <n v="1476356"/>
    <s v="Thorn EMI Screen Entertainment"/>
    <n v="96"/>
  </r>
  <r>
    <s v="Copycat"/>
    <s v="R"/>
    <s v="Drama"/>
    <x v="40"/>
    <s v="October 27, 1995 (United States)"/>
    <n v="6.6"/>
    <n v="56000"/>
    <s v="Jon Amiel"/>
    <s v="Ann Biderman"/>
    <s v="Sigourney Weaver"/>
    <s v="United States"/>
    <n v="20000000"/>
    <n v="32051917"/>
    <s v="New Regency Productions"/>
    <n v="123"/>
  </r>
  <r>
    <s v="Corrina, Corrina"/>
    <s v="PG"/>
    <s v="Comedy"/>
    <x v="13"/>
    <s v="August 26, 1994 (United States)"/>
    <n v="6.6"/>
    <n v="13000"/>
    <s v="Jessie Nelson"/>
    <s v="Jessie Nelson"/>
    <s v="Ray Liotta"/>
    <s v="United States"/>
    <m/>
    <n v="20164171"/>
    <s v="New Line Cinema"/>
    <n v="115"/>
  </r>
  <r>
    <s v="Courage Under Fire"/>
    <s v="R"/>
    <s v="Action"/>
    <x v="10"/>
    <s v="July 12, 1996 (United States)"/>
    <n v="6.6"/>
    <n v="52000"/>
    <s v="Edward Zwick"/>
    <s v="Patrick Sheane Duncan"/>
    <s v="Denzel Washington"/>
    <s v="United States"/>
    <n v="46000000"/>
    <n v="100860818"/>
    <s v="Fox 2000 Pictures"/>
    <n v="116"/>
  </r>
  <r>
    <s v="Crocodile Dundee"/>
    <s v="PG-13"/>
    <s v="Action"/>
    <x v="25"/>
    <s v="September 26, 1986 (United States)"/>
    <n v="6.6"/>
    <n v="96000"/>
    <s v="Peter Faiman"/>
    <s v="Paul Hogan"/>
    <s v="Paul Hogan"/>
    <s v="Australia"/>
    <n v="8800000"/>
    <n v="328203506"/>
    <s v="Rimfire Films"/>
    <n v="97"/>
  </r>
  <r>
    <s v="Daniel"/>
    <s v="R"/>
    <s v="Drama"/>
    <x v="19"/>
    <s v="February 10, 1984 (United Kingdom)"/>
    <n v="6.6"/>
    <n v="1200"/>
    <s v="Sidney Lumet"/>
    <s v="E.L. Doctorow"/>
    <s v="Timothy Hutton"/>
    <s v="United Kingdom"/>
    <m/>
    <n v="687475"/>
    <s v="Paramount Pictures"/>
    <n v="130"/>
  </r>
  <r>
    <s v="Dark Blue"/>
    <s v="R"/>
    <s v="Crime"/>
    <x v="23"/>
    <s v="February 21, 2003 (United States)"/>
    <n v="6.6"/>
    <n v="21000"/>
    <s v="Ron Shelton"/>
    <s v="James Ellroy"/>
    <s v="Kurt Russell"/>
    <s v="United States"/>
    <n v="15000000"/>
    <n v="12150301"/>
    <s v="Alphaville Films"/>
    <n v="118"/>
  </r>
  <r>
    <s v="Daughters of the Dust"/>
    <s v="TV-PG"/>
    <s v="Drama"/>
    <x v="16"/>
    <s v="December 27, 1991 (United States)"/>
    <n v="6.6"/>
    <n v="2300"/>
    <s v="Julie Dash"/>
    <s v="Julie Dash"/>
    <s v="Cora Lee Day"/>
    <s v="United States"/>
    <m/>
    <n v="1689723"/>
    <s v="Geechee Girls"/>
    <n v="113"/>
  </r>
  <r>
    <s v="De De Pyaar De"/>
    <s v="Not Rated"/>
    <s v="Comedy"/>
    <x v="5"/>
    <s v="May 17, 2019 (United States)"/>
    <n v="6.6"/>
    <n v="7400"/>
    <s v="Akiv Ali"/>
    <s v="Surabhi Bhatnagar"/>
    <s v="Ajay Devgn"/>
    <s v="India"/>
    <m/>
    <n v="1473116"/>
    <s v="Luv Films"/>
    <n v="135"/>
  </r>
  <r>
    <s v="Dead &amp; Buried"/>
    <s v="R"/>
    <s v="Horror"/>
    <x v="12"/>
    <s v="October 9, 1981 (United States)"/>
    <n v="6.6"/>
    <n v="11000"/>
    <s v="Gary Sherman"/>
    <s v="Jeff Millar"/>
    <s v="James Farentino"/>
    <s v="United States"/>
    <n v="3000000"/>
    <m/>
    <s v="Aspen Productions (I)"/>
    <n v="94"/>
  </r>
  <r>
    <s v="Death Becomes Her"/>
    <s v="PG-13"/>
    <s v="Comedy"/>
    <x v="35"/>
    <s v="July 31, 1992 (United States)"/>
    <n v="6.6"/>
    <n v="108000"/>
    <s v="Robert Zemeckis"/>
    <s v="Martin Donovan"/>
    <s v="Meryl Streep"/>
    <s v="United States"/>
    <n v="55000000"/>
    <n v="149022650"/>
    <s v="Universal Pictures"/>
    <n v="104"/>
  </r>
  <r>
    <s v="Derailed"/>
    <s v="R"/>
    <s v="Crime"/>
    <x v="4"/>
    <s v="November 11, 2005 (United States)"/>
    <n v="6.6"/>
    <n v="72000"/>
    <s v="Mikael HÃ¥fstrÃ¶m"/>
    <s v="Stuart Beattie"/>
    <s v="Clive Owen"/>
    <s v="United States"/>
    <n v="22000000"/>
    <n v="57479076"/>
    <s v="Di Bonaventura Pictures"/>
    <n v="108"/>
  </r>
  <r>
    <s v="Desert Bloom"/>
    <s v="PG"/>
    <s v="Drama"/>
    <x v="25"/>
    <s v="April 18, 1986 (United States)"/>
    <n v="6.6"/>
    <n v="937"/>
    <s v="Eugene Corr"/>
    <s v="Linda Remy"/>
    <s v="Jon Voight"/>
    <s v="United States"/>
    <m/>
    <n v="416393"/>
    <s v="Carson Productions"/>
    <n v="105"/>
  </r>
  <r>
    <s v="Disobedience"/>
    <s v="R"/>
    <s v="Drama"/>
    <x v="27"/>
    <s v="April 27, 2018 (United States)"/>
    <n v="6.6"/>
    <n v="27000"/>
    <s v="SebastiÃ¡n Lelio"/>
    <s v="SebastiÃ¡n Lelio"/>
    <s v="Rachel Weisz"/>
    <s v="Ireland"/>
    <n v="6000000"/>
    <n v="8003180"/>
    <s v="Braven Films"/>
    <n v="114"/>
  </r>
  <r>
    <s v="Divergent"/>
    <s v="PG-13"/>
    <s v="Action"/>
    <x v="20"/>
    <s v="March 21, 2014 (United States)"/>
    <n v="6.6"/>
    <n v="435000"/>
    <s v="Neil Burger"/>
    <s v="Evan Daugherty"/>
    <s v="Shailene Woodley"/>
    <s v="United States"/>
    <n v="85000000"/>
    <n v="288885818"/>
    <s v="Summit Entertainment"/>
    <n v="139"/>
  </r>
  <r>
    <s v="Don't Be a Menace to South Central While Drinking Your Juice in the Hood"/>
    <s v="R"/>
    <s v="Comedy"/>
    <x v="10"/>
    <s v="January 12, 1996 (United States)"/>
    <n v="6.6"/>
    <n v="50000"/>
    <s v="Paris Barclay"/>
    <s v="Shawn Wayans"/>
    <s v="Shawn Wayans"/>
    <s v="United States"/>
    <n v="3800000"/>
    <n v="20949601"/>
    <s v="Island Pictures"/>
    <n v="89"/>
  </r>
  <r>
    <s v="Drop Dead Gorgeous"/>
    <s v="PG-13"/>
    <s v="Comedy"/>
    <x v="11"/>
    <s v="July 23, 1999 (United States)"/>
    <n v="6.6"/>
    <n v="34000"/>
    <s v="Michael Patrick Jann"/>
    <s v="Lona Williams"/>
    <s v="Kirsten Dunst"/>
    <s v="Germany"/>
    <n v="15000000"/>
    <n v="10571408"/>
    <s v="New Line Cinema"/>
    <n v="97"/>
  </r>
  <r>
    <s v="Eagle Eye"/>
    <s v="PG-13"/>
    <s v="Action"/>
    <x v="0"/>
    <s v="September 26, 2008 (United States)"/>
    <n v="6.6"/>
    <n v="180000"/>
    <s v="D.J. Caruso"/>
    <s v="John Glenn"/>
    <s v="Shia LaBeouf"/>
    <s v="United States"/>
    <n v="80000000"/>
    <n v="178767383"/>
    <s v="Dreamworks Pictures"/>
    <n v="118"/>
  </r>
  <r>
    <s v="Edge of Darkness"/>
    <s v="R"/>
    <s v="Action"/>
    <x v="29"/>
    <s v="January 29, 2010 (United States)"/>
    <n v="6.6"/>
    <n v="91000"/>
    <s v="Martin Campbell"/>
    <s v="William Monahan"/>
    <s v="Mel Gibson"/>
    <s v="United Kingdom"/>
    <n v="80000000"/>
    <n v="81126522"/>
    <s v="Warner Bros."/>
    <n v="117"/>
  </r>
  <r>
    <s v="Elvira: Mistress of the Dark"/>
    <s v="PG-13"/>
    <s v="Comedy"/>
    <x v="28"/>
    <s v="September 30, 1988 (United States)"/>
    <n v="6.6"/>
    <n v="14000"/>
    <s v="James Signorelli"/>
    <s v="Sam Egan"/>
    <s v="Cassandra Peterson"/>
    <s v="United States"/>
    <n v="7500000"/>
    <n v="5596267"/>
    <s v="NBC Productions"/>
    <n v="96"/>
  </r>
  <r>
    <s v="Elysium"/>
    <s v="R"/>
    <s v="Action"/>
    <x v="33"/>
    <s v="August 9, 2013 (United States)"/>
    <n v="6.6"/>
    <n v="426000"/>
    <s v="Neill Blomkamp"/>
    <s v="Neill Blomkamp"/>
    <s v="Matt Damon"/>
    <s v="United States"/>
    <n v="115000000"/>
    <n v="286140700"/>
    <s v="TriStar Pictures"/>
    <n v="109"/>
  </r>
  <r>
    <s v="Ender's Game"/>
    <s v="PG-13"/>
    <s v="Action"/>
    <x v="33"/>
    <s v="November 1, 2013 (United States)"/>
    <n v="6.6"/>
    <n v="228000"/>
    <s v="Gavin Hood"/>
    <s v="Gavin Hood"/>
    <s v="Harrison Ford"/>
    <s v="United States"/>
    <n v="110000000"/>
    <n v="125544024"/>
    <s v="Summit Entertainment"/>
    <n v="114"/>
  </r>
  <r>
    <s v="Enemies, A Love Story"/>
    <s v="R"/>
    <s v="Comedy"/>
    <x v="21"/>
    <s v="December 13, 1989 (United States)"/>
    <n v="6.6"/>
    <n v="2100"/>
    <s v="Paul Mazursky"/>
    <s v="Isaac Bashevis Singer"/>
    <s v="Ron Silver"/>
    <s v="United States"/>
    <n v="9500000"/>
    <n v="7754571"/>
    <s v="Morgan Creek Entertainment"/>
    <n v="119"/>
  </r>
  <r>
    <s v="Entourage"/>
    <s v="R"/>
    <s v="Comedy"/>
    <x v="39"/>
    <s v="June 3, 2015 (United States)"/>
    <n v="6.6"/>
    <n v="77000"/>
    <s v="Doug Ellin"/>
    <s v="Doug Ellin"/>
    <s v="Adrian Grenier"/>
    <s v="United States"/>
    <n v="30000000"/>
    <n v="49263404"/>
    <s v="Warner Bros."/>
    <n v="104"/>
  </r>
  <r>
    <s v="EuroTrip"/>
    <s v="R"/>
    <s v="Comedy"/>
    <x v="1"/>
    <s v="February 20, 2004 (United States)"/>
    <n v="6.6"/>
    <n v="200000"/>
    <s v="Jeff Schaffer"/>
    <s v="Alec Berg"/>
    <s v="Scott Mechlowicz"/>
    <s v="United States"/>
    <n v="25000000"/>
    <n v="22605153"/>
    <s v="Dreamworks Pictures"/>
    <n v="92"/>
  </r>
  <r>
    <s v="Extreme Prejudice"/>
    <s v="R"/>
    <s v="Action"/>
    <x v="3"/>
    <s v="April 24, 1987 (United States)"/>
    <n v="6.6"/>
    <n v="6400"/>
    <s v="Walter Hill"/>
    <s v="John Milius"/>
    <s v="Nick Nolte"/>
    <s v="United States"/>
    <n v="22000000"/>
    <n v="11307844"/>
    <s v="Carolco Pictures"/>
    <n v="104"/>
  </r>
  <r>
    <s v="Factotum"/>
    <s v="R"/>
    <s v="Comedy"/>
    <x v="4"/>
    <s v="April 29, 2005 (Norway)"/>
    <n v="6.6"/>
    <n v="14000"/>
    <s v="Bent Hamer"/>
    <s v="Charles Bukowski"/>
    <s v="Matt Dillon"/>
    <s v="Norway"/>
    <n v="1000000"/>
    <n v="2708087"/>
    <s v="Bulbul Films"/>
    <n v="94"/>
  </r>
  <r>
    <s v="Fame"/>
    <s v="R"/>
    <s v="Drama"/>
    <x v="37"/>
    <s v="May 16, 1980 (United States)"/>
    <n v="6.6"/>
    <n v="21000"/>
    <s v="Alan Parker"/>
    <s v="Christopher Gore"/>
    <s v="Eddie Barth"/>
    <s v="United States"/>
    <m/>
    <n v="21202829"/>
    <s v="Metro-Goldwyn-Mayer (MGM)"/>
    <n v="134"/>
  </r>
  <r>
    <s v="Fanboys"/>
    <s v="PG-13"/>
    <s v="Adventure"/>
    <x v="9"/>
    <s v="February 13, 2009 (Iceland)"/>
    <n v="6.6"/>
    <n v="57000"/>
    <s v="Kyle Newman"/>
    <s v="Ernest Cline"/>
    <s v="Dan Fogler"/>
    <s v="United States"/>
    <n v="3900000"/>
    <n v="961203"/>
    <s v="The Weinstein Company"/>
    <n v="90"/>
  </r>
  <r>
    <s v="Far and Away"/>
    <s v="PG-13"/>
    <s v="Adventure"/>
    <x v="35"/>
    <s v="May 22, 1992 (United States)"/>
    <n v="6.6"/>
    <n v="60000"/>
    <s v="Ron Howard"/>
    <s v="Bob Dolman"/>
    <s v="Tom Cruise"/>
    <s v="United States"/>
    <n v="60000000"/>
    <n v="137783840"/>
    <s v="Imagine Films Entertainment"/>
    <n v="140"/>
  </r>
  <r>
    <s v="Fast &amp; Furious"/>
    <s v="PG-13"/>
    <s v="Action"/>
    <x v="9"/>
    <s v="April 3, 2009 (United States)"/>
    <n v="6.6"/>
    <n v="271000"/>
    <s v="Justin Lin"/>
    <s v="Chris Morgan"/>
    <s v="Vin Diesel"/>
    <s v="United States"/>
    <n v="85000000"/>
    <n v="360366870"/>
    <s v="Universal Pictures"/>
    <n v="107"/>
  </r>
  <r>
    <s v="Feast of Love"/>
    <s v="R"/>
    <s v="Drama"/>
    <x v="6"/>
    <s v="September 28, 2007 (United States)"/>
    <n v="6.6"/>
    <n v="16000"/>
    <s v="Robert Benton"/>
    <s v="Allison Burnett"/>
    <s v="Morgan Freeman"/>
    <s v="United States"/>
    <m/>
    <n v="5741608"/>
    <s v="GreeneStreet Films"/>
    <n v="97"/>
  </r>
  <r>
    <s v="Fire and Ice"/>
    <s v="PG"/>
    <s v="Animation"/>
    <x v="19"/>
    <s v="August 26, 1983 (United States)"/>
    <n v="6.6"/>
    <n v="10000"/>
    <s v="Ralph Bakshi"/>
    <s v="Ralph Bakshi"/>
    <s v="Randy Norton"/>
    <s v="United States"/>
    <n v="1200000"/>
    <n v="760883"/>
    <s v="Polyc International BV"/>
    <n v="81"/>
  </r>
  <r>
    <s v="First Strike"/>
    <s v="PG-13"/>
    <s v="Action"/>
    <x v="10"/>
    <s v="January 10, 1997 (United States)"/>
    <n v="6.6"/>
    <n v="20000"/>
    <s v="Stanley Tong"/>
    <s v="Greg Mellott"/>
    <s v="Jackie Chan"/>
    <s v="Hong Kong"/>
    <m/>
    <n v="21890845"/>
    <s v="Golden Harvest Company"/>
    <n v="107"/>
  </r>
  <r>
    <s v="Five Times Two"/>
    <s v="R"/>
    <s v="Drama"/>
    <x v="1"/>
    <s v="September 1, 2004 (France)"/>
    <n v="6.6"/>
    <n v="9100"/>
    <s v="FranÃ§ois Ozon"/>
    <s v="FranÃ§ois Ozon"/>
    <s v="Valeria Bruni Tedeschi"/>
    <s v="France"/>
    <m/>
    <n v="7444906"/>
    <s v="FidÃ©litÃ© Productions"/>
    <n v="90"/>
  </r>
  <r>
    <s v="Flatliners"/>
    <s v="R"/>
    <s v="Drama"/>
    <x v="32"/>
    <s v="August 10, 1990 (United States)"/>
    <n v="6.6"/>
    <n v="82000"/>
    <s v="Joel Schumacher"/>
    <s v="Peter Filardi"/>
    <s v="Kiefer Sutherland"/>
    <s v="United States"/>
    <n v="26000000"/>
    <n v="61489265"/>
    <s v="Columbia Pictures"/>
    <n v="115"/>
  </r>
  <r>
    <s v="Flushed Away"/>
    <s v="PG"/>
    <s v="Animation"/>
    <x v="15"/>
    <s v="November 3, 2006 (United States)"/>
    <n v="6.6"/>
    <n v="117000"/>
    <s v="David Bowers"/>
    <s v="Dick Clement"/>
    <s v="Hugh Jackman"/>
    <s v="United Kingdom"/>
    <n v="149000000"/>
    <n v="178281554"/>
    <s v="Aardman Animations"/>
    <n v="85"/>
  </r>
  <r>
    <s v="Focus"/>
    <s v="R"/>
    <s v="Comedy"/>
    <x v="39"/>
    <s v="February 27, 2015 (United States)"/>
    <n v="6.6"/>
    <n v="226000"/>
    <s v="Glenn Ficarra"/>
    <s v="Glenn Ficarra"/>
    <s v="Will Smith"/>
    <s v="United States"/>
    <n v="50100000"/>
    <n v="158762963"/>
    <s v="Kramer &amp; Sigman Films"/>
    <n v="105"/>
  </r>
  <r>
    <s v="Footloose"/>
    <s v="PG"/>
    <s v="Drama"/>
    <x v="18"/>
    <s v="February 17, 1984 (United States)"/>
    <n v="6.6"/>
    <n v="73000"/>
    <s v="Herbert Ross"/>
    <s v="Dean Pitchford"/>
    <s v="Kevin Bacon"/>
    <s v="United States"/>
    <n v="8200000"/>
    <n v="80039064"/>
    <s v="Paramount Pictures"/>
    <n v="107"/>
  </r>
  <r>
    <s v="For Love of the Game"/>
    <s v="PG-13"/>
    <s v="Drama"/>
    <x v="11"/>
    <s v="September 17, 1999 (United States)"/>
    <n v="6.6"/>
    <n v="33000"/>
    <s v="Sam Raimi"/>
    <s v="Michael Shaara"/>
    <s v="Kevin Costner"/>
    <s v="United States"/>
    <n v="80000000"/>
    <n v="46112640"/>
    <s v="Universal Pictures"/>
    <n v="137"/>
  </r>
  <r>
    <s v="French Kiss"/>
    <s v="PG-13"/>
    <s v="Comedy"/>
    <x v="40"/>
    <s v="May 5, 1995 (United States)"/>
    <n v="6.6"/>
    <n v="48000"/>
    <s v="Lawrence Kasdan"/>
    <s v="Adam Brooks"/>
    <s v="Meg Ryan"/>
    <s v="United Kingdom"/>
    <m/>
    <n v="101982854"/>
    <s v="Polygram Filmed Entertainment"/>
    <n v="111"/>
  </r>
  <r>
    <s v="Funny Games"/>
    <s v="R"/>
    <s v="Crime"/>
    <x v="6"/>
    <s v="April 4, 2008 (United Kingdom)"/>
    <n v="6.6"/>
    <n v="93000"/>
    <s v="Michael Haneke"/>
    <s v="Michael Haneke"/>
    <s v="Naomi Watts"/>
    <s v="United States"/>
    <n v="15000000"/>
    <n v="7938872"/>
    <s v="Celluloid Dreams"/>
    <n v="111"/>
  </r>
  <r>
    <s v="Gas Food Lodging"/>
    <s v="R"/>
    <s v="Drama"/>
    <x v="35"/>
    <s v="July 10, 1992 (United States)"/>
    <n v="6.6"/>
    <n v="3700"/>
    <s v="Allison Anders"/>
    <s v="Allison Anders"/>
    <s v="Brooke Adams"/>
    <s v="United States"/>
    <m/>
    <n v="1342613"/>
    <s v="Cineville"/>
    <n v="101"/>
  </r>
  <r>
    <s v="Genius"/>
    <s v="PG-13"/>
    <s v="Biography"/>
    <x v="30"/>
    <s v="June 10, 2016 (United States)"/>
    <n v="6.6"/>
    <n v="19000"/>
    <s v="Michael Grandage"/>
    <s v="John Logan"/>
    <s v="Colin Firth"/>
    <s v="United Kingdom"/>
    <m/>
    <n v="7435006"/>
    <s v="Desert Wolf Productions"/>
    <n v="104"/>
  </r>
  <r>
    <s v="Georgia"/>
    <s v="R"/>
    <s v="Drama"/>
    <x v="40"/>
    <s v="December 8, 1995 (United States)"/>
    <n v="6.6"/>
    <n v="2800"/>
    <s v="Ulu Grosbard"/>
    <s v="Barbara Turner"/>
    <s v="Jennifer Jason Leigh"/>
    <s v="France"/>
    <m/>
    <n v="1110104"/>
    <s v="CiBy 2000"/>
    <n v="115"/>
  </r>
  <r>
    <s v="Ghostbusters II"/>
    <s v="PG"/>
    <s v="Action"/>
    <x v="21"/>
    <s v="June 16, 1989 (United States)"/>
    <n v="6.6"/>
    <n v="187000"/>
    <s v="Ivan Reitman"/>
    <s v="Dan Aykroyd"/>
    <s v="Bill Murray"/>
    <s v="United States"/>
    <n v="37000000"/>
    <n v="215394738"/>
    <s v="Columbia Pictures"/>
    <n v="108"/>
  </r>
  <r>
    <s v="Glass"/>
    <s v="PG-13"/>
    <s v="Drama"/>
    <x v="5"/>
    <s v="January 18, 2019 (United States)"/>
    <n v="6.6"/>
    <n v="219000"/>
    <s v="M. Night Shyamalan"/>
    <s v="M. Night Shyamalan"/>
    <s v="James McAvoy"/>
    <s v="United States"/>
    <n v="20000000"/>
    <n v="246999039"/>
    <s v="Buena Vista International"/>
    <n v="129"/>
  </r>
  <r>
    <s v="Godard Mon Amour"/>
    <s v="R"/>
    <s v="Biography"/>
    <x v="27"/>
    <s v="September 13, 2017 (France)"/>
    <n v="6.6"/>
    <n v="4900"/>
    <s v="Michel Hazanavicius"/>
    <s v="Michel Hazanavicius"/>
    <s v="Louis Garrel"/>
    <s v="France"/>
    <m/>
    <n v="1332204"/>
    <s v="Les Compagnons du CinÃ©ma"/>
    <n v="107"/>
  </r>
  <r>
    <s v="Going in Style"/>
    <s v="PG-13"/>
    <s v="Comedy"/>
    <x v="27"/>
    <s v="April 7, 2017 (United States)"/>
    <n v="6.6"/>
    <n v="79000"/>
    <s v="Zach Braff"/>
    <s v="Theodore Melfi"/>
    <s v="Michael Caine"/>
    <s v="United States"/>
    <n v="25000000"/>
    <n v="84918541"/>
    <s v="De Line Pictures"/>
    <n v="96"/>
  </r>
  <r>
    <s v="Hairspray"/>
    <s v="PG"/>
    <s v="Comedy"/>
    <x v="6"/>
    <s v="July 20, 2007 (United States)"/>
    <n v="6.6"/>
    <n v="122000"/>
    <s v="Adam Shankman"/>
    <s v="Leslie Dixon"/>
    <s v="John Travolta"/>
    <s v="United States"/>
    <n v="75000000"/>
    <n v="203553311"/>
    <s v="New Line Cinema"/>
    <n v="117"/>
  </r>
  <r>
    <s v="Hands of Stone"/>
    <s v="R"/>
    <s v="Biography"/>
    <x v="30"/>
    <s v="August 26, 2016 (United States)"/>
    <n v="6.6"/>
    <n v="16000"/>
    <s v="Jonathan Jakubowicz"/>
    <s v="Jonathan Jakubowicz"/>
    <s v="Edgar RamÃ­rez"/>
    <s v="Panama"/>
    <n v="20000000"/>
    <n v="4978353"/>
    <s v="Fuego Films"/>
    <n v="111"/>
  </r>
  <r>
    <s v="Happy Death Day"/>
    <s v="PG-13"/>
    <s v="Comedy"/>
    <x v="27"/>
    <s v="October 13, 2017 (United States)"/>
    <n v="6.6"/>
    <n v="124000"/>
    <s v="Christopher Landon"/>
    <s v="Scott Lobdell"/>
    <s v="Jessica Rothe"/>
    <s v="United States"/>
    <n v="4800000"/>
    <n v="125479266"/>
    <s v="Universal Pictures"/>
    <n v="96"/>
  </r>
  <r>
    <s v="Harold &amp; Kumar Escape from Guantanamo Bay"/>
    <s v="R"/>
    <s v="Adventure"/>
    <x v="0"/>
    <s v="April 25, 2008 (United States)"/>
    <n v="6.6"/>
    <n v="132000"/>
    <s v="Jon Hurwitz"/>
    <s v="Jon Hurwitz"/>
    <s v="John Cho"/>
    <s v="United States"/>
    <n v="12000000"/>
    <n v="43495888"/>
    <s v="New Line Cinema"/>
    <n v="114"/>
  </r>
  <r>
    <s v="Head in the Clouds"/>
    <s v="R"/>
    <s v="Drama"/>
    <x v="1"/>
    <s v="October 30, 2004 (Japan)"/>
    <n v="6.6"/>
    <n v="15000"/>
    <s v="John Duigan"/>
    <s v="John Duigan"/>
    <s v="Charlize Theron"/>
    <s v="United Kingdom"/>
    <m/>
    <n v="3664858"/>
    <s v="Remstar Productions"/>
    <n v="132"/>
  </r>
  <r>
    <s v="Heat and Dust"/>
    <s v="R"/>
    <s v="Drama"/>
    <x v="19"/>
    <s v="January 1983 (United Kingdom)"/>
    <n v="6.6"/>
    <n v="1600"/>
    <s v="James Ivory"/>
    <s v="Ruth Prawer Jhabvala"/>
    <s v="Julie Christie"/>
    <s v="United Kingdom"/>
    <m/>
    <n v="1772889"/>
    <s v="Merchant Ivory Productions"/>
    <n v="130"/>
  </r>
  <r>
    <s v="Heavyweights"/>
    <s v="PG"/>
    <s v="Comedy"/>
    <x v="40"/>
    <s v="February 17, 1995 (United States)"/>
    <n v="6.6"/>
    <n v="26000"/>
    <s v="Steven Brill"/>
    <s v="Judd Apatow"/>
    <s v="Tom McGowan"/>
    <s v="United States"/>
    <m/>
    <n v="17689177"/>
    <s v="Caravan Pictures"/>
    <n v="100"/>
  </r>
  <r>
    <s v="Hello, My Name Is Doris"/>
    <s v="R"/>
    <s v="Comedy"/>
    <x v="39"/>
    <s v="April 1, 2016 (United States)"/>
    <n v="6.6"/>
    <n v="19000"/>
    <s v="Michael Showalter"/>
    <s v="Laura Terruso"/>
    <s v="Sally Field"/>
    <s v="United States"/>
    <n v="1000000"/>
    <n v="14659448"/>
    <s v="Red Crown Productions"/>
    <n v="90"/>
  </r>
  <r>
    <s v="High Art"/>
    <s v="R"/>
    <s v="Drama"/>
    <x v="17"/>
    <s v="June 12, 1998 (United States)"/>
    <n v="6.6"/>
    <n v="9900"/>
    <s v="Lisa Cholodenko"/>
    <s v="Lisa Cholodenko"/>
    <s v="Radha Mitchell"/>
    <s v="United States"/>
    <m/>
    <n v="1960216"/>
    <s v="391 Productions"/>
    <n v="101"/>
  </r>
  <r>
    <s v="Hitch"/>
    <s v="PG-13"/>
    <s v="Comedy"/>
    <x v="4"/>
    <s v="February 11, 2005 (United States)"/>
    <n v="6.6"/>
    <n v="301000"/>
    <s v="Andy Tennant"/>
    <s v="Kevin Bisch"/>
    <s v="Will Smith"/>
    <s v="United States"/>
    <n v="70000000"/>
    <n v="371594210"/>
    <s v="Columbia Pictures"/>
    <n v="118"/>
  </r>
  <r>
    <s v="Hoffa"/>
    <s v="R"/>
    <s v="Biography"/>
    <x v="35"/>
    <s v="December 25, 1992 (United States)"/>
    <n v="6.6"/>
    <n v="22000"/>
    <s v="Danny DeVito"/>
    <s v="David Mamet"/>
    <s v="Jack Nicholson"/>
    <s v="United States"/>
    <n v="35000000"/>
    <n v="29302121"/>
    <s v="Twentieth Century Fox"/>
    <n v="140"/>
  </r>
  <r>
    <s v="Home"/>
    <s v="PG"/>
    <s v="Animation"/>
    <x v="39"/>
    <s v="March 27, 2015 (United States)"/>
    <n v="6.6"/>
    <n v="95000"/>
    <s v="Tim Johnson"/>
    <s v="Tom J. Astle"/>
    <s v="Jim Parsons"/>
    <s v="United States"/>
    <n v="135000000"/>
    <n v="386041607"/>
    <s v="DreamWorks Animation"/>
    <n v="94"/>
  </r>
  <r>
    <s v="Home for the Holidays"/>
    <s v="PG-13"/>
    <s v="Comedy"/>
    <x v="40"/>
    <s v="November 3, 1995 (United States)"/>
    <n v="6.6"/>
    <n v="12000"/>
    <s v="Jodie Foster"/>
    <s v="Chris Radant"/>
    <s v="Holly Hunter"/>
    <s v="United States"/>
    <n v="20000000"/>
    <n v="17519169"/>
    <s v="Paramount Pictures"/>
    <n v="103"/>
  </r>
  <r>
    <s v="Honkytonk Man"/>
    <s v="PG"/>
    <s v="Comedy"/>
    <x v="31"/>
    <s v="December 15, 1982 (United States)"/>
    <n v="6.6"/>
    <n v="8200"/>
    <s v="Clint Eastwood"/>
    <s v="Clancy Carlile"/>
    <s v="Clint Eastwood"/>
    <s v="United States"/>
    <n v="2000000"/>
    <n v="4484991"/>
    <s v="The Malpaso Company"/>
    <n v="122"/>
  </r>
  <r>
    <s v="Hot Shots! Part Deux"/>
    <s v="PG-13"/>
    <s v="Action"/>
    <x v="34"/>
    <s v="May 21, 1993 (United States)"/>
    <n v="6.6"/>
    <n v="86000"/>
    <s v="Jim Abrahams"/>
    <s v="Jim Abrahams"/>
    <s v="Charlie Sheen"/>
    <s v="United States"/>
    <n v="25000000"/>
    <n v="133752825"/>
    <s v="Twentieth Century Fox"/>
    <n v="86"/>
  </r>
  <r>
    <s v="Hunter Killer"/>
    <s v="R"/>
    <s v="Action"/>
    <x v="26"/>
    <s v="October 26, 2018 (United States)"/>
    <n v="6.6"/>
    <n v="58000"/>
    <s v="Donovan Marsh"/>
    <s v="Arne Schmidt"/>
    <s v="Gerard Butler"/>
    <s v="United Kingdom"/>
    <n v="40000000"/>
    <n v="31676128"/>
    <s v="Hunter Killer Productions"/>
    <n v="121"/>
  </r>
  <r>
    <s v="I Heart Huckabees"/>
    <s v="R"/>
    <s v="Comedy"/>
    <x v="1"/>
    <s v="October 22, 2004 (United States)"/>
    <n v="6.6"/>
    <n v="63000"/>
    <s v="David O. Russell"/>
    <s v="David O. Russell"/>
    <s v="Jason Schwartzman"/>
    <s v="United Kingdom"/>
    <n v="20000000"/>
    <n v="20094909"/>
    <s v="Fox Searchlight Pictures"/>
    <n v="107"/>
  </r>
  <r>
    <s v="I Love You Phillip Morris"/>
    <s v="R"/>
    <s v="Biography"/>
    <x v="9"/>
    <s v="January 7, 2011 (United States)"/>
    <n v="6.6"/>
    <n v="93000"/>
    <s v="Glenn Ficarra"/>
    <s v="John Requa"/>
    <s v="Jim Carrey"/>
    <s v="France"/>
    <n v="13000000"/>
    <n v="20768906"/>
    <s v="EuropaCorp"/>
    <n v="98"/>
  </r>
  <r>
    <s v="I Shot Andy Warhol"/>
    <s v="R"/>
    <s v="Biography"/>
    <x v="10"/>
    <s v="May 1, 1996 (United States)"/>
    <n v="6.6"/>
    <n v="6400"/>
    <s v="Mary Harron"/>
    <s v="Jeremiah Newton"/>
    <s v="Lili Taylor"/>
    <s v="United Kingdom"/>
    <m/>
    <n v="1875527"/>
    <s v="Playhouse International Pictures"/>
    <n v="103"/>
  </r>
  <r>
    <s v="Idiocracy"/>
    <s v="R"/>
    <s v="Adventure"/>
    <x v="15"/>
    <s v="January 25, 2007 (Germany)"/>
    <n v="6.6"/>
    <n v="150000"/>
    <s v="Mike Judge"/>
    <s v="Mike Judge"/>
    <s v="Luke Wilson"/>
    <s v="United States"/>
    <m/>
    <n v="495303"/>
    <s v="Twentieth Century Fox"/>
    <n v="84"/>
  </r>
  <r>
    <s v="I'm Gonna Git You Sucka"/>
    <s v="R"/>
    <s v="Action"/>
    <x v="28"/>
    <s v="January 11, 1989 (United States)"/>
    <n v="6.6"/>
    <n v="13000"/>
    <s v="Keenen Ivory Wayans"/>
    <s v="Keenen Ivory Wayans"/>
    <s v="Keenen Ivory Wayans"/>
    <s v="United States"/>
    <n v="3000000"/>
    <n v="13030057"/>
    <s v="Front Films"/>
    <n v="88"/>
  </r>
  <r>
    <s v="Indian Summer"/>
    <s v="PG-13"/>
    <s v="Comedy"/>
    <x v="34"/>
    <s v="April 23, 1993 (United States)"/>
    <n v="6.6"/>
    <n v="5300"/>
    <s v="Mike Binder"/>
    <s v="Mike Binder"/>
    <s v="Alan Arkin"/>
    <s v="Canada"/>
    <n v="9000000"/>
    <n v="14904910"/>
    <s v="Outlaw Productions (I)"/>
    <n v="97"/>
  </r>
  <r>
    <s v="Ingrid Goes West"/>
    <s v="R"/>
    <s v="Comedy"/>
    <x v="27"/>
    <s v="August 25, 2017 (United States)"/>
    <n v="6.6"/>
    <n v="38000"/>
    <s v="Matt Spicer"/>
    <s v="David Branson Smith"/>
    <s v="Aubrey Plaza"/>
    <s v="United States"/>
    <m/>
    <n v="3146831"/>
    <s v="Star Thrower Entertainment"/>
    <n v="98"/>
  </r>
  <r>
    <s v="Insidious: Chapter 2"/>
    <s v="PG-13"/>
    <s v="Horror"/>
    <x v="33"/>
    <s v="September 13, 2013 (United States)"/>
    <n v="6.6"/>
    <n v="160000"/>
    <s v="James Wan"/>
    <s v="Leigh Whannell"/>
    <s v="Patrick Wilson"/>
    <s v="United States"/>
    <n v="5000000"/>
    <n v="161919318"/>
    <s v="FilmDistrict"/>
    <n v="106"/>
  </r>
  <r>
    <s v="Instinct"/>
    <s v="R"/>
    <s v="Drama"/>
    <x v="11"/>
    <s v="June 4, 1999 (United States)"/>
    <n v="6.6"/>
    <n v="32000"/>
    <s v="Jon Turteltaub"/>
    <s v="Gerald Di Pego"/>
    <s v="Anthony Hopkins"/>
    <s v="United States"/>
    <n v="80000000"/>
    <n v="34105207"/>
    <s v="Spyglass Entertainment"/>
    <n v="126"/>
  </r>
  <r>
    <s v="Iron Will"/>
    <s v="PG"/>
    <s v="Adventure"/>
    <x v="13"/>
    <s v="January 14, 1994 (United States)"/>
    <n v="6.6"/>
    <n v="7900"/>
    <s v="Charles Haid"/>
    <s v="John Michael Hayes"/>
    <s v="Mackenzie Astin"/>
    <s v="United States"/>
    <m/>
    <n v="21006361"/>
    <s v="Walt Disney Pictures"/>
    <n v="108"/>
  </r>
  <r>
    <s v="Irrational Man"/>
    <s v="R"/>
    <s v="Comedy"/>
    <x v="39"/>
    <s v="August 7, 2015 (United States)"/>
    <n v="6.6"/>
    <n v="60000"/>
    <s v="Woody Allen"/>
    <s v="Woody Allen"/>
    <s v="Joaquin Phoenix"/>
    <s v="United States"/>
    <n v="11000000"/>
    <n v="27391084"/>
    <s v="Gravier Productions"/>
    <n v="95"/>
  </r>
  <r>
    <s v="Jason Bourne"/>
    <s v="PG-13"/>
    <s v="Action"/>
    <x v="30"/>
    <s v="July 29, 2016 (United States)"/>
    <n v="6.6"/>
    <n v="213000"/>
    <s v="Paul Greengrass"/>
    <s v="Paul Greengrass"/>
    <s v="Matt Damon"/>
    <s v="United States"/>
    <n v="120000000"/>
    <n v="415484914"/>
    <s v="Universal Pictures"/>
    <n v="123"/>
  </r>
  <r>
    <s v="Jason's Lyric"/>
    <s v="R"/>
    <s v="Crime"/>
    <x v="13"/>
    <s v="September 28, 1994 (United States)"/>
    <n v="6.6"/>
    <n v="3800"/>
    <s v="Doug McHenry"/>
    <s v="Bobby Smith Jr."/>
    <s v="Allen Payne"/>
    <s v="United States"/>
    <n v="7000000"/>
    <n v="20851521"/>
    <s v="Jackson/McHenry Company,The"/>
    <n v="119"/>
  </r>
  <r>
    <s v="John Carter"/>
    <s v="PG-13"/>
    <s v="Action"/>
    <x v="36"/>
    <s v="March 9, 2012 (United States)"/>
    <n v="6.6"/>
    <n v="260000"/>
    <s v="Andrew Stanton"/>
    <s v="Andrew Stanton"/>
    <s v="Taylor Kitsch"/>
    <s v="United States"/>
    <n v="250000000"/>
    <n v="284139100"/>
    <s v="Walt Disney Pictures"/>
    <n v="132"/>
  </r>
  <r>
    <s v="Joshua Then and Now"/>
    <s v="R"/>
    <s v="Comedy"/>
    <x v="38"/>
    <s v="September 20, 1985 (United States)"/>
    <n v="6.6"/>
    <n v="545"/>
    <s v="Ted Kotcheff"/>
    <s v="Mordecai Richler"/>
    <s v="James Woods"/>
    <s v="Canada"/>
    <m/>
    <n v="542420"/>
    <s v="Films RSL"/>
    <n v="119"/>
  </r>
  <r>
    <s v="Joy"/>
    <s v="PG-13"/>
    <s v="Biography"/>
    <x v="39"/>
    <s v="December 25, 2015 (United States)"/>
    <n v="6.6"/>
    <n v="131000"/>
    <s v="David O. Russell"/>
    <s v="David O. Russell"/>
    <s v="Jennifer Lawrence"/>
    <s v="United States"/>
    <n v="60000000"/>
    <n v="101134059"/>
    <s v="Fox 2000 Pictures"/>
    <n v="124"/>
  </r>
  <r>
    <s v="Joy Ride"/>
    <s v="R"/>
    <s v="Action"/>
    <x v="7"/>
    <s v="October 5, 2001 (United States)"/>
    <n v="6.6"/>
    <n v="66000"/>
    <s v="John Dahl"/>
    <s v="Clay Tarver"/>
    <s v="Steve Zahn"/>
    <s v="United States"/>
    <n v="23000000"/>
    <n v="36642838"/>
    <s v="New Regency Productions"/>
    <n v="97"/>
  </r>
  <r>
    <s v="Judgment Night"/>
    <s v="R"/>
    <s v="Action"/>
    <x v="34"/>
    <s v="October 15, 1993 (United States)"/>
    <n v="6.6"/>
    <n v="16000"/>
    <s v="Stephen Hopkins"/>
    <s v="Lewis Colick"/>
    <s v="Emilio Estevez"/>
    <s v="Japan"/>
    <n v="21000000"/>
    <n v="12526677"/>
    <s v="Largo Entertainment"/>
    <n v="110"/>
  </r>
  <r>
    <s v="Juliet, Naked"/>
    <s v="R"/>
    <s v="Comedy"/>
    <x v="26"/>
    <s v="August 17, 2018 (United States)"/>
    <n v="6.6"/>
    <n v="21000"/>
    <s v="Jesse Peretz"/>
    <s v="Evgenia Peretz"/>
    <s v="Chris O'Dowd"/>
    <s v="United States"/>
    <m/>
    <n v="4511157"/>
    <s v="Los Angeles Media Fund (LAMF)"/>
    <n v="97"/>
  </r>
  <r>
    <s v="Jumanji: The Next Level"/>
    <s v="PG-13"/>
    <s v="Action"/>
    <x v="5"/>
    <s v="December 13, 2019 (United States)"/>
    <n v="6.6"/>
    <n v="204000"/>
    <s v="Jake Kasdan"/>
    <s v="Jake Kasdan"/>
    <s v="Dwayne Johnson"/>
    <s v="United States"/>
    <n v="125000000"/>
    <n v="800059707"/>
    <s v="Columbia Pictures"/>
    <n v="123"/>
  </r>
  <r>
    <s v="Jungle Fever"/>
    <s v="R"/>
    <s v="Drama"/>
    <x v="16"/>
    <s v="June 7, 1991 (United States)"/>
    <n v="6.6"/>
    <n v="17000"/>
    <s v="Spike Lee"/>
    <s v="Spike Lee"/>
    <s v="Wesley Snipes"/>
    <s v="United States"/>
    <n v="14000000"/>
    <n v="43882682"/>
    <s v="Universal Pictures"/>
    <n v="132"/>
  </r>
  <r>
    <s v="Kiss of the Dragon"/>
    <s v="R"/>
    <s v="Action"/>
    <x v="7"/>
    <s v="July 6, 2001 (United States)"/>
    <n v="6.6"/>
    <n v="62000"/>
    <s v="Chris Nahon"/>
    <s v="Jet Li"/>
    <s v="Jet Li"/>
    <s v="France"/>
    <n v="25000000"/>
    <n v="64437847"/>
    <s v="Twentieth Century Fox"/>
    <n v="98"/>
  </r>
  <r>
    <s v="Kiss the Girls"/>
    <s v="R"/>
    <s v="Crime"/>
    <x v="14"/>
    <s v="October 3, 1997 (United States)"/>
    <n v="6.6"/>
    <n v="68000"/>
    <s v="Gary Fleder"/>
    <s v="James Patterson"/>
    <s v="Morgan Freeman"/>
    <s v="United States"/>
    <n v="27000000"/>
    <n v="60527873"/>
    <s v="Paramount Pictures"/>
    <n v="115"/>
  </r>
  <r>
    <s v="Kong: Skull Island"/>
    <s v="PG-13"/>
    <s v="Action"/>
    <x v="27"/>
    <s v="March 10, 2017 (United States)"/>
    <n v="6.6"/>
    <n v="293000"/>
    <s v="Jordan Vogt-Roberts"/>
    <s v="Dan Gilroy"/>
    <s v="Tom Hiddleston"/>
    <s v="United States"/>
    <n v="185000000"/>
    <n v="566652812"/>
    <s v="Warner Bros."/>
    <n v="118"/>
  </r>
  <r>
    <s v="La sentinelle"/>
    <m/>
    <s v="Drama"/>
    <x v="35"/>
    <s v="October 16, 1998 (United States)"/>
    <n v="6.6"/>
    <n v="745"/>
    <s v="Arnaud Desplechin"/>
    <s v="Arnaud Desplechin"/>
    <s v="Emmanuel Salinger"/>
    <s v="France"/>
    <m/>
    <m/>
    <s v="Why Not Productions"/>
    <n v="139"/>
  </r>
  <r>
    <s v="Last Chance Harvey"/>
    <s v="PG-13"/>
    <s v="Drama"/>
    <x v="0"/>
    <s v="January 16, 2009 (United States)"/>
    <n v="6.6"/>
    <n v="21000"/>
    <s v="Joel Hopkins"/>
    <s v="Joel Hopkins"/>
    <s v="Dustin Hoffman"/>
    <s v="United States"/>
    <m/>
    <n v="32568427"/>
    <s v="Overture Films"/>
    <n v="93"/>
  </r>
  <r>
    <s v="Last Night"/>
    <s v="R"/>
    <s v="Drama"/>
    <x v="29"/>
    <s v="February 16, 2011 (France)"/>
    <n v="6.6"/>
    <n v="47000"/>
    <s v="Massy Tadjedin"/>
    <s v="Massy Tadjedin"/>
    <s v="Keira Knightley"/>
    <s v="United States"/>
    <m/>
    <n v="11042068"/>
    <s v="Gaumont"/>
    <n v="93"/>
  </r>
  <r>
    <s v="Last Vegas"/>
    <s v="PG-13"/>
    <s v="Comedy"/>
    <x v="33"/>
    <s v="November 1, 2013 (United States)"/>
    <n v="6.6"/>
    <n v="130000"/>
    <s v="Jon Turteltaub"/>
    <s v="Dan Fogelman"/>
    <s v="Robert De Niro"/>
    <s v="United States"/>
    <n v="28000000"/>
    <n v="134409025"/>
    <s v="CBS Films"/>
    <n v="105"/>
  </r>
  <r>
    <s v="Leaving Normal"/>
    <s v="R"/>
    <s v="Comedy"/>
    <x v="35"/>
    <s v="April 29, 1992 (United States)"/>
    <n v="6.6"/>
    <n v="1300"/>
    <s v="Edward Zwick"/>
    <s v="Ed Solomon"/>
    <s v="Christine Lahti"/>
    <s v="United States"/>
    <m/>
    <n v="1514114"/>
    <s v="Mirage Entertainment"/>
    <n v="110"/>
  </r>
  <r>
    <s v="Legend of Deification"/>
    <s v="TV-PG"/>
    <s v="Animation"/>
    <x v="22"/>
    <s v="October 1, 2020 (United States)"/>
    <n v="6.6"/>
    <n v="1300"/>
    <s v="Teng Cheng"/>
    <m/>
    <s v="Guangtao Jiang"/>
    <s v="China"/>
    <m/>
    <n v="240663149"/>
    <s v="Beijing Enlight Pictures"/>
    <n v="110"/>
  </r>
  <r>
    <s v="Lethal Weapon 4"/>
    <s v="R"/>
    <s v="Action"/>
    <x v="17"/>
    <s v="July 10, 1998 (United States)"/>
    <n v="6.6"/>
    <n v="156000"/>
    <s v="Richard Donner"/>
    <s v="Shane Black"/>
    <s v="Mel Gibson"/>
    <s v="United States"/>
    <n v="140000000"/>
    <n v="285444603"/>
    <s v="Warner Bros."/>
    <n v="127"/>
  </r>
  <r>
    <s v="License to Kill"/>
    <s v="PG-13"/>
    <s v="Action"/>
    <x v="21"/>
    <s v="July 14, 1989 (United States)"/>
    <n v="6.6"/>
    <n v="97000"/>
    <s v="John Glen"/>
    <s v="Michael G. Wilson"/>
    <s v="Timothy Dalton"/>
    <s v="United Kingdom"/>
    <n v="32000000"/>
    <n v="156167015"/>
    <s v="Danjaq"/>
    <n v="133"/>
  </r>
  <r>
    <s v="Life"/>
    <s v="R"/>
    <s v="Horror"/>
    <x v="27"/>
    <s v="March 24, 2017 (United States)"/>
    <n v="6.6"/>
    <n v="213000"/>
    <s v="Daniel Espinosa"/>
    <s v="Rhett Reese"/>
    <s v="Jake Gyllenhaal"/>
    <s v="United Kingdom"/>
    <n v="58000000"/>
    <n v="100541806"/>
    <s v="Columbia Pictures"/>
    <n v="104"/>
  </r>
  <r>
    <s v="Little Man Tate"/>
    <s v="PG"/>
    <s v="Drama"/>
    <x v="16"/>
    <s v="November 1, 1991 (United States)"/>
    <n v="6.6"/>
    <n v="14000"/>
    <s v="Jodie Foster"/>
    <s v="Scott Frank"/>
    <s v="Jodie Foster"/>
    <s v="United States"/>
    <n v="10000000"/>
    <n v="25010896"/>
    <s v="Orion Pictures"/>
    <n v="99"/>
  </r>
  <r>
    <s v="Lords of Chaos"/>
    <s v="R"/>
    <s v="Biography"/>
    <x v="26"/>
    <s v="February 8, 2019 (United States)"/>
    <n v="6.6"/>
    <n v="13000"/>
    <s v="Jonas Ã…kerlund"/>
    <s v="Dennis Magnusson"/>
    <s v="Rory Culkin"/>
    <s v="United Kingdom"/>
    <m/>
    <n v="365353"/>
    <s v="Proton Cinema"/>
    <n v="118"/>
  </r>
  <r>
    <s v="Louder Than Bombs"/>
    <s v="R"/>
    <s v="Drama"/>
    <x v="39"/>
    <s v="October 2, 2015 (Norway)"/>
    <n v="6.6"/>
    <n v="12000"/>
    <s v="Joachim Trier"/>
    <s v="Joachim Trier"/>
    <s v="Jesse Eisenberg"/>
    <s v="Norway"/>
    <n v="11000000"/>
    <n v="1160724"/>
    <s v="Motlys"/>
    <n v="109"/>
  </r>
  <r>
    <s v="Love Field"/>
    <s v="PG-13"/>
    <s v="Drama"/>
    <x v="35"/>
    <s v="February 12, 1993 (United States)"/>
    <n v="6.6"/>
    <n v="3800"/>
    <s v="Jonathan Kaplan"/>
    <s v="Don Roos"/>
    <s v="Michelle Pfeiffer"/>
    <s v="United States"/>
    <n v="18000000"/>
    <n v="1014726"/>
    <s v="Orion Pictures"/>
    <n v="105"/>
  </r>
  <r>
    <s v="Luther"/>
    <s v="PG-13"/>
    <s v="Biography"/>
    <x v="2"/>
    <s v="September 26, 2003 (United States)"/>
    <n v="6.6"/>
    <n v="15000"/>
    <s v="Eric Till"/>
    <s v="Camille Thomasson"/>
    <s v="Joseph Fiennes"/>
    <s v="Germany"/>
    <n v="30000000"/>
    <n v="29632684"/>
    <s v="Eikon Film"/>
    <n v="123"/>
  </r>
  <r>
    <s v="Macbeth"/>
    <s v="R"/>
    <s v="Drama"/>
    <x v="39"/>
    <s v="December 11, 2015 (United States)"/>
    <n v="6.6"/>
    <n v="54000"/>
    <s v="Justin Kurzel"/>
    <s v="Todd Louiso"/>
    <s v="Michael Fassbender"/>
    <s v="United Kingdom"/>
    <n v="15000000"/>
    <n v="16322067"/>
    <s v="See-Saw Films"/>
    <n v="113"/>
  </r>
  <r>
    <s v="Machete"/>
    <s v="R"/>
    <s v="Action"/>
    <x v="29"/>
    <s v="September 3, 2010 (United States)"/>
    <n v="6.6"/>
    <n v="192000"/>
    <s v="Ethan Maniquis"/>
    <s v="Robert Rodriguez"/>
    <s v="Danny Trejo"/>
    <s v="United States"/>
    <n v="10500000"/>
    <n v="45491656"/>
    <s v="Overnight Films"/>
    <n v="105"/>
  </r>
  <r>
    <s v="Madagascar: Escape 2 Africa"/>
    <s v="PG"/>
    <s v="Animation"/>
    <x v="0"/>
    <s v="November 7, 2008 (United States)"/>
    <n v="6.6"/>
    <n v="211000"/>
    <s v="Eric Darnell"/>
    <s v="Etan Cohen"/>
    <s v="Ben Stiller"/>
    <s v="United States"/>
    <n v="150000000"/>
    <n v="603900354"/>
    <s v="DreamWorks Animation"/>
    <n v="89"/>
  </r>
  <r>
    <s v="Madame Bovary"/>
    <s v="PG-13"/>
    <s v="Drama"/>
    <x v="16"/>
    <s v="December 25, 1991 (United States)"/>
    <n v="6.6"/>
    <n v="3600"/>
    <s v="Claude Chabrol"/>
    <s v="Gustave Flaubert"/>
    <s v="Isabelle Huppert"/>
    <s v="France"/>
    <m/>
    <n v="1942423"/>
    <s v="MK2 Productions"/>
    <n v="143"/>
  </r>
  <r>
    <s v="Maleficent: Mistress of Evil"/>
    <s v="PG"/>
    <s v="Adventure"/>
    <x v="5"/>
    <s v="October 18, 2019 (United States)"/>
    <n v="6.6"/>
    <n v="91000"/>
    <s v="Joachim RÃ¸nning"/>
    <s v="Linda Woolverton"/>
    <s v="Angelina Jolie"/>
    <s v="United States"/>
    <n v="185000000"/>
    <n v="491730089"/>
    <s v="Walt Disney Pictures"/>
    <n v="119"/>
  </r>
  <r>
    <s v="Mamma Mia! Here We Go Again"/>
    <s v="PG-13"/>
    <s v="Comedy"/>
    <x v="26"/>
    <s v="July 20, 2018 (United States)"/>
    <n v="6.6"/>
    <n v="85000"/>
    <s v="Ol Parker"/>
    <s v="Ol Parker"/>
    <s v="Lily James"/>
    <s v="United Kingdom"/>
    <n v="75000000"/>
    <n v="395618157"/>
    <s v="Universal Pictures"/>
    <n v="114"/>
  </r>
  <r>
    <s v="Man on a Ledge"/>
    <s v="PG-13"/>
    <s v="Action"/>
    <x v="36"/>
    <s v="January 27, 2012 (United States)"/>
    <n v="6.6"/>
    <n v="147000"/>
    <s v="Asger Leth"/>
    <s v="Pablo F. Fenjves"/>
    <s v="Sam Worthington"/>
    <s v="United States"/>
    <n v="42000000"/>
    <n v="47636031"/>
    <s v="Summit Entertainment"/>
    <n v="102"/>
  </r>
  <r>
    <s v="Manny &amp; Lo"/>
    <s v="R"/>
    <s v="Comedy"/>
    <x v="10"/>
    <s v="July 26, 1996 (United States)"/>
    <n v="6.6"/>
    <n v="1900"/>
    <s v="Lisa Krueger"/>
    <s v="Lisa Krueger"/>
    <s v="Scarlett Johansson"/>
    <s v="United States"/>
    <n v="500000"/>
    <n v="502313"/>
    <s v="Pope Productions"/>
    <n v="88"/>
  </r>
  <r>
    <s v="Mass Appeal"/>
    <s v="PG"/>
    <s v="Drama"/>
    <x v="18"/>
    <s v="December 14, 1984 (United States)"/>
    <n v="6.6"/>
    <n v="952"/>
    <s v="Glenn Jordan"/>
    <s v="Bill C. Davis"/>
    <s v="Jack Lemmon"/>
    <s v="United States"/>
    <m/>
    <n v="1945658"/>
    <s v="David Foster Productions"/>
    <n v="99"/>
  </r>
  <r>
    <s v="Max Dugan Returns"/>
    <s v="PG"/>
    <s v="Comedy"/>
    <x v="19"/>
    <s v="March 25, 1983 (United States)"/>
    <n v="6.6"/>
    <n v="3300"/>
    <s v="Herbert Ross"/>
    <s v="Neil Simon"/>
    <s v="Jason Robards"/>
    <s v="United States"/>
    <m/>
    <n v="17613720"/>
    <s v="Twentieth Century Fox"/>
    <n v="98"/>
  </r>
  <r>
    <s v="May"/>
    <s v="R"/>
    <s v="Comedy"/>
    <x v="23"/>
    <s v="April 11, 2003 (Denmark)"/>
    <n v="6.6"/>
    <n v="34000"/>
    <s v="Lucky McKee"/>
    <s v="Lucky McKee"/>
    <s v="Angela Bettis"/>
    <s v="United States"/>
    <n v="500000"/>
    <n v="264349"/>
    <s v="2 Loop Films"/>
    <n v="93"/>
  </r>
  <r>
    <s v="Me, Myself &amp; Irene"/>
    <s v="R"/>
    <s v="Comedy"/>
    <x v="8"/>
    <s v="June 23, 2000 (United States)"/>
    <n v="6.6"/>
    <n v="226000"/>
    <s v="Bobby Farrelly"/>
    <s v="Peter Farrelly"/>
    <s v="Jim Carrey"/>
    <s v="United States"/>
    <n v="51000000"/>
    <n v="149270999"/>
    <s v="Twentieth Century Fox"/>
    <n v="116"/>
  </r>
  <r>
    <s v="Meek's Cutoff"/>
    <s v="PG"/>
    <s v="Adventure"/>
    <x v="29"/>
    <s v="April 15, 2011 (United Kingdom)"/>
    <n v="6.6"/>
    <n v="13000"/>
    <s v="Kelly Reichardt"/>
    <s v="Jonathan Raymond"/>
    <s v="Michelle Williams"/>
    <s v="United States"/>
    <n v="2000000"/>
    <n v="1205257"/>
    <s v="Evenstar Films"/>
    <n v="104"/>
  </r>
  <r>
    <s v="Midnight in the Garden of Good and Evil"/>
    <s v="R"/>
    <s v="Crime"/>
    <x v="14"/>
    <s v="November 21, 1997 (United States)"/>
    <n v="6.6"/>
    <n v="37000"/>
    <s v="Clint Eastwood"/>
    <s v="John Berendt"/>
    <s v="John Cusack"/>
    <s v="United States"/>
    <n v="35000000"/>
    <n v="25105255"/>
    <s v="Warner Bros."/>
    <n v="155"/>
  </r>
  <r>
    <s v="Midnight Special"/>
    <s v="PG-13"/>
    <s v="Drama"/>
    <x v="30"/>
    <s v="April 21, 2016 (Greece)"/>
    <n v="6.6"/>
    <n v="77000"/>
    <s v="Jeff Nichols"/>
    <s v="Jeff Nichols"/>
    <s v="Michael Shannon"/>
    <s v="United States"/>
    <n v="18000000"/>
    <n v="6740647"/>
    <s v="Warner Bros."/>
    <n v="112"/>
  </r>
  <r>
    <s v="Midnight Sun"/>
    <s v="PG-13"/>
    <s v="Drama"/>
    <x v="26"/>
    <s v="March 23, 2018 (United States)"/>
    <n v="6.6"/>
    <n v="26000"/>
    <s v="Scott Speer"/>
    <s v="Kenji Bando"/>
    <s v="Bella Thorne"/>
    <s v="United States"/>
    <n v="2800000"/>
    <n v="27365467"/>
    <s v="Boies / Schiller Film Group"/>
    <n v="91"/>
  </r>
  <r>
    <s v="Mo' Better Blues"/>
    <s v="R"/>
    <s v="Drama"/>
    <x v="32"/>
    <s v="August 3, 1990 (United States)"/>
    <n v="6.6"/>
    <n v="12000"/>
    <s v="Spike Lee"/>
    <s v="Spike Lee"/>
    <s v="Denzel Washington"/>
    <s v="United States"/>
    <n v="10000000"/>
    <n v="16153593"/>
    <s v="Universal Pictures"/>
    <n v="130"/>
  </r>
  <r>
    <s v="Monster House"/>
    <s v="PG"/>
    <s v="Animation"/>
    <x v="15"/>
    <s v="July 21, 2006 (United States)"/>
    <n v="6.6"/>
    <n v="106000"/>
    <s v="Gil Kenan"/>
    <s v="Dan Harmon"/>
    <s v="Mitchel Musso"/>
    <s v="United States"/>
    <n v="75000000"/>
    <n v="141861243"/>
    <s v="Columbia Pictures"/>
    <n v="91"/>
  </r>
  <r>
    <s v="Moonlight Mile"/>
    <s v="PG-13"/>
    <s v="Drama"/>
    <x v="23"/>
    <s v="October 4, 2002 (United States)"/>
    <n v="6.6"/>
    <n v="14000"/>
    <s v="Brad Silberling"/>
    <s v="Brad Silberling"/>
    <s v="Jake Gyllenhaal"/>
    <s v="United States"/>
    <n v="21000000"/>
    <n v="10011050"/>
    <s v="Touchstone Pictures"/>
    <n v="117"/>
  </r>
  <r>
    <s v="Mother!"/>
    <s v="R"/>
    <s v="Drama"/>
    <x v="27"/>
    <s v="September 15, 2017 (United States)"/>
    <n v="6.6"/>
    <n v="200000"/>
    <s v="Darren Aronofsky"/>
    <s v="Darren Aronofsky"/>
    <s v="Jennifer Lawrence"/>
    <s v="United States"/>
    <n v="30000000"/>
    <n v="44516999"/>
    <s v="Paramount Pictures"/>
    <n v="121"/>
  </r>
  <r>
    <s v="Mr. &amp; Mrs. Bridge"/>
    <s v="PG-13"/>
    <s v="Drama"/>
    <x v="32"/>
    <s v="January 18, 1991 (United Kingdom)"/>
    <n v="6.6"/>
    <n v="2800"/>
    <s v="James Ivory"/>
    <s v="Evan S. Connell"/>
    <s v="Paul Newman"/>
    <s v="United Kingdom"/>
    <m/>
    <n v="7698010"/>
    <s v="Cineplex Odeon Films"/>
    <n v="126"/>
  </r>
  <r>
    <s v="Mr. Mom"/>
    <s v="PG"/>
    <s v="Comedy"/>
    <x v="19"/>
    <s v="August 19, 1983 (United States)"/>
    <n v="6.6"/>
    <n v="22000"/>
    <s v="Stan Dragoti"/>
    <s v="John Hughes"/>
    <s v="Michael Keaton"/>
    <s v="United States"/>
    <m/>
    <n v="64783827"/>
    <s v="Sherwood Productions"/>
    <n v="91"/>
  </r>
  <r>
    <s v="My Big Fat Greek Wedding"/>
    <s v="PG"/>
    <s v="Comedy"/>
    <x v="23"/>
    <s v="August 2, 2002 (United States)"/>
    <n v="6.6"/>
    <n v="122000"/>
    <s v="Joel Zwick"/>
    <s v="Nia Vardalos"/>
    <s v="Nia Vardalos"/>
    <s v="Canada"/>
    <n v="5000000"/>
    <n v="368744044"/>
    <s v="Gold Circle Films"/>
    <n v="95"/>
  </r>
  <r>
    <s v="My Blueberry Nights"/>
    <s v="PG-13"/>
    <s v="Drama"/>
    <x v="6"/>
    <s v="November 28, 2007 (France)"/>
    <n v="6.6"/>
    <n v="53000"/>
    <s v="Kar-Wai Wong"/>
    <s v="Kar-Wai Wong"/>
    <s v="Norah Jones"/>
    <s v="China"/>
    <n v="10000000"/>
    <n v="22007671"/>
    <s v="Block 2 Pictures"/>
    <n v="95"/>
  </r>
  <r>
    <s v="Nanny McPhee"/>
    <s v="PG"/>
    <s v="Comedy"/>
    <x v="4"/>
    <s v="January 27, 2006 (United States)"/>
    <n v="6.6"/>
    <n v="70000"/>
    <s v="Kirk Jones"/>
    <s v="Emma Thompson"/>
    <s v="Emma Thompson"/>
    <s v="United States"/>
    <n v="25000000"/>
    <n v="123276807"/>
    <s v="Universal Pictures"/>
    <n v="97"/>
  </r>
  <r>
    <s v="Narrow Margin"/>
    <s v="R"/>
    <s v="Action"/>
    <x v="32"/>
    <s v="September 21, 1990 (United States)"/>
    <n v="6.6"/>
    <n v="8400"/>
    <s v="Peter Hyams"/>
    <s v="Peter Hyams"/>
    <s v="Gene Hackman"/>
    <s v="United States"/>
    <m/>
    <n v="10873237"/>
    <s v="Carolco Pictures"/>
    <n v="97"/>
  </r>
  <r>
    <s v="Never Back Down"/>
    <s v="PG-13"/>
    <s v="Action"/>
    <x v="0"/>
    <s v="March 14, 2008 (United States)"/>
    <n v="6.6"/>
    <n v="98000"/>
    <s v="Jeff Wadlow"/>
    <s v="Chris Hauty"/>
    <s v="Sean Faris"/>
    <s v="United States"/>
    <n v="20000000"/>
    <n v="41627431"/>
    <s v="Summit Entertainment"/>
    <n v="113"/>
  </r>
  <r>
    <s v="Nick and Norah's Infinite Playlist"/>
    <s v="PG-13"/>
    <s v="Comedy"/>
    <x v="0"/>
    <s v="October 3, 2008 (United States)"/>
    <n v="6.6"/>
    <n v="90000"/>
    <s v="Peter Sollett"/>
    <s v="Lorene Scafaria"/>
    <s v="Michael Cera"/>
    <s v="United States"/>
    <n v="10000000"/>
    <n v="33556631"/>
    <s v="Screen Gems"/>
    <n v="90"/>
  </r>
  <r>
    <s v="Night Falls on Manhattan"/>
    <s v="R"/>
    <s v="Crime"/>
    <x v="10"/>
    <s v="May 16, 1997 (United States)"/>
    <n v="6.6"/>
    <n v="6900"/>
    <s v="Sidney Lumet"/>
    <s v="Robert Daley"/>
    <s v="Andy Garcia"/>
    <s v="United States"/>
    <m/>
    <n v="9889670"/>
    <s v="Paramount Pictures"/>
    <n v="113"/>
  </r>
  <r>
    <s v="Night Shift"/>
    <s v="R"/>
    <s v="Comedy"/>
    <x v="31"/>
    <s v="July 30, 1982 (United States)"/>
    <n v="6.6"/>
    <n v="15000"/>
    <s v="Ron Howard"/>
    <s v="Lowell Ganz"/>
    <s v="Henry Winkler"/>
    <s v="United States"/>
    <m/>
    <n v="21095638"/>
    <s v="Major Studio Partners"/>
    <n v="106"/>
  </r>
  <r>
    <s v="Nuts"/>
    <s v="R"/>
    <s v="Drama"/>
    <x v="3"/>
    <s v="December 11, 1987 (United States)"/>
    <n v="6.6"/>
    <n v="6000"/>
    <s v="Martin Ritt"/>
    <s v="Tom Topor"/>
    <s v="Barbra Streisand"/>
    <s v="United States"/>
    <n v="25000000"/>
    <n v="30950002"/>
    <s v="Warner Bros."/>
    <n v="116"/>
  </r>
  <r>
    <s v="Only the Strong"/>
    <s v="PG-13"/>
    <s v="Action"/>
    <x v="34"/>
    <s v="August 27, 1993 (United States)"/>
    <n v="6.6"/>
    <n v="5900"/>
    <s v="Sheldon Lettich"/>
    <s v="Sheldon Lettich"/>
    <s v="Mark Dacascos"/>
    <s v="France"/>
    <n v="6000000"/>
    <n v="3283371"/>
    <s v="August Entertainment"/>
    <n v="99"/>
  </r>
  <r>
    <s v="Operation Finale"/>
    <s v="PG-13"/>
    <s v="Biography"/>
    <x v="26"/>
    <s v="August 29, 2018 (United States)"/>
    <n v="6.6"/>
    <n v="36000"/>
    <s v="Chris Weitz"/>
    <s v="Matthew Orton"/>
    <s v="Oscar Isaac"/>
    <s v="United States"/>
    <n v="24000000"/>
    <n v="17612099"/>
    <s v="Metro-Goldwyn-Mayer (MGM)"/>
    <n v="122"/>
  </r>
  <r>
    <s v="Ophelia"/>
    <s v="PG-13"/>
    <s v="Drama"/>
    <x v="26"/>
    <s v="June 28, 2019 (United States)"/>
    <n v="6.6"/>
    <n v="8500"/>
    <s v="Claire McCarthy"/>
    <s v="Semi Chellas"/>
    <s v="Daisy Ridley"/>
    <s v="United Kingdom"/>
    <n v="12000000"/>
    <n v="242115"/>
    <s v="Covert Media"/>
    <n v="106"/>
  </r>
  <r>
    <s v="Oscar and Lucinda"/>
    <s v="R"/>
    <s v="Drama"/>
    <x v="14"/>
    <s v="December 31, 1997 (United States)"/>
    <n v="6.6"/>
    <n v="6500"/>
    <s v="Gillian Armstrong"/>
    <s v="Laura Jones"/>
    <s v="Ralph Fiennes"/>
    <s v="United States"/>
    <m/>
    <n v="1897404"/>
    <s v="Australian Film Finance Corporation (AFFC)"/>
    <n v="132"/>
  </r>
  <r>
    <s v="Outbreak"/>
    <s v="R"/>
    <s v="Action"/>
    <x v="40"/>
    <s v="March 10, 1995 (United States)"/>
    <n v="6.6"/>
    <n v="123000"/>
    <s v="Wolfgang Petersen"/>
    <s v="Laurence Dworet"/>
    <s v="Dustin Hoffman"/>
    <s v="United States"/>
    <n v="50000000"/>
    <n v="189859560"/>
    <s v="Warner Bros."/>
    <n v="127"/>
  </r>
  <r>
    <s v="Outland"/>
    <s v="R"/>
    <s v="Action"/>
    <x v="12"/>
    <s v="May 22, 1981 (United States)"/>
    <n v="6.6"/>
    <n v="28000"/>
    <s v="Peter Hyams"/>
    <s v="Peter Hyams"/>
    <s v="Sean Connery"/>
    <s v="United Kingdom"/>
    <n v="16000000"/>
    <n v="17374595"/>
    <s v="The Ladd Company"/>
    <n v="109"/>
  </r>
  <r>
    <s v="Overcomer"/>
    <s v="PG"/>
    <s v="Drama"/>
    <x v="5"/>
    <s v="August 23, 2019 (United States)"/>
    <n v="6.6"/>
    <n v="4100"/>
    <s v="Alex Kendrick"/>
    <s v="Alex Kendrick"/>
    <s v="Alex Kendrick"/>
    <s v="United States"/>
    <n v="5000000"/>
    <n v="38026103"/>
    <s v="Affirm Films"/>
    <n v="119"/>
  </r>
  <r>
    <s v="Overlord"/>
    <s v="R"/>
    <s v="Action"/>
    <x v="26"/>
    <s v="November 9, 2018 (United States)"/>
    <n v="6.6"/>
    <n v="91000"/>
    <s v="Julius Avery"/>
    <s v="Billy Ray"/>
    <s v="Jovan Adepo"/>
    <s v="United States"/>
    <n v="38000000"/>
    <n v="41657844"/>
    <s v="Bad Robot"/>
    <n v="110"/>
  </r>
  <r>
    <s v="Paper Man"/>
    <s v="R"/>
    <s v="Comedy"/>
    <x v="9"/>
    <s v="May 1, 2014 (South Korea)"/>
    <n v="6.6"/>
    <n v="19000"/>
    <s v="Kieran Mulroney"/>
    <s v="Michele Mulroney"/>
    <s v="Jeff Daniels"/>
    <s v="United States"/>
    <m/>
    <n v="13514"/>
    <s v="Artfire Films"/>
    <n v="110"/>
  </r>
  <r>
    <s v="PCU"/>
    <s v="PG-13"/>
    <s v="Comedy"/>
    <x v="13"/>
    <s v="April 29, 1994 (United States)"/>
    <n v="6.6"/>
    <n v="12000"/>
    <s v="Hart Bochner"/>
    <s v="Adam Leff"/>
    <s v="Jeremy Piven"/>
    <s v="United States"/>
    <n v="8000000"/>
    <n v="4330020"/>
    <s v="Twentieth Century Fox"/>
    <n v="79"/>
  </r>
  <r>
    <s v="Pet Sematary"/>
    <s v="R"/>
    <s v="Fantasy"/>
    <x v="21"/>
    <s v="April 21, 1989 (United States)"/>
    <n v="6.6"/>
    <n v="97000"/>
    <s v="Mary Lambert"/>
    <s v="Stephen King"/>
    <s v="Dale Midkiff"/>
    <s v="United States"/>
    <n v="11500000"/>
    <n v="57470138"/>
    <s v="Paramount Pictures"/>
    <n v="103"/>
  </r>
  <r>
    <s v="Peter Rabbit"/>
    <s v="PG"/>
    <s v="Animation"/>
    <x v="26"/>
    <s v="February 9, 2018 (United States)"/>
    <n v="6.6"/>
    <n v="38000"/>
    <s v="Will Gluck"/>
    <s v="Rob Lieber"/>
    <s v="James Corden"/>
    <s v="United States"/>
    <n v="50000000"/>
    <n v="351496066"/>
    <s v="Columbia Pictures"/>
    <n v="95"/>
  </r>
  <r>
    <s v="Pirates of the Caribbean: on Stranger Tides"/>
    <s v="PG-13"/>
    <s v="Action"/>
    <x v="24"/>
    <s v="May 20, 2011 (United States)"/>
    <n v="6.6"/>
    <n v="492000"/>
    <s v="Rob Marshall"/>
    <s v="Ted Elliott"/>
    <s v="Johnny Depp"/>
    <s v="United States"/>
    <n v="250000000"/>
    <n v="1045713802"/>
    <s v="Walt Disney Pictures"/>
    <n v="136"/>
  </r>
  <r>
    <s v="PokÃ©mon Detective Pikachu"/>
    <s v="PG"/>
    <s v="Action"/>
    <x v="5"/>
    <s v="May 10, 2019 (United States)"/>
    <n v="6.6"/>
    <n v="146000"/>
    <s v="Rob Letterman"/>
    <s v="Dan Hernandez"/>
    <s v="Ryan Reynolds"/>
    <s v="United States"/>
    <n v="150000000"/>
    <n v="433921300"/>
    <s v="Warner Bros."/>
    <n v="104"/>
  </r>
  <r>
    <s v="Pontypool"/>
    <s v="Not Rated"/>
    <s v="Fantasy"/>
    <x v="0"/>
    <s v="September 18, 2009 (Turkey)"/>
    <n v="6.6"/>
    <n v="30000"/>
    <s v="Bruce McDonald"/>
    <s v="Tony Burgess"/>
    <s v="Stephen McHattie"/>
    <s v="Canada"/>
    <n v="1500000"/>
    <n v="32118"/>
    <s v="Ponty Up Pictures"/>
    <n v="93"/>
  </r>
  <r>
    <s v="Powder"/>
    <s v="PG-13"/>
    <s v="Drama"/>
    <x v="40"/>
    <s v="October 27, 1995 (United States)"/>
    <n v="6.6"/>
    <n v="29000"/>
    <s v="Victor Salva"/>
    <s v="Victor Salva"/>
    <s v="Mary Steenburgen"/>
    <s v="United States"/>
    <n v="9500000"/>
    <n v="30862156"/>
    <s v="Caravan Pictures"/>
    <n v="111"/>
  </r>
  <r>
    <s v="Pride and Glory"/>
    <s v="R"/>
    <s v="Crime"/>
    <x v="0"/>
    <s v="October 24, 2008 (United States)"/>
    <n v="6.6"/>
    <n v="60000"/>
    <s v="Gavin O'Connor"/>
    <s v="Joe Carnahan"/>
    <s v="Edward Norton"/>
    <s v="United States"/>
    <n v="30000000"/>
    <n v="31200557"/>
    <s v="New Line Cinema"/>
    <n v="130"/>
  </r>
  <r>
    <s v="Prince of Persia: the Sands of Time"/>
    <s v="PG-13"/>
    <s v="Action"/>
    <x v="29"/>
    <s v="May 28, 2010 (United States)"/>
    <n v="6.6"/>
    <n v="277000"/>
    <s v="Mike Newell"/>
    <s v="Boaz Yakin"/>
    <s v="Jake Gyllenhaal"/>
    <s v="United States"/>
    <n v="200000000"/>
    <n v="336365676"/>
    <s v="Walt Disney Pictures"/>
    <n v="116"/>
  </r>
  <r>
    <s v="Project X"/>
    <s v="R"/>
    <s v="Comedy"/>
    <x v="36"/>
    <s v="March 2, 2012 (United States)"/>
    <n v="6.6"/>
    <n v="193000"/>
    <s v="Nima Nourizadeh"/>
    <s v="Matt Drake"/>
    <s v="Thomas Mann"/>
    <s v="United States"/>
    <n v="12000000"/>
    <n v="102731865"/>
    <s v="Green Hat Films"/>
    <n v="88"/>
  </r>
  <r>
    <s v="Promised Land"/>
    <s v="R"/>
    <s v="Drama"/>
    <x v="36"/>
    <s v="January 4, 2013 (United States)"/>
    <n v="6.6"/>
    <n v="37000"/>
    <s v="Gus Van Sant"/>
    <s v="John Krasinski"/>
    <s v="Matt Damon"/>
    <s v="United States"/>
    <n v="15000000"/>
    <n v="11039031"/>
    <s v="Focus Features"/>
    <n v="106"/>
  </r>
  <r>
    <s v="Pulse"/>
    <s v="R"/>
    <s v="Horror"/>
    <x v="7"/>
    <s v="November 9, 2005 (United States)"/>
    <n v="6.6"/>
    <n v="18000"/>
    <s v="Kiyoshi Kurosawa"/>
    <s v="Kiyoshi Kurosawa"/>
    <s v="Haruhiko KatÃ´"/>
    <s v="Japan"/>
    <m/>
    <n v="318451"/>
    <s v="Daiei Eiga"/>
    <n v="119"/>
  </r>
  <r>
    <s v="Puss in Boots"/>
    <s v="PG"/>
    <s v="Animation"/>
    <x v="24"/>
    <s v="October 28, 2011 (United States)"/>
    <n v="6.6"/>
    <n v="148000"/>
    <s v="Chris Miller"/>
    <s v="Tom Wheeler"/>
    <s v="Antonio Banderas"/>
    <s v="United States"/>
    <n v="130000000"/>
    <n v="554987477"/>
    <s v="DreamWorks Animation"/>
    <n v="90"/>
  </r>
  <r>
    <s v="Q&amp;A"/>
    <s v="R"/>
    <s v="Crime"/>
    <x v="32"/>
    <s v="April 27, 1990 (United States)"/>
    <n v="6.6"/>
    <n v="5600"/>
    <s v="Sidney Lumet"/>
    <s v="Edwin Torres"/>
    <s v="Nick Nolte"/>
    <s v="United States"/>
    <m/>
    <n v="11207891"/>
    <s v="Regency International Pictures"/>
    <n v="132"/>
  </r>
  <r>
    <s v="Quantum of Solace"/>
    <s v="PG-13"/>
    <s v="Action"/>
    <x v="0"/>
    <s v="November 14, 2008 (United States)"/>
    <n v="6.6"/>
    <n v="412000"/>
    <s v="Marc Forster"/>
    <s v="Paul Haggis"/>
    <s v="Daniel Craig"/>
    <s v="United Kingdom"/>
    <n v="200000000"/>
    <n v="589580482"/>
    <s v="Metro-Goldwyn-Mayer (MGM)"/>
    <n v="106"/>
  </r>
  <r>
    <s v="Rambling Rose"/>
    <s v="R"/>
    <s v="Drama"/>
    <x v="16"/>
    <s v="September 20, 1991 (United States)"/>
    <n v="6.6"/>
    <n v="4700"/>
    <s v="Martha Coolidge"/>
    <s v="Calder Willingham"/>
    <s v="Laura Dern"/>
    <s v="United States"/>
    <n v="7500000"/>
    <n v="6266621"/>
    <s v="Carolco Pictures"/>
    <n v="112"/>
  </r>
  <r>
    <s v="Reality Bites"/>
    <s v="PG-13"/>
    <s v="Comedy"/>
    <x v="13"/>
    <s v="February 18, 1994 (United States)"/>
    <n v="6.6"/>
    <n v="47000"/>
    <s v="Ben Stiller"/>
    <s v="Helen Childress"/>
    <s v="Winona Ryder"/>
    <s v="United States"/>
    <n v="11500000"/>
    <n v="33351557"/>
    <s v="Jersey Films"/>
    <n v="99"/>
  </r>
  <r>
    <s v="Recess: School's Out"/>
    <s v="G"/>
    <s v="Animation"/>
    <x v="7"/>
    <s v="February 16, 2001 (United States)"/>
    <n v="6.6"/>
    <n v="9800"/>
    <s v="Chuck Sheetz"/>
    <s v="Paul Germain"/>
    <s v="Andrew Lawrence"/>
    <s v="United States"/>
    <n v="23000000"/>
    <n v="44460850"/>
    <s v="Disney Television Animation"/>
    <n v="82"/>
  </r>
  <r>
    <s v="RED 2"/>
    <s v="PG-13"/>
    <s v="Action"/>
    <x v="33"/>
    <s v="July 19, 2013 (United States)"/>
    <n v="6.6"/>
    <n v="163000"/>
    <s v="Dean Parisot"/>
    <s v="Jon Hoeber"/>
    <s v="Bruce Willis"/>
    <s v="United States"/>
    <n v="84000000"/>
    <n v="148075565"/>
    <s v="Summit Entertainment"/>
    <n v="116"/>
  </r>
  <r>
    <s v="Red Sparrow"/>
    <s v="R"/>
    <s v="Action"/>
    <x v="26"/>
    <s v="March 2, 2018 (United States)"/>
    <n v="6.6"/>
    <n v="173000"/>
    <s v="Francis Lawrence"/>
    <s v="Justin Haythe"/>
    <s v="Jennifer Lawrence"/>
    <s v="United States"/>
    <n v="69000000"/>
    <n v="151572634"/>
    <s v="Chernin Entertainment"/>
    <n v="140"/>
  </r>
  <r>
    <s v="Repo! The Genetic Opera"/>
    <s v="R"/>
    <s v="Horror"/>
    <x v="0"/>
    <s v="November 20, 2008 (Czech Republic)"/>
    <n v="6.6"/>
    <n v="24000"/>
    <s v="Darren Lynn Bousman"/>
    <s v="Darren Smith"/>
    <s v="Paul Sorvino"/>
    <s v="United States"/>
    <n v="8500000"/>
    <n v="188126"/>
    <s v="Twisted Pictures"/>
    <n v="98"/>
  </r>
  <r>
    <s v="Restoration"/>
    <s v="R"/>
    <s v="Biography"/>
    <x v="40"/>
    <s v="February 2, 1996 (United States)"/>
    <n v="6.6"/>
    <n v="9000"/>
    <s v="Michael Hoffman"/>
    <s v="Rose Tremain"/>
    <s v="Robert Downey Jr."/>
    <s v="United States"/>
    <n v="19000000"/>
    <n v="4005941"/>
    <s v="Avenue Pictures"/>
    <n v="117"/>
  </r>
  <r>
    <s v="Return to Snowy River"/>
    <s v="PG"/>
    <s v="Adventure"/>
    <x v="28"/>
    <s v="April 15, 1988 (United States)"/>
    <n v="6.6"/>
    <n v="2400"/>
    <s v="Geoff Burrowes"/>
    <s v="John Dixon"/>
    <s v="Tom Burlinson"/>
    <s v="Australia"/>
    <m/>
    <n v="13687027"/>
    <s v="Burrowes Film Group"/>
    <n v="99"/>
  </r>
  <r>
    <s v="Revenge of the Nerds"/>
    <s v="R"/>
    <s v="Comedy"/>
    <x v="18"/>
    <s v="August 10, 1984 (United States)"/>
    <n v="6.6"/>
    <n v="50000"/>
    <s v="Jeff Kanew"/>
    <s v="Tim Metcalfe"/>
    <s v="Robert Carradine"/>
    <s v="United States"/>
    <n v="8000000"/>
    <n v="40874452"/>
    <s v="Twentieth Century Fox"/>
    <n v="90"/>
  </r>
  <r>
    <s v="River of Grass"/>
    <s v="Not Rated"/>
    <s v="Drama"/>
    <x v="13"/>
    <s v="October 13, 1995 (United States)"/>
    <n v="6.6"/>
    <n v="1800"/>
    <s v="Kelly Reichardt"/>
    <s v="Jesse Hartman"/>
    <s v="Lisa Donaldson"/>
    <s v="United States"/>
    <m/>
    <n v="11553"/>
    <s v="Good Machine"/>
    <n v="76"/>
  </r>
  <r>
    <s v="Road House"/>
    <s v="R"/>
    <s v="Action"/>
    <x v="21"/>
    <s v="May 19, 1989 (United States)"/>
    <n v="6.6"/>
    <n v="66000"/>
    <s v="Rowdy Herrington"/>
    <s v="R. Lance Hill"/>
    <s v="Patrick Swayze"/>
    <s v="United States"/>
    <n v="17000000"/>
    <n v="30050028"/>
    <s v="Silver Pictures"/>
    <n v="114"/>
  </r>
  <r>
    <s v="Robin Hood"/>
    <s v="PG-13"/>
    <s v="Action"/>
    <x v="29"/>
    <s v="May 14, 2010 (United States)"/>
    <n v="6.6"/>
    <n v="257000"/>
    <s v="Ridley Scott"/>
    <s v="Brian Helgeland"/>
    <s v="Russell Crowe"/>
    <s v="United States"/>
    <n v="200000000"/>
    <n v="321669741"/>
    <s v="Universal Pictures"/>
    <n v="140"/>
  </r>
  <r>
    <s v="Rocket Gibraltar"/>
    <s v="PG"/>
    <s v="Drama"/>
    <x v="28"/>
    <s v="September 2, 1988 (United States)"/>
    <n v="6.6"/>
    <n v="1800"/>
    <s v="Daniel Petrie"/>
    <s v="Amos Poe"/>
    <s v="Burt Lancaster"/>
    <s v="United States"/>
    <n v="3000000"/>
    <n v="187349"/>
    <s v="Columbia Pictures"/>
    <n v="99"/>
  </r>
  <r>
    <s v="Romeo Akbar Walter"/>
    <s v="Not Rated"/>
    <s v="Action"/>
    <x v="5"/>
    <s v="April 5, 2019 (United States)"/>
    <n v="6.6"/>
    <n v="5200"/>
    <s v="Robbie Grewal"/>
    <s v="Robbie Grewal"/>
    <s v="John Abraham"/>
    <s v="India"/>
    <m/>
    <n v="6111065"/>
    <s v="Kyta Productions"/>
    <n v="141"/>
  </r>
  <r>
    <s v="Romeo Is Bleeding"/>
    <s v="R"/>
    <s v="Crime"/>
    <x v="34"/>
    <s v="February 4, 1994 (United States)"/>
    <n v="6.6"/>
    <n v="13000"/>
    <s v="Peter Medak"/>
    <s v="Hilary Henkin"/>
    <s v="Gary Oldman"/>
    <s v="United Kingdom"/>
    <n v="11500000"/>
    <n v="3275585"/>
    <s v="Polygram Filmed Entertainment"/>
    <n v="110"/>
  </r>
  <r>
    <s v="Roxanne"/>
    <s v="PG"/>
    <s v="Comedy"/>
    <x v="3"/>
    <s v="June 19, 1987 (United States)"/>
    <n v="6.6"/>
    <n v="42000"/>
    <s v="Fred Schepisi"/>
    <s v="Edmond Rostand"/>
    <s v="Steve Martin"/>
    <s v="United States"/>
    <n v="12000000"/>
    <n v="40050884"/>
    <s v="Columbia Pictures Industries"/>
    <n v="107"/>
  </r>
  <r>
    <s v="Run All Night"/>
    <s v="R"/>
    <s v="Action"/>
    <x v="39"/>
    <s v="March 13, 2015 (United States)"/>
    <n v="6.6"/>
    <n v="105000"/>
    <s v="Jaume Collet-Serra"/>
    <s v="Brad Ingelsby"/>
    <s v="Liam Neeson"/>
    <s v="United States"/>
    <n v="50000000"/>
    <n v="71561644"/>
    <s v="Warner Bros."/>
    <n v="114"/>
  </r>
  <r>
    <s v="Rush Hour 2"/>
    <s v="PG-13"/>
    <s v="Action"/>
    <x v="7"/>
    <s v="August 3, 2001 (United States)"/>
    <n v="6.6"/>
    <n v="205000"/>
    <s v="Brett Ratner"/>
    <s v="Ross LaManna"/>
    <s v="Jackie Chan"/>
    <s v="Hong Kong"/>
    <n v="90000000"/>
    <n v="347325802"/>
    <s v="New Line Cinema"/>
    <n v="90"/>
  </r>
  <r>
    <s v="Same Kind of Different as Me"/>
    <s v="PG-13"/>
    <s v="Biography"/>
    <x v="27"/>
    <s v="October 20, 2017 (United States)"/>
    <n v="6.6"/>
    <n v="6900"/>
    <s v="Michael Carney"/>
    <s v="Ron Hall"/>
    <s v="Greg Kinnear"/>
    <s v="United States"/>
    <n v="15000000"/>
    <n v="6423605"/>
    <s v="Disruption Entertainment"/>
    <n v="119"/>
  </r>
  <r>
    <s v="Saw II"/>
    <s v="R"/>
    <s v="Horror"/>
    <x v="4"/>
    <s v="October 28, 2005 (United States)"/>
    <n v="6.6"/>
    <n v="239000"/>
    <s v="Darren Lynn Bousman"/>
    <s v="Leigh Whannell"/>
    <s v="Donnie Wahlberg"/>
    <s v="Canada"/>
    <n v="4000000"/>
    <n v="147748505"/>
    <s v="Twisted Pictures"/>
    <n v="93"/>
  </r>
  <r>
    <s v="Scoop"/>
    <s v="PG-13"/>
    <s v="Comedy"/>
    <x v="15"/>
    <s v="July 28, 2006 (United States)"/>
    <n v="6.6"/>
    <n v="82000"/>
    <s v="Woody Allen"/>
    <s v="Woody Allen"/>
    <s v="Scarlett Johansson"/>
    <s v="United Kingdom"/>
    <n v="17300000"/>
    <n v="39220946"/>
    <s v="BBC Films"/>
    <n v="96"/>
  </r>
  <r>
    <s v="Secret Admirer"/>
    <s v="R"/>
    <s v="Comedy"/>
    <x v="38"/>
    <s v="June 14, 1985 (United States)"/>
    <n v="6.6"/>
    <n v="6600"/>
    <s v="David Greenwalt"/>
    <s v="Jim Kouf"/>
    <s v="C. Thomas Howell"/>
    <s v="United States"/>
    <m/>
    <n v="8622757"/>
    <s v="Orion Pictures"/>
    <n v="90"/>
  </r>
  <r>
    <s v="Serial"/>
    <s v="R"/>
    <s v="Comedy"/>
    <x v="37"/>
    <s v="March 28, 1980 (United States)"/>
    <n v="6.6"/>
    <n v="915"/>
    <s v="Bill Persky"/>
    <s v="Cyra McFadden"/>
    <s v="Martin Mull"/>
    <s v="United States"/>
    <m/>
    <n v="9870727"/>
    <s v="Paramount Pictures"/>
    <n v="86"/>
  </r>
  <r>
    <s v="Shanghai Noon"/>
    <s v="PG-13"/>
    <s v="Action"/>
    <x v="8"/>
    <s v="May 26, 2000 (United States)"/>
    <n v="6.6"/>
    <n v="122000"/>
    <s v="Tom Dey"/>
    <s v="Miles Millar"/>
    <s v="Jackie Chan"/>
    <s v="United States"/>
    <n v="55000000"/>
    <n v="99274467"/>
    <s v="Touchstone Pictures"/>
    <n v="110"/>
  </r>
  <r>
    <s v="Shoot 'Em Up"/>
    <s v="R"/>
    <s v="Action"/>
    <x v="6"/>
    <s v="September 7, 2007 (United States)"/>
    <n v="6.6"/>
    <n v="146000"/>
    <s v="Michael Davis"/>
    <s v="Michael Davis"/>
    <s v="Clive Owen"/>
    <s v="United States"/>
    <n v="39000000"/>
    <n v="27122238"/>
    <s v="New Line Cinema"/>
    <n v="86"/>
  </r>
  <r>
    <s v="Sister My Sister"/>
    <s v="R"/>
    <s v="Drama"/>
    <x v="13"/>
    <s v="July 14, 1995 (United States)"/>
    <n v="6.6"/>
    <n v="3200"/>
    <s v="Nancy Meckler"/>
    <s v="Wendy Kesselman"/>
    <s v="Julie Walters"/>
    <s v="United Kingdom"/>
    <m/>
    <n v="217881"/>
    <s v="British Screen Productions"/>
    <n v="86"/>
  </r>
  <r>
    <s v="Six-String Samurai"/>
    <s v="PG-13"/>
    <s v="Action"/>
    <x v="17"/>
    <s v="September 18, 1998 (United States)"/>
    <n v="6.6"/>
    <n v="7000"/>
    <s v="Lance Mungia"/>
    <s v="Jeffrey Falcon"/>
    <s v="Jeffrey Falcon"/>
    <s v="United States"/>
    <n v="2000000"/>
    <n v="146125"/>
    <s v="HSX Films"/>
    <n v="91"/>
  </r>
  <r>
    <s v="Slums of Beverly Hills"/>
    <s v="R"/>
    <s v="Comedy"/>
    <x v="17"/>
    <s v="September 11, 1998 (United States)"/>
    <n v="6.6"/>
    <n v="12000"/>
    <s v="Tamara Jenkins"/>
    <s v="Tamara Jenkins"/>
    <s v="Natasha Lyonne"/>
    <s v="United States"/>
    <n v="5000000"/>
    <n v="5502773"/>
    <s v="Fox Searchlight Pictures"/>
    <n v="91"/>
  </r>
  <r>
    <s v="Smallfoot"/>
    <s v="PG"/>
    <s v="Animation"/>
    <x v="26"/>
    <s v="September 28, 2018 (United States)"/>
    <n v="6.6"/>
    <n v="36000"/>
    <s v="Karey Kirkpatrick"/>
    <s v="Karey Kirkpatrick"/>
    <s v="Channing Tatum"/>
    <s v="United States"/>
    <n v="80000000"/>
    <n v="214040103"/>
    <s v="Warner Animation Group"/>
    <n v="96"/>
  </r>
  <r>
    <s v="Soapdish"/>
    <s v="PG-13"/>
    <s v="Comedy"/>
    <x v="16"/>
    <s v="May 31, 1991 (United States)"/>
    <n v="6.6"/>
    <n v="15000"/>
    <s v="Michael Hoffman"/>
    <s v="Robert Harling"/>
    <s v="Sally Field"/>
    <s v="United States"/>
    <n v="25000000"/>
    <n v="36489888"/>
    <s v="Paramount Pictures"/>
    <n v="97"/>
  </r>
  <r>
    <s v="Sound of My Voice"/>
    <s v="R"/>
    <s v="Drama"/>
    <x v="24"/>
    <s v="August 3, 2012 (United Kingdom)"/>
    <n v="6.6"/>
    <n v="21000"/>
    <s v="Zal Batmanglij"/>
    <s v="Zal Batmanglij"/>
    <s v="Christopher Denham"/>
    <s v="United States"/>
    <n v="135000"/>
    <n v="424088"/>
    <s v="Skyscraper Films"/>
    <n v="85"/>
  </r>
  <r>
    <s v="Spriggan"/>
    <s v="R"/>
    <s v="Animation"/>
    <x v="17"/>
    <s v="September 5, 1998 (Japan)"/>
    <n v="6.6"/>
    <n v="3600"/>
    <s v="Hirotsugu Kawasaki"/>
    <s v="Yasutaka ItÃ´"/>
    <s v="ShÃ´tarÃ´ Morikubo"/>
    <s v="Japan"/>
    <m/>
    <n v="25824"/>
    <s v="Bandai Visual Company"/>
    <n v="90"/>
  </r>
  <r>
    <s v="Stakeout"/>
    <s v="R"/>
    <s v="Action"/>
    <x v="3"/>
    <s v="August 5, 1987 (United States)"/>
    <n v="6.6"/>
    <n v="24000"/>
    <s v="John Badham"/>
    <s v="Jim Kouf"/>
    <s v="Richard Dreyfuss"/>
    <s v="United States"/>
    <m/>
    <n v="65673233"/>
    <s v="Touchstone Pictures"/>
    <n v="117"/>
  </r>
  <r>
    <s v="Star Trek: Generations"/>
    <s v="PG"/>
    <s v="Action"/>
    <x v="13"/>
    <s v="November 18, 1994 (United States)"/>
    <n v="6.6"/>
    <n v="78000"/>
    <s v="David Carson"/>
    <s v="Gene Roddenberry"/>
    <s v="Patrick Stewart"/>
    <s v="United States"/>
    <n v="35000000"/>
    <n v="118071125"/>
    <s v="Paramount Pictures"/>
    <n v="118"/>
  </r>
  <r>
    <s v="Stealing Beauty"/>
    <s v="R"/>
    <s v="Drama"/>
    <x v="10"/>
    <s v="June 14, 1996 (United States)"/>
    <n v="6.6"/>
    <n v="27000"/>
    <s v="Bernardo Bertolucci"/>
    <s v="Bernardo Bertolucci"/>
    <s v="Jeremy Irons"/>
    <s v="Italy"/>
    <n v="10000000"/>
    <n v="4762310"/>
    <s v="Fiction"/>
    <n v="118"/>
  </r>
  <r>
    <s v="Subway"/>
    <s v="R"/>
    <s v="Thriller"/>
    <x v="38"/>
    <s v="November 6, 1985 (United States)"/>
    <n v="6.6"/>
    <n v="14000"/>
    <s v="Luc Besson"/>
    <s v="Luc Besson"/>
    <s v="Christopher Lambert"/>
    <s v="France"/>
    <m/>
    <n v="390659"/>
    <s v="Les Films du Loup"/>
    <n v="104"/>
  </r>
  <r>
    <s v="Sudden Impact"/>
    <s v="R"/>
    <s v="Action"/>
    <x v="19"/>
    <s v="December 9, 1983 (United States)"/>
    <n v="6.6"/>
    <n v="42000"/>
    <s v="Clint Eastwood"/>
    <s v="Harry Julian Fink"/>
    <s v="Clint Eastwood"/>
    <s v="United States"/>
    <n v="22000000"/>
    <n v="67642693"/>
    <s v="Warner Bros."/>
    <n v="117"/>
  </r>
  <r>
    <s v="Summer School"/>
    <s v="PG-13"/>
    <s v="Comedy"/>
    <x v="3"/>
    <s v="July 22, 1987 (United States)"/>
    <n v="6.6"/>
    <n v="18000"/>
    <s v="Carl Reiner"/>
    <s v="Stuart Birnbaum"/>
    <s v="Mark Harmon"/>
    <s v="United States"/>
    <m/>
    <n v="35659098"/>
    <s v="Paramount Pictures"/>
    <n v="97"/>
  </r>
  <r>
    <s v="Super Dark Times"/>
    <s v="Not Rated"/>
    <s v="Crime"/>
    <x v="27"/>
    <s v="September 29, 2017 (United States)"/>
    <n v="6.6"/>
    <n v="21000"/>
    <s v="Kevin Phillips"/>
    <s v="Ben Collins"/>
    <s v="Owen Campbell"/>
    <s v="United States"/>
    <m/>
    <n v="33109"/>
    <s v="Ways &amp; Means"/>
    <n v="103"/>
  </r>
  <r>
    <s v="Suspect"/>
    <s v="R"/>
    <s v="Crime"/>
    <x v="3"/>
    <s v="October 23, 1987 (United States)"/>
    <n v="6.6"/>
    <n v="9600"/>
    <s v="Peter Yates"/>
    <s v="Eric Roth"/>
    <s v="Cher"/>
    <s v="United States"/>
    <n v="14500000"/>
    <n v="18782400"/>
    <s v="TriStar Pictures"/>
    <n v="121"/>
  </r>
  <r>
    <s v="Suture"/>
    <s v="Not Rated"/>
    <s v="Drama"/>
    <x v="34"/>
    <s v="August 24, 1994 (France)"/>
    <n v="6.6"/>
    <n v="1800"/>
    <s v="Scott McGehee"/>
    <s v="Scott McGehee"/>
    <s v="Dennis Haysbert"/>
    <s v="United States"/>
    <m/>
    <n v="102780"/>
    <s v="Kino Korsakoff"/>
    <n v="96"/>
  </r>
  <r>
    <s v="Take the Lead"/>
    <s v="PG-13"/>
    <s v="Drama"/>
    <x v="15"/>
    <s v="April 7, 2006 (United States)"/>
    <n v="6.6"/>
    <n v="25000"/>
    <s v="Liz Friedlander"/>
    <s v="Dianne Houston"/>
    <s v="Antonio Banderas"/>
    <s v="United States"/>
    <n v="30000000"/>
    <n v="66500090"/>
    <s v="New Line Cinema"/>
    <n v="118"/>
  </r>
  <r>
    <s v="Take This Waltz"/>
    <s v="R"/>
    <s v="Comedy"/>
    <x v="24"/>
    <s v="July 6, 2012 (Canada)"/>
    <n v="6.6"/>
    <n v="28000"/>
    <s v="Sarah Polley"/>
    <s v="Sarah Polley"/>
    <s v="Michelle Williams"/>
    <s v="Canada"/>
    <m/>
    <n v="4965950"/>
    <s v="Joe's Daughter"/>
    <n v="116"/>
  </r>
  <r>
    <s v="Talladega Nights: the Ballad of Ricky Bobby"/>
    <s v="PG-13"/>
    <s v="Comedy"/>
    <x v="15"/>
    <s v="August 4, 2006 (United States)"/>
    <n v="6.6"/>
    <n v="172000"/>
    <s v="Adam McKay"/>
    <s v="Will Ferrell"/>
    <s v="Will Ferrell"/>
    <s v="United States"/>
    <n v="72500000"/>
    <n v="163362095"/>
    <s v="Columbia Pictures"/>
    <n v="108"/>
  </r>
  <r>
    <s v="Tears of the Sun"/>
    <s v="R"/>
    <s v="Action"/>
    <x v="2"/>
    <s v="March 7, 2003 (United States)"/>
    <n v="6.6"/>
    <n v="115000"/>
    <s v="Antoine Fuqua"/>
    <s v="Alex Lasker"/>
    <s v="Bruce Willis"/>
    <s v="United States"/>
    <n v="75000000"/>
    <n v="86468162"/>
    <s v="Cheyenne Enterprises"/>
    <n v="121"/>
  </r>
  <r>
    <s v="That Night"/>
    <s v="PG-13"/>
    <s v="Drama"/>
    <x v="35"/>
    <s v="August 6, 1993 (United States)"/>
    <n v="6.6"/>
    <n v="2600"/>
    <s v="Craig Bolotin"/>
    <s v="Alice McDermott"/>
    <s v="C. Thomas Howell"/>
    <s v="France"/>
    <m/>
    <n v="20194"/>
    <s v="Alcor Films"/>
    <n v="89"/>
  </r>
  <r>
    <s v="The 13th Warrior"/>
    <s v="R"/>
    <s v="Action"/>
    <x v="11"/>
    <s v="August 27, 1999 (United States)"/>
    <n v="6.6"/>
    <n v="119000"/>
    <s v="John McTiernan"/>
    <s v="Michael Crichton"/>
    <s v="Antonio Banderas"/>
    <s v="United States"/>
    <n v="160000000"/>
    <n v="61698899"/>
    <s v="Touchstone Pictures"/>
    <n v="102"/>
  </r>
  <r>
    <s v="The Amazing Spider-Man 2"/>
    <s v="PG-13"/>
    <s v="Action"/>
    <x v="20"/>
    <s v="May 2, 2014 (United States)"/>
    <n v="6.6"/>
    <n v="427000"/>
    <s v="Marc Webb"/>
    <s v="Alex Kurtzman"/>
    <s v="Andrew Garfield"/>
    <s v="United States"/>
    <n v="200000000"/>
    <n v="708982323"/>
    <s v="Marvel Enterprises"/>
    <n v="142"/>
  </r>
  <r>
    <s v="The Art of Getting by"/>
    <s v="PG-13"/>
    <s v="Drama"/>
    <x v="24"/>
    <s v="June 17, 2011 (United States)"/>
    <n v="6.6"/>
    <n v="57000"/>
    <s v="Gavin Wiesen"/>
    <s v="Gavin Wiesen"/>
    <s v="Freddie Highmore"/>
    <s v="United States"/>
    <m/>
    <n v="1892130"/>
    <s v="Goldcrest Pictures"/>
    <n v="83"/>
  </r>
  <r>
    <s v="The Art of Self-Defense"/>
    <s v="R"/>
    <s v="Action"/>
    <x v="5"/>
    <s v="July 19, 2019 (United States)"/>
    <n v="6.6"/>
    <n v="32000"/>
    <s v="Riley Stearns"/>
    <s v="Riley Stearns"/>
    <s v="Jesse Eisenberg"/>
    <s v="United States"/>
    <m/>
    <n v="2414269"/>
    <s v="End Cue"/>
    <n v="104"/>
  </r>
  <r>
    <s v="The Ballad of Jack and Rose"/>
    <s v="R"/>
    <s v="Drama"/>
    <x v="4"/>
    <s v="April 8, 2005 (United States)"/>
    <n v="6.6"/>
    <n v="11000"/>
    <s v="Rebecca Miller"/>
    <s v="Rebecca Miller"/>
    <s v="Daniel Day-Lewis"/>
    <s v="United States"/>
    <n v="1500000"/>
    <n v="916051"/>
    <s v="IFC Productions"/>
    <n v="112"/>
  </r>
  <r>
    <s v="The Beaver"/>
    <s v="PG-13"/>
    <s v="Drama"/>
    <x v="24"/>
    <s v="May 19, 2011 (Germany)"/>
    <n v="6.6"/>
    <n v="48000"/>
    <s v="Jodie Foster"/>
    <s v="Kyle Killen"/>
    <s v="Mel Gibson"/>
    <s v="United States"/>
    <n v="21000000"/>
    <n v="7294800"/>
    <s v="Summit Entertainment"/>
    <n v="91"/>
  </r>
  <r>
    <s v="The Book of Henry"/>
    <s v="PG-13"/>
    <s v="Crime"/>
    <x v="27"/>
    <s v="June 23, 2017 (United States)"/>
    <n v="6.6"/>
    <n v="25000"/>
    <s v="Colin Trevorrow"/>
    <s v="Gregg Hurwitz"/>
    <s v="Naomi Watts"/>
    <s v="United States"/>
    <n v="10000000"/>
    <n v="4596705"/>
    <s v="Double Nickel Entertainment"/>
    <n v="105"/>
  </r>
  <r>
    <s v="The Bourne Legacy"/>
    <s v="PG-13"/>
    <s v="Action"/>
    <x v="36"/>
    <s v="August 10, 2012 (United States)"/>
    <n v="6.6"/>
    <n v="290000"/>
    <s v="Tony Gilroy"/>
    <s v="Tony Gilroy"/>
    <s v="Jeremy Renner"/>
    <s v="United States"/>
    <n v="125000000"/>
    <n v="276144750"/>
    <s v="Universal Pictures"/>
    <n v="135"/>
  </r>
  <r>
    <s v="The Brothers McMullen"/>
    <s v="R"/>
    <s v="Comedy"/>
    <x v="40"/>
    <s v="August 11, 1995 (United States)"/>
    <n v="6.6"/>
    <n v="7500"/>
    <s v="Edward Burns"/>
    <s v="Edward Burns"/>
    <s v="Jack Mulcahy"/>
    <s v="United States"/>
    <n v="238000"/>
    <n v="10426506"/>
    <s v="Brothers McMullen Productions"/>
    <n v="98"/>
  </r>
  <r>
    <s v="The Choice"/>
    <s v="PG-13"/>
    <s v="Drama"/>
    <x v="30"/>
    <s v="February 5, 2016 (United States)"/>
    <n v="6.6"/>
    <n v="37000"/>
    <s v="Ross Katz"/>
    <s v="Bryan Sipe"/>
    <s v="Benjamin Walker"/>
    <s v="United States"/>
    <m/>
    <n v="23079932"/>
    <s v="Nicholas Sparks Productions"/>
    <n v="111"/>
  </r>
  <r>
    <s v="The Clovehitch Killer"/>
    <s v="Unrated"/>
    <s v="Crime"/>
    <x v="26"/>
    <s v="November 16, 2018 (United States)"/>
    <n v="6.6"/>
    <n v="21000"/>
    <s v="Duncan Skiles"/>
    <s v="Christopher Ford"/>
    <s v="Dylan McDermott"/>
    <s v="United States"/>
    <m/>
    <n v="167994"/>
    <s v="End Cue"/>
    <n v="109"/>
  </r>
  <r>
    <s v="The Da Vinci Code"/>
    <s v="PG-13"/>
    <s v="Mystery"/>
    <x v="15"/>
    <s v="May 19, 2006 (United States)"/>
    <n v="6.6"/>
    <n v="410000"/>
    <s v="Ron Howard"/>
    <s v="Akiva Goldsman"/>
    <s v="Tom Hanks"/>
    <s v="United States"/>
    <n v="125000000"/>
    <n v="760006945"/>
    <s v="Columbia Pictures"/>
    <n v="149"/>
  </r>
  <r>
    <s v="The Daughter"/>
    <m/>
    <s v="Drama"/>
    <x v="39"/>
    <s v="January 27, 2017 (United States)"/>
    <n v="6.6"/>
    <n v="4900"/>
    <s v="Simon Stone"/>
    <s v="Simon Stone"/>
    <s v="Geoffrey Rush"/>
    <s v="Australia"/>
    <m/>
    <n v="1505434"/>
    <s v="Screen NSW"/>
    <n v="96"/>
  </r>
  <r>
    <s v="The Deep End"/>
    <s v="R"/>
    <s v="Crime"/>
    <x v="7"/>
    <s v="August 31, 2001 (United States)"/>
    <n v="6.6"/>
    <n v="11000"/>
    <s v="Scott McGehee"/>
    <s v="Elisabeth Sanxay Holding"/>
    <s v="Tilda Swinton"/>
    <s v="United States"/>
    <n v="3000000"/>
    <n v="10031529"/>
    <s v="i5 Films"/>
    <n v="101"/>
  </r>
  <r>
    <s v="The Englishman Who Went Up a Hill But Came Down a Mountain"/>
    <s v="PG"/>
    <s v="Comedy"/>
    <x v="40"/>
    <s v="May 12, 1995 (United States)"/>
    <n v="6.6"/>
    <n v="17000"/>
    <s v="Christopher Monger"/>
    <s v="Ifor David Monger"/>
    <s v="Hugh Grant"/>
    <s v="United Kingdom"/>
    <n v="40997769"/>
    <n v="10904930"/>
    <s v="Miramax"/>
    <n v="99"/>
  </r>
  <r>
    <s v="The Expendables 2"/>
    <s v="R"/>
    <s v="Action"/>
    <x v="36"/>
    <s v="August 17, 2012 (United States)"/>
    <n v="6.6"/>
    <n v="296000"/>
    <s v="Simon West"/>
    <s v="Richard Wenk"/>
    <s v="Sylvester Stallone"/>
    <s v="United States"/>
    <n v="100000000"/>
    <n v="314975955"/>
    <s v="Lionsgate"/>
    <n v="103"/>
  </r>
  <r>
    <s v="The Fate of the Furious"/>
    <s v="PG-13"/>
    <s v="Action"/>
    <x v="27"/>
    <s v="April 14, 2017 (United States)"/>
    <n v="6.6"/>
    <n v="214000"/>
    <s v="F. Gary Gray"/>
    <s v="Gary Scott Thompson"/>
    <s v="Vin Diesel"/>
    <s v="China"/>
    <n v="250000000"/>
    <n v="1236005118"/>
    <s v="Universal Pictures"/>
    <n v="136"/>
  </r>
  <r>
    <s v="The Forbidden Kingdom"/>
    <s v="PG-13"/>
    <s v="Action"/>
    <x v="0"/>
    <s v="April 18, 2008 (United States)"/>
    <n v="6.6"/>
    <n v="103000"/>
    <s v="Rob Minkoff"/>
    <s v="John Fusco"/>
    <s v="Jackie Chan"/>
    <s v="United States"/>
    <n v="55000000"/>
    <n v="128792411"/>
    <s v="Casey Silver Productions"/>
    <n v="104"/>
  </r>
  <r>
    <s v="The Fourth Protocol"/>
    <s v="R"/>
    <s v="Thriller"/>
    <x v="3"/>
    <s v="August 28, 1987 (United States)"/>
    <n v="6.6"/>
    <n v="9200"/>
    <s v="John Mackenzie"/>
    <s v="George Axelrod"/>
    <s v="Michael Caine"/>
    <s v="United Kingdom"/>
    <n v="6000000"/>
    <n v="12423831"/>
    <s v="Fourth Protocol"/>
    <n v="119"/>
  </r>
  <r>
    <s v="The Frog Prince"/>
    <s v="PG"/>
    <s v="Comedy"/>
    <x v="38"/>
    <s v="February 21, 1986 (United States)"/>
    <n v="6.6"/>
    <n v="91"/>
    <s v="Brian Gilbert"/>
    <s v="Brian Gilbert"/>
    <s v="Jane Snowden"/>
    <s v="United Kingdom"/>
    <m/>
    <m/>
    <s v="Enigma Productions"/>
    <n v="90"/>
  </r>
  <r>
    <s v="The Funeral"/>
    <s v="R"/>
    <s v="Crime"/>
    <x v="10"/>
    <s v="November 1, 1996 (United States)"/>
    <n v="6.6"/>
    <n v="8400"/>
    <s v="Abel Ferrara"/>
    <s v="Nicholas St. John"/>
    <s v="Christopher Walken"/>
    <s v="United States"/>
    <n v="12500000"/>
    <n v="1227324"/>
    <s v="October Films"/>
    <n v="99"/>
  </r>
  <r>
    <s v="The Grandmaster"/>
    <s v="PG-13"/>
    <s v="Action"/>
    <x v="33"/>
    <s v="August 30, 2013 (United States)"/>
    <n v="6.6"/>
    <n v="32000"/>
    <s v="Kar-Wai Wong"/>
    <s v="Kar-Wai Wong"/>
    <s v="Tony Chiu-Wai Leung"/>
    <s v="Hong Kong"/>
    <n v="38600000"/>
    <n v="73906736"/>
    <s v="Block 2 Pictures"/>
    <n v="130"/>
  </r>
  <r>
    <s v="The Great Outdoors"/>
    <s v="PG"/>
    <s v="Comedy"/>
    <x v="28"/>
    <s v="June 17, 1988 (United States)"/>
    <n v="6.6"/>
    <n v="41000"/>
    <s v="Howard Deutch"/>
    <s v="John Hughes"/>
    <s v="Dan Aykroyd"/>
    <s v="United States"/>
    <n v="24000000"/>
    <n v="43455230"/>
    <s v="Universal Pictures"/>
    <n v="91"/>
  </r>
  <r>
    <s v="The Hand That Rocks the Cradle"/>
    <s v="R"/>
    <s v="Drama"/>
    <x v="35"/>
    <s v="January 10, 1992 (United States)"/>
    <n v="6.6"/>
    <n v="40000"/>
    <s v="Curtis Hanson"/>
    <s v="Amanda Silver"/>
    <s v="Annabella Sciorra"/>
    <s v="United States"/>
    <n v="11700000"/>
    <n v="88036683"/>
    <s v="Hollywood Pictures"/>
    <n v="110"/>
  </r>
  <r>
    <s v="The Heat"/>
    <s v="R"/>
    <s v="Action"/>
    <x v="33"/>
    <s v="June 28, 2013 (United States)"/>
    <n v="6.6"/>
    <n v="165000"/>
    <s v="Paul Feig"/>
    <s v="Katie Dippold"/>
    <s v="Sandra Bullock"/>
    <s v="United States"/>
    <n v="43000000"/>
    <n v="229930771"/>
    <s v="Twentieth Century Fox"/>
    <n v="117"/>
  </r>
  <r>
    <s v="The Hollars"/>
    <s v="PG-13"/>
    <s v="Comedy"/>
    <x v="30"/>
    <s v="August 26, 2016 (United States)"/>
    <n v="6.6"/>
    <n v="12000"/>
    <s v="John Krasinski"/>
    <s v="Jim Strouse"/>
    <s v="Sharlto Copley"/>
    <s v="United States"/>
    <n v="3800000"/>
    <n v="1138609"/>
    <s v="Sycamore Pictures"/>
    <n v="88"/>
  </r>
  <r>
    <s v="The Homesman"/>
    <s v="R"/>
    <s v="Drama"/>
    <x v="20"/>
    <s v="May 18, 2014 (France)"/>
    <n v="6.6"/>
    <n v="32000"/>
    <s v="Tommy Lee Jones"/>
    <s v="Tommy Lee Jones"/>
    <s v="Tommy Lee Jones"/>
    <s v="United States"/>
    <n v="16000000"/>
    <n v="3819421"/>
    <s v="EuropaCorp"/>
    <n v="122"/>
  </r>
  <r>
    <s v="The Horse Whisperer"/>
    <s v="PG-13"/>
    <s v="Drama"/>
    <x v="17"/>
    <s v="May 15, 1998 (United States)"/>
    <n v="6.6"/>
    <n v="40000"/>
    <s v="Robert Redford"/>
    <s v="Nick Evans"/>
    <s v="Robert Redford"/>
    <s v="United States"/>
    <n v="60000000"/>
    <n v="186883563"/>
    <s v="Touchstone Pictures"/>
    <n v="169"/>
  </r>
  <r>
    <s v="The House of Yes"/>
    <s v="R"/>
    <s v="Comedy"/>
    <x v="14"/>
    <s v="October 10, 1997 (United States)"/>
    <n v="6.6"/>
    <n v="7700"/>
    <s v="Mark Waters"/>
    <s v="Wendy MacLeod"/>
    <s v="Parker Posey"/>
    <s v="United States"/>
    <n v="1500000"/>
    <n v="626057"/>
    <s v="Bandeira Entertainment"/>
    <n v="85"/>
  </r>
  <r>
    <s v="The Howling"/>
    <s v="R"/>
    <s v="Horror"/>
    <x v="12"/>
    <s v="April 10, 1981 (United States)"/>
    <n v="6.6"/>
    <n v="32000"/>
    <s v="Joe Dante"/>
    <s v="Gary Brandner"/>
    <s v="Dee Wallace"/>
    <s v="United States"/>
    <n v="1000000"/>
    <n v="17985893"/>
    <s v="Embassy Pictures"/>
    <n v="91"/>
  </r>
  <r>
    <s v="The Hunger Games: Mockingjay - Part 1"/>
    <s v="PG-13"/>
    <s v="Action"/>
    <x v="20"/>
    <s v="November 21, 2014 (United States)"/>
    <n v="6.6"/>
    <n v="424000"/>
    <s v="Francis Lawrence"/>
    <s v="Peter Craig"/>
    <s v="Jennifer Lawrence"/>
    <s v="United States"/>
    <n v="125000000"/>
    <n v="755356711"/>
    <s v="Lionsgate"/>
    <n v="123"/>
  </r>
  <r>
    <s v="The Hunger Games: Mockingjay - Part 2"/>
    <s v="PG-13"/>
    <s v="Action"/>
    <x v="39"/>
    <s v="November 20, 2015 (United States)"/>
    <n v="6.6"/>
    <n v="297000"/>
    <s v="Francis Lawrence"/>
    <s v="Peter Craig"/>
    <s v="Jennifer Lawrence"/>
    <s v="United States"/>
    <n v="160000000"/>
    <n v="658344137"/>
    <s v="Lionsgate"/>
    <n v="137"/>
  </r>
  <r>
    <s v="The Immigrant"/>
    <s v="R"/>
    <s v="Drama"/>
    <x v="33"/>
    <s v="May 23, 2014 (United States)"/>
    <n v="6.6"/>
    <n v="31000"/>
    <s v="James Gray"/>
    <s v="James Gray"/>
    <s v="Marion Cotillard"/>
    <s v="United States"/>
    <n v="16000000"/>
    <n v="5952884"/>
    <s v="Worldview Entertainment"/>
    <n v="120"/>
  </r>
  <r>
    <s v="The Invitation"/>
    <s v="Not Rated"/>
    <s v="Drama"/>
    <x v="39"/>
    <s v="April 8, 2016 (United States)"/>
    <n v="6.6"/>
    <n v="100000"/>
    <s v="Karyn Kusama"/>
    <s v="Phil Hay"/>
    <s v="Logan Marshall-Green"/>
    <s v="United States"/>
    <m/>
    <n v="354835"/>
    <s v="Gamechanger Films"/>
    <n v="100"/>
  </r>
  <r>
    <s v="The Krays"/>
    <s v="R"/>
    <s v="Biography"/>
    <x v="32"/>
    <s v="November 9, 1990 (United States)"/>
    <n v="6.6"/>
    <n v="7900"/>
    <s v="Peter Medak"/>
    <s v="Philip Ridley"/>
    <s v="Gary Kemp"/>
    <s v="United Kingdom"/>
    <m/>
    <n v="2060847"/>
    <s v="Fugitive TV Productions"/>
    <n v="115"/>
  </r>
  <r>
    <s v="The Legend of Billie Jean"/>
    <s v="PG-13"/>
    <s v="Action"/>
    <x v="38"/>
    <s v="July 19, 1985 (United States)"/>
    <n v="6.6"/>
    <n v="9200"/>
    <s v="Matthew Robbins"/>
    <s v="Mark Rosenthal"/>
    <s v="Helen Slater"/>
    <s v="United States"/>
    <m/>
    <n v="3099497"/>
    <s v="Gomillion Studios"/>
    <n v="96"/>
  </r>
  <r>
    <s v="The Lego Movie 2: The Second Part"/>
    <s v="PG"/>
    <s v="Animation"/>
    <x v="5"/>
    <s v="February 8, 2019 (United States)"/>
    <n v="6.6"/>
    <n v="58000"/>
    <s v="Mike Mitchell"/>
    <s v="Phil Lord"/>
    <s v="Chris Pratt"/>
    <s v="Denmark"/>
    <n v="99000000"/>
    <n v="192306508"/>
    <s v="Warner Bros."/>
    <n v="107"/>
  </r>
  <r>
    <s v="The Lords of Discipline"/>
    <s v="R"/>
    <s v="Thriller"/>
    <x v="19"/>
    <s v="February 18, 1983 (United States)"/>
    <n v="6.6"/>
    <n v="2600"/>
    <s v="Franc Roddam"/>
    <s v="Pat Conroy"/>
    <s v="David Keith"/>
    <s v="United States"/>
    <m/>
    <n v="11787127"/>
    <s v="Paramount Pictures"/>
    <n v="102"/>
  </r>
  <r>
    <s v="The Lost City"/>
    <s v="R"/>
    <s v="Drama"/>
    <x v="4"/>
    <s v="May 26, 2006 (United States)"/>
    <n v="6.6"/>
    <n v="9300"/>
    <s v="Andy Garcia"/>
    <s v="Guillermo Cabrera Infante"/>
    <s v="Andy Garcia"/>
    <s v="United States"/>
    <n v="9600000"/>
    <n v="4408011"/>
    <s v="Crescent Drive Pictures"/>
    <n v="144"/>
  </r>
  <r>
    <s v="The Lost City of Z"/>
    <s v="PG-13"/>
    <s v="Biography"/>
    <x v="30"/>
    <s v="April 21, 2017 (United States)"/>
    <n v="6.6"/>
    <n v="83000"/>
    <s v="James Gray"/>
    <s v="James Gray"/>
    <s v="Charlie Hunnam"/>
    <s v="United States"/>
    <n v="30000000"/>
    <n v="19263938"/>
    <s v="Keep Your Head"/>
    <n v="141"/>
  </r>
  <r>
    <s v="The Lost World: Jurassic Park"/>
    <s v="PG-13"/>
    <s v="Action"/>
    <x v="14"/>
    <s v="May 23, 1997 (United States)"/>
    <n v="6.6"/>
    <n v="388000"/>
    <s v="Steven Spielberg"/>
    <s v="Michael Crichton"/>
    <s v="Jeff Goldblum"/>
    <s v="United States"/>
    <n v="73000000"/>
    <n v="618638999"/>
    <s v="Universal Pictures"/>
    <n v="129"/>
  </r>
  <r>
    <s v="The Man Who Knew Too Little"/>
    <s v="PG"/>
    <s v="Comedy"/>
    <x v="14"/>
    <s v="November 14, 1997 (United States)"/>
    <n v="6.6"/>
    <n v="31000"/>
    <s v="Jon Amiel"/>
    <s v="Robert Farrar"/>
    <s v="Bill Murray"/>
    <s v="United States"/>
    <n v="20000000"/>
    <n v="13717039"/>
    <s v="Warner Bros."/>
    <n v="94"/>
  </r>
  <r>
    <s v="The Manchurian Candidate"/>
    <s v="R"/>
    <s v="Drama"/>
    <x v="1"/>
    <s v="July 30, 2004 (United States)"/>
    <n v="6.6"/>
    <n v="107000"/>
    <s v="Jonathan Demme"/>
    <s v="Richard Condon"/>
    <s v="Denzel Washington"/>
    <s v="United States"/>
    <n v="80000000"/>
    <n v="96105910"/>
    <s v="Paramount Pictures"/>
    <n v="129"/>
  </r>
  <r>
    <s v="The Mechanic"/>
    <s v="R"/>
    <s v="Action"/>
    <x v="24"/>
    <s v="January 28, 2011 (United States)"/>
    <n v="6.6"/>
    <n v="154000"/>
    <s v="Simon West"/>
    <s v="Richard Wenk"/>
    <s v="Jason Statham"/>
    <s v="United States"/>
    <n v="40000000"/>
    <n v="76130093"/>
    <s v="CBS Films"/>
    <n v="93"/>
  </r>
  <r>
    <s v="The Mighty Ducks"/>
    <s v="PG"/>
    <s v="Comedy"/>
    <x v="35"/>
    <s v="October 2, 1992 (United States)"/>
    <n v="6.6"/>
    <n v="62000"/>
    <s v="Stephen Herek"/>
    <s v="Steven Brill"/>
    <s v="Emilio Estevez"/>
    <s v="United States"/>
    <n v="10000000"/>
    <n v="50752337"/>
    <s v="Avnet/Kerner Productions"/>
    <n v="104"/>
  </r>
  <r>
    <s v="The Mirror Has Two Faces"/>
    <s v="PG-13"/>
    <s v="Comedy"/>
    <x v="10"/>
    <s v="November 15, 1996 (United States)"/>
    <n v="6.6"/>
    <n v="18000"/>
    <s v="Barbra Streisand"/>
    <s v="AndrÃ© Cayatte"/>
    <s v="Barbra Streisand"/>
    <s v="United States"/>
    <n v="42000000"/>
    <n v="41083864"/>
    <s v="TriStar Pictures"/>
    <n v="126"/>
  </r>
  <r>
    <s v="The Miseducation of Cameron Post"/>
    <s v="Not Rated"/>
    <s v="Drama"/>
    <x v="26"/>
    <s v="September 7, 2018 (United Kingdom)"/>
    <n v="6.6"/>
    <n v="20000"/>
    <s v="Desiree Akhavan"/>
    <s v="Desiree Akhavan"/>
    <s v="ChloÃ« Grace Moretz"/>
    <s v="United States"/>
    <m/>
    <n v="1474577"/>
    <s v="Beachside Films"/>
    <n v="91"/>
  </r>
  <r>
    <s v="The Mosquito Coast"/>
    <s v="PG"/>
    <s v="Adventure"/>
    <x v="25"/>
    <s v="November 26, 1986 (United States)"/>
    <n v="6.6"/>
    <n v="28000"/>
    <s v="Peter Weir"/>
    <s v="Paul Theroux"/>
    <s v="Harrison Ford"/>
    <s v="United States"/>
    <n v="25000000"/>
    <n v="14302779"/>
    <s v="The Saul Zaentz Company"/>
    <n v="117"/>
  </r>
  <r>
    <s v="The Odd Life of Timothy Green"/>
    <s v="PG"/>
    <s v="Comedy"/>
    <x v="36"/>
    <s v="August 15, 2012 (United States)"/>
    <n v="6.6"/>
    <n v="46000"/>
    <s v="Peter Hedges"/>
    <s v="Peter Hedges"/>
    <s v="Jennifer Garner"/>
    <s v="United States"/>
    <n v="25000000"/>
    <n v="56012642"/>
    <s v="Monsterfoot Productions"/>
    <n v="105"/>
  </r>
  <r>
    <s v="The Other Guys"/>
    <s v="PG-13"/>
    <s v="Action"/>
    <x v="29"/>
    <s v="August 6, 2010 (United States)"/>
    <n v="6.6"/>
    <n v="249000"/>
    <s v="Adam McKay"/>
    <s v="Adam McKay"/>
    <s v="Will Ferrell"/>
    <s v="United States"/>
    <n v="100000000"/>
    <n v="170458922"/>
    <s v="Columbia Pictures"/>
    <n v="107"/>
  </r>
  <r>
    <s v="The Paper"/>
    <s v="R"/>
    <s v="Comedy"/>
    <x v="13"/>
    <s v="March 25, 1994 (United States)"/>
    <n v="6.6"/>
    <n v="13000"/>
    <s v="Ron Howard"/>
    <s v="David Koepp"/>
    <s v="Michael Keaton"/>
    <s v="United States"/>
    <n v="6000000"/>
    <n v="48424341"/>
    <s v="Universal Pictures"/>
    <n v="112"/>
  </r>
  <r>
    <s v="The Parent Trap"/>
    <s v="PG"/>
    <s v="Adventure"/>
    <x v="17"/>
    <s v="July 29, 1998 (United States)"/>
    <n v="6.6"/>
    <n v="125000"/>
    <s v="Nancy Meyers"/>
    <s v="Erich KÃ¤stner"/>
    <s v="Lindsay Lohan"/>
    <s v="United States"/>
    <m/>
    <n v="92108659"/>
    <s v="Cinema Vehicle Services"/>
    <n v="128"/>
  </r>
  <r>
    <s v="The Pelican Brief"/>
    <s v="PG-13"/>
    <s v="Crime"/>
    <x v="34"/>
    <s v="December 17, 1993 (United States)"/>
    <n v="6.6"/>
    <n v="81000"/>
    <s v="Alan J. Pakula"/>
    <s v="John Grisham"/>
    <s v="Julia Roberts"/>
    <s v="United States"/>
    <n v="45000000"/>
    <n v="195268056"/>
    <s v="Warner Bros."/>
    <n v="141"/>
  </r>
  <r>
    <s v="The Polar Express"/>
    <s v="G"/>
    <s v="Animation"/>
    <x v="1"/>
    <s v="November 10, 2004 (United States)"/>
    <n v="6.6"/>
    <n v="185000"/>
    <s v="Robert Zemeckis"/>
    <s v="Chris Van Allsburg"/>
    <s v="Tom Hanks"/>
    <s v="United States"/>
    <n v="165000000"/>
    <n v="314215454"/>
    <s v="Castle Rock Entertainment"/>
    <n v="100"/>
  </r>
  <r>
    <s v="The Postman Always Rings Twice"/>
    <s v="R"/>
    <s v="Crime"/>
    <x v="12"/>
    <s v="March 20, 1981 (United States)"/>
    <n v="6.6"/>
    <n v="22000"/>
    <s v="Bob Rafelson"/>
    <s v="David Mamet"/>
    <s v="Jack Nicholson"/>
    <s v="West Germany"/>
    <n v="12000000"/>
    <n v="12376625"/>
    <s v="CIP Filmproduktion GmbH"/>
    <n v="122"/>
  </r>
  <r>
    <s v="The Razor's Edge"/>
    <s v="PG-13"/>
    <s v="Drama"/>
    <x v="18"/>
    <s v="October 19, 1984 (United States)"/>
    <n v="6.6"/>
    <n v="5100"/>
    <s v="John Byrum"/>
    <s v="W. Somerset Maugham"/>
    <s v="Bill Murray"/>
    <s v="United Kingdom"/>
    <n v="13000000"/>
    <n v="6551987"/>
    <s v="Columbia Pictures"/>
    <n v="128"/>
  </r>
  <r>
    <s v="The Recruit"/>
    <s v="PG-13"/>
    <s v="Action"/>
    <x v="2"/>
    <s v="January 31, 2003 (United States)"/>
    <n v="6.6"/>
    <n v="131000"/>
    <s v="Roger Donaldson"/>
    <s v="Roger Towne"/>
    <s v="Al Pacino"/>
    <s v="United States"/>
    <n v="46000000"/>
    <n v="101191884"/>
    <s v="Touchstone Pictures"/>
    <n v="115"/>
  </r>
  <r>
    <s v="The Replacements"/>
    <s v="PG-13"/>
    <s v="Comedy"/>
    <x v="8"/>
    <s v="August 11, 2000 (United States)"/>
    <n v="6.6"/>
    <n v="60000"/>
    <s v="Howard Deutch"/>
    <s v="Vince McKewin"/>
    <s v="Keanu Reeves"/>
    <s v="United States"/>
    <n v="50000000"/>
    <n v="50054511"/>
    <s v="Bel Air Entertainment"/>
    <n v="118"/>
  </r>
  <r>
    <s v="The Rules of Attraction"/>
    <s v="R"/>
    <s v="Comedy"/>
    <x v="23"/>
    <s v="October 11, 2002 (United States)"/>
    <n v="6.6"/>
    <n v="50000"/>
    <s v="Roger Avary"/>
    <s v="Bret Easton Ellis"/>
    <s v="James Van Der Beek"/>
    <s v="United States"/>
    <n v="4000000"/>
    <n v="11832822"/>
    <s v="Kingsgate Films"/>
    <n v="110"/>
  </r>
  <r>
    <s v="The Second Best Exotic Marigold Hotel"/>
    <s v="PG"/>
    <s v="Comedy"/>
    <x v="39"/>
    <s v="March 6, 2015 (United States)"/>
    <n v="6.6"/>
    <n v="32000"/>
    <s v="John Madden"/>
    <s v="Ol Parker"/>
    <s v="Judi Dench"/>
    <s v="United Kingdom"/>
    <n v="10000000"/>
    <n v="85978292"/>
    <s v="Blueprint Pictures"/>
    <n v="122"/>
  </r>
  <r>
    <s v="The Snowtown Murders"/>
    <s v="Not Rated"/>
    <s v="Biography"/>
    <x v="24"/>
    <s v="May 19, 2011 (Australia)"/>
    <n v="6.6"/>
    <n v="18000"/>
    <s v="Justin Kurzel"/>
    <s v="Shaun Grant"/>
    <s v="Lucas Pittaway"/>
    <s v="Australia"/>
    <n v="2000000"/>
    <n v="1349387"/>
    <s v="Carver Films"/>
    <n v="119"/>
  </r>
  <r>
    <s v="The Wedding Ringer"/>
    <s v="R"/>
    <s v="Comedy"/>
    <x v="39"/>
    <s v="January 16, 2015 (United States)"/>
    <n v="6.6"/>
    <n v="72000"/>
    <s v="Jeremy Garelick"/>
    <s v="Jeremy Garelick"/>
    <s v="Kevin Hart"/>
    <s v="United States"/>
    <n v="23000000"/>
    <n v="79799880"/>
    <s v="LStar Capital"/>
    <n v="101"/>
  </r>
  <r>
    <s v="The Witches of Eastwick"/>
    <s v="R"/>
    <s v="Comedy"/>
    <x v="3"/>
    <s v="June 12, 1987 (United States)"/>
    <n v="6.6"/>
    <n v="65000"/>
    <s v="George Miller"/>
    <s v="John Updike"/>
    <s v="Jack Nicholson"/>
    <s v="United States"/>
    <n v="22000000"/>
    <n v="63766510"/>
    <s v="Warner Bros."/>
    <n v="118"/>
  </r>
  <r>
    <s v="This Is the End"/>
    <s v="R"/>
    <s v="Comedy"/>
    <x v="33"/>
    <s v="June 12, 2013 (United States)"/>
    <n v="6.6"/>
    <n v="391000"/>
    <s v="Evan Goldberg"/>
    <s v="Seth Rogen"/>
    <s v="James Franco"/>
    <s v="United States"/>
    <n v="32000000"/>
    <n v="126041322"/>
    <s v="Columbia Pictures"/>
    <n v="107"/>
  </r>
  <r>
    <s v="This Is Where I Leave You"/>
    <s v="R"/>
    <s v="Comedy"/>
    <x v="20"/>
    <s v="September 19, 2014 (United States)"/>
    <n v="6.6"/>
    <n v="75000"/>
    <s v="Shawn Levy"/>
    <s v="Jonathan Tropper"/>
    <s v="Jason Bateman"/>
    <s v="United States"/>
    <n v="19800000"/>
    <n v="41296320"/>
    <s v="21 Laps Entertainment"/>
    <n v="103"/>
  </r>
  <r>
    <s v="Three Men and a Cradle"/>
    <s v="PG-13"/>
    <s v="Comedy"/>
    <x v="38"/>
    <s v="April 25, 1986 (United States)"/>
    <n v="6.6"/>
    <n v="3400"/>
    <s v="Coline Serreau"/>
    <s v="Coline Serreau"/>
    <s v="Roland Giraud"/>
    <s v="France"/>
    <m/>
    <n v="2052466"/>
    <s v="Flach Film"/>
    <n v="106"/>
  </r>
  <r>
    <s v="Thumbsucker"/>
    <s v="R"/>
    <s v="Comedy"/>
    <x v="4"/>
    <s v="October 7, 2005 (United States)"/>
    <n v="6.6"/>
    <n v="21000"/>
    <s v="Mike Mills"/>
    <s v="Walter Kirn"/>
    <s v="Lou Taylor Pucci"/>
    <s v="United States"/>
    <n v="4000000"/>
    <n v="2138742"/>
    <s v="Bob Yari Productions"/>
    <n v="96"/>
  </r>
  <r>
    <s v="Time of the Wolf"/>
    <s v="R"/>
    <s v="Drama"/>
    <x v="2"/>
    <s v="October 8, 2003 (France)"/>
    <n v="6.6"/>
    <n v="10000"/>
    <s v="Michael Haneke"/>
    <s v="Michael Haneke"/>
    <s v="Isabelle Huppert"/>
    <s v="France"/>
    <m/>
    <n v="499149"/>
    <s v="Arte France CinÃ©ma"/>
    <n v="114"/>
  </r>
  <r>
    <s v="Tin Men"/>
    <s v="R"/>
    <s v="Comedy"/>
    <x v="3"/>
    <s v="March 13, 1987 (United States)"/>
    <n v="6.6"/>
    <n v="8000"/>
    <s v="Barry Levinson"/>
    <s v="Barry Levinson"/>
    <s v="Richard Dreyfuss"/>
    <s v="United States"/>
    <n v="11000000"/>
    <n v="25411386"/>
    <s v="Touchstone Pictures"/>
    <n v="112"/>
  </r>
  <r>
    <s v="Titan A.E."/>
    <s v="PG"/>
    <s v="Animation"/>
    <x v="8"/>
    <s v="June 16, 2000 (United States)"/>
    <n v="6.6"/>
    <n v="59000"/>
    <s v="Don Bluth"/>
    <s v="Hans Bauer"/>
    <s v="Matt Damon"/>
    <s v="United States"/>
    <n v="75000000"/>
    <n v="36754634"/>
    <s v="David Kirschner Productions"/>
    <n v="94"/>
  </r>
  <r>
    <s v="To Wong Foo Thanks for Everything, Julie Newmar"/>
    <s v="PG-13"/>
    <s v="Comedy"/>
    <x v="40"/>
    <s v="September 8, 1995 (United States)"/>
    <n v="6.6"/>
    <n v="30000"/>
    <s v="Beeban Kidron"/>
    <s v="Douglas Carter Beane"/>
    <s v="Wesley Snipes"/>
    <s v="United States"/>
    <m/>
    <n v="47774193"/>
    <s v="Universal Pictures"/>
    <n v="109"/>
  </r>
  <r>
    <s v="Toy Soldiers"/>
    <s v="R"/>
    <s v="Action"/>
    <x v="16"/>
    <s v="April 26, 1991 (United States)"/>
    <n v="6.6"/>
    <n v="20000"/>
    <s v="Daniel Petrie Jr."/>
    <s v="William P. Kennedy"/>
    <s v="Sean Astin"/>
    <s v="United States"/>
    <n v="10000000"/>
    <n v="15073942"/>
    <s v="TriStar Pictures"/>
    <n v="111"/>
  </r>
  <r>
    <s v="True Crime"/>
    <s v="R"/>
    <s v="Crime"/>
    <x v="11"/>
    <s v="March 19, 1999 (United States)"/>
    <n v="6.6"/>
    <n v="33000"/>
    <s v="Clint Eastwood"/>
    <s v="Andrew Klavan"/>
    <s v="Clint Eastwood"/>
    <s v="United States"/>
    <n v="55000000"/>
    <n v="16649768"/>
    <s v="Warner Bros."/>
    <n v="127"/>
  </r>
  <r>
    <s v="Tuck Everlasting"/>
    <s v="PG"/>
    <s v="Drama"/>
    <x v="23"/>
    <s v="October 11, 2002 (United States)"/>
    <n v="6.6"/>
    <n v="22000"/>
    <s v="Jay Russell"/>
    <s v="Natalie Babbitt"/>
    <s v="Alexis Bledel"/>
    <s v="United States"/>
    <n v="15000000"/>
    <n v="19344615"/>
    <s v="Walt Disney Pictures"/>
    <n v="90"/>
  </r>
  <r>
    <s v="U.S. Marshals"/>
    <s v="PG-13"/>
    <s v="Action"/>
    <x v="17"/>
    <s v="March 6, 1998 (United States)"/>
    <n v="6.6"/>
    <n v="98000"/>
    <s v="Stuart Baird"/>
    <s v="Roy Huggins"/>
    <s v="Tommy Lee Jones"/>
    <s v="United States"/>
    <n v="60000000"/>
    <n v="102367405"/>
    <s v="Warner Bros."/>
    <n v="131"/>
  </r>
  <r>
    <s v="U-571"/>
    <s v="PG-13"/>
    <s v="Action"/>
    <x v="8"/>
    <s v="April 21, 2000 (United States)"/>
    <n v="6.6"/>
    <n v="79000"/>
    <s v="Jonathan Mostow"/>
    <s v="Jonathan Mostow"/>
    <s v="Matthew McConaughey"/>
    <s v="France"/>
    <n v="62000000"/>
    <n v="127666415"/>
    <s v="Universal Pictures"/>
    <n v="116"/>
  </r>
  <r>
    <s v="Undertow"/>
    <s v="R"/>
    <s v="Drama"/>
    <x v="1"/>
    <s v="December 17, 2004 (Greece)"/>
    <n v="6.6"/>
    <n v="8600"/>
    <s v="David Gordon Green"/>
    <s v="Lingard Jervey"/>
    <s v="Jamie Bell"/>
    <s v="United States"/>
    <m/>
    <n v="156767"/>
    <s v="United Artists"/>
    <n v="108"/>
  </r>
  <r>
    <s v="Underworld: Rise of the Lycans"/>
    <s v="R"/>
    <s v="Action"/>
    <x v="9"/>
    <s v="January 23, 2009 (United States)"/>
    <n v="6.6"/>
    <n v="154000"/>
    <s v="Patrick Tatopoulos"/>
    <s v="Danny McBride"/>
    <s v="Rhona Mitra"/>
    <s v="United States"/>
    <n v="35000000"/>
    <n v="92158961"/>
    <s v="Screen Gems"/>
    <n v="92"/>
  </r>
  <r>
    <s v="Vantage Point"/>
    <s v="PG-13"/>
    <s v="Action"/>
    <x v="0"/>
    <s v="February 22, 2008 (United States)"/>
    <n v="6.6"/>
    <n v="146000"/>
    <s v="Pete Travis"/>
    <s v="Barry L. Levy"/>
    <s v="Dennis Quaid"/>
    <s v="United States"/>
    <n v="40000000"/>
    <n v="152039882"/>
    <s v="Columbia Pictures"/>
    <n v="90"/>
  </r>
  <r>
    <s v="Vision Quest"/>
    <s v="R"/>
    <s v="Drama"/>
    <x v="38"/>
    <s v="February 15, 1985 (United States)"/>
    <n v="6.6"/>
    <n v="8100"/>
    <s v="Harold Becker"/>
    <s v="Terry Davis"/>
    <s v="Matthew Modine"/>
    <s v="United States"/>
    <m/>
    <n v="12993175"/>
    <s v="Warner Bros."/>
    <n v="107"/>
  </r>
  <r>
    <s v="Walker"/>
    <s v="R"/>
    <s v="Biography"/>
    <x v="3"/>
    <s v="December 4, 1987 (United States)"/>
    <n v="6.6"/>
    <n v="3300"/>
    <s v="Alex Cox"/>
    <s v="Rudy Wurlitzer"/>
    <s v="Ed Harris"/>
    <s v="United States"/>
    <n v="5800000"/>
    <m/>
    <s v="In-Cine CompaÃ±Ã­a Industrial CinematogrÃ¡fica"/>
    <n v="94"/>
  </r>
  <r>
    <s v="Waterland"/>
    <s v="R"/>
    <s v="Drama"/>
    <x v="35"/>
    <s v="October 30, 1992 (United States)"/>
    <n v="6.6"/>
    <n v="2100"/>
    <s v="Stephen Gyllenhaal"/>
    <s v="Graham Swift"/>
    <s v="Jeremy Irons"/>
    <s v="United Kingdom"/>
    <n v="10000000"/>
    <n v="1100218"/>
    <s v="British Screen Productions"/>
    <n v="95"/>
  </r>
  <r>
    <s v="Weird Science"/>
    <s v="PG-13"/>
    <s v="Comedy"/>
    <x v="38"/>
    <s v="August 2, 1985 (United States)"/>
    <n v="6.6"/>
    <n v="83000"/>
    <s v="John Hughes"/>
    <s v="John Hughes"/>
    <s v="Anthony Michael Hall"/>
    <s v="United States"/>
    <n v="7500000"/>
    <n v="38934048"/>
    <s v="Universal Pictures"/>
    <n v="94"/>
  </r>
  <r>
    <s v="Wet Hot American Summer"/>
    <s v="R"/>
    <s v="Comedy"/>
    <x v="7"/>
    <s v="August 31, 2001 (Canada)"/>
    <n v="6.6"/>
    <n v="55000"/>
    <s v="David Wain"/>
    <s v="Michael Showalter"/>
    <s v="Janeane Garofalo"/>
    <s v="United States"/>
    <n v="5000000"/>
    <n v="295206"/>
    <s v="Eureka Pictures"/>
    <n v="97"/>
  </r>
  <r>
    <s v="What Lies Beneath"/>
    <s v="PG-13"/>
    <s v="Drama"/>
    <x v="8"/>
    <s v="July 21, 2000 (United States)"/>
    <n v="6.6"/>
    <n v="120000"/>
    <s v="Robert Zemeckis"/>
    <s v="Clark Gregg"/>
    <s v="Harrison Ford"/>
    <s v="United States"/>
    <n v="100000000"/>
    <n v="291420351"/>
    <s v="Dreamworks Pictures"/>
    <n v="130"/>
  </r>
  <r>
    <s v="When a Man Loves a Woman"/>
    <s v="R"/>
    <s v="Drama"/>
    <x v="13"/>
    <s v="May 13, 1994 (United States)"/>
    <n v="6.6"/>
    <n v="21000"/>
    <s v="Luis Mandoki"/>
    <s v="Ronald Bass"/>
    <s v="Meg Ryan"/>
    <s v="United States"/>
    <m/>
    <n v="50021959"/>
    <s v="Touchstone Pictures"/>
    <n v="126"/>
  </r>
  <r>
    <s v="Where the Buffalo Roam"/>
    <s v="R"/>
    <s v="Biography"/>
    <x v="37"/>
    <s v="April 25, 1980 (United States)"/>
    <n v="6.6"/>
    <n v="11000"/>
    <s v="Art Linson"/>
    <s v="Hunter S. Thompson"/>
    <s v="Peter Boyle"/>
    <s v="United States"/>
    <m/>
    <n v="6659377"/>
    <s v="Universal Pictures"/>
    <n v="99"/>
  </r>
  <r>
    <s v="Where the Day Takes You"/>
    <s v="R"/>
    <s v="Crime"/>
    <x v="35"/>
    <s v="September 11, 1992 (United States)"/>
    <n v="6.6"/>
    <n v="3200"/>
    <s v="Marc Rocco"/>
    <s v="Michael Hitchcock"/>
    <s v="Dermot Mulroney"/>
    <s v="United States"/>
    <n v="3000000"/>
    <n v="390152"/>
    <s v="Cinetel Films"/>
    <n v="105"/>
  </r>
  <r>
    <s v="Whiskey Tango Foxtrot"/>
    <s v="R"/>
    <s v="Biography"/>
    <x v="30"/>
    <s v="March 4, 2016 (United States)"/>
    <n v="6.6"/>
    <n v="51000"/>
    <s v="Glenn Ficarra"/>
    <s v="Robert Carlock"/>
    <s v="Tina Fey"/>
    <s v="United States"/>
    <n v="35000000"/>
    <n v="24972139"/>
    <s v="Broadway Video"/>
    <n v="112"/>
  </r>
  <r>
    <s v="White Hunter Black Heart"/>
    <s v="PG"/>
    <s v="Adventure"/>
    <x v="32"/>
    <s v="September 14, 1990 (United States)"/>
    <n v="6.6"/>
    <n v="11000"/>
    <s v="Clint Eastwood"/>
    <s v="Peter Viertel"/>
    <s v="Clint Eastwood"/>
    <s v="United States"/>
    <n v="24000000"/>
    <n v="2319124"/>
    <s v="Malpaso Productions"/>
    <n v="112"/>
  </r>
  <r>
    <s v="White Squall"/>
    <s v="PG-13"/>
    <s v="Adventure"/>
    <x v="10"/>
    <s v="February 2, 1996 (United States)"/>
    <n v="6.6"/>
    <n v="22000"/>
    <s v="Ridley Scott"/>
    <s v="Charles Gieg Jr."/>
    <s v="Jeff Bridges"/>
    <s v="United States"/>
    <n v="38000000"/>
    <n v="10292300"/>
    <s v="Hollywood Pictures"/>
    <n v="129"/>
  </r>
  <r>
    <s v="Wonderland"/>
    <s v="R"/>
    <s v="Crime"/>
    <x v="2"/>
    <s v="October 24, 2003 (United States)"/>
    <n v="6.6"/>
    <n v="22000"/>
    <s v="James Cox"/>
    <s v="James Cox"/>
    <s v="Val Kilmer"/>
    <s v="Canada"/>
    <n v="5000000"/>
    <n v="2466444"/>
    <s v="Lions Gate Films"/>
    <n v="104"/>
  </r>
  <r>
    <s v="Working Girls"/>
    <s v="Unrated"/>
    <s v="Drama"/>
    <x v="25"/>
    <s v="March 20, 1987 (United States)"/>
    <n v="6.6"/>
    <n v="780"/>
    <s v="Lizzie Borden"/>
    <s v="Lizzie Borden"/>
    <s v="Louise Smith"/>
    <s v="United States"/>
    <m/>
    <n v="1777378"/>
    <s v="Alternate Current"/>
    <n v="93"/>
  </r>
  <r>
    <s v="X-Men Origins: Wolverine"/>
    <s v="PG-13"/>
    <s v="Action"/>
    <x v="9"/>
    <s v="May 1, 2009 (United States)"/>
    <n v="6.6"/>
    <n v="477000"/>
    <s v="Gavin Hood"/>
    <s v="David Benioff"/>
    <s v="Hugh Jackman"/>
    <s v="United States"/>
    <n v="150000000"/>
    <n v="373062864"/>
    <s v="Twentieth Century Fox"/>
    <n v="107"/>
  </r>
  <r>
    <s v="Yentl"/>
    <s v="PG"/>
    <s v="Drama"/>
    <x v="19"/>
    <s v="January 6, 1984 (United States)"/>
    <n v="6.6"/>
    <n v="13000"/>
    <s v="Barbra Streisand"/>
    <s v="Jack Rosenthal"/>
    <s v="Barbra Streisand"/>
    <s v="United Kingdom"/>
    <n v="12000000"/>
    <n v="40218899"/>
    <s v="Ladbroke"/>
    <n v="133"/>
  </r>
  <r>
    <s v="You're Next"/>
    <s v="R"/>
    <s v="Horror"/>
    <x v="24"/>
    <s v="August 23, 2013 (United States)"/>
    <n v="6.6"/>
    <n v="92000"/>
    <s v="Adam Wingard"/>
    <s v="Simon Barrett"/>
    <s v="Sharni Vinson"/>
    <s v="United States"/>
    <n v="1000000"/>
    <n v="26895481"/>
    <s v="Snoot Entertainment"/>
    <n v="95"/>
  </r>
  <r>
    <s v="*batteries not included"/>
    <s v="PG"/>
    <s v="Comedy"/>
    <x v="3"/>
    <s v="December 18, 1987 (United States)"/>
    <n v="6.7"/>
    <n v="32000"/>
    <s v="Matthew Robbins"/>
    <s v="Mick Garris"/>
    <s v="Hume Cronyn"/>
    <s v="United States"/>
    <n v="25000000"/>
    <n v="65088797"/>
    <s v="Universal Pictures"/>
    <n v="106"/>
  </r>
  <r>
    <s v="2 Guns"/>
    <s v="R"/>
    <s v="Action"/>
    <x v="33"/>
    <s v="August 2, 2013 (United States)"/>
    <n v="6.7"/>
    <n v="201000"/>
    <s v="Baltasar KormÃ¡kur"/>
    <s v="Blake Masters"/>
    <s v="Denzel Washington"/>
    <s v="United States"/>
    <n v="61000000"/>
    <n v="131940411"/>
    <s v="Universal Pictures"/>
    <n v="109"/>
  </r>
  <r>
    <s v="A Dog's Way Home"/>
    <s v="PG"/>
    <s v="Adventure"/>
    <x v="5"/>
    <s v="January 11, 2019 (United States)"/>
    <n v="6.7"/>
    <n v="16000"/>
    <s v="Charles Martin Smith"/>
    <s v="W. Bruce Cameron"/>
    <s v="Ashley Judd"/>
    <s v="China"/>
    <n v="18000000"/>
    <n v="80708134"/>
    <s v="Bona Film Group"/>
    <n v="96"/>
  </r>
  <r>
    <s v="A Private War"/>
    <s v="R"/>
    <s v="Biography"/>
    <x v="26"/>
    <s v="November 16, 2018 (United States)"/>
    <n v="6.7"/>
    <n v="18000"/>
    <s v="Matthew Heineman"/>
    <s v="Arash Amel"/>
    <s v="Rosamund Pike"/>
    <s v="United Kingdom"/>
    <m/>
    <n v="3915207"/>
    <s v="Acacia Filmed Entertainment"/>
    <n v="110"/>
  </r>
  <r>
    <s v="A Shock to the System"/>
    <s v="R"/>
    <s v="Comedy"/>
    <x v="32"/>
    <s v="March 23, 1990 (United States)"/>
    <n v="6.7"/>
    <n v="4500"/>
    <s v="Jan Egleson"/>
    <s v="Simon Brett"/>
    <s v="Michael Caine"/>
    <s v="United States"/>
    <n v="12000000"/>
    <n v="3417056"/>
    <s v="Brigand Films"/>
    <n v="88"/>
  </r>
  <r>
    <s v="A Walk in the Clouds"/>
    <s v="PG-13"/>
    <s v="Drama"/>
    <x v="40"/>
    <s v="August 11, 1995 (United States)"/>
    <n v="6.7"/>
    <n v="32000"/>
    <s v="Alfonso Arau"/>
    <s v="Robert Mark Kamen"/>
    <s v="Keanu Reeves"/>
    <s v="United States"/>
    <n v="20000000"/>
    <n v="50008143"/>
    <s v="Twentieth Century Fox"/>
    <n v="102"/>
  </r>
  <r>
    <s v="Absolute Power"/>
    <s v="R"/>
    <s v="Action"/>
    <x v="14"/>
    <s v="February 14, 1997 (United States)"/>
    <n v="6.7"/>
    <n v="52000"/>
    <s v="Clint Eastwood"/>
    <s v="David Baldacci"/>
    <s v="Clint Eastwood"/>
    <s v="United States"/>
    <n v="50000000"/>
    <n v="50068310"/>
    <s v="Castle Rock Entertainment"/>
    <n v="121"/>
  </r>
  <r>
    <s v="All of Me"/>
    <s v="PG"/>
    <s v="Comedy"/>
    <x v="18"/>
    <s v="September 21, 1984 (United States)"/>
    <n v="6.7"/>
    <n v="17000"/>
    <s v="Carl Reiner"/>
    <s v="Edwin Davis"/>
    <s v="Steve Martin"/>
    <s v="United States"/>
    <m/>
    <n v="36403064"/>
    <s v="Kings Road Entertainment"/>
    <n v="93"/>
  </r>
  <r>
    <s v="Alpha"/>
    <s v="PG-13"/>
    <s v="Action"/>
    <x v="26"/>
    <s v="August 17, 2018 (United States)"/>
    <n v="6.7"/>
    <n v="58000"/>
    <s v="Albert Hughes"/>
    <s v="Daniele Sebastian Wiedenhaupt"/>
    <s v="Kodi Smit-McPhee"/>
    <s v="United States"/>
    <n v="51000000"/>
    <n v="98203196"/>
    <s v="Studio 8"/>
    <n v="96"/>
  </r>
  <r>
    <s v="American Heart"/>
    <s v="R"/>
    <s v="Crime"/>
    <x v="35"/>
    <s v="May 7, 1993 (United States)"/>
    <n v="6.7"/>
    <n v="3200"/>
    <s v="Martin Bell"/>
    <s v="Peter Silverman"/>
    <s v="Jeff Bridges"/>
    <s v="United States"/>
    <n v="10000000"/>
    <n v="384048"/>
    <s v="Avenue Pictures"/>
    <n v="113"/>
  </r>
  <r>
    <s v="American Reunion"/>
    <s v="R"/>
    <s v="Comedy"/>
    <x v="36"/>
    <s v="April 6, 2012 (United States)"/>
    <n v="6.7"/>
    <n v="206000"/>
    <s v="Jon Hurwitz"/>
    <s v="Jon Hurwitz"/>
    <s v="Jason Biggs"/>
    <s v="United States"/>
    <n v="50000000"/>
    <n v="234989584"/>
    <s v="Universal Pictures"/>
    <n v="113"/>
  </r>
  <r>
    <s v="An American Rhapsody"/>
    <s v="PG-13"/>
    <s v="Drama"/>
    <x v="7"/>
    <s v="February 28, 2002 (Hungary)"/>
    <n v="6.7"/>
    <n v="3900"/>
    <s v="Ã‰va GÃ¡rdos"/>
    <s v="Ã‰va GÃ¡rdos"/>
    <s v="Nastassja Kinski"/>
    <s v="United States"/>
    <m/>
    <n v="970676"/>
    <s v="Fireworks Pictures"/>
    <n v="106"/>
  </r>
  <r>
    <s v="Analyze This"/>
    <s v="R"/>
    <s v="Comedy"/>
    <x v="11"/>
    <s v="March 5, 1999 (United States)"/>
    <n v="6.7"/>
    <n v="148000"/>
    <s v="Harold Ramis"/>
    <s v="Kenneth Lonergan"/>
    <s v="Robert De Niro"/>
    <s v="United States"/>
    <n v="80000000"/>
    <n v="176885658"/>
    <s v="Village Roadshow Pictures"/>
    <n v="103"/>
  </r>
  <r>
    <s v="Angels &amp; Demons"/>
    <s v="PG-13"/>
    <s v="Action"/>
    <x v="9"/>
    <s v="May 15, 2009 (United States)"/>
    <n v="6.7"/>
    <n v="280000"/>
    <s v="Ron Howard"/>
    <s v="David Koepp"/>
    <s v="Tom Hanks"/>
    <s v="United States"/>
    <n v="150000000"/>
    <n v="485930816"/>
    <s v="Columbia Pictures"/>
    <n v="138"/>
  </r>
  <r>
    <s v="Anguish"/>
    <s v="R"/>
    <s v="Horror"/>
    <x v="3"/>
    <s v="January 8, 1988 (United States)"/>
    <n v="6.7"/>
    <n v="3500"/>
    <s v="Bigas Luna"/>
    <s v="Bigas Luna"/>
    <s v="Zelda Rubinstein"/>
    <s v="Spain"/>
    <m/>
    <m/>
    <s v="Luna Films"/>
    <n v="89"/>
  </r>
  <r>
    <s v="Angus"/>
    <s v="PG-13"/>
    <s v="Comedy"/>
    <x v="40"/>
    <s v="September 15, 1995 (United States)"/>
    <n v="6.7"/>
    <n v="6400"/>
    <s v="Patrick Read Johnson"/>
    <s v="Chris Crutcher"/>
    <s v="Charlie Talbert"/>
    <s v="United Kingdom"/>
    <m/>
    <n v="4821759"/>
    <s v="Atlas Entertainment"/>
    <n v="90"/>
  </r>
  <r>
    <s v="Anna and the King"/>
    <s v="PG-13"/>
    <s v="Drama"/>
    <x v="11"/>
    <s v="December 17, 1999 (United States)"/>
    <n v="6.7"/>
    <n v="36000"/>
    <s v="Andy Tennant"/>
    <s v="Anna Leonowens"/>
    <s v="Jodie Foster"/>
    <s v="United States"/>
    <n v="92000000"/>
    <n v="113996937"/>
    <s v="Fox 2000 Pictures"/>
    <n v="148"/>
  </r>
  <r>
    <s v="Appaloosa"/>
    <s v="R"/>
    <s v="Action"/>
    <x v="0"/>
    <s v="October 3, 2008 (United States)"/>
    <n v="6.7"/>
    <n v="59000"/>
    <s v="Ed Harris"/>
    <s v="Robert Knott"/>
    <s v="Ed Harris"/>
    <s v="United States"/>
    <n v="20000000"/>
    <n v="27712362"/>
    <s v="New Line Cinema"/>
    <n v="115"/>
  </r>
  <r>
    <s v="Apt Pupil"/>
    <s v="R"/>
    <s v="Crime"/>
    <x v="17"/>
    <s v="October 23, 1998 (United States)"/>
    <n v="6.7"/>
    <n v="37000"/>
    <s v="Bryan Singer"/>
    <s v="Stephen King"/>
    <s v="Ian McKellen"/>
    <s v="United States"/>
    <n v="14000000"/>
    <n v="8863193"/>
    <s v="Phoenix Pictures"/>
    <n v="111"/>
  </r>
  <r>
    <s v="Armageddon"/>
    <s v="PG-13"/>
    <s v="Action"/>
    <x v="17"/>
    <s v="July 1, 1998 (United States)"/>
    <n v="6.7"/>
    <n v="403000"/>
    <s v="Michael Bay"/>
    <s v="Jonathan Hensleigh"/>
    <s v="Bruce Willis"/>
    <s v="United States"/>
    <n v="140000000"/>
    <n v="553709788"/>
    <s v="Touchstone Pictures"/>
    <n v="151"/>
  </r>
  <r>
    <s v="Asterix &amp; Obelix: Mission Cleopatra"/>
    <s v="PG"/>
    <s v="Adventure"/>
    <x v="23"/>
    <s v="June 24, 2005 (United States)"/>
    <n v="6.7"/>
    <n v="50000"/>
    <s v="Alain Chabat"/>
    <s v="RenÃ© Goscinny"/>
    <s v="GÃ©rard Depardieu"/>
    <s v="France"/>
    <m/>
    <n v="128027976"/>
    <s v="Canal+"/>
    <n v="107"/>
  </r>
  <r>
    <s v="Atomic Blonde"/>
    <s v="R"/>
    <s v="Action"/>
    <x v="27"/>
    <s v="July 28, 2017 (United States)"/>
    <n v="6.7"/>
    <n v="182000"/>
    <s v="David Leitch"/>
    <s v="Kurt Johnstad"/>
    <s v="Charlize Theron"/>
    <s v="United States"/>
    <n v="30000000"/>
    <n v="100014025"/>
    <s v="Focus Features"/>
    <n v="115"/>
  </r>
  <r>
    <s v="Attack the Block"/>
    <s v="R"/>
    <s v="Action"/>
    <x v="24"/>
    <s v="May 13, 2011 (United Kingdom)"/>
    <n v="6.7"/>
    <n v="102000"/>
    <s v="Joe Cornish"/>
    <s v="Joe Cornish"/>
    <s v="John Boyega"/>
    <s v="United Kingdom"/>
    <n v="13000000"/>
    <n v="6206022"/>
    <s v="Screen Gems"/>
    <n v="88"/>
  </r>
  <r>
    <s v="Backbeat"/>
    <s v="R"/>
    <s v="Biography"/>
    <x v="13"/>
    <s v="April 15, 1994 (United States)"/>
    <n v="6.7"/>
    <n v="5900"/>
    <s v="Iain Softley"/>
    <s v="Iain Softley"/>
    <s v="Stephen Dorff"/>
    <s v="United Kingdom"/>
    <m/>
    <n v="2392589"/>
    <s v="Channel Four Films"/>
    <n v="100"/>
  </r>
  <r>
    <s v="Backdraft"/>
    <s v="R"/>
    <s v="Action"/>
    <x v="16"/>
    <s v="May 24, 1991 (United States)"/>
    <n v="6.7"/>
    <n v="74000"/>
    <s v="Ron Howard"/>
    <s v="Gregory Widen"/>
    <s v="Kurt Russell"/>
    <s v="United States"/>
    <n v="40000000"/>
    <n v="152368585"/>
    <s v="Imagine Films Entertainment"/>
    <n v="137"/>
  </r>
  <r>
    <s v="Battle of the Sexes"/>
    <s v="PG-13"/>
    <s v="Biography"/>
    <x v="27"/>
    <s v="September 29, 2017 (United States)"/>
    <n v="6.7"/>
    <n v="52000"/>
    <s v="Jonathan Dayton"/>
    <s v="Simon Beaufoy"/>
    <s v="Emma Stone"/>
    <s v="United Kingdom"/>
    <n v="25000000"/>
    <n v="18598607"/>
    <s v="Cloud Eight Films"/>
    <n v="121"/>
  </r>
  <r>
    <s v="Behind the Mask: The Rise of Leslie Vernon"/>
    <s v="R"/>
    <s v="Comedy"/>
    <x v="15"/>
    <s v="October 13, 2006 (United States)"/>
    <n v="6.7"/>
    <n v="22000"/>
    <s v="Scott Glosserman"/>
    <s v="Scott Glosserman"/>
    <s v="Nathan Baesel"/>
    <s v="United States"/>
    <m/>
    <n v="69136"/>
    <s v="Glen Echo Entertainment"/>
    <n v="92"/>
  </r>
  <r>
    <s v="Beyond the Sea"/>
    <s v="PG-13"/>
    <s v="Biography"/>
    <x v="1"/>
    <s v="December 29, 2004 (United States)"/>
    <n v="6.7"/>
    <n v="15000"/>
    <s v="Kevin Spacey"/>
    <s v="Kevin Spacey"/>
    <s v="Kevin Spacey"/>
    <s v="United Kingdom"/>
    <n v="23000000"/>
    <n v="8447615"/>
    <s v="Lions Gate Films"/>
    <n v="118"/>
  </r>
  <r>
    <s v="Blade II"/>
    <s v="R"/>
    <s v="Action"/>
    <x v="23"/>
    <s v="March 22, 2002 (United States)"/>
    <n v="6.7"/>
    <n v="204000"/>
    <s v="Guillermo del Toro"/>
    <s v="Marv Wolfman"/>
    <s v="Wesley Snipes"/>
    <s v="Germany"/>
    <n v="54000000"/>
    <n v="155010032"/>
    <s v="New Line Cinema"/>
    <n v="117"/>
  </r>
  <r>
    <s v="Blue in the Face"/>
    <s v="R"/>
    <s v="Comedy"/>
    <x v="40"/>
    <s v="October 13, 1995 (United States)"/>
    <n v="6.7"/>
    <n v="9200"/>
    <s v="Paul Auster"/>
    <s v="Paul Auster"/>
    <s v="Harvey Keitel"/>
    <s v="United States"/>
    <n v="2000000"/>
    <n v="1268636"/>
    <s v="Miramax"/>
    <n v="83"/>
  </r>
  <r>
    <s v="Breath"/>
    <s v="TV-MA"/>
    <s v="Adventure"/>
    <x v="27"/>
    <s v="May 3, 2018 (Australia)"/>
    <n v="6.7"/>
    <n v="3000"/>
    <s v="Simon Baker"/>
    <s v="Gerard Lee"/>
    <s v="Samson Coulter"/>
    <s v="Australia"/>
    <m/>
    <n v="3322479"/>
    <s v="Gran Via Productions"/>
    <n v="115"/>
  </r>
  <r>
    <s v="Brideshead Revisited"/>
    <s v="PG-13"/>
    <s v="Drama"/>
    <x v="0"/>
    <s v="August 15, 2008 (United States)"/>
    <n v="6.7"/>
    <n v="12000"/>
    <s v="Julian Jarrold"/>
    <s v="Andrew Davies"/>
    <s v="Matthew Goode"/>
    <s v="United Kingdom"/>
    <n v="20000000"/>
    <n v="13451186"/>
    <s v="Ecosse Films"/>
    <n v="133"/>
  </r>
  <r>
    <s v="Bridget Jones's Diary"/>
    <s v="R"/>
    <s v="Comedy"/>
    <x v="7"/>
    <s v="April 13, 2001 (United States)"/>
    <n v="6.7"/>
    <n v="232000"/>
    <s v="Sharon Maguire"/>
    <s v="Helen Fielding"/>
    <s v="RenÃ©e Zellweger"/>
    <s v="United Kingdom"/>
    <n v="25000000"/>
    <n v="281995610"/>
    <s v="Miramax"/>
    <n v="97"/>
  </r>
  <r>
    <s v="Brooklyn's Finest"/>
    <s v="R"/>
    <s v="Action"/>
    <x v="9"/>
    <s v="March 5, 2010 (United States)"/>
    <n v="6.7"/>
    <n v="62000"/>
    <s v="Antoine Fuqua"/>
    <s v="Michael C. Martin"/>
    <s v="Richard Gere"/>
    <s v="United States"/>
    <n v="17000000"/>
    <n v="45719985"/>
    <s v="Millennium Films"/>
    <n v="132"/>
  </r>
  <r>
    <s v="Bruce Almighty"/>
    <s v="PG-13"/>
    <s v="Comedy"/>
    <x v="2"/>
    <s v="May 23, 2003 (United States)"/>
    <n v="6.7"/>
    <n v="380000"/>
    <s v="Tom Shadyac"/>
    <s v="Steve Koren"/>
    <s v="Jim Carrey"/>
    <s v="United States"/>
    <n v="81000000"/>
    <n v="484592874"/>
    <s v="Spyglass Entertainment"/>
    <n v="101"/>
  </r>
  <r>
    <s v="Bumblebee"/>
    <s v="PG-13"/>
    <s v="Action"/>
    <x v="26"/>
    <s v="December 21, 2018 (United States)"/>
    <n v="6.7"/>
    <n v="147000"/>
    <s v="Travis Knight"/>
    <s v="Christina Hodson"/>
    <s v="Hailee Steinfeld"/>
    <s v="China"/>
    <n v="135000000"/>
    <n v="467989645"/>
    <s v="Hasbro"/>
    <n v="114"/>
  </r>
  <r>
    <s v="But I'm a Cheerleader"/>
    <s v="R"/>
    <s v="Comedy"/>
    <x v="11"/>
    <s v="August 11, 2000 (United States)"/>
    <n v="6.7"/>
    <n v="29000"/>
    <s v="Jamie Babbit"/>
    <s v="Brian Peterson"/>
    <s v="Natasha Lyonne"/>
    <s v="United States"/>
    <n v="1200000"/>
    <n v="2595216"/>
    <s v="Cheerleader LLC"/>
    <n v="85"/>
  </r>
  <r>
    <s v="Cannery Row"/>
    <s v="PG"/>
    <s v="Comedy"/>
    <x v="31"/>
    <s v="February 12, 1982 (United States)"/>
    <n v="6.7"/>
    <n v="3500"/>
    <s v="David S. Ward"/>
    <s v="John Steinbeck"/>
    <s v="Nick Nolte"/>
    <s v="United States"/>
    <n v="11300000"/>
    <n v="5301539"/>
    <s v="Chai Productions"/>
    <n v="120"/>
  </r>
  <r>
    <s v="Carrie Pilby"/>
    <s v="Not Rated"/>
    <s v="Comedy"/>
    <x v="30"/>
    <s v="April 4, 2017 (United States)"/>
    <n v="6.7"/>
    <n v="9800"/>
    <s v="Susan Johnson"/>
    <s v="Kara Holden"/>
    <s v="Bel Powley"/>
    <s v="United States"/>
    <m/>
    <n v="28430"/>
    <s v="Braveart Films"/>
    <n v="98"/>
  </r>
  <r>
    <s v="Cars 3"/>
    <s v="G"/>
    <s v="Animation"/>
    <x v="27"/>
    <s v="June 16, 2017 (United States)"/>
    <n v="6.7"/>
    <n v="82000"/>
    <s v="Brian Fee"/>
    <s v="Brian Fee"/>
    <s v="Owen Wilson"/>
    <s v="United States"/>
    <n v="175000000"/>
    <n v="383930656"/>
    <s v="Pixar Animation Studios"/>
    <n v="102"/>
  </r>
  <r>
    <s v="Cassandra's Dream"/>
    <s v="PG-13"/>
    <s v="Crime"/>
    <x v="6"/>
    <s v="January 18, 2008 (United States)"/>
    <n v="6.7"/>
    <n v="51000"/>
    <s v="Woody Allen"/>
    <s v="Woody Allen"/>
    <s v="Colin Farrell"/>
    <s v="United States"/>
    <m/>
    <n v="22687639"/>
    <s v="Iberville Productions"/>
    <n v="108"/>
  </r>
  <r>
    <s v="Center Stage"/>
    <s v="PG-13"/>
    <s v="Drama"/>
    <x v="8"/>
    <s v="May 12, 2000 (United States)"/>
    <n v="6.7"/>
    <n v="19000"/>
    <s v="Nicholas Hytner"/>
    <s v="Carol Heikkinen"/>
    <s v="Amanda Schull"/>
    <s v="United States"/>
    <n v="29000000"/>
    <n v="26385941"/>
    <s v="Columbia Pictures"/>
    <n v="115"/>
  </r>
  <r>
    <s v="Christine"/>
    <s v="R"/>
    <s v="Horror"/>
    <x v="19"/>
    <s v="December 9, 1983 (United States)"/>
    <n v="6.7"/>
    <n v="75000"/>
    <s v="John Carpenter"/>
    <s v="Stephen King"/>
    <s v="Keith Gordon"/>
    <s v="United States"/>
    <n v="9700000"/>
    <n v="21017849"/>
    <s v="Columbia Pictures"/>
    <n v="110"/>
  </r>
  <r>
    <s v="City of Angels"/>
    <s v="PG-13"/>
    <s v="Drama"/>
    <x v="17"/>
    <s v="April 10, 1998 (United States)"/>
    <n v="6.7"/>
    <n v="116000"/>
    <s v="Brad Silberling"/>
    <s v="Wim Wenders"/>
    <s v="Nicolas Cage"/>
    <s v="United States"/>
    <n v="55000000"/>
    <n v="198685114"/>
    <s v="Atlas Entertainment"/>
    <n v="114"/>
  </r>
  <r>
    <s v="Clean and Sober"/>
    <s v="R"/>
    <s v="Drama"/>
    <x v="28"/>
    <s v="August 10, 1988 (United States)"/>
    <n v="6.7"/>
    <n v="5700"/>
    <s v="Glenn Gordon Caron"/>
    <s v="Tod Carroll"/>
    <s v="Michael Keaton"/>
    <s v="United States"/>
    <m/>
    <n v="8674093"/>
    <s v="Imagine Films Entertainment"/>
    <n v="124"/>
  </r>
  <r>
    <s v="Clouds of Sils Maria"/>
    <s v="R"/>
    <s v="Drama"/>
    <x v="20"/>
    <s v="August 20, 2014 (France)"/>
    <n v="6.7"/>
    <n v="28000"/>
    <s v="Olivier Assayas"/>
    <s v="Olivier Assayas"/>
    <s v="Juliette Binoche"/>
    <s v="France"/>
    <m/>
    <n v="4728401"/>
    <s v="CG CinÃ©ma"/>
    <n v="124"/>
  </r>
  <r>
    <s v="Coco Before Chanel"/>
    <s v="PG-13"/>
    <s v="Biography"/>
    <x v="9"/>
    <s v="November 6, 2009 (United States)"/>
    <n v="6.7"/>
    <n v="39000"/>
    <s v="Anne Fontaine"/>
    <s v="Edmonde Charles-Roux"/>
    <s v="Audrey Tautou"/>
    <s v="France"/>
    <n v="23000000"/>
    <n v="50812934"/>
    <s v="Haut et Court"/>
    <n v="105"/>
  </r>
  <r>
    <s v="Cocoon"/>
    <s v="PG-13"/>
    <s v="Comedy"/>
    <x v="38"/>
    <s v="June 21, 1985 (United States)"/>
    <n v="6.7"/>
    <n v="59000"/>
    <s v="Ron Howard"/>
    <s v="Tom Benedek"/>
    <s v="Don Ameche"/>
    <s v="United States"/>
    <n v="17500000"/>
    <n v="85313124"/>
    <s v="Twentieth Century Fox"/>
    <n v="117"/>
  </r>
  <r>
    <s v="Colette"/>
    <s v="R"/>
    <s v="Biography"/>
    <x v="26"/>
    <s v="December 20, 2018 (Netherlands)"/>
    <n v="6.7"/>
    <n v="21000"/>
    <s v="Wash Westmoreland"/>
    <s v="Richard Glatzer"/>
    <s v="Keira Knightley"/>
    <s v="United Kingdom"/>
    <m/>
    <n v="14273033"/>
    <s v="Number 9 Films"/>
    <n v="111"/>
  </r>
  <r>
    <s v="Colors"/>
    <s v="R"/>
    <s v="Action"/>
    <x v="28"/>
    <s v="April 29, 1988 (United States)"/>
    <n v="6.7"/>
    <n v="25000"/>
    <s v="Dennis Hopper"/>
    <s v="Michael Schiffer"/>
    <s v="Sean Penn"/>
    <s v="United States"/>
    <n v="6000000"/>
    <n v="46616067"/>
    <s v="Orion Pictures"/>
    <n v="120"/>
  </r>
  <r>
    <s v="Come See the Paradise"/>
    <s v="R"/>
    <s v="Drama"/>
    <x v="32"/>
    <s v="January 1991 (United States)"/>
    <n v="6.7"/>
    <n v="2600"/>
    <s v="Alan Parker"/>
    <s v="Alan Parker"/>
    <s v="Dennis Quaid"/>
    <s v="United States"/>
    <n v="17500000"/>
    <n v="947306"/>
    <s v="Twentieth Century Fox"/>
    <n v="138"/>
  </r>
  <r>
    <s v="Comfort and Joy"/>
    <s v="PG"/>
    <s v="Comedy"/>
    <x v="18"/>
    <s v="October 10, 1984 (United States)"/>
    <n v="6.7"/>
    <n v="1900"/>
    <s v="Bill Forsyth"/>
    <s v="Bill Forsyth"/>
    <s v="Bill Paterson"/>
    <s v="United Kingdom"/>
    <m/>
    <n v="1057368"/>
    <s v="Lake (Comfort and Joy)"/>
    <n v="106"/>
  </r>
  <r>
    <s v="Commando"/>
    <s v="R"/>
    <s v="Action"/>
    <x v="38"/>
    <s v="October 4, 1985 (United States)"/>
    <n v="6.7"/>
    <n v="150000"/>
    <s v="Mark L. Lester"/>
    <s v="Jeph Loeb"/>
    <s v="Arnold Schwarzenegger"/>
    <s v="United States"/>
    <n v="10000000"/>
    <n v="57491000"/>
    <s v="SLM Production Group"/>
    <n v="90"/>
  </r>
  <r>
    <s v="Confidence"/>
    <s v="R"/>
    <s v="Crime"/>
    <x v="2"/>
    <s v="April 25, 2003 (United States)"/>
    <n v="6.7"/>
    <n v="34000"/>
    <s v="James Foley"/>
    <s v="Doug Jung"/>
    <s v="Edward Burns"/>
    <s v="United States"/>
    <n v="15000000"/>
    <n v="23014206"/>
    <s v="Lions Gate Films"/>
    <n v="97"/>
  </r>
  <r>
    <s v="Conspiracy Theory"/>
    <s v="R"/>
    <s v="Action"/>
    <x v="14"/>
    <s v="August 8, 1997 (United States)"/>
    <n v="6.7"/>
    <n v="96000"/>
    <s v="Richard Donner"/>
    <s v="Brian Helgeland"/>
    <s v="Mel Gibson"/>
    <s v="United States"/>
    <n v="75000000"/>
    <n v="136982834"/>
    <s v="Warner Bros."/>
    <n v="135"/>
  </r>
  <r>
    <s v="Contagion"/>
    <s v="PG-13"/>
    <s v="Drama"/>
    <x v="24"/>
    <s v="September 9, 2011 (United States)"/>
    <n v="6.7"/>
    <n v="290000"/>
    <s v="Steven Soderbergh"/>
    <s v="Scott Z. Burns"/>
    <s v="Matt Damon"/>
    <s v="United Arab Emirates"/>
    <n v="60000000"/>
    <n v="136515867"/>
    <s v="Warner Bros."/>
    <n v="106"/>
  </r>
  <r>
    <s v="Country"/>
    <s v="PG"/>
    <s v="Drama"/>
    <x v="18"/>
    <s v="September 29, 1984 (United States)"/>
    <n v="6.7"/>
    <n v="1800"/>
    <s v="Richard Pearce"/>
    <s v="William D. Wittliff"/>
    <s v="Jessica Lange"/>
    <s v="United States"/>
    <m/>
    <n v="9640000"/>
    <s v="Far West"/>
    <n v="105"/>
  </r>
  <r>
    <s v="Coupe de Ville"/>
    <s v="PG-13"/>
    <s v="Comedy"/>
    <x v="32"/>
    <s v="March 9, 1990 (United States)"/>
    <n v="6.7"/>
    <n v="2300"/>
    <s v="Joe Roth"/>
    <s v="Mike Binder"/>
    <s v="Patrick Dempsey"/>
    <s v="United States"/>
    <m/>
    <n v="715983"/>
    <s v="Morgan Creek Entertainment"/>
    <n v="99"/>
  </r>
  <r>
    <s v="Cracks"/>
    <s v="R"/>
    <s v="Drama"/>
    <x v="9"/>
    <s v="March 18, 2011 (United States)"/>
    <n v="6.7"/>
    <n v="19000"/>
    <s v="Jordan Scott"/>
    <s v="Ben Court"/>
    <s v="Eva Green"/>
    <s v="United Kingdom"/>
    <m/>
    <n v="101860"/>
    <s v="Antena 3 Films"/>
    <n v="104"/>
  </r>
  <r>
    <s v="Cronos"/>
    <s v="R"/>
    <s v="Fantasy"/>
    <x v="34"/>
    <s v="May 1994 (United States)"/>
    <n v="6.7"/>
    <n v="28000"/>
    <s v="Guillermo del Toro"/>
    <s v="Guillermo del Toro"/>
    <s v="Federico Luppi"/>
    <s v="Mexico"/>
    <n v="2000000"/>
    <n v="621392"/>
    <s v="CNCAIMC"/>
    <n v="94"/>
  </r>
  <r>
    <s v="Crossing Over"/>
    <s v="R"/>
    <s v="Crime"/>
    <x v="9"/>
    <s v="February 26, 2009 (Bahrain)"/>
    <n v="6.7"/>
    <n v="23000"/>
    <s v="Wayne Kramer"/>
    <s v="Wayne Kramer"/>
    <s v="Harrison Ford"/>
    <s v="United States"/>
    <n v="19000000"/>
    <n v="3676533"/>
    <s v="The Weinstein Company"/>
    <n v="113"/>
  </r>
  <r>
    <s v="Dan in Real Life"/>
    <s v="PG-13"/>
    <s v="Comedy"/>
    <x v="6"/>
    <s v="October 26, 2007 (United States)"/>
    <n v="6.7"/>
    <n v="99000"/>
    <s v="Peter Hedges"/>
    <s v="Pierce Gardner"/>
    <s v="Steve Carell"/>
    <s v="United States"/>
    <n v="25000000"/>
    <n v="68474305"/>
    <s v="Touchstone Pictures"/>
    <n v="98"/>
  </r>
  <r>
    <s v="Dance with a Stranger"/>
    <s v="R"/>
    <s v="Biography"/>
    <x v="38"/>
    <s v="August 9, 1985 (United States)"/>
    <n v="6.7"/>
    <n v="2500"/>
    <s v="Mike Newell"/>
    <s v="Shelagh Delaney"/>
    <s v="Miranda Richardson"/>
    <s v="United Kingdom"/>
    <m/>
    <n v="2174622"/>
    <s v="Goldcrest Films International"/>
    <n v="96"/>
  </r>
  <r>
    <s v="Death Sentence"/>
    <s v="R"/>
    <s v="Action"/>
    <x v="6"/>
    <s v="August 31, 2007 (United States)"/>
    <n v="6.7"/>
    <n v="70000"/>
    <s v="James Wan"/>
    <s v="Ian Mackenzie Jeffers"/>
    <s v="Kevin Bacon"/>
    <s v="United States"/>
    <n v="20000000"/>
    <n v="16974459"/>
    <s v="Twentieth Century Fox"/>
    <n v="105"/>
  </r>
  <r>
    <s v="Demolition Man"/>
    <s v="R"/>
    <s v="Action"/>
    <x v="34"/>
    <s v="October 8, 1993 (United States)"/>
    <n v="6.7"/>
    <n v="163000"/>
    <s v="Marco Brambilla"/>
    <s v="Peter M. Lenkov"/>
    <s v="Sylvester Stallone"/>
    <s v="United States"/>
    <n v="57000000"/>
    <n v="58055768"/>
    <s v="Warner Bros."/>
    <n v="115"/>
  </r>
  <r>
    <s v="Denial"/>
    <s v="PG-13"/>
    <s v="Biography"/>
    <x v="30"/>
    <s v="October 21, 2016 (United States)"/>
    <n v="6.7"/>
    <n v="20000"/>
    <s v="Mick Jackson"/>
    <s v="Deborah Lipstadt"/>
    <s v="Rachel Weisz"/>
    <s v="United Kingdom"/>
    <n v="10000000"/>
    <n v="7994527"/>
    <s v="BBC Films"/>
    <n v="109"/>
  </r>
  <r>
    <s v="Devil in a Blue Dress"/>
    <s v="R"/>
    <s v="Crime"/>
    <x v="40"/>
    <s v="September 29, 1995 (United States)"/>
    <n v="6.7"/>
    <n v="18000"/>
    <s v="Carl Franklin"/>
    <s v="Walter Mosley"/>
    <s v="Denzel Washington"/>
    <s v="United States"/>
    <n v="27000000"/>
    <n v="16140822"/>
    <s v="TriStar Pictures"/>
    <n v="102"/>
  </r>
  <r>
    <s v="Dhoom"/>
    <s v="Not Rated"/>
    <s v="Action"/>
    <x v="1"/>
    <s v="August 27, 2004 (India)"/>
    <n v="6.7"/>
    <n v="19000"/>
    <s v="Sanjay Gadhvi"/>
    <s v="Vijay Krishna Acharya"/>
    <s v="Abhishek Bachchan"/>
    <s v="India"/>
    <m/>
    <n v="7312209"/>
    <s v="Yash Raj Films"/>
    <n v="129"/>
  </r>
  <r>
    <s v="Dodgeball: A True Underdog Story"/>
    <s v="PG-13"/>
    <s v="Comedy"/>
    <x v="1"/>
    <s v="June 18, 2004 (United States)"/>
    <n v="6.7"/>
    <n v="235000"/>
    <s v="Rawson Marshall Thurber"/>
    <s v="Rawson Marshall Thurber"/>
    <s v="Ben Stiller"/>
    <s v="United States"/>
    <n v="20000000"/>
    <n v="168423227"/>
    <s v="Twentieth Century Fox"/>
    <n v="92"/>
  </r>
  <r>
    <s v="Don Juan DeMarco"/>
    <s v="PG-13"/>
    <s v="Comedy"/>
    <x v="13"/>
    <s v="April 7, 1995 (United States)"/>
    <n v="6.7"/>
    <n v="49000"/>
    <s v="Jeremy Leven"/>
    <s v="Lord Byron"/>
    <s v="Johnny Depp"/>
    <s v="United States"/>
    <n v="25000000"/>
    <n v="68792531"/>
    <s v="New Line Cinema"/>
    <n v="97"/>
  </r>
  <r>
    <s v="Dragonslayer"/>
    <s v="PG"/>
    <s v="Action"/>
    <x v="12"/>
    <s v="June 26, 1981 (United States)"/>
    <n v="6.7"/>
    <n v="16000"/>
    <s v="Matthew Robbins"/>
    <s v="Hal Barwood"/>
    <s v="Peter MacNicol"/>
    <s v="United Kingdom"/>
    <n v="18000000"/>
    <n v="14110013"/>
    <s v="Paramount Pictures"/>
    <n v="109"/>
  </r>
  <r>
    <s v="Easy Virtue"/>
    <s v="PG-13"/>
    <s v="Comedy"/>
    <x v="0"/>
    <s v="June 19, 2009 (United States)"/>
    <n v="6.7"/>
    <n v="20000"/>
    <s v="Stephan Elliott"/>
    <s v="Stephan Elliott"/>
    <s v="Jessica Biel"/>
    <s v="United Kingdom"/>
    <m/>
    <n v="18463793"/>
    <s v="Ealing Studios"/>
    <n v="97"/>
  </r>
  <r>
    <s v="Emma"/>
    <s v="PG"/>
    <s v="Comedy"/>
    <x v="10"/>
    <s v="August 30, 1996 (United States)"/>
    <n v="6.7"/>
    <n v="37000"/>
    <s v="Douglas McGrath"/>
    <s v="Jane Austen"/>
    <s v="Gwyneth Paltrow"/>
    <s v="United Kingdom"/>
    <n v="6000000"/>
    <n v="22231658"/>
    <s v="Miramax"/>
    <n v="120"/>
  </r>
  <r>
    <s v="Empire Records"/>
    <s v="PG-13"/>
    <s v="Comedy"/>
    <x v="40"/>
    <s v="October 20, 1995 (United States)"/>
    <n v="6.7"/>
    <n v="52000"/>
    <s v="Allan Moyle"/>
    <s v="Carol Heikkinen"/>
    <s v="Anthony LaPaglia"/>
    <s v="United States"/>
    <m/>
    <n v="273188"/>
    <s v="Monarchy Enterprises B.V."/>
    <n v="90"/>
  </r>
  <r>
    <s v="Epic"/>
    <s v="PG"/>
    <s v="Animation"/>
    <x v="33"/>
    <s v="May 24, 2013 (United States)"/>
    <n v="6.7"/>
    <n v="101000"/>
    <s v="Chris Wedge"/>
    <s v="James V. Hart"/>
    <s v="Amanda Seyfried"/>
    <s v="United States"/>
    <n v="100000000"/>
    <n v="268426634"/>
    <s v="Twentieth Century Fox Animation"/>
    <n v="102"/>
  </r>
  <r>
    <s v="Escape Plan"/>
    <s v="R"/>
    <s v="Action"/>
    <x v="33"/>
    <s v="October 18, 2013 (United States)"/>
    <n v="6.7"/>
    <n v="232000"/>
    <s v="Mikael HÃ¥fstrÃ¶m"/>
    <s v="Miles Chapman"/>
    <s v="Sylvester Stallone"/>
    <s v="United States"/>
    <n v="50000000"/>
    <n v="137328301"/>
    <s v="Summit Entertainment"/>
    <n v="115"/>
  </r>
  <r>
    <s v="Event Horizon"/>
    <s v="R"/>
    <s v="Horror"/>
    <x v="14"/>
    <s v="August 15, 1997 (United States)"/>
    <n v="6.7"/>
    <n v="164000"/>
    <s v="Paul W.S. Anderson"/>
    <s v="Philip Eisner"/>
    <s v="Laurence Fishburne"/>
    <s v="United Kingdom"/>
    <n v="60000000"/>
    <n v="26673829"/>
    <s v="Golar Productions"/>
    <n v="96"/>
  </r>
  <r>
    <s v="Everyone Says I Love You"/>
    <s v="R"/>
    <s v="Comedy"/>
    <x v="10"/>
    <s v="January 17, 1997 (United States)"/>
    <n v="6.7"/>
    <n v="36000"/>
    <s v="Woody Allen"/>
    <s v="Woody Allen"/>
    <s v="Woody Allen"/>
    <s v="United States"/>
    <n v="20000000"/>
    <n v="9759200"/>
    <s v="Miramax"/>
    <n v="101"/>
  </r>
  <r>
    <s v="F/X"/>
    <s v="R"/>
    <s v="Action"/>
    <x v="25"/>
    <s v="February 7, 1986 (United States)"/>
    <n v="6.7"/>
    <n v="18000"/>
    <s v="Robert Mandel"/>
    <s v="Robert T. Megginson"/>
    <s v="Bryan Brown"/>
    <s v="United States"/>
    <n v="10000000"/>
    <n v="20603715"/>
    <s v="Orion Pictures"/>
    <n v="109"/>
  </r>
  <r>
    <s v="Fandango"/>
    <s v="PG"/>
    <s v="Comedy"/>
    <x v="38"/>
    <s v="January 25, 1985 (United States)"/>
    <n v="6.7"/>
    <n v="7500"/>
    <s v="Kevin Reynolds"/>
    <s v="Kevin Reynolds"/>
    <s v="Kevin Costner"/>
    <s v="United States"/>
    <n v="7000000"/>
    <n v="91666"/>
    <s v="Warner Bros."/>
    <n v="91"/>
  </r>
  <r>
    <s v="Ferdinand"/>
    <s v="PG"/>
    <s v="Animation"/>
    <x v="27"/>
    <s v="December 15, 2017 (United States)"/>
    <n v="6.7"/>
    <n v="51000"/>
    <s v="Carlos Saldanha"/>
    <s v="Robert L. Baird"/>
    <s v="John Cena"/>
    <s v="United States"/>
    <n v="111000000"/>
    <n v="296069199"/>
    <s v="Blue Sky Studios"/>
    <n v="108"/>
  </r>
  <r>
    <s v="Fever Pitch"/>
    <s v="R"/>
    <s v="Comedy"/>
    <x v="14"/>
    <s v="April 4, 1997 (United Kingdom)"/>
    <n v="6.7"/>
    <n v="10000"/>
    <s v="David Evans"/>
    <s v="Nick Hornby"/>
    <s v="Colin Firth"/>
    <s v="United Kingdom"/>
    <m/>
    <n v="3736"/>
    <s v="Channel Four Films"/>
    <n v="102"/>
  </r>
  <r>
    <s v="Final Destination"/>
    <s v="R"/>
    <s v="Horror"/>
    <x v="8"/>
    <s v="March 17, 2000 (United States)"/>
    <n v="6.7"/>
    <n v="236000"/>
    <s v="James Wong"/>
    <s v="Glen Morgan"/>
    <s v="Devon Sawa"/>
    <s v="United States"/>
    <n v="23000000"/>
    <n v="112880294"/>
    <s v="New Line Cinema"/>
    <n v="98"/>
  </r>
  <r>
    <s v="Flesh+Blood"/>
    <s v="R"/>
    <s v="Adventure"/>
    <x v="38"/>
    <s v="August 30, 1985 (United States)"/>
    <n v="6.7"/>
    <n v="17000"/>
    <s v="Paul Verhoeven"/>
    <s v="Gerard Soeteman"/>
    <s v="Rutger Hauer"/>
    <s v="Netherlands"/>
    <n v="6500000"/>
    <m/>
    <s v="Riverside Pictures"/>
    <n v="126"/>
  </r>
  <r>
    <s v="Flirting with Disaster"/>
    <s v="R"/>
    <s v="Comedy"/>
    <x v="10"/>
    <s v="April 12, 1996 (United States)"/>
    <n v="6.7"/>
    <n v="18000"/>
    <s v="David O. Russell"/>
    <s v="David O. Russell"/>
    <s v="Ben Stiller"/>
    <s v="United States"/>
    <n v="7000000"/>
    <n v="14702438"/>
    <s v="Miramax"/>
    <n v="92"/>
  </r>
  <r>
    <s v="Fluke"/>
    <s v="PG"/>
    <s v="Drama"/>
    <x v="40"/>
    <s v="June 2, 1995 (United States)"/>
    <n v="6.7"/>
    <n v="6600"/>
    <s v="Carlo Carlei"/>
    <s v="James Herbert"/>
    <s v="Matthew Modine"/>
    <s v="United States"/>
    <n v="15000000"/>
    <n v="3987768"/>
    <s v="Metro-Goldwyn-Mayer (MGM)"/>
    <n v="96"/>
  </r>
  <r>
    <s v="For Your Eyes Only"/>
    <s v="PG"/>
    <s v="Action"/>
    <x v="12"/>
    <s v="June 26, 1981 (United States)"/>
    <n v="6.7"/>
    <n v="94000"/>
    <s v="John Glen"/>
    <s v="Richard Maibaum"/>
    <s v="Roger Moore"/>
    <s v="United Kingdom"/>
    <n v="28000000"/>
    <n v="54813222"/>
    <s v="Eon Productions"/>
    <n v="127"/>
  </r>
  <r>
    <s v="Forever My Girl"/>
    <s v="PG"/>
    <s v="Comedy"/>
    <x v="26"/>
    <s v="January 19, 2018 (United States)"/>
    <n v="6.7"/>
    <n v="16000"/>
    <s v="Bethany Ashton Wolf"/>
    <s v="Bethany Ashton Wolf"/>
    <s v="Alex Roe"/>
    <s v="United States"/>
    <n v="3500000"/>
    <n v="16376066"/>
    <s v="LD Entertainment"/>
    <n v="108"/>
  </r>
  <r>
    <s v="Forever Young"/>
    <s v="Not Rated"/>
    <s v="Drama"/>
    <x v="19"/>
    <s v="January 29, 1986 (United States)"/>
    <n v="6.7"/>
    <n v="51"/>
    <s v="David Drury"/>
    <s v="Ray Connolly"/>
    <s v="James Aubrey"/>
    <s v="United Kingdom"/>
    <m/>
    <m/>
    <s v="Channel Four Films"/>
    <n v="84"/>
  </r>
  <r>
    <s v="Fort Apache the Bronx"/>
    <s v="R"/>
    <s v="Crime"/>
    <x v="12"/>
    <s v="February 6, 1981 (United States)"/>
    <n v="6.7"/>
    <n v="5800"/>
    <s v="Daniel Petrie"/>
    <s v="Heywood Gould"/>
    <s v="Paul Newman"/>
    <s v="United States"/>
    <m/>
    <n v="29200000"/>
    <s v="Time Life Films"/>
    <n v="125"/>
  </r>
  <r>
    <s v="Frankie and Johnny"/>
    <s v="R"/>
    <s v="Comedy"/>
    <x v="16"/>
    <s v="October 11, 1991 (United States)"/>
    <n v="6.7"/>
    <n v="30000"/>
    <s v="Garry Marshall"/>
    <s v="Terrence McNally"/>
    <s v="Al Pacino"/>
    <s v="United States"/>
    <n v="29000000"/>
    <n v="22773535"/>
    <s v="Paramount Pictures"/>
    <n v="118"/>
  </r>
  <r>
    <s v="From Beyond"/>
    <s v="R"/>
    <s v="Horror"/>
    <x v="25"/>
    <s v="October 24, 1986 (United States)"/>
    <n v="6.7"/>
    <n v="24000"/>
    <s v="Stuart Gordon"/>
    <s v="H.P. Lovecraft"/>
    <s v="Jeffrey Combs"/>
    <s v="United States"/>
    <n v="4500000"/>
    <n v="1261000"/>
    <s v="Empire Pictures"/>
    <n v="85"/>
  </r>
  <r>
    <s v="Gangster No. 1"/>
    <s v="R"/>
    <s v="Crime"/>
    <x v="8"/>
    <s v="June 9, 2000 (United Kingdom)"/>
    <n v="6.7"/>
    <n v="13000"/>
    <s v="Paul McGuigan"/>
    <s v="Johnny Ferguson"/>
    <s v="Malcolm McDowell"/>
    <s v="United Kingdom"/>
    <m/>
    <n v="30915"/>
    <s v="FilmFour"/>
    <n v="103"/>
  </r>
  <r>
    <s v="Gangster Squad"/>
    <s v="R"/>
    <s v="Action"/>
    <x v="33"/>
    <s v="January 11, 2013 (United States)"/>
    <n v="6.7"/>
    <n v="209000"/>
    <s v="Ruben Fleischer"/>
    <s v="Will Beall"/>
    <s v="Sean Penn"/>
    <s v="United States"/>
    <n v="60000000"/>
    <n v="105200903"/>
    <s v="Warner Bros."/>
    <n v="113"/>
  </r>
  <r>
    <s v="Get Crazy"/>
    <s v="R"/>
    <s v="Comedy"/>
    <x v="19"/>
    <s v="August 5, 1983 (United States)"/>
    <n v="6.7"/>
    <n v="1100"/>
    <s v="Allan Arkush"/>
    <s v="Danny Opatoshu"/>
    <s v="Malcolm McDowell"/>
    <s v="United States"/>
    <n v="5500000"/>
    <n v="1645711"/>
    <s v="D &amp; P Productions"/>
    <n v="92"/>
  </r>
  <r>
    <s v="Ghost Town"/>
    <s v="PG-13"/>
    <s v="Comedy"/>
    <x v="0"/>
    <s v="September 19, 2008 (United States)"/>
    <n v="6.7"/>
    <n v="71000"/>
    <s v="David Koepp"/>
    <s v="David Koepp"/>
    <s v="Ricky Gervais"/>
    <s v="United States"/>
    <n v="20000000"/>
    <n v="27090159"/>
    <s v="DreamWorks"/>
    <n v="102"/>
  </r>
  <r>
    <s v="Ghostbusters"/>
    <s v="PG-13"/>
    <s v="Action"/>
    <x v="30"/>
    <s v="July 15, 2016 (United States)"/>
    <n v="6.7"/>
    <n v="209000"/>
    <s v="Paul Feig"/>
    <s v="Katie Dippold"/>
    <s v="Melissa McCarthy"/>
    <s v="United States"/>
    <n v="144000000"/>
    <n v="229147509"/>
    <s v="Columbia Pictures"/>
    <n v="117"/>
  </r>
  <r>
    <s v="Ghosts of Mississippi"/>
    <s v="PG-13"/>
    <s v="Drama"/>
    <x v="10"/>
    <s v="January 3, 1997 (United States)"/>
    <n v="6.7"/>
    <n v="10000"/>
    <s v="Rob Reiner"/>
    <s v="Lewis Colick"/>
    <s v="Alec Baldwin"/>
    <s v="United States"/>
    <n v="36000000"/>
    <n v="13323144"/>
    <s v="Castle Rock Entertainment"/>
    <n v="130"/>
  </r>
  <r>
    <s v="Give Me Liberty"/>
    <m/>
    <s v="Comedy"/>
    <x v="5"/>
    <s v="August 23, 2019 (United States)"/>
    <n v="6.7"/>
    <n v="1700"/>
    <s v="Kirill Mikhanovsky"/>
    <s v="Alice Austen"/>
    <s v="Chris Galust"/>
    <s v="United States"/>
    <m/>
    <n v="624818"/>
    <s v="Give Me Liberty"/>
    <n v="110"/>
  </r>
  <r>
    <s v="Goal! The Dream Begins"/>
    <s v="PG"/>
    <s v="Adventure"/>
    <x v="4"/>
    <s v="May 12, 2006 (United States)"/>
    <n v="6.7"/>
    <n v="61000"/>
    <s v="Danny Cannon"/>
    <s v="Mike Jefferies"/>
    <s v="Kuno Becker"/>
    <s v="United States"/>
    <n v="10000000"/>
    <n v="27610873"/>
    <s v="Milkshake Films"/>
    <n v="118"/>
  </r>
  <r>
    <s v="Gold"/>
    <s v="R"/>
    <s v="Crime"/>
    <x v="30"/>
    <s v="January 27, 2017 (United States)"/>
    <n v="6.7"/>
    <n v="60000"/>
    <s v="Stephen Gaghan"/>
    <s v="Patrick Massett"/>
    <s v="Matthew McConaughey"/>
    <s v="United States"/>
    <n v="20000000"/>
    <n v="14880939"/>
    <s v="Black Bear Pictures"/>
    <n v="120"/>
  </r>
  <r>
    <s v="Good Boys"/>
    <s v="R"/>
    <s v="Adventure"/>
    <x v="5"/>
    <s v="August 16, 2019 (United States)"/>
    <n v="6.7"/>
    <n v="66000"/>
    <s v="Gene Stupnitsky"/>
    <s v="Lee Eisenberg"/>
    <s v="Jacob Tremblay"/>
    <s v="United States"/>
    <n v="20000000"/>
    <n v="111037232"/>
    <s v="Universal Pictures"/>
    <n v="90"/>
  </r>
  <r>
    <s v="Goodnight Mommy"/>
    <s v="R"/>
    <s v="Horror"/>
    <x v="20"/>
    <s v="September 11, 2015 (United States)"/>
    <n v="6.7"/>
    <n v="47000"/>
    <s v="Severin Fiala"/>
    <s v="Veronika Franz"/>
    <s v="Lukas Schwarz"/>
    <s v="Austria"/>
    <m/>
    <n v="2193474"/>
    <s v="Ulrich Seidl Film Produktion GmbH"/>
    <n v="99"/>
  </r>
  <r>
    <s v="Gorky Park"/>
    <s v="R"/>
    <s v="Crime"/>
    <x v="19"/>
    <s v="December 16, 1983 (United States)"/>
    <n v="6.7"/>
    <n v="13000"/>
    <s v="Michael Apted"/>
    <s v="Martin Cruz Smith"/>
    <s v="William Hurt"/>
    <s v="United States"/>
    <n v="15000000"/>
    <n v="15856028"/>
    <s v="Eagle Associates."/>
    <n v="128"/>
  </r>
  <r>
    <s v="Grace of My Heart"/>
    <s v="R"/>
    <s v="Comedy"/>
    <x v="10"/>
    <s v="September 13, 1996 (United States)"/>
    <n v="6.7"/>
    <n v="3600"/>
    <s v="Allison Anders"/>
    <s v="Allison Anders"/>
    <s v="Illeana Douglas"/>
    <s v="United States"/>
    <n v="5000000"/>
    <n v="660313"/>
    <s v="Cappa Production"/>
    <n v="116"/>
  </r>
  <r>
    <s v="Grandma"/>
    <s v="R"/>
    <s v="Comedy"/>
    <x v="39"/>
    <s v="September 18, 2015 (United States)"/>
    <n v="6.7"/>
    <n v="15000"/>
    <s v="Paul Weitz"/>
    <s v="Paul Weitz"/>
    <s v="Lily Tomlin"/>
    <s v="United States"/>
    <n v="600000"/>
    <n v="7205073"/>
    <s v="Depth of Field"/>
    <n v="79"/>
  </r>
  <r>
    <s v="Grumpier Old Men"/>
    <s v="PG-13"/>
    <s v="Comedy"/>
    <x v="40"/>
    <s v="December 22, 1995 (United States)"/>
    <n v="6.7"/>
    <n v="25000"/>
    <s v="Howard Deutch"/>
    <s v="Mark Steven Johnson"/>
    <s v="Walter Matthau"/>
    <s v="United States"/>
    <n v="25000000"/>
    <n v="71518503"/>
    <s v="Lancaster Gate"/>
    <n v="101"/>
  </r>
  <r>
    <s v="Gummo"/>
    <s v="R"/>
    <s v="Comedy"/>
    <x v="14"/>
    <s v="November 24, 1997 (Australia)"/>
    <n v="6.7"/>
    <n v="33000"/>
    <s v="Harmony Korine"/>
    <s v="Harmony Korine"/>
    <s v="Nick Sutton"/>
    <s v="United States"/>
    <n v="1300000"/>
    <n v="116799"/>
    <s v="Fine Line Features"/>
    <n v="89"/>
  </r>
  <r>
    <s v="Half Baked"/>
    <s v="R"/>
    <s v="Comedy"/>
    <x v="17"/>
    <s v="January 16, 1998 (United States)"/>
    <n v="6.7"/>
    <n v="59000"/>
    <s v="Tamra Davis"/>
    <s v="Dave Chappelle"/>
    <s v="Dave Chappelle"/>
    <s v="United States"/>
    <n v="8000000"/>
    <n v="17460020"/>
    <s v="Robert Simonds Productions"/>
    <n v="82"/>
  </r>
  <r>
    <s v="Hamburger Hill"/>
    <s v="R"/>
    <s v="Action"/>
    <x v="3"/>
    <s v="August 28, 1987 (United States)"/>
    <n v="6.7"/>
    <n v="24000"/>
    <s v="John Irvin"/>
    <s v="James Carabatsos"/>
    <s v="Anthony Barrile"/>
    <s v="United States"/>
    <m/>
    <n v="13839404"/>
    <s v="RKO Pictures"/>
    <n v="110"/>
  </r>
  <r>
    <s v="Hamlet"/>
    <s v="PG"/>
    <s v="Drama"/>
    <x v="32"/>
    <s v="January 18, 1991 (United States)"/>
    <n v="6.7"/>
    <n v="22000"/>
    <s v="Franco Zeffirelli"/>
    <s v="William Shakespeare"/>
    <s v="Mel Gibson"/>
    <s v="United States"/>
    <m/>
    <n v="20710451"/>
    <s v="Icon Productions"/>
    <n v="135"/>
  </r>
  <r>
    <s v="Hardcore Henry"/>
    <s v="R"/>
    <s v="Action"/>
    <x v="39"/>
    <s v="April 8, 2016 (United States)"/>
    <n v="6.7"/>
    <n v="90000"/>
    <s v="Ilya Naishuller"/>
    <s v="Ilya Naishuller"/>
    <s v="Sharlto Copley"/>
    <s v="Russia"/>
    <n v="2000000"/>
    <n v="16810562"/>
    <s v="Bazelevs Production"/>
    <n v="96"/>
  </r>
  <r>
    <s v="Heart Like a Wheel"/>
    <s v="PG"/>
    <s v="Biography"/>
    <x v="19"/>
    <s v="April 1, 1983 (United States)"/>
    <n v="6.7"/>
    <n v="1300"/>
    <s v="Jonathan Kaplan"/>
    <s v="Ken Friedman"/>
    <s v="Bonnie Bedelia"/>
    <s v="United States"/>
    <m/>
    <n v="272278"/>
    <s v="Aurora"/>
    <n v="113"/>
  </r>
  <r>
    <s v="Hidalgo"/>
    <s v="PG-13"/>
    <s v="Action"/>
    <x v="1"/>
    <s v="March 5, 2004 (United States)"/>
    <n v="6.7"/>
    <n v="79000"/>
    <s v="Joe Johnston"/>
    <s v="John Fusco"/>
    <s v="Viggo Mortensen"/>
    <s v="United States"/>
    <n v="100000000"/>
    <n v="108040622"/>
    <s v="Touchstone Pictures"/>
    <n v="136"/>
  </r>
  <r>
    <s v="Hot Rod"/>
    <s v="PG-13"/>
    <s v="Comedy"/>
    <x v="6"/>
    <s v="August 3, 2007 (United States)"/>
    <n v="6.7"/>
    <n v="80000"/>
    <s v="Akiva Schaffer"/>
    <s v="Pam Brady"/>
    <s v="Andy Samberg"/>
    <s v="United States"/>
    <m/>
    <n v="14353654"/>
    <s v="Paramount Pictures"/>
    <n v="88"/>
  </r>
  <r>
    <s v="Hotel Transylvania 2"/>
    <s v="PG"/>
    <s v="Animation"/>
    <x v="39"/>
    <s v="September 25, 2015 (United States)"/>
    <n v="6.7"/>
    <n v="113000"/>
    <s v="Genndy Tartakovsky"/>
    <s v="Robert Smigel"/>
    <s v="Adam Sandler"/>
    <s v="United States"/>
    <n v="80000000"/>
    <n v="474800000"/>
    <s v="Columbia Pictures"/>
    <n v="89"/>
  </r>
  <r>
    <s v="House of Tolerance"/>
    <s v="Not Rated"/>
    <s v="Drama"/>
    <x v="24"/>
    <s v="November 25, 2011 (United States)"/>
    <n v="6.7"/>
    <n v="6500"/>
    <s v="Bertrand Bonello"/>
    <s v="Bertrand Bonello"/>
    <s v="NoÃ©mie Lvovsky"/>
    <s v="France"/>
    <m/>
    <n v="1389920"/>
    <s v="Les Films du Lendemain"/>
    <n v="122"/>
  </r>
  <r>
    <s v="Hysteria"/>
    <s v="R"/>
    <s v="Biography"/>
    <x v="24"/>
    <s v="December 14, 2011 (France)"/>
    <n v="6.7"/>
    <n v="31000"/>
    <s v="Tanya Wexler"/>
    <s v="Stephen Dyer"/>
    <s v="Maggie Gyllenhaal"/>
    <s v="United Kingdom"/>
    <m/>
    <m/>
    <s v="Informant Media"/>
    <n v="100"/>
  </r>
  <r>
    <s v="If I Stay"/>
    <s v="PG-13"/>
    <s v="Drama"/>
    <x v="20"/>
    <s v="August 22, 2014 (United States)"/>
    <n v="6.7"/>
    <n v="118000"/>
    <s v="R.J. Cutler"/>
    <s v="Shauna Cross"/>
    <s v="ChloÃ« Grace Moretz"/>
    <s v="United States"/>
    <n v="11000000"/>
    <n v="78274843"/>
    <s v="DiNovi Pictures"/>
    <n v="107"/>
  </r>
  <r>
    <s v="I'll See You in My Dreams"/>
    <s v="PG-13"/>
    <s v="Comedy"/>
    <x v="39"/>
    <s v="May 15, 2015 (United States)"/>
    <n v="6.7"/>
    <n v="7100"/>
    <s v="Brett Haley"/>
    <s v="Brett Haley"/>
    <s v="Blythe Danner"/>
    <s v="United States"/>
    <m/>
    <n v="7452512"/>
    <s v="Two Flints"/>
    <n v="92"/>
  </r>
  <r>
    <s v="In a World..."/>
    <s v="R"/>
    <s v="Comedy"/>
    <x v="33"/>
    <s v="September 13, 2013 (United Kingdom)"/>
    <n v="6.7"/>
    <n v="31000"/>
    <s v="Lake Bell"/>
    <s v="Lake Bell"/>
    <s v="Lake Bell"/>
    <s v="United States"/>
    <m/>
    <n v="3114953"/>
    <s v="3311 Productions"/>
    <n v="93"/>
  </r>
  <r>
    <s v="In Time"/>
    <s v="PG-13"/>
    <s v="Action"/>
    <x v="24"/>
    <s v="October 28, 2011 (United States)"/>
    <n v="6.7"/>
    <n v="379000"/>
    <s v="Andrew Niccol"/>
    <s v="Andrew Niccol"/>
    <s v="Justin Timberlake"/>
    <s v="United States"/>
    <n v="40000000"/>
    <n v="173930596"/>
    <s v="New Regency Productions"/>
    <n v="109"/>
  </r>
  <r>
    <s v="Inherent Vice"/>
    <s v="R"/>
    <s v="Comedy"/>
    <x v="20"/>
    <s v="January 9, 2015 (United States)"/>
    <n v="6.7"/>
    <n v="97000"/>
    <s v="Paul Thomas Anderson"/>
    <s v="Paul Thomas Anderson"/>
    <s v="Joaquin Phoenix"/>
    <s v="United States"/>
    <n v="20000000"/>
    <n v="14710975"/>
    <s v="Ghoulardi Film Company"/>
    <n v="148"/>
  </r>
  <r>
    <s v="Ironweed"/>
    <s v="R"/>
    <s v="Drama"/>
    <x v="3"/>
    <s v="February 12, 1988 (United States)"/>
    <n v="6.7"/>
    <n v="8600"/>
    <s v="Hector Babenco"/>
    <s v="William Kennedy"/>
    <s v="Jack Nicholson"/>
    <s v="United States"/>
    <n v="27000000"/>
    <n v="7393346"/>
    <s v="Home Box Office (HBO)"/>
    <n v="143"/>
  </r>
  <r>
    <s v="Jack &amp; Sarah"/>
    <s v="R"/>
    <s v="Comedy"/>
    <x v="40"/>
    <s v="March 22, 1996 (United States)"/>
    <n v="6.7"/>
    <n v="5100"/>
    <s v="Tim Sullivan"/>
    <s v="Tim Sullivan"/>
    <s v="Richard E. Grant"/>
    <s v="United Kingdom"/>
    <m/>
    <n v="218626"/>
    <s v="British Screen Productions"/>
    <n v="110"/>
  </r>
  <r>
    <s v="Jackie"/>
    <s v="R"/>
    <s v="Biography"/>
    <x v="30"/>
    <s v="December 2, 2016 (United States)"/>
    <n v="6.7"/>
    <n v="75000"/>
    <s v="Pablo LarraÃ­n"/>
    <s v="Noah Oppenheim"/>
    <s v="Natalie Portman"/>
    <s v="United States"/>
    <n v="9000000"/>
    <n v="29777777"/>
    <s v="Fox Searchlight Pictures"/>
    <n v="100"/>
  </r>
  <r>
    <s v="James and the Giant Peach"/>
    <s v="PG"/>
    <s v="Animation"/>
    <x v="10"/>
    <s v="April 12, 1996 (United States)"/>
    <n v="6.7"/>
    <n v="62000"/>
    <s v="Henry Selick"/>
    <s v="Roald Dahl"/>
    <s v="Paul Terry"/>
    <s v="United Kingdom"/>
    <n v="38000000"/>
    <n v="28946127"/>
    <s v="Walt Disney Pictures"/>
    <n v="79"/>
  </r>
  <r>
    <s v="Joe the King"/>
    <s v="R"/>
    <s v="Crime"/>
    <x v="11"/>
    <s v="January 22, 1999 (United States)"/>
    <n v="6.7"/>
    <n v="2600"/>
    <s v="Frank Whaley"/>
    <s v="Frank Whaley"/>
    <s v="Noah Fleiss"/>
    <s v="United States"/>
    <m/>
    <n v="60279"/>
    <s v="49th Parallel Productions"/>
    <n v="93"/>
  </r>
  <r>
    <s v="Journey's End"/>
    <s v="R"/>
    <s v="Drama"/>
    <x v="27"/>
    <s v="February 2, 2018 (United Kingdom)"/>
    <n v="6.7"/>
    <n v="8500"/>
    <s v="Saul Dibb"/>
    <s v="Simon Reade"/>
    <s v="Paul Bettany"/>
    <s v="United Kingdom"/>
    <m/>
    <n v="970809"/>
    <s v="Fluidity Films"/>
    <n v="107"/>
  </r>
  <r>
    <s v="Ju-on: The Grudge"/>
    <s v="R"/>
    <s v="Horror"/>
    <x v="23"/>
    <s v="January 25, 2003 (Japan)"/>
    <n v="6.7"/>
    <n v="42000"/>
    <s v="Takashi Shimizu"/>
    <s v="Takashi Shimizu"/>
    <s v="Megumi Okina"/>
    <s v="Japan"/>
    <n v="3500000"/>
    <n v="3657876"/>
    <s v="Pioneer LDC"/>
    <n v="92"/>
  </r>
  <r>
    <s v="Just Like Heaven"/>
    <s v="PG-13"/>
    <s v="Comedy"/>
    <x v="4"/>
    <s v="September 16, 2005 (United States)"/>
    <n v="6.7"/>
    <n v="101000"/>
    <s v="Mark Waters"/>
    <s v="Peter Tolan"/>
    <s v="Reese Witherspoon"/>
    <s v="United States"/>
    <n v="58000000"/>
    <n v="102854431"/>
    <s v="Dreamworks Pictures"/>
    <n v="95"/>
  </r>
  <r>
    <s v="K-19: The Widowmaker"/>
    <s v="PG-13"/>
    <s v="Drama"/>
    <x v="23"/>
    <s v="July 19, 2002 (United States)"/>
    <n v="6.7"/>
    <n v="61000"/>
    <s v="Kathryn Bigelow"/>
    <s v="Louis Nowra"/>
    <s v="Harrison Ford"/>
    <s v="United Kingdom"/>
    <n v="100000000"/>
    <n v="65716126"/>
    <s v="First Light Production"/>
    <n v="138"/>
  </r>
  <r>
    <s v="Kalifornia"/>
    <s v="R"/>
    <s v="Crime"/>
    <x v="34"/>
    <s v="September 3, 1993 (United States)"/>
    <n v="6.7"/>
    <n v="52000"/>
    <s v="Dominic Sena"/>
    <s v="Stephen Levy"/>
    <s v="Brad Pitt"/>
    <s v="United States"/>
    <n v="9000000"/>
    <n v="2395231"/>
    <s v="PolyGram Filmed Entertainment"/>
    <n v="117"/>
  </r>
  <r>
    <s v="Killer Joe"/>
    <s v="Unrated"/>
    <s v="Crime"/>
    <x v="24"/>
    <s v="June 29, 2012 (United Kingdom)"/>
    <n v="6.7"/>
    <n v="75000"/>
    <s v="William Friedkin"/>
    <s v="Tracy Letts"/>
    <s v="Matthew McConaughey"/>
    <s v="United States"/>
    <n v="11000000"/>
    <n v="4633668"/>
    <s v="Voltage Pictures"/>
    <n v="102"/>
  </r>
  <r>
    <s v="King Arthur: Legend of the Sword"/>
    <s v="PG-13"/>
    <s v="Action"/>
    <x v="27"/>
    <s v="May 12, 2017 (United States)"/>
    <n v="6.7"/>
    <n v="200000"/>
    <s v="Guy Ritchie"/>
    <s v="Joby Harold"/>
    <s v="Charlie Hunnam"/>
    <s v="United Kingdom"/>
    <n v="175000000"/>
    <n v="148675066"/>
    <s v="Warner Bros."/>
    <n v="126"/>
  </r>
  <r>
    <s v="Kingsman: The Golden Circle"/>
    <s v="R"/>
    <s v="Action"/>
    <x v="27"/>
    <s v="September 22, 2017 (United States)"/>
    <n v="6.7"/>
    <n v="286000"/>
    <s v="Matthew Vaughn"/>
    <s v="Jane Goldman"/>
    <s v="Taron Egerton"/>
    <s v="United Kingdom"/>
    <n v="104000000"/>
    <n v="410902662"/>
    <s v="Twentieth Century Fox"/>
    <n v="141"/>
  </r>
  <r>
    <s v="L.A. Story"/>
    <s v="PG-13"/>
    <s v="Comedy"/>
    <x v="16"/>
    <s v="February 8, 1991 (United States)"/>
    <n v="6.7"/>
    <n v="30000"/>
    <s v="Mick Jackson"/>
    <s v="Steve Martin"/>
    <s v="Steve Martin"/>
    <s v="United States"/>
    <m/>
    <n v="28862081"/>
    <s v="Carolco Pictures"/>
    <n v="95"/>
  </r>
  <r>
    <s v="Lady in White"/>
    <s v="PG-13"/>
    <s v="Fantasy"/>
    <x v="28"/>
    <s v="April 22, 1988 (United States)"/>
    <n v="6.7"/>
    <n v="6400"/>
    <s v="Frank LaLoggia"/>
    <s v="Frank LaLoggia"/>
    <s v="Lukas Haas"/>
    <s v="United States"/>
    <n v="4700000"/>
    <n v="1705139"/>
    <s v="New Sky Communications Inc."/>
    <n v="113"/>
  </r>
  <r>
    <s v="Leap"/>
    <m/>
    <s v="Drama"/>
    <x v="22"/>
    <s v="September 25, 2020 (United States)"/>
    <n v="6.7"/>
    <n v="903"/>
    <s v="Peter Ho-Sun Chan"/>
    <s v="Ji Zhang"/>
    <s v="Gong Li"/>
    <s v="China"/>
    <m/>
    <n v="25818882"/>
    <m/>
    <n v="135"/>
  </r>
  <r>
    <s v="Lethal Weapon 3"/>
    <s v="R"/>
    <s v="Action"/>
    <x v="35"/>
    <s v="May 15, 1992 (United States)"/>
    <n v="6.7"/>
    <n v="160000"/>
    <s v="Richard Donner"/>
    <s v="Jeffrey Boam"/>
    <s v="Mel Gibson"/>
    <s v="United States"/>
    <n v="35000000"/>
    <n v="321731527"/>
    <s v="Warner Bros."/>
    <n v="118"/>
  </r>
  <r>
    <s v="Liberal Arts"/>
    <s v="PG-13"/>
    <s v="Comedy"/>
    <x v="36"/>
    <s v="October 5, 2012 (United Kingdom)"/>
    <n v="6.7"/>
    <n v="37000"/>
    <s v="Josh Radnor"/>
    <s v="Josh Radnor"/>
    <s v="Josh Radnor"/>
    <s v="United States"/>
    <n v="2000000"/>
    <n v="1150681"/>
    <s v="BCDF Pictures"/>
    <n v="97"/>
  </r>
  <r>
    <s v="Like Crazy"/>
    <s v="PG-13"/>
    <s v="Drama"/>
    <x v="24"/>
    <s v="January 27, 2012 (United Kingdom)"/>
    <n v="6.7"/>
    <n v="60000"/>
    <s v="Drake Doremus"/>
    <s v="Drake Doremus"/>
    <s v="Felicity Jones"/>
    <s v="United States"/>
    <n v="250000"/>
    <n v="3852409"/>
    <s v="Paramount Vantage"/>
    <n v="86"/>
  </r>
  <r>
    <s v="Little Odessa"/>
    <s v="R"/>
    <s v="Crime"/>
    <x v="13"/>
    <s v="May 19, 1995 (United States)"/>
    <n v="6.7"/>
    <n v="7600"/>
    <s v="James Gray"/>
    <s v="James Gray"/>
    <s v="Tim Roth"/>
    <s v="United States"/>
    <n v="2300000"/>
    <n v="1095885"/>
    <s v="Fine Line Features"/>
    <n v="98"/>
  </r>
  <r>
    <s v="Love &amp; Other Drugs"/>
    <s v="R"/>
    <s v="Comedy"/>
    <x v="29"/>
    <s v="November 24, 2010 (United States)"/>
    <n v="6.7"/>
    <n v="186000"/>
    <s v="Edward Zwick"/>
    <s v="Charles Randolph"/>
    <s v="Jake Gyllenhaal"/>
    <s v="United States"/>
    <n v="30000000"/>
    <n v="102820008"/>
    <s v="Fox 2000 Pictures"/>
    <n v="112"/>
  </r>
  <r>
    <s v="Luce"/>
    <s v="R"/>
    <s v="Drama"/>
    <x v="5"/>
    <s v="August 23, 2019 (United States)"/>
    <n v="6.7"/>
    <n v="11000"/>
    <s v="Julius Onah"/>
    <s v="J.C. Lee"/>
    <s v="Naomi Watts"/>
    <s v="United States"/>
    <m/>
    <n v="2268204"/>
    <s v="Dream Factory Group"/>
    <n v="109"/>
  </r>
  <r>
    <s v="Mantis Fist Fighter"/>
    <m/>
    <s v="Action"/>
    <x v="37"/>
    <s v="July 9, 1982 (United States)"/>
    <n v="6.7"/>
    <n v="230"/>
    <s v="Wing-Cho Yip"/>
    <s v="Hsin-Yi Chang"/>
    <s v="Ka-Yan Leung"/>
    <s v="Hong Kong"/>
    <m/>
    <m/>
    <s v="East Asia Film Company"/>
    <n v="89"/>
  </r>
  <r>
    <s v="Marie"/>
    <s v="PG-13"/>
    <s v="Biography"/>
    <x v="38"/>
    <s v="September 27, 1985 (United States)"/>
    <n v="6.7"/>
    <n v="861"/>
    <s v="Roger Donaldson"/>
    <s v="Peter Maas"/>
    <s v="Sissy Spacek"/>
    <s v="United States"/>
    <m/>
    <n v="2507995"/>
    <s v="Dino De Laurentiis Company"/>
    <n v="112"/>
  </r>
  <r>
    <s v="Marrowbone"/>
    <s v="R"/>
    <s v="Drama"/>
    <x v="27"/>
    <s v="April 13, 2018 (United States)"/>
    <n v="6.7"/>
    <n v="28000"/>
    <s v="Sergio G. SÃ¡nchez"/>
    <s v="Sergio G. SÃ¡nchez"/>
    <s v="George MacKay"/>
    <s v="Spain"/>
    <m/>
    <n v="12294931"/>
    <s v="Lionsgate"/>
    <n v="110"/>
  </r>
  <r>
    <s v="Marvin's Room"/>
    <s v="PG-13"/>
    <s v="Drama"/>
    <x v="10"/>
    <s v="February 28, 1997 (United States)"/>
    <n v="6.7"/>
    <n v="26000"/>
    <s v="Jerry Zaks"/>
    <s v="Scott McPherson"/>
    <s v="Meryl Streep"/>
    <s v="United States"/>
    <n v="23000000"/>
    <n v="12803305"/>
    <s v="Scott Rudin Productions"/>
    <n v="98"/>
  </r>
  <r>
    <s v="Mary Poppins Returns"/>
    <s v="PG"/>
    <s v="Comedy"/>
    <x v="26"/>
    <s v="December 19, 2018 (United States)"/>
    <n v="6.7"/>
    <n v="80000"/>
    <s v="Rob Marshall"/>
    <s v="P.L. Travers"/>
    <s v="Emily Blunt"/>
    <s v="United States"/>
    <n v="130000000"/>
    <n v="349546142"/>
    <s v="Lucamar Productions"/>
    <n v="130"/>
  </r>
  <r>
    <s v="Men &amp; Chicken"/>
    <s v="Not Rated"/>
    <s v="Comedy"/>
    <x v="39"/>
    <s v="February 5, 2015 (Denmark)"/>
    <n v="6.7"/>
    <n v="11000"/>
    <s v="Anders Thomas Jensen"/>
    <s v="Anders Thomas Jensen"/>
    <s v="David Dencik"/>
    <s v="Denmark"/>
    <m/>
    <n v="4765472"/>
    <s v="M&amp;M Productions"/>
    <n v="104"/>
  </r>
  <r>
    <s v="Men Don't Leave"/>
    <s v="PG-13"/>
    <s v="Comedy"/>
    <x v="32"/>
    <s v="February 23, 1990 (United States)"/>
    <n v="6.7"/>
    <n v="2400"/>
    <s v="Paul Brickman"/>
    <s v="Barbara Benedek"/>
    <s v="Jessica Lange"/>
    <s v="United States"/>
    <m/>
    <n v="6070725"/>
    <s v="The Geffen Company"/>
    <n v="115"/>
  </r>
  <r>
    <s v="Men, Women &amp; Children"/>
    <s v="R"/>
    <s v="Comedy"/>
    <x v="20"/>
    <s v="October 17, 2014 (United States)"/>
    <n v="6.7"/>
    <n v="31000"/>
    <s v="Jason Reitman"/>
    <s v="Chad Kultgen"/>
    <s v="Kaitlyn Dever"/>
    <s v="United States"/>
    <n v="16000000"/>
    <n v="1705908"/>
    <s v="Paramount Pictures"/>
    <n v="119"/>
  </r>
  <r>
    <s v="Mermaids"/>
    <s v="PG-13"/>
    <s v="Comedy"/>
    <x v="32"/>
    <s v="December 14, 1990 (United States)"/>
    <n v="6.7"/>
    <n v="30000"/>
    <s v="Richard Benjamin"/>
    <s v="Patty Dann"/>
    <s v="Cher"/>
    <s v="United States"/>
    <n v="20000000"/>
    <n v="35419397"/>
    <s v="Orion Pictures"/>
    <n v="110"/>
  </r>
  <r>
    <s v="Miss Peregrine's Home for Peculiar Children"/>
    <s v="PG-13"/>
    <s v="Adventure"/>
    <x v="30"/>
    <s v="September 30, 2016 (United States)"/>
    <n v="6.7"/>
    <n v="160000"/>
    <s v="Tim Burton"/>
    <s v="Ransom Riggs"/>
    <s v="Eva Green"/>
    <s v="United States"/>
    <n v="110000000"/>
    <n v="296482446"/>
    <s v="Twentieth Century Fox"/>
    <n v="127"/>
  </r>
  <r>
    <s v="Missing Link"/>
    <s v="PG"/>
    <s v="Animation"/>
    <x v="5"/>
    <s v="April 12, 2019 (United States)"/>
    <n v="6.7"/>
    <n v="23000"/>
    <s v="Chris Butler"/>
    <s v="Chris Butler"/>
    <s v="Hugh Jackman"/>
    <s v="Canada"/>
    <n v="100000000"/>
    <n v="26565710"/>
    <s v="Annapurna Pictures"/>
    <n v="93"/>
  </r>
  <r>
    <s v="Mississippi Masala"/>
    <s v="R"/>
    <s v="Drama"/>
    <x v="16"/>
    <s v="February 5, 1992 (United States)"/>
    <n v="6.7"/>
    <n v="4800"/>
    <s v="Mira Nair"/>
    <s v="Sooni Taraporevala"/>
    <s v="Denzel Washington"/>
    <s v="United States"/>
    <m/>
    <n v="7308786"/>
    <s v="Black River Productions"/>
    <n v="118"/>
  </r>
  <r>
    <s v="Mommie Dearest"/>
    <s v="R"/>
    <s v="Biography"/>
    <x v="12"/>
    <s v="September 25, 1981 (United States)"/>
    <n v="6.7"/>
    <n v="15000"/>
    <s v="Frank Perry"/>
    <s v="Christina Crawford"/>
    <s v="Faye Dunaway"/>
    <s v="United States"/>
    <n v="5000000"/>
    <n v="19032261"/>
    <s v="Paramount Pictures"/>
    <n v="129"/>
  </r>
  <r>
    <s v="My Summer of Love"/>
    <s v="R"/>
    <s v="Drama"/>
    <x v="1"/>
    <s v="July 1, 2005 (United States)"/>
    <n v="6.7"/>
    <n v="20000"/>
    <s v="Pawel Pawlikowski"/>
    <s v="Helen Cross"/>
    <s v="Natalie Press"/>
    <s v="United Kingdom"/>
    <m/>
    <n v="2766976"/>
    <s v="Apocalypso Pictures"/>
    <n v="86"/>
  </r>
  <r>
    <s v="Mystery, Alaska"/>
    <s v="R"/>
    <s v="Comedy"/>
    <x v="11"/>
    <s v="October 1, 1999 (United States)"/>
    <n v="6.7"/>
    <n v="26000"/>
    <s v="Jay Roach"/>
    <s v="David E. Kelley"/>
    <s v="Russell Crowe"/>
    <s v="Canada"/>
    <n v="28000000"/>
    <n v="8891623"/>
    <s v="Baldwin/Cohen Productions"/>
    <n v="119"/>
  </r>
  <r>
    <s v="New Jack City"/>
    <s v="R"/>
    <s v="Action"/>
    <x v="16"/>
    <s v="March 8, 1991 (United States)"/>
    <n v="6.7"/>
    <n v="33000"/>
    <s v="Mario Van Peebles"/>
    <s v="Thomas Lee Wright"/>
    <s v="Wesley Snipes"/>
    <s v="United States"/>
    <n v="8000000"/>
    <n v="47624353"/>
    <s v="Warner Bros."/>
    <n v="97"/>
  </r>
  <r>
    <s v="New Jersey Drive"/>
    <s v="R"/>
    <s v="Crime"/>
    <x v="40"/>
    <s v="April 19, 1995 (United States)"/>
    <n v="6.7"/>
    <n v="2900"/>
    <s v="Nick Gomez"/>
    <s v="Nick Gomez"/>
    <s v="Shar-Ron Corley"/>
    <s v="United States"/>
    <n v="5000000"/>
    <n v="3565508"/>
    <s v="40 Acres &amp; A Mule Filmworks"/>
    <n v="98"/>
  </r>
  <r>
    <s v="Nothing to Lose"/>
    <s v="R"/>
    <s v="Action"/>
    <x v="14"/>
    <s v="July 18, 1997 (United States)"/>
    <n v="6.7"/>
    <n v="45000"/>
    <s v="Steve Oedekerk"/>
    <s v="Steve Oedekerk"/>
    <s v="Martin Lawrence"/>
    <s v="United States"/>
    <n v="25000000"/>
    <n v="44480039"/>
    <s v="O Entertainment"/>
    <n v="98"/>
  </r>
  <r>
    <s v="Notorious"/>
    <s v="R"/>
    <s v="Biography"/>
    <x v="9"/>
    <s v="January 16, 2009 (United States)"/>
    <n v="6.7"/>
    <n v="42000"/>
    <s v="George Tillman Jr."/>
    <s v="Reggie Rock Bythewood"/>
    <s v="Jamal Woolard"/>
    <s v="United States"/>
    <n v="20000000"/>
    <n v="44420167"/>
    <s v="Fox Searchlight Pictures"/>
    <n v="122"/>
  </r>
  <r>
    <s v="Nymphomaniac: Vol. II"/>
    <s v="Not Rated"/>
    <s v="Drama"/>
    <x v="33"/>
    <s v="March 20, 2014 (United States)"/>
    <n v="6.7"/>
    <n v="88000"/>
    <s v="Lars von Trier"/>
    <s v="Lars von Trier"/>
    <s v="Charlotte Gainsbourg"/>
    <s v="Denmark"/>
    <m/>
    <n v="4934725"/>
    <s v="Zentropa Entertainments"/>
    <n v="124"/>
  </r>
  <r>
    <s v="Oliver &amp; Company"/>
    <s v="G"/>
    <s v="Animation"/>
    <x v="28"/>
    <s v="November 18, 1988 (United States)"/>
    <n v="6.7"/>
    <n v="45000"/>
    <s v="George Scribner"/>
    <s v="Jim Cox"/>
    <s v="Joey Lawrence"/>
    <s v="United States"/>
    <n v="31000000"/>
    <n v="74151346"/>
    <s v="Walt Disney Animation Studios"/>
    <n v="74"/>
  </r>
  <r>
    <s v="Om Shanti Om"/>
    <s v="Not Rated"/>
    <s v="Action"/>
    <x v="6"/>
    <s v="November 9, 2007 (India)"/>
    <n v="6.7"/>
    <n v="40000"/>
    <s v="Farah Khan"/>
    <s v="Farah Khan"/>
    <s v="Shah Rukh Khan"/>
    <s v="India"/>
    <m/>
    <n v="39997274"/>
    <s v="Films &amp; Casting Temple Pvt. Ltd. Sydney"/>
    <n v="162"/>
  </r>
  <r>
    <s v="One Eight Seven"/>
    <s v="R"/>
    <s v="Drama"/>
    <x v="14"/>
    <s v="July 30, 1997 (United States)"/>
    <n v="6.7"/>
    <n v="23000"/>
    <s v="Kevin Reynolds"/>
    <s v="Scott Yagemann"/>
    <s v="Samuel L. Jackson"/>
    <s v="United States"/>
    <n v="20000000"/>
    <n v="5727130"/>
    <s v="Icon Entertainment International"/>
    <n v="119"/>
  </r>
  <r>
    <s v="Over the Hedge"/>
    <s v="PG"/>
    <s v="Animation"/>
    <x v="15"/>
    <s v="May 19, 2006 (United States)"/>
    <n v="6.7"/>
    <n v="164000"/>
    <s v="Tim Johnson"/>
    <s v="Len Blum"/>
    <s v="Bruce Willis"/>
    <s v="United States"/>
    <n v="80000000"/>
    <n v="339795890"/>
    <s v="DreamWorks Animation"/>
    <n v="83"/>
  </r>
  <r>
    <s v="Palindromes"/>
    <s v="Not Rated"/>
    <s v="Comedy"/>
    <x v="1"/>
    <s v="January 21, 2005 (Sweden)"/>
    <n v="6.7"/>
    <n v="12000"/>
    <s v="Todd Solondz"/>
    <s v="Todd Solondz"/>
    <s v="Jennifer Jason Leigh"/>
    <s v="United States"/>
    <m/>
    <n v="809686"/>
    <s v="Extra Large Pictures"/>
    <n v="100"/>
  </r>
  <r>
    <s v="Pandorum"/>
    <s v="R"/>
    <s v="Action"/>
    <x v="9"/>
    <s v="September 25, 2009 (United States)"/>
    <n v="6.7"/>
    <n v="146000"/>
    <s v="Christian Alvart"/>
    <s v="Travis Milloy"/>
    <s v="Dennis Quaid"/>
    <s v="Germany"/>
    <n v="33000000"/>
    <n v="20648328"/>
    <s v="Constantin Film"/>
    <n v="108"/>
  </r>
  <r>
    <s v="Paperhouse"/>
    <s v="PG-13"/>
    <s v="Drama"/>
    <x v="28"/>
    <s v="February 17, 1989 (United States)"/>
    <n v="6.7"/>
    <n v="5500"/>
    <s v="Bernard Rose"/>
    <s v="Catherine Storr"/>
    <s v="Charlotte Burke"/>
    <s v="United Kingdom"/>
    <m/>
    <n v="241278"/>
    <s v="Working Title Films"/>
    <n v="92"/>
  </r>
  <r>
    <s v="Paradise"/>
    <s v="PG-13"/>
    <s v="Drama"/>
    <x v="16"/>
    <s v="October 4, 1991 (United States)"/>
    <n v="6.7"/>
    <n v="2700"/>
    <s v="Mary Agnes Donoghue"/>
    <s v="Mary Agnes Donoghue"/>
    <s v="Melanie Griffith"/>
    <s v="United States"/>
    <m/>
    <n v="18634643"/>
    <s v="Grand Highway Productions"/>
    <n v="111"/>
  </r>
  <r>
    <s v="Penelope"/>
    <s v="PG"/>
    <s v="Comedy"/>
    <x v="15"/>
    <s v="February 29, 2008 (United States)"/>
    <n v="6.7"/>
    <n v="61000"/>
    <s v="Mark Palansky"/>
    <s v="Leslie Caveny"/>
    <s v="Christina Ricci"/>
    <s v="United Kingdom"/>
    <n v="15000000"/>
    <n v="21156270"/>
    <s v="Summit Entertainment"/>
    <n v="104"/>
  </r>
  <r>
    <s v="Penguins of Madagascar"/>
    <s v="PG"/>
    <s v="Animation"/>
    <x v="20"/>
    <s v="November 26, 2014 (United States)"/>
    <n v="6.7"/>
    <n v="83000"/>
    <s v="Eric Darnell"/>
    <s v="Michael Colton"/>
    <s v="Tom McGrath"/>
    <s v="United States"/>
    <n v="132000000"/>
    <n v="373515621"/>
    <s v="DreamWorks Animation"/>
    <n v="92"/>
  </r>
  <r>
    <s v="Pete's Dragon"/>
    <s v="PG"/>
    <s v="Action"/>
    <x v="30"/>
    <s v="August 12, 2016 (United States)"/>
    <n v="6.7"/>
    <n v="55000"/>
    <s v="David Lowery"/>
    <s v="David Lowery"/>
    <s v="Bryce Dallas Howard"/>
    <s v="United States"/>
    <n v="65000000"/>
    <n v="143695338"/>
    <s v="Walt Disney Pictures"/>
    <n v="102"/>
  </r>
  <r>
    <s v="Pocahontas"/>
    <s v="G"/>
    <s v="Animation"/>
    <x v="40"/>
    <s v="June 23, 1995 (United States)"/>
    <n v="6.7"/>
    <n v="175000"/>
    <s v="Mike Gabriel"/>
    <s v="Carl Binder"/>
    <s v="Mel Gibson"/>
    <s v="United States"/>
    <n v="55000000"/>
    <n v="346079773"/>
    <s v="Walt Disney Pictures"/>
    <n v="81"/>
  </r>
  <r>
    <s v="Police Academy"/>
    <s v="R"/>
    <s v="Comedy"/>
    <x v="18"/>
    <s v="March 23, 1984 (United States)"/>
    <n v="6.7"/>
    <n v="118000"/>
    <s v="Hugh Wilson"/>
    <s v="Neal Israel"/>
    <s v="Steve Guttenberg"/>
    <s v="United States"/>
    <n v="4500000"/>
    <n v="81198894"/>
    <s v="The Ladd Company"/>
    <n v="96"/>
  </r>
  <r>
    <s v="Popstar: Never Stop Never Stopping"/>
    <s v="R"/>
    <s v="Comedy"/>
    <x v="30"/>
    <s v="June 3, 2016 (United States)"/>
    <n v="6.7"/>
    <n v="57000"/>
    <s v="Akiva Schaffer"/>
    <s v="Andy Samberg"/>
    <s v="Andy Samberg"/>
    <s v="United States"/>
    <n v="20000000"/>
    <n v="9680029"/>
    <s v="Universal Pictures"/>
    <n v="87"/>
  </r>
  <r>
    <s v="Postcards from the Edge"/>
    <s v="R"/>
    <s v="Comedy"/>
    <x v="32"/>
    <s v="September 14, 1990 (United States)"/>
    <n v="6.7"/>
    <n v="16000"/>
    <s v="Mike Nichols"/>
    <s v="Carrie Fisher"/>
    <s v="Meryl Streep"/>
    <s v="United States"/>
    <n v="22000000"/>
    <n v="39071603"/>
    <s v="Columbia Pictures"/>
    <n v="101"/>
  </r>
  <r>
    <s v="Primary Colors"/>
    <s v="R"/>
    <s v="Comedy"/>
    <x v="17"/>
    <s v="March 20, 1998 (United States)"/>
    <n v="6.7"/>
    <n v="28000"/>
    <s v="Mike Nichols"/>
    <s v="Joe Klein"/>
    <s v="John Travolta"/>
    <s v="United Kingdom"/>
    <n v="65000000"/>
    <n v="52090187"/>
    <s v="Award Entertainment"/>
    <n v="143"/>
  </r>
  <r>
    <s v="Prince of Darkness"/>
    <s v="R"/>
    <s v="Horror"/>
    <x v="3"/>
    <s v="October 23, 1987 (United States)"/>
    <n v="6.7"/>
    <n v="39000"/>
    <s v="John Carpenter"/>
    <s v="John Carpenter"/>
    <s v="Donald Pleasence"/>
    <s v="United States"/>
    <n v="3000000"/>
    <n v="14182492"/>
    <s v="Alive Films"/>
    <n v="102"/>
  </r>
  <r>
    <s v="Prizzi's Honor"/>
    <s v="R"/>
    <s v="Comedy"/>
    <x v="38"/>
    <s v="June 14, 1985 (United States)"/>
    <n v="6.7"/>
    <n v="23000"/>
    <s v="John Huston"/>
    <s v="Richard Condon"/>
    <s v="Jack Nicholson"/>
    <s v="United States"/>
    <m/>
    <n v="26657534"/>
    <s v="ABC Motion Pictures"/>
    <n v="130"/>
  </r>
  <r>
    <s v="Proof"/>
    <s v="PG-13"/>
    <s v="Drama"/>
    <x v="4"/>
    <s v="October 7, 2005 (United States)"/>
    <n v="6.7"/>
    <n v="44000"/>
    <s v="John Madden"/>
    <s v="David Auburn"/>
    <s v="Gwyneth Paltrow"/>
    <s v="United States"/>
    <n v="20000000"/>
    <n v="14189860"/>
    <s v="Miramax"/>
    <n v="100"/>
  </r>
  <r>
    <s v="Rachel Getting Married"/>
    <s v="R"/>
    <s v="Drama"/>
    <x v="0"/>
    <s v="October 31, 2008 (Spain)"/>
    <n v="6.7"/>
    <n v="48000"/>
    <s v="Jonathan Demme"/>
    <s v="Jenny Lumet"/>
    <s v="Anne Hathaway"/>
    <s v="United States"/>
    <m/>
    <n v="16937968"/>
    <s v="Armian Pictures"/>
    <n v="113"/>
  </r>
  <r>
    <s v="Racing with the Moon"/>
    <s v="PG"/>
    <s v="Comedy"/>
    <x v="18"/>
    <s v="March 23, 1984 (United States)"/>
    <n v="6.7"/>
    <n v="4200"/>
    <s v="Richard Benjamin"/>
    <s v="Steve Kloves"/>
    <s v="Sean Penn"/>
    <s v="United States"/>
    <n v="6500000"/>
    <n v="6045647"/>
    <s v="Jaffe-Lansing"/>
    <n v="108"/>
  </r>
  <r>
    <s v="Ransom"/>
    <s v="R"/>
    <s v="Action"/>
    <x v="10"/>
    <s v="November 8, 1996 (United States)"/>
    <n v="6.7"/>
    <n v="121000"/>
    <s v="Ron Howard"/>
    <s v="Cyril Hume"/>
    <s v="Mel Gibson"/>
    <s v="United States"/>
    <n v="80000000"/>
    <n v="309492681"/>
    <s v="Touchstone Pictures"/>
    <n v="121"/>
  </r>
  <r>
    <s v="Redbelt"/>
    <s v="R"/>
    <s v="Drama"/>
    <x v="0"/>
    <s v="May 9, 2008 (United States)"/>
    <n v="6.7"/>
    <n v="21000"/>
    <s v="David Mamet"/>
    <s v="David Mamet"/>
    <s v="Chiwetel Ejiofor"/>
    <s v="United States"/>
    <n v="7000000"/>
    <n v="2674090"/>
    <s v="Sony Pictures Classics"/>
    <n v="99"/>
  </r>
  <r>
    <s v="Regarding Henry"/>
    <s v="PG-13"/>
    <s v="Drama"/>
    <x v="16"/>
    <s v="July 10, 1991 (United States)"/>
    <n v="6.7"/>
    <n v="30000"/>
    <s v="Mike Nichols"/>
    <s v="J.J. Abrams"/>
    <s v="Harrison Ford"/>
    <s v="United States"/>
    <n v="25000000"/>
    <n v="43001500"/>
    <s v="Paramount Pictures"/>
    <n v="108"/>
  </r>
  <r>
    <s v="Reservation Road"/>
    <s v="R"/>
    <s v="Crime"/>
    <x v="6"/>
    <s v="June 19, 2008 (Germany)"/>
    <n v="6.7"/>
    <n v="23000"/>
    <s v="Terry George"/>
    <s v="John Burnham Schwartz"/>
    <s v="Joaquin Phoenix"/>
    <s v="United States"/>
    <n v="11000000"/>
    <n v="1783226"/>
    <s v="Focus Features"/>
    <n v="102"/>
  </r>
  <r>
    <s v="Resident Evil"/>
    <s v="R"/>
    <s v="Action"/>
    <x v="23"/>
    <s v="March 15, 2002 (United States)"/>
    <n v="6.7"/>
    <n v="254000"/>
    <s v="Paul W.S. Anderson"/>
    <s v="Paul W.S. Anderson"/>
    <s v="Milla Jovovich"/>
    <s v="United Kingdom"/>
    <n v="33000000"/>
    <n v="102984862"/>
    <s v="Constantin Film"/>
    <n v="100"/>
  </r>
  <r>
    <s v="Ride with the Devil"/>
    <s v="R"/>
    <s v="Drama"/>
    <x v="11"/>
    <s v="November 5, 1999 (United Kingdom)"/>
    <n v="6.7"/>
    <n v="13000"/>
    <s v="Ang Lee"/>
    <s v="Daniel Woodrell"/>
    <s v="Tobey Maguire"/>
    <s v="United States"/>
    <n v="38000000"/>
    <n v="635096"/>
    <s v="Universal Pictures"/>
    <n v="138"/>
  </r>
  <r>
    <s v="Robin Hood: Men in Tights"/>
    <s v="PG-13"/>
    <s v="Adventure"/>
    <x v="34"/>
    <s v="July 28, 1993 (United States)"/>
    <n v="6.7"/>
    <n v="119000"/>
    <s v="Mel Brooks"/>
    <s v="J.D. Shapiro"/>
    <s v="Cary Elwes"/>
    <s v="France"/>
    <n v="20000000"/>
    <n v="35739755"/>
    <s v="Brooksfilms"/>
    <n v="104"/>
  </r>
  <r>
    <s v="Romeo + Juliet"/>
    <s v="PG-13"/>
    <s v="Drama"/>
    <x v="10"/>
    <s v="November 1, 1996 (United States)"/>
    <n v="6.7"/>
    <n v="216000"/>
    <s v="Baz Luhrmann"/>
    <s v="William Shakespeare"/>
    <s v="Leonardo DiCaprio"/>
    <s v="United States"/>
    <n v="14500000"/>
    <n v="147554998"/>
    <s v="Bazmark Films"/>
    <n v="120"/>
  </r>
  <r>
    <s v="Running Brave"/>
    <s v="PG"/>
    <s v="Biography"/>
    <x v="19"/>
    <s v="November 4, 1983 (United States)"/>
    <n v="6.7"/>
    <n v="659"/>
    <s v="Donald Shebib"/>
    <s v="Henry Bean"/>
    <s v="Robby Benson"/>
    <s v="Canada"/>
    <n v="8000000"/>
    <n v="3000000"/>
    <s v="Englander Productions"/>
    <n v="106"/>
  </r>
  <r>
    <s v="Safe Haven"/>
    <s v="PG-13"/>
    <s v="Drama"/>
    <x v="33"/>
    <s v="February 14, 2013 (United States)"/>
    <n v="6.7"/>
    <n v="106000"/>
    <s v="Lasse HallstrÃ¶m"/>
    <s v="Dana Stevens"/>
    <s v="Julianne Hough"/>
    <s v="United States"/>
    <n v="28000000"/>
    <n v="97594140"/>
    <s v="Relativity Media"/>
    <n v="115"/>
  </r>
  <r>
    <s v="Safe House"/>
    <s v="R"/>
    <s v="Action"/>
    <x v="36"/>
    <s v="February 10, 2012 (United States)"/>
    <n v="6.7"/>
    <n v="211000"/>
    <s v="Daniel Espinosa"/>
    <s v="David Guggenheim"/>
    <s v="Denzel Washington"/>
    <s v="South Africa"/>
    <n v="85000000"/>
    <n v="208076205"/>
    <s v="Universal Pictures"/>
    <n v="115"/>
  </r>
  <r>
    <s v="Saints and Soldiers"/>
    <s v="PG-13"/>
    <s v="Action"/>
    <x v="2"/>
    <s v="March 25, 2005 (United States)"/>
    <n v="6.7"/>
    <n v="20000"/>
    <s v="Ryan Little"/>
    <s v="Geoffrey Panos"/>
    <s v="Corbin Allred"/>
    <s v="United States"/>
    <n v="780000"/>
    <n v="1310470"/>
    <s v="Go Films"/>
    <n v="90"/>
  </r>
  <r>
    <s v="Saved!"/>
    <s v="PG-13"/>
    <s v="Comedy"/>
    <x v="1"/>
    <s v="June 11, 2004 (United States)"/>
    <n v="6.7"/>
    <n v="45000"/>
    <s v="Brian Dannelly"/>
    <s v="Brian Dannelly"/>
    <s v="Jena Malone"/>
    <s v="United States"/>
    <n v="5000000"/>
    <n v="10275509"/>
    <s v="United Artists"/>
    <n v="92"/>
  </r>
  <r>
    <s v="Scotland, Pa."/>
    <s v="R"/>
    <s v="Comedy"/>
    <x v="7"/>
    <s v="January 22, 2001 (United States)"/>
    <n v="6.7"/>
    <n v="4300"/>
    <s v="Billy Morrissette"/>
    <s v="William Shakespeare"/>
    <s v="James Le Gros"/>
    <s v="United States"/>
    <m/>
    <n v="384098"/>
    <s v="Abandon Pictures"/>
    <n v="104"/>
  </r>
  <r>
    <s v="Seeking a Friend for the End of the World"/>
    <s v="R"/>
    <s v="Adventure"/>
    <x v="36"/>
    <s v="June 22, 2012 (United States)"/>
    <n v="6.7"/>
    <n v="109000"/>
    <s v="Lorene Scafaria"/>
    <s v="Lorene Scafaria"/>
    <s v="Steve Carell"/>
    <s v="United States"/>
    <n v="10000000"/>
    <n v="11681781"/>
    <s v="Focus Features"/>
    <n v="101"/>
  </r>
  <r>
    <s v="Seems Like Old Times"/>
    <s v="PG"/>
    <s v="Comedy"/>
    <x v="37"/>
    <s v="December 19, 1980 (United States)"/>
    <n v="6.7"/>
    <n v="9100"/>
    <s v="Jay Sandrich"/>
    <s v="Neil Simon"/>
    <s v="Goldie Hawn"/>
    <s v="United States"/>
    <m/>
    <n v="43995918"/>
    <s v="Rastar Films"/>
    <n v="102"/>
  </r>
  <r>
    <s v="Seraphim Falls"/>
    <s v="R"/>
    <s v="Action"/>
    <x v="15"/>
    <s v="April 13, 2007 (Taiwan)"/>
    <n v="6.7"/>
    <n v="30000"/>
    <s v="David Von Ancken"/>
    <s v="David Von Ancken"/>
    <s v="Pierce Brosnan"/>
    <s v="United States"/>
    <n v="18000000"/>
    <n v="1220058"/>
    <s v="Icon Productions"/>
    <n v="115"/>
  </r>
  <r>
    <s v="Shadows and Fog"/>
    <s v="PG-13"/>
    <s v="Comedy"/>
    <x v="16"/>
    <s v="March 20, 1992 (United States)"/>
    <n v="6.7"/>
    <n v="16000"/>
    <s v="Woody Allen"/>
    <s v="Woody Allen"/>
    <s v="Woody Allen"/>
    <s v="United States"/>
    <n v="14000000"/>
    <n v="2735731"/>
    <s v="Jack Rollins &amp; Charles H. Joffe Productions"/>
    <n v="85"/>
  </r>
  <r>
    <s v="Short Circuit"/>
    <s v="PG"/>
    <s v="Comedy"/>
    <x v="25"/>
    <s v="May 9, 1986 (United States)"/>
    <n v="6.7"/>
    <n v="58000"/>
    <s v="John Badham"/>
    <s v="S.S. Wilson"/>
    <s v="Ally Sheedy"/>
    <s v="United States"/>
    <n v="15000000"/>
    <n v="40697761"/>
    <s v="TriStar Pictures"/>
    <n v="98"/>
  </r>
  <r>
    <s v="Shy People"/>
    <s v="R"/>
    <s v="Drama"/>
    <x v="3"/>
    <s v="March 11, 1988 (United States)"/>
    <n v="6.7"/>
    <n v="1200"/>
    <s v="Andrey Konchalovskiy"/>
    <s v="Andrey Konchalovskiy"/>
    <s v="Jill Clayburgh"/>
    <s v="United States"/>
    <m/>
    <m/>
    <s v="The Cannon Group"/>
    <n v="118"/>
  </r>
  <r>
    <s v="Signs"/>
    <s v="PG-13"/>
    <s v="Drama"/>
    <x v="23"/>
    <s v="August 2, 2002 (United States)"/>
    <n v="6.7"/>
    <n v="344000"/>
    <s v="M. Night Shyamalan"/>
    <s v="M. Night Shyamalan"/>
    <s v="Mel Gibson"/>
    <s v="United States"/>
    <n v="72000000"/>
    <n v="408247917"/>
    <s v="Touchstone Pictures"/>
    <n v="106"/>
  </r>
  <r>
    <s v="Sinbad: Legend of the Seven Seas"/>
    <s v="PG"/>
    <s v="Animation"/>
    <x v="2"/>
    <s v="July 2, 2003 (United States)"/>
    <n v="6.7"/>
    <n v="51000"/>
    <s v="Patrick Gilmore"/>
    <s v="John Logan"/>
    <s v="Brad Pitt"/>
    <s v="United States"/>
    <n v="60000000"/>
    <n v="80773077"/>
    <s v="Dreamworks Pictures"/>
    <n v="86"/>
  </r>
  <r>
    <s v="Singles"/>
    <s v="PG-13"/>
    <s v="Comedy"/>
    <x v="35"/>
    <s v="September 18, 1992 (United States)"/>
    <n v="6.7"/>
    <n v="28000"/>
    <s v="Cameron Crowe"/>
    <s v="Cameron Crowe"/>
    <s v="Bridget Fonda"/>
    <s v="United States"/>
    <m/>
    <n v="18471850"/>
    <s v="Warner Bros."/>
    <n v="99"/>
  </r>
  <r>
    <s v="Sixty Six"/>
    <s v="PG-13"/>
    <s v="Biography"/>
    <x v="15"/>
    <s v="November 3, 2006 (United Kingdom)"/>
    <n v="6.7"/>
    <n v="2900"/>
    <s v="Paul Weiland"/>
    <s v="Peter Straughan"/>
    <s v="Charlie Clark"/>
    <s v="France"/>
    <m/>
    <n v="1930133"/>
    <s v="Universal Pictures"/>
    <n v="93"/>
  </r>
  <r>
    <s v="Sliding Doors"/>
    <s v="PG-13"/>
    <s v="Comedy"/>
    <x v="17"/>
    <s v="May 1, 1998 (United States)"/>
    <n v="6.7"/>
    <n v="65000"/>
    <s v="Peter Howitt"/>
    <s v="Peter Howitt"/>
    <s v="Gwyneth Paltrow"/>
    <s v="United Kingdom"/>
    <n v="6000000"/>
    <n v="11841544"/>
    <s v="Intermedia Films"/>
    <n v="99"/>
  </r>
  <r>
    <s v="Small Time Crooks"/>
    <s v="PG"/>
    <s v="Comedy"/>
    <x v="8"/>
    <s v="May 19, 2000 (United States)"/>
    <n v="6.7"/>
    <n v="38000"/>
    <s v="Woody Allen"/>
    <s v="Woody Allen"/>
    <s v="Woody Allen"/>
    <s v="United States"/>
    <n v="25000000"/>
    <n v="29934477"/>
    <s v="Dreamworks Pictures"/>
    <n v="94"/>
  </r>
  <r>
    <s v="Smokin' Aces"/>
    <s v="R"/>
    <s v="Action"/>
    <x v="15"/>
    <s v="January 26, 2007 (United States)"/>
    <n v="6.7"/>
    <n v="140000"/>
    <s v="Joe Carnahan"/>
    <s v="Joe Carnahan"/>
    <s v="Jeremy Piven"/>
    <s v="United Kingdom"/>
    <n v="17000000"/>
    <n v="57232879"/>
    <s v="Universal Pictures"/>
    <n v="108"/>
  </r>
  <r>
    <s v="Snabba Cash"/>
    <s v="R"/>
    <s v="Action"/>
    <x v="29"/>
    <s v="January 15, 2010 (Sweden)"/>
    <n v="6.7"/>
    <n v="17000"/>
    <s v="Daniel Espinosa"/>
    <s v="Daniel Espinosa"/>
    <s v="Joel Kinnaman"/>
    <s v="Sweden"/>
    <m/>
    <n v="8444544"/>
    <s v="Tre VÃ¤nner Produktion AB"/>
    <n v="124"/>
  </r>
  <r>
    <s v="Somersault"/>
    <s v="Not Rated"/>
    <s v="Drama"/>
    <x v="1"/>
    <s v="September 16, 2004 (Australia)"/>
    <n v="6.7"/>
    <n v="7600"/>
    <s v="Cate Shortland"/>
    <s v="Cate Shortland"/>
    <s v="Abbie Cornish"/>
    <s v="Australia"/>
    <m/>
    <n v="1482316"/>
    <s v="Red Carpet Productions"/>
    <n v="106"/>
  </r>
  <r>
    <s v="Something's Gotta Give"/>
    <s v="PG-13"/>
    <s v="Comedy"/>
    <x v="2"/>
    <s v="December 12, 2003 (United States)"/>
    <n v="6.7"/>
    <n v="115000"/>
    <s v="Nancy Meyers"/>
    <s v="Nancy Meyers"/>
    <s v="Jack Nicholson"/>
    <s v="United States"/>
    <n v="80000000"/>
    <n v="265328738"/>
    <s v="Columbia Pictures"/>
    <n v="128"/>
  </r>
  <r>
    <s v="Spring"/>
    <s v="Not Rated"/>
    <s v="Horror"/>
    <x v="20"/>
    <s v="March 20, 2015 (United States)"/>
    <n v="6.7"/>
    <n v="26000"/>
    <s v="Justin Benson"/>
    <s v="Justin Benson"/>
    <s v="Lou Taylor Pucci"/>
    <s v="United States"/>
    <m/>
    <n v="49970"/>
    <s v="Rustic Films"/>
    <n v="109"/>
  </r>
  <r>
    <s v="Star 80"/>
    <s v="R"/>
    <s v="Biography"/>
    <x v="19"/>
    <s v="February 3, 1984 (United States)"/>
    <n v="6.7"/>
    <n v="6000"/>
    <s v="Bob Fosse"/>
    <s v="Teresa Carpenter"/>
    <s v="Mariel Hemingway"/>
    <s v="United States"/>
    <n v="12000000"/>
    <n v="6472990"/>
    <s v="The Ladd Company"/>
    <n v="103"/>
  </r>
  <r>
    <s v="Star Trek III: The Search for Spock"/>
    <s v="PG"/>
    <s v="Action"/>
    <x v="18"/>
    <s v="June 1, 1984 (United States)"/>
    <n v="6.7"/>
    <n v="76000"/>
    <s v="Leonard Nimoy"/>
    <s v="Gene Roddenberry"/>
    <s v="William Shatner"/>
    <s v="United States"/>
    <n v="17000000"/>
    <n v="76471046"/>
    <s v="Paramount Pictures"/>
    <n v="105"/>
  </r>
  <r>
    <s v="Starter for 10"/>
    <s v="PG-13"/>
    <s v="Comedy"/>
    <x v="15"/>
    <s v="March 9, 2007 (United States)"/>
    <n v="6.7"/>
    <n v="22000"/>
    <s v="Tom Vaughan"/>
    <s v="David Nicholls"/>
    <s v="James McAvoy"/>
    <s v="United Kingdom"/>
    <m/>
    <n v="1736394"/>
    <s v="BBC Films"/>
    <n v="92"/>
  </r>
  <r>
    <s v="Stealing Home"/>
    <s v="PG-13"/>
    <s v="Drama"/>
    <x v="28"/>
    <s v="August 26, 1988 (United States)"/>
    <n v="6.7"/>
    <n v="4200"/>
    <s v="Steven Kampmann"/>
    <s v="Steven Kampmann"/>
    <s v="Mark Harmon"/>
    <s v="United States"/>
    <m/>
    <n v="7467504"/>
    <s v="The Mount Company"/>
    <n v="98"/>
  </r>
  <r>
    <s v="Still Breathing"/>
    <s v="PG-13"/>
    <s v="Comedy"/>
    <x v="14"/>
    <s v="November 12, 1998 (Singapore)"/>
    <n v="6.7"/>
    <n v="2500"/>
    <s v="James F. Robinson"/>
    <s v="James F. Robinson"/>
    <s v="Brendan Fraser"/>
    <s v="United States"/>
    <m/>
    <n v="228455"/>
    <s v="ZapPictures"/>
    <n v="109"/>
  </r>
  <r>
    <s v="Streets of Fire"/>
    <s v="PG"/>
    <s v="Action"/>
    <x v="18"/>
    <s v="June 1, 1984 (United States)"/>
    <n v="6.7"/>
    <n v="19000"/>
    <s v="Walter Hill"/>
    <s v="Walter Hill"/>
    <s v="Michael ParÃ©"/>
    <s v="United States"/>
    <n v="14500000"/>
    <n v="8089290"/>
    <s v="Universal Pictures"/>
    <n v="93"/>
  </r>
  <r>
    <s v="Strike!"/>
    <s v="PG-13"/>
    <s v="Comedy"/>
    <x v="17"/>
    <s v="September 4, 1998 (United States)"/>
    <n v="6.7"/>
    <n v="6700"/>
    <s v="Sarah Kernochan"/>
    <s v="Sarah Kernochan"/>
    <s v="Kirsten Dunst"/>
    <s v="Canada"/>
    <m/>
    <n v="913834"/>
    <s v="Alliance Communications Corporation"/>
    <n v="97"/>
  </r>
  <r>
    <s v="Summer of 84"/>
    <s v="Not Rated"/>
    <s v="Drama"/>
    <x v="26"/>
    <s v="August 10, 2018 (United States)"/>
    <n v="6.7"/>
    <n v="36000"/>
    <s v="FranÃ§ois Simard"/>
    <s v="Matt Leslie"/>
    <s v="Graham Verchere"/>
    <s v="Canada"/>
    <m/>
    <n v="42027"/>
    <s v="Brightlight Pictures"/>
    <n v="105"/>
  </r>
  <r>
    <s v="Summer of Sam"/>
    <s v="R"/>
    <s v="Crime"/>
    <x v="11"/>
    <s v="July 2, 1999 (United States)"/>
    <n v="6.7"/>
    <n v="37000"/>
    <s v="Spike Lee"/>
    <s v="Spike Lee"/>
    <s v="John Leguizamo"/>
    <s v="United States"/>
    <n v="22000000"/>
    <n v="19288130"/>
    <s v="Touchstone Pictures"/>
    <n v="142"/>
  </r>
  <r>
    <s v="Summertime"/>
    <s v="Not Rated"/>
    <s v="Drama"/>
    <x v="39"/>
    <s v="August 19, 2015 (Belgium)"/>
    <n v="6.7"/>
    <n v="4500"/>
    <s v="Catherine Corsini"/>
    <s v="Catherine Corsini"/>
    <s v="CÃ©cile de France"/>
    <s v="France"/>
    <m/>
    <n v="3778938"/>
    <s v="Chaz Productions"/>
    <n v="105"/>
  </r>
  <r>
    <s v="Super"/>
    <s v="R"/>
    <s v="Action"/>
    <x v="29"/>
    <s v="June 10, 2011 (Iceland)"/>
    <n v="6.7"/>
    <n v="76000"/>
    <s v="James Gunn"/>
    <s v="James Gunn"/>
    <s v="Rainn Wilson"/>
    <s v="United States"/>
    <n v="2500000"/>
    <n v="422618"/>
    <s v="This Is That Productions"/>
    <n v="96"/>
  </r>
  <r>
    <s v="Surf's Up"/>
    <s v="PG"/>
    <s v="Animation"/>
    <x v="6"/>
    <s v="June 8, 2007 (United States)"/>
    <n v="6.7"/>
    <n v="72000"/>
    <s v="Ash Brannon"/>
    <s v="Don Rhymer"/>
    <s v="Shia LaBeouf"/>
    <s v="United States"/>
    <n v="100000000"/>
    <n v="152005713"/>
    <s v="Columbia Pictures"/>
    <n v="85"/>
  </r>
  <r>
    <s v="Suspiria"/>
    <s v="R"/>
    <s v="Fantasy"/>
    <x v="26"/>
    <s v="November 2, 2018 (United States)"/>
    <n v="6.7"/>
    <n v="66000"/>
    <s v="Luca Guadagnino"/>
    <s v="Dario Argento"/>
    <s v="ChloÃ« Grace Moretz"/>
    <s v="Italy"/>
    <n v="20000000"/>
    <n v="7942093"/>
    <s v="Frenesy Film Company"/>
    <n v="152"/>
  </r>
  <r>
    <s v="Sweet November"/>
    <s v="PG-13"/>
    <s v="Drama"/>
    <x v="7"/>
    <s v="February 16, 2001 (United States)"/>
    <n v="6.7"/>
    <n v="87000"/>
    <s v="Pat O'Connor"/>
    <s v="Herman Raucher"/>
    <s v="Keanu Reeves"/>
    <s v="United States"/>
    <n v="40000000"/>
    <n v="65754228"/>
    <s v="Warner Bros."/>
    <n v="119"/>
  </r>
  <r>
    <s v="Swimming Pool"/>
    <m/>
    <s v="Crime"/>
    <x v="2"/>
    <s v="August 1, 2003 (United States)"/>
    <n v="6.7"/>
    <n v="43000"/>
    <s v="FranÃ§ois Ozon"/>
    <s v="FranÃ§ois Ozon"/>
    <s v="Charlotte Rampling"/>
    <s v="France"/>
    <m/>
    <n v="22441497"/>
    <s v="FidÃ©litÃ© Productions"/>
    <n v="102"/>
  </r>
  <r>
    <s v="Swoon"/>
    <s v="R"/>
    <s v="Crime"/>
    <x v="35"/>
    <s v="September 25, 1992 (United Kingdom)"/>
    <n v="6.7"/>
    <n v="1600"/>
    <s v="Tom Kalin"/>
    <s v="Tom Kalin"/>
    <s v="Daniel Schlachet"/>
    <s v="United States"/>
    <n v="250000"/>
    <m/>
    <s v="American Playhouse"/>
    <n v="93"/>
  </r>
  <r>
    <s v="Tales from the Crypt: Demon Knight"/>
    <s v="R"/>
    <s v="Action"/>
    <x v="40"/>
    <s v="January 13, 1995 (United States)"/>
    <n v="6.7"/>
    <n v="22000"/>
    <s v="Ernest R. Dickerson"/>
    <s v="Ethan Reiff"/>
    <s v="Billy Zane"/>
    <s v="United States"/>
    <n v="13000000"/>
    <n v="21089146"/>
    <s v="Universal Pictures"/>
    <n v="92"/>
  </r>
  <r>
    <s v="The Adjuster"/>
    <s v="R"/>
    <s v="Comedy"/>
    <x v="16"/>
    <s v="July 1992 (United States)"/>
    <n v="6.7"/>
    <n v="3300"/>
    <s v="Atom Egoyan"/>
    <s v="Atom Egoyan"/>
    <s v="Elias Koteas"/>
    <s v="Canada"/>
    <m/>
    <n v="396573"/>
    <s v="Alliance Entertainment"/>
    <n v="102"/>
  </r>
  <r>
    <s v="The A-Team"/>
    <s v="PG-13"/>
    <s v="Action"/>
    <x v="29"/>
    <s v="June 11, 2010 (United States)"/>
    <n v="6.7"/>
    <n v="250000"/>
    <s v="Joe Carnahan"/>
    <s v="Joe Carnahan"/>
    <s v="Liam Neeson"/>
    <s v="United States"/>
    <n v="110000000"/>
    <n v="177238796"/>
    <s v="Twentieth Century Fox"/>
    <n v="117"/>
  </r>
  <r>
    <s v="The Beach"/>
    <s v="R"/>
    <s v="Adventure"/>
    <x v="8"/>
    <s v="February 11, 2000 (United States)"/>
    <n v="6.7"/>
    <n v="228000"/>
    <s v="Danny Boyle"/>
    <s v="John Hodge"/>
    <s v="Leonardo DiCaprio"/>
    <s v="United States"/>
    <n v="50000000"/>
    <n v="144056873"/>
    <s v="Figment Films"/>
    <n v="119"/>
  </r>
  <r>
    <s v="The Best of Me"/>
    <s v="PG-13"/>
    <s v="Drama"/>
    <x v="20"/>
    <s v="October 17, 2014 (United States)"/>
    <n v="6.7"/>
    <n v="68000"/>
    <s v="Michael Hoffman"/>
    <s v="Nicholas Sparks"/>
    <s v="James Marsden"/>
    <s v="United States"/>
    <n v="26000000"/>
    <n v="38609668"/>
    <s v="DiNovi Pictures"/>
    <n v="118"/>
  </r>
  <r>
    <s v="The Bone Collector"/>
    <s v="R"/>
    <s v="Crime"/>
    <x v="11"/>
    <s v="November 5, 1999 (United States)"/>
    <n v="6.7"/>
    <n v="159000"/>
    <s v="Phillip Noyce"/>
    <s v="Jeffery Deaver"/>
    <s v="Denzel Washington"/>
    <s v="United States"/>
    <n v="73000000"/>
    <n v="151493655"/>
    <s v="Columbia Pictures"/>
    <n v="118"/>
  </r>
  <r>
    <s v="The Brave One"/>
    <s v="R"/>
    <s v="Action"/>
    <x v="6"/>
    <s v="September 14, 2007 (United States)"/>
    <n v="6.7"/>
    <n v="59000"/>
    <s v="Neil Jordan"/>
    <s v="Roderick Taylor"/>
    <s v="Jodie Foster"/>
    <s v="United States"/>
    <n v="70000000"/>
    <n v="69787394"/>
    <s v="Warner Bros."/>
    <n v="122"/>
  </r>
  <r>
    <s v="The Call"/>
    <s v="R"/>
    <s v="Crime"/>
    <x v="33"/>
    <s v="March 15, 2013 (United States)"/>
    <n v="6.7"/>
    <n v="115000"/>
    <s v="Brad Anderson"/>
    <s v="Richard D'Ovidio"/>
    <s v="Halle Berry"/>
    <s v="United States"/>
    <n v="13000000"/>
    <n v="68572631"/>
    <s v="TriStar Pictures"/>
    <n v="94"/>
  </r>
  <r>
    <s v="The Chocolate War"/>
    <s v="R"/>
    <s v="Drama"/>
    <x v="28"/>
    <s v="November 18, 1988 (United States)"/>
    <n v="6.7"/>
    <n v="2100"/>
    <s v="Keith Gordon"/>
    <s v="Robert Cormier"/>
    <s v="John Glover"/>
    <s v="United States"/>
    <m/>
    <n v="303624"/>
    <s v="Management Company Entertainment Group (MCEG)"/>
    <n v="100"/>
  </r>
  <r>
    <s v="The Chronicles of Riddick"/>
    <s v="R"/>
    <s v="Action"/>
    <x v="1"/>
    <s v="June 11, 2004 (United States)"/>
    <n v="6.7"/>
    <n v="218000"/>
    <s v="David Twohy"/>
    <s v="Jim Wheat"/>
    <s v="Vin Diesel"/>
    <s v="United States"/>
    <n v="105000000"/>
    <n v="115900534"/>
    <s v="Universal Pictures"/>
    <n v="119"/>
  </r>
  <r>
    <s v="The Client"/>
    <s v="PG-13"/>
    <s v="Crime"/>
    <x v="13"/>
    <s v="July 20, 1994 (United States)"/>
    <n v="6.7"/>
    <n v="62000"/>
    <s v="Joel Schumacher"/>
    <s v="John Grisham"/>
    <s v="Susan Sarandon"/>
    <s v="United States"/>
    <n v="45000000"/>
    <n v="117615211"/>
    <s v="Warner Bros."/>
    <n v="119"/>
  </r>
  <r>
    <s v="The Company Men"/>
    <s v="R"/>
    <s v="Drama"/>
    <x v="29"/>
    <s v="February 11, 2011 (United States)"/>
    <n v="6.7"/>
    <n v="44000"/>
    <s v="John Wells"/>
    <s v="John Wells"/>
    <s v="Ben Affleck"/>
    <s v="United States"/>
    <n v="15000000"/>
    <n v="8087000"/>
    <s v="The Weinstein Company"/>
    <n v="104"/>
  </r>
  <r>
    <s v="The Company of Wolves"/>
    <s v="R"/>
    <s v="Drama"/>
    <x v="18"/>
    <s v="April 19, 1985 (United States)"/>
    <n v="6.7"/>
    <n v="15000"/>
    <s v="Neil Jordan"/>
    <s v="Angela Carter"/>
    <s v="Sarah Patterson"/>
    <s v="United Kingdom"/>
    <n v="2000000"/>
    <n v="4389334"/>
    <s v="Incorporated Television Company (ITC)"/>
    <n v="95"/>
  </r>
  <r>
    <s v="The Competition"/>
    <s v="PG"/>
    <s v="Drama"/>
    <x v="37"/>
    <s v="December 3, 1980 (United States)"/>
    <n v="6.7"/>
    <n v="1900"/>
    <s v="Joel Oliansky"/>
    <s v="Joel Oliansky"/>
    <s v="Richard Dreyfuss"/>
    <s v="United States"/>
    <m/>
    <n v="14287755"/>
    <s v="Rastar Films"/>
    <n v="123"/>
  </r>
  <r>
    <s v="The Curse of the Jade Scorpion"/>
    <s v="PG-13"/>
    <s v="Comedy"/>
    <x v="7"/>
    <s v="August 24, 2001 (United States)"/>
    <n v="6.7"/>
    <n v="38000"/>
    <s v="Woody Allen"/>
    <s v="Woody Allen"/>
    <s v="Greg Stebner"/>
    <s v="United States"/>
    <n v="33000000"/>
    <n v="18914307"/>
    <s v="Dreamworks Pictures"/>
    <n v="103"/>
  </r>
  <r>
    <s v="The Disappearance of Alice Creed"/>
    <s v="R"/>
    <s v="Crime"/>
    <x v="9"/>
    <s v="April 30, 2010 (United Kingdom)"/>
    <n v="6.7"/>
    <n v="26000"/>
    <s v="J Blakeson"/>
    <s v="J Blakeson"/>
    <s v="Gemma Arterton"/>
    <s v="United Kingdom"/>
    <n v="800000"/>
    <n v="896919"/>
    <s v="CinemaNX"/>
    <n v="100"/>
  </r>
  <r>
    <s v="The Door in the Floor"/>
    <s v="R"/>
    <s v="Comedy"/>
    <x v="1"/>
    <s v="August 6, 2004 (United States)"/>
    <n v="6.7"/>
    <n v="15000"/>
    <s v="Tod Williams"/>
    <s v="John Irving"/>
    <s v="Jeff Bridges"/>
    <s v="United States"/>
    <n v="7500000"/>
    <n v="6715067"/>
    <s v="Focus Features"/>
    <n v="111"/>
  </r>
  <r>
    <s v="The Entity"/>
    <s v="R"/>
    <s v="Drama"/>
    <x v="31"/>
    <s v="February 4, 1983 (United States)"/>
    <n v="6.7"/>
    <n v="15000"/>
    <s v="Sidney J. Furie"/>
    <s v="Frank De Felitta"/>
    <s v="Barbara Hershey"/>
    <s v="United States"/>
    <n v="9000000"/>
    <n v="13277558"/>
    <s v="American Cinema Productions"/>
    <n v="125"/>
  </r>
  <r>
    <s v="The Equalizer 2"/>
    <s v="R"/>
    <s v="Action"/>
    <x v="26"/>
    <s v="July 20, 2018 (United States)"/>
    <n v="6.7"/>
    <n v="141000"/>
    <s v="Antoine Fuqua"/>
    <s v="Richard Wenk"/>
    <s v="Denzel Washington"/>
    <s v="United States"/>
    <n v="62000000"/>
    <n v="190400157"/>
    <s v="Columbia Pictures"/>
    <n v="121"/>
  </r>
  <r>
    <s v="The Exorcism of Emily Rose"/>
    <s v="PG-13"/>
    <s v="Drama"/>
    <x v="4"/>
    <s v="September 9, 2005 (United States)"/>
    <n v="6.7"/>
    <n v="122000"/>
    <s v="Scott Derrickson"/>
    <s v="Paul Harris Boardman"/>
    <s v="Laura Linney"/>
    <s v="United States"/>
    <n v="19000000"/>
    <n v="145166804"/>
    <s v="Screen Gems"/>
    <n v="119"/>
  </r>
  <r>
    <s v="The Final Countdown"/>
    <s v="PG"/>
    <s v="Action"/>
    <x v="37"/>
    <s v="August 1, 1980 (United States)"/>
    <n v="6.7"/>
    <n v="22000"/>
    <s v="Don Taylor"/>
    <s v="Thomas Hunter"/>
    <s v="Kirk Douglas"/>
    <s v="United States"/>
    <n v="12000000"/>
    <n v="16647800"/>
    <s v="Bryna Productions"/>
    <n v="103"/>
  </r>
  <r>
    <s v="The Fringe Dwellers"/>
    <s v="PG"/>
    <s v="Drama"/>
    <x v="25"/>
    <s v="October 1986 (United States)"/>
    <n v="6.7"/>
    <n v="377"/>
    <s v="Bruce Beresford"/>
    <s v="Bruce Beresford"/>
    <s v="Kristina Nehm"/>
    <s v="Australia"/>
    <m/>
    <m/>
    <s v="Fringe Dwellers Productions"/>
    <n v="98"/>
  </r>
  <r>
    <s v="The Giant Mechanical Man"/>
    <s v="PG-13"/>
    <s v="Comedy"/>
    <x v="36"/>
    <s v="April 27, 2012 (United States)"/>
    <n v="6.7"/>
    <n v="9800"/>
    <s v="Lee Kirk"/>
    <s v="Lee Kirk"/>
    <s v="Jenna Fischer"/>
    <s v="United States"/>
    <m/>
    <n v="7396"/>
    <s v="Votiv Films"/>
    <n v="94"/>
  </r>
  <r>
    <s v="The Gift"/>
    <s v="R"/>
    <s v="Drama"/>
    <x v="8"/>
    <s v="January 19, 2001 (United States)"/>
    <n v="6.7"/>
    <n v="65000"/>
    <s v="Sam Raimi"/>
    <s v="Billy Bob Thornton"/>
    <s v="Cate Blanchett"/>
    <s v="United States"/>
    <n v="10000000"/>
    <n v="44567606"/>
    <s v="Lakeshore Entertainment"/>
    <n v="111"/>
  </r>
  <r>
    <s v="The Girl Next Door"/>
    <s v="R"/>
    <s v="Comedy"/>
    <x v="1"/>
    <s v="April 9, 2004 (United States)"/>
    <n v="6.7"/>
    <n v="208000"/>
    <s v="Luke Greenfield"/>
    <s v="David Wagner"/>
    <s v="Emile Hirsch"/>
    <s v="United States"/>
    <n v="25000000"/>
    <n v="30381722"/>
    <s v="New Regency Productions"/>
    <n v="109"/>
  </r>
  <r>
    <s v="The Good Dinosaur"/>
    <s v="PG"/>
    <s v="Animation"/>
    <x v="39"/>
    <s v="November 25, 2015 (United States)"/>
    <n v="6.7"/>
    <n v="106000"/>
    <s v="Peter Sohn"/>
    <s v="Bob Peterson"/>
    <s v="Jeffrey Wright"/>
    <s v="United States"/>
    <n v="200000000"/>
    <n v="332207671"/>
    <s v="Pixar Animation Studios"/>
    <n v="93"/>
  </r>
  <r>
    <s v="The Good Shepherd"/>
    <s v="R"/>
    <s v="Drama"/>
    <x v="15"/>
    <s v="December 22, 2006 (United States)"/>
    <n v="6.7"/>
    <n v="100000"/>
    <s v="Robert De Niro"/>
    <s v="Eric Roth"/>
    <s v="Matt Damon"/>
    <s v="United States"/>
    <n v="110000000"/>
    <n v="100266865"/>
    <s v="Universal Pictures"/>
    <n v="167"/>
  </r>
  <r>
    <s v="The Great Raid"/>
    <s v="R"/>
    <s v="Action"/>
    <x v="4"/>
    <s v="August 12, 2005 (United States)"/>
    <n v="6.7"/>
    <n v="21000"/>
    <s v="John Dahl"/>
    <s v="William B. Breuer"/>
    <s v="Benjamin Bratt"/>
    <s v="United States"/>
    <n v="80000000"/>
    <n v="10777375"/>
    <s v="Miramax"/>
    <n v="132"/>
  </r>
  <r>
    <s v="The Guest"/>
    <s v="R"/>
    <s v="Action"/>
    <x v="20"/>
    <s v="September 5, 2014 (United Kingdom)"/>
    <n v="6.7"/>
    <n v="95000"/>
    <s v="Adam Wingard"/>
    <s v="Simon Barrett"/>
    <s v="Dan Stevens"/>
    <s v="United States"/>
    <n v="5000000"/>
    <n v="2700051"/>
    <s v="HanWay Films"/>
    <n v="100"/>
  </r>
  <r>
    <s v="The Hitchhiker's Guide to the Galaxy"/>
    <s v="PG"/>
    <s v="Adventure"/>
    <x v="4"/>
    <s v="April 29, 2005 (United States)"/>
    <n v="6.7"/>
    <n v="190000"/>
    <s v="Garth Jennings"/>
    <s v="Douglas Adams"/>
    <s v="Martin Freeman"/>
    <s v="United Kingdom"/>
    <n v="50000000"/>
    <n v="104478416"/>
    <s v="Touchstone Pictures"/>
    <n v="109"/>
  </r>
  <r>
    <s v="The Hunger"/>
    <s v="R"/>
    <s v="Drama"/>
    <x v="19"/>
    <s v="April 29, 1983 (United States)"/>
    <n v="6.7"/>
    <n v="24000"/>
    <s v="Tony Scott"/>
    <s v="James Costigan"/>
    <s v="Catherine Deneuve"/>
    <s v="United Kingdom"/>
    <m/>
    <n v="5988322"/>
    <s v="Metro-Goldwyn-Mayer (MGM)"/>
    <n v="97"/>
  </r>
  <r>
    <s v="The Hunter"/>
    <s v="R"/>
    <s v="Adventure"/>
    <x v="24"/>
    <s v="October 6, 2011 (Australia)"/>
    <n v="6.7"/>
    <n v="38000"/>
    <s v="Daniel Nettheim"/>
    <s v="Alice Addison"/>
    <s v="Willem Dafoe"/>
    <s v="Australia"/>
    <m/>
    <n v="1680778"/>
    <s v="Porchlight Films"/>
    <n v="100"/>
  </r>
  <r>
    <s v="The Inbetweeners"/>
    <s v="R"/>
    <s v="Comedy"/>
    <x v="24"/>
    <s v="August 17, 2011 (United Kingdom)"/>
    <n v="6.7"/>
    <n v="80000"/>
    <s v="Ben Palmer"/>
    <s v="Iain Morris"/>
    <s v="James Buckley"/>
    <s v="United Kingdom"/>
    <m/>
    <n v="88823111"/>
    <s v="Film4"/>
    <n v="97"/>
  </r>
  <r>
    <s v="The Incredible Hulk"/>
    <s v="PG-13"/>
    <s v="Action"/>
    <x v="0"/>
    <s v="June 13, 2008 (United States)"/>
    <n v="6.7"/>
    <n v="448000"/>
    <s v="Louis Leterrier"/>
    <s v="Zak Penn"/>
    <s v="Edward Norton"/>
    <s v="United States"/>
    <n v="150000000"/>
    <n v="264770996"/>
    <s v="Universal Pictures"/>
    <n v="112"/>
  </r>
  <r>
    <s v="The Lady in the Van"/>
    <s v="PG-13"/>
    <s v="Biography"/>
    <x v="39"/>
    <s v="February 26, 2016 (United States)"/>
    <n v="6.7"/>
    <n v="27000"/>
    <s v="Nicholas Hytner"/>
    <s v="Alan Bennett"/>
    <s v="Maggie Smith"/>
    <s v="United Kingdom"/>
    <n v="6000000"/>
    <n v="41387687"/>
    <s v="BBC Films"/>
    <n v="104"/>
  </r>
  <r>
    <s v="The Last Days of Disco"/>
    <s v="R"/>
    <s v="Comedy"/>
    <x v="17"/>
    <s v="June 12, 1998 (United States)"/>
    <n v="6.7"/>
    <n v="12000"/>
    <s v="Whit Stillman"/>
    <s v="Whit Stillman"/>
    <s v="ChloÃ« Sevigny"/>
    <s v="United States"/>
    <n v="8000000"/>
    <n v="3020601"/>
    <s v="Castle Rock Entertainment"/>
    <n v="113"/>
  </r>
  <r>
    <s v="The Legend of Bagger Vance"/>
    <s v="PG-13"/>
    <s v="Drama"/>
    <x v="8"/>
    <s v="November 3, 2000 (United States)"/>
    <n v="6.7"/>
    <n v="54000"/>
    <s v="Robert Redford"/>
    <s v="Steven Pressfield"/>
    <s v="Will Smith"/>
    <s v="United States"/>
    <n v="80000000"/>
    <n v="39459427"/>
    <s v="Twentieth Century Fox"/>
    <n v="126"/>
  </r>
  <r>
    <s v="The Leisure Seeker"/>
    <s v="R"/>
    <s v="Adventure"/>
    <x v="27"/>
    <s v="January 3, 2018 (France)"/>
    <n v="6.7"/>
    <n v="7800"/>
    <s v="Paolo VirzÃ¬"/>
    <s v="Michael Zadoorian"/>
    <s v="Helen Mirren"/>
    <s v="Italy"/>
    <m/>
    <n v="10472180"/>
    <s v="Indiana Production"/>
    <n v="112"/>
  </r>
  <r>
    <s v="The Living Daylights"/>
    <s v="PG"/>
    <s v="Action"/>
    <x v="3"/>
    <s v="July 31, 1987 (United States)"/>
    <n v="6.7"/>
    <n v="91000"/>
    <s v="John Glen"/>
    <s v="Richard Maibaum"/>
    <s v="Timothy Dalton"/>
    <s v="United Kingdom"/>
    <n v="40000000"/>
    <n v="51186259"/>
    <s v="Eon Productions"/>
    <n v="130"/>
  </r>
  <r>
    <s v="The Lovely Bones"/>
    <s v="PG-13"/>
    <s v="Drama"/>
    <x v="9"/>
    <s v="January 15, 2010 (United States)"/>
    <n v="6.7"/>
    <n v="162000"/>
    <s v="Peter Jackson"/>
    <s v="Fran Walsh"/>
    <s v="Rachel Weisz"/>
    <s v="United States"/>
    <n v="65000000"/>
    <n v="93621340"/>
    <s v="Dreamworks Pictures"/>
    <n v="135"/>
  </r>
  <r>
    <s v="The Man Without a Face"/>
    <s v="PG-13"/>
    <s v="Drama"/>
    <x v="34"/>
    <s v="August 25, 1993 (United States)"/>
    <n v="6.7"/>
    <n v="28000"/>
    <s v="Mel Gibson"/>
    <s v="Isabelle Holland"/>
    <s v="Mel Gibson"/>
    <s v="United States"/>
    <m/>
    <n v="24760338"/>
    <s v="Icon Entertainment International"/>
    <n v="115"/>
  </r>
  <r>
    <s v="The Matador"/>
    <s v="R"/>
    <s v="Comedy"/>
    <x v="4"/>
    <s v="January 27, 2006 (United States)"/>
    <n v="6.7"/>
    <n v="44000"/>
    <s v="Richard Shepard"/>
    <s v="Richard Shepard"/>
    <s v="Pierce Brosnan"/>
    <s v="Ireland"/>
    <n v="12500000"/>
    <n v="17356268"/>
    <s v="Stratus Film Co."/>
    <n v="96"/>
  </r>
  <r>
    <s v="The Matrix Revolutions"/>
    <s v="R"/>
    <s v="Action"/>
    <x v="2"/>
    <s v="November 5, 2003 (United States)"/>
    <n v="6.7"/>
    <n v="459000"/>
    <s v="Lana Wachowski"/>
    <s v="Lilly Wachowski"/>
    <s v="Keanu Reeves"/>
    <s v="United States"/>
    <n v="150000000"/>
    <n v="427344325"/>
    <s v="Warner Bros."/>
    <n v="129"/>
  </r>
  <r>
    <s v="The New World"/>
    <s v="PG-13"/>
    <s v="Biography"/>
    <x v="4"/>
    <s v="January 20, 2006 (United States)"/>
    <n v="6.7"/>
    <n v="84000"/>
    <s v="Terrence Malick"/>
    <s v="Terrence Malick"/>
    <s v="Colin Farrell"/>
    <s v="United States"/>
    <n v="30000000"/>
    <n v="49334775"/>
    <s v="New Line Cinema"/>
    <n v="135"/>
  </r>
  <r>
    <s v="The Ninth Gate"/>
    <s v="R"/>
    <s v="Mystery"/>
    <x v="11"/>
    <s v="March 10, 2000 (United States)"/>
    <n v="6.7"/>
    <n v="172000"/>
    <s v="Roman Polanski"/>
    <s v="Arturo PÃ©rez-Reverte"/>
    <s v="Johnny Depp"/>
    <s v="France"/>
    <n v="38000000"/>
    <n v="58401898"/>
    <s v="Artisan Entertainment"/>
    <n v="133"/>
  </r>
  <r>
    <s v="The Old Man &amp; the Gun"/>
    <s v="PG-13"/>
    <s v="Biography"/>
    <x v="26"/>
    <s v="October 19, 2018 (United States)"/>
    <n v="6.7"/>
    <n v="42000"/>
    <s v="David Lowery"/>
    <s v="David Lowery"/>
    <s v="Robert Redford"/>
    <s v="United States"/>
    <m/>
    <n v="17860397"/>
    <s v="Fox Searchlight Pictures"/>
    <n v="93"/>
  </r>
  <r>
    <s v="The Other Boleyn Girl"/>
    <s v="PG-13"/>
    <s v="Biography"/>
    <x v="0"/>
    <s v="February 29, 2008 (United States)"/>
    <n v="6.7"/>
    <n v="107000"/>
    <s v="Justin Chadwick"/>
    <s v="Peter Morgan"/>
    <s v="Natalie Portman"/>
    <s v="United Kingdom"/>
    <n v="35000000"/>
    <n v="78201830"/>
    <s v="Columbia Pictures"/>
    <n v="115"/>
  </r>
  <r>
    <s v="The Personals"/>
    <s v="PG"/>
    <s v="Comedy"/>
    <x v="31"/>
    <s v="October 1982 (United States)"/>
    <n v="6.7"/>
    <n v="75"/>
    <s v="Peter Markle"/>
    <s v="Peter Markle"/>
    <s v="Bill Schoppert"/>
    <s v="United States"/>
    <n v="435000"/>
    <m/>
    <s v="Blueline Productions"/>
    <n v="90"/>
  </r>
  <r>
    <s v="The Pillow Book"/>
    <s v="Not Rated"/>
    <s v="Drama"/>
    <x v="10"/>
    <s v="June 6, 1997 (United States)"/>
    <n v="6.7"/>
    <n v="13000"/>
    <s v="Peter Greenaway"/>
    <s v="Sei Shonagon"/>
    <s v="Vivian Wu"/>
    <s v="Netherlands"/>
    <m/>
    <n v="2372744"/>
    <s v="Centurion"/>
    <n v="126"/>
  </r>
  <r>
    <s v="The Pirates! Band of Misfits"/>
    <s v="PG"/>
    <s v="Animation"/>
    <x v="36"/>
    <s v="April 27, 2012 (United States)"/>
    <n v="6.7"/>
    <n v="46000"/>
    <s v="Peter Lord"/>
    <s v="Gideon Defoe"/>
    <s v="Hugh Grant"/>
    <s v="United Kingdom"/>
    <n v="55000000"/>
    <n v="123054041"/>
    <s v="Columbia Pictures"/>
    <n v="88"/>
  </r>
  <r>
    <s v="The Pope of Greenwich Village"/>
    <s v="R"/>
    <s v="Action"/>
    <x v="18"/>
    <s v="June 22, 1984 (United States)"/>
    <n v="6.7"/>
    <n v="8000"/>
    <s v="Stuart Rosenberg"/>
    <s v="Vincent Patrick"/>
    <s v="Eric Roberts"/>
    <s v="United States"/>
    <n v="8000000"/>
    <n v="6836201"/>
    <s v="United Artists"/>
    <n v="121"/>
  </r>
  <r>
    <s v="The Prey"/>
    <s v="R"/>
    <s v="Action"/>
    <x v="24"/>
    <s v="June 7, 2013 (United States)"/>
    <n v="6.7"/>
    <n v="5200"/>
    <s v="Eric Valette"/>
    <s v="Laurent Turner"/>
    <s v="Albert Dupontel"/>
    <s v="France"/>
    <m/>
    <n v="3102666"/>
    <s v="Brio Films"/>
    <n v="105"/>
  </r>
  <r>
    <s v="The Prince of Tides"/>
    <s v="R"/>
    <s v="Drama"/>
    <x v="16"/>
    <s v="December 25, 1991 (United States)"/>
    <n v="6.7"/>
    <n v="17000"/>
    <s v="Barbra Streisand"/>
    <s v="Pat Conroy"/>
    <s v="Barbra Streisand"/>
    <s v="United States"/>
    <n v="30000000"/>
    <n v="74787599"/>
    <s v="Columbia Pictures"/>
    <n v="132"/>
  </r>
  <r>
    <s v="The Private Eyes"/>
    <s v="PG"/>
    <s v="Comedy"/>
    <x v="37"/>
    <s v="November 21, 1980 (United States)"/>
    <n v="6.7"/>
    <n v="2900"/>
    <s v="Lang Elliott"/>
    <s v="Tim Conway"/>
    <s v="Tim Conway"/>
    <s v="United States"/>
    <m/>
    <m/>
    <s v="Tri Star Productions"/>
    <n v="91"/>
  </r>
  <r>
    <s v="The Proposal"/>
    <s v="PG-13"/>
    <s v="Comedy"/>
    <x v="9"/>
    <s v="June 19, 2009 (United States)"/>
    <n v="6.7"/>
    <n v="303000"/>
    <s v="Anne Fletcher"/>
    <s v="Peter Chiarelli"/>
    <s v="Sandra Bullock"/>
    <s v="United States"/>
    <n v="40000000"/>
    <n v="317375031"/>
    <s v="Touchstone Pictures"/>
    <n v="108"/>
  </r>
  <r>
    <s v="The Rundown"/>
    <s v="PG-13"/>
    <s v="Action"/>
    <x v="2"/>
    <s v="September 26, 2003 (United States)"/>
    <n v="6.7"/>
    <n v="103000"/>
    <s v="Peter Berg"/>
    <s v="R.J. Stewart"/>
    <s v="Dwayne Johnson"/>
    <s v="United States"/>
    <n v="85000000"/>
    <n v="80981914"/>
    <s v="Columbia Pictures"/>
    <n v="104"/>
  </r>
  <r>
    <s v="The Running Man"/>
    <s v="R"/>
    <s v="Action"/>
    <x v="3"/>
    <s v="November 13, 1987 (United States)"/>
    <n v="6.7"/>
    <n v="144000"/>
    <s v="Paul Michael Glaser"/>
    <s v="Stephen King"/>
    <s v="Arnold Schwarzenegger"/>
    <s v="United States"/>
    <n v="27000000"/>
    <n v="38122105"/>
    <s v="TAFT Entertainment Pictures"/>
    <n v="101"/>
  </r>
  <r>
    <s v="The Salvation"/>
    <s v="R"/>
    <s v="Action"/>
    <x v="20"/>
    <s v="February 27, 2015 (United States)"/>
    <n v="6.7"/>
    <n v="37000"/>
    <s v="Kristian Levring"/>
    <s v="Anders Thomas Jensen"/>
    <s v="Mads Mikkelsen"/>
    <s v="Denmark"/>
    <m/>
    <n v="1363964"/>
    <s v="Zentropa Entertainments"/>
    <n v="92"/>
  </r>
  <r>
    <s v="The Shape of Things"/>
    <s v="R"/>
    <s v="Comedy"/>
    <x v="2"/>
    <s v="May 16, 2003 (United States)"/>
    <n v="6.7"/>
    <n v="11000"/>
    <s v="Neil LaBute"/>
    <s v="Neil LaBute"/>
    <s v="Paul Rudd"/>
    <s v="United States"/>
    <n v="4000000"/>
    <n v="826617"/>
    <s v="Mepris Films"/>
    <n v="96"/>
  </r>
  <r>
    <s v="The Shipping News"/>
    <s v="R"/>
    <s v="Drama"/>
    <x v="7"/>
    <s v="January 18, 2002 (United States)"/>
    <n v="6.7"/>
    <n v="32000"/>
    <s v="Lasse HallstrÃ¶m"/>
    <s v="Annie Proulx"/>
    <s v="Kevin Spacey"/>
    <s v="Canada"/>
    <n v="38000000"/>
    <n v="24690441"/>
    <s v="Miramax"/>
    <n v="111"/>
  </r>
  <r>
    <s v="The Soloist"/>
    <s v="PG-13"/>
    <s v="Biography"/>
    <x v="9"/>
    <s v="April 24, 2009 (United States)"/>
    <n v="6.7"/>
    <n v="52000"/>
    <s v="Joe Wright"/>
    <s v="Susannah Grant"/>
    <s v="Jamie Foxx"/>
    <s v="United Kingdom"/>
    <n v="60000000"/>
    <n v="38332994"/>
    <s v="Dreamworks Pictures"/>
    <n v="117"/>
  </r>
  <r>
    <s v="The Van"/>
    <s v="R"/>
    <s v="Comedy"/>
    <x v="10"/>
    <s v="May 16, 1997 (United States)"/>
    <n v="6.7"/>
    <n v="4300"/>
    <s v="Stephen Frears"/>
    <s v="Roddy Doyle"/>
    <s v="Colm Meaney"/>
    <s v="United Kingdom"/>
    <m/>
    <n v="712095"/>
    <s v="Beacon Communications"/>
    <n v="100"/>
  </r>
  <r>
    <s v="The Villainess"/>
    <s v="Not Rated"/>
    <s v="Action"/>
    <x v="27"/>
    <s v="June 8, 2017 (South Korea)"/>
    <n v="6.7"/>
    <n v="13000"/>
    <s v="Byung-gil Jung"/>
    <s v="Byeong-sik Jung"/>
    <s v="Kim Ok-bin"/>
    <s v="South Korea"/>
    <m/>
    <n v="8737458"/>
    <s v="Apeitda"/>
    <n v="124"/>
  </r>
  <r>
    <s v="The Wave"/>
    <s v="R"/>
    <s v="Action"/>
    <x v="39"/>
    <s v="August 28, 2015 (Norway)"/>
    <n v="6.7"/>
    <n v="35000"/>
    <s v="Roar Uthaug"/>
    <s v="John KÃ¥re Raake"/>
    <s v="Kristoffer Joner"/>
    <s v="Norway"/>
    <m/>
    <n v="12975143"/>
    <s v="Fantefilm"/>
    <n v="105"/>
  </r>
  <r>
    <s v="The Way of the Gun"/>
    <s v="R"/>
    <s v="Action"/>
    <x v="8"/>
    <s v="September 8, 2000 (United States)"/>
    <n v="6.7"/>
    <n v="32000"/>
    <s v="Christopher McQuarrie"/>
    <s v="Christopher McQuarrie"/>
    <s v="Ryan Phillippe"/>
    <s v="United States"/>
    <n v="8500000"/>
    <n v="13200972"/>
    <s v="Artisan Entertainment"/>
    <n v="119"/>
  </r>
  <r>
    <s v="The Whole Nine Yards"/>
    <s v="R"/>
    <s v="Comedy"/>
    <x v="8"/>
    <s v="February 18, 2000 (United States)"/>
    <n v="6.7"/>
    <n v="114000"/>
    <s v="Jonathan Lynn"/>
    <s v="Mitchell Kapner"/>
    <s v="Bruce Willis"/>
    <s v="United States"/>
    <n v="41300000"/>
    <n v="106371651"/>
    <s v="Franchise Pictures"/>
    <n v="98"/>
  </r>
  <r>
    <s v="The Wolverine"/>
    <s v="PG-13"/>
    <s v="Action"/>
    <x v="33"/>
    <s v="July 26, 2013 (United States)"/>
    <n v="6.7"/>
    <n v="439000"/>
    <s v="James Mangold"/>
    <s v="Mark Bomback"/>
    <s v="Hugh Jackman"/>
    <s v="United States"/>
    <n v="120000000"/>
    <n v="414828246"/>
    <s v="Twentieth Century Fox"/>
    <n v="126"/>
  </r>
  <r>
    <s v="This Must Be the Place"/>
    <s v="R"/>
    <s v="Adventure"/>
    <x v="24"/>
    <s v="August 24, 2011 (France)"/>
    <n v="6.7"/>
    <n v="33000"/>
    <s v="Paolo Sorrentino"/>
    <s v="Paolo Sorrentino"/>
    <s v="Sean Penn"/>
    <s v="Italy"/>
    <m/>
    <n v="11928909"/>
    <s v="Indigo Film"/>
    <n v="118"/>
  </r>
  <r>
    <s v="Thoroughbreds"/>
    <s v="R"/>
    <s v="Comedy"/>
    <x v="27"/>
    <s v="March 9, 2018 (United States)"/>
    <n v="6.7"/>
    <n v="38000"/>
    <s v="Cory Finley"/>
    <s v="Cory Finley"/>
    <s v="Olivia Cooke"/>
    <s v="United States"/>
    <n v="6000000"/>
    <n v="3187255"/>
    <s v="B Story"/>
    <n v="92"/>
  </r>
  <r>
    <s v="Tortilla Soup"/>
    <s v="PG-13"/>
    <s v="Comedy"/>
    <x v="7"/>
    <s v="August 31, 2001 (United States)"/>
    <n v="6.7"/>
    <n v="4500"/>
    <s v="Maria Ripoll"/>
    <s v="Hui-Ling Wang"/>
    <s v="Hector Elizondo"/>
    <s v="United States"/>
    <m/>
    <n v="4634077"/>
    <s v="Samuel Goldwyn Films"/>
    <n v="102"/>
  </r>
  <r>
    <s v="Transsiberian"/>
    <s v="R"/>
    <s v="Crime"/>
    <x v="0"/>
    <s v="September 5, 2008 (United States)"/>
    <n v="6.7"/>
    <n v="51000"/>
    <s v="Brad Anderson"/>
    <s v="Brad Anderson"/>
    <s v="Woody Harrelson"/>
    <s v="United Kingdom"/>
    <n v="15000000"/>
    <n v="5926410"/>
    <s v="Filmax International"/>
    <n v="111"/>
  </r>
  <r>
    <s v="True Believer"/>
    <s v="R"/>
    <s v="Crime"/>
    <x v="21"/>
    <s v="February 17, 1989 (United States)"/>
    <n v="6.7"/>
    <n v="4500"/>
    <s v="Joseph Ruben"/>
    <s v="Wesley Strick"/>
    <s v="James Woods"/>
    <s v="United States"/>
    <m/>
    <n v="8742750"/>
    <s v="Columbia Pictures"/>
    <n v="108"/>
  </r>
  <r>
    <s v="Turbo Kid"/>
    <s v="Not Rated"/>
    <s v="Action"/>
    <x v="39"/>
    <s v="August 28, 2015 (United States)"/>
    <n v="6.7"/>
    <n v="27000"/>
    <s v="FranÃ§ois Simard"/>
    <s v="Anouk Whissell"/>
    <s v="Munro Chambers"/>
    <s v="Canada"/>
    <m/>
    <n v="67069"/>
    <s v="EMA Films"/>
    <n v="93"/>
  </r>
  <r>
    <s v="U Turn"/>
    <s v="R"/>
    <s v="Crime"/>
    <x v="14"/>
    <s v="October 3, 1997 (United States)"/>
    <n v="6.7"/>
    <n v="50000"/>
    <s v="Oliver Stone"/>
    <s v="John Ridley"/>
    <s v="Sean Penn"/>
    <s v="United States"/>
    <n v="19000000"/>
    <n v="6682098"/>
    <s v="Phoenix Pictures"/>
    <n v="125"/>
  </r>
  <r>
    <s v="Uncle Boonmee Who Can Recall His Past Lives"/>
    <s v="Not Rated"/>
    <s v="Drama"/>
    <x v="29"/>
    <s v="September 1, 2010 (France)"/>
    <n v="6.7"/>
    <n v="15000"/>
    <s v="Apichatpong Weerasethakul"/>
    <s v="Phra Sripariyattiweti"/>
    <s v="Thanapat Saisaymar"/>
    <s v="Thailand"/>
    <m/>
    <n v="1214424"/>
    <s v="Kick the Machine"/>
    <n v="114"/>
  </r>
  <r>
    <s v="Underworld: Evolution"/>
    <s v="R"/>
    <s v="Action"/>
    <x v="15"/>
    <s v="January 20, 2006 (United States)"/>
    <n v="6.7"/>
    <n v="193000"/>
    <s v="Len Wiseman"/>
    <s v="Danny McBride"/>
    <s v="Kate Beckinsale"/>
    <s v="United States"/>
    <n v="50000000"/>
    <n v="111476513"/>
    <s v="Screen Gems"/>
    <n v="106"/>
  </r>
  <r>
    <s v="Unfaithful"/>
    <s v="R"/>
    <s v="Drama"/>
    <x v="23"/>
    <s v="May 10, 2002 (United States)"/>
    <n v="6.7"/>
    <n v="83000"/>
    <s v="Adrian Lyne"/>
    <s v="Claude Chabrol"/>
    <s v="Richard Gere"/>
    <s v="France"/>
    <n v="50000000"/>
    <n v="119137784"/>
    <s v="Fox 2000 Pictures"/>
    <n v="124"/>
  </r>
  <r>
    <s v="Upstream Color"/>
    <s v="Not Rated"/>
    <s v="Drama"/>
    <x v="33"/>
    <s v="August 30, 2013 (United Kingdom)"/>
    <n v="6.7"/>
    <n v="32000"/>
    <s v="Shane Carruth"/>
    <s v="Shane Carruth"/>
    <s v="Amy Seimetz"/>
    <s v="United States"/>
    <n v="50000"/>
    <n v="587174"/>
    <s v="erbp"/>
    <n v="96"/>
  </r>
  <r>
    <s v="Venom"/>
    <s v="PG-13"/>
    <s v="Action"/>
    <x v="26"/>
    <s v="October 5, 2018 (United States)"/>
    <n v="6.7"/>
    <n v="387000"/>
    <s v="Ruben Fleischer"/>
    <s v="Jeff Pinkner"/>
    <s v="Tom Hardy"/>
    <s v="China"/>
    <n v="100000000"/>
    <n v="856085151"/>
    <s v="Avi Arad Productions"/>
    <n v="112"/>
  </r>
  <r>
    <s v="Victory"/>
    <s v="PG"/>
    <s v="Drama"/>
    <x v="12"/>
    <s v="July 31, 1981 (United States)"/>
    <n v="6.7"/>
    <n v="29000"/>
    <s v="John Huston"/>
    <s v="Yabo Yablonsky"/>
    <s v="Michael Caine"/>
    <s v="United Kingdom"/>
    <n v="10000000"/>
    <n v="10853418"/>
    <s v="Lorimar Film Entertainment"/>
    <n v="116"/>
  </r>
  <r>
    <s v="Voyager"/>
    <s v="PG-13"/>
    <s v="Drama"/>
    <x v="16"/>
    <s v="January 31, 1992 (United States)"/>
    <n v="6.7"/>
    <n v="3100"/>
    <s v="Volker SchlÃ¶ndorff"/>
    <s v="Max Frisch"/>
    <s v="Sam Shepard"/>
    <s v="Germany"/>
    <m/>
    <n v="516517"/>
    <s v="Bioskop Film"/>
    <n v="117"/>
  </r>
  <r>
    <s v="Waiting..."/>
    <s v="R"/>
    <s v="Comedy"/>
    <x v="4"/>
    <s v="October 7, 2005 (United States)"/>
    <n v="6.7"/>
    <n v="93000"/>
    <s v="Rob McKittrick"/>
    <s v="Rob McKittrick"/>
    <s v="Ryan Reynolds"/>
    <s v="United States"/>
    <n v="3000000"/>
    <n v="18637690"/>
    <s v="Eden Rock Media"/>
    <n v="94"/>
  </r>
  <r>
    <s v="Wanted"/>
    <s v="R"/>
    <s v="Action"/>
    <x v="0"/>
    <s v="June 27, 2008 (United States)"/>
    <n v="6.7"/>
    <n v="369000"/>
    <s v="Timur Bekmambetov"/>
    <s v="Michael Brandt"/>
    <s v="Angelina Jolie"/>
    <s v="United States"/>
    <n v="75000000"/>
    <n v="342463063"/>
    <s v="Universal Pictures"/>
    <n v="110"/>
  </r>
  <r>
    <s v="Wasabi"/>
    <s v="R"/>
    <s v="Action"/>
    <x v="7"/>
    <s v="October 31, 2001 (France)"/>
    <n v="6.7"/>
    <n v="38000"/>
    <s v="GÃ©rard Krawczyk"/>
    <s v="Luc Besson"/>
    <s v="Jean Reno"/>
    <s v="France"/>
    <m/>
    <n v="10366360"/>
    <s v="EuropaCorp"/>
    <n v="94"/>
  </r>
  <r>
    <s v="Water Lilies"/>
    <m/>
    <s v="Drama"/>
    <x v="6"/>
    <s v="August 15, 2007 (France)"/>
    <n v="6.7"/>
    <n v="11000"/>
    <s v="CÃ©line Sciamma"/>
    <s v="CÃ©line Sciamma"/>
    <s v="Pauline Acquart"/>
    <s v="France"/>
    <m/>
    <n v="628258"/>
    <s v="Balthazar Productions"/>
    <n v="85"/>
  </r>
  <r>
    <s v="Where the Heart Is"/>
    <s v="PG-13"/>
    <s v="Comedy"/>
    <x v="8"/>
    <s v="April 28, 2000 (United States)"/>
    <n v="6.7"/>
    <n v="32000"/>
    <s v="Matt Williams"/>
    <s v="Lowell Ganz"/>
    <s v="Natalie Portman"/>
    <s v="United States"/>
    <n v="15000000"/>
    <n v="40863718"/>
    <s v="Twentieth Century Fox"/>
    <n v="120"/>
  </r>
  <r>
    <s v="Where the Rivers Flow North"/>
    <s v="PG-13"/>
    <s v="Drama"/>
    <x v="34"/>
    <s v="March 4, 1994 (United States)"/>
    <n v="6.7"/>
    <n v="464"/>
    <s v="Jay Craven"/>
    <s v="Howard Frank Mosher"/>
    <s v="Rip Torn"/>
    <s v="United States"/>
    <m/>
    <n v="595505"/>
    <s v="Caledonia Pictures"/>
    <n v="106"/>
  </r>
  <r>
    <s v="Where the Wild Things Are"/>
    <s v="PG"/>
    <s v="Adventure"/>
    <x v="9"/>
    <s v="October 16, 2009 (United States)"/>
    <n v="6.7"/>
    <n v="102000"/>
    <s v="Spike Jonze"/>
    <s v="Spike Jonze"/>
    <s v="Max Records"/>
    <s v="Germany"/>
    <n v="100000000"/>
    <n v="100140916"/>
    <s v="Warner Bros."/>
    <n v="101"/>
  </r>
  <r>
    <s v="While You Were Sleeping"/>
    <s v="PG"/>
    <s v="Comedy"/>
    <x v="40"/>
    <s v="April 21, 1995 (United States)"/>
    <n v="6.7"/>
    <n v="95000"/>
    <s v="Jon Turteltaub"/>
    <s v="Daniel G. Sullivan"/>
    <s v="Sandra Bullock"/>
    <s v="United States"/>
    <n v="17000000"/>
    <n v="182057016"/>
    <s v="Hollywood Pictures"/>
    <n v="103"/>
  </r>
  <r>
    <s v="White Fang"/>
    <s v="PG"/>
    <s v="Adventure"/>
    <x v="16"/>
    <s v="January 18, 1991 (United States)"/>
    <n v="6.7"/>
    <n v="20000"/>
    <s v="Randal Kleiser"/>
    <s v="Jack London"/>
    <s v="Ethan Hawke"/>
    <s v="United States"/>
    <n v="14000000"/>
    <n v="34793160"/>
    <s v="Walt Disney Pictures"/>
    <n v="107"/>
  </r>
  <r>
    <s v="White Nights"/>
    <s v="PG-13"/>
    <s v="Drama"/>
    <x v="38"/>
    <s v="December 6, 1985 (United States)"/>
    <n v="6.7"/>
    <n v="6900"/>
    <s v="Taylor Hackford"/>
    <s v="James Goldman"/>
    <s v="Mikhail Baryshnikov"/>
    <s v="United States"/>
    <n v="20000000"/>
    <n v="42160849"/>
    <s v="Columbia Pictures"/>
    <n v="136"/>
  </r>
  <r>
    <s v="Wish I Was Here"/>
    <s v="R"/>
    <s v="Comedy"/>
    <x v="20"/>
    <s v="July 25, 2014 (United States)"/>
    <n v="6.7"/>
    <n v="37000"/>
    <s v="Zach Braff"/>
    <s v="Adam J. Braff"/>
    <s v="Zach Braff"/>
    <s v="United States"/>
    <n v="6000000"/>
    <n v="5670776"/>
    <s v="Worldview Entertainment"/>
    <n v="106"/>
  </r>
  <r>
    <s v="With Honors"/>
    <s v="PG-13"/>
    <s v="Comedy"/>
    <x v="13"/>
    <s v="April 29, 1994 (United States)"/>
    <n v="6.7"/>
    <n v="14000"/>
    <s v="Alek Keshishian"/>
    <s v="William Mastrosimone"/>
    <s v="Joe Pesci"/>
    <s v="United States"/>
    <m/>
    <n v="20016254"/>
    <s v="Spring Creek Productions"/>
    <n v="101"/>
  </r>
  <r>
    <s v="Wyatt Earp"/>
    <s v="PG-13"/>
    <s v="Adventure"/>
    <x v="13"/>
    <s v="June 24, 1994 (United States)"/>
    <n v="6.7"/>
    <n v="47000"/>
    <s v="Lawrence Kasdan"/>
    <s v="Dan Gordon"/>
    <s v="Kevin Costner"/>
    <s v="United States"/>
    <n v="63000000"/>
    <n v="25052000"/>
    <s v="Warner Bros."/>
    <n v="191"/>
  </r>
  <r>
    <s v="X-Men: the Last Stand"/>
    <s v="PG-13"/>
    <s v="Action"/>
    <x v="15"/>
    <s v="May 26, 2006 (United States)"/>
    <n v="6.7"/>
    <n v="491000"/>
    <s v="Brett Ratner"/>
    <s v="Simon Kinberg"/>
    <s v="Patrick Stewart"/>
    <s v="United States"/>
    <n v="210000000"/>
    <n v="460435291"/>
    <s v="Twentieth Century Fox"/>
    <n v="104"/>
  </r>
  <r>
    <s v="Young &amp; Beautiful"/>
    <s v="Not Rated"/>
    <s v="Drama"/>
    <x v="33"/>
    <s v="April 25, 2014 (United States)"/>
    <n v="6.7"/>
    <n v="33000"/>
    <s v="FranÃ§ois Ozon"/>
    <s v="FranÃ§ois Ozon"/>
    <s v="Marine Vacth"/>
    <s v="France"/>
    <m/>
    <n v="9757417"/>
    <s v="Mandarin Films"/>
    <n v="95"/>
  </r>
  <r>
    <s v="Your Sister's Sister"/>
    <s v="R"/>
    <s v="Comedy"/>
    <x v="24"/>
    <s v="June 29, 2012 (United Kingdom)"/>
    <n v="6.7"/>
    <n v="27000"/>
    <s v="Lynn Shelton"/>
    <s v="Lynn Shelton"/>
    <s v="Mark Duplass"/>
    <s v="United States"/>
    <n v="125000"/>
    <n v="3242802"/>
    <s v="Ada Films"/>
    <n v="90"/>
  </r>
  <r>
    <s v="You've Got Mail"/>
    <s v="PG"/>
    <s v="Comedy"/>
    <x v="17"/>
    <s v="December 18, 1998 (United States)"/>
    <n v="6.7"/>
    <n v="200000"/>
    <s v="Nora Ephron"/>
    <s v="MiklÃ³s LÃ¡szlÃ³"/>
    <s v="Tom Hanks"/>
    <s v="United States"/>
    <n v="65000000"/>
    <n v="250821495"/>
    <s v="Warner Bros."/>
    <n v="119"/>
  </r>
  <r>
    <s v="Zombieland: Double Tap"/>
    <s v="R"/>
    <s v="Action"/>
    <x v="5"/>
    <s v="October 18, 2019 (United States)"/>
    <n v="6.7"/>
    <n v="151000"/>
    <s v="Ruben Fleischer"/>
    <s v="Rhett Reese"/>
    <s v="Woody Harrelson"/>
    <s v="United States"/>
    <n v="42000000"/>
    <n v="122810399"/>
    <s v="2.0 Entertainment"/>
    <n v="99"/>
  </r>
  <r>
    <n v="21"/>
    <s v="PG-13"/>
    <s v="Crime"/>
    <x v="0"/>
    <s v="March 28, 2008 (United States)"/>
    <n v="6.8"/>
    <n v="235000"/>
    <s v="Robert Luketic"/>
    <s v="Peter Steinfeld"/>
    <s v="Jim Sturgess"/>
    <s v="United States"/>
    <n v="35000000"/>
    <n v="159808370"/>
    <s v="Columbia Pictures"/>
    <n v="123"/>
  </r>
  <r>
    <n v="1408"/>
    <s v="PG-13"/>
    <s v="Fantasy"/>
    <x v="6"/>
    <s v="June 22, 2007 (United States)"/>
    <n v="6.8"/>
    <n v="260000"/>
    <s v="Mikael HÃ¥fstrÃ¶m"/>
    <s v="Matt Greenberg"/>
    <s v="John Cusack"/>
    <s v="United States"/>
    <n v="25000000"/>
    <n v="132963417"/>
    <s v="Dimension Films"/>
    <n v="104"/>
  </r>
  <r>
    <s v="2010: the Year We Make Contact"/>
    <s v="PG"/>
    <s v="Adventure"/>
    <x v="18"/>
    <s v="December 7, 1984 (United States)"/>
    <n v="6.8"/>
    <n v="50000"/>
    <s v="Peter Hyams"/>
    <s v="Arthur C. Clarke"/>
    <s v="Roy Scheider"/>
    <s v="United States"/>
    <n v="28000000"/>
    <n v="40400657"/>
    <s v="Metro-Goldwyn-Mayer (MGM)"/>
    <n v="116"/>
  </r>
  <r>
    <s v="50 First Dates"/>
    <s v="PG-13"/>
    <s v="Comedy"/>
    <x v="1"/>
    <s v="February 13, 2004 (United States)"/>
    <n v="6.8"/>
    <n v="335000"/>
    <s v="Peter Segal"/>
    <s v="George Wing"/>
    <s v="Adam Sandler"/>
    <s v="United States"/>
    <n v="75000000"/>
    <n v="198520934"/>
    <s v="Columbia Pictures"/>
    <n v="99"/>
  </r>
  <r>
    <s v="A Brother's Love"/>
    <m/>
    <s v="Drama"/>
    <x v="5"/>
    <s v="June 7, 2019 (Canada)"/>
    <n v="6.8"/>
    <n v="869"/>
    <s v="Monia Chokri"/>
    <s v="Monia Chokri"/>
    <s v="Anne-Ã‰lisabeth BossÃ©"/>
    <s v="Canada"/>
    <m/>
    <n v="1671969"/>
    <s v="Metafilms"/>
    <n v="117"/>
  </r>
  <r>
    <s v="A Christmas Carol"/>
    <s v="PG"/>
    <s v="Animation"/>
    <x v="9"/>
    <s v="November 6, 2009 (United States)"/>
    <n v="6.8"/>
    <n v="106000"/>
    <s v="Robert Zemeckis"/>
    <s v="Charles Dickens"/>
    <s v="Jim Carrey"/>
    <s v="United States"/>
    <n v="200000000"/>
    <n v="325286646"/>
    <s v="Walt Disney Pictures"/>
    <n v="96"/>
  </r>
  <r>
    <s v="A Most Wanted Man"/>
    <s v="R"/>
    <s v="Crime"/>
    <x v="20"/>
    <s v="August 1, 2014 (United States)"/>
    <n v="6.8"/>
    <n v="74000"/>
    <s v="Anton Corbijn"/>
    <s v="Andrew Bovell"/>
    <s v="Philip Seymour Hoffman"/>
    <s v="United Kingdom"/>
    <n v="15000000"/>
    <n v="36233517"/>
    <s v="Lionsgate"/>
    <n v="122"/>
  </r>
  <r>
    <s v="A Series of Unfortunate Events"/>
    <s v="PG"/>
    <s v="Adventure"/>
    <x v="1"/>
    <s v="December 17, 2004 (United States)"/>
    <n v="6.8"/>
    <n v="199000"/>
    <s v="Brad Silberling"/>
    <s v="Robert Gordon"/>
    <s v="Jim Carrey"/>
    <s v="Germany"/>
    <n v="140000000"/>
    <n v="211468235"/>
    <s v="Paramount Pictures"/>
    <n v="108"/>
  </r>
  <r>
    <s v="A Simple Favor"/>
    <s v="R"/>
    <s v="Comedy"/>
    <x v="26"/>
    <s v="September 14, 2018 (United States)"/>
    <n v="6.8"/>
    <n v="136000"/>
    <s v="Paul Feig"/>
    <s v="Darcey Bell"/>
    <s v="Anna Kendrick"/>
    <s v="Canada"/>
    <n v="20000000"/>
    <n v="97644617"/>
    <s v="BRON Studios"/>
    <n v="117"/>
  </r>
  <r>
    <s v="Addams Family Values"/>
    <s v="PG-13"/>
    <s v="Comedy"/>
    <x v="34"/>
    <s v="November 19, 1993 (United States)"/>
    <n v="6.8"/>
    <n v="84000"/>
    <s v="Barry Sonnenfeld"/>
    <s v="Charles Addams"/>
    <s v="Anjelica Huston"/>
    <s v="United States"/>
    <n v="47000000"/>
    <n v="48919043"/>
    <s v="Paramount Pictures"/>
    <n v="94"/>
  </r>
  <r>
    <s v="Adventureland"/>
    <s v="R"/>
    <s v="Comedy"/>
    <x v="9"/>
    <s v="April 3, 2009 (United States)"/>
    <n v="6.8"/>
    <n v="155000"/>
    <s v="Greg Mottola"/>
    <s v="Greg Mottola"/>
    <s v="Jesse Eisenberg"/>
    <s v="United States"/>
    <m/>
    <n v="17164820"/>
    <s v="Miramax"/>
    <n v="107"/>
  </r>
  <r>
    <s v="Ali"/>
    <s v="R"/>
    <s v="Biography"/>
    <x v="7"/>
    <s v="December 25, 2001 (United States)"/>
    <n v="6.8"/>
    <n v="95000"/>
    <s v="Michael Mann"/>
    <s v="Gregory Allen Howard"/>
    <s v="Will Smith"/>
    <s v="United States"/>
    <n v="107000000"/>
    <n v="87812729"/>
    <s v="Columbia Pictures"/>
    <n v="157"/>
  </r>
  <r>
    <s v="All Dogs Go to Heaven"/>
    <s v="G"/>
    <s v="Animation"/>
    <x v="21"/>
    <s v="November 17, 1989 (United States)"/>
    <n v="6.8"/>
    <n v="38000"/>
    <s v="Don Bluth"/>
    <s v="Don Bluth"/>
    <s v="Dom DeLuise"/>
    <s v="Ireland"/>
    <n v="13800000"/>
    <n v="27100027"/>
    <s v="Goldcrest Films International"/>
    <n v="84"/>
  </r>
  <r>
    <s v="All the Money in the World"/>
    <s v="R"/>
    <s v="Biography"/>
    <x v="27"/>
    <s v="December 25, 2017 (United States)"/>
    <n v="6.8"/>
    <n v="79000"/>
    <s v="Ridley Scott"/>
    <s v="David Scarpa"/>
    <s v="Michelle Williams"/>
    <s v="United States"/>
    <n v="50000000"/>
    <n v="56996304"/>
    <s v="Imperative Entertainment"/>
    <n v="132"/>
  </r>
  <r>
    <s v="All the Real Girls"/>
    <s v="R"/>
    <s v="Drama"/>
    <x v="2"/>
    <s v="August 1, 2003 (United Kingdom)"/>
    <n v="6.8"/>
    <n v="10000"/>
    <s v="David Gordon Green"/>
    <s v="David Gordon Green"/>
    <s v="Zooey Deschanel"/>
    <s v="United States"/>
    <n v="2500000"/>
    <n v="579986"/>
    <s v="Jasmine Productions Inc."/>
    <n v="108"/>
  </r>
  <r>
    <s v="Alone/Together"/>
    <m/>
    <s v="Drama"/>
    <x v="5"/>
    <s v="February 13, 2019 (Philippines)"/>
    <n v="6.8"/>
    <n v="396"/>
    <s v="Antoinette Jadaone"/>
    <s v="Antoinette Jadaone"/>
    <s v="Liza Soberano"/>
    <s v="Philippines"/>
    <m/>
    <n v="271101"/>
    <s v="ABS-CBN Film Productions"/>
    <n v="103"/>
  </r>
  <r>
    <s v="American Woman"/>
    <s v="R"/>
    <s v="Drama"/>
    <x v="26"/>
    <s v="June 14, 2019 (United States)"/>
    <n v="6.8"/>
    <n v="5800"/>
    <s v="Jake Scott"/>
    <s v="Brad Ingelsby"/>
    <s v="Sienna Miller"/>
    <s v="United Kingdom"/>
    <m/>
    <n v="245416"/>
    <s v="Romulus Entertainment"/>
    <n v="111"/>
  </r>
  <r>
    <s v="An Ideal Husband"/>
    <s v="PG-13"/>
    <s v="Comedy"/>
    <x v="11"/>
    <s v="June 30, 1999 (United States)"/>
    <n v="6.8"/>
    <n v="15000"/>
    <s v="Oliver Parker"/>
    <s v="Oscar Wilde"/>
    <s v="Rupert Everett"/>
    <s v="United Kingdom"/>
    <n v="14000000"/>
    <n v="18542974"/>
    <s v="Arts Council of England"/>
    <n v="97"/>
  </r>
  <r>
    <s v="Angels and Insects"/>
    <s v="R"/>
    <s v="Drama"/>
    <x v="40"/>
    <s v="January 26, 1996 (United States)"/>
    <n v="6.8"/>
    <n v="4400"/>
    <s v="Philip Haas"/>
    <s v="A.S. Byatt"/>
    <s v="Mark Rylance"/>
    <s v="United Kingdom"/>
    <n v="4997987"/>
    <n v="3414301"/>
    <s v="Playhouse International Pictures"/>
    <n v="116"/>
  </r>
  <r>
    <s v="Annihilation"/>
    <s v="R"/>
    <s v="Adventure"/>
    <x v="26"/>
    <s v="February 23, 2018 (United States)"/>
    <n v="6.8"/>
    <n v="292000"/>
    <s v="Alex Garland"/>
    <s v="Alex Garland"/>
    <s v="Natalie Portman"/>
    <s v="United Kingdom"/>
    <n v="40000000"/>
    <n v="43070915"/>
    <s v="Paramount Pictures"/>
    <n v="115"/>
  </r>
  <r>
    <s v="Arctic"/>
    <s v="PG-13"/>
    <s v="Adventure"/>
    <x v="26"/>
    <s v="January 31, 2019 (Denmark)"/>
    <n v="6.8"/>
    <n v="46000"/>
    <s v="Joe Penna"/>
    <s v="Joe Penna"/>
    <s v="Mads Mikkelsen"/>
    <s v="Iceland"/>
    <n v="2000000"/>
    <n v="4165776"/>
    <s v="Armory Films"/>
    <n v="98"/>
  </r>
  <r>
    <s v="At Play in the Fields of the Lord"/>
    <s v="R"/>
    <s v="Drama"/>
    <x v="16"/>
    <s v="December 6, 1991 (United States)"/>
    <n v="6.8"/>
    <n v="3100"/>
    <s v="Hector Babenco"/>
    <s v="Peter Matthiessen"/>
    <s v="Tom Berenger"/>
    <s v="United States"/>
    <n v="36000000"/>
    <n v="1345903"/>
    <s v="The Saul Zaentz Company"/>
    <n v="189"/>
  </r>
  <r>
    <s v="Babe"/>
    <s v="G"/>
    <s v="Comedy"/>
    <x v="40"/>
    <s v="August 4, 1995 (United States)"/>
    <n v="6.8"/>
    <n v="119000"/>
    <s v="Chris Noonan"/>
    <s v="Dick King-Smith"/>
    <s v="James Cromwell"/>
    <s v="Australia"/>
    <n v="30000000"/>
    <n v="254134910"/>
    <s v="Universal Pictures"/>
    <n v="91"/>
  </r>
  <r>
    <s v="Beast"/>
    <s v="R"/>
    <s v="Crime"/>
    <x v="27"/>
    <s v="May 11, 2018 (United States)"/>
    <n v="6.8"/>
    <n v="11000"/>
    <s v="Michael Pearce"/>
    <s v="Michael Pearce"/>
    <s v="Jessie Buckley"/>
    <s v="United Kingdom"/>
    <m/>
    <n v="1744071"/>
    <s v="Agile Films"/>
    <n v="107"/>
  </r>
  <r>
    <s v="Beavis and Butt-Head Do America"/>
    <s v="PG-13"/>
    <s v="Animation"/>
    <x v="10"/>
    <s v="December 20, 1996 (United States)"/>
    <n v="6.8"/>
    <n v="53000"/>
    <s v="Directors"/>
    <s v="Mike Judge"/>
    <s v="Mike Judge"/>
    <s v="United States"/>
    <n v="12000000"/>
    <n v="63118386"/>
    <s v="Paramount Pictures"/>
    <n v="81"/>
  </r>
  <r>
    <s v="Before We Go"/>
    <s v="PG-13"/>
    <s v="Comedy"/>
    <x v="20"/>
    <s v="July 21, 2015 (United States)"/>
    <n v="6.8"/>
    <n v="54000"/>
    <s v="Chris Evans"/>
    <s v="Ronald Bass"/>
    <s v="Chris Evans"/>
    <s v="United States"/>
    <m/>
    <n v="462875"/>
    <s v="G4 Productions"/>
    <n v="95"/>
  </r>
  <r>
    <s v="Bernie"/>
    <s v="PG-13"/>
    <s v="Biography"/>
    <x v="24"/>
    <s v="June 22, 2012 (Iceland)"/>
    <n v="6.8"/>
    <n v="58000"/>
    <s v="Richard Linklater"/>
    <s v="Skip Hollandsworth"/>
    <s v="Jack Black"/>
    <s v="United States"/>
    <n v="5000000"/>
    <n v="10173061"/>
    <s v="Mandalay Vision"/>
    <n v="104"/>
  </r>
  <r>
    <s v="Big Bad Wolves"/>
    <s v="Not Rated"/>
    <s v="Drama"/>
    <x v="33"/>
    <s v="August 15, 2013 (Israel)"/>
    <n v="6.8"/>
    <n v="16000"/>
    <s v="Aharon Keshales"/>
    <s v="Aharon Keshales"/>
    <s v="Lior Ashkenazi"/>
    <s v="Israel"/>
    <m/>
    <n v="291239"/>
    <s v="United Channel Movies"/>
    <n v="110"/>
  </r>
  <r>
    <s v="Blade of the Immortal"/>
    <s v="R"/>
    <s v="Action"/>
    <x v="27"/>
    <s v="November 3, 2017 (United States)"/>
    <n v="6.8"/>
    <n v="16000"/>
    <s v="Takashi Miike"/>
    <s v="Hiroaki Samura"/>
    <s v="Takuya Kimura"/>
    <s v="Japan"/>
    <m/>
    <n v="7162617"/>
    <s v="Warner Bros."/>
    <n v="140"/>
  </r>
  <r>
    <s v="Bleed for This"/>
    <s v="R"/>
    <s v="Biography"/>
    <x v="30"/>
    <s v="November 18, 2016 (United States)"/>
    <n v="6.8"/>
    <n v="26000"/>
    <s v="Ben Younger"/>
    <s v="Ben Younger"/>
    <s v="Miles Teller"/>
    <s v="United States"/>
    <n v="6000000"/>
    <n v="6698679"/>
    <s v="Verdi Productions"/>
    <n v="117"/>
  </r>
  <r>
    <s v="Bloodsport"/>
    <s v="R"/>
    <s v="Action"/>
    <x v="28"/>
    <s v="April 29, 1988 (United States)"/>
    <n v="6.8"/>
    <n v="79000"/>
    <s v="Newt Arnold"/>
    <s v="Sheldon Lettich"/>
    <s v="Jean-Claude Van Damme"/>
    <s v="United States"/>
    <n v="1100000"/>
    <n v="11806119"/>
    <s v="Cannon International"/>
    <n v="92"/>
  </r>
  <r>
    <s v="Body Double"/>
    <s v="R"/>
    <s v="Crime"/>
    <x v="18"/>
    <s v="October 26, 1984 (United States)"/>
    <n v="6.8"/>
    <n v="30000"/>
    <s v="Brian De Palma"/>
    <s v="Robert J. Avrech"/>
    <s v="Craig Wasson"/>
    <s v="United States"/>
    <n v="10000000"/>
    <n v="8801940"/>
    <s v="Columbia Pictures"/>
    <n v="114"/>
  </r>
  <r>
    <s v="Boiling Point"/>
    <s v="Not Rated"/>
    <s v="Action"/>
    <x v="32"/>
    <s v="November 19, 1999 (United States)"/>
    <n v="6.8"/>
    <n v="6300"/>
    <s v="Takeshi Kitano"/>
    <s v="Takeshi Kitano"/>
    <s v="Takeshi Kitano"/>
    <s v="Japan"/>
    <m/>
    <m/>
    <s v="Bandai Visual Company"/>
    <n v="96"/>
  </r>
  <r>
    <s v="Bolt"/>
    <s v="PG"/>
    <s v="Animation"/>
    <x v="0"/>
    <s v="November 21, 2008 (United States)"/>
    <n v="6.8"/>
    <n v="196000"/>
    <s v="Byron Howard"/>
    <s v="Dan Fogelman"/>
    <s v="John Travolta"/>
    <s v="United States"/>
    <n v="150000000"/>
    <n v="309979994"/>
    <s v="Walt Disney Animation Studios"/>
    <n v="96"/>
  </r>
  <r>
    <s v="Bottle Shock"/>
    <s v="PG-13"/>
    <s v="Comedy"/>
    <x v="0"/>
    <s v="September 5, 2008 (United States)"/>
    <n v="6.8"/>
    <n v="16000"/>
    <s v="Randall Miller"/>
    <s v="Jody Savin"/>
    <s v="Chris Pine"/>
    <s v="United States"/>
    <n v="5000000"/>
    <n v="4629770"/>
    <s v="Shocking Bottle"/>
    <n v="110"/>
  </r>
  <r>
    <s v="Bridesmaids"/>
    <s v="R"/>
    <s v="Comedy"/>
    <x v="24"/>
    <s v="May 13, 2011 (United States)"/>
    <n v="6.8"/>
    <n v="276000"/>
    <s v="Paul Feig"/>
    <s v="Kristen Wiig"/>
    <s v="Kristen Wiig"/>
    <s v="United States"/>
    <n v="32500000"/>
    <n v="288383523"/>
    <s v="Universal Pictures"/>
    <n v="125"/>
  </r>
  <r>
    <s v="Brighton Beach Memoirs"/>
    <s v="PG-13"/>
    <s v="Comedy"/>
    <x v="25"/>
    <s v="December 25, 1986 (United States)"/>
    <n v="6.8"/>
    <n v="3400"/>
    <s v="Gene Saks"/>
    <s v="Neil Simon"/>
    <s v="Blythe Danner"/>
    <s v="United States"/>
    <n v="18000000"/>
    <n v="11957943"/>
    <s v="Rastar Pictures"/>
    <n v="108"/>
  </r>
  <r>
    <s v="Bringing Out the Dead"/>
    <s v="R"/>
    <s v="Drama"/>
    <x v="11"/>
    <s v="October 22, 1999 (United States)"/>
    <n v="6.8"/>
    <n v="65000"/>
    <s v="Martin Scorsese"/>
    <s v="Joe Connelly"/>
    <s v="Nicolas Cage"/>
    <s v="United States"/>
    <n v="55000000"/>
    <n v="16797191"/>
    <s v="De Fina-Cappa"/>
    <n v="121"/>
  </r>
  <r>
    <s v="Brittany Runs a Marathon"/>
    <s v="R"/>
    <s v="Comedy"/>
    <x v="5"/>
    <s v="October 24, 2019 (Argentina)"/>
    <n v="6.8"/>
    <n v="18000"/>
    <s v="Paul Downs Colaizzo"/>
    <s v="Paul Downs Colaizzo"/>
    <s v="Jillian Bell"/>
    <s v="United States"/>
    <m/>
    <n v="7442106"/>
    <s v="Material Pictures"/>
    <n v="104"/>
  </r>
  <r>
    <s v="Brother Bear"/>
    <s v="G"/>
    <s v="Animation"/>
    <x v="2"/>
    <s v="November 1, 2003 (United States)"/>
    <n v="6.8"/>
    <n v="101000"/>
    <s v="Aaron Blaise"/>
    <s v="Tab Murphy"/>
    <s v="Joaquin Phoenix"/>
    <s v="United States"/>
    <n v="128000000"/>
    <n v="250397798"/>
    <s v="Walt Disney Animation Studios"/>
    <n v="85"/>
  </r>
  <r>
    <s v="Buffalo Soldiers"/>
    <s v="R"/>
    <s v="Comedy"/>
    <x v="7"/>
    <s v="October 31, 2002 (Germany)"/>
    <n v="6.8"/>
    <n v="24000"/>
    <s v="Gregor Jordan"/>
    <s v="Robert O'Connor"/>
    <s v="Joaquin Phoenix"/>
    <s v="United Kingdom"/>
    <n v="15000000"/>
    <n v="2300684"/>
    <s v="FilmFour"/>
    <n v="98"/>
  </r>
  <r>
    <s v="Bugsy"/>
    <s v="R"/>
    <s v="Biography"/>
    <x v="16"/>
    <s v="December 20, 1991 (United States)"/>
    <n v="6.8"/>
    <n v="27000"/>
    <s v="Barry Levinson"/>
    <s v="James Toback"/>
    <s v="Warren Beatty"/>
    <s v="United States"/>
    <n v="30000000"/>
    <n v="49114016"/>
    <s v="TriStar Pictures"/>
    <n v="136"/>
  </r>
  <r>
    <s v="Bulworth"/>
    <s v="R"/>
    <s v="Comedy"/>
    <x v="17"/>
    <s v="May 22, 1998 (United States)"/>
    <n v="6.8"/>
    <n v="25000"/>
    <s v="Warren Beatty"/>
    <s v="Warren Beatty"/>
    <s v="Warren Beatty"/>
    <s v="United States"/>
    <n v="30000000"/>
    <n v="29202884"/>
    <s v="Twentieth Century Fox"/>
    <n v="108"/>
  </r>
  <r>
    <s v="Can't Buy Me Love"/>
    <s v="PG-13"/>
    <s v="Comedy"/>
    <x v="3"/>
    <s v="August 14, 1987 (United States)"/>
    <n v="6.8"/>
    <n v="34000"/>
    <s v="Steve Rash"/>
    <s v="Michael Swerdlick"/>
    <s v="Patrick Dempsey"/>
    <s v="United States"/>
    <m/>
    <n v="31623833"/>
    <s v="Touchstone Pictures"/>
    <n v="94"/>
  </r>
  <r>
    <s v="Captain Marvel"/>
    <s v="PG-13"/>
    <s v="Action"/>
    <x v="5"/>
    <s v="March 8, 2019 (United States)"/>
    <n v="6.8"/>
    <n v="478000"/>
    <s v="Anna Boden"/>
    <s v="Anna Boden"/>
    <s v="Brie Larson"/>
    <s v="United States"/>
    <n v="160000000"/>
    <n v="1128462972"/>
    <s v="Walt Disney Pictures"/>
    <n v="123"/>
  </r>
  <r>
    <s v="Cemetery of Splendor"/>
    <s v="Unrated"/>
    <s v="Drama"/>
    <x v="39"/>
    <s v="September 2, 2015 (France)"/>
    <n v="6.8"/>
    <n v="4400"/>
    <s v="Apichatpong Weerasethakul"/>
    <s v="Apichatpong Weerasethakul"/>
    <s v="Jenjira Pongpas"/>
    <s v="Thailand"/>
    <m/>
    <n v="98932"/>
    <s v="Kick the Machine"/>
    <n v="122"/>
  </r>
  <r>
    <s v="Chappie"/>
    <s v="R"/>
    <s v="Action"/>
    <x v="39"/>
    <s v="March 6, 2015 (United States)"/>
    <n v="6.8"/>
    <n v="235000"/>
    <s v="Neill Blomkamp"/>
    <s v="Neill Blomkamp"/>
    <s v="Sharlto Copley"/>
    <s v="South Africa"/>
    <n v="49000000"/>
    <n v="102811889"/>
    <s v="Columbia Pictures"/>
    <n v="120"/>
  </r>
  <r>
    <s v="Choose Me"/>
    <s v="R"/>
    <s v="Comedy"/>
    <x v="18"/>
    <s v="August 29, 1984 (United States)"/>
    <n v="6.8"/>
    <n v="2600"/>
    <s v="Alan Rudolph"/>
    <s v="Alan Rudolph"/>
    <s v="GeneviÃ¨ve Bujold"/>
    <s v="United States"/>
    <n v="700000"/>
    <n v="2490233"/>
    <s v="Tartan Productions"/>
    <n v="106"/>
  </r>
  <r>
    <s v="City Slickers"/>
    <s v="PG-13"/>
    <s v="Comedy"/>
    <x v="16"/>
    <s v="June 7, 1991 (United States)"/>
    <n v="6.8"/>
    <n v="51000"/>
    <s v="Ron Underwood"/>
    <s v="Lowell Ganz"/>
    <s v="Billy Crystal"/>
    <s v="United States"/>
    <n v="27000000"/>
    <n v="179033791"/>
    <s v="Castle Rock Entertainment"/>
    <n v="113"/>
  </r>
  <r>
    <s v="Clueless"/>
    <s v="PG-13"/>
    <s v="Comedy"/>
    <x v="40"/>
    <s v="July 19, 1995 (United States)"/>
    <n v="6.8"/>
    <n v="193000"/>
    <s v="Amy Heckerling"/>
    <s v="Amy Heckerling"/>
    <s v="Alicia Silverstone"/>
    <s v="United States"/>
    <n v="12000000"/>
    <n v="56631572"/>
    <s v="Paramount Pictures"/>
    <n v="97"/>
  </r>
  <r>
    <s v="Collateral Beauty"/>
    <s v="PG-13"/>
    <s v="Drama"/>
    <x v="30"/>
    <s v="December 16, 2016 (United States)"/>
    <n v="6.8"/>
    <n v="95000"/>
    <s v="David Frankel"/>
    <s v="Allan Loeb"/>
    <s v="Will Smith"/>
    <s v="United States"/>
    <n v="36000000"/>
    <n v="88528280"/>
    <s v="New Line Cinema"/>
    <n v="97"/>
  </r>
  <r>
    <s v="Cradle Will Rock"/>
    <s v="R"/>
    <s v="Drama"/>
    <x v="11"/>
    <s v="January 21, 2000 (United States)"/>
    <n v="6.8"/>
    <n v="8900"/>
    <s v="Tim Robbins"/>
    <s v="Tim Robbins"/>
    <s v="Hank Azaria"/>
    <s v="United States"/>
    <n v="36000000"/>
    <n v="2986932"/>
    <s v="Cradle Productions Inc."/>
    <n v="132"/>
  </r>
  <r>
    <s v="Cruel Intentions"/>
    <s v="R"/>
    <s v="Drama"/>
    <x v="11"/>
    <s v="March 5, 1999 (United States)"/>
    <n v="6.8"/>
    <n v="183000"/>
    <s v="Roger Kumble"/>
    <s v="Choderlos de Laclos"/>
    <s v="Sarah Michelle Gellar"/>
    <s v="United States"/>
    <n v="10500000"/>
    <n v="76347426"/>
    <s v="Columbia Pictures"/>
    <n v="97"/>
  </r>
  <r>
    <s v="Damage"/>
    <s v="R"/>
    <s v="Drama"/>
    <x v="35"/>
    <s v="January 22, 1993 (United States)"/>
    <n v="6.8"/>
    <n v="17000"/>
    <s v="Louis Malle"/>
    <s v="David Hare"/>
    <s v="Jeremy Irons"/>
    <s v="United Kingdom"/>
    <m/>
    <n v="7532911"/>
    <s v="Nouvelles Ã‰ditions de Films (NEF)"/>
    <n v="111"/>
  </r>
  <r>
    <s v="Dave"/>
    <s v="PG-13"/>
    <s v="Comedy"/>
    <x v="34"/>
    <s v="May 7, 1993 (United States)"/>
    <n v="6.8"/>
    <n v="50000"/>
    <s v="Ivan Reitman"/>
    <s v="Gary Ross"/>
    <s v="Kevin Kline"/>
    <s v="United States"/>
    <n v="28000000"/>
    <n v="63270710"/>
    <s v="Warner Bros."/>
    <n v="110"/>
  </r>
  <r>
    <s v="Dead Calm"/>
    <s v="R"/>
    <s v="Horror"/>
    <x v="21"/>
    <s v="April 7, 1989 (United States)"/>
    <n v="6.8"/>
    <n v="38000"/>
    <s v="Phillip Noyce"/>
    <s v="Terry Hayes"/>
    <s v="Nicole Kidman"/>
    <s v="Australia"/>
    <n v="10400000"/>
    <n v="7825009"/>
    <s v="Kennedy Miller Productions"/>
    <n v="96"/>
  </r>
  <r>
    <s v="Disturbia"/>
    <s v="PG-13"/>
    <s v="Crime"/>
    <x v="6"/>
    <s v="April 13, 2007 (United States)"/>
    <n v="6.8"/>
    <n v="226000"/>
    <s v="D.J. Caruso"/>
    <s v="Christopher Landon"/>
    <s v="Shia LaBeouf"/>
    <s v="United States"/>
    <n v="20000000"/>
    <n v="118114220"/>
    <s v="Dreamworks Pictures"/>
    <n v="105"/>
  </r>
  <r>
    <s v="Dolphin Tale"/>
    <s v="PG"/>
    <s v="Drama"/>
    <x v="24"/>
    <s v="September 23, 2011 (United States)"/>
    <n v="6.8"/>
    <n v="23000"/>
    <s v="Charles Martin Smith"/>
    <s v="Karen Janszen"/>
    <s v="Morgan Freeman"/>
    <s v="Canada"/>
    <n v="37000000"/>
    <n v="95943453"/>
    <s v="Alcon Entertainment"/>
    <n v="113"/>
  </r>
  <r>
    <s v="Draft Day"/>
    <s v="PG-13"/>
    <s v="Drama"/>
    <x v="20"/>
    <s v="April 11, 2014 (United States)"/>
    <n v="6.8"/>
    <n v="56000"/>
    <s v="Ivan Reitman"/>
    <s v="Scott Rothman"/>
    <s v="Kevin Costner"/>
    <s v="United States"/>
    <n v="25000000"/>
    <n v="29824199"/>
    <s v="Summit Entertainment"/>
    <n v="110"/>
  </r>
  <r>
    <s v="Dreamchild"/>
    <s v="PG"/>
    <s v="Biography"/>
    <x v="38"/>
    <s v="October 4, 1985 (United States)"/>
    <n v="6.8"/>
    <n v="1500"/>
    <s v="Gavin Millar"/>
    <s v="Dennis Potter"/>
    <s v="Coral Browne"/>
    <s v="United Kingdom"/>
    <m/>
    <n v="1215923"/>
    <s v="PfH Ltd."/>
    <n v="94"/>
  </r>
  <r>
    <s v="Dreamer"/>
    <s v="PG"/>
    <s v="Drama"/>
    <x v="4"/>
    <s v="October 21, 2005 (United States)"/>
    <n v="6.8"/>
    <n v="12000"/>
    <s v="John Gatins"/>
    <s v="John Gatins"/>
    <s v="Kurt Russell"/>
    <s v="United States"/>
    <n v="32000000"/>
    <n v="38741732"/>
    <s v="Dreamworks Pictures"/>
    <n v="106"/>
  </r>
  <r>
    <s v="Duet for One"/>
    <s v="R"/>
    <s v="Drama"/>
    <x v="25"/>
    <s v="February 1987 (United States)"/>
    <n v="6.8"/>
    <n v="840"/>
    <s v="Andrey Konchalovskiy"/>
    <s v="Tom Kempinski"/>
    <s v="Julie Andrews"/>
    <s v="United States"/>
    <m/>
    <n v="8736"/>
    <s v="Golan-Globus Productions"/>
    <n v="107"/>
  </r>
  <r>
    <s v="Eagle vs Shark"/>
    <s v="R"/>
    <s v="Comedy"/>
    <x v="6"/>
    <s v="August 30, 2007 (New Zealand)"/>
    <n v="6.8"/>
    <n v="24000"/>
    <s v="Taika Waititi"/>
    <s v="Loren Taylor"/>
    <s v="Loren Taylor"/>
    <s v="New Zealand"/>
    <m/>
    <n v="1298037"/>
    <s v="New Zealand Film Commission"/>
    <n v="88"/>
  </r>
  <r>
    <s v="Eden Lake"/>
    <s v="R"/>
    <s v="Horror"/>
    <x v="0"/>
    <s v="September 12, 2008 (United Kingdom)"/>
    <n v="6.8"/>
    <n v="79000"/>
    <s v="James Watkins"/>
    <s v="James Watkins"/>
    <s v="Kelly Reilly"/>
    <s v="United Kingdom"/>
    <m/>
    <n v="3984669"/>
    <s v="Rollercoaster Films"/>
    <n v="91"/>
  </r>
  <r>
    <s v="Edge of Seventeen"/>
    <s v="Not Rated"/>
    <s v="Comedy"/>
    <x v="17"/>
    <s v="April 20, 2000 (Australia)"/>
    <n v="6.8"/>
    <n v="6000"/>
    <s v="David Moreton"/>
    <s v="Todd Stephens"/>
    <s v="Chris Stafford"/>
    <s v="United States"/>
    <n v="700000"/>
    <n v="871759"/>
    <s v="Blue Streak Films"/>
    <n v="99"/>
  </r>
  <r>
    <s v="Edward II"/>
    <s v="R"/>
    <s v="Drama"/>
    <x v="16"/>
    <s v="October 18, 1991 (United Kingdom)"/>
    <n v="6.8"/>
    <n v="2500"/>
    <s v="Derek Jarman"/>
    <s v="Christopher Marlowe"/>
    <s v="Steven Waddington"/>
    <s v="United Kingdom"/>
    <m/>
    <n v="706131"/>
    <s v="British Screen Productions"/>
    <n v="87"/>
  </r>
  <r>
    <s v="Elizabeth: The Golden Age"/>
    <s v="PG-13"/>
    <s v="Biography"/>
    <x v="6"/>
    <s v="October 12, 2007 (United States)"/>
    <n v="6.8"/>
    <n v="69000"/>
    <s v="Shekhar Kapur"/>
    <s v="William Nicholson"/>
    <s v="Cate Blanchett"/>
    <s v="United Kingdom"/>
    <n v="55000000"/>
    <n v="75782758"/>
    <s v="Universal Pictures"/>
    <n v="114"/>
  </r>
  <r>
    <s v="eXistenZ"/>
    <s v="R"/>
    <s v="Horror"/>
    <x v="11"/>
    <s v="April 23, 1999 (United States)"/>
    <n v="6.8"/>
    <n v="96000"/>
    <s v="David Cronenberg"/>
    <s v="David Cronenberg"/>
    <s v="Jude Law"/>
    <s v="United Kingdom"/>
    <n v="15000000"/>
    <n v="2856712"/>
    <s v="Dimension Films"/>
    <n v="97"/>
  </r>
  <r>
    <s v="Fair Game"/>
    <s v="PG-13"/>
    <s v="Biography"/>
    <x v="29"/>
    <s v="December 3, 2010 (United States)"/>
    <n v="6.8"/>
    <n v="47000"/>
    <s v="Doug Liman"/>
    <s v="Jez Butterworth"/>
    <s v="Naomi Watts"/>
    <s v="United States"/>
    <n v="22000000"/>
    <n v="25806953"/>
    <s v="River Road Entertainment"/>
    <n v="108"/>
  </r>
  <r>
    <s v="Farinelli"/>
    <s v="R"/>
    <s v="Biography"/>
    <x v="13"/>
    <s v="March 17, 1995 (United States)"/>
    <n v="6.8"/>
    <n v="6500"/>
    <s v="GÃ©rard Corbiau"/>
    <s v="AndrÃ©e Corbiau"/>
    <s v="Stefano Dionisi"/>
    <s v="France"/>
    <m/>
    <n v="1600226"/>
    <s v="StÃ©phan Films"/>
    <n v="111"/>
  </r>
  <r>
    <s v="Florence Foster Jenkins"/>
    <s v="PG-13"/>
    <s v="Biography"/>
    <x v="30"/>
    <s v="August 12, 2016 (United States)"/>
    <n v="6.8"/>
    <n v="52000"/>
    <s v="Stephen Frears"/>
    <s v="Nicholas Martin"/>
    <s v="Meryl Streep"/>
    <s v="United Kingdom"/>
    <n v="29000000"/>
    <n v="49052787"/>
    <s v="PathÃ©"/>
    <n v="111"/>
  </r>
  <r>
    <s v="Fly Away Home"/>
    <s v="PG"/>
    <s v="Adventure"/>
    <x v="10"/>
    <s v="September 13, 1996 (United States)"/>
    <n v="6.8"/>
    <n v="24000"/>
    <s v="Carroll Ballard"/>
    <s v="Bill Lishman"/>
    <s v="Jeff Daniels"/>
    <s v="United States"/>
    <n v="22000000"/>
    <n v="25143818"/>
    <s v="Columbia Pictures"/>
    <n v="107"/>
  </r>
  <r>
    <s v="Four Brothers"/>
    <s v="R"/>
    <s v="Action"/>
    <x v="4"/>
    <s v="July 1, 2005 (United States)"/>
    <n v="6.8"/>
    <n v="138000"/>
    <s v="John Singleton"/>
    <s v="David Elliot"/>
    <s v="Mark Wahlberg"/>
    <s v="United States"/>
    <n v="45000000"/>
    <n v="92374674"/>
    <s v="Paramount Pictures"/>
    <n v="109"/>
  </r>
  <r>
    <s v="Four Rooms"/>
    <s v="R"/>
    <s v="Comedy"/>
    <x v="40"/>
    <s v="December 25, 1995 (United States)"/>
    <n v="6.8"/>
    <n v="100000"/>
    <s v="Directors"/>
    <s v="Allison Anders"/>
    <s v="Tim Roth"/>
    <s v="United States"/>
    <n v="4000000"/>
    <n v="4257354"/>
    <s v="Miramax"/>
    <n v="98"/>
  </r>
  <r>
    <s v="Freeway"/>
    <s v="R"/>
    <s v="Comedy"/>
    <x v="10"/>
    <s v="September 3, 1997 (France)"/>
    <n v="6.8"/>
    <n v="27000"/>
    <s v="Matthew Bright"/>
    <s v="Matthew Bright"/>
    <s v="Reese Witherspoon"/>
    <s v="United States"/>
    <n v="3000000"/>
    <n v="295493"/>
    <s v="The Kushner-Locke Company"/>
    <n v="102"/>
  </r>
  <r>
    <s v="From Hell"/>
    <s v="R"/>
    <s v="Horror"/>
    <x v="7"/>
    <s v="October 19, 2001 (United States)"/>
    <n v="6.8"/>
    <n v="149000"/>
    <s v="Albert Hughes"/>
    <s v="Alan Moore"/>
    <s v="Johnny Depp"/>
    <s v="United States"/>
    <n v="35000000"/>
    <n v="74558115"/>
    <s v="Twentieth Century Fox"/>
    <n v="122"/>
  </r>
  <r>
    <s v="Frozen II"/>
    <s v="PG"/>
    <s v="Animation"/>
    <x v="5"/>
    <s v="November 22, 2019 (United States)"/>
    <n v="6.8"/>
    <n v="148000"/>
    <s v="Chris Buck"/>
    <s v="Jennifer Lee"/>
    <s v="Kristen Bell"/>
    <s v="United States"/>
    <n v="150000000"/>
    <n v="1450026933"/>
    <s v="Walt Disney Animation Studios"/>
    <n v="103"/>
  </r>
  <r>
    <s v="Gilda Live"/>
    <s v="R"/>
    <s v="Comedy"/>
    <x v="37"/>
    <s v="March 28, 1980 (United States)"/>
    <n v="6.8"/>
    <n v="599"/>
    <s v="Mike Nichols"/>
    <s v="Anne Beatts"/>
    <s v="Gilda Radner"/>
    <s v="United States"/>
    <m/>
    <n v="2261507"/>
    <s v="Broadway Productions"/>
    <n v="96"/>
  </r>
  <r>
    <s v="Ginger Snaps"/>
    <s v="Not Rated"/>
    <s v="Drama"/>
    <x v="8"/>
    <s v="May 11, 2001 (Canada)"/>
    <n v="6.8"/>
    <n v="43000"/>
    <s v="John Fawcett"/>
    <s v="Karen Walton"/>
    <s v="Emily Perkins"/>
    <s v="Canada"/>
    <n v="5000000"/>
    <n v="2554"/>
    <s v="Copperheart Entertainment"/>
    <n v="108"/>
  </r>
  <r>
    <s v="Girlfight"/>
    <s v="R"/>
    <s v="Drama"/>
    <x v="8"/>
    <s v="October 6, 2000 (United States)"/>
    <n v="6.8"/>
    <n v="9400"/>
    <s v="Karyn Kusama"/>
    <s v="Karyn Kusama"/>
    <s v="Michelle Rodriguez"/>
    <s v="United States"/>
    <n v="1000000"/>
    <n v="1666028"/>
    <s v="Green/Renzi"/>
    <n v="110"/>
  </r>
  <r>
    <s v="Goon"/>
    <s v="R"/>
    <s v="Comedy"/>
    <x v="24"/>
    <s v="February 24, 2012 (Canada)"/>
    <n v="6.8"/>
    <n v="85000"/>
    <s v="Michael Dowse"/>
    <s v="Jay Baruchel"/>
    <s v="Seann William Scott"/>
    <s v="United States"/>
    <m/>
    <n v="6985158"/>
    <s v="No Trace Camping"/>
    <n v="92"/>
  </r>
  <r>
    <s v="Great Expectations"/>
    <s v="R"/>
    <s v="Drama"/>
    <x v="17"/>
    <s v="January 30, 1998 (United States)"/>
    <n v="6.8"/>
    <n v="52000"/>
    <s v="Alfonso CuarÃ³n"/>
    <s v="Charles Dickens"/>
    <s v="Ethan Hawke"/>
    <s v="United States"/>
    <n v="25000000"/>
    <n v="55494066"/>
    <s v="Art Linson Productions"/>
    <n v="111"/>
  </r>
  <r>
    <s v="Green Zone"/>
    <s v="R"/>
    <s v="Action"/>
    <x v="29"/>
    <s v="March 12, 2010 (United States)"/>
    <n v="6.8"/>
    <n v="133000"/>
    <s v="Paul Greengrass"/>
    <s v="Brian Helgeland"/>
    <s v="Matt Damon"/>
    <s v="United Kingdom"/>
    <n v="100000000"/>
    <n v="154711438"/>
    <s v="Universal Pictures"/>
    <n v="115"/>
  </r>
  <r>
    <s v="Greenfingers"/>
    <s v="R"/>
    <s v="Comedy"/>
    <x v="8"/>
    <s v="September 14, 2001 (United Kingdom)"/>
    <n v="6.8"/>
    <n v="5600"/>
    <s v="Joel Hershman"/>
    <s v="Joel Hershman"/>
    <s v="Clive Owen"/>
    <s v="United Kingdom"/>
    <m/>
    <n v="1961054"/>
    <s v="Boneyard Entertainment"/>
    <n v="91"/>
  </r>
  <r>
    <s v="Hanna"/>
    <s v="PG-13"/>
    <s v="Action"/>
    <x v="24"/>
    <s v="April 8, 2011 (United States)"/>
    <n v="6.8"/>
    <n v="193000"/>
    <s v="Joe Wright"/>
    <s v="Seth Lochhead"/>
    <s v="Saoirse Ronan"/>
    <s v="United States"/>
    <n v="30000000"/>
    <n v="63782078"/>
    <s v="Focus Features"/>
    <n v="111"/>
  </r>
  <r>
    <s v="Hannibal"/>
    <s v="R"/>
    <s v="Crime"/>
    <x v="7"/>
    <s v="February 9, 2001 (United States)"/>
    <n v="6.8"/>
    <n v="261000"/>
    <s v="Ridley Scott"/>
    <s v="Thomas Harris"/>
    <s v="Anthony Hopkins"/>
    <s v="United States"/>
    <n v="87000000"/>
    <n v="351692268"/>
    <s v="Metro-Goldwyn-Mayer (MGM)"/>
    <n v="131"/>
  </r>
  <r>
    <s v="Heaven &amp; Earth"/>
    <s v="R"/>
    <s v="Action"/>
    <x v="34"/>
    <s v="January 7, 1994 (United States)"/>
    <n v="6.8"/>
    <n v="14000"/>
    <s v="Oliver Stone"/>
    <s v="Le Ly Hayslip"/>
    <s v="Hiep Thi Le"/>
    <s v="United States"/>
    <n v="33000000"/>
    <n v="5864949"/>
    <s v="Alcor Films"/>
    <n v="140"/>
  </r>
  <r>
    <s v="Heaven Knows What"/>
    <s v="R"/>
    <s v="Crime"/>
    <x v="20"/>
    <s v="May 29, 2015 (United States)"/>
    <n v="6.8"/>
    <n v="7100"/>
    <s v="Benny Safdie"/>
    <s v="Arielle Holmes"/>
    <s v="Arielle Holmes"/>
    <s v="France"/>
    <m/>
    <n v="84417"/>
    <s v="Iconoclast"/>
    <n v="97"/>
  </r>
  <r>
    <s v="Heaven's Gate"/>
    <s v="R"/>
    <s v="Adventure"/>
    <x v="37"/>
    <s v="April 24, 1981 (United States)"/>
    <n v="6.8"/>
    <n v="14000"/>
    <s v="Michael Cimino"/>
    <s v="Michael Cimino"/>
    <s v="Kris Kristofferson"/>
    <s v="United States"/>
    <n v="44000000"/>
    <n v="3484523"/>
    <s v="Partisan Productions"/>
    <n v="219"/>
  </r>
  <r>
    <s v="Heavy"/>
    <s v="R"/>
    <s v="Drama"/>
    <x v="40"/>
    <s v="June 5, 1996 (United States)"/>
    <n v="6.8"/>
    <n v="4500"/>
    <s v="James Mangold"/>
    <s v="James Mangold"/>
    <s v="Pruitt Taylor Vince"/>
    <s v="United States"/>
    <m/>
    <n v="941414"/>
    <s v="Available Light Productions"/>
    <n v="105"/>
  </r>
  <r>
    <s v="Hellboy"/>
    <s v="PG-13"/>
    <s v="Action"/>
    <x v="1"/>
    <s v="April 2, 2004 (United States)"/>
    <n v="6.8"/>
    <n v="312000"/>
    <s v="Guillermo del Toro"/>
    <s v="Guillermo del Toro"/>
    <s v="Ron Perlman"/>
    <s v="United States"/>
    <n v="66000000"/>
    <n v="99378985"/>
    <s v="Revolution Studios"/>
    <n v="122"/>
  </r>
  <r>
    <s v="High Tension"/>
    <s v="R"/>
    <s v="Horror"/>
    <x v="2"/>
    <s v="June 10, 2005 (United States)"/>
    <n v="6.8"/>
    <n v="69000"/>
    <s v="Alexandre Aja"/>
    <s v="Alexandre Aja"/>
    <s v="CÃ©cile de France"/>
    <s v="France"/>
    <m/>
    <n v="6291958"/>
    <s v="Alexandre Films"/>
    <n v="91"/>
  </r>
  <r>
    <s v="Hitchcock"/>
    <s v="PG-13"/>
    <s v="Biography"/>
    <x v="36"/>
    <s v="December 14, 2012 (United States)"/>
    <n v="6.8"/>
    <n v="73000"/>
    <s v="Sacha Gervasi"/>
    <s v="John J. McLaughlin"/>
    <s v="Anthony Hopkins"/>
    <s v="United States"/>
    <n v="15700000"/>
    <n v="27039669"/>
    <s v="Fox Searchlight Pictures"/>
    <n v="98"/>
  </r>
  <r>
    <s v="Home Alone 2: Lost in New York"/>
    <s v="PG"/>
    <s v="Adventure"/>
    <x v="35"/>
    <s v="November 20, 1992 (United States)"/>
    <n v="6.8"/>
    <n v="318000"/>
    <s v="Chris Columbus"/>
    <s v="John Hughes"/>
    <s v="Macaulay Culkin"/>
    <s v="United States"/>
    <n v="28000000"/>
    <n v="358994850"/>
    <s v="Twentieth Century Fox"/>
    <n v="120"/>
  </r>
  <r>
    <s v="Hook"/>
    <s v="PG"/>
    <s v="Adventure"/>
    <x v="16"/>
    <s v="December 11, 1991 (United States)"/>
    <n v="6.8"/>
    <n v="240000"/>
    <s v="Steven Spielberg"/>
    <s v="J.M. Barrie"/>
    <s v="Dustin Hoffman"/>
    <s v="United States"/>
    <n v="70000000"/>
    <n v="300854823"/>
    <s v="Amblin Entertainment"/>
    <n v="142"/>
  </r>
  <r>
    <s v="Horrible Bosses"/>
    <s v="R"/>
    <s v="Comedy"/>
    <x v="24"/>
    <s v="July 8, 2011 (United States)"/>
    <n v="6.8"/>
    <n v="428000"/>
    <s v="Seth Gordon"/>
    <s v="Michael Markowitz"/>
    <s v="Jason Bateman"/>
    <s v="United States"/>
    <n v="35000000"/>
    <n v="209838559"/>
    <s v="New Line Cinema"/>
    <n v="98"/>
  </r>
  <r>
    <s v="Horton Hears a Who!"/>
    <s v="G"/>
    <s v="Animation"/>
    <x v="0"/>
    <s v="March 14, 2008 (United States)"/>
    <n v="6.8"/>
    <n v="132000"/>
    <s v="Jimmy Hayward"/>
    <s v="Cinco Paul"/>
    <s v="Jim Carrey"/>
    <s v="United States"/>
    <n v="85000000"/>
    <n v="298572799"/>
    <s v="Blue Sky Studios"/>
    <n v="86"/>
  </r>
  <r>
    <s v="Hot Shots!"/>
    <s v="PG-13"/>
    <s v="Action"/>
    <x v="16"/>
    <s v="July 31, 1991 (United States)"/>
    <n v="6.8"/>
    <n v="102000"/>
    <s v="Jim Abrahams"/>
    <s v="Jim Abrahams"/>
    <s v="Charlie Sheen"/>
    <s v="United States"/>
    <n v="26000000"/>
    <n v="181096164"/>
    <s v="Twentieth Century Fox"/>
    <n v="84"/>
  </r>
  <r>
    <s v="Ice Age: the Meltdown"/>
    <s v="PG"/>
    <s v="Animation"/>
    <x v="15"/>
    <s v="March 31, 2006 (United States)"/>
    <n v="6.8"/>
    <n v="262000"/>
    <s v="Carlos Saldanha"/>
    <s v="Peter Gaulke"/>
    <s v="Ray Romano"/>
    <s v="United States"/>
    <n v="80000000"/>
    <n v="667094506"/>
    <s v="Twentieth Century Fox Animation"/>
    <n v="91"/>
  </r>
  <r>
    <s v="If You Could See What I Hear"/>
    <s v="PG"/>
    <s v="Biography"/>
    <x v="31"/>
    <s v="April 23, 1982 (United States)"/>
    <n v="6.8"/>
    <n v="785"/>
    <s v="Eric Till"/>
    <s v="Stuart Gillard"/>
    <s v="Marc Singer"/>
    <s v="Canada"/>
    <m/>
    <n v="8693512"/>
    <s v="Cypress Grove"/>
    <n v="103"/>
  </r>
  <r>
    <s v="Imagine Me &amp; You"/>
    <s v="R"/>
    <s v="Comedy"/>
    <x v="4"/>
    <s v="May 25, 2006 (Germany)"/>
    <n v="6.8"/>
    <n v="31000"/>
    <s v="Ol Parker"/>
    <s v="Ol Parker"/>
    <s v="Piper Perabo"/>
    <s v="United Kingdom"/>
    <n v="7900000"/>
    <n v="2635305"/>
    <s v="BBC Films"/>
    <n v="90"/>
  </r>
  <r>
    <s v="Innerspace"/>
    <s v="PG"/>
    <s v="Action"/>
    <x v="3"/>
    <s v="July 1, 1987 (United States)"/>
    <n v="6.8"/>
    <n v="56000"/>
    <s v="Joe Dante"/>
    <s v="Chip Proser"/>
    <s v="Dennis Quaid"/>
    <s v="United States"/>
    <n v="27000000"/>
    <n v="25893810"/>
    <s v="Warner Bros."/>
    <n v="120"/>
  </r>
  <r>
    <s v="Insidious"/>
    <s v="PG-13"/>
    <s v="Horror"/>
    <x v="29"/>
    <s v="April 1, 2011 (United States)"/>
    <n v="6.8"/>
    <n v="287000"/>
    <s v="James Wan"/>
    <s v="Leigh Whannell"/>
    <s v="Patrick Wilson"/>
    <s v="United States"/>
    <n v="1500000"/>
    <n v="99557032"/>
    <s v="FilmDistrict"/>
    <n v="103"/>
  </r>
  <r>
    <s v="Intermission"/>
    <s v="R"/>
    <s v="Comedy"/>
    <x v="2"/>
    <s v="April 16, 2004 (United States)"/>
    <n v="6.8"/>
    <n v="15000"/>
    <s v="John Crowley"/>
    <s v="Mark O'Rowe"/>
    <s v="Cillian Murphy"/>
    <s v="Ireland"/>
    <n v="5000000"/>
    <n v="5175215"/>
    <s v="British Broadcasting Corporation (BBC)"/>
    <n v="105"/>
  </r>
  <r>
    <s v="It Follows"/>
    <s v="R"/>
    <s v="Horror"/>
    <x v="20"/>
    <s v="March 13, 2015 (United States)"/>
    <n v="6.8"/>
    <n v="217000"/>
    <s v="David Robert Mitchell"/>
    <s v="David Robert Mitchell"/>
    <s v="Maika Monroe"/>
    <s v="United States"/>
    <n v="1000000"/>
    <n v="21947454"/>
    <s v="Northern Lights Films"/>
    <n v="100"/>
  </r>
  <r>
    <s v="Jane Eyre"/>
    <s v="PG"/>
    <s v="Drama"/>
    <x v="10"/>
    <s v="April 12, 1996 (United States)"/>
    <n v="6.8"/>
    <n v="9200"/>
    <s v="Franco Zeffirelli"/>
    <s v="Charlotte BrontÃ«"/>
    <s v="William Hurt"/>
    <s v="France"/>
    <m/>
    <n v="5200601"/>
    <s v="Cineritino S.r.L."/>
    <n v="112"/>
  </r>
  <r>
    <s v="Jay and Silent Bob Strike Back"/>
    <s v="R"/>
    <s v="Comedy"/>
    <x v="7"/>
    <s v="August 24, 2001 (United States)"/>
    <n v="6.8"/>
    <n v="150000"/>
    <s v="Kevin Smith"/>
    <s v="Kevin Smith"/>
    <s v="Jason Mewes"/>
    <s v="United States"/>
    <n v="22000000"/>
    <n v="33788161"/>
    <s v="Dimension Films"/>
    <n v="104"/>
  </r>
  <r>
    <s v="Jeffrey"/>
    <s v="R"/>
    <s v="Comedy"/>
    <x v="40"/>
    <s v="August 18, 1995 (United States)"/>
    <n v="6.8"/>
    <n v="5900"/>
    <s v="Christopher Ashley"/>
    <s v="Paul Rudnick"/>
    <s v="Steven Weber"/>
    <s v="United States"/>
    <m/>
    <n v="3487767"/>
    <s v="The Booking Office"/>
    <n v="92"/>
  </r>
  <r>
    <s v="Jersey Boys"/>
    <s v="R"/>
    <s v="Biography"/>
    <x v="20"/>
    <s v="June 20, 2014 (United States)"/>
    <n v="6.8"/>
    <n v="33000"/>
    <s v="Clint Eastwood"/>
    <s v="Marshall Brickman"/>
    <s v="John Lloyd Young"/>
    <s v="United States"/>
    <n v="40000000"/>
    <n v="67647013"/>
    <s v="Four Seasons Partnership"/>
    <n v="134"/>
  </r>
  <r>
    <s v="Julien Donkey-Boy"/>
    <s v="R"/>
    <s v="Comedy"/>
    <x v="11"/>
    <s v="September 13, 2000 (France)"/>
    <n v="6.8"/>
    <n v="6900"/>
    <s v="Harmony Korine"/>
    <s v="Harmony Korine"/>
    <s v="Ewen Bremner"/>
    <s v="United States"/>
    <m/>
    <n v="92442"/>
    <s v="391 Productions"/>
    <n v="94"/>
  </r>
  <r>
    <s v="Jung on zo"/>
    <s v="R"/>
    <s v="Action"/>
    <x v="34"/>
    <s v="June 24, 1993 (Hong Kong)"/>
    <n v="6.8"/>
    <n v="6100"/>
    <s v="Kirk Wong"/>
    <s v="Tin Nam Chun"/>
    <s v="Jackie Chan"/>
    <s v="Hong Kong"/>
    <m/>
    <n v="3741869"/>
    <s v="Golden Harvest Company"/>
    <n v="103"/>
  </r>
  <r>
    <s v="Keeping Mum"/>
    <s v="R"/>
    <s v="Comedy"/>
    <x v="4"/>
    <s v="October 6, 2006 (United States)"/>
    <n v="6.8"/>
    <n v="34000"/>
    <s v="Niall Johnson"/>
    <s v="Richard Russo"/>
    <s v="Rowan Atkinson"/>
    <s v="United Kingdom"/>
    <n v="169000"/>
    <n v="18586834"/>
    <s v="Summit Entertainment"/>
    <n v="99"/>
  </r>
  <r>
    <s v="Kicking and Screaming"/>
    <s v="R"/>
    <s v="Comedy"/>
    <x v="40"/>
    <s v="October 6, 1995 (United States)"/>
    <n v="6.8"/>
    <n v="13000"/>
    <s v="Noah Baumbach"/>
    <s v="Noah Baumbach"/>
    <s v="Josh Hamilton"/>
    <s v="United States"/>
    <m/>
    <n v="718490"/>
    <s v="Trimark Pictures"/>
    <n v="96"/>
  </r>
  <r>
    <s v="Kingsglaive: Final Fantasy XV"/>
    <s v="PG-13"/>
    <s v="Animation"/>
    <x v="30"/>
    <s v="July 9, 2016 (Japan)"/>
    <n v="6.8"/>
    <n v="21000"/>
    <s v="Takeshi Nozue"/>
    <s v="Takashi Hasegawa"/>
    <s v="Aaron Paul"/>
    <s v="Japan"/>
    <m/>
    <n v="5725482"/>
    <s v="Square Visual Works Co. Ltd."/>
    <n v="110"/>
  </r>
  <r>
    <s v="Lady Macbeth"/>
    <s v="R"/>
    <s v="Drama"/>
    <x v="30"/>
    <s v="July 14, 2017 (United States)"/>
    <n v="6.8"/>
    <n v="21000"/>
    <s v="William Oldroyd"/>
    <s v="Nikolai Leskov"/>
    <s v="Florence Pugh"/>
    <s v="United Kingdom"/>
    <m/>
    <n v="5401447"/>
    <s v="Sixty-Six Pictures"/>
    <n v="89"/>
  </r>
  <r>
    <s v="Last Exit to Brooklyn"/>
    <s v="R"/>
    <s v="Drama"/>
    <x v="21"/>
    <s v="May 4, 1990 (United States)"/>
    <n v="6.8"/>
    <n v="5900"/>
    <s v="Uli Edel"/>
    <s v="Hubert Selby Jr."/>
    <s v="Jennifer Jason Leigh"/>
    <s v="United Kingdom"/>
    <m/>
    <n v="1730005"/>
    <s v="Allied Filmmakers"/>
    <n v="102"/>
  </r>
  <r>
    <s v="Laws of Gravity"/>
    <s v="R"/>
    <s v="Crime"/>
    <x v="35"/>
    <s v="August 20, 1993 (United Kingdom)"/>
    <n v="6.8"/>
    <n v="950"/>
    <s v="Nick Gomez"/>
    <s v="Nick Gomez"/>
    <s v="Peter Greene"/>
    <s v="United States"/>
    <n v="38000"/>
    <m/>
    <s v="Island World"/>
    <n v="100"/>
  </r>
  <r>
    <s v="Leap!"/>
    <s v="PG"/>
    <s v="Animation"/>
    <x v="30"/>
    <s v="August 25, 2017 (United States)"/>
    <n v="6.8"/>
    <n v="21000"/>
    <s v="Directors"/>
    <s v="Eric Summer"/>
    <s v="Elle Fanning"/>
    <s v="France"/>
    <n v="30000000"/>
    <n v="106127278"/>
    <s v="Quad Productions"/>
    <n v="89"/>
  </r>
  <r>
    <s v="Let It Ride"/>
    <s v="PG-13"/>
    <s v="Comedy"/>
    <x v="21"/>
    <s v="August 18, 1989 (United States)"/>
    <n v="6.8"/>
    <n v="5300"/>
    <s v="Joe Pytka"/>
    <s v="Jay Cronley"/>
    <s v="Richard Dreyfuss"/>
    <s v="United States"/>
    <n v="18000000"/>
    <n v="4973285"/>
    <s v="Alleged Productions"/>
    <n v="90"/>
  </r>
  <r>
    <s v="Lianna"/>
    <s v="R"/>
    <s v="Drama"/>
    <x v="19"/>
    <s v="September 8, 1983 (Netherlands)"/>
    <n v="6.8"/>
    <n v="1600"/>
    <s v="John Sayles"/>
    <s v="John Sayles"/>
    <s v="Linda Griffiths"/>
    <s v="United States"/>
    <n v="300000"/>
    <n v="1530839"/>
    <s v="Winwood Productions"/>
    <n v="110"/>
  </r>
  <r>
    <s v="Life"/>
    <s v="R"/>
    <s v="Comedy"/>
    <x v="11"/>
    <s v="April 16, 1999 (United States)"/>
    <n v="6.8"/>
    <n v="47000"/>
    <s v="Ted Demme"/>
    <s v="Robert Ramsey"/>
    <s v="Eddie Murphy"/>
    <s v="United States"/>
    <n v="80000000"/>
    <n v="73475268"/>
    <s v="Imagine Entertainment"/>
    <n v="108"/>
  </r>
  <r>
    <s v="Light Sleeper"/>
    <s v="R"/>
    <s v="Crime"/>
    <x v="35"/>
    <s v="March 13, 1992 (United Kingdom)"/>
    <n v="6.8"/>
    <n v="6300"/>
    <s v="Paul Schrader"/>
    <s v="Paul Schrader"/>
    <s v="Willem Dafoe"/>
    <s v="United States"/>
    <n v="5000000"/>
    <n v="1055987"/>
    <s v="Carolco Pictures"/>
    <n v="103"/>
  </r>
  <r>
    <s v="Lonely Hearts"/>
    <s v="R"/>
    <s v="Comedy"/>
    <x v="31"/>
    <s v="October 21, 1982 (Australia)"/>
    <n v="6.8"/>
    <n v="336"/>
    <s v="Paul Cox"/>
    <s v="Paul Cox"/>
    <s v="Wendy Hughes"/>
    <s v="Australia"/>
    <m/>
    <n v="777087"/>
    <s v="Adam Packer Film Productions"/>
    <n v="106"/>
  </r>
  <r>
    <s v="Long Shot"/>
    <s v="R"/>
    <s v="Comedy"/>
    <x v="5"/>
    <s v="May 3, 2019 (United States)"/>
    <n v="6.8"/>
    <n v="101000"/>
    <s v="Jonathan Levine"/>
    <s v="Dan Sterling"/>
    <s v="Charlize Theron"/>
    <s v="United States"/>
    <n v="40000000"/>
    <n v="53873809"/>
    <s v="Summit Entertainment"/>
    <n v="125"/>
  </r>
  <r>
    <s v="Lovely &amp; Amazing"/>
    <s v="R"/>
    <s v="Comedy"/>
    <x v="7"/>
    <s v="August 2, 2002 (United States)"/>
    <n v="6.8"/>
    <n v="7000"/>
    <s v="Nicole Holofcener"/>
    <s v="Nicole Holofcener"/>
    <s v="Catherine Keener"/>
    <s v="United States"/>
    <n v="250000"/>
    <n v="4677852"/>
    <s v="Blow Up Pictures"/>
    <n v="91"/>
  </r>
  <r>
    <s v="M. Butterfly"/>
    <s v="R"/>
    <s v="Drama"/>
    <x v="34"/>
    <s v="October 1, 1993 (United States)"/>
    <n v="6.8"/>
    <n v="9000"/>
    <s v="David Cronenberg"/>
    <s v="David Henry Hwang"/>
    <s v="Jeremy Irons"/>
    <s v="United States"/>
    <m/>
    <n v="1498795"/>
    <s v="Geffen Pictures"/>
    <n v="101"/>
  </r>
  <r>
    <s v="Machine Gun Preacher"/>
    <s v="R"/>
    <s v="Action"/>
    <x v="24"/>
    <s v="November 2, 2011 (United Kingdom)"/>
    <n v="6.8"/>
    <n v="64000"/>
    <s v="Marc Forster"/>
    <s v="Jason Keller"/>
    <s v="Gerard Butler"/>
    <s v="United States"/>
    <n v="30000000"/>
    <n v="3338690"/>
    <s v="Relativity Media"/>
    <n v="129"/>
  </r>
  <r>
    <s v="Madagascar 3: Europe's Most Wanted"/>
    <s v="PG"/>
    <s v="Animation"/>
    <x v="36"/>
    <s v="June 8, 2012 (United States)"/>
    <n v="6.8"/>
    <n v="168000"/>
    <s v="Eric Darnell"/>
    <s v="Eric Darnell"/>
    <s v="Ben Stiller"/>
    <s v="United States"/>
    <n v="145000000"/>
    <n v="746921274"/>
    <s v="DreamWorks Animation"/>
    <n v="93"/>
  </r>
  <r>
    <s v="Meet the Robinsons"/>
    <s v="G"/>
    <s v="Animation"/>
    <x v="6"/>
    <s v="March 30, 2007 (United States)"/>
    <n v="6.8"/>
    <n v="91000"/>
    <s v="Stephen J. Anderson"/>
    <s v="Jon Bernstein"/>
    <s v="Daniel Hansen"/>
    <s v="United States"/>
    <n v="150000000"/>
    <n v="169333034"/>
    <s v="Walt Disney Animation Studios"/>
    <n v="95"/>
  </r>
  <r>
    <s v="Melvin and Howard"/>
    <s v="R"/>
    <s v="Comedy"/>
    <x v="37"/>
    <s v="September 19, 1980 (United States)"/>
    <n v="6.8"/>
    <n v="4500"/>
    <s v="Jonathan Demme"/>
    <s v="Bo Goldman"/>
    <s v="Paul Le Mat"/>
    <s v="United States"/>
    <n v="7000000"/>
    <n v="4309490"/>
    <s v="Universal Pictures"/>
    <n v="95"/>
  </r>
  <r>
    <s v="Men in Black 3"/>
    <s v="PG-13"/>
    <s v="Action"/>
    <x v="36"/>
    <s v="May 25, 2012 (United States)"/>
    <n v="6.8"/>
    <n v="342000"/>
    <s v="Barry Sonnenfeld"/>
    <s v="Etan Cohen"/>
    <s v="Will Smith"/>
    <s v="United States"/>
    <n v="225000000"/>
    <n v="624026776"/>
    <s v="Columbia Pictures"/>
    <n v="106"/>
  </r>
  <r>
    <s v="Middle Men"/>
    <s v="R"/>
    <s v="Comedy"/>
    <x v="9"/>
    <s v="August 6, 2010 (United States)"/>
    <n v="6.8"/>
    <n v="37000"/>
    <s v="George Gallo"/>
    <s v="George Gallo"/>
    <s v="Luke Wilson"/>
    <s v="United States"/>
    <n v="20000000"/>
    <n v="754301"/>
    <s v="Paramount Pictures"/>
    <n v="105"/>
  </r>
  <r>
    <s v="Mirrormask"/>
    <s v="PG"/>
    <s v="Adventure"/>
    <x v="4"/>
    <s v="March 3, 2006 (United Kingdom)"/>
    <n v="6.8"/>
    <n v="22000"/>
    <s v="Dave McKean"/>
    <s v="Neil Gaiman"/>
    <s v="Stephanie Leonidas"/>
    <s v="United Kingdom"/>
    <n v="4000000"/>
    <n v="866999"/>
    <s v="Destination Films"/>
    <n v="101"/>
  </r>
  <r>
    <s v="Morvern Callar"/>
    <s v="R"/>
    <s v="Drama"/>
    <x v="23"/>
    <s v="November 1, 2002 (United Kingdom)"/>
    <n v="6.8"/>
    <n v="9500"/>
    <s v="Lynne Ramsay"/>
    <s v="Lynne Ramsay"/>
    <s v="Samantha Morton"/>
    <s v="United Kingdom"/>
    <m/>
    <n v="772336"/>
    <s v="Alliance Atlantis Motion Picture Production"/>
    <n v="97"/>
  </r>
  <r>
    <s v="Mr. Peabody &amp; Sherman"/>
    <s v="PG"/>
    <s v="Animation"/>
    <x v="20"/>
    <s v="March 7, 2014 (United States)"/>
    <n v="6.8"/>
    <n v="65000"/>
    <s v="Rob Minkoff"/>
    <s v="Jay Ward"/>
    <s v="Ty Burrell"/>
    <s v="United States"/>
    <n v="145000000"/>
    <n v="275698039"/>
    <s v="Bullwinkle Studios"/>
    <n v="92"/>
  </r>
  <r>
    <s v="Mumford"/>
    <s v="R"/>
    <s v="Comedy"/>
    <x v="11"/>
    <s v="September 24, 1999 (United States)"/>
    <n v="6.8"/>
    <n v="8900"/>
    <s v="Lawrence Kasdan"/>
    <s v="Lawrence Kasdan"/>
    <s v="Loren Dean"/>
    <s v="United States"/>
    <n v="28000000"/>
    <n v="4555459"/>
    <s v="Touchstone Pictures"/>
    <n v="112"/>
  </r>
  <r>
    <s v="Music of the Heart"/>
    <s v="PG"/>
    <s v="Drama"/>
    <x v="11"/>
    <s v="October 29, 1999 (United States)"/>
    <n v="6.8"/>
    <n v="12000"/>
    <s v="Wes Craven"/>
    <s v="Pamela Gray"/>
    <s v="Meryl Streep"/>
    <s v="United States"/>
    <n v="27000000"/>
    <n v="14936407"/>
    <s v="Craven-Maddalena Films"/>
    <n v="124"/>
  </r>
  <r>
    <s v="My Life"/>
    <s v="PG-13"/>
    <s v="Drama"/>
    <x v="34"/>
    <s v="November 12, 1993 (United States)"/>
    <n v="6.8"/>
    <n v="11000"/>
    <s v="Bruce Joel Rubin"/>
    <s v="Bruce Joel Rubin"/>
    <s v="Michael Keaton"/>
    <s v="United States"/>
    <n v="15000000"/>
    <n v="27804899"/>
    <s v="Capella Films"/>
    <n v="117"/>
  </r>
  <r>
    <s v="Night of the Creeps"/>
    <s v="R"/>
    <s v="Comedy"/>
    <x v="25"/>
    <s v="August 22, 1986 (United States)"/>
    <n v="6.8"/>
    <n v="22000"/>
    <s v="Fred Dekker"/>
    <s v="Fred Dekker"/>
    <s v="Jason Lively"/>
    <s v="United States"/>
    <n v="5000000"/>
    <n v="591366"/>
    <s v="TriStar Pictures"/>
    <n v="88"/>
  </r>
  <r>
    <s v="No Escape"/>
    <s v="R"/>
    <s v="Action"/>
    <x v="39"/>
    <s v="August 26, 2015 (United States)"/>
    <n v="6.8"/>
    <n v="81000"/>
    <s v="John Erick Dowdle"/>
    <s v="John Erick Dowdle"/>
    <s v="Lake Bell"/>
    <s v="United States"/>
    <n v="16200000"/>
    <n v="54418872"/>
    <s v="Bold Films"/>
    <n v="103"/>
  </r>
  <r>
    <s v="Now and Then"/>
    <s v="PG-13"/>
    <s v="Comedy"/>
    <x v="40"/>
    <s v="October 20, 1995 (United States)"/>
    <n v="6.8"/>
    <n v="28000"/>
    <s v="Lesli Linka Glatter"/>
    <s v="I. Marlene King"/>
    <s v="Christina Ricci"/>
    <s v="United States"/>
    <m/>
    <n v="37591674"/>
    <s v="New Line Cinema"/>
    <n v="100"/>
  </r>
  <r>
    <s v="Old Joy"/>
    <s v="Unrated"/>
    <s v="Drama"/>
    <x v="15"/>
    <s v="January 26, 2007 (United Kingdom)"/>
    <n v="6.8"/>
    <n v="7000"/>
    <s v="Kelly Reichardt"/>
    <s v="Jonathan Raymond"/>
    <s v="Daniel London"/>
    <s v="United States"/>
    <n v="300000"/>
    <n v="301047"/>
    <s v="Film Science"/>
    <n v="76"/>
  </r>
  <r>
    <s v="Oliver Twist"/>
    <s v="PG-13"/>
    <s v="Crime"/>
    <x v="4"/>
    <s v="September 30, 2005 (United States)"/>
    <n v="6.8"/>
    <n v="32000"/>
    <s v="Roman Polanski"/>
    <s v="Charles Dickens"/>
    <s v="Barney Clark"/>
    <s v="France"/>
    <n v="60000000"/>
    <n v="42580321"/>
    <s v="R.P. Productions"/>
    <n v="130"/>
  </r>
  <r>
    <s v="On the Edge"/>
    <s v="PG-13"/>
    <s v="Drama"/>
    <x v="38"/>
    <s v="May 2, 1986 (United States)"/>
    <n v="6.8"/>
    <n v="214"/>
    <s v="Rob Nilsson"/>
    <s v="Roy Kissin"/>
    <s v="Bruce Dern"/>
    <s v="United States"/>
    <m/>
    <m/>
    <s v="Alliance Communications Corporation"/>
    <n v="95"/>
  </r>
  <r>
    <s v="Once Upon a Time in China III"/>
    <s v="R"/>
    <s v="Action"/>
    <x v="35"/>
    <s v="February 11, 1993 (Hong Kong)"/>
    <n v="6.8"/>
    <n v="6600"/>
    <s v="Hark Tsui"/>
    <s v="Tin-suen Chan"/>
    <s v="Jet Li"/>
    <s v="Hong Kong"/>
    <m/>
    <m/>
    <s v="Golden Harvest Company"/>
    <n v="109"/>
  </r>
  <r>
    <s v="Ondine"/>
    <s v="PG-13"/>
    <s v="Drama"/>
    <x v="9"/>
    <s v="March 5, 2010 (Ireland)"/>
    <n v="6.8"/>
    <n v="20000"/>
    <s v="Neil Jordan"/>
    <s v="Neil Jordan"/>
    <s v="Colin Farrell"/>
    <s v="Ireland"/>
    <n v="12000000"/>
    <n v="1790061"/>
    <s v="Wayfare Entertainment"/>
    <n v="111"/>
  </r>
  <r>
    <s v="One Chance"/>
    <s v="PG-13"/>
    <s v="Biography"/>
    <x v="33"/>
    <s v="October 25, 2013 (United Kingdom)"/>
    <n v="6.8"/>
    <n v="12000"/>
    <s v="David Frankel"/>
    <s v="Justin Zackham"/>
    <s v="James Corden"/>
    <s v="United Kingdom"/>
    <m/>
    <n v="10900434"/>
    <s v="Relevant Entertainment"/>
    <n v="103"/>
  </r>
  <r>
    <s v="One Hour Photo"/>
    <s v="R"/>
    <s v="Drama"/>
    <x v="23"/>
    <s v="September 13, 2002 (United States)"/>
    <n v="6.8"/>
    <n v="117000"/>
    <s v="Mark Romanek"/>
    <s v="Mark Romanek"/>
    <s v="Robin Williams"/>
    <s v="United States"/>
    <n v="12000000"/>
    <n v="52223306"/>
    <s v="Fox Searchlight Pictures"/>
    <n v="96"/>
  </r>
  <r>
    <s v="Onegin"/>
    <s v="R"/>
    <s v="Drama"/>
    <x v="11"/>
    <s v="November 19, 1999 (United Kingdom)"/>
    <n v="6.8"/>
    <n v="7600"/>
    <s v="Martha Fiennes"/>
    <s v="Peter Ettedgui"/>
    <s v="Ralph Fiennes"/>
    <s v="United Kingdom"/>
    <n v="14000000"/>
    <n v="206128"/>
    <s v="7 Arts International"/>
    <n v="106"/>
  </r>
  <r>
    <s v="Out of the Furnace"/>
    <s v="R"/>
    <s v="Action"/>
    <x v="33"/>
    <s v="December 6, 2013 (United States)"/>
    <n v="6.8"/>
    <n v="110000"/>
    <s v="Scott Cooper"/>
    <s v="Brad Ingelsby"/>
    <s v="Christian Bale"/>
    <s v="United Kingdom"/>
    <n v="22000000"/>
    <n v="15661554"/>
    <s v="Appian Way"/>
    <n v="116"/>
  </r>
  <r>
    <s v="Panic Room"/>
    <s v="R"/>
    <s v="Crime"/>
    <x v="23"/>
    <s v="March 29, 2002 (United States)"/>
    <n v="6.8"/>
    <n v="266000"/>
    <s v="David Fincher"/>
    <s v="David Koepp"/>
    <s v="Jodie Foster"/>
    <s v="United States"/>
    <n v="48000000"/>
    <n v="197079546"/>
    <s v="Columbia Pictures"/>
    <n v="112"/>
  </r>
  <r>
    <s v="Paradise Road"/>
    <s v="R"/>
    <s v="Drama"/>
    <x v="14"/>
    <s v="April 11, 1997 (United States)"/>
    <n v="6.8"/>
    <n v="5200"/>
    <s v="Bruce Beresford"/>
    <s v="David Giles"/>
    <s v="Glenn Close"/>
    <s v="Australia"/>
    <n v="16000000"/>
    <n v="2007100"/>
    <s v="Samson Productions Pty. Ltd."/>
    <n v="122"/>
  </r>
  <r>
    <s v="Pascali's Island"/>
    <s v="PG-13"/>
    <s v="Drama"/>
    <x v="28"/>
    <s v="August 1988 (United States)"/>
    <n v="6.8"/>
    <n v="1200"/>
    <s v="James Dearden"/>
    <s v="James Dearden"/>
    <s v="Ben Kingsley"/>
    <s v="United Kingdom"/>
    <m/>
    <n v="1451857"/>
    <s v="Avenue Pictures"/>
    <n v="104"/>
  </r>
  <r>
    <s v="Patch Adams"/>
    <s v="PG-13"/>
    <s v="Biography"/>
    <x v="17"/>
    <s v="December 25, 1998 (United States)"/>
    <n v="6.8"/>
    <n v="108000"/>
    <s v="Tom Shadyac"/>
    <s v="Patch Adams"/>
    <s v="Robin Williams"/>
    <s v="United States"/>
    <n v="90000000"/>
    <n v="202292902"/>
    <s v="Universal Pictures"/>
    <n v="115"/>
  </r>
  <r>
    <s v="Peter Pan"/>
    <s v="PG"/>
    <s v="Adventure"/>
    <x v="2"/>
    <s v="December 25, 2003 (United States)"/>
    <n v="6.8"/>
    <n v="68000"/>
    <s v="P.J. Hogan"/>
    <s v="J.M. Barrie"/>
    <s v="Jeremy Sumpter"/>
    <s v="United Kingdom"/>
    <n v="100000000"/>
    <n v="121975011"/>
    <s v="Universal Pictures"/>
    <n v="113"/>
  </r>
  <r>
    <s v="Prefontaine"/>
    <s v="PG-13"/>
    <s v="Biography"/>
    <x v="14"/>
    <s v="January 24, 1997 (United States)"/>
    <n v="6.8"/>
    <n v="7000"/>
    <s v="Steve James"/>
    <s v="Steve James"/>
    <s v="Jared Leto"/>
    <s v="United States"/>
    <n v="8000000"/>
    <n v="589304"/>
    <s v="Hollywood Pictures"/>
    <n v="106"/>
  </r>
  <r>
    <s v="Pretty in Pink"/>
    <s v="PG-13"/>
    <s v="Comedy"/>
    <x v="25"/>
    <s v="February 28, 1986 (United States)"/>
    <n v="6.8"/>
    <n v="76000"/>
    <s v="Howard Deutch"/>
    <s v="John Hughes"/>
    <s v="Molly Ringwald"/>
    <s v="United States"/>
    <n v="9000000"/>
    <n v="40479480"/>
    <s v="Paramount Pictures"/>
    <n v="97"/>
  </r>
  <r>
    <s v="Quartet"/>
    <s v="PG-13"/>
    <s v="Comedy"/>
    <x v="36"/>
    <s v="March 1, 2013 (United States)"/>
    <n v="6.8"/>
    <n v="19000"/>
    <s v="Dustin Hoffman"/>
    <s v="Ronald Harwood"/>
    <s v="Maggie Smith"/>
    <s v="United Kingdom"/>
    <n v="11000000"/>
    <n v="59520298"/>
    <s v="Headline Pictures"/>
    <n v="98"/>
  </r>
  <r>
    <s v="Quick Change"/>
    <s v="R"/>
    <s v="Comedy"/>
    <x v="32"/>
    <s v="July 13, 1990 (United States)"/>
    <n v="6.8"/>
    <n v="20000"/>
    <s v="Howard Franklin"/>
    <s v="Jay Cronley"/>
    <s v="Bill Murray"/>
    <s v="United States"/>
    <n v="15000000"/>
    <n v="15260154"/>
    <s v="Devoted Productions"/>
    <n v="89"/>
  </r>
  <r>
    <s v="Raggedy Man"/>
    <s v="R"/>
    <s v="Drama"/>
    <x v="12"/>
    <s v="September 18, 1981 (United States)"/>
    <n v="6.8"/>
    <n v="1400"/>
    <s v="Jack Fisk"/>
    <s v="William D. Wittliff"/>
    <s v="Sissy Spacek"/>
    <s v="United States"/>
    <m/>
    <n v="1976198"/>
    <s v="Universal Pictures"/>
    <n v="94"/>
  </r>
  <r>
    <s v="Rendition"/>
    <s v="R"/>
    <s v="Drama"/>
    <x v="6"/>
    <s v="October 19, 2007 (United States)"/>
    <n v="6.8"/>
    <n v="55000"/>
    <s v="Gavin Hood"/>
    <s v="Kelley Sane"/>
    <s v="Reese Witherspoon"/>
    <s v="United States"/>
    <n v="27500000"/>
    <n v="27066382"/>
    <s v="Anonymous Content"/>
    <n v="122"/>
  </r>
  <r>
    <s v="Risky Business"/>
    <s v="R"/>
    <s v="Comedy"/>
    <x v="19"/>
    <s v="August 5, 1983 (United States)"/>
    <n v="6.8"/>
    <n v="83000"/>
    <s v="Paul Brickman"/>
    <s v="Paul Brickman"/>
    <s v="Tom Cruise"/>
    <s v="United States"/>
    <n v="6200000"/>
    <n v="63541777"/>
    <s v="The Geffen Company"/>
    <n v="99"/>
  </r>
  <r>
    <s v="Rocky III"/>
    <s v="PG"/>
    <s v="Drama"/>
    <x v="31"/>
    <s v="May 28, 1982 (United States)"/>
    <n v="6.8"/>
    <n v="179000"/>
    <s v="Sylvester Stallone"/>
    <s v="Sylvester Stallone"/>
    <s v="Sylvester Stallone"/>
    <s v="United States"/>
    <n v="17000000"/>
    <n v="125052686"/>
    <s v="Chartoff-Winkler Productions"/>
    <n v="99"/>
  </r>
  <r>
    <s v="Role Models"/>
    <s v="R"/>
    <s v="Comedy"/>
    <x v="0"/>
    <s v="November 7, 2008 (United States)"/>
    <n v="6.8"/>
    <n v="223000"/>
    <s v="David Wain"/>
    <s v="Timothy Dowling"/>
    <s v="Paul Rudd"/>
    <s v="Germany"/>
    <n v="28000000"/>
    <n v="92649419"/>
    <s v="Universal Pictures"/>
    <n v="99"/>
  </r>
  <r>
    <s v="Romper Stomper"/>
    <s v="R"/>
    <s v="Crime"/>
    <x v="35"/>
    <s v="November 12, 1992 (Australia)"/>
    <n v="6.8"/>
    <n v="38000"/>
    <s v="Geoffrey Wright"/>
    <s v="Geoffrey Wright"/>
    <s v="Russell Crowe"/>
    <s v="Australia"/>
    <m/>
    <n v="175340"/>
    <s v="Film Victoria"/>
    <n v="94"/>
  </r>
  <r>
    <s v="Rumble in the Bronx"/>
    <s v="R"/>
    <s v="Action"/>
    <x v="40"/>
    <s v="February 23, 1996 (United States)"/>
    <n v="6.8"/>
    <n v="40000"/>
    <s v="Stanley Tong"/>
    <s v="Edward Tang"/>
    <s v="Jackie Chan"/>
    <s v="Hong Kong"/>
    <n v="7500000"/>
    <n v="32392047"/>
    <s v="Golden Harvest Company"/>
    <n v="87"/>
  </r>
  <r>
    <s v="Rush"/>
    <s v="R"/>
    <s v="Action"/>
    <x v="16"/>
    <s v="January 17, 1992 (United States)"/>
    <n v="6.8"/>
    <n v="8200"/>
    <s v="Lili Fini Zanuck"/>
    <s v="Kim Wozencraft"/>
    <s v="Jason Patric"/>
    <s v="United States"/>
    <n v="17000000"/>
    <n v="7241350"/>
    <s v="Metro-Goldwyn-Mayer (MGM)"/>
    <n v="120"/>
  </r>
  <r>
    <s v="Salmon Fishing in the Yemen"/>
    <s v="PG-13"/>
    <s v="Comedy"/>
    <x v="24"/>
    <s v="April 20, 2012 (United Kingdom)"/>
    <n v="6.8"/>
    <n v="63000"/>
    <s v="Lasse HallstrÃ¶m"/>
    <s v="Simon Beaufoy"/>
    <s v="Ewan McGregor"/>
    <s v="United Kingdom"/>
    <m/>
    <n v="34564651"/>
    <s v="UK Film Council"/>
    <n v="107"/>
  </r>
  <r>
    <s v="Scanners"/>
    <s v="R"/>
    <s v="Horror"/>
    <x v="12"/>
    <s v="January 14, 1981 (United States)"/>
    <n v="6.8"/>
    <n v="51000"/>
    <s v="David Cronenberg"/>
    <s v="David Cronenberg"/>
    <s v="Jennifer O'Neill"/>
    <s v="Canada"/>
    <m/>
    <n v="14225876"/>
    <s v="Canadian Film Development Corporation (CFDC)"/>
    <n v="103"/>
  </r>
  <r>
    <s v="Schizopolis"/>
    <s v="Not Rated"/>
    <s v="Comedy"/>
    <x v="10"/>
    <s v="April 9, 1997 (United States)"/>
    <n v="6.8"/>
    <n v="5300"/>
    <s v="Steven Soderbergh"/>
    <s v="Steven Soderbergh"/>
    <s v="Steven Soderbergh"/>
    <s v="United States"/>
    <n v="250000"/>
    <n v="10580"/>
    <s v=".406 Production"/>
    <n v="96"/>
  </r>
  <r>
    <s v="Sea of Love"/>
    <s v="R"/>
    <s v="Crime"/>
    <x v="21"/>
    <s v="September 15, 1989 (United States)"/>
    <n v="6.8"/>
    <n v="39000"/>
    <s v="Harold Becker"/>
    <s v="Richard Price"/>
    <s v="Al Pacino"/>
    <s v="United States"/>
    <n v="19000000"/>
    <n v="110879513"/>
    <s v="Universal Pictures"/>
    <n v="113"/>
  </r>
  <r>
    <s v="Selena"/>
    <s v="PG"/>
    <s v="Biography"/>
    <x v="14"/>
    <s v="March 21, 1997 (United States)"/>
    <n v="6.8"/>
    <n v="26000"/>
    <s v="Gregory Nava"/>
    <s v="Gregory Nava"/>
    <s v="Jennifer Lopez"/>
    <s v="United States"/>
    <n v="20000000"/>
    <n v="35281794"/>
    <s v="Q Productions"/>
    <n v="127"/>
  </r>
  <r>
    <s v="Serial Mom"/>
    <s v="R"/>
    <s v="Comedy"/>
    <x v="13"/>
    <s v="April 13, 1994 (United States)"/>
    <n v="6.8"/>
    <n v="28000"/>
    <s v="John Waters"/>
    <s v="John Waters"/>
    <s v="Kathleen Turner"/>
    <s v="United States"/>
    <n v="13000000"/>
    <n v="7820688"/>
    <s v="Savoy Pictures"/>
    <n v="95"/>
  </r>
  <r>
    <s v="She's Gotta Have It"/>
    <s v="R"/>
    <s v="Comedy"/>
    <x v="25"/>
    <s v="August 8, 1986 (United States)"/>
    <n v="6.8"/>
    <n v="13000"/>
    <s v="Spike Lee"/>
    <s v="Spike Lee"/>
    <s v="Tracy Camilla Johns"/>
    <s v="United States"/>
    <n v="175000"/>
    <n v="7137502"/>
    <s v="40 Acres &amp; A Mule Filmworks"/>
    <n v="84"/>
  </r>
  <r>
    <s v="Shin Godzilla"/>
    <s v="Not Rated"/>
    <s v="Action"/>
    <x v="30"/>
    <s v="July 29, 2016 (Japan)"/>
    <n v="6.8"/>
    <n v="25000"/>
    <s v="Hideaki Anno"/>
    <s v="Hideaki Anno"/>
    <s v="Hiroki Hasegawa"/>
    <s v="Japan"/>
    <m/>
    <n v="78053145"/>
    <s v="Cine Bazar"/>
    <n v="120"/>
  </r>
  <r>
    <s v="Shoot to Kill"/>
    <s v="R"/>
    <s v="Action"/>
    <x v="28"/>
    <s v="February 12, 1988 (United States)"/>
    <n v="6.8"/>
    <n v="12000"/>
    <s v="Roger Spottiswoode"/>
    <s v="Harv Zimmel"/>
    <s v="Sidney Poitier"/>
    <s v="United States"/>
    <n v="15000000"/>
    <n v="29300090"/>
    <s v="Touchstone Pictures"/>
    <n v="110"/>
  </r>
  <r>
    <s v="Sinister"/>
    <s v="R"/>
    <s v="Horror"/>
    <x v="36"/>
    <s v="October 12, 2012 (United States)"/>
    <n v="6.8"/>
    <n v="229000"/>
    <s v="Scott Derrickson"/>
    <s v="Scott Derrickson"/>
    <s v="Ethan Hawke"/>
    <s v="United States"/>
    <n v="3000000"/>
    <n v="82515113"/>
    <s v="Summit Entertainment"/>
    <n v="110"/>
  </r>
  <r>
    <s v="Six Degrees of Separation"/>
    <s v="R"/>
    <s v="Comedy"/>
    <x v="34"/>
    <s v="December 8, 1993 (United States)"/>
    <n v="6.8"/>
    <n v="20000"/>
    <s v="Fred Schepisi"/>
    <s v="John Guare"/>
    <s v="Will Smith"/>
    <s v="United States"/>
    <n v="12000000"/>
    <n v="6405918"/>
    <s v="Metro-Goldwyn-Mayer (MGM)"/>
    <n v="112"/>
  </r>
  <r>
    <s v="Sleepless in Seattle"/>
    <s v="PG"/>
    <s v="Comedy"/>
    <x v="34"/>
    <s v="June 25, 1993 (United States)"/>
    <n v="6.8"/>
    <n v="165000"/>
    <s v="Nora Ephron"/>
    <s v="Jeff Arch"/>
    <s v="Tom Hanks"/>
    <s v="United States"/>
    <n v="21000000"/>
    <n v="227927165"/>
    <s v="TriStar Pictures"/>
    <n v="105"/>
  </r>
  <r>
    <s v="Snow Falling on Cedars"/>
    <s v="PG-13"/>
    <s v="Drama"/>
    <x v="11"/>
    <s v="January 7, 2000 (United States)"/>
    <n v="6.8"/>
    <n v="14000"/>
    <s v="Scott Hicks"/>
    <s v="David Guterson"/>
    <s v="Ethan Hawke"/>
    <s v="United States"/>
    <n v="35000000"/>
    <n v="23049593"/>
    <s v="Universal Pictures"/>
    <n v="127"/>
  </r>
  <r>
    <s v="Something Wicked This Way Comes"/>
    <s v="PG"/>
    <s v="Fantasy"/>
    <x v="19"/>
    <s v="April 29, 1983 (United States)"/>
    <n v="6.8"/>
    <n v="8600"/>
    <s v="Jack Clayton"/>
    <s v="Ray Bradbury"/>
    <s v="Jason Robards"/>
    <s v="United States"/>
    <n v="19000000"/>
    <n v="8400000"/>
    <s v="Walt Disney Productions"/>
    <n v="95"/>
  </r>
  <r>
    <s v="Sordid Lives"/>
    <s v="R"/>
    <s v="Comedy"/>
    <x v="8"/>
    <s v="May 11, 2001 (United States)"/>
    <n v="6.8"/>
    <n v="2900"/>
    <s v="Del Shores"/>
    <s v="Del Shores"/>
    <s v="Delta Burke"/>
    <s v="United States"/>
    <m/>
    <n v="1111273"/>
    <s v="Daly-Harris Productions"/>
    <n v="111"/>
  </r>
  <r>
    <s v="South Central"/>
    <s v="R"/>
    <s v="Crime"/>
    <x v="35"/>
    <s v="September 18, 1992 (United States)"/>
    <n v="6.8"/>
    <n v="5400"/>
    <s v="Stephen Milburn Anderson"/>
    <s v="Stephen Milburn Anderson"/>
    <s v="Glenn Plummer"/>
    <s v="United States"/>
    <n v="4000000"/>
    <n v="1373196"/>
    <s v="Enchantment Films Inc."/>
    <n v="98"/>
  </r>
  <r>
    <s v="Spectre"/>
    <s v="PG-13"/>
    <s v="Action"/>
    <x v="39"/>
    <s v="November 6, 2015 (United States)"/>
    <n v="6.8"/>
    <n v="393000"/>
    <s v="Sam Mendes"/>
    <s v="John Logan"/>
    <s v="Daniel Craig"/>
    <s v="United Kingdom"/>
    <n v="245000000"/>
    <n v="880681519"/>
    <s v="B24"/>
    <n v="148"/>
  </r>
  <r>
    <s v="Spider"/>
    <s v="R"/>
    <s v="Drama"/>
    <x v="23"/>
    <s v="November 13, 2002 (France)"/>
    <n v="6.8"/>
    <n v="36000"/>
    <s v="David Cronenberg"/>
    <s v="Patrick McGrath"/>
    <s v="Ralph Fiennes"/>
    <s v="Canada"/>
    <n v="10000000"/>
    <n v="5808941"/>
    <s v="Odeon Films"/>
    <n v="98"/>
  </r>
  <r>
    <s v="Spun"/>
    <s v="Unrated"/>
    <s v="Comedy"/>
    <x v="23"/>
    <s v="February 7, 2003 (Norway)"/>
    <n v="6.8"/>
    <n v="37000"/>
    <s v="Jonas Ã…kerlund"/>
    <s v="Will De Los Santos"/>
    <s v="Jason Schwartzman"/>
    <s v="United States"/>
    <n v="2000000"/>
    <n v="685608"/>
    <s v="Muse Productions"/>
    <n v="101"/>
  </r>
  <r>
    <s v="State and Main"/>
    <s v="R"/>
    <s v="Comedy"/>
    <x v="8"/>
    <s v="January 12, 2001 (United States)"/>
    <n v="6.8"/>
    <n v="21000"/>
    <s v="David Mamet"/>
    <s v="David Mamet"/>
    <s v="Philip Seymour Hoffman"/>
    <s v="France"/>
    <m/>
    <n v="9206279"/>
    <s v="Filmtown Entertainment"/>
    <n v="105"/>
  </r>
  <r>
    <s v="Stay"/>
    <s v="R"/>
    <s v="Drama"/>
    <x v="4"/>
    <s v="October 21, 2005 (United States)"/>
    <n v="6.8"/>
    <n v="77000"/>
    <s v="Marc Forster"/>
    <s v="David Benioff"/>
    <s v="Ewan McGregor"/>
    <s v="United States"/>
    <n v="50000000"/>
    <n v="8483797"/>
    <s v="New Regency Productions"/>
    <n v="99"/>
  </r>
  <r>
    <s v="Stepmom"/>
    <s v="PG-13"/>
    <s v="Comedy"/>
    <x v="17"/>
    <s v="December 25, 1998 (United States)"/>
    <n v="6.8"/>
    <n v="63000"/>
    <s v="Chris Columbus"/>
    <s v="Gigi Levangie"/>
    <s v="Julia Roberts"/>
    <s v="United States"/>
    <n v="50000000"/>
    <n v="159710793"/>
    <s v="TriStar Pictures"/>
    <n v="125"/>
  </r>
  <r>
    <s v="Stir Crazy"/>
    <s v="R"/>
    <s v="Comedy"/>
    <x v="37"/>
    <s v="December 12, 1980 (United States)"/>
    <n v="6.8"/>
    <n v="26000"/>
    <s v="Sidney Poitier"/>
    <s v="Bruce Jay Friedman"/>
    <s v="Gene Wilder"/>
    <s v="United States"/>
    <m/>
    <n v="101300000"/>
    <s v="Columbia Pictures"/>
    <n v="111"/>
  </r>
  <r>
    <s v="Stoker"/>
    <s v="R"/>
    <s v="Drama"/>
    <x v="33"/>
    <s v="March 1, 2013 (United Kingdom)"/>
    <n v="6.8"/>
    <n v="105000"/>
    <s v="Park Chan-Wook"/>
    <s v="Wentworth Miller"/>
    <s v="Mia Wasikowska"/>
    <s v="United Kingdom"/>
    <n v="12000000"/>
    <n v="12077441"/>
    <s v="Fox Searchlight Pictures"/>
    <n v="99"/>
  </r>
  <r>
    <s v="Storks"/>
    <s v="PG"/>
    <s v="Animation"/>
    <x v="30"/>
    <s v="September 23, 2016 (United States)"/>
    <n v="6.8"/>
    <n v="58000"/>
    <s v="Nicholas Stoller"/>
    <s v="Nicholas Stoller"/>
    <s v="Andy Samberg"/>
    <s v="United States"/>
    <n v="70000000"/>
    <n v="183388953"/>
    <s v="RatPac-Dune Entertainment"/>
    <n v="87"/>
  </r>
  <r>
    <s v="Storytelling"/>
    <s v="R"/>
    <s v="Comedy"/>
    <x v="7"/>
    <s v="November 8, 2001 (Russia)"/>
    <n v="6.8"/>
    <n v="17000"/>
    <s v="Todd Solondz"/>
    <s v="Todd Solondz"/>
    <s v="Selma Blair"/>
    <s v="United States"/>
    <m/>
    <n v="1318945"/>
    <s v="New Line Cinema"/>
    <n v="87"/>
  </r>
  <r>
    <s v="Street Kings"/>
    <s v="R"/>
    <s v="Action"/>
    <x v="0"/>
    <s v="April 11, 2008 (United States)"/>
    <n v="6.8"/>
    <n v="109000"/>
    <s v="David Ayer"/>
    <s v="James Ellroy"/>
    <s v="Keanu Reeves"/>
    <s v="United States"/>
    <n v="20000000"/>
    <n v="66476363"/>
    <s v="Fox Searchlight Pictures"/>
    <n v="109"/>
  </r>
  <r>
    <s v="SubUrbia"/>
    <s v="R"/>
    <s v="Comedy"/>
    <x v="10"/>
    <s v="July 3, 1997 (Germany)"/>
    <n v="6.8"/>
    <n v="9000"/>
    <s v="Richard Linklater"/>
    <s v="Eric Bogosian"/>
    <s v="Giovanni Ribisi"/>
    <s v="United States"/>
    <m/>
    <n v="656747"/>
    <s v="Castle Rock Entertainment"/>
    <n v="121"/>
  </r>
  <r>
    <s v="Sunshine Cleaning"/>
    <s v="R"/>
    <s v="Comedy"/>
    <x v="0"/>
    <s v="April 17, 2009 (United States)"/>
    <n v="6.8"/>
    <n v="70000"/>
    <s v="Christine Jeffs"/>
    <s v="Megan Holley"/>
    <s v="Amy Adams"/>
    <s v="United States"/>
    <n v="8000000"/>
    <n v="16580250"/>
    <s v="Overture Films"/>
    <n v="91"/>
  </r>
  <r>
    <s v="Superman II"/>
    <s v="PG"/>
    <s v="Action"/>
    <x v="37"/>
    <s v="June 19, 1981 (United States)"/>
    <n v="6.8"/>
    <n v="101000"/>
    <s v="Richard Lester"/>
    <s v="Jerry Siegel"/>
    <s v="Gene Hackman"/>
    <s v="United States"/>
    <n v="54000000"/>
    <n v="108185706"/>
    <s v="Dovemead Films"/>
    <n v="127"/>
  </r>
  <r>
    <s v="Sweetie"/>
    <s v="R"/>
    <s v="Comedy"/>
    <x v="21"/>
    <s v="September 28, 1989 (Australia)"/>
    <n v="6.8"/>
    <n v="3500"/>
    <s v="Jane Campion"/>
    <s v="Gerard Lee"/>
    <s v="GeneviÃ¨ve Lemon"/>
    <s v="Australia"/>
    <m/>
    <n v="938562"/>
    <s v="Arenafilm"/>
    <n v="97"/>
  </r>
  <r>
    <s v="Swept from the Sea"/>
    <s v="PG-13"/>
    <s v="Drama"/>
    <x v="14"/>
    <s v="January 23, 1998 (United States)"/>
    <n v="6.8"/>
    <n v="3300"/>
    <s v="Beeban Kidron"/>
    <s v="Joseph Conrad"/>
    <s v="Rachel Weisz"/>
    <s v="United Kingdom"/>
    <m/>
    <n v="397020"/>
    <s v="TriStar Pictures"/>
    <n v="115"/>
  </r>
  <r>
    <s v="Swing Kids"/>
    <s v="PG-13"/>
    <s v="Drama"/>
    <x v="34"/>
    <s v="March 5, 1993 (United States)"/>
    <n v="6.8"/>
    <n v="16000"/>
    <s v="Thomas Carter"/>
    <s v="Jonathan Marc Feldman"/>
    <s v="Robert Sean Leonard"/>
    <s v="United States"/>
    <m/>
    <n v="5632086"/>
    <s v="Hollywood Pictures"/>
    <n v="112"/>
  </r>
  <r>
    <s v="Taps"/>
    <s v="PG"/>
    <s v="Drama"/>
    <x v="12"/>
    <s v="December 25, 1981 (United States)"/>
    <n v="6.8"/>
    <n v="17000"/>
    <s v="Harold Becker"/>
    <s v="Darryl Ponicsan"/>
    <s v="George C. Scott"/>
    <s v="United States"/>
    <n v="14000000"/>
    <n v="35856053"/>
    <s v="Major Studio Partners"/>
    <n v="126"/>
  </r>
  <r>
    <s v="Teenage Mutant Ninja Turtles"/>
    <s v="PG"/>
    <s v="Action"/>
    <x v="32"/>
    <s v="March 30, 1990 (United States)"/>
    <n v="6.8"/>
    <n v="88000"/>
    <s v="Steve Barron"/>
    <s v="Kevin Eastman"/>
    <s v="Judith Hoag"/>
    <s v="United States"/>
    <n v="13500000"/>
    <n v="201965915"/>
    <s v="888 Productions"/>
    <n v="93"/>
  </r>
  <r>
    <s v="Tenacious D in the Pick of Destiny"/>
    <s v="R"/>
    <s v="Adventure"/>
    <x v="15"/>
    <s v="November 22, 2006 (United States)"/>
    <n v="6.8"/>
    <n v="104000"/>
    <s v="Liam Lynch"/>
    <s v="Jack Black"/>
    <s v="Jack Black"/>
    <s v="United States"/>
    <n v="20000000"/>
    <n v="13939963"/>
    <s v="Red Hour Films"/>
    <n v="93"/>
  </r>
  <r>
    <s v="The Accidental Tourist"/>
    <s v="PG"/>
    <s v="Drama"/>
    <x v="28"/>
    <s v="January 6, 1989 (United States)"/>
    <n v="6.8"/>
    <n v="15000"/>
    <s v="Lawrence Kasdan"/>
    <s v="Anne Tyler"/>
    <s v="William Hurt"/>
    <s v="United States"/>
    <m/>
    <n v="32632093"/>
    <s v="Warner Bros."/>
    <n v="121"/>
  </r>
  <r>
    <s v="The American President"/>
    <s v="PG-13"/>
    <s v="Comedy"/>
    <x v="40"/>
    <s v="November 17, 1995 (United States)"/>
    <n v="6.8"/>
    <n v="54000"/>
    <s v="Rob Reiner"/>
    <s v="Aaron Sorkin"/>
    <s v="Michael Douglas"/>
    <s v="United States"/>
    <n v="62000000"/>
    <n v="107879496"/>
    <s v="Universal Pictures"/>
    <n v="114"/>
  </r>
  <r>
    <s v="The Babadook"/>
    <s v="Not Rated"/>
    <s v="Drama"/>
    <x v="20"/>
    <s v="November 28, 2014 (United States)"/>
    <n v="6.8"/>
    <n v="203000"/>
    <s v="Jennifer Kent"/>
    <s v="Jennifer Kent"/>
    <s v="Essie Davis"/>
    <s v="Australia"/>
    <n v="2000000"/>
    <n v="10312540"/>
    <s v="Screen Australia"/>
    <n v="94"/>
  </r>
  <r>
    <s v="The Best Man"/>
    <s v="R"/>
    <s v="Comedy"/>
    <x v="11"/>
    <s v="October 22, 1999 (United States)"/>
    <n v="6.8"/>
    <n v="9700"/>
    <s v="Malcolm D. Lee"/>
    <s v="Malcolm D. Lee"/>
    <s v="Taye Diggs"/>
    <s v="United States"/>
    <n v="9000000"/>
    <n v="34573780"/>
    <s v="40 Acres &amp; A Mule Filmworks"/>
    <n v="120"/>
  </r>
  <r>
    <s v="The Beyond"/>
    <s v="R"/>
    <s v="Horror"/>
    <x v="12"/>
    <s v="November 11, 1983 (United States)"/>
    <n v="6.8"/>
    <n v="21000"/>
    <s v="Lucio Fulci"/>
    <s v="Dardano Sacchetti"/>
    <s v="Catriona MacColl"/>
    <s v="Italy"/>
    <n v="400000"/>
    <n v="123843"/>
    <s v="Fulvia Film"/>
    <n v="87"/>
  </r>
  <r>
    <s v="The Brother from Another Planet"/>
    <s v="R"/>
    <s v="Comedy"/>
    <x v="18"/>
    <s v="September 14, 1984 (United States)"/>
    <n v="6.8"/>
    <n v="5700"/>
    <s v="John Sayles"/>
    <s v="John Sayles"/>
    <s v="Joe Morton"/>
    <s v="United States"/>
    <n v="350000"/>
    <n v="3677209"/>
    <s v="Anarchist's Convention Films"/>
    <n v="108"/>
  </r>
  <r>
    <s v="The Brothers Bloom"/>
    <s v="PG-13"/>
    <s v="Action"/>
    <x v="0"/>
    <s v="June 19, 2009 (United States)"/>
    <n v="6.8"/>
    <n v="49000"/>
    <s v="Rian Johnson"/>
    <s v="Rian Johnson"/>
    <s v="Rachel Weisz"/>
    <s v="United States"/>
    <n v="20000000"/>
    <n v="5530764"/>
    <s v="Endgame Entertainment"/>
    <n v="114"/>
  </r>
  <r>
    <s v="The Burning Plain"/>
    <s v="R"/>
    <s v="Crime"/>
    <x v="0"/>
    <s v="November 5, 2009 (Argentina)"/>
    <n v="6.8"/>
    <n v="19000"/>
    <s v="Guillermo Arriaga"/>
    <s v="Guillermo Arriaga"/>
    <s v="Charlize Theron"/>
    <s v="United States"/>
    <n v="20000000"/>
    <n v="5642478"/>
    <s v="2929 Productions"/>
    <n v="107"/>
  </r>
  <r>
    <s v="The Call of the Wild"/>
    <s v="PG"/>
    <s v="Adventure"/>
    <x v="22"/>
    <s v="February 21, 2020 (United States)"/>
    <n v="6.8"/>
    <n v="42000"/>
    <s v="Chris Sanders"/>
    <s v="Michael Green"/>
    <s v="Harrison Ford"/>
    <s v="Canada"/>
    <n v="135000000"/>
    <n v="111105497"/>
    <s v="20th Century Studios"/>
    <n v="100"/>
  </r>
  <r>
    <s v="The Crucible"/>
    <s v="PG-13"/>
    <s v="Drama"/>
    <x v="10"/>
    <s v="November 27, 1996 (United States)"/>
    <n v="6.8"/>
    <n v="36000"/>
    <s v="Nicholas Hytner"/>
    <s v="Arthur Miller"/>
    <s v="Daniel Day-Lewis"/>
    <s v="United States"/>
    <n v="25000000"/>
    <n v="7343114"/>
    <s v="Twentieth Century Fox"/>
    <n v="124"/>
  </r>
  <r>
    <s v="The Debt"/>
    <s v="R"/>
    <s v="Drama"/>
    <x v="29"/>
    <s v="August 31, 2011 (United States)"/>
    <n v="6.8"/>
    <n v="67000"/>
    <s v="John Madden"/>
    <s v="Matthew Vaughn"/>
    <s v="Helen Mirren"/>
    <s v="United States"/>
    <n v="20000000"/>
    <n v="45636368"/>
    <s v="Miramax"/>
    <n v="113"/>
  </r>
  <r>
    <s v="The Devil's Rejects"/>
    <s v="R"/>
    <s v="Horror"/>
    <x v="4"/>
    <s v="July 22, 2005 (United States)"/>
    <n v="6.8"/>
    <n v="95000"/>
    <s v="Rob Zombie"/>
    <s v="Rob Zombie"/>
    <s v="Sid Haig"/>
    <s v="United States"/>
    <n v="7000000"/>
    <n v="20901859"/>
    <s v="Lions Gate Films"/>
    <n v="107"/>
  </r>
  <r>
    <s v="The East"/>
    <s v="PG-13"/>
    <s v="Crime"/>
    <x v="33"/>
    <s v="June 28, 2013 (United Kingdom)"/>
    <n v="6.8"/>
    <n v="49000"/>
    <s v="Zal Batmanglij"/>
    <s v="Zal Batmanglij"/>
    <s v="Brit Marling"/>
    <s v="United Kingdom"/>
    <n v="6500000"/>
    <n v="2891812"/>
    <s v="Dune Entertainment"/>
    <n v="116"/>
  </r>
  <r>
    <s v="The Eight Hundred"/>
    <s v="Not Rated"/>
    <s v="Action"/>
    <x v="22"/>
    <s v="August 28, 2020 (United States)"/>
    <n v="6.8"/>
    <n v="3700"/>
    <s v="Hu Guan"/>
    <s v="Hu Guan"/>
    <s v="Zhi-zhong Huang"/>
    <s v="China"/>
    <n v="80000000"/>
    <n v="461421559"/>
    <s v="Beijing Diqi Yinxiang Entertainment"/>
    <n v="149"/>
  </r>
  <r>
    <s v="The Exception"/>
    <s v="R"/>
    <s v="Drama"/>
    <x v="30"/>
    <s v="June 2, 2017 (United States)"/>
    <n v="6.8"/>
    <n v="12000"/>
    <s v="David Leveaux"/>
    <s v="Simon Burke"/>
    <s v="Lily James"/>
    <s v="United Kingdom"/>
    <m/>
    <n v="872805"/>
    <s v="Egoli Tossell KLK"/>
    <n v="107"/>
  </r>
  <r>
    <s v="The Falcon and the Snowman"/>
    <s v="R"/>
    <s v="Biography"/>
    <x v="38"/>
    <s v="February 8, 1985 (United States)"/>
    <n v="6.8"/>
    <n v="11000"/>
    <s v="John Schlesinger"/>
    <s v="Robert Lindsey"/>
    <s v="Timothy Hutton"/>
    <s v="United Kingdom"/>
    <n v="12000000"/>
    <n v="17130087"/>
    <s v="Hemdale"/>
    <n v="131"/>
  </r>
  <r>
    <s v="The Family Man"/>
    <s v="PG-13"/>
    <s v="Comedy"/>
    <x v="8"/>
    <s v="December 22, 2000 (United States)"/>
    <n v="6.8"/>
    <n v="105000"/>
    <s v="Brett Ratner"/>
    <s v="David Diamond"/>
    <s v="Nicolas Cage"/>
    <s v="United States"/>
    <n v="60000000"/>
    <n v="124745083"/>
    <s v="Universal Pictures"/>
    <n v="125"/>
  </r>
  <r>
    <s v="The Fast and the Furious"/>
    <s v="PG-13"/>
    <s v="Action"/>
    <x v="7"/>
    <s v="June 22, 2001 (United States)"/>
    <n v="6.8"/>
    <n v="362000"/>
    <s v="Rob Cohen"/>
    <s v="Ken Li"/>
    <s v="Vin Diesel"/>
    <s v="United States"/>
    <n v="38000000"/>
    <n v="207305509"/>
    <s v="Universal Pictures"/>
    <n v="106"/>
  </r>
  <r>
    <s v="The Finest Hours"/>
    <s v="PG-13"/>
    <s v="Action"/>
    <x v="30"/>
    <s v="January 29, 2016 (United States)"/>
    <n v="6.8"/>
    <n v="63000"/>
    <s v="Craig Gillespie"/>
    <s v="Scott Silver"/>
    <s v="Chris Pine"/>
    <s v="United States"/>
    <n v="80000000"/>
    <n v="52099090"/>
    <s v="Walt Disney Pictures"/>
    <n v="117"/>
  </r>
  <r>
    <s v="The Firm"/>
    <s v="R"/>
    <s v="Drama"/>
    <x v="34"/>
    <s v="June 30, 1993 (United States)"/>
    <n v="6.8"/>
    <n v="124000"/>
    <s v="Sydney Pollack"/>
    <s v="John Grisham"/>
    <s v="Tom Cruise"/>
    <s v="United States"/>
    <n v="42000000"/>
    <n v="270248367"/>
    <s v="Davis Entertainment"/>
    <n v="154"/>
  </r>
  <r>
    <s v="The First Time"/>
    <s v="PG-13"/>
    <s v="Comedy"/>
    <x v="36"/>
    <s v="February 7, 2013 (Russia)"/>
    <n v="6.8"/>
    <n v="68000"/>
    <s v="Jonathan Kasdan"/>
    <s v="Jonathan Kasdan"/>
    <s v="Dylan O'Brien"/>
    <s v="United States"/>
    <n v="2000000"/>
    <n v="92654"/>
    <s v="Samuel Goldwyn Films"/>
    <n v="95"/>
  </r>
  <r>
    <s v="The Fog"/>
    <s v="R"/>
    <s v="Horror"/>
    <x v="37"/>
    <s v="February 8, 1980 (United States)"/>
    <n v="6.8"/>
    <n v="66000"/>
    <s v="John Carpenter"/>
    <s v="John Carpenter"/>
    <s v="Adrienne Barbeau"/>
    <s v="United States"/>
    <n v="1000000"/>
    <n v="21448782"/>
    <s v="AVCO Embassy Pictures"/>
    <n v="89"/>
  </r>
  <r>
    <s v="The Four Seasons"/>
    <s v="PG"/>
    <s v="Comedy"/>
    <x v="12"/>
    <s v="May 22, 1981 (United States)"/>
    <n v="6.8"/>
    <n v="4200"/>
    <s v="Alan Alda"/>
    <s v="Alan Alda"/>
    <s v="Alan Alda"/>
    <s v="United States"/>
    <m/>
    <n v="50427646"/>
    <s v="Universal Pictures"/>
    <n v="107"/>
  </r>
  <r>
    <s v="The Ghost and the Darkness"/>
    <s v="R"/>
    <s v="Adventure"/>
    <x v="10"/>
    <s v="October 11, 1996 (United States)"/>
    <n v="6.8"/>
    <n v="58000"/>
    <s v="Stephen Hopkins"/>
    <s v="William Goldman"/>
    <s v="Michael Douglas"/>
    <s v="Germany"/>
    <n v="55000000"/>
    <n v="38619405"/>
    <s v="Constellation Entertainment"/>
    <n v="110"/>
  </r>
  <r>
    <s v="The Grey"/>
    <s v="R"/>
    <s v="Action"/>
    <x v="24"/>
    <s v="January 27, 2012 (United States)"/>
    <n v="6.8"/>
    <n v="244000"/>
    <s v="Joe Carnahan"/>
    <s v="Joe Carnahan"/>
    <s v="Liam Neeson"/>
    <s v="United States"/>
    <n v="25000000"/>
    <n v="79781695"/>
    <s v="Open Road Films (II)"/>
    <n v="117"/>
  </r>
  <r>
    <s v="The House That Jack Built"/>
    <s v="R"/>
    <s v="Crime"/>
    <x v="26"/>
    <s v="October 17, 2018 (Belgium)"/>
    <n v="6.8"/>
    <n v="64000"/>
    <s v="Lars von Trier"/>
    <s v="Lars von Trier"/>
    <s v="Matt Dillon"/>
    <s v="Denmark"/>
    <m/>
    <n v="3081913"/>
    <s v="Zentropa Entertainments"/>
    <n v="152"/>
  </r>
  <r>
    <s v="The Hunting Party"/>
    <s v="R"/>
    <s v="Adventure"/>
    <x v="6"/>
    <s v="September 21, 2007 (United States)"/>
    <n v="6.8"/>
    <n v="25000"/>
    <s v="Richard Shepard"/>
    <s v="Richard Shepard"/>
    <s v="Richard Gere"/>
    <s v="United States"/>
    <n v="25000000"/>
    <n v="7674033"/>
    <s v="Intermedia"/>
    <n v="101"/>
  </r>
  <r>
    <s v="The Iceman"/>
    <s v="R"/>
    <s v="Biography"/>
    <x v="36"/>
    <s v="May 2, 2013 (Lebanon)"/>
    <n v="6.8"/>
    <n v="72000"/>
    <s v="Ariel Vromen"/>
    <s v="Morgan Land"/>
    <s v="Michael Shannon"/>
    <s v="United States"/>
    <n v="10000000"/>
    <n v="4552970"/>
    <s v="Bleiberg Entertainment"/>
    <n v="106"/>
  </r>
  <r>
    <s v="The Idiots"/>
    <m/>
    <s v="Comedy"/>
    <x v="17"/>
    <s v="May 21, 1998 (France)"/>
    <n v="6.8"/>
    <n v="30000"/>
    <s v="Lars von Trier"/>
    <s v="Lars von Trier"/>
    <s v="Bodil JÃ¸rgensen"/>
    <s v="Denmark"/>
    <n v="2500000"/>
    <m/>
    <s v="Zentropa Entertainments"/>
    <n v="117"/>
  </r>
  <r>
    <s v="The Imaginarium of Doctor Parnassus"/>
    <s v="PG-13"/>
    <s v="Adventure"/>
    <x v="9"/>
    <s v="January 8, 2010 (United States)"/>
    <n v="6.8"/>
    <n v="146000"/>
    <s v="Terry Gilliam"/>
    <s v="Terry Gilliam"/>
    <s v="Christopher Plummer"/>
    <s v="United Kingdom"/>
    <n v="30000000"/>
    <n v="61808775"/>
    <s v="Infinity Features Entertainment"/>
    <n v="123"/>
  </r>
  <r>
    <s v="The Importance of Being Earnest"/>
    <s v="PG"/>
    <s v="Comedy"/>
    <x v="23"/>
    <s v="June 21, 2002 (United States)"/>
    <n v="6.8"/>
    <n v="22000"/>
    <s v="Oliver Parker"/>
    <s v="Oscar Wilde"/>
    <s v="Rupert Everett"/>
    <s v="United Kingdom"/>
    <n v="15000000"/>
    <n v="18009625"/>
    <s v="Miramax"/>
    <n v="97"/>
  </r>
  <r>
    <s v="The Island"/>
    <s v="PG-13"/>
    <s v="Action"/>
    <x v="4"/>
    <s v="July 22, 2005 (United States)"/>
    <n v="6.8"/>
    <n v="304000"/>
    <s v="Michael Bay"/>
    <s v="Caspian Tredwell-Owen"/>
    <s v="Scarlett Johansson"/>
    <s v="United States"/>
    <n v="126000000"/>
    <n v="162949164"/>
    <s v="Dreamworks Pictures"/>
    <n v="136"/>
  </r>
  <r>
    <s v="The Jane Austen Book Club"/>
    <s v="PG-13"/>
    <s v="Comedy"/>
    <x v="6"/>
    <s v="October 5, 2007 (United States)"/>
    <n v="6.8"/>
    <n v="27000"/>
    <s v="Robin Swicord"/>
    <s v="Robin Swicord"/>
    <s v="Kathy Baker"/>
    <s v="United States"/>
    <m/>
    <n v="7163566"/>
    <s v="Mockingbird Pictures"/>
    <n v="106"/>
  </r>
  <r>
    <s v="The Lake House"/>
    <s v="PG"/>
    <s v="Drama"/>
    <x v="15"/>
    <s v="June 16, 2006 (United States)"/>
    <n v="6.8"/>
    <n v="143000"/>
    <s v="Alejandro Agresti"/>
    <s v="David Auburn"/>
    <s v="Keanu Reeves"/>
    <s v="United States"/>
    <n v="40000000"/>
    <n v="114830111"/>
    <s v="Warner Bros."/>
    <n v="99"/>
  </r>
  <r>
    <s v="The Last Starfighter"/>
    <s v="PG"/>
    <s v="Action"/>
    <x v="18"/>
    <s v="July 13, 1984 (United States)"/>
    <n v="6.8"/>
    <n v="39000"/>
    <s v="Nick Castle"/>
    <s v="Jonathan R. Betuel"/>
    <s v="Lance Guest"/>
    <s v="United States"/>
    <n v="15000000"/>
    <n v="28733290"/>
    <s v="Lorimar Film Entertainment"/>
    <n v="101"/>
  </r>
  <r>
    <s v="The Last Supper"/>
    <s v="R"/>
    <s v="Comedy"/>
    <x v="40"/>
    <s v="April 5, 1996 (United States)"/>
    <n v="6.8"/>
    <n v="14000"/>
    <s v="Stacy Title"/>
    <s v="Dan Rosen"/>
    <s v="Cameron Diaz"/>
    <s v="United States"/>
    <m/>
    <n v="459749"/>
    <s v="Columbia Pictures"/>
    <n v="92"/>
  </r>
  <r>
    <s v="The Long Kiss Goodnight"/>
    <s v="R"/>
    <s v="Action"/>
    <x v="10"/>
    <s v="October 11, 1996 (United States)"/>
    <n v="6.8"/>
    <n v="76000"/>
    <s v="Renny Harlin"/>
    <s v="Shane Black"/>
    <s v="Geena Davis"/>
    <s v="United States"/>
    <n v="65000000"/>
    <n v="89456761"/>
    <s v="New Line Cinema"/>
    <n v="121"/>
  </r>
  <r>
    <s v="The Mask of Zorro"/>
    <s v="PG-13"/>
    <s v="Action"/>
    <x v="17"/>
    <s v="July 17, 1998 (United States)"/>
    <n v="6.8"/>
    <n v="173000"/>
    <s v="Martin Campbell"/>
    <s v="Johnston McCulley"/>
    <s v="Antonio Banderas"/>
    <s v="United States"/>
    <n v="95000000"/>
    <n v="250288523"/>
    <s v="TriStar Pictures"/>
    <n v="136"/>
  </r>
  <r>
    <s v="The Maze Runner"/>
    <s v="PG-13"/>
    <s v="Action"/>
    <x v="20"/>
    <s v="September 19, 2014 (United States)"/>
    <n v="6.8"/>
    <n v="431000"/>
    <s v="Wes Ball"/>
    <s v="Noah Oppenheim"/>
    <s v="Dylan O'Brien"/>
    <s v="United States"/>
    <n v="34000000"/>
    <n v="348319861"/>
    <s v="Twentieth Century Fox"/>
    <n v="113"/>
  </r>
  <r>
    <s v="The Mother"/>
    <s v="R"/>
    <s v="Drama"/>
    <x v="2"/>
    <s v="June 18, 2004 (United States)"/>
    <n v="6.8"/>
    <n v="4000"/>
    <s v="Roger Michell"/>
    <s v="Hanif Kureishi"/>
    <s v="Anne Reid"/>
    <s v="United Kingdom"/>
    <n v="2500000"/>
    <n v="3039587"/>
    <s v="BBC Films"/>
    <n v="112"/>
  </r>
  <r>
    <s v="The Perfect Host"/>
    <s v="R"/>
    <s v="Comedy"/>
    <x v="29"/>
    <s v="May 7, 2011 (Japan)"/>
    <n v="6.8"/>
    <n v="26000"/>
    <s v="Nick Tomnay"/>
    <s v="Nick Tomnay"/>
    <s v="David Hyde Pierce"/>
    <s v="United States"/>
    <n v="500000"/>
    <n v="453708"/>
    <s v="Stacey Testro International"/>
    <n v="93"/>
  </r>
  <r>
    <s v="The Pledge"/>
    <s v="R"/>
    <s v="Crime"/>
    <x v="7"/>
    <s v="January 19, 2001 (United States)"/>
    <n v="6.8"/>
    <n v="55000"/>
    <s v="Sean Penn"/>
    <s v="Friedrich DÃ¼rrenmatt"/>
    <s v="Jack Nicholson"/>
    <s v="United States"/>
    <n v="35000000"/>
    <n v="29419291"/>
    <s v="Morgan Creek Entertainment"/>
    <n v="124"/>
  </r>
  <r>
    <s v="The Princess and the Goblin"/>
    <s v="G"/>
    <s v="Animation"/>
    <x v="16"/>
    <s v="June 3, 1994 (United States)"/>
    <n v="6.8"/>
    <n v="2600"/>
    <s v="JÃ³zsef GÃ©mes"/>
    <s v="Robin Lyons"/>
    <s v="Claire Bloom"/>
    <s v="United Kingdom"/>
    <n v="10000000"/>
    <n v="2105078"/>
    <s v="Siriol Productions"/>
    <n v="82"/>
  </r>
  <r>
    <s v="The Quiet Earth"/>
    <s v="R"/>
    <s v="Drama"/>
    <x v="38"/>
    <s v="October 18, 1985 (United States)"/>
    <n v="6.8"/>
    <n v="25000"/>
    <s v="Geoff Murphy"/>
    <s v="Craig Harrison"/>
    <s v="Bruno Lawrence"/>
    <s v="New Zealand"/>
    <n v="1000000"/>
    <n v="2123135"/>
    <s v="Cinepro"/>
    <n v="91"/>
  </r>
  <r>
    <s v="The Score"/>
    <s v="R"/>
    <s v="Action"/>
    <x v="7"/>
    <s v="July 13, 2001 (United States)"/>
    <n v="6.8"/>
    <n v="124000"/>
    <s v="Frank Oz"/>
    <s v="Daniel E. Taylor"/>
    <s v="Robert De Niro"/>
    <s v="Germany"/>
    <n v="68000000"/>
    <n v="114252154"/>
    <s v="Paramount Pictures"/>
    <n v="124"/>
  </r>
  <r>
    <s v="The Sheltering Sky"/>
    <s v="R"/>
    <s v="Adventure"/>
    <x v="32"/>
    <s v="December 12, 1990 (United States)"/>
    <n v="6.8"/>
    <n v="12000"/>
    <s v="Bernardo Bertolucci"/>
    <s v="Paul Bowles"/>
    <s v="Debra Winger"/>
    <s v="United Kingdom"/>
    <n v="25000000"/>
    <n v="2075084"/>
    <s v="Recorded Picture Company (RPC)"/>
    <n v="138"/>
  </r>
  <r>
    <s v="The Stepfather"/>
    <s v="R"/>
    <s v="Horror"/>
    <x v="3"/>
    <s v="June 5, 1987 (United States)"/>
    <n v="6.8"/>
    <n v="14000"/>
    <s v="Joseph Ruben"/>
    <s v="Carolyn Lefcourt"/>
    <s v="Terry O'Quinn"/>
    <s v="United Kingdom"/>
    <m/>
    <n v="2488740"/>
    <s v="Incorporated Television Company (ITC)"/>
    <n v="89"/>
  </r>
  <r>
    <s v="The Transporter"/>
    <s v="PG-13"/>
    <s v="Action"/>
    <x v="23"/>
    <s v="October 11, 2002 (United States)"/>
    <n v="6.8"/>
    <n v="290000"/>
    <s v="Louis Leterrier"/>
    <s v="Luc Besson"/>
    <s v="Jason Statham"/>
    <s v="France"/>
    <n v="21000000"/>
    <n v="43928932"/>
    <s v="EuropaCorp"/>
    <n v="92"/>
  </r>
  <r>
    <s v="The Tree of Life"/>
    <s v="PG-13"/>
    <s v="Drama"/>
    <x v="24"/>
    <s v="May 17, 2011 (France)"/>
    <n v="6.8"/>
    <n v="171000"/>
    <s v="Terrence Malick"/>
    <s v="Terrence Malick"/>
    <s v="Brad Pitt"/>
    <s v="United States"/>
    <n v="32000000"/>
    <n v="58409247"/>
    <s v="Cottonwood Pictures"/>
    <n v="139"/>
  </r>
  <r>
    <s v="The Upside of Anger"/>
    <s v="R"/>
    <s v="Comedy"/>
    <x v="4"/>
    <s v="April 1, 2005 (United States)"/>
    <n v="6.8"/>
    <n v="21000"/>
    <s v="Mike Binder"/>
    <s v="Mike Binder"/>
    <s v="Joan Allen"/>
    <s v="United States"/>
    <n v="12000000"/>
    <n v="28237488"/>
    <s v="New Line Cinema"/>
    <n v="118"/>
  </r>
  <r>
    <s v="The Vow"/>
    <s v="PG-13"/>
    <s v="Drama"/>
    <x v="36"/>
    <s v="February 10, 2012 (United States)"/>
    <n v="6.8"/>
    <n v="187000"/>
    <s v="Michael Sucsy"/>
    <s v="Abby Kohn"/>
    <s v="Rachel McAdams"/>
    <s v="United States"/>
    <n v="30000000"/>
    <n v="196114570"/>
    <s v="Screen Gems"/>
    <n v="104"/>
  </r>
  <r>
    <s v="The War"/>
    <s v="PG-13"/>
    <s v="Drama"/>
    <x v="13"/>
    <s v="November 4, 1994 (United States)"/>
    <n v="6.8"/>
    <n v="12000"/>
    <s v="Jon Avnet"/>
    <s v="Kathy McWorter"/>
    <s v="Elijah Wood"/>
    <s v="United States"/>
    <m/>
    <n v="16928556"/>
    <s v="Island World"/>
    <n v="126"/>
  </r>
  <r>
    <s v="The War of the Roses"/>
    <s v="R"/>
    <s v="Comedy"/>
    <x v="21"/>
    <s v="December 8, 1989 (United States)"/>
    <n v="6.8"/>
    <n v="50000"/>
    <s v="Danny DeVito"/>
    <s v="Warren Adler"/>
    <s v="Michael Douglas"/>
    <s v="United States"/>
    <n v="26000000"/>
    <n v="160188546"/>
    <s v="Twentieth Century Fox"/>
    <n v="116"/>
  </r>
  <r>
    <s v="The Waterdance"/>
    <s v="R"/>
    <s v="Drama"/>
    <x v="35"/>
    <s v="May 13, 1992 (United States)"/>
    <n v="6.8"/>
    <n v="2600"/>
    <s v="Neal Jimenez"/>
    <s v="Neal Jimenez"/>
    <s v="Eric Stoltz"/>
    <s v="United States"/>
    <n v="2700000"/>
    <n v="1723319"/>
    <s v="No Frills Film Production"/>
    <n v="106"/>
  </r>
  <r>
    <s v="The Wizard of Oz"/>
    <s v="Not Rated"/>
    <s v="Animation"/>
    <x v="31"/>
    <s v="October 6, 1982 (United States)"/>
    <n v="6.8"/>
    <n v="352"/>
    <s v="Fumihiko Takayama"/>
    <s v="Yoshimitsu Banno"/>
    <s v="Aileen Quinn"/>
    <s v="United States"/>
    <m/>
    <m/>
    <s v="Alan Enterprises"/>
    <n v="78"/>
  </r>
  <r>
    <s v="Their Finest"/>
    <s v="R"/>
    <s v="Comedy"/>
    <x v="30"/>
    <s v="April 7, 2017 (United States)"/>
    <n v="6.8"/>
    <n v="19000"/>
    <s v="Lone Scherfig"/>
    <s v="Lissa Evans"/>
    <s v="Gemma Arterton"/>
    <s v="United Kingdom"/>
    <m/>
    <n v="12597262"/>
    <s v="BBC Films"/>
    <n v="117"/>
  </r>
  <r>
    <s v="Things to Do in Denver When You're Dead"/>
    <s v="R"/>
    <s v="Crime"/>
    <x v="40"/>
    <s v="December 1, 1995 (United States)"/>
    <n v="6.8"/>
    <n v="27000"/>
    <s v="Gary Fleder"/>
    <s v="Scott Rosenberg"/>
    <s v="Andy Garcia"/>
    <s v="United States"/>
    <n v="7000000"/>
    <n v="529766"/>
    <s v="Miramax"/>
    <n v="115"/>
  </r>
  <r>
    <s v="Thirteen"/>
    <s v="R"/>
    <s v="Drama"/>
    <x v="2"/>
    <s v="September 19, 2003 (United States)"/>
    <n v="6.8"/>
    <n v="81000"/>
    <s v="Catherine Hardwicke"/>
    <s v="Catherine Hardwicke"/>
    <s v="Evan Rachel Wood"/>
    <s v="United States"/>
    <n v="2000000"/>
    <n v="10128960"/>
    <s v="Fox Searchlight Pictures"/>
    <n v="100"/>
  </r>
  <r>
    <s v="Thor: The Dark World"/>
    <s v="PG-13"/>
    <s v="Action"/>
    <x v="33"/>
    <s v="November 8, 2013 (United States)"/>
    <n v="6.8"/>
    <n v="618000"/>
    <s v="Alan Taylor"/>
    <s v="Christopher L. Yost"/>
    <s v="Chris Hemsworth"/>
    <s v="United States"/>
    <n v="170000000"/>
    <n v="644783140"/>
    <s v="Marvel Studios"/>
    <n v="112"/>
  </r>
  <r>
    <s v="Thunderheart"/>
    <s v="R"/>
    <s v="Crime"/>
    <x v="35"/>
    <s v="April 3, 1992 (United States)"/>
    <n v="6.8"/>
    <n v="15000"/>
    <s v="Michael Apted"/>
    <s v="John Fusco"/>
    <s v="Val Kilmer"/>
    <s v="United States"/>
    <n v="15000000"/>
    <n v="22660758"/>
    <s v="TriStar Pictures"/>
    <n v="119"/>
  </r>
  <r>
    <s v="To Be or Not to Be"/>
    <s v="PG"/>
    <s v="Comedy"/>
    <x v="19"/>
    <s v="December 16, 1983 (United States)"/>
    <n v="6.8"/>
    <n v="10000"/>
    <s v="Alan Johnson"/>
    <s v="Thomas Meehan"/>
    <s v="Mel Brooks"/>
    <s v="United States"/>
    <n v="9000000"/>
    <n v="13030214"/>
    <s v="Brooksfilms"/>
    <n v="107"/>
  </r>
  <r>
    <s v="To Die For"/>
    <s v="R"/>
    <s v="Comedy"/>
    <x v="40"/>
    <s v="October 6, 1995 (United States)"/>
    <n v="6.8"/>
    <n v="45000"/>
    <s v="Gus Van Sant"/>
    <s v="Joyce Maynard"/>
    <s v="Nicole Kidman"/>
    <s v="United States"/>
    <n v="20000000"/>
    <n v="21284514"/>
    <s v="Columbia Pictures"/>
    <n v="106"/>
  </r>
  <r>
    <s v="Tolkien"/>
    <s v="PG-13"/>
    <s v="Biography"/>
    <x v="5"/>
    <s v="May 10, 2019 (United States)"/>
    <n v="6.8"/>
    <n v="36000"/>
    <s v="Dome Karukoski"/>
    <s v="David Gleeson"/>
    <s v="Nicholas Hoult"/>
    <s v="United States"/>
    <n v="20000000"/>
    <n v="9090040"/>
    <s v="Fox Searchlight Pictures"/>
    <n v="112"/>
  </r>
  <r>
    <s v="Too Beautiful for You"/>
    <s v="R"/>
    <s v="Comedy"/>
    <x v="21"/>
    <s v="April 1990 (United States)"/>
    <n v="6.8"/>
    <n v="2600"/>
    <s v="Bertrand Blier"/>
    <s v="Bertrand Blier"/>
    <s v="GÃ©rard Depardieu"/>
    <s v="France"/>
    <m/>
    <n v="1776440"/>
    <s v="CinÃ© Valse"/>
    <n v="91"/>
  </r>
  <r>
    <s v="Tristan + Isolde"/>
    <s v="PG-13"/>
    <s v="Action"/>
    <x v="15"/>
    <s v="January 13, 2006 (United States)"/>
    <n v="6.8"/>
    <n v="51000"/>
    <s v="Kevin Reynolds"/>
    <s v="Dean Georgaris"/>
    <s v="James Franco"/>
    <s v="United States"/>
    <m/>
    <n v="28047963"/>
    <s v="Twentieth Century Fox"/>
    <n v="125"/>
  </r>
  <r>
    <s v="Triumph of the Spirit"/>
    <s v="R"/>
    <s v="Biography"/>
    <x v="21"/>
    <s v="December 23, 1989 (South Korea)"/>
    <n v="6.8"/>
    <n v="2300"/>
    <s v="Robert M. Young"/>
    <s v="Shimon Arama"/>
    <s v="Willem Dafoe"/>
    <s v="United States"/>
    <m/>
    <n v="408839"/>
    <s v="Nova International Films"/>
    <n v="120"/>
  </r>
  <r>
    <s v="Tron"/>
    <s v="PG"/>
    <s v="Action"/>
    <x v="31"/>
    <s v="July 9, 1982 (United States)"/>
    <n v="6.8"/>
    <n v="115000"/>
    <s v="Steven Lisberger"/>
    <s v="Steven Lisberger"/>
    <s v="Jeff Bridges"/>
    <s v="United States"/>
    <n v="17000000"/>
    <n v="33000525"/>
    <s v="Walt Disney Productions"/>
    <n v="96"/>
  </r>
  <r>
    <s v="TRON: Legacy"/>
    <s v="PG"/>
    <s v="Action"/>
    <x v="29"/>
    <s v="December 17, 2010 (United States)"/>
    <n v="6.8"/>
    <n v="319000"/>
    <s v="Joseph Kosinski"/>
    <s v="Edward Kitsis"/>
    <s v="Jeff Bridges"/>
    <s v="United States"/>
    <n v="170000000"/>
    <n v="400063852"/>
    <s v="Walt Disney Pictures"/>
    <n v="125"/>
  </r>
  <r>
    <s v="Trouble with the Curve"/>
    <s v="PG-13"/>
    <s v="Drama"/>
    <x v="36"/>
    <s v="September 21, 2012 (United States)"/>
    <n v="6.8"/>
    <n v="61000"/>
    <s v="Robert Lorenz"/>
    <s v="Randy Brown"/>
    <s v="Clint Eastwood"/>
    <s v="United States"/>
    <n v="30000000"/>
    <n v="48963137"/>
    <s v="Warner Bros."/>
    <n v="111"/>
  </r>
  <r>
    <s v="Twin Town"/>
    <s v="Unrated"/>
    <s v="Comedy"/>
    <x v="14"/>
    <s v="May 9, 1997 (United States)"/>
    <n v="6.8"/>
    <n v="5700"/>
    <s v="Kevin Allen"/>
    <s v="Kevin Allen"/>
    <s v="Llyr Ifans"/>
    <s v="United Kingdom"/>
    <n v="3300000"/>
    <n v="127923"/>
    <s v="Agenda"/>
    <n v="99"/>
  </r>
  <r>
    <s v="Under the Tuscan Sun"/>
    <s v="PG-13"/>
    <s v="Comedy"/>
    <x v="2"/>
    <s v="September 26, 2003 (United States)"/>
    <n v="6.8"/>
    <n v="49000"/>
    <s v="Audrey Wells"/>
    <s v="Frances Mayes"/>
    <s v="Diane Lane"/>
    <s v="United States"/>
    <n v="18000000"/>
    <n v="58878723"/>
    <s v="Touchstone Pictures"/>
    <n v="113"/>
  </r>
  <r>
    <s v="Unknown"/>
    <s v="PG-13"/>
    <s v="Action"/>
    <x v="24"/>
    <s v="February 18, 2011 (United States)"/>
    <n v="6.8"/>
    <n v="253000"/>
    <s v="Jaume Collet-Serra"/>
    <s v="Oliver Butcher"/>
    <s v="Liam Neeson"/>
    <s v="United Kingdom"/>
    <n v="30000000"/>
    <n v="135710029"/>
    <s v="Dark Castle Entertainment"/>
    <n v="113"/>
  </r>
  <r>
    <s v="Unstoppable"/>
    <s v="PG-13"/>
    <s v="Action"/>
    <x v="29"/>
    <s v="November 12, 2010 (United States)"/>
    <n v="6.8"/>
    <n v="189000"/>
    <s v="Tony Scott"/>
    <s v="Mark Bomback"/>
    <s v="Denzel Washington"/>
    <s v="United States"/>
    <n v="100000000"/>
    <n v="167805466"/>
    <s v="Twentieth Century Fox"/>
    <n v="98"/>
  </r>
  <r>
    <s v="Untamed Heart"/>
    <s v="PG-13"/>
    <s v="Drama"/>
    <x v="34"/>
    <s v="February 12, 1993 (United States)"/>
    <n v="6.8"/>
    <n v="13000"/>
    <s v="Tony Bill"/>
    <s v="Tom Sierchio"/>
    <s v="Christian Slater"/>
    <s v="United States"/>
    <n v="7500000"/>
    <n v="18898806"/>
    <s v="Metro-Goldwyn-Mayer (MGM)"/>
    <n v="102"/>
  </r>
  <r>
    <s v="Until the End of the World"/>
    <s v="R"/>
    <s v="Action"/>
    <x v="16"/>
    <s v="December 25, 1991 (United States)"/>
    <n v="6.8"/>
    <n v="9500"/>
    <s v="Wim Wenders"/>
    <s v="Peter Carey"/>
    <s v="William Hurt"/>
    <s v="Germany"/>
    <n v="23000000"/>
    <n v="829625"/>
    <s v="Argos Films"/>
    <n v="158"/>
  </r>
  <r>
    <s v="Us"/>
    <s v="R"/>
    <s v="Horror"/>
    <x v="5"/>
    <s v="March 22, 2019 (United States)"/>
    <n v="6.8"/>
    <n v="247000"/>
    <s v="Jordan Peele"/>
    <s v="Jordan Peele"/>
    <s v="Lupita Nyong'o"/>
    <s v="United States"/>
    <n v="20000000"/>
    <n v="255184580"/>
    <s v="Monkeypaw Productions"/>
    <n v="116"/>
  </r>
  <r>
    <s v="Veronica Mars"/>
    <s v="PG-13"/>
    <s v="Crime"/>
    <x v="20"/>
    <s v="March 13, 2014 (Germany)"/>
    <n v="6.8"/>
    <n v="51000"/>
    <s v="Rob Thomas"/>
    <s v="Rob Thomas"/>
    <s v="Kristen Bell"/>
    <s v="United States"/>
    <n v="6000000"/>
    <n v="3485383"/>
    <s v="Warner Bros. Digital Distribution"/>
    <n v="107"/>
  </r>
  <r>
    <s v="Victoria &amp; Abdul"/>
    <s v="PG-13"/>
    <s v="Biography"/>
    <x v="27"/>
    <s v="October 6, 2017 (United States)"/>
    <n v="6.8"/>
    <n v="33000"/>
    <s v="Stephen Frears"/>
    <s v="Lee Hall"/>
    <s v="Judi Dench"/>
    <s v="United Kingdom"/>
    <n v="21000000"/>
    <n v="66558465"/>
    <s v="BBC Films"/>
    <n v="111"/>
  </r>
  <r>
    <s v="Walk Hard: the Dewey Cox Story"/>
    <s v="R"/>
    <s v="Comedy"/>
    <x v="6"/>
    <s v="December 21, 2007 (United States)"/>
    <n v="6.8"/>
    <n v="69000"/>
    <s v="Jake Kasdan"/>
    <s v="Judd Apatow"/>
    <s v="John C. Reilly"/>
    <s v="United States"/>
    <n v="35000000"/>
    <n v="20576198"/>
    <s v="Apatow Productions"/>
    <n v="96"/>
  </r>
  <r>
    <s v="Warcraft"/>
    <s v="PG-13"/>
    <s v="Action"/>
    <x v="30"/>
    <s v="June 10, 2016 (United States)"/>
    <n v="6.8"/>
    <n v="249000"/>
    <s v="Duncan Jones"/>
    <s v="Charles Leavitt"/>
    <s v="Travis Fimmel"/>
    <s v="China"/>
    <n v="160000000"/>
    <n v="439048914"/>
    <s v="Legendary Entertainment"/>
    <n v="123"/>
  </r>
  <r>
    <s v="Warm Bodies"/>
    <s v="PG-13"/>
    <s v="Comedy"/>
    <x v="33"/>
    <s v="February 1, 2013 (United States)"/>
    <n v="6.8"/>
    <n v="223000"/>
    <s v="Jonathan Levine"/>
    <s v="Isaac Marion"/>
    <s v="Nicholas Hoult"/>
    <s v="United States"/>
    <n v="35000000"/>
    <n v="116980662"/>
    <s v="Summit Entertainment"/>
    <n v="98"/>
  </r>
  <r>
    <s v="Water Drops on Burning Rocks"/>
    <s v="Not Rated"/>
    <s v="Comedy"/>
    <x v="8"/>
    <s v="March 15, 2000 (France)"/>
    <n v="6.8"/>
    <n v="6200"/>
    <s v="FranÃ§ois Ozon"/>
    <s v="Rainer Werner Fassbinder"/>
    <s v="Bernard Giraudeau"/>
    <s v="France"/>
    <m/>
    <m/>
    <s v="FidÃ©litÃ© Productions"/>
    <n v="82"/>
  </r>
  <r>
    <s v="We Own the Night"/>
    <s v="R"/>
    <s v="Action"/>
    <x v="6"/>
    <s v="October 12, 2007 (United States)"/>
    <n v="6.8"/>
    <n v="86000"/>
    <s v="James Gray"/>
    <s v="James Gray"/>
    <s v="Joaquin Phoenix"/>
    <s v="United States"/>
    <n v="21000000"/>
    <n v="55033767"/>
    <s v="Columbia Pictures"/>
    <n v="117"/>
  </r>
  <r>
    <s v="Welcome to Sarajevo"/>
    <s v="R"/>
    <s v="Drama"/>
    <x v="14"/>
    <s v="November 26, 1997 (United States)"/>
    <n v="6.8"/>
    <n v="7100"/>
    <s v="Michael Winterbottom"/>
    <s v="Michael Nicholson"/>
    <s v="Stephen Dillane"/>
    <s v="United Kingdom"/>
    <n v="9000000"/>
    <n v="334319"/>
    <s v="Miramax"/>
    <n v="103"/>
  </r>
  <r>
    <s v="Wetherby"/>
    <s v="R"/>
    <s v="Drama"/>
    <x v="38"/>
    <s v="July 19, 1985 (United States)"/>
    <n v="6.8"/>
    <n v="1400"/>
    <s v="David Hare"/>
    <s v="David Hare"/>
    <s v="Vanessa Redgrave"/>
    <s v="United Kingdom"/>
    <m/>
    <n v="1299985"/>
    <s v="Film Four International"/>
    <n v="102"/>
  </r>
  <r>
    <s v="What If"/>
    <s v="PG-13"/>
    <s v="Comedy"/>
    <x v="33"/>
    <s v="August 15, 2014 (United States)"/>
    <n v="6.8"/>
    <n v="73000"/>
    <s v="Michael Dowse"/>
    <s v="Elan Mastai"/>
    <s v="Daniel Radcliffe"/>
    <s v="Canada"/>
    <n v="11000000"/>
    <n v="8526288"/>
    <s v="No Trace Camping"/>
    <n v="98"/>
  </r>
  <r>
    <s v="White Men Can't Jump"/>
    <s v="R"/>
    <s v="Comedy"/>
    <x v="35"/>
    <s v="March 27, 1992 (United States)"/>
    <n v="6.8"/>
    <n v="78000"/>
    <s v="Ron Shelton"/>
    <s v="Ron Shelton"/>
    <s v="Wesley Snipes"/>
    <s v="United States"/>
    <m/>
    <n v="90753806"/>
    <s v="Twentieth Century Fox"/>
    <n v="115"/>
  </r>
  <r>
    <s v="Wild Target"/>
    <s v="PG-13"/>
    <s v="Action"/>
    <x v="29"/>
    <s v="June 18, 2010 (United Kingdom)"/>
    <n v="6.8"/>
    <n v="37000"/>
    <s v="Jonathan Lynn"/>
    <s v="Lucinda Coxon"/>
    <s v="Bill Nighy"/>
    <s v="United Kingdom"/>
    <n v="8000000"/>
    <n v="3494154"/>
    <s v="Magic Light Pictures"/>
    <n v="98"/>
  </r>
  <r>
    <s v="Wildlife"/>
    <s v="PG-13"/>
    <s v="Drama"/>
    <x v="26"/>
    <s v="January 1, 2019 (United States)"/>
    <n v="6.8"/>
    <n v="26000"/>
    <s v="Paul Dano"/>
    <s v="Paul Dano"/>
    <s v="Ed Oxenbould"/>
    <s v="United States"/>
    <m/>
    <n v="3321367"/>
    <s v="June Pictures"/>
    <n v="105"/>
  </r>
  <r>
    <s v="Wish You Were Here"/>
    <s v="R"/>
    <s v="Comedy"/>
    <x v="3"/>
    <s v="July 24, 1987 (United States)"/>
    <n v="6.8"/>
    <n v="2700"/>
    <s v="David Leland"/>
    <s v="David Leland"/>
    <s v="Emily Lloyd"/>
    <s v="United Kingdom"/>
    <m/>
    <n v="3283832"/>
    <s v="Channel Four Films"/>
    <n v="88"/>
  </r>
  <r>
    <s v="Working Girl"/>
    <s v="R"/>
    <s v="Comedy"/>
    <x v="28"/>
    <s v="December 21, 1988 (United States)"/>
    <n v="6.8"/>
    <n v="54000"/>
    <s v="Mike Nichols"/>
    <s v="Kevin Wade"/>
    <s v="Melanie Griffith"/>
    <s v="United States"/>
    <n v="28000000"/>
    <n v="102953112"/>
    <s v="Twentieth Century Fox"/>
    <n v="113"/>
  </r>
  <r>
    <s v="Yes Man"/>
    <s v="PG-13"/>
    <s v="Comedy"/>
    <x v="0"/>
    <s v="December 19, 2008 (United States)"/>
    <n v="6.8"/>
    <n v="343000"/>
    <s v="Peyton Reed"/>
    <s v="Nicholas Stoller"/>
    <s v="Jim Carrey"/>
    <s v="United States"/>
    <n v="70000000"/>
    <n v="223241637"/>
    <s v="Warner Bros."/>
    <n v="104"/>
  </r>
  <r>
    <s v="Yesterday"/>
    <s v="PG-13"/>
    <s v="Comedy"/>
    <x v="5"/>
    <s v="June 28, 2019 (United States)"/>
    <n v="6.8"/>
    <n v="131000"/>
    <s v="Danny Boyle"/>
    <s v="Richard Curtis"/>
    <s v="Himesh Patel"/>
    <s v="United Kingdom"/>
    <n v="26000000"/>
    <n v="153193369"/>
    <s v="Decibel Films"/>
    <n v="116"/>
  </r>
  <r>
    <s v="You Were Never Really Here"/>
    <s v="R"/>
    <s v="Crime"/>
    <x v="27"/>
    <s v="April 6, 2018 (United States)"/>
    <n v="6.8"/>
    <n v="109000"/>
    <s v="Lynne Ramsay"/>
    <s v="Lynne Ramsay"/>
    <s v="Joaquin Phoenix"/>
    <s v="United Kingdom"/>
    <m/>
    <n v="9360514"/>
    <s v="Why Not Productions"/>
    <n v="89"/>
  </r>
  <r>
    <s v="Young Sherlock Holmes"/>
    <s v="PG-13"/>
    <s v="Adventure"/>
    <x v="38"/>
    <s v="December 4, 1985 (United States)"/>
    <n v="6.8"/>
    <n v="20000"/>
    <s v="Barry Levinson"/>
    <s v="Arthur Conan Doyle"/>
    <s v="Nicholas Rowe"/>
    <s v="United States"/>
    <n v="18000000"/>
    <n v="19739575"/>
    <s v="Amblin Entertainment"/>
    <n v="109"/>
  </r>
  <r>
    <s v="Zoot Suit"/>
    <s v="R"/>
    <s v="Drama"/>
    <x v="12"/>
    <s v="January 1, 1982 (United States)"/>
    <n v="6.8"/>
    <n v="1100"/>
    <s v="Luis Valdez"/>
    <s v="Luis Valdez"/>
    <s v="Daniel Valdez"/>
    <s v="United States"/>
    <n v="2700000"/>
    <n v="3256082"/>
    <s v="Universal Pictures"/>
    <n v="103"/>
  </r>
  <r>
    <s v="48 Hrs."/>
    <s v="R"/>
    <s v="Action"/>
    <x v="31"/>
    <s v="December 8, 1982 (United States)"/>
    <n v="6.9"/>
    <n v="73000"/>
    <s v="Walter Hill"/>
    <s v="Roger Spottiswoode"/>
    <s v="Nick Nolte"/>
    <s v="United States"/>
    <n v="12000000"/>
    <n v="78868508"/>
    <s v="Paramount Pictures"/>
    <n v="96"/>
  </r>
  <r>
    <s v="84C MoPic"/>
    <s v="R"/>
    <s v="Drama"/>
    <x v="21"/>
    <s v="April 7, 1989 (United States)"/>
    <n v="6.9"/>
    <n v="1700"/>
    <s v="Patrick Sheane Duncan"/>
    <s v="Patrick Sheane Duncan"/>
    <s v="Jonathan Emerson"/>
    <s v="United States"/>
    <m/>
    <m/>
    <s v="Charlie Mopic"/>
    <n v="95"/>
  </r>
  <r>
    <s v="9 to 5"/>
    <s v="PG"/>
    <s v="Comedy"/>
    <x v="37"/>
    <s v="December 19, 1980 (United States)"/>
    <n v="6.9"/>
    <n v="29000"/>
    <s v="Colin Higgins"/>
    <s v="Patricia Resnick"/>
    <s v="Jane Fonda"/>
    <s v="United States"/>
    <n v="10000000"/>
    <n v="103300686"/>
    <s v="IPC Films"/>
    <n v="109"/>
  </r>
  <r>
    <s v="A Cry in the Dark"/>
    <s v="PG-13"/>
    <s v="Biography"/>
    <x v="28"/>
    <s v="November 11, 1988 (United States)"/>
    <n v="6.9"/>
    <n v="9600"/>
    <s v="Fred Schepisi"/>
    <s v="John Bryson"/>
    <s v="Meryl Streep"/>
    <s v="Australia"/>
    <n v="15000000"/>
    <n v="6908797"/>
    <s v="Cannon Entertainment"/>
    <n v="120"/>
  </r>
  <r>
    <s v="A Ghost Story"/>
    <s v="R"/>
    <s v="Drama"/>
    <x v="27"/>
    <s v="July 27, 2017 (Australia)"/>
    <n v="6.9"/>
    <n v="64000"/>
    <s v="David Lowery"/>
    <s v="David Lowery"/>
    <s v="Casey Affleck"/>
    <s v="United States"/>
    <n v="100000"/>
    <n v="1951683"/>
    <s v="Sailor Bear"/>
    <n v="92"/>
  </r>
  <r>
    <s v="A Goofy Movie"/>
    <s v="G"/>
    <s v="Animation"/>
    <x v="40"/>
    <s v="April 7, 1995 (United States)"/>
    <n v="6.9"/>
    <n v="48000"/>
    <s v="Kevin Lima"/>
    <s v="Jymn Magon"/>
    <s v="Bill Farmer"/>
    <s v="United States"/>
    <n v="18000000"/>
    <n v="35348597"/>
    <s v="Walt Disney Pictures"/>
    <n v="78"/>
  </r>
  <r>
    <s v="A Knight's Tale"/>
    <s v="PG-13"/>
    <s v="Action"/>
    <x v="7"/>
    <s v="May 11, 2001 (United States)"/>
    <n v="6.9"/>
    <n v="176000"/>
    <s v="Brian Helgeland"/>
    <s v="Brian Helgeland"/>
    <s v="Heath Ledger"/>
    <s v="United States"/>
    <n v="65000000"/>
    <n v="117487473"/>
    <s v="Columbia Pictures"/>
    <n v="132"/>
  </r>
  <r>
    <s v="A Month in the Country"/>
    <s v="PG"/>
    <s v="Drama"/>
    <x v="3"/>
    <s v="December 4, 1987 (United Kingdom)"/>
    <n v="6.9"/>
    <n v="1500"/>
    <s v="Pat O'Connor"/>
    <s v="Simon Gray"/>
    <s v="Colin Firth"/>
    <s v="United Kingdom"/>
    <m/>
    <m/>
    <s v="Channel Four Films"/>
    <n v="96"/>
  </r>
  <r>
    <s v="A United Kingdom"/>
    <s v="PG-13"/>
    <s v="Biography"/>
    <x v="30"/>
    <s v="February 10, 2017 (United States)"/>
    <n v="6.9"/>
    <n v="15000"/>
    <s v="Amma Asante"/>
    <s v="Guy Hibbert"/>
    <s v="David Oyelowo"/>
    <s v="Czech Republic"/>
    <n v="14000000"/>
    <n v="14459330"/>
    <s v="Fox Searchlight Pictures"/>
    <n v="111"/>
  </r>
  <r>
    <s v="Absence of Malice"/>
    <s v="PG"/>
    <s v="Drama"/>
    <x v="12"/>
    <s v="December 18, 1981 (United States)"/>
    <n v="6.9"/>
    <n v="12000"/>
    <s v="Sydney Pollack"/>
    <s v="Kurt Luedtke"/>
    <s v="Paul Newman"/>
    <s v="United States"/>
    <n v="12000000"/>
    <n v="40716963"/>
    <s v="Columbia Pictures"/>
    <n v="116"/>
  </r>
  <r>
    <s v="Ace Ventura: Pet Detective"/>
    <s v="PG-13"/>
    <s v="Comedy"/>
    <x v="13"/>
    <s v="February 4, 1994 (United States)"/>
    <n v="6.9"/>
    <n v="284000"/>
    <s v="Tom Shadyac"/>
    <s v="Jack Bernstein"/>
    <s v="Jim Carrey"/>
    <s v="United States"/>
    <n v="15000000"/>
    <n v="107217396"/>
    <s v="Morgan Creek Entertainment"/>
    <n v="86"/>
  </r>
  <r>
    <s v="Adventures in Babysitting"/>
    <s v="PG-13"/>
    <s v="Adventure"/>
    <x v="3"/>
    <s v="July 3, 1987 (United States)"/>
    <n v="6.9"/>
    <n v="40000"/>
    <s v="Chris Columbus"/>
    <s v="David Simkins"/>
    <s v="Elisabeth Shue"/>
    <s v="United States"/>
    <n v="7000000"/>
    <n v="34368475"/>
    <s v="Touchstone Pictures"/>
    <n v="102"/>
  </r>
  <r>
    <s v="Aladdin"/>
    <s v="PG"/>
    <s v="Adventure"/>
    <x v="5"/>
    <s v="May 24, 2019 (United States)"/>
    <n v="6.9"/>
    <n v="239000"/>
    <s v="Guy Ritchie"/>
    <s v="John August"/>
    <s v="Will Smith"/>
    <s v="United Kingdom"/>
    <n v="183000000"/>
    <n v="1050693953"/>
    <s v="Walt Disney Pictures"/>
    <n v="128"/>
  </r>
  <r>
    <s v="All Is Lost"/>
    <s v="PG-13"/>
    <s v="Action"/>
    <x v="33"/>
    <s v="October 25, 2013 (Canada)"/>
    <n v="6.9"/>
    <n v="78000"/>
    <s v="J.C. Chandor"/>
    <s v="J.C. Chandor"/>
    <s v="Robert Redford"/>
    <s v="United States"/>
    <n v="9000000"/>
    <n v="13627519"/>
    <s v="Roadside Attractions"/>
    <n v="106"/>
  </r>
  <r>
    <s v="Alpha Dog"/>
    <s v="R"/>
    <s v="Biography"/>
    <x v="15"/>
    <s v="January 12, 2007 (United States)"/>
    <n v="6.9"/>
    <n v="100000"/>
    <s v="Nick Cassavetes"/>
    <s v="Nick Cassavetes"/>
    <s v="Emile Hirsch"/>
    <s v="Germany"/>
    <m/>
    <n v="32351125"/>
    <s v="Sidney Kimmel Entertainment"/>
    <n v="122"/>
  </r>
  <r>
    <s v="Altered States"/>
    <s v="R"/>
    <s v="Horror"/>
    <x v="37"/>
    <s v="December 25, 1980 (United States)"/>
    <n v="6.9"/>
    <n v="33000"/>
    <s v="Ken Russell"/>
    <s v="Paddy Chayefsky"/>
    <s v="William Hurt"/>
    <s v="United States"/>
    <m/>
    <n v="19853892"/>
    <s v="Warner Bros."/>
    <n v="102"/>
  </r>
  <r>
    <s v="An American Tail"/>
    <s v="G"/>
    <s v="Animation"/>
    <x v="25"/>
    <s v="November 21, 1986 (United States)"/>
    <n v="6.9"/>
    <n v="50000"/>
    <s v="Don Bluth"/>
    <s v="Judy Freudberg"/>
    <s v="Dom DeLuise"/>
    <s v="United States"/>
    <m/>
    <n v="84542002"/>
    <s v="Universal Pictures"/>
    <n v="80"/>
  </r>
  <r>
    <s v="Anonymous"/>
    <s v="PG-13"/>
    <s v="Drama"/>
    <x v="24"/>
    <s v="October 28, 2011 (United Kingdom)"/>
    <n v="6.9"/>
    <n v="40000"/>
    <s v="Roland Emmerich"/>
    <s v="John Orloff"/>
    <s v="Rhys Ifans"/>
    <s v="United Kingdom"/>
    <n v="30000000"/>
    <n v="15395087"/>
    <s v="Columbia Pictures"/>
    <n v="130"/>
  </r>
  <r>
    <s v="Another Earth"/>
    <s v="PG-13"/>
    <s v="Drama"/>
    <x v="24"/>
    <s v="October 12, 2011 (France)"/>
    <n v="6.9"/>
    <n v="93000"/>
    <s v="Mike Cahill"/>
    <s v="Mike Cahill"/>
    <s v="Brit Marling"/>
    <s v="United States"/>
    <n v="100000"/>
    <n v="1938783"/>
    <s v="Artists Public Domain"/>
    <n v="92"/>
  </r>
  <r>
    <s v="Any Given Sunday"/>
    <s v="R"/>
    <s v="Drama"/>
    <x v="11"/>
    <s v="December 22, 1999 (United States)"/>
    <n v="6.9"/>
    <n v="114000"/>
    <s v="Oliver Stone"/>
    <s v="Daniel Pyne"/>
    <s v="Al Pacino"/>
    <s v="United States"/>
    <n v="55000000"/>
    <n v="100230832"/>
    <s v="Warner Bros."/>
    <n v="162"/>
  </r>
  <r>
    <s v="Aquaman"/>
    <s v="PG-13"/>
    <s v="Action"/>
    <x v="26"/>
    <s v="December 21, 2018 (United States)"/>
    <n v="6.9"/>
    <n v="404000"/>
    <s v="James Wan"/>
    <s v="David Leslie Johnson-McGoldrick"/>
    <s v="Jason Momoa"/>
    <s v="United States"/>
    <n v="160000000"/>
    <n v="1148485886"/>
    <s v="Warner Bros."/>
    <n v="143"/>
  </r>
  <r>
    <s v="Arthur"/>
    <s v="PG"/>
    <s v="Comedy"/>
    <x v="12"/>
    <s v="July 17, 1981 (United States)"/>
    <n v="6.9"/>
    <n v="27000"/>
    <s v="Steve Gordon"/>
    <s v="Steve Gordon"/>
    <s v="Dudley Moore"/>
    <s v="United States"/>
    <n v="7000000"/>
    <n v="95461682"/>
    <s v="Orion Pictures"/>
    <n v="97"/>
  </r>
  <r>
    <s v="At Eternity's Gate"/>
    <s v="PG-13"/>
    <s v="Biography"/>
    <x v="26"/>
    <s v="February 15, 2019 (France)"/>
    <n v="6.9"/>
    <n v="31000"/>
    <s v="Julian Schnabel"/>
    <s v="Jean-Claude CarriÃ¨re"/>
    <s v="Willem Dafoe"/>
    <s v="Ireland"/>
    <m/>
    <n v="11473638"/>
    <s v="CBS Films"/>
    <n v="111"/>
  </r>
  <r>
    <s v="Atlantis: The Lost Empire"/>
    <s v="PG"/>
    <s v="Animation"/>
    <x v="7"/>
    <s v="June 15, 2001 (United States)"/>
    <n v="6.9"/>
    <n v="109000"/>
    <s v="Gary Trousdale"/>
    <s v="Tab Murphy"/>
    <s v="Michael J. Fox"/>
    <s v="United States"/>
    <n v="120000000"/>
    <n v="186053725"/>
    <s v="Walt Disney Animation Studios"/>
    <n v="95"/>
  </r>
  <r>
    <s v="Bad Boys"/>
    <s v="R"/>
    <s v="Action"/>
    <x v="40"/>
    <s v="April 7, 1995 (United States)"/>
    <n v="6.9"/>
    <n v="247000"/>
    <s v="Michael Bay"/>
    <s v="George Gallo"/>
    <s v="Will Smith"/>
    <s v="United States"/>
    <n v="19000000"/>
    <n v="141407024"/>
    <s v="Don Simpson/Jerry Bruckheimer Films"/>
    <n v="119"/>
  </r>
  <r>
    <s v="Basquiat"/>
    <s v="R"/>
    <s v="Biography"/>
    <x v="10"/>
    <s v="August 9, 1996 (United States)"/>
    <n v="6.9"/>
    <n v="20000"/>
    <s v="Julian Schnabel"/>
    <s v="Lech Majewski"/>
    <s v="Jeffrey Wright"/>
    <s v="United States"/>
    <n v="3300000"/>
    <n v="3011195"/>
    <s v="Eleventh Street Production"/>
    <n v="107"/>
  </r>
  <r>
    <s v="Beaches"/>
    <s v="PG-13"/>
    <s v="Comedy"/>
    <x v="28"/>
    <s v="January 13, 1989 (United States)"/>
    <n v="6.9"/>
    <n v="24000"/>
    <s v="Garry Marshall"/>
    <s v="Iris Rainer"/>
    <s v="Bette Midler"/>
    <s v="United States"/>
    <n v="20000000"/>
    <n v="57041866"/>
    <s v="All Girl Productions"/>
    <n v="123"/>
  </r>
  <r>
    <s v="Besieged"/>
    <s v="R"/>
    <s v="Drama"/>
    <x v="17"/>
    <s v="February 5, 1999 (Italy)"/>
    <n v="6.9"/>
    <n v="4700"/>
    <s v="Bernardo Bertolucci"/>
    <s v="Clare Peploe"/>
    <s v="Thandiwe Newton"/>
    <s v="Italy"/>
    <m/>
    <n v="2048740"/>
    <s v="Fiction"/>
    <n v="93"/>
  </r>
  <r>
    <s v="Beyond the Lights"/>
    <s v="PG-13"/>
    <s v="Drama"/>
    <x v="20"/>
    <s v="November 14, 2014 (United States)"/>
    <n v="6.9"/>
    <n v="16000"/>
    <s v="Gina Prince-Bythewood"/>
    <s v="Gina Prince-Bythewood"/>
    <s v="Gugu Mbatha-Raw"/>
    <s v="United States"/>
    <n v="7000000"/>
    <n v="14618727"/>
    <s v="Black Entertainment Television (BET)"/>
    <n v="116"/>
  </r>
  <r>
    <s v="Bicentennial Man"/>
    <s v="PG"/>
    <s v="Comedy"/>
    <x v="11"/>
    <s v="December 17, 1999 (United States)"/>
    <n v="6.9"/>
    <n v="112000"/>
    <s v="Chris Columbus"/>
    <s v="Isaac Asimov"/>
    <s v="Robin Williams"/>
    <s v="United States"/>
    <n v="100000000"/>
    <n v="87423861"/>
    <s v="1492 Pictures"/>
    <n v="132"/>
  </r>
  <r>
    <s v="Black Mass"/>
    <s v="R"/>
    <s v="Biography"/>
    <x v="39"/>
    <s v="September 18, 2015 (United States)"/>
    <n v="6.9"/>
    <n v="171000"/>
    <s v="Scott Cooper"/>
    <s v="Mark Mallouk"/>
    <s v="Johnny Depp"/>
    <s v="United States"/>
    <n v="53000000"/>
    <n v="99775678"/>
    <s v="Cross Creek Pictures"/>
    <n v="123"/>
  </r>
  <r>
    <s v="Black Snake Moan"/>
    <s v="R"/>
    <s v="Drama"/>
    <x v="15"/>
    <s v="March 2, 2007 (United States)"/>
    <n v="6.9"/>
    <n v="62000"/>
    <s v="Craig Brewer"/>
    <s v="Craig Brewer"/>
    <s v="Christina Ricci"/>
    <s v="United States"/>
    <n v="15000000"/>
    <n v="10907485"/>
    <s v="Paramount Classics"/>
    <n v="116"/>
  </r>
  <r>
    <s v="Blinded by the Light"/>
    <s v="PG-13"/>
    <s v="Comedy"/>
    <x v="5"/>
    <s v="August 16, 2019 (United States)"/>
    <n v="6.9"/>
    <n v="22000"/>
    <s v="Gurinder Chadha"/>
    <s v="Sarfraz Manzoor"/>
    <s v="Billy Barratt"/>
    <s v="United Kingdom"/>
    <n v="15000000"/>
    <n v="18096691"/>
    <s v="New Line Cinema"/>
    <n v="118"/>
  </r>
  <r>
    <s v="Bliss"/>
    <s v="R"/>
    <s v="Comedy"/>
    <x v="38"/>
    <s v="February 21, 1986 (United States)"/>
    <n v="6.9"/>
    <n v="1300"/>
    <s v="Ray Lawrence"/>
    <s v="Ray Lawrence"/>
    <s v="Barry Otto"/>
    <s v="Australia"/>
    <m/>
    <m/>
    <s v="Window III Productions"/>
    <n v="112"/>
  </r>
  <r>
    <s v="Borg vs. McEnroe"/>
    <s v="R"/>
    <s v="Biography"/>
    <x v="27"/>
    <s v="April 13, 2018 (United States)"/>
    <n v="6.9"/>
    <n v="29000"/>
    <s v="Janus Metz"/>
    <s v="Ronnie Sandahl"/>
    <s v="Sverrir Gudnason"/>
    <s v="Sweden"/>
    <m/>
    <n v="3430165"/>
    <s v="SF Studios Production AB"/>
    <n v="107"/>
  </r>
  <r>
    <s v="Boy Erased"/>
    <s v="R"/>
    <s v="Biography"/>
    <x v="26"/>
    <s v="November 8, 2018 (Australia)"/>
    <n v="6.9"/>
    <n v="35000"/>
    <s v="Joel Edgerton"/>
    <s v="Garrard Conley"/>
    <s v="Lucas Hedges"/>
    <s v="Australia"/>
    <n v="11000000"/>
    <n v="11853081"/>
    <s v="Focus Features"/>
    <n v="115"/>
  </r>
  <r>
    <s v="Breakdown"/>
    <s v="R"/>
    <s v="Crime"/>
    <x v="14"/>
    <s v="May 2, 1997 (United States)"/>
    <n v="6.9"/>
    <n v="51000"/>
    <s v="Jonathan Mostow"/>
    <s v="Jonathan Mostow"/>
    <s v="Kurt Russell"/>
    <s v="United States"/>
    <n v="36000000"/>
    <n v="50159144"/>
    <s v="Dino De Laurentiis Company"/>
    <n v="93"/>
  </r>
  <r>
    <s v="Bright Star"/>
    <s v="PG"/>
    <s v="Biography"/>
    <x v="9"/>
    <s v="October 9, 2009 (United States)"/>
    <n v="6.9"/>
    <n v="26000"/>
    <s v="Jane Campion"/>
    <s v="Jane Campion"/>
    <s v="Abbie Cornish"/>
    <s v="United Kingdom"/>
    <n v="8500000"/>
    <n v="14374652"/>
    <s v="PathÃ© Renn Productions"/>
    <n v="119"/>
  </r>
  <r>
    <s v="Bully"/>
    <s v="TV-MA"/>
    <s v="Biography"/>
    <x v="7"/>
    <s v="December 12, 2001 (France)"/>
    <n v="6.9"/>
    <n v="35000"/>
    <s v="Larry Clark"/>
    <s v="Jim Schutze"/>
    <s v="Brad Renfro"/>
    <s v="United States"/>
    <m/>
    <n v="704808"/>
    <s v="StudioCanal"/>
    <n v="108"/>
  </r>
  <r>
    <s v="Calendar Girls"/>
    <s v="PG-13"/>
    <s v="Comedy"/>
    <x v="2"/>
    <s v="January 1, 2004 (United States)"/>
    <n v="6.9"/>
    <n v="24000"/>
    <s v="Nigel Cole"/>
    <s v="Juliette Towhidi"/>
    <s v="Helen Mirren"/>
    <s v="United Kingdom"/>
    <n v="10000000"/>
    <n v="93400759"/>
    <s v="Touchstone Pictures"/>
    <n v="108"/>
  </r>
  <r>
    <s v="Captain America: the First Avenger"/>
    <s v="PG-13"/>
    <s v="Action"/>
    <x v="24"/>
    <s v="July 22, 2011 (United States)"/>
    <n v="6.9"/>
    <n v="769000"/>
    <s v="Joe Johnston"/>
    <s v="Christopher Markus"/>
    <s v="Chris Evans"/>
    <s v="United States"/>
    <n v="140000000"/>
    <n v="370569774"/>
    <s v="Paramount Pictures"/>
    <n v="124"/>
  </r>
  <r>
    <s v="Cats Don't Dance"/>
    <s v="G"/>
    <s v="Animation"/>
    <x v="14"/>
    <s v="March 26, 1997 (United States)"/>
    <n v="6.9"/>
    <n v="7200"/>
    <s v="Mark Dindal"/>
    <s v="Mark Dindal"/>
    <s v="Scott Bakula"/>
    <s v="United States"/>
    <n v="32000000"/>
    <n v="3566637"/>
    <s v="David Kirschner Productions"/>
    <n v="75"/>
  </r>
  <r>
    <s v="Cinderella"/>
    <s v="PG"/>
    <s v="Drama"/>
    <x v="39"/>
    <s v="March 13, 2015 (United States)"/>
    <n v="6.9"/>
    <n v="165000"/>
    <s v="Kenneth Branagh"/>
    <s v="Chris Weitz"/>
    <s v="Lily James"/>
    <s v="United States"/>
    <n v="95000000"/>
    <n v="542358331"/>
    <s v="Allison Shearmur Productions"/>
    <n v="105"/>
  </r>
  <r>
    <s v="Clash of the Titans"/>
    <s v="PG"/>
    <s v="Action"/>
    <x v="12"/>
    <s v="June 12, 1981 (United States)"/>
    <n v="6.9"/>
    <n v="42000"/>
    <s v="Desmond Davis"/>
    <s v="Beverley Cross"/>
    <s v="Laurence Olivier"/>
    <s v="United Kingdom"/>
    <n v="15000000"/>
    <n v="41092328"/>
    <s v="Charles H. Schneer Productions"/>
    <n v="118"/>
  </r>
  <r>
    <s v="Clear and Present Danger"/>
    <s v="PG-13"/>
    <s v="Action"/>
    <x v="13"/>
    <s v="August 3, 1994 (United States)"/>
    <n v="6.9"/>
    <n v="93000"/>
    <s v="Phillip Noyce"/>
    <s v="Tom Clancy"/>
    <s v="Harrison Ford"/>
    <s v="United States"/>
    <n v="62000000"/>
    <n v="215887717"/>
    <s v="Mace Neufeld Productions"/>
    <n v="141"/>
  </r>
  <r>
    <s v="Clockers"/>
    <s v="R"/>
    <s v="Crime"/>
    <x v="40"/>
    <s v="September 13, 1995 (United States)"/>
    <n v="6.9"/>
    <n v="21000"/>
    <s v="Spike Lee"/>
    <s v="Richard Price"/>
    <s v="Harvey Keitel"/>
    <s v="United States"/>
    <n v="25000000"/>
    <n v="13071518"/>
    <s v="Universal Pictures"/>
    <n v="128"/>
  </r>
  <r>
    <s v="Cloudy with a Chance of Meatballs"/>
    <s v="PG"/>
    <s v="Animation"/>
    <x v="9"/>
    <s v="September 18, 2009 (United States)"/>
    <n v="6.9"/>
    <n v="212000"/>
    <s v="Phil Lord"/>
    <s v="Phil Lord"/>
    <s v="Anna Faris"/>
    <s v="United States"/>
    <n v="100000000"/>
    <n v="243006126"/>
    <s v="Columbia Pictures"/>
    <n v="90"/>
  </r>
  <r>
    <s v="Con Air"/>
    <s v="R"/>
    <s v="Action"/>
    <x v="14"/>
    <s v="June 6, 1997 (United States)"/>
    <n v="6.9"/>
    <n v="282000"/>
    <s v="Simon West"/>
    <s v="Scott Rosenberg"/>
    <s v="Nicolas Cage"/>
    <s v="United States"/>
    <n v="75000000"/>
    <n v="224012234"/>
    <s v="Touchstone Pictures"/>
    <n v="115"/>
  </r>
  <r>
    <s v="Conan the Barbarian"/>
    <s v="R"/>
    <s v="Action"/>
    <x v="31"/>
    <s v="May 14, 1982 (United States)"/>
    <n v="6.9"/>
    <n v="141000"/>
    <s v="John Milius"/>
    <s v="Robert E. Howard"/>
    <s v="Arnold Schwarzenegger"/>
    <s v="United States"/>
    <n v="20000000"/>
    <n v="68851475"/>
    <s v="Universal Pictures"/>
    <n v="129"/>
  </r>
  <r>
    <s v="Cookie's Fortune"/>
    <s v="PG-13"/>
    <s v="Comedy"/>
    <x v="11"/>
    <s v="April 16, 1999 (United States)"/>
    <n v="6.9"/>
    <n v="13000"/>
    <s v="Robert Altman"/>
    <s v="Anne Rapp"/>
    <s v="Glenn Close"/>
    <s v="United States"/>
    <n v="10000000"/>
    <n v="10920544"/>
    <s v="Elysian Dreams"/>
    <n v="118"/>
  </r>
  <r>
    <s v="Cop Land"/>
    <s v="R"/>
    <s v="Crime"/>
    <x v="14"/>
    <s v="August 15, 1997 (United States)"/>
    <n v="6.9"/>
    <n v="89000"/>
    <s v="James Mangold"/>
    <s v="James Mangold"/>
    <s v="Sylvester Stallone"/>
    <s v="United States"/>
    <n v="15000000"/>
    <n v="44862187"/>
    <s v="Miramax"/>
    <n v="105"/>
  </r>
  <r>
    <s v="Crank"/>
    <s v="R"/>
    <s v="Action"/>
    <x v="15"/>
    <s v="September 1, 2006 (United States)"/>
    <n v="6.9"/>
    <n v="239000"/>
    <s v="Mark Neveldine"/>
    <s v="Mark Neveldine"/>
    <s v="Jason Statham"/>
    <s v="United States"/>
    <n v="12000000"/>
    <n v="42931041"/>
    <s v="Lakeshore Entertainment"/>
    <n v="88"/>
  </r>
  <r>
    <s v="Crazy Rich Asians"/>
    <s v="PG-13"/>
    <s v="Comedy"/>
    <x v="26"/>
    <s v="August 15, 2018 (United States)"/>
    <n v="6.9"/>
    <n v="152000"/>
    <s v="Jon M. Chu"/>
    <s v="Peter Chiarelli"/>
    <s v="Constance Wu"/>
    <s v="United States"/>
    <n v="30000000"/>
    <n v="238539198"/>
    <s v="Warner Bros."/>
    <n v="120"/>
  </r>
  <r>
    <s v="Creepshow"/>
    <s v="R"/>
    <s v="Comedy"/>
    <x v="31"/>
    <s v="November 12, 1982 (United States)"/>
    <n v="6.9"/>
    <n v="44000"/>
    <s v="George A. Romero"/>
    <s v="Stephen King"/>
    <s v="Hal Holbrook"/>
    <s v="United States"/>
    <n v="8000000"/>
    <n v="21028755"/>
    <s v="United Film Distribution Company (UFDC)"/>
    <n v="120"/>
  </r>
  <r>
    <s v="Crossing Delancey"/>
    <s v="PG"/>
    <s v="Comedy"/>
    <x v="28"/>
    <s v="September 16, 1988 (United States)"/>
    <n v="6.9"/>
    <n v="3900"/>
    <s v="Joan Micklin Silver"/>
    <s v="Susan Sandler"/>
    <s v="Amy Irving"/>
    <s v="United States"/>
    <n v="4000000"/>
    <n v="16262415"/>
    <s v="Warner Bros."/>
    <n v="97"/>
  </r>
  <r>
    <s v="Cutter's Way"/>
    <s v="R"/>
    <s v="Crime"/>
    <x v="12"/>
    <s v="February 10, 1982 (France)"/>
    <n v="6.9"/>
    <n v="5300"/>
    <s v="Ivan Passer"/>
    <s v="Newton Thornburg"/>
    <s v="Jeff Bridges"/>
    <s v="United States"/>
    <n v="3000000"/>
    <n v="1752634"/>
    <s v="Gurian Entertainment"/>
    <n v="109"/>
  </r>
  <r>
    <s v="Dead Again"/>
    <s v="R"/>
    <s v="Crime"/>
    <x v="16"/>
    <s v="August 30, 1991 (United States)"/>
    <n v="6.9"/>
    <n v="27000"/>
    <s v="Kenneth Branagh"/>
    <s v="Scott Frank"/>
    <s v="Kenneth Branagh"/>
    <s v="United States"/>
    <n v="15000000"/>
    <n v="38016380"/>
    <s v="Paramount Pictures"/>
    <n v="107"/>
  </r>
  <r>
    <s v="Dead Men Don't Wear Plaid"/>
    <s v="PG"/>
    <s v="Comedy"/>
    <x v="31"/>
    <s v="May 21, 1982 (United States)"/>
    <n v="6.9"/>
    <n v="21000"/>
    <s v="Carl Reiner"/>
    <s v="Carl Reiner"/>
    <s v="Steve Martin"/>
    <s v="United States"/>
    <n v="9000000"/>
    <n v="18196170"/>
    <s v="Aspen Film Society"/>
    <n v="88"/>
  </r>
  <r>
    <s v="Dead Presidents"/>
    <s v="R"/>
    <s v="Action"/>
    <x v="40"/>
    <s v="October 6, 1995 (United States)"/>
    <n v="6.9"/>
    <n v="21000"/>
    <s v="Albert Hughes"/>
    <s v="Allen Hughes"/>
    <s v="Larenz Tate"/>
    <s v="United States"/>
    <n v="10000000"/>
    <n v="24147179"/>
    <s v="Caravan Pictures"/>
    <n v="119"/>
  </r>
  <r>
    <s v="Deep Cover"/>
    <s v="R"/>
    <s v="Action"/>
    <x v="35"/>
    <s v="April 15, 1992 (United States)"/>
    <n v="6.9"/>
    <n v="9500"/>
    <s v="Bill Duke"/>
    <s v="Michael Tolkin"/>
    <s v="Laurence Fishburne"/>
    <s v="United States"/>
    <n v="8000000"/>
    <n v="16639799"/>
    <s v="Image Organization"/>
    <n v="107"/>
  </r>
  <r>
    <s v="Detroit Rock City"/>
    <s v="R"/>
    <s v="Comedy"/>
    <x v="11"/>
    <s v="August 13, 1999 (United States)"/>
    <n v="6.9"/>
    <n v="36000"/>
    <s v="Adam Rifkin"/>
    <s v="Carl V. DuprÃ©"/>
    <s v="Edward Furlong"/>
    <s v="United States"/>
    <n v="34000000"/>
    <n v="4217115"/>
    <s v="New Line Cinema"/>
    <n v="95"/>
  </r>
  <r>
    <s v="Don't Worry, He Won't Get Far on Foot"/>
    <s v="R"/>
    <s v="Biography"/>
    <x v="26"/>
    <s v="April 4, 2018 (France)"/>
    <n v="6.9"/>
    <n v="24000"/>
    <s v="Gus Van Sant"/>
    <s v="John Callahan"/>
    <s v="Joaquin Phoenix"/>
    <s v="France"/>
    <m/>
    <n v="4241656"/>
    <s v="Amazon Studios"/>
    <n v="114"/>
  </r>
  <r>
    <s v="DuckTales the Movie: Treasure of the Lost Lamp"/>
    <s v="G"/>
    <s v="Animation"/>
    <x v="32"/>
    <s v="August 3, 1990 (United States)"/>
    <n v="6.9"/>
    <n v="26000"/>
    <s v="Bob Hathcock"/>
    <s v="Alan Burnett"/>
    <s v="Alan Young"/>
    <s v="France"/>
    <m/>
    <n v="18115724"/>
    <s v="Disney Television Animation"/>
    <n v="74"/>
  </r>
  <r>
    <s v="East Is East"/>
    <s v="R"/>
    <s v="Comedy"/>
    <x v="11"/>
    <s v="June 2, 2000 (United States)"/>
    <n v="6.9"/>
    <n v="17000"/>
    <s v="Damien O'Donnell"/>
    <s v="Ayub Khan-Din"/>
    <s v="Om Puri"/>
    <s v="United Kingdom"/>
    <m/>
    <n v="4177818"/>
    <s v="FilmFour"/>
    <n v="96"/>
  </r>
  <r>
    <s v="Eddie and the Cruisers"/>
    <s v="PG"/>
    <s v="Drama"/>
    <x v="19"/>
    <s v="September 23, 1983 (United States)"/>
    <n v="6.9"/>
    <n v="6900"/>
    <s v="Martin Davidson"/>
    <s v="Martin Davidson"/>
    <s v="Tom Berenger"/>
    <s v="United States"/>
    <m/>
    <n v="4786789"/>
    <s v="Aurora"/>
    <n v="95"/>
  </r>
  <r>
    <s v="El Mariachi"/>
    <s v="R"/>
    <s v="Action"/>
    <x v="35"/>
    <s v="February 26, 1993 (United States)"/>
    <n v="6.9"/>
    <n v="64000"/>
    <s v="Robert Rodriguez"/>
    <s v="Robert Rodriguez"/>
    <s v="Carlos Gallardo"/>
    <s v="Mexico"/>
    <n v="7000"/>
    <n v="2040920"/>
    <s v="Columbia Pictures"/>
    <n v="81"/>
  </r>
  <r>
    <s v="End of the Century"/>
    <s v="Unrated"/>
    <s v="Drama"/>
    <x v="5"/>
    <s v="August 16, 2019 (United States)"/>
    <n v="6.9"/>
    <n v="2700"/>
    <s v="Lucio Castro"/>
    <s v="Lucio Castro"/>
    <s v="Juan Barberini"/>
    <s v="Argentina"/>
    <m/>
    <n v="103047"/>
    <m/>
    <n v="84"/>
  </r>
  <r>
    <s v="Enemy"/>
    <s v="R"/>
    <s v="Drama"/>
    <x v="33"/>
    <s v="February 6, 2014 (United States)"/>
    <n v="6.9"/>
    <n v="175000"/>
    <s v="Denis Villeneuve"/>
    <s v="JosÃ© Saramago"/>
    <s v="Jake Gyllenhaal"/>
    <s v="Canada"/>
    <m/>
    <n v="3468224"/>
    <s v="PathÃ©"/>
    <n v="91"/>
  </r>
  <r>
    <s v="Enemy Mine"/>
    <s v="PG-13"/>
    <s v="Action"/>
    <x v="38"/>
    <s v="December 20, 1985 (United States)"/>
    <n v="6.9"/>
    <n v="45000"/>
    <s v="Wolfgang Petersen"/>
    <s v="Barry Longyear"/>
    <s v="Dennis Quaid"/>
    <s v="United States"/>
    <n v="40000000"/>
    <n v="12303411"/>
    <s v="Twentieth Century Fox"/>
    <n v="108"/>
  </r>
  <r>
    <s v="Everybody Knows"/>
    <s v="R"/>
    <s v="Crime"/>
    <x v="26"/>
    <s v="February 8, 2019 (United States)"/>
    <n v="6.9"/>
    <n v="31000"/>
    <s v="Asghar Farhadi"/>
    <s v="Asghar Farhadi"/>
    <s v="PenÃ©lope Cruz"/>
    <s v="Spain"/>
    <m/>
    <n v="19176163"/>
    <s v="Memento Films Production"/>
    <n v="133"/>
  </r>
  <r>
    <s v="Everybody Wants Some!!"/>
    <s v="R"/>
    <s v="Comedy"/>
    <x v="30"/>
    <s v="April 7, 2016 (Russia)"/>
    <n v="6.9"/>
    <n v="53000"/>
    <s v="Richard Linklater"/>
    <s v="Richard Linklater"/>
    <s v="Blake Jenner"/>
    <s v="United States"/>
    <n v="10000000"/>
    <n v="4644472"/>
    <s v="Annapurna Pictures"/>
    <n v="117"/>
  </r>
  <r>
    <s v="Extremely Loud &amp; Incredibly Close"/>
    <s v="PG-13"/>
    <s v="Adventure"/>
    <x v="24"/>
    <s v="January 20, 2012 (United States)"/>
    <n v="6.9"/>
    <n v="99000"/>
    <s v="Stephen Daldry"/>
    <s v="Eric Roth"/>
    <s v="Thomas Horn"/>
    <s v="United States"/>
    <n v="40000000"/>
    <n v="55247881"/>
    <s v="Warner Bros."/>
    <n v="129"/>
  </r>
  <r>
    <s v="Fast Talking"/>
    <s v="Not Rated"/>
    <s v="Drama"/>
    <x v="18"/>
    <s v="April 23, 1986 (United States)"/>
    <n v="6.9"/>
    <n v="94"/>
    <s v="Ken Cameron"/>
    <s v="Ken Cameron"/>
    <s v="Steve Bisley"/>
    <s v="Australia"/>
    <m/>
    <m/>
    <s v="Filmtrex"/>
    <n v="95"/>
  </r>
  <r>
    <s v="Fatal Attraction"/>
    <s v="R"/>
    <s v="Drama"/>
    <x v="3"/>
    <s v="September 18, 1987 (United States)"/>
    <n v="6.9"/>
    <n v="79000"/>
    <s v="Adrian Lyne"/>
    <s v="James Dearden"/>
    <s v="Michael Douglas"/>
    <s v="United States"/>
    <n v="14000000"/>
    <n v="320145693"/>
    <s v="Paramount Pictures"/>
    <n v="119"/>
  </r>
  <r>
    <s v="Fletch"/>
    <s v="PG"/>
    <s v="Comedy"/>
    <x v="38"/>
    <s v="May 31, 1985 (United States)"/>
    <n v="6.9"/>
    <n v="49000"/>
    <s v="Michael Ritchie"/>
    <s v="Gregory McDonald"/>
    <s v="Chevy Chase"/>
    <s v="United States"/>
    <n v="8000000"/>
    <n v="59612888"/>
    <s v="Universal Pictures"/>
    <n v="98"/>
  </r>
  <r>
    <s v="Flight of the Navigator"/>
    <s v="PG"/>
    <s v="Adventure"/>
    <x v="25"/>
    <s v="August 1, 1986 (United States)"/>
    <n v="6.9"/>
    <n v="45000"/>
    <s v="Randal Kleiser"/>
    <s v="Mark H. Baker"/>
    <s v="Joey Cramer"/>
    <s v="United States"/>
    <n v="9000000"/>
    <n v="18564613"/>
    <s v="Walt Disney Pictures"/>
    <n v="90"/>
  </r>
  <r>
    <s v="Frankenweenie"/>
    <s v="PG"/>
    <s v="Animation"/>
    <x v="36"/>
    <s v="October 5, 2012 (United States)"/>
    <n v="6.9"/>
    <n v="101000"/>
    <s v="Tim Burton"/>
    <s v="Leonard Ripps"/>
    <s v="Winona Ryder"/>
    <s v="United States"/>
    <n v="39000000"/>
    <n v="81493846"/>
    <s v="Walt Disney Pictures"/>
    <n v="87"/>
  </r>
  <r>
    <s v="Frantic"/>
    <s v="R"/>
    <s v="Crime"/>
    <x v="28"/>
    <s v="February 26, 1988 (United States)"/>
    <n v="6.9"/>
    <n v="51000"/>
    <s v="Roman Polanski"/>
    <s v="Roman Polanski"/>
    <s v="Harrison Ford"/>
    <s v="France"/>
    <n v="20000000"/>
    <n v="17637950"/>
    <s v="Warner Bros."/>
    <n v="120"/>
  </r>
  <r>
    <s v="Free State of Jones"/>
    <s v="R"/>
    <s v="Action"/>
    <x v="30"/>
    <s v="June 24, 2016 (United States)"/>
    <n v="6.9"/>
    <n v="55000"/>
    <s v="Gary Ross"/>
    <s v="Gary Ross"/>
    <s v="Matthew McConaughey"/>
    <s v="United States"/>
    <n v="50000000"/>
    <n v="25035950"/>
    <s v="Route One Entertainment"/>
    <n v="139"/>
  </r>
  <r>
    <s v="Game Night"/>
    <s v="R"/>
    <s v="Action"/>
    <x v="26"/>
    <s v="February 23, 2018 (United States)"/>
    <n v="6.9"/>
    <n v="215000"/>
    <s v="John Francis Daley"/>
    <s v="Mark Perez"/>
    <s v="Jason Bateman"/>
    <s v="United States"/>
    <n v="37000000"/>
    <n v="117679066"/>
    <s v="Access Entertainment"/>
    <n v="100"/>
  </r>
  <r>
    <s v="Get on Up"/>
    <s v="PG-13"/>
    <s v="Biography"/>
    <x v="20"/>
    <s v="August 1, 2014 (United States)"/>
    <n v="6.9"/>
    <n v="23000"/>
    <s v="Tate Taylor"/>
    <s v="Jez Butterworth"/>
    <s v="Chadwick Boseman"/>
    <s v="United Kingdom"/>
    <n v="30000000"/>
    <n v="33448971"/>
    <s v="Imagine Entertainment"/>
    <n v="139"/>
  </r>
  <r>
    <s v="Get Shorty"/>
    <s v="R"/>
    <s v="Comedy"/>
    <x v="40"/>
    <s v="October 20, 1995 (United States)"/>
    <n v="6.9"/>
    <n v="78000"/>
    <s v="Barry Sonnenfeld"/>
    <s v="Elmore Leonard"/>
    <s v="Gene Hackman"/>
    <s v="United States"/>
    <n v="30250000"/>
    <n v="115101622"/>
    <s v="Metro-Goldwyn-Mayer (MGM)"/>
    <n v="105"/>
  </r>
  <r>
    <s v="Girl with a Pearl Earring"/>
    <s v="PG-13"/>
    <s v="Biography"/>
    <x v="2"/>
    <s v="January 30, 2004 (United States)"/>
    <n v="6.9"/>
    <n v="74000"/>
    <s v="Peter Webber"/>
    <s v="Tracy Chevalier"/>
    <s v="Scarlett Johansson"/>
    <s v="United Kingdom"/>
    <n v="12000000"/>
    <n v="33030115"/>
    <s v="Archer Street Productions"/>
    <n v="100"/>
  </r>
  <r>
    <s v="Grand Canyon"/>
    <s v="R"/>
    <s v="Crime"/>
    <x v="16"/>
    <s v="January 17, 1992 (United States)"/>
    <n v="6.9"/>
    <n v="15000"/>
    <s v="Lawrence Kasdan"/>
    <s v="Lawrence Kasdan"/>
    <s v="Danny Glover"/>
    <s v="United States"/>
    <m/>
    <n v="40991329"/>
    <s v="Twentieth Century Fox"/>
    <n v="134"/>
  </r>
  <r>
    <s v="Gridiron Gang"/>
    <s v="PG-13"/>
    <s v="Biography"/>
    <x v="15"/>
    <s v="September 15, 2006 (United States)"/>
    <n v="6.9"/>
    <n v="58000"/>
    <s v="Phil Joanou"/>
    <s v="Jeff Maguire"/>
    <s v="Dwayne Johnson"/>
    <s v="United States"/>
    <n v="30000000"/>
    <n v="41480851"/>
    <s v="Columbia Pictures Industries"/>
    <n v="125"/>
  </r>
  <r>
    <s v="Gridlock'd"/>
    <s v="R"/>
    <s v="Comedy"/>
    <x v="14"/>
    <s v="January 29, 1997 (United States)"/>
    <n v="6.9"/>
    <n v="15000"/>
    <s v="Vondie Curtis-Hall"/>
    <s v="Vondie Curtis-Hall"/>
    <s v="Tupac Shakur"/>
    <s v="United States"/>
    <m/>
    <n v="5571205"/>
    <s v="Def Pictures"/>
    <n v="91"/>
  </r>
  <r>
    <s v="Harsh Times"/>
    <s v="R"/>
    <s v="Action"/>
    <x v="4"/>
    <s v="November 10, 2006 (United States)"/>
    <n v="6.9"/>
    <n v="64000"/>
    <s v="David Ayer"/>
    <s v="David Ayer"/>
    <s v="Christian Bale"/>
    <s v="United States"/>
    <n v="2000000"/>
    <n v="5969708"/>
    <s v="Andrea Sperling Productions"/>
    <n v="116"/>
  </r>
  <r>
    <s v="He Got Game"/>
    <s v="R"/>
    <s v="Drama"/>
    <x v="17"/>
    <s v="May 1, 1998 (United States)"/>
    <n v="6.9"/>
    <n v="45000"/>
    <s v="Spike Lee"/>
    <s v="Spike Lee"/>
    <s v="Denzel Washington"/>
    <s v="United States"/>
    <n v="25000000"/>
    <n v="21567853"/>
    <s v="Touchstone Pictures"/>
    <n v="136"/>
  </r>
  <r>
    <s v="Heartbreak Ridge"/>
    <s v="R"/>
    <s v="Drama"/>
    <x v="25"/>
    <s v="December 5, 1986 (United States)"/>
    <n v="6.9"/>
    <n v="41000"/>
    <s v="Clint Eastwood"/>
    <s v="James Carabatsos"/>
    <s v="Clint Eastwood"/>
    <s v="United States"/>
    <n v="15000000"/>
    <n v="42724017"/>
    <s v="Jay Weston Productions"/>
    <n v="130"/>
  </r>
  <r>
    <s v="Hearts in Atlantis"/>
    <s v="PG-13"/>
    <s v="Drama"/>
    <x v="7"/>
    <s v="September 28, 2001 (United States)"/>
    <n v="6.9"/>
    <n v="37000"/>
    <s v="Scott Hicks"/>
    <s v="Stephen King"/>
    <s v="Anthony Hopkins"/>
    <s v="United States"/>
    <n v="31000000"/>
    <n v="30919415"/>
    <s v="Castle Rock Entertainment"/>
    <n v="101"/>
  </r>
  <r>
    <s v="Heaven Help Us"/>
    <s v="R"/>
    <s v="Comedy"/>
    <x v="38"/>
    <s v="February 8, 1985 (United States)"/>
    <n v="6.9"/>
    <n v="4100"/>
    <s v="Michael Dinner"/>
    <s v="Charles Purpura"/>
    <s v="Donald Sutherland"/>
    <s v="United States"/>
    <m/>
    <n v="6070794"/>
    <s v="HBO Pictures"/>
    <n v="104"/>
  </r>
  <r>
    <s v="Here Come the Littles"/>
    <s v="G"/>
    <s v="Animation"/>
    <x v="38"/>
    <s v="May 24, 1985 (United States)"/>
    <n v="6.9"/>
    <n v="207"/>
    <s v="Bernard DeyriÃ¨s"/>
    <s v="Heywood Kling"/>
    <s v="Jimmy Keegan"/>
    <s v="United States"/>
    <m/>
    <n v="6565359"/>
    <s v="ABC Entertainment"/>
    <n v="72"/>
  </r>
  <r>
    <s v="Hidden Agenda"/>
    <s v="R"/>
    <s v="Drama"/>
    <x v="32"/>
    <s v="January 1991 (United States)"/>
    <n v="6.9"/>
    <n v="3700"/>
    <s v="Ken Loach"/>
    <s v="Jim Allen"/>
    <s v="Frances McDormand"/>
    <s v="United Kingdom"/>
    <m/>
    <n v="1232210"/>
    <s v="Hemdale"/>
    <n v="108"/>
  </r>
  <r>
    <s v="History of the World: Part I"/>
    <s v="R"/>
    <s v="Comedy"/>
    <x v="12"/>
    <s v="June 12, 1981 (United States)"/>
    <n v="6.9"/>
    <n v="47000"/>
    <s v="Mel Brooks"/>
    <s v="Mel Brooks"/>
    <s v="Mel Brooks"/>
    <s v="United States"/>
    <n v="11000000"/>
    <n v="31672907"/>
    <s v="Brooksfilms"/>
    <n v="92"/>
  </r>
  <r>
    <s v="Hocus Pocus"/>
    <s v="PG"/>
    <s v="Comedy"/>
    <x v="34"/>
    <s v="July 16, 1993 (United States)"/>
    <n v="6.9"/>
    <n v="106000"/>
    <s v="Kenny Ortega"/>
    <s v="David Kirschner"/>
    <s v="Bette Midler"/>
    <s v="United States"/>
    <n v="28000000"/>
    <n v="44947705"/>
    <s v="Walt Disney Pictures"/>
    <n v="96"/>
  </r>
  <r>
    <s v="Homeward Bound: The Incredible Journey"/>
    <s v="G"/>
    <s v="Adventure"/>
    <x v="34"/>
    <s v="February 12, 1993 (United States)"/>
    <n v="6.9"/>
    <n v="43000"/>
    <s v="Duwayne Dunham"/>
    <s v="Sheila Burnford"/>
    <s v="Michael J. Fox"/>
    <s v="United States"/>
    <m/>
    <n v="41833324"/>
    <s v="Touchwood Pacific Partners 1"/>
    <n v="84"/>
  </r>
  <r>
    <s v="How to Get Ahead in Advertising"/>
    <s v="R"/>
    <s v="Comedy"/>
    <x v="21"/>
    <s v="March 29, 1990 (West Germany)"/>
    <n v="6.9"/>
    <n v="5700"/>
    <s v="Bruce Robinson"/>
    <s v="Bruce Robinson"/>
    <s v="Richard E. Grant"/>
    <s v="United Kingdom"/>
    <m/>
    <n v="418053"/>
    <s v="HandMade Films"/>
    <n v="90"/>
  </r>
  <r>
    <s v="Humanity"/>
    <s v="Not Rated"/>
    <s v="Drama"/>
    <x v="11"/>
    <s v="October 27, 1999 (France)"/>
    <n v="6.9"/>
    <n v="4300"/>
    <s v="Bruno Dumont"/>
    <s v="Bruno Dumont"/>
    <s v="Emmanuel SchottÃ©"/>
    <s v="France"/>
    <m/>
    <m/>
    <s v="3B Productions"/>
    <n v="141"/>
  </r>
  <r>
    <s v="I Capture the Castle"/>
    <s v="R"/>
    <s v="Drama"/>
    <x v="2"/>
    <s v="August 8, 2003 (United States)"/>
    <n v="6.9"/>
    <n v="7200"/>
    <s v="Tim Fywell"/>
    <s v="Dodie Smith"/>
    <s v="Romola Garai"/>
    <s v="United Kingdom"/>
    <n v="8000000"/>
    <n v="6586341"/>
    <s v="BBC Films"/>
    <n v="113"/>
  </r>
  <r>
    <s v="Ice Age: Dawn of the Dinosaurs"/>
    <s v="PG"/>
    <s v="Animation"/>
    <x v="9"/>
    <s v="July 1, 2009 (United States)"/>
    <n v="6.9"/>
    <n v="230000"/>
    <s v="Carlos Saldanha"/>
    <s v="Michael Berg"/>
    <s v="Ray Romano"/>
    <s v="United States"/>
    <n v="90000000"/>
    <n v="886686817"/>
    <s v="Twentieth Century Fox Animation"/>
    <n v="94"/>
  </r>
  <r>
    <s v="Igby Goes Down"/>
    <s v="R"/>
    <s v="Comedy"/>
    <x v="23"/>
    <s v="October 4, 2002 (United States)"/>
    <n v="6.9"/>
    <n v="32000"/>
    <s v="Burr Steers"/>
    <s v="Burr Steers"/>
    <s v="Kieran Culkin"/>
    <s v="United States"/>
    <n v="9000000"/>
    <n v="6919198"/>
    <s v="United Artists"/>
    <n v="98"/>
  </r>
  <r>
    <s v="I'm Not There"/>
    <s v="R"/>
    <s v="Biography"/>
    <x v="6"/>
    <s v="December 7, 2007 (United States)"/>
    <n v="6.9"/>
    <n v="57000"/>
    <s v="Todd Haynes"/>
    <s v="Todd Haynes"/>
    <s v="Christian Bale"/>
    <s v="Germany"/>
    <n v="20000000"/>
    <n v="11792542"/>
    <s v="Killer Films"/>
    <n v="135"/>
  </r>
  <r>
    <s v="Impromptu"/>
    <s v="PG-13"/>
    <s v="Biography"/>
    <x v="16"/>
    <s v="May 1991 (United States)"/>
    <n v="6.9"/>
    <n v="4800"/>
    <s v="James Lapine"/>
    <s v="Sarah Kernochan"/>
    <s v="Judy Davis"/>
    <s v="United States"/>
    <m/>
    <n v="4076211"/>
    <s v="C.L.G. Films"/>
    <n v="107"/>
  </r>
  <r>
    <s v="In the Heart of the Sea"/>
    <s v="PG-13"/>
    <s v="Action"/>
    <x v="39"/>
    <s v="December 11, 2015 (United States)"/>
    <n v="6.9"/>
    <n v="128000"/>
    <s v="Ron Howard"/>
    <s v="Charles Leavitt"/>
    <s v="Chris Hemsworth"/>
    <s v="United States"/>
    <n v="100000000"/>
    <n v="93920758"/>
    <s v="Warner Bros."/>
    <n v="122"/>
  </r>
  <r>
    <s v="Inland Empire"/>
    <s v="R"/>
    <s v="Drama"/>
    <x v="15"/>
    <s v="February 7, 2007 (France)"/>
    <n v="6.9"/>
    <n v="55000"/>
    <s v="David Lynch"/>
    <s v="David Lynch"/>
    <s v="Karolina Gruszka"/>
    <s v="France"/>
    <m/>
    <n v="4046144"/>
    <s v="StudioCanal"/>
    <n v="180"/>
  </r>
  <r>
    <s v="Jesus' Son"/>
    <s v="R"/>
    <s v="Drama"/>
    <x v="11"/>
    <s v="July 7, 2000 (United States)"/>
    <n v="6.9"/>
    <n v="6900"/>
    <s v="Alison Maclean"/>
    <s v="Denis Johnson"/>
    <s v="Billy Crudup"/>
    <s v="Canada"/>
    <n v="2500000"/>
    <n v="1302067"/>
    <s v="Evenstar Films"/>
    <n v="107"/>
  </r>
  <r>
    <s v="Joe"/>
    <s v="R"/>
    <s v="Crime"/>
    <x v="33"/>
    <s v="April 11, 2014 (United States)"/>
    <n v="6.9"/>
    <n v="46000"/>
    <s v="David Gordon Green"/>
    <s v="Gary Hawkins"/>
    <s v="Nicolas Cage"/>
    <s v="United States"/>
    <n v="4000000"/>
    <n v="2431443"/>
    <s v="Worldview Entertainment"/>
    <n v="117"/>
  </r>
  <r>
    <s v="Jude"/>
    <s v="R"/>
    <s v="Drama"/>
    <x v="10"/>
    <s v="October 18, 1996 (United States)"/>
    <n v="6.9"/>
    <n v="10000"/>
    <s v="Michael Winterbottom"/>
    <s v="Hossein Amini"/>
    <s v="Christopher Eccleston"/>
    <s v="United Kingdom"/>
    <n v="7000000"/>
    <n v="409144"/>
    <s v="BBC Films"/>
    <n v="123"/>
  </r>
  <r>
    <s v="Jumanji: Welcome to the Jungle"/>
    <s v="PG-13"/>
    <s v="Action"/>
    <x v="27"/>
    <s v="December 20, 2017 (United States)"/>
    <n v="6.9"/>
    <n v="336000"/>
    <s v="Jake Kasdan"/>
    <s v="Chris McKenna"/>
    <s v="Dwayne Johnson"/>
    <s v="United States"/>
    <n v="90000000"/>
    <n v="962542945"/>
    <s v="Columbia Pictures"/>
    <n v="119"/>
  </r>
  <r>
    <s v="Junebug"/>
    <s v="R"/>
    <s v="Comedy"/>
    <x v="4"/>
    <s v="September 16, 2005 (United States)"/>
    <n v="6.9"/>
    <n v="22000"/>
    <s v="Phil Morrison"/>
    <s v="Angus MacLachlan"/>
    <s v="Embeth Davidtz"/>
    <s v="United States"/>
    <n v="1000000"/>
    <n v="3399228"/>
    <s v="Junebug Movie"/>
    <n v="106"/>
  </r>
  <r>
    <s v="Kafka"/>
    <s v="PG-13"/>
    <s v="Drama"/>
    <x v="16"/>
    <s v="November 15, 1991 (United States)"/>
    <n v="6.9"/>
    <n v="9600"/>
    <s v="Steven Soderbergh"/>
    <s v="Lem Dobbs"/>
    <s v="Jeremy Irons"/>
    <s v="France"/>
    <n v="11000000"/>
    <n v="1059071"/>
    <s v="Baltimore Pictures"/>
    <n v="98"/>
  </r>
  <r>
    <s v="Kaho Naa... Pyaar Hai"/>
    <s v="Not Rated"/>
    <s v="Action"/>
    <x v="8"/>
    <s v="January 14, 2000 (India)"/>
    <n v="6.9"/>
    <n v="14000"/>
    <s v="Rakesh Roshan"/>
    <s v="Rakesh Roshan"/>
    <s v="Hrithik Roshan"/>
    <s v="India"/>
    <m/>
    <m/>
    <s v="Film Kraft"/>
    <n v="172"/>
  </r>
  <r>
    <s v="Kids in the Hall: Brain Candy"/>
    <s v="R"/>
    <s v="Comedy"/>
    <x v="10"/>
    <s v="April 19, 1996 (United States)"/>
    <n v="6.9"/>
    <n v="8300"/>
    <s v="Kelly Makin"/>
    <s v="Norm Hiscock"/>
    <s v="Dave Foley"/>
    <s v="Canada"/>
    <m/>
    <n v="2654308"/>
    <s v="Paramount Pictures"/>
    <n v="89"/>
  </r>
  <r>
    <s v="Kill the Messenger"/>
    <s v="R"/>
    <s v="Biography"/>
    <x v="20"/>
    <s v="October 9, 2014 (Hungary)"/>
    <n v="6.9"/>
    <n v="45000"/>
    <s v="Michael Cuesta"/>
    <s v="Peter Landesman"/>
    <s v="Jeremy Renner"/>
    <s v="United States"/>
    <m/>
    <n v="5218973"/>
    <s v="Sierra / Affinity"/>
    <n v="112"/>
  </r>
  <r>
    <s v="Kingpin"/>
    <s v="PG-13"/>
    <s v="Comedy"/>
    <x v="10"/>
    <s v="July 26, 1996 (United States)"/>
    <n v="6.9"/>
    <n v="79000"/>
    <s v="Bobby Farrelly"/>
    <s v="Barry Fanaro"/>
    <s v="Woody Harrelson"/>
    <s v="United States"/>
    <n v="27000000"/>
    <n v="25023434"/>
    <s v="Rysher Entertainment"/>
    <n v="114"/>
  </r>
  <r>
    <s v="Knocked Up"/>
    <s v="R"/>
    <s v="Comedy"/>
    <x v="6"/>
    <s v="June 1, 2007 (United States)"/>
    <n v="6.9"/>
    <n v="356000"/>
    <s v="Judd Apatow"/>
    <s v="Judd Apatow"/>
    <s v="Seth Rogen"/>
    <s v="United States"/>
    <n v="30000000"/>
    <n v="219922417"/>
    <s v="Universal Pictures"/>
    <n v="129"/>
  </r>
  <r>
    <s v="La Bamba"/>
    <s v="PG-13"/>
    <s v="Biography"/>
    <x v="3"/>
    <s v="July 24, 1987 (United States)"/>
    <n v="6.9"/>
    <n v="30000"/>
    <s v="Luis Valdez"/>
    <s v="Luis Valdez"/>
    <s v="Lou Diamond Phillips"/>
    <s v="United States"/>
    <n v="6500000"/>
    <n v="54215416"/>
    <s v="Columbia Pictures"/>
    <n v="108"/>
  </r>
  <r>
    <s v="La fille seule"/>
    <s v="TV-MA"/>
    <s v="Drama"/>
    <x v="40"/>
    <s v="October 30, 1996 (United States)"/>
    <n v="6.9"/>
    <n v="1500"/>
    <s v="BenoÃ®t Jacquot"/>
    <s v="JÃ©rÃ´me Beaujour"/>
    <s v="Virginie Ledoyen"/>
    <s v="France"/>
    <m/>
    <n v="230049"/>
    <s v="CinÃ©a"/>
    <n v="90"/>
  </r>
  <r>
    <s v="Labor Day"/>
    <s v="PG-13"/>
    <s v="Drama"/>
    <x v="33"/>
    <s v="January 31, 2014 (United States)"/>
    <n v="6.9"/>
    <n v="44000"/>
    <s v="Jason Reitman"/>
    <s v="Jason Reitman"/>
    <s v="Kate Winslet"/>
    <s v="United States"/>
    <n v="18000000"/>
    <n v="20275812"/>
    <s v="Indian Paintbrush"/>
    <n v="111"/>
  </r>
  <r>
    <s v="Last Flag Flying"/>
    <s v="R"/>
    <s v="Comedy"/>
    <x v="27"/>
    <s v="November 3, 2017 (United States)"/>
    <n v="6.9"/>
    <n v="24000"/>
    <s v="Richard Linklater"/>
    <s v="Richard Linklater"/>
    <s v="Bryan Cranston"/>
    <s v="United States"/>
    <m/>
    <n v="1872950"/>
    <s v="Amazon Studios"/>
    <n v="125"/>
  </r>
  <r>
    <s v="Le Pont du Nord"/>
    <s v="Not Rated"/>
    <s v="Adventure"/>
    <x v="12"/>
    <s v="March 24, 1982 (France)"/>
    <n v="6.9"/>
    <n v="1100"/>
    <s v="Jacques Rivette"/>
    <s v="Bulle Ogier"/>
    <s v="Bulle Ogier"/>
    <s v="France"/>
    <m/>
    <n v="17110"/>
    <s v="Les Films du Losange"/>
    <n v="129"/>
  </r>
  <r>
    <s v="Legend"/>
    <s v="R"/>
    <s v="Biography"/>
    <x v="39"/>
    <s v="November 20, 2015 (United States)"/>
    <n v="6.9"/>
    <n v="164000"/>
    <s v="Brian Helgeland"/>
    <s v="Brian Helgeland"/>
    <s v="Tom Hardy"/>
    <s v="United Kingdom"/>
    <n v="30000000"/>
    <n v="42972994"/>
    <s v="Cross Creek Pictures"/>
    <n v="132"/>
  </r>
  <r>
    <s v="Legend of the Guardians: the Owls of Ga'Hoole"/>
    <s v="PG"/>
    <s v="Animation"/>
    <x v="29"/>
    <s v="September 24, 2010 (United States)"/>
    <n v="6.9"/>
    <n v="80000"/>
    <s v="Zack Snyder"/>
    <s v="John Orloff"/>
    <s v="Jim Sturgess"/>
    <s v="United States"/>
    <n v="80000000"/>
    <n v="140073390"/>
    <s v="Warner Bros."/>
    <n v="97"/>
  </r>
  <r>
    <s v="Liar Liar"/>
    <s v="PG-13"/>
    <s v="Comedy"/>
    <x v="14"/>
    <s v="March 21, 1997 (United States)"/>
    <n v="6.9"/>
    <n v="289000"/>
    <s v="Tom Shadyac"/>
    <s v="Paul Guay"/>
    <s v="Jim Carrey"/>
    <s v="United States"/>
    <n v="45000000"/>
    <n v="302710615"/>
    <s v="Universal Pictures"/>
    <n v="86"/>
  </r>
  <r>
    <s v="Life Itself"/>
    <s v="R"/>
    <s v="Drama"/>
    <x v="26"/>
    <s v="September 21, 2018 (United States)"/>
    <n v="6.9"/>
    <n v="19000"/>
    <s v="Dan Fogelman"/>
    <s v="Dan Fogelman"/>
    <s v="Oscar Isaac"/>
    <s v="United States"/>
    <n v="10000000"/>
    <n v="7997774"/>
    <s v="FilmNation Entertainment"/>
    <n v="117"/>
  </r>
  <r>
    <s v="Lila dit Ã§a"/>
    <s v="R"/>
    <s v="Crime"/>
    <x v="1"/>
    <s v="January 26, 2005 (France)"/>
    <n v="6.9"/>
    <n v="4800"/>
    <s v="Ziad Doueiri"/>
    <s v="Chimo"/>
    <s v="Vahina Giocante"/>
    <s v="France"/>
    <m/>
    <n v="537871"/>
    <s v="Huit et Demi Productions"/>
    <n v="89"/>
  </r>
  <r>
    <s v="Lolita"/>
    <s v="R"/>
    <s v="Drama"/>
    <x v="14"/>
    <s v="September 25, 1998 (United States)"/>
    <n v="6.9"/>
    <n v="54000"/>
    <s v="Adrian Lyne"/>
    <s v="Vladimir Nabokov"/>
    <s v="Jeremy Irons"/>
    <s v="France"/>
    <n v="62000000"/>
    <n v="1071255"/>
    <s v="Guild"/>
    <n v="137"/>
  </r>
  <r>
    <s v="Lost and Delirious"/>
    <s v="R"/>
    <s v="Drama"/>
    <x v="7"/>
    <s v="September 20, 2001 (Israel)"/>
    <n v="6.9"/>
    <n v="20000"/>
    <s v="LÃ©a Pool"/>
    <s v="Susan Swan"/>
    <s v="Piper Perabo"/>
    <s v="Canada"/>
    <m/>
    <n v="396897"/>
    <s v="CitÃ©-AmÃ©rique"/>
    <n v="103"/>
  </r>
  <r>
    <s v="Lucas"/>
    <s v="PG-13"/>
    <s v="Comedy"/>
    <x v="25"/>
    <s v="March 28, 1986 (United States)"/>
    <n v="6.9"/>
    <n v="15000"/>
    <s v="David Seltzer"/>
    <s v="David Seltzer"/>
    <s v="Corey Haim"/>
    <s v="United States"/>
    <n v="6000000"/>
    <n v="8200000"/>
    <s v="Lawrence Gordon Productions"/>
    <n v="100"/>
  </r>
  <r>
    <s v="Madagascar"/>
    <s v="PG"/>
    <s v="Animation"/>
    <x v="4"/>
    <s v="May 27, 2005 (United States)"/>
    <n v="6.9"/>
    <n v="376000"/>
    <s v="Eric Darnell"/>
    <s v="Mark Burton"/>
    <s v="Chris Rock"/>
    <s v="United States"/>
    <n v="75000000"/>
    <n v="542063846"/>
    <s v="DreamWorks Animation"/>
    <n v="86"/>
  </r>
  <r>
    <s v="Maelstrom"/>
    <s v="R"/>
    <s v="Drama"/>
    <x v="8"/>
    <s v="September 15, 2000 (Canada)"/>
    <n v="6.9"/>
    <n v="5000"/>
    <s v="Denis Villeneuve"/>
    <s v="Denis Villeneuve"/>
    <s v="Marie-JosÃ©e Croze"/>
    <s v="Canada"/>
    <m/>
    <n v="254380"/>
    <s v="Max Films Productions"/>
    <n v="87"/>
  </r>
  <r>
    <s v="Making Love"/>
    <s v="R"/>
    <s v="Drama"/>
    <x v="31"/>
    <s v="March 5, 1982 (United States)"/>
    <n v="6.9"/>
    <n v="2500"/>
    <s v="Arthur Hiller"/>
    <s v="Barry Sandler"/>
    <s v="Michael Ontkean"/>
    <s v="United States"/>
    <m/>
    <n v="11897978"/>
    <s v="IndieProd Company Productions"/>
    <n v="113"/>
  </r>
  <r>
    <s v="Martha Marcy May Marlene"/>
    <s v="R"/>
    <s v="Drama"/>
    <x v="24"/>
    <s v="December 21, 2011 (Sweden)"/>
    <n v="6.9"/>
    <n v="50000"/>
    <s v="Sean Durkin"/>
    <s v="Sean Durkin"/>
    <s v="Elizabeth Olsen"/>
    <s v="United States"/>
    <m/>
    <n v="4778439"/>
    <s v="Fox Searchlight Pictures"/>
    <n v="102"/>
  </r>
  <r>
    <s v="Matilda"/>
    <s v="PG"/>
    <s v="Comedy"/>
    <x v="10"/>
    <s v="August 2, 1996 (United States)"/>
    <n v="6.9"/>
    <n v="135000"/>
    <s v="Danny DeVito"/>
    <s v="Roald Dahl"/>
    <s v="Danny DeVito"/>
    <s v="United States"/>
    <n v="36000000"/>
    <n v="33459416"/>
    <s v="TriStar Pictures"/>
    <n v="102"/>
  </r>
  <r>
    <s v="Matinee"/>
    <s v="PG"/>
    <s v="Comedy"/>
    <x v="34"/>
    <s v="January 29, 1993 (United States)"/>
    <n v="6.9"/>
    <n v="10000"/>
    <s v="Joe Dante"/>
    <s v="Jerico Stone"/>
    <s v="John Goodman"/>
    <s v="United States"/>
    <n v="13000000"/>
    <n v="9532895"/>
    <s v="Universal Pictures"/>
    <n v="99"/>
  </r>
  <r>
    <s v="Memphis Belle"/>
    <s v="PG-13"/>
    <s v="Action"/>
    <x v="32"/>
    <s v="October 12, 1990 (United States)"/>
    <n v="6.9"/>
    <n v="27000"/>
    <s v="Michael Caton-Jones"/>
    <s v="Monte Merrick"/>
    <s v="Matthew Modine"/>
    <s v="United Kingdom"/>
    <n v="23000000"/>
    <n v="27441977"/>
    <s v="Enigma Productions"/>
    <n v="107"/>
  </r>
  <r>
    <s v="Millions"/>
    <s v="PG"/>
    <s v="Comedy"/>
    <x v="1"/>
    <s v="April 29, 2005 (United States)"/>
    <n v="6.9"/>
    <n v="25000"/>
    <s v="Danny Boyle"/>
    <s v="Frank Cottrell Boyce"/>
    <s v="Alex Etel"/>
    <s v="United Kingdom"/>
    <m/>
    <n v="11782282"/>
    <s v="PathÃ© Pictures International"/>
    <n v="98"/>
  </r>
  <r>
    <s v="Mission: Impossible III"/>
    <s v="PG-13"/>
    <s v="Action"/>
    <x v="15"/>
    <s v="May 5, 2006 (United States)"/>
    <n v="6.9"/>
    <n v="337000"/>
    <s v="J.J. Abrams"/>
    <s v="Alex Kurtzman"/>
    <s v="Tom Cruise"/>
    <s v="United States"/>
    <n v="150000000"/>
    <n v="398479497"/>
    <s v="Paramount Pictures"/>
    <n v="126"/>
  </r>
  <r>
    <s v="Mr. Holmes"/>
    <s v="PG"/>
    <s v="Drama"/>
    <x v="39"/>
    <s v="July 24, 2015 (United States)"/>
    <n v="6.9"/>
    <n v="62000"/>
    <s v="Bill Condon"/>
    <s v="Mitch Cullin"/>
    <s v="Ian McKellen"/>
    <s v="United Kingdom"/>
    <n v="11000000"/>
    <n v="29355203"/>
    <s v="Miramax"/>
    <n v="104"/>
  </r>
  <r>
    <s v="My Beautiful Laundrette"/>
    <s v="R"/>
    <s v="Comedy"/>
    <x v="38"/>
    <s v="April 4, 1986 (United States)"/>
    <n v="6.9"/>
    <n v="15000"/>
    <s v="Stephen Frears"/>
    <s v="Hanif Kureishi"/>
    <s v="Saeed Jaffrey"/>
    <s v="United Kingdom"/>
    <m/>
    <n v="2455535"/>
    <s v="Working Title Films"/>
    <n v="97"/>
  </r>
  <r>
    <s v="My Girl"/>
    <s v="PG"/>
    <s v="Comedy"/>
    <x v="16"/>
    <s v="November 27, 1991 (United States)"/>
    <n v="6.9"/>
    <n v="75000"/>
    <s v="Howard Zieff"/>
    <s v="Laurice Elehwany"/>
    <s v="Anna Chlumsky"/>
    <s v="United States"/>
    <n v="17000000"/>
    <n v="59489799"/>
    <s v="Columbia Pictures"/>
    <n v="102"/>
  </r>
  <r>
    <s v="My Week with Marilyn"/>
    <s v="R"/>
    <s v="Biography"/>
    <x v="24"/>
    <s v="December 23, 2011 (United States)"/>
    <n v="6.9"/>
    <n v="85000"/>
    <s v="Simon Curtis"/>
    <s v="Adrian Hodges"/>
    <s v="Michelle Williams"/>
    <s v="United Kingdom"/>
    <m/>
    <n v="35057696"/>
    <s v="The Weinstein Company"/>
    <n v="99"/>
  </r>
  <r>
    <s v="Napoleon Dynamite"/>
    <s v="PG"/>
    <s v="Comedy"/>
    <x v="1"/>
    <s v="August 27, 2004 (United States)"/>
    <n v="6.9"/>
    <n v="204000"/>
    <s v="Jared Hess"/>
    <s v="Jared Hess"/>
    <s v="Jon Heder"/>
    <s v="United States"/>
    <n v="400000"/>
    <n v="46138887"/>
    <s v="Fox Searchlight Pictures"/>
    <n v="96"/>
  </r>
  <r>
    <s v="National Treasure"/>
    <s v="PG"/>
    <s v="Action"/>
    <x v="1"/>
    <s v="November 19, 2004 (United States)"/>
    <n v="6.9"/>
    <n v="311000"/>
    <s v="Jon Turteltaub"/>
    <s v="Jim Kouf"/>
    <s v="Nicolas Cage"/>
    <s v="United States"/>
    <n v="100000000"/>
    <n v="347512318"/>
    <s v="Walt Disney Pictures"/>
    <n v="131"/>
  </r>
  <r>
    <s v="Newsies"/>
    <s v="PG"/>
    <s v="Drama"/>
    <x v="35"/>
    <s v="April 10, 1992 (United States)"/>
    <n v="6.9"/>
    <n v="19000"/>
    <s v="Kenny Ortega"/>
    <s v="Bob Tzudiker"/>
    <s v="Christian Bale"/>
    <s v="United States"/>
    <n v="15000000"/>
    <n v="2819485"/>
    <s v="Touchwood Pacific Partners 1"/>
    <n v="121"/>
  </r>
  <r>
    <s v="Night of the Living Dead"/>
    <s v="R"/>
    <s v="Horror"/>
    <x v="32"/>
    <s v="October 19, 1990 (United States)"/>
    <n v="6.9"/>
    <n v="40000"/>
    <s v="Tom Savini"/>
    <s v="John A. Russo"/>
    <s v="Tony Todd"/>
    <s v="United States"/>
    <n v="4200000"/>
    <n v="5835247"/>
    <s v="21st Century Film Corporation"/>
    <n v="92"/>
  </r>
  <r>
    <s v="Non-Stop"/>
    <s v="PG-13"/>
    <s v="Action"/>
    <x v="20"/>
    <s v="February 28, 2014 (United States)"/>
    <n v="6.9"/>
    <n v="254000"/>
    <s v="Jaume Collet-Serra"/>
    <s v="John W. Richardson"/>
    <s v="Liam Neeson"/>
    <s v="United Kingdom"/>
    <n v="50000000"/>
    <n v="222809600"/>
    <s v="StudioCanal"/>
    <n v="106"/>
  </r>
  <r>
    <s v="Nymphomaniac: Vol. I"/>
    <s v="Not Rated"/>
    <s v="Drama"/>
    <x v="33"/>
    <s v="March 6, 2014 (United States)"/>
    <n v="6.9"/>
    <n v="119000"/>
    <s v="Lars von Trier"/>
    <s v="Lars von Trier"/>
    <s v="Charlotte Gainsbourg"/>
    <s v="Denmark"/>
    <m/>
    <n v="13551156"/>
    <s v="Zentropa Entertainments"/>
    <n v="117"/>
  </r>
  <r>
    <s v="Ocean's Thirteen"/>
    <s v="PG-13"/>
    <s v="Crime"/>
    <x v="6"/>
    <s v="June 8, 2007 (United States)"/>
    <n v="6.9"/>
    <n v="328000"/>
    <s v="Steven Soderbergh"/>
    <s v="Brian Koppelman"/>
    <s v="George Clooney"/>
    <s v="United States"/>
    <n v="85000000"/>
    <n v="311312624"/>
    <s v="Warner Bros."/>
    <n v="122"/>
  </r>
  <r>
    <s v="Othello"/>
    <s v="R"/>
    <s v="Drama"/>
    <x v="40"/>
    <s v="January 19, 1996 (United States)"/>
    <n v="6.9"/>
    <n v="9200"/>
    <s v="Oliver Parker"/>
    <s v="Oliver Parker"/>
    <s v="Laurence Fishburne"/>
    <s v="United States"/>
    <n v="11000000"/>
    <n v="2844379"/>
    <s v="Castle Rock Entertainment"/>
    <n v="123"/>
  </r>
  <r>
    <s v="Overboard"/>
    <s v="PG"/>
    <s v="Comedy"/>
    <x v="3"/>
    <s v="December 16, 1987 (United States)"/>
    <n v="6.9"/>
    <n v="55000"/>
    <s v="Garry Marshall"/>
    <s v="Leslie Dixon"/>
    <s v="Goldie Hawn"/>
    <s v="United States"/>
    <n v="22000000"/>
    <n v="26713187"/>
    <s v="Metro-Goldwyn-Mayer (MGM)"/>
    <n v="112"/>
  </r>
  <r>
    <s v="Pacific Rim"/>
    <s v="PG-13"/>
    <s v="Action"/>
    <x v="33"/>
    <s v="July 12, 2013 (United States)"/>
    <n v="6.9"/>
    <n v="475000"/>
    <s v="Guillermo del Toro"/>
    <s v="Travis Beacham"/>
    <s v="Idris Elba"/>
    <s v="United States"/>
    <n v="190000000"/>
    <n v="411002906"/>
    <s v="Warner Bros."/>
    <n v="131"/>
  </r>
  <r>
    <s v="Patriot Games"/>
    <s v="R"/>
    <s v="Action"/>
    <x v="35"/>
    <s v="June 5, 1992 (United States)"/>
    <n v="6.9"/>
    <n v="106000"/>
    <s v="Phillip Noyce"/>
    <s v="Tom Clancy"/>
    <s v="Harrison Ford"/>
    <s v="United States"/>
    <n v="45000000"/>
    <n v="178051587"/>
    <s v="Mace Neufeld Productions"/>
    <n v="117"/>
  </r>
  <r>
    <s v="Photograph"/>
    <s v="PG-13"/>
    <s v="Drama"/>
    <x v="5"/>
    <s v="March 15, 2019 (India)"/>
    <n v="6.9"/>
    <n v="4600"/>
    <s v="Ritesh Batra"/>
    <s v="Ritesh Batra"/>
    <s v="Nawazuddin Siddiqui"/>
    <s v="Germany"/>
    <m/>
    <n v="996171"/>
    <s v="Poetic License Production"/>
    <n v="110"/>
  </r>
  <r>
    <s v="Pineapple Express"/>
    <s v="R"/>
    <s v="Action"/>
    <x v="0"/>
    <s v="August 6, 2008 (United States)"/>
    <n v="6.9"/>
    <n v="322000"/>
    <s v="David Gordon Green"/>
    <s v="Seth Rogen"/>
    <s v="Seth Rogen"/>
    <s v="United States"/>
    <n v="27000000"/>
    <n v="101624843"/>
    <s v="Columbia Pictures"/>
    <n v="111"/>
  </r>
  <r>
    <s v="Play the Flute"/>
    <m/>
    <s v="Drama"/>
    <x v="5"/>
    <s v="March 1, 2019 (United States)"/>
    <n v="6.9"/>
    <n v="34"/>
    <s v="Rich Christiano"/>
    <s v="Rich Christiano"/>
    <s v="Brett Varvel"/>
    <s v="United States"/>
    <m/>
    <n v="254475"/>
    <s v="Christiano Film Group"/>
    <n v="103"/>
  </r>
  <r>
    <s v="Poolhall Junkies"/>
    <s v="R"/>
    <s v="Comedy"/>
    <x v="23"/>
    <s v="February 28, 2003 (United States)"/>
    <n v="6.9"/>
    <n v="9700"/>
    <s v="Mars Callahan"/>
    <s v="Mars Callahan"/>
    <s v="Mars Callahan"/>
    <s v="United States"/>
    <n v="4000000"/>
    <n v="563711"/>
    <s v="Gold Circle Films"/>
    <n v="99"/>
  </r>
  <r>
    <s v="Presumed Innocent"/>
    <s v="R"/>
    <s v="Mystery"/>
    <x v="32"/>
    <s v="July 27, 1990 (United States)"/>
    <n v="6.9"/>
    <n v="39000"/>
    <s v="Alan J. Pakula"/>
    <s v="Scott Turow"/>
    <s v="Harrison Ford"/>
    <s v="United States"/>
    <n v="22000000"/>
    <n v="221303188"/>
    <s v="Warner Bros."/>
    <n v="127"/>
  </r>
  <r>
    <s v="Primer"/>
    <s v="PG-13"/>
    <s v="Drama"/>
    <x v="1"/>
    <s v="May 27, 2005 (Spain)"/>
    <n v="6.9"/>
    <n v="101000"/>
    <s v="Shane Carruth"/>
    <s v="Shane Carruth"/>
    <s v="Shane Carruth"/>
    <s v="United States"/>
    <n v="7000"/>
    <n v="545436"/>
    <s v="ERBP"/>
    <n v="77"/>
  </r>
  <r>
    <s v="Private Parts"/>
    <s v="R"/>
    <s v="Biography"/>
    <x v="14"/>
    <s v="March 7, 1997 (United States)"/>
    <n v="6.9"/>
    <n v="35000"/>
    <s v="Betty Thomas"/>
    <s v="Howard Stern"/>
    <s v="Howard Stern"/>
    <s v="United States"/>
    <n v="28000000"/>
    <n v="41230799"/>
    <s v="Paramount Pictures"/>
    <n v="109"/>
  </r>
  <r>
    <s v="Prospero's Books"/>
    <s v="R"/>
    <s v="Drama"/>
    <x v="16"/>
    <s v="August 30, 1991 (United Kingdom)"/>
    <n v="6.9"/>
    <n v="6100"/>
    <s v="Peter Greenaway"/>
    <s v="William Shakespeare"/>
    <s v="John Gielgud"/>
    <s v="United Kingdom"/>
    <m/>
    <n v="1750301"/>
    <s v="Allarts"/>
    <n v="124"/>
  </r>
  <r>
    <s v="Quigley Down Under"/>
    <s v="PG-13"/>
    <s v="Action"/>
    <x v="32"/>
    <s v="October 19, 1990 (United States)"/>
    <n v="6.9"/>
    <n v="21000"/>
    <s v="Simon Wincer"/>
    <s v="John Hill"/>
    <s v="Tom Selleck"/>
    <s v="Australia"/>
    <n v="20000000"/>
    <n v="21413105"/>
    <s v="PathÃ© Entertainment"/>
    <n v="119"/>
  </r>
  <r>
    <s v="Rad"/>
    <s v="PG"/>
    <s v="Drama"/>
    <x v="25"/>
    <s v="March 28, 1986 (United States)"/>
    <n v="6.9"/>
    <n v="5600"/>
    <s v="Hal Needham"/>
    <s v="Sam Bernard"/>
    <s v="Bart Conner"/>
    <s v="United States"/>
    <m/>
    <n v="2015882"/>
    <s v="TaliaFilm II Productions"/>
    <n v="91"/>
  </r>
  <r>
    <s v="Radio"/>
    <s v="PG"/>
    <s v="Biography"/>
    <x v="2"/>
    <s v="October 24, 2003 (United States)"/>
    <n v="6.9"/>
    <n v="39000"/>
    <s v="Michael Tollin"/>
    <s v="Mike Rich"/>
    <s v="Cuba Gooding Jr."/>
    <s v="United States"/>
    <n v="35000000"/>
    <n v="53293628"/>
    <s v="Revolution Studios"/>
    <n v="109"/>
  </r>
  <r>
    <s v="Rainbow Brite and the Star Stealer"/>
    <s v="G"/>
    <s v="Animation"/>
    <x v="38"/>
    <s v="November 15, 1985 (United States)"/>
    <n v="6.9"/>
    <n v="1100"/>
    <s v="Bernard DeyriÃ¨s"/>
    <s v="Jean Chalopin"/>
    <s v="Bettina Bush"/>
    <s v="United States"/>
    <m/>
    <n v="4889971"/>
    <s v="DIC Entertainment"/>
    <n v="85"/>
  </r>
  <r>
    <s v="Ready or Not"/>
    <s v="R"/>
    <s v="Action"/>
    <x v="5"/>
    <s v="August 21, 2019 (United States)"/>
    <n v="6.9"/>
    <n v="121000"/>
    <s v="Matt Bettinelli-Olpin"/>
    <s v="Guy Busick"/>
    <s v="Samara Weaving"/>
    <s v="United States"/>
    <n v="6000000"/>
    <n v="57615777"/>
    <s v="Fox Searchlight Pictures"/>
    <n v="95"/>
  </r>
  <r>
    <s v="Real Women Have Curves"/>
    <s v="PG-13"/>
    <s v="Comedy"/>
    <x v="23"/>
    <s v="November 8, 2002 (United States)"/>
    <n v="6.9"/>
    <n v="7200"/>
    <s v="Patricia Cardoso"/>
    <s v="Josefina Lopez"/>
    <s v="America Ferrera"/>
    <s v="United States"/>
    <n v="3000000"/>
    <n v="7777790"/>
    <s v="HBO Films"/>
    <n v="90"/>
  </r>
  <r>
    <s v="Rent"/>
    <s v="PG-13"/>
    <s v="Drama"/>
    <x v="4"/>
    <s v="November 23, 2005 (United States)"/>
    <n v="6.9"/>
    <n v="49000"/>
    <s v="Chris Columbus"/>
    <s v="Stephen Chbosky"/>
    <s v="Taye Diggs"/>
    <s v="United States"/>
    <n v="40000000"/>
    <n v="31670620"/>
    <s v="Rent Productions LLC"/>
    <n v="135"/>
  </r>
  <r>
    <s v="Repo Man"/>
    <s v="R"/>
    <s v="Action"/>
    <x v="18"/>
    <s v="March 2, 1984 (United States)"/>
    <n v="6.9"/>
    <n v="35000"/>
    <s v="Alex Cox"/>
    <s v="Alex Cox"/>
    <s v="Harry Dean Stanton"/>
    <s v="United States"/>
    <n v="1500000"/>
    <n v="129000"/>
    <s v="Edge City Productions"/>
    <n v="92"/>
  </r>
  <r>
    <s v="Return to Me"/>
    <s v="PG"/>
    <s v="Comedy"/>
    <x v="8"/>
    <s v="April 7, 2000 (United States)"/>
    <n v="6.9"/>
    <n v="20000"/>
    <s v="Bonnie Hunt"/>
    <s v="Bonnie Hunt"/>
    <s v="David Duchovny"/>
    <s v="United States"/>
    <n v="24000000"/>
    <n v="36609995"/>
    <s v="Metro-Goldwyn-Mayer (MGM)"/>
    <n v="115"/>
  </r>
  <r>
    <s v="Return to Paradise"/>
    <s v="R"/>
    <s v="Drama"/>
    <x v="17"/>
    <s v="August 14, 1998 (United States)"/>
    <n v="6.9"/>
    <n v="14000"/>
    <s v="Joseph Ruben"/>
    <s v="Pierre Jolivet"/>
    <s v="Vince Vaughn"/>
    <s v="United States"/>
    <m/>
    <n v="8341087"/>
    <s v="Polygram Filmed Entertainment"/>
    <n v="111"/>
  </r>
  <r>
    <s v="Rio"/>
    <s v="PG"/>
    <s v="Animation"/>
    <x v="24"/>
    <s v="April 15, 2011 (United States)"/>
    <n v="6.9"/>
    <n v="212000"/>
    <s v="Carlos Saldanha"/>
    <s v="Carlos Saldanha"/>
    <s v="Jesse Eisenberg"/>
    <s v="United States"/>
    <n v="90000000"/>
    <n v="483866518"/>
    <s v="Twentieth Century Fox Animation"/>
    <n v="96"/>
  </r>
  <r>
    <s v="Rob Roy"/>
    <s v="R"/>
    <s v="Adventure"/>
    <x v="40"/>
    <s v="April 14, 1995 (United States)"/>
    <n v="6.9"/>
    <n v="41000"/>
    <s v="Michael Caton-Jones"/>
    <s v="Alan Sharp"/>
    <s v="Liam Neeson"/>
    <s v="United Kingdom"/>
    <n v="28000000"/>
    <n v="31596911"/>
    <s v="United Artists"/>
    <n v="139"/>
  </r>
  <r>
    <s v="Robin Hood: Prince of Thieves"/>
    <s v="PG-13"/>
    <s v="Action"/>
    <x v="16"/>
    <s v="June 14, 1991 (United States)"/>
    <n v="6.9"/>
    <n v="182000"/>
    <s v="Kevin Reynolds"/>
    <s v="Pen Densham"/>
    <s v="Kevin Costner"/>
    <s v="United States"/>
    <n v="48000000"/>
    <n v="390493908"/>
    <s v="Warner Bros."/>
    <n v="143"/>
  </r>
  <r>
    <s v="Rocky IV"/>
    <s v="PG"/>
    <s v="Drama"/>
    <x v="38"/>
    <s v="November 27, 1985 (United States)"/>
    <n v="6.9"/>
    <n v="192000"/>
    <s v="Sylvester Stallone"/>
    <s v="Sylvester Stallone"/>
    <s v="Sylvester Stallone"/>
    <s v="United States"/>
    <n v="30000000"/>
    <n v="300473716"/>
    <s v="United Artists"/>
    <n v="91"/>
  </r>
  <r>
    <s v="Romancing the Stone"/>
    <s v="PG"/>
    <s v="Action"/>
    <x v="18"/>
    <s v="March 30, 1984 (United States)"/>
    <n v="6.9"/>
    <n v="86000"/>
    <s v="Robert Zemeckis"/>
    <s v="Diane Thomas"/>
    <s v="Michael Douglas"/>
    <s v="Mexico"/>
    <n v="10000000"/>
    <n v="86572238"/>
    <s v="Twentieth Century Fox"/>
    <n v="106"/>
  </r>
  <r>
    <s v="Ruthless People"/>
    <s v="R"/>
    <s v="Comedy"/>
    <x v="25"/>
    <s v="June 27, 1986 (United States)"/>
    <n v="6.9"/>
    <n v="27000"/>
    <s v="Jim Abrahams"/>
    <s v="Dale Launer"/>
    <s v="Bette Midler"/>
    <s v="United States"/>
    <n v="13000000"/>
    <n v="71624879"/>
    <s v="Touchstone Pictures"/>
    <n v="93"/>
  </r>
  <r>
    <s v="SÃ³lo con tu pareja"/>
    <s v="Not Rated"/>
    <s v="Comedy"/>
    <x v="16"/>
    <s v="December 25, 1992 (Mexico)"/>
    <n v="6.9"/>
    <n v="3500"/>
    <s v="Alfonso CuarÃ³n"/>
    <s v="Alfonso CuarÃ³n"/>
    <s v="Daniel GimÃ©nez Cacho"/>
    <s v="Mexico"/>
    <m/>
    <n v="9915"/>
    <s v="Esperanto Filmoj"/>
    <n v="94"/>
  </r>
  <r>
    <s v="Saving Grace"/>
    <s v="R"/>
    <s v="Comedy"/>
    <x v="8"/>
    <s v="September 1, 2000 (United States)"/>
    <n v="6.9"/>
    <n v="18000"/>
    <s v="Nigel Cole"/>
    <s v="Mark Crowdy"/>
    <s v="Brenda Blethyn"/>
    <s v="United Kingdom"/>
    <n v="10000000"/>
    <n v="28741330"/>
    <s v="Portman Entertainment Group"/>
    <n v="93"/>
  </r>
  <r>
    <s v="School Ties"/>
    <s v="PG-13"/>
    <s v="Drama"/>
    <x v="35"/>
    <s v="September 18, 1992 (United States)"/>
    <n v="6.9"/>
    <n v="23000"/>
    <s v="Robert Mandel"/>
    <s v="Dick Wolf"/>
    <s v="Brendan Fraser"/>
    <s v="United States"/>
    <n v="18000000"/>
    <n v="14715067"/>
    <s v="Paramount Pictures"/>
    <n v="106"/>
  </r>
  <r>
    <s v="See No Evil, Hear No Evil"/>
    <s v="R"/>
    <s v="Comedy"/>
    <x v="21"/>
    <s v="May 12, 1989 (United States)"/>
    <n v="6.9"/>
    <n v="50000"/>
    <s v="Arthur Hiller"/>
    <s v="Earl Barret"/>
    <s v="Richard Pryor"/>
    <s v="United States"/>
    <n v="18000000"/>
    <n v="46908987"/>
    <s v="TriStar Pictures"/>
    <n v="103"/>
  </r>
  <r>
    <s v="Serendipity"/>
    <s v="PG-13"/>
    <s v="Comedy"/>
    <x v="7"/>
    <s v="October 5, 2001 (United States)"/>
    <n v="6.9"/>
    <n v="106000"/>
    <s v="Peter Chelsom"/>
    <s v="Marc Klein"/>
    <s v="John Cusack"/>
    <s v="United States"/>
    <n v="28000000"/>
    <n v="77516304"/>
    <s v="Miramax"/>
    <n v="90"/>
  </r>
  <r>
    <s v="Set It Off"/>
    <s v="R"/>
    <s v="Action"/>
    <x v="10"/>
    <s v="November 6, 1996 (United States)"/>
    <n v="6.9"/>
    <n v="15000"/>
    <s v="F. Gary Gray"/>
    <s v="Takashi Bufford"/>
    <s v="Jada Pinkett Smith"/>
    <s v="United States"/>
    <n v="9000000"/>
    <n v="41590886"/>
    <s v="New Line Cinema"/>
    <n v="123"/>
  </r>
  <r>
    <s v="Shadow of the Vampire"/>
    <s v="R"/>
    <s v="Drama"/>
    <x v="8"/>
    <s v="January 26, 2001 (United States)"/>
    <n v="6.9"/>
    <n v="40000"/>
    <s v="E. Elias Merhige"/>
    <s v="Steven Katz"/>
    <s v="John Malkovich"/>
    <s v="United Kingdom"/>
    <n v="8000000"/>
    <n v="11155214"/>
    <s v="Saturn Films"/>
    <n v="92"/>
  </r>
  <r>
    <s v="Shoot the Moon"/>
    <s v="R"/>
    <s v="Drama"/>
    <x v="31"/>
    <s v="February 19, 1982 (United States)"/>
    <n v="6.9"/>
    <n v="2500"/>
    <s v="Alan Parker"/>
    <s v="Bo Goldman"/>
    <s v="Albert Finney"/>
    <s v="United States"/>
    <n v="12000000"/>
    <n v="9217530"/>
    <s v="Metro-Goldwyn-Mayer (MGM)"/>
    <n v="124"/>
  </r>
  <r>
    <s v="Simon Birch"/>
    <s v="PG"/>
    <s v="Comedy"/>
    <x v="17"/>
    <s v="September 11, 1998 (United States)"/>
    <n v="6.9"/>
    <n v="21000"/>
    <s v="Mark Steven Johnson"/>
    <s v="Mark Steven Johnson"/>
    <s v="Ian Michael Smith"/>
    <s v="United States"/>
    <n v="30000000"/>
    <n v="18253415"/>
    <s v="Hollywood Pictures"/>
    <n v="114"/>
  </r>
  <r>
    <s v="Sing"/>
    <s v="PG-13"/>
    <s v="Drama"/>
    <x v="21"/>
    <s v="March 31, 1989 (United States)"/>
    <n v="6.9"/>
    <n v="716"/>
    <s v="Richard Baskin"/>
    <s v="Dean Pitchford"/>
    <s v="Lorraine Bracco"/>
    <s v="United States"/>
    <n v="11500000"/>
    <n v="2260616"/>
    <s v="TriStar Pictures"/>
    <n v="98"/>
  </r>
  <r>
    <s v="Slow West"/>
    <s v="R"/>
    <s v="Action"/>
    <x v="39"/>
    <s v="April 16, 2015 (United States)"/>
    <n v="6.9"/>
    <n v="44000"/>
    <s v="John Maclean"/>
    <s v="John Maclean"/>
    <s v="Kodi Smit-McPhee"/>
    <s v="United Kingdom"/>
    <n v="2000000"/>
    <n v="1295574"/>
    <s v="Film4"/>
    <n v="84"/>
  </r>
  <r>
    <s v="Solo: A Star Wars Story"/>
    <s v="PG-13"/>
    <s v="Action"/>
    <x v="26"/>
    <s v="May 25, 2018 (United States)"/>
    <n v="6.9"/>
    <n v="306000"/>
    <s v="Ron Howard"/>
    <s v="Jonathan Kasdan"/>
    <s v="Alden Ehrenreich"/>
    <s v="United States"/>
    <n v="275000000"/>
    <n v="392924807"/>
    <s v="Lucasfilm"/>
    <n v="135"/>
  </r>
  <r>
    <s v="Something Wild"/>
    <s v="R"/>
    <s v="Comedy"/>
    <x v="25"/>
    <s v="November 7, 1986 (United States)"/>
    <n v="6.9"/>
    <n v="17000"/>
    <s v="Jonathan Demme"/>
    <s v="E. Max Frye"/>
    <s v="Jeff Daniels"/>
    <s v="United States"/>
    <n v="7000000"/>
    <n v="8362969"/>
    <s v="Religioso Primitiva"/>
    <n v="114"/>
  </r>
  <r>
    <s v="Sorry to Bother You"/>
    <s v="R"/>
    <s v="Comedy"/>
    <x v="26"/>
    <s v="July 13, 2018 (United States)"/>
    <n v="6.9"/>
    <n v="69000"/>
    <s v="Boots Riley"/>
    <s v="Boots Riley"/>
    <s v="LaKeith Stanfield"/>
    <s v="United States"/>
    <n v="3200000"/>
    <n v="18170707"/>
    <s v="Cinereach"/>
    <n v="112"/>
  </r>
  <r>
    <s v="Starlet"/>
    <s v="Not Rated"/>
    <s v="Drama"/>
    <x v="36"/>
    <s v="May 9, 2013 (Germany)"/>
    <n v="6.9"/>
    <n v="7200"/>
    <s v="Sean Baker"/>
    <s v="Sean Baker"/>
    <s v="Dree Hemingway"/>
    <s v="United States"/>
    <m/>
    <n v="146222"/>
    <s v="Maybach Film Productions"/>
    <n v="103"/>
  </r>
  <r>
    <s v="Step Brothers"/>
    <s v="R"/>
    <s v="Comedy"/>
    <x v="0"/>
    <s v="July 25, 2008 (United States)"/>
    <n v="6.9"/>
    <n v="274000"/>
    <s v="Adam McKay"/>
    <s v="Will Ferrell"/>
    <s v="Will Ferrell"/>
    <s v="United States"/>
    <n v="65000000"/>
    <n v="128108211"/>
    <s v="Columbia Pictures"/>
    <n v="98"/>
  </r>
  <r>
    <s v="Storm Boy"/>
    <s v="PG"/>
    <s v="Drama"/>
    <x v="5"/>
    <s v="April 5, 2019 (United States)"/>
    <n v="6.9"/>
    <n v="3100"/>
    <s v="Shawn Seet"/>
    <s v="Justin Monjo"/>
    <s v="Finn Little"/>
    <s v="Australia"/>
    <m/>
    <n v="4393018"/>
    <s v="Ambience Entertainment"/>
    <n v="99"/>
  </r>
  <r>
    <s v="Stripes"/>
    <s v="R"/>
    <s v="Comedy"/>
    <x v="12"/>
    <s v="June 26, 1981 (United States)"/>
    <n v="6.9"/>
    <n v="68000"/>
    <s v="Ivan Reitman"/>
    <s v="Len Blum"/>
    <s v="Bill Murray"/>
    <s v="United States"/>
    <n v="10000000"/>
    <n v="85297000"/>
    <s v="Columbia Pictures"/>
    <n v="106"/>
  </r>
  <r>
    <s v="Stronger"/>
    <s v="R"/>
    <s v="Biography"/>
    <x v="27"/>
    <s v="September 29, 2017 (United States)"/>
    <n v="6.9"/>
    <n v="42000"/>
    <s v="David Gordon Green"/>
    <s v="John Pollono"/>
    <s v="Jake Gyllenhaal"/>
    <s v="United States"/>
    <n v="30000000"/>
    <n v="8503658"/>
    <s v="Lionsgate"/>
    <n v="119"/>
  </r>
  <r>
    <s v="Suffragette"/>
    <s v="PG-13"/>
    <s v="Drama"/>
    <x v="20"/>
    <s v="October 12, 2015 (United Kingdom)"/>
    <n v="6.9"/>
    <n v="40000"/>
    <s v="Sarah Gavron"/>
    <s v="Abi Morgan"/>
    <s v="Carey Mulligan"/>
    <s v="United Kingdom"/>
    <n v="14000000"/>
    <n v="31972096"/>
    <s v="Ruby Films"/>
    <n v="106"/>
  </r>
  <r>
    <s v="Suicide Kings"/>
    <s v="R"/>
    <s v="Comedy"/>
    <x v="14"/>
    <s v="September 25, 1998 (Greece)"/>
    <n v="6.9"/>
    <n v="27000"/>
    <s v="Peter O'Fallon"/>
    <s v="Josh McKinney"/>
    <s v="Christopher Walken"/>
    <s v="United States"/>
    <n v="5000000"/>
    <n v="1740156"/>
    <s v="Live Entertainment"/>
    <n v="106"/>
  </r>
  <r>
    <s v="Supercop"/>
    <s v="R"/>
    <s v="Action"/>
    <x v="35"/>
    <s v="July 4, 1992 (Hong Kong)"/>
    <n v="6.9"/>
    <n v="20000"/>
    <s v="Stanley Tong"/>
    <s v="Edward Tang"/>
    <s v="Jackie Chan"/>
    <s v="Hong Kong"/>
    <n v="900000"/>
    <n v="16270600"/>
    <s v="Golden Harvest Company"/>
    <n v="91"/>
  </r>
  <r>
    <s v="Syriana"/>
    <s v="R"/>
    <s v="Drama"/>
    <x v="4"/>
    <s v="December 9, 2005 (United States)"/>
    <n v="6.9"/>
    <n v="127000"/>
    <s v="Stephen Gaghan"/>
    <s v="Stephen Gaghan"/>
    <s v="George Clooney"/>
    <s v="United States"/>
    <n v="50000000"/>
    <n v="93974620"/>
    <s v="Warner Bros."/>
    <n v="128"/>
  </r>
  <r>
    <s v="Tea in the Harem"/>
    <m/>
    <s v="Drama"/>
    <x v="38"/>
    <s v="June 6, 1986 (United States)"/>
    <n v="6.9"/>
    <n v="397"/>
    <s v="Mehdi Charef"/>
    <s v="Mehdi Charef"/>
    <s v="Kader Boukhanef"/>
    <s v="France"/>
    <m/>
    <m/>
    <s v="Centre national du cinÃ©ma et de l'image animÃ©e (CNC)"/>
    <n v="110"/>
  </r>
  <r>
    <s v="Tea with Mussolini"/>
    <s v="PG"/>
    <s v="Comedy"/>
    <x v="11"/>
    <s v="May 14, 1999 (United States)"/>
    <n v="6.9"/>
    <n v="12000"/>
    <s v="Franco Zeffirelli"/>
    <s v="John Mortimer"/>
    <s v="Maggie Smith"/>
    <s v="Italy"/>
    <n v="12000000"/>
    <n v="14401563"/>
    <s v="Medusa Film"/>
    <n v="117"/>
  </r>
  <r>
    <s v="Ted"/>
    <s v="R"/>
    <s v="Comedy"/>
    <x v="36"/>
    <s v="June 29, 2012 (United States)"/>
    <n v="6.9"/>
    <n v="580000"/>
    <s v="Seth MacFarlane"/>
    <s v="Seth MacFarlane"/>
    <s v="Mark Wahlberg"/>
    <s v="United States"/>
    <n v="50000000"/>
    <n v="549368315"/>
    <s v="Universal Pictures"/>
    <n v="106"/>
  </r>
  <r>
    <s v="That Thing You Do!"/>
    <s v="PG"/>
    <s v="Comedy"/>
    <x v="10"/>
    <s v="October 4, 1996 (United States)"/>
    <n v="6.9"/>
    <n v="64000"/>
    <s v="Tom Hanks"/>
    <s v="Tom Hanks"/>
    <s v="Tom Hanks"/>
    <s v="United States"/>
    <n v="26000000"/>
    <n v="34585416"/>
    <s v="Clavius Base"/>
    <n v="108"/>
  </r>
  <r>
    <s v="The 33"/>
    <s v="PG-13"/>
    <s v="Biography"/>
    <x v="39"/>
    <s v="November 13, 2015 (United States)"/>
    <n v="6.9"/>
    <n v="37000"/>
    <s v="Patricia Riggen"/>
    <s v="Mikko Alanne"/>
    <s v="Antonio Banderas"/>
    <s v="Chile"/>
    <n v="26000000"/>
    <n v="27972023"/>
    <s v="Alcon Entertainment"/>
    <n v="127"/>
  </r>
  <r>
    <s v="The Addams Family"/>
    <s v="PG-13"/>
    <s v="Comedy"/>
    <x v="16"/>
    <s v="November 22, 1991 (United States)"/>
    <n v="6.9"/>
    <n v="140000"/>
    <s v="Barry Sonnenfeld"/>
    <s v="Charles Addams"/>
    <s v="Anjelica Huston"/>
    <s v="United States"/>
    <n v="30000000"/>
    <n v="191502426"/>
    <s v="Orion Pictures"/>
    <n v="99"/>
  </r>
  <r>
    <s v="The Amazing Spider-Man"/>
    <s v="PG-13"/>
    <s v="Action"/>
    <x v="36"/>
    <s v="July 3, 2012 (United States)"/>
    <n v="6.9"/>
    <n v="571000"/>
    <s v="Marc Webb"/>
    <s v="James Vanderbilt"/>
    <s v="Andrew Garfield"/>
    <s v="United States"/>
    <n v="230000000"/>
    <n v="757930663"/>
    <s v="Columbia Pictures"/>
    <n v="136"/>
  </r>
  <r>
    <s v="The Assignment"/>
    <s v="R"/>
    <s v="Action"/>
    <x v="14"/>
    <s v="September 26, 1997 (United States)"/>
    <n v="6.9"/>
    <n v="9000"/>
    <s v="Christian Duguay"/>
    <s v="Dan Gordon"/>
    <s v="Aidan Quinn"/>
    <s v="Canada"/>
    <m/>
    <n v="332597"/>
    <s v="Triumph Films"/>
    <n v="115"/>
  </r>
  <r>
    <s v="The Book of Eli"/>
    <s v="R"/>
    <s v="Action"/>
    <x v="29"/>
    <s v="January 15, 2010 (United States)"/>
    <n v="6.9"/>
    <n v="300000"/>
    <s v="Albert Hughes"/>
    <s v="Gary Whitta"/>
    <s v="Denzel Washington"/>
    <s v="United States"/>
    <n v="80000000"/>
    <n v="157107755"/>
    <s v="Alcon Entertainment"/>
    <n v="118"/>
  </r>
  <r>
    <s v="The 'Burbs"/>
    <s v="PG"/>
    <s v="Comedy"/>
    <x v="21"/>
    <s v="February 17, 1989 (United States)"/>
    <n v="6.9"/>
    <n v="71000"/>
    <s v="Joe Dante"/>
    <s v="Dana Olsen"/>
    <s v="Tom Hanks"/>
    <s v="United States"/>
    <n v="18000000"/>
    <n v="49101993"/>
    <s v="Imagine Entertainment"/>
    <n v="102"/>
  </r>
  <r>
    <s v="The Chronicles of Narnia: The Lion, the Witch and the Wardrobe"/>
    <s v="PG"/>
    <s v="Adventure"/>
    <x v="4"/>
    <s v="December 9, 2005 (United States)"/>
    <n v="6.9"/>
    <n v="375000"/>
    <s v="Andrew Adamson"/>
    <s v="Ann Peacock"/>
    <s v="Tilda Swinton"/>
    <s v="United Kingdom"/>
    <n v="180000000"/>
    <n v="745013115"/>
    <s v="Walt Disney Pictures"/>
    <n v="143"/>
  </r>
  <r>
    <s v="The Chumscrubber"/>
    <s v="R"/>
    <s v="Comedy"/>
    <x v="4"/>
    <s v="October 5, 2006 (Germany)"/>
    <n v="6.9"/>
    <n v="18000"/>
    <s v="Arie Posin"/>
    <s v="Arie Posin"/>
    <s v="Jamie Bell"/>
    <s v="United States"/>
    <n v="6800000"/>
    <n v="351401"/>
    <s v="El Camino Pictures"/>
    <n v="108"/>
  </r>
  <r>
    <s v="The Conspirator"/>
    <s v="PG-13"/>
    <s v="Crime"/>
    <x v="29"/>
    <s v="April 15, 2011 (United States)"/>
    <n v="6.9"/>
    <n v="28000"/>
    <s v="Robert Redford"/>
    <s v="James D. Solomon"/>
    <s v="Robin Wright"/>
    <s v="United States"/>
    <n v="25000000"/>
    <n v="15625544"/>
    <s v="The American Film Company"/>
    <n v="122"/>
  </r>
  <r>
    <s v="The Contender"/>
    <s v="R"/>
    <s v="Drama"/>
    <x v="8"/>
    <s v="October 13, 2000 (United States)"/>
    <n v="6.9"/>
    <n v="23000"/>
    <s v="Rod Lurie"/>
    <s v="Rod Lurie"/>
    <s v="Joan Allen"/>
    <s v="United States"/>
    <n v="20000000"/>
    <n v="22428990"/>
    <s v="Cinerenta Medienbeteiligungs KG"/>
    <n v="126"/>
  </r>
  <r>
    <s v="The Cooler"/>
    <s v="R"/>
    <s v="Drama"/>
    <x v="2"/>
    <s v="January 16, 2004 (United States)"/>
    <n v="6.9"/>
    <n v="33000"/>
    <s v="Wayne Kramer"/>
    <s v="Frank Hannah"/>
    <s v="William H. Macy"/>
    <s v="United States"/>
    <n v="3200000"/>
    <n v="10464788"/>
    <s v="ContentFilm"/>
    <n v="101"/>
  </r>
  <r>
    <s v="The Crimson Rivers"/>
    <s v="R"/>
    <s v="Crime"/>
    <x v="8"/>
    <s v="July 13, 2001 (United States)"/>
    <n v="6.9"/>
    <n v="59000"/>
    <s v="Mathieu Kassovitz"/>
    <s v="Jean-Christophe GrangÃ©"/>
    <s v="Jean Reno"/>
    <s v="France"/>
    <n v="14000000"/>
    <n v="60103680"/>
    <s v="LÃ©gende Films"/>
    <n v="106"/>
  </r>
  <r>
    <s v="The Cutting Edge"/>
    <s v="PG"/>
    <s v="Comedy"/>
    <x v="35"/>
    <s v="March 27, 1992 (United States)"/>
    <n v="6.9"/>
    <n v="19000"/>
    <s v="Paul Michael Glaser"/>
    <s v="Tony Gilroy"/>
    <s v="D.B. Sweeney"/>
    <s v="United States"/>
    <m/>
    <n v="25105517"/>
    <s v="Metro-Goldwyn-Mayer (MGM)"/>
    <n v="101"/>
  </r>
  <r>
    <s v="The Devil Wears Prada"/>
    <s v="PG-13"/>
    <s v="Comedy"/>
    <x v="15"/>
    <s v="June 30, 2006 (United States)"/>
    <n v="6.9"/>
    <n v="385000"/>
    <s v="David Frankel"/>
    <s v="Aline Brosh McKenna"/>
    <s v="Anne Hathaway"/>
    <s v="United States"/>
    <n v="35000000"/>
    <n v="326706115"/>
    <s v="Fox 2000 Pictures"/>
    <n v="109"/>
  </r>
  <r>
    <s v="The Diary of a Teenage Girl"/>
    <s v="R"/>
    <s v="Comedy"/>
    <x v="39"/>
    <s v="August 28, 2015 (United States)"/>
    <n v="6.9"/>
    <n v="30000"/>
    <s v="Marielle Heller"/>
    <s v="Phoebe Gloeckner"/>
    <s v="Bel Powley"/>
    <s v="United States"/>
    <n v="2000000"/>
    <n v="1775133"/>
    <s v="Caviar"/>
    <n v="102"/>
  </r>
  <r>
    <s v="The Duchess"/>
    <s v="PG-13"/>
    <s v="Biography"/>
    <x v="0"/>
    <s v="October 10, 2008 (United States)"/>
    <n v="6.9"/>
    <n v="80000"/>
    <s v="Saul Dibb"/>
    <s v="Jeffrey Hatcher"/>
    <s v="Keira Knightley"/>
    <s v="United Kingdom"/>
    <m/>
    <n v="43343384"/>
    <s v="Paramount Vantage"/>
    <n v="110"/>
  </r>
  <r>
    <s v="The Edge"/>
    <s v="R"/>
    <s v="Action"/>
    <x v="14"/>
    <s v="September 26, 1997 (United States)"/>
    <n v="6.9"/>
    <n v="70000"/>
    <s v="Lee Tamahori"/>
    <s v="David Mamet"/>
    <s v="Anthony Hopkins"/>
    <s v="United States"/>
    <n v="30000000"/>
    <n v="43312294"/>
    <s v="Art Linson Productions"/>
    <n v="117"/>
  </r>
  <r>
    <s v="The Emerald Forest"/>
    <s v="R"/>
    <s v="Action"/>
    <x v="38"/>
    <s v="July 3, 1985 (United States)"/>
    <n v="6.9"/>
    <n v="9600"/>
    <s v="John Boorman"/>
    <s v="Rospo Pallenberg"/>
    <s v="Powers Boothe"/>
    <s v="United Kingdom"/>
    <m/>
    <n v="24468550"/>
    <s v="Christel Films"/>
    <n v="114"/>
  </r>
  <r>
    <s v="The Emperor's Club"/>
    <s v="PG-13"/>
    <s v="Drama"/>
    <x v="23"/>
    <s v="November 22, 2002 (United States)"/>
    <n v="6.9"/>
    <n v="17000"/>
    <s v="Michael Hoffman"/>
    <s v="Ethan Canin"/>
    <s v="Kevin Kline"/>
    <s v="United States"/>
    <n v="12500000"/>
    <n v="16318449"/>
    <s v="Beacon Communications"/>
    <n v="109"/>
  </r>
  <r>
    <s v="The Fabulous Baker Boys"/>
    <s v="R"/>
    <s v="Comedy"/>
    <x v="21"/>
    <s v="October 13, 1989 (United States)"/>
    <n v="6.9"/>
    <n v="22000"/>
    <s v="Steve Kloves"/>
    <s v="Steve Kloves"/>
    <s v="Jeff Bridges"/>
    <s v="United States"/>
    <n v="13000000"/>
    <n v="18428904"/>
    <s v="Gladden Entertainment"/>
    <n v="114"/>
  </r>
  <r>
    <s v="The Gangster, the Cop, the Devil"/>
    <s v="Not Rated"/>
    <s v="Action"/>
    <x v="5"/>
    <s v="May 15, 2019 (South Korea)"/>
    <n v="6.9"/>
    <n v="9700"/>
    <s v="Won-Tae Lee"/>
    <s v="Won-Tae Lee"/>
    <s v="Ma Dong-seok"/>
    <s v="South Korea"/>
    <m/>
    <n v="25775371"/>
    <s v="Ace Maker Movie Works"/>
    <n v="109"/>
  </r>
  <r>
    <s v="The Gods Must Be Crazy II"/>
    <s v="PG"/>
    <s v="Comedy"/>
    <x v="21"/>
    <s v="April 13, 1990 (United States)"/>
    <n v="6.9"/>
    <n v="16000"/>
    <s v="Jamie Uys"/>
    <s v="Jamie Uys"/>
    <s v="N!xau"/>
    <s v="South Africa"/>
    <m/>
    <n v="6291444"/>
    <s v="Elrina Investment"/>
    <n v="98"/>
  </r>
  <r>
    <s v="The Grifters"/>
    <s v="R"/>
    <s v="Crime"/>
    <x v="32"/>
    <s v="January 25, 1991 (United States)"/>
    <n v="6.9"/>
    <n v="26000"/>
    <s v="Stephen Frears"/>
    <s v="Jim Thompson"/>
    <s v="Anjelica Huston"/>
    <s v="United States"/>
    <m/>
    <n v="13446769"/>
    <s v="Cineplex Odeon Films"/>
    <n v="110"/>
  </r>
  <r>
    <s v="The Guardian"/>
    <s v="PG-13"/>
    <s v="Action"/>
    <x v="15"/>
    <s v="September 29, 2006 (United States)"/>
    <n v="6.9"/>
    <n v="89000"/>
    <s v="Andrew Davis"/>
    <s v="Ron L. Brinkerhoff"/>
    <s v="Kevin Costner"/>
    <s v="United States"/>
    <n v="70000000"/>
    <n v="94973540"/>
    <s v="Touchstone Pictures"/>
    <n v="139"/>
  </r>
  <r>
    <s v="The Hitman's Bodyguard"/>
    <s v="R"/>
    <s v="Action"/>
    <x v="27"/>
    <s v="August 18, 2017 (United States)"/>
    <n v="6.9"/>
    <n v="203000"/>
    <s v="Patrick Hughes"/>
    <s v="Tom O'Connor"/>
    <s v="Ryan Reynolds"/>
    <s v="United States"/>
    <n v="30000000"/>
    <n v="176600207"/>
    <s v="Summit Entertainment"/>
    <n v="118"/>
  </r>
  <r>
    <s v="The Holiday"/>
    <s v="PG-13"/>
    <s v="Comedy"/>
    <x v="15"/>
    <s v="December 8, 2006 (United States)"/>
    <n v="6.9"/>
    <n v="258000"/>
    <s v="Nancy Meyers"/>
    <s v="Nancy Meyers"/>
    <s v="Kate Winslet"/>
    <s v="United States"/>
    <n v="85000000"/>
    <n v="205850134"/>
    <s v="Columbia Pictures"/>
    <n v="136"/>
  </r>
  <r>
    <s v="The House of the Spirits"/>
    <s v="R"/>
    <s v="Drama"/>
    <x v="34"/>
    <s v="April 1, 1994 (United States)"/>
    <n v="6.9"/>
    <n v="22000"/>
    <s v="Bille August"/>
    <s v="Isabel Allende"/>
    <s v="Jeremy Irons"/>
    <s v="Portugal"/>
    <n v="40000000"/>
    <n v="6265311"/>
    <s v="Constantin Film"/>
    <n v="140"/>
  </r>
  <r>
    <s v="The Last Dragon"/>
    <s v="PG-13"/>
    <s v="Action"/>
    <x v="38"/>
    <s v="March 22, 1985 (United States)"/>
    <n v="6.9"/>
    <n v="13000"/>
    <s v="Michael Schultz"/>
    <s v="Louis Venosta"/>
    <s v="Taimak"/>
    <s v="United States"/>
    <n v="10000000"/>
    <n v="25754284"/>
    <s v="Delphi III Productions"/>
    <n v="109"/>
  </r>
  <r>
    <s v="The Lion King"/>
    <s v="PG"/>
    <s v="Animation"/>
    <x v="5"/>
    <s v="July 19, 2019 (United States)"/>
    <n v="6.9"/>
    <n v="222000"/>
    <s v="Jon Favreau"/>
    <s v="Jeff Nathanson"/>
    <s v="Donald Glover"/>
    <s v="United States"/>
    <n v="260000000"/>
    <n v="1670727580"/>
    <s v="Walt Disney Pictures"/>
    <n v="118"/>
  </r>
  <r>
    <s v="The Lover"/>
    <s v="R"/>
    <s v="Biography"/>
    <x v="35"/>
    <s v="October 30, 1992 (United States)"/>
    <n v="6.9"/>
    <n v="20000"/>
    <s v="Jean-Jacques Annaud"/>
    <s v="Marguerite Duras"/>
    <s v="Jane March"/>
    <s v="France"/>
    <m/>
    <n v="5013090"/>
    <s v="Films A2"/>
    <n v="115"/>
  </r>
  <r>
    <s v="The Magnificent Seven"/>
    <s v="PG-13"/>
    <s v="Action"/>
    <x v="30"/>
    <s v="September 23, 2016 (United States)"/>
    <n v="6.9"/>
    <n v="191000"/>
    <s v="Antoine Fuqua"/>
    <s v="Akira Kurosawa"/>
    <s v="Denzel Washington"/>
    <s v="United States"/>
    <n v="90000000"/>
    <n v="162360636"/>
    <s v="Metro-Goldwyn-Mayer (MGM)"/>
    <n v="132"/>
  </r>
  <r>
    <s v="The Majestic"/>
    <s v="PG"/>
    <s v="Drama"/>
    <x v="7"/>
    <s v="December 21, 2001 (United States)"/>
    <n v="6.9"/>
    <n v="53000"/>
    <s v="Frank Darabont"/>
    <s v="Michael Sloane"/>
    <s v="Jim Carrey"/>
    <s v="United States"/>
    <n v="72000000"/>
    <n v="37317673"/>
    <s v="Castle Rock Entertainment"/>
    <n v="152"/>
  </r>
  <r>
    <s v="The Mask"/>
    <s v="PG-13"/>
    <s v="Action"/>
    <x v="13"/>
    <s v="July 29, 1994 (United States)"/>
    <n v="6.9"/>
    <n v="357000"/>
    <s v="Chuck Russell"/>
    <s v="Michael Fallon"/>
    <s v="Jim Carrey"/>
    <s v="United States"/>
    <n v="23000000"/>
    <n v="351583407"/>
    <s v="New Line Cinema"/>
    <n v="101"/>
  </r>
  <r>
    <s v="The Milagro Beanfield War"/>
    <s v="R"/>
    <s v="Comedy"/>
    <x v="28"/>
    <s v="March 18, 1988 (United States)"/>
    <n v="6.9"/>
    <n v="6000"/>
    <s v="Robert Redford"/>
    <s v="John Nichols"/>
    <s v="RubÃ©n Blades"/>
    <s v="United States"/>
    <n v="22000000"/>
    <n v="13825794"/>
    <s v="Esparza"/>
    <n v="117"/>
  </r>
  <r>
    <s v="The Muppets Take Manhattan"/>
    <s v="G"/>
    <s v="Adventure"/>
    <x v="18"/>
    <s v="July 13, 1984 (United States)"/>
    <n v="6.9"/>
    <n v="20000"/>
    <s v="Frank Oz"/>
    <s v="Tom Patchett"/>
    <s v="Jim Henson"/>
    <s v="United States"/>
    <m/>
    <n v="25534703"/>
    <s v="Henson Associates (HA)"/>
    <n v="94"/>
  </r>
  <r>
    <s v="The Mustang"/>
    <s v="R"/>
    <s v="Drama"/>
    <x v="5"/>
    <s v="June 19, 2019 (France)"/>
    <n v="6.9"/>
    <n v="11000"/>
    <s v="Laure de Clermont-Tonnerre"/>
    <s v="Laure de Clermont-Tonnerre"/>
    <s v="Matthias Schoenaerts"/>
    <s v="France"/>
    <m/>
    <n v="6405816"/>
    <s v="Canal+"/>
    <n v="96"/>
  </r>
  <r>
    <s v="The Naked Gun 2Â½: The Smell of Fear"/>
    <s v="PG-13"/>
    <s v="Comedy"/>
    <x v="16"/>
    <s v="June 28, 1991 (United States)"/>
    <n v="6.9"/>
    <n v="108000"/>
    <s v="David Zucker"/>
    <s v="Jim Abrahams"/>
    <s v="Leslie Nielsen"/>
    <s v="United States"/>
    <n v="23000000"/>
    <n v="86930411"/>
    <s v="Paramount Pictures"/>
    <n v="85"/>
  </r>
  <r>
    <s v="The Ref"/>
    <s v="R"/>
    <s v="Comedy"/>
    <x v="13"/>
    <s v="March 11, 1994 (United States)"/>
    <n v="6.9"/>
    <n v="24000"/>
    <s v="Ted Demme"/>
    <s v="Marie Weiss"/>
    <s v="Denis Leary"/>
    <s v="United States"/>
    <n v="11000000"/>
    <n v="11439193"/>
    <s v="Touchstone Pictures"/>
    <n v="96"/>
  </r>
  <r>
    <s v="The Reluctant Fundamentalist"/>
    <s v="R"/>
    <s v="Drama"/>
    <x v="36"/>
    <s v="May 17, 2013 (India)"/>
    <n v="6.9"/>
    <n v="14000"/>
    <s v="Mira Nair"/>
    <s v="Javed Akhtar"/>
    <s v="Riz Ahmed"/>
    <s v="United States"/>
    <m/>
    <n v="2176576"/>
    <s v="Cine Mosaic"/>
    <n v="130"/>
  </r>
  <r>
    <s v="The Rescuers Down Under"/>
    <s v="G"/>
    <s v="Animation"/>
    <x v="32"/>
    <s v="November 16, 1990 (United States)"/>
    <n v="6.9"/>
    <n v="40000"/>
    <s v="Hendel Butoy"/>
    <s v="Jim Cox"/>
    <s v="Bob Newhart"/>
    <s v="United States"/>
    <n v="30000000"/>
    <n v="27931461"/>
    <s v="Silver Screen Partners IV"/>
    <n v="77"/>
  </r>
  <r>
    <s v="The Road to El Dorado"/>
    <s v="PG"/>
    <s v="Animation"/>
    <x v="8"/>
    <s v="March 31, 2000 (United States)"/>
    <n v="6.9"/>
    <n v="88000"/>
    <s v="Bibo Bergeron"/>
    <s v="Terry Rossio"/>
    <s v="Kevin Kline"/>
    <s v="United States"/>
    <n v="95000000"/>
    <n v="76432727"/>
    <s v="DreamWorks Animation"/>
    <n v="89"/>
  </r>
  <r>
    <s v="The Rookie"/>
    <s v="G"/>
    <s v="Drama"/>
    <x v="23"/>
    <s v="March 29, 2002 (United States)"/>
    <n v="6.9"/>
    <n v="33000"/>
    <s v="John Lee Hancock"/>
    <s v="Mike Rich"/>
    <s v="Dennis Quaid"/>
    <s v="United States"/>
    <n v="22000000"/>
    <n v="80693537"/>
    <s v="98 MPH Productions"/>
    <n v="127"/>
  </r>
  <r>
    <s v="The Stanford Prison Experiment"/>
    <s v="R"/>
    <s v="Biography"/>
    <x v="39"/>
    <s v="July 17, 2015 (United States)"/>
    <n v="6.9"/>
    <n v="40000"/>
    <s v="Kyle Patrick Alvarez"/>
    <s v="Tim Talbott"/>
    <s v="Ezra Miller"/>
    <s v="United States"/>
    <m/>
    <n v="663114"/>
    <s v="Coup d'Etat Films"/>
    <n v="122"/>
  </r>
  <r>
    <s v="The Thomas Crown Affair"/>
    <s v="R"/>
    <s v="Crime"/>
    <x v="11"/>
    <s v="August 6, 1999 (United States)"/>
    <n v="6.9"/>
    <n v="89000"/>
    <s v="John McTiernan"/>
    <s v="Alan Trustman"/>
    <s v="Pierce Brosnan"/>
    <s v="United States"/>
    <n v="48000000"/>
    <n v="124305181"/>
    <s v="United Artists"/>
    <n v="113"/>
  </r>
  <r>
    <s v="The Wedding Singer"/>
    <s v="PG-13"/>
    <s v="Comedy"/>
    <x v="17"/>
    <s v="February 13, 1998 (United States)"/>
    <n v="6.9"/>
    <n v="139000"/>
    <s v="Frank Coraci"/>
    <s v="Tim Herlihy"/>
    <s v="Adam Sandler"/>
    <s v="United States"/>
    <n v="18000000"/>
    <n v="123306987"/>
    <s v="Juno Pix"/>
    <n v="97"/>
  </r>
  <r>
    <s v="The Witch"/>
    <s v="R"/>
    <s v="Drama"/>
    <x v="39"/>
    <s v="February 19, 2016 (United States)"/>
    <n v="6.9"/>
    <n v="218000"/>
    <s v="Robert Eggers"/>
    <s v="Robert Eggers"/>
    <s v="Anya Taylor-Joy"/>
    <s v="Canada"/>
    <n v="4000000"/>
    <n v="40423945"/>
    <s v="Parts and Labor"/>
    <n v="92"/>
  </r>
  <r>
    <s v="The Witches"/>
    <s v="PG"/>
    <s v="Adventure"/>
    <x v="32"/>
    <s v="August 24, 1990 (United States)"/>
    <n v="6.9"/>
    <n v="46000"/>
    <s v="Nicolas Roeg"/>
    <s v="Roald Dahl"/>
    <s v="Anjelica Huston"/>
    <s v="United Kingdom"/>
    <m/>
    <n v="10360553"/>
    <s v="Lorimar Film Entertainment"/>
    <n v="91"/>
  </r>
  <r>
    <s v="This Beautiful Fantastic"/>
    <s v="PG"/>
    <s v="Comedy"/>
    <x v="30"/>
    <s v="February 19, 2018 (United Kingdom)"/>
    <n v="6.9"/>
    <n v="10000"/>
    <s v="Simon Aboud"/>
    <s v="Simon Aboud"/>
    <s v="Jessica Brown Findlay"/>
    <s v="United Kingdom"/>
    <m/>
    <n v="353808"/>
    <s v="Ipso Facto Productions"/>
    <n v="92"/>
  </r>
  <r>
    <s v="Top Gun"/>
    <s v="PG"/>
    <s v="Action"/>
    <x v="25"/>
    <s v="May 16, 1986 (United States)"/>
    <n v="6.9"/>
    <n v="306000"/>
    <s v="Tony Scott"/>
    <s v="Jim Cash"/>
    <s v="Tom Cruise"/>
    <s v="United States"/>
    <n v="15000000"/>
    <n v="357288178"/>
    <s v="Paramount Pictures"/>
    <n v="110"/>
  </r>
  <r>
    <s v="Towelhead"/>
    <s v="R"/>
    <s v="Drama"/>
    <x v="6"/>
    <s v="September 26, 2008 (United States)"/>
    <n v="6.9"/>
    <n v="11000"/>
    <s v="Alan Ball"/>
    <s v="Alan Ball"/>
    <s v="Summer Bishil"/>
    <s v="United States"/>
    <m/>
    <n v="691733"/>
    <s v="Indian Paintbrush"/>
    <n v="124"/>
  </r>
  <r>
    <s v="Trance"/>
    <s v="R"/>
    <s v="Crime"/>
    <x v="33"/>
    <s v="March 27, 2013 (United Kingdom)"/>
    <n v="6.9"/>
    <n v="111000"/>
    <s v="Danny Boyle"/>
    <s v="Joe Ahearne"/>
    <s v="James McAvoy"/>
    <s v="United Kingdom"/>
    <n v="20000000"/>
    <n v="24261569"/>
    <s v="PathÃ©"/>
    <n v="101"/>
  </r>
  <r>
    <s v="Trust"/>
    <s v="R"/>
    <s v="Crime"/>
    <x v="29"/>
    <s v="April 28, 2011 (Israel)"/>
    <n v="6.9"/>
    <n v="42000"/>
    <s v="David Schwimmer"/>
    <s v="Andy Bellin"/>
    <s v="Clive Owen"/>
    <s v="United States"/>
    <n v="4000000"/>
    <n v="595802"/>
    <s v="Millennium Films"/>
    <n v="106"/>
  </r>
  <r>
    <s v="Tucker: The Man and His Dream"/>
    <s v="PG"/>
    <s v="Biography"/>
    <x v="28"/>
    <s v="August 12, 1988 (United States)"/>
    <n v="6.9"/>
    <n v="17000"/>
    <s v="Francis Ford Coppola"/>
    <s v="Arnold Schulman"/>
    <s v="Jeff Bridges"/>
    <s v="United States"/>
    <n v="23000000"/>
    <n v="19652638"/>
    <s v="Lucasfilm"/>
    <n v="110"/>
  </r>
  <r>
    <s v="Turtle Diary"/>
    <s v="PG"/>
    <s v="Comedy"/>
    <x v="38"/>
    <s v="February 14, 1986 (United States)"/>
    <n v="6.9"/>
    <n v="726"/>
    <s v="John Irvin"/>
    <s v="Russell Hoban"/>
    <s v="Glenda Jackson"/>
    <s v="United Kingdom"/>
    <m/>
    <n v="2156772"/>
    <s v="Britannic"/>
    <n v="97"/>
  </r>
  <r>
    <s v="Under the Shadow"/>
    <s v="PG-13"/>
    <s v="Drama"/>
    <x v="30"/>
    <s v="October 7, 2016 (United States)"/>
    <n v="6.9"/>
    <n v="25000"/>
    <s v="Babak Anvari"/>
    <s v="Babak Anvari"/>
    <s v="Narges Rashidi"/>
    <s v="United Kingdom"/>
    <m/>
    <n v="133324"/>
    <s v="Wigwam Films"/>
    <n v="84"/>
  </r>
  <r>
    <s v="Untold Scandal"/>
    <m/>
    <s v="Drama"/>
    <x v="2"/>
    <s v="October 2, 2003 (South Korea)"/>
    <n v="6.9"/>
    <n v="2200"/>
    <s v="Je-yong Lee"/>
    <s v="Dae-woo Kim"/>
    <s v="Mi-sook Lee"/>
    <s v="South Korea"/>
    <m/>
    <n v="5762801"/>
    <s v="B.O.M. Film Productions Co."/>
    <n v="124"/>
  </r>
  <r>
    <s v="Vanilla Sky"/>
    <s v="R"/>
    <s v="Fantasy"/>
    <x v="7"/>
    <s v="December 14, 2001 (United States)"/>
    <n v="6.9"/>
    <n v="253000"/>
    <s v="Cameron Crowe"/>
    <s v="Alejandro AmenÃ¡bar"/>
    <s v="Tom Cruise"/>
    <s v="United States"/>
    <n v="68000000"/>
    <n v="203388341"/>
    <s v="Paramount Pictures"/>
    <n v="136"/>
  </r>
  <r>
    <s v="Veronica Guerin"/>
    <s v="R"/>
    <s v="Biography"/>
    <x v="2"/>
    <s v="October 17, 2003 (United States)"/>
    <n v="6.9"/>
    <n v="20000"/>
    <s v="Joel Schumacher"/>
    <s v="Carol Doyle"/>
    <s v="Cate Blanchett"/>
    <s v="Ireland"/>
    <n v="17000000"/>
    <n v="9439660"/>
    <s v="Touchstone Pictures"/>
    <n v="98"/>
  </r>
  <r>
    <s v="Vincent &amp; Theo"/>
    <s v="PG-13"/>
    <s v="Biography"/>
    <x v="32"/>
    <s v="November 16, 1990 (United States)"/>
    <n v="6.9"/>
    <n v="3700"/>
    <s v="Robert Altman"/>
    <s v="Julian Mitchell"/>
    <s v="Tim Roth"/>
    <s v="France"/>
    <m/>
    <n v="2231274"/>
    <s v="Belbo Films"/>
    <n v="138"/>
  </r>
  <r>
    <s v="Water for Elephants"/>
    <s v="PG-13"/>
    <s v="Drama"/>
    <x v="24"/>
    <s v="April 22, 2011 (United States)"/>
    <n v="6.9"/>
    <n v="113000"/>
    <s v="Francis Lawrence"/>
    <s v="Richard LaGravenese"/>
    <s v="Robert Pattinson"/>
    <s v="United States"/>
    <n v="38000000"/>
    <n v="117094902"/>
    <s v="Fox 2000 Pictures"/>
    <n v="120"/>
  </r>
  <r>
    <s v="Wedding Crashers"/>
    <s v="R"/>
    <s v="Comedy"/>
    <x v="4"/>
    <s v="July 15, 2005 (United States)"/>
    <n v="6.9"/>
    <n v="339000"/>
    <s v="David Dobkin"/>
    <s v="Steve Faber"/>
    <s v="Owen Wilson"/>
    <s v="United States"/>
    <n v="40000000"/>
    <n v="288467645"/>
    <s v="New Line Cinema"/>
    <n v="119"/>
  </r>
  <r>
    <s v="Whip It"/>
    <s v="PG-13"/>
    <s v="Drama"/>
    <x v="9"/>
    <s v="October 2, 2009 (United States)"/>
    <n v="6.9"/>
    <n v="65000"/>
    <s v="Drew Barrymore"/>
    <s v="Shauna Cross"/>
    <s v="Elliot Page"/>
    <s v="United States"/>
    <n v="15000000"/>
    <n v="16691303"/>
    <s v="Fox Searchlight Pictures"/>
    <n v="111"/>
  </r>
  <r>
    <s v="Widows"/>
    <s v="R"/>
    <s v="Crime"/>
    <x v="26"/>
    <s v="November 16, 2018 (United States)"/>
    <n v="6.9"/>
    <n v="91000"/>
    <s v="Steve McQueen"/>
    <s v="Gillian Flynn"/>
    <s v="Viola Davis"/>
    <s v="United Kingdom"/>
    <n v="42000000"/>
    <n v="75984700"/>
    <s v="New Regency Productions"/>
    <n v="129"/>
  </r>
  <r>
    <s v="Wilde"/>
    <s v="R"/>
    <s v="Biography"/>
    <x v="14"/>
    <s v="May 1, 1998 (United States)"/>
    <n v="6.9"/>
    <n v="15000"/>
    <s v="Brian Gilbert"/>
    <s v="Julian Mitchell"/>
    <s v="Stephen Fry"/>
    <s v="United Kingdom"/>
    <n v="10000000"/>
    <n v="2158775"/>
    <s v="Samuelson Productions"/>
    <n v="118"/>
  </r>
  <r>
    <s v="Windwalker"/>
    <s v="PG"/>
    <s v="Adventure"/>
    <x v="37"/>
    <s v="November 18, 1983 (Sweden)"/>
    <n v="6.9"/>
    <n v="1000"/>
    <s v="Kieth Merrill"/>
    <s v="Ray Goldrup"/>
    <s v="Trevor Howard"/>
    <s v="United States"/>
    <n v="3000000"/>
    <m/>
    <s v="Santa Fe International"/>
    <n v="108"/>
  </r>
  <r>
    <s v="World's Greatest Dad"/>
    <s v="R"/>
    <s v="Comedy"/>
    <x v="9"/>
    <s v="September 24, 2010 (Ireland)"/>
    <n v="6.9"/>
    <n v="38000"/>
    <s v="Bobcat Goldthwait"/>
    <s v="Bobcat Goldthwait"/>
    <s v="Robin Williams"/>
    <s v="United States"/>
    <m/>
    <n v="221805"/>
    <s v="Magnolia Pictures"/>
    <n v="99"/>
  </r>
  <r>
    <s v="X-Men: Apocalypse"/>
    <s v="PG-13"/>
    <s v="Action"/>
    <x v="30"/>
    <s v="May 27, 2016 (United States)"/>
    <n v="6.9"/>
    <n v="404000"/>
    <s v="Bryan Singer"/>
    <s v="Simon Kinberg"/>
    <s v="James McAvoy"/>
    <s v="United States"/>
    <n v="178000000"/>
    <n v="543934105"/>
    <s v="Twentieth Century Fox"/>
    <n v="144"/>
  </r>
  <r>
    <s v="Year of the Dragon"/>
    <s v="R"/>
    <s v="Action"/>
    <x v="38"/>
    <s v="August 16, 1985 (United States)"/>
    <n v="6.9"/>
    <n v="14000"/>
    <s v="Michael Cimino"/>
    <s v="Robert Daley"/>
    <s v="Mickey Rourke"/>
    <s v="United States"/>
    <n v="24000000"/>
    <n v="18707466"/>
    <s v="Dino De Laurentiis Company"/>
    <n v="134"/>
  </r>
  <r>
    <s v="Young Guns"/>
    <s v="R"/>
    <s v="Action"/>
    <x v="28"/>
    <s v="August 12, 1988 (United States)"/>
    <n v="6.9"/>
    <n v="57000"/>
    <s v="Christopher Cain"/>
    <s v="John Fusco"/>
    <s v="Emilio Estevez"/>
    <s v="United States"/>
    <n v="13000000"/>
    <n v="45661556"/>
    <s v="Morgan Creek Entertainment"/>
    <n v="107"/>
  </r>
  <r>
    <s v="Zero Effect"/>
    <s v="R"/>
    <s v="Comedy"/>
    <x v="17"/>
    <s v="January 30, 1998 (United States)"/>
    <n v="6.9"/>
    <n v="14000"/>
    <s v="Jake Kasdan"/>
    <s v="Jake Kasdan"/>
    <s v="Bill Pullman"/>
    <s v="United States"/>
    <n v="5000000"/>
    <n v="2087471"/>
    <s v="Castle Rock Entertainment"/>
    <n v="116"/>
  </r>
  <r>
    <s v="22 Jump Street"/>
    <s v="R"/>
    <s v="Action"/>
    <x v="20"/>
    <s v="June 13, 2014 (United States)"/>
    <n v="7"/>
    <n v="354000"/>
    <s v="Phil Lord"/>
    <s v="Michael Bacall"/>
    <s v="Channing Tatum"/>
    <s v="United States"/>
    <n v="50000000"/>
    <n v="331333876"/>
    <s v="Columbia Pictures"/>
    <n v="112"/>
  </r>
  <r>
    <s v="28 Weeks Later"/>
    <s v="R"/>
    <s v="Horror"/>
    <x v="6"/>
    <s v="May 11, 2007 (United States)"/>
    <n v="7"/>
    <n v="263000"/>
    <s v="Juan Carlos Fresnadillo"/>
    <s v="Rowan Joffe"/>
    <s v="Jeremy Renner"/>
    <s v="United Kingdom"/>
    <n v="15000000"/>
    <n v="65048678"/>
    <s v="Fox Atomic"/>
    <n v="100"/>
  </r>
  <r>
    <s v="A Dry White Season"/>
    <s v="R"/>
    <s v="Drama"/>
    <x v="21"/>
    <s v="September 20, 1989 (United States)"/>
    <n v="7"/>
    <n v="5300"/>
    <s v="Euzhan Palcy"/>
    <s v="AndrÃ© P. Brink"/>
    <s v="Donald Sutherland"/>
    <s v="United States"/>
    <n v="9000000"/>
    <n v="3766879"/>
    <s v="Davros Films"/>
    <n v="106"/>
  </r>
  <r>
    <s v="A Family Thing"/>
    <s v="PG-13"/>
    <s v="Comedy"/>
    <x v="10"/>
    <s v="March 29, 1996 (United States)"/>
    <n v="7"/>
    <n v="3400"/>
    <s v="Richard Pearce"/>
    <s v="Billy Bob Thornton"/>
    <s v="Robert Duvall"/>
    <s v="United States"/>
    <m/>
    <n v="10125417"/>
    <s v="United Artists"/>
    <n v="109"/>
  </r>
  <r>
    <s v="A Good Year"/>
    <s v="PG-13"/>
    <s v="Comedy"/>
    <x v="15"/>
    <s v="November 10, 2006 (United States)"/>
    <n v="7"/>
    <n v="91000"/>
    <s v="Ridley Scott"/>
    <s v="Marc Klein"/>
    <s v="Russell Crowe"/>
    <s v="United States"/>
    <n v="35000000"/>
    <n v="42269923"/>
    <s v="Fox 2000 Pictures"/>
    <n v="117"/>
  </r>
  <r>
    <s v="A Guide to Recognizing Your Saints"/>
    <s v="R"/>
    <s v="Crime"/>
    <x v="15"/>
    <s v="October 13, 2006 (United States)"/>
    <n v="7"/>
    <n v="25000"/>
    <s v="Dito Montiel"/>
    <s v="Dito Montiel"/>
    <s v="Robert Downey Jr."/>
    <s v="United States"/>
    <m/>
    <n v="2035468"/>
    <s v="Belladonna Productions"/>
    <n v="100"/>
  </r>
  <r>
    <s v="A Most Violent Year"/>
    <s v="R"/>
    <s v="Action"/>
    <x v="20"/>
    <s v="January 30, 2015 (United States)"/>
    <n v="7"/>
    <n v="68000"/>
    <s v="J.C. Chandor"/>
    <s v="J.C. Chandor"/>
    <s v="Oscar Isaac"/>
    <s v="United States"/>
    <n v="20000000"/>
    <n v="12007070"/>
    <s v="Before The Door Pictures"/>
    <n v="125"/>
  </r>
  <r>
    <s v="Abominable"/>
    <s v="PG"/>
    <s v="Animation"/>
    <x v="5"/>
    <s v="September 27, 2019 (United States)"/>
    <n v="7"/>
    <n v="32000"/>
    <s v="Jill Culton"/>
    <s v="Jill Culton"/>
    <s v="Chloe Bennet"/>
    <s v="United States"/>
    <n v="75000000"/>
    <n v="180314199"/>
    <s v="DreamWorks Animation"/>
    <n v="97"/>
  </r>
  <r>
    <s v="Affliction"/>
    <s v="R"/>
    <s v="Drama"/>
    <x v="14"/>
    <s v="February 19, 1999 (United States)"/>
    <n v="7"/>
    <n v="16000"/>
    <s v="Paul Schrader"/>
    <s v="Russell Banks"/>
    <s v="Nick Nolte"/>
    <s v="United States"/>
    <n v="6000000"/>
    <n v="6330054"/>
    <s v="JVC Entertainment Networks"/>
    <n v="114"/>
  </r>
  <r>
    <s v="American Animals"/>
    <s v="R"/>
    <s v="Biography"/>
    <x v="26"/>
    <s v="August 14, 2018 (United States)"/>
    <n v="7"/>
    <n v="41000"/>
    <s v="Bart Layton"/>
    <s v="Bart Layton"/>
    <s v="Spencer Reinhard"/>
    <s v="United Kingdom"/>
    <m/>
    <n v="4080073"/>
    <s v="Film4"/>
    <n v="116"/>
  </r>
  <r>
    <s v="American Honey"/>
    <s v="R"/>
    <s v="Adventure"/>
    <x v="30"/>
    <s v="October 14, 2016 (United Kingdom)"/>
    <n v="7"/>
    <n v="40000"/>
    <s v="Andrea Arnold"/>
    <s v="Andrea Arnold"/>
    <s v="Sasha Lane"/>
    <s v="United Kingdom"/>
    <m/>
    <n v="2290649"/>
    <s v="Maven Pictures"/>
    <n v="163"/>
  </r>
  <r>
    <s v="American Pie"/>
    <s v="R"/>
    <s v="Comedy"/>
    <x v="11"/>
    <s v="July 9, 1999 (United States)"/>
    <n v="7"/>
    <n v="385000"/>
    <s v="Paul Weitz"/>
    <s v="Adam Herz"/>
    <s v="Jason Biggs"/>
    <s v="United States"/>
    <n v="11000000"/>
    <n v="235483004"/>
    <s v="Universal Pictures"/>
    <n v="95"/>
  </r>
  <r>
    <s v="An Officer and a Gentleman"/>
    <s v="R"/>
    <s v="Drama"/>
    <x v="31"/>
    <s v="August 13, 1982 (United States)"/>
    <n v="7"/>
    <n v="52000"/>
    <s v="Taylor Hackford"/>
    <s v="Douglas Day Stewart"/>
    <s v="Richard Gere"/>
    <s v="United States"/>
    <n v="7500000"/>
    <n v="129795554"/>
    <s v="Lorimar Film Entertainment"/>
    <n v="124"/>
  </r>
  <r>
    <s v="An Unfinished Life"/>
    <s v="PG-13"/>
    <s v="Drama"/>
    <x v="4"/>
    <s v="September 16, 2005 (United States)"/>
    <n v="7"/>
    <n v="29000"/>
    <s v="Lasse HallstrÃ¶m"/>
    <s v="Mark Spragg"/>
    <s v="Jennifer Lopez"/>
    <s v="Germany"/>
    <n v="30000000"/>
    <n v="18618284"/>
    <s v="Miramax"/>
    <n v="108"/>
  </r>
  <r>
    <s v="Ant-Man and the Wasp"/>
    <s v="PG-13"/>
    <s v="Action"/>
    <x v="26"/>
    <s v="July 6, 2018 (United States)"/>
    <n v="7"/>
    <n v="333000"/>
    <s v="Peyton Reed"/>
    <s v="Chris McKenna"/>
    <s v="Paul Rudd"/>
    <s v="United States"/>
    <n v="162000000"/>
    <n v="622674139"/>
    <s v="Marvel Studios"/>
    <n v="118"/>
  </r>
  <r>
    <s v="Apartment Zero"/>
    <s v="R"/>
    <s v="Drama"/>
    <x v="28"/>
    <s v="September 15, 1989 (United Kingdom)"/>
    <n v="7"/>
    <n v="3700"/>
    <s v="Martin Donovan"/>
    <s v="Martin Donovan"/>
    <s v="Hart Bochner"/>
    <s v="United Kingdom"/>
    <n v="4000000"/>
    <n v="1267578"/>
    <s v="Producers Representative Organization"/>
    <n v="124"/>
  </r>
  <r>
    <s v="As Tears Go By"/>
    <s v="Not Rated"/>
    <s v="Crime"/>
    <x v="28"/>
    <s v="May 2, 2008 (United States)"/>
    <n v="7"/>
    <n v="9000"/>
    <s v="Kar-Wai Wong"/>
    <s v="Jeffrey Lau"/>
    <s v="Andy Lau"/>
    <s v="Hong Kong"/>
    <m/>
    <n v="13133"/>
    <s v="In-Gear Film Production"/>
    <n v="102"/>
  </r>
  <r>
    <s v="At Close Range"/>
    <s v="R"/>
    <s v="Crime"/>
    <x v="25"/>
    <s v="April 18, 1986 (United States)"/>
    <n v="7"/>
    <n v="15000"/>
    <s v="James Foley"/>
    <s v="Elliott Lewitt"/>
    <s v="Sean Penn"/>
    <s v="United States"/>
    <n v="6500000"/>
    <n v="2347000"/>
    <s v="Hemdale"/>
    <n v="111"/>
  </r>
  <r>
    <s v="Austin Powers: International Man of Mystery"/>
    <s v="PG-13"/>
    <s v="Adventure"/>
    <x v="14"/>
    <s v="May 2, 1997 (United States)"/>
    <n v="7"/>
    <n v="227000"/>
    <s v="Jay Roach"/>
    <s v="Mike Myers"/>
    <s v="Mike Myers"/>
    <s v="United States"/>
    <n v="16500000"/>
    <n v="67683989"/>
    <s v="Capella International"/>
    <n v="89"/>
  </r>
  <r>
    <s v="Away We Go"/>
    <s v="R"/>
    <s v="Adventure"/>
    <x v="9"/>
    <s v="June 26, 2009 (United States)"/>
    <n v="7"/>
    <n v="52000"/>
    <s v="Sam Mendes"/>
    <s v="Dave Eggers"/>
    <s v="John Krasinski"/>
    <s v="United States"/>
    <n v="17000000"/>
    <n v="15779455"/>
    <s v="Focus Features"/>
    <n v="98"/>
  </r>
  <r>
    <s v="Bad Santa"/>
    <s v="R"/>
    <s v="Comedy"/>
    <x v="2"/>
    <s v="November 26, 2003 (United States)"/>
    <n v="7"/>
    <n v="137000"/>
    <s v="Terry Zwigoff"/>
    <s v="Glenn Ficarra"/>
    <s v="Billy Bob Thornton"/>
    <s v="Germany"/>
    <n v="23000000"/>
    <n v="76490720"/>
    <s v="Columbia Pictures"/>
    <n v="92"/>
  </r>
  <r>
    <s v="Barcelona"/>
    <s v="PG-13"/>
    <s v="Comedy"/>
    <x v="13"/>
    <s v="July 29, 1994 (United States)"/>
    <n v="7"/>
    <n v="5800"/>
    <s v="Whit Stillman"/>
    <s v="Whit Stillman"/>
    <s v="Taylor Nichols"/>
    <s v="United States"/>
    <n v="3200000"/>
    <n v="7266973"/>
    <s v="Barcelona Films"/>
    <n v="101"/>
  </r>
  <r>
    <s v="Basic Instinct"/>
    <s v="R"/>
    <s v="Drama"/>
    <x v="35"/>
    <s v="March 20, 1992 (United States)"/>
    <n v="7"/>
    <n v="186000"/>
    <s v="Paul Verhoeven"/>
    <s v="Joe Eszterhas"/>
    <s v="Michael Douglas"/>
    <s v="United States"/>
    <n v="49000000"/>
    <n v="352927224"/>
    <s v="Carolco Pictures"/>
    <n v="127"/>
  </r>
  <r>
    <s v="Batman Returns"/>
    <s v="PG-13"/>
    <s v="Action"/>
    <x v="35"/>
    <s v="June 19, 1992 (United States)"/>
    <n v="7"/>
    <n v="280000"/>
    <s v="Tim Burton"/>
    <s v="Bob Kane"/>
    <s v="Michael Keaton"/>
    <s v="United States"/>
    <n v="80000000"/>
    <n v="266892996"/>
    <s v="Warner Bros."/>
    <n v="126"/>
  </r>
  <r>
    <s v="Becoming Jane"/>
    <s v="PG"/>
    <s v="Biography"/>
    <x v="6"/>
    <s v="August 10, 2007 (United States)"/>
    <n v="7"/>
    <n v="59000"/>
    <s v="Julian Jarrold"/>
    <s v="Jane Austen"/>
    <s v="Anne Hathaway"/>
    <s v="United Kingdom"/>
    <n v="16500000"/>
    <n v="37407812"/>
    <s v="HanWay Films"/>
    <n v="120"/>
  </r>
  <r>
    <s v="Better Luck Tomorrow"/>
    <s v="R"/>
    <s v="Crime"/>
    <x v="23"/>
    <s v="April 25, 2003 (United States)"/>
    <n v="7"/>
    <n v="9400"/>
    <s v="Justin Lin"/>
    <s v="Ernesto Foronda"/>
    <s v="Parry Shen"/>
    <s v="United States"/>
    <n v="250000"/>
    <n v="3809226"/>
    <s v="Cherry Sky Films"/>
    <n v="101"/>
  </r>
  <r>
    <s v="Big Eyes"/>
    <s v="PG-13"/>
    <s v="Biography"/>
    <x v="20"/>
    <s v="December 25, 2014 (United States)"/>
    <n v="7"/>
    <n v="88000"/>
    <s v="Tim Burton"/>
    <s v="Scott Alexander"/>
    <s v="Amy Adams"/>
    <s v="United States"/>
    <n v="10000000"/>
    <n v="29253166"/>
    <s v="The Weinstein Company"/>
    <n v="106"/>
  </r>
  <r>
    <s v="Bill &amp; Ted's Excellent Adventure"/>
    <s v="PG"/>
    <s v="Adventure"/>
    <x v="21"/>
    <s v="February 17, 1989 (United States)"/>
    <n v="7"/>
    <n v="123000"/>
    <s v="Stephen Herek"/>
    <s v="Chris Matheson"/>
    <s v="Keanu Reeves"/>
    <s v="United States"/>
    <n v="10000000"/>
    <n v="40508994"/>
    <s v="De Laurentiis Entertainment Group (DEG)"/>
    <n v="90"/>
  </r>
  <r>
    <s v="Bob Roberts"/>
    <s v="R"/>
    <s v="Comedy"/>
    <x v="35"/>
    <s v="September 4, 1992 (United States)"/>
    <n v="7"/>
    <n v="13000"/>
    <s v="Tim Robbins"/>
    <s v="Tim Robbins"/>
    <s v="Tim Robbins"/>
    <s v="United States"/>
    <m/>
    <n v="4479470"/>
    <s v="Miramax"/>
    <n v="102"/>
  </r>
  <r>
    <s v="Bobby"/>
    <s v="R"/>
    <s v="Biography"/>
    <x v="15"/>
    <s v="November 23, 2006 (United States)"/>
    <n v="7"/>
    <n v="41000"/>
    <s v="Emilio Estevez"/>
    <s v="Emilio Estevez"/>
    <s v="Anthony Hopkins"/>
    <s v="United States"/>
    <n v="14000000"/>
    <n v="20718608"/>
    <s v="The Weinstein Company"/>
    <n v="117"/>
  </r>
  <r>
    <s v="Boiler Room"/>
    <s v="R"/>
    <s v="Crime"/>
    <x v="8"/>
    <s v="February 18, 2000 (United States)"/>
    <n v="7"/>
    <n v="51000"/>
    <s v="Ben Younger"/>
    <s v="Ben Younger"/>
    <s v="Giovanni Ribisi"/>
    <s v="United States"/>
    <n v="7000000"/>
    <n v="28780255"/>
    <s v="New Line Cinema"/>
    <n v="120"/>
  </r>
  <r>
    <s v="Border"/>
    <s v="R"/>
    <s v="Crime"/>
    <x v="26"/>
    <s v="October 26, 2018 (United States)"/>
    <n v="7"/>
    <n v="26000"/>
    <s v="Ali Abbasi"/>
    <s v="John Ajvide Lindqvist"/>
    <s v="Eva Melander"/>
    <s v="Sweden"/>
    <m/>
    <n v="2177678"/>
    <s v="Meta Film Stockholm"/>
    <n v="110"/>
  </r>
  <r>
    <s v="Bottle Rocket"/>
    <s v="R"/>
    <s v="Comedy"/>
    <x v="10"/>
    <s v="February 21, 1996 (United States)"/>
    <n v="7"/>
    <n v="72000"/>
    <s v="Wes Anderson"/>
    <s v="Owen Wilson"/>
    <s v="Luke Wilson"/>
    <s v="United States"/>
    <n v="7000000"/>
    <n v="560069"/>
    <s v="Columbia Pictures"/>
    <n v="91"/>
  </r>
  <r>
    <s v="Breach"/>
    <s v="PG-13"/>
    <s v="Biography"/>
    <x v="6"/>
    <s v="February 16, 2007 (United States)"/>
    <n v="7"/>
    <n v="58000"/>
    <s v="Billy Ray"/>
    <s v="Adam Mazer"/>
    <s v="Chris Cooper"/>
    <s v="United States"/>
    <m/>
    <n v="40953935"/>
    <s v="Universal Pictures"/>
    <n v="110"/>
  </r>
  <r>
    <s v="Brotherhood of the Wolf"/>
    <s v="R"/>
    <s v="Action"/>
    <x v="7"/>
    <s v="January 25, 2002 (United States)"/>
    <n v="7"/>
    <n v="64000"/>
    <s v="Christophe Gans"/>
    <s v="StÃ©phane Cabel"/>
    <s v="Samuel Le Bihan"/>
    <s v="France"/>
    <n v="29000000"/>
    <n v="70752904"/>
    <s v="Metropolitan Filmexport"/>
    <n v="142"/>
  </r>
  <r>
    <s v="Bubba Ho-Tep"/>
    <s v="R"/>
    <s v="Comedy"/>
    <x v="23"/>
    <s v="October 10, 2003 (United States)"/>
    <n v="7"/>
    <n v="47000"/>
    <s v="Don Coscarelli"/>
    <s v="Joe R. Lansdale"/>
    <s v="Bruce Campbell"/>
    <s v="United States"/>
    <n v="1000000"/>
    <n v="1239183"/>
    <s v="Silver Sphere Corporation"/>
    <n v="92"/>
  </r>
  <r>
    <s v="Buried"/>
    <s v="R"/>
    <s v="Drama"/>
    <x v="29"/>
    <s v="October 15, 2010 (United States)"/>
    <n v="7"/>
    <n v="153000"/>
    <s v="Rodrigo CortÃ©s"/>
    <s v="Chris Sparling"/>
    <s v="Ryan Reynolds"/>
    <s v="Spain"/>
    <n v="3000000"/>
    <n v="19439764"/>
    <s v="Audiovisual Aval SGR"/>
    <n v="95"/>
  </r>
  <r>
    <s v="Burn After Reading"/>
    <s v="R"/>
    <s v="Comedy"/>
    <x v="0"/>
    <s v="September 12, 2008 (United States)"/>
    <n v="7"/>
    <n v="317000"/>
    <s v="Ethan Coen"/>
    <s v="Joel Coen"/>
    <s v="Brad Pitt"/>
    <s v="United States"/>
    <n v="37000000"/>
    <n v="163728902"/>
    <s v="Focus Features"/>
    <n v="96"/>
  </r>
  <r>
    <s v="Cadillac Records"/>
    <s v="R"/>
    <s v="Biography"/>
    <x v="0"/>
    <s v="December 5, 2008 (United States)"/>
    <n v="7"/>
    <n v="21000"/>
    <s v="Darnell Martin"/>
    <s v="Darnell Martin"/>
    <s v="Adrien Brody"/>
    <s v="United States"/>
    <n v="12000000"/>
    <n v="8883644"/>
    <s v="LightWave Entertainment"/>
    <n v="109"/>
  </r>
  <r>
    <s v="Charlie Bartlett"/>
    <s v="R"/>
    <s v="Comedy"/>
    <x v="6"/>
    <s v="February 22, 2008 (United States)"/>
    <n v="7"/>
    <n v="64000"/>
    <s v="Jon Poll"/>
    <s v="Gustin Nash"/>
    <s v="Anton Yelchin"/>
    <s v="United States"/>
    <n v="12000000"/>
    <n v="5254986"/>
    <s v="Metro-Goldwyn-Mayer (MGM)"/>
    <n v="97"/>
  </r>
  <r>
    <s v="Charlie Wilson's War"/>
    <s v="R"/>
    <s v="Biography"/>
    <x v="6"/>
    <s v="December 21, 2007 (United States)"/>
    <n v="7"/>
    <n v="113000"/>
    <s v="Mike Nichols"/>
    <s v="Aaron Sorkin"/>
    <s v="Tom Hanks"/>
    <s v="United States"/>
    <n v="75000000"/>
    <n v="119483446"/>
    <s v="Universal Pictures"/>
    <n v="102"/>
  </r>
  <r>
    <s v="Chicken Run"/>
    <s v="G"/>
    <s v="Animation"/>
    <x v="8"/>
    <s v="June 23, 2000 (United States)"/>
    <n v="7"/>
    <n v="181000"/>
    <s v="Peter Lord"/>
    <s v="Peter Lord"/>
    <s v="Mel Gibson"/>
    <s v="United States"/>
    <n v="45000000"/>
    <n v="224834564"/>
    <s v="Aardman Animations"/>
    <n v="84"/>
  </r>
  <r>
    <s v="Chocolate"/>
    <s v="R"/>
    <s v="Action"/>
    <x v="0"/>
    <s v="February 6, 2008 (Thailand)"/>
    <n v="7"/>
    <n v="18000"/>
    <s v="Prachya Pinkaew"/>
    <s v="Napalee"/>
    <s v="JeeJa Yanin"/>
    <s v="Thailand"/>
    <m/>
    <n v="3179014"/>
    <s v="Sahamongkol Film International"/>
    <n v="110"/>
  </r>
  <r>
    <s v="Chronicle"/>
    <s v="PG-13"/>
    <s v="Adventure"/>
    <x v="36"/>
    <s v="February 3, 2012 (United States)"/>
    <n v="7"/>
    <n v="243000"/>
    <s v="Josh Trank"/>
    <s v="Max Landis"/>
    <s v="Dane DeHaan"/>
    <s v="United States"/>
    <n v="12000000"/>
    <n v="126636097"/>
    <s v="Twentieth Century Fox"/>
    <n v="84"/>
  </r>
  <r>
    <s v="Citizen Ruth"/>
    <s v="R"/>
    <s v="Comedy"/>
    <x v="10"/>
    <s v="December 13, 1996 (United States)"/>
    <n v="7"/>
    <n v="7500"/>
    <s v="Alexander Payne"/>
    <s v="Alexander Payne"/>
    <s v="Laura Dern"/>
    <s v="United States"/>
    <n v="3000000"/>
    <n v="285112"/>
    <s v="Independent Pictures (II)"/>
    <n v="106"/>
  </r>
  <r>
    <s v="City of Women"/>
    <s v="R"/>
    <s v="Comedy"/>
    <x v="37"/>
    <s v="April 8, 1981 (United States)"/>
    <n v="7"/>
    <n v="6700"/>
    <s v="Federico Fellini"/>
    <s v="Federico Fellini"/>
    <s v="Marcello Mastroianni"/>
    <s v="Italy"/>
    <m/>
    <n v="12516"/>
    <s v="Opera Film Produzione"/>
    <n v="139"/>
  </r>
  <r>
    <s v="Climax"/>
    <s v="R"/>
    <s v="Drama"/>
    <x v="26"/>
    <s v="September 19, 2018 (France)"/>
    <n v="7"/>
    <n v="57000"/>
    <s v="Gaspar NoÃ©"/>
    <s v="Gaspar NoÃ©"/>
    <s v="Sofia Boutella"/>
    <s v="France"/>
    <m/>
    <n v="2027391"/>
    <s v="Rectangle Productions"/>
    <n v="97"/>
  </r>
  <r>
    <s v="Cloverfield"/>
    <s v="PG-13"/>
    <s v="Action"/>
    <x v="0"/>
    <s v="January 18, 2008 (United States)"/>
    <n v="7"/>
    <n v="379000"/>
    <s v="Matt Reeves"/>
    <s v="Drew Goddard"/>
    <s v="Mike Vogel"/>
    <s v="United States"/>
    <n v="25000000"/>
    <n v="172394180"/>
    <s v="Paramount Pictures"/>
    <n v="85"/>
  </r>
  <r>
    <s v="Confessions of a Dangerous Mind"/>
    <s v="R"/>
    <s v="Biography"/>
    <x v="23"/>
    <s v="January 24, 2003 (United States)"/>
    <n v="7"/>
    <n v="85000"/>
    <s v="George Clooney"/>
    <s v="Chuck Barris"/>
    <s v="Sam Rockwell"/>
    <s v="United States"/>
    <n v="30000000"/>
    <n v="33013805"/>
    <s v="Miramax"/>
    <n v="113"/>
  </r>
  <r>
    <s v="Constantine"/>
    <s v="R"/>
    <s v="Action"/>
    <x v="4"/>
    <s v="February 18, 2005 (United States)"/>
    <n v="7"/>
    <n v="317000"/>
    <s v="Francis Lawrence"/>
    <s v="Jamie Delano"/>
    <s v="Keanu Reeves"/>
    <s v="United States"/>
    <n v="100000000"/>
    <n v="230884728"/>
    <s v="Warner Bros."/>
    <n v="121"/>
  </r>
  <r>
    <s v="Cool Runnings"/>
    <s v="PG"/>
    <s v="Adventure"/>
    <x v="34"/>
    <s v="October 1, 1993 (United States)"/>
    <n v="7"/>
    <n v="96000"/>
    <s v="Jon Turteltaub"/>
    <s v="Lynn Siefert"/>
    <s v="John Candy"/>
    <s v="United States"/>
    <n v="14000000"/>
    <n v="154856263"/>
    <s v="Walt Disney Pictures"/>
    <n v="98"/>
  </r>
  <r>
    <s v="Courageous"/>
    <s v="PG-13"/>
    <s v="Drama"/>
    <x v="24"/>
    <s v="September 30, 2011 (United States)"/>
    <n v="7"/>
    <n v="20000"/>
    <s v="Alex Kendrick"/>
    <s v="Alex Kendrick"/>
    <s v="Alex Kendrick"/>
    <s v="United States"/>
    <n v="2000000"/>
    <n v="35185884"/>
    <s v="TriStar Pictures"/>
    <n v="129"/>
  </r>
  <r>
    <s v="Crooklyn"/>
    <s v="PG-13"/>
    <s v="Comedy"/>
    <x v="13"/>
    <s v="May 13, 1994 (United States)"/>
    <n v="7"/>
    <n v="9700"/>
    <s v="Spike Lee"/>
    <s v="Joie Lee"/>
    <s v="Alfre Woodard"/>
    <s v="United States"/>
    <n v="14000000"/>
    <n v="13642861"/>
    <s v="Universal Pictures"/>
    <n v="115"/>
  </r>
  <r>
    <s v="Cross Creek"/>
    <s v="PG"/>
    <s v="Biography"/>
    <x v="19"/>
    <s v="October 27, 1983 (Netherlands)"/>
    <n v="7"/>
    <n v="1700"/>
    <s v="Martin Ritt"/>
    <s v="Marjorie Kinnan Rawlings"/>
    <s v="Mary Steenburgen"/>
    <s v="United States"/>
    <m/>
    <m/>
    <s v="Thorn EMI Screen Entertainment"/>
    <n v="127"/>
  </r>
  <r>
    <s v="Curse of the Golden Flower"/>
    <s v="R"/>
    <s v="Action"/>
    <x v="15"/>
    <s v="January 12, 2007 (United States)"/>
    <n v="7"/>
    <n v="43000"/>
    <s v="Yimou Zhang"/>
    <s v="Zhihong Bian"/>
    <s v="Chow Yun-Fat"/>
    <s v="Hong Kong"/>
    <n v="45000000"/>
    <n v="78568977"/>
    <s v="Film Partner International"/>
    <n v="114"/>
  </r>
  <r>
    <s v="Danny Collins"/>
    <s v="R"/>
    <s v="Biography"/>
    <x v="39"/>
    <s v="April 10, 2015 (United States)"/>
    <n v="7"/>
    <n v="30000"/>
    <s v="Dan Fogelman"/>
    <s v="Dan Fogelman"/>
    <s v="Al Pacino"/>
    <s v="United States"/>
    <n v="10000000"/>
    <n v="10835752"/>
    <s v="Big Indie Pictures"/>
    <n v="106"/>
  </r>
  <r>
    <s v="Deathtrap"/>
    <s v="PG"/>
    <s v="Comedy"/>
    <x v="31"/>
    <s v="March 19, 1982 (United States)"/>
    <n v="7"/>
    <n v="13000"/>
    <s v="Sidney Lumet"/>
    <s v="Ira Levin"/>
    <s v="Michael Caine"/>
    <s v="United States"/>
    <m/>
    <n v="19282134"/>
    <s v="Warner Bros."/>
    <n v="116"/>
  </r>
  <r>
    <s v="Deja Vu"/>
    <s v="PG-13"/>
    <s v="Action"/>
    <x v="15"/>
    <s v="November 22, 2006 (United States)"/>
    <n v="7"/>
    <n v="298000"/>
    <s v="Tony Scott"/>
    <s v="Bill Marsilii"/>
    <s v="Denzel Washington"/>
    <s v="United States"/>
    <n v="75000000"/>
    <n v="180557550"/>
    <s v="Touchstone Pictures"/>
    <n v="126"/>
  </r>
  <r>
    <s v="Demolition"/>
    <s v="R"/>
    <s v="Comedy"/>
    <x v="39"/>
    <s v="April 8, 2016 (United States)"/>
    <n v="7"/>
    <n v="93000"/>
    <s v="Jean-Marc VallÃ©e"/>
    <s v="Bryan Sipe"/>
    <s v="Jake Gyllenhaal"/>
    <s v="United States"/>
    <n v="10000000"/>
    <n v="4366460"/>
    <s v="Black Label Media"/>
    <n v="101"/>
  </r>
  <r>
    <s v="Den of Thieves"/>
    <s v="R"/>
    <s v="Action"/>
    <x v="26"/>
    <s v="January 19, 2018 (United States)"/>
    <n v="7"/>
    <n v="99000"/>
    <s v="Christian Gudegast"/>
    <s v="Christian Gudegast"/>
    <s v="Gerard Butler"/>
    <s v="United States"/>
    <n v="30000000"/>
    <n v="80509622"/>
    <s v="STX Films"/>
    <n v="140"/>
  </r>
  <r>
    <s v="Desert Hearts"/>
    <s v="R"/>
    <s v="Drama"/>
    <x v="38"/>
    <s v="March 7, 1986 (United States)"/>
    <n v="7"/>
    <n v="5500"/>
    <s v="Donna Deitch"/>
    <s v="Jane Rule"/>
    <s v="Helen Shaver"/>
    <s v="United States"/>
    <n v="1250000"/>
    <n v="2492088"/>
    <s v="Desert Hearts Productions"/>
    <n v="91"/>
  </r>
  <r>
    <s v="Diggstown"/>
    <s v="R"/>
    <s v="Drama"/>
    <x v="35"/>
    <s v="August 14, 1992 (United States)"/>
    <n v="7"/>
    <n v="7000"/>
    <s v="Michael Ritchie"/>
    <s v="Leonard Wise"/>
    <s v="James Woods"/>
    <s v="United States"/>
    <n v="17000000"/>
    <n v="4836637"/>
    <s v="Metro-Goldwyn-Mayer (MGM)"/>
    <n v="98"/>
  </r>
  <r>
    <s v="Dirty Dancing"/>
    <s v="PG-13"/>
    <s v="Drama"/>
    <x v="3"/>
    <s v="August 21, 1987 (United States)"/>
    <n v="7"/>
    <n v="211000"/>
    <s v="Emile Ardolino"/>
    <s v="Eleanor Bergstein"/>
    <s v="Patrick Swayze"/>
    <s v="United States"/>
    <n v="6000000"/>
    <n v="214577242"/>
    <s v="Great American Films Limited Partnership"/>
    <n v="100"/>
  </r>
  <r>
    <s v="Dragon"/>
    <s v="PG-13"/>
    <s v="Action"/>
    <x v="34"/>
    <s v="May 7, 1993 (United States)"/>
    <n v="7"/>
    <n v="29000"/>
    <s v="Rob Cohen"/>
    <s v="Robert Clouse"/>
    <s v="Jason Scott Lee"/>
    <s v="United States"/>
    <n v="14000000"/>
    <n v="63513743"/>
    <s v="Raffaella De Laurentiis Productions"/>
    <n v="120"/>
  </r>
  <r>
    <s v="Easy A"/>
    <s v="PG-13"/>
    <s v="Comedy"/>
    <x v="29"/>
    <s v="September 17, 2010 (United States)"/>
    <n v="7"/>
    <n v="368000"/>
    <s v="Will Gluck"/>
    <s v="Bert V. Royal"/>
    <s v="Emma Stone"/>
    <s v="United States"/>
    <n v="8000000"/>
    <n v="75026327"/>
    <s v="Screen Gems"/>
    <n v="92"/>
  </r>
  <r>
    <s v="Eleni"/>
    <s v="PG"/>
    <s v="Drama"/>
    <x v="38"/>
    <s v="December 21, 1985 (Japan)"/>
    <n v="7"/>
    <n v="1400"/>
    <s v="Peter Yates"/>
    <s v="Nicholas Gage"/>
    <s v="Kate Nelligan"/>
    <s v="United States"/>
    <m/>
    <n v="305102"/>
    <s v="CBS Entertainment Production"/>
    <n v="114"/>
  </r>
  <r>
    <s v="Elf"/>
    <s v="PG"/>
    <s v="Adventure"/>
    <x v="2"/>
    <s v="November 7, 2003 (United States)"/>
    <n v="7"/>
    <n v="235000"/>
    <s v="Jon Favreau"/>
    <s v="David Berenbaum"/>
    <s v="Will Ferrell"/>
    <s v="United States"/>
    <n v="33000000"/>
    <n v="223853736"/>
    <s v="New Line Cinema"/>
    <n v="97"/>
  </r>
  <r>
    <s v="Enchanted"/>
    <s v="PG"/>
    <s v="Comedy"/>
    <x v="6"/>
    <s v="November 21, 2007 (United States)"/>
    <n v="7"/>
    <n v="181000"/>
    <s v="Kevin Lima"/>
    <s v="Bill Kelly"/>
    <s v="Amy Adams"/>
    <s v="United States"/>
    <n v="85000000"/>
    <n v="340487836"/>
    <s v="Walt Disney Pictures"/>
    <n v="107"/>
  </r>
  <r>
    <s v="Enough Said"/>
    <s v="PG-13"/>
    <s v="Comedy"/>
    <x v="33"/>
    <s v="October 11, 2013 (United States)"/>
    <n v="7"/>
    <n v="60000"/>
    <s v="Nicole Holofcener"/>
    <s v="Nicole Holofcener"/>
    <s v="Julia Louis-Dreyfus"/>
    <s v="United States"/>
    <n v="8000000"/>
    <n v="25288872"/>
    <s v="Fox Searchlight Pictures"/>
    <n v="93"/>
  </r>
  <r>
    <s v="Ever After: A Cinderella Story"/>
    <s v="PG-13"/>
    <s v="Comedy"/>
    <x v="17"/>
    <s v="July 31, 1998 (United States)"/>
    <n v="7"/>
    <n v="71000"/>
    <s v="Andy Tennant"/>
    <s v="Susannah Grant"/>
    <s v="Drew Barrymore"/>
    <s v="United States"/>
    <n v="26000000"/>
    <n v="98005666"/>
    <s v="Twentieth Century Fox"/>
    <n v="121"/>
  </r>
  <r>
    <s v="Exit"/>
    <s v="Not Rated"/>
    <s v="Action"/>
    <x v="5"/>
    <s v="July 31, 2019 (South Korea)"/>
    <n v="7"/>
    <n v="4700"/>
    <s v="Sang-Geun Lee"/>
    <s v="Sang-Geun Lee"/>
    <s v="Jo Jung-Suk"/>
    <s v="South Korea"/>
    <m/>
    <n v="69501772"/>
    <s v="Filmmaker R&amp;K"/>
    <n v="103"/>
  </r>
  <r>
    <s v="Experience Preferred... But Not Essential"/>
    <s v="PG"/>
    <s v="Drama"/>
    <x v="31"/>
    <s v="December 22, 1982 (United Kingdom)"/>
    <n v="7"/>
    <n v="240"/>
    <s v="Peter Duffell"/>
    <s v="June Roberts"/>
    <s v="Elizabeth Edmonds"/>
    <s v="United Kingdom"/>
    <m/>
    <m/>
    <s v="Channel Four Film"/>
    <n v="80"/>
  </r>
  <r>
    <s v="Fallen"/>
    <s v="R"/>
    <s v="Action"/>
    <x v="17"/>
    <s v="January 16, 1998 (United States)"/>
    <n v="7"/>
    <n v="78000"/>
    <s v="Gregory Hoblit"/>
    <s v="Nicholas Kazan"/>
    <s v="Denzel Washington"/>
    <s v="United States"/>
    <m/>
    <n v="25232289"/>
    <s v="Turner Pictures (I)"/>
    <n v="124"/>
  </r>
  <r>
    <s v="Fast &amp; Furious 6"/>
    <s v="PG-13"/>
    <s v="Action"/>
    <x v="33"/>
    <s v="May 24, 2013 (United States)"/>
    <n v="7"/>
    <n v="377000"/>
    <s v="Justin Lin"/>
    <s v="Chris Morgan"/>
    <s v="Vin Diesel"/>
    <s v="United States"/>
    <n v="160000000"/>
    <n v="788680968"/>
    <s v="Universal Pictures"/>
    <n v="130"/>
  </r>
  <r>
    <s v="Find Me Guilty"/>
    <s v="R"/>
    <s v="Biography"/>
    <x v="15"/>
    <s v="March 17, 2006 (United States)"/>
    <n v="7"/>
    <n v="33000"/>
    <s v="Sidney Lumet"/>
    <s v="Sidney Lumet"/>
    <s v="Vin Diesel"/>
    <s v="Germany"/>
    <n v="13000000"/>
    <n v="2636637"/>
    <s v="Yari Film Group Releasing"/>
    <n v="125"/>
  </r>
  <r>
    <s v="Foxcatcher"/>
    <s v="R"/>
    <s v="Biography"/>
    <x v="20"/>
    <s v="January 16, 2015 (United States)"/>
    <n v="7"/>
    <n v="137000"/>
    <s v="Bennett Miller"/>
    <s v="E. Max Frye"/>
    <s v="Steve Carell"/>
    <s v="United States"/>
    <n v="24000000"/>
    <n v="19206513"/>
    <s v="Annapurna Pictures"/>
    <n v="134"/>
  </r>
  <r>
    <s v="Frank"/>
    <s v="R"/>
    <s v="Comedy"/>
    <x v="20"/>
    <s v="September 5, 2014 (United States)"/>
    <n v="7"/>
    <n v="76000"/>
    <s v="Lenny Abrahamson"/>
    <s v="Jon Ronson"/>
    <s v="Michael Fassbender"/>
    <s v="United Kingdom"/>
    <m/>
    <n v="1897363"/>
    <s v="Element Pictures"/>
    <n v="95"/>
  </r>
  <r>
    <s v="Gomorrah"/>
    <s v="Not Rated"/>
    <s v="Crime"/>
    <x v="0"/>
    <s v="April 10, 2009 (United States)"/>
    <n v="7"/>
    <n v="47000"/>
    <s v="Matteo Garrone"/>
    <s v="Roberto Saviano"/>
    <s v="Gianfelice Imparato"/>
    <s v="Italy"/>
    <m/>
    <n v="34861529"/>
    <s v="Fandango"/>
    <n v="137"/>
  </r>
  <r>
    <s v="Gook"/>
    <s v="Unrated"/>
    <s v="Drama"/>
    <x v="27"/>
    <s v="January 19, 2018 (Sweden)"/>
    <n v="7"/>
    <n v="2300"/>
    <s v="Justin Chon"/>
    <s v="Justin Chon"/>
    <s v="Simone Baker"/>
    <s v="United States"/>
    <m/>
    <n v="251541"/>
    <s v="Datari Turner Productions"/>
    <n v="94"/>
  </r>
  <r>
    <s v="Gorillas in the Mist"/>
    <s v="PG-13"/>
    <s v="Biography"/>
    <x v="28"/>
    <s v="October 7, 1988 (United States)"/>
    <n v="7"/>
    <n v="25000"/>
    <s v="Michael Apted"/>
    <s v="Harold T.P. Hayes"/>
    <s v="Sigourney Weaver"/>
    <s v="United States"/>
    <n v="22000000"/>
    <n v="61149479"/>
    <s v="Universal Pictures"/>
    <n v="129"/>
  </r>
  <r>
    <s v="Gozu"/>
    <s v="R"/>
    <s v="Crime"/>
    <x v="2"/>
    <s v="July 14, 2004 (France)"/>
    <n v="7"/>
    <n v="11000"/>
    <s v="Takashi Miike"/>
    <s v="Sakichi Sato"/>
    <s v="YÃ»ta Sone"/>
    <s v="Japan"/>
    <m/>
    <n v="58202"/>
    <s v="Rakueisha"/>
    <n v="129"/>
  </r>
  <r>
    <s v="Grandma's Boy"/>
    <s v="R"/>
    <s v="Comedy"/>
    <x v="15"/>
    <s v="January 6, 2006 (United States)"/>
    <n v="7"/>
    <n v="79000"/>
    <s v="Nicholaus Goossen"/>
    <s v="Barry Wernick"/>
    <s v="Allen Covert"/>
    <s v="United States"/>
    <m/>
    <n v="6566277"/>
    <s v="Twentieth Century Fox"/>
    <n v="94"/>
  </r>
  <r>
    <s v="Green Room"/>
    <s v="R"/>
    <s v="Horror"/>
    <x v="39"/>
    <s v="May 13, 2016 (United States)"/>
    <n v="7"/>
    <n v="112000"/>
    <s v="Jeremy Saulnier"/>
    <s v="Jeremy Saulnier"/>
    <s v="Anton Yelchin"/>
    <s v="United States"/>
    <n v="5000000"/>
    <n v="3769214"/>
    <s v="Broad Green Pictures"/>
    <n v="95"/>
  </r>
  <r>
    <s v="Grumpy Old Men"/>
    <s v="PG-13"/>
    <s v="Comedy"/>
    <x v="34"/>
    <s v="December 25, 1993 (United States)"/>
    <n v="7"/>
    <n v="45000"/>
    <s v="Donald Petrie"/>
    <s v="Mark Steven Johnson"/>
    <s v="Jack Lemmon"/>
    <s v="United States"/>
    <m/>
    <n v="70172621"/>
    <s v="John Davis"/>
    <n v="103"/>
  </r>
  <r>
    <s v="Hairspray"/>
    <s v="PG"/>
    <s v="Comedy"/>
    <x v="28"/>
    <s v="February 26, 1988 (United States)"/>
    <n v="7"/>
    <n v="20000"/>
    <s v="John Waters"/>
    <s v="John Waters"/>
    <s v="Sonny Bono"/>
    <s v="United States"/>
    <n v="2000000"/>
    <n v="6673032"/>
    <s v="New Line Cinema"/>
    <n v="92"/>
  </r>
  <r>
    <s v="Happy Gilmore"/>
    <s v="PG-13"/>
    <s v="Comedy"/>
    <x v="10"/>
    <s v="February 16, 1996 (United States)"/>
    <n v="7"/>
    <n v="205000"/>
    <s v="Dennis Dugan"/>
    <s v="Tim Herlihy"/>
    <s v="Adam Sandler"/>
    <s v="United States"/>
    <n v="12000000"/>
    <n v="41205099"/>
    <s v="Universal Pictures"/>
    <n v="92"/>
  </r>
  <r>
    <s v="Happy-Go-Lucky"/>
    <s v="R"/>
    <s v="Comedy"/>
    <x v="0"/>
    <s v="November 21, 2008 (United States)"/>
    <n v="7"/>
    <n v="38000"/>
    <s v="Mike Leigh"/>
    <s v="Mike Leigh"/>
    <s v="Sally Hawkins"/>
    <s v="United Kingdom"/>
    <m/>
    <n v="18696602"/>
    <s v="Film4"/>
    <n v="118"/>
  </r>
  <r>
    <s v="Harold &amp; Kumar Go to White Castle"/>
    <s v="R"/>
    <s v="Adventure"/>
    <x v="1"/>
    <s v="July 30, 2004 (United States)"/>
    <n v="7"/>
    <n v="185000"/>
    <s v="Danny Leiner"/>
    <s v="Jon Hurwitz"/>
    <s v="John Cho"/>
    <s v="United States"/>
    <n v="9000000"/>
    <n v="23936908"/>
    <s v="Endgame Entertainment"/>
    <n v="88"/>
  </r>
  <r>
    <s v="Hear My Song"/>
    <s v="R"/>
    <s v="Comedy"/>
    <x v="16"/>
    <s v="February 1992 (United States)"/>
    <n v="7"/>
    <n v="1600"/>
    <s v="Peter Chelsom"/>
    <s v="Peter Chelsom"/>
    <s v="Ned Beatty"/>
    <s v="Ireland"/>
    <m/>
    <n v="4313473"/>
    <s v="British Screen Productions"/>
    <n v="104"/>
  </r>
  <r>
    <s v="Heart and Souls"/>
    <s v="PG-13"/>
    <s v="Comedy"/>
    <x v="34"/>
    <s v="August 13, 1993 (United States)"/>
    <n v="7"/>
    <n v="17000"/>
    <s v="Ron Underwood"/>
    <s v="Gregory Hansen"/>
    <s v="Robert Downey Jr."/>
    <s v="United States"/>
    <n v="25000000"/>
    <n v="16589540"/>
    <s v="Universal Pictures"/>
    <n v="104"/>
  </r>
  <r>
    <s v="Heaven"/>
    <s v="R"/>
    <s v="Crime"/>
    <x v="23"/>
    <s v="February 21, 2002 (Germany)"/>
    <n v="7"/>
    <n v="24000"/>
    <s v="Tom Tykwer"/>
    <s v="Krzysztof Kieslowski"/>
    <s v="Cate Blanchett"/>
    <s v="United Kingdom"/>
    <n v="11000000"/>
    <n v="4247089"/>
    <s v="Miramax"/>
    <n v="97"/>
  </r>
  <r>
    <s v="Heaven and Earth"/>
    <s v="PG-13"/>
    <s v="Action"/>
    <x v="32"/>
    <s v="February 8, 1991 (United States)"/>
    <n v="7"/>
    <n v="958"/>
    <s v="Haruki Kadokawa"/>
    <s v="Haruki Kadokawa"/>
    <s v="Takaaki Enoki"/>
    <s v="Japan"/>
    <n v="42000000"/>
    <m/>
    <s v="Haruki Kadokawa Films"/>
    <n v="125"/>
  </r>
  <r>
    <s v="Hector and the Search for Happiness"/>
    <s v="R"/>
    <s v="Adventure"/>
    <x v="20"/>
    <s v="August 14, 2014 (Germany)"/>
    <n v="7"/>
    <n v="46000"/>
    <s v="Peter Chelsom"/>
    <s v="Maria von Heland"/>
    <s v="Simon Pegg"/>
    <s v="Germany"/>
    <m/>
    <n v="6337728"/>
    <s v="Egoli Tossell Pictures"/>
    <n v="114"/>
  </r>
  <r>
    <s v="Hellboy II: the Golden Army"/>
    <s v="PG-13"/>
    <s v="Action"/>
    <x v="0"/>
    <s v="July 11, 2008 (United States)"/>
    <n v="7"/>
    <n v="260000"/>
    <s v="Guillermo del Toro"/>
    <s v="Guillermo del Toro"/>
    <s v="Ron Perlman"/>
    <s v="United States"/>
    <n v="85000000"/>
    <n v="168319243"/>
    <s v="Universal Pictures"/>
    <n v="120"/>
  </r>
  <r>
    <s v="Hellraiser"/>
    <s v="R"/>
    <s v="Horror"/>
    <x v="3"/>
    <s v="September 18, 1987 (United States)"/>
    <n v="7"/>
    <n v="108000"/>
    <s v="Clive Barker"/>
    <s v="Clive Barker"/>
    <s v="Andrew Robinson"/>
    <s v="United Kingdom"/>
    <m/>
    <n v="14575193"/>
    <s v="New World Pictures"/>
    <n v="94"/>
  </r>
  <r>
    <s v="Henry: Portrait of a Serial Killer"/>
    <s v="Unrated"/>
    <s v="Biography"/>
    <x v="25"/>
    <s v="September 7, 1990 (United States)"/>
    <n v="7"/>
    <n v="33000"/>
    <s v="John McNaughton"/>
    <s v="Richard Fire"/>
    <s v="Michael Rooker"/>
    <s v="United States"/>
    <n v="111000"/>
    <n v="609939"/>
    <s v="Maljack Productions"/>
    <n v="83"/>
  </r>
  <r>
    <s v="Hesher"/>
    <s v="R"/>
    <s v="Drama"/>
    <x v="29"/>
    <s v="June 25, 2011 (Japan)"/>
    <n v="7"/>
    <n v="51000"/>
    <s v="Spencer Susser"/>
    <s v="Spencer Susser"/>
    <s v="Joseph Gordon-Levitt"/>
    <s v="United States"/>
    <n v="7000000"/>
    <n v="449702"/>
    <s v="The Last Picture Company"/>
    <n v="106"/>
  </r>
  <r>
    <s v="Holes"/>
    <s v="PG"/>
    <s v="Adventure"/>
    <x v="2"/>
    <s v="April 18, 2003 (United States)"/>
    <n v="7"/>
    <n v="81000"/>
    <s v="Andrew Davis"/>
    <s v="Louis Sachar"/>
    <s v="Shia LaBeouf"/>
    <s v="United States"/>
    <n v="20000000"/>
    <n v="71406573"/>
    <s v="Walt Disney Pictures"/>
    <n v="117"/>
  </r>
  <r>
    <s v="Hollywood Shuffle"/>
    <s v="R"/>
    <s v="Comedy"/>
    <x v="3"/>
    <s v="March 20, 1987 (United States)"/>
    <n v="7"/>
    <n v="5200"/>
    <s v="Robert Townsend"/>
    <s v="Dom Irrera"/>
    <s v="Robert Townsend"/>
    <s v="United States"/>
    <n v="100000"/>
    <n v="5228617"/>
    <s v="Conquering Unicorn"/>
    <n v="78"/>
  </r>
  <r>
    <s v="Homicide"/>
    <s v="R"/>
    <s v="Crime"/>
    <x v="16"/>
    <s v="August 28, 1991 (France)"/>
    <n v="7"/>
    <n v="6500"/>
    <s v="David Mamet"/>
    <s v="David Mamet"/>
    <s v="Joe Mantegna"/>
    <s v="United States"/>
    <m/>
    <n v="2971661"/>
    <s v="Pressman Film"/>
    <n v="102"/>
  </r>
  <r>
    <s v="I Am Love"/>
    <s v="R"/>
    <s v="Drama"/>
    <x v="9"/>
    <s v="July 23, 2010 (United States)"/>
    <n v="7"/>
    <n v="21000"/>
    <s v="Luca Guadagnino"/>
    <s v="Barbara Alberti"/>
    <s v="Tilda Swinton"/>
    <s v="Italy"/>
    <m/>
    <n v="12014663"/>
    <s v="First Sun"/>
    <n v="120"/>
  </r>
  <r>
    <s v="I Love You, Man"/>
    <s v="R"/>
    <s v="Comedy"/>
    <x v="9"/>
    <s v="March 20, 2009 (United States)"/>
    <n v="7"/>
    <n v="197000"/>
    <s v="John Hamburg"/>
    <s v="John Hamburg"/>
    <s v="Paul Rudd"/>
    <s v="United States"/>
    <n v="40000000"/>
    <n v="91980359"/>
    <s v="Dreamworks Pictures"/>
    <n v="105"/>
  </r>
  <r>
    <s v="Ichi the Killer"/>
    <m/>
    <s v="Action"/>
    <x v="7"/>
    <s v="December 22, 2001 (Japan)"/>
    <n v="7"/>
    <n v="53000"/>
    <s v="Takashi Miike"/>
    <s v="Sakichi Sato"/>
    <s v="Tadanobu Asano"/>
    <s v="Japan"/>
    <n v="1400000"/>
    <n v="80631"/>
    <s v="Omega Project"/>
    <n v="129"/>
  </r>
  <r>
    <s v="Independence Day"/>
    <s v="PG-13"/>
    <s v="Action"/>
    <x v="10"/>
    <s v="July 3, 1996 (United States)"/>
    <n v="7"/>
    <n v="543000"/>
    <s v="Roland Emmerich"/>
    <s v="Dean Devlin"/>
    <s v="Will Smith"/>
    <s v="United States"/>
    <n v="75000000"/>
    <n v="817400891"/>
    <s v="Twentieth Century Fox"/>
    <n v="145"/>
  </r>
  <r>
    <s v="Intervista"/>
    <m/>
    <s v="Comedy"/>
    <x v="3"/>
    <s v="November 6, 1992 (United States)"/>
    <n v="7"/>
    <n v="2500"/>
    <s v="Federico Fellini"/>
    <s v="Federico Fellini"/>
    <s v="Sergio Rubini"/>
    <s v="Italy"/>
    <m/>
    <n v="138608"/>
    <s v="Aljosha"/>
    <n v="105"/>
  </r>
  <r>
    <s v="Into the West"/>
    <s v="PG"/>
    <s v="Adventure"/>
    <x v="35"/>
    <s v="September 17, 1993 (United States)"/>
    <n v="7"/>
    <n v="2800"/>
    <s v="Mike Newell"/>
    <s v="Jim Sheridan"/>
    <s v="Gabriel Byrne"/>
    <s v="Ireland"/>
    <m/>
    <n v="4790801"/>
    <s v="Channel Four Films"/>
    <n v="97"/>
  </r>
  <r>
    <s v="Ip Man 4: The Finale"/>
    <s v="Not Rated"/>
    <s v="Action"/>
    <x v="5"/>
    <s v="December 20, 2019 (China)"/>
    <n v="7"/>
    <n v="27000"/>
    <s v="Wilson Yip"/>
    <s v="Edmond Wong"/>
    <s v="Donnie Yen"/>
    <s v="Hong Kong"/>
    <n v="52000000"/>
    <n v="176345966"/>
    <s v="Golden Harvest Company"/>
    <n v="107"/>
  </r>
  <r>
    <s v="Iris"/>
    <s v="R"/>
    <s v="Biography"/>
    <x v="7"/>
    <s v="March 29, 2002 (United States)"/>
    <n v="7"/>
    <n v="18000"/>
    <s v="Richard Eyre"/>
    <s v="John Bayley"/>
    <s v="Judi Dench"/>
    <s v="United Kingdom"/>
    <n v="5500000"/>
    <n v="16153953"/>
    <s v="British Broadcasting Corporation (BBC)"/>
    <n v="91"/>
  </r>
  <r>
    <s v="Iron Man 2"/>
    <s v="PG-13"/>
    <s v="Action"/>
    <x v="29"/>
    <s v="May 7, 2010 (United States)"/>
    <n v="7"/>
    <n v="746000"/>
    <s v="Jon Favreau"/>
    <s v="Justin Theroux"/>
    <s v="Robert Downey Jr."/>
    <s v="United States"/>
    <n v="200000000"/>
    <n v="623933331"/>
    <s v="Paramount Pictures"/>
    <n v="124"/>
  </r>
  <r>
    <s v="Jack Reacher"/>
    <s v="PG-13"/>
    <s v="Action"/>
    <x v="36"/>
    <s v="December 21, 2012 (United States)"/>
    <n v="7"/>
    <n v="317000"/>
    <s v="Christopher McQuarrie"/>
    <s v="Lee Child"/>
    <s v="Tom Cruise"/>
    <s v="United States"/>
    <n v="60000000"/>
    <n v="218340595"/>
    <s v="Paramount Pictures"/>
    <n v="130"/>
  </r>
  <r>
    <s v="Jarhead"/>
    <s v="R"/>
    <s v="Action"/>
    <x v="4"/>
    <s v="November 4, 2005 (United States)"/>
    <n v="7"/>
    <n v="179000"/>
    <s v="Sam Mendes"/>
    <s v="William Broyles Jr."/>
    <s v="Jake Gyllenhaal"/>
    <s v="United States"/>
    <n v="72000000"/>
    <n v="97076152"/>
    <s v="Universal Pictures"/>
    <n v="125"/>
  </r>
  <r>
    <s v="Julie &amp; Julia"/>
    <s v="PG-13"/>
    <s v="Biography"/>
    <x v="9"/>
    <s v="August 7, 2009 (United States)"/>
    <n v="7"/>
    <n v="111000"/>
    <s v="Nora Ephron"/>
    <s v="Nora Ephron"/>
    <s v="Amy Adams"/>
    <s v="United States"/>
    <n v="40000000"/>
    <n v="129540522"/>
    <s v="Columbia Pictures"/>
    <n v="123"/>
  </r>
  <r>
    <s v="Jumanji"/>
    <s v="PG"/>
    <s v="Adventure"/>
    <x v="40"/>
    <s v="December 15, 1995 (United States)"/>
    <n v="7"/>
    <n v="318000"/>
    <s v="Joe Johnston"/>
    <s v="Jonathan Hensleigh"/>
    <s v="Robin Williams"/>
    <s v="United States"/>
    <n v="65000000"/>
    <n v="262821940"/>
    <s v="TriStar Pictures"/>
    <n v="104"/>
  </r>
  <r>
    <s v="Jurassic World"/>
    <s v="PG-13"/>
    <s v="Action"/>
    <x v="39"/>
    <s v="June 12, 2015 (United States)"/>
    <n v="7"/>
    <n v="593000"/>
    <s v="Colin Trevorrow"/>
    <s v="Rick Jaffa"/>
    <s v="Chris Pratt"/>
    <s v="United States"/>
    <n v="150000000"/>
    <n v="1670516444"/>
    <s v="Universal Pictures"/>
    <n v="124"/>
  </r>
  <r>
    <s v="King of New York"/>
    <s v="R"/>
    <s v="Crime"/>
    <x v="32"/>
    <s v="January 5, 1991 (United States)"/>
    <n v="7"/>
    <n v="34000"/>
    <s v="Abel Ferrara"/>
    <s v="Nicholas St. John"/>
    <s v="Christopher Walken"/>
    <s v="Italy"/>
    <n v="5300000"/>
    <n v="2554476"/>
    <s v="Reteitalia"/>
    <n v="103"/>
  </r>
  <r>
    <s v="Kundun"/>
    <s v="PG-13"/>
    <s v="Biography"/>
    <x v="14"/>
    <s v="January 16, 1998 (United States)"/>
    <n v="7"/>
    <n v="27000"/>
    <s v="Martin Scorsese"/>
    <s v="Melissa Mathison"/>
    <s v="Tenzin Thuthob Tsarong"/>
    <s v="United States"/>
    <n v="28000000"/>
    <n v="5684789"/>
    <s v="De Fina-Cappa"/>
    <n v="134"/>
  </r>
  <r>
    <s v="La discrÃ¨te"/>
    <m/>
    <s v="Drama"/>
    <x v="32"/>
    <s v="November 21, 1990 (France)"/>
    <n v="7"/>
    <n v="930"/>
    <s v="Christian Vincent"/>
    <s v="Christian Vincent"/>
    <s v="Fabrice Luchini"/>
    <s v="France"/>
    <m/>
    <m/>
    <s v="France 3 CinÃ©ma"/>
    <n v="94"/>
  </r>
  <r>
    <s v="Ladies in Lavender"/>
    <s v="PG-13"/>
    <s v="Drama"/>
    <x v="1"/>
    <s v="May 27, 2005 (United States)"/>
    <n v="7"/>
    <n v="11000"/>
    <s v="Charles Dance"/>
    <s v="William J. Locke"/>
    <s v="Judi Dench"/>
    <s v="United Kingdom"/>
    <m/>
    <n v="20421130"/>
    <s v="UK Film Council"/>
    <n v="104"/>
  </r>
  <r>
    <s v="Ladyhawke"/>
    <s v="PG-13"/>
    <s v="Adventure"/>
    <x v="38"/>
    <s v="April 12, 1985 (United States)"/>
    <n v="7"/>
    <n v="44000"/>
    <s v="Richard Donner"/>
    <s v="Edward Khmara"/>
    <s v="Matthew Broderick"/>
    <s v="United States"/>
    <n v="20000000"/>
    <n v="18432000"/>
    <s v="Twentieth Century Fox"/>
    <n v="121"/>
  </r>
  <r>
    <s v="Last of the Dogmen"/>
    <s v="PG"/>
    <s v="Adventure"/>
    <x v="40"/>
    <s v="September 8, 1995 (United States)"/>
    <n v="7"/>
    <n v="5000"/>
    <s v="Tab Murphy"/>
    <s v="Tab Murphy"/>
    <s v="Tom Berenger"/>
    <s v="United States"/>
    <m/>
    <n v="7024389"/>
    <s v="Carolco Pictures"/>
    <n v="118"/>
  </r>
  <r>
    <s v="Latter Days"/>
    <s v="R"/>
    <s v="Comedy"/>
    <x v="2"/>
    <s v="July 1, 2004 (Israel)"/>
    <n v="7"/>
    <n v="17000"/>
    <s v="C. Jay Cox"/>
    <s v="C. Jay Cox"/>
    <s v="Wes Ramsey"/>
    <s v="United States"/>
    <n v="850000"/>
    <n v="865028"/>
    <s v="Funny Boy Films"/>
    <n v="107"/>
  </r>
  <r>
    <s v="Liberty Heights"/>
    <s v="R"/>
    <s v="Comedy"/>
    <x v="11"/>
    <s v="December 31, 1999 (United States)"/>
    <n v="7"/>
    <n v="6500"/>
    <s v="Barry Levinson"/>
    <s v="Barry Levinson"/>
    <s v="Adrien Brody"/>
    <s v="United States"/>
    <m/>
    <n v="3736868"/>
    <s v="Baltimore Pictures"/>
    <n v="127"/>
  </r>
  <r>
    <s v="Like Someone in Love"/>
    <s v="Not Rated"/>
    <s v="Drama"/>
    <x v="36"/>
    <s v="September 15, 2012 (Japan)"/>
    <n v="7"/>
    <n v="11000"/>
    <s v="Abbas Kiarostami"/>
    <s v="Abbas Kiarostami"/>
    <s v="Rin Takanashi"/>
    <s v="Japan"/>
    <m/>
    <n v="562878"/>
    <s v="Centre national du cinÃ©ma et de l'image animÃ©e (CNC)"/>
    <n v="109"/>
  </r>
  <r>
    <s v="Little Shop of Horrors"/>
    <s v="PG-13"/>
    <s v="Comedy"/>
    <x v="25"/>
    <s v="December 19, 1986 (United States)"/>
    <n v="7"/>
    <n v="68000"/>
    <s v="Frank Oz"/>
    <s v="Howard Ashman"/>
    <s v="Rick Moranis"/>
    <s v="United States"/>
    <n v="25000000"/>
    <n v="38983045"/>
    <s v="The Geffen Company"/>
    <n v="94"/>
  </r>
  <r>
    <s v="Little Voice"/>
    <s v="R"/>
    <s v="Comedy"/>
    <x v="17"/>
    <s v="December 4, 1998 (United States)"/>
    <n v="7"/>
    <n v="16000"/>
    <s v="Mark Herman"/>
    <s v="Jim Cartwright"/>
    <s v="Brenda Blethyn"/>
    <s v="United Kingdom"/>
    <m/>
    <n v="4611784"/>
    <s v="Miramax"/>
    <n v="97"/>
  </r>
  <r>
    <s v="Logan Lucky"/>
    <s v="PG-13"/>
    <s v="Comedy"/>
    <x v="27"/>
    <s v="August 18, 2017 (United States)"/>
    <n v="7"/>
    <n v="137000"/>
    <s v="Steven Soderbergh"/>
    <s v="Jules Asner"/>
    <s v="Channing Tatum"/>
    <s v="United States"/>
    <n v="29000000"/>
    <n v="48453605"/>
    <s v="Fingerprint Releasing"/>
    <n v="118"/>
  </r>
  <r>
    <s v="Lost in America"/>
    <s v="R"/>
    <s v="Comedy"/>
    <x v="38"/>
    <s v="February 8, 1985 (United States)"/>
    <n v="7"/>
    <n v="8200"/>
    <s v="Albert Brooks"/>
    <s v="Albert Brooks"/>
    <s v="Albert Brooks"/>
    <s v="United States"/>
    <m/>
    <n v="10179000"/>
    <s v="The Geffen Company"/>
    <n v="91"/>
  </r>
  <r>
    <s v="Lovers: A True Story"/>
    <s v="R"/>
    <s v="Action"/>
    <x v="16"/>
    <s v="April 12, 1991 (Spain)"/>
    <n v="7"/>
    <n v="2800"/>
    <s v="Vicente Aranda"/>
    <s v="Ãlvaro del Amo"/>
    <s v="Victoria Abril"/>
    <s v="Spain"/>
    <m/>
    <n v="1407309"/>
    <s v="Pedro Costa Producciones CinematogrÃ¡ficas"/>
    <n v="103"/>
  </r>
  <r>
    <s v="Loving"/>
    <s v="PG-13"/>
    <s v="Biography"/>
    <x v="30"/>
    <s v="November 4, 2016 (United States)"/>
    <n v="7"/>
    <n v="33000"/>
    <s v="Jeff Nichols"/>
    <s v="Jeff Nichols"/>
    <s v="Ruth Negga"/>
    <s v="United Kingdom"/>
    <n v="9000000"/>
    <n v="12957265"/>
    <s v="Raindog Films"/>
    <n v="123"/>
  </r>
  <r>
    <s v="MÃ©nage"/>
    <m/>
    <s v="Comedy"/>
    <x v="25"/>
    <s v="October 1, 1986 (United States)"/>
    <n v="7"/>
    <n v="2700"/>
    <s v="Bertrand Blier"/>
    <s v="Bertrand Blier"/>
    <s v="GÃ©rard Depardieu"/>
    <s v="France"/>
    <m/>
    <n v="925952"/>
    <s v="CinÃ© Valse"/>
    <n v="84"/>
  </r>
  <r>
    <s v="Main Hoon Na"/>
    <s v="Not Rated"/>
    <s v="Action"/>
    <x v="1"/>
    <s v="April 30, 2004 (India)"/>
    <n v="7"/>
    <n v="33000"/>
    <s v="Farah Khan"/>
    <s v="Farah Khan"/>
    <s v="Shah Rukh Khan"/>
    <s v="India"/>
    <m/>
    <n v="10836270"/>
    <s v="Red Chillies Entertainment"/>
    <n v="182"/>
  </r>
  <r>
    <s v="Maleficent"/>
    <s v="PG"/>
    <s v="Action"/>
    <x v="20"/>
    <s v="May 30, 2014 (United States)"/>
    <n v="7"/>
    <n v="353000"/>
    <s v="Robert Stromberg"/>
    <s v="Linda Woolverton"/>
    <s v="Angelina Jolie"/>
    <s v="United States"/>
    <n v="180000000"/>
    <n v="758411779"/>
    <s v="Jolie Pas"/>
    <n v="97"/>
  </r>
  <r>
    <s v="Man of Steel"/>
    <s v="PG-13"/>
    <s v="Action"/>
    <x v="33"/>
    <s v="June 14, 2013 (United States)"/>
    <n v="7"/>
    <n v="721000"/>
    <s v="Zack Snyder"/>
    <s v="David S. Goyer"/>
    <s v="Henry Cavill"/>
    <s v="United States"/>
    <n v="225000000"/>
    <n v="668045518"/>
    <s v="Warner Bros."/>
    <n v="143"/>
  </r>
  <r>
    <s v="Matador"/>
    <s v="NC-17"/>
    <s v="Drama"/>
    <x v="25"/>
    <s v="March 7, 1986 (Spain)"/>
    <n v="7"/>
    <n v="11000"/>
    <s v="Pedro AlmodÃ³var"/>
    <s v="Pedro AlmodÃ³var"/>
    <s v="Assumpta Serna"/>
    <s v="Spain"/>
    <m/>
    <n v="286126"/>
    <s v="CompaÃ±Ã­a Iberoamericana de TV"/>
    <n v="110"/>
  </r>
  <r>
    <s v="Maverick"/>
    <s v="PG"/>
    <s v="Action"/>
    <x v="13"/>
    <s v="May 20, 1994 (United States)"/>
    <n v="7"/>
    <n v="104000"/>
    <s v="Richard Donner"/>
    <s v="Roy Huggins"/>
    <s v="Mel Gibson"/>
    <s v="United States"/>
    <n v="75000000"/>
    <n v="183031272"/>
    <s v="Donner/Shuler-Donner Productions"/>
    <n v="127"/>
  </r>
  <r>
    <s v="Mean Girls"/>
    <s v="PG-13"/>
    <s v="Comedy"/>
    <x v="1"/>
    <s v="April 30, 2004 (United States)"/>
    <n v="7"/>
    <n v="347000"/>
    <s v="Mark Waters"/>
    <s v="Rosalind Wiseman"/>
    <s v="Lindsay Lohan"/>
    <s v="United States"/>
    <n v="17000000"/>
    <n v="130126277"/>
    <s v="Paramount Pictures"/>
    <n v="97"/>
  </r>
  <r>
    <s v="Meet the Parents"/>
    <s v="PG-13"/>
    <s v="Comedy"/>
    <x v="8"/>
    <s v="October 6, 2000 (United States)"/>
    <n v="7"/>
    <n v="317000"/>
    <s v="Jay Roach"/>
    <s v="Greg Glienna"/>
    <s v="Ben Stiller"/>
    <s v="United States"/>
    <n v="55000000"/>
    <n v="330444045"/>
    <s v="Universal Pictures"/>
    <n v="108"/>
  </r>
  <r>
    <s v="Mighty Aphrodite"/>
    <s v="R"/>
    <s v="Comedy"/>
    <x v="40"/>
    <s v="November 10, 1995 (United States)"/>
    <n v="7"/>
    <n v="39000"/>
    <s v="Woody Allen"/>
    <s v="Woody Allen"/>
    <s v="Woody Allen"/>
    <s v="United States"/>
    <n v="15000000"/>
    <n v="6468498"/>
    <s v="Sweetland Films"/>
    <n v="95"/>
  </r>
  <r>
    <s v="Million Dollar Arm"/>
    <s v="PG"/>
    <s v="Biography"/>
    <x v="20"/>
    <s v="May 16, 2014 (United States)"/>
    <n v="7"/>
    <n v="44000"/>
    <s v="Craig Gillespie"/>
    <s v="Tom McCarthy"/>
    <s v="Jon Hamm"/>
    <s v="United States"/>
    <n v="25000000"/>
    <n v="38483455"/>
    <s v="Walt Disney Pictures"/>
    <n v="124"/>
  </r>
  <r>
    <s v="Miracle Mile"/>
    <s v="R"/>
    <s v="Action"/>
    <x v="28"/>
    <s v="May 19, 1989 (United States)"/>
    <n v="7"/>
    <n v="9800"/>
    <s v="Steve De Jarnatt"/>
    <s v="Steve De Jarnatt"/>
    <s v="Anthony Edwards"/>
    <s v="United States"/>
    <n v="3700000"/>
    <n v="1145404"/>
    <s v="Hemdale"/>
    <n v="87"/>
  </r>
  <r>
    <s v="Miss Potter"/>
    <s v="PG"/>
    <s v="Biography"/>
    <x v="15"/>
    <s v="March 9, 2007 (United States)"/>
    <n v="7"/>
    <n v="28000"/>
    <s v="Chris Noonan"/>
    <s v="Richard Maltby Jr."/>
    <s v="RenÃ©e Zellweger"/>
    <s v="United Kingdom"/>
    <n v="30000000"/>
    <n v="35078241"/>
    <s v="Phoenix Pictures"/>
    <n v="88"/>
  </r>
  <r>
    <s v="Modern Romance"/>
    <s v="R"/>
    <s v="Comedy"/>
    <x v="12"/>
    <s v="March 13, 1981 (United States)"/>
    <n v="7"/>
    <n v="3600"/>
    <s v="Albert Brooks"/>
    <s v="Albert Brooks"/>
    <s v="Albert Brooks"/>
    <s v="United States"/>
    <m/>
    <n v="2863642"/>
    <s v="Columbia Pictures"/>
    <n v="93"/>
  </r>
  <r>
    <s v="Monster's Ball"/>
    <m/>
    <s v="Drama"/>
    <x v="7"/>
    <s v="March 1, 2002 (United States)"/>
    <n v="7"/>
    <n v="84000"/>
    <s v="Marc Forster"/>
    <s v="Milo Addica"/>
    <s v="Billy Bob Thornton"/>
    <s v="United States"/>
    <n v="4000000"/>
    <n v="45011434"/>
    <s v="Lee Daniels Entertainment"/>
    <n v="111"/>
  </r>
  <r>
    <s v="Mrs. Doubtfire"/>
    <s v="PG-13"/>
    <s v="Comedy"/>
    <x v="34"/>
    <s v="November 24, 1993 (United States)"/>
    <n v="7"/>
    <n v="252000"/>
    <s v="Chris Columbus"/>
    <s v="Anne Fine"/>
    <s v="Robin Williams"/>
    <s v="United States"/>
    <n v="25000000"/>
    <n v="441286195"/>
    <s v="Twentieth Century Fox"/>
    <n v="125"/>
  </r>
  <r>
    <s v="Muppet Treasure Island"/>
    <s v="G"/>
    <s v="Action"/>
    <x v="10"/>
    <s v="February 16, 1996 (United States)"/>
    <n v="7"/>
    <n v="22000"/>
    <s v="Brian Henson"/>
    <s v="Robert Louis Stevenson"/>
    <s v="Tim Curry"/>
    <s v="United States"/>
    <m/>
    <n v="34327391"/>
    <s v="Walt Disney Pictures"/>
    <n v="99"/>
  </r>
  <r>
    <s v="Murphy's Romance"/>
    <s v="PG-13"/>
    <s v="Comedy"/>
    <x v="38"/>
    <s v="January 31, 1986 (United States)"/>
    <n v="7"/>
    <n v="5600"/>
    <s v="Martin Ritt"/>
    <s v="Max Schott"/>
    <s v="Sally Field"/>
    <s v="United States"/>
    <n v="13000000"/>
    <n v="30867525"/>
    <s v="Columbia Pictures"/>
    <n v="107"/>
  </r>
  <r>
    <s v="My Dog Skip"/>
    <s v="PG"/>
    <s v="Comedy"/>
    <x v="8"/>
    <s v="March 3, 2000 (United States)"/>
    <n v="7"/>
    <n v="20000"/>
    <s v="Jay Russell"/>
    <s v="Willie Morris"/>
    <s v="Frankie Muniz"/>
    <s v="United States"/>
    <n v="6000000"/>
    <n v="35547761"/>
    <s v="Alcon Entertainment"/>
    <n v="95"/>
  </r>
  <r>
    <s v="My Own Private Idaho"/>
    <s v="R"/>
    <s v="Drama"/>
    <x v="16"/>
    <s v="July 20, 1991 (Japan)"/>
    <n v="7"/>
    <n v="53000"/>
    <s v="Gus Van Sant"/>
    <s v="Gus Van Sant"/>
    <s v="River Phoenix"/>
    <s v="United States"/>
    <n v="2500000"/>
    <n v="6401336"/>
    <s v="New Line Cinema"/>
    <n v="104"/>
  </r>
  <r>
    <s v="Naked Lunch"/>
    <s v="R"/>
    <s v="Drama"/>
    <x v="16"/>
    <s v="April 24, 1992 (United Kingdom)"/>
    <n v="7"/>
    <n v="48000"/>
    <s v="David Cronenberg"/>
    <s v="William S. Burroughs"/>
    <s v="Peter Weller"/>
    <s v="Canada"/>
    <n v="16000000"/>
    <n v="2641357"/>
    <s v="Recorded Picture Company (RPC)"/>
    <n v="115"/>
  </r>
  <r>
    <s v="Near Dark"/>
    <s v="R"/>
    <s v="Action"/>
    <x v="3"/>
    <s v="January 8, 1988 (United Kingdom)"/>
    <n v="7"/>
    <n v="35000"/>
    <s v="Kathryn Bigelow"/>
    <s v="Kathryn Bigelow"/>
    <s v="Adrian Pasdar"/>
    <s v="United States"/>
    <n v="5000000"/>
    <n v="3369307"/>
    <s v="F/M"/>
    <n v="94"/>
  </r>
  <r>
    <s v="Oblivion"/>
    <s v="PG-13"/>
    <s v="Action"/>
    <x v="33"/>
    <s v="April 19, 2013 (United States)"/>
    <n v="7"/>
    <n v="495000"/>
    <s v="Joseph Kosinski"/>
    <s v="Karl Gajdusek"/>
    <s v="Tom Cruise"/>
    <s v="United States"/>
    <n v="120000000"/>
    <n v="286168572"/>
    <s v="Universal Pictures"/>
    <n v="124"/>
  </r>
  <r>
    <s v="One Day"/>
    <s v="PG-13"/>
    <s v="Drama"/>
    <x v="24"/>
    <s v="August 19, 2011 (United States)"/>
    <n v="7"/>
    <n v="143000"/>
    <s v="Lone Scherfig"/>
    <s v="David Nicholls"/>
    <s v="Anne Hathaway"/>
    <s v="United States"/>
    <n v="15000000"/>
    <n v="59389433"/>
    <s v="Focus Features"/>
    <n v="107"/>
  </r>
  <r>
    <s v="One True Thing"/>
    <s v="R"/>
    <s v="Drama"/>
    <x v="17"/>
    <s v="September 18, 1998 (United States)"/>
    <n v="7"/>
    <n v="12000"/>
    <s v="Carl Franklin"/>
    <s v="Anna Quindlen"/>
    <s v="Meryl Streep"/>
    <s v="United States"/>
    <n v="30000000"/>
    <n v="26616840"/>
    <s v="Monarch Pictures"/>
    <n v="127"/>
  </r>
  <r>
    <s v="Orphan"/>
    <s v="R"/>
    <s v="Horror"/>
    <x v="9"/>
    <s v="July 24, 2009 (United States)"/>
    <n v="7"/>
    <n v="199000"/>
    <s v="Jaume Collet-Serra"/>
    <s v="David Leslie Johnson-McGoldrick"/>
    <s v="Vera Farmiga"/>
    <s v="United States"/>
    <m/>
    <n v="77912251"/>
    <s v="Dark Castle Entertainment"/>
    <n v="123"/>
  </r>
  <r>
    <s v="Out of Sight"/>
    <s v="R"/>
    <s v="Comedy"/>
    <x v="17"/>
    <s v="June 26, 1998 (United States)"/>
    <n v="7"/>
    <n v="88000"/>
    <s v="Steven Soderbergh"/>
    <s v="Elmore Leonard"/>
    <s v="George Clooney"/>
    <s v="United States"/>
    <n v="48000000"/>
    <n v="77745966"/>
    <s v="Universal Pictures"/>
    <n v="123"/>
  </r>
  <r>
    <s v="P.S. I Love You"/>
    <s v="PG-13"/>
    <s v="Comedy"/>
    <x v="6"/>
    <s v="December 21, 2007 (United States)"/>
    <n v="7"/>
    <n v="203000"/>
    <s v="Richard LaGravenese"/>
    <s v="Richard LaGravenese"/>
    <s v="Hilary Swank"/>
    <s v="United States"/>
    <n v="30000000"/>
    <n v="156835339"/>
    <s v="Alcon Entertainment"/>
    <n v="126"/>
  </r>
  <r>
    <s v="Padmaavat"/>
    <s v="Not Rated"/>
    <s v="Drama"/>
    <x v="26"/>
    <s v="January 25, 2018 (India)"/>
    <n v="7"/>
    <n v="29000"/>
    <s v="Sanjay Leela Bhansali"/>
    <s v="Prakash Kapadia"/>
    <s v="Deepika Padukone"/>
    <s v="India"/>
    <m/>
    <n v="60508780"/>
    <s v="Bhansali Productions"/>
    <n v="164"/>
  </r>
  <r>
    <s v="ParaNorman"/>
    <s v="PG"/>
    <s v="Animation"/>
    <x v="36"/>
    <s v="August 17, 2012 (United States)"/>
    <n v="7"/>
    <n v="96000"/>
    <s v="Chris Butler"/>
    <s v="Chris Butler"/>
    <s v="Kodi Smit-McPhee"/>
    <s v="United States"/>
    <n v="60000000"/>
    <n v="107139399"/>
    <s v="Focus Features"/>
    <n v="92"/>
  </r>
  <r>
    <s v="Parenthood"/>
    <s v="PG-13"/>
    <s v="Comedy"/>
    <x v="21"/>
    <s v="August 2, 1989 (United States)"/>
    <n v="7"/>
    <n v="46000"/>
    <s v="Ron Howard"/>
    <s v="Lowell Ganz"/>
    <s v="Steve Martin"/>
    <s v="United States"/>
    <n v="20000000"/>
    <n v="126297830"/>
    <s v="Imagine Entertainment"/>
    <n v="124"/>
  </r>
  <r>
    <s v="Passengers"/>
    <s v="PG-13"/>
    <s v="Drama"/>
    <x v="30"/>
    <s v="December 21, 2016 (United States)"/>
    <n v="7"/>
    <n v="364000"/>
    <s v="Morten Tyldum"/>
    <s v="Jon Spaihts"/>
    <s v="Jennifer Lawrence"/>
    <s v="United States"/>
    <n v="110000000"/>
    <n v="303144152"/>
    <s v="Columbia Pictures"/>
    <n v="116"/>
  </r>
  <r>
    <s v="Paul"/>
    <s v="R"/>
    <s v="Adventure"/>
    <x v="24"/>
    <s v="March 18, 2011 (United States)"/>
    <n v="7"/>
    <n v="240000"/>
    <s v="Greg Mottola"/>
    <s v="Simon Pegg"/>
    <s v="Simon Pegg"/>
    <s v="United States"/>
    <n v="40000000"/>
    <n v="97984015"/>
    <s v="Universal Pictures"/>
    <n v="104"/>
  </r>
  <r>
    <s v="Pawn Sacrifice"/>
    <s v="PG-13"/>
    <s v="Biography"/>
    <x v="20"/>
    <s v="September 25, 2015 (United States)"/>
    <n v="7"/>
    <n v="42000"/>
    <s v="Edward Zwick"/>
    <s v="Steven Knight"/>
    <s v="Tobey Maguire"/>
    <s v="United States"/>
    <n v="19000000"/>
    <n v="5578519"/>
    <s v="Gail Katz Productions"/>
    <n v="115"/>
  </r>
  <r>
    <s v="Pee-wee's Big Adventure"/>
    <s v="PG"/>
    <s v="Adventure"/>
    <x v="38"/>
    <s v="August 9, 1985 (United States)"/>
    <n v="7"/>
    <n v="50000"/>
    <s v="Tim Burton"/>
    <s v="Phil Hartman"/>
    <s v="Paul Reubens"/>
    <s v="United States"/>
    <n v="6000000"/>
    <n v="40940662"/>
    <s v="Warner Bros."/>
    <n v="91"/>
  </r>
  <r>
    <s v="Peter's Friends"/>
    <s v="R"/>
    <s v="Comedy"/>
    <x v="35"/>
    <s v="December 25, 1992 (United States)"/>
    <n v="7"/>
    <n v="11000"/>
    <s v="Kenneth Branagh"/>
    <s v="Rita Rudner"/>
    <s v="Hugh Laurie"/>
    <s v="United Kingdom"/>
    <n v="5000000"/>
    <n v="4058564"/>
    <s v="British Broadcasting Corporation (BBC)"/>
    <n v="101"/>
  </r>
  <r>
    <s v="Phone Booth"/>
    <s v="R"/>
    <s v="Crime"/>
    <x v="23"/>
    <s v="April 4, 2003 (United States)"/>
    <n v="7"/>
    <n v="255000"/>
    <s v="Joel Schumacher"/>
    <s v="Larry Cohen"/>
    <s v="Colin Farrell"/>
    <s v="United States"/>
    <n v="13000000"/>
    <n v="97837138"/>
    <s v="Fox 2000 Pictures"/>
    <n v="81"/>
  </r>
  <r>
    <s v="Pieces of April"/>
    <s v="PG-13"/>
    <s v="Comedy"/>
    <x v="2"/>
    <s v="November 28, 2003 (United States)"/>
    <n v="7"/>
    <n v="20000"/>
    <s v="Peter Hedges"/>
    <s v="Peter Hedges"/>
    <s v="Katie Holmes"/>
    <s v="United States"/>
    <n v="300000"/>
    <n v="3282321"/>
    <s v="United Artists"/>
    <n v="80"/>
  </r>
  <r>
    <s v="Playing by Heart"/>
    <s v="R"/>
    <s v="Comedy"/>
    <x v="17"/>
    <s v="January 22, 1999 (United States)"/>
    <n v="7"/>
    <n v="19000"/>
    <s v="Willard Carroll"/>
    <s v="Willard Carroll"/>
    <s v="Gillian Anderson"/>
    <s v="United States"/>
    <n v="20000000"/>
    <n v="3970078"/>
    <s v="Hyperion Pictures"/>
    <n v="121"/>
  </r>
  <r>
    <s v="Pollock"/>
    <s v="R"/>
    <s v="Biography"/>
    <x v="8"/>
    <s v="March 23, 2001 (United States)"/>
    <n v="7"/>
    <n v="27000"/>
    <s v="Ed Harris"/>
    <s v="Steven Naifeh"/>
    <s v="Ed Harris"/>
    <s v="United States"/>
    <n v="6000000"/>
    <n v="10994533"/>
    <s v="Brant-Allen"/>
    <n v="122"/>
  </r>
  <r>
    <s v="Pretty Woman"/>
    <s v="R"/>
    <s v="Comedy"/>
    <x v="32"/>
    <s v="March 23, 1990 (United States)"/>
    <n v="7"/>
    <n v="299000"/>
    <s v="Garry Marshall"/>
    <s v="J.F. Lawton"/>
    <s v="Richard Gere"/>
    <s v="United States"/>
    <n v="14000000"/>
    <n v="463406268"/>
    <s v="Touchstone Pictures"/>
    <n v="119"/>
  </r>
  <r>
    <s v="Prometheus"/>
    <s v="R"/>
    <s v="Adventure"/>
    <x v="36"/>
    <s v="June 8, 2012 (United States)"/>
    <n v="7"/>
    <n v="578000"/>
    <s v="Ridley Scott"/>
    <s v="Jon Spaihts"/>
    <s v="Noomi Rapace"/>
    <s v="United States"/>
    <n v="130000000"/>
    <n v="403354469"/>
    <s v="Twentieth Century Fox"/>
    <n v="124"/>
  </r>
  <r>
    <s v="Public Enemies"/>
    <s v="R"/>
    <s v="Biography"/>
    <x v="9"/>
    <s v="July 1, 2009 (United States)"/>
    <n v="7"/>
    <n v="287000"/>
    <s v="Michael Mann"/>
    <s v="Ronan Bennett"/>
    <s v="Christian Bale"/>
    <s v="United States"/>
    <n v="100000000"/>
    <n v="214104620"/>
    <s v="Universal Pictures"/>
    <n v="140"/>
  </r>
  <r>
    <s v="Pure Country"/>
    <s v="PG"/>
    <s v="Drama"/>
    <x v="35"/>
    <s v="October 23, 1992 (United States)"/>
    <n v="7"/>
    <n v="4100"/>
    <s v="Christopher Cain"/>
    <s v="Rex McGee"/>
    <s v="George Strait"/>
    <s v="United States"/>
    <n v="10000000"/>
    <n v="15164458"/>
    <s v="Warner Bros."/>
    <n v="112"/>
  </r>
  <r>
    <s v="Rabbit Hole"/>
    <s v="PG-13"/>
    <s v="Drama"/>
    <x v="29"/>
    <s v="January 28, 2011 (United States)"/>
    <n v="7"/>
    <n v="48000"/>
    <s v="John Cameron Mitchell"/>
    <s v="David Lindsay-Abaire"/>
    <s v="Nicole Kidman"/>
    <s v="United States"/>
    <n v="5000000"/>
    <n v="5144717"/>
    <s v="Olympus Pictures"/>
    <n v="91"/>
  </r>
  <r>
    <s v="Radio Flyer"/>
    <s v="PG-13"/>
    <s v="Drama"/>
    <x v="35"/>
    <s v="February 21, 1992 (United States)"/>
    <n v="7"/>
    <n v="13000"/>
    <s v="Richard Donner"/>
    <s v="David Mickey Evans"/>
    <s v="Lorraine Bracco"/>
    <s v="United States"/>
    <n v="35000000"/>
    <n v="4651977"/>
    <s v="Columbia Pictures"/>
    <n v="114"/>
  </r>
  <r>
    <s v="Ralph Breaks the Internet"/>
    <s v="PG"/>
    <s v="Animation"/>
    <x v="26"/>
    <s v="November 21, 2018 (United States)"/>
    <n v="7"/>
    <n v="140000"/>
    <s v="Phil Johnston"/>
    <s v="Phil Johnston"/>
    <s v="John C. Reilly"/>
    <s v="United States"/>
    <n v="175000000"/>
    <n v="529323962"/>
    <s v="Walt Disney Animation Studios"/>
    <n v="112"/>
  </r>
  <r>
    <s v="Rambo"/>
    <s v="R"/>
    <s v="Action"/>
    <x v="0"/>
    <s v="January 25, 2008 (United States)"/>
    <n v="7"/>
    <n v="222000"/>
    <s v="Sylvester Stallone"/>
    <s v="Art Monterastelli"/>
    <s v="Sylvester Stallone"/>
    <s v="Germany"/>
    <n v="50000000"/>
    <n v="113244290"/>
    <s v="Lionsgate"/>
    <n v="92"/>
  </r>
  <r>
    <s v="Ravenous"/>
    <s v="R"/>
    <s v="Adventure"/>
    <x v="11"/>
    <s v="March 19, 1999 (United States)"/>
    <n v="7"/>
    <n v="38000"/>
    <s v="Antonia Bird"/>
    <s v="Ted Griffin"/>
    <s v="Guy Pearce"/>
    <s v="United Kingdom"/>
    <n v="12000000"/>
    <n v="2062405"/>
    <s v="ETIC Films"/>
    <n v="101"/>
  </r>
  <r>
    <s v="Raw"/>
    <s v="R"/>
    <s v="Drama"/>
    <x v="30"/>
    <s v="March 15, 2017 (Belgium)"/>
    <n v="7"/>
    <n v="64000"/>
    <s v="Julia Ducournau"/>
    <s v="Julia Ducournau"/>
    <s v="Garance Marillier"/>
    <s v="France"/>
    <m/>
    <n v="3096815"/>
    <s v="Petit Film"/>
    <n v="99"/>
  </r>
  <r>
    <s v="Real Genius"/>
    <s v="PG"/>
    <s v="Comedy"/>
    <x v="38"/>
    <s v="August 7, 1985 (United States)"/>
    <n v="7"/>
    <n v="31000"/>
    <s v="Martha Coolidge"/>
    <s v="Neal Israel"/>
    <s v="Val Kilmer"/>
    <s v="United States"/>
    <n v="8000000"/>
    <n v="12952019"/>
    <s v="Delphi III Productions"/>
    <n v="108"/>
  </r>
  <r>
    <s v="Real Steel"/>
    <s v="PG-13"/>
    <s v="Action"/>
    <x v="24"/>
    <s v="October 7, 2011 (United States)"/>
    <n v="7"/>
    <n v="306000"/>
    <s v="Shawn Levy"/>
    <s v="John Gatins"/>
    <s v="Hugh Jackman"/>
    <s v="United States"/>
    <n v="110000000"/>
    <n v="299268508"/>
    <s v="Dreamworks Pictures"/>
    <n v="127"/>
  </r>
  <r>
    <s v="RED"/>
    <s v="PG-13"/>
    <s v="Action"/>
    <x v="29"/>
    <s v="October 15, 2010 (United States)"/>
    <n v="7"/>
    <n v="295000"/>
    <s v="Robert Schwentke"/>
    <s v="Jon Hoeber"/>
    <s v="Bruce Willis"/>
    <s v="United States"/>
    <n v="58000000"/>
    <n v="199006387"/>
    <s v="Summit Entertainment"/>
    <n v="111"/>
  </r>
  <r>
    <s v="Red Rock West"/>
    <s v="R"/>
    <s v="Crime"/>
    <x v="34"/>
    <s v="May 14, 1993 (Italy)"/>
    <n v="7"/>
    <n v="21000"/>
    <s v="John Dahl"/>
    <s v="John Dahl"/>
    <s v="Nicolas Cage"/>
    <s v="United States"/>
    <n v="8000000"/>
    <n v="2502551"/>
    <s v="Propaganda Films"/>
    <n v="98"/>
  </r>
  <r>
    <s v="River's Edge"/>
    <s v="R"/>
    <s v="Crime"/>
    <x v="25"/>
    <s v="May 8, 1987 (United States)"/>
    <n v="7"/>
    <n v="17000"/>
    <s v="Tim Hunter"/>
    <s v="Neal Jimenez"/>
    <s v="Crispin Glover"/>
    <s v="United States"/>
    <n v="1900000"/>
    <n v="4600000"/>
    <s v="Hemdale"/>
    <n v="99"/>
  </r>
  <r>
    <s v="Ruby in Paradise"/>
    <s v="R"/>
    <s v="Drama"/>
    <x v="34"/>
    <s v="November 5, 1993 (United States)"/>
    <n v="7"/>
    <n v="2500"/>
    <s v="Victor Nunez"/>
    <s v="Jane Austen"/>
    <s v="Ashley Judd"/>
    <s v="United States"/>
    <n v="800000"/>
    <n v="1001437"/>
    <s v="Full Crew/Say Yea"/>
    <n v="114"/>
  </r>
  <r>
    <s v="Rush Hour"/>
    <s v="PG-13"/>
    <s v="Action"/>
    <x v="17"/>
    <s v="September 18, 1998 (United States)"/>
    <n v="7"/>
    <n v="247000"/>
    <s v="Brett Ratner"/>
    <s v="Ross LaManna"/>
    <s v="Jackie Chan"/>
    <s v="United States"/>
    <n v="33000000"/>
    <n v="244721064"/>
    <s v="New Line Cinema"/>
    <n v="98"/>
  </r>
  <r>
    <s v="Safety Not Guaranteed"/>
    <s v="R"/>
    <s v="Comedy"/>
    <x v="36"/>
    <s v="June 15, 2012 (Canada)"/>
    <n v="7"/>
    <n v="122000"/>
    <s v="Colin Trevorrow"/>
    <s v="Derek Connolly"/>
    <s v="Aubrey Plaza"/>
    <s v="United States"/>
    <n v="750000"/>
    <n v="4424699"/>
    <s v="FilmDistrict"/>
    <n v="86"/>
  </r>
  <r>
    <s v="Scrooged"/>
    <s v="PG-13"/>
    <s v="Comedy"/>
    <x v="28"/>
    <s v="November 23, 1988 (United States)"/>
    <n v="7"/>
    <n v="90000"/>
    <s v="Richard Donner"/>
    <s v="Mitch Glazer"/>
    <s v="Bill Murray"/>
    <s v="United States"/>
    <n v="32000000"/>
    <n v="60329001"/>
    <s v="Paramount Pictures"/>
    <n v="101"/>
  </r>
  <r>
    <s v="Secretary"/>
    <s v="R"/>
    <s v="Comedy"/>
    <x v="23"/>
    <s v="October 11, 2002 (United States)"/>
    <n v="7"/>
    <n v="86000"/>
    <s v="Steven Shainberg"/>
    <s v="Erin Cressida Wilson"/>
    <s v="James Spader"/>
    <s v="United States"/>
    <n v="4000000"/>
    <n v="9304609"/>
    <s v="Slough Pond"/>
    <n v="107"/>
  </r>
  <r>
    <s v="Shazam!"/>
    <s v="PG-13"/>
    <s v="Action"/>
    <x v="5"/>
    <s v="April 5, 2019 (United States)"/>
    <n v="7"/>
    <n v="284000"/>
    <s v="David F. Sandberg"/>
    <s v="Henry Gayden"/>
    <s v="Zachary Levi"/>
    <s v="United States"/>
    <n v="100000000"/>
    <n v="365971656"/>
    <s v="Warner Bros."/>
    <n v="132"/>
  </r>
  <r>
    <s v="Sid and Nancy"/>
    <s v="R"/>
    <s v="Biography"/>
    <x v="25"/>
    <s v="November 7, 1986 (United States)"/>
    <n v="7"/>
    <n v="30000"/>
    <s v="Alex Cox"/>
    <s v="Alex Cox"/>
    <s v="Gary Oldman"/>
    <s v="United Kingdom"/>
    <n v="4000000"/>
    <n v="2850707"/>
    <s v="Initial Pictures"/>
    <n v="112"/>
  </r>
  <r>
    <s v="Sixteen Candles"/>
    <s v="PG"/>
    <s v="Comedy"/>
    <x v="18"/>
    <s v="May 4, 1984 (United States)"/>
    <n v="7"/>
    <n v="108000"/>
    <s v="John Hughes"/>
    <s v="John Hughes"/>
    <s v="Molly Ringwald"/>
    <s v="United States"/>
    <n v="6500000"/>
    <n v="23686027"/>
    <s v="Universal Pictures"/>
    <n v="93"/>
  </r>
  <r>
    <s v="Son of Rambow"/>
    <s v="PG-13"/>
    <s v="Action"/>
    <x v="6"/>
    <s v="May 23, 2008 (United States)"/>
    <n v="7"/>
    <n v="31000"/>
    <s v="Garth Jennings"/>
    <s v="Garth Jennings"/>
    <s v="Bill Milner"/>
    <s v="United Kingdom"/>
    <m/>
    <n v="10871449"/>
    <s v="Hammer &amp; Tongs"/>
    <n v="96"/>
  </r>
  <r>
    <s v="Soul Food"/>
    <s v="R"/>
    <s v="Comedy"/>
    <x v="14"/>
    <s v="September 26, 1997 (United States)"/>
    <n v="7"/>
    <n v="7400"/>
    <s v="George Tillman Jr."/>
    <s v="George Tillman Jr."/>
    <s v="Vanessa Williams"/>
    <s v="United States"/>
    <n v="7500000"/>
    <n v="43700855"/>
    <s v="Fox 2000 Pictures"/>
    <n v="115"/>
  </r>
  <r>
    <s v="Soul Surfer"/>
    <s v="PG"/>
    <s v="Biography"/>
    <x v="24"/>
    <s v="April 8, 2011 (United States)"/>
    <n v="7"/>
    <n v="47000"/>
    <s v="Sean McNamara"/>
    <s v="Sean McNamara"/>
    <s v="AnnaSophia Robb"/>
    <s v="United States"/>
    <n v="18000000"/>
    <n v="47120948"/>
    <s v="Enticing Entertainment"/>
    <n v="112"/>
  </r>
  <r>
    <s v="Spy"/>
    <s v="R"/>
    <s v="Action"/>
    <x v="39"/>
    <s v="June 5, 2015 (United States)"/>
    <n v="7"/>
    <n v="234000"/>
    <s v="Paul Feig"/>
    <s v="Paul Feig"/>
    <s v="Melissa McCarthy"/>
    <s v="United States"/>
    <n v="65000000"/>
    <n v="235666219"/>
    <s v="Twentieth Century Fox"/>
    <n v="120"/>
  </r>
  <r>
    <s v="Star Trek Beyond"/>
    <s v="PG-13"/>
    <s v="Action"/>
    <x v="30"/>
    <s v="July 22, 2016 (United States)"/>
    <n v="7"/>
    <n v="234000"/>
    <s v="Justin Lin"/>
    <s v="Simon Pegg"/>
    <s v="Chris Pine"/>
    <s v="United States"/>
    <n v="185000000"/>
    <n v="343471816"/>
    <s v="Paramount Pictures"/>
    <n v="122"/>
  </r>
  <r>
    <s v="Star Wars: Episode VIII - The Last Jedi"/>
    <s v="PG-13"/>
    <s v="Action"/>
    <x v="27"/>
    <s v="December 15, 2017 (United States)"/>
    <n v="7"/>
    <n v="581000"/>
    <s v="Rian Johnson"/>
    <s v="Rian Johnson"/>
    <s v="Daisy Ridley"/>
    <s v="United States"/>
    <n v="317000000"/>
    <n v="1332698830"/>
    <s v="Walt Disney Pictures"/>
    <n v="152"/>
  </r>
  <r>
    <s v="Starman"/>
    <s v="PG"/>
    <s v="Romance"/>
    <x v="18"/>
    <s v="December 14, 1984 (United States)"/>
    <n v="7"/>
    <n v="44000"/>
    <s v="John Carpenter"/>
    <s v="Bruce A. Evans"/>
    <s v="Jeff Bridges"/>
    <s v="United States"/>
    <n v="22000000"/>
    <n v="28744356"/>
    <s v="Columbia Pictures"/>
    <n v="115"/>
  </r>
  <r>
    <s v="Still Crazy"/>
    <s v="R"/>
    <s v="Comedy"/>
    <x v="17"/>
    <s v="January 22, 1999 (United States)"/>
    <n v="7"/>
    <n v="7800"/>
    <s v="Brian Gibson"/>
    <s v="Dick Clement"/>
    <s v="Stephen Rea"/>
    <s v="United Kingdom"/>
    <m/>
    <n v="524864"/>
    <s v="Columbia Pictures"/>
    <n v="95"/>
  </r>
  <r>
    <s v="Stir of Echoes"/>
    <s v="R"/>
    <s v="Horror"/>
    <x v="11"/>
    <s v="September 10, 1999 (United States)"/>
    <n v="7"/>
    <n v="77000"/>
    <s v="David Koepp"/>
    <s v="Richard Matheson"/>
    <s v="Kevin Bacon"/>
    <s v="United States"/>
    <n v="12000000"/>
    <n v="21142914"/>
    <s v="Artisan Entertainment"/>
    <n v="99"/>
  </r>
  <r>
    <s v="Super 8"/>
    <s v="PG-13"/>
    <s v="Mystery"/>
    <x v="24"/>
    <s v="June 10, 2011 (United States)"/>
    <n v="7"/>
    <n v="343000"/>
    <s v="J.J. Abrams"/>
    <s v="J.J. Abrams"/>
    <s v="Elle Fanning"/>
    <s v="United States"/>
    <n v="50000000"/>
    <n v="260095986"/>
    <s v="Paramount Pictures"/>
    <n v="112"/>
  </r>
  <r>
    <s v="Sweet Jane"/>
    <s v="Not Rated"/>
    <s v="Drama"/>
    <x v="17"/>
    <s v="February 1, 1998 (United States)"/>
    <n v="7"/>
    <n v="534"/>
    <s v="Joe Gayton"/>
    <s v="Joe Gayton"/>
    <s v="Samantha Mathis"/>
    <s v="United States"/>
    <m/>
    <m/>
    <s v="NEO Motion Pictures"/>
    <n v="83"/>
  </r>
  <r>
    <s v="Swiss Army Man"/>
    <s v="R"/>
    <s v="Comedy"/>
    <x v="30"/>
    <s v="July 1, 2016 (United States)"/>
    <n v="7"/>
    <n v="109000"/>
    <s v="Dan Kwan"/>
    <s v="Daniel Scheinert"/>
    <s v="Paul Dano"/>
    <s v="United States"/>
    <n v="3000000"/>
    <n v="4935501"/>
    <s v="Astrakan Films"/>
    <n v="97"/>
  </r>
  <r>
    <s v="Taxi"/>
    <s v="Not Rated"/>
    <s v="Action"/>
    <x v="17"/>
    <s v="November 20, 1998 (United States)"/>
    <n v="7"/>
    <n v="78000"/>
    <s v="GÃ©rard PirÃ¨s"/>
    <s v="Luc Besson"/>
    <s v="Samy Naceri"/>
    <s v="France"/>
    <m/>
    <m/>
    <s v="ARP SÃ©lection"/>
    <n v="86"/>
  </r>
  <r>
    <s v="Testament"/>
    <s v="PG"/>
    <s v="Drama"/>
    <x v="19"/>
    <s v="January 5, 1984 (Argentina)"/>
    <n v="7"/>
    <n v="5800"/>
    <s v="Lynne Littman"/>
    <s v="Carol Amen"/>
    <s v="Jane Alexander"/>
    <s v="United States"/>
    <m/>
    <n v="2044892"/>
    <s v="Paramount Pictures"/>
    <n v="90"/>
  </r>
  <r>
    <s v="The Adjustment Bureau"/>
    <s v="PG-13"/>
    <s v="Romance"/>
    <x v="24"/>
    <s v="March 4, 2011 (United States)"/>
    <n v="7"/>
    <n v="248000"/>
    <s v="George Nolfi"/>
    <s v="George Nolfi"/>
    <s v="Matt Damon"/>
    <s v="United States"/>
    <n v="50200000"/>
    <n v="127869379"/>
    <s v="Universal Pictures"/>
    <n v="106"/>
  </r>
  <r>
    <s v="The Adventures of Milo and Otis"/>
    <s v="G"/>
    <s v="Adventure"/>
    <x v="25"/>
    <s v="August 25, 1989 (United States)"/>
    <n v="7"/>
    <n v="11000"/>
    <s v="Masanori Hata"/>
    <s v="Masanori Hata"/>
    <s v="KyÃ´ko Koizumi"/>
    <s v="Japan"/>
    <m/>
    <n v="13299749"/>
    <s v="Fuji Television Network"/>
    <n v="76"/>
  </r>
  <r>
    <s v="The Angels' Share"/>
    <s v="R"/>
    <s v="Comedy"/>
    <x v="36"/>
    <s v="June 1, 2012 (United Kingdom)"/>
    <n v="7"/>
    <n v="24000"/>
    <s v="Ken Loach"/>
    <s v="Paul Laverty"/>
    <s v="Paul Brannigan"/>
    <s v="United Kingdom"/>
    <m/>
    <n v="13090471"/>
    <s v="Entertainment One"/>
    <n v="101"/>
  </r>
  <r>
    <s v="The Belly of an Architect"/>
    <s v="R"/>
    <s v="Drama"/>
    <x v="3"/>
    <s v="October 16, 1987 (United Kingdom)"/>
    <n v="7"/>
    <n v="5500"/>
    <s v="Peter Greenaway"/>
    <s v="Peter Greenaway"/>
    <s v="Brian Dennehy"/>
    <s v="United Kingdom"/>
    <m/>
    <m/>
    <s v="Callender Company"/>
    <n v="119"/>
  </r>
  <r>
    <s v="The Bounty"/>
    <s v="PG"/>
    <s v="Adventure"/>
    <x v="18"/>
    <s v="May 4, 1984 (United States)"/>
    <n v="7"/>
    <n v="25000"/>
    <s v="Roger Donaldson"/>
    <s v="Robert Bolt"/>
    <s v="Mel Gibson"/>
    <s v="United Kingdom"/>
    <n v="25000000"/>
    <n v="8613462"/>
    <s v="Dino De Laurentiis Company"/>
    <n v="132"/>
  </r>
  <r>
    <s v="The Boxer"/>
    <s v="R"/>
    <s v="Drama"/>
    <x v="14"/>
    <s v="January 9, 1998 (United States)"/>
    <n v="7"/>
    <n v="20000"/>
    <s v="Jim Sheridan"/>
    <s v="Jim Sheridan"/>
    <s v="Daniel Day-Lewis"/>
    <s v="United States"/>
    <m/>
    <n v="16534578"/>
    <s v="Universal Pictures"/>
    <n v="113"/>
  </r>
  <r>
    <s v="The Broken Hearts Club: A Romantic Comedy"/>
    <s v="R"/>
    <s v="Comedy"/>
    <x v="8"/>
    <s v="October 20, 2000 (United States)"/>
    <n v="7"/>
    <n v="7300"/>
    <s v="Greg Berlanti"/>
    <s v="Greg Berlanti"/>
    <s v="Timothy Olyphant"/>
    <s v="United States"/>
    <n v="1000000"/>
    <n v="2019121"/>
    <s v="Banner Entertainment"/>
    <n v="94"/>
  </r>
  <r>
    <s v="The Cabin in the Woods"/>
    <s v="R"/>
    <s v="Horror"/>
    <x v="24"/>
    <s v="April 13, 2012 (United States)"/>
    <n v="7"/>
    <n v="387000"/>
    <s v="Drew Goddard"/>
    <s v="Joss Whedon"/>
    <s v="Kristen Connolly"/>
    <s v="United States"/>
    <n v="30000000"/>
    <n v="69935600"/>
    <s v="Lionsgate"/>
    <n v="95"/>
  </r>
  <r>
    <s v="The Color of Money"/>
    <s v="R"/>
    <s v="Drama"/>
    <x v="25"/>
    <s v="October 17, 1986 (United States)"/>
    <n v="7"/>
    <n v="77000"/>
    <s v="Martin Scorsese"/>
    <s v="Walter Tevis"/>
    <s v="Paul Newman"/>
    <s v="United States"/>
    <n v="13800000"/>
    <n v="52293982"/>
    <s v="Touchstone Pictures"/>
    <n v="119"/>
  </r>
  <r>
    <s v="The Daytrippers"/>
    <s v="R"/>
    <s v="Comedy"/>
    <x v="10"/>
    <s v="March 5, 1997 (United States)"/>
    <n v="7"/>
    <n v="4900"/>
    <s v="Greg Mottola"/>
    <s v="Greg Mottola"/>
    <s v="Hope Davis"/>
    <s v="Canada"/>
    <m/>
    <n v="2099677"/>
    <s v="Alliance Communications Corporation"/>
    <n v="87"/>
  </r>
  <r>
    <s v="The Doctor"/>
    <s v="PG-13"/>
    <s v="Drama"/>
    <x v="16"/>
    <s v="August 16, 1991 (United States)"/>
    <n v="7"/>
    <n v="5200"/>
    <s v="Randa Haines"/>
    <s v="Ed Rosenbaum"/>
    <s v="William Hurt"/>
    <s v="United States"/>
    <m/>
    <n v="38120905"/>
    <s v="Touchstone Pictures"/>
    <n v="122"/>
  </r>
  <r>
    <s v="The Flower of My Secret"/>
    <s v="R"/>
    <s v="Comedy"/>
    <x v="40"/>
    <s v="March 8, 1996 (United States)"/>
    <n v="7"/>
    <n v="11000"/>
    <s v="Pedro AlmodÃ³var"/>
    <s v="Pedro AlmodÃ³var"/>
    <s v="Marisa Paredes"/>
    <s v="Spain"/>
    <m/>
    <n v="1104622"/>
    <s v="CiBy 2000"/>
    <n v="103"/>
  </r>
  <r>
    <s v="The Foreigner"/>
    <s v="R"/>
    <s v="Action"/>
    <x v="27"/>
    <s v="October 13, 2017 (United States)"/>
    <n v="7"/>
    <n v="106000"/>
    <s v="Martin Campbell"/>
    <s v="David Marconi"/>
    <s v="Katie Leung"/>
    <s v="United Kingdom"/>
    <n v="35000000"/>
    <n v="145418070"/>
    <s v="STX Entertainment"/>
    <n v="113"/>
  </r>
  <r>
    <s v="The French Lieutenant's Woman"/>
    <s v="R"/>
    <s v="Drama"/>
    <x v="12"/>
    <s v="October 16, 1981 (United States)"/>
    <n v="7"/>
    <n v="13000"/>
    <s v="Karel Reisz"/>
    <s v="John Fowles"/>
    <s v="Meryl Streep"/>
    <s v="United Kingdom"/>
    <m/>
    <n v="26890068"/>
    <s v="Juniper Films"/>
    <n v="124"/>
  </r>
  <r>
    <s v="The Gift"/>
    <s v="R"/>
    <s v="Drama"/>
    <x v="39"/>
    <s v="August 7, 2015 (United States)"/>
    <n v="7"/>
    <n v="145000"/>
    <s v="Joel Edgerton"/>
    <s v="Joel Edgerton"/>
    <s v="Jason Bateman"/>
    <s v="United States"/>
    <n v="5000000"/>
    <n v="58980521"/>
    <s v="Blumhouse Productions"/>
    <n v="108"/>
  </r>
  <r>
    <s v="The Grand Seduction"/>
    <s v="PG-13"/>
    <s v="Comedy"/>
    <x v="33"/>
    <s v="May 30, 2014 (Canada)"/>
    <n v="7"/>
    <n v="16000"/>
    <s v="Don McKellar"/>
    <s v="Ken Scott"/>
    <s v="Taylor Kitsch"/>
    <s v="Canada"/>
    <n v="12700000"/>
    <n v="4292517"/>
    <s v="Max Films Productions"/>
    <n v="113"/>
  </r>
  <r>
    <s v="The Grey Zone"/>
    <s v="R"/>
    <s v="Drama"/>
    <x v="7"/>
    <s v="November 30, 2001 (Spain)"/>
    <n v="7"/>
    <n v="10000"/>
    <s v="Tim Blake Nelson"/>
    <s v="Miklos Nyiszli"/>
    <s v="David Arquette"/>
    <s v="United States"/>
    <n v="5000000"/>
    <n v="621592"/>
    <s v="Killer Films"/>
    <n v="108"/>
  </r>
  <r>
    <s v="The Hidden"/>
    <s v="R"/>
    <s v="Horror"/>
    <x v="3"/>
    <s v="October 30, 1987 (United States)"/>
    <n v="7"/>
    <n v="18000"/>
    <s v="Jack Sholder"/>
    <s v="Jim Kouf"/>
    <s v="Kyle MacLachlan"/>
    <s v="United States"/>
    <n v="5000000"/>
    <n v="9747988"/>
    <s v="Heron Communications"/>
    <n v="97"/>
  </r>
  <r>
    <s v="The House of Mirth"/>
    <s v="PG"/>
    <s v="Romance"/>
    <x v="8"/>
    <s v="October 13, 2000 (United Kingdom)"/>
    <n v="7"/>
    <n v="7200"/>
    <s v="Terence Davies"/>
    <s v="Edith Wharton"/>
    <s v="Gillian Anderson"/>
    <s v="United Kingdom"/>
    <n v="10000000"/>
    <n v="5164404"/>
    <s v="Three Rivers Production"/>
    <n v="135"/>
  </r>
  <r>
    <s v="The Hunchback of Notre Dame"/>
    <s v="G"/>
    <s v="Animation"/>
    <x v="10"/>
    <s v="June 21, 1996 (United States)"/>
    <n v="7"/>
    <n v="146000"/>
    <s v="Gary Trousdale"/>
    <s v="Tab Murphy"/>
    <s v="Demi Moore"/>
    <s v="United States"/>
    <n v="100000000"/>
    <n v="325338851"/>
    <s v="Walt Disney Animation Studios"/>
    <n v="91"/>
  </r>
  <r>
    <s v="The Indian Runner"/>
    <s v="R"/>
    <s v="Drama"/>
    <x v="16"/>
    <s v="September 20, 1991 (United States)"/>
    <n v="7"/>
    <n v="8600"/>
    <s v="Sean Penn"/>
    <s v="Sean Penn"/>
    <s v="David Morse"/>
    <s v="United States"/>
    <n v="7000000"/>
    <n v="191125"/>
    <s v="Columbia Pictures"/>
    <n v="127"/>
  </r>
  <r>
    <s v="The Infiltrator"/>
    <s v="R"/>
    <s v="Biography"/>
    <x v="30"/>
    <s v="July 13, 2016 (United States)"/>
    <n v="7"/>
    <n v="71000"/>
    <s v="Brad Furman"/>
    <s v="Ellen Furman"/>
    <s v="Bryan Cranston"/>
    <s v="United Kingdom"/>
    <n v="28000000"/>
    <n v="21011110"/>
    <s v="George Films"/>
    <n v="127"/>
  </r>
  <r>
    <s v="The Isle"/>
    <s v="Not Rated"/>
    <s v="Drama"/>
    <x v="8"/>
    <s v="April 22, 2000 (South Korea)"/>
    <n v="7"/>
    <n v="13000"/>
    <s v="Kim Ki-duk"/>
    <s v="Kim Ki-duk"/>
    <s v="Jung Suh"/>
    <s v="South Korea"/>
    <n v="1000000"/>
    <n v="24963"/>
    <s v="Myung Film Company Ltd."/>
    <n v="90"/>
  </r>
  <r>
    <s v="The Italian Job"/>
    <s v="PG-13"/>
    <s v="Action"/>
    <x v="2"/>
    <s v="May 30, 2003 (United States)"/>
    <n v="7"/>
    <n v="350000"/>
    <s v="F. Gary Gray"/>
    <s v="Troy Kennedy-Martin"/>
    <s v="Donald Sutherland"/>
    <s v="United States"/>
    <n v="60000000"/>
    <n v="176070171"/>
    <s v="Paramount Pictures"/>
    <n v="111"/>
  </r>
  <r>
    <s v="The Journey of Natty Gann"/>
    <s v="PG"/>
    <s v="Adventure"/>
    <x v="38"/>
    <s v="September 27, 1985 (United States)"/>
    <n v="7"/>
    <n v="5600"/>
    <s v="Jeremy Kagan"/>
    <s v="Jeanne Rosenberg"/>
    <s v="Meredith Salenger"/>
    <s v="United States"/>
    <m/>
    <n v="9708373"/>
    <s v="Walt Disney Pictures"/>
    <n v="101"/>
  </r>
  <r>
    <s v="The Kids Are All Right"/>
    <s v="R"/>
    <s v="Comedy"/>
    <x v="29"/>
    <s v="July 30, 2010 (United States)"/>
    <n v="7"/>
    <n v="127000"/>
    <s v="Lisa Cholodenko"/>
    <s v="Lisa Cholodenko"/>
    <s v="Annette Bening"/>
    <s v="United States"/>
    <n v="4000000"/>
    <n v="34758951"/>
    <s v="Focus Features"/>
    <n v="106"/>
  </r>
  <r>
    <s v="The Killing of a Sacred Deer"/>
    <s v="R"/>
    <s v="Drama"/>
    <x v="27"/>
    <s v="November 3, 2017 (United States)"/>
    <n v="7"/>
    <n v="132000"/>
    <s v="Yorgos Lanthimos"/>
    <s v="Yorgos Lanthimos"/>
    <s v="Barry G. Bernson"/>
    <s v="Ireland"/>
    <m/>
    <n v="7027336"/>
    <s v="Element Pictures"/>
    <n v="121"/>
  </r>
  <r>
    <s v="The Kingdom"/>
    <s v="R"/>
    <s v="Action"/>
    <x v="6"/>
    <s v="September 28, 2007 (United States)"/>
    <n v="7"/>
    <n v="121000"/>
    <s v="Peter Berg"/>
    <s v="Matthew Michael Carnahan"/>
    <s v="Jamie Foxx"/>
    <s v="United States"/>
    <n v="70000000"/>
    <n v="87019158"/>
    <s v="Universal Pictures"/>
    <n v="110"/>
  </r>
  <r>
    <s v="The Last Boy Scout"/>
    <s v="R"/>
    <s v="Action"/>
    <x v="16"/>
    <s v="December 13, 1991 (United States)"/>
    <n v="7"/>
    <n v="95000"/>
    <s v="Tony Scott"/>
    <s v="Shane Black"/>
    <s v="Bruce Willis"/>
    <s v="United States"/>
    <n v="43000000"/>
    <n v="59509925"/>
    <s v="Geffen Pictures"/>
    <n v="105"/>
  </r>
  <r>
    <s v="The Last Castle"/>
    <s v="R"/>
    <s v="Action"/>
    <x v="7"/>
    <s v="October 19, 2001 (United States)"/>
    <n v="7"/>
    <n v="75000"/>
    <s v="Rod Lurie"/>
    <s v="David Scarpa"/>
    <s v="Robert Redford"/>
    <s v="United States"/>
    <n v="72000000"/>
    <n v="27642707"/>
    <s v="Dreamworks Pictures"/>
    <n v="131"/>
  </r>
  <r>
    <s v="The Last Movie Star"/>
    <s v="R"/>
    <s v="Drama"/>
    <x v="27"/>
    <s v="March 30, 2018 (United States)"/>
    <n v="7"/>
    <n v="3700"/>
    <s v="Adam Rifkin"/>
    <s v="Adam Rifkin"/>
    <s v="Burt Reynolds"/>
    <s v="United States"/>
    <m/>
    <n v="14410"/>
    <s v="Broken Twig Productions Inc."/>
    <n v="94"/>
  </r>
  <r>
    <s v="The Limey"/>
    <s v="R"/>
    <s v="Crime"/>
    <x v="11"/>
    <s v="August 4, 1999 (France)"/>
    <n v="7"/>
    <n v="31000"/>
    <s v="Steven Soderbergh"/>
    <s v="Lem Dobbs"/>
    <s v="Terence Stamp"/>
    <s v="United States"/>
    <n v="10000000"/>
    <n v="3325736"/>
    <s v="Artisan Entertainment"/>
    <n v="89"/>
  </r>
  <r>
    <s v="The Long Riders"/>
    <s v="R"/>
    <s v="Biography"/>
    <x v="37"/>
    <s v="May 16, 1980 (United States)"/>
    <n v="7"/>
    <n v="10000"/>
    <s v="Walter Hill"/>
    <s v="Bill Bryden"/>
    <s v="David Carradine"/>
    <s v="United States"/>
    <n v="10000000"/>
    <n v="15795189"/>
    <s v="United Artists"/>
    <n v="100"/>
  </r>
  <r>
    <s v="The Lookout"/>
    <s v="R"/>
    <s v="Crime"/>
    <x v="6"/>
    <s v="March 30, 2007 (United States)"/>
    <n v="7"/>
    <n v="57000"/>
    <s v="Scott Frank"/>
    <s v="Scott Frank"/>
    <s v="Joseph Gordon-Levitt"/>
    <s v="United States"/>
    <n v="16000000"/>
    <n v="5371181"/>
    <s v="Miramax"/>
    <n v="99"/>
  </r>
  <r>
    <s v="The Magic of Belle Isle"/>
    <s v="PG"/>
    <s v="Comedy"/>
    <x v="36"/>
    <s v="July 6, 2012 (United States)"/>
    <n v="7"/>
    <n v="18000"/>
    <s v="Rob Reiner"/>
    <s v="Guy Thomas"/>
    <s v="Morgan Freeman"/>
    <s v="United States"/>
    <m/>
    <n v="123821"/>
    <s v="Magnolia Pictures"/>
    <n v="109"/>
  </r>
  <r>
    <s v="The Merchant of Venice"/>
    <s v="R"/>
    <s v="Drama"/>
    <x v="1"/>
    <s v="February 18, 2005 (United States)"/>
    <n v="7"/>
    <n v="36000"/>
    <s v="Michael Radford"/>
    <s v="William Shakespeare"/>
    <s v="Al Pacino"/>
    <s v="United Kingdom"/>
    <n v="30000000"/>
    <n v="21560182"/>
    <s v="Movision"/>
    <n v="131"/>
  </r>
  <r>
    <s v="The Monster Squad"/>
    <s v="PG-13"/>
    <s v="Action"/>
    <x v="3"/>
    <s v="August 14, 1987 (United States)"/>
    <n v="7"/>
    <n v="30000"/>
    <s v="Fred Dekker"/>
    <s v="Shane Black"/>
    <s v="Andre Gower"/>
    <s v="United States"/>
    <n v="12000000"/>
    <n v="3769990"/>
    <s v="TAFT Entertainment Pictures"/>
    <n v="79"/>
  </r>
  <r>
    <s v="The Mule"/>
    <s v="R"/>
    <s v="Crime"/>
    <x v="26"/>
    <s v="December 14, 2018 (United States)"/>
    <n v="7"/>
    <n v="121000"/>
    <s v="Clint Eastwood"/>
    <s v="Nick Schenk"/>
    <s v="Clint Eastwood"/>
    <s v="United States"/>
    <n v="50000000"/>
    <n v="174804407"/>
    <s v="Warner Bros."/>
    <n v="116"/>
  </r>
  <r>
    <s v="The Mummy"/>
    <s v="PG-13"/>
    <s v="Action"/>
    <x v="11"/>
    <s v="May 7, 1999 (United States)"/>
    <n v="7"/>
    <n v="401000"/>
    <s v="Stephen Sommers"/>
    <s v="Stephen Sommers"/>
    <s v="Brendan Fraser"/>
    <s v="United States"/>
    <n v="80000000"/>
    <n v="415933406"/>
    <s v="Universal Pictures"/>
    <n v="124"/>
  </r>
  <r>
    <s v="The Silence"/>
    <s v="Not Rated"/>
    <s v="Crime"/>
    <x v="29"/>
    <s v="August 19, 2010 (Germany)"/>
    <n v="7"/>
    <n v="6900"/>
    <s v="Baran bo Odar"/>
    <s v="Baran bo Odar"/>
    <s v="Ulrich Thomsen"/>
    <s v="Germany"/>
    <m/>
    <n v="416675"/>
    <s v="Cine Plus"/>
    <n v="118"/>
  </r>
  <r>
    <s v="The Sisters Brothers"/>
    <s v="R"/>
    <s v="Crime"/>
    <x v="26"/>
    <s v="October 19, 2018 (United States)"/>
    <n v="7"/>
    <n v="58000"/>
    <s v="Jacques Audiard"/>
    <s v="Jacques Audiard"/>
    <s v="John C. Reilly"/>
    <s v="France"/>
    <n v="38000000"/>
    <n v="13143056"/>
    <s v="Why Not Productions"/>
    <n v="122"/>
  </r>
  <r>
    <s v="The State of Things"/>
    <m/>
    <s v="Drama"/>
    <x v="31"/>
    <s v="February 18, 1983 (United States)"/>
    <n v="7"/>
    <n v="3000"/>
    <s v="Wim Wenders"/>
    <s v="Robert Kramer"/>
    <s v="Allen Garfield"/>
    <s v="West Germany"/>
    <m/>
    <n v="3700"/>
    <s v="Gray City"/>
    <n v="121"/>
  </r>
  <r>
    <s v="The Sure Thing"/>
    <s v="PG-13"/>
    <s v="Comedy"/>
    <x v="38"/>
    <s v="March 1, 1985 (United States)"/>
    <n v="7"/>
    <n v="20000"/>
    <s v="Rob Reiner"/>
    <s v="Steve Bloom"/>
    <s v="John Cusack"/>
    <s v="United States"/>
    <n v="4500000"/>
    <n v="18135531"/>
    <s v="Embassy Pictures"/>
    <n v="95"/>
  </r>
  <r>
    <s v="The Trip"/>
    <s v="Not Rated"/>
    <s v="Comedy"/>
    <x v="29"/>
    <s v="April 24, 2011 (Greece)"/>
    <n v="7"/>
    <n v="22000"/>
    <s v="Michael Winterbottom"/>
    <m/>
    <s v="Steve Coogan"/>
    <s v="United Kingdom"/>
    <m/>
    <n v="3945217"/>
    <s v="Baby Cow Productions"/>
    <n v="112"/>
  </r>
  <r>
    <s v="The United States of Leland"/>
    <s v="R"/>
    <s v="Drama"/>
    <x v="2"/>
    <s v="March 25, 2005 (Italy)"/>
    <n v="7"/>
    <n v="23000"/>
    <s v="Matthew Ryan Hoge"/>
    <s v="Matthew Ryan Hoge"/>
    <s v="Ryan Gosling"/>
    <s v="United States"/>
    <m/>
    <n v="343847"/>
    <s v="MDP Worldwide"/>
    <n v="108"/>
  </r>
  <r>
    <s v="The Upside"/>
    <s v="PG-13"/>
    <s v="Comedy"/>
    <x v="27"/>
    <s v="January 11, 2019 (United States)"/>
    <n v="7"/>
    <n v="49000"/>
    <s v="Neil Burger"/>
    <s v="Jon Hartmere"/>
    <s v="Kevin Hart"/>
    <s v="United States"/>
    <n v="37500000"/>
    <n v="125856180"/>
    <s v="Escape Artists"/>
    <n v="126"/>
  </r>
  <r>
    <s v="The Wackness"/>
    <s v="R"/>
    <s v="Comedy"/>
    <x v="0"/>
    <s v="August 1, 2008 (United States)"/>
    <n v="7"/>
    <n v="30000"/>
    <s v="Jonathan Levine"/>
    <s v="Jonathan Levine"/>
    <s v="Josh Peck"/>
    <s v="United Kingdom"/>
    <n v="6000000"/>
    <n v="3175469"/>
    <s v="Occupant Entertainment"/>
    <n v="99"/>
  </r>
  <r>
    <s v="The Water Diviner"/>
    <s v="R"/>
    <s v="Drama"/>
    <x v="20"/>
    <s v="December 26, 2014 (Australia)"/>
    <n v="7"/>
    <n v="73000"/>
    <s v="Russell Crowe"/>
    <s v="Andrew Knight"/>
    <s v="Russell Crowe"/>
    <s v="Australia"/>
    <n v="22500000"/>
    <n v="38176317"/>
    <s v="Fear of God Films"/>
    <n v="111"/>
  </r>
  <r>
    <s v="The Wood"/>
    <s v="R"/>
    <s v="Comedy"/>
    <x v="11"/>
    <s v="July 16, 1999 (United States)"/>
    <n v="7"/>
    <n v="8700"/>
    <s v="Rick Famuyiwa"/>
    <s v="Rick Famuyiwa"/>
    <s v="Elayn J. Taylor"/>
    <s v="United States"/>
    <n v="6000000"/>
    <n v="25059640"/>
    <s v="Bona Fide Productions"/>
    <n v="106"/>
  </r>
  <r>
    <s v="The Words"/>
    <s v="PG-13"/>
    <s v="Drama"/>
    <x v="36"/>
    <s v="September 7, 2012 (United States)"/>
    <n v="7"/>
    <n v="76000"/>
    <s v="Brian Klugman"/>
    <s v="Brian Klugman"/>
    <s v="Bradley Cooper"/>
    <s v="United States"/>
    <n v="6000000"/>
    <n v="15950164"/>
    <s v="Also Known As Pictures"/>
    <n v="102"/>
  </r>
  <r>
    <s v="The World's End"/>
    <s v="R"/>
    <s v="Comedy"/>
    <x v="33"/>
    <s v="August 23, 2013 (United States)"/>
    <n v="7"/>
    <n v="266000"/>
    <s v="Edgar Wright"/>
    <s v="Simon Pegg"/>
    <s v="Simon Pegg"/>
    <s v="United Kingdom"/>
    <n v="20000000"/>
    <n v="46091271"/>
    <s v="Universal Pictures"/>
    <n v="109"/>
  </r>
  <r>
    <s v="The X Files"/>
    <s v="PG-13"/>
    <s v="Drama"/>
    <x v="17"/>
    <s v="June 19, 1998 (United States)"/>
    <n v="7"/>
    <n v="103000"/>
    <s v="Rob Bowman"/>
    <s v="Chris Carter"/>
    <s v="David Duchovny"/>
    <s v="United States"/>
    <n v="66000000"/>
    <n v="189176423"/>
    <s v="Twentieth Century Fox"/>
    <n v="121"/>
  </r>
  <r>
    <s v="The Zookeeper's Wife"/>
    <s v="PG-13"/>
    <s v="Biography"/>
    <x v="27"/>
    <s v="April 7, 2017 (United States)"/>
    <n v="7"/>
    <n v="41000"/>
    <s v="Niki Caro"/>
    <s v="Angela Workman"/>
    <s v="Jessica Chastain"/>
    <s v="Czech Republic"/>
    <n v="20000000"/>
    <n v="26152835"/>
    <s v="Scion Films"/>
    <n v="127"/>
  </r>
  <r>
    <s v="Thelma"/>
    <s v="Not Rated"/>
    <s v="Drama"/>
    <x v="27"/>
    <s v="September 15, 2017 (Norway)"/>
    <n v="7"/>
    <n v="28000"/>
    <s v="Joachim Trier"/>
    <s v="Eskil Vogt"/>
    <s v="Eili Harboe"/>
    <s v="Norway"/>
    <m/>
    <n v="1463727"/>
    <s v="Motlys"/>
    <n v="116"/>
  </r>
  <r>
    <s v="Things Change"/>
    <s v="PG"/>
    <s v="Comedy"/>
    <x v="28"/>
    <s v="October 21, 1988 (United States)"/>
    <n v="7"/>
    <n v="3400"/>
    <s v="David Mamet"/>
    <s v="David Mamet"/>
    <s v="Don Ameche"/>
    <s v="United States"/>
    <m/>
    <n v="3527886"/>
    <s v="Columbia Pictures"/>
    <n v="100"/>
  </r>
  <r>
    <s v="Thor"/>
    <s v="PG-13"/>
    <s v="Action"/>
    <x v="24"/>
    <s v="May 6, 2011 (United States)"/>
    <n v="7"/>
    <n v="772000"/>
    <s v="Kenneth Branagh"/>
    <s v="Ashley Miller"/>
    <s v="Chris Hemsworth"/>
    <s v="United States"/>
    <n v="150000000"/>
    <n v="449326618"/>
    <s v="Paramount Pictures"/>
    <n v="115"/>
  </r>
  <r>
    <s v="Three... Extremes"/>
    <s v="R"/>
    <s v="Horror"/>
    <x v="1"/>
    <s v="August 20, 2004 (South Korea)"/>
    <n v="7"/>
    <n v="19000"/>
    <s v="Fruit Chan"/>
    <s v="Park Chan-Wook"/>
    <s v="Bai Ling"/>
    <s v="Hong Kong"/>
    <m/>
    <n v="516930"/>
    <s v="Applause Pictures"/>
    <n v="125"/>
  </r>
  <r>
    <s v="Tie Me Up! Tie Me Down!"/>
    <s v="NC-17"/>
    <s v="Comedy"/>
    <x v="21"/>
    <s v="January 22, 1990 (Spain)"/>
    <n v="7"/>
    <n v="26000"/>
    <s v="Pedro AlmodÃ³var"/>
    <s v="Pedro AlmodÃ³var"/>
    <s v="Victoria Abril"/>
    <s v="Spain"/>
    <m/>
    <n v="4088140"/>
    <s v="El Deseo"/>
    <n v="101"/>
  </r>
  <r>
    <s v="Tigerland"/>
    <s v="R"/>
    <s v="Drama"/>
    <x v="8"/>
    <s v="May 24, 2001 (Germany)"/>
    <n v="7"/>
    <n v="39000"/>
    <s v="Joel Schumacher"/>
    <s v="Ross Klavan"/>
    <s v="Colin Farrell"/>
    <s v="United States"/>
    <n v="10000000"/>
    <n v="148701"/>
    <s v="Haft Entertainment"/>
    <n v="101"/>
  </r>
  <r>
    <s v="Time Bandits"/>
    <s v="PG"/>
    <s v="Adventure"/>
    <x v="12"/>
    <s v="November 6, 1981 (United States)"/>
    <n v="7"/>
    <n v="60000"/>
    <s v="Terry Gilliam"/>
    <s v="Michael Palin"/>
    <s v="Sean Connery"/>
    <s v="United Kingdom"/>
    <n v="5000000"/>
    <n v="42368025"/>
    <s v="HandMade Films"/>
    <n v="110"/>
  </r>
  <r>
    <s v="Traitor"/>
    <s v="PG-13"/>
    <s v="Action"/>
    <x v="0"/>
    <s v="August 27, 2008 (United States)"/>
    <n v="7"/>
    <n v="56000"/>
    <s v="Jeffrey Nachmanoff"/>
    <s v="Jeffrey Nachmanoff"/>
    <s v="Don Cheadle"/>
    <s v="United States"/>
    <n v="22000000"/>
    <n v="27675014"/>
    <s v="Overture Films"/>
    <n v="114"/>
  </r>
  <r>
    <s v="Transformers"/>
    <s v="PG-13"/>
    <s v="Action"/>
    <x v="6"/>
    <s v="July 3, 2007 (United States)"/>
    <n v="7"/>
    <n v="607000"/>
    <s v="Michael Bay"/>
    <s v="Roberto Orci"/>
    <s v="Shia LaBeouf"/>
    <s v="United States"/>
    <n v="150000000"/>
    <n v="709709780"/>
    <s v="Dreamworks Pictures"/>
    <n v="144"/>
  </r>
  <r>
    <s v="Trial by Fire"/>
    <s v="R"/>
    <s v="Biography"/>
    <x v="26"/>
    <s v="May 17, 2019 (United States)"/>
    <n v="7"/>
    <n v="7200"/>
    <s v="Edward Zwick"/>
    <s v="Geoffrey Fletcher"/>
    <s v="Jack O'Connell"/>
    <s v="United States"/>
    <m/>
    <n v="148504"/>
    <s v="Flashlight Films"/>
    <n v="127"/>
  </r>
  <r>
    <s v="Trollhunter"/>
    <s v="PG-13"/>
    <s v="Drama"/>
    <x v="29"/>
    <s v="October 29, 2010 (Norway)"/>
    <n v="7"/>
    <n v="71000"/>
    <s v="AndrÃ© Ã˜vredal"/>
    <s v="AndrÃ© Ã˜vredal"/>
    <s v="Otto Jespersen"/>
    <s v="Norway"/>
    <m/>
    <n v="5341098"/>
    <s v="Filmkameratene A/S"/>
    <n v="103"/>
  </r>
  <r>
    <s v="Tropic Thunder"/>
    <s v="R"/>
    <s v="Action"/>
    <x v="0"/>
    <s v="August 13, 2008 (United States)"/>
    <n v="7"/>
    <n v="390000"/>
    <s v="Ben Stiller"/>
    <s v="Justin Theroux"/>
    <s v="Ben Stiller"/>
    <s v="United States"/>
    <n v="92000000"/>
    <n v="195702963"/>
    <s v="Dreamworks Pictures"/>
    <n v="107"/>
  </r>
  <r>
    <s v="Tully"/>
    <s v="R"/>
    <s v="Comedy"/>
    <x v="26"/>
    <s v="May 4, 2018 (United States)"/>
    <n v="7"/>
    <n v="55000"/>
    <s v="Jason Reitman"/>
    <s v="Diablo Cody"/>
    <s v="Charlize Theron"/>
    <s v="United States"/>
    <n v="13000000"/>
    <n v="15636462"/>
    <s v="BRON Studios"/>
    <n v="95"/>
  </r>
  <r>
    <s v="Two Lovers"/>
    <s v="R"/>
    <s v="Drama"/>
    <x v="0"/>
    <s v="March 20, 2009 (United States)"/>
    <n v="7"/>
    <n v="39000"/>
    <s v="James Gray"/>
    <s v="James Gray"/>
    <s v="Joaquin Phoenix"/>
    <s v="United States"/>
    <n v="9800000"/>
    <n v="16303643"/>
    <s v="2929 Productions"/>
    <n v="110"/>
  </r>
  <r>
    <s v="UHF"/>
    <s v="PG-13"/>
    <s v="Comedy"/>
    <x v="21"/>
    <s v="July 21, 1989 (United States)"/>
    <n v="7"/>
    <n v="27000"/>
    <s v="Jay Levey"/>
    <s v="'Weird Al' Yankovic"/>
    <s v="'Weird Al' Yankovic"/>
    <s v="United States"/>
    <n v="5000000"/>
    <n v="6157157"/>
    <s v="Cinecorp SAC"/>
    <n v="97"/>
  </r>
  <r>
    <s v="Ulee's Gold"/>
    <s v="R"/>
    <s v="Drama"/>
    <x v="14"/>
    <s v="July 18, 1997 (United States)"/>
    <n v="7"/>
    <n v="6800"/>
    <s v="Victor Nunez"/>
    <s v="Victor Nunez"/>
    <s v="Peter Fonda"/>
    <s v="United States"/>
    <n v="2700000"/>
    <n v="9161691"/>
    <s v="Clinica Estetico"/>
    <n v="113"/>
  </r>
  <r>
    <s v="Uncle Buck"/>
    <s v="PG"/>
    <s v="Comedy"/>
    <x v="21"/>
    <s v="August 16, 1989 (United States)"/>
    <n v="7"/>
    <n v="88000"/>
    <s v="John Hughes"/>
    <s v="John Hughes"/>
    <s v="John Candy"/>
    <s v="United States"/>
    <n v="15000000"/>
    <n v="79258538"/>
    <s v="Universal Pictures"/>
    <n v="100"/>
  </r>
  <r>
    <s v="Under Fire"/>
    <s v="R"/>
    <s v="Drama"/>
    <x v="19"/>
    <s v="October 21, 1983 (United States)"/>
    <n v="7"/>
    <n v="7200"/>
    <s v="Roger Spottiswoode"/>
    <s v="Ron Shelton"/>
    <s v="Nick Nolte"/>
    <s v="United States"/>
    <n v="9500000"/>
    <n v="5696391"/>
    <s v="Cinema '84"/>
    <n v="128"/>
  </r>
  <r>
    <s v="Under the Volcano"/>
    <s v="R"/>
    <s v="Drama"/>
    <x v="18"/>
    <s v="June 13, 1984 (United States)"/>
    <n v="7"/>
    <n v="5100"/>
    <s v="John Huston"/>
    <s v="Malcolm Lowry"/>
    <s v="Albert Finney"/>
    <s v="Mexico"/>
    <m/>
    <n v="2556800"/>
    <s v="Conacite Uno"/>
    <n v="112"/>
  </r>
  <r>
    <s v="Underworld"/>
    <s v="R"/>
    <s v="Action"/>
    <x v="2"/>
    <s v="September 19, 2003 (United States)"/>
    <n v="7"/>
    <n v="258000"/>
    <s v="Len Wiseman"/>
    <s v="Kevin Grevioux"/>
    <s v="Kate Beckinsale"/>
    <s v="United States"/>
    <n v="22000000"/>
    <n v="95708457"/>
    <s v="Lakeshore Entertainment"/>
    <n v="121"/>
  </r>
  <r>
    <s v="Unfinished Song"/>
    <s v="PG-13"/>
    <s v="Comedy"/>
    <x v="36"/>
    <s v="February 22, 2013 (United Kingdom)"/>
    <n v="7"/>
    <n v="7400"/>
    <s v="Paul Andrew Williams"/>
    <s v="Paul Andrew Williams"/>
    <s v="Terence Stamp"/>
    <s v="United Kingdom"/>
    <m/>
    <n v="9166865"/>
    <s v="Steel Mill Pictures"/>
    <n v="90"/>
  </r>
  <r>
    <s v="Unleashed"/>
    <s v="R"/>
    <s v="Action"/>
    <x v="4"/>
    <s v="May 13, 2005 (United States)"/>
    <n v="7"/>
    <n v="100000"/>
    <s v="Louis Leterrier"/>
    <s v="Luc Besson"/>
    <s v="Jet Li"/>
    <s v="United Kingdom"/>
    <n v="45000000"/>
    <n v="50871113"/>
    <s v="Rogue Pictures"/>
    <n v="103"/>
  </r>
  <r>
    <s v="Valmont"/>
    <s v="R"/>
    <s v="Drama"/>
    <x v="21"/>
    <s v="November 17, 1989 (United States)"/>
    <n v="7"/>
    <n v="13000"/>
    <s v="Milos Forman"/>
    <s v="Choderlos de Laclos"/>
    <s v="Colin Firth"/>
    <s v="France"/>
    <n v="33000000"/>
    <n v="1132112"/>
    <s v="Renn Productions"/>
    <n v="137"/>
  </r>
  <r>
    <s v="Velvet Goldmine"/>
    <s v="R"/>
    <s v="Drama"/>
    <x v="17"/>
    <s v="October 23, 1998 (United Kingdom)"/>
    <n v="7"/>
    <n v="34000"/>
    <s v="Todd Haynes"/>
    <s v="James Lyons"/>
    <s v="Ewan McGregor"/>
    <s v="United Kingdom"/>
    <m/>
    <n v="1053788"/>
    <s v="Channel Four Films"/>
    <n v="118"/>
  </r>
  <r>
    <s v="Waitress"/>
    <s v="PG-13"/>
    <s v="Comedy"/>
    <x v="6"/>
    <s v="May 25, 2007 (United States)"/>
    <n v="7"/>
    <n v="44000"/>
    <s v="Adrienne Shelly"/>
    <s v="Adrienne Shelly"/>
    <s v="Keri Russell"/>
    <s v="United States"/>
    <n v="1500000"/>
    <n v="22240529"/>
    <s v="Night and Day Pictures"/>
    <n v="108"/>
  </r>
  <r>
    <s v="Wayne's World"/>
    <s v="PG-13"/>
    <s v="Comedy"/>
    <x v="35"/>
    <s v="February 14, 1992 (United States)"/>
    <n v="7"/>
    <n v="148000"/>
    <s v="Penelope Spheeris"/>
    <s v="Mike Myers"/>
    <s v="Mike Myers"/>
    <s v="United States"/>
    <n v="20000000"/>
    <n v="183097323"/>
    <s v="Paramount Pictures"/>
    <n v="94"/>
  </r>
  <r>
    <s v="We're the Millers"/>
    <s v="R"/>
    <s v="Comedy"/>
    <x v="33"/>
    <s v="August 7, 2013 (United States)"/>
    <n v="7"/>
    <n v="415000"/>
    <s v="Rawson Marshall Thurber"/>
    <s v="Bob Fisher"/>
    <s v="Jason Sudeikis"/>
    <s v="United States"/>
    <n v="37000000"/>
    <n v="269994119"/>
    <s v="New Line Cinema"/>
    <n v="110"/>
  </r>
  <r>
    <s v="What About Bob?"/>
    <s v="PG"/>
    <s v="Comedy"/>
    <x v="16"/>
    <s v="May 17, 1991 (United States)"/>
    <n v="7"/>
    <n v="65000"/>
    <s v="Frank Oz"/>
    <s v="Alvin Sargent"/>
    <s v="Bill Murray"/>
    <s v="United States"/>
    <n v="35000000"/>
    <n v="63707829"/>
    <s v="Touchstone Pictures"/>
    <n v="99"/>
  </r>
  <r>
    <s v="What Dreams May Come"/>
    <s v="PG-13"/>
    <s v="Drama"/>
    <x v="17"/>
    <s v="October 2, 1998 (United States)"/>
    <n v="7"/>
    <n v="104000"/>
    <s v="Vincent Ward"/>
    <s v="Richard Matheson"/>
    <s v="Robin Williams"/>
    <s v="United States"/>
    <n v="85000000"/>
    <n v="55382927"/>
    <s v="Polygram Filmed Entertainment"/>
    <n v="113"/>
  </r>
  <r>
    <s v="Wicker Park"/>
    <s v="PG-13"/>
    <s v="Drama"/>
    <x v="1"/>
    <s v="September 3, 2004 (United States)"/>
    <n v="7"/>
    <n v="53000"/>
    <s v="Paul McGuigan"/>
    <s v="Gilles Mimouni"/>
    <s v="Josh Hartnett"/>
    <s v="United States"/>
    <n v="30000000"/>
    <n v="21741598"/>
    <s v="Metro-Goldwyn-Mayer (MGM)"/>
    <n v="114"/>
  </r>
  <r>
    <s v="Without a Clue"/>
    <s v="PG"/>
    <s v="Comedy"/>
    <x v="28"/>
    <s v="October 21, 1988 (United States)"/>
    <n v="7"/>
    <n v="9800"/>
    <s v="Thom Eberhardt"/>
    <s v="Gary Murphy"/>
    <s v="Michael Caine"/>
    <s v="United Kingdom"/>
    <m/>
    <n v="8539181"/>
    <s v="Incorporated Television Company (ITC)"/>
    <n v="107"/>
  </r>
  <r>
    <s v="World War Z"/>
    <s v="PG-13"/>
    <s v="Action"/>
    <x v="33"/>
    <s v="June 21, 2013 (United States)"/>
    <n v="7"/>
    <n v="618000"/>
    <s v="Marc Forster"/>
    <s v="Matthew Michael Carnahan"/>
    <s v="Brad Pitt"/>
    <s v="United States"/>
    <n v="190000000"/>
    <n v="540455876"/>
    <s v="Paramount Pictures"/>
    <n v="116"/>
  </r>
  <r>
    <n v="9"/>
    <s v="PG-13"/>
    <s v="Animation"/>
    <x v="9"/>
    <s v="September 9, 2009 (United States)"/>
    <n v="7.1"/>
    <n v="135000"/>
    <s v="Shane Acker"/>
    <s v="Pamela Pettler"/>
    <s v="Elijah Wood"/>
    <s v="United States"/>
    <n v="30000000"/>
    <n v="48428063"/>
    <s v="Focus Features"/>
    <n v="79"/>
  </r>
  <r>
    <n v="1984"/>
    <s v="R"/>
    <s v="Drama"/>
    <x v="18"/>
    <s v="March 22, 1985 (United States)"/>
    <n v="7.1"/>
    <n v="68000"/>
    <s v="Michael Radford"/>
    <s v="Michael Radford"/>
    <s v="John Hurt"/>
    <s v="United Kingdom"/>
    <m/>
    <n v="8430492"/>
    <s v="Virgin"/>
    <n v="113"/>
  </r>
  <r>
    <s v="45 Years"/>
    <s v="R"/>
    <s v="Drama"/>
    <x v="39"/>
    <s v="August 28, 2015 (United Kingdom)"/>
    <n v="7.1"/>
    <n v="32000"/>
    <s v="Andrew Haigh"/>
    <s v="Andrew Haigh"/>
    <s v="Charlotte Rampling"/>
    <s v="United Kingdom"/>
    <m/>
    <n v="14430249"/>
    <s v="BFI Film Fund"/>
    <n v="91"/>
  </r>
  <r>
    <s v="8 Mile"/>
    <s v="R"/>
    <s v="Drama"/>
    <x v="23"/>
    <s v="November 8, 2002 (United States)"/>
    <n v="7.1"/>
    <n v="259000"/>
    <s v="Curtis Hanson"/>
    <s v="Scott Silver"/>
    <s v="Eminem"/>
    <s v="United States"/>
    <n v="41000000"/>
    <n v="242875078"/>
    <s v="Imagine Entertainment"/>
    <n v="110"/>
  </r>
  <r>
    <s v="8 Women"/>
    <s v="R"/>
    <s v="Comedy"/>
    <x v="23"/>
    <s v="October 4, 2002 (United States)"/>
    <n v="7.1"/>
    <n v="30000"/>
    <s v="FranÃ§ois Ozon"/>
    <s v="FranÃ§ois Ozon"/>
    <s v="Fanny Ardant"/>
    <s v="France"/>
    <m/>
    <n v="42426583"/>
    <s v="BIM Distribuzione"/>
    <n v="111"/>
  </r>
  <r>
    <s v="99 Homes"/>
    <s v="R"/>
    <s v="Drama"/>
    <x v="20"/>
    <s v="October 9, 2015 (United States)"/>
    <n v="7.1"/>
    <n v="32000"/>
    <s v="Ramin Bahrani"/>
    <s v="Ramin Bahrani"/>
    <s v="Andrew Garfield"/>
    <s v="United States"/>
    <n v="8000000"/>
    <n v="1828232"/>
    <s v="Broad Green Pictures"/>
    <n v="112"/>
  </r>
  <r>
    <s v="A Home of Our Own"/>
    <s v="PG"/>
    <s v="Biography"/>
    <x v="34"/>
    <s v="November 5, 1993 (United States)"/>
    <n v="7.1"/>
    <n v="3000"/>
    <s v="Tony Bill"/>
    <s v="Patrick Sheane Duncan"/>
    <s v="Kathy Bates"/>
    <s v="United States"/>
    <n v="12000000"/>
    <n v="1677807"/>
    <s v="A&amp;M Films"/>
    <n v="104"/>
  </r>
  <r>
    <s v="A Love Song for Bobby Long"/>
    <s v="R"/>
    <s v="Drama"/>
    <x v="1"/>
    <s v="January 21, 2005 (United States)"/>
    <n v="7.1"/>
    <n v="25000"/>
    <s v="Shainee Gabel"/>
    <s v="Ronald Everett Capps"/>
    <s v="Scarlett Johansson"/>
    <s v="United States"/>
    <m/>
    <n v="2039526"/>
    <s v="Lions Gate Films"/>
    <n v="119"/>
  </r>
  <r>
    <s v="A Scanner Darkly"/>
    <s v="R"/>
    <s v="Animation"/>
    <x v="15"/>
    <s v="July 28, 2006 (United States)"/>
    <n v="7.1"/>
    <n v="108000"/>
    <s v="Richard Linklater"/>
    <s v="Philip K. Dick"/>
    <s v="Keanu Reeves"/>
    <s v="United States"/>
    <n v="8700000"/>
    <n v="7659918"/>
    <s v="Warner Independent Pictures (WIP)"/>
    <n v="100"/>
  </r>
  <r>
    <s v="A Serious Man"/>
    <s v="R"/>
    <s v="Comedy"/>
    <x v="9"/>
    <s v="November 6, 2009 (United States)"/>
    <n v="7.1"/>
    <n v="137000"/>
    <s v="Ethan Coen"/>
    <s v="Joel Coen"/>
    <s v="Michael Stuhlbarg"/>
    <s v="United Kingdom"/>
    <n v="7000000"/>
    <n v="31430334"/>
    <s v="Focus Features"/>
    <n v="106"/>
  </r>
  <r>
    <s v="About a Boy"/>
    <s v="PG-13"/>
    <s v="Comedy"/>
    <x v="23"/>
    <s v="May 17, 2002 (United States)"/>
    <n v="7.1"/>
    <n v="176000"/>
    <s v="Chris Weitz"/>
    <s v="Nick Hornby"/>
    <s v="Hugh Grant"/>
    <s v="United Kingdom"/>
    <n v="30000000"/>
    <n v="130549455"/>
    <s v="Universal Pictures"/>
    <n v="101"/>
  </r>
  <r>
    <s v="About Schmidt"/>
    <s v="R"/>
    <s v="Comedy"/>
    <x v="23"/>
    <s v="January 3, 2003 (United States)"/>
    <n v="7.1"/>
    <n v="124000"/>
    <s v="Alexander Payne"/>
    <s v="Louis Begley"/>
    <s v="Jack Nicholson"/>
    <s v="United States"/>
    <n v="30000000"/>
    <n v="105834556"/>
    <s v="New Line Cinema"/>
    <n v="125"/>
  </r>
  <r>
    <s v="Alive"/>
    <s v="R"/>
    <s v="Biography"/>
    <x v="34"/>
    <s v="January 15, 1993 (United States)"/>
    <n v="7.1"/>
    <n v="53000"/>
    <s v="Frank Marshall"/>
    <s v="Piers Paul Read"/>
    <s v="Ethan Hawke"/>
    <s v="United States"/>
    <n v="32000000"/>
    <n v="36733909"/>
    <s v="Film Andes S.A."/>
    <n v="120"/>
  </r>
  <r>
    <s v="Allied"/>
    <s v="R"/>
    <s v="Action"/>
    <x v="30"/>
    <s v="November 23, 2016 (United States)"/>
    <n v="7.1"/>
    <n v="146000"/>
    <s v="Robert Zemeckis"/>
    <s v="Steven Knight"/>
    <s v="Brad Pitt"/>
    <s v="United Kingdom"/>
    <n v="85000000"/>
    <n v="119520023"/>
    <s v="Paramount Pictures"/>
    <n v="124"/>
  </r>
  <r>
    <s v="Aloha Surf Hotel"/>
    <m/>
    <s v="Comedy"/>
    <x v="22"/>
    <s v="November 5, 2020 (United States)"/>
    <n v="7.1"/>
    <n v="14"/>
    <s v="Stefan C. Schaefer"/>
    <s v="Stefan C. Schaefer"/>
    <s v="Augie Tulba"/>
    <s v="United States"/>
    <m/>
    <m/>
    <s v="Abominable Pictures"/>
    <n v="90"/>
  </r>
  <r>
    <s v="An Affair of Love"/>
    <s v="R"/>
    <s v="Drama"/>
    <x v="11"/>
    <s v="September 4, 1999 (France)"/>
    <n v="7.1"/>
    <n v="5300"/>
    <s v="FrÃ©dÃ©ric Fonteyne"/>
    <s v="Philippe Blasband"/>
    <s v="Nathalie Baye"/>
    <s v="France"/>
    <m/>
    <n v="401299"/>
    <s v="ArtÃ©mis Productions"/>
    <n v="80"/>
  </r>
  <r>
    <s v="Angel-A"/>
    <s v="R"/>
    <s v="Comedy"/>
    <x v="4"/>
    <s v="December 21, 2005 (France)"/>
    <n v="7.1"/>
    <n v="33000"/>
    <s v="Luc Besson"/>
    <s v="Luc Besson"/>
    <s v="Rie Rasmussen"/>
    <s v="France"/>
    <m/>
    <n v="9995168"/>
    <s v="EuropaCorp"/>
    <n v="91"/>
  </r>
  <r>
    <s v="Ashes of Time"/>
    <s v="R"/>
    <s v="Action"/>
    <x v="13"/>
    <s v="September 17, 1994 (Hong Kong)"/>
    <n v="7.1"/>
    <n v="14000"/>
    <s v="Kar-Wai Wong"/>
    <s v="Louis Cha"/>
    <s v="Brigitte Lin"/>
    <s v="Hong Kong"/>
    <m/>
    <n v="1977198"/>
    <s v="Jet Tone Production"/>
    <n v="100"/>
  </r>
  <r>
    <s v="Bad Lieutenant"/>
    <s v="NC-17"/>
    <s v="Crime"/>
    <x v="35"/>
    <s v="December 17, 1992 (Argentina)"/>
    <n v="7.1"/>
    <n v="40000"/>
    <s v="Abel Ferrara"/>
    <s v="ZoÃ« Lund"/>
    <s v="Harvey Keitel"/>
    <s v="United States"/>
    <n v="1000000"/>
    <n v="2038916"/>
    <s v="Bad Lt. Productions"/>
    <n v="96"/>
  </r>
  <r>
    <s v="Bad Times at the El Royale"/>
    <s v="R"/>
    <s v="Crime"/>
    <x v="26"/>
    <s v="October 12, 2018 (United States)"/>
    <n v="7.1"/>
    <n v="135000"/>
    <s v="Drew Goddard"/>
    <s v="Drew Goddard"/>
    <s v="Jeff Bridges"/>
    <s v="United States"/>
    <n v="32000000"/>
    <n v="31882724"/>
    <s v="Goddard Textiles"/>
    <n v="141"/>
  </r>
  <r>
    <s v="Balto"/>
    <s v="G"/>
    <s v="Animation"/>
    <x v="40"/>
    <s v="December 22, 1995 (United States)"/>
    <n v="7.1"/>
    <n v="41000"/>
    <s v="Simon Wells"/>
    <s v="Cliff Ruby"/>
    <s v="Kevin Bacon"/>
    <s v="United States"/>
    <m/>
    <n v="11349090"/>
    <s v="Amblimation"/>
    <n v="78"/>
  </r>
  <r>
    <s v="Beautiful Girls"/>
    <s v="R"/>
    <s v="Comedy"/>
    <x v="10"/>
    <s v="February 9, 1996 (United States)"/>
    <n v="7.1"/>
    <n v="32000"/>
    <s v="Ted Demme"/>
    <s v="Scott Rosenberg"/>
    <s v="Matt Dillon"/>
    <s v="United States"/>
    <m/>
    <n v="10597759"/>
    <s v="Miramax"/>
    <n v="112"/>
  </r>
  <r>
    <s v="Beauty and the Beast"/>
    <s v="PG"/>
    <s v="Family"/>
    <x v="27"/>
    <s v="March 17, 2017 (United States)"/>
    <n v="7.1"/>
    <n v="283000"/>
    <s v="Bill Condon"/>
    <s v="Stephen Chbosky"/>
    <s v="Emma Watson"/>
    <s v="United States"/>
    <n v="160000000"/>
    <n v="1264434525"/>
    <s v="Mandeville Films"/>
    <n v="129"/>
  </r>
  <r>
    <s v="Becoming Astrid"/>
    <m/>
    <s v="Biography"/>
    <x v="26"/>
    <s v="September 14, 2018 (Sweden)"/>
    <n v="7.1"/>
    <n v="5300"/>
    <s v="Pernille Fischer Christensen"/>
    <s v="Kim Fupz Aakeson"/>
    <s v="Alba August"/>
    <s v="Sweden"/>
    <m/>
    <n v="962653"/>
    <s v="Nordisk Film Production Sverige AB"/>
    <n v="123"/>
  </r>
  <r>
    <s v="Belle Epoque"/>
    <s v="R"/>
    <s v="Comedy"/>
    <x v="35"/>
    <s v="February 25, 1994 (United States)"/>
    <n v="7.1"/>
    <n v="9700"/>
    <s v="Fernando Trueba"/>
    <s v="Rafael Azcona"/>
    <s v="Fernando FernÃ¡n GÃ³mez"/>
    <s v="Spain"/>
    <m/>
    <n v="5418216"/>
    <s v="AnimatÃ³grafo"/>
    <n v="109"/>
  </r>
  <r>
    <s v="Better Off Dead..."/>
    <s v="PG"/>
    <s v="Comedy"/>
    <x v="38"/>
    <s v="October 11, 1985 (United States)"/>
    <n v="7.1"/>
    <n v="42000"/>
    <s v="Savage Steve Holland"/>
    <s v="Savage Steve Holland"/>
    <s v="John Cusack"/>
    <s v="United States"/>
    <m/>
    <n v="10297601"/>
    <s v="A&amp;M Films"/>
    <n v="97"/>
  </r>
  <r>
    <s v="Black Robe"/>
    <s v="R"/>
    <s v="Adventure"/>
    <x v="16"/>
    <s v="October 4, 1991 (United States)"/>
    <n v="7.1"/>
    <n v="6600"/>
    <s v="Bruce Beresford"/>
    <s v="Brian Moore"/>
    <s v="Lothaire Bluteau"/>
    <s v="Canada"/>
    <m/>
    <n v="8211952"/>
    <s v="Alliance Communications Corporation"/>
    <n v="101"/>
  </r>
  <r>
    <s v="Blade"/>
    <s v="R"/>
    <s v="Action"/>
    <x v="17"/>
    <s v="August 21, 1998 (United States)"/>
    <n v="7.1"/>
    <n v="252000"/>
    <s v="Stephen Norrington"/>
    <s v="David S. Goyer"/>
    <s v="Wesley Snipes"/>
    <s v="United States"/>
    <n v="45000000"/>
    <n v="131183530"/>
    <s v="Amen Ra Films"/>
    <n v="120"/>
  </r>
  <r>
    <s v="Blue Ruin"/>
    <s v="R"/>
    <s v="Crime"/>
    <x v="33"/>
    <s v="July 9, 2014 (France)"/>
    <n v="7.1"/>
    <n v="69000"/>
    <s v="Jeremy Saulnier"/>
    <s v="Jeremy Saulnier"/>
    <s v="Macon Blair"/>
    <s v="United States"/>
    <n v="420000"/>
    <n v="993313"/>
    <s v="The Lab of Madness"/>
    <n v="90"/>
  </r>
  <r>
    <s v="Body of Lies"/>
    <s v="R"/>
    <s v="Action"/>
    <x v="0"/>
    <s v="October 10, 2008 (United States)"/>
    <n v="7.1"/>
    <n v="218000"/>
    <s v="Ridley Scott"/>
    <s v="William Monahan"/>
    <s v="Leonardo DiCaprio"/>
    <s v="United States"/>
    <n v="70000000"/>
    <n v="115900897"/>
    <s v="Warner Bros."/>
    <n v="128"/>
  </r>
  <r>
    <s v="Brain Donors"/>
    <s v="PG"/>
    <s v="Comedy"/>
    <x v="35"/>
    <s v="April 17, 1992 (United States)"/>
    <n v="7.1"/>
    <n v="4100"/>
    <s v="Dennis Dugan"/>
    <s v="Pat Proft"/>
    <s v="John Turturro"/>
    <s v="United States"/>
    <m/>
    <n v="918239"/>
    <s v="Paramount Pictures"/>
    <n v="80"/>
  </r>
  <r>
    <s v="Brave"/>
    <s v="PG"/>
    <s v="Animation"/>
    <x v="36"/>
    <s v="June 22, 2012 (United States)"/>
    <n v="7.1"/>
    <n v="383000"/>
    <s v="Mark Andrews"/>
    <s v="Brenda Chapman"/>
    <s v="Kelly Macdonald"/>
    <s v="United States"/>
    <n v="185000000"/>
    <n v="538983207"/>
    <s v="Walt Disney Pictures"/>
    <n v="93"/>
  </r>
  <r>
    <s v="Bridge to Terabithia"/>
    <s v="PG"/>
    <s v="Drama"/>
    <x v="6"/>
    <s v="February 16, 2007 (United States)"/>
    <n v="7.1"/>
    <n v="147000"/>
    <s v="Gabor Csupo"/>
    <s v="Jeff Stockwell"/>
    <s v="Josh Hutcherson"/>
    <s v="United States"/>
    <n v="17000000"/>
    <n v="137587063"/>
    <s v="Walden Media"/>
    <n v="96"/>
  </r>
  <r>
    <s v="Bronson"/>
    <s v="R"/>
    <s v="Action"/>
    <x v="0"/>
    <s v="March 13, 2009 (United Kingdom)"/>
    <n v="7.1"/>
    <n v="123000"/>
    <s v="Nicolas Winding Refn"/>
    <s v="Brock Norman Brock"/>
    <s v="Tom Hardy"/>
    <s v="United Kingdom"/>
    <n v="230000"/>
    <n v="2260712"/>
    <s v="Vertigo Films"/>
    <n v="92"/>
  </r>
  <r>
    <s v="Brother"/>
    <m/>
    <s v="Crime"/>
    <x v="8"/>
    <s v="January 27, 2001 (Japan)"/>
    <n v="7.1"/>
    <n v="22000"/>
    <s v="Takeshi Kitano"/>
    <s v="Takeshi Kitano"/>
    <s v="Takeshi Kitano"/>
    <s v="United States"/>
    <n v="10000000"/>
    <n v="15250594"/>
    <s v="Recorded Picture Company (RPC)"/>
    <n v="114"/>
  </r>
  <r>
    <s v="Brothers"/>
    <s v="R"/>
    <s v="Action"/>
    <x v="9"/>
    <s v="December 4, 2009 (United States)"/>
    <n v="7.1"/>
    <n v="115000"/>
    <s v="Jim Sheridan"/>
    <s v="David Benioff"/>
    <s v="Jake Gyllenhaal"/>
    <s v="United States"/>
    <n v="26000000"/>
    <n v="43474578"/>
    <s v="Lionsgate"/>
    <n v="105"/>
  </r>
  <r>
    <s v="Bugs Bunny's 3rd Movie: 1001 Rabbit Tales"/>
    <s v="G"/>
    <s v="Animation"/>
    <x v="31"/>
    <s v="November 19, 1982 (United States)"/>
    <n v="7.1"/>
    <n v="1800"/>
    <s v="Directors"/>
    <s v="John W. Dunn"/>
    <s v="Mel Blanc"/>
    <s v="United States"/>
    <m/>
    <n v="78350"/>
    <s v="Warner Bros. Animation"/>
    <n v="74"/>
  </r>
  <r>
    <s v="Bull Durham"/>
    <s v="R"/>
    <s v="Comedy"/>
    <x v="28"/>
    <s v="June 15, 1988 (United States)"/>
    <n v="7.1"/>
    <n v="49000"/>
    <s v="Ron Shelton"/>
    <s v="Ron Shelton"/>
    <s v="Kevin Costner"/>
    <s v="United States"/>
    <n v="7000000"/>
    <n v="50888729"/>
    <s v="The Mount Company"/>
    <n v="108"/>
  </r>
  <r>
    <s v="Can You Ever Forgive Me?"/>
    <s v="R"/>
    <s v="Biography"/>
    <x v="26"/>
    <s v="November 2, 2018 (South Africa)"/>
    <n v="7.1"/>
    <n v="49000"/>
    <s v="Marielle Heller"/>
    <s v="Nicole Holofcener"/>
    <s v="Melissa McCarthy"/>
    <s v="United States"/>
    <n v="10000000"/>
    <n v="12442161"/>
    <s v="Archer Gray"/>
    <n v="106"/>
  </r>
  <r>
    <s v="Cars"/>
    <s v="G"/>
    <s v="Animation"/>
    <x v="15"/>
    <s v="June 9, 2006 (United States)"/>
    <n v="7.1"/>
    <n v="381000"/>
    <s v="John Lasseter"/>
    <s v="John Lasseter"/>
    <s v="Owen Wilson"/>
    <s v="United States"/>
    <n v="120000000"/>
    <n v="461991867"/>
    <s v="Pixar Animation Studios"/>
    <n v="117"/>
  </r>
  <r>
    <s v="Cashback"/>
    <s v="R"/>
    <s v="Comedy"/>
    <x v="15"/>
    <s v="May 9, 2008 (United Kingdom)"/>
    <n v="7.1"/>
    <n v="84000"/>
    <s v="Sean Ellis"/>
    <s v="Sean Ellis"/>
    <s v="Sean Biggerstaff"/>
    <s v="United Kingdom"/>
    <m/>
    <n v="2294291"/>
    <s v="Left Turn Films"/>
    <n v="102"/>
  </r>
  <r>
    <s v="Casualties of War"/>
    <s v="R"/>
    <s v="Action"/>
    <x v="21"/>
    <s v="August 18, 1989 (United States)"/>
    <n v="7.1"/>
    <n v="42000"/>
    <s v="Brian De Palma"/>
    <s v="Daniel Lang"/>
    <s v="Michael J. Fox"/>
    <s v="United States"/>
    <n v="22500000"/>
    <n v="18671317"/>
    <s v="Art Linson Productions"/>
    <n v="113"/>
  </r>
  <r>
    <s v="Cemetery Man"/>
    <s v="R"/>
    <s v="Comedy"/>
    <x v="13"/>
    <s v="April 26, 1996 (United States)"/>
    <n v="7.1"/>
    <n v="20000"/>
    <s v="Michele Soavi"/>
    <s v="Tiziano Sclavi"/>
    <s v="Rupert Everett"/>
    <s v="Italy"/>
    <n v="4000000"/>
    <n v="253986"/>
    <s v="Audifilm"/>
    <n v="105"/>
  </r>
  <r>
    <s v="Chasing Mavericks"/>
    <s v="PG"/>
    <s v="Biography"/>
    <x v="36"/>
    <s v="October 26, 2012 (United States)"/>
    <n v="7.1"/>
    <n v="31000"/>
    <s v="Michael Apted"/>
    <s v="Kario Salem"/>
    <s v="Jonny Weston"/>
    <s v="United States"/>
    <n v="20000000"/>
    <n v="7942116"/>
    <s v="Fox 2000 Pictures"/>
    <n v="116"/>
  </r>
  <r>
    <s v="Closet Land"/>
    <s v="R"/>
    <s v="Drama"/>
    <x v="16"/>
    <s v="March 6, 1991 (United States)"/>
    <n v="7.1"/>
    <n v="2700"/>
    <s v="Radha Bharadwaj"/>
    <s v="Radha Bharadwaj"/>
    <s v="Madeleine Stowe"/>
    <s v="United States"/>
    <n v="4000000"/>
    <n v="259012"/>
    <s v="Imagine Entertainment"/>
    <n v="89"/>
  </r>
  <r>
    <s v="Coffee and Cigarettes"/>
    <s v="R"/>
    <s v="Comedy"/>
    <x v="2"/>
    <s v="June 11, 2004 (United States)"/>
    <n v="7.1"/>
    <n v="61000"/>
    <s v="Jim Jarmusch"/>
    <s v="Jim Jarmusch"/>
    <s v="Bill Murray"/>
    <s v="United States"/>
    <m/>
    <n v="7929307"/>
    <s v="Asmik Ace Entertainment"/>
    <n v="95"/>
  </r>
  <r>
    <s v="Coming to America"/>
    <s v="R"/>
    <s v="Comedy"/>
    <x v="28"/>
    <s v="June 29, 1988 (United States)"/>
    <n v="7.1"/>
    <n v="196000"/>
    <s v="John Landis"/>
    <s v="Eddie Murphy"/>
    <s v="Eddie Murphy"/>
    <s v="United States"/>
    <n v="39000000"/>
    <n v="288752301"/>
    <s v="Paramount Pictures"/>
    <n v="117"/>
  </r>
  <r>
    <s v="Como agua para chocolate"/>
    <s v="R"/>
    <s v="Drama"/>
    <x v="35"/>
    <s v="May 28, 1993 (United States)"/>
    <n v="7.1"/>
    <n v="17000"/>
    <s v="Alfonso Arau"/>
    <s v="Laura Esquivel"/>
    <s v="Marco Leonardi"/>
    <s v="Mexico"/>
    <n v="2000000"/>
    <n v="21744201"/>
    <s v="Consejo Nacional para la Cultura y las Artes (CONACULTA)"/>
    <n v="105"/>
  </r>
  <r>
    <s v="Concussion"/>
    <s v="PG-13"/>
    <s v="Biography"/>
    <x v="39"/>
    <s v="December 25, 2015 (United States)"/>
    <n v="7.1"/>
    <n v="89000"/>
    <s v="Peter Landesman"/>
    <s v="Peter Landesman"/>
    <s v="Will Smith"/>
    <s v="United Kingdom"/>
    <n v="35000000"/>
    <n v="48623572"/>
    <s v="LStar Capital"/>
    <n v="123"/>
  </r>
  <r>
    <s v="Creed II"/>
    <s v="PG-13"/>
    <s v="Drama"/>
    <x v="26"/>
    <s v="November 21, 2018 (United States)"/>
    <n v="7.1"/>
    <n v="111000"/>
    <s v="Steven Caple Jr."/>
    <s v="Juel Taylor"/>
    <s v="Michael B. Jordan"/>
    <s v="United States"/>
    <n v="50000000"/>
    <n v="214215889"/>
    <s v="Metro-Goldwyn-Mayer (MGM)"/>
    <n v="130"/>
  </r>
  <r>
    <s v="Crossroads"/>
    <s v="R"/>
    <s v="Drama"/>
    <x v="25"/>
    <s v="March 14, 1986 (United States)"/>
    <n v="7.1"/>
    <n v="15000"/>
    <s v="Walter Hill"/>
    <s v="John Fusco"/>
    <s v="Ralph Macchio"/>
    <s v="United States"/>
    <m/>
    <n v="5839031"/>
    <s v="Columbia Pictures"/>
    <n v="99"/>
  </r>
  <r>
    <s v="Croupier"/>
    <s v="Not Rated"/>
    <s v="Crime"/>
    <x v="17"/>
    <s v="July 28, 2000 (United States)"/>
    <n v="7.1"/>
    <n v="20000"/>
    <s v="Mike Hodges"/>
    <s v="Paul Mayersberg"/>
    <s v="Clive Owen"/>
    <s v="Ireland"/>
    <m/>
    <n v="7120568"/>
    <s v="ARTE"/>
    <n v="94"/>
  </r>
  <r>
    <s v="Day of the Dead"/>
    <s v="Not Rated"/>
    <s v="Horror"/>
    <x v="38"/>
    <s v="July 19, 1985 (United States)"/>
    <n v="7.1"/>
    <n v="65000"/>
    <s v="George A. Romero"/>
    <s v="George A. Romero"/>
    <s v="Lori Cardille"/>
    <s v="United States"/>
    <n v="3500000"/>
    <n v="5000000"/>
    <s v="United Film Distribution Company (UFDC)"/>
    <n v="101"/>
  </r>
  <r>
    <s v="Deepwater Horizon"/>
    <s v="PG-13"/>
    <s v="Action"/>
    <x v="30"/>
    <s v="September 30, 2016 (United States)"/>
    <n v="7.1"/>
    <n v="157000"/>
    <s v="Peter Berg"/>
    <s v="Matthew Michael Carnahan"/>
    <s v="Mark Wahlberg"/>
    <s v="United States"/>
    <n v="110000000"/>
    <n v="121790373"/>
    <s v="Summit Entertainment"/>
    <n v="107"/>
  </r>
  <r>
    <s v="Definitely, Maybe"/>
    <s v="PG-13"/>
    <s v="Comedy"/>
    <x v="0"/>
    <s v="February 14, 2008 (United States)"/>
    <n v="7.1"/>
    <n v="159000"/>
    <s v="Adam Brooks"/>
    <s v="Adam Brooks"/>
    <s v="Ryan Reynolds"/>
    <s v="United Kingdom"/>
    <m/>
    <n v="55990299"/>
    <s v="Universal Pictures"/>
    <n v="112"/>
  </r>
  <r>
    <s v="Die Hard 2"/>
    <s v="R"/>
    <s v="Action"/>
    <x v="32"/>
    <s v="July 3, 1990 (United States)"/>
    <n v="7.1"/>
    <n v="344000"/>
    <s v="Renny Harlin"/>
    <s v="Steven E. de Souza"/>
    <s v="Bruce Willis"/>
    <s v="United States"/>
    <n v="70000000"/>
    <n v="240031274"/>
    <s v="Twentieth Century Fox"/>
    <n v="124"/>
  </r>
  <r>
    <s v="Diner"/>
    <s v="R"/>
    <s v="Comedy"/>
    <x v="31"/>
    <s v="May 21, 1982 (United States)"/>
    <n v="7.1"/>
    <n v="19000"/>
    <s v="Barry Levinson"/>
    <s v="Barry Levinson"/>
    <s v="Steve Guttenberg"/>
    <s v="United States"/>
    <n v="5000000"/>
    <n v="14099953"/>
    <s v="Metro-Goldwyn-Mayer (MGM)"/>
    <n v="110"/>
  </r>
  <r>
    <s v="District B13"/>
    <s v="R"/>
    <s v="Action"/>
    <x v="1"/>
    <s v="June 2, 2006 (United States)"/>
    <n v="7.1"/>
    <n v="68000"/>
    <s v="Pierre Morel"/>
    <s v="Luc Besson"/>
    <s v="Cyril Raffaelli"/>
    <s v="France"/>
    <m/>
    <n v="11169386"/>
    <s v="EuropaCorp"/>
    <n v="84"/>
  </r>
  <r>
    <s v="Don't Breathe"/>
    <s v="R"/>
    <s v="Crime"/>
    <x v="30"/>
    <s v="August 26, 2016 (United States)"/>
    <n v="7.1"/>
    <n v="235000"/>
    <s v="Fede Alvarez"/>
    <s v="Fede Alvarez"/>
    <s v="Stephen Lang"/>
    <s v="United States"/>
    <n v="9900000"/>
    <n v="157830487"/>
    <s v="Screen Gems"/>
    <n v="88"/>
  </r>
  <r>
    <s v="Dredd"/>
    <s v="R"/>
    <s v="Action"/>
    <x v="36"/>
    <s v="September 21, 2012 (United States)"/>
    <n v="7.1"/>
    <n v="260000"/>
    <s v="Pete Travis"/>
    <s v="John Wagner"/>
    <s v="Karl Urban"/>
    <s v="United Kingdom"/>
    <n v="50000000"/>
    <n v="41037742"/>
    <s v="DNA Films"/>
    <n v="95"/>
  </r>
  <r>
    <s v="Dressed to Kill"/>
    <s v="R"/>
    <s v="Crime"/>
    <x v="37"/>
    <s v="July 25, 1980 (United States)"/>
    <n v="7.1"/>
    <n v="37000"/>
    <s v="Brian De Palma"/>
    <s v="Brian De Palma"/>
    <s v="Michael Caine"/>
    <s v="United States"/>
    <n v="6500000"/>
    <n v="31899000"/>
    <s v="Filmways Pictures"/>
    <n v="104"/>
  </r>
  <r>
    <s v="Everest"/>
    <s v="PG-13"/>
    <s v="Action"/>
    <x v="39"/>
    <s v="September 25, 2015 (United States)"/>
    <n v="7.1"/>
    <n v="205000"/>
    <s v="Baltasar KormÃ¡kur"/>
    <s v="William Nicholson"/>
    <s v="Jason Clarke"/>
    <s v="United Kingdom"/>
    <n v="55000000"/>
    <n v="203427584"/>
    <s v="Working Title Films"/>
    <n v="121"/>
  </r>
  <r>
    <s v="Everybody's Fine"/>
    <s v="PG-13"/>
    <s v="Adventure"/>
    <x v="9"/>
    <s v="December 4, 2009 (United States)"/>
    <n v="7.1"/>
    <n v="60000"/>
    <s v="Kirk Jones"/>
    <s v="Kirk Jones"/>
    <s v="Robert De Niro"/>
    <s v="United States"/>
    <n v="21000000"/>
    <n v="16443609"/>
    <s v="Miramax"/>
    <n v="99"/>
  </r>
  <r>
    <s v="Evil Under the Sun"/>
    <s v="PG"/>
    <s v="Crime"/>
    <x v="31"/>
    <s v="March 5, 1982 (United States)"/>
    <n v="7.1"/>
    <n v="15000"/>
    <s v="Guy Hamilton"/>
    <s v="Anthony Shaffer"/>
    <s v="Peter Ustinov"/>
    <s v="United Kingdom"/>
    <n v="10000000"/>
    <n v="6110670"/>
    <s v="EMI Films"/>
    <n v="117"/>
  </r>
  <r>
    <s v="Exotica"/>
    <s v="R"/>
    <s v="Drama"/>
    <x v="13"/>
    <s v="March 24, 1995 (United States)"/>
    <n v="7.1"/>
    <n v="19000"/>
    <s v="Atom Egoyan"/>
    <s v="Atom Egoyan"/>
    <s v="Bruce Greenwood"/>
    <s v="Canada"/>
    <m/>
    <n v="4221036"/>
    <s v="Alliance Entertainment"/>
    <n v="103"/>
  </r>
  <r>
    <s v="Extreme Job"/>
    <s v="Not Rated"/>
    <s v="Action"/>
    <x v="5"/>
    <s v="June 21, 2019 (United States)"/>
    <n v="7.1"/>
    <n v="7600"/>
    <s v="Byeong-heon Lee"/>
    <s v="Se-yeong Bae"/>
    <s v="Lee Dong-yong"/>
    <s v="South Korea"/>
    <m/>
    <n v="119932733"/>
    <s v="About Film"/>
    <n v="111"/>
  </r>
  <r>
    <s v="Eye of the Needle"/>
    <s v="R"/>
    <s v="Romance"/>
    <x v="12"/>
    <s v="July 24, 1981 (United States)"/>
    <n v="7.1"/>
    <n v="9900"/>
    <s v="Richard Marquand"/>
    <s v="Ken Follett"/>
    <s v="Donald Sutherland"/>
    <s v="United Kingdom"/>
    <m/>
    <n v="17583634"/>
    <s v="Kings Road Entertainment"/>
    <n v="112"/>
  </r>
  <r>
    <s v="Far from the Madding Crowd"/>
    <s v="PG-13"/>
    <s v="Drama"/>
    <x v="39"/>
    <s v="May 22, 2015 (United States)"/>
    <n v="7.1"/>
    <n v="47000"/>
    <s v="Thomas Vinterberg"/>
    <s v="Thomas Hardy"/>
    <s v="Carey Mulligan"/>
    <s v="United Kingdom"/>
    <m/>
    <n v="30229977"/>
    <s v="Fox Searchlight Pictures"/>
    <n v="119"/>
  </r>
  <r>
    <s v="Fearless"/>
    <s v="R"/>
    <s v="Drama"/>
    <x v="34"/>
    <s v="November 5, 1993 (United States)"/>
    <n v="7.1"/>
    <n v="22000"/>
    <s v="Peter Weir"/>
    <s v="Rafael Yglesias"/>
    <s v="Jeff Bridges"/>
    <s v="United States"/>
    <m/>
    <n v="6995302"/>
    <s v="Spring Creek Productions"/>
    <n v="122"/>
  </r>
  <r>
    <s v="Fighting with My Family"/>
    <s v="PG-13"/>
    <s v="Biography"/>
    <x v="5"/>
    <s v="February 22, 2019 (United States)"/>
    <n v="7.1"/>
    <n v="71000"/>
    <s v="Stephen Merchant"/>
    <s v="Stephen Merchant"/>
    <s v="Dwayne Johnson"/>
    <s v="United Kingdom"/>
    <n v="11000000"/>
    <n v="40811919"/>
    <s v="Metro-Goldwyn-Mayer (MGM)"/>
    <n v="108"/>
  </r>
  <r>
    <s v="Filth"/>
    <s v="R"/>
    <s v="Comedy"/>
    <x v="33"/>
    <s v="April 24, 2014 (United States)"/>
    <n v="7.1"/>
    <n v="104000"/>
    <s v="Jon S. Baird"/>
    <s v="Jon S. Baird"/>
    <s v="James McAvoy"/>
    <s v="United Kingdom"/>
    <n v="5000000"/>
    <n v="8417248"/>
    <s v="Steel Mill Pictures"/>
    <n v="97"/>
  </r>
  <r>
    <s v="First Reformed"/>
    <s v="R"/>
    <s v="Drama"/>
    <x v="27"/>
    <s v="May 18, 2018 (United States)"/>
    <n v="7.1"/>
    <n v="51000"/>
    <s v="Paul Schrader"/>
    <s v="Paul Schrader"/>
    <s v="Ethan Hawke"/>
    <s v="United States"/>
    <m/>
    <n v="3862498"/>
    <s v="Killer Films"/>
    <n v="113"/>
  </r>
  <r>
    <s v="Flags of Our Fathers"/>
    <s v="R"/>
    <s v="Action"/>
    <x v="15"/>
    <s v="October 20, 2006 (United States)"/>
    <n v="7.1"/>
    <n v="119000"/>
    <s v="Clint Eastwood"/>
    <s v="William Broyles Jr."/>
    <s v="Ryan Phillippe"/>
    <s v="United States"/>
    <n v="90000000"/>
    <n v="65900249"/>
    <s v="Dreamworks Pictures"/>
    <n v="135"/>
  </r>
  <r>
    <s v="Forgetting Sarah Marshall"/>
    <s v="R"/>
    <s v="Comedy"/>
    <x v="0"/>
    <s v="April 18, 2008 (United States)"/>
    <n v="7.1"/>
    <n v="271000"/>
    <s v="Nicholas Stoller"/>
    <s v="Jason Segel"/>
    <s v="Kristen Bell"/>
    <s v="United States"/>
    <n v="30000000"/>
    <n v="105833257"/>
    <s v="Universal Pictures"/>
    <n v="111"/>
  </r>
  <r>
    <s v="Four Weddings and a Funeral"/>
    <s v="R"/>
    <s v="Comedy"/>
    <x v="13"/>
    <s v="April 15, 1994 (United States)"/>
    <n v="7.1"/>
    <n v="144000"/>
    <s v="Mike Newell"/>
    <s v="Richard Curtis"/>
    <s v="Hugh Grant"/>
    <s v="United Kingdom"/>
    <n v="4400000"/>
    <n v="245700832"/>
    <s v="PolyGram Filmed Entertainment"/>
    <n v="117"/>
  </r>
  <r>
    <s v="Fright Night"/>
    <s v="R"/>
    <s v="Fantasy"/>
    <x v="38"/>
    <s v="August 2, 1985 (United States)"/>
    <n v="7.1"/>
    <n v="63000"/>
    <s v="Tom Holland"/>
    <s v="Tom Holland"/>
    <s v="Chris Sarandon"/>
    <s v="United States"/>
    <n v="9000000"/>
    <n v="24922237"/>
    <s v="Columbia Pictures"/>
    <n v="106"/>
  </r>
  <r>
    <s v="Frozen River"/>
    <s v="R"/>
    <s v="Crime"/>
    <x v="0"/>
    <s v="September 5, 2008 (United States)"/>
    <n v="7.1"/>
    <n v="25000"/>
    <s v="Courtney Hunt"/>
    <s v="Courtney Hunt"/>
    <s v="Melissa Leo"/>
    <s v="United States"/>
    <n v="1000000"/>
    <n v="5457664"/>
    <s v="Cohen Media Group"/>
    <n v="97"/>
  </r>
  <r>
    <s v="Furious 7"/>
    <s v="PG-13"/>
    <s v="Action"/>
    <x v="39"/>
    <s v="April 3, 2015 (United States)"/>
    <n v="7.1"/>
    <n v="370000"/>
    <s v="James Wan"/>
    <s v="Chris Morgan"/>
    <s v="Vin Diesel"/>
    <s v="United States"/>
    <n v="190000000"/>
    <n v="1515341399"/>
    <s v="Universal Pictures"/>
    <n v="137"/>
  </r>
  <r>
    <s v="Gandahar"/>
    <s v="PG"/>
    <s v="Animation"/>
    <x v="3"/>
    <s v="September 20, 1989 (United States)"/>
    <n v="7.1"/>
    <n v="4500"/>
    <s v="RenÃ© Laloux"/>
    <s v="RenÃ© Laloux"/>
    <s v="Glenn Close"/>
    <s v="France"/>
    <m/>
    <n v="370698"/>
    <s v="Col.Ima.Son"/>
    <n v="78"/>
  </r>
  <r>
    <s v="Ghost"/>
    <s v="PG-13"/>
    <s v="Drama"/>
    <x v="32"/>
    <s v="July 13, 1990 (United States)"/>
    <n v="7.1"/>
    <n v="203000"/>
    <s v="Jerry Zucker"/>
    <s v="Bruce Joel Rubin"/>
    <s v="Patrick Swayze"/>
    <s v="United States"/>
    <n v="22000000"/>
    <n v="505703557"/>
    <s v="Paramount Pictures"/>
    <n v="127"/>
  </r>
  <r>
    <s v="Goodbye Christopher Robin"/>
    <s v="PG"/>
    <s v="Biography"/>
    <x v="27"/>
    <s v="September 29, 2017 (United Kingdom)"/>
    <n v="7.1"/>
    <n v="26000"/>
    <s v="Simon Curtis"/>
    <s v="Frank Cottrell Boyce"/>
    <s v="Domhnall Gleeson"/>
    <s v="United Kingdom"/>
    <m/>
    <n v="7401949"/>
    <s v="DJ Films"/>
    <n v="107"/>
  </r>
  <r>
    <s v="Hard Candy"/>
    <s v="R"/>
    <s v="Drama"/>
    <x v="4"/>
    <s v="April 28, 2006 (United States)"/>
    <n v="7.1"/>
    <n v="156000"/>
    <s v="David Slade"/>
    <s v="Brian Nelson"/>
    <s v="Patrick Wilson"/>
    <s v="United States"/>
    <n v="950000"/>
    <n v="7022209"/>
    <s v="Lions Gate Films"/>
    <n v="104"/>
  </r>
  <r>
    <s v="Harrison's Flowers"/>
    <s v="R"/>
    <s v="Drama"/>
    <x v="8"/>
    <s v="March 15, 2002 (United States)"/>
    <n v="7.1"/>
    <n v="6100"/>
    <s v="Ã‰lie Chouraqui"/>
    <s v="Isabel Ellsen"/>
    <s v="Andie MacDowell"/>
    <s v="France"/>
    <n v="8000000"/>
    <n v="3033646"/>
    <s v="7 Films CinÃ©ma"/>
    <n v="121"/>
  </r>
  <r>
    <s v="High Heels"/>
    <s v="R"/>
    <s v="Comedy"/>
    <x v="16"/>
    <s v="December 20, 1991 (United States)"/>
    <n v="7.1"/>
    <n v="14000"/>
    <s v="Pedro AlmodÃ³var"/>
    <s v="Pedro AlmodÃ³var"/>
    <s v="Victoria Abril"/>
    <s v="Spain"/>
    <m/>
    <n v="1710057"/>
    <s v="Canal+"/>
    <n v="112"/>
  </r>
  <r>
    <s v="Highlander"/>
    <s v="R"/>
    <s v="Action"/>
    <x v="25"/>
    <s v="March 7, 1986 (United States)"/>
    <n v="7.1"/>
    <n v="127000"/>
    <s v="Russell Mulcahy"/>
    <s v="Gregory Widen"/>
    <s v="Christopher Lambert"/>
    <s v="United Kingdom"/>
    <n v="16000000"/>
    <n v="5900712"/>
    <s v="Thorn EMI Screen Entertainment"/>
    <n v="116"/>
  </r>
  <r>
    <s v="Hotel Transylvania"/>
    <s v="PG"/>
    <s v="Animation"/>
    <x v="36"/>
    <s v="September 28, 2012 (United States)"/>
    <n v="7.1"/>
    <n v="232000"/>
    <s v="Genndy Tartakovsky"/>
    <s v="Peter Baynham"/>
    <s v="Adam Sandler"/>
    <s v="United States"/>
    <n v="85000000"/>
    <n v="358375603"/>
    <s v="Columbia Pictures"/>
    <n v="91"/>
  </r>
  <r>
    <s v="Human Traffic"/>
    <s v="R"/>
    <s v="Comedy"/>
    <x v="11"/>
    <s v="May 5, 2000 (United States)"/>
    <n v="7.1"/>
    <n v="24000"/>
    <s v="Justin Kerrigan"/>
    <s v="Justin Kerrigan"/>
    <s v="John Simm"/>
    <s v="United Kingdom"/>
    <m/>
    <n v="104257"/>
    <s v="Irish Screen"/>
    <n v="99"/>
  </r>
  <r>
    <s v="I, Robot"/>
    <s v="PG-13"/>
    <s v="Action"/>
    <x v="1"/>
    <s v="July 16, 2004 (United States)"/>
    <n v="7.1"/>
    <n v="509000"/>
    <s v="Alex Proyas"/>
    <s v="Jeff Vintar"/>
    <s v="Will Smith"/>
    <s v="United States"/>
    <n v="120000000"/>
    <n v="353133898"/>
    <s v="Twentieth Century Fox"/>
    <n v="115"/>
  </r>
  <r>
    <s v="If Beale Street Could Talk"/>
    <s v="R"/>
    <s v="Drama"/>
    <x v="26"/>
    <s v="December 25, 2018 (United States)"/>
    <n v="7.1"/>
    <n v="45000"/>
    <s v="Barry Jenkins"/>
    <s v="Barry Jenkins"/>
    <s v="KiKi Layne"/>
    <s v="United States"/>
    <n v="12000000"/>
    <n v="20596567"/>
    <s v="Annapurna Pictures"/>
    <n v="119"/>
  </r>
  <r>
    <s v="In the Fade"/>
    <s v="R"/>
    <s v="Crime"/>
    <x v="27"/>
    <s v="December 27, 2017 (United States)"/>
    <n v="7.1"/>
    <n v="30000"/>
    <s v="Fatih Akin"/>
    <s v="Fatih Akin"/>
    <s v="Numan Acar"/>
    <s v="Germany"/>
    <m/>
    <n v="5104991"/>
    <s v="Warner Bros."/>
    <n v="106"/>
  </r>
  <r>
    <s v="In the Soup"/>
    <s v="R"/>
    <s v="Comedy"/>
    <x v="35"/>
    <s v="August 13, 1992 (Germany)"/>
    <n v="7.1"/>
    <n v="3400"/>
    <s v="Alexandre Rockwell"/>
    <s v="Sollace Mitchell"/>
    <s v="Steve Buscemi"/>
    <s v="United States"/>
    <m/>
    <n v="256249"/>
    <s v="Alliance Communications Corporation"/>
    <n v="93"/>
  </r>
  <r>
    <s v="In the Valley of Elah"/>
    <s v="R"/>
    <s v="Crime"/>
    <x v="6"/>
    <s v="September 28, 2007 (United States)"/>
    <n v="7.1"/>
    <n v="70000"/>
    <s v="Paul Haggis"/>
    <s v="Paul Haggis"/>
    <s v="Tommy Lee Jones"/>
    <s v="United States"/>
    <m/>
    <n v="29541790"/>
    <s v="Warner Independent Pictures (WIP)"/>
    <n v="121"/>
  </r>
  <r>
    <s v="Indochine"/>
    <s v="PG-13"/>
    <s v="Drama"/>
    <x v="35"/>
    <s v="December 23, 1992 (United States)"/>
    <n v="7.1"/>
    <n v="9500"/>
    <s v="RÃ©gis Wargnier"/>
    <s v="Erik Orsenna"/>
    <s v="Catherine Deneuve"/>
    <s v="France"/>
    <m/>
    <n v="5603158"/>
    <s v="Paradis Films"/>
    <n v="160"/>
  </r>
  <r>
    <s v="Infamous"/>
    <s v="R"/>
    <s v="Biography"/>
    <x v="15"/>
    <s v="October 13, 2006 (United States)"/>
    <n v="7.1"/>
    <n v="17000"/>
    <s v="Douglas McGrath"/>
    <s v="Douglas McGrath"/>
    <s v="Toby Jones"/>
    <s v="United States"/>
    <n v="13000000"/>
    <n v="2689799"/>
    <s v="Warner Independent Pictures (WIP)"/>
    <n v="110"/>
  </r>
  <r>
    <s v="Invincible"/>
    <s v="PG"/>
    <s v="Biography"/>
    <x v="15"/>
    <s v="August 25, 2006 (United States)"/>
    <n v="7.1"/>
    <n v="68000"/>
    <s v="Ericson Core"/>
    <s v="Brad Gann"/>
    <s v="Mark Wahlberg"/>
    <s v="United States"/>
    <n v="40000000"/>
    <n v="58480828"/>
    <s v="Walt Disney Pictures"/>
    <n v="105"/>
  </r>
  <r>
    <s v="Ip Man 3"/>
    <s v="PG-13"/>
    <s v="Action"/>
    <x v="39"/>
    <s v="December 24, 2015 (Hong Kong)"/>
    <n v="7.1"/>
    <n v="51000"/>
    <s v="Wilson Yip"/>
    <s v="Tai-lee Chan"/>
    <s v="Donnie Yen"/>
    <s v="China"/>
    <n v="36000000"/>
    <n v="157029618"/>
    <s v="Golden Harvest Company"/>
    <n v="105"/>
  </r>
  <r>
    <s v="Irma Vep"/>
    <s v="Not Rated"/>
    <s v="Comedy"/>
    <x v="10"/>
    <s v="April 30, 1997 (United States)"/>
    <n v="7.1"/>
    <n v="5900"/>
    <s v="Olivier Assayas"/>
    <s v="Olivier Assayas"/>
    <s v="Maggie Cheung"/>
    <s v="France"/>
    <m/>
    <n v="292040"/>
    <s v="Dacia Films"/>
    <n v="99"/>
  </r>
  <r>
    <s v="Iron Man 3"/>
    <s v="PG-13"/>
    <s v="Action"/>
    <x v="33"/>
    <s v="May 3, 2013 (United States)"/>
    <n v="7.1"/>
    <n v="779000"/>
    <s v="Shane Black"/>
    <s v="Drew Pearce"/>
    <s v="Robert Downey Jr."/>
    <s v="United States"/>
    <n v="200000000"/>
    <n v="1214811252"/>
    <s v="Marvel Studios"/>
    <n v="130"/>
  </r>
  <r>
    <s v="It's Kind of a Funny Story"/>
    <s v="PG-13"/>
    <s v="Comedy"/>
    <x v="29"/>
    <s v="October 8, 2010 (United States)"/>
    <n v="7.1"/>
    <n v="139000"/>
    <s v="Anna Boden"/>
    <s v="Anna Boden"/>
    <s v="Keir Gilchrist"/>
    <s v="United States"/>
    <n v="8000000"/>
    <n v="6491240"/>
    <s v="Focus Features"/>
    <n v="101"/>
  </r>
  <r>
    <s v="JCVD"/>
    <s v="R"/>
    <s v="Action"/>
    <x v="0"/>
    <s v="August 2, 2019 (United States)"/>
    <n v="7.1"/>
    <n v="38000"/>
    <s v="Mabrouk El Mechri"/>
    <s v="Mabrouk El Mechri"/>
    <s v="Jean-Claude Van Damme"/>
    <s v="Belgium"/>
    <m/>
    <n v="2342211"/>
    <s v="Gaumont"/>
    <n v="97"/>
  </r>
  <r>
    <s v="John Q"/>
    <s v="PG-13"/>
    <s v="Crime"/>
    <x v="23"/>
    <s v="February 15, 2002 (United States)"/>
    <n v="7.1"/>
    <n v="127000"/>
    <s v="Nick Cassavetes"/>
    <s v="James Kearns"/>
    <s v="Denzel Washington"/>
    <s v="United States"/>
    <n v="36000000"/>
    <n v="102244770"/>
    <s v="New Line Cinema"/>
    <n v="116"/>
  </r>
  <r>
    <s v="Juice"/>
    <s v="R"/>
    <s v="Action"/>
    <x v="35"/>
    <s v="January 17, 1992 (United States)"/>
    <n v="7.1"/>
    <n v="25000"/>
    <s v="Ernest R. Dickerson"/>
    <s v="Ernest R. Dickerson"/>
    <s v="Omar Epps"/>
    <s v="United States"/>
    <n v="5000000"/>
    <n v="20146880"/>
    <s v="Island World"/>
    <n v="95"/>
  </r>
  <r>
    <s v="Julieta"/>
    <s v="R"/>
    <s v="Drama"/>
    <x v="30"/>
    <s v="December 21, 2016 (United States)"/>
    <n v="7.1"/>
    <n v="30000"/>
    <s v="Pedro AlmodÃ³var"/>
    <s v="Pedro AlmodÃ³var"/>
    <s v="Emma SuÃ¡rez"/>
    <s v="Spain"/>
    <m/>
    <n v="22546233"/>
    <s v="Echo Lake Entertainment"/>
    <n v="99"/>
  </r>
  <r>
    <s v="Kids"/>
    <s v="NC-17"/>
    <s v="Drama"/>
    <x v="40"/>
    <s v="September 1, 1995 (United States)"/>
    <n v="7.1"/>
    <n v="75000"/>
    <s v="Larry Clark"/>
    <s v="Harmony Korine"/>
    <s v="Leo Fitzpatrick"/>
    <s v="United States"/>
    <n v="1500000"/>
    <n v="7412216"/>
    <s v="Guys Upstairs"/>
    <n v="91"/>
  </r>
  <r>
    <s v="Kill the Irishman"/>
    <s v="R"/>
    <s v="Biography"/>
    <x v="24"/>
    <s v="May 11, 2012 (Mexico)"/>
    <n v="7.1"/>
    <n v="47000"/>
    <s v="Jonathan Hensleigh"/>
    <s v="Jonathan Hensleigh"/>
    <s v="Ray Stevenson"/>
    <s v="United States"/>
    <n v="12000000"/>
    <n v="1188194"/>
    <s v="Anchor Bay Films"/>
    <n v="106"/>
  </r>
  <r>
    <s v="Kinky Boots"/>
    <s v="PG-13"/>
    <s v="Comedy"/>
    <x v="4"/>
    <s v="May 26, 2006 (United States)"/>
    <n v="7.1"/>
    <n v="19000"/>
    <s v="Julian Jarrold"/>
    <s v="Geoff Deane"/>
    <s v="Chiwetel Ejiofor"/>
    <s v="United States"/>
    <m/>
    <n v="9950133"/>
    <s v="Miramax"/>
    <n v="107"/>
  </r>
  <r>
    <s v="Kinsey"/>
    <s v="R"/>
    <s v="Biography"/>
    <x v="1"/>
    <s v="January 7, 2005 (United States)"/>
    <n v="7.1"/>
    <n v="48000"/>
    <s v="Bill Condon"/>
    <s v="Bill Condon"/>
    <s v="Liam Neeson"/>
    <s v="United States"/>
    <n v="11000000"/>
    <n v="17050017"/>
    <s v="Fox Searchlight Pictures"/>
    <n v="118"/>
  </r>
  <r>
    <s v="Kung Fu Panda 3"/>
    <s v="PG"/>
    <s v="Animation"/>
    <x v="30"/>
    <s v="January 29, 2016 (United States)"/>
    <n v="7.1"/>
    <n v="141000"/>
    <s v="Alessandro Carloni"/>
    <s v="Jonathan Aibel"/>
    <s v="Jack Black"/>
    <s v="United States"/>
    <n v="145000000"/>
    <n v="521170825"/>
    <s v="China Film Group Corporation (CFGC)"/>
    <n v="95"/>
  </r>
  <r>
    <s v="L.I.E."/>
    <s v="Unrated"/>
    <s v="Crime"/>
    <x v="7"/>
    <s v="November 29, 2002 (United Kingdom)"/>
    <n v="7.1"/>
    <n v="9600"/>
    <s v="Michael Cuesta"/>
    <s v="Stephen M. Ryder"/>
    <s v="Brian Cox"/>
    <s v="United States"/>
    <n v="700000"/>
    <n v="1846059"/>
    <s v="Alter Ego Entertainment"/>
    <n v="97"/>
  </r>
  <r>
    <s v="La CiÃ©naga"/>
    <s v="Not Rated"/>
    <s v="Comedy"/>
    <x v="7"/>
    <s v="April 12, 2001 (Argentina)"/>
    <n v="7.1"/>
    <n v="6100"/>
    <s v="Lucrecia Martel"/>
    <s v="Lucrecia Martel"/>
    <s v="Mercedes MorÃ¡n"/>
    <s v="Argentina"/>
    <m/>
    <n v="270811"/>
    <s v="4k Films"/>
    <n v="103"/>
  </r>
  <r>
    <s v="Lady Jane"/>
    <s v="PG-13"/>
    <s v="Biography"/>
    <x v="25"/>
    <s v="February 7, 1986 (United States)"/>
    <n v="7.1"/>
    <n v="6300"/>
    <s v="Trevor Nunn"/>
    <s v="Chris Bryant"/>
    <s v="Helena Bonham Carter"/>
    <s v="United Kingdom"/>
    <n v="8500000"/>
    <n v="277646"/>
    <s v="Capital Equipment Leasing"/>
    <n v="136"/>
  </r>
  <r>
    <s v="Les visiteurs"/>
    <s v="R"/>
    <s v="Comedy"/>
    <x v="34"/>
    <s v="July 12, 1996 (United States)"/>
    <n v="7.1"/>
    <n v="33000"/>
    <s v="Jean-Marie PoirÃ©"/>
    <s v="Christian Clavier"/>
    <s v="Christian Clavier"/>
    <s v="France"/>
    <m/>
    <n v="659810"/>
    <s v="Alpilles Productions"/>
    <n v="107"/>
  </r>
  <r>
    <s v="Let Me In"/>
    <s v="R"/>
    <s v="Drama"/>
    <x v="29"/>
    <s v="October 1, 2010 (United States)"/>
    <n v="7.1"/>
    <n v="115000"/>
    <s v="Matt Reeves"/>
    <s v="Matt Reeves"/>
    <s v="Kodi Smit-McPhee"/>
    <s v="United Kingdom"/>
    <n v="20000000"/>
    <n v="27093592"/>
    <s v="Overture Films"/>
    <n v="116"/>
  </r>
  <r>
    <s v="Little Nemo: Adventures in Slumberland"/>
    <s v="G"/>
    <s v="Animation"/>
    <x v="21"/>
    <s v="August 21, 1992 (United States)"/>
    <n v="7.1"/>
    <n v="7000"/>
    <s v="Masami Hata"/>
    <s v="Chris Columbus"/>
    <s v="Gabriel Damon"/>
    <s v="Japan"/>
    <n v="35000000"/>
    <n v="1368000"/>
    <s v="TMS Entertainment"/>
    <n v="85"/>
  </r>
  <r>
    <s v="Little White Lies"/>
    <s v="Not Rated"/>
    <s v="Comedy"/>
    <x v="29"/>
    <s v="October 20, 2010 (Belgium)"/>
    <n v="7.1"/>
    <n v="24000"/>
    <s v="Guillaume Canet"/>
    <s v="Guillaume Canet"/>
    <s v="FranÃ§ois Cluzet"/>
    <s v="France"/>
    <m/>
    <n v="53319615"/>
    <s v="TrÃ©sor Films"/>
    <n v="154"/>
  </r>
  <r>
    <s v="Live Free or Die Hard"/>
    <s v="PG-13"/>
    <s v="Action"/>
    <x v="6"/>
    <s v="June 27, 2007 (United States)"/>
    <n v="7.1"/>
    <n v="394000"/>
    <s v="Len Wiseman"/>
    <s v="John Carlin"/>
    <s v="Bruce Willis"/>
    <s v="United States"/>
    <n v="110000000"/>
    <n v="388156011"/>
    <s v="Twentieth Century Fox"/>
    <n v="128"/>
  </r>
  <r>
    <s v="Locke"/>
    <s v="R"/>
    <s v="Drama"/>
    <x v="33"/>
    <s v="April 18, 2014 (United Kingdom)"/>
    <n v="7.1"/>
    <n v="140000"/>
    <s v="Steven Knight"/>
    <s v="Steven Knight"/>
    <s v="Tom Hardy"/>
    <s v="United Kingdom"/>
    <n v="2000000"/>
    <n v="5090608"/>
    <s v="IM Global"/>
    <n v="85"/>
  </r>
  <r>
    <s v="Lords of Dogtown"/>
    <s v="PG-13"/>
    <s v="Biography"/>
    <x v="4"/>
    <s v="June 3, 2005 (United States)"/>
    <n v="7.1"/>
    <n v="53000"/>
    <s v="Catherine Hardwicke"/>
    <s v="Stacy Peralta"/>
    <s v="Heath Ledger"/>
    <s v="United States"/>
    <n v="25000000"/>
    <n v="13411957"/>
    <s v="Columbia Pictures"/>
    <n v="107"/>
  </r>
  <r>
    <s v="Lore"/>
    <s v="Not Rated"/>
    <s v="Drama"/>
    <x v="36"/>
    <s v="September 20, 2012 (Australia)"/>
    <n v="7.1"/>
    <n v="15000"/>
    <s v="Cate Shortland"/>
    <s v="Cate Shortland"/>
    <s v="Saskia Rosendahl"/>
    <s v="Australia"/>
    <m/>
    <n v="2362019"/>
    <s v="Rohfilm"/>
    <n v="109"/>
  </r>
  <r>
    <s v="Malcolm"/>
    <s v="PG-13"/>
    <s v="Comedy"/>
    <x v="25"/>
    <s v="November 5, 1986 (United States)"/>
    <n v="7.1"/>
    <n v="2100"/>
    <s v="Nadia Tass"/>
    <s v="David Parker"/>
    <s v="Colin Friels"/>
    <s v="Australia"/>
    <m/>
    <m/>
    <s v="Cascade Films"/>
    <n v="85"/>
  </r>
  <r>
    <s v="Mallrats"/>
    <s v="R"/>
    <s v="Comedy"/>
    <x v="40"/>
    <s v="October 20, 1995 (United States)"/>
    <n v="7.1"/>
    <n v="118000"/>
    <s v="Kevin Smith"/>
    <s v="Kevin Smith"/>
    <s v="Shannen Doherty"/>
    <s v="United States"/>
    <n v="8000000"/>
    <n v="2122561"/>
    <s v="Gramercy Pictures (I)"/>
    <n v="94"/>
  </r>
  <r>
    <s v="Mansfield Park"/>
    <s v="PG-13"/>
    <s v="Comedy"/>
    <x v="11"/>
    <s v="December 25, 1999 (United States)"/>
    <n v="7.1"/>
    <n v="23000"/>
    <s v="Patricia Rozema"/>
    <s v="Jane Austen"/>
    <s v="Frances O'Connor"/>
    <s v="United Kingdom"/>
    <m/>
    <n v="4775847"/>
    <s v="Arts Council of England"/>
    <n v="112"/>
  </r>
  <r>
    <s v="Map of the Human Heart"/>
    <s v="R"/>
    <s v="Adventure"/>
    <x v="35"/>
    <s v="May 14, 1993 (United States)"/>
    <n v="7.1"/>
    <n v="3100"/>
    <s v="Vincent Ward"/>
    <s v="Louis Nowra"/>
    <s v="Jason Scott Lee"/>
    <s v="Australia"/>
    <m/>
    <n v="2806881"/>
    <s v="Australian Film Finance Corporation (AFFC)"/>
    <n v="109"/>
  </r>
  <r>
    <s v="Margin Call"/>
    <s v="R"/>
    <s v="Drama"/>
    <x v="24"/>
    <s v="September 29, 2011 (Germany)"/>
    <n v="7.1"/>
    <n v="121000"/>
    <s v="J.C. Chandor"/>
    <s v="J.C. Chandor"/>
    <s v="Zachary Quinto"/>
    <s v="United States"/>
    <n v="3500000"/>
    <n v="19504039"/>
    <s v="Before The Door Pictures"/>
    <n v="107"/>
  </r>
  <r>
    <s v="Marley &amp; Me"/>
    <s v="PG"/>
    <s v="Comedy"/>
    <x v="0"/>
    <s v="December 25, 2008 (United States)"/>
    <n v="7.1"/>
    <n v="150000"/>
    <s v="David Frankel"/>
    <s v="Scott Frank"/>
    <s v="Owen Wilson"/>
    <s v="United States"/>
    <n v="60000000"/>
    <n v="255743093"/>
    <s v="Fox 2000 Pictures"/>
    <n v="115"/>
  </r>
  <r>
    <s v="Megan Leavey"/>
    <s v="PG-13"/>
    <s v="Biography"/>
    <x v="27"/>
    <s v="June 9, 2017 (United States)"/>
    <n v="7.1"/>
    <n v="22000"/>
    <s v="Gabriela Cowperthwaite"/>
    <s v="Pamela Gray"/>
    <s v="Kate Mara"/>
    <s v="United States"/>
    <m/>
    <n v="14510490"/>
    <s v="LD Entertainment"/>
    <n v="116"/>
  </r>
  <r>
    <s v="Midsommar"/>
    <s v="R"/>
    <s v="Drama"/>
    <x v="5"/>
    <s v="July 3, 2019 (United States)"/>
    <n v="7.1"/>
    <n v="232000"/>
    <s v="Ari Aster"/>
    <s v="Ari Aster"/>
    <s v="Florence Pugh"/>
    <s v="United States"/>
    <n v="9000000"/>
    <n v="47967636"/>
    <s v="A24"/>
    <n v="148"/>
  </r>
  <r>
    <s v="Miracles from Heaven"/>
    <s v="PG"/>
    <s v="Biography"/>
    <x v="30"/>
    <s v="March 16, 2016 (United States)"/>
    <n v="7.1"/>
    <n v="23000"/>
    <s v="Patricia Riggen"/>
    <s v="Christy Beam"/>
    <s v="Jennifer Garner"/>
    <s v="United States"/>
    <n v="13000000"/>
    <n v="73983003"/>
    <s v="Columbia Pictures"/>
    <n v="109"/>
  </r>
  <r>
    <s v="Miss Pettigrew Lives for a Day"/>
    <s v="PG-13"/>
    <s v="Comedy"/>
    <x v="0"/>
    <s v="March 7, 2008 (United States)"/>
    <n v="7.1"/>
    <n v="27000"/>
    <s v="Bharat Nalluri"/>
    <s v="David Magee"/>
    <s v="Frances McDormand"/>
    <s v="United Kingdom"/>
    <m/>
    <n v="16724933"/>
    <s v="Focus Features"/>
    <n v="92"/>
  </r>
  <r>
    <s v="Mission: Impossible"/>
    <s v="PG-13"/>
    <s v="Action"/>
    <x v="10"/>
    <s v="May 22, 1996 (United States)"/>
    <n v="7.1"/>
    <n v="398000"/>
    <s v="Brian De Palma"/>
    <s v="Bruce Geller"/>
    <s v="Tom Cruise"/>
    <s v="United States"/>
    <n v="80000000"/>
    <n v="457696391"/>
    <s v="Paramount Pictures"/>
    <n v="110"/>
  </r>
  <r>
    <s v="Moonstruck"/>
    <s v="PG"/>
    <s v="Comedy"/>
    <x v="3"/>
    <s v="January 15, 1988 (United States)"/>
    <n v="7.1"/>
    <n v="53000"/>
    <s v="Norman Jewison"/>
    <s v="John Patrick Shanley"/>
    <s v="Cher"/>
    <s v="United States"/>
    <n v="15000000"/>
    <n v="80642217"/>
    <s v="Metro-Goldwyn-Mayer (MGM)"/>
    <n v="102"/>
  </r>
  <r>
    <s v="Much Ado About Nothing"/>
    <s v="PG-13"/>
    <s v="Comedy"/>
    <x v="36"/>
    <s v="June 14, 2013 (United Kingdom)"/>
    <n v="7.1"/>
    <n v="16000"/>
    <s v="Joss Whedon"/>
    <s v="William Shakespeare"/>
    <s v="Alexis Denisof"/>
    <s v="United States"/>
    <m/>
    <n v="5341221"/>
    <s v="Bellwether Pictures"/>
    <n v="109"/>
  </r>
  <r>
    <s v="My Bodyguard"/>
    <s v="PG"/>
    <s v="Comedy"/>
    <x v="37"/>
    <s v="September 26, 1980 (United States)"/>
    <n v="7.1"/>
    <n v="8900"/>
    <s v="Tony Bill"/>
    <s v="Alan Ormsby"/>
    <s v="Chris Makepeace"/>
    <s v="United States"/>
    <m/>
    <n v="22482952"/>
    <s v="Twentieth Century Fox"/>
    <n v="102"/>
  </r>
  <r>
    <s v="My Twentieth Century"/>
    <m/>
    <s v="Comedy"/>
    <x v="21"/>
    <s v="January 13, 1990 (Japan)"/>
    <n v="7.1"/>
    <n v="1500"/>
    <s v="IldikÃ³ Enyedi"/>
    <s v="IldikÃ³ Enyedi"/>
    <s v="Dorota Segda"/>
    <s v="Hungary"/>
    <m/>
    <m/>
    <s v="Budapest StÃºdiÃ³ VÃ¡llalat"/>
    <n v="104"/>
  </r>
  <r>
    <s v="Narc"/>
    <s v="R"/>
    <s v="Crime"/>
    <x v="23"/>
    <s v="January 10, 2003 (United States)"/>
    <n v="7.1"/>
    <n v="39000"/>
    <s v="Joe Carnahan"/>
    <s v="Joe Carnahan"/>
    <s v="Ray Liotta"/>
    <s v="United States"/>
    <n v="6500000"/>
    <n v="12633747"/>
    <s v="Paramount Pictures"/>
    <n v="105"/>
  </r>
  <r>
    <s v="Never Let Me Go"/>
    <s v="R"/>
    <s v="Drama"/>
    <x v="29"/>
    <s v="October 15, 2010 (United States)"/>
    <n v="7.1"/>
    <n v="140000"/>
    <s v="Mark Romanek"/>
    <s v="Kazuo Ishiguro"/>
    <s v="Keira Knightley"/>
    <s v="United Kingdom"/>
    <n v="15000000"/>
    <n v="9918093"/>
    <s v="DNA Films"/>
    <n v="103"/>
  </r>
  <r>
    <s v="Nicholas Nickleby"/>
    <s v="PG"/>
    <s v="Adventure"/>
    <x v="23"/>
    <s v="June 27, 2003 (United Kingdom)"/>
    <n v="7.1"/>
    <n v="12000"/>
    <s v="Douglas McGrath"/>
    <s v="Charles Dickens"/>
    <s v="Charlie Hunnam"/>
    <s v="United Kingdom"/>
    <n v="10000000"/>
    <n v="3651462"/>
    <s v="United Artists Film Corporation"/>
    <n v="132"/>
  </r>
  <r>
    <s v="Nixon"/>
    <s v="R"/>
    <s v="Biography"/>
    <x v="40"/>
    <s v="January 5, 1996 (United States)"/>
    <n v="7.1"/>
    <n v="29000"/>
    <s v="Oliver Stone"/>
    <s v="Stephen J. Rivele"/>
    <s v="Anthony Hopkins"/>
    <s v="United States"/>
    <n v="44000000"/>
    <n v="13681765"/>
    <s v="Cinergi Pictures Entertainment"/>
    <n v="192"/>
  </r>
  <r>
    <s v="No Way Out"/>
    <s v="R"/>
    <s v="Action"/>
    <x v="3"/>
    <s v="August 14, 1987 (United States)"/>
    <n v="7.1"/>
    <n v="37000"/>
    <s v="Roger Donaldson"/>
    <s v="Kenneth Fearing"/>
    <s v="Kevin Costner"/>
    <s v="United States"/>
    <n v="15000000"/>
    <n v="35509515"/>
    <s v="Orion Pictures"/>
    <n v="114"/>
  </r>
  <r>
    <s v="Notting Hill"/>
    <s v="PG-13"/>
    <s v="Comedy"/>
    <x v="11"/>
    <s v="May 28, 1999 (United States)"/>
    <n v="7.1"/>
    <n v="286000"/>
    <s v="Roger Michell"/>
    <s v="Richard Curtis"/>
    <s v="Hugh Grant"/>
    <s v="United Kingdom"/>
    <n v="42000000"/>
    <n v="363889678"/>
    <s v="Polygram Filmed Entertainment"/>
    <n v="124"/>
  </r>
  <r>
    <s v="Nowhere Boy"/>
    <s v="R"/>
    <s v="Biography"/>
    <x v="9"/>
    <s v="December 25, 2009 (United Kingdom)"/>
    <n v="7.1"/>
    <n v="36000"/>
    <s v="Sam Taylor-Johnson"/>
    <s v="Julia Baird"/>
    <s v="Aaron Taylor-Johnson"/>
    <s v="United Kingdom"/>
    <m/>
    <n v="6577779"/>
    <s v="Ecosse Films"/>
    <n v="98"/>
  </r>
  <r>
    <s v="Old School"/>
    <s v="R"/>
    <s v="Comedy"/>
    <x v="2"/>
    <s v="February 21, 2003 (United States)"/>
    <n v="7.1"/>
    <n v="219000"/>
    <s v="Todd Phillips"/>
    <s v="Court Crandall"/>
    <s v="Luke Wilson"/>
    <s v="United States"/>
    <n v="24000000"/>
    <n v="87135520"/>
    <s v="Dreamworks Pictures"/>
    <n v="88"/>
  </r>
  <r>
    <s v="On the Basis of Sex"/>
    <s v="PG-13"/>
    <s v="Biography"/>
    <x v="26"/>
    <s v="January 11, 2019 (United States)"/>
    <n v="7.1"/>
    <n v="31000"/>
    <s v="Mimi Leder"/>
    <s v="Daniel Stiepleman"/>
    <s v="Felicity Jones"/>
    <s v="United States"/>
    <n v="20000000"/>
    <n v="38755900"/>
    <s v="Alibaba Pictures"/>
    <n v="120"/>
  </r>
  <r>
    <s v="One False Move"/>
    <s v="R"/>
    <s v="Crime"/>
    <x v="35"/>
    <s v="May 8, 1992 (United States)"/>
    <n v="7.1"/>
    <n v="11000"/>
    <s v="Carl Franklin"/>
    <s v="Billy Bob Thornton"/>
    <s v="Bill Paxton"/>
    <s v="United States"/>
    <m/>
    <n v="1543112"/>
    <s v="IRS Media"/>
    <n v="105"/>
  </r>
  <r>
    <s v="OSS 117: Cairo, Nest of Spies"/>
    <s v="Not Rated"/>
    <s v="Action"/>
    <x v="15"/>
    <s v="May 9, 2008 (United States)"/>
    <n v="7.1"/>
    <n v="19000"/>
    <s v="Michel Hazanavicius"/>
    <s v="Jean-FranÃ§ois Halin"/>
    <s v="Jean Dujardin"/>
    <s v="France"/>
    <m/>
    <n v="23055884"/>
    <s v="Gaumont"/>
    <n v="99"/>
  </r>
  <r>
    <s v="Owning Mahowny"/>
    <s v="R"/>
    <s v="Crime"/>
    <x v="2"/>
    <s v="September 25, 2003 (Argentina)"/>
    <n v="7.1"/>
    <n v="13000"/>
    <s v="Richard Kwietniowski"/>
    <s v="Gary Stephen Ross"/>
    <s v="Philip Seymour Hoffman"/>
    <s v="Canada"/>
    <n v="10000000"/>
    <n v="1271244"/>
    <s v="Alliance Atlantis Communications"/>
    <n v="104"/>
  </r>
  <r>
    <s v="Paid in Full"/>
    <s v="R"/>
    <s v="Action"/>
    <x v="23"/>
    <s v="October 25, 2002 (United States)"/>
    <n v="7.1"/>
    <n v="11000"/>
    <s v="Charles Stone III"/>
    <s v="Azie Faison Jr."/>
    <s v="Mekhi Phifer"/>
    <s v="United States"/>
    <m/>
    <n v="3116526"/>
    <s v="Dimension Films"/>
    <n v="97"/>
  </r>
  <r>
    <s v="Payback"/>
    <s v="R"/>
    <s v="Action"/>
    <x v="11"/>
    <s v="February 5, 1999 (United States)"/>
    <n v="7.1"/>
    <n v="133000"/>
    <s v="Brian Helgeland"/>
    <s v="Donald E. Westlake"/>
    <s v="Mel Gibson"/>
    <s v="United States"/>
    <n v="90000000"/>
    <n v="161626121"/>
    <s v="Icon Entertainment International"/>
    <n v="100"/>
  </r>
  <r>
    <s v="People Like Us"/>
    <s v="PG-13"/>
    <s v="Comedy"/>
    <x v="36"/>
    <s v="June 29, 2012 (United States)"/>
    <n v="7.1"/>
    <n v="42000"/>
    <s v="Alex Kurtzman"/>
    <s v="Alex Kurtzman"/>
    <s v="Chris Pine"/>
    <s v="United States"/>
    <n v="16000000"/>
    <n v="12558931"/>
    <s v="Dreamworks Pictures"/>
    <n v="114"/>
  </r>
  <r>
    <s v="Perfect Sense"/>
    <s v="R"/>
    <s v="Drama"/>
    <x v="24"/>
    <s v="October 7, 2011 (United Kingdom)"/>
    <n v="7.1"/>
    <n v="58000"/>
    <s v="David Mackenzie"/>
    <s v="Kim Fupz Aakeson"/>
    <s v="Ewan McGregor"/>
    <s v="United Kingdom"/>
    <m/>
    <n v="933352"/>
    <s v="BBC Films"/>
    <n v="92"/>
  </r>
  <r>
    <s v="Pirates of the Caribbean: at World's End"/>
    <s v="PG-13"/>
    <s v="Action"/>
    <x v="6"/>
    <s v="May 25, 2007 (United States)"/>
    <n v="7.1"/>
    <n v="608000"/>
    <s v="Gore Verbinski"/>
    <s v="Ted Elliott"/>
    <s v="Johnny Depp"/>
    <s v="United States"/>
    <n v="300000000"/>
    <n v="960996492"/>
    <s v="Walt Disney Pictures"/>
    <n v="169"/>
  </r>
  <r>
    <s v="Pitch Black"/>
    <s v="R"/>
    <s v="Action"/>
    <x v="8"/>
    <s v="February 18, 2000 (United States)"/>
    <n v="7.1"/>
    <n v="229000"/>
    <s v="David Twohy"/>
    <s v="Jim Wheat"/>
    <s v="Radha Mitchell"/>
    <s v="United States"/>
    <n v="23000000"/>
    <n v="53187659"/>
    <s v="Polygram Filmed Entertainment"/>
    <n v="109"/>
  </r>
  <r>
    <s v="Pitch Perfect"/>
    <s v="PG-13"/>
    <s v="Comedy"/>
    <x v="36"/>
    <s v="October 5, 2012 (United States)"/>
    <n v="7.1"/>
    <n v="285000"/>
    <s v="Jason Moore"/>
    <s v="Kay Cannon"/>
    <s v="Anna Kendrick"/>
    <s v="United States"/>
    <n v="17000000"/>
    <n v="115350426"/>
    <s v="Brownstone Productions (II)"/>
    <n v="112"/>
  </r>
  <r>
    <s v="Priest"/>
    <s v="R"/>
    <s v="Drama"/>
    <x v="13"/>
    <s v="March 24, 1995 (United States)"/>
    <n v="7.1"/>
    <n v="9800"/>
    <s v="Antonia Bird"/>
    <s v="Jimmy McGovern"/>
    <s v="Linus Roache"/>
    <s v="United Kingdom"/>
    <m/>
    <n v="4165845"/>
    <s v="BBC Films"/>
    <n v="98"/>
  </r>
  <r>
    <s v="Professor Marston &amp; the Wonder Women"/>
    <s v="R"/>
    <s v="Biography"/>
    <x v="27"/>
    <s v="October 13, 2017 (United States)"/>
    <n v="7.1"/>
    <n v="24000"/>
    <s v="Angela Robinson"/>
    <s v="Angela Robinson"/>
    <s v="Luke Evans"/>
    <s v="United States"/>
    <m/>
    <n v="1899615"/>
    <s v="Strongman"/>
    <n v="108"/>
  </r>
  <r>
    <s v="Race"/>
    <s v="PG-13"/>
    <s v="Biography"/>
    <x v="30"/>
    <s v="February 19, 2016 (United States)"/>
    <n v="7.1"/>
    <n v="36000"/>
    <s v="Stephen Hopkins"/>
    <s v="Joe Shrapnel"/>
    <s v="Stephan James"/>
    <s v="Canada"/>
    <n v="35000000"/>
    <n v="25070261"/>
    <s v="Forecast Pictures"/>
    <n v="134"/>
  </r>
  <r>
    <s v="Remember Me"/>
    <s v="PG-13"/>
    <s v="Drama"/>
    <x v="29"/>
    <s v="March 12, 2010 (United States)"/>
    <n v="7.1"/>
    <n v="141000"/>
    <s v="Allen Coulter"/>
    <s v="Will Fetters"/>
    <s v="Robert Pattinson"/>
    <s v="United States"/>
    <n v="16000000"/>
    <n v="56032889"/>
    <s v="Summit Entertainment"/>
    <n v="113"/>
  </r>
  <r>
    <s v="Riff-Raff"/>
    <s v="R"/>
    <s v="Comedy"/>
    <x v="16"/>
    <s v="February 12, 1993 (United States)"/>
    <n v="7.1"/>
    <n v="4300"/>
    <s v="Ken Loach"/>
    <s v="Bill Jesse"/>
    <s v="Robert Carlyle"/>
    <s v="United Kingdom"/>
    <m/>
    <n v="295444"/>
    <s v="Parallax Pictures"/>
    <n v="95"/>
  </r>
  <r>
    <s v="Robot &amp; Frank"/>
    <s v="PG-13"/>
    <s v="Comedy"/>
    <x v="36"/>
    <s v="September 19, 2012 (France)"/>
    <n v="7.1"/>
    <n v="63000"/>
    <s v="Jake Schreier"/>
    <s v="Christopher Ford"/>
    <s v="Peter Sarsgaard"/>
    <s v="United States"/>
    <n v="2500000"/>
    <n v="4806423"/>
    <s v="Dog Run Pictures"/>
    <n v="89"/>
  </r>
  <r>
    <s v="Rocky Balboa"/>
    <s v="PG"/>
    <s v="Action"/>
    <x v="15"/>
    <s v="December 20, 2006 (United States)"/>
    <n v="7.1"/>
    <n v="208000"/>
    <s v="Sylvester Stallone"/>
    <s v="Sylvester Stallone"/>
    <s v="Sylvester Stallone"/>
    <s v="United States"/>
    <n v="24000000"/>
    <n v="155929020"/>
    <s v="Metro-Goldwyn-Mayer (MGM)"/>
    <n v="102"/>
  </r>
  <r>
    <s v="Runaway Jury"/>
    <s v="PG-13"/>
    <s v="Crime"/>
    <x v="2"/>
    <s v="October 17, 2003 (United States)"/>
    <n v="7.1"/>
    <n v="94000"/>
    <s v="Gary Fleder"/>
    <s v="John Grisham"/>
    <s v="John Cusack"/>
    <s v="United States"/>
    <n v="60000000"/>
    <n v="80154140"/>
    <s v="New Regency Productions"/>
    <n v="127"/>
  </r>
  <r>
    <s v="School of Rock"/>
    <s v="PG-13"/>
    <s v="Comedy"/>
    <x v="2"/>
    <s v="October 3, 2003 (United States)"/>
    <n v="7.1"/>
    <n v="283000"/>
    <s v="Richard Linklater"/>
    <s v="Mike White"/>
    <s v="Jack Black"/>
    <s v="United States"/>
    <n v="35000000"/>
    <n v="131095990"/>
    <s v="Paramount Pictures"/>
    <n v="109"/>
  </r>
  <r>
    <s v="Seven Years in Tibet"/>
    <s v="PG-13"/>
    <s v="Adventure"/>
    <x v="14"/>
    <s v="October 10, 1997 (United States)"/>
    <n v="7.1"/>
    <n v="134000"/>
    <s v="Jean-Jacques Annaud"/>
    <s v="Heinrich Harrer"/>
    <s v="Brad Pitt"/>
    <s v="United States"/>
    <n v="70000000"/>
    <n v="131457682"/>
    <s v="Mandalay Entertainment"/>
    <n v="136"/>
  </r>
  <r>
    <s v="Sex and LucÃ­a"/>
    <s v="TV-MA"/>
    <s v="Drama"/>
    <x v="7"/>
    <s v="August 24, 2001 (Spain)"/>
    <n v="7.1"/>
    <n v="36000"/>
    <s v="Julio Medem"/>
    <s v="Julio Medem"/>
    <s v="Paz Vega"/>
    <s v="Spain"/>
    <m/>
    <n v="7640680"/>
    <s v="Alicia Produce"/>
    <n v="128"/>
  </r>
  <r>
    <s v="Shakespeare in Love"/>
    <s v="R"/>
    <s v="Comedy"/>
    <x v="17"/>
    <s v="January 8, 1999 (United States)"/>
    <n v="7.1"/>
    <n v="217000"/>
    <s v="John Madden"/>
    <s v="Marc Norman"/>
    <s v="Gwyneth Paltrow"/>
    <s v="United States"/>
    <n v="25000000"/>
    <n v="289317794"/>
    <s v="Universal Pictures"/>
    <n v="123"/>
  </r>
  <r>
    <s v="Shattered Glass"/>
    <s v="PG-13"/>
    <s v="Drama"/>
    <x v="2"/>
    <s v="November 26, 2003 (United States)"/>
    <n v="7.1"/>
    <n v="34000"/>
    <s v="Billy Ray"/>
    <s v="Buzz Bissinger"/>
    <s v="Hayden Christensen"/>
    <s v="United States"/>
    <n v="6000000"/>
    <n v="2944752"/>
    <s v="Lions Gate Films"/>
    <n v="94"/>
  </r>
  <r>
    <s v="Sicario: Day of the Soldado"/>
    <s v="R"/>
    <s v="Action"/>
    <x v="26"/>
    <s v="June 29, 2018 (United States)"/>
    <n v="7.1"/>
    <n v="132000"/>
    <s v="Stefano Sollima"/>
    <s v="Taylor Sheridan"/>
    <s v="Benicio Del Toro"/>
    <s v="United States"/>
    <n v="35000000"/>
    <n v="75837743"/>
    <s v="Columbia Pictures"/>
    <n v="122"/>
  </r>
  <r>
    <s v="Side Effects"/>
    <s v="R"/>
    <s v="Crime"/>
    <x v="33"/>
    <s v="February 8, 2013 (United States)"/>
    <n v="7.1"/>
    <n v="183000"/>
    <s v="Steven Soderbergh"/>
    <s v="Scott Z. Burns"/>
    <s v="Rooney Mara"/>
    <s v="United States"/>
    <n v="30000000"/>
    <n v="63414135"/>
    <s v="Endgame Entertainment"/>
    <n v="106"/>
  </r>
  <r>
    <s v="Sing"/>
    <s v="PG"/>
    <s v="Animation"/>
    <x v="30"/>
    <s v="December 21, 2016 (United States)"/>
    <n v="7.1"/>
    <n v="140000"/>
    <s v="Garth Jennings"/>
    <s v="Garth Jennings"/>
    <s v="Matthew McConaughey"/>
    <s v="United States"/>
    <n v="75000000"/>
    <n v="634208384"/>
    <s v="Dentsu"/>
    <n v="108"/>
  </r>
  <r>
    <s v="Slacker"/>
    <s v="R"/>
    <s v="Comedy"/>
    <x v="32"/>
    <s v="July 5, 1991 (United States)"/>
    <n v="7.1"/>
    <n v="20000"/>
    <s v="Richard Linklater"/>
    <s v="Richard Linklater"/>
    <s v="Richard Linklater"/>
    <s v="United States"/>
    <n v="23000"/>
    <n v="1228108"/>
    <s v="Detour Filmproduction"/>
    <n v="97"/>
  </r>
  <r>
    <s v="Sneakers"/>
    <s v="PG-13"/>
    <s v="Comedy"/>
    <x v="35"/>
    <s v="September 11, 1992 (United States)"/>
    <n v="7.1"/>
    <n v="54000"/>
    <s v="Phil Alden Robinson"/>
    <s v="Phil Alden Robinson"/>
    <s v="Robert Redford"/>
    <s v="United States"/>
    <n v="23000000"/>
    <n v="105232691"/>
    <s v="Parkes/Lasker productions"/>
    <n v="126"/>
  </r>
  <r>
    <s v="Snowpiercer"/>
    <s v="R"/>
    <s v="Action"/>
    <x v="33"/>
    <s v="July 11, 2014 (United States)"/>
    <n v="7.1"/>
    <n v="335000"/>
    <s v="Bong Joon Ho"/>
    <s v="Jacques Lob"/>
    <s v="Chris Evans"/>
    <s v="South Korea"/>
    <n v="39200000"/>
    <n v="86758912"/>
    <s v="SnowPiercer"/>
    <n v="126"/>
  </r>
  <r>
    <s v="Some Kind of Wonderful"/>
    <s v="PG-13"/>
    <s v="Drama"/>
    <x v="3"/>
    <s v="February 27, 1987 (United States)"/>
    <n v="7.1"/>
    <n v="29000"/>
    <s v="Howard Deutch"/>
    <s v="John Hughes"/>
    <s v="Eric Stoltz"/>
    <s v="United States"/>
    <m/>
    <n v="18553948"/>
    <s v="Hughes Entertainment"/>
    <n v="95"/>
  </r>
  <r>
    <s v="Spaceballs"/>
    <s v="PG"/>
    <s v="Adventure"/>
    <x v="3"/>
    <s v="June 24, 1987 (United States)"/>
    <n v="7.1"/>
    <n v="176000"/>
    <s v="Mel Brooks"/>
    <s v="Mel Brooks"/>
    <s v="Mel Brooks"/>
    <s v="United States"/>
    <n v="22700000"/>
    <n v="38119483"/>
    <s v="Brooksfilms"/>
    <n v="96"/>
  </r>
  <r>
    <s v="Spy Game"/>
    <s v="R"/>
    <s v="Action"/>
    <x v="7"/>
    <s v="November 21, 2001 (United States)"/>
    <n v="7.1"/>
    <n v="149000"/>
    <s v="Tony Scott"/>
    <s v="Michael Frost Beckner"/>
    <s v="Robert Redford"/>
    <s v="United States"/>
    <n v="115000000"/>
    <n v="143049560"/>
    <s v="Universal Pictures"/>
    <n v="126"/>
  </r>
  <r>
    <s v="Stargate"/>
    <s v="PG-13"/>
    <s v="Action"/>
    <x v="13"/>
    <s v="October 28, 1994 (United States)"/>
    <n v="7.1"/>
    <n v="180000"/>
    <s v="Roland Emmerich"/>
    <s v="Dean Devlin"/>
    <s v="Kurt Russell"/>
    <s v="United States"/>
    <n v="55000000"/>
    <n v="196567262"/>
    <s v="Canal+"/>
    <n v="116"/>
  </r>
  <r>
    <s v="State of Play"/>
    <s v="PG-13"/>
    <s v="Crime"/>
    <x v="9"/>
    <s v="April 17, 2009 (United States)"/>
    <n v="7.1"/>
    <n v="145000"/>
    <s v="Kevin Macdonald"/>
    <s v="Matthew Michael Carnahan"/>
    <s v="Russell Crowe"/>
    <s v="United States"/>
    <m/>
    <n v="87812371"/>
    <s v="Universal Pictures"/>
    <n v="127"/>
  </r>
  <r>
    <s v="Super Troopers"/>
    <s v="R"/>
    <s v="Comedy"/>
    <x v="7"/>
    <s v="February 15, 2002 (United States)"/>
    <n v="7.1"/>
    <n v="98000"/>
    <s v="Jay Chandrasekhar"/>
    <s v="Jay Chandrasekhar"/>
    <s v="Jay Chandrasekhar"/>
    <s v="United States"/>
    <n v="3000000"/>
    <n v="23182223"/>
    <s v="Fox Searchlight Pictures"/>
    <n v="100"/>
  </r>
  <r>
    <s v="Sweet Dreams"/>
    <s v="PG-13"/>
    <s v="Biography"/>
    <x v="38"/>
    <s v="October 11, 1985 (United States)"/>
    <n v="7.1"/>
    <n v="4400"/>
    <s v="Karel Reisz"/>
    <s v="Robert Getchell"/>
    <s v="Jessica Lange"/>
    <s v="United States"/>
    <m/>
    <n v="9085049"/>
    <s v="HBO Pictures"/>
    <n v="115"/>
  </r>
  <r>
    <s v="Swimming with Sharks"/>
    <s v="R"/>
    <s v="Comedy"/>
    <x v="13"/>
    <s v="April 21, 1995 (United States)"/>
    <n v="7.1"/>
    <n v="22000"/>
    <s v="George Huang"/>
    <s v="George Huang"/>
    <s v="Kevin Spacey"/>
    <s v="United States"/>
    <n v="700000"/>
    <n v="382928"/>
    <s v="Cineville"/>
    <n v="93"/>
  </r>
  <r>
    <s v="Tangerine"/>
    <s v="R"/>
    <s v="Comedy"/>
    <x v="39"/>
    <s v="July 10, 2015 (United States)"/>
    <n v="7.1"/>
    <n v="28000"/>
    <s v="Sean Baker"/>
    <s v="Sean Baker"/>
    <s v="Kitana Kiki Rodriguez"/>
    <s v="United States"/>
    <n v="100000"/>
    <n v="828874"/>
    <s v="Duplass Brothers Productions"/>
    <n v="88"/>
  </r>
  <r>
    <s v="The 40-Year-Old Virgin"/>
    <s v="R"/>
    <s v="Comedy"/>
    <x v="4"/>
    <s v="August 19, 2005 (United States)"/>
    <n v="7.1"/>
    <n v="407000"/>
    <s v="Judd Apatow"/>
    <s v="Judd Apatow"/>
    <s v="Steve Carell"/>
    <s v="United States"/>
    <n v="26000000"/>
    <n v="177378645"/>
    <s v="Universal Pictures"/>
    <n v="116"/>
  </r>
  <r>
    <s v="The Believer"/>
    <s v="R"/>
    <s v="Drama"/>
    <x v="7"/>
    <s v="August 23, 2001 (Russia)"/>
    <n v="7.1"/>
    <n v="37000"/>
    <s v="Henry Bean"/>
    <s v="Henry Bean"/>
    <s v="Ryan Gosling"/>
    <s v="United States"/>
    <n v="1500000"/>
    <n v="1309316"/>
    <s v="Fuller Films"/>
    <n v="98"/>
  </r>
  <r>
    <s v="The Birdcage"/>
    <s v="R"/>
    <s v="Comedy"/>
    <x v="10"/>
    <s v="March 8, 1996 (United States)"/>
    <n v="7.1"/>
    <n v="83000"/>
    <s v="Mike Nichols"/>
    <s v="Jean Poiret"/>
    <s v="Robin Williams"/>
    <s v="United States"/>
    <n v="31000000"/>
    <n v="185260553"/>
    <s v="United Artists"/>
    <n v="117"/>
  </r>
  <r>
    <s v="The Cement Garden"/>
    <s v="Not Rated"/>
    <s v="Drama"/>
    <x v="34"/>
    <s v="February 11, 1994 (United States)"/>
    <n v="7.1"/>
    <n v="4500"/>
    <s v="Andrew Birkin"/>
    <s v="Andrew Birkin"/>
    <s v="Charlotte Gainsbourg"/>
    <s v="France"/>
    <m/>
    <n v="322975"/>
    <s v="British Broadcasting Corporation (BBC)"/>
    <n v="101"/>
  </r>
  <r>
    <s v="The Danish Girl"/>
    <s v="R"/>
    <s v="Biography"/>
    <x v="39"/>
    <s v="January 22, 2016 (United States)"/>
    <n v="7.1"/>
    <n v="170000"/>
    <s v="Tom Hooper"/>
    <s v="Lucinda Coxon"/>
    <s v="Eddie Redmayne"/>
    <s v="United Kingdom"/>
    <n v="15000000"/>
    <n v="64191523"/>
    <s v="Working Title Films"/>
    <n v="119"/>
  </r>
  <r>
    <s v="The Devil's Double"/>
    <s v="R"/>
    <s v="Biography"/>
    <x v="24"/>
    <s v="September 8, 2011 (Netherlands)"/>
    <n v="7.1"/>
    <n v="61000"/>
    <s v="Lee Tamahori"/>
    <s v="Michael Thomas"/>
    <s v="Dominic Cooper"/>
    <s v="Belgium"/>
    <n v="19100000"/>
    <n v="5728213"/>
    <s v="Corsan"/>
    <n v="109"/>
  </r>
  <r>
    <s v="The Dressmaker"/>
    <s v="R"/>
    <s v="Comedy"/>
    <x v="39"/>
    <s v="October 29, 2015 (Australia)"/>
    <n v="7.1"/>
    <n v="56000"/>
    <s v="Jocelyn Moorhouse"/>
    <s v="Rosalie Ham"/>
    <s v="Kate Winslet"/>
    <s v="Australia"/>
    <m/>
    <n v="25003426"/>
    <s v="Screen Australia"/>
    <n v="119"/>
  </r>
  <r>
    <s v="The Drop"/>
    <s v="R"/>
    <s v="Crime"/>
    <x v="20"/>
    <s v="September 12, 2014 (United States)"/>
    <n v="7.1"/>
    <n v="146000"/>
    <s v="MichaÃ«l R. Roskam"/>
    <s v="Dennis Lehane"/>
    <s v="Tom Hardy"/>
    <s v="United States"/>
    <n v="12600000"/>
    <n v="18658381"/>
    <s v="Big Screen Productions"/>
    <n v="106"/>
  </r>
  <r>
    <s v="The End of the Affair"/>
    <s v="R"/>
    <s v="Drama"/>
    <x v="11"/>
    <s v="January 21, 2000 (United States)"/>
    <n v="7.1"/>
    <n v="22000"/>
    <s v="Neil Jordan"/>
    <s v="Graham Greene"/>
    <s v="Ralph Fiennes"/>
    <s v="United Kingdom"/>
    <n v="23000000"/>
    <n v="10827816"/>
    <s v="Columbia Pictures"/>
    <n v="102"/>
  </r>
  <r>
    <s v="The Frighteners"/>
    <s v="R"/>
    <s v="Comedy"/>
    <x v="10"/>
    <s v="July 19, 1996 (United States)"/>
    <n v="7.1"/>
    <n v="84000"/>
    <s v="Peter Jackson"/>
    <s v="Fran Walsh"/>
    <s v="Michael J. Fox"/>
    <s v="New Zealand"/>
    <n v="30000000"/>
    <n v="29359216"/>
    <s v="Universal Pictures"/>
    <n v="110"/>
  </r>
  <r>
    <s v="The Glass Castle"/>
    <s v="PG-13"/>
    <s v="Biography"/>
    <x v="27"/>
    <s v="August 11, 2017 (United States)"/>
    <n v="7.1"/>
    <n v="31000"/>
    <s v="Destin Daniel Cretton"/>
    <s v="Destin Daniel Cretton"/>
    <s v="Brie Larson"/>
    <s v="United States"/>
    <n v="9000000"/>
    <n v="22088533"/>
    <s v="Lionsgate"/>
    <n v="127"/>
  </r>
  <r>
    <s v="The Glass Menagerie"/>
    <s v="PG"/>
    <s v="Drama"/>
    <x v="3"/>
    <s v="May 27, 1987 (France)"/>
    <n v="7.1"/>
    <n v="1900"/>
    <s v="Paul Newman"/>
    <s v="Tennessee Williams"/>
    <s v="Joanne Woodward"/>
    <s v="United States"/>
    <m/>
    <n v="895904"/>
    <s v="Cineplex Odeon Films"/>
    <n v="134"/>
  </r>
  <r>
    <s v="The Hit"/>
    <s v="R"/>
    <s v="Crime"/>
    <x v="18"/>
    <s v="March 8, 1985 (United States)"/>
    <n v="7.1"/>
    <n v="7700"/>
    <s v="Stephen Frears"/>
    <s v="Peter Prince"/>
    <s v="Freddie Stuart"/>
    <s v="United Kingdom"/>
    <m/>
    <n v="876775"/>
    <s v="Zenith Entertainment"/>
    <n v="98"/>
  </r>
  <r>
    <s v="The Horseman on the Roof"/>
    <s v="R"/>
    <s v="Adventure"/>
    <x v="40"/>
    <s v="October 6, 1995 (United States)"/>
    <n v="7.1"/>
    <n v="5700"/>
    <s v="Jean-Paul Rappeneau"/>
    <s v="Jean Giono"/>
    <s v="Olivier Martinez"/>
    <s v="France"/>
    <m/>
    <n v="1320043"/>
    <s v="Hachette PremiÃ¨re"/>
    <n v="118"/>
  </r>
  <r>
    <s v="The Host"/>
    <s v="R"/>
    <s v="Action"/>
    <x v="15"/>
    <s v="March 30, 2007 (United States)"/>
    <n v="7.1"/>
    <n v="112000"/>
    <s v="Bong Joon Ho"/>
    <s v="Bong Joon Ho"/>
    <s v="Kang-ho Song"/>
    <s v="South Korea"/>
    <m/>
    <n v="89433436"/>
    <s v="Chungeorahm Film"/>
    <n v="120"/>
  </r>
  <r>
    <s v="The Ides of March"/>
    <s v="R"/>
    <s v="Drama"/>
    <x v="24"/>
    <s v="October 7, 2011 (United States)"/>
    <n v="7.1"/>
    <n v="218000"/>
    <s v="George Clooney"/>
    <s v="George Clooney"/>
    <s v="Paul Giamatti"/>
    <s v="United States"/>
    <n v="12500000"/>
    <n v="76338111"/>
    <s v="Columbia Pictures"/>
    <n v="101"/>
  </r>
  <r>
    <s v="The Inner Circle"/>
    <s v="PG-13"/>
    <s v="Biography"/>
    <x v="16"/>
    <s v="December 25, 1991 (United States)"/>
    <n v="7.1"/>
    <n v="2000"/>
    <s v="Andrey Konchalovskiy"/>
    <s v="Andrey Konchalovskiy"/>
    <s v="Tom Hulce"/>
    <s v="Italy"/>
    <m/>
    <n v="93292"/>
    <s v="Numero Uno International"/>
    <n v="137"/>
  </r>
  <r>
    <s v="The Intern"/>
    <s v="PG-13"/>
    <s v="Comedy"/>
    <x v="39"/>
    <s v="September 25, 2015 (United States)"/>
    <n v="7.1"/>
    <n v="231000"/>
    <s v="Nancy Meyers"/>
    <s v="Nancy Meyers"/>
    <s v="Robert De Niro"/>
    <s v="United States"/>
    <n v="35000000"/>
    <n v="194564672"/>
    <s v="Waverly Films"/>
    <n v="121"/>
  </r>
  <r>
    <s v="The Invisible Man"/>
    <s v="R"/>
    <s v="Drama"/>
    <x v="22"/>
    <s v="February 28, 2020 (United States)"/>
    <n v="7.1"/>
    <n v="186000"/>
    <s v="Leigh Whannell"/>
    <s v="Leigh Whannell"/>
    <s v="Elisabeth Moss"/>
    <s v="Canada"/>
    <n v="7000000"/>
    <n v="143151000"/>
    <s v="Universal Pictures"/>
    <n v="124"/>
  </r>
  <r>
    <s v="The Jacket"/>
    <s v="R"/>
    <s v="Drama"/>
    <x v="4"/>
    <s v="March 4, 2005 (United States)"/>
    <n v="7.1"/>
    <n v="110000"/>
    <s v="John Maybury"/>
    <s v="Tom Bleecker"/>
    <s v="Adrien Brody"/>
    <s v="Germany"/>
    <n v="29000000"/>
    <n v="21733230"/>
    <s v="Mandalay Pictures"/>
    <n v="103"/>
  </r>
  <r>
    <s v="The Kings of Summer"/>
    <s v="R"/>
    <s v="Adventure"/>
    <x v="33"/>
    <s v="August 23, 2013 (United Kingdom)"/>
    <n v="7.1"/>
    <n v="79000"/>
    <s v="Jordan Vogt-Roberts"/>
    <s v="Chris Galletta"/>
    <s v="Nick Robinson"/>
    <s v="United States"/>
    <m/>
    <n v="1501595"/>
    <s v="Big Beach Films"/>
    <n v="95"/>
  </r>
  <r>
    <s v="The Last Seduction"/>
    <s v="R"/>
    <s v="Crime"/>
    <x v="13"/>
    <s v="October 26, 1994 (United States)"/>
    <n v="7.1"/>
    <n v="22000"/>
    <s v="John Dahl"/>
    <s v="Steve Barancik"/>
    <s v="Linda Fiorentino"/>
    <s v="United Kingdom"/>
    <n v="2500000"/>
    <n v="5842603"/>
    <s v="Incorporated Television Company (ITC)"/>
    <n v="110"/>
  </r>
  <r>
    <s v="The Longest Ride"/>
    <s v="PG-13"/>
    <s v="Drama"/>
    <x v="39"/>
    <s v="April 10, 2015 (United States)"/>
    <n v="7.1"/>
    <n v="79000"/>
    <s v="George Tillman Jr."/>
    <s v="Nicholas Sparks"/>
    <s v="Scott Eastwood"/>
    <s v="United States"/>
    <n v="34000000"/>
    <n v="62944815"/>
    <s v="Fox 2000 Pictures"/>
    <n v="123"/>
  </r>
  <r>
    <s v="The Messenger"/>
    <s v="R"/>
    <s v="Drama"/>
    <x v="9"/>
    <s v="December 4, 2009 (United States)"/>
    <n v="7.1"/>
    <n v="34000"/>
    <s v="Oren Moverman"/>
    <s v="Alessandro Camon"/>
    <s v="Ben Foster"/>
    <s v="United States"/>
    <n v="6500000"/>
    <n v="1595417"/>
    <s v="Oscilloscope"/>
    <n v="113"/>
  </r>
  <r>
    <s v="The Mist"/>
    <s v="R"/>
    <s v="Horror"/>
    <x v="6"/>
    <s v="November 21, 2007 (United States)"/>
    <n v="7.1"/>
    <n v="287000"/>
    <s v="Frank Darabont"/>
    <s v="Frank Darabont"/>
    <s v="Thomas Jane"/>
    <s v="United States"/>
    <n v="18000000"/>
    <n v="57470220"/>
    <s v="Dimension Films"/>
    <n v="126"/>
  </r>
  <r>
    <s v="The Muppets"/>
    <s v="PG"/>
    <s v="Adventure"/>
    <x v="24"/>
    <s v="November 23, 2011 (United States)"/>
    <n v="7.1"/>
    <n v="89000"/>
    <s v="James Bobin"/>
    <s v="Jason Segel"/>
    <s v="Amy Adams"/>
    <s v="United States"/>
    <n v="45000000"/>
    <n v="165184237"/>
    <s v="Walt Disney Pictures"/>
    <n v="103"/>
  </r>
  <r>
    <s v="The One I Love"/>
    <s v="R"/>
    <s v="Comedy"/>
    <x v="20"/>
    <s v="August 8, 2014 (United States)"/>
    <n v="7.1"/>
    <n v="37000"/>
    <s v="Charlie McDowell"/>
    <s v="Justin Lader"/>
    <s v="Mark Duplass"/>
    <s v="United States"/>
    <n v="100000"/>
    <n v="596933"/>
    <s v="RADiUS-TWC"/>
    <n v="91"/>
  </r>
  <r>
    <s v="The Outsiders"/>
    <s v="PG"/>
    <s v="Crime"/>
    <x v="19"/>
    <s v="March 25, 1983 (United States)"/>
    <n v="7.1"/>
    <n v="78000"/>
    <s v="Francis Ford Coppola"/>
    <s v="Kathleen Rowell"/>
    <s v="C. Thomas Howell"/>
    <s v="United States"/>
    <n v="10000000"/>
    <n v="25697647"/>
    <s v="Zoetrope Studios"/>
    <n v="91"/>
  </r>
  <r>
    <s v="The Peanuts Movie"/>
    <s v="G"/>
    <s v="Animation"/>
    <x v="39"/>
    <s v="November 6, 2015 (United States)"/>
    <n v="7.1"/>
    <n v="43000"/>
    <s v="Steve Martino"/>
    <s v="Craig Schulz"/>
    <s v="Noah Schnapp"/>
    <s v="United States"/>
    <n v="99000000"/>
    <n v="246233113"/>
    <s v="Twentieth Century Fox Animation"/>
    <n v="88"/>
  </r>
  <r>
    <s v="The Pirates of Penzance"/>
    <s v="G"/>
    <s v="Comedy"/>
    <x v="19"/>
    <s v="February 18, 1983 (United States)"/>
    <n v="7.1"/>
    <n v="3300"/>
    <s v="Wilford Leach"/>
    <s v="W.S. Gilbert"/>
    <s v="Kevin Kline"/>
    <s v="United Kingdom"/>
    <m/>
    <n v="694497"/>
    <s v="Universal Pictures"/>
    <n v="112"/>
  </r>
  <r>
    <s v="The Prince of Egypt"/>
    <s v="PG"/>
    <s v="Animation"/>
    <x v="17"/>
    <s v="December 18, 1998 (United States)"/>
    <n v="7.1"/>
    <n v="122000"/>
    <s v="Brenda Chapman"/>
    <s v="Philip LaZebnik"/>
    <s v="Val Kilmer"/>
    <s v="United States"/>
    <n v="70000000"/>
    <n v="218613188"/>
    <s v="DreamWorks Animation"/>
    <n v="99"/>
  </r>
  <r>
    <s v="The Princess and the Frog"/>
    <s v="G"/>
    <s v="Animation"/>
    <x v="9"/>
    <s v="December 11, 2009 (United States)"/>
    <n v="7.1"/>
    <n v="130000"/>
    <s v="Ron Clements"/>
    <s v="Ron Clements"/>
    <s v="Anika Noni Rose"/>
    <s v="United States"/>
    <n v="105000000"/>
    <n v="267045765"/>
    <s v="Walt Disney Animation Studios"/>
    <n v="97"/>
  </r>
  <r>
    <s v="The Protector"/>
    <s v="R"/>
    <s v="Action"/>
    <x v="4"/>
    <s v="September 8, 2006 (United States)"/>
    <n v="7.1"/>
    <n v="36000"/>
    <s v="Prachya Pinkaew"/>
    <s v="Napalee"/>
    <s v="Tony Jaa"/>
    <s v="Thailand"/>
    <m/>
    <n v="27165581"/>
    <s v="Sahamongkolfilm Co."/>
    <n v="111"/>
  </r>
  <r>
    <s v="The Quiet American"/>
    <s v="R"/>
    <s v="Drama"/>
    <x v="23"/>
    <s v="March 7, 2003 (United States)"/>
    <n v="7.1"/>
    <n v="27000"/>
    <s v="Phillip Noyce"/>
    <s v="Graham Greene"/>
    <s v="Michael Caine"/>
    <s v="United Kingdom"/>
    <n v="30000000"/>
    <n v="27674124"/>
    <s v="Miramax"/>
    <n v="101"/>
  </r>
  <r>
    <s v="The Ring"/>
    <s v="PG-13"/>
    <s v="Horror"/>
    <x v="23"/>
    <s v="October 18, 2002 (United States)"/>
    <n v="7.1"/>
    <n v="328000"/>
    <s v="Gore Verbinski"/>
    <s v="Ehren Kruger"/>
    <s v="Naomi Watts"/>
    <s v="United States"/>
    <n v="48000000"/>
    <n v="249348933"/>
    <s v="Dreamworks Pictures"/>
    <n v="115"/>
  </r>
  <r>
    <s v="The Salton Sea"/>
    <s v="R"/>
    <s v="Crime"/>
    <x v="23"/>
    <s v="June 21, 2002 (Ireland)"/>
    <n v="7.1"/>
    <n v="30000"/>
    <s v="D.J. Caruso"/>
    <s v="Tony Gayton"/>
    <s v="Val Kilmer"/>
    <s v="United States"/>
    <n v="18000000"/>
    <n v="1073198"/>
    <s v="Castle Rock Entertainment"/>
    <n v="103"/>
  </r>
  <r>
    <s v="The Savages"/>
    <s v="R"/>
    <s v="Comedy"/>
    <x v="6"/>
    <s v="February 1, 2008 (United States)"/>
    <n v="7.1"/>
    <n v="36000"/>
    <s v="Tamara Jenkins"/>
    <s v="Tamara Jenkins"/>
    <s v="Laura Linney"/>
    <s v="United States"/>
    <m/>
    <n v="10653221"/>
    <s v="Fox Searchlight Pictures"/>
    <n v="113"/>
  </r>
  <r>
    <s v="The Spectacular Now"/>
    <s v="R"/>
    <s v="Comedy"/>
    <x v="33"/>
    <s v="September 13, 2013 (United States)"/>
    <n v="7.1"/>
    <n v="147000"/>
    <s v="James Ponsoldt"/>
    <s v="Scott Neustadter"/>
    <s v="Miles Teller"/>
    <s v="United States"/>
    <n v="2500000"/>
    <n v="6918591"/>
    <s v="Andrew Lauren Productions"/>
    <n v="95"/>
  </r>
  <r>
    <s v="The SpongeBob SquarePants Movie"/>
    <s v="PG"/>
    <s v="Animation"/>
    <x v="1"/>
    <s v="November 19, 2004 (United States)"/>
    <n v="7.1"/>
    <n v="82000"/>
    <s v="Stephen Hillenburg"/>
    <s v="Derek Drymon"/>
    <s v="Tom Kenny"/>
    <s v="United States"/>
    <n v="30000000"/>
    <n v="141067127"/>
    <s v="Paramount Pictures"/>
    <n v="87"/>
  </r>
  <r>
    <s v="The Stunt Man"/>
    <s v="R"/>
    <s v="Action"/>
    <x v="37"/>
    <s v="June 27, 1980 (United States)"/>
    <n v="7.1"/>
    <n v="9000"/>
    <s v="Richard Rush"/>
    <s v="Lawrence B. Marcus"/>
    <s v="Peter O'Toole"/>
    <s v="United States"/>
    <n v="3500000"/>
    <n v="7063886"/>
    <s v="Melvin Simon Productions"/>
    <n v="131"/>
  </r>
  <r>
    <s v="The Thief and the Cobbler"/>
    <s v="G"/>
    <s v="Animation"/>
    <x v="34"/>
    <s v="August 25, 1995 (United States)"/>
    <n v="7.1"/>
    <n v="3700"/>
    <s v="Richard Williams"/>
    <s v="Richard Williams"/>
    <s v="Vincent Price"/>
    <s v="United Kingdom"/>
    <n v="25000000"/>
    <n v="669276"/>
    <s v="Richard Williams Productions"/>
    <n v="90"/>
  </r>
  <r>
    <s v="The Thirteenth Floor"/>
    <s v="R"/>
    <s v="Mystery"/>
    <x v="11"/>
    <s v="May 28, 1999 (United States)"/>
    <n v="7.1"/>
    <n v="69000"/>
    <s v="Josef Rusnak"/>
    <s v="Daniel F. Galouye"/>
    <s v="Craig Bierko"/>
    <s v="United States"/>
    <n v="16000000"/>
    <n v="18564088"/>
    <s v="Columbia Pictures"/>
    <n v="100"/>
  </r>
  <r>
    <s v="The Time Traveler's Wife"/>
    <s v="PG-13"/>
    <s v="Drama"/>
    <x v="9"/>
    <s v="August 14, 2009 (United States)"/>
    <n v="7.1"/>
    <n v="144000"/>
    <s v="Robert Schwentke"/>
    <s v="Bruce Joel Rubin"/>
    <s v="Eric Bana"/>
    <s v="United States"/>
    <n v="39000000"/>
    <n v="101344412"/>
    <s v="New Line Cinema"/>
    <n v="107"/>
  </r>
  <r>
    <s v="The Whistleblower"/>
    <s v="R"/>
    <s v="Biography"/>
    <x v="29"/>
    <s v="October 27, 2011 (Germany)"/>
    <n v="7.1"/>
    <n v="32000"/>
    <s v="Larysa Kondracki"/>
    <s v="Larysa Kondracki"/>
    <s v="Rachel Weisz"/>
    <s v="Canada"/>
    <m/>
    <n v="1870392"/>
    <s v="Samuel Goldwyn Films"/>
    <n v="112"/>
  </r>
  <r>
    <s v="The Whole Wide World"/>
    <s v="PG"/>
    <s v="Biography"/>
    <x v="10"/>
    <s v="December 20, 1996 (United States)"/>
    <n v="7.1"/>
    <n v="3500"/>
    <s v="Dan Ireland"/>
    <s v="Novalyne Price Ellis"/>
    <s v="Vincent D'Onofrio"/>
    <s v="United States"/>
    <n v="1300000"/>
    <n v="375757"/>
    <s v="Cineville"/>
    <n v="111"/>
  </r>
  <r>
    <s v="The Wings of the Dove"/>
    <s v="R"/>
    <s v="Drama"/>
    <x v="14"/>
    <s v="March 13, 1998 (United States)"/>
    <n v="7.1"/>
    <n v="11000"/>
    <s v="Iain Softley"/>
    <s v="Henry James"/>
    <s v="Helena Bonham Carter"/>
    <s v="United States"/>
    <m/>
    <n v="13692848"/>
    <s v="Miramax"/>
    <n v="102"/>
  </r>
  <r>
    <s v="The Year of Living Dangerously"/>
    <s v="PG"/>
    <s v="Drama"/>
    <x v="31"/>
    <s v="February 18, 1983 (United States)"/>
    <n v="7.1"/>
    <n v="20000"/>
    <s v="Peter Weir"/>
    <s v="David Williamson"/>
    <s v="Mel Gibson"/>
    <s v="Australia"/>
    <n v="13000000"/>
    <n v="10278575"/>
    <s v="Metro-Goldwyn-Mayer (MGM)"/>
    <n v="115"/>
  </r>
  <r>
    <s v="There's Something About Mary"/>
    <s v="R"/>
    <s v="Comedy"/>
    <x v="17"/>
    <s v="July 15, 1998 (United States)"/>
    <n v="7.1"/>
    <n v="297000"/>
    <s v="Bobby Farrelly"/>
    <s v="Ed Decter"/>
    <s v="Cameron Diaz"/>
    <s v="United States"/>
    <n v="23000000"/>
    <n v="369884651"/>
    <s v="Twentieth Century Fox"/>
    <n v="119"/>
  </r>
  <r>
    <s v="Thirst"/>
    <s v="R"/>
    <s v="Drama"/>
    <x v="9"/>
    <s v="April 30, 2009 (South Korea)"/>
    <n v="7.1"/>
    <n v="44000"/>
    <s v="Park Chan-Wook"/>
    <s v="Ã‰mile Zola"/>
    <s v="Kang-ho Song"/>
    <s v="South Korea"/>
    <n v="5000000"/>
    <n v="13085023"/>
    <s v="CJ Entertainment"/>
    <n v="134"/>
  </r>
  <r>
    <s v="Three Kings"/>
    <s v="R"/>
    <s v="Action"/>
    <x v="11"/>
    <s v="October 1, 1999 (United States)"/>
    <n v="7.1"/>
    <n v="163000"/>
    <s v="David O. Russell"/>
    <s v="John Ridley"/>
    <s v="George Clooney"/>
    <s v="United States"/>
    <n v="75000000"/>
    <n v="107752036"/>
    <s v="Warner Bros."/>
    <n v="114"/>
  </r>
  <r>
    <s v="Three O'Clock High"/>
    <s v="PG-13"/>
    <s v="Comedy"/>
    <x v="3"/>
    <s v="October 9, 1987 (United States)"/>
    <n v="7.1"/>
    <n v="11000"/>
    <s v="Phil Joanou"/>
    <s v="Richard Christian Matheson"/>
    <s v="Casey Siemaszko"/>
    <s v="United States"/>
    <n v="6000000"/>
    <n v="3685862"/>
    <s v="Aaron Spelling Productions"/>
    <n v="101"/>
  </r>
  <r>
    <s v="Tinker Tailor Soldier Spy"/>
    <s v="R"/>
    <s v="Drama"/>
    <x v="24"/>
    <s v="January 6, 2012 (United States)"/>
    <n v="7.1"/>
    <n v="192000"/>
    <s v="Tomas Alfredson"/>
    <s v="John le CarrÃ©"/>
    <s v="Gary Oldman"/>
    <s v="United Kingdom"/>
    <m/>
    <n v="81529126"/>
    <s v="StudioCanal"/>
    <n v="122"/>
  </r>
  <r>
    <s v="Titus"/>
    <s v="R"/>
    <s v="Drama"/>
    <x v="11"/>
    <s v="February 11, 2000 (United States)"/>
    <n v="7.1"/>
    <n v="20000"/>
    <s v="Julie Taymor"/>
    <s v="William Shakespeare"/>
    <s v="Anthony Hopkins"/>
    <s v="United Kingdom"/>
    <m/>
    <n v="2259680"/>
    <s v="Clear Blue Sky Productions"/>
    <n v="162"/>
  </r>
  <r>
    <s v="Tokyo!"/>
    <s v="Unrated"/>
    <s v="Comedy"/>
    <x v="0"/>
    <s v="August 16, 2008 (Japan)"/>
    <n v="7.1"/>
    <n v="10000"/>
    <s v="Leos Carax"/>
    <s v="Gabrielle Bell"/>
    <s v="Ayako Fujitani"/>
    <s v="France"/>
    <m/>
    <n v="1194397"/>
    <s v="Comme des CinÃ©mas"/>
    <n v="112"/>
  </r>
  <r>
    <s v="Tommy Boy"/>
    <s v="PG-13"/>
    <s v="Adventure"/>
    <x v="40"/>
    <s v="March 31, 1995 (United States)"/>
    <n v="7.1"/>
    <n v="79000"/>
    <s v="Peter Segal"/>
    <s v="Bonnie Turner"/>
    <s v="Chris Farley"/>
    <s v="United States"/>
    <m/>
    <n v="32679899"/>
    <s v="Broadway Pictures"/>
    <n v="97"/>
  </r>
  <r>
    <s v="Torment"/>
    <s v="Not Rated"/>
    <s v="Crime"/>
    <x v="13"/>
    <s v="November 1994 (United States)"/>
    <n v="7.1"/>
    <n v="4500"/>
    <s v="Claude Chabrol"/>
    <s v="Claude Chabrol"/>
    <s v="Emmanuelle BÃ©art"/>
    <s v="France"/>
    <m/>
    <n v="39003"/>
    <s v="MK2 Productions"/>
    <n v="102"/>
  </r>
  <r>
    <s v="Trees Lounge"/>
    <s v="R"/>
    <s v="Comedy"/>
    <x v="10"/>
    <s v="October 11, 1996 (United States)"/>
    <n v="7.1"/>
    <n v="14000"/>
    <s v="Steve Buscemi"/>
    <s v="Steve Buscemi"/>
    <s v="Steve Buscemi"/>
    <s v="United States"/>
    <n v="1300000"/>
    <n v="749741"/>
    <s v="Addis Wechsler Pictures"/>
    <n v="95"/>
  </r>
  <r>
    <s v="Tremors"/>
    <s v="PG-13"/>
    <s v="Comedy"/>
    <x v="32"/>
    <s v="January 19, 1990 (United States)"/>
    <n v="7.1"/>
    <n v="126000"/>
    <s v="Ron Underwood"/>
    <s v="S.S. Wilson"/>
    <s v="Kevin Bacon"/>
    <s v="United States"/>
    <n v="11000000"/>
    <n v="16667084"/>
    <s v="Universal Pictures"/>
    <n v="96"/>
  </r>
  <r>
    <s v="Under the Sand"/>
    <s v="Unrated"/>
    <s v="Drama"/>
    <x v="8"/>
    <s v="May 4, 2001 (United States)"/>
    <n v="7.1"/>
    <n v="8500"/>
    <s v="FranÃ§ois Ozon"/>
    <s v="FranÃ§ois Ozon"/>
    <s v="Charlotte Rampling"/>
    <s v="France"/>
    <m/>
    <n v="6531687"/>
    <s v="FidÃ©litÃ© Productions"/>
    <n v="92"/>
  </r>
  <r>
    <s v="Valkyrie"/>
    <s v="PG-13"/>
    <s v="Drama"/>
    <x v="0"/>
    <s v="December 25, 2008 (United States)"/>
    <n v="7.1"/>
    <n v="233000"/>
    <s v="Bryan Singer"/>
    <s v="Christopher McQuarrie"/>
    <s v="Tom Cruise"/>
    <s v="United States"/>
    <n v="75000000"/>
    <n v="201545517"/>
    <s v="Metro-Goldwyn-Mayer (MGM)"/>
    <n v="121"/>
  </r>
  <r>
    <s v="Vicky Cristina Barcelona"/>
    <s v="PG-13"/>
    <s v="Comedy"/>
    <x v="0"/>
    <s v="August 15, 2008 (United States)"/>
    <n v="7.1"/>
    <n v="246000"/>
    <s v="Woody Allen"/>
    <s v="Woody Allen"/>
    <s v="Rebecca Hall"/>
    <s v="Spain"/>
    <n v="15500000"/>
    <n v="96409300"/>
    <s v="The Weinstein Company"/>
    <n v="96"/>
  </r>
  <r>
    <s v="Wag the Dog"/>
    <s v="R"/>
    <s v="Comedy"/>
    <x v="14"/>
    <s v="January 9, 1998 (United States)"/>
    <n v="7.1"/>
    <n v="80000"/>
    <s v="Barry Levinson"/>
    <s v="Larry Beinhart"/>
    <s v="Dustin Hoffman"/>
    <s v="United States"/>
    <n v="15000000"/>
    <n v="64256513"/>
    <s v="Baltimore Pictures"/>
    <n v="97"/>
  </r>
  <r>
    <s v="War Dogs"/>
    <s v="R"/>
    <s v="Biography"/>
    <x v="30"/>
    <s v="August 19, 2016 (United States)"/>
    <n v="7.1"/>
    <n v="188000"/>
    <s v="Todd Phillips"/>
    <s v="Stephen Chin"/>
    <s v="Jonah Hill"/>
    <s v="United States"/>
    <n v="40000000"/>
    <n v="86234523"/>
    <s v="BZ Entertainment"/>
    <n v="114"/>
  </r>
  <r>
    <s v="WarGames"/>
    <s v="PG"/>
    <s v="Action"/>
    <x v="19"/>
    <s v="June 3, 1983 (United States)"/>
    <n v="7.1"/>
    <n v="93000"/>
    <s v="John Badham"/>
    <s v="Lawrence Lasker"/>
    <s v="Matthew Broderick"/>
    <s v="United States"/>
    <n v="12000000"/>
    <n v="79567667"/>
    <s v="United Artists"/>
    <n v="114"/>
  </r>
  <r>
    <s v="We Are Marshall"/>
    <s v="PG"/>
    <s v="Drama"/>
    <x v="15"/>
    <s v="December 22, 2006 (United States)"/>
    <n v="7.1"/>
    <n v="59000"/>
    <s v="McG"/>
    <s v="Jamie Linden"/>
    <s v="Matthew McConaughey"/>
    <s v="United States"/>
    <n v="65000000"/>
    <n v="43545364"/>
    <s v="Warner Bros."/>
    <n v="131"/>
  </r>
  <r>
    <s v="We Bought a Zoo"/>
    <s v="PG"/>
    <s v="Comedy"/>
    <x v="24"/>
    <s v="December 23, 2011 (United States)"/>
    <n v="7.1"/>
    <n v="138000"/>
    <s v="Cameron Crowe"/>
    <s v="Aline Brosh McKenna"/>
    <s v="Matt Damon"/>
    <s v="United States"/>
    <n v="50000000"/>
    <n v="120081841"/>
    <s v="Twentieth Century Fox"/>
    <n v="124"/>
  </r>
  <r>
    <s v="Wendy and Lucy"/>
    <s v="R"/>
    <s v="Drama"/>
    <x v="0"/>
    <s v="March 6, 2009 (United Kingdom)"/>
    <n v="7.1"/>
    <n v="17000"/>
    <s v="Kelly Reichardt"/>
    <s v="Jonathan Raymond"/>
    <s v="Michelle Williams"/>
    <s v="United States"/>
    <n v="200000"/>
    <n v="1192995"/>
    <s v="Field Guide Films"/>
    <n v="80"/>
  </r>
  <r>
    <s v="Whatever Works"/>
    <s v="PG-13"/>
    <s v="Comedy"/>
    <x v="9"/>
    <s v="July 3, 2009 (United States)"/>
    <n v="7.1"/>
    <n v="72000"/>
    <s v="Woody Allen"/>
    <s v="Woody Allen"/>
    <s v="Evan Rachel Wood"/>
    <s v="United States"/>
    <n v="15000000"/>
    <n v="36020534"/>
    <s v="Sony Pictures Classics"/>
    <n v="93"/>
  </r>
  <r>
    <s v="White Oleander"/>
    <s v="PG-13"/>
    <s v="Drama"/>
    <x v="23"/>
    <s v="October 11, 2002 (United States)"/>
    <n v="7.1"/>
    <n v="30000"/>
    <s v="Peter Kosminsky"/>
    <s v="Janet Fitch"/>
    <s v="Michelle Pfeiffer"/>
    <s v="United States"/>
    <n v="16000000"/>
    <n v="21672284"/>
    <s v="Warner Bros."/>
    <n v="109"/>
  </r>
  <r>
    <s v="Wild"/>
    <s v="R"/>
    <s v="Adventure"/>
    <x v="20"/>
    <s v="December 19, 2014 (United States)"/>
    <n v="7.1"/>
    <n v="123000"/>
    <s v="Jean-Marc VallÃ©e"/>
    <s v="Nick Hornby"/>
    <s v="Reese Witherspoon"/>
    <s v="United States"/>
    <n v="15000000"/>
    <n v="52501541"/>
    <s v="Bob Industries"/>
    <n v="115"/>
  </r>
  <r>
    <s v="Win Win"/>
    <s v="R"/>
    <s v="Comedy"/>
    <x v="24"/>
    <s v="April 15, 2011 (United States)"/>
    <n v="7.1"/>
    <n v="53000"/>
    <s v="Tom McCarthy"/>
    <s v="Tom McCarthy"/>
    <s v="Paul Giamatti"/>
    <s v="United States"/>
    <m/>
    <n v="11789613"/>
    <s v="Fox Searchlight Pictures"/>
    <n v="106"/>
  </r>
  <r>
    <s v="10 Cloverfield Lane"/>
    <s v="PG-13"/>
    <s v="Action"/>
    <x v="30"/>
    <s v="March 11, 2016 (United States)"/>
    <n v="7.2"/>
    <n v="300000"/>
    <s v="Dan Trachtenberg"/>
    <s v="Josh Campbell"/>
    <s v="John Goodman"/>
    <s v="United States"/>
    <n v="15000000"/>
    <n v="110216998"/>
    <s v="Paramount Pictures"/>
    <n v="103"/>
  </r>
  <r>
    <s v="21 Jump Street"/>
    <s v="R"/>
    <s v="Action"/>
    <x v="36"/>
    <s v="March 16, 2012 (United States)"/>
    <n v="7.2"/>
    <n v="521000"/>
    <s v="Phil Lord"/>
    <s v="Michael Bacall"/>
    <s v="Jonah Hill"/>
    <s v="United States"/>
    <n v="42000000"/>
    <n v="201585328"/>
    <s v="Columbia Pictures"/>
    <n v="109"/>
  </r>
  <r>
    <s v="'71"/>
    <s v="R"/>
    <s v="Action"/>
    <x v="20"/>
    <s v="October 10, 2014 (United Kingdom)"/>
    <n v="7.2"/>
    <n v="53000"/>
    <s v="Yann Demange"/>
    <s v="Gregory Burke"/>
    <s v="Jack O'Connell"/>
    <s v="United Kingdom"/>
    <m/>
    <n v="3062178"/>
    <s v="Film 4"/>
    <n v="99"/>
  </r>
  <r>
    <s v="A Bug's Life"/>
    <s v="G"/>
    <s v="Animation"/>
    <x v="17"/>
    <s v="November 25, 1998 (United States)"/>
    <n v="7.2"/>
    <n v="273000"/>
    <s v="John Lasseter"/>
    <s v="John Lasseter"/>
    <s v="Kevin Spacey"/>
    <s v="United States"/>
    <n v="120000000"/>
    <n v="363258859"/>
    <s v="Pixar Animation Studios"/>
    <n v="95"/>
  </r>
  <r>
    <s v="A Dog's Purpose"/>
    <s v="PG"/>
    <s v="Adventure"/>
    <x v="27"/>
    <s v="January 27, 2017 (United States)"/>
    <n v="7.2"/>
    <n v="68000"/>
    <s v="Lasse HallstrÃ¶m"/>
    <s v="W. Bruce Cameron"/>
    <s v="Josh Gad"/>
    <s v="United States"/>
    <n v="22000000"/>
    <n v="205035819"/>
    <s v="Dreamworks Pictures"/>
    <n v="100"/>
  </r>
  <r>
    <s v="A Midnight Clear"/>
    <s v="R"/>
    <s v="Drama"/>
    <x v="35"/>
    <s v="April 24, 1992 (United States)"/>
    <n v="7.2"/>
    <n v="8500"/>
    <s v="Keith Gordon"/>
    <s v="William Wharton"/>
    <s v="Peter Berg"/>
    <s v="United States"/>
    <n v="5000000"/>
    <n v="1526697"/>
    <s v="A&amp;M Films"/>
    <n v="108"/>
  </r>
  <r>
    <s v="A Mighty Wind"/>
    <s v="PG-13"/>
    <s v="Comedy"/>
    <x v="2"/>
    <s v="May 9, 2003 (United States)"/>
    <n v="7.2"/>
    <n v="27000"/>
    <s v="Christopher Guest"/>
    <s v="Christopher Guest"/>
    <s v="Christopher Guest"/>
    <s v="United States"/>
    <m/>
    <n v="18750246"/>
    <s v="Castle Rock Entertainment"/>
    <n v="91"/>
  </r>
  <r>
    <s v="A River Runs Through It"/>
    <s v="PG"/>
    <s v="Drama"/>
    <x v="35"/>
    <s v="October 30, 1992 (United States)"/>
    <n v="7.2"/>
    <n v="55000"/>
    <s v="Robert Redford"/>
    <s v="Norman Maclean"/>
    <s v="Craig Sheffer"/>
    <s v="United States"/>
    <n v="12000000"/>
    <n v="43440294"/>
    <s v="Allied Filmmakers"/>
    <n v="123"/>
  </r>
  <r>
    <s v="A Soldier's Story"/>
    <s v="PG"/>
    <s v="Crime"/>
    <x v="18"/>
    <s v="November 2, 1984 (United States)"/>
    <n v="7.2"/>
    <n v="9300"/>
    <s v="Norman Jewison"/>
    <s v="Charles Fuller"/>
    <s v="Howard E. Rollins Jr."/>
    <s v="United States"/>
    <n v="6000000"/>
    <n v="21821347"/>
    <s v="Columbia Pictures"/>
    <n v="101"/>
  </r>
  <r>
    <s v="A Tale of Springtime"/>
    <s v="PG"/>
    <s v="Comedy"/>
    <x v="32"/>
    <s v="April 4, 1990 (France)"/>
    <n v="7.2"/>
    <n v="4000"/>
    <s v="Ã‰ric Rohmer"/>
    <s v="Ã‰ric Rohmer"/>
    <s v="Anne TeyssÃ¨dre"/>
    <s v="France"/>
    <m/>
    <n v="20554"/>
    <s v="Compagnie Eric Rohmer (CER)"/>
    <n v="108"/>
  </r>
  <r>
    <s v="A.I. Artificial Intelligence"/>
    <s v="PG-13"/>
    <s v="Drama"/>
    <x v="7"/>
    <s v="June 29, 2001 (United States)"/>
    <n v="7.2"/>
    <n v="295000"/>
    <s v="Steven Spielberg"/>
    <s v="Brian Aldiss"/>
    <s v="Haley Joel Osment"/>
    <s v="United States"/>
    <n v="100000000"/>
    <n v="235926552"/>
    <s v="Warner Bros."/>
    <n v="146"/>
  </r>
  <r>
    <s v="Agora"/>
    <s v="R"/>
    <s v="Adventure"/>
    <x v="9"/>
    <s v="October 9, 2009 (Spain)"/>
    <n v="7.2"/>
    <n v="67000"/>
    <s v="Alejandro AmenÃ¡bar"/>
    <s v="Alejandro AmenÃ¡bar"/>
    <s v="Rachel Weisz"/>
    <s v="Spain"/>
    <n v="70000000"/>
    <n v="39457342"/>
    <s v="Mod Producciones"/>
    <n v="127"/>
  </r>
  <r>
    <s v="Aimee &amp; Jaguar"/>
    <s v="Not Rated"/>
    <s v="Biography"/>
    <x v="11"/>
    <s v="February 11, 1999 (Germany)"/>
    <n v="7.2"/>
    <n v="6200"/>
    <s v="Max FÃ¤rberbÃ¶ck"/>
    <s v="Max FÃ¤rberbÃ¶ck"/>
    <s v="Maria Schrader"/>
    <s v="Germany"/>
    <m/>
    <n v="927107"/>
    <s v="Senator Film Produktion"/>
    <n v="125"/>
  </r>
  <r>
    <s v="American Hustle"/>
    <s v="R"/>
    <s v="Crime"/>
    <x v="33"/>
    <s v="December 20, 2013 (United States)"/>
    <n v="7.2"/>
    <n v="458000"/>
    <s v="David O. Russell"/>
    <s v="Eric Warren Singer"/>
    <s v="Christian Bale"/>
    <s v="United States"/>
    <n v="40000000"/>
    <n v="251171807"/>
    <s v="Columbia Pictures"/>
    <n v="138"/>
  </r>
  <r>
    <s v="American Made"/>
    <s v="R"/>
    <s v="Action"/>
    <x v="27"/>
    <s v="September 29, 2017 (United States)"/>
    <n v="7.2"/>
    <n v="165000"/>
    <s v="Doug Liman"/>
    <s v="Gary Spinelli"/>
    <s v="Tom Cruise"/>
    <s v="United States"/>
    <n v="50000000"/>
    <n v="134866593"/>
    <s v="Cross Creek Pictures"/>
    <n v="115"/>
  </r>
  <r>
    <s v="American Me"/>
    <s v="R"/>
    <s v="Biography"/>
    <x v="35"/>
    <s v="March 13, 1992 (United States)"/>
    <n v="7.2"/>
    <n v="8600"/>
    <s v="Edward James Olmos"/>
    <s v="Floyd Mutrux"/>
    <s v="Edward James Olmos"/>
    <s v="United States"/>
    <n v="16000000"/>
    <n v="13086430"/>
    <s v="Hivemind"/>
    <n v="125"/>
  </r>
  <r>
    <s v="American Pop"/>
    <s v="R"/>
    <s v="Animation"/>
    <x v="12"/>
    <s v="February 13, 1981 (United States)"/>
    <n v="7.2"/>
    <n v="4400"/>
    <s v="Ralph Bakshi"/>
    <s v="Ronni Kern"/>
    <s v="Mews Small"/>
    <s v="United States"/>
    <n v="1500000"/>
    <m/>
    <s v="Bakshi Productions"/>
    <n v="96"/>
  </r>
  <r>
    <s v="Anastasia"/>
    <s v="G"/>
    <s v="Animation"/>
    <x v="14"/>
    <s v="November 21, 1997 (United States)"/>
    <n v="7.2"/>
    <n v="115000"/>
    <s v="Don Bluth"/>
    <s v="Susan Gauthier"/>
    <s v="Meg Ryan"/>
    <s v="United States"/>
    <n v="50000000"/>
    <n v="139804348"/>
    <s v="Twentieth Century Fox"/>
    <n v="94"/>
  </r>
  <r>
    <s v="Anchorman: The Legend of Ron Burgundy"/>
    <s v="PG-13"/>
    <s v="Comedy"/>
    <x v="1"/>
    <s v="July 9, 2004 (United States)"/>
    <n v="7.2"/>
    <n v="337000"/>
    <s v="Adam McKay"/>
    <s v="Will Ferrell"/>
    <s v="Will Ferrell"/>
    <s v="United States"/>
    <n v="26000000"/>
    <n v="90709367"/>
    <s v="Dreamworks Pictures"/>
    <n v="94"/>
  </r>
  <r>
    <s v="Anthropoid"/>
    <s v="R"/>
    <s v="Action"/>
    <x v="30"/>
    <s v="September 9, 2016 (United Kingdom)"/>
    <n v="7.2"/>
    <n v="45000"/>
    <s v="Sean Ellis"/>
    <s v="Sean Ellis"/>
    <s v="Jamie Dornan"/>
    <s v="Czech Republic"/>
    <m/>
    <n v="5079219"/>
    <s v="LD Entertainment"/>
    <n v="120"/>
  </r>
  <r>
    <s v="Arlington Road"/>
    <s v="R"/>
    <s v="Action"/>
    <x v="11"/>
    <s v="July 9, 1999 (United States)"/>
    <n v="7.2"/>
    <n v="83000"/>
    <s v="Mark Pellington"/>
    <s v="Ehren Kruger"/>
    <s v="Jeff Bridges"/>
    <s v="United States"/>
    <n v="31000000"/>
    <n v="41067311"/>
    <s v="Screen Gems"/>
    <n v="117"/>
  </r>
  <r>
    <s v="August: Osage County"/>
    <s v="R"/>
    <s v="Comedy"/>
    <x v="33"/>
    <s v="January 10, 2014 (United States)"/>
    <n v="7.2"/>
    <n v="87000"/>
    <s v="John Wells"/>
    <s v="Tracy Letts"/>
    <s v="Meryl Streep"/>
    <s v="United States"/>
    <n v="25000000"/>
    <n v="74188937"/>
    <s v="The Weinstein Company"/>
    <n v="121"/>
  </r>
  <r>
    <s v="Avalon"/>
    <s v="PG"/>
    <s v="Drama"/>
    <x v="32"/>
    <s v="October 19, 1990 (United States)"/>
    <n v="7.2"/>
    <n v="5900"/>
    <s v="Barry Levinson"/>
    <s v="Barry Levinson"/>
    <s v="Aidan Quinn"/>
    <s v="United States"/>
    <n v="20000000"/>
    <n v="15779578"/>
    <s v="TriStar Pictures"/>
    <n v="128"/>
  </r>
  <r>
    <s v="Bad Boys"/>
    <s v="R"/>
    <s v="Crime"/>
    <x v="19"/>
    <s v="March 25, 1983 (United States)"/>
    <n v="7.2"/>
    <n v="14000"/>
    <s v="Rick Rosenthal"/>
    <s v="Richard Di Lello"/>
    <s v="Sean Penn"/>
    <s v="United States"/>
    <m/>
    <n v="9190819"/>
    <s v="EMI Films"/>
    <n v="123"/>
  </r>
  <r>
    <s v="Barfly"/>
    <s v="R"/>
    <s v="Comedy"/>
    <x v="3"/>
    <s v="October 16, 1987 (United States)"/>
    <n v="7.2"/>
    <n v="19000"/>
    <s v="Barbet Schroeder"/>
    <s v="Charles Bukowski"/>
    <s v="Mickey Rourke"/>
    <s v="United States"/>
    <n v="3000000"/>
    <n v="3221568"/>
    <s v="Golan-Globus Productions"/>
    <n v="100"/>
  </r>
  <r>
    <s v="Batla House"/>
    <s v="Not Rated"/>
    <s v="Action"/>
    <x v="5"/>
    <s v="August 15, 2019 (United States)"/>
    <n v="7.2"/>
    <n v="10000"/>
    <s v="Nikkhil Advani"/>
    <s v="Ritesh Shah"/>
    <s v="Mrunal Thakur"/>
    <s v="India"/>
    <m/>
    <n v="13098981"/>
    <s v="Bake My Cake Films"/>
    <n v="146"/>
  </r>
  <r>
    <s v="Before Night Falls"/>
    <s v="R"/>
    <s v="Biography"/>
    <x v="8"/>
    <s v="February 23, 2001 (United States)"/>
    <n v="7.2"/>
    <n v="24000"/>
    <s v="Julian Schnabel"/>
    <s v="Cunningham O'Keefe"/>
    <s v="Javier Bardem"/>
    <s v="United States"/>
    <m/>
    <n v="8601053"/>
    <s v="El Mar Pictures"/>
    <n v="133"/>
  </r>
  <r>
    <s v="Beginners"/>
    <s v="R"/>
    <s v="Comedy"/>
    <x v="29"/>
    <s v="June 9, 2011 (Germany)"/>
    <n v="7.2"/>
    <n v="89000"/>
    <s v="Mike Mills"/>
    <s v="Mike Mills"/>
    <s v="Ewan McGregor"/>
    <s v="United States"/>
    <n v="3200000"/>
    <n v="14311701"/>
    <s v="Olympus Pictures"/>
    <n v="105"/>
  </r>
  <r>
    <s v="Benny &amp; Joon"/>
    <s v="PG"/>
    <s v="Comedy"/>
    <x v="34"/>
    <s v="April 16, 1993 (United States)"/>
    <n v="7.2"/>
    <n v="56000"/>
    <s v="Jeremiah S. Chechik"/>
    <s v="Barry Berman"/>
    <s v="Johnny Depp"/>
    <s v="United States"/>
    <m/>
    <n v="23261580"/>
    <s v="Metro-Goldwyn-Mayer (MGM)"/>
    <n v="98"/>
  </r>
  <r>
    <s v="Bent"/>
    <s v="NC-17"/>
    <s v="Drama"/>
    <x v="14"/>
    <s v="November 26, 1997 (United States)"/>
    <n v="7.2"/>
    <n v="7900"/>
    <s v="Sean Mathias"/>
    <s v="Martin Sherman"/>
    <s v="Lothaire Bluteau"/>
    <s v="United Kingdom"/>
    <m/>
    <n v="496059"/>
    <s v="Channel Four Films"/>
    <n v="105"/>
  </r>
  <r>
    <s v="Bird"/>
    <s v="R"/>
    <s v="Biography"/>
    <x v="28"/>
    <s v="September 30, 1988 (United States)"/>
    <n v="7.2"/>
    <n v="12000"/>
    <s v="Clint Eastwood"/>
    <s v="Joel Oliansky"/>
    <s v="Forest Whitaker"/>
    <s v="United States"/>
    <n v="9000000"/>
    <n v="2181286"/>
    <s v="The Malpaso Company"/>
    <n v="161"/>
  </r>
  <r>
    <s v="Bitter Moon"/>
    <s v="R"/>
    <s v="Drama"/>
    <x v="35"/>
    <s v="March 18, 1994 (United States)"/>
    <n v="7.2"/>
    <n v="37000"/>
    <s v="Roman Polanski"/>
    <s v="Pascal Bruckner"/>
    <s v="Hugh Grant"/>
    <s v="France"/>
    <n v="5000000"/>
    <n v="1862805"/>
    <s v="Canal+"/>
    <n v="139"/>
  </r>
  <r>
    <s v="Booksmart"/>
    <s v="R"/>
    <s v="Comedy"/>
    <x v="5"/>
    <s v="May 24, 2019 (United States)"/>
    <n v="7.2"/>
    <n v="102000"/>
    <s v="Olivia Wilde"/>
    <s v="Emily Halpern"/>
    <s v="Kaitlyn Dever"/>
    <s v="United States"/>
    <n v="6000000"/>
    <n v="24959607"/>
    <s v="Annapurna Pictures"/>
    <n v="102"/>
  </r>
  <r>
    <s v="Born on the Fourth of July"/>
    <s v="R"/>
    <s v="Biography"/>
    <x v="21"/>
    <s v="January 5, 1990 (United States)"/>
    <n v="7.2"/>
    <n v="101000"/>
    <s v="Oliver Stone"/>
    <s v="Ron Kovic"/>
    <s v="Tom Cruise"/>
    <s v="United States"/>
    <n v="14000000"/>
    <n v="161001698"/>
    <s v="Ixtlan"/>
    <n v="145"/>
  </r>
  <r>
    <s v="Brassed Off"/>
    <s v="R"/>
    <s v="Comedy"/>
    <x v="10"/>
    <s v="May 23, 1997 (United States)"/>
    <n v="7.2"/>
    <n v="19000"/>
    <s v="Mark Herman"/>
    <s v="Mark Herman"/>
    <s v="Pete Postlethwaite"/>
    <s v="United Kingdom"/>
    <m/>
    <n v="2576738"/>
    <s v="Channel Four Films"/>
    <n v="108"/>
  </r>
  <r>
    <s v="Breakfast on Pluto"/>
    <s v="R"/>
    <s v="Comedy"/>
    <x v="4"/>
    <s v="January 6, 2006 (United States)"/>
    <n v="7.2"/>
    <n v="21000"/>
    <s v="Neil Jordan"/>
    <s v="Neil Jordan"/>
    <s v="Cillian Murphy"/>
    <s v="Ireland"/>
    <m/>
    <n v="3942254"/>
    <s v="PathÃ© Pictures International"/>
    <n v="128"/>
  </r>
  <r>
    <s v="Breathe"/>
    <s v="PG-13"/>
    <s v="Biography"/>
    <x v="27"/>
    <s v="October 27, 2017 (United Kingdom)"/>
    <n v="7.2"/>
    <n v="20000"/>
    <s v="Andy Serkis"/>
    <s v="William Nicholson"/>
    <s v="Andrew Garfield"/>
    <s v="United Kingdom"/>
    <m/>
    <n v="5026154"/>
    <s v="BBC Films"/>
    <n v="118"/>
  </r>
  <r>
    <s v="Brian Banks"/>
    <s v="PG-13"/>
    <s v="Biography"/>
    <x v="26"/>
    <s v="August 9, 2019 (United States)"/>
    <n v="7.2"/>
    <n v="5400"/>
    <s v="Tom Shadyac"/>
    <s v="Doug Atchison"/>
    <s v="Aldis Hodge"/>
    <s v="United States"/>
    <n v="10000000"/>
    <n v="4376819"/>
    <s v="ShivHans Pictures"/>
    <n v="99"/>
  </r>
  <r>
    <s v="Broadcast News"/>
    <s v="R"/>
    <s v="Comedy"/>
    <x v="3"/>
    <s v="December 25, 1987 (United States)"/>
    <n v="7.2"/>
    <n v="28000"/>
    <s v="James L. Brooks"/>
    <s v="James L. Brooks"/>
    <s v="William Hurt"/>
    <s v="United States"/>
    <n v="20000000"/>
    <n v="67331309"/>
    <s v="Amercent Films"/>
    <n v="133"/>
  </r>
  <r>
    <s v="Broken Embraces"/>
    <s v="R"/>
    <s v="Drama"/>
    <x v="9"/>
    <s v="January 15, 2010 (United States)"/>
    <n v="7.2"/>
    <n v="39000"/>
    <s v="Pedro AlmodÃ³var"/>
    <s v="Pedro AlmodÃ³var"/>
    <s v="PenÃ©lope Cruz"/>
    <s v="Spain"/>
    <n v="18000000"/>
    <n v="37472736"/>
    <s v="Universal Pictures International (UPI)"/>
    <n v="127"/>
  </r>
  <r>
    <s v="Broken Flowers"/>
    <s v="R"/>
    <s v="Comedy"/>
    <x v="4"/>
    <s v="August 26, 2005 (United States)"/>
    <n v="7.2"/>
    <n v="100000"/>
    <s v="Jim Jarmusch"/>
    <s v="Jim Jarmusch"/>
    <s v="Bill Murray"/>
    <s v="France"/>
    <n v="10000000"/>
    <n v="47329961"/>
    <s v="Focus Features"/>
    <n v="106"/>
  </r>
  <r>
    <s v="Brubaker"/>
    <s v="R"/>
    <s v="Crime"/>
    <x v="37"/>
    <s v="June 20, 1980 (United States)"/>
    <n v="7.2"/>
    <n v="17000"/>
    <s v="Stuart Rosenberg"/>
    <s v="W.D. Richter"/>
    <s v="Robert Redford"/>
    <s v="United States"/>
    <n v="9000000"/>
    <n v="37121708"/>
    <s v="Twentieth Century Fox"/>
    <n v="131"/>
  </r>
  <r>
    <s v="Candy"/>
    <s v="R"/>
    <s v="Drama"/>
    <x v="15"/>
    <s v="May 25, 2006 (Australia)"/>
    <n v="7.2"/>
    <n v="44000"/>
    <s v="Neil Armfield"/>
    <s v="Luke Davies"/>
    <s v="Heath Ledger"/>
    <s v="Australia"/>
    <m/>
    <n v="2105096"/>
    <s v="Film Finance"/>
    <n v="108"/>
  </r>
  <r>
    <s v="Carnage"/>
    <s v="R"/>
    <s v="Comedy"/>
    <x v="24"/>
    <s v="November 18, 2011 (Spain)"/>
    <n v="7.2"/>
    <n v="122000"/>
    <s v="Roman Polanski"/>
    <s v="Yasmina Reza"/>
    <s v="Jodie Foster"/>
    <s v="France"/>
    <n v="25000000"/>
    <n v="30722632"/>
    <s v="SBS Productions"/>
    <n v="80"/>
  </r>
  <r>
    <s v="Carol"/>
    <s v="R"/>
    <s v="Drama"/>
    <x v="39"/>
    <s v="January 15, 2016 (United States)"/>
    <n v="7.2"/>
    <n v="120000"/>
    <s v="Todd Haynes"/>
    <s v="Phyllis Nagy"/>
    <s v="Cate Blanchett"/>
    <s v="United Kingdom"/>
    <n v="11800000"/>
    <n v="40272135"/>
    <s v="The Weinstein Company"/>
    <n v="118"/>
  </r>
  <r>
    <s v="Chariots of Fire"/>
    <s v="PG"/>
    <s v="Biography"/>
    <x v="12"/>
    <s v="April 9, 1982 (United States)"/>
    <n v="7.2"/>
    <n v="56000"/>
    <s v="Hugh Hudson"/>
    <s v="Colin Welland"/>
    <s v="Ben Cross"/>
    <s v="United Kingdom"/>
    <n v="5500000"/>
    <n v="59303359"/>
    <s v="Enigma Productions"/>
    <n v="125"/>
  </r>
  <r>
    <s v="Chasing Amy"/>
    <s v="R"/>
    <s v="Comedy"/>
    <x v="14"/>
    <s v="April 18, 1997 (United States)"/>
    <n v="7.2"/>
    <n v="134000"/>
    <s v="Kevin Smith"/>
    <s v="Kevin Smith"/>
    <s v="Ben Affleck"/>
    <s v="United States"/>
    <n v="250000"/>
    <n v="12021272"/>
    <s v="Too Askew Prod. Inc."/>
    <n v="113"/>
  </r>
  <r>
    <s v="Che: Part One"/>
    <s v="Not Rated"/>
    <s v="Biography"/>
    <x v="0"/>
    <s v="January 24, 2009 (United States)"/>
    <n v="7.2"/>
    <n v="45000"/>
    <s v="Steven Soderbergh"/>
    <s v="Peter Buchman"/>
    <s v="Julia Ormond"/>
    <s v="France"/>
    <n v="35000000"/>
    <n v="34209066"/>
    <s v="Wild Bunch"/>
    <n v="134"/>
  </r>
  <r>
    <s v="Chicago"/>
    <s v="PG-13"/>
    <s v="Comedy"/>
    <x v="23"/>
    <s v="January 24, 2003 (United States)"/>
    <n v="7.2"/>
    <n v="220000"/>
    <s v="Rob Marshall"/>
    <s v="Bill Condon"/>
    <s v="RenÃ©e Zellweger"/>
    <s v="United States"/>
    <n v="45000000"/>
    <n v="306776732"/>
    <s v="Miramax"/>
    <n v="113"/>
  </r>
  <r>
    <s v="Children of a Lesser God"/>
    <s v="R"/>
    <s v="Drama"/>
    <x v="25"/>
    <s v="October 31, 1986 (United States)"/>
    <n v="7.2"/>
    <n v="15000"/>
    <s v="Randa Haines"/>
    <s v="Mark Medoff"/>
    <s v="William Hurt"/>
    <s v="United States"/>
    <n v="10500000"/>
    <n v="31853080"/>
    <s v="Paramount Pictures"/>
    <n v="119"/>
  </r>
  <r>
    <s v="Chocolat"/>
    <s v="PG-13"/>
    <s v="Drama"/>
    <x v="8"/>
    <s v="January 19, 2001 (United States)"/>
    <n v="7.2"/>
    <n v="181000"/>
    <s v="Lasse HallstrÃ¶m"/>
    <s v="Joanne Harris"/>
    <s v="Juliette Binoche"/>
    <s v="United Kingdom"/>
    <n v="25000000"/>
    <n v="152699976"/>
    <s v="Miramax"/>
    <n v="121"/>
  </r>
  <r>
    <s v="Chopper"/>
    <s v="R"/>
    <s v="Biography"/>
    <x v="8"/>
    <s v="August 3, 2000 (Australia)"/>
    <n v="7.2"/>
    <n v="37000"/>
    <s v="Andrew Dominik"/>
    <s v="Mark Brandon Read"/>
    <s v="Eric Bana"/>
    <s v="Australia"/>
    <m/>
    <n v="238471"/>
    <s v="Australian Film Finance Corporation (AFFC)"/>
    <n v="94"/>
  </r>
  <r>
    <s v="Closer"/>
    <s v="R"/>
    <s v="Drama"/>
    <x v="1"/>
    <s v="December 3, 2004 (United States)"/>
    <n v="7.2"/>
    <n v="207000"/>
    <s v="Mike Nichols"/>
    <s v="Patrick Marber"/>
    <s v="Natalie Portman"/>
    <s v="United States"/>
    <n v="27000000"/>
    <n v="115505027"/>
    <s v="Columbia Pictures"/>
    <n v="104"/>
  </r>
  <r>
    <s v="Code Unknown"/>
    <s v="Not Rated"/>
    <s v="Drama"/>
    <x v="8"/>
    <s v="November 30, 2001 (United States)"/>
    <n v="7.2"/>
    <n v="13000"/>
    <s v="Michael Haneke"/>
    <s v="Michael Haneke"/>
    <s v="Juliette Binoche"/>
    <s v="France"/>
    <m/>
    <n v="95242"/>
    <s v="Arte France CinÃ©ma"/>
    <n v="118"/>
  </r>
  <r>
    <s v="Coherence"/>
    <s v="Not Rated"/>
    <s v="Drama"/>
    <x v="33"/>
    <s v="August 6, 2014 (United States)"/>
    <n v="7.2"/>
    <n v="115000"/>
    <s v="James Ward Byrkit"/>
    <s v="James Ward Byrkit"/>
    <s v="Emily Baldoni"/>
    <s v="United States"/>
    <n v="50000"/>
    <n v="139745"/>
    <s v="Bellanova Films"/>
    <n v="89"/>
  </r>
  <r>
    <s v="Cold Mountain"/>
    <s v="R"/>
    <s v="Adventure"/>
    <x v="2"/>
    <s v="December 25, 2003 (United States)"/>
    <n v="7.2"/>
    <n v="142000"/>
    <s v="Anthony Minghella"/>
    <s v="Charles Frazier"/>
    <s v="Jude Law"/>
    <s v="United States"/>
    <n v="79000000"/>
    <n v="173013509"/>
    <s v="Miramax"/>
    <n v="154"/>
  </r>
  <r>
    <s v="Columbus"/>
    <s v="Not Rated"/>
    <s v="Drama"/>
    <x v="27"/>
    <s v="August 4, 2017 (United States)"/>
    <n v="7.2"/>
    <n v="15000"/>
    <s v="Kogonada"/>
    <s v="Kogonada"/>
    <s v="John Cho"/>
    <s v="United States"/>
    <m/>
    <n v="1093077"/>
    <s v="Depth of Field"/>
    <n v="100"/>
  </r>
  <r>
    <s v="Come Back to the 5 &amp; Dime Jimmy Dean, Jimmy Dean"/>
    <s v="PG"/>
    <s v="Comedy"/>
    <x v="31"/>
    <s v="April 6, 1983 (France)"/>
    <n v="7.2"/>
    <n v="4200"/>
    <s v="Robert Altman"/>
    <s v="Ed Graczyk"/>
    <s v="Cher"/>
    <s v="United States"/>
    <n v="850000"/>
    <n v="840958"/>
    <s v="Sandcastle 5 Productions"/>
    <n v="109"/>
  </r>
  <r>
    <s v="Conviction"/>
    <s v="R"/>
    <s v="Biography"/>
    <x v="29"/>
    <s v="November 5, 2010 (United States)"/>
    <n v="7.2"/>
    <n v="43000"/>
    <s v="Tony Goldwyn"/>
    <s v="Pamela Gray"/>
    <s v="Hilary Swank"/>
    <s v="Switzerland"/>
    <n v="12500000"/>
    <n v="11104555"/>
    <s v="Omega Entertainment"/>
    <n v="107"/>
  </r>
  <r>
    <s v="Crazy Heart"/>
    <s v="R"/>
    <s v="Drama"/>
    <x v="9"/>
    <s v="February 5, 2010 (United States)"/>
    <n v="7.2"/>
    <n v="86000"/>
    <s v="Scott Cooper"/>
    <s v="Scott Cooper"/>
    <s v="Jeff Bridges"/>
    <s v="United States"/>
    <n v="7000000"/>
    <n v="47405566"/>
    <s v="Fox Searchlight Pictures"/>
    <n v="112"/>
  </r>
  <r>
    <s v="Cube"/>
    <s v="R"/>
    <s v="Drama"/>
    <x v="14"/>
    <s v="July 11, 1998 (Netherlands)"/>
    <n v="7.2"/>
    <n v="218000"/>
    <s v="Vincenzo Natali"/>
    <s v="AndrÃ© Bijelic"/>
    <s v="Nicole de Boer"/>
    <s v="Canada"/>
    <m/>
    <n v="565727"/>
    <s v="Cube Libre"/>
    <n v="90"/>
  </r>
  <r>
    <s v="Dangerous Beauty"/>
    <s v="R"/>
    <s v="Biography"/>
    <x v="17"/>
    <s v="February 20, 1998 (United States)"/>
    <n v="7.2"/>
    <n v="16000"/>
    <s v="Marshall Herskovitz"/>
    <s v="Margaret Rosenthal"/>
    <s v="Catherine McCormack"/>
    <s v="United States"/>
    <n v="8000000"/>
    <n v="4553271"/>
    <s v="New Regency Productions"/>
    <n v="111"/>
  </r>
  <r>
    <s v="Defending Your Life"/>
    <s v="PG"/>
    <s v="Comedy"/>
    <x v="16"/>
    <s v="April 5, 1991 (United States)"/>
    <n v="7.2"/>
    <n v="18000"/>
    <s v="Albert Brooks"/>
    <s v="Albert Brooks"/>
    <s v="Albert Brooks"/>
    <s v="United States"/>
    <m/>
    <n v="16371128"/>
    <s v="Geffen Pictures"/>
    <n v="112"/>
  </r>
  <r>
    <s v="Defiance"/>
    <s v="R"/>
    <s v="Action"/>
    <x v="0"/>
    <s v="January 16, 2009 (United States)"/>
    <n v="7.2"/>
    <n v="141000"/>
    <s v="Edward Zwick"/>
    <s v="Clayton Frohman"/>
    <s v="Daniel Craig"/>
    <s v="United States"/>
    <n v="32000000"/>
    <n v="51262751"/>
    <s v="Paramount Vantage"/>
    <n v="137"/>
  </r>
  <r>
    <s v="Desperado"/>
    <s v="R"/>
    <s v="Action"/>
    <x v="40"/>
    <s v="August 25, 1995 (United States)"/>
    <n v="7.2"/>
    <n v="175000"/>
    <s v="Robert Rodriguez"/>
    <s v="Robert Rodriguez"/>
    <s v="Antonio Banderas"/>
    <s v="United States"/>
    <n v="7000000"/>
    <n v="25405445"/>
    <s v="Columbia Pictures"/>
    <n v="104"/>
  </r>
  <r>
    <s v="Diva"/>
    <s v="R"/>
    <s v="Music"/>
    <x v="12"/>
    <s v="April 23, 1982 (United States)"/>
    <n v="7.2"/>
    <n v="12000"/>
    <s v="Jean-Jacques Beineix"/>
    <s v="Daniel Odier"/>
    <s v="Wilhelmenia Fernandez"/>
    <s v="France"/>
    <m/>
    <n v="110014"/>
    <s v="Les Films Galaxie"/>
    <n v="117"/>
  </r>
  <r>
    <s v="Dogtooth"/>
    <s v="Not Rated"/>
    <s v="Drama"/>
    <x v="9"/>
    <s v="November 11, 2009 (Greece)"/>
    <n v="7.2"/>
    <n v="87000"/>
    <s v="Yorgos Lanthimos"/>
    <s v="Efthymis Filippou"/>
    <s v="Christos Stergioglou"/>
    <s v="Greece"/>
    <m/>
    <n v="676126"/>
    <s v="Boo Productions"/>
    <n v="97"/>
  </r>
  <r>
    <s v="Dope"/>
    <s v="R"/>
    <s v="Adventure"/>
    <x v="39"/>
    <s v="June 19, 2015 (United States)"/>
    <n v="7.2"/>
    <n v="82000"/>
    <s v="Rick Famuyiwa"/>
    <s v="Rick Famuyiwa"/>
    <s v="Shameik Moore"/>
    <s v="United States"/>
    <n v="7000000"/>
    <n v="17986781"/>
    <s v="i am OTHER"/>
    <n v="103"/>
  </r>
  <r>
    <s v="Drowning by Numbers"/>
    <s v="R"/>
    <s v="Comedy"/>
    <x v="28"/>
    <s v="June 1991 (United States)"/>
    <n v="7.2"/>
    <n v="8300"/>
    <s v="Peter Greenaway"/>
    <s v="Peter Greenaway"/>
    <s v="Bernard Hill"/>
    <s v="United Kingdom"/>
    <m/>
    <n v="424773"/>
    <s v="Film Four International"/>
    <n v="118"/>
  </r>
  <r>
    <s v="Educating Rita"/>
    <s v="PG"/>
    <s v="Comedy"/>
    <x v="19"/>
    <s v="October 28, 1983 (United States)"/>
    <n v="7.2"/>
    <n v="13000"/>
    <s v="Lewis Gilbert"/>
    <s v="Willy Russell"/>
    <s v="Michael Caine"/>
    <s v="United Kingdom"/>
    <m/>
    <n v="14648076"/>
    <s v="Acorn Pictures"/>
    <n v="110"/>
  </r>
  <r>
    <s v="Eight Men Out"/>
    <s v="PG"/>
    <s v="Drama"/>
    <x v="28"/>
    <s v="June 29, 1989 (Australia)"/>
    <n v="7.2"/>
    <n v="19000"/>
    <s v="John Sayles"/>
    <s v="Eliot Asinof"/>
    <s v="John Cusack"/>
    <s v="United States"/>
    <n v="6000000"/>
    <n v="5680515"/>
    <s v="Orion Pictures"/>
    <n v="119"/>
  </r>
  <r>
    <s v="Election"/>
    <s v="R"/>
    <s v="Comedy"/>
    <x v="11"/>
    <s v="May 7, 1999 (United States)"/>
    <n v="7.2"/>
    <n v="92000"/>
    <s v="Alexander Payne"/>
    <s v="Tom Perrotta"/>
    <s v="Matthew Broderick"/>
    <s v="United States"/>
    <n v="25000000"/>
    <n v="14902041"/>
    <s v="Bona Fide Productions"/>
    <n v="103"/>
  </r>
  <r>
    <s v="Elephant"/>
    <s v="R"/>
    <s v="Crime"/>
    <x v="2"/>
    <s v="November 14, 2003 (United States)"/>
    <n v="7.2"/>
    <n v="88000"/>
    <s v="Gus Van Sant"/>
    <s v="Gus Van Sant"/>
    <s v="Elias McConnell"/>
    <s v="United States"/>
    <n v="3000000"/>
    <n v="10012022"/>
    <s v="HBO Films"/>
    <n v="81"/>
  </r>
  <r>
    <s v="Escape from New York"/>
    <s v="R"/>
    <s v="Action"/>
    <x v="12"/>
    <s v="July 10, 1981 (United States)"/>
    <n v="7.2"/>
    <n v="131000"/>
    <s v="John Carpenter"/>
    <s v="John Carpenter"/>
    <s v="Kurt Russell"/>
    <s v="United States"/>
    <n v="6000000"/>
    <n v="25244626"/>
    <s v="AVCO Embassy Pictures"/>
    <n v="99"/>
  </r>
  <r>
    <s v="Face/Off"/>
    <s v="R"/>
    <s v="Action"/>
    <x v="14"/>
    <s v="June 27, 1997 (United States)"/>
    <n v="7.2"/>
    <n v="357000"/>
    <s v="John Woo"/>
    <s v="Mike Werb"/>
    <s v="John Travolta"/>
    <s v="United States"/>
    <n v="80000000"/>
    <n v="245676146"/>
    <s v="Permut Presentations"/>
    <n v="138"/>
  </r>
  <r>
    <s v="Fantasia 2000"/>
    <s v="G"/>
    <s v="Animation"/>
    <x v="11"/>
    <s v="June 16, 2000 (United States)"/>
    <n v="7.2"/>
    <n v="36000"/>
    <s v="Directors"/>
    <s v="Eric Goldberg"/>
    <s v="James Levine"/>
    <s v="United States"/>
    <n v="80000000"/>
    <n v="90874570"/>
    <s v="Walt Disney Pictures"/>
    <n v="75"/>
  </r>
  <r>
    <s v="Fast Times at Ridgemont High"/>
    <s v="R"/>
    <s v="Comedy"/>
    <x v="31"/>
    <s v="August 13, 1982 (United States)"/>
    <n v="7.2"/>
    <n v="98000"/>
    <s v="Amy Heckerling"/>
    <s v="Cameron Crowe"/>
    <s v="Sean Penn"/>
    <s v="United States"/>
    <n v="4500000"/>
    <n v="27092880"/>
    <s v="Universal Pictures"/>
    <n v="90"/>
  </r>
  <r>
    <s v="Fear of a Black Hat"/>
    <s v="R"/>
    <s v="Comedy"/>
    <x v="34"/>
    <s v="June 3, 1994 (United States)"/>
    <n v="7.2"/>
    <n v="3900"/>
    <s v="Rusty Cundieff"/>
    <s v="Rusty Cundieff"/>
    <s v="Larry B. Scott"/>
    <s v="United States"/>
    <n v="999999"/>
    <n v="233824"/>
    <s v="Incorporated Television Company (ITC)"/>
    <n v="88"/>
  </r>
  <r>
    <s v="Fences"/>
    <s v="PG-13"/>
    <s v="Drama"/>
    <x v="30"/>
    <s v="December 25, 2016 (United States)"/>
    <n v="7.2"/>
    <n v="101000"/>
    <s v="Denzel Washington"/>
    <s v="August Wilson"/>
    <s v="Denzel Washington"/>
    <s v="United States"/>
    <n v="24000000"/>
    <n v="64414761"/>
    <s v="BRON Studios"/>
    <n v="139"/>
  </r>
  <r>
    <s v="Firelight"/>
    <s v="R"/>
    <s v="Drama"/>
    <x v="14"/>
    <s v="September 4, 1998 (United States)"/>
    <n v="7.2"/>
    <n v="4200"/>
    <s v="William Nicholson"/>
    <s v="William Nicholson"/>
    <s v="Sophie Marceau"/>
    <s v="United Kingdom"/>
    <m/>
    <n v="785482"/>
    <s v="Carnival Film &amp; Television"/>
    <n v="103"/>
  </r>
  <r>
    <s v="Five Feet Apart"/>
    <s v="PG-13"/>
    <s v="Drama"/>
    <x v="5"/>
    <s v="March 15, 2019 (United States)"/>
    <n v="7.2"/>
    <n v="51000"/>
    <s v="Justin Baldoni"/>
    <s v="Mikki Daughtry"/>
    <s v="Haley Lu Richardson"/>
    <s v="United States"/>
    <n v="7000000"/>
    <n v="91527795"/>
    <s v="CBS Films"/>
    <n v="116"/>
  </r>
  <r>
    <s v="Flirting"/>
    <s v="R"/>
    <s v="Drama"/>
    <x v="16"/>
    <s v="November 14, 1992 (United States)"/>
    <n v="7.2"/>
    <n v="5800"/>
    <s v="John Duigan"/>
    <s v="John Duigan"/>
    <s v="Noah Taylor"/>
    <s v="Australia"/>
    <m/>
    <n v="2415396"/>
    <s v="Kennedy Miller Productions"/>
    <n v="99"/>
  </r>
  <r>
    <s v="Fracture"/>
    <s v="R"/>
    <s v="Crime"/>
    <x v="6"/>
    <s v="April 20, 2007 (United States)"/>
    <n v="7.2"/>
    <n v="192000"/>
    <s v="Gregory Hoblit"/>
    <s v="Daniel Pyne"/>
    <s v="Anthony Hopkins"/>
    <s v="United States"/>
    <m/>
    <n v="92011561"/>
    <s v="New Line Cinema"/>
    <n v="113"/>
  </r>
  <r>
    <s v="Frailty"/>
    <s v="R"/>
    <s v="Crime"/>
    <x v="7"/>
    <s v="April 12, 2002 (United States)"/>
    <n v="7.2"/>
    <n v="79000"/>
    <s v="Bill Paxton"/>
    <s v="Brent Hanley"/>
    <s v="Bill Paxton"/>
    <s v="United States"/>
    <n v="11000000"/>
    <n v="17423030"/>
    <s v="David Kirschner Productions"/>
    <n v="100"/>
  </r>
  <r>
    <s v="Friday Night Lights"/>
    <s v="PG-13"/>
    <s v="Action"/>
    <x v="1"/>
    <s v="October 8, 2004 (United States)"/>
    <n v="7.2"/>
    <n v="60000"/>
    <s v="Peter Berg"/>
    <s v="Buzz Bissinger"/>
    <s v="Billy Bob Thornton"/>
    <s v="Germany"/>
    <n v="30000000"/>
    <n v="61950770"/>
    <s v="Universal Pictures"/>
    <n v="118"/>
  </r>
  <r>
    <s v="From Dusk Till Dawn"/>
    <s v="R"/>
    <s v="Action"/>
    <x v="10"/>
    <s v="January 19, 1996 (United States)"/>
    <n v="7.2"/>
    <n v="294000"/>
    <s v="Robert Rodriguez"/>
    <s v="Robert Kurtzman"/>
    <s v="Harvey Keitel"/>
    <s v="United States"/>
    <n v="19000000"/>
    <n v="25837111"/>
    <s v="Dimension Films"/>
    <n v="108"/>
  </r>
  <r>
    <s v="Glory Road"/>
    <s v="PG"/>
    <s v="Biography"/>
    <x v="15"/>
    <s v="January 13, 2006 (United States)"/>
    <n v="7.2"/>
    <n v="44000"/>
    <s v="James Gartner"/>
    <s v="Christopher Cleveland"/>
    <s v="Josh Lucas"/>
    <s v="United States"/>
    <m/>
    <n v="42938449"/>
    <s v="Walt Disney Pictures"/>
    <n v="118"/>
  </r>
  <r>
    <s v="Go"/>
    <s v="R"/>
    <s v="Comedy"/>
    <x v="11"/>
    <s v="April 9, 1999 (United States)"/>
    <n v="7.2"/>
    <n v="68000"/>
    <s v="Doug Liman"/>
    <s v="John August"/>
    <s v="Sarah Polley"/>
    <s v="United States"/>
    <n v="20000000"/>
    <n v="28451622"/>
    <s v="Columbia Pictures"/>
    <n v="102"/>
  </r>
  <r>
    <s v="GoldenEye"/>
    <s v="PG-13"/>
    <s v="Action"/>
    <x v="40"/>
    <s v="November 17, 1995 (United States)"/>
    <n v="7.2"/>
    <n v="243000"/>
    <s v="Martin Campbell"/>
    <s v="Ian Fleming"/>
    <s v="Pierce Brosnan"/>
    <s v="United Kingdom"/>
    <n v="60000000"/>
    <n v="352194034"/>
    <s v="Eon Productions"/>
    <n v="130"/>
  </r>
  <r>
    <s v="Gosford Park"/>
    <s v="R"/>
    <s v="Comedy"/>
    <x v="7"/>
    <s v="January 18, 2002 (United States)"/>
    <n v="7.2"/>
    <n v="82000"/>
    <s v="Robert Altman"/>
    <s v="Julian Fellowes"/>
    <s v="Maggie Smith"/>
    <s v="United States"/>
    <n v="19800000"/>
    <n v="87754044"/>
    <s v="USA Films"/>
    <n v="131"/>
  </r>
  <r>
    <s v="Half Nelson"/>
    <s v="R"/>
    <s v="Drama"/>
    <x v="15"/>
    <s v="September 22, 2006 (United States)"/>
    <n v="7.2"/>
    <n v="85000"/>
    <s v="Ryan Fleck"/>
    <s v="Ryan Fleck"/>
    <s v="Ryan Gosling"/>
    <s v="United States"/>
    <n v="700000"/>
    <n v="4660481"/>
    <s v="Hunting Lane Films"/>
    <n v="106"/>
  </r>
  <r>
    <s v="Hard Eight"/>
    <s v="R"/>
    <s v="Crime"/>
    <x v="10"/>
    <s v="February 28, 1997 (United States)"/>
    <n v="7.2"/>
    <n v="45000"/>
    <s v="Paul Thomas Anderson"/>
    <s v="Paul Thomas Anderson"/>
    <s v="Philip Baker Hall"/>
    <s v="United States"/>
    <n v="3000000"/>
    <n v="222559"/>
    <s v="Green Parrot"/>
    <n v="101"/>
  </r>
  <r>
    <s v="Harry Brown"/>
    <s v="R"/>
    <s v="Action"/>
    <x v="9"/>
    <s v="May 14, 2010 (United States)"/>
    <n v="7.2"/>
    <n v="85000"/>
    <s v="Daniel Barber"/>
    <s v="Gary Young"/>
    <s v="Michael Caine"/>
    <s v="United Kingdom"/>
    <n v="7300000"/>
    <n v="10371451"/>
    <s v="Marv Films"/>
    <n v="103"/>
  </r>
  <r>
    <s v="Heathers"/>
    <s v="R"/>
    <s v="Comedy"/>
    <x v="28"/>
    <s v="March 31, 1989 (United States)"/>
    <n v="7.2"/>
    <n v="92000"/>
    <s v="Michael Lehmann"/>
    <s v="Daniel Waters"/>
    <s v="Winona Ryder"/>
    <s v="United States"/>
    <n v="3000000"/>
    <n v="1163969"/>
    <s v="New World Pictures"/>
    <n v="103"/>
  </r>
  <r>
    <s v="Hostiles"/>
    <s v="R"/>
    <s v="Drama"/>
    <x v="27"/>
    <s v="January 26, 2018 (United States)"/>
    <n v="7.2"/>
    <n v="76000"/>
    <s v="Scott Cooper"/>
    <s v="Scott Cooper"/>
    <s v="Scott Shepherd"/>
    <s v="United States"/>
    <n v="39000000"/>
    <n v="35669017"/>
    <s v="Grisbi Productions, Le"/>
    <n v="134"/>
  </r>
  <r>
    <s v="Housekeeping"/>
    <s v="PG"/>
    <s v="Comedy"/>
    <x v="3"/>
    <s v="February 5, 1988 (Sweden)"/>
    <n v="7.2"/>
    <n v="2300"/>
    <s v="Bill Forsyth"/>
    <s v="Marilynne Robinson"/>
    <s v="Christine Lahti"/>
    <s v="United States"/>
    <m/>
    <n v="1083282"/>
    <s v="Columbia Pictures"/>
    <n v="116"/>
  </r>
  <r>
    <s v="I Am Legend"/>
    <s v="PG-13"/>
    <s v="Action"/>
    <x v="6"/>
    <s v="December 14, 2007 (United States)"/>
    <n v="7.2"/>
    <n v="704000"/>
    <s v="Francis Lawrence"/>
    <s v="Mark Protosevich"/>
    <s v="Will Smith"/>
    <s v="United States"/>
    <n v="150000000"/>
    <n v="585410052"/>
    <s v="Warner Bros."/>
    <n v="101"/>
  </r>
  <r>
    <s v="In the Company of Men"/>
    <s v="R"/>
    <s v="Comedy"/>
    <x v="14"/>
    <s v="August 1, 1997 (United States)"/>
    <n v="7.2"/>
    <n v="13000"/>
    <s v="Neil LaBute"/>
    <s v="Neil LaBute"/>
    <s v="Aaron Eckhart"/>
    <s v="Canada"/>
    <n v="25000"/>
    <n v="2804473"/>
    <s v="Alliance Atlantis Communications"/>
    <n v="97"/>
  </r>
  <r>
    <s v="In the Line of Fire"/>
    <s v="R"/>
    <s v="Action"/>
    <x v="34"/>
    <s v="July 9, 1993 (United States)"/>
    <n v="7.2"/>
    <n v="96000"/>
    <s v="Wolfgang Petersen"/>
    <s v="Jeff Maguire"/>
    <s v="Clint Eastwood"/>
    <s v="United States"/>
    <n v="40000000"/>
    <n v="176997168"/>
    <s v="Columbia Pictures"/>
    <n v="128"/>
  </r>
  <r>
    <s v="In the Mouth of Madness"/>
    <s v="R"/>
    <s v="Drama"/>
    <x v="13"/>
    <s v="February 3, 1995 (United States)"/>
    <n v="7.2"/>
    <n v="64000"/>
    <s v="John Carpenter"/>
    <s v="Michael De Luca"/>
    <s v="Sam Neill"/>
    <s v="United States"/>
    <n v="8000000"/>
    <n v="8924549"/>
    <s v="New Line Cinema"/>
    <n v="95"/>
  </r>
  <r>
    <s v="Insomnia"/>
    <s v="R"/>
    <s v="Drama"/>
    <x v="23"/>
    <s v="May 24, 2002 (United States)"/>
    <n v="7.2"/>
    <n v="281000"/>
    <s v="Christopher Nolan"/>
    <s v="Hillary Seitz"/>
    <s v="Al Pacino"/>
    <s v="United States"/>
    <n v="46000000"/>
    <n v="113758770"/>
    <s v="Alcon Entertainment"/>
    <n v="118"/>
  </r>
  <r>
    <s v="Into the White"/>
    <s v="R"/>
    <s v="Action"/>
    <x v="36"/>
    <s v="April 12, 2013 (United States)"/>
    <n v="7.2"/>
    <n v="20000"/>
    <s v="Petter NÃ¦ss"/>
    <s v="Ole Meldgaard"/>
    <s v="Florian Lukas"/>
    <s v="Norway"/>
    <m/>
    <n v="712216"/>
    <s v="Zentropa International Norway"/>
    <n v="104"/>
  </r>
  <r>
    <s v="Johnny Stecchino"/>
    <s v="R"/>
    <s v="Comedy"/>
    <x v="16"/>
    <s v="October 24, 1991 (Italy)"/>
    <n v="7.2"/>
    <n v="10000"/>
    <s v="Roberto Benigni"/>
    <s v="Roberto Benigni"/>
    <s v="Roberto Benigni"/>
    <s v="Italy"/>
    <m/>
    <n v="626057"/>
    <s v="Cecchi Gori Group Tiger Cinematografica"/>
    <n v="102"/>
  </r>
  <r>
    <s v="King Kong"/>
    <s v="PG-13"/>
    <s v="Action"/>
    <x v="4"/>
    <s v="December 14, 2005 (United States)"/>
    <n v="7.2"/>
    <n v="403000"/>
    <s v="Peter Jackson"/>
    <s v="Fran Walsh"/>
    <s v="Naomi Watts"/>
    <s v="United States"/>
    <n v="207000000"/>
    <n v="562363449"/>
    <s v="Universal Pictures"/>
    <n v="187"/>
  </r>
  <r>
    <s v="Kingdom of Heaven"/>
    <s v="R"/>
    <s v="Action"/>
    <x v="4"/>
    <s v="May 6, 2005 (United States)"/>
    <n v="7.2"/>
    <n v="272000"/>
    <s v="Ridley Scott"/>
    <s v="William Monahan"/>
    <s v="Orlando Bloom"/>
    <s v="United Kingdom"/>
    <n v="130000000"/>
    <n v="218122627"/>
    <s v="Twentieth Century Fox"/>
    <n v="144"/>
  </r>
  <r>
    <s v="Kon-Tiki"/>
    <s v="PG-13"/>
    <s v="Adventure"/>
    <x v="36"/>
    <s v="April 26, 2013 (United States)"/>
    <n v="7.2"/>
    <n v="47000"/>
    <s v="Joachim RÃ¸nning"/>
    <s v="Petter Skavlan"/>
    <s v="PÃ¥l Sverre Hagen"/>
    <s v="United Kingdom"/>
    <n v="16600000"/>
    <n v="22842887"/>
    <s v="Recorded Picture Company (RPC)"/>
    <n v="118"/>
  </r>
  <r>
    <s v="Kung Fu Panda 2"/>
    <s v="PG"/>
    <s v="Animation"/>
    <x v="24"/>
    <s v="May 26, 2011 (United States)"/>
    <n v="7.2"/>
    <n v="262000"/>
    <s v="Jennifer Yuh Nelson"/>
    <s v="Jonathan Aibel"/>
    <s v="Jack Black"/>
    <s v="United States"/>
    <n v="150000000"/>
    <n v="665692281"/>
    <s v="DreamWorks Animation"/>
    <n v="90"/>
  </r>
  <r>
    <s v="La traviata"/>
    <s v="G"/>
    <s v="Drama"/>
    <x v="31"/>
    <s v="February 18, 1983 (Italy)"/>
    <n v="7.2"/>
    <n v="1300"/>
    <s v="Franco Zeffirelli"/>
    <s v="Francesco Maria Piave"/>
    <s v="Teresa Stratas"/>
    <s v="Netherlands"/>
    <m/>
    <n v="3783329"/>
    <s v="Accent Films B.V."/>
    <n v="109"/>
  </r>
  <r>
    <s v="Lean on Pete"/>
    <s v="R"/>
    <s v="Adventure"/>
    <x v="27"/>
    <s v="April 6, 2018 (United States)"/>
    <n v="7.2"/>
    <n v="12000"/>
    <s v="Andrew Haigh"/>
    <s v="Andrew Haigh"/>
    <s v="Charlie Plummer"/>
    <s v="United Kingdom"/>
    <m/>
    <n v="2443584"/>
    <s v="Film4"/>
    <n v="121"/>
  </r>
  <r>
    <s v="Leave No Trace"/>
    <s v="PG"/>
    <s v="Adventure"/>
    <x v="26"/>
    <s v="June 29, 2018 (United Kingdom)"/>
    <n v="7.2"/>
    <n v="54000"/>
    <s v="Debra Granik"/>
    <s v="Debra Granik"/>
    <s v="Thomasin McKenzie"/>
    <s v="United States"/>
    <m/>
    <n v="7682928"/>
    <s v="BRON Studios"/>
    <n v="109"/>
  </r>
  <r>
    <s v="Lee Daniels' The Butler"/>
    <s v="PG-13"/>
    <s v="Biography"/>
    <x v="33"/>
    <s v="August 16, 2013 (United States)"/>
    <n v="7.2"/>
    <n v="111000"/>
    <s v="Lee Daniels"/>
    <s v="Danny Strong"/>
    <s v="Forest Whitaker"/>
    <s v="United States"/>
    <n v="30000000"/>
    <n v="177313795"/>
    <s v="Follow Through Productions"/>
    <n v="132"/>
  </r>
  <r>
    <s v="Lethal Weapon 2"/>
    <s v="R"/>
    <s v="Action"/>
    <x v="21"/>
    <s v="July 7, 1989 (United States)"/>
    <n v="7.2"/>
    <n v="166000"/>
    <s v="Richard Donner"/>
    <s v="Jeffrey Boam"/>
    <s v="Mel Gibson"/>
    <s v="United States"/>
    <n v="28000000"/>
    <n v="227853986"/>
    <s v="Warner Bros."/>
    <n v="114"/>
  </r>
  <r>
    <s v="Love &amp; Basketball"/>
    <s v="PG-13"/>
    <s v="Drama"/>
    <x v="8"/>
    <s v="April 21, 2000 (United States)"/>
    <n v="7.2"/>
    <n v="20000"/>
    <s v="Gina Prince-Bythewood"/>
    <s v="Gina Prince-Bythewood"/>
    <s v="Sanaa Lathan"/>
    <s v="United States"/>
    <n v="20000000"/>
    <n v="27728118"/>
    <s v="40 Acres &amp; A Mule Filmworks"/>
    <n v="124"/>
  </r>
  <r>
    <s v="Love, Rosie"/>
    <s v="R"/>
    <s v="Comedy"/>
    <x v="20"/>
    <s v="October 22, 2014 (United Kingdom)"/>
    <n v="7.2"/>
    <n v="127000"/>
    <s v="Christian Ditter"/>
    <s v="Juliette Towhidi"/>
    <s v="Lily Collins"/>
    <s v="Germany"/>
    <m/>
    <n v="25574387"/>
    <s v="Canyon Creek Films"/>
    <n v="102"/>
  </r>
  <r>
    <s v="Major League"/>
    <s v="R"/>
    <s v="Comedy"/>
    <x v="21"/>
    <s v="April 7, 1989 (United States)"/>
    <n v="7.2"/>
    <n v="64000"/>
    <s v="David S. Ward"/>
    <s v="David S. Ward"/>
    <s v="Tom Berenger"/>
    <s v="United States"/>
    <n v="11000000"/>
    <n v="49797148"/>
    <s v="Mirage Enterprises"/>
    <n v="107"/>
  </r>
  <r>
    <s v="Manhunter"/>
    <s v="R"/>
    <s v="Crime"/>
    <x v="25"/>
    <s v="August 15, 1986 (United States)"/>
    <n v="7.2"/>
    <n v="68000"/>
    <s v="Michael Mann"/>
    <s v="Thomas Harris"/>
    <s v="William Petersen"/>
    <s v="United States"/>
    <n v="15000000"/>
    <n v="8621783"/>
    <s v="De Laurentiis Entertainment Group (DEG)"/>
    <n v="120"/>
  </r>
  <r>
    <s v="Manic"/>
    <s v="R"/>
    <s v="Drama"/>
    <x v="7"/>
    <s v="May 23, 2003 (United States)"/>
    <n v="7.2"/>
    <n v="9300"/>
    <s v="Jordan Melamed"/>
    <s v="Michael Bacall"/>
    <s v="Joseph Gordon-Levitt"/>
    <s v="United States"/>
    <m/>
    <n v="69958"/>
    <s v="Manic LLC"/>
    <n v="100"/>
  </r>
  <r>
    <s v="Mask"/>
    <s v="PG-13"/>
    <s v="Biography"/>
    <x v="38"/>
    <s v="March 22, 1985 (United States)"/>
    <n v="7.2"/>
    <n v="27000"/>
    <s v="Peter Bogdanovich"/>
    <s v="Anna Hamilton Phelan"/>
    <s v="Cher"/>
    <s v="United States"/>
    <n v="8000000"/>
    <n v="48230162"/>
    <s v="Universal Pictures"/>
    <n v="120"/>
  </r>
  <r>
    <s v="Mean Creek"/>
    <s v="R"/>
    <s v="Crime"/>
    <x v="1"/>
    <s v="September 29, 2004 (France)"/>
    <n v="7.2"/>
    <n v="31000"/>
    <s v="Jacob Estes"/>
    <s v="Jacob Estes"/>
    <s v="Rory Culkin"/>
    <s v="United States"/>
    <n v="500000"/>
    <n v="802948"/>
    <s v="Whitewater Films"/>
    <n v="90"/>
  </r>
  <r>
    <s v="Meet Joe Black"/>
    <s v="PG-13"/>
    <s v="Drama"/>
    <x v="17"/>
    <s v="November 13, 1998 (United States)"/>
    <n v="7.2"/>
    <n v="223000"/>
    <s v="Martin Brest"/>
    <s v="Ron Osborn"/>
    <s v="Brad Pitt"/>
    <s v="United States"/>
    <n v="90000000"/>
    <n v="142940100"/>
    <s v="Universal Pictures"/>
    <n v="178"/>
  </r>
  <r>
    <s v="Megamind"/>
    <s v="PG"/>
    <s v="Animation"/>
    <x v="29"/>
    <s v="November 5, 2010 (United States)"/>
    <n v="7.2"/>
    <n v="236000"/>
    <s v="Tom McGrath"/>
    <s v="Alan Schoolcraft"/>
    <s v="Will Ferrell"/>
    <s v="United States"/>
    <n v="130000000"/>
    <n v="321885765"/>
    <s v="DreamWorks Animation"/>
    <n v="95"/>
  </r>
  <r>
    <s v="Melancholia"/>
    <s v="R"/>
    <s v="Drama"/>
    <x v="24"/>
    <s v="May 26, 2011 (Denmark)"/>
    <n v="7.2"/>
    <n v="172000"/>
    <s v="Lars von Trier"/>
    <s v="Lars von Trier"/>
    <s v="Kirsten Dunst"/>
    <s v="Denmark"/>
    <n v="7400000"/>
    <n v="17039814"/>
    <s v="Zentropa Entertainments"/>
    <n v="135"/>
  </r>
  <r>
    <s v="Memoir of a Murderer"/>
    <s v="Not Rated"/>
    <s v="Action"/>
    <x v="27"/>
    <s v="September 8, 2017 (United States)"/>
    <n v="7.2"/>
    <n v="7300"/>
    <s v="Shin-yeon Won"/>
    <s v="Jo-yun Hwang"/>
    <s v="Sol Kyung-gu"/>
    <s v="South Korea"/>
    <m/>
    <n v="19015346"/>
    <s v="Green Fish Pictures"/>
    <n v="118"/>
  </r>
  <r>
    <s v="Men of Honor"/>
    <s v="R"/>
    <s v="Biography"/>
    <x v="8"/>
    <s v="November 10, 2000 (United States)"/>
    <n v="7.2"/>
    <n v="110000"/>
    <s v="George Tillman Jr."/>
    <s v="Scott Marshall Smith"/>
    <s v="Cuba Gooding Jr."/>
    <s v="United States"/>
    <n v="32000000"/>
    <n v="82343495"/>
    <s v="Fox 2000 Pictures"/>
    <n v="129"/>
  </r>
  <r>
    <s v="Metropolis"/>
    <s v="PG-13"/>
    <s v="Animation"/>
    <x v="7"/>
    <s v="January 25, 2002 (United States)"/>
    <n v="7.2"/>
    <n v="21000"/>
    <s v="Rintaro"/>
    <s v="Osamu Tezuka"/>
    <s v="Toshio Furukawa"/>
    <s v="Japan"/>
    <n v="15000000"/>
    <n v="4035192"/>
    <s v="Bandai Visual Company"/>
    <n v="108"/>
  </r>
  <r>
    <s v="Michael Clayton"/>
    <s v="R"/>
    <s v="Crime"/>
    <x v="6"/>
    <s v="October 12, 2007 (United States)"/>
    <n v="7.2"/>
    <n v="159000"/>
    <s v="Tony Gilroy"/>
    <s v="Tony Gilroy"/>
    <s v="George Clooney"/>
    <s v="United States"/>
    <n v="25000000"/>
    <n v="92991835"/>
    <s v="Samuels Media"/>
    <n v="119"/>
  </r>
  <r>
    <s v="Michael Collins"/>
    <s v="R"/>
    <s v="Biography"/>
    <x v="10"/>
    <s v="October 25, 1996 (United States)"/>
    <n v="7.2"/>
    <n v="30000"/>
    <s v="Neil Jordan"/>
    <s v="Neil Jordan"/>
    <s v="Liam Neeson"/>
    <s v="United Kingdom"/>
    <n v="25000000"/>
    <n v="11135803"/>
    <s v="Warner Bros."/>
    <n v="133"/>
  </r>
  <r>
    <s v="Mongol: The Rise of Genghis Khan"/>
    <s v="R"/>
    <s v="Action"/>
    <x v="6"/>
    <s v="July 4, 2008 (United States)"/>
    <n v="7.2"/>
    <n v="45000"/>
    <s v="Sergei Bodrov"/>
    <s v="Arif Aliev"/>
    <s v="Tadanobu Asano"/>
    <s v="Russia"/>
    <n v="18000000"/>
    <n v="26527510"/>
    <s v="CTB Film Company"/>
    <n v="126"/>
  </r>
  <r>
    <s v="Monsters University"/>
    <s v="G"/>
    <s v="Animation"/>
    <x v="33"/>
    <s v="June 21, 2013 (United States)"/>
    <n v="7.2"/>
    <n v="332000"/>
    <s v="Dan Scanlon"/>
    <s v="Dan Scanlon"/>
    <s v="Billy Crystal"/>
    <s v="United States"/>
    <n v="200000000"/>
    <n v="743559645"/>
    <s v="Walt Disney Pictures"/>
    <n v="104"/>
  </r>
  <r>
    <s v="Mountains of the Moon"/>
    <s v="R"/>
    <s v="Adventure"/>
    <x v="32"/>
    <s v="February 23, 1990 (United States)"/>
    <n v="7.2"/>
    <n v="3500"/>
    <s v="Bob Rafelson"/>
    <s v="William Harrison"/>
    <s v="Patrick Bergin"/>
    <s v="United States"/>
    <n v="19000000"/>
    <n v="4011793"/>
    <s v="Carolco Pictures"/>
    <n v="136"/>
  </r>
  <r>
    <s v="Mrs. Brown"/>
    <s v="PG"/>
    <s v="Biography"/>
    <x v="14"/>
    <s v="October 3, 1997 (United States)"/>
    <n v="7.2"/>
    <n v="14000"/>
    <s v="John Madden"/>
    <s v="Jeremy Brock"/>
    <s v="Judi Dench"/>
    <s v="United Kingdom"/>
    <m/>
    <n v="9229808"/>
    <s v="BBC Scotland"/>
    <n v="101"/>
  </r>
  <r>
    <s v="Muriel's Wedding"/>
    <s v="R"/>
    <s v="Comedy"/>
    <x v="13"/>
    <s v="March 31, 1995 (United States)"/>
    <n v="7.2"/>
    <n v="37000"/>
    <s v="P.J. Hogan"/>
    <s v="P.J. Hogan"/>
    <s v="Toni Collette"/>
    <s v="Australia"/>
    <n v="9000000"/>
    <n v="15482277"/>
    <s v="CiBy 2000"/>
    <n v="106"/>
  </r>
  <r>
    <s v="My Brother's Wedding"/>
    <s v="Not Rated"/>
    <s v="Drama"/>
    <x v="19"/>
    <s v="March 1985 (United States)"/>
    <n v="7.2"/>
    <n v="826"/>
    <s v="Charles Burnett"/>
    <s v="Charles Burnett"/>
    <s v="Everett Silas"/>
    <s v="United States"/>
    <n v="50000"/>
    <n v="26177"/>
    <s v="Charles Burnett Productions"/>
    <n v="115"/>
  </r>
  <r>
    <s v="Nothing But the Truth"/>
    <s v="R"/>
    <s v="Crime"/>
    <x v="0"/>
    <s v="July 29, 2009 (Philippines)"/>
    <n v="7.2"/>
    <n v="37000"/>
    <s v="Rod Lurie"/>
    <s v="Rod Lurie"/>
    <s v="Kate Beckinsale"/>
    <s v="United States"/>
    <n v="11500000"/>
    <n v="409832"/>
    <s v="Yari Film Group (YFG)"/>
    <n v="108"/>
  </r>
  <r>
    <s v="Now You See Me"/>
    <s v="PG-13"/>
    <s v="Crime"/>
    <x v="33"/>
    <s v="May 31, 2013 (United States)"/>
    <n v="7.2"/>
    <n v="612000"/>
    <s v="Louis Leterrier"/>
    <s v="Ed Solomon"/>
    <s v="Jesse Eisenberg"/>
    <s v="United States"/>
    <n v="75000000"/>
    <n v="351723989"/>
    <s v="Summit Entertainment"/>
    <n v="115"/>
  </r>
  <r>
    <s v="Nutcracker"/>
    <s v="G"/>
    <s v="Family"/>
    <x v="25"/>
    <s v="November 26, 1986 (United States)"/>
    <n v="7.2"/>
    <n v="1000"/>
    <s v="Carroll Ballard"/>
    <s v="Kent Stowell"/>
    <s v="Hugh Duncan Bigney Mitchell"/>
    <s v="United States"/>
    <m/>
    <n v="781727"/>
    <s v="Hyperion Pictures"/>
    <n v="89"/>
  </r>
  <r>
    <s v="Ong-Bak: The Thai Warrior"/>
    <s v="R"/>
    <s v="Action"/>
    <x v="2"/>
    <s v="February 11, 2005 (United States)"/>
    <n v="7.2"/>
    <n v="72000"/>
    <s v="Prachya Pinkaew"/>
    <s v="Panna Rittikrai"/>
    <s v="Tony Jaa"/>
    <s v="Thailand"/>
    <m/>
    <n v="20235426"/>
    <s v="EuropaCorp"/>
    <n v="105"/>
  </r>
  <r>
    <s v="Orlando"/>
    <s v="PG-13"/>
    <s v="Biography"/>
    <x v="35"/>
    <s v="June 9, 1993 (United States)"/>
    <n v="7.2"/>
    <n v="15000"/>
    <s v="Sally Potter"/>
    <s v="Virginia Woolf"/>
    <s v="Tilda Swinton"/>
    <s v="United Kingdom"/>
    <n v="4000000"/>
    <n v="5378172"/>
    <s v="Adventure Pictures"/>
    <n v="94"/>
  </r>
  <r>
    <s v="Out of Africa"/>
    <s v="PG"/>
    <s v="Biography"/>
    <x v="38"/>
    <s v="December 20, 1985 (United States)"/>
    <n v="7.2"/>
    <n v="75000"/>
    <s v="Sydney Pollack"/>
    <s v="Karen Blixen"/>
    <s v="Meryl Streep"/>
    <s v="United States"/>
    <n v="31000000"/>
    <n v="227514205"/>
    <s v="Mirage Enterprises"/>
    <n v="161"/>
  </r>
  <r>
    <s v="Paddington"/>
    <s v="PG"/>
    <s v="Animation"/>
    <x v="20"/>
    <s v="January 16, 2015 (United States)"/>
    <n v="7.2"/>
    <n v="103000"/>
    <s v="Paul King"/>
    <s v="Paul King"/>
    <s v="Hugh Bonneville"/>
    <s v="United Kingdom"/>
    <n v="55000000"/>
    <n v="282377683"/>
    <s v="StudioCanal"/>
    <n v="95"/>
  </r>
  <r>
    <s v="Papillon"/>
    <s v="R"/>
    <s v="Adventure"/>
    <x v="27"/>
    <s v="August 24, 2018 (United States)"/>
    <n v="7.2"/>
    <n v="63000"/>
    <s v="Michael Noer"/>
    <s v="Aaron Guzikowski"/>
    <s v="Charlie Hunnam"/>
    <s v="United States"/>
    <m/>
    <n v="10060903"/>
    <s v="Czech Anglo Productions"/>
    <n v="133"/>
  </r>
  <r>
    <s v="Paris, je t'aime"/>
    <s v="R"/>
    <s v="Comedy"/>
    <x v="15"/>
    <s v="June 15, 2007 (United States)"/>
    <n v="7.2"/>
    <n v="71000"/>
    <s v="Directors"/>
    <s v="Tristan CarnÃ©"/>
    <s v="Juliette Binoche"/>
    <s v="France"/>
    <n v="13000000"/>
    <n v="17471727"/>
    <s v="Victoires International"/>
    <n v="120"/>
  </r>
  <r>
    <s v="Parting Glances"/>
    <s v="Not Rated"/>
    <s v="Drama"/>
    <x v="25"/>
    <s v="February 19, 1986 (United States)"/>
    <n v="7.2"/>
    <n v="2800"/>
    <s v="Bill Sherwood"/>
    <s v="Bill Sherwood"/>
    <s v="John Bolger"/>
    <s v="United States"/>
    <m/>
    <m/>
    <s v="Rondo Productions"/>
    <n v="90"/>
  </r>
  <r>
    <s v="Pay It Forward"/>
    <s v="PG-13"/>
    <s v="Drama"/>
    <x v="8"/>
    <s v="October 20, 2000 (United States)"/>
    <n v="7.2"/>
    <n v="114000"/>
    <s v="Mimi Leder"/>
    <s v="Catherine Ryan Hyde"/>
    <s v="Kevin Spacey"/>
    <s v="United States"/>
    <n v="40000000"/>
    <n v="55707411"/>
    <s v="Warner Bros."/>
    <n v="123"/>
  </r>
  <r>
    <s v="Proof"/>
    <s v="R"/>
    <s v="Drama"/>
    <x v="16"/>
    <s v="March 20, 1992 (United States)"/>
    <n v="7.2"/>
    <n v="6300"/>
    <s v="Jocelyn Moorhouse"/>
    <s v="Jocelyn Moorhouse"/>
    <s v="Hugo Weaving"/>
    <s v="Australia"/>
    <m/>
    <n v="524668"/>
    <s v="House &amp; Moorhouse Films"/>
    <n v="86"/>
  </r>
  <r>
    <s v="Pump Up the Volume"/>
    <s v="R"/>
    <s v="Comedy"/>
    <x v="32"/>
    <s v="August 22, 1990 (United States)"/>
    <n v="7.2"/>
    <n v="27000"/>
    <s v="Allan Moyle"/>
    <s v="Allan Moyle"/>
    <s v="Christian Slater"/>
    <s v="Canada"/>
    <m/>
    <n v="11541758"/>
    <s v="New Line Cinema"/>
    <n v="102"/>
  </r>
  <r>
    <s v="Rango"/>
    <s v="PG"/>
    <s v="Animation"/>
    <x v="24"/>
    <s v="March 4, 2011 (United States)"/>
    <n v="7.2"/>
    <n v="245000"/>
    <s v="Gore Verbinski"/>
    <s v="John Logan"/>
    <s v="Johnny Depp"/>
    <s v="United States"/>
    <n v="135000000"/>
    <n v="245724603"/>
    <s v="Paramount Pictures"/>
    <n v="107"/>
  </r>
  <r>
    <s v="Re-Animator"/>
    <s v="Unrated"/>
    <s v="Comedy"/>
    <x v="38"/>
    <s v="October 18, 1985 (United States)"/>
    <n v="7.2"/>
    <n v="59000"/>
    <s v="Stuart Gordon"/>
    <s v="H.P. Lovecraft"/>
    <s v="Jeffrey Combs"/>
    <s v="United States"/>
    <n v="900000"/>
    <n v="2023414"/>
    <s v="Empire Pictures"/>
    <n v="104"/>
  </r>
  <r>
    <s v="Red Dragon"/>
    <s v="R"/>
    <s v="Crime"/>
    <x v="23"/>
    <s v="October 4, 2002 (United States)"/>
    <n v="7.2"/>
    <n v="259000"/>
    <s v="Brett Ratner"/>
    <s v="Thomas Harris"/>
    <s v="Anthony Hopkins"/>
    <s v="Germany"/>
    <n v="78000000"/>
    <n v="209196298"/>
    <s v="Universal Pictures"/>
    <n v="124"/>
  </r>
  <r>
    <s v="Reversal of Fortune"/>
    <s v="R"/>
    <s v="Biography"/>
    <x v="32"/>
    <s v="November 9, 1990 (United States)"/>
    <n v="7.2"/>
    <n v="15000"/>
    <s v="Barbet Schroeder"/>
    <s v="Alan Dershowitz"/>
    <s v="Jeremy Irons"/>
    <s v="United States"/>
    <m/>
    <n v="15445131"/>
    <s v="Sovereign Pictures"/>
    <n v="111"/>
  </r>
  <r>
    <s v="Rhapsody in August"/>
    <s v="PG"/>
    <s v="Drama"/>
    <x v="16"/>
    <s v="December 20, 1991 (United States)"/>
    <n v="7.2"/>
    <n v="6400"/>
    <s v="Akira Kurosawa"/>
    <s v="Kiyoko Murata"/>
    <s v="Sachiko Murase"/>
    <s v="Japan"/>
    <m/>
    <n v="516431"/>
    <s v="Feature Film Enterprise II"/>
    <n v="98"/>
  </r>
  <r>
    <s v="Romero"/>
    <s v="PG-13"/>
    <s v="Biography"/>
    <x v="21"/>
    <s v="August 25, 1989 (United States)"/>
    <n v="7.2"/>
    <n v="2100"/>
    <s v="John Duigan"/>
    <s v="John Sacret Young"/>
    <s v="Raul Julia"/>
    <s v="United States"/>
    <m/>
    <n v="1316495"/>
    <s v="Paulist Pictures"/>
    <n v="102"/>
  </r>
  <r>
    <s v="Rosewood"/>
    <s v="R"/>
    <s v="Action"/>
    <x v="14"/>
    <s v="February 21, 1997 (United States)"/>
    <n v="7.2"/>
    <n v="7700"/>
    <s v="John Singleton"/>
    <s v="Gregory Poirier"/>
    <s v="Jon Voight"/>
    <s v="United States"/>
    <n v="25000000"/>
    <n v="13130349"/>
    <s v="Warner Bros."/>
    <n v="140"/>
  </r>
  <r>
    <s v="Ruby Sparks"/>
    <s v="R"/>
    <s v="Comedy"/>
    <x v="36"/>
    <s v="September 6, 2012 (Portugal)"/>
    <n v="7.2"/>
    <n v="97000"/>
    <s v="Jonathan Dayton"/>
    <s v="Zoe Kazan"/>
    <s v="Paul Dano"/>
    <s v="United States"/>
    <n v="8000000"/>
    <n v="9368803"/>
    <s v="Fox Searchlight Pictures"/>
    <n v="104"/>
  </r>
  <r>
    <s v="Rumble Fish"/>
    <s v="R"/>
    <s v="Crime"/>
    <x v="19"/>
    <s v="October 21, 1983 (United States)"/>
    <n v="7.2"/>
    <n v="32000"/>
    <s v="Francis Ford Coppola"/>
    <s v="S.E. Hinton"/>
    <s v="Matt Dillon"/>
    <s v="United States"/>
    <n v="10000000"/>
    <n v="2494480"/>
    <s v="Zoetrope Studios"/>
    <n v="94"/>
  </r>
  <r>
    <s v="Runaway Train"/>
    <s v="R"/>
    <s v="Action"/>
    <x v="38"/>
    <s v="January 17, 1986 (United States)"/>
    <n v="7.2"/>
    <n v="28000"/>
    <s v="Andrey Konchalovskiy"/>
    <s v="Djordje Milicevic"/>
    <s v="Jon Voight"/>
    <s v="United States"/>
    <n v="9000000"/>
    <n v="7683620"/>
    <s v="Golan-Globus Productions"/>
    <n v="111"/>
  </r>
  <r>
    <s v="Safe"/>
    <s v="R"/>
    <s v="Drama"/>
    <x v="40"/>
    <s v="June 30, 1995 (United States)"/>
    <n v="7.2"/>
    <n v="14000"/>
    <s v="Todd Haynes"/>
    <s v="Todd Haynes"/>
    <s v="Julianne Moore"/>
    <s v="United Kingdom"/>
    <n v="1000000"/>
    <n v="512245"/>
    <s v="American Playhouse Theatrical Films"/>
    <n v="119"/>
  </r>
  <r>
    <s v="Secretariat"/>
    <s v="PG"/>
    <s v="Biography"/>
    <x v="29"/>
    <s v="October 8, 2010 (United States)"/>
    <n v="7.2"/>
    <n v="27000"/>
    <s v="Randall Wallace"/>
    <s v="Mike Rich"/>
    <s v="Diane Lane"/>
    <s v="United States"/>
    <n v="35000000"/>
    <n v="60321861"/>
    <s v="Walt Disney Pictures"/>
    <n v="123"/>
  </r>
  <r>
    <s v="Seven Psychopaths"/>
    <s v="R"/>
    <s v="Comedy"/>
    <x v="36"/>
    <s v="October 12, 2012 (United States)"/>
    <n v="7.2"/>
    <n v="246000"/>
    <s v="Martin McDonagh"/>
    <s v="Martin McDonagh"/>
    <s v="Colin Farrell"/>
    <s v="United Kingdom"/>
    <n v="15000000"/>
    <n v="32226382"/>
    <s v="CBS Films"/>
    <n v="110"/>
  </r>
  <r>
    <s v="Sex, Lies, and Videotape"/>
    <s v="R"/>
    <s v="Drama"/>
    <x v="21"/>
    <s v="September 22, 1989 (United States)"/>
    <n v="7.2"/>
    <n v="52000"/>
    <s v="Steven Soderbergh"/>
    <s v="Steven Soderbergh"/>
    <s v="James Spader"/>
    <s v="United States"/>
    <n v="1200000"/>
    <n v="24741667"/>
    <s v="Outlaw Productions (I)"/>
    <n v="100"/>
  </r>
  <r>
    <s v="Shame"/>
    <s v="NC-17"/>
    <s v="Drama"/>
    <x v="24"/>
    <s v="January 13, 2012 (United Kingdom)"/>
    <n v="7.2"/>
    <n v="187000"/>
    <s v="Steve McQueen"/>
    <s v="Steve McQueen"/>
    <s v="Michael Fassbender"/>
    <s v="United Kingdom"/>
    <n v="6500000"/>
    <n v="19123767"/>
    <s v="Fox Searchlight Pictures"/>
    <n v="101"/>
  </r>
  <r>
    <s v="Shirley Valentine"/>
    <s v="R"/>
    <s v="Comedy"/>
    <x v="21"/>
    <s v="August 30, 1989 (United States)"/>
    <n v="7.2"/>
    <n v="7400"/>
    <s v="Lewis Gilbert"/>
    <s v="Willy Russell"/>
    <s v="Pauline Collins"/>
    <s v="United Kingdom"/>
    <m/>
    <n v="6056912"/>
    <s v="Paramount Pictures"/>
    <n v="108"/>
  </r>
  <r>
    <s v="Shooter"/>
    <s v="R"/>
    <s v="Action"/>
    <x v="6"/>
    <s v="March 23, 2007 (United States)"/>
    <n v="7.2"/>
    <n v="317000"/>
    <s v="Antoine Fuqua"/>
    <s v="Jonathan Lemkin"/>
    <s v="Mark Wahlberg"/>
    <s v="United States"/>
    <n v="61000000"/>
    <n v="95696996"/>
    <s v="Paramount Pictures"/>
    <n v="124"/>
  </r>
  <r>
    <s v="Shotgun Stories"/>
    <s v="PG-13"/>
    <s v="Drama"/>
    <x v="6"/>
    <s v="March 26, 2008 (United States)"/>
    <n v="7.2"/>
    <n v="10000"/>
    <s v="Jeff Nichols"/>
    <s v="Jeff Nichols"/>
    <s v="Michael Shannon"/>
    <s v="United States"/>
    <m/>
    <n v="185699"/>
    <s v="A Lucky Old Sun Production"/>
    <n v="92"/>
  </r>
  <r>
    <s v="Shrek 2"/>
    <s v="PG"/>
    <s v="Animation"/>
    <x v="1"/>
    <s v="May 19, 2004 (United States)"/>
    <n v="7.2"/>
    <n v="431000"/>
    <s v="Andrew Adamson"/>
    <s v="William Steig"/>
    <s v="Mike Myers"/>
    <s v="United States"/>
    <n v="150000000"/>
    <n v="928760770"/>
    <s v="Dreamworks Pictures"/>
    <n v="93"/>
  </r>
  <r>
    <s v="Silence"/>
    <s v="R"/>
    <s v="Drama"/>
    <x v="30"/>
    <s v="January 13, 2017 (United States)"/>
    <n v="7.2"/>
    <n v="104000"/>
    <s v="Martin Scorsese"/>
    <s v="Jay Cocks"/>
    <s v="Andrew Garfield"/>
    <s v="United States"/>
    <n v="46000000"/>
    <n v="23834809"/>
    <s v="SharpSword Films"/>
    <n v="161"/>
  </r>
  <r>
    <s v="Silkwood"/>
    <s v="R"/>
    <s v="Biography"/>
    <x v="19"/>
    <s v="January 27, 1984 (United States)"/>
    <n v="7.2"/>
    <n v="19000"/>
    <s v="Mike Nichols"/>
    <s v="Nora Ephron"/>
    <s v="Meryl Streep"/>
    <s v="United States"/>
    <n v="10000000"/>
    <n v="35615609"/>
    <s v="ABC Motion Pictures"/>
    <n v="131"/>
  </r>
  <r>
    <s v="Silverado"/>
    <s v="PG-13"/>
    <s v="Action"/>
    <x v="38"/>
    <s v="July 10, 1985 (United States)"/>
    <n v="7.2"/>
    <n v="40000"/>
    <s v="Lawrence Kasdan"/>
    <s v="Lawrence Kasdan"/>
    <s v="Kevin Kline"/>
    <s v="United States"/>
    <n v="26000000"/>
    <n v="32192570"/>
    <s v="Columbia Pictures"/>
    <n v="133"/>
  </r>
  <r>
    <s v="Simple Men"/>
    <s v="R"/>
    <s v="Crime"/>
    <x v="35"/>
    <s v="November 6, 1992 (United Kingdom)"/>
    <n v="7.2"/>
    <n v="4100"/>
    <s v="Hal Hartley"/>
    <s v="Hal Hartley"/>
    <s v="Robert John Burke"/>
    <s v="Italy"/>
    <n v="3000000"/>
    <n v="143010"/>
    <s v="American Playhouse"/>
    <n v="105"/>
  </r>
  <r>
    <s v="Smoke Signals"/>
    <s v="PG-13"/>
    <s v="Comedy"/>
    <x v="17"/>
    <s v="November 27, 1998 (Iceland)"/>
    <n v="7.2"/>
    <n v="9900"/>
    <s v="Chris Eyre"/>
    <s v="Sherman Alexie"/>
    <s v="Adam Beach"/>
    <s v="United States"/>
    <n v="2000000"/>
    <n v="6745362"/>
    <s v="ShadowCatcher Entertainment"/>
    <n v="89"/>
  </r>
  <r>
    <s v="Somewhere in Time"/>
    <s v="PG"/>
    <s v="Drama"/>
    <x v="37"/>
    <s v="October 3, 1980 (United States)"/>
    <n v="7.2"/>
    <n v="27000"/>
    <s v="Jeannot Szwarc"/>
    <s v="Richard Matheson"/>
    <s v="Christopher Reeve"/>
    <s v="United States"/>
    <n v="5100000"/>
    <n v="9709597"/>
    <s v="Rastar Pictures"/>
    <n v="103"/>
  </r>
  <r>
    <s v="Southern Comfort"/>
    <s v="R"/>
    <s v="Action"/>
    <x v="12"/>
    <s v="September 25, 1981 (United States)"/>
    <n v="7.2"/>
    <n v="17000"/>
    <s v="Walter Hill"/>
    <s v="Michael Kane"/>
    <s v="Keith Carradine"/>
    <s v="United States"/>
    <m/>
    <m/>
    <s v="Cinema Group Ventures"/>
    <n v="106"/>
  </r>
  <r>
    <s v="Speed"/>
    <s v="R"/>
    <s v="Action"/>
    <x v="13"/>
    <s v="June 10, 1994 (United States)"/>
    <n v="7.2"/>
    <n v="339000"/>
    <s v="Jan de Bont"/>
    <s v="Graham Yost"/>
    <s v="Keanu Reeves"/>
    <s v="United States"/>
    <n v="30000000"/>
    <n v="350448145"/>
    <s v="The Mark Gordon Company"/>
    <n v="116"/>
  </r>
  <r>
    <s v="Spirit: Stallion of the Cimarron"/>
    <s v="G"/>
    <s v="Animation"/>
    <x v="23"/>
    <s v="May 24, 2002 (United States)"/>
    <n v="7.2"/>
    <n v="69000"/>
    <s v="Kelly Asbury"/>
    <s v="John Fusco"/>
    <s v="Matt Damon"/>
    <s v="United States"/>
    <n v="80000000"/>
    <n v="122563539"/>
    <s v="DreamWorks Animation"/>
    <n v="83"/>
  </r>
  <r>
    <s v="St. Vincent"/>
    <s v="PG-13"/>
    <s v="Comedy"/>
    <x v="20"/>
    <s v="October 24, 2014 (United States)"/>
    <n v="7.2"/>
    <n v="98000"/>
    <s v="Theodore Melfi"/>
    <s v="Theodore Melfi"/>
    <s v="Bill Murray"/>
    <s v="United States"/>
    <n v="13000000"/>
    <n v="54837234"/>
    <s v="Chernin Entertainment"/>
    <n v="102"/>
  </r>
  <r>
    <s v="Stan &amp; Ollie"/>
    <s v="PG"/>
    <s v="Biography"/>
    <x v="26"/>
    <s v="January 11, 2019 (United Kingdom)"/>
    <n v="7.2"/>
    <n v="34000"/>
    <s v="Jon S. Baird"/>
    <s v="Jeff Pope"/>
    <s v="Steve Coogan"/>
    <s v="United Kingdom"/>
    <n v="10000000"/>
    <n v="24420923"/>
    <s v="Entertainment One"/>
    <n v="98"/>
  </r>
  <r>
    <s v="Star Trek VI: The Undiscovered Country"/>
    <s v="PG"/>
    <s v="Action"/>
    <x v="16"/>
    <s v="December 6, 1991 (United States)"/>
    <n v="7.2"/>
    <n v="72000"/>
    <s v="Nicholas Meyer"/>
    <s v="Gene Roddenberry"/>
    <s v="William Shatner"/>
    <s v="United States"/>
    <n v="30000000"/>
    <n v="96888996"/>
    <s v="Paramount Pictures"/>
    <n v="110"/>
  </r>
  <r>
    <s v="Starship Troopers"/>
    <s v="R"/>
    <s v="Action"/>
    <x v="14"/>
    <s v="November 7, 1997 (United States)"/>
    <n v="7.2"/>
    <n v="276000"/>
    <s v="Paul Verhoeven"/>
    <s v="Edward Neumeier"/>
    <s v="Casper Van Dien"/>
    <s v="United States"/>
    <n v="105000000"/>
    <n v="121214377"/>
    <s v="TriStar Pictures"/>
    <n v="129"/>
  </r>
  <r>
    <s v="State of Grace"/>
    <s v="R"/>
    <s v="Action"/>
    <x v="32"/>
    <s v="September 14, 1990 (United States)"/>
    <n v="7.2"/>
    <n v="21000"/>
    <s v="Phil Joanou"/>
    <s v="Dennis McIntyre"/>
    <s v="Sean Penn"/>
    <s v="United Kingdom"/>
    <n v="18000000"/>
    <n v="1911542"/>
    <s v="Cinehaus"/>
    <n v="134"/>
  </r>
  <r>
    <s v="Steve Jobs"/>
    <s v="R"/>
    <s v="Biography"/>
    <x v="39"/>
    <s v="October 23, 2015 (United States)"/>
    <n v="7.2"/>
    <n v="160000"/>
    <s v="Danny Boyle"/>
    <s v="Aaron Sorkin"/>
    <s v="Michael Fassbender"/>
    <s v="United Kingdom"/>
    <n v="30000000"/>
    <n v="34441873"/>
    <s v="Universal Pictures"/>
    <n v="122"/>
  </r>
  <r>
    <s v="Strange Days"/>
    <s v="R"/>
    <s v="Action"/>
    <x v="40"/>
    <s v="October 13, 1995 (United States)"/>
    <n v="7.2"/>
    <n v="68000"/>
    <s v="Kathryn Bigelow"/>
    <s v="James Cameron"/>
    <s v="Ralph Fiennes"/>
    <s v="United States"/>
    <n v="42000000"/>
    <n v="7959291"/>
    <s v="Lightstorm Entertainment"/>
    <n v="145"/>
  </r>
  <r>
    <s v="Strictly Ballroom"/>
    <s v="PG"/>
    <s v="Comedy"/>
    <x v="35"/>
    <s v="February 12, 1993 (United States)"/>
    <n v="7.2"/>
    <n v="26000"/>
    <s v="Baz Luhrmann"/>
    <s v="Baz Luhrmann"/>
    <s v="Paul Mercurio"/>
    <s v="Australia"/>
    <m/>
    <n v="11749595"/>
    <s v="Beyond Films"/>
    <n v="94"/>
  </r>
  <r>
    <s v="Stuck in Love."/>
    <s v="R"/>
    <s v="Comedy"/>
    <x v="36"/>
    <s v="May 2, 2013 (Israel)"/>
    <n v="7.2"/>
    <n v="85000"/>
    <s v="Josh Boone"/>
    <s v="Josh Boone"/>
    <s v="Greg Kinnear"/>
    <s v="United States"/>
    <m/>
    <n v="977671"/>
    <s v="Informant Media"/>
    <n v="97"/>
  </r>
  <r>
    <s v="Summer Storm"/>
    <s v="R"/>
    <s v="Comedy"/>
    <x v="1"/>
    <s v="September 2, 2004 (Germany)"/>
    <n v="7.2"/>
    <n v="14000"/>
    <s v="Marco Kreuzpaintner"/>
    <s v="Thomas Bahmann"/>
    <s v="Robert Stadlober"/>
    <s v="Germany"/>
    <m/>
    <n v="2096892"/>
    <s v="Claussen &amp; WÃ¶bke Filmproduktion GmbH"/>
    <n v="98"/>
  </r>
  <r>
    <s v="Sunshine"/>
    <s v="R"/>
    <s v="Sci-Fi"/>
    <x v="6"/>
    <s v="July 27, 2007 (United States)"/>
    <n v="7.2"/>
    <n v="238000"/>
    <s v="Danny Boyle"/>
    <s v="Alex Garland"/>
    <s v="Cillian Murphy"/>
    <s v="United Kingdom"/>
    <m/>
    <n v="34806812"/>
    <s v="DNA Films"/>
    <n v="107"/>
  </r>
  <r>
    <s v="Sweet and Lowdown"/>
    <s v="PG-13"/>
    <s v="Comedy"/>
    <x v="11"/>
    <s v="March 10, 2000 (United States)"/>
    <n v="7.2"/>
    <n v="33000"/>
    <s v="Woody Allen"/>
    <s v="Woody Allen"/>
    <s v="Sean Penn"/>
    <s v="United States"/>
    <n v="29750000"/>
    <n v="4525794"/>
    <s v="Sweetland Films"/>
    <n v="95"/>
  </r>
  <r>
    <s v="Swingers"/>
    <s v="R"/>
    <s v="Comedy"/>
    <x v="10"/>
    <s v="April 11, 1997 (Brazil)"/>
    <n v="7.2"/>
    <n v="77000"/>
    <s v="Doug Liman"/>
    <s v="Jon Favreau"/>
    <s v="Vince Vaughn"/>
    <s v="United States"/>
    <n v="200000"/>
    <n v="4555020"/>
    <s v="Doug Liman Productions"/>
    <n v="96"/>
  </r>
  <r>
    <s v="T2 Trainspotting"/>
    <s v="R"/>
    <s v="Drama"/>
    <x v="27"/>
    <s v="March 31, 2017 (United States)"/>
    <n v="7.2"/>
    <n v="117000"/>
    <s v="Danny Boyle"/>
    <s v="John Hodge"/>
    <s v="Ewan McGregor"/>
    <s v="United Kingdom"/>
    <n v="18000000"/>
    <n v="41681746"/>
    <s v="Artbees"/>
    <n v="117"/>
  </r>
  <r>
    <s v="Talaash"/>
    <s v="Not Rated"/>
    <s v="Crime"/>
    <x v="36"/>
    <s v="November 30, 2012 (India)"/>
    <n v="7.2"/>
    <n v="40000"/>
    <s v="Reema Kagti"/>
    <s v="Farhan Akhtar"/>
    <s v="Aamir Khan"/>
    <s v="India"/>
    <n v="7395080"/>
    <n v="5277766"/>
    <s v="Aamir Khan Productions"/>
    <n v="140"/>
  </r>
  <r>
    <s v="Tape"/>
    <s v="R"/>
    <s v="Drama"/>
    <x v="7"/>
    <s v="July 12, 2002 (Denmark)"/>
    <n v="7.2"/>
    <n v="19000"/>
    <s v="Richard Linklater"/>
    <s v="Stephen Belber"/>
    <s v="Ethan Hawke"/>
    <s v="United States"/>
    <n v="100000"/>
    <n v="515900"/>
    <s v="Detour Filmproduction"/>
    <n v="86"/>
  </r>
  <r>
    <s v="Team America: World Police"/>
    <s v="R"/>
    <s v="Action"/>
    <x v="1"/>
    <s v="October 15, 2004 (United States)"/>
    <n v="7.2"/>
    <n v="162000"/>
    <s v="Trey Parker"/>
    <s v="Trey Parker"/>
    <s v="Trey Parker"/>
    <s v="United States"/>
    <n v="32000000"/>
    <n v="50826898"/>
    <s v="Paramount Pictures"/>
    <n v="98"/>
  </r>
  <r>
    <s v="The Accused"/>
    <s v="R"/>
    <s v="Crime"/>
    <x v="28"/>
    <s v="October 14, 1988 (United States)"/>
    <n v="7.2"/>
    <n v="33000"/>
    <s v="Jonathan Kaplan"/>
    <s v="Tom Topor"/>
    <s v="Kelly McGillis"/>
    <s v="Canada"/>
    <n v="13000000"/>
    <n v="32078318"/>
    <s v="Paramount Pictures"/>
    <n v="111"/>
  </r>
  <r>
    <s v="The Adventures of Baron Munchausen"/>
    <s v="PG"/>
    <s v="Adventure"/>
    <x v="28"/>
    <s v="March 10, 1989 (United States)"/>
    <n v="7.2"/>
    <n v="52000"/>
    <s v="Terry Gilliam"/>
    <s v="Charles McKeown"/>
    <s v="John Neville"/>
    <s v="United Kingdom"/>
    <n v="46630000"/>
    <n v="8083123"/>
    <s v="Prominent Features"/>
    <n v="126"/>
  </r>
  <r>
    <s v="The Age of Adaline"/>
    <s v="PG-13"/>
    <s v="Drama"/>
    <x v="39"/>
    <s v="April 24, 2015 (United States)"/>
    <n v="7.2"/>
    <n v="160000"/>
    <s v="Lee Toland Krieger"/>
    <s v="J. Mills Goodloe"/>
    <s v="Blake Lively"/>
    <s v="United States"/>
    <n v="25000000"/>
    <n v="65663276"/>
    <s v="Lakeshore Entertainment"/>
    <n v="112"/>
  </r>
  <r>
    <s v="The Age of Innocence"/>
    <s v="PG"/>
    <s v="Drama"/>
    <x v="34"/>
    <s v="October 1, 1993 (United States)"/>
    <n v="7.2"/>
    <n v="56000"/>
    <s v="Martin Scorsese"/>
    <s v="Edith Wharton"/>
    <s v="Daniel Day-Lewis"/>
    <s v="United States"/>
    <n v="34000000"/>
    <n v="32255440"/>
    <s v="Columbia Pictures"/>
    <n v="139"/>
  </r>
  <r>
    <s v="The Apostle"/>
    <s v="PG-13"/>
    <s v="Drama"/>
    <x v="14"/>
    <s v="February 20, 1998 (United States)"/>
    <n v="7.2"/>
    <n v="14000"/>
    <s v="Robert Duvall"/>
    <s v="Robert Duvall"/>
    <s v="Robert Duvall"/>
    <s v="United States"/>
    <n v="5000000"/>
    <n v="19868354"/>
    <s v="Butcher's Run Films"/>
    <n v="134"/>
  </r>
  <r>
    <s v="The Assault"/>
    <s v="PG"/>
    <s v="Drama"/>
    <x v="25"/>
    <s v="February 6, 1986 (Netherlands)"/>
    <n v="7.2"/>
    <n v="3100"/>
    <s v="Fons Rademakers"/>
    <s v="Gerard Soeteman"/>
    <s v="Derek de Lint"/>
    <s v="Netherlands"/>
    <m/>
    <n v="512403"/>
    <s v="Fons Rademakers Produktie"/>
    <n v="144"/>
  </r>
  <r>
    <s v="The Bank Job"/>
    <s v="R"/>
    <s v="Crime"/>
    <x v="0"/>
    <s v="March 7, 2008 (United States)"/>
    <n v="7.2"/>
    <n v="176000"/>
    <s v="Roger Donaldson"/>
    <s v="Dick Clement"/>
    <s v="Jason Statham"/>
    <s v="United Kingdom"/>
    <n v="20000000"/>
    <n v="64828421"/>
    <s v="Mosaic"/>
    <n v="111"/>
  </r>
  <r>
    <s v="The Best of Enemies"/>
    <s v="PG-13"/>
    <s v="Biography"/>
    <x v="5"/>
    <s v="April 5, 2019 (United States)"/>
    <n v="7.2"/>
    <n v="13000"/>
    <s v="Robin Bissell"/>
    <s v="Robin Bissell"/>
    <s v="Taraji P. Henson"/>
    <s v="United States"/>
    <n v="10000000"/>
    <n v="10209813"/>
    <s v="Astute Films"/>
    <n v="133"/>
  </r>
  <r>
    <s v="The Big Chill"/>
    <s v="R"/>
    <s v="Comedy"/>
    <x v="19"/>
    <s v="September 30, 1983 (United States)"/>
    <n v="7.2"/>
    <n v="34000"/>
    <s v="Lawrence Kasdan"/>
    <s v="Lawrence Kasdan"/>
    <s v="Tom Berenger"/>
    <s v="United States"/>
    <n v="8000000"/>
    <n v="56399659"/>
    <s v="Columbia Pictures"/>
    <n v="105"/>
  </r>
  <r>
    <s v="The Browning Version"/>
    <s v="R"/>
    <s v="Drama"/>
    <x v="13"/>
    <s v="October 12, 1994 (United States)"/>
    <n v="7.2"/>
    <n v="3100"/>
    <s v="Mike Figgis"/>
    <s v="Terence Rattigan"/>
    <s v="Albert Finney"/>
    <s v="United Kingdom"/>
    <m/>
    <n v="487391"/>
    <s v="Percy Main"/>
    <n v="97"/>
  </r>
  <r>
    <s v="The Chipmunk Adventure"/>
    <s v="G"/>
    <s v="Animation"/>
    <x v="3"/>
    <s v="May 22, 1987 (United States)"/>
    <n v="7.2"/>
    <n v="5200"/>
    <s v="Janice Karman"/>
    <s v="Janice Karman"/>
    <s v="Ross Bagdasarian Jr."/>
    <s v="United States"/>
    <m/>
    <n v="6804312"/>
    <s v="Bagdasarian Productions"/>
    <n v="77"/>
  </r>
  <r>
    <s v="The Croods"/>
    <s v="PG"/>
    <s v="Animation"/>
    <x v="33"/>
    <s v="March 22, 2013 (United States)"/>
    <n v="7.2"/>
    <n v="199000"/>
    <s v="Kirk DeMicco"/>
    <s v="Chris Sanders"/>
    <s v="Nicolas Cage"/>
    <s v="United States"/>
    <n v="135000000"/>
    <n v="587205319"/>
    <s v="DreamWorks Animation"/>
    <n v="98"/>
  </r>
  <r>
    <s v="The Darjeeling Limited"/>
    <s v="R"/>
    <s v="Adventure"/>
    <x v="6"/>
    <s v="October 26, 2007 (United States)"/>
    <n v="7.2"/>
    <n v="186000"/>
    <s v="Wes Anderson"/>
    <s v="Wes Anderson"/>
    <s v="Owen Wilson"/>
    <s v="United States"/>
    <n v="16000000"/>
    <n v="35310019"/>
    <s v="Fox Searchlight Pictures"/>
    <n v="91"/>
  </r>
  <r>
    <s v="The Dark Crystal"/>
    <s v="PG"/>
    <s v="Adventure"/>
    <x v="31"/>
    <s v="December 17, 1982 (United States)"/>
    <n v="7.2"/>
    <n v="63000"/>
    <s v="Jim Henson"/>
    <s v="David Odell"/>
    <s v="Jim Henson"/>
    <s v="United Kingdom"/>
    <n v="15000000"/>
    <n v="41630431"/>
    <s v="Incorporated Television Company (ITC)"/>
    <n v="93"/>
  </r>
  <r>
    <s v="The Dead Zone"/>
    <s v="R"/>
    <s v="Drama"/>
    <x v="19"/>
    <s v="October 21, 1983 (United States)"/>
    <n v="7.2"/>
    <n v="65000"/>
    <s v="David Cronenberg"/>
    <s v="Jeffrey Boam"/>
    <s v="Christopher Walken"/>
    <s v="United States"/>
    <n v="10000000"/>
    <n v="20766616"/>
    <s v="Dino De Laurentiis Company"/>
    <n v="103"/>
  </r>
  <r>
    <s v="The Death of Stalin"/>
    <s v="R"/>
    <s v="Comedy"/>
    <x v="27"/>
    <s v="March 9, 2018 (United States)"/>
    <n v="7.2"/>
    <n v="92000"/>
    <s v="Armando Iannucci"/>
    <s v="Armando Iannucci"/>
    <s v="Steve Buscemi"/>
    <s v="United Kingdom"/>
    <n v="13000000"/>
    <n v="24646055"/>
    <s v="Quad Productions"/>
    <n v="107"/>
  </r>
  <r>
    <s v="The Decline of the American Empire"/>
    <s v="R"/>
    <s v="Comedy"/>
    <x v="25"/>
    <s v="November 14, 1986 (United States)"/>
    <n v="7.2"/>
    <n v="8000"/>
    <s v="Denys Arcand"/>
    <s v="Denys Arcand"/>
    <s v="Dominique Michel"/>
    <s v="Canada"/>
    <m/>
    <n v="1915792"/>
    <s v="Corporation Image M &amp; M"/>
    <n v="101"/>
  </r>
  <r>
    <s v="The Descent"/>
    <s v="R"/>
    <s v="Adventure"/>
    <x v="4"/>
    <s v="August 4, 2006 (United States)"/>
    <n v="7.2"/>
    <n v="207000"/>
    <s v="Neil Marshall"/>
    <s v="Neil Marshall"/>
    <s v="Shauna Macdonald"/>
    <s v="United Kingdom"/>
    <m/>
    <n v="57130027"/>
    <s v="Celador Films"/>
    <n v="99"/>
  </r>
  <r>
    <s v="The Dish"/>
    <s v="PG-13"/>
    <s v="Comedy"/>
    <x v="8"/>
    <s v="May 4, 2001 (United States)"/>
    <n v="7.2"/>
    <n v="16000"/>
    <s v="Rob Sitch"/>
    <s v="Santo Cilauro"/>
    <s v="Sam Neill"/>
    <s v="Australia"/>
    <m/>
    <n v="16575074"/>
    <s v="Working Dog"/>
    <n v="101"/>
  </r>
  <r>
    <s v="The Doors"/>
    <s v="R"/>
    <s v="Biography"/>
    <x v="16"/>
    <s v="March 1, 1991 (United States)"/>
    <n v="7.2"/>
    <n v="86000"/>
    <s v="Oliver Stone"/>
    <s v="Randall Jahnson"/>
    <s v="Val Kilmer"/>
    <s v="United States"/>
    <n v="38000000"/>
    <n v="34416893"/>
    <s v="Bill Graham Films"/>
    <n v="140"/>
  </r>
  <r>
    <s v="The Dreamers"/>
    <s v="NC-17"/>
    <s v="Drama"/>
    <x v="2"/>
    <s v="February 20, 2004 (United States)"/>
    <n v="7.2"/>
    <n v="114000"/>
    <s v="Bernardo Bertolucci"/>
    <s v="Gilbert Adair"/>
    <s v="Michael Pitt"/>
    <s v="United Kingdom"/>
    <n v="15000000"/>
    <n v="24152155"/>
    <s v="Recorded Picture Company (RPC)"/>
    <n v="115"/>
  </r>
  <r>
    <s v="The Equalizer"/>
    <s v="R"/>
    <s v="Action"/>
    <x v="20"/>
    <s v="September 26, 2014 (United States)"/>
    <n v="7.2"/>
    <n v="344000"/>
    <s v="Antoine Fuqua"/>
    <s v="Richard Wenk"/>
    <s v="Denzel Washington"/>
    <s v="United States"/>
    <n v="55000000"/>
    <n v="192330738"/>
    <s v="Columbia Pictures"/>
    <n v="132"/>
  </r>
  <r>
    <s v="The Founder"/>
    <s v="PG-13"/>
    <s v="Biography"/>
    <x v="30"/>
    <s v="January 20, 2017 (United States)"/>
    <n v="7.2"/>
    <n v="134000"/>
    <s v="John Lee Hancock"/>
    <s v="Robert Siegel"/>
    <s v="Michael Keaton"/>
    <s v="United States"/>
    <n v="25000000"/>
    <n v="24121245"/>
    <s v="The Weinstein Company"/>
    <n v="115"/>
  </r>
  <r>
    <s v="The Fountain"/>
    <s v="PG-13"/>
    <s v="Drama"/>
    <x v="15"/>
    <s v="November 22, 2006 (United States)"/>
    <n v="7.2"/>
    <n v="232000"/>
    <s v="Darren Aronofsky"/>
    <s v="Darren Aronofsky"/>
    <s v="Hugh Jackman"/>
    <s v="Canada"/>
    <n v="35000000"/>
    <n v="16468343"/>
    <s v="Warner Bros."/>
    <n v="97"/>
  </r>
  <r>
    <s v="The Full Monty"/>
    <s v="R"/>
    <s v="Comedy"/>
    <x v="14"/>
    <s v="September 19, 1997 (United States)"/>
    <n v="7.2"/>
    <n v="101000"/>
    <s v="Peter Cattaneo"/>
    <s v="Simon Beaufoy"/>
    <s v="Robert Carlyle"/>
    <s v="United Kingdom"/>
    <n v="3500000"/>
    <n v="257938649"/>
    <s v="Redwave Films"/>
    <n v="91"/>
  </r>
  <r>
    <s v="The Ghost Writer"/>
    <s v="PG-13"/>
    <s v="Crime"/>
    <x v="29"/>
    <s v="March 19, 2010 (United States)"/>
    <n v="7.2"/>
    <n v="159000"/>
    <s v="Roman Polanski"/>
    <s v="Robert Harris"/>
    <s v="Ewan McGregor"/>
    <s v="France"/>
    <n v="45000000"/>
    <n v="60331447"/>
    <s v="R.P. Productions"/>
    <n v="128"/>
  </r>
  <r>
    <s v="The Girl Who Played with Fire"/>
    <s v="R"/>
    <s v="Action"/>
    <x v="9"/>
    <s v="August 27, 2010 (United States)"/>
    <n v="7.2"/>
    <n v="92000"/>
    <s v="Daniel Alfredson"/>
    <s v="Jonas Frykberg"/>
    <s v="Noomi Rapace"/>
    <s v="Sweden"/>
    <m/>
    <n v="67153225"/>
    <s v="Yellow Bird"/>
    <n v="129"/>
  </r>
  <r>
    <s v="The Great Gatsby"/>
    <s v="PG-13"/>
    <s v="Drama"/>
    <x v="33"/>
    <s v="May 10, 2013 (United States)"/>
    <n v="7.2"/>
    <n v="494000"/>
    <s v="Baz Luhrmann"/>
    <s v="Baz Luhrmann"/>
    <s v="Leonardo DiCaprio"/>
    <s v="Australia"/>
    <n v="105000000"/>
    <n v="353642274"/>
    <s v="Warner Bros."/>
    <n v="143"/>
  </r>
  <r>
    <s v="The Great Mouse Detective"/>
    <s v="G"/>
    <s v="Animation"/>
    <x v="25"/>
    <s v="July 2, 1986 (United States)"/>
    <n v="7.2"/>
    <n v="46000"/>
    <s v="Directors"/>
    <s v="Peter Young"/>
    <s v="Vincent Price"/>
    <s v="United States"/>
    <n v="14000000"/>
    <n v="38625550"/>
    <s v="Walt Disney Pictures"/>
    <n v="74"/>
  </r>
  <r>
    <s v="The Great Muppet Caper"/>
    <s v="G"/>
    <s v="Adventure"/>
    <x v="12"/>
    <s v="June 26, 1981 (United States)"/>
    <n v="7.2"/>
    <n v="14000"/>
    <s v="Jim Henson"/>
    <s v="Tom Patchett"/>
    <s v="Jim Henson"/>
    <s v="United Kingdom"/>
    <m/>
    <n v="31206251"/>
    <s v="Henson Associates (HA)"/>
    <n v="97"/>
  </r>
  <r>
    <s v="The Hitcher"/>
    <s v="R"/>
    <s v="Action"/>
    <x v="25"/>
    <s v="February 21, 1986 (United States)"/>
    <n v="7.2"/>
    <n v="45000"/>
    <s v="Robert Harmon"/>
    <s v="Eric Red"/>
    <s v="Rutger Hauer"/>
    <s v="United States"/>
    <n v="6000000"/>
    <n v="5844868"/>
    <s v="HBO Pictures"/>
    <n v="97"/>
  </r>
  <r>
    <s v="The Hudsucker Proxy"/>
    <s v="PG"/>
    <s v="Comedy"/>
    <x v="13"/>
    <s v="March 11, 1994 (United States)"/>
    <n v="7.2"/>
    <n v="78000"/>
    <s v="Joel Coen"/>
    <s v="Ethan Coen"/>
    <s v="Tim Robbins"/>
    <s v="United Kingdom"/>
    <n v="40000000"/>
    <n v="2816518"/>
    <s v="PolyGram Filmed Entertainment"/>
    <n v="111"/>
  </r>
  <r>
    <s v="The Hunger Games"/>
    <s v="PG-13"/>
    <s v="Action"/>
    <x v="36"/>
    <s v="March 23, 2012 (United States)"/>
    <n v="7.2"/>
    <n v="862000"/>
    <s v="Gary Ross"/>
    <s v="Gary Ross"/>
    <s v="Jennifer Lawrence"/>
    <s v="United States"/>
    <n v="78000000"/>
    <n v="694394724"/>
    <s v="Lionsgate"/>
    <n v="142"/>
  </r>
  <r>
    <s v="The Light Between Oceans"/>
    <s v="PG-13"/>
    <s v="Drama"/>
    <x v="30"/>
    <s v="September 2, 2016 (United States)"/>
    <n v="7.2"/>
    <n v="54000"/>
    <s v="Derek Cianfrance"/>
    <s v="Derek Cianfrance"/>
    <s v="Michael Fassbender"/>
    <s v="United Kingdom"/>
    <n v="20000000"/>
    <n v="25975621"/>
    <s v="Heyday Films"/>
    <n v="133"/>
  </r>
  <r>
    <s v="The Lobster"/>
    <s v="R"/>
    <s v="Comedy"/>
    <x v="39"/>
    <s v="October 16, 2015 (United Kingdom)"/>
    <n v="7.2"/>
    <n v="230000"/>
    <s v="Yorgos Lanthimos"/>
    <s v="Yorgos Lanthimos"/>
    <s v="Colin Farrell"/>
    <s v="Ireland"/>
    <m/>
    <n v="15509546"/>
    <s v="Film4"/>
    <n v="119"/>
  </r>
  <r>
    <s v="The Madness of King George"/>
    <s v="PG-13"/>
    <s v="Biography"/>
    <x v="13"/>
    <s v="December 28, 1994 (United States)"/>
    <n v="7.2"/>
    <n v="16000"/>
    <s v="Nicholas Hytner"/>
    <s v="Alan Bennett"/>
    <s v="Nigel Hawthorne"/>
    <s v="United Kingdom"/>
    <n v="65897768"/>
    <n v="15238689"/>
    <s v="The Samuel Goldwyn Company"/>
    <n v="110"/>
  </r>
  <r>
    <s v="The Man Who Knew Infinity"/>
    <s v="PG-13"/>
    <s v="Biography"/>
    <x v="39"/>
    <s v="April 29, 2016 (United States)"/>
    <n v="7.2"/>
    <n v="53000"/>
    <s v="Matt Brown"/>
    <s v="Matt Brown"/>
    <s v="Dev Patel"/>
    <s v="United Kingdom"/>
    <n v="10000000"/>
    <n v="12252684"/>
    <s v="Pressman Film"/>
    <n v="108"/>
  </r>
  <r>
    <s v="The Master"/>
    <s v="R"/>
    <s v="Drama"/>
    <x v="36"/>
    <s v="September 21, 2012 (United States)"/>
    <n v="7.2"/>
    <n v="160000"/>
    <s v="Paul Thomas Anderson"/>
    <s v="Paul Thomas Anderson"/>
    <s v="Philip Seymour Hoffman"/>
    <s v="United States"/>
    <n v="32000000"/>
    <n v="28258060"/>
    <s v="The Weinstein Company"/>
    <n v="138"/>
  </r>
  <r>
    <s v="The Matrix Reloaded"/>
    <s v="R"/>
    <s v="Action"/>
    <x v="2"/>
    <s v="May 15, 2003 (United States)"/>
    <n v="7.2"/>
    <n v="529000"/>
    <s v="Lana Wachowski"/>
    <s v="Lilly Wachowski"/>
    <s v="Keanu Reeves"/>
    <s v="United States"/>
    <n v="150000000"/>
    <n v="741847937"/>
    <s v="Warner Bros."/>
    <n v="138"/>
  </r>
  <r>
    <s v="The Passion of the Christ"/>
    <s v="R"/>
    <s v="Drama"/>
    <x v="1"/>
    <s v="February 25, 2004 (United States)"/>
    <n v="7.2"/>
    <n v="221000"/>
    <s v="Mel Gibson"/>
    <s v="Benedict Fitzgerald"/>
    <s v="Jim Caviezel"/>
    <s v="United States"/>
    <n v="30000000"/>
    <n v="612054506"/>
    <s v="Icon Productions"/>
    <n v="127"/>
  </r>
  <r>
    <s v="The Patriot"/>
    <s v="R"/>
    <s v="Action"/>
    <x v="8"/>
    <s v="June 28, 2000 (United States)"/>
    <n v="7.2"/>
    <n v="260000"/>
    <s v="Roland Emmerich"/>
    <s v="Robert Rodat"/>
    <s v="Mel Gibson"/>
    <s v="United States"/>
    <n v="110000000"/>
    <n v="215294342"/>
    <s v="Columbia Pictures"/>
    <n v="165"/>
  </r>
  <r>
    <s v="The Phantom of the Opera"/>
    <s v="PG-13"/>
    <s v="Drama"/>
    <x v="1"/>
    <s v="December 10, 2004 (United Kingdom)"/>
    <n v="7.2"/>
    <n v="118000"/>
    <s v="Joel Schumacher"/>
    <s v="Gaston Leroux"/>
    <s v="Gerard Butler"/>
    <s v="United Kingdom"/>
    <n v="70000000"/>
    <n v="154649125"/>
    <s v="Warner Bros."/>
    <n v="143"/>
  </r>
  <r>
    <s v="The Post"/>
    <s v="PG-13"/>
    <s v="Drama"/>
    <x v="27"/>
    <s v="January 12, 2018 (United States)"/>
    <n v="7.2"/>
    <n v="141000"/>
    <s v="Steven Spielberg"/>
    <s v="Liz Hannah"/>
    <s v="Meryl Streep"/>
    <s v="United States"/>
    <n v="50000000"/>
    <n v="180419231"/>
    <s v="Twentieth Century Fox"/>
    <n v="116"/>
  </r>
  <r>
    <s v="The Power of One"/>
    <s v="PG-13"/>
    <s v="Drama"/>
    <x v="35"/>
    <s v="March 27, 1992 (United States)"/>
    <n v="7.2"/>
    <n v="9500"/>
    <s v="John G. Avildsen"/>
    <s v="Bryce Courtenay"/>
    <s v="Stephen Dorff"/>
    <s v="Australia"/>
    <n v="18000000"/>
    <n v="2827107"/>
    <s v="Alcor Films"/>
    <n v="127"/>
  </r>
  <r>
    <s v="The Rainmaker"/>
    <s v="PG-13"/>
    <s v="Crime"/>
    <x v="14"/>
    <s v="November 21, 1997 (United States)"/>
    <n v="7.2"/>
    <n v="68000"/>
    <s v="Francis Ford Coppola"/>
    <s v="John Grisham"/>
    <s v="Matt Damon"/>
    <s v="United States"/>
    <n v="40000000"/>
    <n v="45916769"/>
    <s v="Constellation Entertainment"/>
    <n v="135"/>
  </r>
  <r>
    <s v="The Road"/>
    <s v="R"/>
    <s v="Drama"/>
    <x v="9"/>
    <s v="November 25, 2009 (United States)"/>
    <n v="7.2"/>
    <n v="228000"/>
    <s v="John Hillcoat"/>
    <s v="Joe Penhall"/>
    <s v="Viggo Mortensen"/>
    <s v="United States"/>
    <n v="25000000"/>
    <n v="27639579"/>
    <s v="Dimension Films"/>
    <n v="111"/>
  </r>
  <r>
    <s v="The Sessions"/>
    <s v="R"/>
    <s v="Biography"/>
    <x v="36"/>
    <s v="November 16, 2012 (United States)"/>
    <n v="7.2"/>
    <n v="42000"/>
    <s v="Ben Lewin"/>
    <s v="Ben Lewin"/>
    <s v="John Hawkes"/>
    <s v="United States"/>
    <n v="1000000"/>
    <n v="10656155"/>
    <s v="Fox Searchlight Pictures"/>
    <n v="95"/>
  </r>
  <r>
    <s v="The Spanish Prisoner"/>
    <s v="PG"/>
    <s v="Drama"/>
    <x v="14"/>
    <s v="May 15, 1998 (United States)"/>
    <n v="7.2"/>
    <n v="22000"/>
    <s v="David Mamet"/>
    <s v="David Mamet"/>
    <s v="Steve Martin"/>
    <s v="United States"/>
    <n v="10000000"/>
    <n v="9593903"/>
    <s v="Jasmine Productions Inc."/>
    <n v="110"/>
  </r>
  <r>
    <s v="The Square"/>
    <s v="R"/>
    <s v="Comedy"/>
    <x v="27"/>
    <s v="August 25, 2017 (Sweden)"/>
    <n v="7.2"/>
    <n v="58000"/>
    <s v="Ruben Ã–stlund"/>
    <s v="Ruben Ã–stlund"/>
    <s v="Claes Bang"/>
    <s v="Sweden"/>
    <m/>
    <n v="9493791"/>
    <s v="Plattform Produktion"/>
    <n v="151"/>
  </r>
  <r>
    <s v="The Virgin Suicides"/>
    <s v="R"/>
    <s v="Drama"/>
    <x v="11"/>
    <s v="May 19, 2000 (United States)"/>
    <n v="7.2"/>
    <n v="147000"/>
    <s v="Sofia Coppola"/>
    <s v="Jeffrey Eugenides"/>
    <s v="Kirsten Dunst"/>
    <s v="United States"/>
    <n v="9000000"/>
    <n v="10410044"/>
    <s v="American Zoetrope"/>
    <n v="97"/>
  </r>
  <r>
    <s v="The Wife"/>
    <s v="R"/>
    <s v="Drama"/>
    <x v="27"/>
    <s v="September 28, 2018 (United Kingdom)"/>
    <n v="7.2"/>
    <n v="37000"/>
    <s v="BjÃ¶rn Runge"/>
    <s v="Jane Anderson"/>
    <s v="Glenn Close"/>
    <s v="United Kingdom"/>
    <m/>
    <n v="19978189"/>
    <s v="Silver Reel"/>
    <n v="99"/>
  </r>
  <r>
    <s v="The Woodsman"/>
    <s v="R"/>
    <s v="Drama"/>
    <x v="1"/>
    <s v="January 28, 2005 (Greece)"/>
    <n v="7.2"/>
    <n v="33000"/>
    <s v="Nicole Kassell"/>
    <s v="Steven Fechter"/>
    <s v="Kevin Bacon"/>
    <s v="United States"/>
    <m/>
    <n v="4678405"/>
    <s v="Dash Films"/>
    <n v="87"/>
  </r>
  <r>
    <s v="The World According to Garp"/>
    <s v="R"/>
    <s v="Comedy"/>
    <x v="31"/>
    <s v="July 23, 1982 (United States)"/>
    <n v="7.2"/>
    <n v="25000"/>
    <s v="George Roy Hill"/>
    <s v="John Irving"/>
    <s v="Robin Williams"/>
    <s v="United States"/>
    <n v="17000000"/>
    <n v="29712172"/>
    <s v="Pan Arts"/>
    <n v="136"/>
  </r>
  <r>
    <s v="Things We Lost in the Fire"/>
    <s v="R"/>
    <s v="Drama"/>
    <x v="6"/>
    <s v="October 19, 2007 (United States)"/>
    <n v="7.2"/>
    <n v="28000"/>
    <s v="Susanne Bier"/>
    <s v="Allan Loeb"/>
    <s v="Halle Berry"/>
    <s v="United States"/>
    <n v="16000000"/>
    <n v="8591255"/>
    <s v="Dreamworks Pictures"/>
    <n v="118"/>
  </r>
  <r>
    <s v="Thursday"/>
    <s v="R"/>
    <s v="Action"/>
    <x v="17"/>
    <s v="September 25, 1998 (United Kingdom)"/>
    <n v="7.2"/>
    <n v="18000"/>
    <s v="Skip Woods"/>
    <s v="Skip Woods"/>
    <s v="Thomas Jane"/>
    <s v="United States"/>
    <m/>
    <n v="3121"/>
    <s v="Polygram Filmed Entertainment"/>
    <n v="87"/>
  </r>
  <r>
    <s v="Timecrimes"/>
    <s v="R"/>
    <s v="Horror"/>
    <x v="6"/>
    <s v="June 27, 2008 (Spain)"/>
    <n v="7.2"/>
    <n v="60000"/>
    <s v="Nacho Vigalondo"/>
    <s v="Nacho Vigalondo"/>
    <s v="Karra Elejalde"/>
    <s v="Spain"/>
    <n v="2600000"/>
    <n v="553198"/>
    <s v="Karbo Vantas Entertainment"/>
    <n v="92"/>
  </r>
  <r>
    <s v="To Sleep with Anger"/>
    <s v="PG"/>
    <s v="Drama"/>
    <x v="32"/>
    <s v="October 12, 1990 (United States)"/>
    <n v="7.2"/>
    <n v="2200"/>
    <s v="Charles Burnett"/>
    <s v="Charles Burnett"/>
    <s v="Danny Glover"/>
    <s v="United States"/>
    <m/>
    <n v="1161135"/>
    <s v="SVS Films"/>
    <n v="102"/>
  </r>
  <r>
    <s v="Top Secret!"/>
    <s v="PG"/>
    <s v="Comedy"/>
    <x v="18"/>
    <s v="June 8, 1984 (United States)"/>
    <n v="7.2"/>
    <n v="62000"/>
    <s v="Jim Abrahams"/>
    <s v="Jim Abrahams"/>
    <s v="Val Kilmer"/>
    <s v="United Kingdom"/>
    <n v="9000000"/>
    <n v="20458340"/>
    <s v="Kingsmere Properties"/>
    <n v="90"/>
  </r>
  <r>
    <s v="Tracks"/>
    <s v="PG-13"/>
    <s v="Adventure"/>
    <x v="33"/>
    <s v="March 6, 2014 (Australia)"/>
    <n v="7.2"/>
    <n v="29000"/>
    <s v="John Curran"/>
    <s v="Marion Nelson"/>
    <s v="Mia Wasikowska"/>
    <s v="Australia"/>
    <m/>
    <n v="5853509"/>
    <s v="See-Saw Films"/>
    <n v="112"/>
  </r>
  <r>
    <s v="Treasure Planet"/>
    <s v="PG"/>
    <s v="Animation"/>
    <x v="23"/>
    <s v="November 27, 2002 (United States)"/>
    <n v="7.2"/>
    <n v="107000"/>
    <s v="Ron Clements"/>
    <s v="Robert Louis Stevenson"/>
    <s v="Joseph Gordon-Levitt"/>
    <s v="United States"/>
    <n v="140000000"/>
    <n v="110041363"/>
    <s v="Walt Disney Animation Studios"/>
    <n v="95"/>
  </r>
  <r>
    <s v="Trick"/>
    <s v="R"/>
    <s v="Comedy"/>
    <x v="11"/>
    <s v="July 23, 1999 (United States)"/>
    <n v="7.2"/>
    <n v="8400"/>
    <s v="Jim Fall"/>
    <s v="Jason Schafer"/>
    <s v="Christian Campbell"/>
    <s v="United States"/>
    <n v="450000"/>
    <n v="2087228"/>
    <s v="Good Machine"/>
    <n v="89"/>
  </r>
  <r>
    <s v="Troy"/>
    <s v="R"/>
    <s v="Drama"/>
    <x v="1"/>
    <s v="May 14, 2004 (United States)"/>
    <n v="7.2"/>
    <n v="500000"/>
    <s v="Wolfgang Petersen"/>
    <s v="Homer"/>
    <s v="Brad Pitt"/>
    <s v="United States"/>
    <n v="175000000"/>
    <n v="497409852"/>
    <s v="Warner Bros."/>
    <n v="163"/>
  </r>
  <r>
    <s v="True Lies"/>
    <s v="R"/>
    <s v="Action"/>
    <x v="13"/>
    <s v="July 15, 1994 (United States)"/>
    <n v="7.2"/>
    <n v="243000"/>
    <s v="James Cameron"/>
    <s v="Claude Zidi"/>
    <s v="Arnold Schwarzenegger"/>
    <s v="United States"/>
    <n v="115000000"/>
    <n v="378882411"/>
    <s v="Twentieth Century Fox"/>
    <n v="141"/>
  </r>
  <r>
    <s v="True Stories"/>
    <s v="PG"/>
    <s v="Comedy"/>
    <x v="25"/>
    <s v="October 10, 1986 (United States)"/>
    <n v="7.2"/>
    <n v="6100"/>
    <s v="David Byrne"/>
    <s v="Stephen Tobolowsky"/>
    <s v="David Byrne"/>
    <s v="United States"/>
    <m/>
    <n v="2545459"/>
    <s v="Gary Kurfirst Pictures"/>
    <n v="89"/>
  </r>
  <r>
    <s v="Truly Madly Deeply"/>
    <s v="PG"/>
    <s v="Comedy"/>
    <x v="32"/>
    <s v="May 24, 1991 (United States)"/>
    <n v="7.2"/>
    <n v="7600"/>
    <s v="Anthony Minghella"/>
    <s v="Anthony Minghella"/>
    <s v="Juliet Stevenson"/>
    <s v="United Kingdom"/>
    <m/>
    <n v="1554742"/>
    <s v="British Broadcasting Corporation (BBC)"/>
    <n v="106"/>
  </r>
  <r>
    <s v="Twelfth Night"/>
    <s v="PG"/>
    <s v="Comedy"/>
    <x v="10"/>
    <s v="October 25, 1996 (United States)"/>
    <n v="7.2"/>
    <n v="5700"/>
    <s v="Trevor Nunn"/>
    <s v="William Shakespeare"/>
    <s v="Helena Bonham Carter"/>
    <s v="Ireland"/>
    <n v="5000000"/>
    <n v="588621"/>
    <s v="Renaissance Films"/>
    <n v="134"/>
  </r>
  <r>
    <s v="Unbroken"/>
    <s v="PG-13"/>
    <s v="Action"/>
    <x v="20"/>
    <s v="December 25, 2014 (United States)"/>
    <n v="7.2"/>
    <n v="155000"/>
    <s v="Angelina Jolie"/>
    <s v="Joel Coen"/>
    <s v="Jack O'Connell"/>
    <s v="United States"/>
    <n v="65000000"/>
    <n v="161459297"/>
    <s v="3 Arts Entertainment"/>
    <n v="137"/>
  </r>
  <r>
    <s v="Van Gogh"/>
    <s v="R"/>
    <s v="Biography"/>
    <x v="16"/>
    <s v="October 30, 1992 (United States)"/>
    <n v="7.2"/>
    <n v="2800"/>
    <s v="Maurice Pialat"/>
    <s v="Maurice Pialat"/>
    <s v="Jacques Dutronc"/>
    <s v="France"/>
    <m/>
    <n v="193205"/>
    <s v="Erato Films"/>
    <n v="158"/>
  </r>
  <r>
    <s v="Vice"/>
    <s v="R"/>
    <s v="Biography"/>
    <x v="26"/>
    <s v="December 25, 2018 (United States)"/>
    <n v="7.2"/>
    <n v="130000"/>
    <s v="Adam McKay"/>
    <s v="Adam McKay"/>
    <s v="Christian Bale"/>
    <s v="United States"/>
    <n v="60000000"/>
    <n v="76073488"/>
    <s v="Annapurna Pictures"/>
    <n v="132"/>
  </r>
  <r>
    <s v="Videodrome"/>
    <s v="R"/>
    <s v="Horror"/>
    <x v="19"/>
    <s v="February 4, 1983 (United States)"/>
    <n v="7.2"/>
    <n v="86000"/>
    <s v="David Cronenberg"/>
    <s v="David Cronenberg"/>
    <s v="James Woods"/>
    <s v="Canada"/>
    <n v="5952000"/>
    <n v="2120439"/>
    <s v="Filmplan International"/>
    <n v="87"/>
  </r>
  <r>
    <s v="Violent Cop"/>
    <s v="Not Rated"/>
    <s v="Action"/>
    <x v="21"/>
    <s v="July 16, 1999 (United States)"/>
    <n v="7.2"/>
    <n v="11000"/>
    <s v="Takeshi Kitano"/>
    <s v="Hisashi Nozawa"/>
    <s v="Takeshi Kitano"/>
    <s v="Japan"/>
    <m/>
    <m/>
    <s v="Bandai Media Department"/>
    <n v="103"/>
  </r>
  <r>
    <s v="War Horse"/>
    <s v="PG-13"/>
    <s v="Action"/>
    <x v="24"/>
    <s v="December 25, 2011 (United States)"/>
    <n v="7.2"/>
    <n v="150000"/>
    <s v="Steven Spielberg"/>
    <s v="Lee Hall"/>
    <s v="Jeremy Irvine"/>
    <s v="United States"/>
    <n v="66000000"/>
    <n v="177584879"/>
    <s v="Dreamworks Pictures"/>
    <n v="146"/>
  </r>
  <r>
    <s v="We Were Soldiers"/>
    <s v="R"/>
    <s v="Action"/>
    <x v="23"/>
    <s v="March 1, 2002 (United States)"/>
    <n v="7.2"/>
    <n v="133000"/>
    <s v="Randall Wallace"/>
    <s v="Harold G. Moore"/>
    <s v="Mel Gibson"/>
    <s v="United States"/>
    <n v="75000000"/>
    <n v="115374915"/>
    <s v="Icon Entertainment International"/>
    <n v="138"/>
  </r>
  <r>
    <s v="Wild at Heart"/>
    <s v="R"/>
    <s v="Comedy"/>
    <x v="32"/>
    <s v="August 17, 1990 (United States)"/>
    <n v="7.2"/>
    <n v="86000"/>
    <s v="David Lynch"/>
    <s v="Barry Gifford"/>
    <s v="Nicolas Cage"/>
    <s v="United States"/>
    <n v="9500000"/>
    <n v="14561425"/>
    <s v="PolyGram Filmed Entertainment"/>
    <n v="125"/>
  </r>
  <r>
    <s v="Wild Hearts Can't Be Broken"/>
    <s v="G"/>
    <s v="Drama"/>
    <x v="16"/>
    <s v="May 24, 1991 (United States)"/>
    <n v="7.2"/>
    <n v="5000"/>
    <s v="Steve Miner"/>
    <s v="Matt Williams"/>
    <s v="Gabrielle Anwar"/>
    <s v="United States"/>
    <m/>
    <n v="7294835"/>
    <s v="Walt Disney Pictures"/>
    <n v="88"/>
  </r>
  <r>
    <s v="Wild Rose"/>
    <s v="R"/>
    <s v="Comedy"/>
    <x v="26"/>
    <s v="June 21, 2019 (United States)"/>
    <n v="7.2"/>
    <n v="12000"/>
    <s v="Tom Harper"/>
    <s v="Nicole Taylor"/>
    <s v="Jessie Buckley"/>
    <s v="United Kingdom"/>
    <m/>
    <n v="7123449"/>
    <s v="BFI Film Fund"/>
    <n v="101"/>
  </r>
  <r>
    <s v="Winnie the Pooh"/>
    <s v="G"/>
    <s v="Animation"/>
    <x v="24"/>
    <s v="July 15, 2011 (United States)"/>
    <n v="7.2"/>
    <n v="23000"/>
    <s v="Stephen J. Anderson"/>
    <s v="Stephen J. Anderson"/>
    <s v="Jim Cummings"/>
    <s v="United States"/>
    <n v="30000000"/>
    <n v="49871429"/>
    <s v="Walt Disney Pictures"/>
    <n v="63"/>
  </r>
  <r>
    <s v="Winter's Bone"/>
    <s v="R"/>
    <s v="Drama"/>
    <x v="29"/>
    <s v="July 16, 2010 (United States)"/>
    <n v="7.2"/>
    <n v="138000"/>
    <s v="Debra Granik"/>
    <s v="Debra Granik"/>
    <s v="Jennifer Lawrence"/>
    <s v="United States"/>
    <n v="2000000"/>
    <n v="13796834"/>
    <s v="Anonymous Content"/>
    <n v="100"/>
  </r>
  <r>
    <s v="Without Limits"/>
    <s v="PG-13"/>
    <s v="Biography"/>
    <x v="17"/>
    <s v="September 11, 1998 (United States)"/>
    <n v="7.2"/>
    <n v="6700"/>
    <s v="Robert Towne"/>
    <s v="Robert Towne"/>
    <s v="Billy Crudup"/>
    <s v="United States"/>
    <n v="25000000"/>
    <n v="777423"/>
    <s v="Cruise/Wagner Productions"/>
    <n v="117"/>
  </r>
  <r>
    <s v="Yeh Jawaani Hai Deewani"/>
    <s v="Not Rated"/>
    <s v="Drama"/>
    <x v="33"/>
    <s v="May 31, 2013 (India)"/>
    <n v="7.2"/>
    <n v="40000"/>
    <s v="Ayan Mukherjee"/>
    <s v="Hussain Dalal"/>
    <s v="Ranbir Kapoor"/>
    <s v="India"/>
    <m/>
    <n v="30991781"/>
    <s v="Dharma Productions"/>
    <n v="160"/>
  </r>
  <r>
    <s v="10 Things I Hate About You"/>
    <s v="PG-13"/>
    <s v="Comedy"/>
    <x v="11"/>
    <s v="March 31, 1999 (United States)"/>
    <n v="7.3"/>
    <n v="309000"/>
    <s v="Gil Junger"/>
    <s v="Karen McCullah"/>
    <s v="Heath Ledger"/>
    <s v="United States"/>
    <n v="30000000"/>
    <n v="53478579"/>
    <s v="Touchstone Pictures"/>
    <n v="97"/>
  </r>
  <r>
    <s v="13 Hours"/>
    <s v="R"/>
    <s v="Action"/>
    <x v="30"/>
    <s v="January 15, 2016 (United States)"/>
    <n v="7.3"/>
    <n v="126000"/>
    <s v="Michael Bay"/>
    <s v="Chuck Hogan"/>
    <s v="John Krasinski"/>
    <s v="United States"/>
    <n v="50000000"/>
    <n v="69411370"/>
    <s v="Paramount Pictures"/>
    <n v="144"/>
  </r>
  <r>
    <s v="20th Century Women"/>
    <s v="R"/>
    <s v="Comedy"/>
    <x v="30"/>
    <s v="January 20, 2017 (United States)"/>
    <n v="7.3"/>
    <n v="42000"/>
    <s v="Mike Mills"/>
    <s v="Mike Mills"/>
    <s v="Annette Bening"/>
    <s v="United States"/>
    <n v="7000000"/>
    <n v="7214806"/>
    <s v="A24"/>
    <n v="119"/>
  </r>
  <r>
    <s v="24 Hour Party People"/>
    <s v="R"/>
    <s v="Biography"/>
    <x v="23"/>
    <s v="September 20, 2002 (United States)"/>
    <n v="7.3"/>
    <n v="34000"/>
    <s v="Michael Winterbottom"/>
    <s v="Frank Cottrell Boyce"/>
    <s v="Steve Coogan"/>
    <s v="United Kingdom"/>
    <m/>
    <n v="2801397"/>
    <s v="Revolution Films"/>
    <n v="117"/>
  </r>
  <r>
    <s v="29th Street"/>
    <s v="R"/>
    <s v="Comedy"/>
    <x v="16"/>
    <s v="November 1, 1991 (United States)"/>
    <n v="7.3"/>
    <n v="2700"/>
    <s v="George Gallo"/>
    <s v="Frank Pesce"/>
    <s v="Anthony LaPaglia"/>
    <s v="Japan"/>
    <m/>
    <n v="2120564"/>
    <s v="JVC Entertainment Networks"/>
    <n v="101"/>
  </r>
  <r>
    <s v="A Beautiful Day in the Neighborhood"/>
    <s v="PG"/>
    <s v="Biography"/>
    <x v="5"/>
    <s v="November 22, 2019 (United States)"/>
    <n v="7.3"/>
    <n v="67000"/>
    <s v="Marielle Heller"/>
    <s v="Micah Fitzerman-Blue"/>
    <s v="Tom Hanks"/>
    <s v="China"/>
    <n v="25000000"/>
    <n v="67760877"/>
    <s v="Big Beach Films"/>
    <n v="109"/>
  </r>
  <r>
    <s v="A League of Their Own"/>
    <s v="PG"/>
    <s v="Comedy"/>
    <x v="35"/>
    <s v="July 1, 1992 (United States)"/>
    <n v="7.3"/>
    <n v="97000"/>
    <s v="Penny Marshall"/>
    <s v="Kim Wilson"/>
    <s v="Tom Hanks"/>
    <s v="United States"/>
    <n v="40000000"/>
    <n v="132440069"/>
    <s v="Columbia Pictures"/>
    <n v="128"/>
  </r>
  <r>
    <s v="A Passage to India"/>
    <s v="PG"/>
    <s v="Adventure"/>
    <x v="18"/>
    <s v="February 1, 1985 (United States)"/>
    <n v="7.3"/>
    <n v="18000"/>
    <s v="David Lean"/>
    <s v="E.M. Forster"/>
    <s v="Judy Davis"/>
    <s v="United Kingdom"/>
    <n v="16000000"/>
    <n v="27201487"/>
    <s v="EMI Films"/>
    <n v="164"/>
  </r>
  <r>
    <s v="A Room with a View"/>
    <s v="Not Rated"/>
    <s v="Drama"/>
    <x v="38"/>
    <s v="April 11, 1986 (United Kingdom)"/>
    <n v="7.3"/>
    <n v="41000"/>
    <s v="James Ivory"/>
    <s v="E.M. Forster"/>
    <s v="Maggie Smith"/>
    <s v="United Kingdom"/>
    <n v="3000000"/>
    <n v="21041453"/>
    <s v="Goldcrest Films International"/>
    <n v="117"/>
  </r>
  <r>
    <s v="A Summer Story"/>
    <s v="PG-13"/>
    <s v="Drama"/>
    <x v="28"/>
    <s v="July 23, 1988 (South Korea)"/>
    <n v="7.3"/>
    <n v="998"/>
    <s v="Piers Haggard"/>
    <s v="John Galsworthy"/>
    <s v="Imogen Stubbs"/>
    <s v="United Kingdom"/>
    <m/>
    <m/>
    <s v="Incorporated Television Company (ITC)"/>
    <n v="95"/>
  </r>
  <r>
    <s v="A Tale of Winter"/>
    <s v="Not Rated"/>
    <s v="Drama"/>
    <x v="35"/>
    <s v="January 29, 1992 (France)"/>
    <n v="7.3"/>
    <n v="4400"/>
    <s v="Ã‰ric Rohmer"/>
    <s v="Ã‰ric Rohmer"/>
    <s v="Charlotte VÃ©ry"/>
    <s v="France"/>
    <m/>
    <n v="52431"/>
    <s v="Compagnie Eric Rohmer (CER)"/>
    <n v="114"/>
  </r>
  <r>
    <s v="A Walk to Remember"/>
    <s v="PG"/>
    <s v="Drama"/>
    <x v="23"/>
    <s v="January 25, 2002 (United States)"/>
    <n v="7.3"/>
    <n v="203000"/>
    <s v="Adam Shankman"/>
    <s v="Nicholas Sparks"/>
    <s v="Mandy Moore"/>
    <s v="United States"/>
    <n v="11800000"/>
    <n v="47494916"/>
    <s v="Warner Bros."/>
    <n v="101"/>
  </r>
  <r>
    <s v="Across the Universe"/>
    <s v="PG-13"/>
    <s v="Drama"/>
    <x v="6"/>
    <s v="October 12, 2007 (United States)"/>
    <n v="7.3"/>
    <n v="107000"/>
    <s v="Julie Taymor"/>
    <s v="Dick Clement"/>
    <s v="Evan Rachel Wood"/>
    <s v="United States"/>
    <n v="45000000"/>
    <n v="29625761"/>
    <s v="Revolution Studios"/>
    <n v="133"/>
  </r>
  <r>
    <s v="Alita: Battle Angel"/>
    <s v="PG-13"/>
    <s v="Action"/>
    <x v="5"/>
    <s v="February 14, 2019 (United States)"/>
    <n v="7.3"/>
    <n v="240000"/>
    <s v="Robert Rodriguez"/>
    <s v="James Cameron"/>
    <s v="Rosa Salazar"/>
    <s v="United States"/>
    <n v="170000000"/>
    <n v="404980543"/>
    <s v="Twentieth Century Fox"/>
    <n v="122"/>
  </r>
  <r>
    <s v="Along With the Gods: The Two Worlds"/>
    <s v="Not Rated"/>
    <s v="Action"/>
    <x v="27"/>
    <s v="December 20, 2017 (South Korea)"/>
    <n v="7.3"/>
    <n v="13000"/>
    <s v="Yong-hwa Kim"/>
    <s v="Ho-min Ju"/>
    <s v="Ha Jung-woo"/>
    <s v="South Korea"/>
    <m/>
    <n v="109383972"/>
    <s v="Dexter Studios"/>
    <n v="139"/>
  </r>
  <r>
    <s v="American Sniper"/>
    <s v="R"/>
    <s v="Action"/>
    <x v="20"/>
    <s v="January 16, 2015 (United States)"/>
    <n v="7.3"/>
    <n v="451000"/>
    <s v="Clint Eastwood"/>
    <s v="Jason Hall"/>
    <s v="Bradley Cooper"/>
    <s v="United States"/>
    <n v="58800000"/>
    <n v="547426372"/>
    <s v="Warner Bros."/>
    <n v="133"/>
  </r>
  <r>
    <s v="Amistad"/>
    <s v="R"/>
    <s v="Biography"/>
    <x v="14"/>
    <s v="December 25, 1997 (United States)"/>
    <n v="7.3"/>
    <n v="73000"/>
    <s v="Steven Spielberg"/>
    <s v="David Franzoni"/>
    <s v="Djimon Hounsou"/>
    <s v="United States"/>
    <n v="36000000"/>
    <n v="44229441"/>
    <s v="Dreamworks Pictures"/>
    <n v="155"/>
  </r>
  <r>
    <s v="An Education"/>
    <s v="PG-13"/>
    <s v="Drama"/>
    <x v="9"/>
    <s v="February 5, 2010 (United States)"/>
    <n v="7.3"/>
    <n v="131000"/>
    <s v="Lone Scherfig"/>
    <s v="Lynn Barber"/>
    <s v="Carey Mulligan"/>
    <s v="United Kingdom"/>
    <n v="7500000"/>
    <n v="26096852"/>
    <s v="BBC Films"/>
    <n v="100"/>
  </r>
  <r>
    <s v="Angel Heart"/>
    <s v="X"/>
    <s v="Horror"/>
    <x v="3"/>
    <s v="March 6, 1987 (United States)"/>
    <n v="7.3"/>
    <n v="83000"/>
    <s v="Alan Parker"/>
    <s v="William Hjortsberg"/>
    <s v="Mickey Rourke"/>
    <s v="United Kingdom"/>
    <n v="17000000"/>
    <n v="17186348"/>
    <s v="Carolco International N.V."/>
    <n v="113"/>
  </r>
  <r>
    <s v="Angela's Ashes"/>
    <s v="R"/>
    <s v="Biography"/>
    <x v="11"/>
    <s v="January 21, 2000 (United States)"/>
    <n v="7.3"/>
    <n v="21000"/>
    <s v="Alan Parker"/>
    <s v="Frank McCourt"/>
    <s v="Emily Watson"/>
    <s v="United States"/>
    <n v="50000000"/>
    <n v="13042112"/>
    <s v="David Brown Productions"/>
    <n v="145"/>
  </r>
  <r>
    <s v="Animal Kingdom"/>
    <s v="R"/>
    <s v="Crime"/>
    <x v="29"/>
    <s v="June 3, 2010 (Australia)"/>
    <n v="7.3"/>
    <n v="56000"/>
    <s v="David MichÃ´d"/>
    <s v="David MichÃ´d"/>
    <s v="James Frecheville"/>
    <s v="Australia"/>
    <m/>
    <n v="7209912"/>
    <s v="Porchlight Films"/>
    <n v="113"/>
  </r>
  <r>
    <s v="Anomalisa"/>
    <s v="R"/>
    <s v="Animation"/>
    <x v="39"/>
    <s v="March 11, 2016 (United Kingdom)"/>
    <n v="7.3"/>
    <n v="68000"/>
    <s v="Duke Johnson"/>
    <s v="Charlie Kaufman"/>
    <s v="David Thewlis"/>
    <s v="United Kingdom"/>
    <n v="8000000"/>
    <n v="5659286"/>
    <s v="Paramount Animation"/>
    <n v="90"/>
  </r>
  <r>
    <s v="Another Woman"/>
    <s v="PG"/>
    <s v="Drama"/>
    <x v="28"/>
    <s v="November 18, 1988 (United States)"/>
    <n v="7.3"/>
    <n v="13000"/>
    <s v="Woody Allen"/>
    <s v="Woody Allen"/>
    <s v="Gena Rowlands"/>
    <s v="United States"/>
    <n v="10000000"/>
    <n v="1562749"/>
    <s v="Jack Rollins &amp; Charles H. Joffe Productions"/>
    <n v="81"/>
  </r>
  <r>
    <s v="Ant-Man"/>
    <s v="PG-13"/>
    <s v="Action"/>
    <x v="39"/>
    <s v="July 17, 2015 (United States)"/>
    <n v="7.3"/>
    <n v="595000"/>
    <s v="Peyton Reed"/>
    <s v="Edgar Wright"/>
    <s v="Paul Rudd"/>
    <s v="United States"/>
    <n v="130000000"/>
    <n v="519311965"/>
    <s v="Gary Sanchez Productions"/>
    <n v="117"/>
  </r>
  <r>
    <s v="Antwone Fisher"/>
    <s v="PG-13"/>
    <s v="Biography"/>
    <x v="23"/>
    <s v="January 10, 2003 (United States)"/>
    <n v="7.3"/>
    <n v="34000"/>
    <s v="Denzel Washington"/>
    <s v="Antwone Fisher"/>
    <s v="Denzel Washington"/>
    <s v="United States"/>
    <n v="12500000"/>
    <n v="23367586"/>
    <s v="Fox Searchlight Pictures"/>
    <n v="120"/>
  </r>
  <r>
    <s v="Arizona Dream"/>
    <s v="R"/>
    <s v="Comedy"/>
    <x v="34"/>
    <s v="September 9, 1994 (United States)"/>
    <n v="7.3"/>
    <n v="42000"/>
    <s v="Emir Kusturica"/>
    <s v="David Atkins"/>
    <s v="Johnny Depp"/>
    <s v="France"/>
    <n v="19000000"/>
    <n v="112547"/>
    <s v="Canal+"/>
    <n v="142"/>
  </r>
  <r>
    <s v="Avengers: Age of Ultron"/>
    <s v="PG-13"/>
    <s v="Action"/>
    <x v="39"/>
    <s v="May 1, 2015 (United States)"/>
    <n v="7.3"/>
    <n v="777000"/>
    <s v="Joss Whedon"/>
    <s v="Joss Whedon"/>
    <s v="Robert Downey Jr."/>
    <s v="United States"/>
    <n v="250000000"/>
    <n v="1402809540"/>
    <s v="Marvel Studios"/>
    <n v="141"/>
  </r>
  <r>
    <s v="Bad Blood"/>
    <s v="Unrated"/>
    <s v="Crime"/>
    <x v="25"/>
    <s v="November 26, 1986 (France)"/>
    <n v="7.3"/>
    <n v="7500"/>
    <s v="Leos Carax"/>
    <s v="Leos Carax"/>
    <s v="Michel Piccoli"/>
    <s v="Switzerland"/>
    <m/>
    <n v="58731"/>
    <s v="Les Films Plain Chant"/>
    <n v="105"/>
  </r>
  <r>
    <s v="Bajirao Mastani"/>
    <s v="Not Rated"/>
    <s v="Action"/>
    <x v="39"/>
    <s v="December 18, 2015 (United States)"/>
    <n v="7.3"/>
    <n v="32000"/>
    <s v="Sanjay Leela Bhansali"/>
    <s v="Nagnath S. Inamdar"/>
    <s v="Ranveer Singh"/>
    <s v="India"/>
    <m/>
    <n v="11350917"/>
    <s v="Bhansali Productions"/>
    <n v="158"/>
  </r>
  <r>
    <s v="Barney's Version"/>
    <s v="R"/>
    <s v="Comedy"/>
    <x v="29"/>
    <s v="February 18, 2011 (United States)"/>
    <n v="7.3"/>
    <n v="24000"/>
    <s v="Richard J. Lewis"/>
    <s v="Mordecai Richler"/>
    <s v="Paul Giamatti"/>
    <s v="Italy"/>
    <n v="30000000"/>
    <n v="12106921"/>
    <s v="Serendipity Point Films"/>
    <n v="134"/>
  </r>
  <r>
    <s v="Beasts of the Southern Wild"/>
    <s v="PG-13"/>
    <s v="Adventure"/>
    <x v="36"/>
    <s v="July 5, 2012 (Russia)"/>
    <n v="7.3"/>
    <n v="82000"/>
    <s v="Benh Zeitlin"/>
    <s v="Lucy Alibar"/>
    <s v="QuvenzhanÃ© Wallis"/>
    <s v="United States"/>
    <n v="1800000"/>
    <n v="21107746"/>
    <s v="Cinereach"/>
    <n v="93"/>
  </r>
  <r>
    <s v="Beautiful Boy"/>
    <s v="R"/>
    <s v="Biography"/>
    <x v="26"/>
    <s v="October 25, 2018 (Israel)"/>
    <n v="7.3"/>
    <n v="59000"/>
    <s v="Felix van Groeningen"/>
    <s v="Luke Davies"/>
    <s v="Steve Carell"/>
    <s v="United States"/>
    <n v="25000000"/>
    <n v="16636604"/>
    <s v="Amazon Studios"/>
    <n v="120"/>
  </r>
  <r>
    <s v="Before the Devil Knows You're Dead"/>
    <s v="R"/>
    <s v="Crime"/>
    <x v="6"/>
    <s v="October 26, 2007 (United States)"/>
    <n v="7.3"/>
    <n v="99000"/>
    <s v="Sidney Lumet"/>
    <s v="Kelly Masterson"/>
    <s v="Philip Seymour Hoffman"/>
    <s v="United States"/>
    <n v="18000000"/>
    <n v="25038466"/>
    <s v="Capitol Films"/>
    <n v="117"/>
  </r>
  <r>
    <s v="Belle"/>
    <s v="PG"/>
    <s v="Biography"/>
    <x v="33"/>
    <s v="June 13, 2014 (United Kingdom)"/>
    <n v="7.3"/>
    <n v="29000"/>
    <s v="Amma Asante"/>
    <s v="Misan Sagay"/>
    <s v="Gugu Mbatha-Raw"/>
    <s v="United Kingdom"/>
    <n v="10900000"/>
    <n v="16607575"/>
    <s v="DJ Films"/>
    <n v="100"/>
  </r>
  <r>
    <s v="Beverly Hills Cop"/>
    <s v="R"/>
    <s v="Action"/>
    <x v="18"/>
    <s v="December 5, 1984 (United States)"/>
    <n v="7.3"/>
    <n v="171000"/>
    <s v="Martin Brest"/>
    <s v="Daniel Petrie Jr."/>
    <s v="Eddie Murphy"/>
    <s v="United States"/>
    <n v="14000000"/>
    <n v="316360478"/>
    <s v="Paramount Pictures"/>
    <n v="105"/>
  </r>
  <r>
    <s v="Big"/>
    <s v="PG"/>
    <s v="Comedy"/>
    <x v="28"/>
    <s v="June 3, 1988 (United States)"/>
    <n v="7.3"/>
    <n v="205000"/>
    <s v="Penny Marshall"/>
    <s v="Gary Ross"/>
    <s v="Tom Hanks"/>
    <s v="United States"/>
    <n v="18000000"/>
    <n v="151927281"/>
    <s v="American Entertainment Partners II L.P."/>
    <n v="104"/>
  </r>
  <r>
    <s v="Big Eden"/>
    <s v="PG-13"/>
    <s v="Comedy"/>
    <x v="8"/>
    <s v="April 18, 2000 (United States)"/>
    <n v="7.3"/>
    <n v="4200"/>
    <s v="Thomas Bezucha"/>
    <s v="Thomas Bezucha"/>
    <s v="Arye Gross"/>
    <s v="United States"/>
    <m/>
    <n v="512451"/>
    <s v="Chaiken Films"/>
    <n v="118"/>
  </r>
  <r>
    <s v="Big Night"/>
    <s v="R"/>
    <s v="Drama"/>
    <x v="10"/>
    <s v="September 20, 1996 (United States)"/>
    <n v="7.3"/>
    <n v="18000"/>
    <s v="Campbell Scott"/>
    <s v="Stanley Tucci"/>
    <s v="Tony Shalhoub"/>
    <s v="United States"/>
    <n v="4100000"/>
    <n v="12008376"/>
    <s v="Rysher Entertainment"/>
    <n v="109"/>
  </r>
  <r>
    <s v="Big Trouble in Little China"/>
    <s v="PG-13"/>
    <s v="Action"/>
    <x v="25"/>
    <s v="July 2, 1986 (United States)"/>
    <n v="7.3"/>
    <n v="128000"/>
    <s v="John Carpenter"/>
    <s v="Gary Goldman"/>
    <s v="Kurt Russell"/>
    <s v="United States"/>
    <n v="25000000"/>
    <n v="11100577"/>
    <s v="Twentieth Century Fox"/>
    <n v="99"/>
  </r>
  <r>
    <s v="Birdy"/>
    <s v="R"/>
    <s v="Drama"/>
    <x v="18"/>
    <s v="December 21, 1984 (United States)"/>
    <n v="7.3"/>
    <n v="22000"/>
    <s v="Alan Parker"/>
    <s v="William Wharton"/>
    <s v="Matthew Modine"/>
    <s v="United States"/>
    <n v="12000000"/>
    <n v="1455045"/>
    <s v="A&amp;M Films"/>
    <n v="120"/>
  </r>
  <r>
    <s v="Black Panther"/>
    <s v="PG-13"/>
    <s v="Action"/>
    <x v="26"/>
    <s v="February 16, 2018 (United States)"/>
    <n v="7.3"/>
    <n v="661000"/>
    <s v="Ryan Coogler"/>
    <s v="Ryan Coogler"/>
    <s v="Chadwick Boseman"/>
    <s v="United States"/>
    <n v="200000000"/>
    <n v="1347597973"/>
    <s v="Marvel Studios"/>
    <n v="134"/>
  </r>
  <r>
    <s v="Blue"/>
    <s v="Not Rated"/>
    <s v="Biography"/>
    <x v="34"/>
    <s v="December 3, 1993 (United States)"/>
    <n v="7.3"/>
    <n v="2100"/>
    <s v="Derek Jarman"/>
    <s v="Derek Jarman"/>
    <s v="Derek Jarman"/>
    <s v="United Kingdom"/>
    <m/>
    <m/>
    <s v="Channel 4 Television Corporation"/>
    <n v="79"/>
  </r>
  <r>
    <s v="Blue Jasmine"/>
    <s v="PG-13"/>
    <s v="Comedy"/>
    <x v="33"/>
    <s v="August 23, 2013 (United States)"/>
    <n v="7.3"/>
    <n v="195000"/>
    <s v="Woody Allen"/>
    <s v="Woody Allen"/>
    <s v="Cate Blanchett"/>
    <s v="United States"/>
    <n v="18000000"/>
    <n v="99104804"/>
    <s v="Gravier Productions"/>
    <n v="98"/>
  </r>
  <r>
    <s v="Blue Valentine"/>
    <s v="R"/>
    <s v="Drama"/>
    <x v="29"/>
    <s v="January 28, 2011 (United States)"/>
    <n v="7.3"/>
    <n v="188000"/>
    <s v="Derek Cianfrance"/>
    <s v="Derek Cianfrance"/>
    <s v="Ryan Gosling"/>
    <s v="United States"/>
    <n v="1000000"/>
    <n v="15440333"/>
    <s v="Incentive Filmed Entertainment"/>
    <n v="112"/>
  </r>
  <r>
    <s v="Bon Voyage, Charlie Brown (and Don't Come Back!!)"/>
    <s v="G"/>
    <s v="Animation"/>
    <x v="37"/>
    <s v="May 30, 1980 (United States)"/>
    <n v="7.3"/>
    <n v="2900"/>
    <s v="Bill Melendez"/>
    <s v="Charles M. Schulz"/>
    <s v="Scott Beach"/>
    <s v="United States"/>
    <m/>
    <n v="2013193"/>
    <s v="Lee Mendelson Film Productions"/>
    <n v="75"/>
  </r>
  <r>
    <s v="Borat: Cultural Learnings of America for Make Benefit Glorious Nation of Kazakhstan"/>
    <s v="R"/>
    <s v="Comedy"/>
    <x v="15"/>
    <s v="November 3, 2006 (United States)"/>
    <n v="7.3"/>
    <n v="387000"/>
    <s v="Larry Charles"/>
    <s v="Sacha Baron Cohen"/>
    <s v="Sacha Baron Cohen"/>
    <s v="United States"/>
    <n v="18000000"/>
    <n v="262552893"/>
    <s v="Everyman Pictures"/>
    <n v="84"/>
  </r>
  <r>
    <s v="Bound"/>
    <s v="R"/>
    <s v="Crime"/>
    <x v="10"/>
    <s v="October 4, 1996 (United States)"/>
    <n v="7.3"/>
    <n v="52000"/>
    <s v="Lana Wachowski"/>
    <s v="Lilly Wachowski"/>
    <s v="Jennifer Tilly"/>
    <s v="United States"/>
    <n v="4500000"/>
    <n v="3802260"/>
    <s v="Dino De Laurentiis Company"/>
    <n v="109"/>
  </r>
  <r>
    <s v="Bread and Tulips"/>
    <s v="PG-13"/>
    <s v="Comedy"/>
    <x v="8"/>
    <s v="November 2, 2001 (United States)"/>
    <n v="7.3"/>
    <n v="9200"/>
    <s v="Silvio Soldini"/>
    <s v="Silvio Soldini"/>
    <s v="Licia Maglietta"/>
    <s v="Italy"/>
    <m/>
    <n v="9719848"/>
    <s v="Monogatari"/>
    <n v="114"/>
  </r>
  <r>
    <s v="Brick"/>
    <s v="R"/>
    <s v="Action"/>
    <x v="4"/>
    <s v="April 14, 2006 (United States)"/>
    <n v="7.3"/>
    <n v="103000"/>
    <s v="Rian Johnson"/>
    <s v="Rian Johnson"/>
    <s v="Joseph Gordon-Levitt"/>
    <s v="United States"/>
    <n v="475000"/>
    <n v="3947579"/>
    <s v="Bergman Lustig Productions"/>
    <n v="110"/>
  </r>
  <r>
    <s v="CachÃ© (Hidden)"/>
    <s v="R"/>
    <s v="Drama"/>
    <x v="4"/>
    <s v="February 17, 2006 (United States)"/>
    <n v="7.3"/>
    <n v="76000"/>
    <s v="Michael Haneke"/>
    <s v="Michael Haneke"/>
    <s v="Daniel Auteuil"/>
    <s v="France"/>
    <m/>
    <n v="16197824"/>
    <s v="Les Films du Losange"/>
    <n v="117"/>
  </r>
  <r>
    <s v="Caddyshack"/>
    <s v="R"/>
    <s v="Comedy"/>
    <x v="37"/>
    <s v="July 25, 1980 (United States)"/>
    <n v="7.3"/>
    <n v="108000"/>
    <s v="Harold Ramis"/>
    <s v="Brian Doyle-Murray"/>
    <s v="Chevy Chase"/>
    <s v="United States"/>
    <n v="6000000"/>
    <n v="39846344"/>
    <s v="Orion Pictures"/>
    <n v="98"/>
  </r>
  <r>
    <s v="Camille Claudel"/>
    <s v="R"/>
    <s v="Biography"/>
    <x v="28"/>
    <s v="December 21, 1989 (United States)"/>
    <n v="7.3"/>
    <n v="6400"/>
    <s v="Bruno Nuytten"/>
    <s v="Reine-Marie Paris"/>
    <s v="Isabelle Adjani"/>
    <s v="France"/>
    <m/>
    <n v="3331297"/>
    <s v="Les Films Christian Fechner"/>
    <n v="175"/>
  </r>
  <r>
    <s v="Cape Fear"/>
    <s v="R"/>
    <s v="Crime"/>
    <x v="16"/>
    <s v="November 15, 1991 (United States)"/>
    <n v="7.3"/>
    <n v="180000"/>
    <s v="Martin Scorsese"/>
    <s v="John D. MacDonald"/>
    <s v="Robert De Niro"/>
    <s v="United States"/>
    <n v="35000000"/>
    <n v="182291969"/>
    <s v="Amblin Entertainment"/>
    <n v="128"/>
  </r>
  <r>
    <s v="Capote"/>
    <s v="R"/>
    <s v="Biography"/>
    <x v="4"/>
    <s v="February 3, 2006 (United States)"/>
    <n v="7.3"/>
    <n v="128000"/>
    <s v="Bennett Miller"/>
    <s v="Dan Futterman"/>
    <s v="Philip Seymour Hoffman"/>
    <s v="United States"/>
    <n v="7000000"/>
    <n v="49327405"/>
    <s v="United Artists"/>
    <n v="114"/>
  </r>
  <r>
    <s v="Caro diario"/>
    <s v="Unrated"/>
    <s v="Biography"/>
    <x v="34"/>
    <s v="September 30, 1994 (United States)"/>
    <n v="7.3"/>
    <n v="7400"/>
    <s v="Nanni Moretti"/>
    <s v="Nanni Moretti"/>
    <s v="Nanni Moretti"/>
    <s v="Italy"/>
    <m/>
    <n v="225278"/>
    <s v="Sacher Film"/>
    <n v="100"/>
  </r>
  <r>
    <s v="Certified Copy"/>
    <s v="Not Rated"/>
    <s v="Drama"/>
    <x v="29"/>
    <s v="March 25, 2011 (United States)"/>
    <n v="7.3"/>
    <n v="22000"/>
    <s v="Abbas Kiarostami"/>
    <s v="Abbas Kiarostami"/>
    <s v="Juliette Binoche"/>
    <s v="France"/>
    <m/>
    <n v="7736632"/>
    <s v="MK2 Productions"/>
    <n v="106"/>
  </r>
  <r>
    <s v="Chef"/>
    <s v="R"/>
    <s v="Adventure"/>
    <x v="20"/>
    <s v="May 30, 2014 (United States)"/>
    <n v="7.3"/>
    <n v="202000"/>
    <s v="Jon Favreau"/>
    <s v="Jon Favreau"/>
    <s v="Jon Favreau"/>
    <s v="United States"/>
    <n v="11000000"/>
    <n v="48428048"/>
    <s v="Aldamisa Entertainment"/>
    <n v="114"/>
  </r>
  <r>
    <s v="Chocolat"/>
    <s v="PG-13"/>
    <s v="Drama"/>
    <x v="28"/>
    <s v="May 1989 (United States)"/>
    <n v="7.3"/>
    <n v="3100"/>
    <s v="Claire Denis"/>
    <s v="Claire Denis"/>
    <s v="Isaach De BankolÃ©"/>
    <s v="France"/>
    <m/>
    <n v="2319801"/>
    <s v="Caroline Productions"/>
    <n v="105"/>
  </r>
  <r>
    <s v="Christopher Robin"/>
    <s v="PG"/>
    <s v="Adventure"/>
    <x v="26"/>
    <s v="August 3, 2018 (United States)"/>
    <n v="7.3"/>
    <n v="72000"/>
    <s v="Marc Forster"/>
    <s v="A.A. Milne"/>
    <s v="Ewan McGregor"/>
    <s v="United Kingdom"/>
    <n v="75000000"/>
    <n v="197744377"/>
    <s v="2DUXÂ²"/>
    <n v="104"/>
  </r>
  <r>
    <s v="City of Hope"/>
    <s v="R"/>
    <s v="Crime"/>
    <x v="16"/>
    <s v="November 15, 1991 (United Kingdom)"/>
    <n v="7.3"/>
    <n v="2300"/>
    <s v="John Sayles"/>
    <s v="John Sayles"/>
    <s v="Vincent Spano"/>
    <s v="United States"/>
    <n v="3000000"/>
    <n v="1345015"/>
    <s v="Esperanza Films Inc."/>
    <n v="129"/>
  </r>
  <r>
    <s v="Clerks II"/>
    <s v="R"/>
    <s v="Comedy"/>
    <x v="15"/>
    <s v="July 21, 2006 (United States)"/>
    <n v="7.3"/>
    <n v="131000"/>
    <s v="Kevin Smith"/>
    <s v="Kevin Smith"/>
    <s v="Brian O'Halloran"/>
    <s v="United States"/>
    <n v="5000000"/>
    <n v="26986174"/>
    <s v="The Weinstein Company"/>
    <n v="97"/>
  </r>
  <r>
    <s v="Clue"/>
    <s v="PG"/>
    <s v="Comedy"/>
    <x v="38"/>
    <s v="December 13, 1985 (United States)"/>
    <n v="7.3"/>
    <n v="88000"/>
    <s v="Jonathan Lynn"/>
    <s v="John Landis"/>
    <s v="Eileen Brennan"/>
    <s v="United States"/>
    <n v="15000000"/>
    <n v="14643997"/>
    <s v="Paramount Pictures"/>
    <n v="94"/>
  </r>
  <r>
    <s v="Coach Carter"/>
    <s v="PG-13"/>
    <s v="Biography"/>
    <x v="4"/>
    <s v="January 14, 2005 (United States)"/>
    <n v="7.3"/>
    <n v="133000"/>
    <s v="Thomas Carter"/>
    <s v="Mark Schwahn"/>
    <s v="Samuel L. Jackson"/>
    <s v="United States"/>
    <n v="30000000"/>
    <n v="76669554"/>
    <s v="Coach Carter"/>
    <n v="136"/>
  </r>
  <r>
    <s v="Corpse Bride"/>
    <s v="PG"/>
    <s v="Animation"/>
    <x v="4"/>
    <s v="September 23, 2005 (United States)"/>
    <n v="7.3"/>
    <n v="251000"/>
    <s v="Tim Burton"/>
    <s v="Tim Burton"/>
    <s v="Johnny Depp"/>
    <s v="United States"/>
    <n v="40000000"/>
    <n v="118090836"/>
    <s v="Warner Bros."/>
    <n v="77"/>
  </r>
  <r>
    <s v="Crimson Tide"/>
    <s v="R"/>
    <s v="Action"/>
    <x v="40"/>
    <s v="May 12, 1995 (United States)"/>
    <n v="7.3"/>
    <n v="105000"/>
    <s v="Tony Scott"/>
    <s v="Michael Schiffer"/>
    <s v="Gene Hackman"/>
    <s v="United States"/>
    <n v="53000000"/>
    <n v="157387195"/>
    <s v="Hollywood Pictures"/>
    <n v="116"/>
  </r>
  <r>
    <s v="Dawn of the Dead"/>
    <s v="R"/>
    <s v="Action"/>
    <x v="1"/>
    <s v="March 19, 2004 (United States)"/>
    <n v="7.3"/>
    <n v="243000"/>
    <s v="Zack Snyder"/>
    <s v="George A. Romero"/>
    <s v="Sarah Polley"/>
    <s v="United States"/>
    <n v="26000000"/>
    <n v="102278712"/>
    <s v="Strike Entertainment"/>
    <n v="101"/>
  </r>
  <r>
    <s v="Dead Ringers"/>
    <s v="R"/>
    <s v="Drama"/>
    <x v="28"/>
    <s v="September 23, 1988 (United States)"/>
    <n v="7.3"/>
    <n v="43000"/>
    <s v="David Cronenberg"/>
    <s v="David Cronenberg"/>
    <s v="Jeremy Irons"/>
    <s v="Canada"/>
    <n v="13000000"/>
    <n v="8038508"/>
    <s v="Morgan Creek Entertainment"/>
    <n v="116"/>
  </r>
  <r>
    <s v="Death and the Maiden"/>
    <s v="R"/>
    <s v="Drama"/>
    <x v="13"/>
    <s v="January 27, 1995 (United States)"/>
    <n v="7.3"/>
    <n v="23000"/>
    <s v="Roman Polanski"/>
    <s v="Ariel Dorfman"/>
    <s v="Sigourney Weaver"/>
    <s v="United Kingdom"/>
    <n v="12000000"/>
    <n v="3103716"/>
    <s v="Fine Line Features"/>
    <n v="103"/>
  </r>
  <r>
    <s v="Despicable Me 2"/>
    <s v="PG"/>
    <s v="Animation"/>
    <x v="33"/>
    <s v="July 3, 2013 (United States)"/>
    <n v="7.3"/>
    <n v="377000"/>
    <s v="Pierre Coffin"/>
    <s v="Cinco Paul"/>
    <s v="Steve Carell"/>
    <s v="United States"/>
    <n v="76000000"/>
    <n v="970766005"/>
    <s v="Universal Pictures"/>
    <n v="98"/>
  </r>
  <r>
    <s v="Detroit"/>
    <s v="R"/>
    <s v="Crime"/>
    <x v="27"/>
    <s v="August 4, 2017 (United States)"/>
    <n v="7.3"/>
    <n v="50000"/>
    <s v="Kathryn Bigelow"/>
    <s v="Mark Boal"/>
    <s v="John Boyega"/>
    <s v="United States"/>
    <n v="34000000"/>
    <n v="23355100"/>
    <s v="Annapurna Pictures"/>
    <n v="143"/>
  </r>
  <r>
    <s v="Dirty Pretty Things"/>
    <s v="R"/>
    <s v="Crime"/>
    <x v="23"/>
    <s v="September 5, 2003 (United States)"/>
    <n v="7.3"/>
    <n v="41000"/>
    <s v="Stephen Frears"/>
    <s v="Steven Knight"/>
    <s v="Chiwetel Ejiofor"/>
    <s v="United Kingdom"/>
    <n v="10000000"/>
    <n v="13904766"/>
    <s v="BBC Films"/>
    <n v="97"/>
  </r>
  <r>
    <s v="Dogma"/>
    <s v="R"/>
    <s v="Adventure"/>
    <x v="11"/>
    <s v="November 12, 1999 (United States)"/>
    <n v="7.3"/>
    <n v="210000"/>
    <s v="Kevin Smith"/>
    <s v="Kevin Smith"/>
    <s v="Ben Affleck"/>
    <s v="United States"/>
    <n v="10000000"/>
    <n v="31429330"/>
    <s v="View Askew Productions"/>
    <n v="130"/>
  </r>
  <r>
    <s v="Drugstore Cowboy"/>
    <s v="R"/>
    <s v="Crime"/>
    <x v="21"/>
    <s v="October 20, 1989 (United States)"/>
    <n v="7.3"/>
    <n v="34000"/>
    <s v="Gus Van Sant"/>
    <s v="James Fogle"/>
    <s v="Matt Dillon"/>
    <s v="United States"/>
    <n v="2500000"/>
    <n v="4729352"/>
    <s v="Avenue Pictures"/>
    <n v="101"/>
  </r>
  <r>
    <s v="Dumb and Dumber"/>
    <s v="PG-13"/>
    <s v="Comedy"/>
    <x v="13"/>
    <s v="December 16, 1994 (United States)"/>
    <n v="7.3"/>
    <n v="361000"/>
    <s v="Peter Farrelly"/>
    <s v="Peter Farrelly"/>
    <s v="Jim Carrey"/>
    <s v="United States"/>
    <n v="17000000"/>
    <n v="247275374"/>
    <s v="New Line Cinema"/>
    <n v="107"/>
  </r>
  <r>
    <s v="Eight Below"/>
    <s v="PG"/>
    <s v="Adventure"/>
    <x v="15"/>
    <s v="February 17, 2006 (United States)"/>
    <n v="7.3"/>
    <n v="62000"/>
    <s v="Frank Marshall"/>
    <s v="David DiGilio"/>
    <s v="Paul Walker"/>
    <s v="United States"/>
    <n v="40000000"/>
    <n v="120455994"/>
    <s v="Walt Disney Pictures"/>
    <n v="120"/>
  </r>
  <r>
    <s v="Enemy of the State"/>
    <s v="R"/>
    <s v="Action"/>
    <x v="17"/>
    <s v="November 20, 1998 (United States)"/>
    <n v="7.3"/>
    <n v="232000"/>
    <s v="Tony Scott"/>
    <s v="David Marconi"/>
    <s v="Will Smith"/>
    <s v="United States"/>
    <n v="90000000"/>
    <n v="250849789"/>
    <s v="Touchstone Pictures"/>
    <n v="132"/>
  </r>
  <r>
    <s v="Enter the Void"/>
    <s v="Not Rated"/>
    <s v="Drama"/>
    <x v="9"/>
    <s v="May 5, 2010 (France)"/>
    <n v="7.3"/>
    <n v="74000"/>
    <s v="Gaspar NoÃ©"/>
    <s v="Gaspar NoÃ©"/>
    <s v="Nathaniel Brown"/>
    <s v="France"/>
    <n v="16000000"/>
    <n v="775385"/>
    <s v="FidÃ©litÃ© Films"/>
    <n v="161"/>
  </r>
  <r>
    <s v="Eve's Bayou"/>
    <s v="R"/>
    <s v="Drama"/>
    <x v="14"/>
    <s v="November 7, 1997 (United States)"/>
    <n v="7.3"/>
    <n v="9100"/>
    <s v="Kasi Lemmons"/>
    <s v="Kasi Lemmons"/>
    <s v="Samuel L. Jackson"/>
    <s v="United States"/>
    <n v="6000000"/>
    <n v="14842388"/>
    <s v="Trimark Pictures"/>
    <n v="109"/>
  </r>
  <r>
    <s v="Eye in the Sky"/>
    <s v="R"/>
    <s v="Action"/>
    <x v="39"/>
    <s v="April 1, 2016 (United States)"/>
    <n v="7.3"/>
    <n v="81000"/>
    <s v="Gavin Hood"/>
    <s v="Guy Hibbert"/>
    <s v="Helen Mirren"/>
    <s v="United Kingdom"/>
    <n v="13000000"/>
    <n v="35259653"/>
    <s v="Raindog Films"/>
    <n v="102"/>
  </r>
  <r>
    <s v="Fantastic Beasts and Where to Find Them"/>
    <s v="PG-13"/>
    <s v="Adventure"/>
    <x v="30"/>
    <s v="November 18, 2016 (United States)"/>
    <n v="7.3"/>
    <n v="422000"/>
    <s v="David Yates"/>
    <s v="J.K. Rowling"/>
    <s v="Eddie Redmayne"/>
    <s v="United Kingdom"/>
    <n v="180000000"/>
    <n v="814044001"/>
    <s v="Heyday Films"/>
    <n v="132"/>
  </r>
  <r>
    <s v="Faraway, So Close!"/>
    <s v="PG-13"/>
    <s v="Drama"/>
    <x v="34"/>
    <s v="December 21, 1993 (United States)"/>
    <n v="7.3"/>
    <n v="7800"/>
    <s v="Wim Wenders"/>
    <s v="Wim Wenders"/>
    <s v="Otto Sander"/>
    <s v="Germany"/>
    <n v="10500000"/>
    <n v="810455"/>
    <s v="Road Movies Filmproduktion"/>
    <n v="140"/>
  </r>
  <r>
    <s v="Fast Five"/>
    <s v="PG-13"/>
    <s v="Action"/>
    <x v="24"/>
    <s v="April 29, 2011 (United States)"/>
    <n v="7.3"/>
    <n v="362000"/>
    <s v="Justin Lin"/>
    <s v="Chris Morgan"/>
    <s v="Vin Diesel"/>
    <s v="United States"/>
    <n v="125000000"/>
    <n v="626137675"/>
    <s v="Universal Pictures"/>
    <n v="130"/>
  </r>
  <r>
    <s v="Finding Dory"/>
    <s v="PG"/>
    <s v="Animation"/>
    <x v="30"/>
    <s v="June 17, 2016 (United States)"/>
    <n v="7.3"/>
    <n v="250000"/>
    <s v="Andrew Stanton"/>
    <s v="Andrew Stanton"/>
    <s v="Ellen DeGeneres"/>
    <s v="United States"/>
    <n v="200000000"/>
    <n v="1028570942"/>
    <s v="Pixar Animation Studios"/>
    <n v="97"/>
  </r>
  <r>
    <s v="Finding Forrester"/>
    <s v="PG-13"/>
    <s v="Drama"/>
    <x v="8"/>
    <s v="January 12, 2001 (United States)"/>
    <n v="7.3"/>
    <n v="84000"/>
    <s v="Gus Van Sant"/>
    <s v="Mike Rich"/>
    <s v="Sean Connery"/>
    <s v="United States"/>
    <n v="43000000"/>
    <n v="80049764"/>
    <s v="Columbia Pictures"/>
    <n v="136"/>
  </r>
  <r>
    <s v="First Man"/>
    <s v="PG-13"/>
    <s v="Biography"/>
    <x v="26"/>
    <s v="October 12, 2018 (United States)"/>
    <n v="7.3"/>
    <n v="176000"/>
    <s v="Damien Chazelle"/>
    <s v="Josh Singer"/>
    <s v="Ryan Gosling"/>
    <s v="United States"/>
    <n v="59000000"/>
    <n v="105713218"/>
    <s v="Universal Pictures"/>
    <n v="141"/>
  </r>
  <r>
    <s v="Fish Tank"/>
    <s v="Not Rated"/>
    <s v="Drama"/>
    <x v="9"/>
    <s v="September 11, 2009 (United Kingdom)"/>
    <n v="7.3"/>
    <n v="60000"/>
    <s v="Andrea Arnold"/>
    <s v="Andrea Arnold"/>
    <s v="Katie Jarvis"/>
    <s v="Netherlands"/>
    <n v="3000000"/>
    <n v="2404300"/>
    <s v="BBC Films"/>
    <n v="123"/>
  </r>
  <r>
    <s v="Flight"/>
    <s v="R"/>
    <s v="Drama"/>
    <x v="36"/>
    <s v="November 2, 2012 (United States)"/>
    <n v="7.3"/>
    <n v="334000"/>
    <s v="Robert Zemeckis"/>
    <s v="John Gatins"/>
    <s v="Denzel Washington"/>
    <s v="United States"/>
    <n v="31000000"/>
    <n v="161772375"/>
    <s v="Paramount Pictures"/>
    <n v="138"/>
  </r>
  <r>
    <s v="Force Majeure"/>
    <s v="R"/>
    <s v="Comedy"/>
    <x v="20"/>
    <s v="December 30, 2014 (United States)"/>
    <n v="7.3"/>
    <n v="51000"/>
    <s v="Ruben Ã–stlund"/>
    <s v="Ruben Ã–stlund"/>
    <s v="Johannes Kuhnke"/>
    <s v="Sweden"/>
    <m/>
    <n v="4094339"/>
    <s v="Plattform Produktion"/>
    <n v="120"/>
  </r>
  <r>
    <s v="Four Lions"/>
    <s v="R"/>
    <s v="Comedy"/>
    <x v="29"/>
    <s v="May 7, 2010 (United Kingdom)"/>
    <n v="7.3"/>
    <n v="74000"/>
    <s v="Christopher Morris"/>
    <s v="Christopher Morris"/>
    <s v="Will Adamsdale"/>
    <s v="United Kingdom"/>
    <m/>
    <n v="6149356"/>
    <s v="Film4"/>
    <n v="97"/>
  </r>
  <r>
    <s v="Frances"/>
    <s v="R"/>
    <s v="Biography"/>
    <x v="31"/>
    <s v="March 11, 1983 (Australia)"/>
    <n v="7.3"/>
    <n v="7300"/>
    <s v="Graeme Clifford"/>
    <s v="Eric Bergren"/>
    <s v="Jessica Lange"/>
    <s v="United States"/>
    <m/>
    <m/>
    <s v="Brooksfilms"/>
    <n v="140"/>
  </r>
  <r>
    <s v="Frequency"/>
    <s v="PG-13"/>
    <s v="Crime"/>
    <x v="8"/>
    <s v="April 28, 2000 (United States)"/>
    <n v="7.3"/>
    <n v="103000"/>
    <s v="Gregory Hoblit"/>
    <s v="Toby Emmerich"/>
    <s v="Dennis Quaid"/>
    <s v="United States"/>
    <n v="31000000"/>
    <n v="68106245"/>
    <s v="New Line Cinema"/>
    <n v="118"/>
  </r>
  <r>
    <s v="Friday"/>
    <s v="R"/>
    <s v="Comedy"/>
    <x v="40"/>
    <s v="April 26, 1995 (United States)"/>
    <n v="7.3"/>
    <n v="103000"/>
    <s v="F. Gary Gray"/>
    <s v="Ice Cube"/>
    <s v="Ice Cube"/>
    <s v="United States"/>
    <n v="3500000"/>
    <n v="28215918"/>
    <s v="New Line Cinema"/>
    <n v="91"/>
  </r>
  <r>
    <s v="Galaxy Quest"/>
    <s v="PG"/>
    <s v="Adventure"/>
    <x v="11"/>
    <s v="December 25, 1999 (United States)"/>
    <n v="7.3"/>
    <n v="155000"/>
    <s v="Dean Parisot"/>
    <s v="David Howard"/>
    <s v="Tim Allen"/>
    <s v="United States"/>
    <n v="45000000"/>
    <n v="90683916"/>
    <s v="Dreamworks Pictures"/>
    <n v="102"/>
  </r>
  <r>
    <s v="Ghajini"/>
    <s v="Not Rated"/>
    <s v="Action"/>
    <x v="0"/>
    <s v="December 24, 2008 (United States)"/>
    <n v="7.3"/>
    <n v="58000"/>
    <s v="A.R. Murugadoss"/>
    <s v="Piyush Mishra"/>
    <s v="Aamir Khan"/>
    <s v="India"/>
    <m/>
    <n v="38316584"/>
    <s v="Geetha Arts"/>
    <n v="186"/>
  </r>
  <r>
    <s v="Ghost World"/>
    <s v="R"/>
    <s v="Comedy"/>
    <x v="7"/>
    <s v="September 21, 2001 (United States)"/>
    <n v="7.3"/>
    <n v="115000"/>
    <s v="Terry Zwigoff"/>
    <s v="Daniel Clowes"/>
    <s v="Steve Buscemi"/>
    <s v="United States"/>
    <n v="7000000"/>
    <n v="8764007"/>
    <s v="United Artists"/>
    <n v="111"/>
  </r>
  <r>
    <s v="Ginger and Fred"/>
    <s v="PG-13"/>
    <s v="Comedy"/>
    <x v="25"/>
    <s v="March 28, 1986 (United States)"/>
    <n v="7.3"/>
    <n v="4900"/>
    <s v="Federico Fellini"/>
    <s v="Federico Fellini"/>
    <s v="Marcello Mastroianni"/>
    <s v="Italy"/>
    <m/>
    <n v="837623"/>
    <s v="Produzioni Europee Associate (PEA)"/>
    <n v="125"/>
  </r>
  <r>
    <s v="Girl, Interrupted"/>
    <s v="R"/>
    <s v="Biography"/>
    <x v="11"/>
    <s v="January 14, 2000 (United States)"/>
    <n v="7.3"/>
    <n v="169000"/>
    <s v="James Mangold"/>
    <s v="Susanna Kaysen"/>
    <s v="Winona Ryder"/>
    <s v="Germany"/>
    <n v="40000000"/>
    <n v="48350205"/>
    <s v="Columbia Pictures"/>
    <n v="127"/>
  </r>
  <r>
    <s v="Good Morning, Vietnam"/>
    <s v="R"/>
    <s v="Biography"/>
    <x v="3"/>
    <s v="January 15, 1988 (United States)"/>
    <n v="7.3"/>
    <n v="131000"/>
    <s v="Barry Levinson"/>
    <s v="Mitch Markowitz"/>
    <s v="Robin Williams"/>
    <s v="United States"/>
    <n v="13000000"/>
    <n v="123922370"/>
    <s v="Touchstone Pictures"/>
    <n v="121"/>
  </r>
  <r>
    <s v="Greater"/>
    <s v="PG"/>
    <s v="Biography"/>
    <x v="30"/>
    <s v="August 26, 2016 (United States)"/>
    <n v="7.3"/>
    <n v="5300"/>
    <s v="David L. Hunt"/>
    <s v="Brian Reindl"/>
    <s v="Neal McDonough"/>
    <s v="United States"/>
    <n v="9000000"/>
    <n v="2000620"/>
    <s v="Greater Productions"/>
    <n v="130"/>
  </r>
  <r>
    <s v="Gremlins"/>
    <s v="PG"/>
    <s v="Comedy"/>
    <x v="18"/>
    <s v="June 8, 1984 (United States)"/>
    <n v="7.3"/>
    <n v="204000"/>
    <s v="Joe Dante"/>
    <s v="Chris Columbus"/>
    <s v="Zach Galligan"/>
    <s v="United States"/>
    <n v="11000000"/>
    <n v="153633143"/>
    <s v="Warner Bros."/>
    <n v="106"/>
  </r>
  <r>
    <s v="Grosse Pointe Blank"/>
    <s v="R"/>
    <s v="Action"/>
    <x v="14"/>
    <s v="April 11, 1997 (United States)"/>
    <n v="7.3"/>
    <n v="90000"/>
    <s v="George Armitage"/>
    <s v="Tom Jankiewicz"/>
    <s v="John Cusack"/>
    <s v="United States"/>
    <n v="15000000"/>
    <n v="28084357"/>
    <s v="Hollywood Pictures"/>
    <n v="107"/>
  </r>
  <r>
    <s v="Heavenly Creatures"/>
    <s v="R"/>
    <s v="Biography"/>
    <x v="13"/>
    <s v="October 14, 1994 (New Zealand)"/>
    <n v="7.3"/>
    <n v="60000"/>
    <s v="Peter Jackson"/>
    <s v="Fran Walsh"/>
    <s v="Melanie Lynskey"/>
    <s v="New Zealand"/>
    <n v="5000000"/>
    <n v="3049135"/>
    <s v="WingNut Films"/>
    <n v="99"/>
  </r>
  <r>
    <s v="He-Man and She-Ra: The Secret of the Sword"/>
    <s v="G"/>
    <s v="Animation"/>
    <x v="38"/>
    <s v="March 22, 1985 (United States)"/>
    <n v="7.3"/>
    <n v="2600"/>
    <s v="Directors"/>
    <s v="Larry DiTillio"/>
    <s v="John Erwin"/>
    <s v="United States"/>
    <n v="2000000"/>
    <n v="7660857"/>
    <s v="Filmation Associates"/>
    <n v="100"/>
  </r>
  <r>
    <s v="Hercules"/>
    <s v="G"/>
    <s v="Animation"/>
    <x v="14"/>
    <s v="June 27, 1997 (United States)"/>
    <n v="7.3"/>
    <n v="212000"/>
    <s v="Ron Clements"/>
    <s v="Ron Clements"/>
    <s v="Tate Donovan"/>
    <s v="United States"/>
    <n v="85000000"/>
    <n v="252712101"/>
    <s v="Walt Disney Pictures"/>
    <n v="93"/>
  </r>
  <r>
    <s v="Hereditary"/>
    <s v="R"/>
    <s v="Drama"/>
    <x v="26"/>
    <s v="June 8, 2018 (United States)"/>
    <n v="7.3"/>
    <n v="259000"/>
    <s v="Ari Aster"/>
    <s v="Ari Aster"/>
    <s v="Toni Collette"/>
    <s v="United States"/>
    <n v="10000000"/>
    <n v="80239658"/>
    <s v="PalmStar Media"/>
    <n v="127"/>
  </r>
  <r>
    <s v="Hope and Glory"/>
    <s v="PG-13"/>
    <s v="Comedy"/>
    <x v="3"/>
    <s v="February 19, 1988 (United States)"/>
    <n v="7.3"/>
    <n v="13000"/>
    <s v="John Boorman"/>
    <s v="John Boorman"/>
    <s v="Sarah Miles"/>
    <s v="United Kingdom"/>
    <m/>
    <n v="10021120"/>
    <s v="Columbia Pictures"/>
    <n v="113"/>
  </r>
  <r>
    <s v="House of Games"/>
    <s v="R"/>
    <s v="Crime"/>
    <x v="3"/>
    <s v="October 14, 1987 (United States)"/>
    <n v="7.3"/>
    <n v="21000"/>
    <s v="David Mamet"/>
    <s v="David Mamet"/>
    <s v="Lindsay Crouse"/>
    <s v="United States"/>
    <m/>
    <n v="2585639"/>
    <s v="Filmhaus"/>
    <n v="102"/>
  </r>
  <r>
    <s v="Hustle &amp; Flow"/>
    <s v="R"/>
    <s v="Crime"/>
    <x v="4"/>
    <s v="July 22, 2005 (United States)"/>
    <n v="7.3"/>
    <n v="39000"/>
    <s v="Craig Brewer"/>
    <s v="Craig Brewer"/>
    <s v="Terrence Howard"/>
    <s v="United States"/>
    <n v="2800000"/>
    <n v="23563727"/>
    <s v="Crunk Pictures"/>
    <n v="116"/>
  </r>
  <r>
    <s v="I Can Only Imagine"/>
    <s v="PG"/>
    <s v="Biography"/>
    <x v="26"/>
    <s v="March 16, 2018 (United States)"/>
    <n v="7.3"/>
    <n v="15000"/>
    <s v="Andrew Erwin"/>
    <s v="Bart Millard"/>
    <s v="J. Michael Finley"/>
    <s v="United States"/>
    <n v="7000000"/>
    <n v="86086881"/>
    <s v="Kevin Downes Productions"/>
    <n v="110"/>
  </r>
  <r>
    <s v="Identity"/>
    <s v="R"/>
    <s v="Mystery"/>
    <x v="2"/>
    <s v="April 25, 2003 (United States)"/>
    <n v="7.3"/>
    <n v="233000"/>
    <s v="James Mangold"/>
    <s v="Michael Cooney"/>
    <s v="John Cusack"/>
    <s v="United States"/>
    <n v="28000000"/>
    <n v="90259536"/>
    <s v="Columbia Pictures"/>
    <n v="90"/>
  </r>
  <r>
    <s v="Insomnia"/>
    <s v="Not Rated"/>
    <s v="Crime"/>
    <x v="14"/>
    <s v="May 29, 1998 (United States)"/>
    <n v="7.3"/>
    <n v="14000"/>
    <s v="Erik SkjoldbjÃ¦rg"/>
    <s v="Nikolaj Frobenius"/>
    <s v="Stellan SkarsgÃ¥rd"/>
    <s v="Norway"/>
    <m/>
    <n v="227569"/>
    <s v="Norsk Film"/>
    <n v="96"/>
  </r>
  <r>
    <s v="Instant Family"/>
    <s v="PG-13"/>
    <s v="Comedy"/>
    <x v="26"/>
    <s v="November 16, 2018 (United States)"/>
    <n v="7.3"/>
    <n v="97000"/>
    <s v="Sean Anders"/>
    <s v="Sean Anders"/>
    <s v="Mark Wahlberg"/>
    <s v="United States"/>
    <n v="48000000"/>
    <n v="120556201"/>
    <s v="Closest to the Hole Productions"/>
    <n v="118"/>
  </r>
  <r>
    <s v="Invictus"/>
    <s v="PG-13"/>
    <s v="Biography"/>
    <x v="9"/>
    <s v="December 11, 2009 (United States)"/>
    <n v="7.3"/>
    <n v="153000"/>
    <s v="Clint Eastwood"/>
    <s v="Anthony Peckham"/>
    <s v="Morgan Freeman"/>
    <s v="United States"/>
    <n v="60000000"/>
    <n v="122426792"/>
    <s v="Warner Bros."/>
    <n v="134"/>
  </r>
  <r>
    <s v="It"/>
    <s v="R"/>
    <s v="Horror"/>
    <x v="27"/>
    <s v="September 8, 2017 (United States)"/>
    <n v="7.3"/>
    <n v="478000"/>
    <s v="Andy Muschietti"/>
    <s v="Chase Palmer"/>
    <s v="Bill SkarsgÃ¥rd"/>
    <s v="United States"/>
    <n v="35000000"/>
    <n v="701796444"/>
    <s v="New Line Cinema"/>
    <n v="135"/>
  </r>
  <r>
    <s v="It's All Gone Pete Tong"/>
    <s v="R"/>
    <s v="Biography"/>
    <x v="1"/>
    <s v="May 27, 2005 (United Kingdom)"/>
    <n v="7.3"/>
    <n v="20000"/>
    <s v="Michael Dowse"/>
    <s v="Michael Dowse"/>
    <s v="Paul Kaye"/>
    <s v="United Kingdom"/>
    <n v="2000000"/>
    <n v="1635056"/>
    <s v="True West Films"/>
    <n v="90"/>
  </r>
  <r>
    <s v="Jane Eyre"/>
    <s v="PG-13"/>
    <s v="Drama"/>
    <x v="24"/>
    <s v="April 22, 2011 (United States)"/>
    <n v="7.3"/>
    <n v="83000"/>
    <s v="Cary Joji Fukunaga"/>
    <s v="Charlotte BrontÃ«"/>
    <s v="Mia Wasikowska"/>
    <s v="United Kingdom"/>
    <m/>
    <n v="34710627"/>
    <s v="Focus Features"/>
    <n v="120"/>
  </r>
  <r>
    <s v="Jerry Maguire"/>
    <s v="R"/>
    <s v="Comedy"/>
    <x v="10"/>
    <s v="December 13, 1996 (United States)"/>
    <n v="7.3"/>
    <n v="249000"/>
    <s v="Cameron Crowe"/>
    <s v="Cameron Crowe"/>
    <s v="Tom Cruise"/>
    <s v="United States"/>
    <n v="50000000"/>
    <n v="273552592"/>
    <s v="TriStar Pictures"/>
    <n v="139"/>
  </r>
  <r>
    <s v="Lantana"/>
    <s v="R"/>
    <s v="Drama"/>
    <x v="7"/>
    <s v="March 8, 2002 (United States)"/>
    <n v="7.3"/>
    <n v="19000"/>
    <s v="Ray Lawrence"/>
    <s v="Andrew Bovell"/>
    <s v="Anthony LaPaglia"/>
    <s v="Australia"/>
    <m/>
    <n v="15747450"/>
    <s v="MBP (Germany)"/>
    <n v="121"/>
  </r>
  <r>
    <s v="Lars and the Real Girl"/>
    <s v="PG-13"/>
    <s v="Comedy"/>
    <x v="6"/>
    <s v="November 2, 2007 (United States)"/>
    <n v="7.3"/>
    <n v="141000"/>
    <s v="Craig Gillespie"/>
    <s v="Nancy Oliver"/>
    <s v="Ryan Gosling"/>
    <s v="United States"/>
    <n v="12000000"/>
    <n v="11293663"/>
    <s v="Metro-Goldwyn-Mayer (MGM)"/>
    <n v="106"/>
  </r>
  <r>
    <s v="Lawless"/>
    <s v="R"/>
    <s v="Crime"/>
    <x v="36"/>
    <s v="August 29, 2012 (United States)"/>
    <n v="7.3"/>
    <n v="232000"/>
    <s v="John Hillcoat"/>
    <s v="Nick Cave"/>
    <s v="Tom Hardy"/>
    <s v="United States"/>
    <n v="26000000"/>
    <n v="55404207"/>
    <s v="The Weinstein Company"/>
    <n v="116"/>
  </r>
  <r>
    <s v="Layer Cake"/>
    <s v="R"/>
    <s v="Action"/>
    <x v="1"/>
    <s v="June 3, 2005 (United States)"/>
    <n v="7.3"/>
    <n v="171000"/>
    <s v="Matthew Vaughn"/>
    <s v="J.J. Connolly"/>
    <s v="Daniel Craig"/>
    <s v="United Kingdom"/>
    <m/>
    <n v="11850214"/>
    <s v="Sony Pictures Classics"/>
    <n v="105"/>
  </r>
  <r>
    <s v="Lilo &amp; Stitch"/>
    <s v="PG"/>
    <s v="Animation"/>
    <x v="23"/>
    <s v="June 21, 2002 (United States)"/>
    <n v="7.3"/>
    <n v="174000"/>
    <s v="Dean DeBlois"/>
    <s v="Chris Sanders"/>
    <s v="Daveigh Chase"/>
    <s v="United States"/>
    <n v="80000000"/>
    <n v="273144151"/>
    <s v="Walt Disney Pictures"/>
    <n v="92"/>
  </r>
  <r>
    <s v="Lincoln"/>
    <s v="PG-13"/>
    <s v="Biography"/>
    <x v="36"/>
    <s v="November 16, 2012 (United States)"/>
    <n v="7.3"/>
    <n v="250000"/>
    <s v="Steven Spielberg"/>
    <s v="Tony Kushner"/>
    <s v="Daniel Day-Lewis"/>
    <s v="United States"/>
    <n v="65000000"/>
    <n v="275293450"/>
    <s v="Dreamworks Pictures"/>
    <n v="150"/>
  </r>
  <r>
    <s v="Little Dorrit"/>
    <s v="G"/>
    <s v="Drama"/>
    <x v="3"/>
    <s v="October 21, 1988 (United States)"/>
    <n v="7.3"/>
    <n v="1000"/>
    <s v="Christine Edzard"/>
    <s v="Charles Dickens"/>
    <s v="Derek Jacobi"/>
    <s v="United Kingdom"/>
    <m/>
    <n v="1025228"/>
    <s v="Sands"/>
    <n v="357"/>
  </r>
  <r>
    <s v="Little Women"/>
    <s v="PG"/>
    <s v="Drama"/>
    <x v="13"/>
    <s v="December 25, 1994 (United States)"/>
    <n v="7.3"/>
    <n v="54000"/>
    <s v="Gillian Armstrong"/>
    <s v="Louisa May Alcott"/>
    <s v="Susan Sarandon"/>
    <s v="United States"/>
    <n v="18000000"/>
    <n v="50083616"/>
    <s v="Columbia Pictures"/>
    <n v="115"/>
  </r>
  <r>
    <s v="Lorenzo's Oil"/>
    <s v="PG-13"/>
    <s v="Biography"/>
    <x v="35"/>
    <s v="January 29, 1993 (United States)"/>
    <n v="7.3"/>
    <n v="21000"/>
    <s v="George Miller"/>
    <s v="George Miller"/>
    <s v="Nick Nolte"/>
    <s v="United States"/>
    <n v="30000000"/>
    <n v="7286388"/>
    <s v="Universal Pictures"/>
    <n v="129"/>
  </r>
  <r>
    <s v="Madadayo"/>
    <m/>
    <s v="Drama"/>
    <x v="34"/>
    <s v="April 17, 1993 (Japan)"/>
    <n v="7.3"/>
    <n v="5100"/>
    <s v="Akira Kurosawa"/>
    <s v="IshirÃ´ Honda"/>
    <s v="Tatsuo Matsumura"/>
    <s v="Japan"/>
    <n v="11900000"/>
    <n v="596"/>
    <s v="DENTSU Music And Entertainment"/>
    <n v="134"/>
  </r>
  <r>
    <s v="Manderlay"/>
    <s v="Not Rated"/>
    <s v="Drama"/>
    <x v="4"/>
    <s v="June 3, 2005 (Denmark)"/>
    <n v="7.3"/>
    <n v="23000"/>
    <s v="Lars von Trier"/>
    <s v="Lars von Trier"/>
    <s v="Bryce Dallas Howard"/>
    <s v="Denmark"/>
    <n v="14200000"/>
    <n v="674918"/>
    <s v="Zentropa Entertainments"/>
    <n v="139"/>
  </r>
  <r>
    <s v="Manhattan Murder Mystery"/>
    <s v="PG"/>
    <s v="Comedy"/>
    <x v="34"/>
    <s v="August 18, 1993 (United States)"/>
    <n v="7.3"/>
    <n v="41000"/>
    <s v="Woody Allen"/>
    <s v="Woody Allen"/>
    <s v="Woody Allen"/>
    <s v="United States"/>
    <n v="13500000"/>
    <n v="11330911"/>
    <s v="TriStar Pictures"/>
    <n v="104"/>
  </r>
  <r>
    <s v="Marshall"/>
    <s v="PG-13"/>
    <s v="Biography"/>
    <x v="27"/>
    <s v="October 13, 2017 (United States)"/>
    <n v="7.3"/>
    <n v="22000"/>
    <s v="Reginald Hudlin"/>
    <s v="Michael Koskoff"/>
    <s v="Chadwick Boseman"/>
    <s v="United States"/>
    <n v="12000000"/>
    <n v="10116816"/>
    <s v="Chestnut Ridge Productions"/>
    <n v="118"/>
  </r>
  <r>
    <s v="Matchstick Men"/>
    <s v="PG-13"/>
    <s v="Comedy"/>
    <x v="2"/>
    <s v="September 12, 2003 (United States)"/>
    <n v="7.3"/>
    <n v="126000"/>
    <s v="Ridley Scott"/>
    <s v="Eric Garcia"/>
    <s v="Nicolas Cage"/>
    <s v="United States"/>
    <n v="62000000"/>
    <n v="65565672"/>
    <s v="Warner Bros."/>
    <n v="116"/>
  </r>
  <r>
    <s v="May Fools"/>
    <s v="R"/>
    <s v="Comedy"/>
    <x v="32"/>
    <s v="July 1990 (United States)"/>
    <n v="7.3"/>
    <n v="2900"/>
    <s v="Louis Malle"/>
    <s v="Louis Malle"/>
    <s v="Miou-Miou"/>
    <s v="France"/>
    <m/>
    <n v="1576702"/>
    <s v="Nouvelles Ã‰ditions de Films (NEF)"/>
    <n v="107"/>
  </r>
  <r>
    <s v="Me and You and Everyone We Know"/>
    <s v="R"/>
    <s v="Comedy"/>
    <x v="4"/>
    <s v="August 5, 2005 (United States)"/>
    <n v="7.3"/>
    <n v="36000"/>
    <s v="Miranda July"/>
    <s v="Miranda July"/>
    <s v="John Hawkes"/>
    <s v="United States"/>
    <n v="800000"/>
    <n v="8012838"/>
    <s v="IFC Films"/>
    <n v="91"/>
  </r>
  <r>
    <s v="Memoirs of a Geisha"/>
    <s v="PG-13"/>
    <s v="Drama"/>
    <x v="4"/>
    <s v="December 23, 2005 (United States)"/>
    <n v="7.3"/>
    <n v="141000"/>
    <s v="Rob Marshall"/>
    <s v="Robin Swicord"/>
    <s v="Ziyi Zhang"/>
    <s v="France"/>
    <n v="85000000"/>
    <n v="162242962"/>
    <s v="Columbia Pictures"/>
    <n v="145"/>
  </r>
  <r>
    <s v="Men in Black"/>
    <s v="PG-13"/>
    <s v="Action"/>
    <x v="14"/>
    <s v="July 2, 1997 (United States)"/>
    <n v="7.3"/>
    <n v="529000"/>
    <s v="Barry Sonnenfeld"/>
    <s v="Lowell Cunningham"/>
    <s v="Tommy Lee Jones"/>
    <s v="United States"/>
    <n v="90000000"/>
    <n v="589390539"/>
    <s v="Columbia Pictures"/>
    <n v="98"/>
  </r>
  <r>
    <s v="Merry Christmas Mr. Lawrence"/>
    <s v="R"/>
    <s v="Drama"/>
    <x v="19"/>
    <s v="September 2, 1983 (United States)"/>
    <n v="7.3"/>
    <n v="16000"/>
    <s v="Nagisa Ã”shima"/>
    <s v="Lourens van der Post"/>
    <s v="David Bowie"/>
    <s v="United Kingdom"/>
    <m/>
    <n v="2306560"/>
    <s v="National Film Trustee Company"/>
    <n v="123"/>
  </r>
  <r>
    <s v="Mona Lisa"/>
    <s v="R"/>
    <s v="Crime"/>
    <x v="25"/>
    <s v="June 13, 1986 (United States)"/>
    <n v="7.3"/>
    <n v="14000"/>
    <s v="Neil Jordan"/>
    <s v="Neil Jordan"/>
    <s v="Bob Hoskins"/>
    <s v="United Kingdom"/>
    <m/>
    <n v="5794184"/>
    <s v="HandMade Films"/>
    <n v="104"/>
  </r>
  <r>
    <s v="Monster"/>
    <s v="R"/>
    <s v="Biography"/>
    <x v="2"/>
    <s v="January 30, 2004 (United States)"/>
    <n v="7.3"/>
    <n v="140000"/>
    <s v="Patty Jenkins"/>
    <s v="Patty Jenkins"/>
    <s v="Charlize Theron"/>
    <s v="United States"/>
    <n v="8000000"/>
    <n v="58469210"/>
    <s v="Media 8 Entertainment"/>
    <n v="109"/>
  </r>
  <r>
    <s v="Mr. Brooks"/>
    <s v="R"/>
    <s v="Crime"/>
    <x v="6"/>
    <s v="June 1, 2007 (United States)"/>
    <n v="7.3"/>
    <n v="146000"/>
    <s v="Bruce A. Evans"/>
    <s v="Bruce A. Evans"/>
    <s v="Kevin Costner"/>
    <s v="United States"/>
    <n v="20000000"/>
    <n v="48443734"/>
    <s v="Metro-Goldwyn-Mayer (MGM)"/>
    <n v="120"/>
  </r>
  <r>
    <s v="Mr. Holland's Opus"/>
    <s v="PG"/>
    <s v="Drama"/>
    <x v="40"/>
    <s v="January 19, 1996 (United States)"/>
    <n v="7.3"/>
    <n v="36000"/>
    <s v="Stephen Herek"/>
    <s v="Patrick Sheane Duncan"/>
    <s v="Richard Dreyfuss"/>
    <s v="United States"/>
    <n v="23000000"/>
    <n v="106269971"/>
    <s v="Hollywood Pictures"/>
    <n v="143"/>
  </r>
  <r>
    <s v="Much Ado About Nothing"/>
    <s v="PG-13"/>
    <s v="Comedy"/>
    <x v="34"/>
    <s v="July 2, 1993 (United States)"/>
    <n v="7.3"/>
    <n v="46000"/>
    <s v="Kenneth Branagh"/>
    <s v="William Shakespeare"/>
    <s v="Kenneth Branagh"/>
    <s v="United Kingdom"/>
    <n v="11000000"/>
    <n v="22549338"/>
    <s v="Renaissance Films"/>
    <n v="111"/>
  </r>
  <r>
    <s v="Murder in the First"/>
    <s v="R"/>
    <s v="Drama"/>
    <x v="40"/>
    <s v="January 20, 1995 (United States)"/>
    <n v="7.3"/>
    <n v="27000"/>
    <s v="Marc Rocco"/>
    <s v="Dan Gordon"/>
    <s v="Christian Slater"/>
    <s v="United States"/>
    <m/>
    <n v="17381942"/>
    <s v="Warner Bros."/>
    <n v="122"/>
  </r>
  <r>
    <s v="My Family"/>
    <s v="R"/>
    <s v="Drama"/>
    <x v="40"/>
    <s v="May 3, 1995 (United States)"/>
    <n v="7.3"/>
    <n v="3800"/>
    <s v="Gregory Nava"/>
    <s v="Gregory Nava"/>
    <s v="Jimmy Smits"/>
    <s v="United States"/>
    <n v="5500000"/>
    <n v="11079373"/>
    <s v="American Playhouse"/>
    <n v="128"/>
  </r>
  <r>
    <s v="Natural Born Killers"/>
    <s v="R"/>
    <s v="Action"/>
    <x v="13"/>
    <s v="August 26, 1994 (United States)"/>
    <n v="7.3"/>
    <n v="222000"/>
    <s v="Oliver Stone"/>
    <s v="Quentin Tarantino"/>
    <s v="Woody Harrelson"/>
    <s v="United States"/>
    <n v="34000000"/>
    <n v="50283563"/>
    <s v="Warner Bros."/>
    <n v="118"/>
  </r>
  <r>
    <s v="Nelly &amp; Monsieur Arnaud"/>
    <m/>
    <s v="Drama"/>
    <x v="40"/>
    <s v="June 21, 1996 (United States)"/>
    <n v="7.3"/>
    <n v="4300"/>
    <s v="Claude Sautet"/>
    <s v="Jacques Fieschi"/>
    <s v="Emmanuelle BÃ©art"/>
    <s v="France"/>
    <m/>
    <n v="955708"/>
    <s v="Cecchi Gori Group Tiger Cinematografica"/>
    <n v="106"/>
  </r>
  <r>
    <s v="Nikita"/>
    <s v="R"/>
    <s v="Action"/>
    <x v="32"/>
    <s v="April 1991 (United States)"/>
    <n v="7.3"/>
    <n v="69000"/>
    <s v="Luc Besson"/>
    <s v="Luc Besson"/>
    <s v="Anne Parillaud"/>
    <s v="France"/>
    <m/>
    <n v="5017971"/>
    <s v="Gaumont"/>
    <n v="117"/>
  </r>
  <r>
    <s v="North Country"/>
    <s v="R"/>
    <s v="Drama"/>
    <x v="4"/>
    <s v="October 21, 2005 (United States)"/>
    <n v="7.3"/>
    <n v="41000"/>
    <s v="Niki Caro"/>
    <s v="Michael Seitzman"/>
    <s v="Charlize Theron"/>
    <s v="United States"/>
    <n v="35000000"/>
    <n v="25211175"/>
    <s v="Warner Bros."/>
    <n v="126"/>
  </r>
  <r>
    <s v="Official Secrets"/>
    <s v="R"/>
    <s v="Biography"/>
    <x v="5"/>
    <s v="August 30, 2019 (United States)"/>
    <n v="7.3"/>
    <n v="38000"/>
    <s v="Gavin Hood"/>
    <s v="Sara Bernstein"/>
    <s v="Keira Knightley"/>
    <s v="United Kingdom"/>
    <m/>
    <n v="10088753"/>
    <s v="Entertainment One"/>
    <n v="112"/>
  </r>
  <r>
    <s v="Only Lovers Left Alive"/>
    <s v="R"/>
    <s v="Comedy"/>
    <x v="33"/>
    <s v="December 25, 2013 (Germany)"/>
    <n v="7.3"/>
    <n v="94000"/>
    <s v="Jim Jarmusch"/>
    <s v="Jim Jarmusch"/>
    <s v="Tilda Swinton"/>
    <s v="United Kingdom"/>
    <n v="7000000"/>
    <n v="7609187"/>
    <s v="Recorded Picture Company (RPC)"/>
    <n v="123"/>
  </r>
  <r>
    <s v="Operation Condor"/>
    <s v="PG-13"/>
    <s v="Action"/>
    <x v="16"/>
    <s v="July 18, 1997 (United States)"/>
    <n v="7.3"/>
    <n v="19000"/>
    <s v="Jackie Chan"/>
    <s v="Jackie Chan"/>
    <s v="Jackie Chan"/>
    <s v="Hong Kong"/>
    <m/>
    <n v="10405394"/>
    <s v="Golden Harvest Company"/>
    <n v="80"/>
  </r>
  <r>
    <s v="Pale Rider"/>
    <s v="R"/>
    <s v="Drama"/>
    <x v="38"/>
    <s v="June 28, 1985 (United States)"/>
    <n v="7.3"/>
    <n v="55000"/>
    <s v="Clint Eastwood"/>
    <s v="Michael Butler"/>
    <s v="Clint Eastwood"/>
    <s v="United States"/>
    <n v="6900000"/>
    <n v="41410568"/>
    <s v="The Malpaso Company"/>
    <n v="115"/>
  </r>
  <r>
    <s v="Peaceful Warrior"/>
    <s v="PG-13"/>
    <s v="Drama"/>
    <x v="15"/>
    <s v="June 23, 2006 (United States)"/>
    <n v="7.3"/>
    <n v="27000"/>
    <s v="Victor Salva"/>
    <s v="Kevin Bernhardt"/>
    <s v="Scott Mechlowicz"/>
    <s v="United States"/>
    <n v="10000000"/>
    <n v="4326927"/>
    <s v="DEJ Productions"/>
    <n v="120"/>
  </r>
  <r>
    <s v="Pirates of the Caribbean: Dead Man's Chest"/>
    <s v="PG-13"/>
    <s v="Action"/>
    <x v="15"/>
    <s v="July 7, 2006 (United States)"/>
    <n v="7.3"/>
    <n v="668000"/>
    <s v="Gore Verbinski"/>
    <s v="Ted Elliott"/>
    <s v="Johnny Depp"/>
    <s v="United States"/>
    <n v="225000000"/>
    <n v="1066179747"/>
    <s v="Walt Disney Pictures"/>
    <n v="151"/>
  </r>
  <r>
    <s v="Point Break"/>
    <s v="R"/>
    <s v="Action"/>
    <x v="16"/>
    <s v="July 12, 1991 (United States)"/>
    <n v="7.3"/>
    <n v="166000"/>
    <s v="Kathryn Bigelow"/>
    <s v="Rick King"/>
    <s v="Patrick Swayze"/>
    <s v="United States"/>
    <n v="24000000"/>
    <n v="83531958"/>
    <s v="Largo Entertainment"/>
    <n v="122"/>
  </r>
  <r>
    <s v="Poltergeist"/>
    <s v="PG"/>
    <s v="Horror"/>
    <x v="31"/>
    <s v="June 4, 1982 (United States)"/>
    <n v="7.3"/>
    <n v="148000"/>
    <s v="Tobe Hooper"/>
    <s v="Steven Spielberg"/>
    <s v="JoBeth Williams"/>
    <s v="United States"/>
    <n v="10700000"/>
    <n v="77142388"/>
    <s v="Metro-Goldwyn-Mayer (MGM)"/>
    <n v="114"/>
  </r>
  <r>
    <s v="Precious"/>
    <s v="R"/>
    <s v="Drama"/>
    <x v="9"/>
    <s v="November 20, 2009 (United States)"/>
    <n v="7.3"/>
    <n v="107000"/>
    <s v="Lee Daniels"/>
    <s v="Geoffrey Fletcher"/>
    <s v="Gabourey Sidibe"/>
    <s v="United States"/>
    <n v="10000000"/>
    <n v="63649529"/>
    <s v="Lionsgate"/>
    <n v="110"/>
  </r>
  <r>
    <s v="Prick Up Your Ears"/>
    <s v="R"/>
    <s v="Biography"/>
    <x v="3"/>
    <s v="May 8, 1987 (United States)"/>
    <n v="7.3"/>
    <n v="5700"/>
    <s v="Stephen Frears"/>
    <s v="John Lahr"/>
    <s v="Gary Oldman"/>
    <s v="United Kingdom"/>
    <m/>
    <n v="1672927"/>
    <s v="Zenith Entertainment"/>
    <n v="105"/>
  </r>
  <r>
    <s v="Punch-Drunk Love"/>
    <s v="R"/>
    <s v="Comedy"/>
    <x v="23"/>
    <s v="November 1, 2002 (United States)"/>
    <n v="7.3"/>
    <n v="152000"/>
    <s v="Paul Thomas Anderson"/>
    <s v="Paul Thomas Anderson"/>
    <s v="Adam Sandler"/>
    <s v="United States"/>
    <n v="25000000"/>
    <n v="24675714"/>
    <s v="New Line Cinema"/>
    <n v="95"/>
  </r>
  <r>
    <s v="Quest for Fire"/>
    <s v="R"/>
    <s v="Adventure"/>
    <x v="12"/>
    <s v="February 12, 1982 (United States)"/>
    <n v="7.3"/>
    <n v="21000"/>
    <s v="Jean-Jacques Annaud"/>
    <s v="GÃ©rard Brach"/>
    <s v="Everett McGill"/>
    <s v="Canada"/>
    <n v="12500000"/>
    <n v="20962615"/>
    <s v="International Cinema Corporation (ICC)"/>
    <n v="100"/>
  </r>
  <r>
    <s v="Quills"/>
    <s v="R"/>
    <s v="Biography"/>
    <x v="8"/>
    <s v="January 19, 2001 (United Kingdom)"/>
    <n v="7.3"/>
    <n v="52000"/>
    <s v="Philip Kaufman"/>
    <s v="Doug Wright"/>
    <s v="Geoffrey Rush"/>
    <s v="United Kingdom"/>
    <n v="13500000"/>
    <n v="17989227"/>
    <s v="Fox Searchlight Pictures"/>
    <n v="124"/>
  </r>
  <r>
    <s v="Ragtime"/>
    <s v="PG"/>
    <s v="Drama"/>
    <x v="12"/>
    <s v="December 25, 1981 (United States)"/>
    <n v="7.3"/>
    <n v="9000"/>
    <s v="Milos Forman"/>
    <s v="E.L. Doctorow"/>
    <s v="James Cagney"/>
    <s v="United States"/>
    <m/>
    <n v="14920781"/>
    <s v="Dino De Laurentiis Company"/>
    <n v="155"/>
  </r>
  <r>
    <s v="Raising Arizona"/>
    <s v="PG-13"/>
    <s v="Comedy"/>
    <x v="3"/>
    <s v="April 17, 1987 (United States)"/>
    <n v="7.3"/>
    <n v="130000"/>
    <s v="Joel Coen"/>
    <s v="Ethan Coen"/>
    <s v="Nicolas Cage"/>
    <s v="United States"/>
    <n v="6000000"/>
    <n v="29180280"/>
    <s v="Circle Films"/>
    <n v="94"/>
  </r>
  <r>
    <s v="Read My Lips"/>
    <s v="R"/>
    <s v="Crime"/>
    <x v="7"/>
    <s v="July 26, 2002 (United States)"/>
    <n v="7.3"/>
    <n v="14000"/>
    <s v="Jacques Audiard"/>
    <s v="Jacques Audiard"/>
    <s v="Vincent Cassel"/>
    <s v="France"/>
    <m/>
    <n v="5393526"/>
    <s v="Canal+"/>
    <n v="115"/>
  </r>
  <r>
    <s v="Reds"/>
    <s v="PG"/>
    <s v="Biography"/>
    <x v="12"/>
    <s v="December 25, 1981 (United States)"/>
    <n v="7.3"/>
    <n v="21000"/>
    <s v="Warren Beatty"/>
    <s v="Warren Beatty"/>
    <s v="Warren Beatty"/>
    <s v="United States"/>
    <n v="32000000"/>
    <n v="40382659"/>
    <s v="Barclays Mercantile Industrial Finance"/>
    <n v="195"/>
  </r>
  <r>
    <s v="Reprise"/>
    <s v="R"/>
    <s v="Drama"/>
    <x v="15"/>
    <s v="September 8, 2006 (Norway)"/>
    <n v="7.3"/>
    <n v="9800"/>
    <s v="Joachim Trier"/>
    <s v="Joachim Trier"/>
    <s v="Anders Danielsen Lie"/>
    <s v="Norway"/>
    <m/>
    <n v="1297260"/>
    <s v="4 1/2 Film"/>
    <n v="105"/>
  </r>
  <r>
    <s v="Rescue Dawn"/>
    <s v="PG-13"/>
    <s v="Action"/>
    <x v="15"/>
    <s v="July 27, 2007 (United States)"/>
    <n v="7.3"/>
    <n v="103000"/>
    <s v="Werner Herzog"/>
    <s v="Werner Herzog"/>
    <s v="Christian Bale"/>
    <s v="United States"/>
    <n v="10000000"/>
    <n v="7177143"/>
    <s v="Metro-Goldwyn-Mayer (MGM)"/>
    <n v="120"/>
  </r>
  <r>
    <s v="Resurrection"/>
    <s v="PG"/>
    <s v="Drama"/>
    <x v="37"/>
    <s v="September 26, 1980 (United States)"/>
    <n v="7.3"/>
    <n v="2800"/>
    <s v="Daniel Petrie"/>
    <s v="Lewis John Carlino"/>
    <s v="Ellen Burstyn"/>
    <s v="United States"/>
    <m/>
    <n v="3910019"/>
    <s v="Universal Pictures"/>
    <n v="103"/>
  </r>
  <r>
    <s v="Revolutionary Road"/>
    <s v="R"/>
    <s v="Drama"/>
    <x v="0"/>
    <s v="January 23, 2009 (United States)"/>
    <n v="7.3"/>
    <n v="202000"/>
    <s v="Sam Mendes"/>
    <s v="Justin Haythe"/>
    <s v="Leonardo DiCaprio"/>
    <s v="United States"/>
    <n v="35000000"/>
    <n v="75981180"/>
    <s v="Dreamworks Pictures"/>
    <n v="119"/>
  </r>
  <r>
    <s v="Richard Pryor... Here and Now"/>
    <s v="R"/>
    <s v="Comedy"/>
    <x v="19"/>
    <s v="October 28, 1983 (United States)"/>
    <n v="7.3"/>
    <n v="2200"/>
    <s v="Richard Pryor"/>
    <s v="Paul Mooney"/>
    <s v="Richard Pryor"/>
    <s v="United States"/>
    <m/>
    <n v="16156776"/>
    <s v="Columbia Pictures"/>
    <n v="83"/>
  </r>
  <r>
    <s v="Rise of the Guardians"/>
    <s v="PG"/>
    <s v="Animation"/>
    <x v="36"/>
    <s v="November 21, 2012 (United States)"/>
    <n v="7.3"/>
    <n v="161000"/>
    <s v="Peter Ramsey"/>
    <s v="David Lindsay-Abaire"/>
    <s v="Hugh Jackman"/>
    <s v="United States"/>
    <n v="145000000"/>
    <n v="306941670"/>
    <s v="DreamWorks Animation"/>
    <n v="97"/>
  </r>
  <r>
    <s v="Rocketman"/>
    <s v="R"/>
    <s v="Biography"/>
    <x v="5"/>
    <s v="May 31, 2019 (United States)"/>
    <n v="7.3"/>
    <n v="153000"/>
    <s v="Dexter Fletcher"/>
    <s v="Lee Hall"/>
    <s v="Taron Egerton"/>
    <s v="United Kingdom"/>
    <n v="40000000"/>
    <n v="195179299"/>
    <s v="Paramount Pictures"/>
    <n v="121"/>
  </r>
  <r>
    <s v="RocknRolla"/>
    <s v="R"/>
    <s v="Action"/>
    <x v="0"/>
    <s v="October 31, 2008 (United States)"/>
    <n v="7.3"/>
    <n v="241000"/>
    <s v="Guy Ritchie"/>
    <s v="Guy Ritchie"/>
    <s v="Gerard Butler"/>
    <s v="United Kingdom"/>
    <n v="18000000"/>
    <n v="25740863"/>
    <s v="Warner Bros."/>
    <n v="114"/>
  </r>
  <r>
    <s v="Ronin"/>
    <s v="R"/>
    <s v="Action"/>
    <x v="17"/>
    <s v="September 25, 1998 (United States)"/>
    <n v="7.3"/>
    <n v="176000"/>
    <s v="John Frankenheimer"/>
    <s v="J.D. Zeik"/>
    <s v="Robert De Niro"/>
    <s v="United Kingdom"/>
    <n v="55000000"/>
    <n v="41616262"/>
    <s v="FGM Entertainment"/>
    <n v="122"/>
  </r>
  <r>
    <s v="Rounders"/>
    <s v="R"/>
    <s v="Crime"/>
    <x v="17"/>
    <s v="September 11, 1998 (United States)"/>
    <n v="7.3"/>
    <n v="144000"/>
    <s v="John Dahl"/>
    <s v="David Levien"/>
    <s v="Matt Damon"/>
    <s v="United States"/>
    <n v="12000000"/>
    <n v="22912409"/>
    <s v="Miramax"/>
    <n v="121"/>
  </r>
  <r>
    <s v="Running Scared"/>
    <s v="R"/>
    <s v="Action"/>
    <x v="15"/>
    <s v="February 24, 2006 (United States)"/>
    <n v="7.3"/>
    <n v="98000"/>
    <s v="Wayne Kramer"/>
    <s v="Wayne Kramer"/>
    <s v="Paul Walker"/>
    <s v="Germany"/>
    <n v="15000000"/>
    <n v="9380029"/>
    <s v="New Line Cinema"/>
    <n v="122"/>
  </r>
  <r>
    <s v="Savior"/>
    <s v="R"/>
    <s v="Drama"/>
    <x v="17"/>
    <s v="November 20, 1998 (United States)"/>
    <n v="7.3"/>
    <n v="11000"/>
    <s v="Predrag Antonijevic"/>
    <s v="Robert Orr"/>
    <s v="Dennis Quaid"/>
    <s v="United States"/>
    <n v="10000000"/>
    <n v="14328"/>
    <s v="Initial Entertainment Group (IEG)"/>
    <n v="103"/>
  </r>
  <r>
    <s v="Say Anything"/>
    <s v="PG-13"/>
    <s v="Comedy"/>
    <x v="21"/>
    <s v="April 14, 1989 (United States)"/>
    <n v="7.3"/>
    <n v="85000"/>
    <s v="Cameron Crowe"/>
    <s v="Cameron Crowe"/>
    <s v="John Cusack"/>
    <s v="United States"/>
    <m/>
    <n v="21515196"/>
    <s v="Gracie Films"/>
    <n v="100"/>
  </r>
  <r>
    <s v="Scream"/>
    <s v="R"/>
    <s v="Horror"/>
    <x v="10"/>
    <s v="December 20, 1996 (United States)"/>
    <n v="7.3"/>
    <n v="295000"/>
    <s v="Wes Craven"/>
    <s v="Kevin Williamson"/>
    <s v="Neve Campbell"/>
    <s v="United States"/>
    <n v="14000000"/>
    <n v="173046663"/>
    <s v="Dimension Films"/>
    <n v="111"/>
  </r>
  <r>
    <s v="Seabiscuit"/>
    <s v="PG-13"/>
    <s v="Drama"/>
    <x v="2"/>
    <s v="July 25, 2003 (United States)"/>
    <n v="7.3"/>
    <n v="68000"/>
    <s v="Gary Ross"/>
    <s v="Laura Hillenbrand"/>
    <s v="Tobey Maguire"/>
    <s v="United States"/>
    <n v="87000000"/>
    <n v="148336445"/>
    <s v="Universal Pictures"/>
    <n v="140"/>
  </r>
  <r>
    <s v="Sexy Beast"/>
    <s v="R"/>
    <s v="Crime"/>
    <x v="8"/>
    <s v="July 13, 2001 (United States)"/>
    <n v="7.3"/>
    <n v="57000"/>
    <s v="Jonathan Glazer"/>
    <s v="Louis Mellis"/>
    <s v="Ray Winstone"/>
    <s v="United Kingdom"/>
    <m/>
    <n v="10045677"/>
    <s v="Recorded Picture Company (RPC)"/>
    <n v="89"/>
  </r>
  <r>
    <s v="Shadowlands"/>
    <s v="PG"/>
    <s v="Biography"/>
    <x v="34"/>
    <s v="January 14, 1994 (United States)"/>
    <n v="7.3"/>
    <n v="18000"/>
    <s v="Richard Attenborough"/>
    <s v="William Nicholson"/>
    <s v="Anthony Hopkins"/>
    <s v="United Kingdom"/>
    <n v="22000000"/>
    <n v="25842377"/>
    <s v="Price Entertainment"/>
    <n v="131"/>
  </r>
  <r>
    <s v="Shallow Grave"/>
    <s v="R"/>
    <s v="Crime"/>
    <x v="13"/>
    <s v="February 10, 1995 (United States)"/>
    <n v="7.3"/>
    <n v="58000"/>
    <s v="Danny Boyle"/>
    <s v="John Hodge"/>
    <s v="Kerry Fox"/>
    <s v="United Kingdom"/>
    <n v="2500000"/>
    <n v="2079569"/>
    <s v="Channel Four Films"/>
    <n v="89"/>
  </r>
  <r>
    <s v="Shaolin Soccer"/>
    <s v="PG"/>
    <s v="Action"/>
    <x v="7"/>
    <s v="July 5, 2001 (China)"/>
    <n v="7.3"/>
    <n v="76000"/>
    <s v="Stephen Chow"/>
    <s v="Stephen Chow"/>
    <s v="Stephen Chow"/>
    <s v="Hong Kong"/>
    <n v="10000000"/>
    <n v="42776760"/>
    <s v="Star Overseas"/>
    <n v="87"/>
  </r>
  <r>
    <s v="Sleepy Hollow"/>
    <s v="R"/>
    <s v="Fantasy"/>
    <x v="11"/>
    <s v="November 19, 1999 (United States)"/>
    <n v="7.3"/>
    <n v="338000"/>
    <s v="Tim Burton"/>
    <s v="Washington Irving"/>
    <s v="Johnny Depp"/>
    <s v="United States"/>
    <n v="100000000"/>
    <n v="206071502"/>
    <s v="Paramount Pictures"/>
    <n v="105"/>
  </r>
  <r>
    <s v="Snowden"/>
    <s v="R"/>
    <s v="Biography"/>
    <x v="30"/>
    <s v="September 16, 2016 (United States)"/>
    <n v="7.3"/>
    <n v="143000"/>
    <s v="Oliver Stone"/>
    <s v="Kieran Fitzgerald"/>
    <s v="Joseph Gordon-Levitt"/>
    <s v="United Kingdom"/>
    <n v="40000000"/>
    <n v="37357216"/>
    <s v="Endgame Entertainment"/>
    <n v="134"/>
  </r>
  <r>
    <s v="Spider-Man"/>
    <s v="PG-13"/>
    <s v="Action"/>
    <x v="23"/>
    <s v="May 3, 2002 (United States)"/>
    <n v="7.3"/>
    <n v="706000"/>
    <s v="Sam Raimi"/>
    <s v="Stan Lee"/>
    <s v="Tobey Maguire"/>
    <s v="United States"/>
    <n v="139000000"/>
    <n v="825025036"/>
    <s v="Columbia Pictures"/>
    <n v="121"/>
  </r>
  <r>
    <s v="Spider-Man 2"/>
    <s v="PG-13"/>
    <s v="Action"/>
    <x v="1"/>
    <s v="June 30, 2004 (United States)"/>
    <n v="7.3"/>
    <n v="559000"/>
    <s v="Sam Raimi"/>
    <s v="Stan Lee"/>
    <s v="Tobey Maguire"/>
    <s v="United States"/>
    <n v="200000000"/>
    <n v="788976453"/>
    <s v="Columbia Pictures"/>
    <n v="127"/>
  </r>
  <r>
    <s v="Split"/>
    <s v="PG-13"/>
    <s v="Horror"/>
    <x v="30"/>
    <s v="January 20, 2017 (United States)"/>
    <n v="7.3"/>
    <n v="446000"/>
    <s v="M. Night Shyamalan"/>
    <s v="M. Night Shyamalan"/>
    <s v="James McAvoy"/>
    <s v="United States"/>
    <n v="9000000"/>
    <n v="278454417"/>
    <s v="Universal Pictures"/>
    <n v="117"/>
  </r>
  <r>
    <s v="Stand and Deliver"/>
    <s v="PG"/>
    <s v="Biography"/>
    <x v="28"/>
    <s v="March 11, 1988 (United States)"/>
    <n v="7.3"/>
    <n v="17000"/>
    <s v="RamÃ³n MenÃ©ndez"/>
    <s v="RamÃ³n MenÃ©ndez"/>
    <s v="Edward James Olmos"/>
    <s v="United States"/>
    <m/>
    <n v="13994920"/>
    <s v="American Playhouse"/>
    <n v="103"/>
  </r>
  <r>
    <s v="Star Trek IV: The Voyage Home"/>
    <s v="PG"/>
    <s v="Action"/>
    <x v="25"/>
    <s v="November 26, 1986 (United States)"/>
    <n v="7.3"/>
    <n v="81000"/>
    <s v="Leonard Nimoy"/>
    <s v="Gene Roddenberry"/>
    <s v="William Shatner"/>
    <s v="United States"/>
    <n v="25000000"/>
    <n v="109713132"/>
    <s v="Paramount Pictures"/>
    <n v="119"/>
  </r>
  <r>
    <s v="Stardust Memories"/>
    <s v="PG"/>
    <s v="Comedy"/>
    <x v="37"/>
    <s v="September 26, 1980 (United States)"/>
    <n v="7.3"/>
    <n v="22000"/>
    <s v="Woody Allen"/>
    <s v="Woody Allen"/>
    <s v="Woody Allen"/>
    <s v="United States"/>
    <n v="10000000"/>
    <n v="10389003"/>
    <s v="Jack Rollins &amp; Charles H. Joffe Productions"/>
    <n v="89"/>
  </r>
  <r>
    <s v="Steel Magnolias"/>
    <s v="PG"/>
    <s v="Comedy"/>
    <x v="21"/>
    <s v="November 22, 1989 (United States)"/>
    <n v="7.3"/>
    <n v="50000"/>
    <s v="Herbert Ross"/>
    <s v="Robert Harling"/>
    <s v="Shirley MacLaine"/>
    <s v="United States"/>
    <n v="15000000"/>
    <n v="96759512"/>
    <s v="TriStar Pictures"/>
    <n v="117"/>
  </r>
  <r>
    <s v="Submarine"/>
    <s v="R"/>
    <s v="Comedy"/>
    <x v="29"/>
    <s v="March 18, 2011 (United Kingdom)"/>
    <n v="7.3"/>
    <n v="87000"/>
    <s v="Richard Ayoade"/>
    <s v="Richard Ayoade"/>
    <s v="Craig Roberts"/>
    <s v="United Kingdom"/>
    <m/>
    <n v="3875173"/>
    <s v="The Weinstein Company"/>
    <n v="97"/>
  </r>
  <r>
    <s v="Sweeney Todd: the Demon Barber of Fleet Street"/>
    <s v="R"/>
    <s v="Drama"/>
    <x v="6"/>
    <s v="December 21, 2007 (United States)"/>
    <n v="7.3"/>
    <n v="350000"/>
    <s v="Tim Burton"/>
    <s v="John Logan"/>
    <s v="Johnny Depp"/>
    <s v="United States"/>
    <n v="50000000"/>
    <n v="153383627"/>
    <s v="Dreamworks Pictures"/>
    <n v="116"/>
  </r>
  <r>
    <s v="Talk Radio"/>
    <s v="R"/>
    <s v="Drama"/>
    <x v="28"/>
    <s v="January 13, 1989 (United States)"/>
    <n v="7.3"/>
    <n v="13000"/>
    <s v="Oliver Stone"/>
    <s v="Stephen Singular"/>
    <s v="Eric Bogosian"/>
    <s v="United States"/>
    <n v="4000000"/>
    <n v="3468572"/>
    <s v="Cineplex Odeon Films"/>
    <n v="110"/>
  </r>
  <r>
    <s v="Tarzan"/>
    <s v="G"/>
    <s v="Animation"/>
    <x v="11"/>
    <s v="June 18, 1999 (United States)"/>
    <n v="7.3"/>
    <n v="210000"/>
    <s v="Chris Buck"/>
    <s v="Tab Murphy"/>
    <s v="Tony Goldwyn"/>
    <s v="United States"/>
    <n v="130000000"/>
    <n v="448191819"/>
    <s v="Walt Disney Pictures"/>
    <n v="88"/>
  </r>
  <r>
    <s v="Testament of Youth"/>
    <s v="PG-13"/>
    <s v="Biography"/>
    <x v="20"/>
    <s v="January 16, 2015 (United Kingdom)"/>
    <n v="7.3"/>
    <n v="27000"/>
    <s v="James Kent"/>
    <s v="Vera Brittain"/>
    <s v="Alicia Vikander"/>
    <s v="United Kingdom"/>
    <m/>
    <n v="5874883"/>
    <s v="BBC Films"/>
    <n v="129"/>
  </r>
  <r>
    <s v="The Accountant"/>
    <s v="R"/>
    <s v="Action"/>
    <x v="30"/>
    <s v="October 14, 2016 (United States)"/>
    <n v="7.3"/>
    <n v="271000"/>
    <s v="Gavin O'Connor"/>
    <s v="Bill Dubuque"/>
    <s v="Ben Affleck"/>
    <s v="United States"/>
    <n v="44000000"/>
    <n v="155160045"/>
    <s v="Warner Bros."/>
    <n v="128"/>
  </r>
  <r>
    <s v="The Adventures of Tintin"/>
    <s v="PG"/>
    <s v="Animation"/>
    <x v="24"/>
    <s v="December 21, 2011 (United States)"/>
    <n v="7.3"/>
    <n v="221000"/>
    <s v="Steven Spielberg"/>
    <s v="HergÃ©"/>
    <s v="Jamie Bell"/>
    <s v="United States"/>
    <n v="135000000"/>
    <n v="373993951"/>
    <s v="Columbia Pictures"/>
    <n v="107"/>
  </r>
  <r>
    <s v="The Basketball Diaries"/>
    <s v="R"/>
    <s v="Biography"/>
    <x v="40"/>
    <s v="April 21, 1995 (United States)"/>
    <n v="7.3"/>
    <n v="105000"/>
    <s v="Scott Kalvert"/>
    <s v="Jim Carroll"/>
    <s v="Leonardo DiCaprio"/>
    <s v="United States"/>
    <n v="2000000"/>
    <n v="2402438"/>
    <s v="New Line Cinema"/>
    <n v="102"/>
  </r>
  <r>
    <s v="The Beast of War"/>
    <s v="R"/>
    <s v="Adventure"/>
    <x v="28"/>
    <s v="September 7, 1988 (France)"/>
    <n v="7.3"/>
    <n v="9100"/>
    <s v="Kevin Reynolds"/>
    <s v="William Mastrosimone"/>
    <s v="George Dzundza"/>
    <s v="United States"/>
    <n v="8000000"/>
    <n v="161004"/>
    <s v="A&amp;M Films"/>
    <n v="111"/>
  </r>
  <r>
    <s v="The Best Exotic Marigold Hotel"/>
    <s v="PG-13"/>
    <s v="Comedy"/>
    <x v="24"/>
    <s v="May 25, 2012 (United States)"/>
    <n v="7.3"/>
    <n v="92000"/>
    <s v="John Madden"/>
    <s v="Ol Parker"/>
    <s v="Judi Dench"/>
    <s v="United Kingdom"/>
    <n v="10000000"/>
    <n v="136836272"/>
    <s v="Blueprint Pictures"/>
    <n v="124"/>
  </r>
  <r>
    <s v="The Book of Life"/>
    <s v="PG"/>
    <s v="Animation"/>
    <x v="20"/>
    <s v="October 17, 2014 (United States)"/>
    <n v="7.3"/>
    <n v="66000"/>
    <s v="Jorge R. GutiÃ©rrez"/>
    <s v="Jorge R. GutiÃ©rrez"/>
    <s v="Diego Luna"/>
    <s v="United States"/>
    <n v="50000000"/>
    <n v="99783556"/>
    <s v="Reel FX Creative Studios"/>
    <n v="95"/>
  </r>
  <r>
    <s v="The Conjuring 2"/>
    <s v="R"/>
    <s v="Horror"/>
    <x v="30"/>
    <s v="June 10, 2016 (United States)"/>
    <n v="7.3"/>
    <n v="242000"/>
    <s v="James Wan"/>
    <s v="Chad Hayes"/>
    <s v="Vera Farmiga"/>
    <s v="Canada"/>
    <n v="40000000"/>
    <n v="321788219"/>
    <s v="New Line Cinema"/>
    <n v="134"/>
  </r>
  <r>
    <s v="The Crying Game"/>
    <s v="R"/>
    <s v="Crime"/>
    <x v="35"/>
    <s v="February 19, 1993 (United States)"/>
    <n v="7.3"/>
    <n v="52000"/>
    <s v="Neil Jordan"/>
    <s v="Neil Jordan"/>
    <s v="Stephen Rea"/>
    <s v="United Kingdom"/>
    <m/>
    <n v="62548947"/>
    <s v="Palace Pictures"/>
    <n v="112"/>
  </r>
  <r>
    <s v="The Dead"/>
    <s v="PG"/>
    <s v="Drama"/>
    <x v="3"/>
    <s v="December 18, 1987 (United States)"/>
    <n v="7.3"/>
    <n v="7300"/>
    <s v="John Huston"/>
    <s v="James Joyce"/>
    <s v="Anjelica Huston"/>
    <s v="United Kingdom"/>
    <m/>
    <n v="4370078"/>
    <s v="Vestron Pictures"/>
    <n v="83"/>
  </r>
  <r>
    <s v="The Descendants"/>
    <s v="R"/>
    <s v="Comedy"/>
    <x v="24"/>
    <s v="December 9, 2011 (United States)"/>
    <n v="7.3"/>
    <n v="235000"/>
    <s v="Alexander Payne"/>
    <s v="Alexander Payne"/>
    <s v="George Clooney"/>
    <s v="United States"/>
    <n v="20000000"/>
    <n v="177243185"/>
    <s v="Fox Searchlight Pictures"/>
    <n v="115"/>
  </r>
  <r>
    <s v="The Edge of Seventeen"/>
    <s v="R"/>
    <s v="Comedy"/>
    <x v="30"/>
    <s v="November 18, 2016 (United States)"/>
    <n v="7.3"/>
    <n v="110000"/>
    <s v="Kelly Fremon Craig"/>
    <s v="Kelly Fremon Craig"/>
    <s v="Hailee Steinfeld"/>
    <s v="United States"/>
    <n v="9000000"/>
    <n v="19370020"/>
    <s v="Gracie Films"/>
    <n v="104"/>
  </r>
  <r>
    <s v="The End of the Tour"/>
    <s v="R"/>
    <s v="Biography"/>
    <x v="39"/>
    <s v="November 12, 2015 (Brazil)"/>
    <n v="7.3"/>
    <n v="29000"/>
    <s v="James Ponsoldt"/>
    <s v="Donald Margulies"/>
    <s v="Jason Segel"/>
    <s v="United States"/>
    <m/>
    <n v="3072991"/>
    <s v="Modern Man Films"/>
    <n v="106"/>
  </r>
  <r>
    <s v="The Express"/>
    <s v="PG"/>
    <s v="Biography"/>
    <x v="0"/>
    <s v="October 10, 2008 (United States)"/>
    <n v="7.3"/>
    <n v="20000"/>
    <s v="Gary Fleder"/>
    <s v="Charles Leavitt"/>
    <s v="Rob Brown"/>
    <s v="United States"/>
    <n v="40000000"/>
    <n v="9808124"/>
    <s v="Davis Entertainment"/>
    <n v="130"/>
  </r>
  <r>
    <s v="The Fox and the Hound"/>
    <s v="G"/>
    <s v="Animation"/>
    <x v="12"/>
    <s v="July 10, 1981 (United States)"/>
    <n v="7.3"/>
    <n v="87000"/>
    <s v="Directors"/>
    <s v="Daniel P. Mannix"/>
    <s v="Mickey Rooney"/>
    <s v="United States"/>
    <n v="12000000"/>
    <n v="63456988"/>
    <s v="Walt Disney Animation Studios"/>
    <n v="83"/>
  </r>
  <r>
    <s v="The General"/>
    <s v="R"/>
    <s v="Biography"/>
    <x v="17"/>
    <s v="December 18, 1998 (United States)"/>
    <n v="7.3"/>
    <n v="8300"/>
    <s v="John Boorman"/>
    <s v="John Boorman"/>
    <s v="Brendan Gleeson"/>
    <s v="United Kingdom"/>
    <m/>
    <n v="1214198"/>
    <s v="J &amp; M"/>
    <n v="124"/>
  </r>
  <r>
    <s v="The Girl Who Kicked the Hornet's Nest"/>
    <s v="R"/>
    <s v="Crime"/>
    <x v="9"/>
    <s v="November 12, 2010 (United States)"/>
    <n v="7.3"/>
    <n v="69000"/>
    <s v="Daniel Alfredson"/>
    <s v="Jonas Frykberg"/>
    <s v="Michael Nyqvist"/>
    <s v="Sweden"/>
    <m/>
    <n v="44276335"/>
    <s v="Film i VÃ¤st"/>
    <n v="147"/>
  </r>
  <r>
    <s v="The Gods Must Be Crazy"/>
    <s v="PG"/>
    <s v="Adventure"/>
    <x v="37"/>
    <s v="October 26, 1984 (United States)"/>
    <n v="7.3"/>
    <n v="54000"/>
    <s v="Jamie Uys"/>
    <s v="Jamie Uys"/>
    <s v="N!xau"/>
    <s v="South Africa"/>
    <n v="5000000"/>
    <n v="30031783"/>
    <s v="C.A.T. Films"/>
    <n v="109"/>
  </r>
  <r>
    <s v="The Good the Bad the Weird"/>
    <s v="R"/>
    <s v="Action"/>
    <x v="0"/>
    <s v="July 17, 2008 (South Korea)"/>
    <n v="7.3"/>
    <n v="34000"/>
    <s v="Jee-woon Kim"/>
    <s v="Jee-woon Kim"/>
    <s v="Kang-ho Song"/>
    <s v="South Korea"/>
    <n v="10000000"/>
    <n v="44261209"/>
    <s v="Barunson E&amp;A"/>
    <n v="130"/>
  </r>
  <r>
    <s v="The Green Butchers"/>
    <s v="R"/>
    <s v="Comedy"/>
    <x v="2"/>
    <s v="March 21, 2003 (Denmark)"/>
    <n v="7.3"/>
    <n v="21000"/>
    <s v="Anders Thomas Jensen"/>
    <s v="Anders Thomas Jensen"/>
    <s v="Nikolaj Lie Kaas"/>
    <s v="Denmark"/>
    <m/>
    <n v="3783"/>
    <s v="M&amp;M Productions"/>
    <n v="100"/>
  </r>
  <r>
    <s v="The Guard"/>
    <s v="R"/>
    <s v="Comedy"/>
    <x v="24"/>
    <s v="July 7, 2011 (Ireland)"/>
    <n v="7.3"/>
    <n v="83000"/>
    <s v="John Michael McDonagh"/>
    <s v="John Michael McDonagh"/>
    <s v="Brendan Gleeson"/>
    <s v="Ireland"/>
    <n v="6000000"/>
    <n v="19561904"/>
    <s v="Reprisal Films"/>
    <n v="96"/>
  </r>
  <r>
    <s v="The Hairdresser's Husband"/>
    <s v="R"/>
    <s v="Comedy"/>
    <x v="32"/>
    <s v="October 3, 1990 (France)"/>
    <n v="7.3"/>
    <n v="9200"/>
    <s v="Patrice Leconte"/>
    <s v="Claude Klotz"/>
    <s v="Jean Rochefort"/>
    <s v="France"/>
    <m/>
    <n v="1217084"/>
    <s v="Lambart Productions"/>
    <n v="82"/>
  </r>
  <r>
    <s v="The Hundred-Foot Journey"/>
    <s v="PG"/>
    <s v="Comedy"/>
    <x v="20"/>
    <s v="August 8, 2014 (United States)"/>
    <n v="7.3"/>
    <n v="79000"/>
    <s v="Lasse HallstrÃ¶m"/>
    <s v="Steven Knight"/>
    <s v="Helen Mirren"/>
    <s v="United States"/>
    <n v="22000000"/>
    <n v="89514453"/>
    <s v="Amblin Entertainment"/>
    <n v="122"/>
  </r>
  <r>
    <s v="The Innocents"/>
    <s v="PG-13"/>
    <s v="Drama"/>
    <x v="30"/>
    <s v="February 10, 2016 (France)"/>
    <n v="7.3"/>
    <n v="10000"/>
    <s v="Anne Fontaine"/>
    <s v="Sabrina B. Karine"/>
    <s v="Lou de LaÃ¢ge"/>
    <s v="France"/>
    <m/>
    <n v="7400324"/>
    <s v="Mandarin Films"/>
    <n v="115"/>
  </r>
  <r>
    <s v="The Karate Kid"/>
    <s v="PG"/>
    <s v="Action"/>
    <x v="18"/>
    <s v="June 22, 1984 (United States)"/>
    <n v="7.3"/>
    <n v="205000"/>
    <s v="John G. Avildsen"/>
    <s v="Robert Mark Kamen"/>
    <s v="Ralph Macchio"/>
    <s v="United States"/>
    <n v="8000000"/>
    <n v="91119319"/>
    <s v="Columbia Pictures"/>
    <n v="126"/>
  </r>
  <r>
    <s v="The Last Black Man in San Francisco"/>
    <s v="R"/>
    <s v="Drama"/>
    <x v="5"/>
    <s v="June 7, 2019 (United States)"/>
    <n v="7.3"/>
    <n v="16000"/>
    <s v="Joe Talbot"/>
    <s v="Jimmie Fails"/>
    <s v="Jimmie Fails"/>
    <s v="United States"/>
    <m/>
    <n v="4637830"/>
    <s v="A24"/>
    <n v="121"/>
  </r>
  <r>
    <s v="The Lego Batman Movie"/>
    <s v="PG"/>
    <s v="Animation"/>
    <x v="27"/>
    <s v="February 10, 2017 (United States)"/>
    <n v="7.3"/>
    <n v="135000"/>
    <s v="Chris McKay"/>
    <s v="Seth Grahame-Smith"/>
    <s v="Will Arnett"/>
    <s v="United States"/>
    <n v="80000000"/>
    <n v="311950384"/>
    <s v="Animal Logic"/>
    <n v="104"/>
  </r>
  <r>
    <s v="The Life Aquatic with Steve Zissou"/>
    <s v="R"/>
    <s v="Action"/>
    <x v="1"/>
    <s v="December 25, 2004 (United States)"/>
    <n v="7.3"/>
    <n v="185000"/>
    <s v="Wes Anderson"/>
    <s v="Wes Anderson"/>
    <s v="Bill Murray"/>
    <s v="United States"/>
    <n v="50000000"/>
    <n v="34809623"/>
    <s v="Touchstone Pictures"/>
    <n v="119"/>
  </r>
  <r>
    <s v="The Lincoln Lawyer"/>
    <s v="R"/>
    <s v="Crime"/>
    <x v="24"/>
    <s v="March 18, 2011 (United States)"/>
    <n v="7.3"/>
    <n v="221000"/>
    <s v="Brad Furman"/>
    <s v="John Romano"/>
    <s v="Matthew McConaughey"/>
    <s v="United States"/>
    <n v="40000000"/>
    <n v="86752352"/>
    <s v="Lionsgate"/>
    <n v="118"/>
  </r>
  <r>
    <s v="The Long Walk Home"/>
    <s v="PG"/>
    <s v="Drama"/>
    <x v="32"/>
    <s v="April 12, 1991 (Brazil)"/>
    <n v="7.3"/>
    <n v="3500"/>
    <s v="Richard Pearce"/>
    <s v="John Cork"/>
    <s v="Sissy Spacek"/>
    <s v="United States"/>
    <m/>
    <n v="4873620"/>
    <s v="Dave Bell Associates"/>
    <n v="97"/>
  </r>
  <r>
    <s v="The Lost Boys"/>
    <s v="R"/>
    <s v="Comedy"/>
    <x v="3"/>
    <s v="July 31, 1987 (United States)"/>
    <n v="7.3"/>
    <n v="128000"/>
    <s v="Joel Schumacher"/>
    <s v="Jan Fischer"/>
    <s v="Jason Patric"/>
    <s v="United States"/>
    <m/>
    <n v="32388898"/>
    <s v="Warner Bros."/>
    <n v="97"/>
  </r>
  <r>
    <s v="The Man from Snowy River"/>
    <s v="PG"/>
    <s v="Adventure"/>
    <x v="31"/>
    <s v="November 5, 1982 (United States)"/>
    <n v="7.3"/>
    <n v="8200"/>
    <s v="George Miller"/>
    <s v="A.B. 'Banjo' Paterson"/>
    <s v="Kirk Douglas"/>
    <s v="Australia"/>
    <n v="3500000"/>
    <n v="20659423"/>
    <s v="Cambridge Productions"/>
    <n v="102"/>
  </r>
  <r>
    <s v="The Man from U.N.C.L.E."/>
    <s v="PG-13"/>
    <s v="Action"/>
    <x v="39"/>
    <s v="August 14, 2015 (United States)"/>
    <n v="7.3"/>
    <n v="286000"/>
    <s v="Guy Ritchie"/>
    <s v="Guy Ritchie"/>
    <s v="Henry Cavill"/>
    <s v="United States"/>
    <n v="75000000"/>
    <n v="107045109"/>
    <s v="Warner Bros."/>
    <n v="116"/>
  </r>
  <r>
    <s v="The Man in the Moon"/>
    <s v="PG-13"/>
    <s v="Drama"/>
    <x v="16"/>
    <s v="October 4, 1991 (United States)"/>
    <n v="7.3"/>
    <n v="16000"/>
    <s v="Robert Mulligan"/>
    <s v="Jenny Wingfield"/>
    <s v="Sam Waterston"/>
    <s v="United States"/>
    <m/>
    <n v="2853801"/>
    <s v="Metro-Goldwyn-Mayer (MGM)"/>
    <n v="99"/>
  </r>
  <r>
    <s v="The Mighty"/>
    <s v="PG-13"/>
    <s v="Comedy"/>
    <x v="17"/>
    <s v="October 30, 1998 (United States)"/>
    <n v="7.3"/>
    <n v="13000"/>
    <s v="Peter Chelsom"/>
    <s v="Rodman Philbrick"/>
    <s v="Kieran Culkin"/>
    <s v="United States"/>
    <m/>
    <n v="2652246"/>
    <s v="Chaos Productions"/>
    <n v="100"/>
  </r>
  <r>
    <s v="The Nasty Girl"/>
    <s v="PG-13"/>
    <s v="Comedy"/>
    <x v="32"/>
    <s v="March 1991 (United States)"/>
    <n v="7.3"/>
    <n v="2500"/>
    <s v="Michael Verhoeven"/>
    <s v="Michael Verhoeven"/>
    <s v="Lena Stolze"/>
    <s v="West Germany"/>
    <m/>
    <n v="2293625"/>
    <s v="Filmverlag der Autoren"/>
    <n v="92"/>
  </r>
  <r>
    <s v="The Negotiator"/>
    <s v="R"/>
    <s v="Action"/>
    <x v="17"/>
    <s v="July 29, 1998 (United States)"/>
    <n v="7.3"/>
    <n v="134000"/>
    <s v="F. Gary Gray"/>
    <s v="James DeMonaco"/>
    <s v="Samuel L. Jackson"/>
    <s v="Germany"/>
    <n v="50000000"/>
    <n v="44547681"/>
    <s v="New Regency Productions"/>
    <n v="140"/>
  </r>
  <r>
    <s v="The Next Three Days"/>
    <s v="PG-13"/>
    <s v="Action"/>
    <x v="29"/>
    <s v="November 19, 2010 (United States)"/>
    <n v="7.3"/>
    <n v="189000"/>
    <s v="Paul Haggis"/>
    <s v="Paul Haggis"/>
    <s v="Russell Crowe"/>
    <s v="United States"/>
    <n v="30000000"/>
    <n v="67448651"/>
    <s v="Lionsgate"/>
    <n v="133"/>
  </r>
  <r>
    <s v="The Nightingale"/>
    <s v="R"/>
    <s v="Adventure"/>
    <x v="26"/>
    <s v="August 29, 2019 (Australia)"/>
    <n v="7.3"/>
    <n v="24000"/>
    <s v="Jennifer Kent"/>
    <s v="Jennifer Kent"/>
    <s v="Aisling Franciosi"/>
    <s v="Australia"/>
    <m/>
    <n v="988687"/>
    <s v="Causeway Films"/>
    <n v="136"/>
  </r>
  <r>
    <s v="The People vs. Larry Flynt"/>
    <s v="R"/>
    <s v="Biography"/>
    <x v="10"/>
    <s v="January 10, 1997 (United States)"/>
    <n v="7.3"/>
    <n v="90000"/>
    <s v="Milos Forman"/>
    <s v="Scott Alexander"/>
    <s v="Woody Harrelson"/>
    <s v="United States"/>
    <n v="36000000"/>
    <n v="20300385"/>
    <s v="Columbia Pictures"/>
    <n v="130"/>
  </r>
  <r>
    <s v="The Place Beyond the Pines"/>
    <s v="R"/>
    <s v="Crime"/>
    <x v="36"/>
    <s v="April 19, 2013 (United States)"/>
    <n v="7.3"/>
    <n v="253000"/>
    <s v="Derek Cianfrance"/>
    <s v="Derek Cianfrance"/>
    <s v="Ryan Gosling"/>
    <s v="United States"/>
    <n v="15000000"/>
    <n v="47052899"/>
    <s v="Sidney Kimmel Entertainment"/>
    <n v="140"/>
  </r>
  <r>
    <s v="The Proposition"/>
    <s v="R"/>
    <s v="Crime"/>
    <x v="4"/>
    <s v="June 9, 2006 (United States)"/>
    <n v="7.3"/>
    <n v="51000"/>
    <s v="John Hillcoat"/>
    <s v="Nick Cave"/>
    <s v="Ray Winstone"/>
    <s v="Australia"/>
    <n v="20000000"/>
    <n v="5048693"/>
    <s v="UK Film Council"/>
    <n v="104"/>
  </r>
  <r>
    <s v="The Queen"/>
    <s v="PG-13"/>
    <s v="Biography"/>
    <x v="15"/>
    <s v="November 17, 2006 (United States)"/>
    <n v="7.3"/>
    <n v="106000"/>
    <s v="Stephen Frears"/>
    <s v="Peter Morgan"/>
    <s v="Helen Mirren"/>
    <s v="United Kingdom"/>
    <m/>
    <n v="123384128"/>
    <s v="PathÃ© Pictures International"/>
    <n v="103"/>
  </r>
  <r>
    <s v="The Return of the Living Dead"/>
    <s v="R"/>
    <s v="Comedy"/>
    <x v="38"/>
    <s v="August 16, 1985 (United States)"/>
    <n v="7.3"/>
    <n v="56000"/>
    <s v="Dan O'Bannon"/>
    <s v="Rudy Ricci"/>
    <s v="Clu Gulager"/>
    <s v="United States"/>
    <n v="4000000"/>
    <n v="14237880"/>
    <s v="Cinema '84"/>
    <n v="91"/>
  </r>
  <r>
    <s v="The Secret Garden"/>
    <s v="G"/>
    <s v="Drama"/>
    <x v="34"/>
    <s v="August 13, 1993 (United States)"/>
    <n v="7.3"/>
    <n v="38000"/>
    <s v="Agnieszka Holland"/>
    <s v="Frances Hodgson Burnett"/>
    <s v="Kate Maberly"/>
    <s v="United Kingdom"/>
    <n v="18000000"/>
    <n v="31181347"/>
    <s v="Warner Bros."/>
    <n v="101"/>
  </r>
  <r>
    <s v="The Secret Life of Bees"/>
    <s v="PG-13"/>
    <s v="Drama"/>
    <x v="0"/>
    <s v="October 17, 2008 (United States)"/>
    <n v="7.3"/>
    <n v="25000"/>
    <s v="Gina Prince-Bythewood"/>
    <s v="Gina Prince-Bythewood"/>
    <s v="Dakota Fanning"/>
    <s v="United States"/>
    <n v="11000000"/>
    <n v="39952437"/>
    <s v="Fox Searchlight Pictures"/>
    <n v="114"/>
  </r>
  <r>
    <s v="The Secret Life of Walter Mitty"/>
    <s v="PG"/>
    <s v="Adventure"/>
    <x v="33"/>
    <s v="December 25, 2013 (United States)"/>
    <n v="7.3"/>
    <n v="300000"/>
    <s v="Ben Stiller"/>
    <s v="Steve Conrad"/>
    <s v="Ben Stiller"/>
    <s v="United States"/>
    <n v="90000000"/>
    <n v="188133322"/>
    <s v="Twentieth Century Fox"/>
    <n v="114"/>
  </r>
  <r>
    <s v="The Shape of Water"/>
    <s v="R"/>
    <s v="Adventure"/>
    <x v="27"/>
    <s v="December 22, 2017 (United States)"/>
    <n v="7.3"/>
    <n v="386000"/>
    <s v="Guillermo del Toro"/>
    <s v="Guillermo del Toro"/>
    <s v="Sally Hawkins"/>
    <s v="United States"/>
    <n v="19400000"/>
    <n v="195333312"/>
    <s v="Double Dare You (DDY)"/>
    <n v="123"/>
  </r>
  <r>
    <s v="The Simpsons Movie"/>
    <s v="PG-13"/>
    <s v="Animation"/>
    <x v="6"/>
    <s v="July 27, 2007 (United States)"/>
    <n v="7.3"/>
    <n v="314000"/>
    <s v="David Silverman"/>
    <s v="James L. Brooks"/>
    <s v="Dan Castellaneta"/>
    <s v="United States"/>
    <n v="75000000"/>
    <n v="536414293"/>
    <s v="Twentieth Century Fox"/>
    <n v="87"/>
  </r>
  <r>
    <s v="The Son's Room"/>
    <s v="R"/>
    <s v="Drama"/>
    <x v="7"/>
    <s v="March 9, 2001 (Italy)"/>
    <n v="7.3"/>
    <n v="18000"/>
    <s v="Nanni Moretti"/>
    <s v="Nanni Moretti"/>
    <s v="Nanni Moretti"/>
    <s v="Italy"/>
    <m/>
    <n v="11767402"/>
    <s v="Sacher Film"/>
    <n v="99"/>
  </r>
  <r>
    <s v="The Spanish Apartment"/>
    <s v="R"/>
    <s v="Comedy"/>
    <x v="23"/>
    <s v="June 20, 2003 (United States)"/>
    <n v="7.3"/>
    <n v="40000"/>
    <s v="CÃ©dric Klapisch"/>
    <s v="CÃ©dric Klapisch"/>
    <s v="Romain Duris"/>
    <s v="France"/>
    <m/>
    <n v="33272835"/>
    <s v="Bac Films"/>
    <n v="122"/>
  </r>
  <r>
    <s v="The Squid and the Whale"/>
    <s v="R"/>
    <s v="Comedy"/>
    <x v="4"/>
    <s v="December 16, 2005 (United States)"/>
    <n v="7.3"/>
    <n v="80000"/>
    <s v="Noah Baumbach"/>
    <s v="Noah Baumbach"/>
    <s v="Owen Kline"/>
    <s v="United States"/>
    <n v="1500000"/>
    <n v="11098131"/>
    <s v="Samuel Goldwyn Films"/>
    <n v="81"/>
  </r>
  <r>
    <s v="The Sum of Us"/>
    <s v="R"/>
    <s v="Comedy"/>
    <x v="13"/>
    <s v="March 8, 1995 (United States)"/>
    <n v="7.3"/>
    <n v="5200"/>
    <s v="Geoff Burton"/>
    <s v="David Stevens"/>
    <s v="Jack Thompson"/>
    <s v="Australia"/>
    <m/>
    <n v="766464"/>
    <s v="Australian Film Finance Corporation (AFFC)"/>
    <n v="100"/>
  </r>
  <r>
    <s v="The Transformers: the Movie"/>
    <s v="PG"/>
    <s v="Animation"/>
    <x v="25"/>
    <s v="August 8, 1986 (United States)"/>
    <n v="7.3"/>
    <n v="38000"/>
    <s v="Nelson Shin"/>
    <s v="Ron Friedman"/>
    <s v="Orson Welles"/>
    <s v="United States"/>
    <n v="6000000"/>
    <n v="5860601"/>
    <s v="Sunbow Productions"/>
    <n v="84"/>
  </r>
  <r>
    <s v="The Ultimate Gift"/>
    <s v="PG"/>
    <s v="Drama"/>
    <x v="15"/>
    <s v="March 9, 2007 (United States)"/>
    <n v="7.3"/>
    <n v="18000"/>
    <s v="Michael O. Sajbel"/>
    <s v="Cheryl McKay"/>
    <s v="Drew Fuller"/>
    <s v="United States"/>
    <m/>
    <n v="3438735"/>
    <s v="The Ultimate Gift LLC"/>
    <n v="114"/>
  </r>
  <r>
    <s v="The Unbearable Lightness of Being"/>
    <s v="R"/>
    <s v="Drama"/>
    <x v="28"/>
    <s v="February 5, 1988 (United States)"/>
    <n v="7.3"/>
    <n v="35000"/>
    <s v="Philip Kaufman"/>
    <s v="Milan Kundera"/>
    <s v="Daniel Day-Lewis"/>
    <s v="Sweden"/>
    <n v="17000000"/>
    <n v="10006806"/>
    <s v="The Saul Zaentz Company"/>
    <n v="171"/>
  </r>
  <r>
    <s v="The Unbelievable Truth"/>
    <s v="R"/>
    <s v="Comedy"/>
    <x v="21"/>
    <s v="November 8, 1990 (Australia)"/>
    <n v="7.3"/>
    <n v="5000"/>
    <s v="Hal Hartley"/>
    <s v="Hal Hartley"/>
    <s v="Adrienne Shelly"/>
    <s v="United States"/>
    <n v="75000"/>
    <m/>
    <s v="Action Features"/>
    <n v="90"/>
  </r>
  <r>
    <s v="The Walk"/>
    <s v="PG"/>
    <s v="Action"/>
    <x v="39"/>
    <s v="October 9, 2015 (United States)"/>
    <n v="7.3"/>
    <n v="123000"/>
    <s v="Robert Zemeckis"/>
    <s v="Robert Zemeckis"/>
    <s v="Joseph Gordon-Levitt"/>
    <s v="United States"/>
    <n v="35000000"/>
    <n v="61181942"/>
    <s v="Sony Pictures Entertainment (SPE)"/>
    <n v="123"/>
  </r>
  <r>
    <s v="The War Zone"/>
    <s v="R"/>
    <s v="Drama"/>
    <x v="11"/>
    <s v="June 11, 1999 (Italy)"/>
    <n v="7.3"/>
    <n v="9800"/>
    <s v="Tim Roth"/>
    <s v="Alexander Stuart"/>
    <s v="Ray Winstone"/>
    <s v="Italy"/>
    <m/>
    <n v="254441"/>
    <s v="Channel Four Films"/>
    <n v="98"/>
  </r>
  <r>
    <s v="The Way Back"/>
    <s v="PG-13"/>
    <s v="Adventure"/>
    <x v="29"/>
    <s v="January 21, 2011 (United States)"/>
    <n v="7.3"/>
    <n v="112000"/>
    <s v="Peter Weir"/>
    <s v="Slavomir Rawicz"/>
    <s v="Jim Sturgess"/>
    <s v="United States"/>
    <n v="30000000"/>
    <n v="24172201"/>
    <s v="Exclusive Films"/>
    <n v="133"/>
  </r>
  <r>
    <s v="The Whales of August"/>
    <s v="Not Rated"/>
    <s v="Drama"/>
    <x v="3"/>
    <s v="August 19, 1987 (France)"/>
    <n v="7.3"/>
    <n v="4400"/>
    <s v="Lindsay Anderson"/>
    <s v="David Berry"/>
    <s v="Bette Davis"/>
    <s v="United States"/>
    <m/>
    <n v="1338198"/>
    <s v="Alive Films"/>
    <n v="90"/>
  </r>
  <r>
    <s v="The Winslow Boy"/>
    <s v="G"/>
    <s v="Drama"/>
    <x v="11"/>
    <s v="October 29, 1999 (United Kingdom)"/>
    <n v="7.3"/>
    <n v="7500"/>
    <s v="David Mamet"/>
    <s v="Terence Rattigan"/>
    <s v="Rebecca Pidgeon"/>
    <s v="United Kingdom"/>
    <m/>
    <n v="3957934"/>
    <s v="Winslow Partners Ltd."/>
    <n v="104"/>
  </r>
  <r>
    <s v="The Young Victoria"/>
    <s v="PG"/>
    <s v="Biography"/>
    <x v="9"/>
    <s v="January 8, 2010 (United States)"/>
    <n v="7.3"/>
    <n v="59000"/>
    <s v="Jean-Marc VallÃ©e"/>
    <s v="Julian Fellowes"/>
    <s v="Emily Blunt"/>
    <s v="United Kingdom"/>
    <n v="35000000"/>
    <n v="29196409"/>
    <s v="GK Films"/>
    <n v="105"/>
  </r>
  <r>
    <s v="They Live"/>
    <s v="R"/>
    <s v="Action"/>
    <x v="28"/>
    <s v="November 4, 1988 (United States)"/>
    <n v="7.3"/>
    <n v="117000"/>
    <s v="John Carpenter"/>
    <s v="Ray Nelson"/>
    <s v="Roddy Piper"/>
    <s v="United States"/>
    <n v="4000000"/>
    <n v="13008928"/>
    <s v="Alive Films"/>
    <n v="94"/>
  </r>
  <r>
    <s v="Thirteen Days"/>
    <s v="PG-13"/>
    <s v="Drama"/>
    <x v="8"/>
    <s v="January 12, 2001 (United States)"/>
    <n v="7.3"/>
    <n v="55000"/>
    <s v="Roger Donaldson"/>
    <s v="David Self"/>
    <s v="Kevin Costner"/>
    <s v="United States"/>
    <n v="80000000"/>
    <n v="66579890"/>
    <s v="New Line Cinema"/>
    <n v="145"/>
  </r>
  <r>
    <s v="This Boy's Life"/>
    <s v="R"/>
    <s v="Biography"/>
    <x v="34"/>
    <s v="April 23, 1993 (United States)"/>
    <n v="7.3"/>
    <n v="49000"/>
    <s v="Michael Caton-Jones"/>
    <s v="Tobias Wolff"/>
    <s v="Robert De Niro"/>
    <s v="United States"/>
    <m/>
    <n v="4104962"/>
    <s v="Knickerbocker Films"/>
    <n v="115"/>
  </r>
  <r>
    <s v="To Live and Die in L.A."/>
    <s v="R"/>
    <s v="Action"/>
    <x v="38"/>
    <s v="November 1, 1985 (United States)"/>
    <n v="7.3"/>
    <n v="31000"/>
    <s v="William Friedkin"/>
    <s v="Gerald Petievich"/>
    <s v="William Petersen"/>
    <s v="United States"/>
    <n v="6000000"/>
    <n v="17307019"/>
    <s v="SLM Production Group"/>
    <n v="116"/>
  </r>
  <r>
    <s v="Twin Peaks: Fire Walk with Me"/>
    <s v="R"/>
    <s v="Drama"/>
    <x v="35"/>
    <s v="August 28, 1992 (United States)"/>
    <n v="7.3"/>
    <n v="89000"/>
    <s v="David Lynch"/>
    <s v="David Lynch"/>
    <s v="Sheryl Lee"/>
    <s v="France"/>
    <n v="10000000"/>
    <n v="4184990"/>
    <s v="New Line Cinema"/>
    <n v="134"/>
  </r>
  <r>
    <s v="Two Days, One Night"/>
    <s v="PG-13"/>
    <s v="Drama"/>
    <x v="20"/>
    <s v="May 21, 2014 (Belgium)"/>
    <n v="7.3"/>
    <n v="46000"/>
    <s v="Jean-Pierre Dardenne"/>
    <s v="Jean-Pierre Dardenne"/>
    <s v="Marion Cotillard"/>
    <s v="Belgium"/>
    <m/>
    <n v="9016922"/>
    <s v="Les Films du Fleuve"/>
    <n v="95"/>
  </r>
  <r>
    <s v="Unbreakable"/>
    <s v="PG-13"/>
    <s v="Drama"/>
    <x v="8"/>
    <s v="November 22, 2000 (United States)"/>
    <n v="7.3"/>
    <n v="396000"/>
    <s v="M. Night Shyamalan"/>
    <s v="M. Night Shyamalan"/>
    <s v="Bruce Willis"/>
    <s v="United States"/>
    <n v="75000000"/>
    <n v="248118121"/>
    <s v="Touchstone Pictures"/>
    <n v="106"/>
  </r>
  <r>
    <s v="What's Love Got to Do with It"/>
    <s v="R"/>
    <s v="Biography"/>
    <x v="34"/>
    <s v="June 25, 1993 (United States)"/>
    <n v="7.3"/>
    <n v="18000"/>
    <s v="Brian Gibson"/>
    <s v="Tina Turner"/>
    <s v="Angela Bassett"/>
    <s v="United States"/>
    <n v="15000000"/>
    <n v="39100956"/>
    <s v="Touchstone Pictures"/>
    <n v="118"/>
  </r>
  <r>
    <s v="Whose Life Is It Anyway?"/>
    <s v="R"/>
    <s v="Comedy"/>
    <x v="12"/>
    <s v="January 22, 1982 (United States)"/>
    <n v="7.3"/>
    <n v="2700"/>
    <s v="John Badham"/>
    <s v="Brian Clark"/>
    <s v="Richard Dreyfuss"/>
    <s v="United States"/>
    <n v="13000000"/>
    <n v="8206145"/>
    <s v="Metro-Goldwyn-Mayer (MGM)"/>
    <n v="119"/>
  </r>
  <r>
    <s v="Willow"/>
    <s v="PG"/>
    <s v="Action"/>
    <x v="28"/>
    <s v="May 20, 1988 (United States)"/>
    <n v="7.3"/>
    <n v="103000"/>
    <s v="Ron Howard"/>
    <s v="George Lucas"/>
    <s v="Val Kilmer"/>
    <s v="United Kingdom"/>
    <n v="35000000"/>
    <n v="57269863"/>
    <s v="Metro-Goldwyn-Mayer (MGM)"/>
    <n v="126"/>
  </r>
  <r>
    <s v="Winter Flight"/>
    <m/>
    <s v="Drama"/>
    <x v="18"/>
    <s v="February 14, 1986 (United States)"/>
    <n v="7.3"/>
    <n v="67"/>
    <s v="Roy Battersby"/>
    <s v="Alan Janes"/>
    <s v="Reece Dinsdale"/>
    <s v="United Kingdom"/>
    <m/>
    <n v="2729"/>
    <s v="Enigma Productions"/>
    <n v="89"/>
  </r>
  <r>
    <s v="Woman in Gold"/>
    <s v="PG-13"/>
    <s v="Biography"/>
    <x v="39"/>
    <s v="April 10, 2015 (United States)"/>
    <n v="7.3"/>
    <n v="56000"/>
    <s v="Simon Curtis"/>
    <s v="Alexi Kaye Campbell"/>
    <s v="Helen Mirren"/>
    <s v="United Kingdom"/>
    <n v="11000000"/>
    <n v="61619773"/>
    <s v="Origin Pictures"/>
    <n v="109"/>
  </r>
  <r>
    <s v="Wonder Boys"/>
    <s v="R"/>
    <s v="Comedy"/>
    <x v="8"/>
    <s v="February 25, 2000 (United States)"/>
    <n v="7.3"/>
    <n v="62000"/>
    <s v="Curtis Hanson"/>
    <s v="Michael Chabon"/>
    <s v="Michael Douglas"/>
    <s v="United States"/>
    <n v="55000000"/>
    <n v="33426588"/>
    <s v="Mutual Film Company"/>
    <n v="107"/>
  </r>
  <r>
    <s v="Wristcutters: A Love Story"/>
    <s v="R"/>
    <s v="Comedy"/>
    <x v="15"/>
    <s v="November 2, 2007 (United States)"/>
    <n v="7.3"/>
    <n v="54000"/>
    <s v="Goran Dukic"/>
    <s v="Goran Dukic"/>
    <s v="Patrick Fugit"/>
    <s v="United States"/>
    <n v="1000000"/>
    <n v="454026"/>
    <s v="No Matter Pictures"/>
    <n v="88"/>
  </r>
  <r>
    <s v="Youth"/>
    <s v="R"/>
    <s v="Comedy"/>
    <x v="39"/>
    <s v="December 4, 2015 (United States)"/>
    <n v="7.3"/>
    <n v="74000"/>
    <s v="Paolo Sorrentino"/>
    <s v="Paolo Sorrentino"/>
    <s v="Michael Caine"/>
    <s v="Italy"/>
    <m/>
    <n v="23459358"/>
    <s v="Indigo Film"/>
    <n v="124"/>
  </r>
  <r>
    <n v="2046"/>
    <s v="R"/>
    <s v="Drama"/>
    <x v="1"/>
    <s v="September 29, 2004 (Hong Kong)"/>
    <n v="7.4"/>
    <n v="53000"/>
    <s v="Kar-Wai Wong"/>
    <s v="Kar-Wai Wong"/>
    <s v="Tony Chiu-Wai Leung"/>
    <s v="Hong Kong"/>
    <n v="12000000"/>
    <n v="20205757"/>
    <s v="Jet Tone Production"/>
    <n v="129"/>
  </r>
  <r>
    <s v="A History of Violence"/>
    <s v="R"/>
    <s v="Drama"/>
    <x v="4"/>
    <s v="September 30, 2005 (United States)"/>
    <n v="7.4"/>
    <n v="228000"/>
    <s v="David Cronenberg"/>
    <s v="John Wagner"/>
    <s v="Viggo Mortensen"/>
    <s v="Canada"/>
    <n v="32000000"/>
    <n v="61385065"/>
    <s v="New Line Cinema"/>
    <n v="96"/>
  </r>
  <r>
    <s v="Akeelah and the Bee"/>
    <s v="PG"/>
    <s v="Drama"/>
    <x v="15"/>
    <s v="April 28, 2006 (United States)"/>
    <n v="7.4"/>
    <n v="19000"/>
    <s v="Doug Atchison"/>
    <s v="Doug Atchison"/>
    <s v="Angela Bassett"/>
    <s v="United States"/>
    <n v="8000000"/>
    <n v="18948425"/>
    <s v="Out of the Blue... Entertainment"/>
    <n v="112"/>
  </r>
  <r>
    <s v="American Splendor"/>
    <s v="R"/>
    <s v="Biography"/>
    <x v="2"/>
    <s v="September 12, 2003 (United States)"/>
    <n v="7.4"/>
    <n v="48000"/>
    <s v="Shari Springer Berman"/>
    <s v="Harvey Pekar"/>
    <s v="Paul Giamatti"/>
    <s v="United States"/>
    <m/>
    <n v="7986084"/>
    <s v="Good Machine"/>
    <n v="101"/>
  </r>
  <r>
    <s v="Babel"/>
    <s v="R"/>
    <s v="Drama"/>
    <x v="15"/>
    <s v="November 10, 2006 (United States)"/>
    <n v="7.4"/>
    <n v="293000"/>
    <s v="Alejandro G. IÃ±Ã¡rritu"/>
    <s v="Guillermo Arriaga"/>
    <s v="Brad Pitt"/>
    <s v="United States"/>
    <n v="25000000"/>
    <n v="135330182"/>
    <s v="Paramount Pictures"/>
    <n v="143"/>
  </r>
  <r>
    <s v="Babylon"/>
    <m/>
    <s v="Drama"/>
    <x v="37"/>
    <s v="November 1980 (United Kingdom)"/>
    <n v="7.4"/>
    <n v="1300"/>
    <s v="Franco Rosso"/>
    <s v="Franco Rosso"/>
    <s v="David N. Haynes"/>
    <s v="United Kingdom"/>
    <m/>
    <n v="109749"/>
    <s v="Diversity Music"/>
    <n v="95"/>
  </r>
  <r>
    <s v="Back to the Future Part III"/>
    <s v="PG"/>
    <s v="Adventure"/>
    <x v="32"/>
    <s v="May 25, 1990 (United States)"/>
    <n v="7.4"/>
    <n v="416000"/>
    <s v="Robert Zemeckis"/>
    <s v="Robert Zemeckis"/>
    <s v="Michael J. Fox"/>
    <s v="United States"/>
    <n v="40000000"/>
    <n v="245077583"/>
    <s v="Universal Pictures"/>
    <n v="118"/>
  </r>
  <r>
    <s v="Bad Education"/>
    <s v="NC-17"/>
    <s v="Crime"/>
    <x v="1"/>
    <s v="February 11, 2005 (United States)"/>
    <n v="7.4"/>
    <n v="57000"/>
    <s v="Pedro AlmodÃ³var"/>
    <s v="Pedro AlmodÃ³var"/>
    <s v="Gael GarcÃ­a Bernal"/>
    <s v="Spain"/>
    <n v="5000000"/>
    <n v="40423279"/>
    <s v="Canal+ EspaÃ±a"/>
    <n v="106"/>
  </r>
  <r>
    <s v="Bagdad Cafe"/>
    <s v="PG"/>
    <s v="Comedy"/>
    <x v="3"/>
    <s v="April 22, 1988 (United States)"/>
    <n v="7.4"/>
    <n v="13000"/>
    <s v="Percy Adlon"/>
    <s v="Eleonore Adlon"/>
    <s v="Marianne SÃ¤gebrecht"/>
    <s v="West Germany"/>
    <m/>
    <n v="3731829"/>
    <s v="Pelemele Film"/>
    <n v="95"/>
  </r>
  <r>
    <s v="Beau travail"/>
    <s v="Unrated"/>
    <s v="Drama"/>
    <x v="11"/>
    <s v="May 3, 2000 (France)"/>
    <n v="7.4"/>
    <n v="9500"/>
    <s v="Claire Denis"/>
    <s v="Claire Denis"/>
    <s v="Denis Lavant"/>
    <s v="France"/>
    <m/>
    <m/>
    <s v="La Sept-Arte"/>
    <n v="92"/>
  </r>
  <r>
    <s v="Before the Fall"/>
    <m/>
    <s v="Drama"/>
    <x v="1"/>
    <s v="January 13, 2005 (Germany)"/>
    <n v="7.4"/>
    <n v="15000"/>
    <s v="Dennis Gansel"/>
    <s v="Dennis Gansel"/>
    <s v="Max Riemelt"/>
    <s v="Germany"/>
    <m/>
    <n v="3764219"/>
    <s v="Olga Film"/>
    <n v="110"/>
  </r>
  <r>
    <s v="Begin Again"/>
    <s v="R"/>
    <s v="Comedy"/>
    <x v="33"/>
    <s v="July 11, 2014 (United States)"/>
    <n v="7.4"/>
    <n v="147000"/>
    <s v="John Carney"/>
    <s v="John Carney"/>
    <s v="Keira Knightley"/>
    <s v="United States"/>
    <n v="8000000"/>
    <n v="65652908"/>
    <s v="Exclusive Media Group"/>
    <n v="104"/>
  </r>
  <r>
    <s v="Betty Blue"/>
    <s v="Unrated"/>
    <s v="Drama"/>
    <x v="25"/>
    <s v="November 7, 1986 (United States)"/>
    <n v="7.4"/>
    <n v="19000"/>
    <s v="Jean-Jacques Beineix"/>
    <s v="Philippe Djian"/>
    <s v="Jean-Hugues Anglade"/>
    <s v="France"/>
    <m/>
    <n v="2016851"/>
    <s v="Gaumont"/>
    <n v="185"/>
  </r>
  <r>
    <s v="Black Dynamite"/>
    <s v="R"/>
    <s v="Action"/>
    <x v="9"/>
    <s v="January 13, 2010 (France)"/>
    <n v="7.4"/>
    <n v="47000"/>
    <s v="Scott Sanders"/>
    <s v="Michael Jai White"/>
    <s v="Michael Jai White"/>
    <s v="United States"/>
    <n v="2900000"/>
    <n v="296557"/>
    <s v="Destination Films"/>
    <n v="84"/>
  </r>
  <r>
    <s v="Blindspotting"/>
    <s v="R"/>
    <s v="Comedy"/>
    <x v="26"/>
    <s v="July 27, 2018 (United States)"/>
    <n v="7.4"/>
    <n v="29000"/>
    <s v="Carlos LÃ³pez Estrada"/>
    <s v="Rafael Casal"/>
    <s v="Daveed Diggs"/>
    <s v="United States"/>
    <m/>
    <n v="5006989"/>
    <s v="Snoot Entertainment"/>
    <n v="95"/>
  </r>
  <r>
    <s v="Blow Out"/>
    <s v="R"/>
    <s v="Crime"/>
    <x v="12"/>
    <s v="July 24, 1981 (United States)"/>
    <n v="7.4"/>
    <n v="47000"/>
    <s v="Brian De Palma"/>
    <s v="Brian De Palma"/>
    <s v="John Travolta"/>
    <s v="United States"/>
    <n v="18000000"/>
    <n v="12000000"/>
    <s v="Filmways Pictures"/>
    <n v="108"/>
  </r>
  <r>
    <s v="Body Heat"/>
    <s v="R"/>
    <s v="Crime"/>
    <x v="12"/>
    <s v="August 28, 1981 (United States)"/>
    <n v="7.4"/>
    <n v="32000"/>
    <s v="Lawrence Kasdan"/>
    <s v="Lawrence Kasdan"/>
    <s v="William Hurt"/>
    <s v="United States"/>
    <m/>
    <n v="24058838"/>
    <s v="The Ladd Company"/>
    <n v="113"/>
  </r>
  <r>
    <s v="BPM (Beats Per Minute)"/>
    <s v="Not Rated"/>
    <s v="Drama"/>
    <x v="27"/>
    <s v="October 20, 2017 (United States)"/>
    <n v="7.4"/>
    <n v="14000"/>
    <s v="Robin Campillo"/>
    <s v="Robin Campillo"/>
    <s v="Nahuel PÃ©rez Biscayart"/>
    <s v="France"/>
    <m/>
    <n v="7704369"/>
    <s v="Les Films de Pierre"/>
    <n v="143"/>
  </r>
  <r>
    <s v="Broadway Danny Rose"/>
    <s v="PG"/>
    <s v="Comedy"/>
    <x v="18"/>
    <s v="January 27, 1984 (United States)"/>
    <n v="7.4"/>
    <n v="24000"/>
    <s v="Woody Allen"/>
    <s v="Woody Allen"/>
    <s v="Woody Allen"/>
    <s v="United States"/>
    <n v="8000000"/>
    <n v="10600497"/>
    <s v="Orion Pictures"/>
    <n v="84"/>
  </r>
  <r>
    <s v="Bullets Over Broadway"/>
    <s v="R"/>
    <s v="Comedy"/>
    <x v="13"/>
    <s v="February 24, 1995 (United States)"/>
    <n v="7.4"/>
    <n v="36000"/>
    <s v="Woody Allen"/>
    <s v="Woody Allen"/>
    <s v="John Cusack"/>
    <s v="United States"/>
    <n v="20000000"/>
    <n v="13383747"/>
    <s v="Miramax"/>
    <n v="98"/>
  </r>
  <r>
    <s v="Calvary"/>
    <s v="R"/>
    <s v="Drama"/>
    <x v="20"/>
    <s v="April 11, 2014 (United Kingdom)"/>
    <n v="7.4"/>
    <n v="57000"/>
    <s v="John Michael McDonagh"/>
    <s v="John Michael McDonagh"/>
    <s v="Brendan Gleeson"/>
    <s v="Ireland"/>
    <m/>
    <n v="16887741"/>
    <s v="Fox Searchlight Pictures"/>
    <n v="102"/>
  </r>
  <r>
    <s v="City Island"/>
    <s v="PG-13"/>
    <s v="Comedy"/>
    <x v="9"/>
    <s v="April 30, 2010 (United States)"/>
    <n v="7.4"/>
    <n v="31000"/>
    <s v="Raymond De Felitta"/>
    <s v="Raymond De Felitta"/>
    <s v="Andy Garcia"/>
    <s v="United States"/>
    <n v="6000000"/>
    <n v="7878856"/>
    <s v="CineSon Entertainment"/>
    <n v="104"/>
  </r>
  <r>
    <s v="Cloud Atlas"/>
    <s v="R"/>
    <s v="Action"/>
    <x v="36"/>
    <s v="October 26, 2012 (United States)"/>
    <n v="7.4"/>
    <n v="349000"/>
    <s v="Tom Tykwer"/>
    <s v="David Mitchell"/>
    <s v="Tom Hanks"/>
    <s v="United States"/>
    <n v="102000000"/>
    <n v="130482868"/>
    <s v="Cloud Atlas Productions"/>
    <n v="172"/>
  </r>
  <r>
    <s v="Code Geass: Lelouch of the Re;Surrection"/>
    <s v="Not Rated"/>
    <s v="Animation"/>
    <x v="5"/>
    <s v="May 5, 2019 (United States)"/>
    <n v="7.4"/>
    <n v="2000"/>
    <s v="GorÃ´ Taniguchi"/>
    <s v="GorÃ´ Taniguchi"/>
    <s v="Jun Fukuyama"/>
    <s v="Japan"/>
    <m/>
    <n v="9982083"/>
    <s v="Sunrise"/>
    <n v="112"/>
  </r>
  <r>
    <s v="Crazy, Stupid, Love."/>
    <s v="PG-13"/>
    <s v="Comedy"/>
    <x v="24"/>
    <s v="July 29, 2011 (United States)"/>
    <n v="7.4"/>
    <n v="487000"/>
    <s v="Glenn Ficarra"/>
    <s v="Dan Fogelman"/>
    <s v="Steve Carell"/>
    <s v="United States"/>
    <n v="50000000"/>
    <n v="145051197"/>
    <s v="Carousel Productions (II)"/>
    <n v="118"/>
  </r>
  <r>
    <s v="Cry Freedom"/>
    <s v="PG"/>
    <s v="Biography"/>
    <x v="3"/>
    <s v="November 6, 1987 (United States)"/>
    <n v="7.4"/>
    <n v="13000"/>
    <s v="Richard Attenborough"/>
    <s v="John Briley"/>
    <s v="Denzel Washington"/>
    <s v="United Kingdom"/>
    <n v="29000000"/>
    <n v="5899797"/>
    <s v="Universal Pictures"/>
    <n v="157"/>
  </r>
  <r>
    <s v="Cure"/>
    <s v="Not Rated"/>
    <s v="Crime"/>
    <x v="14"/>
    <s v="July 8, 2001 (United States)"/>
    <n v="7.4"/>
    <n v="12000"/>
    <s v="Kiyoshi Kurosawa"/>
    <s v="Kiyoshi Kurosawa"/>
    <s v="Masato Hagiwara"/>
    <s v="Japan"/>
    <m/>
    <m/>
    <s v="Daiei Studios"/>
    <n v="111"/>
  </r>
  <r>
    <s v="Darkest Hour"/>
    <s v="PG-13"/>
    <s v="Biography"/>
    <x v="27"/>
    <s v="December 22, 2017 (United States)"/>
    <n v="7.4"/>
    <n v="179000"/>
    <s v="Joe Wright"/>
    <s v="Anthony McCarten"/>
    <s v="Gary Oldman"/>
    <s v="United Kingdom"/>
    <n v="30000000"/>
    <n v="150847274"/>
    <s v="Focus Features"/>
    <n v="125"/>
  </r>
  <r>
    <s v="Death at a Funeral"/>
    <s v="R"/>
    <s v="Comedy"/>
    <x v="6"/>
    <s v="September 7, 2007 (United States)"/>
    <n v="7.4"/>
    <n v="111000"/>
    <s v="Frank Oz"/>
    <s v="Dean Craig"/>
    <s v="Matthew Macfadyen"/>
    <s v="United States"/>
    <n v="9000000"/>
    <n v="46789413"/>
    <s v="Sidney Kimmel Entertainment"/>
    <n v="90"/>
  </r>
  <r>
    <s v="Deconstructing Harry"/>
    <s v="R"/>
    <s v="Comedy"/>
    <x v="14"/>
    <s v="January 2, 1998 (United States)"/>
    <n v="7.4"/>
    <n v="43000"/>
    <s v="Woody Allen"/>
    <s v="Woody Allen"/>
    <s v="Woody Allen"/>
    <s v="United States"/>
    <n v="20000000"/>
    <n v="10686841"/>
    <s v="Sweetland Films"/>
    <n v="96"/>
  </r>
  <r>
    <s v="Dirty Rotten Scoundrels"/>
    <s v="PG"/>
    <s v="Comedy"/>
    <x v="28"/>
    <s v="December 14, 1988 (United States)"/>
    <n v="7.4"/>
    <n v="67000"/>
    <s v="Frank Oz"/>
    <s v="Dale Launer"/>
    <s v="Steve Martin"/>
    <s v="United States"/>
    <m/>
    <n v="42039085"/>
    <s v="Orion Pictures"/>
    <n v="110"/>
  </r>
  <r>
    <s v="Distant Voices, Still Lives"/>
    <s v="PG-13"/>
    <s v="Drama"/>
    <x v="28"/>
    <s v="November 16, 1988 (France)"/>
    <n v="7.4"/>
    <n v="3900"/>
    <s v="Terence Davies"/>
    <s v="Terence Davies"/>
    <s v="Pete Postlethwaite"/>
    <s v="United Kingdom"/>
    <m/>
    <n v="771745"/>
    <s v="British Film Institute (BFI)"/>
    <n v="84"/>
  </r>
  <r>
    <s v="Dogfight"/>
    <s v="R"/>
    <s v="Comedy"/>
    <x v="16"/>
    <s v="October 4, 1991 (United States)"/>
    <n v="7.4"/>
    <n v="8700"/>
    <s v="Nancy Savoca"/>
    <s v="Bob Comfort"/>
    <s v="River Phoenix"/>
    <s v="United States"/>
    <m/>
    <n v="394631"/>
    <s v="Warner Bros."/>
    <n v="94"/>
  </r>
  <r>
    <s v="Dolores Claiborne"/>
    <s v="R"/>
    <s v="Crime"/>
    <x v="40"/>
    <s v="March 24, 1995 (United States)"/>
    <n v="7.4"/>
    <n v="41000"/>
    <s v="Taylor Hackford"/>
    <s v="Stephen King"/>
    <s v="Kathy Bates"/>
    <s v="United States"/>
    <m/>
    <n v="24361867"/>
    <s v="Castle Rock Entertainment"/>
    <n v="132"/>
  </r>
  <r>
    <s v="Downton Abbey"/>
    <s v="PG"/>
    <s v="Drama"/>
    <x v="5"/>
    <s v="September 20, 2019 (United States)"/>
    <n v="7.4"/>
    <n v="43000"/>
    <s v="Michael Engler"/>
    <s v="Julian Fellowes"/>
    <s v="Stephen Campbell Moore"/>
    <s v="United Kingdom"/>
    <n v="13000000"/>
    <n v="237860050"/>
    <s v="Carnival Film &amp; Television"/>
    <n v="122"/>
  </r>
  <r>
    <s v="Dracula"/>
    <s v="R"/>
    <s v="Horror"/>
    <x v="35"/>
    <s v="November 13, 1992 (United States)"/>
    <n v="7.4"/>
    <n v="199000"/>
    <s v="Francis Ford Coppola"/>
    <s v="Bram Stoker"/>
    <s v="Gary Oldman"/>
    <s v="United Kingdom"/>
    <n v="40000000"/>
    <n v="215862692"/>
    <s v="American Zoetrope"/>
    <n v="128"/>
  </r>
  <r>
    <s v="Driving Miss Daisy"/>
    <s v="PG"/>
    <s v="Drama"/>
    <x v="21"/>
    <s v="January 26, 1990 (United States)"/>
    <n v="7.4"/>
    <n v="102000"/>
    <s v="Bruce Beresford"/>
    <s v="Alfred Uhry"/>
    <s v="Morgan Freeman"/>
    <s v="United States"/>
    <n v="7500000"/>
    <n v="145793296"/>
    <s v="The Zanuck Company"/>
    <n v="99"/>
  </r>
  <r>
    <s v="Eddie the Eagle"/>
    <s v="PG-13"/>
    <s v="Biography"/>
    <x v="39"/>
    <s v="February 26, 2016 (United States)"/>
    <n v="7.4"/>
    <n v="88000"/>
    <s v="Dexter Fletcher"/>
    <s v="Simon Kelton"/>
    <s v="Taron Egerton"/>
    <s v="United Kingdom"/>
    <n v="23000000"/>
    <n v="46152800"/>
    <s v="Hurwitz Creative"/>
    <n v="106"/>
  </r>
  <r>
    <s v="Eighth Grade"/>
    <s v="R"/>
    <s v="Comedy"/>
    <x v="26"/>
    <s v="August 3, 2018 (United States)"/>
    <n v="7.4"/>
    <n v="68000"/>
    <s v="Bo Burnham"/>
    <s v="Bo Burnham"/>
    <s v="Elsie Fisher"/>
    <s v="United States"/>
    <n v="2000000"/>
    <n v="14347433"/>
    <s v="A24"/>
    <n v="93"/>
  </r>
  <r>
    <s v="Elizabeth"/>
    <s v="R"/>
    <s v="Biography"/>
    <x v="17"/>
    <s v="February 19, 1999 (United States)"/>
    <n v="7.4"/>
    <n v="95000"/>
    <s v="Shekhar Kapur"/>
    <s v="Michael Hirst"/>
    <s v="Cate Blanchett"/>
    <s v="United Kingdom"/>
    <n v="30000000"/>
    <n v="82150642"/>
    <s v="PolyGram Filmed Entertainment"/>
    <n v="124"/>
  </r>
  <r>
    <s v="Enchanted April"/>
    <s v="PG"/>
    <s v="Drama"/>
    <x v="16"/>
    <s v="December 25, 1992 (Sweden)"/>
    <n v="7.4"/>
    <n v="6200"/>
    <s v="Mike Newell"/>
    <s v="Elizabeth von Arnim"/>
    <s v="Alfred Molina"/>
    <s v="United Kingdom"/>
    <m/>
    <n v="13200170"/>
    <s v="BBC Films"/>
    <n v="95"/>
  </r>
  <r>
    <s v="Equilibrium"/>
    <s v="R"/>
    <s v="Action"/>
    <x v="23"/>
    <s v="December 6, 2002 (United States)"/>
    <n v="7.4"/>
    <n v="316000"/>
    <s v="Kurt Wimmer"/>
    <s v="Kurt Wimmer"/>
    <s v="Christian Bale"/>
    <s v="United States"/>
    <n v="20000000"/>
    <n v="5368217"/>
    <s v="Dimension Films"/>
    <n v="107"/>
  </r>
  <r>
    <s v="Erin Brockovich"/>
    <s v="R"/>
    <s v="Biography"/>
    <x v="8"/>
    <s v="March 17, 2000 (United States)"/>
    <n v="7.4"/>
    <n v="182000"/>
    <s v="Steven Soderbergh"/>
    <s v="Susannah Grant"/>
    <s v="Julia Roberts"/>
    <s v="United States"/>
    <n v="52000000"/>
    <n v="256271286"/>
    <s v="Universal Pictures"/>
    <n v="131"/>
  </r>
  <r>
    <s v="Everything Is Illuminated"/>
    <s v="PG-13"/>
    <s v="Comedy"/>
    <x v="4"/>
    <s v="November 4, 2005 (Mexico)"/>
    <n v="7.4"/>
    <n v="57000"/>
    <s v="Liev Schreiber"/>
    <s v="Jonathan Safran Foer"/>
    <s v="Elijah Wood"/>
    <s v="United States"/>
    <n v="7000000"/>
    <n v="3601974"/>
    <s v="Warner Independent Pictures (WIP)"/>
    <n v="106"/>
  </r>
  <r>
    <s v="Excalibur"/>
    <s v="R"/>
    <s v="Adventure"/>
    <x v="12"/>
    <s v="April 10, 1981 (United States)"/>
    <n v="7.4"/>
    <n v="59000"/>
    <s v="John Boorman"/>
    <s v="Thomas Malory"/>
    <s v="Nigel Terry"/>
    <s v="United Kingdom"/>
    <n v="11000000"/>
    <n v="34971136"/>
    <s v="Cinema '84"/>
    <n v="140"/>
  </r>
  <r>
    <s v="Eyes Wide Shut"/>
    <m/>
    <s v="Drama"/>
    <x v="11"/>
    <s v="July 16, 1999 (United States)"/>
    <n v="7.4"/>
    <n v="313000"/>
    <s v="Stanley Kubrick"/>
    <s v="Stanley Kubrick"/>
    <s v="Tom Cruise"/>
    <s v="United Kingdom"/>
    <n v="65000000"/>
    <n v="162242684"/>
    <s v="Warner Bros."/>
    <n v="159"/>
  </r>
  <r>
    <s v="Far from Heaven"/>
    <s v="PG-13"/>
    <s v="Drama"/>
    <x v="23"/>
    <s v="January 10, 2003 (United States)"/>
    <n v="7.4"/>
    <n v="45000"/>
    <s v="Todd Haynes"/>
    <s v="Todd Haynes"/>
    <s v="Julianne Moore"/>
    <s v="United States"/>
    <n v="13500000"/>
    <n v="29027914"/>
    <s v="Focus Features"/>
    <n v="107"/>
  </r>
  <r>
    <s v="Felon"/>
    <s v="R"/>
    <s v="Thriller"/>
    <x v="0"/>
    <s v="July 18, 2008 (Canada)"/>
    <n v="7.4"/>
    <n v="76000"/>
    <s v="Ric Roman Waugh"/>
    <s v="Ric Roman Waugh"/>
    <s v="Stephen Dorff"/>
    <s v="United States"/>
    <n v="2900000"/>
    <m/>
    <s v="Stage 6 Films"/>
    <n v="104"/>
  </r>
  <r>
    <s v="Frida"/>
    <s v="R"/>
    <s v="Biography"/>
    <x v="23"/>
    <s v="November 22, 2002 (United States)"/>
    <n v="7.4"/>
    <n v="83000"/>
    <s v="Julie Taymor"/>
    <s v="Hayden Herrera"/>
    <s v="Salma Hayek"/>
    <s v="Mexico"/>
    <n v="12000000"/>
    <n v="56298474"/>
    <s v="Handprint Entertainment"/>
    <n v="123"/>
  </r>
  <r>
    <s v="From Up on Poppy Hill"/>
    <s v="PG"/>
    <s v="Animation"/>
    <x v="24"/>
    <s v="July 16, 2011 (Japan)"/>
    <n v="7.4"/>
    <n v="38000"/>
    <s v="GorÃ´ Miyazaki"/>
    <s v="TetsurÃ´ Sayama"/>
    <s v="Sarah Bolger"/>
    <s v="Japan"/>
    <n v="22000000"/>
    <n v="61487846"/>
    <s v="Studio Ghibli"/>
    <n v="91"/>
  </r>
  <r>
    <s v="Frozen"/>
    <s v="PG"/>
    <s v="Animation"/>
    <x v="33"/>
    <s v="November 27, 2013 (United States)"/>
    <n v="7.4"/>
    <n v="585000"/>
    <s v="Chris Buck"/>
    <s v="Jennifer Lee"/>
    <s v="Kristen Bell"/>
    <s v="United States"/>
    <n v="150000000"/>
    <n v="1281508100"/>
    <s v="Walt Disney Animation Studios"/>
    <n v="102"/>
  </r>
  <r>
    <s v="Full Moon in Paris"/>
    <s v="R"/>
    <s v="Comedy"/>
    <x v="18"/>
    <s v="August 29, 1984 (France)"/>
    <n v="7.4"/>
    <n v="4200"/>
    <s v="Ã‰ric Rohmer"/>
    <s v="Ã‰ric Rohmer"/>
    <s v="Pascale Ogier"/>
    <s v="France"/>
    <m/>
    <n v="15726"/>
    <s v="Les Films du Losange"/>
    <n v="101"/>
  </r>
  <r>
    <s v="Gallipoli"/>
    <s v="PG"/>
    <s v="Adventure"/>
    <x v="12"/>
    <s v="August 28, 1981 (United States)"/>
    <n v="7.4"/>
    <n v="38000"/>
    <s v="Peter Weir"/>
    <s v="David Williamson"/>
    <s v="Mel Gibson"/>
    <s v="Australia"/>
    <m/>
    <n v="5732587"/>
    <s v="R&amp;R Films"/>
    <n v="110"/>
  </r>
  <r>
    <s v="Garden State"/>
    <s v="R"/>
    <s v="Comedy"/>
    <x v="1"/>
    <s v="August 20, 2004 (United States)"/>
    <n v="7.4"/>
    <n v="209000"/>
    <s v="Zach Braff"/>
    <s v="Zach Braff"/>
    <s v="Zach Braff"/>
    <s v="United States"/>
    <n v="2500000"/>
    <n v="35825316"/>
    <s v="Camelot Pictures"/>
    <n v="102"/>
  </r>
  <r>
    <s v="Gods and Monsters"/>
    <s v="R"/>
    <s v="Biography"/>
    <x v="17"/>
    <s v="November 4, 1998 (United States)"/>
    <n v="7.4"/>
    <n v="30000"/>
    <s v="Bill Condon"/>
    <s v="Christopher Bram"/>
    <s v="Ian McKellen"/>
    <s v="United States"/>
    <n v="10000000"/>
    <n v="6451628"/>
    <s v="Lions Gate Films"/>
    <n v="105"/>
  </r>
  <r>
    <s v="Good Night, and Good Luck."/>
    <s v="PG"/>
    <s v="Biography"/>
    <x v="4"/>
    <s v="November 4, 2005 (United States)"/>
    <n v="7.4"/>
    <n v="95000"/>
    <s v="George Clooney"/>
    <s v="George Clooney"/>
    <s v="David Strathairn"/>
    <s v="United States"/>
    <n v="7000000"/>
    <n v="54641191"/>
    <s v="Warner Independent Pictures (WIP)"/>
    <n v="93"/>
  </r>
  <r>
    <s v="Good Time"/>
    <s v="R"/>
    <s v="Crime"/>
    <x v="27"/>
    <s v="August 25, 2017 (United States)"/>
    <n v="7.4"/>
    <n v="100000"/>
    <s v="Benny Safdie"/>
    <s v="Ronald Bronstein"/>
    <s v="Robert Pattinson"/>
    <s v="United States"/>
    <n v="4500000"/>
    <n v="3283369"/>
    <s v="Elara Pictures"/>
    <n v="102"/>
  </r>
  <r>
    <s v="Green Street Hooligans"/>
    <s v="R"/>
    <s v="Crime"/>
    <x v="4"/>
    <s v="September 9, 2005 (United Kingdom)"/>
    <n v="7.4"/>
    <n v="144000"/>
    <s v="Lexi Alexander"/>
    <s v="Lexi Alexander"/>
    <s v="Elijah Wood"/>
    <s v="United Kingdom"/>
    <m/>
    <n v="3814717"/>
    <s v="Baker Street"/>
    <n v="109"/>
  </r>
  <r>
    <s v="Harry Potter and the Chamber of Secrets"/>
    <s v="PG"/>
    <s v="Adventure"/>
    <x v="23"/>
    <s v="November 15, 2002 (United States)"/>
    <n v="7.4"/>
    <n v="572000"/>
    <s v="Chris Columbus"/>
    <s v="J.K. Rowling"/>
    <s v="Daniel Radcliffe"/>
    <s v="United Kingdom"/>
    <n v="100000000"/>
    <n v="879602366"/>
    <s v="Warner Bros."/>
    <n v="161"/>
  </r>
  <r>
    <s v="High Hopes"/>
    <s v="PG"/>
    <s v="Comedy"/>
    <x v="28"/>
    <s v="May 25, 1989 (Italy)"/>
    <n v="7.4"/>
    <n v="4800"/>
    <s v="Mike Leigh"/>
    <s v="Mike Leigh"/>
    <s v="Phil Davis"/>
    <s v="United Kingdom"/>
    <m/>
    <n v="1192322"/>
    <s v="Portman Productions"/>
    <n v="108"/>
  </r>
  <r>
    <s v="Howards End"/>
    <s v="PG"/>
    <s v="Drama"/>
    <x v="35"/>
    <s v="February 26, 1993 (United States)"/>
    <n v="7.4"/>
    <n v="30000"/>
    <s v="James Ivory"/>
    <s v="E.M. Forster"/>
    <s v="Anthony Hopkins"/>
    <s v="United Kingdom"/>
    <m/>
    <n v="26341736"/>
    <s v="Merchant Ivory Productions"/>
    <n v="142"/>
  </r>
  <r>
    <s v="Hyenas"/>
    <s v="Not Rated"/>
    <s v="Comedy"/>
    <x v="35"/>
    <s v="April 26, 2019 (United States)"/>
    <n v="7.4"/>
    <n v="1000"/>
    <s v="Djibril Diop MambÃ©ty"/>
    <s v="Friedrich DÃ¼rrenmatt"/>
    <s v="Mansour Diouf"/>
    <s v="Switzerland"/>
    <m/>
    <n v="24672"/>
    <s v="Thelma Film AG"/>
    <n v="110"/>
  </r>
  <r>
    <s v="I Origins"/>
    <s v="R"/>
    <s v="Drama"/>
    <x v="20"/>
    <s v="September 19, 2014 (South Africa)"/>
    <n v="7.4"/>
    <n v="119000"/>
    <s v="Mike Cahill"/>
    <s v="Mike Cahill"/>
    <s v="Michael Pitt"/>
    <s v="United States"/>
    <n v="1000000"/>
    <n v="481234"/>
    <s v="Verisimilitude"/>
    <n v="106"/>
  </r>
  <r>
    <s v="I Stand Alone"/>
    <s v="Not Rated"/>
    <s v="Crime"/>
    <x v="17"/>
    <s v="February 17, 1999 (France)"/>
    <n v="7.4"/>
    <n v="22000"/>
    <s v="Gaspar NoÃ©"/>
    <s v="Gaspar NoÃ©"/>
    <s v="Philippe Nahon"/>
    <s v="France"/>
    <m/>
    <n v="6955"/>
    <s v="Canal+"/>
    <n v="93"/>
  </r>
  <r>
    <s v="Ida"/>
    <s v="PG-13"/>
    <s v="Drama"/>
    <x v="33"/>
    <s v="October 25, 2013 (Poland)"/>
    <n v="7.4"/>
    <n v="55000"/>
    <s v="Pawel Pawlikowski"/>
    <s v="Pawel Pawlikowski"/>
    <s v="Agata Kulesza"/>
    <s v="Poland"/>
    <m/>
    <n v="11156836"/>
    <s v="Opus Film"/>
    <n v="82"/>
  </r>
  <r>
    <s v="Immortal Beloved"/>
    <s v="R"/>
    <s v="Biography"/>
    <x v="13"/>
    <s v="January 27, 1995 (United States)"/>
    <n v="7.4"/>
    <n v="24000"/>
    <s v="Bernard Rose"/>
    <s v="Bernard Rose"/>
    <s v="Gary Oldman"/>
    <s v="United Kingdom"/>
    <m/>
    <n v="9914409"/>
    <s v="Icon Entertainment International"/>
    <n v="121"/>
  </r>
  <r>
    <s v="In the Bedroom"/>
    <s v="R"/>
    <s v="Crime"/>
    <x v="7"/>
    <s v="February 8, 2002 (United States)"/>
    <n v="7.4"/>
    <n v="38000"/>
    <s v="Todd Field"/>
    <s v="Andre Dubus"/>
    <s v="Tom Wilkinson"/>
    <s v="United States"/>
    <n v="1700000"/>
    <n v="44763181"/>
    <s v="Good Machine"/>
    <n v="131"/>
  </r>
  <r>
    <s v="In the House"/>
    <s v="R"/>
    <s v="Drama"/>
    <x v="36"/>
    <s v="October 10, 2012 (France)"/>
    <n v="7.4"/>
    <n v="31000"/>
    <s v="FranÃ§ois Ozon"/>
    <s v="Juan Mayorga"/>
    <s v="Fabrice Luchini"/>
    <s v="France"/>
    <m/>
    <n v="16190771"/>
    <s v="Mandarin Films"/>
    <n v="105"/>
  </r>
  <r>
    <s v="In the Loop"/>
    <s v="Not Rated"/>
    <s v="Comedy"/>
    <x v="9"/>
    <s v="September 4, 2009 (United States)"/>
    <n v="7.4"/>
    <n v="56000"/>
    <s v="Armando Iannucci"/>
    <s v="Jesse Armstrong"/>
    <s v="Tom Hollander"/>
    <s v="United Kingdom"/>
    <m/>
    <n v="7787487"/>
    <s v="BBC Films"/>
    <n v="106"/>
  </r>
  <r>
    <s v="Irreversible"/>
    <s v="Not Rated"/>
    <s v="Crime"/>
    <x v="23"/>
    <s v="May 24, 2002 (France)"/>
    <n v="7.4"/>
    <n v="124000"/>
    <s v="Gaspar NoÃ©"/>
    <s v="Gaspar NoÃ©"/>
    <s v="Monica Bellucci"/>
    <s v="France"/>
    <m/>
    <n v="6479328"/>
    <s v="120 Films"/>
    <n v="97"/>
  </r>
  <r>
    <s v="Jin-Roh: The Wolf Brigade"/>
    <s v="R"/>
    <s v="Animation"/>
    <x v="11"/>
    <s v="November 17, 1999 (France)"/>
    <n v="7.4"/>
    <n v="16000"/>
    <s v="Hiroyuki Okiura"/>
    <s v="Mamoru Oshii"/>
    <s v="Michael Dobson"/>
    <s v="Japan"/>
    <m/>
    <n v="94591"/>
    <s v="Bandai Visual Company"/>
    <n v="102"/>
  </r>
  <r>
    <s v="John Wick"/>
    <s v="R"/>
    <s v="Action"/>
    <x v="20"/>
    <s v="October 24, 2014 (United States)"/>
    <n v="7.4"/>
    <n v="565000"/>
    <s v="Chad Stahelski"/>
    <s v="Derek Kolstad"/>
    <s v="Keanu Reeves"/>
    <s v="United States"/>
    <n v="20000000"/>
    <n v="86081711"/>
    <s v="Summit Entertainment"/>
    <n v="101"/>
  </r>
  <r>
    <s v="John Wick: Chapter 3 - Parabellum"/>
    <s v="R"/>
    <s v="Action"/>
    <x v="5"/>
    <s v="May 17, 2019 (United States)"/>
    <n v="7.4"/>
    <n v="296000"/>
    <s v="Chad Stahelski"/>
    <s v="Derek Kolstad"/>
    <s v="Keanu Reeves"/>
    <s v="United States"/>
    <n v="75000000"/>
    <n v="327281779"/>
    <s v="Lionsgate"/>
    <n v="130"/>
  </r>
  <r>
    <s v="Juno"/>
    <s v="PG-13"/>
    <s v="Comedy"/>
    <x v="6"/>
    <s v="December 25, 2007 (United States)"/>
    <n v="7.4"/>
    <n v="499000"/>
    <s v="Jason Reitman"/>
    <s v="Diablo Cody"/>
    <s v="Elliot Page"/>
    <s v="United States"/>
    <n v="7500000"/>
    <n v="232372681"/>
    <s v="Fox Searchlight Pictures"/>
    <n v="96"/>
  </r>
  <r>
    <s v="Kabhi Khushi Kabhie Gham..."/>
    <s v="Not Rated"/>
    <s v="Drama"/>
    <x v="7"/>
    <s v="December 14, 2001 (United States)"/>
    <n v="7.4"/>
    <n v="46000"/>
    <s v="Karan Johar"/>
    <s v="Karan Johar"/>
    <s v="Shah Rukh Khan"/>
    <s v="India"/>
    <n v="7500000"/>
    <n v="11334547"/>
    <s v="Dharma Productions"/>
    <n v="210"/>
  </r>
  <r>
    <s v="King of the Hill"/>
    <s v="PG-13"/>
    <s v="Drama"/>
    <x v="34"/>
    <s v="August 20, 1993 (United States)"/>
    <n v="7.4"/>
    <n v="7800"/>
    <s v="Steven Soderbergh"/>
    <s v="A.E. Hotchner"/>
    <s v="Jesse Bradford"/>
    <s v="United States"/>
    <n v="8000000"/>
    <n v="1214231"/>
    <s v="Wildwood Enterprises"/>
    <n v="103"/>
  </r>
  <r>
    <s v="Kiss of the Spider Woman"/>
    <s v="R"/>
    <s v="Drama"/>
    <x v="38"/>
    <s v="July 26, 1985 (United States)"/>
    <n v="7.4"/>
    <n v="15000"/>
    <s v="Hector Babenco"/>
    <s v="Manuel Puig"/>
    <s v="William Hurt"/>
    <s v="Brazil"/>
    <m/>
    <n v="17009654"/>
    <s v="HB Filmes"/>
    <n v="120"/>
  </r>
  <r>
    <s v="K-PAX"/>
    <s v="PG-13"/>
    <s v="Drama"/>
    <x v="7"/>
    <s v="October 26, 2001 (United States)"/>
    <n v="7.4"/>
    <n v="177000"/>
    <s v="Iain Softley"/>
    <s v="Gene Brewer"/>
    <s v="Kevin Spacey"/>
    <s v="United States"/>
    <n v="68000000"/>
    <n v="65001485"/>
    <s v="IMF Internationale Medien und Film GmbH &amp; Co. 2. Produktions KG"/>
    <n v="120"/>
  </r>
  <r>
    <s v="Labyrinth"/>
    <s v="PG"/>
    <s v="Adventure"/>
    <x v="25"/>
    <s v="June 27, 1986 (United States)"/>
    <n v="7.4"/>
    <n v="127000"/>
    <s v="Jim Henson"/>
    <s v="Dennis Lee"/>
    <s v="David Bowie"/>
    <s v="United Kingdom"/>
    <n v="25000000"/>
    <n v="13915874"/>
    <s v="Henson Associates (HA)"/>
    <n v="101"/>
  </r>
  <r>
    <s v="Lady Bird"/>
    <s v="R"/>
    <s v="Comedy"/>
    <x v="27"/>
    <s v="December 1, 2017 (United States)"/>
    <n v="7.4"/>
    <n v="254000"/>
    <s v="Greta Gerwig"/>
    <s v="Greta Gerwig"/>
    <s v="Saoirse Ronan"/>
    <s v="United States"/>
    <n v="10000000"/>
    <n v="78966486"/>
    <s v="IAC Films"/>
    <n v="94"/>
  </r>
  <r>
    <s v="Law Abiding Citizen"/>
    <s v="R"/>
    <s v="Action"/>
    <x v="9"/>
    <s v="October 16, 2009 (United States)"/>
    <n v="7.4"/>
    <n v="279000"/>
    <s v="F. Gary Gray"/>
    <s v="Kurt Wimmer"/>
    <s v="Gerard Butler"/>
    <s v="United States"/>
    <n v="50000000"/>
    <n v="127944208"/>
    <s v="G-BASE"/>
    <n v="109"/>
  </r>
  <r>
    <s v="Lean on Me"/>
    <s v="PG-13"/>
    <s v="Drama"/>
    <x v="21"/>
    <s v="March 3, 1989 (United States)"/>
    <n v="7.4"/>
    <n v="19000"/>
    <s v="John G. Avildsen"/>
    <s v="Michael Schiffer"/>
    <s v="Morgan Freeman"/>
    <s v="United States"/>
    <n v="10000000"/>
    <n v="31906454"/>
    <s v="Norman Twain Productions"/>
    <n v="108"/>
  </r>
  <r>
    <s v="Les MisÃ©rables"/>
    <s v="PG-13"/>
    <s v="Crime"/>
    <x v="17"/>
    <s v="May 1, 1998 (United States)"/>
    <n v="7.4"/>
    <n v="39000"/>
    <s v="Bille August"/>
    <s v="Victor Hugo"/>
    <s v="Liam Neeson"/>
    <s v="United Kingdom"/>
    <m/>
    <n v="14096321"/>
    <s v="Mandalay Entertainment"/>
    <n v="134"/>
  </r>
  <r>
    <s v="Limitless"/>
    <s v="PG-13"/>
    <s v="Sci-Fi"/>
    <x v="24"/>
    <s v="March 18, 2011 (United States)"/>
    <n v="7.4"/>
    <n v="538000"/>
    <s v="Neil Burger"/>
    <s v="Leslie Dixon"/>
    <s v="Bradley Cooper"/>
    <s v="United States"/>
    <n v="27000000"/>
    <n v="161849455"/>
    <s v="Relativity Media"/>
    <n v="105"/>
  </r>
  <r>
    <s v="Live Flesh"/>
    <s v="R"/>
    <s v="Drama"/>
    <x v="14"/>
    <s v="January 16, 1998 (United States)"/>
    <n v="7.4"/>
    <n v="29000"/>
    <s v="Pedro AlmodÃ³var"/>
    <s v="Pedro AlmodÃ³var"/>
    <s v="Liberto Rabal"/>
    <s v="Spain"/>
    <m/>
    <n v="1785901"/>
    <s v="El Deseo"/>
    <n v="103"/>
  </r>
  <r>
    <s v="Local Hero"/>
    <s v="PG"/>
    <s v="Comedy"/>
    <x v="19"/>
    <s v="March 17, 1983 (United Kingdom)"/>
    <n v="7.4"/>
    <n v="22000"/>
    <s v="Bill Forsyth"/>
    <s v="Bill Forsyth"/>
    <s v="Burt Lancaster"/>
    <s v="United Kingdom"/>
    <m/>
    <n v="5899678"/>
    <s v="Enigma Productions"/>
    <n v="111"/>
  </r>
  <r>
    <s v="Lone Star"/>
    <s v="R"/>
    <s v="Drama"/>
    <x v="10"/>
    <s v="June 21, 1996 (United States)"/>
    <n v="7.4"/>
    <n v="28000"/>
    <s v="John Sayles"/>
    <s v="John Sayles"/>
    <s v="Chris Cooper"/>
    <s v="United States"/>
    <n v="5000000"/>
    <n v="12408986"/>
    <s v="Columbia Pictures"/>
    <n v="135"/>
  </r>
  <r>
    <s v="Looper"/>
    <s v="R"/>
    <s v="Action"/>
    <x v="36"/>
    <s v="September 28, 2012 (United States)"/>
    <n v="7.4"/>
    <n v="545000"/>
    <s v="Rian Johnson"/>
    <s v="Rian Johnson"/>
    <s v="Joseph Gordon-Levitt"/>
    <s v="United States"/>
    <n v="30000000"/>
    <n v="176506819"/>
    <s v="TriStar Pictures"/>
    <n v="113"/>
  </r>
  <r>
    <s v="Love &amp; Mercy"/>
    <s v="PG-13"/>
    <s v="Biography"/>
    <x v="20"/>
    <s v="June 19, 2015 (United States)"/>
    <n v="7.4"/>
    <n v="37000"/>
    <s v="Bill Pohlad"/>
    <s v="Oren Moverman"/>
    <s v="John Cusack"/>
    <s v="United States"/>
    <n v="10000000"/>
    <n v="28641776"/>
    <s v="River Road Entertainment"/>
    <n v="121"/>
  </r>
  <r>
    <s v="Love Jones"/>
    <s v="R"/>
    <s v="Drama"/>
    <x v="14"/>
    <s v="March 14, 1997 (United States)"/>
    <n v="7.4"/>
    <n v="4300"/>
    <s v="Theodore Witcher"/>
    <s v="Theodore Witcher"/>
    <s v="Larenz Tate"/>
    <s v="United States"/>
    <n v="10000000"/>
    <n v="12782749"/>
    <s v="Addis Wechsler Pictures"/>
    <n v="104"/>
  </r>
  <r>
    <s v="Lucky"/>
    <s v="Not Rated"/>
    <s v="Comedy"/>
    <x v="27"/>
    <s v="September 29, 2017 (United States)"/>
    <n v="7.4"/>
    <n v="21000"/>
    <s v="John Carroll Lynch"/>
    <s v="Logan Sparks"/>
    <s v="Harry Dean Stanton"/>
    <s v="United States"/>
    <m/>
    <n v="2728446"/>
    <s v="Superlative Films"/>
    <n v="88"/>
  </r>
  <r>
    <s v="Man on the Moon"/>
    <s v="R"/>
    <s v="Biography"/>
    <x v="11"/>
    <s v="December 22, 1999 (United States)"/>
    <n v="7.4"/>
    <n v="126000"/>
    <s v="Milos Forman"/>
    <s v="Scott Alexander"/>
    <s v="Jim Carrey"/>
    <s v="United Kingdom"/>
    <n v="82000000"/>
    <n v="47434430"/>
    <s v="Universal Pictures"/>
    <n v="118"/>
  </r>
  <r>
    <s v="Maria Full of Grace"/>
    <s v="R"/>
    <s v="Crime"/>
    <x v="1"/>
    <s v="August 6, 2004 (United States)"/>
    <n v="7.4"/>
    <n v="34000"/>
    <s v="Joshua Marston"/>
    <s v="Joshua Marston"/>
    <s v="Catalina Sandino Moreno"/>
    <s v="Colombia"/>
    <n v="3000000"/>
    <n v="12594630"/>
    <s v="HBO Films"/>
    <n v="101"/>
  </r>
  <r>
    <s v="Master and Commander: the Far Side of the World"/>
    <s v="PG-13"/>
    <s v="Action"/>
    <x v="2"/>
    <s v="November 14, 2003 (United States)"/>
    <n v="7.4"/>
    <n v="208000"/>
    <s v="Peter Weir"/>
    <s v="Patrick O'Brian"/>
    <s v="Russell Crowe"/>
    <s v="United States"/>
    <n v="150000000"/>
    <n v="211622535"/>
    <s v="Twentieth Century Fox"/>
    <n v="138"/>
  </r>
  <r>
    <s v="McFarland, USA"/>
    <s v="PG"/>
    <s v="Biography"/>
    <x v="39"/>
    <s v="February 20, 2015 (United States)"/>
    <n v="7.4"/>
    <n v="36000"/>
    <s v="Niki Caro"/>
    <s v="Christopher Cleveland"/>
    <s v="Kevin Costner"/>
    <s v="United States"/>
    <n v="17000000"/>
    <n v="45710059"/>
    <s v="Mayhem Pictures"/>
    <n v="129"/>
  </r>
  <r>
    <s v="Me Before You"/>
    <s v="PG-13"/>
    <s v="Drama"/>
    <x v="30"/>
    <s v="June 3, 2016 (United States)"/>
    <n v="7.4"/>
    <n v="220000"/>
    <s v="Thea Sharrock"/>
    <s v="Jojo Moyes"/>
    <s v="Emilia Clarke"/>
    <s v="United Kingdom"/>
    <n v="20000000"/>
    <n v="208314186"/>
    <s v="Metro-Goldwyn-Mayer (MGM)"/>
    <n v="106"/>
  </r>
  <r>
    <s v="Metropolitan"/>
    <s v="PG-13"/>
    <s v="Comedy"/>
    <x v="32"/>
    <s v="August 3, 1990 (United States)"/>
    <n v="7.4"/>
    <n v="10000"/>
    <s v="Whit Stillman"/>
    <s v="Whit Stillman"/>
    <s v="Carolyn Farina"/>
    <s v="United States"/>
    <n v="230000"/>
    <n v="2960492"/>
    <s v="Westerly Films"/>
    <n v="98"/>
  </r>
  <r>
    <s v="Mid90s"/>
    <s v="R"/>
    <s v="Comedy"/>
    <x v="26"/>
    <s v="October 26, 2018 (United States)"/>
    <n v="7.4"/>
    <n v="54000"/>
    <s v="Jonah Hill"/>
    <s v="Jonah Hill"/>
    <s v="Sunny Suljic"/>
    <s v="United States"/>
    <n v="10000000"/>
    <n v="9303022"/>
    <s v="A24"/>
    <n v="85"/>
  </r>
  <r>
    <s v="Mission: Impossible - Ghost Protocol"/>
    <s v="PG-13"/>
    <s v="Action"/>
    <x v="24"/>
    <s v="December 21, 2011 (United States)"/>
    <n v="7.4"/>
    <n v="466000"/>
    <s v="Brad Bird"/>
    <s v="Bruce Geller"/>
    <s v="Tom Cruise"/>
    <s v="United States"/>
    <n v="145000000"/>
    <n v="694713380"/>
    <s v="Paramount Pictures"/>
    <n v="132"/>
  </r>
  <r>
    <s v="Mission: Impossible - Rogue Nation"/>
    <s v="PG-13"/>
    <s v="Action"/>
    <x v="39"/>
    <s v="July 31, 2015 (United States)"/>
    <n v="7.4"/>
    <n v="350000"/>
    <s v="Christopher McQuarrie"/>
    <s v="Bruce Geller"/>
    <s v="Tom Cruise"/>
    <s v="United States"/>
    <n v="150000000"/>
    <n v="682716636"/>
    <s v="Paramount Pictures"/>
    <n v="131"/>
  </r>
  <r>
    <s v="Molly's Game"/>
    <s v="R"/>
    <s v="Biography"/>
    <x v="27"/>
    <s v="January 5, 2018 (United States)"/>
    <n v="7.4"/>
    <n v="153000"/>
    <s v="Aaron Sorkin"/>
    <s v="Aaron Sorkin"/>
    <s v="Jessica Chastain"/>
    <s v="China"/>
    <n v="30000000"/>
    <n v="59284015"/>
    <s v="STX Entertainment"/>
    <n v="140"/>
  </r>
  <r>
    <s v="Monsoon Wedding"/>
    <s v="R"/>
    <s v="Comedy"/>
    <x v="7"/>
    <s v="April 26, 2002 (United States)"/>
    <n v="7.4"/>
    <n v="24000"/>
    <s v="Mira Nair"/>
    <s v="Sabrina Dhawan"/>
    <s v="Naseeruddin Shah"/>
    <s v="India"/>
    <m/>
    <n v="30787356"/>
    <s v="IFC Productions"/>
    <n v="114"/>
  </r>
  <r>
    <s v="Moonlight"/>
    <s v="R"/>
    <s v="Drama"/>
    <x v="30"/>
    <s v="November 18, 2016 (United States)"/>
    <n v="7.4"/>
    <n v="284000"/>
    <s v="Barry Jenkins"/>
    <s v="Barry Jenkins"/>
    <s v="Mahershala Ali"/>
    <s v="United States"/>
    <n v="4000000"/>
    <n v="65336603"/>
    <s v="A24"/>
    <n v="111"/>
  </r>
  <r>
    <s v="Mud"/>
    <s v="PG-13"/>
    <s v="Drama"/>
    <x v="36"/>
    <s v="May 10, 2013 (United States)"/>
    <n v="7.4"/>
    <n v="172000"/>
    <s v="Jeff Nichols"/>
    <s v="Jeff Nichols"/>
    <s v="Matthew McConaughey"/>
    <s v="United States"/>
    <n v="10000000"/>
    <n v="32613173"/>
    <s v="Lionsgate"/>
    <n v="130"/>
  </r>
  <r>
    <s v="Music Box"/>
    <s v="PG-13"/>
    <s v="Crime"/>
    <x v="21"/>
    <s v="January 19, 1990 (United States)"/>
    <n v="7.4"/>
    <n v="7200"/>
    <s v="Costa-Gavras"/>
    <s v="Joe Eszterhas"/>
    <s v="Jessica Lange"/>
    <s v="United States"/>
    <m/>
    <n v="6263883"/>
    <s v="Carolco Pictures"/>
    <n v="124"/>
  </r>
  <r>
    <s v="My Favorite Year"/>
    <s v="PG"/>
    <s v="Comedy"/>
    <x v="31"/>
    <s v="October 8, 1982 (United States)"/>
    <n v="7.4"/>
    <n v="9000"/>
    <s v="Richard Benjamin"/>
    <s v="Norman Steinberg"/>
    <s v="Peter O'Toole"/>
    <s v="United States"/>
    <m/>
    <n v="20123620"/>
    <s v="Metro-Goldwyn-Mayer (MGM)"/>
    <n v="92"/>
  </r>
  <r>
    <s v="My Sister's Keeper"/>
    <s v="PG-13"/>
    <s v="Drama"/>
    <x v="9"/>
    <s v="June 26, 2009 (United States)"/>
    <n v="7.4"/>
    <n v="91000"/>
    <s v="Nick Cassavetes"/>
    <s v="Jeremy Leven"/>
    <s v="Cameron Diaz"/>
    <s v="United States"/>
    <n v="30000000"/>
    <n v="95714875"/>
    <s v="Curmudgeon Films"/>
    <n v="109"/>
  </r>
  <r>
    <s v="National Lampoon's Vacation"/>
    <s v="R"/>
    <s v="Adventure"/>
    <x v="19"/>
    <s v="July 29, 1983 (United States)"/>
    <n v="7.4"/>
    <n v="100000"/>
    <s v="Harold Ramis"/>
    <s v="John Hughes"/>
    <s v="Chevy Chase"/>
    <s v="United States"/>
    <n v="15000000"/>
    <n v="61399552"/>
    <s v="National Lampoon"/>
    <n v="98"/>
  </r>
  <r>
    <s v="Nobody's Fool"/>
    <s v="R"/>
    <s v="Comedy"/>
    <x v="13"/>
    <s v="January 13, 1995 (United States)"/>
    <n v="7.4"/>
    <n v="19000"/>
    <s v="Robert Benton"/>
    <s v="Richard Russo"/>
    <s v="Paul Newman"/>
    <s v="United States"/>
    <n v="20000000"/>
    <n v="39491975"/>
    <s v="Capella International"/>
    <n v="110"/>
  </r>
  <r>
    <s v="Notes on a Scandal"/>
    <s v="R"/>
    <s v="Crime"/>
    <x v="15"/>
    <s v="January 26, 2007 (United States)"/>
    <n v="7.4"/>
    <n v="76000"/>
    <s v="Richard Eyre"/>
    <s v="Patrick Marber"/>
    <s v="Cate Blanchett"/>
    <s v="United Kingdom"/>
    <n v="15000000"/>
    <n v="49814392"/>
    <s v="Fox Searchlight Pictures"/>
    <n v="92"/>
  </r>
  <r>
    <s v="Oci ciornie"/>
    <m/>
    <s v="Comedy"/>
    <x v="3"/>
    <s v="November 6, 1987 (United States)"/>
    <n v="7.4"/>
    <n v="3000"/>
    <s v="Nikita Mikhalkov"/>
    <s v="Aleksandr Adabashyan"/>
    <s v="Marcello Mastroianni"/>
    <s v="Italy"/>
    <m/>
    <n v="2201428"/>
    <s v="Excelsior Film-TV"/>
    <n v="118"/>
  </r>
  <r>
    <s v="Onward"/>
    <s v="PG"/>
    <s v="Animation"/>
    <x v="22"/>
    <s v="March 6, 2020 (United States)"/>
    <n v="7.4"/>
    <n v="120000"/>
    <s v="Dan Scanlon"/>
    <s v="Dan Scanlon"/>
    <s v="Tom Holland"/>
    <s v="United States"/>
    <m/>
    <n v="141950608"/>
    <s v="Walt Disney Pictures"/>
    <n v="102"/>
  </r>
  <r>
    <s v="Open Range"/>
    <s v="R"/>
    <s v="Action"/>
    <x v="2"/>
    <s v="August 15, 2003 (United States)"/>
    <n v="7.4"/>
    <n v="68000"/>
    <s v="Kevin Costner"/>
    <s v="Lauran Paine"/>
    <s v="Kevin Costner"/>
    <s v="United States"/>
    <n v="22000000"/>
    <n v="68296293"/>
    <s v="Touchstone Pictures"/>
    <n v="139"/>
  </r>
  <r>
    <s v="Passion Fish"/>
    <s v="R"/>
    <s v="Drama"/>
    <x v="35"/>
    <s v="December 11, 1992 (United States)"/>
    <n v="7.4"/>
    <n v="5200"/>
    <s v="John Sayles"/>
    <s v="John Sayles"/>
    <s v="Mary McDonnell"/>
    <s v="United States"/>
    <n v="3330000"/>
    <n v="4814619"/>
    <s v="Atchafalaya"/>
    <n v="135"/>
  </r>
  <r>
    <s v="Paterson"/>
    <s v="R"/>
    <s v="Comedy"/>
    <x v="30"/>
    <s v="December 28, 2016 (United States)"/>
    <n v="7.4"/>
    <n v="74000"/>
    <s v="Jim Jarmusch"/>
    <s v="Jim Jarmusch"/>
    <s v="Adam Driver"/>
    <s v="France"/>
    <n v="5000000"/>
    <n v="9588282"/>
    <s v="K5 International"/>
    <n v="118"/>
  </r>
  <r>
    <s v="Patriots Day"/>
    <s v="R"/>
    <s v="Action"/>
    <x v="30"/>
    <s v="January 13, 2017 (United States)"/>
    <n v="7.4"/>
    <n v="96000"/>
    <s v="Peter Berg"/>
    <s v="Peter Berg"/>
    <s v="Mark Wahlberg"/>
    <s v="Hong Kong"/>
    <n v="45000000"/>
    <n v="52185751"/>
    <s v="CBS Films"/>
    <n v="133"/>
  </r>
  <r>
    <s v="Pi"/>
    <s v="R"/>
    <s v="Drama"/>
    <x v="17"/>
    <s v="July 10, 1998 (United States)"/>
    <n v="7.4"/>
    <n v="173000"/>
    <s v="Darren Aronofsky"/>
    <s v="Darren Aronofsky"/>
    <s v="Sean Gullette"/>
    <s v="United States"/>
    <n v="60000"/>
    <n v="3221152"/>
    <s v="Harvest Filmworks"/>
    <n v="84"/>
  </r>
  <r>
    <s v="Pirate Radio"/>
    <s v="R"/>
    <s v="Comedy"/>
    <x v="9"/>
    <s v="November 13, 2009 (United States)"/>
    <n v="7.4"/>
    <n v="108000"/>
    <s v="Richard Curtis"/>
    <s v="Richard Curtis"/>
    <s v="Philip Seymour Hoffman"/>
    <s v="United Kingdom"/>
    <n v="50000000"/>
    <n v="36348784"/>
    <s v="Universal Pictures"/>
    <n v="117"/>
  </r>
  <r>
    <s v="Places in the Heart"/>
    <s v="PG"/>
    <s v="Drama"/>
    <x v="18"/>
    <s v="October 5, 1984 (United States)"/>
    <n v="7.4"/>
    <n v="11000"/>
    <s v="Robert Benton"/>
    <s v="Robert Benton"/>
    <s v="Sally Field"/>
    <s v="United States"/>
    <m/>
    <n v="34901614"/>
    <s v="Delphi II Productions"/>
    <n v="111"/>
  </r>
  <r>
    <s v="Possession"/>
    <s v="R"/>
    <s v="Drama"/>
    <x v="12"/>
    <s v="October 28, 1983 (United States)"/>
    <n v="7.4"/>
    <n v="27000"/>
    <s v="Andrzej Zulawski"/>
    <s v="Andrzej Zulawski"/>
    <s v="Isabelle Adjani"/>
    <s v="France"/>
    <m/>
    <n v="1113538"/>
    <s v="Gaumont"/>
    <n v="124"/>
  </r>
  <r>
    <s v="Pusher"/>
    <s v="Not Rated"/>
    <s v="Crime"/>
    <x v="10"/>
    <s v="August 30, 1996 (Denmark)"/>
    <n v="7.4"/>
    <n v="37000"/>
    <s v="Nicolas Winding Refn"/>
    <s v="Jens Dahl"/>
    <s v="Kim Bodnia"/>
    <s v="Denmark"/>
    <m/>
    <n v="1605"/>
    <s v="Balboa Entertainment"/>
    <n v="110"/>
  </r>
  <r>
    <s v="Queen Margot"/>
    <s v="R"/>
    <s v="Biography"/>
    <x v="13"/>
    <s v="December 9, 1994 (United States)"/>
    <n v="7.4"/>
    <n v="17000"/>
    <s v="Patrice ChÃ©reau"/>
    <s v="Alexandre Dumas"/>
    <s v="Isabelle Adjani"/>
    <s v="France"/>
    <m/>
    <n v="1318578"/>
    <s v="Renn Productions"/>
    <n v="159"/>
  </r>
  <r>
    <s v="Rabbit-Proof Fence"/>
    <s v="PG"/>
    <s v="Adventure"/>
    <x v="23"/>
    <s v="January 31, 2003 (United States)"/>
    <n v="7.4"/>
    <n v="28000"/>
    <s v="Phillip Noyce"/>
    <s v="Doris Pilkington"/>
    <s v="Everlyn Sampi"/>
    <s v="Australia"/>
    <n v="6000000"/>
    <n v="16217411"/>
    <s v="Rumbalara Films"/>
    <n v="94"/>
  </r>
  <r>
    <s v="Ready Player One"/>
    <s v="PG-13"/>
    <s v="Action"/>
    <x v="26"/>
    <s v="March 29, 2018 (United States)"/>
    <n v="7.4"/>
    <n v="388000"/>
    <s v="Steven Spielberg"/>
    <s v="Zak Penn"/>
    <s v="Tye Sheridan"/>
    <s v="United States"/>
    <n v="175000000"/>
    <n v="582893671"/>
    <s v="Warner Bros."/>
    <n v="140"/>
  </r>
  <r>
    <s v="Red Cliff"/>
    <s v="R"/>
    <s v="Action"/>
    <x v="0"/>
    <s v="December 4, 2009 (United States)"/>
    <n v="7.4"/>
    <n v="44000"/>
    <s v="John Woo"/>
    <s v="John Woo"/>
    <s v="Tony Chiu-Wai Leung"/>
    <s v="China"/>
    <m/>
    <n v="129710514"/>
    <s v="Beijing Film Studio"/>
    <n v="148"/>
  </r>
  <r>
    <s v="Reign Over Me"/>
    <s v="R"/>
    <s v="Drama"/>
    <x v="6"/>
    <s v="March 23, 2007 (United States)"/>
    <n v="7.4"/>
    <n v="94000"/>
    <s v="Mike Binder"/>
    <s v="Mike Binder"/>
    <s v="Adam Sandler"/>
    <s v="United States"/>
    <n v="20000000"/>
    <n v="22242388"/>
    <s v="Relativity Media"/>
    <n v="124"/>
  </r>
  <r>
    <s v="Richard III"/>
    <s v="R"/>
    <s v="Drama"/>
    <x v="40"/>
    <s v="December 29, 1995 (United States)"/>
    <n v="7.4"/>
    <n v="14000"/>
    <s v="Richard Loncraine"/>
    <s v="Ian McKellen"/>
    <s v="Ian McKellen"/>
    <s v="United Kingdom"/>
    <m/>
    <n v="2748518"/>
    <s v="Mayfair Entertainment International"/>
    <n v="110"/>
  </r>
  <r>
    <s v="Rosencrantz &amp; Guildenstern Are Dead"/>
    <s v="PG"/>
    <s v="Comedy"/>
    <x v="32"/>
    <s v="February 8, 1991 (United States)"/>
    <n v="7.4"/>
    <n v="21000"/>
    <s v="Tom Stoppard"/>
    <s v="Tom Stoppard"/>
    <s v="Gary Oldman"/>
    <s v="United Kingdom"/>
    <m/>
    <n v="739104"/>
    <s v="Brandenberg"/>
    <n v="117"/>
  </r>
  <r>
    <s v="'Round Midnight"/>
    <s v="R"/>
    <s v="Drama"/>
    <x v="25"/>
    <s v="October 3, 1986 (United States)"/>
    <n v="7.4"/>
    <n v="4700"/>
    <s v="Bertrand Tavernier"/>
    <s v="David Rayfiel"/>
    <s v="Dexter Gordon"/>
    <s v="United States"/>
    <m/>
    <n v="3272593"/>
    <s v="Little Bear"/>
    <n v="133"/>
  </r>
  <r>
    <s v="Russian Ark"/>
    <s v="Not Rated"/>
    <s v="Drama"/>
    <x v="23"/>
    <s v="April 19, 2003 (Russia)"/>
    <n v="7.4"/>
    <n v="20000"/>
    <s v="Aleksandr Sokurov"/>
    <s v="Boris Khaimsky"/>
    <s v="Sergey Dreyden"/>
    <s v="Russia"/>
    <m/>
    <n v="8690168"/>
    <s v="The State Hermitage Museum"/>
    <n v="99"/>
  </r>
  <r>
    <s v="Saving Face"/>
    <s v="R"/>
    <s v="Comedy"/>
    <x v="1"/>
    <s v="June 24, 2005 (United States)"/>
    <n v="7.4"/>
    <n v="11000"/>
    <s v="Alice Wu"/>
    <s v="Alice Wu"/>
    <s v="Joan Chen"/>
    <s v="United States"/>
    <m/>
    <n v="1236518"/>
    <s v="Destination Films"/>
    <n v="91"/>
  </r>
  <r>
    <s v="Searching for Bobby Fischer"/>
    <s v="PG"/>
    <s v="Biography"/>
    <x v="34"/>
    <s v="August 11, 1993 (United States)"/>
    <n v="7.4"/>
    <n v="37000"/>
    <s v="Steven Zaillian"/>
    <s v="Fred Waitzkin"/>
    <s v="Joe Mantegna"/>
    <s v="United States"/>
    <n v="12000000"/>
    <n v="7266383"/>
    <s v="Mirage Enterprises"/>
    <n v="109"/>
  </r>
  <r>
    <s v="SLC Punk!"/>
    <s v="R"/>
    <s v="Comedy"/>
    <x v="17"/>
    <s v="April 16, 1999 (United States)"/>
    <n v="7.4"/>
    <n v="26000"/>
    <s v="James Merendino"/>
    <s v="James Merendino"/>
    <s v="Matthew Lillard"/>
    <s v="United States"/>
    <m/>
    <n v="299569"/>
    <s v="Beyond Films"/>
    <n v="97"/>
  </r>
  <r>
    <s v="Smoke"/>
    <s v="R"/>
    <s v="Comedy"/>
    <x v="40"/>
    <s v="June 9, 1995 (United States)"/>
    <n v="7.4"/>
    <n v="34000"/>
    <s v="Wayne Wang"/>
    <s v="Paul Auster"/>
    <s v="Harvey Keitel"/>
    <s v="Germany"/>
    <n v="7000000"/>
    <n v="8367636"/>
    <s v="Miramax"/>
    <n v="112"/>
  </r>
  <r>
    <s v="Southpaw"/>
    <s v="R"/>
    <s v="Action"/>
    <x v="39"/>
    <s v="July 24, 2015 (United States)"/>
    <n v="7.4"/>
    <n v="223000"/>
    <s v="Antoine Fuqua"/>
    <s v="Kurt Sutter"/>
    <s v="Jake Gyllenhaal"/>
    <s v="Hong Kong"/>
    <n v="30000000"/>
    <n v="91970827"/>
    <s v="Escape Artists"/>
    <n v="124"/>
  </r>
  <r>
    <s v="Spider-Man: Homecoming"/>
    <s v="PG-13"/>
    <s v="Action"/>
    <x v="27"/>
    <s v="July 7, 2017 (United States)"/>
    <n v="7.4"/>
    <n v="540000"/>
    <s v="Jon Watts"/>
    <s v="Jonathan Goldstein"/>
    <s v="Tom Holland"/>
    <s v="United States"/>
    <n v="175000000"/>
    <n v="880166924"/>
    <s v="Columbia Pictures"/>
    <n v="133"/>
  </r>
  <r>
    <s v="Starred Up"/>
    <s v="Not Rated"/>
    <s v="Crime"/>
    <x v="33"/>
    <s v="August 26, 2014 (United States)"/>
    <n v="7.4"/>
    <n v="44000"/>
    <s v="David Mackenzie"/>
    <s v="Jonathan Asser"/>
    <s v="Jack O'Connell"/>
    <s v="United Kingdom"/>
    <m/>
    <n v="3025189"/>
    <s v="Film4"/>
    <n v="106"/>
  </r>
  <r>
    <s v="Sully"/>
    <s v="PG-13"/>
    <s v="Biography"/>
    <x v="30"/>
    <s v="September 9, 2016 (United States)"/>
    <n v="7.4"/>
    <n v="248000"/>
    <s v="Clint Eastwood"/>
    <s v="Todd Komarnicki"/>
    <s v="Tom Hanks"/>
    <s v="United States"/>
    <n v="60000000"/>
    <n v="240797623"/>
    <s v="Flashlight Films"/>
    <n v="96"/>
  </r>
  <r>
    <s v="Suzhou River"/>
    <m/>
    <s v="Drama"/>
    <x v="8"/>
    <s v="October 11, 2000 (France)"/>
    <n v="7.4"/>
    <n v="4400"/>
    <s v="Ye Lou"/>
    <s v="Ye Lou"/>
    <s v="Xun Zhou"/>
    <s v="Germany"/>
    <m/>
    <m/>
    <s v="Coproduction Office"/>
    <n v="83"/>
  </r>
  <r>
    <s v="Sweet Sixteen"/>
    <s v="R"/>
    <s v="Crime"/>
    <x v="23"/>
    <s v="October 4, 2002 (United Kingdom)"/>
    <n v="7.4"/>
    <n v="13000"/>
    <s v="Ken Loach"/>
    <s v="Paul Laverty"/>
    <s v="Martin Compston"/>
    <s v="United Kingdom"/>
    <m/>
    <n v="3633509"/>
    <s v="Alta Films"/>
    <n v="106"/>
  </r>
  <r>
    <s v="Take Shelter"/>
    <s v="R"/>
    <s v="Drama"/>
    <x v="24"/>
    <s v="November 10, 2011 (Croatia)"/>
    <n v="7.4"/>
    <n v="95000"/>
    <s v="Jeff Nichols"/>
    <s v="Jeff Nichols"/>
    <s v="Michael Shannon"/>
    <s v="United States"/>
    <n v="5000000"/>
    <n v="3741098"/>
    <s v="Hydraulx"/>
    <n v="120"/>
  </r>
  <r>
    <s v="Tender Mercies"/>
    <s v="PG"/>
    <s v="Drama"/>
    <x v="19"/>
    <s v="March 4, 1983 (Canada)"/>
    <n v="7.4"/>
    <n v="9700"/>
    <s v="Bruce Beresford"/>
    <s v="Horton Foote"/>
    <s v="Robert Duvall"/>
    <s v="United States"/>
    <m/>
    <n v="8443124"/>
    <s v="Antron Media Production"/>
    <n v="92"/>
  </r>
  <r>
    <s v="Tenet"/>
    <s v="PG-13"/>
    <s v="Action"/>
    <x v="22"/>
    <s v="September 3, 2020 (United States)"/>
    <n v="7.4"/>
    <n v="387000"/>
    <s v="Christopher Nolan"/>
    <s v="Christopher Nolan"/>
    <s v="John David Washington"/>
    <s v="United States"/>
    <n v="205000000"/>
    <n v="363656624"/>
    <s v="Warner Bros."/>
    <n v="150"/>
  </r>
  <r>
    <s v="Terms of Endearment"/>
    <s v="PG"/>
    <s v="Comedy"/>
    <x v="19"/>
    <s v="December 9, 1983 (United States)"/>
    <n v="7.4"/>
    <n v="57000"/>
    <s v="James L. Brooks"/>
    <s v="Larry McMurtry"/>
    <s v="Shirley MacLaine"/>
    <s v="United States"/>
    <n v="8000000"/>
    <n v="108423749"/>
    <s v="Paramount Pictures"/>
    <n v="132"/>
  </r>
  <r>
    <s v="The Adventures of Mark Twain"/>
    <s v="G"/>
    <s v="Animation"/>
    <x v="38"/>
    <s v="July 26, 1985 (United States)"/>
    <n v="7.4"/>
    <n v="2700"/>
    <s v="Will Vinton"/>
    <s v="Susan Shadburne"/>
    <s v="James Whitmore"/>
    <s v="United States"/>
    <m/>
    <n v="849915"/>
    <s v="Atlantic"/>
    <n v="86"/>
  </r>
  <r>
    <s v="The Baader Meinhof Complex"/>
    <s v="R"/>
    <s v="Action"/>
    <x v="0"/>
    <s v="September 25, 2008 (Germany)"/>
    <n v="7.4"/>
    <n v="37000"/>
    <s v="Uli Edel"/>
    <s v="Bernd Eichinger"/>
    <s v="Martina Gedeck"/>
    <s v="Germany"/>
    <m/>
    <n v="26937355"/>
    <s v="Constantin Film"/>
    <n v="150"/>
  </r>
  <r>
    <s v="The Bucket List"/>
    <s v="PG-13"/>
    <s v="Adventure"/>
    <x v="6"/>
    <s v="January 11, 2008 (United States)"/>
    <n v="7.4"/>
    <n v="235000"/>
    <s v="Rob Reiner"/>
    <s v="Justin Zackham"/>
    <s v="Jack Nicholson"/>
    <s v="United States"/>
    <n v="45000000"/>
    <n v="175372502"/>
    <s v="Warner Bros."/>
    <n v="97"/>
  </r>
  <r>
    <s v="The Captain"/>
    <m/>
    <s v="Drama"/>
    <x v="27"/>
    <s v="July 27, 2018 (United States)"/>
    <n v="7.4"/>
    <n v="15000"/>
    <s v="Robert Schwentke"/>
    <s v="Robert Schwentke"/>
    <s v="Max Hubacher"/>
    <s v="Germany"/>
    <m/>
    <n v="1196669"/>
    <s v="Filmgalerie 451"/>
    <n v="118"/>
  </r>
  <r>
    <s v="The Cider House Rules"/>
    <s v="PG-13"/>
    <s v="Drama"/>
    <x v="11"/>
    <s v="January 7, 2000 (United States)"/>
    <n v="7.4"/>
    <n v="95000"/>
    <s v="Lasse HallstrÃ¶m"/>
    <s v="John Irving"/>
    <s v="Tobey Maguire"/>
    <s v="United States"/>
    <n v="24000000"/>
    <n v="88545092"/>
    <s v="FilmColony"/>
    <n v="126"/>
  </r>
  <r>
    <s v="The Constant Gardener"/>
    <s v="R"/>
    <s v="Drama"/>
    <x v="4"/>
    <s v="August 31, 2005 (United States)"/>
    <n v="7.4"/>
    <n v="135000"/>
    <s v="Fernando Meirelles"/>
    <s v="Jeffrey Caine"/>
    <s v="Ralph Fiennes"/>
    <s v="United Kingdom"/>
    <n v="25000000"/>
    <n v="82468097"/>
    <s v="Focus Features"/>
    <n v="129"/>
  </r>
  <r>
    <s v="The Day of the Beast"/>
    <s v="R"/>
    <s v="Action"/>
    <x v="40"/>
    <s v="December 23, 1998 (United States)"/>
    <n v="7.4"/>
    <n v="19000"/>
    <s v="Ãlex de la Iglesia"/>
    <s v="Jorge GuerricaechevarrÃ­a"/>
    <s v="Ãlex Angulo"/>
    <s v="Spain"/>
    <m/>
    <m/>
    <s v="Canal+ EspaÃ±a"/>
    <n v="99"/>
  </r>
  <r>
    <s v="The Devil's Backbone"/>
    <s v="R"/>
    <s v="Drama"/>
    <x v="7"/>
    <s v="April 20, 2001 (Spain)"/>
    <n v="7.4"/>
    <n v="63000"/>
    <s v="Guillermo del Toro"/>
    <s v="Guillermo del Toro"/>
    <s v="Marisa Paredes"/>
    <s v="Spain"/>
    <n v="4500000"/>
    <n v="6582065"/>
    <s v="El Deseo"/>
    <n v="106"/>
  </r>
  <r>
    <s v="The Disaster Artist"/>
    <s v="R"/>
    <s v="Biography"/>
    <x v="27"/>
    <s v="December 8, 2017 (United States)"/>
    <n v="7.4"/>
    <n v="143000"/>
    <s v="James Franco"/>
    <s v="Scott Neustadter"/>
    <s v="James Franco"/>
    <s v="United States"/>
    <n v="10000000"/>
    <n v="29820616"/>
    <s v="Good Universe"/>
    <n v="104"/>
  </r>
  <r>
    <s v="The Emperor's New Groove"/>
    <s v="G"/>
    <s v="Animation"/>
    <x v="8"/>
    <s v="December 15, 2000 (United States)"/>
    <n v="7.4"/>
    <n v="187000"/>
    <s v="Mark Dindal"/>
    <s v="Chris Williams"/>
    <s v="David Spade"/>
    <s v="United States"/>
    <n v="100000000"/>
    <n v="169661687"/>
    <s v="Walt Disney Animation Studios"/>
    <n v="78"/>
  </r>
  <r>
    <s v="The English Patient"/>
    <s v="R"/>
    <s v="Drama"/>
    <x v="10"/>
    <s v="December 6, 1996 (United States)"/>
    <n v="7.4"/>
    <n v="182000"/>
    <s v="Anthony Minghella"/>
    <s v="Michael Ondaatje"/>
    <s v="Ralph Fiennes"/>
    <s v="United States"/>
    <n v="27000000"/>
    <n v="231976425"/>
    <s v="Miramax"/>
    <n v="162"/>
  </r>
  <r>
    <s v="The Field"/>
    <s v="PG-13"/>
    <s v="Drama"/>
    <x v="32"/>
    <s v="March 1991 (United States)"/>
    <n v="7.4"/>
    <n v="5800"/>
    <s v="Jim Sheridan"/>
    <s v="Jim Sheridan"/>
    <s v="Richard Harris"/>
    <s v="Ireland"/>
    <m/>
    <n v="1494399"/>
    <s v="Granada Television"/>
    <n v="107"/>
  </r>
  <r>
    <s v="The Good Lie"/>
    <s v="PG-13"/>
    <s v="Biography"/>
    <x v="20"/>
    <s v="November 7, 2014 (South Africa)"/>
    <n v="7.4"/>
    <n v="28000"/>
    <s v="Philippe Falardeau"/>
    <s v="Margaret Nagle"/>
    <s v="Reese Witherspoon"/>
    <s v="Kenya"/>
    <n v="20000000"/>
    <n v="3396345"/>
    <s v="Alcon Entertainment"/>
    <n v="110"/>
  </r>
  <r>
    <s v="The Greatest Game Ever Played"/>
    <s v="PG"/>
    <s v="Biography"/>
    <x v="4"/>
    <s v="September 30, 2005 (United States)"/>
    <n v="7.4"/>
    <n v="29000"/>
    <s v="Bill Paxton"/>
    <s v="Mark Frost"/>
    <s v="Shia LaBeouf"/>
    <s v="United States"/>
    <n v="26000000"/>
    <n v="15431177"/>
    <s v="Fairway Films"/>
    <n v="120"/>
  </r>
  <r>
    <s v="The Hobbit: The Battle of the Five Armies"/>
    <s v="PG-13"/>
    <s v="Adventure"/>
    <x v="20"/>
    <s v="December 17, 2014 (United States)"/>
    <n v="7.4"/>
    <n v="487000"/>
    <s v="Peter Jackson"/>
    <s v="Fran Walsh"/>
    <s v="Ian McKellen"/>
    <s v="New Zealand"/>
    <n v="250000000"/>
    <n v="962182865"/>
    <s v="New Line Cinema"/>
    <n v="144"/>
  </r>
  <r>
    <s v="The Ice Storm"/>
    <s v="R"/>
    <s v="Drama"/>
    <x v="14"/>
    <s v="November 26, 1997 (United States)"/>
    <n v="7.4"/>
    <n v="54000"/>
    <s v="Ang Lee"/>
    <s v="Rick Moody"/>
    <s v="Kevin Kline"/>
    <s v="United States"/>
    <n v="18000000"/>
    <n v="8038061"/>
    <s v="Fox Searchlight Pictures"/>
    <n v="112"/>
  </r>
  <r>
    <s v="The Judge"/>
    <s v="R"/>
    <s v="Crime"/>
    <x v="20"/>
    <s v="October 10, 2014 (United States)"/>
    <n v="7.4"/>
    <n v="183000"/>
    <s v="David Dobkin"/>
    <s v="Nick Schenk"/>
    <s v="Robert Downey Jr."/>
    <s v="United States"/>
    <n v="50000000"/>
    <n v="84419388"/>
    <s v="Warner Bros."/>
    <n v="141"/>
  </r>
  <r>
    <s v="The Jungle Book"/>
    <s v="PG"/>
    <s v="Adventure"/>
    <x v="30"/>
    <s v="April 15, 2016 (United States)"/>
    <n v="7.4"/>
    <n v="264000"/>
    <s v="Jon Favreau"/>
    <s v="Justin Marks"/>
    <s v="Neel Sethi"/>
    <s v="United Kingdom"/>
    <n v="175000000"/>
    <n v="966554929"/>
    <s v="Fairview Entertainment"/>
    <n v="106"/>
  </r>
  <r>
    <s v="The Land Before Time"/>
    <s v="G"/>
    <s v="Animation"/>
    <x v="28"/>
    <s v="November 18, 1988 (United States)"/>
    <n v="7.4"/>
    <n v="82000"/>
    <s v="Don Bluth"/>
    <s v="Stu Krieger"/>
    <s v="Pat Hingle"/>
    <s v="United States"/>
    <n v="12500000"/>
    <n v="84460846"/>
    <s v="Lucasfilm"/>
    <n v="69"/>
  </r>
  <r>
    <s v="The Last Unicorn"/>
    <s v="G"/>
    <s v="Animation"/>
    <x v="31"/>
    <s v="November 19, 1982 (United States)"/>
    <n v="7.4"/>
    <n v="25000"/>
    <s v="Jules Bass"/>
    <s v="Peter S. Beagle"/>
    <s v="Jeff Bridges"/>
    <s v="United Kingdom"/>
    <n v="3500000"/>
    <n v="6455330"/>
    <s v="Rankin/Bass Productions"/>
    <n v="92"/>
  </r>
  <r>
    <s v="The Long Day Closes"/>
    <s v="PG"/>
    <s v="Biography"/>
    <x v="35"/>
    <s v="May 28, 1993 (United States)"/>
    <n v="7.4"/>
    <n v="3000"/>
    <s v="Terence Davies"/>
    <s v="Terence Davies"/>
    <s v="Leigh McCormack"/>
    <s v="United Kingdom"/>
    <m/>
    <n v="22765"/>
    <s v="British Film Institute (BFI)"/>
    <n v="85"/>
  </r>
  <r>
    <s v="The Mission"/>
    <s v="PG"/>
    <s v="Adventure"/>
    <x v="25"/>
    <s v="October 31, 1986 (United States)"/>
    <n v="7.4"/>
    <n v="57000"/>
    <s v="Roland JoffÃ©"/>
    <s v="Robert Bolt"/>
    <s v="Robert De Niro"/>
    <s v="United Kingdom"/>
    <n v="24500000"/>
    <n v="17502499"/>
    <s v="Warner Bros."/>
    <n v="125"/>
  </r>
  <r>
    <s v="The NeverEnding Story"/>
    <s v="PG"/>
    <s v="Adventure"/>
    <x v="18"/>
    <s v="July 20, 1984 (United States)"/>
    <n v="7.4"/>
    <n v="135000"/>
    <s v="Wolfgang Petersen"/>
    <s v="Wolfgang Petersen"/>
    <s v="Noah Hathaway"/>
    <s v="West Germany"/>
    <n v="27000000"/>
    <n v="20251411"/>
    <s v="Constantin Film"/>
    <n v="102"/>
  </r>
  <r>
    <s v="The Nice Guys"/>
    <s v="R"/>
    <s v="Action"/>
    <x v="30"/>
    <s v="May 20, 2016 (United States)"/>
    <n v="7.4"/>
    <n v="294000"/>
    <s v="Shane Black"/>
    <s v="Shane Black"/>
    <s v="Russell Crowe"/>
    <s v="United States"/>
    <n v="50000000"/>
    <n v="62788218"/>
    <s v="Warner Bros."/>
    <n v="116"/>
  </r>
  <r>
    <s v="The Orphanage"/>
    <s v="R"/>
    <s v="Drama"/>
    <x v="6"/>
    <s v="January 11, 2008 (United States)"/>
    <n v="7.4"/>
    <n v="150000"/>
    <s v="J.A. Bayona"/>
    <s v="Sergio G. SÃ¡nchez"/>
    <s v="BelÃ©n Rueda"/>
    <s v="Spain"/>
    <m/>
    <n v="78638987"/>
    <s v="MEDIA Programme of the European Union"/>
    <n v="105"/>
  </r>
  <r>
    <s v="The Return of Martin Guerre"/>
    <s v="Not Rated"/>
    <s v="Biography"/>
    <x v="31"/>
    <s v="August 26, 1983 (United States)"/>
    <n v="7.4"/>
    <n v="4100"/>
    <s v="Daniel Vigne"/>
    <s v="Jean-Claude CarriÃ¨re"/>
    <s v="GÃ©rard Depardieu"/>
    <s v="France"/>
    <m/>
    <n v="3723036"/>
    <s v="S.F.P.C."/>
    <n v="112"/>
  </r>
  <r>
    <s v="The Rock"/>
    <s v="R"/>
    <s v="Action"/>
    <x v="10"/>
    <s v="June 7, 1996 (United States)"/>
    <n v="7.4"/>
    <n v="319000"/>
    <s v="Michael Bay"/>
    <s v="David Weisberg"/>
    <s v="Sean Connery"/>
    <s v="United States"/>
    <n v="75000000"/>
    <n v="335062621"/>
    <s v="Hollywood Pictures"/>
    <n v="136"/>
  </r>
  <r>
    <s v="The Scent of Green Papaya"/>
    <s v="Not Rated"/>
    <s v="Drama"/>
    <x v="34"/>
    <s v="January 28, 1994 (United States)"/>
    <n v="7.4"/>
    <n v="8300"/>
    <s v="Anh Hung Tran"/>
    <s v="Anh Hung Tran"/>
    <s v="Nu YÃªn-KhÃª Tran"/>
    <s v="Vietnam"/>
    <m/>
    <n v="1700992"/>
    <s v="Les Productions Lazennec"/>
    <n v="104"/>
  </r>
  <r>
    <s v="The Star Maker"/>
    <s v="R"/>
    <s v="Drama"/>
    <x v="40"/>
    <s v="March 8, 1996 (United States)"/>
    <n v="7.4"/>
    <n v="4900"/>
    <s v="Giuseppe Tornatore"/>
    <s v="Giuseppe Tornatore"/>
    <s v="Sergio Castellitto"/>
    <s v="Italy"/>
    <m/>
    <n v="371674"/>
    <s v="Cecchi Gori Group Tiger Cinematografica"/>
    <n v="113"/>
  </r>
  <r>
    <s v="The Talented Mr. Ripley"/>
    <s v="R"/>
    <s v="Crime"/>
    <x v="11"/>
    <s v="December 25, 1999 (United States)"/>
    <n v="7.4"/>
    <n v="189000"/>
    <s v="Anthony Minghella"/>
    <s v="Patricia Highsmith"/>
    <s v="Matt Damon"/>
    <s v="United States"/>
    <n v="40000000"/>
    <n v="128799509"/>
    <s v="Miramax"/>
    <n v="139"/>
  </r>
  <r>
    <s v="The Terminal"/>
    <s v="PG-13"/>
    <s v="Comedy"/>
    <x v="1"/>
    <s v="June 18, 2004 (United States)"/>
    <n v="7.4"/>
    <n v="421000"/>
    <s v="Steven Spielberg"/>
    <s v="Andrew Niccol"/>
    <s v="Tom Hanks"/>
    <s v="United States"/>
    <n v="60000000"/>
    <n v="219100084"/>
    <s v="Dreamworks Pictures"/>
    <n v="128"/>
  </r>
  <r>
    <s v="The Three Burials of Melquiades Estrada"/>
    <s v="R"/>
    <s v="Adventure"/>
    <x v="4"/>
    <s v="February 24, 2006 (United States)"/>
    <n v="7.4"/>
    <n v="39000"/>
    <s v="Tommy Lee Jones"/>
    <s v="Guillermo Arriaga"/>
    <s v="Tommy Lee Jones"/>
    <s v="France"/>
    <n v="15000000"/>
    <n v="12045362"/>
    <s v="EuropaCorp"/>
    <n v="121"/>
  </r>
  <r>
    <s v="The Way"/>
    <s v="PG-13"/>
    <s v="Comedy"/>
    <x v="29"/>
    <s v="November 19, 2010 (Spain)"/>
    <n v="7.4"/>
    <n v="31000"/>
    <s v="Emilio Estevez"/>
    <s v="Emilio Estevez"/>
    <s v="Martin Sheen"/>
    <s v="Spain"/>
    <m/>
    <n v="13348704"/>
    <s v="Filmax Entertainment"/>
    <n v="123"/>
  </r>
  <r>
    <s v="The Way Way Back"/>
    <s v="PG-13"/>
    <s v="Comedy"/>
    <x v="33"/>
    <s v="July 26, 2013 (United States)"/>
    <n v="7.4"/>
    <n v="143000"/>
    <s v="Nat Faxon"/>
    <s v="Nat Faxon"/>
    <s v="Steve Carell"/>
    <s v="United States"/>
    <n v="5000000"/>
    <n v="26474920"/>
    <s v="Sycamore Pictures"/>
    <n v="103"/>
  </r>
  <r>
    <s v="The Year My Voice Broke"/>
    <s v="PG-13"/>
    <s v="Drama"/>
    <x v="3"/>
    <s v="October 17, 1987 (United States)"/>
    <n v="7.4"/>
    <n v="2000"/>
    <s v="John Duigan"/>
    <s v="John Duigan"/>
    <s v="Noah Taylor"/>
    <s v="Australia"/>
    <m/>
    <n v="213901"/>
    <s v="Kennedy Miller Productions"/>
    <n v="103"/>
  </r>
  <r>
    <s v="Thief"/>
    <s v="R"/>
    <s v="Action"/>
    <x v="12"/>
    <s v="March 27, 1981 (United States)"/>
    <n v="7.4"/>
    <n v="27000"/>
    <s v="Michael Mann"/>
    <s v="Frank Hohimer"/>
    <s v="James Caan"/>
    <s v="United States"/>
    <n v="5500000"/>
    <n v="11492915"/>
    <s v="Mann/Caan Productions"/>
    <n v="123"/>
  </r>
  <r>
    <s v="Tillsammans"/>
    <s v="R"/>
    <s v="Comedy"/>
    <x v="8"/>
    <s v="September 21, 2001 (United States)"/>
    <n v="7.4"/>
    <n v="21000"/>
    <s v="Lukas Moodysson"/>
    <s v="Lukas Moodysson"/>
    <s v="Lisa Lindgren"/>
    <s v="Sweden"/>
    <m/>
    <n v="14596148"/>
    <s v="Memfis Film"/>
    <n v="106"/>
  </r>
  <r>
    <s v="Toni Erdmann"/>
    <s v="R"/>
    <s v="Comedy"/>
    <x v="30"/>
    <s v="December 25, 2016 (United States)"/>
    <n v="7.4"/>
    <n v="46000"/>
    <s v="Maren Ade"/>
    <s v="Maren Ade"/>
    <s v="Sandra HÃ¼ller"/>
    <s v="Germany"/>
    <m/>
    <n v="11784207"/>
    <s v="Komplizen Film"/>
    <n v="162"/>
  </r>
  <r>
    <s v="Tootsie"/>
    <s v="PG"/>
    <s v="Comedy"/>
    <x v="31"/>
    <s v="December 17, 1982 (United States)"/>
    <n v="7.4"/>
    <n v="100000"/>
    <s v="Sydney Pollack"/>
    <s v="Don McGuire"/>
    <s v="Dustin Hoffman"/>
    <s v="United States"/>
    <n v="21000000"/>
    <n v="177200000"/>
    <s v="Columbia Pictures"/>
    <n v="116"/>
  </r>
  <r>
    <s v="Topsy-Turvy"/>
    <s v="R"/>
    <s v="Biography"/>
    <x v="11"/>
    <s v="February 11, 2000 (United States)"/>
    <n v="7.4"/>
    <n v="12000"/>
    <s v="Mike Leigh"/>
    <s v="Mike Leigh"/>
    <s v="Jim Broadbent"/>
    <s v="United Kingdom"/>
    <m/>
    <n v="6208548"/>
    <s v="Goldwyn Films"/>
    <n v="160"/>
  </r>
  <r>
    <s v="Transamerica"/>
    <s v="R"/>
    <s v="Adventure"/>
    <x v="4"/>
    <s v="March 3, 2006 (United States)"/>
    <n v="7.4"/>
    <n v="41000"/>
    <s v="Duncan Tucker"/>
    <s v="Duncan Tucker"/>
    <s v="Felicity Huffman"/>
    <s v="United States"/>
    <n v="1000000"/>
    <n v="15151744"/>
    <s v="Belladonna Productions"/>
    <n v="103"/>
  </r>
  <r>
    <s v="Trust"/>
    <s v="R"/>
    <s v="Comedy"/>
    <x v="32"/>
    <s v="September 20, 1991 (United Kingdom)"/>
    <n v="7.4"/>
    <n v="9400"/>
    <s v="Hal Hartley"/>
    <s v="Hal Hartley"/>
    <s v="Adrienne Shelly"/>
    <s v="United Kingdom"/>
    <n v="700000"/>
    <n v="357400"/>
    <s v="Channel Four Films"/>
    <n v="107"/>
  </r>
  <r>
    <s v="Up in the Air"/>
    <s v="R"/>
    <s v="Comedy"/>
    <x v="9"/>
    <s v="December 23, 2009 (United States)"/>
    <n v="7.4"/>
    <n v="324000"/>
    <s v="Jason Reitman"/>
    <s v="Walter Kirn"/>
    <s v="George Clooney"/>
    <s v="United States"/>
    <n v="25000000"/>
    <n v="166842739"/>
    <s v="Paramount Pictures"/>
    <n v="109"/>
  </r>
  <r>
    <s v="Waking Ned Devine"/>
    <s v="PG"/>
    <s v="Comedy"/>
    <x v="17"/>
    <s v="January 8, 1999 (United States)"/>
    <n v="7.4"/>
    <n v="26000"/>
    <s v="Kirk Jones"/>
    <s v="Kirk Jones"/>
    <s v="Ian Bannen"/>
    <s v="United Kingdom"/>
    <n v="3000000"/>
    <n v="55257450"/>
    <s v="Tomboy Films"/>
    <n v="91"/>
  </r>
  <r>
    <s v="Wall Street"/>
    <s v="R"/>
    <s v="Crime"/>
    <x v="3"/>
    <s v="December 11, 1987 (United States)"/>
    <n v="7.4"/>
    <n v="147000"/>
    <s v="Oliver Stone"/>
    <s v="Stanley Weiser"/>
    <s v="Charlie Sheen"/>
    <s v="United States"/>
    <n v="15000000"/>
    <n v="43848069"/>
    <s v="Twentieth Century Fox"/>
    <n v="126"/>
  </r>
  <r>
    <s v="Wallace &amp; Gromit: The Curse of the Were-Rabbit"/>
    <s v="G"/>
    <s v="Animation"/>
    <x v="4"/>
    <s v="October 7, 2005 (United States)"/>
    <n v="7.4"/>
    <n v="128000"/>
    <s v="Steve Box"/>
    <s v="Steve Box"/>
    <s v="Peter Sallis"/>
    <s v="United Kingdom"/>
    <n v="30000000"/>
    <n v="194137091"/>
    <s v="Aardman Animations"/>
    <n v="85"/>
  </r>
  <r>
    <s v="War for the Planet of the Apes"/>
    <s v="PG-13"/>
    <s v="Action"/>
    <x v="27"/>
    <s v="July 14, 2017 (United States)"/>
    <n v="7.4"/>
    <n v="235000"/>
    <s v="Matt Reeves"/>
    <s v="Mark Bomback"/>
    <s v="Andy Serkis"/>
    <s v="United States"/>
    <n v="150000000"/>
    <n v="490719763"/>
    <s v="Twentieth Century Fox"/>
    <n v="140"/>
  </r>
  <r>
    <s v="War of the Buttons"/>
    <s v="PG"/>
    <s v="Adventure"/>
    <x v="13"/>
    <s v="September 29, 1995 (United States)"/>
    <n v="7.4"/>
    <n v="4100"/>
    <s v="John Roberts"/>
    <s v="Louis Pergaud"/>
    <s v="Gregg Fitzgerald"/>
    <s v="United Kingdom"/>
    <m/>
    <n v="12712"/>
    <s v="Enigma Productions"/>
    <n v="94"/>
  </r>
  <r>
    <s v="Welcome to the Dollhouse"/>
    <s v="R"/>
    <s v="Comedy"/>
    <x v="40"/>
    <s v="May 24, 1996 (United States)"/>
    <n v="7.4"/>
    <n v="33000"/>
    <s v="Todd Solondz"/>
    <s v="Todd Solondz"/>
    <s v="Heather Matarazzo"/>
    <s v="United States"/>
    <n v="800000"/>
    <n v="4569019"/>
    <s v="Suburban Pictures"/>
    <n v="88"/>
  </r>
  <r>
    <s v="What Maisie Knew"/>
    <s v="R"/>
    <s v="Drama"/>
    <x v="36"/>
    <s v="May 3, 2013 (United States)"/>
    <n v="7.4"/>
    <n v="27000"/>
    <s v="Scott McGehee"/>
    <s v="Nancy Doyne"/>
    <s v="Julianne Moore"/>
    <s v="United States"/>
    <n v="6000000"/>
    <n v="2711379"/>
    <s v="Red Crown Productions"/>
    <n v="99"/>
  </r>
  <r>
    <s v="Witness"/>
    <s v="R"/>
    <s v="Crime"/>
    <x v="38"/>
    <s v="February 8, 1985 (United States)"/>
    <n v="7.4"/>
    <n v="89000"/>
    <s v="Peter Weir"/>
    <s v="William Kelley"/>
    <s v="Harrison Ford"/>
    <s v="United States"/>
    <n v="12000000"/>
    <n v="68706993"/>
    <s v="Paramount Pictures"/>
    <n v="112"/>
  </r>
  <r>
    <s v="Wonder Woman"/>
    <s v="PG-13"/>
    <s v="Action"/>
    <x v="27"/>
    <s v="June 2, 2017 (United States)"/>
    <n v="7.4"/>
    <n v="600000"/>
    <s v="Patty Jenkins"/>
    <s v="Allan Heinberg"/>
    <s v="Gal Gadot"/>
    <s v="United States"/>
    <n v="149000000"/>
    <n v="822824522"/>
    <s v="Warner Bros."/>
    <n v="141"/>
  </r>
  <r>
    <s v="X2: X-Men United"/>
    <s v="PG-13"/>
    <s v="Action"/>
    <x v="2"/>
    <s v="May 2, 2003 (United States)"/>
    <n v="7.4"/>
    <n v="521000"/>
    <s v="Bryan Singer"/>
    <s v="Zak Penn"/>
    <s v="Patrick Stewart"/>
    <s v="United States"/>
    <n v="110000000"/>
    <n v="407711549"/>
    <s v="Twentieth Century Fox"/>
    <n v="134"/>
  </r>
  <r>
    <s v="X-Men"/>
    <s v="PG-13"/>
    <s v="Action"/>
    <x v="8"/>
    <s v="July 14, 2000 (United States)"/>
    <n v="7.4"/>
    <n v="582000"/>
    <s v="Bryan Singer"/>
    <s v="Tom DeSanto"/>
    <s v="Patrick Stewart"/>
    <s v="United States"/>
    <n v="75000000"/>
    <n v="296339528"/>
    <s v="Twentieth Century Fox"/>
    <n v="104"/>
  </r>
  <r>
    <s v="Zero Dark Thirty"/>
    <s v="R"/>
    <s v="Drama"/>
    <x v="36"/>
    <s v="January 11, 2013 (United States)"/>
    <n v="7.4"/>
    <n v="280000"/>
    <s v="Kathryn Bigelow"/>
    <s v="Mark Boal"/>
    <s v="Jessica Chastain"/>
    <s v="United States"/>
    <n v="40000000"/>
    <n v="132820716"/>
    <s v="Columbia Pictures"/>
    <n v="157"/>
  </r>
  <r>
    <n v="42"/>
    <s v="PG-13"/>
    <s v="Biography"/>
    <x v="33"/>
    <s v="April 12, 2013 (United States)"/>
    <n v="7.5"/>
    <n v="89000"/>
    <s v="Brian Helgeland"/>
    <s v="Brian Helgeland"/>
    <s v="Chadwick Boseman"/>
    <s v="United States"/>
    <n v="40000000"/>
    <n v="97470701"/>
    <s v="Warner Bros."/>
    <n v="128"/>
  </r>
  <r>
    <s v="127 Hours"/>
    <s v="R"/>
    <s v="Biography"/>
    <x v="29"/>
    <s v="January 28, 2011 (United States)"/>
    <n v="7.5"/>
    <n v="356000"/>
    <s v="Danny Boyle"/>
    <s v="Danny Boyle"/>
    <s v="James Franco"/>
    <s v="United States"/>
    <n v="18000000"/>
    <n v="60738797"/>
    <s v="Fox Searchlight Pictures"/>
    <n v="94"/>
  </r>
  <r>
    <s v="84 Charing Cross Road"/>
    <s v="PG"/>
    <s v="Biography"/>
    <x v="3"/>
    <s v="February 13, 1987 (United States)"/>
    <n v="7.5"/>
    <n v="9500"/>
    <s v="David Hugh Jones"/>
    <s v="Helene Hanff"/>
    <s v="Anne Bancroft"/>
    <s v="United Kingdom"/>
    <m/>
    <n v="1083486"/>
    <s v="Brooksfilms"/>
    <n v="100"/>
  </r>
  <r>
    <s v="A Dog's Journey"/>
    <s v="PG"/>
    <s v="Adventure"/>
    <x v="5"/>
    <s v="May 17, 2019 (United States)"/>
    <n v="7.5"/>
    <n v="21000"/>
    <s v="Gail Mancuso"/>
    <s v="W. Bruce Cameron"/>
    <s v="Josh Gad"/>
    <s v="China"/>
    <n v="16000000"/>
    <n v="75741734"/>
    <s v="Dreamworks Pictures"/>
    <n v="109"/>
  </r>
  <r>
    <s v="A Fish Called Wanda"/>
    <s v="R"/>
    <s v="Comedy"/>
    <x v="28"/>
    <s v="July 29, 1988 (United States)"/>
    <n v="7.5"/>
    <n v="135000"/>
    <s v="Charles Crichton"/>
    <s v="John Cleese"/>
    <s v="John Cleese"/>
    <s v="United Kingdom"/>
    <n v="7500000"/>
    <n v="62493712"/>
    <s v="Metro-Goldwyn-Mayer (MGM)"/>
    <n v="108"/>
  </r>
  <r>
    <s v="A Monster Calls"/>
    <s v="PG-13"/>
    <s v="Adventure"/>
    <x v="30"/>
    <s v="January 6, 2017 (United States)"/>
    <n v="7.5"/>
    <n v="83000"/>
    <s v="J.A. Bayona"/>
    <s v="Patrick Ness"/>
    <s v="Lewis MacDougall"/>
    <s v="United Kingdom"/>
    <n v="43000000"/>
    <n v="47309313"/>
    <s v="Participant"/>
    <n v="108"/>
  </r>
  <r>
    <s v="A Nightmare on Elm Street"/>
    <s v="R"/>
    <s v="Horror"/>
    <x v="18"/>
    <s v="November 16, 1984 (United States)"/>
    <n v="7.5"/>
    <n v="212000"/>
    <s v="Wes Craven"/>
    <s v="Wes Craven"/>
    <s v="Heather Langenkamp"/>
    <s v="United States"/>
    <n v="1800000"/>
    <n v="25507137"/>
    <s v="New Line Cinema"/>
    <n v="91"/>
  </r>
  <r>
    <s v="A Perfect World"/>
    <s v="PG-13"/>
    <s v="Crime"/>
    <x v="34"/>
    <s v="November 24, 1993 (United States)"/>
    <n v="7.5"/>
    <n v="76000"/>
    <s v="Clint Eastwood"/>
    <s v="John Lee Hancock"/>
    <s v="Kevin Costner"/>
    <s v="United States"/>
    <n v="30000000"/>
    <n v="135130999"/>
    <s v="Warner Bros."/>
    <n v="138"/>
  </r>
  <r>
    <s v="A Quiet Place"/>
    <s v="PG-13"/>
    <s v="Drama"/>
    <x v="26"/>
    <s v="April 6, 2018 (United States)"/>
    <n v="7.5"/>
    <n v="456000"/>
    <s v="John Krasinski"/>
    <s v="Bryan Woods"/>
    <s v="Emily Blunt"/>
    <s v="United States"/>
    <n v="17000000"/>
    <n v="350320413"/>
    <s v="Paramount Pictures"/>
    <n v="90"/>
  </r>
  <r>
    <s v="A Royal Affair"/>
    <s v="R"/>
    <s v="Biography"/>
    <x v="36"/>
    <s v="March 29, 2012 (Denmark)"/>
    <n v="7.5"/>
    <n v="45000"/>
    <s v="Nikolaj Arcel"/>
    <s v="Bodil Steensen-Leth"/>
    <s v="Alicia Vikander"/>
    <s v="Denmark"/>
    <m/>
    <n v="14758997"/>
    <s v="Zentropa Entertainments"/>
    <n v="137"/>
  </r>
  <r>
    <s v="A Simple Plan"/>
    <s v="R"/>
    <s v="Crime"/>
    <x v="17"/>
    <s v="January 22, 1999 (United States)"/>
    <n v="7.5"/>
    <n v="66000"/>
    <s v="Sam Raimi"/>
    <s v="Scott B. Smith"/>
    <s v="Bill Paxton"/>
    <s v="United Kingdom"/>
    <n v="30000000"/>
    <n v="16316273"/>
    <s v="British Broadcasting Corporation (BBC)"/>
    <n v="121"/>
  </r>
  <r>
    <s v="A Single Man"/>
    <s v="R"/>
    <s v="Drama"/>
    <x v="9"/>
    <s v="February 5, 2010 (United States)"/>
    <n v="7.5"/>
    <n v="108000"/>
    <s v="Tom Ford"/>
    <s v="Christopher Isherwood"/>
    <s v="Colin Firth"/>
    <s v="United States"/>
    <n v="7000000"/>
    <n v="24964890"/>
    <s v="Fade to Black Productions"/>
    <n v="99"/>
  </r>
  <r>
    <s v="A Time to Kill"/>
    <s v="R"/>
    <s v="Crime"/>
    <x v="10"/>
    <s v="July 24, 1996 (United States)"/>
    <n v="7.5"/>
    <n v="138000"/>
    <s v="Joel Schumacher"/>
    <s v="John Grisham"/>
    <s v="Matthew McConaughey"/>
    <s v="United States"/>
    <n v="40000000"/>
    <n v="152266007"/>
    <s v="New Regency Productions"/>
    <n v="149"/>
  </r>
  <r>
    <s v="All or Nothing"/>
    <s v="R"/>
    <s v="Drama"/>
    <x v="23"/>
    <s v="October 18, 2002 (United Kingdom)"/>
    <n v="7.5"/>
    <n v="10000"/>
    <s v="Mike Leigh"/>
    <s v="Mike Leigh"/>
    <s v="Timothy Spall"/>
    <s v="United Kingdom"/>
    <n v="9000000"/>
    <n v="2845696"/>
    <s v="Les Films Alain Sarde"/>
    <n v="128"/>
  </r>
  <r>
    <s v="An American Werewolf in London"/>
    <s v="R"/>
    <s v="Comedy"/>
    <x v="12"/>
    <s v="August 21, 1981 (United States)"/>
    <n v="7.5"/>
    <n v="97000"/>
    <s v="John Landis"/>
    <s v="John Landis"/>
    <s v="David Naughton"/>
    <s v="United Kingdom"/>
    <n v="10000000"/>
    <n v="30669378"/>
    <s v="Polygram Pictures"/>
    <n v="97"/>
  </r>
  <r>
    <s v="An Angel at My Table"/>
    <s v="R"/>
    <s v="Biography"/>
    <x v="32"/>
    <s v="September 20, 1990 (Australia)"/>
    <n v="7.5"/>
    <n v="6900"/>
    <s v="Jane Campion"/>
    <s v="Janet Frame"/>
    <s v="Kerry Fox"/>
    <s v="New Zealand"/>
    <m/>
    <n v="1055995"/>
    <s v="Hibiscus Films"/>
    <n v="158"/>
  </r>
  <r>
    <s v="Antonia's Line"/>
    <s v="R"/>
    <s v="Comedy"/>
    <x v="40"/>
    <s v="February 2, 1996 (United States)"/>
    <n v="7.5"/>
    <n v="8400"/>
    <s v="Marleen Gorris"/>
    <s v="Marleen Gorris"/>
    <s v="Willeke van Ammelrooy"/>
    <s v="Netherlands"/>
    <m/>
    <n v="4249321"/>
    <s v="Bergen"/>
    <n v="102"/>
  </r>
  <r>
    <s v="Army of Darkness"/>
    <s v="R"/>
    <s v="Comedy"/>
    <x v="35"/>
    <s v="February 19, 1993 (United States)"/>
    <n v="7.5"/>
    <n v="166000"/>
    <s v="Sam Raimi"/>
    <s v="Sam Raimi"/>
    <s v="Bruce Campbell"/>
    <s v="United States"/>
    <n v="11000000"/>
    <n v="11502976"/>
    <s v="Dino De Laurentiis Company"/>
    <n v="81"/>
  </r>
  <r>
    <s v="As It Is in Heaven"/>
    <s v="Not Rated"/>
    <s v="Comedy"/>
    <x v="1"/>
    <s v="September 3, 2004 (Sweden)"/>
    <n v="7.5"/>
    <n v="17000"/>
    <s v="Kay Pollak"/>
    <s v="Anders Nyberg"/>
    <s v="Michael Nyqvist"/>
    <s v="Sweden"/>
    <m/>
    <n v="18328469"/>
    <s v="Sonet Film AB"/>
    <n v="133"/>
  </r>
  <r>
    <s v="August Rush"/>
    <s v="PG"/>
    <s v="Drama"/>
    <x v="6"/>
    <s v="November 21, 2007 (United States)"/>
    <n v="7.5"/>
    <n v="105000"/>
    <s v="Kirsten Sheridan"/>
    <s v="Nick Castle"/>
    <s v="Freddie Highmore"/>
    <s v="United States"/>
    <n v="30000000"/>
    <n v="66122026"/>
    <s v="Warner Bros."/>
    <n v="114"/>
  </r>
  <r>
    <s v="Batman"/>
    <s v="PG-13"/>
    <s v="Action"/>
    <x v="21"/>
    <s v="June 23, 1989 (United States)"/>
    <n v="7.5"/>
    <n v="346000"/>
    <s v="Tim Burton"/>
    <s v="Bob Kane"/>
    <s v="Michael Keaton"/>
    <s v="United States"/>
    <n v="35000000"/>
    <n v="411508343"/>
    <s v="Warner Bros."/>
    <n v="126"/>
  </r>
  <r>
    <s v="Beetlejuice"/>
    <s v="PG"/>
    <s v="Comedy"/>
    <x v="28"/>
    <s v="March 30, 1988 (United States)"/>
    <n v="7.5"/>
    <n v="270000"/>
    <s v="Tim Burton"/>
    <s v="Michael McDowell"/>
    <s v="Alec Baldwin"/>
    <s v="United States"/>
    <n v="15000000"/>
    <n v="74270074"/>
    <s v="The Geffen Company"/>
    <n v="92"/>
  </r>
  <r>
    <s v="Best in Show"/>
    <s v="PG-13"/>
    <s v="Comedy"/>
    <x v="8"/>
    <s v="October 20, 2000 (United States)"/>
    <n v="7.5"/>
    <n v="58000"/>
    <s v="Christopher Guest"/>
    <s v="Christopher Guest"/>
    <s v="Fred Willard"/>
    <s v="United States"/>
    <n v="10000000"/>
    <n v="20789556"/>
    <s v="Castle Rock Entertainment"/>
    <n v="90"/>
  </r>
  <r>
    <s v="Biutiful"/>
    <s v="R"/>
    <s v="Drama"/>
    <x v="29"/>
    <s v="February 4, 2011 (United States)"/>
    <n v="7.5"/>
    <n v="88000"/>
    <s v="Alejandro G. IÃ±Ã¡rritu"/>
    <s v="Alejandro G. IÃ±Ã¡rritu"/>
    <s v="Javier Bardem"/>
    <s v="Mexico"/>
    <m/>
    <n v="25147786"/>
    <s v="Menageatroz"/>
    <n v="148"/>
  </r>
  <r>
    <s v="BlacKkKlansman"/>
    <s v="R"/>
    <s v="Biography"/>
    <x v="26"/>
    <s v="August 10, 2018 (United States)"/>
    <n v="7.5"/>
    <n v="236000"/>
    <s v="Spike Lee"/>
    <s v="Charlie Wachtel"/>
    <s v="John David Washington"/>
    <s v="United States"/>
    <n v="15000000"/>
    <n v="93413709"/>
    <s v="Focus Features"/>
    <n v="135"/>
  </r>
  <r>
    <s v="Boy"/>
    <s v="Not Rated"/>
    <s v="Comedy"/>
    <x v="29"/>
    <s v="March 25, 2010 (New Zealand)"/>
    <n v="7.5"/>
    <n v="23000"/>
    <s v="Taika Waititi"/>
    <s v="Taika Waititi"/>
    <s v="James Rolleston"/>
    <s v="New Zealand"/>
    <m/>
    <n v="43551154"/>
    <s v="Whenua Films"/>
    <n v="87"/>
  </r>
  <r>
    <s v="Boys Don't Cry"/>
    <s v="R"/>
    <s v="Biography"/>
    <x v="11"/>
    <s v="March 31, 2000 (United States)"/>
    <n v="7.5"/>
    <n v="94000"/>
    <s v="Kimberly Peirce"/>
    <s v="Kimberly Peirce"/>
    <s v="Hilary Swank"/>
    <s v="United States"/>
    <n v="2000000"/>
    <n v="11540607"/>
    <s v="Fox Searchlight Pictures"/>
    <n v="118"/>
  </r>
  <r>
    <s v="Brooklyn"/>
    <s v="PG-13"/>
    <s v="Drama"/>
    <x v="39"/>
    <s v="November 25, 2015 (United States)"/>
    <n v="7.5"/>
    <n v="135000"/>
    <s v="John Crowley"/>
    <s v="Nick Hornby"/>
    <s v="Saoirse Ronan"/>
    <s v="United Kingdom"/>
    <n v="11000000"/>
    <n v="62402155"/>
    <s v="Wildgaze Films"/>
    <n v="117"/>
  </r>
  <r>
    <s v="Buffalo '66"/>
    <s v="R"/>
    <s v="Comedy"/>
    <x v="17"/>
    <s v="June 26, 1998 (United States)"/>
    <n v="7.5"/>
    <n v="49000"/>
    <s v="Vincent Gallo"/>
    <s v="Vincent Gallo"/>
    <s v="Vincent Gallo"/>
    <s v="United States"/>
    <n v="1500000"/>
    <n v="2375097"/>
    <s v="CinÃ©pix Film Properties (CFP)"/>
    <n v="110"/>
  </r>
  <r>
    <s v="Burning"/>
    <s v="Not Rated"/>
    <s v="Drama"/>
    <x v="26"/>
    <s v="May 17, 2018 (South Korea)"/>
    <n v="7.5"/>
    <n v="54000"/>
    <s v="Chang-dong Lee"/>
    <s v="Jungmi Oh"/>
    <s v="Yoo Ah-in"/>
    <s v="South Korea"/>
    <m/>
    <n v="7578063"/>
    <s v="Pine House Film"/>
    <n v="148"/>
  </r>
  <r>
    <s v="Chaplin"/>
    <s v="PG-13"/>
    <s v="Biography"/>
    <x v="35"/>
    <s v="January 8, 1993 (United States)"/>
    <n v="7.5"/>
    <n v="55000"/>
    <s v="Richard Attenborough"/>
    <s v="David Robinson"/>
    <s v="Robert Downey Jr."/>
    <s v="United Kingdom"/>
    <n v="31000000"/>
    <n v="9493259"/>
    <s v="Carolco Pictures"/>
    <n v="143"/>
  </r>
  <r>
    <s v="Coal Miner's Daughter"/>
    <s v="PG"/>
    <s v="Biography"/>
    <x v="37"/>
    <s v="March 7, 1980 (United States)"/>
    <n v="7.5"/>
    <n v="17000"/>
    <s v="Michael Apted"/>
    <s v="Thomas Rickman"/>
    <s v="Sissy Spacek"/>
    <s v="United States"/>
    <m/>
    <n v="67182787"/>
    <s v="Universal Pictures"/>
    <n v="124"/>
  </r>
  <r>
    <s v="Collateral"/>
    <s v="R"/>
    <s v="Crime"/>
    <x v="1"/>
    <s v="August 6, 2004 (United States)"/>
    <n v="7.5"/>
    <n v="373000"/>
    <s v="Michael Mann"/>
    <s v="Stuart Beattie"/>
    <s v="Tom Cruise"/>
    <s v="United States"/>
    <n v="65000000"/>
    <n v="220239925"/>
    <s v="Paramount Pictures"/>
    <n v="120"/>
  </r>
  <r>
    <s v="Colonel Redl"/>
    <s v="R"/>
    <s v="Biography"/>
    <x v="38"/>
    <s v="October 4, 1985 (United States)"/>
    <n v="7.5"/>
    <n v="2800"/>
    <s v="IstvÃ¡n SzabÃ³"/>
    <s v="IstvÃ¡n SzabÃ³"/>
    <s v="Klaus Maria Brandauer"/>
    <s v="Yugoslavia"/>
    <m/>
    <n v="2357"/>
    <s v="Manfred Durniok Filmproduktion"/>
    <n v="144"/>
  </r>
  <r>
    <s v="Contact"/>
    <s v="PG"/>
    <s v="Drama"/>
    <x v="14"/>
    <s v="July 11, 1997 (United States)"/>
    <n v="7.5"/>
    <n v="260000"/>
    <s v="Robert Zemeckis"/>
    <s v="James V. Hart"/>
    <s v="Jodie Foster"/>
    <s v="United States"/>
    <n v="90000000"/>
    <n v="171120329"/>
    <s v="Warner Bros."/>
    <n v="150"/>
  </r>
  <r>
    <s v="Cyrano de Bergerac"/>
    <s v="PG"/>
    <s v="Comedy"/>
    <x v="32"/>
    <s v="December 1, 1990 (United States)"/>
    <n v="7.5"/>
    <n v="23000"/>
    <s v="Jean-Paul Rappeneau"/>
    <s v="Edmond Rostand"/>
    <s v="GÃ©rard Depardieu"/>
    <s v="France"/>
    <m/>
    <n v="5822041"/>
    <s v="CamÃ©ra One"/>
    <n v="137"/>
  </r>
  <r>
    <s v="Days of Being Wild"/>
    <s v="Not Rated"/>
    <s v="Crime"/>
    <x v="32"/>
    <s v="December 15, 1990 (Hong Kong)"/>
    <n v="7.5"/>
    <n v="19000"/>
    <s v="Kar-Wai Wong"/>
    <s v="Jeffrey Lau"/>
    <s v="Leslie Cheung"/>
    <s v="Hong Kong"/>
    <m/>
    <n v="3106052"/>
    <s v="In-Gear Film"/>
    <n v="94"/>
  </r>
  <r>
    <s v="Dead Alive"/>
    <s v="R"/>
    <s v="Comedy"/>
    <x v="35"/>
    <s v="February 12, 1993 (United States)"/>
    <n v="7.5"/>
    <n v="93000"/>
    <s v="Peter Jackson"/>
    <s v="Stephen Sinclair"/>
    <s v="Timothy Balme"/>
    <s v="New Zealand"/>
    <n v="3000000"/>
    <n v="242623"/>
    <s v="WingNut Films"/>
    <n v="104"/>
  </r>
  <r>
    <s v="Dead Man Walking"/>
    <s v="R"/>
    <s v="Crime"/>
    <x v="40"/>
    <s v="February 2, 1996 (United States)"/>
    <n v="7.5"/>
    <n v="90000"/>
    <s v="Tim Robbins"/>
    <s v="Helen Prejean"/>
    <s v="Susan Sarandon"/>
    <s v="United Kingdom"/>
    <n v="11000000"/>
    <n v="39363635"/>
    <s v="Havoc"/>
    <n v="122"/>
  </r>
  <r>
    <s v="Disconnect"/>
    <s v="R"/>
    <s v="Drama"/>
    <x v="36"/>
    <s v="July 5, 2013 (United States)"/>
    <n v="7.5"/>
    <n v="74000"/>
    <s v="Henry Alex Rubin"/>
    <s v="Andrew Stern"/>
    <s v="Jason Bateman"/>
    <s v="United States"/>
    <n v="10000000"/>
    <n v="3428048"/>
    <s v="LD Entertainment"/>
    <n v="115"/>
  </r>
  <r>
    <s v="Doctor Strange"/>
    <s v="PG-13"/>
    <s v="Action"/>
    <x v="30"/>
    <s v="November 4, 2016 (United States)"/>
    <n v="7.5"/>
    <n v="628000"/>
    <s v="Scott Derrickson"/>
    <s v="Jon Spaihts"/>
    <s v="Benedict Cumberbatch"/>
    <s v="United States"/>
    <n v="165000000"/>
    <n v="677796076"/>
    <s v="Marvel Studios"/>
    <n v="115"/>
  </r>
  <r>
    <s v="Doubt"/>
    <s v="PG-13"/>
    <s v="Drama"/>
    <x v="0"/>
    <s v="December 25, 2008 (United States)"/>
    <n v="7.5"/>
    <n v="124000"/>
    <s v="John Patrick Shanley"/>
    <s v="John Patrick Shanley"/>
    <s v="Meryl Streep"/>
    <s v="United States"/>
    <n v="20000000"/>
    <n v="51699984"/>
    <s v="Goodspeed Productions"/>
    <n v="104"/>
  </r>
  <r>
    <s v="Elle s'appelait Sarah"/>
    <s v="PG-13"/>
    <s v="Drama"/>
    <x v="29"/>
    <s v="July 22, 2011 (United States)"/>
    <n v="7.5"/>
    <n v="17000"/>
    <s v="Gilles Paquet-Brenner"/>
    <s v="Tatiana De Rosnay"/>
    <s v="Kristin Scott Thomas"/>
    <s v="France"/>
    <m/>
    <n v="24792815"/>
    <s v="Hugo Productions"/>
    <n v="111"/>
  </r>
  <r>
    <s v="Field of Dreams"/>
    <s v="PG"/>
    <s v="Drama"/>
    <x v="21"/>
    <s v="May 5, 1989 (United States)"/>
    <n v="7.5"/>
    <n v="111000"/>
    <s v="Phil Alden Robinson"/>
    <s v="W.P. Kinsella"/>
    <s v="Kevin Costner"/>
    <s v="United States"/>
    <m/>
    <n v="84431625"/>
    <s v="Gordon Company"/>
    <n v="107"/>
  </r>
  <r>
    <s v="Following"/>
    <s v="R"/>
    <s v="Crime"/>
    <x v="17"/>
    <s v="November 5, 1999 (United Kingdom)"/>
    <n v="7.5"/>
    <n v="89000"/>
    <s v="Christopher Nolan"/>
    <s v="Christopher Nolan"/>
    <s v="Jeremy Theobald"/>
    <s v="United Kingdom"/>
    <n v="6000"/>
    <n v="48482"/>
    <s v="Next Wave Films"/>
    <n v="69"/>
  </r>
  <r>
    <s v="For a Lost Soldier"/>
    <s v="Unrated"/>
    <s v="Drama"/>
    <x v="35"/>
    <s v="May 7, 1993 (United States)"/>
    <n v="7.5"/>
    <n v="4300"/>
    <s v="Roeland Kerbosch"/>
    <s v="Don Bloch"/>
    <s v="Maarten Smit"/>
    <s v="Netherlands"/>
    <m/>
    <m/>
    <s v="Sigma Film Productions"/>
    <n v="92"/>
  </r>
  <r>
    <s v="Frances Ha"/>
    <s v="R"/>
    <s v="Comedy"/>
    <x v="36"/>
    <s v="August 23, 2013 (Brazil)"/>
    <n v="7.5"/>
    <n v="78000"/>
    <s v="Noah Baumbach"/>
    <s v="Noah Baumbach"/>
    <s v="Greta Gerwig"/>
    <s v="United States"/>
    <m/>
    <n v="9058065"/>
    <s v="Pine District Pictures"/>
    <n v="86"/>
  </r>
  <r>
    <s v="Fruitvale Station"/>
    <s v="R"/>
    <s v="Biography"/>
    <x v="33"/>
    <s v="July 26, 2013 (United States)"/>
    <n v="7.5"/>
    <n v="78000"/>
    <s v="Ryan Coogler"/>
    <s v="Ryan Coogler"/>
    <s v="Michael B. Jordan"/>
    <s v="United States"/>
    <n v="900000"/>
    <n v="17385830"/>
    <s v="Forest Whitaker's Significant Productions"/>
    <n v="85"/>
  </r>
  <r>
    <s v="Gangs of New York"/>
    <s v="R"/>
    <s v="Crime"/>
    <x v="23"/>
    <s v="December 20, 2002 (United States)"/>
    <n v="7.5"/>
    <n v="415000"/>
    <s v="Martin Scorsese"/>
    <s v="Jay Cocks"/>
    <s v="Leonardo DiCaprio"/>
    <s v="United States"/>
    <n v="100000000"/>
    <n v="193772504"/>
    <s v="Miramax"/>
    <n v="167"/>
  </r>
  <r>
    <s v="Ghost Dog: The Way of the Samurai"/>
    <s v="R"/>
    <s v="Action"/>
    <x v="11"/>
    <s v="March 24, 2000 (United States)"/>
    <n v="7.5"/>
    <n v="86000"/>
    <s v="Jim Jarmusch"/>
    <s v="Jim Jarmusch"/>
    <s v="Forest Whitaker"/>
    <s v="France"/>
    <m/>
    <n v="9380473"/>
    <s v="Pandora Filmproduktion"/>
    <n v="116"/>
  </r>
  <r>
    <s v="Ghost in the Shell 2: Innocence"/>
    <s v="PG-13"/>
    <s v="Animation"/>
    <x v="1"/>
    <s v="September 24, 2004 (United States)"/>
    <n v="7.5"/>
    <n v="37000"/>
    <s v="Mamoru Oshii"/>
    <s v="Shirow Masamune"/>
    <s v="Akio Ã”tsuka"/>
    <s v="Japan"/>
    <m/>
    <n v="9789651"/>
    <s v="Bandai Visual Company"/>
    <n v="100"/>
  </r>
  <r>
    <s v="Grindhouse"/>
    <s v="R"/>
    <s v="Action"/>
    <x v="6"/>
    <s v="April 6, 2007 (United States)"/>
    <n v="7.5"/>
    <n v="180000"/>
    <s v="Directors"/>
    <s v="Robert Rodriguez"/>
    <s v="Kurt Russell"/>
    <s v="United States"/>
    <n v="67000000"/>
    <n v="25422088"/>
    <s v="Dimension Films"/>
    <n v="191"/>
  </r>
  <r>
    <s v="Harry Potter and the Order of the Phoenix"/>
    <s v="PG-13"/>
    <s v="Action"/>
    <x v="6"/>
    <s v="July 11, 2007 (United States)"/>
    <n v="7.5"/>
    <n v="527000"/>
    <s v="David Yates"/>
    <s v="Michael Goldenberg"/>
    <s v="Daniel Radcliffe"/>
    <s v="United Kingdom"/>
    <n v="150000000"/>
    <n v="942172396"/>
    <s v="Warner Bros."/>
    <n v="138"/>
  </r>
  <r>
    <s v="Henry V"/>
    <s v="PG-13"/>
    <s v="Action"/>
    <x v="21"/>
    <s v="November 8, 1989 (United States)"/>
    <n v="7.5"/>
    <n v="29000"/>
    <s v="Kenneth Branagh"/>
    <s v="William Shakespeare"/>
    <s v="Kenneth Branagh"/>
    <s v="United Kingdom"/>
    <n v="9000000"/>
    <n v="10161099"/>
    <s v="Renaissance Films"/>
    <n v="137"/>
  </r>
  <r>
    <s v="High Fidelity"/>
    <s v="R"/>
    <s v="Comedy"/>
    <x v="8"/>
    <s v="March 31, 2000 (United States)"/>
    <n v="7.5"/>
    <n v="172000"/>
    <s v="Stephen Frears"/>
    <s v="Nick Hornby"/>
    <s v="John Cusack"/>
    <s v="United Kingdom"/>
    <n v="30000000"/>
    <n v="47126295"/>
    <s v="Touchstone Pictures"/>
    <n v="113"/>
  </r>
  <r>
    <s v="Hoosiers"/>
    <s v="PG"/>
    <s v="Drama"/>
    <x v="25"/>
    <s v="February 27, 1987 (United States)"/>
    <n v="7.5"/>
    <n v="44000"/>
    <s v="David Anspaugh"/>
    <s v="Angelo Pizzo"/>
    <s v="Gene Hackman"/>
    <s v="United Kingdom"/>
    <n v="6000000"/>
    <n v="28607524"/>
    <s v="Cinema '84"/>
    <n v="114"/>
  </r>
  <r>
    <s v="House of Flying Daggers"/>
    <s v="PG-13"/>
    <s v="Action"/>
    <x v="1"/>
    <s v="January 14, 2005 (United States)"/>
    <n v="7.5"/>
    <n v="109000"/>
    <s v="Yimou Zhang"/>
    <s v="Feng Li"/>
    <s v="Ziyi Zhang"/>
    <s v="China"/>
    <m/>
    <n v="92863945"/>
    <s v="Beijing New Picture Film"/>
    <n v="119"/>
  </r>
  <r>
    <s v="House of Sand and Fog"/>
    <s v="R"/>
    <s v="Crime"/>
    <x v="2"/>
    <s v="January 9, 2004 (United States)"/>
    <n v="7.5"/>
    <n v="66000"/>
    <s v="Vadim Perelman"/>
    <s v="Andre Dubus III"/>
    <s v="Jennifer Connelly"/>
    <s v="United States"/>
    <n v="16500000"/>
    <n v="16763804"/>
    <s v="Dreamworks Pictures"/>
    <n v="126"/>
  </r>
  <r>
    <s v="How to Train Your Dragon: The Hidden World"/>
    <s v="PG"/>
    <s v="Animation"/>
    <x v="5"/>
    <s v="February 22, 2019 (United States)"/>
    <n v="7.5"/>
    <n v="112000"/>
    <s v="Dean DeBlois"/>
    <s v="Dean DeBlois"/>
    <s v="Jay Baruchel"/>
    <s v="United States"/>
    <n v="129000000"/>
    <n v="525683457"/>
    <s v="DreamWorks Animation"/>
    <n v="104"/>
  </r>
  <r>
    <s v="Hugo"/>
    <s v="PG"/>
    <s v="Drama"/>
    <x v="24"/>
    <s v="November 23, 2011 (United States)"/>
    <n v="7.5"/>
    <n v="310000"/>
    <s v="Martin Scorsese"/>
    <s v="John Logan"/>
    <s v="Asa Butterfield"/>
    <s v="United Kingdom"/>
    <n v="150000000"/>
    <n v="185770310"/>
    <s v="Paramount Pictures"/>
    <n v="126"/>
  </r>
  <r>
    <s v="Hunger"/>
    <s v="Not Rated"/>
    <s v="Biography"/>
    <x v="0"/>
    <s v="October 31, 2008 (United Kingdom)"/>
    <n v="7.5"/>
    <n v="68000"/>
    <s v="Steve McQueen"/>
    <s v="Enda Walsh"/>
    <s v="Stuart Graham"/>
    <s v="Ireland"/>
    <m/>
    <n v="3185113"/>
    <s v="Film4"/>
    <n v="96"/>
  </r>
  <r>
    <s v="Husbands and Wives"/>
    <s v="R"/>
    <s v="Comedy"/>
    <x v="35"/>
    <s v="September 18, 1992 (United States)"/>
    <n v="7.5"/>
    <n v="28000"/>
    <s v="Woody Allen"/>
    <s v="Woody Allen"/>
    <s v="Woody Allen"/>
    <s v="United States"/>
    <n v="20000000"/>
    <n v="10555619"/>
    <s v="Jack Rollins &amp; Charles H. Joffe Productions"/>
    <n v="108"/>
  </r>
  <r>
    <s v="I, Tonya"/>
    <s v="R"/>
    <s v="Biography"/>
    <x v="27"/>
    <s v="January 19, 2018 (United States)"/>
    <n v="7.5"/>
    <n v="193000"/>
    <s v="Craig Gillespie"/>
    <s v="Steven Rogers"/>
    <s v="Margot Robbie"/>
    <s v="United States"/>
    <n v="11000000"/>
    <n v="53939297"/>
    <s v="AI-Film"/>
    <n v="119"/>
  </r>
  <r>
    <s v="Ice Age"/>
    <s v="PG"/>
    <s v="Animation"/>
    <x v="23"/>
    <s v="March 15, 2002 (United States)"/>
    <n v="7.5"/>
    <n v="452000"/>
    <s v="Chris Wedge"/>
    <s v="Michael J. Wilson"/>
    <s v="Denis Leary"/>
    <s v="United States"/>
    <n v="59000000"/>
    <n v="383257136"/>
    <s v="Twentieth Century Fox"/>
    <n v="81"/>
  </r>
  <r>
    <s v="Indiana Jones and the Temple of Doom"/>
    <s v="PG"/>
    <s v="Action"/>
    <x v="18"/>
    <s v="May 23, 1984 (United States)"/>
    <n v="7.5"/>
    <n v="459000"/>
    <s v="Steven Spielberg"/>
    <s v="Willard Huyck"/>
    <s v="Harrison Ford"/>
    <s v="United States"/>
    <n v="28000000"/>
    <n v="333107271"/>
    <s v="Paramount Pictures"/>
    <n v="118"/>
  </r>
  <r>
    <s v="Inside Llewyn Davis"/>
    <s v="R"/>
    <s v="Comedy"/>
    <x v="33"/>
    <s v="January 10, 2014 (United States)"/>
    <n v="7.5"/>
    <n v="144000"/>
    <s v="Ethan Coen"/>
    <s v="Joel Coen"/>
    <s v="Oscar Isaac"/>
    <s v="United States"/>
    <n v="11000000"/>
    <n v="32960249"/>
    <s v="CBS Films"/>
    <n v="104"/>
  </r>
  <r>
    <s v="Interview with the Vampire: the Vampire Chronicles"/>
    <s v="R"/>
    <s v="Drama"/>
    <x v="13"/>
    <s v="November 11, 1994 (United States)"/>
    <n v="7.5"/>
    <n v="301000"/>
    <s v="Neil Jordan"/>
    <s v="Anne Rice"/>
    <s v="Brad Pitt"/>
    <s v="United States"/>
    <n v="60000000"/>
    <n v="223664608"/>
    <s v="Geffen Pictures"/>
    <n v="123"/>
  </r>
  <r>
    <s v="Ip Man 2"/>
    <s v="R"/>
    <s v="Action"/>
    <x v="29"/>
    <s v="April 29, 2010 (China)"/>
    <n v="7.5"/>
    <n v="100000"/>
    <s v="Wilson Yip"/>
    <s v="Tai-lee Chan"/>
    <s v="Donnie Yen"/>
    <s v="Hong Kong"/>
    <m/>
    <n v="15089448"/>
    <s v="Golden Harvest Company"/>
    <n v="108"/>
  </r>
  <r>
    <s v="Iron Monkey"/>
    <s v="PG-13"/>
    <s v="Action"/>
    <x v="34"/>
    <s v="October 12, 2001 (United States)"/>
    <n v="7.5"/>
    <n v="16000"/>
    <s v="Woo-Ping Yuen"/>
    <s v="Tan Cheung"/>
    <s v="Rongguang Yu"/>
    <s v="Hong Kong"/>
    <n v="11000000"/>
    <n v="14694904"/>
    <s v="Film Workshop"/>
    <n v="85"/>
  </r>
  <r>
    <s v="Jackie Brown"/>
    <s v="R"/>
    <s v="Crime"/>
    <x v="14"/>
    <s v="December 25, 1997 (United States)"/>
    <n v="7.5"/>
    <n v="325000"/>
    <s v="Quentin Tarantino"/>
    <s v="Quentin Tarantino"/>
    <s v="Pam Grier"/>
    <s v="United States"/>
    <n v="12000000"/>
    <n v="39673807"/>
    <s v="Miramax"/>
    <n v="154"/>
  </r>
  <r>
    <s v="Jacob's Ladder"/>
    <s v="R"/>
    <s v="Drama"/>
    <x v="32"/>
    <s v="November 2, 1990 (United States)"/>
    <n v="7.5"/>
    <n v="101000"/>
    <s v="Adrian Lyne"/>
    <s v="Bruce Joel Rubin"/>
    <s v="Tim Robbins"/>
    <s v="United States"/>
    <n v="25000000"/>
    <n v="26118851"/>
    <s v="Carolco Pictures"/>
    <n v="113"/>
  </r>
  <r>
    <s v="Jesus of Montreal"/>
    <s v="R"/>
    <s v="Drama"/>
    <x v="21"/>
    <s v="May 25, 1990 (United States)"/>
    <n v="7.5"/>
    <n v="6800"/>
    <s v="Denys Arcand"/>
    <s v="Denys Arcand"/>
    <s v="Lothaire Bluteau"/>
    <s v="Canada"/>
    <m/>
    <n v="1601612"/>
    <s v="Max Films Productions"/>
    <n v="120"/>
  </r>
  <r>
    <s v="Jo NesbÃ¸'s Headhunters"/>
    <s v="R"/>
    <s v="Action"/>
    <x v="24"/>
    <s v="August 26, 2011 (Norway)"/>
    <n v="7.5"/>
    <n v="99000"/>
    <s v="Morten Tyldum"/>
    <s v="Ulf Ryberg"/>
    <s v="Aksel Hennie"/>
    <s v="Norway"/>
    <m/>
    <n v="18962444"/>
    <s v="Yellow Bird"/>
    <n v="96"/>
  </r>
  <r>
    <s v="John Wick: Chapter 2"/>
    <s v="R"/>
    <s v="Action"/>
    <x v="27"/>
    <s v="February 10, 2017 (United States)"/>
    <n v="7.5"/>
    <n v="385000"/>
    <s v="Chad Stahelski"/>
    <s v="Derek Kolstad"/>
    <s v="Keanu Reeves"/>
    <s v="United States"/>
    <n v="40000000"/>
    <n v="171547802"/>
    <s v="Summit Entertainment"/>
    <n v="122"/>
  </r>
  <r>
    <s v="Kiss Kiss Bang Bang"/>
    <s v="R"/>
    <s v="Comedy"/>
    <x v="4"/>
    <s v="November 18, 2005 (United States)"/>
    <n v="7.5"/>
    <n v="219000"/>
    <s v="Shane Black"/>
    <s v="Brett Halliday"/>
    <s v="Robert Downey Jr."/>
    <s v="United States"/>
    <n v="15000000"/>
    <n v="15785148"/>
    <s v="Warner Bros."/>
    <n v="103"/>
  </r>
  <r>
    <s v="La CÃ©rÃ©monie"/>
    <s v="Not Rated"/>
    <s v="Crime"/>
    <x v="40"/>
    <s v="December 20, 1996 (United States)"/>
    <n v="7.5"/>
    <n v="11000"/>
    <s v="Claude Chabrol"/>
    <s v="Ruth Rendell"/>
    <s v="Isabelle Huppert"/>
    <s v="France"/>
    <m/>
    <n v="873196"/>
    <s v="Canal+"/>
    <n v="112"/>
  </r>
  <r>
    <s v="La fille sur le pont"/>
    <s v="R"/>
    <s v="Comedy"/>
    <x v="11"/>
    <s v="March 31, 1999 (France)"/>
    <n v="7.5"/>
    <n v="13000"/>
    <s v="Patrice Leconte"/>
    <s v="Serge Frydman"/>
    <s v="Vanessa Paradis"/>
    <s v="France"/>
    <m/>
    <m/>
    <s v="Canal+"/>
    <n v="90"/>
  </r>
  <r>
    <s v="LÃ©olo"/>
    <s v="Not Rated"/>
    <s v="Comedy"/>
    <x v="35"/>
    <s v="April 2, 1993 (United States)"/>
    <n v="7.5"/>
    <n v="6700"/>
    <s v="Jean-Claude Lauzon"/>
    <s v="Jean-Claude Lauzon"/>
    <s v="Maxime Collin"/>
    <s v="Canada"/>
    <m/>
    <n v="611703"/>
    <s v="Alliance Films Corporation"/>
    <n v="107"/>
  </r>
  <r>
    <s v="Lawn Dogs"/>
    <s v="R"/>
    <s v="Drama"/>
    <x v="14"/>
    <s v="May 15, 1998 (United States)"/>
    <n v="7.5"/>
    <n v="7700"/>
    <s v="John Duigan"/>
    <s v="Naomi Wallace"/>
    <s v="Sam Rockwell"/>
    <s v="United Kingdom"/>
    <n v="8000000"/>
    <n v="106404"/>
    <s v="The Rank Organisation"/>
    <n v="101"/>
  </r>
  <r>
    <s v="Leaving Las Vegas"/>
    <s v="R"/>
    <s v="Drama"/>
    <x v="40"/>
    <s v="February 9, 1996 (United States)"/>
    <n v="7.5"/>
    <n v="117000"/>
    <s v="Mike Figgis"/>
    <s v="John O'Brien"/>
    <s v="Nicolas Cage"/>
    <s v="United States"/>
    <n v="3600000"/>
    <n v="32029928"/>
    <s v="Lumiere Pictures"/>
    <n v="111"/>
  </r>
  <r>
    <s v="Legends of the Fall"/>
    <s v="R"/>
    <s v="Drama"/>
    <x v="13"/>
    <s v="January 13, 1995 (United States)"/>
    <n v="7.5"/>
    <n v="154000"/>
    <s v="Edward Zwick"/>
    <s v="Susan Shilliday"/>
    <s v="Brad Pitt"/>
    <s v="United States"/>
    <n v="30000000"/>
    <n v="160638883"/>
    <s v="TriStar Pictures"/>
    <n v="133"/>
  </r>
  <r>
    <s v="Life as a House"/>
    <s v="R"/>
    <s v="Drama"/>
    <x v="7"/>
    <s v="November 9, 2001 (United States)"/>
    <n v="7.5"/>
    <n v="43000"/>
    <s v="Irwin Winkler"/>
    <s v="Mark Andrus"/>
    <s v="Hayden Christensen"/>
    <s v="United States"/>
    <n v="27000000"/>
    <n v="23903791"/>
    <s v="Winkler Films"/>
    <n v="125"/>
  </r>
  <r>
    <s v="Life Is Sweet"/>
    <s v="R"/>
    <s v="Comedy"/>
    <x v="32"/>
    <s v="December 1991 (United States)"/>
    <n v="7.5"/>
    <n v="9500"/>
    <s v="Mike Leigh"/>
    <s v="Mike Leigh"/>
    <s v="Alison Steadman"/>
    <s v="United Kingdom"/>
    <m/>
    <n v="1516414"/>
    <s v="British Screen Productions"/>
    <n v="103"/>
  </r>
  <r>
    <s v="Little Children"/>
    <s v="R"/>
    <s v="Drama"/>
    <x v="15"/>
    <s v="February 9, 2007 (United States)"/>
    <n v="7.5"/>
    <n v="107000"/>
    <s v="Todd Field"/>
    <s v="Todd Field"/>
    <s v="Kate Winslet"/>
    <s v="United States"/>
    <n v="26000000"/>
    <n v="14821658"/>
    <s v="New Line Cinema"/>
    <n v="137"/>
  </r>
  <r>
    <s v="Little Manhattan"/>
    <s v="PG"/>
    <s v="Comedy"/>
    <x v="4"/>
    <s v="January 5, 2006 (Puerto Rico)"/>
    <n v="7.5"/>
    <n v="23000"/>
    <s v="Mark Levin"/>
    <s v="Jennifer Flackett"/>
    <s v="Josh Hutcherson"/>
    <s v="United States"/>
    <m/>
    <n v="1254005"/>
    <s v="New Regency Productions"/>
    <n v="90"/>
  </r>
  <r>
    <s v="Living in Oblivion"/>
    <s v="R"/>
    <s v="Comedy"/>
    <x v="40"/>
    <s v="July 21, 1995 (United States)"/>
    <n v="7.5"/>
    <n v="17000"/>
    <s v="Tom DiCillo"/>
    <s v="Tom DiCillo"/>
    <s v="Steve Buscemi"/>
    <s v="United States"/>
    <n v="500000"/>
    <n v="1111790"/>
    <s v="JDI Productions"/>
    <n v="90"/>
  </r>
  <r>
    <s v="Lone Survivor"/>
    <s v="R"/>
    <s v="Action"/>
    <x v="33"/>
    <s v="January 10, 2014 (United States)"/>
    <n v="7.5"/>
    <n v="272000"/>
    <s v="Peter Berg"/>
    <s v="Peter Berg"/>
    <s v="Mark Wahlberg"/>
    <s v="United States"/>
    <n v="40000000"/>
    <n v="154802912"/>
    <s v="Film 44"/>
    <n v="121"/>
  </r>
  <r>
    <s v="Lust, Caution"/>
    <s v="NC-17"/>
    <s v="Drama"/>
    <x v="6"/>
    <s v="October 26, 2007 (United States)"/>
    <n v="7.5"/>
    <n v="38000"/>
    <s v="Ang Lee"/>
    <s v="Eileen Chang"/>
    <s v="Tony Chiu-Wai Leung"/>
    <s v="Taiwan"/>
    <n v="15000000"/>
    <n v="67091915"/>
    <s v="Haishang Films"/>
    <n v="157"/>
  </r>
  <r>
    <s v="Malena"/>
    <s v="R"/>
    <s v="Comedy"/>
    <x v="8"/>
    <s v="February 2, 2001 (United States)"/>
    <n v="7.5"/>
    <n v="94000"/>
    <s v="Giuseppe Tornatore"/>
    <s v="Giuseppe Tornatore"/>
    <s v="Monica Bellucci"/>
    <s v="Italy"/>
    <m/>
    <n v="14493284"/>
    <s v="Medusa Film"/>
    <n v="108"/>
  </r>
  <r>
    <s v="Man Bites Dog"/>
    <s v="NC-17"/>
    <s v="Comedy"/>
    <x v="35"/>
    <s v="January 15, 1993 (United States)"/>
    <n v="7.5"/>
    <n v="37000"/>
    <s v="RÃ©my Belvaux"/>
    <s v="RÃ©my Belvaux"/>
    <s v="BenoÃ®t Poelvoorde"/>
    <s v="Belgium"/>
    <m/>
    <n v="205569"/>
    <s v="Les Artistes Anonymes"/>
    <n v="95"/>
  </r>
  <r>
    <s v="Mediterraneo"/>
    <s v="R"/>
    <s v="Comedy"/>
    <x v="16"/>
    <s v="January 31, 1991 (Italy)"/>
    <n v="7.5"/>
    <n v="14000"/>
    <s v="Gabriele Salvatores"/>
    <s v="Enzo Monteleone"/>
    <s v="Diego Abatantuono"/>
    <s v="Italy"/>
    <m/>
    <n v="4532791"/>
    <s v="A.M.A. Film"/>
    <n v="96"/>
  </r>
  <r>
    <s v="Menace II Society"/>
    <s v="R"/>
    <s v="Crime"/>
    <x v="34"/>
    <s v="May 26, 1993 (United States)"/>
    <n v="7.5"/>
    <n v="54000"/>
    <s v="Albert Hughes"/>
    <s v="Allen Hughes"/>
    <s v="Tyrin Turner"/>
    <s v="United States"/>
    <n v="3500000"/>
    <n v="27912072"/>
    <s v="New Line Cinema"/>
    <n v="97"/>
  </r>
  <r>
    <s v="Midnight Run"/>
    <s v="R"/>
    <s v="Action"/>
    <x v="28"/>
    <s v="July 20, 1988 (United States)"/>
    <n v="7.5"/>
    <n v="79000"/>
    <s v="Martin Brest"/>
    <s v="George Gallo"/>
    <s v="Robert De Niro"/>
    <s v="United States"/>
    <n v="30000000"/>
    <n v="81613606"/>
    <s v="Universal Pictures"/>
    <n v="126"/>
  </r>
  <r>
    <s v="Milk"/>
    <s v="R"/>
    <s v="Biography"/>
    <x v="0"/>
    <s v="January 30, 2009 (United States)"/>
    <n v="7.5"/>
    <n v="167000"/>
    <s v="Gus Van Sant"/>
    <s v="Dustin Lance Black"/>
    <s v="Sean Penn"/>
    <s v="United States"/>
    <n v="20000000"/>
    <n v="54589558"/>
    <s v="Focus Features"/>
    <n v="128"/>
  </r>
  <r>
    <s v="Miracle"/>
    <s v="PG"/>
    <s v="Biography"/>
    <x v="1"/>
    <s v="February 6, 2004 (United States)"/>
    <n v="7.5"/>
    <n v="50000"/>
    <s v="Gavin O'Connor"/>
    <s v="Eric Guggenheim"/>
    <s v="Kurt Russell"/>
    <s v="Canada"/>
    <n v="28000000"/>
    <n v="64445708"/>
    <s v="Pop Pop Productions"/>
    <n v="135"/>
  </r>
  <r>
    <s v="Miss Sloane"/>
    <s v="R"/>
    <s v="Drama"/>
    <x v="30"/>
    <s v="December 9, 2016 (United States)"/>
    <n v="7.5"/>
    <n v="68000"/>
    <s v="John Madden"/>
    <s v="Jonathan Perera"/>
    <s v="Jessica Chastain"/>
    <s v="France"/>
    <n v="13000000"/>
    <n v="9101546"/>
    <s v="EuropaCorp"/>
    <n v="132"/>
  </r>
  <r>
    <s v="Munich"/>
    <s v="R"/>
    <s v="Action"/>
    <x v="4"/>
    <s v="January 6, 2006 (United States)"/>
    <n v="7.5"/>
    <n v="216000"/>
    <s v="Steven Spielberg"/>
    <s v="Tony Kushner"/>
    <s v="Eric Bana"/>
    <s v="United States"/>
    <n v="70000000"/>
    <n v="130982129"/>
    <s v="Dreamworks Pictures"/>
    <n v="164"/>
  </r>
  <r>
    <s v="My Hero Academia: Two Heroes"/>
    <s v="PG-13"/>
    <s v="Animation"/>
    <x v="26"/>
    <s v="September 25, 2018 (United States)"/>
    <n v="7.5"/>
    <n v="8000"/>
    <s v="Kenji Nagasaki"/>
    <s v="KÃ´hei Horikoshi"/>
    <s v="Daiki Yamashita"/>
    <s v="Japan"/>
    <m/>
    <n v="21022724"/>
    <s v="Bones"/>
    <n v="96"/>
  </r>
  <r>
    <s v="My Life Without Me"/>
    <s v="R"/>
    <s v="Drama"/>
    <x v="2"/>
    <s v="March 7, 2003 (Spain)"/>
    <n v="7.5"/>
    <n v="24000"/>
    <s v="Isabel Coixet"/>
    <s v="Isabel Coixet"/>
    <s v="Sarah Polley"/>
    <s v="Spain"/>
    <m/>
    <n v="9781854"/>
    <s v="El Deseo"/>
    <n v="106"/>
  </r>
  <r>
    <s v="Ne Zha"/>
    <s v="Not Rated"/>
    <s v="Animation"/>
    <x v="5"/>
    <s v="July 26, 2019 (China)"/>
    <n v="7.5"/>
    <n v="6500"/>
    <s v="Yu Yang"/>
    <s v="Yu Yang"/>
    <s v="Yanting LÃ¼"/>
    <s v="China"/>
    <m/>
    <n v="726264074"/>
    <s v="Coco Cartoon"/>
    <n v="110"/>
  </r>
  <r>
    <s v="Never Cry Wolf"/>
    <s v="PG"/>
    <s v="Adventure"/>
    <x v="19"/>
    <s v="January 27, 1984 (United States)"/>
    <n v="7.5"/>
    <n v="7800"/>
    <s v="Carroll Ballard"/>
    <s v="Farley Mowat"/>
    <s v="Charles Martin Smith"/>
    <s v="United States"/>
    <m/>
    <n v="29600000"/>
    <s v="Walt Disney Pictures"/>
    <n v="105"/>
  </r>
  <r>
    <s v="Nocturnal Animals"/>
    <s v="R"/>
    <s v="Drama"/>
    <x v="30"/>
    <s v="December 9, 2016 (United States)"/>
    <n v="7.5"/>
    <n v="248000"/>
    <s v="Tom Ford"/>
    <s v="Tom Ford"/>
    <s v="Amy Adams"/>
    <s v="United States"/>
    <n v="22500000"/>
    <n v="30311857"/>
    <s v="Focus Features"/>
    <n v="116"/>
  </r>
  <r>
    <s v="Noises Off..."/>
    <s v="PG-13"/>
    <s v="Comedy"/>
    <x v="35"/>
    <s v="March 20, 1992 (United States)"/>
    <n v="7.5"/>
    <n v="11000"/>
    <s v="Peter Bogdanovich"/>
    <s v="Michael Frayn"/>
    <s v="Michael Caine"/>
    <s v="United States"/>
    <n v="12000000"/>
    <n v="2280148"/>
    <s v="Touchstone Pictures"/>
    <n v="101"/>
  </r>
  <r>
    <s v="Nowhere in Africa"/>
    <s v="R"/>
    <s v="Biography"/>
    <x v="7"/>
    <s v="May 16, 2003 (United States)"/>
    <n v="7.5"/>
    <n v="13000"/>
    <s v="Caroline Link"/>
    <s v="Caroline Link"/>
    <s v="Juliane KÃ¶hler"/>
    <s v="Germany"/>
    <m/>
    <n v="24322180"/>
    <s v="BKM, kulturelle FilmfÃ¶rderung des Bundes"/>
    <n v="141"/>
  </r>
  <r>
    <s v="Of Mice and Men"/>
    <s v="PG-13"/>
    <s v="Drama"/>
    <x v="35"/>
    <s v="October 2, 1992 (United States)"/>
    <n v="7.5"/>
    <n v="41000"/>
    <s v="Gary Sinise"/>
    <s v="John Steinbeck"/>
    <s v="John Malkovich"/>
    <s v="United States"/>
    <m/>
    <n v="5471088"/>
    <s v="Metro-Goldwyn-Mayer (MGM)"/>
    <n v="115"/>
  </r>
  <r>
    <s v="Open Hearts"/>
    <s v="R"/>
    <s v="Drama"/>
    <x v="23"/>
    <s v="September 6, 2002 (Denmark)"/>
    <n v="7.5"/>
    <n v="9800"/>
    <s v="Susanne Bier"/>
    <s v="Susanne Bier"/>
    <s v="Sonja Richter"/>
    <s v="Denmark"/>
    <m/>
    <n v="1692272"/>
    <s v="Det Danske Filminstitut"/>
    <n v="113"/>
  </r>
  <r>
    <s v="Perfume: The Story of a Murderer"/>
    <s v="R"/>
    <s v="Crime"/>
    <x v="15"/>
    <s v="January 5, 2007 (United States)"/>
    <n v="7.5"/>
    <n v="239000"/>
    <s v="Tom Tykwer"/>
    <s v="Andrew Birkin"/>
    <s v="Ben Whishaw"/>
    <s v="Germany"/>
    <n v="60000000"/>
    <n v="135039924"/>
    <s v="DreamWorks"/>
    <n v="147"/>
  </r>
  <r>
    <s v="Phantom Thread"/>
    <s v="R"/>
    <s v="Drama"/>
    <x v="27"/>
    <s v="January 19, 2018 (United States)"/>
    <n v="7.5"/>
    <n v="118000"/>
    <s v="Paul Thomas Anderson"/>
    <s v="Paul Thomas Anderson"/>
    <s v="Vicky Krieps"/>
    <s v="United States"/>
    <n v="35000000"/>
    <n v="47756590"/>
    <s v="Focus Features"/>
    <n v="130"/>
  </r>
  <r>
    <s v="Pleasantville"/>
    <s v="PG-13"/>
    <s v="Comedy"/>
    <x v="17"/>
    <s v="October 23, 1998 (United States)"/>
    <n v="7.5"/>
    <n v="123000"/>
    <s v="Gary Ross"/>
    <s v="Gary Ross"/>
    <s v="Tobey Maguire"/>
    <s v="United States"/>
    <n v="60000000"/>
    <n v="49805462"/>
    <s v="New Line Cinema"/>
    <n v="124"/>
  </r>
  <r>
    <s v="Predestination"/>
    <s v="R"/>
    <s v="Action"/>
    <x v="20"/>
    <s v="January 9, 2015 (United States)"/>
    <n v="7.5"/>
    <n v="262000"/>
    <s v="Michael Spierig"/>
    <s v="Michael Spierig"/>
    <s v="Ethan Hawke"/>
    <s v="Australia"/>
    <n v="5100000"/>
    <n v="4942449"/>
    <s v="Screen Australia"/>
    <n v="97"/>
  </r>
  <r>
    <s v="Prince of the City"/>
    <s v="R"/>
    <s v="Crime"/>
    <x v="12"/>
    <s v="August 26, 1981 (United States)"/>
    <n v="7.5"/>
    <n v="7600"/>
    <s v="Sidney Lumet"/>
    <s v="Jay Presson Allen"/>
    <s v="Treat Williams"/>
    <s v="United States"/>
    <n v="8600000"/>
    <n v="8124257"/>
    <s v="Orion Pictures"/>
    <n v="167"/>
  </r>
  <r>
    <s v="Quiz Show"/>
    <s v="PG-13"/>
    <s v="Biography"/>
    <x v="13"/>
    <s v="October 7, 1994 (United States)"/>
    <n v="7.5"/>
    <n v="66000"/>
    <s v="Robert Redford"/>
    <s v="Paul Attanasio"/>
    <s v="Ralph Fiennes"/>
    <s v="United States"/>
    <n v="31000000"/>
    <n v="24822619"/>
    <s v="Baltimore Pictures"/>
    <n v="133"/>
  </r>
  <r>
    <s v="Radio Days"/>
    <s v="PG"/>
    <s v="Comedy"/>
    <x v="3"/>
    <s v="January 30, 1987 (United States)"/>
    <n v="7.5"/>
    <n v="32000"/>
    <s v="Woody Allen"/>
    <s v="Woody Allen"/>
    <s v="Mia Farrow"/>
    <s v="United States"/>
    <n v="16000000"/>
    <n v="14792779"/>
    <s v="Jack Rollins &amp; Charles H. Joffe Productions"/>
    <n v="88"/>
  </r>
  <r>
    <s v="Ratcatcher"/>
    <s v="Not Rated"/>
    <s v="Drama"/>
    <x v="11"/>
    <s v="November 12, 1999 (United Kingdom)"/>
    <n v="7.5"/>
    <n v="9200"/>
    <s v="Lynne Ramsay"/>
    <s v="Lynne Ramsay"/>
    <s v="Tommy Flanagan"/>
    <s v="United Kingdom"/>
    <n v="30000"/>
    <n v="217244"/>
    <s v="PathÃ© Pictures International"/>
    <n v="94"/>
  </r>
  <r>
    <s v="Remember"/>
    <s v="R"/>
    <s v="Drama"/>
    <x v="39"/>
    <s v="December 17, 2015 (United States)"/>
    <n v="7.5"/>
    <n v="24000"/>
    <s v="Atom Egoyan"/>
    <s v="Benjamin August"/>
    <s v="Christopher Plummer"/>
    <s v="Canada"/>
    <m/>
    <n v="4235959"/>
    <s v="Serendipity Point Films"/>
    <n v="94"/>
  </r>
  <r>
    <s v="Rise of the Planet of the Apes"/>
    <s v="PG-13"/>
    <s v="Action"/>
    <x v="24"/>
    <s v="August 5, 2011 (United States)"/>
    <n v="7.5"/>
    <n v="504000"/>
    <s v="Rupert Wyatt"/>
    <s v="Rick Jaffa"/>
    <s v="James Franco"/>
    <s v="United States"/>
    <n v="93000000"/>
    <n v="481800873"/>
    <s v="Twentieth Century Fox"/>
    <n v="105"/>
  </r>
  <r>
    <s v="RoboCop"/>
    <s v="R"/>
    <s v="Action"/>
    <x v="3"/>
    <s v="July 17, 1987 (United States)"/>
    <n v="7.5"/>
    <n v="240000"/>
    <s v="Paul Verhoeven"/>
    <s v="Edward Neumeier"/>
    <s v="Peter Weller"/>
    <s v="United States"/>
    <n v="13000000"/>
    <n v="53424681"/>
    <s v="Orion Pictures"/>
    <n v="102"/>
  </r>
  <r>
    <s v="Rosetta"/>
    <s v="R"/>
    <s v="Drama"/>
    <x v="11"/>
    <s v="September 22, 1999 (Belgium)"/>
    <n v="7.5"/>
    <n v="13000"/>
    <s v="Jean-Pierre Dardenne"/>
    <s v="Jean-Pierre Dardenne"/>
    <s v="Ã‰milie Dequenne"/>
    <s v="France"/>
    <m/>
    <n v="293092"/>
    <s v="ARP SÃ©lection"/>
    <n v="95"/>
  </r>
  <r>
    <s v="Rudy"/>
    <s v="PG"/>
    <s v="Biography"/>
    <x v="34"/>
    <s v="October 22, 1993 (United States)"/>
    <n v="7.5"/>
    <n v="59000"/>
    <s v="David Anspaugh"/>
    <s v="Angelo Pizzo"/>
    <s v="Sean Astin"/>
    <s v="United States"/>
    <m/>
    <n v="22881563"/>
    <s v="TriStar Pictures"/>
    <n v="114"/>
  </r>
  <r>
    <s v="Rust and Bone"/>
    <s v="R"/>
    <s v="Drama"/>
    <x v="36"/>
    <s v="May 17, 2012 (Belgium)"/>
    <n v="7.5"/>
    <n v="65000"/>
    <s v="Jacques Audiard"/>
    <s v="Jacques Audiard"/>
    <s v="Marion Cotillard"/>
    <s v="France"/>
    <m/>
    <n v="25807712"/>
    <s v="Why Not Productions"/>
    <n v="120"/>
  </r>
  <r>
    <s v="Sanam Teri Kasam"/>
    <s v="Not Rated"/>
    <s v="Drama"/>
    <x v="30"/>
    <s v="February 5, 2016 (India)"/>
    <n v="7.5"/>
    <n v="11000"/>
    <s v="Radhika Rao"/>
    <s v="Radhika Rao"/>
    <s v="Harshvardhan Rane"/>
    <s v="India"/>
    <m/>
    <n v="1386707"/>
    <s v="Jhoom Jhoom Productions"/>
    <n v="154"/>
  </r>
  <r>
    <s v="Saving Mr. Banks"/>
    <s v="PG-13"/>
    <s v="Biography"/>
    <x v="33"/>
    <s v="December 20, 2013 (United States)"/>
    <n v="7.5"/>
    <n v="155000"/>
    <s v="John Lee Hancock"/>
    <s v="Kelly Marcel"/>
    <s v="Emma Thompson"/>
    <s v="United States"/>
    <n v="35000000"/>
    <n v="117867984"/>
    <s v="Walt Disney Pictures"/>
    <n v="125"/>
  </r>
  <r>
    <s v="Scott Pilgrim vs. the World"/>
    <s v="PG-13"/>
    <s v="Action"/>
    <x v="29"/>
    <s v="August 13, 2010 (United States)"/>
    <n v="7.5"/>
    <n v="394000"/>
    <s v="Edgar Wright"/>
    <s v="Michael Bacall"/>
    <s v="Michael Cera"/>
    <s v="United States"/>
    <n v="60000000"/>
    <n v="48917974"/>
    <s v="Universal Pictures"/>
    <n v="112"/>
  </r>
  <r>
    <s v="Secondhand Lions"/>
    <s v="PG"/>
    <s v="Comedy"/>
    <x v="2"/>
    <s v="September 19, 2003 (United States)"/>
    <n v="7.5"/>
    <n v="54000"/>
    <s v="Tim McCanlies"/>
    <s v="Tim McCanlies"/>
    <s v="Haley Joel Osment"/>
    <s v="United States"/>
    <n v="30000000"/>
    <n v="48260279"/>
    <s v="New Line Cinema"/>
    <n v="109"/>
  </r>
  <r>
    <s v="Selma"/>
    <s v="PG-13"/>
    <s v="Biography"/>
    <x v="20"/>
    <s v="January 9, 2015 (United States)"/>
    <n v="7.5"/>
    <n v="88000"/>
    <s v="Ava DuVernay"/>
    <s v="Paul Webb"/>
    <s v="David Oyelowo"/>
    <s v="United Kingdom"/>
    <n v="20000000"/>
    <n v="66787908"/>
    <s v="PathÃ©"/>
    <n v="128"/>
  </r>
  <r>
    <s v="Sherlock Holmes: A Game of Shadows"/>
    <s v="PG-13"/>
    <s v="Action"/>
    <x v="24"/>
    <s v="December 16, 2011 (United States)"/>
    <n v="7.5"/>
    <n v="429000"/>
    <s v="Guy Ritchie"/>
    <s v="Michele Mulroney"/>
    <s v="Robert Downey Jr."/>
    <s v="United States"/>
    <n v="125000000"/>
    <n v="543848418"/>
    <s v="Warner Bros."/>
    <n v="129"/>
  </r>
  <r>
    <s v="Show Me Love"/>
    <s v="Not Rated"/>
    <s v="Comedy"/>
    <x v="17"/>
    <s v="October 23, 1998 (Sweden)"/>
    <n v="7.5"/>
    <n v="50000"/>
    <s v="Lukas Moodysson"/>
    <s v="Lukas Moodysson"/>
    <s v="Alexandra DahlstrÃ¶m"/>
    <s v="Sweden"/>
    <m/>
    <n v="219331"/>
    <s v="Memfis Film"/>
    <n v="89"/>
  </r>
  <r>
    <s v="Sideways"/>
    <s v="R"/>
    <s v="Comedy"/>
    <x v="1"/>
    <s v="October 22, 2004 (United States)"/>
    <n v="7.5"/>
    <n v="183000"/>
    <s v="Alexander Payne"/>
    <s v="Rex Pickett"/>
    <s v="Paul Giamatti"/>
    <s v="United States"/>
    <n v="16000000"/>
    <n v="109706931"/>
    <s v="Fox Searchlight Pictures"/>
    <n v="127"/>
  </r>
  <r>
    <s v="Son of Saul"/>
    <s v="R"/>
    <s v="Drama"/>
    <x v="39"/>
    <s v="June 11, 2015 (Hungary)"/>
    <n v="7.5"/>
    <n v="46000"/>
    <s v="LÃ¡szlÃ³ Nemes"/>
    <s v="LÃ¡szlÃ³ Nemes"/>
    <s v="GÃ©za RÃ¶hrig"/>
    <s v="Hungary"/>
    <m/>
    <n v="6659121"/>
    <s v="Laokoon Filmgroup"/>
    <n v="107"/>
  </r>
  <r>
    <s v="Source Code"/>
    <s v="PG-13"/>
    <s v="Action"/>
    <x v="24"/>
    <s v="April 1, 2011 (United States)"/>
    <n v="7.5"/>
    <n v="495000"/>
    <s v="Duncan Jones"/>
    <s v="Ben Ripley"/>
    <s v="Jake Gyllenhaal"/>
    <s v="United States"/>
    <n v="32000000"/>
    <n v="147332697"/>
    <s v="Summit Entertainment"/>
    <n v="93"/>
  </r>
  <r>
    <s v="Spider-Man: Far from Home"/>
    <s v="PG-13"/>
    <s v="Action"/>
    <x v="5"/>
    <s v="July 2, 2019 (United States)"/>
    <n v="7.5"/>
    <n v="359000"/>
    <s v="Jon Watts"/>
    <s v="Chris McKenna"/>
    <s v="Tom Holland"/>
    <s v="United States"/>
    <n v="160000000"/>
    <n v="1131927996"/>
    <s v="Columbia Pictures"/>
    <n v="129"/>
  </r>
  <r>
    <s v="Stalingrad"/>
    <s v="Not Rated"/>
    <s v="Drama"/>
    <x v="34"/>
    <s v="January 21, 1993 (Germany)"/>
    <n v="7.5"/>
    <n v="32000"/>
    <s v="Joseph Vilsmaier"/>
    <s v="JÃ¼rgen BÃ¼scher"/>
    <s v="Dominique Horwitz"/>
    <s v="Germany"/>
    <m/>
    <n v="152972"/>
    <s v="B.A. Produktion"/>
    <n v="134"/>
  </r>
  <r>
    <s v="Star Wars: Episode III - Revenge of the Sith"/>
    <s v="PG-13"/>
    <s v="Action"/>
    <x v="4"/>
    <s v="May 19, 2005 (United States)"/>
    <n v="7.5"/>
    <n v="729000"/>
    <s v="George Lucas"/>
    <s v="George Lucas"/>
    <s v="Hayden Christensen"/>
    <s v="United States"/>
    <n v="113000000"/>
    <n v="868390560"/>
    <s v="Lucasfilm"/>
    <n v="140"/>
  </r>
  <r>
    <s v="Still Alice"/>
    <s v="PG-13"/>
    <s v="Drama"/>
    <x v="20"/>
    <s v="February 20, 2015 (United States)"/>
    <n v="7.5"/>
    <n v="129000"/>
    <s v="Richard Glatzer"/>
    <s v="Richard Glatzer"/>
    <s v="Julianne Moore"/>
    <s v="United States"/>
    <n v="5000000"/>
    <n v="44779195"/>
    <s v="Lutzus-Brown"/>
    <n v="101"/>
  </r>
  <r>
    <s v="Stranger Than Fiction"/>
    <s v="PG-13"/>
    <s v="Comedy"/>
    <x v="15"/>
    <s v="November 10, 2006 (United States)"/>
    <n v="7.5"/>
    <n v="222000"/>
    <s v="Marc Forster"/>
    <s v="Zach Helm"/>
    <s v="Will Ferrell"/>
    <s v="United States"/>
    <n v="30000000"/>
    <n v="53653224"/>
    <s v="Columbia Pictures"/>
    <n v="113"/>
  </r>
  <r>
    <s v="Stranger Than Paradise"/>
    <s v="R"/>
    <s v="Comedy"/>
    <x v="18"/>
    <s v="October 4, 1984 (United Kingdom)"/>
    <n v="7.5"/>
    <n v="36000"/>
    <s v="Jim Jarmusch"/>
    <s v="Jim Jarmusch"/>
    <s v="John Lurie"/>
    <s v="United States"/>
    <n v="90000"/>
    <n v="2436000"/>
    <s v="Cinesthesia Productions"/>
    <n v="89"/>
  </r>
  <r>
    <s v="Summer Wars"/>
    <s v="PG"/>
    <s v="Animation"/>
    <x v="9"/>
    <s v="August 1, 2009 (Japan)"/>
    <n v="7.5"/>
    <n v="27000"/>
    <s v="Mamoru Hosoda"/>
    <s v="Mamoru Hosoda"/>
    <s v="RyÃ»nosuke Kamiki"/>
    <s v="Japan"/>
    <m/>
    <n v="18434328"/>
    <s v="Madhouse"/>
    <n v="114"/>
  </r>
  <r>
    <s v="Sunshine"/>
    <s v="R"/>
    <s v="Drama"/>
    <x v="11"/>
    <s v="July 14, 2000 (United States)"/>
    <n v="7.5"/>
    <n v="13000"/>
    <s v="IstvÃ¡n SzabÃ³"/>
    <s v="IstvÃ¡n SzabÃ³"/>
    <s v="Ralph Fiennes"/>
    <s v="Germany"/>
    <m/>
    <n v="7918035"/>
    <s v="Alliance Atlantis Communications"/>
    <n v="181"/>
  </r>
  <r>
    <s v="Tell No One"/>
    <s v="Not Rated"/>
    <s v="Crime"/>
    <x v="15"/>
    <s v="November 1, 2006 (France)"/>
    <n v="7.5"/>
    <n v="52000"/>
    <s v="Guillaume Canet"/>
    <s v="Guillaume Canet"/>
    <s v="FranÃ§ois Cluzet"/>
    <s v="France"/>
    <m/>
    <n v="33428799"/>
    <s v="TrÃ©sor Films"/>
    <n v="131"/>
  </r>
  <r>
    <s v="The Abyss"/>
    <s v="PG-13"/>
    <s v="Adventure"/>
    <x v="21"/>
    <s v="August 9, 1989 (United States)"/>
    <n v="7.5"/>
    <n v="167000"/>
    <s v="James Cameron"/>
    <s v="James Cameron"/>
    <s v="Ed Harris"/>
    <s v="United States"/>
    <n v="70000000"/>
    <n v="90000098"/>
    <s v="Twentieth Century Fox"/>
    <n v="140"/>
  </r>
  <r>
    <s v="The Adventures of Priscilla, Queen of the Desert"/>
    <s v="R"/>
    <s v="Comedy"/>
    <x v="13"/>
    <s v="August 10, 1994 (United States)"/>
    <n v="7.5"/>
    <n v="48000"/>
    <s v="Stephan Elliott"/>
    <s v="Stephan Elliott"/>
    <s v="Hugo Weaving"/>
    <s v="Australia"/>
    <m/>
    <n v="11265402"/>
    <s v="PolyGram Filmed Entertainment"/>
    <n v="104"/>
  </r>
  <r>
    <s v="The Assassination of Jesse James by the Coward Robert Ford"/>
    <s v="R"/>
    <s v="Biography"/>
    <x v="6"/>
    <s v="October 19, 2007 (United States)"/>
    <n v="7.5"/>
    <n v="173000"/>
    <s v="Andrew Dominik"/>
    <s v="Andrew Dominik"/>
    <s v="Brad Pitt"/>
    <s v="United States"/>
    <n v="30000000"/>
    <n v="15001776"/>
    <s v="Warner Bros."/>
    <n v="160"/>
  </r>
  <r>
    <s v="The Aviator"/>
    <s v="PG-13"/>
    <s v="Biography"/>
    <x v="1"/>
    <s v="December 25, 2004 (United States)"/>
    <n v="7.5"/>
    <n v="342000"/>
    <s v="Martin Scorsese"/>
    <s v="John Logan"/>
    <s v="Leonardo DiCaprio"/>
    <s v="United States"/>
    <n v="110000000"/>
    <n v="213719942"/>
    <s v="Forward Pass"/>
    <n v="170"/>
  </r>
  <r>
    <s v="The Big Sick"/>
    <s v="R"/>
    <s v="Comedy"/>
    <x v="27"/>
    <s v="July 14, 2017 (United States)"/>
    <n v="7.5"/>
    <n v="126000"/>
    <s v="Michael Showalter"/>
    <s v="Emily V. Gordon"/>
    <s v="Kumail Nanjiani"/>
    <s v="United States"/>
    <n v="5000000"/>
    <n v="56411585"/>
    <s v="Apatow Productions"/>
    <n v="120"/>
  </r>
  <r>
    <s v="The Blind Swordsman: Zatoichi"/>
    <s v="R"/>
    <s v="Action"/>
    <x v="2"/>
    <s v="September 6, 2003 (Japan)"/>
    <n v="7.5"/>
    <n v="48000"/>
    <s v="Takeshi Kitano"/>
    <s v="Takeshi Kitano"/>
    <s v="Takeshi Kitano"/>
    <s v="Japan"/>
    <m/>
    <n v="34196922"/>
    <s v="Asahi National Broadcasting Company"/>
    <n v="116"/>
  </r>
  <r>
    <s v="The Book Thief"/>
    <s v="PG-13"/>
    <s v="Drama"/>
    <x v="33"/>
    <s v="November 27, 2013 (United States)"/>
    <n v="7.5"/>
    <n v="130000"/>
    <s v="Brian Percival"/>
    <s v="Markus Zusak"/>
    <s v="Sophie NÃ©lisse"/>
    <s v="United States"/>
    <n v="19000000"/>
    <n v="76586316"/>
    <s v="Fox 2000 Pictures"/>
    <n v="131"/>
  </r>
  <r>
    <s v="The City of Lost Children"/>
    <s v="R"/>
    <s v="Fantasy"/>
    <x v="40"/>
    <s v="December 15, 1995 (United States)"/>
    <n v="7.5"/>
    <n v="66000"/>
    <s v="Marc Caro"/>
    <s v="Gilles Adrien"/>
    <s v="Ron Perlman"/>
    <s v="France"/>
    <n v="18000000"/>
    <n v="1781465"/>
    <s v="Constellation"/>
    <n v="112"/>
  </r>
  <r>
    <s v="The Conjuring"/>
    <s v="R"/>
    <s v="Horror"/>
    <x v="33"/>
    <s v="July 19, 2013 (United States)"/>
    <n v="7.5"/>
    <n v="464000"/>
    <s v="James Wan"/>
    <s v="Chad Hayes"/>
    <s v="Patrick Wilson"/>
    <s v="United States"/>
    <n v="20000000"/>
    <n v="320290989"/>
    <s v="New Line Cinema"/>
    <n v="112"/>
  </r>
  <r>
    <s v="The Damned United"/>
    <s v="R"/>
    <s v="Biography"/>
    <x v="9"/>
    <s v="March 27, 2009 (United Kingdom)"/>
    <n v="7.5"/>
    <n v="42000"/>
    <s v="Tom Hooper"/>
    <s v="Peter Morgan"/>
    <s v="Colm Meaney"/>
    <s v="United Kingdom"/>
    <n v="10000000"/>
    <n v="4091378"/>
    <s v="Columbia Pictures"/>
    <n v="98"/>
  </r>
  <r>
    <s v="The Devil's Advocate"/>
    <s v="R"/>
    <s v="Drama"/>
    <x v="14"/>
    <s v="October 17, 1997 (United States)"/>
    <n v="7.5"/>
    <n v="342000"/>
    <s v="Taylor Hackford"/>
    <s v="Andrew Neiderman"/>
    <s v="Keanu Reeves"/>
    <s v="Germany"/>
    <n v="57000000"/>
    <n v="152944660"/>
    <s v="Warner Bros."/>
    <n v="144"/>
  </r>
  <r>
    <s v="The Evil Dead"/>
    <s v="NC-17"/>
    <s v="Horror"/>
    <x v="12"/>
    <s v="April 15, 1983 (United States)"/>
    <n v="7.5"/>
    <n v="192000"/>
    <s v="Sam Raimi"/>
    <s v="Sam Raimi"/>
    <s v="Bruce Campbell"/>
    <s v="United States"/>
    <n v="350000"/>
    <n v="2956630"/>
    <s v="Renaissance Pictures"/>
    <n v="85"/>
  </r>
  <r>
    <s v="The Favourite"/>
    <s v="R"/>
    <s v="Biography"/>
    <x v="26"/>
    <s v="December 21, 2018 (United States)"/>
    <n v="7.5"/>
    <n v="181000"/>
    <s v="Yorgos Lanthimos"/>
    <s v="Deborah Davis"/>
    <s v="Olivia Colman"/>
    <s v="Ireland"/>
    <n v="15000000"/>
    <n v="95918706"/>
    <s v="Fox Searchlight Pictures"/>
    <n v="119"/>
  </r>
  <r>
    <s v="The Fisher King"/>
    <s v="R"/>
    <s v="Comedy"/>
    <x v="16"/>
    <s v="September 27, 1991 (United States)"/>
    <n v="7.5"/>
    <n v="81000"/>
    <s v="Terry Gilliam"/>
    <s v="Richard LaGravenese"/>
    <s v="Jeff Bridges"/>
    <s v="United States"/>
    <n v="24000000"/>
    <n v="41895491"/>
    <s v="TriStar Pictures"/>
    <n v="137"/>
  </r>
  <r>
    <s v="The Great Debaters"/>
    <s v="PG-13"/>
    <s v="Biography"/>
    <x v="6"/>
    <s v="December 25, 2007 (United States)"/>
    <n v="7.5"/>
    <n v="57000"/>
    <s v="Denzel Washington"/>
    <s v="Robert Eisele"/>
    <s v="Denzel Washington"/>
    <s v="United States"/>
    <n v="15000000"/>
    <n v="30271556"/>
    <s v="Harpo Films"/>
    <n v="126"/>
  </r>
  <r>
    <s v="The Guilty"/>
    <s v="R"/>
    <s v="Crime"/>
    <x v="26"/>
    <s v="October 19, 2018 (United States)"/>
    <n v="7.5"/>
    <n v="48000"/>
    <s v="Gustav MÃ¶ller"/>
    <s v="Gustav MÃ¶ller"/>
    <s v="Jakob Cedergren"/>
    <s v="Denmark"/>
    <m/>
    <n v="4598051"/>
    <s v="Nordisk Film / SPRING"/>
    <n v="85"/>
  </r>
  <r>
    <s v="The Hate U Give"/>
    <s v="PG-13"/>
    <s v="Crime"/>
    <x v="26"/>
    <s v="October 19, 2018 (United States)"/>
    <n v="7.5"/>
    <n v="33000"/>
    <s v="George Tillman Jr."/>
    <s v="Audrey Wells"/>
    <s v="Amandla Stenberg"/>
    <s v="United States"/>
    <n v="23000000"/>
    <n v="34934009"/>
    <s v="Fox 2000 Pictures"/>
    <n v="133"/>
  </r>
  <r>
    <s v="The Hours"/>
    <s v="PG-13"/>
    <s v="Drama"/>
    <x v="23"/>
    <s v="February 14, 2003 (United States)"/>
    <n v="7.5"/>
    <n v="127000"/>
    <s v="Stephen Daldry"/>
    <s v="Michael Cunningham"/>
    <s v="Meryl Streep"/>
    <s v="United States"/>
    <n v="25000000"/>
    <n v="108846072"/>
    <s v="Paramount Pictures"/>
    <n v="110"/>
  </r>
  <r>
    <s v="The Hunger Games: Catching Fire"/>
    <s v="PG-13"/>
    <s v="Action"/>
    <x v="33"/>
    <s v="November 22, 2013 (United States)"/>
    <n v="7.5"/>
    <n v="626000"/>
    <s v="Francis Lawrence"/>
    <s v="Simon Beaufoy"/>
    <s v="Jennifer Lawrence"/>
    <s v="United States"/>
    <n v="130000000"/>
    <n v="865011746"/>
    <s v="Color Force"/>
    <n v="146"/>
  </r>
  <r>
    <s v="The Hurt Locker"/>
    <s v="R"/>
    <s v="Drama"/>
    <x v="0"/>
    <s v="July 31, 2009 (United States)"/>
    <n v="7.5"/>
    <n v="430000"/>
    <s v="Kathryn Bigelow"/>
    <s v="Mark Boal"/>
    <s v="Jeremy Renner"/>
    <s v="United States"/>
    <n v="15000000"/>
    <n v="49259766"/>
    <s v="Voltage Pictures"/>
    <n v="131"/>
  </r>
  <r>
    <s v="The Inevitable Defeat of Mister &amp; Pete"/>
    <s v="R"/>
    <s v="Drama"/>
    <x v="33"/>
    <s v="January 25, 2013 (United States)"/>
    <n v="7.5"/>
    <n v="5300"/>
    <s v="George Tillman Jr."/>
    <s v="Michael Starrbury"/>
    <s v="Skylan Brooks"/>
    <s v="United States"/>
    <m/>
    <n v="506303"/>
    <s v="iDeal Partners Film Fund"/>
    <n v="108"/>
  </r>
  <r>
    <s v="The Last Temptation of Christ"/>
    <s v="R"/>
    <s v="Drama"/>
    <x v="28"/>
    <s v="August 12, 1988 (Canada)"/>
    <n v="7.5"/>
    <n v="54000"/>
    <s v="Martin Scorsese"/>
    <s v="Nikos Kazantzakis"/>
    <s v="Willem Dafoe"/>
    <s v="Canada"/>
    <n v="7000000"/>
    <n v="8865702"/>
    <s v="Universal Pictures"/>
    <n v="164"/>
  </r>
  <r>
    <s v="The Life of David Gale"/>
    <s v="R"/>
    <s v="Crime"/>
    <x v="2"/>
    <s v="February 21, 2003 (United States)"/>
    <n v="7.5"/>
    <n v="114000"/>
    <s v="Alan Parker"/>
    <s v="Charles Randolph"/>
    <s v="Kevin Spacey"/>
    <s v="United States"/>
    <n v="38000000"/>
    <n v="38955598"/>
    <s v="Universal Pictures"/>
    <n v="130"/>
  </r>
  <r>
    <s v="The Lighthouse"/>
    <s v="R"/>
    <s v="Drama"/>
    <x v="5"/>
    <s v="November 1, 2019 (United States)"/>
    <n v="7.5"/>
    <n v="159000"/>
    <s v="Robert Eggers"/>
    <s v="Robert Eggers"/>
    <s v="Robert Pattinson"/>
    <s v="Canada"/>
    <m/>
    <n v="18123239"/>
    <s v="A24"/>
    <n v="109"/>
  </r>
  <r>
    <s v="The Man Who Wasn't There"/>
    <s v="R"/>
    <s v="Crime"/>
    <x v="7"/>
    <s v="November 16, 2001 (United States)"/>
    <n v="7.5"/>
    <n v="106000"/>
    <s v="Joel Coen"/>
    <s v="Joel Coen"/>
    <s v="Billy Bob Thornton"/>
    <s v="United States"/>
    <n v="20000000"/>
    <n v="18916623"/>
    <s v="Good Machine"/>
    <n v="116"/>
  </r>
  <r>
    <s v="The Meaning of Life"/>
    <s v="R"/>
    <s v="Comedy"/>
    <x v="19"/>
    <s v="March 31, 1983 (United States)"/>
    <n v="7.5"/>
    <n v="115000"/>
    <s v="Terry Jones"/>
    <s v="Graham Chapman"/>
    <s v="John Cleese"/>
    <s v="United Kingdom"/>
    <n v="9000000"/>
    <n v="14949697"/>
    <s v="Celandine Films"/>
    <n v="107"/>
  </r>
  <r>
    <s v="The Natural"/>
    <s v="PG"/>
    <s v="Drama"/>
    <x v="18"/>
    <s v="May 11, 1984 (United States)"/>
    <n v="7.5"/>
    <n v="46000"/>
    <s v="Barry Levinson"/>
    <s v="Bernard Malamud"/>
    <s v="Robert Redford"/>
    <s v="United States"/>
    <n v="28000000"/>
    <n v="47951979"/>
    <s v="TriStar Pictures"/>
    <n v="138"/>
  </r>
  <r>
    <s v="The Painted Veil"/>
    <s v="PG-13"/>
    <s v="Drama"/>
    <x v="15"/>
    <s v="January 19, 2007 (United States)"/>
    <n v="7.5"/>
    <n v="90000"/>
    <s v="John Curran"/>
    <s v="Ron Nyswaner"/>
    <s v="Naomi Watts"/>
    <s v="China"/>
    <n v="19400000"/>
    <n v="26910847"/>
    <s v="WIP"/>
    <n v="125"/>
  </r>
  <r>
    <s v="The Piano Teacher"/>
    <s v="R"/>
    <s v="Drama"/>
    <x v="7"/>
    <s v="September 5, 2001 (France)"/>
    <n v="7.5"/>
    <n v="59000"/>
    <s v="Michael Haneke"/>
    <s v="Michael Haneke"/>
    <s v="Isabelle Huppert"/>
    <s v="France"/>
    <m/>
    <n v="6766381"/>
    <s v="ARTE"/>
    <n v="131"/>
  </r>
  <r>
    <s v="The Player"/>
    <s v="R"/>
    <s v="Comedy"/>
    <x v="35"/>
    <s v="May 8, 1992 (United States)"/>
    <n v="7.5"/>
    <n v="56000"/>
    <s v="Robert Altman"/>
    <s v="Michael Tolkin"/>
    <s v="Tim Robbins"/>
    <s v="United States"/>
    <n v="8000000"/>
    <n v="21706101"/>
    <s v="Avenue Pictures"/>
    <n v="124"/>
  </r>
  <r>
    <s v="The Rider"/>
    <s v="R"/>
    <s v="Drama"/>
    <x v="27"/>
    <s v="April 13, 2018 (United States)"/>
    <n v="7.5"/>
    <n v="17000"/>
    <s v="ChloÃ© Zhao"/>
    <s v="ChloÃ© Zhao"/>
    <s v="Brady Jandreau"/>
    <s v="United States"/>
    <m/>
    <n v="3436124"/>
    <s v="Caviar"/>
    <n v="104"/>
  </r>
  <r>
    <s v="The Secret of Roan Inish"/>
    <s v="PG"/>
    <s v="Drama"/>
    <x v="13"/>
    <s v="February 3, 1995 (United States)"/>
    <n v="7.5"/>
    <n v="7400"/>
    <s v="John Sayles"/>
    <s v="Rosalie K. Fry"/>
    <s v="Jeni Courtney"/>
    <s v="United States"/>
    <n v="3000000"/>
    <n v="6159269"/>
    <s v="Jones Entertainment Group"/>
    <n v="103"/>
  </r>
  <r>
    <s v="The Sweet Hereafter"/>
    <s v="R"/>
    <s v="Drama"/>
    <x v="14"/>
    <s v="November 21, 1997 (United States)"/>
    <n v="7.5"/>
    <n v="33000"/>
    <s v="Atom Egoyan"/>
    <s v="Russell Banks"/>
    <s v="Ian Holm"/>
    <s v="Canada"/>
    <m/>
    <n v="3263585"/>
    <s v="Alliance Communications Corporation"/>
    <n v="112"/>
  </r>
  <r>
    <s v="The Town"/>
    <s v="R"/>
    <s v="Crime"/>
    <x v="29"/>
    <s v="September 17, 2010 (United States)"/>
    <n v="7.5"/>
    <n v="363000"/>
    <s v="Ben Affleck"/>
    <s v="Peter Craig"/>
    <s v="Ben Affleck"/>
    <s v="United States"/>
    <n v="37000000"/>
    <n v="154026136"/>
    <s v="Warner Bros."/>
    <n v="125"/>
  </r>
  <r>
    <s v="The Trip to Bountiful"/>
    <s v="PG"/>
    <s v="Drama"/>
    <x v="38"/>
    <s v="January 24, 1986 (United States)"/>
    <n v="7.5"/>
    <n v="4300"/>
    <s v="Peter Masterson"/>
    <s v="Horton Foote"/>
    <s v="Geraldine Page"/>
    <s v="United States"/>
    <m/>
    <n v="7491903"/>
    <s v="Bountiful Film Partners"/>
    <n v="108"/>
  </r>
  <r>
    <s v="The Wind that Shakes the Barley"/>
    <s v="Not Rated"/>
    <s v="Drama"/>
    <x v="15"/>
    <s v="March 23, 2007 (United States)"/>
    <n v="7.5"/>
    <n v="48000"/>
    <s v="Ken Loach"/>
    <s v="Paul Laverty"/>
    <s v="Cillian Murphy"/>
    <s v="Ireland"/>
    <m/>
    <n v="22903165"/>
    <s v="Sixteen Films"/>
    <n v="127"/>
  </r>
  <r>
    <s v="The Wind Will Carry Us"/>
    <s v="Not Rated"/>
    <s v="Drama"/>
    <x v="11"/>
    <s v="November 24, 1999 (France)"/>
    <n v="7.5"/>
    <n v="9600"/>
    <s v="Abbas Kiarostami"/>
    <s v="Mahmoud Aiden"/>
    <s v="Behzad Dorani"/>
    <s v="Iran"/>
    <m/>
    <n v="259510"/>
    <s v="MK2 Productions"/>
    <n v="118"/>
  </r>
  <r>
    <s v="Thelma &amp; Louise"/>
    <s v="R"/>
    <s v="Adventure"/>
    <x v="16"/>
    <s v="May 24, 1991 (United States)"/>
    <n v="7.5"/>
    <n v="142000"/>
    <s v="Ridley Scott"/>
    <s v="Callie Khouri"/>
    <s v="Susan Sarandon"/>
    <s v="United States"/>
    <n v="16500000"/>
    <n v="45456285"/>
    <s v="PathÃ© Entertainment"/>
    <n v="130"/>
  </r>
  <r>
    <s v="Total Recall"/>
    <s v="R"/>
    <s v="Action"/>
    <x v="32"/>
    <s v="June 1, 1990 (United States)"/>
    <n v="7.5"/>
    <n v="310000"/>
    <s v="Paul Verhoeven"/>
    <s v="Philip K. Dick"/>
    <s v="Arnold Schwarzenegger"/>
    <s v="United States"/>
    <n v="65000000"/>
    <n v="261317921"/>
    <s v="Carolco Pictures"/>
    <n v="113"/>
  </r>
  <r>
    <s v="Tous les matins du monde"/>
    <s v="Not Rated"/>
    <s v="Biography"/>
    <x v="16"/>
    <s v="December 18, 1991 (France)"/>
    <n v="7.5"/>
    <n v="6800"/>
    <s v="Alain Corneau"/>
    <s v="Pascal Quignard"/>
    <s v="GÃ©rard Depardieu"/>
    <s v="France"/>
    <m/>
    <n v="3089497"/>
    <s v="Film Par Film"/>
    <n v="115"/>
  </r>
  <r>
    <s v="Trading Places"/>
    <s v="R"/>
    <s v="Comedy"/>
    <x v="19"/>
    <s v="June 8, 1983 (United States)"/>
    <n v="7.5"/>
    <n v="141000"/>
    <s v="John Landis"/>
    <s v="Timothy Harris"/>
    <s v="Eddie Murphy"/>
    <s v="United States"/>
    <n v="15000000"/>
    <n v="90404800"/>
    <s v="Cinema Group Ventures"/>
    <n v="116"/>
  </r>
  <r>
    <s v="Trumbo"/>
    <s v="R"/>
    <s v="Biography"/>
    <x v="39"/>
    <s v="November 27, 2015 (United States)"/>
    <n v="7.5"/>
    <n v="78000"/>
    <s v="Jay Roach"/>
    <s v="John McNamara"/>
    <s v="Bryan Cranston"/>
    <s v="United States"/>
    <n v="15000000"/>
    <n v="11430025"/>
    <s v="Bleecker Street Films"/>
    <n v="124"/>
  </r>
  <r>
    <s v="Tucker and Dale vs Evil"/>
    <s v="R"/>
    <s v="Comedy"/>
    <x v="29"/>
    <s v="December 9, 2010 (Kazakhstan)"/>
    <n v="7.5"/>
    <n v="169000"/>
    <s v="Eli Craig"/>
    <s v="Eli Craig"/>
    <s v="Tyler Labine"/>
    <s v="Canada"/>
    <m/>
    <n v="5224938"/>
    <s v="Reliance Big Pictures"/>
    <n v="89"/>
  </r>
  <r>
    <s v="Upgrade"/>
    <s v="R"/>
    <s v="Action"/>
    <x v="26"/>
    <s v="June 1, 2018 (United States)"/>
    <n v="7.5"/>
    <n v="168000"/>
    <s v="Leigh Whannell"/>
    <s v="Leigh Whannell"/>
    <s v="Logan Marshall-Green"/>
    <s v="United States"/>
    <n v="5000000"/>
    <n v="16706680"/>
    <s v="Goalpost Pictures"/>
    <n v="100"/>
  </r>
  <r>
    <s v="Waiting for Guffman"/>
    <s v="R"/>
    <s v="Comedy"/>
    <x v="10"/>
    <s v="January 31, 1997 (United States)"/>
    <n v="7.5"/>
    <n v="28000"/>
    <s v="Christopher Guest"/>
    <s v="Christopher Guest"/>
    <s v="Christopher Guest"/>
    <s v="United States"/>
    <n v="4000000"/>
    <n v="2923982"/>
    <s v="Castle Rock Entertainment"/>
    <n v="84"/>
  </r>
  <r>
    <s v="We Need to Talk About Kevin"/>
    <s v="R"/>
    <s v="Drama"/>
    <x v="24"/>
    <s v="October 21, 2011 (United Kingdom)"/>
    <n v="7.5"/>
    <n v="142000"/>
    <s v="Lynne Ramsay"/>
    <s v="Lynne Ramsay"/>
    <s v="Tilda Swinton"/>
    <s v="United Kingdom"/>
    <n v="7000000"/>
    <n v="9232318"/>
    <s v="BBC Films"/>
    <n v="112"/>
  </r>
  <r>
    <s v="Weathering with You"/>
    <s v="PG-13"/>
    <s v="Animation"/>
    <x v="5"/>
    <s v="January 17, 2020 (United States)"/>
    <n v="7.5"/>
    <n v="28000"/>
    <s v="Makoto Shinkai"/>
    <s v="Makoto Shinkai"/>
    <s v="Kotaro Daigo"/>
    <s v="Japan"/>
    <n v="11100000"/>
    <n v="193457467"/>
    <s v="&quot;Weathering With You&quot; Film Partners"/>
    <n v="112"/>
  </r>
  <r>
    <s v="Whale Rider"/>
    <s v="PG-13"/>
    <s v="Drama"/>
    <x v="23"/>
    <s v="August 29, 2003 (United States)"/>
    <n v="7.5"/>
    <n v="40000"/>
    <s v="Niki Caro"/>
    <s v="Niki Caro"/>
    <s v="Keisha Castle-Hughes"/>
    <s v="New Zealand"/>
    <n v="3500000"/>
    <n v="41062976"/>
    <s v="South Pacific Pictures"/>
    <n v="101"/>
  </r>
  <r>
    <s v="You Can Count on Me"/>
    <s v="R"/>
    <s v="Drama"/>
    <x v="8"/>
    <s v="December 22, 2000 (United States)"/>
    <n v="7.5"/>
    <n v="29000"/>
    <s v="Kenneth Lonergan"/>
    <s v="Kenneth Lonergan"/>
    <s v="Laura Linney"/>
    <s v="United States"/>
    <n v="1200000"/>
    <n v="11242521"/>
    <s v="Hart Sharp Entertainment"/>
    <n v="111"/>
  </r>
  <r>
    <n v="300"/>
    <s v="R"/>
    <s v="Action"/>
    <x v="15"/>
    <s v="March 9, 2007 (United States)"/>
    <n v="7.6"/>
    <n v="750000"/>
    <s v="Zack Snyder"/>
    <s v="Zack Snyder"/>
    <s v="Gerard Butler"/>
    <s v="United States"/>
    <n v="65000000"/>
    <n v="456068181"/>
    <s v="Warner Bros."/>
    <n v="117"/>
  </r>
  <r>
    <s v="13 Assassins"/>
    <s v="R"/>
    <s v="Action"/>
    <x v="29"/>
    <s v="September 25, 2010 (Japan)"/>
    <n v="7.6"/>
    <n v="63000"/>
    <s v="Takashi Miike"/>
    <s v="Kaneo Ikegami"/>
    <s v="KÃ´ji Yakusho"/>
    <s v="Japan"/>
    <n v="6000000"/>
    <n v="18689058"/>
    <s v="Sedic International"/>
    <n v="141"/>
  </r>
  <r>
    <s v="21 Grams"/>
    <s v="R"/>
    <s v="Crime"/>
    <x v="2"/>
    <s v="January 16, 2004 (United States)"/>
    <n v="7.6"/>
    <n v="228000"/>
    <s v="Alejandro G. IÃ±Ã¡rritu"/>
    <s v="Guillermo Arriaga"/>
    <s v="Sean Penn"/>
    <s v="United States"/>
    <n v="20000000"/>
    <n v="60427839"/>
    <s v="This Is That Productions"/>
    <n v="124"/>
  </r>
  <r>
    <s v="25th Hour"/>
    <s v="R"/>
    <s v="Drama"/>
    <x v="23"/>
    <s v="January 10, 2003 (United States)"/>
    <n v="7.6"/>
    <n v="172000"/>
    <s v="Spike Lee"/>
    <s v="David Benioff"/>
    <s v="Edward Norton"/>
    <s v="United States"/>
    <n v="5000000"/>
    <n v="23932055"/>
    <s v="25th Hour Productions"/>
    <n v="135"/>
  </r>
  <r>
    <s v="28 Days Later..."/>
    <s v="R"/>
    <s v="Drama"/>
    <x v="23"/>
    <s v="June 27, 2003 (United States)"/>
    <n v="7.6"/>
    <n v="386000"/>
    <s v="Danny Boyle"/>
    <s v="Alex Garland"/>
    <s v="Cillian Murphy"/>
    <s v="United Kingdom"/>
    <n v="8000000"/>
    <n v="85720385"/>
    <s v="DNA Films"/>
    <n v="113"/>
  </r>
  <r>
    <s v="50/50"/>
    <s v="R"/>
    <s v="Comedy"/>
    <x v="24"/>
    <s v="September 30, 2011 (United States)"/>
    <n v="7.6"/>
    <n v="320000"/>
    <s v="Jonathan Levine"/>
    <s v="Will Reiser"/>
    <s v="Joseph Gordon-Levitt"/>
    <s v="United States"/>
    <n v="8000000"/>
    <n v="41097853"/>
    <s v="Summit Entertainment"/>
    <n v="100"/>
  </r>
  <r>
    <s v="A Room for Romeo Brass"/>
    <s v="R"/>
    <s v="Comedy"/>
    <x v="11"/>
    <s v="February 4, 2000 (United Kingdom)"/>
    <n v="7.6"/>
    <n v="5500"/>
    <s v="Shane Meadows"/>
    <s v="Robyn Slovo"/>
    <s v="Martin Arrowsmith"/>
    <s v="United Kingdom"/>
    <m/>
    <n v="19478"/>
    <s v="Alliance Atlantis Communications"/>
    <n v="90"/>
  </r>
  <r>
    <s v="A Star Is Born"/>
    <s v="R"/>
    <s v="Drama"/>
    <x v="26"/>
    <s v="October 5, 2018 (United States)"/>
    <n v="7.6"/>
    <n v="350000"/>
    <s v="Bradley Cooper"/>
    <s v="Eric Roth"/>
    <s v="Lady Gaga"/>
    <s v="United States"/>
    <n v="36000000"/>
    <n v="436188866"/>
    <s v="Warner Bros. Pictures"/>
    <n v="136"/>
  </r>
  <r>
    <s v="A Summer's Tale"/>
    <s v="G"/>
    <s v="Comedy"/>
    <x v="10"/>
    <s v="June 20, 2014 (United States)"/>
    <n v="7.6"/>
    <n v="7000"/>
    <s v="Ã‰ric Rohmer"/>
    <s v="Ã‰ric Rohmer"/>
    <s v="Melvil Poupaud"/>
    <s v="France"/>
    <m/>
    <n v="198126"/>
    <s v="Canal+"/>
    <n v="113"/>
  </r>
  <r>
    <s v="A Sunday in the Country"/>
    <s v="G"/>
    <s v="Drama"/>
    <x v="18"/>
    <s v="April 11, 1984 (France)"/>
    <n v="7.6"/>
    <n v="2500"/>
    <s v="Bertrand Tavernier"/>
    <s v="Pierre Bost"/>
    <s v="Louis Ducreux"/>
    <s v="France"/>
    <m/>
    <n v="2411143"/>
    <s v="Films A2"/>
    <n v="90"/>
  </r>
  <r>
    <s v="A Very Long Engagement"/>
    <s v="R"/>
    <s v="Drama"/>
    <x v="1"/>
    <s v="January 14, 2005 (United States)"/>
    <n v="7.6"/>
    <n v="72000"/>
    <s v="Jean-Pierre Jeunet"/>
    <s v="SÃ©bastien Japrisot"/>
    <s v="Audrey Tautou"/>
    <s v="France"/>
    <n v="56600000"/>
    <n v="69424389"/>
    <s v="2003 Productions"/>
    <n v="133"/>
  </r>
  <r>
    <s v="After Life"/>
    <s v="Not Rated"/>
    <s v="Drama"/>
    <x v="17"/>
    <s v="April 17, 1999 (Japan)"/>
    <n v="7.6"/>
    <n v="11000"/>
    <s v="Hirokazu Koreeda"/>
    <s v="Hirokazu Koreeda"/>
    <s v="Arata Iura"/>
    <s v="Japan"/>
    <m/>
    <n v="801985"/>
    <s v="Engine Film"/>
    <n v="119"/>
  </r>
  <r>
    <s v="American Psycho"/>
    <s v="R"/>
    <s v="Comedy"/>
    <x v="8"/>
    <s v="April 14, 2000 (United States)"/>
    <n v="7.6"/>
    <n v="514000"/>
    <s v="Mary Harron"/>
    <s v="Bret Easton Ellis"/>
    <s v="Christian Bale"/>
    <s v="United States"/>
    <n v="7000000"/>
    <n v="34266564"/>
    <s v="Am Psycho Productions"/>
    <n v="101"/>
  </r>
  <r>
    <s v="Apollo 13"/>
    <s v="PG"/>
    <s v="Adventure"/>
    <x v="40"/>
    <s v="June 30, 1995 (United States)"/>
    <n v="7.6"/>
    <n v="277000"/>
    <s v="Ron Howard"/>
    <s v="Jim Lovell"/>
    <s v="Tom Hanks"/>
    <s v="United States"/>
    <n v="52000000"/>
    <n v="355237933"/>
    <s v="Universal Pictures"/>
    <n v="140"/>
  </r>
  <r>
    <s v="Baby Driver"/>
    <s v="R"/>
    <s v="Action"/>
    <x v="27"/>
    <s v="June 28, 2017 (United States)"/>
    <n v="7.6"/>
    <n v="466000"/>
    <s v="Edgar Wright"/>
    <s v="Edgar Wright"/>
    <s v="Ansel Elgort"/>
    <s v="United Kingdom"/>
    <n v="34000000"/>
    <n v="226945087"/>
    <s v="TriStar Pictures"/>
    <n v="113"/>
  </r>
  <r>
    <s v="Bal na vodi"/>
    <s v="R"/>
    <s v="Drama"/>
    <x v="38"/>
    <s v="October 24, 1985 (Yugoslavia)"/>
    <n v="7.6"/>
    <n v="804"/>
    <s v="Jovan Acin"/>
    <s v="Jovan Acin"/>
    <s v="Gala Videnovic"/>
    <s v="Yugoslavia"/>
    <m/>
    <m/>
    <s v="CFS Avala Film"/>
    <n v="112"/>
  </r>
  <r>
    <s v="Beautiful Thing"/>
    <s v="R"/>
    <s v="Comedy"/>
    <x v="10"/>
    <s v="October 9, 1996 (United States)"/>
    <n v="7.6"/>
    <n v="23000"/>
    <s v="Hettie Macdonald"/>
    <s v="Jonathan Harvey"/>
    <s v="Glen Berry"/>
    <s v="United Kingdom"/>
    <m/>
    <n v="1548120"/>
    <s v="Channel Four Films"/>
    <n v="90"/>
  </r>
  <r>
    <s v="Blood Simple"/>
    <s v="R"/>
    <s v="Crime"/>
    <x v="18"/>
    <s v="January 18, 1985 (United States)"/>
    <n v="7.6"/>
    <n v="91000"/>
    <s v="Joel Coen"/>
    <s v="Joel Coen"/>
    <s v="John Getz"/>
    <s v="United States"/>
    <n v="1500000"/>
    <n v="4228292"/>
    <s v="River Road Productions"/>
    <n v="99"/>
  </r>
  <r>
    <s v="Bloody Sunday"/>
    <s v="R"/>
    <s v="Drama"/>
    <x v="23"/>
    <s v="April 19, 2002 (Portugal)"/>
    <n v="7.6"/>
    <n v="24000"/>
    <s v="Paul Greengrass"/>
    <s v="Paul Greengrass"/>
    <s v="James Nesbitt"/>
    <s v="United Kingdom"/>
    <m/>
    <n v="1758689"/>
    <s v="BÃ³rd ScannÃ¡n na hÃ‰ireann"/>
    <n v="107"/>
  </r>
  <r>
    <s v="Blow"/>
    <s v="R"/>
    <s v="Biography"/>
    <x v="7"/>
    <s v="April 6, 2001 (United States)"/>
    <n v="7.6"/>
    <n v="246000"/>
    <s v="Ted Demme"/>
    <s v="Bruce Porter"/>
    <s v="Johnny Depp"/>
    <s v="United States"/>
    <n v="53000000"/>
    <n v="83282296"/>
    <s v="Apostle"/>
    <n v="124"/>
  </r>
  <r>
    <s v="Boyfriends and Girlfriends"/>
    <s v="PG"/>
    <s v="Comedy"/>
    <x v="3"/>
    <s v="July 15, 1988 (United States)"/>
    <n v="7.6"/>
    <n v="4300"/>
    <s v="Ã‰ric Rohmer"/>
    <s v="Ã‰ric Rohmer"/>
    <s v="Emmanuelle Chaulet"/>
    <s v="France"/>
    <m/>
    <n v="824024"/>
    <s v="Les Films du Losange"/>
    <n v="103"/>
  </r>
  <r>
    <s v="Bridge of Spies"/>
    <s v="PG-13"/>
    <s v="Drama"/>
    <x v="39"/>
    <s v="October 16, 2015 (United States)"/>
    <n v="7.6"/>
    <n v="295000"/>
    <s v="Steven Spielberg"/>
    <s v="Matt Charman"/>
    <s v="Tom Hanks"/>
    <s v="United States"/>
    <n v="40000000"/>
    <n v="165478348"/>
    <s v="Dreamworks Pictures"/>
    <n v="142"/>
  </r>
  <r>
    <s v="Carandiru"/>
    <s v="R"/>
    <s v="Drama"/>
    <x v="2"/>
    <s v="April 11, 2003 (Brazil)"/>
    <n v="7.6"/>
    <n v="19000"/>
    <s v="Hector Babenco"/>
    <s v="Hector Babenco"/>
    <s v="Enrique Diaz"/>
    <s v="Brazil"/>
    <m/>
    <n v="10781635"/>
    <s v="BR PetrobrÃ¡s"/>
    <n v="145"/>
  </r>
  <r>
    <s v="Cold War"/>
    <s v="R"/>
    <s v="Drama"/>
    <x v="26"/>
    <s v="June 8, 2018 (Poland)"/>
    <n v="7.6"/>
    <n v="52000"/>
    <s v="Pawel Pawlikowski"/>
    <s v="Pawel Pawlikowski"/>
    <s v="Joanna Kulig"/>
    <s v="Poland"/>
    <m/>
    <n v="20343051"/>
    <s v="Opus Film"/>
    <n v="89"/>
  </r>
  <r>
    <s v="Control"/>
    <s v="R"/>
    <s v="Comedy"/>
    <x v="2"/>
    <s v="November 20, 2003 (Hungary)"/>
    <n v="7.6"/>
    <n v="25000"/>
    <s v="NimrÃ³d Antal"/>
    <s v="Jim Adler"/>
    <s v="SÃ¡ndor CsÃ¡nyi"/>
    <s v="Hungary"/>
    <m/>
    <n v="1277800"/>
    <s v="CafÃ© Film"/>
    <n v="111"/>
  </r>
  <r>
    <s v="Creed"/>
    <s v="PG-13"/>
    <s v="Drama"/>
    <x v="39"/>
    <s v="November 25, 2015 (United States)"/>
    <n v="7.6"/>
    <n v="254000"/>
    <s v="Ryan Coogler"/>
    <s v="Ryan Coogler"/>
    <s v="Michael B. Jordan"/>
    <s v="United States"/>
    <n v="35000000"/>
    <n v="173567581"/>
    <s v="Metro-Goldwyn-Mayer (MGM)"/>
    <n v="133"/>
  </r>
  <r>
    <s v="Dangerous Liaisons"/>
    <s v="R"/>
    <s v="Drama"/>
    <x v="28"/>
    <s v="February 24, 1989 (United States)"/>
    <n v="7.6"/>
    <n v="66000"/>
    <s v="Stephen Frears"/>
    <s v="Christopher Hampton"/>
    <s v="Glenn Close"/>
    <s v="United States"/>
    <n v="14000000"/>
    <n v="34670720"/>
    <s v="Lorimar Film Entertainment"/>
    <n v="119"/>
  </r>
  <r>
    <s v="Dark City"/>
    <s v="R"/>
    <s v="Fantasy"/>
    <x v="17"/>
    <s v="February 27, 1998 (United States)"/>
    <n v="7.6"/>
    <n v="191000"/>
    <s v="Alex Proyas"/>
    <s v="Alex Proyas"/>
    <s v="Rufus Sewell"/>
    <s v="Australia"/>
    <n v="27000000"/>
    <n v="27200316"/>
    <s v="Mystery Clock Cinema"/>
    <n v="100"/>
  </r>
  <r>
    <s v="Dawn of the Planet of the Apes"/>
    <s v="PG-13"/>
    <s v="Action"/>
    <x v="20"/>
    <s v="July 11, 2014 (United States)"/>
    <n v="7.6"/>
    <n v="419000"/>
    <s v="Matt Reeves"/>
    <s v="Mark Bomback"/>
    <s v="Gary Oldman"/>
    <s v="United States"/>
    <n v="170000000"/>
    <n v="710644566"/>
    <s v="Chernin Entertainment"/>
    <n v="130"/>
  </r>
  <r>
    <s v="Dazed and Confused"/>
    <s v="R"/>
    <s v="Comedy"/>
    <x v="34"/>
    <s v="September 24, 1993 (United States)"/>
    <n v="7.6"/>
    <n v="171000"/>
    <s v="Richard Linklater"/>
    <s v="Richard Linklater"/>
    <s v="Jason London"/>
    <s v="United States"/>
    <n v="6900000"/>
    <n v="7993039"/>
    <s v="Gramercy Pictures (I)"/>
    <n v="102"/>
  </r>
  <r>
    <s v="Dead Man"/>
    <s v="R"/>
    <s v="Adventure"/>
    <x v="40"/>
    <s v="May 10, 1996 (United States)"/>
    <n v="7.6"/>
    <n v="92000"/>
    <s v="Jim Jarmusch"/>
    <s v="Jim Jarmusch"/>
    <s v="Johnny Depp"/>
    <s v="United States"/>
    <n v="9000000"/>
    <n v="1037847"/>
    <s v="Pandora Filmproduktion"/>
    <n v="121"/>
  </r>
  <r>
    <s v="Dead Man's Shoes"/>
    <s v="Not Rated"/>
    <s v="Crime"/>
    <x v="1"/>
    <s v="October 1, 2004 (Ireland)"/>
    <n v="7.6"/>
    <n v="51000"/>
    <s v="Shane Meadows"/>
    <s v="Paddy Considine"/>
    <s v="Paddy Considine"/>
    <s v="United Kingdom"/>
    <m/>
    <n v="203450"/>
    <s v="Warp Films"/>
    <n v="90"/>
  </r>
  <r>
    <s v="Delicatessen"/>
    <s v="R"/>
    <s v="Comedy"/>
    <x v="16"/>
    <s v="April 3, 1992 (United States)"/>
    <n v="7.6"/>
    <n v="82000"/>
    <s v="Marc Caro"/>
    <s v="Jean-Pierre Jeunet"/>
    <s v="Marie-Laure Dougnac"/>
    <s v="France"/>
    <m/>
    <n v="1794187"/>
    <s v="Constellation"/>
    <n v="99"/>
  </r>
  <r>
    <s v="Despicable Me"/>
    <s v="PG"/>
    <s v="Animation"/>
    <x v="29"/>
    <s v="July 9, 2010 (United States)"/>
    <n v="7.6"/>
    <n v="512000"/>
    <s v="Pierre Coffin"/>
    <s v="Cinco Paul"/>
    <s v="Steve Carell"/>
    <s v="United States"/>
    <n v="69000000"/>
    <n v="543113985"/>
    <s v="Universal Pictures"/>
    <n v="95"/>
  </r>
  <r>
    <s v="Devdas"/>
    <s v="Not Rated"/>
    <s v="Drama"/>
    <x v="23"/>
    <s v="July 12, 2002 (India)"/>
    <n v="7.6"/>
    <n v="40000"/>
    <s v="Sanjay Leela Bhansali"/>
    <s v="Saratchandra Chatterjee"/>
    <s v="Shah Rukh Khan"/>
    <s v="India"/>
    <m/>
    <n v="5427830"/>
    <s v="Red Chillies Entertainment"/>
    <n v="185"/>
  </r>
  <r>
    <s v="Die Hard with a Vengeance"/>
    <s v="R"/>
    <s v="Action"/>
    <x v="40"/>
    <s v="May 19, 1995 (United States)"/>
    <n v="7.6"/>
    <n v="370000"/>
    <s v="John McTiernan"/>
    <s v="Jonathan Hensleigh"/>
    <s v="Bruce Willis"/>
    <s v="United States"/>
    <n v="90000000"/>
    <n v="366101666"/>
    <s v="Cinergi Pictures Entertainment"/>
    <n v="128"/>
  </r>
  <r>
    <s v="Eastern Promises"/>
    <s v="R"/>
    <s v="Action"/>
    <x v="6"/>
    <s v="September 21, 2007 (United States)"/>
    <n v="7.6"/>
    <n v="232000"/>
    <s v="David Cronenberg"/>
    <s v="Steven Knight"/>
    <s v="Naomi Watts"/>
    <s v="United Kingdom"/>
    <m/>
    <n v="56107312"/>
    <s v="Kudos Film and Television"/>
    <n v="100"/>
  </r>
  <r>
    <s v="End of Watch"/>
    <s v="R"/>
    <s v="Action"/>
    <x v="36"/>
    <s v="September 21, 2012 (United States)"/>
    <n v="7.6"/>
    <n v="233000"/>
    <s v="David Ayer"/>
    <s v="David Ayer"/>
    <s v="Jake Gyllenhaal"/>
    <s v="United States"/>
    <n v="7000000"/>
    <n v="55078146"/>
    <s v="Exclusive Media Group"/>
    <n v="109"/>
  </r>
  <r>
    <s v="Enemy at the Gates"/>
    <s v="R"/>
    <s v="Drama"/>
    <x v="7"/>
    <s v="March 16, 2001 (United States)"/>
    <n v="7.6"/>
    <n v="249000"/>
    <s v="Jean-Jacques Annaud"/>
    <s v="Jean-Jacques Annaud"/>
    <s v="Jude Law"/>
    <s v="Ireland"/>
    <n v="68000000"/>
    <n v="96976270"/>
    <s v="Paramount Pictures"/>
    <n v="131"/>
  </r>
  <r>
    <s v="Europa"/>
    <s v="R"/>
    <s v="Drama"/>
    <x v="16"/>
    <s v="June 27, 1991 (Germany)"/>
    <n v="7.6"/>
    <n v="20000"/>
    <s v="Lars von Trier"/>
    <s v="Lars von Trier"/>
    <s v="Barbara Sukowa"/>
    <s v="Denmark"/>
    <m/>
    <n v="1015007"/>
    <s v="AlicÃ©lÃ©o"/>
    <n v="112"/>
  </r>
  <r>
    <s v="Europa Europa"/>
    <s v="R"/>
    <s v="Drama"/>
    <x v="32"/>
    <s v="November 14, 1990 (France)"/>
    <n v="7.6"/>
    <n v="15000"/>
    <s v="Agnieszka Holland"/>
    <s v="Agnieszka Holland"/>
    <s v="Solomon Perel"/>
    <s v="Germany"/>
    <m/>
    <n v="5575738"/>
    <s v="Bayerischer Rundfunk (BR)"/>
    <n v="112"/>
  </r>
  <r>
    <s v="Falling Down"/>
    <s v="R"/>
    <s v="Action"/>
    <x v="34"/>
    <s v="February 26, 1993 (United States)"/>
    <n v="7.6"/>
    <n v="177000"/>
    <s v="Joel Schumacher"/>
    <s v="Ebbe Roe Smith"/>
    <s v="Michael Douglas"/>
    <s v="United States"/>
    <n v="25000000"/>
    <n v="40903593"/>
    <s v="Alcor Films"/>
    <n v="113"/>
  </r>
  <r>
    <s v="Fear and Loathing in Las Vegas"/>
    <s v="R"/>
    <s v="Adventure"/>
    <x v="17"/>
    <s v="May 22, 1998 (United States)"/>
    <n v="7.6"/>
    <n v="266000"/>
    <s v="Terry Gilliam"/>
    <s v="Hunter S. Thompson"/>
    <s v="Johnny Depp"/>
    <s v="United States"/>
    <n v="18500000"/>
    <n v="10680275"/>
    <s v="Fear and Loathing LLC"/>
    <n v="118"/>
  </r>
  <r>
    <s v="Fearless"/>
    <s v="PG-13"/>
    <s v="Action"/>
    <x v="15"/>
    <s v="September 22, 2006 (United States)"/>
    <n v="7.6"/>
    <n v="74000"/>
    <s v="Ronny Yu"/>
    <s v="Chris Chow"/>
    <s v="Jet Li"/>
    <s v="China"/>
    <m/>
    <n v="68072848"/>
    <s v="Golden Harvest Company"/>
    <n v="104"/>
  </r>
  <r>
    <s v="Four Adventures of Reinette and Mirabelle"/>
    <s v="Not Rated"/>
    <s v="Comedy"/>
    <x v="3"/>
    <s v="July 19, 1989 (United States)"/>
    <n v="7.6"/>
    <n v="2200"/>
    <s v="Ã‰ric Rohmer"/>
    <s v="Ã‰ric Rohmer"/>
    <s v="JoÃ«lle Miquel"/>
    <s v="France"/>
    <m/>
    <n v="22039"/>
    <s v="Compagnie Eric Rohmer (CER)"/>
    <n v="99"/>
  </r>
  <r>
    <s v="Freedom Writers"/>
    <s v="PG-13"/>
    <s v="Biography"/>
    <x v="6"/>
    <s v="January 5, 2007 (United States)"/>
    <n v="7.6"/>
    <n v="72000"/>
    <s v="Richard LaGravenese"/>
    <s v="Richard LaGravenese"/>
    <s v="Hilary Swank"/>
    <s v="Germany"/>
    <n v="21000000"/>
    <n v="43095175"/>
    <s v="Paramount Pictures"/>
    <n v="123"/>
  </r>
  <r>
    <s v="Fresh"/>
    <s v="R"/>
    <s v="Crime"/>
    <x v="13"/>
    <s v="September 2, 1994 (United States)"/>
    <n v="7.6"/>
    <n v="12000"/>
    <s v="Boaz Yakin"/>
    <s v="Boaz Yakin"/>
    <s v="Sean Nelson"/>
    <s v="United States"/>
    <n v="3500000"/>
    <n v="8094616"/>
    <s v="LumiÃ¨re Pictures"/>
    <n v="114"/>
  </r>
  <r>
    <s v="Fury"/>
    <s v="R"/>
    <s v="Action"/>
    <x v="20"/>
    <s v="October 17, 2014 (United States)"/>
    <n v="7.6"/>
    <n v="442000"/>
    <s v="David Ayer"/>
    <s v="David Ayer"/>
    <s v="Brad Pitt"/>
    <s v="United States"/>
    <n v="68000000"/>
    <n v="211822697"/>
    <s v="Columbia Pictures"/>
    <n v="134"/>
  </r>
  <r>
    <s v="Gettysburg"/>
    <s v="PG"/>
    <s v="Drama"/>
    <x v="34"/>
    <s v="October 8, 1993 (United States)"/>
    <n v="7.6"/>
    <n v="27000"/>
    <s v="Ron Maxwell"/>
    <s v="Michael Shaara"/>
    <s v="Tom Berenger"/>
    <s v="United States"/>
    <n v="25000000"/>
    <n v="10769960"/>
    <s v="TriStar Television"/>
    <n v="271"/>
  </r>
  <r>
    <s v="Gifted"/>
    <s v="PG-13"/>
    <s v="Drama"/>
    <x v="27"/>
    <s v="April 12, 2017 (United States)"/>
    <n v="7.6"/>
    <n v="105000"/>
    <s v="Marc Webb"/>
    <s v="Tom Flynn"/>
    <s v="Chris Evans"/>
    <s v="United States"/>
    <n v="7000000"/>
    <n v="43069254"/>
    <s v="Dayday Films"/>
    <n v="101"/>
  </r>
  <r>
    <s v="Gone Baby Gone"/>
    <s v="R"/>
    <s v="Crime"/>
    <x v="6"/>
    <s v="October 19, 2007 (United States)"/>
    <n v="7.6"/>
    <n v="258000"/>
    <s v="Ben Affleck"/>
    <s v="Ben Affleck"/>
    <s v="Morgan Freeman"/>
    <s v="United States"/>
    <n v="19000000"/>
    <n v="34612443"/>
    <s v="Miramax"/>
    <n v="114"/>
  </r>
  <r>
    <s v="Guardians of the Galaxy Vol. 2"/>
    <s v="PG-13"/>
    <s v="Action"/>
    <x v="27"/>
    <s v="May 5, 2017 (United States)"/>
    <n v="7.6"/>
    <n v="596000"/>
    <s v="James Gunn"/>
    <s v="James Gunn"/>
    <s v="Chris Pratt"/>
    <s v="United States"/>
    <n v="200000000"/>
    <n v="863756051"/>
    <s v="Marvel Studios"/>
    <n v="136"/>
  </r>
  <r>
    <s v="Harry Potter and the Half-Blood Prince"/>
    <s v="PG"/>
    <s v="Action"/>
    <x v="9"/>
    <s v="July 15, 2009 (United States)"/>
    <n v="7.6"/>
    <n v="492000"/>
    <s v="David Yates"/>
    <s v="Steve Kloves"/>
    <s v="Daniel Radcliffe"/>
    <s v="United Kingdom"/>
    <n v="250000000"/>
    <n v="934454096"/>
    <s v="Warner Bros."/>
    <n v="153"/>
  </r>
  <r>
    <s v="Harry Potter and the Sorcerer's Stone"/>
    <s v="PG"/>
    <s v="Adventure"/>
    <x v="7"/>
    <s v="November 16, 2001 (United States)"/>
    <n v="7.6"/>
    <n v="685000"/>
    <s v="Chris Columbus"/>
    <s v="J.K. Rowling"/>
    <s v="Daniel Radcliffe"/>
    <s v="United Kingdom"/>
    <n v="125000000"/>
    <n v="1006968171"/>
    <s v="Warner Bros."/>
    <n v="152"/>
  </r>
  <r>
    <s v="Hell or High Water"/>
    <s v="R"/>
    <s v="Action"/>
    <x v="30"/>
    <s v="August 26, 2016 (United States)"/>
    <n v="7.6"/>
    <n v="211000"/>
    <s v="David Mackenzie"/>
    <s v="Taylor Sheridan"/>
    <s v="Chris Pine"/>
    <s v="United States"/>
    <n v="12000000"/>
    <n v="37879877"/>
    <s v="CBS Films"/>
    <n v="102"/>
  </r>
  <r>
    <s v="Home Alone"/>
    <s v="PG"/>
    <s v="Comedy"/>
    <x v="32"/>
    <s v="November 16, 1990 (United States)"/>
    <n v="7.6"/>
    <n v="501000"/>
    <s v="Chris Columbus"/>
    <s v="John Hughes"/>
    <s v="Macaulay Culkin"/>
    <s v="United States"/>
    <n v="18000000"/>
    <n v="476684675"/>
    <s v="Hughes Entertainment"/>
    <n v="103"/>
  </r>
  <r>
    <s v="Hotel Mumbai"/>
    <s v="R"/>
    <s v="Action"/>
    <x v="26"/>
    <s v="March 29, 2019 (United States)"/>
    <n v="7.6"/>
    <n v="57000"/>
    <s v="Anthony Maras"/>
    <s v="John Collee"/>
    <s v="Dev Patel"/>
    <s v="Australia"/>
    <m/>
    <n v="21315827"/>
    <s v="India Take One Productions"/>
    <n v="123"/>
  </r>
  <r>
    <s v="I Am Sam"/>
    <s v="PG-13"/>
    <s v="Drama"/>
    <x v="7"/>
    <s v="January 25, 2002 (United States)"/>
    <n v="7.6"/>
    <n v="145000"/>
    <s v="Jessie Nelson"/>
    <s v="Kristine Johnson"/>
    <s v="Sean Penn"/>
    <s v="United States"/>
    <n v="22000000"/>
    <n v="97818139"/>
    <s v="New Line Cinema"/>
    <n v="132"/>
  </r>
  <r>
    <s v="Incredibles 2"/>
    <s v="PG"/>
    <s v="Animation"/>
    <x v="26"/>
    <s v="June 15, 2018 (United States)"/>
    <n v="7.6"/>
    <n v="263000"/>
    <s v="Brad Bird"/>
    <s v="Brad Bird"/>
    <s v="Craig T. Nelson"/>
    <s v="United States"/>
    <n v="200000000"/>
    <n v="1244639527"/>
    <s v="Walt Disney Pictures"/>
    <n v="118"/>
  </r>
  <r>
    <s v="Inside Man"/>
    <s v="R"/>
    <s v="Crime"/>
    <x v="15"/>
    <s v="March 24, 2006 (United States)"/>
    <n v="7.6"/>
    <n v="350000"/>
    <s v="Spike Lee"/>
    <s v="Russell Gewirtz"/>
    <s v="Denzel Washington"/>
    <s v="United States"/>
    <n v="45000000"/>
    <n v="186003591"/>
    <s v="Universal Pictures"/>
    <n v="129"/>
  </r>
  <r>
    <s v="Jin ling shi san chai"/>
    <s v="R"/>
    <s v="Drama"/>
    <x v="24"/>
    <s v="December 16, 2011 (China)"/>
    <n v="7.6"/>
    <n v="51000"/>
    <s v="Yimou Zhang"/>
    <s v="Heng Liu"/>
    <s v="Christian Bale"/>
    <s v="China"/>
    <n v="94000000"/>
    <n v="2855644"/>
    <s v="Beijing New Picture Film"/>
    <n v="146"/>
  </r>
  <r>
    <s v="Kick-Ass"/>
    <s v="R"/>
    <s v="Action"/>
    <x v="29"/>
    <s v="April 16, 2010 (United States)"/>
    <n v="7.6"/>
    <n v="535000"/>
    <s v="Matthew Vaughn"/>
    <s v="Jane Goldman"/>
    <s v="Aaron Taylor-Johnson"/>
    <s v="United Kingdom"/>
    <n v="30000000"/>
    <n v="96188903"/>
    <s v="Marv Films"/>
    <n v="117"/>
  </r>
  <r>
    <s v="Kuch Kuch Hota Hai"/>
    <s v="Not Rated"/>
    <s v="Comedy"/>
    <x v="17"/>
    <s v="October 16, 1998 (India)"/>
    <n v="7.6"/>
    <n v="50000"/>
    <s v="Karan Johar"/>
    <s v="Karan Johar"/>
    <s v="Shah Rukh Khan"/>
    <s v="India"/>
    <m/>
    <m/>
    <s v="Dharma Productions"/>
    <n v="177"/>
  </r>
  <r>
    <s v="Kung Fu Panda"/>
    <s v="PG"/>
    <s v="Animation"/>
    <x v="0"/>
    <s v="June 6, 2008 (United States)"/>
    <n v="7.6"/>
    <n v="432000"/>
    <s v="Mark Osborne"/>
    <s v="Jonathan Aibel"/>
    <s v="Jack Black"/>
    <s v="United States"/>
    <n v="130000000"/>
    <n v="631746197"/>
    <s v="DreamWorks Animation"/>
    <n v="92"/>
  </r>
  <r>
    <s v="La Vie En Rose"/>
    <s v="PG-13"/>
    <s v="Biography"/>
    <x v="6"/>
    <s v="July 20, 2007 (United States)"/>
    <n v="7.6"/>
    <n v="84000"/>
    <s v="Olivier Dahan"/>
    <s v="Isabelle Sobelman"/>
    <s v="Marion Cotillard"/>
    <s v="France"/>
    <n v="25000000"/>
    <n v="86274793"/>
    <s v="LÃ©gende Films"/>
    <n v="140"/>
  </r>
  <r>
    <s v="Lady Vengeance"/>
    <s v="R"/>
    <s v="Crime"/>
    <x v="4"/>
    <s v="July 29, 2005 (South Korea)"/>
    <n v="7.6"/>
    <n v="74000"/>
    <s v="Park Chan-Wook"/>
    <s v="Park Chan-Wook"/>
    <s v="Nam-mi Kang"/>
    <s v="South Korea"/>
    <m/>
    <n v="23834149"/>
    <s v="CJ Entertainment"/>
    <n v="115"/>
  </r>
  <r>
    <s v="Land and Freedom"/>
    <s v="Not Rated"/>
    <s v="Drama"/>
    <x v="40"/>
    <s v="March 22, 1996 (United States)"/>
    <n v="7.6"/>
    <n v="11000"/>
    <s v="Ken Loach"/>
    <s v="Jim Allen"/>
    <s v="Ian Hart"/>
    <s v="United Kingdom"/>
    <m/>
    <n v="228800"/>
    <s v="ARD Degeto Film"/>
    <n v="109"/>
  </r>
  <r>
    <s v="Les MisÃ©rables"/>
    <s v="PG-13"/>
    <s v="Drama"/>
    <x v="36"/>
    <s v="December 25, 2012 (United States)"/>
    <n v="7.6"/>
    <n v="315000"/>
    <s v="Tom Hooper"/>
    <s v="William Nicholson"/>
    <s v="Hugh Jackman"/>
    <s v="United Kingdom"/>
    <n v="61000000"/>
    <n v="441809770"/>
    <s v="Universal Pictures"/>
    <n v="158"/>
  </r>
  <r>
    <s v="Lethal Weapon"/>
    <s v="R"/>
    <s v="Action"/>
    <x v="3"/>
    <s v="March 6, 1987 (United States)"/>
    <n v="7.6"/>
    <n v="243000"/>
    <s v="Richard Donner"/>
    <s v="Shane Black"/>
    <s v="Mel Gibson"/>
    <s v="United States"/>
    <n v="15000000"/>
    <n v="120207127"/>
    <s v="Warner Bros."/>
    <n v="109"/>
  </r>
  <r>
    <s v="Leviathan"/>
    <s v="R"/>
    <s v="Crime"/>
    <x v="20"/>
    <s v="February 5, 2015 (Russia)"/>
    <n v="7.6"/>
    <n v="51000"/>
    <s v="Andrey Zvyagintsev"/>
    <s v="Oleg Negin"/>
    <s v="Aleksey Serebryakov"/>
    <s v="Russia"/>
    <m/>
    <n v="4439481"/>
    <s v="Non-Stop Productions"/>
    <n v="140"/>
  </r>
  <r>
    <s v="Longtime Companion"/>
    <s v="R"/>
    <s v="Drama"/>
    <x v="21"/>
    <s v="May 1, 1990 (Portugal)"/>
    <n v="7.6"/>
    <n v="5400"/>
    <s v="Norman RenÃ©"/>
    <s v="Craig Lucas"/>
    <s v="Stephen Caffrey"/>
    <s v="United States"/>
    <n v="3000000"/>
    <n v="4609953"/>
    <s v="American Playhouse"/>
    <n v="96"/>
  </r>
  <r>
    <s v="Lord of War"/>
    <s v="R"/>
    <s v="Action"/>
    <x v="4"/>
    <s v="September 16, 2005 (United States)"/>
    <n v="7.6"/>
    <n v="300000"/>
    <s v="Andrew Niccol"/>
    <s v="Andrew Niccol"/>
    <s v="Nicolas Cage"/>
    <s v="France"/>
    <n v="50000000"/>
    <n v="72617068"/>
    <s v="Entertainment Manufacturing Company"/>
    <n v="122"/>
  </r>
  <r>
    <s v="Lost Highway"/>
    <s v="R"/>
    <s v="Mystery"/>
    <x v="14"/>
    <s v="January 15, 1997 (France)"/>
    <n v="7.6"/>
    <n v="134000"/>
    <s v="David Lynch"/>
    <s v="David Lynch"/>
    <s v="Bill Pullman"/>
    <s v="France"/>
    <n v="15000000"/>
    <n v="3703548"/>
    <s v="CiBy 2000"/>
    <n v="134"/>
  </r>
  <r>
    <s v="Love Actually"/>
    <s v="R"/>
    <s v="Comedy"/>
    <x v="2"/>
    <s v="November 14, 2003 (United States)"/>
    <n v="7.6"/>
    <n v="444000"/>
    <s v="Richard Curtis"/>
    <s v="Richard Curtis"/>
    <s v="Hugh Grant"/>
    <s v="United Kingdom"/>
    <n v="40000000"/>
    <n v="245203167"/>
    <s v="Universal Pictures"/>
    <n v="135"/>
  </r>
  <r>
    <s v="Love Me If You Dare"/>
    <s v="R"/>
    <s v="Comedy"/>
    <x v="2"/>
    <s v="May 28, 2004 (United States)"/>
    <n v="7.6"/>
    <n v="68000"/>
    <s v="Yann Samuell"/>
    <s v="Yann Samuell"/>
    <s v="Guillaume Canet"/>
    <s v="France"/>
    <m/>
    <n v="8604201"/>
    <s v="Nord-Ouest Films"/>
    <n v="93"/>
  </r>
  <r>
    <s v="Love, Simon"/>
    <s v="PG-13"/>
    <s v="Comedy"/>
    <x v="26"/>
    <s v="March 16, 2018 (United States)"/>
    <n v="7.6"/>
    <n v="104000"/>
    <s v="Greg Berlanti"/>
    <s v="Becky Albertalli"/>
    <s v="Nick Robinson"/>
    <s v="United States"/>
    <n v="17000000"/>
    <n v="66316289"/>
    <s v="Fox 2000 Pictures"/>
    <n v="110"/>
  </r>
  <r>
    <s v="Loveless"/>
    <s v="R"/>
    <s v="Drama"/>
    <x v="27"/>
    <s v="June 1, 2017 (Russia)"/>
    <n v="7.6"/>
    <n v="31000"/>
    <s v="Andrey Zvyagintsev"/>
    <s v="Oleg Negin"/>
    <s v="Maryana Spivak"/>
    <s v="Russia"/>
    <m/>
    <n v="3925992"/>
    <s v="Non-Stop Productions"/>
    <n v="127"/>
  </r>
  <r>
    <s v="Mad Max 2"/>
    <s v="R"/>
    <s v="Action"/>
    <x v="12"/>
    <s v="May 21, 1982 (United States)"/>
    <n v="7.6"/>
    <n v="170000"/>
    <s v="George Miller"/>
    <s v="Terry Hayes"/>
    <s v="Mel Gibson"/>
    <s v="Australia"/>
    <n v="3000000"/>
    <n v="23668369"/>
    <s v="Kennedy Miller Productions"/>
    <n v="96"/>
  </r>
  <r>
    <s v="Match Point"/>
    <s v="R"/>
    <s v="Drama"/>
    <x v="4"/>
    <s v="January 20, 2006 (United States)"/>
    <n v="7.6"/>
    <n v="209000"/>
    <s v="Woody Allen"/>
    <s v="Woody Allen"/>
    <s v="Scarlett Johansson"/>
    <s v="United Kingdom"/>
    <n v="15000000"/>
    <n v="85638656"/>
    <s v="BBC Films"/>
    <n v="124"/>
  </r>
  <r>
    <s v="Mindwalk"/>
    <s v="PG"/>
    <s v="Drama"/>
    <x v="32"/>
    <s v="December 20, 1991 (United States)"/>
    <n v="7.6"/>
    <n v="3000"/>
    <s v="Bernt Amadeus Capra"/>
    <s v="Bernt Amadeus Capra"/>
    <s v="Liv Ullmann"/>
    <s v="United States"/>
    <m/>
    <n v="774048"/>
    <s v="Atlas"/>
    <n v="112"/>
  </r>
  <r>
    <s v="Minority Report"/>
    <s v="PG-13"/>
    <s v="Action"/>
    <x v="23"/>
    <s v="June 21, 2002 (United States)"/>
    <n v="7.6"/>
    <n v="519000"/>
    <s v="Steven Spielberg"/>
    <s v="Philip K. Dick"/>
    <s v="Tom Cruise"/>
    <s v="United States"/>
    <n v="102000000"/>
    <n v="358372926"/>
    <s v="Twentieth Century Fox"/>
    <n v="145"/>
  </r>
  <r>
    <s v="Moana"/>
    <s v="PG"/>
    <s v="Animation"/>
    <x v="30"/>
    <s v="November 23, 2016 (United States)"/>
    <n v="7.6"/>
    <n v="289000"/>
    <s v="Directors"/>
    <s v="Jared Bush"/>
    <s v="Auli'i Cravalho"/>
    <s v="United States"/>
    <n v="150000000"/>
    <n v="644411850"/>
    <s v="Hurwitz Creative"/>
    <n v="107"/>
  </r>
  <r>
    <s v="Moneyball"/>
    <s v="PG-13"/>
    <s v="Biography"/>
    <x v="24"/>
    <s v="September 23, 2011 (United States)"/>
    <n v="7.6"/>
    <n v="385000"/>
    <s v="Bennett Miller"/>
    <s v="Steven Zaillian"/>
    <s v="Brad Pitt"/>
    <s v="United States"/>
    <n v="50000000"/>
    <n v="110206216"/>
    <s v="Columbia Pictures"/>
    <n v="133"/>
  </r>
  <r>
    <s v="Monsieur Hire"/>
    <s v="PG-13"/>
    <s v="Crime"/>
    <x v="21"/>
    <s v="June 1990 (United States)"/>
    <n v="7.6"/>
    <n v="6100"/>
    <s v="Patrice Leconte"/>
    <s v="Georges Simenon"/>
    <s v="Michel Blanc"/>
    <s v="France"/>
    <m/>
    <n v="1417030"/>
    <s v="CinÃ©a"/>
    <n v="81"/>
  </r>
  <r>
    <s v="Moulin Rouge!"/>
    <s v="PG-13"/>
    <s v="Drama"/>
    <x v="7"/>
    <s v="June 1, 2001 (United States)"/>
    <n v="7.6"/>
    <n v="271000"/>
    <s v="Baz Luhrmann"/>
    <s v="Baz Luhrmann"/>
    <s v="Nicole Kidman"/>
    <s v="Australia"/>
    <n v="50000000"/>
    <n v="184935320"/>
    <s v="Twentieth Century Fox"/>
    <n v="127"/>
  </r>
  <r>
    <s v="Mulan"/>
    <s v="G"/>
    <s v="Animation"/>
    <x v="17"/>
    <s v="June 19, 1998 (United States)"/>
    <n v="7.6"/>
    <n v="265000"/>
    <s v="Tony Bancroft"/>
    <s v="Robert D. San Souci"/>
    <s v="Ming-Na Wen"/>
    <s v="United States"/>
    <n v="90000000"/>
    <n v="304320254"/>
    <s v="Walt Disney Animation Studios"/>
    <n v="88"/>
  </r>
  <r>
    <s v="Mustang"/>
    <s v="PG-13"/>
    <s v="Drama"/>
    <x v="39"/>
    <s v="June 17, 2015 (France)"/>
    <n v="7.6"/>
    <n v="37000"/>
    <s v="Deniz Gamze ErgÃ¼ven"/>
    <s v="Deniz Gamze ErgÃ¼ven"/>
    <s v="GÃ¼nes Sensoy"/>
    <s v="Turkey"/>
    <m/>
    <n v="5274664"/>
    <s v="CG CinÃ©ma"/>
    <n v="97"/>
  </r>
  <r>
    <s v="My Cousin Vinny"/>
    <s v="R"/>
    <s v="Comedy"/>
    <x v="35"/>
    <s v="March 13, 1992 (United States)"/>
    <n v="7.6"/>
    <n v="112000"/>
    <s v="Jonathan Lynn"/>
    <s v="Dale Launer"/>
    <s v="Joe Pesci"/>
    <s v="United States"/>
    <n v="11000000"/>
    <n v="64088552"/>
    <s v="Twentieth Century Fox"/>
    <n v="120"/>
  </r>
  <r>
    <s v="My Father's Glory"/>
    <s v="G"/>
    <s v="Adventure"/>
    <x v="32"/>
    <s v="August 1991 (United States)"/>
    <n v="7.6"/>
    <n v="6200"/>
    <s v="Yves Robert"/>
    <s v="Louis NucÃ©ra"/>
    <s v="Philippe CaubÃ¨re"/>
    <s v="France"/>
    <m/>
    <n v="1730856"/>
    <s v="Gaumont"/>
    <n v="105"/>
  </r>
  <r>
    <s v="My Life as a Dog"/>
    <s v="Unrated"/>
    <s v="Drama"/>
    <x v="38"/>
    <s v="May 1, 1987 (United States)"/>
    <n v="7.6"/>
    <n v="19000"/>
    <s v="Lasse HallstrÃ¶m"/>
    <s v="Reidar JÃ¶nsson"/>
    <s v="Anton Glanzelius"/>
    <s v="Sweden"/>
    <m/>
    <n v="8349284"/>
    <s v="Svensk Filmindustri (SF)"/>
    <n v="101"/>
  </r>
  <r>
    <s v="Mysterious Skin"/>
    <s v="Unrated"/>
    <s v="Drama"/>
    <x v="1"/>
    <s v="June 24, 2005 (United States)"/>
    <n v="7.6"/>
    <n v="67000"/>
    <s v="Gregg Araki"/>
    <s v="Gregg Araki"/>
    <s v="Brady Corbet"/>
    <s v="United States"/>
    <m/>
    <n v="1532932"/>
    <s v="Antidote Films (I)"/>
    <n v="105"/>
  </r>
  <r>
    <s v="Mystery Train"/>
    <s v="R"/>
    <s v="Comedy"/>
    <x v="21"/>
    <s v="November 17, 1989 (United States)"/>
    <n v="7.6"/>
    <n v="26000"/>
    <s v="Jim Jarmusch"/>
    <s v="Jim Jarmusch"/>
    <s v="Masatoshi Nagase"/>
    <s v="Japan"/>
    <n v="2800000"/>
    <n v="1544973"/>
    <s v="JVC Entertainment Networks"/>
    <n v="110"/>
  </r>
  <r>
    <s v="National Lampoon's Christmas Vacation"/>
    <s v="PG-13"/>
    <s v="Comedy"/>
    <x v="21"/>
    <s v="December 1, 1989 (United States)"/>
    <n v="7.6"/>
    <n v="164000"/>
    <s v="Jeremiah S. Chechik"/>
    <s v="John Hughes"/>
    <s v="Chevy Chase"/>
    <s v="United States"/>
    <n v="27000000"/>
    <n v="73594646"/>
    <s v="Warner Bros."/>
    <n v="97"/>
  </r>
  <r>
    <s v="New World"/>
    <s v="Not Rated"/>
    <s v="Action"/>
    <x v="33"/>
    <s v="February 21, 2013 (South Korea)"/>
    <n v="7.6"/>
    <n v="21000"/>
    <s v="Park Hoon-jung"/>
    <s v="Park Hoon-jung"/>
    <s v="Jung-jae Lee"/>
    <s v="South Korea"/>
    <m/>
    <n v="31673928"/>
    <s v="Sanai Pictures"/>
    <n v="135"/>
  </r>
  <r>
    <s v="'night, Mother"/>
    <s v="PG-13"/>
    <s v="Drama"/>
    <x v="25"/>
    <s v="January 29, 1987 (Australia)"/>
    <n v="7.6"/>
    <n v="2100"/>
    <s v="Tom Moore"/>
    <s v="Marsha Norman"/>
    <s v="Sissy Spacek"/>
    <s v="United States"/>
    <m/>
    <n v="441863"/>
    <s v="Aaron Spelling Productions"/>
    <n v="96"/>
  </r>
  <r>
    <s v="On Golden Pond"/>
    <s v="PG"/>
    <s v="Drama"/>
    <x v="12"/>
    <s v="February 12, 1982 (United States)"/>
    <n v="7.6"/>
    <n v="29000"/>
    <s v="Mark Rydell"/>
    <s v="Ernest Thompson"/>
    <s v="Katharine Hepburn"/>
    <s v="United States"/>
    <m/>
    <n v="119285432"/>
    <s v="IPC Films"/>
    <n v="109"/>
  </r>
  <r>
    <s v="Once Upon a Time... In Hollywood"/>
    <s v="R"/>
    <s v="Comedy"/>
    <x v="5"/>
    <s v="July 26, 2019 (United States)"/>
    <n v="7.6"/>
    <n v="603000"/>
    <s v="Quentin Tarantino"/>
    <s v="Quentin Tarantino"/>
    <s v="Leonardo DiCaprio"/>
    <s v="United States"/>
    <n v="90000000"/>
    <n v="374565754"/>
    <s v="Columbia Pictures"/>
    <n v="161"/>
  </r>
  <r>
    <s v="Only the Brave"/>
    <s v="PG-13"/>
    <s v="Action"/>
    <x v="27"/>
    <s v="October 20, 2017 (United States)"/>
    <n v="7.6"/>
    <n v="62000"/>
    <s v="Joseph Kosinski"/>
    <s v="Sean Flynn"/>
    <s v="Josh Brolin"/>
    <s v="United States"/>
    <n v="38000000"/>
    <n v="26351322"/>
    <s v="Columbia Pictures"/>
    <n v="134"/>
  </r>
  <r>
    <s v="Only Yesterday"/>
    <s v="PG"/>
    <s v="Animation"/>
    <x v="16"/>
    <s v="February 26, 2016 (United States)"/>
    <n v="7.6"/>
    <n v="29000"/>
    <s v="Isao Takahata"/>
    <s v="Hotaru Okamoto"/>
    <s v="Miki Imai"/>
    <s v="Japan"/>
    <m/>
    <n v="545825"/>
    <s v="Nippon Television Network (NTV)"/>
    <n v="118"/>
  </r>
  <r>
    <s v="Oslo, August 31st"/>
    <s v="Not Rated"/>
    <s v="Drama"/>
    <x v="24"/>
    <s v="August 31, 2011 (Norway)"/>
    <n v="7.6"/>
    <n v="21000"/>
    <s v="Joachim Trier"/>
    <s v="Pierre Drieu La Rochelle"/>
    <s v="Anders Danielsen Lie"/>
    <s v="Norway"/>
    <m/>
    <n v="1470679"/>
    <s v="Motlys"/>
    <n v="95"/>
  </r>
  <r>
    <s v="Philomena"/>
    <s v="PG-13"/>
    <s v="Biography"/>
    <x v="33"/>
    <s v="November 27, 2013 (United States)"/>
    <n v="7.6"/>
    <n v="96000"/>
    <s v="Stephen Frears"/>
    <s v="Steve Coogan"/>
    <s v="Judi Dench"/>
    <s v="United Kingdom"/>
    <n v="12000000"/>
    <n v="100129872"/>
    <s v="The Weinstein Company"/>
    <n v="98"/>
  </r>
  <r>
    <s v="Planes, Trains &amp; Automobiles"/>
    <s v="R"/>
    <s v="Comedy"/>
    <x v="3"/>
    <s v="November 25, 1987 (United States)"/>
    <n v="7.6"/>
    <n v="128000"/>
    <s v="John Hughes"/>
    <s v="John Hughes"/>
    <s v="Steve Martin"/>
    <s v="United States"/>
    <n v="30000000"/>
    <n v="49530280"/>
    <s v="Paramount Pictures"/>
    <n v="93"/>
  </r>
  <r>
    <s v="Police Story"/>
    <s v="PG-13"/>
    <s v="Action"/>
    <x v="38"/>
    <s v="December 14, 1985 (Hong Kong)"/>
    <n v="7.6"/>
    <n v="31000"/>
    <s v="Jackie Chan"/>
    <s v="Jackie Chan"/>
    <s v="Jackie Chan"/>
    <s v="Hong Kong"/>
    <m/>
    <n v="113164"/>
    <s v="Golden Way Films Ltd."/>
    <n v="100"/>
  </r>
  <r>
    <s v="Qing shao nian nuo zha"/>
    <s v="Not Rated"/>
    <s v="Crime"/>
    <x v="35"/>
    <s v="August 4, 1994 (Netherlands)"/>
    <n v="7.6"/>
    <n v="4000"/>
    <s v="Ming-liang Tsai"/>
    <s v="Ming-liang Tsai"/>
    <s v="Chao-jung Chen"/>
    <s v="Taiwan"/>
    <m/>
    <n v="28791"/>
    <s v="Central Motion Pictures"/>
    <n v="106"/>
  </r>
  <r>
    <s v="Saga of Tanya the Evil - The Movie"/>
    <s v="Not Rated"/>
    <s v="Animation"/>
    <x v="5"/>
    <s v="May 16, 2019 (United States)"/>
    <n v="7.6"/>
    <n v="900"/>
    <s v="Yutaka Uemura"/>
    <s v="Carlo Zen"/>
    <s v="TesshÃ´ Genda"/>
    <s v="Japan"/>
    <m/>
    <n v="288460"/>
    <s v="Studio NuT"/>
    <n v="115"/>
  </r>
  <r>
    <s v="Saw"/>
    <s v="R"/>
    <s v="Horror"/>
    <x v="1"/>
    <s v="October 29, 2004 (United States)"/>
    <n v="7.6"/>
    <n v="391000"/>
    <s v="James Wan"/>
    <s v="Leigh Whannell"/>
    <s v="Cary Elwes"/>
    <s v="United States"/>
    <n v="1200000"/>
    <n v="103911669"/>
    <s v="Evolution Entertainment"/>
    <n v="103"/>
  </r>
  <r>
    <s v="Searching"/>
    <s v="PG-13"/>
    <s v="Drama"/>
    <x v="26"/>
    <s v="August 31, 2018 (United States)"/>
    <n v="7.6"/>
    <n v="148000"/>
    <s v="Aneesh Chaganty"/>
    <s v="Aneesh Chaganty"/>
    <s v="John Cho"/>
    <s v="United States"/>
    <n v="880000"/>
    <n v="75462037"/>
    <s v="Screen Gems"/>
    <n v="102"/>
  </r>
  <r>
    <s v="Seven Pounds"/>
    <s v="PG-13"/>
    <s v="Drama"/>
    <x v="0"/>
    <s v="December 19, 2008 (United States)"/>
    <n v="7.6"/>
    <n v="291000"/>
    <s v="Gabriele Muccino"/>
    <s v="Grant Nieporte"/>
    <s v="Will Smith"/>
    <s v="United States"/>
    <n v="55000000"/>
    <n v="169748929"/>
    <s v="Columbia Pictures"/>
    <n v="123"/>
  </r>
  <r>
    <s v="Sherlock Holmes"/>
    <s v="PG-13"/>
    <s v="Action"/>
    <x v="9"/>
    <s v="December 25, 2009 (United States)"/>
    <n v="7.6"/>
    <n v="596000"/>
    <s v="Guy Ritchie"/>
    <s v="Michael Robert Johnson"/>
    <s v="Robert Downey Jr."/>
    <s v="United States"/>
    <n v="90000000"/>
    <n v="524028679"/>
    <s v="Warner Bros."/>
    <n v="128"/>
  </r>
  <r>
    <s v="Sicario"/>
    <s v="R"/>
    <s v="Action"/>
    <x v="39"/>
    <s v="October 2, 2015 (United States)"/>
    <n v="7.6"/>
    <n v="386000"/>
    <s v="Denis Villeneuve"/>
    <s v="Taylor Sheridan"/>
    <s v="Emily Blunt"/>
    <s v="United States"/>
    <n v="30000000"/>
    <n v="84872444"/>
    <s v="Lionsgate"/>
    <n v="121"/>
  </r>
  <r>
    <s v="Sin Nombre"/>
    <s v="R"/>
    <s v="Adventure"/>
    <x v="9"/>
    <s v="April 17, 2009 (United States)"/>
    <n v="7.6"/>
    <n v="32000"/>
    <s v="Cary Joji Fukunaga"/>
    <s v="Cary Joji Fukunaga"/>
    <s v="Paulina Gaitan"/>
    <s v="Mexico"/>
    <m/>
    <n v="5102705"/>
    <s v="Scion Films"/>
    <n v="96"/>
  </r>
  <r>
    <s v="Sleepers"/>
    <s v="R"/>
    <s v="Crime"/>
    <x v="10"/>
    <s v="October 18, 1996 (United States)"/>
    <n v="7.6"/>
    <n v="202000"/>
    <s v="Barry Levinson"/>
    <s v="Lorenzo Carcaterra"/>
    <s v="Robert De Niro"/>
    <s v="United States"/>
    <n v="44000000"/>
    <n v="165615285"/>
    <s v="Astoria Films"/>
    <n v="147"/>
  </r>
  <r>
    <s v="Songs from the Second Floor"/>
    <s v="Not Rated"/>
    <s v="Comedy"/>
    <x v="8"/>
    <s v="October 6, 2000 (Sweden)"/>
    <n v="7.6"/>
    <n v="18000"/>
    <s v="Roy Andersson"/>
    <s v="Roy Andersson"/>
    <s v="Lars Nordh"/>
    <s v="Sweden"/>
    <m/>
    <n v="80334"/>
    <s v="Arte France CinÃ©ma"/>
    <n v="98"/>
  </r>
  <r>
    <s v="Sophie's Choice"/>
    <s v="R"/>
    <s v="Drama"/>
    <x v="31"/>
    <s v="March 4, 1983 (United States)"/>
    <n v="7.6"/>
    <n v="44000"/>
    <s v="Alan J. Pakula"/>
    <s v="William Styron"/>
    <s v="Meryl Streep"/>
    <s v="United Kingdom"/>
    <n v="12000000"/>
    <n v="30036000"/>
    <s v="Incorporated Television Company (ITC)"/>
    <n v="150"/>
  </r>
  <r>
    <s v="Star Trek: First Contact"/>
    <s v="PG-13"/>
    <s v="Action"/>
    <x v="10"/>
    <s v="November 22, 1996 (United States)"/>
    <n v="7.6"/>
    <n v="120000"/>
    <s v="Jonathan Frakes"/>
    <s v="Gene Roddenberry"/>
    <s v="Patrick Stewart"/>
    <s v="United States"/>
    <n v="45000000"/>
    <n v="146027888"/>
    <s v="Digital Image Associates"/>
    <n v="111"/>
  </r>
  <r>
    <s v="Stardust"/>
    <s v="PG-13"/>
    <s v="Adventure"/>
    <x v="6"/>
    <s v="August 10, 2007 (United States)"/>
    <n v="7.6"/>
    <n v="260000"/>
    <s v="Matthew Vaughn"/>
    <s v="Jane Goldman"/>
    <s v="Charlie Cox"/>
    <s v="United Kingdom"/>
    <n v="70000000"/>
    <n v="137515140"/>
    <s v="Paramount Pictures"/>
    <n v="127"/>
  </r>
  <r>
    <s v="Superbad"/>
    <s v="R"/>
    <s v="Comedy"/>
    <x v="6"/>
    <s v="August 17, 2007 (United States)"/>
    <n v="7.6"/>
    <n v="535000"/>
    <s v="Greg Mottola"/>
    <s v="Seth Rogen"/>
    <s v="Michael Cera"/>
    <s v="United States"/>
    <n v="20000000"/>
    <n v="170812526"/>
    <s v="Columbia Pictures"/>
    <n v="113"/>
  </r>
  <r>
    <s v="Sympathy for Mr. Vengeance"/>
    <s v="R"/>
    <s v="Crime"/>
    <x v="23"/>
    <s v="March 29, 2002 (South Korea)"/>
    <n v="7.6"/>
    <n v="65000"/>
    <s v="Park Chan-Wook"/>
    <s v="Myeong-chan Park"/>
    <s v="Kang-ho Song"/>
    <s v="South Korea"/>
    <n v="4000000"/>
    <n v="2046061"/>
    <s v="CJ Entertainment"/>
    <n v="129"/>
  </r>
  <r>
    <s v="Synecdoche, New York"/>
    <s v="R"/>
    <s v="Drama"/>
    <x v="0"/>
    <s v="February 5, 2009 (Netherlands)"/>
    <n v="7.6"/>
    <n v="86000"/>
    <s v="Charlie Kaufman"/>
    <s v="Charlie Kaufman"/>
    <s v="Philip Seymour Hoffman"/>
    <s v="United States"/>
    <n v="20000000"/>
    <n v="4658401"/>
    <s v="Sidney Kimmel Entertainment"/>
    <n v="124"/>
  </r>
  <r>
    <s v="Thank You for Smoking"/>
    <s v="R"/>
    <s v="Comedy"/>
    <x v="4"/>
    <s v="April 14, 2006 (United States)"/>
    <n v="7.6"/>
    <n v="215000"/>
    <s v="Jason Reitman"/>
    <s v="Jason Reitman"/>
    <s v="Aaron Eckhart"/>
    <s v="United States"/>
    <n v="6500000"/>
    <n v="39323027"/>
    <s v="Room 9 Entertainment"/>
    <n v="92"/>
  </r>
  <r>
    <s v="The Art of Racing in the Rain"/>
    <s v="PG"/>
    <s v="Comedy"/>
    <x v="5"/>
    <s v="August 9, 2019 (United States)"/>
    <n v="7.6"/>
    <n v="27000"/>
    <s v="Simon Curtis"/>
    <s v="Mark Bomback"/>
    <s v="Kevin Costner"/>
    <s v="United States"/>
    <n v="18000000"/>
    <n v="33766787"/>
    <s v="Fox 2000 Pictures"/>
    <n v="109"/>
  </r>
  <r>
    <s v="The Barbarian Invasions"/>
    <s v="R"/>
    <s v="Comedy"/>
    <x v="2"/>
    <s v="March 5, 2004 (United States)"/>
    <n v="7.6"/>
    <n v="29000"/>
    <s v="Denys Arcand"/>
    <s v="Denys Arcand"/>
    <s v="RÃ©my Girard"/>
    <s v="Canada"/>
    <m/>
    <n v="34883010"/>
    <s v="Pyramide Productions"/>
    <n v="99"/>
  </r>
  <r>
    <s v="The Beautiful Troublemaker"/>
    <s v="Unrated"/>
    <s v="Drama"/>
    <x v="16"/>
    <s v="September 4, 1991 (France)"/>
    <n v="7.6"/>
    <n v="7500"/>
    <s v="Jacques Rivette"/>
    <s v="Pascal Bonitzer"/>
    <s v="Michel Piccoli"/>
    <s v="France"/>
    <m/>
    <n v="403056"/>
    <s v="Pierre Grise Productions"/>
    <n v="238"/>
  </r>
  <r>
    <s v="The Big Blue"/>
    <s v="PG"/>
    <s v="Adventure"/>
    <x v="28"/>
    <s v="August 19, 1988 (United States)"/>
    <n v="7.6"/>
    <n v="49000"/>
    <s v="Luc Besson"/>
    <s v="Luc Besson"/>
    <s v="Jean-Marc Barr"/>
    <s v="France"/>
    <m/>
    <n v="3975244"/>
    <s v="Gaumont"/>
    <n v="168"/>
  </r>
  <r>
    <s v="The Blind Side"/>
    <s v="PG-13"/>
    <s v="Biography"/>
    <x v="9"/>
    <s v="November 20, 2009 (United States)"/>
    <n v="7.6"/>
    <n v="303000"/>
    <s v="John Lee Hancock"/>
    <s v="John Lee Hancock"/>
    <s v="Quinton Aaron"/>
    <s v="United States"/>
    <n v="29000000"/>
    <n v="309208309"/>
    <s v="Alcon Entertainment"/>
    <n v="129"/>
  </r>
  <r>
    <s v="The Bridges of Madison County"/>
    <s v="PG-13"/>
    <s v="Drama"/>
    <x v="40"/>
    <s v="June 2, 1995 (United States)"/>
    <n v="7.6"/>
    <n v="76000"/>
    <s v="Clint Eastwood"/>
    <s v="Richard LaGravenese"/>
    <s v="Clint Eastwood"/>
    <s v="United States"/>
    <n v="24000000"/>
    <n v="182016617"/>
    <s v="Warner Bros."/>
    <n v="135"/>
  </r>
  <r>
    <s v="The Butterfly Effect"/>
    <s v="R"/>
    <s v="Drama"/>
    <x v="1"/>
    <s v="January 23, 2004 (United States)"/>
    <n v="7.6"/>
    <n v="460000"/>
    <s v="Eric Bress"/>
    <s v="J. Mackye Gruber"/>
    <s v="Ashton Kutcher"/>
    <s v="United States"/>
    <n v="13000000"/>
    <n v="96822421"/>
    <s v="BenderSpink"/>
    <n v="113"/>
  </r>
  <r>
    <s v="The Commitments"/>
    <s v="R"/>
    <s v="Comedy"/>
    <x v="16"/>
    <s v="September 13, 1991 (United States)"/>
    <n v="7.6"/>
    <n v="34000"/>
    <s v="Alan Parker"/>
    <s v="Roddy Doyle"/>
    <s v="Robert Arkins"/>
    <s v="Ireland"/>
    <n v="12000000"/>
    <n v="14919570"/>
    <s v="Beacon Communications"/>
    <n v="118"/>
  </r>
  <r>
    <s v="The Cook, the Thief, His Wife &amp; Her Lover"/>
    <s v="X"/>
    <s v="Crime"/>
    <x v="21"/>
    <s v="April 6, 1990 (United States)"/>
    <n v="7.6"/>
    <n v="36000"/>
    <s v="Peter Greenaway"/>
    <s v="Peter Greenaway"/>
    <s v="Richard Bohringer"/>
    <s v="Netherlands"/>
    <m/>
    <n v="7724701"/>
    <s v="Allarts"/>
    <n v="124"/>
  </r>
  <r>
    <s v="The Counterfeiters"/>
    <s v="R"/>
    <s v="Crime"/>
    <x v="6"/>
    <s v="April 18, 2008 (United States)"/>
    <n v="7.6"/>
    <n v="44000"/>
    <s v="Stefan Ruzowitzky"/>
    <s v="Adolf Burger"/>
    <s v="Karl Markovics"/>
    <s v="Austria"/>
    <m/>
    <n v="18814713"/>
    <s v="Magnolia Filmproduktion"/>
    <n v="99"/>
  </r>
  <r>
    <s v="The Crow"/>
    <s v="R"/>
    <s v="Action"/>
    <x v="13"/>
    <s v="May 13, 1994 (United States)"/>
    <n v="7.6"/>
    <n v="170000"/>
    <s v="Alex Proyas"/>
    <s v="James O'Barr"/>
    <s v="Brandon Lee"/>
    <s v="United States"/>
    <n v="23000000"/>
    <n v="50693129"/>
    <s v="Crowvision Inc."/>
    <n v="102"/>
  </r>
  <r>
    <s v="The Dresser"/>
    <s v="PG"/>
    <s v="Drama"/>
    <x v="19"/>
    <s v="December 6, 1983 (United States)"/>
    <n v="7.6"/>
    <n v="4900"/>
    <s v="Peter Yates"/>
    <s v="Ronald Harwood"/>
    <s v="Albert Finney"/>
    <s v="United Kingdom"/>
    <m/>
    <n v="5310748"/>
    <s v="Columbia Pictures"/>
    <n v="118"/>
  </r>
  <r>
    <s v="The Farewell"/>
    <s v="PG"/>
    <s v="Comedy"/>
    <x v="5"/>
    <s v="August 9, 2019 (United States)"/>
    <n v="7.6"/>
    <n v="55000"/>
    <s v="Lulu Wang"/>
    <s v="Lulu Wang"/>
    <s v="Shuzhen Zhao"/>
    <s v="United States"/>
    <m/>
    <n v="23076657"/>
    <s v="Big Beach Films"/>
    <n v="100"/>
  </r>
  <r>
    <s v="The Five Heartbeats"/>
    <s v="R"/>
    <s v="Drama"/>
    <x v="16"/>
    <s v="March 29, 1991 (United States)"/>
    <n v="7.6"/>
    <n v="3900"/>
    <s v="Robert Townsend"/>
    <s v="Robert Townsend"/>
    <s v="Robert Townsend"/>
    <s v="United States"/>
    <m/>
    <n v="8750400"/>
    <s v="Twentieth Century Fox"/>
    <n v="121"/>
  </r>
  <r>
    <s v="The Florida Project"/>
    <s v="R"/>
    <s v="Drama"/>
    <x v="27"/>
    <s v="November 10, 2017 (United Kingdom)"/>
    <n v="7.6"/>
    <n v="101000"/>
    <s v="Sean Baker"/>
    <s v="Sean Baker"/>
    <s v="Brooklynn Prince"/>
    <s v="United States"/>
    <n v="2000000"/>
    <n v="10971298"/>
    <s v="Cre Film"/>
    <n v="111"/>
  </r>
  <r>
    <s v="The Fly"/>
    <s v="R"/>
    <s v="Drama"/>
    <x v="25"/>
    <s v="August 15, 1986 (United States)"/>
    <n v="7.6"/>
    <n v="165000"/>
    <s v="David Cronenberg"/>
    <s v="George Langelaan"/>
    <s v="Jeff Goldblum"/>
    <s v="United States"/>
    <n v="15000000"/>
    <n v="60629159"/>
    <s v="SLM Production Group"/>
    <n v="96"/>
  </r>
  <r>
    <s v="The Godfather: Part III"/>
    <s v="R"/>
    <s v="Crime"/>
    <x v="32"/>
    <s v="December 25, 1990 (United States)"/>
    <n v="7.6"/>
    <n v="370000"/>
    <s v="Francis Ford Coppola"/>
    <s v="Mario Puzo"/>
    <s v="Al Pacino"/>
    <s v="United States"/>
    <n v="54000000"/>
    <n v="136861392"/>
    <s v="Paramount Pictures"/>
    <n v="162"/>
  </r>
  <r>
    <s v="The Greatest Showman"/>
    <s v="PG"/>
    <s v="Biography"/>
    <x v="27"/>
    <s v="December 20, 2017 (United States)"/>
    <n v="7.6"/>
    <n v="251000"/>
    <s v="Michael Gracey"/>
    <s v="Jenny Bicks"/>
    <s v="Hugh Jackman"/>
    <s v="United States"/>
    <n v="84000000"/>
    <n v="438006904"/>
    <s v="Bona Film Group"/>
    <n v="105"/>
  </r>
  <r>
    <s v="The Hunt for Red October"/>
    <s v="PG"/>
    <s v="Action"/>
    <x v="32"/>
    <s v="March 2, 1990 (United States)"/>
    <n v="7.6"/>
    <n v="186000"/>
    <s v="John McTiernan"/>
    <s v="Tom Clancy"/>
    <s v="Sean Connery"/>
    <s v="United States"/>
    <n v="30000000"/>
    <n v="200512643"/>
    <s v="Paramount Pictures"/>
    <n v="135"/>
  </r>
  <r>
    <s v="The Hurricane"/>
    <s v="R"/>
    <s v="Biography"/>
    <x v="11"/>
    <s v="January 14, 2000 (United States)"/>
    <n v="7.6"/>
    <n v="93000"/>
    <s v="Norman Jewison"/>
    <s v="Rubin 'Hurricane' Carter"/>
    <s v="Denzel Washington"/>
    <s v="United States"/>
    <n v="50000000"/>
    <n v="73956241"/>
    <s v="Azoff Entertainment"/>
    <n v="146"/>
  </r>
  <r>
    <s v="The Illusionist"/>
    <s v="PG-13"/>
    <s v="Drama"/>
    <x v="15"/>
    <s v="September 1, 2006 (United States)"/>
    <n v="7.6"/>
    <n v="360000"/>
    <s v="Neil Burger"/>
    <s v="Neil Burger"/>
    <s v="Edward Norton"/>
    <s v="United States"/>
    <n v="16500000"/>
    <n v="87892388"/>
    <s v="Bull's Eye Entertainment"/>
    <n v="110"/>
  </r>
  <r>
    <s v="The Impossible"/>
    <s v="PG-13"/>
    <s v="Drama"/>
    <x v="36"/>
    <s v="January 4, 2013 (United States)"/>
    <n v="7.6"/>
    <n v="208000"/>
    <s v="J.A. Bayona"/>
    <s v="Sergio G. SÃ¡nchez"/>
    <s v="Naomi Watts"/>
    <s v="Spain"/>
    <n v="45000000"/>
    <n v="198087212"/>
    <s v="Mediaset EspaÃ±a"/>
    <n v="114"/>
  </r>
  <r>
    <s v="The Kite Runner"/>
    <s v="PG-13"/>
    <s v="Drama"/>
    <x v="6"/>
    <s v="January 11, 2008 (United States)"/>
    <n v="7.6"/>
    <n v="78000"/>
    <s v="Marc Forster"/>
    <s v="David Benioff"/>
    <s v="Khalid Abdalla"/>
    <s v="United States"/>
    <n v="20000000"/>
    <n v="75011029"/>
    <s v="Dreamworks Pictures"/>
    <n v="128"/>
  </r>
  <r>
    <s v="The Legend of Drunken Master"/>
    <s v="R"/>
    <s v="Action"/>
    <x v="13"/>
    <s v="October 20, 2000 (United States)"/>
    <n v="7.6"/>
    <n v="44000"/>
    <s v="Chia-Liang Liu"/>
    <s v="Edward Tang"/>
    <s v="Jackie Chan"/>
    <s v="Hong Kong"/>
    <n v="10000000"/>
    <n v="11555430"/>
    <s v="Golden Harvest Company"/>
    <n v="102"/>
  </r>
  <r>
    <s v="The Little Mermaid"/>
    <s v="G"/>
    <s v="Animation"/>
    <x v="21"/>
    <s v="November 17, 1989 (United States)"/>
    <n v="7.6"/>
    <n v="244000"/>
    <s v="Ron Clements"/>
    <s v="John Musker"/>
    <s v="Jodi Benson"/>
    <s v="United States"/>
    <n v="40000000"/>
    <n v="211343479"/>
    <s v="Walt Disney Pictures"/>
    <n v="83"/>
  </r>
  <r>
    <s v="The Lovers on the Bridge"/>
    <s v="R"/>
    <s v="Drama"/>
    <x v="16"/>
    <s v="July 2, 1999 (United States)"/>
    <n v="7.6"/>
    <n v="13000"/>
    <s v="Leos Carax"/>
    <s v="Leos Carax"/>
    <s v="Juliette Binoche"/>
    <s v="France"/>
    <n v="28000000"/>
    <n v="29679"/>
    <s v="Films A2"/>
    <n v="125"/>
  </r>
  <r>
    <s v="The Naked Gun: from the Files of Police Squad!"/>
    <s v="PG-13"/>
    <s v="Comedy"/>
    <x v="28"/>
    <s v="December 2, 1988 (United States)"/>
    <n v="7.6"/>
    <n v="158000"/>
    <s v="David Zucker"/>
    <s v="Jerry Zucker"/>
    <s v="Leslie Nielsen"/>
    <s v="United States"/>
    <n v="12000000"/>
    <n v="78756177"/>
    <s v="Paramount Pictures"/>
    <n v="85"/>
  </r>
  <r>
    <s v="The Others"/>
    <s v="PG-13"/>
    <s v="Horror"/>
    <x v="7"/>
    <s v="August 10, 2001 (United States)"/>
    <n v="7.6"/>
    <n v="346000"/>
    <s v="Alejandro AmenÃ¡bar"/>
    <s v="Alejandro AmenÃ¡bar"/>
    <s v="Nicole Kidman"/>
    <s v="Spain"/>
    <n v="17000000"/>
    <n v="209947037"/>
    <s v="Cruise/Wagner Productions"/>
    <n v="104"/>
  </r>
  <r>
    <s v="The Peanut Butter Falcon"/>
    <s v="PG-13"/>
    <s v="Adventure"/>
    <x v="5"/>
    <s v="August 23, 2019 (United States)"/>
    <n v="7.6"/>
    <n v="73000"/>
    <s v="Tyler Nilson"/>
    <s v="Tyler Nilson"/>
    <s v="Zack Gottsagen"/>
    <s v="United States"/>
    <n v="6200000"/>
    <n v="133031473"/>
    <s v="Armory Films"/>
    <n v="97"/>
  </r>
  <r>
    <s v="The Piano"/>
    <s v="R"/>
    <s v="Drama"/>
    <x v="34"/>
    <s v="February 11, 1994 (United States)"/>
    <n v="7.6"/>
    <n v="81000"/>
    <s v="Jane Campion"/>
    <s v="Jane Campion"/>
    <s v="Holly Hunter"/>
    <s v="New Zealand"/>
    <n v="7000000"/>
    <n v="40185556"/>
    <s v="CiBy 2000"/>
    <n v="121"/>
  </r>
  <r>
    <s v="The Raid: Redemption"/>
    <s v="R"/>
    <s v="Action"/>
    <x v="24"/>
    <s v="April 13, 2012 (United States)"/>
    <n v="7.6"/>
    <n v="195000"/>
    <s v="Gareth Evans"/>
    <s v="Gareth Evans"/>
    <s v="Iko Uwais"/>
    <s v="Indonesia"/>
    <n v="1100000"/>
    <n v="9148519"/>
    <s v="Pt. Merantau Films"/>
    <n v="101"/>
  </r>
  <r>
    <s v="The Reader"/>
    <s v="R"/>
    <s v="Drama"/>
    <x v="0"/>
    <s v="January 30, 2009 (United States)"/>
    <n v="7.6"/>
    <n v="234000"/>
    <s v="Stephen Daldry"/>
    <s v="David Hare"/>
    <s v="Kate Winslet"/>
    <s v="Germany"/>
    <n v="32000000"/>
    <n v="108902486"/>
    <s v="The Weinstein Company"/>
    <n v="124"/>
  </r>
  <r>
    <s v="The Red Violin"/>
    <s v="R"/>
    <s v="Drama"/>
    <x v="17"/>
    <s v="June 11, 1999 (United States)"/>
    <n v="7.6"/>
    <n v="32000"/>
    <s v="FranÃ§ois Girard"/>
    <s v="Don McKellar"/>
    <s v="Carlo Cecchi"/>
    <s v="Canada"/>
    <n v="18000000"/>
    <n v="10019109"/>
    <s v="Rhombus Media"/>
    <n v="130"/>
  </r>
  <r>
    <s v="The Royal Tenenbaums"/>
    <s v="R"/>
    <s v="Comedy"/>
    <x v="7"/>
    <s v="January 4, 2002 (United States)"/>
    <n v="7.6"/>
    <n v="273000"/>
    <s v="Wes Anderson"/>
    <s v="Wes Anderson"/>
    <s v="Gene Hackman"/>
    <s v="United States"/>
    <n v="21000000"/>
    <n v="71444482"/>
    <s v="Touchstone Pictures"/>
    <n v="110"/>
  </r>
  <r>
    <s v="The Secret of Kells"/>
    <s v="Not Rated"/>
    <s v="Animation"/>
    <x v="9"/>
    <s v="June 22, 2016 (United States)"/>
    <n v="7.6"/>
    <n v="33000"/>
    <s v="Tomm Moore"/>
    <s v="Tomm Moore"/>
    <s v="Evan McGuire"/>
    <s v="Ireland"/>
    <n v="8000000"/>
    <n v="1803412"/>
    <s v="Les Armateurs"/>
    <n v="75"/>
  </r>
  <r>
    <s v="The Secret of NIMH"/>
    <s v="G"/>
    <s v="Animation"/>
    <x v="31"/>
    <s v="July 16, 1982 (United States)"/>
    <n v="7.6"/>
    <n v="37000"/>
    <s v="Don Bluth"/>
    <s v="Robert C. O'Brien"/>
    <s v="Elizabeth Hartman"/>
    <s v="United States"/>
    <n v="7000000"/>
    <n v="14665733"/>
    <s v="Aurora"/>
    <n v="82"/>
  </r>
  <r>
    <s v="The Secret World of Arrietty"/>
    <s v="G"/>
    <s v="Animation"/>
    <x v="29"/>
    <s v="February 17, 2012 (United States)"/>
    <n v="7.6"/>
    <n v="85000"/>
    <s v="Hiromasa Yonebayashi"/>
    <s v="Mary Norton"/>
    <s v="Amy Poehler"/>
    <s v="Japan"/>
    <n v="23000000"/>
    <n v="149411550"/>
    <s v="Studio Ghibli"/>
    <n v="94"/>
  </r>
  <r>
    <s v="The Skin I Live In"/>
    <s v="R"/>
    <s v="Drama"/>
    <x v="24"/>
    <s v="September 2, 2011 (Spain)"/>
    <n v="7.6"/>
    <n v="143000"/>
    <s v="Pedro AlmodÃ³var"/>
    <s v="Thierry Jonquet"/>
    <s v="Antonio Banderas"/>
    <s v="Spain"/>
    <m/>
    <n v="33750478"/>
    <s v="Blue Haze Entertainment"/>
    <n v="120"/>
  </r>
  <r>
    <s v="The Station Agent"/>
    <s v="R"/>
    <s v="Comedy"/>
    <x v="2"/>
    <s v="December 5, 2003 (United States)"/>
    <n v="7.6"/>
    <n v="68000"/>
    <s v="Tom McCarthy"/>
    <s v="Tom McCarthy"/>
    <s v="Peter Dinklage"/>
    <s v="United States"/>
    <n v="500000"/>
    <n v="8701337"/>
    <s v="SenArt Films"/>
    <n v="89"/>
  </r>
  <r>
    <s v="The Thin Red Line"/>
    <s v="R"/>
    <s v="Drama"/>
    <x v="17"/>
    <s v="January 15, 1999 (United States)"/>
    <n v="7.6"/>
    <n v="177000"/>
    <s v="Terrence Malick"/>
    <s v="James Jones"/>
    <s v="Jim Caviezel"/>
    <s v="United States"/>
    <n v="52000000"/>
    <n v="98126565"/>
    <s v="Fox 2000 Pictures"/>
    <n v="170"/>
  </r>
  <r>
    <s v="The Visitor"/>
    <s v="PG-13"/>
    <s v="Drama"/>
    <x v="6"/>
    <s v="May 23, 2008 (United States)"/>
    <n v="7.6"/>
    <n v="42000"/>
    <s v="Tom McCarthy"/>
    <s v="Tom McCarthy"/>
    <s v="Richard Jenkins"/>
    <s v="United States"/>
    <n v="4000000"/>
    <n v="18197518"/>
    <s v="Groundswell Productions"/>
    <n v="104"/>
  </r>
  <r>
    <s v="The Wedding Banquet"/>
    <s v="R"/>
    <s v="Comedy"/>
    <x v="34"/>
    <s v="August 4, 1993 (United States)"/>
    <n v="7.6"/>
    <n v="14000"/>
    <s v="Ang Lee"/>
    <s v="Ang Lee"/>
    <s v="Winston Chao"/>
    <s v="Taiwan"/>
    <n v="1000000"/>
    <n v="6933459"/>
    <s v="Ang Lee Productions"/>
    <n v="106"/>
  </r>
  <r>
    <s v="Three Colors: White"/>
    <s v="R"/>
    <s v="Comedy"/>
    <x v="13"/>
    <s v="June 10, 1994 (United States)"/>
    <n v="7.6"/>
    <n v="67000"/>
    <s v="Krzysztof Kieslowski"/>
    <s v="Krzysztof Kieslowski"/>
    <s v="Zbigniew Zamachowski"/>
    <s v="Switzerland"/>
    <m/>
    <n v="1237219"/>
    <s v="MK2 Productions"/>
    <n v="92"/>
  </r>
  <r>
    <s v="To vlemma tou Odyssea"/>
    <s v="Unrated"/>
    <s v="Drama"/>
    <x v="40"/>
    <s v="November 1, 1997 (United States)"/>
    <n v="7.6"/>
    <n v="6400"/>
    <s v="Theodoros Angelopoulos"/>
    <s v="Theodoros Angelopoulos"/>
    <s v="Harvey Keitel"/>
    <s v="Greece"/>
    <m/>
    <m/>
    <s v="Greek Film Center"/>
    <n v="176"/>
  </r>
  <r>
    <s v="Traffic"/>
    <s v="R"/>
    <s v="Crime"/>
    <x v="8"/>
    <s v="January 5, 2001 (United States)"/>
    <n v="7.6"/>
    <n v="199000"/>
    <s v="Steven Soderbergh"/>
    <s v="Simon Moore"/>
    <s v="Michael Douglas"/>
    <s v="United States"/>
    <n v="48000000"/>
    <n v="207515725"/>
    <s v="Compulsion Inc."/>
    <n v="147"/>
  </r>
  <r>
    <s v="Train to Busan"/>
    <s v="Not Rated"/>
    <s v="Action"/>
    <x v="30"/>
    <s v="July 20, 2016 (South Korea)"/>
    <n v="7.6"/>
    <n v="181000"/>
    <s v="Sang-ho Yeon"/>
    <s v="Joo-Suk Park"/>
    <s v="Gong Yoo"/>
    <s v="South Korea"/>
    <m/>
    <n v="92764199"/>
    <s v="Next Entertainment World"/>
    <n v="118"/>
  </r>
  <r>
    <s v="True Grit"/>
    <s v="PG-13"/>
    <s v="Drama"/>
    <x v="29"/>
    <s v="December 22, 2010 (United States)"/>
    <n v="7.6"/>
    <n v="319000"/>
    <s v="Ethan Coen"/>
    <s v="Joel Coen"/>
    <s v="Jeff Bridges"/>
    <s v="United States"/>
    <n v="38000000"/>
    <n v="252276927"/>
    <s v="Paramount Pictures"/>
    <n v="110"/>
  </r>
  <r>
    <s v="Tyrannosaur"/>
    <s v="Not Rated"/>
    <s v="Drama"/>
    <x v="24"/>
    <s v="October 7, 2011 (Ireland)"/>
    <n v="7.6"/>
    <n v="31000"/>
    <s v="Paddy Considine"/>
    <s v="Paddy Considine"/>
    <s v="Peter Mullan"/>
    <s v="United Kingdom"/>
    <m/>
    <n v="676111"/>
    <s v="Warp X"/>
    <n v="92"/>
  </r>
  <r>
    <s v="Un Coeur en Hiver"/>
    <m/>
    <s v="Drama"/>
    <x v="35"/>
    <s v="June 4, 1993 (United States)"/>
    <n v="7.6"/>
    <n v="9300"/>
    <s v="Claude Sautet"/>
    <s v="Claude Sautet"/>
    <s v="Daniel Auteuil"/>
    <s v="France"/>
    <m/>
    <n v="1605437"/>
    <s v="Film Par Film"/>
    <n v="105"/>
  </r>
  <r>
    <s v="United 93"/>
    <s v="R"/>
    <s v="Action"/>
    <x v="15"/>
    <s v="April 28, 2006 (United States)"/>
    <n v="7.6"/>
    <n v="100000"/>
    <s v="Paul Greengrass"/>
    <s v="Paul Greengrass"/>
    <s v="David Alan Basche"/>
    <s v="United States"/>
    <n v="15000000"/>
    <n v="76700659"/>
    <s v="Universal Pictures"/>
    <n v="111"/>
  </r>
  <r>
    <s v="Vera Drake"/>
    <s v="R"/>
    <s v="Crime"/>
    <x v="1"/>
    <s v="February 4, 2005 (United States)"/>
    <n v="7.6"/>
    <n v="24000"/>
    <s v="Mike Leigh"/>
    <s v="Mike Leigh"/>
    <s v="Imelda Staunton"/>
    <s v="United Kingdom"/>
    <n v="11000000"/>
    <n v="13267869"/>
    <s v="Les Films Alain Sarde"/>
    <n v="125"/>
  </r>
  <r>
    <s v="Victor Victoria"/>
    <s v="PG"/>
    <s v="Comedy"/>
    <x v="31"/>
    <s v="March 19, 1982 (United States)"/>
    <n v="7.6"/>
    <n v="20000"/>
    <s v="Blake Edwards"/>
    <s v="Blake Edwards"/>
    <s v="Julie Andrews"/>
    <s v="United Kingdom"/>
    <m/>
    <n v="28229046"/>
    <s v="Metro-Goldwyn-Mayer (MGM)"/>
    <n v="134"/>
  </r>
  <r>
    <s v="Volver"/>
    <s v="R"/>
    <s v="Comedy"/>
    <x v="15"/>
    <s v="January 26, 2007 (United States)"/>
    <n v="7.6"/>
    <n v="97000"/>
    <s v="Pedro AlmodÃ³var"/>
    <s v="Pedro AlmodÃ³var"/>
    <s v="PenÃ©lope Cruz"/>
    <s v="Spain"/>
    <m/>
    <n v="85585177"/>
    <s v="Canal+ EspaÃ±a"/>
    <n v="121"/>
  </r>
  <r>
    <s v="Watchmen"/>
    <s v="R"/>
    <s v="Action"/>
    <x v="9"/>
    <s v="March 6, 2009 (United States)"/>
    <n v="7.6"/>
    <n v="520000"/>
    <s v="Zack Snyder"/>
    <s v="David Hayter"/>
    <s v="Jackie Earle Haley"/>
    <s v="United States"/>
    <n v="130000000"/>
    <n v="185382813"/>
    <s v="Warner Bros."/>
    <n v="162"/>
  </r>
  <r>
    <s v="Weekend"/>
    <s v="Not Rated"/>
    <s v="Drama"/>
    <x v="24"/>
    <s v="November 4, 2011 (United Kingdom)"/>
    <n v="7.6"/>
    <n v="29000"/>
    <s v="Andrew Haigh"/>
    <s v="Andrew Haigh"/>
    <s v="Tom Cullen"/>
    <s v="United Kingdom"/>
    <m/>
    <n v="1192003"/>
    <s v="EM Media"/>
    <n v="97"/>
  </r>
  <r>
    <s v="When Harry Met Sally..."/>
    <s v="R"/>
    <s v="Comedy"/>
    <x v="21"/>
    <s v="July 21, 1989 (United States)"/>
    <n v="7.6"/>
    <n v="201000"/>
    <s v="Rob Reiner"/>
    <s v="Nora Ephron"/>
    <s v="Billy Crystal"/>
    <s v="United States"/>
    <n v="16000000"/>
    <n v="93232006"/>
    <s v="Castle Rock Entertainment"/>
    <n v="95"/>
  </r>
  <r>
    <s v="Withnail &amp; I"/>
    <s v="R"/>
    <s v="Comedy"/>
    <x v="3"/>
    <s v="June 19, 1987 (United States)"/>
    <n v="7.6"/>
    <n v="41000"/>
    <s v="Bruce Robinson"/>
    <s v="Bruce Robinson"/>
    <s v="Richard E. Grant"/>
    <s v="United Kingdom"/>
    <m/>
    <n v="1628359"/>
    <s v="Cineplex Odeon Films"/>
    <n v="107"/>
  </r>
  <r>
    <s v="Women on the Verge of a Nervous Breakdown"/>
    <s v="R"/>
    <s v="Comedy"/>
    <x v="28"/>
    <s v="November 11, 1988 (United States)"/>
    <n v="7.6"/>
    <n v="37000"/>
    <s v="Pedro AlmodÃ³var"/>
    <s v="Pedro AlmodÃ³var"/>
    <s v="Carmen Maura"/>
    <s v="Spain"/>
    <n v="700000"/>
    <n v="7263129"/>
    <s v="Laurenfilm"/>
    <n v="88"/>
  </r>
  <r>
    <s v="Y Tu MamÃ¡ TambiÃ©n"/>
    <m/>
    <s v="Drama"/>
    <x v="16"/>
    <s v="June 8, 2001 (Mexico)"/>
    <n v="7.6"/>
    <n v="118000"/>
    <s v="Alfonso CuarÃ³n"/>
    <s v="Carlos CuarÃ³n"/>
    <s v="Maribel VerdÃº"/>
    <s v="Mexico"/>
    <n v="2000000"/>
    <n v="33616692"/>
    <s v="Anhelo Producciones"/>
    <n v="106"/>
  </r>
  <r>
    <s v="Zombieland"/>
    <s v="R"/>
    <s v="Adventure"/>
    <x v="9"/>
    <s v="October 2, 2009 (United States)"/>
    <n v="7.6"/>
    <n v="534000"/>
    <s v="Ruben Fleischer"/>
    <s v="Rhett Reese"/>
    <s v="Jesse Eisenberg"/>
    <s v="United States"/>
    <n v="23600000"/>
    <n v="102392080"/>
    <s v="Columbia Pictures"/>
    <n v="88"/>
  </r>
  <r>
    <s v="3:10 to Yuma"/>
    <s v="R"/>
    <s v="Action"/>
    <x v="6"/>
    <s v="September 7, 2007 (United States)"/>
    <n v="7.7"/>
    <n v="295000"/>
    <s v="James Mangold"/>
    <s v="Halsted Welles"/>
    <s v="Russell Crowe"/>
    <s v="United States"/>
    <n v="55000000"/>
    <n v="70016220"/>
    <s v="Lionsgate"/>
    <n v="122"/>
  </r>
  <r>
    <s v="500 Days of Summer"/>
    <s v="PG-13"/>
    <s v="Comedy"/>
    <x v="9"/>
    <s v="August 7, 2009 (United States)"/>
    <n v="7.7"/>
    <n v="483000"/>
    <s v="Marc Webb"/>
    <s v="Scott Neustadter"/>
    <s v="Zooey Deschanel"/>
    <s v="United States"/>
    <n v="7500000"/>
    <n v="60800444"/>
    <s v="Fox Searchlight Pictures"/>
    <n v="95"/>
  </r>
  <r>
    <s v="A Few Good Men"/>
    <s v="R"/>
    <s v="Drama"/>
    <x v="35"/>
    <s v="December 11, 1992 (United States)"/>
    <n v="7.7"/>
    <n v="242000"/>
    <s v="Rob Reiner"/>
    <s v="Aaron Sorkin"/>
    <s v="Tom Cruise"/>
    <s v="United States"/>
    <n v="41000000"/>
    <n v="243240178"/>
    <s v="Columbia Pictures"/>
    <n v="138"/>
  </r>
  <r>
    <s v="A Little Princess"/>
    <s v="G"/>
    <s v="Drama"/>
    <x v="40"/>
    <s v="May 19, 1995 (United States)"/>
    <n v="7.7"/>
    <n v="33000"/>
    <s v="Alfonso CuarÃ³n"/>
    <s v="Frances Hodgson Burnett"/>
    <s v="Liesel Matthews"/>
    <s v="United States"/>
    <n v="17000000"/>
    <n v="10015449"/>
    <s v="Warner Bros."/>
    <n v="97"/>
  </r>
  <r>
    <s v="A Man Called Ove"/>
    <s v="PG-13"/>
    <s v="Comedy"/>
    <x v="39"/>
    <s v="September 30, 2016 (United States)"/>
    <n v="7.7"/>
    <n v="50000"/>
    <s v="Hannes Holm"/>
    <s v="Hannes Holm"/>
    <s v="Rolf LassgÃ¥rd"/>
    <s v="Sweden"/>
    <m/>
    <n v="30692889"/>
    <s v="Tre VÃ¤nner Produktion AB"/>
    <n v="116"/>
  </r>
  <r>
    <s v="A Pure Formality"/>
    <s v="PG-13"/>
    <s v="Crime"/>
    <x v="13"/>
    <s v="May 26, 1995 (United States)"/>
    <n v="7.7"/>
    <n v="11000"/>
    <s v="Giuseppe Tornatore"/>
    <s v="Giuseppe Tornatore"/>
    <s v="GÃ©rard Depardieu"/>
    <s v="Italy"/>
    <m/>
    <n v="190749"/>
    <s v="Cecchi Gori Group Tiger Cinematografica"/>
    <n v="108"/>
  </r>
  <r>
    <s v="Adaptation."/>
    <s v="R"/>
    <s v="Comedy"/>
    <x v="23"/>
    <s v="February 14, 2003 (United States)"/>
    <n v="7.7"/>
    <n v="183000"/>
    <s v="Spike Jonze"/>
    <s v="Susan Orlean"/>
    <s v="Nicolas Cage"/>
    <s v="United States"/>
    <n v="19000000"/>
    <n v="32801173"/>
    <s v="Beverly Detroit"/>
    <n v="115"/>
  </r>
  <r>
    <s v="After Hours"/>
    <s v="R"/>
    <s v="Comedy"/>
    <x v="38"/>
    <s v="October 11, 1985 (United States)"/>
    <n v="7.7"/>
    <n v="63000"/>
    <s v="Martin Scorsese"/>
    <s v="Joseph Minion"/>
    <s v="Griffin Dunne"/>
    <s v="United States"/>
    <n v="4500000"/>
    <n v="10609321"/>
    <s v="The Geffen Company"/>
    <n v="97"/>
  </r>
  <r>
    <s v="After the Wedding"/>
    <s v="R"/>
    <s v="Drama"/>
    <x v="15"/>
    <s v="May 11, 2007 (United States)"/>
    <n v="7.7"/>
    <n v="33000"/>
    <s v="Susanne Bier"/>
    <s v="Susanne Bier"/>
    <s v="Mads Mikkelsen"/>
    <s v="Denmark"/>
    <m/>
    <n v="11632723"/>
    <s v="Zentropa Entertainments"/>
    <n v="120"/>
  </r>
  <r>
    <s v="Airplane!"/>
    <s v="PG"/>
    <s v="Comedy"/>
    <x v="37"/>
    <s v="July 2, 1980 (United States)"/>
    <n v="7.7"/>
    <n v="221000"/>
    <s v="Jim Abrahams"/>
    <s v="Jim Abrahams"/>
    <s v="Robert Hays"/>
    <s v="United States"/>
    <n v="3500000"/>
    <n v="83453539"/>
    <s v="Paramount Pictures"/>
    <n v="88"/>
  </r>
  <r>
    <s v="Argo"/>
    <s v="R"/>
    <s v="Biography"/>
    <x v="36"/>
    <s v="October 12, 2012 (United States)"/>
    <n v="7.7"/>
    <n v="585000"/>
    <s v="Ben Affleck"/>
    <s v="Chris Terrio"/>
    <s v="Ben Affleck"/>
    <s v="United States"/>
    <n v="44500000"/>
    <n v="232325503"/>
    <s v="Warner Bros."/>
    <n v="120"/>
  </r>
  <r>
    <s v="As Good as It Gets"/>
    <s v="PG-13"/>
    <s v="Comedy"/>
    <x v="14"/>
    <s v="December 25, 1997 (United States)"/>
    <n v="7.7"/>
    <n v="282000"/>
    <s v="James L. Brooks"/>
    <s v="Mark Andrus"/>
    <s v="Jack Nicholson"/>
    <s v="United States"/>
    <n v="50000000"/>
    <n v="314178011"/>
    <s v="TriStar Pictures"/>
    <n v="139"/>
  </r>
  <r>
    <s v="Barton Fink"/>
    <s v="R"/>
    <s v="Comedy"/>
    <x v="16"/>
    <s v="August 21, 1991 (United States)"/>
    <n v="7.7"/>
    <n v="116000"/>
    <s v="Joel Coen"/>
    <s v="Joel Coen"/>
    <s v="John Turturro"/>
    <s v="United Kingdom"/>
    <n v="9000000"/>
    <n v="6153939"/>
    <s v="Circle Films"/>
    <n v="116"/>
  </r>
  <r>
    <s v="Beasts of No Nation"/>
    <s v="TV-MA"/>
    <s v="Drama"/>
    <x v="39"/>
    <s v="October 16, 2015 (United States)"/>
    <n v="7.7"/>
    <n v="76000"/>
    <s v="Cary Joji Fukunaga"/>
    <s v="Cary Joji Fukunaga"/>
    <s v="Abraham Attah"/>
    <s v="United States"/>
    <n v="6000000"/>
    <n v="90777"/>
    <s v="Red Crown Productions"/>
    <n v="137"/>
  </r>
  <r>
    <s v="Being John Malkovich"/>
    <s v="R"/>
    <s v="Comedy"/>
    <x v="11"/>
    <s v="December 3, 1999 (United States)"/>
    <n v="7.7"/>
    <n v="319000"/>
    <s v="Spike Jonze"/>
    <s v="Charlie Kaufman"/>
    <s v="John Cusack"/>
    <s v="United States"/>
    <n v="13000000"/>
    <n v="23106667"/>
    <s v="Astralwerks"/>
    <n v="113"/>
  </r>
  <r>
    <s v="Billy Elliot"/>
    <s v="R"/>
    <s v="Drama"/>
    <x v="8"/>
    <s v="November 10, 2000 (United States)"/>
    <n v="7.7"/>
    <n v="129000"/>
    <s v="Stephen Daldry"/>
    <s v="Lee Hall"/>
    <s v="Jamie Bell"/>
    <s v="United Kingdom"/>
    <n v="5000000"/>
    <n v="109283018"/>
    <s v="StudioCanal"/>
    <n v="110"/>
  </r>
  <r>
    <s v="Birdman or (The Unexpected Virtue of Ignorance)"/>
    <s v="R"/>
    <s v="Comedy"/>
    <x v="20"/>
    <s v="November 14, 2014 (United States)"/>
    <n v="7.7"/>
    <n v="594000"/>
    <s v="Alejandro G. IÃ±Ã¡rritu"/>
    <s v="Alejandro G. IÃ±Ã¡rritu"/>
    <s v="Michael Keaton"/>
    <s v="United States"/>
    <n v="18000000"/>
    <n v="103215094"/>
    <s v="New Regency Productions"/>
    <n v="119"/>
  </r>
  <r>
    <s v="Black Book"/>
    <s v="R"/>
    <s v="Drama"/>
    <x v="15"/>
    <s v="May 18, 2007 (United States)"/>
    <n v="7.7"/>
    <n v="74000"/>
    <s v="Paul Verhoeven"/>
    <s v="Gerard Soeteman"/>
    <s v="Carice van Houten"/>
    <s v="Netherlands"/>
    <n v="21000000"/>
    <n v="26768563"/>
    <s v="Fu Works"/>
    <n v="145"/>
  </r>
  <r>
    <s v="Black Hawk Down"/>
    <s v="R"/>
    <s v="Drama"/>
    <x v="7"/>
    <s v="January 18, 2002 (United States)"/>
    <n v="7.7"/>
    <n v="372000"/>
    <s v="Ridley Scott"/>
    <s v="Mark Bowden"/>
    <s v="Josh Hartnett"/>
    <s v="United States"/>
    <n v="92000000"/>
    <n v="172989651"/>
    <s v="Revolution Studios"/>
    <n v="144"/>
  </r>
  <r>
    <s v="Blue Is the Warmest Colour"/>
    <s v="NC-17"/>
    <s v="Drama"/>
    <x v="33"/>
    <s v="October 9, 2013 (Belgium)"/>
    <n v="7.7"/>
    <n v="142000"/>
    <s v="Abdellatif Kechiche"/>
    <s v="Abdellatif Kechiche"/>
    <s v="LÃ©a Seydoux"/>
    <s v="France"/>
    <m/>
    <n v="19465835"/>
    <s v="Quat'sous Films"/>
    <n v="180"/>
  </r>
  <r>
    <s v="Blue Velvet"/>
    <s v="R"/>
    <s v="Drama"/>
    <x v="25"/>
    <s v="October 23, 1986 (Italy)"/>
    <n v="7.7"/>
    <n v="186000"/>
    <s v="David Lynch"/>
    <s v="David Lynch"/>
    <s v="Isabella Rossellini"/>
    <s v="United States"/>
    <n v="6000000"/>
    <n v="8618766"/>
    <s v="De Laurentiis Entertainment Group (DEG)"/>
    <n v="120"/>
  </r>
  <r>
    <s v="Brokeback Mountain"/>
    <s v="R"/>
    <s v="Drama"/>
    <x v="4"/>
    <s v="January 13, 2006 (United States)"/>
    <n v="7.7"/>
    <n v="333000"/>
    <s v="Ang Lee"/>
    <s v="Annie Proulx"/>
    <s v="Jake Gyllenhaal"/>
    <s v="United States"/>
    <n v="14000000"/>
    <n v="178062759"/>
    <s v="Focus Features"/>
    <n v="134"/>
  </r>
  <r>
    <s v="Captain America: The Winter Soldier"/>
    <s v="PG-13"/>
    <s v="Action"/>
    <x v="20"/>
    <s v="April 4, 2014 (United States)"/>
    <n v="7.7"/>
    <n v="764000"/>
    <s v="Anthony Russo"/>
    <s v="Christopher Markus"/>
    <s v="Chris Evans"/>
    <s v="United States"/>
    <n v="170000000"/>
    <n v="714421503"/>
    <s v="Marvel Entertainment"/>
    <n v="136"/>
  </r>
  <r>
    <s v="Changeling"/>
    <s v="R"/>
    <s v="Biography"/>
    <x v="0"/>
    <s v="October 31, 2008 (United States)"/>
    <n v="7.7"/>
    <n v="244000"/>
    <s v="Clint Eastwood"/>
    <s v="J. Michael Straczynski"/>
    <s v="Angelina Jolie"/>
    <s v="United States"/>
    <n v="55000000"/>
    <n v="113398237"/>
    <s v="Imagine Entertainment"/>
    <n v="141"/>
  </r>
  <r>
    <s v="Clerks"/>
    <s v="R"/>
    <s v="Comedy"/>
    <x v="13"/>
    <s v="November 9, 1994 (France)"/>
    <n v="7.7"/>
    <n v="214000"/>
    <s v="Kevin Smith"/>
    <s v="Kevin Smith"/>
    <s v="Brian O'Halloran"/>
    <s v="United States"/>
    <n v="27000"/>
    <n v="3151130"/>
    <s v="View Askew Productions"/>
    <n v="92"/>
  </r>
  <r>
    <s v="Control"/>
    <s v="R"/>
    <s v="Biography"/>
    <x v="6"/>
    <s v="September 26, 2007 (France)"/>
    <n v="7.7"/>
    <n v="63000"/>
    <s v="Anton Corbijn"/>
    <s v="Deborah Curtis"/>
    <s v="Sam Riley"/>
    <s v="United Kingdom"/>
    <m/>
    <n v="8159508"/>
    <s v="Becker Films"/>
    <n v="122"/>
  </r>
  <r>
    <s v="Coraline"/>
    <s v="PG"/>
    <s v="Animation"/>
    <x v="9"/>
    <s v="February 6, 2009 (United States)"/>
    <n v="7.7"/>
    <n v="204000"/>
    <s v="Henry Selick"/>
    <s v="Henry Selick"/>
    <s v="Dakota Fanning"/>
    <s v="United States"/>
    <n v="60000000"/>
    <n v="124596837"/>
    <s v="Focus Features"/>
    <n v="100"/>
  </r>
  <r>
    <s v="Crash"/>
    <s v="R"/>
    <s v="Crime"/>
    <x v="1"/>
    <s v="May 6, 2005 (United States)"/>
    <n v="7.7"/>
    <n v="424000"/>
    <s v="Paul Haggis"/>
    <s v="Paul Haggis"/>
    <s v="Don Cheadle"/>
    <s v="United States"/>
    <n v="6500000"/>
    <n v="98410061"/>
    <s v="Bob Yari Productions"/>
    <n v="112"/>
  </r>
  <r>
    <s v="Deadpool 2"/>
    <s v="R"/>
    <s v="Action"/>
    <x v="26"/>
    <s v="May 18, 2018 (United States)"/>
    <n v="7.7"/>
    <n v="505000"/>
    <s v="David Leitch"/>
    <s v="Rhett Reese"/>
    <s v="Ryan Reynolds"/>
    <s v="Canada"/>
    <n v="110000000"/>
    <n v="786470484"/>
    <s v="Twentieth Century Fox"/>
    <n v="119"/>
  </r>
  <r>
    <s v="Detachment"/>
    <s v="Not Rated"/>
    <s v="Drama"/>
    <x v="24"/>
    <s v="February 1, 2012 (France)"/>
    <n v="7.7"/>
    <n v="79000"/>
    <s v="Tony Kaye"/>
    <s v="Carl Lund"/>
    <s v="Adrien Brody"/>
    <s v="United States"/>
    <m/>
    <n v="1688710"/>
    <s v="Paper Street Films"/>
    <n v="98"/>
  </r>
  <r>
    <s v="Donnie Brasco"/>
    <s v="R"/>
    <s v="Biography"/>
    <x v="14"/>
    <s v="February 28, 1997 (United States)"/>
    <n v="7.7"/>
    <n v="287000"/>
    <s v="Mike Newell"/>
    <s v="Joseph D. Pistone"/>
    <s v="Al Pacino"/>
    <s v="United States"/>
    <n v="35000000"/>
    <n v="124909762"/>
    <s v="Mandalay Entertainment"/>
    <n v="127"/>
  </r>
  <r>
    <s v="Down by Law"/>
    <s v="R"/>
    <s v="Comedy"/>
    <x v="25"/>
    <s v="September 25, 1986 (Canada)"/>
    <n v="7.7"/>
    <n v="49000"/>
    <s v="Jim Jarmusch"/>
    <s v="Jim Jarmusch"/>
    <s v="Tom Waits"/>
    <s v="United States"/>
    <n v="1100000"/>
    <n v="1504286"/>
    <s v="Island Pictures"/>
    <n v="107"/>
  </r>
  <r>
    <s v="Empire of the Sun"/>
    <s v="PG"/>
    <s v="Action"/>
    <x v="3"/>
    <s v="December 25, 1987 (United States)"/>
    <n v="7.7"/>
    <n v="119000"/>
    <s v="Steven Spielberg"/>
    <s v="Tom Stoppard"/>
    <s v="Christian Bale"/>
    <s v="United States"/>
    <n v="35000000"/>
    <n v="22238696"/>
    <s v="Amblin Entertainment"/>
    <n v="153"/>
  </r>
  <r>
    <s v="Evangelion: 1.0 You Are (Not) Alone"/>
    <s v="PG-13"/>
    <s v="Animation"/>
    <x v="6"/>
    <s v="September 1, 2007 (Japan)"/>
    <n v="7.7"/>
    <n v="19000"/>
    <s v="Masayuki"/>
    <s v="Hideaki Anno"/>
    <s v="Megumi Ogata"/>
    <s v="Japan"/>
    <m/>
    <n v="16444137"/>
    <s v="Gainax"/>
    <n v="98"/>
  </r>
  <r>
    <s v="Everybody's Fine"/>
    <s v="PG-13"/>
    <s v="Drama"/>
    <x v="32"/>
    <s v="May 31, 1991 (United States)"/>
    <n v="7.7"/>
    <n v="3700"/>
    <s v="Giuseppe Tornatore"/>
    <s v="Massimo De Rita"/>
    <s v="Marcello Mastroianni"/>
    <s v="Italy"/>
    <m/>
    <n v="1745470"/>
    <s v="Erre Produzioni"/>
    <n v="118"/>
  </r>
  <r>
    <s v="Evil Dead II"/>
    <s v="R"/>
    <s v="Comedy"/>
    <x v="3"/>
    <s v="March 13, 1987 (United States)"/>
    <n v="7.7"/>
    <n v="152000"/>
    <s v="Sam Raimi"/>
    <s v="Sam Raimi"/>
    <s v="Bruce Campbell"/>
    <s v="United States"/>
    <n v="3600000"/>
    <n v="5923798"/>
    <s v="Renaissance Pictures"/>
    <n v="84"/>
  </r>
  <r>
    <s v="Ex Machina"/>
    <s v="R"/>
    <s v="Drama"/>
    <x v="20"/>
    <s v="April 24, 2015 (United States)"/>
    <n v="7.7"/>
    <n v="493000"/>
    <s v="Alex Garland"/>
    <s v="Alex Garland"/>
    <s v="Alicia Vikander"/>
    <s v="United Kingdom"/>
    <n v="15000000"/>
    <n v="36869414"/>
    <s v="A24"/>
    <n v="108"/>
  </r>
  <r>
    <s v="Finding Neverland"/>
    <s v="PG"/>
    <s v="Biography"/>
    <x v="1"/>
    <s v="December 17, 2004 (United States)"/>
    <n v="7.7"/>
    <n v="201000"/>
    <s v="Marc Forster"/>
    <s v="Allan Knee"/>
    <s v="Johnny Depp"/>
    <s v="United States"/>
    <n v="25000000"/>
    <n v="116650613"/>
    <s v="Miramax"/>
    <n v="106"/>
  </r>
  <r>
    <s v="First Blood"/>
    <s v="R"/>
    <s v="Action"/>
    <x v="31"/>
    <s v="October 22, 1982 (United States)"/>
    <n v="7.7"/>
    <n v="234000"/>
    <s v="Ted Kotcheff"/>
    <s v="David Morrell"/>
    <s v="Sylvester Stallone"/>
    <s v="United States"/>
    <n v="15000000"/>
    <n v="125212904"/>
    <s v="Anabasis N.V."/>
    <n v="93"/>
  </r>
  <r>
    <s v="Flipped"/>
    <s v="PG"/>
    <s v="Comedy"/>
    <x v="29"/>
    <s v="September 10, 2010 (United States)"/>
    <n v="7.7"/>
    <n v="85000"/>
    <s v="Rob Reiner"/>
    <s v="Rob Reiner"/>
    <s v="Madeline Carroll"/>
    <s v="United States"/>
    <n v="14000000"/>
    <n v="4324817"/>
    <s v="Castle Rock Entertainment"/>
    <n v="90"/>
  </r>
  <r>
    <s v="Fried Green Tomatoes"/>
    <s v="PG-13"/>
    <s v="Drama"/>
    <x v="16"/>
    <s v="January 24, 1992 (United States)"/>
    <n v="7.7"/>
    <n v="69000"/>
    <s v="Jon Avnet"/>
    <s v="Fannie Flagg"/>
    <s v="Kathy Bates"/>
    <s v="United States"/>
    <n v="11000000"/>
    <n v="119418501"/>
    <s v="Universal Pictures"/>
    <n v="130"/>
  </r>
  <r>
    <s v="Frost/Nixon"/>
    <s v="R"/>
    <s v="Biography"/>
    <x v="0"/>
    <s v="January 23, 2009 (United States)"/>
    <n v="7.7"/>
    <n v="105000"/>
    <s v="Ron Howard"/>
    <s v="Peter Morgan"/>
    <s v="Frank Langella"/>
    <s v="United Kingdom"/>
    <n v="25000000"/>
    <n v="27426335"/>
    <s v="Universal Pictures"/>
    <n v="122"/>
  </r>
  <r>
    <s v="Get Out"/>
    <s v="R"/>
    <s v="Horror"/>
    <x v="27"/>
    <s v="February 24, 2017 (United States)"/>
    <n v="7.7"/>
    <n v="517000"/>
    <s v="Jordan Peele"/>
    <s v="Jordan Peele"/>
    <s v="Daniel Kaluuya"/>
    <s v="United States"/>
    <n v="4500000"/>
    <n v="255589157"/>
    <s v="Universal Pictures"/>
    <n v="104"/>
  </r>
  <r>
    <s v="Glengarry Glen Ross"/>
    <s v="R"/>
    <s v="Crime"/>
    <x v="35"/>
    <s v="October 2, 1992 (United States)"/>
    <n v="7.7"/>
    <n v="98000"/>
    <s v="James Foley"/>
    <s v="David Mamet"/>
    <s v="Al Pacino"/>
    <s v="United States"/>
    <n v="12500000"/>
    <n v="10725228"/>
    <s v="New Line Cinema"/>
    <n v="100"/>
  </r>
  <r>
    <s v="God's Own Country"/>
    <s v="Not Rated"/>
    <s v="Drama"/>
    <x v="27"/>
    <s v="August 24, 2017 (New Zealand)"/>
    <n v="7.7"/>
    <n v="27000"/>
    <s v="Francis Lee"/>
    <s v="Francis Lee"/>
    <s v="Josh O'Connor"/>
    <s v="United Kingdom"/>
    <m/>
    <n v="2559939"/>
    <s v="British Film Institute (BFI)"/>
    <n v="104"/>
  </r>
  <r>
    <s v="Good Bye Lenin!"/>
    <s v="R"/>
    <s v="Comedy"/>
    <x v="2"/>
    <s v="May 14, 2004 (United States)"/>
    <n v="7.7"/>
    <n v="140000"/>
    <s v="Wolfgang Becker"/>
    <s v="Bernd Lichtenberg"/>
    <s v="Daniel BrÃ¼hl"/>
    <s v="Germany"/>
    <m/>
    <n v="79316957"/>
    <s v="X-Filme Creative Pool"/>
    <n v="121"/>
  </r>
  <r>
    <s v="Gravity"/>
    <s v="PG-13"/>
    <s v="Drama"/>
    <x v="33"/>
    <s v="October 4, 2013 (United States)"/>
    <n v="7.7"/>
    <n v="784000"/>
    <s v="Alfonso CuarÃ³n"/>
    <s v="Alfonso CuarÃ³n"/>
    <s v="Sandra Bullock"/>
    <s v="United Kingdom"/>
    <n v="100000000"/>
    <n v="723192705"/>
    <s v="Warner Bros."/>
    <n v="91"/>
  </r>
  <r>
    <s v="Hamlet"/>
    <s v="PG-13"/>
    <s v="Drama"/>
    <x v="10"/>
    <s v="December 25, 1996 (United States)"/>
    <n v="7.7"/>
    <n v="37000"/>
    <s v="Kenneth Branagh"/>
    <s v="William Shakespeare"/>
    <s v="Kenneth Branagh"/>
    <s v="United Kingdom"/>
    <n v="18000000"/>
    <n v="4770222"/>
    <s v="Castle Rock Entertainment"/>
    <n v="242"/>
  </r>
  <r>
    <s v="Happiness"/>
    <s v="Unrated"/>
    <s v="Comedy"/>
    <x v="17"/>
    <s v="October 16, 1998 (United States)"/>
    <n v="7.7"/>
    <n v="67000"/>
    <s v="Todd Solondz"/>
    <s v="Todd Solondz"/>
    <s v="Jane Adams"/>
    <s v="United States"/>
    <n v="2200000"/>
    <n v="2982011"/>
    <s v="Good Machine"/>
    <n v="134"/>
  </r>
  <r>
    <s v="Happy Together"/>
    <m/>
    <s v="Drama"/>
    <x v="14"/>
    <s v="May 30, 1997 (Hong Kong)"/>
    <n v="7.7"/>
    <n v="25000"/>
    <s v="Kar-Wai Wong"/>
    <s v="Manuel Puig"/>
    <s v="Leslie Cheung"/>
    <s v="Hong Kong"/>
    <n v="4200000"/>
    <n v="585773"/>
    <s v="Block 2 Pictures"/>
    <n v="96"/>
  </r>
  <r>
    <s v="Harry Potter and the Deathly Hallows: Part 1"/>
    <s v="PG-13"/>
    <s v="Adventure"/>
    <x v="29"/>
    <s v="November 19, 2010 (United States)"/>
    <n v="7.7"/>
    <n v="495000"/>
    <s v="David Yates"/>
    <s v="Steve Kloves"/>
    <s v="Daniel Radcliffe"/>
    <s v="United Kingdom"/>
    <m/>
    <n v="977043483"/>
    <s v="Warner Bros."/>
    <n v="146"/>
  </r>
  <r>
    <s v="Harry Potter and the Goblet of Fire"/>
    <s v="PG-13"/>
    <s v="Adventure"/>
    <x v="4"/>
    <s v="November 18, 2005 (United States)"/>
    <n v="7.7"/>
    <n v="566000"/>
    <s v="Mike Newell"/>
    <s v="Steve Kloves"/>
    <s v="Daniel Radcliffe"/>
    <s v="United Kingdom"/>
    <n v="150000000"/>
    <n v="896678241"/>
    <s v="Warner Bros."/>
    <n v="157"/>
  </r>
  <r>
    <s v="Hedwig and the Angry Inch"/>
    <s v="R"/>
    <s v="Comedy"/>
    <x v="7"/>
    <s v="August 31, 2001 (United States)"/>
    <n v="7.7"/>
    <n v="33000"/>
    <s v="John Cameron Mitchell"/>
    <s v="John Cameron Mitchell"/>
    <s v="John Cameron Mitchell"/>
    <s v="United States"/>
    <n v="6000000"/>
    <n v="3645107"/>
    <s v="Killer Films"/>
    <n v="95"/>
  </r>
  <r>
    <s v="In America"/>
    <s v="PG-13"/>
    <s v="Drama"/>
    <x v="23"/>
    <s v="February 6, 2004 (United States)"/>
    <n v="7.7"/>
    <n v="41000"/>
    <s v="Jim Sheridan"/>
    <s v="Jim Sheridan"/>
    <s v="Paddy Considine"/>
    <s v="Ireland"/>
    <m/>
    <n v="25382911"/>
    <s v="Hell's Kitchen Films"/>
    <n v="105"/>
  </r>
  <r>
    <s v="Joyeux Noel"/>
    <s v="PG-13"/>
    <s v="Drama"/>
    <x v="4"/>
    <s v="November 9, 2005 (France)"/>
    <n v="7.7"/>
    <n v="28000"/>
    <s v="Christian Carion"/>
    <s v="Christian Carion"/>
    <s v="Diane Kruger"/>
    <s v="France"/>
    <m/>
    <n v="17709155"/>
    <s v="Nord-Ouest Films"/>
    <n v="116"/>
  </r>
  <r>
    <s v="Ju Dou"/>
    <s v="PG-13"/>
    <s v="Drama"/>
    <x v="32"/>
    <s v="April 1991 (United States)"/>
    <n v="7.7"/>
    <n v="7800"/>
    <s v="Yimou Zhang"/>
    <s v="Heng Liu"/>
    <s v="Gong Li"/>
    <s v="China"/>
    <m/>
    <n v="1986433"/>
    <s v="China Film Co-Production Corporation"/>
    <n v="95"/>
  </r>
  <r>
    <s v="Kingsman: The Secret Service"/>
    <s v="R"/>
    <s v="Action"/>
    <x v="20"/>
    <s v="February 13, 2015 (United States)"/>
    <n v="7.7"/>
    <n v="607000"/>
    <s v="Matthew Vaughn"/>
    <s v="Jane Goldman"/>
    <s v="Colin Firth"/>
    <s v="United Kingdom"/>
    <n v="81000000"/>
    <n v="414351546"/>
    <s v="Twentieth Century Fox"/>
    <n v="129"/>
  </r>
  <r>
    <s v="Kung Fu Hustle"/>
    <s v="R"/>
    <s v="Action"/>
    <x v="1"/>
    <s v="April 22, 2005 (United States)"/>
    <n v="7.7"/>
    <n v="130000"/>
    <s v="Stephen Chow"/>
    <s v="Stephen Chow"/>
    <s v="Stephen Chow"/>
    <s v="Hong Kong"/>
    <n v="20000000"/>
    <n v="104882445"/>
    <s v="Columbia Pictures Film Production Asia"/>
    <n v="99"/>
  </r>
  <r>
    <s v="Le DÃ®ner de Cons"/>
    <s v="PG-13"/>
    <s v="Comedy"/>
    <x v="17"/>
    <s v="April 15, 1998 (France)"/>
    <n v="7.7"/>
    <n v="38000"/>
    <s v="Francis Veber"/>
    <s v="Francis Veber"/>
    <s v="Thierry Lhermitte"/>
    <s v="France"/>
    <m/>
    <n v="4071548"/>
    <s v="Gaumont"/>
    <n v="80"/>
  </r>
  <r>
    <s v="Lost in Translation"/>
    <s v="R"/>
    <s v="Comedy"/>
    <x v="2"/>
    <s v="October 3, 2003 (United States)"/>
    <n v="7.7"/>
    <n v="426000"/>
    <s v="Sofia Coppola"/>
    <s v="Sofia Coppola"/>
    <s v="Bill Murray"/>
    <s v="United States"/>
    <n v="4000000"/>
    <n v="118686937"/>
    <s v="Focus Features"/>
    <n v="102"/>
  </r>
  <r>
    <s v="Lovers of the Arctic Circle"/>
    <s v="R"/>
    <s v="Drama"/>
    <x v="17"/>
    <s v="August 28, 1998 (Spain)"/>
    <n v="7.7"/>
    <n v="18000"/>
    <s v="Julio Medem"/>
    <s v="Julio Medem"/>
    <s v="Najwa Nimri"/>
    <s v="Spain"/>
    <m/>
    <n v="357549"/>
    <s v="Canal+"/>
    <n v="112"/>
  </r>
  <r>
    <s v="Lucky Number Slevin"/>
    <s v="R"/>
    <s v="Crime"/>
    <x v="15"/>
    <s v="April 7, 2006 (United States)"/>
    <n v="7.7"/>
    <n v="303000"/>
    <s v="Paul McGuigan"/>
    <s v="Jason Smilovic"/>
    <s v="Josh Hartnett"/>
    <s v="United States"/>
    <n v="27000000"/>
    <n v="56308881"/>
    <s v="The Weinstein Company"/>
    <n v="110"/>
  </r>
  <r>
    <s v="Malcolm X"/>
    <s v="PG-13"/>
    <s v="Biography"/>
    <x v="35"/>
    <s v="November 18, 1992 (United States)"/>
    <n v="7.7"/>
    <n v="89000"/>
    <s v="Spike Lee"/>
    <s v="Alex Haley"/>
    <s v="Denzel Washington"/>
    <s v="Japan"/>
    <n v="33000000"/>
    <n v="48169910"/>
    <s v="Largo International N.V."/>
    <n v="202"/>
  </r>
  <r>
    <s v="Man Facing Southeast"/>
    <s v="R"/>
    <s v="Drama"/>
    <x v="25"/>
    <s v="March 13, 1987 (United States)"/>
    <n v="7.7"/>
    <n v="3800"/>
    <s v="Eliseo Subiela"/>
    <s v="Eliseo Subiela"/>
    <s v="Lorenzo Quinteros"/>
    <s v="Argentina"/>
    <n v="600000"/>
    <m/>
    <s v="Cinequanon"/>
    <n v="105"/>
  </r>
  <r>
    <s v="Man on Fire"/>
    <s v="R"/>
    <s v="Action"/>
    <x v="1"/>
    <s v="April 23, 2004 (United States)"/>
    <n v="7.7"/>
    <n v="336000"/>
    <s v="Tony Scott"/>
    <s v="A.J. Quinnell"/>
    <s v="Denzel Washington"/>
    <s v="United States"/>
    <n v="70000000"/>
    <n v="130834852"/>
    <s v="Fox 2000 Pictures"/>
    <n v="146"/>
  </r>
  <r>
    <s v="Maurice"/>
    <s v="R"/>
    <s v="Drama"/>
    <x v="3"/>
    <s v="September 18, 1987 (United States)"/>
    <n v="7.7"/>
    <n v="17000"/>
    <s v="James Ivory"/>
    <s v="E.M. Forster"/>
    <s v="James Wilby"/>
    <s v="United Kingdom"/>
    <m/>
    <n v="2642567"/>
    <s v="Merchant Ivory Productions"/>
    <n v="140"/>
  </r>
  <r>
    <s v="Me and Earl and the Dying Girl"/>
    <s v="PG-13"/>
    <s v="Comedy"/>
    <x v="39"/>
    <s v="July 1, 2015 (United States)"/>
    <n v="7.7"/>
    <n v="126000"/>
    <s v="Alfonso Gomez-Rejon"/>
    <s v="Jesse Andrews"/>
    <s v="Thomas Mann"/>
    <s v="United States"/>
    <n v="8000000"/>
    <n v="9074749"/>
    <s v="Fox Searchlight Pictures"/>
    <n v="105"/>
  </r>
  <r>
    <s v="Midnight in Paris"/>
    <s v="PG-13"/>
    <s v="Comedy"/>
    <x v="24"/>
    <s v="June 10, 2011 (United States)"/>
    <n v="7.7"/>
    <n v="398000"/>
    <s v="Woody Allen"/>
    <s v="Woody Allen"/>
    <s v="Owen Wilson"/>
    <s v="Spain"/>
    <n v="17000000"/>
    <n v="151653750"/>
    <s v="Mediapro"/>
    <n v="94"/>
  </r>
  <r>
    <s v="Miller's Crossing"/>
    <s v="R"/>
    <s v="Crime"/>
    <x v="32"/>
    <s v="October 5, 1990 (United States)"/>
    <n v="7.7"/>
    <n v="128000"/>
    <s v="Joel Coen"/>
    <s v="Joel Coen"/>
    <s v="Gabriel Byrne"/>
    <s v="United States"/>
    <n v="14000000"/>
    <n v="5080409"/>
    <s v="Circle Films"/>
    <n v="115"/>
  </r>
  <r>
    <s v="Missing"/>
    <s v="PG"/>
    <s v="Biography"/>
    <x v="31"/>
    <s v="March 12, 1982 (United States)"/>
    <n v="7.7"/>
    <n v="19000"/>
    <s v="Costa-Gavras"/>
    <s v="Costa-Gavras"/>
    <s v="Jack Lemmon"/>
    <s v="United States"/>
    <n v="9500000"/>
    <n v="14000000"/>
    <s v="PolyGram Filmed Entertainment"/>
    <n v="122"/>
  </r>
  <r>
    <s v="Mission: Impossible - Fallout"/>
    <s v="PG-13"/>
    <s v="Action"/>
    <x v="26"/>
    <s v="July 27, 2018 (United States)"/>
    <n v="7.7"/>
    <n v="303000"/>
    <s v="Christopher McQuarrie"/>
    <s v="Bruce Geller"/>
    <s v="Tom Cruise"/>
    <s v="United States"/>
    <n v="178000000"/>
    <n v="791657398"/>
    <s v="Paramount Pictures"/>
    <n v="147"/>
  </r>
  <r>
    <s v="Mr. Church"/>
    <s v="PG-13"/>
    <s v="Comedy"/>
    <x v="30"/>
    <s v="November 11, 2016 (Netherlands)"/>
    <n v="7.7"/>
    <n v="27000"/>
    <s v="Bruce Beresford"/>
    <s v="Susan McMartin"/>
    <s v="Eddie Murphy"/>
    <s v="United States"/>
    <n v="8000000"/>
    <n v="685780"/>
    <s v="Cinelou Films"/>
    <n v="104"/>
  </r>
  <r>
    <s v="Nebraska"/>
    <s v="R"/>
    <s v="Adventure"/>
    <x v="33"/>
    <s v="January 24, 2014 (United States)"/>
    <n v="7.7"/>
    <n v="114000"/>
    <s v="Alexander Payne"/>
    <s v="Bob Nelson"/>
    <s v="Bruce Dern"/>
    <s v="United States"/>
    <n v="12000000"/>
    <n v="27682872"/>
    <s v="Paramount Vantage"/>
    <n v="115"/>
  </r>
  <r>
    <s v="Never Look Away"/>
    <s v="R"/>
    <s v="Biography"/>
    <x v="26"/>
    <s v="October 3, 2018 (Germany)"/>
    <n v="7.7"/>
    <n v="18000"/>
    <s v="Florian Henckel von Donnersmarck"/>
    <s v="Florian Henckel von Donnersmarck"/>
    <s v="Tom Schilling"/>
    <s v="Germany"/>
    <m/>
    <n v="6193234"/>
    <s v="Pergamon Film"/>
    <n v="189"/>
  </r>
  <r>
    <s v="Night on Earth"/>
    <s v="R"/>
    <s v="Comedy"/>
    <x v="16"/>
    <s v="December 12, 1991 (Germany)"/>
    <n v="7.7"/>
    <n v="57000"/>
    <s v="Jim Jarmusch"/>
    <s v="Jim Jarmusch"/>
    <s v="Winona Ryder"/>
    <s v="France"/>
    <n v="3500000"/>
    <n v="2023808"/>
    <s v="Victor Company of Japan (JVC)"/>
    <n v="129"/>
  </r>
  <r>
    <s v="O Brother, Where Art Thou?"/>
    <s v="PG-13"/>
    <s v="Adventure"/>
    <x v="8"/>
    <s v="February 2, 2001 (United States)"/>
    <n v="7.7"/>
    <n v="295000"/>
    <s v="Joel Coen"/>
    <s v="Homer"/>
    <s v="George Clooney"/>
    <s v="United Kingdom"/>
    <n v="26000000"/>
    <n v="71870729"/>
    <s v="Touchstone Pictures"/>
    <n v="107"/>
  </r>
  <r>
    <s v="Ocean's Eleven"/>
    <s v="PG-13"/>
    <s v="Crime"/>
    <x v="7"/>
    <s v="December 7, 2001 (United States)"/>
    <n v="7.7"/>
    <n v="531000"/>
    <s v="Steven Soderbergh"/>
    <s v="George Clayton Johnson"/>
    <s v="George Clooney"/>
    <s v="United States"/>
    <n v="85000000"/>
    <n v="450717150"/>
    <s v="Warner Bros."/>
    <n v="116"/>
  </r>
  <r>
    <s v="Office Space"/>
    <s v="R"/>
    <s v="Comedy"/>
    <x v="11"/>
    <s v="February 19, 1999 (United States)"/>
    <n v="7.7"/>
    <n v="248000"/>
    <s v="Mike Judge"/>
    <s v="Mike Judge"/>
    <s v="Ron Livingston"/>
    <s v="United States"/>
    <n v="10000000"/>
    <n v="10828256"/>
    <s v="Twentieth Century Fox"/>
    <n v="89"/>
  </r>
  <r>
    <s v="Open Your Eyes"/>
    <s v="R"/>
    <s v="Drama"/>
    <x v="14"/>
    <s v="December 19, 1997 (Spain)"/>
    <n v="7.7"/>
    <n v="65000"/>
    <s v="Alejandro AmenÃ¡bar"/>
    <s v="Alejandro AmenÃ¡bar"/>
    <s v="Eduardo Noriega"/>
    <s v="Spain"/>
    <m/>
    <n v="377967"/>
    <s v="Canal+ EspaÃ±a"/>
    <n v="119"/>
  </r>
  <r>
    <s v="Ordinary People"/>
    <s v="R"/>
    <s v="Drama"/>
    <x v="37"/>
    <s v="September 19, 1980 (United States)"/>
    <n v="7.7"/>
    <n v="49000"/>
    <s v="Robert Redford"/>
    <s v="Judith Guest"/>
    <s v="Donald Sutherland"/>
    <s v="United States"/>
    <n v="6000000"/>
    <n v="54766923"/>
    <s v="Paramount Pictures"/>
    <n v="124"/>
  </r>
  <r>
    <s v="Paprika"/>
    <s v="R"/>
    <s v="Animation"/>
    <x v="15"/>
    <s v="June 22, 2007 (United States)"/>
    <n v="7.7"/>
    <n v="75000"/>
    <s v="Satoshi Kon"/>
    <s v="Yasutaka Tsutsui"/>
    <s v="Megumi Hayashibara"/>
    <s v="Japan"/>
    <m/>
    <n v="946590"/>
    <s v="Madhouse"/>
    <n v="90"/>
  </r>
  <r>
    <s v="Philadelphia"/>
    <s v="PG-13"/>
    <s v="Drama"/>
    <x v="34"/>
    <s v="January 14, 1994 (United States)"/>
    <n v="7.7"/>
    <n v="229000"/>
    <s v="Jonathan Demme"/>
    <s v="Ron Nyswaner"/>
    <s v="Tom Hanks"/>
    <s v="United States"/>
    <n v="26000000"/>
    <n v="206678440"/>
    <s v="TriStar Pictures"/>
    <n v="125"/>
  </r>
  <r>
    <s v="Ponyo"/>
    <s v="G"/>
    <s v="Animation"/>
    <x v="0"/>
    <s v="August 14, 2009 (United States)"/>
    <n v="7.7"/>
    <n v="131000"/>
    <s v="Hayao Miyazaki"/>
    <s v="Hayao Miyazaki"/>
    <s v="Cate Blanchett"/>
    <s v="Japan"/>
    <n v="34000000"/>
    <n v="204826668"/>
    <s v="Studio Ghibli"/>
    <n v="101"/>
  </r>
  <r>
    <s v="Primal Fear"/>
    <s v="R"/>
    <s v="Crime"/>
    <x v="10"/>
    <s v="April 3, 1996 (United States)"/>
    <n v="7.7"/>
    <n v="196000"/>
    <s v="Gregory Hoblit"/>
    <s v="William Diehl"/>
    <s v="Richard Gere"/>
    <s v="United States"/>
    <n v="30000000"/>
    <n v="102616183"/>
    <s v="Paramount Pictures"/>
    <n v="129"/>
  </r>
  <r>
    <s v="Ray"/>
    <s v="PG-13"/>
    <s v="Biography"/>
    <x v="1"/>
    <s v="October 29, 2004 (United States)"/>
    <n v="7.7"/>
    <n v="141000"/>
    <s v="Taylor Hackford"/>
    <s v="Taylor Hackford"/>
    <s v="Jamie Foxx"/>
    <s v="United States"/>
    <n v="40000000"/>
    <n v="123971376"/>
    <s v="Universal Pictures"/>
    <n v="152"/>
  </r>
  <r>
    <s v="Richard Pryor: Live on the Sunset Strip"/>
    <s v="R"/>
    <s v="Comedy"/>
    <x v="31"/>
    <s v="March 12, 1982 (United States)"/>
    <n v="7.7"/>
    <n v="3900"/>
    <s v="Joe Layton"/>
    <s v="Paul Mooney"/>
    <s v="Richard Pryor"/>
    <s v="United States"/>
    <m/>
    <n v="36299720"/>
    <s v="Columbia Pictures"/>
    <n v="82"/>
  </r>
  <r>
    <s v="Road to Perdition"/>
    <s v="R"/>
    <s v="Crime"/>
    <x v="23"/>
    <s v="July 12, 2002 (United States)"/>
    <n v="7.7"/>
    <n v="253000"/>
    <s v="Sam Mendes"/>
    <s v="Max Allan Collins"/>
    <s v="Tom Hanks"/>
    <s v="United States"/>
    <n v="80000000"/>
    <n v="181001478"/>
    <s v="Dreamworks Pictures"/>
    <n v="117"/>
  </r>
  <r>
    <s v="Rockstar"/>
    <s v="Not Rated"/>
    <s v="Drama"/>
    <x v="24"/>
    <s v="November 11, 2011 (United States)"/>
    <n v="7.7"/>
    <n v="41000"/>
    <s v="Imtiaz Ali"/>
    <s v="Imtiaz Ali"/>
    <s v="Ranbir Kapoor"/>
    <s v="India"/>
    <n v="10920000"/>
    <n v="11219667"/>
    <s v="Eros Worldwide"/>
    <n v="159"/>
  </r>
  <r>
    <s v="Run Lola Run"/>
    <s v="R"/>
    <s v="Crime"/>
    <x v="17"/>
    <s v="June 18, 1999 (United States)"/>
    <n v="7.7"/>
    <n v="191000"/>
    <s v="Tom Tykwer"/>
    <s v="Tom Tykwer"/>
    <s v="Franka Potente"/>
    <s v="Germany"/>
    <m/>
    <n v="7267585"/>
    <s v="X-Filme Creative Pool"/>
    <n v="80"/>
  </r>
  <r>
    <s v="Running on Empty"/>
    <s v="PG-13"/>
    <s v="Crime"/>
    <x v="28"/>
    <s v="September 9, 1988 (United States)"/>
    <n v="7.7"/>
    <n v="15000"/>
    <s v="Sidney Lumet"/>
    <s v="Naomi Foner"/>
    <s v="River Phoenix"/>
    <s v="United States"/>
    <n v="7000000"/>
    <n v="2847941"/>
    <s v="Double Play"/>
    <n v="116"/>
  </r>
  <r>
    <s v="Rushmore"/>
    <s v="R"/>
    <s v="Comedy"/>
    <x v="17"/>
    <s v="February 19, 1999 (United States)"/>
    <n v="7.7"/>
    <n v="174000"/>
    <s v="Wes Anderson"/>
    <s v="Wes Anderson"/>
    <s v="Jason Schwartzman"/>
    <s v="United States"/>
    <n v="9000000"/>
    <n v="17196103"/>
    <s v="American Empirical Pictures"/>
    <n v="93"/>
  </r>
  <r>
    <s v="Sense and Sensibility"/>
    <s v="PG"/>
    <s v="Drama"/>
    <x v="40"/>
    <s v="January 26, 1996 (United States)"/>
    <n v="7.7"/>
    <n v="106000"/>
    <s v="Ang Lee"/>
    <s v="Jane Austen"/>
    <s v="Emma Thompson"/>
    <s v="United States"/>
    <n v="16000000"/>
    <n v="134582776"/>
    <s v="Columbia Pictures"/>
    <n v="136"/>
  </r>
  <r>
    <s v="Shelter"/>
    <s v="R"/>
    <s v="Drama"/>
    <x v="6"/>
    <s v="April 16, 2009 (Germany)"/>
    <n v="7.7"/>
    <n v="22000"/>
    <s v="Jonah Markowitz"/>
    <s v="Jonah Markowitz"/>
    <s v="Trevor Wright"/>
    <s v="United States"/>
    <m/>
    <n v="142666"/>
    <s v="GP Pictures"/>
    <n v="97"/>
  </r>
  <r>
    <s v="Shine"/>
    <s v="PG-13"/>
    <s v="Biography"/>
    <x v="10"/>
    <s v="February 14, 1997 (United States)"/>
    <n v="7.7"/>
    <n v="52000"/>
    <s v="Scott Hicks"/>
    <s v="Jan Sardi"/>
    <s v="Geoffrey Rush"/>
    <s v="Australia"/>
    <n v="5500000"/>
    <n v="35999081"/>
    <s v="Australian Film Finance Corporation (AFFC)"/>
    <n v="105"/>
  </r>
  <r>
    <s v="Short Cuts"/>
    <s v="R"/>
    <s v="Comedy"/>
    <x v="34"/>
    <s v="October 1, 1993 (Italy)"/>
    <n v="7.7"/>
    <n v="43000"/>
    <s v="Robert Altman"/>
    <s v="Raymond Carver"/>
    <s v="Andie MacDowell"/>
    <s v="United States"/>
    <m/>
    <n v="6110979"/>
    <s v="Fine Line Features"/>
    <n v="188"/>
  </r>
  <r>
    <s v="Silver Linings Playbook"/>
    <s v="R"/>
    <s v="Comedy"/>
    <x v="36"/>
    <s v="December 25, 2012 (United States)"/>
    <n v="7.7"/>
    <n v="675000"/>
    <s v="David O. Russell"/>
    <s v="David O. Russell"/>
    <s v="Bradley Cooper"/>
    <s v="United States"/>
    <n v="21000000"/>
    <n v="236412453"/>
    <s v="The Weinstein Company"/>
    <n v="122"/>
  </r>
  <r>
    <s v="Skyfall"/>
    <s v="PG-13"/>
    <s v="Action"/>
    <x v="36"/>
    <s v="November 9, 2012 (United States)"/>
    <n v="7.7"/>
    <n v="642000"/>
    <s v="Sam Mendes"/>
    <s v="Neal Purvis"/>
    <s v="Daniel Craig"/>
    <s v="United Kingdom"/>
    <n v="200000000"/>
    <n v="1108569499"/>
    <s v="Metro-Goldwyn-Mayer (MGM)"/>
    <n v="143"/>
  </r>
  <r>
    <s v="South Park: Bigger, Longer &amp; Uncut"/>
    <s v="R"/>
    <s v="Animation"/>
    <x v="11"/>
    <s v="June 30, 1999 (United States)"/>
    <n v="7.7"/>
    <n v="195000"/>
    <s v="Trey Parker"/>
    <s v="Trey Parker"/>
    <s v="Trey Parker"/>
    <s v="United States"/>
    <n v="21000000"/>
    <n v="83137603"/>
    <s v="Scott Rudin Productions"/>
    <n v="81"/>
  </r>
  <r>
    <s v="Star Trek II: The Wrath of Khan"/>
    <s v="PG"/>
    <s v="Action"/>
    <x v="31"/>
    <s v="June 4, 1982 (United States)"/>
    <n v="7.7"/>
    <n v="115000"/>
    <s v="Nicholas Meyer"/>
    <s v="Gene Roddenberry"/>
    <s v="William Shatner"/>
    <s v="United States"/>
    <n v="11200000"/>
    <n v="78912963"/>
    <s v="Paramount Pictures"/>
    <n v="113"/>
  </r>
  <r>
    <s v="Star Trek Into Darkness"/>
    <s v="PG-13"/>
    <s v="Action"/>
    <x v="33"/>
    <s v="May 16, 2013 (United States)"/>
    <n v="7.7"/>
    <n v="468000"/>
    <s v="J.J. Abrams"/>
    <s v="Roberto Orci"/>
    <s v="Chris Pine"/>
    <s v="United States"/>
    <n v="190000000"/>
    <n v="467365246"/>
    <s v="Paramount Pictures"/>
    <n v="132"/>
  </r>
  <r>
    <s v="Strangers in Good Company"/>
    <s v="PG"/>
    <s v="Drama"/>
    <x v="32"/>
    <s v="1990 (Canada)"/>
    <n v="7.7"/>
    <n v="995"/>
    <s v="Cynthia Scott"/>
    <s v="Gloria Demers"/>
    <s v="Alice Diabo"/>
    <s v="Canada"/>
    <m/>
    <m/>
    <s v="National Film Board of Canada (NFB)"/>
    <n v="101"/>
  </r>
  <r>
    <s v="Summer"/>
    <s v="R"/>
    <s v="Drama"/>
    <x v="25"/>
    <s v="August 29, 1986 (United States)"/>
    <n v="7.7"/>
    <n v="7700"/>
    <s v="Ã‰ric Rohmer"/>
    <s v="Marie RiviÃ¨re"/>
    <s v="Marie RiviÃ¨re"/>
    <s v="France"/>
    <m/>
    <n v="63137"/>
    <s v="MinistÃ¨re de la Culture et de la Communication"/>
    <n v="99"/>
  </r>
  <r>
    <s v="Taipei Story"/>
    <s v="Not Rated"/>
    <s v="Drama"/>
    <x v="38"/>
    <s v="1985 (Taiwan)"/>
    <n v="7.7"/>
    <n v="2500"/>
    <s v="Edward Yang"/>
    <s v="T'ien-wen Chu"/>
    <s v="Chin Tsai"/>
    <s v="Taiwan"/>
    <m/>
    <n v="35336"/>
    <s v="Evergreen Film Company"/>
    <n v="119"/>
  </r>
  <r>
    <s v="Tangled"/>
    <s v="PG"/>
    <s v="Animation"/>
    <x v="29"/>
    <s v="November 24, 2010 (United States)"/>
    <n v="7.7"/>
    <n v="417000"/>
    <s v="Nathan Greno"/>
    <s v="Dan Fogelman"/>
    <s v="Mandy Moore"/>
    <s v="United States"/>
    <n v="260000000"/>
    <n v="592462816"/>
    <s v="Walt Disney Animation Studios"/>
    <n v="100"/>
  </r>
  <r>
    <s v="The Bear"/>
    <s v="PG"/>
    <s v="Adventure"/>
    <x v="28"/>
    <s v="October 27, 1989 (United States)"/>
    <n v="7.7"/>
    <n v="17000"/>
    <s v="Jean-Jacques Annaud"/>
    <s v="James Oliver Curwood"/>
    <s v="TchÃ©ky Karyo"/>
    <s v="France"/>
    <m/>
    <n v="31753898"/>
    <s v="Price"/>
    <n v="96"/>
  </r>
  <r>
    <s v="The Bourne Supremacy"/>
    <s v="PG-13"/>
    <s v="Action"/>
    <x v="1"/>
    <s v="July 23, 2004 (United States)"/>
    <n v="7.7"/>
    <n v="443000"/>
    <s v="Paul Greengrass"/>
    <s v="Robert Ludlum"/>
    <s v="Matt Damon"/>
    <s v="United States"/>
    <n v="75000000"/>
    <n v="290835269"/>
    <s v="Universal Pictures"/>
    <n v="108"/>
  </r>
  <r>
    <s v="The Broken Circle Breakdown"/>
    <s v="Not Rated"/>
    <s v="Drama"/>
    <x v="36"/>
    <s v="October 10, 2012 (Belgium)"/>
    <n v="7.7"/>
    <n v="40000"/>
    <s v="Felix van Groeningen"/>
    <s v="Johan Heldenbergh"/>
    <s v="Veerle Baetens"/>
    <s v="Belgium"/>
    <m/>
    <n v="5990754"/>
    <s v="Menuet Producties"/>
    <n v="111"/>
  </r>
  <r>
    <s v="The Castle"/>
    <s v="R"/>
    <s v="Comedy"/>
    <x v="14"/>
    <s v="May 7, 1999 (United States)"/>
    <n v="7.7"/>
    <n v="15000"/>
    <s v="Rob Sitch"/>
    <s v="Santo Cilauro"/>
    <s v="Michael Caton"/>
    <s v="Australia"/>
    <m/>
    <n v="877862"/>
    <s v="Working Dog"/>
    <n v="85"/>
  </r>
  <r>
    <s v="The Count of Monte Cristo"/>
    <s v="PG-13"/>
    <s v="Action"/>
    <x v="23"/>
    <s v="January 25, 2002 (United States)"/>
    <n v="7.7"/>
    <n v="132000"/>
    <s v="Kevin Reynolds"/>
    <s v="Alexandre Dumas"/>
    <s v="Jim Caviezel"/>
    <s v="United Kingdom"/>
    <n v="35000000"/>
    <n v="75395048"/>
    <s v="Touchstone Pictures"/>
    <n v="131"/>
  </r>
  <r>
    <s v="The Cure"/>
    <s v="PG-13"/>
    <s v="Drama"/>
    <x v="40"/>
    <s v="April 21, 1995 (United States)"/>
    <n v="7.7"/>
    <n v="9400"/>
    <s v="Peter Horton"/>
    <s v="Robert Kuhn"/>
    <s v="Joseph Mazzello"/>
    <s v="United States"/>
    <m/>
    <n v="2568425"/>
    <s v="Universal Pictures"/>
    <n v="97"/>
  </r>
  <r>
    <s v="The Experiment"/>
    <s v="R"/>
    <s v="Drama"/>
    <x v="7"/>
    <s v="March 8, 2001 (Germany)"/>
    <n v="7.7"/>
    <n v="92000"/>
    <s v="Oliver Hirschbiegel"/>
    <s v="Mario Giordano"/>
    <s v="Moritz Bleibtreu"/>
    <s v="Germany"/>
    <m/>
    <n v="13782896"/>
    <s v="Typhoon"/>
    <n v="120"/>
  </r>
  <r>
    <s v="The Fault in Our Stars"/>
    <s v="PG-13"/>
    <s v="Drama"/>
    <x v="20"/>
    <s v="June 6, 2014 (United States)"/>
    <n v="7.7"/>
    <n v="352000"/>
    <s v="Josh Boone"/>
    <s v="Scott Neustadter"/>
    <s v="Shailene Woodley"/>
    <s v="United States"/>
    <n v="12000000"/>
    <n v="307166834"/>
    <s v="Fox 2000 Pictures"/>
    <n v="126"/>
  </r>
  <r>
    <s v="The Fifth Element"/>
    <s v="PG-13"/>
    <s v="Action"/>
    <x v="14"/>
    <s v="May 9, 1997 (United States)"/>
    <n v="7.7"/>
    <n v="444000"/>
    <s v="Luc Besson"/>
    <s v="Luc Besson"/>
    <s v="Bruce Willis"/>
    <s v="France"/>
    <n v="93000000"/>
    <n v="263920180"/>
    <s v="Columbia Pictures"/>
    <n v="126"/>
  </r>
  <r>
    <s v="The Hangover"/>
    <s v="R"/>
    <s v="Comedy"/>
    <x v="9"/>
    <s v="June 5, 2009 (United States)"/>
    <n v="7.7"/>
    <n v="733000"/>
    <s v="Todd Phillips"/>
    <s v="Jon Lucas"/>
    <s v="Zach Galifianakis"/>
    <s v="United States"/>
    <n v="35000000"/>
    <n v="469310836"/>
    <s v="Warner Bros."/>
    <n v="100"/>
  </r>
  <r>
    <s v="The Joy Luck Club"/>
    <s v="R"/>
    <s v="Drama"/>
    <x v="34"/>
    <s v="October 29, 1993 (United States)"/>
    <n v="7.7"/>
    <n v="16000"/>
    <s v="Wayne Wang"/>
    <s v="Amy Tan"/>
    <s v="Tamlyn Tomita"/>
    <s v="United States"/>
    <n v="11000000"/>
    <n v="32901136"/>
    <s v="Hollywood Pictures"/>
    <n v="139"/>
  </r>
  <r>
    <s v="The Last Emperor"/>
    <s v="PG-13"/>
    <s v="Biography"/>
    <x v="3"/>
    <s v="April 15, 1988 (United States)"/>
    <n v="7.7"/>
    <n v="97000"/>
    <s v="Bernardo Bertolucci"/>
    <s v="Mark Peploe"/>
    <s v="John Lone"/>
    <s v="United Kingdom"/>
    <m/>
    <n v="43993869"/>
    <s v="Recorded Picture Company (RPC)"/>
    <n v="163"/>
  </r>
  <r>
    <s v="The Last King of Scotland"/>
    <s v="R"/>
    <s v="Biography"/>
    <x v="15"/>
    <s v="January 19, 2007 (United States)"/>
    <n v="7.7"/>
    <n v="179000"/>
    <s v="Kevin Macdonald"/>
    <s v="Peter Morgan"/>
    <s v="James McAvoy"/>
    <s v="United Kingdom"/>
    <n v="6000000"/>
    <n v="48618191"/>
    <s v="Fox Searchlight Pictures"/>
    <n v="123"/>
  </r>
  <r>
    <s v="The Last of the Mohicans"/>
    <s v="R"/>
    <s v="Action"/>
    <x v="35"/>
    <s v="September 25, 1992 (United States)"/>
    <n v="7.7"/>
    <n v="156000"/>
    <s v="Michael Mann"/>
    <s v="James Fenimore Cooper"/>
    <s v="Daniel Day-Lewis"/>
    <s v="United States"/>
    <n v="40000000"/>
    <n v="75505856"/>
    <s v="Morgan Creek Entertainment"/>
    <n v="112"/>
  </r>
  <r>
    <s v="The Last Samurai"/>
    <s v="R"/>
    <s v="Action"/>
    <x v="2"/>
    <s v="December 5, 2003 (United States)"/>
    <n v="7.7"/>
    <n v="409000"/>
    <s v="Edward Zwick"/>
    <s v="John Logan"/>
    <s v="Tom Cruise"/>
    <s v="United States"/>
    <n v="140000000"/>
    <n v="454627263"/>
    <s v="Warner Bros."/>
    <n v="154"/>
  </r>
  <r>
    <s v="The Lego Movie"/>
    <s v="PG"/>
    <s v="Animation"/>
    <x v="20"/>
    <s v="February 7, 2014 (United States)"/>
    <n v="7.7"/>
    <n v="331000"/>
    <s v="Christopher Miller"/>
    <s v="Phil Lord"/>
    <s v="Chris Pratt"/>
    <s v="United States"/>
    <n v="60000000"/>
    <n v="468060692"/>
    <s v="Warner Bros."/>
    <n v="100"/>
  </r>
  <r>
    <s v="The Little Prince"/>
    <s v="PG"/>
    <s v="Animation"/>
    <x v="39"/>
    <s v="August 5, 2016 (United States)"/>
    <n v="7.7"/>
    <n v="58000"/>
    <s v="Mark Osborne"/>
    <s v="Irena Brignull"/>
    <s v="Jeff Bridges"/>
    <s v="France"/>
    <n v="81200000"/>
    <n v="97571250"/>
    <s v="Onyx Films"/>
    <n v="108"/>
  </r>
  <r>
    <s v="The Machinist"/>
    <s v="R"/>
    <s v="Drama"/>
    <x v="1"/>
    <s v="December 3, 2004 (United States)"/>
    <n v="7.7"/>
    <n v="366000"/>
    <s v="Brad Anderson"/>
    <s v="Scott Kosar"/>
    <s v="Christian Bale"/>
    <s v="Spain"/>
    <n v="5000000"/>
    <n v="8203235"/>
    <s v="Filmax Group"/>
    <n v="101"/>
  </r>
  <r>
    <s v="The Magdalene Sisters"/>
    <s v="R"/>
    <s v="Drama"/>
    <x v="23"/>
    <s v="August 29, 2003 (United States)"/>
    <n v="7.7"/>
    <n v="26000"/>
    <s v="Peter Mullan"/>
    <s v="Peter Mullan"/>
    <s v="Eileen Walsh"/>
    <s v="Ireland"/>
    <m/>
    <n v="21107578"/>
    <s v="Scottish Screen"/>
    <n v="114"/>
  </r>
  <r>
    <s v="The Muppet Christmas Carol"/>
    <s v="G"/>
    <s v="Comedy"/>
    <x v="35"/>
    <s v="December 11, 1992 (United States)"/>
    <n v="7.7"/>
    <n v="51000"/>
    <s v="Brian Henson"/>
    <s v="Charles Dickens"/>
    <s v="Michael Caine"/>
    <s v="United States"/>
    <n v="12000000"/>
    <n v="32574382"/>
    <s v="Walt Disney Pictures"/>
    <n v="85"/>
  </r>
  <r>
    <s v="The Name of the Rose"/>
    <s v="R"/>
    <s v="Crime"/>
    <x v="25"/>
    <s v="September 24, 1986 (United States)"/>
    <n v="7.7"/>
    <n v="104000"/>
    <s v="Jean-Jacques Annaud"/>
    <s v="Umberto Eco"/>
    <s v="Sean Connery"/>
    <s v="West Germany"/>
    <m/>
    <n v="7153487"/>
    <s v="Constantin Film"/>
    <n v="130"/>
  </r>
  <r>
    <s v="The Past"/>
    <s v="PG-13"/>
    <s v="Drama"/>
    <x v="33"/>
    <s v="May 17, 2013 (France)"/>
    <n v="7.7"/>
    <n v="46000"/>
    <s v="Asghar Farhadi"/>
    <s v="Asghar Farhadi"/>
    <s v="BÃ©rÃ©nice Bejo"/>
    <s v="France"/>
    <n v="11000000"/>
    <n v="12673462"/>
    <s v="Memento Films Production"/>
    <n v="130"/>
  </r>
  <r>
    <s v="The Postman"/>
    <s v="PG"/>
    <s v="Biography"/>
    <x v="13"/>
    <s v="March 22, 1996 (United States)"/>
    <n v="7.7"/>
    <n v="34000"/>
    <s v="Michael Radford"/>
    <s v="Antonio SkÃ¡rmeta"/>
    <s v="Massimo Troisi"/>
    <s v="Italy"/>
    <n v="3000000"/>
    <n v="21898920"/>
    <s v="Cecchi Gori Group Tiger Cinematografica"/>
    <n v="108"/>
  </r>
  <r>
    <s v="The Purple Rose of Cairo"/>
    <s v="PG"/>
    <s v="Comedy"/>
    <x v="38"/>
    <s v="April 19, 1985 (United States)"/>
    <n v="7.7"/>
    <n v="48000"/>
    <s v="Woody Allen"/>
    <s v="Woody Allen"/>
    <s v="Mia Farrow"/>
    <s v="United States"/>
    <n v="15000000"/>
    <n v="10631333"/>
    <s v="Jack Rollins &amp; Charles H. Joffe Productions"/>
    <n v="82"/>
  </r>
  <r>
    <s v="The Social Network"/>
    <s v="PG-13"/>
    <s v="Biography"/>
    <x v="29"/>
    <s v="October 1, 2010 (United States)"/>
    <n v="7.7"/>
    <n v="645000"/>
    <s v="David Fincher"/>
    <s v="Aaron Sorkin"/>
    <s v="Jesse Eisenberg"/>
    <s v="United States"/>
    <n v="40000000"/>
    <n v="224920375"/>
    <s v="Columbia Pictures"/>
    <n v="120"/>
  </r>
  <r>
    <s v="The Theory of Everything"/>
    <s v="PG-13"/>
    <s v="Biography"/>
    <x v="20"/>
    <s v="November 26, 2014 (United States)"/>
    <n v="7.7"/>
    <n v="417000"/>
    <s v="James Marsh"/>
    <s v="Anthony McCarten"/>
    <s v="Eddie Redmayne"/>
    <s v="United Kingdom"/>
    <n v="15000000"/>
    <n v="123726688"/>
    <s v="Working Title Films"/>
    <n v="123"/>
  </r>
  <r>
    <s v="The Verdict"/>
    <s v="R"/>
    <s v="Drama"/>
    <x v="31"/>
    <s v="December 17, 1982 (United States)"/>
    <n v="7.7"/>
    <n v="37000"/>
    <s v="Sidney Lumet"/>
    <s v="Barry Reed"/>
    <s v="Paul Newman"/>
    <s v="United States"/>
    <n v="16000000"/>
    <n v="53993738"/>
    <s v="Twentieth Century Fox"/>
    <n v="129"/>
  </r>
  <r>
    <s v="The White Balloon"/>
    <s v="Unrated"/>
    <s v="Drama"/>
    <x v="40"/>
    <s v="1995 (Iran)"/>
    <n v="7.7"/>
    <n v="6900"/>
    <s v="Jafar Panahi"/>
    <s v="Abbas Kiarostami"/>
    <s v="Aida Mohammadkhani"/>
    <s v="Iran"/>
    <n v="150000"/>
    <n v="924940"/>
    <s v="Farabi Cinema Foundation"/>
    <n v="85"/>
  </r>
  <r>
    <s v="This Is England"/>
    <s v="Not Rated"/>
    <s v="Crime"/>
    <x v="15"/>
    <s v="April 27, 2007 (United Kingdom)"/>
    <n v="7.7"/>
    <n v="117000"/>
    <s v="Shane Meadows"/>
    <s v="Shane Meadows"/>
    <s v="Thomas Turgoose"/>
    <s v="United Kingdom"/>
    <m/>
    <n v="8481254"/>
    <s v="Warp Films"/>
    <n v="101"/>
  </r>
  <r>
    <s v="Torch Song Trilogy"/>
    <s v="R"/>
    <s v="Comedy"/>
    <x v="28"/>
    <s v="December 14, 1988 (United States)"/>
    <n v="7.7"/>
    <n v="6800"/>
    <s v="Paul Bogart"/>
    <s v="Harvey Fierstein"/>
    <s v="Anne Bancroft"/>
    <s v="United States"/>
    <m/>
    <n v="4870903"/>
    <s v="New Line Cinema"/>
    <n v="120"/>
  </r>
  <r>
    <s v="Toy Story 4"/>
    <s v="G"/>
    <s v="Animation"/>
    <x v="5"/>
    <s v="June 21, 2019 (United States)"/>
    <n v="7.7"/>
    <n v="217000"/>
    <s v="Josh Cooley"/>
    <s v="John Lasseter"/>
    <s v="Tom Hanks"/>
    <s v="United States"/>
    <n v="200000000"/>
    <n v="1073394593"/>
    <s v="Pixar Animation Studios"/>
    <n v="100"/>
  </r>
  <r>
    <s v="Training Day"/>
    <s v="R"/>
    <s v="Crime"/>
    <x v="7"/>
    <s v="October 5, 2001 (United States)"/>
    <n v="7.7"/>
    <n v="403000"/>
    <s v="Antoine Fuqua"/>
    <s v="David Ayer"/>
    <s v="Denzel Washington"/>
    <s v="United States"/>
    <n v="45000000"/>
    <n v="104876233"/>
    <s v="Warner Bros."/>
    <n v="122"/>
  </r>
  <r>
    <s v="Vampire Hunter D: Bloodlust"/>
    <s v="R"/>
    <s v="Animation"/>
    <x v="8"/>
    <s v="September 28, 2001 (United States)"/>
    <n v="7.7"/>
    <n v="30000"/>
    <s v="Jack Fletcher"/>
    <s v="Hideyuki Kikuchi"/>
    <s v="Andrew Philpot"/>
    <s v="Japan"/>
    <m/>
    <n v="151086"/>
    <s v="Madhouse"/>
    <n v="103"/>
  </r>
  <r>
    <s v="What We Do in the Shadows"/>
    <s v="R"/>
    <s v="Comedy"/>
    <x v="20"/>
    <s v="February 13, 2015 (United States)"/>
    <n v="7.7"/>
    <n v="164000"/>
    <s v="Jemaine Clement"/>
    <s v="Jemaine Clement"/>
    <s v="Jemaine Clement"/>
    <s v="New Zealand"/>
    <n v="1600000"/>
    <n v="7253160"/>
    <s v="Unison Films"/>
    <n v="86"/>
  </r>
  <r>
    <s v="What's Eating Gilbert Grape"/>
    <s v="PG-13"/>
    <s v="Drama"/>
    <x v="34"/>
    <s v="March 4, 1994 (United States)"/>
    <n v="7.7"/>
    <n v="221000"/>
    <s v="Lasse HallstrÃ¶m"/>
    <s v="Peter Hedges"/>
    <s v="Johnny Depp"/>
    <s v="United States"/>
    <n v="11000000"/>
    <n v="10032765"/>
    <s v="Paramount Pictures"/>
    <n v="118"/>
  </r>
  <r>
    <s v="When Marnie Was There"/>
    <s v="PG"/>
    <s v="Animation"/>
    <x v="20"/>
    <s v="August 7, 2015 (United States)"/>
    <n v="7.7"/>
    <n v="35000"/>
    <s v="James Simone"/>
    <s v="Joan G. Robinson"/>
    <s v="Sara Takatsuki"/>
    <s v="Japan"/>
    <m/>
    <n v="34949567"/>
    <s v="Dentsu"/>
    <n v="103"/>
  </r>
  <r>
    <s v="When the Wind Blows"/>
    <s v="Not Rated"/>
    <s v="Animation"/>
    <x v="25"/>
    <s v="March 11, 1988 (United States)"/>
    <n v="7.7"/>
    <n v="10000"/>
    <s v="Jimmy T. Murakami"/>
    <s v="Raymond Briggs"/>
    <s v="Peggy Ashcroft"/>
    <s v="United Kingdom"/>
    <m/>
    <n v="5274"/>
    <s v="Meltdown Productions"/>
    <n v="84"/>
  </r>
  <r>
    <s v="Who Framed Roger Rabbit"/>
    <s v="PG"/>
    <s v="Animation"/>
    <x v="28"/>
    <s v="June 22, 1988 (United States)"/>
    <n v="7.7"/>
    <n v="187000"/>
    <s v="Robert Zemeckis"/>
    <s v="Gary K. Wolf"/>
    <s v="Bob Hoskins"/>
    <s v="United States"/>
    <n v="70000000"/>
    <n v="329803958"/>
    <s v="Touchstone Pictures"/>
    <n v="104"/>
  </r>
  <r>
    <s v="Wind River"/>
    <s v="R"/>
    <s v="Crime"/>
    <x v="27"/>
    <s v="August 18, 2017 (United States)"/>
    <n v="7.7"/>
    <n v="217000"/>
    <s v="Taylor Sheridan"/>
    <s v="Taylor Sheridan"/>
    <s v="Elizabeth Olsen"/>
    <s v="United Kingdom"/>
    <n v="11000000"/>
    <n v="43980821"/>
    <s v="Acacia Filmed Entertainment"/>
    <n v="107"/>
  </r>
  <r>
    <s v="Wreck-It Ralph"/>
    <s v="PG"/>
    <s v="Animation"/>
    <x v="36"/>
    <s v="November 2, 2012 (United States)"/>
    <n v="7.7"/>
    <n v="390000"/>
    <s v="Rich Moore"/>
    <s v="Rich Moore"/>
    <s v="John C. Reilly"/>
    <s v="United States"/>
    <n v="165000000"/>
    <n v="471222889"/>
    <s v="Walt Disney Animation Studios"/>
    <n v="101"/>
  </r>
  <r>
    <s v="X-Men: First Class"/>
    <s v="PG-13"/>
    <s v="Action"/>
    <x v="24"/>
    <s v="June 3, 2011 (United States)"/>
    <n v="7.7"/>
    <n v="657000"/>
    <s v="Matthew Vaughn"/>
    <s v="Ashley Miller"/>
    <s v="James McAvoy"/>
    <s v="United States"/>
    <n v="160000000"/>
    <n v="352616690"/>
    <s v="Twentieth Century Fox"/>
    <n v="131"/>
  </r>
  <r>
    <s v="Zelig"/>
    <s v="PG"/>
    <s v="Comedy"/>
    <x v="19"/>
    <s v="August 25, 1983 (Argentina)"/>
    <n v="7.7"/>
    <n v="41000"/>
    <s v="Woody Allen"/>
    <s v="Woody Allen"/>
    <s v="Woody Allen"/>
    <s v="United States"/>
    <m/>
    <n v="11798616"/>
    <s v="Jack Rollins &amp; Charles H. Joffe Productions"/>
    <n v="79"/>
  </r>
  <r>
    <s v="Zodiac"/>
    <s v="R"/>
    <s v="Crime"/>
    <x v="6"/>
    <s v="March 2, 2007 (United States)"/>
    <n v="7.7"/>
    <n v="486000"/>
    <s v="David Fincher"/>
    <s v="James Vanderbilt"/>
    <s v="Jake Gyllenhaal"/>
    <s v="United States"/>
    <n v="65000000"/>
    <n v="84785914"/>
    <s v="Paramount Pictures"/>
    <n v="157"/>
  </r>
  <r>
    <s v="A Bronx Tale"/>
    <s v="R"/>
    <s v="Crime"/>
    <x v="34"/>
    <s v="October 1, 1993 (United States)"/>
    <n v="7.8"/>
    <n v="132000"/>
    <s v="Robert De Niro"/>
    <s v="Chazz Palminteri"/>
    <s v="Robert De Niro"/>
    <s v="United States"/>
    <n v="22000000"/>
    <n v="17287898"/>
    <s v="Price Entertainment"/>
    <n v="121"/>
  </r>
  <r>
    <s v="About Time"/>
    <s v="R"/>
    <s v="Comedy"/>
    <x v="33"/>
    <s v="November 8, 2013 (United States)"/>
    <n v="7.8"/>
    <n v="317000"/>
    <s v="Richard Curtis"/>
    <s v="Richard Curtis"/>
    <s v="Domhnall Gleeson"/>
    <s v="United Kingdom"/>
    <n v="12000000"/>
    <n v="87100449"/>
    <s v="Translux"/>
    <n v="123"/>
  </r>
  <r>
    <s v="Adam's Apples"/>
    <s v="R"/>
    <s v="Comedy"/>
    <x v="4"/>
    <s v="April 15, 2005 (Denmark)"/>
    <n v="7.8"/>
    <n v="47000"/>
    <s v="Anders Thomas Jensen"/>
    <s v="Anders Thomas Jensen"/>
    <s v="Ulrich Thomsen"/>
    <s v="Denmark"/>
    <m/>
    <n v="2421577"/>
    <s v="M&amp;M Productions"/>
    <n v="94"/>
  </r>
  <r>
    <s v="American Gangster"/>
    <s v="R"/>
    <s v="Biography"/>
    <x v="6"/>
    <s v="November 2, 2007 (United States)"/>
    <n v="7.8"/>
    <n v="401000"/>
    <s v="Ridley Scott"/>
    <s v="Steven Zaillian"/>
    <s v="Denzel Washington"/>
    <s v="United States"/>
    <n v="100000000"/>
    <n v="269755430"/>
    <s v="Universal Pictures"/>
    <n v="157"/>
  </r>
  <r>
    <s v="Apocalypto"/>
    <s v="R"/>
    <s v="Action"/>
    <x v="15"/>
    <s v="December 8, 2006 (United States)"/>
    <n v="7.8"/>
    <n v="297000"/>
    <s v="Mel Gibson"/>
    <s v="Mel Gibson"/>
    <s v="Gerardo Taracena"/>
    <s v="United States"/>
    <n v="40000000"/>
    <n v="120673227"/>
    <s v="Icon Productions"/>
    <n v="139"/>
  </r>
  <r>
    <s v="Atonement"/>
    <s v="R"/>
    <s v="Drama"/>
    <x v="6"/>
    <s v="January 11, 2008 (United States)"/>
    <n v="7.8"/>
    <n v="259000"/>
    <s v="Joe Wright"/>
    <s v="Ian McEwan"/>
    <s v="Keira Knightley"/>
    <s v="United Kingdom"/>
    <n v="30000000"/>
    <n v="131016624"/>
    <s v="Universal Pictures"/>
    <n v="123"/>
  </r>
  <r>
    <s v="Avatar"/>
    <s v="PG-13"/>
    <s v="Action"/>
    <x v="9"/>
    <s v="December 18, 2009 (United States)"/>
    <n v="7.8"/>
    <n v="1100000"/>
    <s v="James Cameron"/>
    <s v="James Cameron"/>
    <s v="Sam Worthington"/>
    <s v="United States"/>
    <n v="237000000"/>
    <n v="2847246203"/>
    <s v="Twentieth Century Fox"/>
    <n v="162"/>
  </r>
  <r>
    <s v="Awakenings"/>
    <s v="PG-13"/>
    <s v="Biography"/>
    <x v="32"/>
    <s v="January 11, 1991 (United States)"/>
    <n v="7.8"/>
    <n v="130000"/>
    <s v="Penny Marshall"/>
    <s v="Oliver Sacks"/>
    <s v="Robert De Niro"/>
    <s v="United States"/>
    <n v="31000000"/>
    <n v="52096475"/>
    <s v="Columbia Pictures"/>
    <n v="121"/>
  </r>
  <r>
    <s v="Babette's Feast"/>
    <s v="G"/>
    <s v="Drama"/>
    <x v="3"/>
    <s v="March 4, 1988 (United States)"/>
    <n v="7.8"/>
    <n v="19000"/>
    <s v="Gabriel Axel"/>
    <s v="Karen Blixen"/>
    <s v="StÃ©phane Audran"/>
    <s v="Denmark"/>
    <m/>
    <n v="4637920"/>
    <s v="Panorama Film A/S"/>
    <n v="103"/>
  </r>
  <r>
    <s v="Back to the Future Part II"/>
    <s v="PG"/>
    <s v="Adventure"/>
    <x v="21"/>
    <s v="November 22, 1989 (United States)"/>
    <n v="7.8"/>
    <n v="494000"/>
    <s v="Robert Zemeckis"/>
    <s v="Robert Zemeckis"/>
    <s v="Michael J. Fox"/>
    <s v="United States"/>
    <n v="40000000"/>
    <n v="332500002"/>
    <s v="Universal Pictures"/>
    <n v="108"/>
  </r>
  <r>
    <s v="Batman: Mask of the Phantasm"/>
    <s v="PG"/>
    <s v="Animation"/>
    <x v="34"/>
    <s v="December 25, 1993 (United States)"/>
    <n v="7.8"/>
    <n v="45000"/>
    <s v="Directors"/>
    <s v="Alan Burnett"/>
    <s v="Kevin Conroy"/>
    <s v="United States"/>
    <n v="6000000"/>
    <n v="5635204"/>
    <s v="Warner Bros. Animation"/>
    <n v="76"/>
  </r>
  <r>
    <s v="Big Hero 6"/>
    <s v="PG"/>
    <s v="Animation"/>
    <x v="20"/>
    <s v="November 7, 2014 (United States)"/>
    <n v="7.8"/>
    <n v="423000"/>
    <s v="Don Hall"/>
    <s v="Jordan Roberts"/>
    <s v="Ryan Potter"/>
    <s v="United States"/>
    <n v="165000000"/>
    <n v="657869686"/>
    <s v="FortyFour Studios"/>
    <n v="102"/>
  </r>
  <r>
    <s v="Boyz n the Hood"/>
    <s v="R"/>
    <s v="Crime"/>
    <x v="16"/>
    <s v="July 12, 1991 (United States)"/>
    <n v="7.8"/>
    <n v="130000"/>
    <s v="John Singleton"/>
    <s v="John Singleton"/>
    <s v="Cuba Gooding Jr."/>
    <s v="United States"/>
    <n v="6500000"/>
    <n v="57529070"/>
    <s v="Columbia Pictures"/>
    <n v="112"/>
  </r>
  <r>
    <s v="Breaking the Waves"/>
    <s v="R"/>
    <s v="Drama"/>
    <x v="10"/>
    <s v="November 13, 1996 (United States)"/>
    <n v="7.8"/>
    <n v="64000"/>
    <s v="Lars von Trier"/>
    <s v="Lars von Trier"/>
    <s v="Emily Watson"/>
    <s v="Denmark"/>
    <m/>
    <n v="3828405"/>
    <s v="ARTE"/>
    <n v="159"/>
  </r>
  <r>
    <s v="Captain America: Civil War"/>
    <s v="PG-13"/>
    <s v="Action"/>
    <x v="30"/>
    <s v="May 6, 2016 (United States)"/>
    <n v="7.8"/>
    <n v="694000"/>
    <s v="Anthony Russo"/>
    <s v="Christopher Markus"/>
    <s v="Chris Evans"/>
    <s v="United States"/>
    <n v="250000000"/>
    <n v="1153337496"/>
    <s v="Marvel Studios"/>
    <n v="147"/>
  </r>
  <r>
    <s v="Captain Phillips"/>
    <s v="PG-13"/>
    <s v="Adventure"/>
    <x v="33"/>
    <s v="October 11, 2013 (United States)"/>
    <n v="7.8"/>
    <n v="432000"/>
    <s v="Paul Greengrass"/>
    <s v="Billy Ray"/>
    <s v="Tom Hanks"/>
    <s v="United States"/>
    <n v="55000000"/>
    <n v="218791811"/>
    <s v="Scott Rudin Productions"/>
    <n v="134"/>
  </r>
  <r>
    <s v="Cast Away"/>
    <s v="PG-13"/>
    <s v="Adventure"/>
    <x v="8"/>
    <s v="December 22, 2000 (United States)"/>
    <n v="7.8"/>
    <n v="542000"/>
    <s v="Robert Zemeckis"/>
    <s v="William Broyles Jr."/>
    <s v="Tom Hanks"/>
    <s v="United States"/>
    <n v="90000000"/>
    <n v="429632142"/>
    <s v="Twentieth Century Fox"/>
    <n v="143"/>
  </r>
  <r>
    <s v="Crouching Tiger, Hidden Dragon"/>
    <s v="PG-13"/>
    <s v="Action"/>
    <x v="8"/>
    <s v="January 12, 2001 (United States)"/>
    <n v="7.8"/>
    <n v="258000"/>
    <s v="Ang Lee"/>
    <s v="Hui-Ling Wang"/>
    <s v="Chow Yun-Fat"/>
    <s v="Taiwan"/>
    <n v="17000000"/>
    <n v="213525736"/>
    <s v="Asia Union Film &amp; Entertainment Ltd."/>
    <n v="120"/>
  </r>
  <r>
    <s v="Dragon Ball Super: Broly"/>
    <s v="PG"/>
    <s v="Animation"/>
    <x v="26"/>
    <s v="January 16, 2019 (United States)"/>
    <n v="7.8"/>
    <n v="24000"/>
    <s v="Tatsuya Nagamine"/>
    <s v="Akira Toriyama"/>
    <s v="Masako Nozawa"/>
    <s v="Japan"/>
    <n v="8500000"/>
    <n v="115757940"/>
    <s v="Toei Company"/>
    <n v="100"/>
  </r>
  <r>
    <s v="Dreams"/>
    <s v="PG"/>
    <s v="Drama"/>
    <x v="32"/>
    <s v="August 24, 1990 (United States)"/>
    <n v="7.8"/>
    <n v="25000"/>
    <s v="Akira Kurosawa"/>
    <s v="Akira Kurosawa"/>
    <s v="Akira Terao"/>
    <s v="Japan"/>
    <n v="12000000"/>
    <n v="2970161"/>
    <s v="Warner Bros."/>
    <n v="119"/>
  </r>
  <r>
    <s v="Drive"/>
    <s v="R"/>
    <s v="Crime"/>
    <x v="24"/>
    <s v="September 16, 2011 (United States)"/>
    <n v="7.8"/>
    <n v="587000"/>
    <s v="Nicolas Winding Refn"/>
    <s v="Hossein Amini"/>
    <s v="Ryan Gosling"/>
    <s v="United States"/>
    <n v="15000000"/>
    <n v="77187281"/>
    <s v="FilmDistrict"/>
    <n v="100"/>
  </r>
  <r>
    <s v="Dunkirk"/>
    <s v="PG-13"/>
    <s v="Action"/>
    <x v="27"/>
    <s v="July 21, 2017 (United States)"/>
    <n v="7.8"/>
    <n v="582000"/>
    <s v="Christopher Nolan"/>
    <s v="Christopher Nolan"/>
    <s v="Fionn Whitehead"/>
    <s v="United Kingdom"/>
    <n v="100000000"/>
    <n v="527016307"/>
    <s v="Syncopy"/>
    <n v="106"/>
  </r>
  <r>
    <s v="E.T. the Extra-Terrestrial"/>
    <s v="PG"/>
    <s v="Family"/>
    <x v="31"/>
    <s v="June 11, 1982 (United States)"/>
    <n v="7.8"/>
    <n v="381000"/>
    <s v="Steven Spielberg"/>
    <s v="Melissa Mathison"/>
    <s v="Henry Thomas"/>
    <s v="United States"/>
    <n v="10500000"/>
    <n v="792910554"/>
    <s v="Universal Pictures"/>
    <n v="115"/>
  </r>
  <r>
    <s v="Eat Drink Man Woman"/>
    <s v="Not Rated"/>
    <s v="Comedy"/>
    <x v="13"/>
    <s v="August 3, 1994 (United States)"/>
    <n v="7.8"/>
    <n v="19000"/>
    <s v="Ang Lee"/>
    <s v="Ang Lee"/>
    <s v="Sihung Lung"/>
    <s v="Taiwan"/>
    <m/>
    <n v="7294403"/>
    <s v="Ang Lee Productions"/>
    <n v="124"/>
  </r>
  <r>
    <s v="Ed Wood"/>
    <s v="R"/>
    <s v="Biography"/>
    <x v="13"/>
    <s v="October 7, 1994 (United States)"/>
    <n v="7.8"/>
    <n v="168000"/>
    <s v="Tim Burton"/>
    <s v="Rudolph Grey"/>
    <s v="Johnny Depp"/>
    <s v="United States"/>
    <n v="18000000"/>
    <n v="5887457"/>
    <s v="Touchstone Pictures"/>
    <n v="127"/>
  </r>
  <r>
    <s v="Evil"/>
    <s v="Not Rated"/>
    <s v="Drama"/>
    <x v="2"/>
    <s v="September 26, 2003 (Sweden)"/>
    <n v="7.8"/>
    <n v="36000"/>
    <s v="Mikael HÃ¥fstrÃ¶m"/>
    <s v="Jan Guillou"/>
    <s v="Andreas Wilson"/>
    <s v="Sweden"/>
    <m/>
    <n v="528245"/>
    <s v="Moviola Film och Television AB"/>
    <n v="113"/>
  </r>
  <r>
    <s v="Ferris Bueller's Day Off"/>
    <s v="PG-13"/>
    <s v="Comedy"/>
    <x v="25"/>
    <s v="June 11, 1986 (United States)"/>
    <n v="7.8"/>
    <n v="330000"/>
    <s v="John Hughes"/>
    <s v="John Hughes"/>
    <s v="Matthew Broderick"/>
    <s v="United States"/>
    <n v="6000000"/>
    <n v="70720215"/>
    <s v="Paramount Pictures"/>
    <n v="103"/>
  </r>
  <r>
    <s v="Fireworks"/>
    <m/>
    <s v="Crime"/>
    <x v="14"/>
    <s v="March 20, 1998 (United States)"/>
    <n v="7.8"/>
    <n v="29000"/>
    <s v="Takeshi Kitano"/>
    <s v="Takeshi Kitano"/>
    <s v="Takeshi Kitano"/>
    <s v="Japan"/>
    <m/>
    <n v="500000"/>
    <s v="Bandai Visual Company"/>
    <n v="103"/>
  </r>
  <r>
    <s v="Gattaca"/>
    <s v="PG-13"/>
    <s v="Drama"/>
    <x v="14"/>
    <s v="October 24, 1997 (United States)"/>
    <n v="7.8"/>
    <n v="287000"/>
    <s v="Andrew Niccol"/>
    <s v="Andrew Niccol"/>
    <s v="Ethan Hawke"/>
    <s v="United States"/>
    <n v="36000000"/>
    <n v="12532777"/>
    <s v="Columbia Pictures"/>
    <n v="106"/>
  </r>
  <r>
    <s v="Ghostbusters"/>
    <s v="PG"/>
    <s v="Action"/>
    <x v="18"/>
    <s v="June 8, 1984 (United States)"/>
    <n v="7.8"/>
    <n v="365000"/>
    <s v="Ivan Reitman"/>
    <s v="Dan Aykroyd"/>
    <s v="Bill Murray"/>
    <s v="United States"/>
    <n v="30000000"/>
    <n v="296187079"/>
    <s v="Columbia Pictures"/>
    <n v="105"/>
  </r>
  <r>
    <s v="Glory"/>
    <s v="R"/>
    <s v="Biography"/>
    <x v="21"/>
    <s v="February 16, 1990 (United States)"/>
    <n v="7.8"/>
    <n v="126000"/>
    <s v="Edward Zwick"/>
    <s v="Kevin Jarre"/>
    <s v="Matthew Broderick"/>
    <s v="United States"/>
    <n v="18000000"/>
    <n v="26979166"/>
    <s v="TriStar Pictures"/>
    <n v="122"/>
  </r>
  <r>
    <s v="Hidden Figures"/>
    <s v="PG"/>
    <s v="Biography"/>
    <x v="30"/>
    <s v="January 6, 2017 (United States)"/>
    <n v="7.8"/>
    <n v="209000"/>
    <s v="Theodore Melfi"/>
    <s v="Allison Schroeder"/>
    <s v="Taraji P. Henson"/>
    <s v="United States"/>
    <n v="25000000"/>
    <n v="236225193"/>
    <s v="Fox 2000 Pictures"/>
    <n v="127"/>
  </r>
  <r>
    <s v="Hot Fuzz"/>
    <s v="R"/>
    <s v="Action"/>
    <x v="6"/>
    <s v="April 20, 2007 (United States)"/>
    <n v="7.8"/>
    <n v="476000"/>
    <s v="Edgar Wright"/>
    <s v="Edgar Wright"/>
    <s v="Simon Pegg"/>
    <s v="United Kingdom"/>
    <m/>
    <n v="80743363"/>
    <s v="Universal Pictures"/>
    <n v="121"/>
  </r>
  <r>
    <s v="How to Train Your Dragon 2"/>
    <s v="PG"/>
    <s v="Animation"/>
    <x v="20"/>
    <s v="June 13, 2014 (United States)"/>
    <n v="7.8"/>
    <n v="313000"/>
    <s v="Dean DeBlois"/>
    <s v="Dean DeBlois"/>
    <s v="Jay Baruchel"/>
    <s v="United States"/>
    <n v="145000000"/>
    <n v="621537519"/>
    <s v="DreamWorks Animation"/>
    <n v="102"/>
  </r>
  <r>
    <s v="I Saw the Devil"/>
    <s v="Not Rated"/>
    <s v="Action"/>
    <x v="29"/>
    <s v="August 12, 2010 (South Korea)"/>
    <n v="7.8"/>
    <n v="117000"/>
    <s v="Jee-woon Kim"/>
    <s v="Park Hoon-jung"/>
    <s v="Lee Byung-hun"/>
    <s v="South Korea"/>
    <m/>
    <n v="12966357"/>
    <s v="Softbank Ventures"/>
    <n v="144"/>
  </r>
  <r>
    <s v="Kikujiro"/>
    <s v="PG-13"/>
    <s v="Drama"/>
    <x v="11"/>
    <s v="May 26, 2000 (United States)"/>
    <n v="7.8"/>
    <n v="19000"/>
    <s v="Takeshi Kitano"/>
    <s v="Takeshi Kitano"/>
    <s v="Takeshi Kitano"/>
    <s v="Japan"/>
    <m/>
    <n v="461259"/>
    <s v="Bandai Visual Company"/>
    <n v="122"/>
  </r>
  <r>
    <s v="Kubo and the Two Strings"/>
    <s v="PG"/>
    <s v="Animation"/>
    <x v="30"/>
    <s v="August 19, 2016 (United States)"/>
    <n v="7.8"/>
    <n v="121000"/>
    <s v="Travis Knight"/>
    <s v="Marc Haimes"/>
    <s v="Charlize Theron"/>
    <s v="United States"/>
    <n v="60000000"/>
    <n v="76249438"/>
    <s v="Focus Features"/>
    <n v="101"/>
  </r>
  <r>
    <s v="Land of Mine"/>
    <s v="R"/>
    <s v="Drama"/>
    <x v="39"/>
    <s v="December 3, 2015 (Denmark)"/>
    <n v="7.8"/>
    <n v="38000"/>
    <s v="Martin Zandvliet"/>
    <s v="Martin Zandvliet"/>
    <s v="Roland MÃ¸ller"/>
    <s v="Denmark"/>
    <m/>
    <n v="3169553"/>
    <s v="Nordisk Film"/>
    <n v="100"/>
  </r>
  <r>
    <s v="Lilya 4-Ever"/>
    <s v="R"/>
    <s v="Crime"/>
    <x v="23"/>
    <s v="August 23, 2002 (Sweden)"/>
    <n v="7.8"/>
    <n v="43000"/>
    <s v="Lukas Moodysson"/>
    <s v="Lukas Moodysson"/>
    <s v="Oksana Akinshina"/>
    <s v="Sweden"/>
    <m/>
    <n v="1007747"/>
    <s v="Memfis Film"/>
    <n v="109"/>
  </r>
  <r>
    <s v="Little Miss Sunshine"/>
    <s v="R"/>
    <s v="Comedy"/>
    <x v="15"/>
    <s v="August 18, 2006 (United States)"/>
    <n v="7.8"/>
    <n v="450000"/>
    <s v="Jonathan Dayton"/>
    <s v="Michael Arndt"/>
    <s v="Steve Carell"/>
    <s v="United States"/>
    <n v="8000000"/>
    <n v="101058954"/>
    <s v="Fox Searchlight Pictures"/>
    <n v="101"/>
  </r>
  <r>
    <s v="Little Women"/>
    <s v="PG"/>
    <s v="Drama"/>
    <x v="5"/>
    <s v="December 25, 2019 (United States)"/>
    <n v="7.8"/>
    <n v="159000"/>
    <s v="Greta Gerwig"/>
    <s v="Greta Gerwig"/>
    <s v="Saoirse Ronan"/>
    <s v="United States"/>
    <n v="40000000"/>
    <n v="216601214"/>
    <s v="Columbia Pictures"/>
    <n v="135"/>
  </r>
  <r>
    <s v="Loving Vincent"/>
    <s v="PG-13"/>
    <s v="Animation"/>
    <x v="27"/>
    <s v="September 22, 2017 (United States)"/>
    <n v="7.8"/>
    <n v="53000"/>
    <s v="Dorota Kobiela"/>
    <s v="Dorota Kobiela"/>
    <s v="Douglas Booth"/>
    <s v="Poland"/>
    <m/>
    <n v="42187665"/>
    <s v="BreakThru Productions"/>
    <n v="94"/>
  </r>
  <r>
    <s v="Manchester by the Sea"/>
    <s v="R"/>
    <s v="Drama"/>
    <x v="30"/>
    <s v="December 16, 2016 (United States)"/>
    <n v="7.8"/>
    <n v="257000"/>
    <s v="Kenneth Lonergan"/>
    <s v="Kenneth Lonergan"/>
    <s v="Casey Affleck"/>
    <s v="United States"/>
    <n v="9000000"/>
    <n v="78988148"/>
    <s v="Amazon Studios"/>
    <n v="137"/>
  </r>
  <r>
    <s v="Mind Game"/>
    <s v="TV-MA"/>
    <s v="Animation"/>
    <x v="1"/>
    <s v="June 26, 2005 (United States)"/>
    <n v="7.8"/>
    <n v="8700"/>
    <s v="Masaaki Yuasa"/>
    <s v="Robin Nishi"/>
    <s v="KÃ´ji Imada"/>
    <s v="Japan"/>
    <m/>
    <n v="36613"/>
    <s v="Studio 4Â°C"/>
    <n v="103"/>
  </r>
  <r>
    <s v="Misery"/>
    <s v="R"/>
    <s v="Drama"/>
    <x v="32"/>
    <s v="November 30, 1990 (United States)"/>
    <n v="7.8"/>
    <n v="191000"/>
    <s v="Rob Reiner"/>
    <s v="Stephen King"/>
    <s v="James Caan"/>
    <s v="United States"/>
    <n v="20000000"/>
    <n v="61276872"/>
    <s v="Castle Rock Entertainment"/>
    <n v="107"/>
  </r>
  <r>
    <s v="Mississippi Burning"/>
    <s v="R"/>
    <s v="Crime"/>
    <x v="28"/>
    <s v="January 27, 1989 (United States)"/>
    <n v="7.8"/>
    <n v="91000"/>
    <s v="Alan Parker"/>
    <s v="Chris Gerolmo"/>
    <s v="Gene Hackman"/>
    <s v="United States"/>
    <n v="15000000"/>
    <n v="34603943"/>
    <s v="Orion Pictures"/>
    <n v="128"/>
  </r>
  <r>
    <s v="Moon"/>
    <s v="R"/>
    <s v="Drama"/>
    <x v="9"/>
    <s v="July 10, 2009 (United States)"/>
    <n v="7.8"/>
    <n v="342000"/>
    <s v="Duncan Jones"/>
    <s v="Duncan Jones"/>
    <s v="Sam Rockwell"/>
    <s v="United Kingdom"/>
    <n v="5000000"/>
    <n v="9760107"/>
    <s v="Sony Pictures Classics"/>
    <n v="97"/>
  </r>
  <r>
    <s v="Moonrise Kingdom"/>
    <s v="PG-13"/>
    <s v="Comedy"/>
    <x v="36"/>
    <s v="June 29, 2012 (United States)"/>
    <n v="7.8"/>
    <n v="327000"/>
    <s v="Wes Anderson"/>
    <s v="Wes Anderson"/>
    <s v="Jared Gilman"/>
    <s v="United States"/>
    <n v="16000000"/>
    <n v="68264022"/>
    <s v="Indian Paintbrush"/>
    <n v="94"/>
  </r>
  <r>
    <s v="Mother"/>
    <s v="R"/>
    <s v="Crime"/>
    <x v="9"/>
    <s v="May 28, 2009 (South Korea)"/>
    <n v="7.8"/>
    <n v="56000"/>
    <s v="Bong Joon Ho"/>
    <s v="Bong Joon Ho"/>
    <s v="Hye-ja Kim"/>
    <s v="South Korea"/>
    <n v="5000000"/>
    <n v="17203507"/>
    <s v="CJ Entertainment"/>
    <n v="129"/>
  </r>
  <r>
    <s v="Mr. Nobody"/>
    <s v="R"/>
    <s v="Drama"/>
    <x v="9"/>
    <s v="September 26, 2013 (United States)"/>
    <n v="7.8"/>
    <n v="222000"/>
    <s v="Jaco Van Dormael"/>
    <s v="Jaco Van Dormael"/>
    <s v="Jared Leto"/>
    <s v="Belgium"/>
    <n v="47000000"/>
    <n v="3559160"/>
    <s v="Pan EuropÃ©enne"/>
    <n v="141"/>
  </r>
  <r>
    <s v="My Dinner with Andre"/>
    <s v="PG"/>
    <s v="Biography"/>
    <x v="12"/>
    <s v="October 11, 1981 (United States)"/>
    <n v="7.8"/>
    <n v="19000"/>
    <s v="Louis Malle"/>
    <s v="Wallace Shawn"/>
    <s v="Andre Gregory"/>
    <s v="United States"/>
    <m/>
    <n v="5073"/>
    <s v="Saga Productions Inc."/>
    <n v="110"/>
  </r>
  <r>
    <s v="Naked"/>
    <s v="Not Rated"/>
    <s v="Comedy"/>
    <x v="34"/>
    <s v="February 4, 1994 (United States)"/>
    <n v="7.8"/>
    <n v="36000"/>
    <s v="Mike Leigh"/>
    <s v="Mike Leigh"/>
    <s v="David Thewlis"/>
    <s v="United Kingdom"/>
    <m/>
    <n v="1769305"/>
    <s v="Thin Man Films"/>
    <n v="132"/>
  </r>
  <r>
    <s v="Nightcrawler"/>
    <s v="R"/>
    <s v="Crime"/>
    <x v="20"/>
    <s v="October 31, 2014 (United States)"/>
    <n v="7.8"/>
    <n v="486000"/>
    <s v="Dan Gilroy"/>
    <s v="Dan Gilroy"/>
    <s v="Jake Gyllenhaal"/>
    <s v="United States"/>
    <n v="8500000"/>
    <n v="47398992"/>
    <s v="Bold Films"/>
    <n v="117"/>
  </r>
  <r>
    <s v="October Sky"/>
    <s v="PG"/>
    <s v="Biography"/>
    <x v="11"/>
    <s v="February 19, 1999 (United States)"/>
    <n v="7.8"/>
    <n v="85000"/>
    <s v="Joe Johnston"/>
    <s v="Homer H. Hickam Jr."/>
    <s v="Jake Gyllenhaal"/>
    <s v="United States"/>
    <n v="25000000"/>
    <n v="34698753"/>
    <s v="Universal Pictures"/>
    <n v="108"/>
  </r>
  <r>
    <s v="Once"/>
    <s v="R"/>
    <s v="Drama"/>
    <x v="6"/>
    <s v="June 15, 2007 (United States)"/>
    <n v="7.8"/>
    <n v="112000"/>
    <s v="John Carney"/>
    <s v="John Carney"/>
    <s v="Glen Hansard"/>
    <s v="Ireland"/>
    <n v="150000"/>
    <n v="20936722"/>
    <s v="BÃ³rd ScannÃ¡n na hÃ‰ireann"/>
    <n v="86"/>
  </r>
  <r>
    <s v="Otac na sluzbenom putu"/>
    <s v="R"/>
    <s v="Drama"/>
    <x v="38"/>
    <s v="October 11, 1985 (United States)"/>
    <n v="7.8"/>
    <n v="9000"/>
    <s v="Emir Kusturica"/>
    <s v="Abdulah Sidran"/>
    <s v="Moreno D'E Bartolli"/>
    <s v="Yugoslavia"/>
    <m/>
    <n v="34751"/>
    <s v="Centar Film"/>
    <n v="136"/>
  </r>
  <r>
    <s v="Paddington 2"/>
    <s v="PG"/>
    <s v="Animation"/>
    <x v="27"/>
    <s v="January 12, 2018 (United States)"/>
    <n v="7.8"/>
    <n v="66000"/>
    <s v="Paul King"/>
    <s v="Paul King"/>
    <s v="Ben Whishaw"/>
    <s v="United Kingdom"/>
    <n v="40000000"/>
    <n v="227978645"/>
    <s v="StudioCanal"/>
    <n v="103"/>
  </r>
  <r>
    <s v="Pelle the Conqueror"/>
    <s v="PG-13"/>
    <s v="Drama"/>
    <x v="3"/>
    <s v="December 21, 1988 (United States)"/>
    <n v="7.8"/>
    <n v="10000"/>
    <s v="Bille August"/>
    <s v="Martin Andersen NexÃ¸"/>
    <s v="Pelle Hvenegaard"/>
    <s v="Denmark"/>
    <m/>
    <n v="2063688"/>
    <s v="Per Holst Filmproduktion"/>
    <n v="157"/>
  </r>
  <r>
    <s v="Predator"/>
    <s v="R"/>
    <s v="Action"/>
    <x v="3"/>
    <s v="June 12, 1987 (United States)"/>
    <n v="7.8"/>
    <n v="381000"/>
    <s v="John McTiernan"/>
    <s v="Jim Thomas"/>
    <s v="Arnold Schwarzenegger"/>
    <s v="United States"/>
    <n v="15000000"/>
    <n v="98268458"/>
    <s v="Twentieth Century Fox"/>
    <n v="107"/>
  </r>
  <r>
    <s v="Pride &amp; Prejudice"/>
    <s v="PG"/>
    <s v="Drama"/>
    <x v="4"/>
    <s v="November 23, 2005 (United States)"/>
    <n v="7.8"/>
    <n v="269000"/>
    <s v="Joe Wright"/>
    <s v="Deborah Moggach"/>
    <s v="Keira Knightley"/>
    <s v="France"/>
    <n v="28000000"/>
    <n v="121616555"/>
    <s v="Focus Features"/>
    <n v="129"/>
  </r>
  <r>
    <s v="Remember the Titans"/>
    <s v="PG"/>
    <s v="Biography"/>
    <x v="8"/>
    <s v="September 29, 2000 (United States)"/>
    <n v="7.8"/>
    <n v="202000"/>
    <s v="Boaz Yakin"/>
    <s v="Gregory Allen Howard"/>
    <s v="Denzel Washington"/>
    <s v="United States"/>
    <n v="30000000"/>
    <n v="136771683"/>
    <s v="Jerry Bruckheimer Films"/>
    <n v="113"/>
  </r>
  <r>
    <s v="Rogue One: A Star Wars Story"/>
    <s v="PG-13"/>
    <s v="Action"/>
    <x v="30"/>
    <s v="December 16, 2016 (United States)"/>
    <n v="7.8"/>
    <n v="572000"/>
    <s v="Gareth Edwards"/>
    <s v="Chris Weitz"/>
    <s v="Felicity Jones"/>
    <s v="United States"/>
    <n v="200000000"/>
    <n v="1056057720"/>
    <s v="Lucasfilm"/>
    <n v="133"/>
  </r>
  <r>
    <s v="Serenity"/>
    <s v="PG-13"/>
    <s v="Action"/>
    <x v="4"/>
    <s v="September 30, 2005 (United States)"/>
    <n v="7.8"/>
    <n v="287000"/>
    <s v="Joss Whedon"/>
    <s v="Joss Whedon"/>
    <s v="Nathan Fillion"/>
    <s v="United States"/>
    <n v="39000000"/>
    <n v="40445129"/>
    <s v="Universal Pictures"/>
    <n v="119"/>
  </r>
  <r>
    <s v="Star Wars: Episode VII - The Force Awakens"/>
    <s v="PG-13"/>
    <s v="Action"/>
    <x v="39"/>
    <s v="December 18, 2015 (United States)"/>
    <n v="7.8"/>
    <n v="876000"/>
    <s v="J.J. Abrams"/>
    <s v="Lawrence Kasdan"/>
    <s v="Daisy Ridley"/>
    <s v="United States"/>
    <n v="245000000"/>
    <n v="2069521700"/>
    <s v="Lucasfilm"/>
    <n v="138"/>
  </r>
  <r>
    <s v="Straight Outta Compton"/>
    <s v="R"/>
    <s v="Biography"/>
    <x v="39"/>
    <s v="August 14, 2015 (United States)"/>
    <n v="7.8"/>
    <n v="185000"/>
    <s v="F. Gary Gray"/>
    <s v="Jonathan Herman"/>
    <s v="O'Shea Jackson Jr."/>
    <s v="United States"/>
    <n v="28000000"/>
    <n v="201634991"/>
    <s v="Universal Pictures"/>
    <n v="147"/>
  </r>
  <r>
    <s v="Taken"/>
    <s v="PG-13"/>
    <s v="Action"/>
    <x v="0"/>
    <s v="January 30, 2009 (United States)"/>
    <n v="7.8"/>
    <n v="575000"/>
    <s v="Pierre Morel"/>
    <s v="Luc Besson"/>
    <s v="Liam Neeson"/>
    <s v="France"/>
    <n v="25000000"/>
    <n v="226837760"/>
    <s v="EuropaCorp"/>
    <n v="90"/>
  </r>
  <r>
    <s v="Taste of Cherry"/>
    <s v="Not Rated"/>
    <s v="Drama"/>
    <x v="14"/>
    <s v="November 26, 1997 (France)"/>
    <n v="7.8"/>
    <n v="26000"/>
    <s v="Abbas Kiarostami"/>
    <s v="Abbas Kiarostami"/>
    <s v="Homayoun Ershadi"/>
    <s v="Iran"/>
    <m/>
    <n v="10923"/>
    <s v="Abbas Kiarostami Productions"/>
    <n v="95"/>
  </r>
  <r>
    <s v="The Best Intentions"/>
    <s v="Not Rated"/>
    <s v="Biography"/>
    <x v="35"/>
    <s v="July 10, 1992 (United States)"/>
    <n v="7.8"/>
    <n v="3000"/>
    <s v="Bille August"/>
    <s v="Ingmar Bergman"/>
    <s v="Samuel FrÃ¶ler"/>
    <s v="Sweden"/>
    <m/>
    <n v="1253106"/>
    <s v="SVT Drama"/>
    <n v="182"/>
  </r>
  <r>
    <s v="The Best Offer"/>
    <s v="R"/>
    <s v="Crime"/>
    <x v="33"/>
    <s v="January 1, 2014 (United States)"/>
    <n v="7.8"/>
    <n v="112000"/>
    <s v="Giuseppe Tornatore"/>
    <s v="Giuseppe Tornatore"/>
    <s v="Geoffrey Rush"/>
    <s v="Italy"/>
    <m/>
    <n v="20919703"/>
    <s v="Paco Cinematografica"/>
    <n v="131"/>
  </r>
  <r>
    <s v="The Big Short"/>
    <s v="R"/>
    <s v="Biography"/>
    <x v="39"/>
    <s v="December 23, 2015 (United States)"/>
    <n v="7.8"/>
    <n v="381000"/>
    <s v="Adam McKay"/>
    <s v="Charles Randolph"/>
    <s v="Christian Bale"/>
    <s v="United States"/>
    <n v="28000000"/>
    <n v="133440870"/>
    <s v="Paramount Pictures"/>
    <n v="130"/>
  </r>
  <r>
    <s v="The Boondock Saints"/>
    <s v="R"/>
    <s v="Action"/>
    <x v="11"/>
    <s v="January 21, 2000 (Canada)"/>
    <n v="7.8"/>
    <n v="230000"/>
    <s v="Troy Duffy"/>
    <s v="Troy Duffy"/>
    <s v="Willem Dafoe"/>
    <s v="United States"/>
    <n v="6000000"/>
    <n v="30471"/>
    <s v="Franchise Pictures"/>
    <n v="108"/>
  </r>
  <r>
    <s v="The Boy in the Striped Pajamas"/>
    <s v="PG-13"/>
    <s v="Drama"/>
    <x v="0"/>
    <s v="November 26, 2008 (United States)"/>
    <n v="7.8"/>
    <n v="196000"/>
    <s v="Mark Herman"/>
    <s v="John Boyne"/>
    <s v="Asa Butterfield"/>
    <s v="United Kingdom"/>
    <n v="12500000"/>
    <n v="40416563"/>
    <s v="Miramax"/>
    <n v="94"/>
  </r>
  <r>
    <s v="The Breakfast Club"/>
    <s v="R"/>
    <s v="Comedy"/>
    <x v="38"/>
    <s v="February 15, 1985 (United States)"/>
    <n v="7.8"/>
    <n v="367000"/>
    <s v="John Hughes"/>
    <s v="John Hughes"/>
    <s v="Emilio Estevez"/>
    <s v="United States"/>
    <n v="1000000"/>
    <n v="51525171"/>
    <s v="Universal Pictures"/>
    <n v="97"/>
  </r>
  <r>
    <s v="The Color Purple"/>
    <s v="PG-13"/>
    <s v="Drama"/>
    <x v="38"/>
    <s v="February 7, 1986 (United States)"/>
    <n v="7.8"/>
    <n v="81000"/>
    <s v="Steven Spielberg"/>
    <s v="Menno Meyjes"/>
    <s v="Danny Glover"/>
    <s v="United States"/>
    <n v="15000000"/>
    <n v="98467863"/>
    <s v="Amblin Entertainment"/>
    <n v="154"/>
  </r>
  <r>
    <s v="The Curious Case of Benjamin Button"/>
    <s v="PG-13"/>
    <s v="Drama"/>
    <x v="0"/>
    <s v="December 25, 2008 (United States)"/>
    <n v="7.8"/>
    <n v="605000"/>
    <s v="David Fincher"/>
    <s v="Eric Roth"/>
    <s v="Brad Pitt"/>
    <s v="United States"/>
    <n v="150000000"/>
    <n v="335802786"/>
    <s v="Warner Bros."/>
    <n v="166"/>
  </r>
  <r>
    <s v="The Double Life of VÃ©ronique"/>
    <s v="R"/>
    <s v="Drama"/>
    <x v="16"/>
    <s v="November 22, 1991 (United States)"/>
    <n v="7.8"/>
    <n v="44000"/>
    <s v="Krzysztof Kieslowski"/>
    <s v="Krzysztof Kieslowski"/>
    <s v="IrÃ¨ne Jacob"/>
    <s v="France"/>
    <m/>
    <n v="2175939"/>
    <s v="SidÃ©ral Productions"/>
    <n v="98"/>
  </r>
  <r>
    <s v="The Fighter"/>
    <s v="R"/>
    <s v="Biography"/>
    <x v="29"/>
    <s v="December 17, 2010 (United States)"/>
    <n v="7.8"/>
    <n v="348000"/>
    <s v="David O. Russell"/>
    <s v="Scott Silver"/>
    <s v="Mark Wahlberg"/>
    <s v="United States"/>
    <n v="25000000"/>
    <n v="129190869"/>
    <s v="Closest to the Hole Productions"/>
    <n v="116"/>
  </r>
  <r>
    <s v="The Fugitive"/>
    <s v="PG-13"/>
    <s v="Action"/>
    <x v="34"/>
    <s v="August 6, 1993 (United States)"/>
    <n v="7.8"/>
    <n v="275000"/>
    <s v="Andrew Davis"/>
    <s v="Jeb Stuart"/>
    <s v="Harrison Ford"/>
    <s v="United States"/>
    <n v="44000000"/>
    <n v="368875760"/>
    <s v="Warner Bros."/>
    <n v="130"/>
  </r>
  <r>
    <s v="The Game"/>
    <s v="R"/>
    <s v="Drama"/>
    <x v="14"/>
    <s v="September 12, 1997 (United States)"/>
    <n v="7.8"/>
    <n v="361000"/>
    <s v="David Fincher"/>
    <s v="John Brancato"/>
    <s v="Michael Douglas"/>
    <s v="United States"/>
    <n v="50000000"/>
    <n v="109423648"/>
    <s v="Polygram Filmed Entertainment"/>
    <n v="129"/>
  </r>
  <r>
    <s v="The Girl with the Dragon Tattoo"/>
    <s v="R"/>
    <s v="Crime"/>
    <x v="9"/>
    <s v="April 30, 2010 (United States)"/>
    <n v="7.8"/>
    <n v="211000"/>
    <s v="Niels Arden Oplev"/>
    <s v="Nikolaj Arcel"/>
    <s v="Michael Nyqvist"/>
    <s v="Sweden"/>
    <n v="13000000"/>
    <n v="104414200"/>
    <s v="Yellow Bird"/>
    <n v="152"/>
  </r>
  <r>
    <s v="The Girl with the Dragon Tattoo"/>
    <s v="R"/>
    <s v="Crime"/>
    <x v="24"/>
    <s v="December 21, 2011 (United States)"/>
    <n v="7.8"/>
    <n v="435000"/>
    <s v="David Fincher"/>
    <s v="Steven Zaillian"/>
    <s v="Daniel Craig"/>
    <s v="United States"/>
    <n v="90000000"/>
    <n v="232617430"/>
    <s v="Columbia Pictures"/>
    <n v="158"/>
  </r>
  <r>
    <s v="The Goonies"/>
    <s v="PG"/>
    <s v="Adventure"/>
    <x v="38"/>
    <s v="June 7, 1985 (United States)"/>
    <n v="7.8"/>
    <n v="252000"/>
    <s v="Richard Donner"/>
    <s v="Chris Columbus"/>
    <s v="Sean Astin"/>
    <s v="United States"/>
    <n v="19000000"/>
    <n v="63980721"/>
    <s v="Warner Bros."/>
    <n v="114"/>
  </r>
  <r>
    <s v="The Great Beauty"/>
    <s v="Not Rated"/>
    <s v="Drama"/>
    <x v="33"/>
    <s v="March 14, 2014 (United States)"/>
    <n v="7.8"/>
    <n v="83000"/>
    <s v="Paolo Sorrentino"/>
    <s v="Paolo Sorrentino"/>
    <s v="Toni Servillo"/>
    <s v="Italy"/>
    <m/>
    <n v="24665023"/>
    <s v="Indigo Film"/>
    <n v="141"/>
  </r>
  <r>
    <s v="The Hateful Eight"/>
    <s v="R"/>
    <s v="Crime"/>
    <x v="39"/>
    <s v="December 30, 2015 (United States)"/>
    <n v="7.8"/>
    <n v="539000"/>
    <s v="Quentin Tarantino"/>
    <s v="Quentin Tarantino"/>
    <s v="Samuel L. Jackson"/>
    <s v="United States"/>
    <n v="44000000"/>
    <n v="156480177"/>
    <s v="Visiona Romantica"/>
    <n v="168"/>
  </r>
  <r>
    <s v="The Hobbit: An Unexpected Journey"/>
    <s v="PG-13"/>
    <s v="Adventure"/>
    <x v="36"/>
    <s v="December 14, 2012 (United States)"/>
    <n v="7.8"/>
    <n v="773000"/>
    <s v="Peter Jackson"/>
    <s v="Fran Walsh"/>
    <s v="Martin Freeman"/>
    <s v="New Zealand"/>
    <n v="180000000"/>
    <n v="1017003568"/>
    <s v="Metro-Goldwyn-Mayer (MGM)"/>
    <n v="169"/>
  </r>
  <r>
    <s v="The Hobbit: The Desolation of Smaug"/>
    <s v="PG-13"/>
    <s v="Adventure"/>
    <x v="33"/>
    <s v="December 13, 2013 (United States)"/>
    <n v="7.8"/>
    <n v="615000"/>
    <s v="Peter Jackson"/>
    <s v="Fran Walsh"/>
    <s v="Ian McKellen"/>
    <s v="New Zealand"/>
    <n v="225000000"/>
    <n v="959007513"/>
    <s v="Metro-Goldwyn-Mayer (MGM)"/>
    <n v="161"/>
  </r>
  <r>
    <s v="The Insider"/>
    <s v="R"/>
    <s v="Biography"/>
    <x v="11"/>
    <s v="November 5, 1999 (United States)"/>
    <n v="7.8"/>
    <n v="163000"/>
    <s v="Michael Mann"/>
    <s v="Marie Brenner"/>
    <s v="Russell Crowe"/>
    <s v="United States"/>
    <n v="90000000"/>
    <n v="60289912"/>
    <s v="Touchstone Pictures"/>
    <n v="157"/>
  </r>
  <r>
    <s v="The Irishman"/>
    <s v="R"/>
    <s v="Biography"/>
    <x v="5"/>
    <s v="November 27, 2019 (United States)"/>
    <n v="7.8"/>
    <n v="344000"/>
    <s v="Martin Scorsese"/>
    <s v="Steven Zaillian"/>
    <s v="Robert De Niro"/>
    <s v="United States"/>
    <n v="159000000"/>
    <n v="968853"/>
    <s v="Tribeca Productions"/>
    <n v="209"/>
  </r>
  <r>
    <s v="The Killing Fields"/>
    <s v="R"/>
    <s v="Biography"/>
    <x v="18"/>
    <s v="February 1, 1985 (United States)"/>
    <n v="7.8"/>
    <n v="53000"/>
    <s v="Roland JoffÃ©"/>
    <s v="Bruce Robinson"/>
    <s v="Sam Waterston"/>
    <s v="United Kingdom"/>
    <n v="14400000"/>
    <n v="34700291"/>
    <s v="Goldcrest Films International"/>
    <n v="141"/>
  </r>
  <r>
    <s v="The King of Comedy"/>
    <s v="PG"/>
    <s v="Comedy"/>
    <x v="31"/>
    <s v="February 18, 1983 (Brazil)"/>
    <n v="7.8"/>
    <n v="94000"/>
    <s v="Martin Scorsese"/>
    <s v="Paul D. Zimmerman"/>
    <s v="Robert De Niro"/>
    <s v="United States"/>
    <n v="20000000"/>
    <n v="2536242"/>
    <s v="Embassy International Pictures"/>
    <n v="109"/>
  </r>
  <r>
    <s v="The Lunchbox"/>
    <s v="PG"/>
    <s v="Drama"/>
    <x v="33"/>
    <s v="September 20, 2013 (India)"/>
    <n v="7.8"/>
    <n v="52000"/>
    <s v="Ritesh Batra"/>
    <s v="Ritesh Batra"/>
    <s v="Irrfan Khan"/>
    <s v="India"/>
    <n v="1000000"/>
    <n v="11621777"/>
    <s v="Sikhya Entertainment"/>
    <n v="104"/>
  </r>
  <r>
    <s v="The Man from Nowhere"/>
    <s v="R"/>
    <s v="Action"/>
    <x v="29"/>
    <s v="August 5, 2010 (South Korea)"/>
    <n v="7.8"/>
    <n v="65000"/>
    <s v="Jeong-beom Lee"/>
    <s v="Jeong-beom Lee"/>
    <s v="Won Bin"/>
    <s v="South Korea"/>
    <m/>
    <n v="44723232"/>
    <s v="Cinema Service"/>
    <n v="119"/>
  </r>
  <r>
    <s v="The Motorcycle Diaries"/>
    <s v="R"/>
    <s v="Adventure"/>
    <x v="1"/>
    <s v="October 15, 2004 (United States)"/>
    <n v="7.8"/>
    <n v="98000"/>
    <s v="Walter Salles"/>
    <s v="Ernesto 'Che' Guevara"/>
    <s v="Gael GarcÃ­a Bernal"/>
    <s v="Argentina"/>
    <m/>
    <n v="57663711"/>
    <s v="FilmFour"/>
    <n v="126"/>
  </r>
  <r>
    <s v="The Notebook"/>
    <s v="PG-13"/>
    <s v="Drama"/>
    <x v="1"/>
    <s v="June 25, 2004 (United States)"/>
    <n v="7.8"/>
    <n v="534000"/>
    <s v="Nick Cassavetes"/>
    <s v="Jeremy Leven"/>
    <s v="Gena Rowlands"/>
    <s v="United States"/>
    <n v="29000000"/>
    <n v="117815157"/>
    <s v="New Line Cinema"/>
    <n v="123"/>
  </r>
  <r>
    <s v="The Official Story"/>
    <s v="Not Rated"/>
    <s v="Drama"/>
    <x v="38"/>
    <s v="November 8, 1985 (United States)"/>
    <n v="7.8"/>
    <n v="8800"/>
    <s v="Luis Puenzo"/>
    <s v="AÃ­da Bortnik"/>
    <s v="Norma Aleandro"/>
    <s v="Argentina"/>
    <m/>
    <n v="69832"/>
    <s v="Historias Cinematograficas Cinemania"/>
    <n v="112"/>
  </r>
  <r>
    <s v="The Piano Player"/>
    <s v="Not Rated"/>
    <s v="Romance"/>
    <x v="11"/>
    <s v="October 21, 1999 (Germany)"/>
    <n v="7.8"/>
    <n v="7400"/>
    <s v="Rolf SchÃ¼bel"/>
    <s v="Ruth Toma"/>
    <s v="Joachim KrÃ³l"/>
    <s v="Germany"/>
    <m/>
    <n v="646532"/>
    <s v="Studio Hamburg Filmproduktion"/>
    <n v="112"/>
  </r>
  <r>
    <s v="The Remains of the Day"/>
    <s v="PG"/>
    <s v="Drama"/>
    <x v="34"/>
    <s v="November 19, 1993 (United States)"/>
    <n v="7.8"/>
    <n v="69000"/>
    <s v="James Ivory"/>
    <s v="Kazuo Ishiguro"/>
    <s v="Anthony Hopkins"/>
    <s v="United States"/>
    <n v="15000000"/>
    <n v="23237911"/>
    <s v="Columbia Pictures"/>
    <n v="134"/>
  </r>
  <r>
    <s v="The Right Stuff"/>
    <s v="PG"/>
    <s v="Adventure"/>
    <x v="19"/>
    <s v="February 17, 1984 (United States)"/>
    <n v="7.8"/>
    <n v="57000"/>
    <s v="Philip Kaufman"/>
    <s v="Philip Kaufman"/>
    <s v="Sam Shepard"/>
    <s v="United States"/>
    <n v="27000000"/>
    <n v="21192315"/>
    <s v="The Ladd Company"/>
    <n v="193"/>
  </r>
  <r>
    <s v="The Salesman"/>
    <s v="PG-13"/>
    <s v="Drama"/>
    <x v="30"/>
    <s v="August 31, 2016 (Iran)"/>
    <n v="7.8"/>
    <n v="54000"/>
    <s v="Asghar Farhadi"/>
    <s v="Asghar Farhadi"/>
    <s v="Shahab Hosseini"/>
    <s v="Iran"/>
    <m/>
    <n v="6953604"/>
    <s v="ARTE"/>
    <n v="124"/>
  </r>
  <r>
    <s v="The Sandlot"/>
    <s v="PG"/>
    <s v="Comedy"/>
    <x v="34"/>
    <s v="April 7, 1993 (United States)"/>
    <n v="7.8"/>
    <n v="82000"/>
    <s v="David Mickey Evans"/>
    <s v="David Mickey Evans"/>
    <s v="Tom Guiry"/>
    <s v="United States"/>
    <m/>
    <n v="34348443"/>
    <s v="Twentieth Century Fox"/>
    <n v="101"/>
  </r>
  <r>
    <s v="The Triplets of Belleville"/>
    <s v="PG-13"/>
    <s v="Animation"/>
    <x v="2"/>
    <s v="February 13, 2004 (United States)"/>
    <n v="7.8"/>
    <n v="51000"/>
    <s v="Sylvain Chomet"/>
    <s v="Sylvain Chomet"/>
    <s v="MichÃ¨le Caucheteux"/>
    <s v="France"/>
    <n v="9500000"/>
    <n v="14776760"/>
    <s v="Les Armateurs"/>
    <n v="80"/>
  </r>
  <r>
    <s v="The White Ribbon"/>
    <s v="R"/>
    <s v="Drama"/>
    <x v="9"/>
    <s v="March 5, 2010 (United States)"/>
    <n v="7.8"/>
    <n v="70000"/>
    <s v="Michael Haneke"/>
    <s v="Michael Haneke"/>
    <s v="Christian Friedel"/>
    <s v="Germany"/>
    <n v="18000000"/>
    <n v="19319671"/>
    <s v="X-Filme Creative Pool"/>
    <n v="144"/>
  </r>
  <r>
    <s v="The Wind Rises"/>
    <s v="PG-13"/>
    <s v="Animation"/>
    <x v="33"/>
    <s v="February 21, 2014 (United States)"/>
    <n v="7.8"/>
    <n v="77000"/>
    <s v="Hayao Miyazaki"/>
    <s v="Hayao Miyazaki"/>
    <s v="Hideaki Anno"/>
    <s v="Japan"/>
    <n v="30000000"/>
    <n v="136533257"/>
    <s v="Studio Ghibli"/>
    <n v="126"/>
  </r>
  <r>
    <s v="The World's Fastest Indian"/>
    <s v="PG-13"/>
    <s v="Biography"/>
    <x v="4"/>
    <s v="March 24, 2006 (United States)"/>
    <n v="7.8"/>
    <n v="53000"/>
    <s v="Roger Donaldson"/>
    <s v="Roger Donaldson"/>
    <s v="Anthony Hopkins"/>
    <s v="New Zealand"/>
    <n v="25000000"/>
    <n v="18299138"/>
    <s v="OLC / Rights Entertainment"/>
    <n v="127"/>
  </r>
  <r>
    <s v="Through the Olive Trees"/>
    <s v="G"/>
    <s v="Drama"/>
    <x v="13"/>
    <s v="January 25, 1995 (France)"/>
    <n v="7.8"/>
    <n v="7100"/>
    <s v="Abbas Kiarostami"/>
    <s v="Abbas Kiarostami"/>
    <s v="Mohamad Ali Keshavarz"/>
    <s v="Iran"/>
    <m/>
    <m/>
    <s v="Abbas Kiarostami Productions"/>
    <n v="103"/>
  </r>
  <r>
    <s v="Titanic"/>
    <s v="PG-13"/>
    <s v="Drama"/>
    <x v="14"/>
    <s v="December 19, 1997 (United States)"/>
    <n v="7.8"/>
    <n v="1100000"/>
    <s v="James Cameron"/>
    <s v="James Cameron"/>
    <s v="Leonardo DiCaprio"/>
    <s v="United States"/>
    <n v="200000000"/>
    <n v="2201647264"/>
    <s v="Twentieth Century Fox"/>
    <n v="194"/>
  </r>
  <r>
    <s v="Tokyo Godfathers"/>
    <s v="PG-13"/>
    <s v="Animation"/>
    <x v="2"/>
    <s v="November 8, 2003 (Japan)"/>
    <n v="7.8"/>
    <n v="33000"/>
    <s v="Satoshi Kon"/>
    <s v="Satoshi Kon"/>
    <s v="TÃ´ru Emori"/>
    <s v="Japan"/>
    <m/>
    <n v="453133"/>
    <s v="Madhouse"/>
    <n v="92"/>
  </r>
  <r>
    <s v="Tombstone"/>
    <s v="R"/>
    <s v="Action"/>
    <x v="34"/>
    <s v="December 25, 1993 (United States)"/>
    <n v="7.8"/>
    <n v="132000"/>
    <s v="George P. Cosmatos"/>
    <s v="Kevin Jarre"/>
    <s v="Kurt Russell"/>
    <s v="United States"/>
    <n v="25000000"/>
    <n v="56505065"/>
    <s v="Hollywood Pictures"/>
    <n v="130"/>
  </r>
  <r>
    <s v="Veer-Zaara"/>
    <s v="Not Rated"/>
    <s v="Drama"/>
    <x v="1"/>
    <s v="November 12, 2004 (India)"/>
    <n v="7.8"/>
    <n v="50000"/>
    <s v="Yash Chopra"/>
    <s v="Aditya Chopra"/>
    <s v="Shah Rukh Khan"/>
    <s v="India"/>
    <n v="7000000"/>
    <n v="6887221"/>
    <s v="Yash Raj Films"/>
    <n v="192"/>
  </r>
  <r>
    <s v="Waking Life"/>
    <s v="R"/>
    <s v="Animation"/>
    <x v="7"/>
    <s v="March 7, 2002 (Australia)"/>
    <n v="7.8"/>
    <n v="62000"/>
    <s v="Richard Linklater"/>
    <s v="Richard Linklater"/>
    <s v="Ethan Hawke"/>
    <s v="United States"/>
    <m/>
    <n v="3176880"/>
    <s v="Fox Searchlight Pictures"/>
    <n v="99"/>
  </r>
  <r>
    <s v="Walk the Line"/>
    <s v="PG-13"/>
    <s v="Biography"/>
    <x v="4"/>
    <s v="November 18, 2005 (United States)"/>
    <n v="7.8"/>
    <n v="239000"/>
    <s v="James Mangold"/>
    <s v="Johnny Cash"/>
    <s v="Joaquin Phoenix"/>
    <s v="United States"/>
    <n v="28000000"/>
    <n v="186797986"/>
    <s v="Fox 2000 Pictures"/>
    <n v="136"/>
  </r>
  <r>
    <s v="4 Months, 3 Weeks and 2 Days"/>
    <s v="Not Rated"/>
    <s v="Drama"/>
    <x v="6"/>
    <s v="September 14, 2007 (Romania)"/>
    <n v="7.9"/>
    <n v="58000"/>
    <s v="Cristian Mungiu"/>
    <s v="Cristian Mungiu"/>
    <s v="Anamaria Marinca"/>
    <s v="Romania"/>
    <m/>
    <n v="10174839"/>
    <s v="Mobra Films"/>
    <n v="113"/>
  </r>
  <r>
    <s v="42nd Street: The Musical"/>
    <s v="Not Rated"/>
    <s v="Musical"/>
    <x v="5"/>
    <s v="May 1, 2019 (United States)"/>
    <n v="7.9"/>
    <n v="321"/>
    <s v="Mark Bramble"/>
    <s v="Mark Bramble"/>
    <s v="Bonnie Langford"/>
    <s v="United Kingdom"/>
    <m/>
    <n v="2217255"/>
    <s v="Julian Marsh Pictures"/>
    <n v="155"/>
  </r>
  <r>
    <s v="A Christmas Story"/>
    <s v="PG"/>
    <s v="Comedy"/>
    <x v="19"/>
    <s v="November 18, 1983 (United States)"/>
    <n v="7.9"/>
    <n v="134000"/>
    <s v="Bob Clark"/>
    <s v="Jean Shepherd"/>
    <s v="Peter Billingsley"/>
    <s v="United States"/>
    <n v="3300000"/>
    <n v="20653717"/>
    <s v="Metro-Goldwyn-Mayer (MGM)"/>
    <n v="93"/>
  </r>
  <r>
    <s v="A Prophet"/>
    <s v="R"/>
    <s v="Crime"/>
    <x v="9"/>
    <s v="March 26, 2010 (United States)"/>
    <n v="7.9"/>
    <n v="95000"/>
    <s v="Jacques Audiard"/>
    <s v="Thomas Bidegain"/>
    <s v="Tahar Rahim"/>
    <s v="France"/>
    <n v="13000000"/>
    <n v="17874044"/>
    <s v="Why Not Productions"/>
    <n v="155"/>
  </r>
  <r>
    <s v="A Taxi Driver"/>
    <s v="Not Rated"/>
    <s v="Action"/>
    <x v="27"/>
    <s v="August 11, 2017 (United States)"/>
    <n v="7.9"/>
    <n v="19000"/>
    <s v="Hun Jang"/>
    <s v="Yu-na Eom"/>
    <s v="Kang-ho Song"/>
    <s v="South Korea"/>
    <m/>
    <n v="86252940"/>
    <s v="The Lamp"/>
    <n v="137"/>
  </r>
  <r>
    <s v="All About My Mother"/>
    <s v="R"/>
    <s v="Drama"/>
    <x v="11"/>
    <s v="March 31, 2000 (United States)"/>
    <n v="7.9"/>
    <n v="91000"/>
    <s v="Pedro AlmodÃ³var"/>
    <s v="Pedro AlmodÃ³var"/>
    <s v="Cecilia Roth"/>
    <s v="Spain"/>
    <m/>
    <n v="67952969"/>
    <s v="El Deseo"/>
    <n v="101"/>
  </r>
  <r>
    <s v="Almost Famous"/>
    <s v="R"/>
    <s v="Adventure"/>
    <x v="8"/>
    <s v="September 22, 2000 (United States)"/>
    <n v="7.9"/>
    <n v="260000"/>
    <s v="Cameron Crowe"/>
    <s v="Cameron Crowe"/>
    <s v="Billy Crudup"/>
    <s v="United States"/>
    <n v="60000000"/>
    <n v="47386287"/>
    <s v="Columbia Pictures"/>
    <n v="122"/>
  </r>
  <r>
    <s v="Amour"/>
    <s v="PG-13"/>
    <s v="Drama"/>
    <x v="36"/>
    <s v="September 20, 2012 (Germany)"/>
    <n v="7.9"/>
    <n v="95000"/>
    <s v="Michael Haneke"/>
    <s v="Michael Haneke"/>
    <s v="Jean-Louis Trintignant"/>
    <s v="Austria"/>
    <n v="8900000"/>
    <n v="29664140"/>
    <s v="Les Films du Losange"/>
    <n v="127"/>
  </r>
  <r>
    <s v="Arrival"/>
    <s v="PG-13"/>
    <s v="Drama"/>
    <x v="30"/>
    <s v="November 11, 2016 (United States)"/>
    <n v="7.9"/>
    <n v="621000"/>
    <s v="Denis Villeneuve"/>
    <s v="Eric Heisserer"/>
    <s v="Amy Adams"/>
    <s v="United States"/>
    <n v="47000000"/>
    <n v="203388186"/>
    <s v="Lava Bear Films"/>
    <n v="116"/>
  </r>
  <r>
    <s v="Before Midnight"/>
    <s v="R"/>
    <s v="Drama"/>
    <x v="33"/>
    <s v="June 14, 2013 (United States)"/>
    <n v="7.9"/>
    <n v="146000"/>
    <s v="Richard Linklater"/>
    <s v="Richard Linklater"/>
    <s v="Ethan Hawke"/>
    <s v="United States"/>
    <n v="3000000"/>
    <n v="20994648"/>
    <s v="Faliro House Productions"/>
    <n v="109"/>
  </r>
  <r>
    <s v="Bohemian Rhapsody"/>
    <s v="PG-13"/>
    <s v="Biography"/>
    <x v="26"/>
    <s v="November 2, 2018 (United States)"/>
    <n v="7.9"/>
    <n v="476000"/>
    <s v="Bryan Singer"/>
    <s v="Anthony McCarten"/>
    <s v="Rami Malek"/>
    <s v="United Kingdom"/>
    <n v="52000000"/>
    <n v="911902649"/>
    <s v="Twentieth Century Fox"/>
    <n v="134"/>
  </r>
  <r>
    <s v="Boogie Nights"/>
    <s v="R"/>
    <s v="Drama"/>
    <x v="14"/>
    <s v="October 31, 1997 (United States)"/>
    <n v="7.9"/>
    <n v="246000"/>
    <s v="Paul Thomas Anderson"/>
    <s v="Paul Thomas Anderson"/>
    <s v="Mark Wahlberg"/>
    <s v="United States"/>
    <n v="15000000"/>
    <n v="43101594"/>
    <s v="New Line Cinema"/>
    <n v="155"/>
  </r>
  <r>
    <s v="Boyhood"/>
    <s v="R"/>
    <s v="Drama"/>
    <x v="20"/>
    <s v="August 15, 2014 (United States)"/>
    <n v="7.9"/>
    <n v="341000"/>
    <s v="Richard Linklater"/>
    <s v="Richard Linklater"/>
    <s v="Ellar Coltrane"/>
    <s v="United States"/>
    <n v="4000000"/>
    <n v="48137666"/>
    <s v="IFC Productions"/>
    <n v="165"/>
  </r>
  <r>
    <s v="Brazil"/>
    <s v="R"/>
    <s v="Drama"/>
    <x v="38"/>
    <s v="December 18, 1985 (United States)"/>
    <n v="7.9"/>
    <n v="191000"/>
    <s v="Terry Gilliam"/>
    <s v="Terry Gilliam"/>
    <s v="Jonathan Pryce"/>
    <s v="United Kingdom"/>
    <n v="15000000"/>
    <n v="9949953"/>
    <s v="Embassy International Pictures"/>
    <n v="132"/>
  </r>
  <r>
    <s v="Breaker Morant"/>
    <s v="PG"/>
    <s v="Drama"/>
    <x v="37"/>
    <s v="July 3, 1980 (Australia)"/>
    <n v="7.9"/>
    <n v="13000"/>
    <s v="Bruce Beresford"/>
    <s v="Jonathan Hardy"/>
    <s v="Edward Woodward"/>
    <s v="Australia"/>
    <m/>
    <m/>
    <s v="The South Australian Film Corporation"/>
    <n v="107"/>
  </r>
  <r>
    <s v="Burnt by the Sun"/>
    <s v="R"/>
    <s v="Drama"/>
    <x v="13"/>
    <s v="April 21, 1995 (United States)"/>
    <n v="7.9"/>
    <n v="15000"/>
    <s v="Nikita Mikhalkov"/>
    <s v="Nikita Mikhalkov"/>
    <s v="Nikita Mikhalkov"/>
    <s v="Russia"/>
    <n v="2800000"/>
    <n v="2313461"/>
    <s v="Studio Trite"/>
    <n v="135"/>
  </r>
  <r>
    <s v="Call Me by Your Name"/>
    <s v="R"/>
    <s v="Drama"/>
    <x v="27"/>
    <s v="January 19, 2018 (United States)"/>
    <n v="7.9"/>
    <n v="228000"/>
    <s v="Luca Guadagnino"/>
    <s v="James Ivory"/>
    <s v="Armie Hammer"/>
    <s v="Italy"/>
    <m/>
    <n v="41888660"/>
    <s v="Frenesy Film Company"/>
    <n v="132"/>
  </r>
  <r>
    <s v="Captain Fantastic"/>
    <s v="R"/>
    <s v="Comedy"/>
    <x v="30"/>
    <s v="July 29, 2016 (United States)"/>
    <n v="7.9"/>
    <n v="201000"/>
    <s v="Matt Ross"/>
    <s v="Matt Ross"/>
    <s v="Viggo Mortensen"/>
    <s v="United States"/>
    <n v="5000000"/>
    <n v="23123592"/>
    <s v="Electric City Entertainment"/>
    <n v="118"/>
  </r>
  <r>
    <s v="Carlito's Way"/>
    <s v="R"/>
    <s v="Crime"/>
    <x v="34"/>
    <s v="November 12, 1993 (United States)"/>
    <n v="7.9"/>
    <n v="206000"/>
    <s v="Brian De Palma"/>
    <s v="Edwin Torres"/>
    <s v="Al Pacino"/>
    <s v="United States"/>
    <n v="30000000"/>
    <n v="63848322"/>
    <s v="Universal Pictures"/>
    <n v="144"/>
  </r>
  <r>
    <s v="Children of Men"/>
    <s v="R"/>
    <s v="Adventure"/>
    <x v="15"/>
    <s v="January 5, 2007 (United States)"/>
    <n v="7.9"/>
    <n v="474000"/>
    <s v="Alfonso CuarÃ³n"/>
    <s v="Alfonso CuarÃ³n"/>
    <s v="Julianne Moore"/>
    <s v="United States"/>
    <n v="76000000"/>
    <n v="70595464"/>
    <s v="Universal Pictures"/>
    <n v="109"/>
  </r>
  <r>
    <s v="Cowboy Bebop: The Movie"/>
    <m/>
    <s v="Animation"/>
    <x v="7"/>
    <s v="May 16, 2003 (United States)"/>
    <n v="7.9"/>
    <n v="44000"/>
    <s v="Directors"/>
    <s v="Keiko Nobumoto"/>
    <s v="Beau Billingslea"/>
    <s v="Japan"/>
    <m/>
    <n v="3007903"/>
    <s v="Bandai Visual Company"/>
    <n v="115"/>
  </r>
  <r>
    <s v="Crimes and Misdemeanors"/>
    <s v="PG-13"/>
    <s v="Comedy"/>
    <x v="21"/>
    <s v="November 3, 1989 (United States)"/>
    <n v="7.9"/>
    <n v="56000"/>
    <s v="Woody Allen"/>
    <s v="Woody Allen"/>
    <s v="Martin Landau"/>
    <s v="United States"/>
    <n v="19000000"/>
    <n v="18254702"/>
    <s v="Jack Rollins &amp; Charles H. Joffe Productions"/>
    <n v="104"/>
  </r>
  <r>
    <s v="District 9"/>
    <s v="R"/>
    <s v="Action"/>
    <x v="9"/>
    <s v="August 14, 2009 (United States)"/>
    <n v="7.9"/>
    <n v="648000"/>
    <s v="Neill Blomkamp"/>
    <s v="Neill Blomkamp"/>
    <s v="Sharlto Copley"/>
    <s v="South Africa"/>
    <n v="30000000"/>
    <n v="210888950"/>
    <s v="TriStar Pictures"/>
    <n v="112"/>
  </r>
  <r>
    <s v="Edge of Tomorrow"/>
    <s v="PG-13"/>
    <s v="Action"/>
    <x v="20"/>
    <s v="June 6, 2014 (United States)"/>
    <n v="7.9"/>
    <n v="620000"/>
    <s v="Doug Liman"/>
    <s v="Christopher McQuarrie"/>
    <s v="Tom Cruise"/>
    <s v="United States"/>
    <n v="178000000"/>
    <n v="370541256"/>
    <s v="Warner Bros."/>
    <n v="113"/>
  </r>
  <r>
    <s v="Edward Scissorhands"/>
    <s v="PG-13"/>
    <s v="Drama"/>
    <x v="32"/>
    <s v="December 14, 1990 (United States)"/>
    <n v="7.9"/>
    <n v="456000"/>
    <s v="Tim Burton"/>
    <s v="Tim Burton"/>
    <s v="Johnny Depp"/>
    <s v="United States"/>
    <n v="20000000"/>
    <n v="86024005"/>
    <s v="Twentieth Century Fox"/>
    <n v="105"/>
  </r>
  <r>
    <s v="Eternity and a Day"/>
    <s v="Unrated"/>
    <s v="Drama"/>
    <x v="17"/>
    <s v="May 28, 1999 (United States)"/>
    <n v="7.9"/>
    <n v="11000"/>
    <s v="Theodoros Angelopoulos"/>
    <s v="Theodoros Angelopoulos"/>
    <s v="Bruno Ganz"/>
    <s v="France"/>
    <m/>
    <n v="107178"/>
    <s v="Paradis Films"/>
    <n v="137"/>
  </r>
  <r>
    <s v="Fantastic Mr. Fox"/>
    <s v="PG"/>
    <s v="Animation"/>
    <x v="9"/>
    <s v="November 25, 2009 (United States)"/>
    <n v="7.9"/>
    <n v="208000"/>
    <s v="Wes Anderson"/>
    <s v="Roald Dahl"/>
    <s v="George Clooney"/>
    <s v="United States"/>
    <n v="40000000"/>
    <n v="46474181"/>
    <s v="Twentieth Century Fox"/>
    <n v="87"/>
  </r>
  <r>
    <s v="Hannah and Her Sisters"/>
    <s v="PG-13"/>
    <s v="Comedy"/>
    <x v="25"/>
    <s v="March 14, 1986 (United States)"/>
    <n v="7.9"/>
    <n v="68000"/>
    <s v="Woody Allen"/>
    <s v="Woody Allen"/>
    <s v="Mia Farrow"/>
    <s v="United States"/>
    <n v="6400000"/>
    <n v="40084041"/>
    <s v="Orion Pictures"/>
    <n v="107"/>
  </r>
  <r>
    <s v="Harry Potter and the Prisoner of Azkaban"/>
    <s v="PG"/>
    <s v="Adventure"/>
    <x v="1"/>
    <s v="June 4, 2004 (United States)"/>
    <n v="7.9"/>
    <n v="570000"/>
    <s v="Alfonso CuarÃ³n"/>
    <s v="J.K. Rowling"/>
    <s v="Daniel Radcliffe"/>
    <s v="United Kingdom"/>
    <n v="130000000"/>
    <n v="797361618"/>
    <s v="Warner Bros."/>
    <n v="142"/>
  </r>
  <r>
    <s v="Hero"/>
    <s v="PG-13"/>
    <s v="Action"/>
    <x v="23"/>
    <s v="August 27, 2004 (United States)"/>
    <n v="7.9"/>
    <n v="176000"/>
    <s v="Yimou Zhang"/>
    <s v="Feng Li"/>
    <s v="Jet Li"/>
    <s v="China"/>
    <n v="31000000"/>
    <n v="177395557"/>
    <s v="Edko Films"/>
    <n v="120"/>
  </r>
  <r>
    <s v="Hey Ram"/>
    <s v="Not Rated"/>
    <s v="Crime"/>
    <x v="8"/>
    <s v="February 18, 2000 (India)"/>
    <n v="7.9"/>
    <n v="12000"/>
    <s v="Kamal Haasan"/>
    <s v="H. Banerjee"/>
    <s v="Kamal Haasan"/>
    <s v="India"/>
    <m/>
    <n v="274675"/>
    <s v="Raajkamal Films International"/>
    <n v="186"/>
  </r>
  <r>
    <s v="Hunt for the Wilderpeople"/>
    <s v="PG-13"/>
    <s v="Adventure"/>
    <x v="30"/>
    <s v="July 1, 2016 (United States)"/>
    <n v="7.9"/>
    <n v="118000"/>
    <s v="Taika Waititi"/>
    <s v="Taika Waititi"/>
    <s v="Sam Neill"/>
    <s v="New Zealand"/>
    <m/>
    <n v="23915910"/>
    <s v="Piki Films"/>
    <n v="101"/>
  </r>
  <r>
    <s v="I, Daniel Blake"/>
    <s v="R"/>
    <s v="Drama"/>
    <x v="30"/>
    <s v="June 9, 2017 (United States)"/>
    <n v="7.9"/>
    <n v="56000"/>
    <s v="Ken Loach"/>
    <s v="Paul Laverty"/>
    <s v="Dave Johns"/>
    <s v="United Kingdom"/>
    <m/>
    <n v="15793051"/>
    <s v="Sixteen Films"/>
    <n v="100"/>
  </r>
  <r>
    <s v="In Bruges"/>
    <s v="R"/>
    <s v="Comedy"/>
    <x v="0"/>
    <s v="February 29, 2008 (United States)"/>
    <n v="7.9"/>
    <n v="398000"/>
    <s v="Martin McDonagh"/>
    <s v="Martin McDonagh"/>
    <s v="Colin Farrell"/>
    <s v="United Kingdom"/>
    <n v="15000000"/>
    <n v="34085749"/>
    <s v="Focus Features"/>
    <n v="107"/>
  </r>
  <r>
    <s v="Iron Man"/>
    <s v="PG-13"/>
    <s v="Action"/>
    <x v="0"/>
    <s v="May 2, 2008 (United States)"/>
    <n v="7.9"/>
    <n v="969000"/>
    <s v="Jon Favreau"/>
    <s v="Mark Fergus"/>
    <s v="Robert Downey Jr."/>
    <s v="United States"/>
    <n v="140000000"/>
    <n v="585796247"/>
    <s v="Paramount Pictures"/>
    <n v="126"/>
  </r>
  <r>
    <s v="Isle of Dogs"/>
    <s v="PG-13"/>
    <s v="Animation"/>
    <x v="26"/>
    <s v="April 13, 2018 (United States)"/>
    <n v="7.9"/>
    <n v="147000"/>
    <s v="Wes Anderson"/>
    <s v="Wes Anderson"/>
    <s v="Bryan Cranston"/>
    <s v="Germany"/>
    <m/>
    <n v="64337744"/>
    <s v="Indian Paintbrush"/>
    <n v="101"/>
  </r>
  <r>
    <s v="Jab We Met"/>
    <s v="Not Rated"/>
    <s v="Comedy"/>
    <x v="6"/>
    <s v="October 26, 2007 (United States)"/>
    <n v="7.9"/>
    <n v="49000"/>
    <s v="Imtiaz Ali"/>
    <s v="Imtiaz Ali"/>
    <s v="Shahid Kapoor"/>
    <s v="India"/>
    <m/>
    <n v="10065630"/>
    <s v="Shree Ashtavinayak Cine Vision"/>
    <n v="138"/>
  </r>
  <r>
    <s v="Jojo Rabbit"/>
    <s v="PG-13"/>
    <s v="Comedy"/>
    <x v="5"/>
    <s v="November 8, 2019 (United States)"/>
    <n v="7.9"/>
    <n v="328000"/>
    <s v="Taika Waititi"/>
    <s v="Christine Leunens"/>
    <s v="Roman Griffin Davis"/>
    <s v="New Zealand"/>
    <n v="14000000"/>
    <n v="90335025"/>
    <s v="TSG Entertainment"/>
    <n v="108"/>
  </r>
  <r>
    <s v="Kal Ho Naa Ho"/>
    <s v="Not Rated"/>
    <s v="Comedy"/>
    <x v="2"/>
    <s v="November 28, 2003 (India)"/>
    <n v="7.9"/>
    <n v="65000"/>
    <s v="Nikkhil Advani"/>
    <s v="Niranjan Iyengar"/>
    <s v="Preity Zinta"/>
    <s v="India"/>
    <m/>
    <n v="13200241"/>
    <s v="Dharma Productions"/>
    <n v="186"/>
  </r>
  <r>
    <s v="Kaos"/>
    <s v="R"/>
    <s v="Comedy"/>
    <x v="18"/>
    <s v="February 14, 1986 (United States)"/>
    <n v="7.9"/>
    <n v="2700"/>
    <s v="Paolo Taviani"/>
    <s v="Luigi Pirandello"/>
    <s v="Margarita Lozano"/>
    <s v="Italy"/>
    <m/>
    <m/>
    <s v="Filmtre"/>
    <n v="187"/>
  </r>
  <r>
    <s v="Knives Out"/>
    <s v="PG-13"/>
    <s v="Comedy"/>
    <x v="5"/>
    <s v="November 27, 2019 (United States)"/>
    <n v="7.9"/>
    <n v="505000"/>
    <s v="Rian Johnson"/>
    <s v="Rian Johnson"/>
    <s v="Daniel Craig"/>
    <s v="United States"/>
    <n v="40000000"/>
    <n v="311539397"/>
    <s v="Lionsgate"/>
    <n v="130"/>
  </r>
  <r>
    <s v="Knockin' on Heaven's Door"/>
    <s v="Not Rated"/>
    <s v="Action"/>
    <x v="14"/>
    <s v="February 20, 1997 (Germany)"/>
    <n v="7.9"/>
    <n v="28000"/>
    <s v="Thomas Jahn"/>
    <s v="Thomas Jahn"/>
    <s v="Til Schweiger"/>
    <s v="Germany"/>
    <m/>
    <n v="5710"/>
    <s v="Buena Vista International Film Production (Germany)"/>
    <n v="87"/>
  </r>
  <r>
    <s v="Lakshya"/>
    <s v="Not Rated"/>
    <s v="Action"/>
    <x v="1"/>
    <s v="June 18, 2004 (United States)"/>
    <n v="7.9"/>
    <n v="22000"/>
    <s v="Farhan Akhtar"/>
    <s v="Javed Akhtar"/>
    <s v="Hrithik Roshan"/>
    <s v="India"/>
    <m/>
    <n v="5859242"/>
    <s v="Excel Entertainment"/>
    <n v="186"/>
  </r>
  <r>
    <s v="Let the Right One In"/>
    <s v="R"/>
    <s v="Crime"/>
    <x v="0"/>
    <s v="December 12, 2008 (United States)"/>
    <n v="7.9"/>
    <n v="208000"/>
    <s v="Tomas Alfredson"/>
    <s v="John Ajvide Lindqvist"/>
    <s v="KÃ¥re Hedebrant"/>
    <s v="Sweden"/>
    <n v="4000000"/>
    <n v="11227336"/>
    <s v="EFTI"/>
    <n v="114"/>
  </r>
  <r>
    <s v="Letters from Iwo Jima"/>
    <s v="R"/>
    <s v="Action"/>
    <x v="15"/>
    <s v="February 2, 2007 (United States)"/>
    <n v="7.9"/>
    <n v="156000"/>
    <s v="Clint Eastwood"/>
    <s v="Iris Yamashita"/>
    <s v="Ken Watanabe"/>
    <s v="United States"/>
    <n v="19000000"/>
    <n v="68673228"/>
    <s v="Dreamworks Pictures"/>
    <n v="141"/>
  </r>
  <r>
    <s v="Life of Pi"/>
    <s v="PG"/>
    <s v="Adventure"/>
    <x v="36"/>
    <s v="November 21, 2012 (United States)"/>
    <n v="7.9"/>
    <n v="594000"/>
    <s v="Ang Lee"/>
    <s v="Yann Martel"/>
    <s v="Suraj Sharma"/>
    <s v="United States"/>
    <n v="120000000"/>
    <n v="609016565"/>
    <s v="Fox 2000 Pictures"/>
    <n v="127"/>
  </r>
  <r>
    <s v="Marriage Story"/>
    <s v="R"/>
    <s v="Comedy"/>
    <x v="5"/>
    <s v="December 6, 2019 (United States)"/>
    <n v="7.9"/>
    <n v="265000"/>
    <s v="Noah Baumbach"/>
    <s v="Noah Baumbach"/>
    <s v="Adam Driver"/>
    <s v="United Kingdom"/>
    <n v="18600000"/>
    <n v="333686"/>
    <s v="Heyday Films"/>
    <n v="137"/>
  </r>
  <r>
    <s v="Matewan"/>
    <s v="PG-13"/>
    <s v="Drama"/>
    <x v="3"/>
    <s v="August 28, 1987 (United States)"/>
    <n v="7.9"/>
    <n v="7500"/>
    <s v="John Sayles"/>
    <s v="John Sayles"/>
    <s v="Chris Cooper"/>
    <s v="United States"/>
    <n v="4000000"/>
    <n v="1680358"/>
    <s v="Cinecom Entertainment Group"/>
    <n v="135"/>
  </r>
  <r>
    <s v="Millennium Actress"/>
    <s v="PG"/>
    <s v="Animation"/>
    <x v="7"/>
    <s v="September 14, 2002 (Japan)"/>
    <n v="7.9"/>
    <n v="25000"/>
    <s v="Satoshi Kon"/>
    <s v="Satoshi Kon"/>
    <s v="Miyoko ShÃ´ji"/>
    <s v="Japan"/>
    <m/>
    <n v="262891"/>
    <s v="Bandai Visual Company"/>
    <n v="87"/>
  </r>
  <r>
    <s v="Mulholland Dr."/>
    <s v="R"/>
    <s v="Drama"/>
    <x v="7"/>
    <s v="October 19, 2001 (United States)"/>
    <n v="7.9"/>
    <n v="331000"/>
    <s v="David Lynch"/>
    <s v="David Lynch"/>
    <s v="Naomi Watts"/>
    <s v="France"/>
    <n v="15000000"/>
    <n v="20263646"/>
    <s v="Les Films Alain Sarde"/>
    <n v="147"/>
  </r>
  <r>
    <s v="My Left Foot"/>
    <s v="R"/>
    <s v="Biography"/>
    <x v="21"/>
    <s v="March 30, 1990 (United States)"/>
    <n v="7.9"/>
    <n v="70000"/>
    <s v="Jim Sheridan"/>
    <s v="Shane Connaughton"/>
    <s v="Daniel Day-Lewis"/>
    <s v="Ireland"/>
    <m/>
    <n v="14743391"/>
    <s v="Ferndale Films"/>
    <n v="103"/>
  </r>
  <r>
    <s v="Mystic River"/>
    <s v="R"/>
    <s v="Crime"/>
    <x v="2"/>
    <s v="October 15, 2003 (United States)"/>
    <n v="7.9"/>
    <n v="430000"/>
    <s v="Clint Eastwood"/>
    <s v="Brian Helgeland"/>
    <s v="Sean Penn"/>
    <s v="United States"/>
    <n v="25000000"/>
    <n v="156595191"/>
    <s v="Warner Bros."/>
    <n v="138"/>
  </r>
  <r>
    <s v="Nine Queens"/>
    <s v="R"/>
    <s v="Crime"/>
    <x v="8"/>
    <s v="August 31, 2000 (Argentina)"/>
    <n v="7.9"/>
    <n v="51000"/>
    <s v="FabiÃ¡n Bielinsky"/>
    <s v="FabiÃ¡n Bielinsky"/>
    <s v="Ricardo DarÃ­n"/>
    <s v="Argentina"/>
    <n v="1500000"/>
    <n v="12413888"/>
    <s v="FX Sound"/>
    <n v="114"/>
  </r>
  <r>
    <s v="No Man's Land"/>
    <s v="R"/>
    <s v="Comedy"/>
    <x v="7"/>
    <s v="September 19, 2001 (France)"/>
    <n v="7.9"/>
    <n v="45000"/>
    <s v="Danis Tanovic"/>
    <s v="Danis Tanovic"/>
    <s v="Branko Djuric"/>
    <s v="France"/>
    <m/>
    <n v="4858869"/>
    <s v="NoÃ© Productions"/>
    <n v="98"/>
  </r>
  <r>
    <s v="Once Upon a Time in Anatolia"/>
    <s v="Not Rated"/>
    <s v="Crime"/>
    <x v="24"/>
    <s v="September 23, 2011 (Turkey)"/>
    <n v="7.9"/>
    <n v="44000"/>
    <s v="Nuri Bilge Ceylan"/>
    <s v="Ercan Kesal"/>
    <s v="Muhammet Uzuner"/>
    <s v="Turkey"/>
    <m/>
    <n v="2099472"/>
    <s v="NBC Film"/>
    <n v="157"/>
  </r>
  <r>
    <s v="Once Were Warriors"/>
    <s v="R"/>
    <s v="Crime"/>
    <x v="13"/>
    <s v="March 3, 1995 (United States)"/>
    <n v="7.9"/>
    <n v="32000"/>
    <s v="Lee Tamahori"/>
    <s v="Riwia Brown"/>
    <s v="Rena Owen"/>
    <s v="New Zealand"/>
    <m/>
    <n v="1608570"/>
    <s v="Communicado Productions"/>
    <n v="102"/>
  </r>
  <r>
    <s v="Open"/>
    <m/>
    <s v="Drama"/>
    <x v="5"/>
    <s v="October 4, 2019 (United States)"/>
    <n v="7.9"/>
    <n v="73"/>
    <s v="Andoy Ranay"/>
    <s v="Wanggo Gallaga"/>
    <s v="JC Santos"/>
    <s v="Philippines"/>
    <m/>
    <m/>
    <s v="ABS-CBN Film Productions"/>
    <n v="105"/>
  </r>
  <r>
    <s v="Shaun of the Dead"/>
    <s v="R"/>
    <s v="Comedy"/>
    <x v="1"/>
    <s v="September 24, 2004 (United States)"/>
    <n v="7.9"/>
    <n v="525000"/>
    <s v="Edgar Wright"/>
    <s v="Simon Pegg"/>
    <s v="Simon Pegg"/>
    <s v="United Kingdom"/>
    <m/>
    <n v="30097092"/>
    <s v="Universal Pictures"/>
    <n v="99"/>
  </r>
  <r>
    <s v="Shoplifters"/>
    <s v="R"/>
    <s v="Crime"/>
    <x v="26"/>
    <s v="November 23, 2018 (United States)"/>
    <n v="7.9"/>
    <n v="68000"/>
    <s v="Hirokazu Koreeda"/>
    <s v="Hirokazu Koreeda"/>
    <s v="Lily Franky"/>
    <s v="Japan"/>
    <m/>
    <n v="67999335"/>
    <s v="AOI Promotion"/>
    <n v="121"/>
  </r>
  <r>
    <s v="Shrek"/>
    <s v="PG"/>
    <s v="Animation"/>
    <x v="7"/>
    <s v="May 18, 2001 (United States)"/>
    <n v="7.9"/>
    <n v="630000"/>
    <s v="Andrew Adamson"/>
    <s v="William Steig"/>
    <s v="Mike Myers"/>
    <s v="United States"/>
    <n v="60000000"/>
    <n v="487853320"/>
    <s v="DreamWorks Animation"/>
    <n v="90"/>
  </r>
  <r>
    <s v="Sing Street"/>
    <s v="PG-13"/>
    <s v="Comedy"/>
    <x v="30"/>
    <s v="March 17, 2016 (Ireland)"/>
    <n v="7.9"/>
    <n v="88000"/>
    <s v="John Carney"/>
    <s v="Simon Carmody"/>
    <s v="Ferdia Walsh-Peelo"/>
    <s v="Ireland"/>
    <m/>
    <n v="13624522"/>
    <s v="Cosmo Films"/>
    <n v="106"/>
  </r>
  <r>
    <s v="Star Trek"/>
    <s v="PG-13"/>
    <s v="Action"/>
    <x v="9"/>
    <s v="May 8, 2009 (United States)"/>
    <n v="7.9"/>
    <n v="585000"/>
    <s v="J.J. Abrams"/>
    <s v="Roberto Orci"/>
    <s v="Chris Pine"/>
    <s v="United States"/>
    <n v="150000000"/>
    <n v="385680446"/>
    <s v="Paramount Pictures"/>
    <n v="127"/>
  </r>
  <r>
    <s v="Talk to Her"/>
    <s v="R"/>
    <s v="Drama"/>
    <x v="23"/>
    <s v="February 14, 2003 (United States)"/>
    <n v="7.9"/>
    <n v="106000"/>
    <s v="Pedro AlmodÃ³var"/>
    <s v="Pedro AlmodÃ³var"/>
    <s v="Rosario Flores"/>
    <s v="Spain"/>
    <m/>
    <n v="64790996"/>
    <s v="El Deseo"/>
    <n v="112"/>
  </r>
  <r>
    <s v="The Artist"/>
    <s v="PG-13"/>
    <s v="Comedy"/>
    <x v="24"/>
    <s v="January 20, 2012 (United States)"/>
    <n v="7.9"/>
    <n v="234000"/>
    <s v="Michel Hazanavicius"/>
    <s v="Michel Hazanavicius"/>
    <s v="Jean Dujardin"/>
    <s v="France"/>
    <n v="15000000"/>
    <n v="133432856"/>
    <s v="Studio 37"/>
    <n v="100"/>
  </r>
  <r>
    <s v="The Blues Brothers"/>
    <s v="R"/>
    <s v="Action"/>
    <x v="37"/>
    <s v="June 20, 1980 (United States)"/>
    <n v="7.9"/>
    <n v="188000"/>
    <s v="John Landis"/>
    <s v="Dan Aykroyd"/>
    <s v="John Belushi"/>
    <s v="United States"/>
    <n v="27000000"/>
    <n v="115229890"/>
    <s v="Universal Pictures"/>
    <n v="133"/>
  </r>
  <r>
    <s v="The Bourne Identity"/>
    <s v="PG-13"/>
    <s v="Action"/>
    <x v="23"/>
    <s v="June 14, 2002 (United States)"/>
    <n v="7.9"/>
    <n v="519000"/>
    <s v="Doug Liman"/>
    <s v="Tony Gilroy"/>
    <s v="Franka Potente"/>
    <s v="United States"/>
    <n v="60000000"/>
    <n v="214034224"/>
    <s v="Universal Pictures"/>
    <n v="119"/>
  </r>
  <r>
    <s v="The Chorus"/>
    <s v="PG-13"/>
    <s v="Comedy"/>
    <x v="1"/>
    <s v="March 17, 2004 (France)"/>
    <n v="7.9"/>
    <n v="59000"/>
    <s v="Christophe Barratier"/>
    <s v="Georges Chaperot"/>
    <s v="GÃ©rard Jugnot"/>
    <s v="France"/>
    <m/>
    <n v="88385944"/>
    <s v="Vega Film"/>
    <n v="97"/>
  </r>
  <r>
    <s v="The Fall"/>
    <s v="R"/>
    <s v="Adventure"/>
    <x v="15"/>
    <s v="May 30, 2008 (United States)"/>
    <n v="7.9"/>
    <n v="109000"/>
    <s v="Tarsem Singh"/>
    <s v="Dan Gilroy"/>
    <s v="Lee Pace"/>
    <s v="United States"/>
    <n v="30000000"/>
    <n v="3669465"/>
    <s v="Googly Films"/>
    <n v="117"/>
  </r>
  <r>
    <s v="The King and the Mockingbird"/>
    <s v="Not Rated"/>
    <s v="Animation"/>
    <x v="37"/>
    <s v="March 19, 1980 (France)"/>
    <n v="7.9"/>
    <n v="4800"/>
    <s v="Paul Grimault"/>
    <s v="Hans Christian Andersen"/>
    <s v="Jean Martin"/>
    <s v="France"/>
    <m/>
    <n v="167451"/>
    <s v="Les Films Paul Grimault"/>
    <n v="83"/>
  </r>
  <r>
    <s v="The Perks of Being a Wallflower"/>
    <s v="PG-13"/>
    <s v="Drama"/>
    <x v="36"/>
    <s v="October 12, 2012 (United States)"/>
    <n v="7.9"/>
    <n v="475000"/>
    <s v="Stephen Chbosky"/>
    <s v="Stephen Chbosky"/>
    <s v="Logan Lerman"/>
    <s v="United States"/>
    <n v="13000000"/>
    <n v="33384127"/>
    <s v="Summit Entertainment"/>
    <n v="103"/>
  </r>
  <r>
    <s v="The Untouchables"/>
    <s v="R"/>
    <s v="Crime"/>
    <x v="3"/>
    <s v="June 3, 1987 (United States)"/>
    <n v="7.9"/>
    <n v="289000"/>
    <s v="Brian De Palma"/>
    <s v="David Mamet"/>
    <s v="Kevin Costner"/>
    <s v="United States"/>
    <n v="25000000"/>
    <n v="76270454"/>
    <s v="Paramount Pictures"/>
    <n v="119"/>
  </r>
  <r>
    <s v="The Wrestler"/>
    <s v="R"/>
    <s v="Drama"/>
    <x v="0"/>
    <s v="January 30, 2009 (United States)"/>
    <n v="7.9"/>
    <n v="294000"/>
    <s v="Darren Aronofsky"/>
    <s v="Robert Siegel"/>
    <s v="Mickey Rourke"/>
    <s v="United States"/>
    <n v="6000000"/>
    <n v="44734660"/>
    <s v="Wild Bunch"/>
    <n v="109"/>
  </r>
  <r>
    <s v="This Is Spinal Tap"/>
    <s v="R"/>
    <s v="Comedy"/>
    <x v="18"/>
    <s v="March 2, 1984 (United States)"/>
    <n v="7.9"/>
    <n v="132000"/>
    <s v="Rob Reiner"/>
    <s v="Christopher Guest"/>
    <s v="Rob Reiner"/>
    <s v="United States"/>
    <n v="2500000"/>
    <n v="4736202"/>
    <s v="Spinal Tap Prod."/>
    <n v="82"/>
  </r>
  <r>
    <s v="Thor: Ragnarok"/>
    <s v="PG-13"/>
    <s v="Action"/>
    <x v="27"/>
    <s v="November 3, 2017 (United States)"/>
    <n v="7.9"/>
    <n v="628000"/>
    <s v="Taika Waititi"/>
    <s v="Eric Pearson"/>
    <s v="Chris Hemsworth"/>
    <s v="United States"/>
    <n v="180000000"/>
    <n v="853983911"/>
    <s v="Walt Disney Pictures"/>
    <n v="130"/>
  </r>
  <r>
    <s v="Three Colors: Blue"/>
    <s v="R"/>
    <s v="Drama"/>
    <x v="34"/>
    <s v="September 8, 1993 (France)"/>
    <n v="7.9"/>
    <n v="93000"/>
    <s v="Krzysztof Kieslowski"/>
    <s v="Krzysztof Kieslowski"/>
    <s v="Juliette Binoche"/>
    <s v="France"/>
    <m/>
    <n v="1341154"/>
    <s v="MK2 Productions"/>
    <n v="94"/>
  </r>
  <r>
    <s v="Toy Story 2"/>
    <s v="G"/>
    <s v="Animation"/>
    <x v="11"/>
    <s v="November 24, 1999 (United States)"/>
    <n v="7.9"/>
    <n v="540000"/>
    <s v="John Lasseter"/>
    <s v="John Lasseter"/>
    <s v="Tom Hanks"/>
    <s v="United States"/>
    <n v="90000000"/>
    <n v="497375381"/>
    <s v="Pixar Animation Studios"/>
    <n v="92"/>
  </r>
  <r>
    <s v="True Romance"/>
    <s v="R"/>
    <s v="Crime"/>
    <x v="34"/>
    <s v="September 10, 1993 (United States)"/>
    <n v="7.9"/>
    <n v="212000"/>
    <s v="Tony Scott"/>
    <s v="Quentin Tarantino"/>
    <s v="Christian Slater"/>
    <s v="United States"/>
    <n v="13000000"/>
    <n v="13088850"/>
    <s v="Morgan Creek Entertainment"/>
    <n v="119"/>
  </r>
  <r>
    <s v="X-Men: Days of Future Past"/>
    <s v="PG-13"/>
    <s v="Action"/>
    <x v="20"/>
    <s v="May 23, 2014 (United States)"/>
    <n v="7.9"/>
    <n v="673000"/>
    <s v="Bryan Singer"/>
    <s v="Simon Kinberg"/>
    <s v="Patrick Stewart"/>
    <s v="United States"/>
    <n v="200000000"/>
    <n v="746045700"/>
    <s v="Twentieth Century Fox"/>
    <n v="132"/>
  </r>
  <r>
    <s v="12 Monkeys"/>
    <s v="R"/>
    <s v="Mystery"/>
    <x v="40"/>
    <s v="January 5, 1996 (United States)"/>
    <n v="8"/>
    <n v="589000"/>
    <s v="Terry Gilliam"/>
    <s v="Chris Marker"/>
    <s v="Bruce Willis"/>
    <s v="United States"/>
    <n v="29000001"/>
    <n v="168839459"/>
    <s v="Universal Pictures"/>
    <n v="129"/>
  </r>
  <r>
    <s v="3-Iron"/>
    <s v="R"/>
    <s v="Crime"/>
    <x v="1"/>
    <s v="October 15, 2004 (South Korea)"/>
    <n v="8"/>
    <n v="52000"/>
    <s v="Kim Ki-duk"/>
    <s v="Kim Ki-duk"/>
    <s v="Seung-Yun Lee"/>
    <s v="South Korea"/>
    <n v="1000000"/>
    <n v="3403957"/>
    <s v="Kim Ki-Duk Film"/>
    <n v="88"/>
  </r>
  <r>
    <s v="Akira"/>
    <s v="R"/>
    <s v="Animation"/>
    <x v="28"/>
    <s v="July 16, 1988 (Japan)"/>
    <n v="8"/>
    <n v="171000"/>
    <s v="Katsuhiro Ã”tomo"/>
    <s v="Katsuhiro Ã”tomo"/>
    <s v="Mitsuo Iwata"/>
    <s v="Japan"/>
    <m/>
    <n v="2562351"/>
    <s v="Akira Committee Company Ltd."/>
    <n v="124"/>
  </r>
  <r>
    <s v="Aladdin"/>
    <s v="G"/>
    <s v="Animation"/>
    <x v="35"/>
    <s v="November 25, 1992 (United States)"/>
    <n v="8"/>
    <n v="382000"/>
    <s v="Ron Clements"/>
    <s v="Ron Clements"/>
    <s v="Scott Weinger"/>
    <s v="United States"/>
    <n v="28000000"/>
    <n v="504050219"/>
    <s v="Walt Disney Pictures"/>
    <n v="90"/>
  </r>
  <r>
    <s v="Au Revoir les Enfants"/>
    <s v="PG"/>
    <s v="Drama"/>
    <x v="3"/>
    <s v="February 12, 1988 (United States)"/>
    <n v="8"/>
    <n v="32000"/>
    <s v="Louis Malle"/>
    <s v="Louis Malle"/>
    <s v="Gaspard Manesse"/>
    <s v="France"/>
    <m/>
    <n v="4575613"/>
    <s v="Nouvelles Ã‰ditions de Films (NEF)"/>
    <n v="104"/>
  </r>
  <r>
    <s v="Baahubali: The Beginning"/>
    <s v="Not Rated"/>
    <s v="Action"/>
    <x v="39"/>
    <s v="July 9, 2015 (United States)"/>
    <n v="8"/>
    <n v="107000"/>
    <s v="S.S. Rajamouli"/>
    <s v="Vijayendra Prasad"/>
    <s v="Prabhas"/>
    <s v="India"/>
    <n v="18026148"/>
    <n v="24548038"/>
    <s v="Arka Mediaworks"/>
    <n v="159"/>
  </r>
  <r>
    <s v="Bajrangi Bhaijaan"/>
    <s v="Not Rated"/>
    <s v="Action"/>
    <x v="39"/>
    <s v="July 17, 2015 (United States)"/>
    <n v="8"/>
    <n v="79000"/>
    <s v="Kabir Khan"/>
    <s v="Vijayendra Prasad"/>
    <s v="Salman Khan"/>
    <s v="India"/>
    <m/>
    <n v="121126188"/>
    <s v="Eros Worldwide"/>
    <n v="163"/>
  </r>
  <r>
    <s v="Beauty and the Beast"/>
    <s v="G"/>
    <s v="Animation"/>
    <x v="16"/>
    <s v="November 22, 1991 (United States)"/>
    <n v="8"/>
    <n v="424000"/>
    <s v="Gary Trousdale"/>
    <s v="Linda Woolverton"/>
    <s v="Paige O'Hara"/>
    <s v="United States"/>
    <n v="25000000"/>
    <n v="424967620"/>
    <s v="Walt Disney Pictures"/>
    <n v="84"/>
  </r>
  <r>
    <s v="Big Fish"/>
    <s v="PG-13"/>
    <s v="Adventure"/>
    <x v="2"/>
    <s v="January 9, 2004 (United States)"/>
    <n v="8"/>
    <n v="422000"/>
    <s v="Tim Burton"/>
    <s v="Daniel Wallace"/>
    <s v="Ewan McGregor"/>
    <s v="United States"/>
    <n v="70000000"/>
    <n v="123218424"/>
    <s v="Columbia Pictures"/>
    <n v="125"/>
  </r>
  <r>
    <s v="Black Swan"/>
    <s v="R"/>
    <s v="Drama"/>
    <x v="29"/>
    <s v="December 17, 2010 (United States)"/>
    <n v="8"/>
    <n v="716000"/>
    <s v="Darren Aronofsky"/>
    <s v="Mark Heyman"/>
    <s v="Natalie Portman"/>
    <s v="United States"/>
    <n v="13000000"/>
    <n v="329398046"/>
    <s v="Fox Searchlight Pictures"/>
    <n v="108"/>
  </r>
  <r>
    <s v="Blade Runner 2049"/>
    <s v="R"/>
    <s v="Action"/>
    <x v="27"/>
    <s v="October 6, 2017 (United States)"/>
    <n v="8"/>
    <n v="486000"/>
    <s v="Denis Villeneuve"/>
    <s v="Hampton Fancher"/>
    <s v="Harrison Ford"/>
    <s v="United States"/>
    <n v="150000000"/>
    <n v="259334548"/>
    <s v="Alcon Entertainment"/>
    <n v="164"/>
  </r>
  <r>
    <s v="Blood Diamond"/>
    <s v="R"/>
    <s v="Adventure"/>
    <x v="15"/>
    <s v="December 8, 2006 (United States)"/>
    <n v="8"/>
    <n v="511000"/>
    <s v="Edward Zwick"/>
    <s v="Charles Leavitt"/>
    <s v="Leonardo DiCaprio"/>
    <s v="United States"/>
    <n v="100000000"/>
    <n v="171720398"/>
    <s v="Warner Bros."/>
    <n v="143"/>
  </r>
  <r>
    <s v="Blood In, Blood Out"/>
    <s v="R"/>
    <s v="Crime"/>
    <x v="34"/>
    <s v="April 30, 1993 (United States)"/>
    <n v="8"/>
    <n v="29000"/>
    <s v="Taylor Hackford"/>
    <s v="Ross Thomas"/>
    <s v="Damian Chapa"/>
    <s v="United States"/>
    <n v="35000000"/>
    <n v="4496583"/>
    <s v="Hollywood Pictures"/>
    <n v="180"/>
  </r>
  <r>
    <s v="Casino Royale"/>
    <s v="PG-13"/>
    <s v="Action"/>
    <x v="15"/>
    <s v="November 17, 2006 (United States)"/>
    <n v="8"/>
    <n v="594000"/>
    <s v="Martin Campbell"/>
    <s v="Neal Purvis"/>
    <s v="Daniel Craig"/>
    <s v="United Kingdom"/>
    <n v="150000000"/>
    <n v="616502912"/>
    <s v="Columbia Pictures"/>
    <n v="144"/>
  </r>
  <r>
    <s v="Central Station"/>
    <s v="R"/>
    <s v="Drama"/>
    <x v="17"/>
    <s v="November 20, 1998 (United States)"/>
    <n v="8"/>
    <n v="37000"/>
    <s v="Walter Salles"/>
    <s v="Marcos Bernstein"/>
    <s v="Fernanda Montenegro"/>
    <s v="Brazil"/>
    <n v="2900000"/>
    <n v="5971073"/>
    <s v="Audiovisual Development Bureau, Ministerio da Cultura"/>
    <n v="110"/>
  </r>
  <r>
    <s v="Cinderella Man"/>
    <s v="PG-13"/>
    <s v="Biography"/>
    <x v="4"/>
    <s v="June 3, 2005 (United States)"/>
    <n v="8"/>
    <n v="179000"/>
    <s v="Ron Howard"/>
    <s v="Cliff Hollingsworth"/>
    <s v="Russell Crowe"/>
    <s v="United States"/>
    <n v="88000000"/>
    <n v="108539911"/>
    <s v="Universal Pictures"/>
    <n v="144"/>
  </r>
  <r>
    <s v="Dallas Buyers Club"/>
    <s v="R"/>
    <s v="Biography"/>
    <x v="33"/>
    <s v="November 22, 2013 (United States)"/>
    <n v="8"/>
    <n v="455000"/>
    <s v="Jean-Marc VallÃ©e"/>
    <s v="Craig Borten"/>
    <s v="Matthew McConaughey"/>
    <s v="United States"/>
    <n v="5000000"/>
    <n v="55736588"/>
    <s v="Truth Entertainment (II)"/>
    <n v="117"/>
  </r>
  <r>
    <s v="Dancer in the Dark"/>
    <s v="R"/>
    <s v="Crime"/>
    <x v="8"/>
    <s v="October 6, 2000 (United States)"/>
    <n v="8"/>
    <n v="105000"/>
    <s v="Lars von Trier"/>
    <s v="Lars von Trier"/>
    <s v="BjÃ¶rk"/>
    <s v="Denmark"/>
    <n v="12800000"/>
    <n v="40059672"/>
    <s v="Zentropa Entertainments"/>
    <n v="140"/>
  </r>
  <r>
    <s v="Dances with Wolves"/>
    <s v="PG-13"/>
    <s v="Adventure"/>
    <x v="32"/>
    <s v="November 21, 1990 (United States)"/>
    <n v="8"/>
    <n v="247000"/>
    <s v="Kevin Costner"/>
    <s v="Michael Blake"/>
    <s v="Kevin Costner"/>
    <s v="United States"/>
    <n v="22000000"/>
    <n v="424208848"/>
    <s v="Tig Productions"/>
    <n v="181"/>
  </r>
  <r>
    <s v="Darbareye Elly"/>
    <s v="TV-PG"/>
    <s v="Drama"/>
    <x v="9"/>
    <s v="June 6, 2009 (Iran)"/>
    <n v="8"/>
    <n v="48000"/>
    <s v="Asghar Farhadi"/>
    <s v="Asghar Farhadi"/>
    <s v="Golshifteh Farahani"/>
    <s v="Iran"/>
    <m/>
    <n v="879422"/>
    <s v="Dreamlab"/>
    <n v="119"/>
  </r>
  <r>
    <s v="Deadpool"/>
    <s v="R"/>
    <s v="Action"/>
    <x v="30"/>
    <s v="February 12, 2016 (United States)"/>
    <n v="8"/>
    <n v="932000"/>
    <s v="Tim Miller"/>
    <s v="Rhett Reese"/>
    <s v="Ryan Reynolds"/>
    <s v="United States"/>
    <n v="58000000"/>
    <n v="782836791"/>
    <s v="Twentieth Century Fox"/>
    <n v="108"/>
  </r>
  <r>
    <s v="Do the Right Thing"/>
    <s v="R"/>
    <s v="Comedy"/>
    <x v="21"/>
    <s v="July 21, 1989 (United States)"/>
    <n v="8"/>
    <n v="94000"/>
    <s v="Spike Lee"/>
    <s v="Spike Lee"/>
    <s v="Danny Aiello"/>
    <s v="United States"/>
    <n v="6500000"/>
    <n v="37295445"/>
    <s v="40 Acres &amp; A Mule Filmworks"/>
    <n v="120"/>
  </r>
  <r>
    <s v="Dogville"/>
    <s v="R"/>
    <s v="Crime"/>
    <x v="2"/>
    <s v="April 23, 2004 (United States)"/>
    <n v="8"/>
    <n v="141000"/>
    <s v="Lars von Trier"/>
    <s v="Lars von Trier"/>
    <s v="Nicole Kidman"/>
    <s v="Denmark"/>
    <n v="10000000"/>
    <n v="16689283"/>
    <s v="Zentropa Entertainments"/>
    <n v="178"/>
  </r>
  <r>
    <s v="Donnie Darko"/>
    <s v="R"/>
    <s v="Drama"/>
    <x v="7"/>
    <s v="January 19, 2001 (Mexico)"/>
    <n v="8"/>
    <n v="755000"/>
    <s v="Richard Kelly"/>
    <s v="Richard Kelly"/>
    <s v="Jake Gyllenhaal"/>
    <s v="United States"/>
    <n v="6000000"/>
    <n v="6981586"/>
    <s v="Pandora Cinema"/>
    <n v="113"/>
  </r>
  <r>
    <s v="Elite Squad"/>
    <s v="R"/>
    <s v="Action"/>
    <x v="6"/>
    <s v="October 12, 2007 (Brazil)"/>
    <n v="8"/>
    <n v="100000"/>
    <s v="JosÃ© Padilha"/>
    <s v="AndrÃ© Batista"/>
    <s v="Wagner Moura"/>
    <s v="Brazil"/>
    <n v="4000000"/>
    <n v="14759148"/>
    <s v="Zazen ProduÃ§Ãµes"/>
    <n v="115"/>
  </r>
  <r>
    <s v="Gandhi"/>
    <s v="PG"/>
    <s v="Biography"/>
    <x v="31"/>
    <s v="February 25, 1983 (United States)"/>
    <n v="8"/>
    <n v="220000"/>
    <s v="Richard Attenborough"/>
    <s v="John Briley"/>
    <s v="Ben Kingsley"/>
    <s v="United Kingdom"/>
    <n v="22000000"/>
    <n v="52767889"/>
    <s v="International Film Investors"/>
    <n v="191"/>
  </r>
  <r>
    <s v="Ghost in the Shell"/>
    <s v="TV-MA"/>
    <s v="Animation"/>
    <x v="40"/>
    <s v="March 29, 1996 (United States)"/>
    <n v="8"/>
    <n v="133000"/>
    <s v="Mamoru Oshii"/>
    <s v="Shirow Masamune"/>
    <s v="Atsuko Tanaka"/>
    <s v="Japan"/>
    <m/>
    <n v="516540"/>
    <s v="KÃ´dansha"/>
    <n v="83"/>
  </r>
  <r>
    <s v="Groundhog Day"/>
    <s v="PG"/>
    <s v="Comedy"/>
    <x v="34"/>
    <s v="February 12, 1993 (United States)"/>
    <n v="8"/>
    <n v="589000"/>
    <s v="Harold Ramis"/>
    <s v="Danny Rubin"/>
    <s v="Bill Murray"/>
    <s v="United States"/>
    <n v="14600000"/>
    <n v="71074049"/>
    <s v="Columbia Pictures"/>
    <n v="101"/>
  </r>
  <r>
    <s v="Guardians of the Galaxy"/>
    <s v="PG-13"/>
    <s v="Action"/>
    <x v="20"/>
    <s v="August 1, 2014 (United States)"/>
    <n v="8"/>
    <n v="1100000"/>
    <s v="James Gunn"/>
    <s v="James Gunn"/>
    <s v="Chris Pratt"/>
    <s v="United States"/>
    <n v="170000000"/>
    <n v="773350147"/>
    <s v="Marvel Studios"/>
    <n v="121"/>
  </r>
  <r>
    <s v="Gully Boy"/>
    <s v="Not Rated"/>
    <s v="Drama"/>
    <x v="5"/>
    <s v="February 14, 2019 (United States)"/>
    <n v="8"/>
    <n v="34000"/>
    <s v="Zoya Akhtar"/>
    <s v="Zoya Akhtar"/>
    <s v="Vijay Varma"/>
    <s v="India"/>
    <m/>
    <n v="28141995"/>
    <s v="Excel Entertainment"/>
    <n v="154"/>
  </r>
  <r>
    <s v="Her"/>
    <s v="R"/>
    <s v="Drama"/>
    <x v="33"/>
    <s v="January 10, 2014 (United States)"/>
    <n v="8"/>
    <n v="559000"/>
    <s v="Spike Jonze"/>
    <s v="Spike Jonze"/>
    <s v="Joaquin Phoenix"/>
    <s v="United States"/>
    <n v="23000000"/>
    <n v="48517427"/>
    <s v="Annapurna Pictures"/>
    <n v="126"/>
  </r>
  <r>
    <s v="I Want to Eat Your Pancreas"/>
    <s v="Not Rated"/>
    <s v="Animation"/>
    <x v="26"/>
    <s v="September 1, 2018 (Japan)"/>
    <n v="8"/>
    <n v="11000"/>
    <s v="Shin'ichirÃ´ Ushijima"/>
    <s v="Yoru Sumino"/>
    <s v="Mahiro Takasugi"/>
    <s v="Japan"/>
    <m/>
    <n v="33748006"/>
    <s v="ABC Animation"/>
    <n v="109"/>
  </r>
  <r>
    <s v="Infernal Affairs"/>
    <s v="R"/>
    <s v="Action"/>
    <x v="23"/>
    <s v="December 12, 2002 (Hong Kong)"/>
    <n v="8"/>
    <n v="120000"/>
    <s v="Andrew Lau"/>
    <s v="Alan Mak"/>
    <s v="Andy Lau"/>
    <s v="Hong Kong"/>
    <n v="6428966"/>
    <n v="8836958"/>
    <s v="Media Asia Films"/>
    <n v="101"/>
  </r>
  <r>
    <s v="Jean de Florette"/>
    <s v="PG"/>
    <s v="Comedy"/>
    <x v="25"/>
    <s v="August 28, 1987 (United States)"/>
    <n v="8"/>
    <n v="24000"/>
    <s v="Claude Berri"/>
    <s v="Claude Berri"/>
    <s v="Yves Montand"/>
    <s v="Switzerland"/>
    <m/>
    <n v="4940939"/>
    <s v="DD Productions"/>
    <n v="120"/>
  </r>
  <r>
    <s v="JFK"/>
    <s v="R"/>
    <s v="Drama"/>
    <x v="16"/>
    <s v="December 20, 1991 (United States)"/>
    <n v="8"/>
    <n v="146000"/>
    <s v="Oliver Stone"/>
    <s v="Jim Garrison"/>
    <s v="Kevin Costner"/>
    <s v="United States"/>
    <n v="40000000"/>
    <n v="205405498"/>
    <s v="Warner Bros."/>
    <n v="189"/>
  </r>
  <r>
    <s v="Kill Bill: Vol. 2"/>
    <s v="R"/>
    <s v="Action"/>
    <x v="1"/>
    <s v="April 16, 2004 (United States)"/>
    <n v="8"/>
    <n v="702000"/>
    <s v="Quentin Tarantino"/>
    <s v="Quentin Tarantino"/>
    <s v="Uma Thurman"/>
    <s v="United States"/>
    <n v="30000000"/>
    <n v="154118820"/>
    <s v="Miramax"/>
    <n v="137"/>
  </r>
  <r>
    <s v="La La Land"/>
    <s v="PG-13"/>
    <s v="Comedy"/>
    <x v="30"/>
    <s v="December 25, 2016 (United States)"/>
    <n v="8"/>
    <n v="527000"/>
    <s v="Damien Chazelle"/>
    <s v="Damien Chazelle"/>
    <s v="Ryan Gosling"/>
    <s v="United States"/>
    <n v="30000000"/>
    <n v="448906865"/>
    <s v="Summit Entertainment"/>
    <n v="128"/>
  </r>
  <r>
    <s v="Lion"/>
    <s v="PG-13"/>
    <s v="Biography"/>
    <x v="30"/>
    <s v="January 6, 2017 (United States)"/>
    <n v="8"/>
    <n v="221000"/>
    <s v="Garth Davis"/>
    <s v="Saroo Brierley"/>
    <s v="Dev Patel"/>
    <s v="United Kingdom"/>
    <n v="12000000"/>
    <n v="140853810"/>
    <s v="The Weinstein Company"/>
    <n v="118"/>
  </r>
  <r>
    <s v="Magnolia"/>
    <s v="R"/>
    <s v="Drama"/>
    <x v="11"/>
    <s v="January 7, 2000 (United States)"/>
    <n v="8"/>
    <n v="295000"/>
    <s v="Paul Thomas Anderson"/>
    <s v="Paul Thomas Anderson"/>
    <s v="Tom Cruise"/>
    <s v="United States"/>
    <n v="37000000"/>
    <n v="48451803"/>
    <s v="Ghoulardi Film Company"/>
    <n v="188"/>
  </r>
  <r>
    <s v="Manon of the Spring"/>
    <s v="PG"/>
    <s v="Drama"/>
    <x v="25"/>
    <s v="December 4, 1987 (United States)"/>
    <n v="8"/>
    <n v="21000"/>
    <s v="Claude Berri"/>
    <s v="Claude Berri"/>
    <s v="Yves Montand"/>
    <s v="Switzerland"/>
    <m/>
    <n v="3940542"/>
    <s v="DD Productions"/>
    <n v="113"/>
  </r>
  <r>
    <s v="Mishima: A Life in Four Chapters"/>
    <s v="R"/>
    <s v="Biography"/>
    <x v="38"/>
    <s v="September 20, 1985 (United States)"/>
    <n v="8"/>
    <n v="10000"/>
    <s v="Paul Schrader"/>
    <s v="Paul Schrader"/>
    <s v="Ken Ogata"/>
    <s v="United States"/>
    <n v="5000000"/>
    <n v="569996"/>
    <s v="Zoetrope Studios"/>
    <n v="120"/>
  </r>
  <r>
    <s v="My Name Is Khan"/>
    <s v="PG-13"/>
    <s v="Drama"/>
    <x v="29"/>
    <s v="February 12, 2010 (United States)"/>
    <n v="8"/>
    <n v="101000"/>
    <s v="Karan Johar"/>
    <s v="Shibani Bathija"/>
    <s v="Shah Rukh Khan"/>
    <s v="India"/>
    <n v="12000000"/>
    <n v="42345360"/>
    <s v="Dharma Productions"/>
    <n v="165"/>
  </r>
  <r>
    <s v="Perfect Blue"/>
    <m/>
    <s v="Animation"/>
    <x v="14"/>
    <s v="February 28, 1998 (Japan)"/>
    <n v="8"/>
    <n v="63000"/>
    <s v="Satoshi Kon"/>
    <s v="Sadayuki Murai"/>
    <s v="Junko Iwao"/>
    <s v="Japan"/>
    <m/>
    <n v="563130"/>
    <s v="Rex Entertainment"/>
    <n v="81"/>
  </r>
  <r>
    <s v="Persepolis"/>
    <s v="PG-13"/>
    <s v="Animation"/>
    <x v="6"/>
    <s v="February 22, 2008 (United States)"/>
    <n v="8"/>
    <n v="90000"/>
    <s v="Vincent Paronnaud"/>
    <s v="Marjane Satrapi"/>
    <s v="Chiara Mastroianni"/>
    <s v="France"/>
    <n v="7300000"/>
    <n v="22783978"/>
    <s v="2.4.7. Films"/>
    <n v="96"/>
  </r>
  <r>
    <s v="Pink Floyd: The Wall"/>
    <s v="R"/>
    <s v="Drama"/>
    <x v="31"/>
    <s v="September 17, 1982 (United States)"/>
    <n v="8"/>
    <n v="78000"/>
    <s v="Alan Parker"/>
    <s v="Roger Waters"/>
    <s v="Bob Geldof"/>
    <s v="United Kingdom"/>
    <n v="12000000"/>
    <n v="22265763"/>
    <s v="Goldcrest Films International"/>
    <n v="95"/>
  </r>
  <r>
    <s v="Pirates of the Caribbean: the Curse of the Black Pearl"/>
    <s v="PG-13"/>
    <s v="Action"/>
    <x v="2"/>
    <s v="July 9, 2003 (United States)"/>
    <n v="8"/>
    <n v="1000000"/>
    <s v="Gore Verbinski"/>
    <s v="Ted Elliott"/>
    <s v="Johnny Depp"/>
    <s v="United States"/>
    <n v="140000000"/>
    <n v="654264015"/>
    <s v="Walt Disney Pictures"/>
    <n v="143"/>
  </r>
  <r>
    <s v="Pred dozhdot"/>
    <s v="Not Rated"/>
    <s v="Drama"/>
    <x v="13"/>
    <s v="February 24, 1995 (United States)"/>
    <n v="8"/>
    <n v="14000"/>
    <s v="Milcho Manchevski"/>
    <s v="Milcho Manchevski"/>
    <s v="Katrin Cartlidge"/>
    <s v="Republic of Macedonia"/>
    <n v="1900000"/>
    <n v="763847"/>
    <s v="Aim"/>
    <n v="113"/>
  </r>
  <r>
    <s v="Rain Man"/>
    <s v="R"/>
    <s v="Drama"/>
    <x v="28"/>
    <s v="December 16, 1988 (United States)"/>
    <n v="8"/>
    <n v="483000"/>
    <s v="Barry Levinson"/>
    <s v="Barry Morrow"/>
    <s v="Dustin Hoffman"/>
    <s v="United States"/>
    <n v="25000000"/>
    <n v="354825435"/>
    <s v="United Artists"/>
    <n v="133"/>
  </r>
  <r>
    <s v="Ratatouille"/>
    <s v="G"/>
    <s v="Animation"/>
    <x v="6"/>
    <s v="June 29, 2007 (United States)"/>
    <n v="8"/>
    <n v="660000"/>
    <s v="Brad Bird"/>
    <s v="Brad Bird"/>
    <s v="Brad Garrett"/>
    <s v="United States"/>
    <n v="150000000"/>
    <n v="623726085"/>
    <s v="Walt Disney Pictures"/>
    <n v="111"/>
  </r>
  <r>
    <s v="Salaam Bombay!"/>
    <s v="Not Rated"/>
    <s v="Crime"/>
    <x v="28"/>
    <s v="October 7, 1988 (United States)"/>
    <n v="8"/>
    <n v="8800"/>
    <s v="Mira Nair"/>
    <s v="Mira Nair"/>
    <s v="Shafiq Syed"/>
    <s v="United States"/>
    <m/>
    <n v="2080758"/>
    <s v="Mirabai Films"/>
    <n v="113"/>
  </r>
  <r>
    <s v="Scent of a Woman"/>
    <s v="R"/>
    <s v="Drama"/>
    <x v="35"/>
    <s v="January 8, 1993 (United States)"/>
    <n v="8"/>
    <n v="274000"/>
    <s v="Martin Brest"/>
    <s v="Giovanni Arpino"/>
    <s v="Al Pacino"/>
    <s v="United States"/>
    <n v="31000000"/>
    <n v="134095253"/>
    <s v="Universal Pictures"/>
    <n v="156"/>
  </r>
  <r>
    <s v="Secrets &amp; Lies"/>
    <s v="R"/>
    <s v="Comedy"/>
    <x v="10"/>
    <s v="February 28, 1997 (United States)"/>
    <n v="8"/>
    <n v="39000"/>
    <s v="Mike Leigh"/>
    <s v="Mike Leigh"/>
    <s v="Timothy Spall"/>
    <s v="United Kingdom"/>
    <n v="4500000"/>
    <n v="13417292"/>
    <s v="Channel Four Films"/>
    <n v="136"/>
  </r>
  <r>
    <s v="Short Term 12"/>
    <s v="R"/>
    <s v="Drama"/>
    <x v="33"/>
    <s v="August 23, 2013 (United States)"/>
    <n v="8"/>
    <n v="84000"/>
    <s v="Destin Daniel Cretton"/>
    <s v="Destin Daniel Cretton"/>
    <s v="Brie Larson"/>
    <s v="United States"/>
    <m/>
    <n v="1645164"/>
    <s v="Animal Kingdom"/>
    <n v="96"/>
  </r>
  <r>
    <s v="Sin City"/>
    <s v="R"/>
    <s v="Crime"/>
    <x v="4"/>
    <s v="April 1, 2005 (United States)"/>
    <n v="8"/>
    <n v="745000"/>
    <s v="Frank Miller"/>
    <s v="Frank Miller"/>
    <s v="Mickey Rourke"/>
    <s v="United States"/>
    <n v="40000000"/>
    <n v="158733820"/>
    <s v="Dimension Films"/>
    <n v="124"/>
  </r>
  <r>
    <s v="Sling Blade"/>
    <s v="R"/>
    <s v="Drama"/>
    <x v="10"/>
    <s v="March 14, 1997 (United States)"/>
    <n v="8"/>
    <n v="89000"/>
    <s v="Billy Bob Thornton"/>
    <s v="Billy Bob Thornton"/>
    <s v="Billy Bob Thornton"/>
    <s v="United States"/>
    <n v="1000000"/>
    <n v="24444121"/>
    <s v="Miramax"/>
    <n v="135"/>
  </r>
  <r>
    <s v="Slumdog Millionaire"/>
    <s v="R"/>
    <s v="Drama"/>
    <x v="0"/>
    <s v="December 25, 2008 (United States)"/>
    <n v="8"/>
    <n v="812000"/>
    <s v="Danny Boyle"/>
    <s v="Simon Beaufoy"/>
    <s v="Dev Patel"/>
    <s v="United Kingdom"/>
    <n v="15000000"/>
    <n v="378410542"/>
    <s v="Celador Films"/>
    <n v="120"/>
  </r>
  <r>
    <s v="Spring, Summer, Fall, Winter... and Spring"/>
    <s v="R"/>
    <s v="Drama"/>
    <x v="2"/>
    <s v="May 28, 2004 (United States)"/>
    <n v="8"/>
    <n v="79000"/>
    <s v="Kim Ki-duk"/>
    <s v="Kim Ki-duk"/>
    <s v="Kim Ki-duk"/>
    <s v="South Korea"/>
    <m/>
    <n v="8945072"/>
    <s v="Korea Pictures"/>
    <n v="103"/>
  </r>
  <r>
    <s v="Super 30"/>
    <s v="Not Rated"/>
    <s v="Biography"/>
    <x v="5"/>
    <s v="July 12, 2019 (United States)"/>
    <n v="8"/>
    <n v="24000"/>
    <s v="Vikas Bahl"/>
    <s v="Sanjeev Dutta"/>
    <s v="Hrithik Roshan"/>
    <s v="India"/>
    <m/>
    <n v="24701637"/>
    <s v="Film Poland Productions"/>
    <n v="154"/>
  </r>
  <r>
    <s v="Tae Guk Gi: The Brotherhood of War"/>
    <s v="R"/>
    <s v="Action"/>
    <x v="1"/>
    <s v="September 24, 2004 (United States)"/>
    <n v="8"/>
    <n v="38000"/>
    <s v="Je-kyu Kang"/>
    <s v="Richard Epcar"/>
    <s v="Jang Dong-Gun"/>
    <s v="South Korea"/>
    <n v="12800000"/>
    <n v="76287982"/>
    <s v="Kang Je-Kyu Film Co. Ltd."/>
    <n v="140"/>
  </r>
  <r>
    <s v="Tampopo"/>
    <s v="Not Rated"/>
    <s v="Comedy"/>
    <x v="38"/>
    <s v="September 1987 (United States)"/>
    <n v="8"/>
    <n v="17000"/>
    <s v="JÃ»zÃ´ Itami"/>
    <s v="JÃ»zÃ´ Itami"/>
    <s v="Ken Watanabe"/>
    <s v="Japan"/>
    <m/>
    <n v="444213"/>
    <s v="Itami Productions"/>
    <n v="114"/>
  </r>
  <r>
    <s v="The Avengers"/>
    <s v="PG-13"/>
    <s v="Action"/>
    <x v="36"/>
    <s v="May 4, 2012 (United States)"/>
    <n v="8"/>
    <n v="1300000"/>
    <s v="Joss Whedon"/>
    <s v="Joss Whedon"/>
    <s v="Robert Downey Jr."/>
    <s v="United States"/>
    <n v="220000000"/>
    <n v="1518815515"/>
    <s v="Marvel Studios"/>
    <n v="143"/>
  </r>
  <r>
    <s v="The Bourne Ultimatum"/>
    <s v="PG-13"/>
    <s v="Action"/>
    <x v="6"/>
    <s v="August 3, 2007 (United States)"/>
    <n v="8"/>
    <n v="612000"/>
    <s v="Paul Greengrass"/>
    <s v="Tony Gilroy"/>
    <s v="Matt Damon"/>
    <s v="United States"/>
    <n v="110000000"/>
    <n v="444100035"/>
    <s v="Universal Pictures"/>
    <n v="115"/>
  </r>
  <r>
    <s v="The Diving Bell and the Butterfly"/>
    <s v="PG-13"/>
    <s v="Biography"/>
    <x v="6"/>
    <s v="February 1, 2008 (United States)"/>
    <n v="8"/>
    <n v="105000"/>
    <s v="Julian Schnabel"/>
    <s v="Ronald Harwood"/>
    <s v="Mathieu Amalric"/>
    <s v="France"/>
    <m/>
    <n v="19780116"/>
    <s v="PathÃ©"/>
    <n v="112"/>
  </r>
  <r>
    <s v="The Help"/>
    <s v="PG-13"/>
    <s v="Drama"/>
    <x v="24"/>
    <s v="August 10, 2011 (United States)"/>
    <n v="8"/>
    <n v="436000"/>
    <s v="Tate Taylor"/>
    <s v="Tate Taylor"/>
    <s v="Emma Stone"/>
    <s v="United States"/>
    <n v="25000000"/>
    <n v="216639112"/>
    <s v="DreamWorks"/>
    <n v="146"/>
  </r>
  <r>
    <s v="The Imitation Game"/>
    <s v="PG-13"/>
    <s v="Biography"/>
    <x v="20"/>
    <s v="December 25, 2014 (United States)"/>
    <n v="8"/>
    <n v="707000"/>
    <s v="Morten Tyldum"/>
    <s v="Graham Moore"/>
    <s v="Benedict Cumberbatch"/>
    <s v="United Kingdom"/>
    <n v="14000000"/>
    <n v="233555708"/>
    <s v="Black Bear Pictures"/>
    <n v="114"/>
  </r>
  <r>
    <s v="The Incredibles"/>
    <s v="PG"/>
    <s v="Animation"/>
    <x v="1"/>
    <s v="November 5, 2004 (United States)"/>
    <n v="8"/>
    <n v="673000"/>
    <s v="Brad Bird"/>
    <s v="Brad Bird"/>
    <s v="Craig T. Nelson"/>
    <s v="United States"/>
    <n v="92000000"/>
    <n v="631607053"/>
    <s v="Pixar Animation Studios"/>
    <n v="115"/>
  </r>
  <r>
    <s v="The Iron Giant"/>
    <s v="PG"/>
    <s v="Animation"/>
    <x v="11"/>
    <s v="August 6, 1999 (United States)"/>
    <n v="8"/>
    <n v="177000"/>
    <s v="Brad Bird"/>
    <s v="Tim McCanlies"/>
    <s v="Eli Marienthal"/>
    <s v="United States"/>
    <n v="70000000"/>
    <n v="23180087"/>
    <s v="Warner Bros."/>
    <n v="86"/>
  </r>
  <r>
    <s v="The King's Speech"/>
    <s v="R"/>
    <s v="Biography"/>
    <x v="29"/>
    <s v="December 25, 2010 (United States)"/>
    <n v="8"/>
    <n v="651000"/>
    <s v="Tom Hooper"/>
    <s v="David Seidler"/>
    <s v="Colin Firth"/>
    <s v="United Kingdom"/>
    <n v="15000000"/>
    <n v="427374317"/>
    <s v="The Weinstein Company"/>
    <n v="118"/>
  </r>
  <r>
    <s v="The Martian"/>
    <s v="PG-13"/>
    <s v="Adventure"/>
    <x v="39"/>
    <s v="October 2, 2015 (United States)"/>
    <n v="8"/>
    <n v="783000"/>
    <s v="Ridley Scott"/>
    <s v="Drew Goddard"/>
    <s v="Matt Damon"/>
    <s v="United Kingdom"/>
    <n v="108000000"/>
    <n v="630162448"/>
    <s v="Twentieth Century Fox"/>
    <n v="144"/>
  </r>
  <r>
    <s v="The Nightmare Before Christmas"/>
    <s v="PG"/>
    <s v="Animation"/>
    <x v="34"/>
    <s v="October 29, 1993 (United States)"/>
    <n v="8"/>
    <n v="306000"/>
    <s v="Henry Selick"/>
    <s v="Tim Burton"/>
    <s v="Danny Elfman"/>
    <s v="United States"/>
    <n v="18000000"/>
    <n v="91491247"/>
    <s v="Touchstone Pictures"/>
    <n v="76"/>
  </r>
  <r>
    <s v="The Pursuit of Happyness"/>
    <s v="PG-13"/>
    <s v="Biography"/>
    <x v="15"/>
    <s v="December 15, 2006 (United States)"/>
    <n v="8"/>
    <n v="465000"/>
    <s v="Gabriele Muccino"/>
    <s v="Steve Conrad"/>
    <s v="Will Smith"/>
    <s v="United States"/>
    <n v="55000000"/>
    <n v="307127625"/>
    <s v="Columbia Pictures"/>
    <n v="117"/>
  </r>
  <r>
    <s v="The Raid 2"/>
    <s v="R"/>
    <s v="Action"/>
    <x v="20"/>
    <s v="April 11, 2014 (United States)"/>
    <n v="8"/>
    <n v="117000"/>
    <s v="Gareth Evans"/>
    <s v="Gareth Evans"/>
    <s v="Iko Uwais"/>
    <s v="Indonesia"/>
    <n v="4500000"/>
    <n v="6566916"/>
    <s v="Sony Pictures Classics"/>
    <n v="150"/>
  </r>
  <r>
    <s v="The Return"/>
    <s v="Not Rated"/>
    <s v="Drama"/>
    <x v="2"/>
    <s v="June 25, 2003 (Russia)"/>
    <n v="8"/>
    <n v="44000"/>
    <s v="Andrey Zvyagintsev"/>
    <s v="Vladimir Moiseenko"/>
    <s v="Vladimir Garin"/>
    <s v="Russia"/>
    <m/>
    <n v="8482993"/>
    <s v="Ren Film"/>
    <n v="110"/>
  </r>
  <r>
    <s v="The Revenant"/>
    <s v="R"/>
    <s v="Action"/>
    <x v="39"/>
    <s v="January 8, 2016 (United States)"/>
    <n v="8"/>
    <n v="729000"/>
    <s v="Alejandro G. IÃ±Ã¡rritu"/>
    <s v="Mark L. Smith"/>
    <s v="Leonardo DiCaprio"/>
    <s v="United States"/>
    <n v="135000000"/>
    <n v="532950503"/>
    <s v="New Regency Productions"/>
    <n v="156"/>
  </r>
  <r>
    <s v="The Sea Inside"/>
    <s v="PG-13"/>
    <s v="Biography"/>
    <x v="1"/>
    <s v="March 4, 2005 (United States)"/>
    <n v="8"/>
    <n v="79000"/>
    <s v="Alejandro AmenÃ¡bar"/>
    <s v="Alejandro AmenÃ¡bar"/>
    <s v="Javier Bardem"/>
    <s v="Spain"/>
    <m/>
    <n v="43731621"/>
    <s v="Sogepaq"/>
    <n v="126"/>
  </r>
  <r>
    <s v="The Straight Story"/>
    <s v="G"/>
    <s v="Biography"/>
    <x v="11"/>
    <s v="November 3, 1999 (France)"/>
    <n v="8"/>
    <n v="84000"/>
    <s v="David Lynch"/>
    <s v="John Roach"/>
    <s v="Richard Farnsworth"/>
    <s v="France"/>
    <n v="10000000"/>
    <n v="6416569"/>
    <s v="Asymmetrical Productions"/>
    <n v="112"/>
  </r>
  <r>
    <s v="The Tale of The Princess Kaguya"/>
    <s v="PG"/>
    <s v="Animation"/>
    <x v="33"/>
    <s v="November 23, 2013 (Japan)"/>
    <n v="8"/>
    <n v="41000"/>
    <s v="Isao Takahata"/>
    <s v="Isao Takahata"/>
    <s v="ChloÃ« Grace Moretz"/>
    <s v="Japan"/>
    <m/>
    <n v="24706166"/>
    <s v="Studio Ghibli"/>
    <n v="137"/>
  </r>
  <r>
    <s v="The Terminator"/>
    <s v="R"/>
    <s v="Action"/>
    <x v="18"/>
    <s v="October 26, 1984 (United States)"/>
    <n v="8"/>
    <n v="812000"/>
    <s v="James Cameron"/>
    <s v="James Cameron"/>
    <s v="Arnold Schwarzenegger"/>
    <s v="United Kingdom"/>
    <n v="6400000"/>
    <n v="78371200"/>
    <s v="Cinema '84"/>
    <n v="107"/>
  </r>
  <r>
    <s v="Waltz with Bashir"/>
    <s v="R"/>
    <s v="Animation"/>
    <x v="0"/>
    <s v="June 12, 2008 (Israel)"/>
    <n v="8"/>
    <n v="56000"/>
    <s v="Ari Folman"/>
    <s v="Ari Folman"/>
    <s v="Ari Folman"/>
    <s v="Israel"/>
    <n v="1500000"/>
    <n v="11179372"/>
    <s v="Bridgit Folman Film Gang"/>
    <n v="90"/>
  </r>
  <r>
    <s v="Wings of Desire"/>
    <s v="PG-13"/>
    <s v="Drama"/>
    <x v="3"/>
    <s v="May 6, 1988 (United States)"/>
    <n v="8"/>
    <n v="67000"/>
    <s v="Wim Wenders"/>
    <s v="Wim Wenders"/>
    <s v="Bruno Ganz"/>
    <s v="West Germany"/>
    <m/>
    <n v="3404057"/>
    <s v="Road Movies Filmproduktion"/>
    <n v="128"/>
  </r>
  <r>
    <s v="Wonder"/>
    <s v="PG"/>
    <s v="Drama"/>
    <x v="27"/>
    <s v="November 17, 2017 (United States)"/>
    <n v="8"/>
    <n v="150000"/>
    <s v="Stephen Chbosky"/>
    <s v="Stephen Chbosky"/>
    <s v="Jacob Tremblay"/>
    <s v="United States"/>
    <n v="20000000"/>
    <n v="306209289"/>
    <s v="Lionsgate"/>
    <n v="113"/>
  </r>
  <r>
    <s v="Zootopia"/>
    <s v="PG"/>
    <s v="Animation"/>
    <x v="30"/>
    <s v="March 4, 2016 (United States)"/>
    <n v="8"/>
    <n v="450000"/>
    <s v="Byron Howard"/>
    <s v="Byron Howard"/>
    <s v="Ginnifer Goodwin"/>
    <s v="United States"/>
    <n v="150000000"/>
    <n v="1024121104"/>
    <s v="Walt Disney Pictures"/>
    <n v="108"/>
  </r>
  <r>
    <s v="12 Years a Slave"/>
    <s v="R"/>
    <s v="Biography"/>
    <x v="33"/>
    <s v="November 8, 2013 (United States)"/>
    <n v="8.1"/>
    <n v="657000"/>
    <s v="Steve McQueen"/>
    <s v="John Ridley"/>
    <s v="Chiwetel Ejiofor"/>
    <s v="United States"/>
    <n v="20000000"/>
    <n v="187733202"/>
    <s v="New Regency Productions"/>
    <n v="134"/>
  </r>
  <r>
    <s v="Amores Perros"/>
    <s v="R"/>
    <s v="Drama"/>
    <x v="8"/>
    <s v="April 13, 2001 (United States)"/>
    <n v="8.1"/>
    <n v="228000"/>
    <s v="Alejandro G. IÃ±Ã¡rritu"/>
    <s v="Guillermo Arriaga"/>
    <s v="Emilio EchevarrÃ­a"/>
    <s v="Mexico"/>
    <n v="2000000"/>
    <n v="20908467"/>
    <s v="Altavista Films"/>
    <n v="154"/>
  </r>
  <r>
    <s v="Barfi!"/>
    <s v="Not Rated"/>
    <s v="Comedy"/>
    <x v="36"/>
    <s v="September 14, 2012 (India)"/>
    <n v="8.1"/>
    <n v="78000"/>
    <s v="Anurag Basu"/>
    <s v="Anurag Basu"/>
    <s v="Ranbir Kapoor"/>
    <s v="India"/>
    <m/>
    <n v="4490134"/>
    <s v="UTV Motion Pictures"/>
    <n v="151"/>
  </r>
  <r>
    <s v="Before Sunrise"/>
    <s v="R"/>
    <s v="Drama"/>
    <x v="40"/>
    <s v="January 27, 1995 (United States)"/>
    <n v="8.1"/>
    <n v="282000"/>
    <s v="Richard Linklater"/>
    <s v="Richard Linklater"/>
    <s v="Ethan Hawke"/>
    <s v="United States"/>
    <n v="2500000"/>
    <n v="5987386"/>
    <s v="Castle Rock Entertainment"/>
    <n v="101"/>
  </r>
  <r>
    <s v="Before Sunset"/>
    <s v="R"/>
    <s v="Drama"/>
    <x v="1"/>
    <s v="July 30, 2004 (United States)"/>
    <n v="8.1"/>
    <n v="244000"/>
    <s v="Richard Linklater"/>
    <s v="Richard Linklater"/>
    <s v="Ethan Hawke"/>
    <s v="United States"/>
    <n v="2700000"/>
    <n v="15936507"/>
    <s v="Warner Independent Pictures (WIP)"/>
    <n v="80"/>
  </r>
  <r>
    <s v="Blade Runner"/>
    <s v="R"/>
    <s v="Action"/>
    <x v="31"/>
    <s v="June 25, 1982 (United States)"/>
    <n v="8.1"/>
    <n v="710000"/>
    <s v="Ridley Scott"/>
    <s v="Hampton Fancher"/>
    <s v="Harrison Ford"/>
    <s v="United States"/>
    <n v="28000000"/>
    <n v="41676878"/>
    <s v="The Ladd Company"/>
    <n v="117"/>
  </r>
  <r>
    <s v="Catch Me If You Can"/>
    <s v="PG-13"/>
    <s v="Biography"/>
    <x v="23"/>
    <s v="December 25, 2002 (United States)"/>
    <n v="8.1"/>
    <n v="866000"/>
    <s v="Steven Spielberg"/>
    <s v="Jeff Nathanson"/>
    <s v="Leonardo DiCaprio"/>
    <s v="United States"/>
    <n v="52000000"/>
    <n v="352114312"/>
    <s v="Dreamworks Pictures"/>
    <n v="141"/>
  </r>
  <r>
    <s v="Chungking Express"/>
    <s v="PG-13"/>
    <s v="Comedy"/>
    <x v="13"/>
    <s v="March 8, 1996 (United States)"/>
    <n v="8.1"/>
    <n v="69000"/>
    <s v="Kar-Wai Wong"/>
    <s v="Kar-Wai Wong"/>
    <s v="Brigitte Lin"/>
    <s v="Hong Kong"/>
    <m/>
    <n v="1432358"/>
    <s v="Jet Tone Production"/>
    <n v="102"/>
  </r>
  <r>
    <s v="Crna macka, beli macor"/>
    <s v="R"/>
    <s v="Comedy"/>
    <x v="17"/>
    <s v="June 1, 1998 (Federal Republic of Yugoslavia)"/>
    <n v="8.1"/>
    <n v="52000"/>
    <s v="Emir Kusturica"/>
    <s v="Gordan Mihic"/>
    <s v="Bajram Severdzan"/>
    <s v="Federal Republic of Yugoslavia"/>
    <m/>
    <n v="351447"/>
    <s v="CiBy 2000"/>
    <n v="127"/>
  </r>
  <r>
    <s v="Dead Poets Society"/>
    <s v="PG"/>
    <s v="Comedy"/>
    <x v="21"/>
    <s v="June 9, 1989 (United States)"/>
    <n v="8.1"/>
    <n v="442000"/>
    <s v="Peter Weir"/>
    <s v="Tom Schulman"/>
    <s v="Robin Williams"/>
    <s v="United States"/>
    <n v="16400000"/>
    <n v="235860116"/>
    <s v="Touchstone Pictures"/>
    <n v="128"/>
  </r>
  <r>
    <s v="Departures"/>
    <s v="PG-13"/>
    <s v="Drama"/>
    <x v="0"/>
    <s v="June 19, 2009 (United States)"/>
    <n v="8.1"/>
    <n v="50000"/>
    <s v="YÃ´jirÃ´ Takita"/>
    <s v="KundÃ´ Koyama"/>
    <s v="Masahiro Motoki"/>
    <s v="Japan"/>
    <m/>
    <n v="70636951"/>
    <s v="Amuse Soft"/>
    <n v="130"/>
  </r>
  <r>
    <s v="Dil Chahta Hai"/>
    <s v="Not Rated"/>
    <s v="Comedy"/>
    <x v="7"/>
    <s v="August 10, 2001 (India)"/>
    <n v="8.1"/>
    <n v="68000"/>
    <s v="Farhan Akhtar"/>
    <s v="Kassim Jagmagia"/>
    <s v="Aamir Khan"/>
    <s v="India"/>
    <m/>
    <n v="316221"/>
    <s v="Excel Entertainment"/>
    <n v="183"/>
  </r>
  <r>
    <s v="Fanny and Alexander"/>
    <s v="R"/>
    <s v="Drama"/>
    <x v="31"/>
    <s v="December 17, 1982 (Sweden)"/>
    <n v="8.1"/>
    <n v="59000"/>
    <s v="Ingmar Bergman"/>
    <s v="Ingmar Bergman"/>
    <s v="Bertil Guve"/>
    <s v="Sweden"/>
    <n v="6000000"/>
    <n v="6795771"/>
    <s v="Cinematograph AB"/>
    <n v="188"/>
  </r>
  <r>
    <s v="Farewell My Concubine"/>
    <s v="R"/>
    <s v="Drama"/>
    <x v="34"/>
    <s v="October 15, 1993 (United States)"/>
    <n v="8.1"/>
    <n v="26000"/>
    <s v="Kaige Chen"/>
    <s v="Pik-Wah Lee"/>
    <s v="Leslie Cheung"/>
    <s v="China"/>
    <n v="4000000"/>
    <n v="6122607"/>
    <s v="Tomson Films"/>
    <n v="171"/>
  </r>
  <r>
    <s v="Fargo"/>
    <s v="R"/>
    <s v="Crime"/>
    <x v="10"/>
    <s v="April 5, 1996 (United States)"/>
    <n v="8.1"/>
    <n v="634000"/>
    <s v="Joel Coen"/>
    <s v="Ethan Coen"/>
    <s v="William H. Macy"/>
    <s v="United States"/>
    <n v="7000000"/>
    <n v="60611975"/>
    <s v="PolyGram Filmed Entertainment"/>
    <n v="98"/>
  </r>
  <r>
    <s v="Finding Nemo"/>
    <s v="G"/>
    <s v="Animation"/>
    <x v="2"/>
    <s v="May 30, 2003 (United States)"/>
    <n v="8.1"/>
    <n v="972000"/>
    <s v="Andrew Stanton"/>
    <s v="Andrew Stanton"/>
    <s v="Albert Brooks"/>
    <s v="United States"/>
    <n v="94000000"/>
    <n v="940352645"/>
    <s v="Pixar Animation Studios"/>
    <n v="100"/>
  </r>
  <r>
    <s v="Ford v Ferrari"/>
    <s v="PG-13"/>
    <s v="Action"/>
    <x v="5"/>
    <s v="November 15, 2019 (United States)"/>
    <n v="8.1"/>
    <n v="323000"/>
    <s v="James Mangold"/>
    <s v="Jez Butterworth"/>
    <s v="Matt Damon"/>
    <s v="United States"/>
    <n v="97600000"/>
    <n v="225508210"/>
    <s v="Chernin Entertainment"/>
    <n v="152"/>
  </r>
  <r>
    <s v="Gone Girl"/>
    <s v="R"/>
    <s v="Drama"/>
    <x v="20"/>
    <s v="October 3, 2014 (United States)"/>
    <n v="8.1"/>
    <n v="893000"/>
    <s v="David Fincher"/>
    <s v="Gillian Flynn"/>
    <s v="Ben Affleck"/>
    <s v="United States"/>
    <n v="61000000"/>
    <n v="369330363"/>
    <s v="Twentieth Century Fox"/>
    <n v="149"/>
  </r>
  <r>
    <s v="Gran Torino"/>
    <s v="R"/>
    <s v="Drama"/>
    <x v="0"/>
    <s v="January 9, 2009 (United States)"/>
    <n v="8.1"/>
    <n v="734000"/>
    <s v="Clint Eastwood"/>
    <s v="Nick Schenk"/>
    <s v="Clint Eastwood"/>
    <s v="Germany"/>
    <n v="33000000"/>
    <n v="269958228"/>
    <s v="Matten Productions"/>
    <n v="116"/>
  </r>
  <r>
    <s v="Hacksaw Ridge"/>
    <s v="R"/>
    <s v="Biography"/>
    <x v="30"/>
    <s v="November 4, 2016 (United States)"/>
    <n v="8.1"/>
    <n v="457000"/>
    <s v="Mel Gibson"/>
    <s v="Robert Schenkkan"/>
    <s v="Andrew Garfield"/>
    <s v="Australia"/>
    <n v="40000000"/>
    <n v="180563636"/>
    <s v="Summit Entertainment"/>
    <n v="139"/>
  </r>
  <r>
    <s v="Harry Potter and the Deathly Hallows: Part 2"/>
    <s v="PG-13"/>
    <s v="Adventure"/>
    <x v="24"/>
    <s v="July 15, 2011 (United States)"/>
    <n v="8.1"/>
    <n v="790000"/>
    <s v="David Yates"/>
    <s v="Steve Kloves"/>
    <s v="Daniel Radcliffe"/>
    <s v="United Kingdom"/>
    <n v="125000000"/>
    <n v="1342321665"/>
    <s v="Warner Bros."/>
    <n v="130"/>
  </r>
  <r>
    <s v="Hotel Rwanda"/>
    <s v="PG-13"/>
    <s v="Biography"/>
    <x v="1"/>
    <s v="February 4, 2005 (United States)"/>
    <n v="8.1"/>
    <n v="340000"/>
    <s v="Terry George"/>
    <s v="Keir Pearson"/>
    <s v="Don Cheadle"/>
    <s v="United Kingdom"/>
    <n v="17500000"/>
    <n v="33882243"/>
    <s v="United Artists"/>
    <n v="121"/>
  </r>
  <r>
    <s v="How to Train Your Dragon"/>
    <s v="PG"/>
    <s v="Animation"/>
    <x v="29"/>
    <s v="March 26, 2010 (United States)"/>
    <n v="8.1"/>
    <n v="685000"/>
    <s v="Dean DeBlois"/>
    <s v="William Davies"/>
    <s v="Jay Baruchel"/>
    <s v="United States"/>
    <n v="165000000"/>
    <n v="494879471"/>
    <s v="DreamWorks Animation"/>
    <n v="98"/>
  </r>
  <r>
    <s v="In the Mood for Love"/>
    <s v="PG"/>
    <s v="Drama"/>
    <x v="8"/>
    <s v="March 9, 2001 (United States)"/>
    <n v="8.1"/>
    <n v="133000"/>
    <s v="Kar-Wai Wong"/>
    <s v="Kar-Wai Wong"/>
    <s v="Tony Chiu-Wai Leung"/>
    <s v="Hong Kong"/>
    <m/>
    <n v="14244250"/>
    <s v="Block 2 Pictures"/>
    <n v="98"/>
  </r>
  <r>
    <s v="In the Name of the Father"/>
    <s v="R"/>
    <s v="Biography"/>
    <x v="34"/>
    <s v="February 25, 1994 (United States)"/>
    <n v="8.1"/>
    <n v="163000"/>
    <s v="Jim Sheridan"/>
    <s v="Gerry Conlon"/>
    <s v="Daniel Day-Lewis"/>
    <s v="Ireland"/>
    <n v="13000000"/>
    <n v="65796862"/>
    <s v="Hell's Kitchen Films"/>
    <n v="133"/>
  </r>
  <r>
    <s v="Inside Out"/>
    <s v="PG"/>
    <s v="Animation"/>
    <x v="39"/>
    <s v="June 19, 2015 (United States)"/>
    <n v="8.1"/>
    <n v="641000"/>
    <s v="Pete Docter"/>
    <s v="Pete Docter"/>
    <s v="Amy Poehler"/>
    <s v="United States"/>
    <n v="175000000"/>
    <n v="858848019"/>
    <s v="Pixar Animation Studios"/>
    <n v="95"/>
  </r>
  <r>
    <s v="Into the Wild"/>
    <s v="R"/>
    <s v="Adventure"/>
    <x v="6"/>
    <s v="October 19, 2007 (United States)"/>
    <n v="8.1"/>
    <n v="588000"/>
    <s v="Sean Penn"/>
    <s v="Sean Penn"/>
    <s v="Emile Hirsch"/>
    <s v="United States"/>
    <n v="15000000"/>
    <n v="56675895"/>
    <s v="Paramount Vantage"/>
    <n v="148"/>
  </r>
  <r>
    <s v="Jurassic Park"/>
    <s v="PG-13"/>
    <s v="Action"/>
    <x v="34"/>
    <s v="June 11, 1993 (United States)"/>
    <n v="8.1"/>
    <n v="894000"/>
    <s v="Steven Spielberg"/>
    <s v="Michael Crichton"/>
    <s v="Sam Neill"/>
    <s v="United States"/>
    <n v="63000000"/>
    <n v="1033928303"/>
    <s v="Universal Pictures"/>
    <n v="127"/>
  </r>
  <r>
    <s v="Kahaani"/>
    <s v="Not Rated"/>
    <s v="Mystery"/>
    <x v="36"/>
    <s v="March 9, 2012 (India)"/>
    <n v="8.1"/>
    <n v="59000"/>
    <s v="Sujoy Ghosh"/>
    <s v="Sujoy Ghosh"/>
    <s v="Vidya Balan"/>
    <s v="India"/>
    <m/>
    <n v="459234"/>
    <s v="Boundscript"/>
    <n v="122"/>
  </r>
  <r>
    <s v="Kill Bill: Vol. 1"/>
    <s v="R"/>
    <s v="Action"/>
    <x v="2"/>
    <s v="October 10, 2003 (United States)"/>
    <n v="8.1"/>
    <n v="1000000"/>
    <s v="Quentin Tarantino"/>
    <s v="Quentin Tarantino"/>
    <s v="Uma Thurman"/>
    <s v="United States"/>
    <n v="30000000"/>
    <n v="180906076"/>
    <s v="Miramax"/>
    <n v="111"/>
  </r>
  <r>
    <s v="La Haine"/>
    <s v="Not Rated"/>
    <s v="Crime"/>
    <x v="40"/>
    <s v="February 23, 1996 (United States)"/>
    <n v="8.1"/>
    <n v="157000"/>
    <s v="Mathieu Kassovitz"/>
    <s v="Mathieu Kassovitz"/>
    <s v="Vincent Cassel"/>
    <s v="France"/>
    <m/>
    <n v="302606"/>
    <s v="Le Studio Canal+"/>
    <n v="98"/>
  </r>
  <r>
    <s v="Lagaan: Once Upon a Time in India"/>
    <s v="PG"/>
    <s v="Drama"/>
    <x v="7"/>
    <s v="June 15, 2001 (United States)"/>
    <n v="8.1"/>
    <n v="108000"/>
    <s v="Ashutosh Gowariker"/>
    <s v="Ashutosh Gowariker"/>
    <s v="Aamir Khan"/>
    <s v="India"/>
    <m/>
    <n v="1724806"/>
    <s v="Aamir Khan Productions"/>
    <n v="224"/>
  </r>
  <r>
    <s v="Logan"/>
    <s v="R"/>
    <s v="Action"/>
    <x v="27"/>
    <s v="March 3, 2017 (United States)"/>
    <n v="8.1"/>
    <n v="674000"/>
    <s v="James Mangold"/>
    <s v="James Mangold"/>
    <s v="Hugh Jackman"/>
    <s v="United States"/>
    <n v="97000000"/>
    <n v="619179950"/>
    <s v="Twentieth Century Fox"/>
    <n v="137"/>
  </r>
  <r>
    <s v="Mad Max: Fury Road"/>
    <s v="R"/>
    <s v="Action"/>
    <x v="39"/>
    <s v="May 15, 2015 (United States)"/>
    <n v="8.1"/>
    <n v="912000"/>
    <s v="George Miller"/>
    <s v="George Miller"/>
    <s v="Tom Hardy"/>
    <s v="Australia"/>
    <n v="150000000"/>
    <n v="375658750"/>
    <s v="Warner Bros."/>
    <n v="120"/>
  </r>
  <r>
    <s v="Memories of Murder"/>
    <s v="Not Rated"/>
    <s v="Crime"/>
    <x v="2"/>
    <s v="May 2, 2003 (South Korea)"/>
    <n v="8.1"/>
    <n v="152000"/>
    <s v="Bong Joon Ho"/>
    <s v="Bong Joon Ho"/>
    <s v="Kang-ho Song"/>
    <s v="South Korea"/>
    <n v="2800000"/>
    <n v="1162593"/>
    <s v="CJ Entertainment"/>
    <n v="132"/>
  </r>
  <r>
    <s v="Million Dollar Baby"/>
    <s v="PG-13"/>
    <s v="Drama"/>
    <x v="1"/>
    <s v="January 28, 2005 (United States)"/>
    <n v="8.1"/>
    <n v="650000"/>
    <s v="Clint Eastwood"/>
    <s v="Paul Haggis"/>
    <s v="Hilary Swank"/>
    <s v="United States"/>
    <n v="30000000"/>
    <n v="216763646"/>
    <s v="Warner Bros."/>
    <n v="132"/>
  </r>
  <r>
    <s v="Mommy"/>
    <s v="R"/>
    <s v="Drama"/>
    <x v="20"/>
    <s v="October 8, 2014 (Belgium)"/>
    <n v="8.1"/>
    <n v="53000"/>
    <s v="Xavier Dolan"/>
    <s v="Xavier Dolan"/>
    <s v="Anne Dorval"/>
    <s v="Canada"/>
    <m/>
    <n v="13156856"/>
    <s v="Les Films SÃ©ville"/>
    <n v="139"/>
  </r>
  <r>
    <s v="Monsters, Inc."/>
    <s v="G"/>
    <s v="Animation"/>
    <x v="7"/>
    <s v="November 2, 2001 (United States)"/>
    <n v="8.1"/>
    <n v="838000"/>
    <s v="Pete Docter"/>
    <s v="Pete Docter"/>
    <s v="Billy Crystal"/>
    <s v="United States"/>
    <n v="115000000"/>
    <n v="579707738"/>
    <s v="Pixar Animation Studios"/>
    <n v="92"/>
  </r>
  <r>
    <s v="Moscow Does Not Believe in Tears"/>
    <s v="PG"/>
    <s v="Comedy"/>
    <x v="37"/>
    <s v="February 11, 1980 (Soviet Union)"/>
    <n v="8.1"/>
    <n v="12000"/>
    <s v="Vladimir Menshov"/>
    <s v="Valentin Chernykh"/>
    <s v="Vera Alentova"/>
    <s v="Soviet Union"/>
    <n v="900000"/>
    <m/>
    <s v="Mosfilm"/>
    <n v="150"/>
  </r>
  <r>
    <s v="NausicaÃ¤ of the Valley of the Wind"/>
    <m/>
    <s v="Animation"/>
    <x v="18"/>
    <s v="November 25, 1987 (United States)"/>
    <n v="8.1"/>
    <n v="157000"/>
    <s v="Hayao Miyazaki"/>
    <s v="Hayao Miyazaki"/>
    <s v="Sumi Shimamoto"/>
    <s v="Japan"/>
    <n v="1000000"/>
    <n v="8736506"/>
    <s v="Nibariki"/>
    <n v="117"/>
  </r>
  <r>
    <s v="No Country for Old Men"/>
    <s v="R"/>
    <s v="Crime"/>
    <x v="6"/>
    <s v="November 21, 2007 (United States)"/>
    <n v="8.1"/>
    <n v="886000"/>
    <s v="Ethan Coen"/>
    <s v="Joel Coen"/>
    <s v="Tommy Lee Jones"/>
    <s v="United States"/>
    <n v="25000000"/>
    <n v="171627166"/>
    <s v="Paramount Vantage"/>
    <n v="122"/>
  </r>
  <r>
    <s v="Nobody Knows"/>
    <s v="PG-13"/>
    <s v="Drama"/>
    <x v="1"/>
    <s v="October 21, 2004 (Hong Kong)"/>
    <n v="8.1"/>
    <n v="26000"/>
    <s v="Hirokazu Koreeda"/>
    <s v="Hirokazu Koreeda"/>
    <s v="YÃ»ya Yagira"/>
    <s v="Japan"/>
    <m/>
    <n v="2288093"/>
    <s v="Bandai Visual Company"/>
    <n v="141"/>
  </r>
  <r>
    <s v="Nostalghia"/>
    <s v="Not Rated"/>
    <s v="Drama"/>
    <x v="19"/>
    <s v="March 1992 (United States)"/>
    <n v="8.1"/>
    <n v="24000"/>
    <s v="Andrei Tarkovsky"/>
    <s v="Andrei Tarkovsky"/>
    <s v="Oleg Yankovskiy"/>
    <s v="Italy"/>
    <m/>
    <n v="55269"/>
    <s v="Rai 2"/>
    <n v="125"/>
  </r>
  <r>
    <s v="Paris, Texas"/>
    <s v="R"/>
    <s v="Drama"/>
    <x v="18"/>
    <s v="August 23, 1984 (United Kingdom)"/>
    <n v="8.1"/>
    <n v="96000"/>
    <s v="Wim Wenders"/>
    <s v="L.M. Kit Carson"/>
    <s v="Harry Dean Stanton"/>
    <s v="West Germany"/>
    <m/>
    <n v="2207548"/>
    <s v="Road Movies Filmproduktion"/>
    <n v="145"/>
  </r>
  <r>
    <s v="Pink"/>
    <s v="Not Rated"/>
    <s v="Crime"/>
    <x v="30"/>
    <s v="September 16, 2016 (United States)"/>
    <n v="8.1"/>
    <n v="41000"/>
    <s v="Aniruddha Roy Chowdhury"/>
    <s v="Shoojit Sircar"/>
    <s v="Taapsee Pannu"/>
    <s v="India"/>
    <m/>
    <n v="180180"/>
    <s v="NH Studioz"/>
    <n v="136"/>
  </r>
  <r>
    <s v="PK"/>
    <s v="Not Rated"/>
    <s v="Comedy"/>
    <x v="20"/>
    <s v="December 19, 2014 (India)"/>
    <n v="8.1"/>
    <n v="169000"/>
    <s v="Rajkumar Hirani"/>
    <s v="Rajkumar Hirani"/>
    <s v="Aamir Khan"/>
    <s v="India"/>
    <m/>
    <n v="100370104"/>
    <s v="Rajkumar Hirani Films"/>
    <n v="153"/>
  </r>
  <r>
    <s v="Platoon"/>
    <s v="R"/>
    <s v="Drama"/>
    <x v="25"/>
    <s v="February 6, 1987 (United States)"/>
    <n v="8.1"/>
    <n v="389000"/>
    <s v="Oliver Stone"/>
    <s v="Oliver Stone"/>
    <s v="Charlie Sheen"/>
    <s v="United States"/>
    <n v="6000000"/>
    <n v="138545632"/>
    <s v="Hemdale"/>
    <n v="120"/>
  </r>
  <r>
    <s v="Portrait of a Lady on Fire"/>
    <s v="R"/>
    <s v="Drama"/>
    <x v="5"/>
    <s v="February 14, 2020 (United States)"/>
    <n v="8.1"/>
    <n v="74000"/>
    <s v="CÃ©line Sciamma"/>
    <s v="CÃ©line Sciamma"/>
    <s v="NoÃ©mie Merlant"/>
    <s v="France"/>
    <m/>
    <n v="10123353"/>
    <s v="Lilies Films"/>
    <n v="122"/>
  </r>
  <r>
    <s v="Prisoners"/>
    <s v="R"/>
    <s v="Crime"/>
    <x v="33"/>
    <s v="September 20, 2013 (United States)"/>
    <n v="8.1"/>
    <n v="625000"/>
    <s v="Denis Villeneuve"/>
    <s v="Aaron Guzikowski"/>
    <s v="Hugh Jackman"/>
    <s v="United States"/>
    <n v="46000000"/>
    <n v="122126687"/>
    <s v="Alcon Entertainment"/>
    <n v="153"/>
  </r>
  <r>
    <s v="Raise the Red Lantern"/>
    <s v="PG"/>
    <s v="Drama"/>
    <x v="16"/>
    <s v="December 18, 1991 (Italy)"/>
    <n v="8.1"/>
    <n v="30000"/>
    <s v="Yimou Zhang"/>
    <s v="Tong Su"/>
    <s v="Gong Li"/>
    <s v="China"/>
    <m/>
    <n v="2603061"/>
    <s v="ERA International"/>
    <n v="125"/>
  </r>
  <r>
    <s v="Rang De Basanti"/>
    <s v="Not Rated"/>
    <s v="Comedy"/>
    <x v="15"/>
    <s v="January 26, 2006 (United States)"/>
    <n v="8.1"/>
    <n v="115000"/>
    <s v="Rakeysh Omprakash Mehra"/>
    <s v="Renzil D'Silva"/>
    <s v="Aamir Khan"/>
    <s v="India"/>
    <m/>
    <n v="10800778"/>
    <s v="ROMP"/>
    <n v="167"/>
  </r>
  <r>
    <s v="Room"/>
    <s v="R"/>
    <s v="Drama"/>
    <x v="39"/>
    <s v="January 22, 2016 (United States)"/>
    <n v="8.1"/>
    <n v="386000"/>
    <s v="Lenny Abrahamson"/>
    <s v="Emma Donoghue"/>
    <s v="Brie Larson"/>
    <s v="Canada"/>
    <n v="13000000"/>
    <n v="35401758"/>
    <s v="Element Pictures"/>
    <n v="118"/>
  </r>
  <r>
    <s v="Rush"/>
    <s v="R"/>
    <s v="Action"/>
    <x v="33"/>
    <s v="September 27, 2013 (United States)"/>
    <n v="8.1"/>
    <n v="446000"/>
    <s v="Ron Howard"/>
    <s v="Peter Morgan"/>
    <s v="Daniel BrÃ¼hl"/>
    <s v="United Kingdom"/>
    <n v="38000000"/>
    <n v="96983009"/>
    <s v="Exclusive Media Group"/>
    <n v="123"/>
  </r>
  <r>
    <s v="Sonchiriya"/>
    <s v="Not Rated"/>
    <s v="Action"/>
    <x v="5"/>
    <s v="March 1, 2019 (India)"/>
    <n v="8.1"/>
    <n v="9800"/>
    <s v="Abhishek Chaubey"/>
    <s v="Sudip Sharma"/>
    <s v="Sushant Singh Rajput"/>
    <s v="India"/>
    <m/>
    <n v="914565"/>
    <s v="MacGuffin Pictures"/>
    <n v="143"/>
  </r>
  <r>
    <s v="Song of the Sea"/>
    <s v="PG"/>
    <s v="Animation"/>
    <x v="20"/>
    <s v="November 20, 2015 (United States)"/>
    <n v="8.1"/>
    <n v="54000"/>
    <s v="Tomm Moore"/>
    <s v="Will Collins"/>
    <s v="David Rawle"/>
    <s v="Ireland"/>
    <m/>
    <n v="4190884"/>
    <s v="Backup Media"/>
    <n v="93"/>
  </r>
  <r>
    <s v="Spotlight"/>
    <s v="R"/>
    <s v="Biography"/>
    <x v="39"/>
    <s v="November 20, 2015 (United States)"/>
    <n v="8.1"/>
    <n v="435000"/>
    <s v="Tom McCarthy"/>
    <s v="Josh Singer"/>
    <s v="Mark Ruffalo"/>
    <s v="United States"/>
    <n v="20000000"/>
    <n v="98690254"/>
    <s v="Participant"/>
    <n v="129"/>
  </r>
  <r>
    <s v="Stand by Me"/>
    <s v="R"/>
    <s v="Adventure"/>
    <x v="25"/>
    <s v="August 22, 1986 (United States)"/>
    <n v="8.1"/>
    <n v="374000"/>
    <s v="Rob Reiner"/>
    <s v="Stephen King"/>
    <s v="Wil Wheaton"/>
    <s v="United States"/>
    <n v="8000000"/>
    <n v="52287414"/>
    <s v="Columbia Pictures"/>
    <n v="89"/>
  </r>
  <r>
    <s v="The Big Lebowski"/>
    <s v="R"/>
    <s v="Comedy"/>
    <x v="17"/>
    <s v="March 6, 1998 (United States)"/>
    <n v="8.1"/>
    <n v="754000"/>
    <s v="Joel Coen"/>
    <s v="Ethan Coen"/>
    <s v="Jeff Bridges"/>
    <s v="United States"/>
    <n v="15000000"/>
    <n v="46748721"/>
    <s v="Polygram Filmed Entertainment"/>
    <n v="117"/>
  </r>
  <r>
    <s v="The Celebration"/>
    <s v="R"/>
    <s v="Drama"/>
    <x v="17"/>
    <s v="June 19, 1998 (Denmark)"/>
    <n v="8.1"/>
    <n v="81000"/>
    <s v="Thomas Vinterberg"/>
    <s v="Thomas Vinterberg"/>
    <s v="Ulrich Thomsen"/>
    <s v="Denmark"/>
    <n v="1300000"/>
    <n v="1657778"/>
    <s v="Nimbus Film Productions"/>
    <n v="105"/>
  </r>
  <r>
    <s v="The Grand Budapest Hotel"/>
    <s v="R"/>
    <s v="Adventure"/>
    <x v="20"/>
    <s v="March 28, 2014 (United States)"/>
    <n v="8.1"/>
    <n v="734000"/>
    <s v="Wes Anderson"/>
    <s v="Stefan Zweig"/>
    <s v="Ralph Fiennes"/>
    <s v="United States"/>
    <n v="25000000"/>
    <n v="172945750"/>
    <s v="Fox Searchlight Pictures"/>
    <n v="99"/>
  </r>
  <r>
    <s v="The Handmaiden"/>
    <s v="Not Rated"/>
    <s v="Drama"/>
    <x v="30"/>
    <s v="June 1, 2016 (South Korea)"/>
    <n v="8.1"/>
    <n v="123000"/>
    <s v="Park Chan-Wook"/>
    <s v="Sarah Waters"/>
    <s v="Kim Min-hee"/>
    <s v="South Korea"/>
    <m/>
    <n v="37767206"/>
    <s v="CJ Entertainment"/>
    <n v="145"/>
  </r>
  <r>
    <s v="The Legend of 1900"/>
    <s v="R"/>
    <s v="Drama"/>
    <x v="17"/>
    <s v="October 28, 1998 (Italy)"/>
    <n v="8.1"/>
    <n v="60000"/>
    <s v="Giuseppe Tornatore"/>
    <s v="Alessandro Baricco"/>
    <s v="Tim Roth"/>
    <s v="Italy"/>
    <n v="9000000"/>
    <n v="21057208"/>
    <s v="SciarlÃ²"/>
    <n v="169"/>
  </r>
  <r>
    <s v="The Princess Bride"/>
    <s v="PG"/>
    <s v="Adventure"/>
    <x v="3"/>
    <s v="October 9, 1987 (United States)"/>
    <n v="8.1"/>
    <n v="402000"/>
    <s v="Rob Reiner"/>
    <s v="William Goldman"/>
    <s v="Cary Elwes"/>
    <s v="United Kingdom"/>
    <n v="16000000"/>
    <n v="30902642"/>
    <s v="Act III Communications"/>
    <n v="98"/>
  </r>
  <r>
    <s v="The Sacrifice"/>
    <s v="PG"/>
    <s v="Drama"/>
    <x v="25"/>
    <s v="May 9, 1986 (Sweden)"/>
    <n v="8.1"/>
    <n v="26000"/>
    <s v="Andrei Tarkovsky"/>
    <s v="Andrei Tarkovsky"/>
    <s v="Erland Josephson"/>
    <s v="Sweden"/>
    <m/>
    <n v="167292"/>
    <s v="Svenska Filminstitutet (SFI)"/>
    <n v="149"/>
  </r>
  <r>
    <s v="The Sixth Sense"/>
    <s v="PG-13"/>
    <s v="Drama"/>
    <x v="11"/>
    <s v="August 6, 1999 (United States)"/>
    <n v="8.1"/>
    <n v="930000"/>
    <s v="M. Night Shyamalan"/>
    <s v="M. Night Shyamalan"/>
    <s v="Bruce Willis"/>
    <s v="United States"/>
    <n v="40000000"/>
    <n v="672806292"/>
    <s v="Hollywood Pictures"/>
    <n v="107"/>
  </r>
  <r>
    <s v="The Thing"/>
    <s v="R"/>
    <s v="Horror"/>
    <x v="31"/>
    <s v="June 25, 1982 (United States)"/>
    <n v="8.1"/>
    <n v="382000"/>
    <s v="John Carpenter"/>
    <s v="Bill Lancaster"/>
    <s v="Kurt Russell"/>
    <s v="United States"/>
    <n v="15000000"/>
    <n v="19632053"/>
    <s v="Universal Pictures"/>
    <n v="109"/>
  </r>
  <r>
    <s v="The Truman Show"/>
    <s v="PG"/>
    <s v="Comedy"/>
    <x v="17"/>
    <s v="June 5, 1998 (United States)"/>
    <n v="8.1"/>
    <n v="972000"/>
    <s v="Peter Weir"/>
    <s v="Andrew Niccol"/>
    <s v="Jim Carrey"/>
    <s v="United States"/>
    <n v="60000000"/>
    <n v="264118201"/>
    <s v="Paramount Pictures"/>
    <n v="103"/>
  </r>
  <r>
    <s v="Three Billboards Outside Ebbing, Missouri"/>
    <s v="R"/>
    <s v="Comedy"/>
    <x v="27"/>
    <s v="December 1, 2017 (United States)"/>
    <n v="8.1"/>
    <n v="456000"/>
    <s v="Martin McDonagh"/>
    <s v="Martin McDonagh"/>
    <s v="Frances McDormand"/>
    <s v="United Kingdom"/>
    <n v="15000000"/>
    <n v="160192267"/>
    <s v="Blueprint Pictures"/>
    <n v="115"/>
  </r>
  <r>
    <s v="Three Colors: Red"/>
    <s v="R"/>
    <s v="Drama"/>
    <x v="13"/>
    <s v="November 23, 1994 (United States)"/>
    <n v="8.1"/>
    <n v="94000"/>
    <s v="Krzysztof Kieslowski"/>
    <s v="Krzysztof Kieslowski"/>
    <s v="IrÃ¨ne Jacob"/>
    <s v="Switzerland"/>
    <m/>
    <n v="3581969"/>
    <s v="MK2 Productions"/>
    <n v="99"/>
  </r>
  <r>
    <s v="Trainspotting"/>
    <s v="R"/>
    <s v="Drama"/>
    <x v="10"/>
    <s v="August 9, 1996 (United States)"/>
    <n v="8.1"/>
    <n v="647000"/>
    <s v="Danny Boyle"/>
    <s v="Irvine Welsh"/>
    <s v="Ewan McGregor"/>
    <s v="United Kingdom"/>
    <m/>
    <n v="16607872"/>
    <s v="Channel Four Films"/>
    <n v="93"/>
  </r>
  <r>
    <s v="Underground"/>
    <s v="Not Rated"/>
    <s v="Comedy"/>
    <x v="40"/>
    <s v="June 20, 1997 (United States)"/>
    <n v="8.1"/>
    <n v="56000"/>
    <s v="Emir Kusturica"/>
    <s v="Dusan Kovacevic"/>
    <s v="Predrag 'Miki' Manojlovic"/>
    <s v="Federal Republic of Yugoslavia"/>
    <n v="14000000"/>
    <n v="171082"/>
    <s v="CiBy 2000"/>
    <n v="167"/>
  </r>
  <r>
    <s v="V for Vendetta"/>
    <s v="R"/>
    <s v="Action"/>
    <x v="4"/>
    <s v="March 17, 2006 (United States)"/>
    <n v="8.1"/>
    <n v="1100000"/>
    <s v="James McTeigue"/>
    <s v="Lilly Wachowski"/>
    <s v="Hugo Weaving"/>
    <s v="United States"/>
    <n v="54000000"/>
    <n v="132511035"/>
    <s v="Warner Bros."/>
    <n v="132"/>
  </r>
  <r>
    <s v="Warrior"/>
    <s v="PG-13"/>
    <s v="Action"/>
    <x v="24"/>
    <s v="September 9, 2011 (United States)"/>
    <n v="8.1"/>
    <n v="445000"/>
    <s v="Gavin O'Connor"/>
    <s v="Gavin O'Connor"/>
    <s v="Tom Hardy"/>
    <s v="United States"/>
    <n v="25000000"/>
    <n v="23308615"/>
    <s v="Lionsgate"/>
    <n v="140"/>
  </r>
  <r>
    <s v="Wild Tales"/>
    <s v="R"/>
    <s v="Comedy"/>
    <x v="20"/>
    <s v="August 21, 2014 (Argentina)"/>
    <n v="8.1"/>
    <n v="184000"/>
    <s v="DamiÃ¡n Szifron"/>
    <s v="GermÃ¡n Servidio"/>
    <s v="DarÃ­o Grandinetti"/>
    <s v="Argentina"/>
    <n v="3300000"/>
    <n v="30642704"/>
    <s v="Kramer &amp; Sigman Films"/>
    <n v="122"/>
  </r>
  <r>
    <s v="Winter Sleep"/>
    <s v="Not Rated"/>
    <s v="Drama"/>
    <x v="20"/>
    <s v="June 12, 2014 (Turkey)"/>
    <n v="8.1"/>
    <n v="48000"/>
    <s v="Nuri Bilge Ceylan"/>
    <s v="Ebru Ceylan"/>
    <s v="Haluk Bilginer"/>
    <s v="Turkey"/>
    <m/>
    <n v="4018705"/>
    <s v="NBC Film"/>
    <n v="196"/>
  </r>
  <r>
    <s v="A Beautiful Mind"/>
    <s v="PG-13"/>
    <s v="Biography"/>
    <x v="7"/>
    <s v="January 4, 2002 (United States)"/>
    <n v="8.1999999999999993"/>
    <n v="871000"/>
    <s v="Ron Howard"/>
    <s v="Akiva Goldsman"/>
    <s v="Russell Crowe"/>
    <s v="United States"/>
    <n v="58000000"/>
    <n v="316791257"/>
    <s v="Universal Pictures"/>
    <n v="135"/>
  </r>
  <r>
    <s v="Andhadhun"/>
    <s v="Not Rated"/>
    <s v="Crime"/>
    <x v="26"/>
    <s v="October 5, 2018 (United States)"/>
    <n v="8.1999999999999993"/>
    <n v="79000"/>
    <s v="Sriram Raghavan"/>
    <s v="Arijit Biswas"/>
    <s v="Ayushmann Khurrana"/>
    <s v="India"/>
    <n v="4500000"/>
    <n v="62475342"/>
    <s v="Matchbox Pictures"/>
    <n v="139"/>
  </r>
  <r>
    <s v="Baahubali 2: The Conclusion"/>
    <s v="Not Rated"/>
    <s v="Action"/>
    <x v="27"/>
    <s v="April 28, 2017 (United States)"/>
    <n v="8.1999999999999993"/>
    <n v="79000"/>
    <s v="S.S. Rajamouli"/>
    <s v="Vijayendra Prasad"/>
    <s v="Prabhas"/>
    <s v="India"/>
    <m/>
    <n v="254158390"/>
    <s v="Arka Mediaworks"/>
    <n v="167"/>
  </r>
  <r>
    <s v="Batman Begins"/>
    <s v="PG-13"/>
    <s v="Action"/>
    <x v="4"/>
    <s v="June 15, 2005 (United States)"/>
    <n v="8.1999999999999993"/>
    <n v="1300000"/>
    <s v="Christopher Nolan"/>
    <s v="Bob Kane"/>
    <s v="Christian Bale"/>
    <s v="United Kingdom"/>
    <n v="150000000"/>
    <n v="373661946"/>
    <s v="Warner Bros."/>
    <n v="140"/>
  </r>
  <r>
    <s v="Bhaag Milkha Bhaag"/>
    <s v="Not Rated"/>
    <s v="Biography"/>
    <x v="33"/>
    <s v="July 12, 2013 (United States)"/>
    <n v="8.1999999999999993"/>
    <n v="63000"/>
    <s v="Rakeysh Omprakash Mehra"/>
    <s v="Prasoon Joshi"/>
    <s v="Farhan Akhtar"/>
    <s v="India"/>
    <m/>
    <n v="17551296"/>
    <s v="Rakeysh Omprakash Mehra Pictures"/>
    <n v="186"/>
  </r>
  <r>
    <s v="Black"/>
    <s v="Not Rated"/>
    <s v="Drama"/>
    <x v="4"/>
    <s v="February 4, 2005 (United States)"/>
    <n v="8.1999999999999993"/>
    <n v="34000"/>
    <s v="Sanjay Leela Bhansali"/>
    <s v="Sanjay Leela Bhansali"/>
    <s v="Amitabh Bachchan"/>
    <s v="India"/>
    <m/>
    <n v="1266341"/>
    <s v="Applause Bhansali Productions"/>
    <n v="122"/>
  </r>
  <r>
    <s v="Casino"/>
    <s v="R"/>
    <s v="Crime"/>
    <x v="40"/>
    <s v="November 22, 1995 (United States)"/>
    <n v="8.1999999999999993"/>
    <n v="480000"/>
    <s v="Martin Scorsese"/>
    <s v="Nicholas Pileggi"/>
    <s v="Robert De Niro"/>
    <s v="United States"/>
    <n v="52000000"/>
    <n v="116112375"/>
    <s v="Universal Pictures"/>
    <n v="178"/>
  </r>
  <r>
    <s v="Die Hard"/>
    <s v="R"/>
    <s v="Action"/>
    <x v="28"/>
    <s v="July 20, 1988 (United States)"/>
    <n v="8.1999999999999993"/>
    <n v="810000"/>
    <s v="John McTiernan"/>
    <s v="Roderick Thorp"/>
    <s v="Bruce Willis"/>
    <s v="United States"/>
    <n v="28000000"/>
    <n v="141603197"/>
    <s v="Twentieth Century Fox"/>
    <n v="132"/>
  </r>
  <r>
    <s v="Downfall"/>
    <s v="R"/>
    <s v="Biography"/>
    <x v="1"/>
    <s v="April 8, 2005 (United States)"/>
    <n v="8.1999999999999993"/>
    <n v="338000"/>
    <s v="Oliver Hirschbiegel"/>
    <s v="Bernd Eichinger"/>
    <s v="Bruno Ganz"/>
    <s v="Germany"/>
    <m/>
    <n v="92181574"/>
    <s v="Constantin Film"/>
    <n v="156"/>
  </r>
  <r>
    <s v="Drishyam"/>
    <s v="Not Rated"/>
    <s v="Crime"/>
    <x v="39"/>
    <s v="July 31, 2015 (United States)"/>
    <n v="8.1999999999999993"/>
    <n v="75000"/>
    <s v="Nishikant Kamat"/>
    <s v="Jeethu Joseph"/>
    <s v="Ajay Devgn"/>
    <s v="India"/>
    <n v="9400000"/>
    <m/>
    <s v="Panorama Studios"/>
    <n v="163"/>
  </r>
  <r>
    <s v="Green Book"/>
    <s v="PG-13"/>
    <s v="Biography"/>
    <x v="26"/>
    <s v="November 16, 2018 (United States)"/>
    <n v="8.1999999999999993"/>
    <n v="414000"/>
    <s v="Peter Farrelly"/>
    <s v="Nick Vallelonga"/>
    <s v="Viggo Mortensen"/>
    <s v="United States"/>
    <n v="23000000"/>
    <n v="321752656"/>
    <s v="Participant"/>
    <n v="130"/>
  </r>
  <r>
    <s v="Heat"/>
    <s v="R"/>
    <s v="Crime"/>
    <x v="40"/>
    <s v="December 15, 1995 (United States)"/>
    <n v="8.1999999999999993"/>
    <n v="596000"/>
    <s v="Michael Mann"/>
    <s v="Michael Mann"/>
    <s v="Al Pacino"/>
    <s v="United States"/>
    <n v="60000000"/>
    <n v="187436818"/>
    <s v="Warner Bros."/>
    <n v="170"/>
  </r>
  <r>
    <s v="Howl's Moving Castle"/>
    <s v="PG"/>
    <s v="Animation"/>
    <x v="1"/>
    <s v="June 17, 2005 (United States)"/>
    <n v="8.1999999999999993"/>
    <n v="350000"/>
    <s v="Hayao Miyazaki"/>
    <s v="Hayao Miyazaki"/>
    <s v="Chieko BaishÃ´"/>
    <s v="Japan"/>
    <n v="24000000"/>
    <n v="236214446"/>
    <s v="Buena Vista Home Entertainment"/>
    <n v="119"/>
  </r>
  <r>
    <s v="Indiana Jones and the Last Crusade"/>
    <s v="PG-13"/>
    <s v="Action"/>
    <x v="21"/>
    <s v="May 24, 1989 (United States)"/>
    <n v="8.1999999999999993"/>
    <n v="707000"/>
    <s v="Steven Spielberg"/>
    <s v="Jeffrey Boam"/>
    <s v="Harrison Ford"/>
    <s v="United States"/>
    <n v="48000000"/>
    <n v="474171806"/>
    <s v="Paramount Pictures"/>
    <n v="127"/>
  </r>
  <r>
    <s v="Kinky Boots: The Musical"/>
    <m/>
    <s v="Musical"/>
    <x v="5"/>
    <s v="June 25, 2019 (United States)"/>
    <n v="8.1999999999999993"/>
    <n v="641"/>
    <s v="Jerry Mitchell"/>
    <s v="Harvey Fierstein"/>
    <s v="Matt Henry"/>
    <s v="United Kingdom"/>
    <m/>
    <n v="2973437"/>
    <s v="BroadwayHD"/>
    <n v="135"/>
  </r>
  <r>
    <s v="L.A. Confidential"/>
    <s v="R"/>
    <s v="Crime"/>
    <x v="14"/>
    <s v="September 19, 1997 (United States)"/>
    <n v="8.1999999999999993"/>
    <n v="544000"/>
    <s v="Curtis Hanson"/>
    <s v="James Ellroy"/>
    <s v="Kevin Spacey"/>
    <s v="United States"/>
    <n v="35000000"/>
    <n v="126216940"/>
    <s v="New Regency Productions"/>
    <n v="138"/>
  </r>
  <r>
    <s v="Lock, Stock and Two Smoking Barrels"/>
    <s v="R"/>
    <s v="Action"/>
    <x v="17"/>
    <s v="August 28, 1998 (United Kingdom)"/>
    <n v="8.1999999999999993"/>
    <n v="547000"/>
    <s v="Guy Ritchie"/>
    <s v="Guy Ritchie"/>
    <s v="Jason Flemyng"/>
    <s v="United Kingdom"/>
    <m/>
    <n v="3753929"/>
    <s v="Summit Entertainment"/>
    <n v="107"/>
  </r>
  <r>
    <s v="My Neighbor Totoro"/>
    <s v="G"/>
    <s v="Animation"/>
    <x v="28"/>
    <s v="July 13, 1990 (United States)"/>
    <n v="8.1999999999999993"/>
    <n v="304000"/>
    <s v="Hayao Miyazaki"/>
    <s v="Hayao Miyazaki"/>
    <s v="Hitoshi Takagi"/>
    <s v="Japan"/>
    <n v="3700000"/>
    <n v="30550920"/>
    <s v="Tokuma Japan Communications"/>
    <n v="86"/>
  </r>
  <r>
    <s v="Pan's Labyrinth"/>
    <s v="R"/>
    <s v="Drama"/>
    <x v="15"/>
    <s v="January 19, 2007 (United States)"/>
    <n v="8.1999999999999993"/>
    <n v="631000"/>
    <s v="Guillermo del Toro"/>
    <s v="Guillermo del Toro"/>
    <s v="Ivana Baquero"/>
    <s v="Spain"/>
    <n v="19000000"/>
    <n v="83850267"/>
    <s v="Estudios Picasso"/>
    <n v="118"/>
  </r>
  <r>
    <s v="Raging Bull"/>
    <s v="R"/>
    <s v="Biography"/>
    <x v="37"/>
    <s v="December 19, 1980 (United States)"/>
    <n v="8.1999999999999993"/>
    <n v="330000"/>
    <s v="Martin Scorsese"/>
    <s v="Jake LaMotta"/>
    <s v="Robert De Niro"/>
    <s v="United States"/>
    <n v="18000000"/>
    <n v="23402427"/>
    <s v="Chartoff-Winkler Productions"/>
    <n v="129"/>
  </r>
  <r>
    <s v="Ran"/>
    <s v="R"/>
    <s v="Action"/>
    <x v="38"/>
    <s v="June 1, 1985 (Japan)"/>
    <n v="8.1999999999999993"/>
    <n v="117000"/>
    <s v="Akira Kurosawa"/>
    <s v="Akira Kurosawa"/>
    <s v="Tatsuya Nakadai"/>
    <s v="Japan"/>
    <n v="11500000"/>
    <n v="4164283"/>
    <s v="Greenwich Film Productions"/>
    <n v="162"/>
  </r>
  <r>
    <s v="Shutter Island"/>
    <s v="R"/>
    <s v="Mystery"/>
    <x v="29"/>
    <s v="February 19, 2010 (United States)"/>
    <n v="8.1999999999999993"/>
    <n v="1200000"/>
    <s v="Martin Scorsese"/>
    <s v="Laeta Kalogridis"/>
    <s v="Leonardo DiCaprio"/>
    <s v="United States"/>
    <n v="80000000"/>
    <n v="294805697"/>
    <s v="Paramount Pictures"/>
    <n v="138"/>
  </r>
  <r>
    <s v="Swades"/>
    <s v="Not Rated"/>
    <s v="Drama"/>
    <x v="1"/>
    <s v="December 17, 2004 (India)"/>
    <n v="8.1999999999999993"/>
    <n v="86000"/>
    <s v="Ashutosh Gowariker"/>
    <s v="M.G. Sathya"/>
    <s v="Shah Rukh Khan"/>
    <s v="India"/>
    <m/>
    <n v="1953889"/>
    <s v="Ashutosh Gowariker Productions"/>
    <n v="189"/>
  </r>
  <r>
    <s v="The Color of Paradise"/>
    <s v="PG"/>
    <s v="Drama"/>
    <x v="11"/>
    <s v="September 7, 2000 (Australia)"/>
    <n v="8.1999999999999993"/>
    <n v="16000"/>
    <s v="Majid Majidi"/>
    <s v="Majid Majidi"/>
    <s v="Hossein Mahjoub"/>
    <s v="Iran"/>
    <m/>
    <n v="2777552"/>
    <s v="Varahonar Company"/>
    <n v="90"/>
  </r>
  <r>
    <s v="The Secret in Their Eyes"/>
    <s v="R"/>
    <s v="Drama"/>
    <x v="9"/>
    <s v="May 21, 2010 (United States)"/>
    <n v="8.1999999999999993"/>
    <n v="198000"/>
    <s v="Juan JosÃ© Campanella"/>
    <s v="Eduardo Sacheri"/>
    <s v="Ricardo DarÃ­n"/>
    <s v="Argentina"/>
    <n v="2000000"/>
    <n v="35079650"/>
    <s v="Tornasol Films"/>
    <n v="129"/>
  </r>
  <r>
    <s v="The Wolf of Wall Street"/>
    <s v="R"/>
    <s v="Biography"/>
    <x v="33"/>
    <s v="December 25, 2013 (United States)"/>
    <n v="8.1999999999999993"/>
    <n v="1200000"/>
    <s v="Martin Scorsese"/>
    <s v="Terence Winter"/>
    <s v="Leonardo DiCaprio"/>
    <s v="United States"/>
    <n v="100000000"/>
    <n v="392000694"/>
    <s v="Red Granite Pictures"/>
    <n v="180"/>
  </r>
  <r>
    <s v="There Will Be Blood"/>
    <s v="R"/>
    <s v="Drama"/>
    <x v="6"/>
    <s v="January 25, 2008 (United States)"/>
    <n v="8.1999999999999993"/>
    <n v="535000"/>
    <s v="Paul Thomas Anderson"/>
    <s v="Paul Thomas Anderson"/>
    <s v="Daniel Day-Lewis"/>
    <s v="United States"/>
    <n v="25000000"/>
    <n v="76182388"/>
    <s v="Paramount Vantage"/>
    <n v="158"/>
  </r>
  <r>
    <s v="Time of the Gypsies"/>
    <s v="R"/>
    <s v="Comedy"/>
    <x v="28"/>
    <s v="February 9, 1990 (United States)"/>
    <n v="8.1999999999999993"/>
    <n v="29000"/>
    <s v="Emir Kusturica"/>
    <s v="Emir Kusturica"/>
    <s v="Davor Dujmovic"/>
    <s v="Yugoslavia"/>
    <m/>
    <m/>
    <s v="Forum Sarajevo"/>
    <n v="142"/>
  </r>
  <r>
    <s v="Toy Story 3"/>
    <s v="G"/>
    <s v="Animation"/>
    <x v="29"/>
    <s v="June 18, 2010 (United States)"/>
    <n v="8.1999999999999993"/>
    <n v="776000"/>
    <s v="Lee Unkrich"/>
    <s v="John Lasseter"/>
    <s v="Tom Hanks"/>
    <s v="United States"/>
    <n v="200000000"/>
    <n v="1066970811"/>
    <s v="Walt Disney Pictures"/>
    <n v="103"/>
  </r>
  <r>
    <s v="Udaan"/>
    <s v="Not Rated"/>
    <s v="Drama"/>
    <x v="29"/>
    <s v="July 16, 2010 (India)"/>
    <n v="8.1999999999999993"/>
    <n v="43000"/>
    <s v="Vikramaditya Motwane"/>
    <s v="Vikramaditya Motwane"/>
    <s v="Rajat Barmecha"/>
    <s v="India"/>
    <m/>
    <n v="434862"/>
    <s v="UTV Spotboy"/>
    <n v="134"/>
  </r>
  <r>
    <s v="Unforgiven"/>
    <s v="R"/>
    <s v="Drama"/>
    <x v="35"/>
    <s v="August 7, 1992 (United States)"/>
    <n v="8.1999999999999993"/>
    <n v="385000"/>
    <s v="Clint Eastwood"/>
    <s v="David Webb Peoples"/>
    <s v="Clint Eastwood"/>
    <s v="United States"/>
    <n v="14400000"/>
    <n v="159157447"/>
    <s v="Warner Bros."/>
    <n v="130"/>
  </r>
  <r>
    <s v="Up"/>
    <s v="PG"/>
    <s v="Animation"/>
    <x v="9"/>
    <s v="May 29, 2009 (United States)"/>
    <n v="8.1999999999999993"/>
    <n v="962000"/>
    <s v="Pete Docter"/>
    <s v="Pete Docter"/>
    <s v="Edward Asner"/>
    <s v="United States"/>
    <n v="175000000"/>
    <n v="735099102"/>
    <s v="Pixar Animation Studios"/>
    <n v="96"/>
  </r>
  <r>
    <s v="Werckmeister Harmonies"/>
    <m/>
    <s v="Drama"/>
    <x v="8"/>
    <s v="February 1, 2001 (Hungary)"/>
    <n v="8.1999999999999993"/>
    <n v="13000"/>
    <s v="BÃ©la Tarr"/>
    <s v="LÃ¡szlÃ³ Krasznahorkai"/>
    <s v="Lars Rudolph"/>
    <s v="Hungary"/>
    <m/>
    <n v="25461"/>
    <s v="13 Productions"/>
    <n v="145"/>
  </r>
  <r>
    <s v="Yi Yi"/>
    <s v="Not Rated"/>
    <s v="Drama"/>
    <x v="8"/>
    <s v="December 16, 2000 (Japan)"/>
    <n v="8.1999999999999993"/>
    <n v="22000"/>
    <s v="Edward Yang"/>
    <s v="Edward Yang"/>
    <s v="Nien-Jen Wu"/>
    <s v="Taiwan"/>
    <m/>
    <n v="1196218"/>
    <s v="1+2 Seisaku Iinkai"/>
    <n v="173"/>
  </r>
  <r>
    <s v="Zindagi Na Milegi Dobara"/>
    <s v="Not Rated"/>
    <s v="Comedy"/>
    <x v="24"/>
    <s v="July 15, 2011 (India)"/>
    <n v="8.1999999999999993"/>
    <n v="71000"/>
    <s v="Zoya Akhtar"/>
    <s v="Farhan Akhtar"/>
    <s v="Hrithik Roshan"/>
    <s v="India"/>
    <m/>
    <n v="5192743"/>
    <s v="Eros Worldwide"/>
    <n v="155"/>
  </r>
  <r>
    <n v="1917"/>
    <s v="R"/>
    <s v="Drama"/>
    <x v="5"/>
    <s v="January 10, 2020 (United States)"/>
    <n v="8.3000000000000007"/>
    <n v="473000"/>
    <s v="Sam Mendes"/>
    <s v="Sam Mendes"/>
    <s v="Dean-Charles Chapman"/>
    <s v="United States"/>
    <n v="95000000"/>
    <n v="384623579"/>
    <s v="Dreamworks Pictures"/>
    <n v="119"/>
  </r>
  <r>
    <s v="A Separation"/>
    <s v="PG-13"/>
    <s v="Drama"/>
    <x v="24"/>
    <s v="March 16, 2011 (Iran)"/>
    <n v="8.3000000000000007"/>
    <n v="227000"/>
    <s v="Asghar Farhadi"/>
    <s v="Asghar Farhadi"/>
    <s v="Payman Maadi"/>
    <s v="Iran"/>
    <n v="500000"/>
    <n v="22926076"/>
    <s v="Asghar Farhadi Productions"/>
    <n v="123"/>
  </r>
  <r>
    <s v="Aliens"/>
    <s v="R"/>
    <s v="Action"/>
    <x v="25"/>
    <s v="July 18, 1986 (United States)"/>
    <n v="8.3000000000000007"/>
    <n v="668000"/>
    <s v="James Cameron"/>
    <s v="James Cameron"/>
    <s v="Sigourney Weaver"/>
    <s v="United Kingdom"/>
    <n v="18500000"/>
    <n v="131060248"/>
    <s v="Twentieth Century Fox"/>
    <n v="137"/>
  </r>
  <r>
    <s v="AmÃ©lie"/>
    <s v="R"/>
    <s v="Comedy"/>
    <x v="7"/>
    <s v="February 8, 2002 (United States)"/>
    <n v="8.3000000000000007"/>
    <n v="717000"/>
    <s v="Jean-Pierre Jeunet"/>
    <s v="Guillaume Laurant"/>
    <s v="Audrey Tautou"/>
    <s v="France"/>
    <n v="10000000"/>
    <n v="173997108"/>
    <s v="Claudie Ossard Productions"/>
    <n v="122"/>
  </r>
  <r>
    <s v="Amadeus"/>
    <s v="PG"/>
    <s v="Biography"/>
    <x v="18"/>
    <s v="September 19, 1984 (United States)"/>
    <n v="8.3000000000000007"/>
    <n v="377000"/>
    <s v="Milos Forman"/>
    <s v="Peter Shaffer"/>
    <s v="F. Murray Abraham"/>
    <s v="United States"/>
    <n v="18000000"/>
    <n v="52066791"/>
    <s v="AMLF"/>
    <n v="160"/>
  </r>
  <r>
    <s v="American Beauty"/>
    <s v="R"/>
    <s v="Drama"/>
    <x v="11"/>
    <s v="October 1, 1999 (United States)"/>
    <n v="8.3000000000000007"/>
    <n v="1100000"/>
    <s v="Sam Mendes"/>
    <s v="Alan Ball"/>
    <s v="Kevin Spacey"/>
    <s v="United States"/>
    <n v="15000000"/>
    <n v="356296601"/>
    <s v="Dreamworks Pictures"/>
    <n v="122"/>
  </r>
  <r>
    <s v="Braveheart"/>
    <s v="R"/>
    <s v="Biography"/>
    <x v="40"/>
    <s v="May 24, 1995 (United States)"/>
    <n v="8.3000000000000007"/>
    <n v="978000"/>
    <s v="Mel Gibson"/>
    <s v="Randall Wallace"/>
    <s v="Mel Gibson"/>
    <s v="United States"/>
    <n v="72000000"/>
    <n v="213216216"/>
    <s v="Icon Entertainment International"/>
    <n v="178"/>
  </r>
  <r>
    <s v="Chhichhore"/>
    <s v="Not Rated"/>
    <s v="Comedy"/>
    <x v="5"/>
    <s v="September 6, 2019 (United States)"/>
    <n v="8.3000000000000007"/>
    <n v="40000"/>
    <s v="Nitesh Tiwari"/>
    <s v="Piyush Gupta"/>
    <s v="Sushant Singh Rajput"/>
    <s v="India"/>
    <m/>
    <n v="3311391"/>
    <s v="Fox STAR Studios"/>
    <n v="143"/>
  </r>
  <r>
    <s v="Children of Heaven"/>
    <s v="PG"/>
    <s v="Drama"/>
    <x v="14"/>
    <s v="January 22, 1999 (United States)"/>
    <n v="8.3000000000000007"/>
    <n v="68000"/>
    <s v="Majid Majidi"/>
    <s v="Majid Majidi"/>
    <s v="Mohammad Amir Naji"/>
    <s v="Iran"/>
    <n v="180000"/>
    <n v="933933"/>
    <s v="Kanun parvaresh fekri"/>
    <n v="89"/>
  </r>
  <r>
    <s v="Close-Up"/>
    <s v="Not Rated"/>
    <s v="Biography"/>
    <x v="32"/>
    <s v="October 30, 1991 (France)"/>
    <n v="8.3000000000000007"/>
    <n v="17000"/>
    <s v="Abbas Kiarostami"/>
    <s v="Abbas Kiarostami"/>
    <s v="Hossain Sabzian"/>
    <s v="Iran"/>
    <m/>
    <m/>
    <s v="Kanun parvaresh fekri"/>
    <n v="98"/>
  </r>
  <r>
    <s v="Das Boot"/>
    <m/>
    <s v="Adventure"/>
    <x v="12"/>
    <s v="February 10, 1982 (United States)"/>
    <n v="8.3000000000000007"/>
    <n v="237000"/>
    <s v="Wolfgang Petersen"/>
    <s v="Wolfgang Petersen"/>
    <s v="JÃ¼rgen Prochnow"/>
    <s v="West Germany"/>
    <m/>
    <n v="11487676"/>
    <s v="Bavaria Film"/>
    <n v="149"/>
  </r>
  <r>
    <s v="Eternal Sunshine of the Spotless Mind"/>
    <s v="R"/>
    <s v="Drama"/>
    <x v="1"/>
    <s v="March 19, 2004 (United States)"/>
    <n v="8.3000000000000007"/>
    <n v="935000"/>
    <s v="Michel Gondry"/>
    <s v="Charlie Kaufman"/>
    <s v="Jim Carrey"/>
    <s v="United States"/>
    <n v="20000000"/>
    <n v="74036715"/>
    <s v="Focus Features"/>
    <n v="108"/>
  </r>
  <r>
    <s v="Full Metal Jacket"/>
    <s v="R"/>
    <s v="Drama"/>
    <x v="3"/>
    <s v="July 10, 1987 (United States)"/>
    <n v="8.3000000000000007"/>
    <n v="691000"/>
    <s v="Stanley Kubrick"/>
    <s v="Stanley Kubrick"/>
    <s v="Matthew Modine"/>
    <s v="United Kingdom"/>
    <n v="30000000"/>
    <n v="46357676"/>
    <s v="Natant"/>
    <n v="116"/>
  </r>
  <r>
    <s v="Good Will Hunting"/>
    <s v="R"/>
    <s v="Drama"/>
    <x v="14"/>
    <s v="January 9, 1998 (United States)"/>
    <n v="8.3000000000000007"/>
    <n v="887000"/>
    <s v="Gus Van Sant"/>
    <s v="Matt Damon"/>
    <s v="Robin Williams"/>
    <s v="United States"/>
    <n v="10000000"/>
    <n v="225933435"/>
    <s v="Miramax"/>
    <n v="126"/>
  </r>
  <r>
    <s v="Incendies"/>
    <s v="R"/>
    <s v="Drama"/>
    <x v="29"/>
    <s v="January 12, 2011 (France)"/>
    <n v="8.3000000000000007"/>
    <n v="158000"/>
    <s v="Denis Villeneuve"/>
    <s v="Denis Villeneuve"/>
    <s v="Lubna Azabal"/>
    <s v="Canada"/>
    <n v="6800000"/>
    <n v="7099598"/>
    <s v="micro_scope"/>
    <n v="131"/>
  </r>
  <r>
    <s v="Inglourious Basterds"/>
    <s v="R"/>
    <s v="Adventure"/>
    <x v="9"/>
    <s v="August 21, 2009 (United States)"/>
    <n v="8.3000000000000007"/>
    <n v="1300000"/>
    <s v="Quentin Tarantino"/>
    <s v="Quentin Tarantino"/>
    <s v="Brad Pitt"/>
    <s v="United States"/>
    <n v="70000000"/>
    <n v="321457747"/>
    <s v="Universal Pictures"/>
    <n v="153"/>
  </r>
  <r>
    <s v="Lion of the Desert"/>
    <s v="PG"/>
    <s v="Biography"/>
    <x v="37"/>
    <s v="May 16, 1981 (Japan)"/>
    <n v="8.3000000000000007"/>
    <n v="15000"/>
    <s v="Moustapha Akkad"/>
    <s v="David Butler"/>
    <s v="Anthony Quinn"/>
    <s v="Libya"/>
    <n v="35000000"/>
    <m/>
    <s v="Falcon International Productions"/>
    <n v="173"/>
  </r>
  <r>
    <s v="Repentance"/>
    <s v="PG"/>
    <s v="Drama"/>
    <x v="18"/>
    <s v="May 18, 1987 (Denmark)"/>
    <n v="8.3000000000000007"/>
    <n v="4100"/>
    <s v="Tengiz Abuladze"/>
    <s v="Tengiz Abuladze"/>
    <s v="Avtandil Makharadze"/>
    <s v="Soviet Union"/>
    <m/>
    <m/>
    <s v="Georgian-Film"/>
    <n v="153"/>
  </r>
  <r>
    <s v="Requiem for a Dream"/>
    <s v="Unrated"/>
    <s v="Drama"/>
    <x v="8"/>
    <s v="December 15, 2000 (United States)"/>
    <n v="8.3000000000000007"/>
    <n v="786000"/>
    <s v="Darren Aronofsky"/>
    <s v="Hubert Selby Jr."/>
    <s v="Ellen Burstyn"/>
    <s v="United States"/>
    <n v="4500000"/>
    <n v="7390108"/>
    <s v="Artisan Entertainment"/>
    <n v="102"/>
  </r>
  <r>
    <s v="Reservoir Dogs"/>
    <s v="R"/>
    <s v="Crime"/>
    <x v="35"/>
    <s v="September 2, 1992 (France)"/>
    <n v="8.3000000000000007"/>
    <n v="943000"/>
    <s v="Quentin Tarantino"/>
    <s v="Quentin Tarantino"/>
    <s v="Harvey Keitel"/>
    <s v="United States"/>
    <n v="1200000"/>
    <n v="2913644"/>
    <s v="Live Entertainment"/>
    <n v="99"/>
  </r>
  <r>
    <s v="Scarface"/>
    <s v="R"/>
    <s v="Crime"/>
    <x v="19"/>
    <s v="December 9, 1983 (United States)"/>
    <n v="8.3000000000000007"/>
    <n v="766000"/>
    <s v="Brian De Palma"/>
    <s v="Oliver Stone"/>
    <s v="Al Pacino"/>
    <s v="United States"/>
    <n v="25000000"/>
    <n v="65884703"/>
    <s v="Universal Pictures"/>
    <n v="170"/>
  </r>
  <r>
    <s v="Snatch"/>
    <s v="R"/>
    <s v="Comedy"/>
    <x v="8"/>
    <s v="January 19, 2001 (United States)"/>
    <n v="8.3000000000000007"/>
    <n v="800000"/>
    <s v="Guy Ritchie"/>
    <s v="Guy Ritchie"/>
    <s v="Jason Statham"/>
    <s v="United Kingdom"/>
    <m/>
    <n v="83557872"/>
    <s v="Columbia Pictures"/>
    <n v="102"/>
  </r>
  <r>
    <s v="Star Wars: Episode VI - Return of the Jedi"/>
    <s v="PG"/>
    <s v="Action"/>
    <x v="19"/>
    <s v="May 25, 1983 (United States)"/>
    <n v="8.3000000000000007"/>
    <n v="973000"/>
    <s v="Richard Marquand"/>
    <s v="Lawrence Kasdan"/>
    <s v="Mark Hamill"/>
    <s v="United States"/>
    <n v="32500000"/>
    <n v="475106177"/>
    <s v="Lucasfilm"/>
    <n v="131"/>
  </r>
  <r>
    <s v="The Business of Show Business"/>
    <m/>
    <s v="History"/>
    <x v="19"/>
    <s v="February 15, 1983 (Canada)"/>
    <n v="8.3000000000000007"/>
    <n v="79"/>
    <s v="Tom Logan"/>
    <s v="Tom Logan"/>
    <m/>
    <s v="Canada"/>
    <n v="323562"/>
    <m/>
    <s v="CTV"/>
    <n v="55"/>
  </r>
  <r>
    <s v="The Hunt"/>
    <s v="R"/>
    <s v="Drama"/>
    <x v="36"/>
    <s v="January 10, 2013 (Denmark)"/>
    <n v="8.3000000000000007"/>
    <n v="297000"/>
    <s v="Thomas Vinterberg"/>
    <s v="Tobias Lindholm"/>
    <s v="Mads Mikkelsen"/>
    <s v="Denmark"/>
    <n v="3800000"/>
    <n v="15843274"/>
    <s v="Danmarks Radio (DR)"/>
    <n v="115"/>
  </r>
  <r>
    <s v="To Live"/>
    <s v="Not Rated"/>
    <s v="Drama"/>
    <x v="13"/>
    <s v="December 16, 1994 (United States)"/>
    <n v="8.3000000000000007"/>
    <n v="17000"/>
    <s v="Yimou Zhang"/>
    <s v="Wei Lu"/>
    <s v="You Ge"/>
    <s v="China"/>
    <m/>
    <n v="2332728"/>
    <s v="ERA International"/>
    <n v="133"/>
  </r>
  <r>
    <s v="Toy Story"/>
    <s v="G"/>
    <s v="Animation"/>
    <x v="40"/>
    <s v="November 22, 1995 (United States)"/>
    <n v="8.3000000000000007"/>
    <n v="913000"/>
    <s v="John Lasseter"/>
    <s v="John Lasseter"/>
    <s v="Tom Hanks"/>
    <s v="United States"/>
    <n v="30000000"/>
    <n v="394436586"/>
    <s v="Walt Disney Pictures"/>
    <n v="81"/>
  </r>
  <r>
    <s v="3 Idiots"/>
    <s v="PG-13"/>
    <s v="Comedy"/>
    <x v="9"/>
    <s v="December 25, 2009 (India)"/>
    <n v="8.4"/>
    <n v="361000"/>
    <s v="Rajkumar Hirani"/>
    <s v="Rajkumar Hirani"/>
    <s v="Aamir Khan"/>
    <s v="India"/>
    <m/>
    <n v="60262836"/>
    <s v="Vinod Chopra Productions"/>
    <n v="170"/>
  </r>
  <r>
    <s v="Avengers: Endgame"/>
    <s v="PG-13"/>
    <s v="Action"/>
    <x v="5"/>
    <s v="April 26, 2019 (United States)"/>
    <n v="8.4"/>
    <n v="903000"/>
    <s v="Anthony Russo"/>
    <s v="Christopher Markus"/>
    <s v="Robert Downey Jr."/>
    <s v="United States"/>
    <n v="356000000"/>
    <n v="2797501328"/>
    <s v="Marvel Studios"/>
    <n v="181"/>
  </r>
  <r>
    <s v="Avengers: Infinity War"/>
    <s v="PG-13"/>
    <s v="Action"/>
    <x v="26"/>
    <s v="April 27, 2018 (United States)"/>
    <n v="8.4"/>
    <n v="897000"/>
    <s v="Anthony Russo"/>
    <s v="Christopher Markus"/>
    <s v="Robert Downey Jr."/>
    <s v="United States"/>
    <n v="321000000"/>
    <n v="2048359754"/>
    <s v="Marvel Studios"/>
    <n v="149"/>
  </r>
  <r>
    <s v="CapharnaÃ¼m"/>
    <s v="R"/>
    <s v="Drama"/>
    <x v="26"/>
    <s v="September 20, 2018 (Lebanon)"/>
    <n v="8.4"/>
    <n v="71000"/>
    <s v="Nadine Labaki"/>
    <s v="Nadine Labaki"/>
    <s v="Zain Al Rafeea"/>
    <s v="Lebanon"/>
    <n v="4000000"/>
    <n v="64417003"/>
    <s v="Mooz Films"/>
    <n v="126"/>
  </r>
  <r>
    <s v="Coco"/>
    <s v="PG"/>
    <s v="Animation"/>
    <x v="27"/>
    <s v="November 22, 2017 (United States)"/>
    <n v="8.4"/>
    <n v="417000"/>
    <s v="Lee Unkrich"/>
    <s v="Lee Unkrich"/>
    <s v="Anthony Gonzalez"/>
    <s v="United States"/>
    <n v="175000000"/>
    <n v="807817888"/>
    <s v="Walt Disney Pictures"/>
    <n v="105"/>
  </r>
  <r>
    <s v="Dangal"/>
    <s v="Not Rated"/>
    <s v="Action"/>
    <x v="30"/>
    <s v="December 21, 2016 (United States)"/>
    <n v="8.4"/>
    <n v="167000"/>
    <s v="Nitesh Tiwari"/>
    <s v="Piyush Gupta"/>
    <s v="Aamir Khan"/>
    <s v="India"/>
    <m/>
    <n v="303723636"/>
    <s v="Aamir Khan Productions"/>
    <n v="161"/>
  </r>
  <r>
    <s v="Django Unchained"/>
    <s v="R"/>
    <s v="Drama"/>
    <x v="36"/>
    <s v="December 25, 2012 (United States)"/>
    <n v="8.4"/>
    <n v="1400000"/>
    <s v="Quentin Tarantino"/>
    <s v="Quentin Tarantino"/>
    <s v="Jamie Foxx"/>
    <s v="United States"/>
    <n v="100000000"/>
    <n v="426074373"/>
    <s v="The Weinstein Company"/>
    <n v="165"/>
  </r>
  <r>
    <s v="Indiana Jones and the Raiders of the Lost Ark"/>
    <s v="PG"/>
    <s v="Action"/>
    <x v="12"/>
    <s v="June 12, 1981 (United States)"/>
    <n v="8.4"/>
    <n v="905000"/>
    <s v="Steven Spielberg"/>
    <s v="Lawrence Kasdan"/>
    <s v="Harrison Ford"/>
    <s v="United States"/>
    <n v="18000000"/>
    <n v="389925971"/>
    <s v="Paramount Pictures"/>
    <n v="115"/>
  </r>
  <r>
    <s v="Joker"/>
    <s v="R"/>
    <s v="Crime"/>
    <x v="5"/>
    <s v="October 4, 2019 (United States)"/>
    <n v="8.4"/>
    <n v="1000000"/>
    <s v="Todd Phillips"/>
    <s v="Todd Phillips"/>
    <s v="Joaquin Phoenix"/>
    <s v="United States"/>
    <n v="55000000"/>
    <n v="1074427370"/>
    <s v="Warner Bros."/>
    <n v="122"/>
  </r>
  <r>
    <s v="Like Stars on Earth"/>
    <s v="PG"/>
    <s v="Drama"/>
    <x v="6"/>
    <s v="December 21, 2007 (India)"/>
    <n v="8.4"/>
    <n v="177000"/>
    <s v="Aamir Khan"/>
    <s v="Amole Gupte"/>
    <s v="Darsheel Safary"/>
    <s v="India"/>
    <m/>
    <n v="21897373"/>
    <s v="Aamir Khan Productions"/>
    <n v="165"/>
  </r>
  <r>
    <s v="Memento"/>
    <s v="R"/>
    <s v="Mystery"/>
    <x v="8"/>
    <s v="May 25, 2001 (United States)"/>
    <n v="8.4"/>
    <n v="1200000"/>
    <s v="Christopher Nolan"/>
    <s v="Christopher Nolan"/>
    <s v="Guy Pearce"/>
    <s v="United States"/>
    <n v="9000000"/>
    <n v="40047078"/>
    <s v="Newmarket Capital Group"/>
    <n v="113"/>
  </r>
  <r>
    <s v="Oldboy"/>
    <s v="R"/>
    <s v="Action"/>
    <x v="2"/>
    <s v="November 21, 2003 (South Korea)"/>
    <n v="8.4"/>
    <n v="532000"/>
    <s v="Park Chan-Wook"/>
    <s v="Garon Tsuchiya"/>
    <s v="Choi Min-sik"/>
    <s v="South Korea"/>
    <n v="3000000"/>
    <n v="15189934"/>
    <s v="Show East"/>
    <n v="120"/>
  </r>
  <r>
    <s v="Once Upon a Time in America"/>
    <s v="R"/>
    <s v="Crime"/>
    <x v="18"/>
    <s v="June 1, 1984 (United States)"/>
    <n v="8.4"/>
    <n v="321000"/>
    <s v="Sergio Leone"/>
    <s v="Harry Grey"/>
    <s v="Robert De Niro"/>
    <s v="Italy"/>
    <n v="30000000"/>
    <n v="5473212"/>
    <s v="The Ladd Company"/>
    <n v="229"/>
  </r>
  <r>
    <s v="Princess Mononoke"/>
    <s v="PG-13"/>
    <s v="Animation"/>
    <x v="14"/>
    <s v="December 19, 1997 (United States)"/>
    <n v="8.4"/>
    <n v="357000"/>
    <s v="Hayao Miyazaki"/>
    <s v="Hayao Miyazaki"/>
    <s v="YÃ´ji Matsuda"/>
    <s v="Japan"/>
    <m/>
    <n v="169785704"/>
    <s v="DENTSU Music And Entertainment"/>
    <n v="134"/>
  </r>
  <r>
    <s v="Spider-Man: Into the Spider-Verse"/>
    <s v="PG"/>
    <s v="Animation"/>
    <x v="26"/>
    <s v="December 14, 2018 (United States)"/>
    <n v="8.4"/>
    <n v="411000"/>
    <s v="Bob Persichetti"/>
    <s v="Phil Lord"/>
    <s v="Shameik Moore"/>
    <s v="United States"/>
    <n v="90000000"/>
    <n v="375540831"/>
    <s v="Sony Pictures Entertainment (SPE)"/>
    <n v="117"/>
  </r>
  <r>
    <s v="The Dark Knight Rises"/>
    <s v="PG-13"/>
    <s v="Action"/>
    <x v="36"/>
    <s v="July 20, 2012 (United States)"/>
    <n v="8.4"/>
    <n v="1600000"/>
    <s v="Christopher Nolan"/>
    <s v="Jonathan Nolan"/>
    <s v="Christian Bale"/>
    <s v="United Kingdom"/>
    <n v="250000000"/>
    <n v="1081142612"/>
    <s v="Warner Bros."/>
    <n v="164"/>
  </r>
  <r>
    <s v="The Lives of Others"/>
    <s v="R"/>
    <s v="Drama"/>
    <x v="15"/>
    <s v="March 30, 2007 (United States)"/>
    <n v="8.4"/>
    <n v="368000"/>
    <s v="Florian Henckel von Donnersmarck"/>
    <s v="Florian Henckel von Donnersmarck"/>
    <s v="Ulrich MÃ¼he"/>
    <s v="Germany"/>
    <n v="2000000"/>
    <n v="77356942"/>
    <s v="Wiedemann &amp; Berg Filmproduktion"/>
    <n v="137"/>
  </r>
  <r>
    <s v="The Shining"/>
    <s v="R"/>
    <s v="Drama"/>
    <x v="37"/>
    <s v="June 13, 1980 (United States)"/>
    <n v="8.4"/>
    <n v="927000"/>
    <s v="Stanley Kubrick"/>
    <s v="Stephen King"/>
    <s v="Jack Nicholson"/>
    <s v="United Kingdom"/>
    <n v="19000000"/>
    <n v="46998772"/>
    <s v="Warner Bros."/>
    <n v="146"/>
  </r>
  <r>
    <s v="WALLÂ·E"/>
    <s v="G"/>
    <s v="Animation"/>
    <x v="0"/>
    <s v="June 27, 2008 (United States)"/>
    <n v="8.4"/>
    <n v="1000000"/>
    <s v="Andrew Stanton"/>
    <s v="Andrew Stanton"/>
    <s v="Ben Burtt"/>
    <s v="United States"/>
    <n v="180000000"/>
    <n v="521311890"/>
    <s v="FortyFour Studios"/>
    <n v="98"/>
  </r>
  <r>
    <s v="Your Name."/>
    <s v="TV-PG"/>
    <s v="Animation"/>
    <x v="30"/>
    <s v="April 7, 2017 (United States)"/>
    <n v="8.4"/>
    <n v="215000"/>
    <s v="Makoto Shinkai"/>
    <s v="Makoto Shinkai"/>
    <s v="RyÃ»nosuke Kamiki"/>
    <s v="Japan"/>
    <m/>
    <n v="358180115"/>
    <s v="Amuse"/>
    <n v="106"/>
  </r>
  <r>
    <s v="American History X"/>
    <s v="R"/>
    <s v="Drama"/>
    <x v="17"/>
    <s v="November 20, 1998 (United States)"/>
    <n v="8.5"/>
    <n v="1100000"/>
    <s v="Tony Kaye"/>
    <s v="David McKenna"/>
    <s v="Edward Norton"/>
    <s v="United States"/>
    <n v="20000000"/>
    <n v="23875127"/>
    <s v="New Line Cinema"/>
    <n v="119"/>
  </r>
  <r>
    <s v="Back to the Future"/>
    <s v="PG"/>
    <s v="Adventure"/>
    <x v="38"/>
    <s v="July 3, 1985 (United States)"/>
    <n v="8.5"/>
    <n v="1100000"/>
    <s v="Robert Zemeckis"/>
    <s v="Robert Zemeckis"/>
    <s v="Michael J. Fox"/>
    <s v="United States"/>
    <n v="19000000"/>
    <n v="381906762"/>
    <s v="Universal Pictures"/>
    <n v="116"/>
  </r>
  <r>
    <s v="Black Friday"/>
    <s v="Not Rated"/>
    <s v="Action"/>
    <x v="1"/>
    <s v="February 9, 2007 (India)"/>
    <n v="8.5"/>
    <n v="20000"/>
    <s v="Anurag Kashyap"/>
    <s v="Anurag Kashyap"/>
    <s v="Kay Kay Menon"/>
    <s v="India"/>
    <m/>
    <n v="1610897"/>
    <s v="Mid Day Multimedia Limited"/>
    <n v="143"/>
  </r>
  <r>
    <s v="Cinema Paradiso"/>
    <s v="PG"/>
    <s v="Drama"/>
    <x v="28"/>
    <s v="February 23, 1990 (United States)"/>
    <n v="8.5"/>
    <n v="239000"/>
    <s v="Giuseppe Tornatore"/>
    <s v="Giuseppe Tornatore"/>
    <s v="Philippe Noiret"/>
    <s v="Italy"/>
    <n v="5000000"/>
    <n v="13019063"/>
    <s v="Cristaldifilm"/>
    <n v="155"/>
  </r>
  <r>
    <s v="Gladiator"/>
    <s v="R"/>
    <s v="Action"/>
    <x v="8"/>
    <s v="May 5, 2000 (United States)"/>
    <n v="8.5"/>
    <n v="1400000"/>
    <s v="Ridley Scott"/>
    <s v="David Franzoni"/>
    <s v="Russell Crowe"/>
    <s v="United States"/>
    <n v="103000000"/>
    <n v="465380802"/>
    <s v="Dreamworks Pictures"/>
    <n v="155"/>
  </r>
  <r>
    <s v="LÃ©on: The Professional"/>
    <s v="R"/>
    <s v="Action"/>
    <x v="13"/>
    <s v="November 18, 1994 (United States)"/>
    <n v="8.5"/>
    <n v="1100000"/>
    <s v="Luc Besson"/>
    <s v="Luc Besson"/>
    <s v="Jean Reno"/>
    <s v="France"/>
    <m/>
    <n v="19552639"/>
    <s v="Gaumont"/>
    <n v="110"/>
  </r>
  <r>
    <s v="Terminator 2: Judgment Day"/>
    <s v="R"/>
    <s v="Action"/>
    <x v="16"/>
    <s v="July 3, 1991 (United States)"/>
    <n v="8.5"/>
    <n v="1000000"/>
    <s v="James Cameron"/>
    <s v="James Cameron"/>
    <s v="Arnold Schwarzenegger"/>
    <s v="United States"/>
    <n v="102000000"/>
    <n v="520881154"/>
    <s v="Carolco Pictures"/>
    <n v="137"/>
  </r>
  <r>
    <s v="The Best of Youth"/>
    <s v="R"/>
    <s v="Drama"/>
    <x v="2"/>
    <s v="June 20, 2003 (Italy)"/>
    <n v="8.5"/>
    <n v="21000"/>
    <s v="Marco Tullio Giordana"/>
    <s v="Sandro Petraglia"/>
    <s v="Luigi Lo Cascio"/>
    <s v="Italy"/>
    <m/>
    <n v="2799773"/>
    <s v="BiBi Film"/>
    <n v="366"/>
  </r>
  <r>
    <s v="The Departed"/>
    <s v="R"/>
    <s v="Crime"/>
    <x v="15"/>
    <s v="October 6, 2006 (United States)"/>
    <n v="8.5"/>
    <n v="1200000"/>
    <s v="Martin Scorsese"/>
    <s v="William Monahan"/>
    <s v="Leonardo DiCaprio"/>
    <s v="United States"/>
    <n v="90000000"/>
    <n v="291465373"/>
    <s v="Warner Bros."/>
    <n v="151"/>
  </r>
  <r>
    <s v="The Intouchables"/>
    <s v="R"/>
    <s v="Biography"/>
    <x v="24"/>
    <s v="November 2, 2011 (France)"/>
    <n v="8.5"/>
    <n v="785000"/>
    <s v="Olivier Nakache"/>
    <s v="Olivier Nakache"/>
    <s v="FranÃ§ois Cluzet"/>
    <s v="France"/>
    <m/>
    <n v="426588510"/>
    <s v="Quad Productions"/>
    <n v="112"/>
  </r>
  <r>
    <s v="The Lion King"/>
    <s v="G"/>
    <s v="Animation"/>
    <x v="13"/>
    <s v="June 24, 1994 (United States)"/>
    <n v="8.5"/>
    <n v="970000"/>
    <s v="Roger Allers"/>
    <s v="Irene Mecchi"/>
    <s v="Matthew Broderick"/>
    <s v="United States"/>
    <n v="45000000"/>
    <n v="1083720877"/>
    <s v="Walt Disney Pictures"/>
    <n v="88"/>
  </r>
  <r>
    <s v="The Pianist"/>
    <s v="R"/>
    <s v="Biography"/>
    <x v="23"/>
    <s v="March 28, 2003 (United States)"/>
    <n v="8.5"/>
    <n v="756000"/>
    <s v="Roman Polanski"/>
    <s v="Ronald Harwood"/>
    <s v="Adrien Brody"/>
    <s v="United Kingdom"/>
    <n v="35000000"/>
    <n v="120072577"/>
    <s v="R.P. Productions"/>
    <n v="150"/>
  </r>
  <r>
    <s v="The Prestige"/>
    <s v="PG-13"/>
    <s v="Drama"/>
    <x v="15"/>
    <s v="October 20, 2006 (United States)"/>
    <n v="8.5"/>
    <n v="1200000"/>
    <s v="Christopher Nolan"/>
    <s v="Jonathan Nolan"/>
    <s v="Christian Bale"/>
    <s v="United Kingdom"/>
    <n v="40000000"/>
    <n v="109676311"/>
    <s v="Touchstone Pictures"/>
    <n v="130"/>
  </r>
  <r>
    <s v="The Usual Suspects"/>
    <s v="R"/>
    <s v="Crime"/>
    <x v="40"/>
    <s v="August 16, 1995 (United States)"/>
    <n v="8.5"/>
    <n v="1000000"/>
    <s v="Bryan Singer"/>
    <s v="Christopher McQuarrie"/>
    <s v="Kevin Spacey"/>
    <s v="United States"/>
    <n v="6000000"/>
    <n v="23341568"/>
    <s v="PolyGram Filmed Entertainment"/>
    <n v="106"/>
  </r>
  <r>
    <s v="Whiplash"/>
    <s v="R"/>
    <s v="Drama"/>
    <x v="20"/>
    <s v="October 15, 2014 (Philippines)"/>
    <n v="8.5"/>
    <n v="749000"/>
    <s v="Damien Chazelle"/>
    <s v="Damien Chazelle"/>
    <s v="Miles Teller"/>
    <s v="United States"/>
    <n v="3300000"/>
    <n v="49396747"/>
    <s v="Bold Films"/>
    <n v="106"/>
  </r>
  <r>
    <s v="City of God"/>
    <s v="R"/>
    <s v="Crime"/>
    <x v="23"/>
    <s v="February 13, 2004 (United States)"/>
    <n v="8.6"/>
    <n v="714000"/>
    <s v="Fernando Meirelles"/>
    <s v="Paulo Lins"/>
    <s v="Alexandre Rodrigues"/>
    <s v="Brazil"/>
    <m/>
    <n v="30680793"/>
    <s v="O2 Filmes"/>
    <n v="130"/>
  </r>
  <r>
    <s v="Interstellar"/>
    <s v="PG-13"/>
    <s v="Adventure"/>
    <x v="20"/>
    <s v="November 7, 2014 (United States)"/>
    <n v="8.6"/>
    <n v="1600000"/>
    <s v="Christopher Nolan"/>
    <s v="Jonathan Nolan"/>
    <s v="Matthew McConaughey"/>
    <s v="United States"/>
    <n v="165000000"/>
    <n v="701729206"/>
    <s v="Paramount Pictures"/>
    <n v="169"/>
  </r>
  <r>
    <s v="Life Is Beautiful"/>
    <s v="PG-13"/>
    <s v="Comedy"/>
    <x v="14"/>
    <s v="December 20, 1997 (Italy)"/>
    <n v="8.6"/>
    <n v="642000"/>
    <s v="Roberto Benigni"/>
    <s v="Vincenzo Cerami"/>
    <s v="Roberto Benigni"/>
    <s v="Italy"/>
    <n v="20000000"/>
    <n v="230098753"/>
    <s v="Melampo Cinematografica"/>
    <n v="116"/>
  </r>
  <r>
    <s v="Parasite"/>
    <s v="R"/>
    <s v="Comedy"/>
    <x v="5"/>
    <s v="November 8, 2019 (United States)"/>
    <n v="8.6"/>
    <n v="631000"/>
    <s v="Bong Joon Ho"/>
    <s v="Bong Joon Ho"/>
    <s v="Kang-ho Song"/>
    <s v="South Korea"/>
    <n v="11400000"/>
    <n v="258908054"/>
    <s v="Barunson E&amp;A"/>
    <n v="132"/>
  </r>
  <r>
    <s v="Saving Private Ryan"/>
    <s v="R"/>
    <s v="Drama"/>
    <x v="17"/>
    <s v="July 24, 1998 (United States)"/>
    <n v="8.6"/>
    <n v="1300000"/>
    <s v="Steven Spielberg"/>
    <s v="Robert Rodat"/>
    <s v="Tom Hanks"/>
    <s v="United States"/>
    <n v="70000000"/>
    <n v="482349603"/>
    <s v="Dreamworks Pictures"/>
    <n v="169"/>
  </r>
  <r>
    <s v="Se7en"/>
    <s v="R"/>
    <s v="Crime"/>
    <x v="40"/>
    <s v="September 22, 1995 (United States)"/>
    <n v="8.6"/>
    <n v="1500000"/>
    <s v="David Fincher"/>
    <s v="Andrew Kevin Walker"/>
    <s v="Morgan Freeman"/>
    <s v="United States"/>
    <n v="33000000"/>
    <n v="327333559"/>
    <s v="Cecchi Gori Pictures"/>
    <n v="127"/>
  </r>
  <r>
    <s v="Spirited Away"/>
    <s v="PG"/>
    <s v="Animation"/>
    <x v="7"/>
    <s v="March 28, 2003 (United States)"/>
    <n v="8.6"/>
    <n v="679000"/>
    <s v="Hayao Miyazaki"/>
    <s v="Hayao Miyazaki"/>
    <s v="Daveigh Chase"/>
    <s v="Japan"/>
    <n v="19000000"/>
    <n v="355475245"/>
    <s v="Tokuma Shoten"/>
    <n v="125"/>
  </r>
  <r>
    <s v="The Green Mile"/>
    <s v="R"/>
    <s v="Crime"/>
    <x v="11"/>
    <s v="December 10, 1999 (United States)"/>
    <n v="8.6"/>
    <n v="1200000"/>
    <s v="Frank Darabont"/>
    <s v="Stephen King"/>
    <s v="Tom Hanks"/>
    <s v="United States"/>
    <n v="60000000"/>
    <n v="286801374"/>
    <s v="Castle Rock Entertainment"/>
    <n v="189"/>
  </r>
  <r>
    <s v="The Silence of the Lambs"/>
    <s v="R"/>
    <s v="Crime"/>
    <x v="16"/>
    <s v="February 14, 1991 (United States)"/>
    <n v="8.6"/>
    <n v="1300000"/>
    <s v="Jonathan Demme"/>
    <s v="Thomas Harris"/>
    <s v="Jodie Foster"/>
    <s v="United States"/>
    <n v="19000000"/>
    <n v="272742922"/>
    <s v="Strong Heart/Demme Production"/>
    <n v="118"/>
  </r>
  <r>
    <s v="Goodfellas"/>
    <s v="R"/>
    <s v="Biography"/>
    <x v="32"/>
    <s v="September 21, 1990 (United States)"/>
    <n v="8.6999999999999993"/>
    <n v="1100000"/>
    <s v="Martin Scorsese"/>
    <s v="Nicholas Pileggi"/>
    <s v="Robert De Niro"/>
    <s v="United States"/>
    <n v="25000000"/>
    <n v="46963277"/>
    <s v="Warner Bros."/>
    <n v="146"/>
  </r>
  <r>
    <s v="Star Wars: Episode V - The Empire Strikes Back"/>
    <s v="PG"/>
    <s v="Action"/>
    <x v="37"/>
    <s v="June 20, 1980 (United States)"/>
    <n v="8.6999999999999993"/>
    <n v="1200000"/>
    <s v="Irvin Kershner"/>
    <s v="Leigh Brackett"/>
    <s v="Mark Hamill"/>
    <s v="United States"/>
    <n v="18000000"/>
    <n v="538375067"/>
    <s v="Lucasfilm"/>
    <n v="124"/>
  </r>
  <r>
    <s v="The Lord of the Rings: The Two Towers"/>
    <s v="PG-13"/>
    <s v="Action"/>
    <x v="23"/>
    <s v="December 18, 2002 (United States)"/>
    <n v="8.6999999999999993"/>
    <n v="1500000"/>
    <s v="Peter Jackson"/>
    <s v="J.R.R. Tolkien"/>
    <s v="Elijah Wood"/>
    <s v="New Zealand"/>
    <n v="94000000"/>
    <n v="947495095"/>
    <s v="New Line Cinema"/>
    <n v="179"/>
  </r>
  <r>
    <s v="The Matrix"/>
    <s v="R"/>
    <s v="Action"/>
    <x v="11"/>
    <s v="March 31, 1999 (United States)"/>
    <n v="8.6999999999999993"/>
    <n v="1700000"/>
    <s v="Lana Wachowski"/>
    <s v="Lilly Wachowski"/>
    <s v="Keanu Reeves"/>
    <s v="United States"/>
    <n v="63000000"/>
    <n v="466364845"/>
    <s v="Warner Bros."/>
    <n v="136"/>
  </r>
  <r>
    <s v="Fight Club"/>
    <s v="R"/>
    <s v="Drama"/>
    <x v="11"/>
    <s v="October 15, 1999 (United States)"/>
    <n v="8.8000000000000007"/>
    <n v="1900000"/>
    <s v="David Fincher"/>
    <s v="Chuck Palahniuk"/>
    <s v="Brad Pitt"/>
    <s v="Germany"/>
    <n v="63000000"/>
    <n v="101209702"/>
    <s v="Fox 2000 Pictures"/>
    <n v="139"/>
  </r>
  <r>
    <s v="Forrest Gump"/>
    <s v="PG-13"/>
    <s v="Drama"/>
    <x v="13"/>
    <s v="July 6, 1994 (United States)"/>
    <n v="8.8000000000000007"/>
    <n v="1900000"/>
    <s v="Robert Zemeckis"/>
    <s v="Winston Groom"/>
    <s v="Tom Hanks"/>
    <s v="United States"/>
    <n v="55000000"/>
    <n v="678226133"/>
    <s v="Paramount Pictures"/>
    <n v="142"/>
  </r>
  <r>
    <s v="Inception"/>
    <s v="PG-13"/>
    <s v="Action"/>
    <x v="29"/>
    <s v="July 16, 2010 (United States)"/>
    <n v="8.8000000000000007"/>
    <n v="2100000"/>
    <s v="Christopher Nolan"/>
    <s v="Christopher Nolan"/>
    <s v="Leonardo DiCaprio"/>
    <s v="United States"/>
    <n v="160000000"/>
    <n v="836836967"/>
    <s v="Warner Bros."/>
    <n v="148"/>
  </r>
  <r>
    <s v="The Lord of the Rings: The Fellowship of the Ring"/>
    <s v="PG-13"/>
    <s v="Action"/>
    <x v="7"/>
    <s v="December 19, 2001 (United States)"/>
    <n v="8.8000000000000007"/>
    <n v="1700000"/>
    <s v="Peter Jackson"/>
    <s v="J.R.R. Tolkien"/>
    <s v="Elijah Wood"/>
    <s v="New Zealand"/>
    <n v="93000000"/>
    <n v="897690072"/>
    <s v="New Line Cinema"/>
    <n v="178"/>
  </r>
  <r>
    <s v="Pulp Fiction"/>
    <s v="R"/>
    <s v="Crime"/>
    <x v="13"/>
    <s v="October 14, 1994 (United States)"/>
    <n v="8.9"/>
    <n v="1900000"/>
    <s v="Quentin Tarantino"/>
    <s v="Quentin Tarantino"/>
    <s v="John Travolta"/>
    <s v="United States"/>
    <n v="8000000"/>
    <n v="213928762"/>
    <s v="Miramax"/>
    <n v="154"/>
  </r>
  <r>
    <s v="Schindler's List"/>
    <s v="R"/>
    <s v="Biography"/>
    <x v="34"/>
    <s v="February 4, 1994 (United States)"/>
    <n v="8.9"/>
    <n v="1200000"/>
    <s v="Steven Spielberg"/>
    <s v="Thomas Keneally"/>
    <s v="Liam Neeson"/>
    <s v="United States"/>
    <n v="22000000"/>
    <n v="322161245"/>
    <s v="Universal Pictures"/>
    <n v="195"/>
  </r>
  <r>
    <s v="The Lord of the Rings: The Return of the King"/>
    <s v="PG-13"/>
    <s v="Action"/>
    <x v="2"/>
    <s v="December 17, 2003 (United States)"/>
    <n v="8.9"/>
    <n v="1700000"/>
    <s v="Peter Jackson"/>
    <s v="J.R.R. Tolkien"/>
    <s v="Elijah Wood"/>
    <s v="New Zealand"/>
    <n v="94000000"/>
    <n v="1146030912"/>
    <s v="New Line Cinema"/>
    <n v="201"/>
  </r>
  <r>
    <s v="The Dark Knight"/>
    <s v="PG-13"/>
    <s v="Action"/>
    <x v="0"/>
    <s v="July 18, 2008 (United States)"/>
    <n v="9"/>
    <n v="2400000"/>
    <s v="Christopher Nolan"/>
    <s v="Jonathan Nolan"/>
    <s v="Christian Bale"/>
    <s v="United States"/>
    <n v="185000000"/>
    <n v="1005973645"/>
    <s v="Warner Bros."/>
    <n v="152"/>
  </r>
  <r>
    <s v="The Shawshank Redemption"/>
    <s v="R"/>
    <s v="Drama"/>
    <x v="13"/>
    <s v="October 14, 1994 (United States)"/>
    <n v="9.3000000000000007"/>
    <n v="2400000"/>
    <s v="Frank Darabont"/>
    <s v="Stephen King"/>
    <s v="Tim Robbins"/>
    <s v="United States"/>
    <n v="25000000"/>
    <n v="28817291"/>
    <s v="Castle Rock Entertainment"/>
    <n v="142"/>
  </r>
  <r>
    <s v="It's Just Us"/>
    <m/>
    <s v="Drama"/>
    <x v="22"/>
    <s v="October 1, 2020 (United States)"/>
    <m/>
    <m/>
    <s v="James Randall"/>
    <s v="James Randall"/>
    <s v="Christina Roz"/>
    <s v="United States"/>
    <n v="15000"/>
    <m/>
    <m/>
    <n v="120"/>
  </r>
  <r>
    <s v="Love by Drowning"/>
    <s v="R"/>
    <s v="Drama"/>
    <x v="22"/>
    <s v="November 6, 2020 (United States)"/>
    <m/>
    <m/>
    <s v="Justin Kreinbrink"/>
    <s v="C.E. Poverman"/>
    <s v="Nicky Whelan"/>
    <s v="United States"/>
    <n v="1000000"/>
    <m/>
    <s v="Dow Jazz Films"/>
    <n v="121"/>
  </r>
  <r>
    <s v="The Robinsons"/>
    <m/>
    <s v="Action"/>
    <x v="22"/>
    <s v="November 10, 2020 (United States)"/>
    <m/>
    <m/>
    <s v="Directors"/>
    <s v="Aleks Alifirenko Jr."/>
    <s v="Billy Hartmann"/>
    <s v="United States"/>
    <n v="10000"/>
    <m/>
    <m/>
    <n v="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68">
  <r>
    <s v="Disaster Movie"/>
    <s v="PG-13"/>
    <s v="Comedy"/>
    <x v="0"/>
    <s v="August 29, 2008 (United States)"/>
    <x v="0"/>
    <n v="88000"/>
    <s v="Jason Friedberg"/>
    <s v="Jason Friedberg"/>
    <s v="Carmen Electra"/>
    <s v="United States"/>
    <n v="20000000"/>
    <n v="34816824"/>
    <s v="Lionsgate"/>
    <n v="87"/>
    <n v="215.3"/>
    <n v="59902237.565217391"/>
  </r>
  <r>
    <s v="Superbabies: Baby Geniuses 2"/>
    <s v="PG"/>
    <s v="Comedy"/>
    <x v="1"/>
    <s v="August 27, 2004 (United States)"/>
    <x v="0"/>
    <n v="30000"/>
    <s v="Bob Clark"/>
    <s v="Robert Grasmere"/>
    <s v="Jon Voight"/>
    <s v="Germany"/>
    <n v="20000000"/>
    <n v="9448644"/>
    <s v="ApolloMedia Distribution"/>
    <n v="88"/>
    <n v="188.9"/>
    <n v="11995840.945"/>
  </r>
  <r>
    <s v="The Hottie &amp; the Nottie"/>
    <s v="PG-13"/>
    <s v="Comedy"/>
    <x v="0"/>
    <s v="February 21, 2008 (Russia)"/>
    <x v="0"/>
    <n v="36000"/>
    <s v="Tom Putnam"/>
    <s v="Heidi Ferrer"/>
    <s v="Paris Hilton"/>
    <s v="United States"/>
    <m/>
    <n v="1596232"/>
    <s v="Purple Pictures"/>
    <n v="91"/>
    <n v="215.3"/>
    <n v="2412558.9801587304"/>
  </r>
  <r>
    <s v="From Justin to Kelly"/>
    <s v="PG"/>
    <s v="Comedy"/>
    <x v="2"/>
    <s v="June 20, 2003 (United States)"/>
    <x v="1"/>
    <n v="25000"/>
    <s v="Robert Iscove"/>
    <s v="Kim Fuller"/>
    <s v="Kelly Clarkson"/>
    <s v="United States"/>
    <n v="12000000"/>
    <n v="4928883"/>
    <s v="19 Entertainment"/>
    <n v="81"/>
    <n v="184"/>
    <n v="9854531.8248031493"/>
  </r>
  <r>
    <s v="House of the Dead"/>
    <s v="R"/>
    <s v="Action"/>
    <x v="2"/>
    <s v="October 10, 2003 (United States)"/>
    <x v="1"/>
    <n v="36000"/>
    <s v="Uwe Boll"/>
    <s v="Mark A. Altman"/>
    <s v="Jonathan Cherry"/>
    <s v="Germany"/>
    <n v="12000000"/>
    <n v="13818181"/>
    <s v="Boll Kino Beteiligungs GmbH &amp; Co. KG"/>
    <n v="90"/>
    <n v="184"/>
    <n v="19555967.25824431"/>
  </r>
  <r>
    <s v="Leonard Part 6"/>
    <s v="PG"/>
    <s v="Action"/>
    <x v="3"/>
    <s v="December 18, 1987 (United States)"/>
    <x v="2"/>
    <n v="7900"/>
    <s v="Paul Weiland"/>
    <s v="Jonathan Reynolds"/>
    <s v="Bill Cosby"/>
    <s v="United States"/>
    <n v="24000000"/>
    <n v="4615255"/>
    <s v="Columbia Pictures"/>
    <n v="85"/>
    <n v="113.6"/>
    <n v="12830914.219890513"/>
  </r>
  <r>
    <s v="Son of the Mask"/>
    <s v="PG"/>
    <s v="Comedy"/>
    <x v="4"/>
    <s v="February 18, 2005 (United States)"/>
    <x v="2"/>
    <n v="53000"/>
    <s v="Lawrence Guterman"/>
    <s v="Lance Khazei"/>
    <s v="Jamie Kennedy"/>
    <s v="United States"/>
    <n v="84000000"/>
    <n v="59981548"/>
    <s v="New Line Cinema"/>
    <n v="94"/>
    <n v="195.3"/>
    <n v="72785255.57785742"/>
  </r>
  <r>
    <s v="Student of the Year 2"/>
    <s v="Not Rated"/>
    <s v="Action"/>
    <x v="5"/>
    <s v="May 10, 2019 (United States)"/>
    <x v="2"/>
    <n v="18000"/>
    <s v="Punit Malhotra"/>
    <s v="Arshad Sayed"/>
    <s v="Tiger Shroff"/>
    <s v="India"/>
    <m/>
    <n v="1635907"/>
    <s v="Fox STAR Studios"/>
    <n v="146"/>
    <n v="255.7"/>
    <n v="2285469.3392939018"/>
  </r>
  <r>
    <s v="Who's Your Caddy?"/>
    <s v="PG-13"/>
    <s v="Comedy"/>
    <x v="6"/>
    <s v="July 27, 2007 (United States)"/>
    <x v="2"/>
    <n v="15000"/>
    <s v="Don Michael Paul"/>
    <s v="Don Michael Paul"/>
    <s v="Big Boi"/>
    <s v="United States"/>
    <n v="7000000"/>
    <n v="5713425"/>
    <s v="Ascendant Pictures"/>
    <n v="93"/>
    <n v="207.3"/>
    <n v="6933017.1146953404"/>
  </r>
  <r>
    <s v="Glitter"/>
    <s v="PG-13"/>
    <s v="Drama"/>
    <x v="7"/>
    <s v="September 21, 2001 (United States)"/>
    <x v="3"/>
    <n v="22000"/>
    <s v="Vondie Curtis-Hall"/>
    <s v="Cheryl L. West"/>
    <s v="Mariah Carey"/>
    <s v="United States"/>
    <n v="22000000"/>
    <n v="5271666"/>
    <s v="Twentieth Century Fox"/>
    <n v="104"/>
    <n v="177.1"/>
    <n v="7967642.0148809524"/>
  </r>
  <r>
    <s v="Alone in the Dark"/>
    <s v="R"/>
    <s v="Action"/>
    <x v="4"/>
    <s v="January 28, 2005 (United States)"/>
    <x v="4"/>
    <n v="42000"/>
    <s v="Uwe Boll"/>
    <s v="Elan Mastai"/>
    <s v="Christian Slater"/>
    <s v="Canada"/>
    <n v="20000000"/>
    <n v="12693645"/>
    <s v="AITD Productions"/>
    <n v="96"/>
    <n v="195.3"/>
    <n v="19185285.870535716"/>
  </r>
  <r>
    <s v="Epic Movie"/>
    <s v="PG-13"/>
    <s v="Adventure"/>
    <x v="6"/>
    <s v="January 26, 2007 (United States)"/>
    <x v="4"/>
    <n v="103000"/>
    <s v="Jason Friedberg"/>
    <s v="Jason Friedberg"/>
    <s v="Kal Penn"/>
    <s v="United States"/>
    <n v="20000000"/>
    <n v="87238158"/>
    <s v="New Regency Productions"/>
    <n v="86"/>
    <n v="207.3"/>
    <n v="110756111.42749999"/>
  </r>
  <r>
    <s v="Battlefield Earth"/>
    <s v="PG-13"/>
    <s v="Action"/>
    <x v="8"/>
    <s v="May 12, 2000 (United States)"/>
    <x v="5"/>
    <n v="77000"/>
    <s v="Roger Christian"/>
    <s v="Corey Mandell"/>
    <s v="John Travolta"/>
    <s v="United States"/>
    <n v="73000000"/>
    <n v="29725663"/>
    <s v="Warner Bros."/>
    <n v="118"/>
    <n v="172.2"/>
    <n v="84176668.365241632"/>
  </r>
  <r>
    <s v="Dragonball Evolution"/>
    <s v="PG"/>
    <s v="Action"/>
    <x v="9"/>
    <s v="April 10, 2009 (United States)"/>
    <x v="5"/>
    <n v="71000"/>
    <s v="James Wong"/>
    <s v="Ben Ramsey"/>
    <s v="Justin Chatwin"/>
    <s v="United States"/>
    <n v="30000000"/>
    <n v="55720772"/>
    <s v="Twentieth Century Fox"/>
    <n v="85"/>
    <n v="214.5"/>
    <n v="124655794.62848751"/>
  </r>
  <r>
    <s v="Gigli"/>
    <s v="R"/>
    <s v="Comedy"/>
    <x v="2"/>
    <s v="August 1, 2003 (United States)"/>
    <x v="5"/>
    <n v="46000"/>
    <s v="Martin Brest"/>
    <s v="Martin Brest"/>
    <s v="Ben Affleck"/>
    <s v="United States"/>
    <n v="54000000"/>
    <n v="7266209"/>
    <s v="Revolution Studios"/>
    <n v="121"/>
    <n v="184"/>
    <n v="22943149.039378237"/>
  </r>
  <r>
    <s v="Lawnmower Man 2: Beyond Cyberspace"/>
    <s v="PG-13"/>
    <s v="Action"/>
    <x v="10"/>
    <s v="January 12, 1996 (United States)"/>
    <x v="5"/>
    <n v="9000"/>
    <s v="Farhad Mann"/>
    <s v="Farhad Mann"/>
    <s v="Patrick Bergin"/>
    <s v="United States"/>
    <n v="15000000"/>
    <n v="2409225"/>
    <s v="New Line Cinema"/>
    <n v="93"/>
    <n v="156.9"/>
    <n v="3058711.90625"/>
  </r>
  <r>
    <s v="The Garbage Pail Kids Movie"/>
    <s v="PG"/>
    <s v="Adventure"/>
    <x v="3"/>
    <s v="August 22, 1987 (United States)"/>
    <x v="6"/>
    <n v="7600"/>
    <s v="Rod Amateau"/>
    <s v="Linda Palmer"/>
    <s v="Anthony Newley"/>
    <s v="United States"/>
    <n v="1000000"/>
    <n v="1576615"/>
    <s v="Atlantic Entertainment Group"/>
    <n v="100"/>
    <n v="113.6"/>
    <n v="3675551.5723029841"/>
  </r>
  <r>
    <s v="Baby Geniuses"/>
    <s v="PG"/>
    <s v="Comedy"/>
    <x v="11"/>
    <s v="March 12, 1999 (United States)"/>
    <x v="7"/>
    <n v="26000"/>
    <s v="Bob Clark"/>
    <s v="Steven Paul"/>
    <s v="Kathleen Turner"/>
    <s v="United States"/>
    <n v="12000000"/>
    <n v="36450736"/>
    <s v="Crystal Sky Worldwide"/>
    <n v="97"/>
    <n v="166.6"/>
    <n v="61737294.381322958"/>
  </r>
  <r>
    <s v="Ed"/>
    <s v="PG"/>
    <s v="Comedy"/>
    <x v="10"/>
    <s v="March 15, 1996 (United States)"/>
    <x v="7"/>
    <n v="8200"/>
    <s v="Bill CouturiÃ©"/>
    <s v="Ken Richards"/>
    <s v="Matt LeBlanc"/>
    <s v="United States"/>
    <n v="24000000"/>
    <n v="4422380"/>
    <s v="Longview Entertainment"/>
    <n v="94"/>
    <n v="156.9"/>
    <n v="10309863.703136954"/>
  </r>
  <r>
    <s v="Inchon"/>
    <s v="PG"/>
    <s v="Drama"/>
    <x v="12"/>
    <s v="September 17, 1982 (United States)"/>
    <x v="7"/>
    <n v="659"/>
    <s v="Terence Young"/>
    <s v="Robin Moore"/>
    <s v="Laurence Olivier"/>
    <s v="South Korea"/>
    <n v="46000000"/>
    <n v="5200986"/>
    <s v="One Way Productions"/>
    <n v="140"/>
    <n v="90.9"/>
    <n v="9512247.5042016804"/>
  </r>
  <r>
    <s v="It's Pat: the Movie"/>
    <s v="PG-13"/>
    <s v="Comedy"/>
    <x v="13"/>
    <s v="November 25, 1994 (Brazil)"/>
    <x v="7"/>
    <n v="9500"/>
    <s v="Adam Bernstein"/>
    <s v="Julia Sweeney"/>
    <s v="Julia Sweeney"/>
    <s v="United States"/>
    <m/>
    <n v="60822"/>
    <s v="Touchstone Pictures"/>
    <n v="77"/>
    <n v="148.19999999999999"/>
    <n v="172234.78996282528"/>
  </r>
  <r>
    <s v="Plump Fiction"/>
    <s v="R"/>
    <s v="Comedy"/>
    <x v="14"/>
    <s v="May 23, 1997 (Poland)"/>
    <x v="7"/>
    <n v="3600"/>
    <s v="Bob Koherr"/>
    <s v="Bob Koherr"/>
    <s v="Tommy Davidson"/>
    <s v="United States"/>
    <m/>
    <n v="71145"/>
    <s v="Plump Fiction LLC"/>
    <n v="82"/>
    <n v="160.5"/>
    <n v="86331.666666666672"/>
  </r>
  <r>
    <s v="Date Movie"/>
    <s v="PG-13"/>
    <s v="Comedy"/>
    <x v="15"/>
    <s v="February 17, 2006 (United States)"/>
    <x v="8"/>
    <n v="58000"/>
    <s v="Aaron Seltzer"/>
    <s v="Jason Friedberg"/>
    <s v="Alyson Hannigan"/>
    <s v="United States"/>
    <n v="20000000"/>
    <n v="85749034"/>
    <s v="New Regency Productions"/>
    <n v="83"/>
    <n v="201.6"/>
    <n v="270753685.59378237"/>
  </r>
  <r>
    <s v="Meet the Spartans"/>
    <s v="PG-13"/>
    <s v="Comedy"/>
    <x v="0"/>
    <s v="January 25, 2008 (United States)"/>
    <x v="8"/>
    <n v="103000"/>
    <s v="Jason Friedberg"/>
    <s v="Jason Friedberg"/>
    <s v="Sean Maguire"/>
    <s v="United States"/>
    <n v="30000000"/>
    <n v="85897593"/>
    <s v="New Regency Productions"/>
    <n v="87"/>
    <n v="215.3"/>
    <n v="192165907.39427313"/>
  </r>
  <r>
    <s v="BloodRayne"/>
    <s v="R"/>
    <s v="Action"/>
    <x v="4"/>
    <s v="January 6, 2006 (United States)"/>
    <x v="9"/>
    <n v="34000"/>
    <s v="Uwe Boll"/>
    <s v="Guinevere Turner"/>
    <s v="Kristanna Loken"/>
    <s v="Germany"/>
    <n v="25000000"/>
    <n v="3650275"/>
    <s v="Boll Kino Beteiligungs GmbH &amp; Co. KG"/>
    <n v="95"/>
    <n v="195.3"/>
    <n v="7088838.7029955378"/>
  </r>
  <r>
    <s v="Cool as Ice"/>
    <s v="PG"/>
    <s v="Comedy"/>
    <x v="16"/>
    <s v="October 18, 1991 (United States)"/>
    <x v="9"/>
    <n v="9100"/>
    <s v="David Kellogg"/>
    <s v="David Stenn"/>
    <s v="Vanilla Ice"/>
    <s v="United States"/>
    <n v="6000000"/>
    <n v="1193062"/>
    <s v="Alive Films"/>
    <n v="91"/>
    <n v="136.19999999999999"/>
    <n v="3072916.2417582413"/>
  </r>
  <r>
    <s v="Scream"/>
    <s v="R"/>
    <s v="Horror"/>
    <x v="12"/>
    <s v="January 1, 1981 (United States)"/>
    <x v="9"/>
    <n v="674"/>
    <s v="Byron Quisenberry"/>
    <s v="Byron Quisenberry"/>
    <s v="Pepper Martin"/>
    <s v="United States"/>
    <m/>
    <m/>
    <s v="Calendar International Pictures"/>
    <n v="82"/>
    <n v="90.9"/>
    <s v="Missing"/>
  </r>
  <r>
    <s v="Steel"/>
    <s v="PG-13"/>
    <s v="Action"/>
    <x v="14"/>
    <s v="August 15, 1997 (United States)"/>
    <x v="9"/>
    <n v="12000"/>
    <s v="Kenneth Johnson"/>
    <s v="Louise Simonson"/>
    <s v="Shaquille O'Neal"/>
    <s v="United States"/>
    <n v="16000000"/>
    <n v="1710972"/>
    <s v="DC Entertainment"/>
    <n v="97"/>
    <n v="160.5"/>
    <n v="3517767.6680161944"/>
  </r>
  <r>
    <s v="3 Ninjas: High Noon at Mega Mountain"/>
    <s v="PG"/>
    <s v="Action"/>
    <x v="17"/>
    <s v="June 18, 1998 (Australia)"/>
    <x v="10"/>
    <n v="11000"/>
    <s v="Sean McNamara"/>
    <s v="Sean McNamara"/>
    <s v="Loni Anderson"/>
    <s v="United States"/>
    <m/>
    <n v="375805"/>
    <s v="Leeds/Ben-Ami Productions"/>
    <n v="93"/>
    <n v="163"/>
    <n v="1102096.0875842154"/>
  </r>
  <r>
    <s v="Bolero"/>
    <s v="R"/>
    <s v="Comedy"/>
    <x v="18"/>
    <s v="August 31, 1984 (United States)"/>
    <x v="10"/>
    <n v="5100"/>
    <s v="John Derek"/>
    <s v="John Derek"/>
    <s v="Bo Derek"/>
    <s v="United States"/>
    <n v="7000000"/>
    <n v="8914881"/>
    <s v="City Films"/>
    <n v="105"/>
    <n v="103.9"/>
    <n v="20783200.005355775"/>
  </r>
  <r>
    <s v="El Coyote"/>
    <s v="R"/>
    <s v="Action"/>
    <x v="5"/>
    <s v="October 4, 2019 (United States)"/>
    <x v="10"/>
    <n v="122"/>
    <s v="Jeffrey Nicholson"/>
    <s v="Jeffrey Nicholson"/>
    <s v="Michael Saquella"/>
    <s v="United States"/>
    <m/>
    <n v="1101470"/>
    <s v="Cactus Blue Entertainment"/>
    <n v="93"/>
    <n v="255.7"/>
    <n v="1664771.3740079366"/>
  </r>
  <r>
    <s v="Jaws: the Revenge"/>
    <s v="PG-13"/>
    <s v="Adventure"/>
    <x v="3"/>
    <s v="July 17, 1987 (United States)"/>
    <x v="10"/>
    <n v="42000"/>
    <s v="Joseph Sargent"/>
    <s v="Peter Benchley"/>
    <s v="Lorraine Gary"/>
    <s v="United States"/>
    <n v="23000000"/>
    <n v="51881013"/>
    <s v="Universal Pictures"/>
    <n v="89"/>
    <n v="113.6"/>
    <n v="80942881.009216592"/>
  </r>
  <r>
    <s v="Kazaam"/>
    <s v="PG"/>
    <s v="Comedy"/>
    <x v="10"/>
    <s v="July 17, 1996 (United States)"/>
    <x v="10"/>
    <n v="23000"/>
    <s v="Paul Michael Glaser"/>
    <s v="Paul Michael Glaser"/>
    <s v="Shaquille O'Neal"/>
    <s v="United States"/>
    <n v="20000000"/>
    <n v="18937262"/>
    <s v="Interscope Communications"/>
    <n v="93"/>
    <n v="156.9"/>
    <n v="53626242.856877327"/>
  </r>
  <r>
    <s v="The Lonely Lady"/>
    <s v="R"/>
    <s v="Drama"/>
    <x v="19"/>
    <s v="September 30, 1983 (United States)"/>
    <x v="10"/>
    <n v="938"/>
    <s v="Peter Sasdy"/>
    <s v="Harold Robbins"/>
    <s v="Pia Zadora"/>
    <s v="United States"/>
    <n v="5000000"/>
    <n v="1223200"/>
    <s v="Harold Robbins International Company"/>
    <n v="92"/>
    <n v="99.6"/>
    <n v="1457602.8157997653"/>
  </r>
  <r>
    <s v="Bratz"/>
    <s v="PG"/>
    <s v="Comedy"/>
    <x v="6"/>
    <s v="August 3, 2007 (United States)"/>
    <x v="11"/>
    <n v="18000"/>
    <s v="Sean McNamara"/>
    <s v="Susan Estelle Jansen"/>
    <s v="Skyler Shaye"/>
    <s v="United States"/>
    <n v="20000000"/>
    <n v="26013153"/>
    <s v="Avi Arad &amp; Associates"/>
    <n v="110"/>
    <n v="207.3"/>
    <n v="87197004.610561043"/>
  </r>
  <r>
    <s v="Left Behind"/>
    <s v="PG-13"/>
    <s v="Action"/>
    <x v="20"/>
    <s v="October 3, 2014 (United States)"/>
    <x v="11"/>
    <n v="38000"/>
    <s v="Vic Armstrong"/>
    <s v="Paul Lalonde"/>
    <s v="Nicolas Cage"/>
    <s v="United States"/>
    <n v="16000000"/>
    <n v="27405896"/>
    <s v="Stoney Lake Entertainment"/>
    <n v="110"/>
    <n v="236.7"/>
    <n v="83841129.630522087"/>
  </r>
  <r>
    <s v="Martians Go Home"/>
    <s v="PG-13"/>
    <s v="Comedy"/>
    <x v="21"/>
    <s v="April 20, 1990 (United States)"/>
    <x v="11"/>
    <n v="666"/>
    <s v="David Odell"/>
    <s v="Fredric Brown"/>
    <s v="Randy Quaid"/>
    <s v="United States"/>
    <m/>
    <n v="129778"/>
    <s v="Edward R. Pressman Productions"/>
    <n v="89"/>
    <n v="124"/>
    <n v="166849.60590717301"/>
  </r>
  <r>
    <s v="More to Life"/>
    <m/>
    <s v="Drama"/>
    <x v="22"/>
    <s v="October 23, 2020 (United States)"/>
    <x v="11"/>
    <n v="18"/>
    <s v="Joseph Ebanks"/>
    <s v="Joseph Ebanks"/>
    <s v="Shannon Bond"/>
    <s v="United States"/>
    <n v="7000"/>
    <m/>
    <m/>
    <n v="90"/>
    <n v="258.8"/>
    <s v="Missing"/>
  </r>
  <r>
    <s v="Rollerball"/>
    <s v="PG-13"/>
    <s v="Action"/>
    <x v="23"/>
    <s v="February 8, 2002 (United States)"/>
    <x v="11"/>
    <n v="26000"/>
    <s v="John McTiernan"/>
    <s v="William Harrison"/>
    <s v="Chris Klein"/>
    <s v="United States"/>
    <n v="70000000"/>
    <n v="25852764"/>
    <s v="Atlas Entertainment"/>
    <n v="98"/>
    <n v="179.9"/>
    <n v="33808314.123605147"/>
  </r>
  <r>
    <s v="Barney's Great Adventure"/>
    <s v="G"/>
    <s v="Adventure"/>
    <x v="17"/>
    <s v="April 3, 1998 (United States)"/>
    <x v="12"/>
    <n v="3200"/>
    <s v="Steve Gomer"/>
    <s v="Stephen White"/>
    <s v="George Hearn"/>
    <s v="Canada"/>
    <n v="15000000"/>
    <n v="12218638"/>
    <s v="Polygram Filmed Entertainment"/>
    <n v="76"/>
    <n v="163"/>
    <n v="27334941.25256975"/>
  </r>
  <r>
    <s v="Bucky Larson: Born to Be a Star"/>
    <s v="R"/>
    <s v="Comedy"/>
    <x v="24"/>
    <s v="September 9, 2011 (United States)"/>
    <x v="12"/>
    <n v="12000"/>
    <s v="Tom Brady"/>
    <s v="Adam Sandler"/>
    <s v="Nick Swardson"/>
    <s v="United States"/>
    <n v="10000000"/>
    <n v="2530394"/>
    <s v="Columbia Pictures"/>
    <n v="97"/>
    <n v="224.9"/>
    <n v="3309060.3081545061"/>
  </r>
  <r>
    <s v="Hardbodies 2"/>
    <s v="R"/>
    <s v="Comedy"/>
    <x v="25"/>
    <s v="September 12, 1986 (United States)"/>
    <x v="12"/>
    <n v="1100"/>
    <s v="Mark Griffiths"/>
    <s v="Mark Griffiths"/>
    <s v="James Karen"/>
    <s v="United States"/>
    <m/>
    <n v="78068"/>
    <s v="Chroma III Productions"/>
    <n v="88"/>
    <n v="109.6"/>
    <n v="201076.24344885882"/>
  </r>
  <r>
    <s v="Ringmaster"/>
    <s v="R"/>
    <s v="Comedy"/>
    <x v="17"/>
    <s v="November 25, 1998 (United States)"/>
    <x v="12"/>
    <n v="4900"/>
    <s v="Neil Abramson"/>
    <s v="Jon Bernstein"/>
    <s v="Jerry Springer"/>
    <s v="United States"/>
    <n v="20000000"/>
    <n v="9257103"/>
    <s v="Artisan Entertainment"/>
    <n v="90"/>
    <n v="163"/>
    <n v="12285014.303571427"/>
  </r>
  <r>
    <s v="Shanghai Surprise"/>
    <s v="PG-13"/>
    <s v="Adventure"/>
    <x v="25"/>
    <s v="August 29, 1986 (United States)"/>
    <x v="12"/>
    <n v="5000"/>
    <s v="Jim Goddard"/>
    <s v="John Kohn"/>
    <s v="Sean Penn"/>
    <s v="United Kingdom"/>
    <n v="17000000"/>
    <n v="2315683"/>
    <s v="HandMade Films"/>
    <n v="97"/>
    <n v="109.6"/>
    <n v="3735249.3917416618"/>
  </r>
  <r>
    <s v="Slender Man"/>
    <s v="PG-13"/>
    <s v="Horror"/>
    <x v="26"/>
    <s v="August 10, 2018 (United States)"/>
    <x v="12"/>
    <n v="30000"/>
    <s v="Sylvain White"/>
    <s v="David Birke"/>
    <s v="Joey King"/>
    <s v="United States"/>
    <n v="10000000"/>
    <n v="51738549"/>
    <s v="Screen Gems"/>
    <n v="93"/>
    <n v="251.1"/>
    <n v="73222182.44449605"/>
  </r>
  <r>
    <s v="Jack and Jill"/>
    <s v="PG"/>
    <s v="Comedy"/>
    <x v="24"/>
    <s v="November 11, 2011 (United States)"/>
    <x v="13"/>
    <n v="80000"/>
    <s v="Dennis Dugan"/>
    <s v="Ben Zook"/>
    <s v="Adam Sandler"/>
    <s v="United States"/>
    <n v="79000000"/>
    <n v="149673788"/>
    <s v="Columbia Pictures"/>
    <n v="91"/>
    <n v="224.9"/>
    <n v="211823516.96980956"/>
  </r>
  <r>
    <s v="Texas Chainsaw Massacre: The Next Generation"/>
    <s v="R"/>
    <s v="Comedy"/>
    <x v="13"/>
    <s v="January 1, 1994 (Germany)"/>
    <x v="13"/>
    <n v="21000"/>
    <s v="Kim Henkel"/>
    <s v="Kim Henkel"/>
    <s v="RenÃ©e Zellweger"/>
    <s v="United States"/>
    <n v="600000"/>
    <n v="185898"/>
    <s v="Ultra Muchos Productions"/>
    <n v="87"/>
    <n v="148.19999999999999"/>
    <n v="456799.3596774193"/>
  </r>
  <r>
    <s v="The Emoji Movie"/>
    <s v="PG"/>
    <s v="Animation"/>
    <x v="27"/>
    <s v="July 28, 2017 (United States)"/>
    <x v="13"/>
    <n v="58000"/>
    <s v="Tony Leondis"/>
    <s v="Tony Leondis"/>
    <s v="T.J. Miller"/>
    <s v="United States"/>
    <n v="50000000"/>
    <n v="217776646"/>
    <s v="Columbia Pictures"/>
    <n v="86"/>
    <n v="245.1"/>
    <n v="320099102.92426431"/>
  </r>
  <r>
    <s v="The Master of Disguise"/>
    <s v="PG"/>
    <s v="Adventure"/>
    <x v="23"/>
    <s v="August 2, 2002 (United States)"/>
    <x v="13"/>
    <n v="23000"/>
    <s v="Perry Andelin Blake"/>
    <s v="Dana Carvey"/>
    <s v="Dana Carvey"/>
    <s v="United States"/>
    <n v="16000000"/>
    <n v="43411001"/>
    <s v="Revolution Studios"/>
    <n v="80"/>
    <n v="179.9"/>
    <n v="63807679.713941142"/>
  </r>
  <r>
    <s v="Barb Wire"/>
    <s v="R"/>
    <s v="Action"/>
    <x v="10"/>
    <s v="May 3, 1996 (United States)"/>
    <x v="14"/>
    <n v="26000"/>
    <s v="David Hogan"/>
    <s v="Chris Warner"/>
    <s v="Pamela Anderson"/>
    <s v="United States"/>
    <n v="9000000"/>
    <n v="3793614"/>
    <s v="Polygram Filmed Entertainment"/>
    <n v="98"/>
    <n v="156.9"/>
    <n v="10742696.894052045"/>
  </r>
  <r>
    <s v="Catwoman"/>
    <s v="PG-13"/>
    <s v="Action"/>
    <x v="1"/>
    <s v="July 23, 2004 (United States)"/>
    <x v="14"/>
    <n v="113000"/>
    <s v="Pitof"/>
    <s v="Bob Kane"/>
    <s v="Halle Berry"/>
    <s v="United States"/>
    <n v="100000000"/>
    <n v="82102379"/>
    <s v="Warner Bros."/>
    <n v="104"/>
    <n v="188.9"/>
    <n v="132433006.2535733"/>
  </r>
  <r>
    <s v="Dumb and Dumberer: When Harry Met Lloyd"/>
    <s v="PG-13"/>
    <s v="Comedy"/>
    <x v="2"/>
    <s v="June 13, 2003 (United States)"/>
    <x v="14"/>
    <n v="38000"/>
    <s v="Troy Miller"/>
    <s v="Peter Farrelly"/>
    <s v="Derek Richardson"/>
    <s v="United States"/>
    <n v="19000000"/>
    <n v="39267515"/>
    <s v="New Line Cinema"/>
    <n v="85"/>
    <n v="184"/>
    <n v="47649589.090003982"/>
  </r>
  <r>
    <s v="Feardotcom"/>
    <s v="R"/>
    <s v="Crime"/>
    <x v="23"/>
    <s v="August 30, 2002 (United States)"/>
    <x v="14"/>
    <n v="20000"/>
    <s v="William Malone"/>
    <s v="Moshe Diamant"/>
    <s v="Stephen Dorff"/>
    <s v="United Kingdom"/>
    <n v="40000000"/>
    <n v="18902015"/>
    <s v="MDP Worldwide"/>
    <n v="101"/>
    <n v="179.9"/>
    <n v="34570492.01980792"/>
  </r>
  <r>
    <s v="I Am Fear"/>
    <s v="Not Rated"/>
    <s v="Horror"/>
    <x v="22"/>
    <s v="March 3, 2020 (United States)"/>
    <x v="14"/>
    <n v="447"/>
    <s v="Kevin Shulman"/>
    <s v="Kevin Shulman"/>
    <s v="Kristina Klebe"/>
    <s v="United States"/>
    <m/>
    <n v="13266"/>
    <s v="Roxwell Films"/>
    <n v="87"/>
    <n v="258.8"/>
    <n v="22824.111801242238"/>
  </r>
  <r>
    <s v="Mac and Me"/>
    <s v="PG"/>
    <s v="Adventure"/>
    <x v="28"/>
    <s v="August 12, 1988 (United States)"/>
    <x v="14"/>
    <n v="12000"/>
    <s v="Stewart Raffill"/>
    <s v="Stewart Raffill"/>
    <s v="Christine Ebersole"/>
    <s v="United States"/>
    <n v="13000000"/>
    <n v="6424112"/>
    <s v="Mac and Me Joint Venture"/>
    <n v="99"/>
    <n v="118.3"/>
    <n v="19652880.787148595"/>
  </r>
  <r>
    <s v="Tarzan the Ape Man"/>
    <s v="Approved"/>
    <s v="Adventure"/>
    <x v="12"/>
    <s v="July 24, 1981 (United States)"/>
    <x v="14"/>
    <n v="5300"/>
    <s v="John Derek"/>
    <s v="Tom Rowe"/>
    <s v="Bo Derek"/>
    <s v="United States"/>
    <n v="6500000"/>
    <n v="36565280"/>
    <s v="Metro-Goldwyn-Mayer (MGM)"/>
    <n v="115"/>
    <n v="90.9"/>
    <n v="45456714.875560991"/>
  </r>
  <r>
    <s v="Teen Wolf Too"/>
    <s v="PG"/>
    <s v="Comedy"/>
    <x v="3"/>
    <s v="November 20, 1987 (United States)"/>
    <x v="14"/>
    <n v="11000"/>
    <s v="Christopher Leitch"/>
    <s v="Jeph Loeb"/>
    <s v="Jason Bateman"/>
    <s v="United States"/>
    <n v="3000000"/>
    <n v="7888703"/>
    <s v="Atlantic Entertainment Group"/>
    <n v="95"/>
    <n v="113.6"/>
    <n v="20318578.22569738"/>
  </r>
  <r>
    <s v="Vampires Suck"/>
    <s v="PG-13"/>
    <s v="Comedy"/>
    <x v="29"/>
    <s v="August 18, 2010 (United States)"/>
    <x v="14"/>
    <n v="47000"/>
    <s v="Jason Friedberg"/>
    <s v="Jason Friedberg"/>
    <s v="Jenn Proske"/>
    <s v="United States"/>
    <n v="20000000"/>
    <n v="80547866"/>
    <s v="New Regency Productions"/>
    <n v="82"/>
    <n v="218.1"/>
    <n v="156424058.44614401"/>
  </r>
  <r>
    <s v="Fifty Shades of Black"/>
    <s v="R"/>
    <s v="Comedy"/>
    <x v="30"/>
    <s v="January 29, 2016 (United States)"/>
    <x v="15"/>
    <n v="20000"/>
    <s v="Michael Tiddes"/>
    <s v="Marlon Wayans"/>
    <s v="Marlon Wayans"/>
    <s v="United States"/>
    <n v="5000000"/>
    <n v="22227514"/>
    <s v="Fermion Films"/>
    <n v="92"/>
    <n v="240"/>
    <n v="27632490.884536922"/>
  </r>
  <r>
    <s v="High on the Hog"/>
    <s v="R"/>
    <s v="Action"/>
    <x v="5"/>
    <s v="April 16, 2019 (United States)"/>
    <x v="15"/>
    <n v="195"/>
    <s v="Tony Wash"/>
    <s v="Andy Golub"/>
    <s v="Sid Haig"/>
    <s v="United States"/>
    <n v="1200000"/>
    <n v="45696"/>
    <s v="Hicktown Entertainment"/>
    <n v="85"/>
    <n v="255.7"/>
    <n v="54452.761830269847"/>
  </r>
  <r>
    <s v="Homework"/>
    <s v="R"/>
    <s v="Comedy"/>
    <x v="31"/>
    <s v="August 27, 1982 (United States)"/>
    <x v="15"/>
    <n v="322"/>
    <s v="James Beshears"/>
    <s v="Maurice Peterson"/>
    <s v="Joan Collins"/>
    <s v="United States"/>
    <m/>
    <n v="2914328"/>
    <s v="Jensen Farley Pictures"/>
    <n v="90"/>
    <n v="96.5"/>
    <n v="4546829.1940604197"/>
  </r>
  <r>
    <s v="Lambada"/>
    <s v="PG"/>
    <s v="Drama"/>
    <x v="32"/>
    <s v="March 16, 1990 (United States)"/>
    <x v="15"/>
    <n v="979"/>
    <s v="Joel Silberg"/>
    <s v="Joel Silberg"/>
    <s v="J. Eddie Peck"/>
    <s v="United States"/>
    <m/>
    <n v="4263112"/>
    <s v="Cannon Films"/>
    <n v="104"/>
    <n v="130.69999999999999"/>
    <n v="7059620.7956521744"/>
  </r>
  <r>
    <s v="Meatballs III: Summer Job"/>
    <s v="R"/>
    <s v="Comedy"/>
    <x v="25"/>
    <s v="January 9, 1987 (United States)"/>
    <x v="15"/>
    <n v="2200"/>
    <s v="George Mendeluk"/>
    <s v="Janis Allen"/>
    <s v="Sally Kellerman"/>
    <s v="Canada"/>
    <m/>
    <n v="2147228"/>
    <s v="TMS Pictures"/>
    <n v="96"/>
    <n v="109.6"/>
    <n v="4293047.0577427819"/>
  </r>
  <r>
    <s v="Police Academy: Mission to Moscow"/>
    <s v="PG"/>
    <s v="Comedy"/>
    <x v="13"/>
    <s v="August 26, 1994 (United States)"/>
    <x v="15"/>
    <n v="32000"/>
    <s v="Alan Metter"/>
    <s v="Neal Israel"/>
    <s v="G.W. Bailey"/>
    <s v="United States"/>
    <n v="6200000"/>
    <n v="126247"/>
    <s v="Warner Bros."/>
    <n v="83"/>
    <n v="148.19999999999999"/>
    <n v="171042.51178301466"/>
  </r>
  <r>
    <s v="Scary Movie V"/>
    <s v="PG-13"/>
    <s v="Comedy"/>
    <x v="33"/>
    <s v="April 12, 2013 (United States)"/>
    <x v="15"/>
    <n v="67000"/>
    <s v="Malcolm D. Lee"/>
    <s v="David Zucker"/>
    <s v="Simon Rex"/>
    <s v="United States"/>
    <n v="20000000"/>
    <n v="78378744"/>
    <s v="Dimension Films"/>
    <n v="86"/>
    <n v="233"/>
    <n v="104015693.80139372"/>
  </r>
  <r>
    <s v="Smokey and the Bandit Part 3"/>
    <s v="PG"/>
    <s v="Action"/>
    <x v="19"/>
    <s v="August 12, 1983 (United States)"/>
    <x v="15"/>
    <n v="8200"/>
    <s v="Dick Lowry"/>
    <s v="Stuart Birnbaum"/>
    <s v="Jackie Gleason"/>
    <s v="United States"/>
    <m/>
    <n v="5678950"/>
    <s v="Universal Pictures"/>
    <n v="85"/>
    <n v="99.6"/>
    <n v="10615804.0797546"/>
  </r>
  <r>
    <s v="Spice World"/>
    <s v="PG"/>
    <s v="Comedy"/>
    <x v="14"/>
    <s v="January 23, 1998 (United States)"/>
    <x v="15"/>
    <n v="34000"/>
    <s v="Bob Spiers"/>
    <s v="Spice Girls"/>
    <s v="Mel B"/>
    <s v="United Kingdom"/>
    <n v="25000000"/>
    <n v="29342592"/>
    <s v="Columbia Pictures"/>
    <n v="93"/>
    <n v="160.5"/>
    <n v="45779251.317972347"/>
  </r>
  <r>
    <s v="Spy Kids 4-D: All the Time in the World"/>
    <s v="PG"/>
    <s v="Animation"/>
    <x v="24"/>
    <s v="August 19, 2011 (United States)"/>
    <x v="15"/>
    <n v="24000"/>
    <s v="Robert Rodriguez"/>
    <s v="Robert Rodriguez"/>
    <s v="Jessica Alba"/>
    <s v="United States"/>
    <n v="27000000"/>
    <n v="85564310"/>
    <s v="Dimension Films"/>
    <n v="89"/>
    <n v="224.9"/>
    <n v="144921874.69149527"/>
  </r>
  <r>
    <s v="American Ninja 3: Blood Hunt"/>
    <s v="R"/>
    <s v="Action"/>
    <x v="21"/>
    <s v="February 24, 1989 (United States)"/>
    <x v="16"/>
    <n v="5000"/>
    <s v="Cedric Sundstrom"/>
    <s v="Avi Kleinberger"/>
    <s v="David Bradley"/>
    <s v="United States"/>
    <m/>
    <n v="902152"/>
    <s v="Breton Film Productions"/>
    <n v="89"/>
    <n v="124"/>
    <n v="2759896.7309236946"/>
  </r>
  <r>
    <s v="Carnosaur"/>
    <s v="R"/>
    <s v="Horror"/>
    <x v="34"/>
    <s v="May 21, 1993 (United States)"/>
    <x v="16"/>
    <n v="3700"/>
    <s v="Adam Simon"/>
    <s v="John Brosnan"/>
    <s v="Diane Ladd"/>
    <s v="United States"/>
    <n v="850000"/>
    <n v="1753979"/>
    <s v="New Horizons Picture"/>
    <n v="83"/>
    <n v="144.5"/>
    <n v="4309979.0427419348"/>
  </r>
  <r>
    <s v="Crossroads"/>
    <s v="PG-13"/>
    <s v="Comedy"/>
    <x v="23"/>
    <s v="February 15, 2002 (United States)"/>
    <x v="16"/>
    <n v="39000"/>
    <s v="Tamra Davis"/>
    <s v="Shonda Rhimes"/>
    <s v="Britney Spears"/>
    <s v="United States"/>
    <n v="12000000"/>
    <n v="61141030"/>
    <s v="Fuzzy Bunny Films (I)"/>
    <n v="93"/>
    <n v="179.9"/>
    <n v="74192241.50139387"/>
  </r>
  <r>
    <s v="Dirty Love"/>
    <s v="R"/>
    <s v="Comedy"/>
    <x v="4"/>
    <s v="May 5, 2006 (Italy)"/>
    <x v="16"/>
    <n v="6800"/>
    <s v="John Asher"/>
    <s v="Jenny McCarthy"/>
    <s v="Jenny McCarthy"/>
    <s v="United States"/>
    <m/>
    <n v="36099"/>
    <s v="Big Screen Entertainment Group"/>
    <n v="91"/>
    <n v="195.3"/>
    <n v="44877.05140758874"/>
  </r>
  <r>
    <s v="I Know Who Killed Me"/>
    <s v="R"/>
    <s v="Crime"/>
    <x v="6"/>
    <s v="July 27, 2007 (United States)"/>
    <x v="16"/>
    <n v="26000"/>
    <s v="Chris Sivertson"/>
    <s v="Jeff Hammond"/>
    <s v="Lindsay Lohan"/>
    <s v="United States"/>
    <n v="12000000"/>
    <n v="9669758"/>
    <s v="360 Pictures"/>
    <n v="105"/>
    <n v="207.3"/>
    <n v="27382669.7267658"/>
  </r>
  <r>
    <s v="Kalank"/>
    <s v="Not Rated"/>
    <s v="Drama"/>
    <x v="5"/>
    <s v="April 17, 2019 (United States)"/>
    <x v="16"/>
    <n v="12000"/>
    <s v="Abhishek Varman"/>
    <s v="Shibani Bathija"/>
    <s v="Varun Dhawan"/>
    <s v="India"/>
    <m/>
    <n v="17987034"/>
    <s v="Dharma Productions"/>
    <n v="166"/>
    <n v="255.7"/>
    <n v="52749271.027911447"/>
  </r>
  <r>
    <s v="Swept Away"/>
    <s v="R"/>
    <s v="Comedy"/>
    <x v="23"/>
    <s v="October 11, 2002 (United States)"/>
    <x v="16"/>
    <n v="16000"/>
    <s v="Guy Ritchie"/>
    <s v="Guy Ritchie"/>
    <s v="Madonna"/>
    <s v="United Kingdom"/>
    <n v="10000000"/>
    <n v="1036520"/>
    <s v="Screen Gems"/>
    <n v="89"/>
    <n v="179.9"/>
    <n v="2935201.1524163568"/>
  </r>
  <r>
    <s v="Time Walker"/>
    <s v="PG"/>
    <s v="Horror"/>
    <x v="31"/>
    <s v="November 19, 1982 (United States)"/>
    <x v="16"/>
    <n v="1700"/>
    <s v="Tom Kennedy"/>
    <s v="Jason Williams"/>
    <s v="Ben Murphy"/>
    <s v="United States"/>
    <n v="750000"/>
    <m/>
    <s v="Byzantine Productions"/>
    <n v="83"/>
    <n v="96.5"/>
    <s v="Missing"/>
  </r>
  <r>
    <s v="Aces: Iron Eagle III"/>
    <s v="R"/>
    <s v="Action"/>
    <x v="35"/>
    <s v="June 12, 1992 (United States)"/>
    <x v="17"/>
    <n v="2700"/>
    <s v="John Glen"/>
    <s v="Kevin Alyn Elders"/>
    <s v="Louis Gossett Jr."/>
    <s v="United Kingdom"/>
    <m/>
    <n v="2517600"/>
    <s v="Carolco Pictures"/>
    <n v="98"/>
    <n v="140.30000000000001"/>
    <n v="9309620.3883495145"/>
  </r>
  <r>
    <s v="Alien Predator"/>
    <s v="R"/>
    <s v="Drama"/>
    <x v="25"/>
    <s v="February 6, 1987 (United States)"/>
    <x v="17"/>
    <n v="922"/>
    <s v="Deran Sarafian"/>
    <s v="Deran Sarafian"/>
    <s v="Dennis Christopher"/>
    <s v="United States"/>
    <m/>
    <m/>
    <s v="Continental Motion Pictures"/>
    <n v="90"/>
    <n v="109.6"/>
    <s v="Missing"/>
  </r>
  <r>
    <s v="Ballistic: Ecks vs. Sever"/>
    <s v="R"/>
    <s v="Action"/>
    <x v="23"/>
    <s v="September 20, 2002 (United States)"/>
    <x v="17"/>
    <n v="19000"/>
    <s v="Wych Kaosayananda"/>
    <s v="Alan B. McElroy"/>
    <s v="Antonio Banderas"/>
    <s v="United States"/>
    <n v="70000000"/>
    <n v="20154899"/>
    <s v="Franchise Pictures"/>
    <n v="91"/>
    <n v="179.9"/>
    <n v="46986975.710022956"/>
  </r>
  <r>
    <s v="Body Rock"/>
    <s v="PG-13"/>
    <s v="Drama"/>
    <x v="18"/>
    <s v="September 28, 1984 (United States)"/>
    <x v="17"/>
    <n v="446"/>
    <s v="Marcelo Epstein"/>
    <s v="Desmond Nakano"/>
    <s v="Lorenzo Lamas"/>
    <s v="United States"/>
    <m/>
    <n v="1689501"/>
    <s v="New World Pictures"/>
    <n v="93"/>
    <n v="103.9"/>
    <n v="2391040.1983279143"/>
  </r>
  <r>
    <s v="Dungeons &amp; Dragons"/>
    <s v="PG-13"/>
    <s v="Action"/>
    <x v="8"/>
    <s v="December 8, 2000 (United States)"/>
    <x v="17"/>
    <n v="32000"/>
    <s v="Courtney Solomon"/>
    <s v="Topper Lilien"/>
    <s v="Justin Whalin"/>
    <s v="United States"/>
    <n v="45000000"/>
    <n v="33978694"/>
    <s v="New Line Cinema"/>
    <n v="107"/>
    <n v="172.2"/>
    <n v="71649190.739100352"/>
  </r>
  <r>
    <s v="Getting It on"/>
    <s v="R"/>
    <s v="Comedy"/>
    <x v="19"/>
    <s v="August 1983 (United States)"/>
    <x v="17"/>
    <n v="208"/>
    <s v="William Olsen"/>
    <s v="William Olsen"/>
    <s v="Martin Yost"/>
    <s v="United States"/>
    <n v="220000"/>
    <n v="975414"/>
    <s v="Seventh Avenue Films"/>
    <n v="96"/>
    <n v="99.6"/>
    <n v="1725950.3240418117"/>
  </r>
  <r>
    <s v="Jaws 3-D"/>
    <s v="PG"/>
    <s v="Adventure"/>
    <x v="19"/>
    <s v="July 22, 1983 (United States)"/>
    <x v="17"/>
    <n v="41000"/>
    <s v="Joe Alves"/>
    <s v="Peter Benchley"/>
    <s v="Dennis Quaid"/>
    <s v="United States"/>
    <n v="20500000"/>
    <n v="87987055"/>
    <s v="Universal Pictures"/>
    <n v="99"/>
    <n v="99.6"/>
    <n v="104848086.2671099"/>
  </r>
  <r>
    <s v="Joy of Sex"/>
    <s v="R"/>
    <s v="Comedy"/>
    <x v="18"/>
    <s v="August 3, 1984 (United States)"/>
    <x v="17"/>
    <n v="705"/>
    <s v="Martha Coolidge"/>
    <s v="Kathleen Rowell"/>
    <s v="Cameron Dye"/>
    <s v="United States"/>
    <m/>
    <n v="4463841"/>
    <s v="Paramount Pictures"/>
    <n v="93"/>
    <n v="103.9"/>
    <n v="6340943.3692307686"/>
  </r>
  <r>
    <s v="Meatballs Part II"/>
    <s v="PG"/>
    <s v="Comedy"/>
    <x v="18"/>
    <s v="July 27, 1984 (United States)"/>
    <x v="17"/>
    <n v="2300"/>
    <s v="Ken Wiederhorn"/>
    <s v="Martin Kitrosser"/>
    <s v="Richard Mulligan"/>
    <s v="United States"/>
    <m/>
    <n v="5410972"/>
    <s v="TriStar Pictures"/>
    <n v="87"/>
    <n v="103.9"/>
    <n v="8442002.9103942644"/>
  </r>
  <r>
    <s v="Megaforce"/>
    <s v="PG"/>
    <s v="Action"/>
    <x v="31"/>
    <s v="June 25, 1982 (United States)"/>
    <x v="17"/>
    <n v="3400"/>
    <s v="Hal Needham"/>
    <s v="Bob Kachler"/>
    <s v="Barry Bostwick"/>
    <s v="Hong Kong"/>
    <n v="20000000"/>
    <n v="5675599"/>
    <s v="Golden Harvest Company"/>
    <n v="99"/>
    <n v="96.5"/>
    <n v="13946411.413709676"/>
  </r>
  <r>
    <s v="Mortal Kombat: Annihilation"/>
    <s v="PG-13"/>
    <s v="Action"/>
    <x v="14"/>
    <s v="November 21, 1997 (United States)"/>
    <x v="17"/>
    <n v="51000"/>
    <s v="John R. Leonetti"/>
    <s v="Ed Boon"/>
    <s v="Robin Shou"/>
    <s v="United States"/>
    <n v="30000000"/>
    <n v="51376861"/>
    <s v="New Line Cinema"/>
    <n v="95"/>
    <n v="160.5"/>
    <n v="63869969.590779275"/>
  </r>
  <r>
    <s v="Piranha 3DD"/>
    <s v="R"/>
    <s v="Comedy"/>
    <x v="36"/>
    <s v="July 14, 2012 (Japan)"/>
    <x v="17"/>
    <n v="41000"/>
    <s v="John Gulager"/>
    <s v="Patrick Melton"/>
    <s v="Danielle Panabaker"/>
    <s v="United States"/>
    <n v="5000000"/>
    <n v="8518634"/>
    <s v="Dimension Films"/>
    <n v="83"/>
    <n v="229.6"/>
    <n v="19859432.133129302"/>
  </r>
  <r>
    <s v="Street Fighter: The Legend of Chun-Li"/>
    <s v="PG-13"/>
    <s v="Action"/>
    <x v="9"/>
    <s v="February 27, 2009 (United States)"/>
    <x v="17"/>
    <n v="23000"/>
    <s v="Andrzej Bartkowiak"/>
    <s v="Justin Marks"/>
    <s v="Kristin Kreuk"/>
    <s v="Canada"/>
    <n v="18000000"/>
    <n v="12764201"/>
    <s v="Hyde Park Entertainment"/>
    <n v="96"/>
    <n v="214.5"/>
    <n v="21960768.180124223"/>
  </r>
  <r>
    <s v="Superman IV: The Quest for Peace"/>
    <s v="PG"/>
    <s v="Action"/>
    <x v="3"/>
    <s v="July 24, 1987 (United States)"/>
    <x v="17"/>
    <n v="44000"/>
    <s v="Sidney J. Furie"/>
    <s v="Jerry Siegel"/>
    <s v="Christopher Reeve"/>
    <s v="United Kingdom"/>
    <n v="17000000"/>
    <n v="15681020"/>
    <s v="Cannon Films"/>
    <n v="90"/>
    <n v="113.6"/>
    <n v="23700430.525793653"/>
  </r>
  <r>
    <s v="The Adventures of Sharkboy and Lavagirl 3-D"/>
    <s v="PG"/>
    <s v="Action"/>
    <x v="1"/>
    <s v="June 10, 2005 (United States)"/>
    <x v="17"/>
    <n v="35000"/>
    <s v="Robert Rodriguez"/>
    <s v="Robert Rodriguez"/>
    <s v="Cayden Boyd"/>
    <s v="United States"/>
    <n v="50000000"/>
    <n v="71992655"/>
    <s v="Dimension Films"/>
    <n v="93"/>
    <n v="188.9"/>
    <n v="127387700.22357723"/>
  </r>
  <r>
    <s v="The Flintstones in Viva Rock Vegas"/>
    <s v="PG"/>
    <s v="Comedy"/>
    <x v="8"/>
    <s v="April 28, 2000 (United States)"/>
    <x v="17"/>
    <n v="22000"/>
    <s v="Brian Levant"/>
    <s v="William Hanna"/>
    <s v="Mark Addy"/>
    <s v="United States"/>
    <n v="83000000"/>
    <n v="59468275"/>
    <s v="Universal Pictures"/>
    <n v="90"/>
    <n v="172.2"/>
    <n v="138637975.45906657"/>
  </r>
  <r>
    <s v="The Fog"/>
    <s v="PG-13"/>
    <s v="Horror"/>
    <x v="4"/>
    <s v="October 14, 2005 (United States)"/>
    <x v="17"/>
    <n v="35000"/>
    <s v="Rupert Wainwright"/>
    <s v="Cooper Layne"/>
    <s v="Tom Welling"/>
    <s v="United States"/>
    <n v="18000000"/>
    <n v="46201432"/>
    <s v="Revolution Studios"/>
    <n v="100"/>
    <n v="195.3"/>
    <n v="81751314.346109182"/>
  </r>
  <r>
    <s v="The Room"/>
    <s v="R"/>
    <s v="Drama"/>
    <x v="2"/>
    <s v="June 27, 2003 (Italy)"/>
    <x v="17"/>
    <n v="84000"/>
    <s v="Tommy Wiseau"/>
    <s v="Tommy Wiseau"/>
    <s v="Tommy Wiseau"/>
    <s v="United States"/>
    <n v="6000000"/>
    <n v="4988181"/>
    <s v="Wiseau-Films"/>
    <n v="99"/>
    <n v="184"/>
    <n v="6619768.0779616721"/>
  </r>
  <r>
    <s v="The Wicker Man"/>
    <s v="PG-13"/>
    <s v="Horror"/>
    <x v="15"/>
    <s v="September 1, 2006 (United States)"/>
    <x v="17"/>
    <n v="65000"/>
    <s v="Neil LaBute"/>
    <s v="Neil LaBute"/>
    <s v="Nicolas Cage"/>
    <s v="United States"/>
    <n v="40000000"/>
    <n v="38805380"/>
    <s v="Warner Bros."/>
    <n v="102"/>
    <n v="201.6"/>
    <n v="81826984.678200692"/>
  </r>
  <r>
    <s v="Turbo: A Power Rangers Movie"/>
    <s v="PG"/>
    <s v="Action"/>
    <x v="14"/>
    <s v="March 28, 1997 (United States)"/>
    <x v="17"/>
    <n v="8300"/>
    <s v="Shuki Levy"/>
    <s v="Shuki Levy"/>
    <s v="Jason David Frank"/>
    <s v="United States"/>
    <n v="8000000"/>
    <n v="9615840"/>
    <s v="Twentieth Century Fox"/>
    <n v="99"/>
    <n v="160.5"/>
    <n v="25791782.112676058"/>
  </r>
  <r>
    <s v="Wired"/>
    <s v="R"/>
    <s v="Biography"/>
    <x v="21"/>
    <s v="August 25, 1989 (United States)"/>
    <x v="17"/>
    <n v="790"/>
    <s v="Larry Peerce"/>
    <s v="Bob Woodward"/>
    <s v="Michael Chiklis"/>
    <s v="United States"/>
    <m/>
    <n v="1089000"/>
    <s v="FM Entertainment"/>
    <n v="112"/>
    <n v="124"/>
    <n v="1756581.7893065112"/>
  </r>
  <r>
    <s v="Batman &amp; Robin"/>
    <s v="PG-13"/>
    <s v="Action"/>
    <x v="14"/>
    <s v="June 20, 1997 (United States)"/>
    <x v="18"/>
    <n v="238000"/>
    <s v="Joel Schumacher"/>
    <s v="Bob Kane"/>
    <s v="Arnold Schwarzenegger"/>
    <s v="United States"/>
    <n v="125000000"/>
    <n v="238235719"/>
    <s v="Warner Bros."/>
    <n v="125"/>
    <n v="160.5"/>
    <n v="752232368.69740927"/>
  </r>
  <r>
    <s v="Best Defense"/>
    <s v="R"/>
    <s v="Comedy"/>
    <x v="18"/>
    <s v="July 20, 1984 (United States)"/>
    <x v="18"/>
    <n v="5600"/>
    <s v="Willard Huyck"/>
    <s v="Robert Grossbach"/>
    <s v="Dudley Moore"/>
    <s v="United States"/>
    <n v="18000000"/>
    <n v="19265302"/>
    <s v="Cinema Group Ventures"/>
    <n v="94"/>
    <n v="103.9"/>
    <n v="27366608.482051279"/>
  </r>
  <r>
    <s v="Beverly Hills Chihuahua"/>
    <s v="PG"/>
    <s v="Adventure"/>
    <x v="0"/>
    <s v="October 3, 2008 (United States)"/>
    <x v="18"/>
    <n v="23000"/>
    <s v="Raja Gosnell"/>
    <s v="Analisa LaBianco"/>
    <s v="Drew Barrymore"/>
    <s v="United States"/>
    <n v="20000000"/>
    <n v="149292488"/>
    <s v="Mandeville Films"/>
    <n v="91"/>
    <n v="215.3"/>
    <n v="384525960.21639895"/>
  </r>
  <r>
    <s v="Boardinghouse"/>
    <s v="R"/>
    <s v="Comedy"/>
    <x v="31"/>
    <s v="October 21, 1983 (United States)"/>
    <x v="18"/>
    <n v="651"/>
    <s v="John Wintergate"/>
    <s v="John Wintergate"/>
    <s v="John Wintergate"/>
    <s v="United States"/>
    <n v="10000"/>
    <m/>
    <s v="Blustarr"/>
    <n v="98"/>
    <n v="96.5"/>
    <s v="Missing"/>
  </r>
  <r>
    <s v="Caddyshack II"/>
    <s v="PG"/>
    <s v="Comedy"/>
    <x v="28"/>
    <s v="July 22, 1988 (United States)"/>
    <x v="18"/>
    <n v="15000"/>
    <s v="Allan Arkush"/>
    <s v="Brian Doyle-Murray"/>
    <s v="Jackie Mason"/>
    <s v="United States"/>
    <n v="20000000"/>
    <n v="11798302"/>
    <s v="The Guber-Peters Company"/>
    <n v="98"/>
    <n v="118.3"/>
    <n v="27505299.306809489"/>
  </r>
  <r>
    <s v="Double Dragon"/>
    <s v="PG-13"/>
    <s v="Action"/>
    <x v="13"/>
    <s v="November 4, 1994 (United States)"/>
    <x v="18"/>
    <n v="12000"/>
    <s v="James Yukich"/>
    <s v="Paul Dini"/>
    <s v="Robert Patrick"/>
    <s v="United States"/>
    <n v="7850000"/>
    <n v="2341309"/>
    <s v="Greenleaf Productions"/>
    <n v="96"/>
    <n v="148.19999999999999"/>
    <n v="4546825.0624601655"/>
  </r>
  <r>
    <s v="Furry Vengeance"/>
    <s v="PG"/>
    <s v="Comedy"/>
    <x v="29"/>
    <s v="April 30, 2010 (United States)"/>
    <x v="18"/>
    <n v="16000"/>
    <s v="Roger Kumble"/>
    <s v="Michael Carnes"/>
    <s v="Brendan Fraser"/>
    <s v="United Kingdom"/>
    <n v="35000000"/>
    <n v="36351945"/>
    <s v="Summit Entertainment"/>
    <n v="92"/>
    <n v="218.1"/>
    <n v="61569970.21400778"/>
  </r>
  <r>
    <s v="Holmes &amp; Watson"/>
    <s v="PG-13"/>
    <s v="Comedy"/>
    <x v="26"/>
    <s v="December 25, 2018 (United States)"/>
    <x v="18"/>
    <n v="33000"/>
    <s v="Etan Cohen"/>
    <s v="Etan Cohen"/>
    <s v="Will Ferrell"/>
    <s v="United States"/>
    <n v="42000000"/>
    <n v="40466970"/>
    <s v="Columbia Pictures"/>
    <n v="90"/>
    <n v="251.1"/>
    <n v="76824210.336448595"/>
  </r>
  <r>
    <s v="In the Name of the King: A Dungeon Siege Tale"/>
    <s v="PG-13"/>
    <s v="Action"/>
    <x v="6"/>
    <s v="January 11, 2008 (United States)"/>
    <x v="18"/>
    <n v="45000"/>
    <s v="Uwe Boll"/>
    <s v="Doug Taylor"/>
    <s v="Jason Statham"/>
    <s v="Germany"/>
    <n v="60000000"/>
    <n v="13097915"/>
    <s v="Boll Kino Beteiligungs GmbH &amp; Co. KG"/>
    <n v="127"/>
    <n v="207.3"/>
    <n v="24865636.763239875"/>
  </r>
  <r>
    <s v="Iron Eagle II"/>
    <s v="PG"/>
    <s v="Action"/>
    <x v="28"/>
    <s v="November 11, 1988 (United States)"/>
    <x v="18"/>
    <n v="4700"/>
    <s v="Sidney J. Furie"/>
    <s v="Kevin Alyn Elders"/>
    <s v="Louis Gossett Jr."/>
    <s v="Canada"/>
    <m/>
    <n v="10497324"/>
    <s v="Carolco Pictures"/>
    <n v="105"/>
    <n v="118.3"/>
    <n v="12738090.891278375"/>
  </r>
  <r>
    <s v="Metalstorm: the Destruction of Jared-Syn"/>
    <s v="PG"/>
    <s v="Action"/>
    <x v="19"/>
    <s v="August 19, 1983 (United States)"/>
    <x v="18"/>
    <n v="1600"/>
    <s v="Charles Band"/>
    <s v="Alan J. Adler"/>
    <s v="Jeffrey Byron"/>
    <s v="United States"/>
    <m/>
    <n v="5301085"/>
    <s v="Albert Band International Productions Inc."/>
    <n v="84"/>
    <n v="99.6"/>
    <n v="11178135.636678202"/>
  </r>
  <r>
    <s v="Mr. Nanny"/>
    <s v="PG"/>
    <s v="Action"/>
    <x v="34"/>
    <s v="October 8, 1993 (United States)"/>
    <x v="18"/>
    <n v="8900"/>
    <s v="Michael Gottlieb"/>
    <s v="Edward Rugoff"/>
    <s v="Hulk Hogan"/>
    <s v="United States"/>
    <n v="10000000"/>
    <n v="4348572"/>
    <s v="New Line Cinema"/>
    <n v="84"/>
    <n v="144.5"/>
    <n v="10137795.62662586"/>
  </r>
  <r>
    <s v="Mr. Wrong"/>
    <s v="PG-13"/>
    <s v="Comedy"/>
    <x v="10"/>
    <s v="February 16, 1996 (United States)"/>
    <x v="18"/>
    <n v="4800"/>
    <s v="Nick Castle"/>
    <s v="Chris Matheson"/>
    <s v="Ellen DeGeneres"/>
    <s v="United States"/>
    <m/>
    <n v="12825141"/>
    <s v="Mandeville Films"/>
    <n v="96"/>
    <n v="156.9"/>
    <n v="21238154.688586958"/>
  </r>
  <r>
    <s v="Silent Night, Deadly Night Part 2"/>
    <s v="R"/>
    <s v="Horror"/>
    <x v="3"/>
    <s v="April 10, 1987 (United States)"/>
    <x v="18"/>
    <n v="6400"/>
    <s v="Lee Harry"/>
    <s v="Michael Hickey"/>
    <s v="Eric Freeman"/>
    <s v="United States"/>
    <n v="100000"/>
    <m/>
    <s v="Silent Night Releasing Corporation"/>
    <n v="88"/>
    <n v="113.6"/>
    <s v="Missing"/>
  </r>
  <r>
    <s v="The Adventures of Pluto Nash"/>
    <s v="PG-13"/>
    <s v="Action"/>
    <x v="23"/>
    <s v="August 16, 2002 (United States)"/>
    <x v="18"/>
    <n v="25000"/>
    <s v="Ron Underwood"/>
    <s v="Neil Cuthbert"/>
    <s v="Eddie Murphy"/>
    <s v="United States"/>
    <n v="100000000"/>
    <n v="7103973"/>
    <s v="Castle Rock Entertainment"/>
    <n v="95"/>
    <n v="179.9"/>
    <n v="11458870.159343567"/>
  </r>
  <r>
    <s v="The Avengers"/>
    <s v="PG-13"/>
    <s v="Action"/>
    <x v="17"/>
    <s v="August 14, 1998 (United States)"/>
    <x v="18"/>
    <n v="41000"/>
    <s v="Jeremiah S. Chechik"/>
    <s v="Sydney Newman"/>
    <s v="Ralph Fiennes"/>
    <s v="United States"/>
    <n v="60000000"/>
    <n v="23384939"/>
    <s v="Warner Bros."/>
    <n v="89"/>
    <n v="163"/>
    <n v="43714054.682822086"/>
  </r>
  <r>
    <s v="The Canyons"/>
    <s v="R"/>
    <s v="Drama"/>
    <x v="33"/>
    <s v="August 2, 2013 (United States)"/>
    <x v="18"/>
    <n v="11000"/>
    <s v="Paul Schrader"/>
    <s v="Bret Easton Ellis"/>
    <s v="Lindsay Lohan"/>
    <s v="United States"/>
    <n v="250000"/>
    <n v="270185"/>
    <s v="Prettybird"/>
    <n v="99"/>
    <n v="233"/>
    <n v="397131.54606849974"/>
  </r>
  <r>
    <s v="The Human Centipede II (Full Sequence)"/>
    <s v="Not Rated"/>
    <s v="Horror"/>
    <x v="24"/>
    <s v="November 2011 (Australia)"/>
    <x v="18"/>
    <n v="37000"/>
    <s v="Tom Six"/>
    <s v="Tom Six"/>
    <s v="Laurence R. Harvey"/>
    <s v="Netherlands"/>
    <m/>
    <n v="170323"/>
    <s v="Six Entertainment Company"/>
    <n v="91"/>
    <n v="224.9"/>
    <n v="323348.39937694703"/>
  </r>
  <r>
    <s v="The Love Guru"/>
    <s v="PG-13"/>
    <s v="Comedy"/>
    <x v="0"/>
    <s v="June 20, 2008 (United States)"/>
    <x v="18"/>
    <n v="51000"/>
    <s v="Marco Schnabel"/>
    <s v="Mike Myers"/>
    <s v="Mike Myers"/>
    <s v="United Kingdom"/>
    <n v="62000000"/>
    <n v="40877556"/>
    <s v="Paramount Pictures"/>
    <n v="87"/>
    <n v="215.3"/>
    <n v="105286486.16398984"/>
  </r>
  <r>
    <s v="The Man Who Wasn't There"/>
    <s v="R"/>
    <s v="Action"/>
    <x v="19"/>
    <s v="August 12, 1983 (United States)"/>
    <x v="18"/>
    <n v="513"/>
    <s v="Bruce Malmuth"/>
    <s v="Stanford Sherman"/>
    <s v="Steve Guttenberg"/>
    <s v="United States"/>
    <m/>
    <n v="2443487"/>
    <s v="Paramount Pictures"/>
    <n v="111"/>
    <n v="99.6"/>
    <n v="3693107.5838293652"/>
  </r>
  <r>
    <s v="Weekend Pass"/>
    <s v="R"/>
    <s v="Comedy"/>
    <x v="18"/>
    <s v="February 3, 1984 (United States)"/>
    <x v="18"/>
    <n v="424"/>
    <s v="Lawrence Bassoff"/>
    <s v="Lawrence Bassoff"/>
    <s v="Patrick Houser"/>
    <s v="United States"/>
    <m/>
    <n v="21058033"/>
    <s v="Marimark Productions"/>
    <n v="88"/>
    <n v="103.9"/>
    <n v="26178631.80375357"/>
  </r>
  <r>
    <s v="Bats"/>
    <s v="PG-13"/>
    <s v="Horror"/>
    <x v="11"/>
    <s v="October 22, 1999 (United States)"/>
    <x v="19"/>
    <n v="9900"/>
    <s v="Louis Morneau"/>
    <s v="John Logan"/>
    <s v="Lou Diamond Phillips"/>
    <s v="United States"/>
    <n v="5250000"/>
    <n v="10155690"/>
    <s v="Destination Films"/>
    <n v="91"/>
    <n v="166.6"/>
    <n v="12893494.762499999"/>
  </r>
  <r>
    <s v="Dudley Do-Right"/>
    <s v="PG"/>
    <s v="Comedy"/>
    <x v="11"/>
    <s v="August 27, 1999 (United States)"/>
    <x v="19"/>
    <n v="10000"/>
    <s v="Hugh Wilson"/>
    <s v="Jay Ward"/>
    <s v="Brendan Fraser"/>
    <s v="United States"/>
    <n v="70000000"/>
    <n v="9974410"/>
    <s v="Universal Pictures"/>
    <n v="77"/>
    <n v="166.6"/>
    <n v="19370316.934353091"/>
  </r>
  <r>
    <s v="Jeepers Creepers III"/>
    <s v="Not Rated"/>
    <s v="Horror"/>
    <x v="27"/>
    <s v="November 2, 2017 (Mexico)"/>
    <x v="19"/>
    <n v="18000"/>
    <s v="Victor Salva"/>
    <s v="Victor Salva"/>
    <s v="Stan Shaw"/>
    <s v="United States"/>
    <m/>
    <n v="4017852"/>
    <s v="Infinity Films"/>
    <n v="100"/>
    <n v="245.1"/>
    <n v="7109404.7874564463"/>
  </r>
  <r>
    <s v="King Kong Lives"/>
    <s v="PG-13"/>
    <s v="Action"/>
    <x v="25"/>
    <s v="December 19, 1986 (United States)"/>
    <x v="19"/>
    <n v="5600"/>
    <s v="John Guillermin"/>
    <s v="Ronald Shusett"/>
    <s v="Brian Kerwin"/>
    <s v="United States"/>
    <n v="10000000"/>
    <n v="4711220"/>
    <s v="Toho Company"/>
    <n v="105"/>
    <n v="109.6"/>
    <n v="7979481.567537521"/>
  </r>
  <r>
    <s v="Parasite"/>
    <s v="R"/>
    <s v="Horror"/>
    <x v="31"/>
    <s v="March 12, 1982 (United States)"/>
    <x v="19"/>
    <n v="2300"/>
    <s v="Charles Band"/>
    <s v="Alan J. Adler"/>
    <s v="Robert Glaudini"/>
    <s v="United States"/>
    <n v="800000"/>
    <n v="2270"/>
    <s v="Embassy Pictures"/>
    <n v="85"/>
    <n v="96.5"/>
    <n v="2754.5559538032658"/>
  </r>
  <r>
    <s v="Phat Beach"/>
    <s v="R"/>
    <s v="Comedy"/>
    <x v="10"/>
    <s v="August 2, 1996 (United States)"/>
    <x v="19"/>
    <n v="833"/>
    <s v="Doug Ellin"/>
    <s v="Cleveland O'Neal III"/>
    <s v="Jermaine Hopkins"/>
    <s v="United States"/>
    <m/>
    <n v="1383553"/>
    <s v="Connection III Entertainment"/>
    <n v="89"/>
    <n v="156.9"/>
    <n v="2033616.0110950312"/>
  </r>
  <r>
    <s v="Prom Night"/>
    <s v="PG-13"/>
    <s v="Horror"/>
    <x v="0"/>
    <s v="April 11, 2008 (United States)"/>
    <x v="19"/>
    <n v="35000"/>
    <s v="Nelson McCormick"/>
    <s v="J.S. Cardone"/>
    <s v="Brittany Snow"/>
    <s v="United States"/>
    <n v="20000000"/>
    <n v="57197876"/>
    <s v="Screen Gems"/>
    <n v="88"/>
    <n v="215.3"/>
    <n v="98408768.024844721"/>
  </r>
  <r>
    <s v="Rhinestone"/>
    <s v="PG"/>
    <s v="Comedy"/>
    <x v="18"/>
    <s v="June 22, 1984 (United States)"/>
    <x v="19"/>
    <n v="7000"/>
    <s v="Bob Clark"/>
    <s v="Phil Alden Robinson"/>
    <s v="Sylvester Stallone"/>
    <s v="United States"/>
    <n v="28000000"/>
    <n v="21435321"/>
    <s v="Twentieth Century Fox"/>
    <n v="111"/>
    <n v="103.9"/>
    <n v="42856576.828740157"/>
  </r>
  <r>
    <s v="Son of the Pink Panther"/>
    <s v="PG"/>
    <s v="Comedy"/>
    <x v="34"/>
    <s v="August 27, 1993 (United States)"/>
    <x v="19"/>
    <n v="5000"/>
    <s v="Blake Edwards"/>
    <s v="Maurice Richlin"/>
    <s v="Roberto Benigni"/>
    <s v="Italy"/>
    <n v="25000000"/>
    <n v="2438031"/>
    <s v="Filmauro"/>
    <n v="93"/>
    <n v="144.5"/>
    <n v="3030877.3794369646"/>
  </r>
  <r>
    <s v="Soul Survivors"/>
    <s v="PG-13"/>
    <s v="Horror"/>
    <x v="7"/>
    <s v="September 7, 2001 (United States)"/>
    <x v="19"/>
    <n v="8500"/>
    <s v="Stephen Carpenter"/>
    <s v="Stephen Carpenter"/>
    <s v="Melissa Sagemiller"/>
    <s v="United States"/>
    <n v="17000000"/>
    <n v="4299141"/>
    <s v="Lost Soul Productions"/>
    <n v="84"/>
    <n v="177.1"/>
    <n v="13152090.990963854"/>
  </r>
  <r>
    <s v="Speed 2: Cruise Control"/>
    <s v="PG-13"/>
    <s v="Action"/>
    <x v="14"/>
    <s v="June 13, 1997 (United States)"/>
    <x v="19"/>
    <n v="76000"/>
    <s v="Jan de Bont"/>
    <s v="Graham Yost"/>
    <s v="Sandra Bullock"/>
    <s v="United States"/>
    <n v="160000000"/>
    <n v="164508066"/>
    <s v="Blue Tulip Productions"/>
    <n v="121"/>
    <n v="160.5"/>
    <n v="208856698.79249999"/>
  </r>
  <r>
    <s v="The Forbidden Dance"/>
    <s v="PG-13"/>
    <s v="Drama"/>
    <x v="32"/>
    <s v="March 16, 1990 (United States)"/>
    <x v="19"/>
    <n v="1500"/>
    <s v="Greydon Clark"/>
    <s v="Menahem Golan"/>
    <s v="Laura Harring"/>
    <s v="United States"/>
    <m/>
    <n v="1823154"/>
    <s v="21st Century Film Corporation"/>
    <n v="97"/>
    <n v="130.69999999999999"/>
    <n v="2940788.9031233452"/>
  </r>
  <r>
    <s v="Yes, Giorgio"/>
    <s v="PG"/>
    <s v="Comedy"/>
    <x v="31"/>
    <s v="September 24, 1982 (United States)"/>
    <x v="19"/>
    <n v="653"/>
    <s v="Franklin J. Schaffner"/>
    <s v="Anne Piper"/>
    <s v="Luciano Pavarotti"/>
    <s v="United States"/>
    <n v="19000000"/>
    <n v="2279543"/>
    <s v="Metro-Goldwyn-Mayer (MGM)"/>
    <n v="110"/>
    <n v="96.5"/>
    <n v="3921946.6521739131"/>
  </r>
  <r>
    <s v="You Got Served"/>
    <s v="PG-13"/>
    <s v="Drama"/>
    <x v="1"/>
    <s v="January 30, 2004 (United States)"/>
    <x v="19"/>
    <n v="26000"/>
    <s v="Chris Stokes"/>
    <s v="Chris Stokes"/>
    <s v="Omarion"/>
    <s v="United States"/>
    <n v="8000000"/>
    <n v="50576805"/>
    <s v="Screen Gems"/>
    <n v="95"/>
    <n v="188.9"/>
    <n v="68522687.787905723"/>
  </r>
  <r>
    <s v="American Ninja 4: The Annihilation"/>
    <s v="R"/>
    <s v="Action"/>
    <x v="32"/>
    <s v="March 8, 1991 (United States)"/>
    <x v="20"/>
    <n v="4600"/>
    <s v="Cedric Sundstrom"/>
    <s v="Gideon Amir"/>
    <s v="Michael Dudikoff"/>
    <s v="United States"/>
    <m/>
    <n v="358047"/>
    <s v="The Cannon Group"/>
    <n v="99"/>
    <n v="130.69999999999999"/>
    <n v="426659.8392647634"/>
  </r>
  <r>
    <s v="Book of Shadows: Blair Witch 2"/>
    <s v="R"/>
    <s v="Adventure"/>
    <x v="8"/>
    <s v="October 27, 2000 (United States)"/>
    <x v="20"/>
    <n v="36000"/>
    <s v="Joe Berlinger"/>
    <s v="Daniel Myrick"/>
    <s v="Jeffrey Donovan"/>
    <s v="United States"/>
    <n v="15000000"/>
    <n v="47737094"/>
    <s v="Artisan Entertainment"/>
    <n v="90"/>
    <n v="172.2"/>
    <n v="62427006.617167376"/>
  </r>
  <r>
    <s v="Creepozoids"/>
    <s v="R"/>
    <s v="Horror"/>
    <x v="3"/>
    <s v="October 2, 1987 (United States)"/>
    <x v="20"/>
    <n v="2100"/>
    <s v="David DeCoteau"/>
    <s v="Dave Eisenstark"/>
    <s v="Linnea Quigley"/>
    <s v="United States"/>
    <n v="75000"/>
    <m/>
    <s v="Titan Productions"/>
    <n v="72"/>
    <n v="113.6"/>
    <s v="Missing"/>
  </r>
  <r>
    <s v="Deadfall"/>
    <s v="R"/>
    <s v="Crime"/>
    <x v="34"/>
    <s v="October 8, 1993 (United States)"/>
    <x v="20"/>
    <n v="3000"/>
    <s v="Christopher Coppola"/>
    <s v="Christopher Coppola"/>
    <s v="Michael Biehn"/>
    <s v="United States"/>
    <n v="10000000"/>
    <n v="18369"/>
    <s v="Trimark Pictures"/>
    <n v="98"/>
    <n v="144.5"/>
    <n v="23646.110266159696"/>
  </r>
  <r>
    <s v="Halloween: Resurrection"/>
    <s v="R"/>
    <s v="Horror"/>
    <x v="23"/>
    <s v="July 12, 2002 (United States)"/>
    <x v="20"/>
    <n v="39000"/>
    <s v="Rick Rosenthal"/>
    <s v="Debra Hill"/>
    <s v="Jamie Lee Curtis"/>
    <s v="United States"/>
    <n v="13000000"/>
    <n v="37664855"/>
    <s v="Dimension Films"/>
    <n v="94"/>
    <n v="179.9"/>
    <n v="70407860.849693254"/>
  </r>
  <r>
    <s v="Hercules"/>
    <s v="PG"/>
    <s v="Adventure"/>
    <x v="19"/>
    <s v="August 26, 1983 (United States)"/>
    <x v="20"/>
    <n v="3600"/>
    <s v="Luigi Cozzi"/>
    <s v="Luigi Cozzi"/>
    <s v="Lou Ferrigno"/>
    <s v="Italy"/>
    <n v="2500000"/>
    <n v="10676194"/>
    <s v="Cannon Films Inc."/>
    <n v="98"/>
    <n v="99.6"/>
    <n v="30232679.477695167"/>
  </r>
  <r>
    <s v="London Fields"/>
    <s v="R"/>
    <s v="Crime"/>
    <x v="26"/>
    <s v="October 26, 2018 (United States)"/>
    <x v="20"/>
    <n v="7800"/>
    <s v="Mathew Cullen"/>
    <s v="Roberta Hanley"/>
    <s v="Amber Heard"/>
    <s v="United Kingdom"/>
    <n v="8000000"/>
    <n v="487420"/>
    <s v="Muse Productions"/>
    <n v="118"/>
    <n v="251.1"/>
    <n v="807156.92391304346"/>
  </r>
  <r>
    <s v="Low Blow"/>
    <s v="R"/>
    <s v="Action"/>
    <x v="25"/>
    <s v="April 1986 (United States)"/>
    <x v="20"/>
    <n v="437"/>
    <s v="Frank Harris"/>
    <s v="Leo Fong"/>
    <s v="Leo Fong"/>
    <s v="United States"/>
    <m/>
    <m/>
    <s v="Action Communications"/>
    <n v="90"/>
    <n v="109.6"/>
    <s v="Missing"/>
  </r>
  <r>
    <s v="Man-Thing"/>
    <s v="R"/>
    <s v="Action"/>
    <x v="4"/>
    <s v="April 21, 2005 (Singapore)"/>
    <x v="20"/>
    <n v="6100"/>
    <s v="Brett Leonard"/>
    <s v="Steve Gerber"/>
    <s v="Jack Thompson"/>
    <s v="United States"/>
    <n v="30000000"/>
    <n v="1123136"/>
    <s v="Lions Gate Films"/>
    <n v="97"/>
    <n v="195.3"/>
    <n v="4153149.747572815"/>
  </r>
  <r>
    <s v="Mr. Magoo"/>
    <s v="PG"/>
    <s v="Adventure"/>
    <x v="14"/>
    <s v="December 25, 1997 (United States)"/>
    <x v="20"/>
    <n v="15000"/>
    <s v="Stanley Tong"/>
    <s v="Pat Proft"/>
    <s v="Leslie Nielsen"/>
    <s v="United States"/>
    <n v="30000000"/>
    <n v="21437192"/>
    <s v="Walt Disney Pictures"/>
    <n v="87"/>
    <n v="160.5"/>
    <n v="29949162.780375972"/>
  </r>
  <r>
    <s v="One Missed Call"/>
    <s v="PG-13"/>
    <s v="Horror"/>
    <x v="0"/>
    <s v="January 4, 2008 (United States)"/>
    <x v="20"/>
    <n v="31000"/>
    <s v="Eric Valette"/>
    <s v="Andrew Klavan"/>
    <s v="Edward Burns"/>
    <s v="United States"/>
    <n v="20000000"/>
    <n v="45847751"/>
    <s v="Alcon Entertainment"/>
    <n v="87"/>
    <n v="215.3"/>
    <n v="69294691.119543657"/>
  </r>
  <r>
    <s v="Phobia"/>
    <s v="R"/>
    <s v="Drama"/>
    <x v="37"/>
    <s v="September 9, 1980 (United States)"/>
    <x v="20"/>
    <n v="546"/>
    <s v="John Huston"/>
    <s v="Gary Sherman"/>
    <s v="Paul Michael Glaser"/>
    <s v="Canada"/>
    <n v="5100000"/>
    <n v="59167"/>
    <s v="Borough Park Productions"/>
    <n v="94"/>
    <n v="82.4"/>
    <n v="104693.29210220673"/>
  </r>
  <r>
    <s v="Shark Night"/>
    <s v="PG-13"/>
    <s v="Horror"/>
    <x v="24"/>
    <s v="September 2, 2011 (United States)"/>
    <x v="20"/>
    <n v="25000"/>
    <s v="David R. Ellis"/>
    <s v="Will Hayes"/>
    <s v="Sara Paxton"/>
    <s v="United States"/>
    <n v="25000000"/>
    <n v="41363927"/>
    <s v="Incentive Filmed Entertainment"/>
    <n v="90"/>
    <n v="224.9"/>
    <n v="53247099.944655687"/>
  </r>
  <r>
    <s v="Street Fighter"/>
    <s v="PG-13"/>
    <s v="Action"/>
    <x v="13"/>
    <s v="December 23, 1994 (United States)"/>
    <x v="20"/>
    <n v="67000"/>
    <s v="Steven E. de Souza"/>
    <s v="Steven E. de Souza"/>
    <s v="Jean-Claude Van Damme"/>
    <s v="Japan"/>
    <n v="35000000"/>
    <n v="99431786"/>
    <s v="Capcom Entertainment"/>
    <n v="102"/>
    <n v="148.19999999999999"/>
    <n v="140719299.55503947"/>
  </r>
  <r>
    <s v="The Cat in the Hat"/>
    <s v="PG"/>
    <s v="Adventure"/>
    <x v="2"/>
    <s v="November 21, 2003 (United States)"/>
    <x v="20"/>
    <n v="59000"/>
    <s v="Bo Welch"/>
    <s v="Dr. Seuss"/>
    <s v="Mike Myers"/>
    <s v="United States"/>
    <n v="109000000"/>
    <n v="133960541"/>
    <s v="Universal Pictures"/>
    <n v="82"/>
    <n v="184"/>
    <n v="226891477.72484714"/>
  </r>
  <r>
    <s v="The Last Airbender"/>
    <s v="PG"/>
    <s v="Action"/>
    <x v="29"/>
    <s v="July 1, 2010 (United States)"/>
    <x v="20"/>
    <n v="156000"/>
    <s v="M. Night Shyamalan"/>
    <s v="M. Night Shyamalan"/>
    <s v="Noah Ringer"/>
    <s v="United States"/>
    <n v="150000000"/>
    <n v="319713881"/>
    <s v="Paramount Pictures"/>
    <n v="103"/>
    <n v="218.1"/>
    <n v="785619512.42499995"/>
  </r>
  <r>
    <s v="Wild Orchid II: Two Shades of Blue"/>
    <s v="R"/>
    <s v="Drama"/>
    <x v="16"/>
    <s v="May 8, 1992 (United States)"/>
    <x v="20"/>
    <n v="1500"/>
    <s v="Zalman King"/>
    <s v="Zalman King"/>
    <s v="Nina Siemaszko"/>
    <s v="United States"/>
    <m/>
    <n v="573904"/>
    <s v="Vision PDG"/>
    <n v="111"/>
    <n v="136.19999999999999"/>
    <n v="1337938.3993879112"/>
  </r>
  <r>
    <s v="Amityville 3-D"/>
    <s v="PG"/>
    <s v="Horror"/>
    <x v="19"/>
    <s v="November 18, 1983 (United States)"/>
    <x v="21"/>
    <n v="6000"/>
    <s v="Richard Fleischer"/>
    <s v="David Ambrose"/>
    <s v="Tony Roberts"/>
    <s v="Mexico"/>
    <n v="6000000"/>
    <n v="6333135"/>
    <s v="De Laurentiis Entertainment Group (DEG)"/>
    <n v="105"/>
    <n v="99.6"/>
    <n v="8847804.8349381015"/>
  </r>
  <r>
    <s v="Beastmaster 2: Through the Portal of Time"/>
    <s v="PG-13"/>
    <s v="Action"/>
    <x v="16"/>
    <s v="August 30, 1991 (United States)"/>
    <x v="21"/>
    <n v="3000"/>
    <s v="Sylvio Tabet"/>
    <s v="Andre Norton"/>
    <s v="Marc Singer"/>
    <s v="United States"/>
    <n v="6000000"/>
    <n v="869325"/>
    <s v="Les Films 21"/>
    <n v="107"/>
    <n v="136.19999999999999"/>
    <n v="2026651.3198163733"/>
  </r>
  <r>
    <s v="Born American"/>
    <s v="R"/>
    <s v="Action"/>
    <x v="25"/>
    <s v="December 19, 1986 (Finland)"/>
    <x v="21"/>
    <n v="1900"/>
    <s v="Renny Harlin"/>
    <s v="Renny Harlin"/>
    <s v="Mike Norris"/>
    <s v="United States"/>
    <n v="3401376"/>
    <n v="3388020"/>
    <s v="Cinema Group Ventures"/>
    <n v="95"/>
    <n v="109.6"/>
    <n v="4301373.7249999996"/>
  </r>
  <r>
    <s v="Cop &amp; Â½"/>
    <s v="PG"/>
    <s v="Comedy"/>
    <x v="34"/>
    <s v="April 2, 1993 (United States)"/>
    <x v="21"/>
    <n v="8300"/>
    <s v="Henry Winkler"/>
    <s v="Arne Olsen"/>
    <s v="Burt Reynolds"/>
    <s v="United States"/>
    <n v="14000000"/>
    <n v="40689691"/>
    <s v="Imagine Films Entertainment"/>
    <n v="97"/>
    <n v="144.5"/>
    <n v="71998541.508130088"/>
  </r>
  <r>
    <s v="Fever Pitch"/>
    <s v="R"/>
    <s v="Drama"/>
    <x v="38"/>
    <s v="November 22, 1985 (United States)"/>
    <x v="21"/>
    <n v="243"/>
    <s v="Richard Brooks"/>
    <s v="Richard Brooks"/>
    <s v="Ryan O'Neal"/>
    <s v="United States"/>
    <n v="7000000"/>
    <n v="618847"/>
    <s v="Metro-Goldwyn-Mayer (MGM)"/>
    <n v="96"/>
    <n v="107.6"/>
    <n v="2288382.0497572813"/>
  </r>
  <r>
    <s v="Fifty Shades of Grey"/>
    <s v="R"/>
    <s v="Drama"/>
    <x v="39"/>
    <s v="February 13, 2015 (United States)"/>
    <x v="21"/>
    <n v="304000"/>
    <s v="Sam Taylor-Johnson"/>
    <s v="Kelly Marcel"/>
    <s v="Dakota Johnson"/>
    <s v="United States"/>
    <n v="40000000"/>
    <n v="569651467"/>
    <s v="Focus Features"/>
    <n v="125"/>
    <n v="237"/>
    <n v="1798681885.9575129"/>
  </r>
  <r>
    <s v="I Do... Until I Don't"/>
    <s v="R"/>
    <s v="Comedy"/>
    <x v="27"/>
    <s v="September 1, 2017 (United States)"/>
    <x v="21"/>
    <n v="2000"/>
    <s v="Lake Bell"/>
    <s v="Lake Bell"/>
    <s v="Lake Bell"/>
    <s v="United States"/>
    <m/>
    <n v="280668"/>
    <s v="Cold Iron Pictures"/>
    <n v="106"/>
    <n v="245.1"/>
    <n v="609547.68068424799"/>
  </r>
  <r>
    <s v="Meet the Deedles"/>
    <s v="PG"/>
    <s v="Comedy"/>
    <x v="17"/>
    <s v="March 27, 1998 (United States)"/>
    <x v="21"/>
    <n v="2700"/>
    <s v="Steve Boyum"/>
    <s v="Jim Herzfeld"/>
    <s v="Paul Walker"/>
    <s v="United States"/>
    <n v="24000000"/>
    <n v="4356216"/>
    <s v="DIC Entertainment"/>
    <n v="93"/>
    <n v="163"/>
    <n v="12775158.952839267"/>
  </r>
  <r>
    <s v="Norbit"/>
    <s v="PG-13"/>
    <s v="Comedy"/>
    <x v="6"/>
    <s v="February 9, 2007 (United States)"/>
    <x v="21"/>
    <n v="71000"/>
    <s v="Brian Robbins"/>
    <s v="Eddie Murphy"/>
    <s v="Eddie Murphy"/>
    <s v="United States"/>
    <n v="60000000"/>
    <n v="159814490"/>
    <s v="Dreamworks Pictures"/>
    <n v="102"/>
    <n v="207.3"/>
    <n v="392705444.37903225"/>
  </r>
  <r>
    <s v="Rappin'"/>
    <s v="PG"/>
    <s v="Drama"/>
    <x v="38"/>
    <s v="May 10, 1985 (United States)"/>
    <x v="21"/>
    <n v="434"/>
    <s v="Joel Silberg"/>
    <s v="Adam Friedman"/>
    <s v="Mario Van Peebles"/>
    <s v="United States"/>
    <n v="2000000"/>
    <n v="2864844"/>
    <s v="Cannon Pictures"/>
    <n v="92"/>
    <n v="107.6"/>
    <n v="5239603.6422569025"/>
  </r>
  <r>
    <s v="RoboCop 3"/>
    <s v="PG-13"/>
    <s v="Action"/>
    <x v="34"/>
    <s v="November 5, 1993 (United States)"/>
    <x v="21"/>
    <n v="47000"/>
    <s v="Fred Dekker"/>
    <s v="Edward Neumeier"/>
    <s v="Robert John Burke"/>
    <s v="United States"/>
    <n v="22000000"/>
    <n v="10696210"/>
    <s v="Orion Pictures"/>
    <n v="104"/>
    <n v="144.5"/>
    <n v="17253230.211752247"/>
  </r>
  <r>
    <s v="Super Mario Bros."/>
    <s v="PG"/>
    <s v="Adventure"/>
    <x v="34"/>
    <s v="May 28, 1993 (United States)"/>
    <x v="21"/>
    <n v="50000"/>
    <s v="Annabel Jankel"/>
    <s v="Parker Bennett"/>
    <s v="Bob Hoskins"/>
    <s v="United Kingdom"/>
    <n v="48000000"/>
    <n v="20915465"/>
    <s v="Allied Filmmakers"/>
    <n v="104"/>
    <n v="144.5"/>
    <n v="31611816.396329366"/>
  </r>
  <r>
    <s v="The Apparition"/>
    <s v="PG-13"/>
    <s v="Horror"/>
    <x v="36"/>
    <s v="August 24, 2012 (United States)"/>
    <x v="21"/>
    <n v="19000"/>
    <s v="Todd Lincoln"/>
    <s v="Todd Lincoln"/>
    <s v="Ashley Greene"/>
    <s v="United States"/>
    <n v="17000000"/>
    <n v="11350665"/>
    <s v="Warner Bros."/>
    <n v="82"/>
    <n v="229.6"/>
    <n v="19224833.938299056"/>
  </r>
  <r>
    <s v="The Fanatic"/>
    <s v="R"/>
    <s v="Crime"/>
    <x v="5"/>
    <s v="August 30, 2019 (Mexico)"/>
    <x v="21"/>
    <n v="7900"/>
    <s v="Fred Durst"/>
    <s v="Fred Durst"/>
    <s v="John Travolta"/>
    <s v="United States"/>
    <n v="18000000"/>
    <m/>
    <s v="Daniel Grodnik Productions"/>
    <n v="88"/>
    <n v="255.7"/>
    <s v="Missing"/>
  </r>
  <r>
    <s v="Torque"/>
    <s v="PG-13"/>
    <s v="Action"/>
    <x v="1"/>
    <s v="January 16, 2004 (United States)"/>
    <x v="21"/>
    <n v="27000"/>
    <s v="Joseph Kahn"/>
    <s v="Matt Johnson"/>
    <s v="Martin Henderson"/>
    <s v="United States"/>
    <n v="40000000"/>
    <n v="46546197"/>
    <s v="Warner Bros."/>
    <n v="84"/>
    <n v="188.9"/>
    <n v="57864652.084455326"/>
  </r>
  <r>
    <s v="Where the Boys Are"/>
    <s v="R"/>
    <s v="Comedy"/>
    <x v="18"/>
    <s v="April 6, 1984 (United States)"/>
    <x v="21"/>
    <n v="983"/>
    <s v="Hy Averback"/>
    <s v="Stu Krieger"/>
    <s v="Lisa Hartman"/>
    <s v="United Kingdom"/>
    <m/>
    <n v="10530000"/>
    <s v="Incorporated Television Company (ITC)"/>
    <n v="94"/>
    <n v="103.9"/>
    <n v="33248611.398963727"/>
  </r>
  <r>
    <s v="A Sound of Thunder"/>
    <s v="PG-13"/>
    <s v="Action"/>
    <x v="4"/>
    <s v="September 2, 2005 (United States)"/>
    <x v="22"/>
    <n v="19000"/>
    <s v="Peter Hyams"/>
    <s v="Ray Bradbury"/>
    <s v="Edward Burns"/>
    <s v="Czech Republic"/>
    <n v="80000000"/>
    <n v="11665465"/>
    <s v="Franchise Pictures"/>
    <n v="110"/>
    <n v="195.3"/>
    <n v="20641505.142276421"/>
  </r>
  <r>
    <s v="A Wrinkle in Time"/>
    <s v="PG"/>
    <s v="Adventure"/>
    <x v="26"/>
    <s v="March 9, 2018 (United States)"/>
    <x v="22"/>
    <n v="42000"/>
    <s v="Ava DuVernay"/>
    <s v="Jennifer Lee"/>
    <s v="Storm Reid"/>
    <s v="United States"/>
    <n v="100000000"/>
    <n v="132675864"/>
    <s v="Legend3D"/>
    <n v="109"/>
    <n v="251.1"/>
    <n v="326018836.78064513"/>
  </r>
  <r>
    <s v="Boogeyman"/>
    <s v="PG-13"/>
    <s v="Drama"/>
    <x v="4"/>
    <s v="February 4, 2005 (United States)"/>
    <x v="22"/>
    <n v="30000"/>
    <s v="Stephen Kay"/>
    <s v="Eric Kripke"/>
    <s v="Barry Watson"/>
    <s v="United States"/>
    <n v="20000000"/>
    <n v="67192859"/>
    <s v="Screen Gems"/>
    <n v="89"/>
    <n v="195.3"/>
    <n v="190275689.00836432"/>
  </r>
  <r>
    <s v="Can't Stop the Music"/>
    <s v="PG"/>
    <s v="Biography"/>
    <x v="37"/>
    <s v="June 20, 1980 (United States)"/>
    <x v="22"/>
    <n v="3700"/>
    <s v="Nancy Walker"/>
    <s v="Bronte Woodard"/>
    <s v="Ray Simpson"/>
    <s v="United States"/>
    <n v="20000000"/>
    <m/>
    <s v="EMI Films"/>
    <n v="124"/>
    <n v="82.4"/>
    <s v="Missing"/>
  </r>
  <r>
    <s v="Fantastic Four"/>
    <s v="PG-13"/>
    <s v="Action"/>
    <x v="39"/>
    <s v="August 7, 2015 (United States)"/>
    <x v="22"/>
    <n v="156000"/>
    <s v="Josh Trank"/>
    <s v="Jeremy Slater"/>
    <s v="Miles Teller"/>
    <s v="United States"/>
    <n v="120000000"/>
    <n v="167882881"/>
    <s v="Twentieth Century Fox"/>
    <n v="100"/>
    <n v="237"/>
    <n v="345168109.58636975"/>
  </r>
  <r>
    <s v="Ghoulies"/>
    <s v="PG-13"/>
    <s v="Comedy"/>
    <x v="18"/>
    <s v="January 18, 1985 (United States)"/>
    <x v="22"/>
    <n v="8400"/>
    <s v="Luca Bercovici"/>
    <s v="Luca Bercovici"/>
    <s v="Peter Liapis"/>
    <s v="United States"/>
    <n v="5500000"/>
    <m/>
    <s v="Empire Pictures"/>
    <n v="81"/>
    <n v="103.9"/>
    <s v="Missing"/>
  </r>
  <r>
    <s v="Highlander II: The Quickening"/>
    <s v="R"/>
    <s v="Action"/>
    <x v="16"/>
    <s v="November 1, 1991 (United States)"/>
    <x v="22"/>
    <n v="44000"/>
    <s v="Russell Mulcahy"/>
    <s v="Gregory Widen"/>
    <s v="Christopher Lambert"/>
    <s v="United Kingdom"/>
    <n v="30000000"/>
    <n v="15556340"/>
    <s v="Davis-Panzer Productions"/>
    <n v="91"/>
    <n v="136.19999999999999"/>
    <n v="19750069.991666667"/>
  </r>
  <r>
    <s v="Illegally Yours"/>
    <s v="PG"/>
    <s v="Comedy"/>
    <x v="28"/>
    <s v="May 13, 1988 (United States)"/>
    <x v="22"/>
    <n v="949"/>
    <s v="Peter Bogdanovich"/>
    <s v="Michael Kaplan"/>
    <s v="Rob Lowe"/>
    <s v="United States"/>
    <n v="13000000"/>
    <n v="259019"/>
    <s v="Crescent Moon"/>
    <n v="102"/>
    <n v="118.3"/>
    <n v="720101.17974452558"/>
  </r>
  <r>
    <s v="Inspector Gadget"/>
    <s v="PG"/>
    <s v="Action"/>
    <x v="11"/>
    <s v="July 23, 1999 (United States)"/>
    <x v="22"/>
    <n v="46000"/>
    <s v="David Kellogg"/>
    <s v="Andy Heyward"/>
    <s v="Matthew Broderick"/>
    <s v="United States"/>
    <n v="90000000"/>
    <n v="134403112"/>
    <s v="Walt Disney Pictures"/>
    <n v="78"/>
    <n v="166.6"/>
    <n v="187769959.77258137"/>
  </r>
  <r>
    <s v="Jason Goes to Hell: the Final Friday"/>
    <m/>
    <s v="Fantasy"/>
    <x v="34"/>
    <s v="August 13, 1993 (United States)"/>
    <x v="22"/>
    <n v="29000"/>
    <s v="Adam Marcus"/>
    <s v="Jay Huguely"/>
    <s v="John D. LeMay"/>
    <s v="United States"/>
    <n v="3000000"/>
    <n v="15935068"/>
    <s v="New Line Cinema"/>
    <n v="87"/>
    <n v="144.5"/>
    <n v="53414908.906490639"/>
  </r>
  <r>
    <s v="Jem and the Holograms"/>
    <s v="PG"/>
    <s v="Adventure"/>
    <x v="39"/>
    <s v="October 23, 2015 (United States)"/>
    <x v="22"/>
    <n v="7500"/>
    <s v="Jon M. Chu"/>
    <s v="Ryan Landels"/>
    <s v="Aubrey Peeples"/>
    <s v="United States"/>
    <n v="5000000"/>
    <n v="2333684"/>
    <s v="Allspark Pictures"/>
    <n v="118"/>
    <n v="237"/>
    <n v="5734463.8290322572"/>
  </r>
  <r>
    <s v="Love Crimes"/>
    <s v="R"/>
    <s v="Romance"/>
    <x v="35"/>
    <s v="January 24, 1992 (United States)"/>
    <x v="22"/>
    <n v="874"/>
    <s v="Lizzie Borden"/>
    <s v="Allan Moyle"/>
    <s v="Sean Young"/>
    <s v="United Kingdom"/>
    <m/>
    <n v="2287928"/>
    <s v="Sovereign Pictures"/>
    <n v="90"/>
    <n v="140.30000000000001"/>
    <n v="4184463.7551020407"/>
  </r>
  <r>
    <s v="Movers &amp; Shakers"/>
    <s v="PG"/>
    <s v="Comedy"/>
    <x v="38"/>
    <s v="March 31, 1988 (Italy)"/>
    <x v="22"/>
    <n v="468"/>
    <s v="William Asher"/>
    <s v="Charles Grodin"/>
    <s v="Walter Matthau"/>
    <s v="United States"/>
    <m/>
    <n v="372438"/>
    <s v="Asher-Grodin Productions"/>
    <n v="80"/>
    <n v="107.6"/>
    <n v="463002.27906976745"/>
  </r>
  <r>
    <s v="No Manches Frida 2"/>
    <s v="R"/>
    <s v="Comedy"/>
    <x v="5"/>
    <s v="March 15, 2019 (United States)"/>
    <x v="22"/>
    <n v="904"/>
    <s v="Nacho G. Velilla"/>
    <s v="Claudio Herrera"/>
    <s v="Martha Higareda"/>
    <s v="Mexico"/>
    <m/>
    <n v="26493648"/>
    <s v="Neverending Media"/>
    <n v="102"/>
    <n v="255.7"/>
    <n v="37494726.175568976"/>
  </r>
  <r>
    <s v="Playing for Keeps"/>
    <s v="PG-13"/>
    <s v="Comedy"/>
    <x v="25"/>
    <s v="October 3, 1986 (United States)"/>
    <x v="22"/>
    <n v="616"/>
    <s v="Bob Weinstein"/>
    <s v="Bob Weinstein"/>
    <s v="Daniel Jordano"/>
    <s v="United States"/>
    <m/>
    <n v="2669366"/>
    <s v="Miramax"/>
    <n v="102"/>
    <n v="109.6"/>
    <n v="3542490.5060975607"/>
  </r>
  <r>
    <s v="The Adventures of Rocky &amp; Bullwinkle"/>
    <s v="PG"/>
    <s v="Animation"/>
    <x v="8"/>
    <s v="June 30, 2000 (United States)"/>
    <x v="22"/>
    <n v="20000"/>
    <s v="Des McAnuff"/>
    <s v="Jay Ward"/>
    <s v="Robert De Niro"/>
    <s v="United States"/>
    <n v="76000000"/>
    <n v="35134820"/>
    <s v="Capella International"/>
    <n v="92"/>
    <n v="172.2"/>
    <n v="66701430.866043612"/>
  </r>
  <r>
    <s v="The Allnighter"/>
    <s v="PG-13"/>
    <s v="Comedy"/>
    <x v="3"/>
    <s v="May 1, 1987 (United States)"/>
    <x v="22"/>
    <n v="1200"/>
    <s v="Tamar Simon Hoffs"/>
    <s v="Tamar Simon Hoffs"/>
    <s v="Susanna Hoffs"/>
    <s v="United States"/>
    <m/>
    <n v="2700000"/>
    <s v="Aurora Productions LLC"/>
    <n v="108"/>
    <n v="113.6"/>
    <n v="6954268.8081149617"/>
  </r>
  <r>
    <s v="The Bye Bye Man"/>
    <s v="PG-13"/>
    <s v="Drama"/>
    <x v="27"/>
    <s v="January 13, 2017 (United States)"/>
    <x v="22"/>
    <n v="23000"/>
    <s v="Stacy Title"/>
    <s v="Jonathan Penner"/>
    <s v="Douglas Smith"/>
    <s v="United States"/>
    <n v="7400000"/>
    <n v="29874280"/>
    <s v="Huayi Brothers Media"/>
    <n v="96"/>
    <n v="245.1"/>
    <n v="37138690.80375357"/>
  </r>
  <r>
    <s v="The Country Bears"/>
    <s v="G"/>
    <s v="Comedy"/>
    <x v="23"/>
    <s v="July 26, 2002 (United States)"/>
    <x v="22"/>
    <n v="5200"/>
    <s v="Peter Hastings"/>
    <s v="Mark Perez"/>
    <s v="Haley Joel Osment"/>
    <s v="United States"/>
    <n v="35000000"/>
    <n v="18012097"/>
    <s v="Walt Disney Pictures"/>
    <n v="88"/>
    <n v="179.9"/>
    <n v="30507426.102834906"/>
  </r>
  <r>
    <s v="The Devil Inside"/>
    <s v="R"/>
    <s v="Horror"/>
    <x v="36"/>
    <s v="January 6, 2012 (United States)"/>
    <x v="22"/>
    <n v="35000"/>
    <s v="William Brent Bell"/>
    <s v="William Brent Bell"/>
    <s v="Fernanda Andrade"/>
    <s v="United States"/>
    <n v="1000000"/>
    <n v="101758490"/>
    <s v="Insurge Pictures"/>
    <n v="83"/>
    <n v="229.6"/>
    <n v="214573092.75432527"/>
  </r>
  <r>
    <s v="The Legend of Hercules"/>
    <s v="PG-13"/>
    <s v="Action"/>
    <x v="20"/>
    <s v="January 10, 2014 (United States)"/>
    <x v="22"/>
    <n v="53000"/>
    <s v="Renny Harlin"/>
    <s v="Sean Hood"/>
    <s v="Kellan Lutz"/>
    <s v="United States"/>
    <n v="70000000"/>
    <n v="61279452"/>
    <s v="Summit Entertainment"/>
    <n v="99"/>
    <n v="236.7"/>
    <n v="164364868.17253521"/>
  </r>
  <r>
    <s v="The Stupids"/>
    <s v="PG"/>
    <s v="Adventure"/>
    <x v="10"/>
    <s v="August 30, 1996 (United States)"/>
    <x v="22"/>
    <n v="6500"/>
    <s v="John Landis"/>
    <s v="James Marshall"/>
    <s v="Tom Arnold"/>
    <s v="United Kingdom"/>
    <n v="25000000"/>
    <n v="2491989"/>
    <s v="Imagine Entertainment"/>
    <n v="94"/>
    <n v="156.9"/>
    <n v="3207896.2750316858"/>
  </r>
  <r>
    <s v="Thomas and the Magic Railroad"/>
    <s v="G"/>
    <s v="Adventure"/>
    <x v="8"/>
    <s v="July 26, 2000 (United States)"/>
    <x v="22"/>
    <n v="3900"/>
    <s v="Britt Allcroft"/>
    <s v="Britt Allcroft"/>
    <s v="Alec Baldwin"/>
    <s v="United Kingdom"/>
    <n v="19000000"/>
    <n v="19748009"/>
    <s v="Gullane Pictures"/>
    <n v="85"/>
    <n v="172.2"/>
    <n v="25421285.772285596"/>
  </r>
  <r>
    <s v="Top Dog"/>
    <s v="PG-13"/>
    <s v="Action"/>
    <x v="40"/>
    <s v="April 28, 1995 (United States)"/>
    <x v="22"/>
    <n v="3200"/>
    <s v="Aaron Norris"/>
    <s v="Aaron Norris"/>
    <s v="Chuck Norris"/>
    <s v="United States"/>
    <n v="6000000"/>
    <n v="5093707"/>
    <s v="Live Entertainment"/>
    <n v="86"/>
    <n v="152.4"/>
    <n v="8216265.3409211216"/>
  </r>
  <r>
    <s v="Total Dhamaal"/>
    <s v="Not Rated"/>
    <s v="Action"/>
    <x v="5"/>
    <s v="February 22, 2019 (India)"/>
    <x v="22"/>
    <n v="5700"/>
    <s v="Indra Kumar"/>
    <s v="Paritosh Painter"/>
    <s v="Ajay Devgn"/>
    <s v="India"/>
    <m/>
    <n v="26911995"/>
    <s v="Ajay Devgn Ffilms"/>
    <n v="130"/>
    <n v="255.7"/>
    <n v="40675024.188988097"/>
  </r>
  <r>
    <s v="Universal Soldier: the Return"/>
    <s v="R"/>
    <s v="Action"/>
    <x v="11"/>
    <s v="August 20, 1999 (United States)"/>
    <x v="22"/>
    <n v="28000"/>
    <s v="Mic Rodgers"/>
    <s v="Richard Rothstein"/>
    <s v="Jean-Claude Van Damme"/>
    <s v="United States"/>
    <n v="45000000"/>
    <n v="10667893"/>
    <s v="TriStar Pictures"/>
    <n v="83"/>
    <n v="166.6"/>
    <n v="18354076.776397515"/>
  </r>
  <r>
    <s v="3 Ninjas: Knuckle Up"/>
    <s v="PG-13"/>
    <s v="Action"/>
    <x v="34"/>
    <s v="April 7, 1995 (United States)"/>
    <x v="23"/>
    <n v="5400"/>
    <s v="Sang-ok Shin"/>
    <s v="Alex S. Kim"/>
    <s v="Victor Wong"/>
    <s v="United States"/>
    <m/>
    <n v="413479"/>
    <s v="Sheen Productions"/>
    <n v="85"/>
    <n v="144.5"/>
    <n v="501740.5467941059"/>
  </r>
  <r>
    <s v="A Night in Heaven"/>
    <s v="R"/>
    <s v="Drama"/>
    <x v="19"/>
    <s v="November 18, 1983 (United States)"/>
    <x v="23"/>
    <n v="1200"/>
    <s v="John G. Avildsen"/>
    <s v="Joan Tewkesbury"/>
    <s v="Christopher Atkins"/>
    <s v="United States"/>
    <m/>
    <n v="5563663"/>
    <m/>
    <n v="83"/>
    <n v="99.6"/>
    <n v="10562293.558255451"/>
  </r>
  <r>
    <s v="Alvin and the Chipmunks: Chipwrecked"/>
    <s v="G"/>
    <s v="Animation"/>
    <x v="24"/>
    <s v="December 16, 2011 (United States)"/>
    <x v="23"/>
    <n v="33000"/>
    <s v="Mike Mitchell"/>
    <s v="Jonathan Aibel"/>
    <s v="Justin Long"/>
    <s v="United States"/>
    <n v="75000000"/>
    <n v="342695435"/>
    <s v="Fox 2000 Pictures"/>
    <n v="87"/>
    <n v="224.9"/>
    <n v="650587532.98753893"/>
  </r>
  <r>
    <s v="And God Created Woman"/>
    <s v="R"/>
    <s v="Comedy"/>
    <x v="28"/>
    <s v="March 4, 1988 (United States)"/>
    <x v="23"/>
    <n v="1800"/>
    <s v="Roger Vadim"/>
    <s v="R.J. Stewart"/>
    <s v="Rebecca De Mornay"/>
    <s v="United States"/>
    <m/>
    <n v="717376"/>
    <s v="Vestron Pictures"/>
    <n v="100"/>
    <n v="118.3"/>
    <n v="1361896.9919003116"/>
  </r>
  <r>
    <s v="Basic Instinct 2"/>
    <s v="R"/>
    <s v="Drama"/>
    <x v="15"/>
    <s v="March 31, 2006 (United States)"/>
    <x v="23"/>
    <n v="38000"/>
    <s v="Michael Caton-Jones"/>
    <s v="Joe Eszterhas"/>
    <s v="Sharon Stone"/>
    <s v="United Kingdom"/>
    <n v="70000000"/>
    <n v="38629478"/>
    <s v="Metro-Goldwyn-Mayer (MGM)"/>
    <n v="114"/>
    <n v="201.6"/>
    <n v="94922596.343548372"/>
  </r>
  <r>
    <s v="Body Chemistry"/>
    <s v="R"/>
    <s v="Drama"/>
    <x v="32"/>
    <s v="March 9, 1990 (United States)"/>
    <x v="23"/>
    <n v="406"/>
    <s v="Kristine Peterson"/>
    <s v="Jackson Barr"/>
    <s v="Marc Singer"/>
    <s v="United States"/>
    <m/>
    <n v="2415312"/>
    <s v="Concorde-New Horizons"/>
    <n v="84"/>
    <n v="130.69999999999999"/>
    <n v="5245513.6593014961"/>
  </r>
  <r>
    <s v="Bones"/>
    <s v="R"/>
    <s v="Crime"/>
    <x v="7"/>
    <s v="October 24, 2001 (United States)"/>
    <x v="23"/>
    <n v="6800"/>
    <s v="Ernest R. Dickerson"/>
    <s v="Adam Simon"/>
    <s v="Snoop Dogg"/>
    <s v="United States"/>
    <n v="16000000"/>
    <n v="8378853"/>
    <s v="New Line Cinema"/>
    <n v="96"/>
    <n v="177.1"/>
    <n v="11119496.990853658"/>
  </r>
  <r>
    <s v="Children of the Corn II: the Final Sacrifice"/>
    <s v="R"/>
    <s v="Horror"/>
    <x v="35"/>
    <s v="January 29, 1993 (United States)"/>
    <x v="23"/>
    <n v="7900"/>
    <s v="David Price"/>
    <s v="A L Katz"/>
    <s v="Terence Knox"/>
    <s v="United States"/>
    <n v="900000"/>
    <n v="6980986"/>
    <s v="Fifth Avenue Entertainment"/>
    <n v="92"/>
    <n v="140.30000000000001"/>
    <n v="20472631.705486041"/>
  </r>
  <r>
    <s v="Creature"/>
    <s v="R"/>
    <s v="Horror"/>
    <x v="38"/>
    <s v="March 19, 1986 (France)"/>
    <x v="23"/>
    <n v="3400"/>
    <s v="William Malone"/>
    <s v="William Malone"/>
    <s v="Stan Ivar"/>
    <s v="United States"/>
    <n v="750000"/>
    <m/>
    <s v="Trans World Entertainment (TWE)"/>
    <n v="97"/>
    <n v="107.6"/>
    <s v="Missing"/>
  </r>
  <r>
    <s v="Curse of the Pink Panther"/>
    <s v="PG"/>
    <s v="Comedy"/>
    <x v="19"/>
    <s v="August 12, 1983 (United States)"/>
    <x v="23"/>
    <n v="5700"/>
    <s v="Blake Edwards"/>
    <s v="Blake Edwards"/>
    <s v="David Niven"/>
    <s v="United Kingdom"/>
    <n v="11000000"/>
    <n v="4491986"/>
    <s v="United Artists"/>
    <n v="109"/>
    <n v="99.6"/>
    <n v="6789226.8561507938"/>
  </r>
  <r>
    <s v="Diary of a Wimpy Kid: The Long Haul"/>
    <s v="PG"/>
    <s v="Animation"/>
    <x v="27"/>
    <s v="May 19, 2017 (United States)"/>
    <x v="23"/>
    <n v="7700"/>
    <s v="David Bowers"/>
    <s v="Jeff Kinney"/>
    <s v="Jason Drucker"/>
    <s v="United States"/>
    <n v="22000000"/>
    <n v="40140972"/>
    <s v="Twentieth Century Fox"/>
    <n v="91"/>
    <n v="245.1"/>
    <n v="50962309.034999996"/>
  </r>
  <r>
    <s v="Exit to Eden"/>
    <s v="R"/>
    <s v="Comedy"/>
    <x v="13"/>
    <s v="October 14, 1994 (United States)"/>
    <x v="23"/>
    <n v="6600"/>
    <s v="Garry Marshall"/>
    <s v="Anne Rice"/>
    <s v="Dana Delany"/>
    <s v="United States"/>
    <n v="25000000"/>
    <n v="6841570"/>
    <s v="Savoy Pictures"/>
    <n v="113"/>
    <n v="148.19999999999999"/>
    <n v="15949704.506503444"/>
  </r>
  <r>
    <s v="Fair Game"/>
    <s v="R"/>
    <s v="Action"/>
    <x v="40"/>
    <s v="November 3, 1995 (United States)"/>
    <x v="23"/>
    <n v="12000"/>
    <s v="Andrew Sipes"/>
    <s v="Paula Gosling"/>
    <s v="William Baldwin"/>
    <s v="United States"/>
    <n v="50000000"/>
    <n v="11534477"/>
    <s v="Warner Bros."/>
    <n v="91"/>
    <n v="152.4"/>
    <n v="32663151.876394052"/>
  </r>
  <r>
    <s v="Fat Albert"/>
    <s v="PG"/>
    <s v="Comedy"/>
    <x v="1"/>
    <s v="December 25, 2004 (United States)"/>
    <x v="23"/>
    <n v="12000"/>
    <s v="Joel Zwick"/>
    <s v="Bill Cosby"/>
    <s v="Kenan Thompson"/>
    <s v="United States"/>
    <n v="26000000"/>
    <n v="48551322"/>
    <s v="Twentieth Century Fox"/>
    <n v="93"/>
    <n v="188.9"/>
    <n v="142382943.34359959"/>
  </r>
  <r>
    <s v="First Family"/>
    <s v="R"/>
    <s v="Comedy"/>
    <x v="37"/>
    <s v="December 25, 1980 (United States)"/>
    <x v="23"/>
    <n v="593"/>
    <s v="Buck Henry"/>
    <s v="Buck Henry"/>
    <s v="Bob Newhart"/>
    <s v="United States"/>
    <m/>
    <n v="15198912"/>
    <s v="F.F. Associates"/>
    <n v="97"/>
    <n v="82.4"/>
    <n v="24516191.034409739"/>
  </r>
  <r>
    <s v="Ghost Rider: Spirit of Vengeance"/>
    <s v="PG-13"/>
    <s v="Action"/>
    <x v="24"/>
    <s v="February 17, 2012 (United States)"/>
    <x v="23"/>
    <n v="113000"/>
    <s v="Mark Neveldine"/>
    <s v="Scott M. Gimple"/>
    <s v="Nicolas Cage"/>
    <s v="United States"/>
    <n v="57000000"/>
    <n v="132563930"/>
    <s v="Columbia Pictures"/>
    <n v="96"/>
    <n v="224.9"/>
    <n v="170647357.29193071"/>
  </r>
  <r>
    <s v="Heartbeeps"/>
    <s v="PG"/>
    <s v="Comedy"/>
    <x v="12"/>
    <s v="December 18, 1981 (United States)"/>
    <x v="23"/>
    <n v="1300"/>
    <s v="Allan Arkush"/>
    <s v="John Hill"/>
    <s v="Andy Kaufman"/>
    <s v="United States"/>
    <n v="12000000"/>
    <n v="2154696"/>
    <s v="Universal Pictures"/>
    <n v="78"/>
    <n v="90.9"/>
    <n v="2773704.5678073512"/>
  </r>
  <r>
    <s v="Jury Duty"/>
    <s v="PG-13"/>
    <s v="Comedy"/>
    <x v="40"/>
    <s v="April 12, 1995 (United States)"/>
    <x v="23"/>
    <n v="7600"/>
    <s v="John Fortenberry"/>
    <s v="Barbara Williams"/>
    <s v="Pauly Shore"/>
    <s v="United States"/>
    <m/>
    <n v="17014653"/>
    <s v="TriStar Pictures"/>
    <n v="88"/>
    <n v="152.4"/>
    <n v="32301338.125233643"/>
  </r>
  <r>
    <s v="Movie 43"/>
    <s v="R"/>
    <s v="Comedy"/>
    <x v="33"/>
    <s v="January 25, 2013 (United States)"/>
    <x v="23"/>
    <n v="101000"/>
    <s v="Directors"/>
    <s v="Rocky Russo"/>
    <s v="Emma Stone"/>
    <s v="United States"/>
    <n v="6000000"/>
    <n v="32443111"/>
    <s v="Relativity Media"/>
    <n v="94"/>
    <n v="233"/>
    <n v="64864933.86942257"/>
  </r>
  <r>
    <s v="Nightflyers"/>
    <s v="R"/>
    <s v="Horror"/>
    <x v="3"/>
    <s v="April 7, 1988 (Australia)"/>
    <x v="23"/>
    <n v="1100"/>
    <s v="Robert Collector"/>
    <s v="George R.R. Martin"/>
    <s v="Catherine Mary Stewart"/>
    <s v="United States"/>
    <m/>
    <n v="1149470"/>
    <s v="Vista Organization"/>
    <n v="89"/>
    <n v="113.6"/>
    <n v="1428982.0848633212"/>
  </r>
  <r>
    <s v="Return to Horror High"/>
    <s v="R"/>
    <s v="Comedy"/>
    <x v="3"/>
    <s v="February 20, 1987 (United States)"/>
    <x v="23"/>
    <n v="3100"/>
    <s v="Bill Froehlich"/>
    <s v="Bill Froehlich"/>
    <s v="Lori Lethin"/>
    <s v="United States"/>
    <m/>
    <n v="1189709"/>
    <s v="Balcor Film Investors"/>
    <n v="95"/>
    <n v="113.6"/>
    <n v="3639601.7299196785"/>
  </r>
  <r>
    <s v="River of Death"/>
    <s v="R"/>
    <s v="Action"/>
    <x v="21"/>
    <s v="September 29, 1989 (United States)"/>
    <x v="23"/>
    <n v="1100"/>
    <s v="Steve Carver"/>
    <s v="Alistair MacLean"/>
    <s v="Michael Dudikoff"/>
    <s v="United States"/>
    <m/>
    <m/>
    <s v="Breton Film Productions"/>
    <n v="107"/>
    <n v="124"/>
    <s v="Missing"/>
  </r>
  <r>
    <s v="Spy Kids 3-D: Game Over"/>
    <s v="PG"/>
    <s v="Action"/>
    <x v="2"/>
    <s v="July 25, 2003 (United States)"/>
    <x v="23"/>
    <n v="57000"/>
    <s v="Robert Rodriguez"/>
    <s v="Robert Rodriguez"/>
    <s v="Daryl Sabara"/>
    <s v="United States"/>
    <n v="38000000"/>
    <n v="197101678"/>
    <s v="Dimension Films"/>
    <n v="84"/>
    <n v="184"/>
    <n v="382771709.92096871"/>
  </r>
  <r>
    <s v="Stop! Or My Mom Will Shoot"/>
    <s v="PG-13"/>
    <s v="Action"/>
    <x v="35"/>
    <s v="February 21, 1992 (United States)"/>
    <x v="23"/>
    <n v="39000"/>
    <s v="Roger Spottiswoode"/>
    <s v="Blake Snyder"/>
    <s v="Sylvester Stallone"/>
    <s v="United States"/>
    <n v="45000000"/>
    <n v="70611210"/>
    <s v="Northern Lights Entertainment"/>
    <n v="87"/>
    <n v="140.30000000000001"/>
    <n v="84142493.887368008"/>
  </r>
  <r>
    <s v="Stryker"/>
    <s v="R"/>
    <s v="Action"/>
    <x v="19"/>
    <s v="September 2, 1983 (United States)"/>
    <x v="23"/>
    <n v="617"/>
    <s v="Cirio H. Santiago"/>
    <s v="Howard R. Cohen"/>
    <s v="Steve Sandor"/>
    <s v="Philippines"/>
    <m/>
    <n v="1723487"/>
    <s v="Cinema Vehicle Services"/>
    <n v="86"/>
    <n v="99.6"/>
    <n v="2533268.1567776166"/>
  </r>
  <r>
    <s v="Supercross"/>
    <s v="PG-13"/>
    <s v="Action"/>
    <x v="4"/>
    <s v="August 17, 2005 (United States)"/>
    <x v="23"/>
    <n v="4400"/>
    <s v="Steve Boyum"/>
    <s v="Ken Solarz"/>
    <s v="Steve Howey"/>
    <s v="United States"/>
    <n v="16000000"/>
    <n v="3344431"/>
    <s v="Tag Entertainment"/>
    <n v="80"/>
    <n v="195.3"/>
    <n v="4373597.1060085837"/>
  </r>
  <r>
    <s v="The Comebacks"/>
    <s v="PG-13"/>
    <s v="Comedy"/>
    <x v="6"/>
    <s v="October 19, 2007 (United States)"/>
    <x v="23"/>
    <n v="11000"/>
    <s v="Tom Brady"/>
    <s v="Ed Yeager"/>
    <s v="David Koechner"/>
    <s v="United States"/>
    <n v="20000000"/>
    <n v="13539154"/>
    <s v="Fox Atomic"/>
    <n v="84"/>
    <n v="207.3"/>
    <n v="25703303.57507788"/>
  </r>
  <r>
    <s v="The Gallows"/>
    <s v="R"/>
    <s v="Horror"/>
    <x v="39"/>
    <s v="July 10, 2015 (United States)"/>
    <x v="23"/>
    <n v="20000"/>
    <s v="Travis Cluff"/>
    <s v="Chris Lofing"/>
    <s v="Reese Mishler"/>
    <s v="United States"/>
    <n v="100000"/>
    <n v="42964410"/>
    <s v="New Line Cinema"/>
    <n v="81"/>
    <n v="237"/>
    <n v="51197715.005866252"/>
  </r>
  <r>
    <s v="The Gong Show Movie"/>
    <s v="R"/>
    <s v="Comedy"/>
    <x v="37"/>
    <s v="May 23, 1980 (United States)"/>
    <x v="23"/>
    <n v="740"/>
    <s v="Chuck Barris"/>
    <s v="Chuck Barris"/>
    <s v="Chuck Barris"/>
    <s v="United States"/>
    <m/>
    <n v="6621520"/>
    <s v="Chuck Barris Productions"/>
    <n v="89"/>
    <n v="82.4"/>
    <n v="8787356.8989547025"/>
  </r>
  <r>
    <s v="The Little Mermaid"/>
    <s v="PG"/>
    <s v="Adventure"/>
    <x v="26"/>
    <s v="August 17, 2018 (United States)"/>
    <x v="23"/>
    <n v="8500"/>
    <s v="Blake Harris"/>
    <s v="Blake Harris"/>
    <s v="William Moseley"/>
    <s v="United States"/>
    <m/>
    <n v="2614006"/>
    <s v="Conglomerate Media"/>
    <n v="85"/>
    <n v="251.1"/>
    <n v="3318698.4508333332"/>
  </r>
  <r>
    <s v="The Mangler"/>
    <s v="R"/>
    <s v="Horror"/>
    <x v="40"/>
    <s v="March 3, 1995 (United States)"/>
    <x v="23"/>
    <n v="8500"/>
    <s v="Tobe Hooper"/>
    <s v="Tobe Hooper"/>
    <s v="Robert Englund"/>
    <s v="South Africa"/>
    <m/>
    <n v="1781383"/>
    <s v="Distant Horizon"/>
    <n v="106"/>
    <n v="152.4"/>
    <n v="4952439.781934307"/>
  </r>
  <r>
    <s v="The Mod Squad"/>
    <s v="R"/>
    <s v="Action"/>
    <x v="11"/>
    <s v="March 26, 1999 (United States)"/>
    <x v="23"/>
    <n v="8800"/>
    <s v="Scott Silver"/>
    <s v="Buddy Ruskin"/>
    <s v="Claire Danes"/>
    <s v="United States"/>
    <n v="50000000"/>
    <n v="13263993"/>
    <s v="Metro-Goldwyn-Mayer (MGM)"/>
    <n v="92"/>
    <n v="166.6"/>
    <n v="18530667.891334251"/>
  </r>
  <r>
    <s v="The Warrior and the Sorceress"/>
    <s v="R"/>
    <s v="Adventure"/>
    <x v="18"/>
    <s v="September 7, 1984 (United States)"/>
    <x v="23"/>
    <n v="1700"/>
    <s v="John C. Broderick"/>
    <s v="John C. Broderick"/>
    <s v="David Carradine"/>
    <s v="United States"/>
    <m/>
    <n v="2886225"/>
    <s v="Aries CinematogrÃ¡fica Argentina"/>
    <n v="81"/>
    <n v="103.9"/>
    <n v="8024021.5100364974"/>
  </r>
  <r>
    <s v="Thunderbirds"/>
    <s v="PG"/>
    <s v="Action"/>
    <x v="1"/>
    <s v="July 30, 2004 (United States)"/>
    <x v="23"/>
    <n v="13000"/>
    <s v="Jonathan Frakes"/>
    <s v="Gerry Anderson"/>
    <s v="Bill Paxton"/>
    <s v="United Kingdom"/>
    <n v="57000000"/>
    <n v="28283637"/>
    <s v="Working Title Films"/>
    <n v="95"/>
    <n v="188.9"/>
    <n v="34321084.005973712"/>
  </r>
  <r>
    <s v="Urban Legends: Final Cut"/>
    <s v="R"/>
    <s v="Horror"/>
    <x v="8"/>
    <s v="September 22, 2000 (United States)"/>
    <x v="23"/>
    <n v="16000"/>
    <s v="John Ottman"/>
    <s v="Silvio Horta"/>
    <s v="Jennifer Morrison"/>
    <s v="Canada"/>
    <n v="14000000"/>
    <n v="38574362"/>
    <s v="Phoenix Pictures"/>
    <n v="97"/>
    <n v="172.2"/>
    <n v="49656139.000422478"/>
  </r>
  <r>
    <s v="Wicked Stepmother"/>
    <s v="PG-13"/>
    <s v="Comedy"/>
    <x v="21"/>
    <s v="February 3, 1989 (United States)"/>
    <x v="23"/>
    <n v="1800"/>
    <s v="Larry Cohen"/>
    <s v="Larry Cohen"/>
    <s v="Bette Davis"/>
    <s v="United States"/>
    <n v="2500000"/>
    <m/>
    <s v="Larco Productions"/>
    <n v="90"/>
    <n v="124"/>
    <s v="Missing"/>
  </r>
  <r>
    <s v="Wing Commander"/>
    <s v="PG-13"/>
    <s v="Action"/>
    <x v="11"/>
    <s v="March 12, 1999 (United States)"/>
    <x v="23"/>
    <n v="16000"/>
    <s v="Chris Roberts"/>
    <s v="Chris Roberts"/>
    <s v="Freddie Prinze Jr."/>
    <s v="United States"/>
    <n v="30000000"/>
    <n v="11578059"/>
    <s v="Centurion"/>
    <n v="100"/>
    <n v="166.6"/>
    <n v="31054881.842429578"/>
  </r>
  <r>
    <s v="Big Mommas: Like Father, Like Son"/>
    <s v="PG-13"/>
    <s v="Action"/>
    <x v="24"/>
    <s v="February 18, 2011 (United States)"/>
    <x v="24"/>
    <n v="26000"/>
    <s v="John Whitesell"/>
    <s v="Matthew Fogel"/>
    <s v="Martin Lawrence"/>
    <s v="United States"/>
    <n v="32000000"/>
    <n v="82686066"/>
    <s v="New Regency Productions"/>
    <n v="107"/>
    <n v="224.9"/>
    <n v="156974730.90467289"/>
  </r>
  <r>
    <s v="Bio-Dome"/>
    <s v="PG-13"/>
    <s v="Comedy"/>
    <x v="10"/>
    <s v="January 12, 1996 (United States)"/>
    <x v="24"/>
    <n v="26000"/>
    <s v="Jason Bloom"/>
    <s v="Adam Leff"/>
    <s v="Pauly Shore"/>
    <s v="United States"/>
    <n v="15000000"/>
    <n v="13427615"/>
    <s v="Metro-Goldwyn-Mayer (MGM)"/>
    <n v="88"/>
    <n v="156.9"/>
    <n v="26076445.446144037"/>
  </r>
  <r>
    <s v="Blue City"/>
    <s v="R"/>
    <s v="Action"/>
    <x v="25"/>
    <s v="May 2, 1986 (United States)"/>
    <x v="24"/>
    <n v="1100"/>
    <s v="Michelle Manning"/>
    <s v="Ross Macdonald"/>
    <s v="Judd Nelson"/>
    <s v="United States"/>
    <n v="10000000"/>
    <n v="6947787"/>
    <s v="Paramount Pictures"/>
    <n v="83"/>
    <n v="109.6"/>
    <n v="21254926.695783131"/>
  </r>
  <r>
    <s v="Coming Soon"/>
    <s v="R"/>
    <s v="Comedy"/>
    <x v="11"/>
    <s v="April 17, 1999 (United States)"/>
    <x v="24"/>
    <n v="1600"/>
    <s v="Colette Burson"/>
    <s v="Colette Burson"/>
    <s v="Bonnie Root"/>
    <s v="United States"/>
    <m/>
    <n v="5453"/>
    <s v="Bandeira Entertainment"/>
    <n v="96"/>
    <n v="166.6"/>
    <n v="12712.540933435348"/>
  </r>
  <r>
    <s v="Even Cowgirls Get the Blues"/>
    <s v="R"/>
    <s v="Comedy"/>
    <x v="34"/>
    <s v="May 20, 1994 (United States)"/>
    <x v="24"/>
    <n v="7100"/>
    <s v="Gus Van Sant"/>
    <s v="Tom Robbins"/>
    <s v="Uma Thurman"/>
    <s v="United States"/>
    <n v="8000000"/>
    <n v="1708873"/>
    <s v="New Line Cinema"/>
    <n v="106"/>
    <n v="144.5"/>
    <n v="2124412.9053447573"/>
  </r>
  <r>
    <s v="Getaway"/>
    <s v="PG-13"/>
    <s v="Action"/>
    <x v="33"/>
    <s v="August 30, 2013 (United States)"/>
    <x v="24"/>
    <n v="23000"/>
    <s v="Courtney Solomon"/>
    <s v="Sean Finegan"/>
    <s v="Ethan Hawke"/>
    <s v="United States"/>
    <n v="18000000"/>
    <n v="11806432"/>
    <s v="After Dark Films"/>
    <n v="90"/>
    <n v="233"/>
    <n v="22070060.309202451"/>
  </r>
  <r>
    <s v="Ghost Dad"/>
    <s v="PG"/>
    <s v="Comedy"/>
    <x v="32"/>
    <s v="June 29, 1990 (United States)"/>
    <x v="24"/>
    <n v="7500"/>
    <s v="Sidney Poitier"/>
    <s v="Brent Maddock"/>
    <s v="Bill Cosby"/>
    <s v="United States"/>
    <m/>
    <n v="25421633"/>
    <s v="Universal Pictures"/>
    <n v="83"/>
    <n v="130.69999999999999"/>
    <n v="34441847.821698532"/>
  </r>
  <r>
    <s v="Grease 2"/>
    <s v="PG"/>
    <s v="Comedy"/>
    <x v="31"/>
    <s v="June 11, 1982 (United States)"/>
    <x v="24"/>
    <n v="34000"/>
    <s v="Patricia Birch"/>
    <s v="Ken Finkleman"/>
    <s v="Michelle Pfeiffer"/>
    <s v="United States"/>
    <n v="13200000"/>
    <n v="15171476"/>
    <s v="Paramount Pictures"/>
    <n v="115"/>
    <n v="96.5"/>
    <n v="37280231.751612902"/>
  </r>
  <r>
    <s v="Gymkata"/>
    <s v="R"/>
    <s v="Action"/>
    <x v="38"/>
    <s v="May 3, 1985 (United States)"/>
    <x v="24"/>
    <n v="3900"/>
    <s v="Robert Clouse"/>
    <s v="Charles Robert Carner"/>
    <s v="Kurt Thomas"/>
    <s v="United States"/>
    <m/>
    <n v="5730596"/>
    <s v="Metro-Goldwyn-Mayer (MGM)"/>
    <n v="90"/>
    <n v="107.6"/>
    <n v="11782136.310391363"/>
  </r>
  <r>
    <s v="Hot to Trot"/>
    <s v="PG"/>
    <s v="Comedy"/>
    <x v="28"/>
    <s v="August 26, 1988 (United States)"/>
    <x v="24"/>
    <n v="3100"/>
    <s v="Michael Dinner"/>
    <s v="Stephen Neigher"/>
    <s v="Bobcat Goldthwait"/>
    <s v="United States"/>
    <m/>
    <n v="6436211"/>
    <s v="Warner Bros."/>
    <n v="83"/>
    <n v="118.3"/>
    <n v="11073481.037267081"/>
  </r>
  <r>
    <s v="Jason X"/>
    <s v="R"/>
    <s v="Action"/>
    <x v="7"/>
    <s v="April 26, 2002 (United States)"/>
    <x v="24"/>
    <n v="52000"/>
    <s v="James Isaac"/>
    <s v="Victor Miller"/>
    <s v="Kane Hodder"/>
    <s v="Canada"/>
    <n v="11000000"/>
    <n v="17077882"/>
    <s v="New Line Cinema"/>
    <n v="92"/>
    <n v="177.1"/>
    <n v="43986734.111580722"/>
  </r>
  <r>
    <s v="Kangaroo Jack"/>
    <s v="PG"/>
    <s v="Action"/>
    <x v="2"/>
    <s v="January 17, 2003 (United States)"/>
    <x v="24"/>
    <n v="30000"/>
    <s v="David McNally"/>
    <s v="Steve Bing"/>
    <s v="Anthony Anderson"/>
    <s v="United States"/>
    <n v="60000000"/>
    <n v="88929111"/>
    <s v="Castle Rock Entertainment"/>
    <n v="89"/>
    <n v="184"/>
    <n v="187520416.06712803"/>
  </r>
  <r>
    <s v="LOL"/>
    <s v="PG-13"/>
    <s v="Comedy"/>
    <x v="36"/>
    <s v="March 1, 2012 (Singapore)"/>
    <x v="24"/>
    <n v="54000"/>
    <s v="Lisa Azuelos"/>
    <s v="Lisa Azuelos"/>
    <s v="Miley Cyrus"/>
    <s v="United States"/>
    <n v="11000000"/>
    <n v="10578643"/>
    <s v="Double Feature Films"/>
    <n v="97"/>
    <n v="229.6"/>
    <n v="32362575.523092367"/>
  </r>
  <r>
    <s v="Look Who's Talking Now"/>
    <s v="PG-13"/>
    <s v="Comedy"/>
    <x v="34"/>
    <s v="November 5, 1993 (United States)"/>
    <x v="24"/>
    <n v="28000"/>
    <s v="Tom Ropelewski"/>
    <s v="Tom Ropelewski"/>
    <s v="John Travolta"/>
    <s v="United States"/>
    <n v="22000000"/>
    <n v="10340263"/>
    <s v="TriStar Pictures"/>
    <n v="96"/>
    <n v="144.5"/>
    <n v="13127825.567083333"/>
  </r>
  <r>
    <s v="Mannequin: on the Move"/>
    <s v="PG"/>
    <s v="Comedy"/>
    <x v="16"/>
    <s v="May 17, 1991 (United States)"/>
    <x v="24"/>
    <n v="5800"/>
    <s v="Stewart Raffill"/>
    <s v="Edward Rugoff"/>
    <s v="Kristy Swanson"/>
    <s v="United States"/>
    <n v="13000000"/>
    <n v="3752428"/>
    <s v="Gladden Entertainment"/>
    <n v="95"/>
    <n v="136.19999999999999"/>
    <n v="9664960.3685545214"/>
  </r>
  <r>
    <s v="Meet the Browns"/>
    <s v="PG-13"/>
    <s v="Comedy"/>
    <x v="0"/>
    <s v="March 21, 2008 (United States)"/>
    <x v="24"/>
    <n v="6500"/>
    <s v="Tyler Perry"/>
    <s v="Tyler Perry"/>
    <s v="Tamela J. Mann"/>
    <s v="United States"/>
    <m/>
    <n v="41975388"/>
    <s v="The Tyler Perry Company"/>
    <n v="100"/>
    <n v="215.3"/>
    <n v="91161088.550249457"/>
  </r>
  <r>
    <s v="No Holds Barred"/>
    <s v="PG-13"/>
    <s v="Action"/>
    <x v="21"/>
    <s v="June 2, 1989 (United States)"/>
    <x v="24"/>
    <n v="6000"/>
    <s v="Thomas J. Wright"/>
    <s v="Dennis Hackin"/>
    <s v="Hulk Hogan"/>
    <s v="United States"/>
    <n v="8000000"/>
    <n v="16093651"/>
    <s v="New Line Cinema"/>
    <n v="93"/>
    <n v="124"/>
    <n v="36003931.422173277"/>
  </r>
  <r>
    <s v="Nutty Professor II: the Klumps"/>
    <s v="PG-13"/>
    <s v="Comedy"/>
    <x v="8"/>
    <s v="July 28, 2000 (United States)"/>
    <x v="24"/>
    <n v="49000"/>
    <s v="Peter Segal"/>
    <s v="Jerry Lewis"/>
    <s v="Eddie Murphy"/>
    <s v="United States"/>
    <n v="84000000"/>
    <n v="166339890"/>
    <s v="Universal Pictures"/>
    <n v="106"/>
    <n v="172.2"/>
    <n v="408740036.15322578"/>
  </r>
  <r>
    <s v="Paul Blart: Mall Cop 2"/>
    <s v="PG"/>
    <s v="Action"/>
    <x v="39"/>
    <s v="April 17, 2015 (United States)"/>
    <x v="24"/>
    <n v="35000"/>
    <s v="Andy Fickman"/>
    <s v="Kevin James"/>
    <s v="Kevin James"/>
    <s v="United States"/>
    <n v="30000000"/>
    <n v="107588225"/>
    <s v="Columbia Pictures"/>
    <n v="94"/>
    <n v="237"/>
    <n v="158138601.82103229"/>
  </r>
  <r>
    <s v="Penitentiary II"/>
    <s v="R"/>
    <s v="Crime"/>
    <x v="31"/>
    <s v="April 2, 1982 (United States)"/>
    <x v="24"/>
    <n v="538"/>
    <s v="Jamaa Fanaka"/>
    <s v="Jamaa Fanaka"/>
    <s v="Leon Isaac Kennedy"/>
    <s v="United States"/>
    <m/>
    <n v="3178542"/>
    <s v="Bob-Bea Productions"/>
    <n v="108"/>
    <n v="96.5"/>
    <n v="5813335.8187274905"/>
  </r>
  <r>
    <s v="Pinocchio"/>
    <s v="G"/>
    <s v="Comedy"/>
    <x v="23"/>
    <s v="December 25, 2002 (United States)"/>
    <x v="24"/>
    <n v="7900"/>
    <s v="Roberto Benigni"/>
    <s v="Roberto Benigni"/>
    <s v="Roberto Benigni"/>
    <s v="Italy"/>
    <m/>
    <n v="44310395"/>
    <s v="Melampo Cinematografica"/>
    <n v="108"/>
    <n v="179.9"/>
    <n v="129945884.08565927"/>
  </r>
  <r>
    <s v="Police Academy 6: City Under Siege"/>
    <s v="PG"/>
    <s v="Comedy"/>
    <x v="21"/>
    <s v="March 10, 1989 (United States)"/>
    <x v="24"/>
    <n v="29000"/>
    <s v="Peter Bonerz"/>
    <s v="Neal Israel"/>
    <s v="Bubba Smith"/>
    <s v="United States"/>
    <n v="12000000"/>
    <n v="11567217"/>
    <s v="Warner Bros."/>
    <n v="84"/>
    <n v="124"/>
    <n v="25121390.020669993"/>
  </r>
  <r>
    <s v="Second Sight"/>
    <s v="PG"/>
    <s v="Comedy"/>
    <x v="21"/>
    <s v="November 3, 1989 (United States)"/>
    <x v="24"/>
    <n v="1300"/>
    <s v="Joel Zwick"/>
    <s v="Tom Schulman"/>
    <s v="John Larroquette"/>
    <s v="United States"/>
    <m/>
    <n v="5368865"/>
    <s v="Lorimar Film Entertainment"/>
    <n v="83"/>
    <n v="124"/>
    <n v="7021000.7103004288"/>
  </r>
  <r>
    <s v="Skyline"/>
    <s v="PG-13"/>
    <s v="Action"/>
    <x v="29"/>
    <s v="November 12, 2010 (United States)"/>
    <x v="24"/>
    <n v="88000"/>
    <s v="Colin Strause"/>
    <s v="Joshua Cordes"/>
    <s v="Eric Balfour"/>
    <s v="United States"/>
    <n v="10000000"/>
    <n v="66984887"/>
    <s v="Rogue Pictures"/>
    <n v="92"/>
    <n v="218.1"/>
    <n v="85042896.120416656"/>
  </r>
  <r>
    <s v="Species II"/>
    <s v="R"/>
    <s v="Action"/>
    <x v="17"/>
    <s v="April 10, 1998 (United States)"/>
    <x v="24"/>
    <n v="28000"/>
    <s v="Peter Medak"/>
    <s v="Dennis Feldman"/>
    <s v="Natasha Henstridge"/>
    <s v="United States"/>
    <m/>
    <n v="19221939"/>
    <s v="Metro-Goldwyn-Mayer (MGM)"/>
    <n v="93"/>
    <n v="163"/>
    <n v="64432616.207920782"/>
  </r>
  <r>
    <s v="Supergirl"/>
    <s v="PG"/>
    <s v="Action"/>
    <x v="18"/>
    <s v="November 21, 1984 (United States)"/>
    <x v="24"/>
    <n v="19000"/>
    <s v="Jeannot Szwarc"/>
    <s v="David Odell"/>
    <s v="Helen Slater"/>
    <s v="United Kingdom"/>
    <n v="35000000"/>
    <n v="14296438"/>
    <s v="Artistry Limited"/>
    <n v="124"/>
    <n v="103.9"/>
    <n v="39745662.943430662"/>
  </r>
  <r>
    <s v="The Haunting of Morella"/>
    <s v="R"/>
    <s v="Horror"/>
    <x v="32"/>
    <s v="February 9, 1990 (United States)"/>
    <x v="24"/>
    <n v="694"/>
    <s v="Jim Wynorski"/>
    <s v="Edgar Allan Poe"/>
    <s v="Nicole Eggert"/>
    <s v="United States"/>
    <m/>
    <n v="1547867"/>
    <s v="Concorde-New Horizons"/>
    <n v="82"/>
    <n v="130.69999999999999"/>
    <n v="2830942.8265306121"/>
  </r>
  <r>
    <s v="The Human Centipede (First Sequence)"/>
    <s v="R"/>
    <s v="Horror"/>
    <x v="9"/>
    <s v="April 28, 2010 (United States)"/>
    <x v="24"/>
    <n v="75000"/>
    <s v="Tom Six"/>
    <s v="Tom Six"/>
    <s v="Dieter Laser"/>
    <s v="Netherlands"/>
    <m/>
    <n v="325113"/>
    <s v="Six Entertainment"/>
    <n v="92"/>
    <n v="214.5"/>
    <n v="538380.06032608694"/>
  </r>
  <r>
    <s v="The Toxic Avenger Part III: The Last Temptation of Toxie"/>
    <s v="R"/>
    <s v="Action"/>
    <x v="21"/>
    <s v="November 24, 1989 (United States)"/>
    <x v="24"/>
    <n v="4300"/>
    <s v="Michael Herz"/>
    <s v="Lloyd Kaufman"/>
    <s v="Ron Fazio"/>
    <s v="United States"/>
    <m/>
    <n v="363561"/>
    <s v="Troma Entertainment"/>
    <n v="102"/>
    <n v="124"/>
    <n v="643304.51045296167"/>
  </r>
  <r>
    <s v="Ultraviolet"/>
    <s v="PG-13"/>
    <s v="Action"/>
    <x v="15"/>
    <s v="March 3, 2006 (United States)"/>
    <x v="24"/>
    <n v="80000"/>
    <s v="Kurt Wimmer"/>
    <s v="Kurt Wimmer"/>
    <s v="Milla Jovovich"/>
    <s v="United States"/>
    <n v="30000000"/>
    <n v="31070211"/>
    <s v="Screen Gems"/>
    <n v="88"/>
    <n v="201.6"/>
    <n v="58985004.932710283"/>
  </r>
  <r>
    <s v="Yor, the Hunter from the Future"/>
    <s v="PG"/>
    <s v="Action"/>
    <x v="19"/>
    <s v="August 19, 1983 (United States)"/>
    <x v="24"/>
    <n v="2900"/>
    <s v="Antonio Margheriti"/>
    <s v="Juan Zanotto"/>
    <s v="Reb Brown"/>
    <s v="Italy"/>
    <m/>
    <n v="2810199"/>
    <s v="Diamant Film"/>
    <n v="88"/>
    <n v="99.6"/>
    <n v="7957877.6514869891"/>
  </r>
  <r>
    <s v="Zoom"/>
    <s v="PG"/>
    <s v="Action"/>
    <x v="15"/>
    <s v="August 11, 2006 (United States)"/>
    <x v="24"/>
    <n v="19000"/>
    <s v="Peter Hewitt"/>
    <s v="Adam Rifkin"/>
    <s v="Tim Allen"/>
    <s v="United States"/>
    <n v="35000000"/>
    <n v="12506362"/>
    <s v="Revolution Studios"/>
    <n v="83"/>
    <n v="201.6"/>
    <n v="29155994.654934965"/>
  </r>
  <r>
    <s v="A Madea Family Funeral"/>
    <s v="PG-13"/>
    <s v="Comedy"/>
    <x v="5"/>
    <s v="March 1, 2019 (United States)"/>
    <x v="25"/>
    <n v="4000"/>
    <s v="Tyler Perry"/>
    <s v="Tyler Perry"/>
    <s v="Tyler Perry"/>
    <s v="United States"/>
    <n v="20000000"/>
    <n v="74747725"/>
    <s v="The Tyler Perry Company"/>
    <n v="109"/>
    <n v="255.7"/>
    <n v="132262670.19454123"/>
  </r>
  <r>
    <s v="Alvin and the Chipmunks: the Squeakquel"/>
    <s v="PG"/>
    <s v="Animation"/>
    <x v="9"/>
    <s v="December 23, 2009 (United States)"/>
    <x v="25"/>
    <n v="45000"/>
    <s v="Betty Thomas"/>
    <s v="Jon Vitti"/>
    <s v="Jason Lee"/>
    <s v="United States"/>
    <n v="75000000"/>
    <n v="443140005"/>
    <s v="Fox 2000 Pictures"/>
    <n v="88"/>
    <n v="214.5"/>
    <n v="1231977732.8786497"/>
  </r>
  <r>
    <s v="Baise-moi"/>
    <s v="Not Rated"/>
    <s v="Crime"/>
    <x v="8"/>
    <s v="June 28, 2000 (France)"/>
    <x v="25"/>
    <n v="17000"/>
    <s v="Virginie Despentes"/>
    <s v="Virginie Despentes"/>
    <s v="RaffaÃ«la Anderson"/>
    <s v="France"/>
    <m/>
    <n v="940944"/>
    <s v="Canal+"/>
    <n v="77"/>
    <n v="172.2"/>
    <n v="2971042.8683937821"/>
  </r>
  <r>
    <s v="Bitch Slap"/>
    <s v="R"/>
    <s v="Action"/>
    <x v="9"/>
    <s v="November 6, 2009 (Finland)"/>
    <x v="25"/>
    <n v="13000"/>
    <s v="Rick Jacobson"/>
    <s v="Rick Jacobson"/>
    <s v="Julia Voth"/>
    <s v="United States"/>
    <m/>
    <n v="439587"/>
    <s v="Bombshell Pictures"/>
    <n v="109"/>
    <n v="214.5"/>
    <n v="1179068.3001760563"/>
  </r>
  <r>
    <s v="Body of Evidence"/>
    <s v="R"/>
    <s v="Drama"/>
    <x v="35"/>
    <s v="January 15, 1993 (United States)"/>
    <x v="25"/>
    <n v="14000"/>
    <s v="Uli Edel"/>
    <s v="Brad Mirman"/>
    <s v="Madonna"/>
    <s v="Germany"/>
    <n v="30000000"/>
    <n v="13273595"/>
    <s v="Constantin Film"/>
    <n v="99"/>
    <n v="140.30000000000001"/>
    <n v="26538480.29199475"/>
  </r>
  <r>
    <s v="Christopher Columbus: The Discovery"/>
    <s v="PG-13"/>
    <s v="Adventure"/>
    <x v="35"/>
    <s v="August 21, 1992 (United States)"/>
    <x v="25"/>
    <n v="2800"/>
    <s v="John Glen"/>
    <s v="Mario Puzo"/>
    <s v="Marlon Brando"/>
    <s v="United Kingdom"/>
    <n v="40000000"/>
    <n v="8251071"/>
    <s v="Christopher Columbus Productions"/>
    <n v="120"/>
    <n v="140.30000000000001"/>
    <n v="12873022.701996926"/>
  </r>
  <r>
    <s v="Cold Steel"/>
    <s v="R"/>
    <s v="Action"/>
    <x v="3"/>
    <s v="April 9, 1988 (Japan)"/>
    <x v="25"/>
    <n v="697"/>
    <s v="Dorothy Ann Puzo"/>
    <s v="Lisa M. Hansen"/>
    <s v="Brad Davis"/>
    <s v="United States"/>
    <m/>
    <n v="285885"/>
    <s v="Cinetel Films"/>
    <n v="91"/>
    <n v="113.6"/>
    <n v="399400.08940852818"/>
  </r>
  <r>
    <s v="Cyclone"/>
    <s v="R"/>
    <s v="Action"/>
    <x v="3"/>
    <s v="June 5, 1987 (United States)"/>
    <x v="25"/>
    <n v="882"/>
    <s v="Fred Olen Ray"/>
    <s v="Paul Garson"/>
    <s v="Heather Thomas"/>
    <s v="United States"/>
    <m/>
    <m/>
    <s v="Cinetel Films"/>
    <n v="89"/>
    <n v="113.6"/>
    <s v="Missing"/>
  </r>
  <r>
    <s v="DEFCON-4"/>
    <s v="R"/>
    <s v="Action"/>
    <x v="38"/>
    <s v="March 15, 1985 (United States)"/>
    <x v="25"/>
    <n v="1800"/>
    <s v="Paul Donovan"/>
    <s v="Paul Donovan"/>
    <s v="Lenore Zann"/>
    <s v="Canada"/>
    <m/>
    <n v="1057064"/>
    <s v="New World Pictures"/>
    <n v="88"/>
    <n v="107.6"/>
    <n v="1359018.5687763714"/>
  </r>
  <r>
    <s v="Dr. Jekyll and Ms. Hyde"/>
    <s v="PG-13"/>
    <s v="Comedy"/>
    <x v="40"/>
    <s v="August 25, 1995 (United States)"/>
    <x v="25"/>
    <n v="2700"/>
    <s v="David Price"/>
    <s v="David Price"/>
    <s v="Sean Young"/>
    <s v="United Kingdom"/>
    <n v="8000000"/>
    <n v="2763020"/>
    <s v="The Rank Organisation"/>
    <n v="90"/>
    <n v="152.4"/>
    <n v="10217138.276699029"/>
  </r>
  <r>
    <s v="Exterminator 2"/>
    <s v="R"/>
    <s v="Action"/>
    <x v="18"/>
    <s v="September 14, 1984 (United States)"/>
    <x v="25"/>
    <n v="2000"/>
    <s v="Mark Buntzman"/>
    <s v="Mark Buntzman"/>
    <s v="Robert Ginty"/>
    <s v="United States"/>
    <m/>
    <n v="3739406"/>
    <s v="The Cannon Group"/>
    <n v="89"/>
    <n v="103.9"/>
    <n v="5311874.1641025636"/>
  </r>
  <r>
    <s v="Fast Food"/>
    <s v="PG-13"/>
    <s v="Comedy"/>
    <x v="21"/>
    <s v="April 28, 1989 (United States)"/>
    <x v="25"/>
    <n v="653"/>
    <s v="Michael A. Simpson"/>
    <s v="Scott B. Sowers"/>
    <s v="Clark Brandon"/>
    <s v="United States"/>
    <m/>
    <m/>
    <s v="Double Helix Films"/>
    <n v="92"/>
    <n v="124"/>
    <s v="Missing"/>
  </r>
  <r>
    <s v="Fifty Shades Freed"/>
    <s v="R"/>
    <s v="Drama"/>
    <x v="26"/>
    <s v="February 9, 2018 (United States)"/>
    <x v="25"/>
    <n v="59000"/>
    <s v="James Foley"/>
    <s v="Niall Leonard"/>
    <s v="Dakota Johnson"/>
    <s v="United States"/>
    <n v="55000000"/>
    <n v="371987838"/>
    <s v="Perfect World Pictures"/>
    <n v="105"/>
    <n v="251.1"/>
    <n v="528413492.9538461"/>
  </r>
  <r>
    <s v="Graffiti Bridge"/>
    <s v="PG-13"/>
    <s v="Drama"/>
    <x v="32"/>
    <s v="November 2, 1990 (United States)"/>
    <x v="25"/>
    <n v="1800"/>
    <s v="Prince"/>
    <s v="Prince"/>
    <s v="Prince"/>
    <s v="United States"/>
    <n v="7500000"/>
    <n v="4562778"/>
    <s v="Paisley Park Films"/>
    <n v="90"/>
    <n v="130.69999999999999"/>
    <n v="11211923.037096772"/>
  </r>
  <r>
    <s v="Highlander: The Final Dimension"/>
    <s v="PG-13"/>
    <s v="Action"/>
    <x v="13"/>
    <s v="January 27, 1995 (United States)"/>
    <x v="25"/>
    <n v="20000"/>
    <s v="Andrew Morahan"/>
    <s v="Gregory Widen"/>
    <s v="Christopher Lambert"/>
    <s v="United Kingdom"/>
    <n v="26000000"/>
    <n v="12303080"/>
    <s v="Fallingcloud"/>
    <n v="99"/>
    <n v="148.19999999999999"/>
    <n v="25295198.893387314"/>
  </r>
  <r>
    <s v="Home Alone 3"/>
    <s v="PG"/>
    <s v="Action"/>
    <x v="14"/>
    <s v="December 12, 1997 (United States)"/>
    <x v="25"/>
    <n v="109000"/>
    <s v="Raja Gosnell"/>
    <s v="John Hughes"/>
    <s v="Alex D. Linz"/>
    <s v="United States"/>
    <n v="32000000"/>
    <n v="79082515"/>
    <s v="Twentieth Century Fox"/>
    <n v="102"/>
    <n v="160.5"/>
    <n v="166757386.30103806"/>
  </r>
  <r>
    <s v="India's Most Wanted"/>
    <s v="Not Rated"/>
    <s v="Action"/>
    <x v="5"/>
    <s v="May 24, 2019 (United States)"/>
    <x v="25"/>
    <n v="2000"/>
    <s v="Raj Kumar Gupta"/>
    <s v="Raj Kumar Gupta"/>
    <s v="Arjun Kapoor"/>
    <s v="India"/>
    <m/>
    <n v="1715851"/>
    <s v="Fox STAR Studios"/>
    <n v="123"/>
    <n v="255.7"/>
    <n v="2324676.7438861714"/>
  </r>
  <r>
    <s v="Ishtar"/>
    <s v="PG-13"/>
    <s v="Action"/>
    <x v="3"/>
    <s v="May 15, 1987 (United States)"/>
    <x v="25"/>
    <n v="11000"/>
    <s v="Elaine May"/>
    <s v="Elaine May"/>
    <s v="Warren Beatty"/>
    <s v="United States"/>
    <n v="55000000"/>
    <n v="14375181"/>
    <s v="Columbia Pictures"/>
    <n v="107"/>
    <n v="113.6"/>
    <n v="18504933.040557668"/>
  </r>
  <r>
    <s v="Johnson Family Vacation"/>
    <s v="PG-13"/>
    <s v="Comedy"/>
    <x v="1"/>
    <s v="April 7, 2004 (United States)"/>
    <x v="25"/>
    <n v="7400"/>
    <s v="Christopher Erskin"/>
    <s v="Todd R. Jones"/>
    <s v="Cedric the Entertainer"/>
    <s v="United States"/>
    <n v="12000000"/>
    <n v="31326183"/>
    <s v="Fox Searchlight Pictures"/>
    <n v="97"/>
    <n v="188.9"/>
    <n v="95834216.466867462"/>
  </r>
  <r>
    <s v="Kickboxer 2: the Road Back"/>
    <s v="R"/>
    <s v="Action"/>
    <x v="16"/>
    <s v="June 14, 1991 (United States)"/>
    <x v="25"/>
    <n v="5400"/>
    <s v="Albert Pyun"/>
    <s v="Mark DiSalle"/>
    <s v="Sasha Mitchell"/>
    <s v="United States"/>
    <m/>
    <n v="1250712"/>
    <s v="Kings Road Entertainment"/>
    <n v="90"/>
    <n v="136.19999999999999"/>
    <n v="2798031.911894273"/>
  </r>
  <r>
    <s v="Last Plane Out"/>
    <s v="PG"/>
    <s v="Action"/>
    <x v="19"/>
    <s v="September 23, 1983 (United States)"/>
    <x v="25"/>
    <n v="131"/>
    <s v="David Nelson"/>
    <s v="Ernest Tidyman"/>
    <s v="Jan-Michael Vincent"/>
    <s v="United States"/>
    <m/>
    <m/>
    <m/>
    <n v="92"/>
    <n v="99.6"/>
    <s v="Missing"/>
  </r>
  <r>
    <s v="Left Behind: The Movie"/>
    <s v="PG-13"/>
    <s v="Action"/>
    <x v="8"/>
    <s v="February 2, 2001 (United States)"/>
    <x v="25"/>
    <n v="9200"/>
    <s v="Vic Sarin"/>
    <s v="Alan B. McElroy"/>
    <s v="Kirk Cameron"/>
    <s v="Canada"/>
    <n v="4000000"/>
    <n v="4224065"/>
    <s v="Cloud Ten Pictures"/>
    <n v="96"/>
    <n v="172.2"/>
    <n v="8907076.8546712808"/>
  </r>
  <r>
    <s v="Little Man"/>
    <s v="PG-13"/>
    <s v="Comedy"/>
    <x v="15"/>
    <s v="July 14, 2006 (United States)"/>
    <x v="25"/>
    <n v="52000"/>
    <s v="Keenen Ivory Wayans"/>
    <s v="Keenen Ivory Wayans"/>
    <s v="Shawn Wayans"/>
    <s v="United States"/>
    <n v="64000000"/>
    <n v="104003322"/>
    <s v="Revolution Studios"/>
    <n v="98"/>
    <n v="201.6"/>
    <n v="162262223.31490013"/>
  </r>
  <r>
    <s v="Madea Goes to Jail"/>
    <s v="PG-13"/>
    <s v="Comedy"/>
    <x v="9"/>
    <s v="February 20, 2009 (United States)"/>
    <x v="25"/>
    <n v="12000"/>
    <s v="Tyler Perry"/>
    <s v="Tyler Perry"/>
    <s v="Tyler Perry"/>
    <s v="United States"/>
    <m/>
    <n v="90508336"/>
    <s v="The Tyler Perry Company"/>
    <n v="103"/>
    <n v="214.5"/>
    <n v="175767303.88272783"/>
  </r>
  <r>
    <s v="Morons from Outer Space"/>
    <s v="PG-13"/>
    <s v="Comedy"/>
    <x v="38"/>
    <s v="September 20, 1985 (United States)"/>
    <x v="25"/>
    <n v="1800"/>
    <s v="Mike Hodges"/>
    <s v="Griff Rhys Jones"/>
    <s v="Mel Smith"/>
    <s v="United Kingdom"/>
    <m/>
    <n v="441137"/>
    <s v="Calendar Productions"/>
    <n v="90"/>
    <n v="107.6"/>
    <n v="906980.0533063428"/>
  </r>
  <r>
    <s v="Mortal Passions"/>
    <s v="R"/>
    <s v="Crime"/>
    <x v="21"/>
    <s v="January 26, 1990 (United States)"/>
    <x v="25"/>
    <n v="274"/>
    <s v="Andrew Lane"/>
    <s v="Alan Moskowitz"/>
    <s v="Zach Galligan"/>
    <s v="United States"/>
    <m/>
    <m/>
    <s v="Gibraltar Entertainment"/>
    <n v="92"/>
    <n v="124"/>
    <s v="Missing"/>
  </r>
  <r>
    <s v="North"/>
    <s v="PG"/>
    <s v="Adventure"/>
    <x v="13"/>
    <s v="July 22, 1994 (United States)"/>
    <x v="25"/>
    <n v="13000"/>
    <s v="Rob Reiner"/>
    <s v="Alan Zweibel"/>
    <s v="Elijah Wood"/>
    <s v="United States"/>
    <n v="40000000"/>
    <n v="7182747"/>
    <s v="Castle Rock Entertainment"/>
    <n v="87"/>
    <n v="148.19999999999999"/>
    <n v="8715981.7240143362"/>
  </r>
  <r>
    <s v="Ouija"/>
    <s v="PG-13"/>
    <s v="Horror"/>
    <x v="20"/>
    <s v="October 24, 2014 (United States)"/>
    <x v="25"/>
    <n v="50000"/>
    <s v="Stiles White"/>
    <s v="Juliet Snowden"/>
    <s v="Olivia Cooke"/>
    <s v="United States"/>
    <n v="5000000"/>
    <n v="103687316"/>
    <s v="Universal Pictures"/>
    <n v="89"/>
    <n v="236.7"/>
    <n v="140478102.20186749"/>
  </r>
  <r>
    <s v="Perfect"/>
    <s v="R"/>
    <s v="Drama"/>
    <x v="38"/>
    <s v="June 7, 1985 (United States)"/>
    <x v="25"/>
    <n v="4800"/>
    <s v="James Bridges"/>
    <s v="Aaron Latham"/>
    <s v="John Travolta"/>
    <s v="United States"/>
    <n v="19000000"/>
    <n v="12918858"/>
    <s v="Columbia Pictures"/>
    <n v="115"/>
    <n v="107.6"/>
    <n v="33274522.676246829"/>
  </r>
  <r>
    <s v="Philadelphia Experiment II"/>
    <s v="PG-13"/>
    <s v="Action"/>
    <x v="34"/>
    <s v="June 4, 1994 (South Korea)"/>
    <x v="25"/>
    <n v="1900"/>
    <s v="Stephen Cornwell"/>
    <s v="Wallace C. Bennett"/>
    <s v="Brad Johnson"/>
    <s v="United States"/>
    <n v="5000000"/>
    <n v="2970"/>
    <s v="Trimark Pictures"/>
    <n v="97"/>
    <n v="144.5"/>
    <n v="6644.3392070484579"/>
  </r>
  <r>
    <s v="Postal"/>
    <s v="R"/>
    <s v="Action"/>
    <x v="6"/>
    <s v="October 18, 2007 (Germany)"/>
    <x v="25"/>
    <n v="22000"/>
    <s v="Uwe Boll"/>
    <s v="Uwe Boll"/>
    <s v="Zack Ward"/>
    <s v="United States"/>
    <n v="15000000"/>
    <n v="146741"/>
    <s v="Boll Kino Beteiligungs GmbH &amp; Co. KG"/>
    <n v="100"/>
    <n v="207.3"/>
    <n v="284971.20905035053"/>
  </r>
  <r>
    <s v="Rings"/>
    <s v="PG-13"/>
    <s v="Drama"/>
    <x v="27"/>
    <s v="February 3, 2017 (United States)"/>
    <x v="25"/>
    <n v="39000"/>
    <s v="F. Javier GutiÃ©rrez"/>
    <s v="David Loucka"/>
    <s v="Matilda Anna Ingrid Lutz"/>
    <s v="United States"/>
    <n v="25000000"/>
    <n v="83080890"/>
    <s v="Macari/Edelstein"/>
    <n v="102"/>
    <n v="245.1"/>
    <n v="125569182.45535715"/>
  </r>
  <r>
    <s v="Rumpelstiltskin"/>
    <s v="R"/>
    <s v="Comedy"/>
    <x v="40"/>
    <s v="November 24, 1995 (United States)"/>
    <x v="25"/>
    <n v="2200"/>
    <s v="Mark Jones"/>
    <s v="Mark Jones"/>
    <s v="Max GrodÃ©nchik"/>
    <s v="United States"/>
    <n v="3000000"/>
    <m/>
    <s v="Republic Pictures (II)"/>
    <n v="87"/>
    <n v="152.4"/>
    <s v="Missing"/>
  </r>
  <r>
    <s v="Scandalous"/>
    <s v="PG"/>
    <s v="Comedy"/>
    <x v="18"/>
    <s v="January 20, 1984 (United States)"/>
    <x v="25"/>
    <n v="212"/>
    <s v="Rob Cohen"/>
    <s v="Larry Cohen"/>
    <s v="Robert Hays"/>
    <s v="United Kingdom"/>
    <m/>
    <n v="526805"/>
    <s v="Angeles Cinema Investors"/>
    <n v="92"/>
    <n v="103.9"/>
    <n v="745552.6405016256"/>
  </r>
  <r>
    <s v="Sex and the City 2"/>
    <s v="R"/>
    <s v="Comedy"/>
    <x v="29"/>
    <s v="May 27, 2010 (United States)"/>
    <x v="25"/>
    <n v="76000"/>
    <s v="Michael Patrick King"/>
    <s v="Michael Patrick King"/>
    <s v="Sarah Jessica Parker"/>
    <s v="United States"/>
    <n v="100000000"/>
    <n v="290745055"/>
    <s v="New Line Cinema"/>
    <n v="146"/>
    <n v="218.1"/>
    <n v="427351752.33236849"/>
  </r>
  <r>
    <s v="Snatched"/>
    <s v="R"/>
    <s v="Action"/>
    <x v="27"/>
    <s v="May 12, 2017 (United States)"/>
    <x v="25"/>
    <n v="34000"/>
    <s v="Jonathan Levine"/>
    <s v="Katie Dippold"/>
    <s v="Amy Schumer"/>
    <s v="United States"/>
    <n v="42000000"/>
    <n v="60845711"/>
    <s v="Chernin Entertainment"/>
    <n v="90"/>
    <n v="245.1"/>
    <n v="79569477.003004283"/>
  </r>
  <r>
    <s v="Soul Plane"/>
    <s v="R"/>
    <s v="Comedy"/>
    <x v="1"/>
    <s v="May 28, 2004 (United States)"/>
    <x v="25"/>
    <n v="22000"/>
    <s v="Jessy Terrero"/>
    <s v="Bo Zenga"/>
    <s v="Dwayne Adway"/>
    <s v="United States"/>
    <n v="16000000"/>
    <n v="14821824"/>
    <s v="Metro-Goldwyn-Mayer (MGM)"/>
    <n v="86"/>
    <n v="188.9"/>
    <n v="29633922.393700786"/>
  </r>
  <r>
    <s v="Speed Zone"/>
    <s v="PG"/>
    <s v="Action"/>
    <x v="21"/>
    <s v="April 21, 1989 (United States)"/>
    <x v="25"/>
    <n v="3200"/>
    <s v="Jim Drake"/>
    <s v="Michael Short"/>
    <s v="Peter Boyle"/>
    <s v="Canada"/>
    <n v="18000000"/>
    <n v="3077361"/>
    <s v="Canadian International Studios VIII"/>
    <n v="94"/>
    <n v="124"/>
    <n v="3825670.7331701345"/>
  </r>
  <r>
    <s v="Striptease"/>
    <s v="R"/>
    <s v="Comedy"/>
    <x v="10"/>
    <s v="June 28, 1996 (United States)"/>
    <x v="25"/>
    <n v="44000"/>
    <s v="Andrew Bergman"/>
    <s v="Carl Hiaasen"/>
    <s v="Demi Moore"/>
    <s v="United States"/>
    <n v="40000000"/>
    <n v="113309743"/>
    <s v="Castle Rock Entertainment"/>
    <n v="115"/>
    <n v="156.9"/>
    <n v="137496928.28395063"/>
  </r>
  <r>
    <s v="Suburban Commando"/>
    <s v="PG"/>
    <s v="Action"/>
    <x v="16"/>
    <s v="October 4, 1991 (United States)"/>
    <x v="25"/>
    <n v="9600"/>
    <s v="Burt Kennedy"/>
    <s v="Frank A. Cappello"/>
    <s v="Hulk Hogan"/>
    <s v="United States"/>
    <m/>
    <n v="6948859"/>
    <s v="New Line Cinema"/>
    <n v="90"/>
    <n v="136.19999999999999"/>
    <n v="17075139.816935483"/>
  </r>
  <r>
    <s v="Taxi"/>
    <s v="PG-13"/>
    <s v="Action"/>
    <x v="1"/>
    <s v="October 6, 2004 (United States)"/>
    <x v="25"/>
    <n v="41000"/>
    <s v="Tim Story"/>
    <s v="Luc Besson"/>
    <s v="Queen Latifah"/>
    <s v="United States"/>
    <n v="25000000"/>
    <n v="71255003"/>
    <s v="Twentieth Century Fox"/>
    <n v="97"/>
    <n v="188.9"/>
    <n v="86465150.992035046"/>
  </r>
  <r>
    <s v="The Island of Dr. Moreau"/>
    <s v="PG-13"/>
    <s v="Horror"/>
    <x v="10"/>
    <s v="August 23, 1996 (United States)"/>
    <x v="25"/>
    <n v="32000"/>
    <s v="John Frankenheimer"/>
    <s v="H.G. Wells"/>
    <s v="David Thewlis"/>
    <s v="United States"/>
    <n v="40000000"/>
    <n v="49627779"/>
    <s v="New Line Cinema"/>
    <n v="96"/>
    <n v="156.9"/>
    <n v="133112537.51144366"/>
  </r>
  <r>
    <s v="The King and I"/>
    <s v="G"/>
    <s v="Animation"/>
    <x v="11"/>
    <s v="March 19, 1999 (United States)"/>
    <x v="25"/>
    <n v="3700"/>
    <s v="Richard Rich"/>
    <s v="Oscar Hammerstein II"/>
    <s v="Miranda Richardson"/>
    <s v="United States"/>
    <n v="25000000"/>
    <n v="11993021"/>
    <s v="Morgan Creek Entertainment"/>
    <n v="87"/>
    <n v="166.6"/>
    <n v="21934414.75810324"/>
  </r>
  <r>
    <s v="The Next Karate Kid"/>
    <s v="PG"/>
    <s v="Action"/>
    <x v="13"/>
    <s v="September 9, 1994 (United States)"/>
    <x v="25"/>
    <n v="28000"/>
    <s v="Christopher Cain"/>
    <s v="Robert Mark Kamen"/>
    <s v="Pat Morita"/>
    <s v="United States"/>
    <n v="12000000"/>
    <n v="15876353"/>
    <s v="Columbia Pictures"/>
    <n v="107"/>
    <n v="148.19999999999999"/>
    <n v="44958408.541821562"/>
  </r>
  <r>
    <s v="The Slugger's Wife"/>
    <s v="PG-13"/>
    <s v="Comedy"/>
    <x v="38"/>
    <s v="March 29, 1985 (United States)"/>
    <x v="25"/>
    <n v="1000"/>
    <s v="Hal Ashby"/>
    <s v="Neil Simon"/>
    <s v="Michael O'Keefe"/>
    <s v="United States"/>
    <m/>
    <n v="1878561"/>
    <s v="Rastar Films"/>
    <n v="105"/>
    <n v="107.6"/>
    <n v="5222605.2618613141"/>
  </r>
  <r>
    <s v="Troll"/>
    <s v="PG-13"/>
    <s v="Comedy"/>
    <x v="25"/>
    <s v="January 17, 1986 (United States)"/>
    <x v="25"/>
    <n v="9500"/>
    <s v="John Carl Buechler"/>
    <s v="John Carl Buechler"/>
    <s v="Michael Moriarty"/>
    <s v="Italy"/>
    <n v="1100000"/>
    <n v="5450815"/>
    <s v="Empire Pictures"/>
    <n v="82"/>
    <n v="109.6"/>
    <n v="11206905.064102564"/>
  </r>
  <r>
    <s v="xXx: State of the Union"/>
    <s v="PG-13"/>
    <s v="Action"/>
    <x v="4"/>
    <s v="April 29, 2005 (United States)"/>
    <x v="25"/>
    <n v="68000"/>
    <s v="Lee Tamahori"/>
    <s v="Rich Wilkes"/>
    <s v="Ice Cube"/>
    <s v="United States"/>
    <n v="113000000"/>
    <n v="71022693"/>
    <s v="Columbia Pictures"/>
    <n v="101"/>
    <n v="195.3"/>
    <n v="91310609.94556962"/>
  </r>
  <r>
    <s v="3 Ninjas Kick Back"/>
    <s v="PG"/>
    <s v="Action"/>
    <x v="13"/>
    <s v="May 6, 1994 (United States)"/>
    <x v="26"/>
    <n v="8600"/>
    <s v="Charles T. Kanganis"/>
    <s v="Sang-ok Shin"/>
    <s v="Victor Wong"/>
    <s v="United States"/>
    <n v="20000000"/>
    <n v="11798854"/>
    <s v="Ben-Ami/Leeds Productions"/>
    <n v="93"/>
    <n v="148.19999999999999"/>
    <n v="19031820.083642136"/>
  </r>
  <r>
    <s v="Aliens vs. Predator: Requiem"/>
    <s v="R"/>
    <s v="Action"/>
    <x v="6"/>
    <s v="December 25, 2007 (United States)"/>
    <x v="26"/>
    <n v="118000"/>
    <s v="Colin Strause"/>
    <s v="Shane Salerno"/>
    <s v="Reiko Aylesworth"/>
    <s v="United States"/>
    <n v="40000000"/>
    <n v="130290885"/>
    <s v="Twentieth Century Fox"/>
    <n v="94"/>
    <n v="207.3"/>
    <n v="182024909.03026134"/>
  </r>
  <r>
    <s v="Allan Quatermain and the Lost City of Gold"/>
    <s v="PG"/>
    <s v="Action"/>
    <x v="25"/>
    <s v="January 30, 1987 (United States)"/>
    <x v="26"/>
    <n v="9000"/>
    <s v="Gary Nelson"/>
    <s v="H. Rider Haggard"/>
    <s v="Richard Chamberlain"/>
    <s v="United States"/>
    <n v="13000000"/>
    <n v="3751699"/>
    <s v="Golan-Globus Productions"/>
    <n v="99"/>
    <n v="109.6"/>
    <n v="5309534.0701346956"/>
  </r>
  <r>
    <s v="Arthur 2: on the Rocks"/>
    <s v="PG"/>
    <s v="Comedy"/>
    <x v="28"/>
    <s v="July 8, 1988 (United States)"/>
    <x v="26"/>
    <n v="6100"/>
    <s v="Bud Yorkin"/>
    <s v="Steve Gordon"/>
    <s v="Dudley Moore"/>
    <s v="United States"/>
    <m/>
    <n v="14681192"/>
    <s v="Warner Bros."/>
    <n v="113"/>
    <n v="118.3"/>
    <n v="30957503.130795848"/>
  </r>
  <r>
    <s v="Bad Medicine"/>
    <s v="PG-13"/>
    <s v="Comedy"/>
    <x v="38"/>
    <s v="November 22, 1985 (United States)"/>
    <x v="26"/>
    <n v="1200"/>
    <s v="Harvey Miller"/>
    <s v="Steven Horowitz"/>
    <s v="Steve Guttenberg"/>
    <s v="United States"/>
    <m/>
    <n v="2685453"/>
    <s v="Lantana Productions"/>
    <n v="98"/>
    <n v="107.6"/>
    <n v="8215437.039156626"/>
  </r>
  <r>
    <s v="Black Christmas"/>
    <s v="R"/>
    <s v="Horror"/>
    <x v="15"/>
    <s v="December 25, 2006 (United States)"/>
    <x v="26"/>
    <n v="25000"/>
    <s v="Glen Morgan"/>
    <s v="Glen Morgan"/>
    <s v="Michelle Trachtenberg"/>
    <s v="Canada"/>
    <n v="9000000"/>
    <n v="21510851"/>
    <s v="Dimension Films"/>
    <n v="95"/>
    <n v="201.6"/>
    <n v="40837110.901557632"/>
  </r>
  <r>
    <s v="Breakfast of Champions"/>
    <s v="R"/>
    <s v="Comedy"/>
    <x v="11"/>
    <s v="February 18, 1999 (Germany)"/>
    <x v="26"/>
    <n v="7600"/>
    <s v="Alan Rudolph"/>
    <s v="Kurt Vonnegut Jr."/>
    <s v="Bruce Willis"/>
    <s v="United States"/>
    <n v="12000000"/>
    <n v="178278"/>
    <s v="Flying Heart Films"/>
    <n v="110"/>
    <n v="166.6"/>
    <n v="229203.82531645571"/>
  </r>
  <r>
    <s v="Captivity"/>
    <s v="R"/>
    <s v="Crime"/>
    <x v="6"/>
    <s v="July 13, 2007 (United States)"/>
    <x v="26"/>
    <n v="23000"/>
    <s v="Roland JoffÃ©"/>
    <s v="Larry Cohen"/>
    <s v="Elisha Cuthbert"/>
    <s v="United States"/>
    <n v="17000000"/>
    <n v="10921200"/>
    <s v="Captivity Productions"/>
    <n v="96"/>
    <n v="207.3"/>
    <n v="24432376.211453743"/>
  </r>
  <r>
    <s v="Deal of the Century"/>
    <s v="PG"/>
    <s v="Comedy"/>
    <x v="19"/>
    <s v="November 4, 1983 (United States)"/>
    <x v="26"/>
    <n v="3600"/>
    <s v="William Friedkin"/>
    <s v="Paul Brickman"/>
    <s v="Chevy Chase"/>
    <s v="United States"/>
    <n v="10000000"/>
    <n v="10369581"/>
    <s v="Warner Bros."/>
    <n v="99"/>
    <n v="99.6"/>
    <n v="24174531.986993115"/>
  </r>
  <r>
    <s v="Deathstalker"/>
    <s v="R"/>
    <s v="Action"/>
    <x v="19"/>
    <s v="September 16, 1983 (United States)"/>
    <x v="26"/>
    <n v="4600"/>
    <s v="James Sbardellati"/>
    <s v="Howard R. Cohen"/>
    <s v="Rick Hill"/>
    <s v="United States"/>
    <n v="457000"/>
    <n v="11919250"/>
    <s v="Aries CinematogrÃ¡fica Argentina"/>
    <n v="80"/>
    <n v="99.6"/>
    <n v="37635186.269430049"/>
  </r>
  <r>
    <s v="Dorm Daze"/>
    <s v="R"/>
    <s v="Comedy"/>
    <x v="2"/>
    <s v="August 20, 2004 (Russia)"/>
    <x v="26"/>
    <n v="7700"/>
    <s v="David Hillenbrand"/>
    <s v="Pat Casey"/>
    <s v="Tatyana Ali"/>
    <s v="United States"/>
    <m/>
    <n v="436365"/>
    <s v="National Lampoon"/>
    <n v="96"/>
    <n v="184"/>
    <n v="976214.50440528628"/>
  </r>
  <r>
    <s v="Dr. T &amp; the Women"/>
    <s v="R"/>
    <s v="Comedy"/>
    <x v="8"/>
    <s v="October 13, 2000 (United States)"/>
    <x v="26"/>
    <n v="18000"/>
    <s v="Robert Altman"/>
    <s v="Anne Rapp"/>
    <s v="Richard Gere"/>
    <s v="United States"/>
    <n v="23000000"/>
    <n v="22844291"/>
    <s v="Artisan Entertainment"/>
    <n v="122"/>
    <n v="172.2"/>
    <n v="44363642.241555125"/>
  </r>
  <r>
    <s v="Driven"/>
    <s v="PG-13"/>
    <s v="Action"/>
    <x v="7"/>
    <s v="April 27, 2001 (United States)"/>
    <x v="26"/>
    <n v="40000"/>
    <s v="Renny Harlin"/>
    <s v="Jan Skrentny"/>
    <s v="Sylvester Stallone"/>
    <s v="United States"/>
    <n v="94000000"/>
    <n v="54744738"/>
    <s v="Franchise Pictures"/>
    <n v="116"/>
    <n v="177.1"/>
    <n v="68056799.953488365"/>
  </r>
  <r>
    <s v="Escape from the Bronx"/>
    <s v="R"/>
    <s v="Action"/>
    <x v="19"/>
    <s v="January 18, 1985 (United States)"/>
    <x v="26"/>
    <n v="2300"/>
    <s v="Enzo G. Castellari"/>
    <s v="Tito Carpi"/>
    <s v="Mark Gregory"/>
    <s v="Italy"/>
    <m/>
    <m/>
    <s v="Fulvia Film"/>
    <n v="89"/>
    <n v="99.6"/>
    <s v="Missing"/>
  </r>
  <r>
    <s v="Fifty Shades Darker"/>
    <s v="R"/>
    <s v="Drama"/>
    <x v="27"/>
    <s v="February 10, 2017 (United States)"/>
    <x v="26"/>
    <n v="95000"/>
    <s v="James Foley"/>
    <s v="Niall Leonard"/>
    <s v="Dakota Johnson"/>
    <s v="United States"/>
    <n v="55000000"/>
    <n v="381545846"/>
    <s v="Universal Pictures"/>
    <n v="118"/>
    <n v="245.1"/>
    <n v="1023389254.1919014"/>
  </r>
  <r>
    <s v="Freddy Got Fingered"/>
    <s v="R"/>
    <s v="Comedy"/>
    <x v="7"/>
    <s v="April 20, 2001 (United States)"/>
    <x v="26"/>
    <n v="47000"/>
    <s v="Tom Green"/>
    <s v="Tom Green"/>
    <s v="Tom Green"/>
    <s v="United States"/>
    <n v="14000000"/>
    <n v="14343028"/>
    <s v="New Regency Productions"/>
    <n v="87"/>
    <n v="177.1"/>
    <n v="35244521.222580642"/>
  </r>
  <r>
    <s v="Friday the 13th Part VIII: Jason Takes Manhattan"/>
    <s v="R"/>
    <s v="Adventure"/>
    <x v="21"/>
    <s v="July 28, 1989 (United States)"/>
    <x v="26"/>
    <n v="35000"/>
    <s v="Rob Hedden"/>
    <s v="Rob Hedden"/>
    <s v="Jensen Daggett"/>
    <s v="Canada"/>
    <n v="5000000"/>
    <n v="14343976"/>
    <s v="Paramount Pictures"/>
    <n v="100"/>
    <n v="124"/>
    <n v="21083499.697057404"/>
  </r>
  <r>
    <s v="Ghost in the Machine"/>
    <s v="R"/>
    <s v="Horror"/>
    <x v="34"/>
    <s v="December 29, 1993 (United States)"/>
    <x v="26"/>
    <n v="3400"/>
    <s v="Rachel Talalay"/>
    <s v="William Davies"/>
    <s v="Karen Allen"/>
    <s v="United States"/>
    <n v="12000000"/>
    <n v="5086909"/>
    <s v="Twentieth Century Fox"/>
    <n v="95"/>
    <n v="144.5"/>
    <n v="12499848.163709676"/>
  </r>
  <r>
    <s v="Half Past Dead"/>
    <s v="PG-13"/>
    <s v="Action"/>
    <x v="23"/>
    <s v="November 15, 2002 (United States)"/>
    <x v="26"/>
    <n v="15000"/>
    <s v="Don Michael Paul"/>
    <s v="Don Michael Paul"/>
    <s v="Morris Chestnut"/>
    <s v="United States"/>
    <n v="13000000"/>
    <n v="19233280"/>
    <s v="Screen Gems"/>
    <n v="98"/>
    <n v="179.9"/>
    <n v="41770352.216678545"/>
  </r>
  <r>
    <s v="Hannah Montana: The Movie"/>
    <s v="G"/>
    <s v="Comedy"/>
    <x v="9"/>
    <s v="April 10, 2009 (United States)"/>
    <x v="26"/>
    <n v="41000"/>
    <s v="Peter Chelsom"/>
    <s v="Dan Berendsen"/>
    <s v="Miley Cyrus"/>
    <s v="United States"/>
    <n v="30000000"/>
    <n v="155545279"/>
    <s v="It's a Laugh Productions"/>
    <n v="102"/>
    <n v="214.5"/>
    <n v="263449952.81434131"/>
  </r>
  <r>
    <s v="Highlander: Endgame"/>
    <s v="R"/>
    <s v="Action"/>
    <x v="8"/>
    <s v="September 1, 2000 (United States)"/>
    <x v="26"/>
    <n v="20000"/>
    <s v="Douglas Aarniokoski"/>
    <s v="Gregory Widen"/>
    <s v="Christopher Lambert"/>
    <s v="United Kingdom"/>
    <n v="25000000"/>
    <n v="15843608"/>
    <s v="Davis-Panzer Productions"/>
    <n v="87"/>
    <n v="172.2"/>
    <n v="32574543.573549256"/>
  </r>
  <r>
    <s v="Johnny Be Good"/>
    <s v="R"/>
    <s v="Comedy"/>
    <x v="28"/>
    <s v="March 25, 1988 (United States)"/>
    <x v="26"/>
    <n v="6300"/>
    <s v="Bud S. Smith"/>
    <s v="Steve Zacharias"/>
    <s v="Anthony Michael Hall"/>
    <s v="United States"/>
    <n v="22000000"/>
    <n v="17550399"/>
    <s v="Zacharias-Buhai Productions"/>
    <n v="91"/>
    <n v="118.3"/>
    <n v="33318421.029906541"/>
  </r>
  <r>
    <s v="Junior"/>
    <s v="PG-13"/>
    <s v="Comedy"/>
    <x v="13"/>
    <s v="November 23, 1994 (United States)"/>
    <x v="26"/>
    <n v="66000"/>
    <s v="Ivan Reitman"/>
    <s v="Kevin Wade"/>
    <s v="Arnold Schwarzenegger"/>
    <s v="United States"/>
    <n v="60000000"/>
    <n v="108431355"/>
    <s v="Universal Pictures"/>
    <n v="109"/>
    <n v="148.19999999999999"/>
    <n v="301451038.94616789"/>
  </r>
  <r>
    <s v="Juwanna Mann"/>
    <s v="PG-13"/>
    <s v="Comedy"/>
    <x v="23"/>
    <s v="June 21, 2002 (United States)"/>
    <x v="26"/>
    <n v="6400"/>
    <s v="Jesse Vaughan"/>
    <s v="Bradley Allenstein"/>
    <s v="Miguel A. NÃºÃ±ez Jr."/>
    <s v="United States"/>
    <n v="15600000"/>
    <n v="13802599"/>
    <s v="Morgan Creek Entertainment"/>
    <n v="91"/>
    <n v="179.9"/>
    <n v="24423065.710220672"/>
  </r>
  <r>
    <s v="Leprechaun 2"/>
    <s v="R"/>
    <s v="Comedy"/>
    <x v="13"/>
    <s v="April 8, 1994 (United States)"/>
    <x v="26"/>
    <n v="9300"/>
    <s v="Rodman Flender"/>
    <s v="Mark Jones"/>
    <s v="Warwick Davis"/>
    <s v="United States"/>
    <n v="2000000"/>
    <n v="2260622"/>
    <s v="Planet Productions"/>
    <n v="85"/>
    <n v="148.19999999999999"/>
    <n v="5057353.3289280469"/>
  </r>
  <r>
    <s v="Lune de miel"/>
    <s v="R"/>
    <s v="Thriller"/>
    <x v="38"/>
    <s v="November 20, 1985 (France)"/>
    <x v="26"/>
    <n v="100"/>
    <s v="Patrick Jamain"/>
    <s v="Robert Geoffrion"/>
    <s v="Nathalie Baye"/>
    <s v="France"/>
    <m/>
    <m/>
    <s v="Malofilm"/>
    <n v="98"/>
    <n v="107.6"/>
    <s v="Missing"/>
  </r>
  <r>
    <s v="McHale's Navy"/>
    <s v="PG"/>
    <s v="Action"/>
    <x v="14"/>
    <s v="April 18, 1997 (United States)"/>
    <x v="26"/>
    <n v="6500"/>
    <s v="Bryan Spicer"/>
    <s v="Peter Crabbe"/>
    <s v="Tom Arnold"/>
    <s v="United States"/>
    <n v="31190000"/>
    <n v="4529843"/>
    <s v="Sheinberg Productions"/>
    <n v="108"/>
    <n v="160.5"/>
    <n v="9837798.7320028506"/>
  </r>
  <r>
    <s v="My Demon Lover"/>
    <s v="PG-13"/>
    <s v="Comedy"/>
    <x v="3"/>
    <s v="April 24, 1987 (United States)"/>
    <x v="26"/>
    <n v="1200"/>
    <s v="Charlie Loventhal"/>
    <s v="Leslie Ray"/>
    <s v="Scott Valentine"/>
    <s v="United States"/>
    <m/>
    <n v="3922273"/>
    <s v="New Line Cinema"/>
    <n v="90"/>
    <n v="113.6"/>
    <n v="5928157.6542658731"/>
  </r>
  <r>
    <s v="On Deadly Ground"/>
    <s v="R"/>
    <s v="Action"/>
    <x v="13"/>
    <s v="February 18, 1994 (United States)"/>
    <x v="26"/>
    <n v="23000"/>
    <s v="Steven Seagal"/>
    <s v="Ed Horowitz"/>
    <s v="Steven Seagal"/>
    <s v="United States"/>
    <n v="50000000"/>
    <n v="38590458"/>
    <s v="Seagal/Nasso Productions"/>
    <n v="101"/>
    <n v="148.19999999999999"/>
    <n v="142700395.05582523"/>
  </r>
  <r>
    <s v="Paranormal Activity 4"/>
    <s v="R"/>
    <s v="Horror"/>
    <x v="36"/>
    <s v="October 19, 2012 (United States)"/>
    <x v="26"/>
    <n v="63000"/>
    <s v="Henry Joost"/>
    <s v="Christopher Landon"/>
    <s v="Stephen Dunham"/>
    <s v="United States"/>
    <n v="5000000"/>
    <n v="142802657"/>
    <s v="Paramount Pictures"/>
    <n v="88"/>
    <n v="229.6"/>
    <n v="241867535.23012784"/>
  </r>
  <r>
    <s v="Passion Play"/>
    <s v="R"/>
    <s v="Drama"/>
    <x v="29"/>
    <s v="July 2, 2011 (Taiwan)"/>
    <x v="26"/>
    <n v="7400"/>
    <s v="Mitch Glazer"/>
    <s v="Mitch Glazer"/>
    <s v="Mickey Rourke"/>
    <s v="United States"/>
    <n v="8000000"/>
    <n v="25603"/>
    <s v="Annapurna Productions"/>
    <n v="94"/>
    <n v="218.1"/>
    <n v="45303.33391405343"/>
  </r>
  <r>
    <s v="Police Academy 5: Assignment: Miami Beach"/>
    <s v="PG"/>
    <s v="Comedy"/>
    <x v="28"/>
    <s v="March 18, 1988 (United States)"/>
    <x v="26"/>
    <n v="33000"/>
    <s v="Alan Myerson"/>
    <s v="Neal Israel"/>
    <s v="Bubba Smith"/>
    <s v="United States"/>
    <m/>
    <n v="19510371"/>
    <s v="Warner Bros."/>
    <n v="90"/>
    <n v="118.3"/>
    <n v="35683133.515606239"/>
  </r>
  <r>
    <s v="Psycho"/>
    <s v="R"/>
    <s v="Horror"/>
    <x v="17"/>
    <s v="December 4, 1998 (United States)"/>
    <x v="26"/>
    <n v="46000"/>
    <s v="Gus Van Sant"/>
    <s v="Robert Bloch"/>
    <s v="Vince Vaughn"/>
    <s v="United States"/>
    <n v="60000000"/>
    <n v="37170655"/>
    <s v="Universal Pictures"/>
    <n v="105"/>
    <n v="163"/>
    <n v="54635304.286058843"/>
  </r>
  <r>
    <s v="Round of Your Life"/>
    <m/>
    <s v="Family"/>
    <x v="5"/>
    <s v="June 21, 2019 (United States)"/>
    <x v="26"/>
    <n v="150"/>
    <s v="Dylan Thomas Ellis"/>
    <s v="Tim Ogletree"/>
    <s v="Cole Allen"/>
    <s v="United States"/>
    <m/>
    <n v="20941"/>
    <s v="Aristar Entertainment"/>
    <n v="91"/>
    <n v="255.7"/>
    <n v="35468.16397998888"/>
  </r>
  <r>
    <s v="Skinwalkers"/>
    <s v="R"/>
    <s v="Action"/>
    <x v="15"/>
    <s v="August 10, 2007 (United States)"/>
    <x v="26"/>
    <n v="13000"/>
    <s v="James Isaac"/>
    <s v="James DeMonaco"/>
    <s v="Jason Behr"/>
    <s v="Canada"/>
    <m/>
    <n v="3269736"/>
    <s v="Lionsgate"/>
    <n v="110"/>
    <n v="201.6"/>
    <n v="5101323.9078341015"/>
  </r>
  <r>
    <s v="Sky Bandits"/>
    <s v="PG"/>
    <s v="Action"/>
    <x v="25"/>
    <s v="October 31, 1986 (United States)"/>
    <x v="26"/>
    <n v="258"/>
    <s v="Zoran Perisic"/>
    <s v="Thom Keyes"/>
    <s v="Scott McGinnis"/>
    <s v="United Kingdom"/>
    <n v="18000000"/>
    <n v="2295500"/>
    <s v="J&amp;M Entertainment"/>
    <n v="105"/>
    <n v="109.6"/>
    <n v="4457863.926067559"/>
  </r>
  <r>
    <s v="Slumber Party Massacre III"/>
    <s v="R"/>
    <s v="Comedy"/>
    <x v="32"/>
    <s v="September 7, 1990 (United States)"/>
    <x v="26"/>
    <n v="2500"/>
    <s v="Sally Mattison"/>
    <s v="Catherine Cyran"/>
    <s v="Keely Christian"/>
    <s v="United States"/>
    <n v="350000"/>
    <n v="1242995"/>
    <s v="Concorde Pictures"/>
    <n v="87"/>
    <n v="130.69999999999999"/>
    <n v="3519893.8336431226"/>
  </r>
  <r>
    <s v="Superhero Movie"/>
    <s v="PG-13"/>
    <s v="Action"/>
    <x v="0"/>
    <s v="March 28, 2008 (United States)"/>
    <x v="26"/>
    <n v="65000"/>
    <s v="Craig Mazin"/>
    <s v="Craig Mazin"/>
    <s v="Drake Bell"/>
    <s v="United States"/>
    <n v="35000000"/>
    <n v="71571300"/>
    <s v="Dimension Films"/>
    <n v="75"/>
    <n v="215.3"/>
    <n v="138991555.83173996"/>
  </r>
  <r>
    <s v="The Boogey Man"/>
    <s v="R"/>
    <s v="Horror"/>
    <x v="37"/>
    <s v="November 7, 1980 (United States)"/>
    <x v="26"/>
    <n v="3900"/>
    <s v="Ulli Lommel"/>
    <s v="Ulli Lommel"/>
    <s v="Suzanna Love"/>
    <s v="United States"/>
    <n v="300000"/>
    <m/>
    <s v="The Jerry Gross Organization"/>
    <n v="82"/>
    <n v="82.4"/>
    <s v="Missing"/>
  </r>
  <r>
    <s v="The Unborn"/>
    <s v="R"/>
    <s v="Drama"/>
    <x v="16"/>
    <s v="March 29, 1991 (United States)"/>
    <x v="26"/>
    <n v="1100"/>
    <s v="Rodman Flender"/>
    <s v="John Brancato"/>
    <s v="Brooke Adams"/>
    <s v="United States"/>
    <m/>
    <n v="1159578"/>
    <s v="Califilm"/>
    <n v="83"/>
    <n v="136.19999999999999"/>
    <n v="1963998.9805447471"/>
  </r>
  <r>
    <s v="Vampire in Brooklyn"/>
    <s v="R"/>
    <s v="Comedy"/>
    <x v="40"/>
    <s v="October 27, 1995 (United States)"/>
    <x v="26"/>
    <n v="22000"/>
    <s v="Wes Craven"/>
    <s v="Eddie Murphy"/>
    <s v="Eddie Murphy"/>
    <s v="United States"/>
    <n v="20000000"/>
    <n v="19751736"/>
    <s v="Eddie Murphy Productions"/>
    <n v="100"/>
    <n v="152.4"/>
    <n v="29852946.226190478"/>
  </r>
  <r>
    <s v="Venom"/>
    <s v="R"/>
    <s v="Horror"/>
    <x v="4"/>
    <s v="September 16, 2005 (United States)"/>
    <x v="26"/>
    <n v="9700"/>
    <s v="Jim Gillespie"/>
    <s v="Flint Dille"/>
    <s v="Agnes Bruckner"/>
    <s v="United States"/>
    <m/>
    <n v="881779"/>
    <s v="Dimension Films"/>
    <n v="87"/>
    <n v="195.3"/>
    <n v="1133662.705907173"/>
  </r>
  <r>
    <s v="When Time Ran Out..."/>
    <s v="PG"/>
    <s v="Action"/>
    <x v="37"/>
    <s v="March 28, 1980 (United States)"/>
    <x v="26"/>
    <n v="2600"/>
    <s v="James Goldstone"/>
    <s v="Gordon Thomas"/>
    <s v="Paul Newman"/>
    <s v="United States"/>
    <n v="20000000"/>
    <n v="3763988"/>
    <s v="International Cinema"/>
    <n v="121"/>
    <n v="82.4"/>
    <n v="10095837.531690141"/>
  </r>
  <r>
    <s v="Wild Orchid"/>
    <s v="R"/>
    <s v="Drama"/>
    <x v="21"/>
    <s v="April 27, 1990 (United States)"/>
    <x v="26"/>
    <n v="12000"/>
    <s v="Zalman King"/>
    <s v="Patricia Louisianna Knop"/>
    <s v="Mickey Rourke"/>
    <s v="United States"/>
    <m/>
    <n v="11060485"/>
    <s v="Vision PDG"/>
    <n v="105"/>
    <n v="124"/>
    <n v="15653180.582907571"/>
  </r>
  <r>
    <s v="Yogi Bear"/>
    <s v="PG"/>
    <s v="Animation"/>
    <x v="29"/>
    <s v="December 17, 2010 (United States)"/>
    <x v="26"/>
    <n v="21000"/>
    <s v="Eric Brevig"/>
    <s v="Jennifer Ventimilia"/>
    <s v="Dan Aykroyd"/>
    <s v="United States"/>
    <n v="80000000"/>
    <n v="203509374"/>
    <s v="Warner Bros."/>
    <n v="80"/>
    <n v="218.1"/>
    <n v="289087674.86153841"/>
  </r>
  <r>
    <s v="A Fine Mess"/>
    <s v="PG"/>
    <s v="Action"/>
    <x v="25"/>
    <s v="August 8, 1986 (United States)"/>
    <x v="27"/>
    <n v="1400"/>
    <s v="Blake Edwards"/>
    <s v="Blake Edwards"/>
    <s v="Ted Danson"/>
    <s v="United States"/>
    <m/>
    <n v="6029824"/>
    <s v="Blake Edwards"/>
    <n v="90"/>
    <n v="109.6"/>
    <n v="7185324.1016816581"/>
  </r>
  <r>
    <s v="A Haunted House 2"/>
    <s v="R"/>
    <s v="Comedy"/>
    <x v="20"/>
    <s v="April 18, 2014 (United States)"/>
    <x v="27"/>
    <n v="20000"/>
    <s v="Michael Tiddes"/>
    <s v="Marlon Wayans"/>
    <s v="Marlon Wayans"/>
    <s v="United States"/>
    <n v="4000000"/>
    <n v="25358716"/>
    <s v="Baby Way Productions"/>
    <n v="86"/>
    <n v="236.7"/>
    <n v="32602534.874261603"/>
  </r>
  <r>
    <s v="A Kid in King Arthur's Court"/>
    <s v="PG"/>
    <s v="Adventure"/>
    <x v="40"/>
    <s v="August 11, 1995 (United States)"/>
    <x v="27"/>
    <n v="5800"/>
    <s v="Michael Gottlieb"/>
    <s v="Michael Part"/>
    <s v="Thomas Ian Nicholas"/>
    <s v="United States"/>
    <n v="15000000"/>
    <n v="13406717"/>
    <s v="Tapestry Films"/>
    <n v="89"/>
    <n v="152.4"/>
    <n v="16268525.168857029"/>
  </r>
  <r>
    <s v="Anacondas: The Hunt for the Blood Orchid"/>
    <s v="PG-13"/>
    <s v="Action"/>
    <x v="1"/>
    <s v="August 27, 2004 (United States)"/>
    <x v="27"/>
    <n v="30000"/>
    <s v="Dwight H. Little"/>
    <s v="Hans Bauer"/>
    <s v="Morris Chestnut"/>
    <s v="United States"/>
    <n v="20000000"/>
    <n v="70992898"/>
    <s v="Screen Gems"/>
    <n v="97"/>
    <n v="188.9"/>
    <n v="201036580.11710039"/>
  </r>
  <r>
    <s v="Are We There Yet?"/>
    <s v="PG"/>
    <s v="Adventure"/>
    <x v="4"/>
    <s v="January 21, 2005 (United States)"/>
    <x v="27"/>
    <n v="30000"/>
    <s v="Brian Levant"/>
    <s v="Steven Gary Banks"/>
    <s v="Ice Cube"/>
    <s v="United States"/>
    <n v="32000000"/>
    <n v="97918663"/>
    <s v="Revolution Studios"/>
    <n v="95"/>
    <n v="195.3"/>
    <n v="219058859.14904553"/>
  </r>
  <r>
    <s v="B*A*P*S"/>
    <s v="PG-13"/>
    <s v="Comedy"/>
    <x v="14"/>
    <s v="March 28, 1997 (United States)"/>
    <x v="27"/>
    <n v="5000"/>
    <s v="Robert Townsend"/>
    <s v="Troy Byer"/>
    <s v="Halle Berry"/>
    <s v="United States"/>
    <m/>
    <n v="7338279"/>
    <s v="New Line Cinema"/>
    <n v="91"/>
    <n v="160.5"/>
    <n v="14671742.856299212"/>
  </r>
  <r>
    <s v="Barely Legal"/>
    <s v="R"/>
    <s v="Comedy"/>
    <x v="2"/>
    <s v="May 25, 2006 (Thailand)"/>
    <x v="27"/>
    <n v="5900"/>
    <s v="David Mickey Evans"/>
    <s v="David H. Steinberg"/>
    <s v="Erik von Detten"/>
    <s v="Germany"/>
    <m/>
    <n v="83439"/>
    <s v="International West Pictures (IWP)"/>
    <n v="90"/>
    <n v="184"/>
    <n v="109115.29313304721"/>
  </r>
  <r>
    <s v="Biker Boyz"/>
    <s v="PG-13"/>
    <s v="Action"/>
    <x v="2"/>
    <s v="January 31, 2003 (United States)"/>
    <x v="27"/>
    <n v="13000"/>
    <s v="Reggie Rock Bythewood"/>
    <s v="Michael Gougis"/>
    <s v="Laurence Fishburne"/>
    <s v="United States"/>
    <n v="24000000"/>
    <n v="23510621"/>
    <s v="Dreamworks Pictures"/>
    <n v="110"/>
    <n v="184"/>
    <n v="66577009.467472121"/>
  </r>
  <r>
    <s v="Boxing Helena"/>
    <s v="R"/>
    <s v="Drama"/>
    <x v="34"/>
    <s v="September 3, 1993 (United States)"/>
    <x v="27"/>
    <n v="12000"/>
    <s v="Jennifer Lynch"/>
    <s v="Philippe Caland"/>
    <s v="Julian Sands"/>
    <s v="United States"/>
    <m/>
    <n v="1796389"/>
    <s v="Mainline Pictures"/>
    <n v="107"/>
    <n v="144.5"/>
    <n v="5086986.3224907061"/>
  </r>
  <r>
    <s v="Cheech &amp; Chong's the Corsican Brothers"/>
    <s v="PG"/>
    <s v="Comedy"/>
    <x v="18"/>
    <s v="July 27, 1984 (United States)"/>
    <x v="27"/>
    <n v="3900"/>
    <s v="Tommy Chong"/>
    <s v="Tommy Chong"/>
    <s v="Cheech Marin"/>
    <s v="United States"/>
    <m/>
    <n v="3772785"/>
    <s v="Orion Pictures"/>
    <n v="82"/>
    <n v="103.9"/>
    <n v="11541843.268072288"/>
  </r>
  <r>
    <s v="Class Reunion"/>
    <s v="R"/>
    <s v="Comedy"/>
    <x v="31"/>
    <s v="October 29, 1982 (United States)"/>
    <x v="27"/>
    <n v="2000"/>
    <s v="Michael Miller"/>
    <s v="John Hughes"/>
    <s v="Gerrit Graham"/>
    <s v="United States"/>
    <m/>
    <n v="10054150"/>
    <s v="ABC Motion Pictures"/>
    <n v="84"/>
    <n v="96.5"/>
    <n v="14778096.985045826"/>
  </r>
  <r>
    <s v="Confessions of a Teenage Drama Queen"/>
    <s v="PG"/>
    <s v="Comedy"/>
    <x v="1"/>
    <s v="February 20, 2004 (United States)"/>
    <x v="27"/>
    <n v="28000"/>
    <s v="Sara Sugarman"/>
    <s v="Dyan Sheldon"/>
    <s v="Lindsay Lohan"/>
    <s v="Germany"/>
    <n v="15000000"/>
    <n v="33251890"/>
    <s v="Walt Disney Pictures"/>
    <n v="89"/>
    <n v="188.9"/>
    <n v="63126796.778816201"/>
  </r>
  <r>
    <s v="Corky Romano"/>
    <s v="PG-13"/>
    <s v="Comedy"/>
    <x v="7"/>
    <s v="October 12, 2001 (United States)"/>
    <x v="27"/>
    <n v="13000"/>
    <s v="Rob Pritts"/>
    <s v="David Garrett"/>
    <s v="Chris Kattan"/>
    <s v="United States"/>
    <n v="11000000"/>
    <n v="25272752"/>
    <s v="Touchstone Pictures"/>
    <n v="86"/>
    <n v="177.1"/>
    <n v="79799041.807253882"/>
  </r>
  <r>
    <s v="Deadtime Stories"/>
    <s v="R"/>
    <s v="Comedy"/>
    <x v="25"/>
    <s v="November 28, 1986 (United States)"/>
    <x v="27"/>
    <n v="1800"/>
    <s v="Jeffrey Delman"/>
    <s v="Jeffrey Delman"/>
    <s v="Scott Valentine"/>
    <s v="United States"/>
    <m/>
    <n v="2750741"/>
    <s v="Scary Stuff"/>
    <n v="93"/>
    <n v="109.6"/>
    <n v="4437007.8491265215"/>
  </r>
  <r>
    <s v="Def by Temptation"/>
    <s v="R"/>
    <s v="Horror"/>
    <x v="32"/>
    <s v="May 11, 1990 (United States)"/>
    <x v="27"/>
    <n v="1400"/>
    <s v="James Bond III"/>
    <s v="James Bond III"/>
    <s v="James Bond III"/>
    <s v="United States"/>
    <m/>
    <n v="2218579"/>
    <s v="Bonded Filmworks"/>
    <n v="95"/>
    <n v="130.69999999999999"/>
    <n v="3925673.7590011614"/>
  </r>
  <r>
    <s v="Deuce Bigalow: European Gigolo"/>
    <s v="R"/>
    <s v="Comedy"/>
    <x v="4"/>
    <s v="August 12, 2005 (United States)"/>
    <x v="27"/>
    <n v="49000"/>
    <s v="Mike Bigelow"/>
    <s v="Harris Goldberg"/>
    <s v="Rob Schneider"/>
    <s v="United States"/>
    <n v="22000000"/>
    <n v="45109561"/>
    <s v="Columbia Pictures"/>
    <n v="83"/>
    <n v="195.3"/>
    <n v="70378306.383512542"/>
  </r>
  <r>
    <s v="Dr. Dolittle 2"/>
    <s v="PG"/>
    <s v="Comedy"/>
    <x v="7"/>
    <s v="June 22, 2001 (United States)"/>
    <x v="27"/>
    <n v="42000"/>
    <s v="Steve Carr"/>
    <s v="Hugh Lofting"/>
    <s v="Eddie Murphy"/>
    <s v="United States"/>
    <n v="70000000"/>
    <n v="176104344"/>
    <s v="Twentieth Century Fox"/>
    <n v="87"/>
    <n v="177.1"/>
    <n v="590307960.58085799"/>
  </r>
  <r>
    <s v="Dream Round"/>
    <m/>
    <s v="Comedy"/>
    <x v="22"/>
    <s v="February 7, 2020 (United States)"/>
    <x v="27"/>
    <n v="36"/>
    <s v="Dusty Dukatz"/>
    <s v="Lisa Huston"/>
    <s v="Michael Saquella"/>
    <s v="United States"/>
    <m/>
    <m/>
    <s v="Cactus Blue Entertainment"/>
    <n v="90"/>
    <n v="258.8"/>
    <s v="Missing"/>
  </r>
  <r>
    <s v="Elektra"/>
    <s v="PG-13"/>
    <s v="Action"/>
    <x v="4"/>
    <s v="January 14, 2005 (United States)"/>
    <x v="27"/>
    <n v="89000"/>
    <s v="Rob Bowman"/>
    <s v="Mark Steven Johnson"/>
    <s v="Jennifer Garner"/>
    <s v="Canada"/>
    <n v="43000000"/>
    <n v="56995646"/>
    <s v="Twentieth Century Fox"/>
    <n v="97"/>
    <n v="195.3"/>
    <n v="69161980.630027875"/>
  </r>
  <r>
    <s v="Full Frontal"/>
    <s v="R"/>
    <s v="Comedy"/>
    <x v="23"/>
    <s v="August 2, 2002 (United States)"/>
    <x v="27"/>
    <n v="9500"/>
    <s v="Steven Soderbergh"/>
    <s v="Coleman Hough"/>
    <s v="Julia Roberts"/>
    <s v="United States"/>
    <n v="2000000"/>
    <n v="3438804"/>
    <s v="Miramax"/>
    <n v="101"/>
    <n v="179.9"/>
    <n v="12716062.849514563"/>
  </r>
  <r>
    <s v="God's Not Dead"/>
    <s v="PG"/>
    <s v="Drama"/>
    <x v="20"/>
    <s v="March 21, 2014 (United States)"/>
    <x v="27"/>
    <n v="41000"/>
    <s v="Harold Cronk"/>
    <s v="Hunter Dennis"/>
    <s v="Shane Harper"/>
    <s v="United States"/>
    <n v="2000000"/>
    <n v="64676349"/>
    <s v="Pure Flix Productions"/>
    <n v="113"/>
    <n v="236.7"/>
    <n v="82112014.751249999"/>
  </r>
  <r>
    <s v="Gotti"/>
    <s v="R"/>
    <s v="Biography"/>
    <x v="26"/>
    <s v="June 14, 2018 (Hungary)"/>
    <x v="27"/>
    <n v="14000"/>
    <s v="Kevin Connolly"/>
    <s v="Leo Rossi"/>
    <s v="John Travolta"/>
    <s v="Canada"/>
    <n v="10000000"/>
    <n v="6412349"/>
    <s v="Emmett/Furla/Oasis Films (EFO Films)"/>
    <n v="112"/>
    <n v="251.1"/>
    <n v="7781133.9717244124"/>
  </r>
  <r>
    <s v="Hell's Kitchen"/>
    <s v="R"/>
    <s v="Crime"/>
    <x v="17"/>
    <s v="January 19, 2001 (Italy)"/>
    <x v="27"/>
    <n v="2500"/>
    <s v="Tony Cinciripini"/>
    <s v="Tony Cinciripini"/>
    <s v="Rosanna Arquette"/>
    <s v="United States"/>
    <n v="6000000"/>
    <n v="11710"/>
    <s v="HK Film Corporation"/>
    <n v="95"/>
    <n v="163"/>
    <n v="15540.230836236933"/>
  </r>
  <r>
    <s v="House Party 3"/>
    <s v="R"/>
    <s v="Comedy"/>
    <x v="13"/>
    <s v="January 12, 1994 (United States)"/>
    <x v="27"/>
    <n v="4800"/>
    <s v="Eric Meza"/>
    <s v="Reginald Hudlin"/>
    <s v="Christopher Reid"/>
    <s v="United States"/>
    <m/>
    <n v="19281235"/>
    <s v="Jackson/McHenry Company,The"/>
    <n v="100"/>
    <n v="148.19999999999999"/>
    <n v="58985866.511044174"/>
  </r>
  <r>
    <s v="Howard the Duck"/>
    <s v="PG"/>
    <s v="Action"/>
    <x v="25"/>
    <s v="August 1, 1986 (United States)"/>
    <x v="27"/>
    <n v="44000"/>
    <s v="Willard Huyck"/>
    <s v="Steve Gerber"/>
    <s v="Lea Thompson"/>
    <s v="United States"/>
    <n v="37000000"/>
    <n v="37962774"/>
    <s v="Universal Pictures"/>
    <n v="110"/>
    <n v="109.6"/>
    <n v="46066337.068100356"/>
  </r>
  <r>
    <s v="Hunk"/>
    <s v="PG"/>
    <s v="Comedy"/>
    <x v="3"/>
    <s v="March 6, 1987 (United States)"/>
    <x v="27"/>
    <n v="1300"/>
    <s v="Lawrence Bassoff"/>
    <s v="Lawrence Bassoff"/>
    <s v="John Allen Nelson"/>
    <s v="United States"/>
    <m/>
    <n v="1749956"/>
    <s v="Marimark Productions"/>
    <n v="102"/>
    <n v="113.6"/>
    <n v="2175485.8963688291"/>
  </r>
  <r>
    <s v="I Still Know What You Did Last Summer"/>
    <s v="R"/>
    <s v="Horror"/>
    <x v="17"/>
    <s v="November 13, 1998 (United States)"/>
    <x v="27"/>
    <n v="70000"/>
    <s v="Danny Cannon"/>
    <s v="Lois Duncan"/>
    <s v="Jennifer Love Hewitt"/>
    <s v="United States"/>
    <n v="65000000"/>
    <n v="40002112"/>
    <s v="Columbia Pictures"/>
    <n v="100"/>
    <n v="163"/>
    <n v="70781902.011614397"/>
  </r>
  <r>
    <s v="Jinxed!"/>
    <s v="R"/>
    <s v="Comedy"/>
    <x v="31"/>
    <s v="October 22, 1982 (United States)"/>
    <x v="27"/>
    <n v="984"/>
    <s v="Don Siegel"/>
    <s v="Frank D. Gilroy"/>
    <s v="Bette Midler"/>
    <s v="United States"/>
    <n v="13400000"/>
    <n v="2869638"/>
    <s v="Herb Jaffe"/>
    <n v="103"/>
    <n v="96.5"/>
    <n v="5899991.2186234817"/>
  </r>
  <r>
    <s v="Jonah Hex"/>
    <s v="PG-13"/>
    <s v="Action"/>
    <x v="29"/>
    <s v="June 18, 2010 (United States)"/>
    <x v="27"/>
    <n v="56000"/>
    <s v="Jimmy Hayward"/>
    <s v="Mark Neveldine"/>
    <s v="Josh Brolin"/>
    <s v="United States"/>
    <n v="47000000"/>
    <n v="10903312"/>
    <s v="Warner Bros."/>
    <n v="81"/>
    <n v="218.1"/>
    <n v="13230741.40342493"/>
  </r>
  <r>
    <s v="La Cage aux Folles 3: The Wedding"/>
    <s v="PG-13"/>
    <s v="Comedy"/>
    <x v="38"/>
    <s v="February 14, 1986 (United States)"/>
    <x v="27"/>
    <n v="760"/>
    <s v="Georges Lautner"/>
    <s v="Philippe Nicaud"/>
    <s v="Michel Serrault"/>
    <s v="France"/>
    <m/>
    <n v="345280"/>
    <s v="Columbia Films"/>
    <n v="87"/>
    <n v="107.6"/>
    <n v="411446.28861947596"/>
  </r>
  <r>
    <s v="Look Who's Talking Too"/>
    <s v="PG-13"/>
    <s v="Comedy"/>
    <x v="32"/>
    <s v="December 14, 1990 (United States)"/>
    <x v="27"/>
    <n v="45000"/>
    <s v="Amy Heckerling"/>
    <s v="Amy Heckerling"/>
    <s v="John Travolta"/>
    <s v="United States"/>
    <m/>
    <n v="47789074"/>
    <s v="TriStar Pictures"/>
    <n v="81"/>
    <n v="130.69999999999999"/>
    <n v="56946933.311693393"/>
  </r>
  <r>
    <s v="Major League: Back to the Minors"/>
    <s v="PG-13"/>
    <s v="Comedy"/>
    <x v="17"/>
    <s v="April 17, 1998 (United States)"/>
    <x v="27"/>
    <n v="7200"/>
    <s v="John Warren"/>
    <s v="David S. Ward"/>
    <s v="Scott Bakula"/>
    <s v="United States"/>
    <n v="18000000"/>
    <n v="3572443"/>
    <s v="Morgan Creek Entertainment"/>
    <n v="100"/>
    <n v="163"/>
    <n v="4990937.1027051806"/>
  </r>
  <r>
    <s v="Man Trouble"/>
    <s v="PG-13"/>
    <s v="Comedy"/>
    <x v="35"/>
    <s v="July 17, 1992 (United States)"/>
    <x v="27"/>
    <n v="3000"/>
    <s v="Bob Rafelson"/>
    <s v="Carole Eastman"/>
    <s v="Jack Nicholson"/>
    <s v="United States"/>
    <n v="30000000"/>
    <n v="4096030"/>
    <s v="Penta Entertainment"/>
    <n v="100"/>
    <n v="140.30000000000001"/>
    <n v="7656811.9079754595"/>
  </r>
  <r>
    <s v="Mosquito"/>
    <s v="R"/>
    <s v="Horror"/>
    <x v="13"/>
    <s v="November 21, 1994 (Japan)"/>
    <x v="27"/>
    <n v="2200"/>
    <s v="Gary Jones"/>
    <s v="Tom Chaney"/>
    <s v="Gunnar Hansen"/>
    <s v="United States"/>
    <n v="200000"/>
    <m/>
    <s v="Antibes Inc."/>
    <n v="92"/>
    <n v="148.19999999999999"/>
    <s v="Missing"/>
  </r>
  <r>
    <s v="My Boss's Daughter"/>
    <s v="PG-13"/>
    <s v="Comedy"/>
    <x v="2"/>
    <s v="August 22, 2003 (United States)"/>
    <x v="27"/>
    <n v="29000"/>
    <s v="David Zucker"/>
    <s v="David Dorfman"/>
    <s v="Ashton Kutcher"/>
    <s v="United States"/>
    <n v="14000000"/>
    <n v="18191005"/>
    <s v="Dimension Films"/>
    <n v="86"/>
    <n v="184"/>
    <n v="22074070.981680606"/>
  </r>
  <r>
    <s v="Poltergeist III"/>
    <s v="PG"/>
    <s v="Horror"/>
    <x v="28"/>
    <s v="June 10, 1988 (United States)"/>
    <x v="27"/>
    <n v="17000"/>
    <s v="Gary Sherman"/>
    <s v="Gary Sherman"/>
    <s v="Heather O'Rourke"/>
    <s v="United States"/>
    <n v="10500000"/>
    <n v="14114488"/>
    <s v="Metro-Goldwyn-Mayer (MGM)"/>
    <n v="98"/>
    <n v="118.3"/>
    <n v="23905972.727070596"/>
  </r>
  <r>
    <s v="Screwballs"/>
    <s v="R"/>
    <s v="Comedy"/>
    <x v="19"/>
    <s v="April 1, 1983 (United States)"/>
    <x v="27"/>
    <n v="3000"/>
    <s v="Rafal Zielinski"/>
    <s v="Linda Shayne"/>
    <s v="Peter Keleghan"/>
    <s v="Canada"/>
    <n v="800000"/>
    <n v="2082215"/>
    <s v="Millenium"/>
    <n v="80"/>
    <n v="99.6"/>
    <n v="2481231.5623777867"/>
  </r>
  <r>
    <s v="Shed of the Dead"/>
    <s v="R"/>
    <s v="Comedy"/>
    <x v="5"/>
    <s v="May 20, 2019 (United Kingdom)"/>
    <x v="27"/>
    <n v="1400"/>
    <s v="Drew Cullingham"/>
    <s v="Drew Cullingham"/>
    <s v="Spencer Brown"/>
    <s v="United Kingdom"/>
    <m/>
    <n v="38901"/>
    <s v="7DM Studios"/>
    <n v="82"/>
    <n v="255.7"/>
    <n v="114082.14340712222"/>
  </r>
  <r>
    <s v="Shorts"/>
    <s v="PG"/>
    <s v="Adventure"/>
    <x v="0"/>
    <s v="August 21, 2009 (United States)"/>
    <x v="27"/>
    <n v="7000"/>
    <s v="Robert Rodriguez"/>
    <s v="Robert Rodriguez"/>
    <s v="Jimmy Bennett"/>
    <s v="United States"/>
    <n v="40000000"/>
    <n v="28972508"/>
    <s v="Warner Bros."/>
    <n v="89"/>
    <n v="215.3"/>
    <n v="41002894.508128196"/>
  </r>
  <r>
    <s v="Staying Alive"/>
    <s v="PG"/>
    <s v="Drama"/>
    <x v="19"/>
    <s v="July 15, 1983 (United States)"/>
    <x v="27"/>
    <n v="15000"/>
    <s v="Sylvester Stallone"/>
    <s v="Nik Cohn"/>
    <s v="John Travolta"/>
    <s v="United States"/>
    <n v="22000000"/>
    <n v="64892670"/>
    <s v="Paramount Pictures"/>
    <n v="93"/>
    <n v="99.6"/>
    <n v="121305500.30061349"/>
  </r>
  <r>
    <s v="Surfer, Dude"/>
    <s v="R"/>
    <s v="Comedy"/>
    <x v="0"/>
    <s v="September 5, 2008 (United States)"/>
    <x v="27"/>
    <n v="8500"/>
    <s v="S.R. Bindler"/>
    <s v="S.R. Bindler"/>
    <s v="Matthew McConaughey"/>
    <s v="United States"/>
    <n v="6000000"/>
    <n v="52132"/>
    <s v="Berk/Lane Entertainment"/>
    <n v="85"/>
    <n v="215.3"/>
    <n v="76626.244090689812"/>
  </r>
  <r>
    <s v="That Darn Cat"/>
    <s v="PG"/>
    <s v="Action"/>
    <x v="14"/>
    <s v="February 14, 1997 (United States)"/>
    <x v="27"/>
    <n v="4200"/>
    <s v="Bob Spiers"/>
    <s v="Gordon Gordon"/>
    <s v="Christina Ricci"/>
    <s v="United States"/>
    <m/>
    <n v="18301610"/>
    <s v="Walt Disney Pictures"/>
    <n v="89"/>
    <n v="160.5"/>
    <n v="25568549.138010088"/>
  </r>
  <r>
    <s v="The ABCs of Death"/>
    <s v="Not Rated"/>
    <s v="Comedy"/>
    <x v="36"/>
    <s v="April 26, 2013 (United Kingdom)"/>
    <x v="27"/>
    <n v="18000"/>
    <s v="Directors"/>
    <s v="Ant Timpson"/>
    <s v="Ingrid BolsÃ¸ Berdal"/>
    <s v="United States"/>
    <m/>
    <n v="23589"/>
    <s v="Magnet Releasing"/>
    <n v="129"/>
    <n v="229.6"/>
    <n v="60757.128486897716"/>
  </r>
  <r>
    <s v="The Boy Next Door"/>
    <s v="R"/>
    <s v="Thriller"/>
    <x v="39"/>
    <s v="January 23, 2015 (United States)"/>
    <x v="27"/>
    <n v="40000"/>
    <s v="Rob Cohen"/>
    <s v="Barbara Curry"/>
    <s v="Jennifer Lopez"/>
    <s v="United States"/>
    <n v="4000000"/>
    <n v="52425855"/>
    <s v="Universal Pictures"/>
    <n v="91"/>
    <n v="237"/>
    <n v="175733311.53465346"/>
  </r>
  <r>
    <s v="The Crow: City of Angels"/>
    <s v="R"/>
    <s v="Action"/>
    <x v="10"/>
    <s v="August 30, 1996 (United States)"/>
    <x v="27"/>
    <n v="19000"/>
    <s v="Tim Pope"/>
    <s v="James O'Barr"/>
    <s v="Vincent Perez"/>
    <s v="United States"/>
    <n v="13000000"/>
    <n v="17917287"/>
    <s v="Bad Bird Productions"/>
    <n v="84"/>
    <n v="156.9"/>
    <n v="41770446.433817901"/>
  </r>
  <r>
    <s v="The in Crowd"/>
    <s v="PG-13"/>
    <s v="Drama"/>
    <x v="8"/>
    <s v="July 19, 2000 (United States)"/>
    <x v="27"/>
    <n v="4400"/>
    <s v="Mary Lambert"/>
    <s v="Mark Gibson"/>
    <s v="Lori Heuring"/>
    <s v="United States"/>
    <n v="24000000"/>
    <n v="5280035"/>
    <s v="Morgan Creek Entertainment"/>
    <n v="105"/>
    <n v="172.2"/>
    <n v="16152878.157630522"/>
  </r>
  <r>
    <s v="The Marine"/>
    <s v="PG-13"/>
    <s v="Action"/>
    <x v="15"/>
    <s v="October 13, 2006 (United States)"/>
    <x v="27"/>
    <n v="33000"/>
    <s v="John Bonito"/>
    <s v="Michelle Gallagher"/>
    <s v="John Cena"/>
    <s v="United States"/>
    <n v="20000000"/>
    <n v="22165608"/>
    <s v="Twentieth Century Fox"/>
    <n v="92"/>
    <n v="201.6"/>
    <n v="40539380.297719084"/>
  </r>
  <r>
    <s v="The Men's Club"/>
    <s v="R"/>
    <s v="Drama"/>
    <x v="25"/>
    <s v="September 19, 1986 (United States)"/>
    <x v="27"/>
    <n v="790"/>
    <s v="Peter Medak"/>
    <s v="Leonard Michaels"/>
    <s v="David Dukes"/>
    <s v="United States"/>
    <m/>
    <n v="2556361"/>
    <s v="Atlantic Entertainment Group"/>
    <n v="101"/>
    <n v="109.6"/>
    <n v="3102043.794105934"/>
  </r>
  <r>
    <s v="The Next Best Thing"/>
    <s v="PG-13"/>
    <s v="Comedy"/>
    <x v="8"/>
    <s v="March 3, 2000 (United States)"/>
    <x v="27"/>
    <n v="11000"/>
    <s v="John Schlesinger"/>
    <s v="Tom Ropelewski"/>
    <s v="Madonna"/>
    <s v="United States"/>
    <n v="25000000"/>
    <n v="24362772"/>
    <s v="Lakeshore Entertainment"/>
    <n v="108"/>
    <n v="172.2"/>
    <n v="30930569.285"/>
  </r>
  <r>
    <s v="The Rage: Carrie 2"/>
    <s v="R"/>
    <s v="Horror"/>
    <x v="11"/>
    <s v="March 12, 1999 (United States)"/>
    <x v="27"/>
    <n v="16000"/>
    <s v="Katt Shea"/>
    <s v="Stephen King"/>
    <s v="Emily Bergl"/>
    <s v="United States"/>
    <n v="21000000"/>
    <n v="17762705"/>
    <s v="United Artists"/>
    <n v="104"/>
    <n v="166.6"/>
    <n v="26108520.084418714"/>
  </r>
  <r>
    <s v="The Return of Swamp Thing"/>
    <s v="PG-13"/>
    <s v="Action"/>
    <x v="21"/>
    <s v="May 12, 1989 (United States)"/>
    <x v="27"/>
    <n v="4400"/>
    <s v="Jim Wynorski"/>
    <s v="Neil Cuthbert"/>
    <s v="Dick Durock"/>
    <s v="United States"/>
    <n v="4000000"/>
    <n v="192816"/>
    <s v="Lightyear Entertainment"/>
    <n v="88"/>
    <n v="124"/>
    <n v="360435.79877300613"/>
  </r>
  <r>
    <s v="The Squeeze"/>
    <s v="PG-13"/>
    <s v="Action"/>
    <x v="3"/>
    <s v="July 10, 1987 (United States)"/>
    <x v="27"/>
    <n v="1100"/>
    <s v="Roger Young"/>
    <s v="Daniel Taplitz"/>
    <s v="Michael Keaton"/>
    <s v="United States"/>
    <n v="19000000"/>
    <n v="2228951"/>
    <s v="TriStar Pictures"/>
    <n v="101"/>
    <n v="113.6"/>
    <n v="3166253.4717948716"/>
  </r>
  <r>
    <s v="The Twilight Saga: New Moon"/>
    <s v="PG-13"/>
    <s v="Adventure"/>
    <x v="9"/>
    <s v="November 20, 2009 (United States)"/>
    <x v="27"/>
    <n v="271000"/>
    <s v="Chris Weitz"/>
    <s v="Melissa Rosenberg"/>
    <s v="Kristen Stewart"/>
    <s v="United States"/>
    <n v="50000000"/>
    <n v="711025481"/>
    <s v="Temple Hill Entertainment"/>
    <n v="130"/>
    <n v="214.5"/>
    <n v="2245072166.4321241"/>
  </r>
  <r>
    <s v="The Wicked Lady"/>
    <s v="R"/>
    <s v="Adventure"/>
    <x v="19"/>
    <s v="October 28, 1983 (United States)"/>
    <x v="27"/>
    <n v="1100"/>
    <s v="Michael Winner"/>
    <s v="Leslie Arliss"/>
    <s v="Faye Dunaway"/>
    <s v="United Kingdom"/>
    <n v="8000000"/>
    <n v="724912"/>
    <s v="Golan-Globus Productions"/>
    <n v="98"/>
    <n v="99.6"/>
    <n v="901185.99102407182"/>
  </r>
  <r>
    <s v="Tomboy"/>
    <s v="R"/>
    <s v="Comedy"/>
    <x v="38"/>
    <s v="November 14, 1985 (West Germany)"/>
    <x v="27"/>
    <n v="1400"/>
    <s v="Herb Freed"/>
    <s v="Ben Zelig"/>
    <s v="Betsy Russell"/>
    <s v="United States"/>
    <m/>
    <n v="14100000"/>
    <s v="Marimark Productions"/>
    <n v="91"/>
    <n v="107.6"/>
    <n v="34647338.709677413"/>
  </r>
  <r>
    <s v="Two of a Kind"/>
    <s v="PG"/>
    <s v="Comedy"/>
    <x v="19"/>
    <s v="December 16, 1983 (United States)"/>
    <x v="27"/>
    <n v="3900"/>
    <s v="John Herzfeld"/>
    <s v="John Herzfeld"/>
    <s v="John Travolta"/>
    <s v="United States"/>
    <n v="14000000"/>
    <n v="23646952"/>
    <s v="Twentieth Century Fox"/>
    <n v="88"/>
    <n v="99.6"/>
    <n v="65741115.642335773"/>
  </r>
  <r>
    <s v="Warriors of Virtue"/>
    <s v="PG"/>
    <s v="Action"/>
    <x v="14"/>
    <s v="May 2, 1997 (United States)"/>
    <x v="27"/>
    <n v="3000"/>
    <s v="Ronny Yu"/>
    <s v="Michael Vickerman"/>
    <s v="Angus Macfadyen"/>
    <s v="United States"/>
    <n v="35000000"/>
    <n v="6537036"/>
    <s v="China Film Co-Production Corporation"/>
    <n v="101"/>
    <n v="160.5"/>
    <n v="11955791.531812726"/>
  </r>
  <r>
    <s v="Wholly Moses!"/>
    <s v="PG"/>
    <s v="Comedy"/>
    <x v="37"/>
    <s v="June 13, 1980 (United States)"/>
    <x v="27"/>
    <n v="1800"/>
    <s v="Gary Weis"/>
    <s v="Guy Thomas"/>
    <s v="Dudley Moore"/>
    <s v="United States"/>
    <m/>
    <n v="14155617"/>
    <s v="Columbia Pictures"/>
    <n v="103"/>
    <n v="82.4"/>
    <n v="23975633.684824903"/>
  </r>
  <r>
    <s v="Why Did I Get Married Too?"/>
    <s v="PG-13"/>
    <s v="Comedy"/>
    <x v="29"/>
    <s v="April 2, 2010 (United States)"/>
    <x v="27"/>
    <n v="9200"/>
    <s v="Tyler Perry"/>
    <s v="Tyler Perry"/>
    <s v="Janet Jackson"/>
    <s v="United States"/>
    <n v="20000000"/>
    <n v="60673972"/>
    <s v="Lionsgate"/>
    <n v="121"/>
    <n v="218.1"/>
    <n v="94661337.779825896"/>
  </r>
  <r>
    <s v="Young Warriors"/>
    <s v="R"/>
    <s v="Action"/>
    <x v="19"/>
    <s v="August 28, 1983 (United States)"/>
    <x v="27"/>
    <n v="460"/>
    <s v="Lawrence David Foldes"/>
    <s v="Russell W. Colgin"/>
    <s v="Ernest Borgnine"/>
    <s v="United States"/>
    <m/>
    <m/>
    <s v="Star Cinema"/>
    <n v="105"/>
    <n v="99.6"/>
    <s v="Missing"/>
  </r>
  <r>
    <s v="Zoolander 2"/>
    <s v="PG-13"/>
    <s v="Action"/>
    <x v="30"/>
    <s v="February 12, 2016 (United States)"/>
    <x v="27"/>
    <n v="66000"/>
    <s v="Ben Stiller"/>
    <s v="Justin Theroux"/>
    <s v="Ben Stiller"/>
    <s v="United States"/>
    <n v="50000000"/>
    <n v="56722693"/>
    <s v="Panorama Films"/>
    <n v="101"/>
    <n v="240"/>
    <n v="160626436.40427509"/>
  </r>
  <r>
    <s v="9 Songs"/>
    <s v="Not Rated"/>
    <s v="Drama"/>
    <x v="1"/>
    <s v="March 11, 2005 (United Kingdom)"/>
    <x v="28"/>
    <n v="22000"/>
    <s v="Michael Winterbottom"/>
    <s v="Michael Winterbottom"/>
    <s v="Kieran O'Brien"/>
    <s v="United Kingdom"/>
    <m/>
    <n v="1590308"/>
    <s v="Revolution Films"/>
    <n v="71"/>
    <n v="188.9"/>
    <n v="2154588.0284570917"/>
  </r>
  <r>
    <s v="90 Minutes in Heaven"/>
    <s v="PG-13"/>
    <s v="Drama"/>
    <x v="39"/>
    <s v="September 11, 2015 (United States)"/>
    <x v="28"/>
    <n v="3500"/>
    <s v="Michael Polish"/>
    <s v="Michael Polish"/>
    <s v="Kate Bosworth"/>
    <s v="United States"/>
    <n v="5000000"/>
    <n v="4842699"/>
    <s v="Astute Films"/>
    <n v="121"/>
    <n v="237"/>
    <n v="12989175.926936621"/>
  </r>
  <r>
    <s v="About Cherry"/>
    <s v="R"/>
    <s v="Drama"/>
    <x v="36"/>
    <s v="August 9, 2012 (United States)"/>
    <x v="28"/>
    <n v="10000"/>
    <s v="Stephen Elliott"/>
    <s v="Stephen Elliott"/>
    <s v="Ashley Hinshaw"/>
    <s v="United States"/>
    <n v="2500000"/>
    <n v="8315"/>
    <s v="Enderby Entertainment"/>
    <n v="98"/>
    <n v="229.6"/>
    <n v="10336.925744594044"/>
  </r>
  <r>
    <s v="After Earth"/>
    <s v="PG-13"/>
    <s v="Action"/>
    <x v="33"/>
    <s v="May 31, 2013 (United States)"/>
    <x v="28"/>
    <n v="194000"/>
    <s v="M. Night Shyamalan"/>
    <s v="Gary Whitta"/>
    <s v="Jaden Smith"/>
    <s v="United States"/>
    <n v="130000000"/>
    <n v="243611982"/>
    <s v="Columbia Pictures"/>
    <n v="100"/>
    <n v="233"/>
    <n v="677267982.8047446"/>
  </r>
  <r>
    <s v="All About Steve"/>
    <s v="PG-13"/>
    <s v="Comedy"/>
    <x v="9"/>
    <s v="September 4, 2009 (United States)"/>
    <x v="28"/>
    <n v="40000"/>
    <s v="Phil Traill"/>
    <s v="Kim Barker"/>
    <s v="Sandra Bullock"/>
    <s v="United States"/>
    <n v="15000000"/>
    <n v="40105542"/>
    <s v="Fox 2000 Pictures"/>
    <n v="99"/>
    <n v="214.5"/>
    <n v="56030071.744154058"/>
  </r>
  <r>
    <s v="American Anthem"/>
    <s v="PG-13"/>
    <s v="Drama"/>
    <x v="25"/>
    <s v="June 27, 1986 (United States)"/>
    <x v="28"/>
    <n v="1400"/>
    <s v="Albert Magnoli"/>
    <s v="Evan Archerd"/>
    <s v="Mitchell Gaylord"/>
    <s v="United States"/>
    <m/>
    <n v="4845724"/>
    <s v="Lorimar Productions"/>
    <n v="102"/>
    <n v="109.6"/>
    <n v="14824217.899598394"/>
  </r>
  <r>
    <s v="Amityville: The Awakening"/>
    <s v="PG-13"/>
    <s v="Horror"/>
    <x v="27"/>
    <s v="October 12, 2017 (United States)"/>
    <x v="28"/>
    <n v="13000"/>
    <s v="Franck Khalfoun"/>
    <s v="Franck Khalfoun"/>
    <s v="Jennifer Jason Leigh"/>
    <s v="United States"/>
    <m/>
    <n v="8481997"/>
    <s v="Dimension Films"/>
    <n v="87"/>
    <n v="245.1"/>
    <n v="12819764.314980159"/>
  </r>
  <r>
    <s v="Anaconda"/>
    <s v="PG-13"/>
    <s v="Action"/>
    <x v="14"/>
    <s v="April 11, 1997 (United States)"/>
    <x v="28"/>
    <n v="99000"/>
    <s v="Luis Llosa"/>
    <s v="Hans Bauer"/>
    <s v="Jon Voight"/>
    <s v="United States"/>
    <n v="45000000"/>
    <n v="136885767"/>
    <s v="Cinema Line Film Corporation"/>
    <n v="89"/>
    <n v="160.5"/>
    <n v="220799858.15193221"/>
  </r>
  <r>
    <s v="Avenging Angel"/>
    <s v="R"/>
    <s v="Action"/>
    <x v="38"/>
    <s v="January 11, 1985 (United States)"/>
    <x v="28"/>
    <n v="1400"/>
    <s v="Robert Vincent O'Neil"/>
    <s v="Robert Vincent O'Neil"/>
    <s v="Betsy Russell"/>
    <s v="United States"/>
    <m/>
    <n v="5622787"/>
    <s v="Avenging Venture"/>
    <n v="93"/>
    <n v="107.6"/>
    <n v="11856492.725951558"/>
  </r>
  <r>
    <s v="Bewitched"/>
    <s v="PG-13"/>
    <s v="Comedy"/>
    <x v="4"/>
    <s v="June 24, 2005 (United States)"/>
    <x v="28"/>
    <n v="70000"/>
    <s v="Nora Ephron"/>
    <s v="Nora Ephron"/>
    <s v="Nicole Kidman"/>
    <s v="United States"/>
    <n v="85000000"/>
    <n v="131426169"/>
    <s v="Columbia Pictures"/>
    <n v="102"/>
    <n v="195.3"/>
    <n v="159480500.57467145"/>
  </r>
  <r>
    <s v="Big Momma's House 2"/>
    <s v="PG-13"/>
    <s v="Comedy"/>
    <x v="15"/>
    <s v="January 27, 2006 (United States)"/>
    <x v="28"/>
    <n v="41000"/>
    <s v="John Whitesell"/>
    <s v="Don Rhymer"/>
    <s v="Martin Lawrence"/>
    <s v="United States"/>
    <n v="40000000"/>
    <n v="141522961"/>
    <s v="Twentieth Century Fox"/>
    <n v="99"/>
    <n v="201.6"/>
    <n v="523325803.60072809"/>
  </r>
  <r>
    <s v="Bloodsport 2"/>
    <s v="R"/>
    <s v="Action"/>
    <x v="10"/>
    <s v="March 1, 1996 (United States)"/>
    <x v="28"/>
    <n v="2900"/>
    <s v="Alan Mehrez"/>
    <s v="Jeff Schechter"/>
    <s v="Daniel Bernhardt"/>
    <s v="United States"/>
    <m/>
    <n v="684351"/>
    <s v="FM Entertainment International N.V."/>
    <n v="90"/>
    <n v="156.9"/>
    <n v="1443057.0913494811"/>
  </r>
  <r>
    <s v="Body at Brighton Rock"/>
    <s v="R"/>
    <s v="Horror"/>
    <x v="5"/>
    <s v="April 26, 2019 (United States)"/>
    <x v="28"/>
    <n v="1900"/>
    <s v="Roxanne Benjamin"/>
    <s v="Roxanne Benjamin"/>
    <s v="Karina Fontes"/>
    <s v="United States"/>
    <m/>
    <n v="5123"/>
    <s v="Protostar Pictures"/>
    <n v="87"/>
    <n v="255.7"/>
    <n v="6216.5595380326558"/>
  </r>
  <r>
    <s v="Brenda Starr"/>
    <s v="PG"/>
    <s v="Adventure"/>
    <x v="21"/>
    <s v="April 15, 1992 (United States)"/>
    <x v="28"/>
    <n v="1000"/>
    <s v="Robert Ellis Miller"/>
    <s v="Noreen Stone"/>
    <s v="Brooke Shields"/>
    <s v="United States"/>
    <n v="16000000"/>
    <n v="67878"/>
    <s v="AM/PM Entertainment"/>
    <n v="93"/>
    <n v="124"/>
    <n v="105900.80184331797"/>
  </r>
  <r>
    <s v="By Light of Desert Night"/>
    <m/>
    <s v="Drama"/>
    <x v="5"/>
    <s v="March 3, 2020 (United States)"/>
    <x v="28"/>
    <n v="373"/>
    <s v="David Stuart Snell"/>
    <s v="David Stuart Snell"/>
    <s v="Alexandra Bokova"/>
    <s v="United States"/>
    <m/>
    <m/>
    <s v="Canyon Media"/>
    <n v="94"/>
    <n v="255.7"/>
    <s v="Missing"/>
  </r>
  <r>
    <s v="Chasing Papi"/>
    <s v="PG"/>
    <s v="Comedy"/>
    <x v="2"/>
    <s v="April 16, 2003 (United States)"/>
    <x v="28"/>
    <n v="4000"/>
    <s v="Linda Mendoza"/>
    <s v="Laura Angelica Simon"/>
    <s v="Eduardo VerÃ¡stegui"/>
    <s v="United States"/>
    <m/>
    <n v="12661189"/>
    <s v="Fox 2000 Pictures"/>
    <n v="80"/>
    <n v="184"/>
    <n v="19753529.381976444"/>
  </r>
  <r>
    <s v="Crocodile Dundee in Los Angeles"/>
    <s v="PG"/>
    <s v="Action"/>
    <x v="7"/>
    <s v="April 20, 2001 (United States)"/>
    <x v="28"/>
    <n v="24000"/>
    <s v="Simon Wincer"/>
    <s v="Paul Hogan"/>
    <s v="Paul Hogan"/>
    <s v="Australia"/>
    <n v="21150000"/>
    <n v="39438674"/>
    <s v="Bungalow Productions"/>
    <n v="95"/>
    <n v="177.1"/>
    <n v="51574952.65150214"/>
  </r>
  <r>
    <s v="Delta of Venus"/>
    <s v="R"/>
    <s v="Drama"/>
    <x v="40"/>
    <s v="October 13, 1995 (United States)"/>
    <x v="28"/>
    <n v="1900"/>
    <s v="Zalman King"/>
    <s v="AnaÃ¯s Nin"/>
    <s v="Audie England"/>
    <s v="United States"/>
    <m/>
    <n v="63174"/>
    <s v="Alliance Communications Corporation"/>
    <n v="102"/>
    <n v="152.4"/>
    <n v="155234.82096774192"/>
  </r>
  <r>
    <s v="DOA: Dead or Alive"/>
    <s v="PG-13"/>
    <s v="Action"/>
    <x v="15"/>
    <s v="June 15, 2007 (United States)"/>
    <x v="28"/>
    <n v="44000"/>
    <s v="Corey Yuen"/>
    <s v="J.F. Lawton"/>
    <s v="Jaime Pressly"/>
    <s v="United Kingdom"/>
    <n v="21000000"/>
    <n v="7563172"/>
    <s v="Dimension Films"/>
    <n v="87"/>
    <n v="201.6"/>
    <n v="9735946.3810730893"/>
  </r>
  <r>
    <s v="Double Team"/>
    <s v="R"/>
    <s v="Action"/>
    <x v="14"/>
    <s v="April 4, 1997 (United States)"/>
    <x v="28"/>
    <n v="32000"/>
    <s v="Hark Tsui"/>
    <s v="Don Jakoby"/>
    <s v="Jean-Claude Van Damme"/>
    <s v="United States"/>
    <n v="30000000"/>
    <n v="11438337"/>
    <s v="Mandalay Entertainment"/>
    <n v="93"/>
    <n v="160.5"/>
    <n v="19373325.647026125"/>
  </r>
  <r>
    <s v="Envy"/>
    <s v="PG-13"/>
    <s v="Comedy"/>
    <x v="1"/>
    <s v="April 30, 2004 (United States)"/>
    <x v="28"/>
    <n v="30000"/>
    <s v="Barry Levinson"/>
    <s v="Steve Adams"/>
    <s v="Ben Stiller"/>
    <s v="United States"/>
    <n v="40000000"/>
    <n v="14494036"/>
    <s v="Dreamworks Pictures"/>
    <n v="99"/>
    <n v="188.9"/>
    <n v="17271539.965584669"/>
  </r>
  <r>
    <s v="Fire Birds"/>
    <s v="PG-13"/>
    <s v="Action"/>
    <x v="32"/>
    <s v="May 25, 1990 (United States)"/>
    <x v="28"/>
    <n v="6000"/>
    <s v="David Green"/>
    <s v="Step Tyner"/>
    <s v="Nicolas Cage"/>
    <s v="United States"/>
    <n v="22000000"/>
    <n v="14760451"/>
    <s v="Nova International Films"/>
    <n v="85"/>
    <n v="130.69999999999999"/>
    <n v="43286904.905678533"/>
  </r>
  <r>
    <s v="Firestorm"/>
    <s v="R"/>
    <s v="Action"/>
    <x v="17"/>
    <s v="January 9, 1998 (United States)"/>
    <x v="28"/>
    <n v="3800"/>
    <s v="Dean Semler"/>
    <s v="Chris Soth"/>
    <s v="Howie Long"/>
    <s v="United States"/>
    <n v="19000000"/>
    <n v="8165212"/>
    <s v="Twentieth Century Fox"/>
    <n v="89"/>
    <n v="163"/>
    <n v="10497637.537552742"/>
  </r>
  <r>
    <s v="Free Willy 3: The Rescue"/>
    <s v="PG"/>
    <s v="Adventure"/>
    <x v="14"/>
    <s v="August 8, 1997 (United States)"/>
    <x v="28"/>
    <n v="9500"/>
    <s v="Sam Pillsbury"/>
    <s v="Keith Walker"/>
    <s v="Jason James Richter"/>
    <s v="United States"/>
    <m/>
    <n v="3446539"/>
    <s v="Warner Bros. Family Entertainment"/>
    <n v="86"/>
    <n v="160.5"/>
    <n v="9759855.3280669153"/>
  </r>
  <r>
    <s v="Friday the 13th: A New Beginning"/>
    <s v="R"/>
    <s v="Horror"/>
    <x v="38"/>
    <s v="March 22, 1985 (United States)"/>
    <x v="28"/>
    <n v="35000"/>
    <s v="Danny Steinmann"/>
    <s v="Martin Kitrosser"/>
    <s v="Melanie Kinnaman"/>
    <s v="United States"/>
    <n v="2200000"/>
    <n v="21930418"/>
    <s v="Georgetown Productions Inc."/>
    <n v="92"/>
    <n v="107.6"/>
    <n v="51126230.792654939"/>
  </r>
  <r>
    <s v="Gate 2: The Trespassers"/>
    <s v="R"/>
    <s v="Fantasy"/>
    <x v="32"/>
    <s v="February 28, 1992 (United States)"/>
    <x v="28"/>
    <n v="2000"/>
    <s v="Tibor TakÃ¡cs"/>
    <s v="Michael Nankin"/>
    <s v="Louis Tripp"/>
    <s v="Canada"/>
    <n v="6500000"/>
    <n v="2032973"/>
    <s v="Vision PDG"/>
    <n v="93"/>
    <n v="130.69999999999999"/>
    <n v="2887864.2102564098"/>
  </r>
  <r>
    <s v="Getting Even with Dad"/>
    <s v="PG"/>
    <s v="Comedy"/>
    <x v="13"/>
    <s v="June 17, 1994 (United States)"/>
    <x v="28"/>
    <n v="7600"/>
    <s v="Howard Deutch"/>
    <s v="Tom S. Parker"/>
    <s v="Macaulay Culkin"/>
    <s v="United States"/>
    <n v="30000000"/>
    <n v="18869594"/>
    <s v="Metro-Goldwyn-Mayer (MGM)"/>
    <n v="109"/>
    <n v="148.19999999999999"/>
    <n v="25041660.678571425"/>
  </r>
  <r>
    <s v="Gone Fishin'"/>
    <s v="PG"/>
    <s v="Comedy"/>
    <x v="14"/>
    <s v="May 30, 1997 (United States)"/>
    <x v="28"/>
    <n v="9600"/>
    <s v="Christopher Cain"/>
    <s v="Jill Mazursky"/>
    <s v="Joe Pesci"/>
    <s v="United States"/>
    <n v="53000000"/>
    <n v="19745922"/>
    <s v="Caravan Pictures"/>
    <n v="94"/>
    <n v="160.5"/>
    <n v="48520826.075806446"/>
  </r>
  <r>
    <s v="Halloween II"/>
    <s v="R"/>
    <s v="Horror"/>
    <x v="9"/>
    <s v="August 28, 2009 (United States)"/>
    <x v="28"/>
    <n v="50000"/>
    <s v="Rob Zombie"/>
    <s v="Rob Zombie"/>
    <s v="Scout Taylor-Compton"/>
    <s v="United States"/>
    <n v="15000000"/>
    <n v="39421467"/>
    <s v="Dimension Films"/>
    <n v="105"/>
    <n v="214.5"/>
    <n v="51552450.621888407"/>
  </r>
  <r>
    <s v="Halloween: The Curse of Michael Myers"/>
    <s v="R"/>
    <s v="Horror"/>
    <x v="40"/>
    <s v="September 29, 1995 (United States)"/>
    <x v="28"/>
    <n v="32000"/>
    <s v="Joe Chappelle"/>
    <s v="Debra Hill"/>
    <s v="Donald Pleasence"/>
    <s v="United States"/>
    <n v="5000000"/>
    <n v="15116634"/>
    <s v="Halloween VI Productions"/>
    <n v="87"/>
    <n v="152.4"/>
    <n v="46245365.259036139"/>
  </r>
  <r>
    <s v="Herbie Fully Loaded"/>
    <s v="G"/>
    <s v="Adventure"/>
    <x v="4"/>
    <s v="June 22, 2005 (United States)"/>
    <x v="28"/>
    <n v="46000"/>
    <s v="Angela Robinson"/>
    <s v="Thomas Lennon"/>
    <s v="Lindsay Lohan"/>
    <s v="United States"/>
    <n v="50000000"/>
    <n v="144146816"/>
    <s v="Walt Disney Pictures"/>
    <n v="101"/>
    <n v="195.3"/>
    <n v="191295883.4285714"/>
  </r>
  <r>
    <s v="Hot Moves"/>
    <s v="R"/>
    <s v="Comedy"/>
    <x v="18"/>
    <s v="October 4, 1984 (United States)"/>
    <x v="28"/>
    <n v="619"/>
    <s v="Jim Sotos"/>
    <s v="Larry Anderson"/>
    <s v="Michael Zorek"/>
    <s v="United States"/>
    <m/>
    <n v="2732684"/>
    <s v="Spectrum Cinema Productions"/>
    <n v="85"/>
    <n v="103.9"/>
    <n v="10104961.344660193"/>
  </r>
  <r>
    <s v="Knights of the City"/>
    <s v="R"/>
    <s v="Action"/>
    <x v="25"/>
    <s v="February 14, 1986 (United States)"/>
    <x v="28"/>
    <n v="153"/>
    <s v="Dominic Orlando"/>
    <s v="Leon Isaac Kennedy"/>
    <s v="Leon Isaac Kennedy"/>
    <s v="United States"/>
    <m/>
    <n v="601451"/>
    <s v="Grace"/>
    <n v="87"/>
    <n v="109.6"/>
    <n v="1549130.3440405747"/>
  </r>
  <r>
    <s v="Lay the Favorite"/>
    <s v="R"/>
    <s v="Comedy"/>
    <x v="36"/>
    <s v="June 22, 2012 (United Kingdom)"/>
    <x v="28"/>
    <n v="11000"/>
    <s v="Stephen Frears"/>
    <s v="D.V. DeVincentis"/>
    <s v="Rebecca Hall"/>
    <s v="United States"/>
    <n v="26350000"/>
    <n v="1577272"/>
    <s v="Emmett/Furla/Oasis Films (EFO Films)"/>
    <n v="94"/>
    <n v="229.6"/>
    <n v="3063064.2345442954"/>
  </r>
  <r>
    <s v="Legally Blonde 2"/>
    <s v="PG-13"/>
    <s v="Comedy"/>
    <x v="2"/>
    <s v="July 2, 2003 (United States)"/>
    <x v="28"/>
    <n v="63000"/>
    <s v="Charles Herman-Wurmfeld"/>
    <s v="Amanda Brown"/>
    <s v="Reese Witherspoon"/>
    <s v="United States"/>
    <n v="45000000"/>
    <n v="124914842"/>
    <s v="Metro-Goldwyn-Mayer (MGM)"/>
    <n v="95"/>
    <n v="184"/>
    <n v="148852375.27336723"/>
  </r>
  <r>
    <s v="Leprechaun"/>
    <s v="R"/>
    <s v="Comedy"/>
    <x v="34"/>
    <s v="January 8, 1993 (United States)"/>
    <x v="28"/>
    <n v="25000"/>
    <s v="Mark Jones"/>
    <s v="Mark Jones"/>
    <s v="Warwick Davis"/>
    <s v="United States"/>
    <n v="900000"/>
    <n v="8556940"/>
    <s v="Trimark Pictures"/>
    <n v="92"/>
    <n v="144.5"/>
    <n v="11593150.813694974"/>
  </r>
  <r>
    <s v="Lost Souls"/>
    <s v="R"/>
    <s v="Drama"/>
    <x v="8"/>
    <s v="October 13, 2000 (United States)"/>
    <x v="28"/>
    <n v="11000"/>
    <s v="Janusz Kaminski"/>
    <s v="Pierce Gardner"/>
    <s v="Winona Ryder"/>
    <s v="United States"/>
    <n v="50000000"/>
    <n v="31355910"/>
    <s v="Prufrock Pictures"/>
    <n v="97"/>
    <n v="172.2"/>
    <n v="58614391.269938648"/>
  </r>
  <r>
    <s v="McBain"/>
    <s v="R"/>
    <s v="Action"/>
    <x v="16"/>
    <s v="September 20, 1991 (United States)"/>
    <x v="28"/>
    <n v="1700"/>
    <s v="James Glickenhaus"/>
    <s v="James Glickenhaus"/>
    <s v="Christopher Walken"/>
    <s v="United States"/>
    <m/>
    <n v="456127"/>
    <s v="Marble Hall"/>
    <n v="102"/>
    <n v="136.19999999999999"/>
    <n v="755336.3961956522"/>
  </r>
  <r>
    <s v="Meet the Blacks"/>
    <s v="R"/>
    <s v="Comedy"/>
    <x v="30"/>
    <s v="April 1, 2016 (United States)"/>
    <x v="28"/>
    <n v="36000"/>
    <s v="Deon Taylor"/>
    <s v="Deon Taylor"/>
    <s v="Mike Epps"/>
    <s v="United States"/>
    <n v="900000"/>
    <n v="9097072"/>
    <s v="Hidden Empire Film Group (HEFG)"/>
    <n v="94"/>
    <n v="240"/>
    <n v="15651484.124223603"/>
  </r>
  <r>
    <s v="Monkeybone"/>
    <s v="PG-13"/>
    <s v="Animation"/>
    <x v="7"/>
    <s v="February 23, 2001 (United States)"/>
    <x v="28"/>
    <n v="17000"/>
    <s v="Henry Selick"/>
    <s v="Kaja Blackley"/>
    <s v="Brendan Fraser"/>
    <s v="United States"/>
    <n v="75000000"/>
    <n v="7622365"/>
    <s v="Twentieth Century Fox"/>
    <n v="93"/>
    <n v="177.1"/>
    <n v="10648943.674919762"/>
  </r>
  <r>
    <s v="My Soul to Take"/>
    <s v="R"/>
    <s v="Horror"/>
    <x v="29"/>
    <s v="October 8, 2010 (United States)"/>
    <x v="28"/>
    <n v="20000"/>
    <s v="Wes Craven"/>
    <s v="Wes Craven"/>
    <s v="Max Thieriot"/>
    <s v="United States"/>
    <n v="25000000"/>
    <n v="21500813"/>
    <s v="Rogue"/>
    <n v="107"/>
    <n v="218.1"/>
    <n v="35604878.919021741"/>
  </r>
  <r>
    <s v="Out of Blue"/>
    <s v="Unrated"/>
    <s v="Crime"/>
    <x v="26"/>
    <s v="March 22, 2019 (United States)"/>
    <x v="28"/>
    <n v="1700"/>
    <s v="Carol Morley"/>
    <s v="Martin Amis"/>
    <s v="Mamie Gummer"/>
    <s v="United Kingdom"/>
    <m/>
    <n v="242847"/>
    <s v="Cannon and Morley Productions"/>
    <n v="109"/>
    <n v="251.1"/>
    <n v="308314.50374999997"/>
  </r>
  <r>
    <s v="Porky's Revenge"/>
    <s v="R"/>
    <s v="Comedy"/>
    <x v="38"/>
    <s v="March 22, 1985 (United States)"/>
    <x v="28"/>
    <n v="8100"/>
    <s v="James Komack"/>
    <s v="Bob Clark"/>
    <s v="Dan Monahan"/>
    <s v="United States"/>
    <n v="9000000"/>
    <n v="20518905"/>
    <s v="Melvin Simon Productions"/>
    <n v="92"/>
    <n v="107.6"/>
    <n v="31012452.150297619"/>
  </r>
  <r>
    <s v="Primeval"/>
    <s v="R"/>
    <s v="Action"/>
    <x v="6"/>
    <s v="January 12, 2007 (United States)"/>
    <x v="28"/>
    <n v="13000"/>
    <s v="Michael Katleman"/>
    <s v="John Brancato"/>
    <s v="Dominic Purcell"/>
    <s v="United States"/>
    <m/>
    <n v="15291277"/>
    <s v="Hollywood Pictures"/>
    <n v="93"/>
    <n v="207.3"/>
    <n v="23111369.553075399"/>
  </r>
  <r>
    <s v="Pulse"/>
    <s v="PG-13"/>
    <s v="Horror"/>
    <x v="15"/>
    <s v="August 11, 2006 (United States)"/>
    <x v="28"/>
    <n v="28000"/>
    <s v="Jim Sonzero"/>
    <s v="Kiyoshi Kurosawa"/>
    <s v="Kristen Bell"/>
    <s v="United States"/>
    <n v="20500000"/>
    <n v="29907685"/>
    <s v="Dimension Films"/>
    <n v="90"/>
    <n v="201.6"/>
    <n v="73490900.157258064"/>
  </r>
  <r>
    <s v="Repossessed"/>
    <s v="PG-13"/>
    <s v="Comedy"/>
    <x v="32"/>
    <s v="September 14, 1990 (United States)"/>
    <x v="28"/>
    <n v="8300"/>
    <s v="Bob Logan"/>
    <s v="Bob Logan"/>
    <s v="Leslie Nielsen"/>
    <s v="United States"/>
    <m/>
    <n v="1382462"/>
    <s v="Carolco Pictures"/>
    <n v="80"/>
    <n v="130.69999999999999"/>
    <n v="2624524.4323987537"/>
  </r>
  <r>
    <s v="Rooftops"/>
    <s v="R"/>
    <s v="Action"/>
    <x v="21"/>
    <s v="March 17, 1989 (United States)"/>
    <x v="28"/>
    <n v="490"/>
    <s v="Robert Wise"/>
    <s v="Allan A. Goldstein"/>
    <s v="Jason Gedrick"/>
    <s v="United States"/>
    <m/>
    <n v="2043889"/>
    <s v="Koch Company"/>
    <n v="98"/>
    <n v="124"/>
    <n v="3616567.8182346108"/>
  </r>
  <r>
    <s v="Rude Awakening"/>
    <s v="R"/>
    <s v="Comedy"/>
    <x v="21"/>
    <s v="August 16, 1989 (United States)"/>
    <x v="28"/>
    <n v="1200"/>
    <s v="David Greenwalt"/>
    <s v="Neil Levy"/>
    <s v="Cheech Marin"/>
    <s v="United States"/>
    <n v="10000000"/>
    <n v="3169719"/>
    <s v="Aaron Russo Entertainment"/>
    <n v="100"/>
    <n v="124"/>
    <n v="6017528.8429906545"/>
  </r>
  <r>
    <s v="Seed of Chucky"/>
    <s v="R"/>
    <s v="Comedy"/>
    <x v="1"/>
    <s v="November 12, 2004 (United States)"/>
    <x v="28"/>
    <n v="40000"/>
    <s v="Don Mancini"/>
    <s v="Don Mancini"/>
    <s v="Jennifer Tilly"/>
    <s v="United States"/>
    <n v="12000000"/>
    <n v="24829644"/>
    <s v="Rogue Pictures"/>
    <n v="87"/>
    <n v="188.9"/>
    <n v="42054433.167315178"/>
  </r>
  <r>
    <s v="Solarbabies"/>
    <s v="PG-13"/>
    <s v="Action"/>
    <x v="25"/>
    <s v="November 26, 1986 (United States)"/>
    <x v="28"/>
    <n v="4100"/>
    <s v="Alan Johnson"/>
    <s v="Walon Green"/>
    <s v="Richard Jordan"/>
    <s v="United States"/>
    <n v="25000000"/>
    <n v="1579260"/>
    <s v="Brooksfilms"/>
    <n v="94"/>
    <n v="109.6"/>
    <n v="3681717.8423871463"/>
  </r>
  <r>
    <s v="Sudden Death"/>
    <s v="R"/>
    <s v="Action"/>
    <x v="38"/>
    <s v="September 13, 1985 (United States)"/>
    <x v="28"/>
    <n v="134"/>
    <s v="Sig Shore"/>
    <s v="Sig Shore"/>
    <s v="Denise Coward"/>
    <s v="United States"/>
    <m/>
    <m/>
    <s v="Lodestar Productions"/>
    <n v="90"/>
    <n v="107.6"/>
    <s v="Missing"/>
  </r>
  <r>
    <s v="Teenage Mutant Ninja Turtles III"/>
    <s v="PG"/>
    <s v="Action"/>
    <x v="34"/>
    <s v="March 19, 1993 (United States)"/>
    <x v="28"/>
    <n v="32000"/>
    <s v="Stuart Gillard"/>
    <s v="Kevin Eastman"/>
    <s v="Elias Koteas"/>
    <s v="United States"/>
    <n v="21000000"/>
    <n v="42273609"/>
    <s v="Golden Harvest Company"/>
    <n v="96"/>
    <n v="144.5"/>
    <n v="70004177.512500003"/>
  </r>
  <r>
    <s v="Texas Chainsaw"/>
    <s v="R"/>
    <s v="Horror"/>
    <x v="33"/>
    <s v="January 4, 2013 (United States)"/>
    <x v="28"/>
    <n v="47000"/>
    <s v="John Luessenhop"/>
    <s v="Adam Marcus"/>
    <s v="Alexandra Daddario"/>
    <s v="United States"/>
    <n v="20000000"/>
    <n v="47340586"/>
    <s v="Lionsgate"/>
    <n v="92"/>
    <n v="233"/>
    <n v="60102818.975833334"/>
  </r>
  <r>
    <s v="The Animal"/>
    <s v="PG-13"/>
    <s v="Comedy"/>
    <x v="7"/>
    <s v="June 1, 2001 (United States)"/>
    <x v="28"/>
    <n v="58000"/>
    <s v="Luke Greenfield"/>
    <s v="Tom Brady"/>
    <s v="Rob Schneider"/>
    <s v="United States"/>
    <n v="47000000"/>
    <n v="85191134"/>
    <s v="Revolution Studios"/>
    <n v="84"/>
    <n v="177.1"/>
    <n v="190585451.7606461"/>
  </r>
  <r>
    <s v="The Awakening"/>
    <s v="R"/>
    <s v="Horror"/>
    <x v="37"/>
    <s v="October 31, 1980 (United States)"/>
    <x v="28"/>
    <n v="2000"/>
    <s v="Mike Newell"/>
    <s v="Allan Scott"/>
    <s v="Charlton Heston"/>
    <s v="United Kingdom"/>
    <m/>
    <n v="8415112"/>
    <s v="EMI Films"/>
    <n v="101"/>
    <n v="82.4"/>
    <n v="10211408.309040222"/>
  </r>
  <r>
    <s v="The Experts"/>
    <s v="PG-13"/>
    <s v="Comedy"/>
    <x v="21"/>
    <s v="January 13, 1989 (United States)"/>
    <x v="28"/>
    <n v="2300"/>
    <s v="Dave Thomas"/>
    <s v="Steven Greene"/>
    <s v="John Travolta"/>
    <s v="Canada"/>
    <m/>
    <n v="169203"/>
    <s v="Paramount Pictures"/>
    <n v="94"/>
    <n v="124"/>
    <n v="214817.30875"/>
  </r>
  <r>
    <s v="The Forest"/>
    <s v="PG-13"/>
    <s v="Horror"/>
    <x v="30"/>
    <s v="January 8, 2016 (United States)"/>
    <x v="28"/>
    <n v="41000"/>
    <s v="Jason Zada"/>
    <s v="Nick Antosca"/>
    <s v="Natalie Dormer"/>
    <s v="United States"/>
    <n v="10000000"/>
    <n v="39712000"/>
    <s v="AI-Film"/>
    <n v="93"/>
    <n v="240"/>
    <n v="88841750.367107198"/>
  </r>
  <r>
    <s v="The Musketeer"/>
    <s v="PG-13"/>
    <s v="Action"/>
    <x v="7"/>
    <s v="September 7, 2001 (United States)"/>
    <x v="28"/>
    <n v="14000"/>
    <s v="Peter Hyams"/>
    <s v="Alexandre Dumas"/>
    <s v="Justin Chambers"/>
    <s v="Germany"/>
    <n v="40000000"/>
    <n v="32533802"/>
    <s v="Centurion"/>
    <n v="104"/>
    <n v="177.1"/>
    <n v="109054449.60836083"/>
  </r>
  <r>
    <s v="The Roommate"/>
    <s v="PG-13"/>
    <s v="Drama"/>
    <x v="24"/>
    <s v="February 4, 2011 (United States)"/>
    <x v="28"/>
    <n v="37000"/>
    <s v="Christian E. Christiansen"/>
    <s v="Sonny Mallhi"/>
    <s v="Minka Kelly"/>
    <s v="United States"/>
    <n v="16000000"/>
    <n v="40492652"/>
    <s v="Screen Gems"/>
    <n v="91"/>
    <n v="224.9"/>
    <n v="71649890.037166089"/>
  </r>
  <r>
    <s v="The Santa Clause 3: The Escape Clause"/>
    <s v="G"/>
    <s v="Adventure"/>
    <x v="15"/>
    <s v="November 3, 2006 (United States)"/>
    <x v="28"/>
    <n v="34000"/>
    <s v="Michael Lembeck"/>
    <s v="Ed Decter"/>
    <s v="Tim Allen"/>
    <s v="United States"/>
    <n v="12000000"/>
    <n v="110768122"/>
    <s v="Walt Disney Pictures"/>
    <n v="92"/>
    <n v="201.6"/>
    <n v="215111834.11982152"/>
  </r>
  <r>
    <s v="The Seeker: the Dark Is Rising"/>
    <s v="PG"/>
    <s v="Adventure"/>
    <x v="6"/>
    <s v="October 5, 2007 (United States)"/>
    <x v="28"/>
    <n v="15000"/>
    <s v="David L. Cunningham"/>
    <s v="John Hodge"/>
    <s v="Alexander Ludwig"/>
    <s v="United States"/>
    <n v="45000000"/>
    <n v="31852619"/>
    <s v="Twentieth Century Fox"/>
    <n v="99"/>
    <n v="207.3"/>
    <n v="39598094.693186454"/>
  </r>
  <r>
    <s v="The Spirit"/>
    <s v="PG-13"/>
    <s v="Action"/>
    <x v="0"/>
    <s v="December 25, 2008 (United States)"/>
    <x v="28"/>
    <n v="60000"/>
    <s v="Frank Miller"/>
    <s v="Frank Miller"/>
    <s v="Gabriel Macht"/>
    <s v="United States"/>
    <n v="60000000"/>
    <n v="39164441"/>
    <s v="Lionsgate"/>
    <n v="103"/>
    <n v="215.3"/>
    <n v="76057394.344805598"/>
  </r>
  <r>
    <s v="The Terror Within"/>
    <s v="R"/>
    <s v="Horror"/>
    <x v="21"/>
    <s v="January 20, 1989 (United States)"/>
    <x v="28"/>
    <n v="1600"/>
    <s v="Thierry Notz"/>
    <s v="Thomas McKelvey Cleaver"/>
    <s v="Andrew Stevens"/>
    <s v="United States"/>
    <m/>
    <n v="858591"/>
    <s v="Concorde Pictures"/>
    <n v="88"/>
    <n v="124"/>
    <n v="2302928.5008802819"/>
  </r>
  <r>
    <s v="The Unborn"/>
    <s v="PG-13"/>
    <s v="Drama"/>
    <x v="9"/>
    <s v="January 9, 2009 (United States)"/>
    <x v="28"/>
    <n v="50000"/>
    <s v="David S. Goyer"/>
    <s v="David S. Goyer"/>
    <s v="Odette Annable"/>
    <s v="United States"/>
    <n v="16000000"/>
    <n v="76514050"/>
    <s v="Rogue Pictures"/>
    <n v="88"/>
    <n v="214.5"/>
    <n v="178376672.03519511"/>
  </r>
  <r>
    <s v="The Wash"/>
    <s v="R"/>
    <s v="Comedy"/>
    <x v="7"/>
    <s v="November 14, 2001 (United States)"/>
    <x v="28"/>
    <n v="6700"/>
    <s v="DJ Pooh"/>
    <s v="DJ Pooh"/>
    <s v="Dr. Dre"/>
    <s v="United States"/>
    <n v="7000000"/>
    <n v="10229331"/>
    <s v="Lions Gate Films"/>
    <n v="93"/>
    <n v="177.1"/>
    <n v="26347228.704142008"/>
  </r>
  <r>
    <s v="Tough Guys Don't Dance"/>
    <s v="R"/>
    <s v="Comedy"/>
    <x v="3"/>
    <s v="September 18, 1987 (United States)"/>
    <x v="28"/>
    <n v="1300"/>
    <s v="Norman Mailer"/>
    <s v="Norman Mailer"/>
    <s v="Ryan O'Neal"/>
    <s v="United States"/>
    <n v="5000000"/>
    <n v="858250"/>
    <s v="Golan-Globus Productions"/>
    <n v="110"/>
    <n v="113.6"/>
    <n v="1022717.1490027376"/>
  </r>
  <r>
    <s v="Underdog"/>
    <s v="PG"/>
    <s v="Action"/>
    <x v="6"/>
    <s v="August 3, 2007 (United States)"/>
    <x v="28"/>
    <n v="20000"/>
    <s v="Frederik Du Chau"/>
    <s v="Adam Rifkin"/>
    <s v="Peter Dinklage"/>
    <s v="United States"/>
    <m/>
    <n v="65270477"/>
    <s v="Have No Fear Productions"/>
    <n v="84"/>
    <n v="207.3"/>
    <n v="101832638.71940604"/>
  </r>
  <r>
    <s v="Valentine"/>
    <s v="R"/>
    <s v="Horror"/>
    <x v="7"/>
    <s v="February 2, 2001 (United States)"/>
    <x v="28"/>
    <n v="26000"/>
    <s v="Jamie Blanks"/>
    <s v="Tom Savage"/>
    <s v="Denise Richards"/>
    <s v="Canada"/>
    <n v="29000000"/>
    <n v="36684136"/>
    <s v="Warner Bros."/>
    <n v="96"/>
    <n v="177.1"/>
    <n v="46573567.663333334"/>
  </r>
  <r>
    <s v="Wagons East"/>
    <s v="PG-13"/>
    <s v="Adventure"/>
    <x v="13"/>
    <s v="August 26, 1994 (United States)"/>
    <x v="28"/>
    <n v="5200"/>
    <s v="Peter Markle"/>
    <s v="Matthew Carlson"/>
    <s v="John Candy"/>
    <s v="United States"/>
    <m/>
    <n v="4412297"/>
    <s v="Carolco Pictures"/>
    <n v="107"/>
    <n v="148.19999999999999"/>
    <n v="5257829.0805631606"/>
  </r>
  <r>
    <s v="Walk Like a Man"/>
    <s v="PG"/>
    <s v="Comedy"/>
    <x v="3"/>
    <s v="April 17, 1987 (United States)"/>
    <x v="28"/>
    <n v="1400"/>
    <s v="Melvin Frank"/>
    <s v="Robert Klane"/>
    <s v="Christopher Lloyd"/>
    <s v="United States"/>
    <m/>
    <m/>
    <s v="Metro-Goldwyn-Mayer (MGM)"/>
    <n v="86"/>
    <n v="113.6"/>
    <s v="Missing"/>
  </r>
  <r>
    <s v="Weekend at Bernie's II"/>
    <s v="PG"/>
    <s v="Adventure"/>
    <x v="34"/>
    <s v="July 9, 1993 (United States)"/>
    <x v="28"/>
    <n v="13000"/>
    <s v="Robert Klane"/>
    <s v="Robert Klane"/>
    <s v="Andrew McCarthy"/>
    <s v="United States"/>
    <n v="7000000"/>
    <n v="12741891"/>
    <s v="Artimm"/>
    <n v="97"/>
    <n v="144.5"/>
    <n v="22546191.566202089"/>
  </r>
  <r>
    <s v="Who's That Girl"/>
    <s v="PG"/>
    <s v="Comedy"/>
    <x v="3"/>
    <s v="August 7, 1987 (United States)"/>
    <x v="28"/>
    <n v="9600"/>
    <s v="James Foley"/>
    <s v="Andrew Smith"/>
    <s v="Madonna"/>
    <s v="United States"/>
    <n v="17000000"/>
    <n v="7305209"/>
    <s v="The Guber-Peters Company"/>
    <n v="92"/>
    <n v="113.6"/>
    <n v="18815698.920540996"/>
  </r>
  <r>
    <s v="Windows"/>
    <s v="R"/>
    <s v="Drama"/>
    <x v="37"/>
    <s v="January 18, 1980 (United States)"/>
    <x v="28"/>
    <n v="643"/>
    <s v="Gordon Willis"/>
    <s v="Barry Siegel"/>
    <s v="Talia Shire"/>
    <s v="United States"/>
    <m/>
    <n v="2128395"/>
    <s v="Mike Lobell Productions"/>
    <n v="96"/>
    <n v="82.4"/>
    <n v="6511264.623493976"/>
  </r>
  <r>
    <s v="Zombeavers"/>
    <s v="R"/>
    <s v="Action"/>
    <x v="20"/>
    <s v="March 20, 2015 (United States)"/>
    <x v="28"/>
    <n v="17000"/>
    <s v="Jordan Rubin"/>
    <s v="Al Kaplan"/>
    <s v="Rachel Melvin"/>
    <s v="United States"/>
    <m/>
    <n v="54985"/>
    <s v="Armory Films"/>
    <n v="77"/>
    <n v="236.7"/>
    <n v="93129.124513618677"/>
  </r>
  <r>
    <s v="102 Dalmatians"/>
    <s v="G"/>
    <s v="Adventure"/>
    <x v="8"/>
    <s v="November 22, 2000 (United States)"/>
    <x v="29"/>
    <n v="36000"/>
    <s v="Kevin Lima"/>
    <s v="Dodie Smith"/>
    <s v="Glenn Close"/>
    <s v="United States"/>
    <n v="85000000"/>
    <n v="183611771"/>
    <s v="Cruella Productions"/>
    <n v="100"/>
    <n v="172.2"/>
    <n v="335813365.08823532"/>
  </r>
  <r>
    <s v="A Little Sex"/>
    <s v="R"/>
    <s v="Comedy"/>
    <x v="31"/>
    <s v="April 2, 1982 (United States)"/>
    <x v="29"/>
    <n v="501"/>
    <s v="Bruce Paltrow"/>
    <s v="Robert De Laurentiis"/>
    <s v="Tim Matheson"/>
    <s v="United States"/>
    <m/>
    <n v="2370376"/>
    <s v="Company Four"/>
    <n v="95"/>
    <n v="96.5"/>
    <n v="4998294.5826989627"/>
  </r>
  <r>
    <s v="Abandon"/>
    <s v="PG-13"/>
    <s v="Drama"/>
    <x v="23"/>
    <s v="October 18, 2002 (United States)"/>
    <x v="29"/>
    <n v="9400"/>
    <s v="Stephen Gaghan"/>
    <s v="Stephen Gaghan"/>
    <s v="Katie Holmes"/>
    <s v="United States"/>
    <n v="25000000"/>
    <n v="12302219"/>
    <s v="Paramount Pictures"/>
    <n v="99"/>
    <n v="179.9"/>
    <n v="14659703.282362144"/>
  </r>
  <r>
    <s v="American Ninja 2: The Confrontation"/>
    <s v="R"/>
    <s v="Action"/>
    <x v="3"/>
    <s v="May 1, 1987 (United States)"/>
    <x v="29"/>
    <n v="8200"/>
    <s v="Sam Firstenberg"/>
    <s v="Avi Kleinberger"/>
    <s v="Michael Dudikoff"/>
    <s v="United States"/>
    <n v="350000"/>
    <n v="4000000"/>
    <s v="Golan-Globus Productions"/>
    <n v="90"/>
    <n v="113.6"/>
    <n v="10302620.45646661"/>
  </r>
  <r>
    <s v="Beethoven's 2nd"/>
    <s v="PG"/>
    <s v="Comedy"/>
    <x v="34"/>
    <s v="December 17, 1993 (United States)"/>
    <x v="29"/>
    <n v="26000"/>
    <s v="Rod Daniel"/>
    <s v="John Hughes"/>
    <s v="Charles Grodin"/>
    <s v="United States"/>
    <n v="15000000"/>
    <n v="118243066"/>
    <s v="Northern Lights Entertainment"/>
    <n v="89"/>
    <n v="144.5"/>
    <n v="156919260.49738675"/>
  </r>
  <r>
    <s v="Bharat"/>
    <s v="Not Rated"/>
    <s v="Action"/>
    <x v="5"/>
    <s v="June 5, 2019 (United States)"/>
    <x v="29"/>
    <n v="24000"/>
    <s v="Ali Abbas Zafar"/>
    <s v="Su-jin Park"/>
    <s v="Salman Khan"/>
    <s v="India"/>
    <m/>
    <n v="35261263"/>
    <s v="AVA Films &amp; Entertainment"/>
    <n v="150"/>
    <n v="255.7"/>
    <n v="43835605.20644635"/>
  </r>
  <r>
    <s v="Bingo"/>
    <s v="PG"/>
    <s v="Adventure"/>
    <x v="16"/>
    <s v="August 9, 1991 (United States)"/>
    <x v="29"/>
    <n v="2700"/>
    <s v="Matthew Robbins"/>
    <s v="Jim Strain"/>
    <s v="Cindy Williams"/>
    <s v="United States"/>
    <n v="10000000"/>
    <n v="8667684"/>
    <s v="TriStar Pictures"/>
    <n v="89"/>
    <n v="136.19999999999999"/>
    <n v="16832653.376673039"/>
  </r>
  <r>
    <s v="Black &amp; White"/>
    <s v="R"/>
    <s v="Crime"/>
    <x v="11"/>
    <s v="April 5, 2000 (United States)"/>
    <x v="29"/>
    <n v="5600"/>
    <s v="James Toback"/>
    <s v="James Toback"/>
    <s v="Ben Stiller"/>
    <s v="United States"/>
    <n v="12000000"/>
    <n v="5541431"/>
    <s v="Bigel / Mailer Films"/>
    <n v="98"/>
    <n v="166.6"/>
    <n v="8938454.3446267862"/>
  </r>
  <r>
    <s v="Black Knight"/>
    <s v="PG-13"/>
    <s v="Adventure"/>
    <x v="7"/>
    <s v="November 21, 2001 (United States)"/>
    <x v="29"/>
    <n v="39000"/>
    <s v="Gil Junger"/>
    <s v="Darryl Quarles"/>
    <s v="Martin Lawrence"/>
    <s v="United States"/>
    <n v="50000000"/>
    <n v="39976235"/>
    <s v="Twentieth Century Fox"/>
    <n v="95"/>
    <n v="177.1"/>
    <n v="117235407.16554378"/>
  </r>
  <r>
    <s v="Blues Brothers 2000"/>
    <s v="PG-13"/>
    <s v="Action"/>
    <x v="17"/>
    <s v="February 6, 1998 (United States)"/>
    <x v="29"/>
    <n v="32000"/>
    <s v="John Landis"/>
    <s v="Dan Aykroyd"/>
    <s v="Dan Aykroyd"/>
    <s v="United States"/>
    <n v="28000000"/>
    <n v="14051384"/>
    <s v="Universal Pictures"/>
    <n v="123"/>
    <n v="163"/>
    <n v="19630704.744612563"/>
  </r>
  <r>
    <s v="Boat Trip"/>
    <s v="R"/>
    <s v="Comedy"/>
    <x v="23"/>
    <s v="March 21, 2003 (United States)"/>
    <x v="29"/>
    <n v="31000"/>
    <s v="Mort Nathan"/>
    <s v="Mort Nathan"/>
    <s v="Cuba Gooding Jr."/>
    <s v="United States"/>
    <n v="20000000"/>
    <n v="15020293"/>
    <s v="Motion Picture Corporation of America (MPCA)"/>
    <n v="94"/>
    <n v="179.9"/>
    <n v="38687094.480980553"/>
  </r>
  <r>
    <s v="Body Shots"/>
    <s v="R"/>
    <s v="Drama"/>
    <x v="11"/>
    <s v="January 21, 2000 (Spain)"/>
    <x v="29"/>
    <n v="5300"/>
    <s v="Michael Cristofer"/>
    <s v="David McKenna"/>
    <s v="Joe Basile"/>
    <s v="United States"/>
    <m/>
    <n v="752122"/>
    <s v="New Line Cinema"/>
    <n v="106"/>
    <n v="166.6"/>
    <n v="1064429.0450534138"/>
  </r>
  <r>
    <s v="Braddock: Missing in Action III"/>
    <s v="R"/>
    <s v="Action"/>
    <x v="28"/>
    <s v="January 22, 1988 (United States)"/>
    <x v="29"/>
    <n v="6000"/>
    <s v="Aaron Norris"/>
    <s v="Arthur Silver"/>
    <s v="Chuck Norris"/>
    <s v="United States"/>
    <m/>
    <n v="6193901"/>
    <s v="The Cannon Group"/>
    <n v="103"/>
    <n v="118.3"/>
    <n v="10959823.662601626"/>
  </r>
  <r>
    <s v="Charlie's Angels: Full Throttle"/>
    <s v="PG-13"/>
    <s v="Action"/>
    <x v="2"/>
    <s v="June 27, 2003 (United States)"/>
    <x v="29"/>
    <n v="123000"/>
    <s v="McG"/>
    <s v="Ivan Goff"/>
    <s v="Drew Barrymore"/>
    <s v="United States"/>
    <n v="120000000"/>
    <n v="259175788"/>
    <s v="Columbia Pictures"/>
    <n v="106"/>
    <n v="184"/>
    <n v="579815437.61820853"/>
  </r>
  <r>
    <s v="Cool World"/>
    <s v="PG-13"/>
    <s v="Animation"/>
    <x v="35"/>
    <s v="July 10, 1992 (United States)"/>
    <x v="29"/>
    <n v="22000"/>
    <s v="Ralph Bakshi"/>
    <s v="Michael Grais"/>
    <s v="Gabriel Byrne"/>
    <s v="United States"/>
    <n v="30000000"/>
    <n v="14110589"/>
    <s v="Bakshi Animation"/>
    <n v="102"/>
    <n v="140.30000000000001"/>
    <n v="39958145.616171002"/>
  </r>
  <r>
    <s v="Deadly Force"/>
    <s v="R"/>
    <s v="Action"/>
    <x v="19"/>
    <s v="July 15, 1983 (United States)"/>
    <x v="29"/>
    <n v="300"/>
    <s v="Paul Aaron"/>
    <s v="Ken Barnett"/>
    <s v="Wings Hauser"/>
    <s v="United States"/>
    <n v="3000000"/>
    <m/>
    <s v="Force Productions"/>
    <n v="95"/>
    <n v="99.6"/>
    <s v="Missing"/>
  </r>
  <r>
    <s v="Death Before Dishonor"/>
    <s v="R"/>
    <s v="Action"/>
    <x v="3"/>
    <s v="February 20, 1987 (United States)"/>
    <x v="29"/>
    <n v="862"/>
    <s v="Terry Leonard"/>
    <s v="John Gatliff"/>
    <s v="Fred Dryer"/>
    <s v="United States"/>
    <m/>
    <n v="4546244"/>
    <s v="Balcor Film Investors"/>
    <n v="91"/>
    <n v="113.6"/>
    <n v="11709556.608622147"/>
  </r>
  <r>
    <s v="Death Wish: The Face of Death"/>
    <s v="R"/>
    <s v="Action"/>
    <x v="13"/>
    <s v="January 14, 1994 (United States)"/>
    <x v="29"/>
    <n v="7200"/>
    <s v="Allan A. Goldstein"/>
    <s v="Brian Garfield"/>
    <s v="Charles Bronson"/>
    <s v="Canada"/>
    <n v="5000000"/>
    <n v="1702394"/>
    <s v="21st Century Films"/>
    <n v="95"/>
    <n v="148.19999999999999"/>
    <n v="2418272.5025641024"/>
  </r>
  <r>
    <s v="Delta Force 2: the Colombian Connection"/>
    <s v="R"/>
    <s v="Action"/>
    <x v="32"/>
    <s v="August 24, 1990 (United States)"/>
    <x v="29"/>
    <n v="6900"/>
    <s v="Aaron Norris"/>
    <s v="James Bruner"/>
    <s v="Chuck Norris"/>
    <s v="United States"/>
    <m/>
    <n v="6698361"/>
    <s v="Cannon Films"/>
    <n v="111"/>
    <n v="130.69999999999999"/>
    <n v="14124502.399307959"/>
  </r>
  <r>
    <s v="Did You Hear About the Morgans?"/>
    <s v="PG-13"/>
    <s v="Comedy"/>
    <x v="9"/>
    <s v="December 18, 2009 (United States)"/>
    <x v="29"/>
    <n v="39000"/>
    <s v="Marc Lawrence"/>
    <s v="Marc Lawrence"/>
    <s v="Hugh Grant"/>
    <s v="United States"/>
    <n v="58000000"/>
    <n v="85280250"/>
    <s v="Columbia Pictures"/>
    <n v="103"/>
    <n v="214.5"/>
    <n v="115539760.6714095"/>
  </r>
  <r>
    <s v="Dracula 2000"/>
    <s v="R"/>
    <s v="Action"/>
    <x v="8"/>
    <s v="December 22, 2000 (United States)"/>
    <x v="29"/>
    <n v="33000"/>
    <s v="Patrick Lussier"/>
    <s v="Joel Soisson"/>
    <s v="Gerard Butler"/>
    <s v="United States"/>
    <n v="54000000"/>
    <n v="47053625"/>
    <s v="Dimension Films"/>
    <n v="99"/>
    <n v="172.2"/>
    <n v="109695788.35118592"/>
  </r>
  <r>
    <s v="Dream Lover"/>
    <s v="R"/>
    <s v="Crime"/>
    <x v="25"/>
    <s v="April 2, 1986 (France)"/>
    <x v="29"/>
    <n v="503"/>
    <s v="Alan J. Pakula"/>
    <s v="Jon Boorstin"/>
    <s v="Kristy McNichol"/>
    <s v="United States"/>
    <m/>
    <n v="502237"/>
    <s v="Metro-Goldwyn-Mayer (MGM)"/>
    <n v="104"/>
    <n v="109.6"/>
    <n v="938844.25705521461"/>
  </r>
  <r>
    <s v="Eliminators"/>
    <s v="PG"/>
    <s v="Action"/>
    <x v="25"/>
    <s v="January 31, 1986 (United States)"/>
    <x v="29"/>
    <n v="1900"/>
    <s v="Peter Manoogian"/>
    <s v="Paul De Meo"/>
    <s v="Andrew Prine"/>
    <s v="United States"/>
    <m/>
    <n v="4601256"/>
    <s v="Empire Pictures"/>
    <n v="96"/>
    <n v="109.6"/>
    <n v="6763158.2402315475"/>
  </r>
  <r>
    <s v="Endless Love"/>
    <s v="R"/>
    <s v="Drama"/>
    <x v="12"/>
    <s v="July 17, 1981 (United States)"/>
    <x v="29"/>
    <n v="7600"/>
    <s v="Franco Zeffirelli"/>
    <s v="Scott Spencer"/>
    <s v="Brooke Shields"/>
    <s v="United States"/>
    <m/>
    <n v="32492674"/>
    <s v="PolyGram Filmed Entertainment"/>
    <n v="116"/>
    <n v="90.9"/>
    <n v="99402788.833333328"/>
  </r>
  <r>
    <s v="Eve of Destruction"/>
    <s v="R"/>
    <s v="Action"/>
    <x v="16"/>
    <s v="January 18, 1991 (United States)"/>
    <x v="29"/>
    <n v="2100"/>
    <s v="Duncan Gibbins"/>
    <s v="Duncan Gibbins"/>
    <s v="Gregory Hines"/>
    <s v="United States"/>
    <n v="13000000"/>
    <n v="5451119"/>
    <s v="Nelson Entertainment"/>
    <n v="99"/>
    <n v="136.19999999999999"/>
    <n v="6776646.1007751934"/>
  </r>
  <r>
    <s v="Father Hood"/>
    <s v="PG-13"/>
    <s v="Adventure"/>
    <x v="34"/>
    <s v="August 27, 1993 (United States)"/>
    <x v="29"/>
    <n v="2900"/>
    <s v="Darrell Roodt"/>
    <s v="Scott Spencer"/>
    <s v="Patrick Swayze"/>
    <s v="United States"/>
    <m/>
    <n v="3418141"/>
    <s v="Hollywood Pictures"/>
    <n v="95"/>
    <n v="144.5"/>
    <n v="9502806.2290145997"/>
  </r>
  <r>
    <s v="Freddy's Dead: The Final Nightmare"/>
    <s v="R"/>
    <s v="Fantasy"/>
    <x v="16"/>
    <s v="September 13, 1991 (United States)"/>
    <x v="29"/>
    <n v="43000"/>
    <s v="Rachel Talalay"/>
    <s v="Wes Craven"/>
    <s v="Robert Englund"/>
    <s v="United States"/>
    <n v="11000000"/>
    <n v="34872033"/>
    <s v="New Line Cinema"/>
    <n v="89"/>
    <n v="136.19999999999999"/>
    <n v="41554589.186937816"/>
  </r>
  <r>
    <s v="Funny About Love"/>
    <s v="PG-13"/>
    <s v="Comedy"/>
    <x v="32"/>
    <s v="September 21, 1990 (United States)"/>
    <x v="29"/>
    <n v="1300"/>
    <s v="Leonard Nimoy"/>
    <s v="Bob Greene"/>
    <s v="Gene Wilder"/>
    <s v="United States"/>
    <m/>
    <n v="8141292"/>
    <s v="Duffy Films"/>
    <n v="101"/>
    <n v="130.69999999999999"/>
    <n v="12701749.474654377"/>
  </r>
  <r>
    <s v="Ghosts of Mars"/>
    <s v="R"/>
    <s v="Action"/>
    <x v="7"/>
    <s v="August 24, 2001 (United States)"/>
    <x v="29"/>
    <n v="52000"/>
    <s v="John Carpenter"/>
    <s v="Larry Sulkis"/>
    <s v="Natasha Henstridge"/>
    <s v="United States"/>
    <n v="28000000"/>
    <n v="14010832"/>
    <s v="Screen Gems"/>
    <n v="98"/>
    <n v="177.1"/>
    <n v="19828613.610775661"/>
  </r>
  <r>
    <s v="Graduation Day"/>
    <s v="R"/>
    <s v="Horror"/>
    <x v="12"/>
    <s v="May 1, 1981 (United States)"/>
    <x v="29"/>
    <n v="3600"/>
    <s v="Herb Freed"/>
    <s v="Anne Marisse"/>
    <s v="Christopher George"/>
    <s v="United States"/>
    <n v="250000"/>
    <m/>
    <s v="Baughn/Freed Productions"/>
    <n v="96"/>
    <n v="90.9"/>
    <s v="Missing"/>
  </r>
  <r>
    <s v="Graveyard Shift"/>
    <s v="R"/>
    <s v="Horror"/>
    <x v="32"/>
    <s v="October 26, 1990 (United States)"/>
    <x v="29"/>
    <n v="10000"/>
    <s v="Ralph S. Singleton"/>
    <s v="Stephen King"/>
    <s v="David Andrews"/>
    <s v="United States"/>
    <n v="10500000"/>
    <n v="11582891"/>
    <s v="Paramount Pictures"/>
    <n v="89"/>
    <n v="130.69999999999999"/>
    <n v="32800249.885687731"/>
  </r>
  <r>
    <s v="Gulliver's Travels"/>
    <s v="PG"/>
    <s v="Adventure"/>
    <x v="29"/>
    <s v="December 25, 2010 (United States)"/>
    <x v="29"/>
    <n v="67000"/>
    <s v="Rob Letterman"/>
    <s v="Joe Stillman"/>
    <s v="Jack Black"/>
    <s v="United States"/>
    <n v="112000000"/>
    <n v="237382724"/>
    <s v="Twentieth Century Fox"/>
    <n v="85"/>
    <n v="218.1"/>
    <n v="795715247.55555546"/>
  </r>
  <r>
    <s v="Hanging Up"/>
    <s v="PG-13"/>
    <s v="Comedy"/>
    <x v="8"/>
    <s v="February 18, 2000 (United States)"/>
    <x v="29"/>
    <n v="12000"/>
    <s v="Diane Keaton"/>
    <s v="Delia Ephron"/>
    <s v="Diane Keaton"/>
    <s v="Germany"/>
    <n v="60000000"/>
    <n v="51880044"/>
    <s v="Columbia Pictures"/>
    <n v="94"/>
    <n v="172.2"/>
    <n v="94885050.460984394"/>
  </r>
  <r>
    <s v="Hardbodies"/>
    <s v="R"/>
    <s v="Comedy"/>
    <x v="18"/>
    <s v="May 4, 1984 (United States)"/>
    <x v="29"/>
    <n v="3200"/>
    <s v="Mark Griffiths"/>
    <s v="Steve Greene"/>
    <s v="Grant Cramer"/>
    <s v="United States"/>
    <m/>
    <n v="7121719"/>
    <s v="Chroma III Productions"/>
    <n v="88"/>
    <n v="103.9"/>
    <n v="12601555.048199767"/>
  </r>
  <r>
    <s v="High School Musical 3: Senior Year"/>
    <s v="G"/>
    <s v="Comedy"/>
    <x v="0"/>
    <s v="October 24, 2008 (United States)"/>
    <x v="29"/>
    <n v="59000"/>
    <s v="Kenny Ortega"/>
    <s v="Peter Barsocchini"/>
    <s v="Zac Efron"/>
    <s v="United States"/>
    <n v="11000000"/>
    <n v="252909177"/>
    <s v="Walt Disney Pictures"/>
    <n v="112"/>
    <n v="215.3"/>
    <n v="519982633.14372468"/>
  </r>
  <r>
    <s v="Holy Man"/>
    <s v="PG"/>
    <s v="Comedy"/>
    <x v="17"/>
    <s v="October 9, 1998 (United States)"/>
    <x v="29"/>
    <n v="19000"/>
    <s v="Stephen Herek"/>
    <s v="Tom Schulman"/>
    <s v="Eddie Murphy"/>
    <s v="United States"/>
    <n v="60000000"/>
    <n v="12069719"/>
    <s v="Caravan Pictures"/>
    <n v="114"/>
    <n v="163"/>
    <n v="40458122.984598458"/>
  </r>
  <r>
    <s v="Honey, I Blew Up the Kid"/>
    <s v="PG"/>
    <s v="Adventure"/>
    <x v="35"/>
    <s v="July 17, 1992 (United States)"/>
    <x v="29"/>
    <n v="42000"/>
    <s v="Randal Kleiser"/>
    <s v="Stuart Gordon"/>
    <s v="Rick Moranis"/>
    <s v="United States"/>
    <n v="40000000"/>
    <n v="58662452"/>
    <s v="Touchwood Pacific Partners 1"/>
    <n v="89"/>
    <n v="140.30000000000001"/>
    <n v="151094244.50042266"/>
  </r>
  <r>
    <s v="If Lucy Fell"/>
    <s v="R"/>
    <s v="Comedy"/>
    <x v="10"/>
    <s v="March 8, 1996 (United States)"/>
    <x v="29"/>
    <n v="3800"/>
    <s v="Eric Schaeffer"/>
    <s v="Eric Schaeffer"/>
    <s v="Sarah Jessica Parker"/>
    <s v="United States"/>
    <n v="5000000"/>
    <n v="2420162"/>
    <s v="Motion Picture Corporation of America (MPCA)"/>
    <n v="92"/>
    <n v="156.9"/>
    <n v="4099073.7153974432"/>
  </r>
  <r>
    <s v="Knock Knock"/>
    <s v="R"/>
    <s v="Drama"/>
    <x v="39"/>
    <s v="October 9, 2015 (United States)"/>
    <x v="29"/>
    <n v="87000"/>
    <s v="Eli Roth"/>
    <s v="Eli Roth"/>
    <s v="Keanu Reeves"/>
    <s v="United States"/>
    <n v="2500000"/>
    <n v="5567103"/>
    <s v="Black Bear Pictures"/>
    <n v="99"/>
    <n v="237"/>
    <n v="10181850.444777912"/>
  </r>
  <r>
    <s v="Knock Off"/>
    <s v="R"/>
    <s v="Action"/>
    <x v="17"/>
    <s v="September 4, 1998 (United States)"/>
    <x v="29"/>
    <n v="14000"/>
    <s v="Hark Tsui"/>
    <s v="Steven E. de Souza"/>
    <s v="Jean-Claude Van Damme"/>
    <s v="Aruba"/>
    <n v="30000000"/>
    <n v="10319915"/>
    <s v="Knock Films A.V.V."/>
    <n v="91"/>
    <n v="163"/>
    <n v="21761094.121107269"/>
  </r>
  <r>
    <s v="Kull the Conqueror"/>
    <s v="PG-13"/>
    <s v="Action"/>
    <x v="14"/>
    <s v="August 29, 1997 (United States)"/>
    <x v="29"/>
    <n v="7900"/>
    <s v="John Nicolella"/>
    <s v="Robert E. Howard"/>
    <s v="Kevin Sorbo"/>
    <s v="United States"/>
    <n v="30000000"/>
    <n v="6112613"/>
    <s v="Universal Pictures"/>
    <n v="95"/>
    <n v="160.5"/>
    <n v="13674839.802496329"/>
  </r>
  <r>
    <s v="Loose Cannons"/>
    <s v="R"/>
    <s v="Action"/>
    <x v="32"/>
    <s v="February 9, 1990 (United States)"/>
    <x v="29"/>
    <n v="4500"/>
    <s v="Bob Clark"/>
    <s v="Richard Christian Matheson"/>
    <s v="Gene Hackman"/>
    <s v="United States"/>
    <n v="15000000"/>
    <n v="5585154"/>
    <s v="TriStar Pictures"/>
    <n v="94"/>
    <n v="130.69999999999999"/>
    <n v="16379176.359961499"/>
  </r>
  <r>
    <s v="Losin' It"/>
    <s v="R"/>
    <s v="Comedy"/>
    <x v="19"/>
    <s v="April 22, 1983 (United States)"/>
    <x v="29"/>
    <n v="4200"/>
    <s v="Curtis Hanson"/>
    <s v="Bill Norton"/>
    <s v="Tom Cruise"/>
    <s v="Canada"/>
    <n v="7000000"/>
    <n v="1246141"/>
    <s v="Tiberius Film Productions"/>
    <n v="100"/>
    <n v="99.6"/>
    <n v="3812240.5893574296"/>
  </r>
  <r>
    <s v="Night Game"/>
    <s v="R"/>
    <s v="Crime"/>
    <x v="21"/>
    <s v="September 15, 1989 (United States)"/>
    <x v="29"/>
    <n v="710"/>
    <s v="Peter Masterson"/>
    <s v="Spencer Eastman"/>
    <s v="Roy Scheider"/>
    <s v="United States"/>
    <m/>
    <n v="337812"/>
    <s v="Epic Productions"/>
    <n v="95"/>
    <n v="124"/>
    <n v="434859.80735107732"/>
  </r>
  <r>
    <s v="Nobody's Fool"/>
    <s v="R"/>
    <s v="Comedy"/>
    <x v="26"/>
    <s v="November 2, 2018 (United States)"/>
    <x v="29"/>
    <n v="7000"/>
    <s v="Tyler Perry"/>
    <s v="Tyler Perry"/>
    <s v="Tiffany Haddish"/>
    <s v="United States"/>
    <n v="19000000"/>
    <n v="33705333"/>
    <s v="BET Films"/>
    <n v="110"/>
    <n v="251.1"/>
    <n v="73200391.768353522"/>
  </r>
  <r>
    <s v="Not of This Earth"/>
    <s v="R"/>
    <s v="Comedy"/>
    <x v="28"/>
    <s v="May 20, 1988 (United States)"/>
    <x v="29"/>
    <n v="2200"/>
    <s v="Jim Wynorski"/>
    <s v="R.J. Robertson"/>
    <s v="Traci Lords"/>
    <s v="United States"/>
    <n v="210000"/>
    <m/>
    <s v="Miracle Pictures"/>
    <n v="81"/>
    <n v="118.3"/>
    <s v="Missing"/>
  </r>
  <r>
    <s v="Paradise"/>
    <s v="R"/>
    <s v="Adventure"/>
    <x v="31"/>
    <s v="May 7, 1982 (United States)"/>
    <x v="29"/>
    <n v="2500"/>
    <s v="Stuart Gillard"/>
    <s v="Stuart Gillard"/>
    <s v="Willie Aames"/>
    <s v="Canada"/>
    <m/>
    <n v="5588800"/>
    <s v="Embassy Pictures"/>
    <n v="100"/>
    <n v="96.5"/>
    <n v="8214700.2411963325"/>
  </r>
  <r>
    <s v="Party Line"/>
    <s v="R"/>
    <s v="Thriller"/>
    <x v="28"/>
    <s v="October 1988 (United States)"/>
    <x v="29"/>
    <n v="309"/>
    <s v="William Webb"/>
    <s v="Richard Brandes"/>
    <s v="Richard Hatch"/>
    <s v="United States"/>
    <m/>
    <m/>
    <s v="Westwind"/>
    <n v="91"/>
    <n v="118.3"/>
    <s v="Missing"/>
  </r>
  <r>
    <s v="Paternity"/>
    <s v="PG"/>
    <s v="Comedy"/>
    <x v="12"/>
    <s v="October 2, 1981 (United States)"/>
    <x v="29"/>
    <n v="920"/>
    <s v="David Steinberg"/>
    <s v="Charlie Peters"/>
    <s v="Burt Reynolds"/>
    <s v="United States"/>
    <m/>
    <n v="18838812"/>
    <s v="Paramount Pictures"/>
    <n v="94"/>
    <n v="90.9"/>
    <n v="43918791.250191279"/>
  </r>
  <r>
    <s v="Pet Sematary II"/>
    <s v="R"/>
    <s v="Fantasy"/>
    <x v="35"/>
    <s v="August 28, 1992 (United States)"/>
    <x v="29"/>
    <n v="20000"/>
    <s v="Mary Lambert"/>
    <s v="Richard Outten"/>
    <s v="Edward Furlong"/>
    <s v="United States"/>
    <n v="8000000"/>
    <n v="17092453"/>
    <s v="Paramount Pictures"/>
    <n v="100"/>
    <n v="140.30000000000001"/>
    <n v="31951352.325766869"/>
  </r>
  <r>
    <s v="Poltergeist"/>
    <s v="PG-13"/>
    <s v="Horror"/>
    <x v="39"/>
    <s v="May 22, 2015 (United States)"/>
    <x v="29"/>
    <n v="56000"/>
    <s v="Gil Kenan"/>
    <s v="David Lindsay-Abaire"/>
    <s v="Sam Rockwell"/>
    <s v="United States"/>
    <n v="35000000"/>
    <n v="95437994"/>
    <s v="Fox 2000 Pictures"/>
    <n v="93"/>
    <n v="237"/>
    <n v="201245375.58339101"/>
  </r>
  <r>
    <s v="Problem Child 2"/>
    <s v="PG-13"/>
    <s v="Comedy"/>
    <x v="16"/>
    <s v="July 3, 1991 (United States)"/>
    <x v="29"/>
    <n v="21000"/>
    <s v="Brian Levant"/>
    <s v="Scott Alexander"/>
    <s v="John Ritter"/>
    <s v="United States"/>
    <n v="15000000"/>
    <n v="32704700"/>
    <s v="Universal Pictures"/>
    <n v="90"/>
    <n v="136.19999999999999"/>
    <n v="46457445.641025633"/>
  </r>
  <r>
    <s v="Rise: Blood Hunter"/>
    <s v="R"/>
    <s v="Action"/>
    <x v="6"/>
    <s v="July 6, 2007 (Turkey)"/>
    <x v="29"/>
    <n v="12000"/>
    <s v="Sebastian Gutierrez"/>
    <s v="Sebastian Gutierrez"/>
    <s v="Lucy Liu"/>
    <s v="United States"/>
    <m/>
    <n v="2850927"/>
    <s v="Mandate Pictures"/>
    <n v="97"/>
    <n v="207.3"/>
    <n v="3783438.4011324039"/>
  </r>
  <r>
    <s v="Satisfaction"/>
    <s v="PG-13"/>
    <s v="Comedy"/>
    <x v="28"/>
    <s v="February 12, 1988 (United States)"/>
    <x v="29"/>
    <n v="3400"/>
    <s v="Joan Freeman"/>
    <s v="Charles Purpura"/>
    <s v="Justine Bateman"/>
    <s v="United States"/>
    <m/>
    <n v="8253123"/>
    <s v="National Broadcasting Company (NBC)"/>
    <n v="92"/>
    <n v="118.3"/>
    <n v="11181532.139172964"/>
  </r>
  <r>
    <s v="Sheena"/>
    <s v="PG"/>
    <s v="Adventure"/>
    <x v="18"/>
    <s v="August 17, 1984 (United States)"/>
    <x v="29"/>
    <n v="4600"/>
    <s v="John Guillermin"/>
    <s v="David Newman"/>
    <s v="Tanya Roberts"/>
    <s v="United Kingdom"/>
    <n v="25000000"/>
    <n v="5778353"/>
    <s v="Colgems Productions Ltd."/>
    <n v="117"/>
    <n v="103.9"/>
    <n v="12549281.248039914"/>
  </r>
  <r>
    <s v="Showgirls"/>
    <s v="NC-17"/>
    <s v="Drama"/>
    <x v="40"/>
    <s v="September 22, 1995 (United States)"/>
    <x v="29"/>
    <n v="64000"/>
    <s v="Paul Verhoeven"/>
    <s v="Joe Eszterhas"/>
    <s v="Elizabeth Berkley"/>
    <s v="France"/>
    <n v="45000000"/>
    <n v="20358624"/>
    <s v="Carolco Pictures"/>
    <n v="128"/>
    <n v="152.4"/>
    <n v="41857440.842105262"/>
  </r>
  <r>
    <s v="Slayground"/>
    <s v="R"/>
    <s v="Crime"/>
    <x v="19"/>
    <s v="February 1984 (United States)"/>
    <x v="29"/>
    <n v="360"/>
    <s v="Terry Bedford"/>
    <s v="Trevor Preston"/>
    <s v="Peter Coyote"/>
    <s v="United Kingdom"/>
    <m/>
    <n v="108128"/>
    <s v="Jennie and Company"/>
    <n v="89"/>
    <n v="99.6"/>
    <n v="306195.18215613381"/>
  </r>
  <r>
    <s v="Spring Break"/>
    <s v="R"/>
    <s v="Comedy"/>
    <x v="19"/>
    <s v="March 25, 1983 (United States)"/>
    <x v="29"/>
    <n v="2800"/>
    <s v="Sean S. Cunningham"/>
    <s v="David Smilow"/>
    <s v="David Knell"/>
    <s v="United States"/>
    <m/>
    <n v="24071666"/>
    <s v="Columbia Pictures"/>
    <n v="102"/>
    <n v="99.6"/>
    <n v="48127536.943569548"/>
  </r>
  <r>
    <s v="Stroker Ace"/>
    <s v="PG"/>
    <s v="Action"/>
    <x v="19"/>
    <s v="July 1, 1983 (United States)"/>
    <x v="29"/>
    <n v="3700"/>
    <s v="Hal Needham"/>
    <s v="William Neely"/>
    <s v="Burt Reynolds"/>
    <s v="United States"/>
    <m/>
    <n v="13000000"/>
    <s v="Universal Pictures"/>
    <n v="96"/>
    <n v="99.6"/>
    <n v="23002903.600464575"/>
  </r>
  <r>
    <s v="Supernova"/>
    <s v="PG-13"/>
    <s v="Horror"/>
    <x v="8"/>
    <s v="January 14, 2000 (United States)"/>
    <x v="29"/>
    <n v="17000"/>
    <s v="Walter Hill"/>
    <s v="William Malone"/>
    <s v="James Spader"/>
    <s v="United States"/>
    <n v="90000000"/>
    <n v="14828081"/>
    <s v="Hammerhead Productions"/>
    <n v="90"/>
    <n v="172.2"/>
    <n v="18433766.955120359"/>
  </r>
  <r>
    <s v="Survival of the Dead"/>
    <s v="R"/>
    <s v="Comedy"/>
    <x v="9"/>
    <s v="May 6, 2010 (Germany)"/>
    <x v="29"/>
    <n v="21000"/>
    <s v="George A. Romero"/>
    <s v="George A. Romero"/>
    <s v="Alan Van Sprang"/>
    <s v="United States"/>
    <n v="4000000"/>
    <n v="386078"/>
    <s v="Blank of the Dead Productions"/>
    <n v="90"/>
    <n v="214.5"/>
    <n v="567476.92522913648"/>
  </r>
  <r>
    <s v="Tammy"/>
    <s v="R"/>
    <s v="Comedy"/>
    <x v="20"/>
    <s v="July 2, 2014 (United States)"/>
    <x v="29"/>
    <n v="49000"/>
    <s v="Ben Falcone"/>
    <s v="Melissa McCarthy"/>
    <s v="Melissa McCarthy"/>
    <s v="United States"/>
    <n v="20000000"/>
    <n v="100375432"/>
    <s v="RatPac-Dune Entertainment"/>
    <n v="97"/>
    <n v="236.7"/>
    <n v="294363754.86429256"/>
  </r>
  <r>
    <s v="The Big Bounce"/>
    <s v="PG-13"/>
    <s v="Comedy"/>
    <x v="1"/>
    <s v="January 30, 2004 (United States)"/>
    <x v="29"/>
    <n v="18000"/>
    <s v="George Armitage"/>
    <s v="Elmore Leonard"/>
    <s v="Owen Wilson"/>
    <s v="United States"/>
    <n v="50000000"/>
    <n v="6808550"/>
    <s v="Shangri-La Entertainment"/>
    <n v="88"/>
    <n v="188.9"/>
    <n v="18262017.473591551"/>
  </r>
  <r>
    <s v="The Cold Light of Day"/>
    <s v="PG-13"/>
    <s v="Action"/>
    <x v="36"/>
    <s v="September 7, 2012 (United States)"/>
    <x v="29"/>
    <n v="36000"/>
    <s v="Mabrouk El Mechri"/>
    <s v="Scott Wiper"/>
    <s v="Henry Cavill"/>
    <s v="United States"/>
    <n v="20000000"/>
    <n v="16863583"/>
    <s v="Summit Entertainment"/>
    <n v="93"/>
    <n v="229.6"/>
    <n v="22052934.506866951"/>
  </r>
  <r>
    <s v="The Darkest Hour"/>
    <s v="PG-13"/>
    <s v="Action"/>
    <x v="24"/>
    <s v="December 25, 2011 (United States)"/>
    <x v="29"/>
    <n v="59000"/>
    <s v="Chris Gorak"/>
    <s v="Jon Spaihts"/>
    <s v="Emile Hirsch"/>
    <s v="United States"/>
    <n v="30000000"/>
    <n v="64626786"/>
    <s v="Summit Entertainment"/>
    <n v="89"/>
    <n v="224.9"/>
    <n v="87557944.393952861"/>
  </r>
  <r>
    <s v="The Divorce"/>
    <s v="PG-13"/>
    <s v="Comedy"/>
    <x v="2"/>
    <s v="August 29, 2003 (United States)"/>
    <x v="29"/>
    <n v="11000"/>
    <s v="James Ivory"/>
    <s v="Diane Johnson"/>
    <s v="Kate Hudson"/>
    <s v="United States"/>
    <m/>
    <n v="12991996"/>
    <s v="Merchant Ivory Productions"/>
    <n v="117"/>
    <n v="184"/>
    <n v="16724381.838614279"/>
  </r>
  <r>
    <s v="The Flintstones"/>
    <s v="PG"/>
    <s v="Comedy"/>
    <x v="13"/>
    <s v="May 27, 1994 (United States)"/>
    <x v="29"/>
    <n v="77000"/>
    <s v="Brian Levant"/>
    <s v="Tom S. Parker"/>
    <s v="John Goodman"/>
    <s v="United States"/>
    <n v="46000000"/>
    <n v="341631208"/>
    <s v="Universal Pictures"/>
    <n v="91"/>
    <n v="148.19999999999999"/>
    <n v="439219531.97299582"/>
  </r>
  <r>
    <s v="The Seduction"/>
    <s v="R"/>
    <s v="Thriller"/>
    <x v="31"/>
    <s v="January 29, 1982 (United States)"/>
    <x v="29"/>
    <n v="1100"/>
    <s v="David Schmoeller"/>
    <s v="David Schmoeller"/>
    <s v="Morgan Fairchild"/>
    <s v="United States"/>
    <m/>
    <n v="11378339"/>
    <s v="The Romantic Venture"/>
    <n v="104"/>
    <n v="96.5"/>
    <n v="20133448.857723579"/>
  </r>
  <r>
    <s v="The Sting II"/>
    <s v="PG"/>
    <s v="Comedy"/>
    <x v="19"/>
    <s v="February 18, 1983 (United States)"/>
    <x v="29"/>
    <n v="2100"/>
    <s v="Jeremy Kagan"/>
    <s v="David S. Ward"/>
    <s v="Jackie Gleason"/>
    <s v="United States"/>
    <m/>
    <n v="6347072"/>
    <s v="Universal Pictures"/>
    <n v="101"/>
    <n v="99.6"/>
    <n v="17973539.390334573"/>
  </r>
  <r>
    <s v="The Twilight Saga: Breaking Dawn - Part 1"/>
    <s v="PG-13"/>
    <s v="Adventure"/>
    <x v="24"/>
    <s v="November 18, 2011 (United States)"/>
    <x v="29"/>
    <n v="228000"/>
    <s v="Bill Condon"/>
    <s v="Melissa Rosenberg"/>
    <s v="Kristen Stewart"/>
    <s v="United States"/>
    <n v="110000000"/>
    <n v="712205856"/>
    <s v="Summit Entertainment"/>
    <n v="117"/>
    <n v="224.9"/>
    <n v="1910291587.3521128"/>
  </r>
  <r>
    <s v="The Walking Dead"/>
    <s v="R"/>
    <s v="Action"/>
    <x v="40"/>
    <s v="February 24, 1995 (United States)"/>
    <x v="29"/>
    <n v="759"/>
    <s v="Preston A. Whitmore II"/>
    <s v="Preston A. Whitmore II"/>
    <s v="Allen Payne"/>
    <s v="United States"/>
    <n v="15000000"/>
    <n v="6014341"/>
    <s v="Savoy Pictures"/>
    <n v="88"/>
    <n v="152.4"/>
    <n v="10186602.016120067"/>
  </r>
  <r>
    <s v="Tod@s Caen"/>
    <s v="PG-13"/>
    <s v="Comedy"/>
    <x v="5"/>
    <s v="August 30, 2019 (United States)"/>
    <x v="29"/>
    <n v="550"/>
    <s v="Ariel Winograd"/>
    <s v="Cory Brusseau"/>
    <s v="Martha Higareda"/>
    <s v="Mexico"/>
    <m/>
    <n v="9667157"/>
    <s v="Neverending Media"/>
    <n v="120"/>
    <n v="255.7"/>
    <n v="19875726.976383265"/>
  </r>
  <r>
    <s v="Turbulence"/>
    <s v="R"/>
    <s v="Action"/>
    <x v="14"/>
    <s v="January 10, 1997 (United States)"/>
    <x v="29"/>
    <n v="11000"/>
    <s v="Robert Butler"/>
    <s v="Jonathan Brett"/>
    <s v="Ray Liotta"/>
    <s v="United States"/>
    <n v="55000000"/>
    <n v="11538235"/>
    <s v="Rysher Entertainment"/>
    <n v="100"/>
    <n v="160.5"/>
    <n v="13749316.403989051"/>
  </r>
  <r>
    <s v="Vanishing on 7th Street"/>
    <s v="R"/>
    <s v="Horror"/>
    <x v="29"/>
    <s v="February 5, 2011 (Japan)"/>
    <x v="29"/>
    <n v="25000"/>
    <s v="Brad Anderson"/>
    <s v="Anthony Jaswinski"/>
    <s v="Hayden Christensen"/>
    <s v="United States"/>
    <n v="10000000"/>
    <n v="1671196"/>
    <s v="Herrick Entertainment"/>
    <n v="92"/>
    <n v="218.1"/>
    <n v="6179774.5291262129"/>
  </r>
  <r>
    <s v="Wild Wild West"/>
    <s v="PG-13"/>
    <s v="Action"/>
    <x v="11"/>
    <s v="June 30, 1999 (United States)"/>
    <x v="29"/>
    <n v="155000"/>
    <s v="Barry Sonnenfeld"/>
    <s v="Jim Thomas"/>
    <s v="Will Smith"/>
    <s v="United States"/>
    <n v="170000000"/>
    <n v="222104681"/>
    <s v="Peters Entertainment"/>
    <n v="106"/>
    <n v="166.6"/>
    <n v="382130413.89440995"/>
  </r>
  <r>
    <s v="Year One"/>
    <s v="PG-13"/>
    <s v="Comedy"/>
    <x v="9"/>
    <s v="June 19, 2009 (United States)"/>
    <x v="29"/>
    <n v="94000"/>
    <s v="Harold Ramis"/>
    <s v="Harold Ramis"/>
    <s v="Jack Black"/>
    <s v="United States"/>
    <n v="60000000"/>
    <n v="62357900"/>
    <s v="Columbia Pictures"/>
    <n v="97"/>
    <n v="214.5"/>
    <n v="107286573.29192548"/>
  </r>
  <r>
    <s v="Zapped!"/>
    <s v="R"/>
    <s v="Comedy"/>
    <x v="31"/>
    <s v="September 3, 1982 (United States)"/>
    <x v="29"/>
    <n v="6500"/>
    <s v="Robert J. Rosenthal"/>
    <s v="Bruce Rubin"/>
    <s v="Scott Baio"/>
    <s v="United States"/>
    <m/>
    <n v="16897768"/>
    <s v="Embassy Pictures"/>
    <n v="98"/>
    <n v="96.5"/>
    <n v="29072557.366459627"/>
  </r>
  <r>
    <s v="47 Meters Down: Uncaged"/>
    <s v="PG-13"/>
    <s v="Adventure"/>
    <x v="5"/>
    <s v="August 16, 2019 (United States)"/>
    <x v="30"/>
    <n v="23000"/>
    <s v="Johannes Roberts"/>
    <s v="Ernest Riera"/>
    <s v="Sophie NÃ©lisse"/>
    <s v="United Kingdom"/>
    <n v="12000000"/>
    <n v="47582563"/>
    <s v="Entertainment Studios Motion Pictures"/>
    <n v="90"/>
    <n v="255.7"/>
    <n v="61174712.85274262"/>
  </r>
  <r>
    <s v="A Haunted House"/>
    <s v="R"/>
    <s v="Comedy"/>
    <x v="33"/>
    <s v="January 11, 2013 (United States)"/>
    <x v="30"/>
    <n v="45000"/>
    <s v="Michael Tiddes"/>
    <s v="Marlon Wayans"/>
    <s v="Marlon Wayans"/>
    <s v="United States"/>
    <n v="2500000"/>
    <n v="60159584"/>
    <s v="Open Road Films"/>
    <n v="86"/>
    <n v="233"/>
    <n v="76377605.186666667"/>
  </r>
  <r>
    <s v="A Polish Vampire in Burbank"/>
    <s v="Not Rated"/>
    <s v="Comedy"/>
    <x v="19"/>
    <s v="October 31, 1983 (United States)"/>
    <x v="30"/>
    <n v="275"/>
    <s v="Mark Pirro"/>
    <s v="Mark Pirro"/>
    <s v="Mark Pirro"/>
    <s v="United States"/>
    <n v="3000"/>
    <m/>
    <s v="Pirromount Pictures"/>
    <n v="80"/>
    <n v="99.6"/>
    <s v="Missing"/>
  </r>
  <r>
    <s v="Alvin and the Chipmunks: The Road Chip"/>
    <s v="PG"/>
    <s v="Animation"/>
    <x v="39"/>
    <s v="December 18, 2015 (United States)"/>
    <x v="30"/>
    <n v="18000"/>
    <s v="Walt Becker"/>
    <s v="Ross Bagdasarian"/>
    <s v="Jason Lee"/>
    <s v="United States"/>
    <n v="90000000"/>
    <n v="234798636"/>
    <s v="Fox 2000 Pictures"/>
    <n v="92"/>
    <n v="237"/>
    <n v="302252405.53105199"/>
  </r>
  <r>
    <s v="Armed Response"/>
    <s v="R"/>
    <s v="Action"/>
    <x v="25"/>
    <s v="October 3, 1986 (United States)"/>
    <x v="30"/>
    <n v="592"/>
    <s v="Fred Olen Ray"/>
    <s v="T.L. Lankford"/>
    <s v="David Carradine"/>
    <s v="United States"/>
    <n v="1500000"/>
    <m/>
    <s v="Cinetel Films"/>
    <n v="86"/>
    <n v="109.6"/>
    <s v="Missing"/>
  </r>
  <r>
    <s v="Attack on Titan Part 1"/>
    <s v="Not Rated"/>
    <s v="Action"/>
    <x v="39"/>
    <s v="August 1, 2015 (Japan)"/>
    <x v="30"/>
    <n v="13000"/>
    <s v="Shinji Higuchi"/>
    <s v="Hajime Isayama"/>
    <s v="Haruma Miura"/>
    <s v="Japan"/>
    <m/>
    <n v="30810658"/>
    <s v="KÃ´dansha"/>
    <n v="98"/>
    <n v="237"/>
    <n v="61601099.032808393"/>
  </r>
  <r>
    <s v="Blair Witch"/>
    <s v="R"/>
    <s v="Horror"/>
    <x v="30"/>
    <s v="September 16, 2016 (United States)"/>
    <x v="30"/>
    <n v="43000"/>
    <s v="Adam Wingard"/>
    <s v="Simon Barrett"/>
    <s v="James Allen McCune"/>
    <s v="Canada"/>
    <n v="5000000"/>
    <n v="45173154"/>
    <s v="Lionsgate"/>
    <n v="89"/>
    <n v="240"/>
    <n v="63930608.563864373"/>
  </r>
  <r>
    <s v="Blankman"/>
    <s v="PG-13"/>
    <s v="Action"/>
    <x v="13"/>
    <s v="August 19, 1994 (United States)"/>
    <x v="30"/>
    <n v="9200"/>
    <s v="Mike Binder"/>
    <s v="Damon Wayans"/>
    <s v="Damon Wayans"/>
    <s v="United States"/>
    <n v="30000000"/>
    <n v="7941977"/>
    <s v="Columbia Pictures"/>
    <n v="92"/>
    <n v="148.19999999999999"/>
    <n v="11239760.296795169"/>
  </r>
  <r>
    <s v="Boiling Point"/>
    <s v="R"/>
    <s v="Action"/>
    <x v="34"/>
    <s v="April 16, 1993 (United States)"/>
    <x v="30"/>
    <n v="5700"/>
    <s v="James B. Harris"/>
    <s v="Gerald Petievich"/>
    <s v="Wesley Snipes"/>
    <s v="United States"/>
    <n v="9000000"/>
    <n v="10058318"/>
    <s v="StudioCanal"/>
    <n v="92"/>
    <n v="144.5"/>
    <n v="16224295.895182634"/>
  </r>
  <r>
    <s v="Carpool"/>
    <s v="PG"/>
    <s v="Comedy"/>
    <x v="10"/>
    <s v="August 23, 1996 (United States)"/>
    <x v="30"/>
    <n v="4600"/>
    <s v="Arthur Hiller"/>
    <s v="Don Rhymer"/>
    <s v="Tom Arnold"/>
    <s v="United States"/>
    <n v="17000000"/>
    <n v="3325651"/>
    <s v="New Regency Productions"/>
    <n v="89"/>
    <n v="156.9"/>
    <n v="10173954.414658634"/>
  </r>
  <r>
    <s v="Casual Sex?"/>
    <s v="R"/>
    <s v="Comedy"/>
    <x v="28"/>
    <s v="April 22, 1988 (United States)"/>
    <x v="30"/>
    <n v="3800"/>
    <s v="GeneviÃ¨ve Robert"/>
    <s v="Wendy Goldman"/>
    <s v="Lea Thompson"/>
    <s v="United States"/>
    <m/>
    <n v="12277096"/>
    <s v="Jascat"/>
    <n v="97"/>
    <n v="118.3"/>
    <n v="18555710.075396825"/>
  </r>
  <r>
    <s v="Chained Heat"/>
    <s v="R"/>
    <s v="Action"/>
    <x v="19"/>
    <s v="May 27, 1983 (United States)"/>
    <x v="30"/>
    <n v="2100"/>
    <s v="Paul Nicholas"/>
    <s v="Aaron Butler"/>
    <s v="Linda Blair"/>
    <s v="United States"/>
    <n v="1250000"/>
    <n v="6149983"/>
    <s v="Heat GBR"/>
    <n v="95"/>
    <n v="99.6"/>
    <n v="10882112.776422765"/>
  </r>
  <r>
    <s v="Chernobyl Diaries"/>
    <s v="R"/>
    <s v="Horror"/>
    <x v="36"/>
    <s v="May 25, 2012 (United States)"/>
    <x v="30"/>
    <n v="65000"/>
    <s v="Bradley Parker"/>
    <s v="Oren Peli"/>
    <s v="Jesse McCartney"/>
    <s v="United States"/>
    <n v="1000000"/>
    <n v="38390020"/>
    <s v="Alcon Entertainment"/>
    <n v="86"/>
    <n v="229.6"/>
    <n v="85884281.160058737"/>
  </r>
  <r>
    <s v="Cold Creek Manor"/>
    <s v="R"/>
    <s v="Drama"/>
    <x v="2"/>
    <s v="September 19, 2003 (United States)"/>
    <x v="30"/>
    <n v="22000"/>
    <s v="Mike Figgis"/>
    <s v="Richard Jefferies"/>
    <s v="Dennis Quaid"/>
    <s v="United States"/>
    <m/>
    <n v="29119434"/>
    <s v="Touchstone Pictures"/>
    <n v="118"/>
    <n v="184"/>
    <n v="59869713.493927121"/>
  </r>
  <r>
    <s v="Cursed"/>
    <s v="PG-13"/>
    <s v="Comedy"/>
    <x v="4"/>
    <s v="February 25, 2005 (United States)"/>
    <x v="30"/>
    <n v="31000"/>
    <s v="Wes Craven"/>
    <s v="Kevin Williamson"/>
    <s v="Christina Ricci"/>
    <s v="Germany"/>
    <n v="38000000"/>
    <n v="29621722"/>
    <s v="Dimension Films"/>
    <n v="97"/>
    <n v="195.3"/>
    <n v="46214739.853558622"/>
  </r>
  <r>
    <s v="Damned River"/>
    <s v="R"/>
    <s v="Action"/>
    <x v="21"/>
    <s v="October 13, 1989 (United States)"/>
    <x v="30"/>
    <n v="201"/>
    <s v="Michael Schroeder"/>
    <s v="John Crowther"/>
    <s v="Stephen Shellen"/>
    <s v="United States"/>
    <n v="5000000"/>
    <m/>
    <s v="Metro-Goldwyn-Mayer (MGM)"/>
    <n v="95"/>
    <n v="124"/>
    <s v="Missing"/>
  </r>
  <r>
    <s v="Darkness Falls"/>
    <s v="PG-13"/>
    <s v="Fantasy"/>
    <x v="2"/>
    <s v="January 24, 2003 (United States)"/>
    <x v="30"/>
    <n v="31000"/>
    <s v="Jonathan Liebesman"/>
    <s v="Joe Harris"/>
    <s v="Chaney Kley"/>
    <s v="United States"/>
    <n v="11000000"/>
    <n v="47488536"/>
    <s v="Revolution Studios"/>
    <n v="86"/>
    <n v="184"/>
    <n v="67207417.181607053"/>
  </r>
  <r>
    <s v="Disorderlies"/>
    <s v="PG"/>
    <s v="Comedy"/>
    <x v="3"/>
    <s v="August 14, 1987 (United States)"/>
    <x v="30"/>
    <n v="2100"/>
    <s v="Michael Schultz"/>
    <s v="Mark Feldberg"/>
    <s v="Darren Robinson"/>
    <s v="United States"/>
    <m/>
    <n v="10348437"/>
    <s v="Warner Bros."/>
    <n v="86"/>
    <n v="113.6"/>
    <n v="19344593.582208589"/>
  </r>
  <r>
    <s v="Down to You"/>
    <s v="PG-13"/>
    <s v="Comedy"/>
    <x v="8"/>
    <s v="January 21, 2000 (United States)"/>
    <x v="30"/>
    <n v="15000"/>
    <s v="Kris Isacsson"/>
    <s v="Kris Isacsson"/>
    <s v="Freddie Prinze Jr."/>
    <s v="United States"/>
    <n v="11000000"/>
    <n v="24419914"/>
    <s v="Open City Films"/>
    <n v="91"/>
    <n v="172.2"/>
    <n v="31395560.319831226"/>
  </r>
  <r>
    <s v="Eye of the Beholder"/>
    <s v="R"/>
    <s v="Drama"/>
    <x v="11"/>
    <s v="January 28, 2000 (United States)"/>
    <x v="30"/>
    <n v="15000"/>
    <s v="Stephan Elliott"/>
    <s v="Marc Behm"/>
    <s v="Ewan McGregor"/>
    <s v="Canada"/>
    <n v="35000000"/>
    <n v="17589705"/>
    <s v="Ambridge Film Partnership"/>
    <n v="109"/>
    <n v="166.6"/>
    <n v="48901305.780109495"/>
  </r>
  <r>
    <s v="Garfield"/>
    <s v="PG"/>
    <s v="Animation"/>
    <x v="1"/>
    <s v="June 11, 2004 (United States)"/>
    <x v="30"/>
    <n v="81000"/>
    <s v="Peter Hewitt"/>
    <s v="Jim Davis"/>
    <s v="Breckin Meyer"/>
    <s v="United States"/>
    <n v="50000000"/>
    <n v="203172417"/>
    <s v="Twentieth Century Fox"/>
    <n v="80"/>
    <n v="188.9"/>
    <n v="417723586.09919029"/>
  </r>
  <r>
    <s v="Garfield: A Tail of Two Kitties"/>
    <s v="PG"/>
    <s v="Animation"/>
    <x v="15"/>
    <s v="June 16, 2006 (United States)"/>
    <x v="30"/>
    <n v="40000"/>
    <s v="Tim Hill"/>
    <s v="Joel Cohen"/>
    <s v="Breckin Meyer"/>
    <s v="United Kingdom"/>
    <n v="60000000"/>
    <n v="143325970"/>
    <s v="Twentieth Century Fox"/>
    <n v="82"/>
    <n v="201.6"/>
    <n v="168745838.71329209"/>
  </r>
  <r>
    <s v="Halloween III: Season of the Witch"/>
    <s v="R"/>
    <s v="Horror"/>
    <x v="31"/>
    <s v="October 22, 1982 (United States)"/>
    <x v="30"/>
    <n v="45000"/>
    <s v="Tommy Lee Wallace"/>
    <s v="Tommy Lee Wallace"/>
    <s v="Tom Atkins"/>
    <s v="United States"/>
    <n v="2500000"/>
    <n v="14400000"/>
    <s v="Dino De Laurentiis Company"/>
    <n v="98"/>
    <n v="96.5"/>
    <n v="33570619.739862278"/>
  </r>
  <r>
    <s v="Herbie Goes Bananas"/>
    <s v="G"/>
    <s v="Adventure"/>
    <x v="37"/>
    <s v="June 25, 1980 (United States)"/>
    <x v="30"/>
    <n v="5300"/>
    <s v="Vincent McEveety"/>
    <s v="Don Tait"/>
    <s v="Charles Martin Smith"/>
    <s v="United States"/>
    <m/>
    <n v="18000000"/>
    <s v="Walt Disney Productions"/>
    <n v="100"/>
    <n v="82.4"/>
    <n v="56835233.160621755"/>
  </r>
  <r>
    <s v="Hot Dog... The Movie"/>
    <s v="R"/>
    <s v="Comedy"/>
    <x v="19"/>
    <s v="January 13, 1984 (United States)"/>
    <x v="30"/>
    <n v="3200"/>
    <s v="Peter Markle"/>
    <s v="Mike Marvin"/>
    <s v="David Naughton"/>
    <s v="United States"/>
    <m/>
    <n v="20307325"/>
    <s v="Edward S. Feldman Productions"/>
    <n v="96"/>
    <n v="99.6"/>
    <n v="54468678.939260565"/>
  </r>
  <r>
    <s v="In the Army Now"/>
    <s v="PG"/>
    <s v="Comedy"/>
    <x v="13"/>
    <s v="August 12, 1994 (United States)"/>
    <x v="30"/>
    <n v="13000"/>
    <s v="Daniel Petrie Jr."/>
    <s v="Steve Zacharias"/>
    <s v="Pauly Shore"/>
    <s v="United States"/>
    <m/>
    <n v="28881266"/>
    <s v="Hollywood Pictures"/>
    <n v="91"/>
    <n v="148.19999999999999"/>
    <n v="57743581.038057737"/>
  </r>
  <r>
    <s v="Krippendorf's Tribe"/>
    <s v="PG-13"/>
    <s v="Comedy"/>
    <x v="17"/>
    <s v="February 27, 1998 (United States)"/>
    <x v="30"/>
    <n v="5300"/>
    <s v="Todd Holland"/>
    <s v="Frank Parkin"/>
    <s v="Richard Dreyfuss"/>
    <s v="United States"/>
    <m/>
    <n v="7571115"/>
    <s v="Dreyfuss / James Productions"/>
    <n v="94"/>
    <n v="163"/>
    <n v="9900938.800429184"/>
  </r>
  <r>
    <s v="Lucky Numbers"/>
    <s v="R"/>
    <s v="Comedy"/>
    <x v="8"/>
    <s v="October 27, 2000 (United States)"/>
    <x v="30"/>
    <n v="9900"/>
    <s v="Nora Ephron"/>
    <s v="Adam Resnick"/>
    <s v="John Travolta"/>
    <s v="France"/>
    <n v="63000000"/>
    <n v="10890222"/>
    <s v="Paramount Pictures"/>
    <n v="105"/>
    <n v="172.2"/>
    <n v="15469699.969230767"/>
  </r>
  <r>
    <s v="Meet Dave"/>
    <s v="PG"/>
    <s v="Adventure"/>
    <x v="0"/>
    <s v="July 11, 2008 (United States)"/>
    <x v="30"/>
    <n v="39000"/>
    <s v="Brian Robbins"/>
    <s v="Rob Greenberg"/>
    <s v="Eddie Murphy"/>
    <s v="United States"/>
    <n v="60000000"/>
    <n v="51339567"/>
    <s v="Twentieth Century Fox"/>
    <n v="90"/>
    <n v="215.3"/>
    <n v="62298550.636798084"/>
  </r>
  <r>
    <s v="Miss March"/>
    <s v="R"/>
    <s v="Comedy"/>
    <x v="9"/>
    <s v="March 13, 2009 (United States)"/>
    <x v="30"/>
    <n v="21000"/>
    <s v="Zach Cregger"/>
    <s v="Zach Cregger"/>
    <s v="Zach Cregger"/>
    <s v="United States"/>
    <n v="6000000"/>
    <n v="4591629"/>
    <s v="Fox Atomic"/>
    <n v="90"/>
    <n v="214.5"/>
    <n v="5708157.3084455319"/>
  </r>
  <r>
    <s v="My Giant"/>
    <s v="PG"/>
    <s v="Comedy"/>
    <x v="17"/>
    <s v="April 10, 1998 (United States)"/>
    <x v="30"/>
    <n v="6600"/>
    <s v="Michael Lehmann"/>
    <s v="Billy Crystal"/>
    <s v="Billy Crystal"/>
    <s v="United States"/>
    <m/>
    <n v="8072007"/>
    <s v="Castle Rock Entertainment"/>
    <n v="103"/>
    <n v="163"/>
    <n v="10555967.952360515"/>
  </r>
  <r>
    <s v="New York Minute"/>
    <s v="PG"/>
    <s v="Comedy"/>
    <x v="1"/>
    <s v="May 7, 2004 (United States)"/>
    <x v="30"/>
    <n v="22000"/>
    <s v="Dennie Gordon"/>
    <s v="Emily Fox"/>
    <s v="Mary-Kate Olsen"/>
    <s v="United States"/>
    <n v="30000000"/>
    <n v="21289826"/>
    <s v="Warner Bros."/>
    <n v="91"/>
    <n v="188.9"/>
    <n v="65130622.31124498"/>
  </r>
  <r>
    <s v="Obsessed"/>
    <s v="PG-13"/>
    <s v="Drama"/>
    <x v="9"/>
    <s v="April 24, 2009 (United States)"/>
    <x v="30"/>
    <n v="31000"/>
    <s v="Steve Shill"/>
    <s v="David Loughery"/>
    <s v="BeyoncÃ©"/>
    <s v="United States"/>
    <n v="20000000"/>
    <n v="73830347"/>
    <s v="Screen Gems"/>
    <n v="108"/>
    <n v="214.5"/>
    <n v="209071623.89312267"/>
  </r>
  <r>
    <s v="P.O.W. the Escape"/>
    <s v="R"/>
    <s v="Action"/>
    <x v="25"/>
    <s v="April 4, 1986 (United States)"/>
    <x v="30"/>
    <n v="533"/>
    <s v="Gideon Amir"/>
    <s v="Malcolm Barbour"/>
    <s v="David Carradine"/>
    <s v="United States"/>
    <m/>
    <n v="2497233"/>
    <m/>
    <n v="90"/>
    <n v="109.6"/>
    <n v="6136345.928225806"/>
  </r>
  <r>
    <s v="Police Academy 4: Citizens on Patrol"/>
    <s v="PG"/>
    <s v="Comedy"/>
    <x v="3"/>
    <s v="April 3, 1987 (United States)"/>
    <x v="30"/>
    <n v="41000"/>
    <s v="Jim Drake"/>
    <s v="Neal Israel"/>
    <s v="Steve Guttenberg"/>
    <s v="United States"/>
    <m/>
    <n v="28061343"/>
    <s v="Warner Bros."/>
    <n v="88"/>
    <n v="113.6"/>
    <n v="47528022.301834352"/>
  </r>
  <r>
    <s v="Porky's II: The Next Day"/>
    <s v="R"/>
    <s v="Comedy"/>
    <x v="19"/>
    <s v="June 24, 1983 (United States)"/>
    <x v="30"/>
    <n v="11000"/>
    <s v="Bob Clark"/>
    <s v="Roger Swaybill"/>
    <s v="Dan Monahan"/>
    <s v="Canada"/>
    <n v="6500000"/>
    <n v="33759266"/>
    <s v="Astral Bellevue PathÃ©"/>
    <n v="98"/>
    <n v="99.6"/>
    <n v="47163908.070609808"/>
  </r>
  <r>
    <s v="Raise the Titanic"/>
    <s v="PG"/>
    <s v="Action"/>
    <x v="37"/>
    <s v="August 1, 1980 (United States)"/>
    <x v="30"/>
    <n v="4100"/>
    <s v="Jerry Jameson"/>
    <s v="Adam Kennedy"/>
    <s v="Jason Robards"/>
    <s v="United Kingdom"/>
    <n v="36000000"/>
    <m/>
    <s v="ITC Films"/>
    <n v="115"/>
    <n v="82.4"/>
    <s v="Missing"/>
  </r>
  <r>
    <s v="Ruby Cairo"/>
    <s v="PG-13"/>
    <s v="Mystery"/>
    <x v="35"/>
    <s v="October 29, 1993 (United States)"/>
    <x v="30"/>
    <n v="2100"/>
    <s v="Graeme Clifford"/>
    <s v="Robert Dillon"/>
    <s v="Andie MacDowell"/>
    <s v="United States"/>
    <n v="24000000"/>
    <n v="608866"/>
    <s v="Majestic Films International"/>
    <n v="90"/>
    <n v="140.30000000000001"/>
    <n v="1568228.8267117497"/>
  </r>
  <r>
    <s v="Sahara"/>
    <s v="PG"/>
    <s v="Adventure"/>
    <x v="19"/>
    <s v="March 2, 1984 (United States)"/>
    <x v="30"/>
    <n v="1500"/>
    <s v="Andrew V. McLaglen"/>
    <s v="Menahem Golan"/>
    <s v="Brooke Shields"/>
    <s v="United Kingdom"/>
    <n v="25000000"/>
    <n v="1402962"/>
    <s v="Cabal Film"/>
    <n v="111"/>
    <n v="99.6"/>
    <n v="2120449.0148809524"/>
  </r>
  <r>
    <s v="Say It Isn't So"/>
    <s v="R"/>
    <s v="Comedy"/>
    <x v="7"/>
    <s v="March 23, 2001 (United States)"/>
    <x v="30"/>
    <n v="13000"/>
    <s v="J.B. Rogers"/>
    <s v="Peter Gaulke"/>
    <s v="Chris Klein"/>
    <s v="United States"/>
    <n v="25000000"/>
    <n v="12320393"/>
    <s v="Twentieth Century Fox"/>
    <n v="95"/>
    <n v="177.1"/>
    <n v="30274385.057258062"/>
  </r>
  <r>
    <s v="Scarlet Diva"/>
    <s v="R"/>
    <s v="Drama"/>
    <x v="8"/>
    <s v="May 26, 2000 (Italy)"/>
    <x v="30"/>
    <n v="2400"/>
    <s v="Asia Argento"/>
    <s v="Asia Argento"/>
    <s v="Asia Argento"/>
    <s v="Italy"/>
    <m/>
    <n v="18062"/>
    <s v="Opera Film (II)"/>
    <n v="90"/>
    <n v="172.2"/>
    <n v="51147.689591078066"/>
  </r>
  <r>
    <s v="Silent Hill: Revelation"/>
    <s v="R"/>
    <s v="Action"/>
    <x v="36"/>
    <s v="October 26, 2012 (United States)"/>
    <x v="30"/>
    <n v="61000"/>
    <s v="M.J. Bassett"/>
    <s v="M.J. Bassett"/>
    <s v="Adelaide Clemens"/>
    <s v="Canada"/>
    <n v="20000000"/>
    <n v="55362705"/>
    <s v="Davis-Films"/>
    <n v="95"/>
    <n v="229.6"/>
    <n v="83675675.662202388"/>
  </r>
  <r>
    <s v="Sliver"/>
    <s v="R"/>
    <s v="Drama"/>
    <x v="34"/>
    <s v="May 21, 1993 (United States)"/>
    <x v="30"/>
    <n v="30000"/>
    <s v="Phillip Noyce"/>
    <s v="Ira Levin"/>
    <s v="Sharon Stone"/>
    <s v="United States"/>
    <n v="40000000"/>
    <n v="116300000"/>
    <s v="Paramount Pictures"/>
    <n v="107"/>
    <n v="144.5"/>
    <n v="157566073.81058246"/>
  </r>
  <r>
    <s v="Superman III"/>
    <s v="PG"/>
    <s v="Action"/>
    <x v="19"/>
    <s v="June 17, 1983 (United States)"/>
    <x v="30"/>
    <n v="66000"/>
    <s v="Richard Lester"/>
    <s v="Jerry Siegel"/>
    <s v="Christopher Reeve"/>
    <s v="France"/>
    <n v="39000000"/>
    <n v="59950623"/>
    <s v="Dovemead Films"/>
    <n v="125"/>
    <n v="99.6"/>
    <n v="83754951.068775788"/>
  </r>
  <r>
    <s v="Take This Job and Shove It"/>
    <s v="PG"/>
    <s v="Comedy"/>
    <x v="12"/>
    <s v="May 15, 1981 (United States)"/>
    <x v="30"/>
    <n v="761"/>
    <s v="Gus Trikonis"/>
    <s v="Barry Schneider"/>
    <s v="Robert Hays"/>
    <s v="United States"/>
    <n v="3500000"/>
    <n v="17569027"/>
    <s v="Cinema Group Ventures"/>
    <n v="100"/>
    <n v="90.9"/>
    <n v="31087587.264227644"/>
  </r>
  <r>
    <s v="The Barbarians"/>
    <s v="R"/>
    <s v="Action"/>
    <x v="3"/>
    <s v="March 20, 1987 (United States)"/>
    <x v="30"/>
    <n v="3600"/>
    <s v="Ruggero Deodato"/>
    <s v="Alberto Piferi"/>
    <s v="David Paul"/>
    <s v="Italy"/>
    <n v="4000000"/>
    <n v="800000"/>
    <s v="Canon Italia S.r.l."/>
    <n v="87"/>
    <n v="113.6"/>
    <n v="1209126.9841269841"/>
  </r>
  <r>
    <s v="The Beverly Hillbillies"/>
    <s v="PG"/>
    <s v="Comedy"/>
    <x v="34"/>
    <s v="October 15, 1993 (United States)"/>
    <x v="30"/>
    <n v="18000"/>
    <s v="Penelope Spheeris"/>
    <s v="Paul Henning"/>
    <s v="Diedrich Bader"/>
    <s v="United States"/>
    <n v="25000000"/>
    <n v="57405220"/>
    <s v="Twentieth Century Fox"/>
    <n v="92"/>
    <n v="144.5"/>
    <n v="71364220.864953086"/>
  </r>
  <r>
    <s v="The Brown Bunny"/>
    <s v="Not Rated"/>
    <s v="Drama"/>
    <x v="2"/>
    <s v="November 14, 2003 (Austria)"/>
    <x v="30"/>
    <n v="14000"/>
    <s v="Vincent Gallo"/>
    <s v="Vincent Gallo"/>
    <s v="Vincent Gallo"/>
    <s v="United States"/>
    <n v="10000000"/>
    <n v="402599"/>
    <s v="Gray Daisy Films"/>
    <n v="93"/>
    <n v="184"/>
    <n v="562457.19990829891"/>
  </r>
  <r>
    <s v="The Devil and Max Devlin"/>
    <s v="PG"/>
    <s v="Comedy"/>
    <x v="12"/>
    <s v="March 6, 1981 (United States)"/>
    <x v="30"/>
    <n v="1200"/>
    <s v="Steven Hilliard Stern"/>
    <s v="Mary Rodgers"/>
    <s v="Elliott Gould"/>
    <s v="United States"/>
    <m/>
    <n v="16000000"/>
    <s v="Walt Disney Productions"/>
    <n v="96"/>
    <n v="90.9"/>
    <n v="45308550.185873605"/>
  </r>
  <r>
    <s v="The Happening"/>
    <s v="R"/>
    <s v="Drama"/>
    <x v="0"/>
    <s v="June 13, 2008 (United States)"/>
    <x v="30"/>
    <n v="199000"/>
    <s v="M. Night Shyamalan"/>
    <s v="M. Night Shyamalan"/>
    <s v="Mark Wahlberg"/>
    <s v="United States"/>
    <n v="48000000"/>
    <n v="163403799"/>
    <s v="Twentieth Century Fox"/>
    <n v="91"/>
    <n v="215.3"/>
    <n v="438284661.57834506"/>
  </r>
  <r>
    <s v="The Haunting"/>
    <s v="PG-13"/>
    <s v="Fantasy"/>
    <x v="11"/>
    <s v="July 23, 1999 (United States)"/>
    <x v="30"/>
    <n v="73000"/>
    <s v="Jan de Bont"/>
    <s v="David Self"/>
    <s v="Liam Neeson"/>
    <s v="United States"/>
    <n v="80000000"/>
    <n v="177311151"/>
    <s v="Dreamworks Pictures"/>
    <n v="113"/>
    <n v="166.6"/>
    <n v="396671862.77312773"/>
  </r>
  <r>
    <s v="The Horror Show"/>
    <s v="R"/>
    <s v="Horror"/>
    <x v="21"/>
    <s v="April 28, 1989 (United States)"/>
    <x v="30"/>
    <n v="3600"/>
    <s v="James Isaac"/>
    <s v="Allyn Warner"/>
    <s v="Lance Henriksen"/>
    <s v="United States"/>
    <n v="3000000"/>
    <n v="1738897"/>
    <s v="Sean S. Cunningham Films"/>
    <n v="95"/>
    <n v="124"/>
    <n v="2945202.4230127847"/>
  </r>
  <r>
    <s v="The Informers"/>
    <s v="R"/>
    <s v="Crime"/>
    <x v="0"/>
    <s v="April 24, 2009 (United States)"/>
    <x v="30"/>
    <n v="16000"/>
    <s v="Gregor Jordan"/>
    <s v="Bret Easton Ellis"/>
    <s v="Billy Bob Thornton"/>
    <s v="United States"/>
    <n v="18000000"/>
    <n v="382174"/>
    <s v="Senator Entertainment Co"/>
    <n v="98"/>
    <n v="215.3"/>
    <n v="714407.47116564412"/>
  </r>
  <r>
    <s v="The Lemon Sisters"/>
    <s v="PG-13"/>
    <s v="Comedy"/>
    <x v="21"/>
    <s v="August 31, 1990 (United States)"/>
    <x v="30"/>
    <n v="694"/>
    <s v="Joyce Chopra"/>
    <s v="Jeremy Pikser"/>
    <s v="Diane Keaton"/>
    <s v="United States"/>
    <n v="9000000"/>
    <n v="3473905"/>
    <s v="Lightyear Entertainment"/>
    <n v="93"/>
    <n v="124"/>
    <n v="4542913.5343347639"/>
  </r>
  <r>
    <s v="The Pallbearer"/>
    <s v="PG-13"/>
    <s v="Comedy"/>
    <x v="10"/>
    <s v="May 3, 1996 (United States)"/>
    <x v="30"/>
    <n v="7700"/>
    <s v="Matt Reeves"/>
    <s v="Jason Katims"/>
    <s v="David Schwimmer"/>
    <s v="United States"/>
    <n v="8000000"/>
    <n v="5656388"/>
    <s v="Miramax"/>
    <n v="98"/>
    <n v="156.9"/>
    <n v="12654195.474302497"/>
  </r>
  <r>
    <s v="The Pest"/>
    <s v="PG-13"/>
    <s v="Comedy"/>
    <x v="14"/>
    <s v="February 7, 1997 (United States)"/>
    <x v="30"/>
    <n v="8100"/>
    <s v="Paul Miller"/>
    <s v="David Bar Katz"/>
    <s v="John Leguizamo"/>
    <s v="United States"/>
    <n v="8000000"/>
    <n v="3600616"/>
    <s v="Papazian-Hirsch Entertainment International"/>
    <n v="84"/>
    <n v="160.5"/>
    <n v="5292367.0776652191"/>
  </r>
  <r>
    <s v="The Phantom"/>
    <s v="PG"/>
    <s v="Action"/>
    <x v="10"/>
    <s v="June 7, 1996 (United States)"/>
    <x v="30"/>
    <n v="33000"/>
    <s v="Simon Wincer"/>
    <s v="Lee Falk"/>
    <s v="Billy Zane"/>
    <s v="Australia"/>
    <n v="45000000"/>
    <n v="17323326"/>
    <s v="Paramount Pictures"/>
    <n v="100"/>
    <n v="156.9"/>
    <n v="40385749.289977044"/>
  </r>
  <r>
    <s v="The Twilight Saga: Eclipse"/>
    <s v="PG-13"/>
    <s v="Action"/>
    <x v="29"/>
    <s v="June 30, 2010 (United States)"/>
    <x v="30"/>
    <n v="233000"/>
    <s v="David Slade"/>
    <s v="Melissa Rosenberg"/>
    <s v="Kristen Stewart"/>
    <s v="United States"/>
    <n v="68000000"/>
    <n v="698491347"/>
    <s v="Summit Entertainment"/>
    <n v="124"/>
    <n v="218.1"/>
    <n v="1326045566.5476635"/>
  </r>
  <r>
    <s v="The Unholy"/>
    <s v="R"/>
    <s v="Horror"/>
    <x v="28"/>
    <s v="April 22, 1988 (United States)"/>
    <x v="30"/>
    <n v="1700"/>
    <s v="Camilo Vila"/>
    <s v="Philip Yordan"/>
    <s v="Ben Cross"/>
    <s v="United States"/>
    <m/>
    <n v="6337299"/>
    <s v="Vestron Pictures"/>
    <n v="102"/>
    <n v="118.3"/>
    <n v="8853622.2159559838"/>
  </r>
  <r>
    <s v="The Women"/>
    <s v="PG-13"/>
    <s v="Comedy"/>
    <x v="0"/>
    <s v="September 12, 2008 (United States)"/>
    <x v="30"/>
    <n v="21000"/>
    <s v="Diane English"/>
    <s v="Diane English"/>
    <s v="Meg Ryan"/>
    <s v="United States"/>
    <n v="16000000"/>
    <n v="50007546"/>
    <s v="Picturehouse"/>
    <n v="114"/>
    <n v="215.3"/>
    <n v="88486058.456445992"/>
  </r>
  <r>
    <s v="Thunder Run"/>
    <s v="PG-13"/>
    <s v="Action"/>
    <x v="38"/>
    <s v="May 30, 1986 (United States)"/>
    <x v="30"/>
    <n v="301"/>
    <s v="Gary Hudson"/>
    <s v="Charles Davis"/>
    <s v="Forrest Tucker"/>
    <s v="United States"/>
    <m/>
    <m/>
    <s v="Lynn-Davis Productions"/>
    <n v="90"/>
    <n v="107.6"/>
    <s v="Missing"/>
  </r>
  <r>
    <s v="Tooth Fairy"/>
    <s v="PG"/>
    <s v="Comedy"/>
    <x v="29"/>
    <s v="January 22, 2010 (United States)"/>
    <x v="30"/>
    <n v="44000"/>
    <s v="Michael Lembeck"/>
    <s v="Lowell Ganz"/>
    <s v="Dwayne Johnson"/>
    <s v="United States"/>
    <n v="48000000"/>
    <n v="112462508"/>
    <s v="Twentieth Century Fox"/>
    <n v="101"/>
    <n v="218.1"/>
    <n v="237144125.86574396"/>
  </r>
  <r>
    <s v="Trail of the Pink Panther"/>
    <s v="PG"/>
    <s v="Comedy"/>
    <x v="31"/>
    <s v="December 17, 1982 (United States)"/>
    <x v="30"/>
    <n v="9800"/>
    <s v="Blake Edwards"/>
    <s v="Blake Edwards"/>
    <s v="Peter Sellers"/>
    <s v="United Kingdom"/>
    <n v="6000000"/>
    <n v="9056073"/>
    <s v="United Artists"/>
    <n v="96"/>
    <n v="96.5"/>
    <n v="14607651.895712014"/>
  </r>
  <r>
    <s v="Transylvania 6-5000"/>
    <s v="PG"/>
    <s v="Comedy"/>
    <x v="38"/>
    <s v="November 8, 1985 (United States)"/>
    <x v="30"/>
    <n v="6900"/>
    <s v="Rudy De Luca"/>
    <s v="Rudy De Luca"/>
    <s v="Jeff Goldblum"/>
    <s v="Yugoslavia"/>
    <n v="3000000"/>
    <n v="7196872"/>
    <s v="Balcor Film Investors"/>
    <n v="93"/>
    <n v="107.6"/>
    <n v="10578325.607332367"/>
  </r>
  <r>
    <s v="Tulsa"/>
    <s v="PG-13"/>
    <s v="Comedy"/>
    <x v="22"/>
    <s v="June 3, 2020 (United States)"/>
    <x v="30"/>
    <n v="294"/>
    <s v="Scott Pryor"/>
    <s v="Scott Pryor"/>
    <s v="Scott Pryor"/>
    <s v="United States"/>
    <m/>
    <n v="413378"/>
    <s v="Pryor Entertainment"/>
    <n v="120"/>
    <n v="258.8"/>
    <n v="756040.07563025213"/>
  </r>
  <r>
    <s v="UglyDolls"/>
    <s v="PG"/>
    <s v="Animation"/>
    <x v="5"/>
    <s v="May 3, 2019 (United States)"/>
    <x v="30"/>
    <n v="6100"/>
    <s v="Kelly Asbury"/>
    <s v="Alison Peck"/>
    <s v="Kelly Clarkson"/>
    <s v="China"/>
    <n v="45000000"/>
    <n v="32450241"/>
    <s v="STX Entertainment"/>
    <n v="87"/>
    <n v="255.7"/>
    <n v="50627692.947772652"/>
  </r>
  <r>
    <s v="Under the Cherry Moon"/>
    <s v="PG-13"/>
    <s v="Comedy"/>
    <x v="25"/>
    <s v="July 2, 1986 (United States)"/>
    <x v="30"/>
    <n v="3200"/>
    <s v="Prince"/>
    <s v="Becky Johnston"/>
    <s v="Prince"/>
    <s v="United States"/>
    <m/>
    <n v="10090429"/>
    <s v="Warner Bros."/>
    <n v="100"/>
    <n v="109.6"/>
    <n v="27064733.418133803"/>
  </r>
  <r>
    <s v="Universal Soldier: Day of Reckoning"/>
    <s v="R"/>
    <s v="Action"/>
    <x v="36"/>
    <s v="October 25, 2012 (United States)"/>
    <x v="30"/>
    <n v="20000"/>
    <s v="John Hyams"/>
    <s v="John Hyams"/>
    <s v="Jean-Claude Van Damme"/>
    <s v="United States"/>
    <n v="10000000"/>
    <n v="1402307"/>
    <s v="Foresight Unlimited"/>
    <n v="114"/>
    <n v="229.6"/>
    <n v="2061181.5865894835"/>
  </r>
  <r>
    <s v="V.I. Warshawski"/>
    <s v="R"/>
    <s v="Action"/>
    <x v="16"/>
    <s v="July 26, 1991 (United States)"/>
    <x v="30"/>
    <n v="4800"/>
    <s v="Jeff Kanew"/>
    <s v="Sara Paretsky"/>
    <s v="Kathleen Turner"/>
    <s v="United States"/>
    <m/>
    <n v="11128309"/>
    <s v="Hollywood Pictures"/>
    <n v="89"/>
    <n v="136.19999999999999"/>
    <n v="14768274.182491288"/>
  </r>
  <r>
    <s v="Virus"/>
    <s v="R"/>
    <s v="Action"/>
    <x v="11"/>
    <s v="January 15, 1999 (United States)"/>
    <x v="30"/>
    <n v="27000"/>
    <s v="John Bruno"/>
    <s v="Chuck Pfarrer"/>
    <s v="Jamie Lee Curtis"/>
    <s v="United States"/>
    <n v="75000000"/>
    <n v="30657854"/>
    <s v="Mutual Film Company"/>
    <n v="99"/>
    <n v="166.6"/>
    <n v="89908066.542829633"/>
  </r>
  <r>
    <s v="Wish Upon"/>
    <s v="PG-13"/>
    <s v="Drama"/>
    <x v="27"/>
    <s v="July 14, 2017 (United States)"/>
    <x v="30"/>
    <n v="19000"/>
    <s v="John R. Leonetti"/>
    <s v="Barbara Marshall"/>
    <s v="Joey King"/>
    <s v="United States"/>
    <n v="12000000"/>
    <n v="23468586"/>
    <s v="Broad Green Pictures"/>
    <n v="90"/>
    <n v="245.1"/>
    <n v="48251539.502024293"/>
  </r>
  <r>
    <n v="31"/>
    <m/>
    <s v="Horror"/>
    <x v="30"/>
    <s v="September 16, 2016 (United States)"/>
    <x v="31"/>
    <n v="19000"/>
    <s v="Rob Zombie"/>
    <s v="Rob Zombie"/>
    <s v="Malcolm McDowell"/>
    <s v="United Kingdom"/>
    <n v="1500000"/>
    <n v="850419"/>
    <s v="Bow and Arrow Entertainment"/>
    <n v="102"/>
    <n v="240"/>
    <n v="1208031.0923076922"/>
  </r>
  <r>
    <s v="10,000 BC"/>
    <s v="PG-13"/>
    <s v="Action"/>
    <x v="0"/>
    <s v="March 7, 2008 (United States)"/>
    <x v="31"/>
    <n v="127000"/>
    <s v="Roland Emmerich"/>
    <s v="Roland Emmerich"/>
    <s v="Camilla Belle"/>
    <s v="United States"/>
    <n v="105000000"/>
    <n v="269784201"/>
    <s v="Warner Bros."/>
    <n v="109"/>
    <n v="215.3"/>
    <n v="381807924.0348351"/>
  </r>
  <r>
    <s v="976-EVIL"/>
    <s v="R"/>
    <s v="Comedy"/>
    <x v="28"/>
    <s v="March 24, 1989 (United States)"/>
    <x v="31"/>
    <n v="4900"/>
    <s v="Robert Englund"/>
    <s v="Rhet Topham"/>
    <s v="Stephen Geoffreys"/>
    <s v="United States"/>
    <m/>
    <n v="2955917"/>
    <s v="Cinetel Films"/>
    <n v="92"/>
    <n v="118.3"/>
    <n v="4344755.9570670519"/>
  </r>
  <r>
    <s v="A Dirty Shame"/>
    <s v="NC-17"/>
    <s v="Comedy"/>
    <x v="1"/>
    <s v="September 24, 2004 (United States)"/>
    <x v="31"/>
    <n v="12000"/>
    <s v="John Waters"/>
    <s v="John Waters"/>
    <s v="Tracey Ullman"/>
    <s v="United States"/>
    <n v="15000000"/>
    <n v="1914166"/>
    <s v="Fine Line Features"/>
    <n v="89"/>
    <n v="188.9"/>
    <n v="3387028.9210220673"/>
  </r>
  <r>
    <s v="A Nightmare on Elm Street 5: The Dream Child"/>
    <s v="R"/>
    <s v="Fantasy"/>
    <x v="21"/>
    <s v="August 11, 1989 (United States)"/>
    <x v="31"/>
    <n v="42000"/>
    <s v="Stephen Hopkins"/>
    <s v="Wes Craven"/>
    <s v="Robert Englund"/>
    <s v="United States"/>
    <n v="6000000"/>
    <n v="22168359"/>
    <s v="New Line Cinema"/>
    <n v="89"/>
    <n v="124"/>
    <n v="28990124.409012873"/>
  </r>
  <r>
    <s v="Abduction"/>
    <s v="PG-13"/>
    <s v="Action"/>
    <x v="24"/>
    <s v="September 23, 2011 (United States)"/>
    <x v="31"/>
    <n v="78000"/>
    <s v="John Singleton"/>
    <s v="Shawn Christensen"/>
    <s v="Taylor Lautner"/>
    <s v="United States"/>
    <n v="35000000"/>
    <n v="82087155"/>
    <s v="Lionsgate"/>
    <n v="106"/>
    <n v="224.9"/>
    <n v="128069411.82027648"/>
  </r>
  <r>
    <s v="Action Point"/>
    <s v="R"/>
    <s v="Comedy"/>
    <x v="26"/>
    <s v="June 1, 2018 (United States)"/>
    <x v="31"/>
    <n v="11000"/>
    <s v="Tim Kirkby"/>
    <s v="John Altschuler"/>
    <s v="Johnny Knoxville"/>
    <s v="United States"/>
    <n v="19000000"/>
    <n v="5103663"/>
    <s v="Paramount Pictures"/>
    <n v="85"/>
    <n v="251.1"/>
    <n v="16114882.032124352"/>
  </r>
  <r>
    <s v="Addicted"/>
    <s v="R"/>
    <s v="Drama"/>
    <x v="20"/>
    <s v="October 10, 2014 (United States)"/>
    <x v="31"/>
    <n v="10000"/>
    <s v="Bille Woodruff"/>
    <s v="Christina Welsh"/>
    <s v="Sharon Leal"/>
    <s v="United States"/>
    <n v="5000000"/>
    <n v="17534314"/>
    <s v="Codeblack Entertainment"/>
    <n v="106"/>
    <n v="236.7"/>
    <n v="33287884.584423676"/>
  </r>
  <r>
    <s v="Agent Cody Banks"/>
    <s v="PG"/>
    <s v="Action"/>
    <x v="2"/>
    <s v="March 14, 2003 (United States)"/>
    <x v="31"/>
    <n v="34000"/>
    <s v="Harald Zwart"/>
    <s v="Ashley Miller"/>
    <s v="Frankie Muniz"/>
    <s v="United States"/>
    <n v="28000000"/>
    <n v="58795814"/>
    <s v="Metro-Goldwyn-Mayer (MGM)"/>
    <n v="102"/>
    <n v="184"/>
    <n v="131535128.67694567"/>
  </r>
  <r>
    <s v="Almost You"/>
    <s v="R"/>
    <s v="Comedy"/>
    <x v="18"/>
    <s v="March 29, 1985 (United States)"/>
    <x v="31"/>
    <n v="216"/>
    <s v="Adam Brooks"/>
    <s v="Adam Brooks"/>
    <s v="Brooke Adams"/>
    <s v="United States"/>
    <n v="1000000"/>
    <n v="95000"/>
    <s v="Almost You"/>
    <n v="96"/>
    <n v="103.9"/>
    <n v="233439.51612903224"/>
  </r>
  <r>
    <s v="An American Haunting"/>
    <s v="PG-13"/>
    <s v="Drama"/>
    <x v="4"/>
    <s v="May 5, 2006 (United States)"/>
    <x v="31"/>
    <n v="25000"/>
    <s v="Courtney Solomon"/>
    <s v="Brent Monahan"/>
    <s v="Donald Sutherland"/>
    <s v="United Kingdom"/>
    <n v="14000000"/>
    <n v="29612137"/>
    <s v="Allan Zeman Productions"/>
    <n v="83"/>
    <n v="195.3"/>
    <n v="50154631.150083378"/>
  </r>
  <r>
    <s v="An American Werewolf in Paris"/>
    <s v="R"/>
    <s v="Comedy"/>
    <x v="14"/>
    <s v="December 25, 1997 (United States)"/>
    <x v="31"/>
    <n v="24000"/>
    <s v="Anthony Waller"/>
    <s v="John Landis"/>
    <s v="Tom Everett Scott"/>
    <s v="United Kingdom"/>
    <n v="25000000"/>
    <n v="26570463"/>
    <s v="Hollywood Pictures"/>
    <n v="105"/>
    <n v="160.5"/>
    <n v="51599873.015296362"/>
  </r>
  <r>
    <s v="Baby: Secret of the Lost Legend"/>
    <s v="PG"/>
    <s v="Adventure"/>
    <x v="38"/>
    <s v="March 22, 1985 (United States)"/>
    <x v="31"/>
    <n v="3100"/>
    <s v="Bill Norton"/>
    <s v="Clifford Green"/>
    <s v="William Katt"/>
    <s v="United States"/>
    <m/>
    <n v="14972297"/>
    <s v="Silver Screen Partners II"/>
    <n v="95"/>
    <n v="107.6"/>
    <n v="20284832.796353932"/>
  </r>
  <r>
    <s v="Before You Know It"/>
    <s v="Not Rated"/>
    <s v="Comedy"/>
    <x v="5"/>
    <s v="August 30, 2019 (United States)"/>
    <x v="31"/>
    <n v="590"/>
    <s v="Hannah Pearl Utt"/>
    <s v="Jen Tullock"/>
    <s v="Hannah Pearl Utt"/>
    <s v="United States"/>
    <m/>
    <n v="151507"/>
    <s v="Ball &amp; Chain Productions"/>
    <n v="98"/>
    <n v="255.7"/>
    <n v="268084.68583042972"/>
  </r>
  <r>
    <s v="Big Top Pee-wee"/>
    <s v="PG"/>
    <s v="Adventure"/>
    <x v="28"/>
    <s v="July 22, 1988 (United States)"/>
    <x v="31"/>
    <n v="8800"/>
    <s v="Randal Kleiser"/>
    <s v="Paul Reubens"/>
    <s v="Paul Reubens"/>
    <s v="United States"/>
    <m/>
    <n v="15122324"/>
    <s v="Paramount Pictures"/>
    <n v="86"/>
    <n v="118.3"/>
    <n v="32842281.702066995"/>
  </r>
  <r>
    <s v="Blame It on the Night"/>
    <s v="PG-13"/>
    <s v="Comedy"/>
    <x v="18"/>
    <s v="November 2, 1984 (United States)"/>
    <x v="31"/>
    <n v="172"/>
    <s v="Gene Taft"/>
    <s v="Gene Taft"/>
    <s v="Nick Mancuso"/>
    <s v="United States"/>
    <m/>
    <m/>
    <s v="Delphi II Productions"/>
    <n v="85"/>
    <n v="103.9"/>
    <s v="Missing"/>
  </r>
  <r>
    <s v="Bless the Child"/>
    <s v="R"/>
    <s v="Crime"/>
    <x v="8"/>
    <s v="August 11, 2000 (United States)"/>
    <x v="31"/>
    <n v="14000"/>
    <s v="Chuck Russell"/>
    <s v="Cathy Cash Spellman"/>
    <s v="Kim Basinger"/>
    <s v="United States"/>
    <n v="65000000"/>
    <n v="40443010"/>
    <s v="Paramount Pictures"/>
    <n v="107"/>
    <n v="172.2"/>
    <n v="87833108.674269423"/>
  </r>
  <r>
    <s v="Boarding Gate"/>
    <s v="R"/>
    <s v="Drama"/>
    <x v="6"/>
    <s v="August 22, 2007 (France)"/>
    <x v="31"/>
    <n v="3600"/>
    <s v="Olivier Assayas"/>
    <s v="Olivier Assayas"/>
    <s v="Asia Argento"/>
    <s v="France"/>
    <m/>
    <n v="586888"/>
    <s v="Canal+"/>
    <n v="106"/>
    <n v="207.3"/>
    <n v="767488.29871244635"/>
  </r>
  <r>
    <s v="Breakin' 2: Electric Boogaloo"/>
    <s v="PG"/>
    <s v="Comedy"/>
    <x v="18"/>
    <s v="December 21, 1984 (United States)"/>
    <x v="31"/>
    <n v="3900"/>
    <s v="Sam Firstenberg"/>
    <s v="Charles Parker"/>
    <s v="Lucinda Dickey"/>
    <s v="United States"/>
    <m/>
    <n v="15101131"/>
    <s v="TriStar Pictures"/>
    <n v="94"/>
    <n v="103.9"/>
    <n v="47682016.743005179"/>
  </r>
  <r>
    <s v="Calendar Girl"/>
    <s v="PG-13"/>
    <s v="Comedy"/>
    <x v="34"/>
    <s v="September 3, 1993 (United States)"/>
    <x v="31"/>
    <n v="2100"/>
    <s v="John Whitesell"/>
    <s v="Paul W. Shapiro"/>
    <s v="Jason Priestley"/>
    <s v="United States"/>
    <n v="13000000"/>
    <n v="2570550"/>
    <s v="Parkway Productions"/>
    <n v="90"/>
    <n v="144.5"/>
    <n v="5750709.1409691628"/>
  </r>
  <r>
    <s v="Cannonball Run II"/>
    <s v="PG"/>
    <s v="Action"/>
    <x v="18"/>
    <s v="June 29, 1984 (United States)"/>
    <x v="31"/>
    <n v="15000"/>
    <s v="Hal Needham"/>
    <s v="Brock Yates"/>
    <s v="Burt Reynolds"/>
    <s v="Hong Kong"/>
    <n v="20000000"/>
    <n v="28078073"/>
    <s v="Arcafin B.V."/>
    <n v="108"/>
    <n v="103.9"/>
    <n v="85897478.344377503"/>
  </r>
  <r>
    <s v="Cats &amp; Dogs"/>
    <s v="PG"/>
    <s v="Action"/>
    <x v="7"/>
    <s v="July 4, 2001 (United States)"/>
    <x v="31"/>
    <n v="57000"/>
    <s v="Lawrence Guterman"/>
    <s v="John Requa"/>
    <s v="Alec Baldwin"/>
    <s v="United States"/>
    <n v="60000000"/>
    <n v="200687492"/>
    <s v="Warner Bros."/>
    <n v="87"/>
    <n v="177.1"/>
    <n v="249487877.6515708"/>
  </r>
  <r>
    <s v="Chasers"/>
    <s v="R"/>
    <s v="Action"/>
    <x v="13"/>
    <s v="April 22, 1994 (United States)"/>
    <x v="31"/>
    <n v="5900"/>
    <s v="Dennis Hopper"/>
    <s v="Joe Batteer"/>
    <s v="Tom Berenger"/>
    <s v="United States"/>
    <m/>
    <n v="1596687"/>
    <s v="Morgan Creek Entertainment"/>
    <n v="102"/>
    <n v="148.19999999999999"/>
    <n v="2052787.0417721521"/>
  </r>
  <r>
    <s v="Child's Play 3"/>
    <s v="R"/>
    <s v="Horror"/>
    <x v="16"/>
    <s v="August 30, 1991 (United States)"/>
    <x v="31"/>
    <n v="37000"/>
    <s v="Jack Bender"/>
    <s v="Don Mancini"/>
    <s v="Justin Whalin"/>
    <s v="United Kingdom"/>
    <n v="13000000"/>
    <n v="20560255"/>
    <s v="Universal Pictures"/>
    <n v="90"/>
    <n v="136.19999999999999"/>
    <n v="31074948.901289683"/>
  </r>
  <r>
    <s v="Claire of the Moon"/>
    <s v="Unrated"/>
    <s v="Drama"/>
    <x v="35"/>
    <s v="October 21, 1993 (Australia)"/>
    <x v="31"/>
    <n v="950"/>
    <s v="Nicole Conn"/>
    <s v="Nicole Conn"/>
    <s v="Trisha Todd"/>
    <s v="United States"/>
    <n v="130000"/>
    <m/>
    <s v="Demi-Monde Productions"/>
    <n v="107"/>
    <n v="140.30000000000001"/>
    <s v="Missing"/>
  </r>
  <r>
    <s v="Club Paradise"/>
    <s v="PG-13"/>
    <s v="Comedy"/>
    <x v="25"/>
    <s v="July 11, 1986 (United States)"/>
    <x v="31"/>
    <n v="5900"/>
    <s v="Harold Ramis"/>
    <s v="Harry Shearer"/>
    <s v="Robin Williams"/>
    <s v="United States"/>
    <n v="15000000"/>
    <n v="12308521"/>
    <s v="Warner Bros."/>
    <n v="96"/>
    <n v="109.6"/>
    <n v="15824499.361603376"/>
  </r>
  <r>
    <s v="Comin' at Ya!"/>
    <s v="R"/>
    <s v="Western"/>
    <x v="12"/>
    <s v="July 24, 1981 (United States)"/>
    <x v="31"/>
    <n v="499"/>
    <s v="Ferdinando Baldi"/>
    <s v="Wolfe Lowenthal"/>
    <s v="Tony Anthony"/>
    <s v="Italy"/>
    <m/>
    <n v="12000000"/>
    <s v="Lupo-Anthony-Quintano Productions"/>
    <n v="91"/>
    <n v="90.9"/>
    <n v="24672064.777327932"/>
  </r>
  <r>
    <s v="Committed"/>
    <s v="R"/>
    <s v="Comedy"/>
    <x v="8"/>
    <s v="April 18, 2000 (Canada)"/>
    <x v="31"/>
    <n v="3700"/>
    <s v="Lisa Krueger"/>
    <s v="Lisa Krueger"/>
    <s v="Heather Graham"/>
    <s v="United States"/>
    <n v="3000000"/>
    <n v="40361"/>
    <s v="Miramax"/>
    <n v="98"/>
    <n v="172.2"/>
    <n v="94093.318286151494"/>
  </r>
  <r>
    <s v="Cosmopolis"/>
    <s v="R"/>
    <s v="Crime"/>
    <x v="36"/>
    <s v="May 25, 2012 (France)"/>
    <x v="31"/>
    <n v="45000"/>
    <s v="David Cronenberg"/>
    <s v="David Cronenberg"/>
    <s v="Robert Pattinson"/>
    <s v="Canada"/>
    <n v="20500000"/>
    <n v="7029095"/>
    <s v="Alfama Films"/>
    <n v="109"/>
    <n v="229.6"/>
    <n v="12437661.129500581"/>
  </r>
  <r>
    <s v="Cyborg"/>
    <s v="R"/>
    <s v="Action"/>
    <x v="21"/>
    <s v="April 7, 1989 (United States)"/>
    <x v="31"/>
    <n v="30000"/>
    <s v="Albert Pyun"/>
    <s v="Albert Pyun"/>
    <s v="Jean-Claude Van Damme"/>
    <s v="United States"/>
    <n v="500000"/>
    <n v="10166459"/>
    <s v="Cannon Entertainment"/>
    <n v="86"/>
    <n v="124"/>
    <n v="12638596.725010199"/>
  </r>
  <r>
    <s v="Donkey Punch"/>
    <s v="R"/>
    <s v="Crime"/>
    <x v="0"/>
    <s v="July 18, 2008 (United Kingdom)"/>
    <x v="31"/>
    <n v="11000"/>
    <s v="Olly Blackburn"/>
    <s v="Olly Blackburn"/>
    <s v="Sian Breckin"/>
    <s v="United Kingdom"/>
    <m/>
    <n v="694422"/>
    <s v="Warp X"/>
    <n v="99"/>
    <n v="215.3"/>
    <n v="881626.59749999992"/>
  </r>
  <r>
    <s v="Elektra Luxx"/>
    <s v="R"/>
    <s v="Comedy"/>
    <x v="29"/>
    <s v="March 14, 2010 (United States)"/>
    <x v="31"/>
    <n v="7000"/>
    <s v="Sebastian Gutierrez"/>
    <s v="Sebastian Gutierrez"/>
    <s v="Joseph Gordon-Levitt"/>
    <s v="United States"/>
    <m/>
    <n v="11514"/>
    <s v="Gato Negro Films"/>
    <n v="100"/>
    <n v="218.1"/>
    <n v="17402.360119047618"/>
  </r>
  <r>
    <s v="Eragon"/>
    <s v="PG"/>
    <s v="Action"/>
    <x v="15"/>
    <s v="December 15, 2006 (United States)"/>
    <x v="31"/>
    <n v="123000"/>
    <s v="Stefen Fangmeier"/>
    <s v="Peter Buchman"/>
    <s v="Ed Speleers"/>
    <s v="United States"/>
    <n v="100000000"/>
    <n v="250425512"/>
    <s v="Fox 2000 Pictures"/>
    <n v="104"/>
    <n v="201.6"/>
    <n v="430856315.67701864"/>
  </r>
  <r>
    <s v="Everybody Wins"/>
    <s v="R"/>
    <s v="Drama"/>
    <x v="32"/>
    <s v="January 19, 1990 (United States)"/>
    <x v="31"/>
    <n v="1100"/>
    <s v="Karel Reisz"/>
    <s v="Arthur Miller"/>
    <s v="Debra Winger"/>
    <s v="United Kingdom"/>
    <n v="19000000"/>
    <n v="1372350"/>
    <s v="Recorded Picture Company (RPC)"/>
    <n v="97"/>
    <n v="130.69999999999999"/>
    <n v="2074181.7708333335"/>
  </r>
  <r>
    <s v="Exorcist: the Beginning"/>
    <s v="R"/>
    <s v="Horror"/>
    <x v="1"/>
    <s v="August 20, 2004 (United States)"/>
    <x v="31"/>
    <n v="34000"/>
    <s v="Renny Harlin"/>
    <s v="William Peter Blatty"/>
    <s v="Stellan SkarsgÃ¥rd"/>
    <s v="United States"/>
    <n v="80000000"/>
    <n v="78110021"/>
    <s v="Morgan Creek Entertainment"/>
    <n v="114"/>
    <n v="188.9"/>
    <n v="217154410.57208031"/>
  </r>
  <r>
    <s v="Exposed"/>
    <s v="R"/>
    <s v="Drama"/>
    <x v="19"/>
    <s v="April 22, 1983 (United States)"/>
    <x v="31"/>
    <n v="786"/>
    <s v="James Toback"/>
    <s v="James Toback"/>
    <s v="Nastassja Kinski"/>
    <s v="United States"/>
    <m/>
    <n v="1818910"/>
    <s v="United Artists"/>
    <n v="100"/>
    <n v="99.6"/>
    <n v="2207175.9338908801"/>
  </r>
  <r>
    <s v="Fame"/>
    <s v="PG"/>
    <s v="Comedy"/>
    <x v="9"/>
    <s v="September 25, 2009 (United States)"/>
    <x v="31"/>
    <n v="16000"/>
    <s v="Kevin Tancharoen"/>
    <s v="Allison Burnett"/>
    <s v="Kelsey Grammer"/>
    <s v="United States"/>
    <n v="18000000"/>
    <n v="77211836"/>
    <s v="Metro-Goldwyn-Mayer (MGM)"/>
    <n v="107"/>
    <n v="214.5"/>
    <n v="146582220.74267912"/>
  </r>
  <r>
    <s v="Fire Down Below"/>
    <s v="R"/>
    <s v="Action"/>
    <x v="14"/>
    <s v="September 5, 1997 (United States)"/>
    <x v="31"/>
    <n v="17000"/>
    <s v="FÃ©lix EnrÃ­quez AlcalÃ¡"/>
    <s v="Jeb Stuart"/>
    <s v="Steven Seagal"/>
    <s v="United States"/>
    <n v="60000000"/>
    <n v="16228448"/>
    <s v="Warner Bros."/>
    <n v="105"/>
    <n v="160.5"/>
    <n v="25319037.919098821"/>
  </r>
  <r>
    <s v="Firewalker"/>
    <s v="PG"/>
    <s v="Action"/>
    <x v="25"/>
    <s v="November 21, 1986 (United States)"/>
    <x v="31"/>
    <n v="6300"/>
    <s v="J. Lee Thompson"/>
    <s v="Robert Gosnell"/>
    <s v="Chuck Norris"/>
    <s v="United States"/>
    <n v="8000000"/>
    <n v="11949484"/>
    <s v="Cannon Group"/>
    <n v="105"/>
    <n v="109.6"/>
    <n v="15626642.810300428"/>
  </r>
  <r>
    <s v="First Daughter"/>
    <s v="PG"/>
    <s v="Comedy"/>
    <x v="1"/>
    <s v="September 24, 2004 (United States)"/>
    <x v="31"/>
    <n v="21000"/>
    <s v="Forest Whitaker"/>
    <s v="Jessica Bendinger"/>
    <s v="Katie Holmes"/>
    <s v="United States"/>
    <n v="30000000"/>
    <n v="10592180"/>
    <s v="New Regency Productions"/>
    <n v="106"/>
    <n v="188.9"/>
    <n v="14990419.163957268"/>
  </r>
  <r>
    <s v="Free Willy 2: The Adventure Home"/>
    <s v="PG"/>
    <s v="Adventure"/>
    <x v="40"/>
    <s v="July 19, 1995 (United States)"/>
    <x v="31"/>
    <n v="17000"/>
    <s v="Dwight H. Little"/>
    <s v="Keith Walker"/>
    <s v="Jason James Richter"/>
    <s v="France"/>
    <m/>
    <n v="30077111"/>
    <s v="Warner Bros. Family Entertainment"/>
    <n v="95"/>
    <n v="152.4"/>
    <n v="56223900.133128829"/>
  </r>
  <r>
    <s v="Fresh Horses"/>
    <s v="PG-13"/>
    <s v="Drama"/>
    <x v="28"/>
    <s v="November 18, 1988 (United States)"/>
    <x v="31"/>
    <n v="1700"/>
    <s v="David Anspaugh"/>
    <s v="Larry Ketron"/>
    <s v="Molly Ringwald"/>
    <s v="United States"/>
    <n v="14000000"/>
    <n v="6640346"/>
    <s v="Weintraub Entertainment Group"/>
    <n v="105"/>
    <n v="118.3"/>
    <n v="17103241.134404056"/>
  </r>
  <r>
    <s v="G-Force"/>
    <s v="PG"/>
    <s v="Animation"/>
    <x v="9"/>
    <s v="July 24, 2009 (United States)"/>
    <x v="31"/>
    <n v="44000"/>
    <s v="Hoyt Yeatman"/>
    <s v="Cormac Wibberley"/>
    <s v="Will Arnett"/>
    <s v="United States"/>
    <n v="150000000"/>
    <n v="292817898"/>
    <s v="Jerry Bruckheimer Films"/>
    <n v="88"/>
    <n v="214.5"/>
    <n v="535543898.68307322"/>
  </r>
  <r>
    <s v="Good Boy"/>
    <s v="PG"/>
    <s v="Comedy"/>
    <x v="2"/>
    <s v="October 10, 2003 (United States)"/>
    <x v="31"/>
    <n v="4100"/>
    <s v="John Hoffman"/>
    <s v="Zeke Richardson"/>
    <s v="Liam Aiken"/>
    <s v="United States"/>
    <n v="18000000"/>
    <n v="45490616"/>
    <s v="Metro-Goldwyn-Mayer (MGM)"/>
    <n v="87"/>
    <n v="184"/>
    <n v="57754127.896666661"/>
  </r>
  <r>
    <s v="Halloween 5: The Revenge of Michael Myers"/>
    <s v="R"/>
    <s v="Horror"/>
    <x v="21"/>
    <s v="October 13, 1989 (United States)"/>
    <x v="31"/>
    <n v="36000"/>
    <s v="Dominique Othenin-Girard"/>
    <s v="John Carpenter"/>
    <s v="Donald Pleasence"/>
    <s v="United States"/>
    <n v="5000000"/>
    <n v="11642254"/>
    <s v="Magnum Pictures Inc."/>
    <n v="96"/>
    <n v="124"/>
    <n v="16264992.176983034"/>
  </r>
  <r>
    <s v="Hell Ride"/>
    <s v="R"/>
    <s v="Action"/>
    <x v="0"/>
    <s v="January 17, 2009 (Japan)"/>
    <x v="31"/>
    <n v="15000"/>
    <s v="Larry Bishop"/>
    <s v="Larry Bishop"/>
    <s v="Larry Bishop"/>
    <s v="United States"/>
    <m/>
    <n v="390128"/>
    <s v="Dimension Films"/>
    <n v="84"/>
    <n v="215.3"/>
    <n v="573429.81958514219"/>
  </r>
  <r>
    <s v="Hellraiser: Bloodline"/>
    <s v="R"/>
    <s v="Horror"/>
    <x v="10"/>
    <s v="March 8, 1996 (United States)"/>
    <x v="31"/>
    <n v="20000"/>
    <s v="Director"/>
    <s v="Peter Atkins"/>
    <s v="Bruce Ramsay"/>
    <s v="United States"/>
    <n v="4000000"/>
    <n v="9336886"/>
    <s v="Dimension Films"/>
    <n v="85"/>
    <n v="156.9"/>
    <n v="14567072.01331285"/>
  </r>
  <r>
    <s v="Holy Matrimony"/>
    <s v="PG-13"/>
    <s v="Comedy"/>
    <x v="13"/>
    <s v="April 8, 1994 (United States)"/>
    <x v="31"/>
    <n v="1400"/>
    <s v="Leonard Nimoy"/>
    <s v="David Weisberg"/>
    <s v="Patricia Arquette"/>
    <s v="United States"/>
    <m/>
    <n v="713234"/>
    <s v="Aurora Productions LLC"/>
    <n v="93"/>
    <n v="148.19999999999999"/>
    <n v="1333266.2564417177"/>
  </r>
  <r>
    <s v="Home Fries"/>
    <s v="PG-13"/>
    <s v="Comedy"/>
    <x v="17"/>
    <s v="November 25, 1998 (United States)"/>
    <x v="31"/>
    <n v="8200"/>
    <s v="Dean Parisot"/>
    <s v="Vince Gilligan"/>
    <s v="Drew Barrymore"/>
    <s v="United States"/>
    <n v="35000000"/>
    <n v="10493366"/>
    <s v="Baltimore Pictures"/>
    <n v="91"/>
    <n v="163"/>
    <n v="14850574.17649791"/>
  </r>
  <r>
    <s v="Hot Tub Time Machine 2"/>
    <s v="R"/>
    <s v="Comedy"/>
    <x v="39"/>
    <s v="February 20, 2015 (United States)"/>
    <x v="31"/>
    <n v="38000"/>
    <s v="Steve Pink"/>
    <s v="Josh Heald"/>
    <s v="Rob Corddry"/>
    <s v="United States"/>
    <n v="14000000"/>
    <n v="13081651"/>
    <s v="Paramount Pictures"/>
    <n v="93"/>
    <n v="237"/>
    <n v="21662929.67228261"/>
  </r>
  <r>
    <s v="Hugo Pool"/>
    <s v="R"/>
    <s v="Comedy"/>
    <x v="14"/>
    <s v="December 12, 1997 (United States)"/>
    <x v="31"/>
    <n v="1900"/>
    <s v="Robert Downey Sr."/>
    <s v="Robert Downey Sr."/>
    <s v="Alyssa Milano"/>
    <s v="United States"/>
    <m/>
    <n v="13330"/>
    <s v="BMG Independents"/>
    <n v="92"/>
    <n v="160.5"/>
    <n v="49291.881067961163"/>
  </r>
  <r>
    <s v="I, Frankenstein"/>
    <s v="PG-13"/>
    <s v="Action"/>
    <x v="20"/>
    <s v="January 24, 2014 (United States)"/>
    <x v="31"/>
    <n v="79000"/>
    <s v="Stuart Beattie"/>
    <s v="Stuart Beattie"/>
    <s v="Aaron Eckhart"/>
    <s v="United States"/>
    <n v="65000000"/>
    <n v="76801179"/>
    <s v="Hopscotch Features"/>
    <n v="92"/>
    <n v="236.7"/>
    <n v="97505496.83874999"/>
  </r>
  <r>
    <s v="In the Shadow of Kilimanjaro"/>
    <s v="R"/>
    <s v="Action"/>
    <x v="38"/>
    <s v="May 9, 1986 (United States)"/>
    <x v="31"/>
    <n v="386"/>
    <s v="Raju Patel"/>
    <s v="T. Michael Harry"/>
    <s v="John Rhys-Davies"/>
    <s v="United Kingdom"/>
    <m/>
    <m/>
    <s v="Film Corporation of Kenya"/>
    <n v="97"/>
    <n v="107.6"/>
    <s v="Missing"/>
  </r>
  <r>
    <s v="Killer Party"/>
    <s v="R"/>
    <s v="Comedy"/>
    <x v="25"/>
    <s v="May 9, 1986 (United States)"/>
    <x v="31"/>
    <n v="1800"/>
    <s v="William Fruet"/>
    <s v="Barney Cohen"/>
    <s v="Martin Hewitt"/>
    <s v="Canada"/>
    <m/>
    <m/>
    <s v="Marquis"/>
    <n v="91"/>
    <n v="109.6"/>
    <s v="Missing"/>
  </r>
  <r>
    <s v="Leatherface: Texas Chainsaw Massacre III"/>
    <s v="R"/>
    <s v="Horror"/>
    <x v="32"/>
    <s v="January 12, 1990 (United States)"/>
    <x v="31"/>
    <n v="15000"/>
    <s v="Jeff Burr"/>
    <s v="Kim Henkel"/>
    <s v="Kate Hodge"/>
    <s v="United States"/>
    <n v="2000000"/>
    <n v="5765562"/>
    <s v="Nicolas Entertainment"/>
    <n v="85"/>
    <n v="130.69999999999999"/>
    <n v="14167473.72096774"/>
  </r>
  <r>
    <s v="Longshot"/>
    <s v="TV-PG"/>
    <s v="Comedy"/>
    <x v="12"/>
    <s v="1981 (United States)"/>
    <x v="31"/>
    <n v="101"/>
    <s v="E.W. Swackhamer"/>
    <s v="Barry Rosen"/>
    <s v="Leif Garrett"/>
    <s v="United States"/>
    <m/>
    <m/>
    <s v="Greentree"/>
    <n v="100"/>
    <n v="90.9"/>
    <s v="Missing"/>
  </r>
  <r>
    <s v="Lookin' to Get Out"/>
    <s v="R"/>
    <s v="Comedy"/>
    <x v="31"/>
    <s v="June 30, 1983 (Australia)"/>
    <x v="31"/>
    <n v="684"/>
    <s v="Hal Ashby"/>
    <s v="Al Schwartz"/>
    <s v="Jon Voight"/>
    <s v="United States"/>
    <n v="17000000"/>
    <n v="946461"/>
    <s v="Lorimar Productions"/>
    <n v="105"/>
    <n v="96.5"/>
    <n v="1945928.9251012146"/>
  </r>
  <r>
    <s v="Lost &amp; Found"/>
    <s v="PG-13"/>
    <s v="Comedy"/>
    <x v="11"/>
    <s v="April 23, 1999 (United States)"/>
    <x v="31"/>
    <n v="6200"/>
    <s v="Jeff Pollack"/>
    <s v="J.B. Cook"/>
    <s v="David Spade"/>
    <s v="United States"/>
    <n v="30000000"/>
    <n v="6552255"/>
    <s v="Alcon Entertainment"/>
    <n v="100"/>
    <n v="166.6"/>
    <n v="8423932.905063292"/>
  </r>
  <r>
    <s v="Ma mÃ¨re"/>
    <s v="NC-17"/>
    <s v="Drama"/>
    <x v="1"/>
    <s v="May 19, 2004 (France)"/>
    <x v="31"/>
    <n v="6600"/>
    <s v="Christophe HonorÃ©"/>
    <s v="Georges Bataille"/>
    <s v="Isabelle Huppert"/>
    <s v="France"/>
    <m/>
    <n v="1510052"/>
    <s v="Gemini Films"/>
    <n v="110"/>
    <n v="188.9"/>
    <n v="1941404.4067510548"/>
  </r>
  <r>
    <s v="Made in America"/>
    <s v="PG-13"/>
    <s v="Comedy"/>
    <x v="34"/>
    <s v="May 28, 1993 (United States)"/>
    <x v="31"/>
    <n v="16000"/>
    <s v="Richard Benjamin"/>
    <s v="Marcia Brandwynne"/>
    <s v="Whoopi Goldberg"/>
    <s v="United States"/>
    <n v="22000000"/>
    <n v="104942695"/>
    <s v="Canal+"/>
    <n v="111"/>
    <n v="144.5"/>
    <n v="154250068.33815724"/>
  </r>
  <r>
    <s v="Million Dollar Mystery"/>
    <s v="PG"/>
    <s v="Comedy"/>
    <x v="3"/>
    <s v="June 12, 1987 (United States)"/>
    <x v="31"/>
    <n v="390"/>
    <s v="Richard Fleischer"/>
    <s v="Tim Metcalfe"/>
    <s v="Eddie Deezen"/>
    <s v="United States"/>
    <n v="10000000"/>
    <n v="989033"/>
    <s v="De Laurentiis Entertainment Group (DEG)"/>
    <n v="95"/>
    <n v="113.6"/>
    <n v="3315273.4334433437"/>
  </r>
  <r>
    <s v="Miss Congeniality 2: Armed &amp; Fabulous"/>
    <s v="PG-13"/>
    <s v="Action"/>
    <x v="4"/>
    <s v="March 24, 2005 (United States)"/>
    <x v="31"/>
    <n v="71000"/>
    <s v="John Pasquin"/>
    <s v="Marc Lawrence"/>
    <s v="Sandra Bullock"/>
    <s v="United States"/>
    <n v="45000000"/>
    <n v="101393569"/>
    <s v="Castle Rock Entertainment"/>
    <n v="115"/>
    <n v="195.3"/>
    <n v="310186952.55321282"/>
  </r>
  <r>
    <s v="Modern Problems"/>
    <s v="PG"/>
    <s v="Comedy"/>
    <x v="12"/>
    <s v="December 25, 1981 (United States)"/>
    <x v="31"/>
    <n v="4900"/>
    <s v="Ken Shapiro"/>
    <s v="Ken Shapiro"/>
    <s v="Chevy Chase"/>
    <s v="United States"/>
    <n v="8000000"/>
    <n v="26154211"/>
    <s v="Twentieth Century Fox"/>
    <n v="93"/>
    <n v="90.9"/>
    <n v="47834262.255102038"/>
  </r>
  <r>
    <s v="Monsignor"/>
    <s v="R"/>
    <s v="Crime"/>
    <x v="31"/>
    <s v="October 22, 1982 (United States)"/>
    <x v="31"/>
    <n v="838"/>
    <s v="Frank Perry"/>
    <s v="Jack-Alain LÃ©ger"/>
    <s v="Christopher Reeve"/>
    <s v="United States"/>
    <m/>
    <n v="12408066"/>
    <s v="Frank Yablans Presentations"/>
    <n v="121"/>
    <n v="96.5"/>
    <n v="21955503.543554008"/>
  </r>
  <r>
    <s v="My Favorite Martian"/>
    <s v="PG"/>
    <s v="Comedy"/>
    <x v="11"/>
    <s v="February 12, 1999 (United States)"/>
    <x v="31"/>
    <n v="13000"/>
    <s v="Donald Petrie"/>
    <s v="John L. Greene"/>
    <s v="Christopher Lloyd"/>
    <s v="United States"/>
    <n v="65000000"/>
    <n v="36850101"/>
    <s v="Walt Disney Pictures"/>
    <n v="94"/>
    <n v="166.6"/>
    <n v="90550207.86048387"/>
  </r>
  <r>
    <s v="My Super Ex-Girlfriend"/>
    <s v="PG-13"/>
    <s v="Comedy"/>
    <x v="15"/>
    <s v="July 21, 2006 (United States)"/>
    <x v="31"/>
    <n v="63000"/>
    <s v="Ivan Reitman"/>
    <s v="Don Payne"/>
    <s v="Uma Thurman"/>
    <s v="United States"/>
    <n v="30000000"/>
    <n v="61108981"/>
    <s v="New Regency Productions"/>
    <n v="96"/>
    <n v="201.6"/>
    <n v="192952399.0746114"/>
  </r>
  <r>
    <s v="New Rose Hotel"/>
    <s v="R"/>
    <s v="Drama"/>
    <x v="17"/>
    <s v="March 19, 1999 (Italy)"/>
    <x v="31"/>
    <n v="4700"/>
    <s v="Abel Ferrara"/>
    <s v="William Gibson"/>
    <s v="Christopher Walken"/>
    <s v="United States"/>
    <m/>
    <n v="21521"/>
    <s v="Pressman Film"/>
    <n v="93"/>
    <n v="163"/>
    <n v="37026.813664596273"/>
  </r>
  <r>
    <s v="No Retreat, No Surrender 2"/>
    <s v="R"/>
    <s v="Adventure"/>
    <x v="3"/>
    <s v="January 27, 1989 (United States)"/>
    <x v="31"/>
    <n v="1600"/>
    <s v="Corey Yuen"/>
    <s v="Maria Elena Cellino"/>
    <s v="Loren Avedon"/>
    <s v="Hong Kong"/>
    <m/>
    <m/>
    <s v="Seasonal Film Corporation"/>
    <n v="92"/>
    <n v="113.6"/>
    <s v="Missing"/>
  </r>
  <r>
    <s v="Nothing But Trouble"/>
    <s v="PG-13"/>
    <s v="Comedy"/>
    <x v="16"/>
    <s v="February 15, 1991 (United States)"/>
    <x v="31"/>
    <n v="23000"/>
    <s v="Dan Aykroyd"/>
    <s v="Peter Aykroyd"/>
    <s v="Chevy Chase"/>
    <s v="United States"/>
    <n v="40000000"/>
    <n v="8479793"/>
    <s v="Applied Action"/>
    <n v="94"/>
    <n v="136.19999999999999"/>
    <n v="12000896.084997678"/>
  </r>
  <r>
    <s v="Now &amp; Later"/>
    <s v="Unrated"/>
    <s v="Drama"/>
    <x v="9"/>
    <s v="February 18, 2011 (United States)"/>
    <x v="31"/>
    <n v="1600"/>
    <s v="Philippe Diaz"/>
    <s v="Philippe Diaz"/>
    <s v="Keller Wortham"/>
    <s v="United States"/>
    <m/>
    <n v="1808"/>
    <s v="Cinema Libre Studio"/>
    <n v="99"/>
    <n v="214.5"/>
    <n v="2247.6442268461851"/>
  </r>
  <r>
    <s v="Of Love and Shadows"/>
    <s v="R"/>
    <s v="Drama"/>
    <x v="13"/>
    <s v="May 10, 1996 (United States)"/>
    <x v="31"/>
    <n v="2000"/>
    <s v="Betty Kaplan"/>
    <s v="Isabel Allende"/>
    <s v="Antonio Banderas"/>
    <s v="United States"/>
    <m/>
    <n v="1181182"/>
    <s v="Aleph Producciones S.A."/>
    <n v="103"/>
    <n v="148.19999999999999"/>
    <n v="2428516.5681511471"/>
  </r>
  <r>
    <s v="One Woman or Two"/>
    <s v="PG-13"/>
    <s v="Comedy"/>
    <x v="38"/>
    <s v="February 20, 1987 (United States)"/>
    <x v="31"/>
    <n v="351"/>
    <s v="Daniel Vigne"/>
    <s v="Ã‰lisabeth Rappeneau"/>
    <s v="GÃ©rard Depardieu"/>
    <s v="France"/>
    <m/>
    <m/>
    <s v="Hachette PremiÃ¨re"/>
    <n v="97"/>
    <n v="107.6"/>
    <s v="Missing"/>
  </r>
  <r>
    <s v="Operation Dumbo Drop"/>
    <s v="PG"/>
    <s v="Action"/>
    <x v="40"/>
    <s v="July 28, 1995 (United States)"/>
    <x v="31"/>
    <n v="8600"/>
    <s v="Simon Wincer"/>
    <s v="James Morris"/>
    <s v="Danny Glover"/>
    <s v="United States"/>
    <m/>
    <n v="24670346"/>
    <s v="Walt Disney Pictures"/>
    <n v="107"/>
    <n v="152.4"/>
    <n v="46116898.320245393"/>
  </r>
  <r>
    <s v="Physical Evidence"/>
    <s v="R"/>
    <s v="Crime"/>
    <x v="21"/>
    <s v="January 27, 1989 (United States)"/>
    <x v="31"/>
    <n v="1600"/>
    <s v="Michael Crichton"/>
    <s v="Steve Ransohoff"/>
    <s v="Burt Reynolds"/>
    <s v="United States"/>
    <n v="17000000"/>
    <n v="3560932"/>
    <s v="Columbia Pictures"/>
    <n v="99"/>
    <n v="124"/>
    <n v="6915334.4831102611"/>
  </r>
  <r>
    <s v="Pride and Prejudice"/>
    <s v="PG"/>
    <s v="Comedy"/>
    <x v="2"/>
    <s v="December 5, 2003 (United States)"/>
    <x v="31"/>
    <n v="2500"/>
    <s v="Andrew Black"/>
    <s v="Jane Austen"/>
    <s v="Kam Heskin"/>
    <s v="United States"/>
    <m/>
    <n v="377271"/>
    <s v="Bestboy Pictures"/>
    <n v="104"/>
    <n v="184"/>
    <n v="493366.83991416305"/>
  </r>
  <r>
    <s v="Red Sonja"/>
    <s v="PG-13"/>
    <s v="Action"/>
    <x v="38"/>
    <s v="July 3, 1985 (United States)"/>
    <x v="31"/>
    <n v="39000"/>
    <s v="Richard Fleischer"/>
    <s v="Robert E. Howard"/>
    <s v="Arnold Schwarzenegger"/>
    <s v="United States"/>
    <n v="17900000"/>
    <n v="6951415"/>
    <s v="Dino De Laurentiis Company"/>
    <n v="89"/>
    <n v="107.6"/>
    <n v="16205785.390206581"/>
  </r>
  <r>
    <s v="Revenge of the Nerds II: Nerds in Paradise"/>
    <s v="PG-13"/>
    <s v="Comedy"/>
    <x v="3"/>
    <s v="July 10, 1987 (United States)"/>
    <x v="31"/>
    <n v="14000"/>
    <s v="Joe Roth"/>
    <s v="Tim Metcalfe"/>
    <s v="Robert Carradine"/>
    <s v="United States"/>
    <m/>
    <n v="30063289"/>
    <s v="Twentieth Century Fox"/>
    <n v="88"/>
    <n v="113.6"/>
    <n v="61810284.468960859"/>
  </r>
  <r>
    <s v="Scary Movie 4"/>
    <s v="PG-13"/>
    <s v="Comedy"/>
    <x v="15"/>
    <s v="April 14, 2006 (United States)"/>
    <x v="31"/>
    <n v="116000"/>
    <s v="David Zucker"/>
    <s v="Craig Mazin"/>
    <s v="Anna Faris"/>
    <s v="United States"/>
    <n v="45000000"/>
    <n v="178262620"/>
    <s v="Dimension Films"/>
    <n v="83"/>
    <n v="201.6"/>
    <n v="241514541.1916407"/>
  </r>
  <r>
    <s v="Scooby-Doo"/>
    <s v="PG"/>
    <s v="Adventure"/>
    <x v="23"/>
    <s v="June 14, 2002 (United States)"/>
    <x v="31"/>
    <n v="103000"/>
    <s v="Raja Gosnell"/>
    <s v="James Gunn"/>
    <s v="Matthew Lillard"/>
    <s v="United States"/>
    <n v="84000000"/>
    <n v="275650703"/>
    <s v="Warner Bros."/>
    <n v="86"/>
    <n v="179.9"/>
    <n v="808380839.30798829"/>
  </r>
  <r>
    <s v="Scooby-Doo 2: Monsters Unleashed"/>
    <s v="PG"/>
    <s v="Adventure"/>
    <x v="1"/>
    <s v="March 26, 2004 (United States)"/>
    <x v="31"/>
    <n v="52000"/>
    <s v="Raja Gosnell"/>
    <s v="William Hanna"/>
    <s v="Freddie Prinze Jr."/>
    <s v="United States"/>
    <n v="80000000"/>
    <n v="181216833"/>
    <s v="Warner Bros."/>
    <n v="93"/>
    <n v="188.9"/>
    <n v="338753184.14171779"/>
  </r>
  <r>
    <s v="See No Evil"/>
    <s v="R"/>
    <s v="Action"/>
    <x v="15"/>
    <s v="May 19, 2006 (United States)"/>
    <x v="31"/>
    <n v="26000"/>
    <s v="Gregory Dark"/>
    <s v="Dan Madigan"/>
    <s v="Glenn Jacobs"/>
    <s v="United States"/>
    <n v="8000000"/>
    <n v="18707966"/>
    <s v="World Wrestling Entertainment (WWE)"/>
    <n v="84"/>
    <n v="201.6"/>
    <n v="52010193.79744526"/>
  </r>
  <r>
    <s v="Sex Tape"/>
    <s v="R"/>
    <s v="Comedy"/>
    <x v="20"/>
    <s v="July 18, 2014 (United States)"/>
    <x v="31"/>
    <n v="109000"/>
    <s v="Jake Kasdan"/>
    <s v="Kate Angelo"/>
    <s v="Jason Segel"/>
    <s v="United States"/>
    <n v="40000000"/>
    <n v="126069509"/>
    <s v="Columbia Pictures"/>
    <n v="94"/>
    <n v="236.7"/>
    <n v="350487038.25091243"/>
  </r>
  <r>
    <s v="Sidekicks"/>
    <s v="PG"/>
    <s v="Action"/>
    <x v="35"/>
    <s v="April 30, 1993 (United States)"/>
    <x v="31"/>
    <n v="8000"/>
    <s v="Aaron Norris"/>
    <s v="Lou Illar"/>
    <s v="Chuck Norris"/>
    <s v="United States"/>
    <m/>
    <n v="17180393"/>
    <s v="Gallery Films"/>
    <n v="101"/>
    <n v="140.30000000000001"/>
    <n v="46081564.675176054"/>
  </r>
  <r>
    <s v="Snow Day"/>
    <s v="PG"/>
    <s v="Adventure"/>
    <x v="8"/>
    <s v="February 11, 2000 (United States)"/>
    <x v="31"/>
    <n v="12000"/>
    <s v="Chris Koch"/>
    <s v="Will McRobb"/>
    <s v="Chevy Chase"/>
    <s v="United States"/>
    <n v="13000000"/>
    <n v="62464731"/>
    <s v="MFF Feature Film Productions"/>
    <n v="89"/>
    <n v="172.2"/>
    <n v="87267324.785419539"/>
  </r>
  <r>
    <s v="Sorority Row"/>
    <s v="R"/>
    <s v="Horror"/>
    <x v="9"/>
    <s v="September 11, 2009 (United States)"/>
    <x v="31"/>
    <n v="29000"/>
    <s v="Stewart Hendler"/>
    <s v="Josh Stolberg"/>
    <s v="Briana Evigan"/>
    <s v="United States"/>
    <n v="12500000"/>
    <n v="27206120"/>
    <s v="House Row Productions"/>
    <n v="101"/>
    <n v="214.5"/>
    <n v="52834319.719566599"/>
  </r>
  <r>
    <s v="Stay Alive"/>
    <s v="PG-13"/>
    <s v="Fantasy"/>
    <x v="15"/>
    <s v="March 24, 2006 (United States)"/>
    <x v="31"/>
    <n v="31000"/>
    <s v="William Brent Bell"/>
    <s v="William Brent Bell"/>
    <s v="Jon Foster"/>
    <s v="United States"/>
    <n v="7000000"/>
    <n v="27298695"/>
    <s v="Hollywood Pictures"/>
    <n v="85"/>
    <n v="201.6"/>
    <n v="35141159.131812423"/>
  </r>
  <r>
    <s v="Stealth"/>
    <s v="PG-13"/>
    <s v="Action"/>
    <x v="4"/>
    <s v="July 29, 2005 (United States)"/>
    <x v="31"/>
    <n v="52000"/>
    <s v="Rob Cohen"/>
    <s v="W.D. Richter"/>
    <s v="Josh Lucas"/>
    <s v="United States"/>
    <n v="135000000"/>
    <n v="79268322"/>
    <s v="Columbia Pictures"/>
    <n v="121"/>
    <n v="195.3"/>
    <n v="112601667.66153845"/>
  </r>
  <r>
    <s v="Steel Dawn"/>
    <s v="R"/>
    <s v="Action"/>
    <x v="3"/>
    <s v="March 31, 1988 (South Africa)"/>
    <x v="31"/>
    <n v="4700"/>
    <s v="Lance Hool"/>
    <s v="Doug Lefler"/>
    <s v="Patrick Swayze"/>
    <s v="United States"/>
    <n v="3520000"/>
    <n v="562187"/>
    <s v="Independent Film Centre"/>
    <n v="100"/>
    <n v="113.6"/>
    <n v="785412.09949564422"/>
  </r>
  <r>
    <s v="Stormbreaker"/>
    <s v="PG"/>
    <s v="Action"/>
    <x v="15"/>
    <s v="October 13, 2006 (United States)"/>
    <x v="31"/>
    <n v="24000"/>
    <s v="Geoffrey Sax"/>
    <s v="Anthony Horowitz"/>
    <s v="Alex Pettyfer"/>
    <s v="United Kingdom"/>
    <m/>
    <n v="23937870"/>
    <s v="Samuelson Productions"/>
    <n v="93"/>
    <n v="201.6"/>
    <n v="73231616.355421677"/>
  </r>
  <r>
    <s v="Strangeland"/>
    <s v="R"/>
    <s v="Horror"/>
    <x v="17"/>
    <s v="October 2, 1998 (United States)"/>
    <x v="31"/>
    <n v="6700"/>
    <s v="John Pieplow"/>
    <s v="Dee Snider"/>
    <s v="Kevin Gage"/>
    <s v="United States"/>
    <n v="1100000"/>
    <n v="713239"/>
    <s v="Shooting Gallery"/>
    <n v="85"/>
    <n v="163"/>
    <n v="886674.51366789069"/>
  </r>
  <r>
    <s v="Summer Catch"/>
    <s v="PG-13"/>
    <s v="Comedy"/>
    <x v="7"/>
    <s v="August 24, 2001 (United States)"/>
    <x v="31"/>
    <n v="15000"/>
    <s v="Michael Tollin"/>
    <s v="Kevin Falls"/>
    <s v="Freddie Prinze Jr."/>
    <s v="United States"/>
    <n v="34000000"/>
    <n v="19772447"/>
    <s v="Warner Bros."/>
    <n v="104"/>
    <n v="177.1"/>
    <n v="38398117.277883999"/>
  </r>
  <r>
    <s v="Superstar"/>
    <s v="PG-13"/>
    <s v="Comedy"/>
    <x v="11"/>
    <s v="October 8, 1999 (United States)"/>
    <x v="31"/>
    <n v="18000"/>
    <s v="Bruce McCulloch"/>
    <s v="Molly Shannon"/>
    <s v="Molly Shannon"/>
    <s v="United States"/>
    <n v="34000000"/>
    <n v="30636478"/>
    <s v="Broadway Pictures"/>
    <n v="81"/>
    <n v="166.6"/>
    <n v="82173722.241197184"/>
  </r>
  <r>
    <s v="Surf Ninjas"/>
    <s v="PG"/>
    <s v="Action"/>
    <x v="34"/>
    <s v="August 20, 1993 (United States)"/>
    <x v="31"/>
    <n v="7700"/>
    <s v="Neal Israel"/>
    <s v="Dan Gordon"/>
    <s v="Ernie Reyes Sr."/>
    <s v="United States"/>
    <m/>
    <n v="4916135"/>
    <s v="New Line Cinema"/>
    <n v="87"/>
    <n v="144.5"/>
    <n v="10107600.097840756"/>
  </r>
  <r>
    <s v="Swimfan"/>
    <s v="PG-13"/>
    <s v="Drama"/>
    <x v="23"/>
    <s v="September 6, 2002 (United States)"/>
    <x v="31"/>
    <n v="19000"/>
    <s v="John Polson"/>
    <s v="Charles F. Bohl"/>
    <s v="Jesse Bradford"/>
    <s v="United States"/>
    <n v="10000000"/>
    <n v="34411240"/>
    <s v="Twentieth Century Fox"/>
    <n v="85"/>
    <n v="179.9"/>
    <n v="45666832.874564454"/>
  </r>
  <r>
    <s v="The Adventures of Pinocchio"/>
    <s v="Not Rated"/>
    <s v="Animation"/>
    <x v="18"/>
    <s v="June 8, 1984 (United States)"/>
    <x v="31"/>
    <n v="73"/>
    <s v="Ippei Kuri"/>
    <s v="Donald Paonessa"/>
    <s v="Danielle Romeo"/>
    <s v="United States"/>
    <m/>
    <m/>
    <s v="Century Video Corporation"/>
    <n v="98"/>
    <n v="103.9"/>
    <s v="Missing"/>
  </r>
  <r>
    <s v="The Bachelor"/>
    <s v="PG-13"/>
    <s v="Comedy"/>
    <x v="11"/>
    <s v="November 5, 1999 (United States)"/>
    <x v="31"/>
    <n v="17000"/>
    <s v="Gary Sinyor"/>
    <s v="Roi Cooper Megrue"/>
    <s v="Chris O'Donnell"/>
    <s v="United States"/>
    <n v="51000000"/>
    <n v="36911617"/>
    <s v="New Line Cinema"/>
    <n v="101"/>
    <n v="166.6"/>
    <n v="59539278.453679189"/>
  </r>
  <r>
    <s v="The Breed"/>
    <s v="R"/>
    <s v="Action"/>
    <x v="15"/>
    <s v="October 19, 2007 (South Africa)"/>
    <x v="31"/>
    <n v="13000"/>
    <s v="Nicholas Mastandrea"/>
    <s v="Robert Conte"/>
    <s v="Michelle Rodriguez"/>
    <s v="Germany"/>
    <m/>
    <n v="1689984"/>
    <s v="Film Afrika Worldwide"/>
    <n v="91"/>
    <n v="201.6"/>
    <n v="2361018.45392022"/>
  </r>
  <r>
    <s v="The Cave"/>
    <s v="PG-13"/>
    <s v="Action"/>
    <x v="4"/>
    <s v="August 26, 2005 (United States)"/>
    <x v="31"/>
    <n v="36000"/>
    <s v="Bruce Hunt"/>
    <s v="Michael Steinberg"/>
    <s v="Piper Perabo"/>
    <s v="United States"/>
    <n v="30000000"/>
    <n v="33296457"/>
    <s v="Screen Gems"/>
    <n v="97"/>
    <n v="195.3"/>
    <n v="74489210.337004408"/>
  </r>
  <r>
    <s v="The Curse"/>
    <s v="R"/>
    <s v="Horror"/>
    <x v="3"/>
    <s v="September 14, 1988 (Spain)"/>
    <x v="31"/>
    <n v="2900"/>
    <s v="David Keith"/>
    <s v="David Chaskin"/>
    <s v="Wil Wheaton"/>
    <s v="Italy"/>
    <m/>
    <n v="1930001"/>
    <s v="Trans World Entertainment (TWE)"/>
    <n v="92"/>
    <n v="113.6"/>
    <n v="2481313.5219409284"/>
  </r>
  <r>
    <s v="The Dukes of Hazzard"/>
    <s v="PG-13"/>
    <s v="Comedy"/>
    <x v="4"/>
    <s v="August 5, 2005 (United States)"/>
    <x v="31"/>
    <n v="76000"/>
    <s v="Jay Chandrasekhar"/>
    <s v="Gy Waldron"/>
    <s v="Seann William Scott"/>
    <s v="United States"/>
    <n v="50000000"/>
    <n v="111069515"/>
    <s v="Warner Bros."/>
    <n v="104"/>
    <n v="195.3"/>
    <n v="157189415.79424059"/>
  </r>
  <r>
    <s v="The Fiendish Plot of Dr. Fu Manchu"/>
    <s v="PG"/>
    <s v="Comedy"/>
    <x v="37"/>
    <s v="August 8, 1980 (United States)"/>
    <x v="31"/>
    <n v="2000"/>
    <s v="Piers Haggard"/>
    <s v="Rudy Dochtermann"/>
    <s v="Peter Sellers"/>
    <s v="United States"/>
    <m/>
    <n v="10697276"/>
    <s v="Braun Entertainment Group"/>
    <n v="100"/>
    <n v="82.4"/>
    <n v="14492930.178746108"/>
  </r>
  <r>
    <s v="The Fly II"/>
    <s v="R"/>
    <s v="Drama"/>
    <x v="21"/>
    <s v="February 10, 1989 (United States)"/>
    <x v="31"/>
    <n v="22000"/>
    <s v="Chris Walas"/>
    <s v="Mick Garris"/>
    <s v="Eric Stoltz"/>
    <s v="United States"/>
    <m/>
    <n v="38903179"/>
    <s v="Brooksfilms"/>
    <n v="105"/>
    <n v="124"/>
    <n v="47207481.645957783"/>
  </r>
  <r>
    <s v="The Grudge 2"/>
    <s v="PG-13"/>
    <s v="Horror"/>
    <x v="15"/>
    <s v="October 13, 2006 (United States)"/>
    <x v="31"/>
    <n v="48000"/>
    <s v="Takashi Shimizu"/>
    <s v="Stephen Susco"/>
    <s v="Amber Tamblyn"/>
    <s v="United States"/>
    <n v="20000000"/>
    <n v="70711175"/>
    <s v="Columbia Pictures"/>
    <n v="102"/>
    <n v="201.6"/>
    <n v="100072898.38597307"/>
  </r>
  <r>
    <s v="The Gun in Betty Lou's Handbag"/>
    <s v="PG-13"/>
    <s v="Comedy"/>
    <x v="35"/>
    <s v="August 21, 1992 (United States)"/>
    <x v="31"/>
    <n v="1600"/>
    <s v="Allan Moyle"/>
    <s v="Grace Cary Bickley"/>
    <s v="Penelope Ann Miller"/>
    <s v="United States"/>
    <n v="13000000"/>
    <n v="3721911"/>
    <s v="In The Bag Productions"/>
    <n v="89"/>
    <n v="140.30000000000001"/>
    <n v="10347320.088503651"/>
  </r>
  <r>
    <s v="The Haunted Mansion"/>
    <s v="PG"/>
    <s v="Comedy"/>
    <x v="2"/>
    <s v="November 26, 2003 (United States)"/>
    <x v="31"/>
    <n v="44000"/>
    <s v="Rob Minkoff"/>
    <s v="David Berenbaum"/>
    <s v="Eddie Murphy"/>
    <s v="United States"/>
    <n v="90000000"/>
    <n v="182290266"/>
    <s v="Walt Disney Pictures"/>
    <n v="88"/>
    <n v="184"/>
    <n v="246971294.13161403"/>
  </r>
  <r>
    <s v="The Hills Have Eyes 2"/>
    <s v="R"/>
    <s v="Horror"/>
    <x v="6"/>
    <s v="March 23, 2007 (United States)"/>
    <x v="31"/>
    <n v="62000"/>
    <s v="Martin Weisz"/>
    <s v="Wes Craven"/>
    <s v="Daniella Alonso"/>
    <s v="United States"/>
    <n v="15000000"/>
    <n v="37697773"/>
    <s v="Fox Atomic"/>
    <n v="89"/>
    <n v="207.3"/>
    <n v="53550169.851282045"/>
  </r>
  <r>
    <s v="The Legend of the Lone Ranger"/>
    <s v="PG"/>
    <s v="Action"/>
    <x v="12"/>
    <s v="May 22, 1981 (United States)"/>
    <x v="31"/>
    <n v="2000"/>
    <s v="William A. Fraker"/>
    <s v="Ivan Goff"/>
    <s v="Klinton Spilsbury"/>
    <s v="United States"/>
    <n v="18000000"/>
    <n v="12617845"/>
    <s v="Eaves Movie Ranch"/>
    <n v="98"/>
    <n v="90.9"/>
    <n v="27403117.401995722"/>
  </r>
  <r>
    <s v="The Monkey's Mask"/>
    <s v="R"/>
    <s v="Crime"/>
    <x v="8"/>
    <s v="May 10, 2001 (Australia)"/>
    <x v="31"/>
    <n v="1500"/>
    <s v="Samantha Lang"/>
    <s v="Anne Kennedy"/>
    <s v="Susie Porter"/>
    <s v="Australia"/>
    <m/>
    <n v="6831"/>
    <s v="Arenafilm"/>
    <n v="93"/>
    <n v="172.2"/>
    <n v="8492.0673194614446"/>
  </r>
  <r>
    <s v="The Nude Bomb"/>
    <s v="PG"/>
    <s v="Action"/>
    <x v="37"/>
    <s v="May 9, 1980 (United States)"/>
    <x v="31"/>
    <n v="3100"/>
    <s v="Clive Donner"/>
    <s v="Mel Brooks"/>
    <s v="Don Adams"/>
    <s v="United States"/>
    <n v="15000000"/>
    <n v="14662035"/>
    <s v="Universal Pictures"/>
    <n v="94"/>
    <n v="82.4"/>
    <n v="24833363.337965537"/>
  </r>
  <r>
    <s v="The Octagon"/>
    <s v="R"/>
    <s v="Action"/>
    <x v="37"/>
    <s v="August 15, 1980 (United States)"/>
    <x v="31"/>
    <n v="5200"/>
    <s v="Eric Karson"/>
    <s v="Leigh Chapman"/>
    <s v="Chuck Norris"/>
    <s v="United States"/>
    <n v="4000000"/>
    <n v="18971000"/>
    <s v="American Cinema Productions"/>
    <n v="103"/>
    <n v="82.4"/>
    <n v="24085265.416666664"/>
  </r>
  <r>
    <s v="The Outing"/>
    <s v="R"/>
    <s v="Horror"/>
    <x v="3"/>
    <s v="November 21, 1987 (Japan)"/>
    <x v="31"/>
    <n v="1600"/>
    <s v="Tom Daley"/>
    <s v="Warren Chaney"/>
    <s v="Deborah Winters"/>
    <s v="United States"/>
    <n v="2000000"/>
    <n v="1083395"/>
    <s v="H.I.T. Films"/>
    <n v="87"/>
    <n v="113.6"/>
    <n v="3631578.1793179312"/>
  </r>
  <r>
    <s v="The Quiet Ones"/>
    <s v="PG-13"/>
    <s v="Horror"/>
    <x v="20"/>
    <s v="April 25, 2014 (United States)"/>
    <x v="31"/>
    <n v="20000"/>
    <s v="John Pogue"/>
    <s v="Craig Rosenberg"/>
    <s v="Jared Harris"/>
    <s v="United Kingdom"/>
    <n v="200000"/>
    <n v="17835162"/>
    <s v="Exclusive Media Group"/>
    <n v="98"/>
    <n v="236.7"/>
    <n v="49583703.114963509"/>
  </r>
  <r>
    <s v="The Snowman"/>
    <s v="R"/>
    <s v="Crime"/>
    <x v="27"/>
    <s v="October 20, 2017 (United States)"/>
    <x v="31"/>
    <n v="60000"/>
    <s v="Tomas Alfredson"/>
    <s v="Jo NesbÃ¸"/>
    <s v="Michael Fassbender"/>
    <s v="United Kingdom"/>
    <n v="35000000"/>
    <n v="43155261"/>
    <s v="Universal Pictures"/>
    <n v="119"/>
    <n v="245.1"/>
    <n v="96544846.01101321"/>
  </r>
  <r>
    <s v="The Taking of Beverly Hills"/>
    <s v="R"/>
    <s v="Action"/>
    <x v="16"/>
    <s v="October 11, 1991 (United States)"/>
    <x v="31"/>
    <n v="1100"/>
    <s v="Sidney J. Furie"/>
    <s v="Sidney J. Furie"/>
    <s v="Ken Wahl"/>
    <s v="United States"/>
    <n v="19000000"/>
    <n v="939277"/>
    <s v="Nelson Entertainment"/>
    <n v="96"/>
    <n v="136.19999999999999"/>
    <n v="1783163.2517133956"/>
  </r>
  <r>
    <s v="The Three Stooges"/>
    <s v="PG"/>
    <s v="Comedy"/>
    <x v="36"/>
    <s v="April 13, 2012 (United States)"/>
    <x v="31"/>
    <n v="30000"/>
    <s v="Bobby Farrelly"/>
    <s v="Mike Cerrone"/>
    <s v="Sean Hayes"/>
    <s v="United States"/>
    <n v="30000000"/>
    <n v="54819301"/>
    <s v="Twentieth Century Fox"/>
    <n v="92"/>
    <n v="229.6"/>
    <n v="68149494.144022852"/>
  </r>
  <r>
    <s v="The Toxic Avenger Part II"/>
    <s v="R"/>
    <s v="Action"/>
    <x v="21"/>
    <s v="February 24, 1989 (United States)"/>
    <x v="31"/>
    <n v="6200"/>
    <s v="Michael Herz"/>
    <s v="Lloyd Kaufman"/>
    <s v="Ron Fazio"/>
    <s v="United States"/>
    <n v="2300000"/>
    <n v="792966"/>
    <s v="Lorimar Film Entertainment"/>
    <n v="102"/>
    <n v="124"/>
    <n v="1672088.1674740484"/>
  </r>
  <r>
    <s v="Toys"/>
    <s v="PG-13"/>
    <s v="Adventure"/>
    <x v="35"/>
    <s v="December 18, 1992 (United States)"/>
    <x v="31"/>
    <n v="31000"/>
    <s v="Barry Levinson"/>
    <s v="Valerie Curtin"/>
    <s v="Robin Williams"/>
    <s v="United States"/>
    <n v="43000000"/>
    <n v="23278931"/>
    <s v="Baltimore Pictures"/>
    <n v="118"/>
    <n v="140.30000000000001"/>
    <n v="52078489.542584434"/>
  </r>
  <r>
    <s v="Two Moon Junction"/>
    <s v="R"/>
    <s v="Drama"/>
    <x v="28"/>
    <s v="April 29, 1988 (United States)"/>
    <x v="31"/>
    <n v="5200"/>
    <s v="Zalman King"/>
    <s v="Zalman King"/>
    <s v="Sherilyn Fenn"/>
    <s v="United States"/>
    <m/>
    <n v="1547397"/>
    <s v="DDM Film Corporation"/>
    <n v="104"/>
    <n v="118.3"/>
    <n v="2620855.2857142854"/>
  </r>
  <r>
    <s v="Unforgettable"/>
    <s v="R"/>
    <s v="Drama"/>
    <x v="27"/>
    <s v="April 21, 2017 (United States)"/>
    <x v="31"/>
    <n v="15000"/>
    <s v="Denise Di Novi"/>
    <s v="Christina Hodson"/>
    <s v="Rosario Dawson"/>
    <s v="United States"/>
    <n v="12000000"/>
    <n v="17768012"/>
    <s v="DiNovi Pictures"/>
    <n v="100"/>
    <n v="245.1"/>
    <n v="37466527.72595156"/>
  </r>
  <r>
    <s v="When a Stranger Calls"/>
    <s v="PG-13"/>
    <s v="Horror"/>
    <x v="15"/>
    <s v="February 3, 2006 (United States)"/>
    <x v="31"/>
    <n v="44000"/>
    <s v="Simon West"/>
    <s v="Jake Wade Wall"/>
    <s v="Camilla Belle"/>
    <s v="United States"/>
    <n v="15000000"/>
    <n v="67062123"/>
    <s v="Screen Gems"/>
    <n v="87"/>
    <n v="201.6"/>
    <n v="115380174.35403727"/>
  </r>
  <r>
    <s v="A Nightmare on Elm Street"/>
    <s v="R"/>
    <s v="Crime"/>
    <x v="29"/>
    <s v="April 30, 2010 (United States)"/>
    <x v="32"/>
    <n v="95000"/>
    <s v="Samuel Bayer"/>
    <s v="Wesley Strick"/>
    <s v="Jackie Earle Haley"/>
    <s v="United States"/>
    <n v="35000000"/>
    <n v="115695182"/>
    <s v="New Line Cinema"/>
    <n v="95"/>
    <n v="218.1"/>
    <n v="140391564.93588212"/>
  </r>
  <r>
    <s v="Alex Cross"/>
    <s v="PG-13"/>
    <s v="Action"/>
    <x v="36"/>
    <s v="October 19, 2012 (United States)"/>
    <x v="32"/>
    <n v="33000"/>
    <s v="Rob Cohen"/>
    <s v="Marc Moss"/>
    <s v="Tyler Perry"/>
    <s v="United States"/>
    <n v="35000000"/>
    <n v="34618867"/>
    <s v="Block / Hanson"/>
    <n v="101"/>
    <n v="229.6"/>
    <n v="49176544.405128196"/>
  </r>
  <r>
    <s v="Alvin and the Chipmunks"/>
    <s v="PG"/>
    <s v="Animation"/>
    <x v="6"/>
    <s v="December 14, 2007 (United States)"/>
    <x v="32"/>
    <n v="79000"/>
    <s v="Tim Hill"/>
    <s v="Jon Vitti"/>
    <s v="Jason Lee"/>
    <s v="United States"/>
    <n v="60000000"/>
    <n v="365352546"/>
    <s v="Fox 2000 Pictures"/>
    <n v="92"/>
    <n v="207.3"/>
    <n v="979955288.43485916"/>
  </r>
  <r>
    <s v="Apollo 18"/>
    <s v="PG-13"/>
    <s v="Horror"/>
    <x v="24"/>
    <s v="September 2, 2011 (United States)"/>
    <x v="32"/>
    <n v="54000"/>
    <s v="Gonzalo LÃ³pez-Gallego"/>
    <s v="Brian Miller"/>
    <s v="Warren Christie"/>
    <s v="United States"/>
    <n v="5000000"/>
    <n v="26236153"/>
    <s v="Dimension Films"/>
    <n v="86"/>
    <n v="224.9"/>
    <n v="45139219.757763974"/>
  </r>
  <r>
    <s v="Assassination"/>
    <s v="PG-13"/>
    <s v="Action"/>
    <x v="3"/>
    <s v="January 9, 1987 (United States)"/>
    <x v="32"/>
    <n v="3000"/>
    <s v="Peter R. Hunt"/>
    <s v="Richard Sale"/>
    <s v="Charles Bronson"/>
    <s v="United States"/>
    <n v="5000000"/>
    <n v="6075793"/>
    <s v="The Cannon Group"/>
    <n v="88"/>
    <n v="113.6"/>
    <n v="8488281.1879871618"/>
  </r>
  <r>
    <s v="Asterix at the Olympic Games"/>
    <s v="Not Rated"/>
    <s v="Adventure"/>
    <x v="0"/>
    <s v="June 13, 2008 (United States)"/>
    <x v="32"/>
    <n v="28000"/>
    <s v="FrÃ©dÃ©ric Forestier"/>
    <s v="RenÃ© Goscinny"/>
    <s v="GÃ©rard Depardieu"/>
    <s v="France"/>
    <m/>
    <n v="131856927"/>
    <s v="PathÃ© Renn Productions"/>
    <n v="116"/>
    <n v="215.3"/>
    <n v="193809964.57742399"/>
  </r>
  <r>
    <s v="Bad Girls"/>
    <s v="R"/>
    <s v="Action"/>
    <x v="13"/>
    <s v="April 22, 1994 (United States)"/>
    <x v="32"/>
    <n v="12000"/>
    <s v="Jonathan Kaplan"/>
    <s v="Albert S. Ruddy"/>
    <s v="Madeleine Stowe"/>
    <s v="United States"/>
    <n v="25000000"/>
    <n v="15240435"/>
    <s v="Twentieth Century Fox"/>
    <n v="99"/>
    <n v="148.19999999999999"/>
    <n v="26967250.54878049"/>
  </r>
  <r>
    <s v="Big Momma's House"/>
    <s v="PG-13"/>
    <s v="Action"/>
    <x v="8"/>
    <s v="June 2, 2000 (United States)"/>
    <x v="32"/>
    <n v="82000"/>
    <s v="Raja Gosnell"/>
    <s v="Darryl Quarles"/>
    <s v="Martin Lawrence"/>
    <s v="Germany"/>
    <n v="30000000"/>
    <n v="173959438"/>
    <s v="Twentieth Century Fox"/>
    <n v="99"/>
    <n v="172.2"/>
    <n v="247111611.9282051"/>
  </r>
  <r>
    <s v="Body Slam"/>
    <s v="PG"/>
    <s v="Comedy"/>
    <x v="25"/>
    <s v="May 21, 1987 (United States)"/>
    <x v="32"/>
    <n v="976"/>
    <s v="Hal Needham"/>
    <s v="Shel Lytton"/>
    <s v="Dirk Benedict"/>
    <s v="United States"/>
    <m/>
    <m/>
    <s v="Hemdale"/>
    <n v="92"/>
    <n v="109.6"/>
    <s v="Missing"/>
  </r>
  <r>
    <s v="Born Yesterday"/>
    <s v="PG"/>
    <s v="Comedy"/>
    <x v="34"/>
    <s v="March 26, 1993 (United States)"/>
    <x v="32"/>
    <n v="3700"/>
    <s v="Luis Mandoki"/>
    <s v="Garson Kanin"/>
    <s v="Melanie Griffith"/>
    <s v="United States"/>
    <m/>
    <n v="17952857"/>
    <s v="Hollywood Pictures"/>
    <n v="100"/>
    <n v="144.5"/>
    <n v="27134104.801091272"/>
  </r>
  <r>
    <s v="Burglar"/>
    <s v="R"/>
    <s v="Comedy"/>
    <x v="3"/>
    <s v="March 20, 1987 (United States)"/>
    <x v="32"/>
    <n v="4200"/>
    <s v="Hugh Wilson"/>
    <s v="Lawrence Block"/>
    <s v="Whoopi Goldberg"/>
    <s v="Canada"/>
    <m/>
    <n v="16337355"/>
    <s v="Nelvana"/>
    <n v="103"/>
    <n v="113.6"/>
    <n v="45419635.661496356"/>
  </r>
  <r>
    <s v="Catch That Kid"/>
    <s v="PG"/>
    <s v="Action"/>
    <x v="1"/>
    <s v="February 6, 2004 (United States)"/>
    <x v="32"/>
    <n v="9800"/>
    <s v="Bart Freundlich"/>
    <s v="Nikolaj Arcel"/>
    <s v="Kristen Stewart"/>
    <s v="United States"/>
    <n v="12000000"/>
    <n v="16951702"/>
    <s v="Fox 2000 Pictures"/>
    <n v="91"/>
    <n v="188.9"/>
    <n v="22966578.921298351"/>
  </r>
  <r>
    <s v="Certain Fury"/>
    <s v="R"/>
    <s v="Action"/>
    <x v="38"/>
    <s v="March 1, 1985 (United States)"/>
    <x v="32"/>
    <n v="487"/>
    <s v="Stephen Gyllenhaal"/>
    <s v="Michael Jacobs"/>
    <s v="Tatum O'Neal"/>
    <s v="United States"/>
    <m/>
    <n v="1381091"/>
    <s v="Entertainment Events"/>
    <n v="87"/>
    <n v="107.6"/>
    <n v="2154728.2524321554"/>
  </r>
  <r>
    <s v="Clockstoppers"/>
    <s v="PG"/>
    <s v="Action"/>
    <x v="23"/>
    <s v="March 29, 2002 (United States)"/>
    <x v="32"/>
    <n v="14000"/>
    <s v="Jonathan Frakes"/>
    <s v="Rob Hedden"/>
    <s v="Jesse Bradford"/>
    <s v="United States"/>
    <n v="26000000"/>
    <n v="38793283"/>
    <s v="Paramount Pictures"/>
    <n v="94"/>
    <n v="179.9"/>
    <n v="60523877.77828981"/>
  </r>
  <r>
    <s v="Color of Night"/>
    <s v="R"/>
    <s v="Mystery"/>
    <x v="13"/>
    <s v="August 19, 1994 (United States)"/>
    <x v="32"/>
    <n v="23000"/>
    <s v="Richard Rush"/>
    <s v="Billy Ray"/>
    <s v="Bruce Willis"/>
    <s v="United States"/>
    <n v="40000000"/>
    <n v="19726050"/>
    <s v="Cinergi Pictures Entertainment"/>
    <n v="121"/>
    <n v="148.19999999999999"/>
    <n v="38308014.244741872"/>
  </r>
  <r>
    <s v="Conan the Barbarian"/>
    <s v="R"/>
    <s v="Action"/>
    <x v="24"/>
    <s v="August 19, 2011 (United States)"/>
    <x v="32"/>
    <n v="96000"/>
    <s v="Marcus Nispel"/>
    <s v="Thomas Dean Donnelly"/>
    <s v="Jason Momoa"/>
    <s v="United States"/>
    <n v="90000000"/>
    <n v="63523283"/>
    <s v="Lionsgate"/>
    <n v="113"/>
    <n v="224.9"/>
    <n v="186290128.29740131"/>
  </r>
  <r>
    <s v="Congo"/>
    <s v="PG-13"/>
    <s v="Action"/>
    <x v="40"/>
    <s v="June 9, 1995 (United States)"/>
    <x v="32"/>
    <n v="43000"/>
    <s v="Frank Marshall"/>
    <s v="Michael Crichton"/>
    <s v="Laura Linney"/>
    <s v="United States"/>
    <n v="50000000"/>
    <n v="152022101"/>
    <s v="Paramount Pictures"/>
    <n v="109"/>
    <n v="152.4"/>
    <n v="340096433.00073421"/>
  </r>
  <r>
    <s v="Cops and Robbersons"/>
    <s v="PG"/>
    <s v="Comedy"/>
    <x v="13"/>
    <s v="April 15, 1994 (United States)"/>
    <x v="32"/>
    <n v="6400"/>
    <s v="Michael Ritchie"/>
    <s v="Bernie Somers"/>
    <s v="Chevy Chase"/>
    <s v="United States"/>
    <m/>
    <n v="11391093"/>
    <s v="TriStar Pictures"/>
    <n v="93"/>
    <n v="148.19999999999999"/>
    <n v="19293307.599221788"/>
  </r>
  <r>
    <s v="Crackers"/>
    <s v="PG"/>
    <s v="Adventure"/>
    <x v="18"/>
    <s v="February 17, 1984 (United States)"/>
    <x v="32"/>
    <n v="1200"/>
    <s v="Louis Malle"/>
    <s v="Jeffrey Alan Fiskin"/>
    <s v="Donald Sutherland"/>
    <s v="United States"/>
    <n v="12000000"/>
    <n v="129268"/>
    <s v="Universal Pictures"/>
    <n v="91"/>
    <n v="103.9"/>
    <n v="317644.83548387093"/>
  </r>
  <r>
    <s v="Doctor Detroit"/>
    <s v="R"/>
    <s v="Comedy"/>
    <x v="19"/>
    <s v="May 6, 1983 (United States)"/>
    <x v="32"/>
    <n v="5400"/>
    <s v="Michael Pressman"/>
    <s v="Bruce Jay Friedman"/>
    <s v="Dan Aykroyd"/>
    <s v="United States"/>
    <m/>
    <n v="10375893"/>
    <s v="Black Rhino Productions"/>
    <n v="89"/>
    <n v="99.6"/>
    <n v="13339808.426582279"/>
  </r>
  <r>
    <s v="Dominion"/>
    <s v="R"/>
    <s v="Drama"/>
    <x v="4"/>
    <s v="August 1, 2005 (United Kingdom)"/>
    <x v="32"/>
    <n v="11000"/>
    <s v="Paul Schrader"/>
    <s v="William Wisher"/>
    <s v="Stellan SkarsgÃ¥rd"/>
    <s v="United States"/>
    <n v="30000000"/>
    <n v="251495"/>
    <s v="Morgan Creek Entertainment"/>
    <n v="117"/>
    <n v="195.3"/>
    <n v="357251.87179487175"/>
  </r>
  <r>
    <s v="Doom"/>
    <s v="R"/>
    <s v="Action"/>
    <x v="4"/>
    <s v="October 21, 2005 (United States)"/>
    <x v="32"/>
    <n v="110000"/>
    <s v="Andrzej Bartkowiak"/>
    <s v="Dave Callaham"/>
    <s v="Karl Urban"/>
    <s v="United Kingdom"/>
    <n v="60000000"/>
    <n v="58072119"/>
    <s v="John Wells Productions"/>
    <n v="105"/>
    <n v="195.3"/>
    <n v="106209931.92857143"/>
  </r>
  <r>
    <s v="Dr. Giggles"/>
    <s v="R"/>
    <s v="Comedy"/>
    <x v="35"/>
    <s v="October 23, 1992 (United States)"/>
    <x v="32"/>
    <n v="5900"/>
    <s v="Manny Coto"/>
    <s v="Manny Coto"/>
    <s v="Larry Drake"/>
    <s v="United States"/>
    <m/>
    <n v="8403433"/>
    <s v="Dark Horse Entertainment"/>
    <n v="95"/>
    <n v="140.30000000000001"/>
    <n v="11892828.774268463"/>
  </r>
  <r>
    <s v="Eddie"/>
    <s v="PG-13"/>
    <s v="Comedy"/>
    <x v="10"/>
    <s v="May 31, 1996 (United States)"/>
    <x v="32"/>
    <n v="9300"/>
    <s v="Steve Rash"/>
    <s v="Steve Zacharias"/>
    <s v="Whoopi Goldberg"/>
    <s v="United States"/>
    <n v="30000000"/>
    <n v="31387164"/>
    <s v="Permut Presentations"/>
    <n v="100"/>
    <n v="156.9"/>
    <n v="40353033.210126586"/>
  </r>
  <r>
    <s v="Edge of Sanity"/>
    <s v="R"/>
    <s v="Horror"/>
    <x v="21"/>
    <s v="April 14, 1989 (United States)"/>
    <x v="32"/>
    <n v="1300"/>
    <s v="GÃ©rard KikoÃ¯ne"/>
    <s v="J.P. FÃ©lix"/>
    <s v="Anthony Perkins"/>
    <s v="United Kingdom"/>
    <m/>
    <m/>
    <s v="Allied Vision"/>
    <n v="85"/>
    <n v="124"/>
    <s v="Missing"/>
  </r>
  <r>
    <s v="Flatliners"/>
    <s v="PG-13"/>
    <s v="Drama"/>
    <x v="27"/>
    <s v="September 29, 2017 (United States)"/>
    <x v="32"/>
    <n v="44000"/>
    <s v="Niels Arden Oplev"/>
    <s v="Peter Filardi"/>
    <s v="Elliot Page"/>
    <s v="United States"/>
    <n v="19000000"/>
    <n v="45158254"/>
    <s v="Columbia Pictures"/>
    <n v="109"/>
    <n v="245.1"/>
    <n v="121124295.72007042"/>
  </r>
  <r>
    <s v="Get Carter"/>
    <s v="R"/>
    <s v="Action"/>
    <x v="8"/>
    <s v="October 6, 2000 (United States)"/>
    <x v="32"/>
    <n v="33000"/>
    <s v="Stephen Kay"/>
    <s v="Ted Lewis"/>
    <s v="Sylvester Stallone"/>
    <s v="United States"/>
    <n v="63600000"/>
    <n v="19412993"/>
    <s v="Morgan Creek Entertainment"/>
    <n v="102"/>
    <n v="172.2"/>
    <n v="26301195.940862603"/>
  </r>
  <r>
    <s v="Girl 6"/>
    <s v="R"/>
    <s v="Comedy"/>
    <x v="10"/>
    <s v="March 22, 1996 (United States)"/>
    <x v="32"/>
    <n v="5900"/>
    <s v="Spike Lee"/>
    <s v="Suzan-Lori Parks"/>
    <s v="Theresa Randle"/>
    <s v="United States"/>
    <n v="12000000"/>
    <n v="4939939"/>
    <s v="Fox Searchlight Pictures"/>
    <n v="108"/>
    <n v="156.9"/>
    <n v="10156541.250337381"/>
  </r>
  <r>
    <s v="Give My Regards to Broad Street"/>
    <s v="PG"/>
    <s v="Drama"/>
    <x v="18"/>
    <s v="October 23, 1984 (United States)"/>
    <x v="32"/>
    <n v="1400"/>
    <s v="Peter Webb"/>
    <s v="Paul McCartney"/>
    <s v="Paul McCartney"/>
    <s v="United Kingdom"/>
    <n v="9000000"/>
    <n v="1393501"/>
    <s v="MPL Communications"/>
    <n v="108"/>
    <n v="103.9"/>
    <n v="3737673.8970070425"/>
  </r>
  <r>
    <s v="Gloria"/>
    <s v="R"/>
    <s v="Crime"/>
    <x v="11"/>
    <s v="January 22, 1999 (United States)"/>
    <x v="32"/>
    <n v="5500"/>
    <s v="Sidney Lumet"/>
    <s v="John Cassavetes"/>
    <s v="Sharon Stone"/>
    <s v="United States"/>
    <n v="30000000"/>
    <n v="4197729"/>
    <s v="Columbia Pictures"/>
    <n v="108"/>
    <n v="166.6"/>
    <n v="5396827.1151898736"/>
  </r>
  <r>
    <s v="Going Berserk"/>
    <s v="R"/>
    <s v="Comedy"/>
    <x v="19"/>
    <s v="September 30, 1983 (United States)"/>
    <x v="32"/>
    <n v="1700"/>
    <s v="David Steinberg"/>
    <s v="Dana Olsen"/>
    <s v="John Candy"/>
    <s v="Canada"/>
    <m/>
    <m/>
    <s v="Les Productions Mutuelles LtÃ©e"/>
    <n v="85"/>
    <n v="99.6"/>
    <s v="Missing"/>
  </r>
  <r>
    <s v="Heart of Dixie"/>
    <s v="PG"/>
    <s v="Drama"/>
    <x v="21"/>
    <s v="August 25, 1989 (United States)"/>
    <x v="32"/>
    <n v="677"/>
    <s v="Martin Davidson"/>
    <s v="Anne Rivers Siddons"/>
    <s v="Ally Sheedy"/>
    <s v="United States"/>
    <n v="8000000"/>
    <n v="1097333"/>
    <m/>
    <n v="95"/>
    <n v="124"/>
    <n v="1393155.6879166665"/>
  </r>
  <r>
    <s v="Heavenly Bodies"/>
    <s v="R"/>
    <s v="Drama"/>
    <x v="18"/>
    <s v="February 1, 1985 (United States)"/>
    <x v="32"/>
    <n v="733"/>
    <s v="Lawrence Dane"/>
    <s v="Lawrence Dane"/>
    <s v="Cynthia Dale"/>
    <s v="Canada"/>
    <m/>
    <n v="1839623"/>
    <s v="Producers Sales Organization (PSO)"/>
    <n v="90"/>
    <n v="103.9"/>
    <n v="5808633.4518134715"/>
  </r>
  <r>
    <s v="Hellboy"/>
    <s v="R"/>
    <s v="Action"/>
    <x v="5"/>
    <s v="April 12, 2019 (United States)"/>
    <x v="32"/>
    <n v="82000"/>
    <s v="Neil Marshall"/>
    <s v="Andrew Cosby"/>
    <s v="David Harbour"/>
    <s v="United States"/>
    <n v="50000000"/>
    <n v="55065289"/>
    <s v="Summit Entertainment"/>
    <n v="120"/>
    <n v="255.7"/>
    <n v="72010272.782403424"/>
  </r>
  <r>
    <s v="Here on Earth"/>
    <s v="PG-13"/>
    <s v="Drama"/>
    <x v="8"/>
    <s v="March 24, 2000 (United States)"/>
    <x v="32"/>
    <n v="8300"/>
    <s v="Mark Piznarski"/>
    <s v="Michael Seitzman"/>
    <s v="Chris Klein"/>
    <s v="United States"/>
    <n v="15000000"/>
    <n v="10873148"/>
    <s v="Fox 2000 Pictures"/>
    <n v="96"/>
    <n v="172.2"/>
    <n v="29164156.651408453"/>
  </r>
  <r>
    <s v="Honky Tonk Freeway"/>
    <s v="PG"/>
    <s v="Action"/>
    <x v="12"/>
    <s v="August 21, 1981 (United States)"/>
    <x v="32"/>
    <n v="928"/>
    <s v="John Schlesinger"/>
    <s v="Edward Clinton"/>
    <s v="David Rasche"/>
    <s v="United States"/>
    <n v="24000000"/>
    <n v="2004742"/>
    <s v="EMI Films"/>
    <n v="107"/>
    <n v="90.9"/>
    <n v="3029984.5605158731"/>
  </r>
  <r>
    <s v="Hot Pursuit"/>
    <s v="PG-13"/>
    <s v="Action"/>
    <x v="39"/>
    <s v="May 8, 2015 (United States)"/>
    <x v="32"/>
    <n v="49000"/>
    <s v="Anne Fletcher"/>
    <s v="David Feeney"/>
    <s v="Reese Witherspoon"/>
    <s v="United States"/>
    <n v="35000000"/>
    <n v="51380201"/>
    <s v="Metro-Goldwyn-Mayer (MGM)"/>
    <n v="87"/>
    <n v="237"/>
    <n v="172228242.51595157"/>
  </r>
  <r>
    <s v="Independence Day: Resurgence"/>
    <s v="PG-13"/>
    <s v="Action"/>
    <x v="30"/>
    <s v="June 24, 2016 (United States)"/>
    <x v="32"/>
    <n v="171000"/>
    <s v="Roland Emmerich"/>
    <s v="Nicolas Wright"/>
    <s v="Liam Hemsworth"/>
    <s v="United States"/>
    <n v="165000000"/>
    <n v="389681935"/>
    <s v="Twentieth Century Fox"/>
    <n v="120"/>
    <n v="240"/>
    <n v="544411213.17973411"/>
  </r>
  <r>
    <s v="Jake Speed"/>
    <s v="PG"/>
    <s v="Action"/>
    <x v="25"/>
    <s v="May 30, 1986 (United States)"/>
    <x v="32"/>
    <n v="879"/>
    <s v="Andrew Lane"/>
    <s v="Wayne Crawford"/>
    <s v="Wayne Crawford"/>
    <s v="United States"/>
    <m/>
    <n v="1943751"/>
    <s v="Balcor Film Investors"/>
    <n v="105"/>
    <n v="109.6"/>
    <n v="3633502.6361963185"/>
  </r>
  <r>
    <s v="Jungle 2 Jungle"/>
    <s v="PG"/>
    <s v="Comedy"/>
    <x v="14"/>
    <s v="March 7, 1997 (United States)"/>
    <x v="32"/>
    <n v="23000"/>
    <s v="John Pasquin"/>
    <s v="HervÃ© Palud"/>
    <s v="Tim Allen"/>
    <s v="United States"/>
    <n v="32000000"/>
    <n v="59927618"/>
    <s v="Walt Disney Pictures"/>
    <n v="105"/>
    <n v="160.5"/>
    <n v="147257622.61774191"/>
  </r>
  <r>
    <s v="King Solomon's Mines"/>
    <s v="PG-13"/>
    <s v="Action"/>
    <x v="38"/>
    <s v="November 22, 1985 (United States)"/>
    <x v="32"/>
    <n v="13000"/>
    <s v="J. Lee Thompson"/>
    <s v="H. Rider Haggard"/>
    <s v="Richard Chamberlain"/>
    <s v="United States"/>
    <n v="12500000"/>
    <n v="15057465"/>
    <s v="The Cannon Group"/>
    <n v="100"/>
    <n v="107.6"/>
    <n v="55679727.979368925"/>
  </r>
  <r>
    <s v="Leave It to Beaver"/>
    <s v="PG"/>
    <s v="Comedy"/>
    <x v="14"/>
    <s v="August 22, 1997 (United States)"/>
    <x v="32"/>
    <n v="4000"/>
    <s v="Andy Cadiff"/>
    <s v="Bob Mosher"/>
    <s v="Christopher McDonald"/>
    <s v="United States"/>
    <n v="15000000"/>
    <n v="10925060"/>
    <s v="Robert Simonds Productions"/>
    <n v="84"/>
    <n v="160.5"/>
    <n v="14498544.346689895"/>
  </r>
  <r>
    <s v="Let's Get Harry"/>
    <s v="R"/>
    <s v="Action"/>
    <x v="25"/>
    <s v="October 31, 1986 (United States)"/>
    <x v="32"/>
    <n v="1200"/>
    <s v="Director"/>
    <s v="Mark Feldberg"/>
    <s v="Michael Schoeffling"/>
    <s v="United States"/>
    <m/>
    <n v="140980"/>
    <s v="Delphi V Productions"/>
    <n v="102"/>
    <n v="109.6"/>
    <n v="281867.49343832018"/>
  </r>
  <r>
    <s v="Like Father Like Son"/>
    <s v="PG-13"/>
    <s v="Comedy"/>
    <x v="3"/>
    <s v="October 2, 1987 (United States)"/>
    <x v="32"/>
    <n v="5700"/>
    <s v="Rod Daniel"/>
    <s v="Lorne Cameron"/>
    <s v="Dudley Moore"/>
    <s v="United States"/>
    <n v="10500000"/>
    <n v="34377585"/>
    <s v="Imagine Films Entertainment"/>
    <n v="100"/>
    <n v="113.6"/>
    <n v="46575589.815473542"/>
  </r>
  <r>
    <s v="Lost in Space"/>
    <s v="PG-13"/>
    <s v="Action"/>
    <x v="17"/>
    <s v="April 3, 1998 (United States)"/>
    <x v="32"/>
    <n v="70000"/>
    <s v="Stephen Hopkins"/>
    <s v="Irwin Allen"/>
    <s v="Gary Oldman"/>
    <s v="United States"/>
    <n v="80000000"/>
    <n v="136159423"/>
    <s v="New Line Cinema"/>
    <n v="130"/>
    <n v="163"/>
    <n v="264421773.02804333"/>
  </r>
  <r>
    <s v="Love Don't Cost a Thing"/>
    <s v="PG-13"/>
    <s v="Comedy"/>
    <x v="2"/>
    <s v="December 12, 2003 (United States)"/>
    <x v="32"/>
    <n v="8200"/>
    <s v="Troy Byer"/>
    <s v="Michael Swerdlick"/>
    <s v="Nick Cannon"/>
    <s v="United States"/>
    <m/>
    <n v="21964072"/>
    <s v="Alcon Entertainment"/>
    <n v="100"/>
    <n v="184"/>
    <n v="33196690.170634922"/>
  </r>
  <r>
    <s v="Lovesick"/>
    <s v="PG"/>
    <s v="Comedy"/>
    <x v="19"/>
    <s v="February 18, 1983 (United States)"/>
    <x v="32"/>
    <n v="747"/>
    <s v="Marshall Brickman"/>
    <s v="Marshall Brickman"/>
    <s v="Dudley Moore"/>
    <s v="United States"/>
    <n v="10100000"/>
    <n v="10171304"/>
    <s v="The Ladd Company"/>
    <n v="95"/>
    <n v="99.6"/>
    <n v="17499696.944099378"/>
  </r>
  <r>
    <s v="Loving Couples"/>
    <s v="PG"/>
    <s v="Comedy"/>
    <x v="37"/>
    <s v="October 24, 1980 (United States)"/>
    <x v="32"/>
    <n v="351"/>
    <s v="Jack Smight"/>
    <s v="Martin Donovan"/>
    <s v="Shirley MacLaine"/>
    <s v="United States"/>
    <m/>
    <n v="2806659"/>
    <s v="Time Life Films"/>
    <n v="97"/>
    <n v="82.4"/>
    <n v="8586234.9126506019"/>
  </r>
  <r>
    <s v="Malibu's Most Wanted"/>
    <s v="PG-13"/>
    <s v="Comedy"/>
    <x v="2"/>
    <s v="April 18, 2003 (United States)"/>
    <x v="32"/>
    <n v="19000"/>
    <s v="John Whitesell"/>
    <s v="Fax Bahr"/>
    <s v="Jamie Kennedy"/>
    <s v="United States"/>
    <n v="15000000"/>
    <n v="34622504"/>
    <s v="Warner Bros."/>
    <n v="86"/>
    <n v="184"/>
    <n v="41257242.740711771"/>
  </r>
  <r>
    <s v="Man of the House"/>
    <s v="PG"/>
    <s v="Comedy"/>
    <x v="40"/>
    <s v="March 3, 1995 (United States)"/>
    <x v="32"/>
    <n v="8900"/>
    <s v="James Orr"/>
    <s v="David E. Peckinpah"/>
    <s v="Chevy Chase"/>
    <s v="United States"/>
    <m/>
    <n v="40070995"/>
    <s v="All Girl Productions"/>
    <n v="96"/>
    <n v="152.4"/>
    <n v="66356696.611413047"/>
  </r>
  <r>
    <s v="Man's Best Friend"/>
    <s v="R"/>
    <s v="Comedy"/>
    <x v="34"/>
    <s v="November 19, 1993 (United States)"/>
    <x v="32"/>
    <n v="4100"/>
    <s v="John Lafia"/>
    <s v="John Lafia"/>
    <s v="Ally Sheedy"/>
    <s v="United States"/>
    <n v="6000000"/>
    <n v="12974636"/>
    <s v="New Line Cinema"/>
    <n v="87"/>
    <n v="144.5"/>
    <n v="20242558.060419865"/>
  </r>
  <r>
    <s v="Masterminds"/>
    <s v="PG-13"/>
    <s v="Action"/>
    <x v="14"/>
    <s v="August 22, 1997 (United States)"/>
    <x v="32"/>
    <n v="3400"/>
    <s v="Roger Christian"/>
    <s v="Floyd Byars"/>
    <s v="Patrick Stewart"/>
    <s v="United States"/>
    <m/>
    <n v="1935539"/>
    <s v="Columbia Pictures"/>
    <n v="106"/>
    <n v="160.5"/>
    <n v="2306447.9206100903"/>
  </r>
  <r>
    <s v="Mighty Morphin Power Rangers: The Movie"/>
    <s v="PG"/>
    <s v="Action"/>
    <x v="40"/>
    <s v="June 30, 1995 (United States)"/>
    <x v="32"/>
    <n v="26000"/>
    <s v="Bryan Spicer"/>
    <s v="John Kamps"/>
    <s v="Karan Ashley"/>
    <s v="United States"/>
    <n v="20000000"/>
    <n v="66433194"/>
    <s v="Twentieth Century Fox"/>
    <n v="95"/>
    <n v="152.4"/>
    <n v="114298103.96273293"/>
  </r>
  <r>
    <s v="Mortuary"/>
    <s v="R"/>
    <s v="Horror"/>
    <x v="19"/>
    <s v="September 2, 1983 (United States)"/>
    <x v="32"/>
    <n v="1900"/>
    <s v="Howard Avedis"/>
    <s v="Howard Avedis"/>
    <s v="Mary Beth McDonough"/>
    <s v="United States"/>
    <n v="250000"/>
    <n v="4319001"/>
    <s v="Hickmar Productions"/>
    <n v="93"/>
    <n v="99.6"/>
    <n v="8387505.4474187372"/>
  </r>
  <r>
    <s v="My Tutor"/>
    <s v="R"/>
    <s v="Comedy"/>
    <x v="19"/>
    <s v="April 22, 1983 (United States)"/>
    <x v="32"/>
    <n v="3300"/>
    <s v="George Bowers"/>
    <s v="Joe Roberts"/>
    <s v="Matt Lattanzi"/>
    <s v="United States"/>
    <m/>
    <n v="22587834"/>
    <s v="Marimark Productions"/>
    <n v="97"/>
    <n v="99.6"/>
    <n v="35240722.067588322"/>
  </r>
  <r>
    <s v="Never Talk to Strangers"/>
    <s v="R"/>
    <s v="Crime"/>
    <x v="40"/>
    <s v="October 20, 1995 (United States)"/>
    <x v="32"/>
    <n v="6400"/>
    <s v="Peter Hall"/>
    <s v="Lewis A. Green"/>
    <s v="Rebecca De Mornay"/>
    <s v="United States"/>
    <n v="6400000"/>
    <n v="6858261"/>
    <s v="TriStar Pictures"/>
    <n v="86"/>
    <n v="152.4"/>
    <n v="8828526.0950570349"/>
  </r>
  <r>
    <s v="Oh, God! Book II"/>
    <s v="PG"/>
    <s v="Comedy"/>
    <x v="37"/>
    <s v="October 3, 1980 (United States)"/>
    <x v="32"/>
    <n v="2100"/>
    <s v="Gilbert Cates"/>
    <s v="Josh Greenfeld"/>
    <s v="George Burns"/>
    <s v="United States"/>
    <m/>
    <n v="14504277"/>
    <s v="Warner Bros."/>
    <n v="94"/>
    <n v="82.4"/>
    <n v="42535641.981713183"/>
  </r>
  <r>
    <s v="Paul Blart: Mall Cop"/>
    <s v="PG"/>
    <s v="Action"/>
    <x v="9"/>
    <s v="January 16, 2009 (United States)"/>
    <x v="32"/>
    <n v="105000"/>
    <s v="Steve Carr"/>
    <s v="Kevin James"/>
    <s v="Kevin James"/>
    <s v="United States"/>
    <n v="26000000"/>
    <n v="183348429"/>
    <s v="Columbia Pictures"/>
    <n v="91"/>
    <n v="214.5"/>
    <n v="398191491.91945827"/>
  </r>
  <r>
    <s v="Private Lessons"/>
    <s v="R"/>
    <s v="Comedy"/>
    <x v="12"/>
    <s v="June 10, 1981 (United States)"/>
    <x v="32"/>
    <n v="3400"/>
    <s v="Alan Myerson"/>
    <s v="Dan Greenburg"/>
    <s v="Sylvia Kristel"/>
    <s v="United States"/>
    <n v="2800000"/>
    <n v="26279000"/>
    <s v="Barry &amp; Enright Productions"/>
    <n v="87"/>
    <n v="90.9"/>
    <n v="46499484.901277587"/>
  </r>
  <r>
    <s v="Racing Stripes"/>
    <s v="PG"/>
    <s v="Adventure"/>
    <x v="4"/>
    <s v="January 14, 2005 (United States)"/>
    <x v="32"/>
    <n v="16000"/>
    <s v="Frederik Du Chau"/>
    <s v="David Schmidt"/>
    <s v="Frankie Muniz"/>
    <s v="United States"/>
    <n v="30000000"/>
    <n v="90754475"/>
    <s v="Alcon Entertainment"/>
    <n v="102"/>
    <n v="195.3"/>
    <n v="133395506.66907862"/>
  </r>
  <r>
    <s v="Random Hearts"/>
    <s v="R"/>
    <s v="Drama"/>
    <x v="11"/>
    <s v="October 8, 1999 (United States)"/>
    <x v="32"/>
    <n v="20000"/>
    <s v="Sydney Pollack"/>
    <s v="Warren Adler"/>
    <s v="Harrison Ford"/>
    <s v="United States"/>
    <n v="64000000"/>
    <n v="74608570"/>
    <s v="Columbia Pictures"/>
    <n v="133"/>
    <n v="166.6"/>
    <n v="173934439.77811784"/>
  </r>
  <r>
    <s v="Ready to Wear"/>
    <s v="R"/>
    <s v="Comedy"/>
    <x v="13"/>
    <s v="December 25, 1994 (United States)"/>
    <x v="32"/>
    <n v="15000"/>
    <s v="Robert Altman"/>
    <s v="Robert Altman"/>
    <s v="Sophia Loren"/>
    <s v="United States"/>
    <n v="18000000"/>
    <n v="11300653"/>
    <s v="Etalon Film"/>
    <n v="133"/>
    <n v="148.19999999999999"/>
    <n v="18228210.529910002"/>
  </r>
  <r>
    <s v="Rebound"/>
    <s v="PG"/>
    <s v="Comedy"/>
    <x v="4"/>
    <s v="July 1, 2005 (United States)"/>
    <x v="32"/>
    <n v="13000"/>
    <s v="Steve Carr"/>
    <s v="Bill Wolff"/>
    <s v="Martin Lawrence"/>
    <s v="United States"/>
    <n v="33100000"/>
    <n v="17492014"/>
    <s v="Twentieth Century Fox"/>
    <n v="86"/>
    <n v="195.3"/>
    <n v="21225872.822779767"/>
  </r>
  <r>
    <s v="Red Scorpion"/>
    <s v="R"/>
    <s v="Action"/>
    <x v="28"/>
    <s v="April 21, 1989 (United States)"/>
    <x v="32"/>
    <n v="8400"/>
    <s v="Joseph Zito"/>
    <s v="Robert Abramoff"/>
    <s v="Dolph Lundgren"/>
    <s v="United States"/>
    <n v="16000000"/>
    <n v="4192440"/>
    <s v="Abramoff Production"/>
    <n v="105"/>
    <n v="118.3"/>
    <n v="11245039.330985915"/>
  </r>
  <r>
    <s v="Rescue Me"/>
    <s v="PG-13"/>
    <s v="Action"/>
    <x v="35"/>
    <s v="December 3, 1993 (United States)"/>
    <x v="32"/>
    <n v="683"/>
    <s v="Arthur Allan Seidelman"/>
    <s v="Mike Snyder"/>
    <s v="Michael Dudikoff"/>
    <s v="United States"/>
    <m/>
    <m/>
    <s v="Cannon Pictures"/>
    <n v="99"/>
    <n v="140.30000000000001"/>
    <s v="Missing"/>
  </r>
  <r>
    <s v="Return to the Blue Lagoon"/>
    <s v="PG-13"/>
    <s v="Adventure"/>
    <x v="16"/>
    <s v="August 2, 1991 (United States)"/>
    <x v="32"/>
    <n v="19000"/>
    <s v="William A. Graham"/>
    <s v="Henry De Vere Stacpoole"/>
    <s v="Brian Krause"/>
    <s v="United States"/>
    <n v="11000000"/>
    <n v="2807854"/>
    <s v="Columbia Pictures"/>
    <n v="102"/>
    <n v="136.19999999999999"/>
    <n v="3609928.7502109706"/>
  </r>
  <r>
    <s v="Roadie"/>
    <s v="PG"/>
    <s v="Comedy"/>
    <x v="37"/>
    <s v="June 13, 1980 (United States)"/>
    <x v="32"/>
    <n v="1100"/>
    <s v="Alan Rudolph"/>
    <s v="Big Boy Medlin"/>
    <s v="Meat Loaf"/>
    <s v="United States"/>
    <m/>
    <n v="4226370"/>
    <s v="Alive Enterprises"/>
    <n v="106"/>
    <n v="82.4"/>
    <n v="5036272.7375831055"/>
  </r>
  <r>
    <s v="Romantic Comedy"/>
    <s v="PG"/>
    <s v="Comedy"/>
    <x v="19"/>
    <s v="October 7, 1983 (United States)"/>
    <x v="32"/>
    <n v="786"/>
    <s v="Arthur Hiller"/>
    <s v="Bernard Slade"/>
    <s v="Dudley Moore"/>
    <s v="United States"/>
    <m/>
    <n v="6857733"/>
    <s v="Metrocolor"/>
    <n v="103"/>
    <n v="99.6"/>
    <n v="16851219.718548387"/>
  </r>
  <r>
    <s v="Rough Night"/>
    <s v="R"/>
    <s v="Comedy"/>
    <x v="27"/>
    <s v="June 16, 2017 (United States)"/>
    <x v="32"/>
    <n v="49000"/>
    <s v="Lucia Aniello"/>
    <s v="Lucia Aniello"/>
    <s v="Scarlett Johansson"/>
    <s v="United States"/>
    <n v="20000000"/>
    <n v="47347283"/>
    <s v="Paulilu Productions"/>
    <n v="101"/>
    <n v="245.1"/>
    <n v="88507467.055828214"/>
  </r>
  <r>
    <s v="Run with the Hunted"/>
    <s v="Not Rated"/>
    <s v="Crime"/>
    <x v="5"/>
    <s v="June 26, 2020 (United States)"/>
    <x v="32"/>
    <n v="735"/>
    <s v="John Swab"/>
    <s v="John Swab"/>
    <s v="Ron Perlman"/>
    <s v="United States"/>
    <m/>
    <n v="682"/>
    <s v="Roxwell Films"/>
    <n v="93"/>
    <n v="255.7"/>
    <n v="923.99021787461083"/>
  </r>
  <r>
    <s v="Saaho"/>
    <s v="Not Rated"/>
    <s v="Action"/>
    <x v="5"/>
    <s v="August 30, 2019 (United States)"/>
    <x v="32"/>
    <n v="17000"/>
    <s v="Sujeeth"/>
    <s v="Sujeeth"/>
    <s v="Prabhas"/>
    <s v="India"/>
    <m/>
    <n v="5708522"/>
    <s v="UV Creations"/>
    <n v="170"/>
    <n v="255.7"/>
    <n v="13308237.59296098"/>
  </r>
  <r>
    <s v="Scissors"/>
    <s v="R"/>
    <s v="Horror"/>
    <x v="16"/>
    <s v="March 22, 1991 (United States)"/>
    <x v="32"/>
    <n v="2700"/>
    <s v="Frank De Felitta"/>
    <s v="Joyce Selznick"/>
    <s v="Sharon Stone"/>
    <s v="United States"/>
    <m/>
    <n v="2368"/>
    <s v="DDM Film Corporation"/>
    <n v="105"/>
    <n v="136.19999999999999"/>
    <n v="7476.9906735751292"/>
  </r>
  <r>
    <s v="Shutter"/>
    <s v="PG-13"/>
    <s v="Horror"/>
    <x v="0"/>
    <s v="March 21, 2008 (United States)"/>
    <x v="32"/>
    <n v="33000"/>
    <s v="Masayuki Ochiai"/>
    <s v="Luke Dawson"/>
    <s v="Joshua Jackson"/>
    <s v="United States"/>
    <n v="8000000"/>
    <n v="48555306"/>
    <s v="New Regency Productions"/>
    <n v="85"/>
    <n v="215.3"/>
    <n v="92179450.082242996"/>
  </r>
  <r>
    <s v="Ski Patrol"/>
    <s v="PG"/>
    <s v="Action"/>
    <x v="32"/>
    <s v="January 12, 1990 (United States)"/>
    <x v="32"/>
    <n v="3400"/>
    <s v="Richard Correll"/>
    <s v="Steven Long Mitchell"/>
    <s v="Roger Rose"/>
    <s v="United States"/>
    <m/>
    <n v="8533973"/>
    <s v="Epic Productions"/>
    <n v="91"/>
    <n v="130.69999999999999"/>
    <n v="10985642.471905366"/>
  </r>
  <r>
    <s v="Snow Dogs"/>
    <s v="PG"/>
    <s v="Adventure"/>
    <x v="23"/>
    <s v="January 18, 2002 (United States)"/>
    <x v="32"/>
    <n v="26000"/>
    <s v="Brian Levant"/>
    <s v="Jim Kouf"/>
    <s v="Cuba Gooding Jr."/>
    <s v="Canada"/>
    <n v="33000000"/>
    <n v="115035090"/>
    <s v="Walt Disney Pictures"/>
    <n v="99"/>
    <n v="179.9"/>
    <n v="319810145.28284675"/>
  </r>
  <r>
    <s v="Spawn"/>
    <s v="PG-13"/>
    <s v="Action"/>
    <x v="14"/>
    <s v="August 1, 1997 (United States)"/>
    <x v="32"/>
    <n v="65000"/>
    <s v="Mark A.Z. DippÃ©"/>
    <s v="Todd McFarlane"/>
    <s v="Michael Jai White"/>
    <s v="United States"/>
    <n v="40000000"/>
    <n v="87840042"/>
    <s v="McFarlane Films"/>
    <n v="96"/>
    <n v="160.5"/>
    <n v="124777905.8153846"/>
  </r>
  <r>
    <s v="Sphinx"/>
    <s v="PG"/>
    <s v="Adventure"/>
    <x v="12"/>
    <s v="February 11, 1981 (United States)"/>
    <x v="32"/>
    <n v="1300"/>
    <s v="Franklin J. Schaffner"/>
    <s v="John Byrum"/>
    <s v="Lesley-Anne Down"/>
    <s v="United Kingdom"/>
    <n v="14000000"/>
    <n v="2022771"/>
    <s v="Orion Pictures"/>
    <n v="118"/>
    <n v="90.9"/>
    <n v="5728051.335501859"/>
  </r>
  <r>
    <s v="Spy Kids 2: Island of Lost Dreams"/>
    <s v="PG"/>
    <s v="Action"/>
    <x v="23"/>
    <s v="August 7, 2002 (United States)"/>
    <x v="32"/>
    <n v="62000"/>
    <s v="Robert Rodriguez"/>
    <s v="Robert Rodriguez"/>
    <s v="Alexa PenaVega"/>
    <s v="United States"/>
    <n v="38000000"/>
    <n v="119723358"/>
    <s v="Dimension Films"/>
    <n v="100"/>
    <n v="179.9"/>
    <n v="378028053.70569944"/>
  </r>
  <r>
    <s v="SuperFly"/>
    <s v="R"/>
    <s v="Action"/>
    <x v="26"/>
    <s v="June 13, 2018 (United States)"/>
    <x v="32"/>
    <n v="6500"/>
    <s v="Director X."/>
    <s v="Alex Tse"/>
    <s v="Trevor Jackson"/>
    <s v="United States"/>
    <n v="16000000"/>
    <n v="20780685"/>
    <s v="Columbia Pictures"/>
    <n v="116"/>
    <n v="251.1"/>
    <n v="57772579.557481758"/>
  </r>
  <r>
    <s v="Texas Rangers"/>
    <s v="PG-13"/>
    <s v="Action"/>
    <x v="7"/>
    <s v="November 30, 2001 (United States)"/>
    <x v="32"/>
    <n v="5500"/>
    <s v="Steve Miner"/>
    <s v="George Durham"/>
    <s v="James Van Der Beek"/>
    <s v="United States"/>
    <n v="38000000"/>
    <n v="763740"/>
    <s v="Greisman Productions"/>
    <n v="90"/>
    <n v="177.1"/>
    <n v="1231930.0052938061"/>
  </r>
  <r>
    <s v="The 5th Wave"/>
    <s v="PG-13"/>
    <s v="Action"/>
    <x v="30"/>
    <s v="January 22, 2016 (United States)"/>
    <x v="32"/>
    <n v="103000"/>
    <s v="J Blakeson"/>
    <s v="Susannah Grant"/>
    <s v="ChloÃ« Grace Moretz"/>
    <s v="United States"/>
    <n v="38000000"/>
    <n v="109906372"/>
    <s v="Columbia Pictures"/>
    <n v="112"/>
    <n v="240"/>
    <n v="133367071.08084428"/>
  </r>
  <r>
    <s v="The Adventures of Pinocchio"/>
    <s v="G"/>
    <s v="Adventure"/>
    <x v="10"/>
    <s v="July 26, 1996 (United States)"/>
    <x v="32"/>
    <n v="5500"/>
    <s v="Steve Barron"/>
    <s v="Sherry Mills"/>
    <s v="Martin Landau"/>
    <s v="Czech Republic"/>
    <n v="25000000"/>
    <n v="15094530"/>
    <s v="New Line Cinema"/>
    <n v="96"/>
    <n v="156.9"/>
    <n v="28216584.607361961"/>
  </r>
  <r>
    <s v="The Favor"/>
    <s v="R"/>
    <s v="Comedy"/>
    <x v="13"/>
    <s v="April 29, 1994 (United States)"/>
    <x v="32"/>
    <n v="2700"/>
    <s v="Donald Petrie"/>
    <s v="Sara Parriott"/>
    <s v="Harley Jane Kozak"/>
    <s v="United States"/>
    <n v="13000000"/>
    <n v="3134381"/>
    <s v="Nelson Entertainment"/>
    <n v="97"/>
    <n v="148.19999999999999"/>
    <n v="5950441.686604361"/>
  </r>
  <r>
    <s v="The Final Destination"/>
    <s v="R"/>
    <s v="Action"/>
    <x v="9"/>
    <s v="August 28, 2009 (United States)"/>
    <x v="32"/>
    <n v="99000"/>
    <s v="David R. Ellis"/>
    <s v="Eric Bress"/>
    <s v="Nick Zano"/>
    <s v="United States"/>
    <n v="40000000"/>
    <n v="186167139"/>
    <s v="New Line Cinema"/>
    <n v="82"/>
    <n v="214.5"/>
    <n v="517565029.68339419"/>
  </r>
  <r>
    <s v="The First Purge"/>
    <s v="R"/>
    <s v="Action"/>
    <x v="26"/>
    <s v="July 4, 2018 (United States)"/>
    <x v="32"/>
    <n v="58000"/>
    <s v="Gerard McMurray"/>
    <s v="James DeMonaco"/>
    <s v="Y'lan Noel"/>
    <s v="United States"/>
    <n v="13000000"/>
    <n v="137056262"/>
    <s v="Blumhouse Productions"/>
    <n v="97"/>
    <n v="251.1"/>
    <n v="179231944.34077251"/>
  </r>
  <r>
    <s v="The Ladies Man"/>
    <s v="R"/>
    <s v="Comedy"/>
    <x v="8"/>
    <s v="October 13, 2000 (United States)"/>
    <x v="32"/>
    <n v="13000"/>
    <s v="Reginald Hudlin"/>
    <s v="Tim Meadows"/>
    <s v="Tim Meadows"/>
    <s v="United States"/>
    <n v="24000000"/>
    <n v="13743212"/>
    <s v="Broadway Pictures"/>
    <n v="84"/>
    <n v="172.2"/>
    <n v="42043741.931726903"/>
  </r>
  <r>
    <s v="The Lazarus Effect"/>
    <s v="PG-13"/>
    <s v="Horror"/>
    <x v="39"/>
    <s v="February 27, 2015 (United States)"/>
    <x v="32"/>
    <n v="42000"/>
    <s v="David Gelb"/>
    <s v="Luke Dawson"/>
    <s v="Olivia Wilde"/>
    <s v="United States"/>
    <n v="3300000"/>
    <n v="38356892"/>
    <s v="Blumhouse Productions"/>
    <n v="83"/>
    <n v="237"/>
    <n v="51966851.900400169"/>
  </r>
  <r>
    <s v="The Lords of Salem"/>
    <s v="R"/>
    <s v="Horror"/>
    <x v="36"/>
    <s v="April 18, 2013 (Russia)"/>
    <x v="32"/>
    <n v="28000"/>
    <s v="Rob Zombie"/>
    <s v="Rob Zombie"/>
    <s v="Sheri Moon Zombie"/>
    <s v="United States"/>
    <n v="1500000"/>
    <n v="1544989"/>
    <s v="Alliance"/>
    <n v="101"/>
    <n v="229.6"/>
    <n v="2410435.9871991808"/>
  </r>
  <r>
    <s v="The Meteor Man"/>
    <s v="PG"/>
    <s v="Action"/>
    <x v="34"/>
    <s v="August 6, 1993 (United States)"/>
    <x v="32"/>
    <n v="7800"/>
    <s v="Robert Townsend"/>
    <s v="Robert Townsend"/>
    <s v="Robert Townsend"/>
    <s v="United States"/>
    <n v="20000000"/>
    <n v="8016708"/>
    <s v="Metro-Goldwyn-Mayer (MGM)"/>
    <n v="100"/>
    <n v="144.5"/>
    <n v="15219258.115887851"/>
  </r>
  <r>
    <s v="The Mummy: Tomb of the Dragon Emperor"/>
    <s v="PG-13"/>
    <s v="Action"/>
    <x v="0"/>
    <s v="August 1, 2008 (United States)"/>
    <x v="32"/>
    <n v="154000"/>
    <s v="Rob Cohen"/>
    <s v="Alfred Gough"/>
    <s v="Brendan Fraser"/>
    <s v="United States"/>
    <n v="145000000"/>
    <n v="403449830"/>
    <s v="Universal Pictures"/>
    <n v="112"/>
    <n v="215.3"/>
    <n v="765926250.47352028"/>
  </r>
  <r>
    <s v="The Naked Cage"/>
    <s v="R"/>
    <s v="Action"/>
    <x v="25"/>
    <s v="March 7, 1986 (United States)"/>
    <x v="32"/>
    <n v="543"/>
    <s v="Paul Nicholas"/>
    <s v="Paul Nicholas"/>
    <s v="Shari Shattuck"/>
    <s v="United States"/>
    <m/>
    <n v="3136701"/>
    <s v="The Cannon Group"/>
    <n v="97"/>
    <n v="109.6"/>
    <n v="4032712.2139240508"/>
  </r>
  <r>
    <s v="The NeverEnding Story II: The Next Chapter"/>
    <s v="PG"/>
    <s v="Adventure"/>
    <x v="32"/>
    <s v="February 8, 1991 (United States)"/>
    <x v="32"/>
    <n v="25000"/>
    <s v="George Miller"/>
    <s v="Karin Howard"/>
    <s v="Jonathan Brandis"/>
    <s v="Germany"/>
    <n v="36000000"/>
    <n v="17373527"/>
    <s v="Warner Bros."/>
    <n v="89"/>
    <n v="130.69999999999999"/>
    <n v="44748213.667793743"/>
  </r>
  <r>
    <s v="The Order"/>
    <s v="R"/>
    <s v="Horror"/>
    <x v="2"/>
    <s v="September 5, 2003 (United States)"/>
    <x v="32"/>
    <n v="17000"/>
    <s v="Brian Helgeland"/>
    <s v="Brian Helgeland"/>
    <s v="Heath Ledger"/>
    <s v="United States"/>
    <n v="38000000"/>
    <n v="11560806"/>
    <s v="Twentieth Century Fox"/>
    <n v="102"/>
    <n v="184"/>
    <n v="25107466.772630077"/>
  </r>
  <r>
    <s v="The Possession of Hannah Grace"/>
    <s v="R"/>
    <s v="Horror"/>
    <x v="26"/>
    <s v="November 30, 2018 (United States)"/>
    <x v="32"/>
    <n v="20000"/>
    <s v="Diederik Van Rooijen"/>
    <s v="Brian Sieve"/>
    <s v="Shay Mitchell"/>
    <s v="United States"/>
    <n v="7700000"/>
    <n v="43016528"/>
    <s v="Screen Gems"/>
    <n v="86"/>
    <n v="251.1"/>
    <n v="100284132.22341239"/>
  </r>
  <r>
    <s v="The Strangers: Prey at Night"/>
    <s v="R"/>
    <s v="Horror"/>
    <x v="26"/>
    <s v="March 9, 2018 (United States)"/>
    <x v="32"/>
    <n v="28000"/>
    <s v="Johannes Roberts"/>
    <s v="Bryan Bertino"/>
    <s v="Christina Hendricks"/>
    <s v="United States"/>
    <n v="5000000"/>
    <n v="31039126"/>
    <s v="Aviron Pictures"/>
    <n v="85"/>
    <n v="251.1"/>
    <n v="44091476.420512818"/>
  </r>
  <r>
    <s v="The Sweetest Thing"/>
    <s v="R"/>
    <s v="Comedy"/>
    <x v="23"/>
    <s v="April 12, 2002 (United States)"/>
    <x v="32"/>
    <n v="56000"/>
    <s v="Roger Kumble"/>
    <s v="Nancy M. Pimental"/>
    <s v="Cameron Diaz"/>
    <s v="United States"/>
    <n v="43000000"/>
    <n v="69319426"/>
    <s v="Columbia Pictures"/>
    <n v="84"/>
    <n v="179.9"/>
    <n v="131598935.21619937"/>
  </r>
  <r>
    <s v="The Transporter Refueled"/>
    <s v="PG-13"/>
    <s v="Action"/>
    <x v="39"/>
    <s v="September 4, 2015 (United States)"/>
    <x v="32"/>
    <n v="40000"/>
    <s v="Camille Delamarre"/>
    <s v="Adam Cooper"/>
    <s v="Ed Skrein"/>
    <s v="France"/>
    <m/>
    <n v="72629670"/>
    <s v="EuropaCorp"/>
    <n v="96"/>
    <n v="237"/>
    <n v="123014232.62367982"/>
  </r>
  <r>
    <s v="The Wild"/>
    <s v="G"/>
    <s v="Animation"/>
    <x v="15"/>
    <s v="April 14, 2006 (United States)"/>
    <x v="32"/>
    <n v="25000"/>
    <s v="Steve 'Spaz' Williams"/>
    <s v="Ed Decter"/>
    <s v="Kiefer Sutherland"/>
    <s v="Canada"/>
    <n v="80000000"/>
    <n v="102338515"/>
    <s v="C.O.R.E. Feature Animation"/>
    <n v="82"/>
    <n v="201.6"/>
    <n v="173332659.92495832"/>
  </r>
  <r>
    <s v="Traces of Red"/>
    <s v="R"/>
    <s v="Crime"/>
    <x v="35"/>
    <s v="November 11, 1992 (United States)"/>
    <x v="32"/>
    <n v="1500"/>
    <s v="Andy Wolk"/>
    <s v="Jim Piddock"/>
    <s v="Jim Belushi"/>
    <s v="United States"/>
    <m/>
    <n v="3206714"/>
    <s v="The Samuel Goldwyn Company"/>
    <n v="105"/>
    <n v="140.30000000000001"/>
    <n v="6593021.2941970304"/>
  </r>
  <r>
    <s v="Transformers: The Last Knight"/>
    <s v="PG-13"/>
    <s v="Action"/>
    <x v="27"/>
    <s v="June 21, 2017 (United States)"/>
    <x v="32"/>
    <n v="140000"/>
    <s v="Michael Bay"/>
    <s v="Art Marcum"/>
    <s v="Mark Wahlberg"/>
    <s v="United States"/>
    <n v="217000000"/>
    <n v="605425157"/>
    <s v="Paramount Pictures"/>
    <n v="154"/>
    <n v="245.1"/>
    <n v="1411423453.2356541"/>
  </r>
  <r>
    <s v="Truth or Dare"/>
    <s v="PG-13"/>
    <s v="Horror"/>
    <x v="26"/>
    <s v="April 13, 2018 (United States)"/>
    <x v="32"/>
    <n v="50000"/>
    <s v="Jeff Wadlow"/>
    <s v="Michael Reisz"/>
    <s v="Lucy Hale"/>
    <s v="United States"/>
    <n v="3500000"/>
    <n v="95330710"/>
    <s v="Blumhouse Productions"/>
    <n v="100"/>
    <n v="251.1"/>
    <n v="144083667.34623018"/>
  </r>
  <r>
    <s v="Twentynine Palms"/>
    <s v="Unrated"/>
    <s v="Drama"/>
    <x v="2"/>
    <s v="September 17, 2003 (France)"/>
    <x v="32"/>
    <n v="4400"/>
    <s v="Bruno Dumont"/>
    <s v="Bruno Dumont"/>
    <s v="Yekaterina Golubeva"/>
    <s v="France"/>
    <m/>
    <n v="167999"/>
    <s v="3B Productions"/>
    <n v="119"/>
    <n v="184"/>
    <n v="345406.85087719298"/>
  </r>
  <r>
    <s v="Twilight"/>
    <s v="PG-13"/>
    <s v="Drama"/>
    <x v="0"/>
    <s v="November 21, 2008 (United States)"/>
    <x v="32"/>
    <n v="435000"/>
    <s v="Catherine Hardwicke"/>
    <s v="Melissa Rosenberg"/>
    <s v="Kristen Stewart"/>
    <s v="United States"/>
    <n v="37000000"/>
    <n v="408430415"/>
    <s v="Summit Entertainment"/>
    <n v="122"/>
    <n v="215.3"/>
    <n v="507746827.62341899"/>
  </r>
  <r>
    <s v="Two If by Sea"/>
    <s v="R"/>
    <s v="Comedy"/>
    <x v="10"/>
    <s v="January 12, 1996 (United States)"/>
    <x v="32"/>
    <n v="5500"/>
    <s v="Bill Bennett"/>
    <s v="Denis Leary"/>
    <s v="Sandra Bullock"/>
    <s v="United States"/>
    <m/>
    <n v="10658278"/>
    <s v="Morgan Creek Entertainment"/>
    <n v="96"/>
    <n v="156.9"/>
    <n v="23844179.930983845"/>
  </r>
  <r>
    <s v="Vamps"/>
    <s v="PG-13"/>
    <s v="Comedy"/>
    <x v="36"/>
    <s v="November 2, 2012 (United States)"/>
    <x v="32"/>
    <n v="9700"/>
    <s v="Amy Heckerling"/>
    <s v="Amy Heckerling"/>
    <s v="Alicia Silverstone"/>
    <s v="United States"/>
    <n v="16000000"/>
    <n v="92748"/>
    <s v="Lucky Monkey Pictures"/>
    <n v="92"/>
    <n v="229.6"/>
    <n v="136325.69030390735"/>
  </r>
  <r>
    <s v="Welcome to Mooseport"/>
    <s v="PG-13"/>
    <s v="Comedy"/>
    <x v="1"/>
    <s v="February 20, 2004 (United States)"/>
    <x v="32"/>
    <n v="12000"/>
    <s v="Donald Petrie"/>
    <s v="Doug Richardson"/>
    <s v="Gene Hackman"/>
    <s v="United States"/>
    <n v="30000000"/>
    <n v="14615099"/>
    <s v="Twentieth Century Fox"/>
    <n v="110"/>
    <n v="188.9"/>
    <n v="17415802.367227219"/>
  </r>
  <r>
    <s v="xXx: Return of Xander Cage"/>
    <s v="PG-13"/>
    <s v="Action"/>
    <x v="27"/>
    <s v="January 20, 2017 (United States)"/>
    <x v="32"/>
    <n v="88000"/>
    <s v="D.J. Caruso"/>
    <s v="Rich Wilkes"/>
    <s v="Vin Diesel"/>
    <s v="China"/>
    <n v="85000000"/>
    <n v="346118277"/>
    <s v="Paramount Pictures"/>
    <n v="107"/>
    <n v="245.1"/>
    <n v="573164342.4016304"/>
  </r>
  <r>
    <s v="Young Einstein"/>
    <s v="PG"/>
    <s v="Comedy"/>
    <x v="28"/>
    <s v="August 4, 1989 (United States)"/>
    <x v="32"/>
    <n v="8500"/>
    <s v="Yahoo Serious"/>
    <s v="Yahoo Serious"/>
    <s v="Yahoo Serious"/>
    <s v="Australia"/>
    <m/>
    <n v="11536599"/>
    <s v="Warner Bros."/>
    <n v="91"/>
    <n v="118.3"/>
    <n v="17998984.717357911"/>
  </r>
  <r>
    <s v="Zookeeper"/>
    <s v="PG"/>
    <s v="Comedy"/>
    <x v="24"/>
    <s v="July 8, 2011 (United States)"/>
    <x v="32"/>
    <n v="59000"/>
    <s v="Frank Coraci"/>
    <s v="Nick Bakay"/>
    <s v="Kevin James"/>
    <s v="United States"/>
    <n v="80000000"/>
    <n v="169852759"/>
    <s v="Columbia Pictures"/>
    <n v="102"/>
    <n v="224.9"/>
    <n v="322455673.93956387"/>
  </r>
  <r>
    <s v="3 Ninjas"/>
    <s v="PG"/>
    <s v="Action"/>
    <x v="35"/>
    <s v="August 7, 1992 (United States)"/>
    <x v="33"/>
    <n v="21000"/>
    <s v="Jon Turteltaub"/>
    <s v="Kenny Kim"/>
    <s v="Victor Wong"/>
    <s v="United States"/>
    <n v="6500000"/>
    <n v="29000301"/>
    <s v="Touchstone Pictures"/>
    <n v="84"/>
    <n v="140.30000000000001"/>
    <n v="37331608.427122943"/>
  </r>
  <r>
    <s v="A Good Day to Die Hard"/>
    <s v="R"/>
    <s v="Action"/>
    <x v="33"/>
    <s v="February 14, 2013 (United States)"/>
    <x v="33"/>
    <n v="201000"/>
    <s v="John Moore"/>
    <s v="Skip Woods"/>
    <s v="Bruce Willis"/>
    <s v="United States"/>
    <n v="92000000"/>
    <n v="304654182"/>
    <s v="Twentieth Century Fox"/>
    <n v="98"/>
    <n v="233"/>
    <n v="846971982.2572993"/>
  </r>
  <r>
    <s v="After"/>
    <s v="PG-13"/>
    <s v="Drama"/>
    <x v="5"/>
    <s v="April 12, 2019 (United States)"/>
    <x v="33"/>
    <n v="44000"/>
    <s v="Jenny Gage"/>
    <s v="Susan McMartin"/>
    <s v="Josephine Langford"/>
    <s v="United States"/>
    <n v="14000000"/>
    <n v="69756455"/>
    <s v="CalMaple"/>
    <n v="105"/>
    <n v="255.7"/>
    <n v="89682665.98523207"/>
  </r>
  <r>
    <s v="Air Bud"/>
    <s v="PG"/>
    <s v="Comedy"/>
    <x v="14"/>
    <s v="August 1, 1997 (United States)"/>
    <x v="33"/>
    <n v="17000"/>
    <s v="Charles Martin Smith"/>
    <s v="Kevin DiCicco"/>
    <s v="Michael Jeter"/>
    <s v="United States"/>
    <n v="3000000"/>
    <n v="23144499"/>
    <s v="Walt Disney Pictures"/>
    <n v="98"/>
    <n v="160.5"/>
    <n v="77581175.415841579"/>
  </r>
  <r>
    <s v="Annie"/>
    <s v="PG"/>
    <s v="Comedy"/>
    <x v="20"/>
    <s v="December 19, 2014 (United States)"/>
    <x v="33"/>
    <n v="35000"/>
    <s v="Will Gluck"/>
    <s v="Will Gluck"/>
    <s v="QuvenzhanÃ© Wallis"/>
    <s v="United States"/>
    <n v="65000000"/>
    <n v="136853506"/>
    <s v="Marcy Media"/>
    <n v="118"/>
    <n v="236.7"/>
    <n v="352487432.61369395"/>
  </r>
  <r>
    <s v="Bachelorette"/>
    <s v="R"/>
    <s v="Comedy"/>
    <x v="36"/>
    <s v="September 6, 2012 (Russia)"/>
    <x v="33"/>
    <n v="46000"/>
    <s v="Leslye Headland"/>
    <s v="Leslye Headland"/>
    <s v="Kirsten Dunst"/>
    <s v="United States"/>
    <n v="3000000"/>
    <n v="12128575"/>
    <s v="Gary Sanchez Productions"/>
    <n v="87"/>
    <n v="229.6"/>
    <n v="28275262.452180568"/>
  </r>
  <r>
    <s v="Balls of Fury"/>
    <s v="PG-13"/>
    <s v="Comedy"/>
    <x v="6"/>
    <s v="August 29, 2007 (United States)"/>
    <x v="33"/>
    <n v="41000"/>
    <s v="Robert Ben Garant"/>
    <s v="Thomas Lennon"/>
    <s v="Dan Fogler"/>
    <s v="United States"/>
    <m/>
    <n v="41739766"/>
    <s v="Rogue Pictures"/>
    <n v="90"/>
    <n v="207.3"/>
    <n v="131793851.81554402"/>
  </r>
  <r>
    <s v="Blank Check"/>
    <s v="PG"/>
    <s v="Comedy"/>
    <x v="13"/>
    <s v="February 11, 1994 (United States)"/>
    <x v="33"/>
    <n v="19000"/>
    <s v="Rupert Wainwright"/>
    <s v="Blake Snyder"/>
    <s v="Brian Bonsall"/>
    <s v="United States"/>
    <m/>
    <n v="30577969"/>
    <s v="Walt Disney Pictures"/>
    <n v="93"/>
    <n v="148.19999999999999"/>
    <n v="78758302.234150454"/>
  </r>
  <r>
    <s v="Bullies"/>
    <s v="R"/>
    <s v="Action"/>
    <x v="25"/>
    <s v="August 29, 1986 (United States)"/>
    <x v="33"/>
    <n v="453"/>
    <s v="Paul Lynch"/>
    <s v="John Sheppard"/>
    <s v="Jonathan Crombie"/>
    <s v="Canada"/>
    <m/>
    <n v="2995527"/>
    <s v="Simcom Limited"/>
    <n v="90"/>
    <n v="109.6"/>
    <n v="5599613.9687116556"/>
  </r>
  <r>
    <s v="By the Sea"/>
    <s v="R"/>
    <s v="Drama"/>
    <x v="39"/>
    <s v="December 9, 2015 (France)"/>
    <x v="33"/>
    <n v="19000"/>
    <s v="Angelina Jolie"/>
    <s v="Angelina Jolie"/>
    <s v="Brad Pitt"/>
    <s v="France"/>
    <n v="10000000"/>
    <n v="3334927"/>
    <s v="Universal Pictures"/>
    <n v="122"/>
    <n v="237"/>
    <n v="4046803.0939864595"/>
  </r>
  <r>
    <s v="Cabin Boy"/>
    <s v="PG-13"/>
    <s v="Adventure"/>
    <x v="13"/>
    <s v="January 7, 1994 (United States)"/>
    <x v="33"/>
    <n v="8200"/>
    <s v="Adam Resnick"/>
    <s v="Chris Elliott"/>
    <s v="Chris Elliott"/>
    <s v="United States"/>
    <n v="9000000"/>
    <n v="3662459"/>
    <s v="Touchstone Pictures"/>
    <n v="80"/>
    <n v="148.19999999999999"/>
    <n v="8193474.7232011743"/>
  </r>
  <r>
    <s v="Can You Keep a Secret?"/>
    <s v="Not Rated"/>
    <s v="Comedy"/>
    <x v="5"/>
    <s v="September 13, 2019 (United States)"/>
    <x v="33"/>
    <n v="12000"/>
    <s v="Elise DurÃ¡n"/>
    <s v="Peter Hutchings"/>
    <s v="Alexandra Daddario"/>
    <s v="United States"/>
    <m/>
    <n v="1378160"/>
    <s v="BCDF Pictures"/>
    <n v="94"/>
    <n v="255.7"/>
    <n v="2833504.399460189"/>
  </r>
  <r>
    <s v="Candyman: Farewell to the Flesh"/>
    <s v="R"/>
    <s v="Horror"/>
    <x v="40"/>
    <s v="March 17, 1995 (United States)"/>
    <x v="33"/>
    <n v="11000"/>
    <s v="Bill Condon"/>
    <s v="Clive Barker"/>
    <s v="Tony Todd"/>
    <s v="United States"/>
    <n v="6000000"/>
    <n v="13940383"/>
    <s v="PolyGram Filmed Entertainment"/>
    <n v="95"/>
    <n v="152.4"/>
    <n v="37391150.5290493"/>
  </r>
  <r>
    <s v="Celtic Pride"/>
    <s v="PG-13"/>
    <s v="Comedy"/>
    <x v="10"/>
    <s v="April 19, 1996 (United States)"/>
    <x v="33"/>
    <n v="9600"/>
    <s v="Tom DeCerchio"/>
    <s v="Judd Apatow"/>
    <s v="Damon Wayans"/>
    <s v="United States"/>
    <m/>
    <n v="9255027"/>
    <s v="Caravan Pictures"/>
    <n v="91"/>
    <n v="156.9"/>
    <n v="22741989.733064514"/>
  </r>
  <r>
    <s v="Coneheads"/>
    <s v="PG"/>
    <s v="Comedy"/>
    <x v="34"/>
    <s v="July 23, 1993 (United States)"/>
    <x v="33"/>
    <n v="52000"/>
    <s v="Steve Barron"/>
    <s v="Tom Davis"/>
    <s v="Dan Aykroyd"/>
    <s v="United States"/>
    <n v="33000000"/>
    <n v="21274717"/>
    <s v="Paramount Pictures"/>
    <n v="88"/>
    <n v="144.5"/>
    <n v="47594759.690895744"/>
  </r>
  <r>
    <s v="Crypto"/>
    <s v="R"/>
    <s v="Crime"/>
    <x v="5"/>
    <s v="April 12, 2019 (United States)"/>
    <x v="33"/>
    <n v="3700"/>
    <s v="John Stalberg Jr."/>
    <s v="Carlyle Eubank"/>
    <s v="Beau Knapp"/>
    <s v="United States"/>
    <m/>
    <n v="20440"/>
    <s v="Yale Productions"/>
    <n v="105"/>
    <n v="255.7"/>
    <n v="44391.076265146112"/>
  </r>
  <r>
    <s v="D.E.B.S."/>
    <s v="PG-13"/>
    <s v="Action"/>
    <x v="1"/>
    <s v="March 25, 2005 (United States)"/>
    <x v="33"/>
    <n v="15000"/>
    <s v="Angela Robinson"/>
    <s v="Angela Robinson"/>
    <s v="Sara Foster"/>
    <s v="United States"/>
    <n v="3500000"/>
    <n v="97446"/>
    <s v="Screen Gems"/>
    <n v="91"/>
    <n v="188.9"/>
    <n v="121141.55936352508"/>
  </r>
  <r>
    <s v="Daredevil"/>
    <s v="PG-13"/>
    <s v="Action"/>
    <x v="2"/>
    <s v="February 14, 2003 (United States)"/>
    <x v="33"/>
    <n v="209000"/>
    <s v="Mark Steven Johnson"/>
    <s v="Mark Steven Johnson"/>
    <s v="Ben Affleck"/>
    <s v="United States"/>
    <n v="78000000"/>
    <n v="179179718"/>
    <s v="Marvel Enterprises"/>
    <n v="103"/>
    <n v="184"/>
    <n v="230363122.67763713"/>
  </r>
  <r>
    <s v="Duck Butter"/>
    <s v="Not Rated"/>
    <s v="Comedy"/>
    <x v="26"/>
    <s v="April 27, 2018 (United States)"/>
    <x v="33"/>
    <n v="3500"/>
    <s v="Miguel Arteta"/>
    <s v="Miguel Arteta"/>
    <s v="Alia Shawkat"/>
    <s v="United States"/>
    <m/>
    <n v="6877"/>
    <s v="Duplass Brothers Productions"/>
    <n v="93"/>
    <n v="251.1"/>
    <n v="11092.757543673901"/>
  </r>
  <r>
    <s v="Eight Crazy Nights"/>
    <s v="PG-13"/>
    <s v="Animation"/>
    <x v="23"/>
    <s v="November 27, 2002 (United States)"/>
    <x v="33"/>
    <n v="22000"/>
    <s v="Seth Kearsley"/>
    <s v="Brooks Arthur"/>
    <s v="Adam Sandler"/>
    <s v="United States"/>
    <n v="34000000"/>
    <n v="23833131"/>
    <s v="Happy Madison Productions"/>
    <n v="76"/>
    <n v="179.9"/>
    <n v="37183589.430107526"/>
  </r>
  <r>
    <s v="Eye See You"/>
    <s v="R"/>
    <s v="Crime"/>
    <x v="23"/>
    <s v="January 17, 2002 (Germany)"/>
    <x v="33"/>
    <n v="25000"/>
    <s v="Jim Gillespie"/>
    <s v="Howard Swindle"/>
    <s v="Sylvester Stallone"/>
    <s v="Germany"/>
    <n v="55000000"/>
    <n v="6632383"/>
    <s v="Universal Pictures"/>
    <n v="96"/>
    <n v="179.9"/>
    <n v="10347604.199180746"/>
  </r>
  <r>
    <s v="Fathers' Day"/>
    <s v="PG-13"/>
    <s v="Comedy"/>
    <x v="14"/>
    <s v="May 9, 1997 (United States)"/>
    <x v="33"/>
    <n v="15000"/>
    <s v="Ivan Reitman"/>
    <s v="Francis Veber"/>
    <s v="Robin Williams"/>
    <s v="United States"/>
    <n v="85000000"/>
    <n v="28598376"/>
    <s v="Northern Lights Entertainment"/>
    <n v="98"/>
    <n v="160.5"/>
    <n v="70273590.058064505"/>
  </r>
  <r>
    <s v="First Kid"/>
    <s v="PG"/>
    <s v="Comedy"/>
    <x v="10"/>
    <s v="August 30, 1996 (United States)"/>
    <x v="33"/>
    <n v="10000"/>
    <s v="David Mickey Evans"/>
    <s v="Tim Kelleher"/>
    <s v="Sinbad"/>
    <s v="United States"/>
    <m/>
    <n v="26491793"/>
    <s v="Caravan Pictures"/>
    <n v="101"/>
    <n v="156.9"/>
    <n v="34643988.528326176"/>
  </r>
  <r>
    <s v="Flipper"/>
    <s v="PG"/>
    <s v="Adventure"/>
    <x v="10"/>
    <s v="May 17, 1996 (United States)"/>
    <x v="33"/>
    <n v="10000"/>
    <s v="Alan Shapiro"/>
    <s v="Ricou Browning"/>
    <s v="Paul Hogan"/>
    <s v="United States"/>
    <n v="25530000"/>
    <n v="20080020"/>
    <s v="Universal Pictures"/>
    <n v="95"/>
    <n v="156.9"/>
    <n v="26259150.61802575"/>
  </r>
  <r>
    <s v="Flubber"/>
    <s v="PG"/>
    <s v="Comedy"/>
    <x v="14"/>
    <s v="November 26, 1997 (United States)"/>
    <x v="33"/>
    <n v="86000"/>
    <s v="Les Mayfield"/>
    <s v="Samuel W. Taylor"/>
    <s v="Robin Williams"/>
    <s v="United States"/>
    <n v="80000000"/>
    <n v="177977226"/>
    <s v="Walt Disney Pictures"/>
    <n v="93"/>
    <n v="160.5"/>
    <n v="228817134.01772153"/>
  </r>
  <r>
    <s v="Fraternity Vacation"/>
    <s v="R"/>
    <s v="Comedy"/>
    <x v="38"/>
    <s v="April 12, 1985 (United States)"/>
    <x v="33"/>
    <n v="2200"/>
    <s v="James Frawley"/>
    <s v="Lindsay Harrison"/>
    <s v="Stephen Geoffreys"/>
    <s v="United States"/>
    <m/>
    <n v="3333306"/>
    <s v="New World Pictures"/>
    <n v="94"/>
    <n v="107.6"/>
    <n v="7457109.6784140971"/>
  </r>
  <r>
    <s v="Friday the 13th Part VII: the New Blood"/>
    <s v="R"/>
    <s v="Horror"/>
    <x v="28"/>
    <s v="May 13, 1988 (United States)"/>
    <x v="33"/>
    <n v="34000"/>
    <s v="John Carl Buechler"/>
    <s v="Daryl Haney"/>
    <s v="Terry Kiser"/>
    <s v="United States"/>
    <n v="2800000"/>
    <n v="19170001"/>
    <s v="Paramount Pictures"/>
    <n v="88"/>
    <n v="118.3"/>
    <n v="25440327.982142854"/>
  </r>
  <r>
    <s v="Geostorm"/>
    <s v="PG-13"/>
    <s v="Action"/>
    <x v="27"/>
    <s v="October 20, 2017 (United States)"/>
    <x v="33"/>
    <n v="99000"/>
    <s v="Dean Devlin"/>
    <s v="Dean Devlin"/>
    <s v="Gerard Butler"/>
    <s v="United States"/>
    <n v="120000000"/>
    <n v="221600160"/>
    <s v="Warner Bros."/>
    <n v="109"/>
    <n v="245.1"/>
    <n v="516614910.11476666"/>
  </r>
  <r>
    <s v="Ghost Rider"/>
    <s v="PG-13"/>
    <s v="Action"/>
    <x v="6"/>
    <s v="February 16, 2007 (United States)"/>
    <x v="33"/>
    <n v="227000"/>
    <s v="Mark Steven Johnson"/>
    <s v="Mark Steven Johnson"/>
    <s v="Nicolas Cage"/>
    <s v="United States"/>
    <n v="110000000"/>
    <n v="228738393"/>
    <s v="Columbia Pictures"/>
    <n v="110"/>
    <n v="207.3"/>
    <n v="647737809.91728628"/>
  </r>
  <r>
    <s v="Gwendoline"/>
    <s v="R"/>
    <s v="Action"/>
    <x v="18"/>
    <s v="January 25, 1985 (United States)"/>
    <x v="33"/>
    <n v="2700"/>
    <s v="Just Jaeckin"/>
    <s v="Just Jaeckin"/>
    <s v="Tawny Kitaen"/>
    <s v="France"/>
    <m/>
    <n v="1337274"/>
    <s v="Films de L'Alma"/>
    <n v="87"/>
    <n v="103.9"/>
    <n v="2673670.5236220472"/>
  </r>
  <r>
    <s v="Hangar 18"/>
    <s v="PG"/>
    <s v="Sci-Fi"/>
    <x v="37"/>
    <s v="March 13, 1981 (Ireland)"/>
    <x v="33"/>
    <n v="2400"/>
    <s v="James L. Conway"/>
    <s v="Ken Pettus"/>
    <s v="Darren McGavin"/>
    <s v="United States"/>
    <n v="11000000"/>
    <m/>
    <s v="Sunn Classic Pictures"/>
    <n v="97"/>
    <n v="82.4"/>
    <s v="Missing"/>
  </r>
  <r>
    <s v="Hello Again"/>
    <s v="PG"/>
    <s v="Comedy"/>
    <x v="3"/>
    <s v="November 6, 1987 (United States)"/>
    <x v="33"/>
    <n v="3200"/>
    <s v="Frank Perry"/>
    <s v="Susan Isaacs"/>
    <s v="Shelley Long"/>
    <s v="United States"/>
    <m/>
    <n v="20419446"/>
    <s v="Touchstone Pictures"/>
    <n v="96"/>
    <n v="113.6"/>
    <n v="33814158.674999997"/>
  </r>
  <r>
    <s v="Hero and the Terror"/>
    <s v="R"/>
    <s v="Action"/>
    <x v="28"/>
    <s v="August 26, 1988 (United States)"/>
    <x v="33"/>
    <n v="3500"/>
    <s v="William Tannen"/>
    <s v="Michael Blodgett"/>
    <s v="Chuck Norris"/>
    <s v="United States"/>
    <m/>
    <n v="5301200"/>
    <s v="Golan-Globus Productions"/>
    <n v="96"/>
    <n v="118.3"/>
    <n v="8778671.9565217383"/>
  </r>
  <r>
    <s v="Hideaway"/>
    <s v="R"/>
    <s v="Fantasy"/>
    <x v="40"/>
    <s v="March 3, 1995 (United States)"/>
    <x v="33"/>
    <n v="6400"/>
    <s v="Brett Leonard"/>
    <s v="Dean R. Koontz"/>
    <s v="Jeff Goldblum"/>
    <s v="United States"/>
    <n v="15000000"/>
    <n v="12201255"/>
    <s v="TriStar Pictures"/>
    <n v="106"/>
    <n v="152.4"/>
    <n v="34551323.406133831"/>
  </r>
  <r>
    <s v="Hollywood Homicide"/>
    <s v="PG-13"/>
    <s v="Action"/>
    <x v="2"/>
    <s v="June 13, 2003 (United States)"/>
    <x v="33"/>
    <n v="36000"/>
    <s v="Ron Shelton"/>
    <s v="Robert Souza"/>
    <s v="Harrison Ford"/>
    <s v="United States"/>
    <n v="75000000"/>
    <n v="51142659"/>
    <s v="Revolution Studios"/>
    <n v="116"/>
    <n v="184"/>
    <n v="77297461.296130955"/>
  </r>
  <r>
    <s v="House Party 2"/>
    <s v="R"/>
    <s v="Comedy"/>
    <x v="16"/>
    <s v="October 23, 1991 (United States)"/>
    <x v="33"/>
    <n v="6100"/>
    <s v="George Jackson"/>
    <s v="Reginald Hudlin"/>
    <s v="Christopher Reid"/>
    <s v="United States"/>
    <n v="5000000"/>
    <n v="19438638"/>
    <s v="Jackson/McHenry Company,The"/>
    <n v="94"/>
    <n v="136.19999999999999"/>
    <n v="29379727.175595239"/>
  </r>
  <r>
    <s v="I Love Trouble"/>
    <s v="PG"/>
    <s v="Action"/>
    <x v="13"/>
    <s v="June 29, 1994 (United States)"/>
    <x v="33"/>
    <n v="12000"/>
    <s v="Charles Shyer"/>
    <s v="Nancy Meyers"/>
    <s v="Nick Nolte"/>
    <s v="United States"/>
    <n v="45000000"/>
    <n v="30806194"/>
    <s v="Annhall"/>
    <n v="123"/>
    <n v="148.19999999999999"/>
    <n v="57586793.323926374"/>
  </r>
  <r>
    <s v="I Love You, Beth Cooper"/>
    <s v="PG-13"/>
    <s v="Comedy"/>
    <x v="9"/>
    <s v="July 10, 2009 (United States)"/>
    <x v="33"/>
    <n v="34000"/>
    <s v="Chris Columbus"/>
    <s v="Larry Doyle"/>
    <s v="Hayden Panettiere"/>
    <s v="United States"/>
    <n v="18000000"/>
    <n v="15821907"/>
    <s v="Fox Atomic"/>
    <n v="102"/>
    <n v="214.5"/>
    <n v="27996138.576655053"/>
  </r>
  <r>
    <s v="In the Cut"/>
    <s v="R"/>
    <s v="Mystery"/>
    <x v="2"/>
    <s v="October 31, 2003 (United States)"/>
    <x v="33"/>
    <n v="22000"/>
    <s v="Jane Campion"/>
    <s v="Jane Campion"/>
    <s v="Meg Ryan"/>
    <s v="United Kingdom"/>
    <n v="12000000"/>
    <n v="23726793"/>
    <s v="Screen Gems"/>
    <n v="119"/>
    <n v="184"/>
    <n v="31028128.013304718"/>
  </r>
  <r>
    <s v="Incarnate"/>
    <s v="PG-13"/>
    <s v="Horror"/>
    <x v="30"/>
    <s v="December 2, 2016 (United States)"/>
    <x v="33"/>
    <n v="12000"/>
    <s v="Brad Peyton"/>
    <s v="Ronnie Christensen"/>
    <s v="Aaron Eckhart"/>
    <s v="United States"/>
    <n v="5000000"/>
    <n v="9037058"/>
    <s v="IM Global"/>
    <n v="87"/>
    <n v="240"/>
    <n v="19626454.544547398"/>
  </r>
  <r>
    <s v="Jade"/>
    <s v="R"/>
    <s v="Crime"/>
    <x v="40"/>
    <s v="October 13, 1995 (United States)"/>
    <x v="33"/>
    <n v="12000"/>
    <s v="William Friedkin"/>
    <s v="Joe Eszterhas"/>
    <s v="David Caruso"/>
    <s v="United States"/>
    <n v="50000000"/>
    <n v="9851610"/>
    <s v="Paramount Pictures"/>
    <n v="95"/>
    <n v="152.4"/>
    <n v="15890871.185812598"/>
  </r>
  <r>
    <s v="Jennifer's Body"/>
    <s v="R"/>
    <s v="Comedy"/>
    <x v="9"/>
    <s v="September 18, 2009 (United States)"/>
    <x v="33"/>
    <n v="121000"/>
    <s v="Karyn Kusama"/>
    <s v="Diablo Cody"/>
    <s v="Megan Fox"/>
    <s v="United States"/>
    <n v="16000000"/>
    <n v="31556061"/>
    <s v="Fox Atomic"/>
    <n v="102"/>
    <n v="214.5"/>
    <n v="44659227.992104039"/>
  </r>
  <r>
    <s v="Jimmy Hollywood"/>
    <s v="R"/>
    <s v="Crime"/>
    <x v="13"/>
    <s v="March 30, 1994 (United States)"/>
    <x v="33"/>
    <n v="3100"/>
    <s v="Barry Levinson"/>
    <s v="Barry Levinson"/>
    <s v="Joe Pesci"/>
    <s v="United States"/>
    <n v="30000000"/>
    <n v="3783003"/>
    <s v="Baltimore Pictures"/>
    <n v="112"/>
    <n v="148.19999999999999"/>
    <n v="8215830.4640057012"/>
  </r>
  <r>
    <s v="Jupiter Ascending"/>
    <s v="PG-13"/>
    <s v="Action"/>
    <x v="39"/>
    <s v="February 6, 2015 (United States)"/>
    <x v="33"/>
    <n v="182000"/>
    <s v="Lana Wachowski"/>
    <s v="Lilly Wachowski"/>
    <s v="Channing Tatum"/>
    <s v="United States"/>
    <n v="176000000"/>
    <n v="183887723"/>
    <s v="Warner Bros."/>
    <n v="127"/>
    <n v="237"/>
    <n v="256903205.86015588"/>
  </r>
  <r>
    <s v="King David"/>
    <s v="PG-13"/>
    <s v="Adventure"/>
    <x v="38"/>
    <s v="March 29, 1985 (United States)"/>
    <x v="33"/>
    <n v="2100"/>
    <s v="Bruce Beresford"/>
    <s v="Andrew Birkin"/>
    <s v="Richard Gere"/>
    <s v="United Kingdom"/>
    <n v="22000000"/>
    <n v="5111099"/>
    <s v="Barclays Mercantile Industrial Finance"/>
    <n v="114"/>
    <n v="107.6"/>
    <n v="7974151.8960573468"/>
  </r>
  <r>
    <s v="King Ralph"/>
    <s v="PG"/>
    <s v="Comedy"/>
    <x v="16"/>
    <s v="February 15, 1991 (United States)"/>
    <x v="33"/>
    <n v="15000"/>
    <s v="David S. Ward"/>
    <s v="Emlyn Williams"/>
    <s v="John Goodman"/>
    <s v="United States"/>
    <n v="23000000"/>
    <n v="52487045"/>
    <s v="Universal Pictures"/>
    <n v="97"/>
    <n v="136.19999999999999"/>
    <n v="104939649.68175852"/>
  </r>
  <r>
    <s v="Land of the Lost"/>
    <s v="PG-13"/>
    <s v="Action"/>
    <x v="9"/>
    <s v="June 5, 2009 (United States)"/>
    <x v="33"/>
    <n v="68000"/>
    <s v="Brad Silberling"/>
    <s v="Chris Henchy"/>
    <s v="Will Ferrell"/>
    <s v="United States"/>
    <n v="100000000"/>
    <n v="68777554"/>
    <s v="Universal Pictures"/>
    <n v="102"/>
    <n v="214.5"/>
    <n v="191209130.5091241"/>
  </r>
  <r>
    <s v="Legion"/>
    <s v="R"/>
    <s v="Action"/>
    <x v="29"/>
    <s v="January 22, 2010 (United States)"/>
    <x v="33"/>
    <n v="101000"/>
    <s v="Scott Stewart"/>
    <s v="Peter Schink"/>
    <s v="Paul Bettany"/>
    <s v="United States"/>
    <n v="26000000"/>
    <n v="67918658"/>
    <s v="Screen Gems"/>
    <n v="100"/>
    <n v="218.1"/>
    <n v="139641127.48043185"/>
  </r>
  <r>
    <s v="License to Wed"/>
    <s v="PG-13"/>
    <s v="Comedy"/>
    <x v="6"/>
    <s v="July 3, 2007 (United States)"/>
    <x v="33"/>
    <n v="38000"/>
    <s v="Ken Kwapis"/>
    <s v="Kim Barker"/>
    <s v="Mandy Moore"/>
    <s v="United States"/>
    <n v="35000000"/>
    <n v="70181325"/>
    <s v="Warner Bros."/>
    <n v="91"/>
    <n v="207.3"/>
    <n v="103156052.71345875"/>
  </r>
  <r>
    <s v="Like Mike"/>
    <s v="PG"/>
    <s v="Comedy"/>
    <x v="23"/>
    <s v="July 3, 2002 (United States)"/>
    <x v="33"/>
    <n v="20000"/>
    <s v="John Schultz"/>
    <s v="Michael Elliot"/>
    <s v="Shad Moss"/>
    <s v="United States"/>
    <n v="30000000"/>
    <n v="62274780"/>
    <s v="Twentieth Century Fox"/>
    <n v="99"/>
    <n v="179.9"/>
    <n v="110192366.2369338"/>
  </r>
  <r>
    <s v="Listen to Me"/>
    <s v="PG-13"/>
    <s v="Drama"/>
    <x v="21"/>
    <s v="May 5, 1989 (United States)"/>
    <x v="33"/>
    <n v="1000"/>
    <s v="Douglas Day Stewart"/>
    <s v="Douglas Day Stewart"/>
    <s v="Kirk Cameron"/>
    <s v="United States"/>
    <m/>
    <n v="4299023"/>
    <s v="Weintraub Entertainment Group"/>
    <n v="107"/>
    <n v="124"/>
    <n v="6318920.9266763134"/>
  </r>
  <r>
    <s v="Little Black Book"/>
    <s v="PG-13"/>
    <s v="Comedy"/>
    <x v="1"/>
    <s v="August 6, 2004 (United States)"/>
    <x v="33"/>
    <n v="18000"/>
    <s v="Nick Hurran"/>
    <s v="Melissa Carter"/>
    <s v="Brittany Murphy"/>
    <s v="United States"/>
    <n v="35000000"/>
    <n v="22035509"/>
    <s v="Revolution Studios"/>
    <n v="107"/>
    <n v="188.9"/>
    <n v="27975914.967916667"/>
  </r>
  <r>
    <s v="Little Nicky"/>
    <s v="PG-13"/>
    <s v="Comedy"/>
    <x v="8"/>
    <s v="November 10, 2000 (United States)"/>
    <x v="33"/>
    <n v="101000"/>
    <s v="Steven Brill"/>
    <s v="Tim Herlihy"/>
    <s v="Adam Sandler"/>
    <s v="United States"/>
    <n v="85000000"/>
    <n v="58292295"/>
    <s v="Avery Pix"/>
    <n v="90"/>
    <n v="172.2"/>
    <n v="156352660.97271127"/>
  </r>
  <r>
    <s v="Loser"/>
    <s v="PG-13"/>
    <s v="Comedy"/>
    <x v="8"/>
    <s v="July 21, 2000 (United States)"/>
    <x v="33"/>
    <n v="27000"/>
    <s v="Amy Heckerling"/>
    <s v="Amy Heckerling"/>
    <s v="Jason Biggs"/>
    <s v="United States"/>
    <n v="20000000"/>
    <n v="18404706"/>
    <s v="Branti Film Productions"/>
    <n v="98"/>
    <n v="172.2"/>
    <n v="31665239.515527952"/>
  </r>
  <r>
    <s v="Lovelines"/>
    <s v="R"/>
    <s v="Comedy"/>
    <x v="18"/>
    <s v="November 2, 1984 (United States)"/>
    <x v="33"/>
    <n v="241"/>
    <s v="Rod Amateau"/>
    <s v="Chip Hand"/>
    <s v="Greg Bradford"/>
    <s v="United States"/>
    <m/>
    <m/>
    <s v="Delphi II Productions"/>
    <n v="93"/>
    <n v="103.9"/>
    <s v="Missing"/>
  </r>
  <r>
    <s v="Madea's Family Reunion"/>
    <s v="PG-13"/>
    <s v="Comedy"/>
    <x v="15"/>
    <s v="February 24, 2006 (United States)"/>
    <x v="33"/>
    <n v="11000"/>
    <s v="Tyler Perry"/>
    <s v="Tyler Perry"/>
    <s v="Tyler Perry"/>
    <s v="United States"/>
    <n v="6000000"/>
    <n v="63368939"/>
    <s v="Lions Gate Films"/>
    <n v="107"/>
    <n v="201.6"/>
    <n v="107329159.05113952"/>
  </r>
  <r>
    <s v="Maid in Manhattan"/>
    <s v="PG-13"/>
    <s v="Comedy"/>
    <x v="23"/>
    <s v="December 13, 2002 (United States)"/>
    <x v="33"/>
    <n v="86000"/>
    <s v="Wayne Wang"/>
    <s v="John Hughes"/>
    <s v="Jennifer Lopez"/>
    <s v="United States"/>
    <n v="55000000"/>
    <n v="154906693"/>
    <s v="Revolution Studios"/>
    <n v="105"/>
    <n v="179.9"/>
    <n v="184591589.19475949"/>
  </r>
  <r>
    <s v="Max Payne"/>
    <s v="PG-13"/>
    <s v="Action"/>
    <x v="0"/>
    <s v="October 17, 2008 (United States)"/>
    <x v="33"/>
    <n v="123000"/>
    <s v="John Moore"/>
    <s v="Beau Thorne"/>
    <s v="Mark Wahlberg"/>
    <s v="United States"/>
    <n v="35000000"/>
    <n v="87066930"/>
    <s v="Abandon Entertainment"/>
    <n v="100"/>
    <n v="215.3"/>
    <n v="135838676.75883254"/>
  </r>
  <r>
    <s v="Missing in Action 2: The Beginning"/>
    <s v="R"/>
    <s v="Action"/>
    <x v="38"/>
    <s v="March 1, 1985 (United States)"/>
    <x v="33"/>
    <n v="7900"/>
    <s v="Lance Hool"/>
    <s v="Steve Bing"/>
    <s v="Chuck Norris"/>
    <s v="United States"/>
    <n v="2410000"/>
    <n v="10755447"/>
    <s v="The Cannon Group"/>
    <n v="100"/>
    <n v="107.6"/>
    <n v="23358408.416963648"/>
  </r>
  <r>
    <s v="Monkey Trouble"/>
    <s v="PG"/>
    <s v="Adventure"/>
    <x v="13"/>
    <s v="March 18, 1994 (United States)"/>
    <x v="33"/>
    <n v="6500"/>
    <s v="Franco Amurri"/>
    <s v="Franco Amurri"/>
    <s v="Thora Birch"/>
    <s v="Japan"/>
    <m/>
    <n v="16453258"/>
    <s v="New Line Cinema"/>
    <n v="96"/>
    <n v="148.19999999999999"/>
    <n v="19965383.164476305"/>
  </r>
  <r>
    <s v="My Girl 2"/>
    <s v="PG"/>
    <s v="Comedy"/>
    <x v="13"/>
    <s v="February 11, 1994 (United States)"/>
    <x v="33"/>
    <n v="19000"/>
    <s v="Howard Zieff"/>
    <s v="Laurice Elehwany"/>
    <s v="Dan Aykroyd"/>
    <s v="United States"/>
    <m/>
    <n v="17359799"/>
    <s v="Imagine Films Entertainment"/>
    <n v="99"/>
    <n v="148.19999999999999"/>
    <n v="22039711.480416667"/>
  </r>
  <r>
    <s v="My Man Adam"/>
    <s v="R"/>
    <s v="Comedy"/>
    <x v="38"/>
    <s v="October 25, 1985 (United States)"/>
    <x v="33"/>
    <n v="128"/>
    <s v="Roger L. Simon"/>
    <s v="RenÃ©e Missel"/>
    <s v="Raphael Sbarge"/>
    <s v="United States"/>
    <m/>
    <m/>
    <s v="The Mount Company (II)"/>
    <n v="83"/>
    <n v="107.6"/>
    <s v="Missing"/>
  </r>
  <r>
    <s v="Nomads"/>
    <s v="R"/>
    <s v="Horror"/>
    <x v="38"/>
    <s v="March 7, 1986 (United States)"/>
    <x v="33"/>
    <n v="4000"/>
    <s v="John McTiernan"/>
    <s v="John McTiernan"/>
    <s v="Lesley-Anne Down"/>
    <s v="United States"/>
    <m/>
    <n v="2278264"/>
    <s v="Cinema VII"/>
    <n v="91"/>
    <n v="107.6"/>
    <n v="3023462.7212543553"/>
  </r>
  <r>
    <s v="Old Dogs"/>
    <s v="PG"/>
    <s v="Comedy"/>
    <x v="9"/>
    <s v="November 25, 2009 (United States)"/>
    <x v="33"/>
    <n v="37000"/>
    <s v="Walt Becker"/>
    <s v="David Diamond"/>
    <s v="Robin Williams"/>
    <s v="United States"/>
    <n v="35000000"/>
    <n v="96753696"/>
    <s v="Walt Disney Pictures"/>
    <n v="88"/>
    <n v="214.5"/>
    <n v="210127235.71774766"/>
  </r>
  <r>
    <s v="One for the Money"/>
    <s v="PG-13"/>
    <s v="Action"/>
    <x v="36"/>
    <s v="January 27, 2012 (United States)"/>
    <x v="33"/>
    <n v="41000"/>
    <s v="Julie Anne Robinson"/>
    <s v="Stacy Sherman"/>
    <s v="Katherine Heigl"/>
    <s v="United States"/>
    <n v="40000000"/>
    <n v="38084162"/>
    <s v="Lakeshore Entertainment"/>
    <m/>
    <n v="229.6"/>
    <n v="105878140.15875913"/>
  </r>
  <r>
    <s v="Out on a Limb"/>
    <s v="PG"/>
    <s v="Comedy"/>
    <x v="35"/>
    <s v="September 4, 1992 (United States)"/>
    <x v="33"/>
    <n v="1600"/>
    <s v="Francis Veber"/>
    <s v="Daniel Goldin"/>
    <s v="Matthew Broderick"/>
    <s v="United States"/>
    <m/>
    <n v="1659542"/>
    <s v="Interscope Communications"/>
    <n v="93"/>
    <n v="140.30000000000001"/>
    <n v="1977561.3899100509"/>
  </r>
  <r>
    <s v="Oxford Blues"/>
    <s v="PG-13"/>
    <s v="Comedy"/>
    <x v="18"/>
    <s v="August 24, 1984 (United States)"/>
    <x v="33"/>
    <n v="3000"/>
    <s v="Robert Boris"/>
    <s v="Robert Boris"/>
    <s v="Rob Lowe"/>
    <s v="United Kingdom"/>
    <m/>
    <n v="8793152"/>
    <s v="Baltic Industrial Finance"/>
    <n v="97"/>
    <n v="103.9"/>
    <n v="26900335.485943776"/>
  </r>
  <r>
    <s v="Partners"/>
    <s v="R"/>
    <s v="Comedy"/>
    <x v="31"/>
    <s v="April 30, 1982 (United States)"/>
    <x v="33"/>
    <n v="1200"/>
    <s v="James Burrows"/>
    <s v="Francis Veber"/>
    <s v="Ryan O'Neal"/>
    <s v="United States"/>
    <n v="6000000"/>
    <n v="6062898"/>
    <s v="Paramount Pictures"/>
    <n v="93"/>
    <n v="96.5"/>
    <n v="18547841.572289154"/>
  </r>
  <r>
    <s v="Passion"/>
    <s v="R"/>
    <s v="Adventure"/>
    <x v="36"/>
    <s v="August 30, 2013 (United States)"/>
    <x v="33"/>
    <n v="22000"/>
    <s v="Brian De Palma"/>
    <s v="Brian De Palma"/>
    <s v="Rachel McAdams"/>
    <s v="France"/>
    <n v="20000000"/>
    <n v="713616"/>
    <s v="SBS Productions"/>
    <n v="102"/>
    <n v="229.6"/>
    <n v="1983930.6131386864"/>
  </r>
  <r>
    <s v="Point Break"/>
    <s v="PG-13"/>
    <s v="Action"/>
    <x v="39"/>
    <s v="December 25, 2015 (United States)"/>
    <x v="33"/>
    <n v="60000"/>
    <s v="Ericson Core"/>
    <s v="Kurt Wimmer"/>
    <s v="Edgar RamÃ­rez"/>
    <s v="China"/>
    <n v="105000000"/>
    <n v="133718711"/>
    <s v="Alcon Entertainment"/>
    <n v="114"/>
    <n v="237"/>
    <n v="244562372.39915967"/>
  </r>
  <r>
    <s v="Pootie Tang"/>
    <s v="PG-13"/>
    <s v="Action"/>
    <x v="7"/>
    <s v="June 29, 2001 (United States)"/>
    <x v="33"/>
    <n v="14000"/>
    <s v="Louis C.K."/>
    <s v="Louis C.K."/>
    <s v="Chris Rock"/>
    <s v="United States"/>
    <n v="7000000"/>
    <n v="3313583"/>
    <s v="Paramount Pictures"/>
    <n v="81"/>
    <n v="177.1"/>
    <n v="12253018.690533979"/>
  </r>
  <r>
    <s v="Popeye"/>
    <s v="PG"/>
    <s v="Adventure"/>
    <x v="37"/>
    <s v="December 12, 1980 (United States)"/>
    <x v="33"/>
    <n v="30000"/>
    <s v="Robert Altman"/>
    <s v="Jules Feiffer"/>
    <s v="Robin Williams"/>
    <s v="United States"/>
    <n v="20000000"/>
    <n v="49823037"/>
    <s v="Paramount Pictures"/>
    <n v="114"/>
    <n v="82.4"/>
    <n v="88159578.245644599"/>
  </r>
  <r>
    <s v="Private Resort"/>
    <s v="R"/>
    <s v="Comedy"/>
    <x v="38"/>
    <s v="May 3, 1985 (United States)"/>
    <x v="33"/>
    <n v="7900"/>
    <s v="George Bowers"/>
    <s v="Gordon Mitchell"/>
    <s v="Rob Morrow"/>
    <s v="United States"/>
    <m/>
    <n v="331816"/>
    <s v="Delphi III Productions"/>
    <n v="82"/>
    <n v="107.6"/>
    <n v="471348.88205128198"/>
  </r>
  <r>
    <s v="Private School"/>
    <s v="R"/>
    <s v="Comedy"/>
    <x v="19"/>
    <s v="July 29, 1983 (United States)"/>
    <x v="33"/>
    <n v="6100"/>
    <s v="Noel Black"/>
    <s v="Dan Greenburg"/>
    <s v="Phoebe Cates"/>
    <s v="United States"/>
    <n v="3500000"/>
    <n v="14049540"/>
    <s v="Unity Productions"/>
    <n v="89"/>
    <n v="99.6"/>
    <n v="34523345.467741929"/>
  </r>
  <r>
    <s v="Queen of the Damned"/>
    <s v="R"/>
    <s v="Drama"/>
    <x v="23"/>
    <s v="February 22, 2002 (United States)"/>
    <x v="33"/>
    <n v="53000"/>
    <s v="Michael Rymer"/>
    <s v="Anne Rice"/>
    <s v="Aaliyah"/>
    <s v="United States"/>
    <n v="35000000"/>
    <n v="45479110"/>
    <s v="Warner Bros."/>
    <n v="101"/>
    <n v="179.9"/>
    <n v="126436905.26459855"/>
  </r>
  <r>
    <s v="Revolution"/>
    <s v="PG"/>
    <s v="Adventure"/>
    <x v="38"/>
    <s v="December 25, 1985 (United States)"/>
    <x v="33"/>
    <n v="6500"/>
    <s v="Hugh Hudson"/>
    <s v="Robert Dillon"/>
    <s v="Al Pacino"/>
    <s v="United Kingdom"/>
    <n v="28000000"/>
    <n v="358574"/>
    <s v="Goldcrest Films International"/>
    <n v="126"/>
    <n v="107.6"/>
    <n v="923562.95688926452"/>
  </r>
  <r>
    <s v="Robin Hood"/>
    <s v="PG-13"/>
    <s v="Action"/>
    <x v="26"/>
    <s v="November 21, 2018 (United States)"/>
    <x v="33"/>
    <n v="68000"/>
    <s v="Otto Bathurst"/>
    <s v="Ben Chandler"/>
    <s v="Taron Egerton"/>
    <s v="United States"/>
    <n v="100000000"/>
    <n v="86493046"/>
    <s v="Summit Entertainment"/>
    <n v="116"/>
    <n v="251.1"/>
    <n v="143230603.89239129"/>
  </r>
  <r>
    <s v="Rocky V"/>
    <s v="PG-13"/>
    <s v="Drama"/>
    <x v="32"/>
    <s v="November 16, 1990 (United States)"/>
    <x v="33"/>
    <n v="130000"/>
    <s v="John G. Avildsen"/>
    <s v="Sylvester Stallone"/>
    <s v="Sylvester Stallone"/>
    <s v="United States"/>
    <n v="42000000"/>
    <n v="119946358"/>
    <s v="United Artists"/>
    <n v="104"/>
    <n v="130.69999999999999"/>
    <n v="339662223.81598514"/>
  </r>
  <r>
    <s v="Romance"/>
    <s v="Unrated"/>
    <s v="Drama"/>
    <x v="11"/>
    <s v="April 14, 1999 (France)"/>
    <x v="33"/>
    <n v="10000"/>
    <s v="Catherine Breillat"/>
    <s v="Catherine Breillat"/>
    <s v="Caroline Ducey"/>
    <s v="France"/>
    <m/>
    <n v="1585642"/>
    <s v="Flach Film"/>
    <n v="84"/>
    <n v="166.6"/>
    <n v="1971216.309261526"/>
  </r>
  <r>
    <s v="Scary Movie 2"/>
    <s v="R"/>
    <s v="Comedy"/>
    <x v="7"/>
    <s v="July 4, 2001 (United States)"/>
    <x v="33"/>
    <n v="152000"/>
    <s v="Keenen Ivory Wayans"/>
    <s v="Shawn Wayans"/>
    <s v="Anna Faris"/>
    <s v="United States"/>
    <n v="45000000"/>
    <n v="141220678"/>
    <s v="Dimension Films"/>
    <n v="83"/>
    <n v="177.1"/>
    <n v="239188107.76320177"/>
  </r>
  <r>
    <s v="Serving Sara"/>
    <s v="PG-13"/>
    <s v="Comedy"/>
    <x v="23"/>
    <s v="August 23, 2002 (United States)"/>
    <x v="33"/>
    <n v="17000"/>
    <s v="Reginald Hudlin"/>
    <s v="Jay Scherick"/>
    <s v="Matthew Perry"/>
    <s v="Germany"/>
    <n v="29000000"/>
    <n v="20146150"/>
    <s v="FTM Productions"/>
    <n v="99"/>
    <n v="179.9"/>
    <n v="34121911.645358533"/>
  </r>
  <r>
    <s v="She Hate Me"/>
    <s v="R"/>
    <s v="Comedy"/>
    <x v="1"/>
    <s v="July 30, 2004 (United States)"/>
    <x v="33"/>
    <n v="7500"/>
    <s v="Spike Lee"/>
    <s v="Michael Genet"/>
    <s v="Anthony Mackie"/>
    <s v="United States"/>
    <n v="8000000"/>
    <n v="1526951"/>
    <s v="40 Acres &amp; A Mule Filmworks"/>
    <n v="138"/>
    <n v="188.9"/>
    <n v="3316193.6543121878"/>
  </r>
  <r>
    <s v="Shout"/>
    <s v="PG-13"/>
    <s v="Drama"/>
    <x v="16"/>
    <s v="October 4, 1991 (United States)"/>
    <x v="33"/>
    <n v="1800"/>
    <s v="Jeffrey Hornaday"/>
    <s v="Joe Gayton"/>
    <s v="John Travolta"/>
    <s v="United States"/>
    <m/>
    <n v="3547684"/>
    <s v="Robert Simonds Productions"/>
    <n v="89"/>
    <n v="136.19999999999999"/>
    <n v="4304975.367582636"/>
  </r>
  <r>
    <s v="Silent House"/>
    <s v="R"/>
    <s v="Drama"/>
    <x v="24"/>
    <s v="March 9, 2012 (United States)"/>
    <x v="33"/>
    <n v="22000"/>
    <s v="Chris Kentis"/>
    <s v="Gustavo HernÃ¡ndez"/>
    <s v="Elizabeth Olsen"/>
    <s v="United States"/>
    <n v="2000000"/>
    <n v="16527747"/>
    <s v="Elle Driver"/>
    <n v="86"/>
    <n v="224.9"/>
    <n v="22392194.357047573"/>
  </r>
  <r>
    <s v="Silent Tongue"/>
    <s v="PG-13"/>
    <s v="Drama"/>
    <x v="34"/>
    <s v="January 27, 1995 (United Kingdom)"/>
    <x v="33"/>
    <n v="1100"/>
    <s v="Sam Shepard"/>
    <s v="Sam Shepard"/>
    <s v="Alan Bates"/>
    <s v="France"/>
    <m/>
    <n v="61274"/>
    <s v="Belbo Films"/>
    <n v="102"/>
    <n v="144.5"/>
    <n v="137079.20558002937"/>
  </r>
  <r>
    <s v="Simply Irresistible"/>
    <s v="PG-13"/>
    <s v="Comedy"/>
    <x v="11"/>
    <s v="February 5, 1999 (United States)"/>
    <x v="33"/>
    <n v="13000"/>
    <s v="Mark Tarlov"/>
    <s v="Judith Roberts"/>
    <s v="Sarah Michelle Gellar"/>
    <s v="Germany"/>
    <n v="6000000"/>
    <n v="4398989"/>
    <s v="New Regency Productions"/>
    <n v="96"/>
    <n v="166.6"/>
    <n v="9841203.7320117466"/>
  </r>
  <r>
    <s v="Sinister 2"/>
    <s v="R"/>
    <s v="Horror"/>
    <x v="39"/>
    <s v="August 21, 2015 (United States)"/>
    <x v="33"/>
    <n v="50000"/>
    <s v="CiarÃ¡n Foy"/>
    <s v="Scott Derrickson"/>
    <s v="James Ransone"/>
    <s v="United States"/>
    <n v="10000000"/>
    <n v="53329150"/>
    <s v="Entertainment One"/>
    <n v="97"/>
    <n v="237"/>
    <n v="106623307.11942257"/>
  </r>
  <r>
    <s v="Slam Dance"/>
    <s v="R"/>
    <s v="Crime"/>
    <x v="3"/>
    <s v="October 2, 1987 (United States)"/>
    <x v="33"/>
    <n v="1400"/>
    <s v="Wayne Wang"/>
    <s v="Don Keith Opper"/>
    <s v="Tom Hulce"/>
    <s v="United Kingdom"/>
    <n v="4500000"/>
    <n v="406881"/>
    <s v="Zenith Entertainment"/>
    <n v="92"/>
    <n v="113.6"/>
    <n v="999811.61854838696"/>
  </r>
  <r>
    <s v="Slaughterhouse Rulez"/>
    <s v="R"/>
    <s v="Action"/>
    <x v="26"/>
    <s v="May 17, 2019 (United States)"/>
    <x v="33"/>
    <n v="13000"/>
    <s v="Crispian Mills"/>
    <s v="Crispian Mills"/>
    <s v="Jassa Ahluwalia"/>
    <s v="United Kingdom"/>
    <m/>
    <n v="730762"/>
    <s v="Catalyst Global Media"/>
    <n v="104"/>
    <n v="251.1"/>
    <n v="1210125.9858695653"/>
  </r>
  <r>
    <s v="Sleeping Beauty"/>
    <s v="Not Rated"/>
    <s v="Drama"/>
    <x v="24"/>
    <s v="December 2, 2011 (United States)"/>
    <x v="33"/>
    <n v="32000"/>
    <s v="Julia Leigh"/>
    <s v="Julia Leigh"/>
    <s v="Emily Browning"/>
    <s v="Australia"/>
    <m/>
    <n v="408680"/>
    <s v="Screen Australia"/>
    <n v="101"/>
    <n v="224.9"/>
    <n v="580535.17948717938"/>
  </r>
  <r>
    <s v="Sleepwalkers"/>
    <s v="R"/>
    <s v="Fantasy"/>
    <x v="35"/>
    <s v="April 10, 1992 (United States)"/>
    <x v="33"/>
    <n v="21000"/>
    <s v="Mick Garris"/>
    <s v="Stephen King"/>
    <s v="Brian Krause"/>
    <s v="United States"/>
    <n v="15000000"/>
    <n v="30524763"/>
    <s v="Columbia Pictures"/>
    <n v="91"/>
    <n v="140.30000000000001"/>
    <n v="51700362.902167872"/>
  </r>
  <r>
    <s v="Smokey and the Bandit II"/>
    <s v="PG"/>
    <s v="Action"/>
    <x v="37"/>
    <s v="August 15, 1980 (United States)"/>
    <x v="33"/>
    <n v="15000"/>
    <s v="Hal Needham"/>
    <s v="Hal Needham"/>
    <s v="Burt Reynolds"/>
    <s v="United States"/>
    <m/>
    <n v="66132626"/>
    <s v="Universal Pictures"/>
    <n v="100"/>
    <n v="82.4"/>
    <n v="128429643.99107711"/>
  </r>
  <r>
    <s v="Soul Man"/>
    <s v="PG-13"/>
    <s v="Comedy"/>
    <x v="25"/>
    <s v="October 24, 1986 (United States)"/>
    <x v="33"/>
    <n v="7800"/>
    <s v="Steve Miner"/>
    <s v="Carol Black"/>
    <s v="C. Thomas Howell"/>
    <s v="United States"/>
    <m/>
    <n v="27820000"/>
    <s v="Balcor Film Investors"/>
    <n v="104"/>
    <n v="109.6"/>
    <n v="49226213.704994194"/>
  </r>
  <r>
    <s v="Spaced Invaders"/>
    <s v="PG"/>
    <s v="Adventure"/>
    <x v="32"/>
    <s v="April 27, 1990 (United States)"/>
    <x v="33"/>
    <n v="3300"/>
    <s v="Patrick Read Johnson"/>
    <s v="Patrick Read Johnson"/>
    <s v="Douglas Barr"/>
    <s v="United States"/>
    <n v="3000000"/>
    <n v="15369573"/>
    <s v="Silver Screen Partners IV"/>
    <n v="100"/>
    <n v="130.69999999999999"/>
    <n v="28730729.405521471"/>
  </r>
  <r>
    <s v="Spring Breakers"/>
    <s v="R"/>
    <s v="Crime"/>
    <x v="36"/>
    <s v="March 22, 2013 (United States)"/>
    <x v="33"/>
    <n v="138000"/>
    <s v="Harmony Korine"/>
    <s v="Harmony Korine"/>
    <s v="Vanessa Hudgens"/>
    <s v="United States"/>
    <n v="5000000"/>
    <n v="32170399"/>
    <s v="Muse Productions"/>
    <n v="94"/>
    <n v="229.6"/>
    <n v="56924045.152729385"/>
  </r>
  <r>
    <s v="Star Kid"/>
    <s v="PG"/>
    <s v="Adventure"/>
    <x v="14"/>
    <s v="January 16, 1998 (United States)"/>
    <x v="33"/>
    <n v="2600"/>
    <s v="Manny Coto"/>
    <s v="Manny Coto"/>
    <s v="Joseph Mazzello"/>
    <s v="United States"/>
    <n v="12000000"/>
    <n v="7029025"/>
    <s v="JLT Productions"/>
    <n v="101"/>
    <n v="160.5"/>
    <n v="11905191.314619232"/>
  </r>
  <r>
    <s v="Strange Wilderness"/>
    <s v="R"/>
    <s v="Adventure"/>
    <x v="0"/>
    <s v="February 1, 2008 (United States)"/>
    <x v="33"/>
    <n v="21000"/>
    <s v="Fred Wolf"/>
    <s v="Peter Gaulke"/>
    <s v="Steve Zahn"/>
    <s v="United States"/>
    <n v="20000000"/>
    <n v="6964734"/>
    <s v="Pelican Productions LLC (I)"/>
    <n v="87"/>
    <n v="215.3"/>
    <n v="19722624.998141263"/>
  </r>
  <r>
    <s v="Teaching Mrs. Tingle"/>
    <s v="PG-13"/>
    <s v="Comedy"/>
    <x v="11"/>
    <s v="August 20, 1999 (United States)"/>
    <x v="33"/>
    <n v="20000"/>
    <s v="Kevin Williamson"/>
    <s v="Kevin Williamson"/>
    <s v="Helen Mirren"/>
    <s v="United States"/>
    <n v="13000000"/>
    <n v="8951935"/>
    <s v="Miramax"/>
    <n v="96"/>
    <n v="166.6"/>
    <n v="11706672.079399141"/>
  </r>
  <r>
    <s v="The 15:17 to Paris"/>
    <s v="PG-13"/>
    <s v="Biography"/>
    <x v="26"/>
    <s v="February 9, 2018 (United States)"/>
    <x v="33"/>
    <n v="30000"/>
    <s v="Clint Eastwood"/>
    <s v="Dorothy Blyskal"/>
    <s v="Alek Skarlatos"/>
    <s v="United States"/>
    <n v="30000000"/>
    <n v="57076286"/>
    <s v="Warner Bros."/>
    <n v="94"/>
    <n v="251.1"/>
    <n v="83893605.133622766"/>
  </r>
  <r>
    <s v="The Bad Batch"/>
    <s v="R"/>
    <s v="Action"/>
    <x v="30"/>
    <s v="June 23, 2017 (United States)"/>
    <x v="33"/>
    <n v="28000"/>
    <s v="Ana Lily Amirpour"/>
    <s v="Ana Lily Amirpour"/>
    <s v="Suki Waterhouse"/>
    <s v="United States"/>
    <n v="6000000"/>
    <n v="201890"/>
    <s v="Human Stew Factory"/>
    <n v="118"/>
    <n v="240"/>
    <n v="296748.10902074282"/>
  </r>
  <r>
    <s v="The Boy in Blue"/>
    <s v="R"/>
    <s v="Biography"/>
    <x v="25"/>
    <s v="January 17, 1986 (United States)"/>
    <x v="33"/>
    <n v="1100"/>
    <s v="Charles Jarrott"/>
    <s v="Douglas Bowie"/>
    <s v="Nicolas Cage"/>
    <s v="Canada"/>
    <m/>
    <n v="275000"/>
    <s v="Canadian Broadcasting Corporation (CBC)"/>
    <n v="100"/>
    <n v="109.6"/>
    <n v="390641.02564102557"/>
  </r>
  <r>
    <s v="The Bride"/>
    <s v="PG-13"/>
    <s v="Fantasy"/>
    <x v="38"/>
    <s v="August 16, 1985 (United States)"/>
    <x v="33"/>
    <n v="2900"/>
    <s v="Franc Roddam"/>
    <s v="Lloyd Fonvielle"/>
    <s v="Sting"/>
    <s v="United Kingdom"/>
    <n v="13000000"/>
    <n v="3558669"/>
    <s v="Colgems Productions Ltd."/>
    <n v="118"/>
    <n v="107.6"/>
    <n v="7115002.9153543301"/>
  </r>
  <r>
    <s v="The Brothers Solomon"/>
    <s v="R"/>
    <s v="Comedy"/>
    <x v="6"/>
    <s v="September 7, 2007 (United States)"/>
    <x v="33"/>
    <n v="11000"/>
    <s v="Bob Odenkirk"/>
    <s v="Will Forte"/>
    <s v="Will Arnett"/>
    <s v="United States"/>
    <n v="10000000"/>
    <n v="1035056"/>
    <s v="Carsey-Werner Company"/>
    <n v="93"/>
    <n v="207.3"/>
    <n v="1353568.940772532"/>
  </r>
  <r>
    <s v="The Circle"/>
    <s v="PG-13"/>
    <s v="Drama"/>
    <x v="27"/>
    <s v="April 28, 2017 (United States)"/>
    <x v="33"/>
    <n v="87000"/>
    <s v="James Ponsoldt"/>
    <s v="James Ponsoldt"/>
    <s v="Emma Watson"/>
    <s v="United Arab Emirates"/>
    <n v="18000000"/>
    <n v="40656399"/>
    <s v="1978 Films"/>
    <n v="110"/>
    <n v="245.1"/>
    <n v="52336310.83776933"/>
  </r>
  <r>
    <s v="The Counselor"/>
    <s v="R"/>
    <s v="Crime"/>
    <x v="33"/>
    <s v="October 25, 2013 (United States)"/>
    <x v="33"/>
    <n v="98000"/>
    <s v="Ridley Scott"/>
    <s v="Cormac McCarthy"/>
    <s v="Michael Fassbender"/>
    <s v="United Kingdom"/>
    <n v="25000000"/>
    <n v="71009334"/>
    <s v="Fox 2000 Pictures"/>
    <n v="117"/>
    <n v="233"/>
    <n v="137900217.14340344"/>
  </r>
  <r>
    <s v="The Covenant"/>
    <s v="PG-13"/>
    <s v="Action"/>
    <x v="15"/>
    <s v="September 8, 2006 (United States)"/>
    <x v="33"/>
    <n v="48000"/>
    <s v="Renny Harlin"/>
    <s v="J.S. Cardone"/>
    <s v="Steven Strait"/>
    <s v="United States"/>
    <n v="20000000"/>
    <n v="37598767"/>
    <s v="Screen Gems"/>
    <n v="97"/>
    <n v="201.6"/>
    <n v="110263179.06544752"/>
  </r>
  <r>
    <s v="The Curse of la Llorona"/>
    <s v="R"/>
    <s v="Horror"/>
    <x v="5"/>
    <s v="April 19, 2019 (United States)"/>
    <x v="33"/>
    <n v="43000"/>
    <s v="Michael Chaves"/>
    <s v="Mikki Daughtry"/>
    <s v="Linda Cardellini"/>
    <s v="United States"/>
    <n v="9000000"/>
    <n v="123133739"/>
    <s v="New Line Cinema"/>
    <n v="93"/>
    <n v="255.7"/>
    <n v="156328542.80541667"/>
  </r>
  <r>
    <s v="The Dilemma"/>
    <s v="PG-13"/>
    <s v="Comedy"/>
    <x v="24"/>
    <s v="January 14, 2011 (United States)"/>
    <x v="33"/>
    <n v="53000"/>
    <s v="Ron Howard"/>
    <s v="Allan Loeb"/>
    <s v="Vince Vaughn"/>
    <s v="United States"/>
    <n v="70000000"/>
    <n v="69721966"/>
    <s v="Universal Pictures"/>
    <n v="111"/>
    <n v="224.9"/>
    <n v="118089399.88993885"/>
  </r>
  <r>
    <s v="The Golden Seal"/>
    <s v="PG"/>
    <s v="Drama"/>
    <x v="19"/>
    <s v="August 19, 1983 (United States)"/>
    <x v="33"/>
    <n v="313"/>
    <s v="Frank Zuniga"/>
    <s v="Donald G. Payne"/>
    <s v="Steve Railsback"/>
    <s v="United States"/>
    <m/>
    <n v="6666725"/>
    <s v="The Samuel Goldwyn Company"/>
    <n v="94"/>
    <n v="99.6"/>
    <n v="9799088.7964302935"/>
  </r>
  <r>
    <s v="The Green Inferno"/>
    <s v="R"/>
    <s v="Adventure"/>
    <x v="33"/>
    <s v="September 25, 2015 (United States)"/>
    <x v="33"/>
    <n v="41000"/>
    <s v="Eli Roth"/>
    <s v="Eli Roth"/>
    <s v="Lorenza Izzo"/>
    <s v="United States"/>
    <n v="5000000"/>
    <n v="12666449"/>
    <s v="Worldview Entertainment"/>
    <n v="100"/>
    <n v="233"/>
    <n v="19761735.843830004"/>
  </r>
  <r>
    <s v="The Island"/>
    <s v="R"/>
    <s v="Action"/>
    <x v="37"/>
    <s v="June 13, 1980 (United States)"/>
    <x v="33"/>
    <n v="3900"/>
    <s v="Michael Ritchie"/>
    <s v="Peter Benchley"/>
    <s v="Michael Caine"/>
    <s v="United States"/>
    <n v="22000000"/>
    <n v="15716828"/>
    <s v="Universal Pictures"/>
    <n v="109"/>
    <n v="82.4"/>
    <n v="32313883.209176786"/>
  </r>
  <r>
    <s v="The Karate Kid Part III"/>
    <s v="PG"/>
    <s v="Action"/>
    <x v="21"/>
    <s v="June 30, 1989 (United States)"/>
    <x v="33"/>
    <n v="56000"/>
    <s v="John G. Avildsen"/>
    <s v="Robert Mark Kamen"/>
    <s v="Ralph Macchio"/>
    <s v="United States"/>
    <m/>
    <n v="38956288"/>
    <s v="Columbia Pictures"/>
    <n v="112"/>
    <n v="124"/>
    <n v="46421513.310911223"/>
  </r>
  <r>
    <s v="The Man Who Loved Women"/>
    <s v="R"/>
    <s v="Comedy"/>
    <x v="19"/>
    <s v="December 16, 1983 (United States)"/>
    <x v="33"/>
    <n v="2200"/>
    <s v="Blake Edwards"/>
    <s v="Blake Edwards"/>
    <s v="Burt Reynolds"/>
    <s v="United States"/>
    <n v="19000000"/>
    <n v="10964740"/>
    <s v="Delphi Films"/>
    <n v="110"/>
    <n v="99.6"/>
    <n v="20815926.965732086"/>
  </r>
  <r>
    <s v="The Medallion"/>
    <s v="PG-13"/>
    <s v="Action"/>
    <x v="2"/>
    <s v="August 22, 2003 (United States)"/>
    <x v="33"/>
    <n v="40000"/>
    <s v="Gordon Chan"/>
    <s v="Alfred Cheung"/>
    <s v="Jackie Chan"/>
    <s v="Hong Kong"/>
    <n v="41000000"/>
    <n v="34268701"/>
    <s v="Emperor Multimedia Group (EMG)"/>
    <n v="88"/>
    <n v="184"/>
    <n v="91916137.277288735"/>
  </r>
  <r>
    <s v="The Nun"/>
    <s v="R"/>
    <s v="Horror"/>
    <x v="26"/>
    <s v="September 7, 2018 (United States)"/>
    <x v="33"/>
    <n v="127000"/>
    <s v="Corin Hardy"/>
    <s v="Gary Dauberman"/>
    <s v="DemiÃ¡n Bichir"/>
    <s v="United States"/>
    <n v="22000000"/>
    <n v="365551694"/>
    <s v="Atomic Monster"/>
    <n v="96"/>
    <n v="251.1"/>
    <n v="478041206.70300424"/>
  </r>
  <r>
    <s v="The Pick-up Artist"/>
    <s v="PG-13"/>
    <s v="Comedy"/>
    <x v="3"/>
    <s v="September 18, 1987 (United States)"/>
    <x v="33"/>
    <n v="6600"/>
    <s v="James Toback"/>
    <s v="James Toback"/>
    <s v="Molly Ringwald"/>
    <s v="United States"/>
    <n v="15000000"/>
    <n v="13290368"/>
    <s v="Amercent Films"/>
    <n v="81"/>
    <n v="113.6"/>
    <n v="29732563.359765049"/>
  </r>
  <r>
    <s v="The Predator"/>
    <s v="R"/>
    <s v="Action"/>
    <x v="26"/>
    <s v="September 14, 2018 (United States)"/>
    <x v="33"/>
    <n v="120000"/>
    <s v="Shane Black"/>
    <s v="Fred Dekker"/>
    <s v="Boyd Holbrook"/>
    <s v="United States"/>
    <n v="88000000"/>
    <n v="160542134"/>
    <s v="Twentieth Century Fox"/>
    <n v="107"/>
    <n v="251.1"/>
    <n v="250472033.94674858"/>
  </r>
  <r>
    <s v="The Scarlet Letter"/>
    <s v="R"/>
    <s v="Drama"/>
    <x v="40"/>
    <s v="October 13, 1995 (United States)"/>
    <x v="33"/>
    <n v="15000"/>
    <s v="Roland JoffÃ©"/>
    <s v="Nathaniel Hawthorne"/>
    <s v="Demi Moore"/>
    <s v="United States"/>
    <n v="46000000"/>
    <n v="10382407"/>
    <s v="Allied Stars Ltd."/>
    <n v="135"/>
    <n v="152.4"/>
    <n v="18988711.962184872"/>
  </r>
  <r>
    <s v="The Smurfs 2"/>
    <s v="PG"/>
    <s v="Animation"/>
    <x v="33"/>
    <s v="July 31, 2013 (United States)"/>
    <x v="33"/>
    <n v="39000"/>
    <s v="Raja Gosnell"/>
    <s v="J. David Stem"/>
    <s v="Neil Patrick Harris"/>
    <s v="United States"/>
    <n v="105000000"/>
    <n v="347545360"/>
    <s v="Columbia Pictures"/>
    <n v="105"/>
    <n v="233"/>
    <n v="441237796.63333333"/>
  </r>
  <r>
    <s v="The Soldier"/>
    <s v="R"/>
    <s v="Action"/>
    <x v="31"/>
    <s v="August 27, 1982 (United States)"/>
    <x v="33"/>
    <n v="1100"/>
    <s v="James Glickenhaus"/>
    <s v="James Glickenhaus"/>
    <s v="Ken Wahl"/>
    <s v="United States"/>
    <n v="4000000"/>
    <n v="6328816"/>
    <s v="James Glickenhaus"/>
    <n v="96"/>
    <n v="96.5"/>
    <n v="7867769.2174622603"/>
  </r>
  <r>
    <s v="The Stepford Wives"/>
    <s v="PG-13"/>
    <s v="Comedy"/>
    <x v="1"/>
    <s v="June 11, 2004 (United States)"/>
    <x v="33"/>
    <n v="62000"/>
    <s v="Frank Oz"/>
    <s v="Ira Levin"/>
    <s v="Nicole Kidman"/>
    <s v="United States"/>
    <n v="90000000"/>
    <n v="103370127"/>
    <s v="Paramount Pictures"/>
    <n v="93"/>
    <n v="188.9"/>
    <n v="217971471.95086506"/>
  </r>
  <r>
    <s v="The Watcher"/>
    <s v="R"/>
    <s v="Crime"/>
    <x v="8"/>
    <s v="September 8, 2000 (United States)"/>
    <x v="33"/>
    <n v="26000"/>
    <s v="Joe Charbanic"/>
    <s v="Darcy Meyers"/>
    <s v="James Spader"/>
    <s v="United States"/>
    <n v="30000000"/>
    <n v="47267829"/>
    <s v="Lewitt / Eberts Productions"/>
    <n v="97"/>
    <n v="172.2"/>
    <n v="67144557.092307687"/>
  </r>
  <r>
    <s v="The Wedding Planner"/>
    <s v="PG-13"/>
    <s v="Comedy"/>
    <x v="7"/>
    <s v="January 26, 2001 (United States)"/>
    <x v="33"/>
    <n v="78000"/>
    <s v="Adam Shankman"/>
    <s v="Pamela Falk"/>
    <s v="Jennifer Lopez"/>
    <s v="Germany"/>
    <n v="35000000"/>
    <n v="94728529"/>
    <s v="Columbia Pictures"/>
    <n v="103"/>
    <n v="177.1"/>
    <n v="128340519.28101377"/>
  </r>
  <r>
    <s v="Three for the Road"/>
    <s v="PG"/>
    <s v="Drama"/>
    <x v="3"/>
    <s v="July 24, 1987 (Philippines)"/>
    <x v="33"/>
    <n v="997"/>
    <s v="Bill Norton"/>
    <s v="Richard Martini"/>
    <s v="Charlie Sheen"/>
    <s v="United States"/>
    <m/>
    <n v="1539000"/>
    <s v="Vista Organization"/>
    <n v="88"/>
    <n v="113.6"/>
    <n v="3342361.3684960795"/>
  </r>
  <r>
    <s v="Trenchcoat"/>
    <s v="PG"/>
    <s v="Comedy"/>
    <x v="19"/>
    <s v="March 11, 1983 (United States)"/>
    <x v="33"/>
    <n v="456"/>
    <s v="Michael Tuchner"/>
    <s v="Jeffrey Price"/>
    <s v="Margot Kidder"/>
    <s v="United States"/>
    <n v="5000000"/>
    <n v="4304286"/>
    <s v="Walt Disney Productions"/>
    <n v="91"/>
    <n v="99.6"/>
    <n v="12188809.890334573"/>
  </r>
  <r>
    <s v="Trespass"/>
    <s v="R"/>
    <s v="Crime"/>
    <x v="24"/>
    <s v="October 21, 2011 (Bulgaria)"/>
    <x v="33"/>
    <n v="42000"/>
    <s v="Joel Schumacher"/>
    <s v="Karl Gajdusek"/>
    <s v="Nicolas Cage"/>
    <s v="United States"/>
    <n v="35000000"/>
    <n v="10117966"/>
    <s v="Millennium Films"/>
    <n v="91"/>
    <n v="224.9"/>
    <n v="26060390.872358408"/>
  </r>
  <r>
    <s v="Tusk"/>
    <s v="R"/>
    <s v="Comedy"/>
    <x v="20"/>
    <s v="September 19, 2014 (United States)"/>
    <x v="33"/>
    <n v="48000"/>
    <s v="Kevin Smith"/>
    <s v="Kevin Smith"/>
    <s v="Justin Long"/>
    <s v="Canada"/>
    <n v="3000000"/>
    <n v="1882074"/>
    <s v="SModcast Pictures"/>
    <n v="102"/>
    <n v="236.7"/>
    <n v="2844583.0744047621"/>
  </r>
  <r>
    <s v="Twisted"/>
    <s v="R"/>
    <s v="Crime"/>
    <x v="1"/>
    <s v="February 27, 2004 (United States)"/>
    <x v="33"/>
    <n v="21000"/>
    <s v="Philip Kaufman"/>
    <s v="Sarah Thorp"/>
    <s v="Ashley Judd"/>
    <s v="Germany"/>
    <n v="50000000"/>
    <n v="40954603"/>
    <s v="Paramount Pictures"/>
    <n v="97"/>
    <n v="188.9"/>
    <n v="61899144.514384925"/>
  </r>
  <r>
    <s v="View from the Top"/>
    <s v="PG-13"/>
    <s v="Comedy"/>
    <x v="2"/>
    <s v="March 21, 2003 (United States)"/>
    <x v="33"/>
    <n v="26000"/>
    <s v="Bruno Barreto"/>
    <s v="Eric Wald"/>
    <s v="Gwyneth Paltrow"/>
    <s v="United States"/>
    <n v="30000000"/>
    <n v="19526014"/>
    <s v="Miramax"/>
    <n v="87"/>
    <n v="184"/>
    <n v="50292277.817413352"/>
  </r>
  <r>
    <s v="What Men Want"/>
    <s v="R"/>
    <s v="Comedy"/>
    <x v="5"/>
    <s v="February 8, 2019 (United States)"/>
    <x v="33"/>
    <n v="26000"/>
    <s v="Adam Shankman"/>
    <s v="Tina Gordon"/>
    <s v="Taraji P. Henson"/>
    <s v="United States"/>
    <n v="20000000"/>
    <n v="72216294"/>
    <s v="BET Films"/>
    <n v="117"/>
    <n v="255.7"/>
    <n v="161558772.25991189"/>
  </r>
  <r>
    <s v="White Man's Burden"/>
    <s v="R"/>
    <s v="Drama"/>
    <x v="40"/>
    <s v="December 1, 1995 (United States)"/>
    <x v="33"/>
    <n v="4700"/>
    <s v="Desmond Nakano"/>
    <s v="Desmond Nakano"/>
    <s v="John Travolta"/>
    <s v="France"/>
    <n v="7000000"/>
    <n v="3734870"/>
    <s v="A Band Apart"/>
    <n v="89"/>
    <n v="152.4"/>
    <n v="11792900.404145077"/>
  </r>
  <r>
    <s v="Woman on Top"/>
    <s v="R"/>
    <s v="Comedy"/>
    <x v="8"/>
    <s v="September 22, 2000 (United States)"/>
    <x v="33"/>
    <n v="10000"/>
    <s v="Fina Torres"/>
    <s v="Vera Blasi"/>
    <s v="PenÃ©lope Cruz"/>
    <s v="United States"/>
    <n v="8000000"/>
    <n v="10194274"/>
    <s v="Fox Searchlight Pictures"/>
    <n v="92"/>
    <n v="172.2"/>
    <n v="21496161.161245678"/>
  </r>
  <r>
    <s v="Xanadu"/>
    <s v="PG"/>
    <s v="Fantasy"/>
    <x v="37"/>
    <s v="August 8, 1980 (United States)"/>
    <x v="33"/>
    <n v="12000"/>
    <s v="Robert Greenwald"/>
    <s v="Richard Christian Danus"/>
    <s v="Olivia Newton-John"/>
    <s v="United States"/>
    <n v="20000000"/>
    <n v="22762571"/>
    <s v="Universal Pictures"/>
    <n v="96"/>
    <n v="82.4"/>
    <n v="32214377.072457034"/>
  </r>
  <r>
    <s v="8 Heads in a Duffel Bag"/>
    <s v="R"/>
    <s v="Adventure"/>
    <x v="14"/>
    <s v="April 18, 1997 (United States)"/>
    <x v="34"/>
    <n v="9900"/>
    <s v="Tom Schulman"/>
    <s v="Tom Schulman"/>
    <s v="Joe Pesci"/>
    <s v="United States"/>
    <n v="3000000"/>
    <n v="3602884"/>
    <s v="Orion Pictures"/>
    <n v="95"/>
    <n v="160.5"/>
    <n v="5966297.5804347824"/>
  </r>
  <r>
    <s v="A Simple Wish"/>
    <s v="PG"/>
    <s v="Comedy"/>
    <x v="14"/>
    <s v="July 11, 1997 (United States)"/>
    <x v="34"/>
    <n v="5200"/>
    <s v="Michael Ritchie"/>
    <s v="Jeff Rothberg"/>
    <s v="Martin Short"/>
    <s v="United States"/>
    <n v="28000000"/>
    <n v="8345056"/>
    <s v="Universal Pictures"/>
    <n v="89"/>
    <n v="160.5"/>
    <n v="11658590.386061439"/>
  </r>
  <r>
    <s v="A Troll in Central Park"/>
    <s v="G"/>
    <s v="Animation"/>
    <x v="13"/>
    <s v="October 7, 1994 (United States)"/>
    <x v="34"/>
    <n v="6300"/>
    <s v="Don Bluth"/>
    <s v="Stu Krieger"/>
    <s v="Dom DeLuise"/>
    <s v="Ireland"/>
    <m/>
    <n v="71368"/>
    <s v="Don Bluth"/>
    <n v="76"/>
    <n v="148.19999999999999"/>
    <n v="209295.7613089509"/>
  </r>
  <r>
    <s v="Action Jackson"/>
    <s v="R"/>
    <s v="Action"/>
    <x v="28"/>
    <s v="February 12, 1988 (United States)"/>
    <x v="34"/>
    <n v="10000"/>
    <s v="Craig R. Baxley"/>
    <s v="Robert Reneau"/>
    <s v="Carl Weathers"/>
    <s v="United States"/>
    <n v="7000000"/>
    <n v="20256975"/>
    <s v="Lorimar Film Entertainment"/>
    <n v="96"/>
    <n v="118.3"/>
    <n v="28668371.028797027"/>
  </r>
  <r>
    <s v="Aliens in the Attic"/>
    <s v="PG"/>
    <s v="Adventure"/>
    <x v="9"/>
    <s v="July 31, 2009 (United States)"/>
    <x v="34"/>
    <n v="21000"/>
    <s v="John Schultz"/>
    <s v="Mark Burton"/>
    <s v="Ashley Tisdale"/>
    <s v="United States"/>
    <n v="45000000"/>
    <n v="57881056"/>
    <s v="Twentieth Century Fox"/>
    <n v="86"/>
    <n v="214.5"/>
    <n v="129488676.67547724"/>
  </r>
  <r>
    <s v="All I See Is You"/>
    <s v="R"/>
    <s v="Drama"/>
    <x v="30"/>
    <s v="October 27, 2017 (United States)"/>
    <x v="34"/>
    <n v="11000"/>
    <s v="Marc Forster"/>
    <s v="Sean Conway"/>
    <s v="Blake Lively"/>
    <s v="United States"/>
    <n v="30000000"/>
    <n v="678150"/>
    <s v="2DUXÂ²"/>
    <n v="109"/>
    <n v="240"/>
    <n v="808104.43879546341"/>
  </r>
  <r>
    <s v="Aloha"/>
    <s v="PG-13"/>
    <s v="Comedy"/>
    <x v="39"/>
    <s v="May 29, 2015 (United States)"/>
    <x v="34"/>
    <n v="64000"/>
    <s v="Cameron Crowe"/>
    <s v="Cameron Crowe"/>
    <s v="Bradley Cooper"/>
    <s v="United States"/>
    <n v="37000000"/>
    <n v="26250020"/>
    <s v="Columbia Pictures"/>
    <n v="105"/>
    <n v="237"/>
    <n v="42341879.79883536"/>
  </r>
  <r>
    <s v="An Acceptable Loss"/>
    <s v="R"/>
    <s v="Drama"/>
    <x v="26"/>
    <s v="January 18, 2019 (United States)"/>
    <x v="34"/>
    <n v="1200"/>
    <s v="Joe Chappelle"/>
    <s v="Joe Chappelle"/>
    <s v="Tika Sumpter"/>
    <s v="United States"/>
    <m/>
    <n v="32427"/>
    <s v="CorradoMooncoin"/>
    <n v="102"/>
    <n v="251.1"/>
    <n v="90150.610401459868"/>
  </r>
  <r>
    <s v="Annabelle"/>
    <s v="R"/>
    <s v="Horror"/>
    <x v="20"/>
    <s v="October 3, 2014 (United States)"/>
    <x v="34"/>
    <n v="147000"/>
    <s v="John R. Leonetti"/>
    <s v="Gary Dauberman"/>
    <s v="Ward Horton"/>
    <s v="United States"/>
    <n v="6500000"/>
    <n v="257579282"/>
    <s v="New Line Cinema"/>
    <n v="99"/>
    <n v="236.7"/>
    <n v="389307575.52281749"/>
  </r>
  <r>
    <s v="Another You"/>
    <s v="R"/>
    <s v="Comedy"/>
    <x v="16"/>
    <s v="July 26, 1991 (United States)"/>
    <x v="34"/>
    <n v="3700"/>
    <s v="Maurice Phillips"/>
    <s v="Ziggy Steinberg"/>
    <s v="Richard Pryor"/>
    <s v="United States"/>
    <n v="17000000"/>
    <n v="2865916"/>
    <s v="TriStar Pictures"/>
    <n v="98"/>
    <n v="136.19999999999999"/>
    <n v="4212467.9459720207"/>
  </r>
  <r>
    <s v="Aquamarine"/>
    <s v="PG"/>
    <s v="Comedy"/>
    <x v="15"/>
    <s v="March 3, 2006 (United States)"/>
    <x v="34"/>
    <n v="39000"/>
    <s v="Elizabeth Allen Rosenbaum"/>
    <s v="John Quaintance"/>
    <s v="Emma Roberts"/>
    <s v="United States"/>
    <n v="12000000"/>
    <n v="22989957"/>
    <s v="Fox 2000 Pictures"/>
    <n v="110"/>
    <n v="201.6"/>
    <n v="40679674.203832753"/>
  </r>
  <r>
    <s v="Bad Company"/>
    <s v="R"/>
    <s v="Crime"/>
    <x v="40"/>
    <s v="January 20, 1995 (United States)"/>
    <x v="34"/>
    <n v="2800"/>
    <s v="Damian Harris"/>
    <s v="Ross Thomas"/>
    <s v="Ellen Barkin"/>
    <s v="United States"/>
    <n v="15000000"/>
    <n v="3674841"/>
    <s v="Touchstone Pictures"/>
    <n v="108"/>
    <n v="152.4"/>
    <n v="6869472.7159509193"/>
  </r>
  <r>
    <s v="Bangkok Dangerous"/>
    <s v="R"/>
    <s v="Action"/>
    <x v="0"/>
    <s v="September 5, 2008 (United States)"/>
    <x v="34"/>
    <n v="55000"/>
    <s v="Danny Pang"/>
    <s v="Jason Richman"/>
    <s v="Nicolas Cage"/>
    <s v="United States"/>
    <n v="45000000"/>
    <n v="42487390"/>
    <s v="Initial Entertainment Group (IEG)"/>
    <n v="99"/>
    <n v="215.3"/>
    <n v="79422746.828220859"/>
  </r>
  <r>
    <s v="Batman Forever"/>
    <s v="PG-13"/>
    <s v="Action"/>
    <x v="40"/>
    <s v="June 16, 1995 (United States)"/>
    <x v="34"/>
    <n v="239000"/>
    <s v="Joel Schumacher"/>
    <s v="Bob Kane"/>
    <s v="Val Kilmer"/>
    <s v="United States"/>
    <n v="100000000"/>
    <n v="336567158"/>
    <s v="Warner Bros."/>
    <n v="121"/>
    <n v="152.4"/>
    <n v="408411043.57865393"/>
  </r>
  <r>
    <s v="Being Human"/>
    <s v="PG-13"/>
    <s v="Comedy"/>
    <x v="13"/>
    <s v="May 6, 1994 (United States)"/>
    <x v="34"/>
    <n v="3800"/>
    <s v="Bill Forsyth"/>
    <s v="Bill Forsyth"/>
    <s v="Robin Williams"/>
    <s v="United Kingdom"/>
    <n v="40000000"/>
    <n v="1519366"/>
    <s v="Warner Bros."/>
    <n v="122"/>
    <n v="148.19999999999999"/>
    <n v="2058474.0782570029"/>
  </r>
  <r>
    <s v="Bel Ami"/>
    <s v="R"/>
    <s v="Crime"/>
    <x v="36"/>
    <s v="March 9, 2012 (United Kingdom)"/>
    <x v="34"/>
    <n v="18000"/>
    <s v="Declan Donnellan"/>
    <s v="Guy de Maupassant"/>
    <s v="Robert Pattinson"/>
    <s v="United Kingdom"/>
    <m/>
    <n v="9374932"/>
    <s v="Redwave Films"/>
    <n v="102"/>
    <n v="229.6"/>
    <n v="11654597.227254182"/>
  </r>
  <r>
    <s v="Big Game"/>
    <s v="PG-13"/>
    <s v="Action"/>
    <x v="20"/>
    <s v="June 26, 2015 (United States)"/>
    <x v="34"/>
    <n v="32000"/>
    <s v="Jalmari Helander"/>
    <s v="Jalmari Helander"/>
    <s v="Samuel L. Jackson"/>
    <s v="Finland"/>
    <m/>
    <n v="7455398"/>
    <s v="Subzero Film Entertainment"/>
    <n v="110"/>
    <n v="236.7"/>
    <n v="24990756.552255221"/>
  </r>
  <r>
    <s v="Black Dog"/>
    <s v="PG-13"/>
    <s v="Action"/>
    <x v="17"/>
    <s v="May 1, 1998 (United States)"/>
    <x v="34"/>
    <n v="8600"/>
    <s v="Kevin Hooks"/>
    <s v="William Mickelberry"/>
    <s v="Patrick Swayze"/>
    <s v="United States"/>
    <n v="30000000"/>
    <n v="12951088"/>
    <s v="Universal Pictures"/>
    <n v="89"/>
    <n v="163"/>
    <n v="19574387.46825397"/>
  </r>
  <r>
    <s v="Blackhat"/>
    <s v="R"/>
    <s v="Action"/>
    <x v="39"/>
    <s v="January 16, 2015 (United States)"/>
    <x v="34"/>
    <n v="56000"/>
    <s v="Michael Mann"/>
    <s v="Morgan Davis Foehl"/>
    <s v="Chris Hemsworth"/>
    <s v="United States"/>
    <n v="70000000"/>
    <n v="19652057"/>
    <s v="Forward Pass"/>
    <n v="133"/>
    <n v="237"/>
    <n v="30660428.919098821"/>
  </r>
  <r>
    <s v="Blue Skies Again"/>
    <s v="PG"/>
    <s v="Comedy"/>
    <x v="19"/>
    <s v="April 29, 1983 (United States)"/>
    <x v="34"/>
    <n v="169"/>
    <s v="Richard Michaels"/>
    <s v="Kevin Sellers"/>
    <s v="Harry Hamlin"/>
    <s v="United States"/>
    <m/>
    <m/>
    <s v="Lantana"/>
    <n v="96"/>
    <n v="99.6"/>
    <s v="Missing"/>
  </r>
  <r>
    <s v="Booty Call"/>
    <s v="R"/>
    <s v="Comedy"/>
    <x v="14"/>
    <s v="February 26, 1997 (United States)"/>
    <x v="34"/>
    <n v="8400"/>
    <s v="Jeff Pollack"/>
    <s v="Takashi Bufford"/>
    <s v="Jamie Foxx"/>
    <s v="United States"/>
    <m/>
    <n v="20050376"/>
    <s v="Columbia Pictures"/>
    <n v="79"/>
    <n v="160.5"/>
    <n v="30304313.329365082"/>
  </r>
  <r>
    <s v="Bordello of Blood"/>
    <s v="R"/>
    <s v="Comedy"/>
    <x v="10"/>
    <s v="August 16, 1996 (United States)"/>
    <x v="34"/>
    <n v="14000"/>
    <s v="Gilbert Adler"/>
    <s v="William M. Gaines"/>
    <s v="Dennis Miller"/>
    <s v="United States"/>
    <n v="13000000"/>
    <n v="5781045"/>
    <s v="Universal City Studios"/>
    <n v="87"/>
    <n v="156.9"/>
    <n v="9324957.1810481716"/>
  </r>
  <r>
    <s v="Boys and Girls"/>
    <s v="PG-13"/>
    <s v="Comedy"/>
    <x v="8"/>
    <s v="June 16, 2000 (United States)"/>
    <x v="34"/>
    <n v="16000"/>
    <s v="Robert Iscove"/>
    <s v="Andrew Lowery"/>
    <s v="Freddie Prinze Jr."/>
    <s v="United States"/>
    <n v="35000000"/>
    <n v="25850615"/>
    <s v="Punch 21 Productions"/>
    <n v="94"/>
    <n v="172.2"/>
    <n v="53149003.984480433"/>
  </r>
  <r>
    <s v="Bride of Chucky"/>
    <s v="R"/>
    <s v="Comedy"/>
    <x v="17"/>
    <s v="October 16, 1998 (United States)"/>
    <x v="34"/>
    <n v="54000"/>
    <s v="Ronny Yu"/>
    <s v="Don Mancini"/>
    <s v="Jennifer Tilly"/>
    <s v="United States"/>
    <n v="25000000"/>
    <n v="50688658"/>
    <s v="Midwinter Productions Inc."/>
    <n v="89"/>
    <n v="163"/>
    <n v="61508698.098765433"/>
  </r>
  <r>
    <s v="Captive"/>
    <s v="PG-13"/>
    <s v="Action"/>
    <x v="39"/>
    <s v="September 18, 2015 (United States)"/>
    <x v="34"/>
    <n v="6500"/>
    <s v="Jerry Jameson"/>
    <s v="Brian Bird"/>
    <s v="Kate Mara"/>
    <s v="United States"/>
    <n v="2000000"/>
    <n v="2801508"/>
    <s v="BN Films"/>
    <n v="97"/>
    <n v="237"/>
    <n v="4117797.8176555713"/>
  </r>
  <r>
    <s v="Christmas with the Kranks"/>
    <s v="PG"/>
    <s v="Comedy"/>
    <x v="1"/>
    <s v="November 24, 2004 (United States)"/>
    <x v="34"/>
    <n v="45000"/>
    <s v="Joe Roth"/>
    <s v="John Grisham"/>
    <s v="Tim Allen"/>
    <s v="United States"/>
    <n v="60000000"/>
    <n v="96593018"/>
    <s v="Revolution Studios"/>
    <n v="99"/>
    <n v="188.9"/>
    <n v="259083561.48415494"/>
  </r>
  <r>
    <s v="Clifford's Really Big Movie"/>
    <s v="G"/>
    <s v="Animation"/>
    <x v="1"/>
    <s v="April 23, 2004 (United States)"/>
    <x v="34"/>
    <n v="822"/>
    <s v="Robert C. Ramirez"/>
    <s v="Rhett Reese"/>
    <s v="John Ritter"/>
    <s v="United States"/>
    <n v="70000"/>
    <n v="3255426"/>
    <s v="Big Red Dog Productions"/>
    <n v="74"/>
    <n v="188.9"/>
    <n v="9218664.5185873602"/>
  </r>
  <r>
    <s v="Cocoon: the Return"/>
    <s v="PG"/>
    <s v="Adventure"/>
    <x v="28"/>
    <s v="November 23, 1988 (United States)"/>
    <x v="34"/>
    <n v="16000"/>
    <s v="Daniel Petrie"/>
    <s v="David Saperstein"/>
    <s v="Don Ameche"/>
    <s v="United States"/>
    <n v="17500000"/>
    <n v="25024919"/>
    <s v="Zanuck/Brown Productions"/>
    <n v="116"/>
    <n v="118.3"/>
    <n v="52768808.438062288"/>
  </r>
  <r>
    <s v="Complete Unknown"/>
    <s v="R"/>
    <s v="Drama"/>
    <x v="30"/>
    <s v="August 26, 2016 (United States)"/>
    <x v="34"/>
    <n v="5800"/>
    <s v="Joshua Marston"/>
    <s v="Joshua Marston"/>
    <s v="Erin Darke"/>
    <s v="United States"/>
    <m/>
    <n v="217473"/>
    <s v="Parts and Labor"/>
    <n v="91"/>
    <n v="240"/>
    <n v="303824.03988995875"/>
  </r>
  <r>
    <s v="Cookie"/>
    <s v="R"/>
    <s v="Comedy"/>
    <x v="21"/>
    <s v="August 23, 1989 (United States)"/>
    <x v="34"/>
    <n v="1200"/>
    <s v="Susan Seidelman"/>
    <s v="Nora Ephron"/>
    <s v="Peter Falk"/>
    <s v="United States"/>
    <m/>
    <n v="1869417"/>
    <s v="Lorimar Film Entertainment"/>
    <n v="94"/>
    <n v="124"/>
    <n v="3548980.4355140184"/>
  </r>
  <r>
    <s v="Critical Condition"/>
    <s v="R"/>
    <s v="Comedy"/>
    <x v="3"/>
    <s v="January 16, 1987 (United States)"/>
    <x v="34"/>
    <n v="3200"/>
    <s v="Michael Apted"/>
    <s v="Denis Hamill"/>
    <s v="Richard Pryor"/>
    <s v="United States"/>
    <n v="14000000"/>
    <n v="20240502"/>
    <s v="Paramount Pictures"/>
    <n v="97"/>
    <n v="113.6"/>
    <n v="31578499.536098309"/>
  </r>
  <r>
    <s v="Cross Country"/>
    <s v="R"/>
    <s v="Thriller"/>
    <x v="19"/>
    <s v="November 18, 1983 (United States)"/>
    <x v="34"/>
    <n v="182"/>
    <s v="Paul Lynch"/>
    <s v="Herbert Kastle"/>
    <s v="Richard Beymer"/>
    <s v="Canada"/>
    <n v="2500000"/>
    <m/>
    <s v="Filmline Productions"/>
    <n v="95"/>
    <n v="99.6"/>
    <s v="Missing"/>
  </r>
  <r>
    <s v="Darkness"/>
    <s v="PG-13"/>
    <s v="Horror"/>
    <x v="23"/>
    <s v="December 25, 2004 (United States)"/>
    <x v="34"/>
    <n v="19000"/>
    <s v="Jaume BalaguerÃ³"/>
    <s v="Jaume BalaguerÃ³"/>
    <s v="Anna Paquin"/>
    <s v="United States"/>
    <n v="10600000"/>
    <n v="33988736"/>
    <s v="Castelao Producciones"/>
    <n v="88"/>
    <n v="179.9"/>
    <n v="87543261.700760767"/>
  </r>
  <r>
    <s v="Dear God"/>
    <s v="PG"/>
    <s v="Comedy"/>
    <x v="10"/>
    <s v="November 1, 1996 (United States)"/>
    <x v="34"/>
    <n v="3700"/>
    <s v="Garry Marshall"/>
    <s v="Warren Leight"/>
    <s v="Greg Kinnear"/>
    <s v="United States"/>
    <n v="22000000"/>
    <n v="7138523"/>
    <s v="Rysher Entertainment"/>
    <n v="112"/>
    <n v="156.9"/>
    <n v="18386373.272189349"/>
  </r>
  <r>
    <s v="Death of an Angel"/>
    <s v="PG"/>
    <s v="Drama"/>
    <x v="38"/>
    <s v="March 7, 1986 (United States)"/>
    <x v="34"/>
    <n v="51"/>
    <s v="Petru Popescu"/>
    <s v="Petru Popescu"/>
    <s v="Bonnie Bedelia"/>
    <s v="United States"/>
    <m/>
    <m/>
    <s v="Angeles"/>
    <n v="91"/>
    <n v="107.6"/>
    <s v="Missing"/>
  </r>
  <r>
    <s v="Death Wish 4: The Crackdown"/>
    <s v="R"/>
    <s v="Action"/>
    <x v="3"/>
    <s v="November 6, 1987 (United States)"/>
    <x v="34"/>
    <n v="9100"/>
    <s v="J. Lee Thompson"/>
    <s v="Brian Garfield"/>
    <s v="Charles Bronson"/>
    <s v="United States"/>
    <n v="5000000"/>
    <n v="6880310"/>
    <s v="Golan-Globus Productions"/>
    <n v="99"/>
    <n v="113.6"/>
    <n v="18454493.459507044"/>
  </r>
  <r>
    <s v="DeepStar Six"/>
    <s v="R"/>
    <s v="Action"/>
    <x v="21"/>
    <s v="January 13, 1989 (United States)"/>
    <x v="34"/>
    <n v="11000"/>
    <s v="Sean S. Cunningham"/>
    <s v="Lewis Abernathy"/>
    <s v="Greg Evigan"/>
    <s v="United States"/>
    <n v="8000000"/>
    <n v="8143225"/>
    <s v="Carolco Entertainment"/>
    <n v="99"/>
    <n v="124"/>
    <n v="11567555.512820512"/>
  </r>
  <r>
    <s v="Desperate Hours"/>
    <s v="R"/>
    <s v="Action"/>
    <x v="32"/>
    <s v="October 5, 1990 (United States)"/>
    <x v="34"/>
    <n v="7200"/>
    <s v="Michael Cimino"/>
    <s v="Joseph Hayes"/>
    <s v="Mickey Rourke"/>
    <s v="United States"/>
    <n v="18000000"/>
    <n v="2742912"/>
    <s v="Dino De Laurentiis Company"/>
    <n v="105"/>
    <n v="130.69999999999999"/>
    <n v="7625595.6788321175"/>
  </r>
  <r>
    <s v="Diabolique"/>
    <s v="R"/>
    <s v="Drama"/>
    <x v="10"/>
    <s v="March 22, 1996 (United States)"/>
    <x v="34"/>
    <n v="14000"/>
    <s v="Jeremiah S. Chechik"/>
    <s v="Pierre Boileau"/>
    <s v="Sharon Stone"/>
    <s v="United States"/>
    <m/>
    <n v="17100266"/>
    <s v="ABC Productions"/>
    <n v="107"/>
    <n v="156.9"/>
    <n v="53994311.401036263"/>
  </r>
  <r>
    <s v="Doctor Dolittle"/>
    <s v="PG-13"/>
    <s v="Comedy"/>
    <x v="17"/>
    <s v="June 26, 1998 (United States)"/>
    <x v="34"/>
    <n v="93000"/>
    <s v="Betty Thomas"/>
    <s v="Hugh Lofting"/>
    <s v="Eddie Murphy"/>
    <s v="United States"/>
    <n v="71500000"/>
    <n v="294456605"/>
    <s v="Twentieth Century Fox"/>
    <n v="85"/>
    <n v="163"/>
    <n v="487613736.6494565"/>
  </r>
  <r>
    <s v="Down to Earth"/>
    <s v="PG-13"/>
    <s v="Comedy"/>
    <x v="7"/>
    <s v="February 16, 2001 (United States)"/>
    <x v="34"/>
    <n v="22000"/>
    <s v="Chris Weitz"/>
    <s v="Elaine May"/>
    <s v="Chris Rock"/>
    <s v="Germany"/>
    <n v="49000000"/>
    <n v="71186502"/>
    <s v="3 Arts Entertainment"/>
    <n v="87"/>
    <n v="177.1"/>
    <n v="100745597.58197863"/>
  </r>
  <r>
    <s v="Drive Angry"/>
    <s v="R"/>
    <s v="Action"/>
    <x v="24"/>
    <s v="February 25, 2011 (United States)"/>
    <x v="34"/>
    <n v="96000"/>
    <s v="Patrick Lussier"/>
    <s v="Todd Farmer"/>
    <s v="Nicolas Cage"/>
    <s v="United States"/>
    <n v="50000000"/>
    <n v="40909909"/>
    <s v="Summit Entertainment"/>
    <n v="104"/>
    <n v="224.9"/>
    <n v="57897116.917324662"/>
  </r>
  <r>
    <s v="Dunston Checks In"/>
    <s v="PG"/>
    <s v="Adventure"/>
    <x v="10"/>
    <s v="January 12, 1996 (United States)"/>
    <x v="34"/>
    <n v="12000"/>
    <s v="Ken Kwapis"/>
    <s v="John Hopkins"/>
    <s v="Jason Alexander"/>
    <s v="United States"/>
    <m/>
    <n v="9871065"/>
    <s v="Joe Wizan/Todd Black"/>
    <n v="88"/>
    <n v="156.9"/>
    <n v="22083065.385462556"/>
  </r>
  <r>
    <s v="Earth Girls Are Easy"/>
    <s v="PG"/>
    <s v="Comedy"/>
    <x v="28"/>
    <s v="May 12, 1989 (United States)"/>
    <x v="34"/>
    <n v="21000"/>
    <s v="Julien Temple"/>
    <s v="Julie Brown"/>
    <s v="Geena Davis"/>
    <s v="United Kingdom"/>
    <n v="10000000"/>
    <n v="3916303"/>
    <s v="De Laurentiis Entertainment Group (DEG)"/>
    <n v="100"/>
    <n v="118.3"/>
    <n v="5035010.650210971"/>
  </r>
  <r>
    <s v="Eight Legged Freaks"/>
    <s v="PG-13"/>
    <s v="Action"/>
    <x v="23"/>
    <s v="July 17, 2002 (United States)"/>
    <x v="34"/>
    <n v="53000"/>
    <s v="Ellory Elkayem"/>
    <s v="Ellory Elkayem"/>
    <s v="David Arquette"/>
    <s v="United States"/>
    <n v="30000000"/>
    <n v="45867333"/>
    <s v="Warner Bros."/>
    <n v="99"/>
    <n v="179.9"/>
    <n v="169608936.46966019"/>
  </r>
  <r>
    <s v="Ernest Goes to Jail"/>
    <s v="PG"/>
    <s v="Comedy"/>
    <x v="32"/>
    <s v="April 6, 1990 (United States)"/>
    <x v="34"/>
    <n v="9000"/>
    <s v="John R. Cherry III"/>
    <s v="Charlie Cohen"/>
    <s v="Jim Varney"/>
    <s v="United States"/>
    <n v="9000000"/>
    <n v="25029569"/>
    <s v="Silver Screen Partners IV"/>
    <n v="81"/>
    <n v="130.69999999999999"/>
    <n v="29826005.765741102"/>
  </r>
  <r>
    <s v="Evan Almighty"/>
    <s v="PG"/>
    <s v="Comedy"/>
    <x v="6"/>
    <s v="June 22, 2007 (United States)"/>
    <x v="34"/>
    <n v="142000"/>
    <s v="Tom Shadyac"/>
    <s v="Steve Oedekerk"/>
    <s v="Steve Carell"/>
    <s v="United States"/>
    <n v="175000000"/>
    <n v="174440724"/>
    <s v="Universal Pictures"/>
    <n v="96"/>
    <n v="207.3"/>
    <n v="584731447.77557743"/>
  </r>
  <r>
    <s v="Excess Baggage"/>
    <s v="PG-13"/>
    <s v="Action"/>
    <x v="14"/>
    <s v="August 29, 1997 (United States)"/>
    <x v="34"/>
    <n v="13000"/>
    <s v="Marco Brambilla"/>
    <s v="Max D. Adams"/>
    <s v="Alicia Silverstone"/>
    <s v="United States"/>
    <n v="20000000"/>
    <n v="14515490"/>
    <s v="Columbia Pictures"/>
    <n v="101"/>
    <n v="160.5"/>
    <n v="17613977.710075665"/>
  </r>
  <r>
    <s v="Fatal Beauty"/>
    <s v="R"/>
    <s v="Action"/>
    <x v="3"/>
    <s v="October 30, 1987 (United States)"/>
    <x v="34"/>
    <n v="3400"/>
    <s v="Tom Holland"/>
    <s v="Bill Svanoe"/>
    <s v="Whoopi Goldberg"/>
    <s v="United States"/>
    <m/>
    <n v="12046526"/>
    <s v="Metro-Goldwyn-Mayer (MGM)"/>
    <n v="104"/>
    <n v="113.6"/>
    <n v="38037061.888082899"/>
  </r>
  <r>
    <s v="Feds"/>
    <s v="PG-13"/>
    <s v="Comedy"/>
    <x v="28"/>
    <s v="October 28, 1988 (United States)"/>
    <x v="34"/>
    <n v="3000"/>
    <s v="Daniel Goldberg"/>
    <s v="Len Blum"/>
    <s v="Rebecca De Mornay"/>
    <s v="United States"/>
    <m/>
    <n v="3838793"/>
    <s v="Warner Bros."/>
    <n v="82"/>
    <n v="118.3"/>
    <n v="8949351.3932670243"/>
  </r>
  <r>
    <s v="Feeling Minnesota"/>
    <s v="R"/>
    <s v="Comedy"/>
    <x v="10"/>
    <s v="September 13, 1996 (United States)"/>
    <x v="34"/>
    <n v="11000"/>
    <s v="Steven Baigelman"/>
    <s v="Steven Baigelman"/>
    <s v="Keanu Reeves"/>
    <s v="United States"/>
    <m/>
    <n v="3124440"/>
    <s v="Fine Line Features"/>
    <n v="99"/>
    <n v="156.9"/>
    <n v="4085909.3047210299"/>
  </r>
  <r>
    <s v="Female Perversions"/>
    <s v="R"/>
    <s v="Drama"/>
    <x v="10"/>
    <s v="April 25, 1997 (United States)"/>
    <x v="34"/>
    <n v="2300"/>
    <s v="Susan Streitfeld"/>
    <s v="Louise J. Kaplan"/>
    <s v="Tilda Swinton"/>
    <s v="Germany"/>
    <m/>
    <n v="926954"/>
    <s v="Mindy Affrime"/>
    <n v="120"/>
    <n v="156.9"/>
    <n v="1193252.5720321082"/>
  </r>
  <r>
    <s v="Finders Keepers"/>
    <s v="R"/>
    <s v="Comedy"/>
    <x v="18"/>
    <s v="May 18, 1984 (United States)"/>
    <x v="34"/>
    <n v="856"/>
    <s v="Richard Lester"/>
    <s v="Charles Dennis"/>
    <s v="Michael O'Keefe"/>
    <s v="United States"/>
    <n v="7000000"/>
    <n v="1467396"/>
    <s v="CBS Theatrical Films"/>
    <n v="96"/>
    <n v="103.9"/>
    <n v="2429975.8760869564"/>
  </r>
  <r>
    <s v="Fled"/>
    <s v="R"/>
    <s v="Action"/>
    <x v="10"/>
    <s v="July 19, 1996 (United States)"/>
    <x v="34"/>
    <n v="8700"/>
    <s v="Kevin Hooks"/>
    <s v="Preston A. Whitmore II"/>
    <s v="Laurence Fishburne"/>
    <s v="United States"/>
    <n v="25000000"/>
    <n v="17193231"/>
    <s v="Metro-Goldwyn-Mayer (MGM)"/>
    <n v="98"/>
    <n v="156.9"/>
    <n v="26824257.479262672"/>
  </r>
  <r>
    <s v="Forces of Nature"/>
    <s v="PG-13"/>
    <s v="Comedy"/>
    <x v="11"/>
    <s v="March 19, 1999 (United States)"/>
    <x v="34"/>
    <n v="33000"/>
    <s v="Bronwen Hughes"/>
    <s v="Marc Lawrence"/>
    <s v="Sandra Bullock"/>
    <s v="United States"/>
    <n v="75000000"/>
    <n v="93900680"/>
    <s v="Dreamworks Pictures"/>
    <n v="105"/>
    <n v="166.6"/>
    <n v="275375718.9220404"/>
  </r>
  <r>
    <s v="Freejack"/>
    <s v="R"/>
    <s v="Action"/>
    <x v="35"/>
    <s v="January 17, 1992 (United States)"/>
    <x v="34"/>
    <n v="15000"/>
    <s v="Geoff Murphy"/>
    <s v="Robert Sheckley"/>
    <s v="Emilio Estevez"/>
    <s v="United States"/>
    <n v="30000000"/>
    <n v="17129026"/>
    <s v="Morgan Creek Entertainment"/>
    <n v="110"/>
    <n v="140.30000000000001"/>
    <n v="25177106.715870716"/>
  </r>
  <r>
    <s v="Fun Size"/>
    <s v="PG-13"/>
    <s v="Adventure"/>
    <x v="36"/>
    <s v="October 26, 2012 (United States)"/>
    <x v="34"/>
    <n v="14000"/>
    <s v="Josh Schwartz"/>
    <s v="Max Werner"/>
    <s v="Victoria Justice"/>
    <s v="United States"/>
    <n v="14000000"/>
    <n v="11417362"/>
    <s v="Paramount Pictures"/>
    <n v="86"/>
    <n v="229.6"/>
    <n v="31741516.436131388"/>
  </r>
  <r>
    <s v="Get Rich or Die Tryin'"/>
    <s v="R"/>
    <s v="Biography"/>
    <x v="4"/>
    <s v="November 9, 2005 (United States)"/>
    <x v="34"/>
    <n v="45000"/>
    <s v="Jim Sheridan"/>
    <s v="Terence Winter"/>
    <s v="50 Cent"/>
    <s v="United States"/>
    <n v="40000000"/>
    <n v="46563961"/>
    <s v="Cent Productions Inc."/>
    <n v="117"/>
    <n v="195.3"/>
    <n v="85162298.419567823"/>
  </r>
  <r>
    <s v="Gods of Egypt"/>
    <s v="PG-13"/>
    <s v="Action"/>
    <x v="30"/>
    <s v="February 26, 2016 (United States)"/>
    <x v="34"/>
    <n v="110000"/>
    <s v="Alex Proyas"/>
    <s v="Matt Sazama"/>
    <s v="Brenton Thwaites"/>
    <s v="United States"/>
    <n v="140000000"/>
    <n v="150680864"/>
    <s v="Pyramania"/>
    <n v="127"/>
    <n v="240"/>
    <n v="388101937.96111578"/>
  </r>
  <r>
    <s v="Godzilla"/>
    <s v="PG-13"/>
    <s v="Action"/>
    <x v="17"/>
    <s v="May 20, 1998 (United States)"/>
    <x v="34"/>
    <n v="186000"/>
    <s v="Roland Emmerich"/>
    <s v="Dean Devlin"/>
    <s v="Matthew Broderick"/>
    <s v="Japan"/>
    <n v="130000000"/>
    <n v="379014294"/>
    <s v="Centropolis Film Productions"/>
    <n v="139"/>
    <n v="163"/>
    <n v="513497800.7194308"/>
  </r>
  <r>
    <s v="Grandview, U.S.A."/>
    <s v="R"/>
    <s v="Drama"/>
    <x v="18"/>
    <s v="August 3, 1984 (United States)"/>
    <x v="34"/>
    <n v="1800"/>
    <s v="Randal Kleiser"/>
    <s v="Ken Hixon"/>
    <s v="Jamie Lee Curtis"/>
    <s v="United States"/>
    <m/>
    <n v="4743119"/>
    <s v="CBS Theatrical Films"/>
    <n v="97"/>
    <n v="103.9"/>
    <n v="9751878.2678812407"/>
  </r>
  <r>
    <s v="Grown Ups 2"/>
    <s v="PG-13"/>
    <s v="Comedy"/>
    <x v="33"/>
    <s v="July 12, 2013 (United States)"/>
    <x v="34"/>
    <n v="144000"/>
    <s v="Dennis Dugan"/>
    <s v="Fred Wolf"/>
    <s v="Adam Sandler"/>
    <s v="United States"/>
    <n v="80000000"/>
    <n v="246984278"/>
    <s v="Columbia Pictures"/>
    <n v="101"/>
    <n v="233"/>
    <n v="479643782.70618224"/>
  </r>
  <r>
    <s v="Half Moon Street"/>
    <s v="R"/>
    <s v="Drama"/>
    <x v="25"/>
    <s v="September 26, 1986 (United States)"/>
    <x v="34"/>
    <n v="2500"/>
    <s v="Bob Swaim"/>
    <s v="Edward Behr"/>
    <s v="Sigourney Weaver"/>
    <s v="United Kingdom"/>
    <m/>
    <n v="1131399"/>
    <s v="Centurion"/>
    <n v="90"/>
    <n v="109.6"/>
    <n v="2147895.7962616822"/>
  </r>
  <r>
    <s v="Head Office"/>
    <s v="PG-13"/>
    <s v="Comedy"/>
    <x v="38"/>
    <s v="January 3, 1986 (United States)"/>
    <x v="34"/>
    <n v="1400"/>
    <s v="Ken Finkleman"/>
    <s v="Ken Finkleman"/>
    <s v="Judge Reinhold"/>
    <s v="United States"/>
    <m/>
    <n v="3393807"/>
    <s v="Guber-Peters Company"/>
    <n v="90"/>
    <n v="107.6"/>
    <n v="6785387.0925196847"/>
  </r>
  <r>
    <s v="Heart of Midnight"/>
    <s v="R"/>
    <s v="Drama"/>
    <x v="28"/>
    <s v="March 3, 1989 (United States)"/>
    <x v="34"/>
    <n v="1200"/>
    <s v="Matthew Chapman"/>
    <s v="Matthew Chapman"/>
    <s v="Jennifer Jason Leigh"/>
    <s v="United States"/>
    <m/>
    <m/>
    <s v="Virgin Vision"/>
    <n v="93"/>
    <n v="118.3"/>
    <s v="Missing"/>
  </r>
  <r>
    <s v="Home on the Range"/>
    <s v="PG"/>
    <s v="Animation"/>
    <x v="1"/>
    <s v="April 2, 2004 (United States)"/>
    <x v="34"/>
    <n v="21000"/>
    <s v="Will Finn"/>
    <s v="Will Finn"/>
    <s v="Judi Dench"/>
    <s v="United States"/>
    <n v="110000000"/>
    <n v="145358062"/>
    <s v="Walt Disney Pictures"/>
    <n v="76"/>
    <n v="188.9"/>
    <n v="271721481.54233128"/>
  </r>
  <r>
    <s v="Honey"/>
    <s v="PG-13"/>
    <s v="Drama"/>
    <x v="2"/>
    <s v="December 5, 2003 (United States)"/>
    <x v="34"/>
    <n v="44000"/>
    <s v="Bille Woodruff"/>
    <s v="Alonzo Brown"/>
    <s v="Jessica Alba"/>
    <s v="United States"/>
    <n v="18000000"/>
    <n v="62228395"/>
    <s v="Universal Pictures"/>
    <n v="94"/>
    <n v="184"/>
    <n v="152911225.45564514"/>
  </r>
  <r>
    <s v="Hop"/>
    <s v="PG"/>
    <s v="Animation"/>
    <x v="24"/>
    <s v="April 1, 2011 (United States)"/>
    <x v="34"/>
    <n v="32000"/>
    <s v="Tim Hill"/>
    <s v="Cinco Paul"/>
    <s v="Russell Brand"/>
    <s v="United States"/>
    <n v="63000000"/>
    <n v="183954145"/>
    <s v="Universal Pictures"/>
    <n v="95"/>
    <n v="224.9"/>
    <n v="357239184.07584447"/>
  </r>
  <r>
    <s v="Hotel for Dogs"/>
    <s v="PG"/>
    <s v="Comedy"/>
    <x v="6"/>
    <s v="January 16, 2009 (United States)"/>
    <x v="34"/>
    <n v="22000"/>
    <s v="Thor Freudenthal"/>
    <s v="Jeff Lowell"/>
    <s v="Emma Roberts"/>
    <s v="Germany"/>
    <n v="35000000"/>
    <n v="117252578"/>
    <s v="Dreamworks Pictures"/>
    <n v="100"/>
    <n v="207.3"/>
    <n v="302002202.16906166"/>
  </r>
  <r>
    <s v="House II: the Second Story"/>
    <s v="PG-13"/>
    <s v="Comedy"/>
    <x v="3"/>
    <s v="August 28, 1987 (United States)"/>
    <x v="34"/>
    <n v="10000"/>
    <s v="Ethan Wiley"/>
    <s v="Fred Dekker"/>
    <s v="Arye Gross"/>
    <s v="United States"/>
    <m/>
    <n v="7800000"/>
    <s v="New World Pictures"/>
    <n v="88"/>
    <n v="113.6"/>
    <n v="10897111.416781293"/>
  </r>
  <r>
    <s v="House of Wax"/>
    <s v="R"/>
    <s v="Horror"/>
    <x v="4"/>
    <s v="May 6, 2005 (United States)"/>
    <x v="34"/>
    <n v="118000"/>
    <s v="Jaume Collet-Serra"/>
    <s v="Charles Belden"/>
    <s v="Chad Michael Murray"/>
    <s v="Australia"/>
    <n v="40000000"/>
    <n v="68766121"/>
    <s v="Warner Bros."/>
    <n v="113"/>
    <n v="195.3"/>
    <n v="194730827.77602232"/>
  </r>
  <r>
    <s v="How Do You Know"/>
    <s v="PG-13"/>
    <s v="Comedy"/>
    <x v="29"/>
    <s v="December 17, 2010 (United States)"/>
    <x v="34"/>
    <n v="48000"/>
    <s v="James L. Brooks"/>
    <s v="James L. Brooks"/>
    <s v="Reese Witherspoon"/>
    <s v="United States"/>
    <n v="120000000"/>
    <n v="48668907"/>
    <s v="Columbia Pictures"/>
    <n v="121"/>
    <n v="218.1"/>
    <n v="100063535.51214574"/>
  </r>
  <r>
    <s v="How to Be a Player"/>
    <s v="R"/>
    <s v="Comedy"/>
    <x v="14"/>
    <s v="August 6, 1997 (United States)"/>
    <x v="34"/>
    <n v="8700"/>
    <s v="Lionel C. Martin"/>
    <s v="Mark Brown"/>
    <s v="Bill Bellamy"/>
    <s v="United States"/>
    <m/>
    <n v="14009368"/>
    <s v="Def Pictures"/>
    <n v="93"/>
    <n v="160.5"/>
    <n v="21856909.521761391"/>
  </r>
  <r>
    <s v="I Spy"/>
    <s v="PG-13"/>
    <s v="Action"/>
    <x v="23"/>
    <s v="November 1, 2002 (United States)"/>
    <x v="34"/>
    <n v="50000"/>
    <s v="Betty Thomas"/>
    <s v="Morton S. Fine"/>
    <s v="Eddie Murphy"/>
    <s v="United States"/>
    <n v="70000000"/>
    <n v="51386477"/>
    <s v="Columbia Pictures"/>
    <n v="97"/>
    <n v="179.9"/>
    <n v="66065230.134599157"/>
  </r>
  <r>
    <s v="Intersection"/>
    <s v="R"/>
    <s v="Drama"/>
    <x v="13"/>
    <s v="January 21, 1994 (United States)"/>
    <x v="34"/>
    <n v="7900"/>
    <s v="Mark Rydell"/>
    <s v="David Rayfiel"/>
    <s v="Richard Gere"/>
    <s v="United States"/>
    <n v="45000000"/>
    <n v="21355893"/>
    <s v="Paramount Pictures"/>
    <n v="98"/>
    <n v="148.19999999999999"/>
    <n v="60475284.359665431"/>
  </r>
  <r>
    <s v="It Takes Two"/>
    <s v="PG-13"/>
    <s v="Comedy"/>
    <x v="28"/>
    <s v="July 13, 1988 (United States)"/>
    <x v="34"/>
    <n v="688"/>
    <s v="David Beaird"/>
    <s v="Richard Christian Matheson"/>
    <s v="George Newbern"/>
    <s v="United States"/>
    <m/>
    <n v="344375"/>
    <s v="United Artists"/>
    <n v="81"/>
    <n v="118.3"/>
    <n v="506179.75156777608"/>
  </r>
  <r>
    <s v="It's All About Love"/>
    <s v="R"/>
    <s v="Drama"/>
    <x v="2"/>
    <s v="January 10, 2003 (Denmark)"/>
    <x v="34"/>
    <n v="8100"/>
    <s v="Thomas Vinterberg"/>
    <s v="Mogens Rukov"/>
    <s v="Joaquin Phoenix"/>
    <s v="Denmark"/>
    <m/>
    <n v="478996"/>
    <s v="Nimbus Film Productions"/>
    <n v="106"/>
    <n v="184"/>
    <n v="772631.45156167273"/>
  </r>
  <r>
    <s v="Jack Frost"/>
    <s v="PG"/>
    <s v="Comedy"/>
    <x v="17"/>
    <s v="December 11, 1998 (United States)"/>
    <x v="34"/>
    <n v="34000"/>
    <s v="Troy Miller"/>
    <s v="Mark Steven Johnson"/>
    <s v="Michael Keaton"/>
    <s v="United States"/>
    <n v="85000000"/>
    <n v="34562556"/>
    <s v="Warner Bros."/>
    <n v="101"/>
    <n v="163"/>
    <n v="42966996.381884947"/>
  </r>
  <r>
    <s v="Just My Luck"/>
    <s v="PG-13"/>
    <s v="Comedy"/>
    <x v="15"/>
    <s v="May 12, 2006 (United States)"/>
    <x v="34"/>
    <n v="55000"/>
    <s v="Donald Petrie"/>
    <s v="I. Marlene King"/>
    <s v="Lindsay Lohan"/>
    <s v="United States"/>
    <n v="28000000"/>
    <n v="38159905"/>
    <s v="New Regency Productions"/>
    <n v="103"/>
    <n v="201.6"/>
    <n v="49902674.049356222"/>
  </r>
  <r>
    <s v="Killerman"/>
    <s v="R"/>
    <s v="Action"/>
    <x v="5"/>
    <s v="August 8, 2019 (Germany)"/>
    <x v="34"/>
    <n v="4000"/>
    <s v="Malik Bader"/>
    <s v="Malik Bader"/>
    <s v="Liam Hemsworth"/>
    <s v="United States"/>
    <m/>
    <n v="619855"/>
    <s v="Solution Entertainment Group"/>
    <n v="112"/>
    <n v="255.7"/>
    <n v="770582.69481844141"/>
  </r>
  <r>
    <s v="Mad Dog Time"/>
    <s v="R"/>
    <s v="Comedy"/>
    <x v="10"/>
    <s v="November 8, 1996 (United States)"/>
    <x v="34"/>
    <n v="2700"/>
    <s v="Larry Bishop"/>
    <s v="Larry Bishop"/>
    <s v="Michael J. Pollard"/>
    <s v="United States"/>
    <n v="8000000"/>
    <n v="107874"/>
    <s v="Bruin Grip Services"/>
    <n v="93"/>
    <n v="156.9"/>
    <n v="141069.56137339055"/>
  </r>
  <r>
    <s v="Mad Love"/>
    <s v="PG-13"/>
    <s v="Comedy"/>
    <x v="40"/>
    <s v="May 26, 1995 (United States)"/>
    <x v="34"/>
    <n v="6200"/>
    <s v="Antonia Bird"/>
    <s v="Paula Milne"/>
    <s v="Chris O'Donnell"/>
    <s v="United States"/>
    <m/>
    <n v="15453274"/>
    <s v="Touchstone Pictures"/>
    <n v="93"/>
    <n v="152.4"/>
    <n v="43760340.035315983"/>
  </r>
  <r>
    <s v="Making Mr. Right"/>
    <s v="PG-13"/>
    <s v="Comedy"/>
    <x v="3"/>
    <s v="April 3, 1987 (United States)"/>
    <x v="34"/>
    <n v="2500"/>
    <s v="Susan Seidelman"/>
    <s v="Floyd Byars"/>
    <s v="John Malkovich"/>
    <s v="United States"/>
    <m/>
    <n v="1584970"/>
    <s v="Barry &amp; Enright Productions"/>
    <n v="98"/>
    <n v="113.6"/>
    <n v="4082336.0862214705"/>
  </r>
  <r>
    <s v="Man of the House"/>
    <s v="PG-13"/>
    <s v="Comedy"/>
    <x v="4"/>
    <s v="February 25, 2005 (United States)"/>
    <x v="34"/>
    <n v="23000"/>
    <s v="Stephen Herek"/>
    <s v="John J. McLaughlin"/>
    <s v="Tommy Lee Jones"/>
    <s v="United States"/>
    <n v="40000000"/>
    <n v="21577624"/>
    <s v="Revolution Studios"/>
    <n v="100"/>
    <n v="195.3"/>
    <n v="63279134.098171309"/>
  </r>
  <r>
    <s v="Masked and Anonymous"/>
    <s v="PG-13"/>
    <s v="Comedy"/>
    <x v="2"/>
    <s v="August 8, 2003 (Canada)"/>
    <x v="34"/>
    <n v="4500"/>
    <s v="Larry Charles"/>
    <s v="Bob Dylan"/>
    <s v="Bob Dylan"/>
    <s v="United Kingdom"/>
    <m/>
    <n v="546106"/>
    <s v="American Entertainment Investors"/>
    <n v="112"/>
    <n v="184"/>
    <n v="739877.71542907949"/>
  </r>
  <r>
    <s v="Masters of the Universe"/>
    <s v="PG"/>
    <s v="Action"/>
    <x v="3"/>
    <s v="August 7, 1987 (United States)"/>
    <x v="34"/>
    <n v="38000"/>
    <s v="Gary Goddard"/>
    <s v="David Odell"/>
    <s v="Dolph Lundgren"/>
    <s v="United States"/>
    <n v="22000000"/>
    <n v="17336370"/>
    <s v="Golan-Globus Productions"/>
    <n v="106"/>
    <n v="113.6"/>
    <n v="32407312.509202451"/>
  </r>
  <r>
    <s v="Max Keeble's Big Move"/>
    <s v="PG"/>
    <s v="Comedy"/>
    <x v="7"/>
    <s v="October 5, 2001 (United States)"/>
    <x v="34"/>
    <n v="7700"/>
    <s v="Tim Hill"/>
    <s v="David L. Watts"/>
    <s v="Alex D. Linz"/>
    <s v="United States"/>
    <n v="25000000"/>
    <n v="18634654"/>
    <s v="Walt Disney Pictures"/>
    <n v="86"/>
    <n v="177.1"/>
    <n v="47996441.874894336"/>
  </r>
  <r>
    <s v="Maxie"/>
    <s v="PG"/>
    <s v="Comedy"/>
    <x v="38"/>
    <s v="September 27, 1985 (United States)"/>
    <x v="34"/>
    <n v="993"/>
    <s v="Paul Aaron"/>
    <s v="Jack Finney"/>
    <s v="Glenn Close"/>
    <s v="United States"/>
    <m/>
    <n v="2564278"/>
    <s v="Aurora"/>
    <n v="98"/>
    <n v="107.6"/>
    <n v="8595550.1276127603"/>
  </r>
  <r>
    <s v="Miami Rhapsody"/>
    <s v="PG-13"/>
    <s v="Comedy"/>
    <x v="40"/>
    <s v="January 27, 1995 (United States)"/>
    <x v="34"/>
    <n v="3100"/>
    <s v="David Frankel"/>
    <s v="David Frankel"/>
    <s v="Sarah Jessica Parker"/>
    <s v="United States"/>
    <m/>
    <n v="5221281"/>
    <s v="Cantaloupe Production"/>
    <n v="95"/>
    <n v="152.4"/>
    <n v="8843381.4380211234"/>
  </r>
  <r>
    <s v="Mistress"/>
    <s v="R"/>
    <s v="Comedy"/>
    <x v="35"/>
    <s v="July 24, 1992 (United States)"/>
    <x v="34"/>
    <n v="2100"/>
    <s v="Barry Primus"/>
    <s v="Barry Primus"/>
    <s v="Robert Wuhl"/>
    <s v="United States"/>
    <m/>
    <n v="1102469"/>
    <s v="Meir Teper"/>
    <n v="110"/>
    <n v="140.30000000000001"/>
    <n v="3064984.5282846717"/>
  </r>
  <r>
    <s v="Mixed Nuts"/>
    <s v="PG-13"/>
    <s v="Comedy"/>
    <x v="13"/>
    <s v="December 21, 1994 (United States)"/>
    <x v="34"/>
    <n v="11000"/>
    <s v="Nora Ephron"/>
    <s v="Nora Ephron"/>
    <s v="Steve Martin"/>
    <s v="United States"/>
    <n v="15000000"/>
    <n v="6821850"/>
    <s v="TriStar Pictures"/>
    <n v="97"/>
    <n v="148.19999999999999"/>
    <n v="18965489.917883214"/>
  </r>
  <r>
    <s v="Mom and Dad Save the World"/>
    <s v="PG"/>
    <s v="Adventure"/>
    <x v="35"/>
    <s v="July 24, 1992 (United States)"/>
    <x v="34"/>
    <n v="4400"/>
    <s v="Greg Beeman"/>
    <s v="Chris Matheson"/>
    <s v="Teri Garr"/>
    <s v="United States"/>
    <n v="14000000"/>
    <n v="2034470"/>
    <s v="Home Box Office (HBO)"/>
    <n v="88"/>
    <n v="140.30000000000001"/>
    <n v="4551417.0998531571"/>
  </r>
  <r>
    <s v="Mother's Boys"/>
    <s v="R"/>
    <s v="Drama"/>
    <x v="34"/>
    <s v="March 18, 1994 (United States)"/>
    <x v="34"/>
    <n v="3000"/>
    <s v="Yves Simoneau"/>
    <s v="Bernard Taylor"/>
    <s v="Jamie Lee Curtis"/>
    <s v="United States"/>
    <n v="8000000"/>
    <n v="737548"/>
    <s v="Miramax"/>
    <n v="96"/>
    <n v="144.5"/>
    <n v="949433.35699197301"/>
  </r>
  <r>
    <s v="My Bloody Valentine"/>
    <s v="R"/>
    <s v="Horror"/>
    <x v="9"/>
    <s v="January 16, 2009 (United States)"/>
    <x v="34"/>
    <n v="55000"/>
    <s v="Patrick Lussier"/>
    <s v="Todd Farmer"/>
    <s v="Jensen Ackles"/>
    <s v="United States"/>
    <n v="15000000"/>
    <n v="100734718"/>
    <s v="Lionsgate"/>
    <n v="101"/>
    <n v="214.5"/>
    <n v="195626950.76226896"/>
  </r>
  <r>
    <s v="My Boyfriend's Back"/>
    <s v="PG-13"/>
    <s v="Comedy"/>
    <x v="34"/>
    <s v="August 6, 1993 (United States)"/>
    <x v="34"/>
    <n v="4300"/>
    <s v="Bob Balaban"/>
    <s v="Dean Lorey"/>
    <s v="Andrew Lowery"/>
    <s v="United States"/>
    <n v="12000000"/>
    <n v="3335984"/>
    <s v="Touchstone Pictures"/>
    <n v="85"/>
    <n v="144.5"/>
    <n v="7245005.8788310755"/>
  </r>
  <r>
    <s v="My Stepmother Is an Alien"/>
    <s v="PG-13"/>
    <s v="Comedy"/>
    <x v="28"/>
    <s v="December 9, 1988 (United States)"/>
    <x v="34"/>
    <n v="25000"/>
    <s v="Richard Benjamin"/>
    <s v="Jerico Stone"/>
    <s v="Dan Aykroyd"/>
    <s v="United States"/>
    <n v="20000000"/>
    <n v="13854000"/>
    <s v="Weintraub Entertainment Group"/>
    <n v="105"/>
    <n v="118.3"/>
    <n v="20939056.547619049"/>
  </r>
  <r>
    <s v="Nemesis"/>
    <s v="R"/>
    <s v="Action"/>
    <x v="35"/>
    <s v="December 26, 1992 (Japan)"/>
    <x v="34"/>
    <n v="5300"/>
    <s v="Albert Pyun"/>
    <s v="Rebecca Charles"/>
    <s v="Olivier Gruner"/>
    <s v="Denmark"/>
    <m/>
    <n v="2001124"/>
    <s v="Imperial Entertainment"/>
    <n v="95"/>
    <n v="140.30000000000001"/>
    <n v="2655672.8344947733"/>
  </r>
  <r>
    <s v="Ninja III: The Domination"/>
    <s v="R"/>
    <s v="Action"/>
    <x v="18"/>
    <s v="September 14, 1984 (United States)"/>
    <x v="34"/>
    <n v="4200"/>
    <s v="Sam Firstenberg"/>
    <s v="James R. Silke"/>
    <s v="ShÃ´ Kosugi"/>
    <s v="United States"/>
    <m/>
    <n v="7610785"/>
    <s v="Golan-Globus Productions"/>
    <n v="92"/>
    <n v="103.9"/>
    <n v="9784836.2426160332"/>
  </r>
  <r>
    <s v="No Good Deed"/>
    <s v="R"/>
    <s v="Crime"/>
    <x v="23"/>
    <s v="November 20, 2014 (Germany)"/>
    <x v="34"/>
    <n v="7100"/>
    <s v="Bob Rafelson"/>
    <s v="Dashiell Hammett"/>
    <s v="Samuel L. Jackson"/>
    <s v="Germany"/>
    <n v="12000000"/>
    <n v="1440653"/>
    <s v="ApolloMedia Distribution"/>
    <n v="97"/>
    <n v="179.9"/>
    <n v="2012686.6992205409"/>
  </r>
  <r>
    <s v="O.C. and Stiggs"/>
    <s v="R"/>
    <s v="Comedy"/>
    <x v="38"/>
    <s v="1985 (United States)"/>
    <x v="34"/>
    <n v="1200"/>
    <s v="Robert Altman"/>
    <s v="Tod Carroll"/>
    <s v="Daniel Jenkins"/>
    <s v="United States"/>
    <n v="7000000"/>
    <n v="29815"/>
    <s v="Metro-Goldwyn-Mayer (MGM)"/>
    <n v="109"/>
    <n v="107.6"/>
    <n v="49372.991847826088"/>
  </r>
  <r>
    <s v="Oh Heavenly Dog"/>
    <s v="PG"/>
    <s v="Comedy"/>
    <x v="37"/>
    <s v="July 11, 1980 (United States)"/>
    <x v="34"/>
    <n v="2400"/>
    <s v="Joe Camp"/>
    <s v="Rod Browning"/>
    <s v="Chevy Chase"/>
    <s v="United States"/>
    <n v="6000000"/>
    <n v="6216067"/>
    <s v="Mulberry Square Productions"/>
    <n v="103"/>
    <n v="82.4"/>
    <n v="8684253.1632278766"/>
  </r>
  <r>
    <s v="Oh, God! You Devil"/>
    <s v="PG"/>
    <s v="Comedy"/>
    <x v="18"/>
    <s v="November 9, 1984 (United States)"/>
    <x v="34"/>
    <n v="2400"/>
    <s v="Paul Bogart"/>
    <s v="Andrew Bergman"/>
    <s v="George Burns"/>
    <s v="United States"/>
    <m/>
    <n v="21538850"/>
    <s v="Warner Bros."/>
    <n v="97"/>
    <n v="103.9"/>
    <n v="60993379.135687731"/>
  </r>
  <r>
    <s v="Out of Bounds"/>
    <s v="R"/>
    <s v="Action"/>
    <x v="25"/>
    <s v="July 25, 1986 (United States)"/>
    <x v="34"/>
    <n v="1400"/>
    <s v="Richard Tuggle"/>
    <s v="Tony Kayden"/>
    <s v="Anthony Michael Hall"/>
    <s v="United States"/>
    <m/>
    <n v="5099316"/>
    <s v="Columbia Pictures"/>
    <n v="93"/>
    <n v="109.6"/>
    <n v="6908677.5686971983"/>
  </r>
  <r>
    <s v="Pathfinder"/>
    <s v="R"/>
    <s v="Action"/>
    <x v="6"/>
    <s v="April 13, 2007 (United States)"/>
    <x v="34"/>
    <n v="43000"/>
    <s v="Marcus Nispel"/>
    <s v="Laeta Kalogridis"/>
    <s v="Karl Urban"/>
    <s v="United States"/>
    <n v="45000000"/>
    <n v="30984583"/>
    <s v="Twentieth Century Fox"/>
    <n v="99"/>
    <n v="207.3"/>
    <n v="56668682.113445379"/>
  </r>
  <r>
    <s v="Phantoms"/>
    <s v="R"/>
    <s v="Horror"/>
    <x v="17"/>
    <s v="January 23, 1998 (United States)"/>
    <x v="34"/>
    <n v="20000"/>
    <s v="Joe Chappelle"/>
    <s v="Dean R. Koontz"/>
    <s v="Peter O'Toole"/>
    <s v="United States"/>
    <m/>
    <n v="5624282"/>
    <s v="Miramax"/>
    <n v="96"/>
    <n v="163"/>
    <n v="8266853.4751567766"/>
  </r>
  <r>
    <s v="Pink Cadillac"/>
    <s v="PG-13"/>
    <s v="Action"/>
    <x v="21"/>
    <s v="May 26, 1989 (United States)"/>
    <x v="34"/>
    <n v="11000"/>
    <s v="Buddy Van Horn"/>
    <s v="John Eskow"/>
    <s v="Clint Eastwood"/>
    <s v="United States"/>
    <n v="19000000"/>
    <n v="12143484"/>
    <s v="Malpaso Productions"/>
    <n v="122"/>
    <n v="124"/>
    <n v="15612318.88101266"/>
  </r>
  <r>
    <s v="Piranha 3D"/>
    <s v="R"/>
    <s v="Comedy"/>
    <x v="29"/>
    <s v="August 20, 2010 (United States)"/>
    <x v="34"/>
    <n v="87000"/>
    <s v="Alexandre Aja"/>
    <s v="Pete Goldfinger"/>
    <s v="Elisabeth Shue"/>
    <s v="United States"/>
    <n v="24000000"/>
    <n v="83188165"/>
    <s v="Dimension Films"/>
    <n v="88"/>
    <n v="218.1"/>
    <n v="129787167.82130055"/>
  </r>
  <r>
    <s v="Platoon Leader"/>
    <s v="R"/>
    <s v="Drama"/>
    <x v="28"/>
    <s v="October 1988 (United States)"/>
    <x v="34"/>
    <n v="1600"/>
    <s v="Aaron Norris"/>
    <s v="Andrew Deutsch"/>
    <s v="Tony Pierce"/>
    <s v="United States"/>
    <m/>
    <n v="1348771"/>
    <s v="Cannon International"/>
    <n v="97"/>
    <n v="118.3"/>
    <n v="1789941.3053135888"/>
  </r>
  <r>
    <s v="Poison Ivy"/>
    <s v="R"/>
    <s v="Drama"/>
    <x v="35"/>
    <s v="May 8, 1992 (United States)"/>
    <x v="34"/>
    <n v="18000"/>
    <s v="Katt Shea"/>
    <s v="Melissa Goddard"/>
    <s v="Drew Barrymore"/>
    <s v="United States"/>
    <n v="3000000"/>
    <n v="1829804"/>
    <s v="New Line Cinema"/>
    <n v="93"/>
    <n v="140.30000000000001"/>
    <n v="3973922.1582323587"/>
  </r>
  <r>
    <s v="Police Academy 3: Back in Training"/>
    <s v="PG"/>
    <s v="Comedy"/>
    <x v="25"/>
    <s v="March 21, 1986 (United States)"/>
    <x v="34"/>
    <n v="43000"/>
    <s v="Jerry Paris"/>
    <s v="Neal Israel"/>
    <s v="Steve Guttenberg"/>
    <s v="Canada"/>
    <m/>
    <n v="43579163"/>
    <s v="Police Academy Productions"/>
    <n v="83"/>
    <n v="109.6"/>
    <n v="127801452.9942252"/>
  </r>
  <r>
    <s v="Problem Child"/>
    <s v="PG"/>
    <s v="Comedy"/>
    <x v="32"/>
    <s v="July 27, 1990 (United States)"/>
    <x v="34"/>
    <n v="29000"/>
    <s v="Dennis Dugan"/>
    <s v="Scott Alexander"/>
    <s v="Michael Oliver"/>
    <s v="United States"/>
    <n v="10000000"/>
    <n v="72270891"/>
    <s v="Universal Pictures"/>
    <n v="81"/>
    <n v="130.69999999999999"/>
    <n v="200920989.85127738"/>
  </r>
  <r>
    <s v="Prom Night"/>
    <s v="R"/>
    <s v="Horror"/>
    <x v="37"/>
    <s v="July 18, 1980 (United States)"/>
    <x v="34"/>
    <n v="16000"/>
    <s v="Paul Lynch"/>
    <s v="William Gray"/>
    <s v="Leslie Nielsen"/>
    <s v="Canada"/>
    <m/>
    <n v="14796236"/>
    <s v="Guardian Trust Company"/>
    <n v="92"/>
    <n v="82.4"/>
    <n v="39686735.116197184"/>
  </r>
  <r>
    <s v="Psycho III"/>
    <s v="R"/>
    <s v="Horror"/>
    <x v="25"/>
    <s v="July 2, 1986 (United States)"/>
    <x v="34"/>
    <n v="14000"/>
    <s v="Anthony Perkins"/>
    <s v="Charles Edward Pogue"/>
    <s v="Anthony Perkins"/>
    <s v="United States"/>
    <m/>
    <n v="14481606"/>
    <s v="Universal Pictures"/>
    <n v="93"/>
    <n v="109.6"/>
    <n v="24527767.360755976"/>
  </r>
  <r>
    <s v="Pulse"/>
    <s v="PG-13"/>
    <s v="Horror"/>
    <x v="28"/>
    <s v="March 4, 1988 (United States)"/>
    <x v="34"/>
    <n v="2300"/>
    <s v="Paul Golding"/>
    <s v="Paul Golding"/>
    <s v="Cliff De Young"/>
    <s v="United States"/>
    <n v="6000000"/>
    <n v="40397"/>
    <s v="Aspen Film Society"/>
    <n v="91"/>
    <n v="118.3"/>
    <n v="75515.128220858896"/>
  </r>
  <r>
    <s v="Ready to Rumble"/>
    <s v="PG-13"/>
    <s v="Comedy"/>
    <x v="8"/>
    <s v="April 7, 2000 (United States)"/>
    <x v="34"/>
    <n v="14000"/>
    <s v="Brian Robbins"/>
    <s v="Steven Brill"/>
    <s v="David Arquette"/>
    <s v="United States"/>
    <n v="24000000"/>
    <n v="12452362"/>
    <s v="Bel Air Entertainment"/>
    <n v="107"/>
    <n v="172.2"/>
    <n v="16284269.104721028"/>
  </r>
  <r>
    <s v="Red Dawn"/>
    <s v="PG-13"/>
    <s v="Action"/>
    <x v="36"/>
    <s v="November 21, 2012 (United States)"/>
    <x v="34"/>
    <n v="74000"/>
    <s v="Dan Bradley"/>
    <s v="Carl Ellsworth"/>
    <s v="Chris Hemsworth"/>
    <s v="United States"/>
    <n v="65000000"/>
    <n v="50950296"/>
    <s v="FilmDistrict"/>
    <n v="93"/>
    <n v="229.6"/>
    <n v="95242669.884662569"/>
  </r>
  <r>
    <s v="Reform School Girls"/>
    <s v="R"/>
    <s v="Crime"/>
    <x v="25"/>
    <s v="August 22, 1986 (United States)"/>
    <x v="34"/>
    <n v="2200"/>
    <s v="Tom DeSimone"/>
    <s v="Tom DeSimone"/>
    <s v="Linda Carol"/>
    <s v="United States"/>
    <m/>
    <n v="2510433"/>
    <s v="Balcor Film Investors"/>
    <n v="94"/>
    <n v="109.6"/>
    <n v="3401195.7985771452"/>
  </r>
  <r>
    <s v="Renegades"/>
    <s v="R"/>
    <s v="Action"/>
    <x v="21"/>
    <s v="June 2, 1989 (United States)"/>
    <x v="34"/>
    <n v="3300"/>
    <s v="Jack Sholder"/>
    <s v="David Rich"/>
    <s v="Kiefer Sutherland"/>
    <s v="United States"/>
    <n v="16000000"/>
    <n v="9015164"/>
    <s v="Morgan Creek Entertainment"/>
    <n v="106"/>
    <n v="124"/>
    <n v="11963939.332752611"/>
  </r>
  <r>
    <s v="Resident Evil: Retribution"/>
    <s v="R"/>
    <s v="Action"/>
    <x v="36"/>
    <s v="September 14, 2012 (United States)"/>
    <x v="34"/>
    <n v="136000"/>
    <s v="Paul W.S. Anderson"/>
    <s v="Paul W.S. Anderson"/>
    <s v="Milla Jovovich"/>
    <s v="Germany"/>
    <n v="65000000"/>
    <n v="240159255"/>
    <s v="Constantin Film International"/>
    <n v="95"/>
    <n v="229.6"/>
    <n v="590133266.11693549"/>
  </r>
  <r>
    <s v="Richie Rich"/>
    <s v="PG"/>
    <s v="Comedy"/>
    <x v="13"/>
    <s v="December 21, 1994 (United States)"/>
    <x v="34"/>
    <n v="66000"/>
    <s v="Donald Petrie"/>
    <s v="Neil Tolkin"/>
    <s v="Macaulay Culkin"/>
    <s v="United States"/>
    <n v="40000000"/>
    <n v="38087756"/>
    <s v="Warner Bros."/>
    <n v="95"/>
    <n v="148.19999999999999"/>
    <n v="69659899.478991598"/>
  </r>
  <r>
    <s v="Robot Jox"/>
    <s v="PG"/>
    <s v="Action"/>
    <x v="21"/>
    <s v="November 21, 1990 (United States)"/>
    <x v="34"/>
    <n v="6000"/>
    <s v="Stuart Gordon"/>
    <s v="Stuart Gordon"/>
    <s v="Gary Graham"/>
    <s v="United States"/>
    <n v="10000000"/>
    <n v="1272977"/>
    <s v="Empire Pictures"/>
    <n v="85"/>
    <n v="124"/>
    <n v="2053340.8782424561"/>
  </r>
  <r>
    <s v="Rollover"/>
    <s v="R"/>
    <s v="Drama"/>
    <x v="12"/>
    <s v="December 11, 1981 (United States)"/>
    <x v="34"/>
    <n v="1100"/>
    <s v="Alan J. Pakula"/>
    <s v="Howard Kohn"/>
    <s v="Jane Fonda"/>
    <s v="United States"/>
    <n v="16000000"/>
    <n v="10851261"/>
    <s v="IPC Films"/>
    <n v="116"/>
    <n v="90.9"/>
    <n v="14701552.80880391"/>
  </r>
  <r>
    <s v="Season of the Witch"/>
    <s v="PG-13"/>
    <s v="Action"/>
    <x v="24"/>
    <s v="January 7, 2011 (United States)"/>
    <x v="34"/>
    <n v="91000"/>
    <s v="Dominic Sena"/>
    <s v="Bragi F. Schut"/>
    <s v="Nicolas Cage"/>
    <s v="United States"/>
    <n v="40000000"/>
    <n v="91627228"/>
    <s v="Atlas Entertainment"/>
    <n v="95"/>
    <n v="224.9"/>
    <n v="138486192.31944445"/>
  </r>
  <r>
    <s v="See Spot Run"/>
    <s v="PG"/>
    <s v="Action"/>
    <x v="7"/>
    <s v="March 2, 2001 (United States)"/>
    <x v="34"/>
    <n v="8800"/>
    <s v="John Whitesell"/>
    <s v="George Gallo"/>
    <s v="David Arquette"/>
    <s v="United States"/>
    <n v="35000000"/>
    <n v="43057552"/>
    <s v="Warner Bros."/>
    <n v="94"/>
    <n v="177.1"/>
    <n v="57141272.188153304"/>
  </r>
  <r>
    <s v="Serena"/>
    <s v="R"/>
    <s v="Drama"/>
    <x v="20"/>
    <s v="February 26, 2015 (United States)"/>
    <x v="34"/>
    <n v="28000"/>
    <s v="Susanne Bier"/>
    <s v="Christopher Kyle"/>
    <s v="Bradley Cooper"/>
    <s v="Czech Republic"/>
    <n v="30000000"/>
    <n v="5092129"/>
    <s v="2929 Productions"/>
    <n v="109"/>
    <n v="236.7"/>
    <n v="10180916.70800525"/>
  </r>
  <r>
    <s v="Serenity"/>
    <s v="R"/>
    <s v="Drama"/>
    <x v="5"/>
    <s v="January 25, 2019 (United States)"/>
    <x v="34"/>
    <n v="38000"/>
    <s v="Steven Knight"/>
    <s v="Steven Knight"/>
    <s v="Matthew McConaughey"/>
    <s v="United Kingdom"/>
    <n v="25000000"/>
    <n v="14454622"/>
    <s v="Blue Budgie Films Limited"/>
    <n v="106"/>
    <n v="255.7"/>
    <n v="21246132.770863481"/>
  </r>
  <r>
    <s v="Serious Moonlight"/>
    <s v="R"/>
    <s v="Comedy"/>
    <x v="9"/>
    <s v="December 4, 2009 (United States)"/>
    <x v="34"/>
    <n v="8000"/>
    <s v="Cheryl Hines"/>
    <s v="Adrienne Shelly"/>
    <s v="Meg Ryan"/>
    <s v="United States"/>
    <m/>
    <n v="348327"/>
    <s v="Night and Day Pictures"/>
    <n v="81"/>
    <n v="214.5"/>
    <n v="756487.7897362794"/>
  </r>
  <r>
    <s v="She's Out of Control"/>
    <s v="PG"/>
    <s v="Comedy"/>
    <x v="21"/>
    <s v="April 14, 1989 (United States)"/>
    <x v="34"/>
    <n v="4100"/>
    <s v="Stan Dragoti"/>
    <s v="Seth Winston"/>
    <s v="Tony Danza"/>
    <s v="United States"/>
    <m/>
    <n v="12065892"/>
    <s v="Weintraub Entertainment Group"/>
    <n v="90"/>
    <n v="124"/>
    <n v="28129130.010711554"/>
  </r>
  <r>
    <s v="Sibling Rivalry"/>
    <s v="PG-13"/>
    <s v="Comedy"/>
    <x v="32"/>
    <s v="October 26, 1990 (United States)"/>
    <x v="34"/>
    <n v="2500"/>
    <s v="Carl Reiner"/>
    <s v="Martha Goldhirsh"/>
    <s v="Kirstie Alley"/>
    <s v="United States"/>
    <n v="16000000"/>
    <n v="17854933"/>
    <s v="Castle Rock Entertainment"/>
    <n v="87"/>
    <n v="130.69999999999999"/>
    <n v="24944512.082072444"/>
  </r>
  <r>
    <s v="Sister, Sister"/>
    <s v="R"/>
    <s v="Drama"/>
    <x v="3"/>
    <s v="February 9, 1988 (United States)"/>
    <x v="34"/>
    <n v="834"/>
    <s v="Bill Condon"/>
    <s v="Bill Condon"/>
    <s v="Eric Stoltz"/>
    <s v="United States"/>
    <n v="4000000"/>
    <n v="743445"/>
    <s v="New World Entertainment Films"/>
    <n v="91"/>
    <n v="113.6"/>
    <n v="1231128.7581521738"/>
  </r>
  <r>
    <s v="Slackers"/>
    <s v="R"/>
    <s v="Comedy"/>
    <x v="23"/>
    <s v="February 1, 2002 (United States)"/>
    <x v="34"/>
    <n v="14000"/>
    <s v="Dewey Nicks"/>
    <s v="David H. Steinberg"/>
    <s v="Devon Sawa"/>
    <s v="Canada"/>
    <n v="14000000"/>
    <n v="6413915"/>
    <s v="Alliance Atlantis Communications"/>
    <n v="86"/>
    <n v="179.9"/>
    <n v="17831385.953467153"/>
  </r>
  <r>
    <s v="Sleepover"/>
    <s v="PG"/>
    <s v="Comedy"/>
    <x v="1"/>
    <s v="July 9, 2004 (United States)"/>
    <x v="34"/>
    <n v="16000"/>
    <s v="Joe Nussbaum"/>
    <s v="Elisa Bell"/>
    <s v="Alexa PenaVega"/>
    <s v="United States"/>
    <n v="10000000"/>
    <n v="10143022"/>
    <s v="Metro-Goldwyn-Mayer (MGM)"/>
    <n v="89"/>
    <n v="188.9"/>
    <n v="32026723.351295333"/>
  </r>
  <r>
    <s v="Snakes on a Plane"/>
    <s v="R"/>
    <s v="Action"/>
    <x v="15"/>
    <s v="August 18, 2006 (United States)"/>
    <x v="34"/>
    <n v="134000"/>
    <s v="David R. Ellis"/>
    <s v="John Heffernan"/>
    <s v="Samuel L. Jackson"/>
    <s v="United States"/>
    <n v="33000000"/>
    <n v="62022014"/>
    <s v="New Line Cinema"/>
    <n v="105"/>
    <n v="201.6"/>
    <n v="120446830.24729125"/>
  </r>
  <r>
    <s v="Southland Tales"/>
    <s v="R"/>
    <s v="Comedy"/>
    <x v="15"/>
    <s v="December 7, 2007 (United Kingdom)"/>
    <x v="34"/>
    <n v="38000"/>
    <s v="Richard Kelly"/>
    <s v="Richard Kelly"/>
    <s v="Dwayne Johnson"/>
    <s v="France"/>
    <n v="17000000"/>
    <n v="374743"/>
    <s v="Universal Pictures"/>
    <n v="145"/>
    <n v="201.6"/>
    <n v="813857.39201710618"/>
  </r>
  <r>
    <s v="Spy Hard"/>
    <s v="PG-13"/>
    <s v="Action"/>
    <x v="10"/>
    <s v="May 24, 1996 (United States)"/>
    <x v="34"/>
    <n v="37000"/>
    <s v="Rick Friedberg"/>
    <s v="Jason Friedberg"/>
    <s v="Leslie Nielsen"/>
    <s v="United States"/>
    <n v="18000000"/>
    <n v="26960191"/>
    <s v="Hollywood Pictures"/>
    <n v="81"/>
    <n v="156.9"/>
    <n v="44645490.204891302"/>
  </r>
  <r>
    <s v="Stomp the Yard"/>
    <s v="PG-13"/>
    <s v="Drama"/>
    <x v="6"/>
    <s v="January 12, 2007 (United States)"/>
    <x v="34"/>
    <n v="22000"/>
    <s v="Sylvain White"/>
    <s v="Robert Adetuyi"/>
    <s v="Columbus Short"/>
    <s v="United States"/>
    <n v="13000000"/>
    <n v="75511123"/>
    <s v="Rainforest Films"/>
    <n v="115"/>
    <n v="207.3"/>
    <n v="93872864.863729089"/>
  </r>
  <r>
    <s v="Stone"/>
    <s v="R"/>
    <s v="Drama"/>
    <x v="29"/>
    <s v="October 22, 2010 (United States)"/>
    <x v="34"/>
    <n v="41000"/>
    <s v="John Curran"/>
    <s v="Angus MacLachlan"/>
    <s v="Edward Norton"/>
    <s v="United States"/>
    <n v="22000000"/>
    <n v="10300416"/>
    <s v="Millennium Films"/>
    <n v="105"/>
    <n v="218.1"/>
    <n v="13470114.829184549"/>
  </r>
  <r>
    <s v="Surrender"/>
    <s v="PG"/>
    <s v="Comedy"/>
    <x v="3"/>
    <s v="October 9, 1987 (United States)"/>
    <x v="34"/>
    <n v="872"/>
    <s v="Jerry Belson"/>
    <s v="Jerry Belson"/>
    <s v="Sally Field"/>
    <s v="United States"/>
    <n v="15000000"/>
    <n v="5711976"/>
    <s v="The Cannon Group"/>
    <n v="105"/>
    <n v="113.6"/>
    <n v="11092664.673040152"/>
  </r>
  <r>
    <s v="Tank Girl"/>
    <s v="R"/>
    <s v="Action"/>
    <x v="40"/>
    <s v="March 31, 1995 (United States)"/>
    <x v="34"/>
    <n v="31000"/>
    <s v="Rachel Talalay"/>
    <s v="Alan Martin"/>
    <s v="Lori Petty"/>
    <s v="United States"/>
    <n v="25000000"/>
    <n v="4064495"/>
    <s v="Image Comics"/>
    <n v="104"/>
    <n v="152.4"/>
    <n v="8570599.491349481"/>
  </r>
  <r>
    <s v="Teeth"/>
    <s v="R"/>
    <s v="Action"/>
    <x v="6"/>
    <s v="April 3, 2008 (Singapore)"/>
    <x v="34"/>
    <n v="42000"/>
    <s v="Mitchell Lichtenstein"/>
    <s v="Mitchell Lichtenstein"/>
    <s v="Jess Weixler"/>
    <s v="United States"/>
    <m/>
    <n v="2340110"/>
    <s v="Pierpoline Films"/>
    <n v="94"/>
    <n v="207.3"/>
    <n v="2909145.3161974703"/>
  </r>
  <r>
    <s v="The Astronaut's Wife"/>
    <s v="R"/>
    <s v="Drama"/>
    <x v="11"/>
    <s v="August 27, 1999 (United States)"/>
    <x v="34"/>
    <n v="54000"/>
    <s v="Rand Ravich"/>
    <s v="Rand Ravich"/>
    <s v="Charlize Theron"/>
    <s v="United States"/>
    <n v="75000000"/>
    <n v="19598588"/>
    <s v="New Line Cinema"/>
    <n v="109"/>
    <n v="166.6"/>
    <n v="37206789.804361373"/>
  </r>
  <r>
    <s v="The Back-up Plan"/>
    <s v="PG-13"/>
    <s v="Comedy"/>
    <x v="29"/>
    <s v="April 23, 2010 (United States)"/>
    <x v="34"/>
    <n v="49000"/>
    <s v="Alan Poul"/>
    <s v="Kate Angelo"/>
    <s v="Jennifer Lopez"/>
    <s v="United States"/>
    <n v="35000000"/>
    <n v="77477008"/>
    <s v="CBS Films"/>
    <n v="104"/>
    <n v="218.1"/>
    <n v="104967738.27301021"/>
  </r>
  <r>
    <s v="The Butcher's Wife"/>
    <s v="PG-13"/>
    <s v="Comedy"/>
    <x v="16"/>
    <s v="October 25, 1991 (United States)"/>
    <x v="34"/>
    <n v="6800"/>
    <s v="Terry Hughes"/>
    <s v="Ezra Litwak"/>
    <s v="Demi Moore"/>
    <s v="United States"/>
    <m/>
    <n v="9689816"/>
    <s v="Paramount Pictures"/>
    <n v="107"/>
    <n v="136.19999999999999"/>
    <n v="14242580.488181379"/>
  </r>
  <r>
    <s v="The Clan of the Cave Bear"/>
    <s v="R"/>
    <s v="Adventure"/>
    <x v="25"/>
    <s v="January 17, 1986 (United States)"/>
    <x v="34"/>
    <n v="6200"/>
    <s v="Michael Chapman"/>
    <s v="Jean M. Auel"/>
    <s v="Daryl Hannah"/>
    <s v="United States"/>
    <n v="15000000"/>
    <n v="1953732"/>
    <s v="Warner Bros."/>
    <n v="98"/>
    <n v="109.6"/>
    <n v="2871693.8755426914"/>
  </r>
  <r>
    <s v="The Crocodile Hunter: Collision Course"/>
    <s v="PG"/>
    <s v="Action"/>
    <x v="23"/>
    <s v="July 12, 2002 (United States)"/>
    <x v="34"/>
    <n v="6400"/>
    <s v="John Stainton"/>
    <s v="John Stainton"/>
    <s v="Steve Irwin"/>
    <s v="Australia"/>
    <n v="12000000"/>
    <n v="33082548"/>
    <s v="Metro-Goldwyn-Mayer (MGM)"/>
    <n v="90"/>
    <n v="179.9"/>
    <n v="42001051.564999998"/>
  </r>
  <r>
    <s v="The Exterminating Angels"/>
    <s v="Not Rated"/>
    <s v="Drama"/>
    <x v="15"/>
    <s v="September 13, 2006 (France)"/>
    <x v="34"/>
    <n v="3100"/>
    <s v="Jean-Claude Brisseau"/>
    <s v="Jean-Claude Brisseau"/>
    <s v="FrÃ©dÃ©ric van den Driessche"/>
    <s v="France"/>
    <m/>
    <n v="154210"/>
    <s v="TS Productions"/>
    <n v="100"/>
    <n v="201.6"/>
    <n v="436689.47026022308"/>
  </r>
  <r>
    <s v="The Eye"/>
    <s v="PG-13"/>
    <s v="Drama"/>
    <x v="0"/>
    <s v="February 1, 2008 (United States)"/>
    <x v="34"/>
    <n v="52000"/>
    <s v="David Moreau"/>
    <s v="Sebastian Gutierrez"/>
    <s v="Jessica Alba"/>
    <s v="United States"/>
    <n v="12000000"/>
    <n v="58010320"/>
    <s v="Lionsgate"/>
    <n v="98"/>
    <n v="215.3"/>
    <n v="164272718.43866172"/>
  </r>
  <r>
    <s v="The Girl in a Swing"/>
    <s v="R"/>
    <s v="Drama"/>
    <x v="28"/>
    <s v="September 29, 1989 (United States)"/>
    <x v="34"/>
    <n v="613"/>
    <s v="Gordon Hessler"/>
    <s v="Richard Adams"/>
    <s v="Meg Tilly"/>
    <s v="United Kingdom"/>
    <m/>
    <n v="747013"/>
    <s v="Panorama"/>
    <n v="119"/>
    <n v="118.3"/>
    <n v="1366235.6608643457"/>
  </r>
  <r>
    <s v="The Glimmer Man"/>
    <s v="R"/>
    <s v="Action"/>
    <x v="10"/>
    <s v="October 4, 1996 (United States)"/>
    <x v="34"/>
    <n v="19000"/>
    <s v="John Gray"/>
    <s v="Kevin Brodbin"/>
    <s v="Steven Seagal"/>
    <s v="United States"/>
    <n v="45000000"/>
    <n v="20351264"/>
    <s v="Warner Bros."/>
    <n v="91"/>
    <n v="156.9"/>
    <n v="29913314.716835499"/>
  </r>
  <r>
    <s v="The Guardian"/>
    <s v="R"/>
    <s v="Drama"/>
    <x v="32"/>
    <s v="April 27, 1990 (United States)"/>
    <x v="34"/>
    <n v="5300"/>
    <s v="William Friedkin"/>
    <s v="Dan Greenburg"/>
    <s v="Jenny Seagrove"/>
    <s v="United States"/>
    <m/>
    <n v="17037887"/>
    <s v="Universal Pictures"/>
    <n v="92"/>
    <n v="130.69999999999999"/>
    <n v="47367191.322080299"/>
  </r>
  <r>
    <s v="The Happytime Murders"/>
    <s v="R"/>
    <s v="Action"/>
    <x v="26"/>
    <s v="August 24, 2018 (United States)"/>
    <x v="34"/>
    <n v="26000"/>
    <s v="Brian Henson"/>
    <s v="Todd Berger"/>
    <s v="Melissa McCarthy"/>
    <s v="United States"/>
    <n v="40000000"/>
    <n v="27506452"/>
    <s v="STX Entertainment"/>
    <n v="91"/>
    <n v="251.1"/>
    <n v="45550086.545652173"/>
  </r>
  <r>
    <s v="The Hitman"/>
    <s v="R"/>
    <s v="Action"/>
    <x v="16"/>
    <s v="October 25, 1991 (United States)"/>
    <x v="34"/>
    <n v="3700"/>
    <s v="Aaron Norris"/>
    <s v="Robert Geoffrion"/>
    <s v="Chuck Norris"/>
    <s v="United States"/>
    <m/>
    <n v="4654288"/>
    <s v="Cannon Pictures"/>
    <n v="95"/>
    <n v="136.19999999999999"/>
    <n v="5991388.0591465989"/>
  </r>
  <r>
    <s v="The Hustle"/>
    <s v="PG-13"/>
    <s v="Comedy"/>
    <x v="5"/>
    <s v="May 10, 2019 (United States)"/>
    <x v="34"/>
    <n v="51000"/>
    <s v="Chris Addison"/>
    <s v="Stanley Shapiro"/>
    <s v="Anne Hathaway"/>
    <s v="United States"/>
    <n v="21000000"/>
    <n v="95017038"/>
    <s v="Metro-Goldwyn-Mayer (MGM)"/>
    <n v="93"/>
    <n v="255.7"/>
    <n v="264157768.96532848"/>
  </r>
  <r>
    <s v="The Jungle Book 2"/>
    <s v="G"/>
    <s v="Animation"/>
    <x v="2"/>
    <s v="February 14, 2003 (United States)"/>
    <x v="34"/>
    <n v="15000"/>
    <s v="Steve Trenbirth"/>
    <s v="Karl Geurs"/>
    <s v="John Goodman"/>
    <s v="United States"/>
    <n v="20000000"/>
    <n v="186303759"/>
    <s v="Disney Television Animation"/>
    <n v="72"/>
    <n v="184"/>
    <n v="236528147.36374998"/>
  </r>
  <r>
    <s v="The Kiss"/>
    <s v="R"/>
    <s v="Drama"/>
    <x v="28"/>
    <s v="October 14, 1988 (United States)"/>
    <x v="34"/>
    <n v="1500"/>
    <s v="Pen Densham"/>
    <s v="Tom Ropelewski"/>
    <s v="Joanna Pacula"/>
    <s v="Canada"/>
    <n v="6000000"/>
    <n v="1869148"/>
    <s v="TriStar Pictures"/>
    <n v="101"/>
    <n v="118.3"/>
    <n v="5901859.0217616577"/>
  </r>
  <r>
    <s v="The Last Legion"/>
    <s v="PG-13"/>
    <s v="Action"/>
    <x v="6"/>
    <s v="August 17, 2007 (United States)"/>
    <x v="34"/>
    <n v="35000"/>
    <s v="Doug Lefler"/>
    <s v="Jez Butterworth"/>
    <s v="Colin Firth"/>
    <s v="United Kingdom"/>
    <n v="35000000"/>
    <n v="25303038"/>
    <s v="Dino De Laurentiis Company"/>
    <n v="101"/>
    <n v="207.3"/>
    <n v="47299605.390184045"/>
  </r>
  <r>
    <s v="The Lawnmower Man"/>
    <s v="R"/>
    <s v="Horror"/>
    <x v="35"/>
    <s v="March 6, 1992 (United States)"/>
    <x v="34"/>
    <n v="34000"/>
    <s v="Brett Leonard"/>
    <s v="Stephen King"/>
    <s v="Jeff Fahey"/>
    <s v="United Kingdom"/>
    <n v="10000000"/>
    <n v="32100816"/>
    <s v="Allied Vision"/>
    <n v="108"/>
    <n v="140.30000000000001"/>
    <n v="38252321.60813453"/>
  </r>
  <r>
    <s v="The Longshot"/>
    <s v="PG-13"/>
    <s v="Comedy"/>
    <x v="25"/>
    <s v="January 17, 1986 (United States)"/>
    <x v="34"/>
    <n v="565"/>
    <s v="Paul Bartel"/>
    <s v="Tim Conway"/>
    <s v="Tim Conway"/>
    <s v="United States"/>
    <m/>
    <m/>
    <s v="Orion Pictures"/>
    <n v="89"/>
    <n v="109.6"/>
    <s v="Missing"/>
  </r>
  <r>
    <s v="The Loss of Sexual Innocence"/>
    <s v="R"/>
    <s v="Drama"/>
    <x v="11"/>
    <s v="January 7, 2000 (United Kingdom)"/>
    <x v="34"/>
    <n v="3100"/>
    <s v="Mike Figgis"/>
    <s v="Mike Figgis"/>
    <s v="Julian Sands"/>
    <s v="United Kingdom"/>
    <n v="4000000"/>
    <n v="164022"/>
    <s v="Newmarket Capital Group"/>
    <n v="106"/>
    <n v="166.6"/>
    <n v="549807.51815181505"/>
  </r>
  <r>
    <s v="The Man with the Iron Fists"/>
    <s v="R"/>
    <s v="Action"/>
    <x v="36"/>
    <s v="November 2, 2012 (United States)"/>
    <x v="34"/>
    <n v="61000"/>
    <s v="RZA"/>
    <s v="RZA"/>
    <s v="Russell Crowe"/>
    <s v="United States"/>
    <n v="15000000"/>
    <n v="20546518"/>
    <s v="Arcade Pictures"/>
    <n v="95"/>
    <n v="229.6"/>
    <n v="33142001.241926942"/>
  </r>
  <r>
    <s v="The Messengers"/>
    <s v="PG-13"/>
    <s v="Drama"/>
    <x v="6"/>
    <s v="February 2, 2007 (United States)"/>
    <x v="34"/>
    <n v="39000"/>
    <s v="Danny Pang"/>
    <s v="Mark Wheaton"/>
    <s v="Dylan McDermott"/>
    <s v="United States"/>
    <n v="16000000"/>
    <n v="55060212"/>
    <s v="Screen Gems"/>
    <n v="90"/>
    <n v="207.3"/>
    <n v="119578379.16179614"/>
  </r>
  <r>
    <s v="The Mummy"/>
    <s v="PG-13"/>
    <s v="Action"/>
    <x v="27"/>
    <s v="June 9, 2017 (United States)"/>
    <x v="34"/>
    <n v="177000"/>
    <s v="Alex Kurtzman"/>
    <s v="David Koepp"/>
    <s v="Tom Cruise"/>
    <s v="United States"/>
    <n v="125000000"/>
    <n v="409231607"/>
    <s v="Universal Pictures"/>
    <n v="110"/>
    <n v="245.1"/>
    <n v="764986936.52085888"/>
  </r>
  <r>
    <s v="The Quarry"/>
    <s v="R"/>
    <s v="Crime"/>
    <x v="22"/>
    <s v="April 17, 2020 (Mexico)"/>
    <x v="34"/>
    <n v="2400"/>
    <s v="Scott Teems"/>
    <s v="Scott Teems"/>
    <s v="Shea Whigham"/>
    <s v="United States"/>
    <m/>
    <n v="3661"/>
    <s v="Prowess Pictures"/>
    <n v="98"/>
    <n v="258.8"/>
    <n v="13537.702669902912"/>
  </r>
  <r>
    <s v="The Ring Two"/>
    <s v="PG-13"/>
    <s v="Horror"/>
    <x v="4"/>
    <s v="March 18, 2005 (United States)"/>
    <x v="34"/>
    <n v="93000"/>
    <s v="Hideo Nakata"/>
    <s v="Ehren Kruger"/>
    <s v="Naomi Watts"/>
    <s v="United States"/>
    <n v="50000000"/>
    <n v="163995949"/>
    <s v="Dreamworks Pictures"/>
    <n v="110"/>
    <n v="195.3"/>
    <n v="517819333.26735747"/>
  </r>
  <r>
    <s v="The Scout"/>
    <s v="PG-13"/>
    <s v="Comedy"/>
    <x v="13"/>
    <s v="September 30, 1994 (United States)"/>
    <x v="34"/>
    <n v="6000"/>
    <s v="Michael Ritchie"/>
    <s v="Roger Angell"/>
    <s v="Albert Brooks"/>
    <s v="United States"/>
    <m/>
    <n v="2694234"/>
    <s v="Santo Domingo Film &amp; Music Video"/>
    <n v="101"/>
    <n v="148.19999999999999"/>
    <n v="3523318.0248927036"/>
  </r>
  <r>
    <s v="The Sicilian"/>
    <s v="R"/>
    <s v="Action"/>
    <x v="3"/>
    <s v="October 23, 1987 (United States)"/>
    <x v="34"/>
    <n v="4800"/>
    <s v="Michael Cimino"/>
    <s v="Mario Puzo"/>
    <s v="Christopher Lambert"/>
    <s v="United States"/>
    <n v="9000000"/>
    <n v="5406879"/>
    <s v="Gladden Entertainment"/>
    <n v="115"/>
    <n v="113.6"/>
    <n v="18124048.749174915"/>
  </r>
  <r>
    <s v="The Smurfs"/>
    <s v="PG"/>
    <s v="Animation"/>
    <x v="24"/>
    <s v="July 29, 2011 (United States)"/>
    <x v="34"/>
    <n v="86000"/>
    <s v="Raja Gosnell"/>
    <s v="J. David Stem"/>
    <s v="Hank Azaria"/>
    <s v="United States"/>
    <n v="110000000"/>
    <n v="563749323"/>
    <s v="Columbia Pictures"/>
    <n v="103"/>
    <n v="224.9"/>
    <n v="1653266782.6573627"/>
  </r>
  <r>
    <s v="The Tempest"/>
    <s v="PG-13"/>
    <s v="Comedy"/>
    <x v="29"/>
    <s v="January 7, 2011 (Brazil)"/>
    <x v="34"/>
    <n v="7500"/>
    <s v="Julie Taymor"/>
    <s v="Julie Taymor"/>
    <s v="Helen Mirren"/>
    <s v="United States"/>
    <n v="20000000"/>
    <n v="405861"/>
    <s v="Miramax"/>
    <n v="110"/>
    <n v="218.1"/>
    <n v="811455.68700787402"/>
  </r>
  <r>
    <s v="The Tuxedo"/>
    <s v="PG-13"/>
    <s v="Action"/>
    <x v="23"/>
    <s v="September 27, 2002 (United States)"/>
    <x v="34"/>
    <n v="81000"/>
    <s v="Kevin Donovan"/>
    <s v="Phil Hay"/>
    <s v="Jackie Chan"/>
    <s v="United States"/>
    <n v="60000000"/>
    <n v="104391623"/>
    <s v="Blue Train Productions"/>
    <n v="98"/>
    <n v="179.9"/>
    <n v="148289638.82564101"/>
  </r>
  <r>
    <s v="Them That Follow"/>
    <s v="R"/>
    <s v="Drama"/>
    <x v="5"/>
    <s v="August 2, 2019 (United States)"/>
    <x v="34"/>
    <n v="2900"/>
    <s v="Britt Poulton"/>
    <s v="Britt Poulton"/>
    <s v="Walton Goggins"/>
    <s v="United States"/>
    <m/>
    <n v="172952"/>
    <s v="Amasia Entertainment"/>
    <n v="98"/>
    <n v="255.7"/>
    <n v="463895.02112676058"/>
  </r>
  <r>
    <s v="Timebomb"/>
    <s v="R"/>
    <s v="Action"/>
    <x v="16"/>
    <s v="May 25, 1991 (South Korea)"/>
    <x v="34"/>
    <n v="1600"/>
    <s v="Avi Nesher"/>
    <s v="Avi Nesher"/>
    <s v="Michael Biehn"/>
    <s v="United States"/>
    <n v="6000000"/>
    <m/>
    <s v="Raffaella Productions"/>
    <n v="96"/>
    <n v="136.19999999999999"/>
    <s v="Missing"/>
  </r>
  <r>
    <s v="Tom and Jerry: The Movie"/>
    <s v="G"/>
    <s v="Animation"/>
    <x v="35"/>
    <s v="July 30, 1993 (United States)"/>
    <x v="34"/>
    <n v="10000"/>
    <s v="Phil Roman"/>
    <s v="Dennis Marks"/>
    <s v="Richard Kind"/>
    <s v="United States"/>
    <n v="8000000"/>
    <n v="3560469"/>
    <s v="Turner Pictures (I)"/>
    <n v="84"/>
    <n v="140.30000000000001"/>
    <n v="5743117.5452620424"/>
  </r>
  <r>
    <s v="Tomcats"/>
    <s v="R"/>
    <s v="Comedy"/>
    <x v="7"/>
    <s v="March 30, 2001 (United States)"/>
    <x v="34"/>
    <n v="18000"/>
    <s v="Gregory Poirier"/>
    <s v="Gregory Poirier"/>
    <s v="Shannon Elizabeth"/>
    <s v="United States"/>
    <n v="11000000"/>
    <n v="23430766"/>
    <s v="Revolution Studios"/>
    <n v="95"/>
    <n v="177.1"/>
    <n v="27920822.840046931"/>
  </r>
  <r>
    <s v="Turistas"/>
    <s v="R"/>
    <s v="Horror"/>
    <x v="15"/>
    <s v="December 1, 2006 (United States)"/>
    <x v="34"/>
    <n v="37000"/>
    <s v="John Stockwell"/>
    <s v="Michael Arlen Ross"/>
    <s v="Josh Duhamel"/>
    <s v="United States"/>
    <n v="10000000"/>
    <n v="14756513"/>
    <s v="Fox Atomic"/>
    <n v="93"/>
    <n v="201.6"/>
    <n v="26988652.527611043"/>
  </r>
  <r>
    <s v="Under the Rainbow"/>
    <s v="PG"/>
    <s v="Comedy"/>
    <x v="12"/>
    <s v="July 31, 1981 (United States)"/>
    <x v="34"/>
    <n v="2600"/>
    <s v="Steve Rash"/>
    <s v="Fred Bauer"/>
    <s v="Chevy Chase"/>
    <s v="United States"/>
    <n v="20000000"/>
    <n v="18826490"/>
    <s v="Innovisions"/>
    <n v="98"/>
    <n v="90.9"/>
    <n v="29372409.129544288"/>
  </r>
  <r>
    <s v="Unfinished Business"/>
    <s v="R"/>
    <s v="Comedy"/>
    <x v="39"/>
    <s v="March 6, 2015 (United States)"/>
    <x v="34"/>
    <n v="33000"/>
    <s v="Ken Scott"/>
    <s v="Steve Conrad"/>
    <s v="Vince Vaughn"/>
    <s v="United States"/>
    <n v="35000000"/>
    <n v="14431253"/>
    <s v="New Regency Productions"/>
    <n v="91"/>
    <n v="237"/>
    <n v="17940443.855977152"/>
  </r>
  <r>
    <s v="Vital Signs"/>
    <s v="R"/>
    <s v="Drama"/>
    <x v="32"/>
    <s v="April 13, 1990 (United States)"/>
    <x v="34"/>
    <n v="703"/>
    <s v="Marisa Silver"/>
    <s v="Larry Ketron"/>
    <s v="Adrian Pasdar"/>
    <s v="United States"/>
    <m/>
    <n v="1224605"/>
    <s v="Twentieth Century Fox"/>
    <n v="103"/>
    <n v="130.69999999999999"/>
    <n v="3467817.3187732343"/>
  </r>
  <r>
    <s v="Warlock: The Armageddon"/>
    <s v="R"/>
    <s v="Action"/>
    <x v="34"/>
    <s v="September 24, 1993 (United States)"/>
    <x v="34"/>
    <n v="5700"/>
    <s v="Anthony Hickox"/>
    <s v="Kevin Rock"/>
    <s v="Julian Sands"/>
    <s v="United States"/>
    <n v="3000000"/>
    <n v="3902679"/>
    <s v="Trimark Pictures"/>
    <n v="98"/>
    <n v="144.5"/>
    <n v="5543805.5538461534"/>
  </r>
  <r>
    <s v="Watchers"/>
    <s v="R"/>
    <s v="Action"/>
    <x v="28"/>
    <s v="December 2, 1988 (United States)"/>
    <x v="34"/>
    <n v="4000"/>
    <s v="Jon Hess"/>
    <s v="Dean R. Koontz"/>
    <s v="Corey Haim"/>
    <s v="Canada"/>
    <m/>
    <n v="940173"/>
    <s v="Concorde Pictures"/>
    <n v="91"/>
    <n v="118.3"/>
    <n v="2310247.6862903223"/>
  </r>
  <r>
    <s v="Wonder Woman 1984"/>
    <s v="PG-13"/>
    <s v="Action"/>
    <x v="22"/>
    <s v="December 25, 2020 (United States)"/>
    <x v="34"/>
    <n v="217000"/>
    <s v="Patty Jenkins"/>
    <s v="Patty Jenkins"/>
    <s v="Gal Gadot"/>
    <s v="United States"/>
    <m/>
    <n v="166534027"/>
    <s v="Atlas Entertainment"/>
    <n v="151"/>
    <n v="258.8"/>
    <n v="214376502.01478666"/>
  </r>
  <r>
    <s v="A Night in the Life of Jimmy Reardon"/>
    <s v="R"/>
    <s v="Comedy"/>
    <x v="28"/>
    <s v="February 26, 1988 (United States)"/>
    <x v="35"/>
    <n v="2600"/>
    <s v="William Richert"/>
    <s v="William Richert"/>
    <s v="River Phoenix"/>
    <s v="United States"/>
    <m/>
    <n v="6264058"/>
    <s v="Island Pictures"/>
    <n v="90"/>
    <n v="118.3"/>
    <n v="8063618.3886776511"/>
  </r>
  <r>
    <s v="A Nightmare on Elm Street 2: Freddy's Revenge"/>
    <s v="R"/>
    <s v="Horror"/>
    <x v="38"/>
    <s v="November 1, 1985 (United States)"/>
    <x v="35"/>
    <n v="63000"/>
    <s v="Jack Sholder"/>
    <s v="David Chaskin"/>
    <s v="Robert Englund"/>
    <s v="United States"/>
    <n v="3000000"/>
    <n v="29999213"/>
    <s v="New Line Cinema"/>
    <n v="87"/>
    <n v="107.6"/>
    <n v="42614266.671794869"/>
  </r>
  <r>
    <s v="Ã†on Flux"/>
    <s v="PG-13"/>
    <s v="Action"/>
    <x v="4"/>
    <s v="December 2, 2005 (United States)"/>
    <x v="35"/>
    <n v="125000"/>
    <s v="Karyn Kusama"/>
    <s v="Phil Hay"/>
    <s v="Charlize Theron"/>
    <s v="United States"/>
    <n v="62000000"/>
    <n v="53321673"/>
    <s v="Paramount Pictures"/>
    <n v="93"/>
    <n v="195.3"/>
    <n v="78374885.494934872"/>
  </r>
  <r>
    <s v="After Midnight"/>
    <s v="R"/>
    <s v="Horror"/>
    <x v="21"/>
    <s v="November 3, 1989 (United States)"/>
    <x v="35"/>
    <n v="1700"/>
    <s v="Jim Wheat"/>
    <s v="Ken Wheat"/>
    <s v="Jillian McWhirter"/>
    <s v="United States"/>
    <n v="3000000"/>
    <n v="76325"/>
    <s v="High Bar Productions"/>
    <n v="90"/>
    <n v="124"/>
    <n v="216135.9433085502"/>
  </r>
  <r>
    <s v="All Dogs Go to Heaven 2"/>
    <s v="G"/>
    <s v="Animation"/>
    <x v="10"/>
    <s v="March 29, 1996 (United States)"/>
    <x v="35"/>
    <n v="5700"/>
    <s v="Larry Leker"/>
    <s v="Arne Olsen"/>
    <s v="Charlie Sheen"/>
    <s v="United States"/>
    <m/>
    <n v="8620678"/>
    <s v="MGM Family Entertainment"/>
    <n v="82"/>
    <n v="156.9"/>
    <n v="14601003.816564757"/>
  </r>
  <r>
    <s v="All Night Long"/>
    <s v="R"/>
    <s v="Comedy"/>
    <x v="12"/>
    <s v="March 6, 1981 (United States)"/>
    <x v="35"/>
    <n v="1700"/>
    <s v="Jean-Claude Tramont"/>
    <s v="W.D. Richter"/>
    <s v="Gene Hackman"/>
    <s v="United States"/>
    <n v="14000000"/>
    <n v="4454295"/>
    <s v="Universal Pictures"/>
    <n v="87"/>
    <n v="90.9"/>
    <n v="9392551.4636678211"/>
  </r>
  <r>
    <s v="American Warrior"/>
    <s v="R"/>
    <s v="Action"/>
    <x v="38"/>
    <s v="August 30, 1985 (United States)"/>
    <x v="35"/>
    <n v="14000"/>
    <s v="Sam Firstenberg"/>
    <s v="Paul De Mielche"/>
    <s v="Michael Dudikoff"/>
    <s v="United States"/>
    <n v="1000000"/>
    <n v="10499694"/>
    <s v="The Cannon Group"/>
    <n v="95"/>
    <n v="107.6"/>
    <n v="25800457.75645161"/>
  </r>
  <r>
    <s v="Amityville II: The Possession"/>
    <s v="R"/>
    <s v="Horror"/>
    <x v="31"/>
    <s v="September 24, 1982 (United States)"/>
    <x v="35"/>
    <n v="11000"/>
    <s v="Damiano Damiani"/>
    <s v="Tommy Lee Wallace"/>
    <s v="James Olson"/>
    <s v="Mexico"/>
    <n v="5000000"/>
    <n v="12534817"/>
    <s v="Dino De Laurentiis Company"/>
    <n v="104"/>
    <n v="96.5"/>
    <n v="18945231.844742063"/>
  </r>
  <r>
    <s v="An Eye for an Eye"/>
    <s v="R"/>
    <s v="Action"/>
    <x v="12"/>
    <s v="August 14, 1981 (United States)"/>
    <x v="35"/>
    <n v="3600"/>
    <s v="Steve Carver"/>
    <s v="James Bruner"/>
    <s v="Chuck Norris"/>
    <s v="United States"/>
    <n v="3800000"/>
    <m/>
    <s v="Adams Apple Film Company"/>
    <n v="106"/>
    <n v="90.9"/>
    <s v="Missing"/>
  </r>
  <r>
    <s v="Baywatch"/>
    <s v="R"/>
    <s v="Action"/>
    <x v="27"/>
    <s v="May 25, 2017 (United States)"/>
    <x v="35"/>
    <n v="170000"/>
    <s v="Seth Gordon"/>
    <s v="Michael Berk"/>
    <s v="Dwayne Johnson"/>
    <s v="United Kingdom"/>
    <n v="69000000"/>
    <n v="177856751"/>
    <s v="Paramount Pictures"/>
    <n v="116"/>
    <n v="245.1"/>
    <n v="252647795.01025638"/>
  </r>
  <r>
    <s v="Best Friends"/>
    <s v="PG"/>
    <s v="Comedy"/>
    <x v="31"/>
    <s v="December 17, 1982 (United States)"/>
    <x v="35"/>
    <n v="2700"/>
    <s v="Norman Jewison"/>
    <s v="Valerie Curtin"/>
    <s v="Burt Reynolds"/>
    <s v="United States"/>
    <n v="15000000"/>
    <n v="36821203"/>
    <s v="Warner Bros."/>
    <n v="116"/>
    <n v="96.5"/>
    <n v="104269707.75185874"/>
  </r>
  <r>
    <s v="Big Fat Liar"/>
    <s v="PG"/>
    <s v="Adventure"/>
    <x v="23"/>
    <s v="February 8, 2002 (United States)"/>
    <x v="35"/>
    <n v="36000"/>
    <s v="Shawn Levy"/>
    <s v="Dan Schneider"/>
    <s v="Frankie Muniz"/>
    <s v="United States"/>
    <n v="15000000"/>
    <n v="52970014"/>
    <s v="Paramount Pictures"/>
    <n v="88"/>
    <n v="179.9"/>
    <n v="64277034.113102347"/>
  </r>
  <r>
    <s v="Black Moon Rising"/>
    <s v="R"/>
    <s v="Action"/>
    <x v="25"/>
    <s v="January 10, 1986 (United States)"/>
    <x v="35"/>
    <n v="5400"/>
    <s v="Harley Cokeliss"/>
    <s v="John Carpenter"/>
    <s v="Tommy Lee Jones"/>
    <s v="United States"/>
    <m/>
    <n v="6637565"/>
    <s v="New World Pictures"/>
    <n v="100"/>
    <n v="109.6"/>
    <n v="9393711.3585694376"/>
  </r>
  <r>
    <s v="Blame It on the Bellboy"/>
    <s v="PG-13"/>
    <s v="Comedy"/>
    <x v="35"/>
    <s v="March 6, 1992 (United States)"/>
    <x v="35"/>
    <n v="2500"/>
    <s v="Mark Herman"/>
    <s v="Mark Herman"/>
    <s v="Bronson Pinchot"/>
    <s v="United Kingdom"/>
    <m/>
    <n v="3104545"/>
    <s v="Bellboy Films Limited"/>
    <n v="78"/>
    <n v="140.30000000000001"/>
    <n v="6382961.2786774626"/>
  </r>
  <r>
    <s v="Bloodhounds of Broadway"/>
    <s v="PG"/>
    <s v="Comedy"/>
    <x v="21"/>
    <s v="November 3, 1989 (United States)"/>
    <x v="35"/>
    <n v="1200"/>
    <s v="Howard Brookner"/>
    <s v="Howard Brookner"/>
    <s v="Josef Sommer"/>
    <s v="United States"/>
    <n v="4000000"/>
    <n v="43671"/>
    <s v="American Playhouse Theatrical Films"/>
    <n v="93"/>
    <n v="124"/>
    <n v="121410.16149635038"/>
  </r>
  <r>
    <s v="Boomerang"/>
    <s v="R"/>
    <s v="Comedy"/>
    <x v="35"/>
    <s v="July 1, 1992 (United States)"/>
    <x v="35"/>
    <n v="27000"/>
    <s v="Reginald Hudlin"/>
    <s v="Barry W. Blaustein"/>
    <s v="Eddie Murphy"/>
    <s v="United States"/>
    <n v="42000000"/>
    <n v="131052444"/>
    <s v="Paramount Pictures"/>
    <n v="117"/>
    <n v="140.30000000000001"/>
    <n v="322029674.89354837"/>
  </r>
  <r>
    <s v="Bride Wars"/>
    <s v="PG"/>
    <s v="Comedy"/>
    <x v="9"/>
    <s v="January 9, 2009 (United States)"/>
    <x v="35"/>
    <n v="102000"/>
    <s v="Gary Winick"/>
    <s v="Greg DePaul"/>
    <s v="Kate Hudson"/>
    <s v="United States"/>
    <n v="30000000"/>
    <n v="115375850"/>
    <s v="Fox 2000 Pictures"/>
    <n v="89"/>
    <n v="214.5"/>
    <n v="163892874.1025641"/>
  </r>
  <r>
    <s v="Bulletproof Monk"/>
    <s v="PG-13"/>
    <s v="Action"/>
    <x v="2"/>
    <s v="April 16, 2003 (United States)"/>
    <x v="35"/>
    <n v="48000"/>
    <s v="Paul Hunter"/>
    <s v="Ethan Reiff"/>
    <s v="Chow Yun-Fat"/>
    <s v="United States"/>
    <n v="52000000"/>
    <n v="37713879"/>
    <s v="Metro-Goldwyn-Mayer (MGM)"/>
    <n v="104"/>
    <n v="184"/>
    <n v="77539938.807692304"/>
  </r>
  <r>
    <s v="Care Bears Movie II: A New Generation"/>
    <s v="G"/>
    <s v="Animation"/>
    <x v="25"/>
    <s v="March 21, 1986 (United States)"/>
    <x v="35"/>
    <n v="2200"/>
    <s v="Dale Schott"/>
    <s v="Peter Sauder"/>
    <s v="Maxine Miller"/>
    <s v="Canada"/>
    <m/>
    <n v="8540346"/>
    <s v="Nelvana"/>
    <n v="76"/>
    <n v="109.6"/>
    <n v="13775772.505029114"/>
  </r>
  <r>
    <s v="Cheaper by the Dozen 2"/>
    <s v="PG"/>
    <s v="Adventure"/>
    <x v="4"/>
    <s v="December 21, 2005 (United States)"/>
    <x v="35"/>
    <n v="56000"/>
    <s v="Adam Shankman"/>
    <s v="Sam Harper"/>
    <s v="Steve Martin"/>
    <s v="United States"/>
    <n v="60000000"/>
    <n v="130154568"/>
    <s v="Twentieth Century Fox"/>
    <n v="94"/>
    <n v="195.3"/>
    <n v="181834465.24346629"/>
  </r>
  <r>
    <s v="City Heat"/>
    <s v="PG"/>
    <s v="Action"/>
    <x v="18"/>
    <s v="December 7, 1984 (United States)"/>
    <x v="35"/>
    <n v="9300"/>
    <s v="Richard Benjamin"/>
    <s v="Blake Edwards"/>
    <s v="Clint Eastwood"/>
    <s v="United States"/>
    <n v="25000000"/>
    <n v="38348988"/>
    <s v="Warner Bros."/>
    <n v="93"/>
    <n v="103.9"/>
    <n v="102860357.77816902"/>
  </r>
  <r>
    <s v="City Slickers II: the Legend of Curly's Gold"/>
    <s v="PG-13"/>
    <s v="Comedy"/>
    <x v="13"/>
    <s v="June 10, 1994 (United States)"/>
    <x v="35"/>
    <n v="19000"/>
    <s v="Paul Weiland"/>
    <s v="Lowell Ganz"/>
    <s v="Billy Crystal"/>
    <s v="United States"/>
    <n v="40000000"/>
    <n v="43622150"/>
    <s v="Castle Rock Entertainment"/>
    <n v="116"/>
    <n v="148.19999999999999"/>
    <n v="127927517.85370547"/>
  </r>
  <r>
    <s v="Clifford"/>
    <s v="PG"/>
    <s v="Comedy"/>
    <x v="13"/>
    <s v="April 1, 1994 (United States)"/>
    <x v="35"/>
    <n v="7100"/>
    <s v="Paul Flaherty"/>
    <s v="William Porter"/>
    <s v="Martin Short"/>
    <s v="United States"/>
    <n v="19000000"/>
    <n v="7408745"/>
    <s v="Orion Pictures"/>
    <n v="90"/>
    <n v="148.19999999999999"/>
    <n v="14387792.233906945"/>
  </r>
  <r>
    <s v="Collateral Damage"/>
    <s v="R"/>
    <s v="Action"/>
    <x v="23"/>
    <s v="February 8, 2002 (United States)"/>
    <x v="35"/>
    <n v="73000"/>
    <s v="Andrew Davis"/>
    <s v="Ronald Roose"/>
    <s v="Arnold Schwarzenegger"/>
    <s v="United States"/>
    <n v="85000000"/>
    <n v="78382433"/>
    <s v="Warner Bros."/>
    <n v="108"/>
    <n v="179.9"/>
    <n v="146522253.58957055"/>
  </r>
  <r>
    <s v="Couples Retreat"/>
    <s v="PG-13"/>
    <s v="Comedy"/>
    <x v="9"/>
    <s v="October 9, 2009 (United States)"/>
    <x v="35"/>
    <n v="104000"/>
    <s v="Peter Billingsley"/>
    <s v="Jon Favreau"/>
    <s v="Vince Vaughn"/>
    <s v="United States"/>
    <n v="70000000"/>
    <n v="171844840"/>
    <s v="Universal Pictures"/>
    <n v="113"/>
    <n v="214.5"/>
    <n v="240078508.70243007"/>
  </r>
  <r>
    <s v="Crack House"/>
    <s v="R"/>
    <s v="Action"/>
    <x v="21"/>
    <s v="November 10, 1989 (United States)"/>
    <x v="35"/>
    <n v="353"/>
    <s v="Michael Fischa"/>
    <s v="Blake Schaffer"/>
    <s v="Jim Brown"/>
    <s v="United States"/>
    <m/>
    <n v="862551"/>
    <s v="Silverman Entertainment"/>
    <n v="90"/>
    <n v="124"/>
    <n v="1046671.8028673835"/>
  </r>
  <r>
    <s v="Critters 2"/>
    <s v="PG-13"/>
    <s v="Comedy"/>
    <x v="28"/>
    <s v="April 29, 1988 (United States)"/>
    <x v="35"/>
    <n v="14000"/>
    <s v="Mick Garris"/>
    <s v="David Twohy"/>
    <s v="Scott Grimes"/>
    <s v="United States"/>
    <n v="4500000"/>
    <n v="3813293"/>
    <s v="New Line Cinema"/>
    <n v="86"/>
    <n v="118.3"/>
    <n v="8889903.420811018"/>
  </r>
  <r>
    <s v="D.C. Cab"/>
    <s v="R"/>
    <s v="Action"/>
    <x v="19"/>
    <s v="December 16, 1983 (United States)"/>
    <x v="35"/>
    <n v="4400"/>
    <s v="Joel Schumacher"/>
    <s v="Topper Carew"/>
    <s v="Max Gail"/>
    <s v="United States"/>
    <n v="8000000"/>
    <n v="16134627"/>
    <s v="RKO Pictures"/>
    <n v="100"/>
    <n v="99.6"/>
    <n v="31333466.200764816"/>
  </r>
  <r>
    <s v="D3: The Mighty Ducks"/>
    <s v="PG"/>
    <s v="Action"/>
    <x v="10"/>
    <s v="October 4, 1996 (United States)"/>
    <x v="35"/>
    <n v="26000"/>
    <s v="Robert Lieberman"/>
    <s v="Steven Brill"/>
    <s v="Emilio Estevez"/>
    <s v="United States"/>
    <m/>
    <n v="22955097"/>
    <s v="Walt Disney Pictures"/>
    <n v="104"/>
    <n v="156.9"/>
    <n v="38013141.608152173"/>
  </r>
  <r>
    <s v="Dreamcatcher"/>
    <s v="R"/>
    <s v="Drama"/>
    <x v="2"/>
    <s v="March 21, 2003 (United States)"/>
    <x v="35"/>
    <n v="90000"/>
    <s v="Lawrence Kasdan"/>
    <s v="Stephen King"/>
    <s v="Morgan Freeman"/>
    <s v="United States"/>
    <n v="68000000"/>
    <n v="81240406"/>
    <s v="Castle Rock Entertainment"/>
    <n v="134"/>
    <n v="184"/>
    <n v="272320700.860286"/>
  </r>
  <r>
    <s v="Dude, Where's My Car?"/>
    <s v="PG-13"/>
    <s v="Comedy"/>
    <x v="8"/>
    <s v="December 15, 2000 (United States)"/>
    <x v="35"/>
    <n v="136000"/>
    <s v="Danny Leiner"/>
    <s v="Philip Stark"/>
    <s v="Ashton Kutcher"/>
    <s v="United States"/>
    <n v="13000000"/>
    <n v="73180723"/>
    <s v="Twentieth Century Fox"/>
    <n v="83"/>
    <n v="172.2"/>
    <n v="138929385.03489095"/>
  </r>
  <r>
    <s v="Ed Gein"/>
    <s v="Not Rated"/>
    <s v="Biography"/>
    <x v="8"/>
    <s v="July 20, 2001 (United Kingdom)"/>
    <x v="35"/>
    <n v="5100"/>
    <s v="Chuck Parello"/>
    <s v="Stephen Johnston"/>
    <s v="Steve Railsback"/>
    <s v="United States"/>
    <m/>
    <m/>
    <s v="Tartan Films"/>
    <n v="89"/>
    <n v="172.2"/>
    <s v="Missing"/>
  </r>
  <r>
    <s v="Ek Ladki Ko Dekha Toh Aisa Laga"/>
    <m/>
    <s v="Comedy"/>
    <x v="5"/>
    <s v="February 1, 2019 (United States)"/>
    <x v="35"/>
    <n v="4000"/>
    <s v="Shelly Chopra Dhar"/>
    <s v="Shelly Chopra Dhar"/>
    <s v="Sonam Kapoor"/>
    <s v="India"/>
    <m/>
    <n v="3531837"/>
    <s v="Fox STAR Studios"/>
    <n v="120"/>
    <n v="255.7"/>
    <n v="4208645.8111067656"/>
  </r>
  <r>
    <s v="Employee of the Month"/>
    <s v="PG-13"/>
    <s v="Comedy"/>
    <x v="15"/>
    <s v="October 6, 2006 (United States)"/>
    <x v="35"/>
    <n v="46000"/>
    <s v="Greg Coolidge"/>
    <s v="Don Calame"/>
    <s v="Jessica Simpson"/>
    <s v="United States"/>
    <n v="12000000"/>
    <n v="38395414"/>
    <s v="Lionsgate"/>
    <n v="103"/>
    <n v="201.6"/>
    <n v="121234017.05492227"/>
  </r>
  <r>
    <s v="Ernest Goes to Camp"/>
    <s v="PG"/>
    <s v="Comedy"/>
    <x v="3"/>
    <s v="May 22, 1987 (United States)"/>
    <x v="35"/>
    <n v="11000"/>
    <s v="John R. Cherry III"/>
    <s v="John R. Cherry III"/>
    <s v="Jim Varney"/>
    <s v="United States"/>
    <n v="3500000"/>
    <n v="23509382"/>
    <s v="Emshell Producers"/>
    <n v="92"/>
    <n v="113.6"/>
    <n v="86933357.953883484"/>
  </r>
  <r>
    <s v="Father Figures"/>
    <s v="R"/>
    <s v="Comedy"/>
    <x v="27"/>
    <s v="December 22, 2017 (United States)"/>
    <x v="35"/>
    <n v="19000"/>
    <s v="Lawrence Sher"/>
    <s v="Justin Malen"/>
    <s v="Owen Wilson"/>
    <s v="United States"/>
    <n v="25000000"/>
    <n v="25601244"/>
    <s v="Alcon Entertainment"/>
    <n v="113"/>
    <n v="245.1"/>
    <n v="57273854.969162993"/>
  </r>
  <r>
    <s v="Friday the 13th"/>
    <s v="R"/>
    <s v="Horror"/>
    <x v="9"/>
    <s v="February 13, 2009 (United States)"/>
    <x v="35"/>
    <n v="100000"/>
    <s v="Marcus Nispel"/>
    <s v="Victor Miller"/>
    <s v="Jared Padalecki"/>
    <s v="United States"/>
    <n v="19000000"/>
    <n v="91509154"/>
    <s v="New Line Cinema"/>
    <n v="97"/>
    <n v="214.5"/>
    <n v="119668837.87038626"/>
  </r>
  <r>
    <s v="George of the Jungle"/>
    <s v="PG"/>
    <s v="Action"/>
    <x v="14"/>
    <s v="July 16, 1997 (United States)"/>
    <x v="35"/>
    <n v="73000"/>
    <s v="Sam Weisman"/>
    <s v="Jay Ward"/>
    <s v="Brendan Fraser"/>
    <s v="United States"/>
    <n v="55000000"/>
    <n v="174463257"/>
    <s v="Walt Disney Pictures"/>
    <n v="92"/>
    <n v="160.5"/>
    <n v="228150018.91802573"/>
  </r>
  <r>
    <s v="Ghost Ship"/>
    <s v="R"/>
    <s v="Horror"/>
    <x v="23"/>
    <s v="October 25, 2002 (United States)"/>
    <x v="35"/>
    <n v="96000"/>
    <s v="Steve Beck"/>
    <s v="Mark Hanlon"/>
    <s v="Julianna Margulies"/>
    <s v="United States"/>
    <n v="20000000"/>
    <n v="68349884"/>
    <s v="Warner Bros."/>
    <n v="91"/>
    <n v="179.9"/>
    <n v="140527730.46423751"/>
  </r>
  <r>
    <s v="Green Lantern"/>
    <s v="PG-13"/>
    <s v="Action"/>
    <x v="24"/>
    <s v="June 17, 2011 (United States)"/>
    <x v="35"/>
    <n v="272000"/>
    <s v="Martin Campbell"/>
    <s v="Greg Berlanti"/>
    <s v="Ryan Reynolds"/>
    <s v="United States"/>
    <n v="200000000"/>
    <n v="219851172"/>
    <s v="Warner Bros."/>
    <n v="114"/>
    <n v="224.9"/>
    <n v="266780773.03225806"/>
  </r>
  <r>
    <s v="Guncrazy"/>
    <s v="R"/>
    <s v="Crime"/>
    <x v="35"/>
    <s v="September 9, 1993 (Australia)"/>
    <x v="35"/>
    <n v="2200"/>
    <s v="Tamra Davis"/>
    <s v="Matthew Bright"/>
    <s v="Drew Barrymore"/>
    <s v="United States"/>
    <n v="800000"/>
    <n v="114516"/>
    <s v="Zeta Entertainment"/>
    <n v="97"/>
    <n v="140.30000000000001"/>
    <n v="202630.80836236934"/>
  </r>
  <r>
    <s v="Hatchet II"/>
    <s v="R"/>
    <s v="Action"/>
    <x v="29"/>
    <s v="November 2010 (Australia)"/>
    <x v="35"/>
    <n v="13000"/>
    <s v="Adam Green"/>
    <s v="Adam Green"/>
    <s v="Danielle Harris"/>
    <s v="United States"/>
    <n v="800000"/>
    <n v="156190"/>
    <s v="ArieScope Pictures"/>
    <n v="85"/>
    <n v="218.1"/>
    <n v="236066.92956349207"/>
  </r>
  <r>
    <s v="Head of State"/>
    <s v="PG-13"/>
    <s v="Comedy"/>
    <x v="2"/>
    <s v="March 28, 2003 (United States)"/>
    <x v="35"/>
    <n v="18000"/>
    <s v="Chris Rock"/>
    <s v="Chris Rock"/>
    <s v="Chris Rock"/>
    <s v="United States"/>
    <n v="35200000"/>
    <n v="38620484"/>
    <s v="Dreamworks Pictures"/>
    <n v="95"/>
    <n v="184"/>
    <n v="48011674.723786213"/>
  </r>
  <r>
    <s v="Head Over Heels"/>
    <s v="PG-13"/>
    <s v="Comedy"/>
    <x v="7"/>
    <s v="February 2, 2001 (United States)"/>
    <x v="35"/>
    <n v="14000"/>
    <s v="Mark Waters"/>
    <s v="John J. Strauss"/>
    <s v="Monica Potter"/>
    <s v="United States"/>
    <n v="14000000"/>
    <n v="13127022"/>
    <s v="Universal Pictures"/>
    <n v="86"/>
    <n v="177.1"/>
    <n v="35209538.762323946"/>
  </r>
  <r>
    <s v="Hell Fest"/>
    <s v="R"/>
    <s v="Horror"/>
    <x v="26"/>
    <s v="September 28, 2018 (United States)"/>
    <x v="35"/>
    <n v="15000"/>
    <s v="Gregory Plotkin"/>
    <s v="Seth M. Sherwood"/>
    <s v="Cynthea Mercado"/>
    <s v="United States"/>
    <n v="5500000"/>
    <n v="18160930"/>
    <s v="CBS Films"/>
    <n v="89"/>
    <n v="251.1"/>
    <n v="27448588.14980159"/>
  </r>
  <r>
    <s v="Hellraiser III: Hell on Earth"/>
    <s v="R"/>
    <s v="Horror"/>
    <x v="35"/>
    <s v="September 11, 1992 (United States)"/>
    <x v="35"/>
    <n v="28000"/>
    <s v="Anthony Hickox"/>
    <s v="Peter Atkins"/>
    <s v="Terry Farrell"/>
    <s v="United States"/>
    <n v="5000000"/>
    <n v="12534961"/>
    <s v="Fifth Avenue Entertainment"/>
    <n v="97"/>
    <n v="140.30000000000001"/>
    <n v="14937045.822057098"/>
  </r>
  <r>
    <s v="High School High"/>
    <s v="PG-13"/>
    <s v="Comedy"/>
    <x v="10"/>
    <s v="October 25, 1996 (United States)"/>
    <x v="35"/>
    <n v="13000"/>
    <s v="Hart Bochner"/>
    <s v="David Zucker"/>
    <s v="Jon Lovitz"/>
    <s v="United States"/>
    <m/>
    <n v="21302121"/>
    <s v="TriStar Pictures"/>
    <n v="86"/>
    <n v="156.9"/>
    <n v="33234799.122887861"/>
  </r>
  <r>
    <s v="Hoot"/>
    <s v="PG"/>
    <s v="Adventure"/>
    <x v="15"/>
    <s v="May 5, 2006 (United States)"/>
    <x v="35"/>
    <n v="8000"/>
    <s v="Wil Shriner"/>
    <s v="Wil Shriner"/>
    <s v="Logan Lerman"/>
    <s v="United States"/>
    <n v="15000000"/>
    <n v="8224998"/>
    <s v="Hoot Productions LLC"/>
    <n v="91"/>
    <n v="201.6"/>
    <n v="10756038.157081544"/>
  </r>
  <r>
    <s v="Hostel: Part II"/>
    <s v="R"/>
    <s v="Horror"/>
    <x v="6"/>
    <s v="June 8, 2007 (United States)"/>
    <x v="35"/>
    <n v="87000"/>
    <s v="Eli Roth"/>
    <s v="Eli Roth"/>
    <s v="Lauren German"/>
    <s v="United States"/>
    <n v="10200000"/>
    <n v="35728183"/>
    <s v="Lionsgate"/>
    <n v="94"/>
    <n v="207.3"/>
    <n v="75338251.626989618"/>
  </r>
  <r>
    <s v="Hush"/>
    <s v="PG-13"/>
    <s v="Drama"/>
    <x v="17"/>
    <s v="March 6, 1998 (United States)"/>
    <x v="35"/>
    <n v="11000"/>
    <s v="Jonathan Darby"/>
    <s v="Jonathan Darby"/>
    <s v="Jessica Lange"/>
    <s v="United States"/>
    <n v="21000000"/>
    <n v="13583690"/>
    <s v="TriStar Pictures"/>
    <n v="96"/>
    <n v="163"/>
    <n v="39835903.205004804"/>
  </r>
  <r>
    <s v="I Feel Pretty"/>
    <s v="PG-13"/>
    <s v="Comedy"/>
    <x v="26"/>
    <s v="April 20, 2018 (United States)"/>
    <x v="35"/>
    <n v="51000"/>
    <s v="Abby Kohn"/>
    <s v="Abby Kohn"/>
    <s v="Amy Schumer"/>
    <s v="China"/>
    <n v="32000000"/>
    <n v="94539426"/>
    <s v="Huayi Brothers Pictures"/>
    <n v="110"/>
    <n v="251.1"/>
    <n v="120025679.5925"/>
  </r>
  <r>
    <s v="I'll Be Home for Christmas"/>
    <s v="PG"/>
    <s v="Comedy"/>
    <x v="17"/>
    <s v="November 13, 1998 (United States)"/>
    <x v="35"/>
    <n v="9600"/>
    <s v="Arlene Sanford"/>
    <s v="Tom Nursall"/>
    <s v="Jonathan Taylor Thomas"/>
    <s v="United States"/>
    <n v="30000000"/>
    <n v="12214338"/>
    <s v="Walt Disney Pictures"/>
    <n v="86"/>
    <n v="163"/>
    <n v="17064231.034387894"/>
  </r>
  <r>
    <s v="In Dreams"/>
    <s v="R"/>
    <s v="Drama"/>
    <x v="11"/>
    <s v="January 15, 1999 (United States)"/>
    <x v="35"/>
    <n v="13000"/>
    <s v="Neil Jordan"/>
    <s v="Bari Wood"/>
    <s v="Annette Bening"/>
    <s v="United States"/>
    <n v="30000000"/>
    <n v="12017369"/>
    <s v="Amblin Entertainment"/>
    <n v="100"/>
    <n v="166.6"/>
    <n v="21264183.126016259"/>
  </r>
  <r>
    <s v="In God We Trust (or Gimme That Prime Time Religion)"/>
    <s v="PG"/>
    <s v="Comedy"/>
    <x v="37"/>
    <s v="September 26, 1980 (United States)"/>
    <x v="35"/>
    <n v="965"/>
    <s v="Marty Feldman"/>
    <s v="Marty Feldman"/>
    <s v="Marty Feldman"/>
    <s v="United States"/>
    <m/>
    <n v="5215015"/>
    <s v="Universal Pictures"/>
    <n v="97"/>
    <n v="82.4"/>
    <n v="7665292.1876507467"/>
  </r>
  <r>
    <s v="Invasion U.S.A."/>
    <s v="R"/>
    <s v="Action"/>
    <x v="38"/>
    <s v="September 27, 1985 (United States)"/>
    <x v="35"/>
    <n v="9200"/>
    <s v="Joseph Zito"/>
    <s v="James Bruner"/>
    <s v="Chuck Norris"/>
    <s v="United States"/>
    <n v="10000000"/>
    <n v="17536256"/>
    <s v="Cannon Films"/>
    <n v="107"/>
    <n v="107.6"/>
    <n v="38084798.312188163"/>
  </r>
  <r>
    <s v="Iron Eagle"/>
    <s v="PG-13"/>
    <s v="Action"/>
    <x v="25"/>
    <s v="January 17, 1986 (United States)"/>
    <x v="35"/>
    <n v="14000"/>
    <s v="Sidney J. Furie"/>
    <s v="Kevin Alyn Elders"/>
    <s v="Louis Gossett Jr."/>
    <s v="United States"/>
    <m/>
    <n v="24159872"/>
    <s v="TriStar Pictures"/>
    <n v="117"/>
    <n v="109.6"/>
    <n v="46918502.22052262"/>
  </r>
  <r>
    <s v="It's My Turn"/>
    <s v="R"/>
    <s v="Comedy"/>
    <x v="37"/>
    <s v="February 5, 1981 (Argentina)"/>
    <x v="35"/>
    <n v="875"/>
    <s v="Claudia Weill"/>
    <s v="Eleanor Bergstein"/>
    <s v="Jill Clayburgh"/>
    <s v="United States"/>
    <m/>
    <m/>
    <s v="Rastar Films"/>
    <n v="91"/>
    <n v="82.4"/>
    <s v="Missing"/>
  </r>
  <r>
    <s v="Joe's Apartment"/>
    <s v="PG-13"/>
    <s v="Comedy"/>
    <x v="10"/>
    <s v="July 26, 1996 (United States)"/>
    <x v="35"/>
    <n v="13000"/>
    <s v="John Payson"/>
    <s v="John Payson"/>
    <s v="Jerry O'Connell"/>
    <s v="United States"/>
    <n v="13000000"/>
    <n v="4619014"/>
    <s v="Geffen Pictures"/>
    <n v="80"/>
    <n v="156.9"/>
    <n v="11896987.031276414"/>
  </r>
  <r>
    <s v="Josie and the Pussycats"/>
    <s v="PG-13"/>
    <s v="Comedy"/>
    <x v="7"/>
    <s v="April 11, 2001 (United States)"/>
    <x v="35"/>
    <n v="22000"/>
    <s v="Harry Elfont"/>
    <s v="Deborah Kaplan"/>
    <s v="Rachael Leigh Cook"/>
    <s v="Canada"/>
    <n v="39000000"/>
    <n v="14866015"/>
    <s v="Universal Pictures"/>
    <n v="98"/>
    <n v="177.1"/>
    <n v="26304731.536004648"/>
  </r>
  <r>
    <s v="Just Married"/>
    <s v="PG-13"/>
    <s v="Comedy"/>
    <x v="2"/>
    <s v="January 10, 2003 (United States)"/>
    <x v="35"/>
    <n v="69000"/>
    <s v="Shawn Levy"/>
    <s v="Sam Harper"/>
    <s v="Ashton Kutcher"/>
    <s v="United States"/>
    <n v="18000000"/>
    <n v="101564935"/>
    <s v="Twentieth Century Fox"/>
    <n v="95"/>
    <n v="184"/>
    <n v="149285266.2542209"/>
  </r>
  <r>
    <s v="Just Tell Me What You Want"/>
    <s v="R"/>
    <s v="Comedy"/>
    <x v="37"/>
    <s v="January 18, 1980 (United States)"/>
    <x v="35"/>
    <n v="585"/>
    <s v="Sidney Lumet"/>
    <s v="Jay Presson Allen"/>
    <s v="Ali MacGraw"/>
    <s v="United States"/>
    <m/>
    <n v="2086905"/>
    <s v="Warner Bros."/>
    <n v="112"/>
    <n v="82.4"/>
    <n v="3534630.0917176208"/>
  </r>
  <r>
    <s v="Kansas"/>
    <s v="R"/>
    <s v="Crime"/>
    <x v="28"/>
    <s v="September 23, 1988 (United States)"/>
    <x v="35"/>
    <n v="997"/>
    <s v="David Stevens"/>
    <s v="Spencer Eastman"/>
    <s v="Matt Dillon"/>
    <s v="United States"/>
    <m/>
    <n v="2432536"/>
    <s v="Trans World Entertainment (TWE)"/>
    <n v="108"/>
    <n v="118.3"/>
    <n v="6265373.7886728654"/>
  </r>
  <r>
    <s v="Killers"/>
    <s v="PG-13"/>
    <s v="Action"/>
    <x v="29"/>
    <s v="June 4, 2010 (United States)"/>
    <x v="35"/>
    <n v="89000"/>
    <s v="Robert Luketic"/>
    <s v="Bob DeRosa"/>
    <s v="Katherine Heigl"/>
    <s v="United States"/>
    <n v="75000000"/>
    <n v="98159963"/>
    <s v="Lionsgate"/>
    <n v="100"/>
    <n v="218.1"/>
    <n v="128366269.21072961"/>
  </r>
  <r>
    <s v="King of the Mountain"/>
    <s v="PG"/>
    <s v="Action"/>
    <x v="12"/>
    <s v="May 1, 1981 (United States)"/>
    <x v="35"/>
    <n v="384"/>
    <s v="Noel Nosseck"/>
    <s v="David Barry"/>
    <s v="Harry Hamlin"/>
    <s v="United States"/>
    <n v="2000000"/>
    <n v="1791147"/>
    <s v="PolyGram Pictures"/>
    <n v="90"/>
    <n v="90.9"/>
    <n v="3081662.850931677"/>
  </r>
  <r>
    <s v="Kinjite: Forbidden Subjects"/>
    <s v="R"/>
    <s v="Action"/>
    <x v="21"/>
    <s v="February 3, 1989 (United States)"/>
    <x v="35"/>
    <n v="2900"/>
    <s v="J. Lee Thompson"/>
    <s v="Harold Nebenzal"/>
    <s v="Charles Bronson"/>
    <s v="United States"/>
    <n v="5000000"/>
    <n v="3416846"/>
    <s v="Golan-Globus Productions"/>
    <n v="97"/>
    <n v="124"/>
    <n v="7025053.82051282"/>
  </r>
  <r>
    <s v="Lady in the Water"/>
    <s v="PG-13"/>
    <s v="Drama"/>
    <x v="15"/>
    <s v="July 21, 2006 (United States)"/>
    <x v="35"/>
    <n v="96000"/>
    <s v="M. Night Shyamalan"/>
    <s v="M. Night Shyamalan"/>
    <s v="Paul Giamatti"/>
    <s v="United States"/>
    <n v="70000000"/>
    <n v="72785169"/>
    <s v="Warner Bros."/>
    <n v="110"/>
    <n v="201.6"/>
    <n v="113556789.52534561"/>
  </r>
  <r>
    <s v="Ladybugs"/>
    <s v="PG-13"/>
    <s v="Comedy"/>
    <x v="35"/>
    <s v="March 27, 1992 (United States)"/>
    <x v="35"/>
    <n v="9100"/>
    <s v="Sidney J. Furie"/>
    <s v="Curtis Burch"/>
    <s v="Rodney Dangerfield"/>
    <s v="United States"/>
    <m/>
    <n v="14796494"/>
    <s v="Ladybugs"/>
    <n v="90"/>
    <n v="140.30000000000001"/>
    <n v="18785382.174166664"/>
  </r>
  <r>
    <s v="Lightning Jack"/>
    <s v="PG-13"/>
    <s v="Comedy"/>
    <x v="13"/>
    <s v="March 11, 1994 (United States)"/>
    <x v="35"/>
    <n v="6500"/>
    <s v="Simon Wincer"/>
    <s v="Paul Hogan"/>
    <s v="Paul Hogan"/>
    <s v="United States"/>
    <m/>
    <n v="16821273"/>
    <s v="Lightning Ridge"/>
    <n v="98"/>
    <n v="148.19999999999999"/>
    <n v="36532016.272986457"/>
  </r>
  <r>
    <s v="Little"/>
    <s v="PG-13"/>
    <s v="Comedy"/>
    <x v="5"/>
    <s v="April 12, 2019 (United States)"/>
    <x v="35"/>
    <n v="12000"/>
    <s v="Tina Gordon"/>
    <s v="Tracy Oliver"/>
    <s v="Regina Hall"/>
    <s v="United States"/>
    <n v="20000000"/>
    <n v="49000667"/>
    <s v="Universal Pictures"/>
    <n v="109"/>
    <n v="255.7"/>
    <n v="64079413.025321886"/>
  </r>
  <r>
    <s v="Little Fockers"/>
    <s v="PG-13"/>
    <s v="Comedy"/>
    <x v="29"/>
    <s v="December 22, 2010 (United States)"/>
    <x v="35"/>
    <n v="108000"/>
    <s v="Paul Weitz"/>
    <s v="John Hamburg"/>
    <s v="Ben Stiller"/>
    <s v="United States"/>
    <n v="100000000"/>
    <n v="310650585"/>
    <s v="Universal Pictures"/>
    <n v="98"/>
    <n v="218.1"/>
    <n v="800128767.95857978"/>
  </r>
  <r>
    <s v="MacGruber"/>
    <s v="R"/>
    <s v="Action"/>
    <x v="29"/>
    <s v="May 21, 2010 (United States)"/>
    <x v="35"/>
    <n v="43000"/>
    <s v="Jorma Taccone"/>
    <s v="Will Forte"/>
    <s v="Will Forte"/>
    <s v="United States"/>
    <n v="10000000"/>
    <n v="9322895"/>
    <s v="Broadway Video"/>
    <n v="90"/>
    <n v="218.1"/>
    <n v="11312967.369573874"/>
  </r>
  <r>
    <s v="Madhouse"/>
    <s v="PG-13"/>
    <s v="Comedy"/>
    <x v="32"/>
    <s v="February 16, 1990 (United States)"/>
    <x v="35"/>
    <n v="3000"/>
    <s v="Tom Ropelewski"/>
    <s v="Tom Ropelewski"/>
    <s v="Richard Alexander"/>
    <s v="United States"/>
    <m/>
    <m/>
    <s v="Orion Pictures"/>
    <n v="90"/>
    <n v="130.69999999999999"/>
    <s v="Missing"/>
  </r>
  <r>
    <s v="Magic in the Water"/>
    <s v="PG"/>
    <s v="Adventure"/>
    <x v="40"/>
    <s v="August 30, 1995 (United States)"/>
    <x v="35"/>
    <n v="1900"/>
    <s v="Rick Stevenson"/>
    <s v="Rick Stevenson"/>
    <s v="Mark Harmon"/>
    <s v="Canada"/>
    <m/>
    <n v="2680717"/>
    <s v="Oxford Film Company"/>
    <n v="101"/>
    <n v="152.4"/>
    <n v="4051659.0768849207"/>
  </r>
  <r>
    <s v="Maid to Order"/>
    <s v="PG"/>
    <s v="Fantasy"/>
    <x v="3"/>
    <s v="July 31, 1987 (United States)"/>
    <x v="35"/>
    <n v="3300"/>
    <s v="Amy Holden Jones"/>
    <s v="Amy Holden Jones"/>
    <s v="Ally Sheedy"/>
    <s v="United States"/>
    <n v="3000000"/>
    <n v="9868521"/>
    <s v="Vista Organization"/>
    <n v="93"/>
    <n v="113.6"/>
    <n v="13096421.379355399"/>
  </r>
  <r>
    <s v="Maximum Overdrive"/>
    <s v="R"/>
    <s v="Action"/>
    <x v="25"/>
    <s v="July 25, 1986 (United States)"/>
    <x v="35"/>
    <n v="31000"/>
    <s v="Stephen King"/>
    <s v="Stephen King"/>
    <s v="Emilio Estevez"/>
    <s v="United States"/>
    <n v="10000000"/>
    <n v="7433663"/>
    <s v="De Laurentiis Entertainment Group (DEG)"/>
    <n v="98"/>
    <n v="109.6"/>
    <n v="15674997.343252596"/>
  </r>
  <r>
    <s v="Maximum Risk"/>
    <s v="R"/>
    <s v="Action"/>
    <x v="10"/>
    <s v="September 13, 1996 (United States)"/>
    <x v="35"/>
    <n v="21000"/>
    <s v="Ringo Lam"/>
    <s v="Larry Ferguson"/>
    <s v="Jean-Claude Van Damme"/>
    <s v="United States"/>
    <n v="25000000"/>
    <n v="14502483"/>
    <s v="Columbia Pictures"/>
    <n v="101"/>
    <n v="156.9"/>
    <n v="18412110.708749998"/>
  </r>
  <r>
    <s v="Meet the Applegates"/>
    <s v="R"/>
    <s v="Comedy"/>
    <x v="32"/>
    <s v="February 1, 1991 (United States)"/>
    <x v="35"/>
    <n v="2200"/>
    <s v="Michael Lehmann"/>
    <s v="Michael Lehmann"/>
    <s v="Ed Begley Jr."/>
    <s v="United States"/>
    <n v="5000000"/>
    <n v="485772"/>
    <s v="Cinemarque Entertainment"/>
    <n v="90"/>
    <n v="130.69999999999999"/>
    <n v="943369.843212237"/>
  </r>
  <r>
    <s v="Messenger of Death"/>
    <s v="R"/>
    <s v="Action"/>
    <x v="28"/>
    <s v="September 17, 1988 (United States)"/>
    <x v="35"/>
    <n v="2600"/>
    <s v="J. Lee Thompson"/>
    <s v="Rex Burns"/>
    <s v="Charles Bronson"/>
    <s v="United States"/>
    <m/>
    <n v="3074681"/>
    <s v="The Cannon Group"/>
    <n v="91"/>
    <n v="118.3"/>
    <n v="8547949.8239051104"/>
  </r>
  <r>
    <s v="Metro"/>
    <s v="R"/>
    <s v="Action"/>
    <x v="14"/>
    <s v="January 17, 1997 (United States)"/>
    <x v="35"/>
    <n v="26000"/>
    <s v="Thomas Carter"/>
    <s v="Randy Feldman"/>
    <s v="Eddie Murphy"/>
    <s v="United States"/>
    <n v="55000000"/>
    <n v="32000301"/>
    <s v="Touchstone Pictures"/>
    <n v="117"/>
    <n v="160.5"/>
    <n v="51617213.947591312"/>
  </r>
  <r>
    <s v="Missing in Action"/>
    <s v="R"/>
    <s v="Action"/>
    <x v="18"/>
    <s v="November 16, 1984 (United States)"/>
    <x v="35"/>
    <n v="14000"/>
    <s v="Joseph Zito"/>
    <s v="Arthur Silver"/>
    <s v="Chuck Norris"/>
    <s v="United States"/>
    <n v="2550000"/>
    <n v="22812411"/>
    <s v="The Cannon Group"/>
    <n v="101"/>
    <n v="103.9"/>
    <n v="29328867.644303799"/>
  </r>
  <r>
    <s v="Mo' Money"/>
    <s v="R"/>
    <s v="Action"/>
    <x v="35"/>
    <s v="July 24, 1992 (United States)"/>
    <x v="35"/>
    <n v="7200"/>
    <s v="Peter MacDonald"/>
    <s v="Damon Wayans"/>
    <s v="Damon Wayans"/>
    <s v="United States"/>
    <n v="10000000"/>
    <n v="40227006"/>
    <s v="Columbia Pictures"/>
    <n v="89"/>
    <n v="140.30000000000001"/>
    <n v="84824697.080968857"/>
  </r>
  <r>
    <s v="Mortdecai"/>
    <s v="R"/>
    <s v="Action"/>
    <x v="39"/>
    <s v="January 23, 2015 (United States)"/>
    <x v="35"/>
    <n v="69000"/>
    <s v="David Koepp"/>
    <s v="Eric Aronson"/>
    <s v="Johnny Depp"/>
    <s v="United Kingdom"/>
    <n v="60000000"/>
    <n v="47275717"/>
    <s v="MWM Studios"/>
    <n v="107"/>
    <n v="237"/>
    <n v="78287559.619021744"/>
  </r>
  <r>
    <s v="My Father the Hero"/>
    <s v="PG"/>
    <s v="Comedy"/>
    <x v="13"/>
    <s v="February 4, 1994 (United States)"/>
    <x v="35"/>
    <n v="11000"/>
    <s v="Steve Miner"/>
    <s v="GÃ©rard Lauzier"/>
    <s v="GÃ©rard Depardieu"/>
    <s v="France"/>
    <m/>
    <n v="25479558"/>
    <s v="Touchstone Pictures"/>
    <n v="90"/>
    <n v="148.19999999999999"/>
    <n v="48371472.414953269"/>
  </r>
  <r>
    <s v="Nadine"/>
    <s v="PG"/>
    <s v="Comedy"/>
    <x v="3"/>
    <s v="August 7, 1987 (United States)"/>
    <x v="35"/>
    <n v="3800"/>
    <s v="Robert Benton"/>
    <s v="Robert Benton"/>
    <s v="Jeff Bridges"/>
    <s v="United States"/>
    <n v="12000000"/>
    <n v="5669831"/>
    <s v="TriStar Pictures"/>
    <n v="83"/>
    <n v="113.6"/>
    <n v="10763847.38753894"/>
  </r>
  <r>
    <s v="Nine Months"/>
    <s v="PG-13"/>
    <s v="Comedy"/>
    <x v="40"/>
    <s v="July 12, 1995 (United States)"/>
    <x v="35"/>
    <n v="36000"/>
    <s v="Chris Columbus"/>
    <s v="Patrick BraoudÃ©"/>
    <s v="Hugh Grant"/>
    <s v="United States"/>
    <m/>
    <n v="138510230"/>
    <s v="Twentieth Century Fox"/>
    <n v="103"/>
    <n v="152.4"/>
    <n v="284777780.57354927"/>
  </r>
  <r>
    <s v="No Small Affair"/>
    <s v="R"/>
    <s v="Comedy"/>
    <x v="18"/>
    <s v="November 9, 1984 (United States)"/>
    <x v="35"/>
    <n v="2000"/>
    <s v="Jerry Schatzberg"/>
    <s v="Craig Bolotin"/>
    <s v="Jon Cryer"/>
    <s v="United States"/>
    <m/>
    <n v="4994094"/>
    <s v="Delphi II Productions"/>
    <n v="102"/>
    <n v="103.9"/>
    <n v="8836820.2195121944"/>
  </r>
  <r>
    <s v="Nobody's Fool"/>
    <s v="PG-13"/>
    <s v="Comedy"/>
    <x v="25"/>
    <s v="November 7, 1986 (United States)"/>
    <x v="35"/>
    <n v="754"/>
    <s v="Evelyn Purcell"/>
    <s v="Beth Henley"/>
    <s v="Rosanna Arquette"/>
    <s v="United States"/>
    <m/>
    <n v="563358"/>
    <s v="Island Pictures"/>
    <n v="107"/>
    <n v="109.6"/>
    <n v="1094041.9541108985"/>
  </r>
  <r>
    <s v="Once Bitten"/>
    <s v="PG-13"/>
    <s v="Comedy"/>
    <x v="38"/>
    <s v="November 15, 1985 (United States)"/>
    <x v="35"/>
    <n v="14000"/>
    <s v="Howard Storm"/>
    <s v="Dimitri Villard"/>
    <s v="Lauren Hutton"/>
    <s v="United States"/>
    <n v="3200000"/>
    <n v="10000000"/>
    <s v="Night Life Inc."/>
    <n v="94"/>
    <n v="107.6"/>
    <n v="22371512.481644642"/>
  </r>
  <r>
    <s v="Out Cold"/>
    <s v="R"/>
    <s v="Comedy"/>
    <x v="21"/>
    <s v="March 3, 1989 (United States)"/>
    <x v="35"/>
    <n v="703"/>
    <s v="Malcolm Mowbray"/>
    <s v="Leonard Glasser"/>
    <s v="John Lithgow"/>
    <s v="United States"/>
    <m/>
    <n v="294266"/>
    <s v="Braunstein and Hamady Productions"/>
    <n v="92"/>
    <n v="124"/>
    <n v="605012.48448043177"/>
  </r>
  <r>
    <s v="Picture Perfect"/>
    <s v="PG-13"/>
    <s v="Comedy"/>
    <x v="14"/>
    <s v="August 1, 1997 (United States)"/>
    <x v="35"/>
    <n v="19000"/>
    <s v="Glenn Gordon Caron"/>
    <s v="Arleen Sorkin"/>
    <s v="Jennifer Aniston"/>
    <s v="United States"/>
    <n v="10000000"/>
    <n v="44332015"/>
    <s v="3 Arts Entertainment"/>
    <n v="101"/>
    <n v="160.5"/>
    <n v="56995632.786919832"/>
  </r>
  <r>
    <s v="Pixels"/>
    <s v="PG-13"/>
    <s v="Action"/>
    <x v="39"/>
    <s v="July 24, 2015 (United States)"/>
    <x v="35"/>
    <n v="135000"/>
    <s v="Chris Columbus"/>
    <s v="Tim Herlihy"/>
    <s v="Adam Sandler"/>
    <s v="United States"/>
    <n v="88000000"/>
    <n v="244874809"/>
    <s v="Columbia Pictures"/>
    <n v="105"/>
    <n v="237"/>
    <n v="310888976.25958329"/>
  </r>
  <r>
    <s v="Play It to the Bone"/>
    <s v="R"/>
    <s v="Comedy"/>
    <x v="11"/>
    <s v="January 21, 2000 (United States)"/>
    <x v="35"/>
    <n v="12000"/>
    <s v="Ron Shelton"/>
    <s v="Ron Shelton"/>
    <s v="Woody Harrelson"/>
    <s v="United States"/>
    <n v="24000000"/>
    <n v="8678812"/>
    <s v="Play It Inc."/>
    <n v="124"/>
    <n v="166.6"/>
    <n v="12756555.795465507"/>
  </r>
  <r>
    <s v="Pompeii"/>
    <s v="PG-13"/>
    <s v="Action"/>
    <x v="20"/>
    <s v="February 21, 2014 (United States)"/>
    <x v="35"/>
    <n v="108000"/>
    <s v="Paul W.S. Anderson"/>
    <s v="Janet Scott Batchler"/>
    <s v="Kit Harington"/>
    <s v="Canada"/>
    <n v="100000000"/>
    <n v="117831631"/>
    <s v="TriStar Pictures"/>
    <n v="105"/>
    <n v="236.7"/>
    <n v="220265631.69141102"/>
  </r>
  <r>
    <s v="Posse"/>
    <s v="R"/>
    <s v="Western"/>
    <x v="34"/>
    <s v="May 14, 1993 (United States)"/>
    <x v="35"/>
    <n v="4200"/>
    <s v="Mario Van Peebles"/>
    <s v="Sy Richardson"/>
    <s v="Mario Van Peebles"/>
    <s v="United Kingdom"/>
    <n v="10000000"/>
    <n v="18289763"/>
    <s v="PolyGram Filmed Entertainment"/>
    <n v="111"/>
    <n v="144.5"/>
    <n v="24779416.567807913"/>
  </r>
  <r>
    <s v="Protocol"/>
    <s v="PG"/>
    <s v="Comedy"/>
    <x v="18"/>
    <s v="December 21, 1984 (United States)"/>
    <x v="35"/>
    <n v="4600"/>
    <s v="Herbert Ross"/>
    <s v="Buck Henry"/>
    <s v="Goldie Hawn"/>
    <s v="United States"/>
    <n v="12000000"/>
    <n v="26186631"/>
    <s v="Hawn / Sylbert Movie Company"/>
    <n v="96"/>
    <n v="103.9"/>
    <n v="42239631.898888297"/>
  </r>
  <r>
    <s v="Red Riding Hood"/>
    <s v="PG-13"/>
    <s v="Fantasy"/>
    <x v="24"/>
    <s v="March 11, 2011 (United States)"/>
    <x v="35"/>
    <n v="109000"/>
    <s v="Catherine Hardwicke"/>
    <s v="David Leslie Johnson-McGoldrick"/>
    <s v="Amanda Seyfried"/>
    <s v="United States"/>
    <n v="42000000"/>
    <n v="90260376"/>
    <s v="Warner Bros."/>
    <n v="100"/>
    <n v="224.9"/>
    <n v="159711594.46689895"/>
  </r>
  <r>
    <s v="Replicas"/>
    <s v="PG-13"/>
    <s v="Drama"/>
    <x v="26"/>
    <s v="January 11, 2019 (United States)"/>
    <x v="35"/>
    <n v="34000"/>
    <s v="Jeffrey Nachmanoff"/>
    <s v="Chad St. John"/>
    <s v="Keanu Reeves"/>
    <s v="United Kingdom"/>
    <n v="30000000"/>
    <n v="9330075"/>
    <s v="Company Films"/>
    <n v="107"/>
    <n v="251.1"/>
    <n v="11598832.52753978"/>
  </r>
  <r>
    <s v="Resident Evil: The Final Chapter"/>
    <s v="R"/>
    <s v="Action"/>
    <x v="30"/>
    <s v="January 27, 2017 (United States)"/>
    <x v="35"/>
    <n v="87000"/>
    <s v="Paul W.S. Anderson"/>
    <s v="Paul W.S. Anderson"/>
    <s v="Milla Jovovich"/>
    <s v="United States"/>
    <n v="40000000"/>
    <n v="312242626"/>
    <s v="Screen Gems"/>
    <n v="107"/>
    <n v="240"/>
    <n v="571070397.01200485"/>
  </r>
  <r>
    <s v="Rock the Kasbah"/>
    <s v="R"/>
    <s v="Comedy"/>
    <x v="39"/>
    <s v="October 23, 2015 (United States)"/>
    <x v="35"/>
    <n v="11000"/>
    <s v="Barry Levinson"/>
    <s v="Mitch Glazer"/>
    <s v="Bill Murray"/>
    <s v="United States"/>
    <n v="15000000"/>
    <n v="3394174"/>
    <s v="Covert Media"/>
    <n v="106"/>
    <n v="237"/>
    <n v="4741883.6212746445"/>
  </r>
  <r>
    <s v="Roger Corman's Frankenstein Unbound"/>
    <s v="R"/>
    <s v="Drama"/>
    <x v="32"/>
    <s v="November 2, 1990 (United States)"/>
    <x v="35"/>
    <n v="3600"/>
    <s v="Roger Corman"/>
    <s v="Brian Aldiss"/>
    <s v="John Hurt"/>
    <s v="United States"/>
    <n v="11500000"/>
    <n v="334748"/>
    <s v="The Mount Company"/>
    <n v="85"/>
    <n v="130.69999999999999"/>
    <n v="650081.0427023581"/>
  </r>
  <r>
    <s v="Rough Magic"/>
    <s v="PG-13"/>
    <s v="Comedy"/>
    <x v="40"/>
    <s v="May 30, 1997 (United States)"/>
    <x v="35"/>
    <n v="1800"/>
    <s v="Clare Peploe"/>
    <s v="James Hadley Chase"/>
    <s v="Bridget Fonda"/>
    <s v="United Kingdom"/>
    <m/>
    <n v="247202"/>
    <s v="Union GÃ©nÃ©rale CinÃ©matographique (UGC)"/>
    <n v="104"/>
    <n v="152.4"/>
    <n v="508248.64642375166"/>
  </r>
  <r>
    <s v="Rumor Has It..."/>
    <s v="PG-13"/>
    <s v="Comedy"/>
    <x v="4"/>
    <s v="December 25, 2005 (United States)"/>
    <x v="35"/>
    <n v="55000"/>
    <s v="Rob Reiner"/>
    <s v="Ted Griffin"/>
    <s v="Jennifer Aniston"/>
    <s v="United States"/>
    <n v="70000000"/>
    <n v="88933562"/>
    <s v="Warner Bros."/>
    <n v="97"/>
    <n v="195.3"/>
    <n v="153009917.22981367"/>
  </r>
  <r>
    <s v="RV"/>
    <s v="PG"/>
    <s v="Adventure"/>
    <x v="15"/>
    <s v="April 28, 2006 (United States)"/>
    <x v="35"/>
    <n v="57000"/>
    <s v="Barry Sonnenfeld"/>
    <s v="Geoff Rodkey"/>
    <s v="Robin Williams"/>
    <s v="United Kingdom"/>
    <n v="50000000"/>
    <n v="87528173"/>
    <s v="Columbia Pictures"/>
    <n v="99"/>
    <n v="201.6"/>
    <n v="163618615.4177914"/>
  </r>
  <r>
    <s v="Scary Movie 3"/>
    <s v="PG-13"/>
    <s v="Comedy"/>
    <x v="2"/>
    <s v="October 24, 2003 (United States)"/>
    <x v="35"/>
    <n v="140000"/>
    <s v="David Zucker"/>
    <s v="Craig Mazin"/>
    <s v="Anna Faris"/>
    <s v="United States"/>
    <n v="48000000"/>
    <n v="220673217"/>
    <s v="Dimension Films"/>
    <n v="84"/>
    <n v="184"/>
    <n v="259811163.90996906"/>
  </r>
  <r>
    <s v="Seventh Son"/>
    <s v="PG-13"/>
    <s v="Action"/>
    <x v="20"/>
    <s v="February 6, 2015 (United States)"/>
    <x v="35"/>
    <n v="74000"/>
    <s v="Sergei Bodrov"/>
    <s v="Charles Leavitt"/>
    <s v="Ben Barnes"/>
    <s v="United States"/>
    <n v="95000000"/>
    <n v="114178613"/>
    <s v="Beijing Skywheel Entertainment Co."/>
    <n v="102"/>
    <n v="236.7"/>
    <n v="136058753.9346891"/>
  </r>
  <r>
    <s v="Shocker"/>
    <s v="R"/>
    <s v="Comedy"/>
    <x v="21"/>
    <s v="October 27, 1989 (United States)"/>
    <x v="35"/>
    <n v="15000"/>
    <s v="Wes Craven"/>
    <s v="Wes Craven"/>
    <s v="Michael Murphy"/>
    <s v="United States"/>
    <n v="5000000"/>
    <n v="16554699"/>
    <s v="Alive Films"/>
    <n v="109"/>
    <n v="124"/>
    <n v="31428141.964485981"/>
  </r>
  <r>
    <s v="Showtime"/>
    <s v="PG-13"/>
    <s v="Action"/>
    <x v="23"/>
    <s v="March 15, 2002 (United States)"/>
    <x v="35"/>
    <n v="61000"/>
    <s v="Tom Dey"/>
    <s v="Jorge Saralegui"/>
    <s v="Robert De Niro"/>
    <s v="United States"/>
    <n v="85000000"/>
    <n v="77885672"/>
    <s v="Material"/>
    <n v="95"/>
    <n v="179.9"/>
    <n v="114480290.68210322"/>
  </r>
  <r>
    <s v="Side Out"/>
    <s v="PG-13"/>
    <s v="Comedy"/>
    <x v="32"/>
    <s v="March 30, 1990 (United States)"/>
    <x v="35"/>
    <n v="1900"/>
    <s v="Peter Israelson"/>
    <s v="David Thoreau"/>
    <s v="C. Thomas Howell"/>
    <s v="United States"/>
    <n v="6000000"/>
    <m/>
    <s v="Aurora"/>
    <n v="100"/>
    <n v="130.69999999999999"/>
    <s v="Missing"/>
  </r>
  <r>
    <s v="Silent Rage"/>
    <s v="R"/>
    <s v="Action"/>
    <x v="31"/>
    <s v="April 2, 1982 (United States)"/>
    <x v="35"/>
    <n v="5300"/>
    <s v="Michael Miller"/>
    <s v="Joseph Fraley"/>
    <s v="Chuck Norris"/>
    <s v="United States"/>
    <n v="4500000"/>
    <n v="10490791"/>
    <s v="Columbia Pictures"/>
    <n v="103"/>
    <n v="96.5"/>
    <n v="14902303.112820512"/>
  </r>
  <r>
    <s v="Sorority Boys"/>
    <s v="R"/>
    <s v="Comedy"/>
    <x v="23"/>
    <s v="March 22, 2002 (United States)"/>
    <x v="35"/>
    <n v="14000"/>
    <s v="Wallace Wolodarsky"/>
    <s v="Joe Jarvis"/>
    <s v="Barry Watson"/>
    <s v="United States"/>
    <n v="12000000"/>
    <n v="12517488"/>
    <s v="Morra, Brezner, Steinberg and Tenenbaum Entertainment (MBST)"/>
    <n v="93"/>
    <n v="179.9"/>
    <n v="38293961.783132531"/>
  </r>
  <r>
    <s v="Spacehunter: Adventures in the Forbidden Zone"/>
    <s v="PG"/>
    <s v="Action"/>
    <x v="19"/>
    <s v="May 20, 1983 (United States)"/>
    <x v="35"/>
    <n v="5500"/>
    <s v="Lamont Johnson"/>
    <s v="Stewart Harding"/>
    <s v="Peter Strauss"/>
    <s v="United States"/>
    <n v="14400000"/>
    <n v="16478265"/>
    <s v="Columbia Pictures"/>
    <n v="90"/>
    <n v="99.6"/>
    <n v="30137619.120648257"/>
  </r>
  <r>
    <s v="Splitting Heirs"/>
    <s v="PG-13"/>
    <s v="Comedy"/>
    <x v="34"/>
    <s v="April 30, 1993 (United States)"/>
    <x v="35"/>
    <n v="4100"/>
    <s v="Robert Young"/>
    <s v="Eric Idle"/>
    <s v="Eric Idle"/>
    <s v="United Kingdom"/>
    <m/>
    <n v="3246063"/>
    <s v="Prominent Features"/>
    <n v="87"/>
    <n v="144.5"/>
    <n v="3868108.7059053578"/>
  </r>
  <r>
    <s v="Spy Kids"/>
    <s v="PG"/>
    <s v="Action"/>
    <x v="7"/>
    <s v="March 30, 2001 (United States)"/>
    <x v="35"/>
    <n v="111000"/>
    <s v="Robert Rodriguez"/>
    <s v="Robert Rodriguez"/>
    <s v="Alexa PenaVega"/>
    <s v="United States"/>
    <n v="35000000"/>
    <n v="147934180"/>
    <s v="Dimension Films"/>
    <n v="88"/>
    <n v="177.1"/>
    <n v="363512456.82258064"/>
  </r>
  <r>
    <s v="Star Trek V: The Final Frontier"/>
    <s v="PG"/>
    <s v="Action"/>
    <x v="21"/>
    <s v="June 9, 1989 (United States)"/>
    <x v="35"/>
    <n v="57000"/>
    <s v="William Shatner"/>
    <s v="Gene Roddenberry"/>
    <s v="William Shatner"/>
    <s v="United States"/>
    <n v="27800000"/>
    <n v="52210049"/>
    <s v="Paramount Pictures"/>
    <n v="107"/>
    <n v="124"/>
    <n v="140038749.38644367"/>
  </r>
  <r>
    <s v="Stolen"/>
    <s v="R"/>
    <s v="Action"/>
    <x v="36"/>
    <s v="September 6, 2012 (United Arab Emirates)"/>
    <x v="35"/>
    <n v="44000"/>
    <s v="Simon West"/>
    <s v="David Guggenheim"/>
    <s v="Nicolas Cage"/>
    <s v="United States"/>
    <n v="35000000"/>
    <n v="17415418"/>
    <s v="Millennium Films"/>
    <n v="96"/>
    <n v="229.6"/>
    <n v="42794176.327419348"/>
  </r>
  <r>
    <s v="Strange Invaders"/>
    <s v="PG"/>
    <s v="Horror"/>
    <x v="19"/>
    <s v="September 16, 1983 (United States)"/>
    <x v="35"/>
    <n v="2700"/>
    <s v="Michael Laughlin"/>
    <s v="Bill Condon"/>
    <s v="Paul Le Mat"/>
    <s v="United States"/>
    <m/>
    <n v="1362303"/>
    <s v="EMI Films"/>
    <n v="94"/>
    <n v="99.6"/>
    <n v="1807899.495209059"/>
  </r>
  <r>
    <s v="Strictly Business"/>
    <s v="PG-13"/>
    <s v="Comedy"/>
    <x v="16"/>
    <s v="November 8, 1991 (United States)"/>
    <x v="35"/>
    <n v="1900"/>
    <s v="Kevin Hooks"/>
    <s v="Pam Gibson"/>
    <s v="Tommy Davidson"/>
    <s v="United States"/>
    <m/>
    <n v="7683267"/>
    <s v="Island World"/>
    <n v="83"/>
    <n v="136.19999999999999"/>
    <n v="9754547.7287499998"/>
  </r>
  <r>
    <s v="Stuart Little 2"/>
    <s v="PG"/>
    <s v="Animation"/>
    <x v="23"/>
    <s v="July 19, 2002 (United States)"/>
    <x v="35"/>
    <n v="51000"/>
    <s v="Rob Minkoff"/>
    <s v="E.B. White"/>
    <s v="Michael J. Fox"/>
    <s v="United States"/>
    <n v="120000000"/>
    <n v="169956806"/>
    <s v="Columbia Pictures"/>
    <n v="77"/>
    <n v="179.9"/>
    <n v="200099840.75811434"/>
  </r>
  <r>
    <s v="Student Bodies"/>
    <s v="R"/>
    <s v="Comedy"/>
    <x v="12"/>
    <s v="August 7, 1981 (United States)"/>
    <x v="35"/>
    <n v="4400"/>
    <s v="Mickey Rose"/>
    <s v="Mickey Rose"/>
    <s v="Kristen Riter"/>
    <s v="United States"/>
    <m/>
    <n v="5165432"/>
    <s v="Allen Smithee Classic Films"/>
    <n v="86"/>
    <n v="90.9"/>
    <n v="14627389.687732343"/>
  </r>
  <r>
    <s v="Summer '03"/>
    <s v="Not Rated"/>
    <s v="Comedy"/>
    <x v="26"/>
    <s v="December 20, 2018 (Russia)"/>
    <x v="35"/>
    <n v="2900"/>
    <s v="Becca Gleason"/>
    <s v="Becca Gleason"/>
    <s v="Joey King"/>
    <s v="United States"/>
    <m/>
    <n v="11746"/>
    <s v="Big Cat Productions"/>
    <n v="95"/>
    <n v="251.1"/>
    <n v="19894.420233463035"/>
  </r>
  <r>
    <s v="Taffin"/>
    <s v="R"/>
    <s v="Action"/>
    <x v="28"/>
    <s v="February 26, 1988 (United States)"/>
    <x v="35"/>
    <n v="1600"/>
    <s v="Francis Megahy"/>
    <s v="David Ambrose"/>
    <s v="Pierce Brosnan"/>
    <s v="United Kingdom"/>
    <m/>
    <n v="159969"/>
    <s v="United British Artists (UBA)"/>
    <n v="96"/>
    <n v="118.3"/>
    <n v="319833.03346456692"/>
  </r>
  <r>
    <s v="Terminal Velocity"/>
    <s v="PG-13"/>
    <s v="Action"/>
    <x v="13"/>
    <s v="September 23, 1994 (United States)"/>
    <x v="35"/>
    <n v="13000"/>
    <s v="Deran Sarafian"/>
    <s v="David Twohy"/>
    <s v="Charlie Sheen"/>
    <s v="United States"/>
    <n v="50000000"/>
    <n v="16487349"/>
    <s v="Hollywood Pictures"/>
    <n v="102"/>
    <n v="148.19999999999999"/>
    <n v="55266174.260726064"/>
  </r>
  <r>
    <s v="That's My Boy"/>
    <s v="R"/>
    <s v="Comedy"/>
    <x v="36"/>
    <s v="June 15, 2012 (United States)"/>
    <x v="35"/>
    <n v="94000"/>
    <s v="Sean Anders"/>
    <s v="David Caspe"/>
    <s v="Adam Sandler"/>
    <s v="United States"/>
    <n v="70000000"/>
    <n v="57719093"/>
    <s v="Columbia Pictures"/>
    <n v="116"/>
    <n v="229.6"/>
    <n v="176576381.89859438"/>
  </r>
  <r>
    <s v="The Air Up There"/>
    <s v="PG"/>
    <s v="Comedy"/>
    <x v="13"/>
    <s v="January 7, 1994 (United States)"/>
    <x v="35"/>
    <n v="8500"/>
    <s v="Paul Michael Glaser"/>
    <s v="Max Apple"/>
    <s v="Kevin Bacon"/>
    <s v="United States"/>
    <n v="17080000"/>
    <n v="21011318"/>
    <s v="Hollywood Pictures"/>
    <n v="107"/>
    <n v="148.19999999999999"/>
    <n v="27883922.450348429"/>
  </r>
  <r>
    <s v="The Aviator"/>
    <s v="PG"/>
    <s v="Adventure"/>
    <x v="38"/>
    <s v="March 15, 1985 (United States)"/>
    <x v="35"/>
    <n v="1200"/>
    <s v="George Miller"/>
    <s v="Ernest K. Gann"/>
    <s v="Christopher Reeve"/>
    <s v="United States"/>
    <m/>
    <n v="1304192"/>
    <s v="United Artists"/>
    <n v="96"/>
    <n v="107.6"/>
    <n v="1554115.3789597184"/>
  </r>
  <r>
    <s v="The Beach Bum"/>
    <s v="R"/>
    <s v="Comedy"/>
    <x v="5"/>
    <s v="March 29, 2019 (United States)"/>
    <x v="35"/>
    <n v="20000"/>
    <s v="Harmony Korine"/>
    <s v="Harmony Korine"/>
    <s v="Matthew McConaughey"/>
    <s v="Switzerland"/>
    <n v="5000000"/>
    <n v="4554416"/>
    <s v="Iconoclast"/>
    <n v="95"/>
    <n v="255.7"/>
    <n v="8513684.3877300601"/>
  </r>
  <r>
    <s v="The Beautician and the Beast"/>
    <s v="PG"/>
    <s v="Comedy"/>
    <x v="14"/>
    <s v="February 7, 1997 (United States)"/>
    <x v="35"/>
    <n v="8800"/>
    <s v="Ken Kwapis"/>
    <s v="Todd Graff"/>
    <s v="Fran Drescher"/>
    <s v="United States"/>
    <n v="16000000"/>
    <n v="11486880"/>
    <s v="High School Sweethearts"/>
    <n v="105"/>
    <n v="160.5"/>
    <n v="22966222.677165352"/>
  </r>
  <r>
    <s v="The Benchwarmers"/>
    <s v="PG-13"/>
    <s v="Comedy"/>
    <x v="15"/>
    <s v="April 7, 2006 (United States)"/>
    <x v="35"/>
    <n v="49000"/>
    <s v="Dennis Dugan"/>
    <s v="Allen Covert"/>
    <s v="David Spade"/>
    <s v="United States"/>
    <n v="33000000"/>
    <n v="64962629"/>
    <s v="Revolution Studios"/>
    <n v="85"/>
    <n v="201.6"/>
    <n v="174243952.96038732"/>
  </r>
  <r>
    <s v="The Core"/>
    <s v="PG-13"/>
    <s v="Action"/>
    <x v="2"/>
    <s v="March 28, 2003 (United States)"/>
    <x v="35"/>
    <n v="95000"/>
    <s v="Jon Amiel"/>
    <s v="Cooper Layne"/>
    <s v="Aaron Eckhart"/>
    <s v="United Kingdom"/>
    <n v="60000000"/>
    <n v="73498611"/>
    <s v="Paramount Pictures"/>
    <n v="135"/>
    <n v="184"/>
    <n v="154982884.23321801"/>
  </r>
  <r>
    <s v="The Day the Earth Stood Still"/>
    <s v="PG-13"/>
    <s v="Drama"/>
    <x v="0"/>
    <s v="December 12, 2008 (United States)"/>
    <x v="35"/>
    <n v="165000"/>
    <s v="Scott Derrickson"/>
    <s v="David Scarpa"/>
    <s v="Keanu Reeves"/>
    <s v="United States"/>
    <n v="80000000"/>
    <n v="233093859"/>
    <s v="Twentieth Century Fox"/>
    <n v="104"/>
    <n v="215.3"/>
    <n v="660071550.53252792"/>
  </r>
  <r>
    <s v="The Dead Don't Die"/>
    <s v="R"/>
    <s v="Comedy"/>
    <x v="5"/>
    <s v="June 14, 2019 (United States)"/>
    <x v="35"/>
    <n v="65000"/>
    <s v="Jim Jarmusch"/>
    <s v="Jim Jarmusch"/>
    <s v="Bill Murray"/>
    <s v="United States"/>
    <m/>
    <n v="15325468"/>
    <s v="Focus Features"/>
    <n v="104"/>
    <n v="255.7"/>
    <n v="20338284.405923344"/>
  </r>
  <r>
    <s v="The Girlfriend Experience"/>
    <s v="R"/>
    <s v="Drama"/>
    <x v="9"/>
    <s v="July 8, 2009 (France)"/>
    <x v="35"/>
    <n v="16000"/>
    <s v="Steven Soderbergh"/>
    <s v="David Levien"/>
    <s v="Sasha Grey"/>
    <s v="United States"/>
    <n v="1700000"/>
    <n v="1060941"/>
    <s v="Magnolia Pictures"/>
    <n v="77"/>
    <n v="214.5"/>
    <n v="1501480.3655364607"/>
  </r>
  <r>
    <s v="The Great White Hype"/>
    <s v="R"/>
    <s v="Comedy"/>
    <x v="10"/>
    <s v="May 3, 1996 (United States)"/>
    <x v="35"/>
    <n v="8500"/>
    <s v="Reginald Hudlin"/>
    <s v="Tony Hendra"/>
    <s v="Samuel L. Jackson"/>
    <s v="United States"/>
    <m/>
    <n v="8008255"/>
    <s v="Atman Entertainment"/>
    <n v="91"/>
    <n v="156.9"/>
    <n v="12494189.956477214"/>
  </r>
  <r>
    <s v="The Hand"/>
    <s v="R"/>
    <s v="Drama"/>
    <x v="12"/>
    <s v="April 24, 1981 (United States)"/>
    <x v="35"/>
    <n v="5700"/>
    <s v="Oliver Stone"/>
    <s v="Marc Brandel"/>
    <s v="Michael Caine"/>
    <s v="United States"/>
    <m/>
    <n v="2447576"/>
    <s v="Orion Pictures"/>
    <n v="104"/>
    <n v="90.9"/>
    <n v="5161082.4027681667"/>
  </r>
  <r>
    <s v="The Hot Chick"/>
    <s v="PG-13"/>
    <s v="Comedy"/>
    <x v="23"/>
    <s v="December 13, 2002 (United States)"/>
    <x v="35"/>
    <n v="92000"/>
    <s v="Tom Brady"/>
    <s v="Tom Brady"/>
    <s v="Rob Schneider"/>
    <s v="United States"/>
    <m/>
    <n v="54639553"/>
    <s v="Touchstone Pictures"/>
    <n v="104"/>
    <n v="179.9"/>
    <n v="92544034.458588108"/>
  </r>
  <r>
    <s v="The House Bunny"/>
    <s v="PG-13"/>
    <s v="Comedy"/>
    <x v="0"/>
    <s v="August 22, 2008 (United States)"/>
    <x v="35"/>
    <n v="81000"/>
    <s v="Fred Wolf"/>
    <s v="Karen McCullah"/>
    <s v="Anna Faris"/>
    <s v="United States"/>
    <n v="25000000"/>
    <n v="70439696"/>
    <s v="Columbia Pictures"/>
    <n v="97"/>
    <n v="215.3"/>
    <n v="113620833.09264159"/>
  </r>
  <r>
    <s v="The Incredible Shrinking Woman"/>
    <s v="PG"/>
    <s v="Comedy"/>
    <x v="12"/>
    <s v="January 30, 1981 (United States)"/>
    <x v="35"/>
    <n v="4500"/>
    <s v="Joel Schumacher"/>
    <s v="Richard Matheson"/>
    <s v="Lily Tomlin"/>
    <s v="United States"/>
    <m/>
    <n v="20259961"/>
    <s v="Lija Productions"/>
    <n v="88"/>
    <n v="90.9"/>
    <n v="26047300.070464134"/>
  </r>
  <r>
    <s v="The Kitchen"/>
    <s v="R"/>
    <s v="Action"/>
    <x v="5"/>
    <s v="August 9, 2019 (United States)"/>
    <x v="35"/>
    <n v="18000"/>
    <s v="Andrea Berloff"/>
    <s v="Andrea Berloff"/>
    <s v="Melissa McCarthy"/>
    <s v="United States"/>
    <n v="38000000"/>
    <n v="15980032"/>
    <s v="BRON Studios"/>
    <n v="102"/>
    <n v="255.7"/>
    <n v="19865833.334965318"/>
  </r>
  <r>
    <s v="The Lizzie McGuire Movie"/>
    <s v="PG"/>
    <s v="Adventure"/>
    <x v="2"/>
    <s v="May 2, 2003 (United States)"/>
    <x v="35"/>
    <n v="37000"/>
    <s v="Jim Fall"/>
    <s v="Susan Estelle Jansen"/>
    <s v="Hilary Duff"/>
    <s v="United States"/>
    <n v="17000000"/>
    <n v="55534455"/>
    <s v="Walt Disney Pictures"/>
    <n v="94"/>
    <n v="184"/>
    <n v="67388882.670250893"/>
  </r>
  <r>
    <s v="The Love Letter"/>
    <s v="PG-13"/>
    <s v="Comedy"/>
    <x v="11"/>
    <s v="May 21, 1999 (United States)"/>
    <x v="35"/>
    <n v="4200"/>
    <s v="Peter Ho-Sun Chan"/>
    <s v="Cathleen Schine"/>
    <s v="Kate Capshaw"/>
    <s v="United States"/>
    <n v="20000000"/>
    <n v="9177355"/>
    <s v="Dreamworks Pictures"/>
    <n v="88"/>
    <n v="166.6"/>
    <n v="18868691.420377865"/>
  </r>
  <r>
    <s v="The Omen"/>
    <s v="R"/>
    <s v="Action"/>
    <x v="15"/>
    <s v="June 6, 2006 (United States)"/>
    <x v="35"/>
    <n v="57000"/>
    <s v="John Moore"/>
    <s v="David Seltzer"/>
    <s v="Liev Schreiber"/>
    <s v="United States"/>
    <n v="25000000"/>
    <n v="119974972"/>
    <s v="Twentieth Century Fox"/>
    <n v="110"/>
    <n v="201.6"/>
    <n v="443645315.1504854"/>
  </r>
  <r>
    <s v="The Out-of-Towners"/>
    <s v="PG-13"/>
    <s v="Comedy"/>
    <x v="11"/>
    <s v="April 2, 1999 (United States)"/>
    <x v="35"/>
    <n v="13000"/>
    <s v="Sam Weisman"/>
    <s v="Neil Simon"/>
    <s v="Steve Martin"/>
    <s v="United States"/>
    <n v="75000000"/>
    <n v="28544120"/>
    <s v="Cherry Alley Productions"/>
    <n v="90"/>
    <n v="166.6"/>
    <n v="34014053.046538912"/>
  </r>
  <r>
    <s v="The Perfect Man"/>
    <s v="PG"/>
    <s v="Comedy"/>
    <x v="4"/>
    <s v="June 17, 2005 (United States)"/>
    <x v="35"/>
    <n v="29000"/>
    <s v="Mark Rosman"/>
    <s v="Michael McQuown"/>
    <s v="Hilary Duff"/>
    <s v="United States"/>
    <n v="10000000"/>
    <n v="19770475"/>
    <s v="Universal Pictures"/>
    <n v="100"/>
    <n v="195.3"/>
    <n v="28084213.2051282"/>
  </r>
  <r>
    <s v="The Phantom of the Opera"/>
    <s v="R"/>
    <s v="Drama"/>
    <x v="21"/>
    <s v="November 3, 1989 (United States)"/>
    <x v="35"/>
    <n v="3800"/>
    <s v="Dwight H. Little"/>
    <s v="Gaston Leroux"/>
    <s v="Robert Englund"/>
    <s v="United States"/>
    <m/>
    <n v="3953745"/>
    <s v="21st Century Film Corporation"/>
    <n v="93"/>
    <n v="124"/>
    <n v="8586643.6315039191"/>
  </r>
  <r>
    <s v="The Real McCoy"/>
    <s v="PG-13"/>
    <s v="Crime"/>
    <x v="34"/>
    <s v="September 10, 1993 (United States)"/>
    <x v="35"/>
    <n v="8500"/>
    <s v="Russell Mulcahy"/>
    <s v="Desmond Lowden"/>
    <s v="Kim Basinger"/>
    <s v="United States"/>
    <m/>
    <n v="6484246"/>
    <s v="Bregman/Baer Productions"/>
    <n v="105"/>
    <n v="144.5"/>
    <n v="15116677.553175211"/>
  </r>
  <r>
    <s v="The Scorpion King"/>
    <s v="PG-13"/>
    <s v="Action"/>
    <x v="23"/>
    <s v="April 19, 2002 (United States)"/>
    <x v="35"/>
    <n v="133000"/>
    <s v="Chuck Russell"/>
    <s v="Stephen Sommers"/>
    <s v="Dwayne Johnson"/>
    <s v="United States"/>
    <n v="60000000"/>
    <n v="180630907"/>
    <s v="Universal Pictures"/>
    <n v="92"/>
    <n v="179.9"/>
    <n v="337657897.93190181"/>
  </r>
  <r>
    <s v="The Singing Detective"/>
    <s v="R"/>
    <s v="Comedy"/>
    <x v="2"/>
    <s v="November 14, 2003 (Brazil)"/>
    <x v="35"/>
    <n v="8200"/>
    <s v="Keith Gordon"/>
    <s v="Dennis Potter"/>
    <s v="Robert Downey Jr."/>
    <s v="United States"/>
    <n v="8000000"/>
    <n v="435625"/>
    <s v="Icon Productions"/>
    <n v="109"/>
    <n v="184"/>
    <n v="616511.55364607519"/>
  </r>
  <r>
    <s v="The Spy Next Door"/>
    <s v="PG"/>
    <s v="Action"/>
    <x v="29"/>
    <s v="January 15, 2010 (United States)"/>
    <x v="35"/>
    <n v="42000"/>
    <s v="Brian Levant"/>
    <s v="Jonathan Bernstein"/>
    <s v="Jackie Chan"/>
    <s v="United States"/>
    <n v="28000000"/>
    <n v="66166000"/>
    <s v="Relativity Media"/>
    <n v="94"/>
    <n v="218.1"/>
    <n v="100003870.03968254"/>
  </r>
  <r>
    <s v="The Twilight Saga: Breaking Dawn - Part 2"/>
    <s v="PG-13"/>
    <s v="Adventure"/>
    <x v="36"/>
    <s v="November 16, 2012 (United States)"/>
    <x v="35"/>
    <n v="236000"/>
    <s v="Bill Condon"/>
    <s v="Melissa Rosenberg"/>
    <s v="Kristen Stewart"/>
    <s v="United States"/>
    <n v="120000000"/>
    <n v="829747654"/>
    <s v="Summit Entertainment"/>
    <n v="115"/>
    <n v="229.6"/>
    <n v="2038904114.3048387"/>
  </r>
  <r>
    <s v="The Whole Ten Yards"/>
    <s v="PG-13"/>
    <s v="Comedy"/>
    <x v="1"/>
    <s v="April 9, 2004 (United States)"/>
    <x v="35"/>
    <n v="55000"/>
    <s v="Howard Deutch"/>
    <s v="Mitchell Kapner"/>
    <s v="Bruce Willis"/>
    <s v="United States"/>
    <n v="40000000"/>
    <n v="26170671"/>
    <s v="Nine Yards Two Productions"/>
    <n v="98"/>
    <n v="188.9"/>
    <n v="50823476.441682599"/>
  </r>
  <r>
    <s v="Three Men and a Little Lady"/>
    <s v="PG"/>
    <s v="Comedy"/>
    <x v="32"/>
    <s v="November 21, 1990 (United States)"/>
    <x v="35"/>
    <n v="23000"/>
    <s v="Emile Ardolino"/>
    <s v="Coline Serreau"/>
    <s v="Tom Selleck"/>
    <s v="United States"/>
    <m/>
    <n v="71609321"/>
    <s v="Touchstone Pictures"/>
    <n v="104"/>
    <n v="130.69999999999999"/>
    <n v="108230952.9201389"/>
  </r>
  <r>
    <s v="Tom and Huck"/>
    <s v="PG"/>
    <s v="Adventure"/>
    <x v="40"/>
    <s v="December 22, 1995 (United States)"/>
    <x v="35"/>
    <n v="10000"/>
    <s v="Peter Hewitt"/>
    <s v="Mark Twain"/>
    <s v="Jonathan Taylor Thomas"/>
    <s v="United States"/>
    <m/>
    <n v="23920048"/>
    <s v="Walt Disney Pictures"/>
    <n v="97"/>
    <n v="152.4"/>
    <n v="47824400.430446193"/>
  </r>
  <r>
    <s v="Two Girls and a Guy"/>
    <s v="R"/>
    <s v="Comedy"/>
    <x v="14"/>
    <s v="January 29, 1999 (United Kingdom)"/>
    <x v="35"/>
    <n v="6900"/>
    <s v="James Toback"/>
    <s v="James Toback"/>
    <s v="Robert Downey Jr."/>
    <s v="United States"/>
    <n v="1000000"/>
    <n v="2057193"/>
    <s v="Fox Searchlight Pictures"/>
    <n v="84"/>
    <n v="160.5"/>
    <n v="2874033.5034387894"/>
  </r>
  <r>
    <s v="Under Siege 2: Dark Territory"/>
    <s v="R"/>
    <s v="Action"/>
    <x v="40"/>
    <s v="July 14, 1995 (United States)"/>
    <x v="35"/>
    <n v="45000"/>
    <s v="Geoff Murphy"/>
    <s v="Richard Hatem"/>
    <s v="Steven Seagal"/>
    <s v="United States"/>
    <n v="60000000"/>
    <n v="104324083"/>
    <s v="Warner Bros."/>
    <n v="100"/>
    <n v="152.4"/>
    <n v="233388752.49706313"/>
  </r>
  <r>
    <s v="Unfriended"/>
    <s v="R"/>
    <s v="Horror"/>
    <x v="20"/>
    <s v="April 17, 2015 (United States)"/>
    <x v="35"/>
    <n v="71000"/>
    <s v="Levan Gabriadze"/>
    <s v="Nelson Greaves"/>
    <s v="Heather Sossaman"/>
    <s v="United States"/>
    <n v="1000000"/>
    <n v="62882090"/>
    <s v="Bazelevs Production"/>
    <n v="83"/>
    <n v="236.7"/>
    <n v="101430242.57808363"/>
  </r>
  <r>
    <s v="Valiant"/>
    <s v="G"/>
    <s v="Animation"/>
    <x v="4"/>
    <s v="August 19, 2005 (United States)"/>
    <x v="35"/>
    <n v="22000"/>
    <s v="Gary Chapman"/>
    <s v="George Webster"/>
    <s v="Ewan McGregor"/>
    <s v="United Kingdom"/>
    <n v="35000000"/>
    <n v="61746888"/>
    <s v="Vanguard Films and Animation"/>
    <n v="76"/>
    <n v="195.3"/>
    <n v="90758691.623733714"/>
  </r>
  <r>
    <s v="Vampire Academy"/>
    <s v="PG-13"/>
    <s v="Action"/>
    <x v="20"/>
    <s v="February 7, 2014 (United States)"/>
    <x v="35"/>
    <n v="53000"/>
    <s v="Mark Waters"/>
    <s v="Richelle Mead"/>
    <s v="Zoey Deutch"/>
    <s v="United States"/>
    <n v="30000000"/>
    <n v="15642346"/>
    <s v="Angry Films"/>
    <n v="104"/>
    <n v="236.7"/>
    <n v="21192631.508225877"/>
  </r>
  <r>
    <s v="Volcano"/>
    <s v="PG-13"/>
    <s v="Action"/>
    <x v="14"/>
    <s v="April 25, 1997 (United States)"/>
    <x v="35"/>
    <n v="73000"/>
    <s v="Mick Jackson"/>
    <s v="Jerome Armstrong"/>
    <s v="Tommy Lee Jones"/>
    <s v="United States"/>
    <n v="90000000"/>
    <n v="122823468"/>
    <s v="Twentieth Century Fox"/>
    <n v="104"/>
    <n v="160.5"/>
    <n v="162997868.90069684"/>
  </r>
  <r>
    <s v="Volunteers"/>
    <s v="R"/>
    <s v="Adventure"/>
    <x v="38"/>
    <s v="August 16, 1985 (United States)"/>
    <x v="35"/>
    <n v="8900"/>
    <s v="Nicholas Meyer"/>
    <s v="Keith Critchlow"/>
    <s v="Tom Hanks"/>
    <s v="United States"/>
    <m/>
    <n v="19875740"/>
    <s v="HBO Pictures"/>
    <n v="107"/>
    <n v="107.6"/>
    <n v="37154220.72392638"/>
  </r>
  <r>
    <s v="Welcome Home, Roscoe Jenkins"/>
    <s v="PG-13"/>
    <s v="Comedy"/>
    <x v="0"/>
    <s v="February 8, 2008 (United States)"/>
    <x v="35"/>
    <n v="14000"/>
    <s v="Malcolm D. Lee"/>
    <s v="Malcolm D. Lee"/>
    <s v="Martin Lawrence"/>
    <s v="United States"/>
    <n v="35000000"/>
    <n v="43655418"/>
    <s v="Universal Pictures"/>
    <n v="114"/>
    <n v="215.3"/>
    <n v="77246259.376306623"/>
  </r>
  <r>
    <s v="Whatever It Takes"/>
    <s v="PG-13"/>
    <s v="Comedy"/>
    <x v="8"/>
    <s v="March 24, 2000 (United States)"/>
    <x v="35"/>
    <n v="10000"/>
    <s v="David Raynr"/>
    <s v="Mark Schwahn"/>
    <s v="Shane West"/>
    <s v="United States"/>
    <n v="32000000"/>
    <n v="9902115"/>
    <s v="Columbia Pictures"/>
    <n v="94"/>
    <n v="172.2"/>
    <n v="12746829.068441065"/>
  </r>
  <r>
    <s v="What's the Worst That Could Happen?"/>
    <s v="PG-13"/>
    <s v="Comedy"/>
    <x v="7"/>
    <s v="June 1, 2001 (United States)"/>
    <x v="35"/>
    <n v="15000"/>
    <s v="Sam Weisman"/>
    <s v="Donald E. Westlake"/>
    <s v="Martin Lawrence"/>
    <s v="United States"/>
    <n v="60000000"/>
    <n v="38464131"/>
    <s v="Metro-Goldwyn-Mayer (MGM)"/>
    <n v="94"/>
    <n v="177.1"/>
    <n v="49451564.201265827"/>
  </r>
  <r>
    <s v="White Noise"/>
    <s v="PG-13"/>
    <s v="Drama"/>
    <x v="4"/>
    <s v="January 7, 2005 (United States)"/>
    <x v="35"/>
    <n v="48000"/>
    <s v="Geoffrey Sax"/>
    <s v="Niall Johnson"/>
    <s v="Michael Keaton"/>
    <s v="United Kingdom"/>
    <n v="10000000"/>
    <n v="91196419"/>
    <s v="Universal Pictures"/>
    <n v="101"/>
    <n v="195.3"/>
    <n v="305693606.92299223"/>
  </r>
  <r>
    <s v="Whiteout"/>
    <s v="R"/>
    <s v="Action"/>
    <x v="9"/>
    <s v="September 11, 2009 (United States)"/>
    <x v="35"/>
    <n v="38000"/>
    <s v="Dominic Sena"/>
    <s v="Jon Hoeber"/>
    <s v="Kate Beckinsale"/>
    <s v="United States"/>
    <n v="35000000"/>
    <n v="17976667"/>
    <s v="Warner Bros."/>
    <n v="101"/>
    <n v="214.5"/>
    <n v="40216523.016886927"/>
  </r>
  <r>
    <s v="Winchester"/>
    <s v="PG-13"/>
    <s v="Biography"/>
    <x v="26"/>
    <s v="February 2, 2018 (United States)"/>
    <x v="35"/>
    <n v="32000"/>
    <s v="Michael Spierig"/>
    <s v="Tom Vaughan"/>
    <s v="Helen Mirren"/>
    <s v="Australia"/>
    <n v="3500000"/>
    <n v="44019588"/>
    <s v="CBS Films"/>
    <n v="99"/>
    <n v="251.1"/>
    <n v="75735564.447204977"/>
  </r>
  <r>
    <s v="You Don't Mess with the Zohan"/>
    <s v="PG-13"/>
    <s v="Comedy"/>
    <x v="0"/>
    <s v="June 6, 2008 (United States)"/>
    <x v="35"/>
    <n v="194000"/>
    <s v="Dennis Dugan"/>
    <s v="Adam Sandler"/>
    <s v="Adam Sandler"/>
    <s v="United States"/>
    <n v="90000000"/>
    <n v="204313400"/>
    <s v="Columbia Pictures"/>
    <n v="113"/>
    <n v="215.3"/>
    <n v="247926296.21664676"/>
  </r>
  <r>
    <s v="Young Doctors in Love"/>
    <s v="R"/>
    <s v="Comedy"/>
    <x v="31"/>
    <s v="July 16, 1982 (United States)"/>
    <x v="35"/>
    <n v="3000"/>
    <s v="Garry Marshall"/>
    <s v="Michael Elias"/>
    <s v="Michael McKean"/>
    <s v="United States"/>
    <m/>
    <n v="30688860"/>
    <s v="ABC Motion Pictures"/>
    <n v="96"/>
    <n v="96.5"/>
    <n v="61357582.952755906"/>
  </r>
  <r>
    <s v="Your Highness"/>
    <s v="R"/>
    <s v="Adventure"/>
    <x v="24"/>
    <s v="April 8, 2011 (United States)"/>
    <x v="35"/>
    <n v="99000"/>
    <s v="David Gordon Green"/>
    <s v="Danny McBride"/>
    <s v="Danny McBride"/>
    <s v="United States"/>
    <n v="49900000"/>
    <n v="28013733"/>
    <s v="Universal Pictures"/>
    <n v="102"/>
    <n v="224.9"/>
    <n v="36015968.122784808"/>
  </r>
  <r>
    <s v="Yours, Mine &amp; Ours"/>
    <s v="PG"/>
    <s v="Comedy"/>
    <x v="4"/>
    <s v="November 23, 2005 (United States)"/>
    <x v="35"/>
    <n v="27000"/>
    <s v="Raja Gosnell"/>
    <s v="Ron Burch"/>
    <s v="Dennis Quaid"/>
    <s v="United States"/>
    <n v="45000000"/>
    <n v="72662923"/>
    <s v="Paramount Pictures"/>
    <n v="88"/>
    <n v="195.3"/>
    <n v="128573708.69976771"/>
  </r>
  <r>
    <s v="12 Rounds"/>
    <s v="PG-13"/>
    <s v="Action"/>
    <x v="9"/>
    <s v="March 27, 2009 (United States)"/>
    <x v="36"/>
    <n v="28000"/>
    <s v="Renny Harlin"/>
    <s v="Daniel Kunka"/>
    <s v="John Cena"/>
    <s v="United States"/>
    <n v="22000000"/>
    <n v="17280326"/>
    <s v="Fox Atomic"/>
    <n v="108"/>
    <n v="214.5"/>
    <n v="50676759.693936467"/>
  </r>
  <r>
    <s v="40 Days and 40 Nights"/>
    <s v="R"/>
    <s v="Comedy"/>
    <x v="23"/>
    <s v="March 1, 2002 (United States)"/>
    <x v="36"/>
    <n v="72000"/>
    <s v="Michael Lehmann"/>
    <s v="Rob Perez"/>
    <s v="Josh Hartnett"/>
    <s v="United Kingdom"/>
    <n v="17000000"/>
    <n v="95146283"/>
    <s v="Miramax"/>
    <n v="96"/>
    <n v="179.9"/>
    <n v="190230134.05577427"/>
  </r>
  <r>
    <s v="A Bad Moms Christmas"/>
    <s v="R"/>
    <s v="Comedy"/>
    <x v="27"/>
    <s v="November 1, 2017 (United States)"/>
    <x v="36"/>
    <n v="46000"/>
    <s v="Jon Lucas"/>
    <s v="Jon Lucas"/>
    <s v="Mila Kunis"/>
    <s v="United States"/>
    <n v="28000000"/>
    <n v="130560428"/>
    <s v="Huayi Brothers Media"/>
    <n v="104"/>
    <n v="245.1"/>
    <n v="176886449.14006224"/>
  </r>
  <r>
    <s v="A Chorus of Disapproval"/>
    <s v="PG"/>
    <s v="Comedy"/>
    <x v="21"/>
    <s v="November 3, 1989 (United Kingdom)"/>
    <x v="36"/>
    <n v="776"/>
    <s v="Michael Winner"/>
    <s v="Alan Ayckbourn"/>
    <s v="Jeremy Irons"/>
    <s v="United Kingdom"/>
    <m/>
    <n v="216373"/>
    <s v="Curzon Films"/>
    <n v="92"/>
    <n v="124"/>
    <n v="274703.55458333332"/>
  </r>
  <r>
    <s v="A Cry in the Wild"/>
    <s v="PG"/>
    <s v="Action"/>
    <x v="32"/>
    <s v="June 1, 1990 (United States)"/>
    <x v="36"/>
    <n v="945"/>
    <s v="Mark Griffiths"/>
    <s v="Gary Paulsen"/>
    <s v="Jared Rushton"/>
    <s v="United States"/>
    <m/>
    <n v="1494969"/>
    <s v="Concorde Pictures"/>
    <n v="82"/>
    <n v="130.69999999999999"/>
    <n v="3850524.5502958577"/>
  </r>
  <r>
    <s v="A Guy Thing"/>
    <s v="PG-13"/>
    <s v="Comedy"/>
    <x v="2"/>
    <s v="January 17, 2003 (United States)"/>
    <x v="36"/>
    <n v="17000"/>
    <s v="Chris Koch"/>
    <s v="Greg Glienna"/>
    <s v="Jason Lee"/>
    <s v="United States"/>
    <n v="20000000"/>
    <n v="17432163"/>
    <s v="Metro-Goldwyn-Mayer (MGM)"/>
    <n v="101"/>
    <n v="184"/>
    <n v="26347123.34375"/>
  </r>
  <r>
    <s v="A Stranger Among Us"/>
    <s v="PG-13"/>
    <s v="Crime"/>
    <x v="35"/>
    <s v="July 17, 1992 (United States)"/>
    <x v="36"/>
    <n v="3600"/>
    <s v="Sidney Lumet"/>
    <s v="Robert J. Avrech"/>
    <s v="Melanie Griffith"/>
    <s v="United States"/>
    <n v="18000000"/>
    <n v="12282994"/>
    <s v="Hollywood Pictures"/>
    <n v="110"/>
    <n v="140.30000000000001"/>
    <n v="36021446.311838299"/>
  </r>
  <r>
    <s v="Absolute Beginners"/>
    <s v="PG-13"/>
    <s v="Drama"/>
    <x v="25"/>
    <s v="April 18, 1986 (United States)"/>
    <x v="36"/>
    <n v="3200"/>
    <s v="Julien Temple"/>
    <s v="Colin MacInnes"/>
    <s v="Patsy Kensit"/>
    <s v="United Kingdom"/>
    <m/>
    <n v="930211"/>
    <s v="Goldcrest Films International"/>
    <n v="108"/>
    <n v="109.6"/>
    <n v="2937153.2818652848"/>
  </r>
  <r>
    <s v="Alexander"/>
    <s v="R"/>
    <s v="Action"/>
    <x v="1"/>
    <s v="November 24, 2004 (United States)"/>
    <x v="36"/>
    <n v="165000"/>
    <s v="Oliver Stone"/>
    <s v="Oliver Stone"/>
    <s v="Colin Farrell"/>
    <s v="United States"/>
    <n v="155000000"/>
    <n v="167298192"/>
    <s v="Warner Bros."/>
    <n v="175"/>
    <n v="188.9"/>
    <n v="237649226.58461535"/>
  </r>
  <r>
    <s v="Alien vs. Predator"/>
    <s v="PG-13"/>
    <s v="Action"/>
    <x v="1"/>
    <s v="August 13, 2004 (United States)"/>
    <x v="36"/>
    <n v="188000"/>
    <s v="Paul W.S. Anderson"/>
    <s v="Dan O'Bannon"/>
    <s v="Sanaa Lathan"/>
    <s v="United States"/>
    <n v="60000000"/>
    <n v="177427090"/>
    <s v="Twentieth Century Fox"/>
    <n v="101"/>
    <n v="188.9"/>
    <n v="354737758.02493435"/>
  </r>
  <r>
    <s v="Almost an Angel"/>
    <s v="PG"/>
    <s v="Comedy"/>
    <x v="32"/>
    <s v="December 19, 1990 (United States)"/>
    <x v="36"/>
    <n v="4200"/>
    <s v="John Cornell"/>
    <s v="Paul Hogan"/>
    <s v="Paul Hogan"/>
    <s v="United States"/>
    <n v="25000000"/>
    <n v="6939946"/>
    <s v="Ironbark Films"/>
    <n v="95"/>
    <n v="130.69999999999999"/>
    <n v="11194290.87453679"/>
  </r>
  <r>
    <s v="Angel Eyes"/>
    <s v="R"/>
    <s v="Drama"/>
    <x v="7"/>
    <s v="May 18, 2001 (United States)"/>
    <x v="36"/>
    <n v="23000"/>
    <s v="Luis Mandoki"/>
    <s v="Gerald Di Pego"/>
    <s v="Jennifer Lopez"/>
    <s v="United States"/>
    <n v="53000000"/>
    <n v="29715606"/>
    <s v="Franchise Pictures"/>
    <n v="102"/>
    <n v="177.1"/>
    <n v="38859850.421459228"/>
  </r>
  <r>
    <s v="Another Stakeout"/>
    <s v="PG-13"/>
    <s v="Comedy"/>
    <x v="34"/>
    <s v="July 23, 1993 (United States)"/>
    <x v="36"/>
    <n v="13000"/>
    <s v="John Badham"/>
    <s v="Jim Kouf"/>
    <s v="Richard Dreyfuss"/>
    <s v="United States"/>
    <m/>
    <n v="20208496"/>
    <s v="Touchstone Pictures"/>
    <n v="108"/>
    <n v="144.5"/>
    <n v="36959956.369747899"/>
  </r>
  <r>
    <s v="Atlas Shrugged: Part I"/>
    <s v="PG-13"/>
    <s v="Drama"/>
    <x v="24"/>
    <s v="April 15, 2011 (United States)"/>
    <x v="36"/>
    <n v="13000"/>
    <s v="Paul Johansson"/>
    <s v="Brian Patrick O'Toole"/>
    <s v="Taylor Schilling"/>
    <s v="United States"/>
    <n v="20000000"/>
    <n v="4627375"/>
    <s v="Atlas Productions"/>
    <n v="97"/>
    <n v="224.9"/>
    <n v="6993854.9727182547"/>
  </r>
  <r>
    <s v="Autumn in New York"/>
    <s v="PG-13"/>
    <s v="Drama"/>
    <x v="8"/>
    <s v="August 11, 2000 (United States)"/>
    <x v="36"/>
    <n v="25000"/>
    <s v="Joan Chen"/>
    <s v="Allison Burnett"/>
    <s v="Richard Gere"/>
    <s v="United States"/>
    <n v="65000000"/>
    <n v="90726668"/>
    <s v="Metro-Goldwyn-Mayer (MGM)"/>
    <n v="103"/>
    <n v="172.2"/>
    <n v="108112693.54556121"/>
  </r>
  <r>
    <s v="Babylon A.D."/>
    <s v="PG-13"/>
    <s v="Action"/>
    <x v="0"/>
    <s v="August 29, 2008 (United States)"/>
    <x v="36"/>
    <n v="94000"/>
    <s v="Mathieu Kassovitz"/>
    <s v="Maurice G. Dantec"/>
    <s v="Vin Diesel"/>
    <s v="France"/>
    <n v="70000000"/>
    <n v="72109200"/>
    <s v="Babylon"/>
    <n v="90"/>
    <n v="215.3"/>
    <n v="168107675.89900535"/>
  </r>
  <r>
    <s v="Back Roads"/>
    <s v="R"/>
    <s v="Adventure"/>
    <x v="12"/>
    <s v="March 13, 1981 (United States)"/>
    <x v="36"/>
    <n v="829"/>
    <s v="Martin Ritt"/>
    <s v="Gary DeVore"/>
    <s v="Sally Field"/>
    <s v="United States"/>
    <m/>
    <n v="11809387"/>
    <s v="CBS Theatrical Films"/>
    <n v="94"/>
    <n v="90.9"/>
    <n v="22933844.607393242"/>
  </r>
  <r>
    <s v="Bad Company"/>
    <s v="PG-13"/>
    <s v="Action"/>
    <x v="23"/>
    <s v="June 7, 2002 (United States)"/>
    <x v="36"/>
    <n v="45000"/>
    <s v="Joel Schumacher"/>
    <s v="Gary M. Goodman"/>
    <s v="Anthony Hopkins"/>
    <s v="United States"/>
    <n v="70000000"/>
    <n v="66200782"/>
    <s v="Touchstone Pictures"/>
    <n v="116"/>
    <n v="179.9"/>
    <n v="123750786.96564417"/>
  </r>
  <r>
    <s v="Bad Dreams"/>
    <s v="R"/>
    <s v="Horror"/>
    <x v="28"/>
    <s v="April 8, 1988 (United States)"/>
    <x v="36"/>
    <n v="3600"/>
    <s v="Andrew Fleming"/>
    <s v="Andrew Fleming"/>
    <s v="Jennifer Rubin"/>
    <s v="United States"/>
    <n v="4000000"/>
    <n v="9797098"/>
    <s v="No Frills Film Production"/>
    <n v="80"/>
    <n v="118.3"/>
    <n v="21917590.019089572"/>
  </r>
  <r>
    <s v="Bad Teacher"/>
    <s v="R"/>
    <s v="Comedy"/>
    <x v="24"/>
    <s v="June 24, 2011 (United States)"/>
    <x v="36"/>
    <n v="196000"/>
    <s v="Jake Kasdan"/>
    <s v="Gene Stupnitsky"/>
    <s v="Cameron Diaz"/>
    <s v="United States"/>
    <n v="20000000"/>
    <n v="216197492"/>
    <s v="Columbia Pictures"/>
    <n v="92"/>
    <n v="224.9"/>
    <n v="444503210.60998648"/>
  </r>
  <r>
    <s v="Barnyard"/>
    <s v="PG"/>
    <s v="Animation"/>
    <x v="15"/>
    <s v="August 4, 2006 (United States)"/>
    <x v="36"/>
    <n v="29000"/>
    <s v="Steve Oedekerk"/>
    <s v="Steve Oedekerk"/>
    <s v="Kevin James"/>
    <s v="United States"/>
    <n v="51000000"/>
    <n v="116755080"/>
    <s v="O Entertainment"/>
    <n v="90"/>
    <n v="201.6"/>
    <n v="324591905.80291975"/>
  </r>
  <r>
    <s v="Battle in Heaven"/>
    <s v="Unrated"/>
    <s v="Crime"/>
    <x v="4"/>
    <s v="October 26, 2005 (Belgium)"/>
    <x v="36"/>
    <n v="6100"/>
    <s v="Carlos Reygadas"/>
    <s v="Carlos Reygadas"/>
    <s v="Marcos HernÃ¡ndez"/>
    <s v="Mexico"/>
    <m/>
    <n v="258227"/>
    <s v="Coproduction Office"/>
    <n v="98"/>
    <n v="195.3"/>
    <n v="332411.35149978875"/>
  </r>
  <r>
    <s v="Be Cool"/>
    <s v="PG-13"/>
    <s v="Comedy"/>
    <x v="4"/>
    <s v="March 4, 2005 (United States)"/>
    <x v="36"/>
    <n v="68000"/>
    <s v="F. Gary Gray"/>
    <s v="Elmore Leonard"/>
    <s v="John Travolta"/>
    <s v="United States"/>
    <n v="53000000"/>
    <n v="95763716"/>
    <s v="Metro-Goldwyn-Mayer (MGM)"/>
    <n v="118"/>
    <n v="195.3"/>
    <n v="144738116.39484128"/>
  </r>
  <r>
    <s v="Beastly"/>
    <s v="PG-13"/>
    <s v="Drama"/>
    <x v="24"/>
    <s v="March 4, 2011 (United States)"/>
    <x v="36"/>
    <n v="76000"/>
    <s v="Daniel Barnz"/>
    <s v="Daniel Barnz"/>
    <s v="Alex Pettyfer"/>
    <s v="United States"/>
    <n v="17000000"/>
    <n v="43202283"/>
    <s v="CBS Films"/>
    <n v="86"/>
    <n v="224.9"/>
    <n v="53707611.709914319"/>
  </r>
  <r>
    <s v="Beautiful"/>
    <s v="PG-13"/>
    <s v="Comedy"/>
    <x v="8"/>
    <s v="September 29, 2000 (United States)"/>
    <x v="36"/>
    <n v="3700"/>
    <s v="Sally Field"/>
    <s v="Jon Bernstein"/>
    <s v="Minnie Driver"/>
    <s v="United States"/>
    <n v="14000000"/>
    <n v="3169930"/>
    <s v="Destination Films"/>
    <n v="112"/>
    <n v="172.2"/>
    <n v="7789336.0564516122"/>
  </r>
  <r>
    <s v="Beauty Shop"/>
    <s v="PG-13"/>
    <s v="Comedy"/>
    <x v="4"/>
    <s v="March 30, 2005 (United States)"/>
    <x v="36"/>
    <n v="17000"/>
    <s v="Bille Woodruff"/>
    <s v="Elizabeth Hunter"/>
    <s v="Queen Latifah"/>
    <s v="United States"/>
    <m/>
    <n v="37245453"/>
    <s v="Metro-Goldwyn-Mayer (MGM)"/>
    <n v="105"/>
    <n v="195.3"/>
    <n v="50461047.261449531"/>
  </r>
  <r>
    <s v="Best of the Best II"/>
    <s v="R"/>
    <s v="Action"/>
    <x v="34"/>
    <s v="March 5, 1993 (United States)"/>
    <x v="36"/>
    <n v="5400"/>
    <s v="Robert Radler"/>
    <s v="Max Strom"/>
    <s v="Eric Roberts"/>
    <s v="United States"/>
    <n v="7000000"/>
    <n v="6608687"/>
    <s v="Picture Securities"/>
    <n v="101"/>
    <n v="144.5"/>
    <n v="18714376.662639406"/>
  </r>
  <r>
    <s v="Betsy's Wedding"/>
    <s v="R"/>
    <s v="Comedy"/>
    <x v="32"/>
    <s v="June 22, 1990 (United States)"/>
    <x v="36"/>
    <n v="3500"/>
    <s v="Alan Alda"/>
    <s v="Alan Alda"/>
    <s v="Alan Alda"/>
    <s v="United States"/>
    <m/>
    <n v="19740070"/>
    <s v="Touchstone Pictures"/>
    <n v="94"/>
    <n v="130.69999999999999"/>
    <n v="30797743.620071683"/>
  </r>
  <r>
    <s v="Beverly Hills Cop III"/>
    <s v="R"/>
    <s v="Action"/>
    <x v="13"/>
    <s v="May 25, 1994 (United States)"/>
    <x v="36"/>
    <n v="78000"/>
    <s v="John Landis"/>
    <s v="Danilo Bach"/>
    <s v="Eddie Murphy"/>
    <s v="United States"/>
    <n v="50000000"/>
    <n v="119208989"/>
    <s v="Paramount Pictures"/>
    <n v="104"/>
    <n v="148.19999999999999"/>
    <n v="231504008.59337157"/>
  </r>
  <r>
    <s v="Beverly Hills Ninja"/>
    <s v="PG-13"/>
    <s v="Action"/>
    <x v="14"/>
    <s v="January 17, 1997 (United States)"/>
    <x v="36"/>
    <n v="40000"/>
    <s v="Dennis Dugan"/>
    <s v="Mark Feldberg"/>
    <s v="Chris Farley"/>
    <s v="United States"/>
    <n v="18000000"/>
    <n v="31480418"/>
    <s v="3 Arts Entertainment"/>
    <n v="88"/>
    <n v="160.5"/>
    <n v="53318973.677598663"/>
  </r>
  <r>
    <s v="Body Parts"/>
    <s v="R"/>
    <s v="Horror"/>
    <x v="16"/>
    <s v="August 2, 1991 (United States)"/>
    <x v="36"/>
    <n v="4100"/>
    <s v="Eric Red"/>
    <s v="Pierre Boileau"/>
    <s v="Jeff Fahey"/>
    <s v="United States"/>
    <n v="10000000"/>
    <n v="9188150"/>
    <s v="Paramount Pictures"/>
    <n v="88"/>
    <n v="136.19999999999999"/>
    <n v="25544063.001824819"/>
  </r>
  <r>
    <s v="Bringing Down the House"/>
    <s v="PG-13"/>
    <s v="Comedy"/>
    <x v="2"/>
    <s v="March 7, 2003 (United States)"/>
    <x v="36"/>
    <n v="35000"/>
    <s v="Adam Shankman"/>
    <s v="Jason Filardi"/>
    <s v="Steve Martin"/>
    <s v="United States"/>
    <n v="33000000"/>
    <n v="164729679"/>
    <s v="Touchstone Pictures"/>
    <n v="105"/>
    <n v="184"/>
    <n v="248973874.95684525"/>
  </r>
  <r>
    <s v="Bubble Boy"/>
    <s v="PG-13"/>
    <s v="Adventure"/>
    <x v="7"/>
    <s v="August 24, 2001 (United States)"/>
    <x v="36"/>
    <n v="31000"/>
    <s v="Blair Hayes"/>
    <s v="Cinco Paul"/>
    <s v="Jake Gyllenhaal"/>
    <s v="United States"/>
    <n v="13000000"/>
    <n v="5007898"/>
    <s v="Bandeira Entertainment"/>
    <n v="84"/>
    <n v="177.1"/>
    <n v="6996361.8551123338"/>
  </r>
  <r>
    <s v="Bushwhacked"/>
    <s v="PG-13"/>
    <s v="Adventure"/>
    <x v="40"/>
    <s v="August 4, 1995 (United States)"/>
    <x v="36"/>
    <n v="5700"/>
    <s v="Greg Beeman"/>
    <s v="John Jordan"/>
    <s v="Daniel Stern"/>
    <s v="United States"/>
    <m/>
    <n v="7919823"/>
    <s v="Twentieth Century Fox"/>
    <n v="90"/>
    <n v="152.4"/>
    <n v="14804724.344171777"/>
  </r>
  <r>
    <s v="C.H.U.D."/>
    <s v="R"/>
    <s v="Horror"/>
    <x v="18"/>
    <s v="August 31, 1984 (United States)"/>
    <x v="36"/>
    <n v="11000"/>
    <s v="Douglas Cheek"/>
    <s v="Parnell Hall"/>
    <s v="John Heard"/>
    <s v="United States"/>
    <n v="1250000"/>
    <n v="4654423"/>
    <s v="C.H.U.D. Productions"/>
    <n v="88"/>
    <n v="103.9"/>
    <n v="9814551.4747404847"/>
  </r>
  <r>
    <s v="Cabin Fever"/>
    <s v="R"/>
    <s v="Horror"/>
    <x v="23"/>
    <s v="September 12, 2003 (United States)"/>
    <x v="36"/>
    <n v="75000"/>
    <s v="Eli Roth"/>
    <s v="Eli Roth"/>
    <s v="Jordan Ladd"/>
    <s v="United States"/>
    <n v="1500000"/>
    <n v="30553394"/>
    <s v="Tonic Films"/>
    <n v="93"/>
    <n v="179.9"/>
    <n v="86520624.087360591"/>
  </r>
  <r>
    <s v="Carbon Copy"/>
    <s v="PG"/>
    <s v="Comedy"/>
    <x v="12"/>
    <s v="September 25, 1981 (United States)"/>
    <x v="36"/>
    <n v="2600"/>
    <s v="Michael Schultz"/>
    <s v="Stanley Shapiro"/>
    <s v="George Segal"/>
    <s v="United States"/>
    <n v="6000000"/>
    <n v="9566593"/>
    <s v="DeHaven/Shapiro Productions"/>
    <n v="92"/>
    <n v="90.9"/>
    <n v="35375496.202669904"/>
  </r>
  <r>
    <s v="Charlie's Angels"/>
    <s v="PG-13"/>
    <s v="Action"/>
    <x v="8"/>
    <s v="November 3, 2000 (United States)"/>
    <x v="36"/>
    <n v="179000"/>
    <s v="McG"/>
    <s v="Ryan Rowe"/>
    <s v="Cameron Diaz"/>
    <s v="United States"/>
    <n v="93000000"/>
    <n v="264105545"/>
    <s v="Columbia Pictures"/>
    <n v="98"/>
    <n v="172.2"/>
    <n v="412047924.02201736"/>
  </r>
  <r>
    <s v="Cherry 2000"/>
    <s v="PG-13"/>
    <s v="Action"/>
    <x v="3"/>
    <s v="February 5, 1988 (United States)"/>
    <x v="36"/>
    <n v="9100"/>
    <s v="Steve De Jarnatt"/>
    <s v="Lloyd Fonvielle"/>
    <s v="Melanie Griffith"/>
    <s v="United States"/>
    <n v="10000000"/>
    <m/>
    <s v="Orion Pictures"/>
    <n v="99"/>
    <n v="113.6"/>
    <s v="Missing"/>
  </r>
  <r>
    <s v="Children of the Corn"/>
    <s v="R"/>
    <s v="Horror"/>
    <x v="18"/>
    <s v="March 9, 1984 (United States)"/>
    <x v="36"/>
    <n v="49000"/>
    <s v="Fritz Kiersch"/>
    <s v="Stephen King"/>
    <s v="Peter Horton"/>
    <s v="United States"/>
    <n v="800000"/>
    <n v="14568989"/>
    <s v="Hal Roach Studios"/>
    <n v="92"/>
    <n v="103.9"/>
    <n v="37524691.025359251"/>
  </r>
  <r>
    <s v="Communion"/>
    <s v="R"/>
    <s v="Biography"/>
    <x v="21"/>
    <s v="November 10, 1989 (United States)"/>
    <x v="36"/>
    <n v="5900"/>
    <s v="Philippe Mora"/>
    <s v="Whitley Strieber"/>
    <s v="Christopher Walken"/>
    <s v="United States"/>
    <n v="5000000"/>
    <n v="1919653"/>
    <s v="Allied Vision"/>
    <n v="107"/>
    <n v="124"/>
    <n v="3727968.5729764178"/>
  </r>
  <r>
    <s v="Company Business"/>
    <s v="PG-13"/>
    <s v="Action"/>
    <x v="16"/>
    <s v="September 6, 1991 (United States)"/>
    <x v="36"/>
    <n v="2600"/>
    <s v="Nicholas Meyer"/>
    <s v="Nicholas Meyer"/>
    <s v="Gene Hackman"/>
    <s v="United States"/>
    <n v="18000000"/>
    <n v="1501785"/>
    <s v="PathÃ© Entertainment"/>
    <n v="98"/>
    <n v="136.19999999999999"/>
    <n v="2486923.3125"/>
  </r>
  <r>
    <s v="Cop Out"/>
    <s v="R"/>
    <s v="Action"/>
    <x v="29"/>
    <s v="February 26, 2010 (United States)"/>
    <x v="36"/>
    <n v="86000"/>
    <s v="Kevin Smith"/>
    <s v="Robb Cullen"/>
    <s v="Bruce Willis"/>
    <s v="United States"/>
    <n v="30000000"/>
    <n v="55611001"/>
    <s v="Warner Bros."/>
    <n v="107"/>
    <n v="218.1"/>
    <n v="71496506.348945156"/>
  </r>
  <r>
    <s v="Crocodile Dundee II"/>
    <s v="PG"/>
    <s v="Action"/>
    <x v="28"/>
    <s v="May 25, 1988 (United States)"/>
    <x v="36"/>
    <n v="55000"/>
    <s v="John Cornell"/>
    <s v="Paul Hogan"/>
    <s v="Paul Hogan"/>
    <s v="Australia"/>
    <n v="14000000"/>
    <n v="239606210"/>
    <s v="Paramount Pictures"/>
    <n v="108"/>
    <n v="118.3"/>
    <n v="666131498.05656934"/>
  </r>
  <r>
    <s v="Daddy Day Care"/>
    <s v="PG"/>
    <s v="Comedy"/>
    <x v="2"/>
    <s v="May 9, 2003 (United States)"/>
    <x v="36"/>
    <n v="65000"/>
    <s v="Steve Carr"/>
    <s v="Geoff Rodkey"/>
    <s v="Eddie Murphy"/>
    <s v="United States"/>
    <n v="60000000"/>
    <n v="164433867"/>
    <s v="Revolution Studios"/>
    <n v="92"/>
    <n v="184"/>
    <n v="199534047.29151732"/>
  </r>
  <r>
    <s v="Dahmer"/>
    <s v="R"/>
    <s v="Biography"/>
    <x v="23"/>
    <s v="2019 (United States)"/>
    <x v="36"/>
    <n v="9700"/>
    <s v="David Jacobson"/>
    <s v="David Birke"/>
    <s v="Jeremy Renner"/>
    <s v="United States"/>
    <n v="250000"/>
    <n v="144008"/>
    <s v="Blockbuster Films"/>
    <n v="101"/>
    <n v="179.9"/>
    <n v="224676.07578084996"/>
  </r>
  <r>
    <s v="Dangerous Game"/>
    <s v="R"/>
    <s v="Drama"/>
    <x v="34"/>
    <s v="November 19, 1993 (United States)"/>
    <x v="36"/>
    <n v="3600"/>
    <s v="Abel Ferrara"/>
    <s v="Nicholas St. John"/>
    <s v="Harvey Keitel"/>
    <s v="Italy"/>
    <n v="10000000"/>
    <n v="1261210"/>
    <s v="Cecchi Gori Europa N.V."/>
    <n v="108"/>
    <n v="144.5"/>
    <n v="1784907.974918718"/>
  </r>
  <r>
    <s v="Dangerously Close"/>
    <s v="R"/>
    <s v="Action"/>
    <x v="25"/>
    <s v="May 9, 1986 (United States)"/>
    <x v="36"/>
    <n v="1200"/>
    <s v="Albert Pyun"/>
    <s v="Scott Fields"/>
    <s v="John Stockwell"/>
    <s v="United States"/>
    <m/>
    <n v="2390525"/>
    <s v="Golan-Globus Productions"/>
    <n v="95"/>
    <n v="109.6"/>
    <n v="3073388.0485232067"/>
  </r>
  <r>
    <s v="Dark Water"/>
    <s v="PG-13"/>
    <s v="Drama"/>
    <x v="4"/>
    <s v="July 8, 2005 (United States)"/>
    <x v="36"/>
    <n v="60000"/>
    <s v="Walter Salles"/>
    <s v="KÃ´ji Suzuki"/>
    <s v="Jennifer Connelly"/>
    <s v="United States"/>
    <n v="30000000"/>
    <n v="68357079"/>
    <s v="Touchstone Pictures"/>
    <n v="105"/>
    <n v="195.3"/>
    <n v="190040163.97171533"/>
  </r>
  <r>
    <s v="Deadly Blessing"/>
    <s v="R"/>
    <s v="Horror"/>
    <x v="12"/>
    <s v="August 14, 1981 (United States)"/>
    <x v="36"/>
    <n v="5200"/>
    <s v="Wes Craven"/>
    <s v="Glenn M. Benest"/>
    <s v="Maren Jensen"/>
    <s v="United States"/>
    <n v="2500000"/>
    <n v="8279042"/>
    <s v="PolyGram Filmed Entertainment"/>
    <n v="100"/>
    <n v="90.9"/>
    <n v="14022368.523624236"/>
  </r>
  <r>
    <s v="Deadly Friend"/>
    <s v="R"/>
    <s v="Drama"/>
    <x v="25"/>
    <s v="October 10, 1986 (United States)"/>
    <x v="36"/>
    <n v="6900"/>
    <s v="Wes Craven"/>
    <s v="Diana Henstell"/>
    <s v="Matthew Labyorteaux"/>
    <s v="United States"/>
    <m/>
    <n v="8988731"/>
    <s v="Warner Bros."/>
    <n v="91"/>
    <n v="109.6"/>
    <n v="24109738.870598592"/>
  </r>
  <r>
    <s v="Death Machine"/>
    <s v="R"/>
    <s v="Action"/>
    <x v="13"/>
    <s v="May 26, 1995 (United Kingdom)"/>
    <x v="36"/>
    <n v="4000"/>
    <s v="Stephen Norrington"/>
    <s v="Stephen Norrington"/>
    <s v="Brad Dourif"/>
    <s v="United Kingdom"/>
    <m/>
    <n v="3129045"/>
    <s v="Entertainment Film Distributors"/>
    <n v="120"/>
    <n v="148.19999999999999"/>
    <n v="3728666.4509190461"/>
  </r>
  <r>
    <s v="Defenseless"/>
    <s v="R"/>
    <s v="Mystery"/>
    <x v="16"/>
    <s v="August 23, 1991 (United States)"/>
    <x v="36"/>
    <n v="815"/>
    <s v="Martin Campbell"/>
    <s v="James Cresson"/>
    <s v="Barbara Hershey"/>
    <s v="United States"/>
    <m/>
    <n v="6413375"/>
    <s v="New Visions Pictures"/>
    <n v="104"/>
    <n v="136.19999999999999"/>
    <n v="17202071.852992959"/>
  </r>
  <r>
    <s v="Dennis the Menace"/>
    <s v="PG"/>
    <s v="Comedy"/>
    <x v="34"/>
    <s v="June 25, 1993 (United States)"/>
    <x v="36"/>
    <n v="58000"/>
    <s v="Nick Castle"/>
    <s v="Hank Ketcham"/>
    <s v="Walter Matthau"/>
    <s v="United States"/>
    <m/>
    <n v="117270765"/>
    <s v="Warner Bros."/>
    <n v="94"/>
    <n v="144.5"/>
    <n v="302049045.60862213"/>
  </r>
  <r>
    <s v="Deuces Wild"/>
    <s v="R"/>
    <s v="Action"/>
    <x v="23"/>
    <s v="May 3, 2002 (United States)"/>
    <x v="36"/>
    <n v="7100"/>
    <s v="Scott Kalvert"/>
    <s v="Paul Kimatian"/>
    <s v="Stephen Dorff"/>
    <s v="United States"/>
    <n v="10000000"/>
    <n v="6282446"/>
    <s v="CineWild"/>
    <n v="96"/>
    <n v="179.9"/>
    <n v="8077051.8827004218"/>
  </r>
  <r>
    <s v="Diary of the Dead"/>
    <s v="R"/>
    <s v="Fantasy"/>
    <x v="6"/>
    <s v="February 22, 2008 (United States)"/>
    <x v="36"/>
    <n v="46000"/>
    <s v="George A. Romero"/>
    <s v="George A. Romero"/>
    <s v="Michelle Morgan"/>
    <s v="United States"/>
    <n v="2000000"/>
    <n v="5540941"/>
    <s v="Artfire Films"/>
    <n v="95"/>
    <n v="207.3"/>
    <n v="15404422.652372263"/>
  </r>
  <r>
    <s v="Dickie Roberts: Former Child Star"/>
    <s v="PG-13"/>
    <s v="Comedy"/>
    <x v="2"/>
    <s v="September 5, 2003 (United States)"/>
    <x v="36"/>
    <n v="14000"/>
    <s v="Sam Weisman"/>
    <s v="Fred Wolf"/>
    <s v="David Spade"/>
    <s v="United States"/>
    <n v="17000000"/>
    <n v="23769505"/>
    <s v="Paramount Pictures"/>
    <n v="98"/>
    <n v="184"/>
    <n v="28843361.901632816"/>
  </r>
  <r>
    <s v="Disturbing Behavior"/>
    <s v="R"/>
    <s v="Horror"/>
    <x v="17"/>
    <s v="July 24, 1998 (United States)"/>
    <x v="36"/>
    <n v="21000"/>
    <s v="David Nutter"/>
    <s v="Scott Rosenberg"/>
    <s v="James Marsden"/>
    <s v="Australia"/>
    <n v="15000000"/>
    <n v="17514980"/>
    <s v="Metro-Goldwyn-Mayer (MGM)"/>
    <n v="84"/>
    <n v="163"/>
    <n v="21774028.584251326"/>
  </r>
  <r>
    <s v="Dolittle"/>
    <s v="PG"/>
    <s v="Adventure"/>
    <x v="22"/>
    <s v="January 17, 2020 (United States)"/>
    <x v="36"/>
    <n v="53000"/>
    <s v="Stephen Gaghan"/>
    <s v="Stephen Gaghan"/>
    <s v="Robert Downey Jr."/>
    <s v="United States"/>
    <n v="175000000"/>
    <n v="245487753"/>
    <s v="Universal Pictures"/>
    <n v="101"/>
    <n v="258.8"/>
    <n v="448980302.15546221"/>
  </r>
  <r>
    <s v="Domestic Disturbance"/>
    <s v="PG-13"/>
    <s v="Crime"/>
    <x v="7"/>
    <s v="November 2, 2001 (United States)"/>
    <x v="36"/>
    <n v="25000"/>
    <s v="Harold Becker"/>
    <s v="Lewis Colick"/>
    <s v="John Travolta"/>
    <s v="United States"/>
    <n v="75000000"/>
    <n v="54249294"/>
    <s v="Paramount Pictures"/>
    <n v="89"/>
    <n v="177.1"/>
    <n v="68873999.507499993"/>
  </r>
  <r>
    <s v="Don't Be Afraid of the Dark"/>
    <s v="R"/>
    <s v="Fantasy"/>
    <x v="29"/>
    <s v="August 26, 2011 (United States)"/>
    <x v="36"/>
    <n v="47000"/>
    <s v="Troy Nixey"/>
    <s v="Guillermo del Toro"/>
    <s v="Katie Holmes"/>
    <s v="United States"/>
    <n v="25000000"/>
    <n v="38269529"/>
    <s v="Miramax"/>
    <n v="99"/>
    <n v="218.1"/>
    <n v="45603150.122409075"/>
  </r>
  <r>
    <s v="Double Impact"/>
    <s v="R"/>
    <s v="Action"/>
    <x v="16"/>
    <s v="August 9, 1991 (United States)"/>
    <x v="36"/>
    <n v="39000"/>
    <s v="Sheldon Lettich"/>
    <s v="Sheldon Lettich"/>
    <s v="Jean-Claude Van Damme"/>
    <s v="United States"/>
    <n v="15000000"/>
    <n v="30102717"/>
    <s v="Stone Group Pictures"/>
    <n v="110"/>
    <n v="136.19999999999999"/>
    <n v="51791631.111801244"/>
  </r>
  <r>
    <s v="Drop Zone"/>
    <s v="R"/>
    <s v="Action"/>
    <x v="13"/>
    <s v="December 9, 1994 (United States)"/>
    <x v="36"/>
    <n v="19000"/>
    <s v="John Badham"/>
    <s v="Tony Griffin"/>
    <s v="Wesley Snipes"/>
    <s v="United States"/>
    <n v="45000000"/>
    <n v="28735315"/>
    <s v="Paramount Pictures"/>
    <n v="101"/>
    <n v="148.19999999999999"/>
    <n v="55804018.358827271"/>
  </r>
  <r>
    <s v="Dumb and Dumber to"/>
    <s v="PG-13"/>
    <s v="Comedy"/>
    <x v="20"/>
    <s v="November 14, 2014 (United States)"/>
    <x v="36"/>
    <n v="131000"/>
    <s v="Bobby Farrelly"/>
    <s v="Sean Anders"/>
    <s v="Jim Carrey"/>
    <s v="United States"/>
    <n v="40000000"/>
    <n v="169837010"/>
    <s v="Universal Pictures"/>
    <n v="109"/>
    <n v="236.7"/>
    <n v="211135605.65891472"/>
  </r>
  <r>
    <s v="Elles"/>
    <s v="NC-17"/>
    <s v="Drama"/>
    <x v="24"/>
    <s v="February 1, 2012 (France)"/>
    <x v="36"/>
    <n v="6700"/>
    <s v="Malgorzata Szumowska"/>
    <s v="Tine Byrckel"/>
    <s v="Juliette Binoche"/>
    <s v="France"/>
    <m/>
    <n v="3822241"/>
    <s v="Slot Machine"/>
    <n v="99"/>
    <n v="224.9"/>
    <n v="7641973.9678477691"/>
  </r>
  <r>
    <s v="Ernest Saves Christmas"/>
    <s v="PG"/>
    <s v="Comedy"/>
    <x v="28"/>
    <s v="November 11, 1988 (United States)"/>
    <x v="36"/>
    <n v="10000"/>
    <s v="John R. Cherry III"/>
    <s v="Ed Turner"/>
    <s v="Jim Varney"/>
    <s v="United States"/>
    <n v="6000000"/>
    <n v="28202109"/>
    <s v="Touchstone Pictures"/>
    <n v="95"/>
    <n v="118.3"/>
    <n v="46702079.414673917"/>
  </r>
  <r>
    <s v="Exit Wounds"/>
    <s v="R"/>
    <s v="Action"/>
    <x v="7"/>
    <s v="March 16, 2001 (United States)"/>
    <x v="36"/>
    <n v="33000"/>
    <s v="Andrzej Bartkowiak"/>
    <s v="Ed Horowitz"/>
    <s v="Steven Seagal"/>
    <s v="United States"/>
    <n v="50000000"/>
    <n v="79958599"/>
    <s v="Warner Bros."/>
    <n v="101"/>
    <n v="177.1"/>
    <n v="226425512.22397768"/>
  </r>
  <r>
    <s v="Failure to Launch"/>
    <s v="PG-13"/>
    <s v="Comedy"/>
    <x v="15"/>
    <s v="March 10, 2006 (United States)"/>
    <x v="36"/>
    <n v="76000"/>
    <s v="Tom Dey"/>
    <s v="Tom J. Astle"/>
    <s v="Matthew McConaughey"/>
    <s v="United States"/>
    <n v="50000000"/>
    <n v="130224158"/>
    <s v="Paramount Pictures"/>
    <n v="97"/>
    <n v="201.6"/>
    <n v="398386555.64859438"/>
  </r>
  <r>
    <s v="Fantastic 4: Rise of the Silver Surfer"/>
    <s v="PG"/>
    <s v="Action"/>
    <x v="6"/>
    <s v="June 15, 2007 (United States)"/>
    <x v="36"/>
    <n v="254000"/>
    <s v="Tim Story"/>
    <s v="Don Payne"/>
    <s v="Ioan Gruffudd"/>
    <s v="United States"/>
    <n v="130000000"/>
    <n v="301913131"/>
    <s v="Twentieth Century Fox"/>
    <n v="92"/>
    <n v="207.3"/>
    <n v="675425337.85389137"/>
  </r>
  <r>
    <s v="Fighting"/>
    <s v="PG-13"/>
    <s v="Action"/>
    <x v="9"/>
    <s v="April 24, 2009 (United States)"/>
    <x v="36"/>
    <n v="32000"/>
    <s v="Dito Montiel"/>
    <s v="Robert Munic"/>
    <s v="Channing Tatum"/>
    <s v="United States"/>
    <m/>
    <n v="32482728"/>
    <s v="Rogue Pictures"/>
    <n v="105"/>
    <n v="214.5"/>
    <n v="120115136.184466"/>
  </r>
  <r>
    <s v="Fist Fight"/>
    <s v="R"/>
    <s v="Comedy"/>
    <x v="27"/>
    <s v="February 17, 2017 (United States)"/>
    <x v="36"/>
    <n v="41000"/>
    <s v="Richie Keen"/>
    <s v="Van Robichaux"/>
    <s v="Ice Cube"/>
    <s v="United States"/>
    <n v="22000000"/>
    <n v="41087017"/>
    <s v="New Line Cinema"/>
    <n v="91"/>
    <n v="245.1"/>
    <n v="62099276.189980164"/>
  </r>
  <r>
    <s v="Forced Vengeance"/>
    <s v="R"/>
    <s v="Action"/>
    <x v="31"/>
    <s v="July 30, 1982 (United States)"/>
    <x v="36"/>
    <n v="2900"/>
    <s v="James Fargo"/>
    <s v="Franklin Thompson"/>
    <s v="Chuck Norris"/>
    <s v="United States"/>
    <n v="5000000"/>
    <n v="6660333"/>
    <s v="Metro-Goldwyn-Mayer (MGM)"/>
    <n v="90"/>
    <n v="96.5"/>
    <n v="10743268.740603492"/>
  </r>
  <r>
    <s v="Fred Claus"/>
    <s v="PG"/>
    <s v="Comedy"/>
    <x v="6"/>
    <s v="November 9, 2007 (United States)"/>
    <x v="36"/>
    <n v="41000"/>
    <s v="David Dobkin"/>
    <s v="Dan Fogelman"/>
    <s v="Vince Vaughn"/>
    <s v="United States"/>
    <n v="100000000"/>
    <n v="97838349"/>
    <s v="Warner Bros."/>
    <n v="116"/>
    <n v="207.3"/>
    <n v="125945690.49556401"/>
  </r>
  <r>
    <s v="Good Luck Chuck"/>
    <s v="R"/>
    <s v="Comedy"/>
    <x v="6"/>
    <s v="September 21, 2007 (United States)"/>
    <x v="36"/>
    <n v="87000"/>
    <s v="Mark Helfrich"/>
    <s v="Josh Stolberg"/>
    <s v="Dane Cook"/>
    <s v="United States"/>
    <n v="25000000"/>
    <n v="59768495"/>
    <s v="Lionsgate"/>
    <n v="96"/>
    <n v="207.3"/>
    <n v="83500506.311325073"/>
  </r>
  <r>
    <s v="Goosebumps 2: Haunted Halloween"/>
    <s v="PG"/>
    <s v="Animation"/>
    <x v="26"/>
    <s v="October 12, 2018 (United States)"/>
    <x v="36"/>
    <n v="19000"/>
    <s v="Ari Sandel"/>
    <s v="Rob Lieber"/>
    <s v="Wendi McLendon-Covey"/>
    <s v="United States"/>
    <n v="35000000"/>
    <n v="93320380"/>
    <s v="Sony Pictures Animation"/>
    <n v="90"/>
    <n v="251.1"/>
    <n v="137167003.30921367"/>
  </r>
  <r>
    <s v="Guilty as Sin"/>
    <s v="R"/>
    <s v="Crime"/>
    <x v="34"/>
    <s v="June 4, 1993 (United States)"/>
    <x v="36"/>
    <n v="4900"/>
    <s v="Sidney Lumet"/>
    <s v="Larry Cohen"/>
    <s v="Rebecca De Mornay"/>
    <s v="United States"/>
    <n v="12000000"/>
    <n v="22866222"/>
    <s v="Hollywood Pictures"/>
    <n v="107"/>
    <n v="144.5"/>
    <n v="27248094.811888933"/>
  </r>
  <r>
    <s v="Hanky Panky"/>
    <s v="PG"/>
    <s v="Action"/>
    <x v="31"/>
    <s v="June 4, 1982 (United States)"/>
    <x v="36"/>
    <n v="2400"/>
    <s v="Sidney Poitier"/>
    <s v="Henry Rosenbaum"/>
    <s v="Gene Wilder"/>
    <s v="United States"/>
    <m/>
    <n v="9823934"/>
    <s v="Columbia Pictures"/>
    <n v="110"/>
    <n v="96.5"/>
    <n v="12212781.272133823"/>
  </r>
  <r>
    <s v="Happily Ever After"/>
    <s v="G"/>
    <s v="Animation"/>
    <x v="21"/>
    <s v="May 28, 1993 (United States)"/>
    <x v="36"/>
    <n v="2200"/>
    <s v="John Howley"/>
    <s v="Martha Moran"/>
    <s v="Edward Asner"/>
    <s v="United States"/>
    <m/>
    <n v="3299382"/>
    <s v="Filmation Associates"/>
    <n v="75"/>
    <n v="124"/>
    <n v="9172643.2062043808"/>
  </r>
  <r>
    <s v="He Said, She Said"/>
    <s v="PG-13"/>
    <s v="Comedy"/>
    <x v="16"/>
    <s v="February 22, 1991 (United States)"/>
    <x v="36"/>
    <n v="6100"/>
    <s v="Ken Kwapis"/>
    <s v="Brian Hohlfeld"/>
    <s v="Kevin Bacon"/>
    <s v="United States"/>
    <m/>
    <n v="9804775"/>
    <s v="Paramount Pictures"/>
    <n v="115"/>
    <n v="136.19999999999999"/>
    <n v="19603116.420603674"/>
  </r>
  <r>
    <s v="Heart Condition"/>
    <s v="R"/>
    <s v="Comedy"/>
    <x v="32"/>
    <s v="February 2, 1990 (United States)"/>
    <x v="36"/>
    <n v="3300"/>
    <s v="James D. Parriott"/>
    <s v="James D. Parriott"/>
    <s v="Bob Hoskins"/>
    <s v="United States"/>
    <m/>
    <n v="4134992"/>
    <s v="New Line Cinema"/>
    <n v="100"/>
    <n v="130.69999999999999"/>
    <n v="5487508.9825783968"/>
  </r>
  <r>
    <s v="Heat"/>
    <s v="R"/>
    <s v="Action"/>
    <x v="25"/>
    <s v="March 13, 1987 (United States)"/>
    <x v="36"/>
    <n v="1900"/>
    <s v="Dick Richards"/>
    <s v="William Goldman"/>
    <s v="Burt Reynolds"/>
    <s v="United States"/>
    <n v="17000000"/>
    <n v="2793214"/>
    <s v="Escalante Productions"/>
    <n v="101"/>
    <n v="109.6"/>
    <n v="4805716.0124223605"/>
  </r>
  <r>
    <s v="High-Rise"/>
    <s v="R"/>
    <s v="Drama"/>
    <x v="39"/>
    <s v="April 28, 2016 (United States)"/>
    <x v="36"/>
    <n v="40000"/>
    <s v="Ben Wheatley"/>
    <s v="Amy Jump"/>
    <s v="Tom Hiddleston"/>
    <s v="United Kingdom"/>
    <m/>
    <n v="4289074"/>
    <s v="HanWay Films"/>
    <n v="119"/>
    <n v="237"/>
    <n v="7589319.6736353077"/>
  </r>
  <r>
    <s v="House at the End of the Street"/>
    <s v="PG-13"/>
    <s v="Drama"/>
    <x v="36"/>
    <s v="September 21, 2012 (United States)"/>
    <x v="36"/>
    <n v="74000"/>
    <s v="Mark Tonderai"/>
    <s v="David Loucka"/>
    <s v="Jennifer Lawrence"/>
    <s v="United States"/>
    <n v="10000000"/>
    <n v="44287131"/>
    <s v="Relativity Media"/>
    <n v="101"/>
    <n v="229.6"/>
    <n v="65095459.795947894"/>
  </r>
  <r>
    <s v="House on Haunted Hill"/>
    <s v="R"/>
    <s v="Crime"/>
    <x v="11"/>
    <s v="October 29, 1999 (United States)"/>
    <x v="36"/>
    <n v="54000"/>
    <s v="William Malone"/>
    <s v="Robb White"/>
    <s v="Geoffrey Rush"/>
    <s v="United States"/>
    <n v="37000000"/>
    <n v="42593455"/>
    <s v="Dark Castle Entertainment"/>
    <n v="93"/>
    <n v="166.6"/>
    <n v="77900514.636854738"/>
  </r>
  <r>
    <s v="How to Deal"/>
    <s v="PG-13"/>
    <s v="Comedy"/>
    <x v="2"/>
    <s v="July 18, 2003 (United States)"/>
    <x v="36"/>
    <n v="9300"/>
    <s v="Clare Kilner"/>
    <s v="Sarah Dessen"/>
    <s v="Mandy Moore"/>
    <s v="United States"/>
    <n v="16000000"/>
    <n v="14390329"/>
    <s v="Focus Features"/>
    <n v="101"/>
    <n v="184"/>
    <n v="27319210.257320873"/>
  </r>
  <r>
    <s v="Hulk"/>
    <s v="PG-13"/>
    <s v="Action"/>
    <x v="2"/>
    <s v="June 20, 2003 (United States)"/>
    <x v="36"/>
    <n v="255000"/>
    <s v="Ang Lee"/>
    <s v="Stan Lee"/>
    <s v="Eric Bana"/>
    <s v="United States"/>
    <n v="137000000"/>
    <n v="245285165"/>
    <s v="Universal Pictures"/>
    <n v="138"/>
    <n v="184"/>
    <n v="348430721.56410253"/>
  </r>
  <r>
    <s v="Invaders from Mars"/>
    <s v="PG"/>
    <s v="Horror"/>
    <x v="25"/>
    <s v="June 6, 1986 (United States)"/>
    <x v="36"/>
    <n v="8200"/>
    <s v="Tobe Hooper"/>
    <s v="Richard Blake"/>
    <s v="Karen Black"/>
    <s v="United States"/>
    <n v="12000000"/>
    <n v="4884663"/>
    <s v="Cannon Pictures"/>
    <n v="100"/>
    <n v="109.6"/>
    <n v="13832312.417286245"/>
  </r>
  <r>
    <s v="It Runs in the Family"/>
    <s v="PG-13"/>
    <s v="Comedy"/>
    <x v="2"/>
    <s v="April 25, 2003 (United States)"/>
    <x v="36"/>
    <n v="4700"/>
    <s v="Fred Schepisi"/>
    <s v="Jesse Wigutow"/>
    <s v="Kirk Douglas"/>
    <s v="United States"/>
    <m/>
    <n v="8211508"/>
    <s v="Buena Vista International"/>
    <n v="109"/>
    <n v="184"/>
    <n v="9785085.989831835"/>
  </r>
  <r>
    <s v="Jawbreaker"/>
    <s v="R"/>
    <s v="Comedy"/>
    <x v="11"/>
    <s v="February 19, 1999 (United States)"/>
    <x v="36"/>
    <n v="25000"/>
    <s v="Darren Stein"/>
    <s v="Darren Stein"/>
    <s v="Rose McGowan"/>
    <s v="United States"/>
    <n v="3500000"/>
    <n v="3117085"/>
    <s v="Crossroads Films"/>
    <n v="87"/>
    <n v="166.6"/>
    <n v="4354772.120586887"/>
  </r>
  <r>
    <s v="Jeepers Creepers 2"/>
    <s v="R"/>
    <s v="Horror"/>
    <x v="2"/>
    <s v="August 29, 2003 (United States)"/>
    <x v="36"/>
    <n v="60000"/>
    <s v="Victor Salva"/>
    <s v="Victor Salva"/>
    <s v="Jonathan Breck"/>
    <s v="United States"/>
    <n v="17000000"/>
    <n v="63102666"/>
    <s v="United Artists"/>
    <n v="104"/>
    <n v="184"/>
    <n v="119796774.64299065"/>
  </r>
  <r>
    <s v="Jetsons: The Movie"/>
    <s v="G"/>
    <s v="Animation"/>
    <x v="32"/>
    <s v="July 6, 1990 (United States)"/>
    <x v="36"/>
    <n v="4900"/>
    <s v="Joseph Barbera"/>
    <s v="Dennis Marks"/>
    <s v="George O'Hanlon"/>
    <s v="United States"/>
    <m/>
    <n v="20305841"/>
    <s v="Hanna-Barbera Productions"/>
    <n v="82"/>
    <n v="130.69999999999999"/>
    <n v="38549468.864174455"/>
  </r>
  <r>
    <s v="Jingle All the Way"/>
    <s v="PG"/>
    <s v="Adventure"/>
    <x v="10"/>
    <s v="November 22, 1996 (United States)"/>
    <x v="36"/>
    <n v="95000"/>
    <s v="Brian Levant"/>
    <s v="Randy Kornfield"/>
    <s v="Arnold Schwarzenegger"/>
    <s v="United States"/>
    <n v="60000000"/>
    <n v="129832389"/>
    <s v="1492 Pictures"/>
    <n v="89"/>
    <n v="156.9"/>
    <n v="266936092.63360322"/>
  </r>
  <r>
    <s v="Judge Dredd"/>
    <s v="R"/>
    <s v="Action"/>
    <x v="40"/>
    <s v="June 30, 1995 (United States)"/>
    <x v="36"/>
    <n v="112000"/>
    <s v="Danny Cannon"/>
    <s v="John Wagner"/>
    <s v="Sylvester Stallone"/>
    <s v="United States"/>
    <n v="90000000"/>
    <n v="113493481"/>
    <s v="Hollywood Pictures"/>
    <n v="96"/>
    <n v="152.4"/>
    <n v="144089431.91958332"/>
  </r>
  <r>
    <s v="Julia and Julia"/>
    <s v="R"/>
    <s v="Drama"/>
    <x v="3"/>
    <s v="February 5, 1988 (United States)"/>
    <x v="36"/>
    <n v="771"/>
    <s v="Peter Del Monte"/>
    <s v="Peter Del Monte"/>
    <s v="Kathleen Turner"/>
    <s v="Italy"/>
    <m/>
    <n v="901364"/>
    <s v="RAI Radiotelevisione Italiana"/>
    <n v="98"/>
    <n v="113.6"/>
    <n v="1750450.0369662205"/>
  </r>
  <r>
    <s v="Junglee"/>
    <s v="Not Rated"/>
    <s v="Action"/>
    <x v="5"/>
    <s v="March 29, 2019 (United States)"/>
    <x v="36"/>
    <n v="1700"/>
    <s v="Chuck Russell"/>
    <s v="Adam Prince"/>
    <s v="Vidyut Jammwal"/>
    <s v="India"/>
    <m/>
    <n v="4033587"/>
    <s v="Junglee Pictures"/>
    <n v="115"/>
    <n v="255.7"/>
    <n v="4894599.5973715652"/>
  </r>
  <r>
    <s v="Kicking &amp; Screaming"/>
    <s v="PG"/>
    <s v="Comedy"/>
    <x v="4"/>
    <s v="May 13, 2005 (United States)"/>
    <x v="36"/>
    <n v="37000"/>
    <s v="Jesse Dylan"/>
    <s v="Leo Benvenuti"/>
    <s v="Will Ferrell"/>
    <s v="United States"/>
    <n v="45000000"/>
    <n v="56070433"/>
    <s v="Universal Pictures"/>
    <n v="95"/>
    <n v="195.3"/>
    <n v="112104074.37729658"/>
  </r>
  <r>
    <s v="Kissing a Fool"/>
    <s v="R"/>
    <s v="Comedy"/>
    <x v="17"/>
    <s v="February 27, 1998 (United States)"/>
    <x v="36"/>
    <n v="4800"/>
    <s v="Doug Ellin"/>
    <s v="James Frey"/>
    <s v="David Schwimmer"/>
    <s v="United States"/>
    <m/>
    <n v="4106588"/>
    <s v="Largo Entertainment"/>
    <n v="93"/>
    <n v="163"/>
    <n v="5449814.3013937278"/>
  </r>
  <r>
    <s v="Knights of Badassdom"/>
    <s v="R"/>
    <s v="Action"/>
    <x v="33"/>
    <s v="April 11, 2014 (Australia)"/>
    <x v="36"/>
    <n v="20000"/>
    <s v="Joe Lynch"/>
    <s v="Kevin Dreyfuss"/>
    <s v="Ryan Kwanten"/>
    <s v="United States"/>
    <m/>
    <n v="123854"/>
    <s v="Bayview Films"/>
    <n v="86"/>
    <n v="233"/>
    <n v="167800.41707425521"/>
  </r>
  <r>
    <s v="Lara Croft Tomb Raider: The Cradle of Life"/>
    <s v="PG-13"/>
    <s v="Action"/>
    <x v="2"/>
    <s v="July 25, 2003 (United States)"/>
    <x v="36"/>
    <n v="132000"/>
    <s v="Jan de Bont"/>
    <s v="Dean Georgaris"/>
    <s v="Angelina Jolie"/>
    <s v="United States"/>
    <n v="95000000"/>
    <n v="160099222"/>
    <s v="Paramount Pictures"/>
    <n v="117"/>
    <n v="184"/>
    <n v="373238201.55623567"/>
  </r>
  <r>
    <s v="Larger Than Life"/>
    <s v="PG"/>
    <s v="Comedy"/>
    <x v="10"/>
    <s v="November 1, 1996 (United States)"/>
    <x v="36"/>
    <n v="6900"/>
    <s v="Howard Franklin"/>
    <s v="Roy Blount Jr."/>
    <s v="Bill Murray"/>
    <s v="United States"/>
    <n v="30000000"/>
    <n v="8315693"/>
    <s v="United Artists Pictures"/>
    <n v="93"/>
    <n v="156.9"/>
    <n v="12222825.166907862"/>
  </r>
  <r>
    <s v="Life of the Party"/>
    <s v="PG-13"/>
    <s v="Comedy"/>
    <x v="26"/>
    <s v="May 11, 2018 (United States)"/>
    <x v="36"/>
    <n v="35000"/>
    <s v="Ben Falcone"/>
    <s v="Melissa McCarthy"/>
    <s v="Melissa McCarthy"/>
    <s v="United States"/>
    <n v="30000000"/>
    <n v="65859911"/>
    <s v="New Line Cinema"/>
    <n v="105"/>
    <n v="251.1"/>
    <n v="89228612.190751433"/>
  </r>
  <r>
    <s v="Life with Mikey"/>
    <s v="PG"/>
    <s v="Comedy"/>
    <x v="34"/>
    <s v="June 4, 1993 (United States)"/>
    <x v="36"/>
    <n v="5600"/>
    <s v="James Lapine"/>
    <s v="Marc Lawrence"/>
    <s v="Michael J. Fox"/>
    <s v="United States"/>
    <m/>
    <n v="12440858"/>
    <s v="Touchstone Pictures"/>
    <n v="91"/>
    <n v="144.5"/>
    <n v="34586947.377737232"/>
  </r>
  <r>
    <s v="Light of Day"/>
    <s v="PG-13"/>
    <s v="Drama"/>
    <x v="3"/>
    <s v="February 6, 1987 (United States)"/>
    <x v="36"/>
    <n v="2600"/>
    <s v="Paul Schrader"/>
    <s v="Paul Schrader"/>
    <s v="Michael J. Fox"/>
    <s v="United States"/>
    <m/>
    <n v="10489617"/>
    <s v="TAFT Entertainment Pictures"/>
    <n v="107"/>
    <n v="113.6"/>
    <n v="23466859.764317181"/>
  </r>
  <r>
    <s v="Love Ranch"/>
    <s v="R"/>
    <s v="Biography"/>
    <x v="29"/>
    <s v="January 6, 2011 (Netherlands)"/>
    <x v="36"/>
    <n v="3000"/>
    <s v="Taylor Hackford"/>
    <s v="Mark Jacobson"/>
    <s v="Helen Mirren"/>
    <s v="Germany"/>
    <n v="25000000"/>
    <n v="146149"/>
    <s v="Aramid Entertainment Fund"/>
    <n v="117"/>
    <n v="218.1"/>
    <n v="198006.22632281011"/>
  </r>
  <r>
    <s v="Ma"/>
    <s v="R"/>
    <s v="Horror"/>
    <x v="5"/>
    <s v="May 31, 2019 (United States)"/>
    <x v="36"/>
    <n v="46000"/>
    <s v="Tate Taylor"/>
    <s v="Scotty Landes"/>
    <s v="Octavia Spencer"/>
    <s v="Japan"/>
    <n v="5000000"/>
    <n v="61105744"/>
    <s v="Blumhouse Productions"/>
    <n v="99"/>
    <n v="255.7"/>
    <n v="81092858"/>
  </r>
  <r>
    <s v="Machete Kills"/>
    <s v="R"/>
    <s v="Action"/>
    <x v="33"/>
    <s v="October 11, 2013 (United States)"/>
    <x v="36"/>
    <n v="76000"/>
    <s v="Robert Rodriguez"/>
    <s v="Kyle Ward"/>
    <s v="Danny Trejo"/>
    <s v="United States"/>
    <n v="20000000"/>
    <n v="17496820"/>
    <s v="AR Films"/>
    <n v="107"/>
    <n v="233"/>
    <n v="49547221.691449814"/>
  </r>
  <r>
    <s v="Mafia!"/>
    <s v="PG-13"/>
    <s v="Comedy"/>
    <x v="17"/>
    <s v="July 24, 1998 (United States)"/>
    <x v="36"/>
    <n v="15000"/>
    <s v="Jim Abrahams"/>
    <s v="Jim Abrahams"/>
    <s v="Jay Mohr"/>
    <s v="United States"/>
    <n v="10000000"/>
    <n v="19889299"/>
    <s v="Tapestry Films"/>
    <n v="87"/>
    <n v="163"/>
    <n v="37179566.90368098"/>
  </r>
  <r>
    <s v="Maggie"/>
    <s v="PG-13"/>
    <s v="Drama"/>
    <x v="39"/>
    <s v="May 8, 2015 (United States)"/>
    <x v="36"/>
    <n v="43000"/>
    <s v="Henry Hobson"/>
    <s v="John Scott 3"/>
    <s v="Arnold Schwarzenegger"/>
    <s v="United States"/>
    <m/>
    <n v="1663165"/>
    <s v="Lionsgate"/>
    <n v="95"/>
    <n v="237"/>
    <n v="5088015.8182730917"/>
  </r>
  <r>
    <s v="Magic Mike XXL"/>
    <s v="R"/>
    <s v="Comedy"/>
    <x v="39"/>
    <s v="July 1, 2015 (United States)"/>
    <x v="36"/>
    <n v="53000"/>
    <s v="Gregory Jacobs"/>
    <s v="Reid Carolin"/>
    <s v="Channing Tatum"/>
    <s v="United States"/>
    <n v="14800000"/>
    <n v="117813057"/>
    <s v="Warner Bros."/>
    <n v="115"/>
    <n v="237"/>
    <n v="156348599.5988676"/>
  </r>
  <r>
    <s v="Major League II"/>
    <s v="PG"/>
    <s v="Comedy"/>
    <x v="13"/>
    <s v="March 30, 1994 (United States)"/>
    <x v="36"/>
    <n v="25000"/>
    <s v="David S. Ward"/>
    <s v="David S. Ward"/>
    <s v="Charlie Sheen"/>
    <s v="United States"/>
    <n v="25000000"/>
    <n v="30626182"/>
    <s v="Warner Bros."/>
    <n v="105"/>
    <n v="148.19999999999999"/>
    <n v="113249971.5461165"/>
  </r>
  <r>
    <s v="Men in Black: International"/>
    <s v="PG-13"/>
    <s v="Action"/>
    <x v="5"/>
    <s v="June 14, 2019 (United States)"/>
    <x v="36"/>
    <n v="119000"/>
    <s v="F. Gary Gray"/>
    <s v="Matt Holloway"/>
    <s v="Chris Hemsworth"/>
    <s v="China"/>
    <n v="110000000"/>
    <n v="253890701"/>
    <s v="Columbia Pictures"/>
    <n v="114"/>
    <n v="255.7"/>
    <n v="409531480.12016934"/>
  </r>
  <r>
    <s v="Milk Money"/>
    <s v="PG-13"/>
    <s v="Comedy"/>
    <x v="13"/>
    <s v="August 31, 1994 (United States)"/>
    <x v="36"/>
    <n v="12000"/>
    <s v="Richard Benjamin"/>
    <s v="John Mattson"/>
    <s v="Melanie Griffith"/>
    <s v="United States"/>
    <m/>
    <n v="18137661"/>
    <s v="Paramount Pictures"/>
    <n v="110"/>
    <n v="148.19999999999999"/>
    <n v="25764779.984615382"/>
  </r>
  <r>
    <s v="Mirror Mirror"/>
    <s v="PG"/>
    <s v="Adventure"/>
    <x v="36"/>
    <s v="March 30, 2012 (United States)"/>
    <x v="36"/>
    <n v="85000"/>
    <s v="Tarsem Singh"/>
    <s v="Marc Klein"/>
    <s v="Lily Collins"/>
    <s v="United States"/>
    <n v="85000000"/>
    <n v="183018522"/>
    <s v="Relativity Media"/>
    <n v="106"/>
    <n v="229.6"/>
    <n v="559897024.63253009"/>
  </r>
  <r>
    <s v="Monster-in-Law"/>
    <s v="PG-13"/>
    <s v="Comedy"/>
    <x v="4"/>
    <s v="May 13, 2005 (United States)"/>
    <x v="36"/>
    <n v="58000"/>
    <s v="Robert Luketic"/>
    <s v="Anya Kochoff"/>
    <s v="Jennifer Lopez"/>
    <s v="United States"/>
    <n v="43000000"/>
    <n v="155457327"/>
    <s v="New Line Cinema"/>
    <n v="101"/>
    <n v="195.3"/>
    <n v="220829126.04615381"/>
  </r>
  <r>
    <s v="Most Wanted"/>
    <s v="R"/>
    <s v="Action"/>
    <x v="14"/>
    <s v="October 10, 1997 (United States)"/>
    <x v="36"/>
    <n v="5700"/>
    <s v="David Hogan"/>
    <s v="Keenen Ivory Wayans"/>
    <s v="Keenen Ivory Wayans"/>
    <s v="United States"/>
    <n v="25000000"/>
    <n v="11838218"/>
    <s v="Ivory Way Productions"/>
    <n v="99"/>
    <n v="160.5"/>
    <n v="26483884.174743023"/>
  </r>
  <r>
    <s v="My Chauffeur"/>
    <s v="R"/>
    <s v="Comedy"/>
    <x v="25"/>
    <s v="January 24, 1986 (United States)"/>
    <x v="36"/>
    <n v="1900"/>
    <s v="David Beaird"/>
    <s v="David Beaird"/>
    <s v="Deborah Foreman"/>
    <s v="United States"/>
    <m/>
    <n v="4781448"/>
    <s v="Marimark Productions"/>
    <n v="97"/>
    <n v="109.6"/>
    <n v="8460552.8780487813"/>
  </r>
  <r>
    <s v="My Summer Story"/>
    <s v="PG"/>
    <s v="Comedy"/>
    <x v="13"/>
    <s v="September 23, 1994 (United States)"/>
    <x v="36"/>
    <n v="1500"/>
    <s v="Bob Clark"/>
    <s v="Jean Shepherd"/>
    <s v="Charles Grodin"/>
    <s v="United States"/>
    <n v="15000000"/>
    <n v="70936"/>
    <s v="Metro-Goldwyn-Mayer (MGM)"/>
    <n v="85"/>
    <n v="148.19999999999999"/>
    <n v="174308.05806451611"/>
  </r>
  <r>
    <s v="Naked in New York"/>
    <s v="R"/>
    <s v="Comedy"/>
    <x v="34"/>
    <s v="April 13, 1994 (United States)"/>
    <x v="36"/>
    <n v="1600"/>
    <s v="Daniel Algrant"/>
    <s v="Daniel Algrant"/>
    <s v="Eric Stoltz"/>
    <s v="United States"/>
    <m/>
    <n v="1038959"/>
    <s v="Some Film"/>
    <n v="95"/>
    <n v="144.5"/>
    <n v="1675864.51720487"/>
  </r>
  <r>
    <s v="National Security"/>
    <s v="PG-13"/>
    <s v="Action"/>
    <x v="2"/>
    <s v="January 17, 2003 (United States)"/>
    <x v="36"/>
    <n v="49000"/>
    <s v="Dennis Dugan"/>
    <s v="Jay Scherick"/>
    <s v="Martin Lawrence"/>
    <s v="United States"/>
    <m/>
    <n v="50097949"/>
    <s v="Columbia Pictures"/>
    <n v="88"/>
    <n v="184"/>
    <n v="185252974.03276697"/>
  </r>
  <r>
    <s v="Navy Seals"/>
    <s v="R"/>
    <s v="Action"/>
    <x v="32"/>
    <s v="July 20, 1990 (United States)"/>
    <x v="36"/>
    <n v="16000"/>
    <s v="Lewis Teague"/>
    <s v="Chuck Pfarrer"/>
    <s v="Charlie Sheen"/>
    <s v="United States"/>
    <n v="20000000"/>
    <n v="25069101"/>
    <s v="Orion Pictures"/>
    <n v="113"/>
    <n v="130.69999999999999"/>
    <n v="73518335.656400368"/>
  </r>
  <r>
    <s v="Neighbors"/>
    <s v="R"/>
    <s v="Comedy"/>
    <x v="12"/>
    <s v="December 18, 1981 (United States)"/>
    <x v="36"/>
    <n v="7600"/>
    <s v="John G. Avildsen"/>
    <s v="Thomas Berger"/>
    <s v="John Belushi"/>
    <s v="United States"/>
    <n v="8500000"/>
    <n v="29916207"/>
    <s v="Columbia Pictures"/>
    <n v="94"/>
    <n v="90.9"/>
    <n v="38461891.446835443"/>
  </r>
  <r>
    <s v="Night School"/>
    <s v="R"/>
    <s v="Horror"/>
    <x v="12"/>
    <s v="September 11, 1981 (United States)"/>
    <x v="36"/>
    <n v="2400"/>
    <s v="Ken Hughes"/>
    <s v="Ruth Avergon"/>
    <s v="Leonard Mann"/>
    <s v="United States"/>
    <m/>
    <n v="1169875"/>
    <s v="Lorimar Productions"/>
    <n v="88"/>
    <n v="90.9"/>
    <n v="1394059.1024638249"/>
  </r>
  <r>
    <s v="Night School"/>
    <s v="PG-13"/>
    <s v="Comedy"/>
    <x v="26"/>
    <s v="September 28, 2018 (United States)"/>
    <x v="36"/>
    <n v="38000"/>
    <s v="Malcolm D. Lee"/>
    <s v="Kevin Hart"/>
    <s v="Kevin Hart"/>
    <s v="United States"/>
    <n v="29000000"/>
    <n v="103105878"/>
    <s v="Hartbeat Productions"/>
    <n v="111"/>
    <n v="251.1"/>
    <n v="128177727.56670746"/>
  </r>
  <r>
    <s v="No Good Deed"/>
    <s v="PG-13"/>
    <s v="Thriller"/>
    <x v="20"/>
    <s v="September 12, 2014 (United States)"/>
    <x v="36"/>
    <n v="20000"/>
    <s v="Sam Miller"/>
    <s v="Aimee Lagos"/>
    <s v="Taraji P. Henson"/>
    <s v="United States"/>
    <n v="13200000"/>
    <n v="54323210"/>
    <s v="Screen Gems"/>
    <n v="84"/>
    <n v="236.7"/>
    <n v="114548664.96193773"/>
  </r>
  <r>
    <s v="Pacific Rim: Uprising"/>
    <s v="PG-13"/>
    <s v="Action"/>
    <x v="26"/>
    <s v="March 23, 2018 (United States)"/>
    <x v="36"/>
    <n v="110000"/>
    <s v="Steven S. DeKnight"/>
    <s v="Steven S. DeKnight"/>
    <s v="John Boyega"/>
    <s v="United Kingdom"/>
    <n v="150000000"/>
    <n v="290930148"/>
    <s v="Legendary Entertainment"/>
    <n v="111"/>
    <n v="251.1"/>
    <n v="346681330.05709815"/>
  </r>
  <r>
    <s v="Playing God"/>
    <s v="R"/>
    <s v="Crime"/>
    <x v="14"/>
    <s v="October 17, 1997 (United States)"/>
    <x v="36"/>
    <n v="7300"/>
    <s v="Andy Wilson"/>
    <s v="Mark Haskell Smith"/>
    <s v="David Duchovny"/>
    <s v="United States"/>
    <n v="12000000"/>
    <n v="4166918"/>
    <s v="Beacon Communications"/>
    <n v="94"/>
    <n v="160.5"/>
    <n v="11584488.271897811"/>
  </r>
  <r>
    <s v="Prelude to a Kiss"/>
    <s v="PG-13"/>
    <s v="Comedy"/>
    <x v="35"/>
    <s v="July 10, 1992 (United States)"/>
    <x v="36"/>
    <n v="7700"/>
    <s v="Norman RenÃ©"/>
    <s v="Craig Lucas"/>
    <s v="Meg Ryan"/>
    <s v="United States"/>
    <m/>
    <n v="22697691"/>
    <s v="Gruskoff/Levy Company"/>
    <n v="105"/>
    <n v="140.30000000000001"/>
    <n v="49294272.61368496"/>
  </r>
  <r>
    <s v="R.I.P.D."/>
    <s v="PG-13"/>
    <s v="Action"/>
    <x v="33"/>
    <s v="July 19, 2013 (United States)"/>
    <x v="36"/>
    <n v="123000"/>
    <s v="Robert Schwentke"/>
    <s v="Phil Hay"/>
    <s v="Ryan Reynolds"/>
    <s v="United States"/>
    <n v="130000000"/>
    <n v="78324220"/>
    <s v="Universal Pictures"/>
    <n v="96"/>
    <n v="233"/>
    <n v="126338749.78295393"/>
  </r>
  <r>
    <s v="Radioactive Dreams"/>
    <s v="R"/>
    <s v="Action"/>
    <x v="38"/>
    <s v="September 19, 1986 (United States)"/>
    <x v="36"/>
    <n v="1600"/>
    <s v="Albert Pyun"/>
    <s v="Albert Pyun"/>
    <s v="John Stockwell"/>
    <s v="Mexico"/>
    <m/>
    <n v="220038"/>
    <s v="ITM Productions"/>
    <n v="98"/>
    <n v="107.6"/>
    <n v="417729.46168224298"/>
  </r>
  <r>
    <s v="Ratchet &amp; Clank"/>
    <s v="PG"/>
    <s v="Animation"/>
    <x v="30"/>
    <s v="April 29, 2016 (United States)"/>
    <x v="36"/>
    <n v="10000"/>
    <s v="Kevin Munroe"/>
    <s v="T.J. Fixman"/>
    <s v="James Arnold Taylor"/>
    <s v="Hong Kong"/>
    <n v="20000000"/>
    <n v="13385737"/>
    <s v="Gramercy Pictures (I)"/>
    <n v="94"/>
    <n v="240"/>
    <n v="22166489.477717392"/>
  </r>
  <r>
    <s v="Raw Deal"/>
    <s v="R"/>
    <s v="Action"/>
    <x v="25"/>
    <s v="June 6, 1986 (United States)"/>
    <x v="36"/>
    <n v="32000"/>
    <s v="John Irvin"/>
    <s v="Luciano Vincenzoni"/>
    <s v="Arnold Schwarzenegger"/>
    <s v="United States"/>
    <n v="8500000"/>
    <n v="16209459"/>
    <s v="De Laurentiis Entertainment Group (DEG)"/>
    <n v="106"/>
    <n v="109.6"/>
    <n v="33326735.204453439"/>
  </r>
  <r>
    <s v="Rugrats Go Wild"/>
    <s v="PG"/>
    <s v="Animation"/>
    <x v="2"/>
    <s v="June 13, 2003 (United States)"/>
    <x v="36"/>
    <n v="7900"/>
    <s v="John Eng"/>
    <s v="Kate Boutilier"/>
    <s v="Jodi Carlisle"/>
    <s v="United States"/>
    <n v="25000000"/>
    <n v="55250496"/>
    <s v="Klasky-Csupo"/>
    <n v="80"/>
    <n v="184"/>
    <n v="185201607.60396037"/>
  </r>
  <r>
    <s v="Runaway Bride"/>
    <s v="PG"/>
    <s v="Comedy"/>
    <x v="11"/>
    <s v="July 30, 1999 (United States)"/>
    <x v="36"/>
    <n v="95000"/>
    <s v="Garry Marshall"/>
    <s v="Josann McGibbon"/>
    <s v="Julia Roberts"/>
    <s v="United States"/>
    <n v="70000000"/>
    <n v="309460292"/>
    <s v="Paramount Pictures"/>
    <n v="116"/>
    <n v="166.6"/>
    <n v="384710530.28314972"/>
  </r>
  <r>
    <s v="Runner Runner"/>
    <s v="R"/>
    <s v="Crime"/>
    <x v="33"/>
    <s v="October 4, 2013 (United States)"/>
    <x v="36"/>
    <n v="61000"/>
    <s v="Brad Furman"/>
    <s v="Brian Koppelman"/>
    <s v="Ben Affleck"/>
    <s v="United States"/>
    <n v="30000000"/>
    <n v="62675095"/>
    <s v="New Regency Productions"/>
    <n v="88"/>
    <n v="233"/>
    <n v="80680614.476130128"/>
  </r>
  <r>
    <s v="Russkies"/>
    <s v="PG"/>
    <s v="Drama"/>
    <x v="3"/>
    <s v="November 6, 1987 (United States)"/>
    <x v="36"/>
    <n v="1400"/>
    <s v="Rick Rosenthal"/>
    <s v="Sheldon Lettich"/>
    <s v="Whip Hubley"/>
    <s v="United States"/>
    <m/>
    <n v="2189047"/>
    <s v="New Century Entertainment Corporation"/>
    <n v="99"/>
    <n v="113.6"/>
    <n v="3766248.5652173916"/>
  </r>
  <r>
    <s v="Saw: The Final Chapter"/>
    <s v="R"/>
    <s v="Crime"/>
    <x v="29"/>
    <m/>
    <x v="36"/>
    <n v="93000"/>
    <s v="Kevin Greutert"/>
    <s v="Patrick Melton"/>
    <s v="Tobin Bell"/>
    <m/>
    <m/>
    <m/>
    <m/>
    <m/>
    <n v="218.1"/>
    <s v="Missing"/>
  </r>
  <r>
    <s v="Scream 3"/>
    <s v="R"/>
    <s v="Horror"/>
    <x v="8"/>
    <s v="February 4, 2000 (United States)"/>
    <x v="36"/>
    <n v="126000"/>
    <s v="Wes Craven"/>
    <s v="Kevin Williamson"/>
    <s v="David Arquette"/>
    <s v="United States"/>
    <n v="40000000"/>
    <n v="161834276"/>
    <s v="Dimension Films"/>
    <n v="116"/>
    <n v="172.2"/>
    <n v="377283120.86610562"/>
  </r>
  <r>
    <s v="Sex and the City"/>
    <s v="R"/>
    <s v="Comedy"/>
    <x v="0"/>
    <s v="May 30, 2008 (United States)"/>
    <x v="36"/>
    <n v="117000"/>
    <s v="Michael Patrick King"/>
    <s v="Michael Patrick King"/>
    <s v="Sarah Jessica Parker"/>
    <s v="United States"/>
    <n v="65000000"/>
    <n v="418765519"/>
    <s v="New Line Cinema"/>
    <n v="145"/>
    <n v="215.3"/>
    <n v="936841803.51908958"/>
  </r>
  <r>
    <s v="Sex and Zen"/>
    <s v="R"/>
    <s v="Comedy"/>
    <x v="16"/>
    <s v="November 30, 1991 (Hong Kong)"/>
    <x v="36"/>
    <n v="2200"/>
    <s v="Michael Mak"/>
    <s v="Alexander Lee"/>
    <s v="Lawrence Ng"/>
    <s v="Hong Kong"/>
    <m/>
    <m/>
    <s v="Golden Harvest Company"/>
    <n v="99"/>
    <n v="136.19999999999999"/>
    <s v="Missing"/>
  </r>
  <r>
    <s v="Sex Is Comedy"/>
    <s v="R"/>
    <s v="Comedy"/>
    <x v="23"/>
    <s v="June 5, 2002 (France)"/>
    <x v="36"/>
    <n v="2800"/>
    <s v="Catherine Breillat"/>
    <s v="Catherine Breillat"/>
    <s v="Anne Parillaud"/>
    <s v="France"/>
    <m/>
    <n v="411830"/>
    <s v="Arte France CinÃ©ma"/>
    <n v="92"/>
    <n v="179.9"/>
    <n v="664291.16463737423"/>
  </r>
  <r>
    <s v="Shakes the Clown"/>
    <s v="R"/>
    <s v="Comedy"/>
    <x v="16"/>
    <s v="March 13, 1992 (United States)"/>
    <x v="36"/>
    <n v="4700"/>
    <s v="Bobcat Goldthwait"/>
    <s v="Bobcat Goldthwait"/>
    <s v="Bobcat Goldthwait"/>
    <s v="United States"/>
    <n v="1400000"/>
    <n v="115103"/>
    <s v="IRS Media"/>
    <n v="87"/>
    <n v="136.19999999999999"/>
    <n v="230130.47309711284"/>
  </r>
  <r>
    <s v="She-Devil"/>
    <s v="PG-13"/>
    <s v="Comedy"/>
    <x v="21"/>
    <s v="December 8, 1989 (United States)"/>
    <x v="36"/>
    <n v="17000"/>
    <s v="Susan Seidelman"/>
    <s v="Fay Weldon"/>
    <s v="Meryl Streep"/>
    <s v="United States"/>
    <m/>
    <n v="15351421"/>
    <s v="Orion Pictures"/>
    <n v="99"/>
    <n v="124"/>
    <n v="18628347.187176425"/>
  </r>
  <r>
    <s v="Siesta"/>
    <s v="R"/>
    <s v="Drama"/>
    <x v="3"/>
    <s v="November 11, 1987 (United States)"/>
    <x v="36"/>
    <n v="2100"/>
    <s v="Mary Lambert"/>
    <s v="Patrice Chaplin"/>
    <s v="Ellen Barkin"/>
    <s v="United States"/>
    <m/>
    <n v="700000"/>
    <s v="Lorimar Motion Pictures"/>
    <n v="97"/>
    <n v="113.6"/>
    <n v="1185603.1128404669"/>
  </r>
  <r>
    <s v="Sincerely Charlotte"/>
    <m/>
    <s v="Drama"/>
    <x v="38"/>
    <s v="July 18, 1986 (United States)"/>
    <x v="36"/>
    <n v="139"/>
    <s v="Caroline Huppert"/>
    <s v="Caroline Huppert"/>
    <s v="Isabelle Huppert"/>
    <s v="France"/>
    <m/>
    <m/>
    <s v="Les Films de la Tour"/>
    <n v="88"/>
    <n v="107.6"/>
    <s v="Missing"/>
  </r>
  <r>
    <s v="Sister Act 2: Back in the Habit"/>
    <s v="PG"/>
    <s v="Comedy"/>
    <x v="34"/>
    <s v="December 10, 1993 (United States)"/>
    <x v="36"/>
    <n v="50000"/>
    <s v="Bill Duke"/>
    <s v="James Orr"/>
    <s v="Whoopi Goldberg"/>
    <s v="United States"/>
    <n v="38000000"/>
    <n v="57319029"/>
    <s v="Touchstone Pictures"/>
    <n v="107"/>
    <n v="144.5"/>
    <n v="128231337.2709251"/>
  </r>
  <r>
    <s v="Sleepless"/>
    <s v="R"/>
    <s v="Action"/>
    <x v="27"/>
    <s v="January 13, 2017 (United States)"/>
    <x v="36"/>
    <n v="31000"/>
    <s v="Baran bo Odar"/>
    <s v="Andrea Berloff"/>
    <s v="Jamie Foxx"/>
    <s v="United States"/>
    <n v="30000000"/>
    <n v="32917353"/>
    <s v="Open Road Films (II)"/>
    <n v="95"/>
    <n v="245.1"/>
    <n v="49751574.697916672"/>
  </r>
  <r>
    <s v="Sonny"/>
    <s v="R"/>
    <s v="Crime"/>
    <x v="23"/>
    <s v="March 21, 2003 (Greece)"/>
    <x v="36"/>
    <n v="4000"/>
    <s v="Nicolas Cage"/>
    <s v="John Carlen"/>
    <s v="James Franco"/>
    <s v="United States"/>
    <m/>
    <n v="132221"/>
    <s v="Gold Circle Films"/>
    <n v="110"/>
    <n v="179.9"/>
    <n v="164372.65891472867"/>
  </r>
  <r>
    <s v="Still Smokin"/>
    <s v="R"/>
    <s v="Comedy"/>
    <x v="19"/>
    <s v="May 6, 1983 (United States)"/>
    <x v="36"/>
    <n v="7400"/>
    <s v="Tommy Chong"/>
    <s v="Tommy Chong"/>
    <s v="Cheech Marin"/>
    <s v="United States"/>
    <m/>
    <n v="15543710"/>
    <s v="Paramount Pictures"/>
    <n v="91"/>
    <n v="99.6"/>
    <n v="29508837.613707166"/>
  </r>
  <r>
    <s v="Tai-Pan"/>
    <s v="R"/>
    <s v="Adventure"/>
    <x v="25"/>
    <s v="November 7, 1986 (United States)"/>
    <x v="36"/>
    <n v="1600"/>
    <s v="Daryl Duke"/>
    <s v="John Briley"/>
    <s v="Bryan Brown"/>
    <s v="United States"/>
    <n v="25000000"/>
    <n v="4007250"/>
    <s v="De Laurentiis Entertainment Group (DEG)"/>
    <n v="127"/>
    <n v="109.6"/>
    <n v="8011870.5708661415"/>
  </r>
  <r>
    <s v="The Babysitters"/>
    <s v="R"/>
    <s v="Drama"/>
    <x v="6"/>
    <s v="May 13, 2011 (Poland)"/>
    <x v="36"/>
    <n v="11000"/>
    <s v="David Ross"/>
    <s v="David Ross"/>
    <s v="Lauren Birkell"/>
    <s v="United States"/>
    <m/>
    <n v="44852"/>
    <s v="Forensic Films"/>
    <n v="88"/>
    <n v="207.3"/>
    <n v="55758.483884128924"/>
  </r>
  <r>
    <s v="The Banger Sisters"/>
    <s v="R"/>
    <s v="Comedy"/>
    <x v="23"/>
    <s v="September 20, 2002 (United States)"/>
    <x v="36"/>
    <n v="15000"/>
    <s v="Bob Dolman"/>
    <s v="Bob Dolman"/>
    <s v="Susan Sarandon"/>
    <s v="United States"/>
    <n v="10000000"/>
    <n v="38068353"/>
    <s v="Fox Searchlight Pictures"/>
    <n v="98"/>
    <n v="179.9"/>
    <n v="49782949.18068669"/>
  </r>
  <r>
    <s v="The Beast Within"/>
    <s v="R"/>
    <s v="Horror"/>
    <x v="31"/>
    <s v="February 12, 1982 (United States)"/>
    <x v="36"/>
    <n v="3700"/>
    <s v="Philippe Mora"/>
    <s v="Tom Holland"/>
    <s v="Ronny Cox"/>
    <s v="United States"/>
    <m/>
    <n v="7742572"/>
    <s v="Katzka"/>
    <n v="98"/>
    <n v="96.5"/>
    <n v="14698826.719003115"/>
  </r>
  <r>
    <s v="The Big Green"/>
    <s v="PG"/>
    <s v="Comedy"/>
    <x v="40"/>
    <s v="September 29, 1995 (United States)"/>
    <x v="36"/>
    <n v="9500"/>
    <s v="Holly Goldberg Sloan"/>
    <s v="Holly Goldberg Sloan"/>
    <s v="Steve Guttenberg"/>
    <s v="United States"/>
    <n v="12000000"/>
    <n v="17736619"/>
    <s v="Caravan Pictures"/>
    <n v="100"/>
    <n v="152.4"/>
    <n v="56003604.241450772"/>
  </r>
  <r>
    <s v="The Big Wedding"/>
    <s v="R"/>
    <s v="Comedy"/>
    <x v="33"/>
    <s v="April 26, 2013 (United States)"/>
    <x v="36"/>
    <n v="48000"/>
    <s v="Justin Zackham"/>
    <s v="Justin Zackham"/>
    <s v="Robert De Niro"/>
    <s v="United States"/>
    <n v="35000000"/>
    <n v="46522137"/>
    <s v="Two Ton Films"/>
    <n v="89"/>
    <n v="233"/>
    <n v="59063729.766249999"/>
  </r>
  <r>
    <s v="The Black Dahlia"/>
    <s v="R"/>
    <s v="Crime"/>
    <x v="15"/>
    <s v="September 15, 2006 (United States)"/>
    <x v="36"/>
    <n v="72000"/>
    <s v="Brian De Palma"/>
    <s v="Josh Friedman"/>
    <s v="Josh Hartnett"/>
    <s v="United States"/>
    <n v="50000000"/>
    <n v="49332692"/>
    <s v="Universal Pictures"/>
    <n v="121"/>
    <n v="201.6"/>
    <n v="72511679.944042444"/>
  </r>
  <r>
    <s v="The Bling Ring"/>
    <s v="R"/>
    <s v="Biography"/>
    <x v="33"/>
    <s v="June 21, 2013 (United States)"/>
    <x v="36"/>
    <n v="85000"/>
    <s v="Sofia Coppola"/>
    <s v="Sofia Coppola"/>
    <s v="Katie Chang"/>
    <s v="United States"/>
    <n v="8000000"/>
    <n v="20045576"/>
    <s v="American Zoetrope"/>
    <n v="90"/>
    <n v="233"/>
    <n v="28474997.702564098"/>
  </r>
  <r>
    <s v="The Bonfire of the Vanities"/>
    <s v="R"/>
    <s v="Comedy"/>
    <x v="32"/>
    <s v="December 21, 1990 (United States)"/>
    <x v="36"/>
    <n v="22000"/>
    <s v="Brian De Palma"/>
    <s v="Michael Cristofer"/>
    <s v="Tom Hanks"/>
    <s v="United States"/>
    <n v="47000000"/>
    <n v="15691192"/>
    <s v="Warner Bros."/>
    <n v="125"/>
    <n v="130.69999999999999"/>
    <n v="36580766.659525633"/>
  </r>
  <r>
    <s v="The Bounty Hunter"/>
    <s v="PG-13"/>
    <s v="Action"/>
    <x v="29"/>
    <s v="March 19, 2010 (United States)"/>
    <x v="36"/>
    <n v="123000"/>
    <s v="Andy Tennant"/>
    <s v="Sarah Thorp"/>
    <s v="Jennifer Aniston"/>
    <s v="United States"/>
    <n v="40000000"/>
    <n v="136333522"/>
    <s v="Columbia Pictures"/>
    <n v="110"/>
    <n v="218.1"/>
    <n v="212702632.63389656"/>
  </r>
  <r>
    <s v="The Box"/>
    <s v="PG-13"/>
    <s v="Drama"/>
    <x v="9"/>
    <s v="November 6, 2009 (United States)"/>
    <x v="36"/>
    <n v="90000"/>
    <s v="Richard Kelly"/>
    <s v="Richard Kelly"/>
    <s v="Cameron Diaz"/>
    <s v="United States"/>
    <n v="30000000"/>
    <n v="33334176"/>
    <s v="Warner Bros."/>
    <n v="115"/>
    <n v="214.5"/>
    <n v="56458718.327959977"/>
  </r>
  <r>
    <s v="The Bravest"/>
    <s v="PG-13"/>
    <s v="Action"/>
    <x v="5"/>
    <s v="August 9, 2019 (United States)"/>
    <x v="36"/>
    <n v="794"/>
    <s v="Tony Chan"/>
    <s v="Chao Wang"/>
    <s v="Xiaoming Huang"/>
    <s v="China"/>
    <m/>
    <n v="245179562"/>
    <s v="Bona Film Group"/>
    <n v="118"/>
    <n v="255.7"/>
    <n v="297515780.73038632"/>
  </r>
  <r>
    <s v="The Dark Tower"/>
    <s v="PG-13"/>
    <s v="Action"/>
    <x v="27"/>
    <s v="August 4, 2017 (United States)"/>
    <x v="36"/>
    <n v="131000"/>
    <s v="Nikolaj Arcel"/>
    <s v="Akiva Goldsman"/>
    <s v="Idris Elba"/>
    <s v="United States"/>
    <n v="60000000"/>
    <n v="113231078"/>
    <s v="Columbia Pictures"/>
    <n v="95"/>
    <n v="245.1"/>
    <n v="160248534.44774732"/>
  </r>
  <r>
    <s v="The Delta Force"/>
    <s v="R"/>
    <s v="Action"/>
    <x v="25"/>
    <s v="February 14, 1986 (United States)"/>
    <x v="36"/>
    <n v="19000"/>
    <s v="Menahem Golan"/>
    <s v="James Bruner"/>
    <s v="Chuck Norris"/>
    <s v="United States"/>
    <n v="12000000"/>
    <n v="17768900"/>
    <s v="Golan-Globus Productions"/>
    <n v="125"/>
    <n v="109.6"/>
    <n v="23236840.472103003"/>
  </r>
  <r>
    <s v="The Fighting Temptations"/>
    <s v="PG-13"/>
    <s v="Comedy"/>
    <x v="2"/>
    <s v="September 19, 2003 (United States)"/>
    <x v="36"/>
    <n v="6900"/>
    <s v="Jonathan Lynn"/>
    <s v="Elizabeth Hunter"/>
    <s v="Cuba Gooding Jr."/>
    <s v="United States"/>
    <n v="30000000"/>
    <n v="33972062"/>
    <s v="Paramount Pictures"/>
    <n v="123"/>
    <n v="184"/>
    <n v="46026177.37394397"/>
  </r>
  <r>
    <s v="The Final Conflict"/>
    <s v="R"/>
    <s v="Horror"/>
    <x v="12"/>
    <s v="March 20, 1981 (United States)"/>
    <x v="36"/>
    <n v="19000"/>
    <s v="Graham Baker"/>
    <s v="David Seltzer"/>
    <s v="Sam Neill"/>
    <s v="United Kingdom"/>
    <n v="5000000"/>
    <n v="20471382"/>
    <s v="Twentieth Century Fox"/>
    <n v="108"/>
    <n v="90.9"/>
    <n v="33020805.163578607"/>
  </r>
  <r>
    <s v="The Fourth War"/>
    <s v="R"/>
    <s v="Drama"/>
    <x v="32"/>
    <s v="March 23, 1990 (United States)"/>
    <x v="36"/>
    <n v="1400"/>
    <s v="John Frankenheimer"/>
    <s v="Stephen Peters"/>
    <s v="Roy Scheider"/>
    <s v="United States"/>
    <m/>
    <n v="1305887"/>
    <s v="Kodiak Films"/>
    <n v="91"/>
    <n v="130.69999999999999"/>
    <n v="2211805.2745969985"/>
  </r>
  <r>
    <s v="The Hitcher"/>
    <s v="R"/>
    <s v="Crime"/>
    <x v="6"/>
    <s v="January 19, 2007 (United States)"/>
    <x v="36"/>
    <n v="41000"/>
    <s v="Dave Meyers"/>
    <s v="Eric Red"/>
    <s v="Sean Bean"/>
    <s v="United States"/>
    <n v="10000000"/>
    <n v="25399945"/>
    <s v="Focus Features"/>
    <n v="84"/>
    <n v="207.3"/>
    <n v="42061756.747282609"/>
  </r>
  <r>
    <s v="The House"/>
    <s v="R"/>
    <s v="Comedy"/>
    <x v="27"/>
    <s v="June 30, 2017 (United States)"/>
    <x v="36"/>
    <n v="42000"/>
    <s v="Andrew Jay Cohen"/>
    <s v="Brendan O'Brien"/>
    <s v="Will Ferrell"/>
    <s v="United States"/>
    <n v="40000000"/>
    <n v="34184504"/>
    <s v="Gary Sanchez Productions"/>
    <n v="88"/>
    <n v="245.1"/>
    <n v="74241043.255880252"/>
  </r>
  <r>
    <s v="The Intruder"/>
    <s v="PG-13"/>
    <s v="Thriller"/>
    <x v="5"/>
    <s v="May 3, 2019 (United States)"/>
    <x v="36"/>
    <n v="15000"/>
    <s v="Deon Taylor"/>
    <s v="David Loughery"/>
    <s v="Michael Ealy"/>
    <s v="United States"/>
    <n v="8000000"/>
    <n v="36599361"/>
    <s v="Screen Gems"/>
    <n v="102"/>
    <n v="255.7"/>
    <n v="43612926.463433713"/>
  </r>
  <r>
    <s v="The January Man"/>
    <s v="R"/>
    <s v="Action"/>
    <x v="21"/>
    <s v="January 13, 1989 (United States)"/>
    <x v="36"/>
    <n v="6700"/>
    <s v="Pat O'Connor"/>
    <s v="John Patrick Shanley"/>
    <s v="Kevin Kline"/>
    <s v="United States"/>
    <m/>
    <n v="4611062"/>
    <s v="Metro-Goldwyn-Mayer (MGM)"/>
    <n v="97"/>
    <n v="124"/>
    <n v="9219098.3687664047"/>
  </r>
  <r>
    <s v="The Kindred"/>
    <s v="R"/>
    <s v="Horror"/>
    <x v="3"/>
    <s v="January 30, 1987 (Canada)"/>
    <x v="36"/>
    <n v="1700"/>
    <s v="Stephen Carpenter"/>
    <s v="Stephen Carpenter"/>
    <s v="Rod Steiger"/>
    <s v="United States"/>
    <m/>
    <n v="2407024"/>
    <s v="Kindred Limited Partnership"/>
    <n v="91"/>
    <n v="113.6"/>
    <n v="8900730.7378640771"/>
  </r>
  <r>
    <s v="The Last Time I Committed Suicide"/>
    <s v="R"/>
    <s v="Biography"/>
    <x v="14"/>
    <s v="June 20, 1997 (United States)"/>
    <x v="36"/>
    <n v="2100"/>
    <s v="Stephen Kay"/>
    <s v="Neal Cassady"/>
    <s v="Thomas Jane"/>
    <s v="United States"/>
    <n v="4000000"/>
    <n v="46362"/>
    <s v="Bates Entertainment"/>
    <n v="92"/>
    <n v="160.5"/>
    <n v="57635.664626682985"/>
  </r>
  <r>
    <s v="The Man"/>
    <s v="PG-13"/>
    <s v="Action"/>
    <x v="4"/>
    <s v="September 9, 2005 (United States)"/>
    <x v="36"/>
    <n v="25000"/>
    <s v="Les Mayfield"/>
    <s v="Jim Piddock"/>
    <s v="Samuel L. Jackson"/>
    <s v="United States"/>
    <n v="33000000"/>
    <n v="13485145"/>
    <s v="New Line Cinema"/>
    <n v="83"/>
    <n v="195.3"/>
    <n v="19084643.202508129"/>
  </r>
  <r>
    <s v="The Meg"/>
    <s v="PG-13"/>
    <s v="Action"/>
    <x v="26"/>
    <s v="August 10, 2018 (United States)"/>
    <x v="36"/>
    <n v="157000"/>
    <s v="Jon Turteltaub"/>
    <s v="Dean Georgaris"/>
    <s v="Jason Statham"/>
    <s v="United States"/>
    <n v="130000000"/>
    <n v="530259473"/>
    <s v="Di Bonaventura Pictures"/>
    <n v="113"/>
    <n v="251.1"/>
    <n v="740807250.90829897"/>
  </r>
  <r>
    <s v="The Nutcracker and the Four Realms"/>
    <s v="PG"/>
    <s v="Adventure"/>
    <x v="26"/>
    <s v="November 2, 2018 (United States)"/>
    <x v="36"/>
    <n v="30000"/>
    <s v="Lasse HallstrÃ¶m"/>
    <s v="Ashleigh Powell"/>
    <s v="Mackenzie Foy"/>
    <s v="United States"/>
    <n v="120000000"/>
    <n v="173961069"/>
    <s v="Walt Disney Pictures"/>
    <n v="99"/>
    <n v="251.1"/>
    <n v="223653745.67215189"/>
  </r>
  <r>
    <s v="The Nutty Professor"/>
    <s v="PG-13"/>
    <s v="Comedy"/>
    <x v="10"/>
    <s v="June 28, 1996 (United States)"/>
    <x v="36"/>
    <n v="112000"/>
    <s v="Tom Shadyac"/>
    <s v="Jerry Lewis"/>
    <s v="Eddie Murphy"/>
    <s v="United States"/>
    <n v="54000000"/>
    <n v="273961019"/>
    <s v="Imagine Entertainment"/>
    <n v="95"/>
    <n v="156.9"/>
    <n v="389165139.81025636"/>
  </r>
  <r>
    <s v="The Other Side of Heaven 2: Fire of Faith"/>
    <s v="PG-13"/>
    <s v="Adventure"/>
    <x v="5"/>
    <s v="June 28, 2019 (United States)"/>
    <x v="36"/>
    <n v="336"/>
    <s v="Mitch Davis"/>
    <s v="Mitch Davis"/>
    <s v="Christopher Gorham"/>
    <s v="United States"/>
    <m/>
    <n v="1807216"/>
    <s v="Kolipoki Pictures"/>
    <n v="117"/>
    <n v="255.7"/>
    <n v="2731442.0396825396"/>
  </r>
  <r>
    <s v="The Pacifier"/>
    <s v="PG"/>
    <s v="Action"/>
    <x v="4"/>
    <s v="March 4, 2005 (United States)"/>
    <x v="36"/>
    <n v="90000"/>
    <s v="Adam Shankman"/>
    <s v="Thomas Lennon"/>
    <s v="Vin Diesel"/>
    <s v="Canada"/>
    <n v="56000000"/>
    <n v="198636868"/>
    <s v="Walt Disney Pictures"/>
    <n v="95"/>
    <n v="195.3"/>
    <n v="363293239.37334931"/>
  </r>
  <r>
    <s v="The Pebble and the Penguin"/>
    <s v="G"/>
    <s v="Animation"/>
    <x v="40"/>
    <s v="April 12, 1995 (United States)"/>
    <x v="36"/>
    <n v="4700"/>
    <s v="Don Bluth"/>
    <s v="Rachel Koretsky"/>
    <s v="Martin Short"/>
    <s v="Ireland"/>
    <n v="28000000"/>
    <n v="3983912"/>
    <s v="Metro-Goldwyn-Mayer (MGM)"/>
    <n v="74"/>
    <n v="152.4"/>
    <n v="5128424.1081537809"/>
  </r>
  <r>
    <s v="The Pink Panther 2"/>
    <s v="PG"/>
    <s v="Action"/>
    <x v="9"/>
    <s v="February 6, 2009 (United States)"/>
    <x v="36"/>
    <n v="43000"/>
    <s v="Harald Zwart"/>
    <s v="Scott Neustadter"/>
    <s v="Steve Martin"/>
    <s v="United States"/>
    <n v="70000000"/>
    <n v="76025134"/>
    <s v="Metro-Goldwyn-Mayer (MGM)"/>
    <n v="92"/>
    <n v="214.5"/>
    <n v="222953400.67179978"/>
  </r>
  <r>
    <s v="The Preacher's Wife"/>
    <s v="PG"/>
    <s v="Comedy"/>
    <x v="10"/>
    <s v="December 13, 1996 (United States)"/>
    <x v="36"/>
    <n v="11000"/>
    <s v="Penny Marshall"/>
    <s v="Robert Nathan"/>
    <s v="Denzel Washington"/>
    <s v="United States"/>
    <n v="40000000"/>
    <n v="48102795"/>
    <s v="Mundy Lane Entertainment"/>
    <n v="123"/>
    <n v="156.9"/>
    <n v="93415689.206500947"/>
  </r>
  <r>
    <s v="The Pursuit of D.B. Cooper"/>
    <s v="PG"/>
    <s v="Adventure"/>
    <x v="12"/>
    <s v="November 13, 1981 (United States)"/>
    <x v="36"/>
    <n v="1100"/>
    <s v="Roger Spottiswoode"/>
    <s v="J.D. Reed"/>
    <s v="Robert Duvall"/>
    <s v="United States"/>
    <n v="12000000"/>
    <n v="3702028"/>
    <s v="PolyGram Pictures"/>
    <n v="100"/>
    <n v="90.9"/>
    <n v="11325380.839357428"/>
  </r>
  <r>
    <s v="The Quest"/>
    <s v="PG-13"/>
    <s v="Action"/>
    <x v="10"/>
    <s v="April 26, 1996 (United States)"/>
    <x v="36"/>
    <n v="25000"/>
    <s v="Jean-Claude Van Damme"/>
    <s v="Frank Dux"/>
    <s v="Jean-Claude Van Damme"/>
    <s v="Canada"/>
    <n v="30000000"/>
    <n v="57400547"/>
    <s v="MDP Worldwide"/>
    <n v="95"/>
    <n v="156.9"/>
    <n v="73797243.3371308"/>
  </r>
  <r>
    <s v="The Reaping"/>
    <s v="R"/>
    <s v="Horror"/>
    <x v="6"/>
    <s v="April 5, 2007 (United States)"/>
    <x v="36"/>
    <n v="42000"/>
    <s v="Stephen Hopkins"/>
    <s v="Carey W. Hayes"/>
    <s v="Hilary Swank"/>
    <s v="United States"/>
    <n v="40000000"/>
    <n v="62771059"/>
    <s v="Warner Bros."/>
    <n v="99"/>
    <n v="207.3"/>
    <n v="74799928.342980057"/>
  </r>
  <r>
    <s v="The Skulls"/>
    <s v="PG-13"/>
    <s v="Action"/>
    <x v="8"/>
    <s v="March 31, 2000 (United States)"/>
    <x v="36"/>
    <n v="31000"/>
    <s v="Rob Cohen"/>
    <s v="John Pogue"/>
    <s v="Joshua Jackson"/>
    <s v="United States"/>
    <n v="35000000"/>
    <n v="50802120"/>
    <s v="Universal Pictures"/>
    <n v="106"/>
    <n v="172.2"/>
    <n v="104449432.95546558"/>
  </r>
  <r>
    <s v="The Specialist"/>
    <s v="R"/>
    <s v="Action"/>
    <x v="13"/>
    <s v="October 7, 1994 (United States)"/>
    <x v="36"/>
    <n v="63000"/>
    <s v="Luis Llosa"/>
    <s v="John Shirley"/>
    <s v="Sylvester Stallone"/>
    <s v="United States"/>
    <n v="45000000"/>
    <n v="170362582"/>
    <s v="Warner Bros."/>
    <n v="110"/>
    <n v="148.19999999999999"/>
    <n v="219027336.43628693"/>
  </r>
  <r>
    <s v="The Stepfather"/>
    <s v="PG-13"/>
    <s v="Crime"/>
    <x v="9"/>
    <s v="October 16, 2009 (United States)"/>
    <x v="36"/>
    <n v="33000"/>
    <s v="Nelson McCormick"/>
    <s v="J.S. Cardone"/>
    <s v="Penn Badgley"/>
    <s v="United States"/>
    <n v="20000000"/>
    <n v="31198531"/>
    <s v="Screen Gems"/>
    <n v="101"/>
    <n v="214.5"/>
    <n v="44317913.266666658"/>
  </r>
  <r>
    <s v="The Super"/>
    <s v="R"/>
    <s v="Comedy"/>
    <x v="16"/>
    <s v="October 4, 1991 (United States)"/>
    <x v="36"/>
    <n v="5400"/>
    <s v="Rod Daniel"/>
    <s v="Sam Simon"/>
    <s v="Joe Pesci"/>
    <s v="United States"/>
    <n v="22000000"/>
    <n v="11000863"/>
    <s v="Largo Entertainment"/>
    <n v="95"/>
    <n v="136.19999999999999"/>
    <n v="17744642.435680252"/>
  </r>
  <r>
    <s v="The Sword and the Sorcerer"/>
    <s v="R"/>
    <s v="Action"/>
    <x v="31"/>
    <s v="April 30, 1982 (United States)"/>
    <x v="36"/>
    <n v="5700"/>
    <s v="Albert Pyun"/>
    <s v="Tom Karnowski"/>
    <s v="Lee Horsley"/>
    <s v="United States"/>
    <m/>
    <n v="39103425"/>
    <s v="Sorcerer Productions"/>
    <n v="99"/>
    <n v="96.5"/>
    <n v="114675780.53416745"/>
  </r>
  <r>
    <s v="The Texas Chainsaw Massacre 2"/>
    <s v="Unrated"/>
    <s v="Comedy"/>
    <x v="25"/>
    <s v="August 22, 1986 (United States)"/>
    <x v="36"/>
    <n v="29000"/>
    <s v="Tobe Hooper"/>
    <s v="L.M. Kit Carson"/>
    <s v="Dennis Hopper"/>
    <s v="United States"/>
    <n v="4700000"/>
    <n v="8025872"/>
    <s v="Cannon Films"/>
    <n v="101"/>
    <n v="109.6"/>
    <n v="15586253.654557042"/>
  </r>
  <r>
    <s v="The Wild Thornberrys"/>
    <s v="PG"/>
    <s v="Animation"/>
    <x v="23"/>
    <s v="December 20, 2002 (United States)"/>
    <x v="36"/>
    <n v="14000"/>
    <s v="Cathy Malkasian"/>
    <s v="Arlene Klasky"/>
    <s v="Tim Curry"/>
    <s v="United States"/>
    <n v="25000000"/>
    <n v="60694737"/>
    <s v="Paramount Pictures"/>
    <n v="85"/>
    <n v="179.9"/>
    <n v="78032431.915189877"/>
  </r>
  <r>
    <s v="The Wind"/>
    <s v="R"/>
    <s v="Horror"/>
    <x v="26"/>
    <s v="April 5, 2019 (United States)"/>
    <x v="36"/>
    <n v="6800"/>
    <s v="Emma Tammi"/>
    <s v="Teresa Sutherland"/>
    <s v="Caitlin Gerard"/>
    <s v="United States"/>
    <m/>
    <n v="130974"/>
    <s v="Soapbox Films"/>
    <n v="88"/>
    <n v="251.1"/>
    <n v="171278.01630901286"/>
  </r>
  <r>
    <s v="Thir13en Ghosts"/>
    <s v="R"/>
    <s v="Fantasy"/>
    <x v="7"/>
    <s v="October 26, 2001 (United States)"/>
    <x v="36"/>
    <n v="81000"/>
    <s v="Steve Beck"/>
    <s v="Robb White"/>
    <s v="Tony Shalhoub"/>
    <s v="United States"/>
    <n v="42000000"/>
    <n v="68467960"/>
    <s v="Warner Bros."/>
    <n v="91"/>
    <n v="177.1"/>
    <n v="193886500.11152416"/>
  </r>
  <r>
    <s v="Trading Mom"/>
    <s v="PG"/>
    <s v="Comedy"/>
    <x v="13"/>
    <s v="May 13, 1994 (United States)"/>
    <x v="36"/>
    <n v="1800"/>
    <s v="Tia Brelis"/>
    <s v="Nancy Brelis"/>
    <s v="Sissy Spacek"/>
    <s v="United States"/>
    <m/>
    <n v="319123"/>
    <s v="First Look International"/>
    <n v="82"/>
    <n v="148.19999999999999"/>
    <n v="451633.89735253132"/>
  </r>
  <r>
    <s v="Transformers: Age of Extinction"/>
    <s v="PG-13"/>
    <s v="Action"/>
    <x v="20"/>
    <s v="June 27, 2014 (United States)"/>
    <x v="36"/>
    <n v="302000"/>
    <s v="Michael Bay"/>
    <s v="Ehren Kruger"/>
    <s v="Mark Wahlberg"/>
    <s v="United States"/>
    <n v="210000000"/>
    <n v="1104054072"/>
    <s v="Paramount Pictures"/>
    <n v="165"/>
    <n v="236.7"/>
    <n v="2961314046.9929576"/>
  </r>
  <r>
    <s v="Triple Threat"/>
    <s v="R"/>
    <s v="Action"/>
    <x v="5"/>
    <s v="March 29, 2019 (China)"/>
    <x v="36"/>
    <n v="10000"/>
    <s v="Jesse V. Johnson"/>
    <s v="Joey O'Bryan"/>
    <s v="Tony Jaa"/>
    <s v="Thailand"/>
    <n v="10000000"/>
    <n v="345900"/>
    <s v="Aurora Alliance Films"/>
    <n v="96"/>
    <n v="255.7"/>
    <n v="522796.27976190479"/>
  </r>
  <r>
    <s v="Twelve"/>
    <s v="R"/>
    <s v="Action"/>
    <x v="29"/>
    <s v="August 6, 2010 (United States)"/>
    <x v="36"/>
    <n v="12000"/>
    <s v="Joel Schumacher"/>
    <s v="Jordan Melamed"/>
    <s v="Chace Crawford"/>
    <s v="United States"/>
    <n v="5000000"/>
    <n v="2648195"/>
    <s v="Gaumont"/>
    <n v="93"/>
    <n v="218.1"/>
    <n v="4485297.479155086"/>
  </r>
  <r>
    <s v="Up the Creek"/>
    <s v="R"/>
    <s v="Comedy"/>
    <x v="18"/>
    <s v="April 6, 1984 (United States)"/>
    <x v="36"/>
    <n v="3300"/>
    <s v="Robert Butler"/>
    <s v="Jim Kouf"/>
    <s v="Tim Matheson"/>
    <s v="United States"/>
    <m/>
    <n v="11708269"/>
    <s v="Orion Pictures"/>
    <n v="96"/>
    <n v="103.9"/>
    <n v="22227473.920872275"/>
  </r>
  <r>
    <s v="Urban Legend"/>
    <s v="R"/>
    <s v="Horror"/>
    <x v="17"/>
    <s v="September 25, 1998 (United States)"/>
    <x v="36"/>
    <n v="62000"/>
    <s v="Jamie Blanks"/>
    <s v="Silvio Horta"/>
    <s v="Jared Leto"/>
    <s v="Canada"/>
    <n v="14000000"/>
    <n v="72527595"/>
    <s v="Phoenix Pictures"/>
    <n v="99"/>
    <n v="163"/>
    <n v="86426117.311302304"/>
  </r>
  <r>
    <s v="Virtuosity"/>
    <s v="R"/>
    <s v="Action"/>
    <x v="40"/>
    <s v="August 4, 1995 (United States)"/>
    <x v="36"/>
    <n v="29000"/>
    <s v="Brett Leonard"/>
    <s v="Eric Bernt"/>
    <s v="Denzel Washington"/>
    <s v="United States"/>
    <n v="30000000"/>
    <n v="24047675"/>
    <s v="Paramount Pictures"/>
    <n v="106"/>
    <n v="152.4"/>
    <n v="29180910.284747113"/>
  </r>
  <r>
    <s v="Wanderlust"/>
    <s v="R"/>
    <s v="Comedy"/>
    <x v="36"/>
    <s v="February 24, 2012 (United States)"/>
    <x v="36"/>
    <n v="74000"/>
    <s v="David Wain"/>
    <s v="David Wain"/>
    <s v="Jennifer Aniston"/>
    <s v="United States"/>
    <m/>
    <n v="23812816"/>
    <s v="A Hot Dog"/>
    <n v="98"/>
    <n v="229.6"/>
    <n v="67432760.550185874"/>
  </r>
  <r>
    <s v="We Have Always Lived in the Castle"/>
    <s v="Not Rated"/>
    <s v="Drama"/>
    <x v="26"/>
    <s v="May 17, 2019 (United States)"/>
    <x v="36"/>
    <n v="6100"/>
    <s v="Stacie Passon"/>
    <s v="Mark Kruger"/>
    <s v="Taissa Farmiga"/>
    <s v="United States"/>
    <m/>
    <n v="62567"/>
    <s v="Mighty Engine"/>
    <n v="90"/>
    <n v="251.1"/>
    <n v="88877.225641025638"/>
  </r>
  <r>
    <s v="What Just Happened"/>
    <s v="R"/>
    <s v="Comedy"/>
    <x v="0"/>
    <s v="October 31, 2008 (United States)"/>
    <x v="36"/>
    <n v="27000"/>
    <s v="Barry Levinson"/>
    <s v="Art Linson"/>
    <s v="Robert De Niro"/>
    <s v="United States"/>
    <n v="25000000"/>
    <n v="6759057"/>
    <s v="2929 Productions"/>
    <n v="104"/>
    <n v="215.3"/>
    <n v="11959841.277003484"/>
  </r>
  <r>
    <s v="What Planet Are You From?"/>
    <s v="R"/>
    <s v="Comedy"/>
    <x v="8"/>
    <s v="March 3, 2000 (United States)"/>
    <x v="36"/>
    <n v="9100"/>
    <s v="Mike Nichols"/>
    <s v="Garry Shandling"/>
    <s v="Garry Shandling"/>
    <s v="United States"/>
    <n v="60000000"/>
    <n v="14145677"/>
    <s v="Brillstein-Grey Entertainment"/>
    <n v="105"/>
    <n v="172.2"/>
    <n v="26442869.82760736"/>
  </r>
  <r>
    <s v="When in Rome"/>
    <s v="PG-13"/>
    <s v="Comedy"/>
    <x v="29"/>
    <s v="January 29, 2010 (United States)"/>
    <x v="36"/>
    <n v="60000"/>
    <s v="Mark Steven Johnson"/>
    <s v="David Diamond"/>
    <s v="Kristen Bell"/>
    <s v="United States"/>
    <n v="55000000"/>
    <n v="43053376"/>
    <s v="Touchstone Pictures"/>
    <n v="91"/>
    <n v="218.1"/>
    <n v="69446075.527792469"/>
  </r>
  <r>
    <s v="Whispers in the Dark"/>
    <s v="R"/>
    <s v="Drama"/>
    <x v="35"/>
    <s v="August 7, 1992 (United States)"/>
    <x v="36"/>
    <n v="2000"/>
    <s v="Christopher Crowe"/>
    <s v="Christopher Crowe"/>
    <s v="Annabella Sciorra"/>
    <s v="United States"/>
    <n v="18000000"/>
    <n v="11124511"/>
    <s v="Paramount Pictures"/>
    <n v="103"/>
    <n v="140.30000000000001"/>
    <n v="18841792.672040023"/>
  </r>
  <r>
    <s v="White Chicks"/>
    <s v="PG-13"/>
    <s v="Comedy"/>
    <x v="1"/>
    <s v="June 23, 2004 (United States)"/>
    <x v="36"/>
    <n v="135000"/>
    <s v="Keenen Ivory Wayans"/>
    <s v="Keenen Ivory Wayans"/>
    <s v="Marlon Wayans"/>
    <s v="United States"/>
    <n v="37000000"/>
    <n v="113100873"/>
    <s v="Revolution Studios"/>
    <n v="109"/>
    <n v="188.9"/>
    <n v="150095104.54311845"/>
  </r>
  <r>
    <s v="Whore"/>
    <s v="NC-17"/>
    <s v="Drama"/>
    <x v="16"/>
    <s v="October 18, 1991 (United States)"/>
    <x v="36"/>
    <n v="3500"/>
    <s v="Ken Russell"/>
    <s v="David Hines"/>
    <s v="Theresa Russell"/>
    <s v="United States"/>
    <m/>
    <n v="1008404"/>
    <s v="Cheap Date"/>
    <n v="85"/>
    <n v="136.19999999999999"/>
    <n v="2126371.6179930796"/>
  </r>
  <r>
    <s v="Wild Card"/>
    <s v="R"/>
    <s v="Action"/>
    <x v="39"/>
    <s v="January 14, 2015 (Belgium)"/>
    <x v="36"/>
    <n v="53000"/>
    <s v="Simon West"/>
    <s v="William Goldman"/>
    <s v="Jason Statham"/>
    <s v="United States"/>
    <n v="30000000"/>
    <n v="6738764"/>
    <s v="Lionsgate"/>
    <n v="92"/>
    <n v="237"/>
    <n v="11413570.821567537"/>
  </r>
  <r>
    <s v="Willy/Milly"/>
    <s v="PG-13"/>
    <s v="Comedy"/>
    <x v="25"/>
    <s v="November 14, 1986 (United States)"/>
    <x v="36"/>
    <n v="454"/>
    <s v="Paul Schneider"/>
    <s v="Alan Friedman"/>
    <s v="Pamela Adlon"/>
    <s v="United States"/>
    <m/>
    <n v="277405"/>
    <s v="Griffon Productions"/>
    <n v="86"/>
    <n v="109.6"/>
    <n v="336620.08562325768"/>
  </r>
  <r>
    <s v="Win a Date with Tad Hamilton!"/>
    <s v="PG-13"/>
    <s v="Comedy"/>
    <x v="1"/>
    <s v="January 23, 2004 (United States)"/>
    <x v="36"/>
    <n v="27000"/>
    <s v="Robert Luketic"/>
    <s v="Victor Levin"/>
    <s v="Kate Bosworth"/>
    <s v="United States"/>
    <n v="22000000"/>
    <n v="21513434"/>
    <s v="Dreamworks Pictures"/>
    <n v="95"/>
    <n v="188.9"/>
    <n v="50154118.896710023"/>
  </r>
  <r>
    <s v="Year of the Gun"/>
    <s v="R"/>
    <s v="Action"/>
    <x v="16"/>
    <s v="November 1, 1991 (United States)"/>
    <x v="36"/>
    <n v="2500"/>
    <s v="John Frankenheimer"/>
    <s v="Michael Mewshaw"/>
    <s v="Andrew McCarthy"/>
    <s v="United States"/>
    <m/>
    <n v="1182273"/>
    <s v="Initial Films"/>
    <n v="111"/>
    <n v="136.19999999999999"/>
    <n v="1434641.9080047789"/>
  </r>
  <r>
    <s v="You, Me and Dupree"/>
    <s v="PG-13"/>
    <s v="Comedy"/>
    <x v="15"/>
    <s v="July 14, 2006 (United States)"/>
    <x v="36"/>
    <n v="79000"/>
    <s v="Anthony Russo"/>
    <s v="Michael LeSieur"/>
    <s v="Kate Hudson"/>
    <s v="United States"/>
    <n v="54000000"/>
    <n v="130628903"/>
    <s v="Universal Pictures"/>
    <n v="110"/>
    <n v="201.6"/>
    <n v="261172091.49671915"/>
  </r>
  <r>
    <s v="101 Dalmatians"/>
    <s v="G"/>
    <s v="Adventure"/>
    <x v="10"/>
    <s v="November 27, 1996 (United States)"/>
    <x v="37"/>
    <n v="105000"/>
    <s v="Stephen Herek"/>
    <s v="Dodie Smith"/>
    <s v="Glenn Close"/>
    <s v="United States"/>
    <n v="75000000"/>
    <n v="320689294"/>
    <s v="Walt Disney Pictures"/>
    <n v="103"/>
    <n v="156.9"/>
    <n v="531054499.35760868"/>
  </r>
  <r>
    <s v="18 Again!"/>
    <s v="PG"/>
    <s v="Comedy"/>
    <x v="28"/>
    <s v="April 8, 1988 (United States)"/>
    <x v="37"/>
    <n v="4400"/>
    <s v="Paul Flaherty"/>
    <s v="Josh Goldstein"/>
    <s v="Charlie Schlatter"/>
    <s v="United States"/>
    <m/>
    <n v="2567099"/>
    <s v="New World Entertainment Films"/>
    <n v="93"/>
    <n v="118.3"/>
    <n v="8605006.2189218905"/>
  </r>
  <r>
    <s v="47 Meters Down"/>
    <s v="PG-13"/>
    <s v="Adventure"/>
    <x v="27"/>
    <s v="June 16, 2017 (United States)"/>
    <x v="37"/>
    <n v="51000"/>
    <s v="Johannes Roberts"/>
    <s v="Johannes Roberts"/>
    <s v="Mandy Moore"/>
    <s v="United Kingdom"/>
    <n v="5300000"/>
    <n v="62198461"/>
    <s v="thefyzz"/>
    <n v="89"/>
    <n v="245.1"/>
    <n v="107012258.98757765"/>
  </r>
  <r>
    <s v="A Kiss Before Dying"/>
    <s v="R"/>
    <s v="Crime"/>
    <x v="16"/>
    <s v="April 26, 1991 (United States)"/>
    <x v="37"/>
    <n v="5100"/>
    <s v="James Dearden"/>
    <s v="Ira Levin"/>
    <s v="Matt Dillon"/>
    <s v="United Kingdom"/>
    <n v="15000000"/>
    <n v="15429177"/>
    <s v="Universal Pictures"/>
    <n v="94"/>
    <n v="136.19999999999999"/>
    <n v="23319792.816964287"/>
  </r>
  <r>
    <s v="A Nightmare on Elm Street 4: The Dream Master"/>
    <s v="R"/>
    <s v="Horror"/>
    <x v="28"/>
    <s v="August 19, 1988 (United States)"/>
    <x v="37"/>
    <n v="51000"/>
    <s v="Renny Harlin"/>
    <s v="Wes Craven"/>
    <s v="Robert Englund"/>
    <s v="United States"/>
    <n v="13000000"/>
    <n v="49369899"/>
    <s v="New Line Cinema"/>
    <n v="93"/>
    <n v="118.3"/>
    <n v="83618722.764313504"/>
  </r>
  <r>
    <s v="A Thin Line Between Love and Hate"/>
    <s v="R"/>
    <s v="Comedy"/>
    <x v="10"/>
    <s v="April 3, 1996 (United States)"/>
    <x v="37"/>
    <n v="4600"/>
    <s v="Martin Lawrence"/>
    <s v="Martin Lawrence"/>
    <s v="Martin Lawrence"/>
    <s v="United States"/>
    <n v="8000000"/>
    <n v="35599803"/>
    <s v="Jackson/McHenry Company,The"/>
    <n v="108"/>
    <n v="156.9"/>
    <n v="91692814.658495337"/>
  </r>
  <r>
    <s v="Afternoon Delight"/>
    <s v="R"/>
    <s v="Comedy"/>
    <x v="33"/>
    <s v="September 15, 2013 (Canada)"/>
    <x v="37"/>
    <n v="10000"/>
    <s v="Joey Soloway"/>
    <s v="Joey Soloway"/>
    <s v="Kathryn Hahn"/>
    <s v="United States"/>
    <m/>
    <n v="175755"/>
    <s v="Whitewater Films"/>
    <n v="98"/>
    <n v="233"/>
    <n v="302385.93167701864"/>
  </r>
  <r>
    <s v="Allegiant"/>
    <s v="PG-13"/>
    <s v="Action"/>
    <x v="30"/>
    <s v="March 18, 2016 (United States)"/>
    <x v="37"/>
    <n v="113000"/>
    <s v="Robert Schwentke"/>
    <s v="Noah Oppenheim"/>
    <s v="Shailene Woodley"/>
    <s v="United States"/>
    <n v="110000000"/>
    <n v="179246868"/>
    <s v="Mandeville Films"/>
    <n v="120"/>
    <n v="240"/>
    <n v="242848024.36460647"/>
  </r>
  <r>
    <s v="American Satan"/>
    <s v="R"/>
    <s v="Drama"/>
    <x v="27"/>
    <s v="October 13, 2017 (United States)"/>
    <x v="37"/>
    <n v="3500"/>
    <s v="Ash Avildsen"/>
    <s v="Ash Avildsen"/>
    <s v="Andy Biersack"/>
    <s v="United States"/>
    <m/>
    <n v="237708"/>
    <s v="Sumerian Films"/>
    <n v="111"/>
    <n v="245.1"/>
    <n v="315460.05052264803"/>
  </r>
  <r>
    <s v="America's Sweethearts"/>
    <s v="PG-13"/>
    <s v="Comedy"/>
    <x v="7"/>
    <s v="July 20, 2001 (United States)"/>
    <x v="37"/>
    <n v="55000"/>
    <s v="Joe Roth"/>
    <s v="Billy Crystal"/>
    <s v="Julia Roberts"/>
    <s v="United States"/>
    <n v="46000000"/>
    <n v="138307673"/>
    <s v="Revolution Studios"/>
    <n v="102"/>
    <n v="177.1"/>
    <n v="268593677.26641172"/>
  </r>
  <r>
    <s v="Amos &amp; Andrew"/>
    <s v="PG-13"/>
    <s v="Comedy"/>
    <x v="34"/>
    <s v="March 5, 1993 (United States)"/>
    <x v="37"/>
    <n v="8600"/>
    <s v="E. Max Frye"/>
    <s v="E. Max Frye"/>
    <s v="Nicolas Cage"/>
    <s v="United States"/>
    <m/>
    <n v="9745803"/>
    <s v="Castle Rock Entertainment"/>
    <n v="96"/>
    <n v="144.5"/>
    <n v="13203851.374388617"/>
  </r>
  <r>
    <s v="Andre"/>
    <s v="PG"/>
    <s v="Adventure"/>
    <x v="13"/>
    <s v="August 17, 1994 (United States)"/>
    <x v="37"/>
    <n v="6500"/>
    <s v="George Miller"/>
    <s v="Harry Goodridge"/>
    <s v="Tina Majorino"/>
    <s v="United States"/>
    <m/>
    <n v="16820893"/>
    <s v="Paramount Pictures"/>
    <n v="94"/>
    <n v="148.19999999999999"/>
    <n v="29763798.473286875"/>
  </r>
  <r>
    <s v="Angel"/>
    <s v="R"/>
    <s v="Action"/>
    <x v="19"/>
    <s v="January 13, 1984 (United States)"/>
    <x v="37"/>
    <n v="2900"/>
    <s v="Robert Vincent O'Neil"/>
    <s v="Robert Vincent O'Neil"/>
    <s v="Cliff Gorman"/>
    <s v="United States"/>
    <n v="3000000"/>
    <n v="17488564"/>
    <s v="Adams Apple Film Company"/>
    <n v="94"/>
    <n v="99.6"/>
    <n v="24750420.115188111"/>
  </r>
  <r>
    <s v="Armed and Dangerous"/>
    <s v="PG-13"/>
    <s v="Action"/>
    <x v="25"/>
    <s v="August 15, 1986 (United States)"/>
    <x v="37"/>
    <n v="11000"/>
    <s v="Mark L. Lester"/>
    <s v="Brian Grazer"/>
    <s v="John Candy"/>
    <s v="United States"/>
    <n v="12000000"/>
    <n v="15945534"/>
    <s v="Columbia Pictures"/>
    <n v="88"/>
    <n v="109.6"/>
    <n v="45154314.217472121"/>
  </r>
  <r>
    <s v="Assassin's Creed"/>
    <s v="PG-13"/>
    <s v="Action"/>
    <x v="30"/>
    <s v="December 21, 2016 (United States)"/>
    <x v="37"/>
    <n v="190000"/>
    <s v="Justin Kurzel"/>
    <s v="Michael Lesslie"/>
    <s v="Michael Fassbender"/>
    <s v="United States"/>
    <n v="125000000"/>
    <n v="240697856"/>
    <s v="New Regency Productions"/>
    <n v="115"/>
    <n v="240"/>
    <n v="561137235.83167565"/>
  </r>
  <r>
    <s v="Battle Los Angeles"/>
    <s v="PG-13"/>
    <s v="Action"/>
    <x v="24"/>
    <s v="March 11, 2011 (United States)"/>
    <x v="37"/>
    <n v="176000"/>
    <s v="Jonathan Liebesman"/>
    <s v="Christopher Bertolini"/>
    <s v="Aaron Eckhart"/>
    <s v="United States"/>
    <n v="70000000"/>
    <n v="211819354"/>
    <s v="Columbia Pictures"/>
    <n v="116"/>
    <n v="224.9"/>
    <n v="286978022.07114267"/>
  </r>
  <r>
    <s v="Because I Said So"/>
    <s v="PG-13"/>
    <s v="Comedy"/>
    <x v="6"/>
    <s v="February 2, 2007 (United States)"/>
    <x v="37"/>
    <n v="38000"/>
    <s v="Michael Lehmann"/>
    <s v="Karen Leigh Hopkins"/>
    <s v="Diane Keaton"/>
    <s v="United States"/>
    <m/>
    <n v="69485490"/>
    <s v="Universal Pictures"/>
    <n v="102"/>
    <n v="207.3"/>
    <n v="88217620.012500003"/>
  </r>
  <r>
    <s v="Beethoven"/>
    <s v="PG"/>
    <s v="Comedy"/>
    <x v="35"/>
    <s v="April 3, 1992 (United States)"/>
    <x v="37"/>
    <n v="68000"/>
    <s v="Brian Levant"/>
    <s v="John Hughes"/>
    <s v="Charles Grodin"/>
    <s v="United States"/>
    <m/>
    <n v="147214049"/>
    <s v="Universal Pictures"/>
    <n v="87"/>
    <n v="140.30000000000001"/>
    <n v="208342409.33720389"/>
  </r>
  <r>
    <s v="Ben-Hur"/>
    <s v="PG-13"/>
    <s v="Action"/>
    <x v="30"/>
    <s v="August 19, 2016 (United States)"/>
    <x v="37"/>
    <n v="43000"/>
    <s v="Timur Bekmambetov"/>
    <s v="Lew Wallace"/>
    <s v="Jack Huston"/>
    <s v="United States"/>
    <n v="100000000"/>
    <n v="94061311"/>
    <s v="Hivemind"/>
    <n v="123"/>
    <n v="240"/>
    <n v="151723035.79512969"/>
  </r>
  <r>
    <s v="Beyond the Limit"/>
    <s v="R"/>
    <s v="Drama"/>
    <x v="19"/>
    <s v="September 30, 1983 (United States)"/>
    <x v="37"/>
    <n v="1200"/>
    <s v="John Mackenzie"/>
    <s v="Graham Greene"/>
    <s v="Michael Caine"/>
    <s v="United Kingdom"/>
    <n v="11800000"/>
    <n v="5997566"/>
    <s v="World Film Services"/>
    <n v="104"/>
    <n v="99.6"/>
    <n v="7146884.4747751271"/>
  </r>
  <r>
    <s v="Big Stone Gap"/>
    <s v="PG-13"/>
    <s v="Comedy"/>
    <x v="20"/>
    <s v="May 20, 2016 (Spain)"/>
    <x v="37"/>
    <n v="2800"/>
    <s v="Adriana Trigiani"/>
    <s v="Adriana Trigiani"/>
    <s v="Ashley Judd"/>
    <s v="United States"/>
    <m/>
    <n v="1012804"/>
    <s v="Altar Identity Studios"/>
    <n v="103"/>
    <n v="236.7"/>
    <n v="2361142.9135424639"/>
  </r>
  <r>
    <s v="Biggles: Adventures in Time"/>
    <s v="PG"/>
    <s v="Adventure"/>
    <x v="25"/>
    <s v="January 29, 1988 (United States)"/>
    <x v="37"/>
    <n v="2800"/>
    <s v="John Hough"/>
    <s v="W.E. Johns"/>
    <s v="Neil Dickson"/>
    <s v="United Kingdom"/>
    <m/>
    <m/>
    <s v="Compact Yellowbill"/>
    <n v="108"/>
    <n v="109.6"/>
    <s v="Missing"/>
  </r>
  <r>
    <s v="Blue Crush"/>
    <s v="PG-13"/>
    <s v="Drama"/>
    <x v="23"/>
    <s v="August 16, 2002 (United States)"/>
    <x v="37"/>
    <n v="30000"/>
    <s v="John Stockwell"/>
    <s v="Susan Orlean"/>
    <s v="Kate Bosworth"/>
    <s v="United States"/>
    <n v="25000000"/>
    <n v="51843679"/>
    <s v="Universal Pictures"/>
    <n v="104"/>
    <n v="179.9"/>
    <n v="72429018.758826226"/>
  </r>
  <r>
    <s v="Blue Steel"/>
    <s v="R"/>
    <s v="Action"/>
    <x v="32"/>
    <s v="March 16, 1990 (United States)"/>
    <x v="37"/>
    <n v="13000"/>
    <s v="Kathryn Bigelow"/>
    <s v="Kathryn Bigelow"/>
    <s v="Jamie Lee Curtis"/>
    <s v="United States"/>
    <m/>
    <n v="8217997"/>
    <s v="Lightning Pictures"/>
    <n v="102"/>
    <n v="130.69999999999999"/>
    <n v="14541368.675377468"/>
  </r>
  <r>
    <s v="Bodies, Rest &amp; Motion"/>
    <s v="R"/>
    <s v="Drama"/>
    <x v="34"/>
    <s v="April 9, 1993 (United States)"/>
    <x v="37"/>
    <n v="2200"/>
    <s v="Michael Steinberg"/>
    <s v="Roger Hedden"/>
    <s v="Phoebe Cates"/>
    <s v="United States"/>
    <n v="2500000"/>
    <n v="764724"/>
    <s v="Fine Line Features"/>
    <n v="95"/>
    <n v="144.5"/>
    <n v="1082263.8309335811"/>
  </r>
  <r>
    <s v="Bounce"/>
    <s v="PG-13"/>
    <s v="Drama"/>
    <x v="8"/>
    <s v="November 17, 2000 (United States)"/>
    <x v="37"/>
    <n v="20000"/>
    <s v="Don Roos"/>
    <s v="Don Roos"/>
    <s v="Ben Affleck"/>
    <s v="United States"/>
    <n v="35000000"/>
    <n v="53425292"/>
    <s v="Miramax"/>
    <n v="106"/>
    <n v="172.2"/>
    <n v="63663224.37387564"/>
  </r>
  <r>
    <s v="Brick Mansions"/>
    <s v="PG-13"/>
    <s v="Action"/>
    <x v="20"/>
    <s v="April 25, 2014 (United States)"/>
    <x v="37"/>
    <n v="41000"/>
    <s v="Camille Delamarre"/>
    <s v="Luc Besson"/>
    <s v="Paul Walker"/>
    <s v="France"/>
    <n v="28000000"/>
    <n v="71416730"/>
    <s v="Relativity Media"/>
    <n v="90"/>
    <n v="236.7"/>
    <n v="85102376.343371138"/>
  </r>
  <r>
    <s v="Bright Lights, Big City"/>
    <s v="R"/>
    <s v="Drama"/>
    <x v="28"/>
    <s v="April 1, 1988 (United States)"/>
    <x v="37"/>
    <n v="7600"/>
    <s v="James Bridges"/>
    <s v="Jay McInerney"/>
    <s v="Michael J. Fox"/>
    <s v="United States"/>
    <n v="25000000"/>
    <n v="16118077"/>
    <s v="United Artists"/>
    <n v="107"/>
    <n v="118.3"/>
    <n v="50893036.910880826"/>
  </r>
  <r>
    <s v="Buffy the Vampire Slayer"/>
    <s v="PG-13"/>
    <s v="Action"/>
    <x v="35"/>
    <s v="July 31, 1992 (United States)"/>
    <x v="37"/>
    <n v="41000"/>
    <s v="Fran Rubel Kuzui"/>
    <s v="Joss Whedon"/>
    <s v="Kristy Swanson"/>
    <s v="United States"/>
    <n v="7000000"/>
    <n v="16624456"/>
    <s v="Twentieth Century Fox"/>
    <n v="86"/>
    <n v="140.30000000000001"/>
    <n v="37191422.49045521"/>
  </r>
  <r>
    <s v="Bullet to the Head"/>
    <s v="R"/>
    <s v="Action"/>
    <x v="36"/>
    <s v="February 1, 2013 (United States)"/>
    <x v="37"/>
    <n v="48000"/>
    <s v="Walter Hill"/>
    <s v="Alessandro Camon"/>
    <s v="Sylvester Stallone"/>
    <s v="United States"/>
    <n v="45000000"/>
    <n v="21947209"/>
    <s v="IM Global"/>
    <n v="92"/>
    <n v="229.6"/>
    <n v="26152970.599530701"/>
  </r>
  <r>
    <s v="Cadillac Man"/>
    <s v="R"/>
    <s v="Comedy"/>
    <x v="32"/>
    <s v="May 18, 1990 (United States)"/>
    <x v="37"/>
    <n v="14000"/>
    <s v="Roger Donaldson"/>
    <s v="Ken Friedman"/>
    <s v="Robin Williams"/>
    <s v="United States"/>
    <m/>
    <n v="27627310"/>
    <s v="Orion Pictures"/>
    <n v="97"/>
    <n v="130.69999999999999"/>
    <n v="36663943.192508705"/>
  </r>
  <r>
    <s v="Chain Reaction"/>
    <s v="PG-13"/>
    <s v="Action"/>
    <x v="10"/>
    <s v="August 2, 1996 (United States)"/>
    <x v="37"/>
    <n v="49000"/>
    <s v="Andrew Davis"/>
    <s v="Arne Schmidt"/>
    <s v="Keanu Reeves"/>
    <s v="United States"/>
    <n v="50000000"/>
    <n v="60209334"/>
    <s v="3 Arts Entertainment"/>
    <n v="107"/>
    <n v="156.9"/>
    <n v="140365601.14613619"/>
  </r>
  <r>
    <s v="Chapter 27"/>
    <s v="R"/>
    <s v="Biography"/>
    <x v="6"/>
    <s v="December 15, 2007 (Japan)"/>
    <x v="37"/>
    <n v="11000"/>
    <s v="J.P. Schaefer"/>
    <s v="J.P. Schaefer"/>
    <s v="Chuck Cooper"/>
    <s v="Canada"/>
    <m/>
    <n v="187488"/>
    <s v="Peace Arch Entertainment Group"/>
    <n v="84"/>
    <n v="207.3"/>
    <n v="364101.93499043974"/>
  </r>
  <r>
    <s v="Chicken Little"/>
    <s v="G"/>
    <s v="Animation"/>
    <x v="4"/>
    <s v="November 4, 2005 (United States)"/>
    <x v="37"/>
    <n v="88000"/>
    <s v="Mark Dindal"/>
    <s v="Mark Dindal"/>
    <s v="Zach Braff"/>
    <s v="United States"/>
    <n v="150000000"/>
    <n v="314432837"/>
    <s v="Walt Disney Pictures"/>
    <n v="81"/>
    <n v="195.3"/>
    <n v="540980719.55900621"/>
  </r>
  <r>
    <s v="Clown"/>
    <s v="R"/>
    <s v="Horror"/>
    <x v="20"/>
    <s v="June 17, 2016 (United States)"/>
    <x v="37"/>
    <n v="23000"/>
    <s v="Jon Watts"/>
    <s v="Christopher Ford"/>
    <s v="Andy Powers"/>
    <s v="United States"/>
    <n v="1500000"/>
    <n v="4381603"/>
    <s v="Cross Creek Pictures"/>
    <n v="100"/>
    <n v="236.7"/>
    <n v="12407754.963754646"/>
  </r>
  <r>
    <s v="Club Dread"/>
    <s v="R"/>
    <s v="Comedy"/>
    <x v="1"/>
    <s v="February 27, 2004 (United States)"/>
    <x v="37"/>
    <n v="29000"/>
    <s v="Jay Chandrasekhar"/>
    <s v="Jay Chandrasekhar"/>
    <s v="Jay Chandrasekhar"/>
    <s v="United States"/>
    <n v="8600000"/>
    <n v="7565807"/>
    <s v="Broken Lizard Industries"/>
    <n v="104"/>
    <n v="188.9"/>
    <n v="13387348.390824623"/>
  </r>
  <r>
    <s v="Consenting Adults"/>
    <s v="R"/>
    <s v="Crime"/>
    <x v="35"/>
    <s v="October 16, 1992 (United States)"/>
    <x v="37"/>
    <n v="7000"/>
    <s v="Alan J. Pakula"/>
    <s v="Matthew Chapman"/>
    <s v="Kevin Kline"/>
    <s v="United States"/>
    <n v="18000000"/>
    <n v="21591728"/>
    <s v="Hollywood Pictures"/>
    <n v="99"/>
    <n v="140.30000000000001"/>
    <n v="60027367.897810221"/>
  </r>
  <r>
    <s v="Cooties"/>
    <s v="R"/>
    <s v="Action"/>
    <x v="20"/>
    <s v="September 18, 2015 (United States)"/>
    <x v="37"/>
    <n v="24000"/>
    <s v="Jonathan Milott"/>
    <s v="Leigh Whannell"/>
    <s v="Elijah Wood"/>
    <s v="United States"/>
    <m/>
    <n v="485544"/>
    <s v="SpectreVision"/>
    <n v="88"/>
    <n v="236.7"/>
    <n v="822374.96831573092"/>
  </r>
  <r>
    <s v="Coyote Ugly"/>
    <s v="PG-13"/>
    <s v="Comedy"/>
    <x v="8"/>
    <s v="August 4, 2000 (United States)"/>
    <x v="37"/>
    <n v="108000"/>
    <s v="David McNally"/>
    <s v="Gina Wendkos"/>
    <s v="Piper Perabo"/>
    <s v="United States"/>
    <n v="45000000"/>
    <n v="113916474"/>
    <s v="Touchstone Pictures"/>
    <n v="100"/>
    <n v="172.2"/>
    <n v="146457171.42531645"/>
  </r>
  <r>
    <s v="Crimewave"/>
    <s v="PG-13"/>
    <s v="Comedy"/>
    <x v="38"/>
    <s v="April 25, 1986 (United States)"/>
    <x v="37"/>
    <n v="5300"/>
    <s v="Sam Raimi"/>
    <s v="Ethan Coen"/>
    <s v="Louise Lasser"/>
    <s v="United States"/>
    <n v="3000000"/>
    <n v="5101"/>
    <s v="Columbia Pictures"/>
    <n v="83"/>
    <n v="107.6"/>
    <n v="7219.1114723641431"/>
  </r>
  <r>
    <s v="Criminal Law"/>
    <s v="R"/>
    <s v="Crime"/>
    <x v="28"/>
    <s v="April 28, 1989 (United States)"/>
    <x v="37"/>
    <n v="3800"/>
    <s v="Martin Campbell"/>
    <s v="Mark Kasdan"/>
    <s v="Gary Oldman"/>
    <s v="United States"/>
    <m/>
    <n v="9974446"/>
    <s v="Hemdale"/>
    <n v="117"/>
    <n v="118.3"/>
    <n v="27730051.97262774"/>
  </r>
  <r>
    <s v="Cross My Heart"/>
    <s v="R"/>
    <s v="Comedy"/>
    <x v="3"/>
    <s v="November 13, 1987 (United States)"/>
    <x v="37"/>
    <n v="999"/>
    <s v="Armyan Bernstein"/>
    <s v="Armyan Bernstein"/>
    <s v="Martin Short"/>
    <s v="United States"/>
    <m/>
    <n v="1025762"/>
    <s v="Northern"/>
    <n v="90"/>
    <n v="113.6"/>
    <n v="1737352.3146192329"/>
  </r>
  <r>
    <s v="Cut and Run"/>
    <s v="R"/>
    <s v="Adventure"/>
    <x v="18"/>
    <s v="May 2, 1986 (United States)"/>
    <x v="37"/>
    <n v="2100"/>
    <s v="Ruggero Deodato"/>
    <s v="Cesare Frugoni"/>
    <s v="Lisa Blount"/>
    <s v="Italy"/>
    <m/>
    <m/>
    <s v="Racing Pictures"/>
    <n v="90"/>
    <n v="103.9"/>
    <s v="Missing"/>
  </r>
  <r>
    <s v="Cutthroat Island"/>
    <s v="PG-13"/>
    <s v="Action"/>
    <x v="40"/>
    <s v="December 22, 1995 (United States)"/>
    <x v="37"/>
    <n v="27000"/>
    <s v="Renny Harlin"/>
    <s v="Michael Frost Beckner"/>
    <s v="Geena Davis"/>
    <s v="France"/>
    <n v="98000000"/>
    <n v="10017322"/>
    <s v="Beckner/Gorman Productions"/>
    <n v="124"/>
    <n v="152.4"/>
    <n v="12878810.183122363"/>
  </r>
  <r>
    <s v="Dancing at the Blue Iguana"/>
    <s v="R"/>
    <s v="Drama"/>
    <x v="8"/>
    <s v="October 11, 2001 (Israel)"/>
    <x v="37"/>
    <n v="3700"/>
    <s v="Michael Radford"/>
    <s v="Michael Radford"/>
    <s v="Charlotte Ayanna"/>
    <s v="United States"/>
    <m/>
    <n v="122121"/>
    <s v="Moonstone Entertainment"/>
    <n v="123"/>
    <n v="172.2"/>
    <n v="145523.14704732108"/>
  </r>
  <r>
    <s v="Date with an Angel"/>
    <s v="PG"/>
    <s v="Comedy"/>
    <x v="3"/>
    <s v="November 20, 1987 (United States)"/>
    <x v="37"/>
    <n v="2600"/>
    <s v="Tom McLoughlin"/>
    <s v="Tom McLoughlin"/>
    <s v="Michael E. Knight"/>
    <s v="United States"/>
    <n v="8000000"/>
    <n v="1988962"/>
    <s v="De Laurentiis Entertainment Group (DEG)"/>
    <n v="105"/>
    <n v="113.6"/>
    <n v="2923476.7071876503"/>
  </r>
  <r>
    <s v="Death at a Funeral"/>
    <s v="R"/>
    <s v="Comedy"/>
    <x v="29"/>
    <s v="April 16, 2010 (United States)"/>
    <x v="37"/>
    <n v="48000"/>
    <s v="Neil LaBute"/>
    <s v="Dean Craig"/>
    <s v="Chris Rock"/>
    <s v="United States"/>
    <n v="21000000"/>
    <n v="49050886"/>
    <s v="Screen Gems"/>
    <n v="92"/>
    <n v="218.1"/>
    <n v="106527476.58018531"/>
  </r>
  <r>
    <s v="Death Warrant"/>
    <s v="R"/>
    <s v="Action"/>
    <x v="32"/>
    <s v="September 14, 1990 (United States)"/>
    <x v="37"/>
    <n v="18000"/>
    <s v="Deran Sarafian"/>
    <s v="David S. Goyer"/>
    <s v="Jean-Claude Van Damme"/>
    <s v="United States"/>
    <n v="4000000"/>
    <n v="16853487"/>
    <s v="Cannon Films"/>
    <n v="89"/>
    <n v="130.69999999999999"/>
    <n v="28996372.043478262"/>
  </r>
  <r>
    <s v="Deuce Bigalow: Male Gigolo"/>
    <s v="R"/>
    <s v="Comedy"/>
    <x v="11"/>
    <s v="December 10, 1999 (United States)"/>
    <x v="37"/>
    <n v="72000"/>
    <s v="Mike Mitchell"/>
    <s v="Harris Goldberg"/>
    <s v="Rob Schneider"/>
    <s v="United States"/>
    <n v="17000000"/>
    <n v="92938755"/>
    <s v="Happy Madison Productions"/>
    <n v="88"/>
    <n v="166.6"/>
    <n v="185816526.56496063"/>
  </r>
  <r>
    <s v="Downsizing"/>
    <s v="R"/>
    <s v="Drama"/>
    <x v="27"/>
    <s v="December 22, 2017 (United States)"/>
    <x v="37"/>
    <n v="102000"/>
    <s v="Alexander Payne"/>
    <s v="Alexander Payne"/>
    <s v="Matt Damon"/>
    <s v="United States"/>
    <n v="68000000"/>
    <n v="55003890"/>
    <s v="Paramount Pictures"/>
    <n v="135"/>
    <n v="245.1"/>
    <n v="141671050.57480979"/>
  </r>
  <r>
    <s v="Downtown"/>
    <s v="R"/>
    <s v="Action"/>
    <x v="32"/>
    <s v="January 12, 1990 (United States)"/>
    <x v="37"/>
    <n v="1800"/>
    <s v="Richard Benjamin"/>
    <s v="Nat Mauldin"/>
    <s v="Anthony Edwards"/>
    <s v="United States"/>
    <n v="10000000"/>
    <n v="2346150"/>
    <s v="Pacific Western"/>
    <n v="96"/>
    <n v="130.69999999999999"/>
    <n v="7864377.3927392727"/>
  </r>
  <r>
    <s v="Drillbit Taylor"/>
    <s v="PG-13"/>
    <s v="Action"/>
    <x v="0"/>
    <s v="March 21, 2008 (United States)"/>
    <x v="37"/>
    <n v="59000"/>
    <s v="Steven Brill"/>
    <s v="Kristofor Brown"/>
    <s v="Owen Wilson"/>
    <s v="United States"/>
    <n v="40000000"/>
    <n v="49944325"/>
    <s v="Paramount Pictures"/>
    <n v="110"/>
    <n v="215.3"/>
    <n v="141431559.7351301"/>
  </r>
  <r>
    <s v="Drowning Mona"/>
    <s v="PG-13"/>
    <s v="Comedy"/>
    <x v="8"/>
    <s v="March 3, 2000 (United States)"/>
    <x v="37"/>
    <n v="14000"/>
    <s v="Nick Gomez"/>
    <s v="Peter Steinfeld"/>
    <s v="Danny DeVito"/>
    <s v="United States"/>
    <n v="37000000"/>
    <n v="15910104"/>
    <s v="Code Entertainment"/>
    <n v="96"/>
    <n v="172.2"/>
    <n v="21555396.570920408"/>
  </r>
  <r>
    <s v="Eddie Macon's Run"/>
    <s v="PG"/>
    <s v="Action"/>
    <x v="19"/>
    <s v="March 25, 1983 (United States)"/>
    <x v="37"/>
    <n v="1100"/>
    <s v="Jeff Kanew"/>
    <s v="James McLendon"/>
    <s v="Kirk Douglas"/>
    <s v="United States"/>
    <n v="5000000"/>
    <n v="1262691"/>
    <s v="Universal Pictures"/>
    <n v="95"/>
    <n v="99.6"/>
    <n v="2360380.0472392635"/>
  </r>
  <r>
    <s v="Escape from L.A."/>
    <s v="R"/>
    <s v="Action"/>
    <x v="10"/>
    <s v="August 9, 1996 (United States)"/>
    <x v="37"/>
    <n v="71000"/>
    <s v="John Carpenter"/>
    <s v="John Carpenter"/>
    <s v="Kurt Russell"/>
    <s v="United States"/>
    <n v="50000000"/>
    <n v="25477365"/>
    <s v="Paramount Pictures"/>
    <n v="101"/>
    <n v="156.9"/>
    <n v="46596357.23589436"/>
  </r>
  <r>
    <s v="Everyone's Hero"/>
    <s v="G"/>
    <s v="Animation"/>
    <x v="15"/>
    <s v="September 15, 2006 (United States)"/>
    <x v="37"/>
    <n v="8300"/>
    <s v="Colin Brady"/>
    <s v="Robert Kurtz"/>
    <s v="Jake T. Austin"/>
    <s v="Canada"/>
    <n v="35000000"/>
    <n v="16627188"/>
    <s v="Arc Productions"/>
    <n v="87"/>
    <n v="201.6"/>
    <n v="21403904.451204058"/>
  </r>
  <r>
    <s v="Family Business"/>
    <s v="R"/>
    <s v="Crime"/>
    <x v="21"/>
    <s v="December 15, 1989 (United States)"/>
    <x v="37"/>
    <n v="12000"/>
    <s v="Sidney Lumet"/>
    <s v="Vincent Patrick"/>
    <s v="Sean Connery"/>
    <s v="United States"/>
    <m/>
    <n v="12195695"/>
    <s v="TriStar Pictures"/>
    <n v="110"/>
    <n v="124"/>
    <n v="18432679.893353175"/>
  </r>
  <r>
    <s v="Fantastic Four"/>
    <s v="PG-13"/>
    <s v="Action"/>
    <x v="4"/>
    <s v="July 8, 2005 (United States)"/>
    <x v="37"/>
    <n v="316000"/>
    <s v="Tim Story"/>
    <s v="Mark Frost"/>
    <s v="Ioan Gruffudd"/>
    <s v="United States"/>
    <n v="100000000"/>
    <n v="333535934"/>
    <s v="Twentieth Century Fox"/>
    <n v="106"/>
    <n v="195.3"/>
    <n v="633198748.22305298"/>
  </r>
  <r>
    <s v="Flowers in the Attic"/>
    <s v="PG-13"/>
    <s v="Drama"/>
    <x v="3"/>
    <s v="November 20, 1987 (United States)"/>
    <x v="37"/>
    <n v="9500"/>
    <s v="Jeffrey Bloom"/>
    <s v="Virginia C. Andrews"/>
    <s v="Louise Fletcher"/>
    <s v="United States"/>
    <m/>
    <n v="15151736"/>
    <s v="New World Pictures"/>
    <n v="93"/>
    <n v="113.6"/>
    <n v="44434398.067372464"/>
  </r>
  <r>
    <s v="Folks!"/>
    <s v="PG-13"/>
    <s v="Comedy"/>
    <x v="35"/>
    <s v="May 1, 1992 (United States)"/>
    <x v="37"/>
    <n v="2500"/>
    <s v="Ted Kotcheff"/>
    <s v="Robert Klane"/>
    <s v="Tom Selleck"/>
    <s v="United States"/>
    <n v="15000000"/>
    <n v="6132924"/>
    <s v="Penta Pictures"/>
    <n v="107"/>
    <n v="140.30000000000001"/>
    <n v="8020180.0120171672"/>
  </r>
  <r>
    <s v="Fool's Gold"/>
    <s v="PG-13"/>
    <s v="Action"/>
    <x v="0"/>
    <s v="February 8, 2008 (United States)"/>
    <x v="37"/>
    <n v="76000"/>
    <s v="Andy Tennant"/>
    <s v="John Claflin"/>
    <s v="Matthew McConaughey"/>
    <s v="United States"/>
    <n v="70000000"/>
    <n v="111231041"/>
    <s v="Warner Bros."/>
    <n v="112"/>
    <n v="215.3"/>
    <n v="372850365.15621555"/>
  </r>
  <r>
    <s v="Four Christmases"/>
    <s v="PG-13"/>
    <s v="Comedy"/>
    <x v="0"/>
    <s v="November 26, 2008 (United States)"/>
    <x v="37"/>
    <n v="67000"/>
    <s v="Seth Gordon"/>
    <s v="Matt Allen"/>
    <s v="Reese Witherspoon"/>
    <s v="Germany"/>
    <n v="80000000"/>
    <n v="164112721"/>
    <s v="New Line Cinema"/>
    <n v="88"/>
    <n v="215.3"/>
    <n v="382594843.8309105"/>
  </r>
  <r>
    <s v="Freddy vs. Jason"/>
    <s v="R"/>
    <s v="Action"/>
    <x v="2"/>
    <s v="August 15, 2003 (United States)"/>
    <x v="37"/>
    <n v="113000"/>
    <s v="Ronny Yu"/>
    <s v="Wes Craven"/>
    <s v="Robert Englund"/>
    <s v="Canada"/>
    <n v="30000000"/>
    <n v="116632628"/>
    <s v="New Line Cinema"/>
    <n v="97"/>
    <n v="184"/>
    <n v="253299798.6571632"/>
  </r>
  <r>
    <s v="Friday the 13th Part III"/>
    <s v="R"/>
    <s v="Horror"/>
    <x v="31"/>
    <s v="August 13, 1982 (United States)"/>
    <x v="37"/>
    <n v="49000"/>
    <s v="Steve Miner"/>
    <s v="Martin Kitrosser"/>
    <s v="Dana Kimmell"/>
    <s v="United States"/>
    <n v="2300000"/>
    <n v="36690067"/>
    <s v="Paramount Pictures"/>
    <n v="95"/>
    <n v="96.5"/>
    <n v="77366528.822837368"/>
  </r>
  <r>
    <s v="Gemini Man"/>
    <s v="PG-13"/>
    <s v="Action"/>
    <x v="5"/>
    <s v="October 11, 2019 (United States)"/>
    <x v="37"/>
    <n v="98000"/>
    <s v="Ang Lee"/>
    <s v="David Benioff"/>
    <s v="Will Smith"/>
    <s v="China"/>
    <n v="138000000"/>
    <n v="173469516"/>
    <s v="Skydance Media"/>
    <n v="117"/>
    <n v="255.7"/>
    <n v="346825206.85826772"/>
  </r>
  <r>
    <s v="Get Over It"/>
    <s v="PG-13"/>
    <s v="Comedy"/>
    <x v="7"/>
    <s v="March 9, 2001 (United States)"/>
    <x v="37"/>
    <n v="18000"/>
    <s v="Tommy O'Haver"/>
    <s v="R. Lee Fleming Jr."/>
    <s v="Kirsten Dunst"/>
    <s v="United States"/>
    <n v="22000000"/>
    <n v="19900366"/>
    <s v="Miramax"/>
    <n v="87"/>
    <n v="177.1"/>
    <n v="34238517.900621116"/>
  </r>
  <r>
    <s v="Goat"/>
    <s v="R"/>
    <s v="Drama"/>
    <x v="30"/>
    <s v="September 23, 2016 (United States)"/>
    <x v="37"/>
    <n v="7500"/>
    <s v="Andrew Neel"/>
    <s v="David Gordon Green"/>
    <s v="Ben Schnetzer"/>
    <s v="United States"/>
    <m/>
    <n v="23020"/>
    <s v="Killer Films"/>
    <n v="96"/>
    <n v="240"/>
    <n v="40732.83391405343"/>
  </r>
  <r>
    <s v="Going All the Way"/>
    <s v="R"/>
    <s v="Comedy"/>
    <x v="14"/>
    <s v="September 19, 1997 (United States)"/>
    <x v="37"/>
    <n v="1800"/>
    <s v="Mark Pellington"/>
    <s v="Dan Wakefield"/>
    <s v="Jeremy Davies"/>
    <s v="United States"/>
    <m/>
    <n v="113069"/>
    <s v="Lakeshore Entertainment"/>
    <n v="103"/>
    <n v="160.5"/>
    <n v="160019.1560613098"/>
  </r>
  <r>
    <s v="Good Burger"/>
    <s v="PG"/>
    <s v="Comedy"/>
    <x v="14"/>
    <s v="July 25, 1997 (United States)"/>
    <x v="37"/>
    <n v="27000"/>
    <s v="Brian Robbins"/>
    <s v="Dan Schneider"/>
    <s v="Kel Mitchell"/>
    <s v="United States"/>
    <n v="9000000"/>
    <n v="23712993"/>
    <s v="Paramount Pictures"/>
    <n v="95"/>
    <n v="160.5"/>
    <n v="67150083.337360591"/>
  </r>
  <r>
    <s v="Gothic"/>
    <s v="R"/>
    <s v="Drama"/>
    <x v="25"/>
    <s v="April 10, 1987 (United States)"/>
    <x v="37"/>
    <n v="7400"/>
    <s v="Ken Russell"/>
    <s v="Stephen Volk"/>
    <s v="Gabriel Byrne"/>
    <s v="United Kingdom"/>
    <m/>
    <n v="916172"/>
    <s v="Virgin Vision"/>
    <n v="87"/>
    <n v="109.6"/>
    <n v="3387835.0533980578"/>
  </r>
  <r>
    <s v="Gun Shy"/>
    <s v="R"/>
    <s v="Comedy"/>
    <x v="8"/>
    <s v="March 9, 2000 (Australia)"/>
    <x v="37"/>
    <n v="7000"/>
    <s v="Eric Blakeney"/>
    <s v="Eric Blakeney"/>
    <s v="Liam Neeson"/>
    <s v="United States"/>
    <n v="14000000"/>
    <n v="3284444"/>
    <s v="Hollywood Pictures"/>
    <n v="101"/>
    <n v="172.2"/>
    <n v="5438967.8630434787"/>
  </r>
  <r>
    <s v="Hatchet"/>
    <s v="R"/>
    <s v="Comedy"/>
    <x v="15"/>
    <s v="April 2, 2010 (Italy)"/>
    <x v="37"/>
    <n v="30000"/>
    <s v="Adam Green"/>
    <s v="Adam Green"/>
    <s v="Kane Hodder"/>
    <s v="United States"/>
    <n v="1500000"/>
    <n v="208550"/>
    <s v="ArieScope Pictures"/>
    <n v="93"/>
    <n v="201.6"/>
    <n v="452923.62794012827"/>
  </r>
  <r>
    <s v="Haunted Honeymoon"/>
    <s v="PG"/>
    <s v="Comedy"/>
    <x v="25"/>
    <s v="July 25, 1986 (United States)"/>
    <x v="37"/>
    <n v="6900"/>
    <s v="Gene Wilder"/>
    <s v="Gene Wilder"/>
    <s v="Gene Wilder"/>
    <s v="United Kingdom"/>
    <n v="13000000"/>
    <n v="8033397"/>
    <s v="Orion Pictures"/>
    <n v="82"/>
    <n v="109.6"/>
    <n v="10199066.94125"/>
  </r>
  <r>
    <s v="Heartbreak Hotel"/>
    <s v="PG-13"/>
    <s v="Comedy"/>
    <x v="28"/>
    <s v="September 30, 1988 (United States)"/>
    <x v="37"/>
    <n v="1200"/>
    <s v="Chris Columbus"/>
    <s v="Chris Columbus"/>
    <s v="David Keith"/>
    <s v="United States"/>
    <n v="13000000"/>
    <n v="5509417"/>
    <s v="Silver Screen Partners III"/>
    <n v="97"/>
    <n v="118.3"/>
    <n v="17396055.54300518"/>
  </r>
  <r>
    <s v="Hitman: Agent 47"/>
    <s v="R"/>
    <s v="Action"/>
    <x v="39"/>
    <s v="August 21, 2015 (United States)"/>
    <x v="37"/>
    <n v="87000"/>
    <s v="Aleksander Bach"/>
    <s v="Skip Woods"/>
    <s v="Rupert Friend"/>
    <s v="United States"/>
    <n v="35000000"/>
    <n v="82347656"/>
    <s v="Twentieth Century Fox"/>
    <n v="96"/>
    <n v="237"/>
    <n v="153934544.68220857"/>
  </r>
  <r>
    <s v="Honeymoon"/>
    <s v="R"/>
    <s v="Drama"/>
    <x v="20"/>
    <s v="September 12, 2014 (United States)"/>
    <x v="37"/>
    <n v="25000"/>
    <s v="Leigh Janiak"/>
    <s v="Phil Graziadei"/>
    <s v="Rose Leslie"/>
    <s v="United States"/>
    <n v="1000000"/>
    <n v="24343"/>
    <s v="Fewlas Entertainment"/>
    <n v="87"/>
    <n v="236.7"/>
    <n v="46213.782554517136"/>
  </r>
  <r>
    <s v="How Stella Got Her Groove Back"/>
    <s v="R"/>
    <s v="Comedy"/>
    <x v="17"/>
    <s v="August 14, 1998 (United States)"/>
    <x v="37"/>
    <n v="7100"/>
    <s v="Kevin Rodney Sullivan"/>
    <s v="Terry McMillan"/>
    <s v="Angela Bassett"/>
    <s v="United States"/>
    <n v="20000000"/>
    <n v="39278722"/>
    <s v="Twentieth Century Fox"/>
    <n v="124"/>
    <n v="163"/>
    <n v="124023073.50673574"/>
  </r>
  <r>
    <s v="How to Talk to Girls at Parties"/>
    <s v="R"/>
    <s v="Comedy"/>
    <x v="27"/>
    <s v="May 25, 2018 (United States)"/>
    <x v="37"/>
    <n v="10000"/>
    <s v="John Cameron Mitchell"/>
    <s v="Philippa Goslett"/>
    <s v="Elle Fanning"/>
    <s v="United Kingdom"/>
    <m/>
    <n v="385733"/>
    <s v="Cross City Sales"/>
    <n v="102"/>
    <n v="245.1"/>
    <n v="653323.20789327403"/>
  </r>
  <r>
    <s v="I Give It a Year"/>
    <s v="R"/>
    <s v="Comedy"/>
    <x v="33"/>
    <s v="February 8, 2013 (United Kingdom)"/>
    <x v="37"/>
    <n v="36000"/>
    <s v="Dan Mazer"/>
    <s v="Dan Mazer"/>
    <s v="Rose Byrne"/>
    <s v="United Kingdom"/>
    <m/>
    <n v="29128433"/>
    <s v="StudioCanal"/>
    <n v="97"/>
    <n v="233"/>
    <n v="36980973.062916666"/>
  </r>
  <r>
    <s v="I Know What You Did Last Summer"/>
    <s v="R"/>
    <s v="Horror"/>
    <x v="14"/>
    <s v="October 17, 1997 (United States)"/>
    <x v="37"/>
    <n v="136000"/>
    <s v="Jim Gillespie"/>
    <s v="Lois Duncan"/>
    <s v="Jennifer Love Hewitt"/>
    <s v="United States"/>
    <n v="17000000"/>
    <n v="125586134"/>
    <s v="Mandalay Entertainment"/>
    <n v="101"/>
    <n v="160.5"/>
    <n v="149652307.50801721"/>
  </r>
  <r>
    <s v="I Spit on Your Grave 2"/>
    <s v="R"/>
    <s v="Horror"/>
    <x v="33"/>
    <s v="September 5, 2013 (Ukraine)"/>
    <x v="37"/>
    <n v="28000"/>
    <s v="Steven R. Monroe"/>
    <s v="Neil Elman"/>
    <s v="Jemma Dallender"/>
    <s v="United States"/>
    <m/>
    <n v="678604"/>
    <s v="Cinetel Films"/>
    <n v="106"/>
    <n v="233"/>
    <n v="1518139.7856093978"/>
  </r>
  <r>
    <s v="Ice Age: Collision Course"/>
    <s v="PG"/>
    <s v="Animation"/>
    <x v="30"/>
    <s v="July 22, 2016 (United States)"/>
    <x v="37"/>
    <n v="60000"/>
    <s v="Mike Thurmeier"/>
    <s v="Michael J. Wilson"/>
    <s v="Ray Romano"/>
    <s v="United States"/>
    <n v="105000000"/>
    <n v="408754975"/>
    <s v="Blue Sky Studios"/>
    <n v="94"/>
    <n v="240"/>
    <n v="637724735.7014848"/>
  </r>
  <r>
    <s v="Identity Thief"/>
    <s v="R"/>
    <s v="Comedy"/>
    <x v="33"/>
    <s v="February 8, 2013 (United States)"/>
    <x v="37"/>
    <n v="128000"/>
    <s v="Seth Gordon"/>
    <s v="Craig Mazin"/>
    <s v="Jason Bateman"/>
    <s v="United States"/>
    <n v="35000000"/>
    <n v="173965010"/>
    <s v="Aggregate Films"/>
    <n v="111"/>
    <n v="233"/>
    <n v="389186039.25844347"/>
  </r>
  <r>
    <s v="Impulse"/>
    <s v="R"/>
    <s v="Crime"/>
    <x v="32"/>
    <s v="April 6, 1990 (United States)"/>
    <x v="37"/>
    <n v="1200"/>
    <s v="Sondra Locke"/>
    <s v="John DeMarco"/>
    <s v="Theresa Russell"/>
    <s v="United States"/>
    <n v="9000000"/>
    <n v="2544504"/>
    <s v="Warner Bros."/>
    <n v="109"/>
    <n v="130.69999999999999"/>
    <n v="5365469.6802768167"/>
  </r>
  <r>
    <s v="Insidious: The Last Key"/>
    <s v="PG-13"/>
    <s v="Horror"/>
    <x v="26"/>
    <s v="January 5, 2018 (United States)"/>
    <x v="37"/>
    <n v="55000"/>
    <s v="Adam Robitel"/>
    <s v="Leigh Whannell"/>
    <s v="Lin Shaye"/>
    <s v="United States"/>
    <n v="10000000"/>
    <n v="167885588"/>
    <s v="Blumhouse Productions"/>
    <n v="103"/>
    <n v="251.1"/>
    <n v="227455485.38728321"/>
  </r>
  <r>
    <s v="Jefferson in Paris"/>
    <s v="PG-13"/>
    <s v="Biography"/>
    <x v="40"/>
    <s v="March 31, 1995 (United States)"/>
    <x v="37"/>
    <n v="2800"/>
    <s v="James Ivory"/>
    <s v="Ruth Prawer Jhabvala"/>
    <s v="Nick Nolte"/>
    <s v="United States"/>
    <n v="14000000"/>
    <n v="2473668"/>
    <s v="Touchstone Pictures"/>
    <n v="139"/>
    <n v="152.4"/>
    <n v="5085874.7611336028"/>
  </r>
  <r>
    <s v="Johnny Mnemonic"/>
    <s v="R"/>
    <s v="Action"/>
    <x v="40"/>
    <s v="May 26, 1995 (United States)"/>
    <x v="37"/>
    <n v="68000"/>
    <s v="Robert Longo"/>
    <s v="William Gibson"/>
    <s v="Keanu Reeves"/>
    <s v="Canada"/>
    <n v="26000000"/>
    <n v="19075720"/>
    <s v="TriStar Pictures"/>
    <n v="96"/>
    <n v="152.4"/>
    <n v="33753611.405342624"/>
  </r>
  <r>
    <s v="Josh and S.A.M."/>
    <s v="PG-13"/>
    <s v="Adventure"/>
    <x v="34"/>
    <s v="November 24, 1993 (United States)"/>
    <x v="37"/>
    <n v="1400"/>
    <s v="Billy Weber"/>
    <s v="Frank Deese"/>
    <s v="Jacob Tierney"/>
    <s v="United States"/>
    <n v="18000000"/>
    <n v="1640220"/>
    <s v="Castle Rock Entertainment"/>
    <n v="96"/>
    <n v="144.5"/>
    <n v="5179015.8963730568"/>
  </r>
  <r>
    <s v="Kaboom"/>
    <s v="Not Rated"/>
    <s v="Comedy"/>
    <x v="29"/>
    <s v="October 6, 2010 (France)"/>
    <x v="37"/>
    <n v="13000"/>
    <s v="Gregg Araki"/>
    <s v="Gregg Araki"/>
    <s v="Thomas Dekker"/>
    <s v="United States"/>
    <m/>
    <n v="635162"/>
    <s v="Desperate Pictures"/>
    <n v="86"/>
    <n v="218.1"/>
    <n v="842917.51480836235"/>
  </r>
  <r>
    <s v="Knight of Cups"/>
    <s v="R"/>
    <s v="Drama"/>
    <x v="39"/>
    <s v="March 4, 2016 (United States)"/>
    <x v="37"/>
    <n v="26000"/>
    <s v="Terrence Malick"/>
    <s v="Terrence Malick"/>
    <s v="Christian Bale"/>
    <s v="United States"/>
    <m/>
    <n v="1026288"/>
    <s v="Dogwood Films"/>
    <n v="118"/>
    <n v="237"/>
    <n v="1655425.9057702485"/>
  </r>
  <r>
    <s v="Lake Placid"/>
    <s v="R"/>
    <s v="Action"/>
    <x v="11"/>
    <s v="July 16, 1999 (United States)"/>
    <x v="37"/>
    <n v="56000"/>
    <s v="Steve Miner"/>
    <s v="David E. Kelley"/>
    <s v="Bridget Fonda"/>
    <s v="United States"/>
    <n v="35000000"/>
    <n v="56870414"/>
    <s v="Fox 2000 Pictures"/>
    <n v="82"/>
    <n v="166.6"/>
    <n v="97845370.670807451"/>
  </r>
  <r>
    <s v="Last Dance"/>
    <s v="R"/>
    <s v="Drama"/>
    <x v="10"/>
    <s v="May 3, 1996 (United States)"/>
    <x v="37"/>
    <n v="4000"/>
    <s v="Bruce Beresford"/>
    <s v="Steven Haft"/>
    <s v="Sharon Stone"/>
    <s v="United States"/>
    <m/>
    <n v="5939449"/>
    <s v="Touchstone Pictures"/>
    <n v="103"/>
    <n v="156.9"/>
    <n v="12899145.476122594"/>
  </r>
  <r>
    <s v="Lily in Love"/>
    <s v="PG-13"/>
    <s v="Comedy"/>
    <x v="18"/>
    <s v="April 19, 1985 (United States)"/>
    <x v="37"/>
    <n v="184"/>
    <s v="KÃ¡roly Makk"/>
    <s v="Frank Cucci"/>
    <s v="Christopher Plummer"/>
    <s v="Hungary"/>
    <m/>
    <m/>
    <s v="Hungarofilm"/>
    <n v="90"/>
    <n v="103.9"/>
    <s v="Missing"/>
  </r>
  <r>
    <s v="Little Italy"/>
    <s v="R"/>
    <s v="Comedy"/>
    <x v="26"/>
    <s v="September 21, 2018 (United States)"/>
    <x v="37"/>
    <n v="13000"/>
    <s v="Donald Petrie"/>
    <s v="Steve Galluccio"/>
    <s v="Emma Roberts"/>
    <s v="Canada"/>
    <m/>
    <n v="1362536"/>
    <s v="Firsttake Entertainment"/>
    <n v="102"/>
    <n v="251.1"/>
    <n v="3048199.113069016"/>
  </r>
  <r>
    <s v="Looney Tunes: Back in Action"/>
    <s v="PG"/>
    <s v="Animation"/>
    <x v="2"/>
    <s v="November 14, 2003 (United States)"/>
    <x v="37"/>
    <n v="35000"/>
    <s v="Joe Dante"/>
    <s v="Larry Doyle"/>
    <s v="Brendan Fraser"/>
    <s v="Germany"/>
    <n v="80000000"/>
    <n v="68514844"/>
    <s v="Warner Bros."/>
    <n v="91"/>
    <n v="184"/>
    <n v="88086383.826160342"/>
  </r>
  <r>
    <s v="Lost River"/>
    <s v="R"/>
    <s v="Drama"/>
    <x v="20"/>
    <s v="April 10, 2015 (United States)"/>
    <x v="37"/>
    <n v="17000"/>
    <s v="Ryan Gosling"/>
    <s v="Ryan Gosling"/>
    <s v="Christina Hendricks"/>
    <s v="United States"/>
    <n v="2000000"/>
    <n v="615500"/>
    <s v="Bold Films"/>
    <n v="95"/>
    <n v="236.7"/>
    <n v="871076.86948444031"/>
  </r>
  <r>
    <s v="Love at Large"/>
    <s v="R"/>
    <s v="Comedy"/>
    <x v="32"/>
    <s v="March 9, 1990 (United States)"/>
    <x v="37"/>
    <n v="1200"/>
    <s v="Alan Rudolph"/>
    <s v="Alan Rudolph"/>
    <s v="Tom Berenger"/>
    <s v="United States"/>
    <m/>
    <n v="1436308"/>
    <s v="David Blocker Productions"/>
    <n v="97"/>
    <n v="130.69999999999999"/>
    <n v="3119337.4739843193"/>
  </r>
  <r>
    <s v="Love Child"/>
    <s v="R"/>
    <s v="Crime"/>
    <x v="31"/>
    <s v="October 15, 1982 (United States)"/>
    <x v="37"/>
    <n v="253"/>
    <s v="Larry Peerce"/>
    <s v="Anne Gerard"/>
    <s v="Amy Madigan"/>
    <s v="United States"/>
    <m/>
    <m/>
    <s v="The Ladd Company"/>
    <n v="96"/>
    <n v="96.5"/>
    <s v="Missing"/>
  </r>
  <r>
    <s v="Love Happens"/>
    <s v="PG-13"/>
    <s v="Drama"/>
    <x v="9"/>
    <s v="September 18, 2009 (United States)"/>
    <x v="37"/>
    <n v="32000"/>
    <s v="Brandon Camp"/>
    <s v="Brandon Camp"/>
    <s v="Jennifer Aniston"/>
    <s v="United States"/>
    <n v="18000000"/>
    <n v="36088028"/>
    <s v="Universal Pictures"/>
    <n v="109"/>
    <n v="214.5"/>
    <n v="45816758.881666668"/>
  </r>
  <r>
    <s v="Love Potion No. 9"/>
    <s v="PG-13"/>
    <s v="Comedy"/>
    <x v="35"/>
    <s v="November 13, 1992 (United States)"/>
    <x v="37"/>
    <n v="13000"/>
    <s v="Dale Launer"/>
    <s v="Dale Launer"/>
    <s v="Tate Donovan"/>
    <s v="United States"/>
    <m/>
    <n v="754935"/>
    <s v="Penta Pictures"/>
    <n v="92"/>
    <n v="140.30000000000001"/>
    <n v="958452.89374999993"/>
  </r>
  <r>
    <s v="Making the Grade"/>
    <s v="R"/>
    <s v="Comedy"/>
    <x v="18"/>
    <s v="May 18, 1984 (United States)"/>
    <x v="37"/>
    <n v="1300"/>
    <s v="Dorian Walker"/>
    <s v="Gene Quintano"/>
    <s v="Judd Nelson"/>
    <s v="United States"/>
    <m/>
    <n v="4561346"/>
    <s v="The Cannon Group"/>
    <n v="105"/>
    <n v="103.9"/>
    <n v="16867016.094660193"/>
  </r>
  <r>
    <s v="Malone"/>
    <s v="R"/>
    <s v="Action"/>
    <x v="3"/>
    <s v="May 1, 1987 (United States)"/>
    <x v="37"/>
    <n v="2800"/>
    <s v="Harley Cokeliss"/>
    <s v="Christopher Frank"/>
    <s v="Burt Reynolds"/>
    <s v="United States"/>
    <n v="10000000"/>
    <n v="3060858"/>
    <s v="Orion Pictures"/>
    <n v="92"/>
    <n v="113.6"/>
    <n v="7521318.0048387088"/>
  </r>
  <r>
    <s v="Mechanic: Resurrection"/>
    <s v="R"/>
    <s v="Action"/>
    <x v="30"/>
    <s v="August 26, 2016 (United States)"/>
    <x v="37"/>
    <n v="79000"/>
    <s v="Dennis Gansel"/>
    <s v="Lewis John Carlino"/>
    <s v="Jason Statham"/>
    <s v="United States"/>
    <n v="40000000"/>
    <n v="125729635"/>
    <s v="Summit Entertainment"/>
    <n v="98"/>
    <n v="240"/>
    <n v="349542151.31843066"/>
  </r>
  <r>
    <s v="Memories of Me"/>
    <s v="PG-13"/>
    <s v="Comedy"/>
    <x v="28"/>
    <s v="October 7, 1988 (United States)"/>
    <x v="37"/>
    <n v="994"/>
    <s v="Henry Winkler"/>
    <s v="Eric Roth"/>
    <s v="Billy Crystal"/>
    <s v="United States"/>
    <n v="12000000"/>
    <n v="3965604"/>
    <s v="Metro-Goldwyn-Mayer (MGM)"/>
    <n v="105"/>
    <n v="118.3"/>
    <n v="6186992.0061443932"/>
  </r>
  <r>
    <s v="Michael"/>
    <s v="PG"/>
    <s v="Comedy"/>
    <x v="10"/>
    <s v="December 25, 1996 (United States)"/>
    <x v="37"/>
    <n v="42000"/>
    <s v="Nora Ephron"/>
    <s v="Peter Dexter"/>
    <s v="John Travolta"/>
    <s v="United States"/>
    <m/>
    <n v="119718203"/>
    <s v="Turner Pictures (I)"/>
    <n v="105"/>
    <n v="156.9"/>
    <n v="211835867.90998837"/>
  </r>
  <r>
    <s v="Mighty Joe Young"/>
    <s v="PG"/>
    <s v="Action"/>
    <x v="17"/>
    <s v="December 25, 1998 (United States)"/>
    <x v="37"/>
    <n v="28000"/>
    <s v="Ron Underwood"/>
    <s v="Merian C. Cooper"/>
    <s v="Bill Paxton"/>
    <s v="United States"/>
    <n v="90000000"/>
    <n v="50632037"/>
    <s v="RKO Pictures"/>
    <n v="114"/>
    <n v="163"/>
    <n v="148484905.42733395"/>
  </r>
  <r>
    <s v="Miles from Home"/>
    <s v="R"/>
    <s v="Action"/>
    <x v="28"/>
    <s v="September 16, 1988 (United States)"/>
    <x v="37"/>
    <n v="1300"/>
    <s v="Gary Sinise"/>
    <s v="Chris Gerolmo"/>
    <s v="Richard Gere"/>
    <s v="United States"/>
    <m/>
    <n v="188964"/>
    <s v="Cinecom Pictures"/>
    <n v="108"/>
    <n v="118.3"/>
    <n v="422741.04845814977"/>
  </r>
  <r>
    <s v="Mission to Mars"/>
    <s v="PG"/>
    <s v="Adventure"/>
    <x v="8"/>
    <s v="March 10, 2000 (United States)"/>
    <x v="37"/>
    <n v="71000"/>
    <s v="Brian De Palma"/>
    <s v="Lowell Cannon"/>
    <s v="Tim Robbins"/>
    <s v="United States"/>
    <n v="100000000"/>
    <n v="110983407"/>
    <s v="Touchstone Pictures"/>
    <n v="114"/>
    <n v="172.2"/>
    <n v="325472994.34937435"/>
  </r>
  <r>
    <s v="Money for Nothing"/>
    <s v="R"/>
    <s v="Comedy"/>
    <x v="34"/>
    <s v="September 10, 1993 (United States)"/>
    <x v="37"/>
    <n v="3700"/>
    <s v="RamÃ³n MenÃ©ndez"/>
    <s v="Mark Bowden"/>
    <s v="John Cusack"/>
    <s v="United States"/>
    <n v="11000000"/>
    <n v="1039824"/>
    <s v="Permut Presentations"/>
    <n v="100"/>
    <n v="144.5"/>
    <n v="1336853.8936708861"/>
  </r>
  <r>
    <s v="Money Train"/>
    <s v="R"/>
    <s v="Action"/>
    <x v="40"/>
    <s v="November 22, 1995 (United States)"/>
    <x v="37"/>
    <n v="39000"/>
    <s v="Joseph Ruben"/>
    <s v="Doug Richardson"/>
    <s v="Wesley Snipes"/>
    <s v="United States"/>
    <n v="68000000"/>
    <n v="35431113"/>
    <s v="Columbia Pictures"/>
    <n v="110"/>
    <n v="152.4"/>
    <n v="52078437.680173658"/>
  </r>
  <r>
    <s v="Monster Trucks"/>
    <s v="PG"/>
    <s v="Animation"/>
    <x v="30"/>
    <s v="January 13, 2017 (United States)"/>
    <x v="37"/>
    <n v="16000"/>
    <s v="Chris Wedge"/>
    <s v="Derek Connolly"/>
    <s v="Lucas Till"/>
    <s v="Canada"/>
    <n v="125000000"/>
    <n v="64493915"/>
    <s v="Paramount Pictures"/>
    <n v="104"/>
    <n v="240"/>
    <n v="179300145.07755476"/>
  </r>
  <r>
    <s v="Mortal Thoughts"/>
    <s v="R"/>
    <s v="Mystery"/>
    <x v="16"/>
    <s v="April 19, 1991 (United States)"/>
    <x v="37"/>
    <n v="8400"/>
    <s v="Alan Rudolph"/>
    <s v="William Reilly"/>
    <s v="Demi Moore"/>
    <s v="United States"/>
    <n v="8000000"/>
    <n v="18784957"/>
    <s v="Columbia Pictures"/>
    <n v="103"/>
    <n v="136.19999999999999"/>
    <n v="24565563.939484976"/>
  </r>
  <r>
    <s v="Mother's Day"/>
    <s v="PG-13"/>
    <s v="Comedy"/>
    <x v="30"/>
    <s v="April 29, 2016 (United States)"/>
    <x v="37"/>
    <n v="35000"/>
    <s v="Garry Marshall"/>
    <s v="Anya Kochoff"/>
    <s v="Jennifer Aniston"/>
    <s v="United States"/>
    <n v="25000000"/>
    <n v="48782670"/>
    <s v="Open Road Films (II)"/>
    <n v="118"/>
    <n v="240"/>
    <n v="69038920.339061767"/>
  </r>
  <r>
    <s v="Moving Violations"/>
    <s v="PG-13"/>
    <s v="Comedy"/>
    <x v="38"/>
    <s v="April 19, 1985 (United States)"/>
    <x v="37"/>
    <n v="3800"/>
    <s v="Neal Israel"/>
    <s v="Neal Israel"/>
    <s v="John Murray"/>
    <s v="United States"/>
    <m/>
    <n v="10627754"/>
    <s v="SLM Production Group"/>
    <n v="90"/>
    <n v="107.6"/>
    <n v="14847669.16001834"/>
  </r>
  <r>
    <s v="Neighbors 2: Sorority Rising"/>
    <s v="R"/>
    <s v="Comedy"/>
    <x v="30"/>
    <s v="May 20, 2016 (United States)"/>
    <x v="37"/>
    <n v="116000"/>
    <s v="Nicholas Stoller"/>
    <s v="Andrew Jay Cohen"/>
    <s v="Seth Rogen"/>
    <s v="United States"/>
    <n v="35000000"/>
    <n v="108007109"/>
    <s v="Universal Pictures"/>
    <n v="92"/>
    <n v="240"/>
    <n v="128704599.57880329"/>
  </r>
  <r>
    <s v="New Year's Eve"/>
    <s v="PG-13"/>
    <s v="Comedy"/>
    <x v="24"/>
    <s v="December 9, 2011 (United States)"/>
    <x v="37"/>
    <n v="83000"/>
    <s v="Garry Marshall"/>
    <s v="Katherine Fugate"/>
    <s v="Sarah Jessica Parker"/>
    <s v="United States"/>
    <n v="56000000"/>
    <n v="142044638"/>
    <s v="New Line Cinema"/>
    <n v="118"/>
    <n v="224.9"/>
    <n v="235222832.60108694"/>
  </r>
  <r>
    <s v="No Mercy"/>
    <s v="R"/>
    <s v="Crime"/>
    <x v="25"/>
    <s v="December 19, 1986 (United States)"/>
    <x v="37"/>
    <n v="7000"/>
    <s v="Richard Pearce"/>
    <s v="James Carabatsos"/>
    <s v="Richard Gere"/>
    <s v="United States"/>
    <n v="14000000"/>
    <n v="12303904"/>
    <s v="TriStar Pictures"/>
    <n v="106"/>
    <n v="109.6"/>
    <n v="38849736.256994814"/>
  </r>
  <r>
    <s v="No Retreat, No Surrender"/>
    <s v="PG"/>
    <s v="Action"/>
    <x v="38"/>
    <s v="May 2, 1986 (United States)"/>
    <x v="37"/>
    <n v="16000"/>
    <s v="Corey Yuen"/>
    <s v="See-Yuen Ng"/>
    <s v="Kurt McKinney"/>
    <s v="United States"/>
    <m/>
    <n v="4662137"/>
    <s v="Seasonal Film Corporation"/>
    <n v="85"/>
    <n v="107.6"/>
    <n v="12504869.224471832"/>
  </r>
  <r>
    <s v="Noah"/>
    <s v="PG-13"/>
    <s v="Action"/>
    <x v="20"/>
    <s v="March 28, 2014 (United States)"/>
    <x v="37"/>
    <n v="246000"/>
    <s v="Darren Aronofsky"/>
    <s v="Darren Aronofsky"/>
    <s v="Russell Crowe"/>
    <s v="United States"/>
    <n v="125000000"/>
    <n v="359200044"/>
    <s v="Paramount Pictures"/>
    <n v="138"/>
    <n v="236.7"/>
    <n v="925175430.31952655"/>
  </r>
  <r>
    <s v="Not Another Teen Movie"/>
    <s v="R"/>
    <s v="Comedy"/>
    <x v="7"/>
    <s v="December 14, 2001 (United States)"/>
    <x v="37"/>
    <n v="100000"/>
    <s v="Joel Gallen"/>
    <s v="Mike Bender"/>
    <s v="Chyler Leigh"/>
    <s v="United States"/>
    <n v="15000000"/>
    <n v="66468985"/>
    <s v="Columbia Pictures"/>
    <n v="89"/>
    <n v="177.1"/>
    <n v="121567225.26710685"/>
  </r>
  <r>
    <s v="Nowhere to Run"/>
    <s v="R"/>
    <s v="Action"/>
    <x v="34"/>
    <s v="January 15, 1993 (United States)"/>
    <x v="37"/>
    <n v="22000"/>
    <s v="Robert Harmon"/>
    <s v="Joe Eszterhas"/>
    <s v="Jean-Claude Van Damme"/>
    <s v="United States"/>
    <n v="15000000"/>
    <n v="22189039"/>
    <s v="Columbia Pictures"/>
    <n v="94"/>
    <n v="144.5"/>
    <n v="31402694.766836971"/>
  </r>
  <r>
    <s v="Oldboy"/>
    <s v="R"/>
    <s v="Action"/>
    <x v="33"/>
    <s v="November 27, 2013 (United States)"/>
    <x v="37"/>
    <n v="71000"/>
    <s v="Spike Lee"/>
    <s v="Garon Tsuchiya"/>
    <s v="Josh Brolin"/>
    <s v="United States"/>
    <n v="30000000"/>
    <n v="5186767"/>
    <s v="Good Universe"/>
    <n v="104"/>
    <n v="233"/>
    <n v="7367869.0205128193"/>
  </r>
  <r>
    <s v="Only God Forgives"/>
    <s v="R"/>
    <s v="Action"/>
    <x v="33"/>
    <s v="May 22, 2013 (France)"/>
    <x v="37"/>
    <n v="109000"/>
    <s v="Nicolas Winding Refn"/>
    <s v="Nicolas Winding Refn"/>
    <s v="Ryan Gosling"/>
    <s v="Denmark"/>
    <n v="4800000"/>
    <n v="10639616"/>
    <s v="Space Rocket Nation"/>
    <n v="90"/>
    <n v="233"/>
    <n v="15638644.453449106"/>
  </r>
  <r>
    <s v="Open Water"/>
    <s v="R"/>
    <s v="Adventure"/>
    <x v="2"/>
    <s v="August 20, 2004 (United States)"/>
    <x v="37"/>
    <n v="52000"/>
    <s v="Chris Kentis"/>
    <s v="Chris Kentis"/>
    <s v="Blanchard Ryan"/>
    <s v="United States"/>
    <n v="500000"/>
    <n v="54683487"/>
    <s v="Plunge Pictures LLC"/>
    <n v="79"/>
    <n v="184"/>
    <n v="106195401.458891"/>
  </r>
  <r>
    <s v="Over the Brooklyn Bridge"/>
    <s v="R"/>
    <s v="Comedy"/>
    <x v="18"/>
    <s v="March 2, 1984 (United States)"/>
    <x v="37"/>
    <n v="1400"/>
    <s v="Menahem Golan"/>
    <s v="Arnold Somkin"/>
    <s v="Elliott Gould"/>
    <s v="United States"/>
    <m/>
    <n v="837914"/>
    <s v="City Films"/>
    <n v="108"/>
    <n v="103.9"/>
    <n v="1063801.6491666667"/>
  </r>
  <r>
    <s v="Pan"/>
    <s v="PG"/>
    <s v="Adventure"/>
    <x v="39"/>
    <s v="October 9, 2015 (United States)"/>
    <x v="37"/>
    <n v="62000"/>
    <s v="Joe Wright"/>
    <s v="Jason Fuchs"/>
    <s v="Levi Miller"/>
    <s v="United States"/>
    <n v="150000000"/>
    <n v="128388320"/>
    <s v="Warner Bros."/>
    <n v="111"/>
    <n v="237"/>
    <n v="170382931.63763064"/>
  </r>
  <r>
    <s v="Paranoia"/>
    <s v="PG-13"/>
    <s v="Drama"/>
    <x v="33"/>
    <s v="August 16, 2013 (United States)"/>
    <x v="37"/>
    <n v="36000"/>
    <s v="Robert Luketic"/>
    <s v="Jason Hall"/>
    <s v="Liam Hemsworth"/>
    <s v="United States"/>
    <n v="35000000"/>
    <n v="17056265"/>
    <s v="Relativity Media"/>
    <n v="106"/>
    <n v="233"/>
    <n v="24228643.1025641"/>
  </r>
  <r>
    <s v="Paranormal Activity 2"/>
    <s v="R"/>
    <s v="Horror"/>
    <x v="29"/>
    <s v="October 22, 2010 (United States)"/>
    <x v="37"/>
    <n v="100000"/>
    <s v="Tod Williams"/>
    <s v="Michael R. Perry"/>
    <s v="Katie Featherston"/>
    <s v="United States"/>
    <n v="3000000"/>
    <n v="177512032"/>
    <s v="Paramount Pictures"/>
    <n v="91"/>
    <n v="218.1"/>
    <n v="247995947.50298029"/>
  </r>
  <r>
    <s v="Perfect Stranger"/>
    <s v="R"/>
    <s v="Crime"/>
    <x v="6"/>
    <s v="April 13, 2007 (United States)"/>
    <x v="37"/>
    <n v="46000"/>
    <s v="James Foley"/>
    <s v="Todd Komarnicki"/>
    <s v="Halle Berry"/>
    <s v="United States"/>
    <n v="60795000"/>
    <n v="73534117"/>
    <s v="Revolution Studios"/>
    <n v="109"/>
    <n v="207.3"/>
    <n v="197234555.01672536"/>
  </r>
  <r>
    <s v="Pet"/>
    <s v="R"/>
    <s v="Horror"/>
    <x v="30"/>
    <s v="December 2, 2016 (United States)"/>
    <x v="37"/>
    <n v="16000"/>
    <s v="Carles Torrens"/>
    <s v="Jeremy Slater"/>
    <s v="Dominic Monaghan"/>
    <s v="Spain"/>
    <m/>
    <n v="22003"/>
    <s v="Cine365 Films"/>
    <n v="94"/>
    <n v="240"/>
    <n v="29810.200533570471"/>
  </r>
  <r>
    <s v="Pet Sematary"/>
    <s v="R"/>
    <s v="Horror"/>
    <x v="5"/>
    <s v="April 5, 2019 (United States)"/>
    <x v="37"/>
    <n v="86000"/>
    <s v="Kevin KÃ¶lsch"/>
    <s v="Stephen King"/>
    <s v="Jason Clarke"/>
    <s v="United States"/>
    <n v="21000000"/>
    <n v="113118226"/>
    <s v="Paramount Pictures"/>
    <n v="101"/>
    <n v="255.7"/>
    <n v="170967874.31646827"/>
  </r>
  <r>
    <s v="Planes"/>
    <s v="PG"/>
    <s v="Animation"/>
    <x v="33"/>
    <s v="August 9, 2013 (United States)"/>
    <x v="37"/>
    <n v="43000"/>
    <s v="Klay Hall"/>
    <s v="John Lasseter"/>
    <s v="Carlos Alazraqui"/>
    <s v="United States"/>
    <n v="50000000"/>
    <n v="239258712"/>
    <s v="Prana Studios"/>
    <n v="91"/>
    <n v="233"/>
    <n v="361617706.08333337"/>
  </r>
  <r>
    <s v="Planet of the Apes"/>
    <s v="PG-13"/>
    <s v="Action"/>
    <x v="7"/>
    <s v="July 27, 2001 (United States)"/>
    <x v="37"/>
    <n v="213000"/>
    <s v="Tim Burton"/>
    <s v="Pierre Boulle"/>
    <s v="Mark Wahlberg"/>
    <s v="United States"/>
    <n v="100000000"/>
    <n v="362211740"/>
    <s v="Twentieth Century Fox"/>
    <n v="119"/>
    <n v="177.1"/>
    <n v="490733291.14273006"/>
  </r>
  <r>
    <s v="Playing for Keeps"/>
    <s v="PG-13"/>
    <s v="Comedy"/>
    <x v="36"/>
    <s v="December 7, 2012 (United States)"/>
    <x v="37"/>
    <n v="29000"/>
    <s v="Gabriele Muccino"/>
    <s v="Robbie Fox"/>
    <s v="Gerard Butler"/>
    <s v="United States"/>
    <n v="35000000"/>
    <n v="30962335"/>
    <s v="Eclectic Pictures"/>
    <n v="105"/>
    <n v="229.6"/>
    <n v="37571578.950617284"/>
  </r>
  <r>
    <s v="Poltergeist II: the Other Side"/>
    <s v="PG-13"/>
    <s v="Horror"/>
    <x v="25"/>
    <s v="May 23, 1986 (United States)"/>
    <x v="37"/>
    <n v="26000"/>
    <s v="Brian Gibson"/>
    <s v="Mark Victor"/>
    <s v="JoBeth Williams"/>
    <s v="United States"/>
    <n v="19000000"/>
    <n v="40996665"/>
    <s v="Freddie Fields Productions"/>
    <n v="91"/>
    <n v="109.6"/>
    <n v="120227948.27237727"/>
  </r>
  <r>
    <s v="Poseidon"/>
    <s v="PG-13"/>
    <s v="Action"/>
    <x v="15"/>
    <s v="May 12, 2006 (United States)"/>
    <x v="37"/>
    <n v="100000"/>
    <s v="Wolfgang Petersen"/>
    <s v="Mark Protosevich"/>
    <s v="Richard Dreyfuss"/>
    <s v="United States"/>
    <n v="160000000"/>
    <n v="181674817"/>
    <s v="Warner Bros."/>
    <n v="98"/>
    <n v="201.6"/>
    <n v="253811631.08619899"/>
  </r>
  <r>
    <s v="Power"/>
    <s v="R"/>
    <s v="Drama"/>
    <x v="25"/>
    <s v="January 31, 1986 (United States)"/>
    <x v="37"/>
    <n v="2700"/>
    <s v="Sidney Lumet"/>
    <s v="David Himmelstein"/>
    <s v="Richard Gere"/>
    <s v="United States"/>
    <n v="16000000"/>
    <n v="3800000"/>
    <s v="Lorimar Productions"/>
    <n v="111"/>
    <n v="109.6"/>
    <n v="6292717.3913043477"/>
  </r>
  <r>
    <s v="Priest"/>
    <s v="PG-13"/>
    <s v="Action"/>
    <x v="24"/>
    <s v="May 13, 2011 (United States)"/>
    <x v="37"/>
    <n v="117000"/>
    <s v="Scott Stewart"/>
    <s v="Cory Goodman"/>
    <s v="Paul Bettany"/>
    <s v="United States"/>
    <n v="60000000"/>
    <n v="78309505"/>
    <s v="Screen Gems"/>
    <n v="87"/>
    <n v="224.9"/>
    <n v="126315014.15299098"/>
  </r>
  <r>
    <s v="Prom Night II"/>
    <s v="R"/>
    <s v="Horror"/>
    <x v="3"/>
    <s v="October 16, 1987 (United States)"/>
    <x v="37"/>
    <n v="5600"/>
    <s v="Bruce Pittman"/>
    <s v="Ron Oliver"/>
    <s v="Lisa Schrage"/>
    <s v="Canada"/>
    <m/>
    <n v="2683519"/>
    <s v="British Columbia Television"/>
    <n v="97"/>
    <n v="113.6"/>
    <n v="3944371.6319343941"/>
  </r>
  <r>
    <s v="Promised Land"/>
    <s v="R"/>
    <s v="Drama"/>
    <x v="3"/>
    <s v="January 22, 1988 (United States)"/>
    <x v="37"/>
    <n v="1200"/>
    <s v="Michael Hoffman"/>
    <s v="Michael Hoffman"/>
    <s v="Jason Gedrick"/>
    <s v="United States"/>
    <m/>
    <n v="316199"/>
    <s v="Great American Films Limited Partnership"/>
    <n v="102"/>
    <n v="113.6"/>
    <n v="559499.62427409994"/>
  </r>
  <r>
    <s v="Quicksilver"/>
    <s v="PG"/>
    <s v="Crime"/>
    <x v="25"/>
    <s v="February 14, 1986 (United States)"/>
    <x v="37"/>
    <n v="4500"/>
    <s v="Thomas Michael Donnelly"/>
    <s v="Thomas Michael Donnelly"/>
    <s v="Kevin Bacon"/>
    <s v="United States"/>
    <m/>
    <n v="7634909"/>
    <s v="Columbia Pictures"/>
    <n v="105"/>
    <n v="109.6"/>
    <n v="10132215.907229964"/>
  </r>
  <r>
    <s v="Race to Witch Mountain"/>
    <s v="PG"/>
    <s v="Action"/>
    <x v="9"/>
    <s v="March 13, 2009 (United States)"/>
    <x v="37"/>
    <n v="57000"/>
    <s v="Andy Fickman"/>
    <s v="Matt Lopez"/>
    <s v="Dwayne Johnson"/>
    <s v="United States"/>
    <n v="65000000"/>
    <n v="106387141"/>
    <s v="Walt Disney Pictures"/>
    <n v="98"/>
    <n v="214.5"/>
    <n v="238004125.27679881"/>
  </r>
  <r>
    <s v="Red Planet"/>
    <s v="PG-13"/>
    <s v="Action"/>
    <x v="8"/>
    <s v="November 10, 2000 (United States)"/>
    <x v="37"/>
    <n v="56000"/>
    <s v="Antony Hoffman"/>
    <s v="Chuck Pfarrer"/>
    <s v="Val Kilmer"/>
    <s v="United States"/>
    <n v="80000000"/>
    <n v="33463969"/>
    <s v="Warner Bros."/>
    <n v="106"/>
    <n v="172.2"/>
    <n v="56678551.163424127"/>
  </r>
  <r>
    <s v="Regression"/>
    <s v="R"/>
    <s v="Crime"/>
    <x v="39"/>
    <s v="October 2, 2015 (Spain)"/>
    <x v="37"/>
    <n v="38000"/>
    <s v="Alejandro AmenÃ¡bar"/>
    <s v="Alejandro AmenÃ¡bar"/>
    <s v="Ethan Hawke"/>
    <s v="Spain"/>
    <m/>
    <n v="17671101"/>
    <s v="Mod Producciones"/>
    <n v="106"/>
    <n v="237"/>
    <n v="38377651.2808268"/>
  </r>
  <r>
    <s v="Rules Don't Apply"/>
    <s v="PG-13"/>
    <s v="Comedy"/>
    <x v="30"/>
    <s v="November 23, 2016 (United States)"/>
    <x v="37"/>
    <n v="10000"/>
    <s v="Warren Beatty"/>
    <s v="Warren Beatty"/>
    <s v="Lily Collins"/>
    <s v="United States"/>
    <n v="25000000"/>
    <n v="3885342"/>
    <s v="New Regency Productions"/>
    <n v="127"/>
    <n v="240"/>
    <n v="10007300.992392221"/>
  </r>
  <r>
    <s v="Sabotage"/>
    <s v="R"/>
    <s v="Action"/>
    <x v="20"/>
    <s v="March 28, 2014 (United States)"/>
    <x v="37"/>
    <n v="61000"/>
    <s v="David Ayer"/>
    <s v="Skip Woods"/>
    <s v="Arnold Schwarzenegger"/>
    <s v="United States"/>
    <n v="35000000"/>
    <n v="22126842"/>
    <s v="Open Road Films (II)"/>
    <n v="109"/>
    <n v="236.7"/>
    <n v="28447463.111392405"/>
  </r>
  <r>
    <s v="Saving Mbango"/>
    <m/>
    <s v="Drama"/>
    <x v="22"/>
    <s v="April 27, 2020 (Cameroon)"/>
    <x v="37"/>
    <n v="29"/>
    <s v="Nkanya Nkwai"/>
    <s v="Lynno Lovert"/>
    <s v="Onyama Laura"/>
    <s v="United States"/>
    <n v="58750"/>
    <m/>
    <s v="Embi Productions"/>
    <m/>
    <n v="258.8"/>
    <s v="Missing"/>
  </r>
  <r>
    <s v="Senior Trip"/>
    <s v="R"/>
    <s v="Adventure"/>
    <x v="40"/>
    <s v="September 8, 1995 (United States)"/>
    <x v="37"/>
    <n v="5500"/>
    <s v="Kelly Makin"/>
    <s v="Roger Kumble"/>
    <s v="Matt Frewer"/>
    <s v="Canada"/>
    <m/>
    <n v="4686937"/>
    <s v="1992 Number Four Limited Partnership"/>
    <n v="91"/>
    <n v="152.4"/>
    <n v="13272395.017657993"/>
  </r>
  <r>
    <s v="Shadow of the Wolf"/>
    <s v="PG-13"/>
    <s v="Adventure"/>
    <x v="35"/>
    <s v="March 5, 1993 (United States)"/>
    <x v="37"/>
    <n v="876"/>
    <s v="Jacques Dorfmann"/>
    <s v="Jacques Dorfmann"/>
    <s v="Lou Diamond Phillips"/>
    <s v="France"/>
    <m/>
    <n v="1434174"/>
    <s v="Vision International"/>
    <n v="112"/>
    <n v="140.30000000000001"/>
    <n v="2429087.3696498056"/>
  </r>
  <r>
    <s v="Short Circuit 2"/>
    <s v="PG"/>
    <s v="Comedy"/>
    <x v="28"/>
    <s v="July 6, 1988 (United States)"/>
    <x v="37"/>
    <n v="24000"/>
    <s v="Kenneth Johnson"/>
    <s v="S.S. Wilson"/>
    <s v="Fisher Stevens"/>
    <s v="United States"/>
    <n v="15000000"/>
    <n v="21630088"/>
    <s v="TriStar Pictures"/>
    <n v="110"/>
    <n v="118.3"/>
    <n v="27844054.979298692"/>
  </r>
  <r>
    <s v="Six Weeks"/>
    <s v="PG"/>
    <s v="Drama"/>
    <x v="31"/>
    <s v="December 17, 1982 (United States)"/>
    <x v="37"/>
    <n v="818"/>
    <s v="Tony Bill"/>
    <s v="Fred Mustard Stewart"/>
    <s v="Dudley Moore"/>
    <s v="United States"/>
    <m/>
    <n v="6668025"/>
    <s v="PolyGram Pictures"/>
    <n v="107"/>
    <n v="96.5"/>
    <n v="16385058.205645161"/>
  </r>
  <r>
    <s v="Slaves of New York"/>
    <s v="R"/>
    <s v="Comedy"/>
    <x v="21"/>
    <s v="March 1989 (United States)"/>
    <x v="37"/>
    <n v="917"/>
    <s v="James Ivory"/>
    <s v="Tama Janowitz"/>
    <s v="Bernadette Peters"/>
    <s v="United States"/>
    <m/>
    <n v="463972"/>
    <s v="TriStar Pictures"/>
    <n v="124"/>
    <n v="124"/>
    <n v="1244474.1936619719"/>
  </r>
  <r>
    <s v="Sleep with Me"/>
    <s v="R"/>
    <s v="Comedy"/>
    <x v="13"/>
    <s v="November 2, 1994 (France)"/>
    <x v="37"/>
    <n v="2500"/>
    <s v="Rory Kelly"/>
    <s v="Duane Dell'Amico"/>
    <s v="Craig Sheffer"/>
    <s v="United States"/>
    <m/>
    <n v="200151"/>
    <s v="August Entertainment"/>
    <n v="86"/>
    <n v="148.19999999999999"/>
    <n v="271169.45175633614"/>
  </r>
  <r>
    <s v="Something to Talk About"/>
    <s v="R"/>
    <s v="Comedy"/>
    <x v="40"/>
    <s v="August 4, 1995 (United States)"/>
    <x v="37"/>
    <n v="13000"/>
    <s v="Lasse HallstrÃ¶m"/>
    <s v="Callie Khouri"/>
    <s v="Julia Roberts"/>
    <s v="United States"/>
    <m/>
    <n v="50865589"/>
    <s v="Hawn / Sylbert Movie Company"/>
    <n v="106"/>
    <n v="152.4"/>
    <n v="64578104.03458333"/>
  </r>
  <r>
    <s v="Song to Song"/>
    <s v="R"/>
    <s v="Drama"/>
    <x v="27"/>
    <s v="March 17, 2017 (United States)"/>
    <x v="37"/>
    <n v="20000"/>
    <s v="Terrence Malick"/>
    <s v="Terrence Malick"/>
    <s v="Ryan Gosling"/>
    <s v="United States"/>
    <m/>
    <n v="1813453"/>
    <s v="Buckeye Pictures"/>
    <n v="129"/>
    <n v="245.1"/>
    <n v="5135307.8912639404"/>
  </r>
  <r>
    <s v="SpaceCamp"/>
    <s v="PG"/>
    <s v="Adventure"/>
    <x v="25"/>
    <s v="June 6, 1986 (United States)"/>
    <x v="37"/>
    <n v="13000"/>
    <s v="Harry Winer"/>
    <s v="Clifford Green"/>
    <s v="Kate Capshaw"/>
    <s v="United States"/>
    <n v="18000000"/>
    <n v="9697739"/>
    <s v="ABC Motion Pictures"/>
    <n v="107"/>
    <n v="109.6"/>
    <n v="21695308.908223201"/>
  </r>
  <r>
    <s v="Splice"/>
    <s v="R"/>
    <s v="Drama"/>
    <x v="9"/>
    <s v="June 4, 2010 (United States)"/>
    <x v="37"/>
    <n v="95000"/>
    <s v="Vincenzo Natali"/>
    <s v="Vincenzo Natali"/>
    <s v="Adrien Brody"/>
    <s v="Canada"/>
    <n v="30000000"/>
    <n v="27127620"/>
    <s v="Canal+"/>
    <n v="104"/>
    <n v="214.5"/>
    <n v="35475475.596566521"/>
  </r>
  <r>
    <s v="Star Trek First Frontier"/>
    <m/>
    <s v="Sci-Fi"/>
    <x v="22"/>
    <s v="September 8, 2020 (United States)"/>
    <x v="37"/>
    <n v="165"/>
    <s v="Kenneth Smith"/>
    <s v="Keith Brooks"/>
    <s v="Robert Pralgo"/>
    <s v="United States"/>
    <n v="370000"/>
    <m/>
    <s v="An Impulsive Production"/>
    <n v="85"/>
    <n v="258.8"/>
    <s v="Missing"/>
  </r>
  <r>
    <s v="Stepfather II: Make Room for Daddy"/>
    <s v="R"/>
    <s v="Horror"/>
    <x v="21"/>
    <s v="November 3, 1989 (United States)"/>
    <x v="37"/>
    <n v="3700"/>
    <s v="Jeff Burr"/>
    <s v="Carolyn Lefcourt"/>
    <s v="Terry O'Quinn"/>
    <s v="United Kingdom"/>
    <n v="1500000"/>
    <n v="1519796"/>
    <s v="Incorporated Television Company (ITC)"/>
    <n v="93"/>
    <n v="124"/>
    <n v="1889358.7972256222"/>
  </r>
  <r>
    <s v="Stick"/>
    <s v="R"/>
    <s v="Action"/>
    <x v="38"/>
    <s v="April 26, 1985 (United States)"/>
    <x v="37"/>
    <n v="1900"/>
    <s v="Burt Reynolds"/>
    <s v="Elmore Leonard"/>
    <s v="Burt Reynolds"/>
    <s v="United States"/>
    <n v="22000000"/>
    <n v="8489518"/>
    <s v="Universal Pictures"/>
    <n v="109"/>
    <n v="107.6"/>
    <n v="11501805.845264561"/>
  </r>
  <r>
    <s v="Straight to Hell"/>
    <s v="R"/>
    <s v="Action"/>
    <x v="3"/>
    <s v="June 26, 1987 (United States)"/>
    <x v="37"/>
    <n v="2300"/>
    <s v="Alex Cox"/>
    <s v="Alex Cox"/>
    <s v="Sy Richardson"/>
    <s v="United Kingdom"/>
    <n v="1000000"/>
    <n v="210200"/>
    <s v="Commies From Mars Corporation"/>
    <n v="86"/>
    <n v="113.6"/>
    <n v="408208.66794136388"/>
  </r>
  <r>
    <s v="Streets"/>
    <s v="R"/>
    <s v="Action"/>
    <x v="32"/>
    <s v="January 19, 1990 (United States)"/>
    <x v="37"/>
    <n v="712"/>
    <s v="Katt Shea"/>
    <s v="Andy Ruben"/>
    <s v="Christina Applegate"/>
    <s v="United States"/>
    <m/>
    <n v="1510053"/>
    <m/>
    <n v="85"/>
    <n v="130.69999999999999"/>
    <n v="4619609.9307228914"/>
  </r>
  <r>
    <s v="Stuck on You"/>
    <s v="PG-13"/>
    <s v="Comedy"/>
    <x v="2"/>
    <s v="December 12, 2003 (United States)"/>
    <x v="37"/>
    <n v="52000"/>
    <s v="Bobby Farrelly"/>
    <s v="Charles B. Wessler"/>
    <s v="Matt Damon"/>
    <s v="United States"/>
    <n v="55000000"/>
    <n v="65784503"/>
    <s v="Twentieth Century Fox"/>
    <n v="118"/>
    <n v="184"/>
    <n v="122972626.16012269"/>
  </r>
  <r>
    <s v="Suburbicon"/>
    <s v="R"/>
    <s v="Comedy"/>
    <x v="27"/>
    <s v="October 27, 2017 (United States)"/>
    <x v="37"/>
    <n v="42000"/>
    <s v="George Clooney"/>
    <s v="Joel Coen"/>
    <s v="Matt Damon"/>
    <s v="United Kingdom"/>
    <n v="25000000"/>
    <n v="12751667"/>
    <s v="Black Bear Pictures"/>
    <n v="105"/>
    <n v="245.1"/>
    <n v="20568729.141874004"/>
  </r>
  <r>
    <s v="Sugar &amp; Spice"/>
    <s v="PG-13"/>
    <s v="Comedy"/>
    <x v="7"/>
    <s v="January 26, 2001 (United States)"/>
    <x v="37"/>
    <n v="14000"/>
    <s v="Francine McDougall"/>
    <s v="Mandy Nelson"/>
    <s v="Marla Sokoloff"/>
    <s v="United States"/>
    <n v="27000000"/>
    <n v="16923761"/>
    <s v="New Line Cinema"/>
    <n v="81"/>
    <n v="177.1"/>
    <n v="26403840.126472093"/>
  </r>
  <r>
    <s v="Summer Lovers"/>
    <s v="R"/>
    <s v="Comedy"/>
    <x v="31"/>
    <s v="July 16, 1982 (United States)"/>
    <x v="37"/>
    <n v="3900"/>
    <s v="Randal Kleiser"/>
    <s v="Randal Kleiser"/>
    <s v="Peter Gallagher"/>
    <s v="United States"/>
    <m/>
    <n v="4968000"/>
    <s v="Filmways Pictures"/>
    <n v="98"/>
    <n v="96.5"/>
    <n v="8790648.0836236943"/>
  </r>
  <r>
    <s v="Sunset"/>
    <s v="R"/>
    <s v="Crime"/>
    <x v="28"/>
    <s v="April 29, 1988 (United States)"/>
    <x v="37"/>
    <n v="3900"/>
    <s v="Blake Edwards"/>
    <s v="Rod Amateau"/>
    <s v="Bruce Willis"/>
    <s v="United States"/>
    <n v="16000000"/>
    <n v="4594452"/>
    <s v="Cecchi Gori Group Tiger Cinematografica"/>
    <n v="102"/>
    <n v="118.3"/>
    <n v="6753157.3777134577"/>
  </r>
  <r>
    <s v="Tapeheads"/>
    <s v="R"/>
    <s v="Comedy"/>
    <x v="28"/>
    <s v="October 21, 1988 (United States)"/>
    <x v="37"/>
    <n v="3900"/>
    <s v="Bill Fishman"/>
    <s v="Bill Fishman"/>
    <s v="John Cusack"/>
    <s v="United States"/>
    <n v="3000000"/>
    <n v="343786"/>
    <s v="Front Films"/>
    <n v="93"/>
    <n v="118.3"/>
    <n v="409665.99217833398"/>
  </r>
  <r>
    <s v="Tee em el"/>
    <m/>
    <s v="Horror"/>
    <x v="22"/>
    <s v="August 19, 2020 (United States)"/>
    <x v="37"/>
    <n v="7"/>
    <s v="Pereko Mosia"/>
    <s v="Pereko Mosia"/>
    <s v="Siyabonga Mabaso"/>
    <s v="South Africa"/>
    <m/>
    <m/>
    <s v="PK 65 Films"/>
    <n v="102"/>
    <n v="258.8"/>
    <s v="Missing"/>
  </r>
  <r>
    <s v="TerrorVision"/>
    <s v="R"/>
    <s v="Comedy"/>
    <x v="25"/>
    <s v="February 14, 1986 (United States)"/>
    <x v="37"/>
    <n v="6600"/>
    <s v="Ted Nicolaou"/>
    <s v="Ted Nicolaou"/>
    <s v="Diane Franklin"/>
    <s v="United States"/>
    <m/>
    <n v="320256"/>
    <s v="Empire Pictures"/>
    <n v="85"/>
    <n v="109.6"/>
    <n v="746610.58301453711"/>
  </r>
  <r>
    <s v="Texas Killing Fields"/>
    <s v="R"/>
    <s v="Crime"/>
    <x v="24"/>
    <s v="October 14, 2011 (United Kingdom)"/>
    <x v="37"/>
    <n v="19000"/>
    <s v="Ami Canaan Mann"/>
    <s v="Don Ferrarone"/>
    <s v="Sam Worthington"/>
    <s v="United States"/>
    <m/>
    <n v="1271319"/>
    <s v="Anchor Bay Films"/>
    <n v="105"/>
    <n v="224.9"/>
    <n v="2680767.4692041525"/>
  </r>
  <r>
    <s v="The Art of War"/>
    <s v="R"/>
    <s v="Action"/>
    <x v="8"/>
    <s v="August 25, 2000 (United States)"/>
    <x v="37"/>
    <n v="29000"/>
    <s v="Christian Duguay"/>
    <s v="Wayne Beach"/>
    <s v="Wesley Snipes"/>
    <s v="United States"/>
    <n v="60000000"/>
    <n v="40400425"/>
    <s v="Morgan Creek Entertainment"/>
    <n v="117"/>
    <n v="172.2"/>
    <n v="68426956.628682598"/>
  </r>
  <r>
    <s v="The Bay"/>
    <s v="R"/>
    <s v="Horror"/>
    <x v="36"/>
    <s v="November 21, 2012 (Belgium)"/>
    <x v="37"/>
    <n v="26000"/>
    <s v="Barry Levinson"/>
    <s v="Michael Wallach"/>
    <s v="Will Rogers"/>
    <s v="United States"/>
    <m/>
    <n v="1581252"/>
    <s v="Automatik Entertainment"/>
    <n v="84"/>
    <n v="229.6"/>
    <n v="3001915.7906542057"/>
  </r>
  <r>
    <s v="The Buddy System"/>
    <s v="PG"/>
    <s v="Drama"/>
    <x v="18"/>
    <s v="January 20, 1984 (United States)"/>
    <x v="37"/>
    <n v="794"/>
    <s v="Glenn Jordan"/>
    <s v="Mary Agnes Donoghue"/>
    <s v="Richard Dreyfuss"/>
    <s v="United States"/>
    <m/>
    <n v="1820049"/>
    <s v="Twentieth Century Fox"/>
    <n v="110"/>
    <n v="103.9"/>
    <n v="2542727.786795048"/>
  </r>
  <r>
    <s v="The Care Bears Movie"/>
    <s v="G"/>
    <s v="Animation"/>
    <x v="38"/>
    <s v="March 29, 1985 (United States)"/>
    <x v="37"/>
    <n v="5200"/>
    <s v="Arna Selznick"/>
    <s v="Peter Sauder"/>
    <s v="Georgia Engel"/>
    <s v="Canada"/>
    <n v="2000000"/>
    <n v="22934622"/>
    <s v="Nelvana"/>
    <n v="77"/>
    <n v="107.6"/>
    <n v="29117413.8475"/>
  </r>
  <r>
    <s v="The Darkest Minds"/>
    <s v="PG-13"/>
    <s v="Action"/>
    <x v="26"/>
    <s v="August 3, 2018 (United States)"/>
    <x v="37"/>
    <n v="30000"/>
    <s v="Jennifer Yuh Nelson"/>
    <s v="Chad Hodge"/>
    <s v="Amandla Stenberg"/>
    <s v="United States"/>
    <n v="34000000"/>
    <n v="41142379"/>
    <s v="21 Laps Entertainment"/>
    <n v="104"/>
    <n v="251.1"/>
    <n v="66363593.866066694"/>
  </r>
  <r>
    <s v="The First Power"/>
    <s v="R"/>
    <s v="Crime"/>
    <x v="32"/>
    <s v="April 6, 1990 (United States)"/>
    <x v="37"/>
    <n v="3800"/>
    <s v="Robert Resnikoff"/>
    <s v="Robert Resnikoff"/>
    <s v="Lou Diamond Phillips"/>
    <s v="United States"/>
    <n v="10000000"/>
    <n v="22424195"/>
    <s v="Interscope Communications"/>
    <n v="98"/>
    <n v="130.69999999999999"/>
    <n v="28469384.235416666"/>
  </r>
  <r>
    <s v="The Gingerbread Man"/>
    <s v="R"/>
    <s v="Crime"/>
    <x v="17"/>
    <s v="January 23, 1998 (United States)"/>
    <x v="37"/>
    <n v="11000"/>
    <s v="Robert Altman"/>
    <s v="John Grisham"/>
    <s v="Kenneth Branagh"/>
    <s v="United States"/>
    <n v="25000000"/>
    <n v="1677131"/>
    <s v="Enchanter Entertainment"/>
    <n v="114"/>
    <n v="163"/>
    <n v="4918400.5360923959"/>
  </r>
  <r>
    <s v="The Good Mother"/>
    <s v="R"/>
    <s v="Drama"/>
    <x v="28"/>
    <s v="November 4, 1988 (United States)"/>
    <x v="37"/>
    <n v="1500"/>
    <s v="Leonard Nimoy"/>
    <s v="Michael Bortman"/>
    <s v="Diane Keaton"/>
    <s v="United States"/>
    <n v="14000000"/>
    <n v="4764606"/>
    <s v="Touchstone Pictures"/>
    <n v="103"/>
    <n v="118.3"/>
    <n v="8906597.8417177908"/>
  </r>
  <r>
    <s v="The Guilt Trip"/>
    <s v="PG-13"/>
    <s v="Comedy"/>
    <x v="36"/>
    <s v="December 19, 2012 (United States)"/>
    <x v="37"/>
    <n v="36000"/>
    <s v="Anne Fletcher"/>
    <s v="Dan Fogelman"/>
    <s v="Barbra Streisand"/>
    <s v="United States"/>
    <n v="40000000"/>
    <n v="41863726"/>
    <s v="Paramount Pictures"/>
    <n v="95"/>
    <n v="229.6"/>
    <n v="79475871.104049847"/>
  </r>
  <r>
    <s v="The Holcroft Covenant"/>
    <s v="R"/>
    <s v="Action"/>
    <x v="38"/>
    <s v="October 18, 1985 (United States)"/>
    <x v="37"/>
    <n v="3100"/>
    <s v="John Frankenheimer"/>
    <s v="Robert Ludlum"/>
    <s v="Michael Caine"/>
    <s v="United Kingdom"/>
    <m/>
    <n v="393825"/>
    <s v="Edie &amp; Ely Landau Inc."/>
    <n v="112"/>
    <n v="107.6"/>
    <n v="855299.19814682822"/>
  </r>
  <r>
    <s v="The Hole in the Ground"/>
    <s v="R"/>
    <s v="Drama"/>
    <x v="5"/>
    <s v="February 26, 2019 (United States)"/>
    <x v="37"/>
    <n v="17000"/>
    <s v="Lee Cronin"/>
    <s v="Lee Cronin"/>
    <s v="SeÃ¡na Kerslake"/>
    <s v="Ireland"/>
    <m/>
    <n v="3373474"/>
    <s v="Savage Productions"/>
    <n v="90"/>
    <n v="255.7"/>
    <n v="8688905.5604395606"/>
  </r>
  <r>
    <s v="The Ice Pirates"/>
    <s v="PG"/>
    <s v="Action"/>
    <x v="18"/>
    <s v="March 16, 1984 (United States)"/>
    <x v="37"/>
    <n v="10000"/>
    <s v="Stewart Raffill"/>
    <s v="Stewart Raffill"/>
    <s v="Robert Urich"/>
    <s v="United States"/>
    <n v="9000000"/>
    <n v="14255801"/>
    <s v="Metro-Goldwyn-Mayer (MGM)"/>
    <n v="91"/>
    <n v="103.9"/>
    <n v="17298855.295499802"/>
  </r>
  <r>
    <s v="The in-Laws"/>
    <s v="PG-13"/>
    <s v="Action"/>
    <x v="2"/>
    <s v="May 23, 2003 (United States)"/>
    <x v="37"/>
    <n v="16000"/>
    <s v="Andrew Fleming"/>
    <s v="Andrew Bergman"/>
    <s v="Albert Brooks"/>
    <s v="United States"/>
    <n v="40000000"/>
    <n v="26891849"/>
    <s v="Franchise Pictures"/>
    <n v="98"/>
    <n v="184"/>
    <n v="58403039.132573053"/>
  </r>
  <r>
    <s v="The Juror"/>
    <s v="R"/>
    <s v="Crime"/>
    <x v="10"/>
    <s v="February 2, 1996 (United States)"/>
    <x v="37"/>
    <n v="18000"/>
    <s v="Brian Gibson"/>
    <s v="George Dawes Green"/>
    <s v="Demi Moore"/>
    <s v="United States"/>
    <n v="44000000"/>
    <n v="22754725"/>
    <s v="Columbia Pictures"/>
    <n v="118"/>
    <n v="156.9"/>
    <n v="41616834.978991598"/>
  </r>
  <r>
    <s v="The Keep"/>
    <s v="R"/>
    <s v="Drama"/>
    <x v="19"/>
    <s v="December 16, 1983 (United States)"/>
    <x v="37"/>
    <n v="11000"/>
    <s v="Michael Mann"/>
    <s v="F. Paul Wilson"/>
    <s v="Scott Glenn"/>
    <s v="United Kingdom"/>
    <n v="11000000"/>
    <n v="4218594"/>
    <s v="Paramount Pictures"/>
    <n v="96"/>
    <n v="99.6"/>
    <n v="4966791.3129829979"/>
  </r>
  <r>
    <s v="The Last Exorcism"/>
    <s v="PG-13"/>
    <s v="Horror"/>
    <x v="29"/>
    <s v="August 27, 2010 (United States)"/>
    <x v="37"/>
    <n v="49000"/>
    <s v="Daniel Stamm"/>
    <s v="Huck Botko"/>
    <s v="Patrick Fabian"/>
    <s v="France"/>
    <n v="1800000"/>
    <n v="69432527"/>
    <s v="Strike Entertainment"/>
    <n v="87"/>
    <n v="218.1"/>
    <n v="92143253.383710787"/>
  </r>
  <r>
    <s v="The Man with One Red Shoe"/>
    <s v="PG"/>
    <s v="Comedy"/>
    <x v="38"/>
    <s v="July 19, 1985 (United States)"/>
    <x v="37"/>
    <n v="15000"/>
    <s v="Stan Dragoti"/>
    <s v="Francis Veber"/>
    <s v="Tom Hanks"/>
    <s v="United States"/>
    <n v="16000000"/>
    <n v="8645411"/>
    <s v="Twentieth Century Fox"/>
    <n v="92"/>
    <n v="107.6"/>
    <n v="31969135.093446601"/>
  </r>
  <r>
    <s v="The Object of Beauty"/>
    <s v="R"/>
    <s v="Comedy"/>
    <x v="16"/>
    <s v="April 12, 1991 (United States)"/>
    <x v="37"/>
    <n v="2000"/>
    <s v="Michael Lindsay-Hogg"/>
    <s v="Michael Lindsay-Hogg"/>
    <s v="John Malkovich"/>
    <s v="United Kingdom"/>
    <m/>
    <n v="5136759"/>
    <s v="Avenue Pictures"/>
    <n v="103"/>
    <n v="136.19999999999999"/>
    <n v="13777909.043133803"/>
  </r>
  <r>
    <s v="The Perfect Score"/>
    <s v="PG-13"/>
    <s v="Comedy"/>
    <x v="1"/>
    <s v="January 30, 2004 (United States)"/>
    <x v="37"/>
    <n v="24000"/>
    <s v="Brian Robbins"/>
    <s v="Marc Hyman"/>
    <s v="Scarlett Johansson"/>
    <s v="United States"/>
    <n v="40000000"/>
    <n v="10898337"/>
    <s v="Paramount Pictures"/>
    <n v="93"/>
    <n v="188.9"/>
    <n v="22407039.702429149"/>
  </r>
  <r>
    <s v="The Pink Panther"/>
    <s v="PG"/>
    <s v="Adventure"/>
    <x v="15"/>
    <s v="February 10, 2006 (United States)"/>
    <x v="37"/>
    <n v="83000"/>
    <s v="Shawn Levy"/>
    <s v="Len Blum"/>
    <s v="Steve Martin"/>
    <s v="United States"/>
    <n v="80000000"/>
    <n v="164115897"/>
    <s v="Metro-Goldwyn-Mayer (MGM)"/>
    <n v="93"/>
    <n v="201.6"/>
    <n v="208358807.56625"/>
  </r>
  <r>
    <s v="The Protector"/>
    <s v="R"/>
    <s v="Action"/>
    <x v="38"/>
    <s v="August 23, 1985 (United States)"/>
    <x v="37"/>
    <n v="4200"/>
    <s v="James Glickenhaus"/>
    <s v="James Glickenhaus"/>
    <s v="Jackie Chan"/>
    <s v="Hong Kong"/>
    <n v="5000000"/>
    <n v="981817"/>
    <s v="Eurasia Investments"/>
    <n v="91"/>
    <n v="107.6"/>
    <n v="1906689.8655194389"/>
  </r>
  <r>
    <s v="The Purge"/>
    <s v="R"/>
    <s v="Horror"/>
    <x v="33"/>
    <s v="June 7, 2013 (United States)"/>
    <x v="37"/>
    <n v="209000"/>
    <s v="James DeMonaco"/>
    <s v="James DeMonaco"/>
    <s v="Ethan Hawke"/>
    <s v="United States"/>
    <n v="3000000"/>
    <n v="89328627"/>
    <s v="Universal Pictures"/>
    <n v="85"/>
    <n v="233"/>
    <n v="158062907.35714287"/>
  </r>
  <r>
    <s v="The Santa Clause 2"/>
    <s v="G"/>
    <s v="Comedy"/>
    <x v="23"/>
    <s v="November 1, 2002 (United States)"/>
    <x v="37"/>
    <n v="52000"/>
    <s v="Michael Lembeck"/>
    <s v="Don Rhymer"/>
    <s v="Tim Allen"/>
    <s v="United States"/>
    <n v="65000000"/>
    <n v="172855065"/>
    <s v="Walt Disney Pictures"/>
    <n v="104"/>
    <n v="179.9"/>
    <n v="355390946.73076922"/>
  </r>
  <r>
    <s v="The Shrimp on the Barbie"/>
    <s v="PG-13"/>
    <s v="Comedy"/>
    <x v="32"/>
    <s v="August 31, 1990 (United States)"/>
    <x v="37"/>
    <n v="1200"/>
    <s v="Director"/>
    <s v="Grant Morris"/>
    <s v="Cheech Marin"/>
    <s v="Australia"/>
    <m/>
    <m/>
    <s v="Unity Pictures"/>
    <n v="90"/>
    <n v="130.69999999999999"/>
    <s v="Missing"/>
  </r>
  <r>
    <s v="The Sitter"/>
    <s v="R"/>
    <s v="Comedy"/>
    <x v="24"/>
    <s v="December 9, 2011 (United States)"/>
    <x v="37"/>
    <n v="69000"/>
    <s v="David Gordon Green"/>
    <s v="Brian Gatewood"/>
    <s v="Jonah Hill"/>
    <s v="United States"/>
    <n v="25000000"/>
    <n v="34942188"/>
    <s v="Twentieth Century Fox"/>
    <n v="81"/>
    <n v="224.9"/>
    <n v="49451391.934974454"/>
  </r>
  <r>
    <s v="The Sixth Man"/>
    <s v="PG-13"/>
    <s v="Comedy"/>
    <x v="14"/>
    <s v="March 28, 1997 (United States)"/>
    <x v="37"/>
    <n v="5600"/>
    <s v="Randall Miller"/>
    <s v="Christopher Reed"/>
    <s v="Marlon Wayans"/>
    <s v="United States"/>
    <n v="11000000"/>
    <n v="14772788"/>
    <s v="All Net Productions"/>
    <n v="107"/>
    <n v="160.5"/>
    <n v="19016765.963667091"/>
  </r>
  <r>
    <s v="The Three Musketeers"/>
    <s v="PG-13"/>
    <s v="Action"/>
    <x v="24"/>
    <s v="October 21, 2011 (United States)"/>
    <x v="37"/>
    <n v="105000"/>
    <s v="Paul W.S. Anderson"/>
    <s v="Alex Litvak"/>
    <s v="Logan Lerman"/>
    <s v="United States"/>
    <n v="75000000"/>
    <n v="132274484"/>
    <s v="Summit Entertainment"/>
    <n v="110"/>
    <n v="224.9"/>
    <n v="170059220.56877637"/>
  </r>
  <r>
    <s v="The Tomorrow Man"/>
    <s v="PG-13"/>
    <s v="Drama"/>
    <x v="5"/>
    <s v="August 2, 2019 (Sweden)"/>
    <x v="37"/>
    <n v="1500"/>
    <s v="Noble Jones"/>
    <s v="Noble Jones"/>
    <s v="John Lithgow"/>
    <s v="United States"/>
    <m/>
    <n v="354103"/>
    <s v="Symbolic Exchange"/>
    <n v="94"/>
    <n v="255.7"/>
    <n v="479747.37261004886"/>
  </r>
  <r>
    <s v="The Untold Story"/>
    <m/>
    <s v="Comedy"/>
    <x v="5"/>
    <s v="January 11, 2019 (United States)"/>
    <x v="37"/>
    <n v="320"/>
    <s v="Shane Stanley"/>
    <s v="Lee Stanley"/>
    <s v="Miko Hughes"/>
    <s v="United States"/>
    <m/>
    <n v="790"/>
    <s v="Visual Arts Entertainment"/>
    <n v="104"/>
    <n v="255.7"/>
    <n v="2921.2742718446598"/>
  </r>
  <r>
    <s v="The Watch"/>
    <s v="R"/>
    <s v="Comedy"/>
    <x v="36"/>
    <s v="July 27, 2012 (United States)"/>
    <x v="37"/>
    <n v="123000"/>
    <s v="Akiva Schaffer"/>
    <s v="Jared Stern"/>
    <s v="Ben Stiller"/>
    <s v="United States"/>
    <n v="68000000"/>
    <n v="68267862"/>
    <s v="Twentieth Century Fox"/>
    <n v="102"/>
    <n v="229.6"/>
    <n v="86671739.797499999"/>
  </r>
  <r>
    <s v="They Call Me Bruce"/>
    <s v="PG"/>
    <s v="Action"/>
    <x v="31"/>
    <s v="November 12, 1982 (United States)"/>
    <x v="37"/>
    <n v="1500"/>
    <s v="Elliott Hong"/>
    <s v="David Randolph"/>
    <s v="Johnny Yune"/>
    <s v="United States"/>
    <m/>
    <n v="16894678"/>
    <s v="Gold Pine Productions"/>
    <n v="87"/>
    <n v="96.5"/>
    <n v="46969054.622262776"/>
  </r>
  <r>
    <s v="Timeline"/>
    <s v="PG-13"/>
    <s v="Action"/>
    <x v="2"/>
    <s v="November 26, 2003 (United States)"/>
    <x v="37"/>
    <n v="61000"/>
    <s v="Richard Donner"/>
    <s v="Michael Crichton"/>
    <s v="Paul Walker"/>
    <s v="United States"/>
    <n v="80000000"/>
    <n v="43935763"/>
    <s v="Paramount Pictures"/>
    <n v="116"/>
    <n v="184"/>
    <n v="53314324.914774992"/>
  </r>
  <r>
    <s v="Touch and Go"/>
    <s v="R"/>
    <s v="Comedy"/>
    <x v="25"/>
    <s v="August 22, 1986 (United States)"/>
    <x v="37"/>
    <n v="818"/>
    <s v="Robert Mandel"/>
    <s v="Alan Ormsby"/>
    <s v="Michael Keaton"/>
    <s v="United States"/>
    <m/>
    <n v="1254040"/>
    <s v="Kings Road Entertainment"/>
    <n v="101"/>
    <n v="109.6"/>
    <n v="3363609.0492957747"/>
  </r>
  <r>
    <s v="Trojan War"/>
    <s v="PG-13"/>
    <s v="Comedy"/>
    <x v="14"/>
    <s v="October 1, 1997 (Brazil)"/>
    <x v="37"/>
    <n v="5800"/>
    <s v="George Huang"/>
    <s v="Andy Burg"/>
    <s v="Will Friedle"/>
    <s v="United States"/>
    <n v="15000000"/>
    <n v="309"/>
    <s v="Daybreak"/>
    <n v="85"/>
    <n v="160.5"/>
    <n v="397.26708860759493"/>
  </r>
  <r>
    <s v="Until September"/>
    <s v="R"/>
    <s v="Drama"/>
    <x v="18"/>
    <s v="September 21, 1984 (United States)"/>
    <x v="37"/>
    <n v="634"/>
    <s v="Richard Marquand"/>
    <s v="Janice Lee Graham"/>
    <s v="Karen Allen"/>
    <s v="United States"/>
    <m/>
    <n v="4239154"/>
    <s v="United Artists"/>
    <n v="95"/>
    <n v="103.9"/>
    <n v="5999397.2308406876"/>
  </r>
  <r>
    <s v="Valentine's Day"/>
    <s v="PG-13"/>
    <s v="Comedy"/>
    <x v="29"/>
    <s v="February 12, 2010 (United States)"/>
    <x v="37"/>
    <n v="116000"/>
    <s v="Garry Marshall"/>
    <s v="Katherine Fugate"/>
    <s v="Julia Roberts"/>
    <s v="United States"/>
    <n v="52000000"/>
    <n v="216485654"/>
    <s v="New Line Cinema"/>
    <n v="125"/>
    <n v="218.1"/>
    <n v="287296074.79878044"/>
  </r>
  <r>
    <s v="Vibes"/>
    <s v="PG"/>
    <s v="Adventure"/>
    <x v="28"/>
    <s v="August 5, 1988 (United States)"/>
    <x v="37"/>
    <n v="3900"/>
    <s v="Ken Kwapis"/>
    <s v="Deborah Blum"/>
    <s v="Cyndi Lauper"/>
    <s v="United States"/>
    <n v="18000000"/>
    <n v="1883811"/>
    <s v="Imagine Entertainment"/>
    <n v="99"/>
    <n v="118.3"/>
    <n v="5524515.993262752"/>
  </r>
  <r>
    <s v="Village of the Damned"/>
    <s v="R"/>
    <s v="Horror"/>
    <x v="40"/>
    <s v="April 28, 1995 (United States)"/>
    <x v="37"/>
    <n v="30000"/>
    <s v="John Carpenter"/>
    <s v="John Wyndham"/>
    <s v="Christopher Reeve"/>
    <s v="United States"/>
    <n v="22000000"/>
    <n v="9418365"/>
    <s v="Universal Pictures"/>
    <n v="98"/>
    <n v="152.4"/>
    <n v="12124105.684410647"/>
  </r>
  <r>
    <s v="Visiting Hours"/>
    <s v="R"/>
    <s v="Horror"/>
    <x v="31"/>
    <s v="May 28, 1982 (United States)"/>
    <x v="37"/>
    <n v="3800"/>
    <s v="Jean-Claude Lord"/>
    <s v="Brian Taggert"/>
    <s v="Michael Ironside"/>
    <s v="Canada"/>
    <m/>
    <n v="13258670"/>
    <s v="Canadian Film Development Corporation (CFDC)"/>
    <n v="103"/>
    <n v="96.5"/>
    <n v="37545694.693308547"/>
  </r>
  <r>
    <s v="What to Expect When You're Expecting"/>
    <s v="PG-13"/>
    <s v="Comedy"/>
    <x v="36"/>
    <s v="May 18, 2012 (United States)"/>
    <x v="37"/>
    <n v="71000"/>
    <s v="Kirk Jones"/>
    <s v="Shauna Cross"/>
    <s v="Cameron Diaz"/>
    <s v="United States"/>
    <n v="40000000"/>
    <n v="84384002"/>
    <s v="Lionsgate"/>
    <n v="110"/>
    <n v="229.6"/>
    <n v="234596764.68430659"/>
  </r>
  <r>
    <s v="White Girl"/>
    <s v="Not Rated"/>
    <s v="Crime"/>
    <x v="30"/>
    <s v="December 1, 2016 (United States)"/>
    <x v="37"/>
    <n v="10000"/>
    <s v="Elizabeth Wood"/>
    <s v="Elizabeth Wood"/>
    <s v="Morgan Saylor"/>
    <s v="United States"/>
    <m/>
    <n v="200242"/>
    <s v="Bank Street Films"/>
    <n v="88"/>
    <n v="240"/>
    <n v="254223.90583333332"/>
  </r>
  <r>
    <s v="Wide Sargasso Sea"/>
    <s v="NC-17"/>
    <s v="Drama"/>
    <x v="34"/>
    <s v="April 16, 1993 (United States)"/>
    <x v="37"/>
    <n v="1900"/>
    <s v="John Duigan"/>
    <s v="Jan Sharp"/>
    <s v="Karina Lombard"/>
    <s v="Australia"/>
    <m/>
    <n v="1614784"/>
    <s v="Laughing Kookaburra Productions"/>
    <n v="98"/>
    <n v="144.5"/>
    <n v="2142964.6550522647"/>
  </r>
  <r>
    <s v="Wisdom"/>
    <s v="R"/>
    <s v="Crime"/>
    <x v="25"/>
    <s v="January 2, 1987 (United States)"/>
    <x v="37"/>
    <n v="3100"/>
    <s v="Emilio Estevez"/>
    <s v="Emilio Estevez"/>
    <s v="Emilio Estevez"/>
    <s v="United States"/>
    <m/>
    <n v="5715174"/>
    <s v="Gladden Entertainment"/>
    <n v="109"/>
    <n v="109.6"/>
    <n v="7357049.0823827628"/>
  </r>
  <r>
    <s v="Wise Guys"/>
    <s v="R"/>
    <s v="Comedy"/>
    <x v="25"/>
    <s v="April 18, 1986 (United States)"/>
    <x v="37"/>
    <n v="5500"/>
    <s v="Brian De Palma"/>
    <s v="George Gallo"/>
    <s v="Danny DeVito"/>
    <s v="United States"/>
    <n v="13000000"/>
    <n v="8475466"/>
    <s v="Metro-Goldwyn-Mayer (MGM)"/>
    <n v="100"/>
    <n v="109.6"/>
    <n v="10284645.520509757"/>
  </r>
  <r>
    <s v="Witchboard"/>
    <s v="R"/>
    <s v="Horror"/>
    <x v="25"/>
    <s v="March 13, 1987 (United States)"/>
    <x v="37"/>
    <n v="6600"/>
    <s v="Kevin Tenney"/>
    <s v="Kevin Tenney"/>
    <s v="Todd Allen"/>
    <s v="United Kingdom"/>
    <n v="2000000"/>
    <n v="7369373"/>
    <s v="Paragon Arts International"/>
    <n v="98"/>
    <n v="109.6"/>
    <n v="8781571.9714509193"/>
  </r>
  <r>
    <s v="Wrath of the Titans"/>
    <s v="PG-13"/>
    <s v="Action"/>
    <x v="36"/>
    <s v="March 30, 2012 (United States)"/>
    <x v="37"/>
    <n v="184000"/>
    <s v="Jonathan Liebesman"/>
    <s v="Dan Mazeau"/>
    <s v="Sam Worthington"/>
    <s v="United States"/>
    <n v="150000000"/>
    <n v="301970083"/>
    <s v="Warner Bros."/>
    <n v="99"/>
    <n v="229.6"/>
    <n v="1012214348.6259625"/>
  </r>
  <r>
    <s v="Wrong Is Right"/>
    <s v="R"/>
    <s v="Comedy"/>
    <x v="31"/>
    <s v="May 14, 1982 (United States)"/>
    <x v="37"/>
    <n v="1800"/>
    <s v="Richard Brooks"/>
    <s v="Charles McCarry"/>
    <s v="Sean Connery"/>
    <s v="United States"/>
    <n v="10000000"/>
    <n v="3583513"/>
    <s v="Columbia Pictures"/>
    <n v="117"/>
    <n v="96.5"/>
    <n v="5780288.0418210682"/>
  </r>
  <r>
    <s v="X-Men: Dark Phoenix"/>
    <s v="PG-13"/>
    <s v="Action"/>
    <x v="5"/>
    <s v="June 7, 2019 (United States)"/>
    <x v="37"/>
    <n v="166000"/>
    <s v="Simon Kinberg"/>
    <s v="Simon Kinberg"/>
    <s v="James McAvoy"/>
    <s v="United States"/>
    <n v="200000000"/>
    <n v="252442974"/>
    <s v="Twentieth Century Fox"/>
    <n v="113"/>
    <n v="255.7"/>
    <n v="352679386.4181568"/>
  </r>
  <r>
    <n v="54"/>
    <s v="R"/>
    <s v="Drama"/>
    <x v="17"/>
    <s v="August 28, 1998 (United States)"/>
    <x v="38"/>
    <n v="32000"/>
    <s v="Mark Christopher"/>
    <s v="Mark Christopher"/>
    <s v="Ryan Phillippe"/>
    <s v="United States"/>
    <n v="13000000"/>
    <n v="16757163"/>
    <s v="Dollface"/>
    <n v="93"/>
    <n v="163"/>
    <n v="35335000.457439445"/>
  </r>
  <r>
    <n v="1969"/>
    <s v="R"/>
    <s v="Drama"/>
    <x v="28"/>
    <s v="November 18, 1988 (United States)"/>
    <x v="38"/>
    <n v="3600"/>
    <s v="Ernest Thompson"/>
    <s v="Ernest Thompson"/>
    <s v="Robert Downey Jr."/>
    <s v="United States"/>
    <n v="7000000"/>
    <n v="5979011"/>
    <s v="Atlantic Entertainment Group"/>
    <n v="95"/>
    <n v="118.3"/>
    <n v="10126762.933296276"/>
  </r>
  <r>
    <n v="2012"/>
    <s v="PG-13"/>
    <s v="Action"/>
    <x v="9"/>
    <s v="November 13, 2009 (United States)"/>
    <x v="38"/>
    <n v="360000"/>
    <s v="Roland Emmerich"/>
    <s v="Roland Emmerich"/>
    <s v="John Cusack"/>
    <s v="United States"/>
    <n v="200000000"/>
    <n v="791217826"/>
    <s v="Columbia Pictures"/>
    <n v="158"/>
    <n v="214.5"/>
    <n v="1195853529.6736112"/>
  </r>
  <r>
    <s v="21 &amp; Over"/>
    <s v="R"/>
    <s v="Comedy"/>
    <x v="33"/>
    <s v="March 1, 2013 (United States)"/>
    <x v="38"/>
    <n v="73000"/>
    <s v="Jon Lucas"/>
    <s v="Jon Lucas"/>
    <s v="Miles Teller"/>
    <s v="United States"/>
    <n v="13000000"/>
    <n v="48065672"/>
    <s v="Relativity Media"/>
    <n v="93"/>
    <n v="233"/>
    <n v="96099804.845144346"/>
  </r>
  <r>
    <s v="28 Hotel Rooms"/>
    <s v="Not Rated"/>
    <s v="Drama"/>
    <x v="36"/>
    <s v="November 9, 2012 (United States)"/>
    <x v="38"/>
    <n v="3200"/>
    <s v="Matt Ross"/>
    <s v="Matt Ross"/>
    <s v="Marin Ireland"/>
    <s v="United States"/>
    <m/>
    <n v="131208"/>
    <s v="Mott Street Pictures"/>
    <n v="82"/>
    <n v="229.6"/>
    <n v="293532.14096916298"/>
  </r>
  <r>
    <s v="7 Days in Entebbe"/>
    <s v="PG-13"/>
    <s v="Action"/>
    <x v="26"/>
    <s v="March 16, 2018 (United States)"/>
    <x v="38"/>
    <n v="15000"/>
    <s v="JosÃ© Padilha"/>
    <s v="Gregory Burke"/>
    <s v="Batsheva Dance Company"/>
    <s v="United Kingdom"/>
    <m/>
    <n v="8771432"/>
    <s v="Participant"/>
    <n v="107"/>
    <n v="251.1"/>
    <n v="17034132.124920331"/>
  </r>
  <r>
    <s v="8 Â½ Women"/>
    <s v="R"/>
    <s v="Comedy"/>
    <x v="11"/>
    <s v="December 10, 1999 (United Kingdom)"/>
    <x v="38"/>
    <n v="3900"/>
    <s v="Peter Greenaway"/>
    <s v="Peter Greenaway"/>
    <s v="John Standing"/>
    <s v="United Kingdom"/>
    <m/>
    <n v="437568"/>
    <s v="Woodline Productions"/>
    <n v="118"/>
    <n v="166.6"/>
    <n v="592827.78835037793"/>
  </r>
  <r>
    <s v="8 Million Ways to Die"/>
    <s v="R"/>
    <s v="Action"/>
    <x v="25"/>
    <s v="April 25, 1986 (United States)"/>
    <x v="38"/>
    <n v="4700"/>
    <s v="Hal Ashby"/>
    <s v="Lawrence Block"/>
    <s v="Jeff Bridges"/>
    <s v="United States"/>
    <n v="18000000"/>
    <n v="1305114"/>
    <s v="Producers Sales Organization (PSO)"/>
    <n v="115"/>
    <n v="109.6"/>
    <n v="2105178.590788777"/>
  </r>
  <r>
    <s v="A Dangerous Woman"/>
    <s v="R"/>
    <s v="Drama"/>
    <x v="34"/>
    <s v="December 3, 1993 (United States)"/>
    <x v="38"/>
    <n v="1600"/>
    <s v="Stephen Gyllenhaal"/>
    <s v="Mary McGarry Morris"/>
    <s v="Debra Winger"/>
    <s v="United States"/>
    <m/>
    <n v="1497222"/>
    <s v="Island World"/>
    <n v="102"/>
    <n v="144.5"/>
    <n v="2335911.6405529953"/>
  </r>
  <r>
    <s v="A New Life"/>
    <s v="PG-13"/>
    <s v="Comedy"/>
    <x v="28"/>
    <s v="March 25, 1988 (United States)"/>
    <x v="38"/>
    <n v="497"/>
    <s v="Alan Alda"/>
    <s v="Alan Alda"/>
    <s v="Alan Alda"/>
    <s v="United States"/>
    <m/>
    <n v="7721852"/>
    <s v="Paramount Pictures"/>
    <n v="104"/>
    <n v="118.3"/>
    <n v="12787219.045652173"/>
  </r>
  <r>
    <s v="A Very Brady Sequel"/>
    <s v="PG-13"/>
    <s v="Comedy"/>
    <x v="10"/>
    <s v="August 23, 1996 (United States)"/>
    <x v="38"/>
    <n v="10000"/>
    <s v="Arlene Sanford"/>
    <s v="Sherwood Schwartz"/>
    <s v="Shelley Long"/>
    <s v="United States"/>
    <n v="12000000"/>
    <n v="21440752"/>
    <s v="Paramount Pictures"/>
    <n v="90"/>
    <n v="156.9"/>
    <n v="28453820.271777"/>
  </r>
  <r>
    <s v="Ae Dil Hai Mushkil"/>
    <s v="Not Rated"/>
    <s v="Drama"/>
    <x v="30"/>
    <s v="October 28, 2016 (United States)"/>
    <x v="38"/>
    <n v="22000"/>
    <s v="Karan Johar"/>
    <s v="Karan Johar"/>
    <s v="Ranbir Kapoor"/>
    <s v="India"/>
    <m/>
    <n v="31668920"/>
    <s v="ADHM Films"/>
    <n v="158"/>
    <n v="240"/>
    <n v="44986106.871794865"/>
  </r>
  <r>
    <s v="Air America"/>
    <s v="R"/>
    <s v="Action"/>
    <x v="32"/>
    <s v="August 10, 1990 (United States)"/>
    <x v="38"/>
    <n v="27000"/>
    <s v="Roger Spottiswoode"/>
    <s v="Christopher Robbins"/>
    <s v="Mel Gibson"/>
    <s v="United States"/>
    <n v="35000000"/>
    <n v="33461269"/>
    <s v="Carolco Pictures"/>
    <n v="113"/>
    <n v="130.69999999999999"/>
    <n v="78008023.445294574"/>
  </r>
  <r>
    <s v="Alaska"/>
    <s v="PG"/>
    <s v="Adventure"/>
    <x v="10"/>
    <s v="August 14, 1996 (United States)"/>
    <x v="38"/>
    <n v="5200"/>
    <s v="Fraser C. Heston"/>
    <s v="Andy Burg"/>
    <s v="Thora Birch"/>
    <s v="United States"/>
    <n v="23000000"/>
    <n v="11829959"/>
    <s v="Castle Rock Entertainment"/>
    <n v="109"/>
    <n v="156.9"/>
    <n v="26465407.542584434"/>
  </r>
  <r>
    <s v="All the Pretty Horses"/>
    <s v="PG-13"/>
    <s v="Drama"/>
    <x v="8"/>
    <s v="December 25, 2000 (United States)"/>
    <x v="38"/>
    <n v="13000"/>
    <s v="Billy Bob Thornton"/>
    <s v="Cormac McCarthy"/>
    <s v="Matt Damon"/>
    <s v="United States"/>
    <n v="57000000"/>
    <n v="18133495"/>
    <s v="Columbia Pictures"/>
    <n v="116"/>
    <n v="172.2"/>
    <n v="55474657.896586344"/>
  </r>
  <r>
    <s v="Almost Heroes"/>
    <s v="PG-13"/>
    <s v="Adventure"/>
    <x v="17"/>
    <s v="May 29, 1998 (United States)"/>
    <x v="38"/>
    <n v="16000"/>
    <s v="Christopher Guest"/>
    <s v="Mark Nutter"/>
    <s v="Chris Farley"/>
    <s v="United States"/>
    <n v="30000000"/>
    <n v="6136856"/>
    <s v="Turner Pictures (I)"/>
    <n v="90"/>
    <n v="163"/>
    <n v="8314362.0417963527"/>
  </r>
  <r>
    <s v="An Interview with God"/>
    <s v="Unrated"/>
    <s v="Drama"/>
    <x v="26"/>
    <s v="August 21, 2018 (United States)"/>
    <x v="38"/>
    <n v="3400"/>
    <s v="Perry Lang"/>
    <s v="Ken Aguado"/>
    <s v="David Strathairn"/>
    <s v="United States"/>
    <m/>
    <n v="2251795"/>
    <s v="Astute Films"/>
    <n v="97"/>
    <n v="251.1"/>
    <n v="3513169.157706093"/>
  </r>
  <r>
    <s v="And So It Goes"/>
    <s v="PG-13"/>
    <s v="Comedy"/>
    <x v="20"/>
    <s v="July 25, 2014 (United States)"/>
    <x v="38"/>
    <n v="13000"/>
    <s v="Rob Reiner"/>
    <s v="Mark Andrus"/>
    <s v="Michael Douglas"/>
    <s v="United States"/>
    <n v="18000000"/>
    <n v="25419147"/>
    <s v="ASIG Productions"/>
    <n v="94"/>
    <n v="236.7"/>
    <n v="34438479.728323698"/>
  </r>
  <r>
    <s v="Angels Crest"/>
    <s v="R"/>
    <s v="Drama"/>
    <x v="24"/>
    <s v="December 30, 2011 (United States)"/>
    <x v="38"/>
    <n v="1900"/>
    <s v="Gaby Dellal"/>
    <s v="Leslie Schwartz"/>
    <s v="Thomas Dekker"/>
    <s v="Canada"/>
    <m/>
    <n v="2037"/>
    <s v="Process Film"/>
    <n v="92"/>
    <n v="224.9"/>
    <n v="3504.6521739130435"/>
  </r>
  <r>
    <s v="Aria"/>
    <s v="R"/>
    <s v="Comedy"/>
    <x v="3"/>
    <s v="September 15, 1987 (United States)"/>
    <x v="38"/>
    <n v="2600"/>
    <s v="Directors"/>
    <s v="Robert Altman"/>
    <s v="John Hurt"/>
    <s v="United Kingdom"/>
    <m/>
    <n v="1028679"/>
    <s v="Lightyear Entertainment"/>
    <n v="90"/>
    <n v="113.6"/>
    <n v="2859840.2490875917"/>
  </r>
  <r>
    <s v="Avenging Force"/>
    <s v="R"/>
    <s v="Action"/>
    <x v="25"/>
    <s v="September 12, 1986 (United States)"/>
    <x v="38"/>
    <n v="2600"/>
    <s v="Sam Firstenberg"/>
    <s v="James Booth"/>
    <s v="Michael Dudikoff"/>
    <s v="United States"/>
    <n v="4000000"/>
    <n v="4679650"/>
    <s v="The Cannon Group"/>
    <n v="104"/>
    <n v="109.6"/>
    <n v="8280425.9872241579"/>
  </r>
  <r>
    <s v="BÃ©bÃ©'s Kids"/>
    <s v="PG-13"/>
    <s v="Animation"/>
    <x v="35"/>
    <s v="July 31, 1992 (United States)"/>
    <x v="38"/>
    <n v="4900"/>
    <s v="Bruce W. Smith"/>
    <s v="Robin Harris"/>
    <s v="Faizon Love"/>
    <s v="United States"/>
    <m/>
    <n v="8442162"/>
    <s v="Hyperion Pictures"/>
    <n v="72"/>
    <n v="140.30000000000001"/>
    <n v="11947639.393404551"/>
  </r>
  <r>
    <s v="Babe: Pig in the City"/>
    <s v="PG"/>
    <s v="Adventure"/>
    <x v="17"/>
    <s v="November 25, 1998 (United States)"/>
    <x v="38"/>
    <n v="32000"/>
    <s v="George Miller"/>
    <s v="George Miller"/>
    <s v="Magda Szubanski"/>
    <s v="Australia"/>
    <n v="90000000"/>
    <n v="69131860"/>
    <s v="Kennedy Miller Productions"/>
    <n v="97"/>
    <n v="163"/>
    <n v="91744241.036585361"/>
  </r>
  <r>
    <s v="Bad Moon"/>
    <s v="R"/>
    <s v="Horror"/>
    <x v="10"/>
    <s v="November 1, 1996 (United States)"/>
    <x v="38"/>
    <n v="6200"/>
    <s v="Eric Red"/>
    <s v="Wayne Smith"/>
    <s v="Mariel Hemingway"/>
    <s v="United States"/>
    <n v="7000000"/>
    <n v="1060264"/>
    <s v="Morgan Creek Entertainment"/>
    <n v="80"/>
    <n v="156.9"/>
    <n v="3002439.0408921936"/>
  </r>
  <r>
    <s v="Bad News Bears"/>
    <s v="PG-13"/>
    <s v="Comedy"/>
    <x v="4"/>
    <s v="July 22, 2005 (United States)"/>
    <x v="38"/>
    <n v="21000"/>
    <s v="Richard Linklater"/>
    <s v="Bill Lancaster"/>
    <s v="Billy Bob Thornton"/>
    <s v="United States"/>
    <n v="35000000"/>
    <n v="34252847"/>
    <s v="Paramount Pictures"/>
    <n v="113"/>
    <n v="195.3"/>
    <n v="46406591.733659402"/>
  </r>
  <r>
    <s v="Bait"/>
    <s v="R"/>
    <s v="Action"/>
    <x v="8"/>
    <s v="September 15, 2000 (United States)"/>
    <x v="38"/>
    <n v="11000"/>
    <s v="Antoine Fuqua"/>
    <s v="Andrew Scheinman"/>
    <s v="Jamie Foxx"/>
    <s v="Canada"/>
    <n v="51000000"/>
    <n v="15471969"/>
    <s v="Castle Rock Entertainment"/>
    <n v="119"/>
    <n v="172.2"/>
    <n v="21978130.323076919"/>
  </r>
  <r>
    <s v="Battleship"/>
    <s v="PG-13"/>
    <s v="Action"/>
    <x v="36"/>
    <s v="May 18, 2012 (United States)"/>
    <x v="38"/>
    <n v="240000"/>
    <s v="Peter Berg"/>
    <s v="Jon Hoeber"/>
    <s v="Alexander SkarsgÃ¥rd"/>
    <s v="United States"/>
    <n v="209000000"/>
    <n v="303025485"/>
    <s v="Universal Pictures"/>
    <n v="131"/>
    <n v="229.6"/>
    <n v="390079701.22306716"/>
  </r>
  <r>
    <s v="Beautiful Creatures"/>
    <s v="R"/>
    <s v="Comedy"/>
    <x v="8"/>
    <s v="January 19, 2001 (United Kingdom)"/>
    <x v="38"/>
    <n v="3600"/>
    <s v="Bill Eagles"/>
    <s v="Simon Donald"/>
    <s v="Rachel Weisz"/>
    <s v="United Kingdom"/>
    <m/>
    <n v="313768"/>
    <s v="Arts Council of England"/>
    <n v="86"/>
    <n v="172.2"/>
    <n v="771008.94838709675"/>
  </r>
  <r>
    <s v="Beowulf &amp; Grendel"/>
    <s v="R"/>
    <s v="Action"/>
    <x v="4"/>
    <s v="March 9, 2006 (Thailand)"/>
    <x v="38"/>
    <n v="18000"/>
    <s v="Sturla Gunnarsson"/>
    <s v="Anonymous"/>
    <s v="Hringur Ingvarsson"/>
    <s v="Canada"/>
    <m/>
    <n v="92076"/>
    <s v="Movision"/>
    <n v="103"/>
    <n v="195.3"/>
    <n v="158416.47204968944"/>
  </r>
  <r>
    <s v="Better Late Than Never"/>
    <s v="PG"/>
    <s v="Comedy"/>
    <x v="19"/>
    <s v="April 15, 1983 (United States)"/>
    <x v="38"/>
    <n v="115"/>
    <s v="Bryan Forbes"/>
    <s v="Gwen Davis"/>
    <s v="David Niven"/>
    <s v="United Kingdom"/>
    <m/>
    <m/>
    <s v="Golden Harvest Company"/>
    <n v="89"/>
    <n v="99.6"/>
    <s v="Missing"/>
  </r>
  <r>
    <s v="Black Sheep"/>
    <s v="Not Rated"/>
    <s v="Comedy"/>
    <x v="15"/>
    <s v="March 29, 2007 (New Zealand)"/>
    <x v="38"/>
    <n v="40000"/>
    <s v="Jonathan King"/>
    <s v="Jonathan King"/>
    <s v="Oliver Driver"/>
    <s v="New Zealand"/>
    <m/>
    <n v="4947717"/>
    <s v="New Zealand Film Commission"/>
    <n v="87"/>
    <n v="201.6"/>
    <n v="7719249.2058371734"/>
  </r>
  <r>
    <s v="Blade: Trinity"/>
    <s v="R"/>
    <s v="Action"/>
    <x v="1"/>
    <s v="December 8, 2004 (United States)"/>
    <x v="38"/>
    <n v="169000"/>
    <s v="David S. Goyer"/>
    <s v="David S. Goyer"/>
    <s v="Wesley Snipes"/>
    <s v="United States"/>
    <n v="65000000"/>
    <n v="131977904"/>
    <s v="New Line Cinema"/>
    <n v="113"/>
    <n v="188.9"/>
    <n v="307679168.69778121"/>
  </r>
  <r>
    <s v="Blame It on Rio"/>
    <s v="R"/>
    <s v="Comedy"/>
    <x v="18"/>
    <s v="February 17, 1984 (United States)"/>
    <x v="38"/>
    <n v="10000"/>
    <s v="Stanley Donen"/>
    <s v="Charlie Peters"/>
    <s v="Michael Caine"/>
    <s v="United States"/>
    <m/>
    <n v="18644570"/>
    <s v="Sherwood Productions"/>
    <n v="100"/>
    <n v="103.9"/>
    <n v="40491806.69280114"/>
  </r>
  <r>
    <s v="BrÃ¼no"/>
    <s v="R"/>
    <s v="Comedy"/>
    <x v="9"/>
    <s v="July 10, 2009 (United States)"/>
    <x v="38"/>
    <n v="146000"/>
    <s v="Larry Charles"/>
    <s v="Sacha Baron Cohen"/>
    <s v="Sacha Baron Cohen"/>
    <s v="United States"/>
    <n v="42000000"/>
    <n v="138805831"/>
    <s v="Universal Pictures"/>
    <n v="81"/>
    <n v="214.5"/>
    <n v="259473231.32331288"/>
  </r>
  <r>
    <s v="Breakin'"/>
    <s v="PG"/>
    <s v="Comedy"/>
    <x v="18"/>
    <s v="May 4, 1984 (United States)"/>
    <x v="38"/>
    <n v="6000"/>
    <s v="Joel Silberg"/>
    <s v="Charles Parker"/>
    <s v="Lucinda Dickey"/>
    <s v="United States"/>
    <m/>
    <n v="38682707"/>
    <s v="Golan-Globus Productions"/>
    <n v="90"/>
    <n v="103.9"/>
    <n v="118339566.49497992"/>
  </r>
  <r>
    <s v="Bulletproof"/>
    <s v="R"/>
    <s v="Action"/>
    <x v="10"/>
    <s v="September 6, 1996 (United States)"/>
    <x v="38"/>
    <n v="36000"/>
    <s v="Ernest R. Dickerson"/>
    <s v="Joe Gayton"/>
    <s v="Damon Wayans"/>
    <s v="United States"/>
    <n v="25000000"/>
    <n v="22611954"/>
    <s v="Universal Pictures"/>
    <n v="84"/>
    <n v="156.9"/>
    <n v="40010815.236933798"/>
  </r>
  <r>
    <s v="Captain Ron"/>
    <s v="PG-13"/>
    <s v="Adventure"/>
    <x v="35"/>
    <s v="September 18, 1992 (United States)"/>
    <x v="38"/>
    <n v="21000"/>
    <s v="Thom Eberhardt"/>
    <s v="John Dwyer"/>
    <s v="Kurt Russell"/>
    <s v="United States"/>
    <n v="24000000"/>
    <n v="22518097"/>
    <s v="Touchstone Pictures"/>
    <n v="100"/>
    <n v="140.30000000000001"/>
    <n v="33098235.194886632"/>
  </r>
  <r>
    <s v="Castaway"/>
    <s v="R"/>
    <s v="Adventure"/>
    <x v="25"/>
    <s v="September 11, 1987 (United States)"/>
    <x v="38"/>
    <n v="3100"/>
    <s v="Nicolas Roeg"/>
    <s v="Lucy Irvine"/>
    <s v="Oliver Reed"/>
    <s v="United Kingdom"/>
    <m/>
    <m/>
    <s v="Cannon Screen Entertainment"/>
    <n v="117"/>
    <n v="109.6"/>
    <s v="Missing"/>
  </r>
  <r>
    <s v="Caveman"/>
    <s v="PG"/>
    <s v="Comedy"/>
    <x v="12"/>
    <s v="April 17, 1981 (United States)"/>
    <x v="38"/>
    <n v="7300"/>
    <s v="Carl Gottlieb"/>
    <s v="Rudy De Luca"/>
    <s v="Ringo Starr"/>
    <s v="United States"/>
    <m/>
    <n v="15965924"/>
    <s v="Estudios Churubusco Azteca S.A."/>
    <n v="91"/>
    <n v="90.9"/>
    <n v="22595527.370181143"/>
  </r>
  <r>
    <s v="Chasing the Dragon II: Wild Wild Bunch"/>
    <s v="Not Rated"/>
    <s v="Action"/>
    <x v="5"/>
    <s v="June 7, 2019 (United States)"/>
    <x v="38"/>
    <n v="523"/>
    <s v="Jason Kwan"/>
    <s v="Koon-Nam Lui"/>
    <s v="Tony Ka Fai Leung"/>
    <s v="China"/>
    <m/>
    <n v="45738461"/>
    <s v="Bona Film Group"/>
    <n v="101"/>
    <n v="255.7"/>
    <n v="94038522.717273951"/>
  </r>
  <r>
    <s v="Child's Play"/>
    <s v="R"/>
    <s v="Drama"/>
    <x v="5"/>
    <s v="June 21, 2019 (United States)"/>
    <x v="38"/>
    <n v="47000"/>
    <s v="Lars Klevberg"/>
    <s v="Tyler Burton Smith"/>
    <s v="Tim Matheson"/>
    <s v="Canada"/>
    <n v="10000000"/>
    <n v="44907074"/>
    <s v="Orion Pictures"/>
    <n v="90"/>
    <n v="255.7"/>
    <n v="83945922.992638037"/>
  </r>
  <r>
    <s v="Cirque du Freak: the Vampire's Assistant"/>
    <s v="PG-13"/>
    <s v="Action"/>
    <x v="9"/>
    <s v="October 23, 2009 (United States)"/>
    <x v="38"/>
    <n v="44000"/>
    <s v="Paul Weitz"/>
    <s v="Paul Weitz"/>
    <s v="Chris Massoglia"/>
    <s v="United States"/>
    <n v="40000000"/>
    <n v="39291383"/>
    <s v="Universal Pictures"/>
    <n v="109"/>
    <n v="214.5"/>
    <n v="57752457.308731303"/>
  </r>
  <r>
    <s v="Clash of the Titans"/>
    <s v="PG-13"/>
    <s v="Action"/>
    <x v="29"/>
    <s v="April 2, 2010 (United States)"/>
    <x v="38"/>
    <n v="274000"/>
    <s v="Louis Leterrier"/>
    <s v="Travis Beacham"/>
    <s v="Sam Worthington"/>
    <s v="United States"/>
    <n v="125000000"/>
    <n v="493214993"/>
    <s v="Warner Bros."/>
    <n v="106"/>
    <n v="218.1"/>
    <n v="1508861529.7901607"/>
  </r>
  <r>
    <s v="Cobra"/>
    <s v="R"/>
    <s v="Action"/>
    <x v="25"/>
    <s v="May 23, 1986 (United States)"/>
    <x v="38"/>
    <n v="69000"/>
    <s v="George P. Cosmatos"/>
    <s v="Paula Gosling"/>
    <s v="Sylvester Stallone"/>
    <s v="United States"/>
    <n v="25000000"/>
    <n v="49042224"/>
    <s v="Warner Bros."/>
    <n v="87"/>
    <n v="109.6"/>
    <n v="136342752.30656937"/>
  </r>
  <r>
    <s v="Cradle 2 the Grave"/>
    <s v="R"/>
    <s v="Action"/>
    <x v="2"/>
    <s v="February 28, 2003 (United States)"/>
    <x v="38"/>
    <n v="42000"/>
    <s v="Andrzej Bartkowiak"/>
    <s v="John O'Brien"/>
    <s v="Jet Li"/>
    <s v="United States"/>
    <n v="25000000"/>
    <n v="56489558"/>
    <s v="Warner Bros."/>
    <n v="101"/>
    <n v="184"/>
    <n v="112942049.36089239"/>
  </r>
  <r>
    <s v="CrissCross"/>
    <s v="R"/>
    <s v="Crime"/>
    <x v="35"/>
    <s v="May 8, 1992 (United States)"/>
    <x v="38"/>
    <n v="1800"/>
    <s v="Chris Menges"/>
    <s v="Scott Sommer"/>
    <s v="Goldie Hawn"/>
    <s v="United States"/>
    <n v="14000000"/>
    <n v="3052738"/>
    <s v="Hawn / Sylbert Movie Company"/>
    <n v="100"/>
    <n v="140.30000000000001"/>
    <n v="5795447.1563862925"/>
  </r>
  <r>
    <s v="Crossing the Line"/>
    <s v="R"/>
    <s v="Crime"/>
    <x v="32"/>
    <s v="August 31, 1990 (United Kingdom)"/>
    <x v="38"/>
    <n v="1000"/>
    <s v="David Leland"/>
    <s v="William McIlvanney"/>
    <s v="Kenny Ireland"/>
    <s v="United Kingdom"/>
    <m/>
    <n v="59227"/>
    <s v="Palace Pictures"/>
    <n v="93"/>
    <n v="130.69999999999999"/>
    <n v="89516.204861111109"/>
  </r>
  <r>
    <s v="Cry Wolf"/>
    <s v="PG-13"/>
    <s v="Drama"/>
    <x v="4"/>
    <s v="September 16, 2005 (United States)"/>
    <x v="38"/>
    <n v="26000"/>
    <s v="Jeff Wadlow"/>
    <s v="Jeff Wadlow"/>
    <s v="Julian Morris"/>
    <s v="United States"/>
    <n v="1000000"/>
    <n v="32586408"/>
    <s v="Rogue Pictures"/>
    <n v="90"/>
    <n v="195.3"/>
    <n v="41947944.730038024"/>
  </r>
  <r>
    <s v="Daddy's Little Girls"/>
    <s v="PG-13"/>
    <s v="Drama"/>
    <x v="6"/>
    <s v="February 14, 2007 (United States)"/>
    <x v="38"/>
    <n v="7200"/>
    <s v="Tyler Perry"/>
    <s v="Tyler Perry"/>
    <s v="Gabrielle Union"/>
    <s v="United States"/>
    <n v="10000000"/>
    <n v="31609243"/>
    <s v="Lions Gate Films"/>
    <n v="100"/>
    <n v="207.3"/>
    <n v="64988774.238191627"/>
  </r>
  <r>
    <s v="Devil in the Flesh"/>
    <s v="X"/>
    <s v="Drama"/>
    <x v="25"/>
    <s v="May 22, 1987 (United States)"/>
    <x v="38"/>
    <n v="1400"/>
    <s v="Marco Bellocchio"/>
    <s v="Marco Bellocchio"/>
    <s v="Maruschka Detmers"/>
    <s v="Italy"/>
    <m/>
    <n v="546904"/>
    <s v="L.P. Film"/>
    <n v="114"/>
    <n v="109.6"/>
    <n v="715200.20944206009"/>
  </r>
  <r>
    <s v="Diary of a Mad Black Woman"/>
    <s v="PG-13"/>
    <s v="Comedy"/>
    <x v="4"/>
    <s v="February 25, 2005 (United States)"/>
    <x v="38"/>
    <n v="14000"/>
    <s v="Darren Grant"/>
    <s v="Tyler Perry"/>
    <s v="Kimberly Elise"/>
    <s v="United States"/>
    <n v="5500000"/>
    <n v="50652203"/>
    <s v="BET Pictures"/>
    <n v="116"/>
    <n v="195.3"/>
    <n v="140818670.20164233"/>
  </r>
  <r>
    <s v="Dream a Little Dream"/>
    <s v="PG-13"/>
    <s v="Comedy"/>
    <x v="21"/>
    <s v="March 3, 1989 (United States)"/>
    <x v="38"/>
    <n v="6500"/>
    <s v="Marc Rocco"/>
    <s v="Daniel Jay Franklin"/>
    <s v="Corey Feldman"/>
    <s v="United States"/>
    <m/>
    <n v="5552441"/>
    <s v="Lightning Pictures"/>
    <n v="114"/>
    <n v="124"/>
    <n v="12944367.044376435"/>
  </r>
  <r>
    <s v="Drive Me Crazy"/>
    <s v="PG-13"/>
    <s v="Comedy"/>
    <x v="11"/>
    <s v="October 1, 1999 (United States)"/>
    <x v="38"/>
    <n v="19000"/>
    <s v="John Schultz"/>
    <s v="Todd Strasser"/>
    <s v="Melissa Joan Hart"/>
    <s v="United States"/>
    <n v="8500000"/>
    <n v="22593409"/>
    <s v="Twentieth Century Fox"/>
    <n v="91"/>
    <n v="166.6"/>
    <n v="31564473.73819349"/>
  </r>
  <r>
    <s v="Eat Pray Love"/>
    <s v="PG-13"/>
    <s v="Biography"/>
    <x v="29"/>
    <s v="August 13, 2010 (United States)"/>
    <x v="38"/>
    <n v="92000"/>
    <s v="Ryan Murphy"/>
    <s v="Ryan Murphy"/>
    <s v="Julia Roberts"/>
    <s v="United States"/>
    <n v="60000000"/>
    <n v="204594016"/>
    <s v="Columbia Pictures"/>
    <n v="133"/>
    <n v="218.1"/>
    <n v="330014805.05664366"/>
  </r>
  <r>
    <s v="Echo Park"/>
    <s v="R"/>
    <s v="Comedy"/>
    <x v="38"/>
    <s v="July 25, 1986 (United States)"/>
    <x v="38"/>
    <n v="610"/>
    <s v="Robert Dornhelm"/>
    <s v="Michael Ventura"/>
    <s v="Susan Dey"/>
    <s v="United States"/>
    <m/>
    <m/>
    <s v="Sascha-Verleih"/>
    <n v="88"/>
    <n v="107.6"/>
    <s v="Missing"/>
  </r>
  <r>
    <s v="Encino Man"/>
    <s v="PG"/>
    <s v="Comedy"/>
    <x v="35"/>
    <s v="May 22, 1992 (United States)"/>
    <x v="38"/>
    <n v="38000"/>
    <s v="Les Mayfield"/>
    <s v="George Zaloom"/>
    <s v="Sean Astin"/>
    <s v="United States"/>
    <n v="7000000"/>
    <n v="40693477"/>
    <s v="Encino Man Productions"/>
    <n v="88"/>
    <n v="140.30000000000001"/>
    <n v="54003930.496080138"/>
  </r>
  <r>
    <s v="End of Days"/>
    <s v="R"/>
    <s v="Action"/>
    <x v="11"/>
    <s v="November 24, 1999 (United States)"/>
    <x v="38"/>
    <n v="107000"/>
    <s v="Peter Hyams"/>
    <s v="Andrew W. Marlowe"/>
    <s v="Arnold Schwarzenegger"/>
    <s v="United States"/>
    <n v="100000000"/>
    <n v="211989043"/>
    <s v="Beacon Communications"/>
    <n v="122"/>
    <n v="166.6"/>
    <n v="568600892.62411976"/>
  </r>
  <r>
    <s v="Enough"/>
    <s v="PG-13"/>
    <s v="Crime"/>
    <x v="23"/>
    <s v="May 24, 2002 (United States)"/>
    <x v="38"/>
    <n v="41000"/>
    <s v="Michael Apted"/>
    <s v="Nicholas Kazan"/>
    <s v="Jennifer Lopez"/>
    <s v="United States"/>
    <n v="38000000"/>
    <n v="51806184"/>
    <s v="Columbia Pictures"/>
    <n v="115"/>
    <n v="179.9"/>
    <n v="191569711.95145631"/>
  </r>
  <r>
    <s v="Ernest Scared Stupid"/>
    <s v="PG"/>
    <s v="Comedy"/>
    <x v="16"/>
    <s v="October 11, 1991 (United States)"/>
    <x v="38"/>
    <n v="11000"/>
    <s v="John R. Cherry III"/>
    <s v="John R. Cherry III"/>
    <s v="Jim Varney"/>
    <s v="United States"/>
    <m/>
    <n v="14143280"/>
    <s v="Touchstone Pictures"/>
    <n v="91"/>
    <n v="136.19999999999999"/>
    <n v="18206410.713983946"/>
  </r>
  <r>
    <s v="Fatal Instinct"/>
    <s v="PG-13"/>
    <s v="Comedy"/>
    <x v="34"/>
    <s v="October 29, 1993 (United States)"/>
    <x v="38"/>
    <n v="7000"/>
    <s v="Carl Reiner"/>
    <s v="David O'Malley"/>
    <s v="Armand Assante"/>
    <s v="United States"/>
    <m/>
    <n v="7839327"/>
    <s v="Metro-Goldwyn-Mayer (MGM)"/>
    <n v="91"/>
    <n v="144.5"/>
    <n v="19263249.49112903"/>
  </r>
  <r>
    <s v="Final Destination 3"/>
    <s v="R"/>
    <s v="Horror"/>
    <x v="15"/>
    <s v="February 10, 2006 (United States)"/>
    <x v="38"/>
    <n v="133000"/>
    <s v="James Wong"/>
    <s v="Glen Morgan"/>
    <s v="Mary Elizabeth Winstead"/>
    <s v="United States"/>
    <n v="25000000"/>
    <n v="118890272"/>
    <s v="New Line Cinema"/>
    <n v="93"/>
    <n v="201.6"/>
    <n v="141673312"/>
  </r>
  <r>
    <s v="Final Destination 5"/>
    <s v="R"/>
    <s v="Action"/>
    <x v="24"/>
    <s v="August 12, 2011 (United States)"/>
    <x v="38"/>
    <n v="109000"/>
    <s v="Steven Quale"/>
    <s v="Eric Heisserer"/>
    <s v="Nicholas D'Agosto"/>
    <s v="United States"/>
    <n v="40000000"/>
    <n v="157887643"/>
    <s v="New Line Cinema"/>
    <n v="92"/>
    <n v="224.9"/>
    <n v="288765695.21068424"/>
  </r>
  <r>
    <s v="Firewall"/>
    <s v="PG-13"/>
    <s v="Action"/>
    <x v="15"/>
    <s v="February 10, 2006 (United States)"/>
    <x v="38"/>
    <n v="57000"/>
    <s v="Richard Loncraine"/>
    <s v="Joe Forte"/>
    <s v="Harrison Ford"/>
    <s v="United States"/>
    <n v="50000000"/>
    <n v="82751189"/>
    <s v="Warner Bros."/>
    <n v="105"/>
    <n v="201.6"/>
    <n v="129105413.6625704"/>
  </r>
  <r>
    <s v="Flight of the Intruder"/>
    <s v="PG-13"/>
    <s v="Action"/>
    <x v="16"/>
    <s v="January 18, 1991 (United States)"/>
    <x v="38"/>
    <n v="6600"/>
    <s v="John Milius"/>
    <s v="Stephen Coonts"/>
    <s v="Danny Glover"/>
    <s v="United States"/>
    <n v="35000000"/>
    <n v="14587732"/>
    <s v="Paramount Pictures"/>
    <n v="115"/>
    <n v="136.19999999999999"/>
    <n v="44627328.718875498"/>
  </r>
  <r>
    <s v="For Richer or Poorer"/>
    <s v="PG-13"/>
    <s v="Comedy"/>
    <x v="14"/>
    <s v="December 12, 1997 (United States)"/>
    <x v="38"/>
    <n v="10000"/>
    <s v="Bryan Spicer"/>
    <s v="Jana Howington"/>
    <s v="Tim Allen"/>
    <s v="United States"/>
    <n v="35000000"/>
    <n v="32748995"/>
    <s v="Universal Pictures"/>
    <n v="115"/>
    <n v="160.5"/>
    <n v="42826690.027896993"/>
  </r>
  <r>
    <s v="Friday After Next"/>
    <s v="R"/>
    <s v="Comedy"/>
    <x v="23"/>
    <s v="November 22, 2002 (United States)"/>
    <x v="38"/>
    <n v="26000"/>
    <s v="Marcus Raboy"/>
    <s v="Ice Cube"/>
    <s v="Ice Cube"/>
    <s v="United States"/>
    <n v="10000000"/>
    <n v="33526835"/>
    <s v="Avery Pix"/>
    <n v="85"/>
    <n v="179.9"/>
    <n v="86353564.027895182"/>
  </r>
  <r>
    <s v="Friends with Money"/>
    <s v="R"/>
    <s v="Comedy"/>
    <x v="15"/>
    <s v="April 21, 2006 (United States)"/>
    <x v="38"/>
    <n v="29000"/>
    <s v="Nicole Holofcener"/>
    <s v="Nicole Holofcener"/>
    <s v="Jennifer Aniston"/>
    <s v="United States"/>
    <n v="6500000"/>
    <n v="18245244"/>
    <s v="This Is That Productions"/>
    <n v="88"/>
    <n v="201.6"/>
    <n v="46993456.016906165"/>
  </r>
  <r>
    <s v="G.I. Joe: Retaliation"/>
    <s v="PG-13"/>
    <s v="Action"/>
    <x v="33"/>
    <s v="March 28, 2013 (United States)"/>
    <x v="38"/>
    <n v="176000"/>
    <s v="Jon M. Chu"/>
    <s v="Rhett Reese"/>
    <s v="Dwayne Johnson"/>
    <s v="United States"/>
    <n v="130000000"/>
    <n v="375740705"/>
    <s v="Paramount Pictures"/>
    <n v="110"/>
    <n v="233"/>
    <n v="772524917.76990545"/>
  </r>
  <r>
    <s v="G.I. Joe: The Rise of Cobra"/>
    <s v="PG-13"/>
    <s v="Action"/>
    <x v="9"/>
    <s v="August 7, 2009 (United States)"/>
    <x v="38"/>
    <n v="202000"/>
    <s v="Stephen Sommers"/>
    <s v="Stuart Beattie"/>
    <s v="Dennis Quaid"/>
    <s v="United States"/>
    <n v="175000000"/>
    <n v="302469017"/>
    <s v="Paramount Pictures"/>
    <n v="118"/>
    <n v="214.5"/>
    <n v="637801449.68788934"/>
  </r>
  <r>
    <s v="Gamer"/>
    <s v="R"/>
    <s v="Action"/>
    <x v="9"/>
    <s v="September 4, 2009 (United States)"/>
    <x v="38"/>
    <n v="131000"/>
    <s v="Mark Neveldine"/>
    <s v="Mark Neveldine"/>
    <s v="Gerard Butler"/>
    <s v="United States"/>
    <n v="50000000"/>
    <n v="40828540"/>
    <s v="Lionsgate"/>
    <n v="95"/>
    <n v="214.5"/>
    <n v="109511057.5528169"/>
  </r>
  <r>
    <s v="Georgia Rule"/>
    <s v="R"/>
    <s v="Comedy"/>
    <x v="6"/>
    <s v="May 11, 2007 (United States)"/>
    <x v="38"/>
    <n v="24000"/>
    <s v="Garry Marshall"/>
    <s v="Mark Andrus"/>
    <s v="Jane Fonda"/>
    <s v="United States"/>
    <n v="20000000"/>
    <n v="25000167"/>
    <s v="Morgan Creek Entertainment"/>
    <n v="113"/>
    <n v="207.3"/>
    <n v="73316177.910490841"/>
  </r>
  <r>
    <s v="Ghosts of Girlfriends Past"/>
    <s v="PG-13"/>
    <s v="Comedy"/>
    <x v="9"/>
    <s v="May 1, 2009 (United States)"/>
    <x v="38"/>
    <n v="86000"/>
    <s v="Mark Waters"/>
    <s v="Jon Lucas"/>
    <s v="Matthew McConaughey"/>
    <s v="United States"/>
    <n v="37500000"/>
    <n v="102366815"/>
    <s v="Jon Shestack Productions"/>
    <n v="100"/>
    <n v="214.5"/>
    <n v="129963202.21041666"/>
  </r>
  <r>
    <s v="Gothika"/>
    <s v="R"/>
    <s v="Horror"/>
    <x v="2"/>
    <s v="November 21, 2003 (United States)"/>
    <x v="38"/>
    <n v="108000"/>
    <s v="Mathieu Kassovitz"/>
    <s v="Sebastian Gutierrez"/>
    <s v="Halle Berry"/>
    <s v="United States"/>
    <n v="40000000"/>
    <n v="141591324"/>
    <s v="Columbia Pictures"/>
    <n v="98"/>
    <n v="184"/>
    <n v="200384934.61588481"/>
  </r>
  <r>
    <s v="Hall Pass"/>
    <s v="R"/>
    <s v="Comedy"/>
    <x v="24"/>
    <s v="February 25, 2011 (United States)"/>
    <x v="38"/>
    <n v="121000"/>
    <s v="Bobby Farrelly"/>
    <s v="Pete Jones"/>
    <s v="Owen Wilson"/>
    <s v="United States"/>
    <n v="36000000"/>
    <n v="86157237"/>
    <s v="New Line Cinema"/>
    <n v="105"/>
    <n v="224.9"/>
    <n v="263575402.75"/>
  </r>
  <r>
    <s v="Halloween H20: 20 Years Later"/>
    <s v="R"/>
    <s v="Horror"/>
    <x v="17"/>
    <s v="August 5, 1998 (United States)"/>
    <x v="38"/>
    <n v="68000"/>
    <s v="Steve Miner"/>
    <s v="Debra Hill"/>
    <s v="Jamie Lee Curtis"/>
    <s v="United States"/>
    <n v="17000000"/>
    <n v="55041738"/>
    <s v="Dimension Films"/>
    <n v="86"/>
    <n v="163"/>
    <n v="66790989.918757468"/>
  </r>
  <r>
    <s v="Hard to Kill"/>
    <s v="R"/>
    <s v="Action"/>
    <x v="32"/>
    <s v="February 9, 1990 (United States)"/>
    <x v="38"/>
    <n v="28000"/>
    <s v="Bruce Malmuth"/>
    <s v="Steven McKay"/>
    <s v="Steven Seagal"/>
    <s v="United States"/>
    <n v="10000000"/>
    <n v="47410827"/>
    <s v="Warner Bros."/>
    <n v="96"/>
    <n v="130.69999999999999"/>
    <n v="55819470.583075725"/>
  </r>
  <r>
    <s v="Haywire"/>
    <s v="R"/>
    <s v="Action"/>
    <x v="24"/>
    <s v="January 20, 2012 (United States)"/>
    <x v="38"/>
    <n v="85000"/>
    <s v="Steven Soderbergh"/>
    <s v="Lem Dobbs"/>
    <s v="Gina Carano"/>
    <s v="Ireland"/>
    <n v="23000000"/>
    <n v="34513760"/>
    <s v="Relativity Media"/>
    <n v="93"/>
    <n v="224.9"/>
    <n v="74956113.129009262"/>
  </r>
  <r>
    <s v="Heaven Is for Real"/>
    <s v="PG"/>
    <s v="Biography"/>
    <x v="20"/>
    <s v="April 16, 2014 (United States)"/>
    <x v="38"/>
    <n v="26000"/>
    <s v="Randall Wallace"/>
    <s v="Randall Wallace"/>
    <s v="Greg Kinnear"/>
    <s v="United States"/>
    <n v="12000000"/>
    <n v="101982712"/>
    <s v="TriStar Pictures"/>
    <n v="99"/>
    <n v="236.7"/>
    <n v="311989280.58634537"/>
  </r>
  <r>
    <s v="Heaven's Prisoners"/>
    <s v="R"/>
    <s v="Drama"/>
    <x v="10"/>
    <s v="May 17, 1996 (United States)"/>
    <x v="38"/>
    <n v="5100"/>
    <s v="Phil Joanou"/>
    <s v="James Lee Burke"/>
    <s v="Alec Baldwin"/>
    <s v="United States"/>
    <n v="25000000"/>
    <n v="5009305"/>
    <s v="PVM Entertainment"/>
    <n v="132"/>
    <n v="156.9"/>
    <n v="13436049.590669014"/>
  </r>
  <r>
    <s v="Her Alibi"/>
    <s v="PG"/>
    <s v="Comedy"/>
    <x v="21"/>
    <s v="February 3, 1989 (United States)"/>
    <x v="38"/>
    <n v="6900"/>
    <s v="Bruce Beresford"/>
    <s v="Charlie Peters"/>
    <s v="Tom Selleck"/>
    <s v="United States"/>
    <m/>
    <n v="18699037"/>
    <s v="Warner Bros."/>
    <n v="94"/>
    <n v="124"/>
    <n v="30161972.33403917"/>
  </r>
  <r>
    <s v="High Life"/>
    <s v="R"/>
    <s v="Adventure"/>
    <x v="26"/>
    <s v="April 12, 2019 (United States)"/>
    <x v="38"/>
    <n v="31000"/>
    <s v="Claire Denis"/>
    <s v="Claire Denis"/>
    <s v="Robert Pattinson"/>
    <s v="France"/>
    <m/>
    <n v="2133033"/>
    <s v="Alcatraz Films"/>
    <n v="113"/>
    <n v="251.1"/>
    <n v="4972724.9816373372"/>
  </r>
  <r>
    <s v="High Spirits"/>
    <s v="PG-13"/>
    <s v="Comedy"/>
    <x v="28"/>
    <s v="November 18, 1988 (United States)"/>
    <x v="38"/>
    <n v="8900"/>
    <s v="Neil Jordan"/>
    <s v="Neil Jordan"/>
    <s v="Peter O'Toole"/>
    <s v="Ireland"/>
    <n v="17000000"/>
    <n v="8578231"/>
    <s v="Vision PDG"/>
    <n v="99"/>
    <n v="118.3"/>
    <n v="10222084.418068049"/>
  </r>
  <r>
    <s v="Hollow Man"/>
    <s v="R"/>
    <s v="Action"/>
    <x v="8"/>
    <s v="August 4, 2000 (United States)"/>
    <x v="38"/>
    <n v="126000"/>
    <s v="Paul Verhoeven"/>
    <s v="Gary Scott Thompson"/>
    <s v="Kevin Bacon"/>
    <s v="United States"/>
    <n v="95000000"/>
    <n v="190213455"/>
    <s v="Columbia Pictures"/>
    <n v="112"/>
    <n v="172.2"/>
    <n v="336573982.22125435"/>
  </r>
  <r>
    <s v="Home Again"/>
    <s v="PG-13"/>
    <s v="Comedy"/>
    <x v="27"/>
    <s v="September 8, 2017 (United States)"/>
    <x v="38"/>
    <n v="30000"/>
    <s v="Hallie Meyers-Shyer"/>
    <s v="Hallie Meyers-Shyer"/>
    <s v="Reese Witherspoon"/>
    <s v="United States"/>
    <n v="12000000"/>
    <n v="37270721"/>
    <s v="Black Bicycle Entertainment"/>
    <n v="97"/>
    <n v="245.1"/>
    <n v="52943537.010256402"/>
  </r>
  <r>
    <s v="Homegrown"/>
    <s v="R"/>
    <s v="Comedy"/>
    <x v="17"/>
    <s v="April 17, 1998 (United States)"/>
    <x v="38"/>
    <n v="4500"/>
    <s v="Stephen Gyllenhaal"/>
    <s v="Jonah Raskin"/>
    <s v="Billy Bob Thornton"/>
    <s v="United States"/>
    <m/>
    <n v="77910"/>
    <s v="Lakeshore International"/>
    <n v="102"/>
    <n v="163"/>
    <n v="169202.97220242338"/>
  </r>
  <r>
    <s v="Honeymoon in Vegas"/>
    <s v="PG-13"/>
    <s v="Comedy"/>
    <x v="35"/>
    <s v="August 28, 1992 (United States)"/>
    <x v="38"/>
    <n v="17000"/>
    <s v="Andrew Bergman"/>
    <s v="Andrew Bergman"/>
    <s v="James Caan"/>
    <s v="United States"/>
    <n v="25000000"/>
    <n v="35208854"/>
    <s v="Castle Rock Entertainment"/>
    <n v="96"/>
    <n v="140.30000000000001"/>
    <n v="42724563.177220233"/>
  </r>
  <r>
    <s v="Hot Pursuit"/>
    <s v="PG-13"/>
    <s v="Comedy"/>
    <x v="3"/>
    <s v="May 8, 1987 (United States)"/>
    <x v="38"/>
    <n v="3500"/>
    <s v="Steven Lisberger"/>
    <s v="Steven Lisberger"/>
    <s v="John Cusack"/>
    <s v="United States"/>
    <m/>
    <n v="4215849"/>
    <s v="RKO Pictures"/>
    <n v="93"/>
    <n v="113.6"/>
    <n v="5988667.5538461534"/>
  </r>
  <r>
    <s v="House Arrest"/>
    <s v="PG"/>
    <s v="Comedy"/>
    <x v="10"/>
    <s v="August 14, 1996 (United States)"/>
    <x v="38"/>
    <n v="8200"/>
    <s v="Harry Winer"/>
    <s v="Michael Hitchcock"/>
    <s v="Jamie Lee Curtis"/>
    <s v="United States"/>
    <m/>
    <n v="7032782"/>
    <s v="Metro-Goldwyn-Mayer (MGM)"/>
    <n v="108"/>
    <n v="156.9"/>
    <n v="15733397.029368576"/>
  </r>
  <r>
    <s v="How I Got Into College"/>
    <s v="PG-13"/>
    <s v="Comedy"/>
    <x v="21"/>
    <s v="May 19, 1989 (United States)"/>
    <x v="38"/>
    <n v="2100"/>
    <s v="Savage Steve Holland"/>
    <s v="Terrel Seltzer"/>
    <s v="Anthony Edwards"/>
    <s v="United States"/>
    <n v="10000000"/>
    <n v="1642239"/>
    <s v="Twentieth Century Fox"/>
    <n v="86"/>
    <n v="124"/>
    <n v="4404843.5149647892"/>
  </r>
  <r>
    <s v="Hudson Hawk"/>
    <s v="R"/>
    <s v="Action"/>
    <x v="16"/>
    <s v="May 24, 1991 (United States)"/>
    <x v="38"/>
    <n v="54000"/>
    <s v="Michael Lehmann"/>
    <s v="Bruce Willis"/>
    <s v="Bruce Willis"/>
    <s v="United States"/>
    <n v="65000000"/>
    <n v="17218080"/>
    <s v="TriStar Pictures"/>
    <n v="100"/>
    <n v="136.19999999999999"/>
    <n v="26023556.428571429"/>
  </r>
  <r>
    <s v="I Saw the Light"/>
    <s v="R"/>
    <s v="Biography"/>
    <x v="39"/>
    <s v="April 1, 2016 (United States)"/>
    <x v="38"/>
    <n v="6700"/>
    <s v="Marc Abraham"/>
    <s v="Marc Abraham"/>
    <s v="Tom Hiddleston"/>
    <s v="United States"/>
    <n v="13000000"/>
    <n v="1767963"/>
    <s v="BRON Studios"/>
    <n v="123"/>
    <n v="237"/>
    <n v="4742062.7297535213"/>
  </r>
  <r>
    <s v="If Looks Could Kill"/>
    <s v="PG-13"/>
    <s v="Action"/>
    <x v="16"/>
    <s v="March 15, 1991 (United States)"/>
    <x v="38"/>
    <n v="6600"/>
    <s v="William Dear"/>
    <s v="Fred Dekker"/>
    <s v="Richard Grieco"/>
    <s v="United States"/>
    <m/>
    <n v="7788597"/>
    <s v="Warner Bros."/>
    <n v="88"/>
    <n v="136.19999999999999"/>
    <n v="9451156.9330943841"/>
  </r>
  <r>
    <s v="Into the Forest"/>
    <s v="R"/>
    <s v="Drama"/>
    <x v="39"/>
    <s v="July 29, 2016 (United States)"/>
    <x v="38"/>
    <n v="20000"/>
    <s v="Patricia Rozema"/>
    <s v="Patricia Rozema"/>
    <s v="Elliot Page"/>
    <s v="Canada"/>
    <m/>
    <n v="92166"/>
    <s v="Rhombus Media"/>
    <n v="101"/>
    <n v="237"/>
    <n v="148665.85600847006"/>
  </r>
  <r>
    <s v="Into the Storm"/>
    <s v="PG-13"/>
    <s v="Action"/>
    <x v="20"/>
    <s v="August 8, 2014 (United States)"/>
    <x v="38"/>
    <n v="66000"/>
    <s v="Steven Quale"/>
    <s v="John Swetnam"/>
    <s v="Richard Armitage"/>
    <s v="United States"/>
    <n v="50000000"/>
    <n v="161502194"/>
    <s v="Broken Road Productions"/>
    <n v="89"/>
    <n v="236.7"/>
    <n v="251969884.85304657"/>
  </r>
  <r>
    <s v="Irreconcilable Differences"/>
    <s v="PG"/>
    <s v="Comedy"/>
    <x v="18"/>
    <s v="September 28, 1984 (United States)"/>
    <x v="38"/>
    <n v="2900"/>
    <s v="Charles Shyer"/>
    <s v="Nancy Meyers"/>
    <s v="Ryan O'Neal"/>
    <s v="United States"/>
    <n v="6000000"/>
    <n v="12414210"/>
    <s v="Hemdale"/>
    <n v="113"/>
    <n v="103.9"/>
    <n v="20557661.885869566"/>
  </r>
  <r>
    <s v="Jack"/>
    <s v="PG-13"/>
    <s v="Comedy"/>
    <x v="10"/>
    <s v="August 9, 1996 (United States)"/>
    <x v="38"/>
    <n v="57000"/>
    <s v="Francis Ford Coppola"/>
    <s v="James DeMonaco"/>
    <s v="Robin Williams"/>
    <s v="United States"/>
    <n v="45000000"/>
    <n v="58620973"/>
    <s v="Hollywood Pictures"/>
    <n v="113"/>
    <n v="156.9"/>
    <n v="99287440.095052809"/>
  </r>
  <r>
    <s v="Jigsaw"/>
    <s v="R"/>
    <s v="Crime"/>
    <x v="27"/>
    <s v="October 27, 2017 (United States)"/>
    <x v="38"/>
    <n v="73000"/>
    <s v="Michael Spierig"/>
    <s v="Josh Stolberg"/>
    <s v="Matt Passmore"/>
    <s v="Canada"/>
    <n v="10000000"/>
    <n v="102952888"/>
    <s v="Twisted Pictures"/>
    <n v="92"/>
    <n v="245.1"/>
    <n v="124929291.01393867"/>
  </r>
  <r>
    <s v="Joe Versus the Volcano"/>
    <s v="PG"/>
    <s v="Comedy"/>
    <x v="32"/>
    <s v="March 9, 1990 (United States)"/>
    <x v="38"/>
    <n v="35000"/>
    <s v="John Patrick Shanley"/>
    <s v="John Patrick Shanley"/>
    <s v="Tom Hanks"/>
    <s v="United States"/>
    <n v="25000000"/>
    <n v="39404261"/>
    <s v="Warner Bros."/>
    <n v="102"/>
    <n v="130.69999999999999"/>
    <n v="50660246.104219414"/>
  </r>
  <r>
    <s v="John Tucker Must Die"/>
    <s v="PG-13"/>
    <s v="Comedy"/>
    <x v="15"/>
    <s v="July 28, 2006 (United States)"/>
    <x v="38"/>
    <n v="81000"/>
    <s v="Betty Thomas"/>
    <s v="Jeff Lowell"/>
    <s v="Jesse Metcalfe"/>
    <s v="United States"/>
    <n v="18000000"/>
    <n v="68844775"/>
    <s v="Twentieth Century Fox"/>
    <n v="89"/>
    <n v="201.6"/>
    <n v="96180664.569005042"/>
  </r>
  <r>
    <s v="Johnny Suede"/>
    <s v="R"/>
    <s v="Comedy"/>
    <x v="16"/>
    <s v="April 22, 1992 (France)"/>
    <x v="38"/>
    <n v="3800"/>
    <s v="Tom DiCillo"/>
    <s v="Tom DiCillo"/>
    <s v="Brad Pitt"/>
    <s v="Switzerland"/>
    <n v="500000"/>
    <n v="90091"/>
    <s v="Arena"/>
    <n v="97"/>
    <n v="136.19999999999999"/>
    <n v="149188.73749999999"/>
  </r>
  <r>
    <s v="Journey 2: The Mysterious Island"/>
    <s v="PG"/>
    <s v="Action"/>
    <x v="36"/>
    <s v="February 10, 2012 (United States)"/>
    <x v="38"/>
    <n v="96000"/>
    <s v="Brad Peyton"/>
    <s v="Brian Gunn"/>
    <s v="Josh Hutcherson"/>
    <s v="United States"/>
    <n v="79000000"/>
    <n v="335260290"/>
    <s v="New Line Cinema"/>
    <n v="94"/>
    <n v="229.6"/>
    <n v="823821051.31451607"/>
  </r>
  <r>
    <s v="Journey to the Center of the Earth"/>
    <s v="PG"/>
    <s v="Action"/>
    <x v="0"/>
    <s v="July 11, 2008 (United States)"/>
    <x v="38"/>
    <n v="116000"/>
    <s v="Eric Brevig"/>
    <s v="Michael D. Weiss"/>
    <s v="Brendan Fraser"/>
    <s v="United States"/>
    <n v="60000000"/>
    <n v="244232688"/>
    <s v="New Line Cinema"/>
    <n v="93"/>
    <n v="215.3"/>
    <n v="569377965.06197405"/>
  </r>
  <r>
    <s v="Just Visiting"/>
    <s v="PG-13"/>
    <s v="Adventure"/>
    <x v="7"/>
    <s v="April 6, 2001 (United States)"/>
    <x v="38"/>
    <n v="18000"/>
    <s v="Jean-Marie PoirÃ©"/>
    <s v="Jean-Marie PoirÃ©"/>
    <s v="Jean Reno"/>
    <s v="France"/>
    <n v="35000000"/>
    <n v="16176732"/>
    <s v="Gaumont"/>
    <n v="88"/>
    <n v="177.1"/>
    <n v="49488456.228915662"/>
  </r>
  <r>
    <s v="Kamikaze 89"/>
    <s v="Not Rated"/>
    <s v="Sci-Fi"/>
    <x v="31"/>
    <s v="July 16, 1982 (West Germany)"/>
    <x v="38"/>
    <n v="665"/>
    <s v="Wolf Gremm"/>
    <s v="Robert Katz"/>
    <s v="Rainer Werner Fassbinder"/>
    <s v="West Germany"/>
    <m/>
    <n v="22440"/>
    <s v="Regina Ziegler Filmproduktion"/>
    <n v="106"/>
    <n v="96.5"/>
    <n v="55140.870967741932"/>
  </r>
  <r>
    <s v="Kin"/>
    <s v="PG-13"/>
    <s v="Action"/>
    <x v="26"/>
    <s v="August 31, 2018 (United States)"/>
    <x v="38"/>
    <n v="16000"/>
    <s v="Jonathan Baker"/>
    <s v="Jonathan Baker"/>
    <s v="Myles Truitt"/>
    <s v="United States"/>
    <n v="30000000"/>
    <n v="10313019"/>
    <s v="Summit Entertainment"/>
    <n v="102"/>
    <n v="251.1"/>
    <n v="17078135.267934784"/>
  </r>
  <r>
    <s v="La Cage aux Folles II"/>
    <s v="R"/>
    <s v="Comedy"/>
    <x v="37"/>
    <s v="February 15, 1981 (United States)"/>
    <x v="38"/>
    <n v="1900"/>
    <s v="Ã‰douard Molinaro"/>
    <s v="Jean Poiret"/>
    <s v="Michel Serrault"/>
    <s v="France"/>
    <m/>
    <n v="6950125"/>
    <s v="Da.Ma. Cinematografica"/>
    <n v="102"/>
    <n v="82.4"/>
    <n v="13194411.760124611"/>
  </r>
  <r>
    <s v="Lara Croft: Tomb Raider"/>
    <s v="PG-13"/>
    <s v="Action"/>
    <x v="7"/>
    <s v="June 15, 2001 (United States)"/>
    <x v="38"/>
    <n v="201000"/>
    <s v="Simon West"/>
    <s v="Sara B. Cooper"/>
    <s v="Angelina Jolie"/>
    <s v="United States"/>
    <n v="115000000"/>
    <n v="274703340"/>
    <s v="Paramount Pictures"/>
    <n v="100"/>
    <n v="177.1"/>
    <n v="549226428.46456695"/>
  </r>
  <r>
    <s v="Last Days"/>
    <s v="R"/>
    <s v="Drama"/>
    <x v="4"/>
    <s v="May 13, 2005 (France)"/>
    <x v="38"/>
    <n v="22000"/>
    <s v="Gus Van Sant"/>
    <s v="Gus Van Sant"/>
    <s v="Michael Pitt"/>
    <s v="United States"/>
    <m/>
    <n v="2456454"/>
    <s v="HBO Films"/>
    <n v="97"/>
    <n v="195.3"/>
    <n v="4226321.4782608701"/>
  </r>
  <r>
    <s v="Leviathan"/>
    <s v="R"/>
    <s v="Adventure"/>
    <x v="21"/>
    <s v="March 17, 1989 (United States)"/>
    <x v="38"/>
    <n v="19000"/>
    <s v="George P. Cosmatos"/>
    <s v="David Webb Peoples"/>
    <s v="Peter Weller"/>
    <s v="United States"/>
    <n v="25000000"/>
    <n v="15704614"/>
    <s v="Filmauro"/>
    <n v="98"/>
    <n v="124"/>
    <n v="48044135.39959839"/>
  </r>
  <r>
    <s v="Life of Crime"/>
    <s v="R"/>
    <s v="Comedy"/>
    <x v="33"/>
    <s v="August 29, 2014 (Bahamas)"/>
    <x v="38"/>
    <n v="18000"/>
    <s v="Daniel Schechter"/>
    <s v="Daniel Schechter"/>
    <s v="Jennifer Aniston"/>
    <s v="United States"/>
    <n v="12000000"/>
    <n v="1456675"/>
    <s v="Abbolita Productions"/>
    <n v="98"/>
    <n v="233"/>
    <n v="4882825.880088008"/>
  </r>
  <r>
    <s v="Life or Something Like It"/>
    <s v="PG-13"/>
    <s v="Comedy"/>
    <x v="23"/>
    <s v="April 26, 2002 (United States)"/>
    <x v="38"/>
    <n v="24000"/>
    <s v="Stephen Herek"/>
    <s v="John Scott Shepherd"/>
    <s v="Angelina Jolie"/>
    <s v="United States"/>
    <n v="40000000"/>
    <n v="16872671"/>
    <s v="New Regency Productions"/>
    <n v="103"/>
    <n v="179.9"/>
    <n v="23967845.47179487"/>
  </r>
  <r>
    <s v="Love Stinks"/>
    <s v="R"/>
    <s v="Comedy"/>
    <x v="11"/>
    <s v="September 10, 1999 (United States)"/>
    <x v="38"/>
    <n v="5000"/>
    <s v="Jeff Franklin"/>
    <s v="Jeff Franklin"/>
    <s v="French Stewart"/>
    <s v="United States"/>
    <n v="4000000"/>
    <n v="2924635"/>
    <s v="Baumgarten-Prophet Entertainment"/>
    <n v="94"/>
    <n v="166.6"/>
    <n v="5847350.9481627299"/>
  </r>
  <r>
    <s v="Love the Coopers"/>
    <s v="PG-13"/>
    <s v="Comedy"/>
    <x v="39"/>
    <s v="November 13, 2015 (United States)"/>
    <x v="38"/>
    <n v="22000"/>
    <s v="Jessie Nelson"/>
    <s v="Steven Rogers"/>
    <s v="Steve Martin"/>
    <s v="United States"/>
    <n v="17000000"/>
    <n v="42426912"/>
    <s v="CBS Films"/>
    <n v="107"/>
    <n v="237"/>
    <n v="79309693.781595081"/>
  </r>
  <r>
    <s v="Mad Money"/>
    <s v="PG-13"/>
    <s v="Comedy"/>
    <x v="0"/>
    <s v="January 18, 2008 (United States)"/>
    <x v="38"/>
    <n v="21000"/>
    <s v="Callie Khouri"/>
    <s v="Glenn Gers"/>
    <s v="Diane Keaton"/>
    <s v="United States"/>
    <n v="22000000"/>
    <n v="26412163"/>
    <s v="Big City Pictures"/>
    <n v="104"/>
    <n v="215.3"/>
    <n v="37518816.158974357"/>
  </r>
  <r>
    <s v="Mary Reilly"/>
    <s v="R"/>
    <s v="Drama"/>
    <x v="10"/>
    <s v="February 23, 1996 (United States)"/>
    <x v="38"/>
    <n v="14000"/>
    <s v="Stephen Frears"/>
    <s v="Valerie Martin"/>
    <s v="Julia Roberts"/>
    <s v="United States"/>
    <n v="47000000"/>
    <n v="12379402"/>
    <s v="NFH Productions"/>
    <n v="108"/>
    <n v="156.9"/>
    <n v="21904783.910569105"/>
  </r>
  <r>
    <s v="Masterminds"/>
    <s v="PG-13"/>
    <s v="Biography"/>
    <x v="39"/>
    <s v="September 30, 2016 (United States)"/>
    <x v="38"/>
    <n v="52000"/>
    <s v="Jared Hess"/>
    <s v="Chris Bowman"/>
    <s v="Zach Galifianakis"/>
    <s v="United States"/>
    <n v="25000000"/>
    <n v="29674699"/>
    <s v="Broadway Video"/>
    <n v="95"/>
    <n v="237"/>
    <n v="56335705.827414326"/>
  </r>
  <r>
    <s v="Mike's Murder"/>
    <s v="R"/>
    <s v="Drama"/>
    <x v="18"/>
    <s v="March 9, 1984 (United States)"/>
    <x v="38"/>
    <n v="822"/>
    <s v="James Bridges"/>
    <s v="James Bridges"/>
    <s v="Debra Winger"/>
    <s v="United States"/>
    <n v="6300000"/>
    <n v="1059966"/>
    <s v="Skyewiay"/>
    <n v="109"/>
    <n v="103.9"/>
    <n v="2058455.323135755"/>
  </r>
  <r>
    <s v="Millennium"/>
    <s v="PG-13"/>
    <s v="Drama"/>
    <x v="21"/>
    <s v="August 25, 1989 (United States)"/>
    <x v="38"/>
    <n v="6100"/>
    <s v="Michael Anderson"/>
    <s v="John Varley"/>
    <s v="Kris Kristofferson"/>
    <s v="United States"/>
    <m/>
    <n v="5777099"/>
    <s v="First Millenium Partnership"/>
    <n v="108"/>
    <n v="124"/>
    <n v="18241264.925388601"/>
  </r>
  <r>
    <s v="Mini's First Time"/>
    <s v="R"/>
    <s v="Comedy"/>
    <x v="15"/>
    <s v="July 14, 2006 (Canada)"/>
    <x v="38"/>
    <n v="8100"/>
    <s v="Nick Guthe"/>
    <s v="Nick Guthe"/>
    <s v="Alec Baldwin"/>
    <s v="United States"/>
    <n v="6000000"/>
    <n v="156318"/>
    <s v="Bold Films"/>
    <n v="91"/>
    <n v="201.6"/>
    <n v="236260.3898809524"/>
  </r>
  <r>
    <s v="Miss Bala"/>
    <s v="PG-13"/>
    <s v="Action"/>
    <x v="5"/>
    <s v="February 1, 2019 (United States)"/>
    <x v="38"/>
    <n v="9900"/>
    <s v="Catherine Hardwicke"/>
    <s v="Gareth Dunnet-Alcocer"/>
    <s v="Gina Rodriguez"/>
    <s v="Mexico"/>
    <n v="15000000"/>
    <n v="15383580"/>
    <s v="Canana Films"/>
    <n v="104"/>
    <n v="255.7"/>
    <n v="30757065.787401572"/>
  </r>
  <r>
    <s v="Modern Girls"/>
    <s v="PG-13"/>
    <s v="Comedy"/>
    <x v="25"/>
    <s v="November 7, 1986 (United States)"/>
    <x v="38"/>
    <n v="1300"/>
    <s v="Jerry Kramer"/>
    <s v="Laurie Craig"/>
    <s v="Daphne Zuniga"/>
    <s v="United States"/>
    <m/>
    <n v="604849"/>
    <m/>
    <n v="84"/>
    <n v="109.6"/>
    <n v="914174.05902777787"/>
  </r>
  <r>
    <s v="Monte Carlo"/>
    <s v="PG"/>
    <s v="Adventure"/>
    <x v="24"/>
    <s v="July 1, 2011 (United States)"/>
    <x v="38"/>
    <n v="42000"/>
    <s v="Thomas Bezucha"/>
    <s v="Thomas Bezucha"/>
    <s v="Selena Gomez"/>
    <s v="Hungary"/>
    <n v="20000000"/>
    <n v="39782683"/>
    <s v="Fox 2000 Pictures"/>
    <n v="109"/>
    <n v="224.9"/>
    <n v="70393632.462833911"/>
  </r>
  <r>
    <s v="Morgan"/>
    <s v="R"/>
    <s v="Action"/>
    <x v="30"/>
    <s v="September 2, 2016 (United States)"/>
    <x v="38"/>
    <n v="41000"/>
    <s v="Luke Scott"/>
    <s v="Seth W. Owen"/>
    <s v="Kate Mara"/>
    <s v="United States"/>
    <n v="8000000"/>
    <n v="8809407"/>
    <s v="Burk A Project"/>
    <n v="92"/>
    <n v="240"/>
    <n v="12948510.916063674"/>
  </r>
  <r>
    <s v="Mortal Kombat"/>
    <s v="PG-13"/>
    <s v="Action"/>
    <x v="40"/>
    <s v="August 18, 1995 (United States)"/>
    <x v="38"/>
    <n v="112000"/>
    <s v="Paul W.S. Anderson"/>
    <s v="Ed Boon"/>
    <s v="Christopher Lambert"/>
    <s v="United States"/>
    <n v="18000000"/>
    <n v="122195920"/>
    <s v="New Line Cinema"/>
    <n v="101"/>
    <n v="152.4"/>
    <n v="151909819.7633619"/>
  </r>
  <r>
    <s v="Mr. Deeds"/>
    <s v="PG-13"/>
    <s v="Comedy"/>
    <x v="23"/>
    <s v="June 28, 2002 (United States)"/>
    <x v="38"/>
    <n v="138000"/>
    <s v="Steven Brill"/>
    <s v="Clarence Budington Kelland"/>
    <s v="Adam Sandler"/>
    <s v="United States"/>
    <n v="50000000"/>
    <n v="171269535"/>
    <s v="Columbia Pictures"/>
    <n v="96"/>
    <n v="179.9"/>
    <n v="371958854.70064145"/>
  </r>
  <r>
    <s v="Mr. Jones"/>
    <s v="R"/>
    <s v="Drama"/>
    <x v="34"/>
    <s v="October 8, 1993 (United States)"/>
    <x v="38"/>
    <n v="6900"/>
    <s v="Mike Figgis"/>
    <s v="Eric Roth"/>
    <s v="Richard Gere"/>
    <s v="United States"/>
    <n v="25000000"/>
    <n v="8345845"/>
    <s v="Rastar Productions"/>
    <n v="114"/>
    <n v="144.5"/>
    <n v="11855379.82051282"/>
  </r>
  <r>
    <s v="Nacho Libre"/>
    <s v="PG"/>
    <s v="Comedy"/>
    <x v="15"/>
    <s v="June 16, 2006 (United States)"/>
    <x v="38"/>
    <n v="83000"/>
    <s v="Jared Hess"/>
    <s v="Jared Hess"/>
    <s v="Jack Black"/>
    <s v="United States"/>
    <n v="35000000"/>
    <n v="99255460"/>
    <s v="Paramount Pictures"/>
    <n v="92"/>
    <n v="201.6"/>
    <n v="127608180.00843883"/>
  </r>
  <r>
    <s v="Native Son"/>
    <s v="PG"/>
    <s v="Drama"/>
    <x v="25"/>
    <s v="December 12, 1986 (United States)"/>
    <x v="38"/>
    <n v="525"/>
    <s v="Jerrold Freedman"/>
    <s v="Richard Wesley"/>
    <s v="Victor Love"/>
    <s v="United States"/>
    <n v="2000000"/>
    <n v="1301121"/>
    <s v="American Playhouse"/>
    <n v="111"/>
    <n v="109.6"/>
    <n v="2238574.6397515526"/>
  </r>
  <r>
    <s v="Next of Kin"/>
    <s v="R"/>
    <s v="Action"/>
    <x v="21"/>
    <s v="October 20, 1989 (United States)"/>
    <x v="38"/>
    <n v="9700"/>
    <s v="John Irvin"/>
    <s v="Michael Jenning"/>
    <s v="Patrick Swayze"/>
    <s v="United States"/>
    <n v="12000000"/>
    <n v="15942628"/>
    <s v="Lorimar Film Entertainment"/>
    <n v="108"/>
    <n v="124"/>
    <n v="24873111.887352791"/>
  </r>
  <r>
    <s v="Night and the City"/>
    <s v="R"/>
    <s v="Comedy"/>
    <x v="35"/>
    <s v="October 23, 1992 (United States)"/>
    <x v="38"/>
    <n v="4600"/>
    <s v="Irwin Winkler"/>
    <s v="Gerald Kersh"/>
    <s v="Robert De Niro"/>
    <s v="United States"/>
    <n v="20000000"/>
    <n v="6202756"/>
    <s v="Penta Films"/>
    <n v="105"/>
    <n v="140.30000000000001"/>
    <n v="15976160.213017751"/>
  </r>
  <r>
    <s v="Nightmares"/>
    <s v="R"/>
    <s v="Horror"/>
    <x v="19"/>
    <s v="September 9, 1983 (United States)"/>
    <x v="38"/>
    <n v="3000"/>
    <s v="Joseph Sargent"/>
    <s v="Christopher Crowe"/>
    <s v="Cristina Raines"/>
    <s v="United States"/>
    <n v="6000000"/>
    <n v="6670680"/>
    <s v="Universal Pictures"/>
    <n v="99"/>
    <n v="99.6"/>
    <n v="10759958.68713605"/>
  </r>
  <r>
    <s v="Nine"/>
    <s v="PG-13"/>
    <s v="Drama"/>
    <x v="9"/>
    <s v="December 25, 2009 (United States)"/>
    <x v="38"/>
    <n v="43000"/>
    <s v="Rob Marshall"/>
    <s v="Michael Tolkin"/>
    <s v="Daniel Day-Lewis"/>
    <s v="United Kingdom"/>
    <n v="80000000"/>
    <n v="54004950"/>
    <s v="The Weinstein Company"/>
    <n v="118"/>
    <n v="214.5"/>
    <n v="69519680.038022816"/>
  </r>
  <r>
    <s v="Novocaine"/>
    <s v="R"/>
    <s v="Comedy"/>
    <x v="7"/>
    <s v="December 14, 2001 (United States)"/>
    <x v="38"/>
    <n v="11000"/>
    <s v="David Atkins"/>
    <s v="Paul Felopulos"/>
    <s v="Steve Martin"/>
    <s v="United States"/>
    <n v="8000000"/>
    <n v="2534372"/>
    <s v="Artisan Entertainment"/>
    <n v="95"/>
    <n v="177.1"/>
    <n v="3020035.7778646853"/>
  </r>
  <r>
    <s v="O Fantasma"/>
    <s v="Unrated"/>
    <s v="Drama"/>
    <x v="8"/>
    <s v="October 20, 2000 (Portugal)"/>
    <x v="38"/>
    <n v="3200"/>
    <s v="JoÃ£o Pedro Rodrigues"/>
    <s v="JoÃ£o Pedro Rodrigues"/>
    <s v="Ricardo Meneses"/>
    <s v="Portugal"/>
    <m/>
    <n v="126783"/>
    <s v="Rosa Filmes"/>
    <n v="87"/>
    <n v="172.2"/>
    <n v="236998.65092024539"/>
  </r>
  <r>
    <s v="Observe and Report"/>
    <s v="R"/>
    <s v="Comedy"/>
    <x v="9"/>
    <s v="April 10, 2009 (United States)"/>
    <x v="38"/>
    <n v="61000"/>
    <s v="Jody Hill"/>
    <s v="Jody Hill"/>
    <s v="Seth Rogen"/>
    <s v="United States"/>
    <n v="18000000"/>
    <n v="26973554"/>
    <s v="De Line Pictures"/>
    <n v="86"/>
    <n v="214.5"/>
    <n v="36544428.207203194"/>
  </r>
  <r>
    <s v="Old Gringo"/>
    <s v="R"/>
    <s v="Adventure"/>
    <x v="21"/>
    <s v="October 6, 1989 (United States)"/>
    <x v="38"/>
    <n v="1800"/>
    <s v="Luis Puenzo"/>
    <s v="Carlos Fuentes"/>
    <s v="Jane Fonda"/>
    <s v="United States"/>
    <n v="34000000"/>
    <n v="3574256"/>
    <s v="Columbia Pictures"/>
    <n v="119"/>
    <n v="124"/>
    <n v="5058410.6047375752"/>
  </r>
  <r>
    <s v="One Night Stand"/>
    <s v="R"/>
    <s v="Drama"/>
    <x v="14"/>
    <s v="September 17, 1997 (France)"/>
    <x v="38"/>
    <n v="6600"/>
    <s v="Mike Figgis"/>
    <s v="Mike Figgis"/>
    <s v="Wesley Snipes"/>
    <s v="United States"/>
    <n v="24000000"/>
    <n v="2642983"/>
    <s v="New Line Cinema"/>
    <n v="102"/>
    <n v="160.5"/>
    <n v="5912752.7173274597"/>
  </r>
  <r>
    <s v="Over the Top"/>
    <s v="PG"/>
    <s v="Action"/>
    <x v="3"/>
    <s v="February 13, 1987 (United States)"/>
    <x v="38"/>
    <n v="51000"/>
    <s v="Menahem Golan"/>
    <s v="Gary Conway"/>
    <s v="Sylvester Stallone"/>
    <s v="United States"/>
    <n v="25000000"/>
    <n v="16057580"/>
    <s v="The Cannon Group"/>
    <n v="93"/>
    <n v="113.6"/>
    <n v="43069935.08802817"/>
  </r>
  <r>
    <s v="Passed Away"/>
    <s v="PG-13"/>
    <s v="Comedy"/>
    <x v="35"/>
    <s v="April 24, 1992 (United States)"/>
    <x v="38"/>
    <n v="1200"/>
    <s v="Charlie Peters"/>
    <s v="Charlie Peters"/>
    <s v="Bob Hoskins"/>
    <s v="United States"/>
    <m/>
    <n v="4030793"/>
    <s v="Hollywood Pictures"/>
    <n v="96"/>
    <n v="140.30000000000001"/>
    <n v="5704517.5434277747"/>
  </r>
  <r>
    <s v="Percy Jackson: Sea of Monsters"/>
    <s v="PG"/>
    <s v="Adventure"/>
    <x v="33"/>
    <s v="August 7, 2013 (United States)"/>
    <x v="38"/>
    <n v="113000"/>
    <s v="Thor Freudenthal"/>
    <s v="Marc Guggenheim"/>
    <s v="Logan Lerman"/>
    <s v="United States"/>
    <n v="90000000"/>
    <n v="199850315"/>
    <s v="Fox 2000 Pictures"/>
    <n v="106"/>
    <n v="233"/>
    <n v="242510517.64436477"/>
  </r>
  <r>
    <s v="Peter Pan 2: Return to Never Land"/>
    <s v="G"/>
    <s v="Animation"/>
    <x v="23"/>
    <s v="February 15, 2002 (United States)"/>
    <x v="38"/>
    <n v="19000"/>
    <s v="Robin Budd"/>
    <s v="Temple Mathews"/>
    <s v="Blayne Weaver"/>
    <s v="United States"/>
    <n v="20000000"/>
    <n v="115121981"/>
    <s v="Disney Television Animation"/>
    <n v="72"/>
    <n v="179.9"/>
    <n v="143115738.92574459"/>
  </r>
  <r>
    <s v="Pitch Perfect 3"/>
    <s v="PG-13"/>
    <s v="Comedy"/>
    <x v="27"/>
    <s v="December 22, 2017 (United States)"/>
    <x v="38"/>
    <n v="58000"/>
    <s v="Trish Sie"/>
    <s v="Kay Cannon"/>
    <s v="Anna Kendrick"/>
    <s v="United States"/>
    <n v="45000000"/>
    <n v="185400345"/>
    <s v="Brownstone Entertainment (II)"/>
    <n v="93"/>
    <n v="245.1"/>
    <n v="230483415.42839658"/>
  </r>
  <r>
    <s v="Pola X"/>
    <s v="Not Rated"/>
    <s v="Drama"/>
    <x v="11"/>
    <s v="October 9, 1999 (Japan)"/>
    <x v="38"/>
    <n v="4600"/>
    <s v="Leos Carax"/>
    <s v="Leos Carax"/>
    <s v="Guillaume Depardieu"/>
    <s v="France"/>
    <m/>
    <m/>
    <s v="ARD Degeto Film"/>
    <n v="134"/>
    <n v="166.6"/>
    <s v="Missing"/>
  </r>
  <r>
    <s v="Police Academy 2: Their First Assignment"/>
    <s v="PG-13"/>
    <s v="Comedy"/>
    <x v="38"/>
    <s v="March 29, 1985 (United States)"/>
    <x v="38"/>
    <n v="53000"/>
    <s v="Jerry Paris"/>
    <s v="Neal Israel"/>
    <s v="Steve Guttenberg"/>
    <s v="United States"/>
    <n v="7600000"/>
    <n v="55600000"/>
    <s v="Warner Bros."/>
    <n v="87"/>
    <n v="107.6"/>
    <n v="157447211.89591077"/>
  </r>
  <r>
    <s v="Popcorn"/>
    <s v="R"/>
    <s v="Comedy"/>
    <x v="16"/>
    <s v="February 1, 1991 (United States)"/>
    <x v="38"/>
    <n v="4200"/>
    <s v="Mark Herrier"/>
    <s v="Mitchell Smith"/>
    <s v="Jill Schoelen"/>
    <s v="United States"/>
    <m/>
    <n v="4205000"/>
    <s v="Movie Partners"/>
    <n v="91"/>
    <n v="136.19999999999999"/>
    <n v="5951061.3098002784"/>
  </r>
  <r>
    <s v="Pride and Prejudice and Zombies"/>
    <s v="PG-13"/>
    <s v="Action"/>
    <x v="30"/>
    <s v="February 5, 2016 (United States)"/>
    <x v="38"/>
    <n v="53000"/>
    <s v="Burr Steers"/>
    <s v="Burr Steers"/>
    <s v="Lily James"/>
    <s v="United States"/>
    <n v="28000000"/>
    <n v="16457494"/>
    <s v="Cross Creek Pictures"/>
    <n v="108"/>
    <n v="240"/>
    <n v="20459397.885760915"/>
  </r>
  <r>
    <s v="Prison"/>
    <s v="R"/>
    <s v="Crime"/>
    <x v="3"/>
    <s v="December 8, 1987 (United Kingdom)"/>
    <x v="38"/>
    <n v="4000"/>
    <s v="Renny Harlin"/>
    <s v="Irwin Yablans"/>
    <s v="Lane Smith"/>
    <s v="United States"/>
    <n v="4000000"/>
    <n v="345704"/>
    <s v="Empire Pictures"/>
    <n v="102"/>
    <n v="113.6"/>
    <n v="750791.22451888805"/>
  </r>
  <r>
    <s v="Pure Luck"/>
    <s v="PG"/>
    <s v="Comedy"/>
    <x v="16"/>
    <s v="August 9, 1991 (United States)"/>
    <x v="38"/>
    <n v="6700"/>
    <s v="Nadia Tass"/>
    <s v="Francis Veber"/>
    <s v="Martin Short"/>
    <s v="United States"/>
    <n v="17010000"/>
    <n v="24941969"/>
    <s v="Hivemind"/>
    <n v="96"/>
    <n v="136.19999999999999"/>
    <n v="35430386.733333327"/>
  </r>
  <r>
    <s v="Purple Hearts"/>
    <s v="R"/>
    <s v="Drama"/>
    <x v="18"/>
    <s v="August 31, 1984 (West Germany)"/>
    <x v="38"/>
    <n v="816"/>
    <s v="Sidney J. Furie"/>
    <s v="Rick Natkin"/>
    <s v="Ken Wahl"/>
    <s v="United States"/>
    <m/>
    <n v="2075282"/>
    <s v="The Ladd Company"/>
    <n v="116"/>
    <n v="103.9"/>
    <n v="6956418.3212321224"/>
  </r>
  <r>
    <s v="Rambo III"/>
    <s v="R"/>
    <s v="Action"/>
    <x v="28"/>
    <s v="May 25, 1988 (United States)"/>
    <x v="38"/>
    <n v="125000"/>
    <s v="Peter MacDonald"/>
    <s v="David Morrell"/>
    <s v="Sylvester Stallone"/>
    <s v="United States"/>
    <n v="63000000"/>
    <n v="189015611"/>
    <s v="Carolco Pictures"/>
    <n v="102"/>
    <n v="118.3"/>
    <n v="256082955.40995994"/>
  </r>
  <r>
    <s v="Reindeer Games"/>
    <s v="R"/>
    <s v="Action"/>
    <x v="8"/>
    <s v="February 25, 2000 (United States)"/>
    <x v="38"/>
    <n v="38000"/>
    <s v="John Frankenheimer"/>
    <s v="Ehren Kruger"/>
    <s v="Ben Affleck"/>
    <s v="United States"/>
    <n v="42000000"/>
    <n v="32168970"/>
    <s v="Dimension Films"/>
    <n v="104"/>
    <n v="172.2"/>
    <n v="62472180.745697893"/>
  </r>
  <r>
    <s v="Resident Evil: Afterlife"/>
    <s v="R"/>
    <s v="Action"/>
    <x v="29"/>
    <s v="September 10, 2010 (United States)"/>
    <x v="38"/>
    <n v="165000"/>
    <s v="Paul W.S. Anderson"/>
    <s v="Paul W.S. Anderson"/>
    <s v="Milla Jovovich"/>
    <s v="Germany"/>
    <n v="60000000"/>
    <n v="300228084"/>
    <s v="Screen Gems"/>
    <n v="96"/>
    <n v="218.1"/>
    <n v="652027777.58232355"/>
  </r>
  <r>
    <s v="Return of the Living Dead II"/>
    <s v="R"/>
    <s v="Comedy"/>
    <x v="28"/>
    <s v="January 15, 1988 (United States)"/>
    <x v="38"/>
    <n v="19000"/>
    <s v="Ken Wiederhorn"/>
    <s v="Ken Wiederhorn"/>
    <s v="James Karen"/>
    <s v="United States"/>
    <n v="6200000"/>
    <n v="9205924"/>
    <s v="Lorimar Motion Pictures"/>
    <n v="89"/>
    <n v="118.3"/>
    <n v="17877916.142766092"/>
  </r>
  <r>
    <s v="RoboCop 2"/>
    <s v="R"/>
    <s v="Action"/>
    <x v="32"/>
    <s v="June 22, 1990 (United States)"/>
    <x v="38"/>
    <n v="83000"/>
    <s v="Irvin Kershner"/>
    <s v="Edward Neumeier"/>
    <s v="Peter Weller"/>
    <s v="United States"/>
    <n v="25000000"/>
    <n v="45681173"/>
    <s v="Orion Pictures"/>
    <n v="117"/>
    <n v="130.69999999999999"/>
    <n v="85392965.724539876"/>
  </r>
  <r>
    <s v="Romeo and Juliet"/>
    <s v="PG-13"/>
    <s v="Drama"/>
    <x v="33"/>
    <s v="2013 (United States)"/>
    <x v="38"/>
    <n v="11000"/>
    <s v="Carlo Carlei"/>
    <s v="Arthur Brooke"/>
    <s v="Hailee Steinfeld"/>
    <s v="United Kingdom"/>
    <m/>
    <n v="2966268"/>
    <s v="Amber Entertainment"/>
    <n v="118"/>
    <n v="233"/>
    <n v="4018772.1636282788"/>
  </r>
  <r>
    <s v="Rosalie Goes Shopping"/>
    <s v="PG"/>
    <s v="Comedy"/>
    <x v="21"/>
    <s v="May 1990 (United States)"/>
    <x v="38"/>
    <n v="877"/>
    <s v="Percy Adlon"/>
    <s v="Christopher Doherty"/>
    <s v="Marianne SÃ¤gebrecht"/>
    <s v="United States"/>
    <m/>
    <n v="574080"/>
    <s v="Bayerischer Rundfunk (BR)"/>
    <n v="94"/>
    <n v="124"/>
    <n v="750738.95278969954"/>
  </r>
  <r>
    <s v="Rubber"/>
    <s v="R"/>
    <s v="Comedy"/>
    <x v="29"/>
    <s v="November 10, 2010 (France)"/>
    <x v="38"/>
    <n v="35000"/>
    <s v="Quentin Dupieux"/>
    <s v="Quentin Dupieux"/>
    <s v="Stephen Spinella"/>
    <s v="France"/>
    <n v="500000"/>
    <n v="101729"/>
    <s v="Realitism Films"/>
    <n v="82"/>
    <n v="218.1"/>
    <n v="272859.38644366199"/>
  </r>
  <r>
    <s v="S.F.W."/>
    <s v="R"/>
    <s v="Comedy"/>
    <x v="13"/>
    <s v="January 20, 1995 (United States)"/>
    <x v="38"/>
    <n v="4800"/>
    <s v="Jefery Levy"/>
    <s v="Andrew Wellman"/>
    <s v="Stephen Dorff"/>
    <s v="United States"/>
    <m/>
    <n v="63513"/>
    <s v="Polygram Filmed Entertainment"/>
    <n v="96"/>
    <n v="148.19999999999999"/>
    <n v="148067.41469013007"/>
  </r>
  <r>
    <s v="Savage Grace"/>
    <s v="Not Rated"/>
    <s v="Drama"/>
    <x v="6"/>
    <s v="January 25, 2008 (Spain)"/>
    <x v="38"/>
    <n v="11000"/>
    <s v="Tom Kalin"/>
    <s v="Howard A. Rodman"/>
    <s v="Julianne Moore"/>
    <s v="France"/>
    <n v="4600000"/>
    <n v="1432799"/>
    <s v="Celluloid Dreams"/>
    <n v="97"/>
    <n v="207.3"/>
    <n v="1738645.3815213062"/>
  </r>
  <r>
    <s v="Saw V"/>
    <s v="R"/>
    <s v="Crime"/>
    <x v="0"/>
    <s v="October 24, 2008 (United States)"/>
    <x v="38"/>
    <n v="118000"/>
    <s v="David Hackl"/>
    <s v="Patrick Melton"/>
    <s v="Scott Patterson"/>
    <s v="Canada"/>
    <n v="10800000"/>
    <n v="113864059"/>
    <s v="Twisted Pictures"/>
    <n v="92"/>
    <n v="215.3"/>
    <n v="177646588.72145417"/>
  </r>
  <r>
    <s v="Second Act"/>
    <s v="PG-13"/>
    <s v="Comedy"/>
    <x v="26"/>
    <s v="December 21, 2018 (United States)"/>
    <x v="38"/>
    <n v="24000"/>
    <s v="Peter Segal"/>
    <s v="Justin Zackham"/>
    <s v="Jennifer Lopez"/>
    <s v="United States"/>
    <n v="16000000"/>
    <n v="72294066"/>
    <s v="Huayi Brothers"/>
    <n v="103"/>
    <n v="251.1"/>
    <n v="112790588.37788017"/>
  </r>
  <r>
    <s v="See You in the Morning"/>
    <s v="PG-13"/>
    <s v="Drama"/>
    <x v="21"/>
    <s v="April 21, 1989 (United States)"/>
    <x v="38"/>
    <n v="849"/>
    <s v="Alan J. Pakula"/>
    <s v="Alan J. Pakula"/>
    <s v="Jeff Bridges"/>
    <s v="United States"/>
    <m/>
    <n v="4795009"/>
    <s v="Lorimar Film Entertainment"/>
    <n v="119"/>
    <n v="124"/>
    <n v="11178571.096403979"/>
  </r>
  <r>
    <s v="Semi-Pro"/>
    <s v="R"/>
    <s v="Comedy"/>
    <x v="0"/>
    <s v="February 29, 2008 (United States)"/>
    <x v="38"/>
    <n v="80000"/>
    <s v="Kent Alterman"/>
    <s v="Scot Armstrong"/>
    <s v="Will Ferrell"/>
    <s v="United States"/>
    <n v="55000000"/>
    <n v="44004502"/>
    <s v="New Line Cinema"/>
    <n v="91"/>
    <n v="215.3"/>
    <n v="61477174.504355796"/>
  </r>
  <r>
    <s v="Sgt. Bilko"/>
    <s v="PG"/>
    <s v="Comedy"/>
    <x v="10"/>
    <s v="March 29, 1996 (United States)"/>
    <x v="38"/>
    <n v="22000"/>
    <s v="Jonathan Lynn"/>
    <s v="Nat Hiken"/>
    <s v="Steve Martin"/>
    <s v="United States"/>
    <n v="39000000"/>
    <n v="37956793"/>
    <s v="Imagine Entertainment"/>
    <n v="93"/>
    <n v="156.9"/>
    <n v="78039371.302968964"/>
  </r>
  <r>
    <s v="Six Days Seven Nights"/>
    <s v="PG-13"/>
    <s v="Action"/>
    <x v="17"/>
    <s v="June 12, 1998 (United States)"/>
    <x v="38"/>
    <n v="74000"/>
    <s v="Ivan Reitman"/>
    <s v="Michael Browning"/>
    <s v="Harrison Ford"/>
    <s v="United States"/>
    <n v="70000000"/>
    <n v="164839294"/>
    <s v="Caravan Pictures"/>
    <n v="102"/>
    <n v="163"/>
    <n v="312937899.57507789"/>
  </r>
  <r>
    <s v="Skyscraper"/>
    <s v="PG-13"/>
    <s v="Action"/>
    <x v="26"/>
    <s v="July 13, 2018 (United States)"/>
    <x v="38"/>
    <n v="111000"/>
    <s v="Rawson Marshall Thurber"/>
    <s v="Rawson Marshall Thurber"/>
    <s v="Dwayne Johnson"/>
    <s v="United States"/>
    <n v="125000000"/>
    <n v="304868961"/>
    <s v="Legendary Entertainment"/>
    <n v="102"/>
    <n v="251.1"/>
    <n v="817725109.30193663"/>
  </r>
  <r>
    <s v="Smiley Face"/>
    <s v="R"/>
    <s v="Comedy"/>
    <x v="6"/>
    <s v="January 16, 2008 (France)"/>
    <x v="38"/>
    <n v="17000"/>
    <s v="Gregg Araki"/>
    <s v="Dylan Haggerty"/>
    <s v="Anna Faris"/>
    <s v="United States"/>
    <m/>
    <n v="179381"/>
    <s v="Anonymous Content"/>
    <n v="85"/>
    <n v="207.3"/>
    <n v="328075.57442977192"/>
  </r>
  <r>
    <s v="Some Girls"/>
    <s v="R"/>
    <s v="Comedy"/>
    <x v="28"/>
    <s v="September 9, 1988 (United States)"/>
    <x v="38"/>
    <n v="3100"/>
    <s v="Michael Hoffman"/>
    <s v="Rupert Walters"/>
    <s v="Patrick Dempsey"/>
    <s v="United Kingdom"/>
    <m/>
    <n v="401421"/>
    <s v="Metro-Goldwyn-Mayer (MGM)"/>
    <n v="94"/>
    <n v="118.3"/>
    <n v="647501.21069348848"/>
  </r>
  <r>
    <s v="Some Kind of Hero"/>
    <s v="R"/>
    <s v="Comedy"/>
    <x v="31"/>
    <s v="April 2, 1982 (United States)"/>
    <x v="38"/>
    <n v="1400"/>
    <s v="Michael Pressman"/>
    <s v="Robert Boris"/>
    <s v="Richard Pryor"/>
    <s v="United States"/>
    <m/>
    <n v="23671186"/>
    <s v="Paramount Pictures"/>
    <n v="97"/>
    <n v="96.5"/>
    <n v="60968811.278106503"/>
  </r>
  <r>
    <s v="Son in Law"/>
    <s v="PG-13"/>
    <s v="Comedy"/>
    <x v="34"/>
    <s v="July 2, 1993 (United States)"/>
    <x v="38"/>
    <n v="18000"/>
    <s v="Steve Rash"/>
    <s v="Patrick J. Clifton"/>
    <s v="Pauly Shore"/>
    <s v="United States"/>
    <m/>
    <n v="36448400"/>
    <s v="Hollywood Pictures"/>
    <n v="95"/>
    <n v="144.5"/>
    <n v="58792098.88830068"/>
  </r>
  <r>
    <s v="Sour Grapes"/>
    <s v="R"/>
    <s v="Comedy"/>
    <x v="17"/>
    <s v="April 17, 1998 (United States)"/>
    <x v="38"/>
    <n v="2700"/>
    <s v="Larry David"/>
    <s v="Larry David"/>
    <s v="Steven Weber"/>
    <s v="United States"/>
    <m/>
    <n v="123104"/>
    <s v="Castle Rock Entertainment"/>
    <n v="91"/>
    <n v="163"/>
    <n v="149381.87495021903"/>
  </r>
  <r>
    <s v="Species"/>
    <s v="R"/>
    <s v="Action"/>
    <x v="40"/>
    <s v="July 7, 1995 (United States)"/>
    <x v="38"/>
    <n v="76000"/>
    <s v="Roger Donaldson"/>
    <s v="Dennis Feldman"/>
    <s v="Natasha Henstridge"/>
    <s v="United States"/>
    <n v="35000000"/>
    <n v="113374103"/>
    <s v="Metro-Goldwyn-Mayer (MGM)"/>
    <n v="108"/>
    <n v="152.4"/>
    <n v="145759869.97510549"/>
  </r>
  <r>
    <s v="Spellbinder"/>
    <s v="R"/>
    <s v="Drama"/>
    <x v="28"/>
    <s v="September 23, 1988 (United States)"/>
    <x v="38"/>
    <n v="2200"/>
    <s v="Janet Greek"/>
    <s v="Tracy TormÃ©"/>
    <s v="Tim Daly"/>
    <s v="United States"/>
    <n v="6000000"/>
    <n v="657446"/>
    <s v="Metro-Goldwyn-Mayer (MGM)"/>
    <n v="99"/>
    <n v="118.3"/>
    <n v="1615514.4854838708"/>
  </r>
  <r>
    <s v="Spread"/>
    <s v="R"/>
    <s v="Comedy"/>
    <x v="9"/>
    <s v="July 8, 2009 (France)"/>
    <x v="38"/>
    <n v="39000"/>
    <s v="David Mackenzie"/>
    <s v="Jason Hall"/>
    <s v="Ashton Kutcher"/>
    <s v="United States"/>
    <m/>
    <n v="12035862"/>
    <s v="Barbarian Films"/>
    <n v="97"/>
    <n v="214.5"/>
    <n v="15280529.797499999"/>
  </r>
  <r>
    <s v="Storyville"/>
    <s v="R"/>
    <s v="Drama"/>
    <x v="35"/>
    <s v="September 30, 1992 (France)"/>
    <x v="38"/>
    <n v="1100"/>
    <s v="Mark Frost"/>
    <s v="Frank Galbally"/>
    <s v="James Spader"/>
    <s v="United States"/>
    <m/>
    <n v="422503"/>
    <s v="Davis Entertainment"/>
    <n v="113"/>
    <n v="140.30000000000001"/>
    <n v="984978.30221882171"/>
  </r>
  <r>
    <s v="Straight Talk"/>
    <s v="PG"/>
    <s v="Comedy"/>
    <x v="35"/>
    <s v="April 3, 1992 (United States)"/>
    <x v="38"/>
    <n v="3500"/>
    <s v="Barnet Kellman"/>
    <s v="Craig Bolotin"/>
    <s v="Dolly Parton"/>
    <s v="United States"/>
    <m/>
    <n v="21202099"/>
    <s v="Hollywood Pictures"/>
    <n v="91"/>
    <n v="140.30000000000001"/>
    <n v="34199468.318157747"/>
  </r>
  <r>
    <s v="Strange Magic"/>
    <s v="PG"/>
    <s v="Animation"/>
    <x v="39"/>
    <s v="January 23, 2015 (United States)"/>
    <x v="38"/>
    <n v="10000"/>
    <s v="Gary Rydstrom"/>
    <s v="David Berenbaum"/>
    <s v="Evan Rachel Wood"/>
    <s v="United States"/>
    <m/>
    <n v="13603453"/>
    <s v="Buena Vista Negative Cutting"/>
    <n v="99"/>
    <n v="237"/>
    <n v="17270717.204583332"/>
  </r>
  <r>
    <s v="Straw Dogs"/>
    <s v="R"/>
    <s v="Action"/>
    <x v="24"/>
    <s v="September 16, 2011 (United States)"/>
    <x v="38"/>
    <n v="33000"/>
    <s v="Rod Lurie"/>
    <s v="Rod Lurie"/>
    <s v="James Marsden"/>
    <s v="United States"/>
    <n v="25000000"/>
    <n v="11168712"/>
    <s v="Screen Gems"/>
    <n v="110"/>
    <n v="224.9"/>
    <n v="28766750.180896025"/>
  </r>
  <r>
    <s v="Sudden Death"/>
    <s v="R"/>
    <s v="Action"/>
    <x v="40"/>
    <s v="December 22, 1995 (United States)"/>
    <x v="38"/>
    <n v="33000"/>
    <s v="Peter Hyams"/>
    <s v="Karen Elise Baldwin"/>
    <s v="Jean-Claude Van Damme"/>
    <s v="United States"/>
    <n v="35000000"/>
    <n v="64350171"/>
    <s v="Universal Pictures"/>
    <n v="111"/>
    <n v="152.4"/>
    <n v="122165090.98878504"/>
  </r>
  <r>
    <s v="Sweet Liberty"/>
    <s v="PG"/>
    <s v="Comedy"/>
    <x v="25"/>
    <s v="May 16, 1986 (United States)"/>
    <x v="38"/>
    <n v="2600"/>
    <s v="Alan Alda"/>
    <s v="Alan Alda"/>
    <s v="Alan Alda"/>
    <s v="United States"/>
    <m/>
    <n v="14205021"/>
    <s v="Universal Pictures"/>
    <n v="106"/>
    <n v="109.6"/>
    <n v="38100967.418133803"/>
  </r>
  <r>
    <s v="Switch"/>
    <s v="R"/>
    <s v="Comedy"/>
    <x v="16"/>
    <s v="May 10, 1991 (United States)"/>
    <x v="38"/>
    <n v="9100"/>
    <s v="Blake Edwards"/>
    <s v="Blake Edwards"/>
    <s v="Ellen Barkin"/>
    <s v="United States"/>
    <n v="14000000"/>
    <n v="15545943"/>
    <s v="Beco Films"/>
    <n v="103"/>
    <n v="136.19999999999999"/>
    <n v="20329823.313733906"/>
  </r>
  <r>
    <s v="Table 19"/>
    <s v="PG-13"/>
    <s v="Comedy"/>
    <x v="27"/>
    <s v="March 3, 2017 (United States)"/>
    <x v="38"/>
    <n v="27000"/>
    <s v="Jeffrey Blitz"/>
    <s v="Mark Duplass"/>
    <s v="Anna Kendrick"/>
    <s v="United States"/>
    <n v="5000000"/>
    <n v="5042014"/>
    <s v="3311 Productions"/>
    <n v="87"/>
    <n v="245.1"/>
    <n v="6490501.3341782847"/>
  </r>
  <r>
    <s v="Tank"/>
    <s v="PG"/>
    <s v="Action"/>
    <x v="18"/>
    <s v="March 16, 1984 (United States)"/>
    <x v="38"/>
    <n v="4100"/>
    <s v="Marvin J. Chomsky"/>
    <s v="Dan Gordon"/>
    <s v="James Garner"/>
    <s v="United States"/>
    <m/>
    <n v="11302884"/>
    <s v="Lorimar Film Entertainment"/>
    <n v="113"/>
    <n v="103.9"/>
    <n v="14781067.617167382"/>
  </r>
  <r>
    <s v="Tanner Hall"/>
    <s v="R"/>
    <s v="Drama"/>
    <x v="9"/>
    <s v="January 15, 2015 (Sweden)"/>
    <x v="38"/>
    <n v="3500"/>
    <s v="Francesca Gregorini"/>
    <s v="Tatiana von FÃ¼rstenberg"/>
    <s v="Rooney Mara"/>
    <s v="United States"/>
    <n v="3000000"/>
    <n v="5073"/>
    <s v="Two Prong Lesson"/>
    <n v="96"/>
    <n v="214.5"/>
    <n v="13606.893485915492"/>
  </r>
  <r>
    <s v="Taxi 3"/>
    <s v="Not Rated"/>
    <s v="Action"/>
    <x v="2"/>
    <s v="January 29, 2003 (France)"/>
    <x v="38"/>
    <n v="41000"/>
    <s v="GÃ©rard Krawczyk"/>
    <s v="Luc Besson"/>
    <s v="Samy Naceri"/>
    <s v="France"/>
    <n v="1300000"/>
    <n v="65497208"/>
    <s v="EuropaCorp"/>
    <n v="84"/>
    <n v="184"/>
    <n v="185473970.98141265"/>
  </r>
  <r>
    <s v="Ted Bundy"/>
    <s v="R"/>
    <s v="Biography"/>
    <x v="23"/>
    <s v="November 22, 2002 (United Kingdom)"/>
    <x v="38"/>
    <n v="7300"/>
    <s v="Matthew Bright"/>
    <s v="Stephen Johnston"/>
    <s v="Michael Reilly Burke"/>
    <s v="United Kingdom"/>
    <n v="1200000"/>
    <n v="68716"/>
    <s v="First Look International"/>
    <n v="99"/>
    <n v="179.9"/>
    <n v="133446.55959209686"/>
  </r>
  <r>
    <s v="Teenage Mutant Ninja Turtles"/>
    <s v="PG-13"/>
    <s v="Action"/>
    <x v="20"/>
    <s v="August 8, 2014 (United States)"/>
    <x v="38"/>
    <n v="203000"/>
    <s v="Jonathan Liebesman"/>
    <s v="Josh Appelbaum"/>
    <s v="Megan Fox"/>
    <s v="United States"/>
    <n v="125000000"/>
    <n v="485004754"/>
    <s v="Paramount Pictures"/>
    <n v="101"/>
    <n v="236.7"/>
    <n v="1422338292.0481229"/>
  </r>
  <r>
    <s v="The Addams Family"/>
    <s v="PG"/>
    <s v="Animation"/>
    <x v="5"/>
    <s v="October 11, 2019 (United States)"/>
    <x v="38"/>
    <n v="31000"/>
    <s v="Greg Tiernan"/>
    <s v="Matt Lieberman"/>
    <s v="Oscar Isaac"/>
    <s v="Canada"/>
    <n v="24000000"/>
    <n v="203783566"/>
    <s v="Metro-Goldwyn-Mayer (MGM)"/>
    <n v="86"/>
    <n v="255.7"/>
    <n v="328707530.75807303"/>
  </r>
  <r>
    <s v="The Adventures of Elmo in Grouchland"/>
    <s v="G"/>
    <s v="Adventure"/>
    <x v="11"/>
    <s v="October 1, 1999 (United States)"/>
    <x v="38"/>
    <n v="3100"/>
    <s v="Gary Halvorson"/>
    <s v="Mitchell Kriegman"/>
    <s v="Kevin Clash"/>
    <s v="United States"/>
    <n v="26000000"/>
    <n v="11683047"/>
    <s v="Jim Henson Pictures"/>
    <n v="73"/>
    <n v="166.6"/>
    <n v="20100646.080745343"/>
  </r>
  <r>
    <s v="The Amateur"/>
    <s v="R"/>
    <s v="Crime"/>
    <x v="12"/>
    <s v="February 12, 1982 (United States)"/>
    <x v="38"/>
    <n v="782"/>
    <s v="Charles Jarrott"/>
    <s v="Robert Littell"/>
    <s v="John Savage"/>
    <s v="Canada"/>
    <m/>
    <n v="6892098"/>
    <s v="Balkan Productions"/>
    <n v="112"/>
    <n v="90.9"/>
    <n v="21084560.849397589"/>
  </r>
  <r>
    <s v="The Amazing Panda Adventure"/>
    <s v="PG"/>
    <s v="Adventure"/>
    <x v="40"/>
    <s v="August 25, 1995 (United States)"/>
    <x v="38"/>
    <n v="3900"/>
    <s v="Christopher Cain"/>
    <s v="John Wilcox"/>
    <s v="Stephen Lang"/>
    <s v="United States"/>
    <m/>
    <n v="7506759"/>
    <s v="Lee Rich Productions"/>
    <n v="84"/>
    <n v="152.4"/>
    <n v="20869611.927919708"/>
  </r>
  <r>
    <s v="The Ant Bully"/>
    <s v="PG"/>
    <s v="Animation"/>
    <x v="15"/>
    <s v="July 28, 2006 (United States)"/>
    <x v="38"/>
    <n v="38000"/>
    <s v="John A. Davis"/>
    <s v="John A. Davis"/>
    <s v="Paul Giamatti"/>
    <s v="United States"/>
    <n v="50000000"/>
    <n v="55181129"/>
    <s v="Warner Bros."/>
    <n v="88"/>
    <n v="201.6"/>
    <n v="72161759.68369098"/>
  </r>
  <r>
    <s v="The Baby-Sitters Club"/>
    <s v="PG"/>
    <s v="Comedy"/>
    <x v="40"/>
    <s v="August 18, 1995 (United States)"/>
    <x v="38"/>
    <n v="5500"/>
    <s v="Melanie Mayron"/>
    <s v="Ann M. Martin"/>
    <s v="Schuyler Fisk"/>
    <s v="United States"/>
    <n v="6500000"/>
    <n v="9685976"/>
    <s v="Beacon Communications"/>
    <n v="94"/>
    <n v="152.4"/>
    <n v="18810177.738687061"/>
  </r>
  <r>
    <s v="The Blue Lagoon"/>
    <s v="R"/>
    <s v="Adventure"/>
    <x v="37"/>
    <s v="July 2, 1980 (United States)"/>
    <x v="38"/>
    <n v="65000"/>
    <s v="Randal Kleiser"/>
    <s v="Henry De Vere Stacpoole"/>
    <s v="Brooke Shields"/>
    <s v="United States"/>
    <n v="4500000"/>
    <n v="58853106"/>
    <s v="Columbia Pictures"/>
    <n v="104"/>
    <n v="82.4"/>
    <n v="94931399.672842756"/>
  </r>
  <r>
    <s v="The Boyfriend School"/>
    <s v="PG-13"/>
    <s v="Comedy"/>
    <x v="32"/>
    <s v="September 21, 1990 (United States)"/>
    <x v="38"/>
    <n v="2600"/>
    <s v="Malcolm Mowbray"/>
    <s v="Sarah Bird"/>
    <s v="Steve Guttenberg"/>
    <s v="United Kingdom"/>
    <n v="6700000"/>
    <n v="1171762"/>
    <s v="Hemdale"/>
    <n v="101"/>
    <n v="130.69999999999999"/>
    <n v="3018054.787827557"/>
  </r>
  <r>
    <s v="The Break-Up"/>
    <s v="PG-13"/>
    <s v="Comedy"/>
    <x v="15"/>
    <s v="June 2, 2006 (United States)"/>
    <x v="38"/>
    <n v="128000"/>
    <s v="Peyton Reed"/>
    <s v="Jeremy Garelick"/>
    <s v="Jennifer Aniston"/>
    <s v="United States"/>
    <n v="52000000"/>
    <n v="205668210"/>
    <s v="Universal Pictures"/>
    <n v="106"/>
    <n v="201.6"/>
    <n v="320876106.43625188"/>
  </r>
  <r>
    <s v="The Center of the World"/>
    <s v="Unrated"/>
    <s v="Drama"/>
    <x v="7"/>
    <s v="May 18, 2001 (Italy)"/>
    <x v="38"/>
    <n v="4700"/>
    <s v="Wayne Wang"/>
    <s v="Wayne Wang"/>
    <s v="Shane Edelman"/>
    <s v="United States"/>
    <m/>
    <n v="1460687"/>
    <s v="Artisan Entertainment"/>
    <n v="88"/>
    <n v="177.1"/>
    <n v="1815876.4949000408"/>
  </r>
  <r>
    <s v="The Chase"/>
    <s v="PG-13"/>
    <s v="Action"/>
    <x v="13"/>
    <s v="March 4, 1994 (United States)"/>
    <x v="38"/>
    <n v="18000"/>
    <s v="Adam Rifkin"/>
    <s v="Adam Rifkin"/>
    <s v="Charlie Sheen"/>
    <s v="United States"/>
    <m/>
    <n v="7924955"/>
    <s v="Capitol Films"/>
    <n v="94"/>
    <n v="148.19999999999999"/>
    <n v="16293750.259784075"/>
  </r>
  <r>
    <s v="The Couch Trip"/>
    <s v="R"/>
    <s v="Comedy"/>
    <x v="28"/>
    <s v="January 15, 1988 (United States)"/>
    <x v="38"/>
    <n v="4800"/>
    <s v="Michael Ritchie"/>
    <s v="Ken Kolb"/>
    <s v="Dan Aykroyd"/>
    <s v="United States"/>
    <n v="19000000"/>
    <n v="11005304"/>
    <s v="Orion Pictures"/>
    <n v="97"/>
    <n v="118.3"/>
    <n v="30595950.080291972"/>
  </r>
  <r>
    <s v="The Crush"/>
    <s v="R"/>
    <s v="Drama"/>
    <x v="34"/>
    <s v="April 2, 1993 (United States)"/>
    <x v="38"/>
    <n v="17000"/>
    <s v="Alan Shapiro"/>
    <s v="Alan Shapiro"/>
    <s v="Cary Elwes"/>
    <s v="United States"/>
    <n v="6000000"/>
    <n v="13609396"/>
    <s v="Morgan Creek Entertainment"/>
    <n v="89"/>
    <n v="144.5"/>
    <n v="25440386.265030675"/>
  </r>
  <r>
    <s v="The Divide"/>
    <s v="R"/>
    <s v="Drama"/>
    <x v="24"/>
    <s v="April 20, 2012 (United Kingdom)"/>
    <x v="38"/>
    <n v="36000"/>
    <s v="Xavier Gens"/>
    <s v="Karl Mueller"/>
    <s v="Lauren German"/>
    <s v="United States"/>
    <n v="3000000"/>
    <n v="145676"/>
    <s v="Preferred Content"/>
    <n v="112"/>
    <n v="224.9"/>
    <n v="404995.22992700734"/>
  </r>
  <r>
    <s v="The Extra Man"/>
    <s v="R"/>
    <s v="Comedy"/>
    <x v="29"/>
    <s v="January 27, 2011 (Greece)"/>
    <x v="38"/>
    <n v="4800"/>
    <s v="Shari Springer Berman"/>
    <s v="Robert Pulcini"/>
    <s v="Kevin Kline"/>
    <s v="France"/>
    <n v="7000000"/>
    <n v="649626"/>
    <s v="3 Arts Entertainment"/>
    <n v="108"/>
    <n v="218.1"/>
    <n v="907570.11554332869"/>
  </r>
  <r>
    <s v="The Family That Preys"/>
    <s v="PG-13"/>
    <s v="Drama"/>
    <x v="0"/>
    <s v="September 12, 2008 (United States)"/>
    <x v="38"/>
    <n v="6800"/>
    <s v="Tyler Perry"/>
    <s v="Tyler Perry"/>
    <s v="Kathy Bates"/>
    <s v="United States"/>
    <m/>
    <n v="37105289"/>
    <s v="Louisiana Producers Film Source"/>
    <n v="111"/>
    <n v="215.3"/>
    <n v="52512687.219228983"/>
  </r>
  <r>
    <s v="The Forgotten"/>
    <s v="PG-13"/>
    <s v="Drama"/>
    <x v="1"/>
    <s v="September 24, 2004 (United States)"/>
    <x v="38"/>
    <n v="65000"/>
    <s v="Joseph Ruben"/>
    <s v="Gerald Di Pego"/>
    <s v="Julianne Moore"/>
    <s v="United States"/>
    <n v="42000000"/>
    <n v="117592831"/>
    <s v="Revolution Studios"/>
    <n v="91"/>
    <n v="188.9"/>
    <n v="235108501.34973752"/>
  </r>
  <r>
    <s v="The Getaway"/>
    <s v="R"/>
    <s v="Action"/>
    <x v="13"/>
    <s v="February 11, 1994 (United States)"/>
    <x v="38"/>
    <n v="17000"/>
    <s v="Roger Donaldson"/>
    <s v="Jim Thompson"/>
    <s v="Alec Baldwin"/>
    <s v="United States"/>
    <m/>
    <n v="30057974"/>
    <s v="Universal Pictures"/>
    <n v="115"/>
    <n v="148.19999999999999"/>
    <n v="51714650.919254661"/>
  </r>
  <r>
    <s v="The Glass House"/>
    <s v="PG-13"/>
    <s v="Crime"/>
    <x v="7"/>
    <s v="September 14, 2001 (United States)"/>
    <x v="38"/>
    <n v="34000"/>
    <s v="Daniel Sackheim"/>
    <s v="Wesley Strick"/>
    <s v="Diane Lane"/>
    <s v="United States"/>
    <n v="30000000"/>
    <n v="23619609"/>
    <s v="Columbia Pictures"/>
    <n v="106"/>
    <n v="177.1"/>
    <n v="33551957.399999995"/>
  </r>
  <r>
    <s v="The Goods: Live Hard, Sell Hard"/>
    <s v="R"/>
    <s v="Comedy"/>
    <x v="9"/>
    <s v="August 14, 2009 (United States)"/>
    <x v="38"/>
    <n v="21000"/>
    <s v="Neal Brennan"/>
    <s v="Andy Stock"/>
    <s v="Jeremy Piven"/>
    <s v="United States"/>
    <n v="10000000"/>
    <n v="15300885"/>
    <s v="Paramount Vantage"/>
    <n v="89"/>
    <n v="214.5"/>
    <n v="21376339.566712517"/>
  </r>
  <r>
    <s v="The Green Hornet"/>
    <s v="PG-13"/>
    <s v="Action"/>
    <x v="24"/>
    <s v="January 14, 2011 (United States)"/>
    <x v="38"/>
    <n v="157000"/>
    <s v="Michel Gondry"/>
    <s v="Seth Rogen"/>
    <s v="Seth Rogen"/>
    <s v="United States"/>
    <n v="120000000"/>
    <n v="227817248"/>
    <s v="Columbia Pictures"/>
    <n v="119"/>
    <n v="224.9"/>
    <n v="289232981.10666668"/>
  </r>
  <r>
    <s v="The Gunman"/>
    <s v="R"/>
    <s v="Action"/>
    <x v="39"/>
    <s v="March 20, 2015 (United States)"/>
    <x v="38"/>
    <n v="40000"/>
    <s v="Pierre Morel"/>
    <s v="Jean-Patrick Manchette"/>
    <s v="Sean Penn"/>
    <s v="United States"/>
    <n v="40000000"/>
    <n v="24177137"/>
    <s v="Open Road Films (II)"/>
    <n v="115"/>
    <n v="237"/>
    <n v="31083433.096624475"/>
  </r>
  <r>
    <s v="The Hangover Part III"/>
    <s v="R"/>
    <s v="Comedy"/>
    <x v="33"/>
    <s v="May 23, 2013 (United States)"/>
    <x v="38"/>
    <n v="299000"/>
    <s v="Todd Phillips"/>
    <s v="Todd Phillips"/>
    <s v="Bradley Cooper"/>
    <s v="United States"/>
    <n v="103000000"/>
    <n v="362000072"/>
    <s v="Green Hat Films"/>
    <n v="100"/>
    <n v="233"/>
    <n v="809848912.91042578"/>
  </r>
  <r>
    <s v="The Heartbreak Kid"/>
    <s v="R"/>
    <s v="Comedy"/>
    <x v="6"/>
    <s v="October 5, 2007 (United States)"/>
    <x v="38"/>
    <n v="88000"/>
    <s v="Bobby Farrelly"/>
    <s v="Scot Armstrong"/>
    <s v="Ben Stiller"/>
    <s v="United States"/>
    <n v="60000000"/>
    <n v="128453183"/>
    <s v="Dreamworks Pictures"/>
    <n v="116"/>
    <n v="207.3"/>
    <n v="405592589.22383416"/>
  </r>
  <r>
    <s v="The Last Flight of Noah's Ark"/>
    <s v="G"/>
    <s v="Adventure"/>
    <x v="37"/>
    <s v="June 25, 1980 (United States)"/>
    <x v="38"/>
    <n v="1300"/>
    <s v="Charles Jarrott"/>
    <s v="Ernest K. Gann"/>
    <s v="Elliott Gould"/>
    <s v="United States"/>
    <n v="6000000"/>
    <n v="11000000"/>
    <s v="Walt Disney Productions"/>
    <n v="97"/>
    <n v="82.4"/>
    <n v="34732642.487046629"/>
  </r>
  <r>
    <s v="The Last of the Finest"/>
    <s v="R"/>
    <s v="Action"/>
    <x v="32"/>
    <s v="March 9, 1990 (United States)"/>
    <x v="38"/>
    <n v="1200"/>
    <s v="John Mackenzie"/>
    <s v="Jere Cunningham"/>
    <s v="Brian Dennehy"/>
    <s v="United States"/>
    <n v="12000000"/>
    <n v="1531489"/>
    <s v="Orion Pictures"/>
    <n v="106"/>
    <n v="130.69999999999999"/>
    <n v="2389373.7752176137"/>
  </r>
  <r>
    <s v="The League of Extraordinary Gentlemen"/>
    <s v="PG-13"/>
    <s v="Action"/>
    <x v="2"/>
    <s v="July 11, 2003 (United States)"/>
    <x v="38"/>
    <n v="171000"/>
    <s v="Stephen Norrington"/>
    <s v="Alan Moore"/>
    <s v="Sean Connery"/>
    <s v="United States"/>
    <n v="78000000"/>
    <n v="179265204"/>
    <s v="Angry Films"/>
    <n v="110"/>
    <n v="184"/>
    <n v="440500868.216129"/>
  </r>
  <r>
    <s v="The Little Hours"/>
    <s v="R"/>
    <s v="Comedy"/>
    <x v="27"/>
    <s v="June 30, 2017 (United States)"/>
    <x v="38"/>
    <n v="21000"/>
    <s v="Jeff Baena"/>
    <s v="Giovanni Boccaccio"/>
    <s v="Alison Brie"/>
    <s v="United States"/>
    <m/>
    <n v="1647175"/>
    <s v="Destro Films"/>
    <n v="90"/>
    <n v="245.1"/>
    <n v="3127066.8068535826"/>
  </r>
  <r>
    <s v="The Little Vampire"/>
    <s v="PG"/>
    <s v="Adventure"/>
    <x v="8"/>
    <s v="October 27, 2000 (United States)"/>
    <x v="38"/>
    <n v="9800"/>
    <s v="Uli Edel"/>
    <s v="Angela Sommer-Bodenburg"/>
    <s v="Jonathan Lipnicki"/>
    <s v="Germany"/>
    <n v="35000000"/>
    <n v="27965865"/>
    <s v="Avrora Media"/>
    <n v="95"/>
    <n v="172.2"/>
    <n v="54309745.478011467"/>
  </r>
  <r>
    <s v="The Love Punch"/>
    <s v="PG-13"/>
    <s v="Comedy"/>
    <x v="33"/>
    <s v="May 23, 2014 (United States)"/>
    <x v="38"/>
    <n v="14000"/>
    <s v="Joel Hopkins"/>
    <s v="Joel Hopkins"/>
    <s v="Pierce Brosnan"/>
    <s v="France"/>
    <m/>
    <n v="8366493"/>
    <s v="Process Media"/>
    <n v="94"/>
    <n v="233"/>
    <n v="24535807.671799805"/>
  </r>
  <r>
    <s v="The Marrying Man"/>
    <s v="R"/>
    <s v="Comedy"/>
    <x v="16"/>
    <s v="April 5, 1991 (United States)"/>
    <x v="38"/>
    <n v="5300"/>
    <s v="Jerry Rees"/>
    <s v="Neil Simon"/>
    <s v="Kim Basinger"/>
    <s v="United States"/>
    <n v="26000000"/>
    <n v="12454768"/>
    <s v="Hollywood Pictures"/>
    <n v="115"/>
    <n v="136.19999999999999"/>
    <n v="41748820.787678763"/>
  </r>
  <r>
    <s v="The Paperboy"/>
    <s v="R"/>
    <s v="Crime"/>
    <x v="36"/>
    <s v="October 17, 2012 (Belgium)"/>
    <x v="38"/>
    <n v="37000"/>
    <s v="Lee Daniels"/>
    <s v="Peter Dexter"/>
    <s v="Matthew McConaughey"/>
    <s v="United States"/>
    <n v="12500000"/>
    <n v="3783865"/>
    <s v="Millennium Films"/>
    <n v="107"/>
    <n v="229.6"/>
    <n v="4870906.9095901987"/>
  </r>
  <r>
    <s v="The Princess Diaries 2: Royal Engagement"/>
    <s v="G"/>
    <s v="Comedy"/>
    <x v="1"/>
    <s v="August 11, 2004 (United States)"/>
    <x v="38"/>
    <n v="76000"/>
    <s v="Garry Marshall"/>
    <s v="Meg Cabot"/>
    <s v="Anne Hathaway"/>
    <s v="United States"/>
    <n v="40000000"/>
    <n v="134734481"/>
    <s v="Walt Disney Pictures"/>
    <n v="113"/>
    <n v="188.9"/>
    <n v="167497333.17299062"/>
  </r>
  <r>
    <s v="The Relic"/>
    <s v="R"/>
    <s v="Horror"/>
    <x v="14"/>
    <s v="January 10, 1997 (United States)"/>
    <x v="38"/>
    <n v="26000"/>
    <s v="Peter Hyams"/>
    <s v="Douglas Preston"/>
    <s v="Penelope Ann Miller"/>
    <s v="United Kingdom"/>
    <n v="40000000"/>
    <n v="33956608"/>
    <s v="British Broadcasting Corporation (BBC)"/>
    <n v="110"/>
    <n v="160.5"/>
    <n v="48056565.06084533"/>
  </r>
  <r>
    <s v="The Ringer"/>
    <s v="PG-13"/>
    <s v="Comedy"/>
    <x v="4"/>
    <s v="December 23, 2005 (United States)"/>
    <x v="38"/>
    <n v="36000"/>
    <s v="Barry W. Blaustein"/>
    <s v="Ricky Blitt"/>
    <s v="Johnny Knoxville"/>
    <s v="United States"/>
    <m/>
    <n v="40442443"/>
    <s v="Conundrum Entertainment"/>
    <n v="94"/>
    <n v="195.3"/>
    <n v="87831877.277975753"/>
  </r>
  <r>
    <s v="The Specials"/>
    <s v="R"/>
    <s v="Action"/>
    <x v="8"/>
    <s v="September 18, 2000 (United States)"/>
    <x v="38"/>
    <n v="2200"/>
    <s v="Craig Mazin"/>
    <s v="James Gunn"/>
    <s v="Rob Lowe"/>
    <s v="United States"/>
    <n v="1000000"/>
    <n v="13276"/>
    <s v="Brillstein-Grey Entertainment"/>
    <n v="82"/>
    <n v="172.2"/>
    <n v="16109.905217045001"/>
  </r>
  <r>
    <s v="The Survivors"/>
    <s v="R"/>
    <s v="Comedy"/>
    <x v="19"/>
    <s v="June 22, 1983 (United States)"/>
    <x v="38"/>
    <n v="4700"/>
    <s v="Michael Ritchie"/>
    <s v="Michael Leeson"/>
    <s v="Walter Matthau"/>
    <s v="United States"/>
    <n v="12000000"/>
    <n v="14000000"/>
    <s v="Rastar Films"/>
    <n v="103"/>
    <n v="99.6"/>
    <n v="34401612.903225802"/>
  </r>
  <r>
    <s v="The Texas Chainsaw Massacre: the Beginning"/>
    <s v="R"/>
    <s v="Horror"/>
    <x v="15"/>
    <s v="October 6, 2006 (United States)"/>
    <x v="38"/>
    <n v="69000"/>
    <s v="Jonathan Liebesman"/>
    <s v="Sheldon Turner"/>
    <s v="Jordana Brewster"/>
    <s v="United States"/>
    <n v="16000000"/>
    <n v="51764406"/>
    <s v="New Line Cinema"/>
    <n v="91"/>
    <n v="201.6"/>
    <n v="112420630.84960797"/>
  </r>
  <r>
    <s v="The To Do List"/>
    <s v="R"/>
    <s v="Comedy"/>
    <x v="33"/>
    <s v="July 26, 2013 (United States)"/>
    <x v="38"/>
    <n v="38000"/>
    <s v="Maggie Carey"/>
    <s v="Maggie Carey"/>
    <s v="Aubrey Plaza"/>
    <s v="United States"/>
    <n v="1500000"/>
    <n v="3909596"/>
    <s v="3 Arts Entertainment"/>
    <n v="104"/>
    <n v="233"/>
    <n v="5188388.0714285709"/>
  </r>
  <r>
    <s v="The Toy"/>
    <s v="PG"/>
    <s v="Comedy"/>
    <x v="31"/>
    <s v="December 10, 1982 (United States)"/>
    <x v="38"/>
    <n v="11000"/>
    <s v="Richard Donner"/>
    <s v="Francis Veber"/>
    <s v="Richard Pryor"/>
    <s v="United States"/>
    <n v="17000000"/>
    <n v="47118057"/>
    <s v="Columbia Pictures"/>
    <n v="102"/>
    <n v="96.5"/>
    <n v="115781225.54758063"/>
  </r>
  <r>
    <s v="The Wolfman"/>
    <s v="R"/>
    <s v="Drama"/>
    <x v="29"/>
    <m/>
    <x v="38"/>
    <n v="104000"/>
    <s v="Joe Johnston"/>
    <s v="Andrew Kevin Walker"/>
    <s v="Benicio Del Toro"/>
    <m/>
    <m/>
    <m/>
    <m/>
    <m/>
    <n v="218.1"/>
    <s v="Missing"/>
  </r>
  <r>
    <s v="Thief of Hearts"/>
    <s v="Not Rated"/>
    <s v="Crime"/>
    <x v="18"/>
    <s v="October 19, 1984 (United States)"/>
    <x v="38"/>
    <n v="1600"/>
    <s v="Douglas Day Stewart"/>
    <s v="Douglas Day Stewart"/>
    <s v="Steven Bauer"/>
    <s v="United States"/>
    <n v="9000000"/>
    <n v="10435015"/>
    <s v="Don Simpson/Jerry Bruckheimer Films"/>
    <n v="100"/>
    <n v="103.9"/>
    <n v="21454447.169365723"/>
  </r>
  <r>
    <s v="Think Like a Man Too"/>
    <s v="PG-13"/>
    <s v="Comedy"/>
    <x v="20"/>
    <s v="June 20, 2014 (United States)"/>
    <x v="38"/>
    <n v="20000"/>
    <s v="Tim Story"/>
    <s v="Keith Merryman"/>
    <s v="Kevin Hart"/>
    <s v="United States"/>
    <n v="24000000"/>
    <n v="70181428"/>
    <s v="LStar Capital"/>
    <n v="106"/>
    <n v="236.7"/>
    <n v="87247168.957976341"/>
  </r>
  <r>
    <s v="Thinner"/>
    <s v="R"/>
    <s v="Fantasy"/>
    <x v="10"/>
    <s v="October 25, 1996 (United States)"/>
    <x v="38"/>
    <n v="29000"/>
    <s v="Tom Holland"/>
    <s v="Stephen King"/>
    <s v="Robert John Burke"/>
    <s v="United States"/>
    <n v="8500000"/>
    <n v="15315484"/>
    <s v="Paramount Pictures"/>
    <n v="93"/>
    <n v="156.9"/>
    <n v="29742689.450605478"/>
  </r>
  <r>
    <s v="Trial and Error"/>
    <s v="PG-13"/>
    <s v="Comedy"/>
    <x v="14"/>
    <s v="May 30, 1997 (United States)"/>
    <x v="38"/>
    <n v="6000"/>
    <s v="Jonathan Lynn"/>
    <s v="Sara Bernstein"/>
    <s v="Michael Richards"/>
    <s v="United States"/>
    <m/>
    <n v="14598571"/>
    <s v="Larger Than Life Productions"/>
    <n v="98"/>
    <n v="160.5"/>
    <n v="17396107.093077827"/>
  </r>
  <r>
    <s v="Trick or Treat"/>
    <s v="R"/>
    <s v="Comedy"/>
    <x v="25"/>
    <s v="October 24, 1986 (United States)"/>
    <x v="38"/>
    <n v="6200"/>
    <s v="Charles Martin Smith"/>
    <s v="Rhet Topham"/>
    <s v="Marc Price"/>
    <s v="United States"/>
    <m/>
    <n v="6797218"/>
    <s v="De Laurentiis Entertainment Group (DEG)"/>
    <n v="98"/>
    <n v="109.6"/>
    <n v="11694592.45962733"/>
  </r>
  <r>
    <s v="Troop Beverly Hills"/>
    <s v="PG"/>
    <s v="Adventure"/>
    <x v="21"/>
    <s v="March 24, 1989 (United States)"/>
    <x v="38"/>
    <n v="9600"/>
    <s v="Jeff Kanew"/>
    <s v="Ava Ostern Fries"/>
    <s v="Shelley Long"/>
    <s v="United States"/>
    <n v="18000000"/>
    <n v="8508843"/>
    <s v="Weintraub Entertainment Group"/>
    <n v="105"/>
    <n v="124"/>
    <n v="17012102.769685037"/>
  </r>
  <r>
    <s v="Uncle Drew"/>
    <s v="PG-13"/>
    <s v="Comedy"/>
    <x v="26"/>
    <s v="June 29, 2018 (United States)"/>
    <x v="38"/>
    <n v="13000"/>
    <s v="Charles Stone III"/>
    <s v="Jay Longino"/>
    <s v="Kyrie Irving"/>
    <s v="United States"/>
    <n v="19000000"/>
    <n v="46664414"/>
    <s v="Summit Entertainment"/>
    <n v="103"/>
    <n v="251.1"/>
    <n v="61024235.818884119"/>
  </r>
  <r>
    <s v="Underworld: Blood Wars"/>
    <s v="R"/>
    <s v="Action"/>
    <x v="30"/>
    <s v="January 6, 2017 (United States)"/>
    <x v="38"/>
    <n v="72000"/>
    <s v="Anna Foerster"/>
    <s v="Cory Goodman"/>
    <s v="Kate Beckinsale"/>
    <s v="United States"/>
    <n v="35000000"/>
    <n v="81093313"/>
    <s v="Screen Gems"/>
    <n v="91"/>
    <n v="240"/>
    <n v="157483317.21542382"/>
  </r>
  <r>
    <s v="Unplanned"/>
    <s v="R"/>
    <s v="Biography"/>
    <x v="5"/>
    <s v="March 29, 2019 (United States)"/>
    <x v="38"/>
    <n v="13000"/>
    <s v="Chuck Konzelman"/>
    <s v="Abby Johnson"/>
    <s v="Ashley Bratcher"/>
    <s v="United States"/>
    <n v="6000000"/>
    <n v="21354152"/>
    <s v="Unplanned Movie"/>
    <n v="109"/>
    <n v="255.7"/>
    <n v="40539626.880996883"/>
  </r>
  <r>
    <s v="V/H/S"/>
    <s v="R"/>
    <s v="Horror"/>
    <x v="36"/>
    <s v="September 6, 2012 (Russia)"/>
    <x v="38"/>
    <n v="58000"/>
    <s v="Directors"/>
    <s v="Brad Miska"/>
    <s v="Calvin Reeder"/>
    <s v="United States"/>
    <m/>
    <n v="1944287"/>
    <s v="8383 Productions"/>
    <n v="116"/>
    <n v="229.6"/>
    <n v="2857811.1379643027"/>
  </r>
  <r>
    <s v="Venom"/>
    <s v="R"/>
    <s v="Horror"/>
    <x v="12"/>
    <s v="January 29, 1982 (United States)"/>
    <x v="38"/>
    <n v="2600"/>
    <s v="Piers Haggard"/>
    <s v="Alan Scholefield"/>
    <s v="Klaus Kinski"/>
    <s v="United Kingdom"/>
    <m/>
    <n v="5229643"/>
    <s v="Morison Film Group"/>
    <n v="92"/>
    <n v="90.9"/>
    <n v="8435533.2032821588"/>
  </r>
  <r>
    <s v="Vox Lux"/>
    <s v="R"/>
    <s v="Drama"/>
    <x v="26"/>
    <s v="December 20, 2018 (Kuwait)"/>
    <x v="38"/>
    <n v="17000"/>
    <s v="Brady Corbet"/>
    <s v="Brady Corbet"/>
    <s v="Natalie Portman"/>
    <s v="United States"/>
    <m/>
    <n v="1399272"/>
    <s v="Bold Films"/>
    <n v="114"/>
    <n v="251.1"/>
    <n v="1667415.6370746971"/>
  </r>
  <r>
    <s v="What a Girl Wants"/>
    <s v="PG"/>
    <s v="Comedy"/>
    <x v="2"/>
    <s v="April 4, 2003 (United States)"/>
    <x v="38"/>
    <n v="61000"/>
    <s v="Dennie Gordon"/>
    <s v="William Douglas-Home"/>
    <s v="Amanda Bynes"/>
    <s v="United States"/>
    <n v="25000000"/>
    <n v="50732139"/>
    <s v="Warner Bros."/>
    <n v="105"/>
    <n v="184"/>
    <n v="63068473.085679315"/>
  </r>
  <r>
    <s v="Wild Hogs"/>
    <s v="PG-13"/>
    <s v="Action"/>
    <x v="6"/>
    <s v="March 2, 2007 (United States)"/>
    <x v="38"/>
    <n v="115000"/>
    <s v="Walt Becker"/>
    <s v="Brad Copeland"/>
    <s v="Tim Allen"/>
    <s v="United States"/>
    <m/>
    <n v="253625427"/>
    <s v="Touchstone Pictures"/>
    <n v="100"/>
    <n v="207.3"/>
    <n v="436361759.49689442"/>
  </r>
  <r>
    <s v="Windy City"/>
    <s v="R"/>
    <s v="Drama"/>
    <x v="18"/>
    <s v="January 1, 1986 (Uruguay)"/>
    <x v="38"/>
    <n v="262"/>
    <s v="Armyan Bernstein"/>
    <s v="Armyan Bernstein"/>
    <s v="John Shea"/>
    <s v="United States"/>
    <m/>
    <n v="343890"/>
    <s v="CBS Theatrical Films"/>
    <n v="103"/>
    <n v="103.9"/>
    <n v="456373.18379790935"/>
  </r>
  <r>
    <s v="Wishmaster"/>
    <s v="R"/>
    <s v="Fantasy"/>
    <x v="14"/>
    <s v="September 19, 1997 (United States)"/>
    <x v="38"/>
    <n v="21000"/>
    <s v="Robert Kurtzman"/>
    <s v="Peter Atkins"/>
    <s v="Tammy Lauren"/>
    <s v="United States"/>
    <n v="5000000"/>
    <n v="15738769"/>
    <s v="Image Organization"/>
    <n v="90"/>
    <n v="160.5"/>
    <n v="23133636.827303421"/>
  </r>
  <r>
    <s v="Worth Winning"/>
    <s v="PG-13"/>
    <s v="Comedy"/>
    <x v="21"/>
    <s v="October 27, 1989 (United States)"/>
    <x v="38"/>
    <n v="1600"/>
    <s v="Will Mackenzie"/>
    <s v="Dan Lewandowski"/>
    <s v="Mark Harmon"/>
    <s v="United States"/>
    <m/>
    <n v="3690328"/>
    <s v="A&amp;M Films"/>
    <n v="103"/>
    <n v="124"/>
    <n v="5577593.9563492062"/>
  </r>
  <r>
    <s v="Year of the Comet"/>
    <s v="PG-13"/>
    <s v="Action"/>
    <x v="35"/>
    <s v="April 24, 1992 (United States)"/>
    <x v="38"/>
    <n v="1500"/>
    <s v="Peter Yates"/>
    <s v="William Goldman"/>
    <s v="Penelope Ann Miller"/>
    <s v="United States"/>
    <m/>
    <n v="2791515"/>
    <s v="Castle Rock Entertainment"/>
    <n v="91"/>
    <n v="140.30000000000001"/>
    <n v="3544060.9187499997"/>
  </r>
  <r>
    <s v="You Again"/>
    <s v="PG"/>
    <s v="Comedy"/>
    <x v="29"/>
    <s v="September 24, 2010 (United States)"/>
    <x v="38"/>
    <n v="50000"/>
    <s v="Andy Fickman"/>
    <s v="Moe Jelline"/>
    <s v="Kristen Bell"/>
    <s v="United States"/>
    <n v="20000000"/>
    <n v="32054369"/>
    <s v="Touchstone Pictures"/>
    <n v="105"/>
    <n v="218.1"/>
    <n v="39848903.444716439"/>
  </r>
  <r>
    <s v="2 Fast 2 Furious"/>
    <s v="PG-13"/>
    <s v="Action"/>
    <x v="2"/>
    <s v="June 6, 2003 (United States)"/>
    <x v="39"/>
    <n v="259000"/>
    <s v="John Singleton"/>
    <s v="Gary Scott Thompson"/>
    <s v="Paul Walker"/>
    <s v="United States"/>
    <n v="76000000"/>
    <n v="236350661"/>
    <s v="Universal Pictures"/>
    <n v="107"/>
    <n v="184"/>
    <n v="303865174.71181434"/>
  </r>
  <r>
    <s v="88 Minutes"/>
    <s v="R"/>
    <s v="Crime"/>
    <x v="6"/>
    <s v="April 18, 2008 (United States)"/>
    <x v="39"/>
    <n v="75000"/>
    <s v="Jon Avnet"/>
    <s v="Gary Scott Thompson"/>
    <s v="Al Pacino"/>
    <s v="United States"/>
    <n v="30000000"/>
    <n v="32593385"/>
    <s v="Millennium Films"/>
    <n v="108"/>
    <n v="207.3"/>
    <n v="72916331.934654921"/>
  </r>
  <r>
    <s v="A Cinderella Story"/>
    <s v="PG"/>
    <s v="Comedy"/>
    <x v="1"/>
    <s v="July 16, 2004 (United States)"/>
    <x v="39"/>
    <n v="83000"/>
    <s v="Mark Rosman"/>
    <s v="Leigh Dunlap"/>
    <s v="Hilary Duff"/>
    <s v="United States"/>
    <n v="19000000"/>
    <n v="70067909"/>
    <s v="Warner Bros."/>
    <n v="95"/>
    <n v="188.9"/>
    <n v="187937428.45334506"/>
  </r>
  <r>
    <s v="A Man and a Woman: 20 Years Later"/>
    <s v="PG"/>
    <s v="Drama"/>
    <x v="25"/>
    <s v="August 15, 1986 (United States)"/>
    <x v="39"/>
    <n v="675"/>
    <s v="Claude Lelouch"/>
    <s v="Claude Lelouch"/>
    <s v="Anouk AimÃ©e"/>
    <s v="France"/>
    <m/>
    <m/>
    <s v="Les Films 13"/>
    <n v="102"/>
    <n v="109.6"/>
    <s v="Missing"/>
  </r>
  <r>
    <s v="A Man in Love"/>
    <s v="R"/>
    <s v="Drama"/>
    <x v="3"/>
    <s v="September 1987 (United States)"/>
    <x v="39"/>
    <n v="541"/>
    <s v="Diane Kurys"/>
    <s v="Diane Kurys"/>
    <s v="Peter Coyote"/>
    <s v="France"/>
    <m/>
    <n v="949451"/>
    <s v="Alexandre Films"/>
    <n v="125"/>
    <n v="113.6"/>
    <n v="1152121.5440063719"/>
  </r>
  <r>
    <s v="A Rage in Harlem"/>
    <s v="R"/>
    <s v="Comedy"/>
    <x v="16"/>
    <s v="May 3, 1991 (United States)"/>
    <x v="39"/>
    <n v="2000"/>
    <s v="Bill Duke"/>
    <s v="Chester Himes"/>
    <s v="Forest Whitaker"/>
    <s v="United Kingdom"/>
    <n v="8000000"/>
    <n v="10438504"/>
    <s v="Palace Pictures"/>
    <n v="115"/>
    <n v="136.19999999999999"/>
    <n v="18470453.941927992"/>
  </r>
  <r>
    <s v="A Thousand Words"/>
    <s v="PG-13"/>
    <s v="Comedy"/>
    <x v="36"/>
    <s v="March 9, 2012 (United States)"/>
    <x v="39"/>
    <n v="41000"/>
    <s v="Brian Robbins"/>
    <s v="Steve Koren"/>
    <s v="Eddie Murphy"/>
    <s v="United States"/>
    <n v="40000000"/>
    <n v="22044277"/>
    <s v="DreamWorks"/>
    <n v="91"/>
    <n v="229.6"/>
    <n v="41849789.419937693"/>
  </r>
  <r>
    <s v="Abraham Lincoln: Vampire Hunter"/>
    <s v="R"/>
    <s v="Action"/>
    <x v="36"/>
    <s v="June 22, 2012 (United States)"/>
    <x v="39"/>
    <n v="151000"/>
    <s v="Timur Bekmambetov"/>
    <s v="Seth Grahame-Smith"/>
    <s v="Benjamin Walker"/>
    <s v="United States"/>
    <n v="69000000"/>
    <n v="116471580"/>
    <s v="Abraham Productions"/>
    <n v="105"/>
    <n v="229.6"/>
    <n v="260564540.57268721"/>
  </r>
  <r>
    <s v="After.Life"/>
    <s v="R"/>
    <s v="Drama"/>
    <x v="9"/>
    <s v="December 16, 2009 (Brazil)"/>
    <x v="39"/>
    <n v="37000"/>
    <s v="Agnieszka Wojtowicz-Vosloo"/>
    <s v="Agnieszka Wojtowicz-Vosloo"/>
    <s v="Christina Ricci"/>
    <s v="United States"/>
    <n v="4500000"/>
    <n v="2425535"/>
    <s v="Lleju Productions"/>
    <n v="104"/>
    <n v="214.5"/>
    <n v="3286173.9195197863"/>
  </r>
  <r>
    <s v="Against All Odds"/>
    <s v="R"/>
    <s v="Action"/>
    <x v="18"/>
    <s v="March 2, 1984 (United States)"/>
    <x v="39"/>
    <n v="11000"/>
    <s v="Taylor Hackford"/>
    <s v="Eric Hughes"/>
    <s v="Rachel Ward"/>
    <s v="United States"/>
    <n v="13000000"/>
    <n v="21689062"/>
    <s v="Columbia Pictures"/>
    <n v="128"/>
    <n v="103.9"/>
    <n v="60297967.074817523"/>
  </r>
  <r>
    <s v="All About the Benjamins"/>
    <s v="R"/>
    <s v="Action"/>
    <x v="23"/>
    <s v="March 8, 2002 (United States)"/>
    <x v="39"/>
    <n v="13000"/>
    <s v="Kevin Bray"/>
    <s v="Ronald Lang"/>
    <s v="Ice Cube"/>
    <s v="United States"/>
    <n v="15000000"/>
    <n v="26306533"/>
    <s v="New Line Cinema"/>
    <n v="95"/>
    <n v="179.9"/>
    <n v="58851693.135829665"/>
  </r>
  <r>
    <s v="All Eyez on Me"/>
    <s v="R"/>
    <s v="Biography"/>
    <x v="27"/>
    <s v="June 16, 2017 (United States)"/>
    <x v="39"/>
    <n v="22000"/>
    <s v="Benny Boom"/>
    <s v="Jeremy Haft"/>
    <s v="Demetrius Shipp Jr."/>
    <s v="United States"/>
    <n v="40000000"/>
    <n v="55668698"/>
    <s v="Summit Entertainment"/>
    <n v="139"/>
    <n v="245.1"/>
    <n v="111300867.98293963"/>
  </r>
  <r>
    <s v="All the Right Moves"/>
    <s v="R"/>
    <s v="Drama"/>
    <x v="19"/>
    <s v="October 21, 1983 (United States)"/>
    <x v="39"/>
    <n v="16000"/>
    <s v="Michael Chapman"/>
    <s v="Michael Kane"/>
    <s v="Tom Cruise"/>
    <s v="United States"/>
    <n v="5600000"/>
    <n v="17233166"/>
    <s v="Lucille Ball Productions"/>
    <n v="91"/>
    <n v="99.6"/>
    <n v="29649608.583850931"/>
  </r>
  <r>
    <s v="An Awfully Big Adventure"/>
    <s v="R"/>
    <s v="Comedy"/>
    <x v="40"/>
    <s v="July 21, 1995 (United States)"/>
    <x v="39"/>
    <n v="2700"/>
    <s v="Mike Newell"/>
    <s v="Beryl Bainbridge"/>
    <s v="Hugh Grant"/>
    <s v="United Kingdom"/>
    <n v="4000000"/>
    <n v="259724"/>
    <s v="BBC Films"/>
    <n v="112"/>
    <n v="152.4"/>
    <n v="696636.46830985916"/>
  </r>
  <r>
    <s v="Analyze That"/>
    <s v="R"/>
    <s v="Comedy"/>
    <x v="23"/>
    <s v="December 6, 2002 (United States)"/>
    <x v="39"/>
    <n v="83000"/>
    <s v="Harold Ramis"/>
    <s v="Kenneth Lonergan"/>
    <s v="Robert De Niro"/>
    <s v="United States"/>
    <n v="60000000"/>
    <n v="55003135"/>
    <s v="Warner Bros."/>
    <n v="96"/>
    <n v="179.9"/>
    <n v="71928992.422746778"/>
  </r>
  <r>
    <s v="Annabelle Comes Home"/>
    <s v="R"/>
    <s v="Horror"/>
    <x v="5"/>
    <s v="June 26, 2019 (United States)"/>
    <x v="39"/>
    <n v="65000"/>
    <s v="Gary Dauberman"/>
    <s v="Gary Dauberman"/>
    <s v="Vera Farmiga"/>
    <s v="United States"/>
    <n v="30000000"/>
    <n v="231252591"/>
    <s v="New Line Cinema"/>
    <n v="106"/>
    <n v="255.7"/>
    <n v="287485371.18604648"/>
  </r>
  <r>
    <s v="Another 48 Hrs."/>
    <s v="R"/>
    <s v="Action"/>
    <x v="32"/>
    <s v="June 8, 1990 (United States)"/>
    <x v="39"/>
    <n v="40000"/>
    <s v="Walter Hill"/>
    <s v="John Fasano"/>
    <s v="Eddie Murphy"/>
    <s v="United States"/>
    <n v="38000000"/>
    <n v="153518974"/>
    <s v="Paramount Pictures"/>
    <n v="93"/>
    <n v="130.69999999999999"/>
    <n v="218075670.75897434"/>
  </r>
  <r>
    <s v="Around the World in 80 Days"/>
    <s v="PG"/>
    <s v="Action"/>
    <x v="1"/>
    <s v="June 16, 2004 (United States)"/>
    <x v="39"/>
    <n v="87000"/>
    <s v="Frank Coraci"/>
    <s v="Jules Verne"/>
    <s v="Jackie Chan"/>
    <s v="United States"/>
    <n v="110000000"/>
    <n v="72178895"/>
    <s v="Walt Disney Pictures"/>
    <n v="120"/>
    <n v="188.9"/>
    <n v="89730352.127702981"/>
  </r>
  <r>
    <s v="Back to the Beach"/>
    <s v="PG"/>
    <s v="Comedy"/>
    <x v="3"/>
    <s v="August 7, 1987 (United States)"/>
    <x v="39"/>
    <n v="2800"/>
    <s v="Lyndall Hobbs"/>
    <s v="James Komack"/>
    <s v="Frankie Avalon"/>
    <s v="United States"/>
    <m/>
    <n v="13110903"/>
    <s v="Paramount Pictures"/>
    <n v="92"/>
    <n v="113.6"/>
    <n v="36449745.84032847"/>
  </r>
  <r>
    <s v="Bennett's War"/>
    <s v="PG-13"/>
    <s v="Sport"/>
    <x v="5"/>
    <s v="August 30, 2019 (United States)"/>
    <x v="39"/>
    <n v="691"/>
    <s v="Alex Ranarivelo"/>
    <s v="Alex Ranarivelo"/>
    <s v="Michael Roark"/>
    <s v="United States"/>
    <m/>
    <n v="1067629"/>
    <s v="ESX Entertainment"/>
    <n v="94"/>
    <n v="255.7"/>
    <n v="2318649.7241625087"/>
  </r>
  <r>
    <s v="Beyond a Reasonable Doubt"/>
    <s v="PG-13"/>
    <s v="Crime"/>
    <x v="9"/>
    <s v="July 10, 2009 (Spain)"/>
    <x v="39"/>
    <n v="12000"/>
    <s v="Peter Hyams"/>
    <s v="Peter Hyams"/>
    <s v="Jesse Metcalfe"/>
    <s v="United States"/>
    <n v="25000000"/>
    <n v="4515258"/>
    <s v="Autonomous Films"/>
    <n v="106"/>
    <n v="214.5"/>
    <n v="5732496.3025000002"/>
  </r>
  <r>
    <s v="Billy Bathgate"/>
    <s v="R"/>
    <s v="Crime"/>
    <x v="16"/>
    <s v="November 1, 1991 (United States)"/>
    <x v="39"/>
    <n v="11000"/>
    <s v="Robert Benton"/>
    <s v="E.L. Doctorow"/>
    <s v="Dustin Hoffman"/>
    <s v="United States"/>
    <n v="48000000"/>
    <n v="15565363"/>
    <s v="Touchstone Pictures"/>
    <n v="106"/>
    <n v="136.19999999999999"/>
    <n v="34822071.263582967"/>
  </r>
  <r>
    <s v="Breathless"/>
    <s v="R"/>
    <s v="Action"/>
    <x v="19"/>
    <s v="May 13, 1983 (United States)"/>
    <x v="39"/>
    <n v="8700"/>
    <s v="Jim McBride"/>
    <s v="FranÃ§ois Truffaut"/>
    <s v="Richard Gere"/>
    <s v="United States"/>
    <n v="7500000"/>
    <n v="19910002"/>
    <s v="Breathless Associates"/>
    <n v="100"/>
    <n v="99.6"/>
    <n v="32115286.444679722"/>
  </r>
  <r>
    <s v="Buster"/>
    <s v="R"/>
    <s v="Comedy"/>
    <x v="28"/>
    <s v="November 23, 1988 (United States)"/>
    <x v="39"/>
    <n v="3600"/>
    <s v="David Green"/>
    <s v="Colin Shindler"/>
    <s v="Phil Collins"/>
    <s v="United Kingdom"/>
    <m/>
    <n v="540000"/>
    <s v="The Movie Group"/>
    <n v="102"/>
    <n v="118.3"/>
    <n v="894228.26086956519"/>
  </r>
  <r>
    <s v="Canadian Bacon"/>
    <s v="PG"/>
    <s v="Comedy"/>
    <x v="40"/>
    <s v="September 22, 1995 (United States)"/>
    <x v="39"/>
    <n v="16000"/>
    <s v="Michael Moore"/>
    <s v="Michael Moore"/>
    <s v="John Candy"/>
    <s v="United States"/>
    <n v="11000000"/>
    <n v="163971"/>
    <s v="Dog Eat Dog Films"/>
    <n v="91"/>
    <n v="152.4"/>
    <n v="382264.45065034431"/>
  </r>
  <r>
    <s v="Captain Corelli's Mandolin"/>
    <s v="R"/>
    <s v="Drama"/>
    <x v="7"/>
    <s v="August 17, 2001 (United States)"/>
    <x v="39"/>
    <n v="33000"/>
    <s v="John Madden"/>
    <s v="Shawn Slovo"/>
    <s v="Nicolas Cage"/>
    <s v="United Kingdom"/>
    <n v="57000000"/>
    <n v="62112895"/>
    <s v="Universal Pictures"/>
    <n v="131"/>
    <n v="177.1"/>
    <n v="127704447.41228069"/>
  </r>
  <r>
    <s v="Career Opportunities"/>
    <s v="PG-13"/>
    <s v="Comedy"/>
    <x v="16"/>
    <s v="March 29, 1991 (United States)"/>
    <x v="39"/>
    <n v="12000"/>
    <s v="Bryan Gordon"/>
    <s v="John Hughes"/>
    <s v="Frank Whaley"/>
    <s v="United States"/>
    <m/>
    <n v="11336986"/>
    <s v="Hughes Entertainment"/>
    <n v="83"/>
    <n v="136.19999999999999"/>
    <n v="18773802.35978261"/>
  </r>
  <r>
    <s v="Carrie"/>
    <s v="R"/>
    <s v="Drama"/>
    <x v="33"/>
    <s v="October 18, 2013 (United States)"/>
    <x v="39"/>
    <n v="135000"/>
    <s v="Kimberly Peirce"/>
    <s v="Lawrence D. Cohen"/>
    <s v="ChloÃ« Grace Moretz"/>
    <s v="United States"/>
    <n v="30000000"/>
    <n v="84790678"/>
    <s v="Metro-Goldwyn-Mayer (MGM)"/>
    <n v="100"/>
    <n v="233"/>
    <n v="227427109.03697184"/>
  </r>
  <r>
    <s v="Charlie Says"/>
    <s v="R"/>
    <s v="Biography"/>
    <x v="26"/>
    <s v="May 17, 2019 (United States)"/>
    <x v="39"/>
    <n v="3500"/>
    <s v="Mary Harron"/>
    <s v="Guinevere Turner"/>
    <s v="Hannah Murray"/>
    <s v="United States"/>
    <m/>
    <n v="98240"/>
    <s v="Epic Level Entertainment"/>
    <n v="110"/>
    <n v="251.1"/>
    <n v="179674.23769507802"/>
  </r>
  <r>
    <s v="Cheaper by the Dozen"/>
    <s v="PG"/>
    <s v="Comedy"/>
    <x v="2"/>
    <s v="December 25, 2003 (United States)"/>
    <x v="39"/>
    <n v="96000"/>
    <s v="Shawn Levy"/>
    <s v="Frank B. Gilbreth Jr."/>
    <s v="Steve Martin"/>
    <s v="United States"/>
    <n v="40000000"/>
    <n v="190538630"/>
    <s v="Twentieth Century Fox"/>
    <n v="98"/>
    <n v="184"/>
    <n v="266194959.01421365"/>
  </r>
  <r>
    <s v="Child's Play 2"/>
    <s v="R"/>
    <s v="Horror"/>
    <x v="32"/>
    <s v="November 9, 1990 (United States)"/>
    <x v="39"/>
    <n v="47000"/>
    <s v="John Lafia"/>
    <s v="Don Mancini"/>
    <s v="Alex Vincent"/>
    <s v="United States"/>
    <n v="13000000"/>
    <n v="35763605"/>
    <s v="Universal Pictures"/>
    <n v="84"/>
    <n v="130.69999999999999"/>
    <n v="104881332.46871991"/>
  </r>
  <r>
    <s v="Class of 1999"/>
    <s v="R"/>
    <s v="Action"/>
    <x v="32"/>
    <s v="May 11, 1990 (United States)"/>
    <x v="39"/>
    <n v="7000"/>
    <s v="Mark L. Lester"/>
    <s v="Mark L. Lester"/>
    <s v="Bradley Gregg"/>
    <s v="United States"/>
    <n v="5200000"/>
    <n v="2459895"/>
    <s v="Lightning Pictures"/>
    <n v="99"/>
    <n v="130.69999999999999"/>
    <n v="3058057.9620563034"/>
  </r>
  <r>
    <s v="Clinton Road"/>
    <m/>
    <s v="Horror"/>
    <x v="5"/>
    <s v="June 14, 2019 (United States)"/>
    <x v="39"/>
    <n v="1900"/>
    <s v="Richard Grieco"/>
    <s v="Noel Ashman"/>
    <s v="Ace Young"/>
    <m/>
    <n v="2500000"/>
    <n v="50400"/>
    <s v="Growing Tree Productions"/>
    <n v="77"/>
    <n v="255.7"/>
    <n v="168942.57425742573"/>
  </r>
  <r>
    <s v="Cocktail"/>
    <s v="R"/>
    <s v="Comedy"/>
    <x v="28"/>
    <s v="July 29, 1988 (United States)"/>
    <x v="39"/>
    <n v="81000"/>
    <s v="Roger Donaldson"/>
    <s v="Heywood Gould"/>
    <s v="Tom Cruise"/>
    <s v="United States"/>
    <n v="20000000"/>
    <n v="171504781"/>
    <s v="Touchstone Pictures"/>
    <n v="104"/>
    <n v="118.3"/>
    <n v="476802069.07572997"/>
  </r>
  <r>
    <s v="Code Name: Emerald"/>
    <s v="PG"/>
    <s v="Action"/>
    <x v="38"/>
    <s v="September 27, 1985 (United States)"/>
    <x v="39"/>
    <n v="934"/>
    <s v="Jonathan Sanger"/>
    <s v="Ronald Bass"/>
    <s v="Ed Harris"/>
    <s v="United States"/>
    <m/>
    <n v="561548"/>
    <s v="Metro-Goldwyn-Mayer (MGM)"/>
    <n v="95"/>
    <n v="107.6"/>
    <n v="1219555.777619387"/>
  </r>
  <r>
    <s v="Compromising Positions"/>
    <s v="R"/>
    <s v="Comedy"/>
    <x v="38"/>
    <s v="August 30, 1985 (United States)"/>
    <x v="39"/>
    <n v="953"/>
    <s v="Frank Perry"/>
    <s v="Susan Isaacs"/>
    <s v="Susan Sarandon"/>
    <s v="United States"/>
    <m/>
    <n v="12531831"/>
    <s v="Blackhawk Productions"/>
    <n v="99"/>
    <n v="107.6"/>
    <n v="25055439.013779528"/>
  </r>
  <r>
    <s v="Conan the Destroyer"/>
    <s v="PG"/>
    <s v="Action"/>
    <x v="18"/>
    <s v="June 29, 1984 (United States)"/>
    <x v="39"/>
    <n v="77000"/>
    <s v="Richard Fleischer"/>
    <s v="Robert E. Howard"/>
    <s v="Arnold Schwarzenegger"/>
    <s v="United States"/>
    <n v="18000000"/>
    <n v="31042035"/>
    <s v="Dino De Laurentiis Company"/>
    <n v="103"/>
    <n v="103.9"/>
    <n v="56773757.89015606"/>
  </r>
  <r>
    <s v="Confessions of a Shopaholic"/>
    <s v="PG"/>
    <s v="Comedy"/>
    <x v="9"/>
    <s v="February 13, 2009 (United States)"/>
    <x v="39"/>
    <n v="76000"/>
    <s v="P.J. Hogan"/>
    <s v="Tracey Jackson"/>
    <s v="Isla Fisher"/>
    <s v="United States"/>
    <m/>
    <n v="108394089"/>
    <s v="Touchstone Pictures"/>
    <n v="104"/>
    <n v="214.5"/>
    <n v="191798367.70209059"/>
  </r>
  <r>
    <s v="Curdled"/>
    <s v="R"/>
    <s v="Comedy"/>
    <x v="10"/>
    <s v="September 27, 1996 (United States)"/>
    <x v="39"/>
    <n v="4900"/>
    <s v="Reb Braddock"/>
    <s v="Reb Braddock"/>
    <s v="William Baldwin"/>
    <s v="United States"/>
    <n v="2300000"/>
    <n v="49620"/>
    <s v="A Band Apart"/>
    <n v="88"/>
    <n v="156.9"/>
    <n v="133091.67253521128"/>
  </r>
  <r>
    <s v="Curly Sue"/>
    <s v="PG"/>
    <s v="Comedy"/>
    <x v="16"/>
    <s v="October 25, 1991 (United States)"/>
    <x v="39"/>
    <n v="21000"/>
    <s v="John Hughes"/>
    <s v="John Hughes"/>
    <s v="Jim Belushi"/>
    <s v="United States"/>
    <n v="25000000"/>
    <n v="33691313"/>
    <s v="Warner Bros."/>
    <n v="101"/>
    <n v="136.19999999999999"/>
    <n v="75372562.930249631"/>
  </r>
  <r>
    <s v="Dance with Me"/>
    <s v="PG"/>
    <s v="Drama"/>
    <x v="17"/>
    <s v="August 21, 1998 (United States)"/>
    <x v="39"/>
    <n v="6000"/>
    <s v="Randa Haines"/>
    <s v="Daryl Matthews"/>
    <s v="Vanessa Williams"/>
    <s v="United States"/>
    <m/>
    <n v="15923122"/>
    <s v="Mandalay Entertainment"/>
    <n v="126"/>
    <n v="163"/>
    <n v="22618998.94358974"/>
  </r>
  <r>
    <s v="Daylight"/>
    <s v="PG-13"/>
    <s v="Action"/>
    <x v="10"/>
    <s v="December 6, 1996 (United States)"/>
    <x v="39"/>
    <n v="68000"/>
    <s v="Rob Cohen"/>
    <s v="Leslie Bohem"/>
    <s v="Sylvester Stallone"/>
    <s v="United States"/>
    <n v="80000000"/>
    <n v="159212469"/>
    <s v="Universal Pictures"/>
    <n v="114"/>
    <n v="156.9"/>
    <n v="263652387.52336958"/>
  </r>
  <r>
    <s v="Death Wish 3"/>
    <s v="R"/>
    <s v="Action"/>
    <x v="38"/>
    <s v="November 1, 1985 (United States)"/>
    <x v="39"/>
    <n v="14000"/>
    <s v="Michael Winner"/>
    <s v="Don Jakoby"/>
    <s v="Charles Bronson"/>
    <s v="United States"/>
    <n v="9000000"/>
    <n v="16116878"/>
    <s v="The Cannon Group"/>
    <n v="92"/>
    <n v="107.6"/>
    <n v="25144970.438300051"/>
  </r>
  <r>
    <s v="Deep Blue Sea"/>
    <s v="R"/>
    <s v="Action"/>
    <x v="11"/>
    <s v="July 28, 1999 (United States)"/>
    <x v="39"/>
    <n v="127000"/>
    <s v="Renny Harlin"/>
    <s v="Duncan Kennedy"/>
    <s v="Thomas Jane"/>
    <s v="United States"/>
    <n v="60000000"/>
    <n v="164648142"/>
    <s v="Warner Bros."/>
    <n v="105"/>
    <n v="166.6"/>
    <n v="215314544.49527895"/>
  </r>
  <r>
    <s v="Delirious"/>
    <s v="PG"/>
    <s v="Comedy"/>
    <x v="16"/>
    <s v="August 9, 1991 (United States)"/>
    <x v="39"/>
    <n v="8000"/>
    <s v="Tom Mankiewicz"/>
    <s v="Lawrence J. Cohen"/>
    <s v="John Candy"/>
    <s v="United States"/>
    <n v="18000000"/>
    <n v="5546827"/>
    <s v="Metro-Goldwyn-Mayer (MGM)"/>
    <n v="96"/>
    <n v="136.19999999999999"/>
    <n v="14286713.329670329"/>
  </r>
  <r>
    <s v="Demonlover"/>
    <s v="R"/>
    <s v="Drama"/>
    <x v="23"/>
    <s v="November 6, 2002 (France)"/>
    <x v="39"/>
    <n v="5100"/>
    <s v="Olivier Assayas"/>
    <s v="Olivier Assayas"/>
    <s v="Connie Nielsen"/>
    <s v="France"/>
    <m/>
    <n v="462976"/>
    <s v="Citizen Films"/>
    <n v="129"/>
    <n v="179.9"/>
    <n v="1137651.5096774192"/>
  </r>
  <r>
    <s v="Dinner for Schmucks"/>
    <s v="PG-13"/>
    <s v="Comedy"/>
    <x v="29"/>
    <s v="July 30, 2010 (United States)"/>
    <x v="39"/>
    <n v="103000"/>
    <s v="Jay Roach"/>
    <s v="David Guion"/>
    <s v="Steve Carell"/>
    <s v="United States"/>
    <n v="69000000"/>
    <n v="86855739"/>
    <s v="Paramount Pictures"/>
    <n v="114"/>
    <n v="218.1"/>
    <n v="274248120.96683937"/>
  </r>
  <r>
    <s v="Dirty Grandpa"/>
    <s v="R"/>
    <s v="Comedy"/>
    <x v="30"/>
    <s v="January 22, 2016 (United States)"/>
    <x v="39"/>
    <n v="117000"/>
    <s v="Dan Mazer"/>
    <s v="John Phillips"/>
    <s v="Robert De Niro"/>
    <s v="United States"/>
    <n v="25000000"/>
    <n v="94073028"/>
    <s v="Lionsgate"/>
    <n v="102"/>
    <n v="240"/>
    <n v="114153929.23775388"/>
  </r>
  <r>
    <s v="Domino"/>
    <s v="R"/>
    <s v="Action"/>
    <x v="4"/>
    <s v="October 14, 2005 (United States)"/>
    <x v="39"/>
    <n v="65000"/>
    <s v="Tony Scott"/>
    <s v="Richard Kelly"/>
    <s v="Keira Knightley"/>
    <s v="United States"/>
    <n v="50000000"/>
    <n v="22984628"/>
    <s v="New Line Cinema"/>
    <n v="127"/>
    <n v="195.3"/>
    <n v="37074728.171519317"/>
  </r>
  <r>
    <s v="Doomsday"/>
    <s v="R"/>
    <s v="Action"/>
    <x v="0"/>
    <s v="March 14, 2008 (United States)"/>
    <x v="39"/>
    <n v="75000"/>
    <s v="Neil Marshall"/>
    <s v="Neil Marshall"/>
    <s v="Rhona Mitra"/>
    <s v="United Kingdom"/>
    <n v="30000000"/>
    <n v="22472631"/>
    <s v="Rogue Pictures"/>
    <n v="105"/>
    <n v="215.3"/>
    <n v="48805492.984319314"/>
  </r>
  <r>
    <s v="Dracula: Dead and Loving It"/>
    <s v="PG-13"/>
    <s v="Comedy"/>
    <x v="40"/>
    <s v="December 22, 1995 (United States)"/>
    <x v="39"/>
    <n v="40000"/>
    <s v="Mel Brooks"/>
    <s v="Mel Brooks"/>
    <s v="Leslie Nielsen"/>
    <s v="France"/>
    <n v="30000000"/>
    <n v="10772144"/>
    <s v="Gaumont"/>
    <n v="88"/>
    <n v="152.4"/>
    <n v="30504389.18959108"/>
  </r>
  <r>
    <s v="Drop Dead Fred"/>
    <s v="PG-13"/>
    <s v="Comedy"/>
    <x v="16"/>
    <s v="May 24, 1991 (United States)"/>
    <x v="39"/>
    <n v="27000"/>
    <s v="Ate de Jong"/>
    <s v="Elizabeth Livingston"/>
    <s v="Phoebe Cates"/>
    <s v="United States"/>
    <n v="6788000"/>
    <n v="13878411"/>
    <s v="PolyGram Filmed Entertainment"/>
    <n v="103"/>
    <n v="136.19999999999999"/>
    <n v="17253169.447980415"/>
  </r>
  <r>
    <s v="Drumline"/>
    <s v="PG-13"/>
    <s v="Comedy"/>
    <x v="23"/>
    <s v="December 13, 2002 (United States)"/>
    <x v="39"/>
    <n v="34000"/>
    <s v="Charles Stone III"/>
    <s v="Shawn Schepps"/>
    <s v="Nick Cannon"/>
    <s v="United States"/>
    <n v="20000000"/>
    <n v="57588485"/>
    <s v="Fox 2000 Pictures"/>
    <n v="118"/>
    <n v="179.9"/>
    <n v="118402236.02901484"/>
  </r>
  <r>
    <s v="Duplex"/>
    <s v="PG-13"/>
    <s v="Comedy"/>
    <x v="2"/>
    <s v="September 26, 2003 (United States)"/>
    <x v="39"/>
    <n v="56000"/>
    <s v="Danny DeVito"/>
    <s v="Larry Doyle"/>
    <s v="Ben Stiller"/>
    <s v="Germany"/>
    <n v="40000000"/>
    <n v="19322135"/>
    <s v="Miramax"/>
    <n v="89"/>
    <n v="184"/>
    <n v="39726413.863022938"/>
  </r>
  <r>
    <s v="Endangered Species"/>
    <s v="R"/>
    <s v="Drama"/>
    <x v="31"/>
    <s v="September 10, 1982 (United States)"/>
    <x v="39"/>
    <n v="914"/>
    <s v="Alan Rudolph"/>
    <s v="Judd Klinger"/>
    <s v="Robert Urich"/>
    <s v="United States"/>
    <m/>
    <n v="1474249"/>
    <s v="Alive Enterprises"/>
    <n v="97"/>
    <n v="96.5"/>
    <n v="4174755.3001858736"/>
  </r>
  <r>
    <s v="Escape from Planet Earth"/>
    <s v="PG"/>
    <s v="Animation"/>
    <x v="36"/>
    <s v="February 15, 2013 (United States)"/>
    <x v="39"/>
    <n v="25000"/>
    <s v="Cal Brunker"/>
    <s v="Bob Barlen"/>
    <s v="Brendan Fraser"/>
    <s v="United States"/>
    <n v="40000000"/>
    <n v="74939189"/>
    <s v="Blue Yonder Films"/>
    <n v="89"/>
    <n v="229.6"/>
    <n v="201003264.86179578"/>
  </r>
  <r>
    <s v="Every Time We Say Goodbye"/>
    <s v="PG-13"/>
    <s v="Drama"/>
    <x v="25"/>
    <s v="November 14, 1986 (United States)"/>
    <x v="39"/>
    <n v="2300"/>
    <s v="MoshÃ© Mizrahi"/>
    <s v="MoshÃ© Mizrahi"/>
    <s v="Tom Hanks"/>
    <s v="Israel"/>
    <m/>
    <n v="278623"/>
    <s v="Delphi V Productions"/>
    <n v="98"/>
    <n v="109.6"/>
    <n v="528949.70778816193"/>
  </r>
  <r>
    <s v="F/X2"/>
    <s v="PG-13"/>
    <s v="Action"/>
    <x v="16"/>
    <s v="May 10, 1991 (United States)"/>
    <x v="39"/>
    <n v="9000"/>
    <s v="Richard Franklin"/>
    <s v="Robert T. Megginson"/>
    <s v="Bryan Brown"/>
    <s v="United States"/>
    <n v="16400000"/>
    <n v="21082165"/>
    <s v="Orion Pictures"/>
    <n v="108"/>
    <n v="136.19999999999999"/>
    <n v="28562630.838150285"/>
  </r>
  <r>
    <s v="Final Analysis"/>
    <s v="R"/>
    <s v="Drama"/>
    <x v="35"/>
    <s v="February 7, 1992 (United States)"/>
    <x v="39"/>
    <n v="14000"/>
    <s v="Phil Joanou"/>
    <s v="Robert Berger"/>
    <s v="Richard Gere"/>
    <s v="United States"/>
    <n v="32000000"/>
    <n v="28590665"/>
    <s v="Warner Bros."/>
    <n v="124"/>
    <n v="140.30000000000001"/>
    <n v="40462497.099396192"/>
  </r>
  <r>
    <s v="Footloose"/>
    <s v="PG-13"/>
    <s v="Comedy"/>
    <x v="24"/>
    <s v="October 14, 2011 (United States)"/>
    <x v="39"/>
    <n v="47000"/>
    <s v="Craig Brewer"/>
    <s v="Dean Pitchford"/>
    <s v="Kenny Wormald"/>
    <s v="United States"/>
    <n v="24000000"/>
    <n v="63543328"/>
    <s v="Paramount Pictures"/>
    <n v="113"/>
    <n v="224.9"/>
    <n v="127044960.90288714"/>
  </r>
  <r>
    <s v="For Keeps?"/>
    <s v="PG-13"/>
    <s v="Comedy"/>
    <x v="28"/>
    <s v="January 15, 1988 (United States)"/>
    <x v="39"/>
    <n v="4500"/>
    <s v="John G. Avildsen"/>
    <s v="Tim Kazurinsky"/>
    <s v="Molly Ringwald"/>
    <s v="United States"/>
    <m/>
    <n v="17514553"/>
    <s v="TriStar Pictures"/>
    <n v="90"/>
    <n v="118.3"/>
    <n v="48692374.991788328"/>
  </r>
  <r>
    <s v="Fortress"/>
    <s v="R"/>
    <s v="Action"/>
    <x v="35"/>
    <s v="September 3, 1993 (United States)"/>
    <x v="39"/>
    <n v="28000"/>
    <s v="Stuart Gordon"/>
    <s v="Troy Neighbors"/>
    <s v="Christopher Lambert"/>
    <s v="Australia"/>
    <n v="8000000"/>
    <n v="6739141"/>
    <s v="Davis Entertainment"/>
    <n v="95"/>
    <n v="140.30000000000001"/>
    <n v="8555901.0945833325"/>
  </r>
  <r>
    <s v="Fright Night Part 2"/>
    <s v="R"/>
    <s v="Comedy"/>
    <x v="28"/>
    <s v="May 19, 1989 (United States)"/>
    <x v="39"/>
    <n v="12000"/>
    <s v="Tommy Lee Wallace"/>
    <s v="Tom Holland"/>
    <s v="William Ragsdale"/>
    <s v="United States"/>
    <n v="7500000"/>
    <n v="2983784"/>
    <s v="Vista Organization"/>
    <n v="104"/>
    <n v="118.3"/>
    <n v="4812911.5129698245"/>
  </r>
  <r>
    <s v="Geolkapseu"/>
    <m/>
    <s v="Action"/>
    <x v="5"/>
    <s v="May 9, 2019 (South Korea)"/>
    <x v="39"/>
    <n v="760"/>
    <s v="Jung Da-Won"/>
    <s v="Jung Da-Won"/>
    <s v="Mi-ran Ra"/>
    <s v="South Korea"/>
    <m/>
    <n v="12147170"/>
    <s v="CJ Entertainment"/>
    <n v="107"/>
    <n v="255.7"/>
    <n v="20115449.451086957"/>
  </r>
  <r>
    <s v="Gnomeo &amp; Juliet"/>
    <s v="G"/>
    <s v="Animation"/>
    <x v="24"/>
    <s v="February 11, 2011 (United States)"/>
    <x v="39"/>
    <n v="53000"/>
    <s v="Kelly Asbury"/>
    <s v="Rob Sprackling"/>
    <s v="James McAvoy"/>
    <s v="United Kingdom"/>
    <n v="36000000"/>
    <n v="193967670"/>
    <s v="Touchstone Pictures"/>
    <n v="84"/>
    <n v="224.9"/>
    <n v="376685462.39005733"/>
  </r>
  <r>
    <s v="Gone"/>
    <s v="PG-13"/>
    <s v="Action"/>
    <x v="36"/>
    <s v="February 24, 2012 (United States)"/>
    <x v="39"/>
    <n v="43000"/>
    <s v="Heitor Dhalia"/>
    <s v="Allison Burnett"/>
    <s v="Amanda Seyfried"/>
    <s v="United States"/>
    <m/>
    <n v="19767535"/>
    <s v="Summit Entertainment"/>
    <n v="94"/>
    <n v="229.6"/>
    <n v="40642158.667341426"/>
  </r>
  <r>
    <s v="Gossip"/>
    <s v="R"/>
    <s v="Drama"/>
    <x v="8"/>
    <s v="April 21, 2000 (United States)"/>
    <x v="39"/>
    <n v="15000"/>
    <s v="Davis Guggenheim"/>
    <s v="Gregory Poirier"/>
    <s v="James Marsden"/>
    <s v="United States"/>
    <n v="24000000"/>
    <n v="12591270"/>
    <s v="NPV Entertainment"/>
    <n v="90"/>
    <n v="172.2"/>
    <n v="17590829.752407152"/>
  </r>
  <r>
    <s v="Grown Ups"/>
    <s v="PG-13"/>
    <s v="Comedy"/>
    <x v="29"/>
    <s v="June 25, 2010 (United States)"/>
    <x v="39"/>
    <n v="233000"/>
    <s v="Dennis Dugan"/>
    <s v="Adam Sandler"/>
    <s v="Adam Sandler"/>
    <s v="United States"/>
    <n v="80000000"/>
    <n v="271457301"/>
    <s v="Columbia Pictures"/>
    <n v="102"/>
    <n v="218.1"/>
    <n v="379243647.93535078"/>
  </r>
  <r>
    <s v="Guess Who"/>
    <s v="PG-13"/>
    <s v="Comedy"/>
    <x v="4"/>
    <s v="March 25, 2005 (United States)"/>
    <x v="39"/>
    <n v="41000"/>
    <s v="Kevin Rodney Sullivan"/>
    <s v="William Rose"/>
    <s v="Ashton Kutcher"/>
    <s v="United States"/>
    <n v="35000000"/>
    <n v="103121466"/>
    <s v="Columbia Pictures"/>
    <n v="105"/>
    <n v="195.3"/>
    <n v="128197106.03916769"/>
  </r>
  <r>
    <s v="Halloween 4: The Return of Michael Myers"/>
    <s v="R"/>
    <s v="Horror"/>
    <x v="28"/>
    <s v="October 21, 1988 (United States)"/>
    <x v="39"/>
    <n v="45000"/>
    <s v="Dwight H. Little"/>
    <s v="Dhani Lipsius"/>
    <s v="Donald Pleasence"/>
    <s v="United States"/>
    <n v="5000000"/>
    <n v="17768757"/>
    <s v="Trancas International Films"/>
    <n v="88"/>
    <n v="118.3"/>
    <n v="43662421.434677415"/>
  </r>
  <r>
    <s v="Happy Feet Two"/>
    <s v="PG"/>
    <s v="Animation"/>
    <x v="24"/>
    <s v="November 18, 2011 (United States)"/>
    <x v="39"/>
    <n v="43000"/>
    <s v="George Miller"/>
    <s v="George Miller"/>
    <s v="Elijah Wood"/>
    <s v="Australia"/>
    <n v="135000000"/>
    <n v="159197038"/>
    <s v="Warner Bros."/>
    <n v="100"/>
    <n v="224.9"/>
    <n v="240611793.04861113"/>
  </r>
  <r>
    <s v="Hard Rain"/>
    <s v="R"/>
    <s v="Action"/>
    <x v="17"/>
    <s v="January 16, 1998 (United States)"/>
    <x v="39"/>
    <n v="33000"/>
    <s v="Mikael Salomon"/>
    <s v="Graham Yost"/>
    <s v="Morgan Freeman"/>
    <s v="United States"/>
    <n v="70000000"/>
    <n v="19870567"/>
    <s v="British Broadcasting Corporation (BBC) Television"/>
    <n v="97"/>
    <n v="163"/>
    <n v="37144550.704907976"/>
  </r>
  <r>
    <s v="Harriet the Spy"/>
    <s v="PG"/>
    <s v="Comedy"/>
    <x v="10"/>
    <s v="July 10, 1996 (United States)"/>
    <x v="39"/>
    <n v="9800"/>
    <s v="Bronwen Hughes"/>
    <s v="Louise Fitzhugh"/>
    <s v="Michelle Trachtenberg"/>
    <s v="United States"/>
    <n v="12000000"/>
    <n v="26570048"/>
    <s v="Paramount Pictures"/>
    <n v="100"/>
    <n v="156.9"/>
    <n v="34203183.885086611"/>
  </r>
  <r>
    <s v="Heartbreakers"/>
    <s v="R"/>
    <s v="Drama"/>
    <x v="18"/>
    <s v="September 28, 1984 (United States)"/>
    <x v="39"/>
    <n v="456"/>
    <s v="Bobby Roth"/>
    <s v="Bobby Roth"/>
    <s v="Peter Coyote"/>
    <s v="United States"/>
    <m/>
    <n v="148750"/>
    <s v="Jethro Films Production"/>
    <n v="98"/>
    <n v="103.9"/>
    <n v="421227.92750929366"/>
  </r>
  <r>
    <s v="Holy Smoke"/>
    <m/>
    <s v="Comedy"/>
    <x v="11"/>
    <s v="February 18, 2000 (United States)"/>
    <x v="39"/>
    <n v="14000"/>
    <s v="Jane Campion"/>
    <s v="Anna Campion"/>
    <s v="Kate Winslet"/>
    <s v="United States"/>
    <m/>
    <n v="1765545"/>
    <s v="India Take One Productions"/>
    <n v="115"/>
    <n v="166.6"/>
    <n v="2668460.1264880951"/>
  </r>
  <r>
    <s v="Hostel"/>
    <s v="R"/>
    <s v="Horror"/>
    <x v="4"/>
    <s v="January 6, 2006 (United States)"/>
    <x v="39"/>
    <n v="172000"/>
    <s v="Eli Roth"/>
    <s v="Eli Roth"/>
    <s v="Jay Hernandez"/>
    <s v="United States"/>
    <n v="4800000"/>
    <n v="81979826"/>
    <s v="Next Entertainment"/>
    <n v="94"/>
    <n v="195.3"/>
    <n v="105531275.80143642"/>
  </r>
  <r>
    <s v="Hurlyburly"/>
    <s v="R"/>
    <s v="Comedy"/>
    <x v="17"/>
    <s v="December 25, 1998 (United States)"/>
    <x v="39"/>
    <n v="9800"/>
    <s v="Anthony Drazan"/>
    <s v="David Rabe"/>
    <s v="Sean Penn"/>
    <s v="United States"/>
    <n v="15000000"/>
    <n v="1808004"/>
    <s v="FilmColony"/>
    <n v="122"/>
    <n v="163"/>
    <n v="3379747.3546012267"/>
  </r>
  <r>
    <s v="I Now Pronounce You Chuck &amp; Larry"/>
    <s v="PG-13"/>
    <s v="Comedy"/>
    <x v="6"/>
    <s v="July 20, 2007 (United States)"/>
    <x v="39"/>
    <n v="143000"/>
    <s v="Dennis Dugan"/>
    <s v="Barry Fanaro"/>
    <s v="Adam Sandler"/>
    <s v="United States"/>
    <n v="85000000"/>
    <n v="187134117"/>
    <s v="Universal Pictures"/>
    <n v="115"/>
    <n v="207.3"/>
    <n v="481992945.47675395"/>
  </r>
  <r>
    <s v="I, the Jury"/>
    <s v="R"/>
    <s v="Crime"/>
    <x v="31"/>
    <s v="April 22, 1982 (West Germany)"/>
    <x v="39"/>
    <n v="1500"/>
    <s v="Richard T. Heffron"/>
    <s v="Mickey Spillane"/>
    <s v="Armand Assante"/>
    <s v="United States"/>
    <m/>
    <n v="1515578"/>
    <s v="American Cinema Productions"/>
    <n v="111"/>
    <n v="96.5"/>
    <n v="4065111.0616197186"/>
  </r>
  <r>
    <s v="Impulse"/>
    <s v="R"/>
    <s v="Horror"/>
    <x v="18"/>
    <s v="September 28, 1984 (United States)"/>
    <x v="39"/>
    <n v="1300"/>
    <s v="Graham Baker"/>
    <s v="Nicholas Kazan"/>
    <s v="Tim Matheson"/>
    <s v="United States"/>
    <n v="10000000"/>
    <n v="2773433"/>
    <s v="ABC Motion Pictures"/>
    <n v="91"/>
    <n v="103.9"/>
    <n v="4771682.8633540375"/>
  </r>
  <r>
    <s v="In Country"/>
    <s v="R"/>
    <s v="Drama"/>
    <x v="21"/>
    <s v="September 29, 1989 (United States)"/>
    <x v="39"/>
    <n v="2700"/>
    <s v="Norman Jewison"/>
    <s v="Bobbie Ann Mason"/>
    <s v="Emily Lloyd"/>
    <s v="United States"/>
    <n v="18000000"/>
    <n v="3531971"/>
    <s v="Warner Bros."/>
    <n v="120"/>
    <n v="124"/>
    <n v="8234059.4009181336"/>
  </r>
  <r>
    <s v="Into the Blue"/>
    <s v="PG-13"/>
    <s v="Action"/>
    <x v="4"/>
    <s v="September 30, 2005 (United States)"/>
    <x v="39"/>
    <n v="74000"/>
    <s v="John Stockwell"/>
    <s v="Matt Johnson"/>
    <s v="Paul Walker"/>
    <s v="United States"/>
    <n v="50000000"/>
    <n v="46117696"/>
    <s v="Columbia Pictures"/>
    <n v="110"/>
    <n v="195.3"/>
    <n v="79345352.745341614"/>
  </r>
  <r>
    <s v="Into the Woods"/>
    <s v="PG"/>
    <s v="Adventure"/>
    <x v="20"/>
    <s v="December 25, 2014 (United States)"/>
    <x v="39"/>
    <n v="135000"/>
    <s v="Rob Marshall"/>
    <s v="James Lapine"/>
    <s v="Anna Kendrick"/>
    <s v="United States"/>
    <n v="50000000"/>
    <n v="212902372"/>
    <s v="BBL Motion Picture Studios"/>
    <n v="125"/>
    <n v="236.7"/>
    <n v="548363083.24936593"/>
  </r>
  <r>
    <s v="Isn't It Romantic"/>
    <s v="PG-13"/>
    <s v="Comedy"/>
    <x v="5"/>
    <s v="February 13, 2019 (United States)"/>
    <x v="39"/>
    <n v="65000"/>
    <s v="Todd Strauss-Schulson"/>
    <s v="Erin Cardillo"/>
    <s v="Rebel Wilson"/>
    <s v="United States"/>
    <n v="31000000"/>
    <n v="48791187"/>
    <s v="BRON Studios"/>
    <n v="89"/>
    <n v="255.7"/>
    <n v="59206191.473118275"/>
  </r>
  <r>
    <s v="It Takes Two"/>
    <s v="PG"/>
    <s v="Comedy"/>
    <x v="40"/>
    <s v="November 17, 1995 (United States)"/>
    <x v="39"/>
    <n v="21000"/>
    <s v="Andy Tennant"/>
    <s v="Deborah Dean Davis"/>
    <s v="Kirstie Alley"/>
    <s v="United States"/>
    <m/>
    <n v="19474589"/>
    <s v="Dualstar Productions"/>
    <n v="101"/>
    <n v="152.4"/>
    <n v="50159824.753169902"/>
  </r>
  <r>
    <s v="Jack's Back"/>
    <s v="R"/>
    <s v="Crime"/>
    <x v="28"/>
    <s v="May 6, 1988 (United States)"/>
    <x v="39"/>
    <n v="3000"/>
    <s v="Rowdy Herrington"/>
    <s v="Rowdy Herrington"/>
    <s v="James Spader"/>
    <s v="United States"/>
    <n v="1000000"/>
    <m/>
    <s v="Cinema Group"/>
    <n v="97"/>
    <n v="118.3"/>
    <s v="Missing"/>
  </r>
  <r>
    <s v="Joshua"/>
    <s v="R"/>
    <s v="Drama"/>
    <x v="6"/>
    <s v="July 13, 2007 (United States)"/>
    <x v="39"/>
    <n v="12000"/>
    <s v="George Ratliff"/>
    <s v="David Gilbert"/>
    <s v="Sam Rockwell"/>
    <s v="United States"/>
    <m/>
    <n v="719968"/>
    <s v="ATO Pictures"/>
    <n v="106"/>
    <n v="207.3"/>
    <n v="1192251.3565217392"/>
  </r>
  <r>
    <s v="Jumpin' Jack Flash"/>
    <s v="R"/>
    <s v="Comedy"/>
    <x v="25"/>
    <s v="October 10, 1986 (United States)"/>
    <x v="39"/>
    <n v="19000"/>
    <s v="Penny Marshall"/>
    <s v="David Franzoni"/>
    <s v="Whoopi Goldberg"/>
    <s v="United States"/>
    <m/>
    <n v="29844101"/>
    <s v="Lawrence Gordon Productions"/>
    <n v="105"/>
    <n v="109.6"/>
    <n v="48139214.265219688"/>
  </r>
  <r>
    <s v="Jurassic Park III"/>
    <s v="PG-13"/>
    <s v="Action"/>
    <x v="7"/>
    <s v="July 18, 2001 (United States)"/>
    <x v="39"/>
    <n v="301000"/>
    <s v="Joe Johnston"/>
    <s v="Michael Crichton"/>
    <s v="Sam Neill"/>
    <s v="United States"/>
    <n v="93000000"/>
    <n v="368780809"/>
    <s v="Universal Pictures"/>
    <n v="92"/>
    <n v="177.1"/>
    <n v="825018447.15345085"/>
  </r>
  <r>
    <s v="Just Between Friends"/>
    <s v="PG-13"/>
    <s v="Drama"/>
    <x v="25"/>
    <s v="March 21, 1986 (United States)"/>
    <x v="39"/>
    <n v="735"/>
    <s v="Allan Burns"/>
    <s v="Allan Burns"/>
    <s v="Mary Tyler Moore"/>
    <s v="United States"/>
    <m/>
    <n v="6408791"/>
    <s v="MTM Enterprises"/>
    <n v="110"/>
    <n v="109.6"/>
    <n v="18148314.290892195"/>
  </r>
  <r>
    <s v="Just the Way You Are"/>
    <s v="PG"/>
    <s v="Comedy"/>
    <x v="18"/>
    <s v="November 16, 1984 (United States)"/>
    <x v="39"/>
    <n v="807"/>
    <s v="Ã‰douard Molinaro"/>
    <s v="Allan Burns"/>
    <s v="Kristy McNichol"/>
    <s v="United States"/>
    <m/>
    <n v="7889694"/>
    <s v="Metro-Goldwyn-Mayer (MGM)"/>
    <n v="94"/>
    <n v="103.9"/>
    <n v="19387014.208064515"/>
  </r>
  <r>
    <s v="Keeping Up with the Joneses"/>
    <s v="PG-13"/>
    <s v="Action"/>
    <x v="30"/>
    <s v="October 21, 2016 (United States)"/>
    <x v="39"/>
    <n v="60000"/>
    <s v="Greg Mottola"/>
    <s v="Michael LeSieur"/>
    <s v="Zach Galifianakis"/>
    <s v="United States"/>
    <n v="40000000"/>
    <n v="29918745"/>
    <s v="Fox 2000 Pictures"/>
    <n v="105"/>
    <n v="240"/>
    <n v="49544791.3125"/>
  </r>
  <r>
    <s v="Kidnap"/>
    <s v="R"/>
    <s v="Action"/>
    <x v="27"/>
    <s v="August 4, 2017 (United States)"/>
    <x v="39"/>
    <n v="35000"/>
    <s v="Luis Prieto"/>
    <s v="Knate Lee"/>
    <s v="Halle Berry"/>
    <s v="United States"/>
    <n v="21000000"/>
    <n v="34814102"/>
    <s v="Di Bonaventura Pictures"/>
    <n v="95"/>
    <n v="245.1"/>
    <n v="67609030.461440399"/>
  </r>
  <r>
    <s v="Kill Me Three Times"/>
    <s v="R"/>
    <s v="Action"/>
    <x v="20"/>
    <s v="April 10, 2015 (United States)"/>
    <x v="39"/>
    <n v="22000"/>
    <s v="Kriv Stenders"/>
    <s v="James McFarland"/>
    <s v="Simon Pegg"/>
    <s v="United States"/>
    <m/>
    <n v="101807"/>
    <s v="Cargo Entertainment"/>
    <n v="90"/>
    <n v="236.7"/>
    <n v="133135.59184549356"/>
  </r>
  <r>
    <s v="Kiss of Death"/>
    <s v="R"/>
    <s v="Crime"/>
    <x v="40"/>
    <s v="April 21, 1995 (United States)"/>
    <x v="39"/>
    <n v="17000"/>
    <s v="Barbet Schroeder"/>
    <s v="Eleazar Lipsky"/>
    <s v="David Caruso"/>
    <s v="United States"/>
    <n v="40000000"/>
    <n v="14942422"/>
    <s v="Twentieth Century Fox"/>
    <n v="101"/>
    <n v="152.4"/>
    <n v="43820558.069297396"/>
  </r>
  <r>
    <s v="Kuffs"/>
    <s v="PG-13"/>
    <s v="Action"/>
    <x v="35"/>
    <s v="January 10, 1992 (United States)"/>
    <x v="39"/>
    <n v="10000"/>
    <s v="Bruce A. Evans"/>
    <s v="Bruce A. Evans"/>
    <s v="Christian Slater"/>
    <s v="United States"/>
    <n v="10000000"/>
    <n v="21142815"/>
    <s v="Dino de Laurentiis Communications"/>
    <n v="102"/>
    <n v="140.30000000000001"/>
    <n v="51953352.665322579"/>
  </r>
  <r>
    <s v="Lassie"/>
    <s v="PG"/>
    <s v="Family"/>
    <x v="13"/>
    <s v="July 22, 1994 (United States)"/>
    <x v="39"/>
    <n v="5400"/>
    <s v="Daniel Petrie"/>
    <s v="Eric Knight"/>
    <s v="Helen Slater"/>
    <s v="United States"/>
    <m/>
    <n v="9979683"/>
    <s v="Broadway Pictures"/>
    <n v="94"/>
    <n v="148.19999999999999"/>
    <n v="13942271.481430536"/>
  </r>
  <r>
    <s v="Lassiter"/>
    <s v="R"/>
    <s v="Action"/>
    <x v="18"/>
    <s v="February 17, 1984 (United States)"/>
    <x v="39"/>
    <n v="2200"/>
    <s v="Roger Young"/>
    <s v="David Taylor"/>
    <s v="Tom Selleck"/>
    <s v="United States"/>
    <m/>
    <n v="17513452"/>
    <s v="Golden Harvest Company"/>
    <n v="100"/>
    <n v="103.9"/>
    <n v="43035071.164516129"/>
  </r>
  <r>
    <s v="Laws of Attraction"/>
    <s v="PG-13"/>
    <s v="Comedy"/>
    <x v="1"/>
    <s v="April 30, 2004 (United States)"/>
    <x v="39"/>
    <n v="23000"/>
    <s v="Peter Howitt"/>
    <s v="Aline Brosh McKenna"/>
    <s v="Pierce Brosnan"/>
    <s v="Ireland"/>
    <n v="32000000"/>
    <n v="30031874"/>
    <s v="Deep River Productions"/>
    <n v="90"/>
    <n v="188.9"/>
    <n v="58321937.589547478"/>
  </r>
  <r>
    <s v="Liebestraum"/>
    <s v="R"/>
    <s v="Mystery"/>
    <x v="16"/>
    <s v="November 1991 (United States)"/>
    <x v="39"/>
    <n v="1500"/>
    <s v="Mike Figgis"/>
    <s v="Mike Figgis"/>
    <s v="Kevin Anderson"/>
    <s v="United States"/>
    <n v="6900000"/>
    <n v="133645"/>
    <s v="Initial Entertainment Group (IEG)"/>
    <n v="112"/>
    <n v="136.19999999999999"/>
    <n v="298984.07856093982"/>
  </r>
  <r>
    <s v="Life Stinks"/>
    <s v="PG-13"/>
    <s v="Comedy"/>
    <x v="16"/>
    <s v="July 26, 1991 (United States)"/>
    <x v="39"/>
    <n v="9800"/>
    <s v="Mel Brooks"/>
    <s v="Mel Brooks"/>
    <s v="Mel Brooks"/>
    <s v="United States"/>
    <n v="13000000"/>
    <n v="4102526"/>
    <s v="Brooksfilms"/>
    <n v="92"/>
    <n v="136.19999999999999"/>
    <n v="5100121.0616075071"/>
  </r>
  <r>
    <s v="Link"/>
    <s v="R"/>
    <s v="Horror"/>
    <x v="25"/>
    <s v="September 19, 1986 (United States)"/>
    <x v="39"/>
    <n v="2800"/>
    <s v="Richard Franklin"/>
    <s v="Lee David Zlotoff"/>
    <s v="Terence Stamp"/>
    <s v="United Kingdom"/>
    <m/>
    <n v="1720450"/>
    <s v="Cannon Screen Entertainment"/>
    <n v="103"/>
    <n v="109.6"/>
    <n v="2249876.0300429184"/>
  </r>
  <r>
    <s v="London Has Fallen"/>
    <s v="R"/>
    <s v="Action"/>
    <x v="30"/>
    <s v="March 4, 2016 (United States)"/>
    <x v="39"/>
    <n v="149000"/>
    <s v="Babak Najafi"/>
    <s v="Creighton Rothenberger"/>
    <s v="Gerard Butler"/>
    <s v="United States"/>
    <n v="60000000"/>
    <n v="205754447"/>
    <s v="Millennium Films"/>
    <n v="99"/>
    <n v="240"/>
    <n v="479673909.72379494"/>
  </r>
  <r>
    <s v="Look Who's Talking"/>
    <s v="PG-13"/>
    <s v="Comedy"/>
    <x v="21"/>
    <s v="October 13, 1989 (United States)"/>
    <x v="39"/>
    <n v="78000"/>
    <s v="Amy Heckerling"/>
    <s v="Amy Heckerling"/>
    <s v="John Travolta"/>
    <s v="United States"/>
    <n v="7500000"/>
    <n v="296999813"/>
    <s v="TriStar Pictures"/>
    <n v="93"/>
    <n v="124"/>
    <n v="729805185.65403223"/>
  </r>
  <r>
    <s v="Love Letters"/>
    <s v="R"/>
    <s v="Drama"/>
    <x v="19"/>
    <s v="April 27, 1984 (United States)"/>
    <x v="39"/>
    <n v="701"/>
    <s v="Amy Holden Jones"/>
    <s v="Amy Holden Jones"/>
    <s v="Jamie Lee Curtis"/>
    <s v="United States"/>
    <n v="550000"/>
    <n v="5269990"/>
    <s v="Millenium"/>
    <n v="88"/>
    <n v="99.6"/>
    <n v="8222047.8904249864"/>
  </r>
  <r>
    <s v="Made of Honor"/>
    <s v="PG-13"/>
    <s v="Comedy"/>
    <x v="0"/>
    <s v="May 2, 2008 (United States)"/>
    <x v="39"/>
    <n v="69000"/>
    <s v="Paul Weiland"/>
    <s v="Adam Sztykiel"/>
    <s v="Patrick Dempsey"/>
    <s v="United States"/>
    <n v="40000000"/>
    <n v="106407672"/>
    <s v="Columbia Pictures"/>
    <n v="101"/>
    <n v="215.3"/>
    <n v="180224667.3618677"/>
  </r>
  <r>
    <s v="Man on Fire"/>
    <s v="R"/>
    <s v="Action"/>
    <x v="3"/>
    <s v="September 4, 1987 (France)"/>
    <x v="39"/>
    <n v="1900"/>
    <s v="Ã‰lie Chouraqui"/>
    <s v="A.J. Quinnell"/>
    <s v="Scott Glenn"/>
    <s v="France"/>
    <m/>
    <n v="519596"/>
    <s v="7 Films CinÃ©ma"/>
    <n v="92"/>
    <n v="113.6"/>
    <n v="950305.5294117647"/>
  </r>
  <r>
    <s v="Mannequin"/>
    <s v="PG"/>
    <s v="Comedy"/>
    <x v="3"/>
    <s v="February 13, 1987 (United States)"/>
    <x v="39"/>
    <n v="30000"/>
    <s v="Michael Gottlieb"/>
    <s v="Edward Rugoff"/>
    <s v="Andrew McCarthy"/>
    <s v="United States"/>
    <n v="6000000"/>
    <n v="42721196"/>
    <s v="Gladden Entertainment"/>
    <n v="90"/>
    <n v="113.6"/>
    <n v="54238118.421666667"/>
  </r>
  <r>
    <s v="Mary Magdalene"/>
    <s v="R"/>
    <s v="Biography"/>
    <x v="26"/>
    <s v="March 16, 2018 (United Kingdom)"/>
    <x v="39"/>
    <n v="9300"/>
    <s v="Garth Davis"/>
    <s v="Helen Edmundson"/>
    <s v="Rooney Mara"/>
    <s v="United Kingdom"/>
    <m/>
    <n v="11710110"/>
    <s v="See-Saw Films"/>
    <n v="120"/>
    <n v="251.1"/>
    <n v="43301826.662621357"/>
  </r>
  <r>
    <s v="Mickey Blue Eyes"/>
    <s v="PG-13"/>
    <s v="Comedy"/>
    <x v="11"/>
    <s v="August 20, 1999 (United States)"/>
    <x v="39"/>
    <n v="36000"/>
    <s v="Kelly Makin"/>
    <s v="Adam Scheinman"/>
    <s v="Hugh Grant"/>
    <s v="United Kingdom"/>
    <n v="75000000"/>
    <n v="54264342"/>
    <s v="Castle Rock Entertainment"/>
    <n v="102"/>
    <n v="166.6"/>
    <n v="103017725.90280373"/>
  </r>
  <r>
    <s v="Money"/>
    <m/>
    <s v="Crime"/>
    <x v="5"/>
    <s v="March 22, 2019 (United States)"/>
    <x v="39"/>
    <n v="630"/>
    <s v="Noo-ri Park"/>
    <s v="Noo-ri Park"/>
    <s v="Ryu Jun-Yeol"/>
    <s v="South Korea"/>
    <m/>
    <n v="155732"/>
    <s v="Moonlight Film"/>
    <n v="115"/>
    <n v="255.7"/>
    <n v="291113.74478527607"/>
  </r>
  <r>
    <s v="Mr. Saturday Night"/>
    <s v="R"/>
    <s v="Comedy"/>
    <x v="35"/>
    <s v="September 25, 1992 (United States)"/>
    <x v="39"/>
    <n v="4500"/>
    <s v="Billy Crystal"/>
    <s v="Billy Crystal"/>
    <s v="Billy Crystal"/>
    <s v="United States"/>
    <n v="43000000"/>
    <n v="13351357"/>
    <s v="Castle Rock Entertainment"/>
    <n v="119"/>
    <n v="140.30000000000001"/>
    <n v="17459907.630472101"/>
  </r>
  <r>
    <s v="Mr. Wonderful"/>
    <s v="PG-13"/>
    <s v="Comedy"/>
    <x v="34"/>
    <s v="October 15, 1993 (United States)"/>
    <x v="39"/>
    <n v="3200"/>
    <s v="Anthony Minghella"/>
    <s v="Amy Schor Ferris"/>
    <s v="Matt Dillon"/>
    <s v="United States"/>
    <n v="13000000"/>
    <n v="3125424"/>
    <s v="Night Life Inc."/>
    <n v="98"/>
    <n v="144.5"/>
    <n v="8050014.3093829239"/>
  </r>
  <r>
    <s v="Must Love Dogs"/>
    <s v="PG-13"/>
    <s v="Comedy"/>
    <x v="4"/>
    <s v="July 29, 2005 (United States)"/>
    <x v="39"/>
    <n v="31000"/>
    <s v="Gary David Goldberg"/>
    <s v="Claire Cook"/>
    <s v="Diane Lane"/>
    <s v="United States"/>
    <n v="30000000"/>
    <n v="58231520"/>
    <s v="Warner Bros."/>
    <n v="98"/>
    <n v="195.3"/>
    <n v="78893482.187638938"/>
  </r>
  <r>
    <s v="My Best Friend's Girl"/>
    <s v="R"/>
    <s v="Comedy"/>
    <x v="0"/>
    <s v="September 19, 2008 (United States)"/>
    <x v="39"/>
    <n v="43000"/>
    <s v="Howard Deutch"/>
    <s v="Jordan Cahan"/>
    <s v="Kate Hudson"/>
    <s v="United States"/>
    <n v="20000000"/>
    <n v="41624687"/>
    <s v="Lionsgate"/>
    <n v="101"/>
    <n v="215.3"/>
    <n v="50509924.84627638"/>
  </r>
  <r>
    <s v="My Life in Ruins"/>
    <s v="PG-13"/>
    <s v="Comedy"/>
    <x v="9"/>
    <s v="June 5, 2009 (United States)"/>
    <x v="39"/>
    <n v="19000"/>
    <s v="Donald Petrie"/>
    <s v="Mike Reiss"/>
    <s v="Nia Vardalos"/>
    <s v="United States"/>
    <n v="17000000"/>
    <n v="20458873"/>
    <s v="26 Films"/>
    <n v="95"/>
    <n v="214.5"/>
    <n v="38244285.908588953"/>
  </r>
  <r>
    <s v="Nancy Drew"/>
    <s v="PG"/>
    <s v="Comedy"/>
    <x v="6"/>
    <s v="June 15, 2007 (United States)"/>
    <x v="39"/>
    <n v="20000"/>
    <s v="Andrew Fleming"/>
    <s v="Andrew Fleming"/>
    <s v="Emma Roberts"/>
    <s v="United States"/>
    <n v="20000000"/>
    <n v="30666930"/>
    <s v="Warner Bros."/>
    <n v="99"/>
    <n v="207.3"/>
    <n v="75356561.056451604"/>
  </r>
  <r>
    <s v="Nothing in Common"/>
    <s v="PG"/>
    <s v="Comedy"/>
    <x v="25"/>
    <s v="July 30, 1986 (United States)"/>
    <x v="39"/>
    <n v="6600"/>
    <s v="Garry Marshall"/>
    <s v="Garry Marshall"/>
    <s v="Tom Hanks"/>
    <s v="United States"/>
    <m/>
    <n v="32324557"/>
    <s v="Delphi Films"/>
    <n v="118"/>
    <n v="109.6"/>
    <n v="89865807.645072997"/>
  </r>
  <r>
    <s v="Office Christmas Party"/>
    <s v="R"/>
    <s v="Comedy"/>
    <x v="30"/>
    <s v="December 9, 2016 (United States)"/>
    <x v="39"/>
    <n v="72000"/>
    <s v="Josh Gordon"/>
    <s v="Jon Lucas"/>
    <s v="Jason Bateman"/>
    <s v="United States"/>
    <n v="45000000"/>
    <n v="114501299"/>
    <s v="DreamWorks"/>
    <n v="105"/>
    <n v="240"/>
    <n v="162650563.19487178"/>
  </r>
  <r>
    <s v="Once Upon a Crime..."/>
    <s v="PG"/>
    <s v="Comedy"/>
    <x v="35"/>
    <s v="March 6, 1992 (United States)"/>
    <x v="39"/>
    <n v="4100"/>
    <s v="Eugene Levy"/>
    <s v="Rodolfo Sonego"/>
    <s v="John Candy"/>
    <s v="United States"/>
    <n v="18000000"/>
    <n v="8669847"/>
    <s v="Ascot Film"/>
    <n v="94"/>
    <n v="140.30000000000001"/>
    <n v="18828954.96008553"/>
  </r>
  <r>
    <s v="One Good Cop"/>
    <s v="R"/>
    <s v="Action"/>
    <x v="16"/>
    <s v="May 3, 1991 (United States)"/>
    <x v="39"/>
    <n v="3900"/>
    <s v="Heywood Gould"/>
    <s v="Heywood Gould"/>
    <s v="Michael Keaton"/>
    <s v="United States"/>
    <n v="4000000"/>
    <n v="11276846"/>
    <s v="Hollywood Pictures"/>
    <n v="114"/>
    <n v="136.19999999999999"/>
    <n v="27710120.775806449"/>
  </r>
  <r>
    <s v="P2"/>
    <s v="R"/>
    <s v="Crime"/>
    <x v="6"/>
    <s v="November 9, 2007 (United States)"/>
    <x v="39"/>
    <n v="33000"/>
    <s v="Franck Khalfoun"/>
    <s v="Alexandre Aja"/>
    <s v="Rachel Nichols"/>
    <s v="United States"/>
    <n v="8000000"/>
    <n v="7766240"/>
    <s v="P2 Productions"/>
    <n v="98"/>
    <n v="207.3"/>
    <n v="16866524.076977905"/>
  </r>
  <r>
    <s v="Passenger 57"/>
    <s v="R"/>
    <s v="Action"/>
    <x v="35"/>
    <s v="November 6, 1992 (United States)"/>
    <x v="39"/>
    <n v="46000"/>
    <s v="Kevin Hooks"/>
    <s v="Stewart Raffill"/>
    <s v="Wesley Snipes"/>
    <s v="United States"/>
    <n v="15000000"/>
    <n v="44065653"/>
    <s v="Warner Bros."/>
    <n v="84"/>
    <n v="140.30000000000001"/>
    <n v="75814819.136645958"/>
  </r>
  <r>
    <s v="Passengers"/>
    <s v="PG-13"/>
    <s v="Romance"/>
    <x v="0"/>
    <s v="September 26, 2008 (Spain)"/>
    <x v="39"/>
    <n v="35000"/>
    <s v="Rodrigo GarcÃ­a"/>
    <s v="Ronnie Christensen"/>
    <s v="Anne Hathaway"/>
    <s v="United States"/>
    <n v="25000000"/>
    <n v="5798974"/>
    <s v="TriStar Pictures"/>
    <n v="93"/>
    <n v="215.3"/>
    <n v="7036827.4703305457"/>
  </r>
  <r>
    <s v="Percy Jackson &amp; the Olympians: The Lightning Thief"/>
    <s v="PG"/>
    <s v="Adventure"/>
    <x v="29"/>
    <s v="February 12, 2010 (United States)"/>
    <x v="39"/>
    <n v="180000"/>
    <s v="Chris Columbus"/>
    <s v="Craig Titley"/>
    <s v="Logan Lerman"/>
    <s v="United Kingdom"/>
    <n v="95000000"/>
    <n v="226497209"/>
    <s v="Fox 2000 Pictures"/>
    <n v="118"/>
    <n v="218.1"/>
    <n v="556562093.40564513"/>
  </r>
  <r>
    <s v="Power Rangers"/>
    <s v="PG-13"/>
    <s v="Action"/>
    <x v="27"/>
    <s v="March 24, 2017 (United States)"/>
    <x v="39"/>
    <n v="104000"/>
    <s v="Dean Israelite"/>
    <s v="John Gatins"/>
    <s v="Dacre Montgomery"/>
    <s v="United States"/>
    <n v="100000000"/>
    <n v="142337240"/>
    <s v="Lionsgate"/>
    <n v="124"/>
    <n v="245.1"/>
    <n v="300139495.00346023"/>
  </r>
  <r>
    <s v="Premonition"/>
    <s v="PG-13"/>
    <s v="Drama"/>
    <x v="6"/>
    <s v="March 16, 2007 (United States)"/>
    <x v="39"/>
    <n v="74000"/>
    <s v="Mennan Yapo"/>
    <s v="Bill Kelly"/>
    <s v="Sandra Bullock"/>
    <s v="United States"/>
    <n v="20000000"/>
    <n v="84297309"/>
    <s v="TriStar Pictures"/>
    <n v="96"/>
    <n v="207.3"/>
    <n v="311715898.69296116"/>
  </r>
  <r>
    <s v="Puberty Blues"/>
    <s v="R"/>
    <s v="Comedy"/>
    <x v="12"/>
    <s v="December 10, 1981 (Australia)"/>
    <x v="39"/>
    <n v="1300"/>
    <s v="Bruce Beresford"/>
    <s v="Margaret Kelly"/>
    <s v="Nell Schofield"/>
    <s v="Australia"/>
    <m/>
    <n v="237000"/>
    <s v="Limelight Productions (II)"/>
    <n v="87"/>
    <n v="90.9"/>
    <n v="294630.35495716037"/>
  </r>
  <r>
    <s v="Punchline"/>
    <s v="R"/>
    <s v="Comedy"/>
    <x v="28"/>
    <s v="October 7, 1988 (United States)"/>
    <x v="39"/>
    <n v="8200"/>
    <s v="David Seltzer"/>
    <s v="David Seltzer"/>
    <s v="Sally Field"/>
    <s v="United States"/>
    <n v="15000000"/>
    <n v="21042667"/>
    <s v="Columbia Pictures"/>
    <n v="128"/>
    <n v="118.3"/>
    <n v="44371630.691349484"/>
  </r>
  <r>
    <s v="Punisher: War Zone"/>
    <s v="R"/>
    <s v="Action"/>
    <x v="0"/>
    <s v="December 5, 2008 (United States)"/>
    <x v="39"/>
    <n v="61000"/>
    <s v="Lexi Alexander"/>
    <s v="Nick Santora"/>
    <s v="Ray Stevenson"/>
    <s v="United States"/>
    <n v="35000000"/>
    <n v="10161493"/>
    <s v="Lionsgate"/>
    <n v="103"/>
    <n v="215.3"/>
    <n v="28250063.112226281"/>
  </r>
  <r>
    <s v="Quarantine"/>
    <s v="R"/>
    <s v="Horror"/>
    <x v="0"/>
    <s v="October 10, 2008 (United States)"/>
    <x v="39"/>
    <n v="71000"/>
    <s v="John Erick Dowdle"/>
    <s v="John Erick Dowdle"/>
    <s v="Jennifer Carpenter"/>
    <s v="United States"/>
    <n v="12000000"/>
    <n v="41319906"/>
    <s v="Screen Gems"/>
    <n v="89"/>
    <n v="215.3"/>
    <n v="75571280.661464587"/>
  </r>
  <r>
    <s v="Queens Logic"/>
    <s v="R"/>
    <s v="Comedy"/>
    <x v="16"/>
    <s v="February 1, 1991 (United States)"/>
    <x v="39"/>
    <n v="1500"/>
    <s v="Steve Rash"/>
    <s v="Tony Spiridakis"/>
    <s v="Kevin Bacon"/>
    <s v="United States"/>
    <m/>
    <n v="612781"/>
    <s v="Carolco Pictures"/>
    <n v="100"/>
    <n v="136.19999999999999"/>
    <n v="1163329.4124610592"/>
  </r>
  <r>
    <s v="Raise Your Voice"/>
    <s v="PG"/>
    <s v="Family"/>
    <x v="1"/>
    <s v="October 8, 2004 (United States)"/>
    <x v="39"/>
    <n v="27000"/>
    <s v="Sean McNamara"/>
    <s v="Mitch Rotter"/>
    <s v="Hilary Duff"/>
    <s v="United States"/>
    <n v="15000000"/>
    <n v="14867514"/>
    <s v="New Line Cinema"/>
    <n v="103"/>
    <n v="188.9"/>
    <n v="19442624.53133047"/>
  </r>
  <r>
    <s v="Red Tails"/>
    <s v="PG-13"/>
    <s v="Action"/>
    <x v="36"/>
    <s v="January 20, 2012 (United States)"/>
    <x v="39"/>
    <n v="34000"/>
    <s v="Anthony Hemingway"/>
    <s v="John Ridley"/>
    <s v="Cuba Gooding Jr."/>
    <s v="United States"/>
    <n v="58000000"/>
    <n v="50365498"/>
    <s v="Twentieth Century Fox"/>
    <n v="125"/>
    <n v="229.6"/>
    <n v="117416734.81713849"/>
  </r>
  <r>
    <s v="Relentless"/>
    <s v="R"/>
    <s v="Crime"/>
    <x v="21"/>
    <s v="August 30, 1989 (United States)"/>
    <x v="39"/>
    <n v="1400"/>
    <s v="William Lustig"/>
    <s v="Phil Alden Robinson"/>
    <s v="Judd Nelson"/>
    <s v="United States"/>
    <n v="4000000"/>
    <n v="6985999"/>
    <s v="Cinetel Films"/>
    <n v="92"/>
    <n v="124"/>
    <n v="9886827.1960055735"/>
  </r>
  <r>
    <s v="Reno 911! Miami"/>
    <s v="R"/>
    <s v="Comedy"/>
    <x v="6"/>
    <s v="February 23, 2007 (United States)"/>
    <x v="39"/>
    <n v="26000"/>
    <s v="Robert Ben Garant"/>
    <s v="Robert Ben Garant"/>
    <s v="Thomas Lennon"/>
    <s v="United States"/>
    <n v="10000000"/>
    <n v="22021262"/>
    <s v="Twentieth Century Fox"/>
    <n v="84"/>
    <n v="207.3"/>
    <n v="29834942.336149398"/>
  </r>
  <r>
    <s v="Return of the Living Dead III"/>
    <m/>
    <s v="Horror"/>
    <x v="34"/>
    <s v="February 25, 1994 (Brazil)"/>
    <x v="39"/>
    <n v="14000"/>
    <s v="Brian Yuzna"/>
    <s v="John Penney"/>
    <s v="Kent McCord"/>
    <s v="United States"/>
    <n v="2000000"/>
    <n v="54207"/>
    <s v="Bandai Visual Company"/>
    <n v="97"/>
    <n v="144.5"/>
    <n v="69779.77566539924"/>
  </r>
  <r>
    <s v="Rich and Famous"/>
    <s v="R"/>
    <s v="Drama"/>
    <x v="12"/>
    <s v="October 9, 1981 (United States)"/>
    <x v="39"/>
    <n v="1600"/>
    <s v="George Cukor"/>
    <s v="Gerald Ayres"/>
    <s v="Jacqueline Bisset"/>
    <s v="United States"/>
    <m/>
    <n v="14492125"/>
    <s v="Jaquet"/>
    <n v="117"/>
    <n v="90.9"/>
    <n v="38871043.023767605"/>
  </r>
  <r>
    <s v="Ricki and the Flash"/>
    <s v="PG-13"/>
    <s v="Comedy"/>
    <x v="39"/>
    <s v="August 7, 2015 (United States)"/>
    <x v="39"/>
    <n v="23000"/>
    <s v="Jonathan Demme"/>
    <s v="Diablo Cody"/>
    <s v="Meryl Streep"/>
    <s v="United States"/>
    <n v="18000000"/>
    <n v="41325328"/>
    <s v="Clinica Estetico"/>
    <n v="101"/>
    <n v="237"/>
    <n v="58703158.235897429"/>
  </r>
  <r>
    <s v="Ride Along 2"/>
    <s v="PG-13"/>
    <s v="Action"/>
    <x v="30"/>
    <s v="January 15, 2016 (United States)"/>
    <x v="39"/>
    <n v="55000"/>
    <s v="Tim Story"/>
    <s v="Phil Hay"/>
    <s v="Ice Cube"/>
    <s v="United States"/>
    <n v="40000000"/>
    <n v="124608438"/>
    <s v="Universal Pictures"/>
    <n v="102"/>
    <n v="240"/>
    <n v="168822548.05958202"/>
  </r>
  <r>
    <s v="Rock of Ages"/>
    <s v="PG-13"/>
    <s v="Comedy"/>
    <x v="36"/>
    <s v="June 15, 2012 (United States)"/>
    <x v="39"/>
    <n v="75000"/>
    <s v="Adam Shankman"/>
    <s v="Justin Theroux"/>
    <s v="Julianne Hough"/>
    <s v="United States"/>
    <n v="75000000"/>
    <n v="59418613"/>
    <s v="New Line Cinema"/>
    <n v="123"/>
    <n v="229.6"/>
    <n v="87336475.547998056"/>
  </r>
  <r>
    <s v="RocketMan"/>
    <s v="PG"/>
    <s v="Comedy"/>
    <x v="14"/>
    <s v="October 10, 1997 (United States)"/>
    <x v="39"/>
    <n v="9200"/>
    <s v="Stuart Gillard"/>
    <s v="Oren Aviv"/>
    <s v="Harland Williams"/>
    <s v="United States"/>
    <m/>
    <n v="15448043"/>
    <s v="Caravan Pictures"/>
    <n v="95"/>
    <n v="160.5"/>
    <n v="41435023.786091551"/>
  </r>
  <r>
    <s v="Runaway"/>
    <s v="PG-13"/>
    <s v="Action"/>
    <x v="18"/>
    <s v="December 14, 1984 (United States)"/>
    <x v="39"/>
    <n v="12000"/>
    <s v="Michael Crichton"/>
    <s v="Michael Crichton"/>
    <s v="Tom Selleck"/>
    <s v="United States"/>
    <m/>
    <n v="6770587"/>
    <s v="TriStar Pictures"/>
    <n v="99"/>
    <n v="103.9"/>
    <n v="15784222.33282326"/>
  </r>
  <r>
    <s v="Sanctum"/>
    <s v="R"/>
    <s v="Action"/>
    <x v="24"/>
    <s v="February 4, 2011 (United States)"/>
    <x v="39"/>
    <n v="54000"/>
    <s v="Alister Grierson"/>
    <s v="John Garvin"/>
    <s v="Rhys Wakefield"/>
    <s v="United States"/>
    <n v="30000000"/>
    <n v="108609310"/>
    <s v="Universal Pictures"/>
    <n v="108"/>
    <n v="224.9"/>
    <n v="364062230.55005497"/>
  </r>
  <r>
    <s v="Saving Silverman"/>
    <s v="PG-13"/>
    <s v="Comedy"/>
    <x v="7"/>
    <s v="February 9, 2001 (United States)"/>
    <x v="39"/>
    <n v="39000"/>
    <s v="Dennis Dugan"/>
    <s v="Hank Nelken"/>
    <s v="Jason Biggs"/>
    <s v="United States"/>
    <n v="22000000"/>
    <n v="26086706"/>
    <s v="Columbia Pictures"/>
    <n v="90"/>
    <n v="177.1"/>
    <n v="31085722.793116935"/>
  </r>
  <r>
    <s v="Saw IV"/>
    <s v="R"/>
    <s v="Crime"/>
    <x v="6"/>
    <s v="October 26, 2007 (United States)"/>
    <x v="39"/>
    <n v="144000"/>
    <s v="Darren Lynn Bousman"/>
    <s v="Patrick Melton"/>
    <s v="Tobin Bell"/>
    <s v="Canada"/>
    <n v="10000000"/>
    <n v="139352633"/>
    <s v="Twisted Pictures"/>
    <n v="93"/>
    <n v="207.3"/>
    <n v="342425381.25080645"/>
  </r>
  <r>
    <s v="Sex and Death 101"/>
    <s v="R"/>
    <s v="Comedy"/>
    <x v="6"/>
    <s v="February 22, 2008 (United States)"/>
    <x v="39"/>
    <n v="11000"/>
    <s v="Daniel Waters"/>
    <s v="Daniel Waters"/>
    <s v="Robert Wisdom"/>
    <s v="United States"/>
    <n v="5000000"/>
    <n v="1229330"/>
    <s v="Avenue Pictures"/>
    <n v="117"/>
    <n v="207.3"/>
    <n v="2457853.3530183728"/>
  </r>
  <r>
    <s v="Shallow Hal"/>
    <s v="PG-13"/>
    <s v="Comedy"/>
    <x v="7"/>
    <s v="November 9, 2001 (United States)"/>
    <x v="39"/>
    <n v="129000"/>
    <s v="Bobby Farrelly"/>
    <s v="Sean Moynihan"/>
    <s v="Jack Black"/>
    <s v="United States"/>
    <n v="40000000"/>
    <n v="141069860"/>
    <s v="Twentieth Century Fox"/>
    <n v="114"/>
    <n v="177.1"/>
    <n v="197083843.84227419"/>
  </r>
  <r>
    <s v="She's All That"/>
    <s v="PG-13"/>
    <s v="Comedy"/>
    <x v="11"/>
    <s v="January 29, 1999 (United States)"/>
    <x v="39"/>
    <n v="86000"/>
    <s v="Robert Iscove"/>
    <s v="R. Lee Fleming Jr."/>
    <s v="Freddie Prinze Jr."/>
    <s v="United States"/>
    <n v="10000000"/>
    <n v="103166989"/>
    <s v="Miramax"/>
    <n v="95"/>
    <n v="166.6"/>
    <n v="177498484.18012422"/>
  </r>
  <r>
    <s v="She's Having a Baby"/>
    <s v="PG-13"/>
    <s v="Comedy"/>
    <x v="28"/>
    <s v="February 5, 1988 (United States)"/>
    <x v="39"/>
    <n v="12000"/>
    <s v="John Hughes"/>
    <s v="John Hughes"/>
    <s v="Kevin Bacon"/>
    <s v="United States"/>
    <n v="20000000"/>
    <n v="16031707"/>
    <s v="Paramount Pictures"/>
    <n v="106"/>
    <n v="118.3"/>
    <n v="26548158.276630435"/>
  </r>
  <r>
    <s v="She's So Lovely"/>
    <s v="R"/>
    <s v="Drama"/>
    <x v="14"/>
    <s v="August 29, 1997 (United States)"/>
    <x v="39"/>
    <n v="8000"/>
    <s v="Nick Cassavetes"/>
    <s v="John Cassavetes"/>
    <s v="Sean Penn"/>
    <s v="France"/>
    <n v="18000000"/>
    <n v="7281450"/>
    <s v="Miramax"/>
    <n v="100"/>
    <n v="160.5"/>
    <n v="10172663.067400275"/>
  </r>
  <r>
    <s v="Silent Fall"/>
    <s v="R"/>
    <s v="Drama"/>
    <x v="13"/>
    <s v="October 28, 1994 (United States)"/>
    <x v="39"/>
    <n v="3700"/>
    <s v="Bruce Beresford"/>
    <s v="Akiva Goldsman"/>
    <s v="Richard Dreyfuss"/>
    <s v="United States"/>
    <n v="30000000"/>
    <n v="3180674"/>
    <s v="Kouf/Bigelow Productions"/>
    <n v="101"/>
    <n v="148.19999999999999"/>
    <n v="5945713.9128834354"/>
  </r>
  <r>
    <s v="Silent Night, Deadly Night"/>
    <s v="R"/>
    <s v="Horror"/>
    <x v="18"/>
    <s v="November 9, 1984 (United States)"/>
    <x v="39"/>
    <n v="14000"/>
    <s v="Charles E. Sellier Jr."/>
    <s v="Paul Caimi"/>
    <s v="Lilyan Chauvin"/>
    <s v="United States"/>
    <n v="1065000"/>
    <n v="2491460"/>
    <s v="TriStar Pictures"/>
    <n v="79"/>
    <n v="103.9"/>
    <n v="3306393.1271776999"/>
  </r>
  <r>
    <s v="Sirens"/>
    <s v="R"/>
    <s v="Comedy"/>
    <x v="13"/>
    <s v="March 25, 1994 (United States)"/>
    <x v="39"/>
    <n v="10000"/>
    <s v="John Duigan"/>
    <s v="John Duigan"/>
    <s v="Hugh Grant"/>
    <s v="Australia"/>
    <m/>
    <n v="7770731"/>
    <s v="British Screen Finance Ltd."/>
    <n v="98"/>
    <n v="148.19999999999999"/>
    <n v="9259842.5330465399"/>
  </r>
  <r>
    <s v="Six Pack"/>
    <s v="PG"/>
    <s v="Comedy"/>
    <x v="31"/>
    <s v="July 16, 1982 (United States)"/>
    <x v="39"/>
    <n v="2800"/>
    <s v="Daniel Petrie"/>
    <s v="Mike Marvin"/>
    <s v="Kenny Rogers"/>
    <s v="United States"/>
    <m/>
    <n v="20225989"/>
    <s v="Twentieth Century Fox"/>
    <n v="108"/>
    <n v="96.5"/>
    <n v="33493798.088586956"/>
  </r>
  <r>
    <s v="Something Borrowed"/>
    <s v="PG-13"/>
    <s v="Comedy"/>
    <x v="24"/>
    <s v="May 6, 2011 (United States)"/>
    <x v="39"/>
    <n v="59000"/>
    <s v="Luke Greenfield"/>
    <s v="Jennie Snyder Urman"/>
    <s v="Ginnifer Goodwin"/>
    <s v="United States"/>
    <n v="35000000"/>
    <n v="65100369"/>
    <s v="Alcon Entertainment"/>
    <n v="112"/>
    <n v="224.9"/>
    <n v="218218728.65016499"/>
  </r>
  <r>
    <s v="Southbound"/>
    <s v="R"/>
    <s v="Horror"/>
    <x v="39"/>
    <s v="February 9, 2016 (United States)"/>
    <x v="39"/>
    <n v="17000"/>
    <s v="Directors"/>
    <s v="Matt Bettinelli-Olpin"/>
    <s v="Chad Villella"/>
    <s v="United States"/>
    <m/>
    <n v="35275"/>
    <s v="Soapbox Films"/>
    <n v="89"/>
    <n v="237"/>
    <n v="55034.779825908852"/>
  </r>
  <r>
    <s v="Square Dance"/>
    <s v="PG-13"/>
    <s v="Drama"/>
    <x v="3"/>
    <s v="January 9, 1988 (Japan)"/>
    <x v="39"/>
    <n v="878"/>
    <s v="Daniel Petrie"/>
    <s v="Alan Hines"/>
    <s v="Jason Robards"/>
    <s v="United States"/>
    <m/>
    <n v="225358"/>
    <s v="Island Pictures"/>
    <n v="112"/>
    <n v="113.6"/>
    <n v="331242.55957549444"/>
  </r>
  <r>
    <s v="Star Wars: The Clone Wars"/>
    <s v="PG"/>
    <s v="Animation"/>
    <x v="0"/>
    <s v="August 15, 2008 (United States)"/>
    <x v="39"/>
    <n v="61000"/>
    <s v="Dave Filoni"/>
    <s v="Henry Gilroy"/>
    <s v="Matt Lanter"/>
    <s v="United States"/>
    <n v="8500000"/>
    <n v="68282844"/>
    <s v="Lucasfilm Animation"/>
    <n v="98"/>
    <n v="215.3"/>
    <n v="140389895.86234817"/>
  </r>
  <r>
    <s v="Striking Distance"/>
    <s v="R"/>
    <s v="Action"/>
    <x v="34"/>
    <s v="September 17, 1993 (United States)"/>
    <x v="39"/>
    <n v="41000"/>
    <s v="Rowdy Herrington"/>
    <s v="Rowdy Herrington"/>
    <s v="Bruce Willis"/>
    <s v="United States"/>
    <n v="30000000"/>
    <n v="24107867"/>
    <s v="Columbia Pictures"/>
    <n v="102"/>
    <n v="144.5"/>
    <n v="73751677.458835334"/>
  </r>
  <r>
    <s v="Stuart Little"/>
    <s v="PG"/>
    <s v="Adventure"/>
    <x v="11"/>
    <s v="December 17, 1999 (United States)"/>
    <x v="39"/>
    <n v="128000"/>
    <s v="Rob Minkoff"/>
    <s v="E.B. White"/>
    <s v="Michael J. Fox"/>
    <s v="Germany"/>
    <n v="133000000"/>
    <n v="300135367"/>
    <s v="Columbia Pictures"/>
    <n v="84"/>
    <n v="166.6"/>
    <n v="600073794.78280842"/>
  </r>
  <r>
    <s v="Sugar Hill"/>
    <s v="R"/>
    <s v="Crime"/>
    <x v="34"/>
    <s v="February 25, 1994 (United States)"/>
    <x v="39"/>
    <n v="4300"/>
    <s v="Leon Ichaso"/>
    <s v="Barry Michael Cooper"/>
    <s v="Wesley Snipes"/>
    <s v="United States"/>
    <n v="10000000"/>
    <n v="18225518"/>
    <s v="Beacon Communications"/>
    <n v="123"/>
    <n v="144.5"/>
    <n v="30181061.601086956"/>
  </r>
  <r>
    <s v="Suicide Squad"/>
    <s v="PG-13"/>
    <s v="Action"/>
    <x v="30"/>
    <s v="August 5, 2016 (United States)"/>
    <x v="39"/>
    <n v="625000"/>
    <s v="David Ayer"/>
    <s v="David Ayer"/>
    <s v="Will Smith"/>
    <s v="United States"/>
    <n v="175000000"/>
    <n v="746846894"/>
    <s v="Atlas Entertainment"/>
    <n v="123"/>
    <n v="240"/>
    <n v="976670594.85751069"/>
  </r>
  <r>
    <s v="Swing Shift"/>
    <s v="PG"/>
    <s v="Drama"/>
    <x v="18"/>
    <s v="April 13, 1984 (United States)"/>
    <x v="39"/>
    <n v="4400"/>
    <s v="Jonathan Demme"/>
    <s v="Nancy Dowd"/>
    <s v="Goldie Hawn"/>
    <s v="United States"/>
    <n v="15000000"/>
    <n v="6650206"/>
    <s v="Warner Bros."/>
    <n v="100"/>
    <n v="103.9"/>
    <n v="9290773.8110958282"/>
  </r>
  <r>
    <s v="Switching Channels"/>
    <s v="PG"/>
    <s v="Comedy"/>
    <x v="28"/>
    <s v="March 4, 1988 (United States)"/>
    <x v="39"/>
    <n v="3500"/>
    <s v="Ted Kotcheff"/>
    <s v="Ben Hecht"/>
    <s v="Kathleen Turner"/>
    <s v="United States"/>
    <n v="18000000"/>
    <n v="9129999"/>
    <s v="TriStar Pictures"/>
    <n v="105"/>
    <n v="118.3"/>
    <n v="12755207.222833563"/>
  </r>
  <r>
    <s v="Tall Tale"/>
    <s v="PG"/>
    <s v="Adventure"/>
    <x v="40"/>
    <s v="March 24, 1995 (United States)"/>
    <x v="39"/>
    <n v="3500"/>
    <s v="Jeremiah S. Chechik"/>
    <s v="Steve Bloom"/>
    <s v="Patrick Swayze"/>
    <s v="United States"/>
    <n v="32000000"/>
    <n v="11047627"/>
    <s v="Caravan Pictures"/>
    <n v="96"/>
    <n v="152.4"/>
    <n v="20651607.036196318"/>
  </r>
  <r>
    <s v="The 6th Day"/>
    <s v="PG-13"/>
    <s v="Action"/>
    <x v="8"/>
    <s v="November 17, 2000 (United States)"/>
    <x v="39"/>
    <n v="118000"/>
    <s v="Roger Spottiswoode"/>
    <s v="Cormac Wibberley"/>
    <s v="Arnold Schwarzenegger"/>
    <s v="United States"/>
    <n v="82000000"/>
    <n v="96085477"/>
    <s v="Phoenix Pictures"/>
    <n v="123"/>
    <n v="172.2"/>
    <n v="165314764.77639753"/>
  </r>
  <r>
    <s v="The Babe"/>
    <s v="PG"/>
    <s v="Biography"/>
    <x v="35"/>
    <s v="April 17, 1992 (United States)"/>
    <x v="39"/>
    <n v="9300"/>
    <s v="Arthur Hiller"/>
    <s v="John Fusco"/>
    <s v="John Goodman"/>
    <s v="United States"/>
    <m/>
    <n v="19930973"/>
    <s v="Universal Pictures"/>
    <n v="115"/>
    <n v="140.30000000000001"/>
    <n v="25624335.329535864"/>
  </r>
  <r>
    <s v="The Big Town"/>
    <s v="R"/>
    <s v="Drama"/>
    <x v="3"/>
    <s v="September 25, 1987 (United States)"/>
    <x v="39"/>
    <n v="1800"/>
    <s v="Ben Bolt"/>
    <s v="Clark Howard"/>
    <s v="Matt Dillon"/>
    <s v="United States"/>
    <m/>
    <n v="1733017"/>
    <s v="Albacore Productions Inc."/>
    <n v="109"/>
    <n v="113.6"/>
    <n v="2065116.4642158782"/>
  </r>
  <r>
    <s v="The Blackcoat's Daughter"/>
    <s v="R"/>
    <s v="Horror"/>
    <x v="39"/>
    <s v="February 16, 2017 (United States)"/>
    <x v="39"/>
    <n v="20000"/>
    <s v="Oz Perkins"/>
    <s v="Oz Perkins"/>
    <s v="Emma Roberts"/>
    <s v="Canada"/>
    <m/>
    <n v="38348"/>
    <s v="Paris Film"/>
    <n v="93"/>
    <n v="237"/>
    <n v="89400.425401683242"/>
  </r>
  <r>
    <s v="The Borrowers"/>
    <s v="PG"/>
    <s v="Adventure"/>
    <x v="14"/>
    <s v="February 13, 1998 (United States)"/>
    <x v="39"/>
    <n v="20000"/>
    <s v="Peter Hewitt"/>
    <s v="Mary Norton"/>
    <s v="John Goodman"/>
    <s v="United Kingdom"/>
    <n v="29000000"/>
    <n v="22619589"/>
    <s v="Polygram Filmed Entertainment"/>
    <n v="89"/>
    <n v="160.5"/>
    <n v="55582167.486290321"/>
  </r>
  <r>
    <s v="The Brothers Grimm"/>
    <s v="PG-13"/>
    <s v="Action"/>
    <x v="4"/>
    <s v="August 26, 2005 (United States)"/>
    <x v="39"/>
    <n v="118000"/>
    <s v="Terry Gilliam"/>
    <s v="Ehren Kruger"/>
    <s v="Matt Damon"/>
    <s v="United States"/>
    <n v="88000000"/>
    <n v="105316267"/>
    <s v="Dimension Films"/>
    <n v="118"/>
    <n v="195.3"/>
    <n v="169877536.0238221"/>
  </r>
  <r>
    <s v="The Cowboy Way"/>
    <s v="PG-13"/>
    <s v="Action"/>
    <x v="13"/>
    <s v="June 3, 1994 (United States)"/>
    <x v="39"/>
    <n v="7900"/>
    <s v="Gregg Champion"/>
    <s v="Robert C. Thompson"/>
    <s v="Woody Harrelson"/>
    <s v="United States"/>
    <n v="35000000"/>
    <n v="20280016"/>
    <s v="Imagine Entertainment"/>
    <n v="102"/>
    <n v="148.19999999999999"/>
    <n v="37909944.0196319"/>
  </r>
  <r>
    <s v="The Distinguished Gentleman"/>
    <s v="R"/>
    <s v="Comedy"/>
    <x v="35"/>
    <s v="December 4, 1992 (United States)"/>
    <x v="39"/>
    <n v="15000"/>
    <s v="Jonathan Lynn"/>
    <s v="Marty Kaplan"/>
    <s v="Eddie Murphy"/>
    <s v="United States"/>
    <n v="50000000"/>
    <n v="46666502"/>
    <s v="Hollywood Pictures"/>
    <n v="112"/>
    <n v="140.30000000000001"/>
    <n v="136855468.32916263"/>
  </r>
  <r>
    <s v="The Evening Star"/>
    <s v="PG-13"/>
    <s v="Comedy"/>
    <x v="10"/>
    <s v="December 25, 1996 (United States)"/>
    <x v="39"/>
    <n v="4300"/>
    <s v="Robert Harling"/>
    <s v="Larry McMurtry"/>
    <s v="Shirley MacLaine"/>
    <s v="United States"/>
    <m/>
    <n v="12767815"/>
    <s v="Rysher Entertainment"/>
    <n v="129"/>
    <n v="156.9"/>
    <n v="20594776.233456854"/>
  </r>
  <r>
    <s v="The Fan"/>
    <s v="R"/>
    <s v="Action"/>
    <x v="10"/>
    <s v="August 16, 1996 (United States)"/>
    <x v="39"/>
    <n v="47000"/>
    <s v="Tony Scott"/>
    <s v="Peter Abrahams"/>
    <s v="Robert De Niro"/>
    <s v="United States"/>
    <n v="55000000"/>
    <n v="18626419"/>
    <s v="TriStar Pictures"/>
    <n v="116"/>
    <n v="156.9"/>
    <n v="38296018.011470981"/>
  </r>
  <r>
    <s v="The Fighting Preacher"/>
    <s v="PG"/>
    <s v="Comedy"/>
    <x v="5"/>
    <s v="July 24, 2019 (United States)"/>
    <x v="39"/>
    <n v="403"/>
    <s v="T.C. Christensen"/>
    <s v="T.C. Christensen"/>
    <s v="David McConnell"/>
    <s v="United States"/>
    <m/>
    <n v="954641"/>
    <s v="Remember Films"/>
    <n v="100"/>
    <n v="255.7"/>
    <n v="1812330.9202492211"/>
  </r>
  <r>
    <s v="The Fourth Kind"/>
    <s v="PG-13"/>
    <s v="Horror"/>
    <x v="9"/>
    <s v="November 6, 2009 (United States)"/>
    <x v="39"/>
    <n v="75000"/>
    <s v="Olatunde Osunsanmi"/>
    <s v="Olatunde Osunsanmi"/>
    <s v="Milla Jovovich"/>
    <s v="United States"/>
    <n v="10000000"/>
    <n v="47719794"/>
    <s v="Universal Pictures"/>
    <n v="98"/>
    <n v="214.5"/>
    <n v="76973113.985177338"/>
  </r>
  <r>
    <s v="The Funhouse"/>
    <s v="R"/>
    <s v="Horror"/>
    <x v="12"/>
    <s v="March 13, 1981 (United States)"/>
    <x v="39"/>
    <n v="13000"/>
    <s v="Tobe Hooper"/>
    <s v="Lawrence J. Block"/>
    <s v="Elizabeth Berridge"/>
    <s v="United States"/>
    <m/>
    <n v="7886857"/>
    <s v="Universal Pictures"/>
    <n v="96"/>
    <n v="90.9"/>
    <n v="16215420.566126855"/>
  </r>
  <r>
    <s v="The Golden Bowl"/>
    <s v="R"/>
    <s v="Drama"/>
    <x v="8"/>
    <s v="May 25, 2001 (United States)"/>
    <x v="39"/>
    <n v="4200"/>
    <s v="James Ivory"/>
    <s v="Henry James"/>
    <s v="Uma Thurman"/>
    <s v="United States"/>
    <n v="15000000"/>
    <n v="5753678"/>
    <s v="Merchant Ivory Productions"/>
    <n v="130"/>
    <n v="172.2"/>
    <n v="9527965.6880434789"/>
  </r>
  <r>
    <s v="The Great Wall"/>
    <s v="PG-13"/>
    <s v="Action"/>
    <x v="30"/>
    <s v="February 17, 2017 (United States)"/>
    <x v="39"/>
    <n v="128000"/>
    <s v="Yimou Zhang"/>
    <s v="Carlo Bernard"/>
    <s v="Matt Damon"/>
    <s v="United States"/>
    <n v="150000000"/>
    <n v="334933831"/>
    <s v="Legendary East"/>
    <n v="103"/>
    <n v="240"/>
    <n v="474009931.74965161"/>
  </r>
  <r>
    <s v="The Grudge"/>
    <s v="PG-13"/>
    <s v="Horror"/>
    <x v="1"/>
    <s v="October 22, 2004 (United States)"/>
    <x v="39"/>
    <n v="140000"/>
    <s v="Takashi Shimizu"/>
    <s v="Stephen Susco"/>
    <s v="Sarah Michelle Gellar"/>
    <s v="United States"/>
    <n v="10000000"/>
    <n v="187281115"/>
    <s v="Columbia Pictures"/>
    <n v="91"/>
    <n v="188.9"/>
    <n v="237768982.25208333"/>
  </r>
  <r>
    <s v="The Haunting in Connecticut"/>
    <s v="PG-13"/>
    <s v="Drama"/>
    <x v="9"/>
    <s v="March 27, 2009 (United States)"/>
    <x v="39"/>
    <n v="60000"/>
    <s v="Peter Cornwell"/>
    <s v="Adam Simon"/>
    <s v="Virginia Madsen"/>
    <s v="United States"/>
    <n v="10000000"/>
    <n v="77578320"/>
    <s v="Lionsgate"/>
    <n v="92"/>
    <n v="214.5"/>
    <n v="219685075.31598514"/>
  </r>
  <r>
    <s v="The Host"/>
    <s v="PG-13"/>
    <s v="Action"/>
    <x v="33"/>
    <s v="March 29, 2013 (United States)"/>
    <x v="39"/>
    <n v="112000"/>
    <s v="Andrew Niccol"/>
    <s v="Andrew Niccol"/>
    <s v="Saoirse Ronan"/>
    <s v="United States"/>
    <n v="40000000"/>
    <n v="63365859"/>
    <s v="Chockstone Pictures"/>
    <n v="125"/>
    <n v="233"/>
    <n v="137616373.75124732"/>
  </r>
  <r>
    <s v="The Incredible Burt Wonderstone"/>
    <s v="PG-13"/>
    <s v="Comedy"/>
    <x v="33"/>
    <s v="March 15, 2013 (United States)"/>
    <x v="39"/>
    <n v="71000"/>
    <s v="Don Scardino"/>
    <s v="Jonathan Goldstein"/>
    <s v="Steve Carell"/>
    <s v="United States"/>
    <n v="30000000"/>
    <n v="27437881"/>
    <s v="New Line Cinema"/>
    <n v="100"/>
    <n v="233"/>
    <n v="47206789.049689442"/>
  </r>
  <r>
    <s v="The Invasion"/>
    <s v="PG-13"/>
    <s v="Sci-Fi"/>
    <x v="6"/>
    <s v="August 17, 2007 (United States)"/>
    <x v="39"/>
    <n v="75000"/>
    <s v="Oliver Hirschbiegel"/>
    <s v="David Kajganich"/>
    <s v="Nicole Kidman"/>
    <s v="United States"/>
    <n v="80000000"/>
    <n v="40170558"/>
    <s v="Warner Bros."/>
    <n v="99"/>
    <n v="207.3"/>
    <n v="52532055.890987121"/>
  </r>
  <r>
    <s v="The Jazz Singer"/>
    <s v="PG"/>
    <s v="Drama"/>
    <x v="37"/>
    <s v="December 19, 1980 (United States)"/>
    <x v="39"/>
    <n v="4000"/>
    <s v="Richard Fleischer"/>
    <s v="Samson Raphaelson"/>
    <s v="Laurence Olivier"/>
    <s v="United States"/>
    <m/>
    <n v="27118000"/>
    <s v="EMI Films"/>
    <n v="115"/>
    <n v="82.4"/>
    <n v="45930264.591439687"/>
  </r>
  <r>
    <s v="The Kid"/>
    <s v="R"/>
    <s v="Biography"/>
    <x v="5"/>
    <s v="March 8, 2019 (United States)"/>
    <x v="39"/>
    <n v="7400"/>
    <s v="Vincent D'Onofrio"/>
    <s v="Vincent D'Onofrio"/>
    <s v="Jake Schur"/>
    <s v="United States"/>
    <n v="8000000"/>
    <n v="1561698"/>
    <s v="Mimran Schur Pictures"/>
    <n v="100"/>
    <n v="255.7"/>
    <n v="2007803.2936708862"/>
  </r>
  <r>
    <s v="The Lair of the White Worm"/>
    <s v="R"/>
    <s v="Comedy"/>
    <x v="28"/>
    <s v="October 21, 1988 (United States)"/>
    <x v="39"/>
    <n v="10000"/>
    <s v="Ken Russell"/>
    <s v="Ken Russell"/>
    <s v="Amanda Donohoe"/>
    <s v="United Kingdom"/>
    <n v="2500000"/>
    <n v="1189315"/>
    <s v="White Lair"/>
    <n v="93"/>
    <n v="118.3"/>
    <n v="1683159.6864839757"/>
  </r>
  <r>
    <s v="The Million Dollar Hotel"/>
    <s v="R"/>
    <s v="Drama"/>
    <x v="8"/>
    <s v="February 10, 2000 (Germany)"/>
    <x v="39"/>
    <n v="21000"/>
    <s v="Wim Wenders"/>
    <s v="Nicholas Klein"/>
    <s v="Jeremy Davies"/>
    <s v="Germany"/>
    <n v="8000000"/>
    <n v="105983"/>
    <s v="Icon Entertainment International"/>
    <n v="122"/>
    <n v="172.2"/>
    <n v="138596.65278969955"/>
  </r>
  <r>
    <s v="The Mortal Instruments: City of Bones"/>
    <s v="PG-13"/>
    <s v="Action"/>
    <x v="33"/>
    <s v="August 21, 2013 (United States)"/>
    <x v="39"/>
    <n v="129000"/>
    <s v="Harald Zwart"/>
    <s v="Jessica Postigo"/>
    <s v="Lily Collins"/>
    <s v="United States"/>
    <n v="60000000"/>
    <n v="95396573"/>
    <s v="Screen Gems"/>
    <n v="130"/>
    <n v="233"/>
    <n v="174473804.28031212"/>
  </r>
  <r>
    <s v="The Net"/>
    <s v="PG-13"/>
    <s v="Action"/>
    <x v="40"/>
    <s v="July 28, 1995 (United States)"/>
    <x v="39"/>
    <n v="62000"/>
    <s v="Irwin Winkler"/>
    <s v="John Brancato"/>
    <s v="Sandra Bullock"/>
    <s v="United States"/>
    <n v="22000000"/>
    <n v="110627965"/>
    <s v="Columbia Pictures"/>
    <n v="114"/>
    <n v="152.4"/>
    <n v="146813331.60060975"/>
  </r>
  <r>
    <s v="The New Adventures of Pippi Longstocking"/>
    <s v="G"/>
    <s v="Adventure"/>
    <x v="28"/>
    <s v="July 29, 1988 (United States)"/>
    <x v="39"/>
    <n v="4000"/>
    <s v="Ken Annakin"/>
    <s v="Astrid Lindgren"/>
    <s v="Tami Erin"/>
    <s v="Sweden"/>
    <n v="5000000"/>
    <n v="3569939"/>
    <s v="Columbia Pictures"/>
    <n v="100"/>
    <n v="118.3"/>
    <n v="11966561.20242024"/>
  </r>
  <r>
    <s v="The New Guy"/>
    <s v="PG-13"/>
    <s v="Comedy"/>
    <x v="23"/>
    <s v="May 10, 2002 (United States)"/>
    <x v="39"/>
    <n v="34000"/>
    <s v="Ed Decter"/>
    <s v="David Kendall"/>
    <s v="DJ Qualls"/>
    <s v="United States"/>
    <n v="13000000"/>
    <n v="31167388"/>
    <s v="Revolution Studios"/>
    <n v="88"/>
    <n v="179.9"/>
    <n v="95348424.935742974"/>
  </r>
  <r>
    <s v="The Nutcracker"/>
    <s v="G"/>
    <s v="Family"/>
    <x v="34"/>
    <s v="November 24, 1993 (United States)"/>
    <x v="39"/>
    <n v="1900"/>
    <s v="Emile Ardolino"/>
    <s v="Susan Cooper"/>
    <s v="Darci Kistler"/>
    <s v="United States"/>
    <n v="19000000"/>
    <n v="2119994"/>
    <s v="Krasnow Productions"/>
    <n v="92"/>
    <n v="144.5"/>
    <n v="4742747.2232011743"/>
  </r>
  <r>
    <s v="The One"/>
    <s v="PG-13"/>
    <s v="Action"/>
    <x v="7"/>
    <s v="November 2, 2001 (United States)"/>
    <x v="39"/>
    <n v="89000"/>
    <s v="James Wong"/>
    <s v="Glen Morgan"/>
    <s v="Jet Li"/>
    <s v="United States"/>
    <n v="49000000"/>
    <n v="74005691"/>
    <s v="Revolution Studios"/>
    <n v="87"/>
    <n v="177.1"/>
    <n v="217031126.54186714"/>
  </r>
  <r>
    <s v="The Osterman Weekend"/>
    <s v="R"/>
    <s v="Action"/>
    <x v="19"/>
    <s v="November 4, 1983 (United States)"/>
    <x v="39"/>
    <n v="8200"/>
    <s v="Sam Peckinpah"/>
    <s v="Robert Ludlum"/>
    <s v="Rutger Hauer"/>
    <s v="United States"/>
    <n v="6500000"/>
    <n v="6486797"/>
    <s v="Osterman Weekend Associates"/>
    <n v="103"/>
    <n v="99.6"/>
    <n v="8235529.3579166662"/>
  </r>
  <r>
    <s v="The Players Club"/>
    <s v="R"/>
    <s v="Comedy"/>
    <x v="17"/>
    <s v="April 8, 1998 (United States)"/>
    <x v="39"/>
    <n v="6400"/>
    <s v="Ice Cube"/>
    <s v="Ice Cube"/>
    <s v="LisaRaye McCoy"/>
    <s v="United States"/>
    <n v="4500000"/>
    <n v="23261485"/>
    <s v="New Line Cinema"/>
    <n v="104"/>
    <n v="163"/>
    <n v="59913562.802197799"/>
  </r>
  <r>
    <s v="The Possession"/>
    <s v="PG-13"/>
    <s v="Horror"/>
    <x v="36"/>
    <s v="August 31, 2012 (United States)"/>
    <x v="39"/>
    <n v="58000"/>
    <s v="Ole Bornedal"/>
    <s v="Juliet Snowden"/>
    <s v="Natasha Calis"/>
    <s v="United States"/>
    <n v="14000000"/>
    <n v="85446075"/>
    <s v="Ghost House Pictures"/>
    <n v="92"/>
    <n v="229.6"/>
    <n v="108480912.71875"/>
  </r>
  <r>
    <s v="The Prince and Me"/>
    <s v="PG"/>
    <s v="Comedy"/>
    <x v="1"/>
    <s v="April 2, 2004 (United States)"/>
    <x v="39"/>
    <n v="38000"/>
    <s v="Martha Coolidge"/>
    <s v="Mark Amin"/>
    <s v="Julia Stiles"/>
    <s v="United States"/>
    <n v="22000000"/>
    <n v="37666766"/>
    <s v="Lions Gate Films"/>
    <n v="111"/>
    <n v="188.9"/>
    <n v="106664159.85315986"/>
  </r>
  <r>
    <s v="The Prodigy"/>
    <s v="R"/>
    <s v="Fantasy"/>
    <x v="5"/>
    <s v="February 8, 2019 (United States)"/>
    <x v="39"/>
    <n v="24000"/>
    <s v="Nicholas McCarthy"/>
    <s v="Jeff Buhler"/>
    <s v="Taylor Schilling"/>
    <s v="United States"/>
    <n v="6000000"/>
    <n v="21150265"/>
    <s v="Orion Pictures"/>
    <n v="92"/>
    <n v="255.7"/>
    <n v="31087726.702846114"/>
  </r>
  <r>
    <s v="The Puppet Masters"/>
    <s v="R"/>
    <s v="Horror"/>
    <x v="13"/>
    <s v="October 21, 1994 (United States)"/>
    <x v="39"/>
    <n v="8500"/>
    <s v="Stuart Orme"/>
    <s v="Robert A. Heinlein"/>
    <s v="Donald Sutherland"/>
    <s v="United States"/>
    <m/>
    <n v="8647042"/>
    <s v="Hollywood Pictures"/>
    <n v="109"/>
    <n v="148.19999999999999"/>
    <n v="12709858.646406174"/>
  </r>
  <r>
    <s v="The Road to Wellville"/>
    <s v="R"/>
    <s v="Comedy"/>
    <x v="13"/>
    <s v="October 28, 1994 (United States)"/>
    <x v="39"/>
    <n v="12000"/>
    <s v="Alan Parker"/>
    <s v="T. Coraghessan Boyle"/>
    <s v="Anthony Hopkins"/>
    <s v="United States"/>
    <n v="25000000"/>
    <n v="6562513"/>
    <s v="Beacon Communications"/>
    <n v="118"/>
    <n v="148.19999999999999"/>
    <n v="11115051.201222902"/>
  </r>
  <r>
    <s v="The Rookie"/>
    <s v="R"/>
    <s v="Action"/>
    <x v="32"/>
    <s v="December 7, 1990 (United States)"/>
    <x v="39"/>
    <n v="26000"/>
    <s v="Clint Eastwood"/>
    <s v="Boaz Yakin"/>
    <s v="Clint Eastwood"/>
    <s v="United States"/>
    <n v="10000000"/>
    <n v="21633874"/>
    <s v="Warner Bros."/>
    <n v="120"/>
    <n v="130.69999999999999"/>
    <n v="42013010.884639896"/>
  </r>
  <r>
    <s v="The Rugrats Movie"/>
    <s v="G"/>
    <s v="Animation"/>
    <x v="17"/>
    <s v="November 20, 1998 (United States)"/>
    <x v="39"/>
    <n v="18000"/>
    <s v="Igor Kovalyov"/>
    <s v="David N. Weiss"/>
    <s v="Elizabeth Daily"/>
    <s v="United States"/>
    <n v="24000000"/>
    <n v="140894675"/>
    <s v="Paramount Pictures"/>
    <n v="79"/>
    <n v="163"/>
    <n v="281696899.42585301"/>
  </r>
  <r>
    <s v="The Ruins"/>
    <s v="R"/>
    <s v="Adventure"/>
    <x v="0"/>
    <s v="April 4, 2008 (United States)"/>
    <x v="39"/>
    <n v="72000"/>
    <s v="Carter Smith"/>
    <s v="Scott B. Smith"/>
    <s v="Shawn Ashmore"/>
    <s v="United States"/>
    <n v="8000000"/>
    <n v="22818256"/>
    <s v="Dreamworks Pictures"/>
    <n v="90"/>
    <n v="215.3"/>
    <n v="27190937.048103247"/>
  </r>
  <r>
    <s v="The Seventh Sign"/>
    <s v="R"/>
    <s v="Drama"/>
    <x v="28"/>
    <s v="April 1, 1988 (United States)"/>
    <x v="39"/>
    <n v="14000"/>
    <s v="Carl Schultz"/>
    <s v="Ellen Green"/>
    <s v="Demi Moore"/>
    <s v="United States"/>
    <m/>
    <n v="18875011"/>
    <s v="TriStar Pictures"/>
    <n v="97"/>
    <n v="118.3"/>
    <n v="33398466.037746806"/>
  </r>
  <r>
    <s v="The Sun Is also a Star"/>
    <s v="PG-13"/>
    <s v="Drama"/>
    <x v="5"/>
    <s v="May 17, 2019 (United States)"/>
    <x v="39"/>
    <n v="6600"/>
    <s v="Ry Russo-Young"/>
    <s v="Tracy Oliver"/>
    <s v="Yara Shahidi"/>
    <s v="United States"/>
    <n v="9000000"/>
    <n v="6750029"/>
    <s v="Alloy Entertainment"/>
    <n v="100"/>
    <n v="255.7"/>
    <n v="18765819.674270075"/>
  </r>
  <r>
    <s v="The Void"/>
    <s v="Not Rated"/>
    <s v="Horror"/>
    <x v="30"/>
    <s v="April 7, 2017 (United States)"/>
    <x v="39"/>
    <n v="33000"/>
    <s v="Jeremy Gillespie"/>
    <s v="Jeremy Gillespie"/>
    <s v="Aaron Poole"/>
    <s v="Canada"/>
    <m/>
    <n v="368372"/>
    <s v="120dB Films"/>
    <n v="90"/>
    <n v="240"/>
    <n v="1043150.0780669145"/>
  </r>
  <r>
    <s v="The Weight of Water"/>
    <s v="R"/>
    <s v="Crime"/>
    <x v="8"/>
    <s v="July 31, 2002 (France)"/>
    <x v="39"/>
    <n v="9100"/>
    <s v="Kathryn Bigelow"/>
    <s v="Anita Shreve"/>
    <s v="Catherine McCormack"/>
    <s v="United States"/>
    <n v="16000000"/>
    <n v="321279"/>
    <s v="StudioCanal"/>
    <n v="114"/>
    <n v="172.2"/>
    <n v="532031.03967391304"/>
  </r>
  <r>
    <s v="The Whoopee Boys"/>
    <s v="R"/>
    <s v="Comedy"/>
    <x v="25"/>
    <s v="August 22, 1986 (United States)"/>
    <x v="39"/>
    <n v="783"/>
    <s v="John Byrum"/>
    <s v="Steve Zacharias"/>
    <s v="Michael O'Keefe"/>
    <s v="United States"/>
    <m/>
    <m/>
    <s v="Paramount Pictures"/>
    <n v="88"/>
    <n v="109.6"/>
    <s v="Missing"/>
  </r>
  <r>
    <s v="The X Files: I Want to Believe"/>
    <s v="PG-13"/>
    <s v="Crime"/>
    <x v="0"/>
    <s v="July 25, 2008 (United States)"/>
    <x v="39"/>
    <n v="89000"/>
    <s v="Chris Carter"/>
    <s v="Frank Spotnitz"/>
    <s v="David Duchovny"/>
    <s v="United States"/>
    <n v="30000000"/>
    <n v="69363381"/>
    <s v="Twentieth Century Fox"/>
    <n v="104"/>
    <n v="215.3"/>
    <n v="89290334.561470225"/>
  </r>
  <r>
    <s v="Timecop"/>
    <s v="R"/>
    <s v="Action"/>
    <x v="13"/>
    <s v="September 16, 1994 (United States)"/>
    <x v="39"/>
    <n v="57000"/>
    <s v="Peter Hyams"/>
    <s v="Mark Verheiden"/>
    <s v="Jean-Claude Van Damme"/>
    <s v="United States"/>
    <n v="27000000"/>
    <n v="101646581"/>
    <s v="Largo Entertainment"/>
    <n v="99"/>
    <n v="148.19999999999999"/>
    <n v="137713264.69853267"/>
  </r>
  <r>
    <s v="To the Wonder"/>
    <s v="R"/>
    <s v="Drama"/>
    <x v="36"/>
    <s v="February 22, 2013 (Ireland)"/>
    <x v="39"/>
    <n v="28000"/>
    <s v="Terrence Malick"/>
    <s v="Terrence Malick"/>
    <s v="Ben Affleck"/>
    <s v="United States"/>
    <m/>
    <n v="2801166"/>
    <s v="Brothers K Productions"/>
    <n v="112"/>
    <n v="229.6"/>
    <n v="5123140.9375750301"/>
  </r>
  <r>
    <s v="Track 29"/>
    <s v="R"/>
    <s v="Drama"/>
    <x v="28"/>
    <s v="July 12, 1988 (United States)"/>
    <x v="39"/>
    <n v="2000"/>
    <s v="Nicolas Roeg"/>
    <s v="Dennis Potter"/>
    <s v="Theresa Russell"/>
    <s v="United Kingdom"/>
    <n v="5000000"/>
    <n v="429028"/>
    <s v="HandMade Films"/>
    <n v="90"/>
    <n v="118.3"/>
    <n v="710461.0413043478"/>
  </r>
  <r>
    <s v="Trapped in Paradise"/>
    <s v="PG-13"/>
    <s v="Adventure"/>
    <x v="13"/>
    <s v="December 2, 1994 (United States)"/>
    <x v="39"/>
    <n v="13000"/>
    <s v="George Gallo"/>
    <s v="George Gallo"/>
    <s v="Nicolas Cage"/>
    <s v="United States"/>
    <m/>
    <n v="6017509"/>
    <s v="Permut Presentations"/>
    <n v="111"/>
    <n v="148.19999999999999"/>
    <n v="19000362.614507772"/>
  </r>
  <r>
    <s v="Tyler Perry's Why Did I Get Married?"/>
    <s v="PG-13"/>
    <s v="Comedy"/>
    <x v="6"/>
    <s v="October 12, 2007 (United States)"/>
    <x v="39"/>
    <n v="12000"/>
    <s v="Tyler Perry"/>
    <s v="Tyler Perry"/>
    <s v="Tyler Perry"/>
    <s v="United States"/>
    <n v="15000000"/>
    <n v="55862886"/>
    <s v="Lions Gate Films"/>
    <n v="113"/>
    <n v="207.3"/>
    <n v="102169395.94357742"/>
  </r>
  <r>
    <s v="Undercover Brother"/>
    <s v="PG-13"/>
    <s v="Action"/>
    <x v="23"/>
    <s v="May 31, 2002 (United States)"/>
    <x v="39"/>
    <n v="34000"/>
    <s v="Malcolm D. Lee"/>
    <s v="John Ridley"/>
    <s v="Eddie Griffin"/>
    <s v="United States"/>
    <n v="25000000"/>
    <n v="41604473"/>
    <s v="Universal Pictures"/>
    <n v="86"/>
    <n v="179.9"/>
    <n v="76091734.23229292"/>
  </r>
  <r>
    <s v="Vamp"/>
    <s v="R"/>
    <s v="Comedy"/>
    <x v="25"/>
    <s v="July 18, 1986 (United States)"/>
    <x v="39"/>
    <n v="5100"/>
    <s v="Richard Wenk"/>
    <s v="Donald P. Borchers"/>
    <s v="Chris Makepeace"/>
    <s v="United States"/>
    <n v="3300000"/>
    <n v="4941117"/>
    <s v="New World Pictures"/>
    <n v="93"/>
    <n v="109.6"/>
    <n v="18271339.197815534"/>
  </r>
  <r>
    <s v="Vertical Limit"/>
    <s v="PG-13"/>
    <s v="Action"/>
    <x v="8"/>
    <s v="December 8, 2000 (United States)"/>
    <x v="39"/>
    <n v="60000"/>
    <s v="Martin Campbell"/>
    <s v="Robert King"/>
    <s v="Scott Glenn"/>
    <s v="United States"/>
    <n v="75000000"/>
    <n v="215663859"/>
    <s v="Columbia Pictures"/>
    <n v="124"/>
    <n v="172.2"/>
    <n v="286205478.38545293"/>
  </r>
  <r>
    <s v="Vice Versa"/>
    <s v="PG"/>
    <s v="Comedy"/>
    <x v="28"/>
    <s v="March 11, 1988 (United States)"/>
    <x v="39"/>
    <n v="9300"/>
    <s v="Brian Gilbert"/>
    <s v="Dick Clement"/>
    <s v="Judge Reinhold"/>
    <s v="United States"/>
    <m/>
    <n v="13664060"/>
    <s v="Columbia Pictures"/>
    <n v="98"/>
    <n v="118.3"/>
    <n v="23143074.38576987"/>
  </r>
  <r>
    <s v="Violets Are Blue..."/>
    <s v="PG-13"/>
    <s v="Drama"/>
    <x v="25"/>
    <s v="April 25, 1986 (United States)"/>
    <x v="39"/>
    <n v="906"/>
    <s v="Jack Fisk"/>
    <s v="Naomi Foner"/>
    <s v="Sissy Spacek"/>
    <s v="United States"/>
    <n v="10000000"/>
    <n v="4743287"/>
    <s v="Rastar Films"/>
    <n v="88"/>
    <n v="109.6"/>
    <n v="7169045.3814484132"/>
  </r>
  <r>
    <s v="Welcome Home, Roxy Carmichael"/>
    <s v="PG-13"/>
    <s v="Comedy"/>
    <x v="32"/>
    <s v="October 12, 1990 (United States)"/>
    <x v="39"/>
    <n v="5000"/>
    <s v="Jim Abrahams"/>
    <s v="Karen Leigh Hopkins"/>
    <s v="Winona Ryder"/>
    <s v="United Kingdom"/>
    <m/>
    <n v="3989297"/>
    <s v="Incorporated Television Company (ITC)"/>
    <n v="95"/>
    <n v="130.69999999999999"/>
    <n v="5294158.5187282227"/>
  </r>
  <r>
    <s v="Who's Harry Crumb?"/>
    <s v="PG-13"/>
    <s v="Comedy"/>
    <x v="21"/>
    <s v="February 3, 1989 (United States)"/>
    <x v="39"/>
    <n v="15000"/>
    <s v="Paul Flaherty"/>
    <s v="Robert Conte"/>
    <s v="John Candy"/>
    <s v="United States"/>
    <m/>
    <n v="10982364"/>
    <s v="TriStar Pictures"/>
    <n v="94"/>
    <n v="124"/>
    <n v="15542621.044124477"/>
  </r>
  <r>
    <s v="Wide Awake"/>
    <s v="PG"/>
    <s v="Comedy"/>
    <x v="17"/>
    <s v="March 20, 1998 (United States)"/>
    <x v="39"/>
    <n v="3900"/>
    <s v="M. Night Shyamalan"/>
    <s v="M. Night Shyamalan"/>
    <s v="Joseph Cross"/>
    <s v="United States"/>
    <n v="6000000"/>
    <n v="282175"/>
    <s v="Miramax"/>
    <n v="88"/>
    <n v="163"/>
    <n v="467275.66576086957"/>
  </r>
  <r>
    <s v="Wild Bill"/>
    <s v="R"/>
    <s v="Action"/>
    <x v="40"/>
    <s v="December 1, 1995 (United States)"/>
    <x v="39"/>
    <n v="6600"/>
    <s v="Walter Hill"/>
    <s v="Peter Dexter"/>
    <s v="Jeff Bridges"/>
    <s v="United States"/>
    <n v="30000000"/>
    <n v="2193982"/>
    <s v="The Zanuck Company"/>
    <n v="98"/>
    <n v="152.4"/>
    <n v="2824276.7866497678"/>
  </r>
  <r>
    <s v="Willie &amp; Phil"/>
    <s v="R"/>
    <s v="Comedy"/>
    <x v="37"/>
    <s v="August 15, 1980 (United States)"/>
    <x v="39"/>
    <n v="415"/>
    <s v="Paul Mazursky"/>
    <s v="Jean Gruault"/>
    <s v="Michael Ontkean"/>
    <s v="United States"/>
    <n v="5500000"/>
    <n v="4400000"/>
    <s v="Twentieth Century Fox"/>
    <n v="115"/>
    <n v="82.4"/>
    <n v="12232481.751824819"/>
  </r>
  <r>
    <s v="Without a Paddle"/>
    <s v="PG-13"/>
    <s v="Adventure"/>
    <x v="1"/>
    <s v="August 20, 2004 (United States)"/>
    <x v="39"/>
    <n v="45000"/>
    <s v="Steven Brill"/>
    <s v="Fred Wolf"/>
    <s v="Matthew Lillard"/>
    <s v="United States"/>
    <n v="19000000"/>
    <n v="73029190"/>
    <s v="Paramount Pictures"/>
    <n v="95"/>
    <n v="188.9"/>
    <n v="136515301.797546"/>
  </r>
  <r>
    <s v="Wonder Park"/>
    <s v="PG"/>
    <s v="Animation"/>
    <x v="5"/>
    <s v="March 15, 2019 (United States)"/>
    <x v="39"/>
    <n v="11000"/>
    <s v="Dylan Brown"/>
    <s v="Josh Appelbaum"/>
    <s v="Sofia Mali"/>
    <s v="Spain"/>
    <n v="90000000"/>
    <n v="119559110"/>
    <s v="Paramount Animation"/>
    <n v="85"/>
    <n v="255.7"/>
    <n v="142470319.97262418"/>
  </r>
  <r>
    <s v="World Trade Center"/>
    <s v="PG-13"/>
    <s v="Drama"/>
    <x v="15"/>
    <s v="August 9, 2006 (United States)"/>
    <x v="39"/>
    <n v="79000"/>
    <s v="Oliver Stone"/>
    <s v="Andrea Berloff"/>
    <s v="Nicolas Cage"/>
    <s v="United States"/>
    <n v="65000000"/>
    <n v="163247198"/>
    <s v="Paramount Pictures"/>
    <n v="129"/>
    <n v="201.6"/>
    <n v="246733240.23115081"/>
  </r>
  <r>
    <s v="XX/XY"/>
    <s v="R"/>
    <s v="Drama"/>
    <x v="23"/>
    <s v="July 18, 2003 (Portugal)"/>
    <x v="39"/>
    <n v="3100"/>
    <s v="Austin Chick"/>
    <s v="Austin Chick"/>
    <s v="Mark Ruffalo"/>
    <s v="United States"/>
    <m/>
    <n v="104130"/>
    <s v="Intrinsic Value Films"/>
    <n v="91"/>
    <n v="179.9"/>
    <n v="129450.88127294982"/>
  </r>
  <r>
    <s v="xXx"/>
    <s v="PG-13"/>
    <s v="Action"/>
    <x v="23"/>
    <s v="August 9, 2002 (United States)"/>
    <x v="39"/>
    <n v="175000"/>
    <s v="Rob Cohen"/>
    <s v="Rich Wilkes"/>
    <s v="Vin Diesel"/>
    <s v="United States"/>
    <n v="70000000"/>
    <n v="277448382"/>
    <s v="Revolution Studios"/>
    <n v="124"/>
    <n v="179.9"/>
    <n v="459448489.10543478"/>
  </r>
  <r>
    <s v="200 Cigarettes"/>
    <s v="R"/>
    <s v="Comedy"/>
    <x v="11"/>
    <s v="February 26, 1999 (United States)"/>
    <x v="40"/>
    <n v="15000"/>
    <s v="Risa Bramon Garcia"/>
    <s v="Shana Larsen"/>
    <s v="Ben Affleck"/>
    <s v="United States"/>
    <n v="6000000"/>
    <n v="6852450"/>
    <s v="Dogstar Films"/>
    <n v="101"/>
    <n v="166.6"/>
    <n v="11347508.233695652"/>
  </r>
  <r>
    <s v="3000 Miles to Graceland"/>
    <s v="R"/>
    <s v="Action"/>
    <x v="7"/>
    <s v="February 23, 2001 (United States)"/>
    <x v="40"/>
    <n v="45000"/>
    <s v="Demian Lichtenstein"/>
    <s v="Richard Recco"/>
    <s v="Kurt Russell"/>
    <s v="United States"/>
    <n v="62000000"/>
    <n v="18720175"/>
    <s v="Franchise Pictures"/>
    <n v="125"/>
    <n v="177.1"/>
    <n v="59109195.051813468"/>
  </r>
  <r>
    <s v="36 fillette"/>
    <m/>
    <s v="Romance"/>
    <x v="28"/>
    <s v="January 6, 1989 (United States)"/>
    <x v="40"/>
    <n v="1200"/>
    <s v="Catherine Breillat"/>
    <s v="Catherine Breillat"/>
    <s v="Delphine Zentout"/>
    <s v="France"/>
    <m/>
    <m/>
    <s v="CB Films"/>
    <n v="88"/>
    <n v="118.3"/>
    <s v="Missing"/>
  </r>
  <r>
    <s v="9Â½ Weeks"/>
    <s v="R"/>
    <s v="Drama"/>
    <x v="25"/>
    <s v="February 21, 1986 (United States)"/>
    <x v="40"/>
    <n v="39000"/>
    <s v="Adrian Lyne"/>
    <s v="Elizabeth McNeill"/>
    <s v="Mickey Rourke"/>
    <s v="United States"/>
    <n v="17000000"/>
    <n v="6735922"/>
    <s v="Producers Sales Organization (PSO)"/>
    <n v="117"/>
    <n v="109.6"/>
    <n v="8373869.5773153817"/>
  </r>
  <r>
    <s v="A Low Down Dirty Shame"/>
    <s v="R"/>
    <s v="Action"/>
    <x v="13"/>
    <s v="November 23, 1994 (United States)"/>
    <x v="40"/>
    <n v="6700"/>
    <s v="Keenen Ivory Wayans"/>
    <s v="Keenen Ivory Wayans"/>
    <s v="Keenen Ivory Wayans"/>
    <s v="United States"/>
    <n v="10000000"/>
    <n v="29392418"/>
    <s v="Caravan Pictures"/>
    <n v="108"/>
    <n v="148.19999999999999"/>
    <n v="48673205.242391303"/>
  </r>
  <r>
    <s v="Above the Law"/>
    <s v="R"/>
    <s v="Action"/>
    <x v="28"/>
    <s v="April 22, 1988 (United States)"/>
    <x v="40"/>
    <n v="30000"/>
    <s v="Andrew Davis"/>
    <s v="Andrew Davis"/>
    <s v="Steven Seagal"/>
    <s v="United States"/>
    <n v="7500000"/>
    <n v="18869631"/>
    <s v="Warner Bros."/>
    <n v="99"/>
    <n v="118.3"/>
    <n v="42214218.544052862"/>
  </r>
  <r>
    <s v="Alamo Bay"/>
    <s v="R"/>
    <s v="Action"/>
    <x v="38"/>
    <s v="April 3, 1985 (United States)"/>
    <x v="40"/>
    <n v="1100"/>
    <s v="Louis Malle"/>
    <s v="Alice Arlen"/>
    <s v="Amy Madigan"/>
    <s v="United States"/>
    <n v="5000000"/>
    <m/>
    <s v="Delphi IV Productions"/>
    <n v="98"/>
    <n v="107.6"/>
    <s v="Missing"/>
  </r>
  <r>
    <s v="All I Want for Christmas"/>
    <s v="G"/>
    <s v="Comedy"/>
    <x v="16"/>
    <s v="November 8, 1991 (United States)"/>
    <x v="40"/>
    <n v="4600"/>
    <s v="Robert Lieberman"/>
    <s v="Thom Eberhardt"/>
    <s v="Harley Jane Kozak"/>
    <s v="United States"/>
    <m/>
    <n v="14812144"/>
    <s v="Paramount Pictures"/>
    <n v="92"/>
    <n v="136.19999999999999"/>
    <n v="19657056.95470383"/>
  </r>
  <r>
    <s v="Along Came Polly"/>
    <s v="PG-13"/>
    <s v="Comedy"/>
    <x v="1"/>
    <s v="January 16, 2004 (United States)"/>
    <x v="40"/>
    <n v="129000"/>
    <s v="John Hamburg"/>
    <s v="John Hamburg"/>
    <s v="Ben Stiller"/>
    <s v="United States"/>
    <n v="42000000"/>
    <n v="178311729"/>
    <s v="Universal Pictures"/>
    <n v="90"/>
    <n v="188.9"/>
    <n v="356506455.55314958"/>
  </r>
  <r>
    <s v="American Outlaws"/>
    <s v="PG-13"/>
    <s v="Action"/>
    <x v="7"/>
    <s v="August 17, 2001 (United States)"/>
    <x v="40"/>
    <n v="14000"/>
    <s v="Les Mayfield"/>
    <s v="Roderick Taylor"/>
    <s v="Colin Farrell"/>
    <s v="United States"/>
    <n v="35000000"/>
    <n v="13678913"/>
    <s v="Morgan Creek Entertainment"/>
    <n v="94"/>
    <n v="177.1"/>
    <n v="17586349.329535864"/>
  </r>
  <r>
    <s v="Arthur and the Invisibles"/>
    <s v="PG"/>
    <s v="Animation"/>
    <x v="15"/>
    <s v="January 12, 2007 (United States)"/>
    <x v="40"/>
    <n v="34000"/>
    <s v="Luc Besson"/>
    <s v="CÃ©line Garcia"/>
    <s v="Freddie Highmore"/>
    <s v="France"/>
    <n v="86000000"/>
    <n v="108605609"/>
    <s v="EuropaCorp"/>
    <n v="94"/>
    <n v="201.6"/>
    <n v="144129481.97865853"/>
  </r>
  <r>
    <s v="Aspen Extreme"/>
    <s v="PG-13"/>
    <s v="Drama"/>
    <x v="34"/>
    <s v="January 22, 1993 (United States)"/>
    <x v="40"/>
    <n v="2800"/>
    <s v="Patrick Hasburgh"/>
    <s v="Patrick Hasburgh"/>
    <s v="Paul Gross"/>
    <s v="United States"/>
    <n v="14000000"/>
    <n v="8041049"/>
    <s v="Hollywood Pictures"/>
    <n v="113"/>
    <n v="144.5"/>
    <n v="12970395.078348331"/>
  </r>
  <r>
    <s v="Assassination Nation"/>
    <s v="R"/>
    <s v="Action"/>
    <x v="26"/>
    <s v="September 21, 2018 (United States)"/>
    <x v="40"/>
    <n v="17000"/>
    <s v="Sam Levinson"/>
    <s v="Sam Levinson"/>
    <s v="Odessa Young"/>
    <s v="United States"/>
    <n v="7000000"/>
    <n v="2584988"/>
    <s v="BRON Studios"/>
    <n v="108"/>
    <n v="251.1"/>
    <n v="6933502.1443661973"/>
  </r>
  <r>
    <s v="Asterix and Obelix vs. Caesar"/>
    <s v="Not Rated"/>
    <s v="Adventure"/>
    <x v="11"/>
    <s v="July 14, 2000 (United States)"/>
    <x v="40"/>
    <n v="40000"/>
    <s v="Claude Zidi"/>
    <s v="RenÃ© Goscinny"/>
    <s v="Christian Clavier"/>
    <s v="France"/>
    <m/>
    <n v="1632567"/>
    <s v="AMLF"/>
    <n v="109"/>
    <n v="166.6"/>
    <n v="2633367.7337215454"/>
  </r>
  <r>
    <s v="At First Sight"/>
    <s v="PG-13"/>
    <s v="Drama"/>
    <x v="11"/>
    <s v="January 15, 1999 (United States)"/>
    <x v="40"/>
    <n v="13000"/>
    <s v="Irwin Winkler"/>
    <s v="Oliver Sacks"/>
    <s v="Val Kilmer"/>
    <s v="United States"/>
    <n v="60000000"/>
    <n v="22365133"/>
    <s v="Metro-Goldwyn-Mayer (MGM)"/>
    <n v="128"/>
    <n v="166.6"/>
    <n v="54956903.4282258"/>
  </r>
  <r>
    <s v="Baby Mama"/>
    <s v="PG-13"/>
    <s v="Comedy"/>
    <x v="0"/>
    <s v="April 25, 2008 (United States)"/>
    <x v="40"/>
    <n v="43000"/>
    <s v="Michael McCullers"/>
    <s v="Michael McCullers"/>
    <s v="Tina Fey"/>
    <s v="United States"/>
    <n v="30000000"/>
    <n v="64444713"/>
    <s v="Broadway Video"/>
    <n v="99"/>
    <n v="215.3"/>
    <n v="114031963.13066202"/>
  </r>
  <r>
    <s v="Beatriz at Dinner"/>
    <s v="R"/>
    <s v="Comedy"/>
    <x v="27"/>
    <s v="June 9, 2017 (United States)"/>
    <x v="40"/>
    <n v="9300"/>
    <s v="Miguel Arteta"/>
    <s v="Mike White"/>
    <s v="Salma Hayek"/>
    <s v="United States"/>
    <m/>
    <n v="7425391"/>
    <s v="BRON Studios"/>
    <n v="82"/>
    <n v="245.1"/>
    <n v="15266643.97908232"/>
  </r>
  <r>
    <s v="Bedazzled"/>
    <s v="PG-13"/>
    <s v="Comedy"/>
    <x v="8"/>
    <s v="October 20, 2000 (United States)"/>
    <x v="40"/>
    <n v="99000"/>
    <s v="Harold Ramis"/>
    <s v="Peter Cook"/>
    <s v="Brendan Fraser"/>
    <s v="United States"/>
    <n v="48000000"/>
    <n v="90383208"/>
    <s v="Twentieth Century Fox"/>
    <n v="93"/>
    <n v="172.2"/>
    <n v="175524305.14722753"/>
  </r>
  <r>
    <s v="Bedtime Stories"/>
    <s v="PG"/>
    <s v="Adventure"/>
    <x v="0"/>
    <s v="December 25, 2008 (United States)"/>
    <x v="40"/>
    <n v="90000"/>
    <s v="Adam Shankman"/>
    <s v="Matt Lopez"/>
    <s v="Adam Sandler"/>
    <s v="United States"/>
    <n v="80000000"/>
    <n v="212874864"/>
    <s v="Walt Disney Pictures"/>
    <n v="99"/>
    <n v="215.3"/>
    <n v="273683422.19746834"/>
  </r>
  <r>
    <s v="Beloved"/>
    <s v="R"/>
    <s v="Drama"/>
    <x v="17"/>
    <s v="October 16, 1998 (United States)"/>
    <x v="40"/>
    <n v="7200"/>
    <s v="Jonathan Demme"/>
    <s v="Toni Morrison"/>
    <s v="Oprah Winfrey"/>
    <s v="United States"/>
    <n v="80000000"/>
    <n v="22852487"/>
    <s v="Harpo Films"/>
    <n v="172"/>
    <n v="163"/>
    <n v="29417629.019433882"/>
  </r>
  <r>
    <s v="Beyond the Black Rainbow"/>
    <s v="R"/>
    <s v="Horror"/>
    <x v="29"/>
    <s v="April 22, 2011 (United States)"/>
    <x v="40"/>
    <n v="14000"/>
    <s v="Panos Cosmatos"/>
    <s v="Panos Cosmatos"/>
    <s v="Eva Bourne"/>
    <s v="Canada"/>
    <m/>
    <n v="56491"/>
    <s v="Chromewood Productions"/>
    <n v="110"/>
    <n v="218.1"/>
    <n v="105600.04723926379"/>
  </r>
  <r>
    <s v="Bird on a Wire"/>
    <s v="PG-13"/>
    <s v="Action"/>
    <x v="32"/>
    <s v="May 18, 1990 (United States)"/>
    <x v="40"/>
    <n v="42000"/>
    <s v="John Badham"/>
    <s v="Louis Venosta"/>
    <s v="Mel Gibson"/>
    <s v="United States"/>
    <n v="20000000"/>
    <n v="138697012"/>
    <s v="Universal Pictures"/>
    <n v="110"/>
    <n v="130.69999999999999"/>
    <n v="385592879.16423362"/>
  </r>
  <r>
    <s v="Blaze"/>
    <s v="R"/>
    <s v="Biography"/>
    <x v="21"/>
    <s v="December 13, 1989 (United States)"/>
    <x v="40"/>
    <n v="3600"/>
    <s v="Ron Shelton"/>
    <s v="Blaze Starr"/>
    <s v="Paul Newman"/>
    <s v="United States"/>
    <n v="22000000"/>
    <n v="19131246"/>
    <s v="Touchstone Pictures"/>
    <n v="120"/>
    <n v="124"/>
    <n v="22797382.308173642"/>
  </r>
  <r>
    <s v="Blind Date"/>
    <s v="PG-13"/>
    <s v="Comedy"/>
    <x v="3"/>
    <s v="March 27, 1987 (United States)"/>
    <x v="40"/>
    <n v="21000"/>
    <s v="Blake Edwards"/>
    <s v="Dale Launer"/>
    <s v="Kim Basinger"/>
    <s v="United States"/>
    <n v="18000000"/>
    <n v="39337581"/>
    <s v="TriStar Pictures"/>
    <n v="95"/>
    <n v="113.6"/>
    <n v="80878278.884615377"/>
  </r>
  <r>
    <s v="Bliss"/>
    <s v="R"/>
    <s v="Drama"/>
    <x v="14"/>
    <s v="April 14, 1997 (United States)"/>
    <x v="40"/>
    <n v="2300"/>
    <s v="Lance Young"/>
    <s v="Lance Young"/>
    <s v="Craig Sheffer"/>
    <s v="Canada"/>
    <m/>
    <n v="294064"/>
    <s v="Triumph Films"/>
    <n v="103"/>
    <n v="160.5"/>
    <n v="398405.07247665623"/>
  </r>
  <r>
    <s v="Blood and Wine"/>
    <s v="R"/>
    <s v="Crime"/>
    <x v="10"/>
    <s v="February 21, 1997 (United States)"/>
    <x v="40"/>
    <n v="9400"/>
    <s v="Bob Rafelson"/>
    <s v="Nick Villiers"/>
    <s v="Jack Nicholson"/>
    <s v="United States"/>
    <n v="22000000"/>
    <n v="1094668"/>
    <s v="Recorded Picture Company (RPC)"/>
    <n v="101"/>
    <n v="156.9"/>
    <n v="2308272.2463667821"/>
  </r>
  <r>
    <s v="Body Snatchers"/>
    <s v="R"/>
    <s v="Horror"/>
    <x v="34"/>
    <s v="February 18, 1994 (United States)"/>
    <x v="40"/>
    <n v="17000"/>
    <s v="Abel Ferrara"/>
    <s v="Jack Finney"/>
    <s v="Gabrielle Anwar"/>
    <s v="United States"/>
    <n v="13000000"/>
    <n v="428868"/>
    <s v="Dorset Productions"/>
    <n v="87"/>
    <n v="144.5"/>
    <n v="758862.25087108009"/>
  </r>
  <r>
    <s v="Born in East L.A."/>
    <s v="R"/>
    <s v="Comedy"/>
    <x v="3"/>
    <s v="August 21, 1987 (United States)"/>
    <x v="40"/>
    <n v="5600"/>
    <s v="Cheech Marin"/>
    <s v="Cheech Marin"/>
    <s v="Cheech Marin"/>
    <s v="United States"/>
    <m/>
    <n v="17355263"/>
    <s v="Clear Type"/>
    <n v="85"/>
    <n v="113.6"/>
    <n v="26230896.012400795"/>
  </r>
  <r>
    <s v="Brain Dead"/>
    <s v="R"/>
    <s v="Horror"/>
    <x v="32"/>
    <s v="January 19, 1990 (United States)"/>
    <x v="40"/>
    <n v="4100"/>
    <s v="Adam Simon"/>
    <s v="Charles Beaumont"/>
    <s v="Bill Pullman"/>
    <s v="United States"/>
    <n v="2000000"/>
    <n v="1627955"/>
    <s v="Concorde Pictures"/>
    <n v="85"/>
    <n v="130.69999999999999"/>
    <n v="2160443.7652439023"/>
  </r>
  <r>
    <s v="Bridget Jones: The Edge of Reason"/>
    <s v="R"/>
    <s v="Comedy"/>
    <x v="1"/>
    <s v="November 19, 2004 (United States)"/>
    <x v="40"/>
    <n v="109000"/>
    <s v="Beeban Kidron"/>
    <s v="Helen Fielding"/>
    <s v="RenÃ©e Zellweger"/>
    <s v="United Kingdom"/>
    <n v="40000000"/>
    <n v="265126918"/>
    <s v="Universal Pictures"/>
    <n v="108"/>
    <n v="188.9"/>
    <n v="514876812.71255571"/>
  </r>
  <r>
    <s v="Bring It on"/>
    <s v="PG-13"/>
    <s v="Comedy"/>
    <x v="8"/>
    <s v="August 25, 2000 (United States)"/>
    <x v="40"/>
    <n v="90000"/>
    <s v="Peyton Reed"/>
    <s v="Jessica Bendinger"/>
    <s v="Kirsten Dunst"/>
    <s v="United States"/>
    <n v="11000000"/>
    <n v="90449929"/>
    <s v="Beacon Communications"/>
    <n v="98"/>
    <n v="172.2"/>
    <n v="160046999.80429733"/>
  </r>
  <r>
    <s v="Broken Arrow"/>
    <s v="R"/>
    <s v="Action"/>
    <x v="10"/>
    <s v="February 9, 1996 (United States)"/>
    <x v="40"/>
    <n v="93000"/>
    <s v="John Woo"/>
    <s v="Graham Yost"/>
    <s v="John Travolta"/>
    <s v="United States"/>
    <n v="50000000"/>
    <n v="150270147"/>
    <s v="Twentieth Century Fox"/>
    <n v="108"/>
    <n v="156.9"/>
    <n v="440686369.49855626"/>
  </r>
  <r>
    <s v="Captive State"/>
    <s v="PG-13"/>
    <s v="Action"/>
    <x v="5"/>
    <s v="March 15, 2019 (United States)"/>
    <x v="40"/>
    <n v="51000"/>
    <s v="Rupert Wyatt"/>
    <s v="Erica Beeney"/>
    <s v="John Goodman"/>
    <s v="United States"/>
    <n v="25000000"/>
    <n v="8808611"/>
    <s v="Participant"/>
    <n v="109"/>
    <n v="255.7"/>
    <n v="11339179.432615126"/>
  </r>
  <r>
    <s v="Carriers"/>
    <s v="PG-13"/>
    <s v="Adventure"/>
    <x v="9"/>
    <s v="September 2, 2009 (Indonesia)"/>
    <x v="40"/>
    <n v="45000"/>
    <s v="David Pastor"/>
    <s v="Ã€lex Pastor"/>
    <s v="Chris Pine"/>
    <s v="United States"/>
    <m/>
    <n v="5805279"/>
    <s v="Paramount Vantage"/>
    <n v="84"/>
    <n v="214.5"/>
    <n v="17024720.994225215"/>
  </r>
  <r>
    <s v="Catch and Release"/>
    <s v="PG-13"/>
    <s v="Comedy"/>
    <x v="15"/>
    <s v="January 26, 2007 (United States)"/>
    <x v="40"/>
    <n v="25000"/>
    <s v="Susannah Grant"/>
    <s v="Susannah Grant"/>
    <s v="Jennifer Garner"/>
    <s v="United States"/>
    <n v="25000000"/>
    <n v="16162580"/>
    <s v="Columbia Pictures"/>
    <n v="124"/>
    <n v="201.6"/>
    <n v="34081232.705882356"/>
  </r>
  <r>
    <s v="Cheetah"/>
    <s v="G"/>
    <s v="Adventure"/>
    <x v="21"/>
    <s v="August 18, 1989 (United States)"/>
    <x v="40"/>
    <n v="943"/>
    <s v="Jeff Blyth"/>
    <s v="Alan Caillou"/>
    <s v="Keith Coogan"/>
    <s v="United States"/>
    <n v="5000000"/>
    <n v="8153677"/>
    <s v="Silver Screen Partners III"/>
    <n v="83"/>
    <n v="124"/>
    <n v="13502311.858152173"/>
  </r>
  <r>
    <s v="CHIPS"/>
    <s v="R"/>
    <s v="Action"/>
    <x v="27"/>
    <s v="March 24, 2017 (United States)"/>
    <x v="40"/>
    <n v="44000"/>
    <s v="Dax Shepard"/>
    <s v="Rick Rosner"/>
    <s v="Michael PeÃ±a"/>
    <s v="United States"/>
    <n v="25000000"/>
    <n v="26800152"/>
    <s v="Primate Pictures"/>
    <n v="100"/>
    <n v="245.1"/>
    <n v="40505983.702380955"/>
  </r>
  <r>
    <s v="Cowboys &amp; Aliens"/>
    <s v="PG-13"/>
    <s v="Action"/>
    <x v="24"/>
    <s v="July 29, 2011 (United States)"/>
    <x v="40"/>
    <n v="211000"/>
    <s v="Jon Favreau"/>
    <s v="Roberto Orci"/>
    <s v="Daniel Craig"/>
    <s v="United States"/>
    <n v="163000000"/>
    <n v="174822325"/>
    <s v="Universal Pictures"/>
    <n v="119"/>
    <n v="224.9"/>
    <n v="339505177.99553853"/>
  </r>
  <r>
    <s v="Crazy People"/>
    <s v="R"/>
    <s v="Comedy"/>
    <x v="32"/>
    <s v="April 13, 1990 (United States)"/>
    <x v="40"/>
    <n v="4200"/>
    <s v="Tony Bill"/>
    <s v="Mitch Markowitz"/>
    <s v="Dudley Moore"/>
    <s v="United States"/>
    <m/>
    <n v="13236513"/>
    <s v="Paramount Pictures"/>
    <n v="90"/>
    <n v="130.69999999999999"/>
    <n v="36798955.393248178"/>
  </r>
  <r>
    <s v="Crooked Hearts"/>
    <s v="R"/>
    <s v="Drama"/>
    <x v="16"/>
    <s v="September 6, 1991 (United States)"/>
    <x v="40"/>
    <n v="945"/>
    <s v="Michael Bortman"/>
    <s v="Robert Boswell"/>
    <s v="Peter Berg"/>
    <s v="United States"/>
    <m/>
    <n v="30964"/>
    <s v="A&amp;M Films"/>
    <n v="113"/>
    <n v="136.19999999999999"/>
    <n v="90805.878729547636"/>
  </r>
  <r>
    <s v="Daddy's Home 2"/>
    <s v="PG-13"/>
    <s v="Comedy"/>
    <x v="27"/>
    <s v="November 10, 2017 (United States)"/>
    <x v="40"/>
    <n v="65000"/>
    <s v="Sean Anders"/>
    <s v="Sean Anders"/>
    <s v="Will Ferrell"/>
    <s v="United States"/>
    <n v="69000000"/>
    <n v="180613824"/>
    <s v="Paramount Pictures"/>
    <n v="100"/>
    <n v="245.1"/>
    <n v="305909017.08060032"/>
  </r>
  <r>
    <s v="Dante's Peak"/>
    <s v="PG-13"/>
    <s v="Action"/>
    <x v="14"/>
    <s v="February 7, 1997 (United States)"/>
    <x v="40"/>
    <n v="85000"/>
    <s v="Roger Donaldson"/>
    <s v="Leslie Bohem"/>
    <s v="Pierce Brosnan"/>
    <s v="United States"/>
    <n v="116000000"/>
    <n v="178127760"/>
    <s v="Universal Pictures"/>
    <n v="108"/>
    <n v="160.5"/>
    <n v="226148035.29999998"/>
  </r>
  <r>
    <s v="Dead Heat"/>
    <s v="R"/>
    <s v="Action"/>
    <x v="28"/>
    <s v="May 6, 1988 (United States)"/>
    <x v="40"/>
    <n v="7200"/>
    <s v="Mark Goldblatt"/>
    <s v="Terry Black"/>
    <s v="Treat Williams"/>
    <s v="United States"/>
    <n v="5000000"/>
    <n v="3588626"/>
    <s v="New World Pictures"/>
    <n v="86"/>
    <n v="118.3"/>
    <n v="6174219.8881987575"/>
  </r>
  <r>
    <s v="Dead Man on Campus"/>
    <s v="R"/>
    <s v="Comedy"/>
    <x v="17"/>
    <s v="August 21, 1998 (United States)"/>
    <x v="40"/>
    <n v="14000"/>
    <s v="Alan Cohn"/>
    <s v="Anthony Abrams"/>
    <s v="Tom Everett Scott"/>
    <s v="United States"/>
    <n v="14000000"/>
    <n v="15064946"/>
    <s v="Paramount Pictures"/>
    <n v="96"/>
    <n v="163"/>
    <n v="19700811.357081544"/>
  </r>
  <r>
    <s v="Death Wish II"/>
    <s v="R"/>
    <s v="Action"/>
    <x v="31"/>
    <s v="February 19, 1982 (United States)"/>
    <x v="40"/>
    <n v="15000"/>
    <s v="Michael Winner"/>
    <s v="David Engelbach"/>
    <s v="Charles Bronson"/>
    <s v="United States"/>
    <n v="2000000"/>
    <n v="16100000"/>
    <s v="Golan-Globus Productions"/>
    <n v="89"/>
    <n v="96.5"/>
    <n v="37533817.903596021"/>
  </r>
  <r>
    <s v="Desperately Seeking Susan"/>
    <s v="PG-13"/>
    <s v="Comedy"/>
    <x v="38"/>
    <s v="April 12, 1985 (United States)"/>
    <x v="40"/>
    <n v="22000"/>
    <s v="Susan Seidelman"/>
    <s v="Leora Barish"/>
    <s v="Rosanna Arquette"/>
    <s v="United States"/>
    <n v="4500000"/>
    <n v="27398584"/>
    <s v="Orion Pictures"/>
    <n v="104"/>
    <n v="107.6"/>
    <n v="73488983.669014081"/>
  </r>
  <r>
    <s v="Dirty Dancing: Havana Nights"/>
    <s v="PG-13"/>
    <s v="Drama"/>
    <x v="1"/>
    <s v="February 27, 2004 (United States)"/>
    <x v="40"/>
    <n v="27000"/>
    <s v="Guy Ferland"/>
    <s v="Kate Gunzinger"/>
    <s v="Diego Luna"/>
    <s v="United States"/>
    <n v="25000000"/>
    <n v="27685016"/>
    <s v="Lions Gate Films"/>
    <n v="86"/>
    <n v="188.9"/>
    <n v="78397996.052044615"/>
  </r>
  <r>
    <s v="Dragnet"/>
    <s v="PG-13"/>
    <s v="Comedy"/>
    <x v="3"/>
    <s v="June 26, 1987 (United States)"/>
    <x v="40"/>
    <n v="33000"/>
    <s v="Tom Mankiewicz"/>
    <s v="Dan Aykroyd"/>
    <s v="Dan Aykroyd"/>
    <s v="United States"/>
    <n v="20000000"/>
    <n v="66673516"/>
    <s v="Applied Action"/>
    <n v="106"/>
    <n v="113.6"/>
    <n v="124634480.52269937"/>
  </r>
  <r>
    <s v="Dragon Blade"/>
    <s v="R"/>
    <s v="Action"/>
    <x v="39"/>
    <s v="September 4, 2015 (United States)"/>
    <x v="40"/>
    <n v="19000"/>
    <s v="Daniel Lee"/>
    <s v="Daniel Lee"/>
    <s v="Jackie Chan"/>
    <s v="China"/>
    <n v="65000000"/>
    <n v="122606884"/>
    <s v="Sparkle Roll Media"/>
    <n v="127"/>
    <n v="237"/>
    <n v="207661576.18010005"/>
  </r>
  <r>
    <s v="Dream House"/>
    <s v="PG-13"/>
    <s v="Drama"/>
    <x v="24"/>
    <s v="September 30, 2011 (United States)"/>
    <x v="40"/>
    <n v="64000"/>
    <s v="Jim Sheridan"/>
    <s v="David Loucka"/>
    <s v="Daniel Craig"/>
    <s v="United States"/>
    <n v="50000000"/>
    <n v="39984400"/>
    <s v="Cliffjack Motion Pictures"/>
    <n v="84"/>
    <n v="224.9"/>
    <n v="49707248.796409629"/>
  </r>
  <r>
    <s v="Ed and His Dead Mother"/>
    <s v="PG-13"/>
    <s v="Comedy"/>
    <x v="34"/>
    <s v="November 17, 1993 (United States)"/>
    <x v="40"/>
    <n v="1900"/>
    <s v="Jonathan Wacks"/>
    <s v="Chuck Hughes"/>
    <s v="Eric Christmas"/>
    <s v="United States"/>
    <n v="1800000"/>
    <m/>
    <s v="Incorporated Television Company (ITC)"/>
    <n v="93"/>
    <n v="144.5"/>
    <s v="Missing"/>
  </r>
  <r>
    <s v="Effie Gray"/>
    <s v="PG-13"/>
    <s v="Biography"/>
    <x v="20"/>
    <s v="October 10, 2014 (United Kingdom)"/>
    <x v="40"/>
    <n v="4900"/>
    <s v="Richard Laxton"/>
    <s v="Emma Thompson"/>
    <s v="Dakota Fanning"/>
    <s v="United Kingdom"/>
    <m/>
    <n v="721143"/>
    <s v="Sovereign Films (II)"/>
    <n v="104"/>
    <n v="236.7"/>
    <n v="896500.49816401466"/>
  </r>
  <r>
    <s v="Empire of Lust"/>
    <m/>
    <s v="Action"/>
    <x v="39"/>
    <s v="March 5, 2015 (South Korea)"/>
    <x v="40"/>
    <n v="465"/>
    <s v="Sang-hoon Ahn"/>
    <s v="Se-hee Kim"/>
    <s v="Shin Ha-kyun"/>
    <s v="South Korea"/>
    <m/>
    <n v="3191168"/>
    <s v="Fineworks"/>
    <n v="113"/>
    <n v="237"/>
    <n v="7139125.4743024958"/>
  </r>
  <r>
    <s v="Eros"/>
    <s v="R"/>
    <s v="Drama"/>
    <x v="1"/>
    <s v="December 3, 2004 (Italy)"/>
    <x v="40"/>
    <n v="6400"/>
    <s v="Michelangelo Antonioni"/>
    <s v="Kar-Wai Wong"/>
    <s v="Robert Downey Jr."/>
    <s v="United Kingdom"/>
    <m/>
    <n v="1553020"/>
    <s v="Block 2 Pictures"/>
    <n v="104"/>
    <n v="188.9"/>
    <n v="4397817.788104089"/>
  </r>
  <r>
    <s v="Eureka"/>
    <s v="R"/>
    <s v="Drama"/>
    <x v="19"/>
    <s v="May 20, 1983 (United Kingdom)"/>
    <x v="40"/>
    <n v="3100"/>
    <s v="Nicolas Roeg"/>
    <s v="Marshall Houts"/>
    <s v="Gene Hackman"/>
    <s v="United Kingdom"/>
    <m/>
    <n v="123572"/>
    <s v="Recorded Picture Company (RPC)"/>
    <n v="130"/>
    <n v="99.6"/>
    <n v="343543.68978102191"/>
  </r>
  <r>
    <s v="Exodus: Gods and Kings"/>
    <s v="PG-13"/>
    <s v="Action"/>
    <x v="20"/>
    <s v="December 12, 2014 (United States)"/>
    <x v="40"/>
    <n v="162000"/>
    <s v="Ridley Scott"/>
    <s v="Adam Cooper"/>
    <s v="Christian Bale"/>
    <s v="United Kingdom"/>
    <n v="140000000"/>
    <n v="268175631"/>
    <s v="Chernin Entertainment"/>
    <n v="150"/>
    <n v="236.7"/>
    <n v="582417068.89308619"/>
  </r>
  <r>
    <s v="Eyes of a Stranger"/>
    <s v="R"/>
    <s v="Horror"/>
    <x v="12"/>
    <s v="March 27, 1981 (United States)"/>
    <x v="40"/>
    <n v="2400"/>
    <s v="Ken Wiederhorn"/>
    <s v="Ron Kurz"/>
    <s v="Lauren Tewes"/>
    <s v="United States"/>
    <n v="800000"/>
    <n v="1118634"/>
    <s v="Georgetown Productions Inc."/>
    <n v="84"/>
    <n v="90.9"/>
    <n v="1745252.3287250383"/>
  </r>
  <r>
    <s v="Eyewitness"/>
    <s v="R"/>
    <s v="Crime"/>
    <x v="12"/>
    <s v="February 13, 1981 (United States)"/>
    <x v="40"/>
    <n v="4500"/>
    <s v="Peter Yates"/>
    <s v="Steve Tesich"/>
    <s v="William Hurt"/>
    <s v="United States"/>
    <n v="8500000"/>
    <n v="6400000"/>
    <s v="Twentieth Century Fox"/>
    <n v="103"/>
    <n v="90.9"/>
    <n v="19579116.465863451"/>
  </r>
  <r>
    <s v="Firefox"/>
    <s v="PG"/>
    <s v="Action"/>
    <x v="31"/>
    <s v="June 18, 1982 (United States)"/>
    <x v="40"/>
    <n v="26000"/>
    <s v="Clint Eastwood"/>
    <s v="Alex Lasker"/>
    <s v="Clint Eastwood"/>
    <s v="United States"/>
    <n v="18000000"/>
    <n v="46708276"/>
    <s v="Major Studio Partners"/>
    <n v="136"/>
    <n v="96.5"/>
    <n v="61081595.26695279"/>
  </r>
  <r>
    <s v="First Knight"/>
    <s v="PG-13"/>
    <s v="Action"/>
    <x v="40"/>
    <s v="July 7, 1995 (United States)"/>
    <x v="40"/>
    <n v="70000"/>
    <s v="Jerry Zucker"/>
    <s v="Lorne Cameron"/>
    <s v="Sean Connery"/>
    <s v="United States"/>
    <n v="55000000"/>
    <n v="127600435"/>
    <s v="Columbia Pictures"/>
    <n v="134"/>
    <n v="152.4"/>
    <n v="238526702.72699386"/>
  </r>
  <r>
    <s v="Flower"/>
    <s v="R"/>
    <s v="Comedy"/>
    <x v="27"/>
    <s v="March 16, 2018 (United States)"/>
    <x v="40"/>
    <n v="7800"/>
    <s v="Max Winkler"/>
    <s v="Alex McAulay"/>
    <s v="Zoey Deutch"/>
    <s v="United States"/>
    <m/>
    <n v="380553"/>
    <s v="Diablo Entertainment (II)"/>
    <n v="90"/>
    <n v="245.1"/>
    <n v="782419.02226720646"/>
  </r>
  <r>
    <s v="For a Good Time, Call..."/>
    <s v="R"/>
    <s v="Comedy"/>
    <x v="36"/>
    <s v="November 2, 2012 (United Kingdom)"/>
    <x v="40"/>
    <n v="16000"/>
    <s v="Jamie Travis"/>
    <s v="Katie Anne Naylon"/>
    <s v="Ari Graynor"/>
    <s v="United States"/>
    <n v="850000"/>
    <n v="1386088"/>
    <s v="AdScott Pictures"/>
    <n v="85"/>
    <n v="229.6"/>
    <n v="3570084.6458157226"/>
  </r>
  <r>
    <s v="Free Willy"/>
    <s v="PG"/>
    <s v="Adventure"/>
    <x v="34"/>
    <s v="July 16, 1993 (United States)"/>
    <x v="40"/>
    <n v="71000"/>
    <s v="Simon Wincer"/>
    <s v="Keith Walker"/>
    <s v="Jason James Richter"/>
    <s v="United States"/>
    <n v="20000000"/>
    <n v="153698625"/>
    <s v="Warner Bros. Family Entertainment"/>
    <n v="112"/>
    <n v="144.5"/>
    <n v="358316534.33435351"/>
  </r>
  <r>
    <s v="Friday the 13th Part VI: Jason Lives"/>
    <s v="R"/>
    <s v="Horror"/>
    <x v="25"/>
    <s v="August 1, 1986 (United States)"/>
    <x v="40"/>
    <n v="40000"/>
    <s v="Tom McLoughlin"/>
    <s v="Tom McLoughlin"/>
    <s v="Thom Mathews"/>
    <s v="United States"/>
    <n v="3000000"/>
    <n v="19472057"/>
    <s v="Paramount Pictures"/>
    <n v="86"/>
    <n v="109.6"/>
    <n v="31408871.190577023"/>
  </r>
  <r>
    <s v="Friday the 13th: the Final Chapter"/>
    <s v="R"/>
    <s v="Horror"/>
    <x v="18"/>
    <s v="April 13, 1984 (United States)"/>
    <x v="40"/>
    <n v="47000"/>
    <s v="Joseph Zito"/>
    <s v="Victor Miller"/>
    <s v="Erich Anderson"/>
    <s v="United States"/>
    <n v="2600000"/>
    <n v="32980880"/>
    <s v="Paramount Pictures"/>
    <n v="91"/>
    <n v="103.9"/>
    <n v="46849762.871794865"/>
  </r>
  <r>
    <s v="G.I. Jane"/>
    <s v="R"/>
    <s v="Action"/>
    <x v="14"/>
    <s v="August 22, 1997 (United States)"/>
    <x v="40"/>
    <n v="75000"/>
    <s v="Ridley Scott"/>
    <s v="Danielle Alexandra"/>
    <s v="Demi Moore"/>
    <s v="United States"/>
    <n v="50000000"/>
    <n v="48169156"/>
    <s v="Caravan Pictures"/>
    <n v="125"/>
    <n v="160.5"/>
    <n v="91446366.561993763"/>
  </r>
  <r>
    <s v="Get Hard"/>
    <s v="R"/>
    <s v="Comedy"/>
    <x v="39"/>
    <s v="March 27, 2015 (United States)"/>
    <x v="40"/>
    <n v="127000"/>
    <s v="Etan Cohen"/>
    <s v="Jay Martel"/>
    <s v="Will Ferrell"/>
    <s v="United States"/>
    <n v="40000000"/>
    <n v="111711453"/>
    <s v="Gary Sanchez Productions"/>
    <n v="100"/>
    <n v="237"/>
    <n v="143622277.3379747"/>
  </r>
  <r>
    <s v="Girls Just Want to Have Fun"/>
    <s v="PG"/>
    <s v="Comedy"/>
    <x v="38"/>
    <s v="April 12, 1985 (United States)"/>
    <x v="40"/>
    <n v="10000"/>
    <s v="Alan Metter"/>
    <s v="Amy Spies"/>
    <s v="Biff Yeager"/>
    <s v="United States"/>
    <m/>
    <n v="6326051"/>
    <s v="New World Pictures"/>
    <n v="90"/>
    <n v="107.6"/>
    <n v="9869676.0865335371"/>
  </r>
  <r>
    <s v="Godzilla: King of the Monsters"/>
    <s v="PG-13"/>
    <s v="Action"/>
    <x v="5"/>
    <s v="May 31, 2019 (United States)"/>
    <x v="40"/>
    <n v="162000"/>
    <s v="Michael Dougherty"/>
    <s v="Michael Dougherty"/>
    <s v="Kyle Chandler"/>
    <s v="United States"/>
    <n v="170000000"/>
    <n v="386600138"/>
    <s v="Warner Bros."/>
    <n v="132"/>
    <n v="255.7"/>
    <n v="1220694943.5088081"/>
  </r>
  <r>
    <s v="Gold Diggers: The Secret of Bear Mountain"/>
    <s v="PG"/>
    <s v="Adventure"/>
    <x v="40"/>
    <s v="November 3, 1995 (United States)"/>
    <x v="40"/>
    <n v="4200"/>
    <s v="Kevin James Dobson"/>
    <s v="Barry Glasser"/>
    <s v="Christina Ricci"/>
    <s v="Canada"/>
    <m/>
    <n v="6029091"/>
    <s v="Universal Pictures"/>
    <n v="93"/>
    <n v="152.4"/>
    <n v="8423035.4319119677"/>
  </r>
  <r>
    <s v="Greta"/>
    <s v="R"/>
    <s v="Drama"/>
    <x v="26"/>
    <s v="March 1, 2019 (United States)"/>
    <x v="40"/>
    <n v="30000"/>
    <s v="Neil Jordan"/>
    <s v="Ray Wright"/>
    <s v="Isabelle Huppert"/>
    <s v="Ireland"/>
    <m/>
    <n v="18653107"/>
    <s v="Sidney Kimmel Entertainment"/>
    <n v="98"/>
    <n v="251.1"/>
    <n v="23681673.762083333"/>
  </r>
  <r>
    <s v="Grind"/>
    <s v="PG-13"/>
    <s v="Adventure"/>
    <x v="2"/>
    <s v="August 15, 2003 (United States)"/>
    <x v="40"/>
    <n v="12000"/>
    <s v="Casey La Scala"/>
    <s v="Ralph Sall"/>
    <s v="Adam Brody"/>
    <s v="United States"/>
    <n v="6000000"/>
    <n v="5141166"/>
    <s v="900 Films"/>
    <n v="105"/>
    <n v="184"/>
    <n v="11985564.500382556"/>
  </r>
  <r>
    <s v="Hamlet"/>
    <s v="R"/>
    <s v="Drama"/>
    <x v="8"/>
    <s v="June 23, 2000 (United States)"/>
    <x v="40"/>
    <n v="9200"/>
    <s v="Michael Almereyda"/>
    <s v="William Shakespeare"/>
    <s v="Ethan Hawke"/>
    <s v="United States"/>
    <n v="2000000"/>
    <n v="2046433"/>
    <s v="double A Films"/>
    <n v="112"/>
    <n v="172.2"/>
    <n v="2715801.9821428568"/>
  </r>
  <r>
    <s v="Hampstead"/>
    <s v="PG-13"/>
    <s v="Comedy"/>
    <x v="27"/>
    <s v="June 14, 2019 (United States)"/>
    <x v="40"/>
    <n v="5400"/>
    <s v="Joel Hopkins"/>
    <s v="Robert Festinger"/>
    <s v="Lesley Manville"/>
    <s v="United Kingdom"/>
    <m/>
    <n v="6335171"/>
    <s v="Ecosse Films"/>
    <n v="102"/>
    <n v="245.1"/>
    <n v="10218775.032821598"/>
  </r>
  <r>
    <s v="Hardware"/>
    <s v="R"/>
    <s v="Sci-Fi"/>
    <x v="32"/>
    <s v="September 14, 1990 (United States)"/>
    <x v="40"/>
    <n v="13000"/>
    <s v="Richard Stanley"/>
    <s v="Steve MacManus"/>
    <s v="Dylan McDermott"/>
    <s v="United Kingdom"/>
    <n v="1500000"/>
    <n v="5728953"/>
    <s v="Palace Pictures"/>
    <n v="94"/>
    <n v="130.69999999999999"/>
    <n v="6745023.1031684689"/>
  </r>
  <r>
    <s v="Harry and the Hendersons"/>
    <s v="PG"/>
    <s v="Comedy"/>
    <x v="3"/>
    <s v="June 5, 1987 (United States)"/>
    <x v="40"/>
    <n v="32000"/>
    <s v="William Dear"/>
    <s v="William Dear"/>
    <s v="John Lithgow"/>
    <s v="United States"/>
    <n v="10000000"/>
    <n v="49998613"/>
    <s v="Amblin Entertainment"/>
    <n v="110"/>
    <n v="113.6"/>
    <n v="108585726.1660727"/>
  </r>
  <r>
    <s v="Head Above Water"/>
    <s v="PG-13"/>
    <s v="Comedy"/>
    <x v="10"/>
    <s v="June 25, 1997 (United States)"/>
    <x v="40"/>
    <n v="7400"/>
    <s v="Jim Wilson"/>
    <s v="Eirik Ildahl"/>
    <s v="Harvey Keitel"/>
    <s v="United States"/>
    <m/>
    <n v="32212"/>
    <s v="Majestic Films International"/>
    <n v="92"/>
    <n v="156.9"/>
    <n v="75095.611323641933"/>
  </r>
  <r>
    <s v="Henry's Crime"/>
    <s v="R"/>
    <s v="Comedy"/>
    <x v="29"/>
    <s v="January 14, 2011 (United Kingdom)"/>
    <x v="40"/>
    <n v="19000"/>
    <s v="Malcolm Venville"/>
    <s v="Sacha Gervasi"/>
    <s v="Keanu Reeves"/>
    <s v="United States"/>
    <n v="12000000"/>
    <n v="2169799"/>
    <s v="Company Films"/>
    <n v="108"/>
    <n v="218.1"/>
    <n v="5819874.6065140851"/>
  </r>
  <r>
    <s v="Hercules"/>
    <s v="PG-13"/>
    <s v="Action"/>
    <x v="20"/>
    <s v="July 25, 2014 (United States)"/>
    <x v="40"/>
    <n v="149000"/>
    <s v="Brett Ratner"/>
    <s v="Ryan J. Condal"/>
    <s v="Dwayne Johnson"/>
    <s v="United States"/>
    <n v="100000000"/>
    <n v="244819862"/>
    <s v="Paramount Pictures"/>
    <n v="98"/>
    <n v="236.7"/>
    <n v="447758775.21848738"/>
  </r>
  <r>
    <s v="Hero at Large"/>
    <s v="PG"/>
    <s v="Comedy"/>
    <x v="37"/>
    <s v="February 8, 1980 (United States)"/>
    <x v="40"/>
    <n v="1500"/>
    <s v="Martin Davidson"/>
    <s v="AJ Carothers"/>
    <s v="John Ritter"/>
    <s v="United States"/>
    <m/>
    <n v="15934737"/>
    <s v="Kings Road Entertainment"/>
    <n v="98"/>
    <n v="82.4"/>
    <n v="33600791.44567474"/>
  </r>
  <r>
    <s v="Hide and Seek"/>
    <s v="R"/>
    <s v="Drama"/>
    <x v="4"/>
    <s v="January 28, 2005 (United States)"/>
    <x v="40"/>
    <n v="83000"/>
    <s v="John Polson"/>
    <s v="Ari Schlossberg"/>
    <s v="Robert De Niro"/>
    <s v="Germany"/>
    <n v="30000000"/>
    <n v="127369981"/>
    <s v="Twentieth Century Fox"/>
    <n v="101"/>
    <n v="195.3"/>
    <n v="163961272.54203632"/>
  </r>
  <r>
    <s v="Homeward Bound II: Lost in San Francisco"/>
    <s v="G"/>
    <s v="Adventure"/>
    <x v="10"/>
    <s v="March 8, 1996 (United States)"/>
    <x v="40"/>
    <n v="14000"/>
    <s v="David R. Ellis"/>
    <s v="Chris Hauty"/>
    <s v="Michael J. Fox"/>
    <s v="United States"/>
    <m/>
    <n v="32772492"/>
    <s v="Walt Disney Pictures"/>
    <n v="88"/>
    <n v="156.9"/>
    <n v="84410636.622147083"/>
  </r>
  <r>
    <s v="Hope Floats"/>
    <s v="PG-13"/>
    <s v="Drama"/>
    <x v="17"/>
    <s v="May 29, 1998 (United States)"/>
    <x v="40"/>
    <n v="25000"/>
    <s v="Forest Whitaker"/>
    <s v="Steven Rogers"/>
    <s v="Sandra Bullock"/>
    <s v="United States"/>
    <n v="30000000"/>
    <n v="81471882"/>
    <s v="Twentieth Century Fox"/>
    <n v="114"/>
    <n v="163"/>
    <n v="104877407.88086185"/>
  </r>
  <r>
    <s v="Houseguest"/>
    <s v="PG"/>
    <s v="Comedy"/>
    <x v="40"/>
    <s v="January 6, 1995 (United States)"/>
    <x v="40"/>
    <n v="6600"/>
    <s v="Randall Miller"/>
    <s v="Michael J. Di Gaetano"/>
    <s v="Sinbad"/>
    <s v="United States"/>
    <n v="10500000"/>
    <n v="26325256"/>
    <s v="Hollywood Pictures"/>
    <n v="113"/>
    <n v="152.4"/>
    <n v="74547448.914498135"/>
  </r>
  <r>
    <s v="How to Be a Latin Lover"/>
    <s v="PG-13"/>
    <s v="Comedy"/>
    <x v="27"/>
    <s v="April 28, 2017 (United States)"/>
    <x v="40"/>
    <n v="15000"/>
    <s v="Ken Marino"/>
    <s v="Jon Zack"/>
    <s v="Eugenio Derbez"/>
    <s v="Mexico"/>
    <n v="10000000"/>
    <n v="62547032"/>
    <s v="Pantelion Films"/>
    <n v="115"/>
    <n v="245.1"/>
    <n v="88848860.841025636"/>
  </r>
  <r>
    <s v="I, Madman"/>
    <s v="R"/>
    <s v="Fantasy"/>
    <x v="21"/>
    <s v="April 7, 1989 (United States)"/>
    <x v="40"/>
    <n v="2900"/>
    <s v="Tibor TakÃ¡cs"/>
    <s v="David Chaskin"/>
    <s v="Jenny Wright"/>
    <s v="Canada"/>
    <m/>
    <m/>
    <s v="Trans World Entertainment (TWE)"/>
    <n v="89"/>
    <n v="124"/>
    <s v="Missing"/>
  </r>
  <r>
    <s v="Ice Princess"/>
    <s v="G"/>
    <s v="Comedy"/>
    <x v="4"/>
    <s v="March 18, 2005 (United States)"/>
    <x v="40"/>
    <n v="26000"/>
    <s v="Tim Fywell"/>
    <s v="Meg Cabot"/>
    <s v="Michelle Trachtenberg"/>
    <s v="United States"/>
    <m/>
    <n v="27645491"/>
    <s v="Walt Disney Pictures"/>
    <n v="98"/>
    <n v="195.3"/>
    <n v="45780332.107065216"/>
  </r>
  <r>
    <s v="Igor"/>
    <s v="PG"/>
    <s v="Animation"/>
    <x v="0"/>
    <s v="September 19, 2008 (United States)"/>
    <x v="40"/>
    <n v="23000"/>
    <s v="Tony Leondis"/>
    <s v="Chris McKenna"/>
    <s v="John Cusack"/>
    <s v="United States"/>
    <n v="25000000"/>
    <n v="30893885"/>
    <s v="Metro-Goldwyn-Mayer (MGM)"/>
    <n v="87"/>
    <n v="215.3"/>
    <n v="53152833.198757768"/>
  </r>
  <r>
    <s v="Immediate Family"/>
    <s v="PG-13"/>
    <s v="Drama"/>
    <x v="21"/>
    <s v="October 27, 1989 (United States)"/>
    <x v="40"/>
    <n v="1500"/>
    <s v="Jonathan Kaplan"/>
    <s v="Barbara Benedek"/>
    <s v="Glenn Close"/>
    <s v="United States"/>
    <n v="14000000"/>
    <n v="5932613"/>
    <s v="Columbia Pictures"/>
    <n v="95"/>
    <n v="124"/>
    <n v="7375223.0971032232"/>
  </r>
  <r>
    <s v="Immortals"/>
    <s v="R"/>
    <s v="Action"/>
    <x v="24"/>
    <s v="November 11, 2011 (United States)"/>
    <x v="40"/>
    <n v="163000"/>
    <s v="Tarsem Singh"/>
    <s v="Charley Parlapanides"/>
    <s v="Henry Cavill"/>
    <s v="United States"/>
    <n v="75000000"/>
    <n v="226904017"/>
    <s v="Relativity Media"/>
    <n v="110"/>
    <n v="224.9"/>
    <n v="322320065.17435896"/>
  </r>
  <r>
    <s v="In a Valley of Violence"/>
    <s v="R"/>
    <s v="Action"/>
    <x v="30"/>
    <s v="October 21, 2016 (United States)"/>
    <x v="40"/>
    <n v="17000"/>
    <s v="Ti West"/>
    <s v="Ti West"/>
    <s v="Ethan Hawke"/>
    <s v="United States"/>
    <m/>
    <n v="61797"/>
    <s v="Blumhouse Productions"/>
    <n v="104"/>
    <n v="240"/>
    <n v="73639.209620649199"/>
  </r>
  <r>
    <s v="In Love and War"/>
    <s v="PG-13"/>
    <s v="Biography"/>
    <x v="10"/>
    <s v="January 24, 1997 (United States)"/>
    <x v="40"/>
    <n v="8300"/>
    <s v="Richard Attenborough"/>
    <s v="Henry S. Villard"/>
    <s v="Sandra Bullock"/>
    <s v="United States"/>
    <m/>
    <n v="25372294"/>
    <s v="Dimitri Villard Productions"/>
    <n v="113"/>
    <n v="156.9"/>
    <n v="44895110.231126599"/>
  </r>
  <r>
    <s v="Indecent Proposal"/>
    <s v="R"/>
    <s v="Drama"/>
    <x v="34"/>
    <s v="April 7, 1993 (United States)"/>
    <x v="40"/>
    <n v="66000"/>
    <s v="Adrian Lyne"/>
    <s v="Jack Engelhard"/>
    <s v="Robert Redford"/>
    <s v="United States"/>
    <n v="38000000"/>
    <n v="266614059"/>
    <s v="Paramount Pictures"/>
    <n v="117"/>
    <n v="144.5"/>
    <n v="372477321.30811554"/>
  </r>
  <r>
    <s v="Jimmy Neutron: Boy Genius"/>
    <s v="G"/>
    <s v="Animation"/>
    <x v="7"/>
    <s v="December 21, 2001 (United States)"/>
    <x v="40"/>
    <n v="32000"/>
    <s v="John A. Davis"/>
    <s v="John A. Davis"/>
    <s v="Debi Derryberry"/>
    <s v="United States"/>
    <n v="30000000"/>
    <n v="102992536"/>
    <s v="Paramount Pictures"/>
    <n v="82"/>
    <n v="177.1"/>
    <n v="155663818.05158731"/>
  </r>
  <r>
    <s v="Jobs"/>
    <s v="PG-13"/>
    <s v="Biography"/>
    <x v="33"/>
    <s v="August 16, 2013 (United States)"/>
    <x v="40"/>
    <n v="95000"/>
    <s v="Joshua Michael Stern"/>
    <s v="Matt Whiteley"/>
    <s v="Ashton Kutcher"/>
    <s v="United States"/>
    <n v="12000000"/>
    <n v="42128352"/>
    <s v="Open Road Films (II)"/>
    <n v="128"/>
    <n v="233"/>
    <n v="108508105.2781065"/>
  </r>
  <r>
    <s v="Joe Dirt"/>
    <s v="PG-13"/>
    <s v="Adventure"/>
    <x v="7"/>
    <s v="April 11, 2001 (United States)"/>
    <x v="40"/>
    <n v="53000"/>
    <s v="Dennie Gordon"/>
    <s v="David Spade"/>
    <s v="David Spade"/>
    <s v="United States"/>
    <n v="17700000"/>
    <n v="30987695"/>
    <s v="Columbia Pictures"/>
    <n v="91"/>
    <n v="177.1"/>
    <n v="40523393.41845493"/>
  </r>
  <r>
    <s v="K-9"/>
    <s v="PG-13"/>
    <s v="Action"/>
    <x v="21"/>
    <s v="April 28, 1989 (United States)"/>
    <x v="40"/>
    <n v="32000"/>
    <s v="Rod Daniel"/>
    <s v="Steven Siegel"/>
    <s v="Jim Belushi"/>
    <s v="United States"/>
    <n v="17000000"/>
    <n v="78247647"/>
    <s v="Gordon Company"/>
    <n v="101"/>
    <n v="124"/>
    <n v="217537025.92062044"/>
  </r>
  <r>
    <s v="Kama Sutra: A Tale of Love"/>
    <s v="Unrated"/>
    <s v="Crime"/>
    <x v="10"/>
    <s v="February 28, 1997 (United States)"/>
    <x v="40"/>
    <n v="10000"/>
    <s v="Mira Nair"/>
    <s v="Helena Kriel"/>
    <s v="Naveen Andrews"/>
    <s v="United Kingdom"/>
    <n v="3000000"/>
    <n v="4109095"/>
    <s v="NDF International"/>
    <n v="114"/>
    <n v="156.9"/>
    <n v="12570695.245983936"/>
  </r>
  <r>
    <s v="Killshot"/>
    <s v="R"/>
    <s v="Action"/>
    <x v="0"/>
    <s v="November 13, 2008 (Israel)"/>
    <x v="40"/>
    <n v="21000"/>
    <s v="John Madden"/>
    <s v="Hossein Amini"/>
    <s v="Thomas Jane"/>
    <s v="United States"/>
    <m/>
    <n v="2961647"/>
    <s v="The Weinstein Company"/>
    <n v="95"/>
    <n v="215.3"/>
    <n v="4620654.5873015868"/>
  </r>
  <r>
    <s v="Kiss Me Goodbye"/>
    <s v="PG"/>
    <s v="Comedy"/>
    <x v="31"/>
    <s v="December 22, 1982 (United States)"/>
    <x v="40"/>
    <n v="1900"/>
    <s v="Robert Mulligan"/>
    <s v="Bruno Barreto"/>
    <s v="Sally Field"/>
    <s v="United States"/>
    <m/>
    <n v="15782759"/>
    <s v="Twentieth Century Fox"/>
    <n v="101"/>
    <n v="96.5"/>
    <n v="27926867.986643437"/>
  </r>
  <r>
    <s v="Leatherheads"/>
    <s v="PG-13"/>
    <s v="Comedy"/>
    <x v="0"/>
    <s v="April 4, 2008 (United States)"/>
    <x v="40"/>
    <n v="32000"/>
    <s v="George Clooney"/>
    <s v="Duncan Brantley"/>
    <s v="George Clooney"/>
    <s v="United States"/>
    <n v="58000000"/>
    <n v="41319039"/>
    <s v="Universal Pictures"/>
    <n v="114"/>
    <n v="215.3"/>
    <n v="49237040.216269068"/>
  </r>
  <r>
    <s v="Legal Eagles"/>
    <s v="PG"/>
    <s v="Comedy"/>
    <x v="25"/>
    <s v="June 20, 1986 (United States)"/>
    <x v="40"/>
    <n v="10000"/>
    <s v="Ivan Reitman"/>
    <s v="Ivan Reitman"/>
    <s v="Robert Redford"/>
    <s v="United States"/>
    <n v="40000000"/>
    <n v="93151591"/>
    <s v="Universal Pictures"/>
    <n v="116"/>
    <n v="109.6"/>
    <n v="284972788.93273091"/>
  </r>
  <r>
    <s v="Let's Go to Prison"/>
    <s v="R"/>
    <s v="Comedy"/>
    <x v="15"/>
    <s v="November 17, 2006 (United States)"/>
    <x v="40"/>
    <n v="24000"/>
    <s v="Bob Odenkirk"/>
    <s v="Robert Ben Garant"/>
    <s v="Dax Shepard"/>
    <s v="United States"/>
    <m/>
    <n v="4630045"/>
    <s v="Carsey-Werner Company"/>
    <n v="84"/>
    <n v="201.6"/>
    <n v="7841993.9494163422"/>
  </r>
  <r>
    <s v="Line Walker 2: Invisible Spy"/>
    <s v="Not Rated"/>
    <s v="Action"/>
    <x v="5"/>
    <s v="August 16, 2019 (United States)"/>
    <x v="40"/>
    <n v="674"/>
    <s v="Jazz Boon"/>
    <s v="Cat Kwan"/>
    <s v="Louis Koo"/>
    <s v="Hong Kong"/>
    <m/>
    <n v="99482027"/>
    <s v="Babieka"/>
    <n v="98"/>
    <n v="255.7"/>
    <n v="126300723.44541666"/>
  </r>
  <r>
    <s v="Lisa"/>
    <s v="PG-13"/>
    <s v="Drama"/>
    <x v="21"/>
    <s v="October 20, 1989 (Argentina)"/>
    <x v="40"/>
    <n v="1700"/>
    <s v="Gary Sherman"/>
    <s v="Gary Sherman"/>
    <s v="Staci Keanan"/>
    <s v="United States"/>
    <m/>
    <n v="4347648"/>
    <s v="Gary Sherman Productions"/>
    <n v="95"/>
    <n v="124"/>
    <n v="9167670.2117647063"/>
  </r>
  <r>
    <s v="Little Nikita"/>
    <s v="PG"/>
    <s v="Drama"/>
    <x v="28"/>
    <s v="March 18, 1988 (United States)"/>
    <x v="40"/>
    <n v="5100"/>
    <s v="Richard Benjamin"/>
    <s v="John Hill"/>
    <s v="Sidney Poitier"/>
    <s v="United States"/>
    <n v="15000000"/>
    <n v="1733070"/>
    <s v="Columbia Pictures"/>
    <n v="98"/>
    <n v="118.3"/>
    <n v="2869926.2445652173"/>
  </r>
  <r>
    <s v="Lost Angels"/>
    <s v="R"/>
    <s v="Drama"/>
    <x v="21"/>
    <s v="May 5, 1989 (United States)"/>
    <x v="40"/>
    <n v="881"/>
    <s v="Hugh Hudson"/>
    <s v="Michael Weller"/>
    <s v="Donald Sutherland"/>
    <s v="United States"/>
    <m/>
    <n v="1247946"/>
    <m/>
    <n v="116"/>
    <n v="124"/>
    <n v="2710257.635067712"/>
  </r>
  <r>
    <s v="Love Affair"/>
    <s v="PG-13"/>
    <s v="Comedy"/>
    <x v="13"/>
    <s v="October 21, 1994 (United States)"/>
    <x v="40"/>
    <n v="4500"/>
    <s v="Glenn Gordon Caron"/>
    <s v="Mildred Cram"/>
    <s v="Warren Beatty"/>
    <s v="United States"/>
    <n v="60000000"/>
    <n v="18272894"/>
    <s v="Mulholland Productions"/>
    <n v="108"/>
    <n v="148.19999999999999"/>
    <n v="42599470.557000764"/>
  </r>
  <r>
    <s v="Love's Labour's Lost"/>
    <s v="PG"/>
    <s v="Romance"/>
    <x v="8"/>
    <s v="March 31, 2000 (United Kingdom)"/>
    <x v="40"/>
    <n v="4400"/>
    <s v="Kenneth Branagh"/>
    <s v="William Shakespeare"/>
    <s v="Alessandro Nivola"/>
    <s v="United Kingdom"/>
    <n v="13000000"/>
    <n v="299792"/>
    <s v="PathÃ© Pictures International"/>
    <n v="93"/>
    <n v="172.2"/>
    <n v="515791.20496894413"/>
  </r>
  <r>
    <s v="Madeline"/>
    <s v="PG"/>
    <s v="Comedy"/>
    <x v="17"/>
    <s v="July 10, 1998 (United States)"/>
    <x v="40"/>
    <n v="7000"/>
    <s v="Daisy von Scherler Mayer"/>
    <s v="Ludwig Bemelmans"/>
    <s v="Frances McDormand"/>
    <s v="France"/>
    <m/>
    <n v="29967750"/>
    <s v="Jaffilms"/>
    <n v="88"/>
    <n v="163"/>
    <n v="100452952.97029701"/>
  </r>
  <r>
    <s v="Maniac Cop"/>
    <s v="R"/>
    <s v="Action"/>
    <x v="28"/>
    <s v="May 13, 1988 (United States)"/>
    <x v="40"/>
    <n v="15000"/>
    <s v="William Lustig"/>
    <s v="Larry Cohen"/>
    <s v="Tom Atkins"/>
    <s v="United States"/>
    <n v="1100000"/>
    <n v="671382"/>
    <s v="Shapiro-Glickenhaus Entertainment"/>
    <n v="85"/>
    <n v="118.3"/>
    <n v="2250496.0990099008"/>
  </r>
  <r>
    <s v="Margot at the Wedding"/>
    <s v="R"/>
    <s v="Comedy"/>
    <x v="6"/>
    <s v="February 21, 2008 (Australia)"/>
    <x v="40"/>
    <n v="20000"/>
    <s v="Noah Baumbach"/>
    <s v="Noah Baumbach"/>
    <s v="Nicole Kidman"/>
    <s v="United States"/>
    <n v="10000000"/>
    <n v="2900156"/>
    <s v="Scott Rudin Productions"/>
    <n v="91"/>
    <n v="207.3"/>
    <n v="5798409.0104986876"/>
  </r>
  <r>
    <s v="Marked for Death"/>
    <s v="R"/>
    <s v="Action"/>
    <x v="32"/>
    <s v="October 5, 1990 (United States)"/>
    <x v="40"/>
    <n v="21000"/>
    <s v="Dwight H. Little"/>
    <s v="Michael Grais"/>
    <s v="Steven Seagal"/>
    <s v="United States"/>
    <n v="12000000"/>
    <n v="57968936"/>
    <s v="Victor &amp; Grais"/>
    <n v="93"/>
    <n v="130.69999999999999"/>
    <n v="142444635.47741935"/>
  </r>
  <r>
    <s v="Medicine Man"/>
    <s v="PG-13"/>
    <s v="Adventure"/>
    <x v="35"/>
    <s v="February 7, 1992 (United States)"/>
    <x v="40"/>
    <n v="22000"/>
    <s v="John McTiernan"/>
    <s v="Tom Schulman"/>
    <s v="Sean Connery"/>
    <s v="United States"/>
    <n v="40000000"/>
    <n v="45500797"/>
    <s v="Hollywood Pictures"/>
    <n v="106"/>
    <n v="140.30000000000001"/>
    <n v="122043070.8265845"/>
  </r>
  <r>
    <s v="Memoirs of an Invisible Man"/>
    <s v="PG-13"/>
    <s v="Comedy"/>
    <x v="35"/>
    <s v="February 28, 1992 (United States)"/>
    <x v="40"/>
    <n v="23000"/>
    <s v="John Carpenter"/>
    <s v="H.F. Saint"/>
    <s v="Chevy Chase"/>
    <s v="United States"/>
    <n v="40000000"/>
    <n v="14358033"/>
    <s v="Warner Bros."/>
    <n v="99"/>
    <n v="140.30000000000001"/>
    <n v="20059113.503438789"/>
  </r>
  <r>
    <s v="Men at Work"/>
    <s v="PG-13"/>
    <s v="Action"/>
    <x v="32"/>
    <s v="August 24, 1990 (United States)"/>
    <x v="40"/>
    <n v="23000"/>
    <s v="Emilio Estevez"/>
    <s v="Emilio Estevez"/>
    <s v="Charlie Sheen"/>
    <s v="United States"/>
    <m/>
    <n v="16247964"/>
    <s v="Epic Productions"/>
    <n v="98"/>
    <n v="130.69999999999999"/>
    <n v="51303156.795854919"/>
  </r>
  <r>
    <s v="Miami Vice"/>
    <s v="R"/>
    <s v="Action"/>
    <x v="15"/>
    <s v="July 28, 2006 (United States)"/>
    <x v="40"/>
    <n v="112000"/>
    <s v="Michael Mann"/>
    <s v="Michael Mann"/>
    <s v="Colin Farrell"/>
    <s v="Germany"/>
    <n v="135000000"/>
    <n v="163794509"/>
    <s v="Universal Pictures"/>
    <n v="132"/>
    <n v="201.6"/>
    <n v="264204271.5314981"/>
  </r>
  <r>
    <s v="Micki + Maude"/>
    <s v="PG-13"/>
    <s v="Comedy"/>
    <x v="18"/>
    <s v="December 21, 1984 (United States)"/>
    <x v="40"/>
    <n v="2800"/>
    <s v="Blake Edwards"/>
    <s v="Jonathan Reynolds"/>
    <s v="Dudley Moore"/>
    <s v="United States"/>
    <n v="15100000"/>
    <n v="26080861"/>
    <s v="BBE"/>
    <n v="118"/>
    <n v="103.9"/>
    <n v="48753609.488957055"/>
  </r>
  <r>
    <s v="Mike and Dave Need Wedding Dates"/>
    <s v="R"/>
    <s v="Comedy"/>
    <x v="30"/>
    <s v="July 8, 2016 (United States)"/>
    <x v="40"/>
    <n v="85000"/>
    <s v="Jake Szymanski"/>
    <s v="Andrew Jay Cohen"/>
    <s v="Zac Efron"/>
    <s v="United States"/>
    <n v="33000000"/>
    <n v="77068246"/>
    <s v="Twentieth Century Fox"/>
    <n v="98"/>
    <n v="240"/>
    <n v="113278796.70139892"/>
  </r>
  <r>
    <s v="Mimic"/>
    <s v="R"/>
    <s v="Horror"/>
    <x v="14"/>
    <s v="August 22, 1997 (United States)"/>
    <x v="40"/>
    <n v="47000"/>
    <s v="Guillermo del Toro"/>
    <s v="Donald A. Wollheim"/>
    <s v="Mira Sorvino"/>
    <s v="United States"/>
    <n v="30000000"/>
    <n v="25480803"/>
    <s v="Dimension Films"/>
    <n v="105"/>
    <n v="160.5"/>
    <n v="34522012.779457532"/>
  </r>
  <r>
    <s v="Miss Firecracker"/>
    <s v="PG"/>
    <s v="Comedy"/>
    <x v="21"/>
    <s v="January 19, 1990 (Sweden)"/>
    <x v="40"/>
    <n v="2000"/>
    <s v="Thomas Schlamme"/>
    <s v="Beth Henley"/>
    <s v="Holly Hunter"/>
    <s v="United States"/>
    <m/>
    <n v="1852655"/>
    <s v="Corsair Pictures"/>
    <n v="102"/>
    <n v="124"/>
    <n v="2890445.3584229387"/>
  </r>
  <r>
    <s v="Misunderstood"/>
    <s v="PG"/>
    <s v="Drama"/>
    <x v="18"/>
    <s v="March 30, 1984 (United States)"/>
    <x v="40"/>
    <n v="440"/>
    <s v="Jerry Schatzberg"/>
    <s v="Florence Montgomery"/>
    <s v="Gene Hackman"/>
    <s v="Italy"/>
    <m/>
    <n v="1525532"/>
    <s v="ACCENT Films"/>
    <n v="91"/>
    <n v="103.9"/>
    <n v="2896134.5819314639"/>
  </r>
  <r>
    <s v="Mobsters"/>
    <s v="R"/>
    <s v="Crime"/>
    <x v="16"/>
    <s v="July 26, 1991 (United States)"/>
    <x v="40"/>
    <n v="8600"/>
    <s v="Michael Karbelnikoff"/>
    <s v="Michael Mahern"/>
    <s v="Christian Slater"/>
    <s v="United States"/>
    <n v="23000000"/>
    <n v="20246790"/>
    <s v="Universal Pictures"/>
    <n v="104"/>
    <n v="136.19999999999999"/>
    <n v="39319291.988527723"/>
  </r>
  <r>
    <s v="Moon Over Parador"/>
    <s v="PG-13"/>
    <s v="Comedy"/>
    <x v="28"/>
    <s v="September 9, 1988 (United States)"/>
    <x v="40"/>
    <n v="5500"/>
    <s v="Paul Mazursky"/>
    <s v="Charles G. Booth"/>
    <s v="Richard Dreyfuss"/>
    <s v="United States"/>
    <n v="20000000"/>
    <n v="11444204"/>
    <s v="Universal Pictures"/>
    <n v="103"/>
    <n v="118.3"/>
    <n v="22224658.755895473"/>
  </r>
  <r>
    <s v="Motel Hell"/>
    <s v="R"/>
    <s v="Comedy"/>
    <x v="37"/>
    <s v="October 24, 1980 (United States)"/>
    <x v="40"/>
    <n v="11000"/>
    <s v="Kevin Connor"/>
    <s v="Robert Jaffe"/>
    <s v="Rory Calhoun"/>
    <s v="United States"/>
    <n v="3000000"/>
    <n v="6342668"/>
    <s v="Camp Hill"/>
    <n v="101"/>
    <n v="82.4"/>
    <n v="7467584.7743431209"/>
  </r>
  <r>
    <s v="Mr. Baseball"/>
    <s v="PG-13"/>
    <s v="Comedy"/>
    <x v="35"/>
    <s v="October 2, 1992 (United States)"/>
    <x v="40"/>
    <n v="10000"/>
    <s v="Fred Schepisi"/>
    <s v="Theo Pelletier"/>
    <s v="Tom Selleck"/>
    <s v="United States"/>
    <n v="40000000"/>
    <n v="20883046"/>
    <s v="DENTSU Music And Entertainment"/>
    <n v="108"/>
    <n v="140.30000000000001"/>
    <n v="35929215.788819879"/>
  </r>
  <r>
    <s v="Mr. Popper's Penguins"/>
    <s v="PG"/>
    <s v="Comedy"/>
    <x v="24"/>
    <s v="June 17, 2011 (United States)"/>
    <x v="40"/>
    <n v="91000"/>
    <s v="Mark Waters"/>
    <s v="Sean Anders"/>
    <s v="Jim Carrey"/>
    <s v="United States"/>
    <n v="55000000"/>
    <n v="187361754"/>
    <s v="Twentieth Century Fox"/>
    <n v="94"/>
    <n v="224.9"/>
    <n v="591597165.2207253"/>
  </r>
  <r>
    <s v="Murphy's Law"/>
    <s v="R"/>
    <s v="Action"/>
    <x v="25"/>
    <s v="April 18, 1986 (United States)"/>
    <x v="40"/>
    <n v="5100"/>
    <s v="J. Lee Thompson"/>
    <s v="Gail Morgan Hickman"/>
    <s v="Charles Bronson"/>
    <s v="United States"/>
    <n v="6000000"/>
    <n v="9947631"/>
    <s v="Cannon Group"/>
    <n v="100"/>
    <n v="109.6"/>
    <n v="12789211.669620253"/>
  </r>
  <r>
    <s v="My Big Fat Greek Wedding 2"/>
    <s v="PG-13"/>
    <s v="Comedy"/>
    <x v="30"/>
    <s v="March 25, 2016 (United States)"/>
    <x v="40"/>
    <n v="29000"/>
    <s v="Kirk Jones"/>
    <s v="Nia Vardalos"/>
    <s v="Nia Vardalos"/>
    <s v="United States"/>
    <n v="18000000"/>
    <n v="90632641"/>
    <s v="Gold Circle Films"/>
    <n v="94"/>
    <n v="240"/>
    <n v="136982964.84474206"/>
  </r>
  <r>
    <s v="My Cousin Rachel"/>
    <s v="PG-13"/>
    <s v="Drama"/>
    <x v="27"/>
    <s v="June 9, 2017 (United States)"/>
    <x v="40"/>
    <n v="18000"/>
    <s v="Roger Michell"/>
    <s v="Roger Michell"/>
    <s v="Rachel Weisz"/>
    <s v="United Kingdom"/>
    <m/>
    <n v="9200168"/>
    <s v="Fox Searchlight Pictures"/>
    <n v="106"/>
    <n v="245.1"/>
    <n v="11843224.290663287"/>
  </r>
  <r>
    <s v="My Little Pony: The Movie"/>
    <s v="G"/>
    <s v="Animation"/>
    <x v="25"/>
    <s v="June 6, 1986 (United States)"/>
    <x v="40"/>
    <n v="2500"/>
    <s v="Directors"/>
    <s v="George Arthur Bloom"/>
    <s v="Danny DeVito"/>
    <s v="United States"/>
    <m/>
    <n v="5958456"/>
    <s v="Sunbow Productions"/>
    <n v="86"/>
    <n v="109.6"/>
    <n v="12250617.700404858"/>
  </r>
  <r>
    <s v="My Science Project"/>
    <s v="PG"/>
    <s v="Action"/>
    <x v="38"/>
    <s v="August 9, 1985 (United States)"/>
    <x v="40"/>
    <n v="5500"/>
    <s v="Jonathan R. Betuel"/>
    <s v="Jonathan R. Betuel"/>
    <s v="John Stockwell"/>
    <s v="United States"/>
    <m/>
    <n v="4122748"/>
    <s v="Touchstone Pictures"/>
    <n v="94"/>
    <n v="107.6"/>
    <n v="5307145.3975496413"/>
  </r>
  <r>
    <s v="Mystery Date"/>
    <s v="PG-13"/>
    <s v="Comedy"/>
    <x v="16"/>
    <s v="August 16, 1991 (United States)"/>
    <x v="40"/>
    <n v="2700"/>
    <s v="Jonathan Wacks"/>
    <s v="Parker Bennett"/>
    <s v="Ethan Hawke"/>
    <s v="United States"/>
    <n v="10000000"/>
    <n v="6166819"/>
    <s v="Orion Pictures"/>
    <n v="97"/>
    <n v="136.19999999999999"/>
    <n v="10444856.861033907"/>
  </r>
  <r>
    <s v="Naked Killer"/>
    <s v="R"/>
    <s v="Action"/>
    <x v="35"/>
    <s v="August 4, 1995 (United States)"/>
    <x v="40"/>
    <n v="2200"/>
    <s v="Clarence Fok"/>
    <s v="Jing Wong"/>
    <s v="Chingmy Yau"/>
    <s v="Hong Kong"/>
    <m/>
    <m/>
    <s v="Wong Jing's Workshop Ltd."/>
    <n v="89"/>
    <n v="140.30000000000001"/>
    <s v="Missing"/>
  </r>
  <r>
    <s v="Night at the Museum: Battle of the Smithsonian"/>
    <s v="PG"/>
    <s v="Adventure"/>
    <x v="9"/>
    <s v="May 22, 2009 (United States)"/>
    <x v="40"/>
    <n v="183000"/>
    <s v="Shawn Levy"/>
    <s v="Robert Ben Garant"/>
    <s v="Ben Stiller"/>
    <s v="United States"/>
    <n v="150000000"/>
    <n v="413106170"/>
    <s v="Twentieth Century Fox"/>
    <n v="105"/>
    <n v="214.5"/>
    <n v="492270043.01525229"/>
  </r>
  <r>
    <s v="Nights in Rodanthe"/>
    <s v="PG-13"/>
    <s v="Drama"/>
    <x v="0"/>
    <s v="September 26, 2008 (United States)"/>
    <x v="40"/>
    <n v="24000"/>
    <s v="George C. Wolfe"/>
    <s v="Ann Peacock"/>
    <s v="Diane Lane"/>
    <s v="United States"/>
    <n v="30000000"/>
    <n v="84375346"/>
    <s v="Warner Bros."/>
    <n v="97"/>
    <n v="215.3"/>
    <n v="108477501.79831225"/>
  </r>
  <r>
    <s v="Nim's Island"/>
    <s v="PG"/>
    <s v="Adventure"/>
    <x v="0"/>
    <s v="April 4, 2008 (United States)"/>
    <x v="40"/>
    <n v="34000"/>
    <s v="Jennifer Flackett"/>
    <s v="Joseph Kwong"/>
    <s v="Jodie Foster"/>
    <s v="United States"/>
    <n v="37000000"/>
    <n v="100104565"/>
    <s v="Walden Media"/>
    <n v="96"/>
    <n v="215.3"/>
    <n v="169548976.96220121"/>
  </r>
  <r>
    <s v="No One Lives"/>
    <s v="R"/>
    <s v="Horror"/>
    <x v="36"/>
    <s v="May 10, 2013 (United States)"/>
    <x v="40"/>
    <n v="20000"/>
    <s v="RyÃ»hei Kitamura"/>
    <s v="David Cohen"/>
    <s v="Luke Evans"/>
    <s v="United States"/>
    <n v="2900000"/>
    <n v="1048704"/>
    <s v="Milk &amp; Media"/>
    <n v="86"/>
    <n v="229.6"/>
    <n v="3311296.4642487043"/>
  </r>
  <r>
    <s v="Not Fade Away"/>
    <s v="R"/>
    <s v="Drama"/>
    <x v="36"/>
    <s v="July 19, 2013 (Turkey)"/>
    <x v="40"/>
    <n v="4400"/>
    <s v="David Chase"/>
    <s v="David Chase"/>
    <s v="John Magaro"/>
    <s v="United States"/>
    <n v="20000000"/>
    <n v="636399"/>
    <s v="Chase Films"/>
    <n v="112"/>
    <n v="229.6"/>
    <n v="1163930.2238895558"/>
  </r>
  <r>
    <s v="Nuns on the Run"/>
    <s v="PG-13"/>
    <s v="Comedy"/>
    <x v="32"/>
    <s v="March 30, 1990 (United States)"/>
    <x v="40"/>
    <n v="7700"/>
    <s v="Jonathan Lynn"/>
    <s v="Jonathan Lynn"/>
    <s v="Eric Idle"/>
    <s v="United Kingdom"/>
    <m/>
    <n v="10959015"/>
    <s v="HandMade Films"/>
    <n v="89"/>
    <n v="130.69999999999999"/>
    <n v="13913382.793749999"/>
  </r>
  <r>
    <s v="Opportunity Knocks"/>
    <s v="PG-13"/>
    <s v="Comedy"/>
    <x v="32"/>
    <s v="March 30, 1990 (United States)"/>
    <x v="40"/>
    <n v="2900"/>
    <s v="Donald Petrie"/>
    <s v="Mitchel Katlin"/>
    <s v="Dana Carvey"/>
    <s v="United States"/>
    <m/>
    <n v="11359129"/>
    <s v="Imagine Films Entertainment"/>
    <n v="103"/>
    <n v="130.69999999999999"/>
    <n v="31579622.320255477"/>
  </r>
  <r>
    <s v="Overboard"/>
    <s v="PG-13"/>
    <s v="Comedy"/>
    <x v="26"/>
    <s v="May 4, 2018 (United States)"/>
    <x v="40"/>
    <n v="36000"/>
    <s v="Rob Greenberg"/>
    <s v="Bob Fisher"/>
    <s v="Eugenio Derbez"/>
    <s v="United States"/>
    <n v="12000000"/>
    <n v="91244913"/>
    <s v="Metro-Goldwyn-Mayer (MGM)"/>
    <n v="112"/>
    <n v="251.1"/>
    <n v="244738776.33010563"/>
  </r>
  <r>
    <s v="Oviri"/>
    <s v="R"/>
    <s v="Biography"/>
    <x v="25"/>
    <s v="September 5, 1986 (Denmark)"/>
    <x v="40"/>
    <n v="367"/>
    <s v="Henning Carlsen"/>
    <s v="Henning Carlsen"/>
    <s v="Donald Sutherland"/>
    <s v="Denmark"/>
    <m/>
    <n v="583800"/>
    <s v="CamÃ©ras Continentales"/>
    <n v="90"/>
    <n v="109.6"/>
    <n v="1565879.0492957747"/>
  </r>
  <r>
    <s v="Parental Guidance"/>
    <s v="PG"/>
    <s v="Comedy"/>
    <x v="36"/>
    <s v="December 25, 2012 (United States)"/>
    <x v="40"/>
    <n v="25000"/>
    <s v="Andy Fickman"/>
    <s v="Lisa Addario"/>
    <s v="Billy Crystal"/>
    <s v="United States"/>
    <n v="25000000"/>
    <n v="119772232"/>
    <s v="Twentieth Century Fox"/>
    <n v="105"/>
    <n v="229.6"/>
    <n v="267948598.31424376"/>
  </r>
  <r>
    <s v="Pathology"/>
    <s v="R"/>
    <s v="Crime"/>
    <x v="0"/>
    <s v="April 11, 2008 (United Kingdom)"/>
    <x v="40"/>
    <n v="32000"/>
    <s v="Marc SchÃ¶lermann"/>
    <s v="Mark Neveldine"/>
    <s v="Alyssa Milano"/>
    <s v="United States"/>
    <n v="8000000"/>
    <n v="3234706"/>
    <s v="Metro-Goldwyn-Mayer (MGM)"/>
    <n v="95"/>
    <n v="215.3"/>
    <n v="4754534.096478533"/>
  </r>
  <r>
    <s v="Planes: Fire &amp; Rescue"/>
    <s v="PG"/>
    <s v="Animation"/>
    <x v="20"/>
    <s v="July 18, 2014 (United States)"/>
    <x v="40"/>
    <n v="17000"/>
    <s v="Roberts Gannaway"/>
    <s v="Roberts Gannaway"/>
    <s v="Dane Cook"/>
    <s v="United States"/>
    <n v="50000000"/>
    <n v="146965787"/>
    <s v="Disneytoon Studios"/>
    <n v="83"/>
    <n v="236.7"/>
    <n v="293835139.7565617"/>
  </r>
  <r>
    <s v="Planet 51"/>
    <s v="PG"/>
    <s v="Animation"/>
    <x v="9"/>
    <s v="November 20, 2009 (United States)"/>
    <x v="40"/>
    <n v="52000"/>
    <s v="Jorge Blanco"/>
    <s v="Joe Stillman"/>
    <s v="Dwayne Johnson"/>
    <s v="Spain"/>
    <n v="70000000"/>
    <n v="105647102"/>
    <s v="TriStar Pictures"/>
    <n v="91"/>
    <n v="214.5"/>
    <n v="143133268.0275678"/>
  </r>
  <r>
    <s v="Plenty"/>
    <s v="R"/>
    <s v="Drama"/>
    <x v="38"/>
    <s v="September 20, 1985 (United States)"/>
    <x v="40"/>
    <n v="2800"/>
    <s v="Fred Schepisi"/>
    <s v="David Hare"/>
    <s v="Meryl Streep"/>
    <s v="United Kingdom"/>
    <n v="10000000"/>
    <n v="6148000"/>
    <s v="Pressman Productions"/>
    <n v="121"/>
    <n v="107.6"/>
    <n v="18808188.755020078"/>
  </r>
  <r>
    <s v="Poms"/>
    <s v="PG-13"/>
    <s v="Comedy"/>
    <x v="5"/>
    <s v="May 10, 2019 (United States)"/>
    <x v="40"/>
    <n v="4700"/>
    <s v="Zara Hayes"/>
    <s v="Zara Hayes"/>
    <s v="Diane Keaton"/>
    <s v="United Kingdom"/>
    <n v="10000000"/>
    <n v="16418218"/>
    <s v="Entertainment One"/>
    <n v="90"/>
    <n v="255.7"/>
    <n v="23322289.158974357"/>
  </r>
  <r>
    <s v="Princess Caraboo"/>
    <s v="PG"/>
    <s v="Comedy"/>
    <x v="13"/>
    <s v="September 16, 1994 (United States)"/>
    <x v="40"/>
    <n v="2500"/>
    <s v="Michael Austin"/>
    <s v="Michael Austin"/>
    <s v="Phoebe Cates"/>
    <s v="United Kingdom"/>
    <m/>
    <n v="3062530"/>
    <s v="Ardican Films"/>
    <n v="97"/>
    <n v="148.19999999999999"/>
    <n v="3716260.0199123854"/>
  </r>
  <r>
    <s v="Pushing Tin"/>
    <s v="R"/>
    <s v="Comedy"/>
    <x v="11"/>
    <s v="April 23, 1999 (United States)"/>
    <x v="40"/>
    <n v="29000"/>
    <s v="Mike Newell"/>
    <s v="Darcy Frey"/>
    <s v="John Cusack"/>
    <s v="United States"/>
    <n v="33000000"/>
    <n v="8408835"/>
    <s v="3 Miles Apart Productions Ltd."/>
    <n v="124"/>
    <n v="166.6"/>
    <n v="11392494.550911514"/>
  </r>
  <r>
    <s v="Raising Helen"/>
    <s v="PG-13"/>
    <s v="Comedy"/>
    <x v="1"/>
    <s v="May 28, 2004 (United States)"/>
    <x v="40"/>
    <n v="36000"/>
    <s v="Garry Marshall"/>
    <s v="Patrick J. Clifton"/>
    <s v="Kate Hudson"/>
    <s v="United States"/>
    <n v="50000000"/>
    <n v="49718611"/>
    <s v="Touchstone Pictures"/>
    <n v="119"/>
    <n v="188.9"/>
    <n v="67359985.645620272"/>
  </r>
  <r>
    <s v="Razorback"/>
    <s v="R"/>
    <s v="Horror"/>
    <x v="18"/>
    <s v="November 16, 1984 (United States)"/>
    <x v="40"/>
    <n v="6100"/>
    <s v="Russell Mulcahy"/>
    <s v="Everett De Roche"/>
    <s v="Gregory Harrison"/>
    <s v="Australia"/>
    <m/>
    <n v="150463"/>
    <s v="UAA Films"/>
    <n v="95"/>
    <n v="103.9"/>
    <n v="460301.968875502"/>
  </r>
  <r>
    <s v="Righteous Kill"/>
    <s v="R"/>
    <s v="Crime"/>
    <x v="0"/>
    <s v="September 12, 2008 (United States)"/>
    <x v="40"/>
    <n v="86000"/>
    <s v="Jon Avnet"/>
    <s v="Russell Gewirtz"/>
    <s v="Robert De Niro"/>
    <s v="United States"/>
    <n v="60000000"/>
    <n v="79498846"/>
    <s v="Millennium Films"/>
    <n v="101"/>
    <n v="215.3"/>
    <n v="233140504.10202113"/>
  </r>
  <r>
    <s v="Rock Dog"/>
    <s v="PG"/>
    <s v="Animation"/>
    <x v="30"/>
    <s v="February 24, 2017 (United States)"/>
    <x v="40"/>
    <n v="4900"/>
    <s v="Ash Brannon"/>
    <s v="Ash Brannon"/>
    <s v="Luke Wilson"/>
    <s v="China"/>
    <n v="60000000"/>
    <n v="23157646"/>
    <s v="Summit Premiere"/>
    <n v="90"/>
    <n v="240"/>
    <n v="34038276.585624695"/>
  </r>
  <r>
    <s v="S.W.A.T."/>
    <s v="PG-13"/>
    <s v="Action"/>
    <x v="2"/>
    <s v="August 8, 2003 (United States)"/>
    <x v="40"/>
    <n v="141000"/>
    <s v="Clark Johnson"/>
    <s v="Robert Hamner"/>
    <s v="Samuel L. Jackson"/>
    <s v="United States"/>
    <n v="80000000"/>
    <n v="207725639"/>
    <s v="Columbia Pictures"/>
    <n v="117"/>
    <n v="184"/>
    <n v="267063300.43586498"/>
  </r>
  <r>
    <s v="Sahara"/>
    <s v="PG-13"/>
    <s v="Action"/>
    <x v="4"/>
    <s v="April 8, 2005 (United States)"/>
    <x v="40"/>
    <n v="94000"/>
    <s v="Breck Eisner"/>
    <s v="Clive Cussler"/>
    <s v="Matthew McConaughey"/>
    <s v="United Kingdom"/>
    <n v="130000000"/>
    <n v="119240351"/>
    <s v="Paramount Pictures"/>
    <n v="124"/>
    <n v="195.3"/>
    <n v="197459429.07445651"/>
  </r>
  <r>
    <s v="Saw VI"/>
    <s v="R"/>
    <s v="Horror"/>
    <x v="9"/>
    <s v="October 23, 2009 (United States)"/>
    <x v="40"/>
    <n v="105000"/>
    <s v="Kevin Greutert"/>
    <s v="Patrick Melton"/>
    <s v="Tobin Bell"/>
    <s v="Canada"/>
    <n v="11000000"/>
    <n v="68234154"/>
    <s v="Twisted Pictures"/>
    <n v="90"/>
    <n v="214.5"/>
    <n v="90552903.849303126"/>
  </r>
  <r>
    <s v="Scenes from the Class Struggle in Beverly Hills"/>
    <s v="R"/>
    <s v="Comedy"/>
    <x v="21"/>
    <s v="July 1989 (United States)"/>
    <x v="40"/>
    <n v="1200"/>
    <s v="Paul Bartel"/>
    <s v="Paul Bartel"/>
    <s v="Jacqueline Bisset"/>
    <s v="United States"/>
    <m/>
    <n v="2156471"/>
    <s v="North Street Films"/>
    <n v="103"/>
    <n v="124"/>
    <n v="3815776.5023228806"/>
  </r>
  <r>
    <s v="School Daze"/>
    <s v="R"/>
    <s v="Comedy"/>
    <x v="28"/>
    <s v="February 12, 1988 (United States)"/>
    <x v="40"/>
    <n v="6700"/>
    <s v="Spike Lee"/>
    <s v="Spike Lee"/>
    <s v="Laurence Fishburne"/>
    <s v="United States"/>
    <n v="6500000"/>
    <n v="14545844"/>
    <s v="Columbia Pictures"/>
    <n v="121"/>
    <n v="118.3"/>
    <n v="29082143.482939631"/>
  </r>
  <r>
    <s v="Shaft"/>
    <s v="R"/>
    <s v="Action"/>
    <x v="8"/>
    <s v="June 16, 2000 (United States)"/>
    <x v="40"/>
    <n v="75000"/>
    <s v="John Singleton"/>
    <s v="Ernest Tidyman"/>
    <s v="Samuel L. Jackson"/>
    <s v="Germany"/>
    <n v="46000000"/>
    <n v="107626125"/>
    <s v="Paramount Pictures"/>
    <n v="99"/>
    <n v="172.2"/>
    <n v="173603389.55796716"/>
  </r>
  <r>
    <s v="Shakedown"/>
    <s v="R"/>
    <s v="Action"/>
    <x v="28"/>
    <s v="May 6, 1988 (United States)"/>
    <x v="40"/>
    <n v="3000"/>
    <s v="James Glickenhaus"/>
    <s v="James Glickenhaus"/>
    <s v="Peter Weller"/>
    <s v="United States"/>
    <n v="6000000"/>
    <n v="10068039"/>
    <s v="Shapiro-Glickenhaus Entertainment"/>
    <n v="97"/>
    <n v="118.3"/>
    <n v="15216922.040178573"/>
  </r>
  <r>
    <s v="Shark Tale"/>
    <s v="PG"/>
    <s v="Animation"/>
    <x v="1"/>
    <s v="October 1, 2004 (United States)"/>
    <x v="40"/>
    <n v="171000"/>
    <s v="Bibo Bergeron"/>
    <s v="Michael J. Wilson"/>
    <s v="Will Smith"/>
    <s v="United States"/>
    <n v="75000000"/>
    <n v="374583879"/>
    <s v="DreamWorks Animation"/>
    <n v="90"/>
    <n v="188.9"/>
    <n v="497106741.86106271"/>
  </r>
  <r>
    <s v="She's the One"/>
    <s v="R"/>
    <s v="Comedy"/>
    <x v="10"/>
    <s v="August 23, 1996 (United States)"/>
    <x v="40"/>
    <n v="17000"/>
    <s v="Edward Burns"/>
    <s v="Edward Burns"/>
    <s v="Edward Burns"/>
    <s v="United States"/>
    <n v="3500000"/>
    <n v="9538948"/>
    <s v="Good Machine"/>
    <n v="96"/>
    <n v="156.9"/>
    <n v="17446083.166866746"/>
  </r>
  <r>
    <s v="Sisters"/>
    <s v="R"/>
    <s v="Comedy"/>
    <x v="39"/>
    <s v="December 18, 2015 (United States)"/>
    <x v="40"/>
    <n v="64000"/>
    <s v="Jason Moore"/>
    <s v="Paula Pell"/>
    <s v="Amy Poehler"/>
    <s v="United States"/>
    <n v="30000000"/>
    <n v="105011053"/>
    <s v="Little Stranger"/>
    <n v="118"/>
    <n v="237"/>
    <n v="148615271.01300511"/>
  </r>
  <r>
    <s v="Sky Captain and the World of Tomorrow"/>
    <s v="PG"/>
    <s v="Action"/>
    <x v="1"/>
    <s v="September 17, 2004 (United States)"/>
    <x v="40"/>
    <n v="83000"/>
    <s v="Kerry Conran"/>
    <s v="Kerry Conran"/>
    <s v="Gwyneth Paltrow"/>
    <s v="United States"/>
    <n v="70000000"/>
    <n v="57947036"/>
    <s v="Paramount Pictures"/>
    <n v="106"/>
    <n v="188.9"/>
    <n v="135091521.57000765"/>
  </r>
  <r>
    <s v="Smurfs: The Lost Village"/>
    <s v="PG"/>
    <s v="Animation"/>
    <x v="27"/>
    <s v="April 7, 2017 (United States)"/>
    <x v="40"/>
    <n v="19000"/>
    <s v="Kelly Asbury"/>
    <s v="Stacey Harman"/>
    <s v="Demi Lovato"/>
    <s v="United States"/>
    <n v="60000000"/>
    <n v="197183546"/>
    <s v="Walt Disney Animation Studios"/>
    <n v="90"/>
    <n v="245.1"/>
    <n v="267149072.7710093"/>
  </r>
  <r>
    <s v="Snake Eyes"/>
    <s v="R"/>
    <s v="Crime"/>
    <x v="17"/>
    <s v="August 7, 1998 (United States)"/>
    <x v="40"/>
    <n v="77000"/>
    <s v="Brian De Palma"/>
    <s v="Brian De Palma"/>
    <s v="Nicolas Cage"/>
    <s v="United States"/>
    <n v="73000000"/>
    <n v="103891409"/>
    <s v="Paramount Pictures"/>
    <n v="98"/>
    <n v="163"/>
    <n v="167579207.63525674"/>
  </r>
  <r>
    <s v="Soldier"/>
    <s v="R"/>
    <s v="Action"/>
    <x v="17"/>
    <s v="October 23, 1998 (United States)"/>
    <x v="40"/>
    <n v="53000"/>
    <s v="Paul W.S. Anderson"/>
    <s v="David Webb Peoples"/>
    <s v="Kurt Russell"/>
    <s v="United States"/>
    <n v="60000000"/>
    <n v="14594226"/>
    <s v="Warner Bros."/>
    <n v="99"/>
    <n v="163"/>
    <n v="31695371.790449034"/>
  </r>
  <r>
    <s v="Speed Racer"/>
    <s v="PG"/>
    <s v="Action"/>
    <x v="0"/>
    <s v="May 9, 2008 (United States)"/>
    <x v="40"/>
    <n v="70000"/>
    <s v="Lana Wachowski"/>
    <s v="Lilly Wachowski"/>
    <s v="Emile Hirsch"/>
    <s v="United States"/>
    <n v="120000000"/>
    <n v="93945766"/>
    <s v="Warner Bros."/>
    <n v="135"/>
    <n v="215.3"/>
    <n v="175615183.43680981"/>
  </r>
  <r>
    <s v="Squanto: A Warrior's Tale"/>
    <s v="PG"/>
    <s v="Adventure"/>
    <x v="13"/>
    <s v="October 28, 1994 (United States)"/>
    <x v="40"/>
    <n v="1100"/>
    <s v="Xavier Koller"/>
    <s v="Darlene Craviotto"/>
    <s v="Adam Beach"/>
    <s v="United States"/>
    <n v="19200000"/>
    <n v="3342223"/>
    <s v="Walt Disney Pictures"/>
    <n v="102"/>
    <n v="148.19999999999999"/>
    <n v="7047580.26366782"/>
  </r>
  <r>
    <s v="Step Up All in"/>
    <s v="PG-13"/>
    <s v="Drama"/>
    <x v="20"/>
    <s v="August 8, 2014 (United States)"/>
    <x v="40"/>
    <n v="33000"/>
    <s v="Trish Sie"/>
    <s v="Duane Adler"/>
    <s v="Ryan Guzman"/>
    <s v="United States"/>
    <n v="45000000"/>
    <n v="86165646"/>
    <s v="Summit Entertainment"/>
    <n v="112"/>
    <n v="236.7"/>
    <n v="142688436.60978261"/>
  </r>
  <r>
    <s v="Stone Cold"/>
    <s v="R"/>
    <s v="Action"/>
    <x v="16"/>
    <s v="May 17, 1991 (United States)"/>
    <x v="40"/>
    <n v="7300"/>
    <s v="Craig R. Baxley"/>
    <s v="Walter Doniger"/>
    <s v="Brian Bosworth"/>
    <s v="United States"/>
    <n v="17000000"/>
    <n v="9151887"/>
    <s v="Stone Group Pictures"/>
    <n v="92"/>
    <n v="136.19999999999999"/>
    <n v="18297768.824803147"/>
  </r>
  <r>
    <s v="Sucker Punch"/>
    <s v="PG-13"/>
    <s v="Action"/>
    <x v="24"/>
    <s v="March 25, 2011 (United States)"/>
    <x v="40"/>
    <n v="235000"/>
    <s v="Zack Snyder"/>
    <s v="Zack Snyder"/>
    <s v="Emily Browning"/>
    <s v="United States"/>
    <n v="82000000"/>
    <n v="89792502"/>
    <s v="Warner Bros."/>
    <n v="110"/>
    <n v="224.9"/>
    <n v="240843092.95246479"/>
  </r>
  <r>
    <s v="Sunrise in Heaven"/>
    <s v="Not Rated"/>
    <s v="Drama"/>
    <x v="5"/>
    <s v="April 9, 2019 (United States)"/>
    <x v="40"/>
    <n v="871"/>
    <s v="Waymon Boone"/>
    <s v="Dan Benamor"/>
    <s v="Caylee Cowan"/>
    <s v="United States"/>
    <n v="1100000"/>
    <m/>
    <s v="Nasser Group"/>
    <n v="85"/>
    <n v="255.7"/>
    <s v="Missing"/>
  </r>
  <r>
    <s v="Superman Returns"/>
    <s v="PG-13"/>
    <s v="Action"/>
    <x v="15"/>
    <s v="June 28, 2006 (United States)"/>
    <x v="40"/>
    <n v="274000"/>
    <s v="Bryan Singer"/>
    <s v="Michael Dougherty"/>
    <s v="Brandon Routh"/>
    <s v="United States"/>
    <n v="270000000"/>
    <n v="391081192"/>
    <s v="Warner Bros."/>
    <n v="154"/>
    <n v="201.6"/>
    <n v="466024400.47868598"/>
  </r>
  <r>
    <s v="Taken 3"/>
    <s v="PG-13"/>
    <s v="Action"/>
    <x v="20"/>
    <s v="January 9, 2015 (United States)"/>
    <x v="40"/>
    <n v="183000"/>
    <s v="Olivier Megaton"/>
    <s v="Luc Besson"/>
    <s v="Liam Neeson"/>
    <s v="France"/>
    <n v="48000000"/>
    <n v="326479141"/>
    <s v="EuropaCorp"/>
    <n v="108"/>
    <n v="236.7"/>
    <n v="420271205.16561049"/>
  </r>
  <r>
    <s v="Talent for the Game"/>
    <s v="PG"/>
    <s v="Drama"/>
    <x v="16"/>
    <s v="June 28, 1991 (United Kingdom)"/>
    <x v="40"/>
    <n v="796"/>
    <s v="Robert M. Young"/>
    <s v="David Himmelstein"/>
    <s v="Edward James Olmos"/>
    <s v="United States"/>
    <m/>
    <n v="336396"/>
    <s v="Paramount Pictures"/>
    <n v="91"/>
    <n v="136.19999999999999"/>
    <n v="494451.81476121559"/>
  </r>
  <r>
    <s v="Teenage Mutant Ninja Turtles II: The Secret of the Ooze"/>
    <s v="PG"/>
    <s v="Action"/>
    <x v="16"/>
    <s v="March 22, 1991 (United States)"/>
    <x v="40"/>
    <n v="53000"/>
    <s v="Michael Pressman"/>
    <s v="Kevin Eastman"/>
    <s v="Paige Turco"/>
    <s v="United States"/>
    <n v="25000000"/>
    <n v="78656813"/>
    <s v="Golden Harvest Company"/>
    <n v="88"/>
    <n v="136.19999999999999"/>
    <n v="95446957.073277578"/>
  </r>
  <r>
    <s v="Teenage Mutant Ninja Turtles: Out of the Shadows"/>
    <s v="PG-13"/>
    <s v="Action"/>
    <x v="30"/>
    <s v="June 3, 2016 (United States)"/>
    <x v="40"/>
    <n v="87000"/>
    <s v="Dave Green"/>
    <s v="Josh Appelbaum"/>
    <s v="Megan Fox"/>
    <s v="United States"/>
    <n v="135000000"/>
    <n v="245623848"/>
    <s v="Paramount Pictures"/>
    <n v="112"/>
    <n v="240"/>
    <n v="416017712.5380767"/>
  </r>
  <r>
    <s v="Texasville"/>
    <s v="R"/>
    <s v="Drama"/>
    <x v="32"/>
    <s v="September 28, 1990 (United States)"/>
    <x v="40"/>
    <n v="2500"/>
    <s v="Peter Bogdanovich"/>
    <s v="Larry McMurtry"/>
    <s v="Jeff Bridges"/>
    <s v="United States"/>
    <m/>
    <n v="2268181"/>
    <s v="Cine-Source"/>
    <n v="123"/>
    <n v="130.69999999999999"/>
    <n v="3756058.4277173914"/>
  </r>
  <r>
    <s v="That's Life!"/>
    <s v="PG-13"/>
    <s v="Comedy"/>
    <x v="25"/>
    <s v="October 10, 1986 (United States)"/>
    <x v="40"/>
    <n v="1400"/>
    <s v="Blake Edwards"/>
    <s v="Milton Wexler"/>
    <s v="Jack Lemmon"/>
    <s v="United States"/>
    <m/>
    <n v="4079895"/>
    <s v="Blake Edwards"/>
    <n v="102"/>
    <n v="109.6"/>
    <n v="7745445.5233644862"/>
  </r>
  <r>
    <s v="The Alamo"/>
    <s v="PG-13"/>
    <s v="Drama"/>
    <x v="1"/>
    <s v="April 9, 2004 (United States)"/>
    <x v="40"/>
    <n v="20000"/>
    <s v="John Lee Hancock"/>
    <s v="Leslie Bohem"/>
    <s v="Dennis Quaid"/>
    <s v="United States"/>
    <n v="107000000"/>
    <n v="25819961"/>
    <s v="Touchstone Pictures"/>
    <n v="137"/>
    <n v="188.9"/>
    <n v="51622979.7683727"/>
  </r>
  <r>
    <s v="The Amityville Horror"/>
    <s v="R"/>
    <s v="Horror"/>
    <x v="4"/>
    <s v="April 15, 2005 (United States)"/>
    <x v="40"/>
    <n v="107000"/>
    <s v="Andrew Douglas"/>
    <s v="Scott Kosar"/>
    <s v="Ryan Reynolds"/>
    <s v="United States"/>
    <n v="19000000"/>
    <n v="107516369"/>
    <s v="Metro-Goldwyn-Mayer (MGM)"/>
    <n v="90"/>
    <n v="195.3"/>
    <n v="233501337.37918743"/>
  </r>
  <r>
    <s v="The Best Little Whorehouse in Texas"/>
    <s v="R"/>
    <s v="Comedy"/>
    <x v="31"/>
    <s v="July 23, 1982 (United States)"/>
    <x v="40"/>
    <n v="10000"/>
    <s v="Colin Higgins"/>
    <s v="Larry L. King"/>
    <s v="Burt Reynolds"/>
    <s v="United States"/>
    <n v="35000000"/>
    <n v="69701637"/>
    <s v="Universal Pictures"/>
    <n v="114"/>
    <n v="96.5"/>
    <n v="155933104.2136564"/>
  </r>
  <r>
    <s v="The Best of Times"/>
    <s v="PG-13"/>
    <s v="Comedy"/>
    <x v="25"/>
    <s v="January 31, 1986 (United States)"/>
    <x v="40"/>
    <n v="6800"/>
    <s v="Roger Spottiswoode"/>
    <s v="Ron Shelton"/>
    <s v="Robin Williams"/>
    <s v="United States"/>
    <n v="12000000"/>
    <n v="7817314"/>
    <s v="Cinema Group Ventures"/>
    <n v="104"/>
    <n v="109.6"/>
    <n v="9718219.4035087712"/>
  </r>
  <r>
    <s v="The Black Stallion Returns"/>
    <s v="PG"/>
    <s v="Adventure"/>
    <x v="19"/>
    <s v="March 25, 1983 (United States)"/>
    <x v="40"/>
    <n v="2100"/>
    <s v="Robert Dalva"/>
    <s v="Walter Farley"/>
    <s v="Kelly Reno"/>
    <s v="United States"/>
    <m/>
    <n v="12049514"/>
    <s v="Zoetrope Studios"/>
    <n v="103"/>
    <n v="99.6"/>
    <n v="19953733.23804348"/>
  </r>
  <r>
    <s v="The Boy"/>
    <s v="PG-13"/>
    <s v="Horror"/>
    <x v="30"/>
    <s v="January 22, 2016 (United States)"/>
    <x v="40"/>
    <n v="84000"/>
    <s v="William Brent Bell"/>
    <s v="Stacey Menear"/>
    <s v="Lauren Cohan"/>
    <s v="United States"/>
    <n v="10000000"/>
    <n v="73929392"/>
    <s v="Lakeshore Entertainment"/>
    <n v="97"/>
    <n v="240"/>
    <n v="98111000.620209053"/>
  </r>
  <r>
    <s v="The Chamber"/>
    <s v="R"/>
    <s v="Crime"/>
    <x v="10"/>
    <s v="October 11, 1996 (United States)"/>
    <x v="40"/>
    <n v="13000"/>
    <s v="James Foley"/>
    <s v="John Grisham"/>
    <s v="Chris O'Donnell"/>
    <s v="United States"/>
    <n v="50000000"/>
    <n v="22540359"/>
    <s v="Universal Pictures"/>
    <n v="113"/>
    <n v="156.9"/>
    <n v="33130957.005788706"/>
  </r>
  <r>
    <s v="The Condemned"/>
    <s v="R"/>
    <s v="Action"/>
    <x v="6"/>
    <s v="April 27, 2007 (United States)"/>
    <x v="40"/>
    <n v="51000"/>
    <s v="Scott Wiper"/>
    <s v="Scott Wiper"/>
    <s v="Steve Austin"/>
    <s v="United States"/>
    <m/>
    <n v="8642858"/>
    <s v="Lionsgate"/>
    <n v="113"/>
    <n v="207.3"/>
    <n v="10299095.942901839"/>
  </r>
  <r>
    <s v="The Dark Half"/>
    <s v="R"/>
    <s v="Horror"/>
    <x v="34"/>
    <s v="April 23, 1993 (United States)"/>
    <x v="40"/>
    <n v="16000"/>
    <s v="George A. Romero"/>
    <s v="Stephen King"/>
    <s v="Timothy Hutton"/>
    <s v="United States"/>
    <n v="15000000"/>
    <n v="10611160"/>
    <s v="Orion Pictures"/>
    <n v="122"/>
    <n v="144.5"/>
    <n v="23045049.550962221"/>
  </r>
  <r>
    <s v="The Evil That Men Do"/>
    <s v="R"/>
    <s v="Action"/>
    <x v="18"/>
    <s v="September 21, 1984 (United States)"/>
    <x v="40"/>
    <n v="3600"/>
    <s v="J. Lee Thompson"/>
    <s v="R. Lance Hill"/>
    <s v="Charles Bronson"/>
    <s v="Mexico"/>
    <n v="4600000"/>
    <n v="13102025"/>
    <s v="Capricorn"/>
    <n v="90"/>
    <n v="103.9"/>
    <n v="16844670.959915612"/>
  </r>
  <r>
    <s v="The Fast and the Furious: Tokyo Drift"/>
    <s v="PG-13"/>
    <s v="Action"/>
    <x v="15"/>
    <s v="June 16, 2006 (United States)"/>
    <x v="40"/>
    <n v="252000"/>
    <s v="Justin Lin"/>
    <s v="Chris Morgan"/>
    <s v="Lucas Black"/>
    <s v="United States"/>
    <n v="85000000"/>
    <n v="158964610"/>
    <s v="Universal Pictures"/>
    <n v="104"/>
    <n v="201.6"/>
    <n v="317824912.51312333"/>
  </r>
  <r>
    <s v="The Golden Child"/>
    <s v="PG-13"/>
    <s v="Action"/>
    <x v="25"/>
    <s v="December 12, 1986 (United States)"/>
    <x v="40"/>
    <n v="53000"/>
    <s v="Michael Ritchie"/>
    <s v="Dennis Feldman"/>
    <s v="Eddie Murphy"/>
    <s v="United States"/>
    <n v="25000000"/>
    <n v="79817937"/>
    <s v="Paramount Pictures"/>
    <n v="94"/>
    <n v="109.6"/>
    <n v="205583477.63229078"/>
  </r>
  <r>
    <s v="The Handmaid's Tale"/>
    <s v="R"/>
    <s v="Drama"/>
    <x v="32"/>
    <s v="March 9, 1990 (United States)"/>
    <x v="40"/>
    <n v="9100"/>
    <s v="Volker SchlÃ¶ndorff"/>
    <s v="Margaret Atwood"/>
    <s v="Natasha Richardson"/>
    <s v="United States"/>
    <m/>
    <n v="4960385"/>
    <s v="Bioskop Film"/>
    <n v="108"/>
    <n v="130.69999999999999"/>
    <n v="6297622.1229166668"/>
  </r>
  <r>
    <s v="The Hotel New Hampshire"/>
    <s v="R"/>
    <s v="Comedy"/>
    <x v="18"/>
    <s v="March 9, 1984 (United States)"/>
    <x v="40"/>
    <n v="8000"/>
    <s v="Tony Richardson"/>
    <s v="John Irving"/>
    <s v="Rob Lowe"/>
    <s v="United Kingdom"/>
    <n v="7500000"/>
    <n v="5142858"/>
    <s v="Filmline Productions"/>
    <n v="109"/>
    <n v="103.9"/>
    <n v="13246228.508875739"/>
  </r>
  <r>
    <s v="The House on Sorority Row"/>
    <s v="R"/>
    <s v="Horror"/>
    <x v="31"/>
    <s v="July 28, 1983 (South Korea)"/>
    <x v="40"/>
    <n v="7800"/>
    <s v="Mark Rosman"/>
    <s v="Mark Rosman"/>
    <s v="Kate McNeil"/>
    <s v="United States"/>
    <n v="425000"/>
    <n v="10604986"/>
    <s v="VAE Productions"/>
    <n v="91"/>
    <n v="96.5"/>
    <n v="14815860.771205869"/>
  </r>
  <r>
    <s v="The Hunted"/>
    <s v="R"/>
    <s v="Action"/>
    <x v="40"/>
    <s v="February 24, 1995 (United States)"/>
    <x v="40"/>
    <n v="4900"/>
    <s v="J.F. Lawton"/>
    <s v="J.F. Lawton"/>
    <s v="Christopher Lambert"/>
    <s v="United States"/>
    <n v="20000000"/>
    <n v="6609661"/>
    <s v="Universal Pictures"/>
    <n v="110"/>
    <n v="152.4"/>
    <n v="17024207.157227386"/>
  </r>
  <r>
    <s v="The Indian in the Cupboard"/>
    <s v="PG"/>
    <s v="Drama"/>
    <x v="40"/>
    <s v="July 14, 1995 (United States)"/>
    <x v="40"/>
    <n v="27000"/>
    <s v="Frank Oz"/>
    <s v="Lynne Reid Banks"/>
    <s v="Hal Scardino"/>
    <s v="United States"/>
    <n v="45000000"/>
    <n v="35656131"/>
    <s v="Columbia Pictures"/>
    <n v="96"/>
    <n v="152.4"/>
    <n v="45268429.64875"/>
  </r>
  <r>
    <s v="The Jungle Book"/>
    <s v="PG"/>
    <s v="Adventure"/>
    <x v="13"/>
    <s v="December 25, 1994 (United States)"/>
    <x v="40"/>
    <n v="17000"/>
    <s v="Stephen Sommers"/>
    <s v="Rudyard Kipling"/>
    <s v="Jason Scott Lee"/>
    <s v="United States"/>
    <n v="27000000"/>
    <n v="43229904"/>
    <s v="Vegahom Europe"/>
    <n v="111"/>
    <n v="148.19999999999999"/>
    <n v="93885614.745545253"/>
  </r>
  <r>
    <s v="The Keeping Room"/>
    <s v="R"/>
    <s v="Drama"/>
    <x v="20"/>
    <s v="September 25, 2015 (United States)"/>
    <x v="40"/>
    <n v="6500"/>
    <s v="Daniel Barber"/>
    <s v="Julia Hart"/>
    <s v="Brit Marling"/>
    <s v="United States"/>
    <m/>
    <n v="73922"/>
    <s v="Gilbert Films"/>
    <n v="95"/>
    <n v="236.7"/>
    <n v="115330.43215565795"/>
  </r>
  <r>
    <s v="The Kid Who Would Be King"/>
    <s v="PG"/>
    <s v="Action"/>
    <x v="5"/>
    <s v="January 25, 2019 (United States)"/>
    <x v="40"/>
    <n v="15000"/>
    <s v="Joe Cornish"/>
    <s v="Joe Cornish"/>
    <s v="Louis Ashbourne Serkis"/>
    <s v="United Kingdom"/>
    <n v="59000000"/>
    <n v="32140970"/>
    <s v="Big Talk Productions"/>
    <n v="120"/>
    <n v="255.7"/>
    <n v="91016297.016728625"/>
  </r>
  <r>
    <s v="The Last Song"/>
    <s v="PG"/>
    <s v="Drama"/>
    <x v="29"/>
    <s v="March 31, 2010 (United States)"/>
    <x v="40"/>
    <n v="83000"/>
    <s v="Julie Anne Robinson"/>
    <s v="Nicholas Sparks"/>
    <s v="Miley Cyrus"/>
    <s v="United States"/>
    <n v="20000000"/>
    <n v="89137047"/>
    <s v="Touchstone Pictures"/>
    <n v="107"/>
    <n v="218.1"/>
    <n v="126149829.17278217"/>
  </r>
  <r>
    <s v="The Last Witch Hunter"/>
    <s v="PG-13"/>
    <s v="Action"/>
    <x v="39"/>
    <s v="October 23, 2015 (United States)"/>
    <x v="40"/>
    <n v="98000"/>
    <s v="Breck Eisner"/>
    <s v="Cory Goodman"/>
    <s v="Vin Diesel"/>
    <s v="United States"/>
    <n v="90000000"/>
    <n v="146936910"/>
    <s v="Summit Entertainment"/>
    <n v="106"/>
    <n v="237"/>
    <n v="215975284.50072357"/>
  </r>
  <r>
    <s v="The Legend of Zorro"/>
    <s v="PG"/>
    <s v="Action"/>
    <x v="4"/>
    <s v="October 28, 2005 (United States)"/>
    <x v="40"/>
    <n v="95000"/>
    <s v="Martin Campbell"/>
    <s v="Roberto Orci"/>
    <s v="Antonio Banderas"/>
    <s v="United States"/>
    <n v="75000000"/>
    <n v="142400065"/>
    <s v="Columbia Pictures"/>
    <n v="129"/>
    <n v="195.3"/>
    <n v="183077214.36919832"/>
  </r>
  <r>
    <s v="The Lego Ninjago Movie"/>
    <s v="PG"/>
    <s v="Animation"/>
    <x v="27"/>
    <s v="September 22, 2017 (United States)"/>
    <x v="40"/>
    <n v="24000"/>
    <s v="Charlie Bean"/>
    <s v="Bob Logan"/>
    <s v="Jackie Chan"/>
    <s v="United States"/>
    <n v="70000000"/>
    <n v="123081555"/>
    <s v="Animal Logic"/>
    <n v="101"/>
    <n v="245.1"/>
    <n v="198533349.96559024"/>
  </r>
  <r>
    <s v="The Midnight Meat Train"/>
    <s v="R"/>
    <s v="Horror"/>
    <x v="0"/>
    <s v="October 31, 2008 (United Kingdom)"/>
    <x v="40"/>
    <n v="61000"/>
    <s v="RyÃ»hei Kitamura"/>
    <s v="Jeff Buhler"/>
    <s v="Vinnie Jones"/>
    <s v="United States"/>
    <n v="15000000"/>
    <n v="3534313"/>
    <s v="Lakeshore Entertainment"/>
    <n v="100"/>
    <n v="215.3"/>
    <n v="6709689.5395638626"/>
  </r>
  <r>
    <s v="The Mighty Quinn"/>
    <s v="R"/>
    <s v="Action"/>
    <x v="21"/>
    <s v="February 17, 1989 (United States)"/>
    <x v="40"/>
    <n v="5200"/>
    <s v="Carl Schenkel"/>
    <s v="Albert Z. Carr"/>
    <s v="Denzel Washington"/>
    <s v="United States"/>
    <m/>
    <n v="4557214"/>
    <s v="A&amp;M Films"/>
    <n v="98"/>
    <n v="124"/>
    <n v="8063781.1022067368"/>
  </r>
  <r>
    <s v="The Morning After"/>
    <s v="R"/>
    <s v="Crime"/>
    <x v="25"/>
    <s v="December 25, 1986 (United States)"/>
    <x v="40"/>
    <n v="6200"/>
    <s v="Sidney Lumet"/>
    <s v="James Cresson"/>
    <s v="Jane Fonda"/>
    <s v="United States"/>
    <n v="15000000"/>
    <n v="25147055"/>
    <s v="American Filmworks"/>
    <n v="103"/>
    <n v="109.6"/>
    <n v="41642976.404891305"/>
  </r>
  <r>
    <s v="The Night Flier"/>
    <s v="R"/>
    <s v="Fantasy"/>
    <x v="14"/>
    <s v="February 6, 1998 (United States)"/>
    <x v="40"/>
    <n v="9900"/>
    <s v="Mark Pavia"/>
    <s v="Stephen King"/>
    <s v="Miguel Ferrer"/>
    <s v="United States"/>
    <n v="1000000"/>
    <n v="125397"/>
    <s v="New Amsterdam Entertainment"/>
    <n v="94"/>
    <n v="160.5"/>
    <n v="322979.42434488586"/>
  </r>
  <r>
    <s v="The Night the Lights Went Out in Georgia"/>
    <s v="PG"/>
    <s v="Drama"/>
    <x v="12"/>
    <s v="June 5, 1981 (United States)"/>
    <x v="40"/>
    <n v="891"/>
    <s v="Ron Maxwell"/>
    <s v="Bob Bonney"/>
    <s v="Kristy McNichol"/>
    <s v="United States"/>
    <m/>
    <n v="14923752"/>
    <s v="Viacom Enterprises"/>
    <n v="112"/>
    <n v="90.9"/>
    <n v="43765805.913378239"/>
  </r>
  <r>
    <s v="The Night We Never Met"/>
    <s v="R"/>
    <s v="Comedy"/>
    <x v="34"/>
    <s v="April 30, 1993 (United States)"/>
    <x v="40"/>
    <n v="2400"/>
    <s v="Warren Leight"/>
    <s v="Warren Leight"/>
    <s v="Matthew Broderick"/>
    <s v="United States"/>
    <n v="8000000"/>
    <n v="1884814"/>
    <s v="Miramax"/>
    <n v="99"/>
    <n v="144.5"/>
    <n v="5766092.6285140561"/>
  </r>
  <r>
    <s v="The Object of My Affection"/>
    <s v="R"/>
    <s v="Comedy"/>
    <x v="17"/>
    <s v="April 17, 1998 (United States)"/>
    <x v="40"/>
    <n v="19000"/>
    <s v="Nicholas Hytner"/>
    <s v="Stephen McCauley"/>
    <s v="Jennifer Aniston"/>
    <s v="United States"/>
    <n v="15000000"/>
    <n v="46905889"/>
    <s v="Twentieth Century Fox"/>
    <n v="111"/>
    <n v="163"/>
    <n v="132827364.11059479"/>
  </r>
  <r>
    <s v="The Other Woman"/>
    <s v="PG-13"/>
    <s v="Comedy"/>
    <x v="20"/>
    <s v="April 25, 2014 (United States)"/>
    <x v="40"/>
    <n v="133000"/>
    <s v="Nick Cassavetes"/>
    <s v="Melissa K. Stack"/>
    <s v="Cameron Diaz"/>
    <s v="United States"/>
    <n v="40000000"/>
    <n v="196710396"/>
    <s v="Twentieth Century Fox"/>
    <n v="109"/>
    <n v="236.7"/>
    <n v="279429639.44615382"/>
  </r>
  <r>
    <s v="The Peacemaker"/>
    <s v="R"/>
    <s v="Action"/>
    <x v="14"/>
    <s v="September 26, 1997 (United States)"/>
    <x v="40"/>
    <n v="55000"/>
    <s v="Mimi Leder"/>
    <s v="Leslie Cockburn"/>
    <s v="George Clooney"/>
    <s v="United States"/>
    <n v="50000000"/>
    <n v="110463140"/>
    <s v="Dreamworks Pictures"/>
    <n v="124"/>
    <n v="160.5"/>
    <n v="162364296.95127833"/>
  </r>
  <r>
    <s v="The Perfect Weapon"/>
    <s v="R"/>
    <s v="Action"/>
    <x v="16"/>
    <s v="March 15, 1991 (United States)"/>
    <x v="40"/>
    <n v="3800"/>
    <s v="Mark DiSalle"/>
    <s v="David C. Wilson"/>
    <s v="Jeff Speakman"/>
    <s v="United States"/>
    <n v="10000000"/>
    <n v="14061361"/>
    <s v="Paramount Pictures"/>
    <n v="83"/>
    <n v="136.19999999999999"/>
    <n v="28910234.120782726"/>
  </r>
  <r>
    <s v="The Pit and the Pendulum"/>
    <s v="R"/>
    <s v="Horror"/>
    <x v="16"/>
    <s v="April 1991 (United States)"/>
    <x v="40"/>
    <n v="4400"/>
    <s v="Stuart Gordon"/>
    <s v="Edgar Allan Poe"/>
    <s v="Lance Henriksen"/>
    <s v="United States"/>
    <n v="2000000"/>
    <m/>
    <s v="Empire Pictures"/>
    <n v="97"/>
    <n v="136.19999999999999"/>
    <s v="Missing"/>
  </r>
  <r>
    <s v="The Presidio"/>
    <s v="R"/>
    <s v="Action"/>
    <x v="28"/>
    <s v="June 10, 1988 (United States)"/>
    <x v="40"/>
    <n v="17000"/>
    <s v="Peter Hyams"/>
    <s v="Larry Ferguson"/>
    <s v="Sean Connery"/>
    <s v="United States"/>
    <m/>
    <n v="20324096"/>
    <s v="Paramount Pictures"/>
    <n v="97"/>
    <n v="118.3"/>
    <n v="38584124.929595016"/>
  </r>
  <r>
    <s v="The Purge: Election Year"/>
    <s v="R"/>
    <s v="Action"/>
    <x v="30"/>
    <s v="July 1, 2016 (United States)"/>
    <x v="40"/>
    <n v="93000"/>
    <s v="James DeMonaco"/>
    <s v="James DeMonaco"/>
    <s v="Frank Grillo"/>
    <s v="United States"/>
    <n v="10000000"/>
    <n v="118587880"/>
    <s v="Universal Pictures"/>
    <n v="108"/>
    <n v="240"/>
    <n v="147424426.91146469"/>
  </r>
  <r>
    <s v="The Real Blonde"/>
    <s v="R"/>
    <s v="Comedy"/>
    <x v="14"/>
    <s v="February 27, 1998 (United States)"/>
    <x v="40"/>
    <n v="3900"/>
    <s v="Tom DiCillo"/>
    <s v="Tom DiCillo"/>
    <s v="Matthew Modine"/>
    <s v="United States"/>
    <m/>
    <n v="83488"/>
    <s v="Lakeshore Entertainment"/>
    <n v="105"/>
    <n v="160.5"/>
    <n v="255409.57429718875"/>
  </r>
  <r>
    <s v="The Rite"/>
    <s v="PG-13"/>
    <s v="Drama"/>
    <x v="24"/>
    <s v="January 28, 2011 (United States)"/>
    <x v="40"/>
    <n v="93000"/>
    <s v="Mikael HÃ¥fstrÃ¶m"/>
    <s v="Michael Petroni"/>
    <s v="Colin O'Donoghue"/>
    <s v="United States"/>
    <n v="37000000"/>
    <n v="96560591"/>
    <s v="New Line Cinema"/>
    <n v="114"/>
    <n v="224.9"/>
    <n v="126274729.9472103"/>
  </r>
  <r>
    <s v="The Sender"/>
    <s v="R"/>
    <s v="Drama"/>
    <x v="31"/>
    <s v="October 22, 1982 (United States)"/>
    <x v="40"/>
    <n v="1800"/>
    <s v="Roger Christian"/>
    <s v="Thomas Baum"/>
    <s v="Kathryn Harrold"/>
    <s v="United Kingdom"/>
    <m/>
    <n v="1054328"/>
    <s v="Paramount Pictures"/>
    <n v="91"/>
    <n v="96.5"/>
    <n v="2358691.201174743"/>
  </r>
  <r>
    <s v="The SpongeBob Movie: Sponge Out of Water"/>
    <s v="PG"/>
    <s v="Animation"/>
    <x v="39"/>
    <s v="February 6, 2015 (United States)"/>
    <x v="40"/>
    <n v="51000"/>
    <s v="Paul Tibbitt"/>
    <s v="Jonathan Aibel"/>
    <s v="Tom Kenny"/>
    <s v="United States"/>
    <n v="74000000"/>
    <n v="325186032"/>
    <s v="Paramount Animation"/>
    <n v="92"/>
    <n v="237"/>
    <n v="668584237.18218625"/>
  </r>
  <r>
    <s v="The Story of Us"/>
    <s v="R"/>
    <s v="Comedy"/>
    <x v="11"/>
    <s v="October 15, 1999 (United States)"/>
    <x v="40"/>
    <n v="22000"/>
    <s v="Rob Reiner"/>
    <s v="Alan Zweibel"/>
    <s v="Bruce Willis"/>
    <s v="United States"/>
    <n v="50000000"/>
    <n v="58900031"/>
    <s v="Castle Rock Entertainment"/>
    <n v="95"/>
    <n v="166.6"/>
    <n v="166792188.15706319"/>
  </r>
  <r>
    <s v="The Substitute"/>
    <s v="R"/>
    <s v="Action"/>
    <x v="10"/>
    <s v="April 19, 1996 (United States)"/>
    <x v="40"/>
    <n v="13000"/>
    <s v="Robert Mandel"/>
    <s v="Roy Frumkes"/>
    <s v="Tom Berenger"/>
    <s v="United States"/>
    <m/>
    <n v="14818176"/>
    <s v="Dinamo Entertainment"/>
    <n v="114"/>
    <n v="156.9"/>
    <n v="17981275.29749104"/>
  </r>
  <r>
    <s v="The Time Machine"/>
    <s v="PG-13"/>
    <s v="Action"/>
    <x v="23"/>
    <s v="March 8, 2002 (United States)"/>
    <x v="40"/>
    <n v="120000"/>
    <s v="Simon Wells"/>
    <s v="H.G. Wells"/>
    <s v="Guy Pearce"/>
    <s v="United States"/>
    <n v="80000000"/>
    <n v="123729176"/>
    <s v="Warner Bros."/>
    <n v="96"/>
    <n v="179.9"/>
    <n v="247377164.87664041"/>
  </r>
  <r>
    <s v="The Tourist"/>
    <s v="PG-13"/>
    <s v="Action"/>
    <x v="29"/>
    <s v="December 10, 2010 (United States)"/>
    <x v="40"/>
    <n v="230000"/>
    <s v="Florian Henckel von Donnersmarck"/>
    <s v="Florian Henckel von Donnersmarck"/>
    <s v="Johnny Depp"/>
    <s v="United States"/>
    <n v="100000000"/>
    <n v="278780441"/>
    <s v="GK Films"/>
    <n v="103"/>
    <n v="218.1"/>
    <n v="685035486.8766129"/>
  </r>
  <r>
    <s v="The Wandering Earth"/>
    <s v="TV-MA"/>
    <s v="Action"/>
    <x v="5"/>
    <s v="February 5, 2019 (China)"/>
    <x v="40"/>
    <n v="28000"/>
    <s v="Frant Gwo"/>
    <s v="Gong Geer"/>
    <s v="Jing Wu"/>
    <s v="China"/>
    <n v="48000000"/>
    <n v="699992512"/>
    <s v="Beijing Dengfeng International Culture Communications Company"/>
    <n v="125"/>
    <n v="255.7"/>
    <n v="2588443184.5436893"/>
  </r>
  <r>
    <s v="The Woman in Red"/>
    <s v="PG-13"/>
    <s v="Comedy"/>
    <x v="18"/>
    <s v="August 15, 1984 (United States)"/>
    <x v="40"/>
    <n v="15000"/>
    <s v="Gene Wilder"/>
    <s v="Jean-Loup Dabadie"/>
    <s v="Gene Wilder"/>
    <s v="United States"/>
    <n v="9000000"/>
    <n v="25348610"/>
    <s v="Orion Pictures"/>
    <n v="87"/>
    <n v="103.9"/>
    <n v="56708674.50073421"/>
  </r>
  <r>
    <s v="The Wraith"/>
    <s v="PG-13"/>
    <s v="Action"/>
    <x v="25"/>
    <s v="November 21, 1986 (United States)"/>
    <x v="40"/>
    <n v="15000"/>
    <s v="Mike Marvin"/>
    <s v="Mike Marvin"/>
    <s v="Charlie Sheen"/>
    <s v="United States"/>
    <n v="2700000"/>
    <n v="3500000"/>
    <s v="New Century Entertainment Corporation"/>
    <n v="93"/>
    <n v="109.6"/>
    <n v="6644548.2866043616"/>
  </r>
  <r>
    <s v="Things Are Tough All Over"/>
    <s v="R"/>
    <s v="Action"/>
    <x v="31"/>
    <s v="August 4, 1982 (United States)"/>
    <x v="40"/>
    <n v="3100"/>
    <s v="Thomas K. Avildsen"/>
    <s v="Cheech Marin"/>
    <s v="Toni Attell"/>
    <s v="United States"/>
    <n v="7000000"/>
    <n v="21134374"/>
    <s v="C &amp; C Brown Production"/>
    <n v="90"/>
    <n v="96.5"/>
    <n v="58755873.702554747"/>
  </r>
  <r>
    <s v="Tokyo Decadence"/>
    <s v="NC-17"/>
    <s v="Drama"/>
    <x v="35"/>
    <s v="April 30, 1993 (United States)"/>
    <x v="40"/>
    <n v="3000"/>
    <s v="RyÃ» Murakami"/>
    <s v="RyÃ» Murakami"/>
    <s v="Miho Nikaido"/>
    <s v="Japan"/>
    <m/>
    <n v="277845"/>
    <s v="Cinemabrain"/>
    <n v="112"/>
    <n v="140.30000000000001"/>
    <n v="408390.60057887115"/>
  </r>
  <r>
    <s v="Transformers: Revenge of the Fallen"/>
    <s v="PG-13"/>
    <s v="Action"/>
    <x v="9"/>
    <s v="June 24, 2009 (United States)"/>
    <x v="40"/>
    <n v="390000"/>
    <s v="Michael Bay"/>
    <s v="Ehren Kruger"/>
    <s v="Shia LaBeouf"/>
    <s v="United States"/>
    <n v="200000000"/>
    <n v="836303693"/>
    <s v="Dreamworks Pictures"/>
    <n v="149"/>
    <n v="214.5"/>
    <n v="1563323529.1846626"/>
  </r>
  <r>
    <s v="Trouble Every Day"/>
    <s v="Not Rated"/>
    <s v="Drama"/>
    <x v="7"/>
    <s v="July 11, 2001 (France)"/>
    <x v="40"/>
    <n v="7500"/>
    <s v="Claire Denis"/>
    <s v="Claire Denis"/>
    <s v="Vincent Gallo"/>
    <s v="France"/>
    <m/>
    <n v="15571"/>
    <s v="ARTE"/>
    <n v="101"/>
    <n v="177.1"/>
    <n v="18894.797690163283"/>
  </r>
  <r>
    <s v="True Love"/>
    <s v="R"/>
    <s v="Comedy"/>
    <x v="21"/>
    <s v="September 15, 1989 (United States)"/>
    <x v="40"/>
    <n v="696"/>
    <s v="Nancy Savoca"/>
    <s v="Nancy Savoca"/>
    <s v="Annabella Sciorra"/>
    <s v="United States"/>
    <m/>
    <n v="1354268"/>
    <s v="United Artists"/>
    <n v="104"/>
    <n v="124"/>
    <n v="2570999.7482866044"/>
  </r>
  <r>
    <s v="Turk 182"/>
    <s v="PG-13"/>
    <s v="Comedy"/>
    <x v="38"/>
    <s v="February 15, 1985 (United States)"/>
    <x v="40"/>
    <n v="3700"/>
    <s v="Bob Clark"/>
    <s v="James Gregory Kingston"/>
    <s v="Timothy Hutton"/>
    <s v="United States"/>
    <m/>
    <n v="3594997"/>
    <s v="Interscope Communications"/>
    <n v="102"/>
    <n v="107.6"/>
    <n v="4469178.2370461039"/>
  </r>
  <r>
    <s v="Unfaithfully Yours"/>
    <s v="PG"/>
    <s v="Comedy"/>
    <x v="18"/>
    <s v="February 10, 1984 (United States)"/>
    <x v="40"/>
    <n v="2600"/>
    <s v="Howard Zieff"/>
    <s v="Preston Sturges"/>
    <s v="Dudley Moore"/>
    <s v="United States"/>
    <n v="12000000"/>
    <n v="19928200"/>
    <s v="Twentieth Century Fox"/>
    <n v="96"/>
    <n v="103.9"/>
    <n v="60965085.742971882"/>
  </r>
  <r>
    <s v="Unforgettable"/>
    <s v="R"/>
    <s v="Drama"/>
    <x v="10"/>
    <s v="February 23, 1996 (United States)"/>
    <x v="40"/>
    <n v="5000"/>
    <s v="John Dahl"/>
    <s v="Bill Geddie"/>
    <s v="Ray Liotta"/>
    <s v="United States"/>
    <n v="18000000"/>
    <n v="2821671"/>
    <s v="Dino De Laurentiis Company"/>
    <n v="117"/>
    <n v="156.9"/>
    <n v="4779117.0300166756"/>
  </r>
  <r>
    <s v="Unfriended: Dark Web"/>
    <s v="R"/>
    <s v="Horror"/>
    <x v="26"/>
    <s v="July 20, 2018 (United States)"/>
    <x v="40"/>
    <n v="29000"/>
    <s v="Stephen Susco"/>
    <s v="Stephen Susco"/>
    <s v="Colin Woodell"/>
    <s v="United States"/>
    <n v="1000000"/>
    <n v="16024987"/>
    <s v="Bazelevs Production"/>
    <n v="92"/>
    <n v="251.1"/>
    <n v="20602588.771729957"/>
  </r>
  <r>
    <s v="Universal Soldier"/>
    <s v="R"/>
    <s v="Action"/>
    <x v="35"/>
    <s v="July 10, 1992 (United States)"/>
    <x v="40"/>
    <n v="85000"/>
    <s v="Roland Emmerich"/>
    <s v="Richard Rothstein"/>
    <s v="Jean-Claude Van Damme"/>
    <s v="United States"/>
    <n v="23000000"/>
    <n v="36299898"/>
    <s v="StudioCanal"/>
    <n v="102"/>
    <n v="140.30000000000001"/>
    <n v="72575977.169291332"/>
  </r>
  <r>
    <s v="V/H/S/2"/>
    <s v="R"/>
    <s v="Horror"/>
    <x v="33"/>
    <s v="June 6, 2013 (United States)"/>
    <x v="40"/>
    <n v="37000"/>
    <s v="Directors"/>
    <s v="Simon Barrett"/>
    <s v="Lawrence Michael Levine"/>
    <s v="United States"/>
    <m/>
    <n v="805574"/>
    <s v="The Collective Studios"/>
    <n v="96"/>
    <n v="233"/>
    <n v="1334013.0315217392"/>
  </r>
  <r>
    <s v="Vampire's Kiss"/>
    <s v="R"/>
    <s v="Comedy"/>
    <x v="28"/>
    <s v="June 16, 1989 (Italy)"/>
    <x v="40"/>
    <n v="15000"/>
    <s v="Robert Bierman"/>
    <s v="Joseph Minion"/>
    <s v="Nicolas Cage"/>
    <s v="United States"/>
    <n v="2000000"/>
    <n v="725131"/>
    <s v="Hemdale"/>
    <n v="103"/>
    <n v="118.3"/>
    <n v="1030057.882051282"/>
  </r>
  <r>
    <s v="Vegas Vacation"/>
    <s v="PG"/>
    <s v="Comedy"/>
    <x v="14"/>
    <s v="February 14, 1997 (United States)"/>
    <x v="40"/>
    <n v="46000"/>
    <s v="Stephen Kessler"/>
    <s v="Elisa Bell"/>
    <s v="Chevy Chase"/>
    <s v="United States"/>
    <n v="25000000"/>
    <n v="36400360"/>
    <s v="Warner Bros."/>
    <n v="93"/>
    <n v="160.5"/>
    <n v="70689545.519439131"/>
  </r>
  <r>
    <s v="Victor Frankenstein"/>
    <s v="PG-13"/>
    <s v="Drama"/>
    <x v="39"/>
    <s v="November 25, 2015 (United States)"/>
    <x v="40"/>
    <n v="54000"/>
    <s v="Paul McGuigan"/>
    <s v="Max Landis"/>
    <s v="Daniel Radcliffe"/>
    <s v="United Kingdom"/>
    <n v="65000000"/>
    <n v="34227298"/>
    <s v="Davis Entertainment"/>
    <n v="110"/>
    <n v="237"/>
    <n v="84105304.037096769"/>
  </r>
  <r>
    <s v="Waiting to Exhale"/>
    <s v="R"/>
    <s v="Comedy"/>
    <x v="40"/>
    <s v="December 22, 1995 (United States)"/>
    <x v="40"/>
    <n v="10000"/>
    <s v="Forest Whitaker"/>
    <s v="Terry McMillan"/>
    <s v="Whitney Houston"/>
    <s v="United States"/>
    <n v="16000000"/>
    <n v="81452156"/>
    <s v="Twentieth Century Fox"/>
    <n v="124"/>
    <n v="152.4"/>
    <n v="238868834.77574587"/>
  </r>
  <r>
    <s v="Walk of Shame"/>
    <s v="R"/>
    <s v="Comedy"/>
    <x v="20"/>
    <s v="May 1, 2014 (Israel)"/>
    <x v="40"/>
    <n v="52000"/>
    <s v="Steven Brill"/>
    <s v="Steven Brill"/>
    <s v="Elizabeth Banks"/>
    <s v="United States"/>
    <m/>
    <n v="8122990"/>
    <s v="Focus World"/>
    <n v="95"/>
    <n v="236.7"/>
    <n v="18937070.030604437"/>
  </r>
  <r>
    <s v="Wanted: Dead or Alive"/>
    <s v="R"/>
    <s v="Action"/>
    <x v="25"/>
    <s v="January 16, 1987 (United States)"/>
    <x v="40"/>
    <n v="4700"/>
    <s v="Gary Sherman"/>
    <s v="Michael Patrick Goodman"/>
    <s v="Rutger Hauer"/>
    <s v="United States"/>
    <m/>
    <n v="7555000"/>
    <s v="New World Pictures"/>
    <n v="106"/>
    <n v="109.6"/>
    <n v="18564584.677419353"/>
  </r>
  <r>
    <s v="Where the Heart Is"/>
    <s v="R"/>
    <s v="Comedy"/>
    <x v="32"/>
    <s v="February 23, 1990 (United States)"/>
    <x v="40"/>
    <n v="1500"/>
    <s v="John Boorman"/>
    <s v="Telsche Boorman"/>
    <s v="Dabney Coleman"/>
    <s v="United States"/>
    <n v="15000000"/>
    <n v="1106475"/>
    <s v="Touchstone Pictures"/>
    <n v="107"/>
    <n v="130.69999999999999"/>
    <n v="2148775.8604206499"/>
  </r>
  <r>
    <s v="White Sands"/>
    <s v="R"/>
    <s v="Action"/>
    <x v="35"/>
    <s v="April 24, 1992 (United States)"/>
    <x v="40"/>
    <n v="7300"/>
    <s v="Roger Donaldson"/>
    <s v="Daniel Pyne"/>
    <s v="Willem Dafoe"/>
    <s v="United States"/>
    <n v="22000000"/>
    <n v="9011574"/>
    <s v="Morgan Creek Entertainment"/>
    <n v="101"/>
    <n v="140.30000000000001"/>
    <n v="18527844.789473683"/>
  </r>
  <r>
    <s v="White Star"/>
    <m/>
    <s v="Drama"/>
    <x v="19"/>
    <s v="March 8, 1985 (West Germany)"/>
    <x v="40"/>
    <n v="235"/>
    <s v="Roland Klick"/>
    <s v="Karen Jaehne-Lathan"/>
    <s v="Dennis Hopper"/>
    <s v="West Germany"/>
    <n v="100000"/>
    <m/>
    <m/>
    <n v="92"/>
    <n v="99.6"/>
    <s v="Missing"/>
  </r>
  <r>
    <s v="Wuthering Heights"/>
    <s v="Not Rated"/>
    <s v="Drama"/>
    <x v="24"/>
    <s v="November 11, 2011 (United Kingdom)"/>
    <x v="40"/>
    <n v="9700"/>
    <s v="Andrea Arnold"/>
    <s v="Andrea Arnold"/>
    <s v="Kaya Scodelario"/>
    <s v="United Kingdom"/>
    <m/>
    <n v="1742215"/>
    <s v="Film4"/>
    <n v="129"/>
    <n v="224.9"/>
    <n v="2165862.5479396163"/>
  </r>
  <r>
    <s v="Yellowbeard"/>
    <s v="PG"/>
    <s v="Action"/>
    <x v="19"/>
    <s v="June 24, 1983 (United States)"/>
    <x v="40"/>
    <n v="7500"/>
    <s v="Mel Damski"/>
    <s v="Graham Chapman"/>
    <s v="Graham Chapman"/>
    <s v="United Kingdom"/>
    <n v="6500000"/>
    <n v="4300000"/>
    <s v="Seagoat Films"/>
    <n v="96"/>
    <n v="99.6"/>
    <n v="8038098.1595092015"/>
  </r>
  <r>
    <s v="Z for Zachariah"/>
    <s v="PG-13"/>
    <s v="Drama"/>
    <x v="39"/>
    <s v="August 13, 2015 (Denmark)"/>
    <x v="40"/>
    <n v="29000"/>
    <s v="Craig Zobel"/>
    <s v="Nissar Modi"/>
    <s v="Chiwetel Ejiofor"/>
    <s v="Iceland"/>
    <n v="7500000"/>
    <n v="381839"/>
    <s v="Silver Reel"/>
    <n v="98"/>
    <n v="237"/>
    <n v="577114.79811507941"/>
  </r>
  <r>
    <s v="10 Years"/>
    <s v="PG-13"/>
    <s v="Comedy"/>
    <x v="24"/>
    <s v="October 5, 2012 (United States)"/>
    <x v="41"/>
    <n v="25000"/>
    <s v="Jamie Linden"/>
    <s v="Jamie Linden"/>
    <s v="Channing Tatum"/>
    <s v="United States"/>
    <m/>
    <n v="285984"/>
    <s v="Anchor Bay Films"/>
    <n v="100"/>
    <n v="224.9"/>
    <n v="420353.7134587554"/>
  </r>
  <r>
    <s v="15 Minutes"/>
    <s v="R"/>
    <s v="Action"/>
    <x v="7"/>
    <s v="March 9, 2001 (United States)"/>
    <x v="41"/>
    <n v="49000"/>
    <s v="John Herzfeld"/>
    <s v="John Herzfeld"/>
    <s v="Robert De Niro"/>
    <s v="United States"/>
    <n v="60000000"/>
    <n v="56359980"/>
    <s v="New Line Cinema"/>
    <n v="120"/>
    <n v="177.1"/>
    <n v="106996173.86915888"/>
  </r>
  <r>
    <s v="27 Dresses"/>
    <s v="PG-13"/>
    <s v="Comedy"/>
    <x v="0"/>
    <s v="January 18, 2008 (United States)"/>
    <x v="41"/>
    <n v="157000"/>
    <s v="Anne Fletcher"/>
    <s v="Aline Brosh McKenna"/>
    <s v="Katherine Heigl"/>
    <s v="United States"/>
    <n v="30000000"/>
    <n v="162655351"/>
    <s v="Fox 2000 Pictures"/>
    <n v="111"/>
    <n v="215.3"/>
    <n v="304055738.95521468"/>
  </r>
  <r>
    <s v="28 Days"/>
    <s v="PG-13"/>
    <s v="Comedy"/>
    <x v="8"/>
    <s v="April 14, 2000 (United States)"/>
    <x v="41"/>
    <n v="46000"/>
    <s v="Betty Thomas"/>
    <s v="Susannah Grant"/>
    <s v="Sandra Bullock"/>
    <s v="United States"/>
    <n v="43000000"/>
    <n v="62198945"/>
    <s v="Columbia Pictures"/>
    <n v="103"/>
    <n v="172.2"/>
    <n v="110058179.68350755"/>
  </r>
  <r>
    <s v="30 Minutes or Less"/>
    <s v="R"/>
    <s v="Action"/>
    <x v="24"/>
    <s v="August 12, 2011 (United States)"/>
    <x v="41"/>
    <n v="96000"/>
    <s v="Ruben Fleischer"/>
    <s v="Michael Diliberti"/>
    <s v="Jesse Eisenberg"/>
    <s v="United States"/>
    <n v="28000000"/>
    <n v="40662632"/>
    <s v="Columbia Pictures"/>
    <n v="83"/>
    <n v="224.9"/>
    <n v="136302573.93179315"/>
  </r>
  <r>
    <s v="A Good Old Fashioned Orgy"/>
    <s v="R"/>
    <s v="Comedy"/>
    <x v="24"/>
    <s v="October 27, 2011 (Russia)"/>
    <x v="41"/>
    <n v="22000"/>
    <s v="Alex Gregory"/>
    <s v="Alex Gregory"/>
    <s v="Jason Sudeikis"/>
    <s v="United States"/>
    <m/>
    <n v="1378947"/>
    <s v="Endgame Entertainment"/>
    <n v="95"/>
    <n v="224.9"/>
    <n v="2617851.4074766356"/>
  </r>
  <r>
    <s v="A Hologram for the King"/>
    <s v="R"/>
    <s v="Comedy"/>
    <x v="30"/>
    <s v="April 28, 2016 (Germany)"/>
    <x v="41"/>
    <n v="42000"/>
    <s v="Tom Tykwer"/>
    <s v="Dave Eggers"/>
    <s v="Tom Hanks"/>
    <s v="United Kingdom"/>
    <n v="30000000"/>
    <n v="9169507"/>
    <s v="X-Filme Creative Pool"/>
    <n v="98"/>
    <n v="240"/>
    <n v="18852555.890013494"/>
  </r>
  <r>
    <s v="A Man Apart"/>
    <s v="R"/>
    <s v="Action"/>
    <x v="2"/>
    <s v="April 4, 2003 (United States)"/>
    <x v="41"/>
    <n v="46000"/>
    <s v="F. Gary Gray"/>
    <s v="Christian Gudegast"/>
    <s v="Vin Diesel"/>
    <s v="United States"/>
    <n v="36000000"/>
    <n v="44350926"/>
    <s v="&quot;DIA&quot; Productions GmbH &amp; Co. KG"/>
    <n v="109"/>
    <n v="184"/>
    <n v="61961151.546079777"/>
  </r>
  <r>
    <s v="A Million Ways to Die in the West"/>
    <s v="R"/>
    <s v="Comedy"/>
    <x v="20"/>
    <s v="May 30, 2014 (United States)"/>
    <x v="41"/>
    <n v="181000"/>
    <s v="Seth MacFarlane"/>
    <s v="Seth MacFarlane"/>
    <s v="Seth MacFarlane"/>
    <s v="United States"/>
    <n v="40000000"/>
    <n v="87189756"/>
    <s v="Bluegrass Films"/>
    <n v="116"/>
    <n v="236.7"/>
    <n v="214247731.07419354"/>
  </r>
  <r>
    <s v="A Thousand Acres"/>
    <s v="R"/>
    <s v="Drama"/>
    <x v="14"/>
    <s v="September 19, 1997 (United States)"/>
    <x v="41"/>
    <n v="5200"/>
    <s v="Jocelyn Moorhouse"/>
    <s v="Jane Smiley"/>
    <s v="Michelle Pfeiffer"/>
    <s v="United States"/>
    <n v="28000000"/>
    <n v="7936780"/>
    <s v="Touchstone Pictures"/>
    <n v="105"/>
    <n v="160.5"/>
    <n v="11088202.044933517"/>
  </r>
  <r>
    <s v="Addicted to Love"/>
    <s v="R"/>
    <s v="Comedy"/>
    <x v="14"/>
    <s v="May 23, 1997 (United States)"/>
    <x v="41"/>
    <n v="24000"/>
    <s v="Griffin Dunne"/>
    <s v="Robert Gordon"/>
    <s v="Meg Ryan"/>
    <s v="United States"/>
    <m/>
    <n v="34673095"/>
    <s v="Warner Bros."/>
    <n v="100"/>
    <n v="160.5"/>
    <n v="98186729.056691453"/>
  </r>
  <r>
    <s v="Airheads"/>
    <s v="PG-13"/>
    <s v="Comedy"/>
    <x v="13"/>
    <s v="August 5, 1994 (United States)"/>
    <x v="41"/>
    <n v="47000"/>
    <s v="Michael Lehmann"/>
    <s v="Rich Wilkes"/>
    <s v="Brendan Fraser"/>
    <s v="United States"/>
    <m/>
    <n v="5751882"/>
    <s v="Twentieth Century Fox"/>
    <n v="92"/>
    <n v="148.19999999999999"/>
    <n v="9896095.1180124227"/>
  </r>
  <r>
    <s v="American Pastoral"/>
    <s v="R"/>
    <s v="Crime"/>
    <x v="30"/>
    <s v="October 21, 2016 (United States)"/>
    <x v="41"/>
    <n v="16000"/>
    <s v="Ewan McGregor"/>
    <s v="Philip Roth"/>
    <s v="Ewan McGregor"/>
    <s v="Hong Kong"/>
    <m/>
    <n v="2063436"/>
    <s v="Lionsgate"/>
    <n v="108"/>
    <n v="240"/>
    <n v="3651155.3379790941"/>
  </r>
  <r>
    <s v="American Ultra"/>
    <s v="R"/>
    <s v="Action"/>
    <x v="39"/>
    <s v="August 21, 2015 (United States)"/>
    <x v="41"/>
    <n v="87000"/>
    <s v="Nima Nourizadeh"/>
    <s v="Max Landis"/>
    <s v="Jesse Eisenberg"/>
    <s v="United States"/>
    <n v="28000000"/>
    <n v="27262374"/>
    <s v="PalmStar Media"/>
    <n v="96"/>
    <n v="237"/>
    <n v="49861016.553421371"/>
  </r>
  <r>
    <s v="Antitrust"/>
    <s v="PG-13"/>
    <s v="Action"/>
    <x v="7"/>
    <s v="January 12, 2001 (United States)"/>
    <x v="41"/>
    <n v="29000"/>
    <s v="Peter Howitt"/>
    <s v="Howard Franklin"/>
    <s v="Ryan Phillippe"/>
    <s v="United States"/>
    <n v="30000000"/>
    <n v="18195610"/>
    <s v="Metro-Goldwyn-Mayer (MGM)"/>
    <n v="108"/>
    <n v="177.1"/>
    <n v="48804598.30105634"/>
  </r>
  <r>
    <s v="Any Which Way You Can"/>
    <s v="PG"/>
    <s v="Action"/>
    <x v="37"/>
    <s v="December 17, 1980 (United States)"/>
    <x v="41"/>
    <n v="18000"/>
    <s v="Buddy Van Horn"/>
    <s v="Stanford Sherman"/>
    <s v="Clint Eastwood"/>
    <s v="United States"/>
    <n v="15000000"/>
    <n v="70687344"/>
    <s v="The Malpaso Company"/>
    <n v="116"/>
    <n v="82.4"/>
    <n v="110283838.79569891"/>
  </r>
  <r>
    <s v="Article 99"/>
    <s v="R"/>
    <s v="Comedy"/>
    <x v="35"/>
    <s v="March 13, 1992 (United States)"/>
    <x v="41"/>
    <n v="3100"/>
    <s v="Howard Deutch"/>
    <s v="Ron Cutler"/>
    <s v="Ray Liotta"/>
    <s v="United States"/>
    <n v="18000000"/>
    <n v="6375979"/>
    <s v="Orion Pictures"/>
    <n v="100"/>
    <n v="140.30000000000001"/>
    <n v="7597813.0672663283"/>
  </r>
  <r>
    <s v="Asylum"/>
    <s v="R"/>
    <s v="Drama"/>
    <x v="4"/>
    <s v="September 9, 2005 (United Kingdom)"/>
    <x v="41"/>
    <n v="4900"/>
    <s v="David Mackenzie"/>
    <s v="Patrick McGrath"/>
    <s v="Natasha Richardson"/>
    <s v="United Kingdom"/>
    <m/>
    <n v="2788033"/>
    <s v="Paramount Classics"/>
    <n v="99"/>
    <n v="195.3"/>
    <n v="5732210.8981106607"/>
  </r>
  <r>
    <s v="Beautiful Creatures"/>
    <s v="PG-13"/>
    <s v="Drama"/>
    <x v="33"/>
    <s v="February 14, 2013 (United States)"/>
    <x v="41"/>
    <n v="85000"/>
    <s v="Richard LaGravenese"/>
    <s v="Richard LaGravenese"/>
    <s v="Alice Englert"/>
    <s v="United States"/>
    <n v="60000000"/>
    <n v="60052138"/>
    <s v="Alcon Entertainment"/>
    <n v="124"/>
    <n v="233"/>
    <n v="106259503.18583043"/>
  </r>
  <r>
    <s v="Bed of Roses"/>
    <s v="PG"/>
    <s v="Drama"/>
    <x v="10"/>
    <s v="January 26, 1996 (United States)"/>
    <x v="41"/>
    <n v="8000"/>
    <s v="Michael Goldenberg"/>
    <s v="Michael Goldenberg"/>
    <s v="Christian Slater"/>
    <s v="United States"/>
    <m/>
    <n v="27315527"/>
    <s v="Juno Pix"/>
    <n v="87"/>
    <n v="156.9"/>
    <n v="46264819.77153974"/>
  </r>
  <r>
    <s v="Bee Movie"/>
    <s v="PG"/>
    <s v="Animation"/>
    <x v="6"/>
    <s v="November 2, 2007 (United States)"/>
    <x v="41"/>
    <n v="148000"/>
    <s v="Simon J. Smith"/>
    <s v="Jerry Seinfeld"/>
    <s v="Jerry Seinfeld"/>
    <s v="United States"/>
    <n v="150000000"/>
    <n v="293514336"/>
    <s v="DreamWorks Animation"/>
    <n v="91"/>
    <n v="207.3"/>
    <n v="721240469.18709671"/>
  </r>
  <r>
    <s v="Before and After"/>
    <s v="PG-13"/>
    <s v="Crime"/>
    <x v="10"/>
    <s v="February 23, 1996 (United States)"/>
    <x v="41"/>
    <n v="8500"/>
    <s v="Barbet Schroeder"/>
    <s v="Rosellen Brown"/>
    <s v="Meryl Streep"/>
    <s v="United States"/>
    <n v="35000000"/>
    <n v="8797839"/>
    <s v="Caravan Pictures"/>
    <n v="108"/>
    <n v="156.9"/>
    <n v="12931507.685962372"/>
  </r>
  <r>
    <s v="Best Laid Plans"/>
    <s v="R"/>
    <s v="Crime"/>
    <x v="11"/>
    <s v="May 14, 1999 (United Kingdom)"/>
    <x v="41"/>
    <n v="7400"/>
    <s v="Mike Barker"/>
    <s v="Ted Griffin"/>
    <s v="Alessandro Nivola"/>
    <s v="United States"/>
    <n v="7000000"/>
    <n v="27816"/>
    <s v="Dogstar Films"/>
    <n v="92"/>
    <n v="166.6"/>
    <n v="39512.984615384608"/>
  </r>
  <r>
    <s v="Better Than Chocolate"/>
    <s v="R"/>
    <s v="Comedy"/>
    <x v="11"/>
    <s v="August 13, 1999 (Canada)"/>
    <x v="41"/>
    <n v="8000"/>
    <s v="Anne Wheeler"/>
    <s v="Peggy Thompson"/>
    <s v="Wendy Crewson"/>
    <s v="Canada"/>
    <m/>
    <n v="2015406"/>
    <s v="British Columbia Film"/>
    <n v="101"/>
    <n v="166.6"/>
    <n v="2635597.4600858367"/>
  </r>
  <r>
    <s v="Birds of Prey"/>
    <s v="R"/>
    <s v="Action"/>
    <x v="22"/>
    <s v="February 7, 2020 (United States)"/>
    <x v="41"/>
    <n v="190000"/>
    <s v="Cathy Yan"/>
    <s v="Christina Hodson"/>
    <s v="Margot Robbie"/>
    <s v="United States"/>
    <n v="84500000"/>
    <n v="201858461"/>
    <s v="Clubhouse Pictures (II)"/>
    <n v="109"/>
    <n v="258.8"/>
    <n v="383216654.62118381"/>
  </r>
  <r>
    <s v="Birthday Girl"/>
    <s v="R"/>
    <s v="Comedy"/>
    <x v="7"/>
    <s v="February 1, 2002 (United States)"/>
    <x v="41"/>
    <n v="25000"/>
    <s v="Jez Butterworth"/>
    <s v="Tom Butterworth"/>
    <s v="Nicole Kidman"/>
    <s v="United Kingdom"/>
    <n v="13000000"/>
    <n v="16171098"/>
    <s v="FilmFour"/>
    <n v="93"/>
    <n v="177.1"/>
    <n v="36177192.074889868"/>
  </r>
  <r>
    <s v="Book Club"/>
    <s v="PG-13"/>
    <s v="Comedy"/>
    <x v="26"/>
    <s v="May 18, 2018 (United States)"/>
    <x v="41"/>
    <n v="26000"/>
    <s v="Bill Holderman"/>
    <s v="Bill Holderman"/>
    <s v="Diane Keaton"/>
    <s v="United States"/>
    <n v="10000000"/>
    <n v="104438188"/>
    <s v="Apartment Story"/>
    <n v="104"/>
    <n v="251.1"/>
    <n v="124451763.33046539"/>
  </r>
  <r>
    <s v="Brainscan"/>
    <s v="R"/>
    <s v="Comedy"/>
    <x v="13"/>
    <s v="April 22, 1994 (United States)"/>
    <x v="41"/>
    <n v="11000"/>
    <s v="John Flynn"/>
    <s v="Brian Owens"/>
    <s v="Edward Furlong"/>
    <s v="United Kingdom"/>
    <m/>
    <n v="4352094"/>
    <s v="Admire Productions Ltd."/>
    <n v="96"/>
    <n v="148.19999999999999"/>
    <n v="7700830.6724738674"/>
  </r>
  <r>
    <s v="Breaking In"/>
    <s v="R"/>
    <s v="Adventure"/>
    <x v="21"/>
    <s v="October 13, 1989 (United States)"/>
    <x v="41"/>
    <n v="1400"/>
    <s v="Bill Forsyth"/>
    <s v="John Sayles"/>
    <s v="Burt Reynolds"/>
    <s v="United States"/>
    <n v="6000000"/>
    <n v="1877618"/>
    <s v="Act III Communications"/>
    <n v="94"/>
    <n v="124"/>
    <n v="4377277.7704667179"/>
  </r>
  <r>
    <s v="Brightburn"/>
    <s v="R"/>
    <s v="Drama"/>
    <x v="5"/>
    <s v="May 24, 2019 (United States)"/>
    <x v="41"/>
    <n v="87000"/>
    <s v="David Yarovesky"/>
    <s v="Brian Gunn"/>
    <s v="Elizabeth Banks"/>
    <s v="United States"/>
    <n v="6000000"/>
    <n v="32893421"/>
    <s v="Screen Gems"/>
    <n v="90"/>
    <n v="255.7"/>
    <n v="69360729.264359862"/>
  </r>
  <r>
    <s v="Bronco Billy"/>
    <s v="PG"/>
    <s v="Action"/>
    <x v="37"/>
    <s v="June 11, 1980 (United States)"/>
    <x v="41"/>
    <n v="11000"/>
    <s v="Clint Eastwood"/>
    <s v="Dennis Hackin"/>
    <s v="Clint Eastwood"/>
    <s v="United States"/>
    <n v="6500000"/>
    <n v="24265659"/>
    <s v="Warner Bros."/>
    <n v="116"/>
    <n v="82.4"/>
    <n v="28569344.27086553"/>
  </r>
  <r>
    <s v="Bug"/>
    <s v="R"/>
    <s v="Drama"/>
    <x v="15"/>
    <s v="May 25, 2007 (United States)"/>
    <x v="41"/>
    <n v="34000"/>
    <s v="William Friedkin"/>
    <s v="Tracy Letts"/>
    <s v="Ashley Judd"/>
    <s v="United States"/>
    <n v="4000000"/>
    <n v="8095658"/>
    <s v="Lions Gate Films"/>
    <n v="102"/>
    <n v="201.6"/>
    <n v="14806404.517406963"/>
  </r>
  <r>
    <s v="Bustin' Loose"/>
    <s v="R"/>
    <s v="Comedy"/>
    <x v="12"/>
    <s v="May 22, 1981 (United States)"/>
    <x v="41"/>
    <n v="2900"/>
    <s v="Oz Scott"/>
    <s v="Lonne Elder III"/>
    <s v="Richard Pryor"/>
    <s v="United States"/>
    <n v="11000000"/>
    <n v="31261269"/>
    <s v="Universal Pictures"/>
    <n v="94"/>
    <n v="90.9"/>
    <n v="52947796.911061697"/>
  </r>
  <r>
    <s v="Camp Nowhere"/>
    <s v="PG"/>
    <s v="Adventure"/>
    <x v="13"/>
    <s v="August 26, 1994 (United States)"/>
    <x v="41"/>
    <n v="9100"/>
    <s v="Jonathan Prince"/>
    <s v="Andrew Kurtzman"/>
    <s v="Jonathan Jackson"/>
    <s v="United States"/>
    <m/>
    <n v="10475705"/>
    <s v="Hollywood Pictures"/>
    <n v="96"/>
    <n v="148.19999999999999"/>
    <n v="19582498.855828218"/>
  </r>
  <r>
    <s v="Cars 2"/>
    <s v="G"/>
    <s v="Animation"/>
    <x v="24"/>
    <s v="June 24, 2011 (United States)"/>
    <x v="41"/>
    <n v="168000"/>
    <s v="John Lasseter"/>
    <s v="John Lasseter"/>
    <s v="Owen Wilson"/>
    <s v="United States"/>
    <n v="200000000"/>
    <n v="559852396"/>
    <s v="Walt Disney Pictures"/>
    <n v="106"/>
    <n v="224.9"/>
    <n v="1119337434.7847769"/>
  </r>
  <r>
    <s v="Casper"/>
    <s v="PG"/>
    <s v="Comedy"/>
    <x v="40"/>
    <s v="May 26, 1995 (United States)"/>
    <x v="41"/>
    <n v="125000"/>
    <s v="Brad Silberling"/>
    <s v="Joseph Oriolo"/>
    <s v="Bill Pullman"/>
    <s v="United States"/>
    <n v="50000000"/>
    <n v="287928194"/>
    <s v="Universal Pictures"/>
    <n v="100"/>
    <n v="152.4"/>
    <n v="909137002.19481862"/>
  </r>
  <r>
    <s v="Cattle Annie and Little Britches"/>
    <s v="PG"/>
    <s v="Drama"/>
    <x v="37"/>
    <s v="April 24, 1981 (United States)"/>
    <x v="41"/>
    <n v="604"/>
    <s v="Lamont Johnson"/>
    <s v="David Eyre"/>
    <s v="Scott Glenn"/>
    <s v="United States"/>
    <n v="5100000"/>
    <n v="534816"/>
    <s v="Cattle Annie Productions"/>
    <n v="97"/>
    <n v="82.4"/>
    <n v="1636128.8674698793"/>
  </r>
  <r>
    <s v="Chasing Liberty"/>
    <s v="PG-13"/>
    <s v="Comedy"/>
    <x v="1"/>
    <s v="January 9, 2004 (United States)"/>
    <x v="41"/>
    <n v="37000"/>
    <s v="Andy Cadiff"/>
    <s v="Derek Guiley"/>
    <s v="Mandy Moore"/>
    <s v="United States"/>
    <n v="23000000"/>
    <n v="12313323"/>
    <s v="Alcon Entertainment"/>
    <n v="111"/>
    <n v="188.9"/>
    <n v="21185033.981366459"/>
  </r>
  <r>
    <s v="Cheech and Chong's Next Movie"/>
    <s v="R"/>
    <s v="Comedy"/>
    <x v="37"/>
    <s v="July 18, 1980 (United States)"/>
    <x v="41"/>
    <n v="12000"/>
    <s v="Tommy Chong"/>
    <s v="Tommy Chong"/>
    <s v="Cheech Marin"/>
    <s v="United States"/>
    <m/>
    <n v="41675194"/>
    <s v="Universal Pictures"/>
    <n v="99"/>
    <n v="82.4"/>
    <n v="56462568.305024453"/>
  </r>
  <r>
    <s v="Churchill"/>
    <s v="PG"/>
    <s v="Biography"/>
    <x v="27"/>
    <s v="June 2, 2017 (United States)"/>
    <x v="41"/>
    <n v="12000"/>
    <s v="Jonathan Teplitzky"/>
    <s v="Alex von Tunzelmann"/>
    <s v="Brian Cox"/>
    <s v="United Kingdom"/>
    <n v="6400000"/>
    <n v="6724365"/>
    <s v="Salon Pictures"/>
    <n v="105"/>
    <n v="245.1"/>
    <n v="11898455.37456446"/>
  </r>
  <r>
    <s v="City by the Sea"/>
    <s v="R"/>
    <s v="Crime"/>
    <x v="23"/>
    <s v="September 6, 2002 (United States)"/>
    <x v="41"/>
    <n v="24000"/>
    <s v="Michael Caton-Jones"/>
    <s v="Mike McAlary"/>
    <s v="Robert De Niro"/>
    <s v="United States"/>
    <n v="40000000"/>
    <n v="29676703"/>
    <s v="Franchise Pictures"/>
    <n v="108"/>
    <n v="179.9"/>
    <n v="72923317.774999991"/>
  </r>
  <r>
    <s v="City of Industry"/>
    <s v="R"/>
    <s v="Crime"/>
    <x v="14"/>
    <s v="March 14, 1997 (United States)"/>
    <x v="41"/>
    <n v="5700"/>
    <s v="John Irvin"/>
    <s v="Ken Solarz"/>
    <s v="Harvey Keitel"/>
    <s v="United States"/>
    <n v="8000000"/>
    <n v="1568258"/>
    <s v="Largo Entertainment"/>
    <n v="97"/>
    <n v="160.5"/>
    <n v="2227730.5948717948"/>
  </r>
  <r>
    <s v="Class Act"/>
    <s v="PG-13"/>
    <s v="Comedy"/>
    <x v="35"/>
    <s v="June 5, 1992 (United States)"/>
    <x v="41"/>
    <n v="7100"/>
    <s v="Randall Miller"/>
    <s v="Michael Swerdlick"/>
    <s v="Christopher Reid"/>
    <s v="United States"/>
    <n v="7500000"/>
    <n v="13272113"/>
    <s v="Warner Bros."/>
    <n v="98"/>
    <n v="140.30000000000001"/>
    <n v="18783152.954482116"/>
  </r>
  <r>
    <s v="Code of Silence"/>
    <s v="R"/>
    <s v="Action"/>
    <x v="38"/>
    <s v="May 3, 1985 (United States)"/>
    <x v="41"/>
    <n v="7300"/>
    <s v="Andrew Davis"/>
    <s v="Michael Butler"/>
    <s v="Chuck Norris"/>
    <s v="United States"/>
    <n v="7000000"/>
    <n v="20345361"/>
    <s v="Orion Pictures"/>
    <n v="101"/>
    <n v="107.6"/>
    <n v="54570699.794894367"/>
  </r>
  <r>
    <s v="Coriolanus"/>
    <s v="R"/>
    <s v="Drama"/>
    <x v="24"/>
    <s v="January 20, 2012 (United Kingdom)"/>
    <x v="41"/>
    <n v="31000"/>
    <s v="Ralph Fiennes"/>
    <s v="John Logan"/>
    <s v="Ralph Fiennes"/>
    <s v="United Kingdom"/>
    <m/>
    <n v="2435325"/>
    <s v="Hermetof Pictures"/>
    <n v="123"/>
    <n v="224.9"/>
    <n v="4454042.7821128452"/>
  </r>
  <r>
    <s v="Crawl"/>
    <s v="R"/>
    <s v="Action"/>
    <x v="5"/>
    <s v="July 12, 2019 (United States)"/>
    <x v="41"/>
    <n v="74000"/>
    <s v="Alexandre Aja"/>
    <s v="Michael Rasmussen"/>
    <s v="Kaya Scodelario"/>
    <s v="United States"/>
    <n v="13500000"/>
    <n v="91542097"/>
    <s v="Paramount Pictures"/>
    <n v="87"/>
    <n v="255.7"/>
    <n v="157497893.5962733"/>
  </r>
  <r>
    <s v="Creepshow 2"/>
    <s v="R"/>
    <s v="Fantasy"/>
    <x v="3"/>
    <s v="May 1, 1987 (United States)"/>
    <x v="41"/>
    <n v="23000"/>
    <s v="Michael Gornick"/>
    <s v="Stephen King"/>
    <s v="George Kennedy"/>
    <s v="United States"/>
    <n v="3500000"/>
    <n v="14000000"/>
    <s v="New World Pictures"/>
    <n v="92"/>
    <n v="113.6"/>
    <n v="41056785.370548598"/>
  </r>
  <r>
    <s v="Critters"/>
    <s v="PG-13"/>
    <s v="Comedy"/>
    <x v="25"/>
    <s v="April 11, 1986 (United States)"/>
    <x v="41"/>
    <n v="32000"/>
    <s v="Stephen Herek"/>
    <s v="Domonic Muir"/>
    <s v="Dee Wallace"/>
    <s v="United States"/>
    <n v="2000000"/>
    <n v="13167232"/>
    <s v="New Line Cinema"/>
    <n v="86"/>
    <n v="109.6"/>
    <n v="24997231.09283489"/>
  </r>
  <r>
    <s v="Cujo"/>
    <s v="R"/>
    <s v="Horror"/>
    <x v="19"/>
    <s v="August 12, 1983 (United States)"/>
    <x v="41"/>
    <n v="41000"/>
    <s v="Lewis Teague"/>
    <s v="Stephen King"/>
    <s v="Dee Wallace"/>
    <s v="United States"/>
    <n v="5000000"/>
    <n v="21156152"/>
    <s v="Sunn Classic Pictures"/>
    <n v="93"/>
    <n v="99.6"/>
    <n v="35034127.795652173"/>
  </r>
  <r>
    <s v="D2: The Mighty Ducks"/>
    <s v="PG"/>
    <s v="Comedy"/>
    <x v="13"/>
    <s v="March 25, 1994 (United States)"/>
    <x v="41"/>
    <n v="38000"/>
    <s v="Sam Weisman"/>
    <s v="Steven Brill"/>
    <s v="Emilio Estevez"/>
    <s v="United States"/>
    <m/>
    <n v="45610410"/>
    <s v="Avnet/Kerner Productions"/>
    <n v="106"/>
    <n v="148.19999999999999"/>
    <n v="86588734.747663543"/>
  </r>
  <r>
    <s v="Daniel and Ana"/>
    <s v="Not Rated"/>
    <s v="Drama"/>
    <x v="9"/>
    <s v="August 27, 2010 (United States)"/>
    <x v="41"/>
    <n v="1500"/>
    <s v="Michel Franco"/>
    <s v="Michel Franco"/>
    <s v="Dario Yazbek Bernal"/>
    <s v="Mexico"/>
    <m/>
    <n v="2372"/>
    <s v="Alameda Films"/>
    <n v="90"/>
    <n v="214.5"/>
    <n v="2948.7898816809466"/>
  </r>
  <r>
    <s v="Dark Angel"/>
    <s v="R"/>
    <s v="Action"/>
    <x v="32"/>
    <s v="September 28, 1990 (United States)"/>
    <x v="41"/>
    <n v="11000"/>
    <s v="Craig R. Baxley"/>
    <s v="Jonathan Tydor"/>
    <s v="Dolph Lundgren"/>
    <s v="United States"/>
    <n v="7000000"/>
    <n v="4348368"/>
    <s v="Vision PDG"/>
    <n v="91"/>
    <n v="130.69999999999999"/>
    <n v="10137320.042846212"/>
  </r>
  <r>
    <s v="Days of Thunder"/>
    <s v="PG-13"/>
    <s v="Action"/>
    <x v="32"/>
    <s v="June 27, 1990 (United States)"/>
    <x v="41"/>
    <n v="81000"/>
    <s v="Tony Scott"/>
    <s v="Robert Towne"/>
    <s v="Tom Cruise"/>
    <s v="United States"/>
    <n v="60000000"/>
    <n v="157920733"/>
    <s v="Don Simpson/Jerry Bruckheimer Films"/>
    <n v="107"/>
    <n v="130.69999999999999"/>
    <n v="200493530.60458332"/>
  </r>
  <r>
    <s v="Dead Bang"/>
    <s v="R"/>
    <s v="Action"/>
    <x v="21"/>
    <s v="March 24, 1989 (United States)"/>
    <x v="41"/>
    <n v="3500"/>
    <s v="John Frankenheimer"/>
    <s v="Robert Foster"/>
    <s v="Don Johnson"/>
    <s v="United States"/>
    <n v="14500000"/>
    <n v="8125592"/>
    <s v="Lorimar Film Entertainment"/>
    <n v="102"/>
    <n v="124"/>
    <n v="14377862.267131243"/>
  </r>
  <r>
    <s v="Dear White People"/>
    <s v="R"/>
    <s v="Comedy"/>
    <x v="20"/>
    <s v="December 4, 2014 (Brazil)"/>
    <x v="41"/>
    <n v="25000"/>
    <s v="Justin Simien"/>
    <s v="Justin Simien"/>
    <s v="Tyler James Williams"/>
    <s v="United States"/>
    <m/>
    <n v="4633961"/>
    <s v="Code Red"/>
    <n v="108"/>
    <n v="236.7"/>
    <n v="6558141.7403622847"/>
  </r>
  <r>
    <s v="Deception"/>
    <s v="R"/>
    <s v="Crime"/>
    <x v="0"/>
    <s v="April 25, 2008 (United States)"/>
    <x v="41"/>
    <n v="38000"/>
    <s v="Marcel Langenegger"/>
    <s v="Mark Bomback"/>
    <s v="Hugh Jackman"/>
    <s v="United States"/>
    <n v="25000000"/>
    <n v="18024545"/>
    <s v="Rifkin-Eberts"/>
    <n v="107"/>
    <n v="215.3"/>
    <n v="66651442.493932031"/>
  </r>
  <r>
    <s v="Deep Rising"/>
    <s v="R"/>
    <s v="Action"/>
    <x v="17"/>
    <s v="January 30, 1998 (United States)"/>
    <x v="41"/>
    <n v="35000"/>
    <s v="Stephen Sommers"/>
    <s v="Stephen Sommers"/>
    <s v="Treat Williams"/>
    <s v="United States"/>
    <n v="45000000"/>
    <n v="11203026"/>
    <s v="Calimari Productions"/>
    <n v="106"/>
    <n v="163"/>
    <n v="37552937.537953787"/>
  </r>
  <r>
    <s v="Desperate Measures"/>
    <s v="R"/>
    <s v="Action"/>
    <x v="17"/>
    <s v="January 30, 1998 (United States)"/>
    <x v="41"/>
    <n v="16000"/>
    <s v="Barbet Schroeder"/>
    <s v="David Klass"/>
    <s v="Michael Keaton"/>
    <s v="United States"/>
    <n v="50000000"/>
    <n v="13806137"/>
    <s v="Mandalay Entertainment"/>
    <n v="100"/>
    <n v="163"/>
    <n v="43593056.413471498"/>
  </r>
  <r>
    <s v="Dick Tracy"/>
    <s v="PG"/>
    <s v="Action"/>
    <x v="32"/>
    <s v="June 15, 1990 (United States)"/>
    <x v="41"/>
    <n v="59000"/>
    <s v="Warren Beatty"/>
    <s v="Chester Gould"/>
    <s v="Warren Beatty"/>
    <s v="United States"/>
    <n v="47000000"/>
    <n v="162738726"/>
    <s v="Touchstone Pictures"/>
    <n v="105"/>
    <n v="130.69999999999999"/>
    <n v="477252067.48989403"/>
  </r>
  <r>
    <s v="Die Another Day"/>
    <s v="PG-13"/>
    <s v="Action"/>
    <x v="23"/>
    <s v="November 22, 2002 (United States)"/>
    <x v="41"/>
    <n v="209000"/>
    <s v="Lee Tamahori"/>
    <s v="Ian Fleming"/>
    <s v="Pierce Brosnan"/>
    <s v="United Kingdom"/>
    <n v="142000000"/>
    <n v="431971116"/>
    <s v="Eon Productions"/>
    <n v="133"/>
    <n v="179.9"/>
    <n v="910876117.95986164"/>
  </r>
  <r>
    <s v="Digimon: The Movie"/>
    <s v="PG"/>
    <s v="Animation"/>
    <x v="8"/>
    <s v="October 6, 2000 (United States)"/>
    <x v="41"/>
    <n v="7000"/>
    <s v="Directors"/>
    <s v="Akiyoshi Hongo"/>
    <s v="Lara Jill Miller"/>
    <s v="United States"/>
    <n v="5000000"/>
    <n v="16643191"/>
    <s v="Saban Entertainment"/>
    <n v="82"/>
    <n v="172.2"/>
    <n v="42867120.01437024"/>
  </r>
  <r>
    <s v="Disclosure"/>
    <s v="R"/>
    <s v="Drama"/>
    <x v="13"/>
    <s v="December 9, 1994 (United States)"/>
    <x v="41"/>
    <n v="48000"/>
    <s v="Barry Levinson"/>
    <s v="Michael Crichton"/>
    <s v="Michael Douglas"/>
    <s v="United States"/>
    <n v="55000000"/>
    <n v="214015089"/>
    <s v="Warner Bros."/>
    <n v="128"/>
    <n v="148.19999999999999"/>
    <n v="289952857.35126722"/>
  </r>
  <r>
    <s v="Divine Secrets of the Ya-Ya Sisterhood"/>
    <s v="PG-13"/>
    <s v="Drama"/>
    <x v="23"/>
    <s v="June 7, 2002 (United States)"/>
    <x v="41"/>
    <n v="19000"/>
    <s v="Callie Khouri"/>
    <s v="Rebecca Wells"/>
    <s v="Sandra Bullock"/>
    <s v="United States"/>
    <n v="27000000"/>
    <n v="73839240"/>
    <s v="All Girl Productions"/>
    <n v="116"/>
    <n v="179.9"/>
    <n v="87989113.914743841"/>
  </r>
  <r>
    <s v="Dora and the Lost City of Gold"/>
    <s v="PG"/>
    <s v="Adventure"/>
    <x v="5"/>
    <s v="August 9, 2019 (United States)"/>
    <x v="41"/>
    <n v="27000"/>
    <s v="James Bobin"/>
    <s v="Nicholas Stoller"/>
    <s v="Isabela Merced"/>
    <s v="United States"/>
    <n v="49000000"/>
    <n v="119682635"/>
    <s v="Paramount Players"/>
    <n v="102"/>
    <n v="255.7"/>
    <n v="377899470.30569947"/>
  </r>
  <r>
    <s v="Dragonfly"/>
    <s v="PG-13"/>
    <s v="Drama"/>
    <x v="23"/>
    <s v="February 22, 2002 (United States)"/>
    <x v="41"/>
    <n v="37000"/>
    <s v="Tom Shadyac"/>
    <s v="Brandon Camp"/>
    <s v="Kevin Costner"/>
    <s v="United States"/>
    <n v="60000000"/>
    <n v="52323400"/>
    <s v="Universal Pictures"/>
    <n v="104"/>
    <n v="179.9"/>
    <n v="153445043.11838305"/>
  </r>
  <r>
    <s v="Duets"/>
    <s v="R"/>
    <s v="Comedy"/>
    <x v="8"/>
    <s v="September 15, 2000 (United States)"/>
    <x v="41"/>
    <n v="9200"/>
    <s v="Bruce Paltrow"/>
    <s v="John Byrum"/>
    <s v="Huey Lewis"/>
    <s v="United States"/>
    <n v="21000000"/>
    <n v="6620242"/>
    <s v="Hollywood Pictures"/>
    <n v="112"/>
    <n v="172.2"/>
    <n v="14377674.535994297"/>
  </r>
  <r>
    <s v="Dying Young"/>
    <s v="R"/>
    <s v="Drama"/>
    <x v="16"/>
    <s v="June 21, 1991 (United States)"/>
    <x v="41"/>
    <n v="15000"/>
    <s v="Joel Schumacher"/>
    <s v="Marti Leimbach"/>
    <s v="Julia Roberts"/>
    <s v="United States"/>
    <n v="18000000"/>
    <n v="82264675"/>
    <s v="Fogwood Films"/>
    <n v="111"/>
    <n v="136.19999999999999"/>
    <n v="211885430.87489432"/>
  </r>
  <r>
    <s v="Early Man"/>
    <s v="PG"/>
    <s v="Animation"/>
    <x v="26"/>
    <s v="February 16, 2018 (United States)"/>
    <x v="41"/>
    <n v="21000"/>
    <s v="Nick Park"/>
    <s v="Mark Burton"/>
    <s v="Eddie Redmayne"/>
    <s v="France"/>
    <n v="50000000"/>
    <n v="54622814"/>
    <s v="Summit Entertainment"/>
    <n v="89"/>
    <n v="251.1"/>
    <n v="154680031.83828998"/>
  </r>
  <r>
    <s v="Edtv"/>
    <s v="PG-13"/>
    <s v="Comedy"/>
    <x v="11"/>
    <s v="March 26, 1999 (United States)"/>
    <x v="41"/>
    <n v="42000"/>
    <s v="Ron Howard"/>
    <s v="Ã‰mile Gaudreault"/>
    <s v="Matthew McConaughey"/>
    <s v="United States"/>
    <n v="80000000"/>
    <n v="35242897"/>
    <s v="Imagine Entertainment"/>
    <n v="122"/>
    <n v="166.6"/>
    <n v="49876965.703204833"/>
  </r>
  <r>
    <s v="Equals"/>
    <s v="PG-13"/>
    <s v="Drama"/>
    <x v="39"/>
    <s v="May 26, 2016 (United States)"/>
    <x v="41"/>
    <n v="29000"/>
    <s v="Drake Doremus"/>
    <s v="Nathan Parker"/>
    <s v="Nicholas Hoult"/>
    <s v="United States"/>
    <n v="16000000"/>
    <n v="2084628"/>
    <s v="Freedom Media"/>
    <n v="101"/>
    <n v="237"/>
    <n v="2591538.7662178702"/>
  </r>
  <r>
    <s v="Eraser"/>
    <s v="R"/>
    <s v="Action"/>
    <x v="10"/>
    <s v="June 21, 1996 (United States)"/>
    <x v="41"/>
    <n v="106000"/>
    <s v="Chuck Russell"/>
    <s v="Tony Puryear"/>
    <s v="Arnold Schwarzenegger"/>
    <s v="United States"/>
    <n v="100000000"/>
    <n v="242295562"/>
    <s v="Kopelson Entertainment"/>
    <n v="115"/>
    <n v="156.9"/>
    <n v="311903074.53062952"/>
  </r>
  <r>
    <s v="Evolution"/>
    <s v="PG-13"/>
    <s v="Comedy"/>
    <x v="7"/>
    <s v="June 8, 2001 (United States)"/>
    <x v="41"/>
    <n v="122000"/>
    <s v="Ivan Reitman"/>
    <s v="Don Jakoby"/>
    <s v="David Duchovny"/>
    <s v="United States"/>
    <n v="80000000"/>
    <n v="98376292"/>
    <s v="Columbia Pictures"/>
    <n v="101"/>
    <n v="177.1"/>
    <n v="288501021.87102979"/>
  </r>
  <r>
    <s v="Extract"/>
    <s v="R"/>
    <s v="Comedy"/>
    <x v="9"/>
    <s v="September 4, 2009 (United States)"/>
    <x v="41"/>
    <n v="46000"/>
    <s v="Mike Judge"/>
    <s v="Mike Judge"/>
    <s v="Jason Bateman"/>
    <s v="United States"/>
    <n v="8000000"/>
    <n v="10848783"/>
    <s v="Ternion Pictures"/>
    <n v="92"/>
    <n v="214.5"/>
    <n v="21690447.375984251"/>
  </r>
  <r>
    <s v="Father of the Bride Part II"/>
    <s v="PG"/>
    <s v="Comedy"/>
    <x v="40"/>
    <s v="December 8, 1995 (United States)"/>
    <x v="41"/>
    <n v="36000"/>
    <s v="Charles Shyer"/>
    <s v="Albert Hackett"/>
    <s v="Steve Martin"/>
    <s v="United States"/>
    <n v="30000000"/>
    <n v="76594107"/>
    <s v="Sandollar Productions"/>
    <n v="106"/>
    <n v="152.4"/>
    <n v="95219193.810281515"/>
  </r>
  <r>
    <s v="Fighting Back"/>
    <s v="R"/>
    <s v="Action"/>
    <x v="31"/>
    <s v="May 21, 1982 (United States)"/>
    <x v="41"/>
    <n v="460"/>
    <s v="Lewis Teague"/>
    <s v="Thomas Hedley Jr."/>
    <s v="Tom Skerritt"/>
    <s v="United States"/>
    <m/>
    <n v="3355948"/>
    <s v="Permut Presentations"/>
    <n v="98"/>
    <n v="96.5"/>
    <n v="5773898.1118012425"/>
  </r>
  <r>
    <s v="Fired Up!"/>
    <s v="PG-13"/>
    <s v="Comedy"/>
    <x v="9"/>
    <s v="February 20, 2009 (United States)"/>
    <x v="41"/>
    <n v="43000"/>
    <s v="Will Gluck"/>
    <s v="Will Gluck"/>
    <s v="Eric Christian Olsen"/>
    <s v="United States"/>
    <n v="20000000"/>
    <n v="18599102"/>
    <s v="Screen Gems"/>
    <n v="90"/>
    <n v="214.5"/>
    <n v="30000774.904182103"/>
  </r>
  <r>
    <s v="Firestarter"/>
    <s v="R"/>
    <s v="Action"/>
    <x v="18"/>
    <s v="May 11, 1984 (United States)"/>
    <x v="41"/>
    <n v="30000"/>
    <s v="Mark L. Lester"/>
    <s v="Stephen King"/>
    <s v="Drew Barrymore"/>
    <s v="United States"/>
    <n v="15000000"/>
    <n v="17080167"/>
    <s v="Dino De Laurentiis Company"/>
    <n v="114"/>
    <n v="103.9"/>
    <n v="38210916.922907487"/>
  </r>
  <r>
    <s v="Five Days One Summer"/>
    <s v="PG"/>
    <s v="Drama"/>
    <x v="31"/>
    <s v="1982 (Japan)"/>
    <x v="41"/>
    <n v="1000"/>
    <s v="Fred Zinnemann"/>
    <s v="Michael Austin"/>
    <s v="Sean Connery"/>
    <s v="United States"/>
    <n v="15000000"/>
    <n v="199078"/>
    <s v="Cable and Wireless Finance"/>
    <n v="108"/>
    <n v="96.5"/>
    <n v="300888.2271825397"/>
  </r>
  <r>
    <s v="Fletch Lives"/>
    <s v="PG"/>
    <s v="Comedy"/>
    <x v="21"/>
    <s v="March 17, 1989 (United States)"/>
    <x v="41"/>
    <n v="20000"/>
    <s v="Michael Ritchie"/>
    <s v="Gregory McDonald"/>
    <s v="Chevy Chase"/>
    <s v="United States"/>
    <n v="8000000"/>
    <n v="39450960"/>
    <s v="Universal Pictures"/>
    <n v="95"/>
    <n v="124"/>
    <n v="56040594.461538456"/>
  </r>
  <r>
    <s v="Flicka"/>
    <s v="PG"/>
    <s v="Adventure"/>
    <x v="15"/>
    <s v="October 20, 2006 (United States)"/>
    <x v="41"/>
    <n v="7600"/>
    <s v="Michael Mayer"/>
    <s v="Mark Rosenthal"/>
    <s v="Alison Lohman"/>
    <s v="United States"/>
    <n v="15000000"/>
    <n v="21893591"/>
    <s v="Fox 2000 Pictures"/>
    <n v="95"/>
    <n v="201.6"/>
    <n v="73388087.763476342"/>
  </r>
  <r>
    <s v="Flight of the Phoenix"/>
    <s v="PG-13"/>
    <s v="Action"/>
    <x v="1"/>
    <s v="December 17, 2004 (United States)"/>
    <x v="41"/>
    <n v="52000"/>
    <s v="John Moore"/>
    <s v="Lukas Heller"/>
    <s v="Dennis Quaid"/>
    <s v="United States"/>
    <n v="45000000"/>
    <n v="35021497"/>
    <s v="Twentieth Century Fox"/>
    <n v="113"/>
    <n v="188.9"/>
    <n v="56490471.868184216"/>
  </r>
  <r>
    <s v="Fool for Love"/>
    <s v="R"/>
    <s v="Drama"/>
    <x v="38"/>
    <s v="May 14, 1986 (France)"/>
    <x v="41"/>
    <n v="2400"/>
    <s v="Robert Altman"/>
    <s v="Sam Shepard"/>
    <s v="Sam Shepard"/>
    <s v="United States"/>
    <m/>
    <n v="836156"/>
    <s v="Cinema '84"/>
    <n v="106"/>
    <n v="107.6"/>
    <n v="1229024.279787747"/>
  </r>
  <r>
    <s v="Fools Rush In"/>
    <s v="PG-13"/>
    <s v="Comedy"/>
    <x v="14"/>
    <s v="February 14, 1997 (United States)"/>
    <x v="41"/>
    <n v="34000"/>
    <s v="Andy Tennant"/>
    <s v="Joan Taylor"/>
    <s v="Matthew Perry"/>
    <s v="United States"/>
    <n v="20000000"/>
    <n v="29481428"/>
    <s v="Columbia Pictures"/>
    <n v="109"/>
    <n v="160.5"/>
    <n v="39124525.747386754"/>
  </r>
  <r>
    <s v="For Colored Girls"/>
    <s v="R"/>
    <s v="Drama"/>
    <x v="29"/>
    <s v="November 5, 2010 (United States)"/>
    <x v="41"/>
    <n v="7300"/>
    <s v="Tyler Perry"/>
    <s v="Tyler Perry"/>
    <s v="Janet Jackson"/>
    <s v="United States"/>
    <n v="21000000"/>
    <n v="37981984"/>
    <s v="Lionsgate"/>
    <n v="133"/>
    <n v="218.1"/>
    <n v="69466449.728691474"/>
  </r>
  <r>
    <s v="Friday the 13th Part 2"/>
    <s v="R"/>
    <s v="Horror"/>
    <x v="12"/>
    <s v="May 1, 1981 (United States)"/>
    <x v="41"/>
    <n v="61000"/>
    <s v="Steve Miner"/>
    <s v="Ron Kurz"/>
    <s v="Betsy Palmer"/>
    <s v="United States"/>
    <n v="1250000"/>
    <n v="21722776"/>
    <s v="Georgetown Productions Inc."/>
    <n v="87"/>
    <n v="90.9"/>
    <n v="58265227.528169014"/>
  </r>
  <r>
    <s v="Frozen"/>
    <s v="R"/>
    <s v="Adventure"/>
    <x v="29"/>
    <s v="March 25, 2010 (Kazakhstan)"/>
    <x v="41"/>
    <n v="70000"/>
    <s v="Adam Green"/>
    <s v="Adam Green"/>
    <s v="Shawn Ashmore"/>
    <s v="United States"/>
    <m/>
    <n v="3843774"/>
    <s v="A Bigger Boat"/>
    <n v="93"/>
    <n v="218.1"/>
    <n v="10686112.571167884"/>
  </r>
  <r>
    <s v="Gerry"/>
    <s v="R"/>
    <s v="Adventure"/>
    <x v="23"/>
    <s v="September 20, 2002 (Greece)"/>
    <x v="41"/>
    <n v="18000"/>
    <s v="Gus Van Sant"/>
    <s v="Casey Affleck"/>
    <s v="Casey Affleck"/>
    <s v="United States"/>
    <n v="3500000"/>
    <n v="254683"/>
    <s v="Epsilon Motion Pictures"/>
    <n v="103"/>
    <n v="179.9"/>
    <n v="853706.38173817366"/>
  </r>
  <r>
    <s v="Godzilla 2000: Millennium"/>
    <s v="PG"/>
    <s v="Action"/>
    <x v="11"/>
    <s v="August 18, 2000 (United States)"/>
    <x v="41"/>
    <n v="7900"/>
    <s v="Takao Okawara"/>
    <s v="Hiroshi Kashiwabara"/>
    <s v="Takehiro Murata"/>
    <s v="Japan"/>
    <n v="13000000"/>
    <n v="12924063"/>
    <s v="Toho Pictures"/>
    <n v="99"/>
    <n v="166.6"/>
    <n v="21889727.604780432"/>
  </r>
  <r>
    <s v="Greenberg"/>
    <s v="R"/>
    <s v="Comedy"/>
    <x v="29"/>
    <s v="March 26, 2010 (United States)"/>
    <x v="41"/>
    <n v="37000"/>
    <s v="Noah Baumbach"/>
    <s v="Jennifer Jason Leigh"/>
    <s v="Ben Stiller"/>
    <s v="United States"/>
    <m/>
    <n v="6344112"/>
    <s v="Scott Rudin Productions"/>
    <n v="107"/>
    <n v="218.1"/>
    <n v="9324895.9305354543"/>
  </r>
  <r>
    <s v="Gringo"/>
    <s v="R"/>
    <s v="Action"/>
    <x v="26"/>
    <s v="March 9, 2018 (United States)"/>
    <x v="41"/>
    <n v="28000"/>
    <s v="Nash Edgerton"/>
    <s v="Anthony Tambakis"/>
    <s v="Joel Edgerton"/>
    <s v="Australia"/>
    <m/>
    <n v="11001627"/>
    <s v="Amazon Studios"/>
    <n v="111"/>
    <n v="251.1"/>
    <n v="23893055.929436918"/>
  </r>
  <r>
    <s v="Gross Anatomy"/>
    <s v="PG-13"/>
    <s v="Drama"/>
    <x v="21"/>
    <s v="October 20, 1989 (United States)"/>
    <x v="41"/>
    <n v="3600"/>
    <s v="Thom Eberhardt"/>
    <s v="Mark Spragg"/>
    <s v="Matthew Modine"/>
    <s v="United States"/>
    <n v="8500000"/>
    <n v="11604598"/>
    <s v="Hill/Rosenman"/>
    <n v="109"/>
    <n v="124"/>
    <n v="29889442.185967878"/>
  </r>
  <r>
    <s v="Halloween"/>
    <s v="R"/>
    <s v="Horror"/>
    <x v="6"/>
    <s v="August 31, 2007 (United States)"/>
    <x v="41"/>
    <n v="111000"/>
    <s v="Rob Zombie"/>
    <s v="Rob Zombie"/>
    <s v="Scout Taylor-Compton"/>
    <s v="United States"/>
    <n v="15000000"/>
    <n v="80460948"/>
    <s v="Dimension Films"/>
    <n v="109"/>
    <n v="207.3"/>
    <n v="125532262.4454685"/>
  </r>
  <r>
    <s v="Hansel &amp; Gretel: Witch Hunters"/>
    <s v="R"/>
    <s v="Action"/>
    <x v="33"/>
    <s v="January 25, 2013 (United States)"/>
    <x v="41"/>
    <n v="198000"/>
    <s v="Tommy Wirkola"/>
    <s v="Tommy Wirkola"/>
    <s v="Jeremy Renner"/>
    <s v="United States"/>
    <n v="50000000"/>
    <n v="226349749"/>
    <s v="Paramount Pictures"/>
    <n v="88"/>
    <n v="233"/>
    <n v="321532720.37435895"/>
  </r>
  <r>
    <s v="Harlem Nights"/>
    <s v="R"/>
    <s v="Comedy"/>
    <x v="21"/>
    <s v="November 17, 1989 (United States)"/>
    <x v="41"/>
    <n v="21000"/>
    <s v="Eddie Murphy"/>
    <s v="Eddie Murphy"/>
    <s v="Eddie Murphy"/>
    <s v="United States"/>
    <n v="30000000"/>
    <n v="60864870"/>
    <s v="Eddie Murphy Productions"/>
    <n v="116"/>
    <n v="124"/>
    <n v="172356188.55947956"/>
  </r>
  <r>
    <s v="Harley Davidson and the Marlboro Man"/>
    <s v="R"/>
    <s v="Action"/>
    <x v="16"/>
    <s v="August 23, 1991 (United States)"/>
    <x v="41"/>
    <n v="19000"/>
    <s v="Simon Wincer"/>
    <s v="Don Michael Paul"/>
    <s v="Mickey Rourke"/>
    <s v="United States"/>
    <n v="23000000"/>
    <n v="7434726"/>
    <s v="Krisjair"/>
    <n v="98"/>
    <n v="136.19999999999999"/>
    <n v="20669352.301094893"/>
  </r>
  <r>
    <s v="Havana"/>
    <s v="R"/>
    <s v="Drama"/>
    <x v="32"/>
    <s v="December 14, 1990 (United States)"/>
    <x v="41"/>
    <n v="7400"/>
    <s v="Sydney Pollack"/>
    <s v="Judith Rascoe"/>
    <s v="Robert Redford"/>
    <s v="United States"/>
    <n v="40000000"/>
    <n v="9645440"/>
    <s v="Mirage Enterprises"/>
    <n v="144"/>
    <n v="130.69999999999999"/>
    <n v="12613586.128755365"/>
  </r>
  <r>
    <s v="Heartburn"/>
    <s v="R"/>
    <s v="Comedy"/>
    <x v="25"/>
    <s v="July 25, 1986 (United States)"/>
    <x v="41"/>
    <n v="10000"/>
    <s v="Mike Nichols"/>
    <s v="Nora Ephron"/>
    <s v="Meryl Streep"/>
    <s v="United States"/>
    <n v="20000000"/>
    <n v="25314189"/>
    <s v="Paramount Pictures"/>
    <n v="108"/>
    <n v="109.6"/>
    <n v="35959130.015384614"/>
  </r>
  <r>
    <s v="Hideous Kinky"/>
    <s v="R"/>
    <s v="Adventure"/>
    <x v="17"/>
    <s v="January 13, 1999 (France)"/>
    <x v="41"/>
    <n v="6400"/>
    <s v="Gillies MacKinnon"/>
    <s v="Esther Freud"/>
    <s v="Kate Winslet"/>
    <s v="United Kingdom"/>
    <n v="12000000"/>
    <n v="1263279"/>
    <s v="AMLF"/>
    <n v="98"/>
    <n v="163"/>
    <n v="2037697.7834833243"/>
  </r>
  <r>
    <s v="High Road to China"/>
    <s v="PG"/>
    <s v="Adventure"/>
    <x v="19"/>
    <s v="March 18, 1983 (United States)"/>
    <x v="41"/>
    <n v="5100"/>
    <s v="Brian G. Hutton"/>
    <s v="Jon Cleary"/>
    <s v="Tom Selleck"/>
    <s v="United States"/>
    <n v="19000000"/>
    <n v="28445927"/>
    <s v="City Films"/>
    <n v="105"/>
    <n v="99.6"/>
    <n v="69898983.523387089"/>
  </r>
  <r>
    <s v="Hit and Run"/>
    <s v="R"/>
    <s v="Action"/>
    <x v="36"/>
    <s v="August 22, 2012 (United States)"/>
    <x v="41"/>
    <n v="35000"/>
    <s v="David Palmer"/>
    <s v="Dax Shepard"/>
    <s v="Dax Shepard"/>
    <s v="United States"/>
    <n v="2000000"/>
    <n v="16816647"/>
    <s v="Exclusive Media Group"/>
    <n v="100"/>
    <n v="229.6"/>
    <n v="35460431.424913496"/>
  </r>
  <r>
    <s v="Hobo with a Shotgun"/>
    <s v="Not Rated"/>
    <s v="Action"/>
    <x v="24"/>
    <s v="May 12, 2011 (Netherlands)"/>
    <x v="41"/>
    <n v="45000"/>
    <s v="Jason Eisener"/>
    <s v="John Davies"/>
    <s v="Rutger Hauer"/>
    <s v="Canada"/>
    <n v="3000000"/>
    <n v="748453"/>
    <s v="Rhombus Media"/>
    <n v="86"/>
    <n v="224.9"/>
    <n v="2508840.8041804177"/>
  </r>
  <r>
    <s v="Hotel Artemis"/>
    <s v="R"/>
    <s v="Action"/>
    <x v="26"/>
    <s v="June 8, 2018 (United States)"/>
    <x v="41"/>
    <n v="49000"/>
    <s v="Drew Pearce"/>
    <s v="Drew Pearce"/>
    <s v="Jodie Foster"/>
    <s v="United Kingdom"/>
    <n v="15000000"/>
    <n v="13313581"/>
    <s v="The Ink Factory"/>
    <n v="94"/>
    <n v="251.1"/>
    <n v="18841839.901068278"/>
  </r>
  <r>
    <s v="House of 1000 Corpses"/>
    <s v="R"/>
    <s v="Horror"/>
    <x v="2"/>
    <s v="April 11, 2003 (United States)"/>
    <x v="41"/>
    <n v="80000"/>
    <s v="Rob Zombie"/>
    <s v="Rob Zombie"/>
    <s v="Sid Haig"/>
    <s v="United States"/>
    <n v="7000000"/>
    <n v="16829545"/>
    <s v="Spectacle Entertainment Group"/>
    <n v="89"/>
    <n v="184"/>
    <n v="28955179.9068323"/>
  </r>
  <r>
    <s v="HouseSitter"/>
    <s v="PG"/>
    <s v="Comedy"/>
    <x v="35"/>
    <s v="June 12, 1992 (United States)"/>
    <x v="41"/>
    <n v="23000"/>
    <s v="Frank Oz"/>
    <s v="Mark Stein"/>
    <s v="Steve Martin"/>
    <s v="United States"/>
    <n v="26000000"/>
    <n v="94900635"/>
    <s v="Imagine Entertainment"/>
    <n v="102"/>
    <n v="140.30000000000001"/>
    <n v="148060540.11520737"/>
  </r>
  <r>
    <s v="How to Be Single"/>
    <s v="R"/>
    <s v="Comedy"/>
    <x v="30"/>
    <s v="February 12, 2016 (United States)"/>
    <x v="41"/>
    <n v="83000"/>
    <s v="Christian Ditter"/>
    <s v="Abby Kohn"/>
    <s v="Dakota Johnson"/>
    <s v="United States"/>
    <n v="38000000"/>
    <n v="112343513"/>
    <s v="New Line Cinema"/>
    <n v="110"/>
    <n v="240"/>
    <n v="210006554.66932514"/>
  </r>
  <r>
    <s v="I Am Number Four"/>
    <s v="PG-13"/>
    <s v="Action"/>
    <x v="24"/>
    <s v="February 18, 2011 (United States)"/>
    <x v="41"/>
    <n v="230000"/>
    <s v="D.J. Caruso"/>
    <s v="Alfred Gough"/>
    <s v="Alex Pettyfer"/>
    <s v="United States"/>
    <n v="60000000"/>
    <n v="149878437"/>
    <s v="Dreamworks Pictures"/>
    <n v="111"/>
    <n v="224.9"/>
    <n v="212113143.30654898"/>
  </r>
  <r>
    <s v="I Want You"/>
    <s v="R"/>
    <s v="Crime"/>
    <x v="17"/>
    <s v="October 30, 1998 (United Kingdom)"/>
    <x v="41"/>
    <n v="2900"/>
    <s v="Michael Winterbottom"/>
    <s v="Eoin McNamee"/>
    <s v="Rachel Weisz"/>
    <s v="United Kingdom"/>
    <m/>
    <n v="1672"/>
    <s v="Polygram Filmed Entertainment"/>
    <n v="87"/>
    <n v="163"/>
    <n v="2186.5167381974247"/>
  </r>
  <r>
    <s v="Iceman"/>
    <s v="PG"/>
    <s v="Drama"/>
    <x v="18"/>
    <s v="April 13, 1984 (United States)"/>
    <x v="41"/>
    <n v="5300"/>
    <s v="Fred Schepisi"/>
    <s v="Chip Proser"/>
    <s v="Timothy Hutton"/>
    <s v="United States"/>
    <m/>
    <n v="7343032"/>
    <s v="Universal Pictures"/>
    <n v="100"/>
    <n v="103.9"/>
    <n v="13429903.063625449"/>
  </r>
  <r>
    <s v="In Secret"/>
    <s v="R"/>
    <s v="Crime"/>
    <x v="33"/>
    <s v="April 3, 2014 (Singapore)"/>
    <x v="41"/>
    <n v="8000"/>
    <s v="Charlie Stratton"/>
    <s v="Ã‰mile Zola"/>
    <s v="Elizabeth Olsen"/>
    <s v="Serbia"/>
    <m/>
    <n v="652228"/>
    <s v="LD Entertainment"/>
    <n v="107"/>
    <n v="233"/>
    <n v="1219226.2061349691"/>
  </r>
  <r>
    <s v="Indiana Jones and the Kingdom of the Crystal Skull"/>
    <s v="PG-13"/>
    <s v="Action"/>
    <x v="0"/>
    <s v="May 22, 2008 (United States)"/>
    <x v="41"/>
    <n v="433000"/>
    <s v="Steven Spielberg"/>
    <s v="David Koepp"/>
    <s v="Harrison Ford"/>
    <s v="United States"/>
    <n v="185000000"/>
    <n v="790653942"/>
    <s v="Paramount Pictures"/>
    <n v="122"/>
    <n v="215.3"/>
    <n v="2198104526.7098541"/>
  </r>
  <r>
    <s v="Inkheart"/>
    <s v="PG"/>
    <s v="Adventure"/>
    <x v="0"/>
    <s v="January 23, 2009 (United States)"/>
    <x v="41"/>
    <n v="75000"/>
    <s v="Iain Softley"/>
    <s v="David Lindsay-Abaire"/>
    <s v="Brendan Fraser"/>
    <s v="Germany"/>
    <n v="60000000"/>
    <n v="62803180"/>
    <s v="New Line Cinema"/>
    <n v="106"/>
    <n v="215.3"/>
    <n v="154323620.53225806"/>
  </r>
  <r>
    <s v="Insidious: Chapter 3"/>
    <s v="PG-13"/>
    <s v="Horror"/>
    <x v="39"/>
    <s v="June 5, 2015 (United States)"/>
    <x v="41"/>
    <n v="97000"/>
    <s v="Leigh Whannell"/>
    <s v="Leigh Whannell"/>
    <s v="Dermot Mulroney"/>
    <s v="Canada"/>
    <n v="10000000"/>
    <n v="112983889"/>
    <s v="Gramercy Pictures (I)"/>
    <n v="97"/>
    <n v="237"/>
    <n v="199919808.23635307"/>
  </r>
  <r>
    <s v="Intimacy"/>
    <s v="Unrated"/>
    <s v="Drama"/>
    <x v="7"/>
    <s v="March 28, 2001 (France)"/>
    <x v="41"/>
    <n v="12000"/>
    <s v="Patrice ChÃ©reau"/>
    <s v="Hanif Kureishi"/>
    <s v="Mark Rylance"/>
    <s v="France"/>
    <m/>
    <n v="2672527"/>
    <s v="TÃ©lÃ©ma"/>
    <n v="119"/>
    <n v="177.1"/>
    <n v="5804126.7063435493"/>
  </r>
  <r>
    <s v="Jack Reacher: Never Go Back"/>
    <s v="PG-13"/>
    <s v="Action"/>
    <x v="30"/>
    <s v="October 21, 2016 (United States)"/>
    <x v="41"/>
    <n v="144000"/>
    <s v="Edward Zwick"/>
    <s v="Richard Wenk"/>
    <s v="Tom Cruise"/>
    <s v="China"/>
    <n v="60000000"/>
    <n v="162146076"/>
    <s v="Paramount Pictures"/>
    <n v="118"/>
    <n v="240"/>
    <n v="378010018.03519511"/>
  </r>
  <r>
    <s v="James Joyce's Women"/>
    <s v="R"/>
    <s v="Drama"/>
    <x v="38"/>
    <s v="September 13, 1985 (United States)"/>
    <x v="41"/>
    <n v="122"/>
    <s v="Michael Pearce"/>
    <s v="Fionnula Flanagan"/>
    <s v="Fionnula Flanagan"/>
    <s v="Ireland"/>
    <m/>
    <m/>
    <s v="The Rejoycing Company"/>
    <n v="88"/>
    <n v="107.6"/>
    <s v="Missing"/>
  </r>
  <r>
    <s v="Johnny Handsome"/>
    <s v="R"/>
    <s v="Crime"/>
    <x v="21"/>
    <s v="September 29, 1989 (United States)"/>
    <x v="41"/>
    <n v="9200"/>
    <s v="Walter Hill"/>
    <s v="John Godey"/>
    <s v="Mickey Rourke"/>
    <s v="United States"/>
    <n v="20000000"/>
    <n v="7237794"/>
    <s v="Carolco Pictures"/>
    <n v="94"/>
    <n v="124"/>
    <n v="8782779.0991636794"/>
  </r>
  <r>
    <s v="Jumper"/>
    <s v="PG-13"/>
    <s v="Action"/>
    <x v="0"/>
    <s v="February 14, 2008 (United States)"/>
    <x v="41"/>
    <n v="292000"/>
    <s v="Doug Liman"/>
    <s v="David S. Goyer"/>
    <s v="Hayden Christensen"/>
    <s v="United States"/>
    <n v="85000000"/>
    <n v="225132113"/>
    <s v="Twentieth Century Fox"/>
    <n v="88"/>
    <n v="215.3"/>
    <n v="710857563.01658022"/>
  </r>
  <r>
    <s v="Justice League"/>
    <s v="PG-13"/>
    <s v="Action"/>
    <x v="27"/>
    <s v="November 17, 2017 (United States)"/>
    <x v="41"/>
    <n v="418000"/>
    <s v="Zack Snyder"/>
    <s v="Jerry Siegel"/>
    <s v="Ben Affleck"/>
    <s v="United States"/>
    <n v="300000000"/>
    <n v="657926987"/>
    <s v="Warner Bros."/>
    <n v="120"/>
    <n v="245.1"/>
    <n v="845866468.09662449"/>
  </r>
  <r>
    <s v="Kabhi Alvida Naa Kehna"/>
    <s v="Not Rated"/>
    <s v="Drama"/>
    <x v="15"/>
    <s v="August 11, 2006 (India)"/>
    <x v="41"/>
    <n v="19000"/>
    <s v="Karan Johar"/>
    <s v="Karan Johar"/>
    <s v="Shah Rukh Khan"/>
    <s v="India"/>
    <m/>
    <n v="25229168"/>
    <s v="Dharma Productions"/>
    <n v="193"/>
    <n v="201.6"/>
    <n v="73987752.546679482"/>
  </r>
  <r>
    <s v="Knight Moves"/>
    <s v="R"/>
    <s v="Crime"/>
    <x v="35"/>
    <s v="January 22, 1993 (United States)"/>
    <x v="41"/>
    <n v="8100"/>
    <s v="Carl Schenkel"/>
    <s v="Brad Mirman"/>
    <s v="Christopher Lambert"/>
    <s v="United States"/>
    <n v="9000000"/>
    <n v="923418"/>
    <s v="Cineplex Odeon Films"/>
    <n v="116"/>
    <n v="140.30000000000001"/>
    <n v="1187196.0531645571"/>
  </r>
  <r>
    <s v="Knockaround Guys"/>
    <s v="R"/>
    <s v="Crime"/>
    <x v="7"/>
    <s v="October 11, 2002 (United States)"/>
    <x v="41"/>
    <n v="23000"/>
    <s v="Brian Koppelman"/>
    <s v="Brian Koppelman"/>
    <s v="Jennifer Baxter"/>
    <s v="United States"/>
    <m/>
    <n v="12806614"/>
    <s v="New Line Cinema"/>
    <n v="92"/>
    <n v="177.1"/>
    <n v="15920747.8000816"/>
  </r>
  <r>
    <s v="Krull"/>
    <s v="PG"/>
    <s v="Action"/>
    <x v="19"/>
    <s v="July 29, 1983 (United States)"/>
    <x v="41"/>
    <n v="31000"/>
    <s v="Peter Yates"/>
    <s v="Stanford Sherman"/>
    <s v="Ken Marshall"/>
    <s v="United Kingdom"/>
    <n v="47000000"/>
    <n v="16916617"/>
    <s v="Columbia Pictures"/>
    <n v="121"/>
    <n v="99.6"/>
    <n v="37845030.836270191"/>
  </r>
  <r>
    <s v="Lakeview Terrace"/>
    <s v="PG-13"/>
    <s v="Crime"/>
    <x v="0"/>
    <s v="September 19, 2008 (United States)"/>
    <x v="41"/>
    <n v="50000"/>
    <s v="Neil LaBute"/>
    <s v="David Loughery"/>
    <s v="Samuel L. Jackson"/>
    <s v="United States"/>
    <n v="20000000"/>
    <n v="44655002"/>
    <s v="Screen Gems"/>
    <n v="110"/>
    <n v="215.3"/>
    <n v="57483646.427545421"/>
  </r>
  <r>
    <s v="Larry Crowne"/>
    <s v="PG-13"/>
    <s v="Comedy"/>
    <x v="24"/>
    <s v="July 1, 2011 (United States)"/>
    <x v="41"/>
    <n v="65000"/>
    <s v="Tom Hanks"/>
    <s v="Tom Hanks"/>
    <s v="Tom Hanks"/>
    <s v="United States"/>
    <n v="30000000"/>
    <n v="75055070"/>
    <s v="Universal Pictures"/>
    <n v="98"/>
    <n v="224.9"/>
    <n v="106616689.17948717"/>
  </r>
  <r>
    <s v="Leap of Faith"/>
    <s v="PG-13"/>
    <s v="Comedy"/>
    <x v="35"/>
    <s v="December 18, 1992 (United States)"/>
    <x v="41"/>
    <n v="13000"/>
    <s v="Richard Pearce"/>
    <s v="Janus Cercone"/>
    <s v="Steve Martin"/>
    <s v="United States"/>
    <m/>
    <n v="23369283"/>
    <s v="Paramount Pictures"/>
    <n v="108"/>
    <n v="140.30000000000001"/>
    <n v="60191213.272189341"/>
  </r>
  <r>
    <s v="L'ennui"/>
    <m/>
    <s v="Romance"/>
    <x v="17"/>
    <s v="December 16, 1998 (France)"/>
    <x v="41"/>
    <n v="2000"/>
    <s v="CÃ©dric Kahn"/>
    <s v="CÃ©dric Kahn"/>
    <s v="Charles Berling"/>
    <s v="France"/>
    <m/>
    <m/>
    <s v="Gemini Films"/>
    <n v="122"/>
    <n v="163"/>
    <s v="Missing"/>
  </r>
  <r>
    <s v="Little Big League"/>
    <s v="PG"/>
    <s v="Comedy"/>
    <x v="13"/>
    <s v="June 29, 1994 (United States)"/>
    <x v="41"/>
    <n v="10000"/>
    <s v="Andrew Scheinman"/>
    <s v="Gregory K. Pincus"/>
    <s v="Luke Edwards"/>
    <s v="United States"/>
    <m/>
    <n v="12267790"/>
    <s v="Castle Rock Entertainment"/>
    <n v="119"/>
    <n v="148.19999999999999"/>
    <n v="24527530.269028872"/>
  </r>
  <r>
    <s v="Little Buddha"/>
    <s v="PG"/>
    <s v="Drama"/>
    <x v="34"/>
    <s v="May 25, 1994 (United States)"/>
    <x v="41"/>
    <n v="16000"/>
    <s v="Bernardo Bertolucci"/>
    <s v="Bernardo Bertolucci"/>
    <s v="Keanu Reeves"/>
    <s v="France"/>
    <n v="35000000"/>
    <n v="4858139"/>
    <s v="CiBy 2000"/>
    <n v="123"/>
    <n v="144.5"/>
    <n v="17964501.86043689"/>
  </r>
  <r>
    <s v="Little Monsters"/>
    <s v="PG"/>
    <s v="Adventure"/>
    <x v="21"/>
    <s v="August 25, 1989 (United States)"/>
    <x v="41"/>
    <n v="12000"/>
    <s v="Richard Greenberg"/>
    <s v="Terry Rossio"/>
    <s v="Fred Savage"/>
    <s v="United States"/>
    <m/>
    <n v="793775"/>
    <s v="Davis Entertainment"/>
    <n v="100"/>
    <n v="124"/>
    <n v="1775794.7320117473"/>
  </r>
  <r>
    <s v="Lockout"/>
    <s v="PG-13"/>
    <s v="Action"/>
    <x v="36"/>
    <s v="April 13, 2012 (United States)"/>
    <x v="41"/>
    <n v="96000"/>
    <s v="James Mather"/>
    <s v="James Mather"/>
    <s v="Guy Pearce"/>
    <s v="France"/>
    <n v="20000000"/>
    <n v="32948113"/>
    <s v="EuropaCorp"/>
    <n v="95"/>
    <n v="229.6"/>
    <n v="53146056.278983586"/>
  </r>
  <r>
    <s v="Looker"/>
    <s v="PG"/>
    <s v="Drama"/>
    <x v="12"/>
    <s v="October 30, 1981 (United States)"/>
    <x v="41"/>
    <n v="4900"/>
    <s v="Michael Crichton"/>
    <s v="Michael Crichton"/>
    <s v="Albert Finney"/>
    <s v="United States"/>
    <n v="8000000"/>
    <m/>
    <s v="The Ladd Company"/>
    <n v="93"/>
    <n v="90.9"/>
    <s v="Missing"/>
  </r>
  <r>
    <s v="Lord of Illusions"/>
    <s v="R"/>
    <s v="Horror"/>
    <x v="40"/>
    <s v="August 25, 1995 (United States)"/>
    <x v="41"/>
    <n v="15000"/>
    <s v="Clive Barker"/>
    <s v="Clive Barker"/>
    <s v="Scott Bakula"/>
    <s v="United States"/>
    <n v="12000000"/>
    <n v="13294422"/>
    <s v="Seraphim Films"/>
    <n v="109"/>
    <n v="152.4"/>
    <n v="22873011.763975155"/>
  </r>
  <r>
    <s v="Loverboy"/>
    <s v="PG-13"/>
    <s v="Comedy"/>
    <x v="21"/>
    <s v="April 28, 1989 (United States)"/>
    <x v="41"/>
    <n v="7500"/>
    <s v="Joan Micklin Silver"/>
    <s v="Robin Schiff"/>
    <s v="Patrick Dempsey"/>
    <s v="United States"/>
    <m/>
    <n v="3960327"/>
    <s v="Crescent Film Enterprises"/>
    <n v="98"/>
    <n v="124"/>
    <n v="8142453.6902834009"/>
  </r>
  <r>
    <s v="Magic Mike"/>
    <s v="R"/>
    <s v="Comedy"/>
    <x v="36"/>
    <s v="June 29, 2012 (United States)"/>
    <x v="41"/>
    <n v="134000"/>
    <s v="Steven Soderbergh"/>
    <s v="Reid Carolin"/>
    <s v="Channing Tatum"/>
    <s v="United States"/>
    <n v="7000000"/>
    <n v="167739961"/>
    <s v="Iron Horse Entertainment (II)"/>
    <n v="110"/>
    <n v="229.6"/>
    <n v="208528625.52713177"/>
  </r>
  <r>
    <s v="Man of Tai Chi"/>
    <s v="R"/>
    <s v="Action"/>
    <x v="33"/>
    <s v="July 5, 2013 (China)"/>
    <x v="41"/>
    <n v="36000"/>
    <s v="Keanu Reeves"/>
    <s v="Michael G. Cooney"/>
    <s v="Tiger Hu Chen"/>
    <s v="United States"/>
    <n v="25000000"/>
    <n v="5464885"/>
    <s v="China Film Group Corporation (CFGC)"/>
    <n v="105"/>
    <n v="233"/>
    <n v="12740248.351185922"/>
  </r>
  <r>
    <s v="Man, Woman and Child"/>
    <s v="PG"/>
    <s v="Drama"/>
    <x v="19"/>
    <s v="September 7, 1983 (France)"/>
    <x v="41"/>
    <n v="368"/>
    <s v="Dick Richards"/>
    <s v="Erich Segal"/>
    <s v="Martin Sheen"/>
    <s v="United States"/>
    <m/>
    <n v="2314561"/>
    <s v="Gaylord Productions"/>
    <n v="99"/>
    <n v="99.6"/>
    <n v="3733439.5802011644"/>
  </r>
  <r>
    <s v="Maniac"/>
    <s v="Not Rated"/>
    <s v="Horror"/>
    <x v="36"/>
    <s v="January 2, 2013 (France)"/>
    <x v="41"/>
    <n v="36000"/>
    <s v="Franck Khalfoun"/>
    <s v="Alexandre Aja"/>
    <s v="Elijah Wood"/>
    <s v="France"/>
    <n v="6000000"/>
    <n v="2631275"/>
    <s v="La Petite Reine"/>
    <n v="89"/>
    <n v="229.6"/>
    <n v="3382909.2510548523"/>
  </r>
  <r>
    <s v="Masquerade"/>
    <s v="R"/>
    <s v="Drama"/>
    <x v="28"/>
    <s v="March 11, 1988 (United States)"/>
    <x v="41"/>
    <n v="3500"/>
    <s v="Bob Swaim"/>
    <s v="Dick Wolf"/>
    <s v="Rob Lowe"/>
    <s v="United States"/>
    <n v="12000000"/>
    <n v="15855828"/>
    <s v="Metro-Goldwyn-Mayer (MGM)"/>
    <n v="91"/>
    <n v="118.3"/>
    <n v="24737689.665130567"/>
  </r>
  <r>
    <s v="Mercury Rising"/>
    <s v="R"/>
    <s v="Action"/>
    <x v="17"/>
    <s v="April 3, 1998 (United States)"/>
    <x v="41"/>
    <n v="70000"/>
    <s v="Harold Becker"/>
    <s v="Ryne Douglas Pearson"/>
    <s v="Bruce Willis"/>
    <s v="United States"/>
    <n v="60000000"/>
    <n v="93107289"/>
    <s v="Universal Pictures"/>
    <n v="111"/>
    <n v="163"/>
    <n v="160190801.57142857"/>
  </r>
  <r>
    <s v="Mile 22"/>
    <s v="R"/>
    <s v="Action"/>
    <x v="26"/>
    <s v="August 17, 2018 (United States)"/>
    <x v="41"/>
    <n v="72000"/>
    <s v="Peter Berg"/>
    <s v="Graham Roland"/>
    <s v="Mark Wahlberg"/>
    <s v="United States"/>
    <n v="50000000"/>
    <n v="66308758"/>
    <s v="STX Entertainment"/>
    <n v="94"/>
    <n v="251.1"/>
    <n v="103452527.20225294"/>
  </r>
  <r>
    <s v="Mirrors"/>
    <s v="R"/>
    <s v="Horror"/>
    <x v="0"/>
    <s v="August 15, 2008 (United States)"/>
    <x v="41"/>
    <n v="104000"/>
    <s v="Alexandre Aja"/>
    <s v="Alexandre Aja"/>
    <s v="Kiefer Sutherland"/>
    <s v="United States"/>
    <n v="35000000"/>
    <n v="78094714"/>
    <s v="New Regency Productions"/>
    <n v="110"/>
    <n v="215.3"/>
    <n v="103638760.26045296"/>
  </r>
  <r>
    <s v="Mission: Impossible II"/>
    <s v="PG-13"/>
    <s v="Action"/>
    <x v="8"/>
    <s v="May 24, 2000 (United States)"/>
    <x v="41"/>
    <n v="322000"/>
    <s v="John Woo"/>
    <s v="Bruce Geller"/>
    <s v="Tom Cruise"/>
    <s v="United States"/>
    <n v="125000000"/>
    <n v="546388108"/>
    <s v="Paramount Pictures"/>
    <n v="123"/>
    <n v="172.2"/>
    <n v="763340011.49747825"/>
  </r>
  <r>
    <s v="Mon pÃ¨re, ce hÃ©ros."/>
    <m/>
    <s v="Comedy"/>
    <x v="16"/>
    <s v="October 23, 1991 (France)"/>
    <x v="41"/>
    <n v="2600"/>
    <s v="GÃ©rard Lauzier"/>
    <s v="GÃ©rard Lauzier"/>
    <s v="GÃ©rard Depardieu"/>
    <s v="France"/>
    <m/>
    <m/>
    <s v="Film Par Film"/>
    <n v="105"/>
    <n v="136.19999999999999"/>
    <s v="Missing"/>
  </r>
  <r>
    <s v="Mortal Engines"/>
    <s v="PG-13"/>
    <s v="Action"/>
    <x v="26"/>
    <s v="December 14, 2018 (United States)"/>
    <x v="41"/>
    <n v="115000"/>
    <s v="Christian Rivers"/>
    <s v="Fran Walsh"/>
    <s v="Hera Hilmar"/>
    <s v="United States"/>
    <n v="100000000"/>
    <n v="83869818"/>
    <s v="Media Rights Capital (MRC)"/>
    <n v="128"/>
    <n v="251.1"/>
    <n v="109678684.74077253"/>
  </r>
  <r>
    <s v="Mrs. Soffel"/>
    <s v="PG-13"/>
    <s v="Drama"/>
    <x v="18"/>
    <s v="February 8, 1985 (United States)"/>
    <x v="41"/>
    <n v="3000"/>
    <s v="Gillian Armstrong"/>
    <s v="Ron Nyswaner"/>
    <s v="Diane Keaton"/>
    <s v="United States"/>
    <n v="11000000"/>
    <n v="4385312"/>
    <s v="Edgar J. Scherick Associates"/>
    <n v="110"/>
    <n v="103.9"/>
    <n v="7759608.3995354241"/>
  </r>
  <r>
    <s v="Multiplicity"/>
    <s v="PG-13"/>
    <s v="Comedy"/>
    <x v="10"/>
    <s v="July 17, 1996 (United States)"/>
    <x v="41"/>
    <n v="31000"/>
    <s v="Harold Ramis"/>
    <s v="Chris Miller"/>
    <s v="Michael Keaton"/>
    <s v="United States"/>
    <n v="45000000"/>
    <n v="21075014"/>
    <s v="Columbia Pictures"/>
    <n v="117"/>
    <n v="156.9"/>
    <n v="32880474.991295442"/>
  </r>
  <r>
    <s v="Murder at 1600"/>
    <s v="R"/>
    <s v="Action"/>
    <x v="14"/>
    <s v="April 18, 1997 (United States)"/>
    <x v="41"/>
    <n v="29000"/>
    <s v="Dwight H. Little"/>
    <s v="Wayne Beach"/>
    <s v="Wesley Snipes"/>
    <s v="United States"/>
    <n v="40000000"/>
    <n v="25804707"/>
    <s v="Warner Bros."/>
    <n v="107"/>
    <n v="160.5"/>
    <n v="32079535.793145653"/>
  </r>
  <r>
    <s v="My Best Friend Is a Vampire"/>
    <s v="PG"/>
    <s v="Comedy"/>
    <x v="3"/>
    <s v="May 6, 1988 (United States)"/>
    <x v="41"/>
    <n v="3300"/>
    <s v="Jimmy Huston"/>
    <s v="Tab Murphy"/>
    <s v="Robert Sean Leonard"/>
    <s v="United States"/>
    <m/>
    <n v="174380"/>
    <s v="Kings Road Entertainment"/>
    <n v="89"/>
    <n v="113.6"/>
    <n v="644825.07281553396"/>
  </r>
  <r>
    <s v="My Little Pony: The Movie"/>
    <s v="PG"/>
    <s v="Animation"/>
    <x v="27"/>
    <s v="October 6, 2017 (United States)"/>
    <x v="41"/>
    <n v="6200"/>
    <s v="Jayson Thiessen"/>
    <s v="Meghan McCarthy"/>
    <s v="Emily Blunt"/>
    <s v="United States"/>
    <n v="6500000"/>
    <n v="60330833"/>
    <s v="Lionsgate"/>
    <n v="99"/>
    <n v="245.1"/>
    <n v="148248425.92822579"/>
  </r>
  <r>
    <s v="Mystery Men"/>
    <s v="PG-13"/>
    <s v="Action"/>
    <x v="11"/>
    <s v="August 6, 1999 (United States)"/>
    <x v="41"/>
    <n v="64000"/>
    <s v="Kinka Usher"/>
    <s v="Neil Cuthbert"/>
    <s v="Ben Stiller"/>
    <s v="United States"/>
    <n v="68000000"/>
    <n v="33461011"/>
    <s v="Universal Pictures"/>
    <n v="121"/>
    <n v="166.6"/>
    <n v="43073806.724545836"/>
  </r>
  <r>
    <s v="Nanny McPhee Returns"/>
    <s v="PG"/>
    <s v="Comedy"/>
    <x v="29"/>
    <s v="August 20, 2010 (United States)"/>
    <x v="41"/>
    <n v="30000"/>
    <s v="Susanna White"/>
    <s v="Emma Thompson"/>
    <s v="Emma Thompson"/>
    <s v="United Kingdom"/>
    <n v="35000000"/>
    <n v="93251121"/>
    <s v="Universal Pictures"/>
    <n v="109"/>
    <n v="218.1"/>
    <n v="259248326.35675186"/>
  </r>
  <r>
    <s v="Never Been Kissed"/>
    <s v="PG-13"/>
    <s v="Comedy"/>
    <x v="11"/>
    <s v="April 9, 1999 (United States)"/>
    <x v="41"/>
    <n v="85000"/>
    <s v="Raja Gosnell"/>
    <s v="Abby Kohn"/>
    <s v="Drew Barrymore"/>
    <s v="United States"/>
    <n v="25000000"/>
    <n v="84565230"/>
    <s v="Fox 2000 Pictures"/>
    <n v="107"/>
    <n v="166.6"/>
    <n v="110588092.6223176"/>
  </r>
  <r>
    <s v="No Escape"/>
    <s v="R"/>
    <s v="Action"/>
    <x v="13"/>
    <s v="April 29, 1994 (United States)"/>
    <x v="41"/>
    <n v="19000"/>
    <s v="Martin Campbell"/>
    <s v="Richard Herley"/>
    <s v="Ray Liotta"/>
    <s v="United States"/>
    <n v="20000000"/>
    <n v="15339030"/>
    <s v="Columbia Pictures"/>
    <n v="118"/>
    <n v="148.19999999999999"/>
    <n v="35759773.840856925"/>
  </r>
  <r>
    <s v="No Man's Land"/>
    <s v="R"/>
    <s v="Crime"/>
    <x v="3"/>
    <s v="October 23, 1987 (United States)"/>
    <x v="41"/>
    <n v="4400"/>
    <s v="Peter Werner"/>
    <s v="Dick Wolf"/>
    <s v="Charlie Sheen"/>
    <s v="United States"/>
    <n v="8000000"/>
    <n v="2877571"/>
    <s v="Orion Pictures"/>
    <n v="106"/>
    <n v="113.6"/>
    <n v="4950851.9689440997"/>
  </r>
  <r>
    <s v="O"/>
    <s v="R"/>
    <s v="Drama"/>
    <x v="7"/>
    <s v="August 31, 2001 (United States)"/>
    <x v="41"/>
    <n v="19000"/>
    <s v="Tim Blake Nelson"/>
    <s v="William Shakespeare"/>
    <s v="Mekhi Phifer"/>
    <s v="United States"/>
    <n v="5000000"/>
    <n v="19260537"/>
    <s v="Chickie the Cop"/>
    <n v="95"/>
    <n v="177.1"/>
    <n v="39599768.042510122"/>
  </r>
  <r>
    <s v="Of Unknown Origin"/>
    <s v="R"/>
    <s v="Horror"/>
    <x v="19"/>
    <s v="November 24, 1983 (United States)"/>
    <x v="41"/>
    <n v="2900"/>
    <s v="George P. Cosmatos"/>
    <s v="Chauncey G. Parker III"/>
    <s v="Peter Weller"/>
    <s v="Canada"/>
    <n v="4000000"/>
    <n v="1080470"/>
    <s v="Warner Bros."/>
    <n v="88"/>
    <n v="99.6"/>
    <n v="1685710.235535074"/>
  </r>
  <r>
    <s v="On the Road"/>
    <s v="R"/>
    <s v="Adventure"/>
    <x v="36"/>
    <s v="May 23, 2012 (France)"/>
    <x v="41"/>
    <n v="40000"/>
    <s v="Walter Salles"/>
    <s v="Jack Kerouac"/>
    <s v="Sam Riley"/>
    <s v="France"/>
    <n v="25000000"/>
    <n v="9617377"/>
    <s v="MK2 Productions"/>
    <n v="124"/>
    <n v="229.6"/>
    <n v="13610844.272642823"/>
  </r>
  <r>
    <s v="One Night at McCool's"/>
    <s v="R"/>
    <s v="Comedy"/>
    <x v="7"/>
    <s v="April 27, 2001 (United States)"/>
    <x v="41"/>
    <n v="29000"/>
    <s v="Harald Zwart"/>
    <s v="Stan Seidel"/>
    <s v="Liv Tyler"/>
    <s v="United States"/>
    <n v="18000000"/>
    <n v="13578186"/>
    <s v="October Films"/>
    <n v="93"/>
    <n v="177.1"/>
    <n v="25382044.626993865"/>
  </r>
  <r>
    <s v="Open Season"/>
    <s v="PG"/>
    <s v="Animation"/>
    <x v="15"/>
    <s v="September 29, 2006 (United States)"/>
    <x v="41"/>
    <n v="89000"/>
    <s v="Roger Allers"/>
    <s v="Steve Bencich"/>
    <s v="Ashton Kutcher"/>
    <s v="United States"/>
    <n v="85000000"/>
    <n v="200811689"/>
    <s v="Columbia Pictures"/>
    <n v="86"/>
    <n v="201.6"/>
    <n v="272064569.31213868"/>
  </r>
  <r>
    <s v="Orgazmo"/>
    <s v="NC-17"/>
    <s v="Comedy"/>
    <x v="14"/>
    <s v="October 23, 1998 (United States)"/>
    <x v="41"/>
    <n v="35000"/>
    <s v="Trey Parker"/>
    <s v="Trey Parker"/>
    <s v="Trey Parker"/>
    <s v="United States"/>
    <n v="1000000"/>
    <n v="602302"/>
    <s v="Kuzui Enterprises"/>
    <n v="94"/>
    <n v="160.5"/>
    <n v="1404142.4590665647"/>
  </r>
  <r>
    <s v="Original Sin"/>
    <s v="R"/>
    <s v="Drama"/>
    <x v="7"/>
    <s v="August 3, 2001 (United States)"/>
    <x v="41"/>
    <n v="55000"/>
    <s v="Michael Cristofer"/>
    <s v="Cornell Woolrich"/>
    <s v="Antonio Banderas"/>
    <s v="France"/>
    <n v="42000000"/>
    <n v="35402320"/>
    <s v="Metro-Goldwyn-Mayer (MGM)"/>
    <n v="116"/>
    <n v="177.1"/>
    <n v="42959326.579052173"/>
  </r>
  <r>
    <s v="Ouija: Origin of Evil"/>
    <s v="PG-13"/>
    <s v="Drama"/>
    <x v="30"/>
    <s v="October 21, 2016 (United States)"/>
    <x v="41"/>
    <n v="56000"/>
    <s v="Mike Flanagan"/>
    <s v="Mike Flanagan"/>
    <s v="Elizabeth Reaser"/>
    <s v="United States"/>
    <n v="9000000"/>
    <n v="81705746"/>
    <s v="Universal Pictures"/>
    <n v="99"/>
    <n v="240"/>
    <n v="249957237.01004013"/>
  </r>
  <r>
    <s v="Our Brand Is Crisis"/>
    <s v="R"/>
    <s v="Comedy"/>
    <x v="39"/>
    <s v="October 30, 2015 (United States)"/>
    <x v="41"/>
    <n v="21000"/>
    <s v="David Gordon Green"/>
    <s v="Rachel Boynton"/>
    <s v="Sandra Bullock"/>
    <s v="United States"/>
    <n v="28000000"/>
    <n v="8527658"/>
    <s v="Fortis Films"/>
    <n v="107"/>
    <n v="237"/>
    <n v="13755306.472207515"/>
  </r>
  <r>
    <s v="Out for Justice"/>
    <s v="R"/>
    <s v="Action"/>
    <x v="16"/>
    <s v="April 12, 1991 (United States)"/>
    <x v="41"/>
    <n v="22000"/>
    <s v="John Flynn"/>
    <s v="R. Lance Hill"/>
    <s v="Steven Seagal"/>
    <s v="United States"/>
    <n v="14000000"/>
    <n v="39673161"/>
    <s v="Arnold Kopelson Productions"/>
    <n v="91"/>
    <n v="136.19999999999999"/>
    <n v="106412078.84419015"/>
  </r>
  <r>
    <s v="Out to Sea"/>
    <s v="PG-13"/>
    <s v="Comedy"/>
    <x v="14"/>
    <s v="July 2, 1997 (United States)"/>
    <x v="41"/>
    <n v="8200"/>
    <s v="Martha Coolidge"/>
    <s v="Robert Nelson Jacobs"/>
    <s v="Jack Lemmon"/>
    <s v="United States"/>
    <n v="33000000"/>
    <n v="30716901"/>
    <s v="Twentieth Century Fox"/>
    <n v="106"/>
    <n v="160.5"/>
    <n v="40764110.342770033"/>
  </r>
  <r>
    <s v="Palmetto"/>
    <s v="R"/>
    <s v="Crime"/>
    <x v="17"/>
    <s v="February 20, 1998 (United States)"/>
    <x v="41"/>
    <n v="7600"/>
    <s v="Volker SchlÃ¶ndorff"/>
    <s v="James Hadley Chase"/>
    <s v="Woody Harrelson"/>
    <s v="Germany"/>
    <m/>
    <n v="5878911"/>
    <s v="Castle Rock Entertainment"/>
    <n v="114"/>
    <n v="163"/>
    <n v="7567825.0177439796"/>
  </r>
  <r>
    <s v="Parents"/>
    <s v="R"/>
    <s v="Comedy"/>
    <x v="21"/>
    <s v="January 27, 1989 (United States)"/>
    <x v="41"/>
    <n v="6800"/>
    <s v="Bob Balaban"/>
    <s v="Christopher Hawthorne"/>
    <s v="Randy Quaid"/>
    <s v="Canada"/>
    <n v="3000000"/>
    <n v="870532"/>
    <s v="Great American Films Limited Partnership"/>
    <n v="81"/>
    <n v="124"/>
    <n v="1690574.2536647546"/>
  </r>
  <r>
    <s v="Pass the Ammo"/>
    <s v="R"/>
    <s v="Comedy"/>
    <x v="3"/>
    <s v="March 4, 1988 (United States)"/>
    <x v="41"/>
    <n v="512"/>
    <s v="David Beaird"/>
    <s v="Joel Cohen"/>
    <s v="Bill Paxton"/>
    <s v="United States"/>
    <m/>
    <n v="169785"/>
    <s v="The Vista Organisation"/>
    <n v="93"/>
    <n v="113.6"/>
    <n v="206027.43727598566"/>
  </r>
  <r>
    <s v="Personal Shopper"/>
    <s v="R"/>
    <s v="Drama"/>
    <x v="30"/>
    <s v="March 10, 2017 (United States)"/>
    <x v="41"/>
    <n v="37000"/>
    <s v="Olivier Assayas"/>
    <s v="Olivier Assayas"/>
    <s v="Kristen Stewart"/>
    <s v="France"/>
    <n v="6000000"/>
    <n v="2840408"/>
    <s v="CG CinÃ©ma"/>
    <n v="105"/>
    <n v="240"/>
    <n v="4174975.000482392"/>
  </r>
  <r>
    <s v="Pieces"/>
    <s v="Not Rated"/>
    <s v="Horror"/>
    <x v="31"/>
    <s v="September 23, 1983 (United States)"/>
    <x v="41"/>
    <n v="9300"/>
    <s v="Juan Piquer SimÃ³n"/>
    <s v="Dick Randall"/>
    <s v="Christopher George"/>
    <s v="Spain"/>
    <n v="300000"/>
    <n v="2032311"/>
    <s v="Almena Films"/>
    <n v="85"/>
    <n v="96.5"/>
    <n v="5234532.2206255281"/>
  </r>
  <r>
    <s v="Pilgrim's Progress"/>
    <s v="PG"/>
    <s v="Animation"/>
    <x v="5"/>
    <s v="April 18, 2019 (United States)"/>
    <x v="41"/>
    <n v="548"/>
    <s v="Robert Fernandez"/>
    <s v="John Bunyan"/>
    <s v="David Thorpe"/>
    <s v="United States"/>
    <m/>
    <n v="3173282"/>
    <s v="Cat In The Mill Studio"/>
    <n v="108"/>
    <n v="255.7"/>
    <n v="9707821.5401606429"/>
  </r>
  <r>
    <s v="Pirates"/>
    <s v="PG-13"/>
    <s v="Action"/>
    <x v="25"/>
    <s v="July 18, 1986 (United States)"/>
    <x v="41"/>
    <n v="8100"/>
    <s v="Roman Polanski"/>
    <s v="John Brownjohn"/>
    <s v="Walter Matthau"/>
    <s v="France"/>
    <n v="40000000"/>
    <n v="1641825"/>
    <s v="Carthago Films S.a.r.l."/>
    <n v="121"/>
    <n v="109.6"/>
    <n v="4814861.1886429256"/>
  </r>
  <r>
    <s v="Poetic Justice"/>
    <s v="R"/>
    <s v="Drama"/>
    <x v="34"/>
    <s v="July 23, 1993 (United States)"/>
    <x v="41"/>
    <n v="13000"/>
    <s v="John Singleton"/>
    <s v="John Singleton"/>
    <s v="Janet Jackson"/>
    <s v="United States"/>
    <n v="14000000"/>
    <n v="27515786"/>
    <s v="Columbia Pictures"/>
    <n v="109"/>
    <n v="144.5"/>
    <n v="53435691.486297004"/>
  </r>
  <r>
    <s v="Point of No Return"/>
    <s v="R"/>
    <s v="Action"/>
    <x v="34"/>
    <s v="March 19, 1993 (United States)"/>
    <x v="41"/>
    <n v="26000"/>
    <s v="John Badham"/>
    <s v="Luc Besson"/>
    <s v="Bridget Fonda"/>
    <s v="United States"/>
    <m/>
    <n v="30038362"/>
    <s v="Warner Bros."/>
    <n v="109"/>
    <n v="144.5"/>
    <n v="38618940.51223629"/>
  </r>
  <r>
    <s v="PokÃ©mon the Movie 2000"/>
    <s v="G"/>
    <s v="Animation"/>
    <x v="11"/>
    <s v="July 21, 2000 (United States)"/>
    <x v="41"/>
    <n v="21000"/>
    <s v="Michael Haigney"/>
    <s v="Satoshi Tajiri"/>
    <s v="Veronica Taylor"/>
    <s v="Japan"/>
    <n v="30000000"/>
    <n v="133949270"/>
    <s v="4 Kids Entertainment"/>
    <n v="99"/>
    <n v="166.6"/>
    <n v="172430682.5897761"/>
  </r>
  <r>
    <s v="Project X"/>
    <s v="PG"/>
    <s v="Comedy"/>
    <x v="3"/>
    <s v="April 17, 1987 (United States)"/>
    <x v="41"/>
    <n v="10000"/>
    <s v="Jonathan Kaplan"/>
    <s v="Lawrence Lasker"/>
    <s v="Matthew Broderick"/>
    <s v="United States"/>
    <n v="18000000"/>
    <n v="21589395"/>
    <s v="Amercent Films"/>
    <n v="108"/>
    <n v="113.6"/>
    <n v="34824185.582318686"/>
  </r>
  <r>
    <s v="Pumpkin"/>
    <s v="R"/>
    <s v="Comedy"/>
    <x v="23"/>
    <s v="March 12, 2004 (Spain)"/>
    <x v="41"/>
    <n v="8600"/>
    <s v="Anthony Abrams"/>
    <s v="Adam Larson Broder"/>
    <s v="Christina Ricci"/>
    <s v="United States"/>
    <m/>
    <n v="308552"/>
    <s v="American Zoetrope"/>
    <n v="113"/>
    <n v="179.9"/>
    <n v="857808.34306569351"/>
  </r>
  <r>
    <s v="Push"/>
    <s v="PG-13"/>
    <s v="Action"/>
    <x v="9"/>
    <s v="February 6, 2009 (United States)"/>
    <x v="41"/>
    <n v="107000"/>
    <s v="Paul McGuigan"/>
    <s v="David Bourla"/>
    <s v="Camilla Belle"/>
    <s v="United States"/>
    <n v="38000000"/>
    <n v="48858618"/>
    <s v="Summit Entertainment"/>
    <n v="111"/>
    <n v="214.5"/>
    <n v="62030087.102499999"/>
  </r>
  <r>
    <s v="Raising Cain"/>
    <s v="R"/>
    <s v="Crime"/>
    <x v="35"/>
    <s v="August 7, 1992 (United States)"/>
    <x v="41"/>
    <n v="15000"/>
    <s v="Brian De Palma"/>
    <s v="Brian De Palma"/>
    <s v="John Lithgow"/>
    <s v="United States"/>
    <n v="12000000"/>
    <n v="37170057"/>
    <s v="Pacific Western"/>
    <n v="92"/>
    <n v="140.30000000000001"/>
    <n v="74315724.198818892"/>
  </r>
  <r>
    <s v="Rambo: Last Blood"/>
    <s v="R"/>
    <s v="Action"/>
    <x v="5"/>
    <s v="September 20, 2019 (United States)"/>
    <x v="41"/>
    <n v="87000"/>
    <s v="Adrian Grunberg"/>
    <s v="Matthew Cirulnick"/>
    <s v="Sylvester Stallone"/>
    <s v="United States"/>
    <n v="50000000"/>
    <n v="91490353"/>
    <s v="Lionsgate"/>
    <n v="89"/>
    <n v="255.7"/>
    <n v="117624939.06793249"/>
  </r>
  <r>
    <s v="Rampage"/>
    <s v="PG-13"/>
    <s v="Action"/>
    <x v="26"/>
    <s v="April 13, 2018 (United States)"/>
    <x v="41"/>
    <n v="151000"/>
    <s v="Brad Peyton"/>
    <s v="Ryan Engle"/>
    <s v="Dwayne Johnson"/>
    <s v="United States"/>
    <n v="120000000"/>
    <n v="428028233"/>
    <s v="New Line Cinema"/>
    <n v="107"/>
    <n v="251.1"/>
    <n v="1212083667.2407064"/>
  </r>
  <r>
    <s v="Real Men"/>
    <s v="PG-13"/>
    <s v="Action"/>
    <x v="3"/>
    <s v="September 25, 1987 (United States)"/>
    <x v="41"/>
    <n v="3900"/>
    <s v="Dennis Feldman"/>
    <s v="Dennis Feldman"/>
    <s v="Jim Belushi"/>
    <s v="United States"/>
    <m/>
    <n v="873903"/>
    <s v="United Artists"/>
    <n v="85"/>
    <n v="113.6"/>
    <n v="1028895.8427357031"/>
  </r>
  <r>
    <s v="Red Heat"/>
    <s v="R"/>
    <s v="Action"/>
    <x v="28"/>
    <s v="June 17, 1988 (United States)"/>
    <x v="41"/>
    <n v="67000"/>
    <s v="Walter Hill"/>
    <s v="Walter Hill"/>
    <s v="Arnold Schwarzenegger"/>
    <s v="United States"/>
    <n v="29000000"/>
    <n v="34994648"/>
    <s v="Carolco Pictures"/>
    <n v="104"/>
    <n v="118.3"/>
    <n v="110496054.35854921"/>
  </r>
  <r>
    <s v="Redacted"/>
    <s v="R"/>
    <s v="Crime"/>
    <x v="6"/>
    <s v="November 16, 2007 (Spain)"/>
    <x v="41"/>
    <n v="10000"/>
    <s v="Brian De Palma"/>
    <s v="Brian De Palma"/>
    <s v="Patrick Carroll"/>
    <s v="United States"/>
    <n v="5000000"/>
    <n v="784604"/>
    <s v="HDNet Films"/>
    <n v="90"/>
    <n v="207.3"/>
    <n v="2221829.3568773232"/>
  </r>
  <r>
    <s v="Revenge of the Ninja"/>
    <s v="R"/>
    <s v="Action"/>
    <x v="19"/>
    <s v="September 16, 1983 (United States)"/>
    <x v="41"/>
    <n v="4700"/>
    <s v="Sam Firstenberg"/>
    <s v="James R. Silke"/>
    <s v="ShÃ´ Kosugi"/>
    <s v="United States"/>
    <n v="700000"/>
    <n v="13168027"/>
    <s v="Cannon Films"/>
    <n v="90"/>
    <n v="99.6"/>
    <n v="21240327.299629431"/>
  </r>
  <r>
    <s v="RoboCop"/>
    <s v="PG-13"/>
    <s v="Action"/>
    <x v="20"/>
    <s v="February 12, 2014 (United States)"/>
    <x v="41"/>
    <n v="219000"/>
    <s v="JosÃ© Padilha"/>
    <s v="Joshua Zetumer"/>
    <s v="Joel Kinnaman"/>
    <s v="United States"/>
    <n v="100000000"/>
    <n v="242688965"/>
    <s v="Metro-Goldwyn-Mayer (MGM)"/>
    <n v="117"/>
    <n v="236.7"/>
    <n v="498969822.10188931"/>
  </r>
  <r>
    <s v="Rock-A-Doodle"/>
    <s v="G"/>
    <s v="Animation"/>
    <x v="16"/>
    <s v="April 3, 1992 (United States)"/>
    <x v="41"/>
    <n v="8800"/>
    <s v="Don Bluth"/>
    <s v="Don Bluth"/>
    <s v="Glen Campbell"/>
    <s v="Ireland"/>
    <n v="18000000"/>
    <n v="11657385"/>
    <s v="Goldcrest Films International"/>
    <n v="77"/>
    <n v="136.19999999999999"/>
    <n v="20627207.952961672"/>
  </r>
  <r>
    <s v="Romeo Must Die"/>
    <s v="R"/>
    <s v="Action"/>
    <x v="8"/>
    <s v="March 22, 2000 (United States)"/>
    <x v="41"/>
    <n v="68000"/>
    <s v="Andrzej Bartkowiak"/>
    <s v="Mitchell Kapner"/>
    <s v="Jet Li"/>
    <s v="United States"/>
    <n v="25000000"/>
    <n v="91036760"/>
    <s v="Warner Bros."/>
    <n v="115"/>
    <n v="172.2"/>
    <n v="142032262.01740912"/>
  </r>
  <r>
    <s v="Rookie of the Year"/>
    <s v="PG"/>
    <s v="Comedy"/>
    <x v="34"/>
    <s v="July 7, 1993 (United States)"/>
    <x v="41"/>
    <n v="26000"/>
    <s v="Daniel Stern"/>
    <s v="Sam Harper"/>
    <s v="Thomas Ian Nicholas"/>
    <s v="United States"/>
    <n v="10000000"/>
    <n v="56500758"/>
    <s v="Twentieth Century Fox"/>
    <n v="103"/>
    <n v="144.5"/>
    <n v="79961825.186251745"/>
  </r>
  <r>
    <s v="S1m0ne"/>
    <s v="PG-13"/>
    <s v="Comedy"/>
    <x v="23"/>
    <s v="August 23, 2002 (United States)"/>
    <x v="41"/>
    <n v="59000"/>
    <s v="Andrew Niccol"/>
    <s v="Andrew Niccol"/>
    <s v="Al Pacino"/>
    <s v="United States"/>
    <n v="10000000"/>
    <n v="19576023"/>
    <s v="New Line Cinema"/>
    <n v="117"/>
    <n v="179.9"/>
    <n v="25199891.035487961"/>
  </r>
  <r>
    <s v="Sade"/>
    <m/>
    <s v="Biography"/>
    <x v="8"/>
    <s v="August 23, 2000 (France)"/>
    <x v="41"/>
    <n v="1700"/>
    <s v="BenoÃ®t Jacquot"/>
    <s v="Serge Bramly"/>
    <s v="Daniel Auteuil"/>
    <s v="France"/>
    <m/>
    <n v="100544"/>
    <s v="AlicÃ©lÃ©o"/>
    <n v="100"/>
    <n v="172.2"/>
    <n v="187949.42822085888"/>
  </r>
  <r>
    <s v="San Andreas"/>
    <s v="PG-13"/>
    <s v="Action"/>
    <x v="39"/>
    <s v="May 29, 2015 (United States)"/>
    <x v="41"/>
    <n v="219000"/>
    <s v="Brad Peyton"/>
    <s v="Carlton Cuse"/>
    <s v="Dwayne Johnson"/>
    <s v="United States"/>
    <n v="110000000"/>
    <n v="473990832"/>
    <s v="New Line Cinema"/>
    <n v="114"/>
    <n v="237"/>
    <n v="601770860.45999992"/>
  </r>
  <r>
    <s v="Sausage Party"/>
    <s v="R"/>
    <s v="Animation"/>
    <x v="30"/>
    <s v="August 12, 2016 (United States)"/>
    <x v="41"/>
    <n v="181000"/>
    <s v="Greg Tiernan"/>
    <s v="Kyle Hunter"/>
    <s v="Seth Rogen"/>
    <s v="United States"/>
    <n v="19000000"/>
    <n v="140705322"/>
    <s v="Annapurna Pictures"/>
    <n v="89"/>
    <n v="240"/>
    <n v="263023997.62822083"/>
  </r>
  <r>
    <s v="Scream 4"/>
    <s v="R"/>
    <s v="Horror"/>
    <x v="24"/>
    <s v="April 15, 2011 (United States)"/>
    <x v="41"/>
    <n v="131000"/>
    <s v="Wes Craven"/>
    <s v="Kevin Williamson"/>
    <s v="Neve Campbell"/>
    <s v="United States"/>
    <n v="40000000"/>
    <n v="97231420"/>
    <s v="Dimension Films"/>
    <n v="111"/>
    <n v="224.9"/>
    <n v="167286356.14906833"/>
  </r>
  <r>
    <s v="Secret Things"/>
    <s v="Unrated"/>
    <s v="Comedy"/>
    <x v="23"/>
    <s v="October 16, 2002 (France)"/>
    <x v="41"/>
    <n v="4700"/>
    <s v="Jean-Claude Brisseau"/>
    <s v="Jean-Claude Brisseau"/>
    <s v="Coralie Revel"/>
    <s v="France"/>
    <m/>
    <n v="234255"/>
    <s v="Centre national du cinÃ©ma et de l'image animÃ©e (CNC)"/>
    <n v="115"/>
    <n v="179.9"/>
    <n v="663359.65148698888"/>
  </r>
  <r>
    <s v="Senseless"/>
    <s v="R"/>
    <s v="Comedy"/>
    <x v="17"/>
    <s v="February 20, 1998 (United States)"/>
    <x v="41"/>
    <n v="14000"/>
    <s v="Penelope Spheeris"/>
    <s v="Greg Erb"/>
    <s v="Marlon Wayans"/>
    <s v="United States"/>
    <n v="15000000"/>
    <n v="12874899"/>
    <s v="Dimension Films"/>
    <n v="93"/>
    <n v="163"/>
    <n v="20086951.998463899"/>
  </r>
  <r>
    <s v="Seven Minutes in Heaven"/>
    <s v="PG-13"/>
    <s v="Comedy"/>
    <x v="38"/>
    <s v="May 9, 1985 (United States)"/>
    <x v="41"/>
    <n v="1500"/>
    <s v="Linda Feferman"/>
    <s v="Jane Bernstein"/>
    <s v="Jennifer Connelly"/>
    <s v="United States"/>
    <m/>
    <m/>
    <s v="Fifteen"/>
    <n v="88"/>
    <n v="107.6"/>
    <s v="Missing"/>
  </r>
  <r>
    <s v="Shall We Dance"/>
    <s v="PG-13"/>
    <s v="Comedy"/>
    <x v="1"/>
    <s v="October 15, 2004 (United States)"/>
    <x v="41"/>
    <n v="45000"/>
    <s v="Peter Chelsom"/>
    <s v="Masayuki SuÃ´"/>
    <s v="Richard Gere"/>
    <s v="United States"/>
    <n v="50000000"/>
    <n v="170128460"/>
    <s v="Miramax"/>
    <n v="106"/>
    <n v="188.9"/>
    <n v="241669658.56410253"/>
  </r>
  <r>
    <s v="She's Funny That Way"/>
    <s v="R"/>
    <s v="Comedy"/>
    <x v="20"/>
    <s v="August 21, 2015 (United States)"/>
    <x v="41"/>
    <n v="25000"/>
    <s v="Peter Bogdanovich"/>
    <s v="Louise Stratten"/>
    <s v="Imogen Poots"/>
    <s v="United States"/>
    <m/>
    <n v="6034851"/>
    <s v="Lagniappe Films"/>
    <n v="93"/>
    <n v="236.7"/>
    <n v="11281098.771165643"/>
  </r>
  <r>
    <s v="Showdown in Little Tokyo"/>
    <s v="R"/>
    <s v="Action"/>
    <x v="16"/>
    <s v="August 23, 1991 (United States)"/>
    <x v="41"/>
    <n v="17000"/>
    <s v="Mark L. Lester"/>
    <s v="Stephen Glantz"/>
    <s v="Dolph Lundgren"/>
    <s v="United States"/>
    <n v="8000000"/>
    <n v="2275557"/>
    <s v="Little Tokyo Productions"/>
    <n v="79"/>
    <n v="136.19999999999999"/>
    <n v="4798354.4491349487"/>
  </r>
  <r>
    <s v="Shrek the Third"/>
    <s v="PG"/>
    <s v="Animation"/>
    <x v="6"/>
    <s v="May 18, 2007 (United States)"/>
    <x v="41"/>
    <n v="288000"/>
    <s v="Chris Miller"/>
    <s v="Jeffrey Price"/>
    <s v="Mike Myers"/>
    <s v="United States"/>
    <n v="160000000"/>
    <n v="813367380"/>
    <s v="DreamWorks"/>
    <n v="93"/>
    <n v="207.3"/>
    <n v="1079412198.109756"/>
  </r>
  <r>
    <s v="Skin Deep"/>
    <s v="R"/>
    <s v="Comedy"/>
    <x v="21"/>
    <s v="March 3, 1989 (United States)"/>
    <x v="41"/>
    <n v="4200"/>
    <s v="Blake Edwards"/>
    <s v="Blake Edwards"/>
    <s v="John Ritter"/>
    <s v="United States"/>
    <n v="9000000"/>
    <n v="19674852"/>
    <s v="Beco Films"/>
    <n v="101"/>
    <n v="124"/>
    <n v="24459108.137086902"/>
  </r>
  <r>
    <s v="Sniper"/>
    <s v="R"/>
    <s v="Action"/>
    <x v="34"/>
    <s v="January 29, 1993 (United States)"/>
    <x v="41"/>
    <n v="23000"/>
    <s v="Luis Llosa"/>
    <s v="Michael Frost Beckner"/>
    <s v="Tom Berenger"/>
    <s v="United States"/>
    <m/>
    <n v="18994653"/>
    <s v="Baltimore Pictures"/>
    <n v="98"/>
    <n v="144.5"/>
    <n v="24839788.70858369"/>
  </r>
  <r>
    <s v="Snow White and the Huntsman"/>
    <s v="PG-13"/>
    <s v="Action"/>
    <x v="36"/>
    <s v="June 1, 2012 (United States)"/>
    <x v="41"/>
    <n v="278000"/>
    <s v="Rupert Sanders"/>
    <s v="Evan Daugherty"/>
    <s v="Kristen Stewart"/>
    <s v="United States"/>
    <n v="170000000"/>
    <n v="396592829"/>
    <s v="Roth Films"/>
    <n v="127"/>
    <n v="229.6"/>
    <n v="701752816.47096395"/>
  </r>
  <r>
    <s v="Someone Like You"/>
    <s v="PG-13"/>
    <s v="Comedy"/>
    <x v="7"/>
    <s v="March 30, 2001 (United States)"/>
    <x v="41"/>
    <n v="24000"/>
    <s v="Tony Goldwyn"/>
    <s v="Laura Zigman"/>
    <s v="Ashley Judd"/>
    <s v="United States"/>
    <n v="23000000"/>
    <n v="38689940"/>
    <s v="Fox 2000 Pictures"/>
    <n v="97"/>
    <n v="177.1"/>
    <n v="79546725.492577597"/>
  </r>
  <r>
    <s v="Someone to Watch Over Me"/>
    <s v="R"/>
    <s v="Crime"/>
    <x v="3"/>
    <s v="October 9, 1987 (United States)"/>
    <x v="41"/>
    <n v="9700"/>
    <s v="Ridley Scott"/>
    <s v="Howard Franklin"/>
    <s v="Tom Berenger"/>
    <s v="United States"/>
    <n v="12800000"/>
    <n v="10278549"/>
    <s v="Columbia Pictures"/>
    <n v="106"/>
    <n v="113.6"/>
    <n v="17408970.985547528"/>
  </r>
  <r>
    <s v="Sphere"/>
    <s v="PG-13"/>
    <s v="Action"/>
    <x v="17"/>
    <s v="February 13, 1998 (United States)"/>
    <x v="41"/>
    <n v="101000"/>
    <s v="Barry Levinson"/>
    <s v="Michael Crichton"/>
    <s v="Dustin Hoffman"/>
    <s v="United States"/>
    <n v="80000000"/>
    <n v="37020277"/>
    <s v="Warner Bros."/>
    <n v="134"/>
    <n v="163"/>
    <n v="71893425.123645633"/>
  </r>
  <r>
    <s v="Starsky &amp; Hutch"/>
    <s v="PG-13"/>
    <s v="Comedy"/>
    <x v="1"/>
    <s v="March 5, 2004 (United States)"/>
    <x v="41"/>
    <n v="141000"/>
    <s v="Todd Phillips"/>
    <s v="William Blinn"/>
    <s v="Ben Stiller"/>
    <s v="United States"/>
    <n v="60000000"/>
    <n v="170268750"/>
    <s v="Dimension Films"/>
    <n v="101"/>
    <n v="188.9"/>
    <n v="369785375.08909476"/>
  </r>
  <r>
    <s v="Still of the Night"/>
    <s v="PG"/>
    <s v="Crime"/>
    <x v="31"/>
    <s v="November 19, 1982 (United States)"/>
    <x v="41"/>
    <n v="4300"/>
    <s v="Robert Benton"/>
    <s v="Robert Benton"/>
    <s v="Roy Scheider"/>
    <s v="United States"/>
    <n v="10000000"/>
    <n v="5979947"/>
    <s v="United Artists"/>
    <n v="93"/>
    <n v="96.5"/>
    <n v="14694272.991129031"/>
  </r>
  <r>
    <s v="Super Troopers 2"/>
    <s v="R"/>
    <s v="Comedy"/>
    <x v="26"/>
    <s v="April 20, 2018 (United States)"/>
    <x v="41"/>
    <n v="25000"/>
    <s v="Jay Chandrasekhar"/>
    <s v="Jay Chandrasekhar"/>
    <s v="Jay Chandrasekhar"/>
    <s v="United States"/>
    <n v="13500000"/>
    <n v="31626386"/>
    <s v="Votiv Films"/>
    <n v="99"/>
    <n v="251.1"/>
    <n v="38377378.790123455"/>
  </r>
  <r>
    <s v="Table for Five"/>
    <s v="PG"/>
    <s v="Drama"/>
    <x v="19"/>
    <s v="March 10, 1983 (Australia)"/>
    <x v="41"/>
    <n v="681"/>
    <s v="Robert Lieberman"/>
    <s v="David Seltzer"/>
    <s v="Jon Voight"/>
    <s v="United States"/>
    <m/>
    <n v="2439705"/>
    <s v="CBS Theatrical Films"/>
    <n v="122"/>
    <n v="99.6"/>
    <n v="5687667.2800306045"/>
  </r>
  <r>
    <s v="Take Me"/>
    <s v="TV-MA"/>
    <s v="Comedy"/>
    <x v="27"/>
    <s v="May 5, 2017 (United States)"/>
    <x v="41"/>
    <n v="4900"/>
    <s v="Pat Healy"/>
    <s v="Mike Makowsky"/>
    <s v="Pat Healy"/>
    <s v="United States"/>
    <m/>
    <n v="2583"/>
    <s v="Duplass Brothers Productions"/>
    <n v="83"/>
    <n v="245.1"/>
    <n v="3325.0532319391637"/>
  </r>
  <r>
    <s v="Teachers"/>
    <s v="R"/>
    <s v="Comedy"/>
    <x v="18"/>
    <s v="October 5, 1984 (United States)"/>
    <x v="41"/>
    <n v="4000"/>
    <s v="Arthur Hiller"/>
    <s v="W.R. McKinney"/>
    <s v="Nick Nolte"/>
    <s v="United States"/>
    <n v="9000000"/>
    <n v="27774237"/>
    <s v="United Artists"/>
    <n v="107"/>
    <n v="103.9"/>
    <n v="58566159.265743949"/>
  </r>
  <r>
    <s v="Teen Witch"/>
    <s v="PG-13"/>
    <s v="Comedy"/>
    <x v="21"/>
    <s v="April 28, 1989 (United States)"/>
    <x v="41"/>
    <n v="8600"/>
    <s v="Dorian Walker"/>
    <s v="Robin Menken"/>
    <s v="Robyn Lively"/>
    <s v="United States"/>
    <m/>
    <n v="27843"/>
    <s v="Trans World Entertainment (TWE)"/>
    <n v="90"/>
    <n v="124"/>
    <n v="34613.47246022032"/>
  </r>
  <r>
    <s v="Teen Wolf"/>
    <s v="PG"/>
    <s v="Comedy"/>
    <x v="38"/>
    <s v="August 23, 1985 (United States)"/>
    <x v="41"/>
    <n v="48000"/>
    <s v="Rod Daniel"/>
    <s v="Jeph Loeb"/>
    <s v="Michael J. Fox"/>
    <s v="United States"/>
    <m/>
    <n v="33086611"/>
    <s v="Atlantic Entertainment Group"/>
    <n v="91"/>
    <n v="107.6"/>
    <n v="68026250.821187586"/>
  </r>
  <r>
    <s v="Tequila Sunrise"/>
    <s v="R"/>
    <s v="Crime"/>
    <x v="28"/>
    <s v="December 2, 1988 (United States)"/>
    <x v="41"/>
    <n v="30000"/>
    <s v="Robert Towne"/>
    <s v="Robert Towne"/>
    <s v="Mel Gibson"/>
    <s v="United States"/>
    <n v="23000000"/>
    <n v="41292551"/>
    <s v="Cinema City Films"/>
    <n v="115"/>
    <n v="118.3"/>
    <n v="62409922.071924604"/>
  </r>
  <r>
    <s v="That Awkward Moment"/>
    <s v="R"/>
    <s v="Comedy"/>
    <x v="20"/>
    <s v="January 31, 2014 (United States)"/>
    <x v="41"/>
    <n v="99000"/>
    <s v="Tom Gormican"/>
    <s v="Tom Gormican"/>
    <s v="Zac Efron"/>
    <s v="United States"/>
    <n v="8000000"/>
    <n v="45640143"/>
    <s v="Treehouse Pictures"/>
    <n v="94"/>
    <n v="236.7"/>
    <n v="78523724.29192546"/>
  </r>
  <r>
    <s v="The Affair of the Necklace"/>
    <s v="R"/>
    <s v="Drama"/>
    <x v="7"/>
    <s v="December 7, 2001 (United States)"/>
    <x v="41"/>
    <n v="5100"/>
    <s v="Charles Shyer"/>
    <s v="John Sweet"/>
    <s v="Hilary Swank"/>
    <s v="United States"/>
    <n v="30000000"/>
    <n v="1198113"/>
    <s v="Alcon Entertainment"/>
    <n v="118"/>
    <n v="177.1"/>
    <n v="1410606.766228748"/>
  </r>
  <r>
    <s v="The Associate"/>
    <s v="PG-13"/>
    <s v="Comedy"/>
    <x v="10"/>
    <s v="October 25, 1996 (United States)"/>
    <x v="41"/>
    <n v="7800"/>
    <s v="Donald Petrie"/>
    <s v="Jenaro Prieto"/>
    <s v="Whoopi Goldberg"/>
    <s v="United States"/>
    <m/>
    <n v="12844057"/>
    <s v="Hollywood Pictures"/>
    <n v="114"/>
    <n v="156.9"/>
    <n v="22098160.180124223"/>
  </r>
  <r>
    <s v="The Bear"/>
    <s v="PG"/>
    <s v="Biography"/>
    <x v="18"/>
    <s v="September 28, 1984 (United States)"/>
    <x v="41"/>
    <n v="270"/>
    <s v="Richard C. Sarafian"/>
    <s v="Michael Kane"/>
    <s v="Gary Busey"/>
    <s v="United States"/>
    <n v="221000"/>
    <n v="2687148"/>
    <m/>
    <n v="110"/>
    <n v="103.9"/>
    <n v="4914609.817527011"/>
  </r>
  <r>
    <s v="The Believers"/>
    <s v="R"/>
    <s v="Crime"/>
    <x v="3"/>
    <s v="June 10, 1987 (United States)"/>
    <x v="41"/>
    <n v="6500"/>
    <s v="John Schlesinger"/>
    <s v="Nicholas Conde"/>
    <s v="Martin Sheen"/>
    <s v="United States"/>
    <n v="13000000"/>
    <n v="18753438"/>
    <s v="Orion Pictures"/>
    <n v="114"/>
    <n v="113.6"/>
    <n v="27564749.438494932"/>
  </r>
  <r>
    <s v="The Belko Experiment"/>
    <s v="R"/>
    <s v="Horror"/>
    <x v="30"/>
    <s v="March 17, 2017 (United States)"/>
    <x v="41"/>
    <n v="46000"/>
    <s v="Greg McLean"/>
    <s v="James Gunn"/>
    <s v="John Gallagher Jr."/>
    <s v="United States"/>
    <n v="5000000"/>
    <n v="11084630"/>
    <s v="Orion Pictures"/>
    <n v="89"/>
    <n v="240"/>
    <n v="24073319.750534568"/>
  </r>
  <r>
    <s v="The Big Hit"/>
    <s v="R"/>
    <s v="Action"/>
    <x v="17"/>
    <s v="April 24, 1998 (United States)"/>
    <x v="41"/>
    <n v="29000"/>
    <s v="Kirk Wong"/>
    <s v="Ben Ramsey"/>
    <s v="Mark Wahlberg"/>
    <s v="United States"/>
    <n v="13000000"/>
    <n v="27007143"/>
    <s v="TriStar Pictures"/>
    <n v="91"/>
    <n v="163"/>
    <n v="60419063.671806164"/>
  </r>
  <r>
    <s v="The Brady Bunch Movie"/>
    <s v="PG-13"/>
    <s v="Comedy"/>
    <x v="40"/>
    <s v="February 17, 1995 (United States)"/>
    <x v="41"/>
    <n v="21000"/>
    <s v="Betty Thomas"/>
    <s v="Sherwood Schwartz"/>
    <s v="Shelley Long"/>
    <s v="United States"/>
    <n v="12000000"/>
    <n v="46576136"/>
    <s v="Paramount Pictures"/>
    <n v="90"/>
    <n v="152.4"/>
    <n v="104197860.78707783"/>
  </r>
  <r>
    <s v="The Bronze"/>
    <s v="R"/>
    <s v="Comedy"/>
    <x v="39"/>
    <s v="March 18, 2016 (United States)"/>
    <x v="41"/>
    <n v="11000"/>
    <s v="Bryan Buckley"/>
    <s v="Melissa Rauch"/>
    <s v="Melissa Rauch"/>
    <s v="United States"/>
    <n v="3500000"/>
    <n v="615816"/>
    <s v="Duplass Brothers Productions"/>
    <n v="100"/>
    <n v="237"/>
    <n v="1435647.5531752105"/>
  </r>
  <r>
    <s v="The Cable Guy"/>
    <s v="PG-13"/>
    <s v="Comedy"/>
    <x v="10"/>
    <s v="June 14, 1996 (United States)"/>
    <x v="41"/>
    <n v="157000"/>
    <s v="Ben Stiller"/>
    <s v="Lou Holtz Jr."/>
    <s v="Jim Carrey"/>
    <s v="United States"/>
    <n v="47000000"/>
    <n v="102825796"/>
    <s v="Columbia Pictures"/>
    <n v="96"/>
    <n v="156.9"/>
    <n v="127829539.13178295"/>
  </r>
  <r>
    <s v="The Campaign"/>
    <s v="R"/>
    <s v="Comedy"/>
    <x v="36"/>
    <s v="August 10, 2012 (United States)"/>
    <x v="41"/>
    <n v="126000"/>
    <s v="Jay Roach"/>
    <s v="Chris Henchy"/>
    <s v="Will Ferrell"/>
    <s v="United States"/>
    <n v="95000000"/>
    <n v="104907746"/>
    <s v="Warner Bros."/>
    <n v="85"/>
    <n v="229.6"/>
    <n v="169218582.35150871"/>
  </r>
  <r>
    <s v="The Collection"/>
    <s v="R"/>
    <s v="Horror"/>
    <x v="36"/>
    <s v="November 30, 2012 (United States)"/>
    <x v="41"/>
    <n v="47000"/>
    <s v="Marcus Dunstan"/>
    <s v="Patrick Melton"/>
    <s v="Josh Stewart"/>
    <s v="United States"/>
    <n v="7500000"/>
    <n v="9929706"/>
    <s v="LD Entertainment"/>
    <n v="82"/>
    <n v="229.6"/>
    <n v="20415529.13765182"/>
  </r>
  <r>
    <s v="The Corruptor"/>
    <s v="R"/>
    <s v="Action"/>
    <x v="11"/>
    <s v="March 12, 1999 (United States)"/>
    <x v="41"/>
    <n v="18000"/>
    <s v="James Foley"/>
    <s v="Robert Pucci"/>
    <s v="Chow Yun-Fat"/>
    <s v="United States"/>
    <n v="25000000"/>
    <n v="24493601"/>
    <s v="New Line Cinema"/>
    <n v="110"/>
    <n v="166.6"/>
    <n v="51648444.461591698"/>
  </r>
  <r>
    <s v="The Doctor and the Devils"/>
    <s v="R"/>
    <s v="Crime"/>
    <x v="38"/>
    <s v="October 4, 1985 (United States)"/>
    <x v="41"/>
    <n v="1100"/>
    <s v="Freddie Francis"/>
    <s v="Dylan Thomas"/>
    <s v="Timothy Dalton"/>
    <s v="United Kingdom"/>
    <m/>
    <n v="147070"/>
    <s v="Brooksfilms"/>
    <n v="93"/>
    <n v="107.6"/>
    <n v="243544.72282608695"/>
  </r>
  <r>
    <s v="The Doom Generation"/>
    <s v="R"/>
    <s v="Comedy"/>
    <x v="40"/>
    <s v="October 27, 1995 (United States)"/>
    <x v="41"/>
    <n v="14000"/>
    <s v="Gregg Araki"/>
    <s v="Gregg Araki"/>
    <s v="James Duval"/>
    <s v="United States"/>
    <m/>
    <n v="284785"/>
    <s v="Union GÃ©nÃ©rale CinÃ©matographique (UGC)"/>
    <n v="83"/>
    <n v="152.4"/>
    <n v="366134.97679324896"/>
  </r>
  <r>
    <s v="The Expendables 3"/>
    <s v="PG-13"/>
    <s v="Action"/>
    <x v="20"/>
    <s v="August 15, 2014 (United States)"/>
    <x v="41"/>
    <n v="173000"/>
    <s v="Patrick Hughes"/>
    <s v="Sylvester Stallone"/>
    <s v="Sylvester Stallone"/>
    <s v="France"/>
    <n v="80000000"/>
    <n v="214657577"/>
    <s v="Lionsgate"/>
    <n v="126"/>
    <n v="236.7"/>
    <n v="793764122.71723294"/>
  </r>
  <r>
    <s v="The Gambler"/>
    <s v="R"/>
    <s v="Crime"/>
    <x v="20"/>
    <s v="December 25, 2014 (United States)"/>
    <x v="41"/>
    <n v="68000"/>
    <s v="Rupert Wyatt"/>
    <s v="William Monahan"/>
    <s v="Mark Wahlberg"/>
    <s v="United States"/>
    <n v="25000000"/>
    <n v="39280992"/>
    <s v="Paramount Pictures"/>
    <n v="111"/>
    <n v="236.7"/>
    <n v="48832795.848225214"/>
  </r>
  <r>
    <s v="The Game Plan"/>
    <s v="PG"/>
    <s v="Comedy"/>
    <x v="6"/>
    <s v="September 28, 2007 (United States)"/>
    <x v="41"/>
    <n v="61000"/>
    <s v="Andy Fickman"/>
    <s v="Nichole Millard"/>
    <s v="Dwayne Johnson"/>
    <s v="United States"/>
    <n v="22000000"/>
    <n v="147880543"/>
    <s v="Walt Disney Pictures"/>
    <n v="110"/>
    <n v="207.3"/>
    <n v="495700786.05170512"/>
  </r>
  <r>
    <s v="The Gate"/>
    <s v="PG-13"/>
    <s v="Fantasy"/>
    <x v="3"/>
    <s v="May 15, 1987 (United States)"/>
    <x v="41"/>
    <n v="16000"/>
    <s v="Tibor TakÃ¡cs"/>
    <s v="Michael Nankin"/>
    <s v="Stephen Dorff"/>
    <s v="Canada"/>
    <m/>
    <n v="13539458"/>
    <s v="New Century Entertainment"/>
    <n v="85"/>
    <n v="113.6"/>
    <n v="31564444.166794185"/>
  </r>
  <r>
    <s v="The Girl in the Spider's Web"/>
    <s v="R"/>
    <s v="Action"/>
    <x v="26"/>
    <s v="November 9, 2018 (United States)"/>
    <x v="41"/>
    <n v="44000"/>
    <s v="Fede Alvarez"/>
    <s v="David Lagercrantz"/>
    <s v="Claire Foy"/>
    <s v="Germany"/>
    <n v="43000000"/>
    <n v="35164920"/>
    <s v="Columbia Pictures"/>
    <n v="115"/>
    <n v="251.1"/>
    <n v="44644796.350000001"/>
  </r>
  <r>
    <s v="The Golden Compass"/>
    <s v="PG-13"/>
    <s v="Adventure"/>
    <x v="6"/>
    <s v="December 7, 2007 (United States)"/>
    <x v="41"/>
    <n v="182000"/>
    <s v="Chris Weitz"/>
    <s v="Chris Weitz"/>
    <s v="Nicole Kidman"/>
    <s v="United Kingdom"/>
    <n v="180000000"/>
    <n v="372234864"/>
    <s v="New Line Cinema"/>
    <n v="113"/>
    <n v="207.3"/>
    <n v="443566535.23973405"/>
  </r>
  <r>
    <s v="The House on Carroll Street"/>
    <s v="PG"/>
    <s v="Thriller"/>
    <x v="3"/>
    <s v="1987 (United States)"/>
    <x v="41"/>
    <n v="2300"/>
    <s v="Peter Yates"/>
    <s v="Walter Bernstein"/>
    <s v="Kelly McGillis"/>
    <s v="United States"/>
    <n v="14000000"/>
    <n v="459824"/>
    <s v="Orion Pictures"/>
    <n v="101"/>
    <n v="113.6"/>
    <n v="1071984.4896710024"/>
  </r>
  <r>
    <s v="The House with a Clock in Its Walls"/>
    <s v="PG"/>
    <s v="Comedy"/>
    <x v="26"/>
    <s v="September 21, 2018 (United States)"/>
    <x v="41"/>
    <n v="48000"/>
    <s v="Eli Roth"/>
    <s v="John Bellairs"/>
    <s v="Jack Black"/>
    <s v="United States"/>
    <n v="42000000"/>
    <n v="131523093"/>
    <s v="DreamWorks"/>
    <n v="105"/>
    <n v="251.1"/>
    <n v="156726970.81384435"/>
  </r>
  <r>
    <s v="The Hunted"/>
    <s v="R"/>
    <s v="Action"/>
    <x v="2"/>
    <s v="March 14, 2003 (United States)"/>
    <x v="41"/>
    <n v="45000"/>
    <s v="William Friedkin"/>
    <s v="David Griffiths"/>
    <s v="Tommy Lee Jones"/>
    <s v="United States"/>
    <n v="55000000"/>
    <n v="46061847"/>
    <s v="Lakeshore Entertainment"/>
    <n v="94"/>
    <n v="184"/>
    <n v="78015813.123401895"/>
  </r>
  <r>
    <s v="The Huntsman: Winter's War"/>
    <s v="PG-13"/>
    <s v="Action"/>
    <x v="30"/>
    <s v="April 22, 2016 (United States)"/>
    <x v="41"/>
    <n v="101000"/>
    <s v="Cedric Nicolas-Troyan"/>
    <s v="Evan Spiliotopoulos"/>
    <s v="Chris Hemsworth"/>
    <s v="United States"/>
    <n v="115000000"/>
    <n v="164989338"/>
    <s v="Universal Pictures"/>
    <n v="114"/>
    <n v="240"/>
    <n v="504741478.8012048"/>
  </r>
  <r>
    <s v="The Jewel of the Nile"/>
    <s v="PG"/>
    <s v="Action"/>
    <x v="38"/>
    <s v="December 11, 1985 (United States)"/>
    <x v="41"/>
    <n v="53000"/>
    <s v="Lewis Teague"/>
    <s v="Mark Rosenthal"/>
    <s v="Michael Douglas"/>
    <s v="United States"/>
    <n v="25000000"/>
    <n v="96773200"/>
    <s v="SLM Production Group"/>
    <n v="106"/>
    <n v="107.6"/>
    <n v="259566848.94366199"/>
  </r>
  <r>
    <s v="The Karate Kid Part II"/>
    <s v="PG"/>
    <s v="Action"/>
    <x v="25"/>
    <s v="June 20, 1986 (United States)"/>
    <x v="41"/>
    <n v="82000"/>
    <s v="John G. Avildsen"/>
    <s v="Robert Mark Kamen"/>
    <s v="Pat Morita"/>
    <s v="United States"/>
    <m/>
    <n v="115103979"/>
    <s v="Columbia Pictures"/>
    <n v="113"/>
    <n v="109.6"/>
    <n v="152753407.67116722"/>
  </r>
  <r>
    <s v="The Kid"/>
    <s v="PG"/>
    <s v="Comedy"/>
    <x v="8"/>
    <s v="July 7, 2000 (United States)"/>
    <x v="41"/>
    <n v="41000"/>
    <s v="Jon Turteltaub"/>
    <s v="Audrey Wells"/>
    <s v="Bruce Willis"/>
    <s v="United States"/>
    <n v="65000000"/>
    <n v="110317580"/>
    <s v="Chester Films Inc."/>
    <n v="104"/>
    <n v="172.2"/>
    <n v="133866055.85822381"/>
  </r>
  <r>
    <s v="The Killer Inside Me"/>
    <s v="R"/>
    <s v="Crime"/>
    <x v="29"/>
    <s v="June 8, 2010 (United Kingdom)"/>
    <x v="41"/>
    <n v="33000"/>
    <s v="Michael Winterbottom"/>
    <s v="John Curran"/>
    <s v="Casey Affleck"/>
    <s v="United Kingdom"/>
    <n v="13000000"/>
    <n v="4052191"/>
    <s v="Hero Entertainment"/>
    <n v="109"/>
    <n v="218.1"/>
    <n v="9957279.0137096774"/>
  </r>
  <r>
    <s v="The Little Drummer Girl"/>
    <s v="R"/>
    <s v="Drama"/>
    <x v="18"/>
    <s v="October 19, 1984 (United States)"/>
    <x v="41"/>
    <n v="2000"/>
    <s v="George Roy Hill"/>
    <s v="Loring Mandel"/>
    <s v="Diane Keaton"/>
    <s v="United States"/>
    <m/>
    <n v="7828841"/>
    <s v="Bavaria Film"/>
    <n v="130"/>
    <n v="103.9"/>
    <n v="11832578.634424604"/>
  </r>
  <r>
    <s v="The Locusts"/>
    <s v="R"/>
    <s v="Drama"/>
    <x v="14"/>
    <s v="October 3, 1997 (United States)"/>
    <x v="41"/>
    <n v="1700"/>
    <s v="John Patrick Kelley"/>
    <s v="John Patrick Kelley"/>
    <s v="Kate Capshaw"/>
    <s v="United States"/>
    <m/>
    <n v="40158"/>
    <s v="Motion Picture Corporation of America (MPCA)"/>
    <n v="124"/>
    <n v="160.5"/>
    <n v="62653.059907834097"/>
  </r>
  <r>
    <s v="The Mean Season"/>
    <s v="R"/>
    <s v="Crime"/>
    <x v="38"/>
    <s v="February 15, 1985 (United States)"/>
    <x v="41"/>
    <n v="3800"/>
    <s v="Phillip Borsos"/>
    <s v="John Katzenbach"/>
    <s v="Kurt Russell"/>
    <s v="United States"/>
    <n v="7000000"/>
    <n v="4349446"/>
    <s v="David Foster Productions"/>
    <n v="103"/>
    <n v="107.6"/>
    <n v="10687711.259677418"/>
  </r>
  <r>
    <s v="The Mexican"/>
    <s v="R"/>
    <s v="Adventure"/>
    <x v="7"/>
    <s v="March 2, 2001 (United States)"/>
    <x v="41"/>
    <n v="105000"/>
    <s v="Gore Verbinski"/>
    <s v="J.H. Wyman"/>
    <s v="Brad Pitt"/>
    <s v="United States"/>
    <n v="57000000"/>
    <n v="147845033"/>
    <s v="Dreamworks Pictures"/>
    <n v="123"/>
    <n v="177.1"/>
    <n v="295593054.8234908"/>
  </r>
  <r>
    <s v="The Minus Man"/>
    <s v="R"/>
    <s v="Crime"/>
    <x v="11"/>
    <s v="October 8, 1999 (United States)"/>
    <x v="41"/>
    <n v="6400"/>
    <s v="Hampton Fancher"/>
    <s v="Lew McCreary"/>
    <s v="Owen Wilson"/>
    <s v="United States"/>
    <m/>
    <n v="370668"/>
    <s v="Shooting Gallery"/>
    <n v="111"/>
    <n v="166.6"/>
    <n v="1030497.6240875913"/>
  </r>
  <r>
    <s v="The Monuments Men"/>
    <s v="PG-13"/>
    <s v="Comedy"/>
    <x v="20"/>
    <s v="February 7, 2014 (United States)"/>
    <x v="41"/>
    <n v="127000"/>
    <s v="George Clooney"/>
    <s v="George Clooney"/>
    <s v="George Clooney"/>
    <s v="United States"/>
    <n v="70000000"/>
    <n v="156706638"/>
    <s v="Columbia Pictures"/>
    <n v="118"/>
    <n v="236.7"/>
    <n v="420321413.72007042"/>
  </r>
  <r>
    <s v="The New Kids"/>
    <s v="R"/>
    <s v="Crime"/>
    <x v="38"/>
    <s v="January 18, 1985 (United States)"/>
    <x v="41"/>
    <n v="2900"/>
    <s v="Sean S. Cunningham"/>
    <s v="Stephen Gyllenhaal"/>
    <s v="Shannon Presby"/>
    <s v="United States"/>
    <m/>
    <n v="199108"/>
    <s v="Columbia Pictures"/>
    <n v="110"/>
    <n v="107.6"/>
    <n v="264234.35365853657"/>
  </r>
  <r>
    <s v="The Newton Boys"/>
    <s v="PG-13"/>
    <s v="Action"/>
    <x v="17"/>
    <s v="March 27, 1998 (United States)"/>
    <x v="41"/>
    <n v="11000"/>
    <s v="Richard Linklater"/>
    <s v="Claude Stanush"/>
    <s v="Matthew McConaughey"/>
    <s v="United States"/>
    <n v="27000000"/>
    <n v="10452012"/>
    <s v="Twentieth Century Fox"/>
    <n v="122"/>
    <n v="163"/>
    <n v="12454939.602659367"/>
  </r>
  <r>
    <s v="The Ones Below"/>
    <s v="R"/>
    <s v="Drama"/>
    <x v="39"/>
    <s v="May 27, 2016 (United States)"/>
    <x v="41"/>
    <n v="9700"/>
    <s v="David Farr"/>
    <s v="David Farr"/>
    <s v="ClÃ©mence PoÃ©sy"/>
    <s v="United Kingdom"/>
    <m/>
    <n v="121827"/>
    <s v="Cuba Pictures"/>
    <n v="87"/>
    <n v="237"/>
    <n v="256890.56678200694"/>
  </r>
  <r>
    <s v="The Overnight"/>
    <s v="R"/>
    <s v="Comedy"/>
    <x v="39"/>
    <s v="June 19, 2015 (United States)"/>
    <x v="41"/>
    <n v="16000"/>
    <s v="Patrick Brice"/>
    <s v="Patrick Brice"/>
    <s v="Adam Scott"/>
    <s v="United States"/>
    <m/>
    <n v="1110522"/>
    <s v="Duplass Brothers Productions"/>
    <n v="79"/>
    <n v="237"/>
    <n v="2220315.3110236218"/>
  </r>
  <r>
    <s v="The Pagemaster"/>
    <s v="G"/>
    <s v="Animation"/>
    <x v="13"/>
    <s v="November 23, 1994 (United States)"/>
    <x v="41"/>
    <n v="22000"/>
    <s v="Pixote Hunt"/>
    <s v="David Kirschner"/>
    <s v="Macaulay Culkin"/>
    <s v="United States"/>
    <n v="27000000"/>
    <n v="13670688"/>
    <s v="Twentieth Century Fox"/>
    <n v="80"/>
    <n v="148.19999999999999"/>
    <n v="18521381.207647841"/>
  </r>
  <r>
    <s v="The Philadelphia Experiment"/>
    <s v="PG"/>
    <s v="Adventure"/>
    <x v="18"/>
    <s v="August 3, 1984 (United States)"/>
    <x v="41"/>
    <n v="15000"/>
    <s v="Stewart Raffill"/>
    <s v="Michael Janover"/>
    <s v="Michael ParÃ©"/>
    <s v="United States"/>
    <n v="21000000"/>
    <n v="8103330"/>
    <s v="New World Pictures"/>
    <n v="102"/>
    <n v="103.9"/>
    <n v="15147758.595092023"/>
  </r>
  <r>
    <s v="The Postman"/>
    <s v="R"/>
    <s v="Action"/>
    <x v="14"/>
    <s v="December 25, 1997 (United States)"/>
    <x v="41"/>
    <n v="70000"/>
    <s v="Kevin Costner"/>
    <s v="David Brin"/>
    <s v="Kevin Costner"/>
    <s v="United States"/>
    <n v="80000000"/>
    <n v="17626234"/>
    <s v="Tig Productions"/>
    <n v="177"/>
    <n v="160.5"/>
    <n v="29188660.324999999"/>
  </r>
  <r>
    <s v="The Rachel Papers"/>
    <s v="R"/>
    <s v="Drama"/>
    <x v="21"/>
    <s v="May 12, 1989 (United States)"/>
    <x v="41"/>
    <n v="1900"/>
    <s v="Damian Harris"/>
    <s v="Damian Harris"/>
    <s v="Dexter Fletcher"/>
    <s v="United Kingdom"/>
    <m/>
    <n v="201468"/>
    <s v="Initial Film and Television"/>
    <n v="95"/>
    <n v="124"/>
    <n v="259346.42839036757"/>
  </r>
  <r>
    <s v="The Russia House"/>
    <s v="R"/>
    <s v="Drama"/>
    <x v="32"/>
    <s v="December 21, 1990 (United States)"/>
    <x v="41"/>
    <n v="15000"/>
    <s v="Fred Schepisi"/>
    <s v="John le CarrÃ©"/>
    <s v="Sean Connery"/>
    <s v="United States"/>
    <n v="21800000"/>
    <n v="22997992"/>
    <s v="PathÃ© Entertainment"/>
    <n v="123"/>
    <n v="130.69999999999999"/>
    <n v="53615058.625860751"/>
  </r>
  <r>
    <s v="The Sea of Trees"/>
    <s v="PG-13"/>
    <s v="Drama"/>
    <x v="39"/>
    <s v="August 26, 2016 (United States)"/>
    <x v="41"/>
    <n v="15000"/>
    <s v="Gus Van Sant"/>
    <s v="Chris Sparling"/>
    <s v="Matthew McConaughey"/>
    <s v="United States"/>
    <n v="25000000"/>
    <n v="906995"/>
    <s v="Bloom"/>
    <n v="110"/>
    <n v="237"/>
    <n v="1501964.0027173914"/>
  </r>
  <r>
    <s v="The Sentinel"/>
    <s v="PG-13"/>
    <s v="Action"/>
    <x v="15"/>
    <s v="April 21, 2006 (United States)"/>
    <x v="41"/>
    <n v="49000"/>
    <s v="Clark Johnson"/>
    <s v="George Nolfi"/>
    <s v="Michael Douglas"/>
    <s v="United States"/>
    <n v="60000000"/>
    <n v="78810595"/>
    <s v="Twentieth Century Fox"/>
    <n v="108"/>
    <n v="201.6"/>
    <n v="153050275.94964945"/>
  </r>
  <r>
    <s v="The Shadow"/>
    <s v="PG-13"/>
    <s v="Action"/>
    <x v="13"/>
    <s v="July 1, 1994 (United States)"/>
    <x v="41"/>
    <n v="24000"/>
    <s v="Russell Mulcahy"/>
    <s v="Walter B. Gibson"/>
    <s v="Alec Baldwin"/>
    <s v="United States"/>
    <n v="25000000"/>
    <n v="48063435"/>
    <s v="Universal Pictures"/>
    <n v="108"/>
    <n v="148.19999999999999"/>
    <n v="65117512.870164514"/>
  </r>
  <r>
    <s v="The Signal"/>
    <s v="PG-13"/>
    <s v="Drama"/>
    <x v="20"/>
    <s v="July 10, 2014 (Germany)"/>
    <x v="41"/>
    <n v="64000"/>
    <s v="William Eubank"/>
    <s v="Carlyle Eubank"/>
    <s v="Brenton Thwaites"/>
    <s v="United States"/>
    <n v="4000000"/>
    <n v="2595622"/>
    <s v="Automatik Entertainment"/>
    <n v="97"/>
    <n v="236.7"/>
    <n v="4465759.5900621116"/>
  </r>
  <r>
    <s v="The Sorcerer's Apprentice"/>
    <s v="PG"/>
    <s v="Action"/>
    <x v="29"/>
    <s v="July 14, 2010 (United States)"/>
    <x v="41"/>
    <n v="156000"/>
    <s v="Jon Turteltaub"/>
    <s v="Lawrence Konner"/>
    <s v="Nicolas Cage"/>
    <s v="United States"/>
    <n v="150000000"/>
    <n v="215283742"/>
    <s v="Walt Disney Pictures"/>
    <n v="109"/>
    <n v="218.1"/>
    <n v="276780405.85400844"/>
  </r>
  <r>
    <s v="The Spy Who Dumped Me"/>
    <s v="R"/>
    <s v="Action"/>
    <x v="26"/>
    <s v="August 3, 2018 (United States)"/>
    <x v="41"/>
    <n v="72000"/>
    <s v="Susanna Fogel"/>
    <s v="Susanna Fogel"/>
    <s v="Justin Theroux"/>
    <s v="Canada"/>
    <n v="40000000"/>
    <n v="75339459"/>
    <s v="BRON Studios"/>
    <n v="117"/>
    <n v="251.1"/>
    <n v="230481256.59939757"/>
  </r>
  <r>
    <s v="The Sweeney"/>
    <s v="R"/>
    <s v="Action"/>
    <x v="36"/>
    <s v="March 1, 2013 (United States)"/>
    <x v="41"/>
    <n v="19000"/>
    <s v="Nick Love"/>
    <s v="Nick Love"/>
    <s v="Ray Winstone"/>
    <s v="United Kingdom"/>
    <m/>
    <n v="7708312"/>
    <s v="Vertigo Films"/>
    <n v="112"/>
    <n v="229.6"/>
    <n v="13055712.431350751"/>
  </r>
  <r>
    <s v="The Switch"/>
    <s v="PG-13"/>
    <s v="Comedy"/>
    <x v="29"/>
    <s v="August 20, 2010 (United States)"/>
    <x v="41"/>
    <n v="100000"/>
    <s v="Josh Gordon"/>
    <s v="Jeffrey Eugenides"/>
    <s v="Jennifer Aniston"/>
    <s v="United States"/>
    <n v="19000000"/>
    <n v="49843011"/>
    <s v="Mandate Pictures"/>
    <n v="101"/>
    <n v="218.1"/>
    <n v="59394467.93781776"/>
  </r>
  <r>
    <s v="The Tale of Despereaux"/>
    <s v="G"/>
    <s v="Animation"/>
    <x v="0"/>
    <s v="December 19, 2008 (United States)"/>
    <x v="41"/>
    <n v="36000"/>
    <s v="Sam Fell"/>
    <s v="Kate DiCamillo"/>
    <s v="Matthew Broderick"/>
    <s v="United Kingdom"/>
    <n v="60000000"/>
    <n v="86957280"/>
    <s v="Universal Pictures"/>
    <n v="93"/>
    <n v="215.3"/>
    <n v="188851626.62865287"/>
  </r>
  <r>
    <s v="The Underneath"/>
    <s v="R"/>
    <s v="Crime"/>
    <x v="40"/>
    <s v="April 28, 1995 (United States)"/>
    <x v="41"/>
    <n v="3400"/>
    <s v="Steven Soderbergh"/>
    <s v="Don Tracy"/>
    <s v="Peter Gallagher"/>
    <s v="United States"/>
    <n v="6500000"/>
    <n v="536023"/>
    <s v="Populist Pictures"/>
    <n v="99"/>
    <n v="152.4"/>
    <n v="864617.30068819469"/>
  </r>
  <r>
    <s v="The Untamed"/>
    <s v="Not Rated"/>
    <s v="Drama"/>
    <x v="30"/>
    <s v="July 21, 2017 (United States)"/>
    <x v="41"/>
    <n v="5000"/>
    <s v="Amat Escalante"/>
    <s v="Amat Escalante"/>
    <s v="Ruth Ramos"/>
    <s v="Mexico"/>
    <m/>
    <n v="61249"/>
    <s v="Mantarraya Producciones"/>
    <n v="98"/>
    <n v="240"/>
    <n v="90026.870718765058"/>
  </r>
  <r>
    <s v="The Waterboy"/>
    <s v="PG-13"/>
    <s v="Comedy"/>
    <x v="17"/>
    <s v="November 6, 1998 (United States)"/>
    <x v="41"/>
    <n v="153000"/>
    <s v="Frank Coraci"/>
    <s v="Tim Herlihy"/>
    <s v="Adam Sandler"/>
    <s v="United States"/>
    <n v="23000000"/>
    <n v="185991646"/>
    <s v="Robert Simonds Productions"/>
    <n v="90"/>
    <n v="163"/>
    <n v="479050334.202874"/>
  </r>
  <r>
    <s v="The Wild Life"/>
    <s v="R"/>
    <s v="Comedy"/>
    <x v="18"/>
    <s v="September 28, 1984 (United States)"/>
    <x v="41"/>
    <n v="2500"/>
    <s v="Art Linson"/>
    <s v="Cameron Crowe"/>
    <s v="Chris Penn"/>
    <s v="United States"/>
    <m/>
    <n v="11020375"/>
    <s v="Universal Pictures"/>
    <n v="96"/>
    <n v="103.9"/>
    <n v="28384685.228233304"/>
  </r>
  <r>
    <s v="The Wizard"/>
    <s v="PG"/>
    <s v="Adventure"/>
    <x v="21"/>
    <s v="December 15, 1989 (United States)"/>
    <x v="41"/>
    <n v="14000"/>
    <s v="Todd Holland"/>
    <s v="David Chisholm"/>
    <s v="Fred Savage"/>
    <s v="United States"/>
    <n v="6000000"/>
    <n v="14278900"/>
    <s v="Carolco Pictures"/>
    <n v="100"/>
    <n v="124"/>
    <n v="24184440.411339633"/>
  </r>
  <r>
    <s v="The Zero Theorem"/>
    <s v="R"/>
    <s v="Comedy"/>
    <x v="33"/>
    <s v="August 19, 2014 (United States)"/>
    <x v="41"/>
    <n v="46000"/>
    <s v="Terry Gilliam"/>
    <s v="Pat Rushin"/>
    <s v="Christoph Waltz"/>
    <s v="United Kingdom"/>
    <n v="8500000"/>
    <n v="1486506"/>
    <s v="Voltage Pictures"/>
    <n v="107"/>
    <n v="233"/>
    <n v="3652728.8564516124"/>
  </r>
  <r>
    <s v="This Is My Life"/>
    <s v="PG-13"/>
    <s v="Drama"/>
    <x v="35"/>
    <s v="February 21, 1992 (United States)"/>
    <x v="41"/>
    <n v="1100"/>
    <s v="Nora Ephron"/>
    <s v="Meg Wolitzer"/>
    <s v="Julie Kavner"/>
    <s v="United States"/>
    <m/>
    <n v="2922094"/>
    <s v="Twentieth Century Fox"/>
    <n v="105"/>
    <n v="140.30000000000001"/>
    <n v="5170511.2764227642"/>
  </r>
  <r>
    <s v="Three Men and a Baby"/>
    <s v="PG"/>
    <s v="Comedy"/>
    <x v="3"/>
    <s v="November 25, 1987 (United States)"/>
    <x v="41"/>
    <n v="50000"/>
    <s v="Leonard Nimoy"/>
    <s v="Coline Serreau"/>
    <s v="Tom Selleck"/>
    <s v="United States"/>
    <n v="11000000"/>
    <n v="167780960"/>
    <s v="Touchstone Pictures"/>
    <n v="102"/>
    <n v="113.6"/>
    <n v="335451827.5065617"/>
  </r>
  <r>
    <s v="Three to Tango"/>
    <s v="PG-13"/>
    <s v="Comedy"/>
    <x v="11"/>
    <s v="October 22, 1999 (United States)"/>
    <x v="41"/>
    <n v="19000"/>
    <s v="Damon Santostefano"/>
    <s v="Rodney Patrick Vaccaro"/>
    <s v="Neve Campbell"/>
    <s v="Australia"/>
    <n v="20000000"/>
    <n v="10570375"/>
    <s v="Warner Bros."/>
    <n v="98"/>
    <n v="166.6"/>
    <n v="13607069.127587665"/>
  </r>
  <r>
    <s v="Three Wishes"/>
    <s v="PG"/>
    <s v="Drama"/>
    <x v="40"/>
    <s v="October 27, 1995 (United States)"/>
    <x v="41"/>
    <n v="2900"/>
    <s v="Martha Coolidge"/>
    <s v="Clifford Green"/>
    <s v="Patrick Swayze"/>
    <s v="United States"/>
    <n v="10000000"/>
    <n v="7027517"/>
    <s v="Rysher Entertainment"/>
    <n v="115"/>
    <n v="152.4"/>
    <n v="11637415.379891304"/>
  </r>
  <r>
    <s v="Transporter 3"/>
    <s v="PG-13"/>
    <s v="Action"/>
    <x v="0"/>
    <s v="November 26, 2008 (United States)"/>
    <x v="41"/>
    <n v="160000"/>
    <s v="Olivier Megaton"/>
    <s v="Luc Besson"/>
    <s v="Jason Statham"/>
    <s v="France"/>
    <n v="30000000"/>
    <n v="108979549"/>
    <s v="EuropaCorp"/>
    <n v="104"/>
    <n v="215.3"/>
    <n v="138358619.08458334"/>
  </r>
  <r>
    <s v="Tuff Turf"/>
    <s v="R"/>
    <s v="Action"/>
    <x v="38"/>
    <s v="January 11, 1985 (United States)"/>
    <x v="41"/>
    <n v="4400"/>
    <s v="Fritz Kiersch"/>
    <s v="Jette Rinck"/>
    <s v="James Spader"/>
    <s v="United States"/>
    <m/>
    <n v="9369329"/>
    <s v="New World Pictures"/>
    <n v="112"/>
    <n v="107.6"/>
    <n v="14160885.646329366"/>
  </r>
  <r>
    <s v="Twins"/>
    <s v="PG"/>
    <s v="Comedy"/>
    <x v="28"/>
    <s v="December 9, 1988 (United States)"/>
    <x v="41"/>
    <n v="117000"/>
    <s v="Ivan Reitman"/>
    <s v="William Davies"/>
    <s v="Arnold Schwarzenegger"/>
    <s v="United States"/>
    <n v="15000000"/>
    <n v="216614388"/>
    <s v="Universal Pictures"/>
    <n v="107"/>
    <n v="118.3"/>
    <n v="581007077.67253518"/>
  </r>
  <r>
    <s v="Two Evil Eyes"/>
    <s v="R"/>
    <s v="Horror"/>
    <x v="32"/>
    <s v="October 25, 1991 (United States)"/>
    <x v="41"/>
    <n v="6400"/>
    <s v="Dario Argento"/>
    <s v="Edgar Allan Poe"/>
    <s v="Adrienne Barbeau"/>
    <s v="Italy"/>
    <n v="9000000"/>
    <n v="349618"/>
    <s v="ADC Films"/>
    <n v="120"/>
    <n v="130.69999999999999"/>
    <n v="463974.75871080137"/>
  </r>
  <r>
    <s v="Two Weeks Notice"/>
    <s v="PG-13"/>
    <s v="Comedy"/>
    <x v="23"/>
    <s v="December 20, 2002 (United States)"/>
    <x v="41"/>
    <n v="111000"/>
    <s v="Marc Lawrence"/>
    <s v="Marc Lawrence"/>
    <s v="Sandra Bullock"/>
    <s v="United States"/>
    <n v="60000000"/>
    <n v="199043471"/>
    <s v="Castle Rock Entertainment"/>
    <n v="101"/>
    <n v="179.9"/>
    <n v="563648193.43587363"/>
  </r>
  <r>
    <s v="Undercover Blues"/>
    <s v="PG-13"/>
    <s v="Comedy"/>
    <x v="34"/>
    <s v="September 10, 1993 (United States)"/>
    <x v="41"/>
    <n v="7700"/>
    <s v="Herbert Ross"/>
    <s v="Ian Abrams"/>
    <s v="Kathleen Turner"/>
    <s v="United States"/>
    <m/>
    <n v="12324660"/>
    <s v="Metro-Goldwyn-Mayer (MGM)"/>
    <n v="90"/>
    <n v="144.5"/>
    <n v="15865331.22940431"/>
  </r>
  <r>
    <s v="Vacation"/>
    <s v="R"/>
    <s v="Adventure"/>
    <x v="39"/>
    <s v="July 29, 2015 (United States)"/>
    <x v="41"/>
    <n v="103000"/>
    <s v="John Francis Daley"/>
    <s v="Jonathan Goldstein"/>
    <s v="Ed Helms"/>
    <s v="United States"/>
    <n v="31000000"/>
    <n v="107228221"/>
    <s v="BenderSpink"/>
    <n v="99"/>
    <n v="237"/>
    <n v="303647202.03252786"/>
  </r>
  <r>
    <s v="Valhalla Rising"/>
    <s v="Not Rated"/>
    <s v="Action"/>
    <x v="9"/>
    <s v="March 31, 2010 (Denmark)"/>
    <x v="41"/>
    <n v="57000"/>
    <s v="Nicolas Winding Refn"/>
    <s v="Nicolas Winding Refn"/>
    <s v="Mads Mikkelsen"/>
    <s v="Denmark"/>
    <m/>
    <n v="282737"/>
    <s v="BBC Films"/>
    <n v="93"/>
    <n v="214.5"/>
    <n v="415581.10902074282"/>
  </r>
  <r>
    <s v="Vampires"/>
    <s v="R"/>
    <s v="Action"/>
    <x v="17"/>
    <s v="October 30, 1998 (United States)"/>
    <x v="41"/>
    <n v="55000"/>
    <s v="John Carpenter"/>
    <s v="John Steakley"/>
    <s v="James Woods"/>
    <s v="Japan"/>
    <n v="20000000"/>
    <n v="20308772"/>
    <s v="Largo Entertainment"/>
    <n v="108"/>
    <n v="163"/>
    <n v="64125210.656994812"/>
  </r>
  <r>
    <s v="Van Helsing"/>
    <s v="PG-13"/>
    <s v="Action"/>
    <x v="1"/>
    <s v="May 7, 2004 (United States)"/>
    <x v="41"/>
    <n v="251000"/>
    <s v="Stephen Sommers"/>
    <s v="Stephen Sommers"/>
    <s v="Hugh Jackman"/>
    <s v="United States"/>
    <n v="160000000"/>
    <n v="300157638"/>
    <s v="Universal Pictures"/>
    <n v="131"/>
    <n v="188.9"/>
    <n v="497054523.36195654"/>
  </r>
  <r>
    <s v="Warning Sign"/>
    <s v="R"/>
    <s v="Drama"/>
    <x v="38"/>
    <s v="August 23, 1985 (United States)"/>
    <x v="41"/>
    <n v="2300"/>
    <s v="Hal Barwood"/>
    <s v="Hal Barwood"/>
    <s v="Sam Waterston"/>
    <s v="United States"/>
    <m/>
    <n v="1918117"/>
    <s v="SLM Production Group"/>
    <n v="99"/>
    <n v="107.6"/>
    <n v="3508104.7412965186"/>
  </r>
  <r>
    <s v="Water"/>
    <s v="PG-13"/>
    <s v="Adventure"/>
    <x v="38"/>
    <s v="April 18, 1986 (United States)"/>
    <x v="41"/>
    <n v="2300"/>
    <s v="Dick Clement"/>
    <s v="Dick Clement"/>
    <s v="Michael Caine"/>
    <s v="United Kingdom"/>
    <m/>
    <n v="1256862"/>
    <s v="HandMade Films"/>
    <n v="115"/>
    <n v="107.6"/>
    <n v="3494213.9726277376"/>
  </r>
  <r>
    <s v="We're Back! A Dinosaur's Story"/>
    <s v="G"/>
    <s v="Animation"/>
    <x v="34"/>
    <s v="November 24, 1993 (United States)"/>
    <x v="41"/>
    <n v="14000"/>
    <s v="Directors"/>
    <s v="John Patrick Shanley"/>
    <s v="John Goodman"/>
    <s v="United States"/>
    <m/>
    <n v="9317021"/>
    <s v="Universal Pictures"/>
    <n v="72"/>
    <n v="144.5"/>
    <n v="25902338.491788324"/>
  </r>
  <r>
    <s v="We're No Angels"/>
    <s v="PG-13"/>
    <s v="Comedy"/>
    <x v="21"/>
    <s v="December 15, 1989 (United States)"/>
    <x v="41"/>
    <n v="22000"/>
    <s v="Neil Jordan"/>
    <s v="David Mamet"/>
    <s v="Robert De Niro"/>
    <s v="United States"/>
    <n v="20000000"/>
    <n v="10555348"/>
    <s v="Paramount Pictures"/>
    <n v="106"/>
    <n v="124"/>
    <n v="14007903.029616723"/>
  </r>
  <r>
    <s v="What Happens in Vegas"/>
    <s v="PG-13"/>
    <s v="Comedy"/>
    <x v="0"/>
    <s v="May 9, 2008 (United States)"/>
    <x v="41"/>
    <n v="168000"/>
    <s v="Tom Vaughan"/>
    <s v="Dana Fox"/>
    <s v="Cameron Diaz"/>
    <s v="United States"/>
    <n v="35000000"/>
    <n v="219375562"/>
    <s v="Twentieth Century Fox"/>
    <n v="99"/>
    <n v="215.3"/>
    <n v="539062368.88225806"/>
  </r>
  <r>
    <s v="What's Your Number?"/>
    <s v="R"/>
    <s v="Comedy"/>
    <x v="24"/>
    <s v="September 30, 2011 (United States)"/>
    <x v="41"/>
    <n v="74000"/>
    <s v="Mark Mylod"/>
    <s v="Karyn Bosnak"/>
    <s v="Anna Faris"/>
    <s v="United States"/>
    <n v="20000000"/>
    <n v="30426096"/>
    <s v="New Regency Productions"/>
    <n v="106"/>
    <n v="224.9"/>
    <n v="36256673.645678528"/>
  </r>
  <r>
    <s v="Wild Child"/>
    <s v="PG-13"/>
    <s v="Comedy"/>
    <x v="0"/>
    <s v="August 15, 2008 (United Kingdom)"/>
    <x v="41"/>
    <n v="52000"/>
    <s v="Nick Moore"/>
    <s v="Lucy Dahl"/>
    <s v="Emma Roberts"/>
    <s v="United States"/>
    <n v="20000000"/>
    <n v="21972336"/>
    <s v="Universal Pictures"/>
    <n v="98"/>
    <n v="215.3"/>
    <n v="62220918.022304833"/>
  </r>
  <r>
    <s v="Wildcats"/>
    <s v="R"/>
    <s v="Comedy"/>
    <x v="25"/>
    <s v="February 14, 1986 (United States)"/>
    <x v="41"/>
    <n v="12000"/>
    <s v="Michael Ritchie"/>
    <s v="Ezra Sacks"/>
    <s v="Goldie Hawn"/>
    <s v="United States"/>
    <m/>
    <n v="26285544"/>
    <s v="Hawn / Sylbert Movie Company"/>
    <n v="106"/>
    <n v="109.6"/>
    <n v="37338952.246153839"/>
  </r>
  <r>
    <s v="Willard"/>
    <s v="PG-13"/>
    <s v="Drama"/>
    <x v="2"/>
    <s v="March 14, 2003 (United States)"/>
    <x v="41"/>
    <n v="18000"/>
    <s v="Glen Morgan"/>
    <s v="Glen Morgan"/>
    <s v="Crispin Glover"/>
    <s v="Canada"/>
    <n v="20000000"/>
    <n v="8564586"/>
    <s v="New Line Cinema"/>
    <n v="100"/>
    <n v="184"/>
    <n v="11603509.800800355"/>
  </r>
  <r>
    <s v="Windtalkers"/>
    <s v="R"/>
    <s v="Action"/>
    <x v="23"/>
    <s v="June 14, 2002 (United States)"/>
    <x v="41"/>
    <n v="67000"/>
    <s v="John Woo"/>
    <s v="John Rice"/>
    <s v="Nicolas Cage"/>
    <s v="United States"/>
    <n v="115000000"/>
    <n v="77628265"/>
    <s v="Metro-Goldwyn-Mayer (MGM)"/>
    <n v="134"/>
    <n v="179.9"/>
    <n v="163690881.28373703"/>
  </r>
  <r>
    <s v="Wrong Turn"/>
    <s v="R"/>
    <s v="Horror"/>
    <x v="2"/>
    <s v="May 30, 2003 (United States)"/>
    <x v="41"/>
    <n v="113000"/>
    <s v="Rob Schmidt"/>
    <s v="Alan B. McElroy"/>
    <s v="Eliza Dushku"/>
    <s v="Canada"/>
    <n v="12600000"/>
    <n v="28650575"/>
    <s v="Summit Entertainment"/>
    <n v="84"/>
    <n v="184"/>
    <n v="73794000.021132708"/>
  </r>
  <r>
    <s v="Wrongfully Accused"/>
    <s v="PG-13"/>
    <s v="Action"/>
    <x v="17"/>
    <s v="August 21, 1998 (United States)"/>
    <x v="41"/>
    <n v="24000"/>
    <s v="Pat Proft"/>
    <s v="Pat Proft"/>
    <s v="Leslie Nielsen"/>
    <s v="Germany"/>
    <m/>
    <n v="9623329"/>
    <s v="Morgan Creek Entertainment"/>
    <n v="87"/>
    <n v="163"/>
    <n v="12217618.109583333"/>
  </r>
  <r>
    <n v="360"/>
    <s v="R"/>
    <s v="Drama"/>
    <x v="24"/>
    <s v="July 25, 2012 (France)"/>
    <x v="42"/>
    <n v="16000"/>
    <s v="Fernando Meirelles"/>
    <s v="Peter Morgan"/>
    <s v="Rachel Weisz"/>
    <s v="United Kingdom"/>
    <m/>
    <n v="4396975"/>
    <s v="BBC Films"/>
    <n v="110"/>
    <n v="224.9"/>
    <n v="8791064.8458005246"/>
  </r>
  <r>
    <s v="13 Going on 30"/>
    <s v="PG-13"/>
    <s v="Comedy"/>
    <x v="1"/>
    <s v="April 23, 2004 (United States)"/>
    <x v="42"/>
    <n v="174000"/>
    <s v="Gary Winick"/>
    <s v="Josh Goldsmith"/>
    <s v="Jennifer Garner"/>
    <s v="United States"/>
    <n v="37000000"/>
    <n v="96455697"/>
    <s v="Revolution Studios"/>
    <n v="98"/>
    <n v="188.9"/>
    <n v="137016554.19999999"/>
  </r>
  <r>
    <s v="3 Days to Kill"/>
    <s v="PG-13"/>
    <s v="Action"/>
    <x v="20"/>
    <s v="February 21, 2014 (United States)"/>
    <x v="42"/>
    <n v="90000"/>
    <s v="McG"/>
    <s v="Adi Hasak"/>
    <s v="Kevin Costner"/>
    <s v="United States"/>
    <n v="28000000"/>
    <n v="53260230"/>
    <s v="Relativity Media"/>
    <n v="117"/>
    <n v="236.7"/>
    <n v="162935663.46385542"/>
  </r>
  <r>
    <s v="300: Rise of an Empire"/>
    <s v="R"/>
    <s v="Action"/>
    <x v="20"/>
    <s v="March 7, 2014 (United States)"/>
    <x v="42"/>
    <n v="286000"/>
    <s v="Noam Murro"/>
    <s v="Zack Snyder"/>
    <s v="Sullivan Stapleton"/>
    <s v="United States"/>
    <n v="110000000"/>
    <n v="337580051"/>
    <s v="Warner Bros."/>
    <n v="102"/>
    <n v="236.7"/>
    <n v="955953917.65520453"/>
  </r>
  <r>
    <s v="A Chorus Line"/>
    <s v="PG-13"/>
    <s v="Drama"/>
    <x v="38"/>
    <s v="December 20, 1985 (United States)"/>
    <x v="42"/>
    <n v="9300"/>
    <s v="Richard Attenborough"/>
    <s v="Arnold Schulman"/>
    <s v="Michael Douglas"/>
    <s v="United States"/>
    <n v="27000000"/>
    <n v="14202899"/>
    <s v="Embassy Pictures"/>
    <n v="113"/>
    <n v="107.6"/>
    <n v="24436043.621118013"/>
  </r>
  <r>
    <s v="A Cool, Dry Place"/>
    <s v="PG-13"/>
    <s v="Drama"/>
    <x v="17"/>
    <s v="January 29, 1999 (United States)"/>
    <x v="42"/>
    <n v="2900"/>
    <s v="John N. Smith"/>
    <s v="Michael Grant Jaffe"/>
    <s v="Vince Vaughn"/>
    <s v="United States"/>
    <m/>
    <n v="4390"/>
    <s v="Fox 2000 Pictures"/>
    <n v="97"/>
    <n v="163"/>
    <n v="9025.8636977058031"/>
  </r>
  <r>
    <s v="A Night at the Roxbury"/>
    <s v="PG-13"/>
    <s v="Comedy"/>
    <x v="17"/>
    <s v="October 2, 1998 (United States)"/>
    <x v="42"/>
    <n v="58000"/>
    <s v="John Fortenberry"/>
    <s v="Steve Koren"/>
    <s v="Chris Kattan"/>
    <s v="United States"/>
    <n v="17000000"/>
    <n v="30331165"/>
    <s v="Broadway Pictures"/>
    <n v="82"/>
    <n v="163"/>
    <n v="88950009.3888354"/>
  </r>
  <r>
    <s v="About Last Night"/>
    <s v="R"/>
    <s v="Comedy"/>
    <x v="25"/>
    <s v="July 2, 1986 (United States)"/>
    <x v="42"/>
    <n v="15000"/>
    <s v="Edward Zwick"/>
    <s v="David Mamet"/>
    <s v="Rob Lowe"/>
    <s v="United States"/>
    <n v="8500000"/>
    <n v="38702310"/>
    <s v="TriStar Pictures"/>
    <n v="113"/>
    <n v="109.6"/>
    <n v="65550827.443023898"/>
  </r>
  <r>
    <s v="Adore"/>
    <s v="R"/>
    <s v="Drama"/>
    <x v="33"/>
    <s v="April 3, 2013 (France)"/>
    <x v="42"/>
    <n v="33000"/>
    <s v="Anne Fontaine"/>
    <s v="Anne Fontaine"/>
    <s v="Naomi Watts"/>
    <s v="Australia"/>
    <n v="16000000"/>
    <n v="1575749"/>
    <s v="Gaumont"/>
    <n v="112"/>
    <n v="233"/>
    <n v="3239748.4500674764"/>
  </r>
  <r>
    <s v="Airplane II: the Sequel"/>
    <s v="PG"/>
    <s v="Comedy"/>
    <x v="31"/>
    <s v="December 10, 1982 (United States)"/>
    <x v="42"/>
    <n v="50000"/>
    <s v="Ken Finkleman"/>
    <s v="Ken Finkleman"/>
    <s v="Robert Hays"/>
    <s v="United States"/>
    <n v="15000000"/>
    <n v="27150534"/>
    <s v="Paramount Pictures"/>
    <n v="85"/>
    <n v="96.5"/>
    <n v="66715868.627419353"/>
  </r>
  <r>
    <s v="Alexander and the Terrible, Horrible, No Good, Very Bad Day"/>
    <s v="PG"/>
    <s v="Comedy"/>
    <x v="20"/>
    <s v="October 10, 2014 (United States)"/>
    <x v="42"/>
    <n v="42000"/>
    <s v="Miguel Arteta"/>
    <s v="Rob Lieber"/>
    <s v="Steve Carell"/>
    <s v="United States"/>
    <n v="28000000"/>
    <n v="100654149"/>
    <s v="Walt Disney Pictures"/>
    <n v="81"/>
    <n v="236.7"/>
    <n v="206945473.6862348"/>
  </r>
  <r>
    <s v="Alfie"/>
    <s v="R"/>
    <s v="Comedy"/>
    <x v="1"/>
    <s v="November 5, 2004 (United States)"/>
    <x v="42"/>
    <n v="51000"/>
    <s v="Charles Shyer"/>
    <s v="Bill Naughton"/>
    <s v="Jude Law"/>
    <s v="United Kingdom"/>
    <n v="60000000"/>
    <n v="35060882"/>
    <s v="Paramount Pictures"/>
    <n v="103"/>
    <n v="188.9"/>
    <n v="54700720.662570402"/>
  </r>
  <r>
    <s v="Alice Through the Looking Glass"/>
    <s v="PG"/>
    <s v="Adventure"/>
    <x v="30"/>
    <s v="May 27, 2016 (United States)"/>
    <x v="42"/>
    <n v="98000"/>
    <s v="James Bobin"/>
    <s v="Linda Woolverton"/>
    <s v="Mia Wasikowska"/>
    <s v="United States"/>
    <n v="170000000"/>
    <n v="299820798"/>
    <s v="Walt Disney Pictures"/>
    <n v="113"/>
    <n v="240"/>
    <n v="385954360.58555132"/>
  </r>
  <r>
    <s v="Alien: Resurrection"/>
    <s v="R"/>
    <s v="Action"/>
    <x v="14"/>
    <s v="November 26, 1997 (United States)"/>
    <x v="42"/>
    <n v="234000"/>
    <s v="Jean-Pierre Jeunet"/>
    <s v="Dan O'Bannon"/>
    <s v="Sigourney Weaver"/>
    <s v="United States"/>
    <n v="75000000"/>
    <n v="161376069"/>
    <s v="Brandywine Productions"/>
    <n v="109"/>
    <n v="160.5"/>
    <n v="218636230.43263671"/>
  </r>
  <r>
    <s v="All the King's Men"/>
    <s v="PG-13"/>
    <s v="Drama"/>
    <x v="15"/>
    <s v="September 22, 2006 (United States)"/>
    <x v="42"/>
    <n v="24000"/>
    <s v="Steven Zaillian"/>
    <s v="Steven Zaillian"/>
    <s v="Sean Penn"/>
    <s v="Germany"/>
    <n v="55000000"/>
    <n v="9451623"/>
    <s v="Columbia Pictures"/>
    <n v="128"/>
    <n v="201.6"/>
    <n v="12543159.965592334"/>
  </r>
  <r>
    <s v="Amazon Women on the Moon"/>
    <s v="R"/>
    <s v="Comedy"/>
    <x v="3"/>
    <s v="September 18, 1987 (United States)"/>
    <x v="42"/>
    <n v="10000"/>
    <s v="Directors"/>
    <s v="Michael Barrie"/>
    <s v="Rosanna Arquette"/>
    <s v="United States"/>
    <m/>
    <n v="548696"/>
    <s v="Universal Pictures"/>
    <n v="85"/>
    <n v="113.6"/>
    <n v="766564.28794131137"/>
  </r>
  <r>
    <s v="American Assassin"/>
    <s v="R"/>
    <s v="Action"/>
    <x v="27"/>
    <s v="September 15, 2017 (United States)"/>
    <x v="42"/>
    <n v="75000"/>
    <s v="Michael Cuesta"/>
    <s v="Stephen Schiff"/>
    <s v="Dylan O'Brien"/>
    <s v="United States"/>
    <n v="33000000"/>
    <n v="67234188"/>
    <s v="CBS Films"/>
    <n v="111"/>
    <n v="245.1"/>
    <n v="146017513.06913754"/>
  </r>
  <r>
    <s v="American Gigolo"/>
    <s v="R"/>
    <s v="Crime"/>
    <x v="37"/>
    <s v="February 1, 1980 (United States)"/>
    <x v="42"/>
    <n v="22000"/>
    <s v="Paul Schrader"/>
    <s v="Paul Schrader"/>
    <s v="Richard Gere"/>
    <s v="United States"/>
    <n v="4800000"/>
    <n v="22743674"/>
    <s v="Paramount Pictures"/>
    <n v="117"/>
    <n v="82.4"/>
    <n v="66698724.425409041"/>
  </r>
  <r>
    <s v="Angels in the Outfield"/>
    <s v="PG"/>
    <s v="Comedy"/>
    <x v="13"/>
    <s v="July 15, 1994 (United States)"/>
    <x v="42"/>
    <n v="30000"/>
    <s v="William Dear"/>
    <s v="Dorothy Kingsley"/>
    <s v="Danny Glover"/>
    <s v="United States"/>
    <n v="24000000"/>
    <n v="50236831"/>
    <s v="Caravan Pictures"/>
    <n v="102"/>
    <n v="148.19999999999999"/>
    <n v="158623444.61865285"/>
  </r>
  <r>
    <s v="Anger Management"/>
    <s v="PG-13"/>
    <s v="Comedy"/>
    <x v="2"/>
    <s v="April 11, 2003 (United States)"/>
    <x v="42"/>
    <n v="207000"/>
    <s v="Peter Segal"/>
    <s v="David Dorfman"/>
    <s v="Jack Nicholson"/>
    <s v="United States"/>
    <n v="75000000"/>
    <n v="195745823"/>
    <s v="Revolution Studios"/>
    <n v="106"/>
    <n v="184"/>
    <n v="259772440.19207314"/>
  </r>
  <r>
    <s v="Anywhere But Here"/>
    <s v="PG-13"/>
    <s v="Comedy"/>
    <x v="11"/>
    <s v="November 12, 1999 (United States)"/>
    <x v="42"/>
    <n v="17000"/>
    <s v="Wayne Wang"/>
    <s v="Mona Simpson"/>
    <s v="Susan Sarandon"/>
    <s v="United States"/>
    <n v="23000000"/>
    <n v="23631929"/>
    <s v="Fox 2000 Pictures"/>
    <n v="114"/>
    <n v="166.6"/>
    <n v="33015354.270059604"/>
  </r>
  <r>
    <s v="Appointment with Death"/>
    <s v="PG"/>
    <s v="Crime"/>
    <x v="28"/>
    <s v="April 27, 1988 (France)"/>
    <x v="42"/>
    <n v="4200"/>
    <s v="Michael Winner"/>
    <s v="Agatha Christie"/>
    <s v="Peter Ustinov"/>
    <s v="United States"/>
    <n v="6000000"/>
    <n v="960040"/>
    <s v="Golan-Globus Productions"/>
    <n v="102"/>
    <n v="118.3"/>
    <n v="1548566.3737427208"/>
  </r>
  <r>
    <s v="April Fool's Day"/>
    <s v="R"/>
    <s v="Horror"/>
    <x v="25"/>
    <s v="March 28, 1986 (United States)"/>
    <x v="42"/>
    <n v="15000"/>
    <s v="Fred Walton"/>
    <s v="Danilo Bach"/>
    <s v="Deborah Foreman"/>
    <s v="United States"/>
    <n v="5000000"/>
    <n v="12947763"/>
    <s v="Paramount Pictures"/>
    <n v="89"/>
    <n v="109.6"/>
    <n v="17182854.469076652"/>
  </r>
  <r>
    <s v="As Above, So Below"/>
    <s v="R"/>
    <s v="Horror"/>
    <x v="20"/>
    <s v="August 29, 2014 (United States)"/>
    <x v="42"/>
    <n v="83000"/>
    <s v="John Erick Dowdle"/>
    <s v="John Erick Dowdle"/>
    <s v="Perdita Weeks"/>
    <s v="United States"/>
    <n v="5000000"/>
    <n v="41898409"/>
    <s v="Legendary Entertainment"/>
    <n v="93"/>
    <n v="236.7"/>
    <n v="65368383.114695333"/>
  </r>
  <r>
    <s v="ATL"/>
    <s v="PG-13"/>
    <s v="Comedy"/>
    <x v="15"/>
    <s v="March 31, 2006 (United States)"/>
    <x v="42"/>
    <n v="11000"/>
    <s v="Chris Robinson"/>
    <s v="Tina Gordon"/>
    <s v="T.I."/>
    <s v="United States"/>
    <n v="20000000"/>
    <n v="21170563"/>
    <s v="Sweet Tea Pictures LLC"/>
    <n v="105"/>
    <n v="201.6"/>
    <n v="38719511.08103241"/>
  </r>
  <r>
    <s v="Austin Powers in Goldmember"/>
    <s v="PG-13"/>
    <s v="Action"/>
    <x v="23"/>
    <s v="July 26, 2002 (United States)"/>
    <x v="42"/>
    <n v="199000"/>
    <s v="Jay Roach"/>
    <s v="Mike Myers"/>
    <s v="Mike Myers"/>
    <s v="United States"/>
    <n v="63000000"/>
    <n v="296938801"/>
    <s v="New Line Cinema"/>
    <n v="94"/>
    <n v="179.9"/>
    <n v="729655263.42499995"/>
  </r>
  <r>
    <s v="Author! Author!"/>
    <s v="PG"/>
    <s v="Comedy"/>
    <x v="31"/>
    <s v="June 18, 1982 (United States)"/>
    <x v="42"/>
    <n v="5100"/>
    <s v="Arthur Hiller"/>
    <s v="Israel Horovitz"/>
    <s v="Al Pacino"/>
    <s v="United States"/>
    <m/>
    <n v="13111101"/>
    <s v="Twentieth Century Fox"/>
    <n v="110"/>
    <n v="96.5"/>
    <n v="26213598.91535433"/>
  </r>
  <r>
    <s v="Baby's Day Out"/>
    <s v="PG"/>
    <s v="Adventure"/>
    <x v="13"/>
    <s v="July 1, 1994 (United States)"/>
    <x v="42"/>
    <n v="48000"/>
    <s v="Patrick Read Johnson"/>
    <s v="John Hughes"/>
    <s v="Lara Flynn Boyle"/>
    <s v="United States"/>
    <n v="48000000"/>
    <n v="16827402"/>
    <s v="Twentieth Century Fox"/>
    <n v="99"/>
    <n v="148.19999999999999"/>
    <n v="36545327.080541693"/>
  </r>
  <r>
    <s v="Bad Moms"/>
    <s v="R"/>
    <s v="Comedy"/>
    <x v="30"/>
    <s v="July 29, 2016 (United States)"/>
    <x v="42"/>
    <n v="117000"/>
    <s v="Jon Lucas"/>
    <s v="Jon Lucas"/>
    <s v="Mila Kunis"/>
    <s v="United States"/>
    <n v="20000000"/>
    <n v="183936074"/>
    <s v="STX Entertainment"/>
    <n v="100"/>
    <n v="240"/>
    <n v="286970413.4551971"/>
  </r>
  <r>
    <s v="Band of the Hand"/>
    <s v="R"/>
    <s v="Action"/>
    <x v="25"/>
    <s v="April 11, 1986 (United States)"/>
    <x v="42"/>
    <n v="2800"/>
    <s v="Paul Michael Glaser"/>
    <s v="Leo Garen"/>
    <s v="Stephen Lang"/>
    <s v="United States"/>
    <n v="8700000"/>
    <n v="4865912"/>
    <s v="Delphi V Productions"/>
    <n v="109"/>
    <n v="109.6"/>
    <n v="10567664.906628652"/>
  </r>
  <r>
    <s v="Belly"/>
    <s v="R"/>
    <s v="Crime"/>
    <x v="17"/>
    <s v="November 4, 1998 (United States)"/>
    <x v="42"/>
    <n v="10000"/>
    <s v="Hype Williams"/>
    <s v="Anthony Bodden"/>
    <s v="Nas"/>
    <s v="Jamaica"/>
    <n v="3000000"/>
    <n v="9639390"/>
    <s v="Big Dog Films"/>
    <n v="96"/>
    <n v="163"/>
    <n v="11486594.184591318"/>
  </r>
  <r>
    <s v="Below"/>
    <s v="R"/>
    <s v="Action"/>
    <x v="23"/>
    <s v="October 18, 2002 (United States)"/>
    <x v="42"/>
    <n v="21000"/>
    <s v="David Twohy"/>
    <s v="Lucas Sussman"/>
    <s v="Bruce Greenwood"/>
    <s v="United States"/>
    <n v="40000000"/>
    <n v="2622015"/>
    <s v="Dimension Films"/>
    <n v="105"/>
    <n v="179.9"/>
    <n v="4440955.9227348529"/>
  </r>
  <r>
    <s v="Beowulf"/>
    <s v="PG-13"/>
    <s v="Animation"/>
    <x v="6"/>
    <s v="November 16, 2007 (United States)"/>
    <x v="42"/>
    <n v="163000"/>
    <s v="Robert Zemeckis"/>
    <s v="Neil Gaiman"/>
    <s v="Ray Winstone"/>
    <s v="United States"/>
    <n v="150000000"/>
    <n v="196393745"/>
    <s v="Paramount Pictures"/>
    <n v="115"/>
    <n v="207.3"/>
    <n v="620115793.79792738"/>
  </r>
  <r>
    <s v="Billy Lynn's Long Halftime Walk"/>
    <s v="R"/>
    <s v="Action"/>
    <x v="30"/>
    <s v="November 18, 2016 (United States)"/>
    <x v="42"/>
    <n v="22000"/>
    <s v="Ang Lee"/>
    <s v="Ben Fountain"/>
    <s v="Joe Alwyn"/>
    <s v="United Kingdom"/>
    <n v="40000000"/>
    <n v="30930984"/>
    <s v="Bona Film Group"/>
    <n v="113"/>
    <n v="240"/>
    <n v="41048217.878048778"/>
  </r>
  <r>
    <s v="Birth"/>
    <s v="R"/>
    <s v="Drama"/>
    <x v="1"/>
    <s v="October 29, 2004 (United States)"/>
    <x v="42"/>
    <n v="35000"/>
    <s v="Jonathan Glazer"/>
    <s v="Jean-Claude CarriÃ¨re"/>
    <s v="Nicole Kidman"/>
    <s v="United Kingdom"/>
    <n v="20000000"/>
    <n v="23925492"/>
    <s v="New Line Cinema"/>
    <n v="100"/>
    <n v="188.9"/>
    <n v="80199091.445544541"/>
  </r>
  <r>
    <s v="Blink"/>
    <s v="R"/>
    <s v="Crime"/>
    <x v="34"/>
    <s v="January 26, 1994 (United States)"/>
    <x v="42"/>
    <n v="8000"/>
    <s v="Michael Apted"/>
    <s v="Dana Stevens"/>
    <s v="Madeleine Stowe"/>
    <s v="United States"/>
    <n v="11000000"/>
    <n v="16696219"/>
    <s v="New Line Cinema"/>
    <n v="106"/>
    <n v="144.5"/>
    <n v="23629066.090571295"/>
  </r>
  <r>
    <s v="Blockers"/>
    <s v="R"/>
    <s v="Comedy"/>
    <x v="26"/>
    <s v="April 6, 2018 (United States)"/>
    <x v="42"/>
    <n v="74000"/>
    <s v="Kay Cannon"/>
    <s v="Brian Kehoe"/>
    <s v="Leslie Mann"/>
    <s v="United States"/>
    <n v="21000000"/>
    <n v="94019120"/>
    <s v="Point Grey Pictures"/>
    <n v="102"/>
    <n v="251.1"/>
    <n v="231029240.83870965"/>
  </r>
  <r>
    <s v="Blown Away"/>
    <s v="R"/>
    <s v="Action"/>
    <x v="13"/>
    <s v="July 1, 1994 (United States)"/>
    <x v="42"/>
    <n v="29000"/>
    <s v="Stephen Hopkins"/>
    <s v="John Rice"/>
    <s v="Jeff Bridges"/>
    <s v="United States"/>
    <n v="28000000"/>
    <n v="30156002"/>
    <s v="Metro-Goldwyn-Mayer (MGM)"/>
    <n v="121"/>
    <n v="148.19999999999999"/>
    <n v="88436321.553416729"/>
  </r>
  <r>
    <s v="Blue Chips"/>
    <s v="PG-13"/>
    <s v="Drama"/>
    <x v="13"/>
    <s v="February 18, 1994 (United States)"/>
    <x v="42"/>
    <n v="13000"/>
    <s v="William Friedkin"/>
    <s v="Ron Shelton"/>
    <s v="Nick Nolte"/>
    <s v="United States"/>
    <m/>
    <n v="23070663"/>
    <s v="Paramount Pictures"/>
    <n v="108"/>
    <n v="148.19999999999999"/>
    <n v="43126570.650920242"/>
  </r>
  <r>
    <s v="Book of Love"/>
    <s v="PG-13"/>
    <s v="Comedy"/>
    <x v="32"/>
    <s v="February 1, 1991 (United States)"/>
    <x v="42"/>
    <n v="1100"/>
    <s v="Robert Shaye"/>
    <s v="William Kotzwinkle"/>
    <s v="Chris Young"/>
    <s v="United States"/>
    <m/>
    <n v="1382259"/>
    <s v="New Line Cinema"/>
    <n v="82"/>
    <n v="130.69999999999999"/>
    <n v="3707520.3987676059"/>
  </r>
  <r>
    <s v="Bride &amp; Prejudice"/>
    <s v="PG-13"/>
    <s v="Comedy"/>
    <x v="1"/>
    <s v="March 11, 2005 (United States)"/>
    <x v="42"/>
    <n v="20000"/>
    <s v="Gurinder Chadha"/>
    <s v="Jane Austen"/>
    <s v="Martin Henderson"/>
    <s v="United Kingdom"/>
    <n v="7000000"/>
    <n v="24716440"/>
    <s v="PathÃ© Pictures International"/>
    <n v="122"/>
    <n v="188.9"/>
    <n v="40929887.326086953"/>
  </r>
  <r>
    <s v="Broken City"/>
    <s v="R"/>
    <s v="Action"/>
    <x v="33"/>
    <s v="January 18, 2013 (United States)"/>
    <x v="42"/>
    <n v="78000"/>
    <s v="Allen Hughes"/>
    <s v="Brian Tucker"/>
    <s v="Mark Wahlberg"/>
    <s v="United States"/>
    <n v="35000000"/>
    <n v="34737199"/>
    <s v="Emmett/Furla/Oasis Films (EFO Films)"/>
    <n v="109"/>
    <n v="233"/>
    <n v="64935119.848466255"/>
  </r>
  <r>
    <s v="Buster's Mal Heart"/>
    <s v="Unrated"/>
    <s v="Crime"/>
    <x v="30"/>
    <s v="May 23, 2017 (United States)"/>
    <x v="42"/>
    <n v="9400"/>
    <s v="Sarah Adina Smith"/>
    <s v="Sarah Adina Smith"/>
    <s v="Rami Malek"/>
    <s v="United States"/>
    <m/>
    <n v="73121"/>
    <s v="Everything Is Everything"/>
    <n v="96"/>
    <n v="240"/>
    <n v="92833.202916666662"/>
  </r>
  <r>
    <s v="Butter"/>
    <s v="R"/>
    <s v="Comedy"/>
    <x v="24"/>
    <s v="October 18, 2012 (Russia)"/>
    <x v="42"/>
    <n v="21000"/>
    <s v="Jim Field Smith"/>
    <s v="Jason A. Micallef"/>
    <s v="Jennifer Garner"/>
    <s v="United States"/>
    <m/>
    <n v="175706"/>
    <s v="Hurwitz Creative"/>
    <n v="90"/>
    <n v="224.9"/>
    <n v="274130.14951356885"/>
  </r>
  <r>
    <s v="Bye Bye Love"/>
    <s v="PG-13"/>
    <s v="Comedy"/>
    <x v="40"/>
    <s v="March 17, 1995 (United States)"/>
    <x v="42"/>
    <n v="4700"/>
    <s v="Sam Weisman"/>
    <s v="Gary David Goldberg"/>
    <s v="Matthew Modine"/>
    <s v="United States"/>
    <m/>
    <n v="12096673"/>
    <s v="Twentieth Century Fox"/>
    <n v="106"/>
    <n v="152.4"/>
    <n v="17119629.647468649"/>
  </r>
  <r>
    <s v="Camp"/>
    <s v="PG-13"/>
    <s v="Comedy"/>
    <x v="2"/>
    <s v="August 29, 2003 (United States)"/>
    <x v="42"/>
    <n v="5700"/>
    <s v="Todd Graff"/>
    <s v="Todd Graff"/>
    <s v="Don Dixon"/>
    <s v="United States"/>
    <m/>
    <n v="2707738"/>
    <s v="IFC Productions"/>
    <n v="114"/>
    <n v="184"/>
    <n v="5413699.2690288713"/>
  </r>
  <r>
    <s v="Captain Underpants: The First Epic Movie"/>
    <s v="PG"/>
    <s v="Animation"/>
    <x v="27"/>
    <s v="June 2, 2017 (United States)"/>
    <x v="42"/>
    <n v="26000"/>
    <s v="David Soren"/>
    <s v="Nicholas Stoller"/>
    <s v="Kevin Hart"/>
    <s v="United States"/>
    <n v="38000000"/>
    <n v="125427681"/>
    <s v="DreamWorks Animation"/>
    <n v="89"/>
    <n v="245.1"/>
    <n v="396039527.46839374"/>
  </r>
  <r>
    <s v="Case 39"/>
    <s v="R"/>
    <s v="Horror"/>
    <x v="9"/>
    <s v="October 1, 2010 (United States)"/>
    <x v="42"/>
    <n v="81000"/>
    <s v="Christian Alvart"/>
    <s v="Ray Wright"/>
    <s v="RenÃ©e Zellweger"/>
    <s v="United States"/>
    <n v="26000000"/>
    <n v="28190603"/>
    <s v="Paramount Vantage"/>
    <n v="109"/>
    <n v="214.5"/>
    <n v="78372962.902372271"/>
  </r>
  <r>
    <s v="Cat People"/>
    <s v="R"/>
    <s v="Fantasy"/>
    <x v="31"/>
    <s v="April 2, 1982 (United States)"/>
    <x v="42"/>
    <n v="20000"/>
    <s v="Paul Schrader"/>
    <s v="DeWitt Bodeen"/>
    <s v="Nastassja Kinski"/>
    <s v="United States"/>
    <n v="18000000"/>
    <n v="7000000"/>
    <s v="RKO Pictures"/>
    <n v="118"/>
    <n v="96.5"/>
    <n v="19460766.423357666"/>
  </r>
  <r>
    <s v="Cecil B. Demented"/>
    <s v="R"/>
    <s v="Comedy"/>
    <x v="8"/>
    <s v="September 1, 2000 (United States)"/>
    <x v="42"/>
    <n v="14000"/>
    <s v="John Waters"/>
    <s v="John Waters"/>
    <s v="Melanie Griffith"/>
    <s v="United States"/>
    <n v="10000000"/>
    <n v="1961544"/>
    <s v="Artic Productions LLC"/>
    <n v="87"/>
    <n v="172.2"/>
    <n v="3374830.3602484474"/>
  </r>
  <r>
    <s v="ChÃ©ri"/>
    <s v="R"/>
    <s v="Comedy"/>
    <x v="9"/>
    <s v="July 17, 2009 (United States)"/>
    <x v="42"/>
    <n v="11000"/>
    <s v="Stephen Frears"/>
    <s v="Christopher Hampton"/>
    <s v="Michelle Pfeiffer"/>
    <s v="United Kingdom"/>
    <n v="23000000"/>
    <n v="9368242"/>
    <s v="Bill Kenwright Films"/>
    <n v="86"/>
    <n v="214.5"/>
    <n v="15111187.598729484"/>
  </r>
  <r>
    <s v="China Girl"/>
    <s v="R"/>
    <s v="Crime"/>
    <x v="3"/>
    <s v="September 25, 1987 (United States)"/>
    <x v="42"/>
    <n v="1700"/>
    <s v="Abel Ferrara"/>
    <s v="Nicholas St. John"/>
    <s v="James Russo"/>
    <s v="United States"/>
    <m/>
    <n v="1262091"/>
    <s v="Great American Films Limited Partnership"/>
    <n v="90"/>
    <n v="113.6"/>
    <n v="3385203.5889084507"/>
  </r>
  <r>
    <s v="City Hall"/>
    <s v="R"/>
    <s v="Drama"/>
    <x v="10"/>
    <s v="February 16, 1996 (United States)"/>
    <x v="42"/>
    <n v="20000"/>
    <s v="Harold Becker"/>
    <s v="Ken Lipper"/>
    <s v="Al Pacino"/>
    <s v="United States"/>
    <n v="40000000"/>
    <n v="20340204"/>
    <s v="Castle Rock Entertainment"/>
    <n v="111"/>
    <n v="156.9"/>
    <n v="59650242.14436958"/>
  </r>
  <r>
    <s v="Code 46"/>
    <s v="R"/>
    <s v="Drama"/>
    <x v="2"/>
    <s v="September 17, 2004 (United Kingdom)"/>
    <x v="42"/>
    <n v="20000"/>
    <s v="Michael Winterbottom"/>
    <s v="Frank Cottrell Boyce"/>
    <s v="Tim Robbins"/>
    <s v="United Kingdom"/>
    <n v="7500000"/>
    <n v="886018"/>
    <s v="BBC Films"/>
    <n v="93"/>
    <n v="184"/>
    <n v="2509011.9386617099"/>
  </r>
  <r>
    <s v="Cold Pursuit"/>
    <s v="R"/>
    <s v="Action"/>
    <x v="5"/>
    <s v="February 8, 2019 (United States)"/>
    <x v="42"/>
    <n v="61000"/>
    <s v="Hans Petter Moland"/>
    <s v="Frank Baldwin"/>
    <s v="Liam Neeson"/>
    <s v="United Kingdom"/>
    <n v="60000000"/>
    <n v="76419755"/>
    <s v="Summit Entertainment"/>
    <n v="119"/>
    <n v="255.7"/>
    <n v="152789365.80380577"/>
  </r>
  <r>
    <s v="Colossal"/>
    <s v="R"/>
    <s v="Comedy"/>
    <x v="30"/>
    <s v="April 21, 2017 (Canada)"/>
    <x v="42"/>
    <n v="61000"/>
    <s v="Nacho Vigalondo"/>
    <s v="Nacho Vigalondo"/>
    <s v="Anne Hathaway"/>
    <s v="Canada"/>
    <n v="15000000"/>
    <n v="4531320"/>
    <s v="Toy Fight Productions"/>
    <n v="109"/>
    <n v="240"/>
    <n v="5925721.9055793984"/>
  </r>
  <r>
    <s v="Continental Divide"/>
    <s v="PG"/>
    <s v="Comedy"/>
    <x v="12"/>
    <s v="September 18, 1981 (United States)"/>
    <x v="42"/>
    <n v="4800"/>
    <s v="Michael Apted"/>
    <s v="Lawrence Kasdan"/>
    <s v="John Belushi"/>
    <s v="United States"/>
    <m/>
    <n v="15578237"/>
    <s v="Universal Pictures"/>
    <n v="103"/>
    <n v="90.9"/>
    <n v="20673731.767857142"/>
  </r>
  <r>
    <s v="Crank: High Voltage"/>
    <s v="R"/>
    <s v="Action"/>
    <x v="9"/>
    <s v="April 17, 2009 (United States)"/>
    <x v="42"/>
    <n v="143000"/>
    <s v="Mark Neveldine"/>
    <s v="Mark Neveldine"/>
    <s v="Jason Statham"/>
    <s v="United States"/>
    <n v="20000000"/>
    <n v="34572541"/>
    <s v="Lionsgate"/>
    <n v="96"/>
    <n v="214.5"/>
    <n v="115888374.50715069"/>
  </r>
  <r>
    <s v="Crazy in Alabama"/>
    <s v="PG-13"/>
    <s v="Comedy"/>
    <x v="11"/>
    <s v="October 22, 1999 (United States)"/>
    <x v="42"/>
    <n v="6700"/>
    <s v="Antonio Banderas"/>
    <s v="Mark Childress"/>
    <s v="Melanie Griffith"/>
    <s v="Germany"/>
    <n v="15000000"/>
    <n v="2005840"/>
    <s v="Columbia Pictures"/>
    <n v="111"/>
    <n v="166.6"/>
    <n v="2390220.7587016034"/>
  </r>
  <r>
    <s v="Creator"/>
    <s v="R"/>
    <s v="Comedy"/>
    <x v="38"/>
    <s v="September 20, 1985 (United States)"/>
    <x v="42"/>
    <n v="3000"/>
    <s v="Ivan Passer"/>
    <s v="Jeremy Leven"/>
    <s v="Peter O'Toole"/>
    <s v="United States"/>
    <m/>
    <n v="5349607"/>
    <s v="Kings Road Entertainment"/>
    <n v="107"/>
    <n v="107.6"/>
    <n v="16365715.390562247"/>
  </r>
  <r>
    <s v="D.O.A."/>
    <s v="R"/>
    <s v="Mystery"/>
    <x v="28"/>
    <s v="March 18, 1988 (United States)"/>
    <x v="42"/>
    <n v="9700"/>
    <s v="Annabel Jankel"/>
    <s v="Charles Edward Pogue"/>
    <s v="Dennis Quaid"/>
    <s v="United States"/>
    <m/>
    <n v="12706478"/>
    <s v="Bigelow Productions"/>
    <n v="96"/>
    <n v="118.3"/>
    <n v="42592561.568756871"/>
  </r>
  <r>
    <s v="Daddy's Home"/>
    <s v="PG-13"/>
    <s v="Comedy"/>
    <x v="39"/>
    <s v="December 25, 2015 (United States)"/>
    <x v="42"/>
    <n v="112000"/>
    <s v="Sean Anders"/>
    <s v="Brian Burns"/>
    <s v="Will Ferrell"/>
    <s v="United States"/>
    <n v="50000000"/>
    <n v="242786137"/>
    <s v="Paramount Pictures"/>
    <n v="96"/>
    <n v="237"/>
    <n v="596588193.09596765"/>
  </r>
  <r>
    <s v="Dark Shadows"/>
    <s v="PG-13"/>
    <s v="Comedy"/>
    <x v="36"/>
    <s v="May 11, 2012 (United States)"/>
    <x v="42"/>
    <n v="252000"/>
    <s v="Tim Burton"/>
    <s v="Seth Grahame-Smith"/>
    <s v="Johnny Depp"/>
    <s v="United States"/>
    <n v="150000000"/>
    <n v="245527149"/>
    <s v="Warner Bros."/>
    <n v="113"/>
    <n v="229.6"/>
    <n v="533229667.14397717"/>
  </r>
  <r>
    <s v="Dead of Winter"/>
    <s v="R"/>
    <s v="Drama"/>
    <x v="3"/>
    <s v="February 6, 1987 (United States)"/>
    <x v="42"/>
    <n v="3700"/>
    <s v="Arthur Penn"/>
    <s v="Marc Shmuger"/>
    <s v="Mary Steenburgen"/>
    <s v="United States"/>
    <m/>
    <n v="2413427"/>
    <s v="Metro-Goldwyn-Mayer (MGM)"/>
    <n v="100"/>
    <n v="113.6"/>
    <n v="4270448.355981417"/>
  </r>
  <r>
    <s v="Dead Silence"/>
    <s v="R"/>
    <s v="Horror"/>
    <x v="6"/>
    <s v="March 16, 2007 (United States)"/>
    <x v="42"/>
    <n v="89000"/>
    <s v="James Wan"/>
    <s v="Leigh Whannell"/>
    <s v="Ryan Kwanten"/>
    <s v="United States"/>
    <n v="20000000"/>
    <n v="22382047"/>
    <s v="Universal Pictures"/>
    <n v="89"/>
    <n v="207.3"/>
    <n v="33828421.234623015"/>
  </r>
  <r>
    <s v="Deceived"/>
    <s v="PG-13"/>
    <s v="Crime"/>
    <x v="16"/>
    <s v="September 27, 1991 (United States)"/>
    <x v="42"/>
    <n v="6700"/>
    <s v="Damian Harris"/>
    <s v="Mary Agnes Donoghue"/>
    <s v="Goldie Hawn"/>
    <s v="United States"/>
    <m/>
    <n v="28738096"/>
    <s v="Touchstone Pictures"/>
    <n v="104"/>
    <n v="136.19999999999999"/>
    <n v="49443804.919254661"/>
  </r>
  <r>
    <s v="Deep Impact"/>
    <s v="PG-13"/>
    <s v="Action"/>
    <x v="17"/>
    <s v="May 8, 1998 (United States)"/>
    <x v="42"/>
    <n v="168000"/>
    <s v="Mimi Leder"/>
    <s v="Bruce Joel Rubin"/>
    <s v="Robert Duvall"/>
    <s v="United States"/>
    <n v="75000000"/>
    <n v="349464664"/>
    <s v="Paramount Pictures"/>
    <n v="120"/>
    <n v="163"/>
    <n v="1103439203.3243523"/>
  </r>
  <r>
    <s v="Deliver Us from Evil"/>
    <s v="R"/>
    <s v="Action"/>
    <x v="20"/>
    <s v="July 2, 2014 (United States)"/>
    <x v="42"/>
    <n v="73000"/>
    <s v="Scott Derrickson"/>
    <s v="Scott Derrickson"/>
    <s v="Eric Bana"/>
    <s v="United States"/>
    <n v="30000000"/>
    <n v="87937815"/>
    <s v="Screen Gems"/>
    <n v="118"/>
    <n v="236.7"/>
    <n v="190981127.8011404"/>
  </r>
  <r>
    <s v="Destroyer"/>
    <s v="R"/>
    <s v="Action"/>
    <x v="26"/>
    <s v="December 27, 2018 (Israel)"/>
    <x v="42"/>
    <n v="27000"/>
    <s v="Karyn Kusama"/>
    <s v="Phil Hay"/>
    <s v="Nicole Kidman"/>
    <s v="United States"/>
    <n v="9000000"/>
    <n v="5580940"/>
    <s v="Annapurna Pictures"/>
    <n v="121"/>
    <n v="251.1"/>
    <n v="7085468.4083333332"/>
  </r>
  <r>
    <s v="Devil"/>
    <s v="PG-13"/>
    <s v="Horror"/>
    <x v="29"/>
    <s v="September 17, 2010 (United States)"/>
    <x v="42"/>
    <n v="137000"/>
    <s v="John Erick Dowdle"/>
    <s v="Brian Nelson"/>
    <s v="Chris Messina"/>
    <s v="United States"/>
    <n v="10000000"/>
    <n v="62695489"/>
    <s v="Universal Pictures"/>
    <n v="80"/>
    <n v="218.1"/>
    <n v="83202593.633710802"/>
  </r>
  <r>
    <s v="Diary of a Wimpy Kid"/>
    <s v="PG"/>
    <s v="Animation"/>
    <x v="29"/>
    <s v="March 19, 2010 (United States)"/>
    <x v="42"/>
    <n v="45000"/>
    <s v="Thor Freudenthal"/>
    <s v="Jackie Filgo"/>
    <s v="Zachary Gordon"/>
    <s v="United States"/>
    <n v="15000000"/>
    <n v="76196538"/>
    <s v="Color Force"/>
    <n v="120"/>
    <n v="218.1"/>
    <n v="96737854.702500001"/>
  </r>
  <r>
    <s v="Dick"/>
    <s v="PG-13"/>
    <s v="Comedy"/>
    <x v="11"/>
    <s v="August 4, 1999 (United States)"/>
    <x v="42"/>
    <n v="19000"/>
    <s v="Andrew Fleming"/>
    <s v="Andrew Fleming"/>
    <s v="Kirsten Dunst"/>
    <s v="United States"/>
    <n v="13000000"/>
    <n v="6262878"/>
    <s v="Canal+ Droits Audiovisuels"/>
    <n v="94"/>
    <n v="166.6"/>
    <n v="7785797.3341493262"/>
  </r>
  <r>
    <s v="Doc Hollywood"/>
    <s v="PG-13"/>
    <s v="Comedy"/>
    <x v="16"/>
    <s v="August 2, 1991 (United States)"/>
    <x v="42"/>
    <n v="34000"/>
    <s v="Michael Caton-Jones"/>
    <s v="Neil B. Shulman"/>
    <s v="Michael J. Fox"/>
    <s v="United States"/>
    <n v="20000000"/>
    <n v="54830779"/>
    <s v="Warner Bros."/>
    <n v="104"/>
    <n v="136.19999999999999"/>
    <n v="70493410.807172999"/>
  </r>
  <r>
    <s v="Double Lover"/>
    <s v="Not Rated"/>
    <s v="Drama"/>
    <x v="27"/>
    <s v="May 26, 2017 (France)"/>
    <x v="42"/>
    <n v="11000"/>
    <s v="FranÃ§ois Ozon"/>
    <s v="FranÃ§ois Ozon"/>
    <s v="Marine Vacth"/>
    <s v="France"/>
    <m/>
    <n v="5012423"/>
    <s v="Mandarin Films"/>
    <n v="107"/>
    <n v="245.1"/>
    <n v="6554872.4811158795"/>
  </r>
  <r>
    <s v="Down and Out in Beverly Hills"/>
    <s v="R"/>
    <s v="Comedy"/>
    <x v="25"/>
    <s v="January 31, 1986 (United States)"/>
    <x v="42"/>
    <n v="16000"/>
    <s v="Paul Mazursky"/>
    <s v="RenÃ© Fauchois"/>
    <s v="Nick Nolte"/>
    <s v="United States"/>
    <n v="14000000"/>
    <n v="62134225"/>
    <s v="Touchstone Pictures"/>
    <n v="103"/>
    <n v="109.6"/>
    <n v="88262463.205128193"/>
  </r>
  <r>
    <s v="Down Periscope"/>
    <s v="PG-13"/>
    <s v="Comedy"/>
    <x v="10"/>
    <s v="March 1, 1996 (United States)"/>
    <x v="42"/>
    <n v="22000"/>
    <s v="David S. Ward"/>
    <s v="Hugh Wilson"/>
    <s v="Kelsey Grammer"/>
    <s v="United States"/>
    <n v="31000000"/>
    <n v="37553752"/>
    <s v="Twentieth Century Fox"/>
    <n v="92"/>
    <n v="156.9"/>
    <n v="79187738.64636679"/>
  </r>
  <r>
    <s v="Dream Lover"/>
    <s v="R"/>
    <s v="Drama"/>
    <x v="34"/>
    <s v="May 6, 1994 (United States)"/>
    <x v="42"/>
    <n v="4500"/>
    <s v="Nicholas Kazan"/>
    <s v="Nicholas Kazan"/>
    <s v="James Spader"/>
    <s v="United States"/>
    <m/>
    <n v="256264"/>
    <s v="PolyGram Filmed Entertainment"/>
    <n v="103"/>
    <n v="144.5"/>
    <n v="597426.4789594491"/>
  </r>
  <r>
    <s v="Duplicity"/>
    <s v="PG-13"/>
    <s v="Comedy"/>
    <x v="9"/>
    <s v="March 20, 2009 (United States)"/>
    <x v="42"/>
    <n v="49000"/>
    <s v="Tony Gilroy"/>
    <s v="Tony Gilroy"/>
    <s v="Julia Roberts"/>
    <s v="United States"/>
    <n v="60000000"/>
    <n v="78176181"/>
    <s v="Universal Pictures"/>
    <n v="125"/>
    <n v="214.5"/>
    <n v="209685584.07306337"/>
  </r>
  <r>
    <s v="Eddie and the Cruisers II: Eddie Lives!"/>
    <s v="PG-13"/>
    <s v="Drama"/>
    <x v="21"/>
    <s v="August 18, 1989 (United States)"/>
    <x v="42"/>
    <n v="2800"/>
    <s v="Jean-Claude Lord"/>
    <s v="P.F. Kluge"/>
    <s v="Michael ParÃ©"/>
    <s v="Canada"/>
    <m/>
    <n v="536508"/>
    <s v="Scotti Brothers Pictures (I)"/>
    <n v="104"/>
    <n v="124"/>
    <n v="1200249.5418502202"/>
  </r>
  <r>
    <s v="Eight Days a Week"/>
    <s v="R"/>
    <s v="Comedy"/>
    <x v="14"/>
    <s v="February 26, 1999 (United States)"/>
    <x v="42"/>
    <n v="2900"/>
    <s v="Michael Davis"/>
    <s v="Michael Davis"/>
    <s v="Joshua Schaefer"/>
    <s v="United States"/>
    <m/>
    <n v="9090"/>
    <s v="Underdog Productions"/>
    <n v="92"/>
    <n v="160.5"/>
    <n v="11701.406844106465"/>
  </r>
  <r>
    <s v="Erik the Viking"/>
    <s v="PG-13"/>
    <s v="Comedy"/>
    <x v="21"/>
    <s v="September 22, 1989 (United States)"/>
    <x v="42"/>
    <n v="13000"/>
    <s v="Terry Jones"/>
    <s v="Terry Jones"/>
    <s v="Tim Robbins"/>
    <s v="United Kingdom"/>
    <m/>
    <n v="1932642"/>
    <s v="KB Erik the Viking"/>
    <n v="107"/>
    <n v="124"/>
    <n v="6478284.019801979"/>
  </r>
  <r>
    <s v="Ethan Frome"/>
    <s v="PG"/>
    <s v="Drama"/>
    <x v="34"/>
    <s v="March 12, 1993 (United States)"/>
    <x v="42"/>
    <n v="2000"/>
    <s v="John Madden"/>
    <s v="Richard Nelson"/>
    <s v="Liam Neeson"/>
    <s v="United Kingdom"/>
    <m/>
    <n v="296081"/>
    <s v="American Playhouse"/>
    <n v="99"/>
    <n v="144.5"/>
    <n v="823137.59762773733"/>
  </r>
  <r>
    <s v="Everybody's All-American"/>
    <s v="R"/>
    <s v="Drama"/>
    <x v="28"/>
    <s v="November 4, 1988 (United States)"/>
    <x v="42"/>
    <n v="3000"/>
    <s v="Taylor Hackford"/>
    <s v="Frank Deford"/>
    <s v="Jessica Lange"/>
    <s v="United States"/>
    <n v="22000000"/>
    <n v="12638294"/>
    <s v="New Visions"/>
    <n v="127"/>
    <n v="118.3"/>
    <n v="15711498.089759281"/>
  </r>
  <r>
    <s v="Extreme Measures"/>
    <s v="R"/>
    <s v="Crime"/>
    <x v="10"/>
    <s v="September 27, 1996 (United States)"/>
    <x v="42"/>
    <n v="17000"/>
    <s v="Michael Apted"/>
    <s v="Michael Palmer"/>
    <s v="Hugh Grant"/>
    <s v="United Kingdom"/>
    <n v="38000000"/>
    <n v="17380126"/>
    <s v="Castle Rock Entertainment"/>
    <n v="118"/>
    <n v="156.9"/>
    <n v="58258794.193619356"/>
  </r>
  <r>
    <s v="Eye for an Eye"/>
    <s v="R"/>
    <s v="Crime"/>
    <x v="10"/>
    <s v="January 12, 1996 (United States)"/>
    <x v="42"/>
    <n v="14000"/>
    <s v="John Schlesinger"/>
    <s v="Erika Holzer"/>
    <s v="Sally Field"/>
    <s v="United States"/>
    <n v="20000000"/>
    <n v="26877589"/>
    <s v="Paramount Pictures"/>
    <n v="101"/>
    <n v="156.9"/>
    <n v="53737541.786745407"/>
  </r>
  <r>
    <s v="Faith, Hope &amp; Love"/>
    <s v="PG"/>
    <s v="Comedy"/>
    <x v="5"/>
    <s v="February 4, 2020 (Australia)"/>
    <x v="42"/>
    <n v="719"/>
    <s v="J.J. Englert"/>
    <s v="Robert Krantz"/>
    <s v="Peta Murgatroyd"/>
    <s v="United States"/>
    <m/>
    <n v="210091"/>
    <s v="Ellinas Multimedia"/>
    <n v="106"/>
    <n v="255.7"/>
    <n v="361460.91304347827"/>
  </r>
  <r>
    <s v="Farewell, My Queen"/>
    <s v="R"/>
    <s v="Drama"/>
    <x v="36"/>
    <s v="March 21, 2012 (France)"/>
    <x v="42"/>
    <n v="8200"/>
    <s v="BenoÃ®t Jacquot"/>
    <s v="BenoÃ®t Jacquot"/>
    <s v="LÃ©a Seydoux"/>
    <s v="France"/>
    <m/>
    <n v="6366835"/>
    <s v="GMT Productions"/>
    <n v="100"/>
    <n v="229.6"/>
    <n v="8185546.9388185656"/>
  </r>
  <r>
    <s v="Fear"/>
    <s v="R"/>
    <s v="Drama"/>
    <x v="10"/>
    <s v="April 12, 1996 (United States)"/>
    <x v="42"/>
    <n v="44000"/>
    <s v="James Foley"/>
    <s v="Christopher Crowe"/>
    <s v="Mark Wahlberg"/>
    <s v="United States"/>
    <m/>
    <n v="20831000"/>
    <s v="Imagine Entertainment"/>
    <n v="97"/>
    <n v="156.9"/>
    <n v="26446690.416666664"/>
  </r>
  <r>
    <s v="Femme Fatale"/>
    <s v="R"/>
    <s v="Crime"/>
    <x v="23"/>
    <s v="November 6, 2002 (United States)"/>
    <x v="42"/>
    <n v="34000"/>
    <s v="Brian De Palma"/>
    <s v="Brian De Palma"/>
    <s v="Rebecca Romijn"/>
    <s v="France"/>
    <n v="35000000"/>
    <n v="16838910"/>
    <s v="Quinta Communications"/>
    <n v="114"/>
    <n v="179.9"/>
    <n v="26271458.663594469"/>
  </r>
  <r>
    <s v="Fever Pitch"/>
    <s v="PG-13"/>
    <s v="Comedy"/>
    <x v="4"/>
    <s v="April 8, 2005 (United States)"/>
    <x v="42"/>
    <n v="43000"/>
    <s v="Bobby Farrelly"/>
    <s v="Lowell Ganz"/>
    <s v="Drew Barrymore"/>
    <s v="United States"/>
    <n v="30000000"/>
    <n v="50605163"/>
    <s v="Fox 2000 Pictures"/>
    <n v="104"/>
    <n v="195.3"/>
    <n v="68561107.897287682"/>
  </r>
  <r>
    <s v="Final Destination 2"/>
    <s v="R"/>
    <s v="Horror"/>
    <x v="2"/>
    <s v="January 31, 2003 (United States)"/>
    <x v="42"/>
    <n v="156000"/>
    <s v="David R. Ellis"/>
    <s v="J. Mackye Gruber"/>
    <s v="A.J. Cook"/>
    <s v="United States"/>
    <n v="26000000"/>
    <n v="90941129"/>
    <s v="New Line Cinema"/>
    <n v="90"/>
    <n v="184"/>
    <n v="115457341.69291666"/>
  </r>
  <r>
    <s v="Firstborn"/>
    <s v="R"/>
    <s v="Drama"/>
    <x v="18"/>
    <s v="October 26, 1984 (United States)"/>
    <x v="42"/>
    <n v="2300"/>
    <s v="Michael Apted"/>
    <s v="Ron Koslow"/>
    <s v="Teri Garr"/>
    <s v="United States"/>
    <n v="8000000"/>
    <n v="6250994"/>
    <s v="Paramount Pictures"/>
    <n v="103"/>
    <n v="103.9"/>
    <n v="7936157.7991666663"/>
  </r>
  <r>
    <s v="Five Corners"/>
    <s v="R"/>
    <s v="Crime"/>
    <x v="3"/>
    <s v="May 1988 (United Kingdom)"/>
    <x v="42"/>
    <n v="3100"/>
    <s v="Tony Bill"/>
    <s v="John Patrick Shanley"/>
    <s v="Jodie Foster"/>
    <s v="United Kingdom"/>
    <n v="5500000"/>
    <n v="969205"/>
    <s v="Cineplex Odeon Films"/>
    <n v="90"/>
    <n v="113.6"/>
    <n v="1204882.7560179518"/>
  </r>
  <r>
    <s v="Flashback"/>
    <s v="R"/>
    <s v="Action"/>
    <x v="32"/>
    <s v="February 2, 1990 (United States)"/>
    <x v="42"/>
    <n v="5100"/>
    <s v="Franco Amurri"/>
    <s v="David Loughery"/>
    <s v="Dennis Hopper"/>
    <s v="United States"/>
    <m/>
    <n v="6488114"/>
    <s v="Paramount Pictures"/>
    <n v="108"/>
    <n v="130.69999999999999"/>
    <n v="12128394.698159508"/>
  </r>
  <r>
    <s v="Flashdance"/>
    <s v="R"/>
    <s v="Drama"/>
    <x v="19"/>
    <s v="April 15, 1983 (United States)"/>
    <x v="42"/>
    <n v="50000"/>
    <s v="Adrian Lyne"/>
    <s v="Thomas Hedley Jr."/>
    <s v="Jennifer Beals"/>
    <s v="United States"/>
    <n v="4000000"/>
    <n v="92921203"/>
    <s v="Paramount Pictures"/>
    <n v="95"/>
    <n v="99.6"/>
    <n v="216626553.58913544"/>
  </r>
  <r>
    <s v="Flesh and Bone"/>
    <s v="R"/>
    <s v="Drama"/>
    <x v="34"/>
    <s v="November 5, 1993 (United States)"/>
    <x v="42"/>
    <n v="5000"/>
    <s v="Steve Kloves"/>
    <s v="Steve Kloves"/>
    <s v="Dennis Quaid"/>
    <s v="United States"/>
    <m/>
    <n v="9709451"/>
    <s v="Mirage Enterprises"/>
    <n v="126"/>
    <n v="144.5"/>
    <n v="26993336.858576644"/>
  </r>
  <r>
    <s v="For Love or Money"/>
    <s v="PG"/>
    <s v="Comedy"/>
    <x v="34"/>
    <s v="October 1, 1993 (United States)"/>
    <x v="42"/>
    <n v="13000"/>
    <s v="Barry Sonnenfeld"/>
    <s v="Mark Rosenthal"/>
    <s v="Michael J. Fox"/>
    <s v="United States"/>
    <n v="30000000"/>
    <n v="11146270"/>
    <s v="Universal Pictures"/>
    <n v="96"/>
    <n v="144.5"/>
    <n v="13525561.405814417"/>
  </r>
  <r>
    <s v="Foxfire"/>
    <s v="R"/>
    <s v="Drama"/>
    <x v="10"/>
    <s v="August 23, 1996 (United States)"/>
    <x v="42"/>
    <n v="8800"/>
    <s v="Annette Haywood-Carter"/>
    <s v="Joyce Carol Oates"/>
    <s v="Hedy Burress"/>
    <s v="United States"/>
    <m/>
    <n v="269300"/>
    <s v="Chestnut Hill Productions"/>
    <n v="102"/>
    <n v="156.9"/>
    <n v="693623.92223161447"/>
  </r>
  <r>
    <s v="Frankenhooker"/>
    <s v="R"/>
    <s v="Comedy"/>
    <x v="32"/>
    <s v="June 1, 1990 (United States)"/>
    <x v="42"/>
    <n v="9400"/>
    <s v="Frank Henenlotter"/>
    <s v="Robert Martin"/>
    <s v="James Lorinz"/>
    <s v="United States"/>
    <n v="2500000"/>
    <n v="205068"/>
    <s v="Levins-Henenlotter"/>
    <n v="85"/>
    <n v="130.69999999999999"/>
    <n v="410001.44094488188"/>
  </r>
  <r>
    <s v="Freaky Friday"/>
    <s v="PG"/>
    <s v="Comedy"/>
    <x v="2"/>
    <s v="August 6, 2003 (United States)"/>
    <x v="42"/>
    <n v="129000"/>
    <s v="Mark Waters"/>
    <s v="Mary Rodgers"/>
    <s v="Jamie Lee Curtis"/>
    <s v="United States"/>
    <n v="20000000"/>
    <n v="160846332"/>
    <s v="Casual Friday Productions"/>
    <n v="97"/>
    <n v="184"/>
    <n v="227635287.32187644"/>
  </r>
  <r>
    <s v="From the Hip"/>
    <s v="PG"/>
    <s v="Comedy"/>
    <x v="3"/>
    <s v="February 6, 1987 (United States)"/>
    <x v="42"/>
    <n v="2200"/>
    <s v="Bob Clark"/>
    <s v="Bob Clark"/>
    <s v="Judd Nelson"/>
    <s v="United States"/>
    <m/>
    <n v="9518342"/>
    <s v="De Laurentiis Entertainment Group (DEG)"/>
    <n v="111"/>
    <n v="113.6"/>
    <n v="35197072.9053398"/>
  </r>
  <r>
    <s v="Fun with Dick and Jane"/>
    <s v="PG-13"/>
    <s v="Comedy"/>
    <x v="4"/>
    <s v="December 21, 2005 (United States)"/>
    <x v="42"/>
    <n v="139000"/>
    <s v="Dean Parisot"/>
    <s v="Judd Apatow"/>
    <s v="Jim Carrey"/>
    <s v="United States"/>
    <n v="100000000"/>
    <n v="204681899"/>
    <s v="Columbia Pictures"/>
    <n v="90"/>
    <n v="195.3"/>
    <n v="263483627.48331222"/>
  </r>
  <r>
    <s v="Funny Farm"/>
    <s v="PG"/>
    <s v="Comedy"/>
    <x v="28"/>
    <s v="June 3, 1988 (United States)"/>
    <x v="42"/>
    <n v="20000"/>
    <s v="George Roy Hill"/>
    <s v="Jay Cronley"/>
    <s v="Chevy Chase"/>
    <s v="United States"/>
    <n v="19000000"/>
    <n v="25537221"/>
    <s v="Cornelius Productions"/>
    <n v="101"/>
    <n v="118.3"/>
    <n v="35677172.116918847"/>
  </r>
  <r>
    <s v="Gentlemen Broncos"/>
    <s v="PG-13"/>
    <s v="Adventure"/>
    <x v="9"/>
    <s v="May 27, 2010 (Germany)"/>
    <x v="42"/>
    <n v="11000"/>
    <s v="Jared Hess"/>
    <s v="Jared Hess"/>
    <s v="Michael Angarano"/>
    <s v="United States"/>
    <n v="10000000"/>
    <n v="118492"/>
    <s v="Bronco Productions"/>
    <n v="90"/>
    <n v="214.5"/>
    <n v="157249.61846689894"/>
  </r>
  <r>
    <s v="Girls Trip"/>
    <s v="R"/>
    <s v="Adventure"/>
    <x v="27"/>
    <s v="July 21, 2017 (United States)"/>
    <x v="42"/>
    <n v="35000"/>
    <s v="Malcolm D. Lee"/>
    <s v="Erica Rivinoja"/>
    <s v="Regina Hall"/>
    <s v="United States"/>
    <n v="19000000"/>
    <n v="140552359"/>
    <s v="Perfect World Pictures"/>
    <n v="122"/>
    <n v="245.1"/>
    <n v="186525713.35932055"/>
  </r>
  <r>
    <s v="Godzilla 1985"/>
    <s v="PG"/>
    <s v="Action"/>
    <x v="38"/>
    <s v="August 23, 1985 (United States)"/>
    <x v="42"/>
    <n v="6100"/>
    <s v="Directors"/>
    <s v="Reuben Bercovitch"/>
    <s v="Raymond Burr"/>
    <s v="Japan"/>
    <n v="2000000"/>
    <n v="4116395"/>
    <s v="Toho Company"/>
    <n v="87"/>
    <n v="107.6"/>
    <n v="12071853.286814243"/>
  </r>
  <r>
    <s v="Gotcha!"/>
    <s v="PG-13"/>
    <s v="Action"/>
    <x v="38"/>
    <s v="May 3, 1985 (United States)"/>
    <x v="42"/>
    <n v="7000"/>
    <s v="Jeff Kanew"/>
    <s v="Paul G. Hensler"/>
    <s v="Anthony Edwards"/>
    <s v="United States"/>
    <m/>
    <n v="10806919"/>
    <s v="Universal Pictures"/>
    <n v="101"/>
    <n v="107.6"/>
    <n v="28986516.014964789"/>
  </r>
  <r>
    <s v="Great Balls of Fire!"/>
    <s v="PG-13"/>
    <s v="Biography"/>
    <x v="21"/>
    <s v="June 30, 1989 (United States)"/>
    <x v="42"/>
    <n v="16000"/>
    <s v="Jim McBride"/>
    <s v="Myra Lewis"/>
    <s v="Dennis Quaid"/>
    <s v="United States"/>
    <m/>
    <n v="13741060"/>
    <s v="Orion Pictures"/>
    <n v="108"/>
    <n v="124"/>
    <n v="17688639.552175749"/>
  </r>
  <r>
    <s v="Green Card"/>
    <s v="PG-13"/>
    <s v="Comedy"/>
    <x v="32"/>
    <s v="February 1, 1991 (United States)"/>
    <x v="42"/>
    <n v="23000"/>
    <s v="Peter Weir"/>
    <s v="Peter Weir"/>
    <s v="GÃ©rard Depardieu"/>
    <s v="France"/>
    <n v="12500000"/>
    <n v="29888235"/>
    <s v="Touchstone Pictures"/>
    <n v="107"/>
    <n v="130.69999999999999"/>
    <n v="91435192.816265061"/>
  </r>
  <r>
    <s v="Guarding Tess"/>
    <s v="PG-13"/>
    <s v="Comedy"/>
    <x v="13"/>
    <s v="March 11, 1994 (United States)"/>
    <x v="42"/>
    <n v="16000"/>
    <s v="Hugh Wilson"/>
    <s v="Hugh Wilson"/>
    <s v="Shirley MacLaine"/>
    <s v="United States"/>
    <n v="20000000"/>
    <n v="27058304"/>
    <s v="Channel Films"/>
    <n v="96"/>
    <n v="148.19999999999999"/>
    <n v="32834190.477100756"/>
  </r>
  <r>
    <s v="Hackers"/>
    <s v="PG-13"/>
    <s v="Comedy"/>
    <x v="40"/>
    <s v="September 15, 1995 (United States)"/>
    <x v="42"/>
    <n v="66000"/>
    <s v="Iain Softley"/>
    <s v="Rafael Moreu"/>
    <s v="Jonny Lee Miller"/>
    <s v="United States"/>
    <n v="20000000"/>
    <n v="7563728"/>
    <s v="United Artists"/>
    <n v="105"/>
    <n v="152.4"/>
    <n v="20287569.732394367"/>
  </r>
  <r>
    <s v="Hannibal Rising"/>
    <s v="R"/>
    <s v="Action"/>
    <x v="6"/>
    <s v="February 9, 2007 (United States)"/>
    <x v="42"/>
    <n v="106000"/>
    <s v="Peter Webber"/>
    <s v="Thomas Harris"/>
    <s v="Gaspard Ulliel"/>
    <s v="Czech Republic"/>
    <n v="50000000"/>
    <n v="82169884"/>
    <s v="Young Hannibal Productions"/>
    <n v="121"/>
    <n v="207.3"/>
    <n v="259452473.10673574"/>
  </r>
  <r>
    <s v="Happy Death Day 2U"/>
    <s v="PG-13"/>
    <s v="Comedy"/>
    <x v="5"/>
    <s v="February 13, 2019 (United States)"/>
    <x v="42"/>
    <n v="64000"/>
    <s v="Christopher Landon"/>
    <s v="Christopher Landon"/>
    <s v="Jessica Rothe"/>
    <s v="United States"/>
    <n v="9000000"/>
    <n v="64600152"/>
    <s v="Blumhouse Productions"/>
    <n v="100"/>
    <n v="255.7"/>
    <n v="76979531.929605007"/>
  </r>
  <r>
    <s v="Hard Target"/>
    <s v="R"/>
    <s v="Action"/>
    <x v="34"/>
    <s v="August 20, 1993 (United States)"/>
    <x v="42"/>
    <n v="46000"/>
    <s v="John Woo"/>
    <s v="Chuck Pfarrer"/>
    <s v="Jean-Claude Van Damme"/>
    <s v="United States"/>
    <n v="18000000"/>
    <n v="74189677"/>
    <s v="Universal Pictures"/>
    <n v="97"/>
    <n v="144.5"/>
    <n v="144076447.30337793"/>
  </r>
  <r>
    <s v="Heartbreakers"/>
    <s v="PG-13"/>
    <s v="Comedy"/>
    <x v="7"/>
    <s v="March 23, 2001 (United States)"/>
    <x v="42"/>
    <n v="52000"/>
    <s v="David Mirkin"/>
    <s v="Robert Dunn"/>
    <s v="Sigourney Weaver"/>
    <s v="United States"/>
    <n v="35000000"/>
    <n v="57756408"/>
    <s v="Davis Entertainment"/>
    <n v="123"/>
    <n v="177.1"/>
    <n v="121788079.7065744"/>
  </r>
  <r>
    <s v="House"/>
    <s v="R"/>
    <s v="Comedy"/>
    <x v="38"/>
    <s v="February 28, 1986 (United States)"/>
    <x v="42"/>
    <n v="24000"/>
    <s v="Steve Miner"/>
    <s v="Fred Dekker"/>
    <s v="William Katt"/>
    <s v="United States"/>
    <n v="3000000"/>
    <n v="19444631"/>
    <s v="New World Pictures"/>
    <n v="93"/>
    <n v="107.6"/>
    <n v="25030752.284326151"/>
  </r>
  <r>
    <s v="House of Cards"/>
    <s v="PG-13"/>
    <s v="Drama"/>
    <x v="34"/>
    <s v="June 25, 1993 (United States)"/>
    <x v="42"/>
    <n v="2600"/>
    <s v="Michael Lessac"/>
    <s v="Michael Lessac"/>
    <s v="Kathleen Turner"/>
    <s v="Italy"/>
    <m/>
    <n v="322871"/>
    <s v="A&amp;M Films"/>
    <n v="109"/>
    <n v="144.5"/>
    <n v="663824.51889338729"/>
  </r>
  <r>
    <s v="How the Grinch Stole Christmas"/>
    <s v="PG"/>
    <s v="Comedy"/>
    <x v="8"/>
    <s v="November 17, 2000 (United States)"/>
    <x v="42"/>
    <n v="219000"/>
    <s v="Ron Howard"/>
    <s v="Dr. Seuss"/>
    <s v="Jim Carrey"/>
    <s v="United States"/>
    <n v="123000000"/>
    <n v="363597184"/>
    <s v="Universal Pictures"/>
    <n v="104"/>
    <n v="172.2"/>
    <n v="549543958.15873015"/>
  </r>
  <r>
    <s v="I Ought to Be in Pictures"/>
    <s v="PG"/>
    <s v="Comedy"/>
    <x v="31"/>
    <s v="March 26, 1982 (United States)"/>
    <x v="42"/>
    <n v="895"/>
    <s v="Herbert Ross"/>
    <s v="Neil Simon"/>
    <s v="Walter Matthau"/>
    <s v="United States"/>
    <m/>
    <n v="6968359"/>
    <s v="Twentieth Century Fox"/>
    <n v="108"/>
    <n v="96.5"/>
    <n v="21317861.31827309"/>
  </r>
  <r>
    <s v="I.Q."/>
    <s v="PG"/>
    <s v="Comedy"/>
    <x v="13"/>
    <s v="December 25, 1994 (United States)"/>
    <x v="42"/>
    <n v="24000"/>
    <s v="Fred Schepisi"/>
    <s v="Andy Breckman"/>
    <s v="Tim Robbins"/>
    <s v="United States"/>
    <n v="25000000"/>
    <n v="26381221"/>
    <s v="Paramount Pictures"/>
    <n v="100"/>
    <n v="148.19999999999999"/>
    <n v="39872807.731646828"/>
  </r>
  <r>
    <s v="Idle Hands"/>
    <s v="R"/>
    <s v="Comedy"/>
    <x v="11"/>
    <s v="April 30, 1999 (United States)"/>
    <x v="42"/>
    <n v="41000"/>
    <s v="Rodman Flender"/>
    <s v="Terri Hughes Burton"/>
    <s v="Devon Sawa"/>
    <s v="United States"/>
    <n v="25000000"/>
    <n v="4152230"/>
    <s v="Columbia Pictures"/>
    <n v="92"/>
    <n v="166.6"/>
    <n v="8063635.9528362006"/>
  </r>
  <r>
    <s v="I'm Still Here"/>
    <s v="R"/>
    <s v="Comedy"/>
    <x v="29"/>
    <s v="September 16, 2010 (Australia)"/>
    <x v="42"/>
    <n v="22000"/>
    <s v="Casey Affleck"/>
    <s v="Casey Affleck"/>
    <s v="Joaquin Phoenix"/>
    <s v="United States"/>
    <m/>
    <n v="626396"/>
    <s v="They Are Going to Kill Us Productions"/>
    <n v="108"/>
    <n v="218.1"/>
    <n v="819153.91072961374"/>
  </r>
  <r>
    <s v="Impostor"/>
    <s v="PG-13"/>
    <s v="Drama"/>
    <x v="7"/>
    <s v="January 4, 2002 (United States)"/>
    <x v="42"/>
    <n v="23000"/>
    <s v="Gary Fleder"/>
    <s v="Philip K. Dick"/>
    <s v="Shane Brolly"/>
    <s v="United States"/>
    <n v="30000000"/>
    <n v="8694320"/>
    <s v="Dimension Films"/>
    <n v="95"/>
    <n v="177.1"/>
    <n v="11192054.516265316"/>
  </r>
  <r>
    <s v="In the Mood"/>
    <s v="PG-13"/>
    <s v="Comedy"/>
    <x v="3"/>
    <s v="September 16, 1987 (United States)"/>
    <x v="42"/>
    <n v="905"/>
    <s v="Phil Alden Robinson"/>
    <s v="Robert Kosberg"/>
    <s v="Patrick Dempsey"/>
    <s v="United States"/>
    <n v="7000000"/>
    <n v="999382"/>
    <s v="Kings Road Entertainment"/>
    <n v="98"/>
    <n v="113.6"/>
    <n v="2170432.6115466855"/>
  </r>
  <r>
    <s v="Inferno"/>
    <s v="PG-13"/>
    <s v="Action"/>
    <x v="30"/>
    <s v="October 28, 2016 (United States)"/>
    <x v="42"/>
    <n v="165000"/>
    <s v="Ron Howard"/>
    <s v="Dan Brown"/>
    <s v="Tom Hanks"/>
    <s v="United States"/>
    <n v="75000000"/>
    <n v="220021259"/>
    <s v="Columbia Pictures"/>
    <n v="121"/>
    <n v="240"/>
    <n v="463947941.98823529"/>
  </r>
  <r>
    <s v="Infinity"/>
    <s v="PG"/>
    <s v="Biography"/>
    <x v="10"/>
    <s v="October 4, 1996 (United States)"/>
    <x v="42"/>
    <n v="1700"/>
    <s v="Matthew Broderick"/>
    <s v="Richard Feynman"/>
    <s v="Matthew Broderick"/>
    <s v="United States"/>
    <m/>
    <n v="195170"/>
    <s v="First Look International"/>
    <n v="119"/>
    <n v="156.9"/>
    <n v="364836.19018404908"/>
  </r>
  <r>
    <s v="Innocent Blood"/>
    <s v="R"/>
    <s v="Action"/>
    <x v="35"/>
    <s v="September 25, 1992 (United States)"/>
    <x v="42"/>
    <n v="9500"/>
    <s v="John Landis"/>
    <s v="Michael Wolk"/>
    <s v="Anne Parillaud"/>
    <s v="United States"/>
    <n v="20000000"/>
    <n v="4943279"/>
    <s v="Warner Bros."/>
    <n v="112"/>
    <n v="140.30000000000001"/>
    <n v="10735688.605131859"/>
  </r>
  <r>
    <s v="Intolerable Cruelty"/>
    <s v="PG-13"/>
    <s v="Comedy"/>
    <x v="2"/>
    <s v="October 10, 2003 (United States)"/>
    <x v="42"/>
    <n v="93000"/>
    <s v="Joel Coen"/>
    <s v="Robert Ramsey"/>
    <s v="George Clooney"/>
    <s v="United States"/>
    <n v="60000000"/>
    <n v="120801243"/>
    <s v="Universal Pictures"/>
    <n v="100"/>
    <n v="184"/>
    <n v="281623096.72609031"/>
  </r>
  <r>
    <s v="It Comes at Night"/>
    <s v="R"/>
    <s v="Horror"/>
    <x v="27"/>
    <s v="June 9, 2017 (United States)"/>
    <x v="42"/>
    <n v="87000"/>
    <s v="Trey Edward Shults"/>
    <s v="Trey Edward Shults"/>
    <s v="Joel Edgerton"/>
    <s v="United States"/>
    <n v="5000000"/>
    <n v="19735344"/>
    <s v="Animal Kingdom"/>
    <n v="91"/>
    <n v="245.1"/>
    <n v="33426121.827682044"/>
  </r>
  <r>
    <s v="Jack Ryan: Shadow Recruit"/>
    <s v="PG-13"/>
    <s v="Action"/>
    <x v="20"/>
    <s v="January 17, 2014 (United States)"/>
    <x v="42"/>
    <n v="126000"/>
    <s v="Kenneth Branagh"/>
    <s v="Adam Cozad"/>
    <s v="Chris Pine"/>
    <s v="United States"/>
    <n v="60000000"/>
    <n v="135503748"/>
    <s v="Paramount Pictures"/>
    <n v="105"/>
    <n v="236.7"/>
    <n v="247827082.92677072"/>
  </r>
  <r>
    <s v="Jack the Giant Slayer"/>
    <s v="PG-13"/>
    <s v="Adventure"/>
    <x v="33"/>
    <s v="March 1, 2013 (United States)"/>
    <x v="42"/>
    <n v="134000"/>
    <s v="Bryan Singer"/>
    <s v="Darren Lemke"/>
    <s v="Nicholas Hoult"/>
    <s v="United Kingdom"/>
    <n v="195000000"/>
    <n v="197687603"/>
    <s v="New Line Cinema"/>
    <n v="114"/>
    <n v="233"/>
    <n v="731012289.24878633"/>
  </r>
  <r>
    <s v="Jeepers Creepers"/>
    <s v="R"/>
    <s v="Horror"/>
    <x v="7"/>
    <s v="August 31, 2001 (United States)"/>
    <x v="42"/>
    <n v="115000"/>
    <s v="Victor Salva"/>
    <s v="Victor Salva"/>
    <s v="Gina Philips"/>
    <s v="United States"/>
    <n v="10000000"/>
    <n v="59371303"/>
    <s v="United Artists"/>
    <n v="90"/>
    <n v="177.1"/>
    <n v="77641356.326609433"/>
  </r>
  <r>
    <s v="Jekyll and Hyde... Together Again"/>
    <s v="R"/>
    <s v="Sci-Fi"/>
    <x v="31"/>
    <s v="October 1, 1982 (United States)"/>
    <x v="42"/>
    <n v="1100"/>
    <s v="Jerry Belson"/>
    <s v="Monica Mcgowan Johnson"/>
    <s v="Mark Blankfield"/>
    <s v="United States"/>
    <n v="5000000"/>
    <n v="3792188"/>
    <s v="Paramount Pictures"/>
    <n v="87"/>
    <n v="96.5"/>
    <n v="8483698.1174743026"/>
  </r>
  <r>
    <s v="Jersey Girl"/>
    <s v="PG-13"/>
    <s v="Comedy"/>
    <x v="1"/>
    <s v="March 26, 2004 (United States)"/>
    <x v="42"/>
    <n v="64000"/>
    <s v="Kevin Smith"/>
    <s v="Kevin Smith"/>
    <s v="Ben Affleck"/>
    <s v="United States"/>
    <n v="35000000"/>
    <n v="35492921"/>
    <s v="Miramax"/>
    <n v="102"/>
    <n v="188.9"/>
    <n v="68927297.824729115"/>
  </r>
  <r>
    <s v="Johnny English"/>
    <s v="PG"/>
    <s v="Action"/>
    <x v="2"/>
    <s v="July 18, 2003 (United States)"/>
    <x v="42"/>
    <n v="152000"/>
    <s v="Peter Howitt"/>
    <s v="Neal Purvis"/>
    <s v="Rowan Atkinson"/>
    <s v="United Kingdom"/>
    <n v="40000000"/>
    <n v="160466000"/>
    <s v="Universal Pictures"/>
    <n v="87"/>
    <n v="184"/>
    <n v="242529713.29365081"/>
  </r>
  <r>
    <s v="Johnny English Strikes Again"/>
    <s v="PG"/>
    <s v="Action"/>
    <x v="26"/>
    <s v="October 26, 2018 (United States)"/>
    <x v="42"/>
    <n v="67000"/>
    <s v="David Kerr"/>
    <s v="William Davies"/>
    <s v="Rowan Atkinson"/>
    <s v="United Kingdom"/>
    <n v="25000000"/>
    <n v="158972499"/>
    <s v="Universal Pictures"/>
    <n v="89"/>
    <n v="251.1"/>
    <n v="210970907.86280486"/>
  </r>
  <r>
    <s v="Jurassic World: Fallen Kingdom"/>
    <s v="PG-13"/>
    <s v="Action"/>
    <x v="26"/>
    <s v="June 22, 2018 (United States)"/>
    <x v="42"/>
    <n v="277000"/>
    <s v="J.A. Bayona"/>
    <s v="Derek Connolly"/>
    <s v="Chris Pratt"/>
    <s v="United States"/>
    <n v="170000000"/>
    <n v="1310466296"/>
    <s v="Universal Pictures"/>
    <n v="128"/>
    <n v="251.1"/>
    <n v="1854617187.1398048"/>
  </r>
  <r>
    <s v="Just Friends"/>
    <s v="PG-13"/>
    <s v="Comedy"/>
    <x v="4"/>
    <s v="November 23, 2005 (United States)"/>
    <x v="42"/>
    <n v="109000"/>
    <s v="Roger Kumble"/>
    <s v="Adam 'Tex' Davis"/>
    <s v="Ryan Reynolds"/>
    <s v="Germany"/>
    <m/>
    <n v="51024243"/>
    <s v="Inferno Distribution"/>
    <n v="96"/>
    <n v="195.3"/>
    <n v="95380900.871779129"/>
  </r>
  <r>
    <s v="K2"/>
    <s v="R"/>
    <s v="Adventure"/>
    <x v="16"/>
    <s v="May 1, 1992 (United States)"/>
    <x v="42"/>
    <n v="6500"/>
    <s v="Franc Roddam"/>
    <s v="Patrick Meyers"/>
    <s v="Michael Biehn"/>
    <s v="United Kingdom"/>
    <m/>
    <n v="3106559"/>
    <s v="Paramount Pictures"/>
    <n v="104"/>
    <n v="136.19999999999999"/>
    <n v="6387102.0735492576"/>
  </r>
  <r>
    <s v="Killer Klowns from Outer Space"/>
    <s v="PG-13"/>
    <s v="Comedy"/>
    <x v="28"/>
    <s v="May 27, 1988 (United States)"/>
    <x v="42"/>
    <n v="34000"/>
    <s v="Stephen Chiodo"/>
    <s v="Charles Chiodo"/>
    <s v="Grant Cramer"/>
    <s v="United States"/>
    <n v="2000000"/>
    <m/>
    <s v="Sarlui / Diamant"/>
    <n v="88"/>
    <n v="118.3"/>
    <s v="Missing"/>
  </r>
  <r>
    <s v="Killing Them Softly"/>
    <s v="R"/>
    <s v="Crime"/>
    <x v="36"/>
    <s v="November 30, 2012 (United States)"/>
    <x v="42"/>
    <n v="137000"/>
    <s v="Andrew Dominik"/>
    <s v="Andrew Dominik"/>
    <s v="Brad Pitt"/>
    <s v="United States"/>
    <n v="15000000"/>
    <n v="37930465"/>
    <s v="Plan B Entertainment"/>
    <n v="97"/>
    <n v="229.6"/>
    <n v="73661011.379859775"/>
  </r>
  <r>
    <s v="Kindergarten Cop"/>
    <s v="PG-13"/>
    <s v="Action"/>
    <x v="32"/>
    <s v="December 21, 1990 (United States)"/>
    <x v="42"/>
    <n v="140000"/>
    <s v="Ivan Reitman"/>
    <s v="Murray Salem"/>
    <s v="Arnold Schwarzenegger"/>
    <s v="United States"/>
    <n v="15000000"/>
    <n v="201957688"/>
    <s v="Universal Pictures"/>
    <n v="111"/>
    <n v="130.69999999999999"/>
    <n v="259976795.66370934"/>
  </r>
  <r>
    <s v="Knowing"/>
    <s v="PG-13"/>
    <s v="Action"/>
    <x v="9"/>
    <s v="March 20, 2009 (United States)"/>
    <x v="42"/>
    <n v="225000"/>
    <s v="Alex Proyas"/>
    <s v="Ryne Douglas Pearson"/>
    <s v="Nicolas Cage"/>
    <s v="United States"/>
    <n v="50000000"/>
    <n v="183658498"/>
    <s v="Summit Entertainment"/>
    <n v="121"/>
    <n v="214.5"/>
    <n v="259919852.95215976"/>
  </r>
  <r>
    <s v="Krampus"/>
    <s v="PG-13"/>
    <s v="Comedy"/>
    <x v="39"/>
    <s v="December 4, 2015 (United States)"/>
    <x v="42"/>
    <n v="66000"/>
    <s v="Michael Dougherty"/>
    <s v="Todd Casey"/>
    <s v="Adam Scott"/>
    <s v="United States"/>
    <n v="15000000"/>
    <n v="61548707"/>
    <s v="Legendary Entertainment"/>
    <n v="98"/>
    <n v="237"/>
    <n v="126544473.83873144"/>
  </r>
  <r>
    <s v="Kung Pow: Enter the Fist"/>
    <s v="PG-13"/>
    <s v="Action"/>
    <x v="23"/>
    <s v="January 25, 2002 (United States)"/>
    <x v="42"/>
    <n v="44000"/>
    <s v="Steve Oedekerk"/>
    <s v="Steve Oedekerk"/>
    <s v="Steve Oedekerk"/>
    <s v="United States"/>
    <n v="10000000"/>
    <n v="16994625"/>
    <s v="Twentieth Century Fox"/>
    <n v="81"/>
    <n v="179.9"/>
    <n v="27412716.979883533"/>
  </r>
  <r>
    <s v="Land of the Dead"/>
    <s v="R"/>
    <s v="Horror"/>
    <x v="4"/>
    <s v="June 24, 2005 (United States)"/>
    <x v="42"/>
    <n v="93000"/>
    <s v="George A. Romero"/>
    <s v="George A. Romero"/>
    <s v="John Leguizamo"/>
    <s v="United States"/>
    <n v="15000000"/>
    <n v="47074133"/>
    <s v="Universal Pictures"/>
    <n v="93"/>
    <n v="195.3"/>
    <n v="65765650.275561668"/>
  </r>
  <r>
    <s v="Lifeforce"/>
    <s v="R"/>
    <s v="Action"/>
    <x v="38"/>
    <s v="June 21, 1985 (United States)"/>
    <x v="42"/>
    <n v="24000"/>
    <s v="Tobe Hooper"/>
    <s v="Colin Wilson"/>
    <s v="Steve Railsback"/>
    <s v="United Kingdom"/>
    <n v="25000000"/>
    <n v="11603545"/>
    <s v="Golan-Globus Productions"/>
    <n v="101"/>
    <n v="107.6"/>
    <n v="28512904.528225806"/>
  </r>
  <r>
    <s v="Lionheart"/>
    <s v="R"/>
    <s v="Action"/>
    <x v="32"/>
    <s v="January 11, 1991 (United States)"/>
    <x v="42"/>
    <n v="34000"/>
    <s v="Sheldon Lettich"/>
    <s v="Stefani Warren"/>
    <s v="Jean-Claude Van Damme"/>
    <s v="United States"/>
    <n v="6000000"/>
    <n v="24271196"/>
    <s v="Imperial Entertainment Corporation"/>
    <n v="108"/>
    <n v="130.69999999999999"/>
    <n v="32210075.876306619"/>
  </r>
  <r>
    <s v="Lions for Lambs"/>
    <s v="R"/>
    <s v="Crime"/>
    <x v="6"/>
    <s v="November 9, 2007 (United States)"/>
    <x v="42"/>
    <n v="48000"/>
    <s v="Robert Redford"/>
    <s v="Matthew Michael Carnahan"/>
    <s v="Tom Cruise"/>
    <s v="United States"/>
    <n v="35000000"/>
    <n v="64811540"/>
    <s v="Metro-Goldwyn-Mayer (MGM)"/>
    <n v="92"/>
    <n v="207.3"/>
    <n v="107326501.29347827"/>
  </r>
  <r>
    <s v="Loaded Weapon 1"/>
    <s v="PG-13"/>
    <s v="Action"/>
    <x v="34"/>
    <s v="February 5, 1993 (United States)"/>
    <x v="42"/>
    <n v="45000"/>
    <s v="Gene Quintano"/>
    <s v="Don Holley"/>
    <s v="Emilio Estevez"/>
    <s v="United States"/>
    <n v="13000000"/>
    <n v="27979399"/>
    <s v="New Line Cinema"/>
    <n v="84"/>
    <n v="144.5"/>
    <n v="88345314.769948184"/>
  </r>
  <r>
    <s v="London Boulevard"/>
    <s v="R"/>
    <s v="Crime"/>
    <x v="29"/>
    <s v="November 26, 2010 (United Kingdom)"/>
    <x v="42"/>
    <n v="47000"/>
    <s v="William Monahan"/>
    <s v="William Monahan"/>
    <s v="Colin Farrell"/>
    <s v="United States"/>
    <n v="25000000"/>
    <n v="8307227"/>
    <s v="GK Films"/>
    <n v="103"/>
    <n v="218.1"/>
    <n v="16609003.063648293"/>
  </r>
  <r>
    <s v="Love &amp; Sex"/>
    <s v="R"/>
    <s v="Comedy"/>
    <x v="8"/>
    <s v="July 14, 2000 (Spain)"/>
    <x v="42"/>
    <n v="5300"/>
    <s v="Valerie Breiman"/>
    <s v="Valerie Breiman"/>
    <s v="Famke Janssen"/>
    <s v="United States"/>
    <m/>
    <n v="580372"/>
    <s v="Behaviour Worldwide"/>
    <n v="82"/>
    <n v="172.2"/>
    <n v="1223801.7190311418"/>
  </r>
  <r>
    <s v="Lovelace"/>
    <s v="R"/>
    <s v="Biography"/>
    <x v="33"/>
    <s v="August 8, 2013 (Croatia)"/>
    <x v="42"/>
    <n v="39000"/>
    <s v="Rob Epstein"/>
    <s v="Andy Bellin"/>
    <s v="Amanda Seyfried"/>
    <s v="United States"/>
    <n v="10000000"/>
    <n v="1585583"/>
    <s v="Millennium Films"/>
    <n v="93"/>
    <n v="233"/>
    <n v="5006498.8611398963"/>
  </r>
  <r>
    <s v="Mad Dog and Glory"/>
    <s v="R"/>
    <s v="Comedy"/>
    <x v="34"/>
    <s v="March 5, 1993 (United States)"/>
    <x v="42"/>
    <n v="21000"/>
    <s v="John McNaughton"/>
    <s v="Richard Price"/>
    <s v="Robert De Niro"/>
    <s v="United States"/>
    <n v="19000000"/>
    <n v="11081586"/>
    <s v="Universal Pictures"/>
    <n v="97"/>
    <n v="144.5"/>
    <n v="15683043.44728286"/>
  </r>
  <r>
    <s v="Mama"/>
    <s v="PG-13"/>
    <s v="Fantasy"/>
    <x v="33"/>
    <s v="January 18, 2013 (United States)"/>
    <x v="42"/>
    <n v="172000"/>
    <s v="Andy Muschietti"/>
    <s v="Andy Muschietti"/>
    <s v="Jessica Chastain"/>
    <s v="Canada"/>
    <n v="15000000"/>
    <n v="146428180"/>
    <s v="Universal Pictures"/>
    <n v="100"/>
    <n v="233"/>
    <n v="207230220.37157455"/>
  </r>
  <r>
    <s v="Maps to the Stars"/>
    <s v="R"/>
    <s v="Comedy"/>
    <x v="20"/>
    <s v="February 27, 2015 (United States)"/>
    <x v="42"/>
    <n v="39000"/>
    <s v="David Cronenberg"/>
    <s v="Bruce Wagner"/>
    <s v="Julianne Moore"/>
    <s v="Canada"/>
    <n v="15000000"/>
    <n v="4510934"/>
    <s v="Prospero Pictures"/>
    <n v="111"/>
    <n v="236.7"/>
    <n v="6407839.5794871785"/>
  </r>
  <r>
    <s v="Married to the Mob"/>
    <s v="R"/>
    <s v="Comedy"/>
    <x v="28"/>
    <s v="August 19, 1988 (United States)"/>
    <x v="42"/>
    <n v="16000"/>
    <s v="Jonathan Demme"/>
    <s v="Barry Strugatz"/>
    <s v="Michelle Pfeiffer"/>
    <s v="United States"/>
    <n v="10000000"/>
    <n v="21486757"/>
    <s v="Orion Pictures"/>
    <n v="104"/>
    <n v="118.3"/>
    <n v="45308061.300346024"/>
  </r>
  <r>
    <s v="Meet Bill"/>
    <s v="R"/>
    <s v="Comedy"/>
    <x v="6"/>
    <s v="June 18, 2008 (Iceland)"/>
    <x v="42"/>
    <n v="20000"/>
    <s v="Bernie Goldmann"/>
    <s v="Melisa Wallack"/>
    <s v="Aaron Eckhart"/>
    <s v="United States"/>
    <m/>
    <n v="346592"/>
    <s v="GreeneStreet Films"/>
    <n v="93"/>
    <n v="207.3"/>
    <n v="673082.10579987243"/>
  </r>
  <r>
    <s v="Men in Black II"/>
    <s v="PG-13"/>
    <s v="Action"/>
    <x v="23"/>
    <s v="July 3, 2002 (United States)"/>
    <x v="42"/>
    <n v="351000"/>
    <s v="Barry Sonnenfeld"/>
    <s v="Lowell Cunningham"/>
    <s v="Tommy Lee Jones"/>
    <s v="United States"/>
    <n v="140000000"/>
    <n v="445135288"/>
    <s v="Columbia Pictures"/>
    <n v="88"/>
    <n v="179.9"/>
    <n v="889978492.47769022"/>
  </r>
  <r>
    <s v="Message in a Bottle"/>
    <s v="PG-13"/>
    <s v="Drama"/>
    <x v="11"/>
    <s v="February 12, 1999 (United States)"/>
    <x v="42"/>
    <n v="37000"/>
    <s v="Luis Mandoki"/>
    <s v="Nicholas Sparks"/>
    <s v="Kevin Costner"/>
    <s v="United States"/>
    <n v="80000000"/>
    <n v="118880016"/>
    <s v="Warner Bros."/>
    <n v="126"/>
    <n v="166.6"/>
    <n v="348630807.26852739"/>
  </r>
  <r>
    <s v="Money Talks"/>
    <s v="R"/>
    <s v="Action"/>
    <x v="14"/>
    <s v="August 22, 1997 (United States)"/>
    <x v="42"/>
    <n v="28000"/>
    <s v="Brett Ratner"/>
    <s v="Joel Cohen"/>
    <s v="Charlie Sheen"/>
    <s v="United States"/>
    <n v="25000000"/>
    <n v="48407611"/>
    <s v="New Line Cinema"/>
    <n v="97"/>
    <n v="160.5"/>
    <n v="58740737.043807246"/>
  </r>
  <r>
    <s v="Monkey Shines"/>
    <s v="R"/>
    <s v="Drama"/>
    <x v="28"/>
    <s v="July 29, 1988 (United States)"/>
    <x v="42"/>
    <n v="11000"/>
    <s v="George A. Romero"/>
    <s v="Michael Stewart"/>
    <s v="Jason Beghe"/>
    <s v="United States"/>
    <n v="7000000"/>
    <n v="5344577"/>
    <s v="Orion Pictures"/>
    <n v="113"/>
    <n v="118.3"/>
    <n v="7563830.0599163957"/>
  </r>
  <r>
    <s v="Moving"/>
    <s v="R"/>
    <s v="Comedy"/>
    <x v="28"/>
    <s v="March 4, 1988 (United States)"/>
    <x v="42"/>
    <n v="5300"/>
    <s v="Alan Metter"/>
    <s v="Andy Breckman"/>
    <s v="Richard Pryor"/>
    <s v="United States"/>
    <m/>
    <n v="10815378"/>
    <s v="Warner Bros."/>
    <n v="89"/>
    <n v="118.3"/>
    <n v="22236475.550607286"/>
  </r>
  <r>
    <s v="Mr. Magorium's Wonder Emporium"/>
    <s v="G"/>
    <s v="Comedy"/>
    <x v="6"/>
    <s v="November 16, 2007 (United States)"/>
    <x v="42"/>
    <n v="44000"/>
    <s v="Zach Helm"/>
    <s v="Zach Helm"/>
    <s v="Natalie Portman"/>
    <s v="United States"/>
    <n v="65000000"/>
    <n v="69474661"/>
    <s v="Mandate Pictures"/>
    <n v="93"/>
    <n v="207.3"/>
    <n v="193147164.29470804"/>
  </r>
  <r>
    <s v="Mr. Nice Guy"/>
    <s v="PG-13"/>
    <s v="Action"/>
    <x v="14"/>
    <s v="March 20, 1998 (United States)"/>
    <x v="42"/>
    <n v="26000"/>
    <s v="Sammo Kam-Bo Hung"/>
    <s v="Fibe Ma"/>
    <s v="Jackie Chan"/>
    <s v="Hong Kong"/>
    <m/>
    <n v="18814720"/>
    <s v="GH Pictures"/>
    <n v="88"/>
    <n v="160.5"/>
    <n v="23886854.933333334"/>
  </r>
  <r>
    <s v="Mrs. Winterbourne"/>
    <s v="PG-13"/>
    <s v="Comedy"/>
    <x v="10"/>
    <s v="April 19, 1996 (United States)"/>
    <x v="42"/>
    <n v="7100"/>
    <s v="Richard Benjamin"/>
    <s v="Cornell Woolrich"/>
    <s v="Shirley MacLaine"/>
    <s v="United States"/>
    <n v="25000000"/>
    <n v="10082005"/>
    <s v="TriStar Pictures"/>
    <n v="105"/>
    <n v="156.9"/>
    <n v="13184493.233905578"/>
  </r>
  <r>
    <s v="Ms. Purple"/>
    <m/>
    <s v="Crime"/>
    <x v="5"/>
    <s v="September 6, 2019 (United States)"/>
    <x v="42"/>
    <n v="481"/>
    <s v="Justin Chon"/>
    <s v="Justin Chon"/>
    <s v="Jake Choi"/>
    <s v="United States"/>
    <m/>
    <n v="80657"/>
    <s v="Electric Panda Entertainment"/>
    <n v="87"/>
    <n v="255.7"/>
    <n v="142718.8612078978"/>
  </r>
  <r>
    <s v="Murder by Numbers"/>
    <s v="R"/>
    <s v="Crime"/>
    <x v="23"/>
    <s v="April 19, 2002 (United States)"/>
    <x v="42"/>
    <n v="54000"/>
    <s v="Barbet Schroeder"/>
    <s v="Tony Gayton"/>
    <s v="Sandra Bullock"/>
    <s v="United States"/>
    <n v="50000000"/>
    <n v="56714147"/>
    <s v="Warner Bros."/>
    <n v="115"/>
    <n v="179.9"/>
    <n v="116604592.38124156"/>
  </r>
  <r>
    <s v="My Friend Dahmer"/>
    <s v="R"/>
    <s v="Biography"/>
    <x v="27"/>
    <s v="March 2, 2018 (France)"/>
    <x v="42"/>
    <n v="17000"/>
    <s v="Marc Meyers"/>
    <s v="Marc Meyers"/>
    <s v="Ross Lynch"/>
    <s v="United States"/>
    <m/>
    <n v="1436751"/>
    <s v="Ibid Filmworks"/>
    <n v="107"/>
    <n v="245.1"/>
    <n v="2433452.0828237911"/>
  </r>
  <r>
    <s v="Nate and Hayes"/>
    <s v="PG"/>
    <s v="Action"/>
    <x v="19"/>
    <s v="November 18, 1983 (United States)"/>
    <x v="42"/>
    <n v="2100"/>
    <s v="Ferdinand Fairfax"/>
    <s v="Lloyd Phillips"/>
    <s v="Tommy Lee Jones"/>
    <s v="New Zealand"/>
    <n v="12000000"/>
    <n v="1963756"/>
    <s v="Phillips Whitehouse Productions"/>
    <n v="99"/>
    <n v="99.6"/>
    <n v="5459456.6897810223"/>
  </r>
  <r>
    <s v="National Lampoon's European Vacation"/>
    <s v="PG-13"/>
    <s v="Adventure"/>
    <x v="38"/>
    <s v="July 26, 1985 (United States)"/>
    <x v="42"/>
    <n v="60000"/>
    <s v="Amy Heckerling"/>
    <s v="John Hughes"/>
    <s v="Chevy Chase"/>
    <s v="United States"/>
    <n v="17000000"/>
    <n v="49364621"/>
    <s v="National Lampoon"/>
    <n v="95"/>
    <n v="107.6"/>
    <n v="63465822.863713086"/>
  </r>
  <r>
    <s v="Necessary Roughness"/>
    <s v="PG-13"/>
    <s v="Comedy"/>
    <x v="16"/>
    <s v="September 27, 1991 (United States)"/>
    <x v="42"/>
    <n v="11000"/>
    <s v="Stan Dragoti"/>
    <s v="Rick Natkin"/>
    <s v="Scott Bakula"/>
    <s v="United States"/>
    <n v="13500000"/>
    <n v="26255594"/>
    <s v="Paramount Pictures"/>
    <n v="108"/>
    <n v="136.19999999999999"/>
    <n v="36680786.298945434"/>
  </r>
  <r>
    <s v="Never Say Never Again"/>
    <s v="PG"/>
    <s v="Action"/>
    <x v="19"/>
    <s v="October 7, 1983 (United States)"/>
    <x v="42"/>
    <n v="63000"/>
    <s v="Irvin Kershner"/>
    <s v="Kevin McClory"/>
    <s v="Sean Connery"/>
    <s v="United Kingdom"/>
    <n v="36000000"/>
    <n v="55432841"/>
    <s v="TaliaFilm II Productions"/>
    <n v="134"/>
    <n v="99.6"/>
    <n v="86484314.657962099"/>
  </r>
  <r>
    <s v="New York, I Love You"/>
    <s v="R"/>
    <s v="Comedy"/>
    <x v="0"/>
    <s v="October 16, 2009 (United States)"/>
    <x v="42"/>
    <n v="45000"/>
    <s v="Directors"/>
    <s v="Hu Hong"/>
    <s v="Shia LaBeouf"/>
    <s v="United States"/>
    <n v="14700000"/>
    <n v="14603177"/>
    <s v="Vivendi Entertainment"/>
    <n v="103"/>
    <n v="215.3"/>
    <n v="18539950.132916667"/>
  </r>
  <r>
    <s v="Next"/>
    <s v="PG-13"/>
    <s v="Action"/>
    <x v="6"/>
    <s v="April 27, 2007 (United States)"/>
    <x v="42"/>
    <n v="152000"/>
    <s v="Lee Tamahori"/>
    <s v="Gary Goldman"/>
    <s v="Nicolas Cage"/>
    <s v="United States"/>
    <n v="70000000"/>
    <n v="77621983"/>
    <s v="Paramount Pictures"/>
    <n v="96"/>
    <n v="207.3"/>
    <n v="98547575.917083323"/>
  </r>
  <r>
    <s v="Next Friday"/>
    <s v="R"/>
    <s v="Comedy"/>
    <x v="8"/>
    <s v="January 12, 2000 (United States)"/>
    <x v="42"/>
    <n v="38000"/>
    <s v="Steve Carr"/>
    <s v="Ice Cube"/>
    <s v="Ice Cube"/>
    <s v="United States"/>
    <n v="11000000"/>
    <n v="59827328"/>
    <s v="New Line Cinema"/>
    <n v="98"/>
    <n v="172.2"/>
    <n v="71292087.765350029"/>
  </r>
  <r>
    <s v="Nice Dreams"/>
    <s v="R"/>
    <s v="Comedy"/>
    <x v="12"/>
    <s v="June 5, 1981 (United States)"/>
    <x v="42"/>
    <n v="7100"/>
    <s v="Tommy Chong"/>
    <s v="Tommy Chong"/>
    <s v="Cheech Marin"/>
    <s v="United States"/>
    <m/>
    <n v="37000000"/>
    <s v="C &amp; C Brown Production"/>
    <n v="88"/>
    <n v="90.9"/>
    <n v="78020069.204152256"/>
  </r>
  <r>
    <s v="Night at the Museum: Secret of the Tomb"/>
    <s v="PG"/>
    <s v="Adventure"/>
    <x v="20"/>
    <s v="December 19, 2014 (United States)"/>
    <x v="42"/>
    <n v="111000"/>
    <s v="Shawn Levy"/>
    <s v="David Guion"/>
    <s v="Ben Stiller"/>
    <s v="United Kingdom"/>
    <n v="127000000"/>
    <n v="363204635"/>
    <s v="Twentieth Century Fox"/>
    <n v="98"/>
    <n v="236.7"/>
    <n v="466955494.87130803"/>
  </r>
  <r>
    <s v="Night of the Demons"/>
    <s v="R"/>
    <s v="Comedy"/>
    <x v="28"/>
    <s v="October 14, 1988 (United States)"/>
    <x v="42"/>
    <n v="14000"/>
    <s v="Kevin Tenney"/>
    <s v="Joe Augustyn"/>
    <s v="Cathy Podewell"/>
    <s v="United States"/>
    <n v="1200000"/>
    <n v="3109904"/>
    <s v="Blue Rider Pictures"/>
    <n v="90"/>
    <n v="118.3"/>
    <n v="5687801.6134453779"/>
  </r>
  <r>
    <s v="Nightwatch"/>
    <s v="R"/>
    <s v="Drama"/>
    <x v="14"/>
    <s v="April 17, 1998 (United States)"/>
    <x v="42"/>
    <n v="19000"/>
    <s v="Ole Bornedal"/>
    <s v="Ole Bornedal"/>
    <s v="Ewan McGregor"/>
    <s v="United States"/>
    <m/>
    <n v="1179002"/>
    <s v="Dimension Films"/>
    <n v="101"/>
    <n v="160.5"/>
    <n v="1465695.2647898817"/>
  </r>
  <r>
    <s v="No Strings Attached"/>
    <s v="R"/>
    <s v="Comedy"/>
    <x v="24"/>
    <s v="January 21, 2011 (United States)"/>
    <x v="42"/>
    <n v="219000"/>
    <s v="Ivan Reitman"/>
    <s v="Elizabeth Meriwether"/>
    <s v="Natalie Portman"/>
    <s v="United States"/>
    <n v="25000000"/>
    <n v="149228077"/>
    <s v="Paramount Pictures"/>
    <n v="108"/>
    <n v="224.9"/>
    <n v="324089772.35851747"/>
  </r>
  <r>
    <s v="Nurse Betty"/>
    <s v="R"/>
    <s v="Comedy"/>
    <x v="8"/>
    <s v="September 8, 2000 (United States)"/>
    <x v="42"/>
    <n v="33000"/>
    <s v="Neil LaBute"/>
    <s v="John C. Richards"/>
    <s v="RenÃ©e Zellweger"/>
    <s v="Germany"/>
    <n v="35000000"/>
    <n v="29364989"/>
    <s v="Gramercy Pictures (I)"/>
    <n v="110"/>
    <n v="172.2"/>
    <n v="83155317.363382906"/>
  </r>
  <r>
    <s v="Off Limits"/>
    <s v="R"/>
    <s v="Action"/>
    <x v="28"/>
    <s v="March 11, 1988 (United States)"/>
    <x v="42"/>
    <n v="2700"/>
    <s v="Christopher Crowe"/>
    <s v="Christopher Crowe"/>
    <s v="Willem Dafoe"/>
    <s v="United States"/>
    <n v="12000000"/>
    <n v="7242035"/>
    <s v="Twentieth Century Fox"/>
    <n v="102"/>
    <n v="118.3"/>
    <n v="19424718.877640847"/>
  </r>
  <r>
    <s v="Orange County"/>
    <s v="PG-13"/>
    <s v="Comedy"/>
    <x v="23"/>
    <s v="January 11, 2002 (United States)"/>
    <x v="42"/>
    <n v="48000"/>
    <s v="Jake Kasdan"/>
    <s v="Mike White"/>
    <s v="Colin Hanks"/>
    <s v="United States"/>
    <n v="18000000"/>
    <n v="43325009"/>
    <s v="Paramount Pictures"/>
    <n v="82"/>
    <n v="179.9"/>
    <n v="94092161.384889513"/>
  </r>
  <r>
    <s v="Other People's Money"/>
    <s v="R"/>
    <s v="Comedy"/>
    <x v="16"/>
    <s v="October 18, 1991 (United States)"/>
    <x v="42"/>
    <n v="8200"/>
    <s v="Norman Jewison"/>
    <s v="Jerry Sterner"/>
    <s v="Danny DeVito"/>
    <s v="United States"/>
    <m/>
    <n v="25682090"/>
    <s v="Warner Bros."/>
    <n v="103"/>
    <n v="136.19999999999999"/>
    <n v="51347328.234908134"/>
  </r>
  <r>
    <s v="Our Kind of Traitor"/>
    <s v="R"/>
    <s v="Crime"/>
    <x v="30"/>
    <s v="May 13, 2016 (United Kingdom)"/>
    <x v="42"/>
    <n v="21000"/>
    <s v="Susanna White"/>
    <s v="John le CarrÃ©"/>
    <s v="Carlos Acosta"/>
    <s v="United Kingdom"/>
    <m/>
    <n v="10711027"/>
    <s v="StudioCanal"/>
    <n v="108"/>
    <n v="240"/>
    <n v="22021929.331309039"/>
  </r>
  <r>
    <s v="Outlander"/>
    <s v="R"/>
    <s v="Action"/>
    <x v="0"/>
    <s v="July 11, 2008 (Latvia)"/>
    <x v="42"/>
    <n v="73000"/>
    <s v="Howard McCain"/>
    <s v="Dirk Blackman"/>
    <s v="Jim Caviezel"/>
    <s v="United States"/>
    <n v="50000000"/>
    <n v="7034698"/>
    <s v="The Weinstein Company"/>
    <n v="115"/>
    <n v="215.3"/>
    <n v="10975281.518689195"/>
  </r>
  <r>
    <s v="Outrageous Fortune"/>
    <s v="R"/>
    <s v="Comedy"/>
    <x v="3"/>
    <s v="January 30, 1987 (United States)"/>
    <x v="42"/>
    <n v="7600"/>
    <s v="Arthur Hiller"/>
    <s v="Leslie Dixon"/>
    <s v="Shelley Long"/>
    <s v="United States"/>
    <m/>
    <n v="52864741"/>
    <s v="Touchstone Pictures"/>
    <n v="99"/>
    <n v="113.6"/>
    <n v="141794776.25616199"/>
  </r>
  <r>
    <s v="Palo Alto"/>
    <s v="R"/>
    <s v="Drama"/>
    <x v="33"/>
    <s v="May 9, 2014 (United States)"/>
    <x v="42"/>
    <n v="28000"/>
    <s v="Gia Coppola"/>
    <s v="Gia Coppola"/>
    <s v="Emma Roberts"/>
    <s v="United States"/>
    <m/>
    <n v="919591"/>
    <s v="American Zoetrope"/>
    <n v="100"/>
    <n v="233"/>
    <n v="3400477.8847087375"/>
  </r>
  <r>
    <s v="Paper Towns"/>
    <s v="PG-13"/>
    <s v="Adventure"/>
    <x v="39"/>
    <s v="July 24, 2015 (United States)"/>
    <x v="42"/>
    <n v="98000"/>
    <s v="Jake Schreier"/>
    <s v="Scott Neustadter"/>
    <s v="Nat Wolff"/>
    <s v="United States"/>
    <n v="12000000"/>
    <n v="85512300"/>
    <s v="Fox 2000 Pictures"/>
    <n v="109"/>
    <n v="237"/>
    <n v="250775724.83156878"/>
  </r>
  <r>
    <s v="Parker"/>
    <s v="R"/>
    <s v="Action"/>
    <x v="33"/>
    <s v="January 25, 2013 (United States)"/>
    <x v="42"/>
    <n v="118000"/>
    <s v="Taylor Hackford"/>
    <s v="John J. McLaughlin"/>
    <s v="Jason Statham"/>
    <s v="United States"/>
    <n v="35000000"/>
    <n v="46922566"/>
    <s v="Incentive Filmed Entertainment"/>
    <n v="118"/>
    <n v="233"/>
    <n v="80730129.080745339"/>
  </r>
  <r>
    <s v="Pearl Harbor"/>
    <s v="PG-13"/>
    <s v="Action"/>
    <x v="7"/>
    <s v="May 25, 2001 (United States)"/>
    <x v="42"/>
    <n v="317000"/>
    <s v="Michael Bay"/>
    <s v="Randall Wallace"/>
    <s v="Ben Affleck"/>
    <s v="United States"/>
    <n v="140000000"/>
    <n v="449220945"/>
    <s v="Touchstone Pictures"/>
    <n v="183"/>
    <n v="177.1"/>
    <n v="724603610.06617248"/>
  </r>
  <r>
    <s v="Permanent Midnight"/>
    <s v="R"/>
    <s v="Biography"/>
    <x v="17"/>
    <s v="April 23, 1999 (Iceland)"/>
    <x v="42"/>
    <n v="7100"/>
    <s v="David Veloz"/>
    <s v="Jerry Stahl"/>
    <s v="Ben Stiller"/>
    <s v="United States"/>
    <m/>
    <n v="1171001"/>
    <s v="JD Productions"/>
    <n v="88"/>
    <n v="163"/>
    <n v="1455748.6931864545"/>
  </r>
  <r>
    <s v="Petit Con"/>
    <s v="R"/>
    <s v="Comedy"/>
    <x v="18"/>
    <s v="April 19, 1985 (United States)"/>
    <x v="42"/>
    <n v="105"/>
    <s v="GÃ©rard Lauzier"/>
    <s v="GÃ©rard Lauzier"/>
    <s v="Guy Marchand"/>
    <s v="France"/>
    <m/>
    <n v="127426"/>
    <s v="Gaumont International"/>
    <n v="90"/>
    <n v="103.9"/>
    <n v="164033.38487536967"/>
  </r>
  <r>
    <s v="Porky's"/>
    <s v="R"/>
    <s v="Comedy"/>
    <x v="12"/>
    <s v="March 19, 1982 (United States)"/>
    <x v="42"/>
    <n v="40000"/>
    <s v="Bob Clark"/>
    <s v="Bob Clark"/>
    <s v="Dan Monahan"/>
    <s v="Canada"/>
    <n v="2500000"/>
    <n v="111289673"/>
    <s v="Astral Bellevue PathÃ©"/>
    <n v="94"/>
    <n v="90.9"/>
    <n v="211277030.29968846"/>
  </r>
  <r>
    <s v="Prime"/>
    <s v="PG-13"/>
    <s v="Comedy"/>
    <x v="4"/>
    <s v="October 28, 2005 (United States)"/>
    <x v="42"/>
    <n v="40000"/>
    <s v="Ben Younger"/>
    <s v="Ben Younger"/>
    <s v="Uma Thurman"/>
    <s v="United States"/>
    <n v="22000000"/>
    <n v="67937494"/>
    <s v="Prime Film Productions LLC"/>
    <n v="105"/>
    <n v="195.3"/>
    <n v="199235364.98363808"/>
  </r>
  <r>
    <s v="Private Benjamin"/>
    <s v="R"/>
    <s v="Comedy"/>
    <x v="37"/>
    <s v="October 10, 1980 (United States)"/>
    <x v="42"/>
    <n v="24000"/>
    <s v="Howard Zieff"/>
    <s v="Nancy Meyers"/>
    <s v="Goldie Hawn"/>
    <s v="United States"/>
    <n v="10000000"/>
    <n v="69847348"/>
    <s v="Warner Bros."/>
    <n v="109"/>
    <n v="82.4"/>
    <n v="89913337.286016062"/>
  </r>
  <r>
    <s v="Psycho Beach Party"/>
    <s v="Unrated"/>
    <s v="Comedy"/>
    <x v="8"/>
    <s v="September 7, 2001 (United States)"/>
    <x v="42"/>
    <n v="5700"/>
    <s v="Robert Lee King"/>
    <s v="Charles Busch"/>
    <s v="Lauren Ambrose"/>
    <s v="Australia"/>
    <n v="1500000"/>
    <n v="268117"/>
    <s v="New Oz Productions"/>
    <n v="95"/>
    <n v="172.2"/>
    <n v="474420.73112659698"/>
  </r>
  <r>
    <s v="Pumpkinhead"/>
    <s v="R"/>
    <s v="Fantasy"/>
    <x v="28"/>
    <s v="January 13, 1989 (United States)"/>
    <x v="42"/>
    <n v="21000"/>
    <s v="Stan Winston"/>
    <s v="Ed Justin"/>
    <s v="Lance Henriksen"/>
    <s v="United States"/>
    <n v="3500000"/>
    <n v="4385516"/>
    <s v="De Laurentiis Entertainment Group (DEG)"/>
    <n v="86"/>
    <n v="118.3"/>
    <n v="11295576.713440405"/>
  </r>
  <r>
    <s v="Radioland Murders"/>
    <s v="PG"/>
    <s v="Comedy"/>
    <x v="13"/>
    <s v="October 21, 1994 (United States)"/>
    <x v="42"/>
    <n v="3400"/>
    <s v="Mel Smith"/>
    <s v="George Lucas"/>
    <s v="Brian Benben"/>
    <s v="United States"/>
    <n v="15000000"/>
    <n v="1316865"/>
    <s v="Universal Pictures"/>
    <n v="108"/>
    <n v="148.19999999999999"/>
    <n v="4028602.063253012"/>
  </r>
  <r>
    <s v="Rampage"/>
    <s v="R"/>
    <s v="Drama"/>
    <x v="3"/>
    <s v="October 30, 1992 (United States)"/>
    <x v="42"/>
    <n v="2000"/>
    <s v="William Friedkin"/>
    <s v="William P. Wood"/>
    <s v="Michael Biehn"/>
    <s v="United States"/>
    <n v="7500000"/>
    <n v="796368"/>
    <s v="De Laurentiis Entertainment Group (DEG)"/>
    <n v="97"/>
    <n v="113.6"/>
    <n v="1546547.671128107"/>
  </r>
  <r>
    <s v="Red Lights"/>
    <s v="R"/>
    <s v="Drama"/>
    <x v="36"/>
    <s v="March 2, 2012 (Spain)"/>
    <x v="42"/>
    <n v="59000"/>
    <s v="Rodrigo CortÃ©s"/>
    <s v="Rodrigo CortÃ©s"/>
    <s v="Sigourney Weaver"/>
    <s v="Spain"/>
    <m/>
    <n v="14107313"/>
    <s v="Millennium Films"/>
    <n v="114"/>
    <n v="229.6"/>
    <n v="18721682.365418117"/>
  </r>
  <r>
    <s v="Red State"/>
    <s v="R"/>
    <s v="Action"/>
    <x v="24"/>
    <s v="September 30, 2011 (United Kingdom)"/>
    <x v="42"/>
    <n v="63000"/>
    <s v="Kevin Smith"/>
    <s v="Kevin Smith"/>
    <s v="Michael Parks"/>
    <s v="United States"/>
    <n v="4000000"/>
    <n v="1874460"/>
    <s v="NVSH Productions"/>
    <n v="88"/>
    <n v="224.9"/>
    <n v="5734417.289156626"/>
  </r>
  <r>
    <s v="Redemption"/>
    <s v="R"/>
    <s v="Action"/>
    <x v="33"/>
    <s v="June 28, 2013 (United Kingdom)"/>
    <x v="42"/>
    <n v="68000"/>
    <s v="Steven Knight"/>
    <s v="Steven Knight"/>
    <s v="Jason Statham"/>
    <s v="United Kingdom"/>
    <n v="20000000"/>
    <n v="12671109"/>
    <s v="Lionsgate"/>
    <n v="100"/>
    <n v="233"/>
    <n v="19769006.207373269"/>
  </r>
  <r>
    <s v="Reign of Fire"/>
    <s v="PG-13"/>
    <s v="Action"/>
    <x v="23"/>
    <s v="July 12, 2002 (United States)"/>
    <x v="42"/>
    <n v="129000"/>
    <s v="Rob Bowman"/>
    <s v="Gregg Chabot"/>
    <s v="Matthew McConaughey"/>
    <s v="United States"/>
    <n v="60000000"/>
    <n v="82150183"/>
    <s v="Touchstone Pictures"/>
    <n v="101"/>
    <n v="179.9"/>
    <n v="114769191.9307657"/>
  </r>
  <r>
    <s v="Renaissance Man"/>
    <s v="PG-13"/>
    <s v="Comedy"/>
    <x v="13"/>
    <s v="June 3, 1994 (United States)"/>
    <x v="42"/>
    <n v="17000"/>
    <s v="Penny Marshall"/>
    <s v="Jim Burnstein"/>
    <s v="Danny DeVito"/>
    <s v="United States"/>
    <n v="40000000"/>
    <n v="24332324"/>
    <s v="Cinergi Pictures Entertainment"/>
    <n v="128"/>
    <n v="148.19999999999999"/>
    <n v="56725777.527161442"/>
  </r>
  <r>
    <s v="Resident Evil: Apocalypse"/>
    <s v="R"/>
    <s v="Action"/>
    <x v="1"/>
    <s v="September 10, 2004 (United States)"/>
    <x v="42"/>
    <n v="190000"/>
    <s v="Alexander Witt"/>
    <s v="Paul W.S. Anderson"/>
    <s v="Milla Jovovich"/>
    <s v="Germany"/>
    <n v="45000000"/>
    <n v="129342769"/>
    <s v="Screen Gems"/>
    <n v="94"/>
    <n v="188.9"/>
    <n v="222533832.37888199"/>
  </r>
  <r>
    <s v="Resident Evil: Extinction"/>
    <s v="R"/>
    <s v="Action"/>
    <x v="6"/>
    <s v="September 21, 2007 (United States)"/>
    <x v="42"/>
    <n v="187000"/>
    <s v="Russell Mulcahy"/>
    <s v="Paul W.S. Anderson"/>
    <s v="Milla Jovovich"/>
    <s v="France"/>
    <n v="45000000"/>
    <n v="147717833"/>
    <s v="Screen Gems"/>
    <n v="94"/>
    <n v="207.3"/>
    <n v="295338738.28805774"/>
  </r>
  <r>
    <s v="Revenge"/>
    <s v="R"/>
    <s v="Action"/>
    <x v="32"/>
    <s v="February 16, 1990 (United States)"/>
    <x v="42"/>
    <n v="17000"/>
    <s v="Tony Scott"/>
    <s v="Jim Harrison"/>
    <s v="Kevin Costner"/>
    <s v="United States"/>
    <n v="22000000"/>
    <n v="15645616"/>
    <s v="New World Pictures"/>
    <n v="124"/>
    <n v="130.69999999999999"/>
    <n v="32991136.298961941"/>
  </r>
  <r>
    <s v="Ricochet"/>
    <s v="R"/>
    <s v="Action"/>
    <x v="16"/>
    <s v="October 4, 1991 (United States)"/>
    <x v="42"/>
    <n v="17000"/>
    <s v="Russell Mulcahy"/>
    <s v="Fred Dekker"/>
    <s v="Denzel Washington"/>
    <s v="United States"/>
    <m/>
    <n v="21756163"/>
    <s v="Home Box Office (HBO)"/>
    <n v="102"/>
    <n v="136.19999999999999"/>
    <n v="38496532.323461093"/>
  </r>
  <r>
    <s v="Ride Along"/>
    <s v="PG-13"/>
    <s v="Action"/>
    <x v="20"/>
    <s v="January 17, 2014 (United States)"/>
    <x v="42"/>
    <n v="106000"/>
    <s v="Tim Story"/>
    <s v="Greg Coolidge"/>
    <s v="Ice Cube"/>
    <s v="United States"/>
    <n v="25000000"/>
    <n v="154468902"/>
    <s v="Universal Pictures"/>
    <n v="99"/>
    <n v="236.7"/>
    <n v="317588896.35222673"/>
  </r>
  <r>
    <s v="Rogue"/>
    <s v="R"/>
    <s v="Action"/>
    <x v="6"/>
    <s v="November 8, 2007 (Australia)"/>
    <x v="42"/>
    <n v="29000"/>
    <s v="Greg McLean"/>
    <s v="Greg McLean"/>
    <s v="Michael Vartan"/>
    <s v="Australia"/>
    <m/>
    <n v="4631926"/>
    <s v="Dimension Films"/>
    <n v="99"/>
    <n v="207.3"/>
    <n v="8658575.7803680971"/>
  </r>
  <r>
    <s v="Roll Bounce"/>
    <s v="PG-13"/>
    <s v="Comedy"/>
    <x v="4"/>
    <s v="September 23, 2005 (United States)"/>
    <x v="42"/>
    <n v="6800"/>
    <s v="Malcolm D. Lee"/>
    <s v="Norman Vance Jr."/>
    <s v="Shad Moss"/>
    <s v="United States"/>
    <m/>
    <n v="17521290"/>
    <s v="State Street Pictures"/>
    <n v="112"/>
    <n v="195.3"/>
    <n v="24478390.935350757"/>
  </r>
  <r>
    <s v="Romance &amp; Cigarettes"/>
    <s v="R"/>
    <s v="Comedy"/>
    <x v="4"/>
    <s v="March 3, 2006 (Norway)"/>
    <x v="42"/>
    <n v="12000"/>
    <s v="John Turturro"/>
    <s v="John Turturro"/>
    <s v="James Gandolfini"/>
    <s v="United States"/>
    <m/>
    <n v="2935242"/>
    <s v="United Artists"/>
    <n v="105"/>
    <n v="195.3"/>
    <n v="7872959.8362676054"/>
  </r>
  <r>
    <s v="Romy and Michele's High School Reunion"/>
    <s v="R"/>
    <s v="Comedy"/>
    <x v="14"/>
    <s v="April 25, 1997 (United States)"/>
    <x v="42"/>
    <n v="43000"/>
    <s v="David Mirkin"/>
    <s v="Robin Schiff"/>
    <s v="Mira Sorvino"/>
    <s v="United States"/>
    <m/>
    <n v="29235353"/>
    <s v="Touchstone Pictures"/>
    <n v="92"/>
    <n v="160.5"/>
    <n v="92311005.793782383"/>
  </r>
  <r>
    <s v="Rugrats in Paris"/>
    <s v="G"/>
    <s v="Animation"/>
    <x v="8"/>
    <s v="November 17, 2000 (United States)"/>
    <x v="42"/>
    <n v="12000"/>
    <s v="Stig Bergqvist"/>
    <s v="J. David Stem"/>
    <s v="Christine Cavanaugh"/>
    <s v="Germany"/>
    <n v="30000000"/>
    <n v="103291131"/>
    <s v="Paramount Pictures"/>
    <n v="78"/>
    <n v="172.2"/>
    <n v="166610945.5569084"/>
  </r>
  <r>
    <s v="Run"/>
    <s v="R"/>
    <s v="Action"/>
    <x v="16"/>
    <s v="February 1, 1991 (United States)"/>
    <x v="42"/>
    <n v="2600"/>
    <s v="Geoff Burrowes"/>
    <s v="Dennis Shryack"/>
    <s v="Patrick Dempsey"/>
    <s v="United States"/>
    <n v="16000000"/>
    <n v="4409328"/>
    <s v="Hollywood Pictures"/>
    <n v="91"/>
    <n v="136.19999999999999"/>
    <n v="10834856.787096774"/>
  </r>
  <r>
    <s v="Rush Hour 3"/>
    <s v="PG-13"/>
    <s v="Action"/>
    <x v="6"/>
    <s v="August 10, 2007 (United States)"/>
    <x v="42"/>
    <n v="157000"/>
    <s v="Brett Ratner"/>
    <s v="Jeff Nathanson"/>
    <s v="Jackie Chan"/>
    <s v="United States"/>
    <n v="140000000"/>
    <n v="258097122"/>
    <s v="New Line Cinema"/>
    <n v="91"/>
    <n v="207.3"/>
    <n v="332244161.69581747"/>
  </r>
  <r>
    <s v="Save the Last Dance"/>
    <s v="PG-13"/>
    <s v="Drama"/>
    <x v="7"/>
    <s v="January 12, 2001 (United States)"/>
    <x v="42"/>
    <n v="59000"/>
    <s v="Thomas Carter"/>
    <s v="Duane Adler"/>
    <s v="Julia Stiles"/>
    <s v="United States"/>
    <n v="13000000"/>
    <n v="131706809"/>
    <s v="Cort/Madden Productions"/>
    <n v="112"/>
    <n v="177.1"/>
    <n v="286037524.60655737"/>
  </r>
  <r>
    <s v="Saw III"/>
    <s v="R"/>
    <s v="Crime"/>
    <x v="15"/>
    <s v="October 27, 2006 (United States)"/>
    <x v="42"/>
    <n v="183000"/>
    <s v="Darren Lynn Bousman"/>
    <s v="Leigh Whannell"/>
    <s v="Tobin Bell"/>
    <s v="Canada"/>
    <n v="10000000"/>
    <n v="164874275"/>
    <s v="Twisted Pictures"/>
    <n v="108"/>
    <n v="201.6"/>
    <n v="273028215.17663044"/>
  </r>
  <r>
    <s v="Scary Movie"/>
    <s v="R"/>
    <s v="Comedy"/>
    <x v="8"/>
    <s v="July 7, 2000 (United States)"/>
    <x v="42"/>
    <n v="238000"/>
    <s v="Keenen Ivory Wayans"/>
    <s v="Shawn Wayans"/>
    <s v="Anna Faris"/>
    <s v="United States"/>
    <n v="19000000"/>
    <n v="278019771"/>
    <s v="Dimension Films"/>
    <n v="88"/>
    <n v="172.2"/>
    <n v="683166324.38467741"/>
  </r>
  <r>
    <s v="Scary Stories to Tell in the Dark"/>
    <s v="PG-13"/>
    <s v="Adventure"/>
    <x v="5"/>
    <s v="August 9, 2019 (United States)"/>
    <x v="42"/>
    <n v="66000"/>
    <s v="AndrÃ© Ã˜vredal"/>
    <s v="Dan Hageman"/>
    <s v="Zoe Margaret Colletti"/>
    <s v="United States"/>
    <n v="25000000"/>
    <n v="104545505"/>
    <s v="CBS Films"/>
    <n v="108"/>
    <n v="255.7"/>
    <n v="290647950.48813874"/>
  </r>
  <r>
    <s v="Scream 2"/>
    <s v="R"/>
    <s v="Horror"/>
    <x v="14"/>
    <s v="December 12, 1997 (United States)"/>
    <x v="42"/>
    <n v="161000"/>
    <s v="Wes Craven"/>
    <s v="Kevin Williamson"/>
    <s v="Neve Campbell"/>
    <s v="United States"/>
    <n v="24000000"/>
    <n v="172363301"/>
    <s v="Dimension Films"/>
    <n v="120"/>
    <n v="160.5"/>
    <n v="209156104.39944243"/>
  </r>
  <r>
    <s v="Shanghai Knights"/>
    <s v="PG-13"/>
    <s v="Action"/>
    <x v="2"/>
    <s v="February 7, 2003 (United States)"/>
    <x v="42"/>
    <n v="102000"/>
    <s v="David Dobkin"/>
    <s v="Alfred Gough"/>
    <s v="Jackie Chan"/>
    <s v="United States"/>
    <n v="50000000"/>
    <n v="88323487"/>
    <s v="Touchstone Pictures"/>
    <n v="114"/>
    <n v="184"/>
    <n v="176589018.95603675"/>
  </r>
  <r>
    <s v="Sky High"/>
    <s v="PG"/>
    <s v="Adventure"/>
    <x v="4"/>
    <s v="July 29, 2005 (United States)"/>
    <x v="42"/>
    <n v="81000"/>
    <s v="Mike Mitchell"/>
    <s v="Paul Hernandez"/>
    <s v="Kurt Russell"/>
    <s v="United States"/>
    <n v="35000000"/>
    <n v="86369815"/>
    <s v="Walt Disney Pictures"/>
    <n v="100"/>
    <n v="195.3"/>
    <n v="109653677.62708333"/>
  </r>
  <r>
    <s v="Small Soldiers"/>
    <s v="PG-13"/>
    <s v="Action"/>
    <x v="17"/>
    <s v="July 10, 1998 (United States)"/>
    <x v="42"/>
    <n v="93000"/>
    <s v="Joe Dante"/>
    <s v="Gavin Scott"/>
    <s v="Kirsten Dunst"/>
    <s v="United States"/>
    <n v="40000000"/>
    <n v="54682547"/>
    <s v="Universal Pictures"/>
    <n v="110"/>
    <n v="163"/>
    <n v="134369129.60403225"/>
  </r>
  <r>
    <s v="Solaris"/>
    <s v="PG-13"/>
    <s v="Drama"/>
    <x v="23"/>
    <s v="November 27, 2002 (United States)"/>
    <x v="42"/>
    <n v="80000"/>
    <s v="Steven Soderbergh"/>
    <s v="Stanislaw Lem"/>
    <s v="George Clooney"/>
    <s v="United States"/>
    <n v="47000000"/>
    <n v="30002758"/>
    <s v="Twentieth Century Fox"/>
    <n v="99"/>
    <n v="179.9"/>
    <n v="94734097.021761656"/>
  </r>
  <r>
    <s v="Sommersby"/>
    <s v="PG-13"/>
    <s v="Drama"/>
    <x v="34"/>
    <s v="February 5, 1993 (United States)"/>
    <x v="42"/>
    <n v="20000"/>
    <s v="Jon Amiel"/>
    <s v="Daniel Vigne"/>
    <s v="Richard Gere"/>
    <s v="France"/>
    <m/>
    <n v="140081992"/>
    <s v="Canal+"/>
    <n v="114"/>
    <n v="144.5"/>
    <n v="177845762.34333333"/>
  </r>
  <r>
    <s v="Spider-Man 3"/>
    <s v="PG-13"/>
    <s v="Action"/>
    <x v="6"/>
    <s v="May 4, 2007 (United States)"/>
    <x v="42"/>
    <n v="513000"/>
    <s v="Sam Raimi"/>
    <s v="Sam Raimi"/>
    <s v="Tobey Maguire"/>
    <s v="United States"/>
    <n v="258000000"/>
    <n v="894983373"/>
    <s v="Columbia Pictures"/>
    <n v="139"/>
    <n v="207.3"/>
    <n v="1673014931.0006135"/>
  </r>
  <r>
    <s v="Split Second"/>
    <s v="R"/>
    <s v="Action"/>
    <x v="35"/>
    <s v="May 1, 1992 (United States)"/>
    <x v="42"/>
    <n v="13000"/>
    <s v="Tony Maylam"/>
    <s v="Gary Scott Thompson"/>
    <s v="Rutger Hauer"/>
    <s v="United Kingdom"/>
    <n v="7000000"/>
    <n v="5430822"/>
    <s v="Challenge Film Corporation"/>
    <n v="90"/>
    <n v="140.30000000000001"/>
    <n v="15926578.088546677"/>
  </r>
  <r>
    <s v="Stay Tuned"/>
    <s v="PG"/>
    <s v="Adventure"/>
    <x v="35"/>
    <s v="August 14, 1992 (United States)"/>
    <x v="42"/>
    <n v="11000"/>
    <s v="Peter Hyams"/>
    <s v="Tom S. Parker"/>
    <s v="John Ritter"/>
    <s v="United States"/>
    <n v="25000000"/>
    <n v="10736401"/>
    <s v="Morgan Creek Entertainment"/>
    <n v="88"/>
    <n v="140.30000000000001"/>
    <n v="15780903.930053061"/>
  </r>
  <r>
    <s v="Staying Together"/>
    <s v="R"/>
    <s v="Comedy"/>
    <x v="21"/>
    <s v="November 10, 1989 (United States)"/>
    <x v="42"/>
    <n v="761"/>
    <s v="Lee Grant"/>
    <s v="Monte Merrick"/>
    <s v="Sean Astin"/>
    <s v="United States"/>
    <m/>
    <n v="4348025"/>
    <m/>
    <n v="91"/>
    <n v="124"/>
    <n v="12087985.561131388"/>
  </r>
  <r>
    <s v="Stella"/>
    <s v="PG-13"/>
    <s v="Drama"/>
    <x v="32"/>
    <s v="February 2, 1990 (United States)"/>
    <x v="42"/>
    <n v="2400"/>
    <s v="John Erman"/>
    <s v="Olive Higgins Prouty"/>
    <s v="Bette Midler"/>
    <s v="United States"/>
    <m/>
    <n v="20240128"/>
    <s v="The Samuel Goldwyn Company"/>
    <n v="109"/>
    <n v="130.69999999999999"/>
    <n v="30591106.15873016"/>
  </r>
  <r>
    <s v="Step Up"/>
    <s v="PG-13"/>
    <s v="Drama"/>
    <x v="29"/>
    <s v="August 6, 2010 (United States)"/>
    <x v="42"/>
    <n v="56000"/>
    <s v="Jon M. Chu"/>
    <s v="Amy Andelson"/>
    <s v="Sharni Vinson"/>
    <s v="United States"/>
    <n v="30000000"/>
    <n v="159291809"/>
    <s v="Summit Entertainment"/>
    <n v="107"/>
    <n v="218.1"/>
    <n v="208309932.19871244"/>
  </r>
  <r>
    <s v="Step Up 2: the Streets"/>
    <s v="PG-13"/>
    <s v="Drama"/>
    <x v="0"/>
    <s v="February 14, 2008 (United States)"/>
    <x v="42"/>
    <n v="81000"/>
    <s v="Jon M. Chu"/>
    <s v="Toni Ann Johnson"/>
    <s v="Robert Hoffman"/>
    <s v="United States"/>
    <n v="17500000"/>
    <n v="150988382"/>
    <s v="Touchstone Pictures"/>
    <n v="98"/>
    <n v="215.3"/>
    <n v="286642741.40436137"/>
  </r>
  <r>
    <s v="Stigmata"/>
    <s v="R"/>
    <s v="Horror"/>
    <x v="11"/>
    <s v="September 10, 1999 (United States)"/>
    <x v="42"/>
    <n v="66000"/>
    <s v="Rupert Wainwright"/>
    <s v="Tom Lazarus"/>
    <s v="Patricia Arquette"/>
    <s v="United States"/>
    <n v="29000000"/>
    <n v="89446268"/>
    <s v="Metro-Goldwyn-Mayer (MGM)"/>
    <n v="103"/>
    <n v="166.6"/>
    <n v="200104830.09985316"/>
  </r>
  <r>
    <s v="Stormy Monday"/>
    <s v="R"/>
    <s v="Crime"/>
    <x v="28"/>
    <s v="May 1988 (United States)"/>
    <x v="42"/>
    <n v="3800"/>
    <s v="Mike Figgis"/>
    <s v="Mike Figgis"/>
    <s v="Melanie Griffith"/>
    <s v="United Kingdom"/>
    <n v="4000000"/>
    <n v="1791328"/>
    <s v="Atlantic Entertainment Group"/>
    <n v="93"/>
    <n v="118.3"/>
    <n v="2109032.6182380216"/>
  </r>
  <r>
    <s v="Stuber"/>
    <s v="R"/>
    <s v="Action"/>
    <x v="5"/>
    <s v="July 12, 2019 (United States)"/>
    <x v="42"/>
    <n v="43000"/>
    <s v="Michael Dowse"/>
    <s v="Tripper Clancy"/>
    <s v="Dave Bautista"/>
    <s v="United States"/>
    <n v="16000000"/>
    <n v="32390945"/>
    <s v="GoldDay"/>
    <n v="93"/>
    <n v="255.7"/>
    <n v="62903256.478648819"/>
  </r>
  <r>
    <s v="Surviving the Game"/>
    <s v="R"/>
    <s v="Action"/>
    <x v="13"/>
    <s v="April 15, 1994 (United States)"/>
    <x v="42"/>
    <n v="11000"/>
    <s v="Ernest R. Dickerson"/>
    <s v="Eric Bernt"/>
    <s v="Rutger Hauer"/>
    <s v="United States"/>
    <n v="7400000"/>
    <n v="7727256"/>
    <s v="New Line Cinema"/>
    <n v="96"/>
    <n v="148.19999999999999"/>
    <n v="9947169.0038022809"/>
  </r>
  <r>
    <s v="Sweet Home Alabama"/>
    <s v="PG-13"/>
    <s v="Comedy"/>
    <x v="23"/>
    <s v="September 27, 2002 (United States)"/>
    <x v="42"/>
    <n v="105000"/>
    <s v="Andy Tennant"/>
    <s v="Douglas J. Eboch"/>
    <s v="Reese Witherspoon"/>
    <s v="United States"/>
    <n v="30000000"/>
    <n v="180622424"/>
    <s v="Touchstone Pictures"/>
    <n v="108"/>
    <n v="179.9"/>
    <n v="252341369.06373224"/>
  </r>
  <r>
    <s v="Sweet Virginia"/>
    <s v="R"/>
    <s v="Action"/>
    <x v="27"/>
    <s v="November 30, 2017 (Australia)"/>
    <x v="42"/>
    <n v="9200"/>
    <s v="Jamie M. Dagg"/>
    <s v="Paul China"/>
    <s v="Jon Bernthal"/>
    <s v="Canada"/>
    <m/>
    <n v="14725"/>
    <s v="Automatik Entertainment"/>
    <n v="93"/>
    <n v="245.1"/>
    <n v="22255.493551587304"/>
  </r>
  <r>
    <s v="Sydney White"/>
    <s v="PG-13"/>
    <s v="Comedy"/>
    <x v="6"/>
    <s v="September 21, 2007 (United States)"/>
    <x v="42"/>
    <n v="47000"/>
    <s v="Joe Nussbaum"/>
    <s v="Chad Gomez Creasey"/>
    <s v="Amanda Bynes"/>
    <s v="United States"/>
    <n v="16500000"/>
    <n v="13620075"/>
    <s v="Morgan Creek Entertainment"/>
    <n v="108"/>
    <n v="207.3"/>
    <n v="18452809.481991995"/>
  </r>
  <r>
    <s v="Takers"/>
    <s v="PG-13"/>
    <s v="Action"/>
    <x v="29"/>
    <s v="August 27, 2010 (United States)"/>
    <x v="42"/>
    <n v="60000"/>
    <s v="John Luessenhop"/>
    <s v="Peter Allen"/>
    <s v="Chris Brown"/>
    <s v="United States"/>
    <n v="32000000"/>
    <n v="80205382"/>
    <s v="Screen Gems"/>
    <n v="107"/>
    <n v="218.1"/>
    <n v="227124348.47026023"/>
  </r>
  <r>
    <s v="Taking Lives"/>
    <s v="R"/>
    <s v="Crime"/>
    <x v="1"/>
    <s v="March 19, 2004 (United States)"/>
    <x v="42"/>
    <n v="84000"/>
    <s v="D.J. Caruso"/>
    <s v="Michael Pye"/>
    <s v="Angelina Jolie"/>
    <s v="United States"/>
    <n v="45000000"/>
    <n v="65470529"/>
    <s v="Warner Bros."/>
    <n v="103"/>
    <n v="188.9"/>
    <n v="81390739.234190121"/>
  </r>
  <r>
    <s v="Tamara Drewe"/>
    <s v="R"/>
    <s v="Comedy"/>
    <x v="29"/>
    <s v="September 10, 2010 (United Kingdom)"/>
    <x v="42"/>
    <n v="21000"/>
    <s v="Stephen Frears"/>
    <s v="Posy Simmonds"/>
    <s v="Gemma Arterton"/>
    <s v="United Kingdom"/>
    <m/>
    <n v="12037973"/>
    <s v="Ruby Films"/>
    <n v="107"/>
    <n v="218.1"/>
    <n v="17036555.379006039"/>
  </r>
  <r>
    <s v="Terminator: Dark Fate"/>
    <s v="R"/>
    <s v="Action"/>
    <x v="5"/>
    <s v="November 1, 2019 (United States)"/>
    <x v="42"/>
    <n v="159000"/>
    <s v="Tim Miller"/>
    <s v="David S. Goyer"/>
    <s v="Linda Hamilton"/>
    <s v="United States"/>
    <n v="185000000"/>
    <n v="261119292"/>
    <s v="Paramount Pictures"/>
    <n v="128"/>
    <n v="255.7"/>
    <n v="462038607.85365856"/>
  </r>
  <r>
    <s v="Terror Firmer"/>
    <s v="R"/>
    <s v="Comedy"/>
    <x v="11"/>
    <s v="June 20, 1999 (United States)"/>
    <x v="42"/>
    <n v="4900"/>
    <s v="Lloyd Kaufman"/>
    <s v="Patrick Cassidy"/>
    <s v="Will Keenan"/>
    <s v="United States"/>
    <n v="500000"/>
    <m/>
    <s v="Santa Monica Holdings"/>
    <n v="124"/>
    <n v="166.6"/>
    <s v="Missing"/>
  </r>
  <r>
    <s v="That Was Then... This Is Now"/>
    <s v="R"/>
    <s v="Crime"/>
    <x v="38"/>
    <s v="November 8, 1985 (United States)"/>
    <x v="42"/>
    <n v="2200"/>
    <s v="Christopher Cain"/>
    <s v="S.E. Hinton"/>
    <s v="Emilio Estevez"/>
    <s v="United States"/>
    <m/>
    <n v="8630068"/>
    <s v="Media Ventures"/>
    <n v="102"/>
    <n v="107.6"/>
    <n v="13920496.133403916"/>
  </r>
  <r>
    <s v="The Adventures of Huck Finn"/>
    <s v="PG"/>
    <s v="Adventure"/>
    <x v="34"/>
    <s v="April 2, 1993 (United States)"/>
    <x v="42"/>
    <n v="8000"/>
    <s v="Stephen Sommers"/>
    <s v="Mark Twain"/>
    <s v="Elijah Wood"/>
    <s v="United States"/>
    <n v="6500000"/>
    <n v="24103594"/>
    <s v="Steve White Productions"/>
    <n v="108"/>
    <n v="144.5"/>
    <n v="62082545.154691458"/>
  </r>
  <r>
    <s v="The Arrival"/>
    <s v="PG-13"/>
    <s v="Mystery"/>
    <x v="10"/>
    <s v="May 31, 1996 (United States)"/>
    <x v="42"/>
    <n v="34000"/>
    <s v="David Twohy"/>
    <s v="David Twohy"/>
    <s v="Charlie Sheen"/>
    <s v="United States"/>
    <n v="25000000"/>
    <n v="14063331"/>
    <s v="Live Entertainment"/>
    <n v="115"/>
    <n v="156.9"/>
    <n v="21941100.643625192"/>
  </r>
  <r>
    <s v="The Beastmaster"/>
    <s v="PG"/>
    <s v="Action"/>
    <x v="31"/>
    <s v="August 20, 1982 (United States)"/>
    <x v="42"/>
    <n v="22000"/>
    <s v="Don Coscarelli"/>
    <s v="Don Coscarelli"/>
    <s v="Marc Singer"/>
    <s v="United States"/>
    <n v="8000000"/>
    <n v="14056528"/>
    <s v="Leisure Investment Company"/>
    <n v="118"/>
    <n v="96.5"/>
    <n v="34540516.787096769"/>
  </r>
  <r>
    <s v="The Big Picture"/>
    <s v="PG-13"/>
    <s v="Comedy"/>
    <x v="21"/>
    <s v="December 15, 1989 (Brazil)"/>
    <x v="42"/>
    <n v="4800"/>
    <s v="Christopher Guest"/>
    <s v="Michael Varhol"/>
    <s v="Kevin Bacon"/>
    <s v="United States"/>
    <n v="5000000"/>
    <n v="117463"/>
    <s v="Aspen Film Society"/>
    <n v="100"/>
    <n v="124"/>
    <n v="302544.17666948435"/>
  </r>
  <r>
    <s v="The Big Year"/>
    <s v="PG"/>
    <s v="Comedy"/>
    <x v="24"/>
    <s v="October 14, 2011 (United States)"/>
    <x v="42"/>
    <n v="43000"/>
    <s v="David Frankel"/>
    <s v="Howard Franklin"/>
    <s v="Owen Wilson"/>
    <s v="United States"/>
    <n v="41000000"/>
    <n v="8179416"/>
    <s v="Fox 2000 Pictures"/>
    <n v="100"/>
    <n v="224.9"/>
    <n v="11618965.292307692"/>
  </r>
  <r>
    <s v="The Brothers Grimsby"/>
    <s v="R"/>
    <s v="Action"/>
    <x v="30"/>
    <s v="March 11, 2016 (United States)"/>
    <x v="42"/>
    <n v="96000"/>
    <s v="Louis Leterrier"/>
    <s v="Sacha Baron Cohen"/>
    <s v="Sacha Baron Cohen"/>
    <s v="United Kingdom"/>
    <n v="35000000"/>
    <n v="27979040"/>
    <s v="Blue Sky Films"/>
    <n v="83"/>
    <n v="240"/>
    <n v="68751721.67741935"/>
  </r>
  <r>
    <s v="The Cannonball Run"/>
    <s v="PG"/>
    <s v="Action"/>
    <x v="12"/>
    <s v="June 19, 1981 (United States)"/>
    <x v="42"/>
    <n v="34000"/>
    <s v="Hal Needham"/>
    <s v="Brock Yates"/>
    <s v="Burt Reynolds"/>
    <s v="United States"/>
    <n v="18000000"/>
    <n v="72179579"/>
    <s v="Golden Harvest Company"/>
    <n v="95"/>
    <n v="90.9"/>
    <n v="106093187.27110466"/>
  </r>
  <r>
    <s v="The Captain"/>
    <m/>
    <s v="Action"/>
    <x v="5"/>
    <s v="September 30, 2019 (China)"/>
    <x v="42"/>
    <n v="1700"/>
    <s v="Andrew Lau"/>
    <s v="Yonggan Yu"/>
    <s v="Hanyu Zhang"/>
    <s v="China"/>
    <m/>
    <n v="417282021"/>
    <s v="Bona Film Group"/>
    <n v="111"/>
    <n v="255.7"/>
    <n v="553771044.41942501"/>
  </r>
  <r>
    <s v="The Catcher Was a Spy"/>
    <s v="R"/>
    <s v="Biography"/>
    <x v="26"/>
    <s v="June 22, 2018 (United States)"/>
    <x v="42"/>
    <n v="8500"/>
    <s v="Ben Lewin"/>
    <s v="Robert Rodat"/>
    <s v="Paul Rudd"/>
    <s v="United States"/>
    <n v="14000000"/>
    <n v="953953"/>
    <s v="PalmStar Media"/>
    <n v="94"/>
    <n v="251.1"/>
    <n v="1228007.9387410225"/>
  </r>
  <r>
    <s v="The Death &amp; Life of John F. Donovan"/>
    <s v="R"/>
    <s v="Drama"/>
    <x v="26"/>
    <s v="December 13, 2019 (United States)"/>
    <x v="42"/>
    <n v="5900"/>
    <s v="Xavier Dolan"/>
    <s v="Xavier Dolan"/>
    <s v="Kit Harington"/>
    <s v="Canada"/>
    <n v="35000000"/>
    <n v="3326364"/>
    <s v="Lyla Films"/>
    <n v="123"/>
    <n v="251.1"/>
    <n v="7441579.3744493388"/>
  </r>
  <r>
    <s v="The Deep Blue Sea"/>
    <s v="R"/>
    <s v="Drama"/>
    <x v="24"/>
    <s v="November 25, 2011 (United Kingdom)"/>
    <x v="42"/>
    <n v="15000"/>
    <s v="Terence Davies"/>
    <s v="Terence Rattigan"/>
    <s v="Rachel Weisz"/>
    <s v="United Kingdom"/>
    <m/>
    <n v="3143514"/>
    <s v="Camberwell / Fly Films"/>
    <n v="98"/>
    <n v="224.9"/>
    <n v="5070559.6389624132"/>
  </r>
  <r>
    <s v="The Devil's Own"/>
    <s v="R"/>
    <s v="Action"/>
    <x v="14"/>
    <s v="March 26, 1997 (United States)"/>
    <x v="42"/>
    <n v="62000"/>
    <s v="Alan J. Pakula"/>
    <s v="Kevin Jarre"/>
    <s v="Harrison Ford"/>
    <s v="United States"/>
    <n v="90000000"/>
    <n v="140807547"/>
    <s v="Columbia Pictures"/>
    <n v="111"/>
    <n v="160.5"/>
    <n v="242258947.32298136"/>
  </r>
  <r>
    <s v="The Divergent Series: Insurgent"/>
    <s v="PG-13"/>
    <s v="Action"/>
    <x v="39"/>
    <s v="March 20, 2015 (United States)"/>
    <x v="42"/>
    <n v="223000"/>
    <s v="Robert Schwentke"/>
    <s v="Brian Duffield"/>
    <s v="Shailene Woodley"/>
    <s v="United States"/>
    <n v="110000000"/>
    <n v="297002527"/>
    <s v="Summit Entertainment"/>
    <n v="119"/>
    <n v="237"/>
    <n v="555194294.33680975"/>
  </r>
  <r>
    <s v="The Divine Fury"/>
    <s v="Not Rated"/>
    <s v="Action"/>
    <x v="5"/>
    <s v="July 31, 2019 (South Korea)"/>
    <x v="42"/>
    <n v="2500"/>
    <s v="Joo-hwan Kim"/>
    <s v="Joo-hwan Kim"/>
    <s v="Seo Jun Park"/>
    <s v="South Korea"/>
    <m/>
    <n v="11799556"/>
    <s v="KeyEast"/>
    <n v="129"/>
    <n v="255.7"/>
    <n v="16761420.574358972"/>
  </r>
  <r>
    <s v="The Eagle"/>
    <s v="PG-13"/>
    <s v="Action"/>
    <x v="24"/>
    <s v="February 11, 2011 (United States)"/>
    <x v="42"/>
    <n v="67000"/>
    <s v="Kevin Macdonald"/>
    <s v="Jeremy Brock"/>
    <s v="Channing Tatum"/>
    <s v="United Kingdom"/>
    <n v="25000000"/>
    <n v="37989684"/>
    <s v="Focus Features"/>
    <n v="114"/>
    <n v="224.9"/>
    <n v="72121225.637383178"/>
  </r>
  <r>
    <s v="The Edge of Love"/>
    <s v="R"/>
    <s v="Biography"/>
    <x v="0"/>
    <s v="June 20, 2008 (United Kingdom)"/>
    <x v="42"/>
    <n v="17000"/>
    <s v="John Maybury"/>
    <s v="Sharman Macdonald"/>
    <s v="Keira Knightley"/>
    <s v="United Kingdom"/>
    <m/>
    <n v="4297711"/>
    <s v="BBC Films"/>
    <n v="110"/>
    <n v="215.3"/>
    <n v="6004184.0518110953"/>
  </r>
  <r>
    <s v="The Efficiency Expert"/>
    <s v="PG"/>
    <s v="Comedy"/>
    <x v="16"/>
    <s v="November 6, 1992 (United States)"/>
    <x v="42"/>
    <n v="1700"/>
    <s v="Mark Joffe"/>
    <s v="Max Dann"/>
    <s v="Anthony Hopkins"/>
    <s v="Australia"/>
    <m/>
    <n v="179469"/>
    <s v="Australian Film Finance Corporation (AFFC)"/>
    <n v="85"/>
    <n v="136.19999999999999"/>
    <n v="213860.79116151741"/>
  </r>
  <r>
    <s v="The Escape Artist"/>
    <s v="PG"/>
    <s v="Comedy"/>
    <x v="31"/>
    <s v="May 28, 1982 (United States)"/>
    <x v="42"/>
    <n v="683"/>
    <s v="Caleb Deschanel"/>
    <s v="David Wagoner"/>
    <s v="Raul Julia"/>
    <s v="United States"/>
    <m/>
    <n v="143369"/>
    <s v="Zoetrope Studios"/>
    <n v="94"/>
    <n v="96.5"/>
    <n v="262212.09063625452"/>
  </r>
  <r>
    <s v="The Fifth Estate"/>
    <s v="R"/>
    <s v="Biography"/>
    <x v="33"/>
    <s v="October 18, 2013 (United States)"/>
    <x v="42"/>
    <n v="40000"/>
    <s v="Bill Condon"/>
    <s v="Daniel Domscheit-Berg"/>
    <s v="Benedict Cumberbatch"/>
    <s v="United States"/>
    <n v="28000000"/>
    <n v="9058564"/>
    <s v="Dreamworks Pictures"/>
    <n v="128"/>
    <n v="233"/>
    <n v="11660939.800591467"/>
  </r>
  <r>
    <s v="The Final Cut"/>
    <s v="PG-13"/>
    <s v="Drama"/>
    <x v="1"/>
    <s v="October 15, 2004 (United States)"/>
    <x v="42"/>
    <n v="32000"/>
    <s v="Omar Naim"/>
    <s v="Omar Naim"/>
    <s v="Robin Williams"/>
    <s v="United States"/>
    <m/>
    <n v="3222439"/>
    <s v="Lions Gate Entertainment"/>
    <n v="95"/>
    <n v="188.9"/>
    <n v="4577515.9128205124"/>
  </r>
  <r>
    <s v="The Five-Year Engagement"/>
    <s v="R"/>
    <s v="Comedy"/>
    <x v="36"/>
    <s v="April 27, 2012 (United States)"/>
    <x v="42"/>
    <n v="96000"/>
    <s v="Nicholas Stoller"/>
    <s v="Jason Segel"/>
    <s v="Jason Segel"/>
    <s v="United States"/>
    <n v="30000000"/>
    <n v="54169363"/>
    <s v="Universal Pictures"/>
    <n v="124"/>
    <n v="229.6"/>
    <n v="87376415.596082568"/>
  </r>
  <r>
    <s v="The Flamingo Kid"/>
    <s v="PG-13"/>
    <s v="Comedy"/>
    <x v="18"/>
    <s v="December 21, 1984 (United States)"/>
    <x v="42"/>
    <n v="5000"/>
    <s v="Garry Marshall"/>
    <s v="Neal Marshall"/>
    <s v="Matt Dillon"/>
    <s v="United States"/>
    <m/>
    <n v="23859382"/>
    <s v="ABC Motion Pictures"/>
    <n v="100"/>
    <n v="103.9"/>
    <n v="28431574.874462262"/>
  </r>
  <r>
    <s v="The Good Father"/>
    <s v="R"/>
    <s v="Drama"/>
    <x v="38"/>
    <s v="February 11, 1987 (United States)"/>
    <x v="42"/>
    <n v="511"/>
    <s v="Mike Newell"/>
    <s v="Peter Prince"/>
    <s v="Anthony Hopkins"/>
    <s v="United Kingdom"/>
    <m/>
    <n v="421201"/>
    <s v="Channel Four Films"/>
    <n v="90"/>
    <n v="107.6"/>
    <n v="1288553.6616465864"/>
  </r>
  <r>
    <s v="The Hummingbird Project"/>
    <s v="R"/>
    <s v="Drama"/>
    <x v="26"/>
    <s v="March 22, 2019 (Canada)"/>
    <x v="42"/>
    <n v="13000"/>
    <s v="Kim Nguyen"/>
    <s v="Kim Nguyen"/>
    <s v="Jesse Eisenberg"/>
    <s v="Canada"/>
    <m/>
    <n v="878199"/>
    <s v="Item 7"/>
    <n v="111"/>
    <n v="251.1"/>
    <n v="1667210.1887850468"/>
  </r>
  <r>
    <s v="The Invisible"/>
    <s v="PG-13"/>
    <s v="Crime"/>
    <x v="6"/>
    <s v="April 27, 2007 (United States)"/>
    <x v="42"/>
    <n v="35000"/>
    <s v="David S. Goyer"/>
    <s v="Mick Davis"/>
    <s v="Justin Chatwin"/>
    <s v="United States"/>
    <n v="30000000"/>
    <n v="26810113"/>
    <s v="Hollywood Pictures"/>
    <n v="102"/>
    <n v="207.3"/>
    <n v="50897454.399376944"/>
  </r>
  <r>
    <s v="The Karate Kid"/>
    <s v="PG"/>
    <s v="Action"/>
    <x v="29"/>
    <s v="June 11, 2010 (United States)"/>
    <x v="42"/>
    <n v="168000"/>
    <s v="Harald Zwart"/>
    <s v="Christopher Murphey"/>
    <s v="Jackie Chan"/>
    <s v="United States"/>
    <n v="40000000"/>
    <n v="359126022"/>
    <s v="Columbia Pictures"/>
    <n v="140"/>
    <n v="218.1"/>
    <n v="757271272.68788934"/>
  </r>
  <r>
    <s v="The Ladykillers"/>
    <s v="R"/>
    <s v="Comedy"/>
    <x v="1"/>
    <s v="March 26, 2004 (United States)"/>
    <x v="42"/>
    <n v="101000"/>
    <s v="Ethan Coen"/>
    <s v="Joel Coen"/>
    <s v="Tom Hanks"/>
    <s v="United States"/>
    <n v="35000000"/>
    <n v="76665191"/>
    <s v="Touchstone Pictures"/>
    <n v="104"/>
    <n v="188.9"/>
    <n v="143312169.92453986"/>
  </r>
  <r>
    <s v="The Last Mimzy"/>
    <s v="PG"/>
    <s v="Action"/>
    <x v="6"/>
    <s v="March 23, 2007 (United States)"/>
    <x v="42"/>
    <n v="21000"/>
    <s v="Robert Shaye"/>
    <s v="Bruce Joel Rubin"/>
    <s v="Joely Richardson"/>
    <s v="United States"/>
    <m/>
    <n v="27308918"/>
    <s v="New Line Cinema"/>
    <n v="90"/>
    <n v="207.3"/>
    <n v="35109819.892827004"/>
  </r>
  <r>
    <s v="The Legend of Tarzan"/>
    <s v="PG-13"/>
    <s v="Action"/>
    <x v="30"/>
    <s v="July 1, 2016 (United States)"/>
    <x v="42"/>
    <n v="168000"/>
    <s v="David Yates"/>
    <s v="Adam Cozad"/>
    <s v="Alexander SkarsgÃ¥rd"/>
    <s v="United Kingdom"/>
    <n v="180000000"/>
    <n v="356700357"/>
    <s v="Village Roadshow Pictures"/>
    <n v="110"/>
    <n v="240"/>
    <n v="432841890.79211468"/>
  </r>
  <r>
    <s v="The Love Witch"/>
    <s v="Unrated"/>
    <s v="Comedy"/>
    <x v="30"/>
    <s v="March 10, 2017 (United Kingdom)"/>
    <x v="42"/>
    <n v="14000"/>
    <s v="Anna Biller"/>
    <s v="Anna Biller"/>
    <s v="Samantha Robinson"/>
    <s v="United States"/>
    <m/>
    <n v="246218"/>
    <s v="Anna Biller Productions"/>
    <n v="120"/>
    <n v="240"/>
    <n v="316551.15864978905"/>
  </r>
  <r>
    <s v="The Man Who Cried"/>
    <s v="R"/>
    <s v="Drama"/>
    <x v="8"/>
    <s v="December 8, 2000 (United Kingdom)"/>
    <x v="42"/>
    <n v="15000"/>
    <s v="Sally Potter"/>
    <s v="Sally Potter"/>
    <s v="Christina Ricci"/>
    <s v="United Kingdom"/>
    <m/>
    <n v="1322763"/>
    <s v="Canal+"/>
    <n v="100"/>
    <n v="172.2"/>
    <n v="2568807.4321223707"/>
  </r>
  <r>
    <s v="The Manhattan Project"/>
    <s v="PG-13"/>
    <s v="Sci-Fi"/>
    <x v="25"/>
    <s v="June 13, 1986 (United States)"/>
    <x v="42"/>
    <n v="5600"/>
    <s v="Marshall Brickman"/>
    <s v="Marshall Brickman"/>
    <s v="John Lithgow"/>
    <s v="United States"/>
    <n v="18000000"/>
    <n v="3900000"/>
    <s v="Gladden Entertainment"/>
    <n v="117"/>
    <n v="109.6"/>
    <n v="7132833.1332533015"/>
  </r>
  <r>
    <s v="The Men Who Stare at Goats"/>
    <s v="R"/>
    <s v="Comedy"/>
    <x v="9"/>
    <s v="November 6, 2009 (United States)"/>
    <x v="42"/>
    <n v="129000"/>
    <s v="Grant Heslov"/>
    <s v="Jon Ronson"/>
    <s v="Ewan McGregor"/>
    <s v="United States"/>
    <n v="25000000"/>
    <n v="69095771"/>
    <s v="BBC Films"/>
    <n v="94"/>
    <n v="214.5"/>
    <n v="91696347.664198592"/>
  </r>
  <r>
    <s v="The Missionary"/>
    <s v="R"/>
    <s v="Comedy"/>
    <x v="31"/>
    <s v="November 5, 1982 (United States)"/>
    <x v="42"/>
    <n v="2100"/>
    <s v="Richard Loncraine"/>
    <s v="Michael Palin"/>
    <s v="Michael Palin"/>
    <s v="United Kingdom"/>
    <m/>
    <n v="7241180"/>
    <s v="HandMade Films"/>
    <n v="90"/>
    <n v="96.5"/>
    <n v="14062380.7903123"/>
  </r>
  <r>
    <s v="The Nanny Diaries"/>
    <s v="PG-13"/>
    <s v="Comedy"/>
    <x v="6"/>
    <s v="August 24, 2007 (United States)"/>
    <x v="42"/>
    <n v="57000"/>
    <s v="Shari Springer Berman"/>
    <s v="Emma McLaughlin"/>
    <s v="Scarlett Johansson"/>
    <s v="United States"/>
    <n v="20000000"/>
    <n v="47817020"/>
    <s v="The Weinstein Company"/>
    <n v="105"/>
    <n v="207.3"/>
    <n v="80988582.512506947"/>
  </r>
  <r>
    <s v="The Neon Demon"/>
    <s v="R"/>
    <s v="Horror"/>
    <x v="30"/>
    <s v="June 24, 2016 (United States)"/>
    <x v="42"/>
    <n v="87000"/>
    <s v="Nicolas Winding Refn"/>
    <s v="Nicolas Winding Refn"/>
    <s v="Elle Fanning"/>
    <s v="United States"/>
    <n v="7000000"/>
    <n v="3377430"/>
    <s v="Space Rocket Nation"/>
    <n v="117"/>
    <n v="240"/>
    <n v="9904744.1867179964"/>
  </r>
  <r>
    <s v="The Portrait of a Lady"/>
    <s v="PG-13"/>
    <s v="Drama"/>
    <x v="10"/>
    <s v="January 17, 1997 (United States)"/>
    <x v="42"/>
    <n v="11000"/>
    <s v="Jane Campion"/>
    <s v="Henry James"/>
    <s v="Nicole Kidman"/>
    <s v="United Kingdom"/>
    <m/>
    <n v="3692836"/>
    <s v="Polygram Filmed Entertainment"/>
    <n v="144"/>
    <n v="156.9"/>
    <n v="4753726.7815800589"/>
  </r>
  <r>
    <s v="The Quake"/>
    <s v="PG-13"/>
    <s v="Action"/>
    <x v="26"/>
    <s v="December 14, 2018 (United States)"/>
    <x v="42"/>
    <n v="11000"/>
    <s v="John Andreas Andersen"/>
    <s v="John KÃ¥re Raake"/>
    <s v="Kristoffer Joner"/>
    <s v="Norway"/>
    <m/>
    <n v="13837294"/>
    <s v="Fantefilm"/>
    <n v="106"/>
    <n v="251.1"/>
    <n v="35640097.05663567"/>
  </r>
  <r>
    <s v="The Quiet"/>
    <s v="R"/>
    <s v="Crime"/>
    <x v="4"/>
    <s v="August 25, 2006 (United States)"/>
    <x v="42"/>
    <n v="16000"/>
    <s v="Jamie Babbit"/>
    <s v="Abdi Nazemian"/>
    <s v="Camilla Belle"/>
    <s v="United States"/>
    <n v="900000"/>
    <n v="381420"/>
    <s v="Andrea Sperling Productions"/>
    <n v="96"/>
    <n v="195.3"/>
    <n v="631623.22826086963"/>
  </r>
  <r>
    <s v="The Rainbow"/>
    <s v="R"/>
    <s v="Action"/>
    <x v="21"/>
    <s v="May 26, 1989 (United States)"/>
    <x v="42"/>
    <n v="1400"/>
    <s v="Ken Russell"/>
    <s v="Ken Russell"/>
    <s v="Sammi Davis"/>
    <s v="United Kingdom"/>
    <n v="11987578"/>
    <n v="444055"/>
    <s v="Vestron Pictures"/>
    <n v="113"/>
    <n v="124"/>
    <n v="692798.55862775212"/>
  </r>
  <r>
    <s v="The Replacement Killers"/>
    <s v="R"/>
    <s v="Action"/>
    <x v="17"/>
    <s v="February 6, 1998 (United States)"/>
    <x v="42"/>
    <n v="28000"/>
    <s v="Antoine Fuqua"/>
    <s v="Ken Sanzel"/>
    <s v="Chow Yun-Fat"/>
    <s v="United States"/>
    <n v="30000000"/>
    <n v="19204929"/>
    <s v="Columbia Pictures"/>
    <n v="87"/>
    <n v="163"/>
    <n v="33042020.701863356"/>
  </r>
  <r>
    <s v="The Rocker"/>
    <s v="PG-13"/>
    <s v="Comedy"/>
    <x v="0"/>
    <s v="August 20, 2008 (United States)"/>
    <x v="42"/>
    <n v="37000"/>
    <s v="Peter Cattaneo"/>
    <s v="Maya Forbes"/>
    <s v="Rainn Wilson"/>
    <s v="United States"/>
    <n v="15000000"/>
    <n v="8808935"/>
    <s v="Fox Atomic"/>
    <n v="102"/>
    <n v="215.3"/>
    <n v="11690254.766986061"/>
  </r>
  <r>
    <s v="The Rum Diary"/>
    <s v="R"/>
    <s v="Comedy"/>
    <x v="24"/>
    <s v="October 28, 2011 (United States)"/>
    <x v="42"/>
    <n v="100000"/>
    <s v="Bruce Robinson"/>
    <s v="Bruce Robinson"/>
    <s v="Johnny Depp"/>
    <s v="United States"/>
    <n v="45000000"/>
    <n v="30134958"/>
    <s v="GK Films"/>
    <n v="119"/>
    <n v="224.9"/>
    <n v="42648033.918253601"/>
  </r>
  <r>
    <s v="The Saint"/>
    <s v="PG-13"/>
    <s v="Action"/>
    <x v="14"/>
    <s v="April 4, 1997 (United States)"/>
    <x v="42"/>
    <n v="64000"/>
    <s v="Phillip Noyce"/>
    <s v="Leslie Charteris"/>
    <s v="Val Kilmer"/>
    <s v="United States"/>
    <n v="68000000"/>
    <n v="118063304"/>
    <s v="Paramount Pictures"/>
    <n v="116"/>
    <n v="160.5"/>
    <n v="149891203.03666666"/>
  </r>
  <r>
    <s v="The Sisterhood of the Traveling Pants 2"/>
    <s v="PG-13"/>
    <s v="Comedy"/>
    <x v="0"/>
    <s v="August 6, 2008 (United States)"/>
    <x v="42"/>
    <n v="28000"/>
    <s v="Sanaa Hamri"/>
    <s v="Elizabeth Chandler"/>
    <s v="America Ferrera"/>
    <s v="United States"/>
    <n v="27000000"/>
    <n v="44352417"/>
    <s v="Alcon Entertainment"/>
    <n v="119"/>
    <n v="215.3"/>
    <n v="56309089.416249998"/>
  </r>
  <r>
    <s v="The Strangers"/>
    <s v="R"/>
    <s v="Horror"/>
    <x v="0"/>
    <s v="May 30, 2008 (United States)"/>
    <x v="42"/>
    <n v="121000"/>
    <s v="Bryan Bertino"/>
    <s v="Bryan Bertino"/>
    <s v="Scott Speedman"/>
    <s v="United States"/>
    <n v="9000000"/>
    <n v="82410456"/>
    <s v="Rogue Pictures"/>
    <n v="86"/>
    <n v="215.3"/>
    <n v="141786933.61490685"/>
  </r>
  <r>
    <s v="The Sunchaser"/>
    <s v="R"/>
    <s v="Crime"/>
    <x v="10"/>
    <s v="October 25, 1996 (United States)"/>
    <x v="42"/>
    <n v="4200"/>
    <s v="Michael Cimino"/>
    <s v="Charles Leavitt"/>
    <s v="Woody Harrelson"/>
    <s v="United States"/>
    <m/>
    <n v="21508"/>
    <s v="Appledown Films Inc."/>
    <n v="122"/>
    <n v="156.9"/>
    <n v="28126.556223175965"/>
  </r>
  <r>
    <s v="The Tailor of Panama"/>
    <s v="R"/>
    <s v="Comedy"/>
    <x v="7"/>
    <s v="March 30, 2001 (United States)"/>
    <x v="42"/>
    <n v="28000"/>
    <s v="John Boorman"/>
    <s v="John le CarrÃ©"/>
    <s v="Pierce Brosnan"/>
    <s v="United States"/>
    <n v="21000000"/>
    <n v="28008462"/>
    <s v="Columbia Pictures"/>
    <n v="109"/>
    <n v="177.1"/>
    <n v="75124809.607394367"/>
  </r>
  <r>
    <s v="The Tall Guy"/>
    <s v="R"/>
    <s v="Comedy"/>
    <x v="21"/>
    <s v="September 21, 1990 (United States)"/>
    <x v="42"/>
    <n v="4500"/>
    <s v="Mel Smith"/>
    <s v="Richard Curtis"/>
    <s v="Jeff Goldblum"/>
    <s v="United Kingdom"/>
    <m/>
    <n v="510712"/>
    <s v="London Weekend Television (LWT)"/>
    <n v="92"/>
    <n v="124"/>
    <n v="1190619.3297628157"/>
  </r>
  <r>
    <s v="The Texas Chainsaw Massacre"/>
    <s v="R"/>
    <s v="Crime"/>
    <x v="2"/>
    <s v="October 17, 2003 (United States)"/>
    <x v="42"/>
    <n v="133000"/>
    <s v="Marcus Nispel"/>
    <s v="Kim Henkel"/>
    <s v="Jessica Biel"/>
    <s v="United States"/>
    <n v="9500000"/>
    <n v="107363905"/>
    <s v="New Line Cinema"/>
    <n v="98"/>
    <n v="184"/>
    <n v="304031429.86524165"/>
  </r>
  <r>
    <s v="The Thing"/>
    <s v="R"/>
    <s v="Horror"/>
    <x v="24"/>
    <s v="October 14, 2011 (United States)"/>
    <x v="42"/>
    <n v="124000"/>
    <s v="Matthijs van Heijningen Jr."/>
    <s v="Eric Heisserer"/>
    <s v="Mary Elizabeth Winstead"/>
    <s v="Canada"/>
    <n v="38000000"/>
    <n v="31505287"/>
    <s v="Morgan Creek Entertainment"/>
    <n v="103"/>
    <n v="224.9"/>
    <n v="55747159.981997676"/>
  </r>
  <r>
    <s v="The Two Jakes"/>
    <s v="R"/>
    <s v="Crime"/>
    <x v="32"/>
    <s v="August 10, 1990 (United States)"/>
    <x v="42"/>
    <n v="12000"/>
    <s v="Jack Nicholson"/>
    <s v="Robert Towne"/>
    <s v="Jack Nicholson"/>
    <s v="United States"/>
    <n v="19000000"/>
    <n v="10005969"/>
    <s v="88 Productions"/>
    <n v="137"/>
    <n v="130.69999999999999"/>
    <n v="17215238.590062112"/>
  </r>
  <r>
    <s v="The Visit"/>
    <s v="PG-13"/>
    <s v="Horror"/>
    <x v="39"/>
    <s v="September 11, 2015 (United States)"/>
    <x v="42"/>
    <n v="119000"/>
    <s v="M. Night Shyamalan"/>
    <s v="M. Night Shyamalan"/>
    <s v="Olivia DeJonge"/>
    <s v="United States"/>
    <n v="5000000"/>
    <n v="98450062"/>
    <s v="Blinding Edge Pictures"/>
    <n v="94"/>
    <n v="237"/>
    <n v="130652151.09494773"/>
  </r>
  <r>
    <s v="The Wall"/>
    <s v="R"/>
    <s v="Action"/>
    <x v="27"/>
    <s v="May 18, 2017 (Greece)"/>
    <x v="42"/>
    <n v="25000"/>
    <s v="Doug Liman"/>
    <s v="Dwain Worrell"/>
    <s v="Aaron Taylor-Johnson"/>
    <s v="United States"/>
    <m/>
    <n v="4477141"/>
    <s v="Amazon Studios"/>
    <n v="88"/>
    <n v="245.1"/>
    <n v="6580727.7506029904"/>
  </r>
  <r>
    <s v="The Wedding Date"/>
    <s v="PG-13"/>
    <s v="Comedy"/>
    <x v="4"/>
    <s v="February 4, 2005 (United States)"/>
    <x v="42"/>
    <n v="50000"/>
    <s v="Clare Kilner"/>
    <s v="Elizabeth Young"/>
    <s v="Dermot Mulroney"/>
    <s v="United States"/>
    <n v="15000000"/>
    <n v="47096206"/>
    <s v="Gold Circle Films"/>
    <n v="90"/>
    <n v="195.3"/>
    <n v="71181616.90575397"/>
  </r>
  <r>
    <s v="The Whistle Blower"/>
    <s v="PG"/>
    <s v="Thriller"/>
    <x v="25"/>
    <s v="July 10, 1987 (United States)"/>
    <x v="42"/>
    <n v="2000"/>
    <s v="Simon Langton"/>
    <s v="Julian Bond"/>
    <s v="Michael Caine"/>
    <s v="United Kingdom"/>
    <m/>
    <n v="1500000"/>
    <s v="Portreeve"/>
    <n v="100"/>
    <n v="109.6"/>
    <n v="2419534.145050291"/>
  </r>
  <r>
    <s v="This Is 40"/>
    <s v="R"/>
    <s v="Comedy"/>
    <x v="36"/>
    <s v="December 21, 2012 (United States)"/>
    <x v="42"/>
    <n v="132000"/>
    <s v="Judd Apatow"/>
    <s v="Judd Apatow"/>
    <s v="Paul Rudd"/>
    <s v="United States"/>
    <n v="35000000"/>
    <n v="88215156"/>
    <s v="Apatow Productions"/>
    <n v="134"/>
    <n v="229.6"/>
    <n v="109666087.44675642"/>
  </r>
  <r>
    <s v="Three Fugitives"/>
    <s v="PG-13"/>
    <s v="Action"/>
    <x v="21"/>
    <s v="January 27, 1989 (United States)"/>
    <x v="42"/>
    <n v="11000"/>
    <s v="Francis Veber"/>
    <s v="Francis Veber"/>
    <s v="Nick Nolte"/>
    <s v="United States"/>
    <n v="15000000"/>
    <n v="40586886"/>
    <s v="Touchstone Pictures"/>
    <n v="96"/>
    <n v="124"/>
    <n v="112835986.89963505"/>
  </r>
  <r>
    <s v="TMNT"/>
    <s v="PG"/>
    <s v="Animation"/>
    <x v="6"/>
    <s v="March 23, 2007 (United States)"/>
    <x v="42"/>
    <n v="62000"/>
    <s v="Kevin Munroe"/>
    <s v="Kevin Munroe"/>
    <s v="Patrick Stewart"/>
    <s v="Hong Kong"/>
    <n v="34000000"/>
    <n v="95802916"/>
    <s v="4Kids Entertainment"/>
    <n v="103"/>
    <n v="207.3"/>
    <n v="181876314.67414328"/>
  </r>
  <r>
    <s v="Total Recall"/>
    <s v="PG-13"/>
    <s v="Action"/>
    <x v="36"/>
    <s v="August 3, 2012 (United States)"/>
    <x v="42"/>
    <n v="244000"/>
    <s v="Len Wiseman"/>
    <s v="Kurt Wimmer"/>
    <s v="Colin Farrell"/>
    <s v="United States"/>
    <n v="125000000"/>
    <n v="198467168"/>
    <s v="Total Recall"/>
    <n v="118"/>
    <n v="229.6"/>
    <n v="376778480.30903429"/>
  </r>
  <r>
    <s v="Tough Guys"/>
    <s v="PG"/>
    <s v="Comedy"/>
    <x v="25"/>
    <s v="October 3, 1986 (United States)"/>
    <x v="42"/>
    <n v="6800"/>
    <s v="Jeff Kanew"/>
    <s v="James Orr"/>
    <s v="Burt Lancaster"/>
    <s v="United States"/>
    <n v="10000000"/>
    <n v="21458229"/>
    <s v="Touchstone Pictures"/>
    <n v="104"/>
    <n v="109.6"/>
    <n v="60765077.846654274"/>
  </r>
  <r>
    <s v="Tower Heist"/>
    <s v="PG-13"/>
    <s v="Action"/>
    <x v="24"/>
    <s v="November 4, 2011 (United States)"/>
    <x v="42"/>
    <n v="137000"/>
    <s v="Brett Ratner"/>
    <s v="Adam Cooper"/>
    <s v="Eddie Murphy"/>
    <s v="United States"/>
    <n v="75000000"/>
    <n v="152930623"/>
    <s v="Universal Pictures"/>
    <n v="104"/>
    <n v="224.9"/>
    <n v="224785146.30053061"/>
  </r>
  <r>
    <s v="Trainwreck"/>
    <s v="R"/>
    <s v="Comedy"/>
    <x v="39"/>
    <s v="July 17, 2015 (United States)"/>
    <x v="42"/>
    <n v="132000"/>
    <s v="Judd Apatow"/>
    <s v="Amy Schumer"/>
    <s v="Amy Schumer"/>
    <s v="United States"/>
    <n v="35000000"/>
    <n v="140795793"/>
    <s v="Universal Pictures"/>
    <n v="125"/>
    <n v="237"/>
    <n v="412901618.16265637"/>
  </r>
  <r>
    <s v="Transcendence"/>
    <s v="PG-13"/>
    <s v="Action"/>
    <x v="20"/>
    <s v="April 18, 2014 (United States)"/>
    <x v="42"/>
    <n v="220000"/>
    <s v="Wally Pfister"/>
    <s v="Jack Paglen"/>
    <s v="Johnny Depp"/>
    <s v="United Kingdom"/>
    <n v="100000000"/>
    <n v="103039258"/>
    <s v="Alcon Entertainment"/>
    <n v="119"/>
    <n v="236.7"/>
    <n v="160758125.51254478"/>
  </r>
  <r>
    <s v="Transformers: Dark of the Moon"/>
    <s v="PG-13"/>
    <s v="Action"/>
    <x v="24"/>
    <s v="June 29, 2011 (United States)"/>
    <x v="42"/>
    <n v="390000"/>
    <s v="Michael Bay"/>
    <s v="Ehren Kruger"/>
    <s v="Shia LaBeouf"/>
    <s v="United States"/>
    <n v="195000000"/>
    <n v="1123794079"/>
    <s v="Paramount Pictures"/>
    <n v="154"/>
    <n v="224.9"/>
    <n v="2055342472.2166867"/>
  </r>
  <r>
    <s v="Trapped"/>
    <s v="R"/>
    <s v="Action"/>
    <x v="23"/>
    <s v="September 20, 2002 (United States)"/>
    <x v="42"/>
    <n v="23000"/>
    <s v="Luis Mandoki"/>
    <s v="Greg Iles"/>
    <s v="Kevin Bacon"/>
    <s v="United States"/>
    <n v="30000000"/>
    <n v="13414416"/>
    <s v="Columbia Pictures"/>
    <n v="106"/>
    <n v="179.9"/>
    <n v="37293545.211678833"/>
  </r>
  <r>
    <s v="Tulip Fever"/>
    <s v="R"/>
    <s v="Drama"/>
    <x v="27"/>
    <s v="September 1, 2017 (United States)"/>
    <x v="42"/>
    <n v="19000"/>
    <s v="Justin Chadwick"/>
    <s v="Deborah Moggach"/>
    <s v="Alicia Vikander"/>
    <s v="United Kingdom"/>
    <n v="25000000"/>
    <n v="9204549"/>
    <s v="Worldview Entertainment"/>
    <n v="105"/>
    <n v="245.1"/>
    <n v="10968424.248337897"/>
  </r>
  <r>
    <s v="Tumbledown"/>
    <s v="R"/>
    <s v="Comedy"/>
    <x v="39"/>
    <s v="February 5, 2016 (United States)"/>
    <x v="42"/>
    <n v="6800"/>
    <s v="Sean Mewshaw"/>
    <s v="Sean Mewshaw"/>
    <s v="Rebecca Hall"/>
    <s v="United States"/>
    <m/>
    <n v="282083"/>
    <s v="BRON Studios"/>
    <n v="105"/>
    <n v="237"/>
    <n v="631062.33553597645"/>
  </r>
  <r>
    <s v="Tune in Tomorrow..."/>
    <s v="PG-13"/>
    <s v="Comedy"/>
    <x v="32"/>
    <s v="November 2, 1990 (United States)"/>
    <x v="42"/>
    <n v="1700"/>
    <s v="Jon Amiel"/>
    <s v="Mario Vargas Llosa"/>
    <s v="Barbara Hershey"/>
    <s v="United States"/>
    <n v="11000000"/>
    <n v="1794001"/>
    <s v="Odyssey"/>
    <n v="107"/>
    <n v="130.69999999999999"/>
    <n v="4013451.5763582964"/>
  </r>
  <r>
    <s v="Turner &amp; Hooch"/>
    <s v="PG"/>
    <s v="Comedy"/>
    <x v="21"/>
    <s v="July 28, 1989 (United States)"/>
    <x v="42"/>
    <n v="66000"/>
    <s v="Roger Spottiswoode"/>
    <s v="Dennis Shryack"/>
    <s v="Tom Hanks"/>
    <s v="United States"/>
    <n v="13000000"/>
    <n v="71079915"/>
    <s v="Touchstone Pictures"/>
    <n v="97"/>
    <n v="124"/>
    <n v="91384177.639240503"/>
  </r>
  <r>
    <s v="Twilight"/>
    <s v="R"/>
    <s v="Crime"/>
    <x v="17"/>
    <s v="March 6, 1998 (United States)"/>
    <x v="42"/>
    <n v="11000"/>
    <s v="Robert Benton"/>
    <s v="Robert Benton"/>
    <s v="Paul Newman"/>
    <s v="United States"/>
    <n v="37000000"/>
    <n v="15055091"/>
    <s v="Cinehaus"/>
    <n v="94"/>
    <n v="163"/>
    <n v="21385949.779487178"/>
  </r>
  <r>
    <s v="Two Can Play That Game"/>
    <s v="R"/>
    <s v="Comedy"/>
    <x v="7"/>
    <s v="September 7, 2001 (United States)"/>
    <x v="42"/>
    <n v="6500"/>
    <s v="Mark Brown"/>
    <s v="Mark Brown"/>
    <s v="Vivica A. Fox"/>
    <s v="United States"/>
    <n v="13000000"/>
    <n v="22391450"/>
    <s v="Screen Gems"/>
    <n v="90"/>
    <n v="177.1"/>
    <n v="33842633.010912701"/>
  </r>
  <r>
    <s v="Undisputed"/>
    <s v="R"/>
    <s v="Action"/>
    <x v="23"/>
    <s v="August 23, 2002 (United States)"/>
    <x v="42"/>
    <n v="30000"/>
    <s v="Walter Hill"/>
    <s v="David Giler"/>
    <s v="Wesley Snipes"/>
    <s v="United States"/>
    <n v="20000000"/>
    <n v="14946150"/>
    <s v="A Band Apart"/>
    <n v="94"/>
    <n v="179.9"/>
    <n v="21152307.965629354"/>
  </r>
  <r>
    <s v="Untraceable"/>
    <s v="R"/>
    <s v="Crime"/>
    <x v="0"/>
    <s v="January 25, 2008 (United States)"/>
    <x v="42"/>
    <n v="48000"/>
    <s v="Gregory Hoblit"/>
    <s v="Robert Fyvolent"/>
    <s v="Diane Lane"/>
    <s v="United States"/>
    <n v="35000000"/>
    <n v="52933513"/>
    <s v="Screen Gems"/>
    <n v="101"/>
    <n v="215.3"/>
    <n v="111618279.66159171"/>
  </r>
  <r>
    <s v="Up Close &amp; Personal"/>
    <s v="PG-13"/>
    <s v="Drama"/>
    <x v="10"/>
    <s v="March 1, 1996 (United States)"/>
    <x v="42"/>
    <n v="14000"/>
    <s v="Jon Avnet"/>
    <s v="Joan Didion"/>
    <s v="Robert Redford"/>
    <s v="United States"/>
    <n v="60000000"/>
    <n v="100688705"/>
    <s v="Touchstone Pictures"/>
    <n v="124"/>
    <n v="156.9"/>
    <n v="170538345.82267925"/>
  </r>
  <r>
    <s v="Uptown Girls"/>
    <s v="PG-13"/>
    <s v="Comedy"/>
    <x v="2"/>
    <s v="August 15, 2003 (United States)"/>
    <x v="42"/>
    <n v="36000"/>
    <s v="Boaz Yakin"/>
    <s v="Julia Dahl"/>
    <s v="Brittany Murphy"/>
    <s v="United States"/>
    <n v="20000000"/>
    <n v="44617342"/>
    <s v="Metro-Goldwyn-Mayer (MGM)"/>
    <n v="92"/>
    <n v="184"/>
    <n v="114918885.1005917"/>
  </r>
  <r>
    <s v="Vacancy"/>
    <s v="R"/>
    <s v="Horror"/>
    <x v="6"/>
    <s v="April 20, 2007 (United States)"/>
    <x v="42"/>
    <n v="96000"/>
    <s v="NimrÃ³d Antal"/>
    <s v="Mark L. Smith"/>
    <s v="Kate Beckinsale"/>
    <s v="United States"/>
    <n v="19000000"/>
    <n v="35442935"/>
    <s v="Screen Gems"/>
    <n v="85"/>
    <n v="207.3"/>
    <n v="44997759.560416669"/>
  </r>
  <r>
    <s v="Vanity Fair"/>
    <s v="PG-13"/>
    <s v="Drama"/>
    <x v="1"/>
    <s v="September 1, 2004 (United States)"/>
    <x v="42"/>
    <n v="21000"/>
    <s v="Mira Nair"/>
    <s v="Matthew Faulk"/>
    <s v="Reese Witherspoon"/>
    <s v="United States"/>
    <n v="23000000"/>
    <n v="19463185"/>
    <s v="Focus Features"/>
    <n v="141"/>
    <n v="188.9"/>
    <n v="43542088.616005875"/>
  </r>
  <r>
    <s v="Wall Street: Money Never Sleeps"/>
    <s v="PG-13"/>
    <s v="Drama"/>
    <x v="29"/>
    <s v="September 24, 2010 (United States)"/>
    <x v="42"/>
    <n v="100000"/>
    <s v="Oliver Stone"/>
    <s v="Allan Loeb"/>
    <s v="Shia LaBeouf"/>
    <s v="United States"/>
    <n v="70000000"/>
    <n v="134748021"/>
    <s v="Twentieth Century Fox"/>
    <n v="133"/>
    <n v="218.1"/>
    <n v="381577341.99535316"/>
  </r>
  <r>
    <s v="War"/>
    <s v="R"/>
    <s v="Action"/>
    <x v="6"/>
    <s v="August 24, 2007 (United States)"/>
    <x v="42"/>
    <n v="87000"/>
    <s v="Philip G. Atwell"/>
    <s v="Lee Anthony Smith"/>
    <s v="Jet Li"/>
    <s v="Canada"/>
    <n v="25000000"/>
    <n v="40481352"/>
    <s v="Lionsgate"/>
    <n v="103"/>
    <n v="207.3"/>
    <n v="52045012.465822786"/>
  </r>
  <r>
    <s v="Warlock"/>
    <s v="R"/>
    <s v="Action"/>
    <x v="21"/>
    <s v="January 11, 1991 (United States)"/>
    <x v="42"/>
    <n v="16000"/>
    <s v="Steve Miner"/>
    <s v="David Twohy"/>
    <s v="Julian Sands"/>
    <s v="United States"/>
    <n v="7000000"/>
    <n v="9094451"/>
    <s v="New World Pictures"/>
    <n v="103"/>
    <n v="124"/>
    <n v="15060213.150543479"/>
  </r>
  <r>
    <s v="Waterworld"/>
    <s v="PG-13"/>
    <s v="Action"/>
    <x v="40"/>
    <s v="July 28, 1995 (United States)"/>
    <x v="42"/>
    <n v="186000"/>
    <s v="Kevin Reynolds"/>
    <s v="Peter Rader"/>
    <s v="Kevin Costner"/>
    <s v="United States"/>
    <n v="175000000"/>
    <n v="264218220"/>
    <s v="Universal Pictures"/>
    <n v="135"/>
    <n v="152.4"/>
    <n v="350641514.08536583"/>
  </r>
  <r>
    <s v="Waxwork"/>
    <s v="R"/>
    <s v="Comedy"/>
    <x v="28"/>
    <s v="June 17, 1988 (United States)"/>
    <x v="42"/>
    <n v="12000"/>
    <s v="Anthony Hickox"/>
    <s v="Anthony Hickox"/>
    <s v="Zach Galligan"/>
    <s v="United States"/>
    <n v="3000000"/>
    <n v="808114"/>
    <s v="Palla"/>
    <n v="95"/>
    <n v="118.3"/>
    <n v="1338219.2163043479"/>
  </r>
  <r>
    <s v="Wayne's World 2"/>
    <s v="PG-13"/>
    <s v="Comedy"/>
    <x v="34"/>
    <s v="December 10, 1993 (United States)"/>
    <x v="42"/>
    <n v="79000"/>
    <s v="Stephen Surjik"/>
    <s v="Mike Myers"/>
    <s v="Mike Myers"/>
    <s v="United States"/>
    <n v="40000000"/>
    <n v="48198019"/>
    <s v="Paramount Pictures"/>
    <n v="95"/>
    <n v="144.5"/>
    <n v="91501161.30404985"/>
  </r>
  <r>
    <s v="We Are Your Friends"/>
    <s v="R"/>
    <s v="Drama"/>
    <x v="39"/>
    <s v="August 28, 2015 (United States)"/>
    <x v="42"/>
    <n v="37000"/>
    <s v="Max Joseph"/>
    <s v="Max Joseph"/>
    <s v="Zac Efron"/>
    <s v="United Kingdom"/>
    <n v="2000000"/>
    <n v="11122090"/>
    <s v="StudioCanal"/>
    <n v="96"/>
    <n v="237"/>
    <n v="15740366.107756618"/>
  </r>
  <r>
    <s v="Welcome to Marwen"/>
    <s v="PG-13"/>
    <s v="Biography"/>
    <x v="26"/>
    <s v="December 21, 2018 (United States)"/>
    <x v="42"/>
    <n v="21000"/>
    <s v="Robert Zemeckis"/>
    <s v="Robert Zemeckis"/>
    <s v="Steve Carell"/>
    <s v="Japan"/>
    <n v="39000000"/>
    <n v="13061491"/>
    <s v="Universal Pictures"/>
    <n v="116"/>
    <n v="251.1"/>
    <n v="26114411.467847768"/>
  </r>
  <r>
    <s v="White of the Eye"/>
    <s v="R"/>
    <s v="Horror"/>
    <x v="3"/>
    <s v="June 19, 1987 (United Kingdom)"/>
    <x v="42"/>
    <n v="2200"/>
    <s v="Donald Cammell"/>
    <s v="China Kong"/>
    <s v="David Keith"/>
    <s v="United Kingdom"/>
    <m/>
    <m/>
    <s v="Mrs. White's Productions"/>
    <n v="110"/>
    <n v="113.6"/>
    <s v="Missing"/>
  </r>
  <r>
    <s v="White Water Summer"/>
    <s v="PG"/>
    <s v="Adventure"/>
    <x v="3"/>
    <s v="July 10, 1987 (United States)"/>
    <x v="42"/>
    <n v="5200"/>
    <s v="Jeff Bleckner"/>
    <s v="Manya Starr"/>
    <s v="Kevin Bacon"/>
    <s v="United States"/>
    <m/>
    <n v="300859"/>
    <s v="Columbia Pictures"/>
    <n v="90"/>
    <n v="113.6"/>
    <n v="836420.96076642338"/>
  </r>
  <r>
    <s v="Why Him?"/>
    <s v="R"/>
    <s v="Comedy"/>
    <x v="30"/>
    <s v="December 23, 2016 (United States)"/>
    <x v="42"/>
    <n v="104000"/>
    <s v="John Hamburg"/>
    <s v="John Hamburg"/>
    <s v="Zoey Deutch"/>
    <s v="United States"/>
    <n v="38000000"/>
    <n v="118102725"/>
    <s v="Twentieth Century Fox"/>
    <n v="111"/>
    <n v="240"/>
    <n v="264213658.64537445"/>
  </r>
  <r>
    <s v="Winter People"/>
    <s v="PG-13"/>
    <s v="Drama"/>
    <x v="21"/>
    <s v="April 14, 1989 (United States)"/>
    <x v="42"/>
    <n v="1300"/>
    <s v="Ted Kotcheff"/>
    <s v="John Ehle"/>
    <s v="Kurt Russell"/>
    <s v="United States"/>
    <m/>
    <n v="2023282"/>
    <s v="Castle Rock Entertainment"/>
    <n v="110"/>
    <n v="124"/>
    <n v="2863418.6038086391"/>
  </r>
  <r>
    <s v="Winter's Tale"/>
    <s v="PG-13"/>
    <s v="Drama"/>
    <x v="20"/>
    <s v="February 14, 2014 (United States)"/>
    <x v="42"/>
    <n v="53000"/>
    <s v="Akiva Goldsman"/>
    <s v="Akiva Goldsman"/>
    <s v="Colin Farrell"/>
    <s v="United States"/>
    <n v="60000000"/>
    <n v="30800231"/>
    <s v="Village Roadshow Pictures"/>
    <n v="118"/>
    <n v="236.7"/>
    <n v="39103459.940416664"/>
  </r>
  <r>
    <s v="Wolf"/>
    <s v="R"/>
    <s v="Drama"/>
    <x v="13"/>
    <s v="June 17, 1994 (United States)"/>
    <x v="42"/>
    <n v="54000"/>
    <s v="Mike Nichols"/>
    <s v="Jim Harrison"/>
    <s v="Jack Nicholson"/>
    <s v="United States"/>
    <n v="70000000"/>
    <n v="131002597"/>
    <s v="Columbia Pictures"/>
    <n v="125"/>
    <n v="148.19999999999999"/>
    <n v="168637479.11237854"/>
  </r>
  <r>
    <s v="Wolf Creek"/>
    <s v="R"/>
    <s v="Horror"/>
    <x v="4"/>
    <s v="December 25, 2005 (United States)"/>
    <x v="42"/>
    <n v="69000"/>
    <s v="Greg McLean"/>
    <s v="Greg McLean"/>
    <s v="Nathan Phillips"/>
    <s v="Australia"/>
    <n v="1000000"/>
    <n v="30894796"/>
    <s v="Australian Film Finance Corporation (AFFC)"/>
    <n v="99"/>
    <n v="195.3"/>
    <n v="58651989.664797507"/>
  </r>
  <r>
    <s v="Wonder Wheel"/>
    <s v="PG-13"/>
    <s v="Drama"/>
    <x v="27"/>
    <s v="December 15, 2017 (United States)"/>
    <x v="42"/>
    <n v="27000"/>
    <s v="Woody Allen"/>
    <s v="Woody Allen"/>
    <s v="Justin Timberlake"/>
    <s v="United States"/>
    <n v="25000000"/>
    <n v="15889124"/>
    <s v="Amazon Studios"/>
    <n v="101"/>
    <n v="245.1"/>
    <n v="31767822.065616798"/>
  </r>
  <r>
    <s v="Wonderstruck"/>
    <s v="PG"/>
    <s v="Adventure"/>
    <x v="27"/>
    <s v="October 20, 2017 (United States)"/>
    <x v="42"/>
    <n v="9800"/>
    <s v="Todd Haynes"/>
    <s v="Brian Selznick"/>
    <s v="Oakes Fegley"/>
    <s v="United States"/>
    <m/>
    <n v="3285916"/>
    <s v="Amazon Studios"/>
    <n v="116"/>
    <n v="245.1"/>
    <n v="4829805.1384466952"/>
  </r>
  <r>
    <s v="Youngblood"/>
    <s v="R"/>
    <s v="Drama"/>
    <x v="25"/>
    <s v="January 31, 1986 (United States)"/>
    <x v="42"/>
    <n v="13000"/>
    <s v="Peter Markle"/>
    <s v="Peter Markle"/>
    <s v="Rob Lowe"/>
    <s v="United States"/>
    <m/>
    <n v="15448384"/>
    <s v="Blueline Productions"/>
    <n v="110"/>
    <n v="109.6"/>
    <n v="30886631.265091863"/>
  </r>
  <r>
    <s v="Zathura: A Space Adventure"/>
    <s v="PG"/>
    <s v="Action"/>
    <x v="4"/>
    <s v="November 11, 2005 (United States)"/>
    <x v="42"/>
    <n v="97000"/>
    <s v="Jon Favreau"/>
    <s v="Chris Van Allsburg"/>
    <s v="Josh Hutcherson"/>
    <s v="United States"/>
    <n v="65000000"/>
    <n v="65079104"/>
    <s v="Columbia Pictures"/>
    <n v="101"/>
    <n v="195.3"/>
    <n v="110225697.5475264"/>
  </r>
  <r>
    <s v="Zorro: The Gay Blade"/>
    <s v="PG"/>
    <s v="Action"/>
    <x v="12"/>
    <s v="July 17, 1981 (United States)"/>
    <x v="42"/>
    <n v="4100"/>
    <s v="Peter Medak"/>
    <s v="Hal Dresner"/>
    <s v="George Hamilton"/>
    <s v="United States"/>
    <m/>
    <m/>
    <s v="Melvin Simon Productions"/>
    <n v="93"/>
    <n v="90.9"/>
    <s v="Missing"/>
  </r>
  <r>
    <s v="10 to Midnight"/>
    <s v="R"/>
    <s v="Crime"/>
    <x v="19"/>
    <s v="March 11, 1983 (United States)"/>
    <x v="43"/>
    <n v="7200"/>
    <s v="J. Lee Thompson"/>
    <s v="William Roberts"/>
    <s v="Charles Bronson"/>
    <s v="United States"/>
    <n v="4520000"/>
    <n v="7175592"/>
    <s v="Cannon Films"/>
    <n v="101"/>
    <n v="99.6"/>
    <n v="13622447.865420561"/>
  </r>
  <r>
    <s v="47 Ronin"/>
    <s v="PG-13"/>
    <s v="Action"/>
    <x v="33"/>
    <s v="December 25, 2013 (United States)"/>
    <x v="43"/>
    <n v="152000"/>
    <s v="Carl Rinsch"/>
    <s v="Chris Morgan"/>
    <s v="Keanu Reeves"/>
    <s v="United States"/>
    <n v="175000000"/>
    <n v="151783839"/>
    <s v="Bluegrass Films"/>
    <n v="128"/>
    <n v="233"/>
    <n v="288152870.67476636"/>
  </r>
  <r>
    <s v="A Field in England"/>
    <s v="Not Rated"/>
    <s v="Drama"/>
    <x v="33"/>
    <s v="July 5, 2013 (United Kingdom)"/>
    <x v="43"/>
    <n v="12000"/>
    <s v="Ben Wheatley"/>
    <s v="Amy Jump"/>
    <s v="Julian Barratt"/>
    <s v="United Kingdom"/>
    <m/>
    <n v="97195"/>
    <s v="Film4"/>
    <n v="90"/>
    <n v="233"/>
    <n v="325801.0616061606"/>
  </r>
  <r>
    <s v="A Prayer for the Dying"/>
    <s v="R"/>
    <s v="Action"/>
    <x v="3"/>
    <s v="September 11, 1987 (United States)"/>
    <x v="43"/>
    <n v="4800"/>
    <s v="Mike Hodges"/>
    <s v="Jack Higgins"/>
    <s v="Mickey Rourke"/>
    <s v="United Kingdom"/>
    <n v="6000000"/>
    <n v="1432687"/>
    <s v="The Samuel Goldwyn Company"/>
    <n v="107"/>
    <n v="113.6"/>
    <n v="2235226.4664618536"/>
  </r>
  <r>
    <s v="A Simple Twist of Fate"/>
    <s v="PG-13"/>
    <s v="Comedy"/>
    <x v="13"/>
    <s v="September 2, 1994 (United States)"/>
    <x v="43"/>
    <n v="5200"/>
    <s v="Gillies MacKinnon"/>
    <s v="George Eliot"/>
    <s v="Steve Martin"/>
    <s v="United States"/>
    <m/>
    <n v="3430583"/>
    <s v="Touchstone Pictures"/>
    <n v="106"/>
    <n v="148.19999999999999"/>
    <n v="4410542.785232068"/>
  </r>
  <r>
    <s v="A View to a Kill"/>
    <s v="PG"/>
    <s v="Action"/>
    <x v="38"/>
    <s v="May 24, 1985 (United States)"/>
    <x v="43"/>
    <n v="91000"/>
    <s v="John Glen"/>
    <s v="Richard Maibaum"/>
    <s v="Roger Moore"/>
    <s v="United Kingdom"/>
    <n v="30000000"/>
    <n v="50327960"/>
    <s v="Eon Productions"/>
    <n v="131"/>
    <n v="107.6"/>
    <n v="81180145.113816828"/>
  </r>
  <r>
    <s v="After the Sunset"/>
    <s v="PG-13"/>
    <s v="Action"/>
    <x v="1"/>
    <s v="November 12, 2004 (United States)"/>
    <x v="43"/>
    <n v="45000"/>
    <s v="Brett Ratner"/>
    <s v="Paul Zbyszewski"/>
    <s v="Pierce Brosnan"/>
    <s v="United States"/>
    <n v="60000000"/>
    <n v="62657868"/>
    <s v="New Line Cinema"/>
    <n v="97"/>
    <n v="188.9"/>
    <n v="132123545.87958479"/>
  </r>
  <r>
    <s v="After the Wedding"/>
    <s v="PG-13"/>
    <s v="Drama"/>
    <x v="5"/>
    <s v="November 1, 2019 (United Kingdom)"/>
    <x v="43"/>
    <n v="6700"/>
    <s v="Bart Freundlich"/>
    <s v="Bart Freundlich"/>
    <s v="Julianne Moore"/>
    <s v="United States"/>
    <m/>
    <n v="2790019"/>
    <s v="Sony Pictures Classics"/>
    <n v="112"/>
    <n v="255.7"/>
    <n v="3385578.6113102348"/>
  </r>
  <r>
    <s v="Airborne"/>
    <s v="PG"/>
    <s v="Adventure"/>
    <x v="34"/>
    <s v="September 17, 1993 (United States)"/>
    <x v="43"/>
    <n v="6500"/>
    <s v="Rob Bowman"/>
    <s v="Bill Apablasa"/>
    <s v="Shane McDermott"/>
    <s v="United States"/>
    <n v="2600000"/>
    <n v="2850263"/>
    <s v="Icon Entertainment International"/>
    <n v="91"/>
    <n v="144.5"/>
    <n v="6644798.2869166033"/>
  </r>
  <r>
    <s v="Alien Nation"/>
    <s v="R"/>
    <s v="Action"/>
    <x v="28"/>
    <s v="October 7, 1988 (United States)"/>
    <x v="43"/>
    <n v="15000"/>
    <s v="Graham Baker"/>
    <s v="Rockne S. O'Bannon"/>
    <s v="James Caan"/>
    <s v="United States"/>
    <n v="16000000"/>
    <n v="32155047"/>
    <s v="American Entertainment Partners II L.P."/>
    <n v="91"/>
    <n v="118.3"/>
    <n v="39974062.916768663"/>
  </r>
  <r>
    <s v="All Good Things"/>
    <s v="R"/>
    <s v="Crime"/>
    <x v="29"/>
    <s v="December 3, 2010 (Canada)"/>
    <x v="43"/>
    <n v="54000"/>
    <s v="Andrew Jarecki"/>
    <s v="Marcus Hinchey"/>
    <s v="Ryan Gosling"/>
    <s v="United States"/>
    <m/>
    <n v="1754389"/>
    <s v="Groundswell Productions"/>
    <n v="101"/>
    <n v="218.1"/>
    <n v="2328233.137195122"/>
  </r>
  <r>
    <s v="American Wedding"/>
    <s v="R"/>
    <s v="Comedy"/>
    <x v="2"/>
    <s v="August 1, 2003 (United States)"/>
    <x v="43"/>
    <n v="198000"/>
    <s v="Jesse Dylan"/>
    <s v="Adam Herz"/>
    <s v="Jason Biggs"/>
    <s v="United States"/>
    <n v="55000000"/>
    <n v="232722935"/>
    <s v="Universal Pictures"/>
    <n v="96"/>
    <n v="184"/>
    <n v="394167194.52195662"/>
  </r>
  <r>
    <s v="Anchorman 2: the Legend Continues"/>
    <s v="PG-13"/>
    <s v="Comedy"/>
    <x v="33"/>
    <s v="December 18, 2013 (United States)"/>
    <x v="43"/>
    <n v="172000"/>
    <s v="Adam McKay"/>
    <s v="Will Ferrell"/>
    <s v="Will Ferrell"/>
    <s v="United States"/>
    <n v="50000000"/>
    <n v="173649931"/>
    <s v="Paramount Pictures"/>
    <n v="119"/>
    <n v="233"/>
    <n v="548301906.48393774"/>
  </r>
  <r>
    <s v="Aniara"/>
    <s v="R"/>
    <s v="Drama"/>
    <x v="26"/>
    <s v="May 17, 2019 (United States)"/>
    <x v="43"/>
    <n v="7400"/>
    <s v="Pella Kagerman"/>
    <s v="Pella Kagerman"/>
    <s v="Emelie Garbers"/>
    <s v="Sweden"/>
    <m/>
    <n v="40124"/>
    <s v="Film Capital Stockholm"/>
    <n v="106"/>
    <n v="251.1"/>
    <n v="82495.16059379217"/>
  </r>
  <r>
    <s v="Anna Karenina"/>
    <s v="PG-13"/>
    <s v="Drama"/>
    <x v="14"/>
    <s v="April 4, 1997 (United States)"/>
    <x v="43"/>
    <n v="5600"/>
    <s v="Bernard Rose"/>
    <s v="Lev Tolstoy"/>
    <s v="Sophie Marceau"/>
    <s v="United States"/>
    <n v="35000000"/>
    <n v="858553"/>
    <s v="Icon Entertainment International"/>
    <n v="108"/>
    <n v="160.5"/>
    <n v="1297624.4995039683"/>
  </r>
  <r>
    <s v="Anything Else"/>
    <s v="R"/>
    <s v="Comedy"/>
    <x v="2"/>
    <s v="September 19, 2003 (United States)"/>
    <x v="43"/>
    <n v="30000"/>
    <s v="Woody Allen"/>
    <s v="Woody Allen"/>
    <s v="Woody Allen"/>
    <s v="United States"/>
    <n v="18000000"/>
    <n v="13585075"/>
    <s v="Dreamworks Pictures"/>
    <n v="108"/>
    <n v="184"/>
    <n v="16888504.090167277"/>
  </r>
  <r>
    <s v="Assassins"/>
    <s v="R"/>
    <s v="Action"/>
    <x v="40"/>
    <s v="October 6, 1995 (United States)"/>
    <x v="43"/>
    <n v="79000"/>
    <s v="Richard Donner"/>
    <s v="Lilly Wachowski"/>
    <s v="Sylvester Stallone"/>
    <s v="France"/>
    <n v="50000000"/>
    <n v="30303072"/>
    <s v="Warner Bros."/>
    <n v="132"/>
    <n v="152.4"/>
    <n v="88867623.083734348"/>
  </r>
  <r>
    <s v="Assault on Precinct 13"/>
    <s v="R"/>
    <s v="Action"/>
    <x v="4"/>
    <s v="January 19, 2005 (United States)"/>
    <x v="43"/>
    <n v="75000"/>
    <s v="Jean-FranÃ§ois Richet"/>
    <s v="John Carpenter"/>
    <s v="Ethan Hawke"/>
    <s v="France"/>
    <n v="30000000"/>
    <n v="35294470"/>
    <s v="Rogue Pictures"/>
    <n v="109"/>
    <n v="195.3"/>
    <n v="70565780.89895013"/>
  </r>
  <r>
    <s v="Astro Boy"/>
    <s v="PG"/>
    <s v="Animation"/>
    <x v="9"/>
    <s v="October 23, 2009 (United States)"/>
    <x v="43"/>
    <n v="34000"/>
    <s v="David Bowers"/>
    <s v="Osamu Tezuka"/>
    <s v="Freddie Highmore"/>
    <s v="Hong Kong"/>
    <n v="65000000"/>
    <n v="39886986"/>
    <s v="Imagi Animation Studios"/>
    <n v="94"/>
    <n v="214.5"/>
    <n v="49586147.018359855"/>
  </r>
  <r>
    <s v="Austenland"/>
    <s v="PG-13"/>
    <s v="Comedy"/>
    <x v="33"/>
    <s v="September 27, 2013 (United Kingdom)"/>
    <x v="43"/>
    <n v="20000"/>
    <s v="Jerusha Hess"/>
    <s v="Jerusha Hess"/>
    <s v="Keri Russell"/>
    <s v="United Kingdom"/>
    <m/>
    <n v="2313509"/>
    <s v="Fickle Fish Films"/>
    <n v="97"/>
    <n v="233"/>
    <n v="4231249.6536614643"/>
  </r>
  <r>
    <s v="Baby Boom"/>
    <s v="PG"/>
    <s v="Comedy"/>
    <x v="3"/>
    <s v="October 30, 1987 (United States)"/>
    <x v="43"/>
    <n v="14000"/>
    <s v="Charles Shyer"/>
    <s v="Nancy Meyers"/>
    <s v="Diane Keaton"/>
    <s v="United States"/>
    <m/>
    <n v="26712476"/>
    <s v="United Artists"/>
    <n v="110"/>
    <n v="113.6"/>
    <n v="58013481.377049178"/>
  </r>
  <r>
    <s v="Baby It's You"/>
    <s v="R"/>
    <s v="Comedy"/>
    <x v="19"/>
    <s v="March 4, 1983 (United States)"/>
    <x v="43"/>
    <n v="1700"/>
    <s v="John Sayles"/>
    <s v="Amy Robinson"/>
    <s v="Rosanna Arquette"/>
    <s v="United States"/>
    <n v="3000000"/>
    <n v="1867792"/>
    <s v="Double Play"/>
    <n v="105"/>
    <n v="99.6"/>
    <n v="4354370.4850803372"/>
  </r>
  <r>
    <s v="Bachelor Party"/>
    <s v="R"/>
    <s v="Comedy"/>
    <x v="18"/>
    <s v="June 29, 1984 (United States)"/>
    <x v="43"/>
    <n v="36000"/>
    <s v="Neal Israel"/>
    <s v="Bob Israel"/>
    <s v="Tom Hanks"/>
    <s v="United States"/>
    <n v="5000000"/>
    <n v="38435947"/>
    <s v="Bachelor Party Productions"/>
    <n v="105"/>
    <n v="103.9"/>
    <n v="79024514.513495266"/>
  </r>
  <r>
    <s v="Bad Influence"/>
    <s v="R"/>
    <s v="Drama"/>
    <x v="32"/>
    <s v="March 9, 1990 (United States)"/>
    <x v="43"/>
    <n v="7700"/>
    <s v="Curtis Hanson"/>
    <s v="David Koepp"/>
    <s v="Rob Lowe"/>
    <s v="United States"/>
    <n v="7000000"/>
    <n v="12626043"/>
    <s v="Epic Productions"/>
    <n v="99"/>
    <n v="130.69999999999999"/>
    <n v="35754231.432156131"/>
  </r>
  <r>
    <s v="Barbershop"/>
    <s v="PG-13"/>
    <s v="Comedy"/>
    <x v="23"/>
    <s v="September 13, 2002 (United States)"/>
    <x v="43"/>
    <n v="30000"/>
    <s v="Tim Story"/>
    <s v="Mark Brown"/>
    <s v="Ice Cube"/>
    <s v="United States"/>
    <n v="12000000"/>
    <n v="77063924"/>
    <s v="Metro-Goldwyn-Mayer (MGM)"/>
    <n v="102"/>
    <n v="179.9"/>
    <n v="97839073.51166667"/>
  </r>
  <r>
    <s v="Because of Winn-Dixie"/>
    <s v="PG"/>
    <s v="Comedy"/>
    <x v="4"/>
    <s v="February 18, 2005 (United States)"/>
    <x v="43"/>
    <n v="11000"/>
    <s v="Wayne Wang"/>
    <s v="Kate DiCamillo"/>
    <s v="AnnaSophia Robb"/>
    <s v="United States"/>
    <n v="14000000"/>
    <n v="33589427"/>
    <s v="Twentieth Century Fox"/>
    <n v="106"/>
    <n v="195.3"/>
    <n v="59434950.098141693"/>
  </r>
  <r>
    <s v="Beerfest"/>
    <s v="R"/>
    <s v="Comedy"/>
    <x v="15"/>
    <s v="August 25, 2006 (United States)"/>
    <x v="43"/>
    <n v="65000"/>
    <s v="Jay Chandrasekhar"/>
    <s v="Jay Chandrasekhar"/>
    <s v="Jay Chandrasekhar"/>
    <s v="United States"/>
    <n v="17500000"/>
    <n v="20387597"/>
    <s v="Warner Bros."/>
    <n v="110"/>
    <n v="201.6"/>
    <n v="34530854.952195667"/>
  </r>
  <r>
    <s v="Berlin Syndrome"/>
    <s v="R"/>
    <s v="Drama"/>
    <x v="27"/>
    <s v="May 26, 2017 (United States)"/>
    <x v="43"/>
    <n v="23000"/>
    <s v="Cate Shortland"/>
    <s v="Shaun Grant"/>
    <s v="Teresa Palmer"/>
    <s v="Australia"/>
    <m/>
    <n v="397783"/>
    <s v="Aquarius Films"/>
    <n v="116"/>
    <n v="245.1"/>
    <n v="620606.65693804401"/>
  </r>
  <r>
    <s v="Betrayed"/>
    <s v="R"/>
    <s v="Crime"/>
    <x v="28"/>
    <s v="August 26, 1988 (United States)"/>
    <x v="43"/>
    <n v="5800"/>
    <s v="Costa-Gavras"/>
    <s v="Joe Eszterhas"/>
    <s v="Debra Winger"/>
    <s v="Japan"/>
    <n v="19000000"/>
    <n v="25816139"/>
    <s v="United Artists"/>
    <n v="127"/>
    <n v="118.3"/>
    <n v="63436915.752419353"/>
  </r>
  <r>
    <s v="Bill &amp; Ted's Bogus Journey"/>
    <s v="PG"/>
    <s v="Adventure"/>
    <x v="16"/>
    <s v="July 19, 1991 (United States)"/>
    <x v="43"/>
    <n v="72000"/>
    <s v="Peter Hewitt"/>
    <s v="Chris Matheson"/>
    <s v="Keanu Reeves"/>
    <s v="United States"/>
    <n v="20000000"/>
    <n v="38039850"/>
    <s v="Nelson Entertainment"/>
    <n v="93"/>
    <n v="136.19999999999999"/>
    <n v="71108848.435582817"/>
  </r>
  <r>
    <s v="Black Sheep"/>
    <s v="PG-13"/>
    <s v="Comedy"/>
    <x v="10"/>
    <s v="February 2, 1996 (United States)"/>
    <x v="43"/>
    <n v="38000"/>
    <s v="Penelope Spheeris"/>
    <s v="Fred Wolf"/>
    <s v="Chris Farley"/>
    <s v="United States"/>
    <m/>
    <n v="32417995"/>
    <s v="Broadway Pictures"/>
    <n v="87"/>
    <n v="156.9"/>
    <n v="86952139.75792253"/>
  </r>
  <r>
    <s v="Blades of Glory"/>
    <s v="PG-13"/>
    <s v="Comedy"/>
    <x v="6"/>
    <s v="March 30, 2007 (United States)"/>
    <x v="43"/>
    <n v="161000"/>
    <s v="Josh Gordon"/>
    <s v="Jeff Cox"/>
    <s v="Will Ferrell"/>
    <s v="United States"/>
    <n v="61000000"/>
    <n v="145710347"/>
    <s v="Dreamworks Pictures"/>
    <n v="93"/>
    <n v="207.3"/>
    <n v="316450055.10263717"/>
  </r>
  <r>
    <s v="Blow Dry"/>
    <s v="R"/>
    <s v="Comedy"/>
    <x v="7"/>
    <s v="March 30, 2001 (United Kingdom)"/>
    <x v="43"/>
    <n v="8100"/>
    <s v="Paddy Breathnach"/>
    <s v="Simon Beaufoy"/>
    <s v="Alan Rickman"/>
    <s v="United States"/>
    <m/>
    <n v="830286"/>
    <s v="IMF Internationale Medien und Film GmbH &amp; Co. Produktions KG"/>
    <n v="94"/>
    <n v="177.1"/>
    <n v="2351190.9312267657"/>
  </r>
  <r>
    <s v="Blue Streak"/>
    <s v="PG-13"/>
    <s v="Action"/>
    <x v="11"/>
    <s v="September 17, 1999 (United States)"/>
    <x v="43"/>
    <n v="77000"/>
    <s v="Les Mayfield"/>
    <s v="Michael Berry"/>
    <s v="Martin Lawrence"/>
    <s v="Germany"/>
    <n v="65000000"/>
    <n v="117758500"/>
    <s v="Columbia Pictures"/>
    <n v="93"/>
    <n v="166.6"/>
    <n v="223557725.54517135"/>
  </r>
  <r>
    <s v="Breakthrough"/>
    <s v="PG"/>
    <s v="Biography"/>
    <x v="5"/>
    <s v="April 17, 2019 (United States)"/>
    <x v="43"/>
    <n v="8800"/>
    <s v="Roxann Dawson"/>
    <s v="Joyce Smith"/>
    <s v="Marcel Ruiz"/>
    <s v="United States"/>
    <n v="14000000"/>
    <n v="50444358"/>
    <s v="Fox 2000 Pictures"/>
    <n v="116"/>
    <n v="255.7"/>
    <n v="92259279.007202879"/>
  </r>
  <r>
    <s v="Cat's Eye"/>
    <s v="PG-13"/>
    <s v="Comedy"/>
    <x v="38"/>
    <s v="April 12, 1985 (United States)"/>
    <x v="43"/>
    <n v="23000"/>
    <s v="Lewis Teague"/>
    <s v="Stephen King"/>
    <s v="Drew Barrymore"/>
    <s v="United States"/>
    <n v="7000000"/>
    <n v="13086298"/>
    <s v="Dino De Laurentiis Company"/>
    <n v="94"/>
    <n v="107.6"/>
    <n v="23933943.581032414"/>
  </r>
  <r>
    <s v="CB4"/>
    <s v="R"/>
    <s v="Comedy"/>
    <x v="34"/>
    <s v="March 12, 1993 (United States)"/>
    <x v="43"/>
    <n v="9000"/>
    <s v="Tamra Davis"/>
    <s v="Chris Rock"/>
    <s v="Chris Rock"/>
    <s v="United States"/>
    <n v="6000000"/>
    <n v="17953778"/>
    <s v="Imagine Entertainment"/>
    <n v="89"/>
    <n v="144.5"/>
    <n v="52651743.566891231"/>
  </r>
  <r>
    <s v="Celebrity"/>
    <s v="R"/>
    <s v="Comedy"/>
    <x v="17"/>
    <s v="November 20, 1998 (United States)"/>
    <x v="43"/>
    <n v="25000"/>
    <s v="Woody Allen"/>
    <s v="Woody Allen"/>
    <s v="Kenneth Branagh"/>
    <s v="United States"/>
    <n v="12000000"/>
    <n v="5078660"/>
    <s v="Sweetland Films"/>
    <n v="113"/>
    <n v="163"/>
    <n v="7675931.0615079366"/>
  </r>
  <r>
    <s v="Central Intelligence"/>
    <s v="PG-13"/>
    <s v="Action"/>
    <x v="30"/>
    <s v="June 17, 2016 (United States)"/>
    <x v="43"/>
    <n v="166000"/>
    <s v="Rawson Marshall Thurber"/>
    <s v="Ike Barinholtz"/>
    <s v="Dwayne Johnson"/>
    <s v="United States"/>
    <n v="50000000"/>
    <n v="216972543"/>
    <s v="New Line Cinema"/>
    <n v="107"/>
    <n v="240"/>
    <n v="278951619.62911391"/>
  </r>
  <r>
    <s v="Centurion"/>
    <s v="R"/>
    <s v="Action"/>
    <x v="29"/>
    <s v="July 30, 2010 (United States)"/>
    <x v="43"/>
    <n v="80000"/>
    <s v="Neil Marshall"/>
    <s v="Neil Marshall"/>
    <s v="Michael Fassbender"/>
    <s v="United Kingdom"/>
    <n v="12000000"/>
    <n v="6890432"/>
    <s v="PathÃ© Pictures International"/>
    <n v="97"/>
    <n v="218.1"/>
    <n v="10414259.07936508"/>
  </r>
  <r>
    <s v="Charlotte's Web"/>
    <s v="G"/>
    <s v="Adventure"/>
    <x v="15"/>
    <s v="December 15, 2006 (United States)"/>
    <x v="43"/>
    <n v="39000"/>
    <s v="Gary Winick"/>
    <s v="Susannah Grant"/>
    <s v="Dakota Fanning"/>
    <s v="United States"/>
    <n v="85000000"/>
    <n v="148963822"/>
    <s v="Paramount Pictures"/>
    <n v="97"/>
    <n v="201.6"/>
    <n v="197688486.77439022"/>
  </r>
  <r>
    <s v="Chattahoochee"/>
    <s v="R"/>
    <s v="Biography"/>
    <x v="21"/>
    <s v="April 20, 1990 (United States)"/>
    <x v="43"/>
    <n v="1900"/>
    <s v="Mick Jackson"/>
    <s v="James Cresson"/>
    <s v="Gary Oldman"/>
    <s v="United States"/>
    <m/>
    <n v="259486"/>
    <s v="Hemdale"/>
    <n v="98"/>
    <n v="124"/>
    <n v="668346.44294167368"/>
  </r>
  <r>
    <s v="China Moon"/>
    <s v="R"/>
    <s v="Crime"/>
    <x v="13"/>
    <s v="March 4, 1994 (United States)"/>
    <x v="43"/>
    <n v="6200"/>
    <s v="John Bailey"/>
    <s v="Roy Carlson"/>
    <s v="Ed Harris"/>
    <s v="United States"/>
    <n v="15000000"/>
    <n v="3038499"/>
    <s v="Tig Productions"/>
    <n v="99"/>
    <n v="148.19999999999999"/>
    <n v="4244982.3259972492"/>
  </r>
  <r>
    <s v="Chloe"/>
    <s v="R"/>
    <s v="Drama"/>
    <x v="9"/>
    <s v="March 10, 2010 (France)"/>
    <x v="43"/>
    <n v="71000"/>
    <s v="Atom Egoyan"/>
    <s v="Erin Cressida Wilson"/>
    <s v="Julianne Moore"/>
    <s v="United States"/>
    <n v="14000000"/>
    <n v="13657649"/>
    <s v="StudioCanal"/>
    <n v="96"/>
    <n v="214.5"/>
    <n v="28080200.069500674"/>
  </r>
  <r>
    <s v="Cliffs of Freedom"/>
    <s v="R"/>
    <s v="Drama"/>
    <x v="5"/>
    <s v="March 22, 2019 (Ireland)"/>
    <x v="43"/>
    <n v="417"/>
    <s v="Van Ling"/>
    <s v="Van Ling"/>
    <s v="Tania Raymonde"/>
    <s v="United States"/>
    <m/>
    <n v="300842"/>
    <s v="The National Hellenic Society"/>
    <n v="137"/>
    <n v="255.7"/>
    <n v="485264.99417681305"/>
  </r>
  <r>
    <s v="Close My Eyes"/>
    <s v="R"/>
    <s v="Drama"/>
    <x v="16"/>
    <s v="November 22, 1991 (United States)"/>
    <x v="43"/>
    <n v="3100"/>
    <s v="Stephen Poliakoff"/>
    <s v="Stephen Poliakoff"/>
    <s v="Alan Rickman"/>
    <s v="United Kingdom"/>
    <m/>
    <n v="135893"/>
    <s v="Film Four International"/>
    <n v="108"/>
    <n v="136.19999999999999"/>
    <n v="304013.19456681353"/>
  </r>
  <r>
    <s v="Cocktail"/>
    <s v="Not Rated"/>
    <s v="Comedy"/>
    <x v="36"/>
    <s v="July 13, 2012 (United Kingdom)"/>
    <x v="43"/>
    <n v="14000"/>
    <s v="Homi Adajania"/>
    <s v="Imtiaz Ali"/>
    <s v="Saif Ali Khan"/>
    <s v="United Kingdom"/>
    <n v="7980000"/>
    <n v="2724695"/>
    <s v="Cocktail Film"/>
    <n v="146"/>
    <n v="229.6"/>
    <n v="3503015.0485232067"/>
  </r>
  <r>
    <s v="Cop Car"/>
    <s v="R"/>
    <s v="Crime"/>
    <x v="39"/>
    <s v="August 7, 2015 (United States)"/>
    <x v="43"/>
    <n v="31000"/>
    <s v="Jon Watts"/>
    <s v="Jon Watts"/>
    <s v="Kevin Bacon"/>
    <s v="United States"/>
    <n v="800000"/>
    <n v="143658"/>
    <s v="Audax Films"/>
    <n v="88"/>
    <n v="237"/>
    <n v="262740.65186074428"/>
  </r>
  <r>
    <s v="Country Strong"/>
    <s v="PG-13"/>
    <s v="Drama"/>
    <x v="29"/>
    <s v="January 7, 2011 (United States)"/>
    <x v="43"/>
    <n v="18000"/>
    <s v="Shana Feste"/>
    <s v="Shana Feste"/>
    <s v="Garrett Hedlund"/>
    <s v="United States"/>
    <n v="15000000"/>
    <n v="20529194"/>
    <s v="Screen Gems"/>
    <n v="117"/>
    <n v="218.1"/>
    <n v="26063522.549166664"/>
  </r>
  <r>
    <s v="Cousins"/>
    <s v="PG-13"/>
    <s v="Comedy"/>
    <x v="21"/>
    <s v="February 10, 1989 (United States)"/>
    <x v="43"/>
    <n v="4300"/>
    <s v="Joel Schumacher"/>
    <s v="Jean-Charles Tacchella"/>
    <s v="Ted Danson"/>
    <s v="United States"/>
    <n v="13000000"/>
    <n v="22026369"/>
    <s v="Paramount Pictures"/>
    <n v="113"/>
    <n v="124"/>
    <n v="30772281.679504815"/>
  </r>
  <r>
    <s v="Criminal"/>
    <s v="R"/>
    <s v="Action"/>
    <x v="30"/>
    <s v="April 15, 2016 (United States)"/>
    <x v="43"/>
    <n v="62000"/>
    <s v="Ariel Vromen"/>
    <s v="Douglas Cook"/>
    <s v="Kevin Costner"/>
    <s v="United States"/>
    <n v="31500000"/>
    <n v="38803993"/>
    <s v="Summit Entertainment"/>
    <n v="113"/>
    <n v="240"/>
    <n v="47087123.325766623"/>
  </r>
  <r>
    <s v="Cyrus"/>
    <s v="R"/>
    <s v="Comedy"/>
    <x v="29"/>
    <s v="July 16, 2010 (United States)"/>
    <x v="43"/>
    <n v="34000"/>
    <s v="Jay Duplass"/>
    <s v="Mark Duplass"/>
    <s v="John C. Reilly"/>
    <s v="United States"/>
    <n v="7000000"/>
    <n v="9933873"/>
    <s v="Dune Entertainment III"/>
    <n v="91"/>
    <n v="218.1"/>
    <n v="20947066.457439449"/>
  </r>
  <r>
    <s v="D.A.R.Y.L."/>
    <s v="PG"/>
    <s v="Family"/>
    <x v="38"/>
    <s v="June 14, 1985 (United States)"/>
    <x v="43"/>
    <n v="12000"/>
    <s v="Simon Wincer"/>
    <s v="David Ambrose"/>
    <s v="Mary Beth Hurt"/>
    <s v="United Kingdom"/>
    <m/>
    <n v="7840873"/>
    <s v="Paramount Pictures"/>
    <n v="99"/>
    <n v="107.6"/>
    <n v="11850763.904265873"/>
  </r>
  <r>
    <s v="Dad"/>
    <s v="PG"/>
    <s v="Comedy"/>
    <x v="21"/>
    <s v="November 10, 1989 (United States)"/>
    <x v="43"/>
    <n v="4700"/>
    <s v="Gary David Goldberg"/>
    <s v="William Wharton"/>
    <s v="Jack Lemmon"/>
    <s v="United States"/>
    <n v="19000000"/>
    <n v="27503037"/>
    <s v="Amblin Entertainment"/>
    <n v="117"/>
    <n v="124"/>
    <n v="34917397.391249999"/>
  </r>
  <r>
    <s v="Dark Skies"/>
    <s v="PG-13"/>
    <s v="Horror"/>
    <x v="33"/>
    <s v="February 22, 2013 (United States)"/>
    <x v="43"/>
    <n v="73000"/>
    <s v="Scott Stewart"/>
    <s v="Scott Stewart"/>
    <s v="Keri Russell"/>
    <s v="United States"/>
    <n v="3500000"/>
    <n v="27858103"/>
    <s v="Alliance Films"/>
    <n v="97"/>
    <n v="233"/>
    <n v="36970226.411585361"/>
  </r>
  <r>
    <s v="Date Night"/>
    <s v="PG-13"/>
    <s v="Comedy"/>
    <x v="29"/>
    <s v="April 9, 2010 (United States)"/>
    <x v="43"/>
    <n v="155000"/>
    <s v="Shawn Levy"/>
    <s v="Josh Klausner"/>
    <s v="Steve Carell"/>
    <s v="United States"/>
    <n v="55000000"/>
    <n v="152263880"/>
    <s v="Twentieth Century Fox"/>
    <n v="88"/>
    <n v="218.1"/>
    <n v="202067962.70034841"/>
  </r>
  <r>
    <s v="Dead Snow"/>
    <s v="Not Rated"/>
    <s v="Comedy"/>
    <x v="9"/>
    <s v="January 9, 2009 (Norway)"/>
    <x v="43"/>
    <n v="65000"/>
    <s v="Tommy Wirkola"/>
    <s v="Tommy Wirkola"/>
    <s v="Jeppe Beck Laursen"/>
    <s v="Norway"/>
    <n v="800000"/>
    <n v="2166797"/>
    <s v="Euforia Film"/>
    <n v="91"/>
    <n v="214.5"/>
    <n v="2785751.2485232069"/>
  </r>
  <r>
    <s v="Deadfall"/>
    <s v="R"/>
    <s v="Crime"/>
    <x v="36"/>
    <s v="November 9, 2012 (Bulgaria)"/>
    <x v="43"/>
    <n v="39000"/>
    <s v="Stefan Ruzowitzky"/>
    <s v="Zach Dean"/>
    <s v="Eric Bana"/>
    <s v="France"/>
    <n v="12000000"/>
    <n v="1946254"/>
    <s v="Magnolia Pictures"/>
    <n v="95"/>
    <n v="229.6"/>
    <n v="2582855.3736933796"/>
  </r>
  <r>
    <s v="Dear John"/>
    <s v="PG-13"/>
    <s v="Drama"/>
    <x v="29"/>
    <s v="February 5, 2010 (United States)"/>
    <x v="43"/>
    <n v="142000"/>
    <s v="Lasse HallstrÃ¶m"/>
    <s v="Jamie Linden"/>
    <s v="Channing Tatum"/>
    <s v="United States"/>
    <n v="25000000"/>
    <n v="114984666"/>
    <s v="Screen Gems"/>
    <n v="108"/>
    <n v="218.1"/>
    <n v="147830496.75189874"/>
  </r>
  <r>
    <s v="Death Race"/>
    <s v="R"/>
    <s v="Action"/>
    <x v="0"/>
    <s v="August 22, 2008 (United States)"/>
    <x v="43"/>
    <n v="201000"/>
    <s v="Paul W.S. Anderson"/>
    <s v="Paul W.S. Anderson"/>
    <s v="Jason Statham"/>
    <s v="United States"/>
    <n v="45000000"/>
    <n v="76014335"/>
    <s v="Universal Pictures"/>
    <n v="105"/>
    <n v="215.3"/>
    <n v="90581024.147438407"/>
  </r>
  <r>
    <s v="Death to Smoochy"/>
    <s v="R"/>
    <s v="Comedy"/>
    <x v="23"/>
    <s v="March 29, 2002 (United States)"/>
    <x v="43"/>
    <n v="39000"/>
    <s v="Danny DeVito"/>
    <s v="Adam Resnick"/>
    <s v="Robin Williams"/>
    <s v="United Kingdom"/>
    <n v="50000000"/>
    <n v="8382938"/>
    <s v="Warner Bros."/>
    <n v="109"/>
    <n v="179.9"/>
    <n v="19543084.993114002"/>
  </r>
  <r>
    <s v="Death Wish"/>
    <s v="R"/>
    <s v="Action"/>
    <x v="26"/>
    <s v="March 2, 2018 (United States)"/>
    <x v="43"/>
    <n v="67000"/>
    <s v="Eli Roth"/>
    <s v="Joe Carnahan"/>
    <s v="Bruce Willis"/>
    <s v="United States"/>
    <n v="30000000"/>
    <n v="49562710"/>
    <s v="Cave 76"/>
    <n v="107"/>
    <n v="251.1"/>
    <n v="63720496.78059072"/>
  </r>
  <r>
    <s v="Despicable Me 3"/>
    <s v="PG"/>
    <s v="Animation"/>
    <x v="27"/>
    <s v="June 30, 2017 (United States)"/>
    <x v="43"/>
    <n v="119000"/>
    <s v="Kyle Balda"/>
    <s v="Cinco Paul"/>
    <s v="Steve Carell"/>
    <s v="United States"/>
    <n v="80000000"/>
    <n v="1034800131"/>
    <s v="Illumination Entertainment"/>
    <n v="89"/>
    <n v="245.1"/>
    <n v="1401972431.8172519"/>
  </r>
  <r>
    <s v="Diary of a Wimpy Kid: Dog Days"/>
    <s v="PG"/>
    <s v="Animation"/>
    <x v="36"/>
    <s v="August 3, 2012 (United States)"/>
    <x v="43"/>
    <n v="23000"/>
    <s v="David Bowers"/>
    <s v="Maya Forbes"/>
    <s v="Zachary Gordon"/>
    <s v="United States"/>
    <n v="22000000"/>
    <n v="77229695"/>
    <s v="Fox 2000 Pictures"/>
    <n v="94"/>
    <n v="229.6"/>
    <n v="93715205.362405419"/>
  </r>
  <r>
    <s v="Disorganized Crime"/>
    <s v="R"/>
    <s v="Action"/>
    <x v="21"/>
    <s v="April 14, 1989 (United States)"/>
    <x v="43"/>
    <n v="2200"/>
    <s v="Jim Kouf"/>
    <s v="Jim Kouf"/>
    <s v="Hoyt Axton"/>
    <s v="United States"/>
    <m/>
    <n v="7723506"/>
    <s v="Kouf/Bigelow Productions"/>
    <n v="98"/>
    <n v="124"/>
    <n v="19893087.727810651"/>
  </r>
  <r>
    <s v="Don't Say a Word"/>
    <s v="R"/>
    <s v="Drama"/>
    <x v="7"/>
    <s v="September 28, 2001 (United States)"/>
    <x v="43"/>
    <n v="50000"/>
    <s v="Gary Fleder"/>
    <s v="Andrew Klavan"/>
    <s v="Michael Douglas"/>
    <s v="United States"/>
    <n v="50000000"/>
    <n v="100020092"/>
    <s v="New Regency Productions"/>
    <n v="113"/>
    <n v="177.1"/>
    <n v="172084257.66459629"/>
  </r>
  <r>
    <s v="Don't Tell Mom the Babysitter's Dead"/>
    <s v="PG-13"/>
    <s v="Comedy"/>
    <x v="16"/>
    <s v="June 7, 1991 (United States)"/>
    <x v="43"/>
    <n v="29000"/>
    <s v="Stephen Herek"/>
    <s v="Neil Landau"/>
    <s v="Christina Applegate"/>
    <s v="United States"/>
    <m/>
    <n v="25196249"/>
    <s v="Home Box Office (HBO)"/>
    <n v="102"/>
    <n v="136.19999999999999"/>
    <n v="48931147.675589547"/>
  </r>
  <r>
    <s v="Down with Love"/>
    <s v="PG-13"/>
    <s v="Comedy"/>
    <x v="2"/>
    <s v="May 16, 2003 (United States)"/>
    <x v="43"/>
    <n v="40000"/>
    <s v="Peyton Reed"/>
    <s v="Eve Ahlert"/>
    <s v="Ewan McGregor"/>
    <s v="United States"/>
    <n v="35000000"/>
    <n v="39468111"/>
    <s v="Fox 2000 Pictures"/>
    <n v="101"/>
    <n v="184"/>
    <n v="76647121.871892914"/>
  </r>
  <r>
    <s v="Dracula Untold"/>
    <s v="PG-13"/>
    <s v="Action"/>
    <x v="20"/>
    <s v="October 10, 2014 (United States)"/>
    <x v="43"/>
    <n v="184000"/>
    <s v="Gary Shore"/>
    <s v="Matt Sazama"/>
    <s v="Luke Evans"/>
    <s v="United States"/>
    <n v="70000000"/>
    <n v="217124280"/>
    <s v="Universal Pictures"/>
    <n v="92"/>
    <n v="236.7"/>
    <n v="727808230.09900975"/>
  </r>
  <r>
    <s v="Dreamscape"/>
    <s v="PG-13"/>
    <s v="Action"/>
    <x v="18"/>
    <s v="August 17, 1984 (United States)"/>
    <x v="43"/>
    <n v="14000"/>
    <s v="Joseph Ruben"/>
    <s v="David Loughery"/>
    <s v="Dennis Quaid"/>
    <s v="United States"/>
    <m/>
    <n v="12145169"/>
    <s v="Zupnik-Curtis Enterprises"/>
    <n v="99"/>
    <n v="103.9"/>
    <n v="23585933.679413639"/>
  </r>
  <r>
    <s v="Dumbo"/>
    <s v="PG"/>
    <s v="Adventure"/>
    <x v="5"/>
    <s v="March 29, 2019 (United States)"/>
    <x v="43"/>
    <n v="69000"/>
    <s v="Tim Burton"/>
    <s v="Ehren Kruger"/>
    <s v="Colin Farrell"/>
    <s v="United States"/>
    <n v="170000000"/>
    <n v="353284621"/>
    <s v="Walt Disney Pictures"/>
    <n v="112"/>
    <n v="255.7"/>
    <n v="947586479.03785217"/>
  </r>
  <r>
    <s v="Easy Money"/>
    <s v="R"/>
    <s v="Comedy"/>
    <x v="19"/>
    <s v="August 19, 1983 (United States)"/>
    <x v="43"/>
    <n v="8200"/>
    <s v="James Signorelli"/>
    <s v="Rodney Dangerfield"/>
    <s v="Rodney Dangerfield"/>
    <s v="United States"/>
    <m/>
    <n v="29309766"/>
    <s v="Easy Money Associates"/>
    <n v="95"/>
    <n v="99.6"/>
    <n v="48536335.327173911"/>
  </r>
  <r>
    <s v="Ella Enchanted"/>
    <s v="PG"/>
    <s v="Comedy"/>
    <x v="1"/>
    <s v="April 9, 2004 (United States)"/>
    <x v="43"/>
    <n v="64000"/>
    <s v="Tommy O'Haver"/>
    <s v="Laurie Craig"/>
    <s v="Anne Hathaway"/>
    <s v="United States"/>
    <n v="31000000"/>
    <n v="27388767"/>
    <s v="Miramax"/>
    <n v="96"/>
    <n v="188.9"/>
    <n v="50092180.701680675"/>
  </r>
  <r>
    <s v="Endless Love"/>
    <s v="PG-13"/>
    <s v="Drama"/>
    <x v="20"/>
    <s v="February 14, 2014 (United States)"/>
    <x v="43"/>
    <n v="42000"/>
    <s v="Shana Feste"/>
    <s v="Shana Feste"/>
    <s v="Gabriella Wilde"/>
    <s v="United States"/>
    <n v="20000000"/>
    <n v="34718173"/>
    <s v="Bluegrass Films"/>
    <n v="104"/>
    <n v="236.7"/>
    <n v="43160454.15381477"/>
  </r>
  <r>
    <s v="Entrapment"/>
    <s v="PG-13"/>
    <s v="Action"/>
    <x v="11"/>
    <s v="April 30, 1999 (United States)"/>
    <x v="43"/>
    <n v="110000"/>
    <s v="Jon Amiel"/>
    <s v="Ronald Bass"/>
    <s v="Sean Connery"/>
    <s v="United States"/>
    <n v="66000000"/>
    <n v="212404396"/>
    <s v="Twentieth Century Fox"/>
    <n v="113"/>
    <n v="166.6"/>
    <n v="397052880.13006133"/>
  </r>
  <r>
    <s v="Evita"/>
    <s v="PG"/>
    <s v="Biography"/>
    <x v="10"/>
    <s v="January 10, 1997 (United States)"/>
    <x v="43"/>
    <n v="34000"/>
    <s v="Alan Parker"/>
    <s v="Tim Rice"/>
    <s v="Madonna"/>
    <s v="United States"/>
    <n v="55000000"/>
    <n v="141047179"/>
    <s v="Hollywood Pictures"/>
    <n v="135"/>
    <n v="156.9"/>
    <n v="242671233.43478262"/>
  </r>
  <r>
    <s v="Extremities"/>
    <s v="R"/>
    <s v="Drama"/>
    <x v="25"/>
    <s v="August 22, 1986 (United States)"/>
    <x v="43"/>
    <n v="3500"/>
    <s v="Robert M. Young"/>
    <s v="William Mastrosimone"/>
    <s v="Farrah Fawcett"/>
    <s v="United States"/>
    <m/>
    <n v="13418091"/>
    <s v="Atlantic Entertainment Group"/>
    <n v="89"/>
    <n v="109.6"/>
    <n v="24540770.274309725"/>
  </r>
  <r>
    <s v="Farewell to the King"/>
    <s v="PG-13"/>
    <s v="Action"/>
    <x v="21"/>
    <s v="March 3, 1989 (United States)"/>
    <x v="43"/>
    <n v="2700"/>
    <s v="John Milius"/>
    <s v="Pierre Schoendoerffer"/>
    <s v="Nick Nolte"/>
    <s v="United States"/>
    <n v="20000000"/>
    <n v="2420917"/>
    <s v="Cine Location Services"/>
    <n v="117"/>
    <n v="124"/>
    <n v="3382179.7794589638"/>
  </r>
  <r>
    <s v="Fatso"/>
    <s v="PG"/>
    <s v="Comedy"/>
    <x v="37"/>
    <s v="February 1, 1980 (United States)"/>
    <x v="43"/>
    <n v="2000"/>
    <s v="Anne Bancroft"/>
    <s v="Anne Bancroft"/>
    <s v="Dom DeLuise"/>
    <s v="United States"/>
    <m/>
    <n v="7653061"/>
    <s v="Brooksfilms"/>
    <n v="93"/>
    <n v="82.4"/>
    <n v="23412526.974899597"/>
  </r>
  <r>
    <s v="Feast"/>
    <s v="R"/>
    <s v="Action"/>
    <x v="4"/>
    <s v="January 18, 2007 (Singapore)"/>
    <x v="43"/>
    <n v="30000"/>
    <s v="John Gulager"/>
    <s v="Patrick Melton"/>
    <s v="Navi Rawat"/>
    <s v="United States"/>
    <n v="3200000"/>
    <n v="719135"/>
    <s v="Dimension Films"/>
    <n v="95"/>
    <n v="195.3"/>
    <n v="2108955.0962463906"/>
  </r>
  <r>
    <s v="Flightplan"/>
    <s v="PG-13"/>
    <s v="Drama"/>
    <x v="4"/>
    <s v="September 23, 2005 (United States)"/>
    <x v="43"/>
    <n v="155000"/>
    <s v="Robert Schwentke"/>
    <s v="Peter A. Dowling"/>
    <s v="Jodie Foster"/>
    <s v="United States"/>
    <n v="55000000"/>
    <n v="223387299"/>
    <s v="Touchstone Pictures"/>
    <n v="98"/>
    <n v="195.3"/>
    <n v="337629513.9151786"/>
  </r>
  <r>
    <s v="For Your Consideration"/>
    <s v="PG-13"/>
    <s v="Comedy"/>
    <x v="15"/>
    <s v="November 22, 2006 (United States)"/>
    <x v="43"/>
    <n v="14000"/>
    <s v="Christopher Guest"/>
    <s v="Christopher Guest"/>
    <s v="Catherine O'Hara"/>
    <s v="United States"/>
    <n v="12000000"/>
    <n v="5925637"/>
    <s v="Shangri-La Entertainment"/>
    <n v="86"/>
    <n v="201.6"/>
    <n v="6976590.3937403392"/>
  </r>
  <r>
    <s v="Forever Young"/>
    <s v="PG"/>
    <s v="Drama"/>
    <x v="35"/>
    <s v="December 16, 1992 (United States)"/>
    <x v="43"/>
    <n v="45000"/>
    <s v="Steve Miner"/>
    <s v="J.J. Abrams"/>
    <s v="Mel Gibson"/>
    <s v="United States"/>
    <m/>
    <n v="127956187"/>
    <s v="Warner Bros."/>
    <n v="102"/>
    <n v="140.30000000000001"/>
    <n v="314421372.41048384"/>
  </r>
  <r>
    <s v="Formula 51"/>
    <s v="R"/>
    <s v="Action"/>
    <x v="7"/>
    <s v="October 18, 2002 (United States)"/>
    <x v="43"/>
    <n v="48000"/>
    <s v="Ronny Yu"/>
    <s v="Stel Pavlou"/>
    <s v="Samuel L. Jackson"/>
    <s v="United Kingdom"/>
    <n v="27000000"/>
    <n v="12881605"/>
    <s v="Alliance Atlantis Communications"/>
    <n v="93"/>
    <n v="177.1"/>
    <n v="16354271.014583332"/>
  </r>
  <r>
    <s v="Funny People"/>
    <s v="R"/>
    <s v="Comedy"/>
    <x v="9"/>
    <s v="July 31, 2009 (United States)"/>
    <x v="43"/>
    <n v="116000"/>
    <s v="Judd Apatow"/>
    <s v="Judd Apatow"/>
    <s v="Adam Sandler"/>
    <s v="United States"/>
    <n v="75000000"/>
    <n v="71585235"/>
    <s v="Universal Pictures"/>
    <n v="146"/>
    <n v="214.5"/>
    <n v="86865874.569892466"/>
  </r>
  <r>
    <s v="Furie"/>
    <s v="TV-14"/>
    <s v="Action"/>
    <x v="5"/>
    <s v="February 22, 2019 (Vietnam)"/>
    <x v="43"/>
    <n v="4200"/>
    <s v="Le-Van Kiet"/>
    <s v="Le-Van Kiet"/>
    <s v="Veronica Ngo"/>
    <s v="Vietnam"/>
    <m/>
    <n v="5756185"/>
    <s v="Premiere Picture"/>
    <n v="98"/>
    <n v="255.7"/>
    <n v="11508592.975721784"/>
  </r>
  <r>
    <s v="Get Him to the Greek"/>
    <s v="R"/>
    <s v="Comedy"/>
    <x v="29"/>
    <s v="June 4, 2010 (United States)"/>
    <x v="43"/>
    <n v="172000"/>
    <s v="Nicholas Stoller"/>
    <s v="Nicholas Stoller"/>
    <s v="Jonah Hill"/>
    <s v="United States"/>
    <n v="40000000"/>
    <n v="91720255"/>
    <s v="Universal Pictures"/>
    <n v="109"/>
    <n v="218.1"/>
    <n v="130289798.12820512"/>
  </r>
  <r>
    <s v="Ghost in the Shell"/>
    <s v="PG-13"/>
    <s v="Action"/>
    <x v="27"/>
    <s v="March 31, 2017 (United States)"/>
    <x v="43"/>
    <n v="202000"/>
    <s v="Rupert Sanders"/>
    <s v="Shirow Masamune"/>
    <s v="Scarlett Johansson"/>
    <s v="United States"/>
    <n v="110000000"/>
    <n v="169846945"/>
    <s v="Paramount Pictures"/>
    <n v="107"/>
    <n v="245.1"/>
    <n v="218641166.63075623"/>
  </r>
  <r>
    <s v="Ghost Story"/>
    <s v="R"/>
    <s v="Drama"/>
    <x v="12"/>
    <s v="December 18, 1981 (United States)"/>
    <x v="43"/>
    <n v="7900"/>
    <s v="John Irvin"/>
    <s v="Peter Straub"/>
    <s v="Craig Wasson"/>
    <s v="United States"/>
    <m/>
    <n v="23371905"/>
    <s v="Universal Pictures"/>
    <n v="110"/>
    <n v="90.9"/>
    <n v="86424993.367718443"/>
  </r>
  <r>
    <s v="Ginger &amp; Rosa"/>
    <s v="PG-13"/>
    <s v="Drama"/>
    <x v="36"/>
    <s v="October 19, 2012 (United Kingdom)"/>
    <x v="43"/>
    <n v="11000"/>
    <s v="Sally Potter"/>
    <s v="Sally Potter"/>
    <s v="Elle Fanning"/>
    <s v="United Kingdom"/>
    <m/>
    <n v="1674776"/>
    <s v="Adventure Pictures"/>
    <n v="90"/>
    <n v="229.6"/>
    <n v="2153182.4776371308"/>
  </r>
  <r>
    <s v="Gleaming the Cube"/>
    <s v="PG-13"/>
    <s v="Action"/>
    <x v="21"/>
    <s v="January 13, 1989 (United States)"/>
    <x v="43"/>
    <n v="7400"/>
    <s v="Graeme Clifford"/>
    <s v="Michael Tolkin"/>
    <s v="Christian Slater"/>
    <s v="United States"/>
    <n v="10000000"/>
    <n v="2777280"/>
    <s v="David Foster Productions"/>
    <n v="105"/>
    <n v="124"/>
    <n v="5552737.6377952751"/>
  </r>
  <r>
    <s v="Gloria Bell"/>
    <s v="R"/>
    <s v="Comedy"/>
    <x v="26"/>
    <s v="March 22, 2019 (United States)"/>
    <x v="43"/>
    <n v="10000"/>
    <s v="SebastiÃ¡n Lelio"/>
    <s v="Alice Johnson Boher"/>
    <s v="Julianne Moore"/>
    <s v="Chile"/>
    <m/>
    <n v="11145006"/>
    <s v="Fabula"/>
    <n v="102"/>
    <n v="251.1"/>
    <n v="35190500.810362689"/>
  </r>
  <r>
    <s v="Gods and Generals"/>
    <s v="PG-13"/>
    <s v="Biography"/>
    <x v="2"/>
    <s v="February 21, 2003 (United States)"/>
    <x v="43"/>
    <n v="16000"/>
    <s v="Ron Maxwell"/>
    <s v="Jeff Shaara"/>
    <s v="Stephen Lang"/>
    <s v="United States"/>
    <n v="56000000"/>
    <n v="12923936"/>
    <s v="Turner Pictures (I)"/>
    <n v="219"/>
    <n v="184"/>
    <n v="25839391.727034118"/>
  </r>
  <r>
    <s v="Going the Distance"/>
    <s v="R"/>
    <s v="Comedy"/>
    <x v="29"/>
    <s v="September 3, 2010 (United States)"/>
    <x v="43"/>
    <n v="57000"/>
    <s v="Nanette Burstein"/>
    <s v="Geoff LaTulippe"/>
    <s v="Drew Barrymore"/>
    <s v="United States"/>
    <n v="32000000"/>
    <n v="42059111"/>
    <s v="New Line Cinema"/>
    <n v="102"/>
    <n v="218.1"/>
    <n v="51037081.32895261"/>
  </r>
  <r>
    <s v="Goosebumps"/>
    <s v="PG"/>
    <s v="Adventure"/>
    <x v="39"/>
    <s v="October 16, 2015 (United States)"/>
    <x v="43"/>
    <n v="83000"/>
    <s v="Rob Letterman"/>
    <s v="Darren Lemke"/>
    <s v="Jack Black"/>
    <s v="United States"/>
    <n v="58000000"/>
    <n v="158261424"/>
    <s v="Sony Pictures Animation"/>
    <n v="103"/>
    <n v="237"/>
    <n v="439984086.61313874"/>
  </r>
  <r>
    <s v="Greedy"/>
    <s v="PG-13"/>
    <s v="Comedy"/>
    <x v="13"/>
    <s v="March 4, 1994 (United States)"/>
    <x v="43"/>
    <n v="13000"/>
    <s v="Jonathan Lynn"/>
    <s v="Lowell Ganz"/>
    <s v="Michael J. Fox"/>
    <s v="United States"/>
    <m/>
    <n v="13137484"/>
    <s v="Imagine Entertainment"/>
    <n v="113"/>
    <n v="148.19999999999999"/>
    <n v="44037308.853685364"/>
  </r>
  <r>
    <s v="Gung Ho"/>
    <s v="PG-13"/>
    <s v="Comedy"/>
    <x v="25"/>
    <s v="March 14, 1986 (United States)"/>
    <x v="43"/>
    <n v="12000"/>
    <s v="Ron Howard"/>
    <s v="Edwin Blum"/>
    <s v="Michael Keaton"/>
    <s v="United States"/>
    <n v="18000000"/>
    <n v="36611610"/>
    <s v="Paramount Pictures"/>
    <n v="111"/>
    <n v="109.6"/>
    <n v="49602301.32058692"/>
  </r>
  <r>
    <s v="Hail, Caesar!"/>
    <s v="PG-13"/>
    <s v="Comedy"/>
    <x v="30"/>
    <s v="February 5, 2016 (United States)"/>
    <x v="43"/>
    <n v="127000"/>
    <s v="Ethan Coen"/>
    <s v="Joel Coen"/>
    <s v="Josh Brolin"/>
    <s v="United States"/>
    <n v="22000000"/>
    <n v="63945241"/>
    <s v="Universal Pictures"/>
    <n v="106"/>
    <n v="240"/>
    <n v="110017588.55279504"/>
  </r>
  <r>
    <s v="Hanna K."/>
    <s v="R"/>
    <s v="Drama"/>
    <x v="19"/>
    <s v="September 7, 1983 (France)"/>
    <x v="43"/>
    <n v="661"/>
    <s v="Costa-Gavras"/>
    <s v="Franco Solinas"/>
    <s v="Jill Clayburgh"/>
    <s v="Israel"/>
    <m/>
    <m/>
    <s v="K.G. Productions"/>
    <n v="111"/>
    <n v="99.6"/>
    <s v="Missing"/>
  </r>
  <r>
    <s v="Happy, Texas"/>
    <s v="PG-13"/>
    <s v="Comedy"/>
    <x v="11"/>
    <s v="December 3, 1999 (United Kingdom)"/>
    <x v="43"/>
    <n v="9600"/>
    <s v="Mark Illsley"/>
    <s v="Ed Stone"/>
    <s v="Jeremy Northam"/>
    <s v="United States"/>
    <n v="2500000"/>
    <n v="1955933"/>
    <s v="Marked Entertainment"/>
    <n v="98"/>
    <n v="166.6"/>
    <n v="2557823.1120171673"/>
  </r>
  <r>
    <s v="Hart's War"/>
    <s v="R"/>
    <s v="Drama"/>
    <x v="23"/>
    <s v="February 15, 2002 (United States)"/>
    <x v="43"/>
    <n v="51000"/>
    <s v="Gregory Hoblit"/>
    <s v="John Katzenbach"/>
    <s v="Bruce Willis"/>
    <s v="United States"/>
    <n v="70000000"/>
    <n v="32287044"/>
    <s v="Cheyenne Enterprises"/>
    <n v="125"/>
    <n v="179.9"/>
    <n v="39179061.357228197"/>
  </r>
  <r>
    <s v="Heidi's Song"/>
    <s v="G"/>
    <s v="Animation"/>
    <x v="31"/>
    <s v="November 19, 1982 (United States)"/>
    <x v="43"/>
    <n v="256"/>
    <s v="Robert Taylor"/>
    <s v="Joseph Barbera"/>
    <s v="Lorne Greene"/>
    <s v="United States"/>
    <m/>
    <n v="5124391"/>
    <s v="Hanna-Barbera Productions"/>
    <n v="94"/>
    <n v="96.5"/>
    <n v="8679277.0300166756"/>
  </r>
  <r>
    <s v="Henry &amp; June"/>
    <s v="NC-17"/>
    <s v="Biography"/>
    <x v="32"/>
    <s v="October 5, 1990 (United States)"/>
    <x v="43"/>
    <n v="13000"/>
    <s v="Philip Kaufman"/>
    <s v="AnaÃ¯s Nin"/>
    <s v="Fred Ward"/>
    <s v="United States"/>
    <m/>
    <n v="23472449"/>
    <s v="Universal Pictures"/>
    <n v="136"/>
    <n v="130.69999999999999"/>
    <n v="30215695.861005493"/>
  </r>
  <r>
    <s v="Hitman"/>
    <s v="R"/>
    <s v="Action"/>
    <x v="6"/>
    <s v="November 21, 2007 (United States)"/>
    <x v="43"/>
    <n v="163000"/>
    <s v="Xavier Gens"/>
    <s v="Skip Woods"/>
    <s v="Timothy Olyphant"/>
    <s v="France"/>
    <n v="24000000"/>
    <n v="101276318"/>
    <s v="Twentieth Century Fox"/>
    <n v="100"/>
    <n v="207.3"/>
    <n v="196678738.65264499"/>
  </r>
  <r>
    <s v="Honeysuckle Rose"/>
    <s v="PG"/>
    <s v="Drama"/>
    <x v="37"/>
    <s v="July 18, 1980 (United States)"/>
    <x v="43"/>
    <n v="1400"/>
    <s v="Jerry Schatzberg"/>
    <s v="GÃ¶sta Stevens"/>
    <s v="Willie Nelson"/>
    <s v="United States"/>
    <m/>
    <n v="17815212"/>
    <s v="Major Studio Partners"/>
    <n v="119"/>
    <n v="82.4"/>
    <n v="36628172.040485829"/>
  </r>
  <r>
    <s v="Hoodlum"/>
    <s v="R"/>
    <s v="Crime"/>
    <x v="14"/>
    <s v="August 27, 1997 (United States)"/>
    <x v="43"/>
    <n v="11000"/>
    <s v="Bill Duke"/>
    <s v="Chris Brancato"/>
    <s v="Laurence Fishburne"/>
    <s v="United States"/>
    <n v="30000000"/>
    <n v="23499102"/>
    <s v="United Artists"/>
    <n v="130"/>
    <n v="160.5"/>
    <n v="30730370.727038626"/>
  </r>
  <r>
    <s v="Hope Springs"/>
    <s v="PG-13"/>
    <s v="Comedy"/>
    <x v="36"/>
    <s v="August 8, 2012 (United States)"/>
    <x v="43"/>
    <n v="42000"/>
    <s v="David Frankel"/>
    <s v="Vanessa Taylor"/>
    <s v="Meryl Streep"/>
    <s v="United States"/>
    <n v="30000000"/>
    <n v="114281051"/>
    <s v="Columbia Pictures"/>
    <n v="100"/>
    <n v="229.6"/>
    <n v="335143755.91626561"/>
  </r>
  <r>
    <s v="Horrible Bosses 2"/>
    <s v="R"/>
    <s v="Comedy"/>
    <x v="20"/>
    <s v="November 26, 2014 (United States)"/>
    <x v="43"/>
    <n v="162000"/>
    <s v="Sean Anders"/>
    <s v="Sean Anders"/>
    <s v="Jason Bateman"/>
    <s v="United States"/>
    <n v="42000000"/>
    <n v="107645357"/>
    <s v="BenderSpink"/>
    <n v="108"/>
    <n v="236.7"/>
    <n v="182320957.63146192"/>
  </r>
  <r>
    <s v="Hotel Transylvania 3: Summer Vacation"/>
    <s v="PG"/>
    <s v="Animation"/>
    <x v="26"/>
    <s v="July 13, 2018 (United States)"/>
    <x v="43"/>
    <n v="62000"/>
    <s v="Genndy Tartakovsky"/>
    <s v="Genndy Tartakovsky"/>
    <s v="Adam Sandler"/>
    <s v="United States"/>
    <n v="80000000"/>
    <n v="528583774"/>
    <s v="Sony Pictures Animation"/>
    <n v="97"/>
    <n v="251.1"/>
    <n v="909426741.60248446"/>
  </r>
  <r>
    <s v="Hounddog"/>
    <s v="R"/>
    <s v="Drama"/>
    <x v="6"/>
    <s v="January 22, 2007 (United States)"/>
    <x v="43"/>
    <n v="6000"/>
    <s v="Deborah Kampmeier"/>
    <s v="Deborah Kampmeier"/>
    <s v="Dakota Fanning"/>
    <s v="United States"/>
    <n v="3750000"/>
    <n v="131961"/>
    <s v="Deerjen Films"/>
    <n v="102"/>
    <n v="207.3"/>
    <n v="205880.78187403994"/>
  </r>
  <r>
    <s v="How High"/>
    <s v="R"/>
    <s v="Comedy"/>
    <x v="7"/>
    <s v="December 21, 2001 (United States)"/>
    <x v="43"/>
    <n v="55000"/>
    <s v="Jesse Dylan"/>
    <s v="Dustin Lee Abraham"/>
    <s v="Method Man"/>
    <s v="United States"/>
    <n v="20000000"/>
    <n v="31283740"/>
    <s v="Jersey Films"/>
    <n v="93"/>
    <n v="177.1"/>
    <n v="37961591.310234964"/>
  </r>
  <r>
    <s v="How to Make an American Quilt"/>
    <s v="PG-13"/>
    <s v="Comedy"/>
    <x v="40"/>
    <s v="October 6, 1995 (United States)"/>
    <x v="43"/>
    <n v="11000"/>
    <s v="Jocelyn Moorhouse"/>
    <s v="Whitney Otto"/>
    <s v="Winona Ryder"/>
    <s v="United States"/>
    <n v="10000000"/>
    <n v="41200020"/>
    <s v="Universal Pictures"/>
    <n v="117"/>
    <n v="152.4"/>
    <n v="52968970.860759497"/>
  </r>
  <r>
    <s v="Hustlers"/>
    <s v="R"/>
    <s v="Comedy"/>
    <x v="5"/>
    <s v="September 13, 2019 (United States)"/>
    <x v="43"/>
    <n v="89000"/>
    <s v="Lorene Scafaria"/>
    <s v="Lorene Scafaria"/>
    <s v="Constance Wu"/>
    <s v="United States"/>
    <n v="20000000"/>
    <n v="157563598"/>
    <s v="Annapurna Pictures"/>
    <n v="110"/>
    <n v="255.7"/>
    <n v="305988708.16188651"/>
  </r>
  <r>
    <s v="I Spit on Your Grave"/>
    <s v="R"/>
    <s v="Horror"/>
    <x v="29"/>
    <s v="January 20, 2011 (Argentina)"/>
    <x v="43"/>
    <n v="79000"/>
    <s v="Steven R. Monroe"/>
    <s v="Adam Rockoff"/>
    <s v="Sarah Butler"/>
    <s v="United States"/>
    <n v="2000000"/>
    <n v="1278650"/>
    <s v="Cinetel Films"/>
    <n v="108"/>
    <n v="218.1"/>
    <n v="2062491.5563790363"/>
  </r>
  <r>
    <s v="In Too Deep"/>
    <s v="R"/>
    <s v="Crime"/>
    <x v="11"/>
    <s v="August 25, 1999 (United States)"/>
    <x v="43"/>
    <n v="6000"/>
    <s v="Michael Rymer"/>
    <s v="Michael Henry Brown"/>
    <s v="Omar Epps"/>
    <s v="United States"/>
    <n v="7000000"/>
    <n v="14011454"/>
    <s v="Dimension Films"/>
    <n v="95"/>
    <n v="166.6"/>
    <n v="32664805.155317523"/>
  </r>
  <r>
    <s v="Jacknife"/>
    <s v="R"/>
    <s v="Drama"/>
    <x v="21"/>
    <s v="March 10, 1989 (United States)"/>
    <x v="43"/>
    <n v="5600"/>
    <s v="David Hugh Jones"/>
    <s v="Stephen Metcalfe"/>
    <s v="Robert De Niro"/>
    <s v="United States"/>
    <m/>
    <n v="2049769"/>
    <s v="Kings Road Entertainment"/>
    <n v="102"/>
    <n v="124"/>
    <n v="2680534.8253218881"/>
  </r>
  <r>
    <s v="Jennifer 8"/>
    <s v="R"/>
    <s v="Crime"/>
    <x v="35"/>
    <s v="November 6, 1992 (United States)"/>
    <x v="43"/>
    <n v="16000"/>
    <s v="Bruce Robinson"/>
    <s v="Bruce Robinson"/>
    <s v="Andy Garcia"/>
    <s v="Canada"/>
    <n v="20000000"/>
    <n v="11390479"/>
    <s v="Paramount Pictures"/>
    <n v="124"/>
    <n v="140.30000000000001"/>
    <n v="24737554.891660724"/>
  </r>
  <r>
    <s v="Johnny English Reborn"/>
    <s v="PG"/>
    <s v="Action"/>
    <x v="24"/>
    <s v="October 21, 2011 (United States)"/>
    <x v="43"/>
    <n v="123000"/>
    <s v="Oliver Parker"/>
    <s v="Hamish McColl"/>
    <s v="Rowan Atkinson"/>
    <s v="United Kingdom"/>
    <n v="45000000"/>
    <n v="160078586"/>
    <s v="Universal Pictures"/>
    <n v="101"/>
    <n v="224.9"/>
    <n v="203233104.80916667"/>
  </r>
  <r>
    <s v="Kansas City"/>
    <s v="R"/>
    <s v="Crime"/>
    <x v="10"/>
    <s v="August 16, 1996 (United States)"/>
    <x v="43"/>
    <n v="4500"/>
    <s v="Robert Altman"/>
    <s v="Robert Altman"/>
    <s v="Jennifer Jason Leigh"/>
    <s v="France"/>
    <n v="19000000"/>
    <n v="1356828"/>
    <s v="CiBy 2000"/>
    <n v="116"/>
    <n v="156.9"/>
    <n v="2575859.7607476637"/>
  </r>
  <r>
    <s v="Keanu"/>
    <s v="R"/>
    <s v="Action"/>
    <x v="30"/>
    <s v="April 29, 2016 (United States)"/>
    <x v="43"/>
    <n v="47000"/>
    <s v="Peter Atencio"/>
    <s v="Jordan Peele"/>
    <s v="Keegan-Michael Key"/>
    <s v="United States"/>
    <n v="15000000"/>
    <n v="20651333"/>
    <s v="Artists First"/>
    <n v="100"/>
    <n v="240"/>
    <n v="40104915.010197572"/>
  </r>
  <r>
    <s v="Kill Me Again"/>
    <s v="R"/>
    <s v="Action"/>
    <x v="21"/>
    <s v="October 27, 1989 (United States)"/>
    <x v="43"/>
    <n v="4600"/>
    <s v="John Dahl"/>
    <s v="John Dahl"/>
    <s v="Val Kilmer"/>
    <s v="United States"/>
    <n v="4000000"/>
    <n v="283694"/>
    <s v="Incorporated Television Company (ITC)"/>
    <n v="94"/>
    <n v="124"/>
    <n v="402990.96410256403"/>
  </r>
  <r>
    <s v="King Arthur"/>
    <s v="PG-13"/>
    <s v="Action"/>
    <x v="1"/>
    <s v="July 7, 2004 (United States)"/>
    <x v="43"/>
    <n v="162000"/>
    <s v="Antoine Fuqua"/>
    <s v="David Franzoni"/>
    <s v="Clive Owen"/>
    <s v="United States"/>
    <n v="120000000"/>
    <n v="203567857"/>
    <s v="Touchstone Pictures"/>
    <n v="126"/>
    <n v="188.9"/>
    <n v="266210841.3214592"/>
  </r>
  <r>
    <s v="Knight and Day"/>
    <s v="PG-13"/>
    <s v="Action"/>
    <x v="29"/>
    <s v="June 23, 2010 (United States)"/>
    <x v="43"/>
    <n v="184000"/>
    <s v="James Mangold"/>
    <s v="Patrick O'Neill"/>
    <s v="Tom Cruise"/>
    <s v="United States"/>
    <n v="117000000"/>
    <n v="261989769"/>
    <s v="Twentieth Century Fox"/>
    <n v="109"/>
    <n v="218.1"/>
    <n v="347684157.72778744"/>
  </r>
  <r>
    <s v="Legally Blonde"/>
    <s v="PG-13"/>
    <s v="Comedy"/>
    <x v="7"/>
    <s v="July 13, 2001 (United States)"/>
    <x v="43"/>
    <n v="195000"/>
    <s v="Robert Luketic"/>
    <s v="Amanda Brown"/>
    <s v="Reese Witherspoon"/>
    <s v="United States"/>
    <n v="18000000"/>
    <n v="141774679"/>
    <s v="Metro-Goldwyn-Mayer (MGM)"/>
    <n v="96"/>
    <n v="177.1"/>
    <n v="185402337.73090127"/>
  </r>
  <r>
    <s v="License to Drive"/>
    <s v="PG-13"/>
    <s v="Comedy"/>
    <x v="28"/>
    <s v="July 6, 1988 (United States)"/>
    <x v="43"/>
    <n v="19000"/>
    <s v="Greg Beeman"/>
    <s v="Neil Tolkin"/>
    <s v="Corey Haim"/>
    <s v="United States"/>
    <n v="8000000"/>
    <n v="22433275"/>
    <s v="Twentieth Century Fox"/>
    <n v="88"/>
    <n v="118.3"/>
    <n v="46122934.497300945"/>
  </r>
  <r>
    <s v="Lights Out"/>
    <s v="PG-13"/>
    <s v="Drama"/>
    <x v="30"/>
    <s v="July 22, 2016 (United States)"/>
    <x v="43"/>
    <n v="119000"/>
    <s v="David F. Sandberg"/>
    <s v="Eric Heisserer"/>
    <s v="Teresa Palmer"/>
    <s v="United States"/>
    <n v="4900000"/>
    <n v="148868835"/>
    <s v="New Line Cinema"/>
    <n v="81"/>
    <n v="240"/>
    <n v="197562430.42029616"/>
  </r>
  <r>
    <s v="Little Men"/>
    <s v="PG"/>
    <s v="Drama"/>
    <x v="17"/>
    <s v="May 8, 1998 (United States)"/>
    <x v="43"/>
    <n v="506"/>
    <s v="Rodney Gibbons"/>
    <s v="Mark Evan Schwartz"/>
    <s v="Kathleen Fee"/>
    <s v="Canada"/>
    <m/>
    <n v="104255"/>
    <s v="Allegro Films"/>
    <n v="98"/>
    <n v="163"/>
    <n v="233234.20337738621"/>
  </r>
  <r>
    <s v="Little Miss Marker"/>
    <s v="PG"/>
    <s v="Comedy"/>
    <x v="37"/>
    <s v="March 21, 1980 (United States)"/>
    <x v="43"/>
    <n v="1400"/>
    <s v="Walter Bernstein"/>
    <s v="Damon Runyon"/>
    <s v="Walter Matthau"/>
    <s v="United States"/>
    <m/>
    <n v="6321392"/>
    <s v="Universal Pictures"/>
    <n v="103"/>
    <n v="82.4"/>
    <n v="13728639.646471845"/>
  </r>
  <r>
    <s v="Lone Wolf McQuade"/>
    <s v="PG"/>
    <s v="Action"/>
    <x v="19"/>
    <s v="April 15, 1983 (United States)"/>
    <x v="43"/>
    <n v="11000"/>
    <s v="Steve Carver"/>
    <s v="B.J. Nelson"/>
    <s v="Chuck Norris"/>
    <s v="United States"/>
    <n v="5000000"/>
    <n v="12232628"/>
    <s v="1818 Productions"/>
    <n v="107"/>
    <n v="99.6"/>
    <n v="25150349.201079622"/>
  </r>
  <r>
    <s v="Loving Annabelle"/>
    <s v="Not Rated"/>
    <s v="Drama"/>
    <x v="15"/>
    <s v="May 24, 2007 (Germany)"/>
    <x v="43"/>
    <n v="12000"/>
    <s v="Katherine Brooks"/>
    <s v="Katherine Brooks"/>
    <s v="Erin Kelly"/>
    <s v="United States"/>
    <n v="1000000"/>
    <m/>
    <s v="Big Easy Pictures"/>
    <n v="77"/>
    <n v="201.6"/>
    <s v="Missing"/>
  </r>
  <r>
    <s v="Luka Chuppi"/>
    <s v="Not Rated"/>
    <s v="Comedy"/>
    <x v="5"/>
    <s v="March 1, 2019 (India)"/>
    <x v="43"/>
    <n v="9000"/>
    <s v="Laxman Utekar"/>
    <s v="Rohan Shankar"/>
    <s v="Kartik Aaryan"/>
    <s v="India"/>
    <m/>
    <n v="14256199"/>
    <s v="Maddock Films"/>
    <n v="126"/>
    <n v="255.7"/>
    <n v="52716794.117718443"/>
  </r>
  <r>
    <s v="Mad Max Beyond Thunderdome"/>
    <s v="PG-13"/>
    <s v="Action"/>
    <x v="38"/>
    <s v="July 10, 1985 (United States)"/>
    <x v="43"/>
    <n v="129000"/>
    <s v="George Miller"/>
    <s v="Terry Hayes"/>
    <s v="Mel Gibson"/>
    <s v="Australia"/>
    <n v="10000000"/>
    <n v="36230219"/>
    <s v="Kennedy Miller Productions"/>
    <n v="107"/>
    <n v="107.6"/>
    <n v="68780982.737071648"/>
  </r>
  <r>
    <s v="Major Payne"/>
    <s v="PG-13"/>
    <s v="Adventure"/>
    <x v="40"/>
    <s v="March 24, 1995 (United States)"/>
    <x v="43"/>
    <n v="32000"/>
    <s v="Nick Castle"/>
    <s v="Joe Connelly"/>
    <s v="Damon Wayans"/>
    <s v="United States"/>
    <m/>
    <n v="30112050"/>
    <s v="Universal Pictures"/>
    <n v="95"/>
    <n v="152.4"/>
    <n v="56289212.48466257"/>
  </r>
  <r>
    <s v="Mars Attacks!"/>
    <s v="PG-13"/>
    <s v="Comedy"/>
    <x v="10"/>
    <s v="December 13, 1996 (United States)"/>
    <x v="43"/>
    <n v="214000"/>
    <s v="Tim Burton"/>
    <s v="Len Brown"/>
    <s v="Jack Nicholson"/>
    <s v="United States"/>
    <n v="70000000"/>
    <n v="101371017"/>
    <s v="Tim Burton Productions"/>
    <n v="106"/>
    <n v="156.9"/>
    <n v="196862644.23135754"/>
  </r>
  <r>
    <s v="Mary Queen of Scots"/>
    <s v="R"/>
    <s v="Biography"/>
    <x v="26"/>
    <s v="December 21, 2018 (United States)"/>
    <x v="43"/>
    <n v="45000"/>
    <s v="Josie Rourke"/>
    <s v="Beau Willimon"/>
    <s v="Saoirse Ronan"/>
    <s v="United Kingdom"/>
    <n v="25000000"/>
    <n v="46712809"/>
    <s v="Focus Features"/>
    <n v="124"/>
    <n v="251.1"/>
    <n v="58071778.467156261"/>
  </r>
  <r>
    <s v="Maze Runner: The Death Cure"/>
    <s v="PG-13"/>
    <s v="Action"/>
    <x v="26"/>
    <s v="January 26, 2018 (United States)"/>
    <x v="43"/>
    <n v="121000"/>
    <s v="Wes Ball"/>
    <s v="T.S. Nowlin"/>
    <s v="Dylan O'Brien"/>
    <s v="United States"/>
    <n v="62000000"/>
    <n v="288175335"/>
    <s v="Gotham Group"/>
    <n v="143"/>
    <n v="251.1"/>
    <n v="349689464.65352446"/>
  </r>
  <r>
    <s v="Maze Runner: The Scorch Trials"/>
    <s v="PG-13"/>
    <s v="Action"/>
    <x v="39"/>
    <s v="September 18, 2015 (United States)"/>
    <x v="43"/>
    <n v="230000"/>
    <s v="Wes Ball"/>
    <s v="T.S. Nowlin"/>
    <s v="Dylan O'Brien"/>
    <s v="United States"/>
    <n v="61000000"/>
    <n v="312296056"/>
    <s v="Gotham Group"/>
    <n v="131"/>
    <n v="237"/>
    <n v="678236694.67712045"/>
  </r>
  <r>
    <s v="Meet the Fockers"/>
    <s v="PG-13"/>
    <s v="Comedy"/>
    <x v="1"/>
    <s v="December 22, 2004 (United States)"/>
    <x v="43"/>
    <n v="257000"/>
    <s v="Jay Roach"/>
    <s v="Greg Glienna"/>
    <s v="Ben Stiller"/>
    <s v="United States"/>
    <n v="80000000"/>
    <n v="522657936"/>
    <s v="Universal Pictures"/>
    <n v="115"/>
    <n v="188.9"/>
    <n v="992235969.46542048"/>
  </r>
  <r>
    <s v="Miss Congeniality"/>
    <s v="PG-13"/>
    <s v="Action"/>
    <x v="8"/>
    <s v="December 22, 2000 (United States)"/>
    <x v="43"/>
    <n v="194000"/>
    <s v="Donald Petrie"/>
    <s v="Marc Lawrence"/>
    <s v="Sandra Bullock"/>
    <s v="United States"/>
    <n v="45000000"/>
    <n v="212742720"/>
    <s v="Castle Rock Entertainment"/>
    <n v="109"/>
    <n v="172.2"/>
    <n v="288229020.82703418"/>
  </r>
  <r>
    <s v="Mulholland Falls"/>
    <s v="R"/>
    <s v="Crime"/>
    <x v="10"/>
    <s v="April 26, 1996 (United States)"/>
    <x v="43"/>
    <n v="16000"/>
    <s v="Lee Tamahori"/>
    <s v="Peter Dexter"/>
    <s v="Nick Nolte"/>
    <s v="United States"/>
    <n v="29000000"/>
    <n v="11526099"/>
    <s v="Largo Entertainment"/>
    <n v="107"/>
    <n v="156.9"/>
    <n v="36393806.894300513"/>
  </r>
  <r>
    <s v="Muppets from Space"/>
    <s v="G"/>
    <s v="Adventure"/>
    <x v="11"/>
    <s v="July 14, 1999 (United States)"/>
    <x v="43"/>
    <n v="18000"/>
    <s v="Tim Hill"/>
    <s v="Jerry Juhl"/>
    <s v="Dave Goelz"/>
    <s v="United States"/>
    <n v="24000000"/>
    <n v="22323612"/>
    <s v="Jim Henson Pictures"/>
    <n v="87"/>
    <n v="166.6"/>
    <n v="45897466.777327932"/>
  </r>
  <r>
    <s v="My Best Friend's Wedding"/>
    <s v="PG-13"/>
    <s v="Comedy"/>
    <x v="14"/>
    <s v="June 20, 1997 (United States)"/>
    <x v="43"/>
    <n v="134000"/>
    <s v="P.J. Hogan"/>
    <s v="Ronald Bass"/>
    <s v="Julia Roberts"/>
    <s v="United States"/>
    <n v="38000000"/>
    <n v="299288605"/>
    <s v="TriStar Pictures"/>
    <n v="105"/>
    <n v="160.5"/>
    <n v="418125804.41769832"/>
  </r>
  <r>
    <s v="My Bloody Valentine"/>
    <s v="R"/>
    <s v="Horror"/>
    <x v="12"/>
    <s v="February 11, 1981 (United States)"/>
    <x v="43"/>
    <n v="19000"/>
    <s v="George Mihalka"/>
    <s v="Stephen A. Miller"/>
    <s v="Paul Kelman"/>
    <s v="Canada"/>
    <m/>
    <n v="5672031"/>
    <s v="Canadian Film Development Corporation (CFDC)"/>
    <n v="90"/>
    <n v="90.9"/>
    <n v="7684605.8056914173"/>
  </r>
  <r>
    <s v="My Blue Heaven"/>
    <s v="PG-13"/>
    <s v="Comedy"/>
    <x v="32"/>
    <s v="August 17, 1990 (United States)"/>
    <x v="43"/>
    <n v="19000"/>
    <s v="Herbert Ross"/>
    <s v="Nora Ephron"/>
    <s v="Steve Martin"/>
    <s v="United States"/>
    <m/>
    <n v="23591472"/>
    <s v="Hawn / Sylbert Movie Company"/>
    <n v="97"/>
    <n v="130.69999999999999"/>
    <n v="63277478.154929578"/>
  </r>
  <r>
    <s v="Mystic Pizza"/>
    <s v="R"/>
    <s v="Comedy"/>
    <x v="28"/>
    <s v="October 21, 1988 (United States)"/>
    <x v="43"/>
    <n v="27000"/>
    <s v="Donald Petrie"/>
    <s v="Amy Holden Jones"/>
    <s v="Annabeth Gish"/>
    <s v="United States"/>
    <n v="6000000"/>
    <n v="12793213"/>
    <s v="Night Life Inc."/>
    <n v="104"/>
    <n v="118.3"/>
    <n v="24287177.576947041"/>
  </r>
  <r>
    <s v="Nathalie..."/>
    <m/>
    <s v="Drama"/>
    <x v="2"/>
    <s v="January 7, 2004 (France)"/>
    <x v="43"/>
    <n v="4500"/>
    <s v="Anne Fontaine"/>
    <s v="Philippe Blasband"/>
    <s v="Fanny Ardant"/>
    <s v="France"/>
    <m/>
    <n v="5254422"/>
    <s v="Les Films Alain Sarde"/>
    <n v="100"/>
    <n v="184"/>
    <n v="13533578.896027049"/>
  </r>
  <r>
    <s v="Needful Things"/>
    <s v="R"/>
    <s v="Crime"/>
    <x v="34"/>
    <s v="August 27, 1993 (United States)"/>
    <x v="43"/>
    <n v="24000"/>
    <s v="Fraser C. Heston"/>
    <s v="Stephen King"/>
    <s v="Max von Sydow"/>
    <s v="United States"/>
    <m/>
    <n v="15185672"/>
    <s v="Castle Rock Entertainment"/>
    <n v="120"/>
    <n v="144.5"/>
    <n v="20573918.445531346"/>
  </r>
  <r>
    <s v="Neighbors"/>
    <s v="R"/>
    <s v="Comedy"/>
    <x v="20"/>
    <s v="May 9, 2014 (United States)"/>
    <x v="43"/>
    <n v="294000"/>
    <s v="Nicholas Stoller"/>
    <s v="Andrew Jay Cohen"/>
    <s v="Seth Rogen"/>
    <s v="United States"/>
    <n v="18000000"/>
    <n v="270665134"/>
    <s v="Good Universe"/>
    <n v="97"/>
    <n v="236.7"/>
    <n v="436589022.39174163"/>
  </r>
  <r>
    <s v="Nick of Time"/>
    <s v="R"/>
    <s v="Action"/>
    <x v="40"/>
    <s v="November 22, 1995 (United States)"/>
    <x v="43"/>
    <n v="40000"/>
    <s v="John Badham"/>
    <s v="Patrick Sheane Duncan"/>
    <s v="Johnny Depp"/>
    <s v="United States"/>
    <n v="33000000"/>
    <n v="8175346"/>
    <s v="Paramount Pictures"/>
    <n v="90"/>
    <n v="152.4"/>
    <n v="10523987.858893113"/>
  </r>
  <r>
    <s v="Ninja Assassin"/>
    <s v="R"/>
    <s v="Action"/>
    <x v="9"/>
    <s v="November 25, 2009 (United States)"/>
    <x v="43"/>
    <n v="70000"/>
    <s v="James McTeigue"/>
    <s v="Matthew Sand"/>
    <s v="Rain"/>
    <s v="Germany"/>
    <n v="40000000"/>
    <n v="61601280"/>
    <s v="Warner Bros."/>
    <n v="99"/>
    <n v="214.5"/>
    <n v="112664525.90636255"/>
  </r>
  <r>
    <s v="No Reservations"/>
    <s v="PG"/>
    <s v="Comedy"/>
    <x v="6"/>
    <s v="July 27, 2007 (United States)"/>
    <x v="43"/>
    <n v="72000"/>
    <s v="Scott Hicks"/>
    <s v="Carol Fuchs"/>
    <s v="Catherine Zeta-Jones"/>
    <s v="United States"/>
    <n v="28000000"/>
    <n v="92601050"/>
    <s v="Castle Rock Entertainment"/>
    <n v="104"/>
    <n v="207.3"/>
    <n v="112367741.67662285"/>
  </r>
  <r>
    <s v="Ocean's Eight"/>
    <s v="PG-13"/>
    <s v="Action"/>
    <x v="26"/>
    <s v="June 8, 2018 (United States)"/>
    <x v="43"/>
    <n v="197000"/>
    <s v="Gary Ross"/>
    <s v="Gary Ross"/>
    <s v="Sandra Bullock"/>
    <s v="United States"/>
    <n v="70000000"/>
    <n v="297718711"/>
    <s v="Warner Bros."/>
    <n v="110"/>
    <n v="251.1"/>
    <n v="843075197.41356874"/>
  </r>
  <r>
    <s v="On Chesil Beach"/>
    <s v="R"/>
    <s v="Drama"/>
    <x v="27"/>
    <s v="May 18, 2018 (United States)"/>
    <x v="43"/>
    <n v="10000"/>
    <s v="Dominic Cooke"/>
    <s v="Ian McEwan"/>
    <s v="Billy Howle"/>
    <s v="United Kingdom"/>
    <m/>
    <n v="3338249"/>
    <s v="BBC Films"/>
    <n v="110"/>
    <n v="245.1"/>
    <n v="6105428.9933973588"/>
  </r>
  <r>
    <s v="Osmosis Jones"/>
    <s v="PG"/>
    <s v="Animation"/>
    <x v="7"/>
    <s v="August 10, 2001 (United States)"/>
    <x v="43"/>
    <n v="33000"/>
    <s v="Bobby Farrelly"/>
    <s v="Marc Hyman"/>
    <s v="Laurence Fishburne"/>
    <s v="United States"/>
    <n v="70000000"/>
    <n v="14026418"/>
    <s v="Warner Bros."/>
    <n v="95"/>
    <n v="177.1"/>
    <n v="32699690.624330528"/>
  </r>
  <r>
    <s v="Out Cold"/>
    <s v="PG-13"/>
    <s v="Comedy"/>
    <x v="7"/>
    <s v="November 21, 2001 (United States)"/>
    <x v="43"/>
    <n v="17000"/>
    <s v="Brendan Malloy"/>
    <s v="Jon Zack"/>
    <s v="Flex Alexander"/>
    <s v="United States"/>
    <n v="24000000"/>
    <n v="14782676"/>
    <s v="Touchstone Pictures"/>
    <n v="89"/>
    <n v="177.1"/>
    <n v="27036502.864345737"/>
  </r>
  <r>
    <s v="Oz the Great and Powerful"/>
    <s v="PG"/>
    <s v="Adventure"/>
    <x v="33"/>
    <s v="March 8, 2013 (United States)"/>
    <x v="43"/>
    <n v="201000"/>
    <s v="Sam Raimi"/>
    <s v="Mitchell Kapner"/>
    <s v="James Franco"/>
    <s v="United States"/>
    <n v="215000000"/>
    <n v="493311825"/>
    <s v="Walt Disney Pictures"/>
    <n v="130"/>
    <n v="233"/>
    <n v="872892642.72648084"/>
  </r>
  <r>
    <s v="Paranormal Activity"/>
    <s v="R"/>
    <s v="Horror"/>
    <x v="6"/>
    <s v="October 16, 2009 (United States)"/>
    <x v="43"/>
    <n v="225000"/>
    <s v="Oren Peli"/>
    <s v="Oren Peli"/>
    <s v="Katie Featherston"/>
    <s v="United States"/>
    <n v="15000"/>
    <n v="193355800"/>
    <s v="Solana Films"/>
    <n v="86"/>
    <n v="207.3"/>
    <n v="252856275.79399142"/>
  </r>
  <r>
    <s v="Party Monster"/>
    <s v="R"/>
    <s v="Biography"/>
    <x v="2"/>
    <s v="October 17, 2003 (United Kingdom)"/>
    <x v="43"/>
    <n v="15000"/>
    <s v="Fenton Bailey"/>
    <s v="Fenton Bailey"/>
    <s v="Macaulay Culkin"/>
    <s v="United States"/>
    <n v="5000000"/>
    <n v="782606"/>
    <s v="World of Wonder Productions"/>
    <n v="98"/>
    <n v="184"/>
    <n v="1650242.5480968859"/>
  </r>
  <r>
    <s v="Patty Hearst"/>
    <s v="R"/>
    <s v="Biography"/>
    <x v="28"/>
    <s v="September 23, 1988 (United States)"/>
    <x v="43"/>
    <n v="1700"/>
    <s v="Paul Schrader"/>
    <s v="Patricia Hearst"/>
    <s v="Natasha Richardson"/>
    <s v="United Kingdom"/>
    <m/>
    <n v="1223326"/>
    <s v="Atlantic Entertainment Group"/>
    <n v="108"/>
    <n v="118.3"/>
    <n v="2736765.2878120411"/>
  </r>
  <r>
    <s v="Paycheck"/>
    <s v="PG-13"/>
    <s v="Action"/>
    <x v="2"/>
    <s v="December 25, 2003 (United States)"/>
    <x v="43"/>
    <n v="105000"/>
    <s v="John Woo"/>
    <s v="Philip K. Dick"/>
    <s v="Ben Affleck"/>
    <s v="United States"/>
    <n v="60000000"/>
    <n v="117248958"/>
    <s v="Paramount Pictures"/>
    <n v="119"/>
    <n v="184"/>
    <n v="166553648.0307692"/>
  </r>
  <r>
    <s v="Personal Best"/>
    <s v="R"/>
    <s v="Drama"/>
    <x v="31"/>
    <s v="June 26, 1982 (Japan)"/>
    <x v="43"/>
    <n v="2600"/>
    <s v="Robert Towne"/>
    <s v="Robert Towne"/>
    <s v="Mariel Hemingway"/>
    <s v="United States"/>
    <n v="16000000"/>
    <n v="5672311"/>
    <s v="The Geffen Company"/>
    <n v="128"/>
    <n v="96.5"/>
    <n v="8573180.3655753974"/>
  </r>
  <r>
    <s v="Piranhas"/>
    <m/>
    <s v="Crime"/>
    <x v="5"/>
    <s v="February 13, 2019 (Italy)"/>
    <x v="43"/>
    <n v="4000"/>
    <s v="Claudio Giovannesi"/>
    <s v="Roberto Saviano"/>
    <s v="Francesco Di Napoli"/>
    <s v="Italy"/>
    <m/>
    <n v="2298525"/>
    <s v="Palomar"/>
    <n v="111"/>
    <n v="255.7"/>
    <n v="3050350.9037456443"/>
  </r>
  <r>
    <s v="Place VendÃ´me"/>
    <s v="R"/>
    <s v="Crime"/>
    <x v="17"/>
    <s v="October 7, 1998 (France)"/>
    <x v="43"/>
    <n v="2100"/>
    <s v="Nicole Garcia"/>
    <s v="Jacques Fieschi"/>
    <s v="Catherine Deneuve"/>
    <s v="France"/>
    <m/>
    <n v="895788"/>
    <s v="Les Films Alain Sarde"/>
    <n v="117"/>
    <n v="163"/>
    <n v="1137277.5149999999"/>
  </r>
  <r>
    <s v="PokÃ©mon: The First Movie - Mewtwo Strikes Back"/>
    <s v="G"/>
    <s v="Animation"/>
    <x v="17"/>
    <s v="November 10, 1999 (United States)"/>
    <x v="43"/>
    <n v="41000"/>
    <s v="Kunihiko Yuyama"/>
    <s v="Satoshi Tajiri"/>
    <s v="Veronica Taylor"/>
    <s v="Japan"/>
    <n v="30000000"/>
    <n v="163644662"/>
    <s v="Oriental Light and Magic (OLM)"/>
    <n v="96"/>
    <n v="163"/>
    <n v="231595580.63817927"/>
  </r>
  <r>
    <s v="Possession"/>
    <s v="PG-13"/>
    <s v="Drama"/>
    <x v="23"/>
    <s v="August 30, 2002 (United States)"/>
    <x v="43"/>
    <n v="13000"/>
    <s v="Neil LaBute"/>
    <s v="A.S. Byatt"/>
    <s v="Gwyneth Paltrow"/>
    <s v="United Kingdom"/>
    <n v="25000000"/>
    <n v="14815898"/>
    <s v="Focus Features"/>
    <n v="102"/>
    <n v="179.9"/>
    <n v="29622074.282152228"/>
  </r>
  <r>
    <s v="Practical Magic"/>
    <s v="PG-13"/>
    <s v="Comedy"/>
    <x v="17"/>
    <s v="October 16, 1998 (United States)"/>
    <x v="43"/>
    <n v="75000"/>
    <s v="Griffin Dunne"/>
    <s v="Alice Hoffman"/>
    <s v="Sandra Bullock"/>
    <s v="United States"/>
    <n v="75000000"/>
    <n v="46733235"/>
    <s v="DiNovi Pictures"/>
    <n v="104"/>
    <n v="163"/>
    <n v="60158921.438529789"/>
  </r>
  <r>
    <s v="Predator 2"/>
    <s v="R"/>
    <s v="Action"/>
    <x v="32"/>
    <s v="November 21, 1990 (United States)"/>
    <x v="43"/>
    <n v="151000"/>
    <s v="Stephen Hopkins"/>
    <s v="Jim Thomas"/>
    <s v="Danny Glover"/>
    <s v="United States"/>
    <n v="35000000"/>
    <n v="57120318"/>
    <s v="Davis Entertainment"/>
    <n v="108"/>
    <n v="130.69999999999999"/>
    <n v="110927730.3671128"/>
  </r>
  <r>
    <s v="Proof of Life"/>
    <s v="R"/>
    <s v="Action"/>
    <x v="8"/>
    <s v="December 8, 2000 (United States)"/>
    <x v="43"/>
    <n v="56000"/>
    <s v="Taylor Hackford"/>
    <s v="Tony Gilroy"/>
    <s v="Meg Ryan"/>
    <s v="United States"/>
    <n v="65000000"/>
    <n v="62761005"/>
    <s v="Castle Rock Entertainment"/>
    <n v="135"/>
    <n v="172.2"/>
    <n v="111052719.06794426"/>
  </r>
  <r>
    <s v="Quartet"/>
    <s v="R"/>
    <s v="Drama"/>
    <x v="12"/>
    <s v="October 25, 1981 (United States)"/>
    <x v="43"/>
    <n v="1300"/>
    <s v="James Ivory"/>
    <s v="Jean Rhys"/>
    <s v="Isabelle Adjani"/>
    <s v="United Kingdom"/>
    <m/>
    <n v="12042"/>
    <s v="Merchant Ivory Productions"/>
    <n v="101"/>
    <n v="90.9"/>
    <n v="26939.775330396475"/>
  </r>
  <r>
    <s v="Quest for Camelot"/>
    <s v="G"/>
    <s v="Animation"/>
    <x v="17"/>
    <s v="May 15, 1998 (United States)"/>
    <x v="43"/>
    <n v="16000"/>
    <s v="Frederik Du Chau"/>
    <s v="Vera Chapman"/>
    <s v="Jessalyn Gilsig"/>
    <s v="United States"/>
    <n v="40000000"/>
    <n v="22510798"/>
    <s v="Warner Bros."/>
    <n v="86"/>
    <n v="163"/>
    <n v="37277392.122826084"/>
  </r>
  <r>
    <s v="Rapid Fire"/>
    <s v="R"/>
    <s v="Action"/>
    <x v="35"/>
    <s v="August 21, 1992 (United States)"/>
    <x v="43"/>
    <n v="8600"/>
    <s v="Dwight H. Little"/>
    <s v="Cindy Cirile"/>
    <s v="Brandon Lee"/>
    <s v="United States"/>
    <n v="10000000"/>
    <n v="14356479"/>
    <s v="Twentieth Century Fox"/>
    <n v="95"/>
    <n v="140.30000000000001"/>
    <n v="19052348.219947733"/>
  </r>
  <r>
    <s v="Reckless"/>
    <s v="R"/>
    <s v="Comedy"/>
    <x v="18"/>
    <s v="February 3, 1984 (United States)"/>
    <x v="43"/>
    <n v="1900"/>
    <s v="James Foley"/>
    <s v="Chris Columbus"/>
    <s v="Aidan Quinn"/>
    <s v="United States"/>
    <m/>
    <n v="8289916"/>
    <s v="Edgar J. Scherick Associates"/>
    <n v="90"/>
    <n v="103.9"/>
    <n v="25360817.32128514"/>
  </r>
  <r>
    <s v="Red Corner"/>
    <s v="R"/>
    <s v="Crime"/>
    <x v="14"/>
    <s v="October 31, 1997 (United States)"/>
    <x v="43"/>
    <n v="17000"/>
    <s v="Jon Avnet"/>
    <s v="Robert King"/>
    <s v="Richard Gere"/>
    <s v="United States"/>
    <n v="48000000"/>
    <n v="22459274"/>
    <s v="Metro-Goldwyn-Mayer (MGM)"/>
    <n v="122"/>
    <n v="160.5"/>
    <n v="26763163.03402425"/>
  </r>
  <r>
    <s v="Repo Men"/>
    <s v="R"/>
    <s v="Action"/>
    <x v="29"/>
    <s v="March 19, 2010 (United States)"/>
    <x v="43"/>
    <n v="103000"/>
    <s v="Miguel Sapochnik"/>
    <s v="Eric Garcia"/>
    <s v="Jude Law"/>
    <s v="United States"/>
    <n v="32000000"/>
    <n v="18409891"/>
    <s v="Universal Pictures"/>
    <n v="111"/>
    <n v="218.1"/>
    <n v="23668750.159071732"/>
  </r>
  <r>
    <s v="Rio 2"/>
    <s v="G"/>
    <s v="Animation"/>
    <x v="20"/>
    <s v="April 11, 2014 (United States)"/>
    <x v="43"/>
    <n v="83000"/>
    <s v="Carlos Saldanha"/>
    <s v="Don Rhymer"/>
    <s v="Jesse Eisenberg"/>
    <s v="United States"/>
    <n v="103000000"/>
    <n v="498781117"/>
    <s v="Twentieth Century Fox Animation"/>
    <n v="101"/>
    <n v="236.7"/>
    <n v="997234949.80249345"/>
  </r>
  <r>
    <s v="Risen"/>
    <s v="PG-13"/>
    <s v="Action"/>
    <x v="30"/>
    <s v="February 19, 2016 (United States)"/>
    <x v="43"/>
    <n v="26000"/>
    <s v="Kevin Reynolds"/>
    <s v="Kevin Reynolds"/>
    <s v="Joseph Fiennes"/>
    <s v="United States"/>
    <n v="20000000"/>
    <n v="46771565"/>
    <s v="LD Entertainment"/>
    <n v="107"/>
    <n v="240"/>
    <n v="104635065.01835535"/>
  </r>
  <r>
    <s v="Rising Sun"/>
    <s v="R"/>
    <s v="Action"/>
    <x v="34"/>
    <s v="July 30, 1993 (United States)"/>
    <x v="43"/>
    <n v="43000"/>
    <s v="Philip Kaufman"/>
    <s v="Michael Crichton"/>
    <s v="Sean Connery"/>
    <s v="United States"/>
    <n v="35000000"/>
    <n v="107198790"/>
    <s v="Twentieth Century Fox"/>
    <n v="129"/>
    <n v="144.5"/>
    <n v="214327239.58661416"/>
  </r>
  <r>
    <s v="Robots"/>
    <s v="PG"/>
    <s v="Animation"/>
    <x v="4"/>
    <s v="March 11, 2005 (United States)"/>
    <x v="43"/>
    <n v="137000"/>
    <s v="Chris Wedge"/>
    <s v="Ron Mita"/>
    <s v="Ewan McGregor"/>
    <s v="United States"/>
    <n v="75000000"/>
    <n v="262511490"/>
    <s v="Twentieth Century Fox Animation"/>
    <n v="91"/>
    <n v="195.3"/>
    <n v="434713320.66847825"/>
  </r>
  <r>
    <s v="Rock Star"/>
    <s v="R"/>
    <s v="Drama"/>
    <x v="7"/>
    <s v="September 7, 2001 (United States)"/>
    <x v="43"/>
    <n v="42000"/>
    <s v="Stephen Herek"/>
    <s v="John Stockwell"/>
    <s v="Mark Wahlberg"/>
    <s v="United States"/>
    <n v="57000000"/>
    <n v="19334145"/>
    <s v="Warner Bros."/>
    <n v="105"/>
    <n v="177.1"/>
    <n v="59147730.737951808"/>
  </r>
  <r>
    <s v="Sabrina"/>
    <s v="PG"/>
    <s v="Comedy"/>
    <x v="40"/>
    <s v="December 15, 1995 (United States)"/>
    <x v="43"/>
    <n v="38000"/>
    <s v="Sydney Pollack"/>
    <s v="Samuel A. Taylor"/>
    <s v="Harrison Ford"/>
    <s v="Germany"/>
    <n v="58000000"/>
    <n v="53672080"/>
    <s v="Constellation Entertainment"/>
    <n v="127"/>
    <n v="152.4"/>
    <n v="63957304.560031287"/>
  </r>
  <r>
    <s v="Santa Claus: The Movie"/>
    <s v="PG"/>
    <s v="Adventure"/>
    <x v="38"/>
    <s v="November 27, 1985 (United States)"/>
    <x v="43"/>
    <n v="12000"/>
    <s v="Jeannot Szwarc"/>
    <s v="David Newman"/>
    <s v="Dudley Moore"/>
    <s v="United Kingdom"/>
    <n v="50000000"/>
    <n v="23717291"/>
    <s v="GGG"/>
    <n v="107"/>
    <n v="107.6"/>
    <n v="63614952.180457748"/>
  </r>
  <r>
    <s v="Sarafina!"/>
    <s v="PG-13"/>
    <s v="Drama"/>
    <x v="35"/>
    <s v="September 25, 1992 (United States)"/>
    <x v="43"/>
    <n v="1900"/>
    <s v="Darrell Roodt"/>
    <s v="Mbongeni Ngema"/>
    <s v="Whoopi Goldberg"/>
    <s v="South Africa"/>
    <m/>
    <n v="7306242"/>
    <s v="British Broadcasting Corporation (BBC)"/>
    <n v="117"/>
    <n v="140.30000000000001"/>
    <n v="13362616.671068428"/>
  </r>
  <r>
    <s v="Scouts Guide to the Zombie Apocalypse"/>
    <s v="R"/>
    <s v="Action"/>
    <x v="39"/>
    <s v="October 30, 2015 (United States)"/>
    <x v="43"/>
    <n v="47000"/>
    <s v="Christopher Landon"/>
    <s v="Carrie Lee Wilson"/>
    <s v="Tye Sheridan"/>
    <s v="United States"/>
    <n v="15000000"/>
    <n v="16137046"/>
    <s v="Paramount Pictures"/>
    <n v="93"/>
    <n v="237"/>
    <n v="59671819.371359222"/>
  </r>
  <r>
    <s v="Secret in Their Eyes"/>
    <s v="PG-13"/>
    <s v="Crime"/>
    <x v="39"/>
    <s v="November 20, 2015 (United States)"/>
    <x v="43"/>
    <n v="46000"/>
    <s v="Billy Ray"/>
    <s v="Billy Ray"/>
    <s v="Chiwetel Ejiofor"/>
    <s v="United States"/>
    <n v="19500000"/>
    <n v="34854990"/>
    <s v="IM Global"/>
    <n v="111"/>
    <n v="237"/>
    <n v="75697187.833214536"/>
  </r>
  <r>
    <s v="Shade"/>
    <s v="R"/>
    <s v="Crime"/>
    <x v="2"/>
    <s v="May 9, 2004 (United States)"/>
    <x v="43"/>
    <n v="12000"/>
    <s v="Damian Nieman"/>
    <s v="Damian Nieman"/>
    <s v="Joe Nicolo"/>
    <s v="United States"/>
    <n v="10000000"/>
    <n v="459098"/>
    <s v="Cobalt Media Group"/>
    <n v="101"/>
    <n v="184"/>
    <n v="590989.27165188"/>
  </r>
  <r>
    <s v="Sharky's Machine"/>
    <s v="R"/>
    <s v="Action"/>
    <x v="12"/>
    <s v="December 18, 1981 (United States)"/>
    <x v="43"/>
    <n v="5600"/>
    <s v="Burt Reynolds"/>
    <s v="William Diehl"/>
    <s v="Burt Reynolds"/>
    <s v="United States"/>
    <m/>
    <n v="35610100"/>
    <s v="Deliverance Productions"/>
    <n v="122"/>
    <n v="90.9"/>
    <n v="100840125.18587361"/>
  </r>
  <r>
    <s v="She's the Man"/>
    <s v="PG-13"/>
    <s v="Comedy"/>
    <x v="15"/>
    <s v="March 17, 2006 (United States)"/>
    <x v="43"/>
    <n v="149000"/>
    <s v="Andy Fickman"/>
    <s v="Ewan Leslie"/>
    <s v="Amanda Bynes"/>
    <s v="United States"/>
    <n v="20000000"/>
    <n v="57194667"/>
    <s v="Dreamworks Pictures"/>
    <n v="105"/>
    <n v="201.6"/>
    <n v="72613395.97874999"/>
  </r>
  <r>
    <s v="Shrek Forever After"/>
    <s v="PG"/>
    <s v="Animation"/>
    <x v="29"/>
    <s v="May 21, 2010 (United States)"/>
    <x v="43"/>
    <n v="190000"/>
    <s v="Mike Mitchell"/>
    <s v="Josh Klausner"/>
    <s v="Mike Myers"/>
    <s v="United States"/>
    <n v="165000000"/>
    <n v="752600867"/>
    <s v="DreamWorks Animation"/>
    <n v="93"/>
    <n v="218.1"/>
    <n v="1938440271.9771764"/>
  </r>
  <r>
    <s v="Silence of the North"/>
    <s v="PG"/>
    <s v="Drama"/>
    <x v="12"/>
    <s v="October 23, 1981 (Canada)"/>
    <x v="43"/>
    <n v="228"/>
    <s v="Allan King"/>
    <s v="Olive Frederickson"/>
    <s v="Ellen Burstyn"/>
    <s v="Canada"/>
    <m/>
    <n v="1622898"/>
    <s v="Universal Pictures"/>
    <n v="94"/>
    <n v="90.9"/>
    <n v="2617771.4166225512"/>
  </r>
  <r>
    <s v="Sleepaway Camp"/>
    <s v="R"/>
    <s v="Horror"/>
    <x v="19"/>
    <s v="November 18, 1983 (United States)"/>
    <x v="43"/>
    <n v="28000"/>
    <s v="Robert Hiltzik"/>
    <s v="Robert Hiltzik"/>
    <s v="Felissa Rose"/>
    <s v="United States"/>
    <n v="350000"/>
    <m/>
    <s v="American Eagle Films"/>
    <n v="84"/>
    <n v="99.6"/>
    <s v="Missing"/>
  </r>
  <r>
    <s v="Sleeping with the Enemy"/>
    <s v="R"/>
    <s v="Drama"/>
    <x v="16"/>
    <s v="February 8, 1991 (United States)"/>
    <x v="43"/>
    <n v="52000"/>
    <s v="Joseph Ruben"/>
    <s v="Nancy Price"/>
    <s v="Julia Roberts"/>
    <s v="United States"/>
    <n v="19000000"/>
    <n v="174999005"/>
    <s v="Twentieth Century Fox"/>
    <n v="99"/>
    <n v="136.19999999999999"/>
    <n v="224988172.25105485"/>
  </r>
  <r>
    <s v="Somewhere"/>
    <s v="R"/>
    <s v="Comedy"/>
    <x v="29"/>
    <s v="January 21, 2011 (United States)"/>
    <x v="43"/>
    <n v="44000"/>
    <s v="Sofia Coppola"/>
    <s v="Sofia Coppola"/>
    <s v="Stephen Dorff"/>
    <s v="United States"/>
    <n v="7000000"/>
    <n v="14788642"/>
    <s v="Focus Features"/>
    <n v="97"/>
    <n v="218.1"/>
    <n v="18384737.729090165"/>
  </r>
  <r>
    <s v="Songwriter"/>
    <s v="R"/>
    <s v="Drama"/>
    <x v="18"/>
    <s v="October 14, 1984 (United States)"/>
    <x v="43"/>
    <n v="599"/>
    <s v="Alan Rudolph"/>
    <s v="Bud Shrake"/>
    <s v="Willie Nelson"/>
    <s v="United States"/>
    <m/>
    <n v="865915"/>
    <s v="TriStar Pictures"/>
    <n v="94"/>
    <n v="103.9"/>
    <n v="1825912.1141868513"/>
  </r>
  <r>
    <s v="Spanking the Monkey"/>
    <s v="Unrated"/>
    <s v="Comedy"/>
    <x v="13"/>
    <s v="July 15, 1994 (United States)"/>
    <x v="43"/>
    <n v="6000"/>
    <s v="David O. Russell"/>
    <s v="David O. Russell"/>
    <s v="Jeremy Davies"/>
    <s v="United States"/>
    <n v="200000"/>
    <n v="1359736"/>
    <s v="Buckeye Films"/>
    <n v="100"/>
    <n v="148.19999999999999"/>
    <n v="2581380.4311526478"/>
  </r>
  <r>
    <s v="Splash"/>
    <s v="PG"/>
    <s v="Comedy"/>
    <x v="18"/>
    <s v="March 9, 1984 (United States)"/>
    <x v="43"/>
    <n v="71000"/>
    <s v="Ron Howard"/>
    <s v="Brian Grazer"/>
    <s v="Tom Hanks"/>
    <s v="United States"/>
    <n v="8000000"/>
    <n v="69821334"/>
    <s v="Touchstone Pictures"/>
    <n v="111"/>
    <n v="103.9"/>
    <n v="151636211.4739843"/>
  </r>
  <r>
    <s v="Summer Rental"/>
    <s v="PG"/>
    <s v="Comedy"/>
    <x v="38"/>
    <s v="August 9, 1985 (United States)"/>
    <x v="43"/>
    <n v="15000"/>
    <s v="Carl Reiner"/>
    <s v="Jeremy Stevens"/>
    <s v="John Candy"/>
    <s v="United States"/>
    <m/>
    <n v="24689703"/>
    <s v="Paramount Pictures"/>
    <n v="87"/>
    <n v="107.6"/>
    <n v="40885611.435326084"/>
  </r>
  <r>
    <s v="Surrogates"/>
    <s v="PG-13"/>
    <s v="Action"/>
    <x v="9"/>
    <s v="September 25, 2009 (United States)"/>
    <x v="43"/>
    <n v="171000"/>
    <s v="Jonathan Mostow"/>
    <s v="Michael Ferris"/>
    <s v="Bruce Willis"/>
    <s v="United States"/>
    <n v="80000000"/>
    <n v="122444772"/>
    <s v="Touchstone Pictures"/>
    <n v="89"/>
    <n v="214.5"/>
    <n v="228889092.198773"/>
  </r>
  <r>
    <s v="Surveillance"/>
    <s v="R"/>
    <s v="Crime"/>
    <x v="0"/>
    <s v="July 31, 2008 (Germany)"/>
    <x v="43"/>
    <n v="17000"/>
    <s v="Jennifer Lynch"/>
    <s v="Kent Harper"/>
    <s v="Julia Ormond"/>
    <s v="United States"/>
    <n v="3500000"/>
    <n v="1138322"/>
    <s v="Lago Film"/>
    <n v="97"/>
    <n v="215.3"/>
    <n v="1510656.4172473866"/>
  </r>
  <r>
    <s v="Sword of Trust"/>
    <s v="R"/>
    <s v="Comedy"/>
    <x v="5"/>
    <s v="July 19, 2019 (United States)"/>
    <x v="43"/>
    <n v="2700"/>
    <s v="Lynn Shelton"/>
    <s v="Lynn Shelton"/>
    <s v="Marc Maron"/>
    <s v="United States"/>
    <m/>
    <n v="323369"/>
    <s v="Forager Films"/>
    <n v="88"/>
    <n v="255.7"/>
    <n v="899001.22536496352"/>
  </r>
  <r>
    <s v="Sylvia"/>
    <s v="R"/>
    <s v="Biography"/>
    <x v="2"/>
    <s v="October 31, 2003 (United States)"/>
    <x v="43"/>
    <n v="10000"/>
    <s v="Christine Jeffs"/>
    <s v="John Brownlow"/>
    <s v="Gwyneth Paltrow"/>
    <s v="United Kingdom"/>
    <m/>
    <n v="2917393"/>
    <s v="BBC Films"/>
    <n v="100"/>
    <n v="184"/>
    <n v="5538502.4741433021"/>
  </r>
  <r>
    <s v="Take Me Home Tonight"/>
    <s v="R"/>
    <s v="Comedy"/>
    <x v="24"/>
    <s v="March 4, 2011 (United States)"/>
    <x v="43"/>
    <n v="52000"/>
    <s v="Michael Dowse"/>
    <s v="Jackie Filgo"/>
    <s v="Topher Grace"/>
    <s v="United States"/>
    <n v="23000000"/>
    <n v="7550073"/>
    <s v="Rogue Pictures"/>
    <n v="97"/>
    <n v="224.9"/>
    <n v="10724975.492307691"/>
  </r>
  <r>
    <s v="Taken 2"/>
    <s v="PG-13"/>
    <s v="Action"/>
    <x v="36"/>
    <s v="October 5, 2012 (United States)"/>
    <x v="43"/>
    <n v="294000"/>
    <s v="Olivier Megaton"/>
    <s v="Luc Besson"/>
    <s v="Liam Neeson"/>
    <s v="France"/>
    <n v="45000000"/>
    <n v="376152455"/>
    <s v="EuropaCorp"/>
    <n v="92"/>
    <n v="229.6"/>
    <n v="606742472.41132867"/>
  </r>
  <r>
    <s v="Tales from the Darkside: The Movie"/>
    <s v="R"/>
    <s v="Comedy"/>
    <x v="32"/>
    <s v="May 4, 1990 (United States)"/>
    <x v="43"/>
    <n v="16000"/>
    <s v="John Harrison"/>
    <s v="Michael McDowell"/>
    <s v="Debbie Harry"/>
    <s v="United States"/>
    <n v="3500000"/>
    <n v="16324573"/>
    <s v="Paramount Pictures"/>
    <n v="93"/>
    <n v="130.69999999999999"/>
    <n v="27033138.00597826"/>
  </r>
  <r>
    <s v="Ted 2"/>
    <s v="R"/>
    <s v="Comedy"/>
    <x v="39"/>
    <s v="June 26, 2015 (United States)"/>
    <x v="43"/>
    <n v="191000"/>
    <s v="Seth MacFarlane"/>
    <s v="Seth MacFarlane"/>
    <s v="Mark Wahlberg"/>
    <s v="United States"/>
    <n v="68000000"/>
    <n v="215863606"/>
    <s v="Universal Pictures"/>
    <n v="115"/>
    <n v="237"/>
    <n v="431585569.21391076"/>
  </r>
  <r>
    <s v="Terminator 3: Rise of the Machines"/>
    <s v="R"/>
    <s v="Action"/>
    <x v="2"/>
    <s v="July 2, 2003 (United States)"/>
    <x v="43"/>
    <n v="383000"/>
    <s v="Jonathan Mostow"/>
    <s v="John Brancato"/>
    <s v="Arnold Schwarzenegger"/>
    <s v="United States"/>
    <n v="200000000"/>
    <n v="433371112"/>
    <s v="C-2 Pictures"/>
    <n v="109"/>
    <n v="184"/>
    <n v="538752255.51366782"/>
  </r>
  <r>
    <s v="Terminator Genisys"/>
    <s v="PG-13"/>
    <s v="Action"/>
    <x v="39"/>
    <s v="July 1, 2015 (United States)"/>
    <x v="43"/>
    <n v="264000"/>
    <s v="Alan Taylor"/>
    <s v="Laeta Kalogridis"/>
    <s v="Arnold Schwarzenegger"/>
    <s v="United States"/>
    <n v="155000000"/>
    <n v="440603537"/>
    <s v="Paramount Pictures"/>
    <n v="126"/>
    <n v="237"/>
    <n v="687413710.82386065"/>
  </r>
  <r>
    <s v="The Acid House"/>
    <s v="Unrated"/>
    <s v="Comedy"/>
    <x v="17"/>
    <s v="January 1, 1999 (United Kingdom)"/>
    <x v="43"/>
    <n v="7400"/>
    <s v="Paul McGuigan"/>
    <s v="Irvine Welsh"/>
    <s v="Stephen McCole"/>
    <s v="United Kingdom"/>
    <m/>
    <m/>
    <s v="Picture Palace North"/>
    <n v="111"/>
    <n v="163"/>
    <s v="Missing"/>
  </r>
  <r>
    <s v="The Aftermath"/>
    <s v="R"/>
    <s v="Drama"/>
    <x v="5"/>
    <s v="March 15, 2019 (United States)"/>
    <x v="43"/>
    <n v="19000"/>
    <s v="James Kent"/>
    <s v="Joe Shrapnel"/>
    <s v="Keira Knightley"/>
    <s v="Germany"/>
    <m/>
    <n v="9215591"/>
    <s v="Amusement Park Films"/>
    <n v="108"/>
    <n v="255.7"/>
    <n v="15855395.695652174"/>
  </r>
  <r>
    <s v="The American"/>
    <s v="R"/>
    <s v="Crime"/>
    <x v="29"/>
    <s v="September 1, 2010 (United States)"/>
    <x v="43"/>
    <n v="94000"/>
    <s v="Anton Corbijn"/>
    <s v="Rowan Joffe"/>
    <s v="George Clooney"/>
    <s v="United States"/>
    <n v="20000000"/>
    <n v="67876281"/>
    <s v="Focus Features"/>
    <n v="105"/>
    <n v="218.1"/>
    <n v="227523683.39603958"/>
  </r>
  <r>
    <s v="The Angry Birds Movie"/>
    <s v="PG"/>
    <s v="Animation"/>
    <x v="30"/>
    <s v="May 20, 2016 (United States)"/>
    <x v="43"/>
    <n v="84000"/>
    <s v="Clay Kaytis"/>
    <s v="Jon Vitti"/>
    <s v="Jason Sudeikis"/>
    <s v="Finland"/>
    <n v="73000000"/>
    <n v="352333929"/>
    <s v="Columbia Pictures"/>
    <n v="97"/>
    <n v="240"/>
    <n v="865775388.43790317"/>
  </r>
  <r>
    <s v="The Anniversary Party"/>
    <s v="R"/>
    <s v="Comedy"/>
    <x v="7"/>
    <s v="June 29, 2001 (United States)"/>
    <x v="43"/>
    <n v="8100"/>
    <s v="Alan Cumming"/>
    <s v="Jennifer Jason Leigh"/>
    <s v="Alan Cumming"/>
    <s v="United States"/>
    <m/>
    <n v="4931888"/>
    <s v="Fine Line Features"/>
    <n v="115"/>
    <n v="177.1"/>
    <n v="16531862.195819579"/>
  </r>
  <r>
    <s v="The Astronaut Farmer"/>
    <s v="PG"/>
    <s v="Adventure"/>
    <x v="15"/>
    <s v="February 23, 2007 (United States)"/>
    <x v="43"/>
    <n v="22000"/>
    <s v="Michael Polish"/>
    <s v="Mark Polish"/>
    <s v="Billy Bob Thornton"/>
    <s v="United States"/>
    <n v="13000000"/>
    <n v="11130889"/>
    <s v="Warner Bros."/>
    <n v="104"/>
    <n v="201.6"/>
    <n v="37311131.774477445"/>
  </r>
  <r>
    <s v="The Bay Boy"/>
    <s v="R"/>
    <s v="Drama"/>
    <x v="18"/>
    <s v="February 15, 1985 (United States)"/>
    <x v="43"/>
    <n v="653"/>
    <s v="Daniel Petrie"/>
    <s v="Daniel Petrie"/>
    <s v="Liv Ullmann"/>
    <s v="Canada"/>
    <m/>
    <n v="162364"/>
    <s v="International Cinema Corporation (ICC)"/>
    <n v="107"/>
    <n v="103.9"/>
    <n v="226833.1535992664"/>
  </r>
  <r>
    <s v="The Beguiled"/>
    <s v="R"/>
    <s v="Drama"/>
    <x v="27"/>
    <s v="June 30, 2017 (United States)"/>
    <x v="43"/>
    <n v="54000"/>
    <s v="Sofia Coppola"/>
    <s v="Sofia Coppola"/>
    <s v="Nicole Kidman"/>
    <s v="United States"/>
    <n v="10500000"/>
    <n v="27869129"/>
    <s v="American Zoetrope"/>
    <n v="93"/>
    <n v="245.1"/>
    <n v="44953539.472207509"/>
  </r>
  <r>
    <s v="The Bodyguard"/>
    <s v="R"/>
    <s v="Action"/>
    <x v="35"/>
    <s v="November 25, 1992 (United States)"/>
    <x v="43"/>
    <n v="124000"/>
    <s v="Mick Jackson"/>
    <s v="Lawrence Kasdan"/>
    <s v="Kevin Costner"/>
    <s v="United States"/>
    <n v="25000000"/>
    <n v="411006740"/>
    <s v="Kasdan Pictures"/>
    <n v="129"/>
    <n v="140.30000000000001"/>
    <n v="498740556.26443648"/>
  </r>
  <r>
    <s v="The Boondock Saints II: All Saints Day"/>
    <s v="R"/>
    <s v="Action"/>
    <x v="9"/>
    <s v="December 11, 2009 (United States)"/>
    <x v="43"/>
    <n v="62000"/>
    <s v="Troy Duffy"/>
    <s v="Troy Duffy"/>
    <s v="Sean Patrick Flanery"/>
    <s v="United States"/>
    <n v="8000000"/>
    <n v="10629321"/>
    <s v="Stage 6 Films"/>
    <n v="118"/>
    <n v="214.5"/>
    <n v="14106071.902003484"/>
  </r>
  <r>
    <s v="The Boss Baby"/>
    <s v="PG"/>
    <s v="Animation"/>
    <x v="27"/>
    <s v="March 31, 2017 (United States)"/>
    <x v="43"/>
    <n v="114000"/>
    <s v="Tom McGrath"/>
    <s v="Michael McCullers"/>
    <s v="Alec Baldwin"/>
    <s v="United States"/>
    <n v="125000000"/>
    <n v="527965936"/>
    <s v="DreamWorks Animation"/>
    <n v="97"/>
    <n v="245.1"/>
    <n v="1495085694.2304833"/>
  </r>
  <r>
    <s v="The Bostonians"/>
    <s v="Not Rated"/>
    <s v="Drama"/>
    <x v="18"/>
    <s v="October 5, 1984 (United Kingdom)"/>
    <x v="43"/>
    <n v="1800"/>
    <s v="James Ivory"/>
    <s v="Henry James"/>
    <s v="Christopher Reeve"/>
    <s v="United Kingdom"/>
    <m/>
    <n v="1009700"/>
    <s v="Merchant Ivory Productions"/>
    <n v="122"/>
    <n v="103.9"/>
    <n v="3384549.944994499"/>
  </r>
  <r>
    <s v="The Challenge"/>
    <s v="R"/>
    <s v="Action"/>
    <x v="31"/>
    <s v="July 23, 1982 (United States)"/>
    <x v="43"/>
    <n v="2000"/>
    <s v="John Frankenheimer"/>
    <s v="Richard Maxwell"/>
    <s v="Scott Glenn"/>
    <s v="United States"/>
    <m/>
    <n v="2977706"/>
    <s v="CBS Theatrical Films"/>
    <n v="108"/>
    <n v="96.5"/>
    <n v="4160050.5190279689"/>
  </r>
  <r>
    <s v="The Change-Up"/>
    <s v="R"/>
    <s v="Comedy"/>
    <x v="24"/>
    <s v="August 5, 2011 (United States)"/>
    <x v="43"/>
    <n v="172000"/>
    <s v="David Dobkin"/>
    <s v="Jon Lucas"/>
    <s v="Jason Bateman"/>
    <s v="United States"/>
    <n v="52000000"/>
    <n v="75450437"/>
    <s v="Universal Pictures"/>
    <n v="112"/>
    <n v="224.9"/>
    <n v="105409207.49151765"/>
  </r>
  <r>
    <s v="The Chronicles of Narnia: the Voyage of the Dawn Treader"/>
    <s v="PG"/>
    <s v="Adventure"/>
    <x v="29"/>
    <s v="December 10, 2010 (United States)"/>
    <x v="43"/>
    <n v="145000"/>
    <s v="Michael Apted"/>
    <s v="Christopher Markus"/>
    <s v="Ben Barnes"/>
    <s v="United States"/>
    <n v="155000000"/>
    <n v="415686217"/>
    <s v="Fox 2000 Pictures"/>
    <n v="113"/>
    <n v="218.1"/>
    <n v="504418918.040223"/>
  </r>
  <r>
    <s v="The Comfort of Strangers"/>
    <s v="R"/>
    <s v="Drama"/>
    <x v="32"/>
    <s v="April 1991 (United States)"/>
    <x v="43"/>
    <n v="5000"/>
    <s v="Paul Schrader"/>
    <s v="Ian McEwan"/>
    <s v="Christopher Walken"/>
    <s v="United States"/>
    <m/>
    <n v="1244381"/>
    <s v="Erre Produzioni"/>
    <n v="107"/>
    <n v="130.69999999999999"/>
    <n v="2326152.7036809814"/>
  </r>
  <r>
    <s v="The Commuter"/>
    <s v="PG-13"/>
    <s v="Action"/>
    <x v="26"/>
    <s v="January 12, 2018 (United States)"/>
    <x v="43"/>
    <n v="107000"/>
    <s v="Jaume Collet-Serra"/>
    <s v="Byron Willinger"/>
    <s v="Liam Neeson"/>
    <s v="United States"/>
    <n v="30000000"/>
    <n v="119942387"/>
    <s v="StudioCanal"/>
    <n v="104"/>
    <n v="251.1"/>
    <n v="378719640.61036265"/>
  </r>
  <r>
    <s v="The Company"/>
    <s v="PG-13"/>
    <s v="Drama"/>
    <x v="2"/>
    <s v="May 7, 2004 (United Kingdom)"/>
    <x v="43"/>
    <n v="6300"/>
    <s v="Robert Altman"/>
    <s v="Neve Campbell"/>
    <s v="Neve Campbell"/>
    <s v="United States"/>
    <n v="15000000"/>
    <n v="6415017"/>
    <s v="Sony Pictures Classics"/>
    <n v="112"/>
    <n v="184"/>
    <n v="19625057.027108435"/>
  </r>
  <r>
    <s v="The Crossing Guard"/>
    <s v="R"/>
    <s v="Drama"/>
    <x v="40"/>
    <s v="November 16, 1995 (United States)"/>
    <x v="43"/>
    <n v="13000"/>
    <s v="Sean Penn"/>
    <s v="Sean Penn"/>
    <s v="Jack Nicholson"/>
    <s v="United States"/>
    <n v="9000000"/>
    <n v="868979"/>
    <s v="Miramax"/>
    <n v="111"/>
    <n v="152.4"/>
    <n v="1054471.9287136598"/>
  </r>
  <r>
    <s v="The Dead Pool"/>
    <s v="R"/>
    <s v="Action"/>
    <x v="28"/>
    <s v="July 13, 1988 (United States)"/>
    <x v="43"/>
    <n v="42000"/>
    <s v="Buddy Van Horn"/>
    <s v="Harry Julian Fink"/>
    <s v="Clint Eastwood"/>
    <s v="United States"/>
    <n v="31000000"/>
    <n v="37903295"/>
    <s v="Warner Bros."/>
    <n v="91"/>
    <n v="118.3"/>
    <n v="127053179.16941692"/>
  </r>
  <r>
    <s v="The Family"/>
    <s v="R"/>
    <s v="Comedy"/>
    <x v="33"/>
    <s v="September 13, 2013 (United States)"/>
    <x v="43"/>
    <n v="113000"/>
    <s v="Luc Besson"/>
    <s v="Luc Besson"/>
    <s v="Robert De Niro"/>
    <s v="France"/>
    <n v="30000000"/>
    <n v="78418811"/>
    <s v="EuropaCorp"/>
    <n v="111"/>
    <n v="233"/>
    <n v="210336370.70158452"/>
  </r>
  <r>
    <s v="The Family Stone"/>
    <s v="PG-13"/>
    <s v="Comedy"/>
    <x v="4"/>
    <s v="December 16, 2005 (United States)"/>
    <x v="43"/>
    <n v="63000"/>
    <s v="Thomas Bezucha"/>
    <s v="Thomas Bezucha"/>
    <s v="Dermot Mulroney"/>
    <s v="United States"/>
    <n v="18000000"/>
    <n v="92884429"/>
    <s v="The Family Stone"/>
    <n v="103"/>
    <n v="195.3"/>
    <n v="136526220.5320791"/>
  </r>
  <r>
    <s v="The Foot Fist Way"/>
    <s v="R"/>
    <s v="Comedy"/>
    <x v="15"/>
    <s v="September 26, 2008 (United Kingdom)"/>
    <x v="43"/>
    <n v="12000"/>
    <s v="Jody Hill"/>
    <s v="Ben Best"/>
    <s v="Danny McBride"/>
    <s v="United States"/>
    <m/>
    <n v="245292"/>
    <s v="MTV Films"/>
    <n v="85"/>
    <n v="201.6"/>
    <n v="517235.1031141869"/>
  </r>
  <r>
    <s v="The Girl in the Picture"/>
    <s v="PG-13"/>
    <s v="Comedy"/>
    <x v="38"/>
    <s v="July 5, 1985 (United Kingdom)"/>
    <x v="43"/>
    <n v="155"/>
    <s v="Cary Parker"/>
    <s v="Cary Parker"/>
    <s v="John Gordon Sinclair"/>
    <s v="United Kingdom"/>
    <m/>
    <n v="202428"/>
    <s v="Antonine Films"/>
    <n v="84"/>
    <n v="107.6"/>
    <n v="245638.43727598566"/>
  </r>
  <r>
    <s v="The Goldfinch"/>
    <s v="R"/>
    <s v="Drama"/>
    <x v="5"/>
    <s v="September 13, 2019 (United States)"/>
    <x v="43"/>
    <n v="19000"/>
    <s v="John Crowley"/>
    <s v="Peter Straughan"/>
    <s v="Oakes Fegley"/>
    <s v="United States"/>
    <n v="45000000"/>
    <n v="9932621"/>
    <s v="Amazon Studios"/>
    <n v="149"/>
    <n v="255.7"/>
    <n v="12786098.938318547"/>
  </r>
  <r>
    <s v="The Grinch"/>
    <s v="PG"/>
    <s v="Animation"/>
    <x v="26"/>
    <s v="November 9, 2018 (United States)"/>
    <x v="43"/>
    <n v="58000"/>
    <s v="Yarrow Cheney"/>
    <s v="Michael LeSieur"/>
    <s v="Benedict Cumberbatch"/>
    <s v="France"/>
    <n v="75000000"/>
    <n v="512492755"/>
    <s v="Universal Pictures"/>
    <n v="85"/>
    <n v="251.1"/>
    <n v="1259326955.2298386"/>
  </r>
  <r>
    <s v="The Heavenly Kid"/>
    <s v="PG-13"/>
    <s v="Comedy"/>
    <x v="38"/>
    <s v="July 26, 1985 (United States)"/>
    <x v="43"/>
    <n v="4600"/>
    <s v="Cary Medoway"/>
    <s v="Cary Medoway"/>
    <s v="Lewis Smith"/>
    <s v="United States"/>
    <m/>
    <n v="3852271"/>
    <s v="Engelberg-Sumner-Cheikes"/>
    <n v="90"/>
    <n v="107.6"/>
    <n v="6816416.8042973289"/>
  </r>
  <r>
    <s v="The Hollywood Knights"/>
    <s v="R"/>
    <s v="Comedy"/>
    <x v="37"/>
    <s v="May 30, 1980 (United States)"/>
    <x v="43"/>
    <n v="4300"/>
    <s v="Floyd Mutrux"/>
    <s v="Floyd Mutrux"/>
    <s v="Tony Danza"/>
    <s v="United States"/>
    <n v="4000000"/>
    <n v="10000000"/>
    <s v="PolyGram Filmed Entertainment"/>
    <n v="91"/>
    <n v="82.4"/>
    <n v="24572580.64516129"/>
  </r>
  <r>
    <s v="The Human Stain"/>
    <s v="R"/>
    <s v="Drama"/>
    <x v="2"/>
    <s v="December 18, 2003 (Germany)"/>
    <x v="43"/>
    <n v="30000"/>
    <s v="Robert Benton"/>
    <s v="Philip Roth"/>
    <s v="Anthony Hopkins"/>
    <s v="Germany"/>
    <n v="30000000"/>
    <n v="22954068"/>
    <s v="Miramax"/>
    <n v="106"/>
    <n v="184"/>
    <n v="31098730.634059578"/>
  </r>
  <r>
    <s v="The Internship"/>
    <s v="PG-13"/>
    <s v="Comedy"/>
    <x v="33"/>
    <s v="June 7, 2013 (United States)"/>
    <x v="43"/>
    <n v="193000"/>
    <s v="Shawn Levy"/>
    <s v="Vince Vaughn"/>
    <s v="Vince Vaughn"/>
    <s v="United States"/>
    <n v="58000000"/>
    <n v="93492844"/>
    <s v="Twentieth Century Fox"/>
    <n v="119"/>
    <n v="233"/>
    <n v="141305900.62896827"/>
  </r>
  <r>
    <s v="The Land Girls"/>
    <s v="R"/>
    <s v="Drama"/>
    <x v="17"/>
    <s v="June 12, 1998 (United States)"/>
    <x v="43"/>
    <n v="1900"/>
    <s v="David Leland"/>
    <s v="Angela Huth"/>
    <s v="Catherine McCormack"/>
    <s v="United Kingdom"/>
    <m/>
    <n v="238497"/>
    <s v="Intermedia Films"/>
    <n v="111"/>
    <n v="163"/>
    <n v="517961.76692801138"/>
  </r>
  <r>
    <s v="The Last American Virgin"/>
    <s v="R"/>
    <s v="Comedy"/>
    <x v="31"/>
    <s v="July 30, 1982 (United States)"/>
    <x v="43"/>
    <n v="8100"/>
    <s v="Boaz Davidson"/>
    <s v="Boaz Davidson"/>
    <s v="Lawrence Monoson"/>
    <s v="United States"/>
    <m/>
    <n v="5829781"/>
    <s v="Cannon Group"/>
    <n v="92"/>
    <n v="96.5"/>
    <n v="7495081.3109704647"/>
  </r>
  <r>
    <s v="The Last Stand"/>
    <s v="R"/>
    <s v="Action"/>
    <x v="33"/>
    <s v="January 18, 2013 (United States)"/>
    <x v="43"/>
    <n v="135000"/>
    <s v="Jee-woon Kim"/>
    <s v="Andrew Knauer"/>
    <s v="Arnold Schwarzenegger"/>
    <s v="United States"/>
    <n v="45000000"/>
    <n v="48330757"/>
    <s v="CJ Entertainment"/>
    <n v="107"/>
    <n v="233"/>
    <n v="75403899.938044026"/>
  </r>
  <r>
    <s v="The Libertine"/>
    <s v="R"/>
    <s v="Biography"/>
    <x v="1"/>
    <s v="March 10, 2006 (United States)"/>
    <x v="43"/>
    <n v="35000"/>
    <s v="Laurence Dunmore"/>
    <s v="Stephen Jeffreys"/>
    <s v="Johnny Depp"/>
    <s v="United Kingdom"/>
    <m/>
    <n v="10852064"/>
    <s v="The Weinstein Company"/>
    <n v="114"/>
    <n v="188.9"/>
    <n v="15950911.243608296"/>
  </r>
  <r>
    <s v="The Life Before Her Eyes"/>
    <s v="R"/>
    <s v="Drama"/>
    <x v="6"/>
    <s v="September 5, 2008 (Poland)"/>
    <x v="43"/>
    <n v="14000"/>
    <s v="Vadim Perelman"/>
    <s v="Laura Kasischke"/>
    <s v="Uma Thurman"/>
    <s v="United States"/>
    <n v="13000000"/>
    <n v="7248490"/>
    <s v="2929 Productions"/>
    <n v="90"/>
    <n v="207.3"/>
    <n v="24297193.652365234"/>
  </r>
  <r>
    <s v="The Little Rascals"/>
    <s v="PG"/>
    <s v="Comedy"/>
    <x v="13"/>
    <s v="August 5, 1994 (United States)"/>
    <x v="43"/>
    <n v="45000"/>
    <s v="Penelope Spheeris"/>
    <s v="Penelope Spheeris"/>
    <s v="Travis Tedford"/>
    <s v="United States"/>
    <n v="23000000"/>
    <n v="67308282"/>
    <s v="Universal Pictures"/>
    <n v="82"/>
    <n v="148.19999999999999"/>
    <n v="212526772.28393781"/>
  </r>
  <r>
    <s v="The Loft"/>
    <s v="R"/>
    <s v="Mystery"/>
    <x v="20"/>
    <s v="January 30, 2015 (United States)"/>
    <x v="43"/>
    <n v="53000"/>
    <s v="Erik Van Looy"/>
    <s v="Bart De Pauw"/>
    <s v="Karl Urban"/>
    <s v="Belgium"/>
    <n v="14000000"/>
    <n v="11020402"/>
    <s v="Open Road Films"/>
    <n v="108"/>
    <n v="236.7"/>
    <n v="18960567.416149069"/>
  </r>
  <r>
    <s v="The Lonely Guy"/>
    <s v="R"/>
    <s v="Comedy"/>
    <x v="18"/>
    <s v="January 27, 1984 (United States)"/>
    <x v="43"/>
    <n v="6800"/>
    <s v="Arthur Hiller"/>
    <s v="Ed. Weinberger"/>
    <s v="Steve Martin"/>
    <s v="United States"/>
    <m/>
    <n v="5718573"/>
    <s v="Universal Pictures"/>
    <n v="90"/>
    <n v="103.9"/>
    <n v="15338461.206866197"/>
  </r>
  <r>
    <s v="The Losers"/>
    <s v="PG-13"/>
    <s v="Action"/>
    <x v="29"/>
    <s v="April 23, 2010 (United States)"/>
    <x v="43"/>
    <n v="94000"/>
    <s v="Sylvain White"/>
    <s v="Peter Berg"/>
    <s v="Idris Elba"/>
    <s v="United States"/>
    <n v="25000000"/>
    <n v="29397654"/>
    <s v="Warner Bros."/>
    <n v="97"/>
    <n v="218.1"/>
    <n v="49791357.275152862"/>
  </r>
  <r>
    <s v="The Lure"/>
    <s v="Not Rated"/>
    <s v="Drama"/>
    <x v="39"/>
    <s v="December 25, 2015 (Poland)"/>
    <x v="43"/>
    <n v="7200"/>
    <s v="Agnieszka Smoczynska"/>
    <s v="Robert Bolesto"/>
    <s v="Marta Mazurek"/>
    <s v="Poland"/>
    <m/>
    <n v="108846"/>
    <s v="WytwÃ³rnia FilmÃ³w Dokumentalnych i Fabularnych (WFDiF)"/>
    <n v="92"/>
    <n v="237"/>
    <n v="199071.88595438175"/>
  </r>
  <r>
    <s v="The Meddler"/>
    <s v="PG-13"/>
    <s v="Comedy"/>
    <x v="39"/>
    <s v="June 3, 2016 (Spain)"/>
    <x v="43"/>
    <n v="12000"/>
    <s v="Lorene Scafaria"/>
    <s v="Lorene Scafaria"/>
    <s v="Susan Sarandon"/>
    <s v="United States"/>
    <n v="3200000"/>
    <n v="5425148"/>
    <s v="Anonymous Content"/>
    <n v="103"/>
    <n v="237"/>
    <n v="13973310.191039728"/>
  </r>
  <r>
    <s v="The Nines"/>
    <s v="R"/>
    <s v="Drama"/>
    <x v="6"/>
    <s v="November 30, 2007 (United Kingdom)"/>
    <x v="43"/>
    <n v="33000"/>
    <s v="John August"/>
    <s v="John August"/>
    <s v="Ryan Reynolds"/>
    <s v="United States"/>
    <m/>
    <n v="130880"/>
    <s v="Destination Films"/>
    <n v="100"/>
    <n v="207.3"/>
    <n v="351048.73239436623"/>
  </r>
  <r>
    <s v="The November Man"/>
    <s v="R"/>
    <s v="Action"/>
    <x v="20"/>
    <s v="August 27, 2014 (United States)"/>
    <x v="43"/>
    <n v="65000"/>
    <s v="Roger Donaldson"/>
    <s v="Michael Finch"/>
    <s v="Pierce Brosnan"/>
    <s v="United States"/>
    <n v="15000000"/>
    <n v="39661919"/>
    <s v="Relativity Media"/>
    <n v="108"/>
    <n v="236.7"/>
    <n v="116313635.41193454"/>
  </r>
  <r>
    <s v="The Only Living Boy in New York"/>
    <s v="R"/>
    <s v="Drama"/>
    <x v="27"/>
    <s v="July 27, 2017 (Greece)"/>
    <x v="43"/>
    <n v="13000"/>
    <s v="Marc Webb"/>
    <s v="Allan Loeb"/>
    <s v="Callum Turner"/>
    <s v="United States"/>
    <m/>
    <n v="2550321"/>
    <s v="Amazon Studios"/>
    <n v="89"/>
    <n v="245.1"/>
    <n v="7090171.6122262776"/>
  </r>
  <r>
    <s v="The Playboys"/>
    <s v="PG-13"/>
    <s v="Drama"/>
    <x v="35"/>
    <s v="April 22, 1992 (United States)"/>
    <x v="43"/>
    <n v="1100"/>
    <s v="Gillies MacKinnon"/>
    <s v="Shane Connaughton"/>
    <s v="Albert Finney"/>
    <s v="United States"/>
    <m/>
    <n v="4906900"/>
    <s v="Green Umbrella Ltd."/>
    <n v="117"/>
    <n v="140.30000000000001"/>
    <n v="8682534.4367015101"/>
  </r>
  <r>
    <s v="The Principal"/>
    <s v="R"/>
    <s v="Action"/>
    <x v="3"/>
    <s v="September 18, 1987 (United States)"/>
    <x v="43"/>
    <n v="9300"/>
    <s v="Christopher Cain"/>
    <s v="Frank Deese"/>
    <s v="Jim Belushi"/>
    <s v="United States"/>
    <n v="11000000"/>
    <n v="19734940"/>
    <s v="TriStar Pictures"/>
    <n v="109"/>
    <n v="113.6"/>
    <n v="23235070.394126736"/>
  </r>
  <r>
    <s v="The Producers"/>
    <s v="PG-13"/>
    <s v="Comedy"/>
    <x v="4"/>
    <s v="December 25, 2005 (United States)"/>
    <x v="43"/>
    <n v="42000"/>
    <s v="Susan Stroman"/>
    <s v="Mel Brooks"/>
    <s v="Nathan Lane"/>
    <s v="United States"/>
    <n v="45000000"/>
    <n v="38075318"/>
    <s v="Universal Pictures"/>
    <n v="134"/>
    <n v="195.3"/>
    <n v="63051898.883695655"/>
  </r>
  <r>
    <s v="The Rapture"/>
    <s v="R"/>
    <s v="Drama"/>
    <x v="16"/>
    <s v="October 4, 1991 (United States)"/>
    <x v="43"/>
    <n v="5000"/>
    <s v="Michael Tolkin"/>
    <s v="Michael Tolkin"/>
    <s v="Mimi Rogers"/>
    <s v="United States"/>
    <m/>
    <n v="1277404"/>
    <s v="New Line Cinema"/>
    <n v="100"/>
    <n v="136.19999999999999"/>
    <n v="3746150.1328200186"/>
  </r>
  <r>
    <s v="The Resurrection of Gavin Stone"/>
    <s v="PG"/>
    <s v="Comedy"/>
    <x v="27"/>
    <s v="January 20, 2017 (United States)"/>
    <x v="43"/>
    <n v="2000"/>
    <s v="Dallas Jenkins"/>
    <s v="Andrea Gyertson Nasfell"/>
    <s v="Brett Dalton"/>
    <s v="United States"/>
    <n v="2000000"/>
    <n v="2308355"/>
    <s v="Blumhouse Productions"/>
    <n v="91"/>
    <n v="245.1"/>
    <n v="2750706.9554165038"/>
  </r>
  <r>
    <s v="The River"/>
    <s v="PG-13"/>
    <s v="Drama"/>
    <x v="18"/>
    <s v="January 11, 1985 (United States)"/>
    <x v="43"/>
    <n v="6500"/>
    <s v="Mark Rydell"/>
    <s v="Robert Dillon"/>
    <s v="Mel Gibson"/>
    <s v="United States"/>
    <n v="18000000"/>
    <n v="11489982"/>
    <s v="Universal Pictures"/>
    <n v="124"/>
    <n v="103.9"/>
    <n v="29594230.899408281"/>
  </r>
  <r>
    <s v="The River Rat"/>
    <s v="PG"/>
    <s v="Adventure"/>
    <x v="18"/>
    <s v="September 28, 1984 (United States)"/>
    <x v="43"/>
    <n v="866"/>
    <s v="Thomas Rickman"/>
    <s v="Thomas Rickman"/>
    <s v="Tommy Lee Jones"/>
    <s v="United States"/>
    <m/>
    <n v="1142944"/>
    <s v="Cinema Group Ventures"/>
    <n v="93"/>
    <n v="103.9"/>
    <n v="2090366.3673469387"/>
  </r>
  <r>
    <s v="The Shack"/>
    <s v="PG-13"/>
    <s v="Drama"/>
    <x v="27"/>
    <s v="March 3, 2017 (United States)"/>
    <x v="43"/>
    <n v="32000"/>
    <s v="Stuart Hazeldine"/>
    <s v="John Fusco"/>
    <s v="Sam Worthington"/>
    <s v="United States"/>
    <n v="20000000"/>
    <n v="96942115"/>
    <s v="Summit Entertainment"/>
    <n v="132"/>
    <n v="245.1"/>
    <n v="137707517.20512819"/>
  </r>
  <r>
    <s v="The Shallows"/>
    <s v="PG-13"/>
    <s v="Action"/>
    <x v="30"/>
    <s v="June 24, 2016 (United States)"/>
    <x v="43"/>
    <n v="124000"/>
    <s v="Jaume Collet-Serra"/>
    <s v="Anthony Jaswinski"/>
    <s v="Blake Lively"/>
    <s v="United States"/>
    <n v="17000000"/>
    <n v="119100758"/>
    <s v="Columbia Pictures"/>
    <n v="86"/>
    <n v="240"/>
    <n v="349278161.3339749"/>
  </r>
  <r>
    <s v="The Star Chamber"/>
    <s v="R"/>
    <s v="Crime"/>
    <x v="19"/>
    <s v="August 5, 1983 (United States)"/>
    <x v="43"/>
    <n v="6500"/>
    <s v="Peter Hyams"/>
    <s v="Roderick Taylor"/>
    <s v="Michael Douglas"/>
    <s v="United States"/>
    <m/>
    <n v="5555305"/>
    <s v="Twentieth Century Fox"/>
    <n v="109"/>
    <n v="99.6"/>
    <n v="9199464.3125"/>
  </r>
  <r>
    <s v="The Take"/>
    <s v="R"/>
    <s v="Action"/>
    <x v="30"/>
    <s v="November 18, 2016 (United States)"/>
    <x v="43"/>
    <n v="40000"/>
    <s v="James Watkins"/>
    <s v="Andrew Baldwin"/>
    <s v="Idris Elba"/>
    <s v="United Kingdom"/>
    <n v="20000000"/>
    <n v="14857808"/>
    <s v="StudioCanal"/>
    <n v="92"/>
    <n v="240"/>
    <n v="36509468.529032253"/>
  </r>
  <r>
    <s v="The Truth About Cats &amp; Dogs"/>
    <s v="PG-13"/>
    <s v="Comedy"/>
    <x v="10"/>
    <s v="April 26, 1996 (United States)"/>
    <x v="43"/>
    <n v="25000"/>
    <s v="Michael Lehmann"/>
    <s v="Audrey Wells"/>
    <s v="Uma Thurman"/>
    <s v="United States"/>
    <m/>
    <n v="34861807"/>
    <s v="Twentieth Century Fox"/>
    <n v="97"/>
    <n v="156.9"/>
    <n v="47231625.579813242"/>
  </r>
  <r>
    <s v="The Uninvited"/>
    <s v="PG-13"/>
    <s v="Drama"/>
    <x v="9"/>
    <s v="January 30, 2009 (United States)"/>
    <x v="43"/>
    <n v="78000"/>
    <s v="Charles Guard"/>
    <s v="Craig Rosenberg"/>
    <s v="Emily Browning"/>
    <s v="United States"/>
    <m/>
    <n v="41633384"/>
    <s v="Dreamworks Pictures"/>
    <n v="87"/>
    <n v="214.5"/>
    <n v="87790256.78062284"/>
  </r>
  <r>
    <s v="The Vanishing"/>
    <s v="R"/>
    <s v="Drama"/>
    <x v="34"/>
    <s v="February 5, 1993 (United States)"/>
    <x v="43"/>
    <n v="24000"/>
    <s v="George Sluizer"/>
    <s v="Tim KrabbÃ©"/>
    <s v="Jeff Bridges"/>
    <s v="United States"/>
    <m/>
    <n v="14543394"/>
    <s v="Twentieth Century Fox"/>
    <n v="109"/>
    <n v="144.5"/>
    <n v="28243289.686424471"/>
  </r>
  <r>
    <s v="The Warrior's Way"/>
    <s v="R"/>
    <s v="Action"/>
    <x v="29"/>
    <s v="December 3, 2010 (United States)"/>
    <x v="43"/>
    <n v="26000"/>
    <s v="Sngmoo Lee"/>
    <s v="Sngmoo Lee"/>
    <s v="Jang Dong-Gun"/>
    <s v="New Zealand"/>
    <n v="42000000"/>
    <n v="11103434"/>
    <s v="Rogue"/>
    <n v="100"/>
    <n v="218.1"/>
    <n v="24114157.803278688"/>
  </r>
  <r>
    <s v="The Watcher in the Woods"/>
    <s v="PG"/>
    <s v="Family"/>
    <x v="37"/>
    <s v="October 9, 1981 (United States)"/>
    <x v="43"/>
    <n v="5700"/>
    <s v="John Hough"/>
    <s v="Brian Clemens"/>
    <s v="Bette Davis"/>
    <s v="United States"/>
    <m/>
    <n v="5000000"/>
    <s v="Walt Disney Productions"/>
    <n v="84"/>
    <n v="82.4"/>
    <n v="6774121.831925299"/>
  </r>
  <r>
    <s v="Third Person"/>
    <s v="R"/>
    <s v="Drama"/>
    <x v="33"/>
    <s v="November 14, 2014 (United Kingdom)"/>
    <x v="43"/>
    <n v="27000"/>
    <s v="Paul Haggis"/>
    <s v="Paul Haggis"/>
    <s v="Liam Neeson"/>
    <s v="Belgium"/>
    <n v="28000000"/>
    <n v="2624761"/>
    <s v="Corsan"/>
    <n v="137"/>
    <n v="233"/>
    <n v="4644394.1736353077"/>
  </r>
  <r>
    <s v="This Means War"/>
    <s v="PG-13"/>
    <s v="Action"/>
    <x v="36"/>
    <s v="February 17, 2012 (United States)"/>
    <x v="43"/>
    <n v="179000"/>
    <s v="McG"/>
    <s v="Timothy Dowling"/>
    <s v="Reese Witherspoon"/>
    <s v="United States"/>
    <n v="65000000"/>
    <n v="156491279"/>
    <s v="Overbrook Entertainment"/>
    <n v="103"/>
    <n v="229.6"/>
    <n v="321746914.38124156"/>
  </r>
  <r>
    <s v="Threesome"/>
    <s v="R"/>
    <s v="Comedy"/>
    <x v="13"/>
    <s v="April 8, 1994 (United States)"/>
    <x v="43"/>
    <n v="13000"/>
    <s v="Andrew Fleming"/>
    <s v="Andrew Fleming"/>
    <s v="Lara Flynn Boyle"/>
    <s v="United States"/>
    <m/>
    <n v="14815317"/>
    <s v="Motion Picture Corporation of America (MPCA)"/>
    <n v="93"/>
    <n v="148.19999999999999"/>
    <n v="41188203.375"/>
  </r>
  <r>
    <s v="Throw Momma from the Train"/>
    <s v="PG-13"/>
    <s v="Comedy"/>
    <x v="3"/>
    <s v="December 11, 1987 (United States)"/>
    <x v="43"/>
    <n v="35000"/>
    <s v="Danny DeVito"/>
    <s v="Stu Silver"/>
    <s v="Danny DeVito"/>
    <s v="United States"/>
    <n v="14000000"/>
    <n v="57915972"/>
    <s v="Orion Pictures"/>
    <n v="88"/>
    <n v="113.6"/>
    <n v="142314489.26129031"/>
  </r>
  <r>
    <s v="Tightrope"/>
    <s v="R"/>
    <s v="Crime"/>
    <x v="18"/>
    <s v="August 17, 1984 (United States)"/>
    <x v="43"/>
    <n v="16000"/>
    <s v="Richard Tuggle"/>
    <s v="Richard Tuggle"/>
    <s v="Clint Eastwood"/>
    <s v="United States"/>
    <m/>
    <n v="48143579"/>
    <s v="The Malpaso Company"/>
    <n v="114"/>
    <n v="103.9"/>
    <n v="65226093.914184071"/>
  </r>
  <r>
    <s v="To Rome with Love"/>
    <s v="R"/>
    <s v="Comedy"/>
    <x v="36"/>
    <s v="July 6, 2012 (United States)"/>
    <x v="43"/>
    <n v="86000"/>
    <s v="Woody Allen"/>
    <s v="Woody Allen"/>
    <s v="Woody Allen"/>
    <s v="United States"/>
    <m/>
    <n v="73244881"/>
    <s v="Medusa Film"/>
    <n v="112"/>
    <n v="229.6"/>
    <n v="92990480.169583336"/>
  </r>
  <r>
    <s v="Tom &amp; Viv"/>
    <s v="PG-13"/>
    <s v="Biography"/>
    <x v="13"/>
    <s v="December 2, 1994 (United States)"/>
    <x v="43"/>
    <n v="1600"/>
    <s v="Brian Gilbert"/>
    <s v="Michael Hastings"/>
    <s v="Willem Dafoe"/>
    <s v="United Kingdom"/>
    <m/>
    <n v="538534"/>
    <s v="British Screen Productions"/>
    <n v="115"/>
    <n v="148.19999999999999"/>
    <n v="1107228.8110661269"/>
  </r>
  <r>
    <s v="Tomb Raider"/>
    <s v="PG-13"/>
    <s v="Action"/>
    <x v="26"/>
    <s v="March 16, 2018 (United States)"/>
    <x v="43"/>
    <n v="197000"/>
    <s v="Roar Uthaug"/>
    <s v="Geneva Robertson-Dworet"/>
    <s v="Alicia Vikander"/>
    <s v="United Kingdom"/>
    <n v="94000000"/>
    <n v="274650803"/>
    <s v="Warner Bros."/>
    <n v="119"/>
    <n v="251.1"/>
    <n v="364486496.83841461"/>
  </r>
  <r>
    <s v="Transporter 2"/>
    <s v="R"/>
    <s v="Action"/>
    <x v="4"/>
    <s v="September 2, 2005 (United States)"/>
    <x v="43"/>
    <n v="195000"/>
    <s v="Louis Leterrier"/>
    <s v="Luc Besson"/>
    <s v="Jason Statham"/>
    <s v="France"/>
    <n v="32000000"/>
    <n v="89083229"/>
    <s v="EuropaCorp"/>
    <n v="87"/>
    <n v="195.3"/>
    <n v="272526705.58534133"/>
  </r>
  <r>
    <s v="Trespass"/>
    <s v="R"/>
    <s v="Action"/>
    <x v="35"/>
    <s v="December 25, 1992 (United States)"/>
    <x v="43"/>
    <n v="10000"/>
    <s v="Walter Hill"/>
    <s v="Bob Gale"/>
    <s v="Bill Paxton"/>
    <s v="United States"/>
    <n v="14000000"/>
    <n v="13249535"/>
    <s v="Universal Pictures"/>
    <n v="101"/>
    <n v="140.30000000000001"/>
    <n v="17034317.782700423"/>
  </r>
  <r>
    <s v="Triple 9"/>
    <s v="R"/>
    <s v="Action"/>
    <x v="30"/>
    <s v="February 26, 2016 (United States)"/>
    <x v="43"/>
    <n v="69000"/>
    <s v="John Hillcoat"/>
    <s v="Matt Cook"/>
    <s v="Casey Affleck"/>
    <s v="United States"/>
    <n v="20000000"/>
    <n v="23177948"/>
    <s v="Worldview Entertainment"/>
    <n v="115"/>
    <n v="240"/>
    <n v="47653986.2051282"/>
  </r>
  <r>
    <s v="True Colors"/>
    <s v="R"/>
    <s v="Drama"/>
    <x v="16"/>
    <s v="March 15, 1991 (United States)"/>
    <x v="43"/>
    <n v="5000"/>
    <s v="Herbert Ross"/>
    <s v="Kevin Wade"/>
    <s v="John Cusack"/>
    <s v="United States"/>
    <n v="20000000"/>
    <n v="418807"/>
    <s v="Paramount Pictures"/>
    <n v="111"/>
    <n v="136.19999999999999"/>
    <n v="741059.7729384437"/>
  </r>
  <r>
    <s v="True Confessions"/>
    <s v="R"/>
    <s v="Crime"/>
    <x v="12"/>
    <s v="September 25, 1981 (United States)"/>
    <x v="43"/>
    <n v="7500"/>
    <s v="Ulu Grosbard"/>
    <s v="John Gregory Dunne"/>
    <s v="Robert De Niro"/>
    <s v="United States"/>
    <n v="10000000"/>
    <n v="12850276"/>
    <s v="Chartoff-Winkler Productions"/>
    <n v="108"/>
    <n v="90.9"/>
    <n v="39312039.128514051"/>
  </r>
  <r>
    <s v="True Story"/>
    <s v="R"/>
    <s v="Biography"/>
    <x v="39"/>
    <s v="April 17, 2015 (United States)"/>
    <x v="43"/>
    <n v="65000"/>
    <s v="Rupert Goold"/>
    <s v="Rupert Goold"/>
    <s v="James Franco"/>
    <s v="United States"/>
    <m/>
    <n v="5261595"/>
    <s v="New Regency Productions"/>
    <n v="99"/>
    <n v="237"/>
    <n v="9052557.8571428582"/>
  </r>
  <r>
    <s v="Two for the Money"/>
    <s v="R"/>
    <s v="Crime"/>
    <x v="4"/>
    <s v="October 7, 2005 (United States)"/>
    <x v="43"/>
    <n v="44000"/>
    <s v="D.J. Caruso"/>
    <s v="Dan Gilroy"/>
    <s v="Matthew McConaughey"/>
    <s v="United States"/>
    <n v="35000000"/>
    <n v="30526509"/>
    <s v="Universal Pictures"/>
    <n v="122"/>
    <n v="195.3"/>
    <n v="89522880.580365717"/>
  </r>
  <r>
    <s v="Under the Skin"/>
    <s v="R"/>
    <s v="Drama"/>
    <x v="33"/>
    <s v="March 14, 2014 (United Kingdom)"/>
    <x v="43"/>
    <n v="134000"/>
    <s v="Jonathan Glazer"/>
    <s v="Walter Campbell"/>
    <s v="Scarlett Johansson"/>
    <s v="United Kingdom"/>
    <n v="13300000"/>
    <n v="5866389"/>
    <s v="Film4"/>
    <n v="108"/>
    <n v="233"/>
    <n v="8195730.0701513067"/>
  </r>
  <r>
    <s v="Underworld: Awakening"/>
    <s v="R"/>
    <s v="Action"/>
    <x v="36"/>
    <s v="January 20, 2012 (United States)"/>
    <x v="43"/>
    <n v="148000"/>
    <s v="MÃ¥ns MÃ¥rlind"/>
    <s v="Len Wiseman"/>
    <s v="Kate Beckinsale"/>
    <s v="United States"/>
    <n v="70000000"/>
    <n v="160112671"/>
    <s v="Screen Gems"/>
    <n v="88"/>
    <n v="229.6"/>
    <n v="358196261.77459615"/>
  </r>
  <r>
    <s v="Unlawful Entry"/>
    <s v="R"/>
    <s v="Crime"/>
    <x v="35"/>
    <s v="June 26, 1992 (United States)"/>
    <x v="43"/>
    <n v="15000"/>
    <s v="Jonathan Kaplan"/>
    <s v="George Putnam"/>
    <s v="Kurt Russell"/>
    <s v="Japan"/>
    <m/>
    <n v="57138719"/>
    <s v="Largo Entertainment"/>
    <n v="111"/>
    <n v="140.30000000000001"/>
    <n v="120485589.47612457"/>
  </r>
  <r>
    <s v="Very Bad Things"/>
    <s v="R"/>
    <s v="Comedy"/>
    <x v="17"/>
    <s v="November 25, 1998 (United States)"/>
    <x v="43"/>
    <n v="46000"/>
    <s v="Peter Berg"/>
    <s v="Peter Berg"/>
    <s v="Christian Slater"/>
    <s v="United States"/>
    <n v="30000000"/>
    <n v="9898412"/>
    <s v="Initial Entertainment Group (IEG)"/>
    <n v="100"/>
    <n v="163"/>
    <n v="13828730.565795507"/>
  </r>
  <r>
    <s v="W."/>
    <s v="PG-13"/>
    <s v="Biography"/>
    <x v="0"/>
    <s v="October 17, 2008 (United States)"/>
    <x v="43"/>
    <n v="47000"/>
    <s v="Oliver Stone"/>
    <s v="Stanley Weiser"/>
    <s v="Josh Brolin"/>
    <s v="United States"/>
    <n v="25100000"/>
    <n v="29560587"/>
    <s v="Lionsgate"/>
    <n v="129"/>
    <n v="215.3"/>
    <n v="36748718.31456548"/>
  </r>
  <r>
    <s v="W.E."/>
    <s v="R"/>
    <s v="Drama"/>
    <x v="24"/>
    <s v="January 20, 2012 (United Kingdom)"/>
    <x v="43"/>
    <n v="12000"/>
    <s v="Madonna"/>
    <s v="Madonna"/>
    <s v="Abbie Cornish"/>
    <s v="United Kingdom"/>
    <n v="15000000"/>
    <n v="2042203"/>
    <s v="Semtex Films"/>
    <n v="119"/>
    <n v="224.9"/>
    <n v="6448282.4259067355"/>
  </r>
  <r>
    <s v="Walking Tall"/>
    <s v="PG-13"/>
    <s v="Action"/>
    <x v="1"/>
    <s v="April 2, 2004 (United States)"/>
    <x v="43"/>
    <n v="72000"/>
    <s v="Kevin Bray"/>
    <s v="Mort Briskin"/>
    <s v="Dwayne Johnson"/>
    <s v="United States"/>
    <n v="46000000"/>
    <n v="57223890"/>
    <s v="Metro-Goldwyn-Mayer (MGM)"/>
    <n v="86"/>
    <n v="188.9"/>
    <n v="211603389.35679612"/>
  </r>
  <r>
    <s v="While We're Young"/>
    <s v="R"/>
    <s v="Comedy"/>
    <x v="20"/>
    <s v="April 17, 2015 (United States)"/>
    <x v="43"/>
    <n v="48000"/>
    <s v="Noah Baumbach"/>
    <s v="Noah Baumbach"/>
    <s v="Ben Stiller"/>
    <s v="United States"/>
    <n v="10000000"/>
    <n v="18117839"/>
    <s v="IAC Films"/>
    <n v="97"/>
    <n v="236.7"/>
    <n v="21331165.159582686"/>
  </r>
  <r>
    <s v="White House Down"/>
    <s v="PG-13"/>
    <s v="Action"/>
    <x v="33"/>
    <s v="June 28, 2013 (United States)"/>
    <x v="43"/>
    <n v="211000"/>
    <s v="Roland Emmerich"/>
    <s v="James Vanderbilt"/>
    <s v="Channing Tatum"/>
    <s v="United States"/>
    <n v="150000000"/>
    <n v="205366737"/>
    <s v="Columbia Pictures"/>
    <n v="131"/>
    <n v="233"/>
    <n v="260730186.51624998"/>
  </r>
  <r>
    <s v="White Mischief"/>
    <s v="R"/>
    <s v="Crime"/>
    <x v="3"/>
    <s v="May 6, 1988 (United States)"/>
    <x v="43"/>
    <n v="2600"/>
    <s v="Michael Radford"/>
    <s v="James Fox"/>
    <s v="Sarah Miles"/>
    <s v="United Kingdom"/>
    <n v="5300000"/>
    <n v="3107551"/>
    <s v="Columbia Pictures"/>
    <n v="107"/>
    <n v="113.6"/>
    <n v="7636054.7556451606"/>
  </r>
  <r>
    <s v="Wimbledon"/>
    <s v="PG-13"/>
    <s v="Comedy"/>
    <x v="1"/>
    <s v="September 17, 2004 (United States)"/>
    <x v="43"/>
    <n v="61000"/>
    <s v="Richard Loncraine"/>
    <s v="Adam Brooks"/>
    <s v="Kirsten Dunst"/>
    <s v="United Kingdom"/>
    <n v="31000000"/>
    <n v="41682237"/>
    <s v="Universal Pictures"/>
    <n v="98"/>
    <n v="188.9"/>
    <n v="61266655.156295218"/>
  </r>
  <r>
    <s v="Wolfen"/>
    <s v="R"/>
    <s v="Horror"/>
    <x v="12"/>
    <s v="July 24, 1981 (United States)"/>
    <x v="43"/>
    <n v="9400"/>
    <s v="Michael Wadleigh"/>
    <s v="Whitley Strieber"/>
    <s v="Albert Finney"/>
    <s v="United States"/>
    <n v="17000000"/>
    <n v="10626725"/>
    <s v="Orion Pictures"/>
    <n v="115"/>
    <n v="90.9"/>
    <n v="15619696.611191507"/>
  </r>
  <r>
    <s v="You Will Meet a Tall Dark Stranger"/>
    <s v="R"/>
    <s v="Comedy"/>
    <x v="29"/>
    <s v="October 22, 2010 (United States)"/>
    <x v="43"/>
    <n v="44000"/>
    <s v="Woody Allen"/>
    <s v="Woody Allen"/>
    <s v="Anthony Hopkins"/>
    <s v="United States"/>
    <n v="22000000"/>
    <n v="36015260"/>
    <s v="Mediapro"/>
    <n v="98"/>
    <n v="218.1"/>
    <n v="60999720.522512503"/>
  </r>
  <r>
    <s v="Young Adult"/>
    <s v="R"/>
    <s v="Comedy"/>
    <x v="24"/>
    <s v="December 16, 2011 (United States)"/>
    <x v="43"/>
    <n v="82000"/>
    <s v="Jason Reitman"/>
    <s v="Diablo Cody"/>
    <s v="Charlize Theron"/>
    <s v="United States"/>
    <n v="12000000"/>
    <n v="22939027"/>
    <s v="Paramount Pictures"/>
    <n v="94"/>
    <n v="224.9"/>
    <n v="32047324.745071068"/>
  </r>
  <r>
    <s v="Your Friends and Neighbors"/>
    <s v="R"/>
    <s v="Comedy"/>
    <x v="17"/>
    <s v="August 21, 1998 (United States)"/>
    <x v="43"/>
    <n v="7800"/>
    <s v="Neil LaBute"/>
    <s v="Neil LaBute"/>
    <s v="Amy Brenneman"/>
    <s v="United States"/>
    <n v="5000000"/>
    <n v="4714658"/>
    <s v="Polygram Filmed Entertainment"/>
    <n v="100"/>
    <n v="163"/>
    <n v="6061418.9561181441"/>
  </r>
  <r>
    <s v="Zebrahead"/>
    <s v="R"/>
    <s v="Drama"/>
    <x v="35"/>
    <s v="October 23, 1992 (United States)"/>
    <x v="43"/>
    <n v="1200"/>
    <s v="Anthony Drazan"/>
    <s v="Anthony Drazan"/>
    <s v="Michael Rapaport"/>
    <s v="United States"/>
    <m/>
    <n v="1557771"/>
    <s v="Ixtlan"/>
    <n v="100"/>
    <n v="140.30000000000001"/>
    <n v="3284794.6276816609"/>
  </r>
  <r>
    <s v="17 Again"/>
    <s v="PG-13"/>
    <s v="Comedy"/>
    <x v="9"/>
    <s v="April 17, 2009 (United States)"/>
    <x v="44"/>
    <n v="187000"/>
    <s v="Burr Steers"/>
    <s v="Jason Filardi"/>
    <s v="Zac Efron"/>
    <s v="United States"/>
    <n v="20000000"/>
    <n v="136316880"/>
    <s v="New Line Cinema"/>
    <n v="102"/>
    <n v="214.5"/>
    <n v="264727554.72275332"/>
  </r>
  <r>
    <s v="52 Pick-Up"/>
    <s v="R"/>
    <s v="Crime"/>
    <x v="25"/>
    <s v="November 7, 1986 (United States)"/>
    <x v="44"/>
    <n v="5400"/>
    <s v="John Frankenheimer"/>
    <s v="Elmore Leonard"/>
    <s v="Roy Scheider"/>
    <s v="United States"/>
    <m/>
    <n v="5186646"/>
    <s v="Cannon Group"/>
    <n v="110"/>
    <n v="109.6"/>
    <n v="9846548.5121495333"/>
  </r>
  <r>
    <s v="A Bigger Splash"/>
    <s v="R"/>
    <s v="Drama"/>
    <x v="39"/>
    <s v="May 13, 2016 (United States)"/>
    <x v="44"/>
    <n v="28000"/>
    <s v="Luca Guadagnino"/>
    <s v="David Kajganich"/>
    <s v="Tilda Swinton"/>
    <s v="Italy"/>
    <m/>
    <n v="7545758"/>
    <s v="Frenesy Film Company"/>
    <n v="125"/>
    <n v="237"/>
    <n v="8991757.7731716856"/>
  </r>
  <r>
    <s v="A Cure for Wellness"/>
    <s v="R"/>
    <s v="Drama"/>
    <x v="30"/>
    <s v="February 17, 2017 (United States)"/>
    <x v="44"/>
    <n v="90000"/>
    <s v="Gore Verbinski"/>
    <s v="Justin Haythe"/>
    <s v="Dane DeHaan"/>
    <s v="United States"/>
    <n v="40000000"/>
    <n v="26620002"/>
    <s v="New Regency Productions"/>
    <n v="146"/>
    <n v="240"/>
    <n v="33796310.872500002"/>
  </r>
  <r>
    <s v="A Dangerous Method"/>
    <s v="R"/>
    <s v="Biography"/>
    <x v="24"/>
    <s v="November 10, 2011 (Germany)"/>
    <x v="44"/>
    <n v="100000"/>
    <s v="David Cronenberg"/>
    <s v="Christopher Hampton"/>
    <s v="Michael Fassbender"/>
    <s v="United Kingdom"/>
    <m/>
    <n v="30519436"/>
    <s v="Recorded Picture Company (RPC)"/>
    <n v="99"/>
    <n v="224.9"/>
    <n v="50539522.549999997"/>
  </r>
  <r>
    <s v="A Life Less Ordinary"/>
    <s v="R"/>
    <s v="Comedy"/>
    <x v="14"/>
    <s v="October 24, 1997 (United States)"/>
    <x v="44"/>
    <n v="35000"/>
    <s v="Danny Boyle"/>
    <s v="John Hodge"/>
    <s v="Cameron Diaz"/>
    <s v="United Kingdom"/>
    <n v="12000000"/>
    <n v="4366722"/>
    <s v="Channel Four Films"/>
    <n v="103"/>
    <n v="160.5"/>
    <n v="10180108.595256312"/>
  </r>
  <r>
    <s v="A Long Way Down"/>
    <s v="R"/>
    <s v="Comedy"/>
    <x v="20"/>
    <s v="June 5, 2014 (United States)"/>
    <x v="44"/>
    <n v="32000"/>
    <s v="Pascal Chaumeil"/>
    <s v="Nick Hornby"/>
    <s v="Pierce Brosnan"/>
    <s v="United Kingdom"/>
    <n v="12000000"/>
    <n v="7257942"/>
    <s v="Wildgaze Films"/>
    <n v="96"/>
    <n v="236.7"/>
    <n v="14094932.615678776"/>
  </r>
  <r>
    <s v="A Midsummer Night's Dream"/>
    <s v="PG-13"/>
    <s v="Comedy"/>
    <x v="11"/>
    <s v="May 14, 1999 (United States)"/>
    <x v="44"/>
    <n v="25000"/>
    <s v="Michael Hoffman"/>
    <s v="William Shakespeare"/>
    <s v="Kevin Kline"/>
    <s v="United Kingdom"/>
    <n v="11000000"/>
    <n v="16071990"/>
    <s v="Fox Searchlight Pictures"/>
    <n v="116"/>
    <n v="166.6"/>
    <n v="33890210.055363327"/>
  </r>
  <r>
    <s v="A Walk in the Woods"/>
    <s v="R"/>
    <s v="Adventure"/>
    <x v="39"/>
    <s v="September 2, 2015 (United States)"/>
    <x v="44"/>
    <n v="26000"/>
    <s v="Ken Kwapis"/>
    <s v="Michael Arndt"/>
    <s v="Robert Redford"/>
    <s v="United States"/>
    <n v="8000000"/>
    <n v="37461274"/>
    <s v="Route One Entertainment"/>
    <n v="104"/>
    <n v="237"/>
    <n v="71118069.705918998"/>
  </r>
  <r>
    <s v="Accepted"/>
    <s v="PG-13"/>
    <s v="Comedy"/>
    <x v="15"/>
    <s v="August 18, 2006 (United States)"/>
    <x v="44"/>
    <n v="127000"/>
    <s v="Steve Pink"/>
    <s v="Adam Cooper"/>
    <s v="Justin Long"/>
    <s v="United States"/>
    <n v="23000000"/>
    <n v="38623262"/>
    <s v="Universal Pictures"/>
    <n v="93"/>
    <n v="201.6"/>
    <n v="103596020.52288732"/>
  </r>
  <r>
    <s v="Ace Ventura: When Nature Calls"/>
    <s v="PG-13"/>
    <s v="Adventure"/>
    <x v="40"/>
    <s v="November 10, 1995 (United States)"/>
    <x v="44"/>
    <n v="206000"/>
    <s v="Steve Oedekerk"/>
    <s v="Jack Bernstein"/>
    <s v="Jim Carrey"/>
    <s v="United States"/>
    <n v="30000000"/>
    <n v="212385533"/>
    <s v="Morgan Creek Entertainment"/>
    <n v="90"/>
    <n v="152.4"/>
    <n v="365408649.94409937"/>
  </r>
  <r>
    <s v="Ain't Them Bodies Saints"/>
    <s v="R"/>
    <s v="Crime"/>
    <x v="33"/>
    <s v="August 16, 2013 (United States)"/>
    <x v="44"/>
    <n v="21000"/>
    <s v="David Lowery"/>
    <s v="David Lowery"/>
    <s v="Rooney Mara"/>
    <s v="United States"/>
    <m/>
    <n v="1031243"/>
    <s v="Sailor Bear"/>
    <n v="96"/>
    <n v="233"/>
    <n v="1397153.1440640283"/>
  </r>
  <r>
    <s v="Alice in Wonderland"/>
    <s v="PG"/>
    <s v="Adventure"/>
    <x v="29"/>
    <s v="March 5, 2010 (United States)"/>
    <x v="44"/>
    <n v="392000"/>
    <s v="Tim Burton"/>
    <s v="Linda Woolverton"/>
    <s v="Mia Wasikowska"/>
    <s v="United States"/>
    <n v="200000000"/>
    <n v="1025468216"/>
    <s v="Walt Disney Pictures"/>
    <n v="108"/>
    <n v="218.1"/>
    <n v="1432646333.8615315"/>
  </r>
  <r>
    <s v="Alien: Covenant"/>
    <s v="R"/>
    <s v="Horror"/>
    <x v="27"/>
    <s v="May 19, 2017 (United States)"/>
    <x v="44"/>
    <n v="261000"/>
    <s v="Ridley Scott"/>
    <s v="Dan O'Bannon"/>
    <s v="Michael Fassbender"/>
    <s v="United States"/>
    <n v="97000000"/>
    <n v="240891763"/>
    <s v="Twentieth Century Fox"/>
    <n v="122"/>
    <n v="245.1"/>
    <n v="319685192.44817072"/>
  </r>
  <r>
    <s v="Along Came a Spider"/>
    <s v="R"/>
    <s v="Drama"/>
    <x v="7"/>
    <s v="April 6, 2001 (United States)"/>
    <x v="44"/>
    <n v="79000"/>
    <s v="Lee Tamahori"/>
    <s v="James Patterson"/>
    <s v="Morgan Freeman"/>
    <s v="United States"/>
    <n v="60000000"/>
    <n v="105178561"/>
    <s v="Paramount Pictures"/>
    <n v="104"/>
    <n v="177.1"/>
    <n v="221784827.24359864"/>
  </r>
  <r>
    <s v="Always"/>
    <s v="PG"/>
    <s v="Drama"/>
    <x v="21"/>
    <s v="December 22, 1989 (United States)"/>
    <x v="44"/>
    <n v="29000"/>
    <s v="Steven Spielberg"/>
    <s v="Jerry Belson"/>
    <s v="Richard Dreyfuss"/>
    <s v="United States"/>
    <n v="31000000"/>
    <n v="74134790"/>
    <s v="Universal Pictures"/>
    <n v="122"/>
    <n v="124"/>
    <n v="125563482.56253473"/>
  </r>
  <r>
    <s v="American Pie 2"/>
    <s v="R"/>
    <s v="Comedy"/>
    <x v="7"/>
    <s v="August 10, 2001 (United States)"/>
    <x v="44"/>
    <n v="244000"/>
    <s v="J.B. Rogers"/>
    <s v="Adam Herz"/>
    <s v="Jason Biggs"/>
    <s v="United States"/>
    <n v="30000000"/>
    <n v="287553595"/>
    <s v="LivePlanet"/>
    <n v="108"/>
    <n v="177.1"/>
    <n v="389584617.1476211"/>
  </r>
  <r>
    <s v="Angel Has Fallen"/>
    <s v="R"/>
    <s v="Action"/>
    <x v="5"/>
    <s v="August 23, 2019 (United States)"/>
    <x v="44"/>
    <n v="86000"/>
    <s v="Ric Roman Waugh"/>
    <s v="Robert Mark Kamen"/>
    <s v="Gerard Butler"/>
    <s v="United States"/>
    <n v="40000000"/>
    <n v="146661977"/>
    <s v="Millennium Media"/>
    <n v="121"/>
    <n v="255.7"/>
    <n v="198701220.06180522"/>
  </r>
  <r>
    <s v="Arachnophobia"/>
    <s v="PG-13"/>
    <s v="Comedy"/>
    <x v="32"/>
    <s v="July 18, 1990 (United States)"/>
    <x v="44"/>
    <n v="65000"/>
    <s v="Frank Marshall"/>
    <s v="Don Jakoby"/>
    <s v="Jeff Daniels"/>
    <s v="United States"/>
    <n v="22000000"/>
    <n v="53208180"/>
    <s v="Hollywood Pictures"/>
    <n v="109"/>
    <n v="130.69999999999999"/>
    <n v="150674093.36431226"/>
  </r>
  <r>
    <s v="Baby Boy"/>
    <s v="R"/>
    <s v="Crime"/>
    <x v="7"/>
    <s v="June 27, 2001 (United States)"/>
    <x v="44"/>
    <n v="14000"/>
    <s v="John Singleton"/>
    <s v="John Singleton"/>
    <s v="Alexsandra Wright"/>
    <s v="United States"/>
    <n v="16000000"/>
    <n v="29381649"/>
    <s v="Columbia Pictures"/>
    <n v="130"/>
    <n v="177.1"/>
    <n v="35012078.41337505"/>
  </r>
  <r>
    <s v="Barbarosa"/>
    <s v="PG"/>
    <s v="Western"/>
    <x v="31"/>
    <s v="February 19, 1982 (United States)"/>
    <x v="44"/>
    <n v="1500"/>
    <s v="Fred Schepisi"/>
    <s v="William D. Wittliff"/>
    <s v="Willie Nelson"/>
    <s v="United States"/>
    <n v="11000000"/>
    <n v="1736123"/>
    <s v="Incorporated Television Company (ITC)"/>
    <n v="90"/>
    <n v="96.5"/>
    <n v="2234882.4592310945"/>
  </r>
  <r>
    <s v="Batman v Superman: Dawn of Justice"/>
    <s v="PG-13"/>
    <s v="Action"/>
    <x v="30"/>
    <s v="March 25, 2016 (United States)"/>
    <x v="44"/>
    <n v="655000"/>
    <s v="Zack Snyder"/>
    <s v="Chris Terrio"/>
    <s v="Ben Affleck"/>
    <s v="United States"/>
    <n v="250000000"/>
    <n v="873637528"/>
    <s v="Warner Bros."/>
    <n v="152"/>
    <n v="240"/>
    <n v="1041053401.5705906"/>
  </r>
  <r>
    <s v="Batman: The Killing Joke"/>
    <s v="R"/>
    <s v="Animation"/>
    <x v="30"/>
    <s v="July 25, 2016 (United States)"/>
    <x v="44"/>
    <n v="52000"/>
    <s v="Sam Liu"/>
    <s v="Brian Azzarello"/>
    <s v="Kevin Conroy"/>
    <s v="United States"/>
    <n v="3500000"/>
    <n v="4462034"/>
    <s v="Warner Bros. Animation"/>
    <n v="76"/>
    <n v="240"/>
    <n v="9982244.9324522763"/>
  </r>
  <r>
    <s v="Be Kind Rewind"/>
    <s v="PG-13"/>
    <s v="Comedy"/>
    <x v="0"/>
    <s v="February 22, 2008 (United States)"/>
    <x v="44"/>
    <n v="89000"/>
    <s v="Michel Gondry"/>
    <s v="Michel Gondry"/>
    <s v="Jack Black"/>
    <s v="United Kingdom"/>
    <n v="20000000"/>
    <n v="30579406"/>
    <s v="New Line Cinema"/>
    <n v="102"/>
    <n v="215.3"/>
    <n v="39364364.208703004"/>
  </r>
  <r>
    <s v="Beach Rats"/>
    <s v="R"/>
    <s v="Drama"/>
    <x v="27"/>
    <s v="November 22, 2017 (Sweden)"/>
    <x v="44"/>
    <n v="13000"/>
    <s v="Eliza Hittman"/>
    <s v="Eliza Hittman"/>
    <s v="Harris Dickinson"/>
    <s v="United States"/>
    <m/>
    <n v="486623"/>
    <s v="Cinereach"/>
    <n v="98"/>
    <n v="245.1"/>
    <n v="861057.0737514518"/>
  </r>
  <r>
    <s v="Before I Go to Sleep"/>
    <s v="R"/>
    <s v="Drama"/>
    <x v="20"/>
    <s v="October 31, 2014 (United States)"/>
    <x v="44"/>
    <n v="75000"/>
    <s v="Rowan Joffe"/>
    <s v="Rowan Joffe"/>
    <s v="Nicole Kidman"/>
    <s v="United Kingdom"/>
    <n v="22000000"/>
    <n v="17669776"/>
    <s v="Scott Free Productions"/>
    <n v="92"/>
    <n v="236.7"/>
    <n v="29927630.612562533"/>
  </r>
  <r>
    <s v="Behind Enemy Lines"/>
    <s v="PG-13"/>
    <s v="Action"/>
    <x v="7"/>
    <s v="November 30, 2001 (United States)"/>
    <x v="44"/>
    <n v="100000"/>
    <s v="John Moore"/>
    <s v="Jim Thomas"/>
    <s v="Gene Hackman"/>
    <s v="United States"/>
    <n v="40000000"/>
    <n v="91753202"/>
    <s v="Twentieth Century Fox"/>
    <n v="106"/>
    <n v="177.1"/>
    <n v="205265790.37738618"/>
  </r>
  <r>
    <s v="Best of the Best"/>
    <s v="PG-13"/>
    <s v="Action"/>
    <x v="21"/>
    <s v="November 10, 1989 (United States)"/>
    <x v="44"/>
    <n v="13000"/>
    <s v="Robert Radler"/>
    <s v="Phillip Rhee"/>
    <s v="Eric Roberts"/>
    <s v="United States"/>
    <n v="5000000"/>
    <n v="1700000"/>
    <s v="The Movie Group"/>
    <n v="97"/>
    <n v="124"/>
    <n v="4726186.1313868621"/>
  </r>
  <r>
    <s v="Bhaji on the Beach"/>
    <s v="R"/>
    <s v="Comedy"/>
    <x v="34"/>
    <s v="May 1994 (United States)"/>
    <x v="44"/>
    <n v="1100"/>
    <s v="Gurinder Chadha"/>
    <s v="Gurinder Chadha"/>
    <s v="Kim Vithana"/>
    <s v="United Kingdom"/>
    <m/>
    <n v="735162"/>
    <s v="Channel Four Films"/>
    <n v="101"/>
    <n v="144.5"/>
    <n v="946361.89860583015"/>
  </r>
  <r>
    <s v="Big Business"/>
    <s v="PG"/>
    <s v="Comedy"/>
    <x v="28"/>
    <s v="June 10, 1988 (United States)"/>
    <x v="44"/>
    <n v="13000"/>
    <s v="Jim Abrahams"/>
    <s v="Dori Pierson"/>
    <s v="Bette Midler"/>
    <s v="United States"/>
    <m/>
    <n v="40150487"/>
    <s v="Touchstone Pictures"/>
    <n v="97"/>
    <n v="118.3"/>
    <n v="113697522.20167287"/>
  </r>
  <r>
    <s v="Big Daddy"/>
    <s v="PG-13"/>
    <s v="Comedy"/>
    <x v="11"/>
    <s v="June 25, 1999 (United States)"/>
    <x v="44"/>
    <n v="205000"/>
    <s v="Dennis Dugan"/>
    <s v="Steve Franks"/>
    <s v="Adam Sandler"/>
    <s v="United States"/>
    <n v="34200000"/>
    <n v="234801895"/>
    <s v="Jack Giarraputo Productions"/>
    <n v="93"/>
    <n v="166.6"/>
    <n v="576968850.0524193"/>
  </r>
  <r>
    <s v="Billy Madison"/>
    <s v="PG-13"/>
    <s v="Comedy"/>
    <x v="40"/>
    <s v="February 10, 1995 (United States)"/>
    <x v="44"/>
    <n v="135000"/>
    <s v="Tamra Davis"/>
    <s v="Tim Herlihy"/>
    <s v="Adam Sandler"/>
    <s v="United States"/>
    <n v="10000000"/>
    <n v="26488734"/>
    <s v="Universal Pictures"/>
    <n v="89"/>
    <n v="152.4"/>
    <n v="50287334.889719628"/>
  </r>
  <r>
    <s v="Black Death"/>
    <s v="R"/>
    <s v="Action"/>
    <x v="29"/>
    <s v="June 11, 2010 (United Kingdom)"/>
    <x v="44"/>
    <n v="45000"/>
    <s v="Christopher Smith"/>
    <s v="Dario Poloni"/>
    <s v="Eddie Redmayne"/>
    <s v="Germany"/>
    <m/>
    <n v="382879"/>
    <s v="Egoli Tossell Pictures"/>
    <n v="102"/>
    <n v="218.1"/>
    <n v="541863.59173246636"/>
  </r>
  <r>
    <s v="Black Sea"/>
    <s v="R"/>
    <s v="Adventure"/>
    <x v="20"/>
    <s v="January 23, 2015 (United States)"/>
    <x v="44"/>
    <n v="36000"/>
    <s v="Kevin Macdonald"/>
    <s v="Dennis Kelly"/>
    <s v="Jude Law"/>
    <s v="United Kingdom"/>
    <m/>
    <n v="4070789"/>
    <s v="Focus Features"/>
    <n v="114"/>
    <n v="236.7"/>
    <n v="5782607.9641025634"/>
  </r>
  <r>
    <s v="Black Widow"/>
    <s v="R"/>
    <s v="Crime"/>
    <x v="3"/>
    <s v="February 6, 1987 (United States)"/>
    <x v="44"/>
    <n v="9000"/>
    <s v="Bob Rafelson"/>
    <s v="Ronald Bass"/>
    <s v="Debra Winger"/>
    <s v="United States"/>
    <n v="10500000"/>
    <n v="25205460"/>
    <s v="Amercent Films"/>
    <n v="102"/>
    <n v="113.6"/>
    <n v="34148971.37394397"/>
  </r>
  <r>
    <s v="Blind Fury"/>
    <s v="R"/>
    <s v="Action"/>
    <x v="21"/>
    <s v="March 16, 1990 (United States)"/>
    <x v="44"/>
    <n v="16000"/>
    <s v="Phillip Noyce"/>
    <s v="RyÃ´zÃ´ Kasahara"/>
    <s v="Rutger Hauer"/>
    <s v="United States"/>
    <n v="10000000"/>
    <n v="2692037"/>
    <s v="TriStar Pictures"/>
    <n v="86"/>
    <n v="124"/>
    <n v="7894741.8084696811"/>
  </r>
  <r>
    <s v="Blood Work"/>
    <s v="R"/>
    <s v="Action"/>
    <x v="23"/>
    <s v="August 9, 2002 (United States)"/>
    <x v="44"/>
    <n v="43000"/>
    <s v="Clint Eastwood"/>
    <s v="Michael Connelly"/>
    <s v="Clint Eastwood"/>
    <s v="United States"/>
    <n v="50000000"/>
    <n v="31794718"/>
    <s v="Malpaso Productions"/>
    <n v="110"/>
    <n v="179.9"/>
    <n v="37433734.832302935"/>
  </r>
  <r>
    <s v="Blue Sky"/>
    <s v="PG-13"/>
    <s v="Drama"/>
    <x v="13"/>
    <s v="September 16, 1994 (United States)"/>
    <x v="44"/>
    <n v="7000"/>
    <s v="Tony Richardson"/>
    <s v="Rama Laurie Stagner"/>
    <s v="Jessica Lange"/>
    <s v="United States"/>
    <n v="16000000"/>
    <n v="3359465"/>
    <s v="Orion Pictures"/>
    <n v="101"/>
    <n v="148.19999999999999"/>
    <n v="4265120.7729166662"/>
  </r>
  <r>
    <s v="Blue Thunder"/>
    <s v="R"/>
    <s v="Action"/>
    <x v="19"/>
    <s v="May 13, 1983 (United States)"/>
    <x v="44"/>
    <n v="18000"/>
    <s v="John Badham"/>
    <s v="Dan O'Bannon"/>
    <s v="Roy Scheider"/>
    <s v="United States"/>
    <n v="22000000"/>
    <n v="42313354"/>
    <s v="Columbia Pictures"/>
    <n v="109"/>
    <n v="99.6"/>
    <n v="133604963.35544041"/>
  </r>
  <r>
    <s v="Bowfinger"/>
    <s v="PG-13"/>
    <s v="Comedy"/>
    <x v="11"/>
    <s v="August 13, 1999 (United States)"/>
    <x v="44"/>
    <n v="68000"/>
    <s v="Frank Oz"/>
    <s v="Steve Martin"/>
    <s v="Steve Martin"/>
    <s v="United States"/>
    <n v="55000000"/>
    <n v="98625775"/>
    <s v="Universal Pictures"/>
    <n v="97"/>
    <n v="166.6"/>
    <n v="169685339.5962733"/>
  </r>
  <r>
    <s v="Brainstorm"/>
    <s v="PG"/>
    <s v="Sci-Fi"/>
    <x v="19"/>
    <s v="September 30, 1983 (United States)"/>
    <x v="44"/>
    <n v="11000"/>
    <s v="Douglas Trumbull"/>
    <s v="Bruce Joel Rubin"/>
    <s v="Christopher Walken"/>
    <s v="United States"/>
    <n v="15000000"/>
    <n v="10219460"/>
    <s v="JF Productions"/>
    <n v="106"/>
    <n v="99.6"/>
    <n v="14462932.940083604"/>
  </r>
  <r>
    <s v="Breathe In"/>
    <s v="R"/>
    <s v="Drama"/>
    <x v="33"/>
    <s v="July 19, 2013 (Ireland)"/>
    <x v="44"/>
    <n v="14000"/>
    <s v="Drake Doremus"/>
    <s v="Drake Doremus"/>
    <s v="Felicity Jones"/>
    <s v="United States"/>
    <m/>
    <n v="500207"/>
    <s v="Indian Paintbrush"/>
    <n v="98"/>
    <n v="233"/>
    <n v="707910.23176962382"/>
  </r>
  <r>
    <s v="Burlesque"/>
    <s v="PG-13"/>
    <s v="Drama"/>
    <x v="29"/>
    <s v="November 24, 2010 (United States)"/>
    <x v="44"/>
    <n v="81000"/>
    <s v="Steve Antin"/>
    <s v="Steve Antin"/>
    <s v="Cher"/>
    <s v="United States"/>
    <n v="55000000"/>
    <n v="89520336"/>
    <s v="Screen Gems"/>
    <n v="119"/>
    <n v="218.1"/>
    <n v="108629416.0860215"/>
  </r>
  <r>
    <s v="Cake"/>
    <s v="R"/>
    <s v="Drama"/>
    <x v="20"/>
    <s v="January 23, 2015 (United States)"/>
    <x v="44"/>
    <n v="36000"/>
    <s v="Daniel Barnz"/>
    <s v="Patrick Tobin"/>
    <s v="Jennifer Aniston"/>
    <s v="United States"/>
    <n v="7000000"/>
    <n v="2433850"/>
    <s v="Cinelou Films"/>
    <n v="102"/>
    <n v="236.7"/>
    <n v="4187431.3664596272"/>
  </r>
  <r>
    <s v="Charlie Countryman"/>
    <s v="R"/>
    <s v="Action"/>
    <x v="33"/>
    <s v="September 13, 2013 (Norway)"/>
    <x v="44"/>
    <n v="28000"/>
    <s v="Fredrik Bond"/>
    <s v="Matt Drake"/>
    <s v="Shia LaBeouf"/>
    <s v="United States"/>
    <m/>
    <n v="443990"/>
    <s v="Media Pro Pictures"/>
    <n v="103"/>
    <n v="233"/>
    <n v="993272.7826725404"/>
  </r>
  <r>
    <s v="Charlie St. Cloud"/>
    <s v="PG-13"/>
    <s v="Drama"/>
    <x v="29"/>
    <s v="July 30, 2010 (United States)"/>
    <x v="44"/>
    <n v="60000"/>
    <s v="Burr Steers"/>
    <s v="Craig Pearce"/>
    <s v="Zac Efron"/>
    <s v="United States"/>
    <n v="44000000"/>
    <n v="48190704"/>
    <s v="Universal Pictures"/>
    <n v="99"/>
    <n v="218.1"/>
    <n v="93586408.596558318"/>
  </r>
  <r>
    <s v="Charlotte Gray"/>
    <s v="PG-13"/>
    <s v="Drama"/>
    <x v="7"/>
    <s v="January 11, 2002 (United States)"/>
    <x v="44"/>
    <n v="11000"/>
    <s v="Gillian Armstrong"/>
    <s v="Sebastian Faulks"/>
    <s v="Cate Blanchett"/>
    <s v="United Kingdom"/>
    <n v="20000000"/>
    <n v="5323109"/>
    <s v="Ecosse Films"/>
    <n v="121"/>
    <n v="177.1"/>
    <n v="15073896.954460967"/>
  </r>
  <r>
    <s v="Choke"/>
    <s v="R"/>
    <s v="Comedy"/>
    <x v="0"/>
    <s v="October 30, 2008 (Australia)"/>
    <x v="44"/>
    <n v="32000"/>
    <s v="Clark Gregg"/>
    <s v="Clark Gregg"/>
    <s v="Sam Rockwell"/>
    <s v="United States"/>
    <n v="3000000"/>
    <n v="3982459"/>
    <s v="Fox Searchlight Pictures"/>
    <n v="92"/>
    <n v="215.3"/>
    <n v="8649003.9722024221"/>
  </r>
  <r>
    <s v="CJ7"/>
    <s v="PG"/>
    <s v="Comedy"/>
    <x v="0"/>
    <s v="January 30, 2008 (China)"/>
    <x v="44"/>
    <n v="15000"/>
    <s v="Stephen Chow"/>
    <s v="Stephen Chow"/>
    <s v="Stephen Chow"/>
    <s v="Hong Kong"/>
    <m/>
    <n v="49529913"/>
    <s v="Columbia Pictures Film Production Asia"/>
    <n v="88"/>
    <n v="215.3"/>
    <n v="69196535.951856941"/>
  </r>
  <r>
    <s v="Class Action"/>
    <s v="R"/>
    <s v="Drama"/>
    <x v="16"/>
    <s v="March 15, 1991 (United States)"/>
    <x v="44"/>
    <n v="7000"/>
    <s v="Michael Apted"/>
    <s v="Carolyn Shelby"/>
    <s v="Gene Hackman"/>
    <s v="United States"/>
    <m/>
    <n v="28277918"/>
    <s v="Interscope Communications"/>
    <n v="110"/>
    <n v="136.19999999999999"/>
    <n v="72834164.113271341"/>
  </r>
  <r>
    <s v="Click"/>
    <s v="PG-13"/>
    <s v="Comedy"/>
    <x v="15"/>
    <s v="June 23, 2006 (United States)"/>
    <x v="44"/>
    <n v="313000"/>
    <s v="Frank Coraci"/>
    <s v="Steve Koren"/>
    <s v="Adam Sandler"/>
    <s v="United States"/>
    <n v="82500000"/>
    <n v="240685326"/>
    <s v="Columbia Pictures"/>
    <n v="107"/>
    <n v="201.6"/>
    <n v="440196991.78991598"/>
  </r>
  <r>
    <s v="Cliffhanger"/>
    <s v="R"/>
    <s v="Action"/>
    <x v="34"/>
    <s v="May 28, 1993 (United States)"/>
    <x v="44"/>
    <n v="122000"/>
    <s v="Renny Harlin"/>
    <s v="John Long"/>
    <s v="Sylvester Stallone"/>
    <s v="United States"/>
    <n v="70000000"/>
    <n v="255000211"/>
    <s v="Carolco Pictures"/>
    <n v="113"/>
    <n v="144.5"/>
    <n v="309432753.05336517"/>
  </r>
  <r>
    <s v="Cloudy with a Chance of Meatballs 2"/>
    <s v="PG"/>
    <s v="Animation"/>
    <x v="33"/>
    <s v="September 27, 2013 (United States)"/>
    <x v="44"/>
    <n v="94000"/>
    <s v="Cody Cameron"/>
    <s v="Erica Rivinoja"/>
    <s v="Bill Hader"/>
    <s v="United States"/>
    <n v="78000000"/>
    <n v="274325949"/>
    <s v="Columbia Pictures"/>
    <n v="95"/>
    <n v="233"/>
    <n v="414618634.2276786"/>
  </r>
  <r>
    <s v="Cobb"/>
    <s v="R"/>
    <s v="Biography"/>
    <x v="13"/>
    <s v="December 2, 1994 (United States)"/>
    <x v="44"/>
    <n v="7200"/>
    <s v="Ron Shelton"/>
    <s v="Al Stump"/>
    <s v="Tommy Lee Jones"/>
    <s v="United States"/>
    <m/>
    <n v="1007583"/>
    <s v="Alcor Films"/>
    <n v="128"/>
    <n v="148.19999999999999"/>
    <n v="1337153.9202961673"/>
  </r>
  <r>
    <s v="Colombiana"/>
    <s v="PG-13"/>
    <s v="Action"/>
    <x v="24"/>
    <s v="August 26, 2011 (United States)"/>
    <x v="44"/>
    <n v="97000"/>
    <s v="Olivier Megaton"/>
    <s v="Luc Besson"/>
    <s v="Zoe Saldana"/>
    <s v="France"/>
    <n v="40000000"/>
    <n v="71508440"/>
    <s v="EuropaCorp"/>
    <n v="108"/>
    <n v="224.9"/>
    <n v="133672525.57055214"/>
  </r>
  <r>
    <s v="Compliance"/>
    <s v="R"/>
    <s v="Crime"/>
    <x v="36"/>
    <s v="September 26, 2012 (France)"/>
    <x v="44"/>
    <n v="33000"/>
    <s v="Craig Zobel"/>
    <s v="Craig Zobel"/>
    <s v="Ann Dowd"/>
    <s v="United States"/>
    <n v="270000"/>
    <n v="592116"/>
    <s v="Bad Cop Bad Cop Film Productions"/>
    <n v="90"/>
    <n v="229.6"/>
    <n v="1525086.6035502958"/>
  </r>
  <r>
    <s v="Contraband"/>
    <s v="R"/>
    <s v="Action"/>
    <x v="36"/>
    <s v="January 13, 2012 (United States)"/>
    <x v="44"/>
    <n v="119000"/>
    <s v="Baltasar KormÃ¡kur"/>
    <s v="Aaron Guzikowski"/>
    <s v="Mark Wahlberg"/>
    <s v="United States"/>
    <n v="25000000"/>
    <n v="96262212"/>
    <s v="Universal Pictures"/>
    <n v="109"/>
    <n v="229.6"/>
    <n v="123759898.71898735"/>
  </r>
  <r>
    <s v="Cop"/>
    <s v="R"/>
    <s v="Crime"/>
    <x v="28"/>
    <s v="March 11, 1988 (United States)"/>
    <x v="44"/>
    <n v="4800"/>
    <s v="James B. Harris"/>
    <s v="James Ellroy"/>
    <s v="James Woods"/>
    <s v="United States"/>
    <n v="3000000"/>
    <n v="1984315"/>
    <s v="Atlantic Entertainment Group"/>
    <n v="110"/>
    <n v="118.3"/>
    <n v="3285982.5027173911"/>
  </r>
  <r>
    <s v="Crash"/>
    <s v="NC-17"/>
    <s v="Drama"/>
    <x v="10"/>
    <s v="March 21, 1997 (United States)"/>
    <x v="44"/>
    <n v="54000"/>
    <s v="David Cronenberg"/>
    <s v="J.G. Ballard"/>
    <s v="James Spader"/>
    <s v="Canada"/>
    <n v="9000000"/>
    <n v="2671291"/>
    <s v="Alliance Communications Corporation"/>
    <n v="100"/>
    <n v="156.9"/>
    <n v="3320858.293349653"/>
  </r>
  <r>
    <s v="Crazy/Beautiful"/>
    <s v="PG-13"/>
    <s v="Drama"/>
    <x v="7"/>
    <s v="June 29, 2001 (United States)"/>
    <x v="44"/>
    <n v="24000"/>
    <s v="John Stockwell"/>
    <s v="Phil Hay"/>
    <s v="Kirsten Dunst"/>
    <s v="United States"/>
    <n v="13000000"/>
    <n v="19937988"/>
    <s v="Touchstone Pictures"/>
    <n v="99"/>
    <n v="177.1"/>
    <n v="26073411.775107294"/>
  </r>
  <r>
    <s v="Crimes of Passion"/>
    <s v="R"/>
    <s v="Drama"/>
    <x v="18"/>
    <s v="October 19, 1984 (United States)"/>
    <x v="44"/>
    <n v="6600"/>
    <s v="Ken Russell"/>
    <s v="Barry Sandler"/>
    <s v="Kathleen Turner"/>
    <s v="United States"/>
    <m/>
    <n v="2912945"/>
    <s v="New World Pictures"/>
    <n v="107"/>
    <n v="103.9"/>
    <n v="3745039.4156118142"/>
  </r>
  <r>
    <s v="Crimes of the Heart"/>
    <s v="PG-13"/>
    <s v="Comedy"/>
    <x v="25"/>
    <s v="January 23, 1987 (United States)"/>
    <x v="44"/>
    <n v="3800"/>
    <s v="Bruce Beresford"/>
    <s v="Beth Henley"/>
    <s v="Diane Keaton"/>
    <s v="United States"/>
    <n v="20000000"/>
    <n v="22905522"/>
    <s v="De Laurentiis Entertainment Group (DEG)"/>
    <n v="105"/>
    <n v="109.6"/>
    <n v="27794952.422939066"/>
  </r>
  <r>
    <s v="Darkman"/>
    <s v="R"/>
    <s v="Action"/>
    <x v="32"/>
    <s v="August 24, 1990 (United States)"/>
    <x v="44"/>
    <n v="60000"/>
    <s v="Sam Raimi"/>
    <s v="Sam Raimi"/>
    <s v="Liam Neeson"/>
    <s v="United States"/>
    <n v="14000000"/>
    <n v="48878502"/>
    <s v="Renaissance Pictures"/>
    <n v="96"/>
    <n v="130.69999999999999"/>
    <n v="97724931.492125988"/>
  </r>
  <r>
    <s v="Daybreakers"/>
    <s v="R"/>
    <s v="Action"/>
    <x v="9"/>
    <s v="January 8, 2010 (United States)"/>
    <x v="44"/>
    <n v="124000"/>
    <s v="Michael Spierig"/>
    <s v="Michael Spierig"/>
    <s v="Ethan Hawke"/>
    <s v="Australia"/>
    <n v="20000000"/>
    <n v="51417188"/>
    <s v="Lionsgate"/>
    <n v="98"/>
    <n v="214.5"/>
    <n v="102800637.68766403"/>
  </r>
  <r>
    <s v="Delivery Man"/>
    <s v="PG-13"/>
    <s v="Comedy"/>
    <x v="33"/>
    <s v="November 22, 2013 (United States)"/>
    <x v="44"/>
    <n v="76000"/>
    <s v="Ken Scott"/>
    <s v="Ken Scott"/>
    <s v="Vince Vaughn"/>
    <s v="United States"/>
    <n v="26000000"/>
    <n v="53120346"/>
    <s v="Dreamworks Pictures"/>
    <n v="105"/>
    <n v="233"/>
    <n v="142480364.66725352"/>
  </r>
  <r>
    <s v="Dirty Girl"/>
    <s v="R"/>
    <s v="Comedy"/>
    <x v="29"/>
    <s v="July 7, 2011 (Thailand)"/>
    <x v="44"/>
    <n v="10000"/>
    <s v="Abe Sylvia"/>
    <s v="Abe Sylvia"/>
    <s v="Juno Temple"/>
    <s v="United States"/>
    <n v="4000000"/>
    <n v="143485"/>
    <s v="The Weinstein Company"/>
    <n v="90"/>
    <n v="218.1"/>
    <n v="398904.01003649639"/>
  </r>
  <r>
    <s v="Dirty Work"/>
    <s v="PG-13"/>
    <s v="Comedy"/>
    <x v="17"/>
    <s v="June 12, 1998 (United States)"/>
    <x v="44"/>
    <n v="24000"/>
    <s v="Bob Saget"/>
    <s v="Frank Sebastiano"/>
    <s v="Norm MacDonald"/>
    <s v="Canada"/>
    <n v="13000000"/>
    <n v="10023282"/>
    <s v="Metro-Goldwyn-Mayer (MGM)"/>
    <n v="82"/>
    <n v="163"/>
    <n v="12886472.681012658"/>
  </r>
  <r>
    <s v="Don't Let Go"/>
    <s v="R"/>
    <s v="Drama"/>
    <x v="5"/>
    <s v="August 30, 2019 (United States)"/>
    <x v="44"/>
    <n v="8000"/>
    <s v="Jacob Estes"/>
    <s v="Jacob Estes"/>
    <s v="David Oyelowo"/>
    <s v="United States"/>
    <n v="5000000"/>
    <n v="5288011"/>
    <s v="Blumhouse Productions"/>
    <n v="103"/>
    <n v="255.7"/>
    <n v="6915265.887124463"/>
  </r>
  <r>
    <s v="Elizabethtown"/>
    <s v="PG-13"/>
    <s v="Comedy"/>
    <x v="4"/>
    <s v="October 14, 2005 (United States)"/>
    <x v="44"/>
    <n v="68000"/>
    <s v="Cameron Crowe"/>
    <s v="Cameron Crowe"/>
    <s v="Orlando Bloom"/>
    <s v="United States"/>
    <n v="45000000"/>
    <n v="52164016"/>
    <s v="Paramount Pictures"/>
    <n v="123"/>
    <n v="195.3"/>
    <n v="192892908.67961162"/>
  </r>
  <r>
    <s v="Enigma"/>
    <s v="R"/>
    <s v="Drama"/>
    <x v="7"/>
    <s v="June 7, 2002 (United States)"/>
    <x v="44"/>
    <n v="20000"/>
    <s v="Michael Apted"/>
    <s v="Robert Harris"/>
    <s v="Dougray Scott"/>
    <s v="United Kingdom"/>
    <m/>
    <n v="15713204"/>
    <s v="Manhattan Pictures International"/>
    <n v="119"/>
    <n v="177.1"/>
    <n v="32306432.245614033"/>
  </r>
  <r>
    <s v="Escape Room"/>
    <s v="PG-13"/>
    <s v="Action"/>
    <x v="5"/>
    <s v="January 4, 2019 (United States)"/>
    <x v="44"/>
    <n v="97000"/>
    <s v="Adam Robitel"/>
    <s v="Bragi F. Schut"/>
    <s v="Taylor Russell"/>
    <s v="United States"/>
    <n v="9000000"/>
    <n v="155712077"/>
    <s v="Columbia Pictures"/>
    <n v="99"/>
    <n v="255.7"/>
    <n v="440943028.45631969"/>
  </r>
  <r>
    <s v="Europa Report"/>
    <s v="PG-13"/>
    <s v="Action"/>
    <x v="33"/>
    <s v="June 27, 2013 (United States)"/>
    <x v="44"/>
    <n v="68000"/>
    <s v="SebastiÃ¡n Cordero"/>
    <s v="Philip Gelatt"/>
    <s v="Sharlto Copley"/>
    <s v="United States"/>
    <m/>
    <n v="125687"/>
    <s v="Wayfare Entertainment"/>
    <n v="90"/>
    <n v="233"/>
    <n v="229872.92256902761"/>
  </r>
  <r>
    <s v="Everything Must Go"/>
    <s v="R"/>
    <s v="Drama"/>
    <x v="29"/>
    <s v="October 14, 2011 (United Kingdom)"/>
    <x v="44"/>
    <n v="49000"/>
    <s v="Dan Rush"/>
    <s v="Dan Rush"/>
    <s v="Will Ferrell"/>
    <s v="United States"/>
    <n v="5000000"/>
    <n v="2820490"/>
    <s v="Temple Hill Entertainment"/>
    <n v="97"/>
    <n v="218.1"/>
    <n v="5798942.6653171387"/>
  </r>
  <r>
    <s v="Everything, Everything"/>
    <s v="PG-13"/>
    <s v="Drama"/>
    <x v="27"/>
    <s v="May 19, 2017 (United States)"/>
    <x v="44"/>
    <n v="35000"/>
    <s v="Stella Meghie"/>
    <s v="J. Mills Goodloe"/>
    <s v="Amandla Stenberg"/>
    <s v="United States"/>
    <n v="10000000"/>
    <n v="61621140"/>
    <s v="Alloy Entertainment"/>
    <n v="96"/>
    <n v="245.1"/>
    <n v="116984182.91588785"/>
  </r>
  <r>
    <s v="Executive Decision"/>
    <s v="R"/>
    <s v="Action"/>
    <x v="10"/>
    <s v="March 15, 1996 (United States)"/>
    <x v="44"/>
    <n v="52000"/>
    <s v="Stuart Baird"/>
    <s v="Jim Thomas"/>
    <s v="Kurt Russell"/>
    <s v="United States"/>
    <n v="55000000"/>
    <n v="121969216"/>
    <s v="Warner Bros."/>
    <n v="133"/>
    <n v="156.9"/>
    <n v="161864199.10801393"/>
  </r>
  <r>
    <s v="Extraordinary Measures"/>
    <s v="PG"/>
    <s v="Drama"/>
    <x v="29"/>
    <s v="January 22, 2010 (United States)"/>
    <x v="44"/>
    <n v="16000"/>
    <s v="Tom Vaughan"/>
    <s v="Robert Nelson Jacobs"/>
    <s v="Brendan Fraser"/>
    <s v="United States"/>
    <n v="31000000"/>
    <n v="15134293"/>
    <s v="CBS Films"/>
    <n v="106"/>
    <n v="218.1"/>
    <n v="27679586.297118846"/>
  </r>
  <r>
    <s v="Factory Girl"/>
    <s v="R"/>
    <s v="Biography"/>
    <x v="15"/>
    <s v="February 16, 2007 (United States)"/>
    <x v="44"/>
    <n v="21000"/>
    <s v="George Hickenlooper"/>
    <s v="Captain Mauzner"/>
    <s v="Sienna Miller"/>
    <s v="United States"/>
    <n v="7000000"/>
    <n v="3572632"/>
    <s v="The Weinstein Company"/>
    <n v="90"/>
    <n v="201.6"/>
    <n v="9201867.8816568032"/>
  </r>
  <r>
    <s v="Far from Home: the Adventures of Yellow Dog"/>
    <s v="PG"/>
    <s v="Adventure"/>
    <x v="40"/>
    <s v="January 13, 1995 (United States)"/>
    <x v="44"/>
    <n v="2700"/>
    <s v="Phillip Borsos"/>
    <s v="Phillip Borsos"/>
    <s v="Jesse Bradford"/>
    <s v="United States"/>
    <m/>
    <n v="11642946"/>
    <s v="Twentieth Century Fox"/>
    <n v="81"/>
    <n v="152.4"/>
    <n v="21294151.537815128"/>
  </r>
  <r>
    <s v="Fast &amp; Furious Presents: Hobbs &amp; Shaw"/>
    <s v="PG-13"/>
    <s v="Action"/>
    <x v="5"/>
    <s v="August 2, 2019 (United States)"/>
    <x v="44"/>
    <n v="184000"/>
    <s v="David Leitch"/>
    <s v="Chris Morgan"/>
    <s v="Dwayne Johnson"/>
    <s v="United States"/>
    <n v="200000000"/>
    <n v="759056935"/>
    <s v="Chris Morgan Productions"/>
    <n v="137"/>
    <n v="255.7"/>
    <n v="1388263193.8445377"/>
  </r>
  <r>
    <s v="Faster"/>
    <s v="R"/>
    <s v="Action"/>
    <x v="29"/>
    <s v="November 24, 2010 (United States)"/>
    <x v="44"/>
    <n v="103000"/>
    <s v="George Tillman Jr."/>
    <s v="Tony Gayton"/>
    <s v="Dwayne Johnson"/>
    <s v="United States"/>
    <n v="24000000"/>
    <n v="35626958"/>
    <s v="CBS Films"/>
    <n v="98"/>
    <n v="218.1"/>
    <n v="50420502.102182999"/>
  </r>
  <r>
    <s v="Fierce Creatures"/>
    <s v="PG-13"/>
    <s v="Comedy"/>
    <x v="14"/>
    <s v="January 24, 1997 (United States)"/>
    <x v="44"/>
    <n v="24000"/>
    <s v="Fred Schepisi"/>
    <s v="John Cleese"/>
    <s v="John Cleese"/>
    <s v="United Kingdom"/>
    <n v="25000000"/>
    <n v="9381260"/>
    <s v="Universal Pictures"/>
    <n v="93"/>
    <n v="160.5"/>
    <n v="21870466.120887529"/>
  </r>
  <r>
    <s v="Final Fantasy: The Spirits Within"/>
    <s v="PG-13"/>
    <s v="Animation"/>
    <x v="7"/>
    <s v="July 11, 2001 (United States)"/>
    <x v="44"/>
    <n v="81000"/>
    <s v="Hironobu Sakaguchi"/>
    <s v="Hironobu Sakaguchi"/>
    <s v="Alec Baldwin"/>
    <s v="United States"/>
    <n v="137000000"/>
    <n v="85131830"/>
    <s v="Chris Lee Productions"/>
    <n v="106"/>
    <n v="177.1"/>
    <n v="118934748.28519028"/>
  </r>
  <r>
    <s v="Flashpoint"/>
    <s v="R"/>
    <s v="Action"/>
    <x v="18"/>
    <s v="August 31, 1984 (United States)"/>
    <x v="44"/>
    <n v="2300"/>
    <s v="William Tannen"/>
    <s v="George LaFountaine"/>
    <s v="Kris Kristofferson"/>
    <s v="United States"/>
    <n v="10000000"/>
    <n v="3854833"/>
    <s v="HBO Pictures"/>
    <n v="93"/>
    <n v="103.9"/>
    <n v="6217933.3779777652"/>
  </r>
  <r>
    <s v="For the Boys"/>
    <s v="R"/>
    <s v="Comedy"/>
    <x v="16"/>
    <s v="November 27, 1991 (United States)"/>
    <x v="44"/>
    <n v="5300"/>
    <s v="Mark Rydell"/>
    <s v="Neal Jimenez"/>
    <s v="Bette Midler"/>
    <s v="United States"/>
    <n v="40000000"/>
    <n v="23202444"/>
    <s v="All Girl Productions"/>
    <n v="138"/>
    <n v="136.19999999999999"/>
    <n v="85798357.849514559"/>
  </r>
  <r>
    <s v="Freaked"/>
    <s v="PG-13"/>
    <s v="Comedy"/>
    <x v="34"/>
    <s v="March 31, 1994 (Australia)"/>
    <x v="44"/>
    <n v="6700"/>
    <s v="Tom Stern"/>
    <s v="Tim Burns"/>
    <s v="Brooke Shields"/>
    <s v="United States"/>
    <n v="11000000"/>
    <n v="29296"/>
    <s v="Chiodo Brothers Productions"/>
    <n v="80"/>
    <n v="144.5"/>
    <n v="45706.560163850481"/>
  </r>
  <r>
    <s v="Free Fire"/>
    <s v="R"/>
    <s v="Action"/>
    <x v="30"/>
    <s v="April 21, 2017 (United States)"/>
    <x v="44"/>
    <n v="44000"/>
    <s v="Ben Wheatley"/>
    <s v="Amy Jump"/>
    <s v="Sharlto Copley"/>
    <s v="United Kingdom"/>
    <m/>
    <n v="3719383"/>
    <s v="Film4"/>
    <n v="91"/>
    <n v="240"/>
    <n v="9976197.1839788742"/>
  </r>
  <r>
    <s v="Friday the 13th"/>
    <s v="R"/>
    <s v="Horror"/>
    <x v="37"/>
    <s v="May 9, 1980 (United States)"/>
    <x v="44"/>
    <n v="123000"/>
    <s v="Sean S. Cunningham"/>
    <s v="Victor Miller"/>
    <s v="Betsy Palmer"/>
    <s v="United States"/>
    <n v="550000"/>
    <n v="39754601"/>
    <s v="Paramount Pictures"/>
    <n v="95"/>
    <n v="82.4"/>
    <n v="106630518.70334508"/>
  </r>
  <r>
    <s v="Fright Night"/>
    <s v="R"/>
    <s v="Comedy"/>
    <x v="24"/>
    <s v="August 19, 2011 (United States)"/>
    <x v="44"/>
    <n v="101000"/>
    <s v="Craig Gillespie"/>
    <s v="Marti Noxon"/>
    <s v="Anton Yelchin"/>
    <s v="United States"/>
    <n v="30000000"/>
    <n v="41002607"/>
    <s v="Dreamworks Pictures"/>
    <n v="106"/>
    <n v="224.9"/>
    <n v="70544858.006211177"/>
  </r>
  <r>
    <s v="From Paris with Love"/>
    <s v="R"/>
    <s v="Action"/>
    <x v="29"/>
    <s v="February 5, 2010 (United States)"/>
    <x v="44"/>
    <n v="114000"/>
    <s v="Pierre Morel"/>
    <s v="Adi Hasak"/>
    <s v="John Travolta"/>
    <s v="France"/>
    <n v="52000000"/>
    <n v="52844496"/>
    <s v="EuropaCorp"/>
    <n v="92"/>
    <n v="218.1"/>
    <n v="93505911.331010446"/>
  </r>
  <r>
    <s v="Fur: an Imaginary Portrait of Diane Arbus"/>
    <s v="R"/>
    <s v="Biography"/>
    <x v="15"/>
    <s v="October 20, 2006 (Italy)"/>
    <x v="44"/>
    <n v="15000"/>
    <s v="Steven Shainberg"/>
    <s v="Erin Cressida Wilson"/>
    <s v="Nicole Kidman"/>
    <s v="United States"/>
    <n v="16800000"/>
    <n v="2312717"/>
    <s v="Pressman Film"/>
    <n v="122"/>
    <n v="201.6"/>
    <n v="2936186.9579166668"/>
  </r>
  <r>
    <s v="Garbo Talks"/>
    <s v="PG-13"/>
    <s v="Comedy"/>
    <x v="18"/>
    <s v="October 12, 1984 (United States)"/>
    <x v="44"/>
    <n v="1500"/>
    <s v="Sidney Lumet"/>
    <s v="Larry Grusin"/>
    <s v="Anne Bancroft"/>
    <s v="United States"/>
    <m/>
    <n v="1493782"/>
    <s v="United Artists"/>
    <n v="103"/>
    <n v="103.9"/>
    <n v="1982384.039198606"/>
  </r>
  <r>
    <s v="Gardens of Stone"/>
    <s v="R"/>
    <s v="Drama"/>
    <x v="3"/>
    <s v="May 8, 1987 (United States)"/>
    <x v="44"/>
    <n v="5200"/>
    <s v="Francis Ford Coppola"/>
    <s v="Nicholas Proffitt"/>
    <s v="James Caan"/>
    <s v="United States"/>
    <m/>
    <n v="5262047"/>
    <s v="TriStar Pictures"/>
    <n v="111"/>
    <n v="113.6"/>
    <n v="8209655.508960573"/>
  </r>
  <r>
    <s v="Getting It Right"/>
    <s v="R"/>
    <s v="Comedy"/>
    <x v="21"/>
    <s v="May 5, 1989 (United States)"/>
    <x v="44"/>
    <n v="659"/>
    <s v="Randal Kleiser"/>
    <s v="Elizabeth Jane Howard"/>
    <s v="Jesse Birdsall"/>
    <s v="United Kingdom"/>
    <m/>
    <n v="960385"/>
    <s v="Management Company Entertainment Group (MCEG)"/>
    <n v="102"/>
    <n v="124"/>
    <n v="1219288.7895833333"/>
  </r>
  <r>
    <s v="Ghost Stories"/>
    <s v="Not Rated"/>
    <s v="Drama"/>
    <x v="27"/>
    <s v="April 20, 2018 (United States)"/>
    <x v="44"/>
    <n v="32000"/>
    <s v="Jeremy Dyson"/>
    <s v="Jeremy Dyson"/>
    <s v="Samuel Bottomley"/>
    <s v="United Kingdom"/>
    <m/>
    <n v="4131358"/>
    <s v="Warp Films"/>
    <n v="98"/>
    <n v="245.1"/>
    <n v="5402681.4703862658"/>
  </r>
  <r>
    <s v="Godzilla"/>
    <s v="PG-13"/>
    <s v="Action"/>
    <x v="20"/>
    <s v="May 16, 2014 (United States)"/>
    <x v="44"/>
    <n v="394000"/>
    <s v="Gareth Edwards"/>
    <s v="IshirÃ´ Honda"/>
    <s v="Aaron Taylor-Johnson"/>
    <s v="United States"/>
    <n v="160000000"/>
    <n v="524976069"/>
    <s v="Warner Bros."/>
    <n v="123"/>
    <n v="236.7"/>
    <n v="928921069.82752609"/>
  </r>
  <r>
    <s v="Great Expectations"/>
    <s v="PG-13"/>
    <s v="Drama"/>
    <x v="36"/>
    <s v="November 8, 2013 (United States)"/>
    <x v="44"/>
    <n v="13000"/>
    <s v="Mike Newell"/>
    <s v="David Nicholls"/>
    <s v="Toby Irvine"/>
    <s v="United Kingdom"/>
    <m/>
    <n v="6202879"/>
    <s v="BBC Films"/>
    <n v="128"/>
    <n v="229.6"/>
    <n v="8665828.6625401191"/>
  </r>
  <r>
    <s v="Gremlins 2: The New Batch"/>
    <s v="PG-13"/>
    <s v="Comedy"/>
    <x v="32"/>
    <s v="June 15, 1990 (United States)"/>
    <x v="44"/>
    <n v="95000"/>
    <s v="Joe Dante"/>
    <s v="Chris Columbus"/>
    <s v="Zach Galligan"/>
    <s v="United States"/>
    <n v="50000000"/>
    <n v="41482207"/>
    <s v="Warner Bros."/>
    <n v="106"/>
    <n v="130.69999999999999"/>
    <n v="115325077.30748177"/>
  </r>
  <r>
    <s v="Greystoke: The Legend of Tarzan, Lord of the Apes"/>
    <s v="PG"/>
    <s v="Adventure"/>
    <x v="18"/>
    <s v="March 30, 1984 (United States)"/>
    <x v="44"/>
    <n v="18000"/>
    <s v="Hugh Hudson"/>
    <s v="Edgar Rice Burroughs"/>
    <s v="Christopher Lambert"/>
    <s v="United Kingdom"/>
    <n v="30000000"/>
    <n v="45858563"/>
    <s v="Warner Bros."/>
    <n v="143"/>
    <n v="103.9"/>
    <n v="102592541.45447871"/>
  </r>
  <r>
    <s v="Grudge Match"/>
    <s v="PG-13"/>
    <s v="Comedy"/>
    <x v="33"/>
    <s v="December 25, 2013 (United States)"/>
    <x v="44"/>
    <n v="59000"/>
    <s v="Peter Segal"/>
    <s v="Tim Kelleher"/>
    <s v="Robert De Niro"/>
    <s v="United States"/>
    <n v="40000000"/>
    <n v="44907260"/>
    <s v="Callahan Filmworks"/>
    <n v="113"/>
    <n v="233"/>
    <n v="150530716.41364133"/>
  </r>
  <r>
    <s v="Hancock"/>
    <s v="PG-13"/>
    <s v="Action"/>
    <x v="0"/>
    <s v="July 2, 2008 (United States)"/>
    <x v="44"/>
    <n v="454000"/>
    <s v="Peter Berg"/>
    <s v="Vy Vincent Ngo"/>
    <s v="Will Smith"/>
    <s v="United States"/>
    <n v="150000000"/>
    <n v="629443428"/>
    <s v="Columbia Pictures"/>
    <n v="92"/>
    <n v="215.3"/>
    <n v="1408160150.5991189"/>
  </r>
  <r>
    <s v="Happy Feet"/>
    <s v="PG"/>
    <s v="Animation"/>
    <x v="15"/>
    <s v="November 17, 2006 (United States)"/>
    <x v="44"/>
    <n v="174000"/>
    <s v="George Miller"/>
    <s v="George Miller"/>
    <s v="Elijah Wood"/>
    <s v="United States"/>
    <n v="100000000"/>
    <n v="384336108"/>
    <s v="Warner Bros."/>
    <n v="108"/>
    <n v="201.6"/>
    <n v="510048833.22125429"/>
  </r>
  <r>
    <s v="Hardball"/>
    <s v="R"/>
    <s v="Drama"/>
    <x v="7"/>
    <s v="September 14, 2001 (United States)"/>
    <x v="44"/>
    <n v="29000"/>
    <s v="Brian Robbins"/>
    <s v="Daniel Coyle"/>
    <s v="Keanu Reeves"/>
    <s v="Germany"/>
    <n v="32000000"/>
    <n v="44102389"/>
    <s v="Paramount Pictures"/>
    <n v="106"/>
    <n v="177.1"/>
    <n v="83725843.79003115"/>
  </r>
  <r>
    <s v="Here Comes the Boom"/>
    <s v="PG"/>
    <s v="Action"/>
    <x v="36"/>
    <s v="October 12, 2012 (United States)"/>
    <x v="44"/>
    <n v="87000"/>
    <s v="Frank Coraci"/>
    <s v="Allan Loeb"/>
    <s v="Kevin James"/>
    <s v="United States"/>
    <n v="42000000"/>
    <n v="73100172"/>
    <s v="Columbia Pictures"/>
    <n v="105"/>
    <n v="229.6"/>
    <n v="203226481.82846716"/>
  </r>
  <r>
    <s v="Hereafter"/>
    <s v="PG-13"/>
    <s v="Drama"/>
    <x v="29"/>
    <s v="October 22, 2010 (United States)"/>
    <x v="44"/>
    <n v="91000"/>
    <s v="Clint Eastwood"/>
    <s v="Peter Morgan"/>
    <s v="Matt Damon"/>
    <s v="United States"/>
    <n v="50000000"/>
    <n v="106956330"/>
    <s v="Warner Bros."/>
    <n v="129"/>
    <n v="218.1"/>
    <n v="161654730.90773809"/>
  </r>
  <r>
    <s v="He's Just Not That Into You"/>
    <s v="PG-13"/>
    <s v="Comedy"/>
    <x v="9"/>
    <s v="February 6, 2009 (United States)"/>
    <x v="44"/>
    <n v="165000"/>
    <s v="Ken Kwapis"/>
    <s v="Abby Kohn"/>
    <s v="Ginnifer Goodwin"/>
    <s v="Germany"/>
    <n v="40000000"/>
    <n v="178866158"/>
    <s v="New Line Cinema"/>
    <n v="129"/>
    <n v="214.5"/>
    <n v="547193959.26305223"/>
  </r>
  <r>
    <s v="Hiding Out"/>
    <s v="PG-13"/>
    <s v="Comedy"/>
    <x v="3"/>
    <s v="November 6, 1987 (United States)"/>
    <x v="44"/>
    <n v="3500"/>
    <s v="Bob Giraldi"/>
    <s v="Joe Menosky"/>
    <s v="Jon Cryer"/>
    <s v="United States"/>
    <n v="7000000"/>
    <n v="7019441"/>
    <s v="De Laurentiis Entertainment Group (DEG)"/>
    <n v="98"/>
    <n v="113.6"/>
    <n v="15244644.851746257"/>
  </r>
  <r>
    <s v="High Crimes"/>
    <s v="PG-13"/>
    <s v="Crime"/>
    <x v="23"/>
    <s v="April 5, 2002 (United States)"/>
    <x v="44"/>
    <n v="40000"/>
    <s v="Carl Franklin"/>
    <s v="Joseph Finder"/>
    <s v="Jim Caviezel"/>
    <s v="United States"/>
    <n v="42000000"/>
    <n v="63781810"/>
    <s v="Twentieth Century Fox"/>
    <n v="115"/>
    <n v="179.9"/>
    <n v="119228941.76073618"/>
  </r>
  <r>
    <s v="Honey, I Shrunk the Kids"/>
    <s v="PG"/>
    <s v="Adventure"/>
    <x v="21"/>
    <s v="June 23, 1989 (United States)"/>
    <x v="44"/>
    <n v="146000"/>
    <s v="Joe Johnston"/>
    <s v="Stuart Gordon"/>
    <s v="Rick Moranis"/>
    <s v="United States"/>
    <n v="18000000"/>
    <n v="222724172"/>
    <s v="Walt Disney Pictures"/>
    <n v="93"/>
    <n v="124"/>
    <n v="286346224.50801688"/>
  </r>
  <r>
    <s v="Hoodwinked"/>
    <s v="PG"/>
    <s v="Animation"/>
    <x v="4"/>
    <s v="January 13, 2006 (United States)"/>
    <x v="44"/>
    <n v="58000"/>
    <s v="Cory Edwards"/>
    <s v="Todd Edwards"/>
    <s v="Anne Hathaway"/>
    <s v="United States"/>
    <n v="30000000"/>
    <n v="110013167"/>
    <s v="The Weinstein Company"/>
    <n v="80"/>
    <n v="195.3"/>
    <n v="155694435.60102183"/>
  </r>
  <r>
    <s v="Hot Tub Time Machine"/>
    <s v="R"/>
    <s v="Comedy"/>
    <x v="29"/>
    <s v="March 26, 2010 (United States)"/>
    <x v="44"/>
    <n v="165000"/>
    <s v="Steve Pink"/>
    <s v="Josh Heald"/>
    <s v="John Cusack"/>
    <s v="United States"/>
    <n v="36000000"/>
    <n v="64780213"/>
    <s v="Metro-Goldwyn-Mayer (MGM)"/>
    <n v="101"/>
    <n v="218.1"/>
    <n v="109719460.26181212"/>
  </r>
  <r>
    <s v="House of Angels"/>
    <s v="R"/>
    <s v="Comedy"/>
    <x v="35"/>
    <s v="August 6, 1993 (United States)"/>
    <x v="44"/>
    <n v="4500"/>
    <s v="Colin Nutley"/>
    <s v="Colin Nutley"/>
    <s v="Helena BergstrÃ¶m"/>
    <s v="Sweden"/>
    <m/>
    <n v="9481984"/>
    <s v="Memfis Film"/>
    <n v="127"/>
    <n v="140.30000000000001"/>
    <n v="24422320.581572272"/>
  </r>
  <r>
    <s v="How to Lose a Guy in 10 Days"/>
    <s v="PG-13"/>
    <s v="Comedy"/>
    <x v="2"/>
    <s v="February 7, 2003 (United States)"/>
    <x v="44"/>
    <n v="218000"/>
    <s v="Donald Petrie"/>
    <s v="Michele Alexander"/>
    <s v="Kate Hudson"/>
    <s v="United States"/>
    <n v="50000000"/>
    <n v="177502387"/>
    <s v="Lynda Obst Productions"/>
    <n v="116"/>
    <n v="184"/>
    <n v="331809676.80306745"/>
  </r>
  <r>
    <s v="How to Lose Friends &amp; Alienate People"/>
    <s v="R"/>
    <s v="Biography"/>
    <x v="0"/>
    <s v="October 3, 2008 (United States)"/>
    <x v="44"/>
    <n v="68000"/>
    <s v="Robert B. Weide"/>
    <s v="Peter Straughan"/>
    <s v="Simon Pegg"/>
    <s v="United Kingdom"/>
    <n v="28000000"/>
    <n v="19152009"/>
    <s v="Number 9 Films"/>
    <n v="110"/>
    <n v="215.3"/>
    <n v="41593849.909479685"/>
  </r>
  <r>
    <s v="Human Nature"/>
    <s v="R"/>
    <s v="Comedy"/>
    <x v="7"/>
    <s v="September 12, 2001 (France)"/>
    <x v="44"/>
    <n v="18000"/>
    <s v="Michel Gondry"/>
    <s v="Charlie Kaufman"/>
    <s v="Tim Robbins"/>
    <s v="France"/>
    <m/>
    <n v="1574660"/>
    <s v="Fine Line Features"/>
    <n v="96"/>
    <n v="177.1"/>
    <n v="2607602.7282608696"/>
  </r>
  <r>
    <s v="I Love You to Death"/>
    <s v="R"/>
    <s v="Comedy"/>
    <x v="32"/>
    <s v="April 6, 1990 (United States)"/>
    <x v="44"/>
    <n v="14000"/>
    <s v="Lawrence Kasdan"/>
    <s v="John Kostmayer"/>
    <s v="Kevin Kline"/>
    <s v="United States"/>
    <m/>
    <n v="16186793"/>
    <s v="Chestnut Hill Productions"/>
    <n v="97"/>
    <n v="130.69999999999999"/>
    <n v="26804977.321195651"/>
  </r>
  <r>
    <s v="In &amp; Out"/>
    <s v="PG-13"/>
    <s v="Comedy"/>
    <x v="14"/>
    <s v="September 19, 1997 (United States)"/>
    <x v="44"/>
    <n v="40000"/>
    <s v="Frank Oz"/>
    <s v="Paul Rudnick"/>
    <s v="Kevin Kline"/>
    <s v="United States"/>
    <n v="35000000"/>
    <n v="63856929"/>
    <s v="Paramount Pictures"/>
    <n v="90"/>
    <n v="160.5"/>
    <n v="77487878.400238946"/>
  </r>
  <r>
    <s v="In Good Company"/>
    <s v="PG-13"/>
    <s v="Comedy"/>
    <x v="1"/>
    <s v="January 14, 2005 (United States)"/>
    <x v="44"/>
    <n v="54000"/>
    <s v="Paul Weitz"/>
    <s v="Paul Weitz"/>
    <s v="Dennis Quaid"/>
    <s v="United States"/>
    <n v="26000000"/>
    <n v="61315215"/>
    <s v="Universal Pictures"/>
    <n v="109"/>
    <n v="188.9"/>
    <n v="205530759.19141912"/>
  </r>
  <r>
    <s v="In Her Shoes"/>
    <s v="PG-13"/>
    <s v="Comedy"/>
    <x v="4"/>
    <s v="October 7, 2005 (United States)"/>
    <x v="44"/>
    <n v="60000"/>
    <s v="Curtis Hanson"/>
    <s v="Jennifer Weiner"/>
    <s v="Toni Collette"/>
    <s v="United States"/>
    <m/>
    <n v="83697473"/>
    <s v="Fox 2000 Pictures"/>
    <n v="130"/>
    <n v="195.3"/>
    <n v="107605991.65864979"/>
  </r>
  <r>
    <s v="In the Land of Women"/>
    <s v="PG-13"/>
    <s v="Comedy"/>
    <x v="6"/>
    <s v="April 20, 2007 (United States)"/>
    <x v="44"/>
    <n v="31000"/>
    <s v="Jonathan Kasdan"/>
    <s v="Jonathan Kasdan"/>
    <s v="Adam Brody"/>
    <s v="United States"/>
    <n v="10000000"/>
    <n v="17562071"/>
    <s v="Castle Rock Entertainment"/>
    <n v="97"/>
    <n v="207.3"/>
    <n v="32119826.132653061"/>
  </r>
  <r>
    <s v="Inventing the Abbotts"/>
    <s v="R"/>
    <s v="Drama"/>
    <x v="14"/>
    <s v="April 4, 1997 (United States)"/>
    <x v="44"/>
    <n v="12000"/>
    <s v="Pat O'Connor"/>
    <s v="Sue Miller"/>
    <s v="Liv Tyler"/>
    <s v="United States"/>
    <m/>
    <n v="5936344"/>
    <s v="Fox 2000 Pictures"/>
    <n v="110"/>
    <n v="160.5"/>
    <n v="7641757.5699197296"/>
  </r>
  <r>
    <s v="It Could Happen to You"/>
    <s v="PG"/>
    <s v="Comedy"/>
    <x v="13"/>
    <s v="July 29, 1994 (United States)"/>
    <x v="44"/>
    <n v="37000"/>
    <s v="Andrew Bergman"/>
    <s v="Jane Anderson"/>
    <s v="Nicolas Cage"/>
    <s v="United States"/>
    <n v="20000000"/>
    <n v="37939757"/>
    <s v="TriStar Pictures"/>
    <n v="101"/>
    <n v="148.19999999999999"/>
    <n v="72026442.105295956"/>
  </r>
  <r>
    <s v="JamÃ³n, JamÃ³n"/>
    <s v="R"/>
    <s v="Comedy"/>
    <x v="35"/>
    <s v="February 4, 1994 (United States)"/>
    <x v="44"/>
    <n v="13000"/>
    <s v="Bigas Luna"/>
    <s v="Cuca Canals"/>
    <s v="PenÃ©lope Cruz"/>
    <s v="Spain"/>
    <m/>
    <m/>
    <s v="Lolafilms"/>
    <n v="95"/>
    <n v="140.30000000000001"/>
    <s v="Missing"/>
  </r>
  <r>
    <s v="Jo Jo Dancer, Your Life Is Calling"/>
    <s v="R"/>
    <s v="Biography"/>
    <x v="25"/>
    <s v="May 2, 1986 (United States)"/>
    <x v="44"/>
    <n v="1600"/>
    <s v="Richard Pryor"/>
    <s v="Rocco Urbisci"/>
    <s v="Richard Pryor"/>
    <s v="United States"/>
    <n v="14000000"/>
    <n v="18034150"/>
    <s v="Columbia Pictures"/>
    <n v="97"/>
    <n v="109.6"/>
    <n v="66686960.012135915"/>
  </r>
  <r>
    <s v="John Dies at the End"/>
    <s v="R"/>
    <s v="Comedy"/>
    <x v="36"/>
    <s v="December 27, 2012 (United States)"/>
    <x v="44"/>
    <n v="37000"/>
    <s v="Don Coscarelli"/>
    <s v="Don Coscarelli"/>
    <s v="Chase Williamson"/>
    <s v="United States"/>
    <m/>
    <n v="141951"/>
    <s v="M3 Alliance"/>
    <n v="99"/>
    <n v="229.6"/>
    <n v="188381.83667247384"/>
  </r>
  <r>
    <s v="Just Before I Go"/>
    <s v="R"/>
    <s v="Comedy"/>
    <x v="20"/>
    <s v="April 24, 2015 (United States)"/>
    <x v="44"/>
    <n v="18000"/>
    <s v="Courteney Cox"/>
    <s v="David Flebotte"/>
    <s v="Seann William Scott"/>
    <s v="United States"/>
    <m/>
    <n v="10970"/>
    <s v="New Artists Alliance"/>
    <n v="95"/>
    <n v="236.7"/>
    <n v="17114.997439836148"/>
  </r>
  <r>
    <s v="Just Cause"/>
    <s v="R"/>
    <s v="Action"/>
    <x v="40"/>
    <s v="February 17, 1995 (United States)"/>
    <x v="44"/>
    <n v="25000"/>
    <s v="Arne Glimcher"/>
    <s v="John Katzenbach"/>
    <s v="Sean Connery"/>
    <s v="United States"/>
    <m/>
    <n v="36853222"/>
    <s v="Warner Bros."/>
    <n v="102"/>
    <n v="152.4"/>
    <n v="77710565.698269904"/>
  </r>
  <r>
    <s v="Just Go with It"/>
    <s v="PG-13"/>
    <s v="Comedy"/>
    <x v="24"/>
    <s v="February 11, 2011 (United States)"/>
    <x v="44"/>
    <n v="227000"/>
    <s v="Dennis Dugan"/>
    <s v="Allan Loeb"/>
    <s v="Adam Sandler"/>
    <s v="United States"/>
    <n v="80000000"/>
    <n v="214945591"/>
    <s v="Columbia Pictures"/>
    <n v="117"/>
    <n v="224.9"/>
    <n v="369813221.78260869"/>
  </r>
  <r>
    <s v="Kate &amp; Leopold"/>
    <s v="PG-13"/>
    <s v="Comedy"/>
    <x v="7"/>
    <s v="December 25, 2001 (United States)"/>
    <x v="44"/>
    <n v="80000"/>
    <s v="James Mangold"/>
    <s v="Steven Rogers"/>
    <s v="Meg Ryan"/>
    <s v="United States"/>
    <n v="48000000"/>
    <n v="76019048"/>
    <s v="Konrad Pictures"/>
    <n v="118"/>
    <n v="177.1"/>
    <n v="160297605.02145329"/>
  </r>
  <r>
    <s v="Keeping the Faith"/>
    <s v="PG-13"/>
    <s v="Comedy"/>
    <x v="8"/>
    <s v="April 14, 2000 (United States)"/>
    <x v="44"/>
    <n v="50000"/>
    <s v="Edward Norton"/>
    <s v="Stuart Blumberg"/>
    <s v="Ben Stiller"/>
    <s v="United States"/>
    <n v="29000000"/>
    <n v="59945183"/>
    <s v="Spyglass Entertainment"/>
    <n v="128"/>
    <n v="172.2"/>
    <n v="85152900.979487166"/>
  </r>
  <r>
    <s v="Kill List"/>
    <s v="Not Rated"/>
    <s v="Action"/>
    <x v="24"/>
    <s v="September 2, 2011 (United Kingdom)"/>
    <x v="44"/>
    <n v="38000"/>
    <s v="Ben Wheatley"/>
    <s v="Ben Wheatley"/>
    <s v="Neil Maskell"/>
    <s v="United Kingdom"/>
    <m/>
    <n v="450275"/>
    <s v="Warp X"/>
    <n v="95"/>
    <n v="224.9"/>
    <n v="1377497.9166666665"/>
  </r>
  <r>
    <s v="Killer Elite"/>
    <s v="R"/>
    <s v="Action"/>
    <x v="24"/>
    <s v="September 23, 2011 (United States)"/>
    <x v="44"/>
    <n v="126000"/>
    <s v="Gary McKendry"/>
    <s v="Matt Sherring"/>
    <s v="Jason Statham"/>
    <s v="United Kingdom"/>
    <n v="70000000"/>
    <n v="57084522"/>
    <s v="Omnilab Media"/>
    <n v="116"/>
    <n v="224.9"/>
    <n v="75756332.114111498"/>
  </r>
  <r>
    <s v="Kissed"/>
    <m/>
    <s v="Drama"/>
    <x v="10"/>
    <s v="April 11, 1997 (United States)"/>
    <x v="44"/>
    <n v="3600"/>
    <s v="Lynne Stopkewich"/>
    <s v="Angus Fraser"/>
    <s v="Molly Parker"/>
    <s v="Canada"/>
    <m/>
    <n v="329211"/>
    <s v="Boneyard Film Company Inc."/>
    <n v="78"/>
    <n v="156.9"/>
    <n v="624988.11028037383"/>
  </r>
  <r>
    <s v="Laggies"/>
    <s v="R"/>
    <s v="Comedy"/>
    <x v="20"/>
    <s v="October 24, 2014 (United States)"/>
    <x v="44"/>
    <n v="43000"/>
    <s v="Lynn Shelton"/>
    <s v="Andrea Seigel"/>
    <s v="Keira Knightley"/>
    <s v="United States"/>
    <n v="5000000"/>
    <n v="2379154"/>
    <s v="Anonymous Content"/>
    <n v="99"/>
    <n v="236.7"/>
    <n v="3062645.6434305026"/>
  </r>
  <r>
    <s v="Last Action Hero"/>
    <s v="PG-13"/>
    <s v="Action"/>
    <x v="34"/>
    <s v="June 18, 1993 (United States)"/>
    <x v="44"/>
    <n v="141000"/>
    <s v="John McTiernan"/>
    <s v="Zak Penn"/>
    <s v="Arnold Schwarzenegger"/>
    <s v="United States"/>
    <n v="85000000"/>
    <n v="137298489"/>
    <s v="Columbia Pictures"/>
    <n v="130"/>
    <n v="144.5"/>
    <n v="388799717.45631969"/>
  </r>
  <r>
    <s v="Last Man Standing"/>
    <s v="R"/>
    <s v="Action"/>
    <x v="10"/>
    <s v="September 20, 1996 (United States)"/>
    <x v="44"/>
    <n v="54000"/>
    <s v="Walter Hill"/>
    <s v="RyÃ»zÃ´ Kikushima"/>
    <s v="Bruce Willis"/>
    <s v="United States"/>
    <n v="67000000"/>
    <n v="47267001"/>
    <s v="New Line Cinema"/>
    <n v="101"/>
    <n v="156.9"/>
    <n v="126780415.53433099"/>
  </r>
  <r>
    <s v="Late for Dinner"/>
    <s v="PG"/>
    <s v="Drama"/>
    <x v="16"/>
    <s v="September 20, 1991 (United States)"/>
    <x v="44"/>
    <n v="1700"/>
    <s v="W.D. Richter"/>
    <s v="Mark Andrus"/>
    <s v="Peter Berg"/>
    <s v="United States"/>
    <n v="14000000"/>
    <n v="8906823"/>
    <s v="Castle Rock Entertainment"/>
    <n v="99"/>
    <n v="136.19999999999999"/>
    <n v="27248082.009036142"/>
  </r>
  <r>
    <s v="Laurel Canyon"/>
    <s v="R"/>
    <s v="Drama"/>
    <x v="23"/>
    <s v="March 28, 2003 (United States)"/>
    <x v="44"/>
    <n v="16000"/>
    <s v="Lisa Cholodenko"/>
    <s v="Lisa Cholodenko"/>
    <s v="Frances McDormand"/>
    <s v="United States"/>
    <m/>
    <n v="4412203"/>
    <s v="Sony Pictures Classics"/>
    <n v="103"/>
    <n v="179.9"/>
    <n v="8568503.8502230719"/>
  </r>
  <r>
    <s v="Legend"/>
    <s v="PG"/>
    <s v="Adventure"/>
    <x v="38"/>
    <s v="April 18, 1986 (United States)"/>
    <x v="44"/>
    <n v="62000"/>
    <s v="Ridley Scott"/>
    <s v="William Hjortsberg"/>
    <s v="Tom Cruise"/>
    <s v="United States"/>
    <n v="24500000"/>
    <n v="15502112"/>
    <s v="Legend Production Company"/>
    <n v="94"/>
    <n v="107.6"/>
    <n v="22785786.4273999"/>
  </r>
  <r>
    <s v="Less Than Zero"/>
    <s v="R"/>
    <s v="Crime"/>
    <x v="3"/>
    <s v="November 6, 1987 (United States)"/>
    <x v="44"/>
    <n v="19000"/>
    <s v="Marek Kanievska"/>
    <s v="Bret Easton Ellis"/>
    <s v="Andrew McCarthy"/>
    <s v="United States"/>
    <m/>
    <n v="12396383"/>
    <s v="Twentieth Century Fox"/>
    <n v="98"/>
    <n v="113.6"/>
    <n v="35103883.829925649"/>
  </r>
  <r>
    <s v="Let's Be Cops"/>
    <s v="R"/>
    <s v="Action"/>
    <x v="20"/>
    <s v="August 13, 2014 (United States)"/>
    <x v="44"/>
    <n v="129000"/>
    <s v="Luke Greenfield"/>
    <s v="Luke Greenfield"/>
    <s v="Jake Johnson"/>
    <s v="United States"/>
    <n v="17000000"/>
    <n v="138224951"/>
    <s v="Genre Films"/>
    <n v="104"/>
    <n v="236.7"/>
    <n v="252803977.00900361"/>
  </r>
  <r>
    <s v="Little Giants"/>
    <s v="PG"/>
    <s v="Comedy"/>
    <x v="13"/>
    <s v="October 14, 1994 (United States)"/>
    <x v="44"/>
    <n v="27000"/>
    <s v="Duwayne Dunham"/>
    <s v="James Ferguson"/>
    <s v="Rick Moranis"/>
    <s v="United States"/>
    <n v="20000000"/>
    <n v="19306362"/>
    <s v="Warner Bros."/>
    <n v="107"/>
    <n v="148.19999999999999"/>
    <n v="49726530.020287402"/>
  </r>
  <r>
    <s v="Live by Night"/>
    <s v="R"/>
    <s v="Action"/>
    <x v="30"/>
    <s v="January 13, 2017 (United States)"/>
    <x v="44"/>
    <n v="54000"/>
    <s v="Ben Affleck"/>
    <s v="Ben Affleck"/>
    <s v="Ben Affleck"/>
    <s v="United States"/>
    <n v="108000000"/>
    <n v="22678555"/>
    <s v="Appian Way"/>
    <n v="129"/>
    <n v="240"/>
    <n v="55727062.165322579"/>
  </r>
  <r>
    <s v="Lock Up"/>
    <s v="R"/>
    <s v="Action"/>
    <x v="21"/>
    <s v="August 4, 1989 (United States)"/>
    <x v="44"/>
    <n v="39000"/>
    <s v="John Flynn"/>
    <s v="Richard Smith"/>
    <s v="Sylvester Stallone"/>
    <s v="United States"/>
    <n v="24000000"/>
    <n v="22099847"/>
    <s v="White Eagle"/>
    <n v="109"/>
    <n v="124"/>
    <n v="28057597.420416664"/>
  </r>
  <r>
    <s v="Lonely Hearts"/>
    <s v="R"/>
    <s v="Biography"/>
    <x v="15"/>
    <s v="October 21, 2006 (Taiwan)"/>
    <x v="44"/>
    <n v="20000"/>
    <s v="Todd Robinson"/>
    <s v="Todd Robinson"/>
    <s v="John Travolta"/>
    <s v="Germany"/>
    <n v="18000000"/>
    <n v="2520835"/>
    <s v="Millennium Films"/>
    <n v="108"/>
    <n v="201.6"/>
    <n v="6492801.5595942512"/>
  </r>
  <r>
    <s v="Lord of the Flies"/>
    <s v="R"/>
    <s v="Adventure"/>
    <x v="32"/>
    <s v="March 16, 1990 (United States)"/>
    <x v="44"/>
    <n v="28000"/>
    <s v="Harry Hook"/>
    <s v="William Golding"/>
    <s v="Balthazar Getty"/>
    <s v="United States"/>
    <m/>
    <n v="13985225"/>
    <s v="Castle Rock Entertainment"/>
    <n v="90"/>
    <n v="130.69999999999999"/>
    <n v="18288832.864806864"/>
  </r>
  <r>
    <s v="Losing Isaiah"/>
    <s v="R"/>
    <s v="Drama"/>
    <x v="40"/>
    <s v="March 17, 1995 (United States)"/>
    <x v="44"/>
    <n v="5600"/>
    <s v="Stephen Gyllenhaal"/>
    <s v="Seth Margolis"/>
    <s v="Jessica Lange"/>
    <s v="United States"/>
    <n v="17000000"/>
    <n v="7603766"/>
    <s v="Paramount Pictures"/>
    <n v="111"/>
    <n v="152.4"/>
    <n v="10301767.453090262"/>
  </r>
  <r>
    <s v="Lost and Love"/>
    <m/>
    <s v="Drama"/>
    <x v="39"/>
    <s v="March 20, 2015 (China)"/>
    <x v="44"/>
    <n v="620"/>
    <s v="Sanyuan Peng"/>
    <s v="Sanyuan Peng"/>
    <s v="Andy Lau"/>
    <s v="China"/>
    <m/>
    <n v="34930177"/>
    <s v="Chongqing Film Group"/>
    <n v="108"/>
    <n v="237"/>
    <n v="56343170.629433557"/>
  </r>
  <r>
    <s v="Love &amp; Friendship"/>
    <s v="PG"/>
    <s v="Comedy"/>
    <x v="30"/>
    <s v="June 3, 2016 (United States)"/>
    <x v="44"/>
    <n v="24000"/>
    <s v="Whit Stillman"/>
    <s v="Whit Stillman"/>
    <s v="Kate Beckinsale"/>
    <s v="Ireland"/>
    <n v="3000000"/>
    <n v="21401949"/>
    <s v="Westerly Films"/>
    <n v="90"/>
    <n v="240"/>
    <n v="52590111.7766129"/>
  </r>
  <r>
    <s v="Love in the Time of Cholera"/>
    <s v="R"/>
    <s v="Drama"/>
    <x v="6"/>
    <s v="November 16, 2007 (United States)"/>
    <x v="44"/>
    <n v="23000"/>
    <s v="Mike Newell"/>
    <s v="Ronald Harwood"/>
    <s v="Javier Bardem"/>
    <s v="United States"/>
    <n v="45000000"/>
    <n v="31575877"/>
    <s v="New Line Cinema"/>
    <n v="139"/>
    <n v="207.3"/>
    <n v="96598089.577309236"/>
  </r>
  <r>
    <s v="Lucy"/>
    <s v="R"/>
    <s v="Action"/>
    <x v="20"/>
    <s v="July 25, 2014 (United States)"/>
    <x v="44"/>
    <n v="460000"/>
    <s v="Luc Besson"/>
    <s v="Luc Besson"/>
    <s v="Scarlett Johansson"/>
    <s v="France"/>
    <n v="40000000"/>
    <n v="458863600"/>
    <s v="EuropaCorp"/>
    <n v="89"/>
    <n v="236.7"/>
    <n v="777185875.04168987"/>
  </r>
  <r>
    <s v="Lust in the Dust"/>
    <s v="R"/>
    <s v="Comedy"/>
    <x v="18"/>
    <s v="March 1, 1985 (United States)"/>
    <x v="44"/>
    <n v="3000"/>
    <s v="Paul Bartel"/>
    <s v="Philip John Taylor"/>
    <s v="Tab Hunter"/>
    <s v="United States"/>
    <n v="3000000"/>
    <n v="727639"/>
    <s v="Fox Run Productions Inc."/>
    <n v="84"/>
    <n v="103.9"/>
    <n v="2297529.5678756475"/>
  </r>
  <r>
    <s v="Maccheroni"/>
    <s v="PG"/>
    <s v="Comedy"/>
    <x v="38"/>
    <s v="October 24, 1985 (Italy)"/>
    <x v="44"/>
    <n v="701"/>
    <s v="Ettore Scola"/>
    <s v="Ruggero Maccari"/>
    <s v="Jack Lemmon"/>
    <s v="Italy"/>
    <m/>
    <m/>
    <s v="Filmauro"/>
    <n v="104"/>
    <n v="107.6"/>
    <s v="Missing"/>
  </r>
  <r>
    <s v="Made"/>
    <s v="R"/>
    <s v="Comedy"/>
    <x v="7"/>
    <s v="August 31, 2001 (United States)"/>
    <x v="44"/>
    <n v="18000"/>
    <s v="Jon Favreau"/>
    <s v="Jon Favreau"/>
    <s v="Vince Vaughn"/>
    <s v="United States"/>
    <n v="5000000"/>
    <n v="5480653"/>
    <s v="Artisan Entertainment"/>
    <n v="95"/>
    <n v="177.1"/>
    <n v="10957709.770997375"/>
  </r>
  <r>
    <s v="Made in Heaven"/>
    <s v="PG"/>
    <s v="Comedy"/>
    <x v="3"/>
    <s v="November 6, 1987 (United States)"/>
    <x v="44"/>
    <n v="3200"/>
    <s v="Alan Rudolph"/>
    <s v="Bruce A. Evans"/>
    <s v="Timothy Hutton"/>
    <s v="United States"/>
    <n v="13000000"/>
    <n v="4572845"/>
    <s v="Lorimar Motion Pictures"/>
    <n v="103"/>
    <n v="113.6"/>
    <n v="8363420.5972388955"/>
  </r>
  <r>
    <s v="Malice"/>
    <s v="R"/>
    <s v="Crime"/>
    <x v="34"/>
    <s v="October 1, 1993 (United States)"/>
    <x v="44"/>
    <n v="24000"/>
    <s v="Harold Becker"/>
    <s v="Aaron Sorkin"/>
    <s v="Alec Baldwin"/>
    <s v="Canada"/>
    <n v="20000000"/>
    <n v="46405336"/>
    <s v="Castle Rock Entertainment"/>
    <n v="107"/>
    <n v="144.5"/>
    <n v="97852635.84221454"/>
  </r>
  <r>
    <s v="Mamma Mia!"/>
    <s v="PG-13"/>
    <s v="Comedy"/>
    <x v="0"/>
    <s v="July 18, 2008 (United States)"/>
    <x v="44"/>
    <n v="224000"/>
    <s v="Phyllida Lloyd"/>
    <s v="Catherine Johnson"/>
    <s v="Meryl Streep"/>
    <s v="United States"/>
    <n v="52000000"/>
    <n v="611257819"/>
    <s v="Universal Pictures"/>
    <n v="108"/>
    <n v="215.3"/>
    <n v="1160437741.1171339"/>
  </r>
  <r>
    <s v="Mark Felt: The Man Who Brought Down the White House"/>
    <s v="PG-13"/>
    <s v="Biography"/>
    <x v="27"/>
    <s v="September 29, 2017 (United States)"/>
    <x v="44"/>
    <n v="12000"/>
    <s v="Peter Landesman"/>
    <s v="Mark Felt"/>
    <s v="Liam Neeson"/>
    <s v="United States"/>
    <m/>
    <n v="4372130"/>
    <s v="Butler Pictures"/>
    <n v="103"/>
    <n v="245.1"/>
    <n v="8741391.1482939627"/>
  </r>
  <r>
    <s v="Mary Shelley's Frankenstein"/>
    <s v="R"/>
    <s v="Drama"/>
    <x v="13"/>
    <s v="November 4, 1994 (United States)"/>
    <x v="44"/>
    <n v="53000"/>
    <s v="Kenneth Branagh"/>
    <s v="Mary Shelley"/>
    <s v="Robert De Niro"/>
    <s v="United States"/>
    <n v="45000000"/>
    <n v="112006296"/>
    <s v="TriStar Pictures"/>
    <n v="123"/>
    <n v="148.19999999999999"/>
    <n v="311389766.34306574"/>
  </r>
  <r>
    <s v="Melinda and Melinda"/>
    <s v="PG-13"/>
    <s v="Comedy"/>
    <x v="1"/>
    <s v="April 8, 2005 (United States)"/>
    <x v="44"/>
    <n v="31000"/>
    <s v="Woody Allen"/>
    <s v="Woody Allen"/>
    <s v="Will Ferrell"/>
    <s v="United States"/>
    <m/>
    <n v="20129327"/>
    <s v="Fox Searchlight Pictures"/>
    <n v="99"/>
    <n v="188.9"/>
    <n v="39091178.692797959"/>
  </r>
  <r>
    <s v="Miami Blues"/>
    <s v="R"/>
    <s v="Comedy"/>
    <x v="32"/>
    <s v="April 20, 1990 (United States)"/>
    <x v="44"/>
    <n v="8000"/>
    <s v="George Armitage"/>
    <s v="Charles Willeford"/>
    <s v="Fred Ward"/>
    <s v="United States"/>
    <m/>
    <n v="9888167"/>
    <s v="Tristes Tropiques"/>
    <n v="97"/>
    <n v="130.69999999999999"/>
    <n v="13814417.629069233"/>
  </r>
  <r>
    <s v="Mindhunters"/>
    <s v="R"/>
    <s v="Crime"/>
    <x v="1"/>
    <s v="May 13, 2005 (United States)"/>
    <x v="44"/>
    <n v="59000"/>
    <s v="Renny Harlin"/>
    <s v="Wayne Kramer"/>
    <s v="Val Kilmer"/>
    <s v="Netherlands"/>
    <n v="27000000"/>
    <n v="21148829"/>
    <s v="Dimension Films"/>
    <n v="106"/>
    <n v="188.9"/>
    <n v="27224538.218419943"/>
  </r>
  <r>
    <s v="Mine 9"/>
    <s v="Not Rated"/>
    <s v="Drama"/>
    <x v="5"/>
    <s v="May 19, 2020 (Poland)"/>
    <x v="44"/>
    <n v="4400"/>
    <s v="Eddie Mensore"/>
    <s v="Eddie Mensore"/>
    <s v="Terry Serpico"/>
    <s v="United States"/>
    <n v="350000"/>
    <n v="226421"/>
    <s v="Emphatic Films"/>
    <n v="83"/>
    <n v="255.7"/>
    <n v="692675.48895582324"/>
  </r>
  <r>
    <s v="Minions"/>
    <s v="PG"/>
    <s v="Animation"/>
    <x v="39"/>
    <s v="July 10, 2015 (United States)"/>
    <x v="44"/>
    <n v="218000"/>
    <s v="Kyle Balda"/>
    <s v="Brian Lynch"/>
    <s v="Sandra Bullock"/>
    <s v="United States"/>
    <n v="74000000"/>
    <n v="1159444662"/>
    <s v="Illumination Entertainment"/>
    <n v="91"/>
    <n v="237"/>
    <n v="1381629990.2675011"/>
  </r>
  <r>
    <s v="Mississippi Grind"/>
    <s v="R"/>
    <s v="Comedy"/>
    <x v="39"/>
    <s v="August 13, 2015 (United States)"/>
    <x v="44"/>
    <n v="22000"/>
    <s v="Anna Boden"/>
    <s v="Anna Boden"/>
    <s v="Ben Mendelsohn"/>
    <s v="United States"/>
    <n v="6000000"/>
    <n v="422746"/>
    <s v="Sycamore Pictures"/>
    <n v="108"/>
    <n v="237"/>
    <n v="638941.9950396826"/>
  </r>
  <r>
    <s v="Monsters"/>
    <s v="R"/>
    <s v="Adventure"/>
    <x v="29"/>
    <s v="December 3, 2010 (United Kingdom)"/>
    <x v="44"/>
    <n v="89000"/>
    <s v="Gareth Edwards"/>
    <s v="Gareth Edwards"/>
    <s v="Scoot McNairy"/>
    <s v="United Kingdom"/>
    <n v="500000"/>
    <n v="5060438"/>
    <s v="Protagonist Pictures"/>
    <n v="94"/>
    <n v="218.1"/>
    <n v="6290964.7433700534"/>
  </r>
  <r>
    <s v="Monsters vs. Aliens"/>
    <s v="PG"/>
    <s v="Animation"/>
    <x v="9"/>
    <s v="March 27, 2009 (United States)"/>
    <x v="44"/>
    <n v="151000"/>
    <s v="Rob Letterman"/>
    <s v="Maya Forbes"/>
    <s v="Reese Witherspoon"/>
    <s v="United States"/>
    <n v="175000000"/>
    <n v="381509870"/>
    <s v="DreamWorks Animation"/>
    <n v="94"/>
    <n v="214.5"/>
    <n v="1023292758.7059859"/>
  </r>
  <r>
    <s v="Mr. Bean's Holiday"/>
    <s v="G"/>
    <s v="Comedy"/>
    <x v="6"/>
    <s v="August 24, 2007 (United States)"/>
    <x v="44"/>
    <n v="119000"/>
    <s v="Steve Bendelack"/>
    <s v="Rowan Atkinson"/>
    <s v="Rowan Atkinson"/>
    <s v="United Kingdom"/>
    <n v="25000000"/>
    <n v="232225908"/>
    <s v="Universal Pictures"/>
    <n v="90"/>
    <n v="207.3"/>
    <n v="477457720.42914981"/>
  </r>
  <r>
    <s v="Mr. Destiny"/>
    <s v="PG-13"/>
    <s v="Comedy"/>
    <x v="32"/>
    <s v="October 12, 1990 (United States)"/>
    <x v="44"/>
    <n v="12000"/>
    <s v="James Orr"/>
    <s v="James Orr"/>
    <s v="Jim Belushi"/>
    <s v="United States"/>
    <n v="20000000"/>
    <n v="15379253"/>
    <s v="Laurence Mark Productions"/>
    <n v="110"/>
    <n v="130.69999999999999"/>
    <n v="42756007.199817523"/>
  </r>
  <r>
    <s v="Mr. Jealousy"/>
    <s v="R"/>
    <s v="Comedy"/>
    <x v="14"/>
    <s v="June 5, 1998 (United States)"/>
    <x v="44"/>
    <n v="2000"/>
    <s v="Noah Baumbach"/>
    <s v="Noah Baumbach"/>
    <s v="Eric Stoltz"/>
    <s v="United States"/>
    <m/>
    <n v="301796"/>
    <s v="Joel Castleberg Productions"/>
    <n v="103"/>
    <n v="160.5"/>
    <n v="456137.10912698414"/>
  </r>
  <r>
    <s v="Mr. Love"/>
    <s v="PG-13"/>
    <s v="Comedy"/>
    <x v="38"/>
    <s v="April 25, 1986 (United States)"/>
    <x v="44"/>
    <n v="166"/>
    <s v="Roy Battersby"/>
    <s v="Kenneth Eastaugh"/>
    <s v="Barry Jackson"/>
    <s v="United Kingdom"/>
    <m/>
    <m/>
    <s v="Enigma Productions"/>
    <n v="91"/>
    <n v="107.6"/>
    <s v="Missing"/>
  </r>
  <r>
    <s v="Mr. Right"/>
    <s v="R"/>
    <s v="Action"/>
    <x v="39"/>
    <s v="April 8, 2016 (United States)"/>
    <x v="44"/>
    <n v="52000"/>
    <s v="Paco Cabezas"/>
    <s v="Max Landis"/>
    <s v="Anna Kendrick"/>
    <s v="United States"/>
    <n v="8000000"/>
    <n v="607595"/>
    <s v="Amasia Entertainment"/>
    <n v="95"/>
    <n v="237"/>
    <n v="1319559.4903777619"/>
  </r>
  <r>
    <s v="Mrs. Parker and the Vicious Circle"/>
    <s v="R"/>
    <s v="Biography"/>
    <x v="13"/>
    <s v="November 23, 1994 (United States)"/>
    <x v="44"/>
    <n v="4300"/>
    <s v="Alan Rudolph"/>
    <s v="Alan Rudolph"/>
    <s v="Jennifer Jason Leigh"/>
    <s v="United States"/>
    <n v="7000000"/>
    <n v="2144667"/>
    <s v="Fine Line Features"/>
    <n v="125"/>
    <n v="148.19999999999999"/>
    <n v="6073234.5250929371"/>
  </r>
  <r>
    <s v="Muppets Most Wanted"/>
    <s v="PG"/>
    <s v="Adventure"/>
    <x v="20"/>
    <s v="March 21, 2014 (United States)"/>
    <x v="44"/>
    <n v="33000"/>
    <s v="James Bobin"/>
    <s v="James Bobin"/>
    <s v="Ricky Gervais"/>
    <s v="United States"/>
    <n v="50000000"/>
    <n v="80383113"/>
    <s v="Walt Disney Pictures"/>
    <n v="107"/>
    <n v="236.7"/>
    <n v="106675673.04486062"/>
  </r>
  <r>
    <s v="Need for Speed"/>
    <s v="PG-13"/>
    <s v="Action"/>
    <x v="20"/>
    <s v="March 14, 2014 (United States)"/>
    <x v="44"/>
    <n v="165000"/>
    <s v="Scott Waugh"/>
    <s v="George Gatins"/>
    <s v="Aaron Paul"/>
    <s v="United States"/>
    <n v="66000000"/>
    <n v="203277636"/>
    <s v="Dreamworks Pictures"/>
    <n v="132"/>
    <n v="236.7"/>
    <n v="454762817.10132158"/>
  </r>
  <r>
    <s v="New York Stories"/>
    <s v="PG"/>
    <s v="Comedy"/>
    <x v="21"/>
    <s v="March 10, 1989 (United States)"/>
    <x v="44"/>
    <n v="17000"/>
    <s v="Woody Allen"/>
    <s v="Richard Price"/>
    <s v="Woody Allen"/>
    <s v="United States"/>
    <n v="15000000"/>
    <n v="10763469"/>
    <s v="Touchstone Pictures"/>
    <n v="124"/>
    <n v="124"/>
    <n v="12826081.362143137"/>
  </r>
  <r>
    <s v="Night at the Museum"/>
    <s v="PG"/>
    <s v="Adventure"/>
    <x v="15"/>
    <s v="December 22, 2006 (United States)"/>
    <x v="44"/>
    <n v="323000"/>
    <s v="Shawn Levy"/>
    <s v="Robert Ben Garant"/>
    <s v="Ben Stiller"/>
    <s v="United States"/>
    <n v="110000000"/>
    <n v="574481229"/>
    <s v="Twentieth Century Fox"/>
    <n v="108"/>
    <n v="201.6"/>
    <n v="684569536.47360194"/>
  </r>
  <r>
    <s v="Night of the Comet"/>
    <s v="PG-13"/>
    <s v="Comedy"/>
    <x v="18"/>
    <s v="November 16, 1984 (United States)"/>
    <x v="44"/>
    <n v="19000"/>
    <s v="Thom Eberhardt"/>
    <s v="Thom Eberhardt"/>
    <s v="Catherine Mary Stewart"/>
    <s v="United States"/>
    <n v="700000"/>
    <n v="14418922"/>
    <s v="Atlantic Entertainment Group"/>
    <n v="95"/>
    <n v="103.9"/>
    <n v="26953653.579141103"/>
  </r>
  <r>
    <s v="Night Watch"/>
    <s v="R"/>
    <s v="Action"/>
    <x v="1"/>
    <s v="March 3, 2006 (United States)"/>
    <x v="44"/>
    <n v="53000"/>
    <s v="Timur Bekmambetov"/>
    <s v="Timur Bekmambetov"/>
    <s v="Konstantin Khabenskiy"/>
    <s v="Russia"/>
    <n v="4200000"/>
    <n v="50336279"/>
    <s v="Bazelevs Production"/>
    <n v="114"/>
    <n v="188.9"/>
    <n v="64715038.866244726"/>
  </r>
  <r>
    <s v="Nighthawks"/>
    <s v="R"/>
    <s v="Action"/>
    <x v="12"/>
    <s v="April 10, 1981 (United States)"/>
    <x v="44"/>
    <n v="18000"/>
    <s v="Bruce Malmuth"/>
    <s v="David Shaber"/>
    <s v="Sylvester Stallone"/>
    <s v="United States"/>
    <n v="5000000"/>
    <n v="19905359"/>
    <s v="Universal Pictures"/>
    <n v="99"/>
    <n v="90.9"/>
    <n v="55339077.43886862"/>
  </r>
  <r>
    <s v="Not Without My Daughter"/>
    <s v="PG-13"/>
    <s v="Drama"/>
    <x v="16"/>
    <s v="January 11, 1991 (United States)"/>
    <x v="44"/>
    <n v="13000"/>
    <s v="Brian Gilbert"/>
    <s v="Betty Mahmoody"/>
    <s v="Sally Field"/>
    <s v="United States"/>
    <m/>
    <n v="14789113"/>
    <s v="PathÃ© Entertainment"/>
    <n v="116"/>
    <n v="136.19999999999999"/>
    <n v="36340667.186290316"/>
  </r>
  <r>
    <s v="Ode to Joy"/>
    <s v="R"/>
    <s v="Comedy"/>
    <x v="5"/>
    <s v="August 9, 2019 (United States)"/>
    <x v="44"/>
    <n v="4400"/>
    <s v="Jason Winer"/>
    <s v="Max Werner"/>
    <s v="Martin Freeman"/>
    <s v="United States"/>
    <m/>
    <n v="22594"/>
    <s v="Mosaic"/>
    <n v="97"/>
    <n v="255.7"/>
    <n v="41322.879951980794"/>
  </r>
  <r>
    <s v="Once Upon a Time in Mexico"/>
    <s v="R"/>
    <s v="Action"/>
    <x v="2"/>
    <s v="September 12, 2003 (United States)"/>
    <x v="44"/>
    <n v="156000"/>
    <s v="Robert Rodriguez"/>
    <s v="Robert Rodriguez"/>
    <s v="Antonio Banderas"/>
    <s v="United States"/>
    <n v="29000000"/>
    <n v="98769390"/>
    <s v="Columbia Pictures"/>
    <n v="102"/>
    <n v="184"/>
    <n v="122786752.88861689"/>
  </r>
  <r>
    <s v="One Crazy Summer"/>
    <s v="PG"/>
    <s v="Comedy"/>
    <x v="25"/>
    <s v="August 8, 1986 (United States)"/>
    <x v="44"/>
    <n v="14000"/>
    <s v="Savage Steve Holland"/>
    <s v="Savage Steve Holland"/>
    <s v="John Cusack"/>
    <s v="United States"/>
    <m/>
    <n v="13431806"/>
    <s v="A&amp;M Films"/>
    <n v="93"/>
    <n v="109.6"/>
    <n v="25499509.583800621"/>
  </r>
  <r>
    <s v="Only the Lonely"/>
    <s v="PG-13"/>
    <s v="Comedy"/>
    <x v="16"/>
    <s v="May 24, 1991 (United States)"/>
    <x v="44"/>
    <n v="10000"/>
    <s v="Chris Columbus"/>
    <s v="Chris Columbus"/>
    <s v="John Candy"/>
    <s v="United States"/>
    <m/>
    <n v="25092802"/>
    <s v="Twentieth Century Fox"/>
    <n v="104"/>
    <n v="136.19999999999999"/>
    <n v="51590936.365721993"/>
  </r>
  <r>
    <s v="Our Idiot Brother"/>
    <s v="R"/>
    <s v="Comedy"/>
    <x v="24"/>
    <s v="August 26, 2011 (United States)"/>
    <x v="44"/>
    <n v="85000"/>
    <s v="Jesse Peretz"/>
    <s v="Jesse Peretz"/>
    <s v="Paul Rudd"/>
    <s v="United States"/>
    <n v="5000000"/>
    <n v="25804448"/>
    <s v="Big Beach Films"/>
    <n v="90"/>
    <n v="224.9"/>
    <n v="57728453.051395006"/>
  </r>
  <r>
    <s v="Outside Providence"/>
    <s v="R"/>
    <s v="Comedy"/>
    <x v="11"/>
    <s v="September 1, 1999 (United States)"/>
    <x v="44"/>
    <n v="8600"/>
    <s v="Michael Corrente"/>
    <s v="Peter Farrelly"/>
    <s v="Shawn Hatosy"/>
    <s v="United States"/>
    <n v="7000000"/>
    <n v="7302522"/>
    <s v="Miramax"/>
    <n v="96"/>
    <n v="166.6"/>
    <n v="15398466.805536333"/>
  </r>
  <r>
    <s v="Pacific Heights"/>
    <s v="R"/>
    <s v="Thriller"/>
    <x v="32"/>
    <s v="September 28, 1990 (United States)"/>
    <x v="44"/>
    <n v="19000"/>
    <s v="John Schlesinger"/>
    <s v="Daniel Pyne"/>
    <s v="Melanie Griffith"/>
    <s v="United States"/>
    <n v="18000000"/>
    <n v="44926706"/>
    <s v="Morgan Creek Entertainment"/>
    <n v="102"/>
    <n v="130.69999999999999"/>
    <n v="57760199.654852323"/>
  </r>
  <r>
    <s v="Pain &amp; Gain"/>
    <s v="R"/>
    <s v="Action"/>
    <x v="33"/>
    <s v="April 26, 2013 (United States)"/>
    <x v="44"/>
    <n v="205000"/>
    <s v="Michael Bay"/>
    <s v="Christopher Markus"/>
    <s v="Mark Wahlberg"/>
    <s v="United States"/>
    <n v="26000000"/>
    <n v="87305549"/>
    <s v="Paramount Pictures"/>
    <n v="129"/>
    <n v="233"/>
    <n v="105941858.94185583"/>
  </r>
  <r>
    <s v="Panther"/>
    <s v="R"/>
    <s v="Drama"/>
    <x v="40"/>
    <s v="May 3, 1995 (United States)"/>
    <x v="44"/>
    <n v="2300"/>
    <s v="Mario Van Peebles"/>
    <s v="Melvin Van Peebles"/>
    <s v="Kadeem Hardison"/>
    <s v="United Kingdom"/>
    <m/>
    <n v="6834525"/>
    <s v="Gramercy Pictures (I)"/>
    <n v="124"/>
    <n v="152.4"/>
    <n v="10045729.703328509"/>
  </r>
  <r>
    <s v="Parkland"/>
    <s v="PG-13"/>
    <s v="Drama"/>
    <x v="33"/>
    <s v="October 2, 2013 (France)"/>
    <x v="44"/>
    <n v="15000"/>
    <s v="Peter Landesman"/>
    <s v="Peter Landesman"/>
    <s v="Zac Efron"/>
    <s v="United States"/>
    <n v="10000000"/>
    <n v="1412181"/>
    <s v="Exclusive Media Group"/>
    <n v="93"/>
    <n v="233"/>
    <n v="1998567.3511379471"/>
  </r>
  <r>
    <s v="Pecker"/>
    <s v="R"/>
    <s v="Comedy"/>
    <x v="17"/>
    <s v="October 9, 1998 (Canada)"/>
    <x v="44"/>
    <n v="14000"/>
    <s v="John Waters"/>
    <s v="John Waters"/>
    <s v="Edward Furlong"/>
    <s v="United States"/>
    <n v="6000000"/>
    <n v="2281761"/>
    <s v="Polar Entertainment"/>
    <n v="87"/>
    <n v="163"/>
    <n v="6461455.173791822"/>
  </r>
  <r>
    <s v="Peggy Sue Got Married"/>
    <s v="PG-13"/>
    <s v="Comedy"/>
    <x v="25"/>
    <s v="October 10, 1986 (United States)"/>
    <x v="44"/>
    <n v="34000"/>
    <s v="Francis Ford Coppola"/>
    <s v="Jerry Leichtling"/>
    <s v="Kathleen Turner"/>
    <s v="United States"/>
    <n v="18000000"/>
    <n v="41488348"/>
    <s v="TriStar Pictures"/>
    <n v="103"/>
    <n v="109.6"/>
    <n v="53339660.909704641"/>
  </r>
  <r>
    <s v="Permanent Record"/>
    <s v="PG-13"/>
    <s v="Drama"/>
    <x v="28"/>
    <s v="April 22, 1988 (United States)"/>
    <x v="44"/>
    <n v="1900"/>
    <s v="Marisa Silver"/>
    <s v="Jarre Fees"/>
    <s v="Alan Boyce"/>
    <s v="United States"/>
    <n v="8000000"/>
    <n v="1893139"/>
    <s v="Paramount Pictures"/>
    <n v="91"/>
    <n v="118.3"/>
    <n v="3134997.0288043479"/>
  </r>
  <r>
    <s v="Personal Services"/>
    <s v="R"/>
    <s v="Comedy"/>
    <x v="3"/>
    <s v="May 15, 1987 (United States)"/>
    <x v="44"/>
    <n v="1400"/>
    <s v="Terry Jones"/>
    <s v="David Leland"/>
    <s v="Julie Walters"/>
    <s v="United Kingdom"/>
    <n v="19897678"/>
    <n v="1744164"/>
    <s v="British Screen Productions"/>
    <n v="105"/>
    <n v="113.6"/>
    <n v="2954123.239577543"/>
  </r>
  <r>
    <s v="Phenomenon"/>
    <s v="PG"/>
    <s v="Drama"/>
    <x v="10"/>
    <s v="July 3, 1996 (United States)"/>
    <x v="44"/>
    <n v="76000"/>
    <s v="Jon Turteltaub"/>
    <s v="Gerald Di Pego"/>
    <s v="John Travolta"/>
    <s v="United States"/>
    <n v="32000000"/>
    <n v="152036382"/>
    <s v="Touchstone Pictures"/>
    <n v="123"/>
    <n v="156.9"/>
    <n v="189006469.17747858"/>
  </r>
  <r>
    <s v="Pitch Perfect 2"/>
    <s v="PG-13"/>
    <s v="Comedy"/>
    <x v="39"/>
    <s v="May 15, 2015 (United States)"/>
    <x v="44"/>
    <n v="146000"/>
    <s v="Elizabeth Banks"/>
    <s v="Kay Cannon"/>
    <s v="Anna Kendrick"/>
    <s v="United States"/>
    <n v="29000000"/>
    <n v="287144079"/>
    <s v="Brownstone Productions (II)"/>
    <n v="115"/>
    <n v="237"/>
    <n v="739584115.56466603"/>
  </r>
  <r>
    <s v="Plunkett &amp; Macleane"/>
    <s v="R"/>
    <s v="Action"/>
    <x v="11"/>
    <s v="April 2, 1999 (United Kingdom)"/>
    <x v="44"/>
    <n v="9700"/>
    <s v="Jake Scott"/>
    <s v="Selwyn Roberts"/>
    <s v="Robert Carlyle"/>
    <s v="United Kingdom"/>
    <m/>
    <n v="474900"/>
    <s v="Arts Council of England"/>
    <n v="99"/>
    <n v="166.6"/>
    <n v="1344814.405204461"/>
  </r>
  <r>
    <s v="Poison"/>
    <s v="Unrated"/>
    <s v="Drama"/>
    <x v="16"/>
    <s v="August 16, 1991 (Sweden)"/>
    <x v="44"/>
    <n v="4100"/>
    <s v="Todd Haynes"/>
    <s v="Jean Genet"/>
    <s v="Edith Meeks"/>
    <s v="United States"/>
    <n v="250000"/>
    <n v="787280"/>
    <s v="Bronze Eye Productions"/>
    <n v="85"/>
    <n v="136.19999999999999"/>
    <n v="1189901.8650793652"/>
  </r>
  <r>
    <s v="Prancer"/>
    <s v="G"/>
    <s v="Drama"/>
    <x v="21"/>
    <s v="November 17, 1989 (United States)"/>
    <x v="44"/>
    <n v="4800"/>
    <s v="John D. Hancock"/>
    <s v="Greg Taylor"/>
    <s v="Sam Elliott"/>
    <s v="United States"/>
    <m/>
    <n v="18587135"/>
    <s v="Cineplex Odeon Films"/>
    <n v="103"/>
    <n v="124"/>
    <n v="22149002.872506846"/>
  </r>
  <r>
    <s v="Predators"/>
    <s v="R"/>
    <s v="Action"/>
    <x v="29"/>
    <s v="July 9, 2010 (United States)"/>
    <x v="44"/>
    <n v="216000"/>
    <s v="NimrÃ³d Antal"/>
    <s v="Alex Litvak"/>
    <s v="Adrien Brody"/>
    <s v="United States"/>
    <n v="40000000"/>
    <n v="127233108"/>
    <s v="Twentieth Century Fox"/>
    <n v="107"/>
    <n v="218.1"/>
    <n v="232700648.30492195"/>
  </r>
  <r>
    <s v="Project Almanac"/>
    <s v="PG-13"/>
    <s v="Drama"/>
    <x v="39"/>
    <s v="January 30, 2015 (United States)"/>
    <x v="44"/>
    <n v="77000"/>
    <s v="Dean Israelite"/>
    <s v="Jason Pagan"/>
    <s v="Amy Landecker"/>
    <s v="United States"/>
    <n v="12000000"/>
    <n v="33213241"/>
    <s v="Insurge Pictures"/>
    <n v="106"/>
    <n v="237"/>
    <n v="42166977.219583333"/>
  </r>
  <r>
    <s v="Rapa Nui"/>
    <s v="R"/>
    <s v="Action"/>
    <x v="13"/>
    <s v="September 9, 1994 (United States)"/>
    <x v="44"/>
    <n v="4700"/>
    <s v="Kevin Reynolds"/>
    <s v="Kevin Reynolds"/>
    <s v="Jason Scott Lee"/>
    <s v="United States"/>
    <n v="20000000"/>
    <n v="305070"/>
    <s v="Majestic Films International"/>
    <n v="107"/>
    <n v="148.19999999999999"/>
    <n v="609939.82283464563"/>
  </r>
  <r>
    <s v="Rat Race"/>
    <s v="PG-13"/>
    <s v="Action"/>
    <x v="7"/>
    <s v="August 17, 2001 (United States)"/>
    <x v="44"/>
    <n v="111000"/>
    <s v="Jerry Zucker"/>
    <s v="Andy Breckman"/>
    <s v="Breckin Meyer"/>
    <s v="United States"/>
    <n v="48000000"/>
    <n v="85498534"/>
    <s v="Paramount Pictures"/>
    <n v="112"/>
    <n v="177.1"/>
    <n v="121451763.68205127"/>
  </r>
  <r>
    <s v="Red Dawn"/>
    <s v="PG-13"/>
    <s v="Action"/>
    <x v="18"/>
    <s v="August 10, 1984 (United States)"/>
    <x v="44"/>
    <n v="53000"/>
    <s v="John Milius"/>
    <s v="Kevin Reynolds"/>
    <s v="Patrick Swayze"/>
    <s v="United States"/>
    <n v="17000000"/>
    <n v="38376497"/>
    <s v="United Artists"/>
    <n v="114"/>
    <n v="103.9"/>
    <n v="49401430.65441487"/>
  </r>
  <r>
    <s v="Red Joan"/>
    <s v="R"/>
    <s v="Biography"/>
    <x v="26"/>
    <s v="April 19, 2019 (United Kingdom)"/>
    <x v="44"/>
    <n v="11000"/>
    <s v="Trevor Nunn"/>
    <s v="Lindsay Shapero"/>
    <s v="Judi Dench"/>
    <s v="United Kingdom"/>
    <m/>
    <n v="10647493"/>
    <s v="Trademark Films"/>
    <n v="101"/>
    <n v="251.1"/>
    <n v="14875245.837230628"/>
  </r>
  <r>
    <s v="Revenge"/>
    <s v="R"/>
    <s v="Action"/>
    <x v="27"/>
    <s v="May 11, 2018 (United States)"/>
    <x v="44"/>
    <n v="39000"/>
    <s v="Coralie Fargeat"/>
    <s v="Coralie Fargeat"/>
    <s v="Matilda Anna Ingrid Lutz"/>
    <s v="France"/>
    <m/>
    <n v="913331"/>
    <s v="M.E.S. Productions"/>
    <n v="108"/>
    <n v="245.1"/>
    <n v="1194386.0759656653"/>
  </r>
  <r>
    <s v="Revolver"/>
    <s v="R"/>
    <s v="Action"/>
    <x v="4"/>
    <s v="September 22, 2005 (United Kingdom)"/>
    <x v="44"/>
    <n v="92000"/>
    <s v="Guy Ritchie"/>
    <s v="Luc Besson"/>
    <s v="Jason Statham"/>
    <s v="France"/>
    <m/>
    <n v="7155807"/>
    <s v="EuropaCorp"/>
    <n v="111"/>
    <n v="195.3"/>
    <n v="26460854.282766987"/>
  </r>
  <r>
    <s v="Riddick"/>
    <s v="R"/>
    <s v="Action"/>
    <x v="33"/>
    <s v="September 6, 2013 (United States)"/>
    <x v="44"/>
    <n v="157000"/>
    <s v="David Twohy"/>
    <s v="David Twohy"/>
    <s v="Vin Diesel"/>
    <s v="Canada"/>
    <n v="38000000"/>
    <n v="98337295"/>
    <s v="Riddick Canada Productions"/>
    <n v="119"/>
    <n v="233"/>
    <n v="169189010.65217391"/>
  </r>
  <r>
    <s v="Road Trip"/>
    <s v="R"/>
    <s v="Comedy"/>
    <x v="8"/>
    <s v="May 19, 2000 (United States)"/>
    <x v="44"/>
    <n v="161000"/>
    <s v="Todd Phillips"/>
    <s v="Todd Phillips"/>
    <s v="Breckin Meyer"/>
    <s v="United States"/>
    <n v="16000000"/>
    <n v="119754278"/>
    <s v="Dreamworks Pictures"/>
    <n v="93"/>
    <n v="172.2"/>
    <n v="156605701.74506438"/>
  </r>
  <r>
    <s v="Rules of Engagement"/>
    <s v="R"/>
    <s v="Drama"/>
    <x v="8"/>
    <s v="April 7, 2000 (United States)"/>
    <x v="44"/>
    <n v="45000"/>
    <s v="William Friedkin"/>
    <s v="Jim Webb"/>
    <s v="Tommy Lee Jones"/>
    <s v="United Kingdom"/>
    <n v="60000000"/>
    <n v="71732303"/>
    <s v="Seven Arts Pictures"/>
    <n v="128"/>
    <n v="172.2"/>
    <n v="111914146.05273937"/>
  </r>
  <r>
    <s v="S.O.B."/>
    <s v="R"/>
    <s v="Comedy"/>
    <x v="12"/>
    <s v="July 1, 1981 (United States)"/>
    <x v="44"/>
    <n v="5700"/>
    <s v="Blake Edwards"/>
    <s v="Blake Edwards"/>
    <s v="Julie Andrews"/>
    <s v="United States"/>
    <n v="12000000"/>
    <n v="14867086"/>
    <s v="Artista Management"/>
    <n v="122"/>
    <n v="90.9"/>
    <n v="28224305.945171338"/>
  </r>
  <r>
    <s v="Salt"/>
    <s v="PG-13"/>
    <s v="Action"/>
    <x v="29"/>
    <s v="July 23, 2010 (United States)"/>
    <x v="44"/>
    <n v="301000"/>
    <s v="Phillip Noyce"/>
    <s v="Kurt Wimmer"/>
    <s v="Angelina Jolie"/>
    <s v="United States"/>
    <n v="110000000"/>
    <n v="293503354"/>
    <s v="Columbia Pictures"/>
    <n v="100"/>
    <n v="218.1"/>
    <n v="586814120.49737525"/>
  </r>
  <r>
    <s v="Screamers"/>
    <s v="R"/>
    <s v="Horror"/>
    <x v="40"/>
    <s v="January 26, 1996 (United States)"/>
    <x v="44"/>
    <n v="26000"/>
    <s v="Christian Duguay"/>
    <s v="Philip K. Dick"/>
    <s v="Peter Weller"/>
    <s v="Canada"/>
    <n v="20000000"/>
    <n v="5711695"/>
    <s v="Triumph Films"/>
    <n v="108"/>
    <n v="152.4"/>
    <n v="7343263.5717299581"/>
  </r>
  <r>
    <s v="Session 9"/>
    <s v="R"/>
    <s v="Horror"/>
    <x v="7"/>
    <s v="September 14, 2001 (Italy)"/>
    <x v="44"/>
    <n v="56000"/>
    <s v="Brad Anderson"/>
    <s v="Brad Anderson"/>
    <s v="David Caruso"/>
    <s v="United States"/>
    <n v="1500000"/>
    <n v="1612259"/>
    <s v="USA Films"/>
    <n v="97"/>
    <n v="177.1"/>
    <n v="4565569.8633829001"/>
  </r>
  <r>
    <s v="Shaft"/>
    <s v="R"/>
    <s v="Action"/>
    <x v="5"/>
    <s v="June 14, 2019 (United States)"/>
    <x v="44"/>
    <n v="48000"/>
    <s v="Tim Story"/>
    <s v="Ernest Tidyman"/>
    <s v="Samuel L. Jackson"/>
    <s v="United States"/>
    <n v="35000000"/>
    <n v="21360215"/>
    <s v="Davis Entertainment"/>
    <n v="111"/>
    <n v="255.7"/>
    <n v="67445155.549222797"/>
  </r>
  <r>
    <s v="Shag"/>
    <s v="PG"/>
    <s v="Comedy"/>
    <x v="28"/>
    <s v="July 21, 1989 (United States)"/>
    <x v="44"/>
    <n v="4000"/>
    <s v="Zelda Barron"/>
    <s v="Lanier Laney"/>
    <s v="Phoebe Cates"/>
    <s v="United Kingdom"/>
    <n v="5000000"/>
    <n v="6957975"/>
    <s v="Palace Pictures"/>
    <n v="98"/>
    <n v="118.3"/>
    <n v="17097540.181451611"/>
  </r>
  <r>
    <s v="She's Out of My League"/>
    <s v="R"/>
    <s v="Comedy"/>
    <x v="29"/>
    <s v="March 12, 2010 (United States)"/>
    <x v="44"/>
    <n v="130000"/>
    <s v="Jim Field Smith"/>
    <s v="Sean Anders"/>
    <s v="Jay Baruchel"/>
    <s v="United States"/>
    <n v="20000000"/>
    <n v="49779728"/>
    <s v="Dreamworks Pictures"/>
    <n v="104"/>
    <n v="218.1"/>
    <n v="82434147.400000006"/>
  </r>
  <r>
    <s v="Shiloh"/>
    <s v="PG"/>
    <s v="Drama"/>
    <x v="10"/>
    <s v="April 25, 1997 (United States)"/>
    <x v="44"/>
    <n v="3100"/>
    <s v="Dale Rosenbloom"/>
    <s v="Phyllis Reynolds Naylor"/>
    <s v="Blake Heron"/>
    <s v="United States"/>
    <m/>
    <n v="1007822"/>
    <s v="Good Dog Productions LLC"/>
    <n v="93"/>
    <n v="156.9"/>
    <n v="1523230.9692460317"/>
  </r>
  <r>
    <s v="Shining Through"/>
    <s v="R"/>
    <s v="Drama"/>
    <x v="35"/>
    <s v="January 31, 1992 (United States)"/>
    <x v="44"/>
    <n v="9400"/>
    <s v="David Seltzer"/>
    <s v="Susan Isaacs"/>
    <s v="Michael Douglas"/>
    <s v="United States"/>
    <m/>
    <n v="43838238"/>
    <s v="Twentieth Century Fox"/>
    <n v="132"/>
    <n v="140.30000000000001"/>
    <n v="64435654.21418234"/>
  </r>
  <r>
    <s v="Short Time"/>
    <s v="PG-13"/>
    <s v="Comedy"/>
    <x v="32"/>
    <s v="May 4, 1990 (United States)"/>
    <x v="44"/>
    <n v="2200"/>
    <s v="Gregg Champion"/>
    <s v="John Blumenthal"/>
    <s v="Dabney Coleman"/>
    <s v="United States"/>
    <m/>
    <n v="4010647"/>
    <s v="Gladden Entertainment"/>
    <n v="97"/>
    <n v="130.69999999999999"/>
    <n v="4779210.56276887"/>
  </r>
  <r>
    <s v="Shortbus"/>
    <s v="Not Rated"/>
    <s v="Comedy"/>
    <x v="15"/>
    <s v="October 20, 2006 (United States)"/>
    <x v="44"/>
    <n v="32000"/>
    <s v="John Cameron Mitchell"/>
    <s v="John Cameron Mitchell"/>
    <s v="Sook-Yin Lee"/>
    <s v="United States"/>
    <n v="2000000"/>
    <n v="5526675"/>
    <s v="THINKFilm"/>
    <n v="101"/>
    <n v="201.6"/>
    <n v="10107910.399159664"/>
  </r>
  <r>
    <s v="Silver Bullet"/>
    <s v="R"/>
    <s v="Horror"/>
    <x v="38"/>
    <s v="October 11, 1985 (United States)"/>
    <x v="44"/>
    <n v="25000"/>
    <s v="Daniel Attias"/>
    <s v="Stephen King"/>
    <s v="Gary Busey"/>
    <s v="United States"/>
    <n v="7000000"/>
    <n v="12361866"/>
    <s v="Dino De Laurentiis Company"/>
    <n v="95"/>
    <n v="107.6"/>
    <n v="35006139.128252789"/>
  </r>
  <r>
    <s v="Single White Female"/>
    <s v="R"/>
    <s v="Drama"/>
    <x v="35"/>
    <s v="August 14, 1992 (United States)"/>
    <x v="44"/>
    <n v="34000"/>
    <s v="Barbet Schroeder"/>
    <s v="John Lutz"/>
    <s v="Bridget Fonda"/>
    <s v="United States"/>
    <n v="16000000"/>
    <n v="48017402"/>
    <s v="Columbia Pictures"/>
    <n v="107"/>
    <n v="140.30000000000001"/>
    <n v="93249855.891650721"/>
  </r>
  <r>
    <s v="Sister Act"/>
    <s v="PG"/>
    <s v="Comedy"/>
    <x v="35"/>
    <s v="May 29, 1992 (United States)"/>
    <x v="44"/>
    <n v="91000"/>
    <s v="Emile Ardolino"/>
    <s v="Paul Rudnick"/>
    <s v="Whoopi Goldberg"/>
    <s v="United States"/>
    <n v="31000000"/>
    <n v="231605150"/>
    <s v="Touchstone Pictures"/>
    <n v="100"/>
    <n v="140.30000000000001"/>
    <n v="596534989.05325437"/>
  </r>
  <r>
    <s v="Smilla's Sense of Snow"/>
    <s v="R"/>
    <s v="Crime"/>
    <x v="14"/>
    <s v="February 28, 1997 (United States)"/>
    <x v="44"/>
    <n v="14000"/>
    <s v="Bille August"/>
    <s v="Peter HÃ¸eg"/>
    <s v="Julia Ormond"/>
    <s v="Denmark"/>
    <n v="35000000"/>
    <n v="2372903"/>
    <s v="Constantin Film"/>
    <n v="121"/>
    <n v="160.5"/>
    <n v="3370739.1333333328"/>
  </r>
  <r>
    <s v="Snitch"/>
    <s v="PG-13"/>
    <s v="Action"/>
    <x v="33"/>
    <s v="February 22, 2013 (United States)"/>
    <x v="44"/>
    <n v="85000"/>
    <s v="Ric Roman Waugh"/>
    <s v="Justin Haythe"/>
    <s v="Dwayne Johnson"/>
    <s v="United States"/>
    <n v="15000000"/>
    <n v="57824674"/>
    <s v="Exclusive Media Group"/>
    <n v="112"/>
    <n v="233"/>
    <n v="93272515.446267858"/>
  </r>
  <r>
    <s v="Son of a Gun"/>
    <s v="R"/>
    <s v="Action"/>
    <x v="20"/>
    <s v="December 11, 2014 (United States)"/>
    <x v="44"/>
    <n v="27000"/>
    <s v="Julius Avery"/>
    <s v="Julius Avery"/>
    <s v="Ewan McGregor"/>
    <s v="Australia"/>
    <m/>
    <n v="660241"/>
    <s v="Screen Australia"/>
    <n v="108"/>
    <n v="236.7"/>
    <n v="2084719.5098445595"/>
  </r>
  <r>
    <s v="Space Cowboys"/>
    <s v="PG-13"/>
    <s v="Action"/>
    <x v="8"/>
    <s v="August 4, 2000 (United States)"/>
    <x v="44"/>
    <n v="75000"/>
    <s v="Clint Eastwood"/>
    <s v="Ken Kaufman"/>
    <s v="Clint Eastwood"/>
    <s v="United States"/>
    <n v="65000000"/>
    <n v="128884132"/>
    <s v="Clipsal Films"/>
    <n v="130"/>
    <n v="172.2"/>
    <n v="221744748.84472051"/>
  </r>
  <r>
    <s v="Spanglish"/>
    <s v="PG-13"/>
    <s v="Comedy"/>
    <x v="1"/>
    <s v="December 17, 2004 (United States)"/>
    <x v="44"/>
    <n v="81000"/>
    <s v="James L. Brooks"/>
    <s v="James L. Brooks"/>
    <s v="Adam Sandler"/>
    <s v="United States"/>
    <n v="80000000"/>
    <n v="55470154"/>
    <s v="Columbia Pictures"/>
    <n v="131"/>
    <n v="188.9"/>
    <n v="157079516.02044609"/>
  </r>
  <r>
    <s v="Special Forces"/>
    <s v="R"/>
    <s v="Action"/>
    <x v="24"/>
    <s v="November 2, 2011 (France)"/>
    <x v="44"/>
    <n v="18000"/>
    <s v="StÃ©phane Rybojad"/>
    <s v="StÃ©phane Rybojad"/>
    <s v="Diane Kruger"/>
    <s v="France"/>
    <m/>
    <n v="3424648"/>
    <s v="Easy Company"/>
    <n v="109"/>
    <n v="224.9"/>
    <n v="4080916.0954243257"/>
  </r>
  <r>
    <s v="Spies Like Us"/>
    <s v="PG"/>
    <s v="Adventure"/>
    <x v="38"/>
    <s v="December 6, 1985 (United States)"/>
    <x v="44"/>
    <n v="45000"/>
    <s v="John Landis"/>
    <s v="Dan Aykroyd"/>
    <s v="Chevy Chase"/>
    <s v="United States"/>
    <n v="22000000"/>
    <n v="60088980"/>
    <s v="Warner Bros."/>
    <n v="102"/>
    <n v="107.6"/>
    <n v="114075465.45794392"/>
  </r>
  <r>
    <s v="St. Elmo's Fire"/>
    <s v="R"/>
    <s v="Drama"/>
    <x v="38"/>
    <s v="June 28, 1985 (United States)"/>
    <x v="44"/>
    <n v="38000"/>
    <s v="Joel Schumacher"/>
    <s v="Joel Schumacher"/>
    <s v="Demi Moore"/>
    <s v="United States"/>
    <n v="10000000"/>
    <n v="37803872"/>
    <s v="Columbia Pictures"/>
    <n v="110"/>
    <n v="107.6"/>
    <n v="79715154.314186856"/>
  </r>
  <r>
    <s v="Stanley &amp; Iris"/>
    <s v="PG-13"/>
    <s v="Drama"/>
    <x v="32"/>
    <s v="February 9, 1990 (United States)"/>
    <x v="44"/>
    <n v="7300"/>
    <s v="Martin Ritt"/>
    <s v="Pat Barker"/>
    <s v="Jane Fonda"/>
    <s v="United States"/>
    <n v="23000000"/>
    <n v="5820015"/>
    <s v="Metro-Goldwyn-Mayer (MGM)"/>
    <n v="104"/>
    <n v="130.69999999999999"/>
    <n v="10298249.538327526"/>
  </r>
  <r>
    <s v="Star Trek: Insurrection"/>
    <s v="PG"/>
    <s v="Action"/>
    <x v="17"/>
    <s v="December 11, 1998 (United States)"/>
    <x v="44"/>
    <n v="72000"/>
    <s v="Jonathan Frakes"/>
    <s v="Gene Roddenberry"/>
    <s v="Patrick Stewart"/>
    <s v="United States"/>
    <n v="58000000"/>
    <n v="112587658"/>
    <s v="Paramount Pictures"/>
    <n v="103"/>
    <n v="163"/>
    <n v="210462941.05889568"/>
  </r>
  <r>
    <s v="Star Trek: Nemesis"/>
    <s v="PG-13"/>
    <s v="Action"/>
    <x v="23"/>
    <s v="December 13, 2002 (United States)"/>
    <x v="44"/>
    <n v="75000"/>
    <s v="Stuart Baird"/>
    <s v="Gene Roddenberry"/>
    <s v="Patrick Stewart"/>
    <s v="United States"/>
    <n v="60000000"/>
    <n v="67336470"/>
    <s v="Paramount Pictures"/>
    <n v="116"/>
    <n v="179.9"/>
    <n v="89361595.858013928"/>
  </r>
  <r>
    <s v="Step Up Revolution"/>
    <s v="PG-13"/>
    <s v="Drama"/>
    <x v="36"/>
    <s v="July 27, 2012 (United States)"/>
    <x v="44"/>
    <n v="55000"/>
    <s v="Scott Speer"/>
    <s v="Amanda Brody"/>
    <s v="Kathryn McCormick"/>
    <s v="United States"/>
    <n v="33000000"/>
    <n v="140470746"/>
    <s v="Summit Entertainment"/>
    <n v="99"/>
    <n v="229.6"/>
    <n v="248556540.68641114"/>
  </r>
  <r>
    <s v="Stepping Out"/>
    <s v="PG"/>
    <s v="Comedy"/>
    <x v="16"/>
    <s v="October 11, 1991 (United States)"/>
    <x v="44"/>
    <n v="1100"/>
    <s v="Lewis Gilbert"/>
    <s v="Richard Harris"/>
    <s v="Liza Minnelli"/>
    <s v="United States"/>
    <m/>
    <n v="246000"/>
    <s v="Paramount Pictures"/>
    <n v="106"/>
    <n v="136.19999999999999"/>
    <n v="293141.18107156828"/>
  </r>
  <r>
    <s v="Stick It"/>
    <s v="PG-13"/>
    <s v="Comedy"/>
    <x v="15"/>
    <s v="April 28, 2006 (United States)"/>
    <x v="44"/>
    <n v="27000"/>
    <s v="Jessica Bendinger"/>
    <s v="Jessica Bendinger"/>
    <s v="Missy Peregrym"/>
    <s v="Germany"/>
    <m/>
    <n v="31976848"/>
    <s v="Kaltenbach Pictures"/>
    <n v="103"/>
    <n v="201.6"/>
    <n v="58483466.900360145"/>
  </r>
  <r>
    <s v="Stop-Loss"/>
    <s v="R"/>
    <s v="Drama"/>
    <x v="0"/>
    <s v="March 28, 2008 (United States)"/>
    <x v="44"/>
    <n v="20000"/>
    <s v="Kimberly Peirce"/>
    <s v="Mark Richard"/>
    <s v="Ryan Phillippe"/>
    <s v="United States"/>
    <n v="25000000"/>
    <n v="11212953"/>
    <s v="Paramount Pictures"/>
    <n v="112"/>
    <n v="215.3"/>
    <n v="19291850.813664597"/>
  </r>
  <r>
    <s v="Street Smart"/>
    <s v="R"/>
    <s v="Crime"/>
    <x v="3"/>
    <s v="March 20, 1987 (United States)"/>
    <x v="44"/>
    <n v="2900"/>
    <s v="Jerry Schatzberg"/>
    <s v="David Freeman"/>
    <s v="Christopher Reeve"/>
    <s v="United States"/>
    <n v="5000000"/>
    <n v="1119112"/>
    <s v="Golan-Globus Productions"/>
    <n v="97"/>
    <n v="113.6"/>
    <n v="3751302.8206820679"/>
  </r>
  <r>
    <s v="Surviving Picasso"/>
    <s v="R"/>
    <s v="Biography"/>
    <x v="10"/>
    <s v="September 20, 1996 (United States)"/>
    <x v="44"/>
    <n v="7000"/>
    <s v="James Ivory"/>
    <s v="Arianna Huffington"/>
    <s v="Anthony Hopkins"/>
    <s v="United States"/>
    <n v="16000000"/>
    <n v="2021348"/>
    <s v="Merchant Ivory Productions"/>
    <n v="125"/>
    <n v="156.9"/>
    <n v="2408700.5694172857"/>
  </r>
  <r>
    <s v="Switchback"/>
    <s v="R"/>
    <s v="Crime"/>
    <x v="14"/>
    <s v="October 31, 1997 (United States)"/>
    <x v="44"/>
    <n v="13000"/>
    <s v="Jeb Stuart"/>
    <s v="Jeb Stuart"/>
    <s v="Danny Glover"/>
    <s v="United States"/>
    <n v="37000000"/>
    <n v="6492660"/>
    <s v="Pacific Western"/>
    <n v="118"/>
    <n v="160.5"/>
    <n v="8242972.9249999998"/>
  </r>
  <r>
    <s v="Sylvester"/>
    <s v="PG"/>
    <s v="Drama"/>
    <x v="38"/>
    <s v="March 15, 1985 (United States)"/>
    <x v="44"/>
    <n v="404"/>
    <s v="Tim Hunter"/>
    <s v="Carol Sobieski"/>
    <s v="Richard Farnsworth"/>
    <s v="United States"/>
    <m/>
    <n v="385687"/>
    <s v="Columbia Pictures"/>
    <n v="104"/>
    <n v="107.6"/>
    <n v="1072252.0885036497"/>
  </r>
  <r>
    <s v="Tale of Tales"/>
    <s v="R"/>
    <s v="Drama"/>
    <x v="39"/>
    <s v="April 22, 2016 (United States)"/>
    <x v="44"/>
    <n v="27000"/>
    <s v="Matteo Garrone"/>
    <s v="Edoardo Albinati"/>
    <s v="Salma Hayek"/>
    <s v="Italy"/>
    <m/>
    <n v="5497104"/>
    <s v="Archimede"/>
    <n v="134"/>
    <n v="237"/>
    <n v="10053827.063625449"/>
  </r>
  <r>
    <s v="Tales from Earthsea"/>
    <s v="PG-13"/>
    <s v="Animation"/>
    <x v="15"/>
    <s v="July 29, 2006 (Japan)"/>
    <x v="44"/>
    <n v="37000"/>
    <s v="GorÃ´ Miyazaki"/>
    <s v="Ursula K. Le Guin"/>
    <s v="Timothy Dalton"/>
    <s v="Japan"/>
    <m/>
    <n v="68673762"/>
    <s v="Buena Vista Home Entertainment"/>
    <n v="115"/>
    <n v="201.6"/>
    <n v="93040886.088928401"/>
  </r>
  <r>
    <s v="Tales from the Hood"/>
    <s v="R"/>
    <s v="Crime"/>
    <x v="40"/>
    <s v="May 24, 1995 (United States)"/>
    <x v="44"/>
    <n v="7400"/>
    <s v="Rusty Cundieff"/>
    <s v="Rusty Cundieff"/>
    <s v="Clarence Williams III"/>
    <s v="United States"/>
    <n v="6000000"/>
    <n v="11837928"/>
    <s v="40 Acres &amp; A Mule Filmworks"/>
    <n v="98"/>
    <n v="152.4"/>
    <n v="14364861.256869772"/>
  </r>
  <r>
    <s v="Tango &amp; Cash"/>
    <s v="R"/>
    <s v="Action"/>
    <x v="21"/>
    <s v="December 22, 1989 (United States)"/>
    <x v="44"/>
    <n v="98000"/>
    <s v="Andrey Konchalovskiy"/>
    <s v="Randy Feldman"/>
    <s v="Sylvester Stallone"/>
    <s v="United States"/>
    <n v="55000000"/>
    <n v="63408614"/>
    <s v="Warner Bros."/>
    <n v="104"/>
    <n v="124"/>
    <n v="105003286.33586957"/>
  </r>
  <r>
    <s v="Tetsuo II: Body Hammer"/>
    <s v="R"/>
    <s v="Action"/>
    <x v="35"/>
    <s v="August 15, 1997 (United States)"/>
    <x v="44"/>
    <n v="4200"/>
    <s v="Shin'ya Tsukamoto"/>
    <s v="Shin'ya Tsukamoto"/>
    <s v="TomorÃ´ Taguchi"/>
    <s v="Japan"/>
    <m/>
    <m/>
    <s v="F2"/>
    <n v="83"/>
    <n v="140.30000000000001"/>
    <s v="Missing"/>
  </r>
  <r>
    <s v="Thanks for Sharing"/>
    <s v="R"/>
    <s v="Comedy"/>
    <x v="36"/>
    <s v="September 14, 2013 (Denmark)"/>
    <x v="44"/>
    <n v="27000"/>
    <s v="Stuart Blumberg"/>
    <s v="Stuart Blumberg"/>
    <s v="Mark Ruffalo"/>
    <s v="United States"/>
    <m/>
    <n v="3499442"/>
    <s v="Class 5 Films"/>
    <n v="112"/>
    <n v="229.6"/>
    <n v="4350387.5046919622"/>
  </r>
  <r>
    <s v="The Adventures of Buckaroo Banzai Across the 8th Dimension"/>
    <s v="PG"/>
    <s v="Adventure"/>
    <x v="18"/>
    <s v="October 5, 1984 (Canada)"/>
    <x v="44"/>
    <n v="25000"/>
    <s v="W.D. Richter"/>
    <s v="Earl Mac Rauch"/>
    <s v="Peter Weller"/>
    <s v="United States"/>
    <m/>
    <n v="6254148"/>
    <s v="Sherwood Productions"/>
    <n v="103"/>
    <n v="103.9"/>
    <n v="10760242.211180124"/>
  </r>
  <r>
    <s v="The Adventures of Ford Fairlane"/>
    <s v="R"/>
    <s v="Action"/>
    <x v="32"/>
    <s v="July 11, 1990 (United States)"/>
    <x v="44"/>
    <n v="17000"/>
    <s v="Renny Harlin"/>
    <s v="Daniel Waters"/>
    <s v="Andrew Dice Clay"/>
    <s v="United States"/>
    <n v="20000000"/>
    <n v="21413502"/>
    <s v="Twentieth Century Fox"/>
    <n v="104"/>
    <n v="130.69999999999999"/>
    <n v="25211337.169242654"/>
  </r>
  <r>
    <s v="The Angry Birds Movie 2"/>
    <s v="PG"/>
    <s v="Animation"/>
    <x v="5"/>
    <s v="August 14, 2019 (United States)"/>
    <x v="44"/>
    <n v="24000"/>
    <s v="Thurop Van Orman"/>
    <s v="Peter Ackerman"/>
    <s v="Jason Sudeikis"/>
    <s v="Finland"/>
    <n v="65000000"/>
    <n v="147792047"/>
    <s v="Sony Pictures Animation"/>
    <n v="97"/>
    <n v="255.7"/>
    <n v="193271402.23562232"/>
  </r>
  <r>
    <s v="The Answer Man"/>
    <s v="R"/>
    <s v="Comedy"/>
    <x v="9"/>
    <s v="December 30, 2009 (France)"/>
    <x v="44"/>
    <n v="6500"/>
    <s v="John Hindman"/>
    <s v="John Hindman"/>
    <s v="Jeff Daniels"/>
    <s v="United States"/>
    <m/>
    <n v="26676"/>
    <s v="120dB Films"/>
    <n v="95"/>
    <n v="214.5"/>
    <n v="47201.958188153309"/>
  </r>
  <r>
    <s v="The Bedroom Window"/>
    <s v="R"/>
    <s v="Crime"/>
    <x v="3"/>
    <s v="January 16, 1987 (United States)"/>
    <x v="44"/>
    <n v="5100"/>
    <s v="Curtis Hanson"/>
    <s v="Anne Holden"/>
    <s v="Steve Guttenberg"/>
    <s v="United States"/>
    <n v="8300000"/>
    <n v="12640385"/>
    <s v="De Laurentiis Entertainment Group (DEG)"/>
    <n v="112"/>
    <n v="113.6"/>
    <n v="35141654.283759125"/>
  </r>
  <r>
    <s v="The BFG"/>
    <s v="PG"/>
    <s v="Adventure"/>
    <x v="30"/>
    <s v="July 1, 2016 (United States)"/>
    <x v="44"/>
    <n v="80000"/>
    <s v="Steven Spielberg"/>
    <s v="Melissa Mathison"/>
    <s v="Mark Rylance"/>
    <s v="United States"/>
    <n v="140000000"/>
    <n v="195243411"/>
    <s v="Walt Disney Pictures"/>
    <n v="117"/>
    <n v="240"/>
    <n v="455169604.68018365"/>
  </r>
  <r>
    <s v="The Black Cauldron"/>
    <s v="PG"/>
    <s v="Animation"/>
    <x v="38"/>
    <s v="July 24, 1985 (United States)"/>
    <x v="44"/>
    <n v="33000"/>
    <s v="Ted Berman"/>
    <s v="Lloyd Alexander"/>
    <s v="Grant Bardsley"/>
    <s v="United States"/>
    <n v="44000000"/>
    <n v="21288692"/>
    <s v="Walt Disney Pictures"/>
    <n v="80"/>
    <n v="107.6"/>
    <n v="59184894.638686135"/>
  </r>
  <r>
    <s v="The Border"/>
    <s v="R"/>
    <s v="Crime"/>
    <x v="31"/>
    <s v="February 12, 1982 (United States)"/>
    <x v="44"/>
    <n v="6100"/>
    <s v="Tony Richardson"/>
    <s v="Deric Washburn"/>
    <s v="Jack Nicholson"/>
    <s v="United States"/>
    <n v="22000000"/>
    <n v="6118683"/>
    <s v="Efer Productions"/>
    <n v="108"/>
    <n v="96.5"/>
    <n v="18718501.105421685"/>
  </r>
  <r>
    <s v="The Brass Teapot"/>
    <s v="R"/>
    <s v="Comedy"/>
    <x v="36"/>
    <s v="April 15, 2013 (United States)"/>
    <x v="44"/>
    <n v="15000"/>
    <s v="Ramaa Mosley"/>
    <s v="Tim Macy"/>
    <s v="Juno Temple"/>
    <s v="United States"/>
    <n v="900000"/>
    <n v="245027"/>
    <s v="Atlantic Pictures (II)"/>
    <n v="101"/>
    <n v="229.6"/>
    <n v="342318.7845025218"/>
  </r>
  <r>
    <s v="The Cell"/>
    <s v="R"/>
    <s v="Crime"/>
    <x v="8"/>
    <s v="August 18, 2000 (United States)"/>
    <x v="44"/>
    <n v="97000"/>
    <s v="Tarsem Singh"/>
    <s v="Mark Protosevich"/>
    <s v="Jennifer Lopez"/>
    <s v="United States"/>
    <n v="33000000"/>
    <n v="104155843"/>
    <s v="New Line Cinema"/>
    <n v="107"/>
    <n v="172.2"/>
    <n v="268269529.68808112"/>
  </r>
  <r>
    <s v="The Collector"/>
    <s v="R"/>
    <s v="Horror"/>
    <x v="9"/>
    <s v="July 31, 2009 (United States)"/>
    <x v="44"/>
    <n v="61000"/>
    <s v="Marcus Dunstan"/>
    <s v="Patrick Melton"/>
    <s v="Josh Stewart"/>
    <s v="United States"/>
    <n v="6000000"/>
    <n v="10234475"/>
    <s v="LD Entertainment"/>
    <n v="90"/>
    <n v="214.5"/>
    <n v="16948068.111413043"/>
  </r>
  <r>
    <s v="The Company You Keep"/>
    <s v="R"/>
    <s v="Drama"/>
    <x v="36"/>
    <s v="April 26, 2013 (United States)"/>
    <x v="44"/>
    <n v="32000"/>
    <s v="Robert Redford"/>
    <s v="Lem Dobbs"/>
    <s v="Robert Redford"/>
    <s v="United States"/>
    <n v="2000000"/>
    <n v="20014680"/>
    <s v="Voltage Pictures"/>
    <n v="125"/>
    <n v="229.6"/>
    <n v="25731953.569620255"/>
  </r>
  <r>
    <s v="The Craft"/>
    <s v="R"/>
    <s v="Drama"/>
    <x v="10"/>
    <s v="May 3, 1996 (United States)"/>
    <x v="44"/>
    <n v="82000"/>
    <s v="Andrew Fleming"/>
    <s v="Peter Filardi"/>
    <s v="Robin Tunney"/>
    <s v="United States"/>
    <n v="15000000"/>
    <n v="24819936"/>
    <s v="Columbia Pictures"/>
    <n v="101"/>
    <n v="156.9"/>
    <n v="35257037.29230769"/>
  </r>
  <r>
    <s v="The Day After Tomorrow"/>
    <s v="PG-13"/>
    <s v="Action"/>
    <x v="1"/>
    <s v="May 28, 2004 (United States)"/>
    <x v="44"/>
    <n v="424000"/>
    <s v="Roland Emmerich"/>
    <s v="Roland Emmerich"/>
    <s v="Dennis Quaid"/>
    <s v="United States"/>
    <n v="125000000"/>
    <n v="552639571"/>
    <s v="Twentieth Century Fox"/>
    <n v="124"/>
    <n v="188.9"/>
    <n v="1236338306.047724"/>
  </r>
  <r>
    <s v="The Deep End of the Ocean"/>
    <s v="PG-13"/>
    <s v="Drama"/>
    <x v="11"/>
    <s v="March 12, 1999 (United States)"/>
    <x v="44"/>
    <n v="13000"/>
    <s v="Ulu Grosbard"/>
    <s v="Jacquelyn Mitchard"/>
    <s v="Michelle Pfeiffer"/>
    <s v="United States"/>
    <n v="38000000"/>
    <n v="28121100"/>
    <s v="Columbia Pictures"/>
    <n v="106"/>
    <n v="166.6"/>
    <n v="36199827.503168568"/>
  </r>
  <r>
    <s v="The Dictator"/>
    <s v="R"/>
    <s v="Comedy"/>
    <x v="36"/>
    <s v="May 16, 2012 (United States)"/>
    <x v="44"/>
    <n v="286000"/>
    <s v="Larry Charles"/>
    <s v="Sacha Baron Cohen"/>
    <s v="Sacha Baron Cohen"/>
    <s v="United States"/>
    <n v="65000000"/>
    <n v="179379533"/>
    <s v="Paramount Pictures"/>
    <n v="83"/>
    <n v="229.6"/>
    <n v="289343270.01111698"/>
  </r>
  <r>
    <s v="The Exorcist III"/>
    <s v="R"/>
    <s v="Drama"/>
    <x v="32"/>
    <s v="August 17, 1990 (United States)"/>
    <x v="44"/>
    <n v="27000"/>
    <s v="William Peter Blatty"/>
    <s v="William Peter Blatty"/>
    <s v="George C. Scott"/>
    <s v="United States"/>
    <m/>
    <n v="39024251"/>
    <s v="Morgan Creek Entertainment"/>
    <n v="110"/>
    <n v="130.69999999999999"/>
    <n v="49544538.665416665"/>
  </r>
  <r>
    <s v="The Final Option"/>
    <s v="R"/>
    <s v="Action"/>
    <x v="31"/>
    <s v="September 16, 1983 (United States)"/>
    <x v="44"/>
    <n v="3000"/>
    <s v="Ian Sharp"/>
    <s v="George Markstein"/>
    <s v="Lewis Collins"/>
    <s v="Switzerland"/>
    <n v="6000000"/>
    <n v="2666873"/>
    <s v="Richmond Light Horse Productions"/>
    <n v="125"/>
    <n v="96.5"/>
    <n v="7153135.5906690145"/>
  </r>
  <r>
    <s v="The First Wives Club"/>
    <s v="PG"/>
    <s v="Comedy"/>
    <x v="10"/>
    <s v="September 20, 1996 (United States)"/>
    <x v="44"/>
    <n v="45000"/>
    <s v="Hugh Wilson"/>
    <s v="Olivia Goldsmith"/>
    <s v="Goldie Hawn"/>
    <s v="United States"/>
    <n v="26000000"/>
    <n v="181489203"/>
    <s v="Paramount Pictures"/>
    <n v="103"/>
    <n v="156.9"/>
    <n v="467453593.86390531"/>
  </r>
  <r>
    <s v="The Garden"/>
    <s v="Unrated"/>
    <s v="Drama"/>
    <x v="32"/>
    <s v="1990 (United States)"/>
    <x v="44"/>
    <n v="840"/>
    <s v="Derek Jarman"/>
    <m/>
    <s v="Tilda Swinton"/>
    <s v="United Kingdom"/>
    <m/>
    <n v="5006"/>
    <s v="Basilisk Communications"/>
    <n v="92"/>
    <n v="130.69999999999999"/>
    <n v="13917.228102189782"/>
  </r>
  <r>
    <s v="The General's Daughter"/>
    <s v="R"/>
    <s v="Crime"/>
    <x v="11"/>
    <s v="June 18, 1999 (United States)"/>
    <x v="44"/>
    <n v="55000"/>
    <s v="Simon West"/>
    <s v="Nelson DeMille"/>
    <s v="John Travolta"/>
    <s v="United States"/>
    <n v="95000000"/>
    <n v="149705852"/>
    <s v="Paramount Pictures"/>
    <n v="116"/>
    <n v="166.6"/>
    <n v="416198659.71167886"/>
  </r>
  <r>
    <s v="The Good Girl"/>
    <s v="R"/>
    <s v="Drama"/>
    <x v="23"/>
    <s v="August 30, 2002 (United States)"/>
    <x v="44"/>
    <n v="44000"/>
    <s v="Miguel Arteta"/>
    <s v="Mike White"/>
    <s v="Jennifer Aniston"/>
    <s v="United States"/>
    <n v="8000000"/>
    <n v="16860964"/>
    <s v="Flan de Coco Films"/>
    <n v="93"/>
    <n v="179.9"/>
    <n v="20092044.312866643"/>
  </r>
  <r>
    <s v="The Good Son"/>
    <s v="R"/>
    <s v="Drama"/>
    <x v="34"/>
    <s v="September 24, 1993 (United States)"/>
    <x v="44"/>
    <n v="37000"/>
    <s v="Joseph Ruben"/>
    <s v="Ian McEwan"/>
    <s v="Macaulay Culkin"/>
    <s v="United States"/>
    <n v="17000000"/>
    <n v="60613008"/>
    <s v="Twentieth Century Fox"/>
    <n v="87"/>
    <n v="144.5"/>
    <n v="121186243.68503937"/>
  </r>
  <r>
    <s v="The Hangover Part II"/>
    <s v="R"/>
    <s v="Comedy"/>
    <x v="24"/>
    <s v="May 26, 2011 (United States)"/>
    <x v="44"/>
    <n v="472000"/>
    <s v="Todd Phillips"/>
    <s v="Craig Mazin"/>
    <s v="Bradley Cooper"/>
    <s v="United States"/>
    <n v="80000000"/>
    <n v="586764305"/>
    <s v="Warner Bros."/>
    <n v="102"/>
    <n v="224.9"/>
    <n v="744946182.2229166"/>
  </r>
  <r>
    <s v="The Hard Way"/>
    <s v="R"/>
    <s v="Action"/>
    <x v="16"/>
    <s v="March 8, 1991 (United States)"/>
    <x v="44"/>
    <n v="19000"/>
    <s v="John Badham"/>
    <s v="Lem Dobbs"/>
    <s v="Michael J. Fox"/>
    <s v="United States"/>
    <n v="24000000"/>
    <n v="65595485"/>
    <s v="Universal Pictures"/>
    <n v="111"/>
    <n v="136.19999999999999"/>
    <n v="112856828.22981367"/>
  </r>
  <r>
    <s v="The Heart Is Deceitful Above All Things"/>
    <s v="R"/>
    <s v="Drama"/>
    <x v="1"/>
    <s v="January 19, 2005 (France)"/>
    <x v="44"/>
    <n v="6500"/>
    <s v="Asia Argento"/>
    <s v="Laura Albert"/>
    <s v="Asia Argento"/>
    <s v="United States"/>
    <m/>
    <n v="217499"/>
    <s v="Above All Things Inc."/>
    <n v="97"/>
    <n v="188.9"/>
    <n v="360173.61576086958"/>
  </r>
  <r>
    <s v="The Hills Have Eyes"/>
    <s v="R"/>
    <s v="Horror"/>
    <x v="15"/>
    <s v="March 10, 2006 (United States)"/>
    <x v="44"/>
    <n v="162000"/>
    <s v="Alexandre Aja"/>
    <s v="Wes Craven"/>
    <s v="Ted Levine"/>
    <s v="United States"/>
    <n v="15000000"/>
    <n v="70009308"/>
    <s v="Craven-Maddalena Films"/>
    <n v="107"/>
    <n v="201.6"/>
    <n v="156621410.77533039"/>
  </r>
  <r>
    <s v="The Hot Spot"/>
    <s v="R"/>
    <s v="Crime"/>
    <x v="32"/>
    <s v="October 26, 1990 (United States)"/>
    <x v="44"/>
    <n v="11000"/>
    <s v="Dennis Hopper"/>
    <s v="Charles Williams"/>
    <s v="Don Johnson"/>
    <s v="United States"/>
    <n v="13000000"/>
    <n v="1293976"/>
    <s v="Orion Pictures"/>
    <n v="130"/>
    <n v="130.69999999999999"/>
    <n v="1642810.3633333333"/>
  </r>
  <r>
    <s v="The House of the Devil"/>
    <s v="R"/>
    <s v="Horror"/>
    <x v="9"/>
    <s v="April 25, 2009 (Brazil)"/>
    <x v="44"/>
    <n v="42000"/>
    <s v="Ti West"/>
    <s v="Ti West"/>
    <s v="Jocelin Donahue"/>
    <s v="United States"/>
    <n v="900000"/>
    <n v="101215"/>
    <s v="MPI Media Group"/>
    <n v="95"/>
    <n v="214.5"/>
    <n v="130127.47046413503"/>
  </r>
  <r>
    <s v="The Housemaid"/>
    <s v="Not Rated"/>
    <s v="Drama"/>
    <x v="29"/>
    <s v="January 26, 2011 (United States)"/>
    <x v="44"/>
    <n v="9800"/>
    <s v="Sang-soo Im"/>
    <s v="Ki-young Kim"/>
    <s v="Jeon Do-yeon"/>
    <s v="South Korea"/>
    <m/>
    <n v="15038301"/>
    <s v="Sidus FNH-Benex Cinema Fund 1"/>
    <n v="107"/>
    <n v="218.1"/>
    <n v="32659802.670705628"/>
  </r>
  <r>
    <s v="The Informant!"/>
    <s v="R"/>
    <s v="Biography"/>
    <x v="9"/>
    <s v="September 18, 2009 (United States)"/>
    <x v="44"/>
    <n v="64000"/>
    <s v="Steven Soderbergh"/>
    <s v="Scott Z. Burns"/>
    <s v="Matt Damon"/>
    <s v="United States"/>
    <n v="22000000"/>
    <n v="41771168"/>
    <s v="Warner Bros."/>
    <n v="108"/>
    <n v="214.5"/>
    <n v="79300155.0753894"/>
  </r>
  <r>
    <s v="The Inkwell"/>
    <s v="R"/>
    <s v="Comedy"/>
    <x v="13"/>
    <s v="April 22, 1994 (United States)"/>
    <x v="44"/>
    <n v="1400"/>
    <s v="Matty Rich"/>
    <s v="Trey Ellis"/>
    <s v="Larenz Tate"/>
    <s v="United States"/>
    <m/>
    <n v="8880705"/>
    <s v="Touchstone Pictures"/>
    <n v="110"/>
    <n v="148.19999999999999"/>
    <n v="12568280.601486297"/>
  </r>
  <r>
    <s v="The Interpreter"/>
    <s v="PG-13"/>
    <s v="Crime"/>
    <x v="4"/>
    <s v="April 22, 2005 (United States)"/>
    <x v="44"/>
    <n v="101000"/>
    <s v="Sydney Pollack"/>
    <s v="Martin Stellman"/>
    <s v="Nicole Kidman"/>
    <s v="United Kingdom"/>
    <n v="80000000"/>
    <n v="162944923"/>
    <s v="Universal Pictures"/>
    <n v="128"/>
    <n v="195.3"/>
    <n v="477856766.48796916"/>
  </r>
  <r>
    <s v="The Invention of Lying"/>
    <s v="PG-13"/>
    <s v="Comedy"/>
    <x v="9"/>
    <s v="October 2, 2009 (United States)"/>
    <x v="44"/>
    <n v="133000"/>
    <s v="Ricky Gervais"/>
    <s v="Ricky Gervais"/>
    <s v="Ricky Gervais"/>
    <s v="United States"/>
    <n v="18500000"/>
    <n v="32406507"/>
    <s v="Warner Bros."/>
    <n v="100"/>
    <n v="214.5"/>
    <n v="75549064.138485074"/>
  </r>
  <r>
    <s v="The Iron Lady"/>
    <s v="PG-13"/>
    <s v="Biography"/>
    <x v="24"/>
    <s v="January 13, 2012 (United States)"/>
    <x v="44"/>
    <n v="105000"/>
    <s v="Phyllida Lloyd"/>
    <s v="Abi Morgan"/>
    <s v="Meryl Streep"/>
    <s v="United Kingdom"/>
    <n v="13000000"/>
    <n v="115890699"/>
    <s v="DJ Films"/>
    <n v="105"/>
    <n v="224.9"/>
    <n v="220011812.99252337"/>
  </r>
  <r>
    <s v="The Jackal"/>
    <s v="R"/>
    <s v="Action"/>
    <x v="14"/>
    <s v="November 14, 1997 (United States)"/>
    <x v="44"/>
    <n v="109000"/>
    <s v="Michael Caton-Jones"/>
    <s v="Kenneth Ross"/>
    <s v="Bruce Willis"/>
    <s v="United States"/>
    <n v="60000000"/>
    <n v="159330280"/>
    <s v="Universal Pictures"/>
    <n v="124"/>
    <n v="160.5"/>
    <n v="225489718.14212725"/>
  </r>
  <r>
    <s v="The Joneses"/>
    <s v="R"/>
    <s v="Comedy"/>
    <x v="9"/>
    <s v="April 23, 2010 (United States)"/>
    <x v="44"/>
    <n v="39000"/>
    <s v="Derrick Borte"/>
    <s v="Randy T. Dinzler"/>
    <s v="Demi Moore"/>
    <s v="United States"/>
    <n v="10000000"/>
    <n v="7043835"/>
    <s v="Echo Lake Entertainment"/>
    <n v="96"/>
    <n v="214.5"/>
    <n v="12463742.883275261"/>
  </r>
  <r>
    <s v="The Last Kiss"/>
    <s v="R"/>
    <s v="Comedy"/>
    <x v="15"/>
    <s v="September 15, 2006 (United States)"/>
    <x v="44"/>
    <n v="41000"/>
    <s v="Tony Goldwyn"/>
    <s v="Paul Haggis"/>
    <s v="Zach Braff"/>
    <s v="United States"/>
    <n v="20000000"/>
    <n v="15852401"/>
    <s v="Lakeshore Entertainment"/>
    <n v="104"/>
    <n v="201.6"/>
    <n v="30094869.686604362"/>
  </r>
  <r>
    <s v="The Least of These: The Graham Staines Story"/>
    <s v="PG-13"/>
    <s v="Drama"/>
    <x v="5"/>
    <s v="March 29, 2019 (India)"/>
    <x v="44"/>
    <n v="806"/>
    <s v="Aneesh Daniel"/>
    <s v="Andrew E. Matthews"/>
    <s v="Sharman Joshi"/>
    <s v="United States"/>
    <m/>
    <n v="695164"/>
    <s v="Skypass Entertainment"/>
    <n v="112"/>
    <n v="255.7"/>
    <n v="1790502.7117497886"/>
  </r>
  <r>
    <s v="The Lone Ranger"/>
    <s v="PG-13"/>
    <s v="Action"/>
    <x v="33"/>
    <s v="July 3, 2013 (United States)"/>
    <x v="44"/>
    <n v="225000"/>
    <s v="Gore Verbinski"/>
    <s v="Justin Haythe"/>
    <s v="Johnny Depp"/>
    <s v="United States"/>
    <n v="215000000"/>
    <n v="260502115"/>
    <s v="Walt Disney Pictures"/>
    <n v="150"/>
    <n v="233"/>
    <n v="535593754.65924424"/>
  </r>
  <r>
    <s v="The Longest Yard"/>
    <s v="PG-13"/>
    <s v="Comedy"/>
    <x v="4"/>
    <s v="May 27, 2005 (United States)"/>
    <x v="44"/>
    <n v="167000"/>
    <s v="Peter Segal"/>
    <s v="Albert S. Ruddy"/>
    <s v="Adam Sandler"/>
    <s v="United States"/>
    <n v="82000000"/>
    <n v="191466556"/>
    <s v="Paramount Pictures"/>
    <n v="113"/>
    <n v="195.3"/>
    <n v="357913249.16073614"/>
  </r>
  <r>
    <s v="The Lorax"/>
    <s v="PG"/>
    <s v="Animation"/>
    <x v="36"/>
    <s v="March 2, 2012 (United States)"/>
    <x v="44"/>
    <n v="102000"/>
    <s v="Chris Renaud"/>
    <s v="Dr. Seuss"/>
    <s v="Zac Efron"/>
    <s v="United States"/>
    <n v="70000000"/>
    <n v="348840316"/>
    <s v="Universal Pictures"/>
    <n v="86"/>
    <n v="229.6"/>
    <n v="590837377.90550303"/>
  </r>
  <r>
    <s v="The Mambo Kings"/>
    <s v="R"/>
    <s v="Drama"/>
    <x v="35"/>
    <s v="February 28, 1992 (United States)"/>
    <x v="44"/>
    <n v="5200"/>
    <s v="Arne Glimcher"/>
    <s v="Oscar Hijuelos"/>
    <s v="Armand Assante"/>
    <s v="France"/>
    <n v="15500000"/>
    <n v="6742168"/>
    <s v="Alcor Films"/>
    <n v="104"/>
    <n v="140.30000000000001"/>
    <n v="9577336.0820512809"/>
  </r>
  <r>
    <s v="The Man Who Killed Don Quixote"/>
    <s v="Not Rated"/>
    <s v="Adventure"/>
    <x v="26"/>
    <s v="May 19, 2018 (France)"/>
    <x v="44"/>
    <n v="17000"/>
    <s v="Terry Gilliam"/>
    <s v="Terry Gilliam"/>
    <s v="JosÃ© Luis Ferrer"/>
    <s v="Spain"/>
    <m/>
    <n v="2390383"/>
    <s v="Alacran Pictures"/>
    <n v="132"/>
    <n v="251.1"/>
    <n v="5040482.3536332184"/>
  </r>
  <r>
    <s v="The Man with Two Brains"/>
    <s v="R"/>
    <s v="Comedy"/>
    <x v="19"/>
    <s v="June 3, 1983 (United States)"/>
    <x v="44"/>
    <n v="25000"/>
    <s v="Carl Reiner"/>
    <s v="George Gipe"/>
    <s v="Steve Martin"/>
    <s v="United States"/>
    <m/>
    <n v="10353438"/>
    <s v="Aspen Film Society"/>
    <n v="93"/>
    <n v="99.6"/>
    <n v="31673620.066265058"/>
  </r>
  <r>
    <s v="The Messenger: The Story of Joan of Arc"/>
    <s v="R"/>
    <s v="Adventure"/>
    <x v="11"/>
    <s v="November 12, 1999 (United States)"/>
    <x v="44"/>
    <n v="65000"/>
    <s v="Luc Besson"/>
    <s v="Andrew Birkin"/>
    <s v="Milla Jovovich"/>
    <s v="France"/>
    <n v="85000000"/>
    <n v="66976317"/>
    <s v="Columbia Pictures"/>
    <n v="148"/>
    <n v="166.6"/>
    <n v="156141421.49885234"/>
  </r>
  <r>
    <s v="The Money Pit"/>
    <s v="PG"/>
    <s v="Comedy"/>
    <x v="25"/>
    <s v="March 26, 1986 (United States)"/>
    <x v="44"/>
    <n v="54000"/>
    <s v="Richard Benjamin"/>
    <s v="David Giler"/>
    <s v="Tom Hanks"/>
    <s v="United States"/>
    <n v="10000000"/>
    <n v="54999651"/>
    <s v="Amblin Entertainment"/>
    <n v="91"/>
    <n v="109.6"/>
    <n v="91078226.411413044"/>
  </r>
  <r>
    <s v="The Mothman Prophecies"/>
    <s v="PG-13"/>
    <s v="Drama"/>
    <x v="23"/>
    <s v="January 25, 2002 (United States)"/>
    <x v="44"/>
    <n v="77000"/>
    <s v="Mark Pellington"/>
    <s v="Richard Hatem"/>
    <s v="Richard Gere"/>
    <s v="United States"/>
    <n v="32000000"/>
    <n v="55305279"/>
    <s v="Lakeshore Entertainment"/>
    <n v="119"/>
    <n v="179.9"/>
    <n v="110574268.44685039"/>
  </r>
  <r>
    <s v="The Mountain Between Us"/>
    <s v="PG-13"/>
    <s v="Action"/>
    <x v="27"/>
    <s v="October 6, 2017 (United States)"/>
    <x v="44"/>
    <n v="70000"/>
    <s v="Hany Abu-Assad"/>
    <s v="Chris Weitz"/>
    <s v="Kate Winslet"/>
    <s v="United States"/>
    <n v="35000000"/>
    <n v="62832209"/>
    <s v="Chernin Entertainment"/>
    <n v="112"/>
    <n v="245.1"/>
    <n v="146480291.37184393"/>
  </r>
  <r>
    <s v="The Mummy Returns"/>
    <s v="PG-13"/>
    <s v="Action"/>
    <x v="7"/>
    <s v="May 4, 2001 (United States)"/>
    <x v="44"/>
    <n v="307000"/>
    <s v="Stephen Sommers"/>
    <s v="Stephen Sommers"/>
    <s v="Brendan Fraser"/>
    <s v="United States"/>
    <n v="98000000"/>
    <n v="443280904"/>
    <s v="Universal Pictures"/>
    <n v="130"/>
    <n v="177.1"/>
    <n v="691590842.03174603"/>
  </r>
  <r>
    <s v="The Night Before"/>
    <s v="R"/>
    <s v="Comedy"/>
    <x v="39"/>
    <s v="November 20, 2015 (United States)"/>
    <x v="44"/>
    <n v="68000"/>
    <s v="Jonathan Levine"/>
    <s v="Jonathan Levine"/>
    <s v="Joseph Gordon-Levitt"/>
    <s v="United States"/>
    <n v="25000000"/>
    <n v="52395996"/>
    <s v="Columbia Pictures"/>
    <n v="101"/>
    <n v="237"/>
    <n v="70987372.081814125"/>
  </r>
  <r>
    <s v="The Number 23"/>
    <s v="R"/>
    <s v="Crime"/>
    <x v="6"/>
    <s v="February 23, 2007 (United States)"/>
    <x v="44"/>
    <n v="196000"/>
    <s v="Joel Schumacher"/>
    <s v="Fernley Phillips"/>
    <s v="Jim Carrey"/>
    <s v="United States"/>
    <n v="30000000"/>
    <n v="77677553"/>
    <s v="New Line Cinema"/>
    <n v="98"/>
    <n v="207.3"/>
    <n v="142066929.1662665"/>
  </r>
  <r>
    <s v="The Opposite of Sex"/>
    <s v="R"/>
    <s v="Comedy"/>
    <x v="14"/>
    <s v="May 22, 1998 (United States)"/>
    <x v="44"/>
    <n v="20000"/>
    <s v="Don Roos"/>
    <s v="Don Roos"/>
    <s v="Christina Ricci"/>
    <s v="United States"/>
    <n v="5000000"/>
    <n v="5881367"/>
    <s v="Rysher Entertainment"/>
    <n v="105"/>
    <n v="160.5"/>
    <n v="17992495.229919679"/>
  </r>
  <r>
    <s v="The Other Side of Heaven"/>
    <s v="PG"/>
    <s v="Adventure"/>
    <x v="7"/>
    <s v="April 12, 2002 (United States)"/>
    <x v="44"/>
    <n v="4200"/>
    <s v="Mitch Davis"/>
    <s v="Mitch Davis"/>
    <s v="Christopher Gorham"/>
    <s v="United States"/>
    <n v="7000000"/>
    <n v="4760014"/>
    <s v="3Mark Entertainment"/>
    <n v="113"/>
    <n v="177.1"/>
    <n v="8705739.8907563016"/>
  </r>
  <r>
    <s v="The Package"/>
    <s v="R"/>
    <s v="Action"/>
    <x v="21"/>
    <s v="August 25, 1989 (United States)"/>
    <x v="44"/>
    <n v="9100"/>
    <s v="Andrew Davis"/>
    <s v="John Bishop"/>
    <s v="Gene Hackman"/>
    <s v="United States"/>
    <n v="18000000"/>
    <n v="10647219"/>
    <s v="Orion Pictures"/>
    <n v="108"/>
    <n v="124"/>
    <n v="28558165.750880282"/>
  </r>
  <r>
    <s v="The People Under the Stairs"/>
    <s v="R"/>
    <s v="Comedy"/>
    <x v="16"/>
    <s v="November 1, 1991 (United States)"/>
    <x v="44"/>
    <n v="32000"/>
    <s v="Wes Craven"/>
    <s v="Wes Craven"/>
    <s v="Brandon Quintin Adams"/>
    <s v="United States"/>
    <n v="6000000"/>
    <n v="31347154"/>
    <s v="Universal Pictures"/>
    <n v="102"/>
    <n v="136.19999999999999"/>
    <n v="40301594.19324895"/>
  </r>
  <r>
    <s v="The Perfect Storm"/>
    <s v="PG-13"/>
    <s v="Action"/>
    <x v="8"/>
    <s v="June 30, 2000 (United States)"/>
    <x v="44"/>
    <n v="160000"/>
    <s v="Wolfgang Petersen"/>
    <s v="Sebastian Junger"/>
    <s v="George Clooney"/>
    <s v="United States"/>
    <n v="140000000"/>
    <n v="328718434"/>
    <s v="Warner Bros."/>
    <n v="130"/>
    <n v="172.2"/>
    <n v="459241205.13434201"/>
  </r>
  <r>
    <s v="The Princess Diaries"/>
    <s v="G"/>
    <s v="Comedy"/>
    <x v="7"/>
    <s v="August 3, 2001 (United States)"/>
    <x v="44"/>
    <n v="133000"/>
    <s v="Garry Marshall"/>
    <s v="Meg Cabot"/>
    <s v="Julie Andrews"/>
    <s v="United States"/>
    <n v="26000000"/>
    <n v="165335153"/>
    <s v="Walt Disney Pictures"/>
    <n v="111"/>
    <n v="177.1"/>
    <n v="249888993.64632937"/>
  </r>
  <r>
    <s v="The Punisher"/>
    <s v="R"/>
    <s v="Action"/>
    <x v="1"/>
    <s v="April 16, 2004 (United States)"/>
    <x v="44"/>
    <n v="152000"/>
    <s v="Jonathan Hensleigh"/>
    <s v="Jonathan Hensleigh"/>
    <s v="Thomas Jane"/>
    <s v="United States"/>
    <n v="33000000"/>
    <n v="54700105"/>
    <s v="Lions Gate Films"/>
    <n v="124"/>
    <n v="188.9"/>
    <n v="146717623.18221831"/>
  </r>
  <r>
    <s v="The Purge: Anarchy"/>
    <s v="R"/>
    <s v="Action"/>
    <x v="20"/>
    <s v="July 18, 2014 (United States)"/>
    <x v="44"/>
    <n v="143000"/>
    <s v="James DeMonaco"/>
    <s v="James DeMonaco"/>
    <s v="Frank Grillo"/>
    <s v="United States"/>
    <n v="9000000"/>
    <n v="111928365"/>
    <s v="Universal Pictures"/>
    <n v="103"/>
    <n v="236.7"/>
    <n v="143901151.12025318"/>
  </r>
  <r>
    <s v="The Quick and the Dead"/>
    <s v="R"/>
    <s v="Action"/>
    <x v="40"/>
    <s v="February 10, 1995 (United States)"/>
    <x v="44"/>
    <n v="88000"/>
    <s v="Sam Raimi"/>
    <s v="Simon Moore"/>
    <s v="Sharon Stone"/>
    <s v="United States"/>
    <n v="32000000"/>
    <n v="18636537"/>
    <s v="TriStar Pictures"/>
    <n v="107"/>
    <n v="152.4"/>
    <n v="45794780.837903224"/>
  </r>
  <r>
    <s v="The Raven"/>
    <s v="R"/>
    <s v="Crime"/>
    <x v="36"/>
    <s v="April 27, 2012 (United States)"/>
    <x v="44"/>
    <n v="83000"/>
    <s v="James McTeigue"/>
    <s v="Hannah Shakespeare"/>
    <s v="John Cusack"/>
    <s v="United States"/>
    <n v="26000000"/>
    <n v="29699345"/>
    <s v="Intrepid Pictures"/>
    <n v="110"/>
    <n v="229.6"/>
    <n v="36038990.129430503"/>
  </r>
  <r>
    <s v="The River Wild"/>
    <s v="PG-13"/>
    <s v="Adventure"/>
    <x v="13"/>
    <s v="September 30, 1994 (United States)"/>
    <x v="44"/>
    <n v="43000"/>
    <s v="Curtis Hanson"/>
    <s v="Denis O'Neill"/>
    <s v="Meryl Streep"/>
    <s v="United States"/>
    <n v="45000000"/>
    <n v="94216343"/>
    <s v="Universal Pictures"/>
    <n v="111"/>
    <n v="148.19999999999999"/>
    <n v="133835523.13333333"/>
  </r>
  <r>
    <s v="The Rover"/>
    <s v="R"/>
    <s v="Action"/>
    <x v="20"/>
    <s v="June 20, 2014 (United States)"/>
    <x v="44"/>
    <n v="46000"/>
    <s v="David MichÃ´d"/>
    <s v="David MichÃ´d"/>
    <s v="Guy Pearce"/>
    <s v="Australia"/>
    <n v="12000000"/>
    <n v="2510007"/>
    <s v="Porchlight Films"/>
    <n v="103"/>
    <n v="236.7"/>
    <n v="5160587.9412955465"/>
  </r>
  <r>
    <s v="The Siege"/>
    <s v="R"/>
    <s v="Action"/>
    <x v="17"/>
    <s v="November 6, 1998 (United States)"/>
    <x v="44"/>
    <n v="70000"/>
    <s v="Edward Zwick"/>
    <s v="Lawrence Wright"/>
    <s v="Denzel Washington"/>
    <s v="United States"/>
    <n v="70000000"/>
    <n v="116672912"/>
    <s v="Twentieth Century Fox"/>
    <n v="116"/>
    <n v="163"/>
    <n v="391091708.32123208"/>
  </r>
  <r>
    <s v="The Souvenir"/>
    <s v="R"/>
    <s v="Drama"/>
    <x v="5"/>
    <s v="August 30, 2019 (United Kingdom)"/>
    <x v="44"/>
    <n v="9300"/>
    <s v="Joanna Hogg"/>
    <s v="Joanna Hogg"/>
    <s v="Neil Young"/>
    <s v="United Kingdom"/>
    <m/>
    <n v="1719157"/>
    <s v="BBC Films"/>
    <n v="120"/>
    <n v="255.7"/>
    <n v="2182613.0745833335"/>
  </r>
  <r>
    <s v="The Space Between Us"/>
    <s v="PG-13"/>
    <s v="Drama"/>
    <x v="27"/>
    <s v="February 3, 2017 (United States)"/>
    <x v="44"/>
    <n v="50000"/>
    <s v="Peter Chelsom"/>
    <s v="Allan Loeb"/>
    <s v="Gary Oldman"/>
    <s v="United States"/>
    <n v="30000000"/>
    <n v="16080475"/>
    <s v="Los Angeles Media Fund (LAMF)"/>
    <n v="120"/>
    <n v="245.1"/>
    <n v="50774308.108808286"/>
  </r>
  <r>
    <s v="The Sum of All Fears"/>
    <s v="PG-13"/>
    <s v="Action"/>
    <x v="23"/>
    <s v="May 31, 2002 (United States)"/>
    <x v="44"/>
    <n v="108000"/>
    <s v="Phil Alden Robinson"/>
    <s v="Tom Clancy"/>
    <s v="Ben Affleck"/>
    <s v="United States"/>
    <n v="68000000"/>
    <n v="193921372"/>
    <s v="Paramount Pictures"/>
    <n v="124"/>
    <n v="179.9"/>
    <n v="235315977.89088011"/>
  </r>
  <r>
    <s v="The Taking of Pelham 123"/>
    <s v="R"/>
    <s v="Action"/>
    <x v="9"/>
    <s v="June 12, 2009 (United States)"/>
    <x v="44"/>
    <n v="189000"/>
    <s v="Tony Scott"/>
    <s v="Brian Helgeland"/>
    <s v="Denzel Washington"/>
    <s v="United States"/>
    <n v="100000000"/>
    <n v="150166126"/>
    <s v="Columbia Pictures"/>
    <n v="106"/>
    <n v="214.5"/>
    <n v="242221379.52461618"/>
  </r>
  <r>
    <s v="The Thing Called Love"/>
    <s v="PG-13"/>
    <s v="Comedy"/>
    <x v="34"/>
    <s v="August 27, 1993 (United States)"/>
    <x v="44"/>
    <n v="7400"/>
    <s v="Peter Bogdanovich"/>
    <s v="Carol Heikkinen"/>
    <s v="River Phoenix"/>
    <s v="United States"/>
    <n v="14000000"/>
    <n v="1029721"/>
    <s v="Paramount Pictures"/>
    <n v="116"/>
    <n v="144.5"/>
    <n v="2761936.5202464787"/>
  </r>
  <r>
    <s v="The Three Musketeers"/>
    <s v="PG"/>
    <s v="Action"/>
    <x v="34"/>
    <s v="November 12, 1993 (United States)"/>
    <x v="44"/>
    <n v="52000"/>
    <s v="Stephen Herek"/>
    <s v="Alexandre Dumas"/>
    <s v="Charlie Sheen"/>
    <s v="Austria"/>
    <n v="30000000"/>
    <n v="53898845"/>
    <s v="Walt Disney Pictures"/>
    <n v="105"/>
    <n v="144.5"/>
    <n v="104671625.69471"/>
  </r>
  <r>
    <s v="The Tigger Movie"/>
    <s v="G"/>
    <s v="Animation"/>
    <x v="8"/>
    <s v="February 11, 2000 (United States)"/>
    <x v="44"/>
    <n v="18000"/>
    <s v="Jun Falkenstein"/>
    <s v="Eddie Guzelian"/>
    <s v="Jim Cummings"/>
    <s v="United States"/>
    <n v="30000000"/>
    <n v="96159800"/>
    <s v="Disney Television Animation"/>
    <n v="77"/>
    <n v="172.2"/>
    <n v="119542599.18400653"/>
  </r>
  <r>
    <s v="The Ugly Truth"/>
    <s v="R"/>
    <s v="Comedy"/>
    <x v="9"/>
    <s v="July 24, 2009 (United States)"/>
    <x v="44"/>
    <n v="209000"/>
    <s v="Robert Luketic"/>
    <s v="Nicole Eastman"/>
    <s v="Katherine Heigl"/>
    <s v="United States"/>
    <n v="38000000"/>
    <n v="321682600"/>
    <s v="Columbia Pictures"/>
    <n v="96"/>
    <n v="214.5"/>
    <n v="610695876.76012456"/>
  </r>
  <r>
    <s v="The Water Horse"/>
    <s v="PG"/>
    <s v="Adventure"/>
    <x v="6"/>
    <s v="December 25, 2007 (United States)"/>
    <x v="44"/>
    <n v="39000"/>
    <s v="Jay Russell"/>
    <s v="Robert Nelson Jacobs"/>
    <s v="Emily Watson"/>
    <s v="New Zealand"/>
    <n v="40000000"/>
    <n v="103967384"/>
    <s v="Revolution Studios"/>
    <n v="112"/>
    <n v="207.3"/>
    <n v="267784124.30092981"/>
  </r>
  <r>
    <s v="The Woman in Black"/>
    <s v="PG-13"/>
    <s v="Drama"/>
    <x v="36"/>
    <s v="February 3, 2012 (United States)"/>
    <x v="44"/>
    <n v="177000"/>
    <s v="James Watkins"/>
    <s v="Susan Hill"/>
    <s v="Daniel Radcliffe"/>
    <s v="United Kingdom"/>
    <n v="17000000"/>
    <n v="128955898"/>
    <s v="CBS Films"/>
    <n v="95"/>
    <n v="229.6"/>
    <n v="250432518.29572976"/>
  </r>
  <r>
    <s v="The World Is Not Enough"/>
    <s v="PG-13"/>
    <s v="Action"/>
    <x v="11"/>
    <s v="November 19, 1999 (United States)"/>
    <x v="44"/>
    <n v="191000"/>
    <s v="Michael Apted"/>
    <s v="Neal Purvis"/>
    <s v="Pierce Brosnan"/>
    <s v="United Kingdom"/>
    <n v="135000000"/>
    <n v="361832400"/>
    <s v="Danjaq"/>
    <n v="128"/>
    <n v="166.6"/>
    <n v="512077716.117046"/>
  </r>
  <r>
    <s v="The Yards"/>
    <s v="R"/>
    <s v="Crime"/>
    <x v="8"/>
    <s v="April 27, 2000 (Singapore)"/>
    <x v="44"/>
    <n v="20000"/>
    <s v="James Gray"/>
    <s v="James Gray"/>
    <s v="Mark Wahlberg"/>
    <s v="United States"/>
    <n v="24000000"/>
    <n v="924036"/>
    <s v="Miramax"/>
    <n v="115"/>
    <n v="172.2"/>
    <n v="1187990.5873417722"/>
  </r>
  <r>
    <s v="There Goes My Baby"/>
    <s v="R"/>
    <s v="Comedy"/>
    <x v="13"/>
    <s v="September 2, 1994 (United States)"/>
    <x v="44"/>
    <n v="1000"/>
    <s v="Floyd Mutrux"/>
    <s v="Floyd Mutrux"/>
    <s v="Dermot Mulroney"/>
    <s v="United States"/>
    <n v="10500000"/>
    <n v="123509"/>
    <s v="Nelson Entertainment"/>
    <n v="99"/>
    <n v="148.19999999999999"/>
    <n v="268233.7298645759"/>
  </r>
  <r>
    <s v="Thumbelina"/>
    <s v="G"/>
    <s v="Animation"/>
    <x v="13"/>
    <s v="March 30, 1994 (United States)"/>
    <x v="44"/>
    <n v="16000"/>
    <s v="Don Bluth"/>
    <s v="Hans Christian Andersen"/>
    <s v="Jodi Benson"/>
    <s v="Ireland"/>
    <n v="28000000"/>
    <n v="11373501"/>
    <s v="Don Bluth"/>
    <n v="86"/>
    <n v="148.19999999999999"/>
    <n v="16717345.657018811"/>
  </r>
  <r>
    <s v="Tin Cup"/>
    <s v="R"/>
    <s v="Comedy"/>
    <x v="10"/>
    <s v="August 16, 1996 (United States)"/>
    <x v="44"/>
    <n v="47000"/>
    <s v="Ron Shelton"/>
    <s v="John Norville"/>
    <s v="Kevin Costner"/>
    <s v="United States"/>
    <n v="45000000"/>
    <n v="53854588"/>
    <s v="New Regency Productions"/>
    <n v="135"/>
    <n v="156.9"/>
    <n v="152504581.44609666"/>
  </r>
  <r>
    <s v="Tomorrowland"/>
    <s v="PG"/>
    <s v="Action"/>
    <x v="39"/>
    <s v="May 22, 2015 (United States)"/>
    <x v="44"/>
    <n v="175000"/>
    <s v="Brad Bird"/>
    <s v="Damon Lindelof"/>
    <s v="George Clooney"/>
    <s v="United States"/>
    <n v="190000000"/>
    <n v="209035668"/>
    <s v="Walt Disney Pictures"/>
    <n v="130"/>
    <n v="237"/>
    <n v="440783169.82422149"/>
  </r>
  <r>
    <s v="Top Five"/>
    <s v="R"/>
    <s v="Comedy"/>
    <x v="20"/>
    <s v="December 12, 2014 (United States)"/>
    <x v="44"/>
    <n v="26000"/>
    <s v="Chris Rock"/>
    <s v="Chris Rock"/>
    <s v="Chris Rock"/>
    <s v="United States"/>
    <n v="12000000"/>
    <n v="26117471"/>
    <s v="IAC Films"/>
    <n v="102"/>
    <n v="236.7"/>
    <n v="44935027.745341614"/>
  </r>
  <r>
    <s v="Totally F***ed Up"/>
    <s v="Unrated"/>
    <s v="Comedy"/>
    <x v="34"/>
    <s v="January 13, 1995 (United Kingdom)"/>
    <x v="44"/>
    <n v="3000"/>
    <s v="Gregg Araki"/>
    <s v="Gregg Araki"/>
    <s v="James Duval"/>
    <s v="United States"/>
    <m/>
    <n v="101071"/>
    <s v="Blurco"/>
    <n v="78"/>
    <n v="144.5"/>
    <n v="188934.56257668711"/>
  </r>
  <r>
    <s v="Turbo"/>
    <s v="PG"/>
    <s v="Animation"/>
    <x v="33"/>
    <s v="July 17, 2013 (United States)"/>
    <x v="44"/>
    <n v="88000"/>
    <s v="David Soren"/>
    <s v="Darren Lemke"/>
    <s v="Ryan Reynolds"/>
    <s v="United States"/>
    <n v="135000000"/>
    <n v="282570682"/>
    <s v="DreamWorks Animation"/>
    <n v="96"/>
    <n v="233"/>
    <n v="595842815.2622838"/>
  </r>
  <r>
    <s v="Twister"/>
    <s v="PG-13"/>
    <s v="Action"/>
    <x v="10"/>
    <s v="May 10, 1996 (United States)"/>
    <x v="44"/>
    <n v="183000"/>
    <s v="Jan de Bont"/>
    <s v="Michael Crichton"/>
    <s v="Helen Hunt"/>
    <s v="United States"/>
    <n v="92000000"/>
    <n v="494471524"/>
    <s v="Warner Bros."/>
    <n v="113"/>
    <n v="156.9"/>
    <n v="669922069.19875491"/>
  </r>
  <r>
    <s v="Two Night Stand"/>
    <s v="R"/>
    <s v="Comedy"/>
    <x v="20"/>
    <s v="September 26, 2014 (United States)"/>
    <x v="44"/>
    <n v="67000"/>
    <s v="Max Nichols"/>
    <s v="Mark Hammer"/>
    <s v="Miles Teller"/>
    <s v="United States"/>
    <m/>
    <n v="492332"/>
    <s v="Apartment Two"/>
    <n v="86"/>
    <n v="236.7"/>
    <n v="1209786.7774193548"/>
  </r>
  <r>
    <s v="Uncommon Valor"/>
    <s v="R"/>
    <s v="Action"/>
    <x v="19"/>
    <s v="December 16, 1983 (United States)"/>
    <x v="44"/>
    <n v="9300"/>
    <s v="Ted Kotcheff"/>
    <s v="Joe Gayton"/>
    <s v="Gene Hackman"/>
    <s v="United States"/>
    <n v="14500000"/>
    <n v="30503151"/>
    <s v="Paramount Pictures"/>
    <n v="105"/>
    <n v="99.6"/>
    <n v="40480444.728658535"/>
  </r>
  <r>
    <s v="Unsane"/>
    <s v="R"/>
    <s v="Drama"/>
    <x v="26"/>
    <s v="March 23, 2018 (United States)"/>
    <x v="44"/>
    <n v="42000"/>
    <s v="Steven Soderbergh"/>
    <s v="Jonathan Bernstein"/>
    <s v="Claire Foy"/>
    <s v="United States"/>
    <n v="1500000"/>
    <n v="14293601"/>
    <s v="Fingerprint Releasing"/>
    <n v="98"/>
    <n v="251.1"/>
    <n v="21603473.336805556"/>
  </r>
  <r>
    <s v="Upside Down"/>
    <s v="PG-13"/>
    <s v="Drama"/>
    <x v="36"/>
    <s v="May 1, 2013 (France)"/>
    <x v="44"/>
    <n v="70000"/>
    <s v="Juan Solanas"/>
    <s v="Juan Solanas"/>
    <s v="Jim Sturgess"/>
    <s v="Canada"/>
    <n v="60000000"/>
    <n v="22187813"/>
    <s v="Upside Down Films"/>
    <n v="109"/>
    <n v="229.6"/>
    <n v="30060589.689195193"/>
  </r>
  <r>
    <s v="Urban Cowboy"/>
    <s v="PG"/>
    <s v="Drama"/>
    <x v="37"/>
    <s v="June 6, 1980 (United States)"/>
    <x v="44"/>
    <n v="14000"/>
    <s v="James Bridges"/>
    <s v="Aaron Latham"/>
    <s v="John Travolta"/>
    <s v="United States"/>
    <m/>
    <n v="46918287"/>
    <s v="Paramount Pictures"/>
    <n v="132"/>
    <n v="82.4"/>
    <n v="73200215.304147467"/>
  </r>
  <r>
    <s v="Valley Girl"/>
    <s v="R"/>
    <s v="Comedy"/>
    <x v="19"/>
    <s v="April 29, 1983 (United States)"/>
    <x v="44"/>
    <n v="14000"/>
    <s v="Martha Coolidge"/>
    <s v="Andrew Lane"/>
    <s v="Nicolas Cage"/>
    <s v="United States"/>
    <n v="350000"/>
    <n v="17343596"/>
    <s v="Atlantic Entertainment Group"/>
    <n v="99"/>
    <n v="99.6"/>
    <n v="24230140.766620815"/>
  </r>
  <r>
    <s v="Van Wilder"/>
    <s v="R"/>
    <s v="Comedy"/>
    <x v="23"/>
    <s v="April 5, 2002 (United States)"/>
    <x v="44"/>
    <n v="105000"/>
    <s v="Walt Becker"/>
    <s v="Brent Goldberg"/>
    <s v="Ryan Reynolds"/>
    <s v="Germany"/>
    <n v="5000000"/>
    <n v="38275483"/>
    <s v="Myriad Pictures"/>
    <n v="92"/>
    <n v="179.9"/>
    <n v="48593915.29208333"/>
  </r>
  <r>
    <s v="Weekend at Bernie's"/>
    <s v="PG-13"/>
    <s v="Adventure"/>
    <x v="21"/>
    <s v="July 5, 1989 (United States)"/>
    <x v="44"/>
    <n v="51000"/>
    <s v="Ted Kotcheff"/>
    <s v="Robert Klane"/>
    <s v="Andrew McCarthy"/>
    <s v="United States"/>
    <m/>
    <n v="30218387"/>
    <s v="Gladden Entertainment"/>
    <n v="97"/>
    <n v="124"/>
    <n v="62129166.79419703"/>
  </r>
  <r>
    <s v="What If..."/>
    <s v="PG"/>
    <s v="Drama"/>
    <x v="29"/>
    <s v="April 23, 2010 (Brazil)"/>
    <x v="44"/>
    <n v="2600"/>
    <s v="Dallas Jenkins"/>
    <s v="Chuck Konzelman"/>
    <s v="Kevin Sorbo"/>
    <s v="United States"/>
    <m/>
    <n v="814906"/>
    <s v="10 West Studios"/>
    <n v="111"/>
    <n v="218.1"/>
    <n v="1153283.1314444961"/>
  </r>
  <r>
    <s v="What Women Want"/>
    <s v="PG-13"/>
    <s v="Comedy"/>
    <x v="8"/>
    <s v="December 15, 2000 (United States)"/>
    <x v="44"/>
    <n v="197000"/>
    <s v="Nancy Meyers"/>
    <s v="Josh Goldsmith"/>
    <s v="Mel Gibson"/>
    <s v="United States"/>
    <n v="70000000"/>
    <n v="374111707"/>
    <s v="Paramount Pictures"/>
    <n v="127"/>
    <n v="172.2"/>
    <n v="919289009.05564511"/>
  </r>
  <r>
    <s v="Where Angels Fear to Tread"/>
    <s v="PG"/>
    <s v="Drama"/>
    <x v="16"/>
    <s v="February 28, 1992 (United States)"/>
    <x v="44"/>
    <n v="2100"/>
    <s v="Charles Sturridge"/>
    <s v="E.M. Forster"/>
    <s v="Helena Bonham Carter"/>
    <s v="United Kingdom"/>
    <m/>
    <n v="1403033"/>
    <s v="Sovereign Pictures"/>
    <n v="116"/>
    <n v="136.19999999999999"/>
    <n v="1960129.0926180652"/>
  </r>
  <r>
    <s v="White Bird in a Blizzard"/>
    <s v="R"/>
    <s v="Drama"/>
    <x v="20"/>
    <s v="September 25, 2014 (United States)"/>
    <x v="44"/>
    <n v="27000"/>
    <s v="Gregg Araki"/>
    <s v="Gregg Araki"/>
    <s v="Shailene Woodley"/>
    <s v="France"/>
    <m/>
    <n v="469701"/>
    <s v="Desperate Pictures"/>
    <n v="91"/>
    <n v="236.7"/>
    <n v="1330091.9581784387"/>
  </r>
  <r>
    <s v="Why Do Fools Fall in Love"/>
    <s v="R"/>
    <s v="Biography"/>
    <x v="17"/>
    <s v="August 28, 1998 (United States)"/>
    <x v="44"/>
    <n v="3900"/>
    <s v="Gregory Nava"/>
    <s v="Tina Andrews"/>
    <s v="Halle Berry"/>
    <s v="United States"/>
    <m/>
    <n v="12461773"/>
    <s v="Rhino Films"/>
    <n v="116"/>
    <n v="163"/>
    <n v="23657957.838629283"/>
  </r>
  <r>
    <s v="Wild America"/>
    <s v="PG"/>
    <s v="Action"/>
    <x v="14"/>
    <s v="July 2, 1997 (United States)"/>
    <x v="44"/>
    <n v="7000"/>
    <s v="William Dear"/>
    <s v="David Michael Wieger"/>
    <s v="Jonathan Taylor Thomas"/>
    <s v="United States"/>
    <m/>
    <n v="7342923"/>
    <s v="Morgan Creek Entertainment"/>
    <n v="106"/>
    <n v="160.5"/>
    <n v="18043456.758870967"/>
  </r>
  <r>
    <s v="Wind"/>
    <s v="PG-13"/>
    <s v="Action"/>
    <x v="35"/>
    <s v="September 11, 1992 (United States)"/>
    <x v="44"/>
    <n v="2600"/>
    <s v="Carroll Ballard"/>
    <s v="Jeff Benjamin"/>
    <s v="Matthew Modine"/>
    <s v="United States"/>
    <n v="29000000"/>
    <n v="5519569"/>
    <s v="American Zoetrope"/>
    <n v="126"/>
    <n v="140.30000000000001"/>
    <n v="10478583.640498443"/>
  </r>
  <r>
    <s v="Young Adam"/>
    <s v="NC-17"/>
    <s v="Crime"/>
    <x v="2"/>
    <s v="September 26, 2003 (United Kingdom)"/>
    <x v="44"/>
    <n v="13000"/>
    <s v="David Mackenzie"/>
    <s v="Alexander Trocchi"/>
    <s v="Ewan McGregor"/>
    <s v="United Kingdom"/>
    <n v="6400000"/>
    <n v="2561820"/>
    <s v="Recorded Picture Company (RPC)"/>
    <n v="98"/>
    <n v="184"/>
    <n v="3996858.9554531486"/>
  </r>
  <r>
    <s v="Youth in Revolt"/>
    <s v="R"/>
    <s v="Comedy"/>
    <x v="9"/>
    <s v="January 8, 2010 (United States)"/>
    <x v="44"/>
    <n v="73000"/>
    <s v="Miguel Arteta"/>
    <s v="Gustin Nash"/>
    <s v="Michael Cera"/>
    <s v="United States"/>
    <n v="18000000"/>
    <n v="19651093"/>
    <s v="Dimension Films"/>
    <n v="90"/>
    <n v="214.5"/>
    <n v="60117349.770080321"/>
  </r>
  <r>
    <s v="[Rec]Â²"/>
    <s v="R"/>
    <s v="Horror"/>
    <x v="9"/>
    <s v="October 2, 2009 (Spain)"/>
    <x v="45"/>
    <n v="70000"/>
    <s v="Jaume BalaguerÃ³"/>
    <s v="Jaume BalaguerÃ³"/>
    <s v="Jonathan D. Mellor"/>
    <s v="Spain"/>
    <n v="5600000"/>
    <n v="18853164"/>
    <s v="Filmax"/>
    <n v="85"/>
    <n v="214.5"/>
    <n v="34481146.883553423"/>
  </r>
  <r>
    <s v="1492: Conquest of Paradise"/>
    <s v="PG-13"/>
    <s v="Adventure"/>
    <x v="35"/>
    <s v="October 9, 1992 (United States)"/>
    <x v="45"/>
    <n v="29000"/>
    <s v="Ridley Scott"/>
    <s v="Rose Bosch"/>
    <s v="GÃ©rard Depardieu"/>
    <s v="United Kingdom"/>
    <n v="47000000"/>
    <n v="7191399"/>
    <s v="Gaumont"/>
    <n v="154"/>
    <n v="140.30000000000001"/>
    <n v="19992876.599452555"/>
  </r>
  <r>
    <s v="2 Days in the Valley"/>
    <s v="R"/>
    <s v="Comedy"/>
    <x v="10"/>
    <s v="September 27, 1996 (United States)"/>
    <x v="45"/>
    <n v="19000"/>
    <s v="John Herzfeld"/>
    <s v="John Herzfeld"/>
    <s v="Teri Hatcher"/>
    <s v="United States"/>
    <m/>
    <n v="11132210"/>
    <s v="Rysher Entertainment"/>
    <n v="104"/>
    <n v="156.9"/>
    <n v="16362683.970091652"/>
  </r>
  <r>
    <s v="8MM"/>
    <s v="R"/>
    <s v="Crime"/>
    <x v="11"/>
    <s v="February 26, 1999 (United States)"/>
    <x v="45"/>
    <n v="127000"/>
    <s v="Joel Schumacher"/>
    <s v="Andrew Kevin Walker"/>
    <s v="Nicolas Cage"/>
    <s v="Germany"/>
    <n v="40000000"/>
    <n v="96618699"/>
    <s v="Columbia Pictures"/>
    <n v="123"/>
    <n v="166.6"/>
    <n v="295579493.82831323"/>
  </r>
  <r>
    <s v="A Good Woman"/>
    <s v="PG"/>
    <s v="Drama"/>
    <x v="1"/>
    <s v="May 13, 2005 (United Kingdom)"/>
    <x v="45"/>
    <n v="12000"/>
    <s v="Mike Barker"/>
    <s v="Oscar Wilde"/>
    <s v="Helen Hunt"/>
    <s v="United Kingdom"/>
    <m/>
    <n v="6878433"/>
    <s v="Beyond Films"/>
    <n v="93"/>
    <n v="188.9"/>
    <n v="9319068.630947087"/>
  </r>
  <r>
    <s v="A Little Chaos"/>
    <s v="R"/>
    <s v="Drama"/>
    <x v="20"/>
    <s v="June 26, 2015 (United States)"/>
    <x v="45"/>
    <n v="22000"/>
    <s v="Alan Rickman"/>
    <s v="Jeremy Brock"/>
    <s v="Kate Winslet"/>
    <s v="United Kingdom"/>
    <m/>
    <n v="10084623"/>
    <s v="BBC Films"/>
    <n v="112"/>
    <n v="236.7"/>
    <n v="14822887.73806078"/>
  </r>
  <r>
    <s v="A Perfect Getaway"/>
    <s v="R"/>
    <s v="Drama"/>
    <x v="9"/>
    <s v="August 7, 2009 (United States)"/>
    <x v="45"/>
    <n v="69000"/>
    <s v="David Twohy"/>
    <s v="David Twohy"/>
    <s v="Milla Jovovich"/>
    <s v="United States"/>
    <n v="14000000"/>
    <n v="22955544"/>
    <s v="Rogue"/>
    <n v="98"/>
    <n v="214.5"/>
    <n v="45896025.307086609"/>
  </r>
  <r>
    <s v="A Perfect Murder"/>
    <s v="R"/>
    <s v="Crime"/>
    <x v="17"/>
    <s v="June 5, 1998 (United States)"/>
    <x v="45"/>
    <n v="81000"/>
    <s v="Andrew Davis"/>
    <s v="Frederick Knott"/>
    <s v="Michael Douglas"/>
    <s v="United States"/>
    <n v="60000000"/>
    <n v="128038368"/>
    <s v="Warner Bros."/>
    <n v="107"/>
    <n v="163"/>
    <n v="234173413.74309725"/>
  </r>
  <r>
    <s v="A Private Function"/>
    <s v="R"/>
    <s v="Comedy"/>
    <x v="18"/>
    <s v="March 1, 1985 (United States)"/>
    <x v="45"/>
    <n v="2600"/>
    <s v="Malcolm Mowbray"/>
    <s v="Alan Bennett"/>
    <s v="Michael Palin"/>
    <s v="United Kingdom"/>
    <m/>
    <n v="2527088"/>
    <s v="HandMade Films"/>
    <n v="92"/>
    <n v="103.9"/>
    <n v="6508907.131022823"/>
  </r>
  <r>
    <s v="A Walk Among the Tombstones"/>
    <s v="R"/>
    <s v="Action"/>
    <x v="20"/>
    <s v="September 19, 2014 (United States)"/>
    <x v="45"/>
    <n v="115000"/>
    <s v="Scott Frank"/>
    <s v="Lawrence Block"/>
    <s v="Liam Neeson"/>
    <s v="United States"/>
    <n v="28000000"/>
    <n v="58834384"/>
    <s v="1984 Private Defense Contractors"/>
    <n v="114"/>
    <n v="236.7"/>
    <n v="151537082.03550294"/>
  </r>
  <r>
    <s v="Act of Valor"/>
    <s v="R"/>
    <s v="Action"/>
    <x v="36"/>
    <s v="February 24, 2012 (United States)"/>
    <x v="45"/>
    <n v="67000"/>
    <s v="Mike McCoy"/>
    <s v="Kurt Johnstad"/>
    <s v="Alex Veadov"/>
    <s v="United States"/>
    <n v="12000000"/>
    <n v="82499399"/>
    <s v="Relativity Media"/>
    <n v="110"/>
    <n v="229.6"/>
    <n v="156620354.36323988"/>
  </r>
  <r>
    <s v="Ad Astra"/>
    <s v="PG-13"/>
    <s v="Adventure"/>
    <x v="5"/>
    <s v="September 20, 2019 (United States)"/>
    <x v="45"/>
    <n v="208000"/>
    <s v="James Gray"/>
    <s v="James Gray"/>
    <s v="Brad Pitt"/>
    <s v="China"/>
    <n v="90000000"/>
    <n v="127461872"/>
    <s v="New Regency Productions"/>
    <n v="123"/>
    <n v="255.7"/>
    <n v="163871866.65991563"/>
  </r>
  <r>
    <s v="Air Force One"/>
    <s v="R"/>
    <s v="Action"/>
    <x v="14"/>
    <s v="July 25, 1997 (United States)"/>
    <x v="45"/>
    <n v="185000"/>
    <s v="Wolfgang Petersen"/>
    <s v="Andrew W. Marlowe"/>
    <s v="Harrison Ford"/>
    <s v="United States"/>
    <n v="85000000"/>
    <n v="315156409"/>
    <s v="Columbia Pictures"/>
    <n v="124"/>
    <n v="160.5"/>
    <n v="612034148.00701082"/>
  </r>
  <r>
    <s v="Al di lÃ  delle nuvole"/>
    <s v="Not Rated"/>
    <s v="Drama"/>
    <x v="40"/>
    <s v="October 27, 1995 (Italy)"/>
    <x v="45"/>
    <n v="5600"/>
    <s v="Michelangelo Antonioni"/>
    <s v="Tonino Guerra"/>
    <s v="Fanny Ardant"/>
    <s v="France"/>
    <m/>
    <n v="31738"/>
    <s v="Sunshine"/>
    <n v="110"/>
    <n v="152.4"/>
    <n v="53755.245136186772"/>
  </r>
  <r>
    <s v="Alien 3"/>
    <s v="R"/>
    <s v="Action"/>
    <x v="35"/>
    <s v="May 22, 1992 (United States)"/>
    <x v="45"/>
    <n v="284000"/>
    <s v="David Fincher"/>
    <s v="Dan O'Bannon"/>
    <s v="Sigourney Weaver"/>
    <s v="United States"/>
    <n v="50000000"/>
    <n v="159814498"/>
    <s v="Twentieth Century Fox"/>
    <n v="114"/>
    <n v="140.30000000000001"/>
    <n v="452560200.19144982"/>
  </r>
  <r>
    <s v="American Flyers"/>
    <s v="PG-13"/>
    <s v="Drama"/>
    <x v="38"/>
    <s v="August 16, 1985 (United States)"/>
    <x v="45"/>
    <n v="5700"/>
    <s v="John Badham"/>
    <s v="Steve Tesich"/>
    <s v="Kevin Costner"/>
    <s v="United States"/>
    <m/>
    <n v="1420355"/>
    <s v="WW Production"/>
    <n v="113"/>
    <n v="107.6"/>
    <n v="4165372.1703561111"/>
  </r>
  <r>
    <s v="An American Tail: Fievel Goes West"/>
    <s v="G"/>
    <s v="Animation"/>
    <x v="16"/>
    <s v="November 22, 1991 (United States)"/>
    <x v="45"/>
    <n v="24000"/>
    <s v="Phil Nibbelink"/>
    <s v="Flint Dille"/>
    <s v="James Stewart"/>
    <s v="United States"/>
    <m/>
    <n v="40766041"/>
    <s v="Universal Pictures"/>
    <n v="75"/>
    <n v="136.19999999999999"/>
    <n v="69046207.296831578"/>
  </r>
  <r>
    <s v="An Innocent Man"/>
    <s v="R"/>
    <s v="Action"/>
    <x v="21"/>
    <s v="October 6, 1989 (United States)"/>
    <x v="45"/>
    <n v="6300"/>
    <s v="Peter Yates"/>
    <s v="Larry Brothers"/>
    <s v="Tom Selleck"/>
    <s v="United States"/>
    <m/>
    <n v="20047604"/>
    <s v="Interscope Communications"/>
    <n v="113"/>
    <n v="124"/>
    <n v="29466979.926676311"/>
  </r>
  <r>
    <s v="Anna"/>
    <s v="PG-13"/>
    <s v="Drama"/>
    <x v="3"/>
    <s v="November 28, 1987 (United States)"/>
    <x v="45"/>
    <n v="639"/>
    <s v="Yurek Bogayevicz"/>
    <s v="Yurek Bogayevicz"/>
    <s v="Sally Kirkland"/>
    <s v="United States"/>
    <m/>
    <n v="1236848"/>
    <s v="Magnus Films"/>
    <n v="100"/>
    <n v="113.6"/>
    <n v="1869382.8650793652"/>
  </r>
  <r>
    <s v="Anna"/>
    <s v="R"/>
    <s v="Drama"/>
    <x v="33"/>
    <s v="January 24, 2014 (Spain)"/>
    <x v="45"/>
    <n v="22000"/>
    <s v="Jorge Dorado"/>
    <s v="Guy Holmes"/>
    <s v="Mark Strong"/>
    <s v="Spain"/>
    <n v="7000000"/>
    <n v="1257142"/>
    <s v="The Safran Company"/>
    <n v="99"/>
    <n v="233"/>
    <n v="2081799.822826087"/>
  </r>
  <r>
    <s v="Annabelle: Creation"/>
    <s v="R"/>
    <s v="Horror"/>
    <x v="27"/>
    <s v="August 11, 2017 (United States)"/>
    <x v="45"/>
    <n v="120000"/>
    <s v="David F. Sandberg"/>
    <s v="Gary Dauberman"/>
    <s v="Anthony LaPaglia"/>
    <s v="United States"/>
    <n v="15000000"/>
    <n v="306515884"/>
    <s v="New Line Cinema"/>
    <n v="109"/>
    <n v="245.1"/>
    <n v="527359626.5093168"/>
  </r>
  <r>
    <s v="Another Day in Paradise"/>
    <s v="R"/>
    <s v="Crime"/>
    <x v="17"/>
    <s v="January 22, 1999 (United States)"/>
    <x v="45"/>
    <n v="8400"/>
    <s v="Larry Clark"/>
    <s v="Eddie Little"/>
    <s v="James Woods"/>
    <s v="United States"/>
    <n v="4500000"/>
    <n v="1036818"/>
    <s v="Chinese Bookie Pictures"/>
    <n v="101"/>
    <n v="163"/>
    <n v="3040601.0067372471"/>
  </r>
  <r>
    <s v="Antz"/>
    <s v="PG"/>
    <s v="Animation"/>
    <x v="17"/>
    <s v="October 2, 1998 (United States)"/>
    <x v="45"/>
    <n v="149000"/>
    <s v="Eric Darnell"/>
    <s v="Todd Alcott"/>
    <s v="Woody Allen"/>
    <s v="United States"/>
    <n v="105000000"/>
    <n v="171757863"/>
    <s v="Dreamworks Pictures"/>
    <n v="83"/>
    <n v="163"/>
    <n v="442389018.22569734"/>
  </r>
  <r>
    <s v="Archangel"/>
    <s v="Not Rated"/>
    <s v="Comedy"/>
    <x v="32"/>
    <s v="September 1, 1990 (Canada)"/>
    <x v="45"/>
    <n v="1300"/>
    <s v="Guy Maddin"/>
    <s v="John B. Harvie"/>
    <s v="Michael Gottli"/>
    <s v="Canada"/>
    <m/>
    <m/>
    <s v="Cinephile"/>
    <n v="90"/>
    <n v="130.69999999999999"/>
    <s v="Missing"/>
  </r>
  <r>
    <s v="Awake"/>
    <s v="R"/>
    <s v="Crime"/>
    <x v="6"/>
    <s v="November 30, 2007 (United States)"/>
    <x v="45"/>
    <n v="73000"/>
    <s v="Joby Harold"/>
    <s v="Joby Harold"/>
    <s v="Hayden Christensen"/>
    <s v="United States"/>
    <n v="8600000"/>
    <n v="32730062"/>
    <s v="The Weinstein Company"/>
    <n v="84"/>
    <n v="207.3"/>
    <n v="80426208.801612899"/>
  </r>
  <r>
    <s v="Bad Grandpa"/>
    <s v="R"/>
    <s v="Comedy"/>
    <x v="33"/>
    <s v="October 25, 2013 (United States)"/>
    <x v="45"/>
    <n v="90000"/>
    <s v="Jeff Tremaine"/>
    <s v="Johnny Knoxville"/>
    <s v="Johnny Knoxville"/>
    <s v="United States"/>
    <n v="15000000"/>
    <n v="151826547"/>
    <s v="Dickhouse Productions"/>
    <n v="92"/>
    <n v="233"/>
    <n v="373077007.02338707"/>
  </r>
  <r>
    <s v="Bad Samaritan"/>
    <s v="R"/>
    <s v="Crime"/>
    <x v="26"/>
    <s v="May 4, 2018 (United States)"/>
    <x v="45"/>
    <n v="21000"/>
    <s v="Dean Devlin"/>
    <s v="Brandon Boyce"/>
    <s v="David Tennant"/>
    <s v="United States"/>
    <m/>
    <n v="4623836"/>
    <s v="Electric Entertainment"/>
    <n v="110"/>
    <n v="251.1"/>
    <n v="7458352.7220751708"/>
  </r>
  <r>
    <s v="Bandits"/>
    <s v="PG-13"/>
    <s v="Comedy"/>
    <x v="7"/>
    <s v="October 12, 2001 (United States)"/>
    <x v="45"/>
    <n v="66000"/>
    <s v="Barry Levinson"/>
    <s v="Harley Peyton"/>
    <s v="Bruce Willis"/>
    <s v="United States"/>
    <n v="75000000"/>
    <n v="67631903"/>
    <s v="Metro-Goldwyn-Mayer (MGM)"/>
    <n v="123"/>
    <n v="177.1"/>
    <n v="94486202.861531407"/>
  </r>
  <r>
    <s v="BASEketball"/>
    <s v="R"/>
    <s v="Comedy"/>
    <x v="17"/>
    <s v="July 31, 1998 (United States)"/>
    <x v="45"/>
    <n v="58000"/>
    <s v="David Zucker"/>
    <s v="David Zucker"/>
    <s v="Trey Parker"/>
    <s v="United States"/>
    <n v="25000000"/>
    <n v="7027290"/>
    <s v="Zucker Brothers Productions"/>
    <n v="103"/>
    <n v="163"/>
    <n v="9046114.3346007615"/>
  </r>
  <r>
    <s v="Basic"/>
    <s v="R"/>
    <s v="Action"/>
    <x v="2"/>
    <s v="March 28, 2003 (United States)"/>
    <x v="45"/>
    <n v="61000"/>
    <s v="John McTiernan"/>
    <s v="James Vanderbilt"/>
    <s v="John Travolta"/>
    <s v="Germany"/>
    <n v="50000000"/>
    <n v="42792561"/>
    <s v="Phoenix Pictures"/>
    <n v="98"/>
    <n v="184"/>
    <n v="73624468.304347828"/>
  </r>
  <r>
    <s v="Bat*21"/>
    <s v="R"/>
    <s v="Drama"/>
    <x v="28"/>
    <s v="October 21, 1988 (United States)"/>
    <x v="45"/>
    <n v="8300"/>
    <s v="Peter Markle"/>
    <s v="William C. Anderson"/>
    <s v="Gene Hackman"/>
    <s v="United States"/>
    <m/>
    <n v="3966256"/>
    <s v="TriStar Pictures"/>
    <n v="105"/>
    <n v="118.3"/>
    <n v="5373580.2721209424"/>
  </r>
  <r>
    <s v="Bean"/>
    <s v="PG-13"/>
    <s v="Adventure"/>
    <x v="14"/>
    <s v="November 7, 1997 (United States)"/>
    <x v="45"/>
    <n v="100000"/>
    <s v="Mel Smith"/>
    <s v="Rowan Atkinson"/>
    <s v="Rowan Atkinson"/>
    <s v="United Kingdom"/>
    <n v="18000000"/>
    <n v="251212670"/>
    <s v="Polygram Filmed Entertainment"/>
    <n v="89"/>
    <n v="160.5"/>
    <n v="416002720.375"/>
  </r>
  <r>
    <s v="Beat Street"/>
    <s v="PG"/>
    <s v="Drama"/>
    <x v="18"/>
    <s v="June 8, 1984 (United States)"/>
    <x v="45"/>
    <n v="3600"/>
    <s v="Stan Lathan"/>
    <s v="Steven Hager"/>
    <s v="Rae Dawn Chong"/>
    <s v="United States"/>
    <n v="9500000"/>
    <n v="16595791"/>
    <s v="Orion Pictures"/>
    <n v="105"/>
    <n v="103.9"/>
    <n v="30352566.132653061"/>
  </r>
  <r>
    <s v="Before I Fall"/>
    <s v="PG-13"/>
    <s v="Drama"/>
    <x v="27"/>
    <s v="March 3, 2017 (United States)"/>
    <x v="45"/>
    <n v="48000"/>
    <s v="Ry Russo-Young"/>
    <s v="Maria Maggenti"/>
    <s v="Zoey Deutch"/>
    <s v="United States"/>
    <n v="5000000"/>
    <n v="16373843"/>
    <s v="Awesomeness Films"/>
    <n v="98"/>
    <n v="245.1"/>
    <n v="30608036.577300612"/>
  </r>
  <r>
    <s v="Best Seller"/>
    <s v="R"/>
    <s v="Action"/>
    <x v="3"/>
    <s v="September 25, 1987 (United States)"/>
    <x v="45"/>
    <n v="5000"/>
    <s v="John Flynn"/>
    <s v="Larry Cohen"/>
    <s v="James Woods"/>
    <s v="United States"/>
    <m/>
    <n v="4278150"/>
    <s v="Hemdale"/>
    <n v="95"/>
    <n v="113.6"/>
    <n v="5677492.6175958188"/>
  </r>
  <r>
    <s v="Better Watch Out"/>
    <s v="R"/>
    <s v="Comedy"/>
    <x v="30"/>
    <s v="November 9, 2017 (New Zealand)"/>
    <x v="45"/>
    <n v="33000"/>
    <s v="Chris Peckover"/>
    <s v="Zack Kahn"/>
    <s v="Olivia DeJonge"/>
    <s v="Australia"/>
    <m/>
    <n v="176288"/>
    <s v="Storm Vision Entertainment"/>
    <n v="89"/>
    <n v="240"/>
    <n v="352460.3254593176"/>
  </r>
  <r>
    <s v="Beverly Hills Cop II"/>
    <s v="R"/>
    <s v="Action"/>
    <x v="3"/>
    <s v="May 20, 1987 (United States)"/>
    <x v="45"/>
    <n v="111000"/>
    <s v="Tony Scott"/>
    <s v="Danilo Bach"/>
    <s v="Eddie Murphy"/>
    <s v="United States"/>
    <n v="28000000"/>
    <n v="299965036"/>
    <s v="Paramount Pictures"/>
    <n v="100"/>
    <n v="113.6"/>
    <n v="560732186.9276073"/>
  </r>
  <r>
    <s v="Beyond Borders"/>
    <s v="R"/>
    <s v="Adventure"/>
    <x v="2"/>
    <s v="October 24, 2003 (United States)"/>
    <x v="45"/>
    <n v="26000"/>
    <s v="Martin Campbell"/>
    <s v="Caspian Tredwell-Owen"/>
    <s v="Clive Owen"/>
    <s v="Germany"/>
    <n v="35000000"/>
    <n v="11705002"/>
    <s v="Mandalay Pictures"/>
    <n v="127"/>
    <n v="184"/>
    <n v="15858221.918185858"/>
  </r>
  <r>
    <s v="Big Girls Don't Cry... They Get Even"/>
    <s v="PG"/>
    <s v="Comedy"/>
    <x v="16"/>
    <s v="May 8, 1992 (United States)"/>
    <x v="45"/>
    <n v="1800"/>
    <s v="Joan Micklin Silver"/>
    <s v="Frank Mugavero"/>
    <s v="Griffin Dunne"/>
    <s v="United States"/>
    <m/>
    <n v="271327"/>
    <s v="New Line Cinema"/>
    <n v="96"/>
    <n v="136.19999999999999"/>
    <n v="437656.62731604016"/>
  </r>
  <r>
    <s v="Big Miracle"/>
    <s v="PG"/>
    <s v="Biography"/>
    <x v="36"/>
    <s v="February 3, 2012 (United States)"/>
    <x v="45"/>
    <n v="19000"/>
    <s v="Ken Kwapis"/>
    <s v="Jack Amiel"/>
    <s v="Drew Barrymore"/>
    <s v="United States"/>
    <n v="40000000"/>
    <n v="24740061"/>
    <s v="Universal Pictures"/>
    <n v="107"/>
    <n v="229.6"/>
    <n v="31807158.593670886"/>
  </r>
  <r>
    <s v="Big Trouble"/>
    <s v="PG-13"/>
    <s v="Comedy"/>
    <x v="23"/>
    <s v="April 5, 2002 (United States)"/>
    <x v="45"/>
    <n v="20000"/>
    <s v="Barry Sonnenfeld"/>
    <s v="Dave Barry"/>
    <s v="Tim Allen"/>
    <s v="United States"/>
    <n v="40000000"/>
    <n v="8493890"/>
    <s v="Touchstone Pictures"/>
    <n v="85"/>
    <n v="179.9"/>
    <n v="16982206.581364829"/>
  </r>
  <r>
    <s v="Blended"/>
    <s v="PG-13"/>
    <s v="Comedy"/>
    <x v="20"/>
    <s v="May 23, 2014 (United States)"/>
    <x v="45"/>
    <n v="124000"/>
    <s v="Frank Coraci"/>
    <s v="Ivan Menchell"/>
    <s v="Adam Sandler"/>
    <s v="United States"/>
    <n v="40000000"/>
    <n v="127994610"/>
    <s v="Gulfstream Pictures"/>
    <n v="117"/>
    <n v="236.7"/>
    <n v="343309486.50528169"/>
  </r>
  <r>
    <s v="Blood Ties"/>
    <s v="R"/>
    <s v="Action"/>
    <x v="33"/>
    <s v="October 30, 2013 (France)"/>
    <x v="45"/>
    <n v="19000"/>
    <s v="Guillaume Canet"/>
    <s v="Guillaume Canet"/>
    <s v="Clive Owen"/>
    <s v="France"/>
    <n v="25500000"/>
    <n v="2566435"/>
    <s v="TrÃ©sor Films"/>
    <n v="127"/>
    <n v="233"/>
    <n v="5411714.494809689"/>
  </r>
  <r>
    <s v="Boys on the Side"/>
    <s v="R"/>
    <s v="Comedy"/>
    <x v="40"/>
    <s v="February 3, 1995 (United States)"/>
    <x v="45"/>
    <n v="12000"/>
    <s v="Herbert Ross"/>
    <s v="Don Roos"/>
    <s v="Whoopi Goldberg"/>
    <s v="United States"/>
    <n v="21000000"/>
    <n v="23440188"/>
    <s v="Alcor Films"/>
    <n v="115"/>
    <n v="152.4"/>
    <n v="62871701.440140843"/>
  </r>
  <r>
    <s v="Brad's Status"/>
    <s v="R"/>
    <s v="Comedy"/>
    <x v="27"/>
    <s v="September 15, 2017 (United States)"/>
    <x v="45"/>
    <n v="17000"/>
    <s v="Mike White"/>
    <s v="Mike White"/>
    <s v="Ben Stiller"/>
    <s v="United States"/>
    <m/>
    <n v="3816527"/>
    <s v="Amazon Studios"/>
    <n v="102"/>
    <n v="245.1"/>
    <n v="4744576.813137495"/>
  </r>
  <r>
    <s v="Brewster's Millions"/>
    <s v="PG"/>
    <s v="Comedy"/>
    <x v="38"/>
    <s v="May 22, 1985 (United States)"/>
    <x v="45"/>
    <n v="36000"/>
    <s v="Walter Hill"/>
    <s v="George Barr McCutcheon"/>
    <s v="Richard Pryor"/>
    <s v="United States"/>
    <n v="20000000"/>
    <n v="45833132"/>
    <s v="Universal Pictures"/>
    <n v="102"/>
    <n v="107.6"/>
    <n v="83825662.187274903"/>
  </r>
  <r>
    <s v="Bridget Jones's Baby"/>
    <s v="R"/>
    <s v="Comedy"/>
    <x v="30"/>
    <s v="September 16, 2016 (United States)"/>
    <x v="45"/>
    <n v="71000"/>
    <s v="Sharon Maguire"/>
    <s v="Helen Fielding"/>
    <s v="RenÃ©e Zellweger"/>
    <s v="United States"/>
    <n v="35000000"/>
    <n v="211952420"/>
    <s v="Universal Pictures"/>
    <n v="123"/>
    <n v="240"/>
    <n v="446933580.44290662"/>
  </r>
  <r>
    <s v="Brokedown Palace"/>
    <s v="PG-13"/>
    <s v="Drama"/>
    <x v="11"/>
    <s v="August 13, 1999 (United States)"/>
    <x v="45"/>
    <n v="22000"/>
    <s v="Jonathan Kaplan"/>
    <s v="Adam Fields"/>
    <s v="Claire Danes"/>
    <s v="United States"/>
    <n v="25000000"/>
    <n v="10115013"/>
    <s v="Fox 2000 Pictures"/>
    <n v="100"/>
    <n v="166.6"/>
    <n v="14131336.364511691"/>
  </r>
  <r>
    <s v="Brown Sugar"/>
    <s v="PG-13"/>
    <s v="Comedy"/>
    <x v="23"/>
    <s v="October 11, 2002 (United States)"/>
    <x v="45"/>
    <n v="8700"/>
    <s v="Rick Famuyiwa"/>
    <s v="Michael Elliot"/>
    <s v="Taye Diggs"/>
    <s v="United States"/>
    <n v="8000000"/>
    <n v="28316451"/>
    <s v="Fox Searchlight Pictures"/>
    <n v="109"/>
    <n v="179.9"/>
    <n v="42797731.24851191"/>
  </r>
  <r>
    <s v="Buddy Buddy"/>
    <s v="R"/>
    <s v="Comedy"/>
    <x v="12"/>
    <s v="December 11, 1981 (United States)"/>
    <x v="45"/>
    <n v="4500"/>
    <s v="Billy Wilder"/>
    <s v="Francis Veber"/>
    <s v="Jack Lemmon"/>
    <s v="United States"/>
    <n v="10000000"/>
    <n v="7258543"/>
    <s v="Heron Productions"/>
    <n v="96"/>
    <n v="90.9"/>
    <n v="9023574.263973888"/>
  </r>
  <r>
    <s v="Byzantium"/>
    <s v="R"/>
    <s v="Drama"/>
    <x v="36"/>
    <s v="May 31, 2013 (United Kingdom)"/>
    <x v="45"/>
    <n v="42000"/>
    <s v="Neil Jordan"/>
    <s v="Moira Buffini"/>
    <s v="Saoirse Ronan"/>
    <s v="United Kingdom"/>
    <m/>
    <n v="828284"/>
    <s v="Demarest Films"/>
    <n v="118"/>
    <n v="229.6"/>
    <n v="1656024.5065616798"/>
  </r>
  <r>
    <s v="Cadence"/>
    <s v="PG-13"/>
    <s v="Drama"/>
    <x v="32"/>
    <s v="February 15, 1991 (United States)"/>
    <x v="45"/>
    <n v="5300"/>
    <s v="Martin Sheen"/>
    <s v="Dennis Shryack"/>
    <s v="Charlie Sheen"/>
    <s v="United States"/>
    <n v="4000000"/>
    <n v="2070871"/>
    <s v="The Movie Group"/>
    <n v="97"/>
    <n v="130.69999999999999"/>
    <n v="5757248.1177007305"/>
  </r>
  <r>
    <s v="Can't Hardly Wait"/>
    <s v="PG-13"/>
    <s v="Comedy"/>
    <x v="17"/>
    <s v="June 12, 1998 (United States)"/>
    <x v="45"/>
    <n v="47000"/>
    <s v="Harry Elfont"/>
    <s v="Deborah Kaplan"/>
    <s v="Jennifer Love Hewitt"/>
    <s v="United States"/>
    <n v="10000000"/>
    <n v="25605015"/>
    <s v="Columbia Pictures"/>
    <n v="100"/>
    <n v="163"/>
    <n v="32507700.293749999"/>
  </r>
  <r>
    <s v="Casanova"/>
    <s v="R"/>
    <s v="Adventure"/>
    <x v="4"/>
    <s v="January 6, 2006 (United States)"/>
    <x v="45"/>
    <n v="53000"/>
    <s v="Lasse HallstrÃ¶m"/>
    <s v="Jeffrey Hatcher"/>
    <s v="Heath Ledger"/>
    <s v="United States"/>
    <m/>
    <n v="37691644"/>
    <s v="Touchstone Pictures"/>
    <n v="112"/>
    <n v="195.3"/>
    <n v="60797479.760719948"/>
  </r>
  <r>
    <s v="Cellular"/>
    <s v="PG-13"/>
    <s v="Action"/>
    <x v="1"/>
    <s v="September 10, 2004 (United States)"/>
    <x v="45"/>
    <n v="95000"/>
    <s v="David R. Ellis"/>
    <s v="Larry Cohen"/>
    <s v="Kim Basinger"/>
    <s v="United States"/>
    <n v="25000000"/>
    <n v="57678321"/>
    <s v="New Line Cinema"/>
    <n v="94"/>
    <n v="188.9"/>
    <n v="134465068.16143841"/>
  </r>
  <r>
    <s v="Champions"/>
    <s v="PG"/>
    <s v="Biography"/>
    <x v="18"/>
    <s v="April 20, 1984 (United States)"/>
    <x v="45"/>
    <n v="586"/>
    <s v="John Irvin"/>
    <s v="Bob Champion"/>
    <s v="John Hurt"/>
    <s v="United Kingdom"/>
    <m/>
    <n v="200498"/>
    <s v="Archerwest"/>
    <n v="106"/>
    <n v="103.9"/>
    <n v="236057.73029366304"/>
  </r>
  <r>
    <s v="Chances Are"/>
    <s v="PG"/>
    <s v="Comedy"/>
    <x v="21"/>
    <s v="March 10, 1989 (United States)"/>
    <x v="45"/>
    <n v="11000"/>
    <s v="Emile Ardolino"/>
    <s v="Perry Howze"/>
    <s v="Cybill Shepherd"/>
    <s v="United States"/>
    <n v="16000000"/>
    <n v="16278590"/>
    <s v="TriStar Pictures"/>
    <n v="108"/>
    <n v="124"/>
    <n v="45256262.527372263"/>
  </r>
  <r>
    <s v="Changing Lanes"/>
    <s v="R"/>
    <s v="Drama"/>
    <x v="23"/>
    <s v="April 12, 2002 (United States)"/>
    <x v="45"/>
    <n v="68000"/>
    <s v="Roger Michell"/>
    <s v="Chap Taylor"/>
    <s v="Ben Affleck"/>
    <s v="United States"/>
    <n v="45000000"/>
    <n v="94935764"/>
    <s v="Paramount Pictures"/>
    <n v="98"/>
    <n v="179.9"/>
    <n v="167984479.0406504"/>
  </r>
  <r>
    <s v="Child 44"/>
    <s v="R"/>
    <s v="Crime"/>
    <x v="39"/>
    <s v="April 17, 2015 (United Kingdom)"/>
    <x v="45"/>
    <n v="68000"/>
    <s v="Daniel Espinosa"/>
    <s v="Richard Price"/>
    <s v="Tom Hardy"/>
    <s v="Czech Republic"/>
    <n v="50000000"/>
    <n v="12951093"/>
    <s v="Summit Entertainment"/>
    <n v="137"/>
    <n v="237"/>
    <n v="18093526.07565337"/>
  </r>
  <r>
    <s v="City of Ember"/>
    <s v="PG"/>
    <s v="Adventure"/>
    <x v="0"/>
    <s v="October 10, 2008 (United States)"/>
    <x v="45"/>
    <n v="64000"/>
    <s v="Gil Kenan"/>
    <s v="Caroline Thompson"/>
    <s v="Saoirse Ronan"/>
    <s v="United States"/>
    <n v="55000000"/>
    <n v="17929684"/>
    <s v="Playtone"/>
    <n v="90"/>
    <n v="215.3"/>
    <n v="23051370.104641352"/>
  </r>
  <r>
    <s v="City of Joy"/>
    <s v="PG-13"/>
    <s v="Drama"/>
    <x v="35"/>
    <s v="April 17, 1992 (United States)"/>
    <x v="45"/>
    <n v="4900"/>
    <s v="Roland JoffÃ©"/>
    <s v="Dominique Lapierre"/>
    <s v="Patrick Swayze"/>
    <s v="France"/>
    <n v="27000000"/>
    <n v="14683921"/>
    <s v="Allied Filmmakers"/>
    <n v="132"/>
    <n v="140.30000000000001"/>
    <n v="18642461.369583331"/>
  </r>
  <r>
    <s v="Crimson Peak"/>
    <s v="R"/>
    <s v="Drama"/>
    <x v="39"/>
    <s v="October 16, 2015 (United States)"/>
    <x v="45"/>
    <n v="136000"/>
    <s v="Guillermo del Toro"/>
    <s v="Guillermo del Toro"/>
    <s v="Mia Wasikowska"/>
    <s v="Canada"/>
    <n v="55000000"/>
    <n v="74679822"/>
    <s v="Double Dare You (DDY)"/>
    <n v="119"/>
    <n v="237"/>
    <n v="141775338.08971962"/>
  </r>
  <r>
    <s v="Cruising"/>
    <s v="R"/>
    <s v="Crime"/>
    <x v="37"/>
    <s v="February 15, 1980 (United States)"/>
    <x v="45"/>
    <n v="20000"/>
    <s v="William Friedkin"/>
    <s v="William Friedkin"/>
    <s v="Al Pacino"/>
    <s v="West Germany"/>
    <n v="11000000"/>
    <n v="19814523"/>
    <s v="Lorimar Film Entertainment"/>
    <n v="102"/>
    <n v="82.4"/>
    <n v="40738766.248987854"/>
  </r>
  <r>
    <s v="Cry-Baby"/>
    <s v="PG-13"/>
    <s v="Comedy"/>
    <x v="32"/>
    <s v="April 6, 1990 (United States)"/>
    <x v="45"/>
    <n v="57000"/>
    <s v="John Waters"/>
    <s v="John Waters"/>
    <s v="Johnny Depp"/>
    <s v="United States"/>
    <n v="11000000"/>
    <n v="8266343"/>
    <s v="Universal Pictures"/>
    <n v="85"/>
    <n v="130.69999999999999"/>
    <n v="18493059.560205579"/>
  </r>
  <r>
    <s v="Curious George"/>
    <s v="G"/>
    <s v="Animation"/>
    <x v="15"/>
    <s v="February 10, 2006 (United States)"/>
    <x v="45"/>
    <n v="16000"/>
    <s v="Matthew O'Callaghan"/>
    <s v="Ken Kaufman"/>
    <s v="Will Ferrell"/>
    <s v="United States"/>
    <n v="50000000"/>
    <n v="69865924"/>
    <s v="Imagine Entertainment"/>
    <n v="87"/>
    <n v="201.6"/>
    <n v="156300639.08076358"/>
  </r>
  <r>
    <s v="Dangerous Minds"/>
    <s v="R"/>
    <s v="Biography"/>
    <x v="40"/>
    <s v="August 11, 1995 (United States)"/>
    <x v="45"/>
    <n v="50000"/>
    <s v="John N. Smith"/>
    <s v="LouAnne Johnson"/>
    <s v="Michelle Pfeiffer"/>
    <s v="United States"/>
    <n v="23000000"/>
    <n v="179519401"/>
    <s v="Hollywood Pictures"/>
    <n v="99"/>
    <n v="152.4"/>
    <n v="304055372.34408003"/>
  </r>
  <r>
    <s v="Dead Man Down"/>
    <s v="R"/>
    <s v="Action"/>
    <x v="33"/>
    <s v="March 8, 2013 (United States)"/>
    <x v="45"/>
    <n v="65000"/>
    <s v="Niels Arden Oplev"/>
    <s v="J.H. Wyman"/>
    <s v="Colin Farrell"/>
    <s v="United States"/>
    <n v="30000000"/>
    <n v="18074539"/>
    <s v="FilmDistrict"/>
    <n v="118"/>
    <n v="233"/>
    <n v="36137218.066272967"/>
  </r>
  <r>
    <s v="Defense of the Realm"/>
    <s v="PG"/>
    <s v="Thriller"/>
    <x v="38"/>
    <s v="November 21, 1986 (United States)"/>
    <x v="45"/>
    <n v="2100"/>
    <s v="David Drury"/>
    <s v="Martin Stellman"/>
    <s v="Gabriel Byrne"/>
    <s v="United Kingdom"/>
    <m/>
    <n v="750000"/>
    <s v="The Rank Organisation"/>
    <n v="96"/>
    <n v="107.6"/>
    <n v="1499507.874015748"/>
  </r>
  <r>
    <s v="Diary of a Wimpy Kid: Rodrick Rules"/>
    <s v="PG"/>
    <s v="Animation"/>
    <x v="24"/>
    <s v="March 25, 2011 (United States)"/>
    <x v="45"/>
    <n v="28000"/>
    <s v="David Bowers"/>
    <s v="Gabe Sachs"/>
    <s v="Zachary Gordon"/>
    <s v="United States"/>
    <n v="21000000"/>
    <n v="72526996"/>
    <s v="Fox 2000 Pictures"/>
    <n v="99"/>
    <n v="224.9"/>
    <n v="169081680.80489671"/>
  </r>
  <r>
    <s v="Dinosaur"/>
    <s v="PG"/>
    <s v="Animation"/>
    <x v="8"/>
    <s v="May 19, 2000 (United States)"/>
    <x v="45"/>
    <n v="56000"/>
    <s v="Eric Leighton"/>
    <s v="Thom Enriquez"/>
    <s v="D.B. Sweeney"/>
    <s v="United States"/>
    <n v="127500000"/>
    <n v="349822765"/>
    <s v="Walt Disney Pictures"/>
    <n v="82"/>
    <n v="172.2"/>
    <n v="449751040.06540084"/>
  </r>
  <r>
    <s v="Don Jon"/>
    <s v="R"/>
    <s v="Comedy"/>
    <x v="33"/>
    <s v="September 27, 2013 (United States)"/>
    <x v="45"/>
    <n v="232000"/>
    <s v="Joseph Gordon-Levitt"/>
    <s v="Joseph Gordon-Levitt"/>
    <s v="Joseph Gordon-Levitt"/>
    <s v="United States"/>
    <n v="3000000"/>
    <n v="39439355"/>
    <s v="Voltage Pictures"/>
    <n v="90"/>
    <n v="233"/>
    <n v="50769630.200675964"/>
  </r>
  <r>
    <s v="Double Jeopardy"/>
    <s v="R"/>
    <s v="Crime"/>
    <x v="11"/>
    <s v="September 24, 1999 (United States)"/>
    <x v="45"/>
    <n v="78000"/>
    <s v="Bruce Beresford"/>
    <s v="David Weisberg"/>
    <s v="Ashley Judd"/>
    <s v="United States"/>
    <n v="70000000"/>
    <n v="177841558"/>
    <s v="Paramount Pictures"/>
    <n v="105"/>
    <n v="166.6"/>
    <n v="458058518.36517328"/>
  </r>
  <r>
    <s v="Drag Me to Hell"/>
    <s v="PG-13"/>
    <s v="Horror"/>
    <x v="9"/>
    <s v="May 29, 2009 (United States)"/>
    <x v="45"/>
    <n v="192000"/>
    <s v="Sam Raimi"/>
    <s v="Sam Raimi"/>
    <s v="Alison Lohman"/>
    <s v="United States"/>
    <n v="30000000"/>
    <n v="90842646"/>
    <s v="Universal Pictures"/>
    <n v="99"/>
    <n v="214.5"/>
    <n v="243659808.41725352"/>
  </r>
  <r>
    <s v="DragonHeart"/>
    <s v="PG-13"/>
    <s v="Action"/>
    <x v="10"/>
    <s v="May 31, 1996 (United States)"/>
    <x v="45"/>
    <n v="93000"/>
    <s v="Rob Cohen"/>
    <s v="Patrick Read Johnson"/>
    <s v="Dennis Quaid"/>
    <s v="United States"/>
    <n v="57000000"/>
    <n v="115267375"/>
    <s v="Universal Pictures"/>
    <n v="103"/>
    <n v="156.9"/>
    <n v="137356156.28666407"/>
  </r>
  <r>
    <s v="Dreamgirls"/>
    <s v="PG-13"/>
    <s v="Drama"/>
    <x v="15"/>
    <s v="December 25, 2006 (United States)"/>
    <x v="45"/>
    <n v="71000"/>
    <s v="Bill Condon"/>
    <s v="Tom Eyen"/>
    <s v="BeyoncÃ©"/>
    <s v="United States"/>
    <n v="70000000"/>
    <n v="155430335"/>
    <s v="Dreamworks Pictures"/>
    <n v="130"/>
    <n v="201.6"/>
    <n v="327748256.5709343"/>
  </r>
  <r>
    <s v="Due Date"/>
    <s v="R"/>
    <s v="Comedy"/>
    <x v="29"/>
    <s v="November 5, 2010 (United States)"/>
    <x v="45"/>
    <n v="329000"/>
    <s v="Todd Phillips"/>
    <s v="Alan R. Cohen"/>
    <s v="Robert Downey Jr."/>
    <s v="United States"/>
    <n v="65000000"/>
    <n v="211780824"/>
    <s v="Warner Bros."/>
    <n v="95"/>
    <n v="218.1"/>
    <n v="459940249.98431927"/>
  </r>
  <r>
    <s v="Dune"/>
    <s v="PG-13"/>
    <s v="Action"/>
    <x v="18"/>
    <s v="December 14, 1984 (United States)"/>
    <x v="45"/>
    <n v="132000"/>
    <s v="David Lynch"/>
    <s v="Frank Herbert"/>
    <s v="Kyle MacLachlan"/>
    <s v="United States"/>
    <n v="40000000"/>
    <n v="30925690"/>
    <s v="Dino De Laurentiis Company"/>
    <n v="137"/>
    <n v="103.9"/>
    <n v="43930339.128205121"/>
  </r>
  <r>
    <s v="Dutch"/>
    <s v="PG-13"/>
    <s v="Comedy"/>
    <x v="16"/>
    <s v="July 19, 1991 (United States)"/>
    <x v="45"/>
    <n v="12000"/>
    <s v="Peter Faiman"/>
    <s v="John Hughes"/>
    <s v="Ed O'Neill"/>
    <s v="United States"/>
    <n v="17000000"/>
    <n v="4603929"/>
    <s v="Twentieth Century Fox"/>
    <n v="107"/>
    <n v="136.19999999999999"/>
    <n v="6767087.1505065113"/>
  </r>
  <r>
    <s v="Electric Dreams"/>
    <s v="PG"/>
    <s v="Comedy"/>
    <x v="18"/>
    <s v="July 20, 1984 (United States)"/>
    <x v="45"/>
    <n v="7100"/>
    <s v="Steve Barron"/>
    <s v="Rusty Lemorande"/>
    <s v="Lenny von Dohlen"/>
    <s v="United States"/>
    <m/>
    <n v="2193612"/>
    <s v="Virgin"/>
    <n v="95"/>
    <n v="103.9"/>
    <n v="3116053.9692307687"/>
  </r>
  <r>
    <s v="Eulogy"/>
    <s v="R"/>
    <s v="Comedy"/>
    <x v="1"/>
    <s v="September 26, 2004 (Greece)"/>
    <x v="45"/>
    <n v="8700"/>
    <s v="Michael Clancy"/>
    <s v="Michael Clancy"/>
    <s v="Ray Romano"/>
    <s v="United Kingdom"/>
    <n v="6500000"/>
    <n v="89781"/>
    <s v="Eulogy Productions LLC"/>
    <n v="91"/>
    <n v="188.9"/>
    <n v="117408.88712446351"/>
  </r>
  <r>
    <s v="Every Day"/>
    <s v="PG-13"/>
    <s v="Drama"/>
    <x v="26"/>
    <s v="February 23, 2018 (United States)"/>
    <x v="45"/>
    <n v="20000"/>
    <s v="Michael Sucsy"/>
    <s v="Jesse Andrews"/>
    <s v="Angourie Rice"/>
    <s v="Canada"/>
    <n v="4900000"/>
    <n v="10421847"/>
    <s v="Likely Story"/>
    <n v="97"/>
    <n v="251.1"/>
    <n v="19481820.741717789"/>
  </r>
  <r>
    <s v="Evil Dead"/>
    <s v="R"/>
    <s v="Horror"/>
    <x v="33"/>
    <s v="April 5, 2013 (United States)"/>
    <x v="45"/>
    <n v="160000"/>
    <s v="Fede Alvarez"/>
    <s v="Fede Alvarez"/>
    <s v="Jane Levy"/>
    <s v="United States"/>
    <n v="17000000"/>
    <n v="97542952"/>
    <s v="TriStar Pictures"/>
    <n v="91"/>
    <n v="233"/>
    <n v="125406487.23375528"/>
  </r>
  <r>
    <s v="Explorers"/>
    <s v="PG"/>
    <s v="Adventure"/>
    <x v="38"/>
    <s v="July 12, 1985 (United States)"/>
    <x v="45"/>
    <n v="20000"/>
    <s v="Joe Dante"/>
    <s v="Eric Luke"/>
    <s v="Ethan Hawke"/>
    <s v="United States"/>
    <n v="25000000"/>
    <n v="9873044"/>
    <s v="Paramount Pictures"/>
    <n v="109"/>
    <n v="107.6"/>
    <n v="30203980.991967872"/>
  </r>
  <r>
    <s v="FairyTale: A True Story"/>
    <s v="PG"/>
    <s v="Drama"/>
    <x v="14"/>
    <s v="October 24, 1997 (United States)"/>
    <x v="45"/>
    <n v="5600"/>
    <s v="Charles Sturridge"/>
    <s v="Albert Ash"/>
    <s v="Paul McGann"/>
    <s v="United Kingdom"/>
    <m/>
    <n v="14059077"/>
    <s v="Icon Entertainment International"/>
    <n v="99"/>
    <n v="160.5"/>
    <n v="39812274.738847584"/>
  </r>
  <r>
    <s v="Falling in Love"/>
    <s v="PG-13"/>
    <s v="Drama"/>
    <x v="18"/>
    <s v="November 21, 1984 (United States)"/>
    <x v="45"/>
    <n v="13000"/>
    <s v="Ulu Grosbard"/>
    <s v="Michael Cristofer"/>
    <s v="Robert De Niro"/>
    <s v="United States"/>
    <n v="12000000"/>
    <n v="11129057"/>
    <s v="Paramount Pictures"/>
    <n v="106"/>
    <n v="103.9"/>
    <n v="32637378.901828676"/>
  </r>
  <r>
    <s v="Fantastic Beasts: The Crimes of Grindelwald"/>
    <s v="PG-13"/>
    <s v="Adventure"/>
    <x v="26"/>
    <s v="November 16, 2018 (United States)"/>
    <x v="45"/>
    <n v="234000"/>
    <s v="David Yates"/>
    <s v="J.K. Rowling"/>
    <s v="Eddie Redmayne"/>
    <s v="United Kingdom"/>
    <n v="200000000"/>
    <n v="654855901"/>
    <s v="Heyday Films"/>
    <n v="134"/>
    <n v="251.1"/>
    <n v="1380862235.5342562"/>
  </r>
  <r>
    <s v="Fat Girl"/>
    <s v="Not Rated"/>
    <s v="Drama"/>
    <x v="7"/>
    <s v="March 7, 2001 (France)"/>
    <x v="45"/>
    <n v="11000"/>
    <s v="Catherine Breillat"/>
    <s v="Catherine Breillat"/>
    <s v="AnaÃ¯s Reboux"/>
    <s v="France"/>
    <m/>
    <n v="765705"/>
    <s v="Arte France CinÃ©ma"/>
    <n v="86"/>
    <n v="177.1"/>
    <n v="2168311.4637546469"/>
  </r>
  <r>
    <s v="Fat Man and Little Boy"/>
    <s v="PG-13"/>
    <s v="Biography"/>
    <x v="21"/>
    <s v="October 20, 1989 (United States)"/>
    <x v="45"/>
    <n v="7200"/>
    <s v="Roland JoffÃ©"/>
    <s v="Bruce Robinson"/>
    <s v="Paul Newman"/>
    <s v="United States"/>
    <n v="30000000"/>
    <n v="3563162"/>
    <s v="Paramount Pictures"/>
    <n v="127"/>
    <n v="124"/>
    <n v="4977970.9371847771"/>
  </r>
  <r>
    <s v="Father of the Bride"/>
    <s v="PG"/>
    <s v="Comedy"/>
    <x v="16"/>
    <s v="December 20, 1991 (United States)"/>
    <x v="45"/>
    <n v="71000"/>
    <s v="Charles Shyer"/>
    <s v="Frances Goodrich"/>
    <s v="Steve Martin"/>
    <s v="United States"/>
    <m/>
    <n v="89325780"/>
    <s v="Touchstone Pictures"/>
    <n v="105"/>
    <n v="136.19999999999999"/>
    <n v="193995475.1674982"/>
  </r>
  <r>
    <s v="FernGully: The Last Rainforest"/>
    <s v="G"/>
    <s v="Animation"/>
    <x v="35"/>
    <s v="April 10, 1992 (United States)"/>
    <x v="45"/>
    <n v="28000"/>
    <s v="Bill Kroyer"/>
    <s v="Jim Cox"/>
    <s v="Samantha Mathis"/>
    <s v="Australia"/>
    <n v="24000000"/>
    <n v="32710894"/>
    <s v="FAI Films"/>
    <n v="76"/>
    <n v="140.30000000000001"/>
    <n v="59825986.805522211"/>
  </r>
  <r>
    <s v="Fierce People"/>
    <s v="R"/>
    <s v="Drama"/>
    <x v="4"/>
    <s v="November 30, 2007 (United States)"/>
    <x v="45"/>
    <n v="6600"/>
    <s v="Griffin Dunne"/>
    <s v="Dirk Wittenborn"/>
    <s v="Diane Lane"/>
    <s v="United States"/>
    <m/>
    <n v="269755"/>
    <s v="Industry Entertainment"/>
    <n v="107"/>
    <n v="195.3"/>
    <n v="347251.15547106043"/>
  </r>
  <r>
    <s v="Fire in the Sky"/>
    <s v="PG-13"/>
    <s v="Biography"/>
    <x v="34"/>
    <s v="March 12, 1993 (United States)"/>
    <x v="45"/>
    <n v="23000"/>
    <s v="Robert Lieberman"/>
    <s v="Travis Walton"/>
    <s v="D.B. Sweeney"/>
    <s v="United States"/>
    <n v="15000000"/>
    <n v="19885552"/>
    <s v="Paramount Pictures"/>
    <n v="109"/>
    <n v="144.5"/>
    <n v="23696236.583496284"/>
  </r>
  <r>
    <s v="Fire with Fire"/>
    <s v="PG-13"/>
    <s v="Drama"/>
    <x v="25"/>
    <s v="May 9, 1986 (United States)"/>
    <x v="45"/>
    <n v="1500"/>
    <s v="Duncan Gibbins"/>
    <s v="Bill Phillips"/>
    <s v="Craig Sheffer"/>
    <s v="United States"/>
    <m/>
    <n v="4636169"/>
    <s v="Paramount Pictures"/>
    <n v="103"/>
    <n v="109.6"/>
    <n v="10371811.265051395"/>
  </r>
  <r>
    <s v="Fireproof"/>
    <s v="PG"/>
    <s v="Drama"/>
    <x v="0"/>
    <s v="September 26, 2008 (United States)"/>
    <x v="45"/>
    <n v="22000"/>
    <s v="Alex Kendrick"/>
    <s v="Alex Kendrick"/>
    <s v="Kirk Cameron"/>
    <s v="United States"/>
    <n v="500000"/>
    <n v="33473297"/>
    <s v="Samuel Goldwyn Films"/>
    <n v="122"/>
    <n v="215.3"/>
    <n v="39887812.263981231"/>
  </r>
  <r>
    <s v="Flawless"/>
    <s v="R"/>
    <s v="Comedy"/>
    <x v="11"/>
    <s v="November 24, 1999 (United States)"/>
    <x v="45"/>
    <n v="18000"/>
    <s v="Joel Schumacher"/>
    <s v="Joel Schumacher"/>
    <s v="Robert De Niro"/>
    <s v="United States"/>
    <n v="15000000"/>
    <n v="4488529"/>
    <s v="Tribeca Productions"/>
    <n v="112"/>
    <n v="166.6"/>
    <n v="5778009.2365863966"/>
  </r>
  <r>
    <s v="Flyboys"/>
    <s v="PG-13"/>
    <s v="Action"/>
    <x v="15"/>
    <s v="September 22, 2006 (United States)"/>
    <x v="45"/>
    <n v="42000"/>
    <s v="Tony Bill"/>
    <s v="Phil Sears"/>
    <s v="James Franco"/>
    <s v="United Kingdom"/>
    <n v="60000000"/>
    <n v="17858059"/>
    <s v="Electric Entertainment"/>
    <n v="140"/>
    <n v="201.6"/>
    <n v="25273342.207617279"/>
  </r>
  <r>
    <s v="Forget Paris"/>
    <s v="PG-13"/>
    <s v="Comedy"/>
    <x v="40"/>
    <s v="May 19, 1995 (United States)"/>
    <x v="45"/>
    <n v="12000"/>
    <s v="Billy Crystal"/>
    <s v="Billy Crystal"/>
    <s v="Billy Crystal"/>
    <s v="United States"/>
    <m/>
    <n v="33177694"/>
    <s v="Castle Rock Entertainment"/>
    <n v="101"/>
    <n v="152.4"/>
    <n v="46954219.051555969"/>
  </r>
  <r>
    <s v="Friends with Benefits"/>
    <s v="R"/>
    <s v="Comedy"/>
    <x v="24"/>
    <s v="July 22, 2011 (United States)"/>
    <x v="45"/>
    <n v="348000"/>
    <s v="Will Gluck"/>
    <s v="Keith Merryman"/>
    <s v="Mila Kunis"/>
    <s v="United States"/>
    <n v="35000000"/>
    <n v="149542245"/>
    <s v="Screen Gems"/>
    <n v="109"/>
    <n v="224.9"/>
    <n v="307459662.96558702"/>
  </r>
  <r>
    <s v="Gang Related"/>
    <s v="R"/>
    <s v="Action"/>
    <x v="14"/>
    <s v="October 8, 1997 (United States)"/>
    <x v="45"/>
    <n v="8200"/>
    <s v="Jim Kouf"/>
    <s v="Jim Kouf"/>
    <s v="Jim Belushi"/>
    <s v="United States"/>
    <m/>
    <n v="5906773"/>
    <s v="Orion Pictures"/>
    <n v="111"/>
    <n v="160.5"/>
    <n v="10162584.602484472"/>
  </r>
  <r>
    <s v="Geronimo: An American Legend"/>
    <s v="PG-13"/>
    <s v="Drama"/>
    <x v="34"/>
    <s v="December 10, 1993 (United States)"/>
    <x v="45"/>
    <n v="9900"/>
    <s v="Walter Hill"/>
    <s v="John Milius"/>
    <s v="Jason Patric"/>
    <s v="United States"/>
    <n v="35000000"/>
    <n v="18635620"/>
    <s v="Columbia Pictures"/>
    <n v="115"/>
    <n v="144.5"/>
    <n v="54651332.184793063"/>
  </r>
  <r>
    <s v="Get Smart"/>
    <s v="PG-13"/>
    <s v="Action"/>
    <x v="0"/>
    <s v="June 20, 2008 (United States)"/>
    <x v="45"/>
    <n v="208000"/>
    <s v="Peter Segal"/>
    <s v="Tom J. Astle"/>
    <s v="Steve Carell"/>
    <s v="United States"/>
    <n v="80000000"/>
    <n v="230685453"/>
    <s v="Warner Bros."/>
    <n v="110"/>
    <n v="215.3"/>
    <n v="279927748.02508962"/>
  </r>
  <r>
    <s v="Gladiator"/>
    <s v="R"/>
    <s v="Action"/>
    <x v="35"/>
    <s v="March 6, 1992 (United States)"/>
    <x v="45"/>
    <n v="8500"/>
    <s v="Rowdy Herrington"/>
    <s v="Djordje Milicevic"/>
    <s v="James Marshall"/>
    <s v="United States"/>
    <n v="20000000"/>
    <n v="9223441"/>
    <s v="Columbia Pictures"/>
    <n v="101"/>
    <n v="140.30000000000001"/>
    <n v="18963444.485155195"/>
  </r>
  <r>
    <s v="Goldstone"/>
    <s v="R"/>
    <s v="Crime"/>
    <x v="30"/>
    <s v="July 7, 2016 (Australia)"/>
    <x v="45"/>
    <n v="5100"/>
    <s v="Ivan Sen"/>
    <s v="Ivan Sen"/>
    <s v="Aaron Pedersen"/>
    <s v="Australia"/>
    <m/>
    <n v="650352"/>
    <s v="Bunya Productions"/>
    <n v="110"/>
    <n v="240"/>
    <n v="2180002.7986798678"/>
  </r>
  <r>
    <s v="Gone in 60 Seconds"/>
    <s v="PG-13"/>
    <s v="Action"/>
    <x v="8"/>
    <s v="June 9, 2000 (United States)"/>
    <x v="45"/>
    <n v="265000"/>
    <s v="Dominic Sena"/>
    <s v="H.B. Halicki"/>
    <s v="Nicolas Cage"/>
    <s v="United States"/>
    <n v="90000000"/>
    <n v="237202299"/>
    <s v="Touchstone Pictures"/>
    <n v="118"/>
    <n v="172.2"/>
    <n v="515149967.96364927"/>
  </r>
  <r>
    <s v="Guilty by Suspicion"/>
    <s v="PG-13"/>
    <s v="Drama"/>
    <x v="16"/>
    <s v="March 15, 1991 (United States)"/>
    <x v="45"/>
    <n v="8000"/>
    <s v="Irwin Winkler"/>
    <s v="Irwin Winkler"/>
    <s v="Robert De Niro"/>
    <s v="United States"/>
    <m/>
    <n v="9480198"/>
    <s v="Warner Bros."/>
    <n v="105"/>
    <n v="136.19999999999999"/>
    <n v="12397494.981115879"/>
  </r>
  <r>
    <s v="Halloween"/>
    <s v="R"/>
    <s v="Crime"/>
    <x v="26"/>
    <s v="October 19, 2018 (United States)"/>
    <x v="45"/>
    <n v="126000"/>
    <s v="David Gordon Green"/>
    <s v="John Carpenter"/>
    <s v="Jamie Lee Curtis"/>
    <s v="United States"/>
    <n v="10000000"/>
    <n v="255614941"/>
    <s v="Blumhouse Productions"/>
    <n v="106"/>
    <n v="251.1"/>
    <n v="346313350.47887945"/>
  </r>
  <r>
    <s v="Halloween II"/>
    <s v="R"/>
    <s v="Horror"/>
    <x v="12"/>
    <s v="October 30, 1981 (United States)"/>
    <x v="45"/>
    <n v="77000"/>
    <s v="Rick Rosenthal"/>
    <s v="John Carpenter"/>
    <s v="Jamie Lee Curtis"/>
    <s v="United States"/>
    <n v="2500000"/>
    <n v="25533818"/>
    <s v="Dino De Laurentiis Company"/>
    <n v="92"/>
    <n v="90.9"/>
    <n v="33391220.363090128"/>
  </r>
  <r>
    <s v="Hammett"/>
    <s v="PG"/>
    <s v="Crime"/>
    <x v="31"/>
    <s v="September 17, 1982 (United States)"/>
    <x v="45"/>
    <n v="3000"/>
    <s v="Wim Wenders"/>
    <s v="Joe Gores"/>
    <s v="Frederic Forrest"/>
    <s v="United States"/>
    <m/>
    <n v="42914"/>
    <s v="Orion Pictures"/>
    <n v="97"/>
    <n v="96.5"/>
    <n v="121523.19516728625"/>
  </r>
  <r>
    <s v="Heist"/>
    <s v="R"/>
    <s v="Action"/>
    <x v="7"/>
    <s v="November 9, 2001 (United States)"/>
    <x v="45"/>
    <n v="34000"/>
    <s v="David Mamet"/>
    <s v="David Mamet"/>
    <s v="Gene Hackman"/>
    <s v="Canada"/>
    <n v="39000000"/>
    <n v="28510652"/>
    <s v="Morgan Creek Entertainment"/>
    <n v="109"/>
    <n v="177.1"/>
    <n v="37284101.563948497"/>
  </r>
  <r>
    <s v="Hellbound: Hellraiser II"/>
    <s v="R"/>
    <s v="Horror"/>
    <x v="28"/>
    <s v="December 23, 1988 (United States)"/>
    <x v="45"/>
    <n v="44000"/>
    <s v="Tony Randel"/>
    <s v="Peter Atkins"/>
    <s v="Doug Bradley"/>
    <s v="United Kingdom"/>
    <n v="3000000"/>
    <n v="12090735"/>
    <s v="New World Pictures"/>
    <n v="97"/>
    <n v="118.3"/>
    <n v="34238354.59572491"/>
  </r>
  <r>
    <s v="Hero"/>
    <s v="PG-13"/>
    <s v="Comedy"/>
    <x v="35"/>
    <s v="October 2, 1992 (United States)"/>
    <x v="45"/>
    <n v="22000"/>
    <s v="Stephen Frears"/>
    <s v="Laura Ziskin"/>
    <s v="Dustin Hoffman"/>
    <s v="United States"/>
    <n v="42000000"/>
    <n v="19507345"/>
    <s v="Columbia Pictures"/>
    <n v="119"/>
    <n v="140.30000000000001"/>
    <n v="57207776.915303171"/>
  </r>
  <r>
    <s v="Higher Learning"/>
    <s v="R"/>
    <s v="Crime"/>
    <x v="40"/>
    <s v="January 11, 1995 (United States)"/>
    <x v="45"/>
    <n v="19000"/>
    <s v="John Singleton"/>
    <s v="John Singleton"/>
    <s v="Omar Epps"/>
    <s v="United States"/>
    <m/>
    <n v="38290723"/>
    <s v="Columbia Pictures"/>
    <n v="127"/>
    <n v="152.4"/>
    <n v="56281636.749155805"/>
  </r>
  <r>
    <s v="Hollywoodland"/>
    <s v="R"/>
    <s v="Biography"/>
    <x v="15"/>
    <s v="September 8, 2006 (United States)"/>
    <x v="45"/>
    <n v="33000"/>
    <s v="Allen Coulter"/>
    <s v="Paul Bernbaum"/>
    <s v="Adrien Brody"/>
    <s v="United States"/>
    <n v="28000000"/>
    <n v="16800438"/>
    <s v="Focus Features"/>
    <n v="126"/>
    <n v="201.6"/>
    <n v="35426252.308650523"/>
  </r>
  <r>
    <s v="Homefront"/>
    <s v="R"/>
    <s v="Action"/>
    <x v="33"/>
    <s v="November 27, 2013 (United States)"/>
    <x v="45"/>
    <n v="113000"/>
    <s v="Gary Fleder"/>
    <s v="Sylvester Stallone"/>
    <s v="Jason Statham"/>
    <s v="United States"/>
    <n v="22000000"/>
    <n v="48449416"/>
    <s v="Open Road Films (II)"/>
    <n v="100"/>
    <n v="233"/>
    <n v="75589027.420378894"/>
  </r>
  <r>
    <s v="Horns"/>
    <s v="R"/>
    <s v="Comedy"/>
    <x v="33"/>
    <s v="October 3, 2014 (United States)"/>
    <x v="45"/>
    <n v="80000"/>
    <s v="Alexandre Aja"/>
    <s v="Keith Bunin"/>
    <s v="Daniel Radcliffe"/>
    <s v="United States"/>
    <m/>
    <n v="3875442"/>
    <s v="Red Granite Pictures"/>
    <n v="120"/>
    <n v="233"/>
    <n v="11855895.355421687"/>
  </r>
  <r>
    <s v="Hostage"/>
    <s v="R"/>
    <s v="Action"/>
    <x v="4"/>
    <s v="March 11, 2005 (United States)"/>
    <x v="45"/>
    <n v="108000"/>
    <s v="Florent-Emilio Siri"/>
    <s v="Robert Crais"/>
    <s v="Bruce Willis"/>
    <s v="United States"/>
    <n v="52000000"/>
    <n v="77663556"/>
    <s v="Miramax"/>
    <n v="113"/>
    <n v="195.3"/>
    <n v="121167872.57142857"/>
  </r>
  <r>
    <s v="House Party"/>
    <s v="R"/>
    <s v="Comedy"/>
    <x v="32"/>
    <s v="March 9, 1990 (United States)"/>
    <x v="45"/>
    <n v="14000"/>
    <s v="Reginald Hudlin"/>
    <s v="Reginald Hudlin"/>
    <s v="Christopher Reid"/>
    <s v="United States"/>
    <n v="2500000"/>
    <n v="26385627"/>
    <s v="Jackson/McHenry Company,The"/>
    <n v="100"/>
    <n v="130.69999999999999"/>
    <n v="73354931.997262776"/>
  </r>
  <r>
    <s v="How I Live Now"/>
    <s v="R"/>
    <s v="Action"/>
    <x v="33"/>
    <s v="October 4, 2013 (United Kingdom)"/>
    <x v="45"/>
    <n v="29000"/>
    <s v="Kevin Macdonald"/>
    <s v="Meg Rosoff"/>
    <s v="Saoirse Ronan"/>
    <s v="United Kingdom"/>
    <n v="8000000"/>
    <n v="925762"/>
    <s v="Film4"/>
    <n v="101"/>
    <n v="233"/>
    <n v="1175332.0058333334"/>
  </r>
  <r>
    <s v="Hyena Road"/>
    <s v="R"/>
    <s v="Action"/>
    <x v="39"/>
    <s v="October 9, 2015 (Canada)"/>
    <x v="45"/>
    <n v="7300"/>
    <s v="Paul Gross"/>
    <s v="Paul Gross"/>
    <s v="Rossif Sutherland"/>
    <s v="Canada"/>
    <m/>
    <n v="87768"/>
    <s v="Rhombus Media"/>
    <n v="120"/>
    <n v="237"/>
    <n v="132653.32142857142"/>
  </r>
  <r>
    <s v="I Can't Think Straight"/>
    <s v="PG-13"/>
    <s v="Drama"/>
    <x v="0"/>
    <s v="November 1, 2008 (United States)"/>
    <x v="45"/>
    <n v="8000"/>
    <s v="Shamim Sarif"/>
    <s v="Shamim Sarif"/>
    <s v="Lisa Ray"/>
    <s v="United Kingdom"/>
    <m/>
    <n v="40945"/>
    <s v="Enlightenment Productions"/>
    <n v="82"/>
    <n v="215.3"/>
    <n v="105460.19864750633"/>
  </r>
  <r>
    <s v="Ice Age: Continental Drift"/>
    <s v="PG"/>
    <s v="Animation"/>
    <x v="36"/>
    <s v="July 13, 2012 (United States)"/>
    <x v="45"/>
    <n v="197000"/>
    <s v="Steve Martino"/>
    <s v="Michael Berg"/>
    <s v="Ray Romano"/>
    <s v="United States"/>
    <n v="95000000"/>
    <n v="877244782"/>
    <s v="Blue Sky Studios"/>
    <n v="88"/>
    <n v="229.6"/>
    <n v="1147195214.9158797"/>
  </r>
  <r>
    <s v="Independence Day"/>
    <s v="R"/>
    <s v="Drama"/>
    <x v="19"/>
    <s v="September 9, 1983 (Denmark)"/>
    <x v="45"/>
    <n v="458"/>
    <s v="Robert Mandel"/>
    <s v="Alice Hoffman"/>
    <s v="Kathleen Quinlan"/>
    <s v="United States"/>
    <m/>
    <m/>
    <s v="Warner Bros."/>
    <n v="110"/>
    <n v="99.6"/>
    <s v="Missing"/>
  </r>
  <r>
    <s v="Internal Affairs"/>
    <s v="R"/>
    <s v="Crime"/>
    <x v="32"/>
    <s v="January 12, 1990 (United States)"/>
    <x v="45"/>
    <n v="18000"/>
    <s v="Mike Figgis"/>
    <s v="Henry Bean"/>
    <s v="Richard Gere"/>
    <s v="United States"/>
    <n v="15000000"/>
    <n v="27734391"/>
    <s v="Paramount Pictures"/>
    <n v="115"/>
    <n v="130.69999999999999"/>
    <n v="77104643.592153296"/>
  </r>
  <r>
    <s v="Into the Night"/>
    <s v="R"/>
    <s v="Action"/>
    <x v="38"/>
    <s v="February 22, 1985 (United States)"/>
    <x v="45"/>
    <n v="11000"/>
    <s v="John Landis"/>
    <s v="Ron Koslow"/>
    <s v="Jeff Goldblum"/>
    <s v="United States"/>
    <n v="8000000"/>
    <n v="7562164"/>
    <s v="Universal Pictures"/>
    <n v="115"/>
    <n v="107.6"/>
    <n v="21414417.944237918"/>
  </r>
  <r>
    <s v="It Chapter Two"/>
    <s v="R"/>
    <s v="Drama"/>
    <x v="5"/>
    <s v="September 6, 2019 (United States)"/>
    <x v="45"/>
    <n v="222000"/>
    <s v="Andy Muschietti"/>
    <s v="Stephen King"/>
    <s v="Jessica Chastain"/>
    <s v="United States"/>
    <n v="79000000"/>
    <n v="473093228"/>
    <s v="New Line Cinema"/>
    <n v="169"/>
    <n v="255.7"/>
    <n v="783432100.93260872"/>
  </r>
  <r>
    <s v="It's Complicated"/>
    <s v="R"/>
    <s v="Comedy"/>
    <x v="9"/>
    <s v="December 25, 2009 (United States)"/>
    <x v="45"/>
    <n v="88000"/>
    <s v="Nancy Meyers"/>
    <s v="Nancy Meyers"/>
    <s v="Meryl Streep"/>
    <s v="United States"/>
    <n v="85000000"/>
    <n v="219103655"/>
    <s v="Universal Pictures"/>
    <n v="120"/>
    <n v="214.5"/>
    <n v="282048515.75200677"/>
  </r>
  <r>
    <s v="J. Edgar"/>
    <s v="R"/>
    <s v="Biography"/>
    <x v="24"/>
    <s v="November 11, 2011 (United States)"/>
    <x v="45"/>
    <n v="124000"/>
    <s v="Clint Eastwood"/>
    <s v="Dustin Lance Black"/>
    <s v="Leonardo DiCaprio"/>
    <s v="United States"/>
    <n v="35000000"/>
    <n v="84920539"/>
    <s v="Imagine Entertainment"/>
    <n v="137"/>
    <n v="224.9"/>
    <n v="158744099.59079754"/>
  </r>
  <r>
    <s v="Jack the Bear"/>
    <s v="PG-13"/>
    <s v="Comedy"/>
    <x v="34"/>
    <s v="April 2, 1993 (United States)"/>
    <x v="45"/>
    <n v="3900"/>
    <s v="Marshall Herskovitz"/>
    <s v="Dan McCall"/>
    <s v="Danny DeVito"/>
    <s v="United States"/>
    <m/>
    <n v="5145823"/>
    <s v="Twentieth Century Fox"/>
    <n v="99"/>
    <n v="144.5"/>
    <n v="9993194.8253664747"/>
  </r>
  <r>
    <s v="Jagged Edge"/>
    <s v="R"/>
    <s v="Drama"/>
    <x v="38"/>
    <s v="October 4, 1985 (United States)"/>
    <x v="45"/>
    <n v="14000"/>
    <s v="Richard Marquand"/>
    <s v="Joe Eszterhas"/>
    <s v="Jeff Bridges"/>
    <s v="United States"/>
    <n v="15000000"/>
    <n v="40491165"/>
    <s v="Columbia Pictures"/>
    <n v="108"/>
    <n v="107.6"/>
    <n v="127851377.98445594"/>
  </r>
  <r>
    <s v="Jakob the Liar"/>
    <s v="PG-13"/>
    <s v="Drama"/>
    <x v="11"/>
    <s v="September 24, 1999 (United States)"/>
    <x v="45"/>
    <n v="15000"/>
    <s v="Peter Kassovitz"/>
    <s v="Jurek Becker"/>
    <s v="Robin Williams"/>
    <s v="United States"/>
    <n v="45000000"/>
    <n v="4956401"/>
    <s v="Columbia Pictures"/>
    <n v="120"/>
    <n v="166.6"/>
    <n v="11554823.142310636"/>
  </r>
  <r>
    <s v="Just One of the Guys"/>
    <s v="PG-13"/>
    <s v="Comedy"/>
    <x v="38"/>
    <s v="April 26, 1985 (United States)"/>
    <x v="45"/>
    <n v="15000"/>
    <s v="Lisa Gottlieb"/>
    <s v="Dennis Feldman"/>
    <s v="Joyce Hyser"/>
    <s v="United States"/>
    <m/>
    <n v="11528900"/>
    <s v="Columbia Pictures"/>
    <n v="100"/>
    <n v="107.6"/>
    <n v="21551262.760736194"/>
  </r>
  <r>
    <s v="K-12"/>
    <s v="Not Rated"/>
    <s v="Fantasy"/>
    <x v="5"/>
    <s v="September 5, 2019 (United States)"/>
    <x v="45"/>
    <n v="2500"/>
    <s v="Melanie Martinez"/>
    <s v="Melanie Martinez"/>
    <s v="Melanie Martinez"/>
    <s v="United States"/>
    <n v="5000000"/>
    <n v="359377"/>
    <s v="Atlantic Records"/>
    <n v="96"/>
    <n v="255.7"/>
    <n v="428244.70825185766"/>
  </r>
  <r>
    <s v="Kick-Ass 2"/>
    <s v="R"/>
    <s v="Action"/>
    <x v="33"/>
    <s v="August 16, 2013 (United States)"/>
    <x v="45"/>
    <n v="259000"/>
    <s v="Jeff Wadlow"/>
    <s v="Jeff Wadlow"/>
    <s v="Aaron Taylor-Johnson"/>
    <s v="United Kingdom"/>
    <n v="28000000"/>
    <n v="60795985"/>
    <s v="Universal Pictures"/>
    <n v="103"/>
    <n v="233"/>
    <n v="94851698.051715299"/>
  </r>
  <r>
    <s v="Kickboxer"/>
    <s v="R"/>
    <s v="Action"/>
    <x v="21"/>
    <s v="September 8, 1989 (United States)"/>
    <x v="45"/>
    <n v="52000"/>
    <s v="Mark DiSalle"/>
    <s v="Mark DiSalle"/>
    <s v="Jean-Claude Van Damme"/>
    <s v="United States"/>
    <n v="1500000"/>
    <n v="14697005"/>
    <s v="Kings Road Entertainment"/>
    <n v="97"/>
    <n v="124"/>
    <n v="24892592.682045579"/>
  </r>
  <r>
    <s v="Kika"/>
    <s v="Unrated"/>
    <s v="Comedy"/>
    <x v="34"/>
    <s v="May 6, 1994 (United States)"/>
    <x v="45"/>
    <n v="13000"/>
    <s v="Pedro AlmodÃ³var"/>
    <s v="Pedro AlmodÃ³var"/>
    <s v="Peter Coyote"/>
    <s v="Spain"/>
    <m/>
    <n v="2019581"/>
    <s v="El Deseo"/>
    <n v="114"/>
    <n v="144.5"/>
    <n v="2858180.8207152807"/>
  </r>
  <r>
    <s v="Kill Your Darlings"/>
    <s v="R"/>
    <s v="Biography"/>
    <x v="33"/>
    <s v="September 19, 2013 (Croatia)"/>
    <x v="45"/>
    <n v="36000"/>
    <s v="John Krokidas"/>
    <s v="Austin Bunn"/>
    <s v="Daniel Radcliffe"/>
    <s v="United States"/>
    <m/>
    <n v="1877924"/>
    <s v="Killer Films"/>
    <n v="104"/>
    <n v="233"/>
    <n v="3180675.0572540299"/>
  </r>
  <r>
    <s v="Killing Zoe"/>
    <s v="R"/>
    <s v="Crime"/>
    <x v="34"/>
    <s v="September 1994 (United States)"/>
    <x v="45"/>
    <n v="20000"/>
    <s v="Roger Avary"/>
    <s v="Roger Avary"/>
    <s v="Eric Stoltz"/>
    <s v="France"/>
    <n v="1500000"/>
    <n v="418961"/>
    <s v="Davis-Films"/>
    <n v="96"/>
    <n v="144.5"/>
    <n v="883442.33010380622"/>
  </r>
  <r>
    <s v="Kissing Jessica Stein"/>
    <s v="R"/>
    <s v="Comedy"/>
    <x v="7"/>
    <s v="April 5, 2002 (United States)"/>
    <x v="45"/>
    <n v="16000"/>
    <s v="Charles Herman-Wurmfeld"/>
    <s v="Heather Juergensen"/>
    <s v="Jennifer Westfeldt"/>
    <s v="United States"/>
    <n v="1000000"/>
    <n v="10013424"/>
    <s v="Fox Searchlight Pictures"/>
    <n v="97"/>
    <n v="177.1"/>
    <n v="17228064.89440994"/>
  </r>
  <r>
    <s v="Krush Groove"/>
    <s v="R"/>
    <s v="Comedy"/>
    <x v="38"/>
    <s v="October 25, 1985 (United States)"/>
    <x v="45"/>
    <n v="2900"/>
    <s v="Michael Schultz"/>
    <s v="Ralph Farquhar"/>
    <s v="Sheila E."/>
    <s v="United States"/>
    <n v="3000000"/>
    <n v="11052713"/>
    <s v="Crystalite Productions"/>
    <n v="97"/>
    <n v="107.6"/>
    <n v="21464382.734862968"/>
  </r>
  <r>
    <s v="Ladder 49"/>
    <s v="PG-13"/>
    <s v="Action"/>
    <x v="1"/>
    <s v="October 1, 2004 (United States)"/>
    <x v="45"/>
    <n v="55000"/>
    <s v="Jay Russell"/>
    <s v="Lewis Colick"/>
    <s v="Joaquin Phoenix"/>
    <s v="United States"/>
    <n v="55000000"/>
    <n v="100572044"/>
    <s v="Touchstone Pictures"/>
    <n v="115"/>
    <n v="188.9"/>
    <n v="162224996.3303335"/>
  </r>
  <r>
    <s v="Last Holiday"/>
    <s v="PG-13"/>
    <s v="Comedy"/>
    <x v="15"/>
    <s v="January 13, 2006 (United States)"/>
    <x v="45"/>
    <n v="30000"/>
    <s v="Wayne Wang"/>
    <s v="Jeffrey Price"/>
    <s v="Queen Latifah"/>
    <s v="United States"/>
    <n v="45000000"/>
    <n v="43451846"/>
    <s v="Last Holiday Productions"/>
    <n v="112"/>
    <n v="201.6"/>
    <n v="55165739.484166667"/>
  </r>
  <r>
    <s v="Late Night"/>
    <s v="R"/>
    <s v="Comedy"/>
    <x v="5"/>
    <s v="June 14, 2019 (United States)"/>
    <x v="45"/>
    <n v="33000"/>
    <s v="Nisha Ganatra"/>
    <s v="Mindy Kaling"/>
    <s v="Emma Thompson"/>
    <s v="United States"/>
    <n v="4000000"/>
    <n v="22386555"/>
    <s v="3 Arts Entertainment"/>
    <n v="102"/>
    <n v="255.7"/>
    <n v="37071648.415760867"/>
  </r>
  <r>
    <s v="Leap Year"/>
    <s v="PG"/>
    <s v="Comedy"/>
    <x v="29"/>
    <s v="January 8, 2010 (United States)"/>
    <x v="45"/>
    <n v="99000"/>
    <s v="Anand Tucker"/>
    <s v="Deborah Kaplan"/>
    <s v="Amy Adams"/>
    <s v="United States"/>
    <n v="19000000"/>
    <n v="32686500"/>
    <s v="Universal Pictures"/>
    <n v="100"/>
    <n v="218.1"/>
    <n v="73124644.27312775"/>
  </r>
  <r>
    <s v="Letters to Juliet"/>
    <s v="PG"/>
    <s v="Adventure"/>
    <x v="29"/>
    <s v="May 14, 2010 (United States)"/>
    <x v="45"/>
    <n v="95000"/>
    <s v="Gary Winick"/>
    <s v="Jose Rivera"/>
    <s v="Amanda Seyfried"/>
    <s v="United States"/>
    <n v="30000000"/>
    <n v="79628830"/>
    <s v="Summit Entertainment"/>
    <n v="105"/>
    <n v="218.1"/>
    <n v="294452724.52669901"/>
  </r>
  <r>
    <s v="Life as We Know It"/>
    <s v="PG-13"/>
    <s v="Comedy"/>
    <x v="29"/>
    <s v="October 8, 2010 (United States)"/>
    <x v="45"/>
    <n v="126000"/>
    <s v="Greg Berlanti"/>
    <s v="Ian Deitchman"/>
    <s v="Katherine Heigl"/>
    <s v="United States"/>
    <n v="38000000"/>
    <n v="105734416"/>
    <s v="Josephson Entertainment"/>
    <n v="114"/>
    <n v="218.1"/>
    <n v="138271573.19828326"/>
  </r>
  <r>
    <s v="Little Darlings"/>
    <s v="R"/>
    <s v="Comedy"/>
    <x v="37"/>
    <s v="March 21, 1980 (United States)"/>
    <x v="45"/>
    <n v="5100"/>
    <s v="Ron Maxwell"/>
    <s v="Kimi Peck"/>
    <s v="Tatum O'Neal"/>
    <s v="United States"/>
    <m/>
    <n v="34326249"/>
    <s v="Stephen Friedman/Kings Road Productions"/>
    <n v="96"/>
    <n v="82.4"/>
    <n v="115062795.05280526"/>
  </r>
  <r>
    <s v="London"/>
    <s v="R"/>
    <s v="Drama"/>
    <x v="4"/>
    <s v="February 10, 2006 (United States)"/>
    <x v="45"/>
    <n v="23000"/>
    <s v="Hunter Richards"/>
    <s v="Hunter Richards"/>
    <s v="Jessica Biel"/>
    <s v="United Kingdom"/>
    <m/>
    <n v="20361"/>
    <s v="Destination Films"/>
    <n v="92"/>
    <n v="195.3"/>
    <n v="24707.27479091995"/>
  </r>
  <r>
    <s v="Love Crime"/>
    <s v="Not Rated"/>
    <s v="Crime"/>
    <x v="29"/>
    <s v="September 2, 2011 (United States)"/>
    <x v="45"/>
    <n v="5200"/>
    <s v="Alain Corneau"/>
    <s v="Alain Corneau"/>
    <s v="Ludivine Sagnier"/>
    <s v="France"/>
    <m/>
    <n v="3696522"/>
    <s v="SBS Films"/>
    <n v="106"/>
    <n v="218.1"/>
    <n v="5433334.5557163525"/>
  </r>
  <r>
    <s v="Love, Honor and Obey"/>
    <s v="R"/>
    <s v="Comedy"/>
    <x v="8"/>
    <s v="February 9, 2001 (United States)"/>
    <x v="45"/>
    <n v="5200"/>
    <s v="Dominic Anciano"/>
    <s v="Dominic Anciano"/>
    <s v="Sadie Frost"/>
    <s v="United Kingdom"/>
    <m/>
    <n v="1400"/>
    <s v="British Broadcasting Corporation (BBC)"/>
    <n v="103"/>
    <n v="172.2"/>
    <n v="3040.4846756949391"/>
  </r>
  <r>
    <s v="Magic in the Moonlight"/>
    <s v="PG-13"/>
    <s v="Comedy"/>
    <x v="20"/>
    <s v="August 15, 2014 (United States)"/>
    <x v="45"/>
    <n v="66000"/>
    <s v="Woody Allen"/>
    <s v="Woody Allen"/>
    <s v="Colin Firth"/>
    <s v="United States"/>
    <n v="16800000"/>
    <n v="51029361"/>
    <s v="Gravier Productions"/>
    <n v="97"/>
    <n v="236.7"/>
    <n v="75005529.651230097"/>
  </r>
  <r>
    <s v="Mandy"/>
    <s v="Not Rated"/>
    <s v="Horror"/>
    <x v="26"/>
    <s v="September 14, 2018 (United States)"/>
    <x v="45"/>
    <n v="68000"/>
    <s v="Panos Cosmatos"/>
    <s v="Panos Cosmatos"/>
    <s v="Nicolas Cage"/>
    <s v="United Kingdom"/>
    <n v="6000000"/>
    <n v="1555203"/>
    <s v="SpectreVision"/>
    <n v="121"/>
    <n v="251.1"/>
    <n v="3279379.6131487889"/>
  </r>
  <r>
    <s v="Marie Antoinette"/>
    <s v="PG-13"/>
    <s v="Biography"/>
    <x v="15"/>
    <s v="October 20, 2006 (United States)"/>
    <x v="45"/>
    <n v="104000"/>
    <s v="Sofia Coppola"/>
    <s v="Sofia Coppola"/>
    <s v="Kirsten Dunst"/>
    <s v="United States"/>
    <n v="40000000"/>
    <n v="60917189"/>
    <s v="Columbia Pictures"/>
    <n v="123"/>
    <n v="201.6"/>
    <n v="104807834.49068323"/>
  </r>
  <r>
    <s v="Mary Shelley"/>
    <s v="PG-13"/>
    <s v="Biography"/>
    <x v="27"/>
    <s v="July 5, 2018 (Australia)"/>
    <x v="45"/>
    <n v="14000"/>
    <s v="Haifaa Al-Mansour"/>
    <s v="Emma Jensen"/>
    <s v="Elle Fanning"/>
    <s v="United Kingdom"/>
    <m/>
    <n v="2096600"/>
    <s v="BFI Film Fund"/>
    <n v="120"/>
    <n v="245.1"/>
    <n v="4887788.9824024485"/>
  </r>
  <r>
    <s v="Mean Machine"/>
    <s v="R"/>
    <s v="Comedy"/>
    <x v="7"/>
    <s v="December 26, 2001 (United Kingdom)"/>
    <x v="45"/>
    <n v="37000"/>
    <s v="Barry Skolnick"/>
    <s v="Tracy Keenan Wynn"/>
    <s v="Vinnie Jones"/>
    <s v="United Kingdom"/>
    <m/>
    <n v="7310206"/>
    <s v="Paramount Pictures"/>
    <n v="99"/>
    <n v="177.1"/>
    <n v="9280915.7008333337"/>
  </r>
  <r>
    <s v="Mi vida loca"/>
    <s v="R"/>
    <s v="Crime"/>
    <x v="34"/>
    <s v="July 15, 1994 (United States)"/>
    <x v="45"/>
    <n v="2000"/>
    <s v="Allison Anders"/>
    <s v="Allison Anders"/>
    <s v="Angel Aviles"/>
    <s v="United States"/>
    <m/>
    <n v="3267313"/>
    <s v="Channel Four Films"/>
    <n v="92"/>
    <n v="144.5"/>
    <n v="9581812.0413859468"/>
  </r>
  <r>
    <s v="Miracle on 34th Street"/>
    <s v="PG"/>
    <s v="Family"/>
    <x v="13"/>
    <s v="November 18, 1994 (United States)"/>
    <x v="45"/>
    <n v="33000"/>
    <s v="Les Mayfield"/>
    <s v="Valentine Davies"/>
    <s v="Richard Attenborough"/>
    <s v="United States"/>
    <m/>
    <n v="46264384"/>
    <s v="Twentieth Century Fox"/>
    <n v="114"/>
    <n v="148.19999999999999"/>
    <n v="55130065.720766522"/>
  </r>
  <r>
    <s v="Mischief"/>
    <s v="R"/>
    <s v="Comedy"/>
    <x v="38"/>
    <s v="February 8, 1985 (United States)"/>
    <x v="45"/>
    <n v="5900"/>
    <s v="Mel Damski"/>
    <s v="Noel Black"/>
    <s v="Doug McKeon"/>
    <s v="United States"/>
    <m/>
    <n v="8692426"/>
    <s v="Twentieth Century Fox"/>
    <n v="97"/>
    <n v="107.6"/>
    <n v="14394468.490217391"/>
  </r>
  <r>
    <s v="Mission Mangal"/>
    <s v="Not Rated"/>
    <s v="Drama"/>
    <x v="5"/>
    <s v="August 15, 2019 (United States)"/>
    <x v="45"/>
    <n v="13000"/>
    <s v="Jagan Shakti"/>
    <s v="R. Balki"/>
    <s v="Akshay Kumar"/>
    <s v="India"/>
    <m/>
    <n v="5667057"/>
    <s v="Cape of Good Films"/>
    <n v="130"/>
    <n v="255.7"/>
    <n v="11330395.458661417"/>
  </r>
  <r>
    <s v="Moll Flanders"/>
    <s v="PG-13"/>
    <s v="Drama"/>
    <x v="10"/>
    <s v="June 14, 1996 (United States)"/>
    <x v="45"/>
    <n v="4100"/>
    <s v="Pen Densham"/>
    <s v="Daniel Defoe"/>
    <s v="Robin Wright"/>
    <s v="United States"/>
    <m/>
    <n v="3486957"/>
    <s v="Metro-Goldwyn-Mayer (MGM)"/>
    <n v="123"/>
    <n v="156.9"/>
    <n v="5125305.3444283642"/>
  </r>
  <r>
    <s v="Mona Lisa Smile"/>
    <s v="PG-13"/>
    <s v="Drama"/>
    <x v="2"/>
    <s v="December 19, 2003 (United States)"/>
    <x v="45"/>
    <n v="79000"/>
    <s v="Mike Newell"/>
    <s v="Lawrence Konner"/>
    <s v="Julia Roberts"/>
    <s v="United States"/>
    <n v="65000000"/>
    <n v="141337989"/>
    <s v="Revolution Studios"/>
    <n v="117"/>
    <n v="184"/>
    <n v="181711752.10253164"/>
  </r>
  <r>
    <s v="Money Monster"/>
    <s v="R"/>
    <s v="Crime"/>
    <x v="30"/>
    <s v="May 13, 2016 (United States)"/>
    <x v="45"/>
    <n v="96000"/>
    <s v="Jodie Foster"/>
    <s v="Jamie Linden"/>
    <s v="George Clooney"/>
    <s v="United States"/>
    <n v="27000000"/>
    <n v="93282604"/>
    <s v="TriStar Pictures"/>
    <n v="98"/>
    <n v="240"/>
    <n v="115965766.78416972"/>
  </r>
  <r>
    <s v="Morning Glory"/>
    <s v="PG-13"/>
    <s v="Comedy"/>
    <x v="29"/>
    <s v="November 10, 2010 (United States)"/>
    <x v="45"/>
    <n v="76000"/>
    <s v="Roger Michell"/>
    <s v="Aline Brosh McKenna"/>
    <s v="Rachel McAdams"/>
    <s v="United States"/>
    <n v="40000000"/>
    <n v="60040976"/>
    <s v="Bad Robot"/>
    <n v="107"/>
    <n v="218.1"/>
    <n v="116599651.92606755"/>
  </r>
  <r>
    <s v="Moscow on the Hudson"/>
    <s v="R"/>
    <s v="Comedy"/>
    <x v="18"/>
    <s v="April 6, 1984 (United States)"/>
    <x v="45"/>
    <n v="11000"/>
    <s v="Paul Mazursky"/>
    <s v="Paul Mazursky"/>
    <s v="Robin Williams"/>
    <s v="United States"/>
    <n v="13000000"/>
    <n v="25068724"/>
    <s v="Bavaria Film"/>
    <n v="115"/>
    <n v="103.9"/>
    <n v="76691166.694779113"/>
  </r>
  <r>
    <s v="Mousehunt"/>
    <s v="PG"/>
    <s v="Comedy"/>
    <x v="14"/>
    <s v="December 19, 1997 (United States)"/>
    <x v="45"/>
    <n v="53000"/>
    <s v="Gore Verbinski"/>
    <s v="Adam Rifkin"/>
    <s v="Nathan Lane"/>
    <s v="United States"/>
    <n v="38000000"/>
    <n v="122417389"/>
    <s v="Dreamworks Pictures"/>
    <n v="98"/>
    <n v="160.5"/>
    <n v="157386406.87046415"/>
  </r>
  <r>
    <s v="Mr. &amp; Mrs. Smith"/>
    <s v="PG-13"/>
    <s v="Action"/>
    <x v="4"/>
    <s v="June 10, 2005 (United States)"/>
    <x v="45"/>
    <n v="461000"/>
    <s v="Doug Liman"/>
    <s v="Simon Kinberg"/>
    <s v="Brad Pitt"/>
    <s v="United States"/>
    <n v="110000000"/>
    <n v="487287646"/>
    <s v="New Regency Productions"/>
    <n v="120"/>
    <n v="195.3"/>
    <n v="692198348.4205128"/>
  </r>
  <r>
    <s v="Murder on the Orient Express"/>
    <s v="PG-13"/>
    <s v="Crime"/>
    <x v="27"/>
    <s v="November 10, 2017 (United States)"/>
    <x v="45"/>
    <n v="221000"/>
    <s v="Kenneth Branagh"/>
    <s v="Michael Green"/>
    <s v="Kenneth Branagh"/>
    <s v="Malta"/>
    <n v="55000000"/>
    <n v="352794081"/>
    <s v="Twentieth Century Fox"/>
    <n v="114"/>
    <n v="245.1"/>
    <n v="569064883.43409204"/>
  </r>
  <r>
    <s v="Music and Lyrics"/>
    <s v="PG-13"/>
    <s v="Comedy"/>
    <x v="6"/>
    <s v="February 14, 2007 (United States)"/>
    <x v="45"/>
    <n v="99000"/>
    <s v="Marc Lawrence"/>
    <s v="Marc Lawrence"/>
    <s v="Hugh Grant"/>
    <s v="United States"/>
    <n v="40000000"/>
    <n v="145896422"/>
    <s v="Castle Rock Entertainment"/>
    <n v="104"/>
    <n v="207.3"/>
    <n v="539498055.62378633"/>
  </r>
  <r>
    <s v="My Fellow Americans"/>
    <s v="PG-13"/>
    <s v="Adventure"/>
    <x v="10"/>
    <s v="December 20, 1996 (United States)"/>
    <x v="45"/>
    <n v="14000"/>
    <s v="Peter Segal"/>
    <s v="E. Jack Kaplan"/>
    <s v="Jack Lemmon"/>
    <s v="United States"/>
    <n v="21500000"/>
    <n v="22313201"/>
    <s v="Peters Entertainment"/>
    <n v="101"/>
    <n v="156.9"/>
    <n v="57471110.267962798"/>
  </r>
  <r>
    <s v="My People, My Country"/>
    <m/>
    <s v="Drama"/>
    <x v="5"/>
    <s v="October 1, 2019 (United States)"/>
    <x v="45"/>
    <n v="1500"/>
    <s v="Directors"/>
    <s v="Hu Guan"/>
    <s v="Bo Huang"/>
    <s v="China"/>
    <m/>
    <n v="450064993"/>
    <s v="Alibaba Pictures"/>
    <n v="154"/>
    <n v="255.7"/>
    <n v="1006863460.8450807"/>
  </r>
  <r>
    <s v="Naked Gun 33 1/3: the Final Insult"/>
    <s v="PG-13"/>
    <s v="Comedy"/>
    <x v="13"/>
    <s v="March 18, 1994 (United States)"/>
    <x v="45"/>
    <n v="100000"/>
    <s v="Peter Segal"/>
    <s v="Pat Proft"/>
    <s v="Leslie Nielsen"/>
    <s v="United States"/>
    <n v="30000000"/>
    <n v="51132598"/>
    <s v="Paramount Pictures"/>
    <n v="83"/>
    <n v="148.19999999999999"/>
    <n v="71435591.978908762"/>
  </r>
  <r>
    <s v="National Treasure: Book of Secrets"/>
    <s v="PG"/>
    <s v="Action"/>
    <x v="6"/>
    <s v="December 21, 2007 (United States)"/>
    <x v="45"/>
    <n v="223000"/>
    <s v="Jon Turteltaub"/>
    <s v="Marianne Wibberley"/>
    <s v="Nicolas Cage"/>
    <s v="United States"/>
    <n v="130000000"/>
    <n v="459242249"/>
    <s v="Walt Disney Pictures"/>
    <n v="124"/>
    <n v="207.3"/>
    <n v="547247216.54399693"/>
  </r>
  <r>
    <s v="Ned Kelly"/>
    <s v="R"/>
    <s v="Action"/>
    <x v="2"/>
    <s v="March 26, 2004 (United States)"/>
    <x v="45"/>
    <n v="26000"/>
    <s v="Gregor Jordan"/>
    <s v="Robert Drewe"/>
    <s v="Heath Ledger"/>
    <s v="Australia"/>
    <m/>
    <n v="6585516"/>
    <s v="Australian Film Finance Corporation (AFFC)"/>
    <n v="110"/>
    <n v="184"/>
    <n v="12310470.706748465"/>
  </r>
  <r>
    <s v="Nell"/>
    <s v="PG-13"/>
    <s v="Drama"/>
    <x v="13"/>
    <s v="December 23, 1994 (United States)"/>
    <x v="45"/>
    <n v="28000"/>
    <s v="Michael Apted"/>
    <s v="Mark Handley"/>
    <s v="Jodie Foster"/>
    <s v="United States"/>
    <n v="24500000"/>
    <n v="106683817"/>
    <s v="Egg Pictures"/>
    <n v="112"/>
    <n v="148.19999999999999"/>
    <n v="202533078.13021806"/>
  </r>
  <r>
    <s v="Nerve"/>
    <s v="PG-13"/>
    <s v="Action"/>
    <x v="30"/>
    <s v="July 27, 2016 (United States)"/>
    <x v="45"/>
    <n v="120000"/>
    <s v="Henry Joost"/>
    <s v="Jessica Sharzer"/>
    <s v="Emma Roberts"/>
    <s v="United States"/>
    <n v="19000000"/>
    <n v="85251425"/>
    <s v="Lionsgate"/>
    <n v="96"/>
    <n v="240"/>
    <n v="111485447.1995708"/>
  </r>
  <r>
    <s v="New Nightmare"/>
    <s v="R"/>
    <s v="Fantasy"/>
    <x v="13"/>
    <s v="October 14, 1994 (United States)"/>
    <x v="45"/>
    <n v="53000"/>
    <s v="Wes Craven"/>
    <s v="Wes Craven"/>
    <s v="Heather Langenkamp"/>
    <s v="United States"/>
    <n v="8000000"/>
    <n v="19721741"/>
    <s v="New Line Cinema"/>
    <n v="112"/>
    <n v="148.19999999999999"/>
    <n v="62271652.670466319"/>
  </r>
  <r>
    <s v="Night Crossing"/>
    <s v="PG"/>
    <s v="Drama"/>
    <x v="31"/>
    <s v="February 5, 1982 (United States)"/>
    <x v="45"/>
    <n v="1300"/>
    <s v="Delbert Mann"/>
    <s v="John McGreevey"/>
    <s v="John Hurt"/>
    <s v="United Kingdom"/>
    <n v="10000000"/>
    <n v="8000000"/>
    <s v="Walt Disney Productions"/>
    <n v="107"/>
    <n v="96.5"/>
    <n v="16448043.18488529"/>
  </r>
  <r>
    <s v="Nightbreed"/>
    <s v="R"/>
    <s v="Action"/>
    <x v="32"/>
    <s v="February 16, 1990 (United States)"/>
    <x v="45"/>
    <n v="21000"/>
    <s v="Clive Barker"/>
    <s v="Clive Barker"/>
    <s v="Craig Sheffer"/>
    <s v="United States"/>
    <n v="11000000"/>
    <n v="8862354"/>
    <s v="Morgan Creek Entertainment"/>
    <n v="102"/>
    <n v="130.69999999999999"/>
    <n v="11589524.737339055"/>
  </r>
  <r>
    <s v="North Shore"/>
    <s v="PG"/>
    <s v="Action"/>
    <x v="3"/>
    <s v="August 14, 1987 (United States)"/>
    <x v="45"/>
    <n v="2500"/>
    <s v="William Phelps"/>
    <s v="William Phelps"/>
    <s v="Matt Adler"/>
    <s v="United States"/>
    <m/>
    <n v="3832228"/>
    <s v="Finnegan/Pinchuk Productions"/>
    <n v="96"/>
    <n v="113.6"/>
    <n v="7442191.6609305283"/>
  </r>
  <r>
    <s v="Now You See Me 2"/>
    <s v="PG-13"/>
    <s v="Action"/>
    <x v="30"/>
    <s v="June 10, 2016 (United States)"/>
    <x v="45"/>
    <n v="260000"/>
    <s v="Jon M. Chu"/>
    <s v="Ed Solomon"/>
    <s v="Jesse Eisenberg"/>
    <s v="United States"/>
    <n v="90000000"/>
    <n v="334897606"/>
    <s v="Summit Entertainment"/>
    <n v="129"/>
    <n v="240"/>
    <n v="669575462.91469812"/>
  </r>
  <r>
    <s v="Nowhere"/>
    <s v="R"/>
    <s v="Comedy"/>
    <x v="14"/>
    <s v="May 9, 1997 (United States)"/>
    <x v="45"/>
    <n v="8400"/>
    <s v="Gregg Araki"/>
    <s v="Gregg Araki"/>
    <s v="James Duval"/>
    <s v="United States"/>
    <m/>
    <n v="194201"/>
    <s v="Blurco"/>
    <n v="82"/>
    <n v="160.5"/>
    <n v="321592.63423913042"/>
  </r>
  <r>
    <s v="Ocean's Twelve"/>
    <s v="PG-13"/>
    <s v="Crime"/>
    <x v="1"/>
    <s v="December 10, 2004 (United States)"/>
    <x v="45"/>
    <n v="367000"/>
    <s v="Steven Soderbergh"/>
    <s v="George Nolfi"/>
    <s v="George Clooney"/>
    <s v="United States"/>
    <n v="110000000"/>
    <n v="362744280"/>
    <s v="Warner Bros."/>
    <n v="125"/>
    <n v="188.9"/>
    <n v="432257262.87055147"/>
  </r>
  <r>
    <s v="Octopussy"/>
    <s v="PG"/>
    <s v="Action"/>
    <x v="19"/>
    <s v="June 10, 1983 (United States)"/>
    <x v="45"/>
    <n v="98000"/>
    <s v="John Glen"/>
    <s v="George MacDonald Fraser"/>
    <s v="Roger Moore"/>
    <s v="United Kingdom"/>
    <n v="27500000"/>
    <n v="67893619"/>
    <s v="United Artists"/>
    <n v="131"/>
    <n v="99.6"/>
    <n v="251058078.9963592"/>
  </r>
  <r>
    <s v="Oculus"/>
    <s v="R"/>
    <s v="Horror"/>
    <x v="33"/>
    <s v="April 11, 2014 (United States)"/>
    <x v="45"/>
    <n v="120000"/>
    <s v="Mike Flanagan"/>
    <s v="Mike Flanagan"/>
    <s v="Karen Gillan"/>
    <s v="United States"/>
    <n v="5000000"/>
    <n v="44459951"/>
    <s v="Intrepid Pictures"/>
    <n v="104"/>
    <n v="233"/>
    <n v="71714913.021175221"/>
  </r>
  <r>
    <s v="Olympus Has Fallen"/>
    <s v="R"/>
    <s v="Action"/>
    <x v="33"/>
    <s v="March 22, 2013 (United States)"/>
    <x v="45"/>
    <n v="263000"/>
    <s v="Antoine Fuqua"/>
    <s v="Creighton Rothenberger"/>
    <s v="Gerard Butler"/>
    <s v="United States"/>
    <n v="70000000"/>
    <n v="170270201"/>
    <s v="Millennium Films"/>
    <n v="119"/>
    <n v="233"/>
    <n v="230686217.18408179"/>
  </r>
  <r>
    <s v="Once Around"/>
    <s v="R"/>
    <s v="Comedy"/>
    <x v="16"/>
    <s v="February 1, 1991 (United States)"/>
    <x v="45"/>
    <n v="4100"/>
    <s v="Lasse HallstrÃ¶m"/>
    <s v="Malia Scotch Marmo"/>
    <s v="Richard Dreyfuss"/>
    <s v="United States"/>
    <n v="16000000"/>
    <n v="14851083"/>
    <s v="Cinecom Entertainment Group"/>
    <n v="115"/>
    <n v="136.19999999999999"/>
    <n v="21828871.153400864"/>
  </r>
  <r>
    <s v="Once Upon a Forest"/>
    <s v="G"/>
    <s v="Animation"/>
    <x v="34"/>
    <s v="June 18, 1993 (United States)"/>
    <x v="45"/>
    <n v="5200"/>
    <s v="Charles Grosvenor"/>
    <s v="Rae Lambert"/>
    <s v="Michael Crawford"/>
    <s v="United Kingdom"/>
    <n v="13000000"/>
    <n v="6582052"/>
    <s v="Hanna-Barbera Productions"/>
    <n v="71"/>
    <n v="144.5"/>
    <n v="14294734.457590876"/>
  </r>
  <r>
    <s v="One Fine Day"/>
    <s v="PG"/>
    <s v="Comedy"/>
    <x v="10"/>
    <s v="December 20, 1996 (United States)"/>
    <x v="45"/>
    <n v="44000"/>
    <s v="Michael Hoffman"/>
    <s v="Terrel Seltzer"/>
    <s v="Michelle Pfeiffer"/>
    <s v="United States"/>
    <m/>
    <n v="97529550"/>
    <s v="Fox 2000 Pictures"/>
    <n v="108"/>
    <n v="156.9"/>
    <n v="189402510.42065009"/>
  </r>
  <r>
    <s v="One from the Heart"/>
    <s v="R"/>
    <s v="Drama"/>
    <x v="12"/>
    <s v="February 11, 1982 (United States)"/>
    <x v="45"/>
    <n v="5700"/>
    <s v="Francis Ford Coppola"/>
    <s v="Armyan Bernstein"/>
    <s v="Frederic Forrest"/>
    <s v="United States"/>
    <n v="26000000"/>
    <n v="636796"/>
    <s v="Zoetrope Studios"/>
    <n v="107"/>
    <n v="90.9"/>
    <n v="1054520.3326086956"/>
  </r>
  <r>
    <s v="One Magic Christmas"/>
    <s v="G"/>
    <s v="Family"/>
    <x v="38"/>
    <s v="November 22, 1985 (United States)"/>
    <x v="45"/>
    <n v="3400"/>
    <s v="Phillip Borsos"/>
    <s v="Thomas Meehan"/>
    <s v="Mary Steenburgen"/>
    <s v="Canada"/>
    <m/>
    <n v="13677222"/>
    <s v="Walt Disney Pictures"/>
    <n v="89"/>
    <n v="107.6"/>
    <n v="36685295.276408449"/>
  </r>
  <r>
    <s v="Only When I Laugh"/>
    <s v="R"/>
    <s v="Comedy"/>
    <x v="12"/>
    <s v="September 25, 1981 (United States)"/>
    <x v="45"/>
    <n v="1300"/>
    <s v="Glenn Jordan"/>
    <s v="Neil Simon"/>
    <s v="Marsha Mason"/>
    <s v="United States"/>
    <m/>
    <n v="25524778"/>
    <s v="Columbia Pictures"/>
    <n v="120"/>
    <n v="90.9"/>
    <n v="65743024.99239222"/>
  </r>
  <r>
    <s v="Only You"/>
    <s v="PG"/>
    <s v="Comedy"/>
    <x v="13"/>
    <s v="October 7, 1994 (United States)"/>
    <x v="45"/>
    <n v="21000"/>
    <s v="Norman Jewison"/>
    <s v="Diane Drake"/>
    <s v="Marisa Tomei"/>
    <s v="United States"/>
    <m/>
    <n v="20059210"/>
    <s v="TriStar Pictures"/>
    <n v="109"/>
    <n v="148.19999999999999"/>
    <n v="25789203.742616035"/>
  </r>
  <r>
    <s v="Oscar"/>
    <s v="PG"/>
    <s v="Comedy"/>
    <x v="16"/>
    <s v="April 26, 1991 (United States)"/>
    <x v="45"/>
    <n v="30000"/>
    <s v="John Landis"/>
    <s v="Claude Magnier"/>
    <s v="Sylvester Stallone"/>
    <s v="United States"/>
    <n v="35000000"/>
    <n v="23562716"/>
    <s v="Joseph S. Vecchio Entertainment"/>
    <n v="109"/>
    <n v="136.19999999999999"/>
    <n v="65506930.339416064"/>
  </r>
  <r>
    <s v="Out of Time"/>
    <s v="PG-13"/>
    <s v="Crime"/>
    <x v="2"/>
    <s v="October 3, 2003 (United States)"/>
    <x v="45"/>
    <n v="58000"/>
    <s v="Carl Franklin"/>
    <s v="David Collard"/>
    <s v="Denzel Washington"/>
    <s v="United States"/>
    <n v="50000000"/>
    <n v="55495563"/>
    <s v="Metro-Goldwyn-Mayer (MGM)"/>
    <n v="105"/>
    <n v="184"/>
    <n v="148851215.19454226"/>
  </r>
  <r>
    <s v="Party Girl"/>
    <s v="R"/>
    <s v="Comedy"/>
    <x v="40"/>
    <s v="June 9, 1995 (United States)"/>
    <x v="45"/>
    <n v="4700"/>
    <s v="Daisy von Scherler Mayer"/>
    <s v="Harry Birckmayer"/>
    <s v="Parker Posey"/>
    <s v="United States"/>
    <n v="150000"/>
    <n v="472370"/>
    <s v="Party Productions"/>
    <n v="94"/>
    <n v="152.4"/>
    <n v="782234.45108695654"/>
  </r>
  <r>
    <s v="Paulie"/>
    <s v="PG"/>
    <s v="Adventure"/>
    <x v="17"/>
    <s v="April 17, 1998 (United States)"/>
    <x v="45"/>
    <n v="15000"/>
    <s v="John Roberts"/>
    <s v="Laurie Craig"/>
    <s v="Gena Rowlands"/>
    <s v="United States"/>
    <n v="23000000"/>
    <n v="26875268"/>
    <s v="Dreamworks Pictures"/>
    <n v="91"/>
    <n v="163"/>
    <n v="72085335.911971837"/>
  </r>
  <r>
    <s v="Pennies from Heaven"/>
    <s v="R"/>
    <s v="Drama"/>
    <x v="12"/>
    <s v="January 1, 1982 (United States)"/>
    <x v="45"/>
    <n v="5300"/>
    <s v="Herbert Ross"/>
    <s v="Dennis Potter"/>
    <s v="Steve Martin"/>
    <s v="United States"/>
    <n v="22000000"/>
    <n v="9171289"/>
    <s v="Metro-Goldwyn-Mayer (MGM)"/>
    <n v="108"/>
    <n v="90.9"/>
    <n v="19339043.310034603"/>
  </r>
  <r>
    <s v="Peppermint"/>
    <s v="R"/>
    <s v="Action"/>
    <x v="26"/>
    <s v="September 7, 2018 (United States)"/>
    <x v="45"/>
    <n v="60000"/>
    <s v="Pierre Morel"/>
    <s v="Chad St. John"/>
    <s v="Jennifer Garner"/>
    <s v="Hong Kong"/>
    <n v="25000000"/>
    <n v="53918723"/>
    <s v="STX Films"/>
    <n v="101"/>
    <n v="251.1"/>
    <n v="69408681.445289403"/>
  </r>
  <r>
    <s v="Phantasm II"/>
    <s v="R"/>
    <s v="Action"/>
    <x v="28"/>
    <s v="July 8, 1988 (United States)"/>
    <x v="45"/>
    <n v="14000"/>
    <s v="Don Coscarelli"/>
    <s v="Don Coscarelli"/>
    <s v="James Le Gros"/>
    <s v="United States"/>
    <n v="3000000"/>
    <n v="7282851"/>
    <s v="Spacegate Productions"/>
    <n v="97"/>
    <n v="118.3"/>
    <n v="10345383.215384614"/>
  </r>
  <r>
    <s v="Pirates of the Caribbean: Dead Men Tell No Tales"/>
    <s v="PG-13"/>
    <s v="Action"/>
    <x v="27"/>
    <s v="May 26, 2017 (United States)"/>
    <x v="45"/>
    <n v="275000"/>
    <s v="Joachim RÃ¸nning"/>
    <s v="Jeff Nathanson"/>
    <s v="Johnny Depp"/>
    <s v="United States"/>
    <n v="230000000"/>
    <n v="794881442"/>
    <s v="Walt Disney Pictures"/>
    <n v="129"/>
    <n v="245.1"/>
    <n v="1406506244.9326365"/>
  </r>
  <r>
    <s v="Premium Rush"/>
    <s v="PG-13"/>
    <s v="Action"/>
    <x v="36"/>
    <s v="August 24, 2012 (United States)"/>
    <x v="45"/>
    <n v="111000"/>
    <s v="David Koepp"/>
    <s v="David Koepp"/>
    <s v="Joseph Gordon-Levitt"/>
    <s v="United States"/>
    <n v="35000000"/>
    <n v="31083599"/>
    <s v="Columbia Pictures"/>
    <n v="91"/>
    <n v="229.6"/>
    <n v="40648809.507725321"/>
  </r>
  <r>
    <s v="Psycho II"/>
    <s v="R"/>
    <s v="Crime"/>
    <x v="19"/>
    <s v="June 3, 1983 (United States)"/>
    <x v="45"/>
    <n v="25000"/>
    <s v="Richard Franklin"/>
    <s v="Tom Holland"/>
    <s v="Anthony Perkins"/>
    <s v="United States"/>
    <n v="5000000"/>
    <n v="34725000"/>
    <s v="Universal Pictures"/>
    <n v="113"/>
    <n v="99.6"/>
    <n v="59744254.658385091"/>
  </r>
  <r>
    <s v="Purple Rain"/>
    <s v="R"/>
    <s v="Drama"/>
    <x v="18"/>
    <s v="July 27, 1984 (United States)"/>
    <x v="45"/>
    <n v="20000"/>
    <s v="Albert Magnoli"/>
    <s v="Albert Magnoli"/>
    <s v="Prince"/>
    <s v="United States"/>
    <n v="7200000"/>
    <n v="70263155"/>
    <s v="Warner Bros."/>
    <n v="111"/>
    <n v="103.9"/>
    <n v="221856822.0569948"/>
  </r>
  <r>
    <s v="Rambo: First Blood Part II"/>
    <s v="R"/>
    <s v="Action"/>
    <x v="38"/>
    <s v="May 22, 1985 (United States)"/>
    <x v="45"/>
    <n v="159000"/>
    <s v="George P. Cosmatos"/>
    <s v="David Morrell"/>
    <s v="Sylvester Stallone"/>
    <s v="United States"/>
    <n v="44000000"/>
    <n v="300400432"/>
    <s v="Estudios Churubusco Azteca S.A."/>
    <n v="96"/>
    <n v="107.6"/>
    <n v="880962575.84600568"/>
  </r>
  <r>
    <s v="Ramona and Beezus"/>
    <s v="G"/>
    <s v="Comedy"/>
    <x v="29"/>
    <s v="July 23, 2010 (United States)"/>
    <x v="45"/>
    <n v="18000"/>
    <s v="Elizabeth Allen Rosenbaum"/>
    <s v="Laurie Craig"/>
    <s v="Joey King"/>
    <s v="United States"/>
    <n v="15000000"/>
    <n v="27293743"/>
    <s v="Fox 2000 Pictures"/>
    <n v="103"/>
    <n v="218.1"/>
    <n v="44025428.756484903"/>
  </r>
  <r>
    <s v="Red Eye"/>
    <s v="PG-13"/>
    <s v="Thriller"/>
    <x v="4"/>
    <s v="August 19, 2005 (United States)"/>
    <x v="45"/>
    <n v="115000"/>
    <s v="Wes Craven"/>
    <s v="Carl Ellsworth"/>
    <s v="Rachel McAdams"/>
    <s v="United States"/>
    <n v="26000000"/>
    <n v="96258201"/>
    <s v="Dreamworks Pictures"/>
    <n v="85"/>
    <n v="195.3"/>
    <n v="258185509.19630283"/>
  </r>
  <r>
    <s v="Riding in Cars with Boys"/>
    <s v="PG-13"/>
    <s v="Biography"/>
    <x v="7"/>
    <s v="October 19, 2001 (United States)"/>
    <x v="45"/>
    <n v="27000"/>
    <s v="Penny Marshall"/>
    <s v="Beverly D'Onofrio"/>
    <s v="Drew Barrymore"/>
    <s v="United States"/>
    <n v="48000000"/>
    <n v="35743308"/>
    <s v="Columbia Pictures"/>
    <n v="132"/>
    <n v="177.1"/>
    <n v="63246143.714285716"/>
  </r>
  <r>
    <s v="Rita, Sue and Bob Too"/>
    <s v="R"/>
    <s v="Comedy"/>
    <x v="3"/>
    <s v="May 29, 1987 (United Kingdom)"/>
    <x v="45"/>
    <n v="3600"/>
    <s v="Alan Clarke"/>
    <s v="Andrea Dunbar"/>
    <s v="Siobhan Finneran"/>
    <s v="United Kingdom"/>
    <m/>
    <n v="124167"/>
    <s v="British Screen Productions"/>
    <n v="93"/>
    <n v="113.6"/>
    <n v="416212.1551155115"/>
  </r>
  <r>
    <s v="Rock &amp; Rule"/>
    <s v="PG"/>
    <s v="Animation"/>
    <x v="19"/>
    <s v="July 24, 1987 (United States)"/>
    <x v="45"/>
    <n v="3400"/>
    <s v="Clive Smith"/>
    <s v="Patrick Loubert"/>
    <s v="Don Francks"/>
    <s v="Canada"/>
    <n v="8000000"/>
    <n v="30379"/>
    <s v="Nelvana"/>
    <n v="77"/>
    <n v="99.6"/>
    <n v="92936.559236947782"/>
  </r>
  <r>
    <s v="Roman J. Israel, Esq."/>
    <s v="PG-13"/>
    <s v="Crime"/>
    <x v="27"/>
    <s v="November 22, 2017 (United States)"/>
    <x v="45"/>
    <n v="35000"/>
    <s v="Dan Gilroy"/>
    <s v="Dan Gilroy"/>
    <s v="Denzel Washington"/>
    <s v="Canada"/>
    <n v="22000000"/>
    <n v="13025860"/>
    <s v="BRON Studios"/>
    <n v="122"/>
    <n v="245.1"/>
    <n v="20322475.893497184"/>
  </r>
  <r>
    <s v="Running Scared"/>
    <s v="R"/>
    <s v="Action"/>
    <x v="25"/>
    <s v="June 27, 1986 (United States)"/>
    <x v="45"/>
    <n v="12000"/>
    <s v="Peter Hyams"/>
    <s v="Gary DeVore"/>
    <s v="Gregory Hines"/>
    <s v="United States"/>
    <m/>
    <n v="38500726"/>
    <s v="Metro-Goldwyn-Mayer (MGM)"/>
    <n v="107"/>
    <n v="109.6"/>
    <n v="94606219.453225791"/>
  </r>
  <r>
    <s v="Rustlers' Rhapsody"/>
    <s v="PG"/>
    <s v="Comedy"/>
    <x v="38"/>
    <s v="May 10, 1985 (United States)"/>
    <x v="45"/>
    <n v="2100"/>
    <s v="Hugh Wilson"/>
    <s v="Hugh Wilson"/>
    <s v="Tom Berenger"/>
    <s v="United States"/>
    <m/>
    <n v="6090497"/>
    <s v="Paramount Pictures"/>
    <n v="88"/>
    <n v="107.6"/>
    <n v="10315588.859922178"/>
  </r>
  <r>
    <s v="Safe"/>
    <s v="R"/>
    <s v="Action"/>
    <x v="36"/>
    <s v="April 27, 2012 (United States)"/>
    <x v="45"/>
    <n v="106000"/>
    <s v="Boaz Yakin"/>
    <s v="Boaz Yakin"/>
    <s v="Jason Statham"/>
    <s v="United States"/>
    <n v="30000000"/>
    <n v="41564670"/>
    <s v="IM Global"/>
    <n v="94"/>
    <n v="229.6"/>
    <n v="78908130.523364484"/>
  </r>
  <r>
    <s v="Salome's Last Dance"/>
    <s v="R"/>
    <s v="Biography"/>
    <x v="28"/>
    <s v="June 1988 (United States)"/>
    <x v="45"/>
    <n v="1500"/>
    <s v="Ken Russell"/>
    <s v="Oscar Wilde"/>
    <s v="Glenda Jackson"/>
    <s v="United Kingdom"/>
    <m/>
    <m/>
    <s v="Jolly Russell Productions"/>
    <n v="89"/>
    <n v="118.3"/>
    <s v="Missing"/>
  </r>
  <r>
    <s v="Savages"/>
    <s v="R"/>
    <s v="Crime"/>
    <x v="36"/>
    <s v="July 6, 2012 (United States)"/>
    <x v="45"/>
    <n v="126000"/>
    <s v="Oliver Stone"/>
    <s v="Shane Salerno"/>
    <s v="Aaron Taylor-Johnson"/>
    <s v="United States"/>
    <n v="45000000"/>
    <n v="82966152"/>
    <s v="Ixtlan"/>
    <n v="131"/>
    <n v="229.6"/>
    <n v="165877864.26771653"/>
  </r>
  <r>
    <s v="Scandal"/>
    <s v="R"/>
    <s v="Drama"/>
    <x v="21"/>
    <s v="April 28, 1989 (United States)"/>
    <x v="45"/>
    <n v="4800"/>
    <s v="Michael Caton-Jones"/>
    <s v="Michael Thomas"/>
    <s v="John Hurt"/>
    <s v="United Kingdom"/>
    <n v="7000000"/>
    <n v="8800000"/>
    <s v="British Screen Productions"/>
    <n v="106"/>
    <n v="124"/>
    <n v="21623870.967741933"/>
  </r>
  <r>
    <s v="Secret Window"/>
    <s v="PG-13"/>
    <s v="Drama"/>
    <x v="1"/>
    <s v="March 12, 2004 (United States)"/>
    <x v="45"/>
    <n v="186000"/>
    <s v="David Koepp"/>
    <s v="Stephen King"/>
    <s v="Johnny Depp"/>
    <s v="United States"/>
    <n v="40000000"/>
    <n v="92913171"/>
    <s v="Grand Slam Productions"/>
    <n v="96"/>
    <n v="188.9"/>
    <n v="131984350.59999998"/>
  </r>
  <r>
    <s v="Self/less"/>
    <s v="PG-13"/>
    <s v="Action"/>
    <x v="39"/>
    <s v="July 10, 2015 (United States)"/>
    <x v="45"/>
    <n v="93000"/>
    <s v="Tarsem Singh"/>
    <s v="Ã€lex Pastor"/>
    <s v="Ryan Reynolds"/>
    <s v="United States"/>
    <n v="26000000"/>
    <n v="31807156"/>
    <s v="Focus Features"/>
    <n v="117"/>
    <n v="237"/>
    <n v="69077978.853884533"/>
  </r>
  <r>
    <s v="September"/>
    <s v="PG"/>
    <s v="Drama"/>
    <x v="3"/>
    <s v="December 18, 1987 (United States)"/>
    <x v="45"/>
    <n v="9300"/>
    <s v="Woody Allen"/>
    <s v="Woody Allen"/>
    <s v="Elaine Stritch"/>
    <s v="United States"/>
    <n v="10000000"/>
    <n v="486434"/>
    <s v="Jack Rollins &amp; Charles H. Joffe Productions"/>
    <n v="83"/>
    <n v="113.6"/>
    <n v="1798743.2014563105"/>
  </r>
  <r>
    <s v="Severance"/>
    <s v="R"/>
    <s v="Comedy"/>
    <x v="15"/>
    <s v="August 25, 2006 (United Kingdom)"/>
    <x v="45"/>
    <n v="37000"/>
    <s v="Christopher Smith"/>
    <s v="James Moran"/>
    <s v="Danny Dyer"/>
    <s v="United Kingdom"/>
    <m/>
    <n v="5515163"/>
    <s v="Qwerty Films"/>
    <n v="96"/>
    <n v="201.6"/>
    <n v="10086855.738895558"/>
  </r>
  <r>
    <s v="Sex Drive"/>
    <s v="R"/>
    <s v="Comedy"/>
    <x v="0"/>
    <s v="October 17, 2008 (United States)"/>
    <x v="45"/>
    <n v="85000"/>
    <s v="Sean Anders"/>
    <s v="Sean Anders"/>
    <s v="Josh Zuckerman"/>
    <s v="United States"/>
    <n v="19000000"/>
    <n v="18755936"/>
    <s v="Summit Entertainment"/>
    <n v="109"/>
    <n v="215.3"/>
    <n v="53112766.721189588"/>
  </r>
  <r>
    <s v="Shattered"/>
    <s v="R"/>
    <s v="Crime"/>
    <x v="16"/>
    <s v="October 11, 1991 (United States)"/>
    <x v="45"/>
    <n v="8900"/>
    <s v="Wolfgang Petersen"/>
    <s v="Richard Neely"/>
    <s v="Tom Berenger"/>
    <s v="United States"/>
    <n v="22000000"/>
    <n v="11511031"/>
    <s v="Capella International"/>
    <n v="98"/>
    <n v="136.19999999999999"/>
    <n v="16290808.85137018"/>
  </r>
  <r>
    <s v="Sightseers"/>
    <s v="Not Rated"/>
    <s v="Adventure"/>
    <x v="36"/>
    <s v="May 10, 2013 (United States)"/>
    <x v="45"/>
    <n v="27000"/>
    <s v="Ben Wheatley"/>
    <s v="Alice Lowe"/>
    <s v="Alice Lowe"/>
    <s v="United Kingdom"/>
    <m/>
    <n v="2122909"/>
    <s v="StudioCanal"/>
    <n v="88"/>
    <n v="229.6"/>
    <n v="2695209.884583333"/>
  </r>
  <r>
    <s v="Silent Hill"/>
    <s v="R"/>
    <s v="Horror"/>
    <x v="15"/>
    <s v="April 21, 2006 (United States)"/>
    <x v="45"/>
    <n v="217000"/>
    <s v="Christophe Gans"/>
    <s v="Roger Avary"/>
    <s v="Radha Mitchell"/>
    <s v="Canada"/>
    <n v="50000000"/>
    <n v="100605135"/>
    <s v="TriStar Pictures"/>
    <n v="125"/>
    <n v="201.6"/>
    <n v="212141070.1349481"/>
  </r>
  <r>
    <s v="Sin City: A Dame to Kill for"/>
    <s v="R"/>
    <s v="Action"/>
    <x v="20"/>
    <s v="August 22, 2014 (United States)"/>
    <x v="45"/>
    <n v="155000"/>
    <s v="Frank Miller"/>
    <s v="Frank Miller"/>
    <s v="Mickey Rourke"/>
    <s v="United States"/>
    <n v="65000000"/>
    <n v="39407616"/>
    <s v="Aldamisa Entertainment"/>
    <n v="102"/>
    <n v="236.7"/>
    <n v="52297476.459930308"/>
  </r>
  <r>
    <s v="Sleeping with Other People"/>
    <s v="R"/>
    <s v="Comedy"/>
    <x v="39"/>
    <s v="August 12, 2015 (Belgium)"/>
    <x v="45"/>
    <n v="42000"/>
    <s v="Leslye Headland"/>
    <s v="Leslye Headland"/>
    <s v="Jason Sudeikis"/>
    <s v="United States"/>
    <m/>
    <n v="3224947"/>
    <s v="Gloria Sanchez Productions"/>
    <n v="101"/>
    <n v="237"/>
    <n v="4369236.7759003993"/>
  </r>
  <r>
    <s v="Slither"/>
    <s v="R"/>
    <s v="Comedy"/>
    <x v="15"/>
    <s v="March 31, 2006 (United States)"/>
    <x v="45"/>
    <n v="76000"/>
    <s v="James Gunn"/>
    <s v="James Gunn"/>
    <s v="Nathan Fillion"/>
    <s v="Canada"/>
    <n v="15000000"/>
    <n v="12834936"/>
    <s v="Gold Circle Films"/>
    <n v="95"/>
    <n v="201.6"/>
    <n v="16501286.916455697"/>
  </r>
  <r>
    <s v="Smooth Talk"/>
    <s v="PG-13"/>
    <s v="Drama"/>
    <x v="38"/>
    <s v="November 15, 1985 (United States)"/>
    <x v="45"/>
    <n v="2200"/>
    <s v="Joyce Chopra"/>
    <s v="Joyce Carol Oates"/>
    <s v="Treat Williams"/>
    <s v="United Kingdom"/>
    <n v="2400000"/>
    <n v="16785"/>
    <s v="American Playhouse"/>
    <n v="92"/>
    <n v="107.6"/>
    <n v="27074.587083112754"/>
  </r>
  <r>
    <s v="So I Married an Axe Murderer"/>
    <s v="PG-13"/>
    <s v="Comedy"/>
    <x v="34"/>
    <s v="July 30, 1993 (United States)"/>
    <x v="45"/>
    <n v="36000"/>
    <s v="Thomas Schlamme"/>
    <s v="Robbie Fox"/>
    <s v="Mike Myers"/>
    <s v="United States"/>
    <n v="20000000"/>
    <n v="11585483"/>
    <s v="TriStar Pictures"/>
    <n v="93"/>
    <n v="144.5"/>
    <n v="14402679.19257446"/>
  </r>
  <r>
    <s v="Sonic the Hedgehog"/>
    <s v="PG"/>
    <s v="Action"/>
    <x v="22"/>
    <s v="February 14, 2020 (United States)"/>
    <x v="45"/>
    <n v="102000"/>
    <s v="Jeff Fowler"/>
    <s v="Pat Casey"/>
    <s v="Ben Schwartz"/>
    <s v="United States"/>
    <n v="85000000"/>
    <n v="319715683"/>
    <s v="Paramount Pictures"/>
    <n v="99"/>
    <n v="258.8"/>
    <n v="550069839.69565213"/>
  </r>
  <r>
    <s v="Space Jam"/>
    <s v="PG"/>
    <s v="Animation"/>
    <x v="10"/>
    <s v="November 15, 1996 (United States)"/>
    <x v="45"/>
    <n v="175000"/>
    <s v="Joe Pytka"/>
    <s v="Leo Benvenuti"/>
    <s v="Michael Jordan"/>
    <s v="United States"/>
    <n v="80000000"/>
    <n v="230418342"/>
    <s v="Warner Bros. Family Entertainment"/>
    <n v="88"/>
    <n v="156.9"/>
    <n v="292535286.69749999"/>
  </r>
  <r>
    <s v="Spartan"/>
    <s v="R"/>
    <s v="Action"/>
    <x v="1"/>
    <s v="March 12, 2004 (United States)"/>
    <x v="45"/>
    <n v="29000"/>
    <s v="David Mamet"/>
    <s v="David Mamet"/>
    <s v="Val Kilmer"/>
    <s v="Germany"/>
    <n v="19250000"/>
    <n v="8112712"/>
    <s v="Franchise Pictures"/>
    <n v="106"/>
    <n v="188.9"/>
    <n v="15401516.17694704"/>
  </r>
  <r>
    <s v="Split Image"/>
    <s v="R"/>
    <s v="Drama"/>
    <x v="31"/>
    <s v="October 3, 1982 (United States)"/>
    <x v="45"/>
    <n v="768"/>
    <s v="Ted Kotcheff"/>
    <s v="Scott Spencer"/>
    <s v="Michael O'Keefe"/>
    <s v="Canada"/>
    <m/>
    <n v="263635"/>
    <s v="PolyGram Filmed Entertainment"/>
    <n v="110"/>
    <n v="96.5"/>
    <n v="773143.25794032717"/>
  </r>
  <r>
    <s v="Stake Land"/>
    <s v="R"/>
    <s v="Drama"/>
    <x v="29"/>
    <s v="June 17, 2011 (Ireland)"/>
    <x v="45"/>
    <n v="41000"/>
    <s v="Jim Mickle"/>
    <s v="Nick Damici"/>
    <s v="Connor Paolo"/>
    <s v="United States"/>
    <n v="650000"/>
    <n v="405380"/>
    <s v="Glass Eye Pix"/>
    <n v="98"/>
    <n v="218.1"/>
    <n v="537975.98432055744"/>
  </r>
  <r>
    <s v="Stand Up Guys"/>
    <s v="R"/>
    <s v="Comedy"/>
    <x v="36"/>
    <s v="February 1, 2013 (United States)"/>
    <x v="45"/>
    <n v="54000"/>
    <s v="Fisher Stevens"/>
    <s v="Noah Haidle"/>
    <s v="Al Pacino"/>
    <s v="United States"/>
    <n v="15000000"/>
    <n v="5072654"/>
    <s v="Lionsgate"/>
    <n v="95"/>
    <n v="229.6"/>
    <n v="7205770.0410256404"/>
  </r>
  <r>
    <s v="Star Wars: Episode I - The Phantom Menace"/>
    <s v="PG"/>
    <s v="Action"/>
    <x v="11"/>
    <s v="May 19, 1999 (United States)"/>
    <x v="45"/>
    <n v="748000"/>
    <s v="George Lucas"/>
    <s v="George Lucas"/>
    <s v="Ewan McGregor"/>
    <s v="United States"/>
    <n v="115000000"/>
    <n v="1027082707"/>
    <s v="Lucasfilm"/>
    <n v="136"/>
    <n v="166.6"/>
    <n v="1919951538.7907975"/>
  </r>
  <r>
    <s v="Star Wars: Episode II - Attack of the Clones"/>
    <s v="PG"/>
    <s v="Action"/>
    <x v="23"/>
    <s v="May 16, 2002 (United States)"/>
    <x v="45"/>
    <n v="658000"/>
    <s v="George Lucas"/>
    <s v="George Lucas"/>
    <s v="Hayden Christensen"/>
    <s v="United States"/>
    <n v="115000000"/>
    <n v="653779970"/>
    <s v="Lucasfilm"/>
    <n v="142"/>
    <n v="179.9"/>
    <n v="925252005.84765446"/>
  </r>
  <r>
    <s v="Star Wars: Episode IX - The Rise of Skywalker"/>
    <s v="PG-13"/>
    <s v="Action"/>
    <x v="5"/>
    <s v="December 20, 2019 (United States)"/>
    <x v="45"/>
    <n v="394000"/>
    <s v="J.J. Abrams"/>
    <s v="Chris Terrio"/>
    <s v="Daisy Ridley"/>
    <s v="United States"/>
    <n v="275000000"/>
    <n v="1078232589"/>
    <s v="Walt Disney Pictures"/>
    <n v="141"/>
    <n v="255.7"/>
    <n v="1739213710.2609844"/>
  </r>
  <r>
    <s v="Starchaser: The Legend of Orin"/>
    <s v="PG"/>
    <s v="Animation"/>
    <x v="38"/>
    <s v="November 22, 1985 (United States)"/>
    <x v="45"/>
    <n v="2100"/>
    <s v="Steven Hahn"/>
    <s v="Jeffrey Scott"/>
    <s v="Joe Colligan"/>
    <s v="South Korea"/>
    <n v="15000000"/>
    <n v="3360800"/>
    <s v="Young Sung Production Co."/>
    <n v="100"/>
    <n v="107.6"/>
    <n v="5946781.4169570263"/>
  </r>
  <r>
    <s v="Step Up"/>
    <s v="PG-13"/>
    <s v="Crime"/>
    <x v="15"/>
    <s v="August 11, 2006 (United States)"/>
    <x v="45"/>
    <n v="113000"/>
    <s v="Anne Fletcher"/>
    <s v="Duane Adler"/>
    <s v="Channing Tatum"/>
    <s v="United States"/>
    <n v="12000000"/>
    <n v="114197742"/>
    <s v="Touchstone Pictures"/>
    <n v="104"/>
    <n v="201.6"/>
    <n v="159541733.09215957"/>
  </r>
  <r>
    <s v="Swordfish"/>
    <s v="R"/>
    <s v="Action"/>
    <x v="7"/>
    <s v="June 8, 2001 (United States)"/>
    <x v="45"/>
    <n v="179000"/>
    <s v="Dominic Sena"/>
    <s v="Skip Woods"/>
    <s v="John Travolta"/>
    <s v="United States"/>
    <n v="102000000"/>
    <n v="147080413"/>
    <s v="Hollywood Licensing Group"/>
    <n v="99"/>
    <n v="177.1"/>
    <n v="178476311.59338909"/>
  </r>
  <r>
    <s v="Tag"/>
    <s v="R"/>
    <s v="Action"/>
    <x v="26"/>
    <s v="June 15, 2018 (United States)"/>
    <x v="45"/>
    <n v="121000"/>
    <s v="Jeff Tomsic"/>
    <s v="Rob McKittrick"/>
    <s v="Jeremy Renner"/>
    <s v="United States"/>
    <n v="28000000"/>
    <n v="78130625"/>
    <s v="Broken Road Productions"/>
    <n v="100"/>
    <n v="251.1"/>
    <n v="126026476.64107992"/>
  </r>
  <r>
    <s v="Taking Care of Business"/>
    <s v="R"/>
    <s v="Comedy"/>
    <x v="32"/>
    <s v="August 17, 1990 (United States)"/>
    <x v="45"/>
    <n v="8100"/>
    <s v="Arthur Hiller"/>
    <s v="Jill Mazursky"/>
    <s v="Jim Belushi"/>
    <s v="United States"/>
    <m/>
    <n v="20005435"/>
    <s v="Hollywood Pictures"/>
    <n v="108"/>
    <n v="130.69999999999999"/>
    <n v="63167420.150259063"/>
  </r>
  <r>
    <s v="Tap"/>
    <s v="PG-13"/>
    <s v="Comedy"/>
    <x v="21"/>
    <s v="February 10, 1989 (United States)"/>
    <x v="45"/>
    <n v="1500"/>
    <s v="Nick Castle"/>
    <s v="Nick Castle"/>
    <s v="Gregory Hines"/>
    <s v="United States"/>
    <m/>
    <n v="9114702"/>
    <s v="Beco Films"/>
    <n v="111"/>
    <n v="124"/>
    <n v="12348820.361938639"/>
  </r>
  <r>
    <s v="Taxi 2"/>
    <s v="Not Rated"/>
    <s v="Action"/>
    <x v="8"/>
    <s v="October 6, 2000 (United States)"/>
    <x v="45"/>
    <n v="52000"/>
    <s v="GÃ©rard Krawczyk"/>
    <s v="Luc Besson"/>
    <s v="Samy Naceri"/>
    <s v="France"/>
    <m/>
    <n v="60726164"/>
    <s v="ARP SÃ©lection"/>
    <n v="88"/>
    <n v="172.2"/>
    <n v="178087220.12319535"/>
  </r>
  <r>
    <s v="Tempest"/>
    <s v="PG"/>
    <s v="Comedy"/>
    <x v="31"/>
    <s v="September 24, 1982 (United States)"/>
    <x v="45"/>
    <n v="2200"/>
    <s v="Paul Mazursky"/>
    <s v="Paul Mazursky"/>
    <s v="John Cassavetes"/>
    <s v="United States"/>
    <n v="13000000"/>
    <n v="5005245"/>
    <s v="Columbia Pictures"/>
    <n v="140"/>
    <n v="96.5"/>
    <n v="14173774.642193308"/>
  </r>
  <r>
    <s v="Terminator Salvation"/>
    <s v="PG-13"/>
    <s v="Action"/>
    <x v="9"/>
    <s v="May 21, 2009 (United States)"/>
    <x v="45"/>
    <n v="348000"/>
    <s v="McG"/>
    <s v="John Brancato"/>
    <s v="Christian Bale"/>
    <s v="United States"/>
    <n v="200000000"/>
    <n v="371353001"/>
    <s v="The Halcyon Company"/>
    <n v="115"/>
    <n v="214.5"/>
    <n v="478036583.88128436"/>
  </r>
  <r>
    <s v="Tex"/>
    <s v="PG"/>
    <s v="Drama"/>
    <x v="31"/>
    <s v="July 30, 1982 (United States)"/>
    <x v="45"/>
    <n v="2000"/>
    <s v="Tim Hunter"/>
    <s v="S.E. Hinton"/>
    <s v="Matt Dillon"/>
    <s v="United States"/>
    <m/>
    <n v="7400000"/>
    <s v="Walt Disney Productions"/>
    <n v="103"/>
    <n v="96.5"/>
    <n v="16071133.285816107"/>
  </r>
  <r>
    <s v="The Addiction"/>
    <s v="Not Rated"/>
    <s v="Drama"/>
    <x v="40"/>
    <s v="October 6, 1995 (United States)"/>
    <x v="45"/>
    <n v="9200"/>
    <s v="Abel Ferrara"/>
    <s v="Nicholas St. John"/>
    <s v="Lili Taylor"/>
    <s v="United States"/>
    <m/>
    <n v="307308"/>
    <s v="Fast Films"/>
    <n v="82"/>
    <n v="152.4"/>
    <n v="870229.99628252792"/>
  </r>
  <r>
    <s v="The Big Easy"/>
    <s v="R"/>
    <s v="Comedy"/>
    <x v="25"/>
    <s v="August 21, 1987 (United States)"/>
    <x v="45"/>
    <n v="12000"/>
    <s v="Jim McBride"/>
    <s v="Daniel Petrie Jr."/>
    <s v="Dennis Quaid"/>
    <s v="United States"/>
    <n v="8500000"/>
    <n v="17685307"/>
    <s v="Kings Road Entertainment"/>
    <n v="102"/>
    <n v="109.6"/>
    <n v="38408503.51318603"/>
  </r>
  <r>
    <s v="The Blair Witch Project"/>
    <s v="R"/>
    <s v="Horror"/>
    <x v="11"/>
    <s v="July 30, 1999 (United States)"/>
    <x v="45"/>
    <n v="239000"/>
    <s v="Daniel Myrick"/>
    <s v="Daniel Myrick"/>
    <s v="Heather Donahue"/>
    <s v="United States"/>
    <n v="60000"/>
    <n v="248639099"/>
    <s v="Haxan Films"/>
    <n v="81"/>
    <n v="166.6"/>
    <n v="320069004.92310941"/>
  </r>
  <r>
    <s v="The Blob"/>
    <s v="R"/>
    <s v="Horror"/>
    <x v="28"/>
    <s v="August 5, 1988 (United States)"/>
    <x v="45"/>
    <n v="34000"/>
    <s v="Chuck Russell"/>
    <s v="Theodore Simonson"/>
    <s v="Shawnee Smith"/>
    <s v="United States"/>
    <n v="19000000"/>
    <n v="8247943"/>
    <s v="TriStar Pictures"/>
    <n v="95"/>
    <n v="118.3"/>
    <n v="10617440.777777778"/>
  </r>
  <r>
    <s v="The Blood of Heroes"/>
    <s v="R"/>
    <s v="Action"/>
    <x v="21"/>
    <s v="February 23, 1990 (United States)"/>
    <x v="45"/>
    <n v="6500"/>
    <s v="David Webb Peoples"/>
    <s v="David Webb Peoples"/>
    <s v="Rutger Hauer"/>
    <s v="Australia"/>
    <m/>
    <n v="882290"/>
    <s v="Kings Road Entertainment"/>
    <n v="90"/>
    <n v="124"/>
    <n v="1973816.1747430249"/>
  </r>
  <r>
    <s v="The Bookshop"/>
    <s v="PG"/>
    <s v="Drama"/>
    <x v="27"/>
    <s v="August 24, 2018 (United States)"/>
    <x v="45"/>
    <n v="14000"/>
    <s v="Isabel Coixet"/>
    <s v="Isabel Coixet"/>
    <s v="Emily Mortimer"/>
    <s v="United Kingdom"/>
    <n v="5400000"/>
    <n v="12062146"/>
    <s v="Diagonal TV"/>
    <n v="113"/>
    <n v="245.1"/>
    <n v="14636941.004380725"/>
  </r>
  <r>
    <s v="The Boy Who Could Fly"/>
    <s v="PG"/>
    <s v="Drama"/>
    <x v="25"/>
    <s v="August 15, 1986 (United States)"/>
    <x v="45"/>
    <n v="5600"/>
    <s v="Nick Castle"/>
    <s v="Nick Castle"/>
    <s v="Lucy Deakins"/>
    <s v="United States"/>
    <m/>
    <n v="7177431"/>
    <s v="Lorimar Film Partners"/>
    <n v="114"/>
    <n v="109.6"/>
    <n v="20324937.041821562"/>
  </r>
  <r>
    <s v="The Chronicles of Narnia: Prince Caspian"/>
    <s v="PG"/>
    <s v="Action"/>
    <x v="0"/>
    <s v="May 16, 2008 (United States)"/>
    <x v="45"/>
    <n v="199000"/>
    <s v="Andrew Adamson"/>
    <s v="Andrew Adamson"/>
    <s v="Ben Barnes"/>
    <s v="United States"/>
    <n v="225000000"/>
    <n v="419665568"/>
    <s v="Walt Disney Pictures"/>
    <n v="150"/>
    <n v="215.3"/>
    <n v="710795433.96108949"/>
  </r>
  <r>
    <s v="The Congress"/>
    <s v="Not Rated"/>
    <s v="Animation"/>
    <x v="33"/>
    <s v="July 24, 2014 (United States)"/>
    <x v="45"/>
    <n v="18000"/>
    <s v="Ari Folman"/>
    <s v="Stanislaw Lem"/>
    <s v="Robin Wright"/>
    <s v="Israel"/>
    <m/>
    <n v="758754"/>
    <s v="Bridgit Folman Film Gang"/>
    <n v="122"/>
    <n v="233"/>
    <n v="1768877.9173680183"/>
  </r>
  <r>
    <s v="The Cotton Club"/>
    <s v="R"/>
    <s v="Crime"/>
    <x v="18"/>
    <s v="December 14, 1984 (United States)"/>
    <x v="45"/>
    <n v="17000"/>
    <s v="Francis Ford Coppola"/>
    <s v="William Kennedy"/>
    <s v="Richard Gere"/>
    <s v="United States"/>
    <n v="58000000"/>
    <n v="25928721"/>
    <s v="Zoetrope Studios"/>
    <n v="127"/>
    <n v="103.9"/>
    <n v="76039280.930702582"/>
  </r>
  <r>
    <s v="The Crazies"/>
    <s v="R"/>
    <s v="Horror"/>
    <x v="29"/>
    <s v="February 26, 2010 (United States)"/>
    <x v="45"/>
    <n v="114000"/>
    <s v="Breck Eisner"/>
    <s v="Scott Kosar"/>
    <s v="Radha Mitchell"/>
    <s v="United States"/>
    <n v="20000000"/>
    <n v="54806823"/>
    <s v="Overture Films"/>
    <n v="101"/>
    <n v="218.1"/>
    <n v="173053253.5554404"/>
  </r>
  <r>
    <s v="The Double"/>
    <s v="R"/>
    <s v="Comedy"/>
    <x v="33"/>
    <s v="April 4, 2014 (United Kingdom)"/>
    <x v="45"/>
    <n v="48000"/>
    <s v="Richard Ayoade"/>
    <s v="Fyodor Dostoevsky"/>
    <s v="Jesse Eisenberg"/>
    <s v="United Kingdom"/>
    <m/>
    <n v="1662515"/>
    <s v="Alcove Entertainment"/>
    <n v="93"/>
    <n v="233"/>
    <n v="4459228.1734154932"/>
  </r>
  <r>
    <s v="The Dream Team"/>
    <s v="PG-13"/>
    <s v="Comedy"/>
    <x v="21"/>
    <s v="April 7, 1989 (United States)"/>
    <x v="45"/>
    <n v="13000"/>
    <s v="Howard Zieff"/>
    <s v="Jon Connolly"/>
    <s v="Michael Keaton"/>
    <s v="United States"/>
    <n v="15000000"/>
    <n v="28890240"/>
    <s v="Universal Pictures"/>
    <n v="113"/>
    <n v="124"/>
    <n v="48931940.678154528"/>
  </r>
  <r>
    <s v="The DUFF"/>
    <s v="PG-13"/>
    <s v="Comedy"/>
    <x v="39"/>
    <s v="February 20, 2015 (United States)"/>
    <x v="45"/>
    <n v="87000"/>
    <s v="Ari Sandel"/>
    <s v="Josh A. Cagan"/>
    <s v="Mae Whitman"/>
    <s v="United States"/>
    <n v="8500000"/>
    <n v="43709744"/>
    <s v="CBS Films"/>
    <n v="101"/>
    <n v="237"/>
    <n v="57160339.042060085"/>
  </r>
  <r>
    <s v="The Duke of Burgundy"/>
    <s v="Not Rated"/>
    <s v="Drama"/>
    <x v="20"/>
    <s v="January 23, 2015 (United States)"/>
    <x v="45"/>
    <n v="12000"/>
    <s v="Peter Strickland"/>
    <s v="Peter Strickland"/>
    <s v="Sidse Babett Knudsen"/>
    <s v="United Kingdom"/>
    <n v="1000000"/>
    <n v="185147"/>
    <s v="Rook Films"/>
    <n v="104"/>
    <n v="236.7"/>
    <n v="238034.98270042194"/>
  </r>
  <r>
    <s v="The Endless"/>
    <s v="Not Rated"/>
    <s v="Drama"/>
    <x v="27"/>
    <s v="April 6, 2018 (United States)"/>
    <x v="45"/>
    <n v="37000"/>
    <s v="Justin Benson"/>
    <s v="Justin Benson"/>
    <s v="Aaron Moorhead"/>
    <s v="United States"/>
    <m/>
    <n v="956425"/>
    <s v="Snowfort Pictures"/>
    <n v="111"/>
    <n v="245.1"/>
    <n v="3019924.3264248702"/>
  </r>
  <r>
    <s v="The Expendables"/>
    <s v="R"/>
    <s v="Action"/>
    <x v="29"/>
    <s v="August 13, 2010 (United States)"/>
    <x v="45"/>
    <n v="331000"/>
    <s v="Sylvester Stallone"/>
    <s v="Dave Callaham"/>
    <s v="Sylvester Stallone"/>
    <s v="United States"/>
    <n v="80000000"/>
    <n v="274470394"/>
    <s v="Millennium Films"/>
    <n v="103"/>
    <n v="218.1"/>
    <n v="513074411.36073613"/>
  </r>
  <r>
    <s v="The Faculty"/>
    <s v="R"/>
    <s v="Horror"/>
    <x v="17"/>
    <s v="December 25, 1998 (United States)"/>
    <x v="45"/>
    <n v="114000"/>
    <s v="Robert Rodriguez"/>
    <s v="David Wechter"/>
    <s v="Jordana Brewster"/>
    <s v="United States"/>
    <n v="15000000"/>
    <n v="40283321"/>
    <s v="Dimension Films"/>
    <n v="104"/>
    <n v="163"/>
    <n v="59210457.832609735"/>
  </r>
  <r>
    <s v="The Four Feathers"/>
    <s v="PG-13"/>
    <s v="Action"/>
    <x v="23"/>
    <s v="September 20, 2002 (United States)"/>
    <x v="45"/>
    <n v="33000"/>
    <s v="Shekhar Kapur"/>
    <s v="A.E.W. Mason"/>
    <s v="Heath Ledger"/>
    <s v="United Kingdom"/>
    <n v="35000000"/>
    <n v="29882645"/>
    <s v="Paramount Pictures"/>
    <n v="132"/>
    <n v="179.9"/>
    <n v="42290951.841616347"/>
  </r>
  <r>
    <s v="The Freshman"/>
    <s v="PG"/>
    <s v="Comedy"/>
    <x v="32"/>
    <s v="July 27, 1990 (United States)"/>
    <x v="45"/>
    <n v="19000"/>
    <s v="Andrew Bergman"/>
    <s v="Andrew Bergman"/>
    <s v="Marlon Brando"/>
    <s v="United States"/>
    <n v="12000000"/>
    <n v="21460601"/>
    <s v="TriStar Pictures"/>
    <n v="102"/>
    <n v="130.69999999999999"/>
    <n v="29075345.152067583"/>
  </r>
  <r>
    <s v="The Girl on the Train"/>
    <s v="R"/>
    <s v="Crime"/>
    <x v="30"/>
    <s v="October 7, 2016 (United States)"/>
    <x v="45"/>
    <n v="176000"/>
    <s v="Tate Taylor"/>
    <s v="Erin Cressida Wilson"/>
    <s v="Emily Blunt"/>
    <s v="United States"/>
    <n v="45000000"/>
    <n v="173185859"/>
    <s v="Dreamworks Pictures"/>
    <n v="112"/>
    <n v="240"/>
    <n v="306444432.2723577"/>
  </r>
  <r>
    <s v="The Giver"/>
    <s v="PG-13"/>
    <s v="Drama"/>
    <x v="20"/>
    <s v="August 15, 2014 (United States)"/>
    <x v="45"/>
    <n v="114000"/>
    <s v="Phillip Noyce"/>
    <s v="Michael Mitnick"/>
    <s v="Brenton Thwaites"/>
    <s v="United States"/>
    <n v="25000000"/>
    <n v="66980456"/>
    <s v="Tonik Productions"/>
    <n v="97"/>
    <n v="236.7"/>
    <n v="141238373.30934256"/>
  </r>
  <r>
    <s v="The Ground Beneath My Feet"/>
    <s v="Not Rated"/>
    <s v="Drama"/>
    <x v="5"/>
    <s v="July 26, 2019 (United States)"/>
    <x v="45"/>
    <n v="898"/>
    <s v="Marie Kreutzer"/>
    <s v="Marie Kreutzer"/>
    <s v="Valerie Pachner"/>
    <s v="Austria"/>
    <m/>
    <n v="29251"/>
    <s v="Novotny &amp; Novotny Filmproduktion GmbH"/>
    <n v="108"/>
    <n v="255.7"/>
    <n v="82832.525092936805"/>
  </r>
  <r>
    <s v="The Hero"/>
    <s v="R"/>
    <s v="Drama"/>
    <x v="27"/>
    <s v="June 9, 2017 (United States)"/>
    <x v="45"/>
    <n v="8600"/>
    <s v="Brett Haley"/>
    <s v="Brett Haley"/>
    <s v="Sam Elliott"/>
    <s v="United States"/>
    <n v="1200000"/>
    <n v="4101699"/>
    <s v="Houston King Productions"/>
    <n v="96"/>
    <n v="245.1"/>
    <n v="5730342.4360385146"/>
  </r>
  <r>
    <s v="The Incredibly True Adventure of Two Girls in Love"/>
    <s v="R"/>
    <s v="Comedy"/>
    <x v="40"/>
    <s v="June 16, 1995 (United States)"/>
    <x v="45"/>
    <n v="4400"/>
    <s v="Maria Maggenti"/>
    <s v="Maria Maggenti"/>
    <s v="Laurel Holloman"/>
    <s v="United States"/>
    <n v="250000"/>
    <n v="2210408"/>
    <s v="Fine Line Features"/>
    <n v="94"/>
    <n v="152.4"/>
    <n v="2806297.1566666667"/>
  </r>
  <r>
    <s v="The International"/>
    <s v="R"/>
    <s v="Action"/>
    <x v="9"/>
    <s v="February 13, 2009 (United States)"/>
    <x v="45"/>
    <n v="93000"/>
    <s v="Tom Tykwer"/>
    <s v="Eric Warren Singer"/>
    <s v="Clive Owen"/>
    <s v="United States"/>
    <n v="50000000"/>
    <n v="60253843"/>
    <s v="Columbia Pictures"/>
    <n v="118"/>
    <n v="214.5"/>
    <n v="103666549.75776398"/>
  </r>
  <r>
    <s v="The Interview"/>
    <s v="R"/>
    <s v="Action"/>
    <x v="20"/>
    <s v="December 24, 2014 (United States)"/>
    <x v="45"/>
    <n v="313000"/>
    <s v="Evan Goldberg"/>
    <s v="Dan Sterling"/>
    <s v="James Franco"/>
    <s v="United States"/>
    <n v="44000000"/>
    <n v="11782625"/>
    <s v="Columbia Pictures"/>
    <n v="112"/>
    <n v="236.7"/>
    <n v="27468751.625860751"/>
  </r>
  <r>
    <s v="The Last House on the Left"/>
    <s v="R"/>
    <s v="Horror"/>
    <x v="9"/>
    <s v="March 13, 2009 (United States)"/>
    <x v="45"/>
    <n v="88000"/>
    <s v="Dennis Iliadis"/>
    <s v="Adam Alleca"/>
    <s v="Garret Dillahunt"/>
    <s v="United States"/>
    <n v="15000000"/>
    <n v="45995223"/>
    <s v="Rogue Pictures"/>
    <n v="110"/>
    <n v="214.5"/>
    <n v="102898270.54405285"/>
  </r>
  <r>
    <s v="The Living End"/>
    <s v="Unrated"/>
    <s v="Comedy"/>
    <x v="35"/>
    <s v="August 21, 1992 (United States)"/>
    <x v="45"/>
    <n v="2900"/>
    <s v="Gregg Araki"/>
    <s v="Gregg Araki"/>
    <s v="Mike Dytri"/>
    <s v="United States"/>
    <n v="22769"/>
    <n v="692585"/>
    <s v="Desperate Pictures"/>
    <n v="81"/>
    <n v="140.30000000000001"/>
    <n v="825305.62964411417"/>
  </r>
  <r>
    <s v="The Lucky One"/>
    <s v="PG-13"/>
    <s v="Drama"/>
    <x v="36"/>
    <s v="April 20, 2012 (United States)"/>
    <x v="45"/>
    <n v="103000"/>
    <s v="Scott Hicks"/>
    <s v="Will Fetters"/>
    <s v="Zac Efron"/>
    <s v="United States"/>
    <n v="25000000"/>
    <n v="99357138"/>
    <s v="Warner Bros."/>
    <n v="101"/>
    <n v="229.6"/>
    <n v="222276945.29074889"/>
  </r>
  <r>
    <s v="The Man in the Iron Mask"/>
    <s v="PG-13"/>
    <s v="Action"/>
    <x v="17"/>
    <s v="March 13, 1998 (United States)"/>
    <x v="45"/>
    <n v="160000"/>
    <s v="Randall Wallace"/>
    <s v="Alexandre Dumas"/>
    <s v="Leonardo DiCaprio"/>
    <s v="France"/>
    <n v="35000000"/>
    <n v="182968902"/>
    <s v="United Artists"/>
    <n v="132"/>
    <n v="163"/>
    <n v="676585248.05097079"/>
  </r>
  <r>
    <s v="The MatchMaker"/>
    <s v="R"/>
    <s v="Comedy"/>
    <x v="14"/>
    <s v="October 3, 1997 (United States)"/>
    <x v="45"/>
    <n v="5400"/>
    <s v="Mark Joffe"/>
    <s v="Greg Dinner"/>
    <s v="Janeane Garofalo"/>
    <s v="Ireland"/>
    <m/>
    <n v="3392080"/>
    <s v="Good Film Company"/>
    <n v="97"/>
    <n v="160.5"/>
    <n v="4738958.1659789085"/>
  </r>
  <r>
    <s v="The Missing"/>
    <s v="R"/>
    <s v="Adventure"/>
    <x v="2"/>
    <s v="November 26, 2003 (United States)"/>
    <x v="45"/>
    <n v="34000"/>
    <s v="Ron Howard"/>
    <s v="Thomas Eidson"/>
    <s v="Tommy Lee Jones"/>
    <s v="United States"/>
    <n v="60000000"/>
    <n v="38364277"/>
    <s v="Revolution Studios"/>
    <n v="137"/>
    <n v="184"/>
    <n v="78877160.606612682"/>
  </r>
  <r>
    <s v="The Notorious Bettie Page"/>
    <s v="R"/>
    <s v="Biography"/>
    <x v="4"/>
    <s v="May 5, 2006 (United States)"/>
    <x v="45"/>
    <n v="11000"/>
    <s v="Mary Harron"/>
    <s v="Mary Harron"/>
    <s v="Gretchen Mol"/>
    <s v="United States"/>
    <m/>
    <n v="1778006"/>
    <s v="HBO Films"/>
    <n v="91"/>
    <n v="195.3"/>
    <n v="3977668.3421439058"/>
  </r>
  <r>
    <s v="The Odd Couple II"/>
    <s v="PG-13"/>
    <s v="Adventure"/>
    <x v="17"/>
    <s v="April 10, 1998 (United States)"/>
    <x v="45"/>
    <n v="9400"/>
    <s v="Howard Deutch"/>
    <s v="Neil Simon"/>
    <s v="Jack Lemmon"/>
    <s v="United States"/>
    <m/>
    <n v="18912328"/>
    <s v="Paramount Pictures"/>
    <n v="97"/>
    <n v="163"/>
    <n v="57857292.586345382"/>
  </r>
  <r>
    <s v="The Other Sister"/>
    <s v="PG-13"/>
    <s v="Comedy"/>
    <x v="11"/>
    <s v="February 26, 1999 (United States)"/>
    <x v="45"/>
    <n v="12000"/>
    <s v="Garry Marshall"/>
    <s v="Alexandra Rose"/>
    <s v="Juliette Lewis"/>
    <s v="United States"/>
    <n v="35000000"/>
    <n v="27807627"/>
    <s v="Mandeville Films"/>
    <n v="129"/>
    <n v="166.6"/>
    <n v="35304099.778750002"/>
  </r>
  <r>
    <s v="The Program"/>
    <s v="R"/>
    <s v="Action"/>
    <x v="34"/>
    <s v="September 24, 1993 (United States)"/>
    <x v="45"/>
    <n v="9700"/>
    <s v="David S. Ward"/>
    <s v="David S. Ward"/>
    <s v="James Caan"/>
    <s v="United States"/>
    <n v="15000000"/>
    <n v="23032565"/>
    <s v="Touchstone Pictures"/>
    <n v="112"/>
    <n v="144.5"/>
    <n v="27446314.256941728"/>
  </r>
  <r>
    <s v="The Prophecy"/>
    <s v="R"/>
    <s v="Action"/>
    <x v="40"/>
    <s v="September 1, 1995 (United States)"/>
    <x v="45"/>
    <n v="30000"/>
    <s v="Gregory Widen"/>
    <s v="Gregory Widen"/>
    <s v="Christopher Walken"/>
    <s v="United States"/>
    <n v="8000000"/>
    <n v="16115878"/>
    <s v="First Look International"/>
    <n v="98"/>
    <n v="152.4"/>
    <n v="33982754.509342559"/>
  </r>
  <r>
    <s v="The Public Eye"/>
    <s v="R"/>
    <s v="Crime"/>
    <x v="35"/>
    <s v="October 16, 1992 (United States)"/>
    <x v="45"/>
    <n v="3500"/>
    <s v="Howard Franklin"/>
    <s v="Howard Franklin"/>
    <s v="Joe Pesci"/>
    <s v="United States"/>
    <n v="15000000"/>
    <n v="3067917"/>
    <s v="Universal Pictures"/>
    <n v="99"/>
    <n v="140.30000000000001"/>
    <n v="5957898.7246653913"/>
  </r>
  <r>
    <s v="The Rocketeer"/>
    <s v="PG"/>
    <s v="Action"/>
    <x v="16"/>
    <s v="June 21, 1991 (United States)"/>
    <x v="45"/>
    <n v="55000"/>
    <s v="Joe Johnston"/>
    <s v="Dave Stevens"/>
    <s v="Billy Campbell"/>
    <s v="United States"/>
    <n v="35000000"/>
    <n v="46704056"/>
    <s v="Walt Disney Pictures"/>
    <n v="108"/>
    <n v="136.19999999999999"/>
    <n v="120293540.68639052"/>
  </r>
  <r>
    <s v="The Runaways"/>
    <s v="R"/>
    <s v="Biography"/>
    <x v="29"/>
    <s v="April 8, 2010 (Malaysia)"/>
    <x v="45"/>
    <n v="47000"/>
    <s v="Floria Sigismondi"/>
    <s v="Floria Sigismondi"/>
    <s v="Kristen Stewart"/>
    <s v="United States"/>
    <n v="10000000"/>
    <n v="4681651"/>
    <s v="River Road Entertainment"/>
    <n v="106"/>
    <n v="218.1"/>
    <n v="10167491.516037064"/>
  </r>
  <r>
    <s v="The Santa Clause"/>
    <s v="PG"/>
    <s v="Comedy"/>
    <x v="13"/>
    <s v="November 11, 1994 (United States)"/>
    <x v="45"/>
    <n v="102000"/>
    <s v="John Pasquin"/>
    <s v="Leo Benvenuti"/>
    <s v="Tim Allen"/>
    <s v="United States"/>
    <n v="22000000"/>
    <n v="190539357"/>
    <s v="Walt Disney Pictures"/>
    <n v="97"/>
    <n v="148.19999999999999"/>
    <n v="582905040.94277108"/>
  </r>
  <r>
    <s v="The Secret Life of Pets"/>
    <s v="PG"/>
    <s v="Animation"/>
    <x v="30"/>
    <s v="July 8, 2016 (United States)"/>
    <x v="45"/>
    <n v="188000"/>
    <s v="Chris Renaud"/>
    <s v="Cinco Paul"/>
    <s v="Louis C.K."/>
    <s v="United States"/>
    <n v="75000000"/>
    <n v="875458631"/>
    <s v="Universal Pictures"/>
    <n v="87"/>
    <n v="240"/>
    <n v="1062334706.7530864"/>
  </r>
  <r>
    <s v="The Secret Life of Pets 2"/>
    <s v="PG"/>
    <s v="Animation"/>
    <x v="5"/>
    <s v="June 7, 2019 (United States)"/>
    <x v="45"/>
    <n v="55000"/>
    <s v="Chris Renaud"/>
    <s v="Brian Lynch"/>
    <s v="Patton Oswalt"/>
    <s v="United States"/>
    <n v="80000000"/>
    <n v="430051293"/>
    <s v="Universal Pictures"/>
    <n v="86"/>
    <n v="255.7"/>
    <n v="1261180259.6448507"/>
  </r>
  <r>
    <s v="The Secret of My Success"/>
    <s v="PG-13"/>
    <s v="Comedy"/>
    <x v="3"/>
    <s v="April 10, 1987 (United States)"/>
    <x v="45"/>
    <n v="31000"/>
    <s v="Herbert Ross"/>
    <s v="Jim Cash"/>
    <s v="Michael J. Fox"/>
    <s v="United States"/>
    <n v="12000000"/>
    <n v="110996879"/>
    <s v="Rastar Pictures"/>
    <n v="111"/>
    <n v="113.6"/>
    <n v="132267301.64763395"/>
  </r>
  <r>
    <s v="The Serpent and the Rainbow"/>
    <s v="R"/>
    <s v="Fantasy"/>
    <x v="28"/>
    <s v="February 5, 1988 (United States)"/>
    <x v="45"/>
    <n v="23000"/>
    <s v="Wes Craven"/>
    <s v="Wade Davis"/>
    <s v="Bill Pullman"/>
    <s v="United States"/>
    <n v="7000000"/>
    <n v="19595031"/>
    <s v="Universal Pictures"/>
    <n v="98"/>
    <n v="118.3"/>
    <n v="30571459.015360981"/>
  </r>
  <r>
    <s v="The Sisterhood of the Traveling Pants"/>
    <s v="PG"/>
    <s v="Comedy"/>
    <x v="4"/>
    <s v="June 1, 2005 (United States)"/>
    <x v="45"/>
    <n v="56000"/>
    <s v="Ken Kwapis"/>
    <s v="Ann Brashares"/>
    <s v="Amber Tamblyn"/>
    <s v="United States"/>
    <n v="25000000"/>
    <n v="42013878"/>
    <s v="Alcon Entertainment"/>
    <n v="119"/>
    <n v="195.3"/>
    <n v="97946661.259372607"/>
  </r>
  <r>
    <s v="The Skeleton Key"/>
    <s v="PG-13"/>
    <s v="Drama"/>
    <x v="4"/>
    <s v="August 12, 2005 (United States)"/>
    <x v="45"/>
    <n v="108000"/>
    <s v="Iain Softley"/>
    <s v="Ehren Kruger"/>
    <s v="Kate Hudson"/>
    <s v="United States"/>
    <n v="43000000"/>
    <n v="93983911"/>
    <s v="Universal Pictures"/>
    <n v="104"/>
    <n v="195.3"/>
    <n v="151598187.8332451"/>
  </r>
  <r>
    <s v="The Spiderwick Chronicles"/>
    <s v="PG"/>
    <s v="Action"/>
    <x v="0"/>
    <s v="February 14, 2008 (United States)"/>
    <x v="45"/>
    <n v="91000"/>
    <s v="Mark Waters"/>
    <s v="Karey Kirkpatrick"/>
    <s v="Freddie Highmore"/>
    <s v="United States"/>
    <n v="90000000"/>
    <n v="164170327"/>
    <s v="Paramount Pictures"/>
    <n v="96"/>
    <n v="215.3"/>
    <n v="311667904.27975076"/>
  </r>
  <r>
    <s v="The Swan Princess"/>
    <s v="G"/>
    <s v="Animation"/>
    <x v="13"/>
    <s v="November 18, 1994 (United States)"/>
    <x v="45"/>
    <n v="23000"/>
    <s v="Richard Rich"/>
    <s v="Richard Rich"/>
    <s v="Jack Palance"/>
    <s v="United States"/>
    <n v="45000000"/>
    <n v="9771658"/>
    <s v="Nest Family Entertainment"/>
    <n v="90"/>
    <n v="148.19999999999999"/>
    <n v="26209720.005281691"/>
  </r>
  <r>
    <s v="The Village"/>
    <s v="PG-13"/>
    <s v="Drama"/>
    <x v="1"/>
    <s v="July 30, 2004 (United States)"/>
    <x v="45"/>
    <n v="247000"/>
    <s v="M. Night Shyamalan"/>
    <s v="M. Night Shyamalan"/>
    <s v="Sigourney Weaver"/>
    <s v="United States"/>
    <n v="60000000"/>
    <n v="256697520"/>
    <s v="Touchstone Pictures"/>
    <n v="108"/>
    <n v="188.9"/>
    <n v="688518788.23943663"/>
  </r>
  <r>
    <s v="The Weather Man"/>
    <s v="R"/>
    <s v="Comedy"/>
    <x v="4"/>
    <s v="October 28, 2005 (United States)"/>
    <x v="45"/>
    <n v="78000"/>
    <s v="Gore Verbinski"/>
    <s v="Steve Conrad"/>
    <s v="Nicolas Cage"/>
    <s v="United States"/>
    <n v="22000000"/>
    <n v="19126398"/>
    <s v="Paramount Pictures"/>
    <n v="102"/>
    <n v="195.3"/>
    <n v="40330889.069896199"/>
  </r>
  <r>
    <s v="Think Like a Man"/>
    <s v="PG-13"/>
    <s v="Comedy"/>
    <x v="36"/>
    <s v="April 20, 2012 (United States)"/>
    <x v="45"/>
    <n v="45000"/>
    <s v="Tim Story"/>
    <s v="Keith Merryman"/>
    <s v="Chris Brown"/>
    <s v="United States"/>
    <n v="12000000"/>
    <n v="96070507"/>
    <s v="Screen Gems"/>
    <n v="122"/>
    <n v="229.6"/>
    <n v="127494266.04050522"/>
  </r>
  <r>
    <s v="Those Lips, Those Eyes"/>
    <s v="R"/>
    <s v="Comedy"/>
    <x v="37"/>
    <s v="August 15, 1980 (United States)"/>
    <x v="45"/>
    <n v="269"/>
    <s v="Michael Pressman"/>
    <s v="David Shaber"/>
    <s v="Frank Langella"/>
    <s v="United States"/>
    <m/>
    <n v="804713"/>
    <s v="Herb Jaffe"/>
    <n v="105"/>
    <n v="82.4"/>
    <n v="2540891.7212435231"/>
  </r>
  <r>
    <s v="Three Amigos!"/>
    <s v="PG"/>
    <s v="Comedy"/>
    <x v="25"/>
    <s v="December 12, 1986 (United States)"/>
    <x v="45"/>
    <n v="70000"/>
    <s v="John Landis"/>
    <s v="Steve Martin"/>
    <s v="Steve Martin"/>
    <s v="United States"/>
    <n v="25000000"/>
    <n v="39246734"/>
    <s v="L.A. Films"/>
    <n v="104"/>
    <n v="109.6"/>
    <n v="76217207.455704257"/>
  </r>
  <r>
    <s v="Tideland"/>
    <s v="R"/>
    <s v="Drama"/>
    <x v="4"/>
    <s v="August 11, 2006 (United Kingdom)"/>
    <x v="45"/>
    <n v="32000"/>
    <s v="Terry Gilliam"/>
    <s v="Tony Grisoni"/>
    <s v="Jeff Bridges"/>
    <s v="United Kingdom"/>
    <n v="19300000"/>
    <n v="566611"/>
    <s v="Recorded Picture Company (RPC)"/>
    <n v="120"/>
    <n v="195.3"/>
    <n v="1075678.3283489097"/>
  </r>
  <r>
    <s v="Tomorrow Never Dies"/>
    <s v="PG-13"/>
    <s v="Action"/>
    <x v="14"/>
    <s v="December 19, 1997 (United States)"/>
    <x v="45"/>
    <n v="185000"/>
    <s v="Roger Spottiswoode"/>
    <s v="Bruce Feirstein"/>
    <s v="Pierce Brosnan"/>
    <s v="United Kingdom"/>
    <n v="110000000"/>
    <n v="333011068"/>
    <s v="Eon Productions"/>
    <n v="119"/>
    <n v="160.5"/>
    <n v="489476470.90979248"/>
  </r>
  <r>
    <s v="Total Eclipse"/>
    <s v="R"/>
    <s v="Biography"/>
    <x v="40"/>
    <s v="November 3, 1995 (United States)"/>
    <x v="45"/>
    <n v="14000"/>
    <s v="Agnieszka Holland"/>
    <s v="Christopher Hampton"/>
    <s v="Leonardo DiCaprio"/>
    <s v="United Kingdom"/>
    <n v="8000000"/>
    <n v="340139"/>
    <s v="FIT Productions"/>
    <n v="111"/>
    <n v="152.4"/>
    <n v="645734.2884735202"/>
  </r>
  <r>
    <s v="Trolls"/>
    <s v="PG"/>
    <s v="Animation"/>
    <x v="30"/>
    <s v="November 4, 2016 (United States)"/>
    <x v="45"/>
    <n v="75000"/>
    <s v="Mike Mitchell"/>
    <s v="Jonathan Aibel"/>
    <s v="Anna Kendrick"/>
    <s v="United States"/>
    <n v="125000000"/>
    <n v="346864886"/>
    <s v="DreamWorks Animation"/>
    <n v="92"/>
    <n v="240"/>
    <n v="524254616.88591272"/>
  </r>
  <r>
    <s v="Trouble in Mind"/>
    <s v="R"/>
    <s v="Comedy"/>
    <x v="38"/>
    <s v="March 1986 (United States)"/>
    <x v="45"/>
    <n v="1800"/>
    <s v="Alan Rudolph"/>
    <s v="Alan Rudolph"/>
    <s v="Kris Kristofferson"/>
    <s v="United States"/>
    <m/>
    <n v="19632"/>
    <s v="Pfeiffer/Blocker Production"/>
    <n v="111"/>
    <n v="107.6"/>
    <n v="29671.976190476191"/>
  </r>
  <r>
    <s v="Twice in a Lifetime"/>
    <s v="R"/>
    <s v="Drama"/>
    <x v="38"/>
    <s v="November 8, 1985 (United States)"/>
    <x v="45"/>
    <n v="1000"/>
    <s v="Bud Yorkin"/>
    <s v="Colin Welland"/>
    <s v="Gene Hackman"/>
    <s v="United States"/>
    <n v="8000000"/>
    <n v="8402424"/>
    <s v="Bud Yorkin Productions"/>
    <n v="111"/>
    <n v="107.6"/>
    <n v="23793853.092936803"/>
  </r>
  <r>
    <s v="Twilight Zone: The Movie"/>
    <s v="PG"/>
    <s v="Horror"/>
    <x v="19"/>
    <s v="June 24, 1983 (United States)"/>
    <x v="45"/>
    <n v="34000"/>
    <s v="Directors"/>
    <s v="John Landis"/>
    <s v="Dan Aykroyd"/>
    <s v="United States"/>
    <n v="10000000"/>
    <n v="29450919"/>
    <s v="Amblin Entertainment"/>
    <n v="101"/>
    <n v="99.6"/>
    <n v="47505002.74907358"/>
  </r>
  <r>
    <s v="Twin Dragons"/>
    <s v="PG-13"/>
    <s v="Action"/>
    <x v="35"/>
    <s v="April 9, 1999 (United States)"/>
    <x v="45"/>
    <n v="11000"/>
    <s v="Ringo Lam"/>
    <s v="Barry Wong"/>
    <s v="Jackie Chan"/>
    <s v="Hong Kong"/>
    <n v="10000000"/>
    <n v="8359717"/>
    <s v="Golden Way Films Ltd."/>
    <n v="104"/>
    <n v="140.30000000000001"/>
    <n v="12287533.863482874"/>
  </r>
  <r>
    <s v="Under Siege"/>
    <s v="R"/>
    <s v="Action"/>
    <x v="35"/>
    <s v="October 9, 1992 (United States)"/>
    <x v="45"/>
    <n v="80000"/>
    <s v="Andrew Davis"/>
    <s v="J.F. Lawton"/>
    <s v="Steven Seagal"/>
    <s v="France"/>
    <n v="35000000"/>
    <n v="156563139"/>
    <s v="Warner Bros."/>
    <n v="103"/>
    <n v="140.30000000000001"/>
    <n v="350255421.83039647"/>
  </r>
  <r>
    <s v="Under Suspicion"/>
    <s v="R"/>
    <s v="Crime"/>
    <x v="16"/>
    <s v="February 28, 1992 (United States)"/>
    <x v="45"/>
    <n v="3800"/>
    <s v="Simon Moore"/>
    <s v="Simon Moore"/>
    <s v="Liam Neeson"/>
    <s v="United Kingdom"/>
    <n v="6000000"/>
    <n v="221295"/>
    <s v="Carnival Film &amp; Television"/>
    <n v="99"/>
    <n v="136.19999999999999"/>
    <n v="466633.81660899654"/>
  </r>
  <r>
    <s v="Under Suspicion"/>
    <s v="R"/>
    <s v="Crime"/>
    <x v="8"/>
    <s v="November 15, 2000 (France)"/>
    <x v="45"/>
    <n v="23000"/>
    <s v="Stephen Hopkins"/>
    <s v="John Wainwright"/>
    <s v="Morgan Freeman"/>
    <s v="France"/>
    <n v="25000000"/>
    <n v="1308242"/>
    <s v="Revelations Entertainment"/>
    <n v="110"/>
    <n v="172.2"/>
    <n v="1858374.5333333332"/>
  </r>
  <r>
    <s v="Under the Silver Lake"/>
    <s v="R"/>
    <s v="Crime"/>
    <x v="26"/>
    <s v="April 19, 2019 (United States)"/>
    <x v="45"/>
    <n v="36000"/>
    <s v="David Robert Mitchell"/>
    <s v="David Robert Mitchell"/>
    <s v="Andrew Garfield"/>
    <s v="United States"/>
    <n v="8500000"/>
    <n v="2053469"/>
    <s v="Vendian Entertainment"/>
    <n v="139"/>
    <n v="251.1"/>
    <n v="2640050.6510548522"/>
  </r>
  <r>
    <s v="Valerian and the City of a Thousand Planets"/>
    <s v="PG-13"/>
    <s v="Action"/>
    <x v="27"/>
    <s v="July 21, 2017 (United States)"/>
    <x v="45"/>
    <n v="168000"/>
    <s v="Luc Besson"/>
    <s v="Pierre Christin"/>
    <s v="Dane DeHaan"/>
    <s v="France"/>
    <n v="177200000"/>
    <n v="225973340"/>
    <s v="EuropaCorp"/>
    <n v="136"/>
    <n v="245.1"/>
    <n v="505536539.63289279"/>
  </r>
  <r>
    <s v="Varsity Blues"/>
    <s v="R"/>
    <s v="Comedy"/>
    <x v="11"/>
    <s v="January 15, 1999 (United States)"/>
    <x v="45"/>
    <n v="43000"/>
    <s v="Brian Robbins"/>
    <s v="W. Peter Iliff"/>
    <s v="James Van Der Beek"/>
    <s v="United States"/>
    <n v="16000000"/>
    <n v="54294169"/>
    <s v="MTV Films"/>
    <n v="106"/>
    <n v="166.6"/>
    <n v="67496667.867401063"/>
  </r>
  <r>
    <s v="Vice Squad"/>
    <s v="R"/>
    <s v="Action"/>
    <x v="31"/>
    <s v="January 22, 1982 (United States)"/>
    <x v="45"/>
    <n v="2000"/>
    <s v="Gary Sherman"/>
    <s v="Sandy Howard"/>
    <s v="Season Hubley"/>
    <s v="United Kingdom"/>
    <m/>
    <n v="13253583"/>
    <s v="AVCO Embassy Pictures"/>
    <n v="97"/>
    <n v="96.5"/>
    <n v="18826884.569230769"/>
  </r>
  <r>
    <s v="Waking the Dead"/>
    <s v="R"/>
    <s v="Drama"/>
    <x v="8"/>
    <s v="March 24, 2000 (United States)"/>
    <x v="45"/>
    <n v="6900"/>
    <s v="Keith Gordon"/>
    <s v="Scott Spencer"/>
    <s v="Billy Crudup"/>
    <s v="United States"/>
    <n v="8500000"/>
    <n v="270745"/>
    <s v="Polygram Filmed Entertainment"/>
    <n v="105"/>
    <n v="172.2"/>
    <n v="479070.85656213708"/>
  </r>
  <r>
    <s v="War of the Worlds"/>
    <s v="PG-13"/>
    <s v="Adventure"/>
    <x v="4"/>
    <s v="June 29, 2005 (United States)"/>
    <x v="45"/>
    <n v="424000"/>
    <s v="Steven Spielberg"/>
    <s v="Josh Friedman"/>
    <s v="Tom Cruise"/>
    <s v="United States"/>
    <n v="132000000"/>
    <n v="603873119"/>
    <s v="Paramount Pictures"/>
    <n v="116"/>
    <n v="195.3"/>
    <n v="1207349995.7959318"/>
  </r>
  <r>
    <s v="War Room"/>
    <s v="PG"/>
    <s v="Drama"/>
    <x v="39"/>
    <s v="August 28, 2015 (United States)"/>
    <x v="45"/>
    <n v="14000"/>
    <s v="Alex Kendrick"/>
    <s v="Alex Kendrick"/>
    <s v="Priscilla C. Shirer"/>
    <s v="United States"/>
    <n v="3000000"/>
    <n v="73256266"/>
    <s v="FaithStep Films"/>
    <n v="120"/>
    <n v="237"/>
    <n v="88893605.138191953"/>
  </r>
  <r>
    <s v="When Night Is Falling"/>
    <s v="Unrated"/>
    <s v="Drama"/>
    <x v="40"/>
    <s v="November 17, 1995 (United States)"/>
    <x v="45"/>
    <n v="6700"/>
    <s v="Patricia Rozema"/>
    <s v="Patricia Rozema"/>
    <s v="Pascale BussiÃ¨res"/>
    <s v="Canada"/>
    <m/>
    <n v="919671"/>
    <s v="Alliance Communications Corporation"/>
    <n v="94"/>
    <n v="152.4"/>
    <n v="2556786.0739051099"/>
  </r>
  <r>
    <s v="Where the Truth Lies"/>
    <s v="Unrated"/>
    <s v="Crime"/>
    <x v="4"/>
    <s v="October 7, 2005 (Canada)"/>
    <x v="45"/>
    <n v="17000"/>
    <s v="Atom Egoyan"/>
    <s v="Atom Egoyan"/>
    <s v="Kevin Bacon"/>
    <s v="Canada"/>
    <n v="25000000"/>
    <n v="3487678"/>
    <s v="Serendipity Point Films"/>
    <n v="107"/>
    <n v="195.3"/>
    <n v="4560924.835193133"/>
  </r>
  <r>
    <s v="Where'd You Go, Bernadette"/>
    <s v="PG-13"/>
    <s v="Comedy"/>
    <x v="5"/>
    <s v="August 16, 2019 (United States)"/>
    <x v="45"/>
    <n v="19000"/>
    <s v="Richard Linklater"/>
    <s v="Richard Linklater"/>
    <s v="Cate Blanchett"/>
    <s v="United States"/>
    <n v="20000000"/>
    <n v="11025353"/>
    <s v="Annapurna Pictures"/>
    <n v="109"/>
    <n v="255.7"/>
    <n v="14937416.89239662"/>
  </r>
  <r>
    <s v="White Boy Rick"/>
    <s v="R"/>
    <s v="Crime"/>
    <x v="26"/>
    <s v="September 14, 2018 (United States)"/>
    <x v="45"/>
    <n v="33000"/>
    <s v="Yann Demange"/>
    <s v="Andy Weiss"/>
    <s v="Matthew McConaughey"/>
    <s v="United States"/>
    <n v="29000000"/>
    <n v="25957482"/>
    <s v="LBI Productions"/>
    <n v="111"/>
    <n v="251.1"/>
    <n v="45930573.550522648"/>
  </r>
  <r>
    <s v="White Palace"/>
    <s v="R"/>
    <s v="Drama"/>
    <x v="32"/>
    <s v="October 26, 1990 (United States)"/>
    <x v="45"/>
    <n v="7700"/>
    <s v="Luis Mandoki"/>
    <s v="Glenn Savan"/>
    <s v="Susan Sarandon"/>
    <s v="United States"/>
    <m/>
    <n v="17487531"/>
    <s v="Universal Pictures"/>
    <n v="103"/>
    <n v="130.69999999999999"/>
    <n v="55217105.654922277"/>
  </r>
  <r>
    <s v="Why Would I Lie?"/>
    <s v="PG"/>
    <s v="Comedy"/>
    <x v="37"/>
    <s v="August 8, 1980 (United States)"/>
    <x v="45"/>
    <n v="211"/>
    <s v="Larry Peerce"/>
    <s v="Hollis Hodges"/>
    <s v="Treat Williams"/>
    <s v="United States"/>
    <m/>
    <n v="1175855"/>
    <s v="Metro-Goldwyn-Mayer (MGM)"/>
    <n v="105"/>
    <n v="82.4"/>
    <n v="3153899.8107394367"/>
  </r>
  <r>
    <s v="Wild Things"/>
    <s v="R"/>
    <s v="Crime"/>
    <x v="17"/>
    <s v="March 20, 1998 (United States)"/>
    <x v="45"/>
    <n v="112000"/>
    <s v="John McNaughton"/>
    <s v="Stephen Peters"/>
    <s v="Kevin Bacon"/>
    <s v="United States"/>
    <n v="20000000"/>
    <n v="30166293"/>
    <s v="Mandalay Entertainment"/>
    <n v="108"/>
    <n v="163"/>
    <n v="62022061.248987854"/>
  </r>
  <r>
    <s v="Wuthering Heights"/>
    <s v="Not Rated"/>
    <s v="Drama"/>
    <x v="38"/>
    <s v="October 9, 1985 (France)"/>
    <x v="45"/>
    <n v="339"/>
    <s v="Jacques Rivette"/>
    <s v="Pascal Bonitzer"/>
    <s v="Fabienne Babe"/>
    <s v="France"/>
    <m/>
    <m/>
    <s v="La Cecilia"/>
    <n v="130"/>
    <n v="107.6"/>
    <s v="Missing"/>
  </r>
  <r>
    <s v="Young Guns II"/>
    <s v="PG-13"/>
    <s v="Action"/>
    <x v="32"/>
    <s v="August 1, 1990 (United States)"/>
    <x v="45"/>
    <n v="32000"/>
    <s v="Geoff Murphy"/>
    <s v="John Fusco"/>
    <s v="Emilio Estevez"/>
    <s v="United States"/>
    <n v="20000000"/>
    <n v="44143410"/>
    <s v="Morgan Creek Entertainment"/>
    <n v="104"/>
    <n v="130.69999999999999"/>
    <n v="56825082.496831432"/>
  </r>
  <r>
    <s v="Zack and Miri Make a Porno"/>
    <s v="R"/>
    <s v="Comedy"/>
    <x v="0"/>
    <s v="October 31, 2008 (United States)"/>
    <x v="45"/>
    <n v="174000"/>
    <s v="Kevin Smith"/>
    <s v="Kevin Smith"/>
    <s v="Seth Rogen"/>
    <s v="United States"/>
    <n v="24000000"/>
    <n v="42784344"/>
    <s v="Blue Askew"/>
    <n v="101"/>
    <n v="215.3"/>
    <n v="90217229.182006925"/>
  </r>
  <r>
    <s v="Zoolander"/>
    <s v="PG-13"/>
    <s v="Comedy"/>
    <x v="7"/>
    <s v="September 28, 2001 (United States)"/>
    <x v="45"/>
    <n v="251000"/>
    <s v="Ben Stiller"/>
    <s v="Drake Sather"/>
    <s v="Ben Stiller"/>
    <s v="Germany"/>
    <n v="28000000"/>
    <n v="60780981"/>
    <s v="Paramount Pictures"/>
    <n v="90"/>
    <n v="177.1"/>
    <n v="178247977.96631375"/>
  </r>
  <r>
    <s v="12 Strong"/>
    <s v="R"/>
    <s v="Action"/>
    <x v="26"/>
    <s v="January 19, 2018 (United States)"/>
    <x v="46"/>
    <n v="72000"/>
    <s v="Nicolai Fuglsig"/>
    <s v="Ted Tally"/>
    <s v="Chris Hemsworth"/>
    <s v="United States"/>
    <n v="35000000"/>
    <n v="67450815"/>
    <s v="Alcon Entertainment"/>
    <n v="130"/>
    <n v="251.1"/>
    <n v="80376469.810324609"/>
  </r>
  <r>
    <s v="16 Blocks"/>
    <s v="PG-13"/>
    <s v="Action"/>
    <x v="15"/>
    <s v="March 3, 2006 (United States)"/>
    <x v="46"/>
    <n v="128000"/>
    <s v="Richard Donner"/>
    <s v="Richard Wenk"/>
    <s v="Bruce Willis"/>
    <s v="United States"/>
    <n v="52000000"/>
    <n v="65664721"/>
    <s v="Alcon Entertainment"/>
    <n v="102"/>
    <n v="201.6"/>
    <n v="142608984.23877403"/>
  </r>
  <r>
    <s v="30 Days of Night"/>
    <s v="R"/>
    <s v="Action"/>
    <x v="6"/>
    <s v="October 19, 2007 (United States)"/>
    <x v="46"/>
    <n v="168000"/>
    <s v="David Slade"/>
    <s v="Steve Niles"/>
    <s v="Josh Hartnett"/>
    <s v="United States"/>
    <n v="30000000"/>
    <n v="75513170"/>
    <s v="Columbia Pictures"/>
    <n v="113"/>
    <n v="207.3"/>
    <n v="89983820.488854125"/>
  </r>
  <r>
    <s v="8 Seconds"/>
    <s v="PG-13"/>
    <s v="Biography"/>
    <x v="13"/>
    <s v="February 25, 1994 (United States)"/>
    <x v="46"/>
    <n v="4900"/>
    <s v="John G. Avildsen"/>
    <s v="Monte Merrick"/>
    <s v="Luke Perry"/>
    <s v="United States"/>
    <n v="7000000"/>
    <n v="19623396"/>
    <s v="Jersey Films"/>
    <n v="105"/>
    <n v="148.19999999999999"/>
    <n v="33761991.875776395"/>
  </r>
  <r>
    <s v="A Civil Action"/>
    <s v="PG-13"/>
    <s v="Drama"/>
    <x v="17"/>
    <s v="January 8, 1999 (United States)"/>
    <x v="46"/>
    <n v="28000"/>
    <s v="Steven Zaillian"/>
    <s v="Jonathan Harr"/>
    <s v="John Travolta"/>
    <s v="United States"/>
    <n v="75000000"/>
    <n v="56709981"/>
    <s v="Touchstone Pictures"/>
    <n v="115"/>
    <n v="163"/>
    <n v="68815337.358422935"/>
  </r>
  <r>
    <s v="A Far Off Place"/>
    <s v="PG"/>
    <s v="Adventure"/>
    <x v="34"/>
    <s v="March 12, 1993 (United States)"/>
    <x v="46"/>
    <n v="3400"/>
    <s v="Mikael Salomon"/>
    <s v="Lourens van der Post"/>
    <s v="Reese Witherspoon"/>
    <s v="United States"/>
    <m/>
    <n v="12890752"/>
    <s v="Walt Disney Pictures"/>
    <n v="108"/>
    <n v="144.5"/>
    <n v="36503830.245353162"/>
  </r>
  <r>
    <s v="A Handful of Dust"/>
    <s v="PG"/>
    <s v="Drama"/>
    <x v="28"/>
    <s v="June 24, 1988 (United States)"/>
    <x v="46"/>
    <n v="1900"/>
    <s v="Charles Sturridge"/>
    <s v="Evelyn Waugh"/>
    <s v="James Wilby"/>
    <s v="United Kingdom"/>
    <m/>
    <n v="1560700"/>
    <s v="Handful of Dust"/>
    <n v="118"/>
    <n v="118.3"/>
    <n v="3638449.0436113239"/>
  </r>
  <r>
    <s v="A Lot Like Love"/>
    <s v="PG-13"/>
    <s v="Comedy"/>
    <x v="4"/>
    <s v="April 22, 2005 (United States)"/>
    <x v="46"/>
    <n v="68000"/>
    <s v="Nigel Cole"/>
    <s v="Colin Patrick Lynch"/>
    <s v="Ashton Kutcher"/>
    <s v="United States"/>
    <n v="30000000"/>
    <n v="42886719"/>
    <s v="Touchstone Pictures"/>
    <n v="107"/>
    <n v="195.3"/>
    <n v="115031542.9515845"/>
  </r>
  <r>
    <s v="A Map of the World"/>
    <s v="R"/>
    <s v="Drama"/>
    <x v="11"/>
    <s v="January 21, 2000 (United States)"/>
    <x v="46"/>
    <n v="4100"/>
    <s v="Scott Elliott"/>
    <s v="Jane Hamilton"/>
    <s v="Sigourney Weaver"/>
    <s v="United States"/>
    <m/>
    <n v="570708"/>
    <s v="Cinerenta Medienbeteiligungs KG"/>
    <n v="125"/>
    <n v="166.6"/>
    <n v="945080.0413043478"/>
  </r>
  <r>
    <s v="A Midsummer Night's Sex Comedy"/>
    <s v="PG"/>
    <s v="Comedy"/>
    <x v="31"/>
    <s v="July 16, 1982 (United States)"/>
    <x v="46"/>
    <n v="19000"/>
    <s v="Woody Allen"/>
    <s v="Woody Allen"/>
    <s v="Woody Allen"/>
    <s v="United States"/>
    <m/>
    <n v="9077269"/>
    <s v="Jack Rollins &amp; Charles H. Joffe Productions"/>
    <n v="88"/>
    <n v="96.5"/>
    <n v="13719463.612599207"/>
  </r>
  <r>
    <s v="A Nightmare on Elm Street 3: Dream Warriors"/>
    <s v="R"/>
    <s v="Fantasy"/>
    <x v="3"/>
    <s v="February 27, 1987 (United States)"/>
    <x v="46"/>
    <n v="73000"/>
    <s v="Chuck Russell"/>
    <s v="Wes Craven"/>
    <s v="Heather Langenkamp"/>
    <s v="United States"/>
    <n v="4500000"/>
    <n v="44793222"/>
    <s v="New Line Cinema"/>
    <n v="96"/>
    <n v="113.6"/>
    <n v="75867119.196220115"/>
  </r>
  <r>
    <s v="A Walk on the Moon"/>
    <s v="R"/>
    <s v="Drama"/>
    <x v="11"/>
    <s v="April 23, 1999 (United States)"/>
    <x v="46"/>
    <n v="8100"/>
    <s v="Tony Goldwyn"/>
    <s v="Pamela Gray"/>
    <s v="Diane Lane"/>
    <s v="United States"/>
    <n v="14000000"/>
    <n v="4750660"/>
    <s v="Miramax"/>
    <n v="107"/>
    <n v="166.6"/>
    <n v="6636983.5029802844"/>
  </r>
  <r>
    <s v="Above the Rim"/>
    <s v="R"/>
    <s v="Crime"/>
    <x v="13"/>
    <s v="March 23, 1994 (United States)"/>
    <x v="46"/>
    <n v="15000"/>
    <s v="Jeff Pollack"/>
    <s v="Jeff Pollack"/>
    <s v="Duane Martin"/>
    <s v="United States"/>
    <n v="3500000"/>
    <n v="16192320"/>
    <s v="New Line Cinema"/>
    <n v="96"/>
    <n v="148.19999999999999"/>
    <n v="24473213.80952381"/>
  </r>
  <r>
    <s v="Adrift"/>
    <s v="PG-13"/>
    <s v="Action"/>
    <x v="26"/>
    <s v="June 1, 2018 (United States)"/>
    <x v="46"/>
    <n v="50000"/>
    <s v="Baltasar KormÃ¡kur"/>
    <s v="Aaron Kandell"/>
    <s v="Shailene Woodley"/>
    <s v="Hong Kong"/>
    <n v="35000000"/>
    <n v="59945012"/>
    <s v="Huayi Brothers"/>
    <n v="96"/>
    <n v="251.1"/>
    <n v="93524040.739375308"/>
  </r>
  <r>
    <s v="After Dark, My Sweet"/>
    <s v="R"/>
    <s v="Crime"/>
    <x v="32"/>
    <s v="August 24, 1990 (United States)"/>
    <x v="46"/>
    <n v="3300"/>
    <s v="James Foley"/>
    <s v="Jim Thompson"/>
    <s v="Jason Patric"/>
    <s v="United States"/>
    <m/>
    <n v="2678414"/>
    <s v="Avenue Pictures"/>
    <n v="114"/>
    <n v="130.69999999999999"/>
    <n v="5355070.5104986876"/>
  </r>
  <r>
    <s v="Agnes of God"/>
    <s v="PG-13"/>
    <s v="Drama"/>
    <x v="38"/>
    <s v="September 27, 1985 (United States)"/>
    <x v="46"/>
    <n v="6900"/>
    <s v="Norman Jewison"/>
    <s v="John Pielmeier"/>
    <s v="Jane Fonda"/>
    <s v="United States"/>
    <n v="10000000"/>
    <n v="25627836"/>
    <s v="Columbia Pictures"/>
    <n v="98"/>
    <n v="107.6"/>
    <n v="72572505.847583652"/>
  </r>
  <r>
    <s v="Alice"/>
    <s v="PG-13"/>
    <s v="Comedy"/>
    <x v="32"/>
    <s v="January 10, 1991 (Argentina)"/>
    <x v="46"/>
    <n v="14000"/>
    <s v="Woody Allen"/>
    <s v="Woody Allen"/>
    <s v="Mia Farrow"/>
    <s v="United States"/>
    <n v="12000000"/>
    <n v="7331647"/>
    <s v="Jack Rollins &amp; Charles H. Joffe Productions"/>
    <n v="106"/>
    <n v="130.69999999999999"/>
    <n v="23149770.372020725"/>
  </r>
  <r>
    <s v="American Dreamer"/>
    <s v="PG"/>
    <s v="Comedy"/>
    <x v="18"/>
    <s v="October 26, 1984 (United States)"/>
    <x v="46"/>
    <n v="1400"/>
    <s v="Rick Rosenthal"/>
    <s v="Ann Biderman"/>
    <s v="JoBeth Williams"/>
    <s v="United States"/>
    <m/>
    <n v="5021751"/>
    <s v="CBS Theatrical Films"/>
    <n v="105"/>
    <n v="103.9"/>
    <n v="13961017.606751826"/>
  </r>
  <r>
    <s v="Animal Factory"/>
    <s v="R"/>
    <s v="Crime"/>
    <x v="8"/>
    <s v="August 1, 2000 (Spain)"/>
    <x v="46"/>
    <n v="13000"/>
    <s v="Steve Buscemi"/>
    <s v="Edward Bunker"/>
    <s v="Willem Dafoe"/>
    <s v="United States"/>
    <n v="3600000"/>
    <n v="43805"/>
    <s v="Animal Productions LLC"/>
    <n v="94"/>
    <n v="172.2"/>
    <n v="62225.564102564094"/>
  </r>
  <r>
    <s v="Anna"/>
    <s v="R"/>
    <s v="Action"/>
    <x v="5"/>
    <s v="June 21, 2019 (United States)"/>
    <x v="46"/>
    <n v="69000"/>
    <s v="Luc Besson"/>
    <s v="Luc Besson"/>
    <s v="Sasha Luss"/>
    <s v="France"/>
    <m/>
    <n v="31626978"/>
    <s v="Summit Entertainment"/>
    <n v="118"/>
    <n v="255.7"/>
    <n v="52373588.024999999"/>
  </r>
  <r>
    <s v="Anna Karenina"/>
    <s v="R"/>
    <s v="Drama"/>
    <x v="36"/>
    <s v="September 7, 2012 (United Kingdom)"/>
    <x v="46"/>
    <n v="95000"/>
    <s v="Joe Wright"/>
    <s v="Tom Stoppard"/>
    <s v="Keira Knightley"/>
    <s v="United Kingdom"/>
    <n v="40600000"/>
    <n v="68929150"/>
    <s v="Universal Pictures"/>
    <n v="129"/>
    <n v="229.6"/>
    <n v="91475226.502613232"/>
  </r>
  <r>
    <s v="Annie"/>
    <s v="PG"/>
    <s v="Comedy"/>
    <x v="31"/>
    <s v="June 18, 1982 (United States)"/>
    <x v="46"/>
    <n v="41000"/>
    <s v="John Huston"/>
    <s v="Carol Sobieski"/>
    <s v="Aileen Quinn"/>
    <s v="United States"/>
    <n v="50000000"/>
    <n v="57063861"/>
    <s v="Columbia Pictures"/>
    <n v="127"/>
    <n v="96.5"/>
    <n v="94496513.297282606"/>
  </r>
  <r>
    <s v="Antichrist"/>
    <s v="Not Rated"/>
    <s v="Drama"/>
    <x v="9"/>
    <s v="May 20, 2009 (Denmark)"/>
    <x v="46"/>
    <n v="119000"/>
    <s v="Lars von Trier"/>
    <s v="Lars von Trier"/>
    <s v="Willem Dafoe"/>
    <s v="Denmark"/>
    <n v="11000000"/>
    <n v="7413863"/>
    <s v="Zentropa Entertainments"/>
    <n v="108"/>
    <n v="214.5"/>
    <n v="13858920.58957055"/>
  </r>
  <r>
    <s v="Arbitrage"/>
    <s v="R"/>
    <s v="Drama"/>
    <x v="36"/>
    <s v="September 14, 2012 (United States)"/>
    <x v="46"/>
    <n v="51000"/>
    <s v="Nicholas Jarecki"/>
    <s v="Nicholas Jarecki"/>
    <s v="Richard Gere"/>
    <s v="United States"/>
    <n v="12000000"/>
    <n v="35485056"/>
    <s v="Lionsgate"/>
    <n v="107"/>
    <n v="229.6"/>
    <n v="58762481.32173913"/>
  </r>
  <r>
    <s v="Austin Powers: the Spy Who Shagged Me"/>
    <s v="PG-13"/>
    <s v="Action"/>
    <x v="11"/>
    <s v="June 11, 1999 (United States)"/>
    <x v="46"/>
    <n v="221000"/>
    <s v="Jay Roach"/>
    <s v="Mike Myers"/>
    <s v="Mike Myers"/>
    <s v="United States"/>
    <n v="33000000"/>
    <n v="312016928"/>
    <s v="New Line Cinema"/>
    <n v="95"/>
    <n v="166.6"/>
    <n v="867441222.27737236"/>
  </r>
  <r>
    <s v="Australia"/>
    <s v="PG-13"/>
    <s v="Adventure"/>
    <x v="0"/>
    <s v="November 26, 2008 (United States)"/>
    <x v="46"/>
    <n v="121000"/>
    <s v="Baz Luhrmann"/>
    <s v="Stuart Beattie"/>
    <s v="Nicole Kidman"/>
    <s v="United Kingdom"/>
    <n v="130000000"/>
    <n v="211787511"/>
    <s v="Twentieth Century Fox"/>
    <n v="165"/>
    <n v="215.3"/>
    <n v="374748284.5627178"/>
  </r>
  <r>
    <s v="Auto Focus"/>
    <s v="R"/>
    <s v="Biography"/>
    <x v="23"/>
    <s v="November 1, 2002 (United States)"/>
    <x v="46"/>
    <n v="13000"/>
    <s v="Paul Schrader"/>
    <s v="Robert Graysmith"/>
    <s v="Greg Kinnear"/>
    <s v="United States"/>
    <n v="7000000"/>
    <n v="2704951"/>
    <s v="Focus Puller Inc."/>
    <n v="105"/>
    <n v="179.9"/>
    <n v="6646762.6588709671"/>
  </r>
  <r>
    <s v="Back to School"/>
    <s v="PG-13"/>
    <s v="Comedy"/>
    <x v="25"/>
    <s v="June 13, 1986 (United States)"/>
    <x v="46"/>
    <n v="29000"/>
    <s v="Alan Metter"/>
    <s v="Rodney Dangerfield"/>
    <s v="Rodney Dangerfield"/>
    <s v="United States"/>
    <n v="11000000"/>
    <n v="91258000"/>
    <s v="Orion Pictures"/>
    <n v="96"/>
    <n v="109.6"/>
    <n v="110738003.18598168"/>
  </r>
  <r>
    <s v="Bad Boys for Life"/>
    <s v="R"/>
    <s v="Action"/>
    <x v="22"/>
    <s v="January 17, 2020 (United States)"/>
    <x v="46"/>
    <n v="140000"/>
    <s v="Adil El Arbi"/>
    <s v="Peter Craig"/>
    <s v="Will Smith"/>
    <s v="United States"/>
    <n v="90000000"/>
    <n v="426505244"/>
    <s v="Columbia Pictures"/>
    <n v="124"/>
    <n v="258.8"/>
    <n v="852730628.9160105"/>
  </r>
  <r>
    <s v="Bad Boys II"/>
    <s v="R"/>
    <s v="Action"/>
    <x v="2"/>
    <s v="July 18, 2003 (United States)"/>
    <x v="46"/>
    <n v="237000"/>
    <s v="Michael Bay"/>
    <s v="George Gallo"/>
    <s v="Will Smith"/>
    <s v="United States"/>
    <n v="130000000"/>
    <n v="273339556"/>
    <s v="Columbia Pictures"/>
    <n v="147"/>
    <n v="184"/>
    <n v="611501928.87812042"/>
  </r>
  <r>
    <s v="Bad Lieutenant: Port of Call New Orleans"/>
    <s v="R"/>
    <s v="Crime"/>
    <x v="9"/>
    <s v="December 11, 2009 (United States)"/>
    <x v="46"/>
    <n v="75000"/>
    <s v="Werner Herzog"/>
    <s v="William M. Finkelstein"/>
    <s v="Nicolas Cage"/>
    <s v="United States"/>
    <n v="25000000"/>
    <n v="10606422"/>
    <s v="Millennium Films"/>
    <n v="122"/>
    <n v="214.5"/>
    <n v="14817866.95735901"/>
  </r>
  <r>
    <s v="Bad Words"/>
    <s v="R"/>
    <s v="Comedy"/>
    <x v="33"/>
    <s v="March 28, 2014 (United States)"/>
    <x v="46"/>
    <n v="48000"/>
    <s v="Jason Bateman"/>
    <s v="Andrew Dodge"/>
    <s v="Jason Bateman"/>
    <s v="United States"/>
    <n v="10000000"/>
    <n v="7804337"/>
    <s v="Aggregate Films"/>
    <n v="89"/>
    <n v="233"/>
    <n v="9702086.8376172986"/>
  </r>
  <r>
    <s v="Bamboozled"/>
    <s v="R"/>
    <s v="Comedy"/>
    <x v="8"/>
    <s v="October 20, 2000 (United States)"/>
    <x v="46"/>
    <n v="11000"/>
    <s v="Spike Lee"/>
    <s v="Spike Lee"/>
    <s v="Damon Wayans"/>
    <s v="United States"/>
    <n v="10000000"/>
    <n v="2463650"/>
    <s v="New Line Cinema"/>
    <n v="135"/>
    <n v="172.2"/>
    <n v="4238702.1739130439"/>
  </r>
  <r>
    <s v="Barefoot"/>
    <s v="PG-13"/>
    <s v="Comedy"/>
    <x v="20"/>
    <s v="September 4, 2014 (Israel)"/>
    <x v="46"/>
    <n v="24000"/>
    <s v="Andrew Fleming"/>
    <s v="Stephen Zotnowski"/>
    <s v="Evan Rachel Wood"/>
    <s v="United States"/>
    <n v="6000000"/>
    <n v="15071"/>
    <s v="WhiteFlame Productions"/>
    <n v="90"/>
    <n v="236.7"/>
    <n v="24309.866066701954"/>
  </r>
  <r>
    <s v="Bend It Like Beckham"/>
    <s v="PG-13"/>
    <s v="Comedy"/>
    <x v="23"/>
    <s v="August 1, 2003 (United States)"/>
    <x v="46"/>
    <n v="106000"/>
    <s v="Gurinder Chadha"/>
    <s v="Gurinder Chadha"/>
    <s v="Parminder Nagra"/>
    <s v="United Kingdom"/>
    <m/>
    <n v="76585828"/>
    <s v="Kintop Pictures"/>
    <n v="112"/>
    <n v="179.9"/>
    <n v="166327168.86386314"/>
  </r>
  <r>
    <s v="Beyond Rangoon"/>
    <s v="R"/>
    <s v="Action"/>
    <x v="40"/>
    <s v="August 25, 1995 (United States)"/>
    <x v="46"/>
    <n v="4900"/>
    <s v="John Boorman"/>
    <s v="Alex Lasker"/>
    <s v="Patricia Arquette"/>
    <s v="United Kingdom"/>
    <n v="23000000"/>
    <n v="5750110"/>
    <s v="Castle Rock Entertainment"/>
    <n v="100"/>
    <n v="152.4"/>
    <n v="7300243.8208333328"/>
  </r>
  <r>
    <s v="Biloxi Blues"/>
    <s v="PG-13"/>
    <s v="Comedy"/>
    <x v="28"/>
    <s v="March 25, 1988 (United States)"/>
    <x v="46"/>
    <n v="15000"/>
    <s v="Mike Nichols"/>
    <s v="Neil Simon"/>
    <s v="Matthew Broderick"/>
    <s v="United States"/>
    <n v="20000000"/>
    <n v="51684798"/>
    <s v="Rastar Pictures"/>
    <n v="106"/>
    <n v="118.3"/>
    <n v="80636753.459293395"/>
  </r>
  <r>
    <s v="Black Beauty"/>
    <s v="G"/>
    <s v="Adventure"/>
    <x v="13"/>
    <s v="July 29, 1994 (United States)"/>
    <x v="46"/>
    <n v="9500"/>
    <s v="Caroline Thompson"/>
    <s v="Anna Sewell"/>
    <s v="Sean Bean"/>
    <s v="United Kingdom"/>
    <m/>
    <n v="4630377"/>
    <s v="Warner Bros."/>
    <n v="88"/>
    <n v="148.19999999999999"/>
    <n v="8468642.6884753909"/>
  </r>
  <r>
    <s v="Black or White"/>
    <s v="PG-13"/>
    <s v="Drama"/>
    <x v="20"/>
    <s v="January 30, 2015 (United States)"/>
    <x v="46"/>
    <n v="12000"/>
    <s v="Mike Binder"/>
    <s v="Mike Binder"/>
    <s v="Kevin Costner"/>
    <s v="United States"/>
    <n v="9000000"/>
    <n v="21833967"/>
    <s v="BlackWhite"/>
    <n v="121"/>
    <n v="236.7"/>
    <n v="38634202.932055749"/>
  </r>
  <r>
    <s v="Black Rain"/>
    <s v="R"/>
    <s v="Action"/>
    <x v="21"/>
    <s v="September 22, 1989 (United States)"/>
    <x v="46"/>
    <n v="51000"/>
    <s v="Ridley Scott"/>
    <s v="Craig Bolotin"/>
    <s v="Michael Douglas"/>
    <s v="United States"/>
    <n v="30000000"/>
    <n v="134212055"/>
    <s v="Paramount Pictures"/>
    <n v="125"/>
    <n v="124"/>
    <n v="423776302.1606217"/>
  </r>
  <r>
    <s v="Black Wall Street Burning"/>
    <s v="R"/>
    <s v="Drama"/>
    <x v="22"/>
    <s v="February 7, 2020 (United States)"/>
    <x v="46"/>
    <n v="35"/>
    <s v="Marcus Brown"/>
    <s v="Dekoven Riggins"/>
    <s v="Dan Belcher"/>
    <s v="United States"/>
    <n v="5000"/>
    <m/>
    <s v="Notis Studio"/>
    <n v="78"/>
    <n v="258.8"/>
    <s v="Missing"/>
  </r>
  <r>
    <s v="Blast from the Past"/>
    <s v="PG-13"/>
    <s v="Comedy"/>
    <x v="17"/>
    <s v="February 12, 1999 (United States)"/>
    <x v="46"/>
    <n v="61000"/>
    <s v="Hugh Wilson"/>
    <s v="Bill Kelly"/>
    <s v="Brendan Fraser"/>
    <s v="United States"/>
    <n v="35000000"/>
    <n v="40263020"/>
    <s v="Forge"/>
    <n v="112"/>
    <n v="163"/>
    <n v="51117259.141666666"/>
  </r>
  <r>
    <s v="Blindness"/>
    <s v="R"/>
    <s v="Drama"/>
    <x v="0"/>
    <s v="October 3, 2008 (United States)"/>
    <x v="46"/>
    <n v="71000"/>
    <s v="Fernando Meirelles"/>
    <s v="JosÃ© Saramago"/>
    <s v="Julianne Moore"/>
    <s v="Brazil"/>
    <n v="25000000"/>
    <n v="19844979"/>
    <s v="Rhombus Media"/>
    <n v="121"/>
    <n v="215.3"/>
    <n v="29169151.477568738"/>
  </r>
  <r>
    <s v="Bright Young Things"/>
    <s v="R"/>
    <s v="Comedy"/>
    <x v="2"/>
    <s v="October 3, 2003 (United Kingdom)"/>
    <x v="46"/>
    <n v="5400"/>
    <s v="Stephen Fry"/>
    <s v="Stephen Fry"/>
    <s v="Stephen Campbell Moore"/>
    <s v="United Kingdom"/>
    <m/>
    <n v="2905499"/>
    <s v="The Film Consortium"/>
    <n v="102"/>
    <n v="184"/>
    <n v="5431322.363803681"/>
  </r>
  <r>
    <s v="Burnt"/>
    <s v="R"/>
    <s v="Comedy"/>
    <x v="39"/>
    <s v="October 30, 2015 (United States)"/>
    <x v="46"/>
    <n v="110000"/>
    <s v="John Wells"/>
    <s v="Steven Knight"/>
    <s v="Bradley Cooper"/>
    <s v="United States"/>
    <n v="20000000"/>
    <n v="36606743"/>
    <s v="3 Arts Entertainment"/>
    <n v="101"/>
    <n v="237"/>
    <n v="94286344.819103971"/>
  </r>
  <r>
    <s v="CafÃ© Society"/>
    <s v="PG-13"/>
    <s v="Comedy"/>
    <x v="30"/>
    <s v="August 5, 2016 (United States)"/>
    <x v="46"/>
    <n v="73000"/>
    <s v="Woody Allen"/>
    <s v="Woody Allen"/>
    <s v="Jesse Eisenberg"/>
    <s v="United States"/>
    <n v="30000000"/>
    <n v="43763247"/>
    <s v="Gravier Productions"/>
    <n v="96"/>
    <n v="240"/>
    <n v="74122631.244580328"/>
  </r>
  <r>
    <s v="Came a Hot Friday"/>
    <s v="PG"/>
    <s v="Adventure"/>
    <x v="38"/>
    <s v="October 4, 1985 (United States)"/>
    <x v="46"/>
    <n v="192"/>
    <s v="Ian Mune"/>
    <s v="Ronald Hugh Morrieson"/>
    <s v="Peter Bland"/>
    <s v="New Zealand"/>
    <m/>
    <m/>
    <s v="Mirage Films"/>
    <n v="101"/>
    <n v="107.6"/>
    <s v="Missing"/>
  </r>
  <r>
    <s v="Candyman"/>
    <s v="R"/>
    <s v="Horror"/>
    <x v="35"/>
    <s v="October 16, 1992 (United States)"/>
    <x v="46"/>
    <n v="74000"/>
    <s v="Bernard Rose"/>
    <s v="Clive Barker"/>
    <s v="Virginia Madsen"/>
    <s v="United States"/>
    <n v="6000000"/>
    <n v="25795897"/>
    <s v="Candyman Films"/>
    <n v="99"/>
    <n v="140.30000000000001"/>
    <n v="57709323.171071954"/>
  </r>
  <r>
    <s v="Caravaggio"/>
    <m/>
    <s v="Biography"/>
    <x v="25"/>
    <s v="August 29, 1986 (United States)"/>
    <x v="46"/>
    <n v="5500"/>
    <s v="Derek Jarman"/>
    <s v="Derek Jarman"/>
    <s v="Noam Almaz"/>
    <s v="United Kingdom"/>
    <m/>
    <n v="5478"/>
    <s v="British Film Institute (BFI)"/>
    <n v="93"/>
    <n v="109.6"/>
    <n v="11262.797570850202"/>
  </r>
  <r>
    <s v="Caught"/>
    <s v="R"/>
    <s v="Drama"/>
    <x v="10"/>
    <s v="January 24, 1996 (United States)"/>
    <x v="46"/>
    <n v="1200"/>
    <s v="Robert M. Young"/>
    <s v="Edward Pomerantz"/>
    <s v="Edward James Olmos"/>
    <s v="United States"/>
    <m/>
    <m/>
    <s v="Cinehaus"/>
    <n v="110"/>
    <n v="156.9"/>
    <s v="Missing"/>
  </r>
  <r>
    <s v="Celeste &amp; Jesse Forever"/>
    <s v="R"/>
    <s v="Comedy"/>
    <x v="36"/>
    <s v="August 3, 2012 (Canada)"/>
    <x v="46"/>
    <n v="30000"/>
    <s v="Lee Toland Krieger"/>
    <s v="Rashida Jones"/>
    <s v="Rashida Jones"/>
    <s v="United States"/>
    <m/>
    <n v="3640975"/>
    <s v="Envision Media Arts"/>
    <n v="92"/>
    <n v="229.6"/>
    <n v="4338698.0152522493"/>
  </r>
  <r>
    <s v="Chaos Theory"/>
    <s v="PG-13"/>
    <s v="Comedy"/>
    <x v="0"/>
    <s v="October 16, 2008 (Russia)"/>
    <x v="46"/>
    <n v="32000"/>
    <s v="Marcos Siega"/>
    <s v="Daniel Taplitz"/>
    <s v="Ryan Reynolds"/>
    <s v="United States"/>
    <m/>
    <n v="338440"/>
    <s v="Castle Rock Entertainment"/>
    <n v="87"/>
    <n v="215.3"/>
    <n v="573222.16787103948"/>
  </r>
  <r>
    <s v="Charlie and the Chocolate Factory"/>
    <s v="PG"/>
    <s v="Adventure"/>
    <x v="4"/>
    <s v="July 15, 2005 (United States)"/>
    <x v="46"/>
    <n v="441000"/>
    <s v="Tim Burton"/>
    <s v="Roald Dahl"/>
    <s v="Johnny Depp"/>
    <s v="United Kingdom"/>
    <n v="150000000"/>
    <n v="474968763"/>
    <s v="Warner Bros."/>
    <n v="115"/>
    <n v="195.3"/>
    <n v="1592112014.1485145"/>
  </r>
  <r>
    <s v="Child's Play"/>
    <s v="R"/>
    <s v="Fantasy"/>
    <x v="28"/>
    <s v="November 9, 1988 (United States)"/>
    <x v="46"/>
    <n v="91000"/>
    <s v="Tom Holland"/>
    <s v="Don Mancini"/>
    <s v="Catherine Hicks"/>
    <s v="United States"/>
    <n v="9000000"/>
    <n v="44196684"/>
    <s v="United Artists"/>
    <n v="87"/>
    <n v="118.3"/>
    <n v="90868620.882591084"/>
  </r>
  <r>
    <s v="Chuck &amp; Buck"/>
    <s v="R"/>
    <s v="Comedy"/>
    <x v="8"/>
    <s v="August 4, 2000 (United States)"/>
    <x v="46"/>
    <n v="5300"/>
    <s v="Miguel Arteta"/>
    <s v="Mike White"/>
    <s v="Mike White"/>
    <s v="United States"/>
    <n v="250000"/>
    <n v="1182065"/>
    <s v="Artisan Entertainment"/>
    <n v="96"/>
    <n v="172.2"/>
    <n v="2209663.8374233129"/>
  </r>
  <r>
    <s v="Circle of Friends"/>
    <s v="PG-13"/>
    <s v="Drama"/>
    <x v="40"/>
    <s v="April 7, 1995 (United States)"/>
    <x v="46"/>
    <n v="8100"/>
    <s v="Pat O'Connor"/>
    <s v="Andrew Davies"/>
    <s v="Chris O'Donnell"/>
    <s v="Ireland"/>
    <m/>
    <n v="23389975"/>
    <s v="Price Entertainment"/>
    <n v="103"/>
    <n v="152.4"/>
    <n v="57475204.697580643"/>
  </r>
  <r>
    <s v="Clay Pigeons"/>
    <s v="R"/>
    <s v="Comedy"/>
    <x v="17"/>
    <s v="September 25, 1998 (United States)"/>
    <x v="46"/>
    <n v="11000"/>
    <s v="David Dobkin"/>
    <s v="Matthew L. Healy"/>
    <s v="Joaquin Phoenix"/>
    <s v="United States"/>
    <n v="8000000"/>
    <n v="1794086"/>
    <s v="Fade In Films"/>
    <n v="104"/>
    <n v="163"/>
    <n v="2548522.1641025636"/>
  </r>
  <r>
    <s v="Cloak &amp; Dagger"/>
    <s v="PG"/>
    <s v="Action"/>
    <x v="18"/>
    <s v="August 10, 1984 (United States)"/>
    <x v="46"/>
    <n v="7000"/>
    <s v="Richard Franklin"/>
    <s v="Tom Holland"/>
    <s v="Henry Thomas"/>
    <s v="United States"/>
    <m/>
    <m/>
    <s v="Universal Pictures"/>
    <n v="101"/>
    <n v="103.9"/>
    <s v="Missing"/>
  </r>
  <r>
    <s v="Clockwatchers"/>
    <s v="PG-13"/>
    <s v="Comedy"/>
    <x v="14"/>
    <s v="May 15, 1998 (United States)"/>
    <x v="46"/>
    <n v="4800"/>
    <s v="Jill Sprecher"/>
    <s v="Jill Sprecher"/>
    <s v="Toni Collette"/>
    <s v="United Kingdom"/>
    <m/>
    <n v="537948"/>
    <s v="Goldcrest Films International"/>
    <n v="96"/>
    <n v="160.5"/>
    <n v="1495554.3394160585"/>
  </r>
  <r>
    <s v="Clockwise"/>
    <s v="PG"/>
    <s v="Comedy"/>
    <x v="25"/>
    <s v="October 10, 1986 (United States)"/>
    <x v="46"/>
    <n v="12000"/>
    <s v="Christopher Morahan"/>
    <s v="Michael Frayn"/>
    <s v="John Cleese"/>
    <s v="United Kingdom"/>
    <m/>
    <n v="1476356"/>
    <s v="Thorn EMI Screen Entertainment"/>
    <n v="96"/>
    <n v="109.6"/>
    <n v="2000203.0822587814"/>
  </r>
  <r>
    <s v="Copycat"/>
    <s v="R"/>
    <s v="Drama"/>
    <x v="40"/>
    <s v="October 27, 1995 (United States)"/>
    <x v="46"/>
    <n v="56000"/>
    <s v="Jon Amiel"/>
    <s v="Ann Biderman"/>
    <s v="Sigourney Weaver"/>
    <s v="United States"/>
    <n v="20000000"/>
    <n v="32051917"/>
    <s v="New Regency Productions"/>
    <n v="123"/>
    <n v="152.4"/>
    <n v="54286932.239577539"/>
  </r>
  <r>
    <s v="Corrina, Corrina"/>
    <s v="PG"/>
    <s v="Comedy"/>
    <x v="13"/>
    <s v="August 26, 1994 (United States)"/>
    <x v="46"/>
    <n v="13000"/>
    <s v="Jessie Nelson"/>
    <s v="Jessie Nelson"/>
    <s v="Ray Liotta"/>
    <s v="United States"/>
    <m/>
    <n v="20164171"/>
    <s v="New Line Cinema"/>
    <n v="115"/>
    <n v="148.19999999999999"/>
    <n v="63668631.126424864"/>
  </r>
  <r>
    <s v="Courage Under Fire"/>
    <s v="R"/>
    <s v="Action"/>
    <x v="10"/>
    <s v="July 12, 1996 (United States)"/>
    <x v="46"/>
    <n v="52000"/>
    <s v="Edward Zwick"/>
    <s v="Patrick Sheane Duncan"/>
    <s v="Denzel Washington"/>
    <s v="United States"/>
    <n v="46000000"/>
    <n v="100860818"/>
    <s v="Fox 2000 Pictures"/>
    <n v="116"/>
    <n v="156.9"/>
    <n v="212680216.22560555"/>
  </r>
  <r>
    <s v="Crocodile Dundee"/>
    <s v="PG-13"/>
    <s v="Action"/>
    <x v="25"/>
    <s v="September 26, 1986 (United States)"/>
    <x v="46"/>
    <n v="96000"/>
    <s v="Peter Faiman"/>
    <s v="Paul Hogan"/>
    <s v="Paul Hogan"/>
    <s v="Australia"/>
    <n v="8800000"/>
    <n v="328203506"/>
    <s v="Rimfire Films"/>
    <n v="97"/>
    <n v="109.6"/>
    <n v="543497871.07717395"/>
  </r>
  <r>
    <s v="Daniel"/>
    <s v="R"/>
    <s v="Drama"/>
    <x v="19"/>
    <s v="February 10, 1984 (United Kingdom)"/>
    <x v="46"/>
    <n v="1200"/>
    <s v="Sidney Lumet"/>
    <s v="E.L. Doctorow"/>
    <s v="Timothy Hutton"/>
    <s v="United Kingdom"/>
    <m/>
    <n v="687475"/>
    <s v="Paramount Pictures"/>
    <n v="130"/>
    <n v="99.6"/>
    <n v="976567.05128205114"/>
  </r>
  <r>
    <s v="Dark Blue"/>
    <s v="R"/>
    <s v="Crime"/>
    <x v="23"/>
    <s v="February 21, 2003 (United States)"/>
    <x v="46"/>
    <n v="21000"/>
    <s v="Ron Shelton"/>
    <s v="James Ellroy"/>
    <s v="Kurt Russell"/>
    <s v="United States"/>
    <n v="15000000"/>
    <n v="12150301"/>
    <s v="Alphaville Films"/>
    <n v="118"/>
    <n v="179.9"/>
    <n v="17195525.846261032"/>
  </r>
  <r>
    <s v="Daughters of the Dust"/>
    <s v="TV-PG"/>
    <s v="Drama"/>
    <x v="16"/>
    <s v="December 27, 1991 (United States)"/>
    <x v="46"/>
    <n v="2300"/>
    <s v="Julie Dash"/>
    <s v="Julie Dash"/>
    <s v="Cora Lee Day"/>
    <s v="United States"/>
    <m/>
    <n v="1689723"/>
    <s v="Geechee Girls"/>
    <n v="113"/>
    <n v="136.19999999999999"/>
    <n v="2798144.5548913046"/>
  </r>
  <r>
    <s v="De De Pyaar De"/>
    <s v="Not Rated"/>
    <s v="Comedy"/>
    <x v="5"/>
    <s v="May 17, 2019 (United States)"/>
    <x v="46"/>
    <n v="7400"/>
    <s v="Akiv Ali"/>
    <s v="Surabhi Bhatnagar"/>
    <s v="Ajay Devgn"/>
    <s v="India"/>
    <m/>
    <n v="1473116"/>
    <s v="Luv Films"/>
    <n v="135"/>
    <n v="255.7"/>
    <n v="4320100.5312800761"/>
  </r>
  <r>
    <s v="Dead &amp; Buried"/>
    <s v="R"/>
    <s v="Horror"/>
    <x v="12"/>
    <s v="October 9, 1981 (United States)"/>
    <x v="46"/>
    <n v="11000"/>
    <s v="Gary Sherman"/>
    <s v="Jeff Millar"/>
    <s v="James Farentino"/>
    <s v="United States"/>
    <n v="3000000"/>
    <m/>
    <s v="Aspen Productions (I)"/>
    <n v="94"/>
    <n v="90.9"/>
    <s v="Missing"/>
  </r>
  <r>
    <s v="Death Becomes Her"/>
    <s v="PG-13"/>
    <s v="Comedy"/>
    <x v="35"/>
    <s v="July 31, 1992 (United States)"/>
    <x v="46"/>
    <n v="108000"/>
    <s v="Robert Zemeckis"/>
    <s v="Martin Donovan"/>
    <s v="Meryl Streep"/>
    <s v="United States"/>
    <n v="55000000"/>
    <n v="149022650"/>
    <s v="Universal Pictures"/>
    <n v="104"/>
    <n v="140.30000000000001"/>
    <n v="422000013.52230483"/>
  </r>
  <r>
    <s v="Derailed"/>
    <s v="R"/>
    <s v="Crime"/>
    <x v="4"/>
    <s v="November 11, 2005 (United States)"/>
    <x v="46"/>
    <n v="72000"/>
    <s v="Mikael HÃ¥fstrÃ¶m"/>
    <s v="Stuart Beattie"/>
    <s v="Clive Owen"/>
    <s v="United States"/>
    <n v="22000000"/>
    <n v="57479076"/>
    <s v="Di Bonaventura Pictures"/>
    <n v="108"/>
    <n v="195.3"/>
    <n v="71456036.137086898"/>
  </r>
  <r>
    <s v="Desert Bloom"/>
    <s v="PG"/>
    <s v="Drama"/>
    <x v="25"/>
    <s v="April 18, 1986 (United States)"/>
    <x v="46"/>
    <n v="937"/>
    <s v="Eugene Corr"/>
    <s v="Linda Remy"/>
    <s v="Jon Voight"/>
    <s v="United States"/>
    <m/>
    <n v="416393"/>
    <s v="Carson Productions"/>
    <n v="105"/>
    <n v="109.6"/>
    <n v="1023185.0572580644"/>
  </r>
  <r>
    <s v="Disobedience"/>
    <s v="R"/>
    <s v="Drama"/>
    <x v="27"/>
    <s v="April 27, 2018 (United States)"/>
    <x v="46"/>
    <n v="27000"/>
    <s v="SebastiÃ¡n Lelio"/>
    <s v="SebastiÃ¡n Lelio"/>
    <s v="Rachel Weisz"/>
    <s v="Ireland"/>
    <n v="6000000"/>
    <n v="8003180"/>
    <s v="Braven Films"/>
    <n v="114"/>
    <n v="245.1"/>
    <n v="12096076.121031746"/>
  </r>
  <r>
    <s v="Divergent"/>
    <s v="PG-13"/>
    <s v="Action"/>
    <x v="20"/>
    <s v="March 21, 2014 (United States)"/>
    <x v="46"/>
    <n v="435000"/>
    <s v="Neil Burger"/>
    <s v="Evan Daugherty"/>
    <s v="Shailene Woodley"/>
    <s v="United States"/>
    <n v="85000000"/>
    <n v="288885818"/>
    <s v="Summit Entertainment"/>
    <n v="139"/>
    <n v="236.7"/>
    <n v="408841192.49698097"/>
  </r>
  <r>
    <s v="Don't Be a Menace to South Central While Drinking Your Juice in the Hood"/>
    <s v="R"/>
    <s v="Comedy"/>
    <x v="10"/>
    <s v="January 12, 1996 (United States)"/>
    <x v="46"/>
    <n v="50000"/>
    <s v="Paris Barclay"/>
    <s v="Shawn Wayans"/>
    <s v="Shawn Wayans"/>
    <s v="United States"/>
    <n v="3800000"/>
    <n v="20949601"/>
    <s v="Island Pictures"/>
    <n v="89"/>
    <n v="156.9"/>
    <n v="58242184.531934313"/>
  </r>
  <r>
    <s v="Drop Dead Gorgeous"/>
    <s v="PG-13"/>
    <s v="Comedy"/>
    <x v="11"/>
    <s v="July 23, 1999 (United States)"/>
    <x v="46"/>
    <n v="34000"/>
    <s v="Michael Patrick Jann"/>
    <s v="Lona Williams"/>
    <s v="Kirsten Dunst"/>
    <s v="Germany"/>
    <n v="15000000"/>
    <n v="10571408"/>
    <s v="New Line Cinema"/>
    <n v="97"/>
    <n v="166.6"/>
    <n v="17904991.759866592"/>
  </r>
  <r>
    <s v="Eagle Eye"/>
    <s v="PG-13"/>
    <s v="Action"/>
    <x v="0"/>
    <s v="September 26, 2008 (United States)"/>
    <x v="46"/>
    <n v="180000"/>
    <s v="D.J. Caruso"/>
    <s v="John Glenn"/>
    <s v="Shia LaBeouf"/>
    <s v="United States"/>
    <n v="80000000"/>
    <n v="178767383"/>
    <s v="Dreamworks Pictures"/>
    <n v="118"/>
    <n v="215.3"/>
    <n v="252997777.98467255"/>
  </r>
  <r>
    <s v="Edge of Darkness"/>
    <s v="R"/>
    <s v="Action"/>
    <x v="29"/>
    <s v="January 29, 2010 (United States)"/>
    <x v="46"/>
    <n v="91000"/>
    <s v="Martin Campbell"/>
    <s v="William Monahan"/>
    <s v="Mel Gibson"/>
    <s v="United Kingdom"/>
    <n v="80000000"/>
    <n v="81126522"/>
    <s v="Warner Bros."/>
    <n v="117"/>
    <n v="218.1"/>
    <n v="189129695.89441469"/>
  </r>
  <r>
    <s v="Elvira: Mistress of the Dark"/>
    <s v="PG-13"/>
    <s v="Comedy"/>
    <x v="28"/>
    <s v="September 30, 1988 (United States)"/>
    <x v="46"/>
    <n v="14000"/>
    <s v="James Signorelli"/>
    <s v="Sam Egan"/>
    <s v="Cassandra Peterson"/>
    <s v="United States"/>
    <n v="7500000"/>
    <n v="5596267"/>
    <s v="NBC Productions"/>
    <n v="96"/>
    <n v="118.3"/>
    <n v="7426753.2878919858"/>
  </r>
  <r>
    <s v="Elysium"/>
    <s v="R"/>
    <s v="Action"/>
    <x v="33"/>
    <s v="August 9, 2013 (United States)"/>
    <x v="46"/>
    <n v="426000"/>
    <s v="Neill Blomkamp"/>
    <s v="Neill Blomkamp"/>
    <s v="Matt Damon"/>
    <s v="United States"/>
    <n v="115000000"/>
    <n v="286140700"/>
    <s v="TriStar Pictures"/>
    <n v="109"/>
    <n v="233"/>
    <n v="534890007.91411036"/>
  </r>
  <r>
    <s v="Ender's Game"/>
    <s v="PG-13"/>
    <s v="Action"/>
    <x v="33"/>
    <s v="November 1, 2013 (United States)"/>
    <x v="46"/>
    <n v="228000"/>
    <s v="Gavin Hood"/>
    <s v="Gavin Hood"/>
    <s v="Harrison Ford"/>
    <s v="United States"/>
    <n v="110000000"/>
    <n v="125544024"/>
    <s v="Summit Entertainment"/>
    <n v="114"/>
    <n v="233"/>
    <n v="175393232.97936726"/>
  </r>
  <r>
    <s v="Enemies, A Love Story"/>
    <s v="R"/>
    <s v="Comedy"/>
    <x v="21"/>
    <s v="December 13, 1989 (United States)"/>
    <x v="46"/>
    <n v="2100"/>
    <s v="Paul Mazursky"/>
    <s v="Isaac Bashevis Singer"/>
    <s v="Ron Silver"/>
    <s v="United States"/>
    <n v="9500000"/>
    <n v="7754571"/>
    <s v="Morgan Creek Entertainment"/>
    <n v="119"/>
    <n v="124"/>
    <n v="13721357.62891986"/>
  </r>
  <r>
    <s v="Entourage"/>
    <s v="R"/>
    <s v="Comedy"/>
    <x v="39"/>
    <s v="June 3, 2015 (United States)"/>
    <x v="46"/>
    <n v="77000"/>
    <s v="Doug Ellin"/>
    <s v="Doug Ellin"/>
    <s v="Adrian Grenier"/>
    <s v="United States"/>
    <n v="30000000"/>
    <n v="49263404"/>
    <s v="Warner Bros."/>
    <n v="104"/>
    <n v="237"/>
    <n v="59779208.278773397"/>
  </r>
  <r>
    <s v="EuroTrip"/>
    <s v="R"/>
    <s v="Comedy"/>
    <x v="1"/>
    <s v="February 20, 2004 (United States)"/>
    <x v="46"/>
    <n v="200000"/>
    <s v="Jeff Schaffer"/>
    <s v="Alec Berg"/>
    <s v="Scott Mechlowicz"/>
    <s v="United States"/>
    <n v="25000000"/>
    <n v="22605153"/>
    <s v="Dreamworks Pictures"/>
    <n v="92"/>
    <n v="188.9"/>
    <n v="27430466.424133811"/>
  </r>
  <r>
    <s v="Extreme Prejudice"/>
    <s v="R"/>
    <s v="Action"/>
    <x v="3"/>
    <s v="April 24, 1987 (United States)"/>
    <x v="46"/>
    <n v="6400"/>
    <s v="Walter Hill"/>
    <s v="John Milius"/>
    <s v="Nick Nolte"/>
    <s v="United States"/>
    <n v="22000000"/>
    <n v="11307844"/>
    <s v="Carolco Pictures"/>
    <n v="104"/>
    <n v="113.6"/>
    <n v="21959847.462077755"/>
  </r>
  <r>
    <s v="Factotum"/>
    <s v="R"/>
    <s v="Comedy"/>
    <x v="4"/>
    <s v="April 29, 2005 (Norway)"/>
    <x v="46"/>
    <n v="14000"/>
    <s v="Bent Hamer"/>
    <s v="Charles Bukowski"/>
    <s v="Matt Dillon"/>
    <s v="Norway"/>
    <n v="1000000"/>
    <n v="2708087"/>
    <s v="Bulbul Films"/>
    <n v="94"/>
    <n v="195.3"/>
    <n v="3846872.3025641022"/>
  </r>
  <r>
    <s v="Fame"/>
    <s v="R"/>
    <s v="Drama"/>
    <x v="37"/>
    <s v="May 16, 1980 (United States)"/>
    <x v="46"/>
    <n v="21000"/>
    <s v="Alan Parker"/>
    <s v="Christopher Gore"/>
    <s v="Eddie Barth"/>
    <s v="United States"/>
    <m/>
    <n v="21202829"/>
    <s v="Metro-Goldwyn-Mayer (MGM)"/>
    <n v="134"/>
    <n v="82.4"/>
    <n v="56870616.164612681"/>
  </r>
  <r>
    <s v="Fanboys"/>
    <s v="PG-13"/>
    <s v="Adventure"/>
    <x v="9"/>
    <s v="February 13, 2009 (Iceland)"/>
    <x v="46"/>
    <n v="57000"/>
    <s v="Kyle Newman"/>
    <s v="Ernest Cline"/>
    <s v="Dan Fogler"/>
    <s v="United States"/>
    <n v="3900000"/>
    <n v="961203"/>
    <s v="The Weinstein Company"/>
    <n v="90"/>
    <n v="214.5"/>
    <n v="1256989.5025751072"/>
  </r>
  <r>
    <s v="Far and Away"/>
    <s v="PG-13"/>
    <s v="Adventure"/>
    <x v="35"/>
    <s v="May 22, 1992 (United States)"/>
    <x v="46"/>
    <n v="60000"/>
    <s v="Ron Howard"/>
    <s v="Bob Dolman"/>
    <s v="Tom Cruise"/>
    <s v="United States"/>
    <n v="60000000"/>
    <n v="137783840"/>
    <s v="Imagine Films Entertainment"/>
    <n v="140"/>
    <n v="140.30000000000001"/>
    <n v="404068681.88642919"/>
  </r>
  <r>
    <s v="Fast &amp; Furious"/>
    <s v="PG-13"/>
    <s v="Action"/>
    <x v="9"/>
    <s v="April 3, 2009 (United States)"/>
    <x v="46"/>
    <n v="271000"/>
    <s v="Justin Lin"/>
    <s v="Chris Morgan"/>
    <s v="Vin Diesel"/>
    <s v="United States"/>
    <n v="85000000"/>
    <n v="360366870"/>
    <s v="Universal Pictures"/>
    <n v="107"/>
    <n v="214.5"/>
    <n v="562231363.48694313"/>
  </r>
  <r>
    <s v="Feast of Love"/>
    <s v="R"/>
    <s v="Drama"/>
    <x v="6"/>
    <s v="September 28, 2007 (United States)"/>
    <x v="46"/>
    <n v="16000"/>
    <s v="Robert Benton"/>
    <s v="Allison Burnett"/>
    <s v="Morgan Freeman"/>
    <s v="United States"/>
    <m/>
    <n v="5741608"/>
    <s v="GreeneStreet Films"/>
    <n v="97"/>
    <n v="207.3"/>
    <n v="13385370.754399389"/>
  </r>
  <r>
    <s v="Fire and Ice"/>
    <s v="PG"/>
    <s v="Animation"/>
    <x v="19"/>
    <s v="August 26, 1983 (United States)"/>
    <x v="46"/>
    <n v="10000"/>
    <s v="Ralph Bakshi"/>
    <s v="Ralph Bakshi"/>
    <s v="Randy Norton"/>
    <s v="United States"/>
    <n v="1200000"/>
    <n v="760883"/>
    <s v="Polyc International BV"/>
    <n v="81"/>
    <n v="99.6"/>
    <n v="979472.11702577106"/>
  </r>
  <r>
    <s v="First Strike"/>
    <s v="PG-13"/>
    <s v="Action"/>
    <x v="10"/>
    <s v="January 10, 1997 (United States)"/>
    <x v="46"/>
    <n v="20000"/>
    <s v="Stanley Tong"/>
    <s v="Greg Mellott"/>
    <s v="Jackie Chan"/>
    <s v="Hong Kong"/>
    <m/>
    <n v="21890845"/>
    <s v="Golden Harvest Company"/>
    <n v="107"/>
    <n v="156.9"/>
    <n v="66969281.842369474"/>
  </r>
  <r>
    <s v="Five Times Two"/>
    <s v="R"/>
    <s v="Drama"/>
    <x v="1"/>
    <s v="September 1, 2004 (France)"/>
    <x v="46"/>
    <n v="9100"/>
    <s v="FranÃ§ois Ozon"/>
    <s v="FranÃ§ois Ozon"/>
    <s v="Valeria Bruni Tedeschi"/>
    <s v="France"/>
    <m/>
    <n v="7444906"/>
    <s v="FidÃ©litÃ© Productions"/>
    <n v="90"/>
    <n v="188.9"/>
    <n v="8765312.4350850061"/>
  </r>
  <r>
    <s v="Flatliners"/>
    <s v="R"/>
    <s v="Drama"/>
    <x v="32"/>
    <s v="August 10, 1990 (United States)"/>
    <x v="46"/>
    <n v="82000"/>
    <s v="Joel Schumacher"/>
    <s v="Peter Filardi"/>
    <s v="Kiefer Sutherland"/>
    <s v="United States"/>
    <n v="26000000"/>
    <n v="61489265"/>
    <s v="Columbia Pictures"/>
    <n v="115"/>
    <n v="130.69999999999999"/>
    <n v="85904534.825767994"/>
  </r>
  <r>
    <s v="Flushed Away"/>
    <s v="PG"/>
    <s v="Animation"/>
    <x v="15"/>
    <s v="November 3, 2006 (United States)"/>
    <x v="46"/>
    <n v="117000"/>
    <s v="David Bowers"/>
    <s v="Dick Clement"/>
    <s v="Hugh Jackman"/>
    <s v="United Kingdom"/>
    <n v="149000000"/>
    <n v="178281554"/>
    <s v="Aardman Animations"/>
    <n v="85"/>
    <n v="201.6"/>
    <n v="295230377.73804349"/>
  </r>
  <r>
    <s v="Focus"/>
    <s v="R"/>
    <s v="Comedy"/>
    <x v="39"/>
    <s v="February 27, 2015 (United States)"/>
    <x v="46"/>
    <n v="226000"/>
    <s v="Glenn Ficarra"/>
    <s v="Glenn Ficarra"/>
    <s v="Will Smith"/>
    <s v="United States"/>
    <n v="50100000"/>
    <n v="158762963"/>
    <s v="Kramer &amp; Sigman Films"/>
    <n v="105"/>
    <n v="237"/>
    <n v="210692834.60844946"/>
  </r>
  <r>
    <s v="Footloose"/>
    <s v="PG"/>
    <s v="Drama"/>
    <x v="18"/>
    <s v="February 17, 1984 (United States)"/>
    <x v="46"/>
    <n v="73000"/>
    <s v="Herbert Ross"/>
    <s v="Dean Pitchford"/>
    <s v="Kevin Bacon"/>
    <s v="United States"/>
    <n v="8200000"/>
    <n v="80039064"/>
    <s v="Paramount Pictures"/>
    <n v="107"/>
    <n v="103.9"/>
    <n v="252724381.35544041"/>
  </r>
  <r>
    <s v="For Love of the Game"/>
    <s v="PG-13"/>
    <s v="Drama"/>
    <x v="11"/>
    <s v="September 17, 1999 (United States)"/>
    <x v="46"/>
    <n v="33000"/>
    <s v="Sam Raimi"/>
    <s v="Michael Shaara"/>
    <s v="Kevin Costner"/>
    <s v="United States"/>
    <n v="80000000"/>
    <n v="46112640"/>
    <s v="Universal Pictures"/>
    <n v="137"/>
    <n v="166.6"/>
    <n v="97235442.269896194"/>
  </r>
  <r>
    <s v="French Kiss"/>
    <s v="PG-13"/>
    <s v="Comedy"/>
    <x v="40"/>
    <s v="May 5, 1995 (United States)"/>
    <x v="46"/>
    <n v="48000"/>
    <s v="Lawrence Kasdan"/>
    <s v="Adam Brooks"/>
    <s v="Meg Ryan"/>
    <s v="United Kingdom"/>
    <m/>
    <n v="101982854"/>
    <s v="Polygram Filmed Entertainment"/>
    <n v="111"/>
    <n v="152.4"/>
    <n v="250598190.43387094"/>
  </r>
  <r>
    <s v="Funny Games"/>
    <s v="R"/>
    <s v="Crime"/>
    <x v="6"/>
    <s v="April 4, 2008 (United Kingdom)"/>
    <x v="46"/>
    <n v="93000"/>
    <s v="Michael Haneke"/>
    <s v="Michael Haneke"/>
    <s v="Naomi Watts"/>
    <s v="United States"/>
    <n v="15000000"/>
    <n v="7938872"/>
    <s v="Celluloid Dreams"/>
    <n v="111"/>
    <n v="207.3"/>
    <n v="10755777.227212094"/>
  </r>
  <r>
    <s v="Gas Food Lodging"/>
    <s v="R"/>
    <s v="Drama"/>
    <x v="35"/>
    <s v="July 10, 1992 (United States)"/>
    <x v="46"/>
    <n v="3700"/>
    <s v="Allison Anders"/>
    <s v="Allison Anders"/>
    <s v="Brooke Adams"/>
    <s v="United States"/>
    <m/>
    <n v="1342613"/>
    <s v="Cineville"/>
    <n v="101"/>
    <n v="140.30000000000001"/>
    <n v="2915853.0370634352"/>
  </r>
  <r>
    <s v="Genius"/>
    <s v="PG-13"/>
    <s v="Biography"/>
    <x v="30"/>
    <s v="June 10, 2016 (United States)"/>
    <x v="46"/>
    <n v="19000"/>
    <s v="Michael Grandage"/>
    <s v="John Logan"/>
    <s v="Colin Firth"/>
    <s v="United Kingdom"/>
    <m/>
    <n v="7435006"/>
    <s v="Desert Wolf Productions"/>
    <n v="104"/>
    <n v="240"/>
    <n v="12312208.305434782"/>
  </r>
  <r>
    <s v="Georgia"/>
    <s v="R"/>
    <s v="Drama"/>
    <x v="40"/>
    <s v="December 8, 1995 (United States)"/>
    <x v="46"/>
    <n v="2800"/>
    <s v="Ulu Grosbard"/>
    <s v="Barbara Turner"/>
    <s v="Jennifer Jason Leigh"/>
    <s v="France"/>
    <m/>
    <n v="1110104"/>
    <s v="CiBy 2000"/>
    <n v="115"/>
    <n v="152.4"/>
    <n v="3086210.664233577"/>
  </r>
  <r>
    <s v="Ghostbusters II"/>
    <s v="PG"/>
    <s v="Action"/>
    <x v="21"/>
    <s v="June 16, 1989 (United States)"/>
    <x v="46"/>
    <n v="187000"/>
    <s v="Ivan Reitman"/>
    <s v="Dan Aykroyd"/>
    <s v="Bill Murray"/>
    <s v="United States"/>
    <n v="37000000"/>
    <n v="215394738"/>
    <s v="Columbia Pictures"/>
    <n v="108"/>
    <n v="124"/>
    <n v="454192226.08027685"/>
  </r>
  <r>
    <s v="Glass"/>
    <s v="PG-13"/>
    <s v="Drama"/>
    <x v="5"/>
    <s v="January 18, 2019 (United States)"/>
    <x v="46"/>
    <n v="219000"/>
    <s v="M. Night Shyamalan"/>
    <s v="M. Night Shyamalan"/>
    <s v="James McAvoy"/>
    <s v="United States"/>
    <n v="20000000"/>
    <n v="246999039"/>
    <s v="Buena Vista International"/>
    <n v="129"/>
    <n v="255.7"/>
    <n v="418346899.29571986"/>
  </r>
  <r>
    <s v="Godard Mon Amour"/>
    <s v="R"/>
    <s v="Biography"/>
    <x v="27"/>
    <s v="September 13, 2017 (France)"/>
    <x v="46"/>
    <n v="4900"/>
    <s v="Michel Hazanavicius"/>
    <s v="Michel Hazanavicius"/>
    <s v="Louis Garrel"/>
    <s v="France"/>
    <m/>
    <n v="1332204"/>
    <s v="Les Compagnons du CinÃ©ma"/>
    <n v="107"/>
    <n v="245.1"/>
    <n v="2529112.5158878504"/>
  </r>
  <r>
    <s v="Going in Style"/>
    <s v="PG-13"/>
    <s v="Comedy"/>
    <x v="27"/>
    <s v="April 7, 2017 (United States)"/>
    <x v="46"/>
    <n v="79000"/>
    <s v="Zach Braff"/>
    <s v="Theodore Melfi"/>
    <s v="Michael Caine"/>
    <s v="United States"/>
    <n v="25000000"/>
    <n v="84918541"/>
    <s v="De Line Pictures"/>
    <n v="96"/>
    <n v="245.1"/>
    <n v="158740364.6791411"/>
  </r>
  <r>
    <s v="Hairspray"/>
    <s v="PG"/>
    <s v="Comedy"/>
    <x v="6"/>
    <s v="July 20, 2007 (United States)"/>
    <x v="46"/>
    <n v="122000"/>
    <s v="Adam Shankman"/>
    <s v="Leslie Dixon"/>
    <s v="John Travolta"/>
    <s v="United States"/>
    <n v="75000000"/>
    <n v="203553311"/>
    <s v="New Line Cinema"/>
    <n v="117"/>
    <n v="207.3"/>
    <n v="337079857.94402176"/>
  </r>
  <r>
    <s v="Hands of Stone"/>
    <s v="R"/>
    <s v="Biography"/>
    <x v="30"/>
    <s v="August 26, 2016 (United States)"/>
    <x v="46"/>
    <n v="16000"/>
    <s v="Jonathan Jakubowicz"/>
    <s v="Jonathan Jakubowicz"/>
    <s v="Edgar RamÃ­rez"/>
    <s v="Panama"/>
    <n v="20000000"/>
    <n v="4978353"/>
    <s v="Fuego Films"/>
    <n v="111"/>
    <n v="240"/>
    <n v="8565240.8757763971"/>
  </r>
  <r>
    <s v="Happy Death Day"/>
    <s v="PG-13"/>
    <s v="Comedy"/>
    <x v="27"/>
    <s v="October 13, 2017 (United States)"/>
    <x v="46"/>
    <n v="124000"/>
    <s v="Christopher Landon"/>
    <s v="Scott Lobdell"/>
    <s v="Jessica Rothe"/>
    <s v="United States"/>
    <n v="4800000"/>
    <n v="125479266"/>
    <s v="Universal Pictures"/>
    <n v="96"/>
    <n v="245.1"/>
    <n v="184435756.63386396"/>
  </r>
  <r>
    <s v="Harold &amp; Kumar Escape from Guantanamo Bay"/>
    <s v="R"/>
    <s v="Adventure"/>
    <x v="0"/>
    <s v="April 25, 2008 (United States)"/>
    <x v="46"/>
    <n v="132000"/>
    <s v="Jon Hurwitz"/>
    <s v="Jon Hurwitz"/>
    <s v="John Cho"/>
    <s v="United States"/>
    <n v="12000000"/>
    <n v="43495888"/>
    <s v="New Line Cinema"/>
    <n v="114"/>
    <n v="215.3"/>
    <n v="101401660.85386381"/>
  </r>
  <r>
    <s v="Head in the Clouds"/>
    <s v="R"/>
    <s v="Drama"/>
    <x v="1"/>
    <s v="October 30, 2004 (Japan)"/>
    <x v="46"/>
    <n v="15000"/>
    <s v="John Duigan"/>
    <s v="John Duigan"/>
    <s v="Charlize Theron"/>
    <s v="United Kingdom"/>
    <m/>
    <n v="3664858"/>
    <s v="Remstar Productions"/>
    <n v="132"/>
    <n v="188.9"/>
    <n v="4556027.0607915139"/>
  </r>
  <r>
    <s v="Heat and Dust"/>
    <s v="R"/>
    <s v="Drama"/>
    <x v="19"/>
    <s v="January 1983 (United Kingdom)"/>
    <x v="46"/>
    <n v="1600"/>
    <s v="James Ivory"/>
    <s v="Ruth Prawer Jhabvala"/>
    <s v="Julie Christie"/>
    <s v="United Kingdom"/>
    <m/>
    <n v="1772889"/>
    <s v="Merchant Ivory Productions"/>
    <n v="130"/>
    <n v="99.6"/>
    <n v="3645069.3542510122"/>
  </r>
  <r>
    <s v="Heavyweights"/>
    <s v="PG"/>
    <s v="Comedy"/>
    <x v="40"/>
    <s v="February 17, 1995 (United States)"/>
    <x v="46"/>
    <n v="26000"/>
    <s v="Steven Brill"/>
    <s v="Judd Apatow"/>
    <s v="Tom McGowan"/>
    <s v="United States"/>
    <m/>
    <n v="17689177"/>
    <s v="Caravan Pictures"/>
    <n v="100"/>
    <n v="152.4"/>
    <n v="49177848.831204385"/>
  </r>
  <r>
    <s v="Hello, My Name Is Doris"/>
    <s v="R"/>
    <s v="Comedy"/>
    <x v="39"/>
    <s v="April 1, 2016 (United States)"/>
    <x v="46"/>
    <n v="19000"/>
    <s v="Michael Showalter"/>
    <s v="Laura Terruso"/>
    <s v="Sally Field"/>
    <s v="United States"/>
    <n v="1000000"/>
    <n v="14659448"/>
    <s v="Red Crown Productions"/>
    <n v="90"/>
    <n v="237"/>
    <n v="19170531.354506437"/>
  </r>
  <r>
    <s v="High Art"/>
    <s v="R"/>
    <s v="Drama"/>
    <x v="17"/>
    <s v="June 12, 1998 (United States)"/>
    <x v="46"/>
    <n v="9900"/>
    <s v="Lisa Cholodenko"/>
    <s v="Lisa Cholodenko"/>
    <s v="Radha Mitchell"/>
    <s v="United States"/>
    <m/>
    <n v="1960216"/>
    <s v="391 Productions"/>
    <n v="101"/>
    <n v="163"/>
    <n v="4569837.9127773531"/>
  </r>
  <r>
    <s v="Hitch"/>
    <s v="PG-13"/>
    <s v="Comedy"/>
    <x v="4"/>
    <s v="February 11, 2005 (United States)"/>
    <x v="46"/>
    <n v="301000"/>
    <s v="Andy Tennant"/>
    <s v="Kevin Bisch"/>
    <s v="Will Smith"/>
    <s v="United States"/>
    <n v="70000000"/>
    <n v="371594210"/>
    <s v="Columbia Pictures"/>
    <n v="118"/>
    <n v="195.3"/>
    <n v="1136794736.8172691"/>
  </r>
  <r>
    <s v="Hoffa"/>
    <s v="R"/>
    <s v="Biography"/>
    <x v="35"/>
    <s v="December 25, 1992 (United States)"/>
    <x v="46"/>
    <n v="22000"/>
    <s v="Danny DeVito"/>
    <s v="David Mamet"/>
    <s v="Jack Nicholson"/>
    <s v="United States"/>
    <n v="35000000"/>
    <n v="29302121"/>
    <s v="Twentieth Century Fox"/>
    <n v="140"/>
    <n v="140.30000000000001"/>
    <n v="43069735.980221897"/>
  </r>
  <r>
    <s v="Home"/>
    <s v="PG"/>
    <s v="Animation"/>
    <x v="39"/>
    <s v="March 27, 2015 (United States)"/>
    <x v="46"/>
    <n v="95000"/>
    <s v="Tim Johnson"/>
    <s v="Tom J. Astle"/>
    <s v="Jim Parsons"/>
    <s v="United States"/>
    <n v="135000000"/>
    <n v="386041607"/>
    <s v="DreamWorks Animation"/>
    <n v="94"/>
    <n v="237"/>
    <n v="504836384.77639484"/>
  </r>
  <r>
    <s v="Home for the Holidays"/>
    <s v="PG-13"/>
    <s v="Comedy"/>
    <x v="40"/>
    <s v="November 3, 1995 (United States)"/>
    <x v="46"/>
    <n v="12000"/>
    <s v="Jodie Foster"/>
    <s v="Chris Radant"/>
    <s v="Holly Hunter"/>
    <s v="United States"/>
    <n v="20000000"/>
    <n v="17519169"/>
    <s v="Paramount Pictures"/>
    <n v="103"/>
    <n v="152.4"/>
    <n v="38047689.196721308"/>
  </r>
  <r>
    <s v="Honkytonk Man"/>
    <s v="PG"/>
    <s v="Comedy"/>
    <x v="31"/>
    <s v="December 15, 1982 (United States)"/>
    <x v="46"/>
    <n v="8200"/>
    <s v="Clint Eastwood"/>
    <s v="Clancy Carlile"/>
    <s v="Clint Eastwood"/>
    <s v="United States"/>
    <n v="2000000"/>
    <n v="4484991"/>
    <s v="The Malpaso Company"/>
    <n v="122"/>
    <n v="96.5"/>
    <n v="9221165.7064777333"/>
  </r>
  <r>
    <s v="Hot Shots! Part Deux"/>
    <s v="PG-13"/>
    <s v="Action"/>
    <x v="34"/>
    <s v="May 21, 1993 (United States)"/>
    <x v="46"/>
    <n v="86000"/>
    <s v="Jim Abrahams"/>
    <s v="Jim Abrahams"/>
    <s v="Charlie Sheen"/>
    <s v="United States"/>
    <n v="25000000"/>
    <n v="133752825"/>
    <s v="Twentieth Century Fox"/>
    <n v="86"/>
    <n v="144.5"/>
    <n v="253922029.76635513"/>
  </r>
  <r>
    <s v="Hunter Killer"/>
    <s v="R"/>
    <s v="Action"/>
    <x v="26"/>
    <s v="October 26, 2018 (United States)"/>
    <x v="46"/>
    <n v="58000"/>
    <s v="Donovan Marsh"/>
    <s v="Arne Schmidt"/>
    <s v="Gerard Butler"/>
    <s v="United Kingdom"/>
    <n v="40000000"/>
    <n v="31676128"/>
    <s v="Hunter Killer Productions"/>
    <n v="121"/>
    <n v="251.1"/>
    <n v="96904781.140562251"/>
  </r>
  <r>
    <s v="I Heart Huckabees"/>
    <s v="R"/>
    <s v="Comedy"/>
    <x v="1"/>
    <s v="October 22, 2004 (United States)"/>
    <x v="46"/>
    <n v="63000"/>
    <s v="David O. Russell"/>
    <s v="David O. Russell"/>
    <s v="Jason Schwartzman"/>
    <s v="United Kingdom"/>
    <n v="20000000"/>
    <n v="20094909"/>
    <s v="Fox Searchlight Pictures"/>
    <n v="107"/>
    <n v="188.9"/>
    <n v="61475088.0753012"/>
  </r>
  <r>
    <s v="I Love You Phillip Morris"/>
    <s v="R"/>
    <s v="Biography"/>
    <x v="9"/>
    <s v="January 7, 2011 (United States)"/>
    <x v="46"/>
    <n v="93000"/>
    <s v="Glenn Ficarra"/>
    <s v="John Requa"/>
    <s v="Jim Carrey"/>
    <s v="France"/>
    <n v="13000000"/>
    <n v="20768906"/>
    <s v="EuropaCorp"/>
    <n v="98"/>
    <n v="214.5"/>
    <n v="28138219.91196087"/>
  </r>
  <r>
    <s v="I Shot Andy Warhol"/>
    <s v="R"/>
    <s v="Biography"/>
    <x v="10"/>
    <s v="May 1, 1996 (United States)"/>
    <x v="46"/>
    <n v="6400"/>
    <s v="Mary Harron"/>
    <s v="Jeremiah Newton"/>
    <s v="Lili Taylor"/>
    <s v="United Kingdom"/>
    <m/>
    <n v="1875527"/>
    <s v="Playhouse International Pictures"/>
    <n v="103"/>
    <n v="156.9"/>
    <n v="2541009.6794130723"/>
  </r>
  <r>
    <s v="Idiocracy"/>
    <s v="R"/>
    <s v="Adventure"/>
    <x v="15"/>
    <s v="January 25, 2007 (Germany)"/>
    <x v="46"/>
    <n v="150000"/>
    <s v="Mike Judge"/>
    <s v="Mike Judge"/>
    <s v="Luke Wilson"/>
    <s v="United States"/>
    <m/>
    <n v="495303"/>
    <s v="Twentieth Century Fox"/>
    <n v="84"/>
    <n v="201.6"/>
    <n v="647720.27510729607"/>
  </r>
  <r>
    <s v="I'm Gonna Git You Sucka"/>
    <s v="R"/>
    <s v="Action"/>
    <x v="28"/>
    <s v="January 11, 1989 (United States)"/>
    <x v="46"/>
    <n v="13000"/>
    <s v="Keenen Ivory Wayans"/>
    <s v="Keenen Ivory Wayans"/>
    <s v="Keenen Ivory Wayans"/>
    <s v="United States"/>
    <n v="3000000"/>
    <n v="13030057"/>
    <s v="Front Films"/>
    <n v="88"/>
    <n v="118.3"/>
    <n v="15811463.034249302"/>
  </r>
  <r>
    <s v="Indian Summer"/>
    <s v="PG-13"/>
    <s v="Comedy"/>
    <x v="34"/>
    <s v="April 23, 1993 (United States)"/>
    <x v="46"/>
    <n v="5300"/>
    <s v="Mike Binder"/>
    <s v="Mike Binder"/>
    <s v="Alan Arkin"/>
    <s v="Canada"/>
    <n v="9000000"/>
    <n v="14904910"/>
    <s v="Outlaw Productions (I)"/>
    <n v="97"/>
    <n v="144.5"/>
    <n v="55115607.73058252"/>
  </r>
  <r>
    <s v="Ingrid Goes West"/>
    <s v="R"/>
    <s v="Comedy"/>
    <x v="27"/>
    <s v="August 25, 2017 (United States)"/>
    <x v="46"/>
    <n v="38000"/>
    <s v="Matt Spicer"/>
    <s v="David Branson Smith"/>
    <s v="Aubrey Plaza"/>
    <s v="United States"/>
    <m/>
    <n v="3146831"/>
    <s v="Star Thrower Entertainment"/>
    <n v="98"/>
    <n v="245.1"/>
    <n v="6111149.8132568514"/>
  </r>
  <r>
    <s v="Insidious: Chapter 2"/>
    <s v="PG-13"/>
    <s v="Horror"/>
    <x v="33"/>
    <s v="September 13, 2013 (United States)"/>
    <x v="46"/>
    <n v="160000"/>
    <s v="James Wan"/>
    <s v="Leigh Whannell"/>
    <s v="Patrick Wilson"/>
    <s v="United States"/>
    <n v="5000000"/>
    <n v="161919318"/>
    <s v="FilmDistrict"/>
    <n v="106"/>
    <n v="233"/>
    <n v="252620666.63901687"/>
  </r>
  <r>
    <s v="Instinct"/>
    <s v="R"/>
    <s v="Drama"/>
    <x v="11"/>
    <s v="June 4, 1999 (United States)"/>
    <x v="46"/>
    <n v="32000"/>
    <s v="Jon Turteltaub"/>
    <s v="Gerald Di Pego"/>
    <s v="Anthony Hopkins"/>
    <s v="United States"/>
    <n v="80000000"/>
    <n v="34105207"/>
    <s v="Spyglass Entertainment"/>
    <n v="126"/>
    <n v="166.6"/>
    <n v="46206565.464206308"/>
  </r>
  <r>
    <s v="Iron Will"/>
    <s v="PG"/>
    <s v="Adventure"/>
    <x v="13"/>
    <s v="January 14, 1994 (United States)"/>
    <x v="46"/>
    <n v="7900"/>
    <s v="Charles Haid"/>
    <s v="John Michael Hayes"/>
    <s v="Mackenzie Astin"/>
    <s v="United States"/>
    <m/>
    <n v="21006361"/>
    <s v="Walt Disney Pictures"/>
    <n v="108"/>
    <n v="148.19999999999999"/>
    <n v="27006912.222362868"/>
  </r>
  <r>
    <s v="Irrational Man"/>
    <s v="R"/>
    <s v="Comedy"/>
    <x v="39"/>
    <s v="August 7, 2015 (United States)"/>
    <x v="46"/>
    <n v="60000"/>
    <s v="Woody Allen"/>
    <s v="Woody Allen"/>
    <s v="Joaquin Phoenix"/>
    <s v="United States"/>
    <n v="11000000"/>
    <n v="27391084"/>
    <s v="Gravier Productions"/>
    <n v="95"/>
    <n v="237"/>
    <n v="34051665.829457365"/>
  </r>
  <r>
    <s v="Jason Bourne"/>
    <s v="PG-13"/>
    <s v="Action"/>
    <x v="30"/>
    <s v="July 29, 2016 (United States)"/>
    <x v="46"/>
    <n v="213000"/>
    <s v="Paul Greengrass"/>
    <s v="Paul Greengrass"/>
    <s v="Matt Damon"/>
    <s v="United States"/>
    <n v="120000000"/>
    <n v="415484914"/>
    <s v="Universal Pictures"/>
    <n v="123"/>
    <n v="240"/>
    <n v="714840504.21118009"/>
  </r>
  <r>
    <s v="Jason's Lyric"/>
    <s v="R"/>
    <s v="Crime"/>
    <x v="13"/>
    <s v="September 28, 1994 (United States)"/>
    <x v="46"/>
    <n v="3800"/>
    <s v="Doug McHenry"/>
    <s v="Bobby Smith Jr."/>
    <s v="Allen Payne"/>
    <s v="United States"/>
    <n v="7000000"/>
    <n v="20851521"/>
    <s v="Jackson/McHenry Company,The"/>
    <n v="119"/>
    <n v="148.19999999999999"/>
    <n v="51237568.134677418"/>
  </r>
  <r>
    <s v="John Carter"/>
    <s v="PG-13"/>
    <s v="Action"/>
    <x v="36"/>
    <s v="March 9, 2012 (United States)"/>
    <x v="46"/>
    <n v="260000"/>
    <s v="Andrew Stanton"/>
    <s v="Andrew Stanton"/>
    <s v="Taylor Kitsch"/>
    <s v="United States"/>
    <n v="250000000"/>
    <n v="284139100"/>
    <s v="Walt Disney Pictures"/>
    <n v="132"/>
    <n v="229.6"/>
    <n v="804620667.00743496"/>
  </r>
  <r>
    <s v="Joshua Then and Now"/>
    <s v="R"/>
    <s v="Comedy"/>
    <x v="38"/>
    <s v="September 20, 1985 (United States)"/>
    <x v="46"/>
    <n v="545"/>
    <s v="Ted Kotcheff"/>
    <s v="Mordecai Richler"/>
    <s v="James Woods"/>
    <s v="Canada"/>
    <m/>
    <n v="542420"/>
    <s v="Films RSL"/>
    <n v="119"/>
    <n v="107.6"/>
    <n v="1818210.935093509"/>
  </r>
  <r>
    <s v="Joy"/>
    <s v="PG-13"/>
    <s v="Biography"/>
    <x v="39"/>
    <s v="December 25, 2015 (United States)"/>
    <x v="46"/>
    <n v="131000"/>
    <s v="David O. Russell"/>
    <s v="David O. Russell"/>
    <s v="Jennifer Lawrence"/>
    <s v="United States"/>
    <n v="60000000"/>
    <n v="101134059"/>
    <s v="Fox 2000 Pictures"/>
    <n v="124"/>
    <n v="237"/>
    <n v="286389849.23141265"/>
  </r>
  <r>
    <s v="Joy Ride"/>
    <s v="R"/>
    <s v="Action"/>
    <x v="7"/>
    <s v="October 5, 2001 (United States)"/>
    <x v="46"/>
    <n v="66000"/>
    <s v="John Dahl"/>
    <s v="Clay Tarver"/>
    <s v="Steve Zahn"/>
    <s v="United States"/>
    <n v="23000000"/>
    <n v="36642838"/>
    <s v="New Regency Productions"/>
    <n v="97"/>
    <n v="177.1"/>
    <n v="122828082.93289328"/>
  </r>
  <r>
    <s v="Judgment Night"/>
    <s v="R"/>
    <s v="Action"/>
    <x v="34"/>
    <s v="October 15, 1993 (United States)"/>
    <x v="46"/>
    <n v="16000"/>
    <s v="Stephen Hopkins"/>
    <s v="Lewis Colick"/>
    <s v="Emilio Estevez"/>
    <s v="Japan"/>
    <n v="21000000"/>
    <n v="12526677"/>
    <s v="Largo Entertainment"/>
    <n v="110"/>
    <n v="144.5"/>
    <n v="21552108.875776399"/>
  </r>
  <r>
    <s v="Juliet, Naked"/>
    <s v="R"/>
    <s v="Comedy"/>
    <x v="26"/>
    <s v="August 17, 2018 (United States)"/>
    <x v="46"/>
    <n v="21000"/>
    <s v="Jesse Peretz"/>
    <s v="Evgenia Peretz"/>
    <s v="Chris O'Dowd"/>
    <s v="United States"/>
    <m/>
    <n v="4511157"/>
    <s v="Los Angeles Media Fund (LAMF)"/>
    <n v="97"/>
    <n v="251.1"/>
    <n v="9019353.9232283458"/>
  </r>
  <r>
    <s v="Jumanji: The Next Level"/>
    <s v="PG-13"/>
    <s v="Action"/>
    <x v="5"/>
    <s v="December 13, 2019 (United States)"/>
    <x v="46"/>
    <n v="204000"/>
    <s v="Jake Kasdan"/>
    <s v="Jake Kasdan"/>
    <s v="Dwayne Johnson"/>
    <s v="United States"/>
    <n v="125000000"/>
    <n v="800059707"/>
    <s v="Columbia Pictures"/>
    <n v="123"/>
    <n v="255.7"/>
    <n v="1132272144.5559683"/>
  </r>
  <r>
    <s v="Jungle Fever"/>
    <s v="R"/>
    <s v="Drama"/>
    <x v="16"/>
    <s v="June 7, 1991 (United States)"/>
    <x v="46"/>
    <n v="17000"/>
    <s v="Spike Lee"/>
    <s v="Spike Lee"/>
    <s v="Wesley Snipes"/>
    <s v="United States"/>
    <n v="14000000"/>
    <n v="43882682"/>
    <s v="Universal Pictures"/>
    <n v="132"/>
    <n v="136.19999999999999"/>
    <n v="66324668.677579366"/>
  </r>
  <r>
    <s v="Kiss of the Dragon"/>
    <s v="R"/>
    <s v="Action"/>
    <x v="7"/>
    <s v="July 6, 2001 (United States)"/>
    <x v="46"/>
    <n v="62000"/>
    <s v="Chris Nahon"/>
    <s v="Jet Li"/>
    <s v="Jet Li"/>
    <s v="France"/>
    <n v="25000000"/>
    <n v="64437847"/>
    <s v="Twentieth Century Fox"/>
    <n v="98"/>
    <n v="177.1"/>
    <n v="76786124.289792731"/>
  </r>
  <r>
    <s v="Kiss the Girls"/>
    <s v="R"/>
    <s v="Crime"/>
    <x v="14"/>
    <s v="October 3, 1997 (United States)"/>
    <x v="46"/>
    <n v="68000"/>
    <s v="Gary Fleder"/>
    <s v="James Patterson"/>
    <s v="Morgan Freeman"/>
    <s v="United States"/>
    <n v="27000000"/>
    <n v="60527873"/>
    <s v="Paramount Pictures"/>
    <n v="115"/>
    <n v="160.5"/>
    <n v="85661137.49698095"/>
  </r>
  <r>
    <s v="Kong: Skull Island"/>
    <s v="PG-13"/>
    <s v="Action"/>
    <x v="27"/>
    <s v="March 10, 2017 (United States)"/>
    <x v="46"/>
    <n v="293000"/>
    <s v="Jordan Vogt-Roberts"/>
    <s v="Dan Gilroy"/>
    <s v="Tom Hiddleston"/>
    <s v="United States"/>
    <n v="185000000"/>
    <n v="566652812"/>
    <s v="Warner Bros."/>
    <n v="118"/>
    <n v="245.1"/>
    <n v="974924403.25465834"/>
  </r>
  <r>
    <s v="La sentinelle"/>
    <m/>
    <s v="Drama"/>
    <x v="35"/>
    <s v="October 16, 1998 (United States)"/>
    <x v="46"/>
    <n v="745"/>
    <s v="Arnaud Desplechin"/>
    <s v="Arnaud Desplechin"/>
    <s v="Emmanuel Salinger"/>
    <s v="France"/>
    <m/>
    <m/>
    <s v="Why Not Productions"/>
    <n v="139"/>
    <n v="140.30000000000001"/>
    <s v="Missing"/>
  </r>
  <r>
    <s v="Last Chance Harvey"/>
    <s v="PG-13"/>
    <s v="Drama"/>
    <x v="0"/>
    <s v="January 16, 2009 (United States)"/>
    <x v="46"/>
    <n v="21000"/>
    <s v="Joel Hopkins"/>
    <s v="Joel Hopkins"/>
    <s v="Dustin Hoffman"/>
    <s v="United States"/>
    <m/>
    <n v="32568427"/>
    <s v="Overture Films"/>
    <n v="93"/>
    <n v="215.3"/>
    <n v="47870717.351181857"/>
  </r>
  <r>
    <s v="Last Night"/>
    <s v="R"/>
    <s v="Drama"/>
    <x v="29"/>
    <s v="February 16, 2011 (France)"/>
    <x v="46"/>
    <n v="47000"/>
    <s v="Massy Tadjedin"/>
    <s v="Massy Tadjedin"/>
    <s v="Keira Knightley"/>
    <s v="United States"/>
    <m/>
    <n v="11042068"/>
    <s v="Gaumont"/>
    <n v="93"/>
    <n v="218.1"/>
    <n v="18997843.701863356"/>
  </r>
  <r>
    <s v="Last Vegas"/>
    <s v="PG-13"/>
    <s v="Comedy"/>
    <x v="33"/>
    <s v="November 1, 2013 (United States)"/>
    <x v="46"/>
    <n v="130000"/>
    <s v="Jon Turteltaub"/>
    <s v="Dan Fogelman"/>
    <s v="Robert De Niro"/>
    <s v="United States"/>
    <n v="28000000"/>
    <n v="134409025"/>
    <s v="CBS Films"/>
    <n v="105"/>
    <n v="233"/>
    <n v="346191292.62468296"/>
  </r>
  <r>
    <s v="Leaving Normal"/>
    <s v="R"/>
    <s v="Comedy"/>
    <x v="35"/>
    <s v="April 29, 1992 (United States)"/>
    <x v="46"/>
    <n v="1300"/>
    <s v="Edward Zwick"/>
    <s v="Ed Solomon"/>
    <s v="Christine Lahti"/>
    <s v="United States"/>
    <m/>
    <n v="1514114"/>
    <s v="Mirage Entertainment"/>
    <n v="110"/>
    <n v="140.30000000000001"/>
    <n v="2009366.4451219512"/>
  </r>
  <r>
    <s v="Legend of Deification"/>
    <s v="TV-PG"/>
    <s v="Animation"/>
    <x v="22"/>
    <s v="October 1, 2020 (United States)"/>
    <x v="46"/>
    <n v="1300"/>
    <s v="Teng Cheng"/>
    <m/>
    <s v="Guangtao Jiang"/>
    <s v="China"/>
    <m/>
    <n v="240663149"/>
    <s v="Beijing Enlight Pictures"/>
    <n v="110"/>
    <n v="258.8"/>
    <n v="440156431.57442975"/>
  </r>
  <r>
    <s v="Lethal Weapon 4"/>
    <s v="R"/>
    <s v="Action"/>
    <x v="17"/>
    <s v="July 10, 1998 (United States)"/>
    <x v="46"/>
    <n v="156000"/>
    <s v="Richard Donner"/>
    <s v="Shane Black"/>
    <s v="Mel Gibson"/>
    <s v="United States"/>
    <n v="140000000"/>
    <n v="285444603"/>
    <s v="Warner Bros."/>
    <n v="127"/>
    <n v="163"/>
    <n v="665455015.56312168"/>
  </r>
  <r>
    <s v="License to Kill"/>
    <s v="PG-13"/>
    <s v="Action"/>
    <x v="21"/>
    <s v="July 14, 1989 (United States)"/>
    <x v="46"/>
    <n v="97000"/>
    <s v="John Glen"/>
    <s v="Michael G. Wilson"/>
    <s v="Timothy Dalton"/>
    <s v="United Kingdom"/>
    <n v="32000000"/>
    <n v="156167015"/>
    <s v="Danjaq"/>
    <n v="133"/>
    <n v="124"/>
    <n v="339159582.82608694"/>
  </r>
  <r>
    <s v="Life"/>
    <s v="R"/>
    <s v="Horror"/>
    <x v="27"/>
    <s v="March 24, 2017 (United States)"/>
    <x v="46"/>
    <n v="213000"/>
    <s v="Daniel Espinosa"/>
    <s v="Rhett Reese"/>
    <s v="Jake Gyllenhaal"/>
    <s v="United Kingdom"/>
    <n v="58000000"/>
    <n v="100541806"/>
    <s v="Columbia Pictures"/>
    <n v="104"/>
    <n v="245.1"/>
    <n v="131481065.61459227"/>
  </r>
  <r>
    <s v="Little Man Tate"/>
    <s v="PG"/>
    <s v="Drama"/>
    <x v="16"/>
    <s v="November 1, 1991 (United States)"/>
    <x v="46"/>
    <n v="14000"/>
    <s v="Jodie Foster"/>
    <s v="Scott Frank"/>
    <s v="Jodie Foster"/>
    <s v="United States"/>
    <n v="10000000"/>
    <n v="25010896"/>
    <s v="Orion Pictures"/>
    <n v="99"/>
    <n v="136.19999999999999"/>
    <n v="32155358.697046414"/>
  </r>
  <r>
    <s v="Lords of Chaos"/>
    <s v="R"/>
    <s v="Biography"/>
    <x v="26"/>
    <s v="February 8, 2019 (United States)"/>
    <x v="46"/>
    <n v="13000"/>
    <s v="Jonas Ã…kerlund"/>
    <s v="Dennis Magnusson"/>
    <s v="Rory Culkin"/>
    <s v="United Kingdom"/>
    <m/>
    <n v="365353"/>
    <s v="Proton Cinema"/>
    <n v="118"/>
    <n v="251.1"/>
    <n v="552197.7137896826"/>
  </r>
  <r>
    <s v="Louder Than Bombs"/>
    <s v="R"/>
    <s v="Drama"/>
    <x v="39"/>
    <s v="October 2, 2015 (Norway)"/>
    <x v="46"/>
    <n v="12000"/>
    <s v="Joachim Trier"/>
    <s v="Joachim Trier"/>
    <s v="Jesse Eisenberg"/>
    <s v="Norway"/>
    <n v="11000000"/>
    <n v="1160724"/>
    <s v="Motlys"/>
    <n v="109"/>
    <n v="237"/>
    <n v="1572577.1578479323"/>
  </r>
  <r>
    <s v="Love Field"/>
    <s v="PG-13"/>
    <s v="Drama"/>
    <x v="35"/>
    <s v="February 12, 1993 (United States)"/>
    <x v="46"/>
    <n v="3800"/>
    <s v="Jonathan Kaplan"/>
    <s v="Don Roos"/>
    <s v="Michelle Pfeiffer"/>
    <s v="United States"/>
    <n v="18000000"/>
    <n v="1014726"/>
    <s v="Orion Pictures"/>
    <n v="105"/>
    <n v="140.30000000000001"/>
    <n v="1326982.8849785407"/>
  </r>
  <r>
    <s v="Luther"/>
    <s v="PG-13"/>
    <s v="Biography"/>
    <x v="2"/>
    <s v="September 26, 2003 (United States)"/>
    <x v="46"/>
    <n v="15000"/>
    <s v="Eric Till"/>
    <s v="Camille Thomasson"/>
    <s v="Joseph Fiennes"/>
    <s v="Germany"/>
    <n v="30000000"/>
    <n v="29632684"/>
    <s v="Eikon Film"/>
    <n v="123"/>
    <n v="184"/>
    <n v="38097378.965400845"/>
  </r>
  <r>
    <s v="Macbeth"/>
    <s v="R"/>
    <s v="Drama"/>
    <x v="39"/>
    <s v="December 11, 2015 (United States)"/>
    <x v="46"/>
    <n v="54000"/>
    <s v="Justin Kurzel"/>
    <s v="Todd Louiso"/>
    <s v="Michael Fassbender"/>
    <s v="United Kingdom"/>
    <n v="15000000"/>
    <n v="16322067"/>
    <s v="See-Saw Films"/>
    <n v="113"/>
    <n v="237"/>
    <n v="22802997.775790922"/>
  </r>
  <r>
    <s v="Machete"/>
    <s v="R"/>
    <s v="Action"/>
    <x v="29"/>
    <s v="September 3, 2010 (United States)"/>
    <x v="46"/>
    <n v="192000"/>
    <s v="Ethan Maniquis"/>
    <s v="Robert Rodriguez"/>
    <s v="Danny Trejo"/>
    <s v="United States"/>
    <n v="10500000"/>
    <n v="45491656"/>
    <s v="Overnight Films"/>
    <n v="105"/>
    <n v="218.1"/>
    <n v="133410082.6102021"/>
  </r>
  <r>
    <s v="Madagascar: Escape 2 Africa"/>
    <s v="PG"/>
    <s v="Animation"/>
    <x v="0"/>
    <s v="November 7, 2008 (United States)"/>
    <x v="46"/>
    <n v="211000"/>
    <s v="Eric Darnell"/>
    <s v="Etan Cohen"/>
    <s v="Ben Stiller"/>
    <s v="United States"/>
    <n v="150000000"/>
    <n v="603900354"/>
    <s v="DreamWorks Animation"/>
    <n v="89"/>
    <n v="215.3"/>
    <n v="801430478.50087106"/>
  </r>
  <r>
    <s v="Madame Bovary"/>
    <s v="PG-13"/>
    <s v="Drama"/>
    <x v="16"/>
    <s v="December 25, 1991 (United States)"/>
    <x v="46"/>
    <n v="3600"/>
    <s v="Claude Chabrol"/>
    <s v="Gustave Flaubert"/>
    <s v="Isabelle Huppert"/>
    <s v="France"/>
    <m/>
    <n v="1942423"/>
    <s v="MK2 Productions"/>
    <n v="143"/>
    <n v="136.19999999999999"/>
    <n v="2713692.2883998165"/>
  </r>
  <r>
    <s v="Maleficent: Mistress of Evil"/>
    <s v="PG"/>
    <s v="Adventure"/>
    <x v="5"/>
    <s v="October 18, 2019 (United States)"/>
    <x v="46"/>
    <n v="91000"/>
    <s v="Joachim RÃ¸nning"/>
    <s v="Linda Woolverton"/>
    <s v="Angelina Jolie"/>
    <s v="United States"/>
    <n v="185000000"/>
    <n v="491730089"/>
    <s v="Walt Disney Pictures"/>
    <n v="119"/>
    <n v="255.7"/>
    <n v="793171826.98941231"/>
  </r>
  <r>
    <s v="Mamma Mia! Here We Go Again"/>
    <s v="PG-13"/>
    <s v="Comedy"/>
    <x v="26"/>
    <s v="July 20, 2018 (United States)"/>
    <x v="46"/>
    <n v="85000"/>
    <s v="Ol Parker"/>
    <s v="Ol Parker"/>
    <s v="Lily James"/>
    <s v="United Kingdom"/>
    <n v="75000000"/>
    <n v="395618157"/>
    <s v="Universal Pictures"/>
    <n v="114"/>
    <n v="251.1"/>
    <n v="517359881.70772529"/>
  </r>
  <r>
    <s v="Man on a Ledge"/>
    <s v="PG-13"/>
    <s v="Action"/>
    <x v="36"/>
    <s v="January 27, 2012 (United States)"/>
    <x v="46"/>
    <n v="147000"/>
    <s v="Asger Leth"/>
    <s v="Pablo F. Fenjves"/>
    <s v="Sam Worthington"/>
    <s v="United States"/>
    <n v="42000000"/>
    <n v="47636031"/>
    <s v="Summit Entertainment"/>
    <n v="102"/>
    <n v="229.6"/>
    <n v="61321075.81622307"/>
  </r>
  <r>
    <s v="Manny &amp; Lo"/>
    <s v="R"/>
    <s v="Comedy"/>
    <x v="10"/>
    <s v="July 26, 1996 (United States)"/>
    <x v="46"/>
    <n v="1900"/>
    <s v="Lisa Krueger"/>
    <s v="Lisa Krueger"/>
    <s v="Scarlett Johansson"/>
    <s v="United States"/>
    <n v="500000"/>
    <n v="502313"/>
    <s v="Pope Productions"/>
    <n v="88"/>
    <n v="156.9"/>
    <n v="1422442.1105947956"/>
  </r>
  <r>
    <s v="Mass Appeal"/>
    <s v="PG"/>
    <s v="Drama"/>
    <x v="18"/>
    <s v="December 14, 1984 (United States)"/>
    <x v="46"/>
    <n v="952"/>
    <s v="Glenn Jordan"/>
    <s v="Bill C. Davis"/>
    <s v="Jack Lemmon"/>
    <s v="United States"/>
    <m/>
    <n v="1945658"/>
    <s v="David Foster Productions"/>
    <n v="99"/>
    <n v="103.9"/>
    <n v="5409142.2682481753"/>
  </r>
  <r>
    <s v="Max Dugan Returns"/>
    <s v="PG"/>
    <s v="Comedy"/>
    <x v="19"/>
    <s v="March 25, 1983 (United States)"/>
    <x v="46"/>
    <n v="3300"/>
    <s v="Herbert Ross"/>
    <s v="Neil Simon"/>
    <s v="Jason Robards"/>
    <s v="United States"/>
    <m/>
    <n v="17613720"/>
    <s v="Twentieth Century Fox"/>
    <n v="98"/>
    <n v="99.6"/>
    <n v="33438632.299065419"/>
  </r>
  <r>
    <s v="May"/>
    <s v="R"/>
    <s v="Comedy"/>
    <x v="23"/>
    <s v="April 11, 2003 (Denmark)"/>
    <x v="46"/>
    <n v="34000"/>
    <s v="Lucky McKee"/>
    <s v="Lucky McKee"/>
    <s v="Angela Bettis"/>
    <s v="United States"/>
    <n v="500000"/>
    <n v="264349"/>
    <s v="2 Loop Films"/>
    <n v="93"/>
    <n v="179.9"/>
    <n v="616274.98316755926"/>
  </r>
  <r>
    <s v="Me, Myself &amp; Irene"/>
    <s v="R"/>
    <s v="Comedy"/>
    <x v="8"/>
    <s v="June 23, 2000 (United States)"/>
    <x v="46"/>
    <n v="226000"/>
    <s v="Bobby Farrelly"/>
    <s v="Peter Farrelly"/>
    <s v="Jim Carrey"/>
    <s v="United States"/>
    <n v="51000000"/>
    <n v="149270999"/>
    <s v="Twentieth Century Fox"/>
    <n v="116"/>
    <n v="172.2"/>
    <n v="211253476.05805853"/>
  </r>
  <r>
    <s v="Meek's Cutoff"/>
    <s v="PG"/>
    <s v="Adventure"/>
    <x v="29"/>
    <s v="April 15, 2011 (United Kingdom)"/>
    <x v="46"/>
    <n v="13000"/>
    <s v="Kelly Reichardt"/>
    <s v="Jonathan Raymond"/>
    <s v="Michelle Williams"/>
    <s v="United States"/>
    <n v="2000000"/>
    <n v="1205257"/>
    <s v="Evenstar Films"/>
    <n v="104"/>
    <n v="218.1"/>
    <n v="1880398.4019457244"/>
  </r>
  <r>
    <s v="Midnight in the Garden of Good and Evil"/>
    <s v="R"/>
    <s v="Crime"/>
    <x v="14"/>
    <s v="November 21, 1997 (United States)"/>
    <x v="46"/>
    <n v="37000"/>
    <s v="Clint Eastwood"/>
    <s v="John Berendt"/>
    <s v="John Cusack"/>
    <s v="United States"/>
    <n v="35000000"/>
    <n v="25105255"/>
    <s v="Warner Bros."/>
    <n v="155"/>
    <n v="160.5"/>
    <n v="73624361.87199229"/>
  </r>
  <r>
    <s v="Midnight Special"/>
    <s v="PG-13"/>
    <s v="Drama"/>
    <x v="30"/>
    <s v="April 21, 2016 (Greece)"/>
    <x v="46"/>
    <n v="77000"/>
    <s v="Jeff Nichols"/>
    <s v="Jeff Nichols"/>
    <s v="Michael Shannon"/>
    <s v="United States"/>
    <n v="18000000"/>
    <n v="6740647"/>
    <s v="Warner Bros."/>
    <n v="112"/>
    <n v="240"/>
    <n v="10872817.050820539"/>
  </r>
  <r>
    <s v="Midnight Sun"/>
    <s v="PG-13"/>
    <s v="Drama"/>
    <x v="26"/>
    <s v="March 23, 2018 (United States)"/>
    <x v="46"/>
    <n v="26000"/>
    <s v="Scott Speer"/>
    <s v="Kenji Bando"/>
    <s v="Bella Thorne"/>
    <s v="United States"/>
    <n v="2800000"/>
    <n v="27365467"/>
    <s v="Boies / Schiller Film Group"/>
    <n v="91"/>
    <n v="251.1"/>
    <n v="42694612.365079366"/>
  </r>
  <r>
    <s v="Mo' Better Blues"/>
    <s v="R"/>
    <s v="Drama"/>
    <x v="32"/>
    <s v="August 3, 1990 (United States)"/>
    <x v="46"/>
    <n v="12000"/>
    <s v="Spike Lee"/>
    <s v="Spike Lee"/>
    <s v="Denzel Washington"/>
    <s v="United States"/>
    <n v="10000000"/>
    <n v="16153593"/>
    <s v="Universal Pictures"/>
    <n v="130"/>
    <n v="130.69999999999999"/>
    <n v="41606084.421808958"/>
  </r>
  <r>
    <s v="Monster House"/>
    <s v="PG"/>
    <s v="Animation"/>
    <x v="15"/>
    <s v="July 21, 2006 (United States)"/>
    <x v="46"/>
    <n v="106000"/>
    <s v="Gil Kenan"/>
    <s v="Dan Harmon"/>
    <s v="Mitchel Musso"/>
    <s v="United States"/>
    <n v="75000000"/>
    <n v="141861243"/>
    <s v="Columbia Pictures"/>
    <n v="91"/>
    <n v="201.6"/>
    <n v="200766933.31212261"/>
  </r>
  <r>
    <s v="Moonlight Mile"/>
    <s v="PG-13"/>
    <s v="Drama"/>
    <x v="23"/>
    <s v="October 4, 2002 (United States)"/>
    <x v="46"/>
    <n v="14000"/>
    <s v="Brad Silberling"/>
    <s v="Brad Silberling"/>
    <s v="Jake Gyllenhaal"/>
    <s v="United States"/>
    <n v="21000000"/>
    <n v="10011050"/>
    <s v="Touchstone Pictures"/>
    <n v="117"/>
    <n v="179.9"/>
    <n v="14220824.87179487"/>
  </r>
  <r>
    <s v="Mother!"/>
    <s v="R"/>
    <s v="Drama"/>
    <x v="27"/>
    <s v="September 15, 2017 (United States)"/>
    <x v="46"/>
    <n v="200000"/>
    <s v="Darren Aronofsky"/>
    <s v="Darren Aronofsky"/>
    <s v="Jennifer Lawrence"/>
    <s v="United States"/>
    <n v="30000000"/>
    <n v="44516999"/>
    <s v="Paramount Pictures"/>
    <n v="121"/>
    <n v="245.1"/>
    <n v="81418544.989795923"/>
  </r>
  <r>
    <s v="Mr. &amp; Mrs. Bridge"/>
    <s v="PG-13"/>
    <s v="Drama"/>
    <x v="32"/>
    <s v="January 18, 1991 (United Kingdom)"/>
    <x v="46"/>
    <n v="2800"/>
    <s v="James Ivory"/>
    <s v="Evan S. Connell"/>
    <s v="Paul Newman"/>
    <s v="United Kingdom"/>
    <m/>
    <n v="7698010"/>
    <s v="Cineplex Odeon Films"/>
    <n v="126"/>
    <n v="130.69999999999999"/>
    <n v="9341233.1620868184"/>
  </r>
  <r>
    <s v="Mr. Mom"/>
    <s v="PG"/>
    <s v="Comedy"/>
    <x v="19"/>
    <s v="August 19, 1983 (United States)"/>
    <x v="46"/>
    <n v="22000"/>
    <s v="Stan Dragoti"/>
    <s v="John Hughes"/>
    <s v="Michael Keaton"/>
    <s v="United States"/>
    <m/>
    <n v="64783827"/>
    <s v="Sherwood Productions"/>
    <n v="91"/>
    <n v="99.6"/>
    <n v="189986834.33012509"/>
  </r>
  <r>
    <s v="My Big Fat Greek Wedding"/>
    <s v="PG"/>
    <s v="Comedy"/>
    <x v="23"/>
    <s v="August 2, 2002 (United States)"/>
    <x v="46"/>
    <n v="122000"/>
    <s v="Joel Zwick"/>
    <s v="Nia Vardalos"/>
    <s v="Nia Vardalos"/>
    <s v="Canada"/>
    <n v="5000000"/>
    <n v="368744044"/>
    <s v="Gold Circle Films"/>
    <n v="95"/>
    <n v="179.9"/>
    <n v="489356751.77177697"/>
  </r>
  <r>
    <s v="My Blueberry Nights"/>
    <s v="PG-13"/>
    <s v="Drama"/>
    <x v="6"/>
    <s v="November 28, 2007 (France)"/>
    <x v="46"/>
    <n v="53000"/>
    <s v="Kar-Wai Wong"/>
    <s v="Kar-Wai Wong"/>
    <s v="Norah Jones"/>
    <s v="China"/>
    <n v="10000000"/>
    <n v="22007671"/>
    <s v="Block 2 Pictures"/>
    <n v="95"/>
    <n v="207.3"/>
    <n v="69489506.255958542"/>
  </r>
  <r>
    <s v="Nanny McPhee"/>
    <s v="PG"/>
    <s v="Comedy"/>
    <x v="4"/>
    <s v="January 27, 2006 (United States)"/>
    <x v="46"/>
    <n v="70000"/>
    <s v="Kirk Jones"/>
    <s v="Emma Thompson"/>
    <s v="Emma Thompson"/>
    <s v="United States"/>
    <n v="25000000"/>
    <n v="123276807"/>
    <s v="Universal Pictures"/>
    <n v="97"/>
    <n v="195.3"/>
    <n v="172225782.17744154"/>
  </r>
  <r>
    <s v="Narrow Margin"/>
    <s v="R"/>
    <s v="Action"/>
    <x v="32"/>
    <s v="September 21, 1990 (United States)"/>
    <x v="46"/>
    <n v="8400"/>
    <s v="Peter Hyams"/>
    <s v="Peter Hyams"/>
    <s v="Gene Hackman"/>
    <s v="United States"/>
    <m/>
    <n v="10873237"/>
    <s v="Carolco Pictures"/>
    <n v="97"/>
    <n v="130.69999999999999"/>
    <n v="12956884.29370356"/>
  </r>
  <r>
    <s v="Never Back Down"/>
    <s v="PG-13"/>
    <s v="Action"/>
    <x v="0"/>
    <s v="March 14, 2008 (United States)"/>
    <x v="46"/>
    <n v="98000"/>
    <s v="Jeff Wadlow"/>
    <s v="Chris Hauty"/>
    <s v="Sean Faris"/>
    <s v="United States"/>
    <n v="20000000"/>
    <n v="41627431"/>
    <s v="Summit Entertainment"/>
    <n v="113"/>
    <n v="215.3"/>
    <n v="67145993.783483312"/>
  </r>
  <r>
    <s v="Nick and Norah's Infinite Playlist"/>
    <s v="PG-13"/>
    <s v="Comedy"/>
    <x v="0"/>
    <s v="October 3, 2008 (United States)"/>
    <x v="46"/>
    <n v="90000"/>
    <s v="Peter Sollett"/>
    <s v="Lorene Scafaria"/>
    <s v="Michael Cera"/>
    <s v="United States"/>
    <n v="10000000"/>
    <n v="33556631"/>
    <s v="Screen Gems"/>
    <n v="90"/>
    <n v="215.3"/>
    <n v="43196896.77101817"/>
  </r>
  <r>
    <s v="Night Falls on Manhattan"/>
    <s v="R"/>
    <s v="Crime"/>
    <x v="10"/>
    <s v="May 16, 1997 (United States)"/>
    <x v="46"/>
    <n v="6900"/>
    <s v="Sidney Lumet"/>
    <s v="Robert Daley"/>
    <s v="Andy Garcia"/>
    <s v="United States"/>
    <m/>
    <n v="9889670"/>
    <s v="Paramount Pictures"/>
    <n v="113"/>
    <n v="156.9"/>
    <n v="33150521.991199113"/>
  </r>
  <r>
    <s v="Night Shift"/>
    <s v="R"/>
    <s v="Comedy"/>
    <x v="31"/>
    <s v="July 30, 1982 (United States)"/>
    <x v="46"/>
    <n v="15000"/>
    <s v="Ron Howard"/>
    <s v="Lowell Ganz"/>
    <s v="Henry Winkler"/>
    <s v="United States"/>
    <m/>
    <n v="21095638"/>
    <s v="Major Studio Partners"/>
    <n v="106"/>
    <n v="96.5"/>
    <n v="51837426.601612896"/>
  </r>
  <r>
    <s v="Nuts"/>
    <s v="R"/>
    <s v="Drama"/>
    <x v="3"/>
    <s v="December 11, 1987 (United States)"/>
    <x v="46"/>
    <n v="6000"/>
    <s v="Martin Ritt"/>
    <s v="Tom Topor"/>
    <s v="Barbra Streisand"/>
    <s v="United States"/>
    <n v="25000000"/>
    <n v="30950002"/>
    <s v="Warner Bros."/>
    <n v="116"/>
    <n v="113.6"/>
    <n v="90764827.809432134"/>
  </r>
  <r>
    <s v="Only the Strong"/>
    <s v="PG-13"/>
    <s v="Action"/>
    <x v="34"/>
    <s v="August 27, 1993 (United States)"/>
    <x v="46"/>
    <n v="5900"/>
    <s v="Sheldon Lettich"/>
    <s v="Sheldon Lettich"/>
    <s v="Mark Dacascos"/>
    <s v="France"/>
    <n v="6000000"/>
    <n v="3283371"/>
    <s v="August Entertainment"/>
    <n v="99"/>
    <n v="144.5"/>
    <n v="7654499.9517980106"/>
  </r>
  <r>
    <s v="Operation Finale"/>
    <s v="PG-13"/>
    <s v="Biography"/>
    <x v="26"/>
    <s v="August 29, 2018 (United States)"/>
    <x v="46"/>
    <n v="36000"/>
    <s v="Chris Weitz"/>
    <s v="Matthew Orton"/>
    <s v="Oscar Isaac"/>
    <s v="United States"/>
    <n v="24000000"/>
    <n v="17612099"/>
    <s v="Metro-Goldwyn-Mayer (MGM)"/>
    <n v="122"/>
    <n v="251.1"/>
    <n v="25018212.425641023"/>
  </r>
  <r>
    <s v="Ophelia"/>
    <s v="PG-13"/>
    <s v="Drama"/>
    <x v="26"/>
    <s v="June 28, 2019 (United States)"/>
    <x v="46"/>
    <n v="8500"/>
    <s v="Claire McCarthy"/>
    <s v="Semi Chellas"/>
    <s v="Daisy Ridley"/>
    <s v="United Kingdom"/>
    <n v="12000000"/>
    <n v="242115"/>
    <s v="Covert Media"/>
    <n v="106"/>
    <n v="251.1"/>
    <n v="321308.53876306617"/>
  </r>
  <r>
    <s v="Oscar and Lucinda"/>
    <s v="R"/>
    <s v="Drama"/>
    <x v="14"/>
    <s v="December 31, 1997 (United States)"/>
    <x v="46"/>
    <n v="6500"/>
    <s v="Gillian Armstrong"/>
    <s v="Laura Jones"/>
    <s v="Ralph Fiennes"/>
    <s v="United States"/>
    <m/>
    <n v="1897404"/>
    <s v="Australian Film Finance Corporation (AFFC)"/>
    <n v="132"/>
    <n v="160.5"/>
    <n v="3264477.6894409941"/>
  </r>
  <r>
    <s v="Outbreak"/>
    <s v="R"/>
    <s v="Action"/>
    <x v="40"/>
    <s v="March 10, 1995 (United States)"/>
    <x v="46"/>
    <n v="123000"/>
    <s v="Wolfgang Petersen"/>
    <s v="Laurence Dworet"/>
    <s v="Dustin Hoffman"/>
    <s v="United States"/>
    <n v="50000000"/>
    <n v="189859560"/>
    <s v="Warner Bros."/>
    <n v="127"/>
    <n v="152.4"/>
    <n v="424744551.62995595"/>
  </r>
  <r>
    <s v="Outland"/>
    <s v="R"/>
    <s v="Action"/>
    <x v="12"/>
    <s v="May 22, 1981 (United States)"/>
    <x v="46"/>
    <n v="28000"/>
    <s v="Peter Hyams"/>
    <s v="Peter Hyams"/>
    <s v="Sean Connery"/>
    <s v="United Kingdom"/>
    <n v="16000000"/>
    <n v="17374595"/>
    <s v="The Ladd Company"/>
    <n v="109"/>
    <n v="90.9"/>
    <n v="48303276.427919716"/>
  </r>
  <r>
    <s v="Overcomer"/>
    <s v="PG"/>
    <s v="Drama"/>
    <x v="5"/>
    <s v="August 23, 2019 (United States)"/>
    <x v="46"/>
    <n v="4100"/>
    <s v="Alex Kendrick"/>
    <s v="Alex Kendrick"/>
    <s v="Alex Kendrick"/>
    <s v="United States"/>
    <n v="5000000"/>
    <n v="38026103"/>
    <s v="Affirm Films"/>
    <n v="119"/>
    <n v="255.7"/>
    <n v="54016566.825641021"/>
  </r>
  <r>
    <s v="Overlord"/>
    <s v="R"/>
    <s v="Action"/>
    <x v="26"/>
    <s v="November 9, 2018 (United States)"/>
    <x v="46"/>
    <n v="91000"/>
    <s v="Julius Avery"/>
    <s v="Billy Ray"/>
    <s v="Jovan Adepo"/>
    <s v="United States"/>
    <n v="38000000"/>
    <n v="41657844"/>
    <s v="Bad Robot"/>
    <n v="110"/>
    <n v="251.1"/>
    <n v="73711643.825783968"/>
  </r>
  <r>
    <s v="Paper Man"/>
    <s v="R"/>
    <s v="Comedy"/>
    <x v="9"/>
    <s v="May 1, 2014 (South Korea)"/>
    <x v="46"/>
    <n v="19000"/>
    <s v="Kieran Mulroney"/>
    <s v="Michele Mulroney"/>
    <s v="Jeff Daniels"/>
    <s v="United States"/>
    <m/>
    <n v="13514"/>
    <s v="Artfire Films"/>
    <n v="110"/>
    <n v="214.5"/>
    <n v="23912.403019744484"/>
  </r>
  <r>
    <s v="PCU"/>
    <s v="PG-13"/>
    <s v="Comedy"/>
    <x v="13"/>
    <s v="April 29, 1994 (United States)"/>
    <x v="46"/>
    <n v="12000"/>
    <s v="Hart Bochner"/>
    <s v="Adam Leff"/>
    <s v="Jeremy Piven"/>
    <s v="United States"/>
    <n v="8000000"/>
    <n v="4330020"/>
    <s v="Twentieth Century Fox"/>
    <n v="79"/>
    <n v="148.19999999999999"/>
    <n v="7919310.2881152462"/>
  </r>
  <r>
    <s v="Pet Sematary"/>
    <s v="R"/>
    <s v="Fantasy"/>
    <x v="21"/>
    <s v="April 21, 1989 (United States)"/>
    <x v="46"/>
    <n v="97000"/>
    <s v="Mary Lambert"/>
    <s v="Stephen King"/>
    <s v="Dale Midkiff"/>
    <s v="United States"/>
    <n v="11500000"/>
    <n v="57470138"/>
    <s v="Paramount Pictures"/>
    <n v="103"/>
    <n v="124"/>
    <n v="159773275.99087593"/>
  </r>
  <r>
    <s v="Peter Rabbit"/>
    <s v="PG"/>
    <s v="Animation"/>
    <x v="26"/>
    <s v="February 9, 2018 (United States)"/>
    <x v="46"/>
    <n v="38000"/>
    <s v="Will Gluck"/>
    <s v="Rob Lieber"/>
    <s v="James Corden"/>
    <s v="United States"/>
    <n v="50000000"/>
    <n v="351496066"/>
    <s v="Columbia Pictures"/>
    <n v="95"/>
    <n v="251.1"/>
    <n v="516646653.69126862"/>
  </r>
  <r>
    <s v="Pirates of the Caribbean: on Stranger Tides"/>
    <s v="PG-13"/>
    <s v="Action"/>
    <x v="24"/>
    <s v="May 20, 2011 (United States)"/>
    <x v="46"/>
    <n v="492000"/>
    <s v="Rob Marshall"/>
    <s v="Ted Elliott"/>
    <s v="Johnny Depp"/>
    <s v="United States"/>
    <n v="250000000"/>
    <n v="1045713802"/>
    <s v="Walt Disney Pictures"/>
    <n v="136"/>
    <n v="224.9"/>
    <n v="1367506418.3236051"/>
  </r>
  <r>
    <s v="PokÃ©mon Detective Pikachu"/>
    <s v="PG"/>
    <s v="Action"/>
    <x v="5"/>
    <s v="May 10, 2019 (United States)"/>
    <x v="46"/>
    <n v="146000"/>
    <s v="Rob Letterman"/>
    <s v="Dan Hernandez"/>
    <s v="Ryan Reynolds"/>
    <s v="United States"/>
    <n v="150000000"/>
    <n v="433921300"/>
    <s v="Warner Bros."/>
    <n v="104"/>
    <n v="255.7"/>
    <n v="1272529548.7006736"/>
  </r>
  <r>
    <s v="Pontypool"/>
    <s v="Not Rated"/>
    <s v="Fantasy"/>
    <x v="0"/>
    <s v="September 18, 2009 (Turkey)"/>
    <x v="46"/>
    <n v="30000"/>
    <s v="Bruce McDonald"/>
    <s v="Tony Burgess"/>
    <s v="Stephen McHattie"/>
    <s v="Canada"/>
    <n v="1500000"/>
    <n v="32118"/>
    <s v="Ponty Up Pictures"/>
    <n v="93"/>
    <n v="215.3"/>
    <n v="50109.342549923189"/>
  </r>
  <r>
    <s v="Powder"/>
    <s v="PG-13"/>
    <s v="Drama"/>
    <x v="40"/>
    <s v="October 27, 1995 (United States)"/>
    <x v="46"/>
    <n v="29000"/>
    <s v="Victor Salva"/>
    <s v="Victor Salva"/>
    <s v="Mary Steenburgen"/>
    <s v="United States"/>
    <n v="9500000"/>
    <n v="30862156"/>
    <s v="Caravan Pictures"/>
    <n v="111"/>
    <n v="152.4"/>
    <n v="87394971.498141259"/>
  </r>
  <r>
    <s v="Pride and Glory"/>
    <s v="R"/>
    <s v="Crime"/>
    <x v="0"/>
    <s v="October 24, 2008 (United States)"/>
    <x v="46"/>
    <n v="60000"/>
    <s v="Gavin O'Connor"/>
    <s v="Joe Carnahan"/>
    <s v="Edward Norton"/>
    <s v="United States"/>
    <n v="30000000"/>
    <n v="31200557"/>
    <s v="New Line Cinema"/>
    <n v="130"/>
    <n v="215.3"/>
    <n v="86740964.579379573"/>
  </r>
  <r>
    <s v="Prince of Persia: the Sands of Time"/>
    <s v="PG-13"/>
    <s v="Action"/>
    <x v="29"/>
    <s v="May 28, 2010 (United States)"/>
    <x v="46"/>
    <n v="277000"/>
    <s v="Mike Newell"/>
    <s v="Boaz Yakin"/>
    <s v="Jake Gyllenhaal"/>
    <s v="United States"/>
    <n v="200000000"/>
    <n v="336365676"/>
    <s v="Walt Disney Pictures"/>
    <n v="116"/>
    <n v="218.1"/>
    <n v="709277657.28166091"/>
  </r>
  <r>
    <s v="Project X"/>
    <s v="R"/>
    <s v="Comedy"/>
    <x v="36"/>
    <s v="March 2, 2012 (United States)"/>
    <x v="46"/>
    <n v="193000"/>
    <s v="Nima Nourizadeh"/>
    <s v="Matt Drake"/>
    <s v="Thomas Mann"/>
    <s v="United States"/>
    <n v="12000000"/>
    <n v="102731865"/>
    <s v="Green Hat Films"/>
    <n v="88"/>
    <n v="229.6"/>
    <n v="136334491.57447734"/>
  </r>
  <r>
    <s v="Promised Land"/>
    <s v="R"/>
    <s v="Drama"/>
    <x v="36"/>
    <s v="January 4, 2013 (United States)"/>
    <x v="46"/>
    <n v="37000"/>
    <s v="Gus Van Sant"/>
    <s v="John Krasinski"/>
    <s v="Matt Damon"/>
    <s v="United States"/>
    <n v="15000000"/>
    <n v="11039031"/>
    <s v="Focus Features"/>
    <n v="106"/>
    <n v="229.6"/>
    <n v="20635538.317177914"/>
  </r>
  <r>
    <s v="Pulse"/>
    <s v="R"/>
    <s v="Horror"/>
    <x v="7"/>
    <s v="November 9, 2005 (United States)"/>
    <x v="46"/>
    <n v="18000"/>
    <s v="Kiyoshi Kurosawa"/>
    <s v="Kiyoshi Kurosawa"/>
    <s v="Haruhiko KatÃ´"/>
    <s v="Japan"/>
    <m/>
    <n v="318451"/>
    <s v="Daiei Eiga"/>
    <n v="119"/>
    <n v="177.1"/>
    <n v="671501.86643598625"/>
  </r>
  <r>
    <s v="Puss in Boots"/>
    <s v="PG"/>
    <s v="Animation"/>
    <x v="24"/>
    <s v="October 28, 2011 (United States)"/>
    <x v="46"/>
    <n v="148000"/>
    <s v="Chris Miller"/>
    <s v="Tom Wheeler"/>
    <s v="Antonio Banderas"/>
    <s v="United States"/>
    <n v="130000000"/>
    <n v="554987477"/>
    <s v="DreamWorks Animation"/>
    <n v="90"/>
    <n v="224.9"/>
    <n v="865871399.08806956"/>
  </r>
  <r>
    <s v="Q&amp;A"/>
    <s v="R"/>
    <s v="Crime"/>
    <x v="32"/>
    <s v="April 27, 1990 (United States)"/>
    <x v="46"/>
    <n v="5600"/>
    <s v="Sidney Lumet"/>
    <s v="Edwin Torres"/>
    <s v="Nick Nolte"/>
    <s v="United States"/>
    <m/>
    <n v="11207891"/>
    <s v="Regency International Pictures"/>
    <n v="132"/>
    <n v="130.69999999999999"/>
    <n v="26128878.25325172"/>
  </r>
  <r>
    <s v="Quantum of Solace"/>
    <s v="PG-13"/>
    <s v="Action"/>
    <x v="0"/>
    <s v="November 14, 2008 (United States)"/>
    <x v="46"/>
    <n v="412000"/>
    <s v="Marc Forster"/>
    <s v="Paul Haggis"/>
    <s v="Daniel Craig"/>
    <s v="United Kingdom"/>
    <n v="200000000"/>
    <n v="589580482"/>
    <s v="Metro-Goldwyn-Mayer (MGM)"/>
    <n v="106"/>
    <n v="215.3"/>
    <n v="951006738.30280554"/>
  </r>
  <r>
    <s v="Rambling Rose"/>
    <s v="R"/>
    <s v="Drama"/>
    <x v="16"/>
    <s v="September 20, 1991 (United States)"/>
    <x v="46"/>
    <n v="4700"/>
    <s v="Martha Coolidge"/>
    <s v="Calder Willingham"/>
    <s v="Laura Dern"/>
    <s v="United States"/>
    <n v="7500000"/>
    <n v="6266621"/>
    <s v="Carolco Pictures"/>
    <n v="112"/>
    <n v="136.19999999999999"/>
    <n v="8868738.5912679974"/>
  </r>
  <r>
    <s v="Reality Bites"/>
    <s v="PG-13"/>
    <s v="Comedy"/>
    <x v="13"/>
    <s v="February 18, 1994 (United States)"/>
    <x v="46"/>
    <n v="47000"/>
    <s v="Ben Stiller"/>
    <s v="Helen Childress"/>
    <s v="Winona Ryder"/>
    <s v="United States"/>
    <n v="11500000"/>
    <n v="33351557"/>
    <s v="Jersey Films"/>
    <n v="99"/>
    <n v="148.19999999999999"/>
    <n v="56488156.853251807"/>
  </r>
  <r>
    <s v="Recess: School's Out"/>
    <s v="G"/>
    <s v="Animation"/>
    <x v="7"/>
    <s v="February 16, 2001 (United States)"/>
    <x v="46"/>
    <n v="9800"/>
    <s v="Chuck Sheetz"/>
    <s v="Paul Germain"/>
    <s v="Andrew Lawrence"/>
    <s v="United States"/>
    <n v="23000000"/>
    <n v="44460850"/>
    <s v="Disney Television Animation"/>
    <n v="82"/>
    <n v="177.1"/>
    <n v="59003575.762195118"/>
  </r>
  <r>
    <s v="RED 2"/>
    <s v="PG-13"/>
    <s v="Action"/>
    <x v="33"/>
    <s v="July 19, 2013 (United States)"/>
    <x v="46"/>
    <n v="163000"/>
    <s v="Dean Parisot"/>
    <s v="Jon Hoeber"/>
    <s v="Bruce Willis"/>
    <s v="United States"/>
    <n v="84000000"/>
    <n v="148075565"/>
    <s v="Summit Entertainment"/>
    <n v="116"/>
    <n v="233"/>
    <n v="296053967.55577427"/>
  </r>
  <r>
    <s v="Red Sparrow"/>
    <s v="R"/>
    <s v="Action"/>
    <x v="26"/>
    <s v="March 2, 2018 (United States)"/>
    <x v="46"/>
    <n v="173000"/>
    <s v="Francis Lawrence"/>
    <s v="Justin Haythe"/>
    <s v="Jennifer Lawrence"/>
    <s v="United States"/>
    <n v="69000000"/>
    <n v="151572634"/>
    <s v="Chernin Entertainment"/>
    <n v="140"/>
    <n v="251.1"/>
    <n v="287751910.15451711"/>
  </r>
  <r>
    <s v="Repo! The Genetic Opera"/>
    <s v="R"/>
    <s v="Horror"/>
    <x v="0"/>
    <s v="November 20, 2008 (Czech Republic)"/>
    <x v="46"/>
    <n v="24000"/>
    <s v="Darren Lynn Bousman"/>
    <s v="Darren Smith"/>
    <s v="Paul Sorvino"/>
    <s v="United States"/>
    <n v="8500000"/>
    <n v="188126"/>
    <s v="Twisted Pictures"/>
    <n v="98"/>
    <n v="215.3"/>
    <n v="462274.13064516126"/>
  </r>
  <r>
    <s v="Restoration"/>
    <s v="R"/>
    <s v="Biography"/>
    <x v="40"/>
    <s v="February 2, 1996 (United States)"/>
    <x v="46"/>
    <n v="9000"/>
    <s v="Michael Hoffman"/>
    <s v="Rose Tremain"/>
    <s v="Robert Downey Jr."/>
    <s v="United States"/>
    <n v="19000000"/>
    <n v="4005941"/>
    <s v="Avenue Pictures"/>
    <n v="117"/>
    <n v="152.4"/>
    <n v="9339022.361897476"/>
  </r>
  <r>
    <s v="Return to Snowy River"/>
    <s v="PG"/>
    <s v="Adventure"/>
    <x v="28"/>
    <s v="April 15, 1988 (United States)"/>
    <x v="46"/>
    <n v="2400"/>
    <s v="Geoff Burrowes"/>
    <s v="John Dixon"/>
    <s v="Tom Burlinson"/>
    <s v="Australia"/>
    <m/>
    <n v="13687027"/>
    <s v="Burrowes Film Group"/>
    <n v="99"/>
    <n v="118.3"/>
    <n v="31908470.74904361"/>
  </r>
  <r>
    <s v="Revenge of the Nerds"/>
    <s v="R"/>
    <s v="Comedy"/>
    <x v="18"/>
    <s v="August 10, 1984 (United States)"/>
    <x v="46"/>
    <n v="50000"/>
    <s v="Jeff Kanew"/>
    <s v="Tim Metcalfe"/>
    <s v="Robert Carradine"/>
    <s v="United States"/>
    <n v="8000000"/>
    <n v="40874452"/>
    <s v="Twentieth Century Fox"/>
    <n v="90"/>
    <n v="103.9"/>
    <n v="69229825.038354635"/>
  </r>
  <r>
    <s v="River of Grass"/>
    <s v="Not Rated"/>
    <s v="Drama"/>
    <x v="13"/>
    <s v="October 13, 1995 (United States)"/>
    <x v="46"/>
    <n v="1800"/>
    <s v="Kelly Reichardt"/>
    <s v="Jesse Hartman"/>
    <s v="Lisa Donaldson"/>
    <s v="United States"/>
    <m/>
    <n v="11553"/>
    <s v="Good Machine"/>
    <n v="76"/>
    <n v="148.19999999999999"/>
    <n v="38726.062706270619"/>
  </r>
  <r>
    <s v="Road House"/>
    <s v="R"/>
    <s v="Action"/>
    <x v="21"/>
    <s v="May 19, 1989 (United States)"/>
    <x v="46"/>
    <n v="66000"/>
    <s v="Rowdy Herrington"/>
    <s v="R. Lance Hill"/>
    <s v="Patrick Swayze"/>
    <s v="United States"/>
    <n v="17000000"/>
    <n v="30050028"/>
    <s v="Silver Pictures"/>
    <n v="114"/>
    <n v="124"/>
    <n v="49762193.106521741"/>
  </r>
  <r>
    <s v="Robin Hood"/>
    <s v="PG-13"/>
    <s v="Action"/>
    <x v="29"/>
    <s v="May 14, 2010 (United States)"/>
    <x v="46"/>
    <n v="257000"/>
    <s v="Ridley Scott"/>
    <s v="Brian Helgeland"/>
    <s v="Russell Crowe"/>
    <s v="United States"/>
    <n v="200000000"/>
    <n v="321669741"/>
    <s v="Universal Pictures"/>
    <n v="140"/>
    <n v="218.1"/>
    <n v="601305337.93067479"/>
  </r>
  <r>
    <s v="Rocket Gibraltar"/>
    <s v="PG"/>
    <s v="Drama"/>
    <x v="28"/>
    <s v="September 2, 1988 (United States)"/>
    <x v="46"/>
    <n v="1800"/>
    <s v="Daniel Petrie"/>
    <s v="Amos Poe"/>
    <s v="Burt Lancaster"/>
    <s v="United States"/>
    <n v="3000000"/>
    <n v="187349"/>
    <s v="Columbia Pictures"/>
    <n v="99"/>
    <n v="118.3"/>
    <n v="419128.04919236415"/>
  </r>
  <r>
    <s v="Romeo Akbar Walter"/>
    <s v="Not Rated"/>
    <s v="Action"/>
    <x v="5"/>
    <s v="April 5, 2019 (United States)"/>
    <x v="46"/>
    <n v="5200"/>
    <s v="Robbie Grewal"/>
    <s v="Robbie Grewal"/>
    <s v="John Abraham"/>
    <s v="India"/>
    <m/>
    <n v="6111065"/>
    <s v="Kyta Productions"/>
    <n v="141"/>
    <n v="255.7"/>
    <n v="12564382.628205128"/>
  </r>
  <r>
    <s v="Romeo Is Bleeding"/>
    <s v="R"/>
    <s v="Crime"/>
    <x v="34"/>
    <s v="February 4, 1994 (United States)"/>
    <x v="46"/>
    <n v="13000"/>
    <s v="Peter Medak"/>
    <s v="Hilary Henkin"/>
    <s v="Gary Oldman"/>
    <s v="United Kingdom"/>
    <n v="11500000"/>
    <n v="3275585"/>
    <s v="Polygram Filmed Entertainment"/>
    <n v="110"/>
    <n v="144.5"/>
    <n v="3903288.030895581"/>
  </r>
  <r>
    <s v="Roxanne"/>
    <s v="PG"/>
    <s v="Comedy"/>
    <x v="3"/>
    <s v="June 19, 1987 (United States)"/>
    <x v="46"/>
    <n v="42000"/>
    <s v="Fred Schepisi"/>
    <s v="Edmond Rostand"/>
    <s v="Steve Martin"/>
    <s v="United States"/>
    <n v="12000000"/>
    <n v="40050884"/>
    <s v="Columbia Pictures Industries"/>
    <n v="107"/>
    <n v="113.6"/>
    <n v="58868810.201640129"/>
  </r>
  <r>
    <s v="Run All Night"/>
    <s v="R"/>
    <s v="Action"/>
    <x v="39"/>
    <s v="March 13, 2015 (United States)"/>
    <x v="46"/>
    <n v="105000"/>
    <s v="Jaume Collet-Serra"/>
    <s v="Brad Ingelsby"/>
    <s v="Liam Neeson"/>
    <s v="United States"/>
    <n v="50000000"/>
    <n v="71561644"/>
    <s v="Warner Bros."/>
    <n v="114"/>
    <n v="237"/>
    <n v="133771981.14601226"/>
  </r>
  <r>
    <s v="Rush Hour 2"/>
    <s v="PG-13"/>
    <s v="Action"/>
    <x v="7"/>
    <s v="August 3, 2001 (United States)"/>
    <x v="46"/>
    <n v="205000"/>
    <s v="Brett Ratner"/>
    <s v="Ross LaManna"/>
    <s v="Jackie Chan"/>
    <s v="Hong Kong"/>
    <n v="90000000"/>
    <n v="347325802"/>
    <s v="New Line Cinema"/>
    <n v="90"/>
    <n v="177.1"/>
    <n v="491547477.33116579"/>
  </r>
  <r>
    <s v="Same Kind of Different as Me"/>
    <s v="PG-13"/>
    <s v="Biography"/>
    <x v="27"/>
    <s v="October 20, 2017 (United States)"/>
    <x v="46"/>
    <n v="6900"/>
    <s v="Michael Carney"/>
    <s v="Ron Hall"/>
    <s v="Greg Kinnear"/>
    <s v="United States"/>
    <n v="15000000"/>
    <n v="6423605"/>
    <s v="Disruption Entertainment"/>
    <n v="119"/>
    <n v="245.1"/>
    <n v="17229510.946302816"/>
  </r>
  <r>
    <s v="Saw II"/>
    <s v="R"/>
    <s v="Horror"/>
    <x v="4"/>
    <s v="October 28, 2005 (United States)"/>
    <x v="46"/>
    <n v="239000"/>
    <s v="Darren Lynn Bousman"/>
    <s v="Leigh Whannell"/>
    <s v="Donnie Wahlberg"/>
    <s v="Canada"/>
    <n v="4000000"/>
    <n v="147748505"/>
    <s v="Twisted Pictures"/>
    <n v="93"/>
    <n v="195.3"/>
    <n v="196075651.01698604"/>
  </r>
  <r>
    <s v="Scoop"/>
    <s v="PG-13"/>
    <s v="Comedy"/>
    <x v="15"/>
    <s v="July 28, 2006 (United States)"/>
    <x v="46"/>
    <n v="82000"/>
    <s v="Woody Allen"/>
    <s v="Woody Allen"/>
    <s v="Scarlett Johansson"/>
    <s v="United Kingdom"/>
    <n v="17300000"/>
    <n v="39220946"/>
    <s v="BBC Films"/>
    <n v="96"/>
    <n v="201.6"/>
    <n v="87743188.298091039"/>
  </r>
  <r>
    <s v="Secret Admirer"/>
    <s v="R"/>
    <s v="Comedy"/>
    <x v="38"/>
    <s v="June 14, 1985 (United States)"/>
    <x v="46"/>
    <n v="6600"/>
    <s v="David Greenwalt"/>
    <s v="Jim Kouf"/>
    <s v="C. Thomas Howell"/>
    <s v="United States"/>
    <m/>
    <n v="8622757"/>
    <s v="Orion Pictures"/>
    <n v="90"/>
    <n v="107.6"/>
    <n v="13452913.762928827"/>
  </r>
  <r>
    <s v="Serial"/>
    <s v="R"/>
    <s v="Comedy"/>
    <x v="37"/>
    <s v="March 28, 1980 (United States)"/>
    <x v="46"/>
    <n v="915"/>
    <s v="Bill Persky"/>
    <s v="Cyra McFadden"/>
    <s v="Martin Mull"/>
    <s v="United States"/>
    <m/>
    <n v="9870727"/>
    <s v="Paramount Pictures"/>
    <n v="86"/>
    <n v="82.4"/>
    <n v="24254923.523387093"/>
  </r>
  <r>
    <s v="Shanghai Noon"/>
    <s v="PG-13"/>
    <s v="Action"/>
    <x v="8"/>
    <s v="May 26, 2000 (United States)"/>
    <x v="46"/>
    <n v="122000"/>
    <s v="Tom Dey"/>
    <s v="Miles Millar"/>
    <s v="Jackie Chan"/>
    <s v="United States"/>
    <n v="55000000"/>
    <n v="99274467"/>
    <s v="Touchstone Pictures"/>
    <n v="110"/>
    <n v="172.2"/>
    <n v="131746211.21472125"/>
  </r>
  <r>
    <s v="Shoot 'Em Up"/>
    <s v="R"/>
    <s v="Action"/>
    <x v="6"/>
    <s v="September 7, 2007 (United States)"/>
    <x v="46"/>
    <n v="146000"/>
    <s v="Michael Davis"/>
    <s v="Michael Davis"/>
    <s v="Clive Owen"/>
    <s v="United States"/>
    <n v="39000000"/>
    <n v="27122238"/>
    <s v="New Line Cinema"/>
    <n v="86"/>
    <n v="207.3"/>
    <n v="32911771.878136199"/>
  </r>
  <r>
    <s v="Sister My Sister"/>
    <s v="R"/>
    <s v="Drama"/>
    <x v="13"/>
    <s v="July 14, 1995 (United States)"/>
    <x v="46"/>
    <n v="3200"/>
    <s v="Nancy Meckler"/>
    <s v="Wendy Kesselman"/>
    <s v="Julie Walters"/>
    <s v="United Kingdom"/>
    <m/>
    <n v="217881"/>
    <s v="British Screen Productions"/>
    <n v="86"/>
    <n v="148.19999999999999"/>
    <n v="295190.48777234321"/>
  </r>
  <r>
    <s v="Six-String Samurai"/>
    <s v="PG-13"/>
    <s v="Action"/>
    <x v="17"/>
    <s v="September 18, 1998 (United States)"/>
    <x v="46"/>
    <n v="7000"/>
    <s v="Lance Mungia"/>
    <s v="Jeffrey Falcon"/>
    <s v="Jeffrey Falcon"/>
    <s v="United States"/>
    <n v="2000000"/>
    <n v="146125"/>
    <s v="HSX Films"/>
    <n v="91"/>
    <n v="163"/>
    <n v="185517.86458333331"/>
  </r>
  <r>
    <s v="Slums of Beverly Hills"/>
    <s v="R"/>
    <s v="Comedy"/>
    <x v="17"/>
    <s v="September 11, 1998 (United States)"/>
    <x v="46"/>
    <n v="12000"/>
    <s v="Tamara Jenkins"/>
    <s v="Tamara Jenkins"/>
    <s v="Natasha Lyonne"/>
    <s v="United States"/>
    <n v="5000000"/>
    <n v="5502773"/>
    <s v="Fox Searchlight Pictures"/>
    <n v="91"/>
    <n v="163"/>
    <n v="8088253.4158224789"/>
  </r>
  <r>
    <s v="Smallfoot"/>
    <s v="PG"/>
    <s v="Animation"/>
    <x v="26"/>
    <s v="September 28, 2018 (United States)"/>
    <x v="46"/>
    <n v="36000"/>
    <s v="Karey Kirkpatrick"/>
    <s v="Karey Kirkpatrick"/>
    <s v="Channing Tatum"/>
    <s v="United States"/>
    <n v="80000000"/>
    <n v="214040103"/>
    <s v="Warner Animation Group"/>
    <n v="96"/>
    <n v="251.1"/>
    <n v="451335774.28442907"/>
  </r>
  <r>
    <s v="Soapdish"/>
    <s v="PG-13"/>
    <s v="Comedy"/>
    <x v="16"/>
    <s v="May 31, 1991 (United States)"/>
    <x v="46"/>
    <n v="15000"/>
    <s v="Michael Hoffman"/>
    <s v="Robert Harling"/>
    <s v="Sally Field"/>
    <s v="United States"/>
    <n v="25000000"/>
    <n v="36489888"/>
    <s v="Paramount Pictures"/>
    <n v="97"/>
    <n v="136.19999999999999"/>
    <n v="97873845.718309864"/>
  </r>
  <r>
    <s v="Sound of My Voice"/>
    <s v="R"/>
    <s v="Drama"/>
    <x v="24"/>
    <s v="August 3, 2012 (United Kingdom)"/>
    <x v="46"/>
    <n v="21000"/>
    <s v="Zal Batmanglij"/>
    <s v="Zal Batmanglij"/>
    <s v="Christopher Denham"/>
    <s v="United States"/>
    <n v="135000"/>
    <n v="424088"/>
    <s v="Skyscraper Films"/>
    <n v="85"/>
    <n v="224.9"/>
    <n v="527211.80579355359"/>
  </r>
  <r>
    <s v="Spriggan"/>
    <s v="R"/>
    <s v="Animation"/>
    <x v="17"/>
    <s v="September 5, 1998 (Japan)"/>
    <x v="46"/>
    <n v="3600"/>
    <s v="Hirotsugu Kawasaki"/>
    <s v="Yasutaka ItÃ´"/>
    <s v="ShÃ´tarÃ´ Morikubo"/>
    <s v="Japan"/>
    <m/>
    <n v="25824"/>
    <s v="Bandai Visual Company"/>
    <n v="90"/>
    <n v="163"/>
    <n v="32785.72"/>
  </r>
  <r>
    <s v="Stakeout"/>
    <s v="R"/>
    <s v="Action"/>
    <x v="3"/>
    <s v="August 5, 1987 (United States)"/>
    <x v="46"/>
    <n v="24000"/>
    <s v="John Badham"/>
    <s v="Jim Kouf"/>
    <s v="Richard Dreyfuss"/>
    <s v="United States"/>
    <m/>
    <n v="65673233"/>
    <s v="Touchstone Pictures"/>
    <n v="117"/>
    <n v="113.6"/>
    <n v="93289669.44102563"/>
  </r>
  <r>
    <s v="Star Trek: Generations"/>
    <s v="PG"/>
    <s v="Action"/>
    <x v="13"/>
    <s v="November 18, 1994 (United States)"/>
    <x v="46"/>
    <n v="78000"/>
    <s v="David Carson"/>
    <s v="Gene Roddenberry"/>
    <s v="Patrick Stewart"/>
    <s v="United States"/>
    <n v="35000000"/>
    <n v="118071125"/>
    <s v="Paramount Pictures"/>
    <n v="118"/>
    <n v="148.19999999999999"/>
    <n v="224151226.09034267"/>
  </r>
  <r>
    <s v="Stealing Beauty"/>
    <s v="R"/>
    <s v="Drama"/>
    <x v="10"/>
    <s v="June 14, 1996 (United States)"/>
    <x v="46"/>
    <n v="27000"/>
    <s v="Bernardo Bertolucci"/>
    <s v="Bernardo Bertolucci"/>
    <s v="Jeremy Irons"/>
    <s v="Italy"/>
    <n v="10000000"/>
    <n v="4762310"/>
    <s v="Fiction"/>
    <n v="118"/>
    <n v="156.9"/>
    <n v="6764922.4102564091"/>
  </r>
  <r>
    <s v="Subway"/>
    <s v="R"/>
    <s v="Thriller"/>
    <x v="38"/>
    <s v="November 6, 1985 (United States)"/>
    <x v="46"/>
    <n v="14000"/>
    <s v="Luc Besson"/>
    <s v="Luc Besson"/>
    <s v="Christopher Lambert"/>
    <s v="France"/>
    <m/>
    <n v="390659"/>
    <s v="Les Films du Loup"/>
    <n v="104"/>
    <n v="107.6"/>
    <n v="590445.42311507941"/>
  </r>
  <r>
    <s v="Sudden Impact"/>
    <s v="R"/>
    <s v="Action"/>
    <x v="19"/>
    <s v="December 9, 1983 (United States)"/>
    <x v="46"/>
    <n v="42000"/>
    <s v="Clint Eastwood"/>
    <s v="Harry Julian Fink"/>
    <s v="Clint Eastwood"/>
    <s v="United States"/>
    <n v="22000000"/>
    <n v="67642693"/>
    <s v="Warner Bros."/>
    <n v="117"/>
    <n v="99.6"/>
    <n v="112014829.11467391"/>
  </r>
  <r>
    <s v="Summer School"/>
    <s v="PG-13"/>
    <s v="Comedy"/>
    <x v="3"/>
    <s v="July 22, 1987 (United States)"/>
    <x v="46"/>
    <n v="18000"/>
    <s v="Carl Reiner"/>
    <s v="Stuart Birnbaum"/>
    <s v="Mark Harmon"/>
    <s v="United States"/>
    <m/>
    <n v="35659098"/>
    <s v="Paramount Pictures"/>
    <n v="97"/>
    <n v="113.6"/>
    <n v="95645485.568661973"/>
  </r>
  <r>
    <s v="Super Dark Times"/>
    <s v="Not Rated"/>
    <s v="Crime"/>
    <x v="27"/>
    <s v="September 29, 2017 (United States)"/>
    <x v="46"/>
    <n v="21000"/>
    <s v="Kevin Phillips"/>
    <s v="Ben Collins"/>
    <s v="Owen Campbell"/>
    <s v="United States"/>
    <m/>
    <n v="33109"/>
    <s v="Ways &amp; Means"/>
    <n v="103"/>
    <n v="245.1"/>
    <n v="54827.784239130437"/>
  </r>
  <r>
    <s v="Suspect"/>
    <s v="R"/>
    <s v="Crime"/>
    <x v="3"/>
    <s v="October 23, 1987 (United States)"/>
    <x v="46"/>
    <n v="9600"/>
    <s v="Peter Yates"/>
    <s v="Eric Roth"/>
    <s v="Cher"/>
    <s v="United States"/>
    <n v="14500000"/>
    <n v="18782400"/>
    <s v="TriStar Pictures"/>
    <n v="121"/>
    <n v="113.6"/>
    <n v="42019069.60352423"/>
  </r>
  <r>
    <s v="Suture"/>
    <s v="Not Rated"/>
    <s v="Drama"/>
    <x v="34"/>
    <s v="August 24, 1994 (France)"/>
    <x v="46"/>
    <n v="1800"/>
    <s v="Scott McGehee"/>
    <s v="Scott McGehee"/>
    <s v="Dennis Haysbert"/>
    <s v="United States"/>
    <m/>
    <n v="102780"/>
    <s v="Kino Korsakoff"/>
    <n v="96"/>
    <n v="144.5"/>
    <n v="301415.45717035607"/>
  </r>
  <r>
    <s v="Take the Lead"/>
    <s v="PG-13"/>
    <s v="Drama"/>
    <x v="15"/>
    <s v="April 7, 2006 (United States)"/>
    <x v="46"/>
    <n v="25000"/>
    <s v="Liz Friedlander"/>
    <s v="Dianne Houston"/>
    <s v="Antonio Banderas"/>
    <s v="United States"/>
    <n v="30000000"/>
    <n v="66500090"/>
    <s v="New Line Cinema"/>
    <n v="118"/>
    <n v="201.6"/>
    <n v="124310290.9386503"/>
  </r>
  <r>
    <s v="Take This Waltz"/>
    <s v="R"/>
    <s v="Comedy"/>
    <x v="24"/>
    <s v="July 6, 2012 (Canada)"/>
    <x v="46"/>
    <n v="28000"/>
    <s v="Sarah Polley"/>
    <s v="Sarah Polley"/>
    <s v="Michelle Williams"/>
    <s v="Canada"/>
    <m/>
    <n v="4965950"/>
    <s v="Joe's Daughter"/>
    <n v="116"/>
    <n v="224.9"/>
    <n v="6304687.354166666"/>
  </r>
  <r>
    <s v="Talladega Nights: the Ballad of Ricky Bobby"/>
    <s v="PG-13"/>
    <s v="Comedy"/>
    <x v="15"/>
    <s v="August 4, 2006 (United States)"/>
    <x v="46"/>
    <n v="172000"/>
    <s v="Adam McKay"/>
    <s v="Will Ferrell"/>
    <s v="Will Ferrell"/>
    <s v="United States"/>
    <n v="72500000"/>
    <n v="163362095"/>
    <s v="Columbia Pictures"/>
    <n v="108"/>
    <n v="201.6"/>
    <n v="198233494.01234567"/>
  </r>
  <r>
    <s v="Tears of the Sun"/>
    <s v="R"/>
    <s v="Action"/>
    <x v="2"/>
    <s v="March 7, 2003 (United States)"/>
    <x v="46"/>
    <n v="115000"/>
    <s v="Antoine Fuqua"/>
    <s v="Alex Lasker"/>
    <s v="Bruce Willis"/>
    <s v="United States"/>
    <n v="75000000"/>
    <n v="86468162"/>
    <s v="Cheyenne Enterprises"/>
    <n v="121"/>
    <n v="184"/>
    <n v="164154822.18940809"/>
  </r>
  <r>
    <s v="That Night"/>
    <s v="PG-13"/>
    <s v="Drama"/>
    <x v="35"/>
    <s v="August 6, 1993 (United States)"/>
    <x v="46"/>
    <n v="2600"/>
    <s v="Craig Bolotin"/>
    <s v="Alice McDermott"/>
    <s v="C. Thomas Howell"/>
    <s v="France"/>
    <m/>
    <n v="20194"/>
    <s v="Alcor Films"/>
    <n v="89"/>
    <n v="140.30000000000001"/>
    <n v="35732.356562137051"/>
  </r>
  <r>
    <s v="The 13th Warrior"/>
    <s v="R"/>
    <s v="Action"/>
    <x v="11"/>
    <s v="August 27, 1999 (United States)"/>
    <x v="46"/>
    <n v="119000"/>
    <s v="John McTiernan"/>
    <s v="Michael Crichton"/>
    <s v="Antonio Banderas"/>
    <s v="United States"/>
    <n v="160000000"/>
    <n v="61698899"/>
    <s v="Touchstone Pictures"/>
    <n v="102"/>
    <n v="166.6"/>
    <n v="86197407.268684089"/>
  </r>
  <r>
    <s v="The Amazing Spider-Man 2"/>
    <s v="PG-13"/>
    <s v="Action"/>
    <x v="20"/>
    <s v="May 2, 2014 (United States)"/>
    <x v="46"/>
    <n v="427000"/>
    <s v="Marc Webb"/>
    <s v="Alex Kurtzman"/>
    <s v="Andrew Garfield"/>
    <s v="United States"/>
    <n v="200000000"/>
    <n v="708982323"/>
    <s v="Marvel Enterprises"/>
    <n v="142"/>
    <n v="236.7"/>
    <n v="1494995943.3778548"/>
  </r>
  <r>
    <s v="The Art of Getting by"/>
    <s v="PG-13"/>
    <s v="Drama"/>
    <x v="24"/>
    <s v="June 17, 2011 (United States)"/>
    <x v="46"/>
    <n v="57000"/>
    <s v="Gavin Wiesen"/>
    <s v="Gavin Wiesen"/>
    <s v="Freddie Highmore"/>
    <s v="United States"/>
    <m/>
    <n v="1892130"/>
    <s v="Goldcrest Pictures"/>
    <n v="83"/>
    <n v="224.9"/>
    <n v="2296025.5316606928"/>
  </r>
  <r>
    <s v="The Art of Self-Defense"/>
    <s v="R"/>
    <s v="Action"/>
    <x v="5"/>
    <s v="July 19, 2019 (United States)"/>
    <x v="46"/>
    <n v="32000"/>
    <s v="Riley Stearns"/>
    <s v="Riley Stearns"/>
    <s v="Jesse Eisenberg"/>
    <s v="United States"/>
    <m/>
    <n v="2414269"/>
    <s v="End Cue"/>
    <n v="104"/>
    <n v="255.7"/>
    <n v="3157200.7051502145"/>
  </r>
  <r>
    <s v="The Ballad of Jack and Rose"/>
    <s v="R"/>
    <s v="Drama"/>
    <x v="4"/>
    <s v="April 8, 2005 (United States)"/>
    <x v="46"/>
    <n v="11000"/>
    <s v="Rebecca Miller"/>
    <s v="Rebecca Miller"/>
    <s v="Daniel Day-Lewis"/>
    <s v="United States"/>
    <n v="1500000"/>
    <n v="916051"/>
    <s v="IFC Productions"/>
    <n v="112"/>
    <n v="195.3"/>
    <n v="1576062.900621118"/>
  </r>
  <r>
    <s v="The Beaver"/>
    <s v="PG-13"/>
    <s v="Drama"/>
    <x v="24"/>
    <s v="May 19, 2011 (Germany)"/>
    <x v="46"/>
    <n v="48000"/>
    <s v="Jodie Foster"/>
    <s v="Kyle Killen"/>
    <s v="Mel Gibson"/>
    <s v="United States"/>
    <n v="21000000"/>
    <n v="7294800"/>
    <s v="Summit Entertainment"/>
    <n v="91"/>
    <n v="224.9"/>
    <n v="10362356.923076922"/>
  </r>
  <r>
    <s v="The Book of Henry"/>
    <s v="PG-13"/>
    <s v="Crime"/>
    <x v="27"/>
    <s v="June 23, 2017 (United States)"/>
    <x v="46"/>
    <n v="25000"/>
    <s v="Colin Trevorrow"/>
    <s v="Gregg Hurwitz"/>
    <s v="Naomi Watts"/>
    <s v="United States"/>
    <n v="10000000"/>
    <n v="4596705"/>
    <s v="Double Nickel Entertainment"/>
    <n v="105"/>
    <n v="245.1"/>
    <n v="6100243.9612369332"/>
  </r>
  <r>
    <s v="The Bourne Legacy"/>
    <s v="PG-13"/>
    <s v="Action"/>
    <x v="36"/>
    <s v="August 10, 2012 (United States)"/>
    <x v="46"/>
    <n v="290000"/>
    <s v="Tony Gilroy"/>
    <s v="Tony Gilroy"/>
    <s v="Jeremy Renner"/>
    <s v="United States"/>
    <n v="125000000"/>
    <n v="276144750"/>
    <s v="Universal Pictures"/>
    <n v="135"/>
    <n v="229.6"/>
    <n v="643774333.0145371"/>
  </r>
  <r>
    <s v="The Brothers McMullen"/>
    <s v="R"/>
    <s v="Comedy"/>
    <x v="40"/>
    <s v="August 11, 1995 (United States)"/>
    <x v="46"/>
    <n v="7500"/>
    <s v="Edward Burns"/>
    <s v="Edward Burns"/>
    <s v="Jack Mulcahy"/>
    <s v="United States"/>
    <n v="238000"/>
    <n v="10426506"/>
    <s v="Brothers McMullen Productions"/>
    <n v="98"/>
    <n v="152.4"/>
    <n v="13404879.232911393"/>
  </r>
  <r>
    <s v="The Choice"/>
    <s v="PG-13"/>
    <s v="Drama"/>
    <x v="30"/>
    <s v="February 5, 2016 (United States)"/>
    <x v="46"/>
    <n v="37000"/>
    <s v="Ross Katz"/>
    <s v="Bryan Sipe"/>
    <s v="Benjamin Walker"/>
    <s v="United States"/>
    <m/>
    <n v="23079932"/>
    <s v="Nicholas Sparks Productions"/>
    <n v="111"/>
    <n v="240"/>
    <n v="48667510.591003463"/>
  </r>
  <r>
    <s v="The Clovehitch Killer"/>
    <s v="Unrated"/>
    <s v="Crime"/>
    <x v="26"/>
    <s v="November 16, 2018 (United States)"/>
    <x v="46"/>
    <n v="21000"/>
    <s v="Duncan Skiles"/>
    <s v="Christopher Ford"/>
    <s v="Dylan McDermott"/>
    <s v="United States"/>
    <m/>
    <n v="167994"/>
    <s v="End Cue"/>
    <n v="109"/>
    <n v="251.1"/>
    <n v="354240.63529411767"/>
  </r>
  <r>
    <s v="The Da Vinci Code"/>
    <s v="PG-13"/>
    <s v="Mystery"/>
    <x v="15"/>
    <s v="May 19, 2006 (United States)"/>
    <x v="46"/>
    <n v="410000"/>
    <s v="Ron Howard"/>
    <s v="Akiva Goldsman"/>
    <s v="Tom Hanks"/>
    <s v="United States"/>
    <n v="125000000"/>
    <n v="760006945"/>
    <s v="Columbia Pictures"/>
    <n v="149"/>
    <n v="201.6"/>
    <n v="1771798899.3228769"/>
  </r>
  <r>
    <s v="The Daughter"/>
    <m/>
    <s v="Drama"/>
    <x v="39"/>
    <s v="January 27, 2017 (United States)"/>
    <x v="46"/>
    <n v="4900"/>
    <s v="Simon Stone"/>
    <s v="Simon Stone"/>
    <s v="Geoffrey Rush"/>
    <s v="Australia"/>
    <m/>
    <n v="1505434"/>
    <s v="Screen NSW"/>
    <n v="96"/>
    <n v="237"/>
    <n v="2275326.090277778"/>
  </r>
  <r>
    <s v="The Deep End"/>
    <s v="R"/>
    <s v="Crime"/>
    <x v="7"/>
    <s v="August 31, 2001 (United States)"/>
    <x v="46"/>
    <n v="11000"/>
    <s v="Scott McGehee"/>
    <s v="Elisabeth Sanxay Holding"/>
    <s v="Tilda Swinton"/>
    <s v="United States"/>
    <n v="3000000"/>
    <n v="10031529"/>
    <s v="i5 Films"/>
    <n v="101"/>
    <n v="177.1"/>
    <n v="14014703.742778542"/>
  </r>
  <r>
    <s v="The Englishman Who Went Up a Hill But Came Down a Mountain"/>
    <s v="PG"/>
    <s v="Comedy"/>
    <x v="40"/>
    <s v="May 12, 1995 (United States)"/>
    <x v="46"/>
    <n v="17000"/>
    <s v="Christopher Monger"/>
    <s v="Ifor David Monger"/>
    <s v="Hugh Grant"/>
    <s v="United Kingdom"/>
    <n v="40997769"/>
    <n v="10904930"/>
    <s v="Miramax"/>
    <n v="99"/>
    <n v="152.4"/>
    <n v="22994686.30449827"/>
  </r>
  <r>
    <s v="The Expendables 2"/>
    <s v="R"/>
    <s v="Action"/>
    <x v="36"/>
    <s v="August 17, 2012 (United States)"/>
    <x v="46"/>
    <n v="296000"/>
    <s v="Simon West"/>
    <s v="Richard Wenk"/>
    <s v="Sylvester Stallone"/>
    <s v="United States"/>
    <n v="100000000"/>
    <n v="314975955"/>
    <s v="Lionsgate"/>
    <n v="103"/>
    <n v="229.6"/>
    <n v="963586079.20180714"/>
  </r>
  <r>
    <s v="The Fate of the Furious"/>
    <s v="PG-13"/>
    <s v="Action"/>
    <x v="27"/>
    <s v="April 14, 2017 (United States)"/>
    <x v="46"/>
    <n v="214000"/>
    <s v="F. Gary Gray"/>
    <s v="Gary Scott Thompson"/>
    <s v="Vin Diesel"/>
    <s v="China"/>
    <n v="250000000"/>
    <n v="1236005118"/>
    <s v="Universal Pictures"/>
    <n v="136"/>
    <n v="245.1"/>
    <n v="2684324728.8282251"/>
  </r>
  <r>
    <s v="The Forbidden Kingdom"/>
    <s v="PG-13"/>
    <s v="Action"/>
    <x v="0"/>
    <s v="April 18, 2008 (United States)"/>
    <x v="46"/>
    <n v="103000"/>
    <s v="Rob Minkoff"/>
    <s v="John Fusco"/>
    <s v="Jackie Chan"/>
    <s v="United States"/>
    <n v="55000000"/>
    <n v="128792411"/>
    <s v="Casey Silver Productions"/>
    <n v="104"/>
    <n v="215.3"/>
    <n v="358057003.93886864"/>
  </r>
  <r>
    <s v="The Fourth Protocol"/>
    <s v="R"/>
    <s v="Thriller"/>
    <x v="3"/>
    <s v="August 28, 1987 (United States)"/>
    <x v="46"/>
    <n v="9200"/>
    <s v="John Mackenzie"/>
    <s v="George Axelrod"/>
    <s v="Michael Caine"/>
    <s v="United Kingdom"/>
    <n v="6000000"/>
    <n v="12423831"/>
    <s v="Fourth Protocol"/>
    <n v="119"/>
    <n v="113.6"/>
    <n v="14804619.889323426"/>
  </r>
  <r>
    <s v="The Frog Prince"/>
    <s v="PG"/>
    <s v="Comedy"/>
    <x v="38"/>
    <s v="February 21, 1986 (United States)"/>
    <x v="46"/>
    <n v="91"/>
    <s v="Brian Gilbert"/>
    <s v="Brian Gilbert"/>
    <s v="Jane Snowden"/>
    <s v="United Kingdom"/>
    <m/>
    <m/>
    <s v="Enigma Productions"/>
    <n v="90"/>
    <n v="107.6"/>
    <s v="Missing"/>
  </r>
  <r>
    <s v="The Funeral"/>
    <s v="R"/>
    <s v="Crime"/>
    <x v="10"/>
    <s v="November 1, 1996 (United States)"/>
    <x v="46"/>
    <n v="8400"/>
    <s v="Abel Ferrara"/>
    <s v="Nicholas St. John"/>
    <s v="Christopher Walken"/>
    <s v="United States"/>
    <n v="12500000"/>
    <n v="1227324"/>
    <s v="October Films"/>
    <n v="99"/>
    <n v="156.9"/>
    <n v="1803982.7438494933"/>
  </r>
  <r>
    <s v="The Grandmaster"/>
    <s v="PG-13"/>
    <s v="Action"/>
    <x v="33"/>
    <s v="August 30, 2013 (United States)"/>
    <x v="46"/>
    <n v="32000"/>
    <s v="Kar-Wai Wong"/>
    <s v="Kar-Wai Wong"/>
    <s v="Tony Chiu-Wai Leung"/>
    <s v="Hong Kong"/>
    <n v="38600000"/>
    <n v="73906736"/>
    <s v="Block 2 Pictures"/>
    <n v="130"/>
    <n v="233"/>
    <n v="151952648.17273954"/>
  </r>
  <r>
    <s v="The Great Outdoors"/>
    <s v="PG"/>
    <s v="Comedy"/>
    <x v="28"/>
    <s v="June 17, 1988 (United States)"/>
    <x v="46"/>
    <n v="41000"/>
    <s v="Howard Deutch"/>
    <s v="John Hughes"/>
    <s v="Dan Aykroyd"/>
    <s v="United States"/>
    <n v="24000000"/>
    <n v="43455230"/>
    <s v="Universal Pictures"/>
    <n v="91"/>
    <n v="118.3"/>
    <n v="127438003.66698746"/>
  </r>
  <r>
    <s v="The Hand That Rocks the Cradle"/>
    <s v="R"/>
    <s v="Drama"/>
    <x v="35"/>
    <s v="January 10, 1992 (United States)"/>
    <x v="46"/>
    <n v="40000"/>
    <s v="Curtis Hanson"/>
    <s v="Amanda Silver"/>
    <s v="Annabella Sciorra"/>
    <s v="United States"/>
    <n v="11700000"/>
    <n v="88036683"/>
    <s v="Hollywood Pictures"/>
    <n v="110"/>
    <n v="140.30000000000001"/>
    <n v="244751617.79288322"/>
  </r>
  <r>
    <s v="The Heat"/>
    <s v="R"/>
    <s v="Action"/>
    <x v="33"/>
    <s v="June 28, 2013 (United States)"/>
    <x v="46"/>
    <n v="165000"/>
    <s v="Paul Feig"/>
    <s v="Katie Dippold"/>
    <s v="Sandra Bullock"/>
    <s v="United States"/>
    <n v="43000000"/>
    <n v="229930771"/>
    <s v="Twentieth Century Fox"/>
    <n v="117"/>
    <n v="233"/>
    <n v="536036005.53710788"/>
  </r>
  <r>
    <s v="The Hollars"/>
    <s v="PG-13"/>
    <s v="Comedy"/>
    <x v="30"/>
    <s v="August 26, 2016 (United States)"/>
    <x v="46"/>
    <n v="12000"/>
    <s v="John Krasinski"/>
    <s v="Jim Strouse"/>
    <s v="Sharlto Copley"/>
    <s v="United States"/>
    <n v="3800000"/>
    <n v="1138609"/>
    <s v="Sycamore Pictures"/>
    <n v="88"/>
    <n v="240"/>
    <n v="2654431.234123948"/>
  </r>
  <r>
    <s v="The Homesman"/>
    <s v="R"/>
    <s v="Drama"/>
    <x v="20"/>
    <s v="May 18, 2014 (France)"/>
    <x v="46"/>
    <n v="32000"/>
    <s v="Tommy Lee Jones"/>
    <s v="Tommy Lee Jones"/>
    <s v="Tommy Lee Jones"/>
    <s v="United States"/>
    <n v="16000000"/>
    <n v="3819421"/>
    <s v="EuropaCorp"/>
    <n v="122"/>
    <n v="236.7"/>
    <n v="5068717.6772648077"/>
  </r>
  <r>
    <s v="The Horse Whisperer"/>
    <s v="PG-13"/>
    <s v="Drama"/>
    <x v="17"/>
    <s v="May 15, 1998 (United States)"/>
    <x v="46"/>
    <n v="40000"/>
    <s v="Robert Redford"/>
    <s v="Nick Evans"/>
    <s v="Robert Redford"/>
    <s v="United States"/>
    <n v="60000000"/>
    <n v="186883563"/>
    <s v="Touchstone Pictures"/>
    <n v="169"/>
    <n v="163"/>
    <n v="240267601.8822785"/>
  </r>
  <r>
    <s v="The House of Yes"/>
    <s v="R"/>
    <s v="Comedy"/>
    <x v="14"/>
    <s v="October 10, 1997 (United States)"/>
    <x v="46"/>
    <n v="7700"/>
    <s v="Mark Waters"/>
    <s v="Wendy MacLeod"/>
    <s v="Parker Posey"/>
    <s v="United States"/>
    <n v="1500000"/>
    <n v="626057"/>
    <s v="Bandeira Entertainment"/>
    <n v="85"/>
    <n v="160.5"/>
    <n v="818710.59184549353"/>
  </r>
  <r>
    <s v="The Howling"/>
    <s v="R"/>
    <s v="Horror"/>
    <x v="12"/>
    <s v="April 10, 1981 (United States)"/>
    <x v="46"/>
    <n v="32000"/>
    <s v="Joe Dante"/>
    <s v="Gary Brandner"/>
    <s v="Dee Wallace"/>
    <s v="United States"/>
    <n v="1000000"/>
    <n v="17985893"/>
    <s v="Embassy Pictures"/>
    <n v="91"/>
    <n v="90.9"/>
    <n v="30944673.049689442"/>
  </r>
  <r>
    <s v="The Hunger Games: Mockingjay - Part 1"/>
    <s v="PG-13"/>
    <s v="Action"/>
    <x v="20"/>
    <s v="November 21, 2014 (United States)"/>
    <x v="46"/>
    <n v="424000"/>
    <s v="Francis Lawrence"/>
    <s v="Peter Craig"/>
    <s v="Jennifer Lawrence"/>
    <s v="United States"/>
    <n v="125000000"/>
    <n v="755356711"/>
    <s v="Lionsgate"/>
    <n v="123"/>
    <n v="236.7"/>
    <n v="1336569046.6997678"/>
  </r>
  <r>
    <s v="The Hunger Games: Mockingjay - Part 2"/>
    <s v="PG-13"/>
    <s v="Action"/>
    <x v="39"/>
    <s v="November 20, 2015 (United States)"/>
    <x v="46"/>
    <n v="297000"/>
    <s v="Francis Lawrence"/>
    <s v="Peter Craig"/>
    <s v="Jennifer Lawrence"/>
    <s v="United States"/>
    <n v="160000000"/>
    <n v="658344137"/>
    <s v="Lionsgate"/>
    <n v="137"/>
    <n v="237"/>
    <n v="1230659254.8705521"/>
  </r>
  <r>
    <s v="The Immigrant"/>
    <s v="R"/>
    <s v="Drama"/>
    <x v="33"/>
    <s v="May 23, 2014 (United States)"/>
    <x v="46"/>
    <n v="31000"/>
    <s v="James Gray"/>
    <s v="James Gray"/>
    <s v="Marion Cotillard"/>
    <s v="United States"/>
    <n v="16000000"/>
    <n v="5952884"/>
    <s v="Worldview Entertainment"/>
    <n v="120"/>
    <n v="233"/>
    <n v="7663049.2386987749"/>
  </r>
  <r>
    <s v="The Invitation"/>
    <s v="Not Rated"/>
    <s v="Drama"/>
    <x v="39"/>
    <s v="April 8, 2016 (United States)"/>
    <x v="46"/>
    <n v="100000"/>
    <s v="Karyn Kusama"/>
    <s v="Phil Hay"/>
    <s v="Logan Marshall-Green"/>
    <s v="United States"/>
    <m/>
    <n v="354835"/>
    <s v="Gamechanger Films"/>
    <n v="100"/>
    <n v="237"/>
    <n v="430578.35324571881"/>
  </r>
  <r>
    <s v="The Krays"/>
    <s v="R"/>
    <s v="Biography"/>
    <x v="32"/>
    <s v="November 9, 1990 (United States)"/>
    <x v="46"/>
    <n v="7900"/>
    <s v="Peter Medak"/>
    <s v="Philip Ridley"/>
    <s v="Gary Kemp"/>
    <s v="United Kingdom"/>
    <m/>
    <n v="2060847"/>
    <s v="Fugitive TV Productions"/>
    <n v="115"/>
    <n v="130.69999999999999"/>
    <n v="2734930.6659407662"/>
  </r>
  <r>
    <s v="The Legend of Billie Jean"/>
    <s v="PG-13"/>
    <s v="Action"/>
    <x v="38"/>
    <s v="July 19, 1985 (United States)"/>
    <x v="46"/>
    <n v="9200"/>
    <s v="Matthew Robbins"/>
    <s v="Mark Rosenthal"/>
    <s v="Helen Slater"/>
    <s v="United States"/>
    <m/>
    <n v="3099497"/>
    <s v="Gomillion Studios"/>
    <n v="96"/>
    <n v="107.6"/>
    <n v="6535755.9577854676"/>
  </r>
  <r>
    <s v="The Lego Movie 2: The Second Part"/>
    <s v="PG"/>
    <s v="Animation"/>
    <x v="5"/>
    <s v="February 8, 2019 (United States)"/>
    <x v="46"/>
    <n v="58000"/>
    <s v="Mike Mitchell"/>
    <s v="Phil Lord"/>
    <s v="Chris Pratt"/>
    <s v="Denmark"/>
    <n v="99000000"/>
    <n v="192306508"/>
    <s v="Warner Bros."/>
    <n v="107"/>
    <n v="255.7"/>
    <n v="359483392.56196314"/>
  </r>
  <r>
    <s v="The Lords of Discipline"/>
    <s v="R"/>
    <s v="Thriller"/>
    <x v="19"/>
    <s v="February 18, 1983 (United States)"/>
    <x v="46"/>
    <n v="2600"/>
    <s v="Franc Roddam"/>
    <s v="Pat Conroy"/>
    <s v="David Keith"/>
    <s v="United States"/>
    <m/>
    <n v="11787127"/>
    <s v="Paramount Pictures"/>
    <n v="102"/>
    <n v="99.6"/>
    <n v="23566519.664698161"/>
  </r>
  <r>
    <s v="The Lost City"/>
    <s v="R"/>
    <s v="Drama"/>
    <x v="4"/>
    <s v="May 26, 2006 (United States)"/>
    <x v="46"/>
    <n v="9300"/>
    <s v="Andy Garcia"/>
    <s v="Guillermo Cabrera Infante"/>
    <s v="Andy Garcia"/>
    <s v="United States"/>
    <n v="9600000"/>
    <n v="4408011"/>
    <s v="Crescent Drive Pictures"/>
    <n v="144"/>
    <n v="195.3"/>
    <n v="5764467.6038626609"/>
  </r>
  <r>
    <s v="The Lost City of Z"/>
    <s v="PG-13"/>
    <s v="Biography"/>
    <x v="30"/>
    <s v="April 21, 2017 (United States)"/>
    <x v="46"/>
    <n v="83000"/>
    <s v="James Gray"/>
    <s v="James Gray"/>
    <s v="Charlie Hunnam"/>
    <s v="United States"/>
    <n v="30000000"/>
    <n v="19263938"/>
    <s v="Keep Your Head"/>
    <n v="141"/>
    <n v="240"/>
    <n v="32627692.654808227"/>
  </r>
  <r>
    <s v="The Lost World: Jurassic Park"/>
    <s v="PG-13"/>
    <s v="Action"/>
    <x v="14"/>
    <s v="May 23, 1997 (United States)"/>
    <x v="46"/>
    <n v="388000"/>
    <s v="Steven Spielberg"/>
    <s v="Michael Crichton"/>
    <s v="Jeff Goldblum"/>
    <s v="United States"/>
    <n v="73000000"/>
    <n v="618638999"/>
    <s v="Universal Pictures"/>
    <n v="129"/>
    <n v="160.5"/>
    <n v="2073699702.9185915"/>
  </r>
  <r>
    <s v="The Man Who Knew Too Little"/>
    <s v="PG"/>
    <s v="Comedy"/>
    <x v="14"/>
    <s v="November 14, 1997 (United States)"/>
    <x v="46"/>
    <n v="31000"/>
    <s v="Jon Amiel"/>
    <s v="Robert Farrar"/>
    <s v="Bill Murray"/>
    <s v="United States"/>
    <n v="20000000"/>
    <n v="13717039"/>
    <s v="Warner Bros."/>
    <n v="94"/>
    <n v="160.5"/>
    <n v="22715118.387499999"/>
  </r>
  <r>
    <s v="The Manchurian Candidate"/>
    <s v="R"/>
    <s v="Drama"/>
    <x v="1"/>
    <s v="July 30, 2004 (United States)"/>
    <x v="46"/>
    <n v="107000"/>
    <s v="Jonathan Demme"/>
    <s v="Richard Condon"/>
    <s v="Denzel Washington"/>
    <s v="United States"/>
    <n v="80000000"/>
    <n v="96105910"/>
    <s v="Paramount Pictures"/>
    <n v="129"/>
    <n v="188.9"/>
    <n v="257777031.48767605"/>
  </r>
  <r>
    <s v="The Mechanic"/>
    <s v="R"/>
    <s v="Action"/>
    <x v="24"/>
    <s v="January 28, 2011 (United States)"/>
    <x v="46"/>
    <n v="154000"/>
    <s v="Simon West"/>
    <s v="Richard Wenk"/>
    <s v="Jason Statham"/>
    <s v="United States"/>
    <n v="40000000"/>
    <n v="76130093"/>
    <s v="CBS Films"/>
    <n v="93"/>
    <n v="224.9"/>
    <n v="128942964.63090606"/>
  </r>
  <r>
    <s v="The Mighty Ducks"/>
    <s v="PG"/>
    <s v="Comedy"/>
    <x v="35"/>
    <s v="October 2, 1992 (United States)"/>
    <x v="46"/>
    <n v="62000"/>
    <s v="Stephen Herek"/>
    <s v="Steven Brill"/>
    <s v="Emilio Estevez"/>
    <s v="United States"/>
    <n v="10000000"/>
    <n v="50752337"/>
    <s v="Avnet/Kerner Productions"/>
    <n v="104"/>
    <n v="140.30000000000001"/>
    <n v="118318569.88446824"/>
  </r>
  <r>
    <s v="The Mirror Has Two Faces"/>
    <s v="PG-13"/>
    <s v="Comedy"/>
    <x v="10"/>
    <s v="November 15, 1996 (United States)"/>
    <x v="46"/>
    <n v="18000"/>
    <s v="Barbra Streisand"/>
    <s v="AndrÃ© Cayatte"/>
    <s v="Barbra Streisand"/>
    <s v="United States"/>
    <n v="42000000"/>
    <n v="41083864"/>
    <s v="TriStar Pictures"/>
    <n v="126"/>
    <n v="156.9"/>
    <n v="105817864.41927303"/>
  </r>
  <r>
    <s v="The Miseducation of Cameron Post"/>
    <s v="Not Rated"/>
    <s v="Drama"/>
    <x v="26"/>
    <s v="September 7, 2018 (United Kingdom)"/>
    <x v="46"/>
    <n v="20000"/>
    <s v="Desiree Akhavan"/>
    <s v="Desiree Akhavan"/>
    <s v="ChloÃ« Grace Moretz"/>
    <s v="United States"/>
    <m/>
    <n v="1474577"/>
    <s v="Beachside Films"/>
    <n v="91"/>
    <n v="251.1"/>
    <n v="2497518.6876042243"/>
  </r>
  <r>
    <s v="The Mosquito Coast"/>
    <s v="PG"/>
    <s v="Adventure"/>
    <x v="25"/>
    <s v="November 26, 1986 (United States)"/>
    <x v="46"/>
    <n v="28000"/>
    <s v="Peter Weir"/>
    <s v="Paul Theroux"/>
    <s v="Harrison Ford"/>
    <s v="United States"/>
    <n v="25000000"/>
    <n v="14302779"/>
    <s v="The Saul Zaentz Company"/>
    <n v="117"/>
    <n v="109.6"/>
    <n v="27776015.049713191"/>
  </r>
  <r>
    <s v="The Odd Life of Timothy Green"/>
    <s v="PG"/>
    <s v="Comedy"/>
    <x v="36"/>
    <s v="August 15, 2012 (United States)"/>
    <x v="46"/>
    <n v="46000"/>
    <s v="Peter Hedges"/>
    <s v="Peter Hedges"/>
    <s v="Jennifer Garner"/>
    <s v="United States"/>
    <n v="25000000"/>
    <n v="56012642"/>
    <s v="Monsterfoot Productions"/>
    <n v="105"/>
    <n v="229.6"/>
    <n v="104705840.59754601"/>
  </r>
  <r>
    <s v="The Other Guys"/>
    <s v="PG-13"/>
    <s v="Action"/>
    <x v="29"/>
    <s v="August 6, 2010 (United States)"/>
    <x v="46"/>
    <n v="249000"/>
    <s v="Adam McKay"/>
    <s v="Adam McKay"/>
    <s v="Will Ferrell"/>
    <s v="United States"/>
    <n v="100000000"/>
    <n v="170458922"/>
    <s v="Columbia Pictures"/>
    <n v="107"/>
    <n v="218.1"/>
    <n v="250549124.61842737"/>
  </r>
  <r>
    <s v="The Paper"/>
    <s v="R"/>
    <s v="Comedy"/>
    <x v="13"/>
    <s v="March 25, 1994 (United States)"/>
    <x v="46"/>
    <n v="13000"/>
    <s v="Ron Howard"/>
    <s v="David Koepp"/>
    <s v="Michael Keaton"/>
    <s v="United States"/>
    <n v="6000000"/>
    <n v="48424341"/>
    <s v="Universal Pictures"/>
    <n v="112"/>
    <n v="148.19999999999999"/>
    <n v="67651979.379642367"/>
  </r>
  <r>
    <s v="The Parent Trap"/>
    <s v="PG"/>
    <s v="Adventure"/>
    <x v="17"/>
    <s v="July 29, 1998 (United States)"/>
    <x v="46"/>
    <n v="125000"/>
    <s v="Nancy Meyers"/>
    <s v="Erich KÃ¤stner"/>
    <s v="Lindsay Lohan"/>
    <s v="United States"/>
    <m/>
    <n v="92108659"/>
    <s v="Cinema Vehicle Services"/>
    <n v="128"/>
    <n v="163"/>
    <n v="118419866.65527427"/>
  </r>
  <r>
    <s v="The Pelican Brief"/>
    <s v="PG-13"/>
    <s v="Crime"/>
    <x v="34"/>
    <s v="December 17, 1993 (United States)"/>
    <x v="46"/>
    <n v="81000"/>
    <s v="Alan J. Pakula"/>
    <s v="John Grisham"/>
    <s v="Julia Roberts"/>
    <s v="United States"/>
    <n v="45000000"/>
    <n v="195268056"/>
    <s v="Warner Bros."/>
    <n v="141"/>
    <n v="144.5"/>
    <n v="401472177.21457487"/>
  </r>
  <r>
    <s v="The Polar Express"/>
    <s v="G"/>
    <s v="Animation"/>
    <x v="1"/>
    <s v="November 10, 2004 (United States)"/>
    <x v="46"/>
    <n v="185000"/>
    <s v="Robert Zemeckis"/>
    <s v="Chris Van Allsburg"/>
    <s v="Tom Hanks"/>
    <s v="United States"/>
    <n v="165000000"/>
    <n v="314215454"/>
    <s v="Castle Rock Entertainment"/>
    <n v="100"/>
    <n v="188.9"/>
    <n v="961259526.44377506"/>
  </r>
  <r>
    <s v="The Postman Always Rings Twice"/>
    <s v="R"/>
    <s v="Crime"/>
    <x v="12"/>
    <s v="March 20, 1981 (United States)"/>
    <x v="46"/>
    <n v="22000"/>
    <s v="Bob Rafelson"/>
    <s v="David Mamet"/>
    <s v="Jack Nicholson"/>
    <s v="West Germany"/>
    <n v="12000000"/>
    <n v="12376625"/>
    <s v="CIP Filmproduktion GmbH"/>
    <n v="122"/>
    <n v="90.9"/>
    <n v="33196810.189260565"/>
  </r>
  <r>
    <s v="The Razor's Edge"/>
    <s v="PG-13"/>
    <s v="Drama"/>
    <x v="18"/>
    <s v="October 19, 1984 (United States)"/>
    <x v="46"/>
    <n v="5100"/>
    <s v="John Byrum"/>
    <s v="W. Somerset Maugham"/>
    <s v="Bill Murray"/>
    <s v="United Kingdom"/>
    <n v="13000000"/>
    <n v="6551987"/>
    <s v="Columbia Pictures"/>
    <n v="128"/>
    <n v="103.9"/>
    <n v="7807549.6241689483"/>
  </r>
  <r>
    <s v="The Recruit"/>
    <s v="PG-13"/>
    <s v="Action"/>
    <x v="2"/>
    <s v="January 31, 2003 (United States)"/>
    <x v="46"/>
    <n v="131000"/>
    <s v="Roger Donaldson"/>
    <s v="Roger Towne"/>
    <s v="Al Pacino"/>
    <s v="United States"/>
    <n v="46000000"/>
    <n v="101191884"/>
    <s v="Touchstone Pictures"/>
    <n v="115"/>
    <n v="184"/>
    <n v="174100322.16149068"/>
  </r>
  <r>
    <s v="The Replacements"/>
    <s v="PG-13"/>
    <s v="Comedy"/>
    <x v="8"/>
    <s v="August 11, 2000 (United States)"/>
    <x v="46"/>
    <n v="60000"/>
    <s v="Howard Deutch"/>
    <s v="Vince McKewin"/>
    <s v="Keanu Reeves"/>
    <s v="United States"/>
    <n v="50000000"/>
    <n v="50054511"/>
    <s v="Bel Air Entertainment"/>
    <n v="118"/>
    <n v="172.2"/>
    <n v="116691732.98928845"/>
  </r>
  <r>
    <s v="The Rules of Attraction"/>
    <s v="R"/>
    <s v="Comedy"/>
    <x v="23"/>
    <s v="October 11, 2002 (United States)"/>
    <x v="46"/>
    <n v="50000"/>
    <s v="Roger Avary"/>
    <s v="Bret Easton Ellis"/>
    <s v="James Van Der Beek"/>
    <s v="United States"/>
    <n v="4000000"/>
    <n v="11832822"/>
    <s v="Kingsgate Films"/>
    <n v="110"/>
    <n v="179.9"/>
    <n v="18461141.13364055"/>
  </r>
  <r>
    <s v="The Second Best Exotic Marigold Hotel"/>
    <s v="PG"/>
    <s v="Comedy"/>
    <x v="39"/>
    <s v="March 6, 2015 (United States)"/>
    <x v="46"/>
    <n v="32000"/>
    <s v="John Madden"/>
    <s v="Ol Parker"/>
    <s v="Judi Dench"/>
    <s v="United Kingdom"/>
    <n v="10000000"/>
    <n v="85978292"/>
    <s v="Blueprint Pictures"/>
    <n v="122"/>
    <n v="237"/>
    <n v="186725485.19173199"/>
  </r>
  <r>
    <s v="The Snowtown Murders"/>
    <s v="Not Rated"/>
    <s v="Biography"/>
    <x v="24"/>
    <s v="May 19, 2011 (Australia)"/>
    <x v="46"/>
    <n v="18000"/>
    <s v="Justin Kurzel"/>
    <s v="Shaun Grant"/>
    <s v="Lucas Pittaway"/>
    <s v="Australia"/>
    <n v="2000000"/>
    <n v="1349387"/>
    <s v="Carver Films"/>
    <n v="119"/>
    <n v="224.9"/>
    <n v="2930564.639344262"/>
  </r>
  <r>
    <s v="The Wedding Ringer"/>
    <s v="R"/>
    <s v="Comedy"/>
    <x v="39"/>
    <s v="January 16, 2015 (United States)"/>
    <x v="46"/>
    <n v="72000"/>
    <s v="Jeremy Garelick"/>
    <s v="Jeremy Garelick"/>
    <s v="Kevin Hart"/>
    <s v="United States"/>
    <n v="23000000"/>
    <n v="79799880"/>
    <s v="LStar Capital"/>
    <n v="101"/>
    <n v="237"/>
    <n v="108114821.85860381"/>
  </r>
  <r>
    <s v="The Witches of Eastwick"/>
    <s v="R"/>
    <s v="Comedy"/>
    <x v="3"/>
    <s v="June 12, 1987 (United States)"/>
    <x v="46"/>
    <n v="65000"/>
    <s v="George Miller"/>
    <s v="John Updike"/>
    <s v="Jack Nicholson"/>
    <s v="United States"/>
    <n v="22000000"/>
    <n v="63766510"/>
    <s v="Warner Bros."/>
    <n v="118"/>
    <n v="113.6"/>
    <n v="164240537.59087065"/>
  </r>
  <r>
    <s v="This Is the End"/>
    <s v="R"/>
    <s v="Comedy"/>
    <x v="33"/>
    <s v="June 12, 2013 (United States)"/>
    <x v="46"/>
    <n v="391000"/>
    <s v="Evan Goldberg"/>
    <s v="Seth Rogen"/>
    <s v="James Franco"/>
    <s v="United States"/>
    <n v="32000000"/>
    <n v="126041322"/>
    <s v="Columbia Pictures"/>
    <n v="107"/>
    <n v="233"/>
    <n v="309716054.94677418"/>
  </r>
  <r>
    <s v="This Is Where I Leave You"/>
    <s v="R"/>
    <s v="Comedy"/>
    <x v="20"/>
    <s v="September 19, 2014 (United States)"/>
    <x v="46"/>
    <n v="75000"/>
    <s v="Shawn Levy"/>
    <s v="Jonathan Tropper"/>
    <s v="Jason Bateman"/>
    <s v="United States"/>
    <n v="19800000"/>
    <n v="41296320"/>
    <s v="21 Laps Entertainment"/>
    <n v="103"/>
    <n v="236.7"/>
    <n v="73071943.69337979"/>
  </r>
  <r>
    <s v="Three Men and a Cradle"/>
    <s v="PG-13"/>
    <s v="Comedy"/>
    <x v="38"/>
    <s v="April 25, 1986 (United States)"/>
    <x v="46"/>
    <n v="3400"/>
    <s v="Coline Serreau"/>
    <s v="Coline Serreau"/>
    <s v="Roland Giraud"/>
    <s v="France"/>
    <m/>
    <n v="2052466"/>
    <s v="Flach Film"/>
    <n v="106"/>
    <n v="107.6"/>
    <n v="6879938.2860286022"/>
  </r>
  <r>
    <s v="Thumbsucker"/>
    <s v="R"/>
    <s v="Comedy"/>
    <x v="4"/>
    <s v="October 7, 2005 (United States)"/>
    <x v="46"/>
    <n v="21000"/>
    <s v="Mike Mills"/>
    <s v="Walter Kirn"/>
    <s v="Lou Taylor Pucci"/>
    <s v="United States"/>
    <n v="4000000"/>
    <n v="2138742"/>
    <s v="Bob Yari Productions"/>
    <n v="96"/>
    <n v="195.3"/>
    <n v="2548590.8775909268"/>
  </r>
  <r>
    <s v="Time of the Wolf"/>
    <s v="R"/>
    <s v="Drama"/>
    <x v="2"/>
    <s v="October 8, 2003 (France)"/>
    <x v="46"/>
    <n v="10000"/>
    <s v="Michael Haneke"/>
    <s v="Michael Haneke"/>
    <s v="Isabelle Huppert"/>
    <s v="France"/>
    <m/>
    <n v="499149"/>
    <s v="Arte France CinÃ©ma"/>
    <n v="114"/>
    <n v="184"/>
    <n v="969347.99426386226"/>
  </r>
  <r>
    <s v="Tin Men"/>
    <s v="R"/>
    <s v="Comedy"/>
    <x v="3"/>
    <s v="March 13, 1987 (United States)"/>
    <x v="46"/>
    <n v="8000"/>
    <s v="Barry Levinson"/>
    <s v="Barry Levinson"/>
    <s v="Richard Dreyfuss"/>
    <s v="United States"/>
    <n v="11000000"/>
    <n v="25411386"/>
    <s v="Touchstone Pictures"/>
    <n v="112"/>
    <n v="113.6"/>
    <n v="43039740.490272373"/>
  </r>
  <r>
    <s v="Titan A.E."/>
    <s v="PG"/>
    <s v="Animation"/>
    <x v="8"/>
    <s v="June 16, 2000 (United States)"/>
    <x v="46"/>
    <n v="59000"/>
    <s v="Don Bluth"/>
    <s v="Hans Bauer"/>
    <s v="Matt Damon"/>
    <s v="United States"/>
    <n v="75000000"/>
    <n v="36754634"/>
    <s v="David Kirschner Productions"/>
    <n v="94"/>
    <n v="172.2"/>
    <n v="52210428.810256407"/>
  </r>
  <r>
    <s v="To Wong Foo Thanks for Everything, Julie Newmar"/>
    <s v="PG-13"/>
    <s v="Comedy"/>
    <x v="40"/>
    <s v="September 8, 1995 (United States)"/>
    <x v="46"/>
    <n v="30000"/>
    <s v="Beeban Kidron"/>
    <s v="Douglas Carter Beane"/>
    <s v="Wesley Snipes"/>
    <s v="United States"/>
    <m/>
    <n v="47774193"/>
    <s v="Universal Pictures"/>
    <n v="109"/>
    <n v="152.4"/>
    <n v="56929200.653500199"/>
  </r>
  <r>
    <s v="Toy Soldiers"/>
    <s v="R"/>
    <s v="Action"/>
    <x v="16"/>
    <s v="April 26, 1991 (United States)"/>
    <x v="46"/>
    <n v="20000"/>
    <s v="Daniel Petrie Jr."/>
    <s v="William P. Kennedy"/>
    <s v="Sean Astin"/>
    <s v="United States"/>
    <n v="10000000"/>
    <n v="15073942"/>
    <s v="TriStar Pictures"/>
    <n v="111"/>
    <n v="136.19999999999999"/>
    <n v="27569208.447779112"/>
  </r>
  <r>
    <s v="True Crime"/>
    <s v="R"/>
    <s v="Crime"/>
    <x v="11"/>
    <s v="March 19, 1999 (United States)"/>
    <x v="46"/>
    <n v="33000"/>
    <s v="Clint Eastwood"/>
    <s v="Andrew Klavan"/>
    <s v="Clint Eastwood"/>
    <s v="United States"/>
    <n v="55000000"/>
    <n v="16649768"/>
    <s v="Warner Bros."/>
    <n v="127"/>
    <n v="166.6"/>
    <n v="22095750.477351915"/>
  </r>
  <r>
    <s v="Tuck Everlasting"/>
    <s v="PG"/>
    <s v="Drama"/>
    <x v="23"/>
    <s v="October 11, 2002 (United States)"/>
    <x v="46"/>
    <n v="22000"/>
    <s v="Jay Russell"/>
    <s v="Natalie Babbitt"/>
    <s v="Alexis Bledel"/>
    <s v="United States"/>
    <n v="15000000"/>
    <n v="19344615"/>
    <s v="Walt Disney Pictures"/>
    <n v="90"/>
    <n v="179.9"/>
    <n v="51886480.550176054"/>
  </r>
  <r>
    <s v="U.S. Marshals"/>
    <s v="PG-13"/>
    <s v="Action"/>
    <x v="17"/>
    <s v="March 6, 1998 (United States)"/>
    <x v="46"/>
    <n v="98000"/>
    <s v="Stuart Baird"/>
    <s v="Roy Huggins"/>
    <s v="Tommy Lee Jones"/>
    <s v="United States"/>
    <n v="60000000"/>
    <n v="102367405"/>
    <s v="Warner Bros."/>
    <n v="131"/>
    <n v="163"/>
    <n v="187222979.01260504"/>
  </r>
  <r>
    <s v="U-571"/>
    <s v="PG-13"/>
    <s v="Action"/>
    <x v="8"/>
    <s v="April 21, 2000 (United States)"/>
    <x v="46"/>
    <n v="79000"/>
    <s v="Jonathan Mostow"/>
    <s v="Jonathan Mostow"/>
    <s v="Matthew McConaughey"/>
    <s v="France"/>
    <n v="62000000"/>
    <n v="127666415"/>
    <s v="Universal Pictures"/>
    <n v="116"/>
    <n v="172.2"/>
    <n v="342429195.86707747"/>
  </r>
  <r>
    <s v="Undertow"/>
    <s v="R"/>
    <s v="Drama"/>
    <x v="1"/>
    <s v="December 17, 2004 (Greece)"/>
    <x v="46"/>
    <n v="8600"/>
    <s v="David Gordon Green"/>
    <s v="Lingard Jervey"/>
    <s v="Jamie Bell"/>
    <s v="United States"/>
    <m/>
    <n v="156767"/>
    <s v="United Artists"/>
    <n v="108"/>
    <n v="188.9"/>
    <n v="286716.11584633851"/>
  </r>
  <r>
    <s v="Underworld: Rise of the Lycans"/>
    <s v="R"/>
    <s v="Action"/>
    <x v="9"/>
    <s v="January 23, 2009 (United States)"/>
    <x v="46"/>
    <n v="154000"/>
    <s v="Patrick Tatopoulos"/>
    <s v="Danny McBride"/>
    <s v="Rhona Mitra"/>
    <s v="United States"/>
    <n v="35000000"/>
    <n v="92158961"/>
    <s v="Screen Gems"/>
    <n v="92"/>
    <n v="214.5"/>
    <n v="256212001.97718981"/>
  </r>
  <r>
    <s v="Vantage Point"/>
    <s v="PG-13"/>
    <s v="Action"/>
    <x v="0"/>
    <s v="February 22, 2008 (United States)"/>
    <x v="46"/>
    <n v="146000"/>
    <s v="Pete Travis"/>
    <s v="Barry L. Levy"/>
    <s v="Dennis Quaid"/>
    <s v="United States"/>
    <n v="40000000"/>
    <n v="152039882"/>
    <s v="Columbia Pictures"/>
    <n v="90"/>
    <n v="215.3"/>
    <n v="229794404.98710319"/>
  </r>
  <r>
    <s v="Vision Quest"/>
    <s v="R"/>
    <s v="Drama"/>
    <x v="38"/>
    <s v="February 15, 1985 (United States)"/>
    <x v="46"/>
    <n v="8100"/>
    <s v="Harold Becker"/>
    <s v="Terry Davis"/>
    <s v="Matthew Modine"/>
    <s v="United States"/>
    <m/>
    <n v="12993175"/>
    <s v="Warner Bros."/>
    <n v="107"/>
    <n v="107.6"/>
    <n v="43553580.00550054"/>
  </r>
  <r>
    <s v="Walker"/>
    <s v="R"/>
    <s v="Biography"/>
    <x v="3"/>
    <s v="December 4, 1987 (United States)"/>
    <x v="46"/>
    <n v="3300"/>
    <s v="Alex Cox"/>
    <s v="Rudy Wurlitzer"/>
    <s v="Ed Harris"/>
    <s v="United States"/>
    <n v="5800000"/>
    <m/>
    <s v="In-Cine CompaÃ±Ã­a Industrial CinematogrÃ¡fica"/>
    <n v="94"/>
    <n v="113.6"/>
    <s v="Missing"/>
  </r>
  <r>
    <s v="Waterland"/>
    <s v="R"/>
    <s v="Drama"/>
    <x v="35"/>
    <s v="October 30, 1992 (United States)"/>
    <x v="46"/>
    <n v="2100"/>
    <s v="Stephen Gyllenhaal"/>
    <s v="Graham Swift"/>
    <s v="Jeremy Irons"/>
    <s v="United Kingdom"/>
    <n v="10000000"/>
    <n v="1100218"/>
    <s v="British Screen Productions"/>
    <n v="95"/>
    <n v="140.30000000000001"/>
    <n v="2262054.1470985156"/>
  </r>
  <r>
    <s v="Weird Science"/>
    <s v="PG-13"/>
    <s v="Comedy"/>
    <x v="38"/>
    <s v="August 2, 1985 (United States)"/>
    <x v="46"/>
    <n v="83000"/>
    <s v="John Hughes"/>
    <s v="John Hughes"/>
    <s v="Anthony Michael Hall"/>
    <s v="United States"/>
    <n v="7500000"/>
    <n v="38934048"/>
    <s v="Universal Pictures"/>
    <n v="94"/>
    <n v="107.6"/>
    <n v="64473937.095652178"/>
  </r>
  <r>
    <s v="Wet Hot American Summer"/>
    <s v="R"/>
    <s v="Comedy"/>
    <x v="7"/>
    <s v="August 31, 2001 (Canada)"/>
    <x v="46"/>
    <n v="55000"/>
    <s v="David Wain"/>
    <s v="Michael Showalter"/>
    <s v="Janeane Garofalo"/>
    <s v="United States"/>
    <n v="5000000"/>
    <n v="295206"/>
    <s v="Eureka Pictures"/>
    <n v="97"/>
    <n v="177.1"/>
    <n v="446176.92559523811"/>
  </r>
  <r>
    <s v="What Lies Beneath"/>
    <s v="PG-13"/>
    <s v="Drama"/>
    <x v="8"/>
    <s v="July 21, 2000 (United States)"/>
    <x v="46"/>
    <n v="120000"/>
    <s v="Robert Zemeckis"/>
    <s v="Clark Gregg"/>
    <s v="Harrison Ford"/>
    <s v="United States"/>
    <n v="100000000"/>
    <n v="291420351"/>
    <s v="Dreamworks Pictures"/>
    <n v="130"/>
    <n v="172.2"/>
    <n v="440455262.64732146"/>
  </r>
  <r>
    <s v="When a Man Loves a Woman"/>
    <s v="R"/>
    <s v="Drama"/>
    <x v="13"/>
    <s v="May 13, 1994 (United States)"/>
    <x v="46"/>
    <n v="21000"/>
    <s v="Luis Mandoki"/>
    <s v="Ronald Bass"/>
    <s v="Meg Ryan"/>
    <s v="United States"/>
    <m/>
    <n v="50021959"/>
    <s v="Touchstone Pictures"/>
    <n v="126"/>
    <n v="148.19999999999999"/>
    <n v="67770968.907514438"/>
  </r>
  <r>
    <s v="Where the Buffalo Roam"/>
    <s v="R"/>
    <s v="Biography"/>
    <x v="37"/>
    <s v="April 25, 1980 (United States)"/>
    <x v="46"/>
    <n v="11000"/>
    <s v="Art Linson"/>
    <s v="Hunter S. Thompson"/>
    <s v="Peter Boyle"/>
    <s v="United States"/>
    <m/>
    <n v="6659377"/>
    <s v="Universal Pictures"/>
    <n v="99"/>
    <n v="82.4"/>
    <n v="18513797.188868616"/>
  </r>
  <r>
    <s v="Where the Day Takes You"/>
    <s v="R"/>
    <s v="Crime"/>
    <x v="35"/>
    <s v="September 11, 1992 (United States)"/>
    <x v="46"/>
    <n v="3200"/>
    <s v="Marc Rocco"/>
    <s v="Michael Hitchcock"/>
    <s v="Dermot Mulroney"/>
    <s v="United States"/>
    <n v="3000000"/>
    <n v="390152"/>
    <s v="Cinetel Films"/>
    <n v="105"/>
    <n v="140.30000000000001"/>
    <n v="1004896.9940828402"/>
  </r>
  <r>
    <s v="Whiskey Tango Foxtrot"/>
    <s v="R"/>
    <s v="Biography"/>
    <x v="30"/>
    <s v="March 4, 2016 (United States)"/>
    <x v="46"/>
    <n v="51000"/>
    <s v="Glenn Ficarra"/>
    <s v="Robert Carlock"/>
    <s v="Tina Fey"/>
    <s v="United States"/>
    <n v="35000000"/>
    <n v="24972139"/>
    <s v="Broadway Video"/>
    <n v="112"/>
    <n v="240"/>
    <n v="64319617.525781907"/>
  </r>
  <r>
    <s v="White Hunter Black Heart"/>
    <s v="PG"/>
    <s v="Adventure"/>
    <x v="32"/>
    <s v="September 14, 1990 (United States)"/>
    <x v="46"/>
    <n v="11000"/>
    <s v="Clint Eastwood"/>
    <s v="Peter Viertel"/>
    <s v="Clint Eastwood"/>
    <s v="United States"/>
    <n v="24000000"/>
    <n v="2319124"/>
    <s v="Malpaso Productions"/>
    <n v="112"/>
    <n v="130.69999999999999"/>
    <n v="3142005.7038683854"/>
  </r>
  <r>
    <s v="White Squall"/>
    <s v="PG-13"/>
    <s v="Adventure"/>
    <x v="10"/>
    <s v="February 2, 1996 (United States)"/>
    <x v="46"/>
    <n v="22000"/>
    <s v="Ridley Scott"/>
    <s v="Charles Gieg Jr."/>
    <s v="Jeff Bridges"/>
    <s v="United States"/>
    <n v="38000000"/>
    <n v="10292300"/>
    <s v="Hollywood Pictures"/>
    <n v="129"/>
    <n v="156.9"/>
    <n v="16057674.398361495"/>
  </r>
  <r>
    <s v="Wonderland"/>
    <s v="R"/>
    <s v="Crime"/>
    <x v="2"/>
    <s v="October 24, 2003 (United States)"/>
    <x v="46"/>
    <n v="22000"/>
    <s v="James Cox"/>
    <s v="James Cox"/>
    <s v="Val Kilmer"/>
    <s v="Canada"/>
    <n v="5000000"/>
    <n v="2466444"/>
    <s v="Lions Gate Films"/>
    <n v="104"/>
    <n v="184"/>
    <n v="2992933.0418160097"/>
  </r>
  <r>
    <s v="Working Girls"/>
    <s v="Unrated"/>
    <s v="Drama"/>
    <x v="25"/>
    <s v="March 20, 1987 (United States)"/>
    <x v="46"/>
    <n v="780"/>
    <s v="Lizzie Borden"/>
    <s v="Lizzie Borden"/>
    <s v="Louise Smith"/>
    <s v="United States"/>
    <m/>
    <n v="1777378"/>
    <s v="Alternate Current"/>
    <n v="93"/>
    <n v="109.6"/>
    <n v="2117978.3989049667"/>
  </r>
  <r>
    <s v="X-Men Origins: Wolverine"/>
    <s v="PG-13"/>
    <s v="Action"/>
    <x v="9"/>
    <s v="May 1, 2009 (United States)"/>
    <x v="46"/>
    <n v="477000"/>
    <s v="Gavin Hood"/>
    <s v="David Benioff"/>
    <s v="Hugh Jackman"/>
    <s v="United States"/>
    <n v="150000000"/>
    <n v="373062864"/>
    <s v="Twentieth Century Fox"/>
    <n v="107"/>
    <n v="214.5"/>
    <n v="786659201.80484438"/>
  </r>
  <r>
    <s v="Yentl"/>
    <s v="PG"/>
    <s v="Drama"/>
    <x v="19"/>
    <s v="January 6, 1984 (United States)"/>
    <x v="46"/>
    <n v="13000"/>
    <s v="Barbra Streisand"/>
    <s v="Jack Rosenthal"/>
    <s v="Barbra Streisand"/>
    <s v="United Kingdom"/>
    <n v="12000000"/>
    <n v="40218899"/>
    <s v="Ladbroke"/>
    <n v="133"/>
    <n v="99.6"/>
    <n v="68119502.64202334"/>
  </r>
  <r>
    <s v="You're Next"/>
    <s v="R"/>
    <s v="Horror"/>
    <x v="24"/>
    <s v="August 23, 2013 (United States)"/>
    <x v="46"/>
    <n v="92000"/>
    <s v="Adam Wingard"/>
    <s v="Simon Barrett"/>
    <s v="Sharni Vinson"/>
    <s v="United States"/>
    <n v="1000000"/>
    <n v="26895481"/>
    <s v="Snoot Entertainment"/>
    <n v="95"/>
    <n v="224.9"/>
    <n v="55297254.120782726"/>
  </r>
  <r>
    <s v="*batteries not included"/>
    <s v="PG"/>
    <s v="Comedy"/>
    <x v="3"/>
    <s v="December 18, 1987 (United States)"/>
    <x v="47"/>
    <n v="32000"/>
    <s v="Matthew Robbins"/>
    <s v="Mick Garris"/>
    <s v="Hume Cronyn"/>
    <s v="United States"/>
    <n v="25000000"/>
    <n v="65088797"/>
    <s v="Universal Pictures"/>
    <n v="106"/>
    <n v="113.6"/>
    <n v="180953982.17062044"/>
  </r>
  <r>
    <s v="2 Guns"/>
    <s v="R"/>
    <s v="Action"/>
    <x v="33"/>
    <s v="August 2, 2013 (United States)"/>
    <x v="47"/>
    <n v="201000"/>
    <s v="Baltasar KormÃ¡kur"/>
    <s v="Blake Masters"/>
    <s v="Denzel Washington"/>
    <s v="United States"/>
    <n v="61000000"/>
    <n v="131940411"/>
    <s v="Universal Pictures"/>
    <n v="109"/>
    <n v="233"/>
    <n v="278216216.13633221"/>
  </r>
  <r>
    <s v="A Dog's Way Home"/>
    <s v="PG"/>
    <s v="Adventure"/>
    <x v="5"/>
    <s v="January 11, 2019 (United States)"/>
    <x v="47"/>
    <n v="16000"/>
    <s v="Charles Martin Smith"/>
    <s v="W. Bruce Cameron"/>
    <s v="Ashley Judd"/>
    <s v="China"/>
    <n v="18000000"/>
    <n v="80708134"/>
    <s v="Bona Film Group"/>
    <n v="96"/>
    <n v="255.7"/>
    <n v="130184057.33086288"/>
  </r>
  <r>
    <s v="A Private War"/>
    <s v="R"/>
    <s v="Biography"/>
    <x v="26"/>
    <s v="November 16, 2018 (United States)"/>
    <x v="47"/>
    <n v="18000"/>
    <s v="Matthew Heineman"/>
    <s v="Arash Amel"/>
    <s v="Rosamund Pike"/>
    <s v="United Kingdom"/>
    <m/>
    <n v="3915207"/>
    <s v="Acacia Filmed Entertainment"/>
    <n v="110"/>
    <n v="251.1"/>
    <n v="7318794.9257668704"/>
  </r>
  <r>
    <s v="A Shock to the System"/>
    <s v="R"/>
    <s v="Comedy"/>
    <x v="32"/>
    <s v="March 23, 1990 (United States)"/>
    <x v="47"/>
    <n v="4500"/>
    <s v="Jan Egleson"/>
    <s v="Simon Brett"/>
    <s v="Michael Caine"/>
    <s v="United States"/>
    <n v="12000000"/>
    <n v="3417056"/>
    <s v="Brigand Films"/>
    <n v="88"/>
    <n v="130.69999999999999"/>
    <n v="7205376.9079584777"/>
  </r>
  <r>
    <s v="A Walk in the Clouds"/>
    <s v="PG-13"/>
    <s v="Drama"/>
    <x v="40"/>
    <s v="August 11, 1995 (United States)"/>
    <x v="47"/>
    <n v="32000"/>
    <s v="Alfonso Arau"/>
    <s v="Robert Mark Kamen"/>
    <s v="Keanu Reeves"/>
    <s v="United States"/>
    <n v="20000000"/>
    <n v="50008143"/>
    <s v="Twentieth Century Fox"/>
    <n v="102"/>
    <n v="152.4"/>
    <n v="141612278.55111524"/>
  </r>
  <r>
    <s v="Absolute Power"/>
    <s v="R"/>
    <s v="Action"/>
    <x v="14"/>
    <s v="February 14, 1997 (United States)"/>
    <x v="47"/>
    <n v="52000"/>
    <s v="Clint Eastwood"/>
    <s v="David Baldacci"/>
    <s v="Clint Eastwood"/>
    <s v="United States"/>
    <n v="50000000"/>
    <n v="50068310"/>
    <s v="Castle Rock Entertainment"/>
    <n v="121"/>
    <n v="160.5"/>
    <n v="69948711.861531407"/>
  </r>
  <r>
    <s v="All of Me"/>
    <s v="PG"/>
    <s v="Comedy"/>
    <x v="18"/>
    <s v="September 21, 1984 (United States)"/>
    <x v="47"/>
    <n v="17000"/>
    <s v="Carl Reiner"/>
    <s v="Edwin Davis"/>
    <s v="Steve Martin"/>
    <s v="United States"/>
    <m/>
    <n v="36403064"/>
    <s v="Kings Road Entertainment"/>
    <n v="93"/>
    <n v="103.9"/>
    <n v="60282682.61304348"/>
  </r>
  <r>
    <s v="Alpha"/>
    <s v="PG-13"/>
    <s v="Action"/>
    <x v="26"/>
    <s v="August 17, 2018 (United States)"/>
    <x v="47"/>
    <n v="58000"/>
    <s v="Albert Hughes"/>
    <s v="Daniele Sebastian Wiedenhaupt"/>
    <s v="Kodi Smit-McPhee"/>
    <s v="United States"/>
    <n v="51000000"/>
    <n v="98203196"/>
    <s v="Studio 8"/>
    <n v="96"/>
    <n v="251.1"/>
    <n v="130324537.54878047"/>
  </r>
  <r>
    <s v="American Heart"/>
    <s v="R"/>
    <s v="Crime"/>
    <x v="35"/>
    <s v="May 7, 1993 (United States)"/>
    <x v="47"/>
    <n v="3200"/>
    <s v="Martin Bell"/>
    <s v="Peter Silverman"/>
    <s v="Jeff Bridges"/>
    <s v="United States"/>
    <n v="10000000"/>
    <n v="384048"/>
    <s v="Avenue Pictures"/>
    <n v="113"/>
    <n v="140.30000000000001"/>
    <n v="1030100.5774647888"/>
  </r>
  <r>
    <s v="American Reunion"/>
    <s v="R"/>
    <s v="Comedy"/>
    <x v="36"/>
    <s v="April 6, 2012 (United States)"/>
    <x v="47"/>
    <n v="206000"/>
    <s v="Jon Hurwitz"/>
    <s v="Jon Hurwitz"/>
    <s v="Jason Biggs"/>
    <s v="United States"/>
    <n v="50000000"/>
    <n v="234989584"/>
    <s v="Universal Pictures"/>
    <n v="113"/>
    <n v="229.6"/>
    <n v="718888817.71887541"/>
  </r>
  <r>
    <s v="An American Rhapsody"/>
    <s v="PG-13"/>
    <s v="Drama"/>
    <x v="7"/>
    <s v="February 28, 2002 (Hungary)"/>
    <x v="47"/>
    <n v="3900"/>
    <s v="Ã‰va GÃ¡rdos"/>
    <s v="Ã‰va GÃ¡rdos"/>
    <s v="Nastassja Kinski"/>
    <s v="United States"/>
    <m/>
    <n v="970676"/>
    <s v="Fireworks Pictures"/>
    <n v="106"/>
    <n v="177.1"/>
    <n v="1995715.0958164642"/>
  </r>
  <r>
    <s v="Analyze This"/>
    <s v="R"/>
    <s v="Comedy"/>
    <x v="11"/>
    <s v="March 5, 1999 (United States)"/>
    <x v="47"/>
    <n v="148000"/>
    <s v="Harold Ramis"/>
    <s v="Kenneth Lonergan"/>
    <s v="Robert De Niro"/>
    <s v="United States"/>
    <n v="80000000"/>
    <n v="176885658"/>
    <s v="Village Roadshow Pictures"/>
    <n v="103"/>
    <n v="166.6"/>
    <n v="654090533.89077663"/>
  </r>
  <r>
    <s v="Angels &amp; Demons"/>
    <s v="PG-13"/>
    <s v="Action"/>
    <x v="9"/>
    <s v="May 15, 2009 (United States)"/>
    <x v="47"/>
    <n v="280000"/>
    <s v="Ron Howard"/>
    <s v="David Koepp"/>
    <s v="Tom Hanks"/>
    <s v="United States"/>
    <n v="150000000"/>
    <n v="485930816"/>
    <s v="Columbia Pictures"/>
    <n v="138"/>
    <n v="214.5"/>
    <n v="1024658267.3716264"/>
  </r>
  <r>
    <s v="Anguish"/>
    <s v="R"/>
    <s v="Horror"/>
    <x v="3"/>
    <s v="January 8, 1988 (United States)"/>
    <x v="47"/>
    <n v="3500"/>
    <s v="Bigas Luna"/>
    <s v="Bigas Luna"/>
    <s v="Zelda Rubinstein"/>
    <s v="Spain"/>
    <m/>
    <m/>
    <s v="Luna Films"/>
    <n v="89"/>
    <n v="113.6"/>
    <s v="Missing"/>
  </r>
  <r>
    <s v="Angus"/>
    <s v="PG-13"/>
    <s v="Comedy"/>
    <x v="40"/>
    <s v="September 15, 1995 (United States)"/>
    <x v="47"/>
    <n v="6400"/>
    <s v="Patrick Read Johnson"/>
    <s v="Chris Crutcher"/>
    <s v="Charlie Talbert"/>
    <s v="United Kingdom"/>
    <m/>
    <n v="4821759"/>
    <s v="Atlas Entertainment"/>
    <n v="90"/>
    <n v="152.4"/>
    <n v="8166703.5425236244"/>
  </r>
  <r>
    <s v="Anna and the King"/>
    <s v="PG-13"/>
    <s v="Drama"/>
    <x v="11"/>
    <s v="December 17, 1999 (United States)"/>
    <x v="47"/>
    <n v="36000"/>
    <s v="Andy Tennant"/>
    <s v="Anna Leonowens"/>
    <s v="Jodie Foster"/>
    <s v="United States"/>
    <n v="92000000"/>
    <n v="113996937"/>
    <s v="Fox 2000 Pictures"/>
    <n v="148"/>
    <n v="166.6"/>
    <n v="151284262.64764807"/>
  </r>
  <r>
    <s v="Appaloosa"/>
    <s v="R"/>
    <s v="Action"/>
    <x v="0"/>
    <s v="October 3, 2008 (United States)"/>
    <x v="47"/>
    <n v="59000"/>
    <s v="Ed Harris"/>
    <s v="Robert Knott"/>
    <s v="Ed Harris"/>
    <s v="United States"/>
    <n v="20000000"/>
    <n v="27712362"/>
    <s v="New Line Cinema"/>
    <n v="115"/>
    <n v="215.3"/>
    <n v="64605636.58301454"/>
  </r>
  <r>
    <s v="Apt Pupil"/>
    <s v="R"/>
    <s v="Crime"/>
    <x v="17"/>
    <s v="October 23, 1998 (United States)"/>
    <x v="47"/>
    <n v="37000"/>
    <s v="Bryan Singer"/>
    <s v="Stephen King"/>
    <s v="Ian McKellen"/>
    <s v="United States"/>
    <n v="14000000"/>
    <n v="8863193"/>
    <s v="Phoenix Pictures"/>
    <n v="111"/>
    <n v="163"/>
    <n v="11394999.608016878"/>
  </r>
  <r>
    <s v="Armageddon"/>
    <s v="PG-13"/>
    <s v="Action"/>
    <x v="17"/>
    <s v="July 1, 1998 (United States)"/>
    <x v="47"/>
    <n v="403000"/>
    <s v="Michael Bay"/>
    <s v="Jonathan Hensleigh"/>
    <s v="Bruce Willis"/>
    <s v="United States"/>
    <n v="140000000"/>
    <n v="553709788"/>
    <s v="Touchstone Pictures"/>
    <n v="151"/>
    <n v="163"/>
    <n v="916931371.7586956"/>
  </r>
  <r>
    <s v="Asterix &amp; Obelix: Mission Cleopatra"/>
    <s v="PG"/>
    <s v="Adventure"/>
    <x v="23"/>
    <s v="June 24, 2005 (United States)"/>
    <x v="47"/>
    <n v="50000"/>
    <s v="Alain Chabat"/>
    <s v="RenÃ© Goscinny"/>
    <s v="GÃ©rard Depardieu"/>
    <s v="France"/>
    <m/>
    <n v="128027976"/>
    <s v="Canal+"/>
    <n v="107"/>
    <n v="179.9"/>
    <n v="298470729.05279267"/>
  </r>
  <r>
    <s v="Atomic Blonde"/>
    <s v="R"/>
    <s v="Action"/>
    <x v="27"/>
    <s v="July 28, 2017 (United States)"/>
    <x v="47"/>
    <n v="182000"/>
    <s v="David Leitch"/>
    <s v="Kurt Johnstad"/>
    <s v="Charlize Theron"/>
    <s v="United States"/>
    <n v="30000000"/>
    <n v="100014025"/>
    <s v="Focus Features"/>
    <n v="115"/>
    <n v="245.1"/>
    <n v="147005660.47998068"/>
  </r>
  <r>
    <s v="Attack the Block"/>
    <s v="R"/>
    <s v="Action"/>
    <x v="24"/>
    <s v="May 13, 2011 (United Kingdom)"/>
    <x v="47"/>
    <n v="102000"/>
    <s v="Joe Cornish"/>
    <s v="Joe Cornish"/>
    <s v="John Boyega"/>
    <s v="United Kingdom"/>
    <n v="13000000"/>
    <n v="6206022"/>
    <s v="Screen Gems"/>
    <n v="88"/>
    <n v="224.9"/>
    <n v="7395287.0684395777"/>
  </r>
  <r>
    <s v="Backbeat"/>
    <s v="R"/>
    <s v="Biography"/>
    <x v="13"/>
    <s v="April 15, 1994 (United States)"/>
    <x v="47"/>
    <n v="5900"/>
    <s v="Iain Softley"/>
    <s v="Iain Softley"/>
    <s v="Stephen Dorff"/>
    <s v="United Kingdom"/>
    <m/>
    <n v="2392589"/>
    <s v="Channel Four Films"/>
    <n v="100"/>
    <n v="148.19999999999999"/>
    <n v="5879208.6153225806"/>
  </r>
  <r>
    <s v="Backdraft"/>
    <s v="R"/>
    <s v="Action"/>
    <x v="16"/>
    <s v="May 24, 1991 (United States)"/>
    <x v="47"/>
    <n v="74000"/>
    <s v="Ron Howard"/>
    <s v="Gregory Widen"/>
    <s v="Kurt Russell"/>
    <s v="United States"/>
    <n v="40000000"/>
    <n v="152368585"/>
    <s v="Imagine Films Entertainment"/>
    <n v="137"/>
    <n v="136.19999999999999"/>
    <n v="189419452.67033863"/>
  </r>
  <r>
    <s v="Battle of the Sexes"/>
    <s v="PG-13"/>
    <s v="Biography"/>
    <x v="27"/>
    <s v="September 29, 2017 (United States)"/>
    <x v="47"/>
    <n v="52000"/>
    <s v="Jonathan Dayton"/>
    <s v="Simon Beaufoy"/>
    <s v="Emma Stone"/>
    <s v="United Kingdom"/>
    <n v="25000000"/>
    <n v="18598607"/>
    <s v="Cloud Eight Films"/>
    <n v="121"/>
    <n v="245.1"/>
    <n v="47903597.234995767"/>
  </r>
  <r>
    <s v="Behind the Mask: The Rise of Leslie Vernon"/>
    <s v="R"/>
    <s v="Comedy"/>
    <x v="15"/>
    <s v="October 13, 2006 (United States)"/>
    <x v="47"/>
    <n v="22000"/>
    <s v="Scott Glosserman"/>
    <s v="Scott Glosserman"/>
    <s v="Nathan Baesel"/>
    <s v="United States"/>
    <m/>
    <n v="69136"/>
    <s v="Glen Echo Entertainment"/>
    <n v="92"/>
    <n v="201.6"/>
    <n v="150147.82038488952"/>
  </r>
  <r>
    <s v="Beyond the Sea"/>
    <s v="PG-13"/>
    <s v="Biography"/>
    <x v="1"/>
    <s v="December 29, 2004 (United States)"/>
    <x v="47"/>
    <n v="15000"/>
    <s v="Kevin Spacey"/>
    <s v="Kevin Spacey"/>
    <s v="Kevin Spacey"/>
    <s v="United Kingdom"/>
    <n v="23000000"/>
    <n v="8447615"/>
    <s v="Lions Gate Films"/>
    <n v="118"/>
    <n v="188.9"/>
    <n v="10874475.245035911"/>
  </r>
  <r>
    <s v="Blade II"/>
    <s v="R"/>
    <s v="Action"/>
    <x v="23"/>
    <s v="March 22, 2002 (United States)"/>
    <x v="47"/>
    <n v="204000"/>
    <s v="Guillermo del Toro"/>
    <s v="Marv Wolfman"/>
    <s v="Wesley Snipes"/>
    <s v="Germany"/>
    <n v="54000000"/>
    <n v="155010032"/>
    <s v="New Line Cinema"/>
    <n v="117"/>
    <n v="179.9"/>
    <n v="399252381.66018593"/>
  </r>
  <r>
    <s v="Blue in the Face"/>
    <s v="R"/>
    <s v="Comedy"/>
    <x v="40"/>
    <s v="October 13, 1995 (United States)"/>
    <x v="47"/>
    <n v="9200"/>
    <s v="Paul Auster"/>
    <s v="Paul Auster"/>
    <s v="Harvey Keitel"/>
    <s v="United States"/>
    <n v="2000000"/>
    <n v="1268636"/>
    <s v="Miramax"/>
    <n v="83"/>
    <n v="152.4"/>
    <n v="1718778.9648732769"/>
  </r>
  <r>
    <s v="Breath"/>
    <s v="TV-MA"/>
    <s v="Adventure"/>
    <x v="27"/>
    <s v="May 3, 2018 (Australia)"/>
    <x v="47"/>
    <n v="3000"/>
    <s v="Simon Baker"/>
    <s v="Gerard Lee"/>
    <s v="Samson Coulter"/>
    <s v="Australia"/>
    <m/>
    <n v="3322479"/>
    <s v="Gran Via Productions"/>
    <n v="115"/>
    <n v="245.1"/>
    <n v="4218163.9637500001"/>
  </r>
  <r>
    <s v="Brideshead Revisited"/>
    <s v="PG-13"/>
    <s v="Drama"/>
    <x v="0"/>
    <s v="August 15, 2008 (United States)"/>
    <x v="47"/>
    <n v="12000"/>
    <s v="Julian Jarrold"/>
    <s v="Andrew Davies"/>
    <s v="Matthew Goode"/>
    <s v="United Kingdom"/>
    <n v="20000000"/>
    <n v="13451186"/>
    <s v="Ecosse Films"/>
    <n v="133"/>
    <n v="215.3"/>
    <n v="27655711.026990552"/>
  </r>
  <r>
    <s v="Bridget Jones's Diary"/>
    <s v="R"/>
    <s v="Comedy"/>
    <x v="7"/>
    <s v="April 13, 2001 (United States)"/>
    <x v="47"/>
    <n v="232000"/>
    <s v="Sharon Maguire"/>
    <s v="Helen Fielding"/>
    <s v="RenÃ©e Zellweger"/>
    <s v="United Kingdom"/>
    <n v="25000000"/>
    <n v="281995610"/>
    <s v="Miramax"/>
    <n v="97"/>
    <n v="177.1"/>
    <n v="594630189.39100349"/>
  </r>
  <r>
    <s v="Brooklyn's Finest"/>
    <s v="R"/>
    <s v="Action"/>
    <x v="9"/>
    <s v="March 5, 2010 (United States)"/>
    <x v="47"/>
    <n v="62000"/>
    <s v="Antoine Fuqua"/>
    <s v="Michael C. Martin"/>
    <s v="Richard Gere"/>
    <s v="United States"/>
    <n v="17000000"/>
    <n v="45719985"/>
    <s v="Millennium Films"/>
    <n v="132"/>
    <n v="214.5"/>
    <n v="127106564.13777374"/>
  </r>
  <r>
    <s v="Bruce Almighty"/>
    <s v="PG-13"/>
    <s v="Comedy"/>
    <x v="2"/>
    <s v="May 23, 2003 (United States)"/>
    <x v="47"/>
    <n v="380000"/>
    <s v="Tom Shadyac"/>
    <s v="Steve Koren"/>
    <s v="Jim Carrey"/>
    <s v="United States"/>
    <n v="81000000"/>
    <n v="484592874"/>
    <s v="Spyglass Entertainment"/>
    <n v="101"/>
    <n v="184"/>
    <n v="802475264.7163043"/>
  </r>
  <r>
    <s v="Bumblebee"/>
    <s v="PG-13"/>
    <s v="Action"/>
    <x v="26"/>
    <s v="December 21, 2018 (United States)"/>
    <x v="47"/>
    <n v="147000"/>
    <s v="Travis Knight"/>
    <s v="Christina Hodson"/>
    <s v="Hailee Steinfeld"/>
    <s v="China"/>
    <n v="135000000"/>
    <n v="467989645"/>
    <s v="Hasbro"/>
    <n v="114"/>
    <n v="251.1"/>
    <n v="986826607.83044982"/>
  </r>
  <r>
    <s v="But I'm a Cheerleader"/>
    <s v="R"/>
    <s v="Comedy"/>
    <x v="11"/>
    <s v="August 11, 2000 (United States)"/>
    <x v="47"/>
    <n v="29000"/>
    <s v="Jamie Babbit"/>
    <s v="Brian Peterson"/>
    <s v="Natasha Lyonne"/>
    <s v="United States"/>
    <n v="1200000"/>
    <n v="2595216"/>
    <s v="Cheerleader LLC"/>
    <n v="85"/>
    <n v="166.6"/>
    <n v="7939380.6746987952"/>
  </r>
  <r>
    <s v="Cannery Row"/>
    <s v="PG"/>
    <s v="Comedy"/>
    <x v="31"/>
    <s v="February 12, 1982 (United States)"/>
    <x v="47"/>
    <n v="3500"/>
    <s v="David S. Ward"/>
    <s v="John Steinbeck"/>
    <s v="Nick Nolte"/>
    <s v="United States"/>
    <n v="11300000"/>
    <n v="5301539"/>
    <s v="Chai Productions"/>
    <n v="120"/>
    <n v="96.5"/>
    <n v="7530904.1179487174"/>
  </r>
  <r>
    <s v="Carrie Pilby"/>
    <s v="Not Rated"/>
    <s v="Comedy"/>
    <x v="30"/>
    <s v="April 4, 2017 (United States)"/>
    <x v="47"/>
    <n v="9800"/>
    <s v="Susan Johnson"/>
    <s v="Kara Holden"/>
    <s v="Bel Powley"/>
    <s v="United States"/>
    <m/>
    <n v="28430"/>
    <s v="Braveart Films"/>
    <n v="98"/>
    <n v="240"/>
    <n v="39718.574048601557"/>
  </r>
  <r>
    <s v="Cars 3"/>
    <s v="G"/>
    <s v="Animation"/>
    <x v="27"/>
    <s v="June 16, 2017 (United States)"/>
    <x v="47"/>
    <n v="82000"/>
    <s v="Brian Fee"/>
    <s v="Brian Fee"/>
    <s v="Owen Wilson"/>
    <s v="United States"/>
    <n v="175000000"/>
    <n v="383930656"/>
    <s v="Pixar Animation Studios"/>
    <n v="102"/>
    <n v="245.1"/>
    <n v="619288887.6823715"/>
  </r>
  <r>
    <s v="Cassandra's Dream"/>
    <s v="PG-13"/>
    <s v="Crime"/>
    <x v="6"/>
    <s v="January 18, 2008 (United States)"/>
    <x v="47"/>
    <n v="51000"/>
    <s v="Woody Allen"/>
    <s v="Woody Allen"/>
    <s v="Colin Farrell"/>
    <s v="United States"/>
    <m/>
    <n v="22687639"/>
    <s v="Iberville Productions"/>
    <n v="108"/>
    <n v="207.3"/>
    <n v="40144736.372241579"/>
  </r>
  <r>
    <s v="Center Stage"/>
    <s v="PG-13"/>
    <s v="Drama"/>
    <x v="8"/>
    <s v="May 12, 2000 (United States)"/>
    <x v="47"/>
    <n v="19000"/>
    <s v="Nicholas Hytner"/>
    <s v="Carol Heikkinen"/>
    <s v="Amanda Schull"/>
    <s v="United States"/>
    <n v="29000000"/>
    <n v="26385941"/>
    <s v="Columbia Pictures"/>
    <n v="115"/>
    <n v="172.2"/>
    <n v="39879941.580853179"/>
  </r>
  <r>
    <s v="Christine"/>
    <s v="R"/>
    <s v="Horror"/>
    <x v="19"/>
    <s v="December 9, 1983 (United States)"/>
    <x v="47"/>
    <n v="75000"/>
    <s v="John Carpenter"/>
    <s v="Stephen King"/>
    <s v="Keith Gordon"/>
    <s v="United States"/>
    <n v="9700000"/>
    <n v="21017849"/>
    <s v="Columbia Pictures"/>
    <n v="110"/>
    <n v="99.6"/>
    <n v="31766560.467757937"/>
  </r>
  <r>
    <s v="City of Angels"/>
    <s v="PG-13"/>
    <s v="Drama"/>
    <x v="17"/>
    <s v="April 10, 1998 (United States)"/>
    <x v="47"/>
    <n v="116000"/>
    <s v="Brad Silberling"/>
    <s v="Wim Wenders"/>
    <s v="Nicolas Cage"/>
    <s v="United States"/>
    <n v="55000000"/>
    <n v="198685114"/>
    <s v="Atlas Entertainment"/>
    <n v="114"/>
    <n v="163"/>
    <n v="259825554.66008583"/>
  </r>
  <r>
    <s v="Clean and Sober"/>
    <s v="R"/>
    <s v="Drama"/>
    <x v="28"/>
    <s v="August 10, 1988 (United States)"/>
    <x v="47"/>
    <n v="5700"/>
    <s v="Glenn Gordon Caron"/>
    <s v="Tod Carroll"/>
    <s v="Michael Keaton"/>
    <s v="United States"/>
    <m/>
    <n v="8674093"/>
    <s v="Imagine Films Entertainment"/>
    <n v="124"/>
    <n v="118.3"/>
    <n v="17833982.031713899"/>
  </r>
  <r>
    <s v="Clouds of Sils Maria"/>
    <s v="R"/>
    <s v="Drama"/>
    <x v="20"/>
    <s v="August 20, 2014 (France)"/>
    <x v="47"/>
    <n v="28000"/>
    <s v="Olivier Assayas"/>
    <s v="Olivier Assayas"/>
    <s v="Juliette Binoche"/>
    <s v="France"/>
    <m/>
    <n v="4728401"/>
    <s v="CG CinÃ©ma"/>
    <n v="124"/>
    <n v="236.7"/>
    <n v="9182560.7692797948"/>
  </r>
  <r>
    <s v="Coco Before Chanel"/>
    <s v="PG-13"/>
    <s v="Biography"/>
    <x v="9"/>
    <s v="November 6, 2009 (United States)"/>
    <x v="47"/>
    <n v="39000"/>
    <s v="Anne Fontaine"/>
    <s v="Edmonde Charles-Roux"/>
    <s v="Audrey Tautou"/>
    <s v="France"/>
    <n v="23000000"/>
    <n v="50812934"/>
    <s v="Haut et Court"/>
    <n v="105"/>
    <n v="214.5"/>
    <n v="170326743.5621562"/>
  </r>
  <r>
    <s v="Cocoon"/>
    <s v="PG-13"/>
    <s v="Comedy"/>
    <x v="38"/>
    <s v="June 21, 1985 (United States)"/>
    <x v="47"/>
    <n v="59000"/>
    <s v="Ron Howard"/>
    <s v="Tom Benedek"/>
    <s v="Don Ameche"/>
    <s v="United States"/>
    <n v="17500000"/>
    <n v="85313124"/>
    <s v="Twentieth Century Fox"/>
    <n v="117"/>
    <n v="107.6"/>
    <n v="219737184.13186812"/>
  </r>
  <r>
    <s v="Colette"/>
    <s v="R"/>
    <s v="Biography"/>
    <x v="26"/>
    <s v="December 20, 2018 (Netherlands)"/>
    <x v="47"/>
    <n v="21000"/>
    <s v="Wash Westmoreland"/>
    <s v="Richard Glatzer"/>
    <s v="Keira Knightley"/>
    <s v="United Kingdom"/>
    <m/>
    <n v="14273033"/>
    <s v="Number 9 Films"/>
    <n v="111"/>
    <n v="251.1"/>
    <n v="23635832.364673913"/>
  </r>
  <r>
    <s v="Colors"/>
    <s v="R"/>
    <s v="Action"/>
    <x v="28"/>
    <s v="April 29, 1988 (United States)"/>
    <x v="47"/>
    <n v="25000"/>
    <s v="Dennis Hopper"/>
    <s v="Michael Schiffer"/>
    <s v="Sean Penn"/>
    <s v="United States"/>
    <n v="6000000"/>
    <n v="46616067"/>
    <s v="Orion Pictures"/>
    <n v="120"/>
    <n v="118.3"/>
    <n v="88497916.603738323"/>
  </r>
  <r>
    <s v="Come See the Paradise"/>
    <s v="R"/>
    <s v="Drama"/>
    <x v="32"/>
    <s v="January 1991 (United States)"/>
    <x v="47"/>
    <n v="2600"/>
    <s v="Alan Parker"/>
    <s v="Alan Parker"/>
    <s v="Dennis Quaid"/>
    <s v="United States"/>
    <n v="17500000"/>
    <n v="947306"/>
    <s v="Twentieth Century Fox"/>
    <n v="138"/>
    <n v="130.69999999999999"/>
    <n v="1323448.5933058229"/>
  </r>
  <r>
    <s v="Comfort and Joy"/>
    <s v="PG"/>
    <s v="Comedy"/>
    <x v="18"/>
    <s v="October 10, 1984 (United States)"/>
    <x v="47"/>
    <n v="1900"/>
    <s v="Bill Forsyth"/>
    <s v="Bill Forsyth"/>
    <s v="Bill Paterson"/>
    <s v="United Kingdom"/>
    <m/>
    <n v="1057368"/>
    <s v="Lake (Comfort and Joy)"/>
    <n v="106"/>
    <n v="103.9"/>
    <n v="1750978.4217391305"/>
  </r>
  <r>
    <s v="Commando"/>
    <s v="R"/>
    <s v="Action"/>
    <x v="38"/>
    <s v="October 4, 1985 (United States)"/>
    <x v="47"/>
    <n v="150000"/>
    <s v="Mark L. Lester"/>
    <s v="Jeph Loeb"/>
    <s v="Arnold Schwarzenegger"/>
    <s v="United States"/>
    <n v="10000000"/>
    <n v="57491000"/>
    <s v="SLM Production Group"/>
    <n v="90"/>
    <n v="107.6"/>
    <n v="124857503.20741268"/>
  </r>
  <r>
    <s v="Confidence"/>
    <s v="R"/>
    <s v="Crime"/>
    <x v="2"/>
    <s v="April 25, 2003 (United States)"/>
    <x v="47"/>
    <n v="34000"/>
    <s v="James Foley"/>
    <s v="Doug Jung"/>
    <s v="Edward Burns"/>
    <s v="United States"/>
    <n v="15000000"/>
    <n v="23014206"/>
    <s v="Lions Gate Films"/>
    <n v="97"/>
    <n v="184"/>
    <n v="42091407.972388953"/>
  </r>
  <r>
    <s v="Conspiracy Theory"/>
    <s v="R"/>
    <s v="Action"/>
    <x v="14"/>
    <s v="August 8, 1997 (United States)"/>
    <x v="47"/>
    <n v="96000"/>
    <s v="Richard Donner"/>
    <s v="Brian Helgeland"/>
    <s v="Mel Gibson"/>
    <s v="United States"/>
    <n v="75000000"/>
    <n v="136982834"/>
    <s v="Warner Bros."/>
    <n v="135"/>
    <n v="160.5"/>
    <n v="193862840.31490943"/>
  </r>
  <r>
    <s v="Contagion"/>
    <s v="PG-13"/>
    <s v="Drama"/>
    <x v="24"/>
    <s v="September 9, 2011 (United States)"/>
    <x v="47"/>
    <n v="290000"/>
    <s v="Steven Soderbergh"/>
    <s v="Scott Z. Burns"/>
    <s v="Matt Damon"/>
    <s v="United Arab Emirates"/>
    <n v="60000000"/>
    <n v="136515867"/>
    <s v="Warner Bros."/>
    <n v="106"/>
    <n v="224.9"/>
    <n v="386583500.69609666"/>
  </r>
  <r>
    <s v="Country"/>
    <s v="PG"/>
    <s v="Drama"/>
    <x v="18"/>
    <s v="September 29, 1984 (United States)"/>
    <x v="47"/>
    <n v="1800"/>
    <s v="Richard Pearce"/>
    <s v="William D. Wittliff"/>
    <s v="Jessica Lange"/>
    <s v="United States"/>
    <m/>
    <n v="9640000"/>
    <s v="Far West"/>
    <n v="105"/>
    <n v="103.9"/>
    <n v="20327391.00346021"/>
  </r>
  <r>
    <s v="Coupe de Ville"/>
    <s v="PG-13"/>
    <s v="Comedy"/>
    <x v="32"/>
    <s v="March 9, 1990 (United States)"/>
    <x v="47"/>
    <n v="2300"/>
    <s v="Joe Roth"/>
    <s v="Mike Binder"/>
    <s v="Patrick Dempsey"/>
    <s v="United States"/>
    <m/>
    <n v="715983"/>
    <s v="Morgan Creek Entertainment"/>
    <n v="99"/>
    <n v="130.69999999999999"/>
    <n v="1309483.9141656663"/>
  </r>
  <r>
    <s v="Cracks"/>
    <s v="R"/>
    <s v="Drama"/>
    <x v="9"/>
    <s v="March 18, 2011 (United States)"/>
    <x v="47"/>
    <n v="19000"/>
    <s v="Jordan Scott"/>
    <s v="Ben Court"/>
    <s v="Eva Green"/>
    <s v="United Kingdom"/>
    <m/>
    <n v="101860"/>
    <s v="Antena 3 Films"/>
    <n v="104"/>
    <n v="214.5"/>
    <n v="123603.11429709279"/>
  </r>
  <r>
    <s v="Cronos"/>
    <s v="R"/>
    <s v="Fantasy"/>
    <x v="34"/>
    <s v="May 1994 (United States)"/>
    <x v="47"/>
    <n v="28000"/>
    <s v="Guillermo del Toro"/>
    <s v="Guillermo del Toro"/>
    <s v="Federico Luppi"/>
    <s v="Mexico"/>
    <n v="2000000"/>
    <n v="621392"/>
    <s v="CNCAIMC"/>
    <n v="94"/>
    <n v="144.5"/>
    <n v="1727537.7956204382"/>
  </r>
  <r>
    <s v="Crossing Over"/>
    <s v="R"/>
    <s v="Crime"/>
    <x v="9"/>
    <s v="February 26, 2009 (Bahrain)"/>
    <x v="47"/>
    <n v="23000"/>
    <s v="Wayne Kramer"/>
    <s v="Wayne Kramer"/>
    <s v="Harrison Ford"/>
    <s v="United States"/>
    <n v="19000000"/>
    <n v="3676533"/>
    <s v="The Weinstein Company"/>
    <n v="113"/>
    <n v="214.5"/>
    <n v="10221164.280109489"/>
  </r>
  <r>
    <s v="Dan in Real Life"/>
    <s v="PG-13"/>
    <s v="Comedy"/>
    <x v="6"/>
    <s v="October 26, 2007 (United States)"/>
    <x v="47"/>
    <n v="99000"/>
    <s v="Peter Hedges"/>
    <s v="Pierce Gardner"/>
    <s v="Steve Carell"/>
    <s v="United States"/>
    <n v="25000000"/>
    <n v="68474305"/>
    <s v="Touchstone Pictures"/>
    <n v="98"/>
    <n v="207.3"/>
    <n v="83090883.04858622"/>
  </r>
  <r>
    <s v="Dance with a Stranger"/>
    <s v="R"/>
    <s v="Biography"/>
    <x v="38"/>
    <s v="August 9, 1985 (United States)"/>
    <x v="47"/>
    <n v="2500"/>
    <s v="Mike Newell"/>
    <s v="Shelagh Delaney"/>
    <s v="Miranda Richardson"/>
    <s v="United Kingdom"/>
    <m/>
    <n v="2174622"/>
    <s v="Goldcrest Films International"/>
    <n v="96"/>
    <n v="107.6"/>
    <n v="4128394.5383177567"/>
  </r>
  <r>
    <s v="Death Sentence"/>
    <s v="R"/>
    <s v="Action"/>
    <x v="6"/>
    <s v="August 31, 2007 (United States)"/>
    <x v="47"/>
    <n v="70000"/>
    <s v="James Wan"/>
    <s v="Ian Mackenzie Jeffers"/>
    <s v="Kevin Bacon"/>
    <s v="United States"/>
    <n v="20000000"/>
    <n v="16974459"/>
    <s v="Twentieth Century Fox"/>
    <n v="105"/>
    <n v="207.3"/>
    <n v="53597074.168911912"/>
  </r>
  <r>
    <s v="Demolition Man"/>
    <s v="R"/>
    <s v="Action"/>
    <x v="34"/>
    <s v="October 8, 1993 (United States)"/>
    <x v="47"/>
    <n v="163000"/>
    <s v="Marco Brambilla"/>
    <s v="Peter M. Lenkov"/>
    <s v="Sylvester Stallone"/>
    <s v="United States"/>
    <n v="57000000"/>
    <n v="58055768"/>
    <s v="Warner Bros."/>
    <n v="115"/>
    <n v="144.5"/>
    <n v="99884768.546583846"/>
  </r>
  <r>
    <s v="Denial"/>
    <s v="PG-13"/>
    <s v="Biography"/>
    <x v="30"/>
    <s v="October 21, 2016 (United States)"/>
    <x v="47"/>
    <n v="20000"/>
    <s v="Mick Jackson"/>
    <s v="Deborah Lipstadt"/>
    <s v="Rachel Weisz"/>
    <s v="United Kingdom"/>
    <n v="10000000"/>
    <n v="7994527"/>
    <s v="BBC Films"/>
    <n v="109"/>
    <n v="240"/>
    <n v="25242822.558549222"/>
  </r>
  <r>
    <s v="Devil in a Blue Dress"/>
    <s v="R"/>
    <s v="Crime"/>
    <x v="40"/>
    <s v="September 29, 1995 (United States)"/>
    <x v="47"/>
    <n v="18000"/>
    <s v="Carl Franklin"/>
    <s v="Walter Mosley"/>
    <s v="Denzel Washington"/>
    <s v="United States"/>
    <n v="27000000"/>
    <n v="16140822"/>
    <s v="TriStar Pictures"/>
    <n v="102"/>
    <n v="152.4"/>
    <n v="32271052.909448817"/>
  </r>
  <r>
    <s v="Dhoom"/>
    <s v="Not Rated"/>
    <s v="Action"/>
    <x v="1"/>
    <s v="August 27, 2004 (India)"/>
    <x v="47"/>
    <n v="19000"/>
    <s v="Sanjay Gadhvi"/>
    <s v="Vijay Krishna Acharya"/>
    <s v="Abhishek Bachchan"/>
    <s v="India"/>
    <m/>
    <n v="7312209"/>
    <s v="Yash Raj Films"/>
    <n v="129"/>
    <n v="188.9"/>
    <n v="10215635.407152683"/>
  </r>
  <r>
    <s v="Dodgeball: A True Underdog Story"/>
    <s v="PG-13"/>
    <s v="Comedy"/>
    <x v="1"/>
    <s v="June 18, 2004 (United States)"/>
    <x v="47"/>
    <n v="235000"/>
    <s v="Rawson Marshall Thurber"/>
    <s v="Rawson Marshall Thurber"/>
    <s v="Ben Stiller"/>
    <s v="United States"/>
    <n v="20000000"/>
    <n v="168423227"/>
    <s v="Twentieth Century Fox"/>
    <n v="92"/>
    <n v="188.9"/>
    <n v="468235011.55930662"/>
  </r>
  <r>
    <s v="Don Juan DeMarco"/>
    <s v="PG-13"/>
    <s v="Comedy"/>
    <x v="13"/>
    <s v="April 7, 1995 (United States)"/>
    <x v="47"/>
    <n v="49000"/>
    <s v="Jeremy Leven"/>
    <s v="Lord Byron"/>
    <s v="Johnny Depp"/>
    <s v="United States"/>
    <n v="25000000"/>
    <n v="68792531"/>
    <s v="New Line Cinema"/>
    <n v="97"/>
    <n v="148.19999999999999"/>
    <n v="107327620.04966716"/>
  </r>
  <r>
    <s v="Dragonslayer"/>
    <s v="PG"/>
    <s v="Action"/>
    <x v="12"/>
    <s v="June 26, 1981 (United States)"/>
    <x v="47"/>
    <n v="16000"/>
    <s v="Matthew Robbins"/>
    <s v="Hal Barwood"/>
    <s v="Peter MacNicol"/>
    <s v="United Kingdom"/>
    <n v="18000000"/>
    <n v="14110013"/>
    <s v="Paramount Pictures"/>
    <n v="109"/>
    <n v="90.9"/>
    <n v="26787046.486604363"/>
  </r>
  <r>
    <s v="Easy Virtue"/>
    <s v="PG-13"/>
    <s v="Comedy"/>
    <x v="0"/>
    <s v="June 19, 2009 (United States)"/>
    <x v="47"/>
    <n v="20000"/>
    <s v="Stephan Elliott"/>
    <s v="Stephan Elliott"/>
    <s v="Jessica Biel"/>
    <s v="United Kingdom"/>
    <m/>
    <n v="18463793"/>
    <s v="Ealing Studios"/>
    <n v="97"/>
    <n v="215.3"/>
    <n v="40099199.76550249"/>
  </r>
  <r>
    <s v="Emma"/>
    <s v="PG"/>
    <s v="Comedy"/>
    <x v="10"/>
    <s v="August 30, 1996 (United States)"/>
    <x v="47"/>
    <n v="37000"/>
    <s v="Douglas McGrath"/>
    <s v="Jane Austen"/>
    <s v="Gwyneth Paltrow"/>
    <s v="United Kingdom"/>
    <n v="6000000"/>
    <n v="22231658"/>
    <s v="Miramax"/>
    <n v="120"/>
    <n v="156.9"/>
    <n v="59630160.146126762"/>
  </r>
  <r>
    <s v="Empire Records"/>
    <s v="PG-13"/>
    <s v="Comedy"/>
    <x v="40"/>
    <s v="October 20, 1995 (United States)"/>
    <x v="47"/>
    <n v="52000"/>
    <s v="Allan Moyle"/>
    <s v="Carol Heikkinen"/>
    <s v="Anthony LaPaglia"/>
    <s v="United States"/>
    <m/>
    <n v="273188"/>
    <s v="Monarchy Enterprises B.V."/>
    <n v="90"/>
    <n v="152.4"/>
    <n v="510677.19999999995"/>
  </r>
  <r>
    <s v="Epic"/>
    <s v="PG"/>
    <s v="Animation"/>
    <x v="33"/>
    <s v="May 24, 2013 (United States)"/>
    <x v="47"/>
    <n v="101000"/>
    <s v="Chris Wedge"/>
    <s v="James V. Hart"/>
    <s v="Amanda Seyfried"/>
    <s v="United States"/>
    <n v="100000000"/>
    <n v="268426634"/>
    <s v="Twentieth Century Fox Animation"/>
    <n v="102"/>
    <n v="233"/>
    <n v="821180676.50401604"/>
  </r>
  <r>
    <s v="Escape Plan"/>
    <s v="R"/>
    <s v="Action"/>
    <x v="33"/>
    <s v="October 18, 2013 (United States)"/>
    <x v="47"/>
    <n v="232000"/>
    <s v="Mikael HÃ¥fstrÃ¶m"/>
    <s v="Miles Chapman"/>
    <s v="Sylvester Stallone"/>
    <s v="United States"/>
    <n v="50000000"/>
    <n v="137328301"/>
    <s v="Summit Entertainment"/>
    <n v="115"/>
    <n v="233"/>
    <n v="251164065.51440576"/>
  </r>
  <r>
    <s v="Event Horizon"/>
    <s v="R"/>
    <s v="Horror"/>
    <x v="14"/>
    <s v="August 15, 1997 (United States)"/>
    <x v="47"/>
    <n v="164000"/>
    <s v="Paul W.S. Anderson"/>
    <s v="Philip Eisner"/>
    <s v="Laurence Fishburne"/>
    <s v="United Kingdom"/>
    <n v="60000000"/>
    <n v="26673829"/>
    <s v="Golar Productions"/>
    <n v="96"/>
    <n v="160.5"/>
    <n v="65544481.421774186"/>
  </r>
  <r>
    <s v="Everyone Says I Love You"/>
    <s v="R"/>
    <s v="Comedy"/>
    <x v="10"/>
    <s v="January 17, 1997 (United States)"/>
    <x v="47"/>
    <n v="36000"/>
    <s v="Woody Allen"/>
    <s v="Woody Allen"/>
    <s v="Woody Allen"/>
    <s v="United States"/>
    <n v="20000000"/>
    <n v="9759200"/>
    <s v="Miramax"/>
    <n v="101"/>
    <n v="156.9"/>
    <n v="25136333.389687233"/>
  </r>
  <r>
    <s v="F/X"/>
    <s v="R"/>
    <s v="Action"/>
    <x v="25"/>
    <s v="February 7, 1986 (United States)"/>
    <x v="47"/>
    <n v="18000"/>
    <s v="Robert Mandel"/>
    <s v="Robert T. Megginson"/>
    <s v="Bryan Brown"/>
    <s v="United States"/>
    <n v="10000000"/>
    <n v="20603715"/>
    <s v="Orion Pictures"/>
    <n v="109"/>
    <n v="109.6"/>
    <n v="63031646.189759031"/>
  </r>
  <r>
    <s v="Fandango"/>
    <s v="PG"/>
    <s v="Comedy"/>
    <x v="38"/>
    <s v="January 25, 1985 (United States)"/>
    <x v="47"/>
    <n v="7500"/>
    <s v="Kevin Reynolds"/>
    <s v="Kevin Reynolds"/>
    <s v="Kevin Costner"/>
    <s v="United States"/>
    <n v="7000000"/>
    <n v="91666"/>
    <s v="Warner Bros."/>
    <n v="91"/>
    <n v="107.6"/>
    <n v="143013.97951868919"/>
  </r>
  <r>
    <s v="Ferdinand"/>
    <s v="PG"/>
    <s v="Animation"/>
    <x v="27"/>
    <s v="December 15, 2017 (United States)"/>
    <x v="47"/>
    <n v="51000"/>
    <s v="Carlos Saldanha"/>
    <s v="Robert L. Baird"/>
    <s v="John Cena"/>
    <s v="United States"/>
    <n v="111000000"/>
    <n v="296069199"/>
    <s v="Blue Sky Studios"/>
    <n v="108"/>
    <n v="245.1"/>
    <n v="642995616.07483959"/>
  </r>
  <r>
    <s v="Fever Pitch"/>
    <s v="R"/>
    <s v="Comedy"/>
    <x v="14"/>
    <s v="April 4, 1997 (United Kingdom)"/>
    <x v="47"/>
    <n v="10000"/>
    <s v="David Evans"/>
    <s v="Nick Hornby"/>
    <s v="Colin Firth"/>
    <s v="United Kingdom"/>
    <m/>
    <n v="3736"/>
    <s v="Channel Four Films"/>
    <n v="102"/>
    <n v="160.5"/>
    <n v="7092.5806853582553"/>
  </r>
  <r>
    <s v="Final Destination"/>
    <s v="R"/>
    <s v="Horror"/>
    <x v="8"/>
    <s v="March 17, 2000 (United States)"/>
    <x v="47"/>
    <n v="236000"/>
    <s v="James Wong"/>
    <s v="Glen Morgan"/>
    <s v="Devon Sawa"/>
    <s v="United States"/>
    <n v="23000000"/>
    <n v="112880294"/>
    <s v="New Line Cinema"/>
    <n v="98"/>
    <n v="172.2"/>
    <n v="157701171.85602933"/>
  </r>
  <r>
    <s v="Flesh+Blood"/>
    <s v="R"/>
    <s v="Adventure"/>
    <x v="38"/>
    <s v="August 30, 1985 (United States)"/>
    <x v="47"/>
    <n v="17000"/>
    <s v="Paul Verhoeven"/>
    <s v="Gerard Soeteman"/>
    <s v="Rutger Hauer"/>
    <s v="Netherlands"/>
    <n v="6500000"/>
    <m/>
    <s v="Riverside Pictures"/>
    <n v="126"/>
    <n v="107.6"/>
    <s v="Missing"/>
  </r>
  <r>
    <s v="Flirting with Disaster"/>
    <s v="R"/>
    <s v="Comedy"/>
    <x v="10"/>
    <s v="April 12, 1996 (United States)"/>
    <x v="47"/>
    <n v="18000"/>
    <s v="David O. Russell"/>
    <s v="David O. Russell"/>
    <s v="Ben Stiller"/>
    <s v="United States"/>
    <n v="7000000"/>
    <n v="14702438"/>
    <s v="Miramax"/>
    <n v="92"/>
    <n v="156.9"/>
    <n v="27911731.206230529"/>
  </r>
  <r>
    <s v="Fluke"/>
    <s v="PG"/>
    <s v="Drama"/>
    <x v="40"/>
    <s v="June 2, 1995 (United States)"/>
    <x v="47"/>
    <n v="6600"/>
    <s v="Carlo Carlei"/>
    <s v="James Herbert"/>
    <s v="Matthew Modine"/>
    <s v="United States"/>
    <n v="15000000"/>
    <n v="3987768"/>
    <s v="Metro-Goldwyn-Mayer (MGM)"/>
    <n v="96"/>
    <n v="152.4"/>
    <n v="5133387.8732572878"/>
  </r>
  <r>
    <s v="For Your Eyes Only"/>
    <s v="PG"/>
    <s v="Action"/>
    <x v="12"/>
    <s v="June 26, 1981 (United States)"/>
    <x v="47"/>
    <n v="94000"/>
    <s v="John Glen"/>
    <s v="Richard Maibaum"/>
    <s v="Roger Moore"/>
    <s v="United Kingdom"/>
    <n v="28000000"/>
    <n v="54813222"/>
    <s v="Eon Productions"/>
    <n v="127"/>
    <n v="90.9"/>
    <n v="102463734.62208588"/>
  </r>
  <r>
    <s v="Forever My Girl"/>
    <s v="PG"/>
    <s v="Comedy"/>
    <x v="26"/>
    <s v="January 19, 2018 (United States)"/>
    <x v="47"/>
    <n v="16000"/>
    <s v="Bethany Ashton Wolf"/>
    <s v="Bethany Ashton Wolf"/>
    <s v="Alex Roe"/>
    <s v="United States"/>
    <n v="3500000"/>
    <n v="16376066"/>
    <s v="LD Entertainment"/>
    <n v="108"/>
    <n v="251.1"/>
    <n v="20358169.360261116"/>
  </r>
  <r>
    <s v="Forever Young"/>
    <s v="Not Rated"/>
    <s v="Drama"/>
    <x v="19"/>
    <s v="January 29, 1986 (United States)"/>
    <x v="47"/>
    <n v="51"/>
    <s v="David Drury"/>
    <s v="Ray Connolly"/>
    <s v="James Aubrey"/>
    <s v="United Kingdom"/>
    <m/>
    <m/>
    <s v="Channel Four Films"/>
    <n v="84"/>
    <n v="99.6"/>
    <s v="Missing"/>
  </r>
  <r>
    <s v="Fort Apache the Bronx"/>
    <s v="R"/>
    <s v="Crime"/>
    <x v="12"/>
    <s v="February 6, 1981 (United States)"/>
    <x v="47"/>
    <n v="5800"/>
    <s v="Daniel Petrie"/>
    <s v="Heywood Gould"/>
    <s v="Paul Newman"/>
    <s v="United States"/>
    <m/>
    <n v="29200000"/>
    <s v="Time Life Films"/>
    <n v="125"/>
    <n v="90.9"/>
    <n v="85632723.7728585"/>
  </r>
  <r>
    <s v="Frankie and Johnny"/>
    <s v="R"/>
    <s v="Comedy"/>
    <x v="16"/>
    <s v="October 11, 1991 (United States)"/>
    <x v="47"/>
    <n v="30000"/>
    <s v="Garry Marshall"/>
    <s v="Terrence McNally"/>
    <s v="Al Pacino"/>
    <s v="United States"/>
    <n v="29000000"/>
    <n v="22773535"/>
    <s v="Paramount Pictures"/>
    <n v="118"/>
    <n v="136.19999999999999"/>
    <n v="41651237.181872748"/>
  </r>
  <r>
    <s v="From Beyond"/>
    <s v="R"/>
    <s v="Horror"/>
    <x v="25"/>
    <s v="October 24, 1986 (United States)"/>
    <x v="47"/>
    <n v="24000"/>
    <s v="Stuart Gordon"/>
    <s v="H.P. Lovecraft"/>
    <s v="Jeffrey Combs"/>
    <s v="United States"/>
    <n v="4500000"/>
    <n v="1261000"/>
    <s v="Empire Pictures"/>
    <n v="85"/>
    <n v="109.6"/>
    <n v="3570880.1115241637"/>
  </r>
  <r>
    <s v="Gangster No. 1"/>
    <s v="R"/>
    <s v="Crime"/>
    <x v="8"/>
    <s v="June 9, 2000 (United Kingdom)"/>
    <x v="47"/>
    <n v="13000"/>
    <s v="Paul McGuigan"/>
    <s v="Johnny Ferguson"/>
    <s v="Malcolm McDowell"/>
    <s v="United Kingdom"/>
    <m/>
    <n v="30915"/>
    <s v="FilmFour"/>
    <n v="103"/>
    <n v="172.2"/>
    <n v="57790.187116564412"/>
  </r>
  <r>
    <s v="Gangster Squad"/>
    <s v="R"/>
    <s v="Action"/>
    <x v="33"/>
    <s v="January 11, 2013 (United States)"/>
    <x v="47"/>
    <n v="209000"/>
    <s v="Ruben Fleischer"/>
    <s v="Will Beall"/>
    <s v="Sean Penn"/>
    <s v="United States"/>
    <n v="60000000"/>
    <n v="105200903"/>
    <s v="Warner Bros."/>
    <n v="113"/>
    <n v="233"/>
    <n v="127657169.03265631"/>
  </r>
  <r>
    <s v="Get Crazy"/>
    <s v="R"/>
    <s v="Comedy"/>
    <x v="19"/>
    <s v="August 5, 1983 (United States)"/>
    <x v="47"/>
    <n v="1100"/>
    <s v="Allan Arkush"/>
    <s v="Danny Opatoshu"/>
    <s v="Malcolm McDowell"/>
    <s v="United States"/>
    <n v="5500000"/>
    <n v="1645711"/>
    <s v="D &amp; P Productions"/>
    <n v="92"/>
    <n v="99.6"/>
    <n v="4826257.3792107785"/>
  </r>
  <r>
    <s v="Ghost Town"/>
    <s v="PG-13"/>
    <s v="Comedy"/>
    <x v="0"/>
    <s v="September 19, 2008 (United States)"/>
    <x v="47"/>
    <n v="71000"/>
    <s v="David Koepp"/>
    <s v="David Koepp"/>
    <s v="Ricky Gervais"/>
    <s v="United States"/>
    <n v="20000000"/>
    <n v="27090159"/>
    <s v="DreamWorks"/>
    <n v="102"/>
    <n v="215.3"/>
    <n v="34828571.507594936"/>
  </r>
  <r>
    <s v="Ghostbusters"/>
    <s v="PG-13"/>
    <s v="Action"/>
    <x v="30"/>
    <s v="July 15, 2016 (United States)"/>
    <x v="47"/>
    <n v="209000"/>
    <s v="Paul Feig"/>
    <s v="Katie Dippold"/>
    <s v="Melissa McCarthy"/>
    <s v="United States"/>
    <n v="144000000"/>
    <n v="229147509"/>
    <s v="Columbia Pictures"/>
    <n v="117"/>
    <n v="240"/>
    <n v="648896338.21840155"/>
  </r>
  <r>
    <s v="Ghosts of Mississippi"/>
    <s v="PG-13"/>
    <s v="Drama"/>
    <x v="10"/>
    <s v="January 3, 1997 (United States)"/>
    <x v="47"/>
    <n v="10000"/>
    <s v="Rob Reiner"/>
    <s v="Lewis Colick"/>
    <s v="Alec Baldwin"/>
    <s v="United States"/>
    <n v="36000000"/>
    <n v="13323144"/>
    <s v="Castle Rock Entertainment"/>
    <n v="130"/>
    <n v="156.9"/>
    <n v="19583029.314037625"/>
  </r>
  <r>
    <s v="Give Me Liberty"/>
    <m/>
    <s v="Comedy"/>
    <x v="5"/>
    <s v="August 23, 2019 (United States)"/>
    <x v="47"/>
    <n v="1700"/>
    <s v="Kirill Mikhanovsky"/>
    <s v="Alice Austen"/>
    <s v="Chris Galust"/>
    <s v="United States"/>
    <m/>
    <n v="624818"/>
    <s v="Give Me Liberty"/>
    <n v="110"/>
    <n v="255.7"/>
    <n v="829190.08972125431"/>
  </r>
  <r>
    <s v="Goal! The Dream Begins"/>
    <s v="PG"/>
    <s v="Adventure"/>
    <x v="4"/>
    <s v="May 12, 2006 (United States)"/>
    <x v="47"/>
    <n v="61000"/>
    <s v="Danny Cannon"/>
    <s v="Mike Jefferies"/>
    <s v="Kuno Becker"/>
    <s v="United States"/>
    <n v="10000000"/>
    <n v="27610873"/>
    <s v="Milkshake Films"/>
    <n v="118"/>
    <n v="195.3"/>
    <n v="37407883.517563358"/>
  </r>
  <r>
    <s v="Gold"/>
    <s v="R"/>
    <s v="Crime"/>
    <x v="30"/>
    <s v="January 27, 2017 (United States)"/>
    <x v="47"/>
    <n v="60000"/>
    <s v="Stephen Gaghan"/>
    <s v="Patrick Massett"/>
    <s v="Matthew McConaughey"/>
    <s v="United States"/>
    <n v="20000000"/>
    <n v="14880939"/>
    <s v="Black Bear Pictures"/>
    <n v="120"/>
    <n v="240"/>
    <n v="21138564.630769227"/>
  </r>
  <r>
    <s v="Good Boys"/>
    <s v="R"/>
    <s v="Adventure"/>
    <x v="5"/>
    <s v="August 16, 2019 (United States)"/>
    <x v="47"/>
    <n v="66000"/>
    <s v="Gene Stupnitsky"/>
    <s v="Lee Eisenberg"/>
    <s v="Jacob Tremblay"/>
    <s v="United States"/>
    <n v="20000000"/>
    <n v="111037232"/>
    <s v="Universal Pictures"/>
    <n v="90"/>
    <n v="255.7"/>
    <n v="234138716.88858134"/>
  </r>
  <r>
    <s v="Goodnight Mommy"/>
    <s v="R"/>
    <s v="Horror"/>
    <x v="20"/>
    <s v="September 11, 2015 (United States)"/>
    <x v="47"/>
    <n v="47000"/>
    <s v="Severin Fiala"/>
    <s v="Veronika Franz"/>
    <s v="Lukas Schwarz"/>
    <s v="Austria"/>
    <m/>
    <n v="2193474"/>
    <s v="Ulrich Seidl Film Produktion GmbH"/>
    <n v="99"/>
    <n v="236.7"/>
    <n v="2868461.4927038625"/>
  </r>
  <r>
    <s v="Gorky Park"/>
    <s v="R"/>
    <s v="Crime"/>
    <x v="19"/>
    <s v="December 16, 1983 (United States)"/>
    <x v="47"/>
    <n v="13000"/>
    <s v="Michael Apted"/>
    <s v="Martin Cruz Smith"/>
    <s v="William Hurt"/>
    <s v="United States"/>
    <n v="15000000"/>
    <n v="15856028"/>
    <s v="Eagle Associates."/>
    <n v="128"/>
    <n v="99.6"/>
    <n v="34435721.536707051"/>
  </r>
  <r>
    <s v="Grace of My Heart"/>
    <s v="R"/>
    <s v="Comedy"/>
    <x v="10"/>
    <s v="September 13, 1996 (United States)"/>
    <x v="47"/>
    <n v="3600"/>
    <s v="Allison Anders"/>
    <s v="Allison Anders"/>
    <s v="Illeana Douglas"/>
    <s v="United States"/>
    <n v="5000000"/>
    <n v="660313"/>
    <s v="Cappa Production"/>
    <n v="116"/>
    <n v="156.9"/>
    <n v="1434051.112615823"/>
  </r>
  <r>
    <s v="Grandma"/>
    <s v="R"/>
    <s v="Comedy"/>
    <x v="39"/>
    <s v="September 18, 2015 (United States)"/>
    <x v="47"/>
    <n v="15000"/>
    <s v="Paul Weitz"/>
    <s v="Paul Weitz"/>
    <s v="Lily Tomlin"/>
    <s v="United States"/>
    <n v="600000"/>
    <n v="7205073"/>
    <s v="Depth of Field"/>
    <n v="79"/>
    <n v="237"/>
    <n v="9147440.5962499995"/>
  </r>
  <r>
    <s v="Grumpier Old Men"/>
    <s v="PG-13"/>
    <s v="Comedy"/>
    <x v="40"/>
    <s v="December 22, 1995 (United States)"/>
    <x v="47"/>
    <n v="25000"/>
    <s v="Howard Deutch"/>
    <s v="Mark Steven Johnson"/>
    <s v="Walter Matthau"/>
    <s v="United States"/>
    <n v="25000000"/>
    <n v="71518503"/>
    <s v="Lancaster Gate"/>
    <n v="101"/>
    <n v="152.4"/>
    <n v="105121504.40955137"/>
  </r>
  <r>
    <s v="Gummo"/>
    <s v="R"/>
    <s v="Comedy"/>
    <x v="14"/>
    <s v="November 24, 1997 (Australia)"/>
    <x v="47"/>
    <n v="33000"/>
    <s v="Harmony Korine"/>
    <s v="Harmony Korine"/>
    <s v="Nick Sutton"/>
    <s v="United States"/>
    <n v="1300000"/>
    <n v="116799"/>
    <s v="Fine Line Features"/>
    <n v="89"/>
    <n v="160.5"/>
    <n v="226823.80688336518"/>
  </r>
  <r>
    <s v="Half Baked"/>
    <s v="R"/>
    <s v="Comedy"/>
    <x v="17"/>
    <s v="January 16, 1998 (United States)"/>
    <x v="47"/>
    <n v="59000"/>
    <s v="Tamra Davis"/>
    <s v="Dave Chappelle"/>
    <s v="Dave Chappelle"/>
    <s v="United States"/>
    <n v="8000000"/>
    <n v="17460020"/>
    <s v="Robert Simonds Productions"/>
    <n v="82"/>
    <n v="163"/>
    <n v="25663618.398456339"/>
  </r>
  <r>
    <s v="Hamburger Hill"/>
    <s v="R"/>
    <s v="Action"/>
    <x v="3"/>
    <s v="August 28, 1987 (United States)"/>
    <x v="47"/>
    <n v="24000"/>
    <s v="John Irvin"/>
    <s v="James Carabatsos"/>
    <s v="Anthony Barrile"/>
    <s v="United States"/>
    <m/>
    <n v="13839404"/>
    <s v="RKO Pictures"/>
    <n v="110"/>
    <n v="113.6"/>
    <n v="35645531.688926458"/>
  </r>
  <r>
    <s v="Hamlet"/>
    <s v="PG"/>
    <s v="Drama"/>
    <x v="32"/>
    <s v="January 18, 1991 (United States)"/>
    <x v="47"/>
    <n v="22000"/>
    <s v="Franco Zeffirelli"/>
    <s v="William Shakespeare"/>
    <s v="Mel Gibson"/>
    <s v="United States"/>
    <m/>
    <n v="20710451"/>
    <s v="Icon Productions"/>
    <n v="135"/>
    <n v="130.69999999999999"/>
    <n v="44978434.923022091"/>
  </r>
  <r>
    <s v="Hardcore Henry"/>
    <s v="R"/>
    <s v="Action"/>
    <x v="39"/>
    <s v="April 8, 2016 (United States)"/>
    <x v="47"/>
    <n v="90000"/>
    <s v="Ilya Naishuller"/>
    <s v="Ilya Naishuller"/>
    <s v="Sharlto Copley"/>
    <s v="Russia"/>
    <n v="2000000"/>
    <n v="16810562"/>
    <s v="Bazelevs Production"/>
    <n v="96"/>
    <n v="237"/>
    <n v="27115819.170989938"/>
  </r>
  <r>
    <s v="Heart Like a Wheel"/>
    <s v="PG"/>
    <s v="Biography"/>
    <x v="19"/>
    <s v="April 1, 1983 (United States)"/>
    <x v="47"/>
    <n v="1300"/>
    <s v="Jonathan Kaplan"/>
    <s v="Ken Friedman"/>
    <s v="Bonnie Bedelia"/>
    <s v="United States"/>
    <m/>
    <n v="272278"/>
    <s v="Aurora"/>
    <n v="113"/>
    <n v="99.6"/>
    <n v="544377.33989501314"/>
  </r>
  <r>
    <s v="Hidalgo"/>
    <s v="PG-13"/>
    <s v="Action"/>
    <x v="1"/>
    <s v="March 5, 2004 (United States)"/>
    <x v="47"/>
    <n v="79000"/>
    <s v="Joe Johnston"/>
    <s v="John Fusco"/>
    <s v="Viggo Mortensen"/>
    <s v="United States"/>
    <n v="100000000"/>
    <n v="108040622"/>
    <s v="Touchstone Pictures"/>
    <n v="136"/>
    <n v="188.9"/>
    <n v="205108894.22679126"/>
  </r>
  <r>
    <s v="Hot Rod"/>
    <s v="PG-13"/>
    <s v="Comedy"/>
    <x v="6"/>
    <s v="August 3, 2007 (United States)"/>
    <x v="47"/>
    <n v="80000"/>
    <s v="Akiva Schaffer"/>
    <s v="Pam Brady"/>
    <s v="Andy Samberg"/>
    <s v="United States"/>
    <m/>
    <n v="14353654"/>
    <s v="Paramount Pictures"/>
    <n v="88"/>
    <n v="207.3"/>
    <n v="24695417.130434781"/>
  </r>
  <r>
    <s v="Hotel Transylvania 2"/>
    <s v="PG"/>
    <s v="Animation"/>
    <x v="39"/>
    <s v="September 25, 2015 (United States)"/>
    <x v="47"/>
    <n v="113000"/>
    <s v="Genndy Tartakovsky"/>
    <s v="Robert Smigel"/>
    <s v="Adam Sandler"/>
    <s v="United States"/>
    <n v="80000000"/>
    <n v="474800000"/>
    <s v="Columbia Pictures"/>
    <n v="89"/>
    <n v="237"/>
    <n v="868376710.68427372"/>
  </r>
  <r>
    <s v="House of Tolerance"/>
    <s v="Not Rated"/>
    <s v="Drama"/>
    <x v="24"/>
    <s v="November 25, 2011 (United States)"/>
    <x v="47"/>
    <n v="6500"/>
    <s v="Bertrand Bonello"/>
    <s v="Bertrand Bonello"/>
    <s v="NoÃ©mie Lvovsky"/>
    <s v="France"/>
    <m/>
    <n v="1389920"/>
    <s v="Les Films du Lendemain"/>
    <n v="122"/>
    <n v="224.9"/>
    <n v="2598212.4171779137"/>
  </r>
  <r>
    <s v="Hysteria"/>
    <s v="R"/>
    <s v="Biography"/>
    <x v="24"/>
    <s v="December 14, 2011 (France)"/>
    <x v="47"/>
    <n v="31000"/>
    <s v="Tanya Wexler"/>
    <s v="Stephen Dyer"/>
    <s v="Maggie Gyllenhaal"/>
    <s v="United Kingdom"/>
    <m/>
    <m/>
    <s v="Informant Media"/>
    <n v="100"/>
    <n v="224.9"/>
    <s v="Missing"/>
  </r>
  <r>
    <s v="If I Stay"/>
    <s v="PG-13"/>
    <s v="Drama"/>
    <x v="20"/>
    <s v="August 22, 2014 (United States)"/>
    <x v="47"/>
    <n v="118000"/>
    <s v="R.J. Cutler"/>
    <s v="Shauna Cross"/>
    <s v="ChloÃ« Grace Moretz"/>
    <s v="United States"/>
    <n v="11000000"/>
    <n v="78274843"/>
    <s v="DiNovi Pictures"/>
    <n v="107"/>
    <n v="236.7"/>
    <n v="192341489.21048385"/>
  </r>
  <r>
    <s v="I'll See You in My Dreams"/>
    <s v="PG-13"/>
    <s v="Comedy"/>
    <x v="39"/>
    <s v="May 15, 2015 (United States)"/>
    <x v="47"/>
    <n v="7100"/>
    <s v="Brett Haley"/>
    <s v="Brett Haley"/>
    <s v="Blythe Danner"/>
    <s v="United States"/>
    <m/>
    <n v="7452512"/>
    <s v="Two Flints"/>
    <n v="92"/>
    <n v="237"/>
    <n v="8880642.965975754"/>
  </r>
  <r>
    <s v="In a World..."/>
    <s v="R"/>
    <s v="Comedy"/>
    <x v="33"/>
    <s v="September 13, 2013 (United Kingdom)"/>
    <x v="47"/>
    <n v="31000"/>
    <s v="Lake Bell"/>
    <s v="Lake Bell"/>
    <s v="Lake Bell"/>
    <s v="United States"/>
    <m/>
    <n v="3114953"/>
    <s v="3311 Productions"/>
    <n v="93"/>
    <n v="233"/>
    <n v="5024490.0958178928"/>
  </r>
  <r>
    <s v="In Time"/>
    <s v="PG-13"/>
    <s v="Action"/>
    <x v="24"/>
    <s v="October 28, 2011 (United States)"/>
    <x v="47"/>
    <n v="379000"/>
    <s v="Andrew Niccol"/>
    <s v="Andrew Niccol"/>
    <s v="Justin Timberlake"/>
    <s v="United States"/>
    <n v="40000000"/>
    <n v="173930596"/>
    <s v="New Regency Productions"/>
    <n v="109"/>
    <n v="224.9"/>
    <n v="223614567.93755275"/>
  </r>
  <r>
    <s v="Inherent Vice"/>
    <s v="R"/>
    <s v="Comedy"/>
    <x v="20"/>
    <s v="January 9, 2015 (United States)"/>
    <x v="47"/>
    <n v="97000"/>
    <s v="Paul Thomas Anderson"/>
    <s v="Paul Thomas Anderson"/>
    <s v="Joaquin Phoenix"/>
    <s v="United States"/>
    <n v="20000000"/>
    <n v="14710975"/>
    <s v="Ghoulardi Film Company"/>
    <n v="148"/>
    <n v="236.7"/>
    <n v="26905366.641656663"/>
  </r>
  <r>
    <s v="Ironweed"/>
    <s v="R"/>
    <s v="Drama"/>
    <x v="3"/>
    <s v="February 12, 1988 (United States)"/>
    <x v="47"/>
    <n v="8600"/>
    <s v="Hector Babenco"/>
    <s v="William Kennedy"/>
    <s v="Jack Nicholson"/>
    <s v="United States"/>
    <n v="27000000"/>
    <n v="7393346"/>
    <s v="Home Box Office (HBO)"/>
    <n v="143"/>
    <n v="113.6"/>
    <n v="10463318.74686484"/>
  </r>
  <r>
    <s v="Jack &amp; Sarah"/>
    <s v="R"/>
    <s v="Comedy"/>
    <x v="40"/>
    <s v="March 22, 1996 (United States)"/>
    <x v="47"/>
    <n v="5100"/>
    <s v="Tim Sullivan"/>
    <s v="Tim Sullivan"/>
    <s v="Richard E. Grant"/>
    <s v="United Kingdom"/>
    <m/>
    <n v="218626"/>
    <s v="British Screen Productions"/>
    <n v="110"/>
    <n v="152.4"/>
    <n v="537220.5016129032"/>
  </r>
  <r>
    <s v="Jackie"/>
    <s v="R"/>
    <s v="Biography"/>
    <x v="30"/>
    <s v="December 2, 2016 (United States)"/>
    <x v="47"/>
    <n v="75000"/>
    <s v="Pablo LarraÃ­n"/>
    <s v="Noah Oppenheim"/>
    <s v="Natalie Portman"/>
    <s v="United States"/>
    <n v="9000000"/>
    <n v="29777777"/>
    <s v="Fox Searchlight Pictures"/>
    <n v="100"/>
    <n v="240"/>
    <n v="42142539.024152346"/>
  </r>
  <r>
    <s v="James and the Giant Peach"/>
    <s v="PG"/>
    <s v="Animation"/>
    <x v="10"/>
    <s v="April 12, 1996 (United States)"/>
    <x v="47"/>
    <n v="62000"/>
    <s v="Henry Selick"/>
    <s v="Roald Dahl"/>
    <s v="Paul Terry"/>
    <s v="United Kingdom"/>
    <n v="38000000"/>
    <n v="28946127"/>
    <s v="Walt Disney Pictures"/>
    <n v="79"/>
    <n v="156.9"/>
    <n v="56213415.531548753"/>
  </r>
  <r>
    <s v="Joe the King"/>
    <s v="R"/>
    <s v="Crime"/>
    <x v="11"/>
    <s v="January 22, 1999 (United States)"/>
    <x v="47"/>
    <n v="2600"/>
    <s v="Frank Whaley"/>
    <s v="Frank Whaley"/>
    <s v="Noah Fleiss"/>
    <s v="United States"/>
    <m/>
    <n v="60279"/>
    <s v="49th Parallel Productions"/>
    <n v="93"/>
    <n v="166.6"/>
    <n v="78828.374678111577"/>
  </r>
  <r>
    <s v="Journey's End"/>
    <s v="R"/>
    <s v="Drama"/>
    <x v="27"/>
    <s v="February 2, 2018 (United Kingdom)"/>
    <x v="47"/>
    <n v="8500"/>
    <s v="Saul Dibb"/>
    <s v="Simon Reade"/>
    <s v="Paul Bettany"/>
    <s v="United Kingdom"/>
    <m/>
    <n v="970809"/>
    <s v="Fluidity Films"/>
    <n v="107"/>
    <n v="245.1"/>
    <n v="1843024.936448598"/>
  </r>
  <r>
    <s v="Ju-on: The Grudge"/>
    <s v="R"/>
    <s v="Horror"/>
    <x v="23"/>
    <s v="January 25, 2003 (Japan)"/>
    <x v="47"/>
    <n v="42000"/>
    <s v="Takashi Shimizu"/>
    <s v="Takashi Shimizu"/>
    <s v="Megumi Okina"/>
    <s v="Japan"/>
    <n v="3500000"/>
    <n v="3657876"/>
    <s v="Pioneer LDC"/>
    <n v="92"/>
    <n v="179.9"/>
    <n v="4702762.9417721517"/>
  </r>
  <r>
    <s v="Just Like Heaven"/>
    <s v="PG-13"/>
    <s v="Comedy"/>
    <x v="4"/>
    <s v="September 16, 2005 (United States)"/>
    <x v="47"/>
    <n v="101000"/>
    <s v="Mark Waters"/>
    <s v="Peter Tolan"/>
    <s v="Reese Witherspoon"/>
    <s v="United States"/>
    <n v="58000000"/>
    <n v="102854431"/>
    <s v="Dreamworks Pictures"/>
    <n v="95"/>
    <n v="195.3"/>
    <n v="134505343.88712445"/>
  </r>
  <r>
    <s v="K-19: The Widowmaker"/>
    <s v="PG-13"/>
    <s v="Drama"/>
    <x v="23"/>
    <s v="July 19, 2002 (United States)"/>
    <x v="47"/>
    <n v="61000"/>
    <s v="Kathryn Bigelow"/>
    <s v="Louis Nowra"/>
    <s v="Harrison Ford"/>
    <s v="United Kingdom"/>
    <n v="100000000"/>
    <n v="65716126"/>
    <s v="First Light Production"/>
    <n v="138"/>
    <n v="179.9"/>
    <n v="182698025.47627738"/>
  </r>
  <r>
    <s v="Kalifornia"/>
    <s v="R"/>
    <s v="Crime"/>
    <x v="34"/>
    <s v="September 3, 1993 (United States)"/>
    <x v="47"/>
    <n v="52000"/>
    <s v="Dominic Sena"/>
    <s v="Stephen Levy"/>
    <s v="Brad Pitt"/>
    <s v="United States"/>
    <n v="9000000"/>
    <n v="2395231"/>
    <s v="PolyGram Filmed Entertainment"/>
    <n v="117"/>
    <n v="144.5"/>
    <n v="5885700.6911290316"/>
  </r>
  <r>
    <s v="Killer Joe"/>
    <s v="Unrated"/>
    <s v="Crime"/>
    <x v="24"/>
    <s v="June 29, 2012 (United Kingdom)"/>
    <x v="47"/>
    <n v="75000"/>
    <s v="William Friedkin"/>
    <s v="Tracy Letts"/>
    <s v="Matthew McConaughey"/>
    <s v="United States"/>
    <n v="11000000"/>
    <n v="4633668"/>
    <s v="Voltage Pictures"/>
    <n v="102"/>
    <n v="224.9"/>
    <n v="17134449.509708736"/>
  </r>
  <r>
    <s v="King Arthur: Legend of the Sword"/>
    <s v="PG-13"/>
    <s v="Action"/>
    <x v="27"/>
    <s v="May 12, 2017 (United States)"/>
    <x v="47"/>
    <n v="200000"/>
    <s v="Guy Ritchie"/>
    <s v="Joby Harold"/>
    <s v="Charlie Hunnam"/>
    <s v="United Kingdom"/>
    <n v="175000000"/>
    <n v="148675066"/>
    <s v="Warner Bros."/>
    <n v="126"/>
    <n v="245.1"/>
    <n v="180411360.45479888"/>
  </r>
  <r>
    <s v="Kingsman: The Golden Circle"/>
    <s v="R"/>
    <s v="Action"/>
    <x v="27"/>
    <s v="September 22, 2017 (United States)"/>
    <x v="47"/>
    <n v="286000"/>
    <s v="Matthew Vaughn"/>
    <s v="Jane Goldman"/>
    <s v="Taron Egerton"/>
    <s v="United Kingdom"/>
    <n v="104000000"/>
    <n v="410902662"/>
    <s v="Twentieth Century Fox"/>
    <n v="141"/>
    <n v="245.1"/>
    <n v="1142354389.7025549"/>
  </r>
  <r>
    <s v="L.A. Story"/>
    <s v="PG-13"/>
    <s v="Comedy"/>
    <x v="16"/>
    <s v="February 8, 1991 (United States)"/>
    <x v="47"/>
    <n v="30000"/>
    <s v="Mick Jackson"/>
    <s v="Steve Martin"/>
    <s v="Steve Martin"/>
    <s v="United States"/>
    <m/>
    <n v="28862081"/>
    <s v="Carolco Pictures"/>
    <n v="95"/>
    <n v="136.19999999999999"/>
    <n v="40998956.087179482"/>
  </r>
  <r>
    <s v="Lady in White"/>
    <s v="PG-13"/>
    <s v="Fantasy"/>
    <x v="28"/>
    <s v="April 22, 1988 (United States)"/>
    <x v="47"/>
    <n v="6400"/>
    <s v="Frank LaLoggia"/>
    <s v="Frank LaLoggia"/>
    <s v="Lukas Haas"/>
    <s v="United States"/>
    <n v="4700000"/>
    <n v="1705139"/>
    <s v="New Sky Communications Inc."/>
    <n v="113"/>
    <n v="118.3"/>
    <n v="2422171.8102564099"/>
  </r>
  <r>
    <s v="Leap"/>
    <m/>
    <s v="Drama"/>
    <x v="22"/>
    <s v="September 25, 2020 (United States)"/>
    <x v="47"/>
    <n v="903"/>
    <s v="Peter Ho-Sun Chan"/>
    <s v="Ji Zhang"/>
    <s v="Gong Li"/>
    <s v="China"/>
    <m/>
    <n v="25818882"/>
    <m/>
    <n v="135"/>
    <n v="258.8"/>
    <n v="53083760.765182182"/>
  </r>
  <r>
    <s v="Lethal Weapon 3"/>
    <s v="R"/>
    <s v="Action"/>
    <x v="35"/>
    <s v="May 15, 1992 (United States)"/>
    <x v="47"/>
    <n v="160000"/>
    <s v="Richard Donner"/>
    <s v="Jeffrey Boam"/>
    <s v="Mel Gibson"/>
    <s v="United States"/>
    <n v="35000000"/>
    <n v="321731527"/>
    <s v="Warner Bros."/>
    <n v="118"/>
    <n v="140.30000000000001"/>
    <n v="449480037.95002294"/>
  </r>
  <r>
    <s v="Liberal Arts"/>
    <s v="PG-13"/>
    <s v="Comedy"/>
    <x v="36"/>
    <s v="October 5, 2012 (United Kingdom)"/>
    <x v="47"/>
    <n v="37000"/>
    <s v="Josh Radnor"/>
    <s v="Josh Radnor"/>
    <s v="Josh Radnor"/>
    <s v="United States"/>
    <n v="2000000"/>
    <n v="1150681"/>
    <s v="BCDF Pictures"/>
    <n v="97"/>
    <n v="229.6"/>
    <n v="3520205.8303212849"/>
  </r>
  <r>
    <s v="Like Crazy"/>
    <s v="PG-13"/>
    <s v="Drama"/>
    <x v="24"/>
    <s v="January 27, 2012 (United Kingdom)"/>
    <x v="47"/>
    <n v="60000"/>
    <s v="Drake Doremus"/>
    <s v="Drake Doremus"/>
    <s v="Felicity Jones"/>
    <s v="United States"/>
    <n v="250000"/>
    <n v="3852409"/>
    <s v="Paramount Vantage"/>
    <n v="86"/>
    <n v="224.9"/>
    <n v="8366564.6635780465"/>
  </r>
  <r>
    <s v="Little Odessa"/>
    <s v="R"/>
    <s v="Crime"/>
    <x v="13"/>
    <s v="May 19, 1995 (United States)"/>
    <x v="47"/>
    <n v="7600"/>
    <s v="James Gray"/>
    <s v="James Gray"/>
    <s v="Tim Roth"/>
    <s v="United States"/>
    <n v="2300000"/>
    <n v="1095885"/>
    <s v="Fine Line Features"/>
    <n v="98"/>
    <n v="148.19999999999999"/>
    <n v="2004298.6764705882"/>
  </r>
  <r>
    <s v="Love &amp; Other Drugs"/>
    <s v="R"/>
    <s v="Comedy"/>
    <x v="29"/>
    <s v="November 24, 2010 (United States)"/>
    <x v="47"/>
    <n v="186000"/>
    <s v="Edward Zwick"/>
    <s v="Charles Randolph"/>
    <s v="Jake Gyllenhaal"/>
    <s v="United States"/>
    <n v="30000000"/>
    <n v="102820008"/>
    <s v="Fox 2000 Pictures"/>
    <n v="112"/>
    <n v="218.1"/>
    <n v="124768046.34647551"/>
  </r>
  <r>
    <s v="Luce"/>
    <s v="R"/>
    <s v="Drama"/>
    <x v="5"/>
    <s v="August 23, 2019 (United States)"/>
    <x v="47"/>
    <n v="11000"/>
    <s v="Julius Onah"/>
    <s v="J.C. Lee"/>
    <s v="Naomi Watts"/>
    <s v="United States"/>
    <m/>
    <n v="2268204"/>
    <s v="Dream Factory Group"/>
    <n v="109"/>
    <n v="255.7"/>
    <n v="2919821.5411913814"/>
  </r>
  <r>
    <s v="Mantis Fist Fighter"/>
    <m/>
    <s v="Action"/>
    <x v="37"/>
    <s v="July 9, 1982 (United States)"/>
    <x v="47"/>
    <n v="230"/>
    <s v="Wing-Cho Yip"/>
    <s v="Hsin-Yi Chang"/>
    <s v="Ka-Yan Leung"/>
    <s v="Hong Kong"/>
    <m/>
    <m/>
    <s v="East Asia Film Company"/>
    <n v="89"/>
    <n v="82.4"/>
    <s v="Missing"/>
  </r>
  <r>
    <s v="Marie"/>
    <s v="PG-13"/>
    <s v="Biography"/>
    <x v="38"/>
    <s v="September 27, 1985 (United States)"/>
    <x v="47"/>
    <n v="861"/>
    <s v="Roger Donaldson"/>
    <s v="Peter Maas"/>
    <s v="Sissy Spacek"/>
    <s v="United States"/>
    <m/>
    <n v="2507995"/>
    <s v="Dino De Laurentiis Company"/>
    <n v="112"/>
    <n v="107.6"/>
    <n v="7672550.9688755013"/>
  </r>
  <r>
    <s v="Marrowbone"/>
    <s v="R"/>
    <s v="Drama"/>
    <x v="27"/>
    <s v="April 13, 2018 (United States)"/>
    <x v="47"/>
    <n v="28000"/>
    <s v="Sergio G. SÃ¡nchez"/>
    <s v="Sergio G. SÃ¡nchez"/>
    <s v="George MacKay"/>
    <s v="Spain"/>
    <m/>
    <n v="12294931"/>
    <s v="Lionsgate"/>
    <n v="110"/>
    <n v="245.1"/>
    <n v="34181254.34032847"/>
  </r>
  <r>
    <s v="Marvin's Room"/>
    <s v="PG-13"/>
    <s v="Drama"/>
    <x v="10"/>
    <s v="February 28, 1997 (United States)"/>
    <x v="47"/>
    <n v="26000"/>
    <s v="Jerry Zaks"/>
    <s v="Scott McPherson"/>
    <s v="Meryl Streep"/>
    <s v="United States"/>
    <n v="23000000"/>
    <n v="12803305"/>
    <s v="Scott Rudin Productions"/>
    <n v="98"/>
    <n v="156.9"/>
    <n v="15536308.377140582"/>
  </r>
  <r>
    <s v="Mary Poppins Returns"/>
    <s v="PG"/>
    <s v="Comedy"/>
    <x v="26"/>
    <s v="December 19, 2018 (United States)"/>
    <x v="47"/>
    <n v="80000"/>
    <s v="Rob Marshall"/>
    <s v="P.L. Travers"/>
    <s v="Emily Blunt"/>
    <s v="United States"/>
    <n v="130000000"/>
    <n v="349546142"/>
    <s v="Lucamar Productions"/>
    <n v="130"/>
    <n v="251.1"/>
    <n v="663593205.40436137"/>
  </r>
  <r>
    <s v="Men &amp; Chicken"/>
    <s v="Not Rated"/>
    <s v="Comedy"/>
    <x v="39"/>
    <s v="February 5, 2015 (Denmark)"/>
    <x v="47"/>
    <n v="11000"/>
    <s v="Anders Thomas Jensen"/>
    <s v="Anders Thomas Jensen"/>
    <s v="David Dencik"/>
    <s v="Denmark"/>
    <m/>
    <n v="4765472"/>
    <s v="M&amp;M Productions"/>
    <n v="104"/>
    <n v="237"/>
    <n v="6134513.385720321"/>
  </r>
  <r>
    <s v="Men Don't Leave"/>
    <s v="PG-13"/>
    <s v="Comedy"/>
    <x v="32"/>
    <s v="February 23, 1990 (United States)"/>
    <x v="47"/>
    <n v="2400"/>
    <s v="Paul Brickman"/>
    <s v="Barbara Benedek"/>
    <s v="Jessica Lange"/>
    <s v="United States"/>
    <m/>
    <n v="6070725"/>
    <s v="The Geffen Company"/>
    <n v="115"/>
    <n v="130.69999999999999"/>
    <n v="7366586.6487455191"/>
  </r>
  <r>
    <s v="Men, Women &amp; Children"/>
    <s v="R"/>
    <s v="Comedy"/>
    <x v="20"/>
    <s v="October 17, 2014 (United States)"/>
    <x v="47"/>
    <n v="31000"/>
    <s v="Jason Reitman"/>
    <s v="Chad Kultgen"/>
    <s v="Kaitlyn Dever"/>
    <s v="United States"/>
    <n v="16000000"/>
    <n v="1705908"/>
    <s v="Paramount Pictures"/>
    <n v="119"/>
    <n v="236.7"/>
    <n v="2889328.3357420787"/>
  </r>
  <r>
    <s v="Mermaids"/>
    <s v="PG-13"/>
    <s v="Comedy"/>
    <x v="32"/>
    <s v="December 14, 1990 (United States)"/>
    <x v="47"/>
    <n v="30000"/>
    <s v="Richard Benjamin"/>
    <s v="Patty Dann"/>
    <s v="Cher"/>
    <s v="United States"/>
    <n v="20000000"/>
    <n v="35419397"/>
    <s v="Orion Pictures"/>
    <n v="110"/>
    <n v="130.69999999999999"/>
    <n v="58653751.445108697"/>
  </r>
  <r>
    <s v="Miss Peregrine's Home for Peculiar Children"/>
    <s v="PG-13"/>
    <s v="Adventure"/>
    <x v="30"/>
    <s v="September 30, 2016 (United States)"/>
    <x v="47"/>
    <n v="160000"/>
    <s v="Tim Burton"/>
    <s v="Ransom Riggs"/>
    <s v="Eva Green"/>
    <s v="United States"/>
    <n v="110000000"/>
    <n v="296482446"/>
    <s v="Twentieth Century Fox"/>
    <n v="127"/>
    <n v="240"/>
    <n v="502157872.68593663"/>
  </r>
  <r>
    <s v="Missing Link"/>
    <s v="PG"/>
    <s v="Animation"/>
    <x v="5"/>
    <s v="April 12, 2019 (United States)"/>
    <x v="47"/>
    <n v="23000"/>
    <s v="Chris Butler"/>
    <s v="Chris Butler"/>
    <s v="Hugh Jackman"/>
    <s v="Canada"/>
    <n v="100000000"/>
    <n v="26565710"/>
    <s v="Annapurna Pictures"/>
    <n v="93"/>
    <n v="255.7"/>
    <n v="42851094.955002643"/>
  </r>
  <r>
    <s v="Mississippi Masala"/>
    <s v="R"/>
    <s v="Drama"/>
    <x v="16"/>
    <s v="February 5, 1992 (United States)"/>
    <x v="47"/>
    <n v="4800"/>
    <s v="Mira Nair"/>
    <s v="Sooni Taraporevala"/>
    <s v="Denzel Washington"/>
    <s v="United States"/>
    <m/>
    <n v="7308786"/>
    <s v="Black River Productions"/>
    <n v="118"/>
    <n v="136.19999999999999"/>
    <n v="13367269.472989196"/>
  </r>
  <r>
    <s v="Mommie Dearest"/>
    <s v="R"/>
    <s v="Biography"/>
    <x v="12"/>
    <s v="September 25, 1981 (United States)"/>
    <x v="47"/>
    <n v="15000"/>
    <s v="Frank Perry"/>
    <s v="Christina Crawford"/>
    <s v="Faye Dunaway"/>
    <s v="United States"/>
    <n v="5000000"/>
    <n v="19032261"/>
    <s v="Paramount Pictures"/>
    <n v="129"/>
    <n v="90.9"/>
    <n v="44369777.557000764"/>
  </r>
  <r>
    <s v="My Summer of Love"/>
    <s v="R"/>
    <s v="Drama"/>
    <x v="1"/>
    <s v="July 1, 2005 (United States)"/>
    <x v="47"/>
    <n v="20000"/>
    <s v="Pawel Pawlikowski"/>
    <s v="Helen Cross"/>
    <s v="Natalie Press"/>
    <s v="United Kingdom"/>
    <m/>
    <n v="2766976"/>
    <s v="Apocalypso Pictures"/>
    <n v="86"/>
    <n v="188.9"/>
    <n v="4896037.0917537743"/>
  </r>
  <r>
    <s v="Mystery, Alaska"/>
    <s v="R"/>
    <s v="Comedy"/>
    <x v="11"/>
    <s v="October 1, 1999 (United States)"/>
    <x v="47"/>
    <n v="26000"/>
    <s v="Jay Roach"/>
    <s v="David E. Kelley"/>
    <s v="Russell Crowe"/>
    <s v="Canada"/>
    <n v="28000000"/>
    <n v="8891623"/>
    <s v="Baldwin/Cohen Productions"/>
    <n v="119"/>
    <n v="166.6"/>
    <n v="23849274.014964789"/>
  </r>
  <r>
    <s v="New Jack City"/>
    <s v="R"/>
    <s v="Action"/>
    <x v="16"/>
    <s v="March 8, 1991 (United States)"/>
    <x v="47"/>
    <n v="33000"/>
    <s v="Mario Van Peebles"/>
    <s v="Thomas Lee Wright"/>
    <s v="Wesley Snipes"/>
    <s v="United States"/>
    <n v="8000000"/>
    <n v="47624353"/>
    <s v="Warner Bros."/>
    <n v="97"/>
    <n v="136.19999999999999"/>
    <n v="80662258.805447474"/>
  </r>
  <r>
    <s v="New Jersey Drive"/>
    <s v="R"/>
    <s v="Crime"/>
    <x v="40"/>
    <s v="April 19, 1995 (United States)"/>
    <x v="47"/>
    <n v="2900"/>
    <s v="Nick Gomez"/>
    <s v="Nick Gomez"/>
    <s v="Shar-Ron Corley"/>
    <s v="United States"/>
    <n v="5000000"/>
    <n v="3565508"/>
    <s v="40 Acres &amp; A Mule Filmworks"/>
    <n v="98"/>
    <n v="152.4"/>
    <n v="9183518.9146238361"/>
  </r>
  <r>
    <s v="Nothing to Lose"/>
    <s v="R"/>
    <s v="Action"/>
    <x v="14"/>
    <s v="July 18, 1997 (United States)"/>
    <x v="47"/>
    <n v="45000"/>
    <s v="Steve Oedekerk"/>
    <s v="Steve Oedekerk"/>
    <s v="Martin Lawrence"/>
    <s v="United States"/>
    <n v="25000000"/>
    <n v="44480039"/>
    <s v="O Entertainment"/>
    <n v="98"/>
    <n v="160.5"/>
    <n v="57258419.447824255"/>
  </r>
  <r>
    <s v="Notorious"/>
    <s v="R"/>
    <s v="Biography"/>
    <x v="9"/>
    <s v="January 16, 2009 (United States)"/>
    <x v="47"/>
    <n v="42000"/>
    <s v="George Tillman Jr."/>
    <s v="Reggie Rock Bythewood"/>
    <s v="Jamal Woolard"/>
    <s v="United States"/>
    <n v="20000000"/>
    <n v="44420167"/>
    <s v="Fox Searchlight Pictures"/>
    <n v="122"/>
    <n v="214.5"/>
    <n v="63099416.712820508"/>
  </r>
  <r>
    <s v="Nymphomaniac: Vol. II"/>
    <s v="Not Rated"/>
    <s v="Drama"/>
    <x v="33"/>
    <s v="March 20, 2014 (United States)"/>
    <x v="47"/>
    <n v="88000"/>
    <s v="Lars von Trier"/>
    <s v="Lars von Trier"/>
    <s v="Charlotte Gainsbourg"/>
    <s v="Denmark"/>
    <m/>
    <n v="4934725"/>
    <s v="Zentropa Entertainments"/>
    <n v="124"/>
    <n v="233"/>
    <n v="13236009.749119719"/>
  </r>
  <r>
    <s v="Oliver &amp; Company"/>
    <s v="G"/>
    <s v="Animation"/>
    <x v="28"/>
    <s v="November 18, 1988 (United States)"/>
    <x v="47"/>
    <n v="45000"/>
    <s v="George Scribner"/>
    <s v="Jim Cox"/>
    <s v="Joey Lawrence"/>
    <s v="United States"/>
    <n v="31000000"/>
    <n v="74151346"/>
    <s v="Walt Disney Animation Studios"/>
    <n v="74"/>
    <n v="118.3"/>
    <n v="182208992.95322579"/>
  </r>
  <r>
    <s v="Om Shanti Om"/>
    <s v="Not Rated"/>
    <s v="Action"/>
    <x v="6"/>
    <s v="November 9, 2007 (India)"/>
    <x v="47"/>
    <n v="40000"/>
    <s v="Farah Khan"/>
    <s v="Farah Khan"/>
    <s v="Shah Rukh Khan"/>
    <s v="India"/>
    <m/>
    <n v="39997274"/>
    <s v="Films &amp; Casting Temple Pvt. Ltd. Sydney"/>
    <n v="162"/>
    <n v="207.3"/>
    <n v="48535123.009956188"/>
  </r>
  <r>
    <s v="One Eight Seven"/>
    <s v="R"/>
    <s v="Drama"/>
    <x v="14"/>
    <s v="July 30, 1997 (United States)"/>
    <x v="47"/>
    <n v="23000"/>
    <s v="Kevin Reynolds"/>
    <s v="Scott Yagemann"/>
    <s v="Samuel L. Jackson"/>
    <s v="United States"/>
    <n v="20000000"/>
    <n v="5727130"/>
    <s v="Icon Entertainment International"/>
    <n v="119"/>
    <n v="160.5"/>
    <n v="15361412.948943662"/>
  </r>
  <r>
    <s v="Over the Hedge"/>
    <s v="PG"/>
    <s v="Animation"/>
    <x v="15"/>
    <s v="May 19, 2006 (United States)"/>
    <x v="47"/>
    <n v="164000"/>
    <s v="Tim Johnson"/>
    <s v="Len Blum"/>
    <s v="Bruce Willis"/>
    <s v="United States"/>
    <n v="80000000"/>
    <n v="339795890"/>
    <s v="DreamWorks Animation"/>
    <n v="83"/>
    <n v="201.6"/>
    <n v="584617773.47826087"/>
  </r>
  <r>
    <s v="Palindromes"/>
    <s v="Not Rated"/>
    <s v="Comedy"/>
    <x v="1"/>
    <s v="January 21, 2005 (Sweden)"/>
    <x v="47"/>
    <n v="12000"/>
    <s v="Todd Solondz"/>
    <s v="Todd Solondz"/>
    <s v="Jennifer Jason Leigh"/>
    <s v="United States"/>
    <m/>
    <n v="809686"/>
    <s v="Extra Large Pictures"/>
    <n v="100"/>
    <n v="188.9"/>
    <n v="1664718.7867746288"/>
  </r>
  <r>
    <s v="Pandorum"/>
    <s v="R"/>
    <s v="Action"/>
    <x v="9"/>
    <s v="September 25, 2009 (United States)"/>
    <x v="47"/>
    <n v="146000"/>
    <s v="Christian Alvart"/>
    <s v="Travis Milloy"/>
    <s v="Dennis Quaid"/>
    <s v="Germany"/>
    <n v="33000000"/>
    <n v="20648328"/>
    <s v="Constantin Film"/>
    <n v="108"/>
    <n v="214.5"/>
    <n v="29222227.318160705"/>
  </r>
  <r>
    <s v="Paperhouse"/>
    <s v="PG-13"/>
    <s v="Drama"/>
    <x v="28"/>
    <s v="February 17, 1989 (United States)"/>
    <x v="47"/>
    <n v="5500"/>
    <s v="Bernard Rose"/>
    <s v="Catherine Storr"/>
    <s v="Charlotte Burke"/>
    <s v="United Kingdom"/>
    <m/>
    <n v="241278"/>
    <s v="Working Title Films"/>
    <n v="92"/>
    <n v="118.3"/>
    <n v="408657.06837131741"/>
  </r>
  <r>
    <s v="Paradise"/>
    <s v="PG-13"/>
    <s v="Drama"/>
    <x v="16"/>
    <s v="October 4, 1991 (United States)"/>
    <x v="47"/>
    <n v="2700"/>
    <s v="Mary Agnes Donoghue"/>
    <s v="Mary Agnes Donoghue"/>
    <s v="Melanie Griffith"/>
    <s v="United States"/>
    <m/>
    <n v="18634643"/>
    <s v="Grand Highway Productions"/>
    <n v="111"/>
    <n v="136.19999999999999"/>
    <n v="40470247.484675691"/>
  </r>
  <r>
    <s v="Penelope"/>
    <s v="PG"/>
    <s v="Comedy"/>
    <x v="15"/>
    <s v="February 29, 2008 (United States)"/>
    <x v="47"/>
    <n v="61000"/>
    <s v="Mark Palansky"/>
    <s v="Leslie Caveny"/>
    <s v="Christina Ricci"/>
    <s v="United Kingdom"/>
    <n v="15000000"/>
    <n v="21156270"/>
    <s v="Summit Entertainment"/>
    <n v="104"/>
    <n v="201.6"/>
    <n v="30052752.769230764"/>
  </r>
  <r>
    <s v="Penguins of Madagascar"/>
    <s v="PG"/>
    <s v="Animation"/>
    <x v="20"/>
    <s v="November 26, 2014 (United States)"/>
    <x v="47"/>
    <n v="83000"/>
    <s v="Eric Darnell"/>
    <s v="Michael Colton"/>
    <s v="Tom McGrath"/>
    <s v="United States"/>
    <n v="132000000"/>
    <n v="373515621"/>
    <s v="DreamWorks Animation"/>
    <n v="92"/>
    <n v="236.7"/>
    <n v="1252037510.6567655"/>
  </r>
  <r>
    <s v="Pete's Dragon"/>
    <s v="PG"/>
    <s v="Action"/>
    <x v="30"/>
    <s v="August 12, 2016 (United States)"/>
    <x v="47"/>
    <n v="55000"/>
    <s v="David Lowery"/>
    <s v="David Lowery"/>
    <s v="Bryce Dallas Howard"/>
    <s v="United States"/>
    <n v="65000000"/>
    <n v="143695338"/>
    <s v="Walt Disney Pictures"/>
    <n v="102"/>
    <n v="240"/>
    <n v="184742487.29367089"/>
  </r>
  <r>
    <s v="Pocahontas"/>
    <s v="G"/>
    <s v="Animation"/>
    <x v="40"/>
    <s v="June 23, 1995 (United States)"/>
    <x v="47"/>
    <n v="175000"/>
    <s v="Mike Gabriel"/>
    <s v="Carl Binder"/>
    <s v="Mel Gibson"/>
    <s v="United States"/>
    <n v="55000000"/>
    <n v="346079773"/>
    <s v="Walt Disney Pictures"/>
    <n v="81"/>
    <n v="152.4"/>
    <n v="632956223.48799515"/>
  </r>
  <r>
    <s v="Police Academy"/>
    <s v="R"/>
    <s v="Comedy"/>
    <x v="18"/>
    <s v="March 23, 1984 (United States)"/>
    <x v="47"/>
    <n v="118000"/>
    <s v="Hugh Wilson"/>
    <s v="Neal Israel"/>
    <s v="Steve Guttenberg"/>
    <s v="United States"/>
    <n v="4500000"/>
    <n v="81198894"/>
    <s v="The Ladd Company"/>
    <n v="96"/>
    <n v="103.9"/>
    <n v="139702444.95652175"/>
  </r>
  <r>
    <s v="Popstar: Never Stop Never Stopping"/>
    <s v="R"/>
    <s v="Comedy"/>
    <x v="30"/>
    <s v="June 3, 2016 (United States)"/>
    <x v="47"/>
    <n v="57000"/>
    <s v="Akiva Schaffer"/>
    <s v="Andy Samberg"/>
    <s v="Andy Samberg"/>
    <s v="United States"/>
    <n v="20000000"/>
    <n v="9680029"/>
    <s v="Universal Pictures"/>
    <n v="87"/>
    <n v="240"/>
    <n v="12033883.461036311"/>
  </r>
  <r>
    <s v="Postcards from the Edge"/>
    <s v="R"/>
    <s v="Comedy"/>
    <x v="32"/>
    <s v="September 14, 1990 (United States)"/>
    <x v="47"/>
    <n v="16000"/>
    <s v="Mike Nichols"/>
    <s v="Carrie Fisher"/>
    <s v="Meryl Streep"/>
    <s v="United States"/>
    <n v="22000000"/>
    <n v="39071603"/>
    <s v="Columbia Pictures"/>
    <n v="101"/>
    <n v="130.69999999999999"/>
    <n v="49604655.975416668"/>
  </r>
  <r>
    <s v="Primary Colors"/>
    <s v="R"/>
    <s v="Comedy"/>
    <x v="17"/>
    <s v="March 20, 1998 (United States)"/>
    <x v="47"/>
    <n v="28000"/>
    <s v="Mike Nichols"/>
    <s v="Joe Klein"/>
    <s v="John Travolta"/>
    <s v="United Kingdom"/>
    <n v="65000000"/>
    <n v="52090187"/>
    <s v="Award Entertainment"/>
    <n v="143"/>
    <n v="163"/>
    <n v="66969957.716877639"/>
  </r>
  <r>
    <s v="Prince of Darkness"/>
    <s v="R"/>
    <s v="Horror"/>
    <x v="3"/>
    <s v="October 23, 1987 (United States)"/>
    <x v="47"/>
    <n v="39000"/>
    <s v="John Carpenter"/>
    <s v="John Carpenter"/>
    <s v="Donald Pleasence"/>
    <s v="United States"/>
    <n v="3000000"/>
    <n v="14182492"/>
    <s v="Alive Films"/>
    <n v="102"/>
    <n v="113.6"/>
    <n v="29905919.11695502"/>
  </r>
  <r>
    <s v="Prizzi's Honor"/>
    <s v="R"/>
    <s v="Comedy"/>
    <x v="38"/>
    <s v="June 14, 1985 (United States)"/>
    <x v="47"/>
    <n v="23000"/>
    <s v="John Huston"/>
    <s v="Richard Condon"/>
    <s v="Jack Nicholson"/>
    <s v="United States"/>
    <m/>
    <n v="26657534"/>
    <s v="ABC Motion Pictures"/>
    <n v="130"/>
    <n v="107.6"/>
    <n v="57894159.727726296"/>
  </r>
  <r>
    <s v="Proof"/>
    <s v="PG-13"/>
    <s v="Drama"/>
    <x v="4"/>
    <s v="October 7, 2005 (United States)"/>
    <x v="47"/>
    <n v="44000"/>
    <s v="John Madden"/>
    <s v="David Auburn"/>
    <s v="Gwyneth Paltrow"/>
    <s v="United States"/>
    <n v="20000000"/>
    <n v="14189860"/>
    <s v="Miramax"/>
    <n v="100"/>
    <n v="195.3"/>
    <n v="20081980.222944729"/>
  </r>
  <r>
    <s v="Rachel Getting Married"/>
    <s v="R"/>
    <s v="Drama"/>
    <x v="0"/>
    <s v="October 31, 2008 (Spain)"/>
    <x v="47"/>
    <n v="48000"/>
    <s v="Jonathan Demme"/>
    <s v="Jenny Lumet"/>
    <s v="Anne Hathaway"/>
    <s v="United States"/>
    <m/>
    <n v="16937968"/>
    <s v="Armian Pictures"/>
    <n v="113"/>
    <n v="215.3"/>
    <n v="43626363.901944205"/>
  </r>
  <r>
    <s v="Racing with the Moon"/>
    <s v="PG"/>
    <s v="Comedy"/>
    <x v="18"/>
    <s v="March 23, 1984 (United States)"/>
    <x v="47"/>
    <n v="4200"/>
    <s v="Richard Benjamin"/>
    <s v="Steve Kloves"/>
    <s v="Sean Penn"/>
    <s v="United States"/>
    <n v="6500000"/>
    <n v="6045647"/>
    <s v="Jaffe-Lansing"/>
    <n v="108"/>
    <n v="103.9"/>
    <n v="9751766.2302805707"/>
  </r>
  <r>
    <s v="Ransom"/>
    <s v="R"/>
    <s v="Action"/>
    <x v="10"/>
    <s v="November 8, 1996 (United States)"/>
    <x v="47"/>
    <n v="121000"/>
    <s v="Ron Howard"/>
    <s v="Cyril Hume"/>
    <s v="Mel Gibson"/>
    <s v="United States"/>
    <n v="80000000"/>
    <n v="309492681"/>
    <s v="Touchstone Pictures"/>
    <n v="121"/>
    <n v="156.9"/>
    <n v="797146406.59932375"/>
  </r>
  <r>
    <s v="Redbelt"/>
    <s v="R"/>
    <s v="Drama"/>
    <x v="0"/>
    <s v="May 9, 2008 (United States)"/>
    <x v="47"/>
    <n v="21000"/>
    <s v="David Mamet"/>
    <s v="David Mamet"/>
    <s v="Chiwetel Ejiofor"/>
    <s v="United States"/>
    <n v="7000000"/>
    <n v="2674090"/>
    <s v="Sony Pictures Classics"/>
    <n v="99"/>
    <n v="215.3"/>
    <n v="7434262.9835766433"/>
  </r>
  <r>
    <s v="Regarding Henry"/>
    <s v="PG-13"/>
    <s v="Drama"/>
    <x v="16"/>
    <s v="July 10, 1991 (United States)"/>
    <x v="47"/>
    <n v="30000"/>
    <s v="Mike Nichols"/>
    <s v="J.J. Abrams"/>
    <s v="Harrison Ford"/>
    <s v="United States"/>
    <n v="25000000"/>
    <n v="43001500"/>
    <s v="Paramount Pictures"/>
    <n v="108"/>
    <n v="136.19999999999999"/>
    <n v="60857208.778448679"/>
  </r>
  <r>
    <s v="Reservation Road"/>
    <s v="R"/>
    <s v="Crime"/>
    <x v="6"/>
    <s v="June 19, 2008 (Germany)"/>
    <x v="47"/>
    <n v="23000"/>
    <s v="Terry George"/>
    <s v="John Burnham Schwartz"/>
    <s v="Joaquin Phoenix"/>
    <s v="United States"/>
    <n v="11000000"/>
    <n v="1783226"/>
    <s v="Focus Features"/>
    <n v="102"/>
    <n v="207.3"/>
    <n v="4957563.5237226281"/>
  </r>
  <r>
    <s v="Resident Evil"/>
    <s v="R"/>
    <s v="Action"/>
    <x v="23"/>
    <s v="March 15, 2002 (United States)"/>
    <x v="47"/>
    <n v="254000"/>
    <s v="Paul W.S. Anderson"/>
    <s v="Paul W.S. Anderson"/>
    <s v="Milla Jovovich"/>
    <s v="United Kingdom"/>
    <n v="33000000"/>
    <n v="102984862"/>
    <s v="Constantin Film"/>
    <n v="100"/>
    <n v="179.9"/>
    <n v="325176035.7658031"/>
  </r>
  <r>
    <s v="Ride with the Devil"/>
    <s v="R"/>
    <s v="Drama"/>
    <x v="11"/>
    <s v="November 5, 1999 (United Kingdom)"/>
    <x v="47"/>
    <n v="13000"/>
    <s v="Ang Lee"/>
    <s v="Daniel Woodrell"/>
    <s v="Tobey Maguire"/>
    <s v="United States"/>
    <n v="38000000"/>
    <n v="635096"/>
    <s v="Universal Pictures"/>
    <n v="138"/>
    <n v="166.6"/>
    <n v="1379285.4682822523"/>
  </r>
  <r>
    <s v="Robin Hood: Men in Tights"/>
    <s v="PG-13"/>
    <s v="Adventure"/>
    <x v="34"/>
    <s v="July 28, 1993 (United States)"/>
    <x v="47"/>
    <n v="119000"/>
    <s v="Mel Brooks"/>
    <s v="J.D. Shapiro"/>
    <s v="Cary Elwes"/>
    <s v="France"/>
    <n v="20000000"/>
    <n v="35739755"/>
    <s v="Brooksfilms"/>
    <n v="104"/>
    <n v="144.5"/>
    <n v="132159021.21966018"/>
  </r>
  <r>
    <s v="Romeo + Juliet"/>
    <s v="PG-13"/>
    <s v="Drama"/>
    <x v="10"/>
    <s v="November 1, 1996 (United States)"/>
    <x v="47"/>
    <n v="216000"/>
    <s v="Baz Luhrmann"/>
    <s v="William Shakespeare"/>
    <s v="Leonardo DiCaprio"/>
    <s v="United States"/>
    <n v="14500000"/>
    <n v="147554998"/>
    <s v="Bazmark Films"/>
    <n v="120"/>
    <n v="156.9"/>
    <n v="311141923.11833912"/>
  </r>
  <r>
    <s v="Running Brave"/>
    <s v="PG"/>
    <s v="Biography"/>
    <x v="19"/>
    <s v="November 4, 1983 (United States)"/>
    <x v="47"/>
    <n v="659"/>
    <s v="Donald Shebib"/>
    <s v="Henry Bean"/>
    <s v="Robby Benson"/>
    <s v="Canada"/>
    <n v="8000000"/>
    <n v="3000000"/>
    <s v="Englander Productions"/>
    <n v="106"/>
    <n v="99.6"/>
    <n v="4191196.6987620359"/>
  </r>
  <r>
    <s v="Safe Haven"/>
    <s v="PG-13"/>
    <s v="Drama"/>
    <x v="33"/>
    <s v="February 14, 2013 (United States)"/>
    <x v="47"/>
    <n v="106000"/>
    <s v="Lasse HallstrÃ¶m"/>
    <s v="Dana Stevens"/>
    <s v="Julianne Hough"/>
    <s v="United States"/>
    <n v="28000000"/>
    <n v="97594140"/>
    <s v="Relativity Media"/>
    <n v="115"/>
    <n v="233"/>
    <n v="152262849.24731183"/>
  </r>
  <r>
    <s v="Safe House"/>
    <s v="R"/>
    <s v="Action"/>
    <x v="36"/>
    <s v="February 10, 2012 (United States)"/>
    <x v="47"/>
    <n v="211000"/>
    <s v="Daniel Espinosa"/>
    <s v="David Guggenheim"/>
    <s v="Denzel Washington"/>
    <s v="South Africa"/>
    <n v="85000000"/>
    <n v="208076205"/>
    <s v="Universal Pictures"/>
    <n v="115"/>
    <n v="229.6"/>
    <n v="281906712.5989328"/>
  </r>
  <r>
    <s v="Saints and Soldiers"/>
    <s v="PG-13"/>
    <s v="Action"/>
    <x v="2"/>
    <s v="March 25, 2005 (United States)"/>
    <x v="47"/>
    <n v="20000"/>
    <s v="Ryan Little"/>
    <s v="Geoffrey Panos"/>
    <s v="Corbin Allred"/>
    <s v="United States"/>
    <n v="780000"/>
    <n v="1310470"/>
    <s v="Go Films"/>
    <n v="90"/>
    <n v="184"/>
    <n v="1684811.0084388186"/>
  </r>
  <r>
    <s v="Saved!"/>
    <s v="PG-13"/>
    <s v="Comedy"/>
    <x v="1"/>
    <s v="June 11, 2004 (United States)"/>
    <x v="47"/>
    <n v="45000"/>
    <s v="Brian Dannelly"/>
    <s v="Brian Dannelly"/>
    <s v="Jena Malone"/>
    <s v="United States"/>
    <n v="5000000"/>
    <n v="10275509"/>
    <s v="United Artists"/>
    <n v="92"/>
    <n v="188.9"/>
    <n v="16574629.922181046"/>
  </r>
  <r>
    <s v="Scotland, Pa."/>
    <s v="R"/>
    <s v="Comedy"/>
    <x v="7"/>
    <s v="January 22, 2001 (United States)"/>
    <x v="47"/>
    <n v="4300"/>
    <s v="Billy Morrissette"/>
    <s v="William Shakespeare"/>
    <s v="James Le Gros"/>
    <s v="United States"/>
    <m/>
    <n v="384098"/>
    <s v="Abandon Pictures"/>
    <n v="104"/>
    <n v="177.1"/>
    <n v="1087682.7193308549"/>
  </r>
  <r>
    <s v="Seeking a Friend for the End of the World"/>
    <s v="R"/>
    <s v="Adventure"/>
    <x v="36"/>
    <s v="June 22, 2012 (United States)"/>
    <x v="47"/>
    <n v="109000"/>
    <s v="Lorene Scafaria"/>
    <s v="Lorene Scafaria"/>
    <s v="Steve Carell"/>
    <s v="United States"/>
    <n v="10000000"/>
    <n v="11681781"/>
    <s v="Focus Features"/>
    <n v="101"/>
    <n v="229.6"/>
    <n v="33080285.043680299"/>
  </r>
  <r>
    <s v="Seems Like Old Times"/>
    <s v="PG"/>
    <s v="Comedy"/>
    <x v="37"/>
    <s v="December 19, 1980 (United States)"/>
    <x v="47"/>
    <n v="9100"/>
    <s v="Jay Sandrich"/>
    <s v="Neil Simon"/>
    <s v="Goldie Hawn"/>
    <s v="United States"/>
    <m/>
    <n v="43995918"/>
    <s v="Rastar Films"/>
    <n v="102"/>
    <n v="82.4"/>
    <n v="64667420.23444283"/>
  </r>
  <r>
    <s v="Seraphim Falls"/>
    <s v="R"/>
    <s v="Action"/>
    <x v="15"/>
    <s v="April 13, 2007 (Taiwan)"/>
    <x v="47"/>
    <n v="30000"/>
    <s v="David Von Ancken"/>
    <s v="David Von Ancken"/>
    <s v="Pierce Brosnan"/>
    <s v="United States"/>
    <n v="18000000"/>
    <n v="1220058"/>
    <s v="Icon Productions"/>
    <n v="115"/>
    <n v="201.6"/>
    <n v="2439315.4370078738"/>
  </r>
  <r>
    <s v="Shadows and Fog"/>
    <s v="PG-13"/>
    <s v="Comedy"/>
    <x v="16"/>
    <s v="March 20, 1992 (United States)"/>
    <x v="47"/>
    <n v="16000"/>
    <s v="Woody Allen"/>
    <s v="Woody Allen"/>
    <s v="Woody Allen"/>
    <s v="United States"/>
    <n v="14000000"/>
    <n v="2735731"/>
    <s v="Jack Rollins &amp; Charles H. Joffe Productions"/>
    <n v="85"/>
    <n v="136.19999999999999"/>
    <n v="3706435.0186749664"/>
  </r>
  <r>
    <s v="Short Circuit"/>
    <s v="PG"/>
    <s v="Comedy"/>
    <x v="25"/>
    <s v="May 9, 1986 (United States)"/>
    <x v="47"/>
    <n v="58000"/>
    <s v="John Badham"/>
    <s v="S.S. Wilson"/>
    <s v="Ally Sheedy"/>
    <s v="United States"/>
    <n v="15000000"/>
    <n v="40697761"/>
    <s v="TriStar Pictures"/>
    <n v="98"/>
    <n v="109.6"/>
    <n v="88386370.468282253"/>
  </r>
  <r>
    <s v="Shy People"/>
    <s v="R"/>
    <s v="Drama"/>
    <x v="3"/>
    <s v="March 11, 1988 (United States)"/>
    <x v="47"/>
    <n v="1200"/>
    <s v="Andrey Konchalovskiy"/>
    <s v="Andrey Konchalovskiy"/>
    <s v="Jill Clayburgh"/>
    <s v="United States"/>
    <m/>
    <m/>
    <s v="The Cannon Group"/>
    <n v="118"/>
    <n v="113.6"/>
    <s v="Missing"/>
  </r>
  <r>
    <s v="Signs"/>
    <s v="PG-13"/>
    <s v="Drama"/>
    <x v="23"/>
    <s v="August 2, 2002 (United States)"/>
    <x v="47"/>
    <n v="344000"/>
    <s v="M. Night Shyamalan"/>
    <s v="M. Night Shyamalan"/>
    <s v="Mel Gibson"/>
    <s v="United States"/>
    <n v="72000000"/>
    <n v="408247917"/>
    <s v="Touchstone Pictures"/>
    <n v="106"/>
    <n v="179.9"/>
    <n v="507519952.30477357"/>
  </r>
  <r>
    <s v="Sinbad: Legend of the Seven Seas"/>
    <s v="PG"/>
    <s v="Animation"/>
    <x v="2"/>
    <s v="July 2, 2003 (United States)"/>
    <x v="47"/>
    <n v="51000"/>
    <s v="Patrick Gilmore"/>
    <s v="John Logan"/>
    <s v="Brad Pitt"/>
    <s v="United States"/>
    <n v="60000000"/>
    <n v="80773077"/>
    <s v="Dreamworks Pictures"/>
    <n v="86"/>
    <n v="184"/>
    <n v="96251687.766523272"/>
  </r>
  <r>
    <s v="Singles"/>
    <s v="PG-13"/>
    <s v="Comedy"/>
    <x v="35"/>
    <s v="September 18, 1992 (United States)"/>
    <x v="47"/>
    <n v="28000"/>
    <s v="Cameron Crowe"/>
    <s v="Cameron Crowe"/>
    <s v="Bridget Fonda"/>
    <s v="United States"/>
    <m/>
    <n v="18471850"/>
    <s v="Warner Bros."/>
    <n v="99"/>
    <n v="140.30000000000001"/>
    <n v="54171055.77478344"/>
  </r>
  <r>
    <s v="Sixty Six"/>
    <s v="PG-13"/>
    <s v="Biography"/>
    <x v="15"/>
    <s v="November 3, 2006 (United Kingdom)"/>
    <x v="47"/>
    <n v="2900"/>
    <s v="Paul Weiland"/>
    <s v="Peter Straughan"/>
    <s v="Charlie Clark"/>
    <s v="France"/>
    <m/>
    <n v="1930133"/>
    <s v="Universal Pictures"/>
    <n v="93"/>
    <n v="201.6"/>
    <n v="3196258.2885869564"/>
  </r>
  <r>
    <s v="Sliding Doors"/>
    <s v="PG-13"/>
    <s v="Comedy"/>
    <x v="17"/>
    <s v="May 1, 1998 (United States)"/>
    <x v="47"/>
    <n v="65000"/>
    <s v="Peter Howitt"/>
    <s v="Peter Howitt"/>
    <s v="Gwyneth Paltrow"/>
    <s v="United Kingdom"/>
    <n v="6000000"/>
    <n v="11841544"/>
    <s v="Intermedia Films"/>
    <n v="99"/>
    <n v="163"/>
    <n v="23675317.95800525"/>
  </r>
  <r>
    <s v="Small Time Crooks"/>
    <s v="PG"/>
    <s v="Comedy"/>
    <x v="8"/>
    <s v="May 19, 2000 (United States)"/>
    <x v="47"/>
    <n v="38000"/>
    <s v="Woody Allen"/>
    <s v="Woody Allen"/>
    <s v="Woody Allen"/>
    <s v="United States"/>
    <n v="25000000"/>
    <n v="29934477"/>
    <s v="Dreamworks Pictures"/>
    <n v="94"/>
    <n v="172.2"/>
    <n v="38534157.760456271"/>
  </r>
  <r>
    <s v="Smokin' Aces"/>
    <s v="R"/>
    <s v="Action"/>
    <x v="15"/>
    <s v="January 26, 2007 (United States)"/>
    <x v="47"/>
    <n v="140000"/>
    <s v="Joe Carnahan"/>
    <s v="Joe Carnahan"/>
    <s v="Jeremy Piven"/>
    <s v="United Kingdom"/>
    <n v="17000000"/>
    <n v="57232879"/>
    <s v="Universal Pictures"/>
    <n v="108"/>
    <n v="201.6"/>
    <n v="162071173.15334573"/>
  </r>
  <r>
    <s v="Snabba Cash"/>
    <s v="R"/>
    <s v="Action"/>
    <x v="29"/>
    <s v="January 15, 2010 (Sweden)"/>
    <x v="47"/>
    <n v="17000"/>
    <s v="Daniel Espinosa"/>
    <s v="Daniel Espinosa"/>
    <s v="Joel Kinnaman"/>
    <s v="Sweden"/>
    <m/>
    <n v="8444544"/>
    <s v="Tre VÃ¤nner Produktion AB"/>
    <n v="124"/>
    <n v="218.1"/>
    <n v="22650110.535211269"/>
  </r>
  <r>
    <s v="Somersault"/>
    <s v="Not Rated"/>
    <s v="Drama"/>
    <x v="1"/>
    <s v="September 16, 2004 (Australia)"/>
    <x v="47"/>
    <n v="7600"/>
    <s v="Cate Shortland"/>
    <s v="Cate Shortland"/>
    <s v="Abbie Cornish"/>
    <s v="Australia"/>
    <m/>
    <n v="1482316"/>
    <s v="Red Carpet Productions"/>
    <n v="106"/>
    <n v="188.9"/>
    <n v="2711054.533013205"/>
  </r>
  <r>
    <s v="Something's Gotta Give"/>
    <s v="PG-13"/>
    <s v="Comedy"/>
    <x v="2"/>
    <s v="December 12, 2003 (United States)"/>
    <x v="47"/>
    <n v="115000"/>
    <s v="Nancy Meyers"/>
    <s v="Nancy Meyers"/>
    <s v="Jack Nicholson"/>
    <s v="United States"/>
    <n v="80000000"/>
    <n v="265328738"/>
    <s v="Columbia Pictures"/>
    <n v="128"/>
    <n v="184"/>
    <n v="778110360.62175155"/>
  </r>
  <r>
    <s v="Spring"/>
    <s v="Not Rated"/>
    <s v="Horror"/>
    <x v="20"/>
    <s v="March 20, 2015 (United States)"/>
    <x v="47"/>
    <n v="26000"/>
    <s v="Justin Benson"/>
    <s v="Justin Benson"/>
    <s v="Lou Taylor Pucci"/>
    <s v="United States"/>
    <m/>
    <n v="49970"/>
    <s v="Rustic Films"/>
    <n v="109"/>
    <n v="236.7"/>
    <n v="97041.803696622039"/>
  </r>
  <r>
    <s v="Star 80"/>
    <s v="R"/>
    <s v="Biography"/>
    <x v="19"/>
    <s v="February 3, 1984 (United States)"/>
    <x v="47"/>
    <n v="6000"/>
    <s v="Bob Fosse"/>
    <s v="Teresa Carpenter"/>
    <s v="Mariel Hemingway"/>
    <s v="United States"/>
    <n v="12000000"/>
    <n v="6472990"/>
    <s v="The Ladd Company"/>
    <n v="103"/>
    <n v="99.6"/>
    <n v="12100123.024539877"/>
  </r>
  <r>
    <s v="Star Trek III: The Search for Spock"/>
    <s v="PG"/>
    <s v="Action"/>
    <x v="18"/>
    <s v="June 1, 1984 (United States)"/>
    <x v="47"/>
    <n v="76000"/>
    <s v="Leonard Nimoy"/>
    <s v="Gene Roddenberry"/>
    <s v="William Shatner"/>
    <s v="United States"/>
    <n v="17000000"/>
    <n v="76471046"/>
    <s v="Paramount Pictures"/>
    <n v="105"/>
    <n v="103.9"/>
    <n v="256333638.24202415"/>
  </r>
  <r>
    <s v="Starter for 10"/>
    <s v="PG-13"/>
    <s v="Comedy"/>
    <x v="15"/>
    <s v="March 9, 2007 (United States)"/>
    <x v="47"/>
    <n v="22000"/>
    <s v="Tom Vaughan"/>
    <s v="David Nicholls"/>
    <s v="James McAvoy"/>
    <s v="United Kingdom"/>
    <m/>
    <n v="1736394"/>
    <s v="BBC Films"/>
    <n v="92"/>
    <n v="201.6"/>
    <n v="4048043.2425401686"/>
  </r>
  <r>
    <s v="Stealing Home"/>
    <s v="PG-13"/>
    <s v="Drama"/>
    <x v="28"/>
    <s v="August 26, 1988 (United States)"/>
    <x v="47"/>
    <n v="4200"/>
    <s v="Steven Kampmann"/>
    <s v="Steven Kampmann"/>
    <s v="Mark Harmon"/>
    <s v="United States"/>
    <m/>
    <n v="7467504"/>
    <s v="The Mount Company"/>
    <n v="98"/>
    <n v="118.3"/>
    <n v="10117156.375277901"/>
  </r>
  <r>
    <s v="Still Breathing"/>
    <s v="PG-13"/>
    <s v="Comedy"/>
    <x v="14"/>
    <s v="November 12, 1998 (Singapore)"/>
    <x v="47"/>
    <n v="2500"/>
    <s v="James F. Robinson"/>
    <s v="James F. Robinson"/>
    <s v="Brendan Fraser"/>
    <s v="United States"/>
    <m/>
    <n v="228455"/>
    <s v="ZapPictures"/>
    <n v="109"/>
    <n v="160.5"/>
    <n v="427056.67791411042"/>
  </r>
  <r>
    <s v="Streets of Fire"/>
    <s v="PG"/>
    <s v="Action"/>
    <x v="18"/>
    <s v="June 1, 1984 (United States)"/>
    <x v="47"/>
    <n v="19000"/>
    <s v="Walter Hill"/>
    <s v="Walter Hill"/>
    <s v="Michael ParÃ©"/>
    <s v="United States"/>
    <n v="14500000"/>
    <n v="8089290"/>
    <s v="Universal Pictures"/>
    <n v="93"/>
    <n v="103.9"/>
    <n v="9639447.2545952294"/>
  </r>
  <r>
    <s v="Strike!"/>
    <s v="PG-13"/>
    <s v="Comedy"/>
    <x v="17"/>
    <s v="September 4, 1998 (United States)"/>
    <x v="47"/>
    <n v="6700"/>
    <s v="Sarah Kernochan"/>
    <s v="Sarah Kernochan"/>
    <s v="Kirsten Dunst"/>
    <s v="Canada"/>
    <m/>
    <n v="913834"/>
    <s v="Alliance Communications Corporation"/>
    <n v="97"/>
    <n v="163"/>
    <n v="1088952.7563551036"/>
  </r>
  <r>
    <s v="Summer of 84"/>
    <s v="Not Rated"/>
    <s v="Drama"/>
    <x v="26"/>
    <s v="August 10, 2018 (United States)"/>
    <x v="47"/>
    <n v="36000"/>
    <s v="FranÃ§ois Simard"/>
    <s v="Matt Leslie"/>
    <s v="Graham Verchere"/>
    <s v="Canada"/>
    <m/>
    <n v="42027"/>
    <s v="Brightlight Pictures"/>
    <n v="105"/>
    <n v="251.1"/>
    <n v="72307.322981366466"/>
  </r>
  <r>
    <s v="Summer of Sam"/>
    <s v="R"/>
    <s v="Crime"/>
    <x v="11"/>
    <s v="July 2, 1999 (United States)"/>
    <x v="47"/>
    <n v="37000"/>
    <s v="Spike Lee"/>
    <s v="Spike Lee"/>
    <s v="John Leguizamo"/>
    <s v="United States"/>
    <n v="22000000"/>
    <n v="19288130"/>
    <s v="Touchstone Pictures"/>
    <n v="142"/>
    <n v="166.6"/>
    <n v="33185167.763975155"/>
  </r>
  <r>
    <s v="Summertime"/>
    <s v="Not Rated"/>
    <s v="Drama"/>
    <x v="39"/>
    <s v="August 19, 2015 (Belgium)"/>
    <x v="47"/>
    <n v="4500"/>
    <s v="Catherine Corsini"/>
    <s v="Catherine Corsini"/>
    <s v="CÃ©cile de France"/>
    <s v="France"/>
    <m/>
    <n v="3778938"/>
    <s v="Chaz Productions"/>
    <n v="105"/>
    <n v="237"/>
    <n v="7769516.9271255061"/>
  </r>
  <r>
    <s v="Super"/>
    <s v="R"/>
    <s v="Action"/>
    <x v="29"/>
    <s v="June 10, 2011 (Iceland)"/>
    <x v="47"/>
    <n v="76000"/>
    <s v="James Gunn"/>
    <s v="James Gunn"/>
    <s v="Rainn Wilson"/>
    <s v="United States"/>
    <n v="2500000"/>
    <n v="422618"/>
    <s v="This Is That Productions"/>
    <n v="96"/>
    <n v="218.1"/>
    <n v="747803.16260162601"/>
  </r>
  <r>
    <s v="Surf's Up"/>
    <s v="PG"/>
    <s v="Animation"/>
    <x v="6"/>
    <s v="June 8, 2007 (United States)"/>
    <x v="47"/>
    <n v="72000"/>
    <s v="Ash Brannon"/>
    <s v="Don Rhymer"/>
    <s v="Shia LaBeouf"/>
    <s v="United States"/>
    <n v="100000000"/>
    <n v="152005713"/>
    <s v="Columbia Pictures"/>
    <n v="85"/>
    <n v="207.3"/>
    <n v="465021493.48493975"/>
  </r>
  <r>
    <s v="Suspiria"/>
    <s v="R"/>
    <s v="Fantasy"/>
    <x v="26"/>
    <s v="November 2, 2018 (United States)"/>
    <x v="47"/>
    <n v="66000"/>
    <s v="Luca Guadagnino"/>
    <s v="Dario Argento"/>
    <s v="ChloÃ« Grace Moretz"/>
    <s v="Italy"/>
    <n v="20000000"/>
    <n v="7942093"/>
    <s v="Frenesy Film Company"/>
    <n v="152"/>
    <n v="251.1"/>
    <n v="11239924.464003716"/>
  </r>
  <r>
    <s v="Sweet November"/>
    <s v="PG-13"/>
    <s v="Drama"/>
    <x v="7"/>
    <s v="February 16, 2001 (United States)"/>
    <x v="47"/>
    <n v="87000"/>
    <s v="Pat O'Connor"/>
    <s v="Herman Raucher"/>
    <s v="Keanu Reeves"/>
    <s v="United States"/>
    <n v="40000000"/>
    <n v="65754228"/>
    <s v="Warner Bros."/>
    <n v="119"/>
    <n v="177.1"/>
    <n v="85988468.97682403"/>
  </r>
  <r>
    <s v="Swimming Pool"/>
    <m/>
    <s v="Crime"/>
    <x v="2"/>
    <s v="August 1, 2003 (United States)"/>
    <x v="47"/>
    <n v="43000"/>
    <s v="FranÃ§ois Ozon"/>
    <s v="FranÃ§ois Ozon"/>
    <s v="Charlotte Rampling"/>
    <s v="France"/>
    <m/>
    <n v="22441497"/>
    <s v="FidÃ©litÃ© Productions"/>
    <n v="102"/>
    <n v="184"/>
    <n v="48737876.948681392"/>
  </r>
  <r>
    <s v="Swoon"/>
    <s v="R"/>
    <s v="Crime"/>
    <x v="35"/>
    <s v="September 25, 1992 (United Kingdom)"/>
    <x v="47"/>
    <n v="1600"/>
    <s v="Tom Kalin"/>
    <s v="Tom Kalin"/>
    <s v="Daniel Schlachet"/>
    <s v="United States"/>
    <n v="250000"/>
    <m/>
    <s v="American Playhouse"/>
    <n v="93"/>
    <n v="140.30000000000001"/>
    <s v="Missing"/>
  </r>
  <r>
    <s v="Tales from the Crypt: Demon Knight"/>
    <s v="R"/>
    <s v="Action"/>
    <x v="40"/>
    <s v="January 13, 1995 (United States)"/>
    <x v="47"/>
    <n v="22000"/>
    <s v="Ernest R. Dickerson"/>
    <s v="Ethan Reiff"/>
    <s v="Billy Zane"/>
    <s v="United States"/>
    <n v="13000000"/>
    <n v="21089146"/>
    <s v="Universal Pictures"/>
    <n v="92"/>
    <n v="152.4"/>
    <n v="27987207.25696864"/>
  </r>
  <r>
    <s v="The Adjuster"/>
    <s v="R"/>
    <s v="Comedy"/>
    <x v="16"/>
    <s v="July 1992 (United States)"/>
    <x v="47"/>
    <n v="3300"/>
    <s v="Atom Egoyan"/>
    <s v="Atom Egoyan"/>
    <s v="Elias Koteas"/>
    <s v="Canada"/>
    <m/>
    <n v="396573"/>
    <s v="Alliance Entertainment"/>
    <n v="102"/>
    <n v="136.19999999999999"/>
    <n v="509855.66708860762"/>
  </r>
  <r>
    <s v="The A-Team"/>
    <s v="PG-13"/>
    <s v="Action"/>
    <x v="29"/>
    <s v="June 11, 2010 (United States)"/>
    <x v="47"/>
    <n v="250000"/>
    <s v="Joe Carnahan"/>
    <s v="Joe Carnahan"/>
    <s v="Liam Neeson"/>
    <s v="United States"/>
    <n v="110000000"/>
    <n v="177238796"/>
    <s v="Twentieth Century Fox"/>
    <n v="117"/>
    <n v="218.1"/>
    <n v="251769982.01025638"/>
  </r>
  <r>
    <s v="The Beach"/>
    <s v="R"/>
    <s v="Adventure"/>
    <x v="8"/>
    <s v="February 11, 2000 (United States)"/>
    <x v="47"/>
    <n v="228000"/>
    <s v="Danny Boyle"/>
    <s v="John Hodge"/>
    <s v="Leonardo DiCaprio"/>
    <s v="United States"/>
    <n v="50000000"/>
    <n v="144056873"/>
    <s v="Figment Films"/>
    <n v="119"/>
    <n v="172.2"/>
    <n v="254902027.89256677"/>
  </r>
  <r>
    <s v="The Best of Me"/>
    <s v="PG-13"/>
    <s v="Drama"/>
    <x v="20"/>
    <s v="October 17, 2014 (United States)"/>
    <x v="47"/>
    <n v="68000"/>
    <s v="Michael Hoffman"/>
    <s v="Nicholas Sparks"/>
    <s v="James Marsden"/>
    <s v="United States"/>
    <n v="26000000"/>
    <n v="38609668"/>
    <s v="DiNovi Pictures"/>
    <n v="118"/>
    <n v="236.7"/>
    <n v="86375666.957415566"/>
  </r>
  <r>
    <s v="The Bone Collector"/>
    <s v="R"/>
    <s v="Crime"/>
    <x v="11"/>
    <s v="November 5, 1999 (United States)"/>
    <x v="47"/>
    <n v="159000"/>
    <s v="Phillip Noyce"/>
    <s v="Jeffery Deaver"/>
    <s v="Denzel Washington"/>
    <s v="United States"/>
    <n v="73000000"/>
    <n v="151493655"/>
    <s v="Columbia Pictures"/>
    <n v="118"/>
    <n v="166.6"/>
    <n v="195015279.58808619"/>
  </r>
  <r>
    <s v="The Brave One"/>
    <s v="R"/>
    <s v="Action"/>
    <x v="6"/>
    <s v="September 14, 2007 (United States)"/>
    <x v="47"/>
    <n v="59000"/>
    <s v="Neil Jordan"/>
    <s v="Roderick Taylor"/>
    <s v="Jodie Foster"/>
    <s v="United States"/>
    <n v="70000000"/>
    <n v="69787394"/>
    <s v="Warner Bros."/>
    <n v="122"/>
    <n v="207.3"/>
    <n v="135527208.10579985"/>
  </r>
  <r>
    <s v="The Call"/>
    <s v="R"/>
    <s v="Crime"/>
    <x v="33"/>
    <s v="March 15, 2013 (United States)"/>
    <x v="47"/>
    <n v="115000"/>
    <s v="Brad Anderson"/>
    <s v="Richard D'Ovidio"/>
    <s v="Halle Berry"/>
    <s v="United States"/>
    <n v="13000000"/>
    <n v="68572631"/>
    <s v="TriStar Pictures"/>
    <n v="94"/>
    <n v="233"/>
    <n v="100791513.10033767"/>
  </r>
  <r>
    <s v="The Chocolate War"/>
    <s v="R"/>
    <s v="Drama"/>
    <x v="28"/>
    <s v="November 18, 1988 (United States)"/>
    <x v="47"/>
    <n v="2100"/>
    <s v="Keith Gordon"/>
    <s v="Robert Cormier"/>
    <s v="John Glover"/>
    <s v="United States"/>
    <m/>
    <n v="303624"/>
    <s v="Management Company Entertainment Group (MCEG)"/>
    <n v="100"/>
    <n v="118.3"/>
    <n v="446281.87554269168"/>
  </r>
  <r>
    <s v="The Chronicles of Riddick"/>
    <s v="R"/>
    <s v="Action"/>
    <x v="1"/>
    <s v="June 11, 2004 (United States)"/>
    <x v="47"/>
    <n v="218000"/>
    <s v="David Twohy"/>
    <s v="Jim Wheat"/>
    <s v="Vin Diesel"/>
    <s v="United States"/>
    <n v="105000000"/>
    <n v="115900534"/>
    <s v="Universal Pictures"/>
    <n v="119"/>
    <n v="188.9"/>
    <n v="354567195.88152611"/>
  </r>
  <r>
    <s v="The Client"/>
    <s v="PG-13"/>
    <s v="Crime"/>
    <x v="13"/>
    <s v="July 20, 1994 (United States)"/>
    <x v="47"/>
    <n v="62000"/>
    <s v="Joel Schumacher"/>
    <s v="John Grisham"/>
    <s v="Susan Sarandon"/>
    <s v="United States"/>
    <n v="45000000"/>
    <n v="117615211"/>
    <s v="Warner Bros."/>
    <n v="119"/>
    <n v="148.19999999999999"/>
    <n v="153808389.66394848"/>
  </r>
  <r>
    <s v="The Company Men"/>
    <s v="R"/>
    <s v="Drama"/>
    <x v="29"/>
    <s v="February 11, 2011 (United States)"/>
    <x v="47"/>
    <n v="44000"/>
    <s v="John Wells"/>
    <s v="John Wells"/>
    <s v="Ben Affleck"/>
    <s v="United States"/>
    <n v="15000000"/>
    <n v="8087000"/>
    <s v="The Weinstein Company"/>
    <n v="104"/>
    <n v="218.1"/>
    <n v="22482745.437956207"/>
  </r>
  <r>
    <s v="The Company of Wolves"/>
    <s v="R"/>
    <s v="Drama"/>
    <x v="18"/>
    <s v="April 19, 1985 (United States)"/>
    <x v="47"/>
    <n v="15000"/>
    <s v="Neil Jordan"/>
    <s v="Angela Carter"/>
    <s v="Sarah Patterson"/>
    <s v="United Kingdom"/>
    <n v="2000000"/>
    <n v="4389334"/>
    <s v="Incorporated Television Company (ITC)"/>
    <n v="95"/>
    <n v="103.9"/>
    <n v="13428012.748995984"/>
  </r>
  <r>
    <s v="The Competition"/>
    <s v="PG"/>
    <s v="Drama"/>
    <x v="37"/>
    <s v="December 3, 1980 (United States)"/>
    <x v="47"/>
    <n v="1900"/>
    <s v="Joel Oliansky"/>
    <s v="Joel Oliansky"/>
    <s v="Richard Dreyfuss"/>
    <s v="United States"/>
    <m/>
    <n v="14287755"/>
    <s v="Rastar Films"/>
    <n v="123"/>
    <n v="82.4"/>
    <n v="33308943.752869166"/>
  </r>
  <r>
    <s v="The Curse of the Jade Scorpion"/>
    <s v="PG-13"/>
    <s v="Comedy"/>
    <x v="7"/>
    <s v="August 24, 2001 (United States)"/>
    <x v="47"/>
    <n v="38000"/>
    <s v="Woody Allen"/>
    <s v="Woody Allen"/>
    <s v="Greg Stebner"/>
    <s v="United States"/>
    <n v="33000000"/>
    <n v="18914307"/>
    <s v="Dreamworks Pictures"/>
    <n v="103"/>
    <n v="177.1"/>
    <n v="28587248.724702381"/>
  </r>
  <r>
    <s v="The Disappearance of Alice Creed"/>
    <s v="R"/>
    <s v="Crime"/>
    <x v="9"/>
    <s v="April 30, 2010 (United Kingdom)"/>
    <x v="47"/>
    <n v="26000"/>
    <s v="J Blakeson"/>
    <s v="J Blakeson"/>
    <s v="Gemma Arterton"/>
    <s v="United Kingdom"/>
    <n v="800000"/>
    <n v="896919"/>
    <s v="CinemaNX"/>
    <n v="100"/>
    <n v="214.5"/>
    <n v="2539881.2202602229"/>
  </r>
  <r>
    <s v="The Door in the Floor"/>
    <s v="R"/>
    <s v="Comedy"/>
    <x v="1"/>
    <s v="August 6, 2004 (United States)"/>
    <x v="47"/>
    <n v="15000"/>
    <s v="Tod Williams"/>
    <s v="John Irving"/>
    <s v="Jeff Bridges"/>
    <s v="United States"/>
    <n v="7500000"/>
    <n v="6715067"/>
    <s v="Focus Features"/>
    <n v="111"/>
    <n v="188.9"/>
    <n v="8525337.1454166658"/>
  </r>
  <r>
    <s v="The Entity"/>
    <s v="R"/>
    <s v="Drama"/>
    <x v="31"/>
    <s v="February 4, 1983 (United States)"/>
    <x v="47"/>
    <n v="15000"/>
    <s v="Sidney J. Furie"/>
    <s v="Frank De Felitta"/>
    <s v="Barbara Hershey"/>
    <s v="United States"/>
    <n v="9000000"/>
    <n v="13277558"/>
    <s v="American Cinema Productions"/>
    <n v="125"/>
    <n v="96.5"/>
    <n v="22488448.708171207"/>
  </r>
  <r>
    <s v="The Equalizer 2"/>
    <s v="R"/>
    <s v="Action"/>
    <x v="26"/>
    <s v="July 20, 2018 (United States)"/>
    <x v="47"/>
    <n v="141000"/>
    <s v="Antoine Fuqua"/>
    <s v="Richard Wenk"/>
    <s v="Denzel Washington"/>
    <s v="United States"/>
    <n v="62000000"/>
    <n v="190400157"/>
    <s v="Columbia Pictures"/>
    <n v="121"/>
    <n v="251.1"/>
    <n v="226886694.7121627"/>
  </r>
  <r>
    <s v="The Exorcism of Emily Rose"/>
    <s v="PG-13"/>
    <s v="Drama"/>
    <x v="4"/>
    <s v="September 9, 2005 (United States)"/>
    <x v="47"/>
    <n v="122000"/>
    <s v="Scott Derrickson"/>
    <s v="Paul Harris Boardman"/>
    <s v="Laura Linney"/>
    <s v="United States"/>
    <n v="19000000"/>
    <n v="145166804"/>
    <s v="Screen Gems"/>
    <n v="119"/>
    <n v="195.3"/>
    <n v="271363958.15214723"/>
  </r>
  <r>
    <s v="The Final Countdown"/>
    <s v="PG"/>
    <s v="Action"/>
    <x v="37"/>
    <s v="August 1, 1980 (United States)"/>
    <x v="47"/>
    <n v="22000"/>
    <s v="Don Taylor"/>
    <s v="Thomas Hunter"/>
    <s v="Kirk Douglas"/>
    <s v="United States"/>
    <n v="12000000"/>
    <n v="16647800"/>
    <s v="Bryna Productions"/>
    <n v="103"/>
    <n v="82.4"/>
    <n v="25161630.257936507"/>
  </r>
  <r>
    <s v="The Fringe Dwellers"/>
    <s v="PG"/>
    <s v="Drama"/>
    <x v="25"/>
    <s v="October 1986 (United States)"/>
    <x v="47"/>
    <n v="377"/>
    <s v="Bruce Beresford"/>
    <s v="Bruce Beresford"/>
    <s v="Kristina Nehm"/>
    <s v="Australia"/>
    <m/>
    <m/>
    <s v="Fringe Dwellers Productions"/>
    <n v="98"/>
    <n v="109.6"/>
    <s v="Missing"/>
  </r>
  <r>
    <s v="The Giant Mechanical Man"/>
    <s v="PG-13"/>
    <s v="Comedy"/>
    <x v="36"/>
    <s v="April 27, 2012 (United States)"/>
    <x v="47"/>
    <n v="9800"/>
    <s v="Lee Kirk"/>
    <s v="Lee Kirk"/>
    <s v="Jenna Fischer"/>
    <s v="United States"/>
    <m/>
    <n v="7396"/>
    <s v="Votiv Films"/>
    <n v="94"/>
    <n v="229.6"/>
    <n v="9508.6970464135029"/>
  </r>
  <r>
    <s v="The Gift"/>
    <s v="R"/>
    <s v="Drama"/>
    <x v="8"/>
    <s v="January 19, 2001 (United States)"/>
    <x v="47"/>
    <n v="65000"/>
    <s v="Sam Raimi"/>
    <s v="Billy Bob Thornton"/>
    <s v="Cate Blanchett"/>
    <s v="United States"/>
    <n v="10000000"/>
    <n v="44567606"/>
    <s v="Lakeshore Entertainment"/>
    <n v="111"/>
    <n v="172.2"/>
    <n v="96790802.1967213"/>
  </r>
  <r>
    <s v="The Girl Next Door"/>
    <s v="R"/>
    <s v="Comedy"/>
    <x v="1"/>
    <s v="April 9, 2004 (United States)"/>
    <x v="47"/>
    <n v="208000"/>
    <s v="Luke Greenfield"/>
    <s v="David Wagner"/>
    <s v="Emile Hirsch"/>
    <s v="United States"/>
    <n v="25000000"/>
    <n v="30381722"/>
    <s v="New Regency Productions"/>
    <n v="109"/>
    <n v="188.9"/>
    <n v="59001342.851497762"/>
  </r>
  <r>
    <s v="The Good Dinosaur"/>
    <s v="PG"/>
    <s v="Animation"/>
    <x v="39"/>
    <s v="November 25, 2015 (United States)"/>
    <x v="47"/>
    <n v="106000"/>
    <s v="Peter Sohn"/>
    <s v="Bob Peterson"/>
    <s v="Jeffrey Wright"/>
    <s v="United States"/>
    <n v="200000000"/>
    <n v="332207671"/>
    <s v="Pixar Animation Studios"/>
    <n v="93"/>
    <n v="237"/>
    <n v="587826233.18060398"/>
  </r>
  <r>
    <s v="The Good Shepherd"/>
    <s v="R"/>
    <s v="Drama"/>
    <x v="15"/>
    <s v="December 22, 2006 (United States)"/>
    <x v="47"/>
    <n v="100000"/>
    <s v="Robert De Niro"/>
    <s v="Eric Roth"/>
    <s v="Matt Damon"/>
    <s v="United States"/>
    <n v="110000000"/>
    <n v="100266865"/>
    <s v="Universal Pictures"/>
    <n v="167"/>
    <n v="201.6"/>
    <n v="177417617.68583044"/>
  </r>
  <r>
    <s v="The Great Raid"/>
    <s v="R"/>
    <s v="Action"/>
    <x v="4"/>
    <s v="August 12, 2005 (United States)"/>
    <x v="47"/>
    <n v="21000"/>
    <s v="John Dahl"/>
    <s v="William B. Breuer"/>
    <s v="Benjamin Bratt"/>
    <s v="United States"/>
    <n v="80000000"/>
    <n v="10777375"/>
    <s v="Miramax"/>
    <n v="132"/>
    <n v="195.3"/>
    <n v="26482791.633064512"/>
  </r>
  <r>
    <s v="The Guest"/>
    <s v="R"/>
    <s v="Action"/>
    <x v="20"/>
    <s v="September 5, 2014 (United Kingdom)"/>
    <x v="47"/>
    <n v="95000"/>
    <s v="Adam Wingard"/>
    <s v="Simon Barrett"/>
    <s v="Dan Stevens"/>
    <s v="United States"/>
    <n v="5000000"/>
    <n v="2700051"/>
    <s v="HanWay Films"/>
    <n v="100"/>
    <n v="236.7"/>
    <n v="3356611.7490820074"/>
  </r>
  <r>
    <s v="The Hitchhiker's Guide to the Galaxy"/>
    <s v="PG"/>
    <s v="Adventure"/>
    <x v="4"/>
    <s v="April 29, 2005 (United States)"/>
    <x v="47"/>
    <n v="190000"/>
    <s v="Garth Jennings"/>
    <s v="Douglas Adams"/>
    <s v="Martin Freeman"/>
    <s v="United Kingdom"/>
    <n v="50000000"/>
    <n v="104478416"/>
    <s v="Touchstone Pictures"/>
    <n v="109"/>
    <n v="195.3"/>
    <n v="153567647.63724071"/>
  </r>
  <r>
    <s v="The Hunger"/>
    <s v="R"/>
    <s v="Drama"/>
    <x v="19"/>
    <s v="April 29, 1983 (United States)"/>
    <x v="47"/>
    <n v="24000"/>
    <s v="Tony Scott"/>
    <s v="James Costigan"/>
    <s v="Catherine Deneuve"/>
    <s v="United Kingdom"/>
    <m/>
    <n v="5988322"/>
    <s v="Metro-Goldwyn-Mayer (MGM)"/>
    <n v="97"/>
    <n v="99.6"/>
    <n v="12627278.293425607"/>
  </r>
  <r>
    <s v="The Hunter"/>
    <s v="R"/>
    <s v="Adventure"/>
    <x v="24"/>
    <s v="October 6, 2011 (Australia)"/>
    <x v="47"/>
    <n v="38000"/>
    <s v="Daniel Nettheim"/>
    <s v="Alice Addison"/>
    <s v="Willem Dafoe"/>
    <s v="Australia"/>
    <m/>
    <n v="1680778"/>
    <s v="Porchlight Films"/>
    <n v="100"/>
    <n v="224.9"/>
    <n v="3918386.0489671002"/>
  </r>
  <r>
    <s v="The Inbetweeners"/>
    <s v="R"/>
    <s v="Comedy"/>
    <x v="24"/>
    <s v="August 17, 2011 (United Kingdom)"/>
    <x v="47"/>
    <n v="80000"/>
    <s v="Ben Palmer"/>
    <s v="Iain Morris"/>
    <s v="James Buckley"/>
    <s v="United Kingdom"/>
    <m/>
    <n v="88823111"/>
    <s v="Film4"/>
    <n v="97"/>
    <n v="224.9"/>
    <n v="162451392.08703482"/>
  </r>
  <r>
    <s v="The Incredible Hulk"/>
    <s v="PG-13"/>
    <s v="Action"/>
    <x v="0"/>
    <s v="June 13, 2008 (United States)"/>
    <x v="47"/>
    <n v="448000"/>
    <s v="Louis Leterrier"/>
    <s v="Zak Penn"/>
    <s v="Edward Norton"/>
    <s v="United States"/>
    <n v="150000000"/>
    <n v="264770996"/>
    <s v="Universal Pictures"/>
    <n v="112"/>
    <n v="215.3"/>
    <n v="340403892.32573843"/>
  </r>
  <r>
    <s v="The Lady in the Van"/>
    <s v="PG-13"/>
    <s v="Biography"/>
    <x v="39"/>
    <s v="February 26, 2016 (United States)"/>
    <x v="47"/>
    <n v="27000"/>
    <s v="Nicholas Hytner"/>
    <s v="Alan Bennett"/>
    <s v="Maggie Smith"/>
    <s v="United Kingdom"/>
    <n v="6000000"/>
    <n v="41387687"/>
    <s v="BBC Films"/>
    <n v="104"/>
    <n v="237"/>
    <n v="54123726.304291844"/>
  </r>
  <r>
    <s v="The Last Days of Disco"/>
    <s v="R"/>
    <s v="Comedy"/>
    <x v="17"/>
    <s v="June 12, 1998 (United States)"/>
    <x v="47"/>
    <n v="12000"/>
    <s v="Whit Stillman"/>
    <s v="Whit Stillman"/>
    <s v="ChloÃ« Sevigny"/>
    <s v="United States"/>
    <n v="8000000"/>
    <n v="3020601"/>
    <s v="Castle Rock Entertainment"/>
    <n v="113"/>
    <n v="163"/>
    <n v="9240734.1837349385"/>
  </r>
  <r>
    <s v="The Legend of Bagger Vance"/>
    <s v="PG-13"/>
    <s v="Drama"/>
    <x v="8"/>
    <s v="November 3, 2000 (United States)"/>
    <x v="47"/>
    <n v="54000"/>
    <s v="Robert Redford"/>
    <s v="Steven Pressfield"/>
    <s v="Will Smith"/>
    <s v="United States"/>
    <n v="80000000"/>
    <n v="39459427"/>
    <s v="Twentieth Century Fox"/>
    <n v="126"/>
    <n v="172.2"/>
    <n v="91991487.428462133"/>
  </r>
  <r>
    <s v="The Leisure Seeker"/>
    <s v="R"/>
    <s v="Adventure"/>
    <x v="27"/>
    <s v="January 3, 2018 (France)"/>
    <x v="47"/>
    <n v="7800"/>
    <s v="Paolo VirzÃ¬"/>
    <s v="Michael Zadoorian"/>
    <s v="Helen Mirren"/>
    <s v="Italy"/>
    <m/>
    <n v="10472180"/>
    <s v="Indiana Production"/>
    <n v="112"/>
    <n v="245.1"/>
    <n v="24413720.321346596"/>
  </r>
  <r>
    <s v="The Living Daylights"/>
    <s v="PG"/>
    <s v="Action"/>
    <x v="3"/>
    <s v="July 31, 1987 (United States)"/>
    <x v="47"/>
    <n v="91000"/>
    <s v="John Glen"/>
    <s v="Richard Maibaum"/>
    <s v="Timothy Dalton"/>
    <s v="United Kingdom"/>
    <n v="40000000"/>
    <n v="51186259"/>
    <s v="Eon Productions"/>
    <n v="130"/>
    <n v="113.6"/>
    <n v="84763332.159239128"/>
  </r>
  <r>
    <s v="The Lovely Bones"/>
    <s v="PG-13"/>
    <s v="Drama"/>
    <x v="9"/>
    <s v="January 15, 2010 (United States)"/>
    <x v="47"/>
    <n v="162000"/>
    <s v="Peter Jackson"/>
    <s v="Fran Walsh"/>
    <s v="Rachel Weisz"/>
    <s v="United States"/>
    <n v="65000000"/>
    <n v="93621340"/>
    <s v="Dreamworks Pictures"/>
    <n v="135"/>
    <n v="214.5"/>
    <n v="120364651.04641351"/>
  </r>
  <r>
    <s v="The Man Without a Face"/>
    <s v="PG-13"/>
    <s v="Drama"/>
    <x v="34"/>
    <s v="August 25, 1993 (United States)"/>
    <x v="47"/>
    <n v="28000"/>
    <s v="Mel Gibson"/>
    <s v="Isabelle Holland"/>
    <s v="Mel Gibson"/>
    <s v="United States"/>
    <m/>
    <n v="24760338"/>
    <s v="Icon Entertainment International"/>
    <n v="115"/>
    <n v="144.5"/>
    <n v="52210899.575086504"/>
  </r>
  <r>
    <s v="The Matador"/>
    <s v="R"/>
    <s v="Comedy"/>
    <x v="4"/>
    <s v="January 27, 2006 (United States)"/>
    <x v="47"/>
    <n v="44000"/>
    <s v="Richard Shepard"/>
    <s v="Richard Shepard"/>
    <s v="Pierce Brosnan"/>
    <s v="Ireland"/>
    <n v="12500000"/>
    <n v="17356268"/>
    <s v="Stratus Film Co."/>
    <n v="96"/>
    <n v="195.3"/>
    <n v="21576723.213382293"/>
  </r>
  <r>
    <s v="The Matrix Revolutions"/>
    <s v="R"/>
    <s v="Action"/>
    <x v="2"/>
    <s v="November 5, 2003 (United States)"/>
    <x v="47"/>
    <n v="459000"/>
    <s v="Lana Wachowski"/>
    <s v="Lilly Wachowski"/>
    <s v="Keanu Reeves"/>
    <s v="United States"/>
    <n v="150000000"/>
    <n v="427344325"/>
    <s v="Warner Bros."/>
    <n v="129"/>
    <n v="184"/>
    <n v="878622239.05195677"/>
  </r>
  <r>
    <s v="The New World"/>
    <s v="PG-13"/>
    <s v="Biography"/>
    <x v="4"/>
    <s v="January 20, 2006 (United States)"/>
    <x v="47"/>
    <n v="84000"/>
    <s v="Terrence Malick"/>
    <s v="Terrence Malick"/>
    <s v="Colin Farrell"/>
    <s v="United States"/>
    <n v="30000000"/>
    <n v="49334775"/>
    <s v="New Line Cinema"/>
    <n v="135"/>
    <n v="195.3"/>
    <n v="74565009.635416672"/>
  </r>
  <r>
    <s v="The Ninth Gate"/>
    <s v="R"/>
    <s v="Mystery"/>
    <x v="11"/>
    <s v="March 10, 2000 (United States)"/>
    <x v="47"/>
    <n v="172000"/>
    <s v="Roman Polanski"/>
    <s v="Arturo PÃ©rez-Reverte"/>
    <s v="Johnny Depp"/>
    <s v="France"/>
    <n v="38000000"/>
    <n v="58401898"/>
    <s v="Artisan Entertainment"/>
    <n v="133"/>
    <n v="166.6"/>
    <n v="123149192.53010382"/>
  </r>
  <r>
    <s v="The Old Man &amp; the Gun"/>
    <s v="PG-13"/>
    <s v="Biography"/>
    <x v="26"/>
    <s v="October 19, 2018 (United States)"/>
    <x v="47"/>
    <n v="42000"/>
    <s v="David Lowery"/>
    <s v="David Lowery"/>
    <s v="Robert Redford"/>
    <s v="United States"/>
    <m/>
    <n v="17860397"/>
    <s v="Fox Searchlight Pictures"/>
    <n v="93"/>
    <n v="251.1"/>
    <n v="52377891.875842147"/>
  </r>
  <r>
    <s v="The Other Boleyn Girl"/>
    <s v="PG-13"/>
    <s v="Biography"/>
    <x v="0"/>
    <s v="February 29, 2008 (United States)"/>
    <x v="47"/>
    <n v="107000"/>
    <s v="Justin Chadwick"/>
    <s v="Peter Morgan"/>
    <s v="Natalie Portman"/>
    <s v="United Kingdom"/>
    <n v="35000000"/>
    <n v="78201830"/>
    <s v="Columbia Pictures"/>
    <n v="115"/>
    <n v="215.3"/>
    <n v="132451904.39688715"/>
  </r>
  <r>
    <s v="The Personals"/>
    <s v="PG"/>
    <s v="Comedy"/>
    <x v="31"/>
    <s v="October 1982 (United States)"/>
    <x v="47"/>
    <n v="75"/>
    <s v="Peter Markle"/>
    <s v="Peter Markle"/>
    <s v="Bill Schoppert"/>
    <s v="United States"/>
    <n v="435000"/>
    <m/>
    <s v="Blueline Productions"/>
    <n v="90"/>
    <n v="96.5"/>
    <s v="Missing"/>
  </r>
  <r>
    <s v="The Pillow Book"/>
    <s v="Not Rated"/>
    <s v="Drama"/>
    <x v="10"/>
    <s v="June 6, 1997 (United States)"/>
    <x v="47"/>
    <n v="13000"/>
    <s v="Peter Greenaway"/>
    <s v="Sei Shonagon"/>
    <s v="Vivian Wu"/>
    <s v="Netherlands"/>
    <m/>
    <n v="2372744"/>
    <s v="Centurion"/>
    <n v="126"/>
    <n v="156.9"/>
    <n v="4082298.6832298138"/>
  </r>
  <r>
    <s v="The Pirates! Band of Misfits"/>
    <s v="PG"/>
    <s v="Animation"/>
    <x v="36"/>
    <s v="April 27, 2012 (United States)"/>
    <x v="47"/>
    <n v="46000"/>
    <s v="Peter Lord"/>
    <s v="Gideon Defoe"/>
    <s v="Hugh Grant"/>
    <s v="United Kingdom"/>
    <n v="55000000"/>
    <n v="123054041"/>
    <s v="Columbia Pictures"/>
    <n v="88"/>
    <n v="229.6"/>
    <n v="208418934.36742634"/>
  </r>
  <r>
    <s v="The Pope of Greenwich Village"/>
    <s v="R"/>
    <s v="Action"/>
    <x v="18"/>
    <s v="June 22, 1984 (United States)"/>
    <x v="47"/>
    <n v="8000"/>
    <s v="Stuart Rosenberg"/>
    <s v="Vincent Patrick"/>
    <s v="Eric Roberts"/>
    <s v="United States"/>
    <n v="8000000"/>
    <n v="6836201"/>
    <s v="United Artists"/>
    <n v="121"/>
    <n v="103.9"/>
    <n v="9261851.6883059125"/>
  </r>
  <r>
    <s v="The Prey"/>
    <s v="R"/>
    <s v="Action"/>
    <x v="24"/>
    <s v="June 7, 2013 (United States)"/>
    <x v="47"/>
    <n v="5200"/>
    <s v="Eric Valette"/>
    <s v="Laurent Turner"/>
    <s v="Albert Dupontel"/>
    <s v="France"/>
    <m/>
    <n v="3102666"/>
    <s v="Brio Films"/>
    <n v="105"/>
    <n v="224.9"/>
    <n v="7991397.5502958577"/>
  </r>
  <r>
    <s v="The Prince of Tides"/>
    <s v="R"/>
    <s v="Drama"/>
    <x v="16"/>
    <s v="December 25, 1991 (United States)"/>
    <x v="47"/>
    <n v="17000"/>
    <s v="Barbra Streisand"/>
    <s v="Pat Conroy"/>
    <s v="Barbra Streisand"/>
    <s v="United States"/>
    <n v="30000000"/>
    <n v="74787599"/>
    <s v="Columbia Pictures"/>
    <n v="132"/>
    <n v="136.19999999999999"/>
    <n v="167311170.45007342"/>
  </r>
  <r>
    <s v="The Private Eyes"/>
    <s v="PG"/>
    <s v="Comedy"/>
    <x v="37"/>
    <s v="November 21, 1980 (United States)"/>
    <x v="47"/>
    <n v="2900"/>
    <s v="Lang Elliott"/>
    <s v="Tim Conway"/>
    <s v="Tim Conway"/>
    <s v="United States"/>
    <m/>
    <m/>
    <s v="Tri Star Productions"/>
    <n v="91"/>
    <n v="82.4"/>
    <s v="Missing"/>
  </r>
  <r>
    <s v="The Proposal"/>
    <s v="PG-13"/>
    <s v="Comedy"/>
    <x v="9"/>
    <s v="June 19, 2009 (United States)"/>
    <x v="47"/>
    <n v="303000"/>
    <s v="Anne Fletcher"/>
    <s v="Peter Chiarelli"/>
    <s v="Sandra Bullock"/>
    <s v="United States"/>
    <n v="40000000"/>
    <n v="317375031"/>
    <s v="Touchstone Pictures"/>
    <n v="108"/>
    <n v="214.5"/>
    <n v="408034480.7835443"/>
  </r>
  <r>
    <s v="The Rundown"/>
    <s v="PG-13"/>
    <s v="Action"/>
    <x v="2"/>
    <s v="September 26, 2003 (United States)"/>
    <x v="47"/>
    <n v="103000"/>
    <s v="Peter Berg"/>
    <s v="R.J. Stewart"/>
    <s v="Dwayne Johnson"/>
    <s v="United States"/>
    <n v="85000000"/>
    <n v="80981914"/>
    <s v="Columbia Pictures"/>
    <n v="104"/>
    <n v="184"/>
    <n v="181168789.98384729"/>
  </r>
  <r>
    <s v="The Running Man"/>
    <s v="R"/>
    <s v="Action"/>
    <x v="3"/>
    <s v="November 13, 1987 (United States)"/>
    <x v="47"/>
    <n v="144000"/>
    <s v="Paul Michael Glaser"/>
    <s v="Stephen King"/>
    <s v="Arnold Schwarzenegger"/>
    <s v="United States"/>
    <n v="27000000"/>
    <n v="38122105"/>
    <s v="TAFT Entertainment Pictures"/>
    <n v="101"/>
    <n v="113.6"/>
    <n v="63129377.138586961"/>
  </r>
  <r>
    <s v="The Salvation"/>
    <s v="R"/>
    <s v="Action"/>
    <x v="20"/>
    <s v="February 27, 2015 (United States)"/>
    <x v="47"/>
    <n v="37000"/>
    <s v="Kristian Levring"/>
    <s v="Anders Thomas Jensen"/>
    <s v="Mads Mikkelsen"/>
    <s v="Denmark"/>
    <m/>
    <n v="1363964"/>
    <s v="Zentropa Entertainments"/>
    <n v="92"/>
    <n v="236.7"/>
    <n v="2962222.6001425516"/>
  </r>
  <r>
    <s v="The Shape of Things"/>
    <s v="R"/>
    <s v="Comedy"/>
    <x v="2"/>
    <s v="May 16, 2003 (United States)"/>
    <x v="47"/>
    <n v="11000"/>
    <s v="Neil LaBute"/>
    <s v="Neil LaBute"/>
    <s v="Paul Rudd"/>
    <s v="United States"/>
    <n v="4000000"/>
    <n v="826617"/>
    <s v="Mepris Films"/>
    <n v="96"/>
    <n v="184"/>
    <n v="2217167.2526408453"/>
  </r>
  <r>
    <s v="The Shipping News"/>
    <s v="R"/>
    <s v="Drama"/>
    <x v="7"/>
    <s v="January 18, 2002 (United States)"/>
    <x v="47"/>
    <n v="32000"/>
    <s v="Lasse HallstrÃ¶m"/>
    <s v="Annie Proulx"/>
    <s v="Kevin Spacey"/>
    <s v="Canada"/>
    <n v="38000000"/>
    <n v="24690441"/>
    <s v="Miramax"/>
    <n v="111"/>
    <n v="177.1"/>
    <n v="69918005.322490707"/>
  </r>
  <r>
    <s v="The Soloist"/>
    <s v="PG-13"/>
    <s v="Biography"/>
    <x v="9"/>
    <s v="April 24, 2009 (United States)"/>
    <x v="47"/>
    <n v="52000"/>
    <s v="Joe Wright"/>
    <s v="Susannah Grant"/>
    <s v="Jamie Foxx"/>
    <s v="United Kingdom"/>
    <n v="60000000"/>
    <n v="38332994"/>
    <s v="Dreamworks Pictures"/>
    <n v="117"/>
    <n v="214.5"/>
    <n v="67828474.284552842"/>
  </r>
  <r>
    <s v="The Van"/>
    <s v="R"/>
    <s v="Comedy"/>
    <x v="10"/>
    <s v="May 16, 1997 (United States)"/>
    <x v="47"/>
    <n v="4300"/>
    <s v="Stephen Frears"/>
    <s v="Roddy Doyle"/>
    <s v="Colm Meaney"/>
    <s v="United Kingdom"/>
    <m/>
    <n v="712095"/>
    <s v="Beacon Communications"/>
    <n v="100"/>
    <n v="156.9"/>
    <n v="1260019.4337979094"/>
  </r>
  <r>
    <s v="The Villainess"/>
    <s v="Not Rated"/>
    <s v="Action"/>
    <x v="27"/>
    <s v="June 8, 2017 (South Korea)"/>
    <x v="47"/>
    <n v="13000"/>
    <s v="Byung-gil Jung"/>
    <s v="Byeong-sik Jung"/>
    <s v="Kim Ok-bin"/>
    <s v="South Korea"/>
    <m/>
    <n v="8737458"/>
    <s v="Apeitda"/>
    <n v="124"/>
    <n v="245.1"/>
    <n v="11233347.901265822"/>
  </r>
  <r>
    <s v="The Wave"/>
    <s v="R"/>
    <s v="Action"/>
    <x v="39"/>
    <s v="August 28, 2015 (Norway)"/>
    <x v="47"/>
    <n v="35000"/>
    <s v="Roar Uthaug"/>
    <s v="John KÃ¥re Raake"/>
    <s v="Kristoffer Joner"/>
    <s v="Norway"/>
    <m/>
    <n v="12975143"/>
    <s v="Fantefilm"/>
    <n v="105"/>
    <n v="237"/>
    <n v="27360042.021453287"/>
  </r>
  <r>
    <s v="The Way of the Gun"/>
    <s v="R"/>
    <s v="Action"/>
    <x v="8"/>
    <s v="September 8, 2000 (United States)"/>
    <x v="47"/>
    <n v="32000"/>
    <s v="Christopher McQuarrie"/>
    <s v="Christopher McQuarrie"/>
    <s v="Ryan Phillippe"/>
    <s v="United States"/>
    <n v="8500000"/>
    <n v="13200972"/>
    <s v="Artisan Entertainment"/>
    <n v="119"/>
    <n v="172.2"/>
    <n v="19403454.74384949"/>
  </r>
  <r>
    <s v="The Whole Nine Yards"/>
    <s v="R"/>
    <s v="Comedy"/>
    <x v="8"/>
    <s v="February 18, 2000 (United States)"/>
    <x v="47"/>
    <n v="114000"/>
    <s v="Jonathan Lynn"/>
    <s v="Mitchell Kapner"/>
    <s v="Bruce Willis"/>
    <s v="United States"/>
    <n v="41300000"/>
    <n v="106371651"/>
    <s v="Franchise Pictures"/>
    <n v="98"/>
    <n v="172.2"/>
    <n v="180163657.91939968"/>
  </r>
  <r>
    <s v="The Wolverine"/>
    <s v="PG-13"/>
    <s v="Action"/>
    <x v="33"/>
    <s v="July 26, 2013 (United States)"/>
    <x v="47"/>
    <n v="439000"/>
    <s v="James Mangold"/>
    <s v="Mark Bomback"/>
    <s v="Hugh Jackman"/>
    <s v="United States"/>
    <n v="120000000"/>
    <n v="414828246"/>
    <s v="Twentieth Century Fox"/>
    <n v="126"/>
    <n v="233"/>
    <n v="1112659916.8679578"/>
  </r>
  <r>
    <s v="This Must Be the Place"/>
    <s v="R"/>
    <s v="Adventure"/>
    <x v="24"/>
    <s v="August 24, 2011 (France)"/>
    <x v="47"/>
    <n v="33000"/>
    <s v="Paolo Sorrentino"/>
    <s v="Paolo Sorrentino"/>
    <s v="Sean Penn"/>
    <s v="Italy"/>
    <m/>
    <n v="11928909"/>
    <s v="Indigo Film"/>
    <n v="118"/>
    <n v="224.9"/>
    <n v="16945168.169230767"/>
  </r>
  <r>
    <s v="Thoroughbreds"/>
    <s v="R"/>
    <s v="Comedy"/>
    <x v="27"/>
    <s v="March 9, 2018 (United States)"/>
    <x v="47"/>
    <n v="38000"/>
    <s v="Cory Finley"/>
    <s v="Cory Finley"/>
    <s v="Olivia Cooke"/>
    <s v="United States"/>
    <n v="6000000"/>
    <n v="3187255"/>
    <s v="B Story"/>
    <n v="92"/>
    <n v="245.1"/>
    <n v="3867608.9147749897"/>
  </r>
  <r>
    <s v="Tortilla Soup"/>
    <s v="PG-13"/>
    <s v="Comedy"/>
    <x v="7"/>
    <s v="August 31, 2001 (United States)"/>
    <x v="47"/>
    <n v="4500"/>
    <s v="Maria Ripoll"/>
    <s v="Hui-Ling Wang"/>
    <s v="Hector Elizondo"/>
    <s v="United States"/>
    <m/>
    <n v="4634077"/>
    <s v="Samuel Goldwyn Films"/>
    <n v="102"/>
    <n v="177.1"/>
    <n v="9771648.8712802771"/>
  </r>
  <r>
    <s v="Transsiberian"/>
    <s v="R"/>
    <s v="Crime"/>
    <x v="0"/>
    <s v="September 5, 2008 (United States)"/>
    <x v="47"/>
    <n v="51000"/>
    <s v="Brad Anderson"/>
    <s v="Brad Anderson"/>
    <s v="Woody Harrelson"/>
    <s v="United Kingdom"/>
    <n v="15000000"/>
    <n v="5926410"/>
    <s v="Filmax International"/>
    <n v="111"/>
    <n v="215.3"/>
    <n v="8957227.8125"/>
  </r>
  <r>
    <s v="True Believer"/>
    <s v="R"/>
    <s v="Crime"/>
    <x v="21"/>
    <s v="February 17, 1989 (United States)"/>
    <x v="47"/>
    <n v="4500"/>
    <s v="Joseph Ruben"/>
    <s v="Wesley Strick"/>
    <s v="James Woods"/>
    <s v="United States"/>
    <m/>
    <n v="8742750"/>
    <s v="Columbia Pictures"/>
    <n v="108"/>
    <n v="124"/>
    <n v="24305802.235401463"/>
  </r>
  <r>
    <s v="Turbo Kid"/>
    <s v="Not Rated"/>
    <s v="Action"/>
    <x v="39"/>
    <s v="August 28, 2015 (United States)"/>
    <x v="47"/>
    <n v="27000"/>
    <s v="FranÃ§ois Simard"/>
    <s v="Anouk Whissell"/>
    <s v="Munro Chambers"/>
    <s v="Canada"/>
    <m/>
    <n v="67069"/>
    <s v="EMA Films"/>
    <n v="93"/>
    <n v="237"/>
    <n v="87707.829613733906"/>
  </r>
  <r>
    <s v="U Turn"/>
    <s v="R"/>
    <s v="Crime"/>
    <x v="14"/>
    <s v="October 3, 1997 (United States)"/>
    <x v="47"/>
    <n v="50000"/>
    <s v="Oliver Stone"/>
    <s v="John Ridley"/>
    <s v="Sean Penn"/>
    <s v="United States"/>
    <n v="19000000"/>
    <n v="6682098"/>
    <s v="Phoenix Pictures"/>
    <n v="125"/>
    <n v="160.5"/>
    <n v="12491013.868711656"/>
  </r>
  <r>
    <s v="Uncle Boonmee Who Can Recall His Past Lives"/>
    <s v="Not Rated"/>
    <s v="Drama"/>
    <x v="29"/>
    <s v="September 1, 2010 (France)"/>
    <x v="47"/>
    <n v="15000"/>
    <s v="Apichatpong Weerasethakul"/>
    <s v="Phra Sripariyattiweti"/>
    <s v="Thanapat Saisaymar"/>
    <s v="Thailand"/>
    <m/>
    <n v="1214424"/>
    <s v="Kick the Machine"/>
    <n v="114"/>
    <n v="218.1"/>
    <n v="1718694.8109614491"/>
  </r>
  <r>
    <s v="Underworld: Evolution"/>
    <s v="R"/>
    <s v="Action"/>
    <x v="15"/>
    <s v="January 20, 2006 (United States)"/>
    <x v="47"/>
    <n v="193000"/>
    <s v="Len Wiseman"/>
    <s v="Danny McBride"/>
    <s v="Kate Beckinsale"/>
    <s v="United States"/>
    <n v="50000000"/>
    <n v="111476513"/>
    <s v="Screen Gems"/>
    <n v="106"/>
    <n v="201.6"/>
    <n v="203882914.23229292"/>
  </r>
  <r>
    <s v="Unfaithful"/>
    <s v="R"/>
    <s v="Drama"/>
    <x v="23"/>
    <s v="May 10, 2002 (United States)"/>
    <x v="47"/>
    <n v="83000"/>
    <s v="Adrian Lyne"/>
    <s v="Claude Chabrol"/>
    <s v="Richard Gere"/>
    <s v="France"/>
    <n v="50000000"/>
    <n v="119137784"/>
    <s v="Fox 2000 Pictures"/>
    <n v="124"/>
    <n v="179.9"/>
    <n v="151255344.93666667"/>
  </r>
  <r>
    <s v="Upstream Color"/>
    <s v="Not Rated"/>
    <s v="Drama"/>
    <x v="33"/>
    <s v="August 30, 2013 (United Kingdom)"/>
    <x v="47"/>
    <n v="32000"/>
    <s v="Shane Carruth"/>
    <s v="Shane Carruth"/>
    <s v="Amy Seimetz"/>
    <s v="United States"/>
    <n v="50000"/>
    <n v="587174"/>
    <s v="erbp"/>
    <n v="96"/>
    <n v="233"/>
    <n v="754902.60675105487"/>
  </r>
  <r>
    <s v="Venom"/>
    <s v="PG-13"/>
    <s v="Action"/>
    <x v="26"/>
    <s v="October 5, 2018 (United States)"/>
    <x v="47"/>
    <n v="387000"/>
    <s v="Ruben Fleischer"/>
    <s v="Jeff Pinkner"/>
    <s v="Tom Hardy"/>
    <s v="China"/>
    <n v="100000000"/>
    <n v="856085151"/>
    <s v="Avi Arad Productions"/>
    <n v="112"/>
    <n v="251.1"/>
    <n v="1258317151.5180895"/>
  </r>
  <r>
    <s v="Victory"/>
    <s v="PG"/>
    <s v="Drama"/>
    <x v="12"/>
    <s v="July 31, 1981 (United States)"/>
    <x v="47"/>
    <n v="29000"/>
    <s v="John Huston"/>
    <s v="Yabo Yablonsky"/>
    <s v="Michael Caine"/>
    <s v="United Kingdom"/>
    <n v="10000000"/>
    <n v="10853418"/>
    <s v="Lorimar Film Entertainment"/>
    <n v="116"/>
    <n v="90.9"/>
    <n v="30173690.370437957"/>
  </r>
  <r>
    <s v="Voyager"/>
    <s v="PG-13"/>
    <s v="Drama"/>
    <x v="16"/>
    <s v="January 31, 1992 (United States)"/>
    <x v="47"/>
    <n v="3100"/>
    <s v="Volker SchlÃ¶ndorff"/>
    <s v="Max Frisch"/>
    <s v="Sam Shepard"/>
    <s v="Germany"/>
    <m/>
    <n v="516517"/>
    <s v="Bioskop Film"/>
    <n v="117"/>
    <n v="136.19999999999999"/>
    <n v="685464.85148083617"/>
  </r>
  <r>
    <s v="Waiting..."/>
    <s v="R"/>
    <s v="Comedy"/>
    <x v="4"/>
    <s v="October 7, 2005 (United States)"/>
    <x v="47"/>
    <n v="93000"/>
    <s v="Rob McKittrick"/>
    <s v="Rob McKittrick"/>
    <s v="Ryan Reynolds"/>
    <s v="United States"/>
    <n v="3000000"/>
    <n v="18637690"/>
    <s v="Eden Rock Media"/>
    <n v="94"/>
    <n v="195.3"/>
    <n v="41695331.446402349"/>
  </r>
  <r>
    <s v="Wanted"/>
    <s v="R"/>
    <s v="Action"/>
    <x v="0"/>
    <s v="June 27, 2008 (United States)"/>
    <x v="47"/>
    <n v="369000"/>
    <s v="Timur Bekmambetov"/>
    <s v="Michael Brandt"/>
    <s v="Angelina Jolie"/>
    <s v="United States"/>
    <n v="75000000"/>
    <n v="342463063"/>
    <s v="Universal Pictures"/>
    <n v="110"/>
    <n v="215.3"/>
    <n v="1081331557.4725387"/>
  </r>
  <r>
    <s v="Wasabi"/>
    <s v="R"/>
    <s v="Action"/>
    <x v="7"/>
    <s v="October 31, 2001 (France)"/>
    <x v="47"/>
    <n v="38000"/>
    <s v="GÃ©rard Krawczyk"/>
    <s v="Luc Besson"/>
    <s v="Jean Reno"/>
    <s v="France"/>
    <m/>
    <n v="10366360"/>
    <s v="EuropaCorp"/>
    <n v="94"/>
    <n v="177.1"/>
    <n v="13757098.832752611"/>
  </r>
  <r>
    <s v="Water Lilies"/>
    <m/>
    <s v="Drama"/>
    <x v="6"/>
    <s v="August 15, 2007 (France)"/>
    <x v="47"/>
    <n v="11000"/>
    <s v="CÃ©line Sciamma"/>
    <s v="CÃ©line Sciamma"/>
    <s v="Pauline Acquart"/>
    <s v="France"/>
    <m/>
    <n v="628258"/>
    <s v="Balthazar Productions"/>
    <n v="85"/>
    <n v="207.3"/>
    <n v="1149040.8919567827"/>
  </r>
  <r>
    <s v="Where the Heart Is"/>
    <s v="PG-13"/>
    <s v="Comedy"/>
    <x v="8"/>
    <s v="April 28, 2000 (United States)"/>
    <x v="47"/>
    <n v="32000"/>
    <s v="Matt Williams"/>
    <s v="Lowell Ganz"/>
    <s v="Natalie Portman"/>
    <s v="United States"/>
    <n v="15000000"/>
    <n v="40863718"/>
    <s v="Twentieth Century Fox"/>
    <n v="120"/>
    <n v="172.2"/>
    <n v="115717238.61152416"/>
  </r>
  <r>
    <s v="Where the Rivers Flow North"/>
    <s v="PG-13"/>
    <s v="Drama"/>
    <x v="34"/>
    <s v="March 4, 1994 (United States)"/>
    <x v="47"/>
    <n v="464"/>
    <s v="Jay Craven"/>
    <s v="Howard Frank Mosher"/>
    <s v="Rip Torn"/>
    <s v="United States"/>
    <m/>
    <n v="595505"/>
    <s v="Caledonia Pictures"/>
    <n v="106"/>
    <n v="144.5"/>
    <n v="756043.22291666665"/>
  </r>
  <r>
    <s v="Where the Wild Things Are"/>
    <s v="PG"/>
    <s v="Adventure"/>
    <x v="9"/>
    <s v="October 16, 2009 (United States)"/>
    <x v="47"/>
    <n v="102000"/>
    <s v="Spike Jonze"/>
    <s v="Spike Jonze"/>
    <s v="Max Records"/>
    <s v="Germany"/>
    <n v="100000000"/>
    <n v="100140916"/>
    <s v="Warner Bros."/>
    <n v="101"/>
    <n v="214.5"/>
    <n v="172292134.98136646"/>
  </r>
  <r>
    <s v="While You Were Sleeping"/>
    <s v="PG"/>
    <s v="Comedy"/>
    <x v="40"/>
    <s v="April 21, 1995 (United States)"/>
    <x v="47"/>
    <n v="95000"/>
    <s v="Jon Turteltaub"/>
    <s v="Daniel G. Sullivan"/>
    <s v="Sandra Bullock"/>
    <s v="United States"/>
    <n v="17000000"/>
    <n v="182057016"/>
    <s v="Hollywood Pictures"/>
    <n v="103"/>
    <n v="152.4"/>
    <n v="488316661.75352114"/>
  </r>
  <r>
    <s v="White Fang"/>
    <s v="PG"/>
    <s v="Adventure"/>
    <x v="16"/>
    <s v="January 18, 1991 (United States)"/>
    <x v="47"/>
    <n v="20000"/>
    <s v="Randal Kleiser"/>
    <s v="Jack London"/>
    <s v="Ethan Hawke"/>
    <s v="United States"/>
    <n v="14000000"/>
    <n v="34793160"/>
    <s v="Walt Disney Pictures"/>
    <n v="107"/>
    <n v="136.19999999999999"/>
    <n v="85495773"/>
  </r>
  <r>
    <s v="White Nights"/>
    <s v="PG-13"/>
    <s v="Drama"/>
    <x v="38"/>
    <s v="December 6, 1985 (United States)"/>
    <x v="47"/>
    <n v="6900"/>
    <s v="Taylor Hackford"/>
    <s v="James Goldman"/>
    <s v="Mikhail Baryshnikov"/>
    <s v="United States"/>
    <n v="20000000"/>
    <n v="42160849"/>
    <s v="Columbia Pictures"/>
    <n v="136"/>
    <n v="107.6"/>
    <n v="103600086.21209677"/>
  </r>
  <r>
    <s v="Wish I Was Here"/>
    <s v="R"/>
    <s v="Comedy"/>
    <x v="20"/>
    <s v="July 25, 2014 (United States)"/>
    <x v="47"/>
    <n v="37000"/>
    <s v="Zach Braff"/>
    <s v="Adam J. Braff"/>
    <s v="Zach Braff"/>
    <s v="United States"/>
    <n v="6000000"/>
    <n v="5670776"/>
    <s v="Worldview Entertainment"/>
    <n v="106"/>
    <n v="236.7"/>
    <n v="7415817.369957081"/>
  </r>
  <r>
    <s v="With Honors"/>
    <s v="PG-13"/>
    <s v="Comedy"/>
    <x v="13"/>
    <s v="April 29, 1994 (United States)"/>
    <x v="47"/>
    <n v="14000"/>
    <s v="Alek Keshishian"/>
    <s v="William Mastrosimone"/>
    <s v="Joe Pesci"/>
    <s v="United States"/>
    <m/>
    <n v="20016254"/>
    <s v="Spring Creek Productions"/>
    <n v="101"/>
    <n v="148.19999999999999"/>
    <n v="41153526.273954116"/>
  </r>
  <r>
    <s v="Wyatt Earp"/>
    <s v="PG-13"/>
    <s v="Adventure"/>
    <x v="13"/>
    <s v="June 24, 1994 (United States)"/>
    <x v="47"/>
    <n v="47000"/>
    <s v="Lawrence Kasdan"/>
    <s v="Dan Gordon"/>
    <s v="Kevin Costner"/>
    <s v="United States"/>
    <n v="63000000"/>
    <n v="25052000"/>
    <s v="Warner Bros."/>
    <n v="191"/>
    <n v="148.19999999999999"/>
    <n v="47559778.193146415"/>
  </r>
  <r>
    <s v="X-Men: the Last Stand"/>
    <s v="PG-13"/>
    <s v="Action"/>
    <x v="15"/>
    <s v="May 26, 2006 (United States)"/>
    <x v="47"/>
    <n v="491000"/>
    <s v="Brett Ratner"/>
    <s v="Simon Kinberg"/>
    <s v="Patrick Stewart"/>
    <s v="United States"/>
    <n v="210000000"/>
    <n v="460435291"/>
    <s v="Twentieth Century Fox"/>
    <n v="104"/>
    <n v="201.6"/>
    <n v="584560971.53208327"/>
  </r>
  <r>
    <s v="Young &amp; Beautiful"/>
    <s v="Not Rated"/>
    <s v="Drama"/>
    <x v="33"/>
    <s v="April 25, 2014 (United States)"/>
    <x v="47"/>
    <n v="33000"/>
    <s v="FranÃ§ois Ozon"/>
    <s v="FranÃ§ois Ozon"/>
    <s v="Marine Vacth"/>
    <s v="France"/>
    <m/>
    <n v="9757417"/>
    <s v="Mandarin Films"/>
    <n v="95"/>
    <n v="233"/>
    <n v="13860535.943589741"/>
  </r>
  <r>
    <s v="Your Sister's Sister"/>
    <s v="R"/>
    <s v="Comedy"/>
    <x v="24"/>
    <s v="June 29, 2012 (United Kingdom)"/>
    <x v="47"/>
    <n v="27000"/>
    <s v="Lynn Shelton"/>
    <s v="Lynn Shelton"/>
    <s v="Mark Duplass"/>
    <s v="United States"/>
    <n v="125000"/>
    <n v="3242802"/>
    <s v="Ada Films"/>
    <n v="90"/>
    <n v="224.9"/>
    <n v="5930862.9615846341"/>
  </r>
  <r>
    <s v="You've Got Mail"/>
    <s v="PG"/>
    <s v="Comedy"/>
    <x v="17"/>
    <s v="December 18, 1998 (United States)"/>
    <x v="47"/>
    <n v="200000"/>
    <s v="Nora Ephron"/>
    <s v="MiklÃ³s LÃ¡szlÃ³"/>
    <s v="Tom Hanks"/>
    <s v="United States"/>
    <n v="65000000"/>
    <n v="250821495"/>
    <s v="Warner Bros."/>
    <n v="119"/>
    <n v="163"/>
    <n v="431537603.19875777"/>
  </r>
  <r>
    <s v="Zombieland: Double Tap"/>
    <s v="R"/>
    <s v="Action"/>
    <x v="5"/>
    <s v="October 18, 2019 (United States)"/>
    <x v="47"/>
    <n v="151000"/>
    <s v="Ruben Fleischer"/>
    <s v="Rhett Reese"/>
    <s v="Woody Harrelson"/>
    <s v="United States"/>
    <n v="42000000"/>
    <n v="122810399"/>
    <s v="2.0 Entertainment"/>
    <n v="99"/>
    <n v="255.7"/>
    <n v="173805520.55411053"/>
  </r>
  <r>
    <n v="21"/>
    <s v="PG-13"/>
    <s v="Crime"/>
    <x v="0"/>
    <s v="March 28, 2008 (United States)"/>
    <x v="48"/>
    <n v="235000"/>
    <s v="Robert Luketic"/>
    <s v="Peter Steinfeld"/>
    <s v="Jim Sturgess"/>
    <s v="United States"/>
    <n v="35000000"/>
    <n v="159808370"/>
    <s v="Columbia Pictures"/>
    <n v="123"/>
    <n v="215.3"/>
    <n v="372560140.31369549"/>
  </r>
  <r>
    <n v="1408"/>
    <s v="PG-13"/>
    <s v="Fantasy"/>
    <x v="6"/>
    <s v="June 22, 2007 (United States)"/>
    <x v="48"/>
    <n v="260000"/>
    <s v="Mikael HÃ¥fstrÃ¶m"/>
    <s v="Matt Greenberg"/>
    <s v="John Cusack"/>
    <s v="United States"/>
    <n v="25000000"/>
    <n v="132963417"/>
    <s v="Dimension Films"/>
    <n v="104"/>
    <n v="207.3"/>
    <n v="252423384.17383176"/>
  </r>
  <r>
    <s v="2010: the Year We Make Contact"/>
    <s v="PG"/>
    <s v="Adventure"/>
    <x v="18"/>
    <s v="December 7, 1984 (United States)"/>
    <x v="48"/>
    <n v="50000"/>
    <s v="Peter Hyams"/>
    <s v="Arthur C. Clarke"/>
    <s v="Roy Scheider"/>
    <s v="United States"/>
    <n v="28000000"/>
    <n v="40400657"/>
    <s v="Metro-Goldwyn-Mayer (MGM)"/>
    <n v="116"/>
    <n v="103.9"/>
    <n v="56442366.748739108"/>
  </r>
  <r>
    <s v="50 First Dates"/>
    <s v="PG-13"/>
    <s v="Comedy"/>
    <x v="1"/>
    <s v="February 13, 2004 (United States)"/>
    <x v="48"/>
    <n v="335000"/>
    <s v="Peter Segal"/>
    <s v="George Wing"/>
    <s v="Adam Sandler"/>
    <s v="United States"/>
    <n v="75000000"/>
    <n v="198520934"/>
    <s v="Columbia Pictures"/>
    <n v="99"/>
    <n v="188.9"/>
    <n v="371100175.39754599"/>
  </r>
  <r>
    <s v="A Brother's Love"/>
    <m/>
    <s v="Drama"/>
    <x v="5"/>
    <s v="June 7, 2019 (Canada)"/>
    <x v="48"/>
    <n v="869"/>
    <s v="Monia Chokri"/>
    <s v="Monia Chokri"/>
    <s v="Anne-Ã‰lisabeth BossÃ©"/>
    <s v="Canada"/>
    <m/>
    <n v="1671969"/>
    <s v="Metafilms"/>
    <n v="117"/>
    <n v="255.7"/>
    <n v="2152298.0747782001"/>
  </r>
  <r>
    <s v="A Christmas Carol"/>
    <s v="PG"/>
    <s v="Animation"/>
    <x v="9"/>
    <s v="November 6, 2009 (United States)"/>
    <x v="48"/>
    <n v="106000"/>
    <s v="Robert Zemeckis"/>
    <s v="Charles Dickens"/>
    <s v="Jim Carrey"/>
    <s v="United States"/>
    <n v="200000000"/>
    <n v="325286646"/>
    <s v="Walt Disney Pictures"/>
    <n v="96"/>
    <n v="214.5"/>
    <n v="727715426.1101321"/>
  </r>
  <r>
    <s v="A Most Wanted Man"/>
    <s v="R"/>
    <s v="Crime"/>
    <x v="20"/>
    <s v="August 1, 2014 (United States)"/>
    <x v="48"/>
    <n v="74000"/>
    <s v="Anton Corbijn"/>
    <s v="Andrew Bovell"/>
    <s v="Philip Seymour Hoffman"/>
    <s v="United Kingdom"/>
    <n v="15000000"/>
    <n v="36233517"/>
    <s v="Lionsgate"/>
    <n v="122"/>
    <n v="236.7"/>
    <n v="76403824.428373709"/>
  </r>
  <r>
    <s v="A Series of Unfortunate Events"/>
    <s v="PG"/>
    <s v="Adventure"/>
    <x v="1"/>
    <s v="December 17, 2004 (United States)"/>
    <x v="48"/>
    <n v="199000"/>
    <s v="Brad Silberling"/>
    <s v="Robert Gordon"/>
    <s v="Jim Carrey"/>
    <s v="Germany"/>
    <n v="140000000"/>
    <n v="211468235"/>
    <s v="Paramount Pictures"/>
    <n v="108"/>
    <n v="188.9"/>
    <n v="268476546.68541664"/>
  </r>
  <r>
    <s v="A Simple Favor"/>
    <s v="R"/>
    <s v="Comedy"/>
    <x v="26"/>
    <s v="September 14, 2018 (United States)"/>
    <x v="48"/>
    <n v="136000"/>
    <s v="Paul Feig"/>
    <s v="Darcey Bell"/>
    <s v="Anna Kendrick"/>
    <s v="Canada"/>
    <n v="20000000"/>
    <n v="97644617"/>
    <s v="BRON Studios"/>
    <n v="117"/>
    <n v="251.1"/>
    <n v="138705430.30256408"/>
  </r>
  <r>
    <s v="Addams Family Values"/>
    <s v="PG-13"/>
    <s v="Comedy"/>
    <x v="34"/>
    <s v="November 19, 1993 (United States)"/>
    <x v="48"/>
    <n v="84000"/>
    <s v="Barry Sonnenfeld"/>
    <s v="Charles Addams"/>
    <s v="Anjelica Huston"/>
    <s v="United States"/>
    <n v="47000000"/>
    <n v="48919043"/>
    <s v="Paramount Pictures"/>
    <n v="94"/>
    <n v="144.5"/>
    <n v="91445597.558895692"/>
  </r>
  <r>
    <s v="Adventureland"/>
    <s v="R"/>
    <s v="Comedy"/>
    <x v="9"/>
    <s v="April 3, 2009 (United States)"/>
    <x v="48"/>
    <n v="155000"/>
    <s v="Greg Mottola"/>
    <s v="Greg Mottola"/>
    <s v="Jesse Eisenberg"/>
    <s v="United States"/>
    <m/>
    <n v="17164820"/>
    <s v="Miramax"/>
    <n v="107"/>
    <n v="214.5"/>
    <n v="23980378.97294819"/>
  </r>
  <r>
    <s v="Ali"/>
    <s v="R"/>
    <s v="Biography"/>
    <x v="7"/>
    <s v="December 25, 2001 (United States)"/>
    <x v="48"/>
    <n v="95000"/>
    <s v="Michael Mann"/>
    <s v="Gregory Allen Howard"/>
    <s v="Will Smith"/>
    <s v="United States"/>
    <n v="107000000"/>
    <n v="87812729"/>
    <s v="Columbia Pictures"/>
    <n v="157"/>
    <n v="177.1"/>
    <n v="248666714.92843866"/>
  </r>
  <r>
    <s v="All Dogs Go to Heaven"/>
    <s v="G"/>
    <s v="Animation"/>
    <x v="21"/>
    <s v="November 17, 1989 (United States)"/>
    <x v="48"/>
    <n v="38000"/>
    <s v="Don Bluth"/>
    <s v="Don Bluth"/>
    <s v="Dom DeLuise"/>
    <s v="Ireland"/>
    <n v="13800000"/>
    <n v="27100027"/>
    <s v="Goldcrest Films International"/>
    <n v="84"/>
    <n v="124"/>
    <n v="57144485.99930796"/>
  </r>
  <r>
    <s v="All the Money in the World"/>
    <s v="R"/>
    <s v="Biography"/>
    <x v="27"/>
    <s v="December 25, 2017 (United States)"/>
    <x v="48"/>
    <n v="79000"/>
    <s v="Ridley Scott"/>
    <s v="David Scarpa"/>
    <s v="Michelle Williams"/>
    <s v="United States"/>
    <n v="50000000"/>
    <n v="56996304"/>
    <s v="Imperative Entertainment"/>
    <n v="132"/>
    <n v="245.1"/>
    <n v="110686895.0210325"/>
  </r>
  <r>
    <s v="All the Real Girls"/>
    <s v="R"/>
    <s v="Drama"/>
    <x v="2"/>
    <s v="August 1, 2003 (United Kingdom)"/>
    <x v="48"/>
    <n v="10000"/>
    <s v="David Gordon Green"/>
    <s v="David Gordon Green"/>
    <s v="Zooey Deschanel"/>
    <s v="United States"/>
    <n v="2500000"/>
    <n v="579986"/>
    <s v="Jasmine Productions Inc."/>
    <n v="108"/>
    <n v="184"/>
    <n v="997864.11180124222"/>
  </r>
  <r>
    <s v="Alone/Together"/>
    <m/>
    <s v="Drama"/>
    <x v="5"/>
    <s v="February 13, 2019 (Philippines)"/>
    <x v="48"/>
    <n v="396"/>
    <s v="Antoinette Jadaone"/>
    <s v="Antoinette Jadaone"/>
    <s v="Liza Soberano"/>
    <s v="Philippines"/>
    <m/>
    <n v="271101"/>
    <s v="ABS-CBN Film Productions"/>
    <n v="103"/>
    <n v="255.7"/>
    <n v="448937.36249999999"/>
  </r>
  <r>
    <s v="American Woman"/>
    <s v="R"/>
    <s v="Drama"/>
    <x v="26"/>
    <s v="June 14, 2019 (United States)"/>
    <x v="48"/>
    <n v="5800"/>
    <s v="Jake Scott"/>
    <s v="Brad Ingelsby"/>
    <s v="Sienna Miller"/>
    <s v="United Kingdom"/>
    <m/>
    <n v="245416"/>
    <s v="Romulus Entertainment"/>
    <n v="111"/>
    <n v="251.1"/>
    <n v="360724.82006753492"/>
  </r>
  <r>
    <s v="An Ideal Husband"/>
    <s v="PG-13"/>
    <s v="Comedy"/>
    <x v="11"/>
    <s v="June 30, 1999 (United States)"/>
    <x v="48"/>
    <n v="15000"/>
    <s v="Oliver Parker"/>
    <s v="Oscar Wilde"/>
    <s v="Rupert Everett"/>
    <s v="United Kingdom"/>
    <n v="14000000"/>
    <n v="18542974"/>
    <s v="Arts Council of England"/>
    <n v="97"/>
    <n v="166.6"/>
    <n v="28026012.786706351"/>
  </r>
  <r>
    <s v="Angels and Insects"/>
    <s v="R"/>
    <s v="Drama"/>
    <x v="40"/>
    <s v="January 26, 1996 (United States)"/>
    <x v="48"/>
    <n v="4400"/>
    <s v="Philip Haas"/>
    <s v="A.S. Byatt"/>
    <s v="Mark Rylance"/>
    <s v="United Kingdom"/>
    <n v="4997987"/>
    <n v="3414301"/>
    <s v="Playhouse International Pictures"/>
    <n v="116"/>
    <n v="152.4"/>
    <n v="9157900.6575704236"/>
  </r>
  <r>
    <s v="Annihilation"/>
    <s v="R"/>
    <s v="Adventure"/>
    <x v="26"/>
    <s v="February 23, 2018 (United States)"/>
    <x v="48"/>
    <n v="292000"/>
    <s v="Alex Garland"/>
    <s v="Alex Garland"/>
    <s v="Natalie Portman"/>
    <s v="United Kingdom"/>
    <n v="40000000"/>
    <n v="43070915"/>
    <s v="Paramount Pictures"/>
    <n v="115"/>
    <n v="251.1"/>
    <n v="60955447.285183467"/>
  </r>
  <r>
    <s v="Arctic"/>
    <s v="PG-13"/>
    <s v="Adventure"/>
    <x v="26"/>
    <s v="January 31, 2019 (Denmark)"/>
    <x v="48"/>
    <n v="46000"/>
    <s v="Joe Penna"/>
    <s v="Joe Penna"/>
    <s v="Mads Mikkelsen"/>
    <s v="Iceland"/>
    <n v="2000000"/>
    <n v="4165776"/>
    <s v="Armory Films"/>
    <n v="98"/>
    <n v="251.1"/>
    <n v="7167204.6708074538"/>
  </r>
  <r>
    <s v="At Play in the Fields of the Lord"/>
    <s v="R"/>
    <s v="Drama"/>
    <x v="16"/>
    <s v="December 6, 1991 (United States)"/>
    <x v="48"/>
    <n v="3100"/>
    <s v="Hector Babenco"/>
    <s v="Peter Matthiessen"/>
    <s v="Tom Berenger"/>
    <s v="United States"/>
    <n v="36000000"/>
    <n v="1345903"/>
    <s v="The Saul Zaentz Company"/>
    <n v="189"/>
    <n v="136.19999999999999"/>
    <n v="2099829.2068612389"/>
  </r>
  <r>
    <s v="Babe"/>
    <s v="G"/>
    <s v="Comedy"/>
    <x v="40"/>
    <s v="August 4, 1995 (United States)"/>
    <x v="48"/>
    <n v="119000"/>
    <s v="Chris Noonan"/>
    <s v="Dick King-Smith"/>
    <s v="James Cromwell"/>
    <s v="Australia"/>
    <n v="30000000"/>
    <n v="254134910"/>
    <s v="Universal Pictures"/>
    <n v="91"/>
    <n v="152.4"/>
    <n v="777458906.39558232"/>
  </r>
  <r>
    <s v="Beast"/>
    <s v="R"/>
    <s v="Crime"/>
    <x v="27"/>
    <s v="May 11, 2018 (United States)"/>
    <x v="48"/>
    <n v="11000"/>
    <s v="Michael Pearce"/>
    <s v="Michael Pearce"/>
    <s v="Jessie Buckley"/>
    <s v="United Kingdom"/>
    <m/>
    <n v="1744071"/>
    <s v="Agile Films"/>
    <n v="107"/>
    <n v="245.1"/>
    <n v="2468269.5480724568"/>
  </r>
  <r>
    <s v="Beavis and Butt-Head Do America"/>
    <s v="PG-13"/>
    <s v="Animation"/>
    <x v="10"/>
    <s v="December 20, 1996 (United States)"/>
    <x v="48"/>
    <n v="53000"/>
    <s v="Directors"/>
    <s v="Mike Judge"/>
    <s v="Mike Judge"/>
    <s v="United States"/>
    <n v="12000000"/>
    <n v="63118386"/>
    <s v="Paramount Pictures"/>
    <n v="81"/>
    <n v="156.9"/>
    <n v="89660476.523076907"/>
  </r>
  <r>
    <s v="Before We Go"/>
    <s v="PG-13"/>
    <s v="Comedy"/>
    <x v="20"/>
    <s v="July 21, 2015 (United States)"/>
    <x v="48"/>
    <n v="54000"/>
    <s v="Chris Evans"/>
    <s v="Ronald Bass"/>
    <s v="Chris Evans"/>
    <s v="United States"/>
    <m/>
    <n v="462875"/>
    <s v="G4 Productions"/>
    <n v="95"/>
    <n v="236.7"/>
    <n v="680357.03087313066"/>
  </r>
  <r>
    <s v="Bernie"/>
    <s v="PG-13"/>
    <s v="Biography"/>
    <x v="24"/>
    <s v="June 22, 2012 (Iceland)"/>
    <x v="48"/>
    <n v="58000"/>
    <s v="Richard Linklater"/>
    <s v="Skip Hollandsworth"/>
    <s v="Jack Black"/>
    <s v="United States"/>
    <n v="5000000"/>
    <n v="10173061"/>
    <s v="Mandalay Vision"/>
    <n v="104"/>
    <n v="224.9"/>
    <n v="37618102.993932039"/>
  </r>
  <r>
    <s v="Big Bad Wolves"/>
    <s v="Not Rated"/>
    <s v="Drama"/>
    <x v="33"/>
    <s v="August 15, 2013 (Israel)"/>
    <x v="48"/>
    <n v="16000"/>
    <s v="Aharon Keshales"/>
    <s v="Aharon Keshales"/>
    <s v="Lior Ashkenazi"/>
    <s v="Israel"/>
    <m/>
    <n v="291239"/>
    <s v="United Channel Movies"/>
    <n v="110"/>
    <n v="233"/>
    <n v="394577.69364161848"/>
  </r>
  <r>
    <s v="Blade of the Immortal"/>
    <s v="R"/>
    <s v="Action"/>
    <x v="27"/>
    <s v="November 3, 2017 (United States)"/>
    <x v="48"/>
    <n v="16000"/>
    <s v="Takashi Miike"/>
    <s v="Hiroaki Samura"/>
    <s v="Takuya Kimura"/>
    <s v="Japan"/>
    <m/>
    <n v="7162617"/>
    <s v="Warner Bros."/>
    <n v="140"/>
    <n v="245.1"/>
    <n v="19912859.488138687"/>
  </r>
  <r>
    <s v="Bleed for This"/>
    <s v="R"/>
    <s v="Biography"/>
    <x v="30"/>
    <s v="November 18, 2016 (United States)"/>
    <x v="48"/>
    <n v="26000"/>
    <s v="Ben Younger"/>
    <s v="Ben Younger"/>
    <s v="Miles Teller"/>
    <s v="United States"/>
    <n v="6000000"/>
    <n v="6698679"/>
    <s v="Verdi Productions"/>
    <n v="117"/>
    <n v="240"/>
    <n v="14985958.085903084"/>
  </r>
  <r>
    <s v="Bloodsport"/>
    <s v="R"/>
    <s v="Action"/>
    <x v="28"/>
    <s v="April 29, 1988 (United States)"/>
    <x v="48"/>
    <n v="79000"/>
    <s v="Newt Arnold"/>
    <s v="Sheldon Lettich"/>
    <s v="Jean-Claude Van Damme"/>
    <s v="United States"/>
    <n v="1100000"/>
    <n v="11806119"/>
    <s v="Cannon International"/>
    <n v="92"/>
    <n v="118.3"/>
    <n v="21592583.789315727"/>
  </r>
  <r>
    <s v="Body Double"/>
    <s v="R"/>
    <s v="Crime"/>
    <x v="18"/>
    <s v="October 26, 1984 (United States)"/>
    <x v="48"/>
    <n v="30000"/>
    <s v="Brian De Palma"/>
    <s v="Robert J. Avrech"/>
    <s v="Craig Wasson"/>
    <s v="United States"/>
    <n v="10000000"/>
    <n v="8801940"/>
    <s v="Columbia Pictures"/>
    <n v="114"/>
    <n v="103.9"/>
    <n v="23608724.630281691"/>
  </r>
  <r>
    <s v="Boiling Point"/>
    <s v="Not Rated"/>
    <s v="Action"/>
    <x v="32"/>
    <s v="November 19, 1999 (United States)"/>
    <x v="48"/>
    <n v="6300"/>
    <s v="Takeshi Kitano"/>
    <s v="Takeshi Kitano"/>
    <s v="Takeshi Kitano"/>
    <s v="Japan"/>
    <m/>
    <m/>
    <s v="Bandai Visual Company"/>
    <n v="96"/>
    <n v="130.69999999999999"/>
    <s v="Missing"/>
  </r>
  <r>
    <s v="Bolt"/>
    <s v="PG"/>
    <s v="Animation"/>
    <x v="0"/>
    <s v="November 21, 2008 (United States)"/>
    <x v="48"/>
    <n v="196000"/>
    <s v="Byron Howard"/>
    <s v="Dan Fogelman"/>
    <s v="John Travolta"/>
    <s v="United States"/>
    <n v="150000000"/>
    <n v="309979994"/>
    <s v="Walt Disney Animation Studios"/>
    <n v="96"/>
    <n v="215.3"/>
    <n v="513320131.36847824"/>
  </r>
  <r>
    <s v="Bottle Shock"/>
    <s v="PG-13"/>
    <s v="Comedy"/>
    <x v="0"/>
    <s v="September 5, 2008 (United States)"/>
    <x v="48"/>
    <n v="16000"/>
    <s v="Randall Miller"/>
    <s v="Jody Savin"/>
    <s v="Chris Pine"/>
    <s v="United States"/>
    <n v="5000000"/>
    <n v="4629770"/>
    <s v="Shocking Bottle"/>
    <n v="110"/>
    <n v="215.3"/>
    <n v="10357495.73421439"/>
  </r>
  <r>
    <s v="Bridesmaids"/>
    <s v="R"/>
    <s v="Comedy"/>
    <x v="24"/>
    <s v="May 13, 2011 (United States)"/>
    <x v="48"/>
    <n v="276000"/>
    <s v="Paul Feig"/>
    <s v="Kristen Wiig"/>
    <s v="Kristen Wiig"/>
    <s v="United States"/>
    <n v="32500000"/>
    <n v="288383523"/>
    <s v="Universal Pictures"/>
    <n v="125"/>
    <n v="224.9"/>
    <n v="382711060.35757834"/>
  </r>
  <r>
    <s v="Brighton Beach Memoirs"/>
    <s v="PG-13"/>
    <s v="Comedy"/>
    <x v="25"/>
    <s v="December 25, 1986 (United States)"/>
    <x v="48"/>
    <n v="3400"/>
    <s v="Gene Saks"/>
    <s v="Neil Simon"/>
    <s v="Blythe Danner"/>
    <s v="United States"/>
    <n v="18000000"/>
    <n v="11957943"/>
    <s v="Rastar Pictures"/>
    <n v="108"/>
    <n v="109.6"/>
    <n v="15181605.133749999"/>
  </r>
  <r>
    <s v="Bringing Out the Dead"/>
    <s v="R"/>
    <s v="Drama"/>
    <x v="11"/>
    <s v="October 22, 1999 (United States)"/>
    <x v="48"/>
    <n v="65000"/>
    <s v="Martin Scorsese"/>
    <s v="Joe Connelly"/>
    <s v="Nicolas Cage"/>
    <s v="United States"/>
    <n v="55000000"/>
    <n v="16797191"/>
    <s v="De Fina-Cappa"/>
    <n v="121"/>
    <n v="166.6"/>
    <n v="21966112.007296138"/>
  </r>
  <r>
    <s v="Brittany Runs a Marathon"/>
    <s v="R"/>
    <s v="Comedy"/>
    <x v="5"/>
    <s v="October 24, 2019 (Argentina)"/>
    <x v="48"/>
    <n v="18000"/>
    <s v="Paul Downs Colaizzo"/>
    <s v="Paul Downs Colaizzo"/>
    <s v="Jillian Bell"/>
    <s v="United States"/>
    <m/>
    <n v="7442106"/>
    <s v="Material Pictures"/>
    <n v="104"/>
    <n v="255.7"/>
    <n v="12004286.385389093"/>
  </r>
  <r>
    <s v="Brother Bear"/>
    <s v="G"/>
    <s v="Animation"/>
    <x v="2"/>
    <s v="November 1, 2003 (United States)"/>
    <x v="48"/>
    <n v="101000"/>
    <s v="Aaron Blaise"/>
    <s v="Tab Murphy"/>
    <s v="Joaquin Phoenix"/>
    <s v="United States"/>
    <n v="128000000"/>
    <n v="250397798"/>
    <s v="Walt Disney Animation Studios"/>
    <n v="85"/>
    <n v="184"/>
    <n v="443067416.08943087"/>
  </r>
  <r>
    <s v="Buffalo Soldiers"/>
    <s v="R"/>
    <s v="Comedy"/>
    <x v="7"/>
    <s v="October 31, 2002 (Germany)"/>
    <x v="48"/>
    <n v="24000"/>
    <s v="Gregor Jordan"/>
    <s v="Robert O'Connor"/>
    <s v="Joaquin Phoenix"/>
    <s v="United Kingdom"/>
    <n v="15000000"/>
    <n v="2300684"/>
    <s v="FilmFour"/>
    <n v="98"/>
    <n v="177.1"/>
    <n v="4467931.2606755896"/>
  </r>
  <r>
    <s v="Bugsy"/>
    <s v="R"/>
    <s v="Biography"/>
    <x v="16"/>
    <s v="December 20, 1991 (United States)"/>
    <x v="48"/>
    <n v="27000"/>
    <s v="Barry Levinson"/>
    <s v="James Toback"/>
    <s v="Warren Beatty"/>
    <s v="United States"/>
    <n v="30000000"/>
    <n v="49114016"/>
    <s v="TriStar Pictures"/>
    <n v="136"/>
    <n v="136.19999999999999"/>
    <n v="95379481.677501589"/>
  </r>
  <r>
    <s v="Bulworth"/>
    <s v="R"/>
    <s v="Comedy"/>
    <x v="17"/>
    <s v="May 22, 1998 (United States)"/>
    <x v="48"/>
    <n v="25000"/>
    <s v="Warren Beatty"/>
    <s v="Warren Beatty"/>
    <s v="Warren Beatty"/>
    <s v="United States"/>
    <n v="30000000"/>
    <n v="29202884"/>
    <s v="Twentieth Century Fox"/>
    <n v="108"/>
    <n v="163"/>
    <n v="63422086.634354949"/>
  </r>
  <r>
    <s v="Can't Buy Me Love"/>
    <s v="PG-13"/>
    <s v="Comedy"/>
    <x v="3"/>
    <s v="August 14, 1987 (United States)"/>
    <x v="48"/>
    <n v="34000"/>
    <s v="Steve Rash"/>
    <s v="Michael Swerdlick"/>
    <s v="Patrick Dempsey"/>
    <s v="United States"/>
    <m/>
    <n v="31623833"/>
    <s v="Touchstone Pictures"/>
    <n v="94"/>
    <n v="113.6"/>
    <n v="81452087.194420964"/>
  </r>
  <r>
    <s v="Captain Marvel"/>
    <s v="PG-13"/>
    <s v="Action"/>
    <x v="5"/>
    <s v="March 8, 2019 (United States)"/>
    <x v="48"/>
    <n v="478000"/>
    <s v="Anna Boden"/>
    <s v="Anna Boden"/>
    <s v="Brie Larson"/>
    <s v="United States"/>
    <n v="160000000"/>
    <n v="1128462972"/>
    <s v="Walt Disney Pictures"/>
    <n v="123"/>
    <n v="255.7"/>
    <n v="1576536760.9738653"/>
  </r>
  <r>
    <s v="Cemetery of Splendor"/>
    <s v="Unrated"/>
    <s v="Drama"/>
    <x v="39"/>
    <s v="September 2, 2015 (France)"/>
    <x v="48"/>
    <n v="4400"/>
    <s v="Apichatpong Weerasethakul"/>
    <s v="Apichatpong Weerasethakul"/>
    <s v="Jenjira Pongpas"/>
    <s v="Thailand"/>
    <m/>
    <n v="98932"/>
    <s v="Kick the Machine"/>
    <n v="122"/>
    <n v="237"/>
    <n v="203404.72604588393"/>
  </r>
  <r>
    <s v="Chappie"/>
    <s v="R"/>
    <s v="Action"/>
    <x v="39"/>
    <s v="March 6, 2015 (United States)"/>
    <x v="48"/>
    <n v="235000"/>
    <s v="Neill Blomkamp"/>
    <s v="Neill Blomkamp"/>
    <s v="Sharlto Copley"/>
    <s v="South Africa"/>
    <n v="49000000"/>
    <n v="102811889"/>
    <s v="Columbia Pictures"/>
    <n v="120"/>
    <n v="237"/>
    <n v="324629871.27772015"/>
  </r>
  <r>
    <s v="Choose Me"/>
    <s v="R"/>
    <s v="Comedy"/>
    <x v="18"/>
    <s v="August 29, 1984 (United States)"/>
    <x v="48"/>
    <n v="2600"/>
    <s v="Alan Rudolph"/>
    <s v="Alan Rudolph"/>
    <s v="GeneviÃ¨ve Bujold"/>
    <s v="United States"/>
    <n v="700000"/>
    <n v="2490233"/>
    <s v="Tartan Productions"/>
    <n v="106"/>
    <n v="103.9"/>
    <n v="7618212.8022088353"/>
  </r>
  <r>
    <s v="City Slickers"/>
    <s v="PG-13"/>
    <s v="Comedy"/>
    <x v="16"/>
    <s v="June 7, 1991 (United States)"/>
    <x v="48"/>
    <n v="51000"/>
    <s v="Ron Underwood"/>
    <s v="Lowell Ganz"/>
    <s v="Billy Crystal"/>
    <s v="United States"/>
    <n v="27000000"/>
    <n v="179033791"/>
    <s v="Castle Rock Entertainment"/>
    <n v="113"/>
    <n v="136.19999999999999"/>
    <n v="480207712.30369717"/>
  </r>
  <r>
    <s v="Clueless"/>
    <s v="PG-13"/>
    <s v="Comedy"/>
    <x v="40"/>
    <s v="July 19, 1995 (United States)"/>
    <x v="48"/>
    <n v="193000"/>
    <s v="Amy Heckerling"/>
    <s v="Amy Heckerling"/>
    <s v="Alicia Silverstone"/>
    <s v="United States"/>
    <n v="12000000"/>
    <n v="56631572"/>
    <s v="Paramount Pictures"/>
    <n v="97"/>
    <n v="152.4"/>
    <n v="173249397.47389558"/>
  </r>
  <r>
    <s v="Collateral Beauty"/>
    <s v="PG-13"/>
    <s v="Drama"/>
    <x v="30"/>
    <s v="December 16, 2016 (United States)"/>
    <x v="48"/>
    <n v="95000"/>
    <s v="David Frankel"/>
    <s v="Allan Loeb"/>
    <s v="Will Smith"/>
    <s v="United States"/>
    <n v="36000000"/>
    <n v="88528280"/>
    <s v="New Line Cinema"/>
    <n v="97"/>
    <n v="240"/>
    <n v="176998470.5774278"/>
  </r>
  <r>
    <s v="Cradle Will Rock"/>
    <s v="R"/>
    <s v="Drama"/>
    <x v="11"/>
    <s v="January 21, 2000 (United States)"/>
    <x v="48"/>
    <n v="8900"/>
    <s v="Tim Robbins"/>
    <s v="Tim Robbins"/>
    <s v="Hank Azaria"/>
    <s v="United States"/>
    <n v="36000000"/>
    <n v="2986932"/>
    <s v="Cradle Productions Inc."/>
    <n v="132"/>
    <n v="166.6"/>
    <n v="5670518.2579439254"/>
  </r>
  <r>
    <s v="Cruel Intentions"/>
    <s v="R"/>
    <s v="Drama"/>
    <x v="11"/>
    <s v="March 5, 1999 (United States)"/>
    <x v="48"/>
    <n v="183000"/>
    <s v="Roger Kumble"/>
    <s v="Choderlos de Laclos"/>
    <s v="Sarah Michelle Gellar"/>
    <s v="United States"/>
    <n v="10500000"/>
    <n v="76347426"/>
    <s v="Columbia Pictures"/>
    <n v="97"/>
    <n v="166.6"/>
    <n v="144941188.17570093"/>
  </r>
  <r>
    <s v="Damage"/>
    <s v="R"/>
    <s v="Drama"/>
    <x v="35"/>
    <s v="January 22, 1993 (United States)"/>
    <x v="48"/>
    <n v="17000"/>
    <s v="Louis Malle"/>
    <s v="David Hare"/>
    <s v="Jeremy Irons"/>
    <s v="United Kingdom"/>
    <m/>
    <n v="7532911"/>
    <s v="Nouvelles Ã‰ditions de Films (NEF)"/>
    <n v="111"/>
    <n v="140.30000000000001"/>
    <n v="22091222.153031759"/>
  </r>
  <r>
    <s v="Dave"/>
    <s v="PG-13"/>
    <s v="Comedy"/>
    <x v="34"/>
    <s v="May 7, 1993 (United States)"/>
    <x v="48"/>
    <n v="50000"/>
    <s v="Ivan Reitman"/>
    <s v="Gary Ross"/>
    <s v="Kevin Kline"/>
    <s v="United States"/>
    <n v="28000000"/>
    <n v="63270710"/>
    <s v="Warner Bros."/>
    <n v="110"/>
    <n v="144.5"/>
    <n v="95627903.457341269"/>
  </r>
  <r>
    <s v="Dead Calm"/>
    <s v="R"/>
    <s v="Horror"/>
    <x v="21"/>
    <s v="April 7, 1989 (United States)"/>
    <x v="48"/>
    <n v="38000"/>
    <s v="Phillip Noyce"/>
    <s v="Terry Hayes"/>
    <s v="Nicole Kidman"/>
    <s v="Australia"/>
    <n v="10400000"/>
    <n v="7825009"/>
    <s v="Kennedy Miller Productions"/>
    <n v="96"/>
    <n v="124"/>
    <n v="11501593.064640615"/>
  </r>
  <r>
    <s v="Disturbia"/>
    <s v="PG-13"/>
    <s v="Crime"/>
    <x v="6"/>
    <s v="April 13, 2007 (United States)"/>
    <x v="48"/>
    <n v="226000"/>
    <s v="D.J. Caruso"/>
    <s v="Christopher Landon"/>
    <s v="Shia LaBeouf"/>
    <s v="United States"/>
    <n v="20000000"/>
    <n v="118114220"/>
    <s v="Dreamworks Pictures"/>
    <n v="105"/>
    <n v="207.3"/>
    <n v="149955845.14166665"/>
  </r>
  <r>
    <s v="Dolphin Tale"/>
    <s v="PG"/>
    <s v="Drama"/>
    <x v="24"/>
    <s v="September 23, 2011 (United States)"/>
    <x v="48"/>
    <n v="23000"/>
    <s v="Charles Martin Smith"/>
    <s v="Karen Janszen"/>
    <s v="Morgan Freeman"/>
    <s v="Canada"/>
    <n v="37000000"/>
    <n v="95943453"/>
    <s v="Alcon Entertainment"/>
    <n v="113"/>
    <n v="224.9"/>
    <n v="127325653.87238675"/>
  </r>
  <r>
    <s v="Draft Day"/>
    <s v="PG-13"/>
    <s v="Drama"/>
    <x v="20"/>
    <s v="April 11, 2014 (United States)"/>
    <x v="48"/>
    <n v="56000"/>
    <s v="Ivan Reitman"/>
    <s v="Scott Rothman"/>
    <s v="Kevin Costner"/>
    <s v="United States"/>
    <n v="25000000"/>
    <n v="29824199"/>
    <s v="Summit Entertainment"/>
    <n v="110"/>
    <n v="236.7"/>
    <n v="36190495.560732774"/>
  </r>
  <r>
    <s v="Dreamchild"/>
    <s v="PG"/>
    <s v="Biography"/>
    <x v="38"/>
    <s v="October 4, 1985 (United States)"/>
    <x v="48"/>
    <n v="1500"/>
    <s v="Gavin Millar"/>
    <s v="Dennis Potter"/>
    <s v="Coral Browne"/>
    <s v="United Kingdom"/>
    <m/>
    <n v="1215923"/>
    <s v="PfH Ltd."/>
    <n v="94"/>
    <n v="107.6"/>
    <n v="2308359.7389408099"/>
  </r>
  <r>
    <s v="Dreamer"/>
    <s v="PG"/>
    <s v="Drama"/>
    <x v="4"/>
    <s v="October 21, 2005 (United States)"/>
    <x v="48"/>
    <n v="12000"/>
    <s v="John Gatins"/>
    <s v="John Gatins"/>
    <s v="Kurt Russell"/>
    <s v="United States"/>
    <n v="32000000"/>
    <n v="38741732"/>
    <s v="Dreamworks Pictures"/>
    <n v="106"/>
    <n v="195.3"/>
    <n v="47011572.044603743"/>
  </r>
  <r>
    <s v="Duet for One"/>
    <s v="R"/>
    <s v="Drama"/>
    <x v="25"/>
    <s v="February 1987 (United States)"/>
    <x v="48"/>
    <n v="840"/>
    <s v="Andrey Konchalovskiy"/>
    <s v="Tom Kempinski"/>
    <s v="Julie Andrews"/>
    <s v="United States"/>
    <m/>
    <n v="8736"/>
    <s v="Golan-Globus Productions"/>
    <n v="107"/>
    <n v="109.6"/>
    <n v="16965.323135755258"/>
  </r>
  <r>
    <s v="Eagle vs Shark"/>
    <s v="R"/>
    <s v="Comedy"/>
    <x v="6"/>
    <s v="August 30, 2007 (New Zealand)"/>
    <x v="48"/>
    <n v="24000"/>
    <s v="Taika Waititi"/>
    <s v="Loren Taylor"/>
    <s v="Loren Taylor"/>
    <s v="New Zealand"/>
    <m/>
    <n v="1298037"/>
    <s v="New Zealand Film Commission"/>
    <n v="88"/>
    <n v="207.3"/>
    <n v="3675760.909851301"/>
  </r>
  <r>
    <s v="Eden Lake"/>
    <s v="R"/>
    <s v="Horror"/>
    <x v="0"/>
    <s v="September 12, 2008 (United Kingdom)"/>
    <x v="48"/>
    <n v="79000"/>
    <s v="James Watkins"/>
    <s v="James Watkins"/>
    <s v="Kelly Reilly"/>
    <s v="United Kingdom"/>
    <m/>
    <n v="3984669"/>
    <s v="Rollercoaster Films"/>
    <n v="91"/>
    <n v="215.3"/>
    <n v="7966723.3877952751"/>
  </r>
  <r>
    <s v="Edge of Seventeen"/>
    <s v="Not Rated"/>
    <s v="Comedy"/>
    <x v="17"/>
    <s v="April 20, 2000 (Australia)"/>
    <x v="48"/>
    <n v="6000"/>
    <s v="David Moreton"/>
    <s v="Todd Stephens"/>
    <s v="Chris Stafford"/>
    <s v="United States"/>
    <n v="700000"/>
    <n v="871759"/>
    <s v="Blue Streak Films"/>
    <n v="99"/>
    <n v="163"/>
    <n v="3223603.9720873786"/>
  </r>
  <r>
    <s v="Edward II"/>
    <s v="R"/>
    <s v="Drama"/>
    <x v="16"/>
    <s v="October 18, 1991 (United Kingdom)"/>
    <x v="48"/>
    <n v="2500"/>
    <s v="Derek Jarman"/>
    <s v="Christopher Marlowe"/>
    <s v="Steven Waddington"/>
    <s v="United Kingdom"/>
    <m/>
    <n v="706131"/>
    <s v="British Screen Productions"/>
    <n v="87"/>
    <n v="136.19999999999999"/>
    <n v="956683.48465984873"/>
  </r>
  <r>
    <s v="Elizabeth: The Golden Age"/>
    <s v="PG-13"/>
    <s v="Biography"/>
    <x v="6"/>
    <s v="October 12, 2007 (United States)"/>
    <x v="48"/>
    <n v="69000"/>
    <s v="Shekhar Kapur"/>
    <s v="William Nicholson"/>
    <s v="Cate Blanchett"/>
    <s v="United Kingdom"/>
    <n v="55000000"/>
    <n v="75782758"/>
    <s v="Universal Pictures"/>
    <n v="114"/>
    <n v="207.3"/>
    <n v="90305069.857645676"/>
  </r>
  <r>
    <s v="eXistenZ"/>
    <s v="R"/>
    <s v="Horror"/>
    <x v="11"/>
    <s v="April 23, 1999 (United States)"/>
    <x v="48"/>
    <n v="96000"/>
    <s v="David Cronenberg"/>
    <s v="David Cronenberg"/>
    <s v="Jude Law"/>
    <s v="United Kingdom"/>
    <n v="15000000"/>
    <n v="2856712"/>
    <s v="Dimension Films"/>
    <n v="97"/>
    <n v="166.6"/>
    <n v="4317659.4563492062"/>
  </r>
  <r>
    <s v="Fair Game"/>
    <s v="PG-13"/>
    <s v="Biography"/>
    <x v="29"/>
    <s v="December 3, 2010 (United States)"/>
    <x v="48"/>
    <n v="47000"/>
    <s v="Doug Liman"/>
    <s v="Jez Butterworth"/>
    <s v="Naomi Watts"/>
    <s v="United States"/>
    <n v="22000000"/>
    <n v="25806953"/>
    <s v="River Road Entertainment"/>
    <n v="108"/>
    <n v="218.1"/>
    <n v="47199151.135054022"/>
  </r>
  <r>
    <s v="Farinelli"/>
    <s v="R"/>
    <s v="Biography"/>
    <x v="13"/>
    <s v="March 17, 1995 (United States)"/>
    <x v="48"/>
    <n v="6500"/>
    <s v="GÃ©rard Corbiau"/>
    <s v="AndrÃ©e Corbiau"/>
    <s v="Stefano Dionisi"/>
    <s v="France"/>
    <m/>
    <n v="1600226"/>
    <s v="StÃ©phan Films"/>
    <n v="111"/>
    <n v="148.19999999999999"/>
    <n v="2753183.8633540375"/>
  </r>
  <r>
    <s v="Florence Foster Jenkins"/>
    <s v="PG-13"/>
    <s v="Biography"/>
    <x v="30"/>
    <s v="August 12, 2016 (United States)"/>
    <x v="48"/>
    <n v="52000"/>
    <s v="Stephen Frears"/>
    <s v="Nicholas Martin"/>
    <s v="Meryl Streep"/>
    <s v="United Kingdom"/>
    <n v="29000000"/>
    <n v="49052787"/>
    <s v="PathÃ©"/>
    <n v="111"/>
    <n v="240"/>
    <n v="79123262.037586018"/>
  </r>
  <r>
    <s v="Fly Away Home"/>
    <s v="PG"/>
    <s v="Adventure"/>
    <x v="10"/>
    <s v="September 13, 1996 (United States)"/>
    <x v="48"/>
    <n v="24000"/>
    <s v="Carroll Ballard"/>
    <s v="Bill Lishman"/>
    <s v="Jeff Daniels"/>
    <s v="United States"/>
    <n v="22000000"/>
    <n v="25143818"/>
    <s v="Columbia Pictures"/>
    <n v="107"/>
    <n v="156.9"/>
    <n v="31257941.022439819"/>
  </r>
  <r>
    <s v="Four Brothers"/>
    <s v="R"/>
    <s v="Action"/>
    <x v="4"/>
    <s v="July 1, 2005 (United States)"/>
    <x v="48"/>
    <n v="138000"/>
    <s v="John Singleton"/>
    <s v="David Elliot"/>
    <s v="Mark Wahlberg"/>
    <s v="United States"/>
    <n v="45000000"/>
    <n v="92374674"/>
    <s v="Paramount Pictures"/>
    <n v="109"/>
    <n v="195.3"/>
    <n v="144119627.07526881"/>
  </r>
  <r>
    <s v="Four Rooms"/>
    <s v="R"/>
    <s v="Comedy"/>
    <x v="40"/>
    <s v="December 25, 1995 (United States)"/>
    <x v="48"/>
    <n v="100000"/>
    <s v="Directors"/>
    <s v="Allison Anders"/>
    <s v="Tim Roth"/>
    <s v="United States"/>
    <n v="4000000"/>
    <n v="4257354"/>
    <s v="Miramax"/>
    <n v="98"/>
    <n v="152.4"/>
    <n v="8082341.2074766355"/>
  </r>
  <r>
    <s v="Freeway"/>
    <s v="R"/>
    <s v="Comedy"/>
    <x v="10"/>
    <s v="September 3, 1997 (France)"/>
    <x v="48"/>
    <n v="27000"/>
    <s v="Matthew Bright"/>
    <s v="Matthew Bright"/>
    <s v="Reese Witherspoon"/>
    <s v="United States"/>
    <n v="3000000"/>
    <n v="295493"/>
    <s v="The Kushner-Locke Company"/>
    <n v="102"/>
    <n v="156.9"/>
    <n v="508394.7888198758"/>
  </r>
  <r>
    <s v="From Hell"/>
    <s v="R"/>
    <s v="Horror"/>
    <x v="7"/>
    <s v="October 19, 2001 (United States)"/>
    <x v="48"/>
    <n v="149000"/>
    <s v="Albert Hughes"/>
    <s v="Alan Moore"/>
    <s v="Johnny Depp"/>
    <s v="United States"/>
    <n v="35000000"/>
    <n v="74558115"/>
    <s v="Twentieth Century Fox"/>
    <n v="122"/>
    <n v="177.1"/>
    <n v="112687785.91517858"/>
  </r>
  <r>
    <s v="Frozen II"/>
    <s v="PG"/>
    <s v="Animation"/>
    <x v="5"/>
    <s v="November 22, 2019 (United States)"/>
    <x v="48"/>
    <n v="148000"/>
    <s v="Chris Buck"/>
    <s v="Jennifer Lee"/>
    <s v="Kristen Bell"/>
    <s v="United States"/>
    <n v="150000000"/>
    <n v="1450026933"/>
    <s v="Walt Disney Animation Studios"/>
    <n v="103"/>
    <n v="255.7"/>
    <n v="2565756135.2212543"/>
  </r>
  <r>
    <s v="Gilda Live"/>
    <s v="R"/>
    <s v="Comedy"/>
    <x v="37"/>
    <s v="March 28, 1980 (United States)"/>
    <x v="48"/>
    <n v="599"/>
    <s v="Mike Nichols"/>
    <s v="Anne Beatts"/>
    <s v="Gilda Radner"/>
    <s v="United States"/>
    <m/>
    <n v="2261507"/>
    <s v="Broadway Productions"/>
    <n v="96"/>
    <n v="82.4"/>
    <n v="3212499.6871794867"/>
  </r>
  <r>
    <s v="Ginger Snaps"/>
    <s v="Not Rated"/>
    <s v="Drama"/>
    <x v="8"/>
    <s v="May 11, 2001 (Canada)"/>
    <x v="48"/>
    <n v="43000"/>
    <s v="John Fawcett"/>
    <s v="Karen Walton"/>
    <s v="Emily Perkins"/>
    <s v="Canada"/>
    <n v="5000000"/>
    <n v="2554"/>
    <s v="Copperheart Entertainment"/>
    <n v="108"/>
    <n v="172.2"/>
    <n v="4119.6601376389617"/>
  </r>
  <r>
    <s v="Girlfight"/>
    <s v="R"/>
    <s v="Drama"/>
    <x v="8"/>
    <s v="October 6, 2000 (United States)"/>
    <x v="48"/>
    <n v="9400"/>
    <s v="Karyn Kusama"/>
    <s v="Karyn Kusama"/>
    <s v="Michelle Rodriguez"/>
    <s v="United States"/>
    <n v="1000000"/>
    <n v="1666028"/>
    <s v="Green/Renzi"/>
    <n v="110"/>
    <n v="172.2"/>
    <n v="2821782.8326848247"/>
  </r>
  <r>
    <s v="Goon"/>
    <s v="R"/>
    <s v="Comedy"/>
    <x v="24"/>
    <s v="February 24, 2012 (Canada)"/>
    <x v="48"/>
    <n v="85000"/>
    <s v="Michael Dowse"/>
    <s v="Jay Baruchel"/>
    <s v="Seann William Scott"/>
    <s v="United States"/>
    <m/>
    <n v="6985158"/>
    <s v="No Trace Camping"/>
    <n v="92"/>
    <n v="224.9"/>
    <n v="9758723.7166437414"/>
  </r>
  <r>
    <s v="Great Expectations"/>
    <s v="R"/>
    <s v="Drama"/>
    <x v="17"/>
    <s v="January 30, 1998 (United States)"/>
    <x v="48"/>
    <n v="52000"/>
    <s v="Alfonso CuarÃ³n"/>
    <s v="Charles Dickens"/>
    <s v="Ethan Hawke"/>
    <s v="United States"/>
    <n v="25000000"/>
    <n v="55494066"/>
    <s v="Art Linson Productions"/>
    <n v="111"/>
    <n v="163"/>
    <n v="93991339.133963317"/>
  </r>
  <r>
    <s v="Green Zone"/>
    <s v="R"/>
    <s v="Action"/>
    <x v="29"/>
    <s v="March 12, 2010 (United States)"/>
    <x v="48"/>
    <n v="133000"/>
    <s v="Paul Greengrass"/>
    <s v="Brian Helgeland"/>
    <s v="Matt Damon"/>
    <s v="United Kingdom"/>
    <n v="100000000"/>
    <n v="154711438"/>
    <s v="Universal Pictures"/>
    <n v="115"/>
    <n v="218.1"/>
    <n v="227402678.0443801"/>
  </r>
  <r>
    <s v="Greenfingers"/>
    <s v="R"/>
    <s v="Comedy"/>
    <x v="8"/>
    <s v="September 14, 2001 (United Kingdom)"/>
    <x v="48"/>
    <n v="5600"/>
    <s v="Joel Hershman"/>
    <s v="Joel Hershman"/>
    <s v="Clive Owen"/>
    <s v="United Kingdom"/>
    <m/>
    <n v="1961054"/>
    <s v="Boneyard Entertainment"/>
    <n v="91"/>
    <n v="172.2"/>
    <n v="4031937.6099865045"/>
  </r>
  <r>
    <s v="Hanna"/>
    <s v="PG-13"/>
    <s v="Action"/>
    <x v="24"/>
    <s v="April 8, 2011 (United States)"/>
    <x v="48"/>
    <n v="193000"/>
    <s v="Joe Wright"/>
    <s v="Seth Lochhead"/>
    <s v="Saoirse Ronan"/>
    <s v="United States"/>
    <n v="30000000"/>
    <n v="63782078"/>
    <s v="Focus Features"/>
    <n v="111"/>
    <n v="224.9"/>
    <n v="119229442.7398773"/>
  </r>
  <r>
    <s v="Hannibal"/>
    <s v="R"/>
    <s v="Crime"/>
    <x v="7"/>
    <s v="February 9, 2001 (United States)"/>
    <x v="48"/>
    <n v="261000"/>
    <s v="Ridley Scott"/>
    <s v="Thomas Harris"/>
    <s v="Anthony Hopkins"/>
    <s v="United States"/>
    <n v="87000000"/>
    <n v="351692268"/>
    <s v="Metro-Goldwyn-Mayer (MGM)"/>
    <n v="131"/>
    <n v="177.1"/>
    <n v="819897735.72762048"/>
  </r>
  <r>
    <s v="Heaven &amp; Earth"/>
    <s v="R"/>
    <s v="Action"/>
    <x v="34"/>
    <s v="January 7, 1994 (United States)"/>
    <x v="48"/>
    <n v="14000"/>
    <s v="Oliver Stone"/>
    <s v="Le Ly Hayslip"/>
    <s v="Hiep Thi Le"/>
    <s v="United States"/>
    <n v="33000000"/>
    <n v="5864949"/>
    <s v="Alcor Films"/>
    <n v="140"/>
    <n v="144.5"/>
    <n v="15106085.885883346"/>
  </r>
  <r>
    <s v="Heaven Knows What"/>
    <s v="R"/>
    <s v="Crime"/>
    <x v="20"/>
    <s v="May 29, 2015 (United States)"/>
    <x v="48"/>
    <n v="7100"/>
    <s v="Benny Safdie"/>
    <s v="Arielle Holmes"/>
    <s v="Arielle Holmes"/>
    <s v="France"/>
    <m/>
    <n v="84417"/>
    <s v="Iconoclast"/>
    <n v="97"/>
    <n v="236.7"/>
    <n v="154392.91656662663"/>
  </r>
  <r>
    <s v="Heaven's Gate"/>
    <s v="R"/>
    <s v="Adventure"/>
    <x v="37"/>
    <s v="April 24, 1981 (United States)"/>
    <x v="48"/>
    <n v="14000"/>
    <s v="Michael Cimino"/>
    <s v="Michael Cimino"/>
    <s v="Kris Kristofferson"/>
    <s v="United States"/>
    <n v="44000000"/>
    <n v="3484523"/>
    <s v="Partisan Productions"/>
    <n v="219"/>
    <n v="82.4"/>
    <n v="6615166.0940809967"/>
  </r>
  <r>
    <s v="Heavy"/>
    <s v="R"/>
    <s v="Drama"/>
    <x v="40"/>
    <s v="June 5, 1996 (United States)"/>
    <x v="48"/>
    <n v="4500"/>
    <s v="James Mangold"/>
    <s v="James Mangold"/>
    <s v="Pruitt Taylor Vince"/>
    <s v="United States"/>
    <m/>
    <n v="941414"/>
    <s v="Available Light Productions"/>
    <n v="105"/>
    <n v="152.4"/>
    <n v="1231110.9261802575"/>
  </r>
  <r>
    <s v="Hellboy"/>
    <s v="PG-13"/>
    <s v="Action"/>
    <x v="1"/>
    <s v="April 2, 2004 (United States)"/>
    <x v="48"/>
    <n v="312000"/>
    <s v="Guillermo del Toro"/>
    <s v="Guillermo del Toro"/>
    <s v="Ron Perlman"/>
    <s v="United States"/>
    <n v="66000000"/>
    <n v="99378985"/>
    <s v="Revolution Studios"/>
    <n v="122"/>
    <n v="188.9"/>
    <n v="175846554.75900117"/>
  </r>
  <r>
    <s v="High Tension"/>
    <s v="R"/>
    <s v="Horror"/>
    <x v="2"/>
    <s v="June 10, 2005 (United States)"/>
    <x v="48"/>
    <n v="69000"/>
    <s v="Alexandre Aja"/>
    <s v="Alexandre Aja"/>
    <s v="CÃ©cile de France"/>
    <s v="France"/>
    <m/>
    <n v="6291958"/>
    <s v="Alexandre Films"/>
    <n v="91"/>
    <n v="184"/>
    <n v="9816485.4203789029"/>
  </r>
  <r>
    <s v="Hitchcock"/>
    <s v="PG-13"/>
    <s v="Biography"/>
    <x v="36"/>
    <s v="December 14, 2012 (United States)"/>
    <x v="48"/>
    <n v="73000"/>
    <s v="Sacha Gervasi"/>
    <s v="John J. McLaughlin"/>
    <s v="Anthony Hopkins"/>
    <s v="United States"/>
    <n v="15700000"/>
    <n v="27039669"/>
    <s v="Fox Searchlight Pictures"/>
    <n v="98"/>
    <n v="229.6"/>
    <n v="75173240.367700741"/>
  </r>
  <r>
    <s v="Home Alone 2: Lost in New York"/>
    <s v="PG"/>
    <s v="Adventure"/>
    <x v="35"/>
    <s v="November 20, 1992 (United States)"/>
    <x v="48"/>
    <n v="318000"/>
    <s v="Chris Columbus"/>
    <s v="John Hughes"/>
    <s v="Macaulay Culkin"/>
    <s v="United States"/>
    <n v="28000000"/>
    <n v="358994850"/>
    <s v="Twentieth Century Fox"/>
    <n v="120"/>
    <n v="140.30000000000001"/>
    <n v="476418688.13153309"/>
  </r>
  <r>
    <s v="Hook"/>
    <s v="PG"/>
    <s v="Adventure"/>
    <x v="16"/>
    <s v="December 11, 1991 (United States)"/>
    <x v="48"/>
    <n v="240000"/>
    <s v="Steven Spielberg"/>
    <s v="J.M. Barrie"/>
    <s v="Dustin Hoffman"/>
    <s v="United States"/>
    <n v="70000000"/>
    <n v="300854823"/>
    <s v="Amblin Entertainment"/>
    <n v="142"/>
    <n v="136.19999999999999"/>
    <n v="427368133.18461531"/>
  </r>
  <r>
    <s v="Horrible Bosses"/>
    <s v="R"/>
    <s v="Comedy"/>
    <x v="24"/>
    <s v="July 8, 2011 (United States)"/>
    <x v="48"/>
    <n v="428000"/>
    <s v="Seth Gordon"/>
    <s v="Michael Markowitz"/>
    <s v="Jason Bateman"/>
    <s v="United States"/>
    <n v="35000000"/>
    <n v="209838559"/>
    <s v="New Line Cinema"/>
    <n v="98"/>
    <n v="224.9"/>
    <n v="247054903.11939719"/>
  </r>
  <r>
    <s v="Horton Hears a Who!"/>
    <s v="G"/>
    <s v="Animation"/>
    <x v="0"/>
    <s v="March 14, 2008 (United States)"/>
    <x v="48"/>
    <n v="132000"/>
    <s v="Jimmy Hayward"/>
    <s v="Cinco Paul"/>
    <s v="Jim Carrey"/>
    <s v="United States"/>
    <n v="85000000"/>
    <n v="298572799"/>
    <s v="Blue Sky Studios"/>
    <n v="86"/>
    <n v="215.3"/>
    <n v="494430064.43097824"/>
  </r>
  <r>
    <s v="Hot Shots!"/>
    <s v="PG-13"/>
    <s v="Action"/>
    <x v="16"/>
    <s v="July 31, 1991 (United States)"/>
    <x v="48"/>
    <n v="102000"/>
    <s v="Jim Abrahams"/>
    <s v="Jim Abrahams"/>
    <s v="Charlie Sheen"/>
    <s v="United States"/>
    <n v="26000000"/>
    <n v="181096164"/>
    <s v="Twentieth Century Fox"/>
    <n v="84"/>
    <n v="136.19999999999999"/>
    <n v="422188226.24942619"/>
  </r>
  <r>
    <s v="Ice Age: the Meltdown"/>
    <s v="PG"/>
    <s v="Animation"/>
    <x v="15"/>
    <s v="March 31, 2006 (United States)"/>
    <x v="48"/>
    <n v="262000"/>
    <s v="Carlos Saldanha"/>
    <s v="Peter Gaulke"/>
    <s v="Ray Romano"/>
    <s v="United States"/>
    <n v="80000000"/>
    <n v="667094506"/>
    <s v="Twentieth Century Fox Animation"/>
    <n v="91"/>
    <n v="201.6"/>
    <n v="1040776733.1193036"/>
  </r>
  <r>
    <s v="If You Could See What I Hear"/>
    <s v="PG"/>
    <s v="Biography"/>
    <x v="31"/>
    <s v="April 23, 1982 (United States)"/>
    <x v="48"/>
    <n v="785"/>
    <s v="Eric Till"/>
    <s v="Stuart Gillard"/>
    <s v="Marc Singer"/>
    <s v="Canada"/>
    <m/>
    <n v="8693512"/>
    <s v="Cypress Grove"/>
    <n v="103"/>
    <n v="96.5"/>
    <n v="12778162.59720212"/>
  </r>
  <r>
    <s v="Imagine Me &amp; You"/>
    <s v="R"/>
    <s v="Comedy"/>
    <x v="4"/>
    <s v="May 25, 2006 (Germany)"/>
    <x v="48"/>
    <n v="31000"/>
    <s v="Ol Parker"/>
    <s v="Ol Parker"/>
    <s v="Piper Perabo"/>
    <s v="United Kingdom"/>
    <n v="7900000"/>
    <n v="2635305"/>
    <s v="BBC Films"/>
    <n v="90"/>
    <n v="195.3"/>
    <n v="4819792.518007203"/>
  </r>
  <r>
    <s v="Innerspace"/>
    <s v="PG"/>
    <s v="Action"/>
    <x v="3"/>
    <s v="July 1, 1987 (United States)"/>
    <x v="48"/>
    <n v="56000"/>
    <s v="Joe Dante"/>
    <s v="Chip Proser"/>
    <s v="Dennis Quaid"/>
    <s v="United States"/>
    <n v="27000000"/>
    <n v="25893810"/>
    <s v="Warner Bros."/>
    <n v="120"/>
    <n v="113.6"/>
    <n v="40398586.313364051"/>
  </r>
  <r>
    <s v="Insidious"/>
    <s v="PG-13"/>
    <s v="Horror"/>
    <x v="29"/>
    <s v="April 1, 2011 (United States)"/>
    <x v="48"/>
    <n v="287000"/>
    <s v="James Wan"/>
    <s v="Leigh Whannell"/>
    <s v="Patrick Wilson"/>
    <s v="United States"/>
    <n v="1500000"/>
    <n v="99557032"/>
    <s v="FilmDistrict"/>
    <n v="103"/>
    <n v="218.1"/>
    <n v="123765922.68625051"/>
  </r>
  <r>
    <s v="Intermission"/>
    <s v="R"/>
    <s v="Comedy"/>
    <x v="2"/>
    <s v="April 16, 2004 (United States)"/>
    <x v="48"/>
    <n v="15000"/>
    <s v="John Crowley"/>
    <s v="Mark O'Rowe"/>
    <s v="Cillian Murphy"/>
    <s v="Ireland"/>
    <n v="5000000"/>
    <n v="5175215"/>
    <s v="British Broadcasting Corporation (BBC)"/>
    <n v="105"/>
    <n v="184"/>
    <n v="6653535.9092827011"/>
  </r>
  <r>
    <s v="It Follows"/>
    <s v="R"/>
    <s v="Horror"/>
    <x v="20"/>
    <s v="March 13, 2015 (United States)"/>
    <x v="48"/>
    <n v="217000"/>
    <s v="David Robert Mitchell"/>
    <s v="David Robert Mitchell"/>
    <s v="Maika Monroe"/>
    <s v="United States"/>
    <n v="1000000"/>
    <n v="21947454"/>
    <s v="Northern Lights Films"/>
    <n v="100"/>
    <n v="236.7"/>
    <n v="30662032.250343878"/>
  </r>
  <r>
    <s v="Jane Eyre"/>
    <s v="PG"/>
    <s v="Drama"/>
    <x v="10"/>
    <s v="April 12, 1996 (United States)"/>
    <x v="48"/>
    <n v="9200"/>
    <s v="Franco Zeffirelli"/>
    <s v="Charlotte BrontÃ«"/>
    <s v="William Hurt"/>
    <s v="France"/>
    <m/>
    <n v="5200601"/>
    <s v="Cineritino S.r.L."/>
    <n v="112"/>
    <n v="156.9"/>
    <n v="6197196.4204145484"/>
  </r>
  <r>
    <s v="Jay and Silent Bob Strike Back"/>
    <s v="R"/>
    <s v="Comedy"/>
    <x v="7"/>
    <s v="August 24, 2001 (United States)"/>
    <x v="48"/>
    <n v="150000"/>
    <s v="Kevin Smith"/>
    <s v="Kevin Smith"/>
    <s v="Jason Mewes"/>
    <s v="United States"/>
    <n v="22000000"/>
    <n v="33788161"/>
    <s v="Dimension Films"/>
    <n v="104"/>
    <n v="177.1"/>
    <n v="73380275.528866708"/>
  </r>
  <r>
    <s v="Jeffrey"/>
    <s v="R"/>
    <s v="Comedy"/>
    <x v="40"/>
    <s v="August 18, 1995 (United States)"/>
    <x v="48"/>
    <n v="5900"/>
    <s v="Christopher Ashley"/>
    <s v="Paul Rudnick"/>
    <s v="Steven Weber"/>
    <s v="United States"/>
    <m/>
    <n v="3487767"/>
    <s v="The Booking Office"/>
    <n v="92"/>
    <n v="152.4"/>
    <n v="5775666.3309782613"/>
  </r>
  <r>
    <s v="Jersey Boys"/>
    <s v="R"/>
    <s v="Biography"/>
    <x v="20"/>
    <s v="June 20, 2014 (United States)"/>
    <x v="48"/>
    <n v="33000"/>
    <s v="Clint Eastwood"/>
    <s v="Marshall Brickman"/>
    <s v="John Lloyd Young"/>
    <s v="United States"/>
    <n v="40000000"/>
    <n v="67647013"/>
    <s v="Four Seasons Partnership"/>
    <n v="134"/>
    <n v="236.7"/>
    <n v="85883520.254583329"/>
  </r>
  <r>
    <s v="Julien Donkey-Boy"/>
    <s v="R"/>
    <s v="Comedy"/>
    <x v="11"/>
    <s v="September 13, 2000 (France)"/>
    <x v="48"/>
    <n v="6900"/>
    <s v="Harmony Korine"/>
    <s v="Harmony Korine"/>
    <s v="Ewen Bremner"/>
    <s v="United States"/>
    <m/>
    <n v="92442"/>
    <s v="391 Productions"/>
    <n v="94"/>
    <n v="166.6"/>
    <n v="135875.9160636758"/>
  </r>
  <r>
    <s v="Jung on zo"/>
    <s v="R"/>
    <s v="Action"/>
    <x v="34"/>
    <s v="June 24, 1993 (Hong Kong)"/>
    <x v="48"/>
    <n v="6100"/>
    <s v="Kirk Wong"/>
    <s v="Tin Nam Chun"/>
    <s v="Jackie Chan"/>
    <s v="Hong Kong"/>
    <m/>
    <n v="3741869"/>
    <s v="Golden Harvest Company"/>
    <n v="103"/>
    <n v="144.5"/>
    <n v="6994769.8423312875"/>
  </r>
  <r>
    <s v="Keeping Mum"/>
    <s v="R"/>
    <s v="Comedy"/>
    <x v="4"/>
    <s v="October 6, 2006 (United States)"/>
    <x v="48"/>
    <n v="34000"/>
    <s v="Niall Johnson"/>
    <s v="Richard Russo"/>
    <s v="Rowan Atkinson"/>
    <s v="United Kingdom"/>
    <n v="169000"/>
    <n v="18586834"/>
    <s v="Summit Entertainment"/>
    <n v="99"/>
    <n v="195.3"/>
    <n v="26402835.989743587"/>
  </r>
  <r>
    <s v="Kicking and Screaming"/>
    <s v="R"/>
    <s v="Comedy"/>
    <x v="40"/>
    <s v="October 6, 1995 (United States)"/>
    <x v="48"/>
    <n v="13000"/>
    <s v="Noah Baumbach"/>
    <s v="Noah Baumbach"/>
    <s v="Josh Hamilton"/>
    <s v="United States"/>
    <m/>
    <n v="718490"/>
    <s v="Trimark Pictures"/>
    <n v="96"/>
    <n v="152.4"/>
    <n v="1395308.4958572339"/>
  </r>
  <r>
    <s v="Kingsglaive: Final Fantasy XV"/>
    <s v="PG-13"/>
    <s v="Animation"/>
    <x v="30"/>
    <s v="July 9, 2016 (Japan)"/>
    <x v="48"/>
    <n v="21000"/>
    <s v="Takeshi Nozue"/>
    <s v="Takashi Hasegawa"/>
    <s v="Aaron Paul"/>
    <s v="Japan"/>
    <m/>
    <n v="5725482"/>
    <s v="Square Visual Works Co. Ltd."/>
    <n v="110"/>
    <n v="240"/>
    <n v="8102899.9786344636"/>
  </r>
  <r>
    <s v="Lady Macbeth"/>
    <s v="R"/>
    <s v="Drama"/>
    <x v="30"/>
    <s v="July 14, 2017 (United States)"/>
    <x v="48"/>
    <n v="21000"/>
    <s v="William Oldroyd"/>
    <s v="Nikolai Leskov"/>
    <s v="Florence Pugh"/>
    <s v="United Kingdom"/>
    <m/>
    <n v="5401447"/>
    <s v="Sixty-Six Pictures"/>
    <n v="89"/>
    <n v="240"/>
    <n v="11730726.307198858"/>
  </r>
  <r>
    <s v="Last Exit to Brooklyn"/>
    <s v="R"/>
    <s v="Drama"/>
    <x v="21"/>
    <s v="May 4, 1990 (United States)"/>
    <x v="48"/>
    <n v="5900"/>
    <s v="Uli Edel"/>
    <s v="Hubert Selby Jr."/>
    <s v="Jennifer Jason Leigh"/>
    <s v="United Kingdom"/>
    <m/>
    <n v="1730005"/>
    <s v="Allied Filmmakers"/>
    <n v="102"/>
    <n v="124"/>
    <n v="2099293.2039028276"/>
  </r>
  <r>
    <s v="Laws of Gravity"/>
    <s v="R"/>
    <s v="Crime"/>
    <x v="35"/>
    <s v="August 20, 1993 (United Kingdom)"/>
    <x v="48"/>
    <n v="950"/>
    <s v="Nick Gomez"/>
    <s v="Nick Gomez"/>
    <s v="Peter Greene"/>
    <s v="United States"/>
    <n v="38000"/>
    <m/>
    <s v="Island World"/>
    <n v="100"/>
    <n v="140.30000000000001"/>
    <s v="Missing"/>
  </r>
  <r>
    <s v="Leap!"/>
    <s v="PG"/>
    <s v="Animation"/>
    <x v="30"/>
    <s v="August 25, 2017 (United States)"/>
    <x v="48"/>
    <n v="21000"/>
    <s v="Directors"/>
    <s v="Eric Summer"/>
    <s v="Elle Fanning"/>
    <s v="France"/>
    <n v="30000000"/>
    <n v="106127278"/>
    <s v="Quad Productions"/>
    <n v="89"/>
    <n v="240"/>
    <n v="260782109.73064515"/>
  </r>
  <r>
    <s v="Let It Ride"/>
    <s v="PG-13"/>
    <s v="Comedy"/>
    <x v="21"/>
    <s v="August 18, 1989 (United States)"/>
    <x v="48"/>
    <n v="5300"/>
    <s v="Joe Pytka"/>
    <s v="Jay Cronley"/>
    <s v="Richard Dreyfuss"/>
    <s v="United States"/>
    <n v="18000000"/>
    <n v="4973285"/>
    <s v="Alleged Productions"/>
    <n v="90"/>
    <n v="124"/>
    <n v="8799999.6486643441"/>
  </r>
  <r>
    <s v="Lianna"/>
    <s v="R"/>
    <s v="Drama"/>
    <x v="19"/>
    <s v="September 8, 1983 (Netherlands)"/>
    <x v="48"/>
    <n v="1600"/>
    <s v="John Sayles"/>
    <s v="John Sayles"/>
    <s v="Linda Griffiths"/>
    <s v="United States"/>
    <n v="300000"/>
    <n v="1530839"/>
    <s v="Winwood Productions"/>
    <n v="110"/>
    <n v="99.6"/>
    <n v="3424718.3795888401"/>
  </r>
  <r>
    <s v="Life"/>
    <s v="R"/>
    <s v="Comedy"/>
    <x v="11"/>
    <s v="April 16, 1999 (United States)"/>
    <x v="48"/>
    <n v="47000"/>
    <s v="Ted Demme"/>
    <s v="Robert Ramsey"/>
    <s v="Eddie Murphy"/>
    <s v="United States"/>
    <n v="80000000"/>
    <n v="73475268"/>
    <s v="Imagine Entertainment"/>
    <n v="108"/>
    <n v="166.6"/>
    <n v="94583498.773130551"/>
  </r>
  <r>
    <s v="Light Sleeper"/>
    <s v="R"/>
    <s v="Crime"/>
    <x v="35"/>
    <s v="March 13, 1992 (United Kingdom)"/>
    <x v="48"/>
    <n v="6300"/>
    <s v="Paul Schrader"/>
    <s v="Paul Schrader"/>
    <s v="Willem Dafoe"/>
    <s v="United States"/>
    <n v="5000000"/>
    <n v="1055987"/>
    <s v="Carolco Pictures"/>
    <n v="103"/>
    <n v="140.30000000000001"/>
    <n v="2832387.6663732394"/>
  </r>
  <r>
    <s v="Lonely Hearts"/>
    <s v="R"/>
    <s v="Comedy"/>
    <x v="31"/>
    <s v="October 21, 1982 (Australia)"/>
    <x v="48"/>
    <n v="336"/>
    <s v="Paul Cox"/>
    <s v="Paul Cox"/>
    <s v="Wendy Hughes"/>
    <s v="Australia"/>
    <m/>
    <n v="777087"/>
    <s v="Adam Packer Film Productions"/>
    <n v="106"/>
    <n v="96.5"/>
    <n v="1316166.8087826569"/>
  </r>
  <r>
    <s v="Long Shot"/>
    <s v="R"/>
    <s v="Comedy"/>
    <x v="5"/>
    <s v="May 3, 2019 (United States)"/>
    <x v="48"/>
    <n v="101000"/>
    <s v="Jonathan Levine"/>
    <s v="Dan Sterling"/>
    <s v="Charlize Theron"/>
    <s v="United States"/>
    <n v="40000000"/>
    <n v="53873809"/>
    <s v="Summit Entertainment"/>
    <n v="125"/>
    <n v="255.7"/>
    <n v="68397290.009583324"/>
  </r>
  <r>
    <s v="Lovely &amp; Amazing"/>
    <s v="R"/>
    <s v="Comedy"/>
    <x v="7"/>
    <s v="August 2, 2002 (United States)"/>
    <x v="48"/>
    <n v="7000"/>
    <s v="Nicole Holofcener"/>
    <s v="Nicole Holofcener"/>
    <s v="Catherine Keener"/>
    <s v="United States"/>
    <n v="250000"/>
    <n v="4677852"/>
    <s v="Blow Up Pictures"/>
    <n v="91"/>
    <n v="177.1"/>
    <n v="9084394.5468451232"/>
  </r>
  <r>
    <s v="M. Butterfly"/>
    <s v="R"/>
    <s v="Drama"/>
    <x v="34"/>
    <s v="October 1, 1993 (United States)"/>
    <x v="48"/>
    <n v="9000"/>
    <s v="David Cronenberg"/>
    <s v="David Henry Hwang"/>
    <s v="Jeremy Irons"/>
    <s v="United States"/>
    <m/>
    <n v="1498795"/>
    <s v="Geffen Pictures"/>
    <n v="101"/>
    <n v="144.5"/>
    <n v="3255045.1639344259"/>
  </r>
  <r>
    <s v="Machine Gun Preacher"/>
    <s v="R"/>
    <s v="Action"/>
    <x v="24"/>
    <s v="November 2, 2011 (United Kingdom)"/>
    <x v="48"/>
    <n v="64000"/>
    <s v="Marc Forster"/>
    <s v="Jason Keller"/>
    <s v="Gerard Butler"/>
    <s v="United States"/>
    <n v="30000000"/>
    <n v="3338690"/>
    <s v="Relativity Media"/>
    <n v="129"/>
    <n v="224.9"/>
    <n v="6106235.5522208884"/>
  </r>
  <r>
    <s v="Madagascar 3: Europe's Most Wanted"/>
    <s v="PG"/>
    <s v="Animation"/>
    <x v="36"/>
    <s v="June 8, 2012 (United States)"/>
    <x v="48"/>
    <n v="168000"/>
    <s v="Eric Darnell"/>
    <s v="Eric Darnell"/>
    <s v="Ben Stiller"/>
    <s v="United States"/>
    <n v="145000000"/>
    <n v="746921274"/>
    <s v="DreamWorks Animation"/>
    <n v="93"/>
    <n v="229.6"/>
    <n v="991232195.93989539"/>
  </r>
  <r>
    <s v="Meet the Robinsons"/>
    <s v="G"/>
    <s v="Animation"/>
    <x v="6"/>
    <s v="March 30, 2007 (United States)"/>
    <x v="48"/>
    <n v="91000"/>
    <s v="Stephen J. Anderson"/>
    <s v="Jon Bernstein"/>
    <s v="Daniel Hansen"/>
    <s v="United States"/>
    <n v="150000000"/>
    <n v="169333034"/>
    <s v="Walt Disney Animation Studios"/>
    <n v="95"/>
    <n v="207.3"/>
    <n v="221441096.39399141"/>
  </r>
  <r>
    <s v="Melvin and Howard"/>
    <s v="R"/>
    <s v="Comedy"/>
    <x v="37"/>
    <s v="September 19, 1980 (United States)"/>
    <x v="48"/>
    <n v="4500"/>
    <s v="Jonathan Demme"/>
    <s v="Bo Goldman"/>
    <s v="Paul Le Mat"/>
    <s v="United States"/>
    <n v="7000000"/>
    <n v="4309490"/>
    <s v="Universal Pictures"/>
    <n v="95"/>
    <n v="82.4"/>
    <n v="7136421.7554347822"/>
  </r>
  <r>
    <s v="Men in Black 3"/>
    <s v="PG-13"/>
    <s v="Action"/>
    <x v="36"/>
    <s v="May 25, 2012 (United States)"/>
    <x v="48"/>
    <n v="342000"/>
    <s v="Barry Sonnenfeld"/>
    <s v="Etan Cohen"/>
    <s v="Will Smith"/>
    <s v="United States"/>
    <n v="225000000"/>
    <n v="624026776"/>
    <s v="Columbia Pictures"/>
    <n v="106"/>
    <n v="229.6"/>
    <n v="845446681.40151167"/>
  </r>
  <r>
    <s v="Middle Men"/>
    <s v="R"/>
    <s v="Comedy"/>
    <x v="9"/>
    <s v="August 6, 2010 (United States)"/>
    <x v="48"/>
    <n v="37000"/>
    <s v="George Gallo"/>
    <s v="George Gallo"/>
    <s v="Luke Wilson"/>
    <s v="United States"/>
    <n v="20000000"/>
    <n v="754301"/>
    <s v="Paramount Pictures"/>
    <n v="105"/>
    <n v="214.5"/>
    <n v="957647.97791666666"/>
  </r>
  <r>
    <s v="Mirrormask"/>
    <s v="PG"/>
    <s v="Adventure"/>
    <x v="4"/>
    <s v="March 3, 2006 (United Kingdom)"/>
    <x v="48"/>
    <n v="22000"/>
    <s v="Dave McKean"/>
    <s v="Neil Gaiman"/>
    <s v="Stephanie Leonidas"/>
    <s v="United Kingdom"/>
    <n v="4000000"/>
    <n v="866999"/>
    <s v="Destination Films"/>
    <n v="101"/>
    <n v="195.3"/>
    <n v="1133796.5463519313"/>
  </r>
  <r>
    <s v="Morvern Callar"/>
    <s v="R"/>
    <s v="Drama"/>
    <x v="23"/>
    <s v="November 1, 2002 (United Kingdom)"/>
    <x v="48"/>
    <n v="9500"/>
    <s v="Lynne Ramsay"/>
    <s v="Lynne Ramsay"/>
    <s v="Samantha Morton"/>
    <s v="United Kingdom"/>
    <m/>
    <n v="772336"/>
    <s v="Alliance Atlantis Motion Picture Production"/>
    <n v="97"/>
    <n v="179.9"/>
    <n v="1093036.5963771481"/>
  </r>
  <r>
    <s v="Mr. Peabody &amp; Sherman"/>
    <s v="PG"/>
    <s v="Animation"/>
    <x v="20"/>
    <s v="March 7, 2014 (United States)"/>
    <x v="48"/>
    <n v="65000"/>
    <s v="Rob Minkoff"/>
    <s v="Jay Ward"/>
    <s v="Ty Burrell"/>
    <s v="United States"/>
    <n v="145000000"/>
    <n v="275698039"/>
    <s v="Bullwinkle Studios"/>
    <n v="92"/>
    <n v="236.7"/>
    <n v="391632598.98974353"/>
  </r>
  <r>
    <s v="Mumford"/>
    <s v="R"/>
    <s v="Comedy"/>
    <x v="11"/>
    <s v="September 24, 1999 (United States)"/>
    <x v="48"/>
    <n v="8900"/>
    <s v="Lawrence Kasdan"/>
    <s v="Lawrence Kasdan"/>
    <s v="Loren Dean"/>
    <s v="United States"/>
    <n v="28000000"/>
    <n v="4555459"/>
    <s v="Touchstone Pictures"/>
    <n v="112"/>
    <n v="166.6"/>
    <n v="7837653.0621118015"/>
  </r>
  <r>
    <s v="Music of the Heart"/>
    <s v="PG"/>
    <s v="Drama"/>
    <x v="11"/>
    <s v="October 29, 1999 (United States)"/>
    <x v="48"/>
    <n v="12000"/>
    <s v="Wes Craven"/>
    <s v="Pamela Gray"/>
    <s v="Meryl Streep"/>
    <s v="United States"/>
    <n v="27000000"/>
    <n v="14936407"/>
    <s v="Craven-Maddalena Films"/>
    <n v="124"/>
    <n v="166.6"/>
    <n v="18568434.161158711"/>
  </r>
  <r>
    <s v="My Life"/>
    <s v="PG-13"/>
    <s v="Drama"/>
    <x v="34"/>
    <s v="November 12, 1993 (United States)"/>
    <x v="48"/>
    <n v="11000"/>
    <s v="Bruce Joel Rubin"/>
    <s v="Bruce Joel Rubin"/>
    <s v="Michael Keaton"/>
    <s v="United States"/>
    <n v="15000000"/>
    <n v="27804899"/>
    <s v="Capella Films"/>
    <n v="117"/>
    <n v="144.5"/>
    <n v="42024567.089781746"/>
  </r>
  <r>
    <s v="Night of the Creeps"/>
    <s v="R"/>
    <s v="Comedy"/>
    <x v="25"/>
    <s v="August 22, 1986 (United States)"/>
    <x v="48"/>
    <n v="22000"/>
    <s v="Fred Dekker"/>
    <s v="Fred Dekker"/>
    <s v="Jason Lively"/>
    <s v="United States"/>
    <n v="5000000"/>
    <n v="591366"/>
    <s v="TriStar Pictures"/>
    <n v="88"/>
    <n v="109.6"/>
    <n v="2186762.381067961"/>
  </r>
  <r>
    <s v="No Escape"/>
    <s v="R"/>
    <s v="Action"/>
    <x v="39"/>
    <s v="August 26, 2015 (United States)"/>
    <x v="48"/>
    <n v="81000"/>
    <s v="John Erick Dowdle"/>
    <s v="John Erick Dowdle"/>
    <s v="Lake Bell"/>
    <s v="United States"/>
    <n v="16200000"/>
    <n v="54418872"/>
    <s v="Bold Films"/>
    <n v="103"/>
    <n v="237"/>
    <n v="92170262.914952755"/>
  </r>
  <r>
    <s v="Now and Then"/>
    <s v="PG-13"/>
    <s v="Comedy"/>
    <x v="40"/>
    <s v="October 20, 1995 (United States)"/>
    <x v="48"/>
    <n v="28000"/>
    <s v="Lesli Linka Glatter"/>
    <s v="I. Marlene King"/>
    <s v="Christina Ricci"/>
    <s v="United States"/>
    <m/>
    <n v="37591674"/>
    <s v="New Line Cinema"/>
    <n v="100"/>
    <n v="152.4"/>
    <n v="79267702.89134948"/>
  </r>
  <r>
    <s v="Old Joy"/>
    <s v="Unrated"/>
    <s v="Drama"/>
    <x v="15"/>
    <s v="January 26, 2007 (United Kingdom)"/>
    <x v="48"/>
    <n v="7000"/>
    <s v="Kelly Reichardt"/>
    <s v="Jonathan Raymond"/>
    <s v="Daniel London"/>
    <s v="United States"/>
    <n v="300000"/>
    <n v="301047"/>
    <s v="Film Science"/>
    <n v="76"/>
    <n v="201.6"/>
    <n v="426052.11751045054"/>
  </r>
  <r>
    <s v="Oliver Twist"/>
    <s v="PG-13"/>
    <s v="Crime"/>
    <x v="4"/>
    <s v="September 30, 2005 (United States)"/>
    <x v="48"/>
    <n v="32000"/>
    <s v="Roman Polanski"/>
    <s v="Charles Dickens"/>
    <s v="Barney Clark"/>
    <s v="France"/>
    <n v="60000000"/>
    <n v="42580321"/>
    <s v="R.P. Productions"/>
    <n v="130"/>
    <n v="195.3"/>
    <n v="51669549.218239747"/>
  </r>
  <r>
    <s v="On the Edge"/>
    <s v="PG-13"/>
    <s v="Drama"/>
    <x v="38"/>
    <s v="May 2, 1986 (United States)"/>
    <x v="48"/>
    <n v="214"/>
    <s v="Rob Nilsson"/>
    <s v="Roy Kissin"/>
    <s v="Bruce Dern"/>
    <s v="United States"/>
    <m/>
    <m/>
    <s v="Alliance Communications Corporation"/>
    <n v="95"/>
    <n v="107.6"/>
    <s v="Missing"/>
  </r>
  <r>
    <s v="Once Upon a Time in China III"/>
    <s v="R"/>
    <s v="Action"/>
    <x v="35"/>
    <s v="February 11, 1993 (Hong Kong)"/>
    <x v="48"/>
    <n v="6600"/>
    <s v="Hark Tsui"/>
    <s v="Tin-suen Chan"/>
    <s v="Jet Li"/>
    <s v="Hong Kong"/>
    <m/>
    <m/>
    <s v="Golden Harvest Company"/>
    <n v="109"/>
    <n v="140.30000000000001"/>
    <s v="Missing"/>
  </r>
  <r>
    <s v="Ondine"/>
    <s v="PG-13"/>
    <s v="Drama"/>
    <x v="9"/>
    <s v="March 5, 2010 (Ireland)"/>
    <x v="48"/>
    <n v="20000"/>
    <s v="Neil Jordan"/>
    <s v="Neil Jordan"/>
    <s v="Colin Farrell"/>
    <s v="Ireland"/>
    <n v="12000000"/>
    <n v="1790061"/>
    <s v="Wayfare Entertainment"/>
    <n v="111"/>
    <n v="214.5"/>
    <n v="2964302.1016304349"/>
  </r>
  <r>
    <s v="One Chance"/>
    <s v="PG-13"/>
    <s v="Biography"/>
    <x v="33"/>
    <s v="October 25, 2013 (United Kingdom)"/>
    <x v="48"/>
    <n v="12000"/>
    <s v="David Frankel"/>
    <s v="Justin Zackham"/>
    <s v="James Corden"/>
    <s v="United Kingdom"/>
    <m/>
    <n v="10900434"/>
    <s v="Relevant Entertainment"/>
    <n v="103"/>
    <n v="233"/>
    <n v="22985205.811764706"/>
  </r>
  <r>
    <s v="One Hour Photo"/>
    <s v="R"/>
    <s v="Drama"/>
    <x v="23"/>
    <s v="September 13, 2002 (United States)"/>
    <x v="48"/>
    <n v="117000"/>
    <s v="Mark Romanek"/>
    <s v="Mark Romanek"/>
    <s v="Robin Williams"/>
    <s v="United States"/>
    <n v="12000000"/>
    <n v="52223306"/>
    <s v="Fox Searchlight Pictures"/>
    <n v="96"/>
    <n v="179.9"/>
    <n v="66301838.909166664"/>
  </r>
  <r>
    <s v="Onegin"/>
    <s v="R"/>
    <s v="Drama"/>
    <x v="11"/>
    <s v="November 19, 1999 (United Kingdom)"/>
    <x v="48"/>
    <n v="7600"/>
    <s v="Martha Fiennes"/>
    <s v="Peter Ettedgui"/>
    <s v="Ralph Fiennes"/>
    <s v="United Kingdom"/>
    <n v="14000000"/>
    <n v="206128"/>
    <s v="7 Arts International"/>
    <n v="106"/>
    <n v="166.6"/>
    <n v="604496.64677574579"/>
  </r>
  <r>
    <s v="Out of the Furnace"/>
    <s v="R"/>
    <s v="Action"/>
    <x v="33"/>
    <s v="December 6, 2013 (United States)"/>
    <x v="48"/>
    <n v="110000"/>
    <s v="Scott Cooper"/>
    <s v="Brad Ingelsby"/>
    <s v="Christian Bale"/>
    <s v="United Kingdom"/>
    <n v="22000000"/>
    <n v="15661554"/>
    <s v="Appian Way"/>
    <n v="116"/>
    <n v="233"/>
    <n v="20784300.974738676"/>
  </r>
  <r>
    <s v="Panic Room"/>
    <s v="R"/>
    <s v="Crime"/>
    <x v="23"/>
    <s v="March 29, 2002 (United States)"/>
    <x v="48"/>
    <n v="266000"/>
    <s v="David Fincher"/>
    <s v="David Koepp"/>
    <s v="Jodie Foster"/>
    <s v="United States"/>
    <n v="48000000"/>
    <n v="197079546"/>
    <s v="Columbia Pictures"/>
    <n v="112"/>
    <n v="179.9"/>
    <n v="234846060.48572546"/>
  </r>
  <r>
    <s v="Paradise Road"/>
    <s v="R"/>
    <s v="Drama"/>
    <x v="14"/>
    <s v="April 11, 1997 (United States)"/>
    <x v="48"/>
    <n v="5200"/>
    <s v="Bruce Beresford"/>
    <s v="David Giles"/>
    <s v="Glenn Close"/>
    <s v="Australia"/>
    <n v="16000000"/>
    <n v="2007100"/>
    <s v="Samson Productions Pty. Ltd."/>
    <n v="122"/>
    <n v="160.5"/>
    <n v="2663603.5278745643"/>
  </r>
  <r>
    <s v="Pascali's Island"/>
    <s v="PG-13"/>
    <s v="Drama"/>
    <x v="28"/>
    <s v="August 1988 (United States)"/>
    <x v="48"/>
    <n v="1200"/>
    <s v="James Dearden"/>
    <s v="James Dearden"/>
    <s v="Ben Kingsley"/>
    <s v="United Kingdom"/>
    <m/>
    <n v="1451857"/>
    <s v="Avenue Pictures"/>
    <n v="104"/>
    <n v="118.3"/>
    <n v="2062381.4820512817"/>
  </r>
  <r>
    <s v="Patch Adams"/>
    <s v="PG-13"/>
    <s v="Biography"/>
    <x v="17"/>
    <s v="December 25, 1998 (United States)"/>
    <x v="48"/>
    <n v="108000"/>
    <s v="Tom Shadyac"/>
    <s v="Patch Adams"/>
    <s v="Robin Williams"/>
    <s v="United States"/>
    <n v="90000000"/>
    <n v="202292902"/>
    <s v="Universal Pictures"/>
    <n v="115"/>
    <n v="163"/>
    <n v="357948009.52032518"/>
  </r>
  <r>
    <s v="Peter Pan"/>
    <s v="PG"/>
    <s v="Adventure"/>
    <x v="2"/>
    <s v="December 25, 2003 (United States)"/>
    <x v="48"/>
    <n v="68000"/>
    <s v="P.J. Hogan"/>
    <s v="J.M. Barrie"/>
    <s v="Jeremy Sumpter"/>
    <s v="United Kingdom"/>
    <n v="100000000"/>
    <n v="121975011"/>
    <s v="Universal Pictures"/>
    <n v="113"/>
    <n v="184"/>
    <n v="159509810.52231759"/>
  </r>
  <r>
    <s v="Prefontaine"/>
    <s v="PG-13"/>
    <s v="Biography"/>
    <x v="14"/>
    <s v="January 24, 1997 (United States)"/>
    <x v="48"/>
    <n v="7000"/>
    <s v="Steve James"/>
    <s v="Steve James"/>
    <s v="Jared Leto"/>
    <s v="United States"/>
    <n v="8000000"/>
    <n v="589304"/>
    <s v="Hollywood Pictures"/>
    <n v="106"/>
    <n v="160.5"/>
    <n v="1211612.205128205"/>
  </r>
  <r>
    <s v="Pretty in Pink"/>
    <s v="PG-13"/>
    <s v="Comedy"/>
    <x v="25"/>
    <s v="February 28, 1986 (United States)"/>
    <x v="48"/>
    <n v="76000"/>
    <s v="Howard Deutch"/>
    <s v="John Hughes"/>
    <s v="Molly Ringwald"/>
    <s v="United States"/>
    <n v="9000000"/>
    <n v="40479480"/>
    <s v="Paramount Pictures"/>
    <n v="97"/>
    <n v="109.6"/>
    <n v="52042605.721518986"/>
  </r>
  <r>
    <s v="Quartet"/>
    <s v="PG-13"/>
    <s v="Comedy"/>
    <x v="36"/>
    <s v="March 1, 2013 (United States)"/>
    <x v="48"/>
    <n v="19000"/>
    <s v="Dustin Hoffman"/>
    <s v="Ronald Harwood"/>
    <s v="Maggie Smith"/>
    <s v="United Kingdom"/>
    <n v="11000000"/>
    <n v="59520298"/>
    <s v="Headline Pictures"/>
    <n v="98"/>
    <n v="229.6"/>
    <n v="138759256.31675592"/>
  </r>
  <r>
    <s v="Quick Change"/>
    <s v="R"/>
    <s v="Comedy"/>
    <x v="32"/>
    <s v="July 13, 1990 (United States)"/>
    <x v="48"/>
    <n v="20000"/>
    <s v="Howard Franklin"/>
    <s v="Jay Cronley"/>
    <s v="Bill Murray"/>
    <s v="United States"/>
    <n v="15000000"/>
    <n v="15260154"/>
    <s v="Devoted Productions"/>
    <n v="89"/>
    <n v="130.69999999999999"/>
    <n v="39304893.692307688"/>
  </r>
  <r>
    <s v="Raggedy Man"/>
    <s v="R"/>
    <s v="Drama"/>
    <x v="12"/>
    <s v="September 18, 1981 (United States)"/>
    <x v="48"/>
    <n v="1400"/>
    <s v="Jack Fisk"/>
    <s v="William D. Wittliff"/>
    <s v="Sissy Spacek"/>
    <s v="United States"/>
    <m/>
    <n v="1976198"/>
    <s v="Universal Pictures"/>
    <n v="94"/>
    <n v="90.9"/>
    <n v="3951099.2821522309"/>
  </r>
  <r>
    <s v="Rendition"/>
    <s v="R"/>
    <s v="Drama"/>
    <x v="6"/>
    <s v="October 19, 2007 (United States)"/>
    <x v="48"/>
    <n v="55000"/>
    <s v="Gavin Hood"/>
    <s v="Kelley Sane"/>
    <s v="Reese Witherspoon"/>
    <s v="United States"/>
    <n v="27500000"/>
    <n v="27066382"/>
    <s v="Anonymous Content"/>
    <n v="122"/>
    <n v="207.3"/>
    <n v="45842838.217898831"/>
  </r>
  <r>
    <s v="Risky Business"/>
    <s v="R"/>
    <s v="Comedy"/>
    <x v="19"/>
    <s v="August 5, 1983 (United States)"/>
    <x v="48"/>
    <n v="83000"/>
    <s v="Paul Brickman"/>
    <s v="Paul Brickman"/>
    <s v="Tom Cruise"/>
    <s v="United States"/>
    <n v="6200000"/>
    <n v="63541777"/>
    <s v="The Geffen Company"/>
    <n v="99"/>
    <n v="99.6"/>
    <n v="170432917.71038732"/>
  </r>
  <r>
    <s v="Rocky III"/>
    <s v="PG"/>
    <s v="Drama"/>
    <x v="31"/>
    <s v="May 28, 1982 (United States)"/>
    <x v="48"/>
    <n v="179000"/>
    <s v="Sylvester Stallone"/>
    <s v="Sylvester Stallone"/>
    <s v="Sylvester Stallone"/>
    <s v="United States"/>
    <n v="17000000"/>
    <n v="125052686"/>
    <s v="Chartoff-Winkler Productions"/>
    <n v="99"/>
    <n v="96.5"/>
    <n v="221274990.84901276"/>
  </r>
  <r>
    <s v="Role Models"/>
    <s v="R"/>
    <s v="Comedy"/>
    <x v="0"/>
    <s v="November 7, 2008 (United States)"/>
    <x v="48"/>
    <n v="223000"/>
    <s v="David Wain"/>
    <s v="Timothy Dowling"/>
    <s v="Paul Rudd"/>
    <s v="Germany"/>
    <n v="28000000"/>
    <n v="92649419"/>
    <s v="Universal Pictures"/>
    <n v="99"/>
    <n v="215.3"/>
    <n v="185238044.417979"/>
  </r>
  <r>
    <s v="Romper Stomper"/>
    <s v="R"/>
    <s v="Crime"/>
    <x v="35"/>
    <s v="November 12, 1992 (Australia)"/>
    <x v="48"/>
    <n v="38000"/>
    <s v="Geoffrey Wright"/>
    <s v="Geoffrey Wright"/>
    <s v="Russell Crowe"/>
    <s v="Australia"/>
    <m/>
    <n v="175340"/>
    <s v="Film Victoria"/>
    <n v="94"/>
    <n v="140.30000000000001"/>
    <n v="392262.09985315712"/>
  </r>
  <r>
    <s v="Rumble in the Bronx"/>
    <s v="R"/>
    <s v="Action"/>
    <x v="40"/>
    <s v="February 23, 1996 (United States)"/>
    <x v="48"/>
    <n v="40000"/>
    <s v="Stanley Tong"/>
    <s v="Edward Tang"/>
    <s v="Jackie Chan"/>
    <s v="Hong Kong"/>
    <n v="7500000"/>
    <n v="32392047"/>
    <s v="Golden Harvest Company"/>
    <n v="87"/>
    <n v="152.4"/>
    <n v="60551268.226380363"/>
  </r>
  <r>
    <s v="Rush"/>
    <s v="R"/>
    <s v="Action"/>
    <x v="16"/>
    <s v="January 17, 1992 (United States)"/>
    <x v="48"/>
    <n v="8200"/>
    <s v="Lili Fini Zanuck"/>
    <s v="Kim Wozencraft"/>
    <s v="Jason Patric"/>
    <s v="United States"/>
    <n v="17000000"/>
    <n v="7241350"/>
    <s v="Metro-Goldwyn-Mayer (MGM)"/>
    <n v="120"/>
    <n v="136.19999999999999"/>
    <n v="17793865.685483869"/>
  </r>
  <r>
    <s v="Salmon Fishing in the Yemen"/>
    <s v="PG-13"/>
    <s v="Comedy"/>
    <x v="24"/>
    <s v="April 20, 2012 (United Kingdom)"/>
    <x v="48"/>
    <n v="63000"/>
    <s v="Lasse HallstrÃ¶m"/>
    <s v="Simon Beaufoy"/>
    <s v="Ewan McGregor"/>
    <s v="United Kingdom"/>
    <m/>
    <n v="34564651"/>
    <s v="UK Film Council"/>
    <n v="107"/>
    <n v="224.9"/>
    <n v="55753568.870831117"/>
  </r>
  <r>
    <s v="Scanners"/>
    <s v="R"/>
    <s v="Horror"/>
    <x v="12"/>
    <s v="January 14, 1981 (United States)"/>
    <x v="48"/>
    <n v="51000"/>
    <s v="David Cronenberg"/>
    <s v="David Cronenberg"/>
    <s v="Jennifer O'Neill"/>
    <s v="Canada"/>
    <m/>
    <n v="14225876"/>
    <s v="Canadian Film Development Corporation (CFDC)"/>
    <n v="103"/>
    <n v="90.9"/>
    <n v="24094632.669260699"/>
  </r>
  <r>
    <s v="Schizopolis"/>
    <s v="Not Rated"/>
    <s v="Comedy"/>
    <x v="10"/>
    <s v="April 9, 1997 (United States)"/>
    <x v="48"/>
    <n v="5300"/>
    <s v="Steven Soderbergh"/>
    <s v="Steven Soderbergh"/>
    <s v="Steven Soderbergh"/>
    <s v="United States"/>
    <n v="250000"/>
    <n v="10580"/>
    <s v=".406 Production"/>
    <n v="96"/>
    <n v="156.9"/>
    <n v="20085.520249221183"/>
  </r>
  <r>
    <s v="Sea of Love"/>
    <s v="R"/>
    <s v="Crime"/>
    <x v="21"/>
    <s v="September 15, 1989 (United States)"/>
    <x v="48"/>
    <n v="39000"/>
    <s v="Harold Becker"/>
    <s v="Richard Price"/>
    <s v="Al Pacino"/>
    <s v="United States"/>
    <n v="19000000"/>
    <n v="110879513"/>
    <s v="Universal Pictures"/>
    <n v="113"/>
    <n v="124"/>
    <n v="132127444.7051232"/>
  </r>
  <r>
    <s v="Selena"/>
    <s v="PG"/>
    <s v="Biography"/>
    <x v="14"/>
    <s v="March 21, 1997 (United States)"/>
    <x v="48"/>
    <n v="26000"/>
    <s v="Gregory Nava"/>
    <s v="Gregory Nava"/>
    <s v="Jennifer Lopez"/>
    <s v="United States"/>
    <n v="20000000"/>
    <n v="35281794"/>
    <s v="Q Productions"/>
    <n v="127"/>
    <n v="160.5"/>
    <n v="98087250.290145993"/>
  </r>
  <r>
    <s v="Serial Mom"/>
    <s v="R"/>
    <s v="Comedy"/>
    <x v="13"/>
    <s v="April 13, 1994 (United States)"/>
    <x v="48"/>
    <n v="28000"/>
    <s v="John Waters"/>
    <s v="John Waters"/>
    <s v="Kathleen Turner"/>
    <s v="United States"/>
    <n v="13000000"/>
    <n v="7820688"/>
    <s v="Savoy Pictures"/>
    <n v="95"/>
    <n v="148.19999999999999"/>
    <n v="11068107.912679981"/>
  </r>
  <r>
    <s v="She's Gotta Have It"/>
    <s v="R"/>
    <s v="Comedy"/>
    <x v="25"/>
    <s v="August 8, 1986 (United States)"/>
    <x v="48"/>
    <n v="13000"/>
    <s v="Spike Lee"/>
    <s v="Spike Lee"/>
    <s v="Tracy Camilla Johns"/>
    <s v="United States"/>
    <n v="175000"/>
    <n v="7137502"/>
    <s v="40 Acres &amp; A Mule Filmworks"/>
    <n v="84"/>
    <n v="109.6"/>
    <n v="12088920.841578655"/>
  </r>
  <r>
    <s v="Shin Godzilla"/>
    <s v="Not Rated"/>
    <s v="Action"/>
    <x v="30"/>
    <s v="July 29, 2016 (Japan)"/>
    <x v="48"/>
    <n v="25000"/>
    <s v="Hideaki Anno"/>
    <s v="Hideaki Anno"/>
    <s v="Hiroki Hasegawa"/>
    <s v="Japan"/>
    <m/>
    <n v="78053145"/>
    <s v="Cine Bazar"/>
    <n v="120"/>
    <n v="240"/>
    <n v="97033020.324357405"/>
  </r>
  <r>
    <s v="Shoot to Kill"/>
    <s v="R"/>
    <s v="Action"/>
    <x v="28"/>
    <s v="February 12, 1988 (United States)"/>
    <x v="48"/>
    <n v="12000"/>
    <s v="Roger Spottiswoode"/>
    <s v="Harv Zimmel"/>
    <s v="Sidney Poitier"/>
    <s v="United States"/>
    <n v="15000000"/>
    <n v="29300090"/>
    <s v="Touchstone Pictures"/>
    <n v="110"/>
    <n v="118.3"/>
    <n v="39696475.869275227"/>
  </r>
  <r>
    <s v="Sinister"/>
    <s v="R"/>
    <s v="Horror"/>
    <x v="36"/>
    <s v="October 12, 2012 (United States)"/>
    <x v="48"/>
    <n v="229000"/>
    <s v="Scott Derrickson"/>
    <s v="Scott Derrickson"/>
    <s v="Ethan Hawke"/>
    <s v="United States"/>
    <n v="3000000"/>
    <n v="82515113"/>
    <s v="Summit Entertainment"/>
    <n v="110"/>
    <n v="229.6"/>
    <n v="156650186.48660436"/>
  </r>
  <r>
    <s v="Six Degrees of Separation"/>
    <s v="R"/>
    <s v="Comedy"/>
    <x v="34"/>
    <s v="December 8, 1993 (United States)"/>
    <x v="48"/>
    <n v="20000"/>
    <s v="Fred Schepisi"/>
    <s v="John Guare"/>
    <s v="Will Smith"/>
    <s v="United States"/>
    <n v="12000000"/>
    <n v="6405918"/>
    <s v="Metro-Goldwyn-Mayer (MGM)"/>
    <n v="112"/>
    <n v="144.5"/>
    <n v="12440300.921606118"/>
  </r>
  <r>
    <s v="Sleepless in Seattle"/>
    <s v="PG"/>
    <s v="Comedy"/>
    <x v="34"/>
    <s v="June 25, 1993 (United States)"/>
    <x v="48"/>
    <n v="165000"/>
    <s v="Nora Ephron"/>
    <s v="Jeff Arch"/>
    <s v="Tom Hanks"/>
    <s v="United States"/>
    <n v="21000000"/>
    <n v="227927165"/>
    <s v="TriStar Pictures"/>
    <n v="105"/>
    <n v="144.5"/>
    <n v="480618734.77854675"/>
  </r>
  <r>
    <s v="Snow Falling on Cedars"/>
    <s v="PG-13"/>
    <s v="Drama"/>
    <x v="11"/>
    <s v="January 7, 2000 (United States)"/>
    <x v="48"/>
    <n v="14000"/>
    <s v="Scott Hicks"/>
    <s v="David Guterson"/>
    <s v="Ethan Hawke"/>
    <s v="United States"/>
    <n v="35000000"/>
    <n v="23049593"/>
    <s v="Universal Pictures"/>
    <n v="127"/>
    <n v="166.6"/>
    <n v="32620580.525313515"/>
  </r>
  <r>
    <s v="Something Wicked This Way Comes"/>
    <s v="PG"/>
    <s v="Fantasy"/>
    <x v="19"/>
    <s v="April 29, 1983 (United States)"/>
    <x v="48"/>
    <n v="8600"/>
    <s v="Jack Clayton"/>
    <s v="Ray Bradbury"/>
    <s v="Jason Robards"/>
    <s v="United States"/>
    <n v="19000000"/>
    <n v="8400000"/>
    <s v="Walt Disney Productions"/>
    <n v="95"/>
    <n v="99.6"/>
    <n v="23786988.847583644"/>
  </r>
  <r>
    <s v="Sordid Lives"/>
    <s v="R"/>
    <s v="Comedy"/>
    <x v="8"/>
    <s v="May 11, 2001 (United States)"/>
    <x v="48"/>
    <n v="2900"/>
    <s v="Del Shores"/>
    <s v="Del Shores"/>
    <s v="Delta Burke"/>
    <s v="United States"/>
    <m/>
    <n v="1111273"/>
    <s v="Daly-Harris Productions"/>
    <n v="111"/>
    <n v="172.2"/>
    <n v="3258949.7892204039"/>
  </r>
  <r>
    <s v="South Central"/>
    <s v="R"/>
    <s v="Crime"/>
    <x v="35"/>
    <s v="September 18, 1992 (United States)"/>
    <x v="48"/>
    <n v="5400"/>
    <s v="Stephen Milburn Anderson"/>
    <s v="Stephen Milburn Anderson"/>
    <s v="Glenn Plummer"/>
    <s v="United States"/>
    <n v="4000000"/>
    <n v="1373196"/>
    <s v="Enchantment Films Inc."/>
    <n v="98"/>
    <n v="140.30000000000001"/>
    <n v="1860439.4006224987"/>
  </r>
  <r>
    <s v="Spectre"/>
    <s v="PG-13"/>
    <s v="Action"/>
    <x v="39"/>
    <s v="November 6, 2015 (United States)"/>
    <x v="48"/>
    <n v="393000"/>
    <s v="Sam Mendes"/>
    <s v="John Logan"/>
    <s v="Daniel Craig"/>
    <s v="United Kingdom"/>
    <n v="245000000"/>
    <n v="880681519"/>
    <s v="B24"/>
    <n v="148"/>
    <n v="237"/>
    <n v="2952075454.7777772"/>
  </r>
  <r>
    <s v="Spider"/>
    <s v="R"/>
    <s v="Drama"/>
    <x v="23"/>
    <s v="November 13, 2002 (France)"/>
    <x v="48"/>
    <n v="36000"/>
    <s v="David Cronenberg"/>
    <s v="Patrick McGrath"/>
    <s v="Ralph Fiennes"/>
    <s v="Canada"/>
    <n v="10000000"/>
    <n v="5808941"/>
    <s v="Odeon Films"/>
    <n v="98"/>
    <n v="179.9"/>
    <n v="11027939.70529595"/>
  </r>
  <r>
    <s v="Spun"/>
    <s v="Unrated"/>
    <s v="Comedy"/>
    <x v="23"/>
    <s v="February 7, 2003 (Norway)"/>
    <x v="48"/>
    <n v="37000"/>
    <s v="Jonas Ã…kerlund"/>
    <s v="Will De Los Santos"/>
    <s v="Jason Schwartzman"/>
    <s v="United States"/>
    <n v="2000000"/>
    <n v="685608"/>
    <s v="Muse Productions"/>
    <n v="101"/>
    <n v="179.9"/>
    <n v="831958.41338112298"/>
  </r>
  <r>
    <s v="State and Main"/>
    <s v="R"/>
    <s v="Comedy"/>
    <x v="8"/>
    <s v="January 12, 2001 (United States)"/>
    <x v="48"/>
    <n v="21000"/>
    <s v="David Mamet"/>
    <s v="David Mamet"/>
    <s v="Philip Seymour Hoffman"/>
    <s v="France"/>
    <m/>
    <n v="9206279"/>
    <s v="Filmtown Entertainment"/>
    <n v="105"/>
    <n v="172.2"/>
    <n v="16837654.329531811"/>
  </r>
  <r>
    <s v="Stay"/>
    <s v="R"/>
    <s v="Drama"/>
    <x v="4"/>
    <s v="October 21, 2005 (United States)"/>
    <x v="48"/>
    <n v="77000"/>
    <s v="Marc Forster"/>
    <s v="David Benioff"/>
    <s v="Ewan McGregor"/>
    <s v="United States"/>
    <n v="50000000"/>
    <n v="8483797"/>
    <s v="New Regency Productions"/>
    <n v="99"/>
    <n v="195.3"/>
    <n v="12006562.684161635"/>
  </r>
  <r>
    <s v="Stepmom"/>
    <s v="PG-13"/>
    <s v="Comedy"/>
    <x v="17"/>
    <s v="December 25, 1998 (United States)"/>
    <x v="48"/>
    <n v="63000"/>
    <s v="Chris Columbus"/>
    <s v="Gigi Levangie"/>
    <s v="Julia Roberts"/>
    <s v="United States"/>
    <n v="50000000"/>
    <n v="159710793"/>
    <s v="TriStar Pictures"/>
    <n v="125"/>
    <n v="163"/>
    <n v="274781923.36024845"/>
  </r>
  <r>
    <s v="Stir Crazy"/>
    <s v="R"/>
    <s v="Comedy"/>
    <x v="37"/>
    <s v="December 12, 1980 (United States)"/>
    <x v="48"/>
    <n v="26000"/>
    <s v="Sidney Poitier"/>
    <s v="Bruce Jay Friedman"/>
    <s v="Gene Wilder"/>
    <s v="United States"/>
    <m/>
    <n v="101300000"/>
    <s v="Columbia Pictures"/>
    <n v="111"/>
    <n v="82.4"/>
    <n v="339561166.1166116"/>
  </r>
  <r>
    <s v="Stoker"/>
    <s v="R"/>
    <s v="Drama"/>
    <x v="33"/>
    <s v="March 1, 2013 (United Kingdom)"/>
    <x v="48"/>
    <n v="105000"/>
    <s v="Park Chan-Wook"/>
    <s v="Wentworth Miller"/>
    <s v="Mia Wasikowska"/>
    <s v="United Kingdom"/>
    <n v="12000000"/>
    <n v="12077441"/>
    <s v="Fox Searchlight Pictures"/>
    <n v="99"/>
    <n v="233"/>
    <n v="24146957.169947505"/>
  </r>
  <r>
    <s v="Storks"/>
    <s v="PG"/>
    <s v="Animation"/>
    <x v="30"/>
    <s v="September 23, 2016 (United States)"/>
    <x v="48"/>
    <n v="58000"/>
    <s v="Nicholas Stoller"/>
    <s v="Nicholas Stoller"/>
    <s v="Andy Samberg"/>
    <s v="United States"/>
    <n v="70000000"/>
    <n v="183388953"/>
    <s v="RatPac-Dune Entertainment"/>
    <n v="87"/>
    <n v="240"/>
    <n v="579052994.60207248"/>
  </r>
  <r>
    <s v="Storytelling"/>
    <s v="R"/>
    <s v="Comedy"/>
    <x v="7"/>
    <s v="November 8, 2001 (Russia)"/>
    <x v="48"/>
    <n v="17000"/>
    <s v="Todd Solondz"/>
    <s v="Todd Solondz"/>
    <s v="Selma Blair"/>
    <s v="United States"/>
    <m/>
    <n v="1318945"/>
    <s v="New Line Cinema"/>
    <n v="87"/>
    <n v="177.1"/>
    <n v="1695706.9261603376"/>
  </r>
  <r>
    <s v="Street Kings"/>
    <s v="R"/>
    <s v="Action"/>
    <x v="0"/>
    <s v="April 11, 2008 (United States)"/>
    <x v="48"/>
    <n v="109000"/>
    <s v="David Ayer"/>
    <s v="James Ellroy"/>
    <s v="Keanu Reeves"/>
    <s v="United States"/>
    <n v="20000000"/>
    <n v="66476363"/>
    <s v="Fox Searchlight Pictures"/>
    <n v="109"/>
    <n v="215.3"/>
    <n v="85465602.557383969"/>
  </r>
  <r>
    <s v="SubUrbia"/>
    <s v="R"/>
    <s v="Comedy"/>
    <x v="10"/>
    <s v="July 3, 1997 (Germany)"/>
    <x v="48"/>
    <n v="9000"/>
    <s v="Richard Linklater"/>
    <s v="Eric Bogosian"/>
    <s v="Giovanni Ribisi"/>
    <s v="United States"/>
    <m/>
    <n v="656747"/>
    <s v="Castle Rock Entertainment"/>
    <n v="121"/>
    <n v="156.9"/>
    <n v="816445.57690738467"/>
  </r>
  <r>
    <s v="Sunshine Cleaning"/>
    <s v="R"/>
    <s v="Comedy"/>
    <x v="0"/>
    <s v="April 17, 2009 (United States)"/>
    <x v="48"/>
    <n v="70000"/>
    <s v="Christine Jeffs"/>
    <s v="Megan Holley"/>
    <s v="Amy Adams"/>
    <s v="United States"/>
    <n v="8000000"/>
    <n v="16580250"/>
    <s v="Overture Films"/>
    <n v="91"/>
    <n v="215.3"/>
    <n v="19757536.859601095"/>
  </r>
  <r>
    <s v="Superman II"/>
    <s v="PG"/>
    <s v="Action"/>
    <x v="37"/>
    <s v="June 19, 1981 (United States)"/>
    <x v="48"/>
    <n v="101000"/>
    <s v="Richard Lester"/>
    <s v="Jerry Siegel"/>
    <s v="Gene Hackman"/>
    <s v="United States"/>
    <n v="54000000"/>
    <n v="108185706"/>
    <s v="Dovemead Films"/>
    <n v="127"/>
    <n v="82.4"/>
    <n v="159016809.54269174"/>
  </r>
  <r>
    <s v="Sweetie"/>
    <s v="R"/>
    <s v="Comedy"/>
    <x v="21"/>
    <s v="September 28, 1989 (Australia)"/>
    <x v="48"/>
    <n v="3500"/>
    <s v="Jane Campion"/>
    <s v="Gerard Lee"/>
    <s v="GeneviÃ¨ve Lemon"/>
    <s v="Australia"/>
    <m/>
    <n v="938562"/>
    <s v="Arenafilm"/>
    <n v="97"/>
    <n v="124"/>
    <n v="1822688.6003824091"/>
  </r>
  <r>
    <s v="Swept from the Sea"/>
    <s v="PG-13"/>
    <s v="Drama"/>
    <x v="14"/>
    <s v="January 23, 1998 (United States)"/>
    <x v="48"/>
    <n v="3300"/>
    <s v="Beeban Kidron"/>
    <s v="Joseph Conrad"/>
    <s v="Rachel Weisz"/>
    <s v="United Kingdom"/>
    <m/>
    <n v="397020"/>
    <s v="TriStar Pictures"/>
    <n v="115"/>
    <n v="160.5"/>
    <n v="771013.34608030587"/>
  </r>
  <r>
    <s v="Swing Kids"/>
    <s v="PG-13"/>
    <s v="Drama"/>
    <x v="34"/>
    <s v="March 5, 1993 (United States)"/>
    <x v="48"/>
    <n v="16000"/>
    <s v="Thomas Carter"/>
    <s v="Jonathan Marc Feldman"/>
    <s v="Robert Sean Leonard"/>
    <s v="United States"/>
    <m/>
    <n v="5632086"/>
    <s v="Hollywood Pictures"/>
    <n v="112"/>
    <n v="144.5"/>
    <n v="7970722.7320018578"/>
  </r>
  <r>
    <s v="Taps"/>
    <s v="PG"/>
    <s v="Drama"/>
    <x v="12"/>
    <s v="December 25, 1981 (United States)"/>
    <x v="48"/>
    <n v="17000"/>
    <s v="Harold Becker"/>
    <s v="Darryl Ponicsan"/>
    <s v="George C. Scott"/>
    <s v="United States"/>
    <n v="14000000"/>
    <n v="35856053"/>
    <s v="Major Studio Partners"/>
    <n v="126"/>
    <n v="90.9"/>
    <n v="48578654.286794126"/>
  </r>
  <r>
    <s v="Teenage Mutant Ninja Turtles"/>
    <s v="PG"/>
    <s v="Action"/>
    <x v="32"/>
    <s v="March 30, 1990 (United States)"/>
    <x v="48"/>
    <n v="88000"/>
    <s v="Steve Barron"/>
    <s v="Kevin Eastman"/>
    <s v="Judith Hoag"/>
    <s v="United States"/>
    <n v="13500000"/>
    <n v="201965915"/>
    <s v="888 Productions"/>
    <n v="93"/>
    <n v="130.69999999999999"/>
    <n v="637709992.75129533"/>
  </r>
  <r>
    <s v="Tenacious D in the Pick of Destiny"/>
    <s v="R"/>
    <s v="Adventure"/>
    <x v="15"/>
    <s v="November 22, 2006 (United States)"/>
    <x v="48"/>
    <n v="104000"/>
    <s v="Liam Lynch"/>
    <s v="Jack Black"/>
    <s v="Jack Black"/>
    <s v="United States"/>
    <n v="20000000"/>
    <n v="13939963"/>
    <s v="Red Hour Films"/>
    <n v="93"/>
    <n v="201.6"/>
    <n v="31185805.624816447"/>
  </r>
  <r>
    <s v="The Accidental Tourist"/>
    <s v="PG"/>
    <s v="Drama"/>
    <x v="28"/>
    <s v="January 6, 1989 (United States)"/>
    <x v="48"/>
    <n v="15000"/>
    <s v="Lawrence Kasdan"/>
    <s v="Anne Tyler"/>
    <s v="William Hurt"/>
    <s v="United States"/>
    <m/>
    <n v="32632093"/>
    <s v="Warner Bros."/>
    <n v="121"/>
    <n v="118.3"/>
    <n v="99829304.589357421"/>
  </r>
  <r>
    <s v="The American President"/>
    <s v="PG-13"/>
    <s v="Comedy"/>
    <x v="40"/>
    <s v="November 17, 1995 (United States)"/>
    <x v="48"/>
    <n v="54000"/>
    <s v="Rob Reiner"/>
    <s v="Aaron Sorkin"/>
    <s v="Michael Douglas"/>
    <s v="United States"/>
    <n v="62000000"/>
    <n v="107879496"/>
    <s v="Universal Pictures"/>
    <n v="114"/>
    <n v="152.4"/>
    <n v="138871493.16096324"/>
  </r>
  <r>
    <s v="The Babadook"/>
    <s v="Not Rated"/>
    <s v="Drama"/>
    <x v="20"/>
    <s v="November 28, 2014 (United States)"/>
    <x v="48"/>
    <n v="203000"/>
    <s v="Jennifer Kent"/>
    <s v="Jennifer Kent"/>
    <s v="Essie Davis"/>
    <s v="Australia"/>
    <n v="2000000"/>
    <n v="10312540"/>
    <s v="Screen Australia"/>
    <n v="94"/>
    <n v="236.7"/>
    <n v="13485969.690987123"/>
  </r>
  <r>
    <s v="The Best Man"/>
    <s v="R"/>
    <s v="Comedy"/>
    <x v="11"/>
    <s v="October 22, 1999 (United States)"/>
    <x v="48"/>
    <n v="9700"/>
    <s v="Malcolm D. Lee"/>
    <s v="Malcolm D. Lee"/>
    <s v="Taye Diggs"/>
    <s v="United States"/>
    <n v="9000000"/>
    <n v="34573780"/>
    <s v="40 Acres &amp; A Mule Filmworks"/>
    <n v="120"/>
    <n v="166.6"/>
    <n v="84956699.725806445"/>
  </r>
  <r>
    <s v="The Beyond"/>
    <s v="R"/>
    <s v="Horror"/>
    <x v="12"/>
    <s v="November 11, 1983 (United States)"/>
    <x v="48"/>
    <n v="21000"/>
    <s v="Lucio Fulci"/>
    <s v="Dardano Sacchetti"/>
    <s v="Catriona MacColl"/>
    <s v="Italy"/>
    <n v="400000"/>
    <n v="123843"/>
    <s v="Fulvia Film"/>
    <n v="87"/>
    <n v="90.9"/>
    <n v="175266.89317231768"/>
  </r>
  <r>
    <s v="The Brother from Another Planet"/>
    <s v="R"/>
    <s v="Comedy"/>
    <x v="18"/>
    <s v="September 14, 1984 (United States)"/>
    <x v="48"/>
    <n v="5700"/>
    <s v="John Sayles"/>
    <s v="John Sayles"/>
    <s v="Joe Morton"/>
    <s v="United States"/>
    <n v="350000"/>
    <n v="3677209"/>
    <s v="Anarchist's Convention Films"/>
    <n v="108"/>
    <n v="103.9"/>
    <n v="6873899.2779141096"/>
  </r>
  <r>
    <s v="The Brothers Bloom"/>
    <s v="PG-13"/>
    <s v="Action"/>
    <x v="0"/>
    <s v="June 19, 2009 (United States)"/>
    <x v="48"/>
    <n v="49000"/>
    <s v="Rian Johnson"/>
    <s v="Rian Johnson"/>
    <s v="Rachel Weisz"/>
    <s v="United States"/>
    <n v="20000000"/>
    <n v="5530764"/>
    <s v="Endgame Entertainment"/>
    <n v="114"/>
    <n v="215.3"/>
    <n v="6590628.8259679312"/>
  </r>
  <r>
    <s v="The Burning Plain"/>
    <s v="R"/>
    <s v="Crime"/>
    <x v="0"/>
    <s v="November 5, 2009 (Argentina)"/>
    <x v="48"/>
    <n v="19000"/>
    <s v="Guillermo Arriaga"/>
    <s v="Guillermo Arriaga"/>
    <s v="Charlize Theron"/>
    <s v="United States"/>
    <n v="20000000"/>
    <n v="5642478"/>
    <s v="2929 Productions"/>
    <n v="107"/>
    <n v="215.3"/>
    <n v="9343820.9054347835"/>
  </r>
  <r>
    <s v="The Call of the Wild"/>
    <s v="PG"/>
    <s v="Adventure"/>
    <x v="22"/>
    <s v="February 21, 2020 (United States)"/>
    <x v="48"/>
    <n v="42000"/>
    <s v="Chris Sanders"/>
    <s v="Michael Green"/>
    <s v="Harrison Ford"/>
    <s v="Canada"/>
    <n v="135000000"/>
    <n v="111105497"/>
    <s v="20th Century Studios"/>
    <n v="100"/>
    <n v="258.8"/>
    <n v="248559801.2914831"/>
  </r>
  <r>
    <s v="The Crucible"/>
    <s v="PG-13"/>
    <s v="Drama"/>
    <x v="10"/>
    <s v="November 27, 1996 (United States)"/>
    <x v="48"/>
    <n v="36000"/>
    <s v="Nicholas Hytner"/>
    <s v="Arthur Miller"/>
    <s v="Daniel Day-Lewis"/>
    <s v="United States"/>
    <n v="25000000"/>
    <n v="7343114"/>
    <s v="Twentieth Century Fox"/>
    <n v="124"/>
    <n v="156.9"/>
    <n v="15484061.147404846"/>
  </r>
  <r>
    <s v="The Debt"/>
    <s v="R"/>
    <s v="Drama"/>
    <x v="29"/>
    <s v="August 31, 2011 (United States)"/>
    <x v="48"/>
    <n v="67000"/>
    <s v="John Madden"/>
    <s v="Matthew Vaughn"/>
    <s v="Helen Mirren"/>
    <s v="United States"/>
    <n v="20000000"/>
    <n v="45636368"/>
    <s v="Miramax"/>
    <n v="113"/>
    <n v="218.1"/>
    <n v="58672579.449789032"/>
  </r>
  <r>
    <s v="The Devil's Rejects"/>
    <s v="R"/>
    <s v="Horror"/>
    <x v="4"/>
    <s v="July 22, 2005 (United States)"/>
    <x v="48"/>
    <n v="95000"/>
    <s v="Rob Zombie"/>
    <s v="Rob Zombie"/>
    <s v="Sid Haig"/>
    <s v="United States"/>
    <n v="7000000"/>
    <n v="20901859"/>
    <s v="Lions Gate Films"/>
    <n v="107"/>
    <n v="195.3"/>
    <n v="40591436.821542382"/>
  </r>
  <r>
    <s v="The East"/>
    <s v="PG-13"/>
    <s v="Crime"/>
    <x v="33"/>
    <s v="June 28, 2013 (United Kingdom)"/>
    <x v="48"/>
    <n v="49000"/>
    <s v="Zal Batmanglij"/>
    <s v="Zal Batmanglij"/>
    <s v="Brit Marling"/>
    <s v="United Kingdom"/>
    <n v="6500000"/>
    <n v="2891812"/>
    <s v="Dune Entertainment"/>
    <n v="116"/>
    <n v="233"/>
    <n v="7756471.0950704226"/>
  </r>
  <r>
    <s v="The Eight Hundred"/>
    <s v="Not Rated"/>
    <s v="Action"/>
    <x v="22"/>
    <s v="August 28, 2020 (United States)"/>
    <x v="48"/>
    <n v="3700"/>
    <s v="Hu Guan"/>
    <s v="Hu Guan"/>
    <s v="Zhi-zhong Huang"/>
    <s v="China"/>
    <n v="80000000"/>
    <n v="461421559"/>
    <s v="Beijing Diqi Yinxiang Entertainment"/>
    <n v="149"/>
    <n v="258.8"/>
    <n v="1075708867.8446825"/>
  </r>
  <r>
    <s v="The Exception"/>
    <s v="R"/>
    <s v="Drama"/>
    <x v="30"/>
    <s v="June 2, 2017 (United States)"/>
    <x v="48"/>
    <n v="12000"/>
    <s v="David Leveaux"/>
    <s v="Simon Burke"/>
    <s v="Lily James"/>
    <s v="United Kingdom"/>
    <m/>
    <n v="872805"/>
    <s v="Egoli Tossell KLK"/>
    <n v="107"/>
    <n v="240"/>
    <n v="1895535.876692801"/>
  </r>
  <r>
    <s v="The Falcon and the Snowman"/>
    <s v="R"/>
    <s v="Biography"/>
    <x v="38"/>
    <s v="February 8, 1985 (United States)"/>
    <x v="48"/>
    <n v="11000"/>
    <s v="John Schlesinger"/>
    <s v="Robert Lindsey"/>
    <s v="Timothy Hutton"/>
    <s v="United Kingdom"/>
    <n v="12000000"/>
    <n v="17130087"/>
    <s v="Hemdale"/>
    <n v="131"/>
    <n v="107.6"/>
    <n v="28367051.678804349"/>
  </r>
  <r>
    <s v="The Family Man"/>
    <s v="PG-13"/>
    <s v="Comedy"/>
    <x v="8"/>
    <s v="December 22, 2000 (United States)"/>
    <x v="48"/>
    <n v="105000"/>
    <s v="Brett Ratner"/>
    <s v="David Diamond"/>
    <s v="Nicolas Cage"/>
    <s v="United States"/>
    <n v="60000000"/>
    <n v="124745083"/>
    <s v="Universal Pictures"/>
    <n v="125"/>
    <n v="172.2"/>
    <n v="165548026.0892857"/>
  </r>
  <r>
    <s v="The Fast and the Furious"/>
    <s v="PG-13"/>
    <s v="Action"/>
    <x v="7"/>
    <s v="June 22, 2001 (United States)"/>
    <x v="48"/>
    <n v="362000"/>
    <s v="Rob Cohen"/>
    <s v="Ken Li"/>
    <s v="Vin Diesel"/>
    <s v="United States"/>
    <n v="38000000"/>
    <n v="207305509"/>
    <s v="Universal Pictures"/>
    <n v="106"/>
    <n v="177.1"/>
    <n v="351117223.97053921"/>
  </r>
  <r>
    <s v="The Finest Hours"/>
    <s v="PG-13"/>
    <s v="Action"/>
    <x v="30"/>
    <s v="January 29, 2016 (United States)"/>
    <x v="48"/>
    <n v="63000"/>
    <s v="Craig Gillespie"/>
    <s v="Scott Silver"/>
    <s v="Chris Pine"/>
    <s v="United States"/>
    <n v="80000000"/>
    <n v="52099090"/>
    <s v="Walt Disney Pictures"/>
    <n v="117"/>
    <n v="240"/>
    <n v="89636322.546583846"/>
  </r>
  <r>
    <s v="The Firm"/>
    <s v="R"/>
    <s v="Drama"/>
    <x v="34"/>
    <s v="June 30, 1993 (United States)"/>
    <x v="48"/>
    <n v="124000"/>
    <s v="Sydney Pollack"/>
    <s v="John Grisham"/>
    <s v="Tom Cruise"/>
    <s v="United States"/>
    <n v="42000000"/>
    <n v="270248367"/>
    <s v="Davis Entertainment"/>
    <n v="154"/>
    <n v="144.5"/>
    <n v="696066588.54522395"/>
  </r>
  <r>
    <s v="The First Time"/>
    <s v="PG-13"/>
    <s v="Comedy"/>
    <x v="36"/>
    <s v="February 7, 2013 (Russia)"/>
    <x v="48"/>
    <n v="68000"/>
    <s v="Jonathan Kasdan"/>
    <s v="Jonathan Kasdan"/>
    <s v="Dylan O'Brien"/>
    <s v="United States"/>
    <n v="2000000"/>
    <n v="92654"/>
    <s v="Samuel Goldwyn Films"/>
    <n v="95"/>
    <n v="229.6"/>
    <n v="248518.25528169016"/>
  </r>
  <r>
    <s v="The Fog"/>
    <s v="R"/>
    <s v="Horror"/>
    <x v="37"/>
    <s v="February 8, 1980 (United States)"/>
    <x v="48"/>
    <n v="66000"/>
    <s v="John Carpenter"/>
    <s v="John Carpenter"/>
    <s v="Adrienne Barbeau"/>
    <s v="United States"/>
    <n v="1000000"/>
    <n v="21448782"/>
    <s v="AVCO Embassy Pictures"/>
    <n v="89"/>
    <n v="82.4"/>
    <n v="41653561.98470363"/>
  </r>
  <r>
    <s v="The Four Seasons"/>
    <s v="PG"/>
    <s v="Comedy"/>
    <x v="12"/>
    <s v="May 22, 1981 (United States)"/>
    <x v="48"/>
    <n v="4200"/>
    <s v="Alan Alda"/>
    <s v="Alan Alda"/>
    <s v="Alan Alda"/>
    <s v="United States"/>
    <m/>
    <n v="50427646"/>
    <s v="Universal Pictures"/>
    <n v="107"/>
    <n v="90.9"/>
    <n v="97930552.81198214"/>
  </r>
  <r>
    <s v="The Ghost and the Darkness"/>
    <s v="R"/>
    <s v="Adventure"/>
    <x v="10"/>
    <s v="October 11, 1996 (United States)"/>
    <x v="48"/>
    <n v="58000"/>
    <s v="Stephen Hopkins"/>
    <s v="William Goldman"/>
    <s v="Michael Douglas"/>
    <s v="Germany"/>
    <n v="55000000"/>
    <n v="38619405"/>
    <s v="Constellation Entertainment"/>
    <n v="110"/>
    <n v="156.9"/>
    <n v="94897844.383064508"/>
  </r>
  <r>
    <s v="The Grey"/>
    <s v="R"/>
    <s v="Action"/>
    <x v="24"/>
    <s v="January 27, 2012 (United States)"/>
    <x v="48"/>
    <n v="244000"/>
    <s v="Joe Carnahan"/>
    <s v="Joe Carnahan"/>
    <s v="Liam Neeson"/>
    <s v="United States"/>
    <n v="25000000"/>
    <n v="79781695"/>
    <s v="Open Road Films (II)"/>
    <n v="117"/>
    <n v="224.9"/>
    <n v="108090184.3775011"/>
  </r>
  <r>
    <s v="The House That Jack Built"/>
    <s v="R"/>
    <s v="Crime"/>
    <x v="26"/>
    <s v="October 17, 2018 (Belgium)"/>
    <x v="48"/>
    <n v="64000"/>
    <s v="Lars von Trier"/>
    <s v="Lars von Trier"/>
    <s v="Matt Dillon"/>
    <s v="Denmark"/>
    <m/>
    <n v="3081913"/>
    <s v="Zentropa Entertainments"/>
    <n v="152"/>
    <n v="251.1"/>
    <n v="3962273.8021097048"/>
  </r>
  <r>
    <s v="The Hunting Party"/>
    <s v="R"/>
    <s v="Adventure"/>
    <x v="6"/>
    <s v="September 21, 2007 (United States)"/>
    <x v="48"/>
    <n v="25000"/>
    <s v="Richard Shepard"/>
    <s v="Richard Shepard"/>
    <s v="Richard Gere"/>
    <s v="United States"/>
    <n v="25000000"/>
    <n v="7674033"/>
    <s v="Intermedia"/>
    <n v="101"/>
    <n v="207.3"/>
    <n v="11279680.921852386"/>
  </r>
  <r>
    <s v="The Iceman"/>
    <s v="R"/>
    <s v="Biography"/>
    <x v="36"/>
    <s v="May 2, 2013 (Lebanon)"/>
    <x v="48"/>
    <n v="72000"/>
    <s v="Ariel Vromen"/>
    <s v="Morgan Land"/>
    <s v="Michael Shannon"/>
    <s v="United States"/>
    <n v="10000000"/>
    <n v="4552970"/>
    <s v="Bleiberg Entertainment"/>
    <n v="106"/>
    <n v="229.6"/>
    <n v="10614307.260902831"/>
  </r>
  <r>
    <s v="The Idiots"/>
    <m/>
    <s v="Comedy"/>
    <x v="17"/>
    <s v="May 21, 1998 (France)"/>
    <x v="48"/>
    <n v="30000"/>
    <s v="Lars von Trier"/>
    <s v="Lars von Trier"/>
    <s v="Bodil JÃ¸rgensen"/>
    <s v="Denmark"/>
    <n v="2500000"/>
    <m/>
    <s v="Zentropa Entertainments"/>
    <n v="117"/>
    <n v="163"/>
    <s v="Missing"/>
  </r>
  <r>
    <s v="The Imaginarium of Doctor Parnassus"/>
    <s v="PG-13"/>
    <s v="Adventure"/>
    <x v="9"/>
    <s v="January 8, 2010 (United States)"/>
    <x v="48"/>
    <n v="146000"/>
    <s v="Terry Gilliam"/>
    <s v="Terry Gilliam"/>
    <s v="Christopher Plummer"/>
    <s v="United Kingdom"/>
    <n v="30000000"/>
    <n v="61808775"/>
    <s v="Infinity Features Entertainment"/>
    <n v="123"/>
    <n v="214.5"/>
    <n v="134234738.00784034"/>
  </r>
  <r>
    <s v="The Importance of Being Earnest"/>
    <s v="PG"/>
    <s v="Comedy"/>
    <x v="23"/>
    <s v="June 21, 2002 (United States)"/>
    <x v="48"/>
    <n v="22000"/>
    <s v="Oliver Parker"/>
    <s v="Oscar Wilde"/>
    <s v="Rupert Everett"/>
    <s v="United Kingdom"/>
    <n v="15000000"/>
    <n v="18009625"/>
    <s v="Miramax"/>
    <n v="97"/>
    <n v="179.9"/>
    <n v="22388954.457364339"/>
  </r>
  <r>
    <s v="The Island"/>
    <s v="PG-13"/>
    <s v="Action"/>
    <x v="4"/>
    <s v="July 22, 2005 (United States)"/>
    <x v="48"/>
    <n v="304000"/>
    <s v="Michael Bay"/>
    <s v="Caspian Tredwell-Owen"/>
    <s v="Scarlett Johansson"/>
    <s v="United States"/>
    <n v="126000000"/>
    <n v="162949164"/>
    <s v="Dreamworks Pictures"/>
    <n v="136"/>
    <n v="195.3"/>
    <n v="419700847.59763312"/>
  </r>
  <r>
    <s v="The Jane Austen Book Club"/>
    <s v="PG-13"/>
    <s v="Comedy"/>
    <x v="6"/>
    <s v="October 5, 2007 (United States)"/>
    <x v="48"/>
    <n v="27000"/>
    <s v="Robin Swicord"/>
    <s v="Robin Swicord"/>
    <s v="Kathy Baker"/>
    <s v="United States"/>
    <m/>
    <n v="7163566"/>
    <s v="Mockingbird Pictures"/>
    <n v="106"/>
    <n v="207.3"/>
    <n v="9221540.1782847494"/>
  </r>
  <r>
    <s v="The Lake House"/>
    <s v="PG"/>
    <s v="Drama"/>
    <x v="15"/>
    <s v="June 16, 2006 (United States)"/>
    <x v="48"/>
    <n v="143000"/>
    <s v="Alejandro Agresti"/>
    <s v="David Auburn"/>
    <s v="Keanu Reeves"/>
    <s v="United States"/>
    <n v="40000000"/>
    <n v="114830111"/>
    <s v="Warner Bros."/>
    <n v="99"/>
    <n v="201.6"/>
    <n v="197564849.36024845"/>
  </r>
  <r>
    <s v="The Last Starfighter"/>
    <s v="PG"/>
    <s v="Action"/>
    <x v="18"/>
    <s v="July 13, 1984 (United States)"/>
    <x v="48"/>
    <n v="39000"/>
    <s v="Nick Castle"/>
    <s v="Jonathan R. Betuel"/>
    <s v="Lance Guest"/>
    <s v="United States"/>
    <n v="15000000"/>
    <n v="28733290"/>
    <s v="Lorimar Film Entertainment"/>
    <n v="101"/>
    <n v="103.9"/>
    <n v="47581703.603260867"/>
  </r>
  <r>
    <s v="The Last Supper"/>
    <s v="R"/>
    <s v="Comedy"/>
    <x v="40"/>
    <s v="April 5, 1996 (United States)"/>
    <x v="48"/>
    <n v="14000"/>
    <s v="Stacy Title"/>
    <s v="Dan Rosen"/>
    <s v="Cameron Diaz"/>
    <s v="United States"/>
    <m/>
    <n v="459749"/>
    <s v="Columbia Pictures"/>
    <n v="92"/>
    <n v="152.4"/>
    <n v="653079.34871794865"/>
  </r>
  <r>
    <s v="The Long Kiss Goodnight"/>
    <s v="R"/>
    <s v="Action"/>
    <x v="10"/>
    <s v="October 11, 1996 (United States)"/>
    <x v="48"/>
    <n v="76000"/>
    <s v="Renny Harlin"/>
    <s v="Shane Black"/>
    <s v="Geena Davis"/>
    <s v="United States"/>
    <n v="65000000"/>
    <n v="89456761"/>
    <s v="New Line Cinema"/>
    <n v="121"/>
    <n v="156.9"/>
    <n v="106599433.22917482"/>
  </r>
  <r>
    <s v="The Mask of Zorro"/>
    <s v="PG-13"/>
    <s v="Action"/>
    <x v="17"/>
    <s v="July 17, 1998 (United States)"/>
    <x v="48"/>
    <n v="173000"/>
    <s v="Martin Campbell"/>
    <s v="Johnston McCulley"/>
    <s v="Antonio Banderas"/>
    <s v="United States"/>
    <n v="95000000"/>
    <n v="250288523"/>
    <s v="TriStar Pictures"/>
    <n v="136"/>
    <n v="163"/>
    <n v="349669477.1118753"/>
  </r>
  <r>
    <s v="The Maze Runner"/>
    <s v="PG-13"/>
    <s v="Action"/>
    <x v="20"/>
    <s v="September 19, 2014 (United States)"/>
    <x v="48"/>
    <n v="431000"/>
    <s v="Wes Ball"/>
    <s v="Noah Oppenheim"/>
    <s v="Dylan O'Brien"/>
    <s v="United States"/>
    <n v="34000000"/>
    <n v="348319861"/>
    <s v="Twentieth Century Fox"/>
    <n v="113"/>
    <n v="236.7"/>
    <n v="599283239.11180127"/>
  </r>
  <r>
    <s v="The Mother"/>
    <s v="R"/>
    <s v="Drama"/>
    <x v="2"/>
    <s v="June 18, 2004 (United States)"/>
    <x v="48"/>
    <n v="4000"/>
    <s v="Roger Michell"/>
    <s v="Hanif Kureishi"/>
    <s v="Anne Reid"/>
    <s v="United Kingdom"/>
    <n v="2500000"/>
    <n v="3039587"/>
    <s v="BBC Films"/>
    <n v="112"/>
    <n v="184"/>
    <n v="5681976.4349693246"/>
  </r>
  <r>
    <s v="The Perfect Host"/>
    <s v="R"/>
    <s v="Comedy"/>
    <x v="29"/>
    <s v="May 7, 2011 (Japan)"/>
    <x v="48"/>
    <n v="26000"/>
    <s v="Nick Tomnay"/>
    <s v="Nick Tomnay"/>
    <s v="David Hyde Pierce"/>
    <s v="United States"/>
    <n v="500000"/>
    <n v="453708"/>
    <s v="Stacey Testro International"/>
    <n v="93"/>
    <n v="218.1"/>
    <n v="602111.61846689892"/>
  </r>
  <r>
    <s v="The Pledge"/>
    <s v="R"/>
    <s v="Crime"/>
    <x v="7"/>
    <s v="January 19, 2001 (United States)"/>
    <x v="48"/>
    <n v="55000"/>
    <s v="Sean Penn"/>
    <s v="Friedrich DÃ¼rrenmatt"/>
    <s v="Jack Nicholson"/>
    <s v="United States"/>
    <n v="35000000"/>
    <n v="29419291"/>
    <s v="Morgan Creek Entertainment"/>
    <n v="124"/>
    <n v="177.1"/>
    <n v="38472351.79270386"/>
  </r>
  <r>
    <s v="The Princess and the Goblin"/>
    <s v="G"/>
    <s v="Animation"/>
    <x v="16"/>
    <s v="June 3, 1994 (United States)"/>
    <x v="48"/>
    <n v="2600"/>
    <s v="JÃ³zsef GÃ©mes"/>
    <s v="Robin Lyons"/>
    <s v="Claire Bloom"/>
    <s v="United Kingdom"/>
    <n v="10000000"/>
    <n v="2105078"/>
    <s v="Siriol Productions"/>
    <n v="82"/>
    <n v="136.19999999999999"/>
    <n v="2940931.9880788629"/>
  </r>
  <r>
    <s v="The Quiet Earth"/>
    <s v="R"/>
    <s v="Drama"/>
    <x v="38"/>
    <s v="October 18, 1985 (United States)"/>
    <x v="48"/>
    <n v="25000"/>
    <s v="Geoff Murphy"/>
    <s v="Craig Harrison"/>
    <s v="Bruno Lawrence"/>
    <s v="New Zealand"/>
    <n v="1000000"/>
    <n v="2123135"/>
    <s v="Cinepro"/>
    <n v="91"/>
    <n v="107.6"/>
    <n v="3756789.9796747966"/>
  </r>
  <r>
    <s v="The Score"/>
    <s v="R"/>
    <s v="Action"/>
    <x v="7"/>
    <s v="July 13, 2001 (United States)"/>
    <x v="48"/>
    <n v="124000"/>
    <s v="Frank Oz"/>
    <s v="Daniel E. Taylor"/>
    <s v="Robert De Niro"/>
    <s v="Germany"/>
    <n v="68000000"/>
    <n v="114252154"/>
    <s v="Paramount Pictures"/>
    <n v="124"/>
    <n v="177.1"/>
    <n v="196570476.13664597"/>
  </r>
  <r>
    <s v="The Sheltering Sky"/>
    <s v="R"/>
    <s v="Adventure"/>
    <x v="32"/>
    <s v="December 12, 1990 (United States)"/>
    <x v="48"/>
    <n v="12000"/>
    <s v="Bernardo Bertolucci"/>
    <s v="Paul Bowles"/>
    <s v="Debra Winger"/>
    <s v="United Kingdom"/>
    <n v="25000000"/>
    <n v="2075084"/>
    <s v="Recorded Picture Company (RPC)"/>
    <n v="138"/>
    <n v="130.69999999999999"/>
    <n v="2518033.0338510554"/>
  </r>
  <r>
    <s v="The Stepfather"/>
    <s v="R"/>
    <s v="Horror"/>
    <x v="3"/>
    <s v="June 5, 1987 (United States)"/>
    <x v="48"/>
    <n v="14000"/>
    <s v="Joseph Ruben"/>
    <s v="Carolyn Lefcourt"/>
    <s v="Terry O'Quinn"/>
    <s v="United Kingdom"/>
    <m/>
    <n v="2488740"/>
    <s v="Incorporated Television Company (ITC)"/>
    <n v="89"/>
    <n v="113.6"/>
    <n v="7047575.0743494425"/>
  </r>
  <r>
    <s v="The Transporter"/>
    <s v="PG-13"/>
    <s v="Action"/>
    <x v="23"/>
    <s v="October 11, 2002 (United States)"/>
    <x v="48"/>
    <n v="290000"/>
    <s v="Louis Leterrier"/>
    <s v="Luc Besson"/>
    <s v="Jason Statham"/>
    <s v="France"/>
    <n v="21000000"/>
    <n v="43928932"/>
    <s v="EuropaCorp"/>
    <n v="92"/>
    <n v="179.9"/>
    <n v="98275665.054331869"/>
  </r>
  <r>
    <s v="The Tree of Life"/>
    <s v="PG-13"/>
    <s v="Drama"/>
    <x v="24"/>
    <s v="May 17, 2011 (France)"/>
    <x v="48"/>
    <n v="171000"/>
    <s v="Terrence Malick"/>
    <s v="Terrence Malick"/>
    <s v="Brad Pitt"/>
    <s v="United States"/>
    <n v="32000000"/>
    <n v="58409247"/>
    <s v="Cottonwood Pictures"/>
    <n v="139"/>
    <n v="224.9"/>
    <n v="76383251.334334761"/>
  </r>
  <r>
    <s v="The Upside of Anger"/>
    <s v="R"/>
    <s v="Comedy"/>
    <x v="4"/>
    <s v="April 1, 2005 (United States)"/>
    <x v="48"/>
    <n v="21000"/>
    <s v="Mike Binder"/>
    <s v="Mike Binder"/>
    <s v="Joan Allen"/>
    <s v="United States"/>
    <n v="12000000"/>
    <n v="28237488"/>
    <s v="New Line Cinema"/>
    <n v="118"/>
    <n v="195.3"/>
    <n v="52785046.586503066"/>
  </r>
  <r>
    <s v="The Vow"/>
    <s v="PG-13"/>
    <s v="Drama"/>
    <x v="36"/>
    <s v="February 10, 2012 (United States)"/>
    <x v="48"/>
    <n v="187000"/>
    <s v="Michael Sucsy"/>
    <s v="Abby Kohn"/>
    <s v="Rachel McAdams"/>
    <s v="United States"/>
    <n v="30000000"/>
    <n v="196114570"/>
    <s v="Screen Gems"/>
    <n v="104"/>
    <n v="229.6"/>
    <n v="337414508.63354039"/>
  </r>
  <r>
    <s v="The War"/>
    <s v="PG-13"/>
    <s v="Drama"/>
    <x v="13"/>
    <s v="November 4, 1994 (United States)"/>
    <x v="48"/>
    <n v="12000"/>
    <s v="Jon Avnet"/>
    <s v="Kathy McWorter"/>
    <s v="Elijah Wood"/>
    <s v="United States"/>
    <m/>
    <n v="16928556"/>
    <s v="Island World"/>
    <n v="126"/>
    <n v="148.19999999999999"/>
    <n v="51788463.987951808"/>
  </r>
  <r>
    <s v="The War of the Roses"/>
    <s v="R"/>
    <s v="Comedy"/>
    <x v="21"/>
    <s v="December 8, 1989 (United States)"/>
    <x v="48"/>
    <n v="50000"/>
    <s v="Danny DeVito"/>
    <s v="Warren Adler"/>
    <s v="Michael Douglas"/>
    <s v="United States"/>
    <n v="26000000"/>
    <n v="160188546"/>
    <s v="Twentieth Century Fox"/>
    <n v="116"/>
    <n v="124"/>
    <n v="283446283.19512194"/>
  </r>
  <r>
    <s v="The Waterdance"/>
    <s v="R"/>
    <s v="Drama"/>
    <x v="35"/>
    <s v="May 13, 1992 (United States)"/>
    <x v="48"/>
    <n v="2600"/>
    <s v="Neal Jimenez"/>
    <s v="Neal Jimenez"/>
    <s v="Eric Stoltz"/>
    <s v="United States"/>
    <n v="2700000"/>
    <n v="1723319"/>
    <s v="No Frills Film Production"/>
    <n v="106"/>
    <n v="140.30000000000001"/>
    <n v="2053560.0285490809"/>
  </r>
  <r>
    <s v="The Wizard of Oz"/>
    <s v="Not Rated"/>
    <s v="Animation"/>
    <x v="31"/>
    <s v="October 6, 1982 (United States)"/>
    <x v="48"/>
    <n v="352"/>
    <s v="Fumihiko Takayama"/>
    <s v="Yoshimitsu Banno"/>
    <s v="Aileen Quinn"/>
    <s v="United States"/>
    <m/>
    <m/>
    <s v="Alan Enterprises"/>
    <n v="78"/>
    <n v="96.5"/>
    <s v="Missing"/>
  </r>
  <r>
    <s v="Their Finest"/>
    <s v="R"/>
    <s v="Comedy"/>
    <x v="30"/>
    <s v="April 7, 2017 (United States)"/>
    <x v="48"/>
    <n v="19000"/>
    <s v="Lone Scherfig"/>
    <s v="Lissa Evans"/>
    <s v="Gemma Arterton"/>
    <s v="United Kingdom"/>
    <m/>
    <n v="12597262"/>
    <s v="BBC Films"/>
    <n v="117"/>
    <n v="240"/>
    <n v="23039530.200480193"/>
  </r>
  <r>
    <s v="Things to Do in Denver When You're Dead"/>
    <s v="R"/>
    <s v="Crime"/>
    <x v="40"/>
    <s v="December 1, 1995 (United States)"/>
    <x v="48"/>
    <n v="27000"/>
    <s v="Gary Fleder"/>
    <s v="Scott Rosenberg"/>
    <s v="Andy Garcia"/>
    <s v="United States"/>
    <n v="7000000"/>
    <n v="529766"/>
    <s v="Miramax"/>
    <n v="115"/>
    <n v="152.4"/>
    <n v="681095.78143459919"/>
  </r>
  <r>
    <s v="Thirteen"/>
    <s v="R"/>
    <s v="Drama"/>
    <x v="2"/>
    <s v="September 19, 2003 (United States)"/>
    <x v="48"/>
    <n v="81000"/>
    <s v="Catherine Hardwicke"/>
    <s v="Catherine Hardwicke"/>
    <s v="Evan Rachel Wood"/>
    <s v="United States"/>
    <n v="2000000"/>
    <n v="10128960"/>
    <s v="Fox Searchlight Pictures"/>
    <n v="100"/>
    <n v="184"/>
    <n v="15308998.571428573"/>
  </r>
  <r>
    <s v="Thor: The Dark World"/>
    <s v="PG-13"/>
    <s v="Action"/>
    <x v="33"/>
    <s v="November 8, 2013 (United States)"/>
    <x v="48"/>
    <n v="618000"/>
    <s v="Alan Taylor"/>
    <s v="Christopher L. Yost"/>
    <s v="Chris Hemsworth"/>
    <s v="United States"/>
    <n v="170000000"/>
    <n v="644783140"/>
    <s v="Marvel Studios"/>
    <n v="112"/>
    <n v="233"/>
    <n v="1660738992.0371935"/>
  </r>
  <r>
    <s v="Thunderheart"/>
    <s v="R"/>
    <s v="Crime"/>
    <x v="35"/>
    <s v="April 3, 1992 (United States)"/>
    <x v="48"/>
    <n v="15000"/>
    <s v="Michael Apted"/>
    <s v="John Fusco"/>
    <s v="Val Kilmer"/>
    <s v="United States"/>
    <n v="15000000"/>
    <n v="22660758"/>
    <s v="TriStar Pictures"/>
    <n v="119"/>
    <n v="140.30000000000001"/>
    <n v="41444975.765906364"/>
  </r>
  <r>
    <s v="To Be or Not to Be"/>
    <s v="PG"/>
    <s v="Comedy"/>
    <x v="19"/>
    <s v="December 16, 1983 (United States)"/>
    <x v="48"/>
    <n v="10000"/>
    <s v="Alan Johnson"/>
    <s v="Thomas Meehan"/>
    <s v="Mel Brooks"/>
    <s v="United States"/>
    <n v="9000000"/>
    <n v="13030214"/>
    <s v="Brooksfilms"/>
    <n v="107"/>
    <n v="99.6"/>
    <n v="18509586.041025639"/>
  </r>
  <r>
    <s v="To Die For"/>
    <s v="R"/>
    <s v="Comedy"/>
    <x v="40"/>
    <s v="October 6, 1995 (United States)"/>
    <x v="48"/>
    <n v="45000"/>
    <s v="Gus Van Sant"/>
    <s v="Joyce Maynard"/>
    <s v="Nicole Kidman"/>
    <s v="United States"/>
    <n v="20000000"/>
    <n v="21284514"/>
    <s v="Columbia Pictures"/>
    <n v="106"/>
    <n v="152.4"/>
    <n v="46225170.461867422"/>
  </r>
  <r>
    <s v="Tolkien"/>
    <s v="PG-13"/>
    <s v="Biography"/>
    <x v="5"/>
    <s v="May 10, 2019 (United States)"/>
    <x v="48"/>
    <n v="36000"/>
    <s v="Dome Karukoski"/>
    <s v="David Gleeson"/>
    <s v="Nicholas Hoult"/>
    <s v="United States"/>
    <n v="20000000"/>
    <n v="9090040"/>
    <s v="Fox Searchlight Pictures"/>
    <n v="112"/>
    <n v="255.7"/>
    <n v="18174115.406824145"/>
  </r>
  <r>
    <s v="Too Beautiful for You"/>
    <s v="R"/>
    <s v="Comedy"/>
    <x v="21"/>
    <s v="April 1990 (United States)"/>
    <x v="48"/>
    <n v="2600"/>
    <s v="Bertrand Blier"/>
    <s v="Bertrand Blier"/>
    <s v="GÃ©rard Depardieu"/>
    <s v="France"/>
    <m/>
    <n v="1776440"/>
    <s v="CinÃ© Valse"/>
    <n v="91"/>
    <n v="124"/>
    <n v="3056359.5031055901"/>
  </r>
  <r>
    <s v="Tristan + Isolde"/>
    <s v="PG-13"/>
    <s v="Action"/>
    <x v="15"/>
    <s v="January 13, 2006 (United States)"/>
    <x v="48"/>
    <n v="51000"/>
    <s v="Kevin Reynolds"/>
    <s v="Dean Georgaris"/>
    <s v="James Franco"/>
    <s v="United States"/>
    <m/>
    <n v="28047963"/>
    <s v="Twentieth Century Fox"/>
    <n v="125"/>
    <n v="201.6"/>
    <n v="33422817.075087994"/>
  </r>
  <r>
    <s v="Triumph of the Spirit"/>
    <s v="R"/>
    <s v="Biography"/>
    <x v="21"/>
    <s v="December 23, 1989 (South Korea)"/>
    <x v="48"/>
    <n v="2300"/>
    <s v="Robert M. Young"/>
    <s v="Shimon Arama"/>
    <s v="Willem Dafoe"/>
    <s v="United States"/>
    <m/>
    <n v="408839"/>
    <s v="Nova International Films"/>
    <n v="120"/>
    <n v="124"/>
    <n v="1250735.374497992"/>
  </r>
  <r>
    <s v="Tron"/>
    <s v="PG"/>
    <s v="Action"/>
    <x v="31"/>
    <s v="July 9, 1982 (United States)"/>
    <x v="48"/>
    <n v="115000"/>
    <s v="Steven Lisberger"/>
    <s v="Steven Lisberger"/>
    <s v="Jeff Bridges"/>
    <s v="United States"/>
    <n v="17000000"/>
    <n v="33000525"/>
    <s v="Walt Disney Productions"/>
    <n v="96"/>
    <n v="96.5"/>
    <n v="60355702.085834332"/>
  </r>
  <r>
    <s v="TRON: Legacy"/>
    <s v="PG"/>
    <s v="Action"/>
    <x v="29"/>
    <s v="December 17, 2010 (United States)"/>
    <x v="48"/>
    <n v="319000"/>
    <s v="Joseph Kosinski"/>
    <s v="Edward Kitsis"/>
    <s v="Jeff Bridges"/>
    <s v="United States"/>
    <n v="170000000"/>
    <n v="400063852"/>
    <s v="Walt Disney Pictures"/>
    <n v="125"/>
    <n v="218.1"/>
    <n v="868848579.50392008"/>
  </r>
  <r>
    <s v="Trouble with the Curve"/>
    <s v="PG-13"/>
    <s v="Drama"/>
    <x v="36"/>
    <s v="September 21, 2012 (United States)"/>
    <x v="48"/>
    <n v="61000"/>
    <s v="Robert Lorenz"/>
    <s v="Randy Brown"/>
    <s v="Clint Eastwood"/>
    <s v="United States"/>
    <n v="30000000"/>
    <n v="48963137"/>
    <s v="Warner Bros."/>
    <n v="111"/>
    <n v="229.6"/>
    <n v="164126158.89878985"/>
  </r>
  <r>
    <s v="Twin Town"/>
    <s v="Unrated"/>
    <s v="Comedy"/>
    <x v="14"/>
    <s v="May 9, 1997 (United States)"/>
    <x v="48"/>
    <n v="5700"/>
    <s v="Kevin Allen"/>
    <s v="Kevin Allen"/>
    <s v="Llyr Ifans"/>
    <s v="United Kingdom"/>
    <n v="3300000"/>
    <n v="127923"/>
    <s v="Agenda"/>
    <n v="99"/>
    <n v="160.5"/>
    <n v="181716.26153846152"/>
  </r>
  <r>
    <s v="Under the Tuscan Sun"/>
    <s v="PG-13"/>
    <s v="Comedy"/>
    <x v="2"/>
    <s v="September 26, 2003 (United States)"/>
    <x v="48"/>
    <n v="49000"/>
    <s v="Audrey Wells"/>
    <s v="Frances Mayes"/>
    <s v="Diane Lane"/>
    <s v="United States"/>
    <n v="18000000"/>
    <n v="58878723"/>
    <s v="Touchstone Pictures"/>
    <n v="113"/>
    <n v="184"/>
    <n v="137263556.98622802"/>
  </r>
  <r>
    <s v="Unknown"/>
    <s v="PG-13"/>
    <s v="Action"/>
    <x v="24"/>
    <s v="February 18, 2011 (United States)"/>
    <x v="48"/>
    <n v="253000"/>
    <s v="Jaume Collet-Serra"/>
    <s v="Oliver Butcher"/>
    <s v="Liam Neeson"/>
    <s v="United Kingdom"/>
    <n v="30000000"/>
    <n v="135710029"/>
    <s v="Dark Castle Entertainment"/>
    <n v="113"/>
    <n v="224.9"/>
    <n v="174697278.56485003"/>
  </r>
  <r>
    <s v="Unstoppable"/>
    <s v="PG-13"/>
    <s v="Action"/>
    <x v="29"/>
    <s v="November 12, 2010 (United States)"/>
    <x v="48"/>
    <n v="189000"/>
    <s v="Tony Scott"/>
    <s v="Mark Bomback"/>
    <s v="Denzel Washington"/>
    <s v="United States"/>
    <n v="100000000"/>
    <n v="167805466"/>
    <s v="Twentieth Century Fox"/>
    <n v="98"/>
    <n v="218.1"/>
    <n v="216013204.43683988"/>
  </r>
  <r>
    <s v="Untamed Heart"/>
    <s v="PG-13"/>
    <s v="Drama"/>
    <x v="34"/>
    <s v="February 12, 1993 (United States)"/>
    <x v="48"/>
    <n v="13000"/>
    <s v="Tony Bill"/>
    <s v="Tom Sierchio"/>
    <s v="Christian Slater"/>
    <s v="United States"/>
    <n v="7500000"/>
    <n v="18898806"/>
    <s v="Metro-Goldwyn-Mayer (MGM)"/>
    <n v="102"/>
    <n v="144.5"/>
    <n v="23494354.093023255"/>
  </r>
  <r>
    <s v="Until the End of the World"/>
    <s v="R"/>
    <s v="Action"/>
    <x v="16"/>
    <s v="December 25, 1991 (United States)"/>
    <x v="48"/>
    <n v="9500"/>
    <s v="Wim Wenders"/>
    <s v="Peter Carey"/>
    <s v="William Hurt"/>
    <s v="Germany"/>
    <n v="23000000"/>
    <n v="829625"/>
    <s v="Argos Films"/>
    <n v="158"/>
    <n v="136.19999999999999"/>
    <n v="1159040.5204034846"/>
  </r>
  <r>
    <s v="Us"/>
    <s v="R"/>
    <s v="Horror"/>
    <x v="5"/>
    <s v="March 22, 2019 (United States)"/>
    <x v="48"/>
    <n v="247000"/>
    <s v="Jordan Peele"/>
    <s v="Jordan Peele"/>
    <s v="Lupita Nyong'o"/>
    <s v="United States"/>
    <n v="20000000"/>
    <n v="255184580"/>
    <s v="Monkeypaw Productions"/>
    <n v="116"/>
    <n v="255.7"/>
    <n v="317236807.53161973"/>
  </r>
  <r>
    <s v="Veronica Mars"/>
    <s v="PG-13"/>
    <s v="Crime"/>
    <x v="20"/>
    <s v="March 13, 2014 (Germany)"/>
    <x v="48"/>
    <n v="51000"/>
    <s v="Rob Thomas"/>
    <s v="Rob Thomas"/>
    <s v="Kristen Bell"/>
    <s v="United States"/>
    <n v="6000000"/>
    <n v="3485383"/>
    <s v="Warner Bros. Digital Distribution"/>
    <n v="107"/>
    <n v="236.7"/>
    <n v="5622002.1180518782"/>
  </r>
  <r>
    <s v="Victoria &amp; Abdul"/>
    <s v="PG-13"/>
    <s v="Biography"/>
    <x v="27"/>
    <s v="October 6, 2017 (United States)"/>
    <x v="48"/>
    <n v="33000"/>
    <s v="Stephen Frears"/>
    <s v="Lee Hall"/>
    <s v="Judi Dench"/>
    <s v="United Kingdom"/>
    <n v="21000000"/>
    <n v="66558465"/>
    <s v="BBC Films"/>
    <n v="111"/>
    <n v="245.1"/>
    <n v="97830990.282199696"/>
  </r>
  <r>
    <s v="Walk Hard: the Dewey Cox Story"/>
    <s v="R"/>
    <s v="Comedy"/>
    <x v="6"/>
    <s v="December 21, 2007 (United States)"/>
    <x v="48"/>
    <n v="69000"/>
    <s v="Jake Kasdan"/>
    <s v="Judd Apatow"/>
    <s v="John C. Reilly"/>
    <s v="United States"/>
    <n v="35000000"/>
    <n v="20576198"/>
    <s v="Apatow Productions"/>
    <n v="96"/>
    <n v="207.3"/>
    <n v="29120146.4496052"/>
  </r>
  <r>
    <s v="Warcraft"/>
    <s v="PG-13"/>
    <s v="Action"/>
    <x v="30"/>
    <s v="June 10, 2016 (United States)"/>
    <x v="48"/>
    <n v="249000"/>
    <s v="Duncan Jones"/>
    <s v="Charles Leavitt"/>
    <s v="Travis Fimmel"/>
    <s v="China"/>
    <n v="160000000"/>
    <n v="439048914"/>
    <s v="Legendary Entertainment"/>
    <n v="123"/>
    <n v="240"/>
    <n v="523184216.25263983"/>
  </r>
  <r>
    <s v="Warm Bodies"/>
    <s v="PG-13"/>
    <s v="Comedy"/>
    <x v="33"/>
    <s v="February 1, 2013 (United States)"/>
    <x v="48"/>
    <n v="223000"/>
    <s v="Jonathan Levine"/>
    <s v="Isaac Marion"/>
    <s v="Nicholas Hoult"/>
    <s v="United States"/>
    <n v="35000000"/>
    <n v="116980662"/>
    <s v="Summit Entertainment"/>
    <n v="98"/>
    <n v="233"/>
    <n v="222081044.93084112"/>
  </r>
  <r>
    <s v="Water Drops on Burning Rocks"/>
    <s v="Not Rated"/>
    <s v="Comedy"/>
    <x v="8"/>
    <s v="March 15, 2000 (France)"/>
    <x v="48"/>
    <n v="6200"/>
    <s v="FranÃ§ois Ozon"/>
    <s v="Rainer Werner Fassbinder"/>
    <s v="Bernard Giraudeau"/>
    <s v="France"/>
    <m/>
    <m/>
    <s v="FidÃ©litÃ© Productions"/>
    <n v="82"/>
    <n v="172.2"/>
    <s v="Missing"/>
  </r>
  <r>
    <s v="We Own the Night"/>
    <s v="R"/>
    <s v="Action"/>
    <x v="6"/>
    <s v="October 12, 2007 (United States)"/>
    <x v="48"/>
    <n v="86000"/>
    <s v="James Gray"/>
    <s v="James Gray"/>
    <s v="Joaquin Phoenix"/>
    <s v="United States"/>
    <n v="21000000"/>
    <n v="55033767"/>
    <s v="Columbia Pictures"/>
    <n v="117"/>
    <n v="207.3"/>
    <n v="83178515.897321433"/>
  </r>
  <r>
    <s v="Welcome to Sarajevo"/>
    <s v="R"/>
    <s v="Drama"/>
    <x v="14"/>
    <s v="November 26, 1997 (United States)"/>
    <x v="48"/>
    <n v="7100"/>
    <s v="Michael Winterbottom"/>
    <s v="Michael Nicholson"/>
    <s v="Stephen Dillane"/>
    <s v="United Kingdom"/>
    <n v="9000000"/>
    <n v="334319"/>
    <s v="Miramax"/>
    <n v="103"/>
    <n v="160.5"/>
    <n v="611446.57442977186"/>
  </r>
  <r>
    <s v="Wetherby"/>
    <s v="R"/>
    <s v="Drama"/>
    <x v="38"/>
    <s v="July 19, 1985 (United States)"/>
    <x v="48"/>
    <n v="1400"/>
    <s v="David Hare"/>
    <s v="David Hare"/>
    <s v="Vanessa Redgrave"/>
    <s v="United Kingdom"/>
    <m/>
    <n v="1299985"/>
    <s v="Film Four International"/>
    <n v="102"/>
    <n v="107.6"/>
    <n v="3976962.143574297"/>
  </r>
  <r>
    <s v="What If"/>
    <s v="PG-13"/>
    <s v="Comedy"/>
    <x v="33"/>
    <s v="August 15, 2014 (United States)"/>
    <x v="48"/>
    <n v="73000"/>
    <s v="Michael Dowse"/>
    <s v="Elan Mastai"/>
    <s v="Daniel Radcliffe"/>
    <s v="Canada"/>
    <n v="11000000"/>
    <n v="8526288"/>
    <s v="No Trace Camping"/>
    <n v="98"/>
    <n v="233"/>
    <n v="13302406.316436252"/>
  </r>
  <r>
    <s v="White Men Can't Jump"/>
    <s v="R"/>
    <s v="Comedy"/>
    <x v="35"/>
    <s v="March 27, 1992 (United States)"/>
    <x v="48"/>
    <n v="78000"/>
    <s v="Ron Shelton"/>
    <s v="Ron Shelton"/>
    <s v="Wesley Snipes"/>
    <s v="United States"/>
    <m/>
    <n v="90753806"/>
    <s v="Twentieth Century Fox"/>
    <n v="115"/>
    <n v="140.30000000000001"/>
    <n v="160584696.21486643"/>
  </r>
  <r>
    <s v="Wild Target"/>
    <s v="PG-13"/>
    <s v="Action"/>
    <x v="29"/>
    <s v="June 18, 2010 (United Kingdom)"/>
    <x v="48"/>
    <n v="37000"/>
    <s v="Jonathan Lynn"/>
    <s v="Lucinda Coxon"/>
    <s v="Bill Nighy"/>
    <s v="United Kingdom"/>
    <n v="8000000"/>
    <n v="3494154"/>
    <s v="Magic Light Pictures"/>
    <n v="98"/>
    <n v="218.1"/>
    <n v="6390568.5702280914"/>
  </r>
  <r>
    <s v="Wildlife"/>
    <s v="PG-13"/>
    <s v="Drama"/>
    <x v="26"/>
    <s v="January 1, 2019 (United States)"/>
    <x v="48"/>
    <n v="26000"/>
    <s v="Paul Dano"/>
    <s v="Paul Dano"/>
    <s v="Ed Oxenbould"/>
    <s v="United States"/>
    <m/>
    <n v="3321367"/>
    <s v="June Pictures"/>
    <n v="105"/>
    <n v="251.1"/>
    <n v="4700513.3529958194"/>
  </r>
  <r>
    <s v="Wish You Were Here"/>
    <s v="R"/>
    <s v="Comedy"/>
    <x v="3"/>
    <s v="July 24, 1987 (United States)"/>
    <x v="48"/>
    <n v="2700"/>
    <s v="David Leland"/>
    <s v="David Leland"/>
    <s v="Emily Lloyd"/>
    <s v="United Kingdom"/>
    <m/>
    <n v="3283832"/>
    <s v="Channel Four Films"/>
    <n v="88"/>
    <n v="113.6"/>
    <n v="5649822.7577639753"/>
  </r>
  <r>
    <s v="Working Girl"/>
    <s v="R"/>
    <s v="Comedy"/>
    <x v="28"/>
    <s v="December 21, 1988 (United States)"/>
    <x v="48"/>
    <n v="54000"/>
    <s v="Mike Nichols"/>
    <s v="Kevin Wade"/>
    <s v="Melanie Griffith"/>
    <s v="United States"/>
    <n v="28000000"/>
    <n v="102953112"/>
    <s v="Twentieth Century Fox"/>
    <n v="113"/>
    <n v="118.3"/>
    <n v="132362081.12405063"/>
  </r>
  <r>
    <s v="Yes Man"/>
    <s v="PG-13"/>
    <s v="Comedy"/>
    <x v="0"/>
    <s v="December 19, 2008 (United States)"/>
    <x v="48"/>
    <n v="343000"/>
    <s v="Peyton Reed"/>
    <s v="Nicholas Stoller"/>
    <s v="Jim Carrey"/>
    <s v="United States"/>
    <n v="70000000"/>
    <n v="223241637"/>
    <s v="Warner Bros."/>
    <n v="104"/>
    <n v="215.3"/>
    <n v="484830554.48253739"/>
  </r>
  <r>
    <s v="Yesterday"/>
    <s v="PG-13"/>
    <s v="Comedy"/>
    <x v="5"/>
    <s v="June 28, 2019 (United States)"/>
    <x v="48"/>
    <n v="131000"/>
    <s v="Danny Boyle"/>
    <s v="Richard Curtis"/>
    <s v="Himesh Patel"/>
    <s v="United Kingdom"/>
    <n v="26000000"/>
    <n v="153193369"/>
    <s v="Decibel Films"/>
    <n v="116"/>
    <n v="255.7"/>
    <n v="225171343.62904"/>
  </r>
  <r>
    <s v="You Were Never Really Here"/>
    <s v="R"/>
    <s v="Crime"/>
    <x v="27"/>
    <s v="April 6, 2018 (United States)"/>
    <x v="48"/>
    <n v="109000"/>
    <s v="Lynne Ramsay"/>
    <s v="Lynne Ramsay"/>
    <s v="Joaquin Phoenix"/>
    <s v="United Kingdom"/>
    <m/>
    <n v="9360514"/>
    <s v="Why Not Productions"/>
    <n v="89"/>
    <n v="245.1"/>
    <n v="11636673.259077927"/>
  </r>
  <r>
    <s v="Young Sherlock Holmes"/>
    <s v="PG-13"/>
    <s v="Adventure"/>
    <x v="38"/>
    <s v="December 4, 1985 (United States)"/>
    <x v="48"/>
    <n v="20000"/>
    <s v="Barry Levinson"/>
    <s v="Arthur Conan Doyle"/>
    <s v="Nicholas Rowe"/>
    <s v="United States"/>
    <n v="18000000"/>
    <n v="19739575"/>
    <s v="Amblin Entertainment"/>
    <n v="109"/>
    <n v="107.6"/>
    <n v="33433287.951639801"/>
  </r>
  <r>
    <s v="Zoot Suit"/>
    <s v="R"/>
    <s v="Drama"/>
    <x v="12"/>
    <s v="January 1, 1982 (United States)"/>
    <x v="48"/>
    <n v="1100"/>
    <s v="Luis Valdez"/>
    <s v="Luis Valdez"/>
    <s v="Daniel Valdez"/>
    <s v="United States"/>
    <n v="2700000"/>
    <n v="3256082"/>
    <s v="Universal Pictures"/>
    <n v="103"/>
    <n v="90.9"/>
    <n v="5761487.720092915"/>
  </r>
  <r>
    <s v="48 Hrs."/>
    <s v="R"/>
    <s v="Action"/>
    <x v="31"/>
    <s v="December 8, 1982 (United States)"/>
    <x v="49"/>
    <n v="73000"/>
    <s v="Walter Hill"/>
    <s v="Roger Spottiswoode"/>
    <s v="Nick Nolte"/>
    <s v="United States"/>
    <n v="12000000"/>
    <n v="78868508"/>
    <s v="Paramount Pictures"/>
    <n v="96"/>
    <n v="96.5"/>
    <n v="241277453.69076303"/>
  </r>
  <r>
    <s v="84C MoPic"/>
    <s v="R"/>
    <s v="Drama"/>
    <x v="21"/>
    <s v="April 7, 1989 (United States)"/>
    <x v="49"/>
    <n v="1700"/>
    <s v="Patrick Sheane Duncan"/>
    <s v="Patrick Sheane Duncan"/>
    <s v="Jonathan Emerson"/>
    <s v="United States"/>
    <m/>
    <m/>
    <s v="Charlie Mopic"/>
    <n v="95"/>
    <n v="124"/>
    <s v="Missing"/>
  </r>
  <r>
    <s v="9 to 5"/>
    <s v="PG"/>
    <s v="Comedy"/>
    <x v="37"/>
    <s v="December 19, 1980 (United States)"/>
    <x v="49"/>
    <n v="29000"/>
    <s v="Colin Higgins"/>
    <s v="Patricia Resnick"/>
    <s v="Jane Fonda"/>
    <s v="United States"/>
    <n v="10000000"/>
    <n v="103300686"/>
    <s v="IPC Films"/>
    <n v="109"/>
    <n v="82.4"/>
    <n v="188929886.09963986"/>
  </r>
  <r>
    <s v="A Cry in the Dark"/>
    <s v="PG-13"/>
    <s v="Biography"/>
    <x v="28"/>
    <s v="November 11, 1988 (United States)"/>
    <x v="49"/>
    <n v="9600"/>
    <s v="Fred Schepisi"/>
    <s v="John Bryson"/>
    <s v="Meryl Streep"/>
    <s v="Australia"/>
    <n v="15000000"/>
    <n v="6908797"/>
    <s v="Cannon Entertainment"/>
    <n v="120"/>
    <n v="118.3"/>
    <n v="11440817.640760869"/>
  </r>
  <r>
    <s v="A Ghost Story"/>
    <s v="R"/>
    <s v="Drama"/>
    <x v="27"/>
    <s v="July 27, 2017 (Australia)"/>
    <x v="49"/>
    <n v="64000"/>
    <s v="David Lowery"/>
    <s v="David Lowery"/>
    <s v="Casey Affleck"/>
    <s v="United States"/>
    <n v="100000"/>
    <n v="1951683"/>
    <s v="Sailor Bear"/>
    <n v="92"/>
    <n v="245.1"/>
    <n v="7216963.7148058247"/>
  </r>
  <r>
    <s v="A Goofy Movie"/>
    <s v="G"/>
    <s v="Animation"/>
    <x v="40"/>
    <s v="April 7, 1995 (United States)"/>
    <x v="49"/>
    <n v="48000"/>
    <s v="Kevin Lima"/>
    <s v="Jymn Magon"/>
    <s v="Bill Farmer"/>
    <s v="United States"/>
    <n v="18000000"/>
    <n v="35348597"/>
    <s v="Walt Disney Pictures"/>
    <n v="78"/>
    <n v="152.4"/>
    <n v="94812654.101232395"/>
  </r>
  <r>
    <s v="A Knight's Tale"/>
    <s v="PG-13"/>
    <s v="Action"/>
    <x v="7"/>
    <s v="May 11, 2001 (United States)"/>
    <x v="49"/>
    <n v="176000"/>
    <s v="Brian Helgeland"/>
    <s v="Brian Helgeland"/>
    <s v="Heath Ledger"/>
    <s v="United States"/>
    <n v="65000000"/>
    <n v="117487473"/>
    <s v="Columbia Pictures"/>
    <n v="132"/>
    <n v="177.1"/>
    <n v="151048240.60379747"/>
  </r>
  <r>
    <s v="A Month in the Country"/>
    <s v="PG"/>
    <s v="Drama"/>
    <x v="3"/>
    <s v="December 4, 1987 (United Kingdom)"/>
    <x v="49"/>
    <n v="1500"/>
    <s v="Pat O'Connor"/>
    <s v="Simon Gray"/>
    <s v="Colin Firth"/>
    <s v="United Kingdom"/>
    <m/>
    <m/>
    <s v="Channel Four Films"/>
    <n v="96"/>
    <n v="113.6"/>
    <s v="Missing"/>
  </r>
  <r>
    <s v="A United Kingdom"/>
    <s v="PG-13"/>
    <s v="Biography"/>
    <x v="30"/>
    <s v="February 10, 2017 (United States)"/>
    <x v="49"/>
    <n v="15000"/>
    <s v="Amma Asante"/>
    <s v="Guy Hibbert"/>
    <s v="David Oyelowo"/>
    <s v="Czech Republic"/>
    <n v="14000000"/>
    <n v="14459330"/>
    <s v="Fox Searchlight Pictures"/>
    <n v="111"/>
    <n v="240"/>
    <n v="29728460.533063427"/>
  </r>
  <r>
    <s v="Absence of Malice"/>
    <s v="PG"/>
    <s v="Drama"/>
    <x v="12"/>
    <s v="December 18, 1981 (United States)"/>
    <x v="49"/>
    <n v="12000"/>
    <s v="Sydney Pollack"/>
    <s v="Kurt Luedtke"/>
    <s v="Paul Newman"/>
    <s v="United States"/>
    <n v="12000000"/>
    <n v="40716963"/>
    <s v="Columbia Pictures"/>
    <n v="116"/>
    <n v="90.9"/>
    <n v="74468539.172268912"/>
  </r>
  <r>
    <s v="Ace Ventura: Pet Detective"/>
    <s v="PG-13"/>
    <s v="Comedy"/>
    <x v="13"/>
    <s v="February 4, 1994 (United States)"/>
    <x v="49"/>
    <n v="284000"/>
    <s v="Tom Shadyac"/>
    <s v="Jack Bernstein"/>
    <s v="Jim Carrey"/>
    <s v="United States"/>
    <n v="15000000"/>
    <n v="107217396"/>
    <s v="Morgan Creek Entertainment"/>
    <n v="86"/>
    <n v="148.19999999999999"/>
    <n v="167276705.38248846"/>
  </r>
  <r>
    <s v="Adventures in Babysitting"/>
    <s v="PG-13"/>
    <s v="Adventure"/>
    <x v="3"/>
    <s v="July 3, 1987 (United States)"/>
    <x v="49"/>
    <n v="40000"/>
    <s v="Chris Columbus"/>
    <s v="David Simkins"/>
    <s v="Elisabeth Shue"/>
    <s v="United States"/>
    <n v="7000000"/>
    <n v="34368475"/>
    <s v="Touchstone Pictures"/>
    <n v="102"/>
    <n v="113.6"/>
    <n v="100789935.82771894"/>
  </r>
  <r>
    <s v="Aladdin"/>
    <s v="PG"/>
    <s v="Adventure"/>
    <x v="5"/>
    <s v="May 24, 2019 (United States)"/>
    <x v="49"/>
    <n v="239000"/>
    <s v="Guy Ritchie"/>
    <s v="John August"/>
    <s v="Will Smith"/>
    <s v="United Kingdom"/>
    <n v="183000000"/>
    <n v="1050693953"/>
    <s v="Walt Disney Pictures"/>
    <n v="128"/>
    <n v="255.7"/>
    <n v="1486978390.5206687"/>
  </r>
  <r>
    <s v="All Is Lost"/>
    <s v="PG-13"/>
    <s v="Action"/>
    <x v="33"/>
    <s v="October 25, 2013 (Canada)"/>
    <x v="49"/>
    <n v="78000"/>
    <s v="J.C. Chandor"/>
    <s v="J.C. Chandor"/>
    <s v="Robert Redford"/>
    <s v="United States"/>
    <n v="9000000"/>
    <n v="13627519"/>
    <s v="Roadside Attractions"/>
    <n v="106"/>
    <n v="233"/>
    <n v="26464659.26896112"/>
  </r>
  <r>
    <s v="Alpha Dog"/>
    <s v="R"/>
    <s v="Biography"/>
    <x v="15"/>
    <s v="January 12, 2007 (United States)"/>
    <x v="49"/>
    <n v="100000"/>
    <s v="Nick Cassavetes"/>
    <s v="Nick Cassavetes"/>
    <s v="Emile Hirsch"/>
    <s v="Germany"/>
    <m/>
    <n v="32351125"/>
    <s v="Sidney Kimmel Entertainment"/>
    <n v="122"/>
    <n v="201.6"/>
    <n v="57243831.518583044"/>
  </r>
  <r>
    <s v="Altered States"/>
    <s v="R"/>
    <s v="Horror"/>
    <x v="37"/>
    <s v="December 25, 1980 (United States)"/>
    <x v="49"/>
    <n v="33000"/>
    <s v="Ken Russell"/>
    <s v="Paddy Chayefsky"/>
    <s v="William Hurt"/>
    <s v="United States"/>
    <m/>
    <n v="19853892"/>
    <s v="Warner Bros."/>
    <n v="102"/>
    <n v="82.4"/>
    <n v="44416159.268722467"/>
  </r>
  <r>
    <s v="An American Tail"/>
    <s v="G"/>
    <s v="Animation"/>
    <x v="25"/>
    <s v="November 21, 1986 (United States)"/>
    <x v="49"/>
    <n v="50000"/>
    <s v="Don Bluth"/>
    <s v="Judy Freudberg"/>
    <s v="Dom DeLuise"/>
    <s v="United States"/>
    <m/>
    <n v="84542002"/>
    <s v="Universal Pictures"/>
    <n v="80"/>
    <n v="109.6"/>
    <n v="139999717.44239131"/>
  </r>
  <r>
    <s v="Anonymous"/>
    <s v="PG-13"/>
    <s v="Drama"/>
    <x v="24"/>
    <s v="October 28, 2011 (United Kingdom)"/>
    <x v="49"/>
    <n v="40000"/>
    <s v="Roland Emmerich"/>
    <s v="John Orloff"/>
    <s v="Rhys Ifans"/>
    <s v="United Kingdom"/>
    <n v="30000000"/>
    <n v="15395087"/>
    <s v="Columbia Pictures"/>
    <n v="130"/>
    <n v="224.9"/>
    <n v="24832625.775013231"/>
  </r>
  <r>
    <s v="Another Earth"/>
    <s v="PG-13"/>
    <s v="Drama"/>
    <x v="24"/>
    <s v="October 12, 2011 (France)"/>
    <x v="49"/>
    <n v="93000"/>
    <s v="Mike Cahill"/>
    <s v="Mike Cahill"/>
    <s v="Brit Marling"/>
    <s v="United States"/>
    <n v="100000"/>
    <n v="1938783"/>
    <s v="Artists Public Domain"/>
    <n v="92"/>
    <n v="224.9"/>
    <n v="3680667.7887850464"/>
  </r>
  <r>
    <s v="Any Given Sunday"/>
    <s v="R"/>
    <s v="Drama"/>
    <x v="11"/>
    <s v="December 22, 1999 (United States)"/>
    <x v="49"/>
    <n v="114000"/>
    <s v="Oliver Stone"/>
    <s v="Daniel Pyne"/>
    <s v="Al Pacino"/>
    <s v="United States"/>
    <n v="55000000"/>
    <n v="100230832"/>
    <s v="Warner Bros."/>
    <n v="162"/>
    <n v="166.6"/>
    <n v="131074397.04034334"/>
  </r>
  <r>
    <s v="Aquaman"/>
    <s v="PG-13"/>
    <s v="Action"/>
    <x v="26"/>
    <s v="December 21, 2018 (United States)"/>
    <x v="49"/>
    <n v="404000"/>
    <s v="James Wan"/>
    <s v="David Leslie Johnson-McGoldrick"/>
    <s v="Jason Momoa"/>
    <s v="United States"/>
    <n v="160000000"/>
    <n v="1148485886"/>
    <s v="Warner Bros."/>
    <n v="143"/>
    <n v="251.1"/>
    <n v="3849765120.6182613"/>
  </r>
  <r>
    <s v="Arthur"/>
    <s v="PG"/>
    <s v="Comedy"/>
    <x v="12"/>
    <s v="July 17, 1981 (United States)"/>
    <x v="49"/>
    <n v="27000"/>
    <s v="Steve Gordon"/>
    <s v="Steve Gordon"/>
    <s v="Dudley Moore"/>
    <s v="United States"/>
    <n v="7000000"/>
    <n v="95461682"/>
    <s v="Orion Pictures"/>
    <n v="97"/>
    <n v="90.9"/>
    <n v="301421497.46528494"/>
  </r>
  <r>
    <s v="At Eternity's Gate"/>
    <s v="PG-13"/>
    <s v="Biography"/>
    <x v="26"/>
    <s v="February 15, 2019 (France)"/>
    <x v="49"/>
    <n v="31000"/>
    <s v="Julian Schnabel"/>
    <s v="Jean-Claude CarriÃ¨re"/>
    <s v="Willem Dafoe"/>
    <s v="Ireland"/>
    <m/>
    <n v="11473638"/>
    <s v="CBS Films"/>
    <n v="111"/>
    <n v="251.1"/>
    <n v="13672340.628079781"/>
  </r>
  <r>
    <s v="Atlantis: The Lost Empire"/>
    <s v="PG"/>
    <s v="Animation"/>
    <x v="7"/>
    <s v="June 15, 2001 (United States)"/>
    <x v="49"/>
    <n v="109000"/>
    <s v="Gary Trousdale"/>
    <s v="Tab Murphy"/>
    <s v="Michael J. Fox"/>
    <s v="United States"/>
    <n v="120000000"/>
    <n v="186053725"/>
    <s v="Walt Disney Animation Studios"/>
    <n v="95"/>
    <n v="177.1"/>
    <n v="340279531.85774308"/>
  </r>
  <r>
    <s v="Bad Boys"/>
    <s v="R"/>
    <s v="Action"/>
    <x v="40"/>
    <s v="April 7, 1995 (United States)"/>
    <x v="49"/>
    <n v="247000"/>
    <s v="Michael Bay"/>
    <s v="George Gallo"/>
    <s v="Will Smith"/>
    <s v="United States"/>
    <n v="19000000"/>
    <n v="141407024"/>
    <s v="Don Simpson/Jerry Bruckheimer Films"/>
    <n v="119"/>
    <n v="152.4"/>
    <n v="213723810.57936507"/>
  </r>
  <r>
    <s v="Basquiat"/>
    <s v="R"/>
    <s v="Biography"/>
    <x v="10"/>
    <s v="August 9, 1996 (United States)"/>
    <x v="49"/>
    <n v="20000"/>
    <s v="Julian Schnabel"/>
    <s v="Lech Majewski"/>
    <s v="Jeffrey Wright"/>
    <s v="United States"/>
    <n v="3300000"/>
    <n v="3011195"/>
    <s v="Eleventh Street Production"/>
    <n v="107"/>
    <n v="156.9"/>
    <n v="4277441.102564102"/>
  </r>
  <r>
    <s v="Beaches"/>
    <s v="PG-13"/>
    <s v="Comedy"/>
    <x v="28"/>
    <s v="January 13, 1989 (United States)"/>
    <x v="49"/>
    <n v="24000"/>
    <s v="Garry Marshall"/>
    <s v="Iris Rainer"/>
    <s v="Bette Midler"/>
    <s v="United States"/>
    <n v="20000000"/>
    <n v="57041866"/>
    <s v="All Girl Productions"/>
    <n v="123"/>
    <n v="118.3"/>
    <n v="132981305.05126244"/>
  </r>
  <r>
    <s v="Besieged"/>
    <s v="R"/>
    <s v="Drama"/>
    <x v="17"/>
    <s v="February 5, 1999 (Italy)"/>
    <x v="49"/>
    <n v="4700"/>
    <s v="Bernardo Bertolucci"/>
    <s v="Clare Peploe"/>
    <s v="Thandiwe Newton"/>
    <s v="Italy"/>
    <m/>
    <n v="2048740"/>
    <s v="Fiction"/>
    <n v="93"/>
    <n v="163"/>
    <n v="3978655.6915232628"/>
  </r>
  <r>
    <s v="Beyond the Lights"/>
    <s v="PG-13"/>
    <s v="Drama"/>
    <x v="20"/>
    <s v="November 14, 2014 (United States)"/>
    <x v="49"/>
    <n v="16000"/>
    <s v="Gina Prince-Bythewood"/>
    <s v="Gina Prince-Bythewood"/>
    <s v="Gugu Mbatha-Raw"/>
    <s v="United States"/>
    <n v="7000000"/>
    <n v="14618727"/>
    <s v="Black Entertainment Television (BET)"/>
    <n v="116"/>
    <n v="236.7"/>
    <n v="18173505.168910649"/>
  </r>
  <r>
    <s v="Bicentennial Man"/>
    <s v="PG"/>
    <s v="Comedy"/>
    <x v="11"/>
    <s v="December 17, 1999 (United States)"/>
    <x v="49"/>
    <n v="112000"/>
    <s v="Chris Columbus"/>
    <s v="Isaac Asimov"/>
    <s v="Robin Williams"/>
    <s v="United States"/>
    <n v="100000000"/>
    <n v="87423861"/>
    <s v="1492 Pictures"/>
    <n v="132"/>
    <n v="166.6"/>
    <n v="122136865.87207703"/>
  </r>
  <r>
    <s v="Black Mass"/>
    <s v="R"/>
    <s v="Biography"/>
    <x v="39"/>
    <s v="September 18, 2015 (United States)"/>
    <x v="49"/>
    <n v="171000"/>
    <s v="Scott Cooper"/>
    <s v="Mark Mallouk"/>
    <s v="Johnny Depp"/>
    <s v="United States"/>
    <n v="53000000"/>
    <n v="99775678"/>
    <s v="Cross Creek Pictures"/>
    <n v="123"/>
    <n v="237"/>
    <n v="176548484.82346109"/>
  </r>
  <r>
    <s v="Black Snake Moan"/>
    <s v="R"/>
    <s v="Drama"/>
    <x v="15"/>
    <s v="March 2, 2007 (United States)"/>
    <x v="49"/>
    <n v="62000"/>
    <s v="Craig Brewer"/>
    <s v="Craig Brewer"/>
    <s v="Christina Ricci"/>
    <s v="United States"/>
    <n v="15000000"/>
    <n v="10907485"/>
    <s v="Paramount Classics"/>
    <n v="116"/>
    <n v="201.6"/>
    <n v="24401693.682085168"/>
  </r>
  <r>
    <s v="Blinded by the Light"/>
    <s v="PG-13"/>
    <s v="Comedy"/>
    <x v="5"/>
    <s v="August 16, 2019 (United States)"/>
    <x v="49"/>
    <n v="22000"/>
    <s v="Gurinder Chadha"/>
    <s v="Sarfraz Manzoor"/>
    <s v="Billy Barratt"/>
    <s v="United Kingdom"/>
    <n v="15000000"/>
    <n v="18096691"/>
    <s v="New Line Cinema"/>
    <n v="118"/>
    <n v="255.7"/>
    <n v="28233803.111623142"/>
  </r>
  <r>
    <s v="Bliss"/>
    <s v="R"/>
    <s v="Comedy"/>
    <x v="38"/>
    <s v="February 21, 1986 (United States)"/>
    <x v="49"/>
    <n v="1300"/>
    <s v="Ray Lawrence"/>
    <s v="Ray Lawrence"/>
    <s v="Barry Otto"/>
    <s v="Australia"/>
    <m/>
    <m/>
    <s v="Window III Productions"/>
    <n v="112"/>
    <n v="107.6"/>
    <s v="Missing"/>
  </r>
  <r>
    <s v="Borg vs. McEnroe"/>
    <s v="R"/>
    <s v="Biography"/>
    <x v="27"/>
    <s v="April 13, 2018 (United States)"/>
    <x v="49"/>
    <n v="29000"/>
    <s v="Janus Metz"/>
    <s v="Ronnie Sandahl"/>
    <s v="Sverrir Gudnason"/>
    <s v="Sweden"/>
    <m/>
    <n v="3430165"/>
    <s v="SF Studios Production AB"/>
    <n v="107"/>
    <n v="245.1"/>
    <n v="6511970.5638629282"/>
  </r>
  <r>
    <s v="Boy Erased"/>
    <s v="R"/>
    <s v="Biography"/>
    <x v="26"/>
    <s v="November 8, 2018 (Australia)"/>
    <x v="49"/>
    <n v="35000"/>
    <s v="Joel Edgerton"/>
    <s v="Garrard Conley"/>
    <s v="Lucas Hedges"/>
    <s v="Australia"/>
    <n v="11000000"/>
    <n v="11853081"/>
    <s v="Focus Features"/>
    <n v="115"/>
    <n v="251.1"/>
    <n v="43830507.047330096"/>
  </r>
  <r>
    <s v="Breakdown"/>
    <s v="R"/>
    <s v="Crime"/>
    <x v="14"/>
    <s v="May 2, 1997 (United States)"/>
    <x v="49"/>
    <n v="51000"/>
    <s v="Jonathan Mostow"/>
    <s v="Jonathan Mostow"/>
    <s v="Kurt Russell"/>
    <s v="United States"/>
    <n v="36000000"/>
    <n v="50159144"/>
    <s v="Dino De Laurentiis Company"/>
    <n v="93"/>
    <n v="160.5"/>
    <n v="67956830.488216981"/>
  </r>
  <r>
    <s v="Bright Star"/>
    <s v="PG"/>
    <s v="Biography"/>
    <x v="9"/>
    <s v="October 9, 2009 (United States)"/>
    <x v="49"/>
    <n v="26000"/>
    <s v="Jane Campion"/>
    <s v="Jane Campion"/>
    <s v="Abbie Cornish"/>
    <s v="United Kingdom"/>
    <n v="8500000"/>
    <n v="14374652"/>
    <s v="PathÃ© Renn Productions"/>
    <n v="119"/>
    <n v="214.5"/>
    <n v="39963106.427007303"/>
  </r>
  <r>
    <s v="Bully"/>
    <s v="TV-MA"/>
    <s v="Biography"/>
    <x v="7"/>
    <s v="December 12, 2001 (France)"/>
    <x v="49"/>
    <n v="35000"/>
    <s v="Larry Clark"/>
    <s v="Jim Schutze"/>
    <s v="Brad Renfro"/>
    <s v="United States"/>
    <m/>
    <n v="704808"/>
    <s v="StudioCanal"/>
    <n v="108"/>
    <n v="177.1"/>
    <n v="1099615.9631336406"/>
  </r>
  <r>
    <s v="Calendar Girls"/>
    <s v="PG-13"/>
    <s v="Comedy"/>
    <x v="2"/>
    <s v="January 1, 2004 (United States)"/>
    <x v="49"/>
    <n v="24000"/>
    <s v="Nigel Cole"/>
    <s v="Juliette Towhidi"/>
    <s v="Helen Mirren"/>
    <s v="United Kingdom"/>
    <n v="10000000"/>
    <n v="93400759"/>
    <s v="Touchstone Pictures"/>
    <n v="108"/>
    <n v="184"/>
    <n v="229509768.28467739"/>
  </r>
  <r>
    <s v="Captain America: the First Avenger"/>
    <s v="PG-13"/>
    <s v="Action"/>
    <x v="24"/>
    <s v="July 22, 2011 (United States)"/>
    <x v="49"/>
    <n v="769000"/>
    <s v="Joe Johnston"/>
    <s v="Christopher Markus"/>
    <s v="Chris Evans"/>
    <s v="United States"/>
    <n v="140000000"/>
    <n v="370569774"/>
    <s v="Paramount Pictures"/>
    <n v="124"/>
    <n v="224.9"/>
    <n v="460679763.92411262"/>
  </r>
  <r>
    <s v="Cats Don't Dance"/>
    <s v="G"/>
    <s v="Animation"/>
    <x v="14"/>
    <s v="March 26, 1997 (United States)"/>
    <x v="49"/>
    <n v="7200"/>
    <s v="Mark Dindal"/>
    <s v="Mark Dindal"/>
    <s v="Scott Bakula"/>
    <s v="United States"/>
    <n v="32000000"/>
    <n v="3566637"/>
    <s v="David Kirschner Productions"/>
    <n v="75"/>
    <n v="160.5"/>
    <n v="5066453.5846153842"/>
  </r>
  <r>
    <s v="Cinderella"/>
    <s v="PG"/>
    <s v="Drama"/>
    <x v="39"/>
    <s v="March 13, 2015 (United States)"/>
    <x v="49"/>
    <n v="165000"/>
    <s v="Kenneth Branagh"/>
    <s v="Chris Weitz"/>
    <s v="Lily James"/>
    <s v="United States"/>
    <n v="95000000"/>
    <n v="542358331"/>
    <s v="Allison Shearmur Productions"/>
    <n v="105"/>
    <n v="237"/>
    <n v="757710148.81109583"/>
  </r>
  <r>
    <s v="Clash of the Titans"/>
    <s v="PG"/>
    <s v="Action"/>
    <x v="12"/>
    <s v="June 12, 1981 (United States)"/>
    <x v="49"/>
    <n v="42000"/>
    <s v="Desmond Davis"/>
    <s v="Beverley Cross"/>
    <s v="Laurence Olivier"/>
    <s v="United Kingdom"/>
    <n v="15000000"/>
    <n v="41092328"/>
    <s v="Charles H. Schneer Productions"/>
    <n v="118"/>
    <n v="90.9"/>
    <n v="58155282.589874595"/>
  </r>
  <r>
    <s v="Clear and Present Danger"/>
    <s v="PG-13"/>
    <s v="Action"/>
    <x v="13"/>
    <s v="August 3, 1994 (United States)"/>
    <x v="49"/>
    <n v="93000"/>
    <s v="Phillip Noyce"/>
    <s v="Tom Clancy"/>
    <s v="Harrison Ford"/>
    <s v="United States"/>
    <n v="62000000"/>
    <n v="215887717"/>
    <s v="Mace Neufeld Productions"/>
    <n v="141"/>
    <n v="148.19999999999999"/>
    <n v="600191490.60127747"/>
  </r>
  <r>
    <s v="Clockers"/>
    <s v="R"/>
    <s v="Crime"/>
    <x v="40"/>
    <s v="September 13, 1995 (United States)"/>
    <x v="49"/>
    <n v="21000"/>
    <s v="Spike Lee"/>
    <s v="Richard Price"/>
    <s v="Harvey Keitel"/>
    <s v="United States"/>
    <n v="25000000"/>
    <n v="13071518"/>
    <s v="Universal Pictures"/>
    <n v="128"/>
    <n v="152.4"/>
    <n v="18499263.978634462"/>
  </r>
  <r>
    <s v="Cloudy with a Chance of Meatballs"/>
    <s v="PG"/>
    <s v="Animation"/>
    <x v="9"/>
    <s v="September 18, 2009 (United States)"/>
    <x v="49"/>
    <n v="212000"/>
    <s v="Phil Lord"/>
    <s v="Phil Lord"/>
    <s v="Anna Faris"/>
    <s v="United States"/>
    <n v="100000000"/>
    <n v="243006126"/>
    <s v="Columbia Pictures"/>
    <n v="90"/>
    <n v="214.5"/>
    <n v="345193317.44615382"/>
  </r>
  <r>
    <s v="Con Air"/>
    <s v="R"/>
    <s v="Action"/>
    <x v="14"/>
    <s v="June 6, 1997 (United States)"/>
    <x v="49"/>
    <n v="282000"/>
    <s v="Simon West"/>
    <s v="Scott Rosenberg"/>
    <s v="Nicolas Cage"/>
    <s v="United States"/>
    <n v="75000000"/>
    <n v="224012234"/>
    <s v="Touchstone Pictures"/>
    <n v="115"/>
    <n v="160.5"/>
    <n v="312959778.54103619"/>
  </r>
  <r>
    <s v="Conan the Barbarian"/>
    <s v="R"/>
    <s v="Action"/>
    <x v="31"/>
    <s v="May 14, 1982 (United States)"/>
    <x v="49"/>
    <n v="141000"/>
    <s v="John Milius"/>
    <s v="Robert E. Howard"/>
    <s v="Arnold Schwarzenegger"/>
    <s v="United States"/>
    <n v="20000000"/>
    <n v="68851475"/>
    <s v="Universal Pictures"/>
    <n v="129"/>
    <n v="96.5"/>
    <n v="137657771.86679789"/>
  </r>
  <r>
    <s v="Cookie's Fortune"/>
    <s v="PG-13"/>
    <s v="Comedy"/>
    <x v="11"/>
    <s v="April 16, 1999 (United States)"/>
    <x v="49"/>
    <n v="13000"/>
    <s v="Robert Altman"/>
    <s v="Anne Rapp"/>
    <s v="Glenn Close"/>
    <s v="United States"/>
    <n v="10000000"/>
    <n v="10920544"/>
    <s v="Elysian Dreams"/>
    <n v="118"/>
    <n v="166.6"/>
    <n v="13864540.653333332"/>
  </r>
  <r>
    <s v="Cop Land"/>
    <s v="R"/>
    <s v="Crime"/>
    <x v="14"/>
    <s v="August 15, 1997 (United States)"/>
    <x v="49"/>
    <n v="89000"/>
    <s v="James Mangold"/>
    <s v="James Mangold"/>
    <s v="Sylvester Stallone"/>
    <s v="United States"/>
    <n v="15000000"/>
    <n v="44862187"/>
    <s v="Miramax"/>
    <n v="105"/>
    <n v="160.5"/>
    <n v="56956284.912083328"/>
  </r>
  <r>
    <s v="Crank"/>
    <s v="R"/>
    <s v="Action"/>
    <x v="15"/>
    <s v="September 1, 2006 (United States)"/>
    <x v="49"/>
    <n v="239000"/>
    <s v="Mark Neveldine"/>
    <s v="Mark Neveldine"/>
    <s v="Jason Statham"/>
    <s v="United States"/>
    <n v="12000000"/>
    <n v="42931041"/>
    <s v="Lakeshore Entertainment"/>
    <n v="88"/>
    <n v="201.6"/>
    <n v="85833912.025590554"/>
  </r>
  <r>
    <s v="Crazy Rich Asians"/>
    <s v="PG-13"/>
    <s v="Comedy"/>
    <x v="26"/>
    <s v="August 15, 2018 (United States)"/>
    <x v="49"/>
    <n v="152000"/>
    <s v="Jon M. Chu"/>
    <s v="Peter Chiarelli"/>
    <s v="Constance Wu"/>
    <s v="United States"/>
    <n v="30000000"/>
    <n v="238539198"/>
    <s v="Warner Bros."/>
    <n v="120"/>
    <n v="251.1"/>
    <n v="296543833.6621787"/>
  </r>
  <r>
    <s v="Creepshow"/>
    <s v="R"/>
    <s v="Comedy"/>
    <x v="31"/>
    <s v="November 12, 1982 (United States)"/>
    <x v="49"/>
    <n v="44000"/>
    <s v="George A. Romero"/>
    <s v="Stephen King"/>
    <s v="Hal Holbrook"/>
    <s v="United States"/>
    <n v="8000000"/>
    <n v="21028755"/>
    <s v="United Film Distribution Company (UFDC)"/>
    <n v="120"/>
    <n v="96.5"/>
    <n v="38460153.952581033"/>
  </r>
  <r>
    <s v="Crossing Delancey"/>
    <s v="PG"/>
    <s v="Comedy"/>
    <x v="28"/>
    <s v="September 16, 1988 (United States)"/>
    <x v="49"/>
    <n v="3900"/>
    <s v="Joan Micklin Silver"/>
    <s v="Susan Sandler"/>
    <s v="Amy Irving"/>
    <s v="United States"/>
    <n v="4000000"/>
    <n v="16262415"/>
    <s v="Warner Bros."/>
    <n v="97"/>
    <n v="118.3"/>
    <n v="20934338.193916351"/>
  </r>
  <r>
    <s v="Cutter's Way"/>
    <s v="R"/>
    <s v="Crime"/>
    <x v="12"/>
    <s v="February 10, 1982 (France)"/>
    <x v="49"/>
    <n v="5300"/>
    <s v="Ivan Passer"/>
    <s v="Newton Thornburg"/>
    <s v="Jeff Bridges"/>
    <s v="United States"/>
    <n v="3000000"/>
    <n v="1752634"/>
    <s v="Gurian Entertainment"/>
    <n v="109"/>
    <n v="90.9"/>
    <n v="4085903.4414690132"/>
  </r>
  <r>
    <s v="Dead Again"/>
    <s v="R"/>
    <s v="Crime"/>
    <x v="16"/>
    <s v="August 30, 1991 (United States)"/>
    <x v="49"/>
    <n v="27000"/>
    <s v="Kenneth Branagh"/>
    <s v="Scott Frank"/>
    <s v="Kenneth Branagh"/>
    <s v="United States"/>
    <n v="15000000"/>
    <n v="38016380"/>
    <s v="Paramount Pictures"/>
    <n v="107"/>
    <n v="136.19999999999999"/>
    <n v="72171906.454828665"/>
  </r>
  <r>
    <s v="Dead Men Don't Wear Plaid"/>
    <s v="PG"/>
    <s v="Comedy"/>
    <x v="31"/>
    <s v="May 21, 1982 (United States)"/>
    <x v="49"/>
    <n v="21000"/>
    <s v="Carl Reiner"/>
    <s v="Carl Reiner"/>
    <s v="Steve Martin"/>
    <s v="United States"/>
    <n v="9000000"/>
    <n v="18196170"/>
    <s v="Aspen Film Society"/>
    <n v="88"/>
    <n v="96.5"/>
    <n v="55666395.572289154"/>
  </r>
  <r>
    <s v="Dead Presidents"/>
    <s v="R"/>
    <s v="Action"/>
    <x v="40"/>
    <s v="October 6, 1995 (United States)"/>
    <x v="49"/>
    <n v="21000"/>
    <s v="Albert Hughes"/>
    <s v="Allen Hughes"/>
    <s v="Larenz Tate"/>
    <s v="United States"/>
    <n v="10000000"/>
    <n v="24147179"/>
    <s v="Caravan Pictures"/>
    <n v="119"/>
    <n v="152.4"/>
    <n v="41545146.478260867"/>
  </r>
  <r>
    <s v="Deep Cover"/>
    <s v="R"/>
    <s v="Action"/>
    <x v="35"/>
    <s v="April 15, 1992 (United States)"/>
    <x v="49"/>
    <n v="9500"/>
    <s v="Bill Duke"/>
    <s v="Michael Tolkin"/>
    <s v="Laurence Fishburne"/>
    <s v="United States"/>
    <n v="8000000"/>
    <n v="16639799"/>
    <s v="Image Organization"/>
    <n v="107"/>
    <n v="140.30000000000001"/>
    <n v="31105194.81779141"/>
  </r>
  <r>
    <s v="Detroit Rock City"/>
    <s v="R"/>
    <s v="Comedy"/>
    <x v="11"/>
    <s v="August 13, 1999 (United States)"/>
    <x v="49"/>
    <n v="36000"/>
    <s v="Adam Rifkin"/>
    <s v="Carl V. DuprÃ©"/>
    <s v="Edward Furlong"/>
    <s v="United States"/>
    <n v="34000000"/>
    <n v="4217115"/>
    <s v="New Line Cinema"/>
    <n v="95"/>
    <n v="166.6"/>
    <n v="12367227.531280076"/>
  </r>
  <r>
    <s v="Don't Worry, He Won't Get Far on Foot"/>
    <s v="R"/>
    <s v="Biography"/>
    <x v="26"/>
    <s v="April 4, 2018 (France)"/>
    <x v="49"/>
    <n v="24000"/>
    <s v="Gus Van Sant"/>
    <s v="John Callahan"/>
    <s v="Joaquin Phoenix"/>
    <s v="France"/>
    <m/>
    <n v="4241656"/>
    <s v="Amazon Studios"/>
    <n v="114"/>
    <n v="251.1"/>
    <n v="7184172.2245692052"/>
  </r>
  <r>
    <s v="DuckTales the Movie: Treasure of the Lost Lamp"/>
    <s v="G"/>
    <s v="Animation"/>
    <x v="32"/>
    <s v="August 3, 1990 (United States)"/>
    <x v="49"/>
    <n v="26000"/>
    <s v="Bob Hathcock"/>
    <s v="Alan Burnett"/>
    <s v="Alan Young"/>
    <s v="France"/>
    <m/>
    <n v="18115724"/>
    <s v="Disney Television Animation"/>
    <n v="74"/>
    <n v="130.69999999999999"/>
    <n v="30682941.093941078"/>
  </r>
  <r>
    <s v="East Is East"/>
    <s v="R"/>
    <s v="Comedy"/>
    <x v="11"/>
    <s v="June 2, 2000 (United States)"/>
    <x v="49"/>
    <n v="17000"/>
    <s v="Damien O'Donnell"/>
    <s v="Ayub Khan-Din"/>
    <s v="Om Puri"/>
    <s v="United Kingdom"/>
    <m/>
    <n v="4177818"/>
    <s v="FilmFour"/>
    <n v="96"/>
    <n v="166.6"/>
    <n v="11205819.934859155"/>
  </r>
  <r>
    <s v="Eddie and the Cruisers"/>
    <s v="PG"/>
    <s v="Drama"/>
    <x v="19"/>
    <s v="September 23, 1983 (United States)"/>
    <x v="49"/>
    <n v="6900"/>
    <s v="Martin Davidson"/>
    <s v="Martin Davidson"/>
    <s v="Tom Berenger"/>
    <s v="United States"/>
    <m/>
    <n v="4786789"/>
    <s v="Aurora"/>
    <n v="95"/>
    <n v="99.6"/>
    <n v="5808580.6782158501"/>
  </r>
  <r>
    <s v="El Mariachi"/>
    <s v="R"/>
    <s v="Action"/>
    <x v="35"/>
    <s v="February 26, 1993 (United States)"/>
    <x v="49"/>
    <n v="64000"/>
    <s v="Robert Rodriguez"/>
    <s v="Robert Rodriguez"/>
    <s v="Carlos Gallardo"/>
    <s v="Mexico"/>
    <n v="7000"/>
    <n v="2040920"/>
    <s v="Columbia Pictures"/>
    <n v="81"/>
    <n v="140.30000000000001"/>
    <n v="5256706.0355029581"/>
  </r>
  <r>
    <s v="End of the Century"/>
    <s v="Unrated"/>
    <s v="Drama"/>
    <x v="5"/>
    <s v="August 16, 2019 (United States)"/>
    <x v="49"/>
    <n v="2700"/>
    <s v="Lucio Castro"/>
    <s v="Lucio Castro"/>
    <s v="Juan Barberini"/>
    <s v="Argentina"/>
    <m/>
    <n v="103047"/>
    <m/>
    <n v="84"/>
    <n v="255.7"/>
    <n v="182336.93902439025"/>
  </r>
  <r>
    <s v="Enemy"/>
    <s v="R"/>
    <s v="Drama"/>
    <x v="33"/>
    <s v="February 6, 2014 (United States)"/>
    <x v="49"/>
    <n v="175000"/>
    <s v="Denis Villeneuve"/>
    <s v="JosÃ© Saramago"/>
    <s v="Jake Gyllenhaal"/>
    <s v="Canada"/>
    <m/>
    <n v="3468224"/>
    <s v="PathÃ©"/>
    <n v="91"/>
    <n v="233"/>
    <n v="7313272.3377162637"/>
  </r>
  <r>
    <s v="Enemy Mine"/>
    <s v="PG-13"/>
    <s v="Action"/>
    <x v="38"/>
    <s v="December 20, 1985 (United States)"/>
    <x v="49"/>
    <n v="45000"/>
    <s v="Wolfgang Petersen"/>
    <s v="Barry Longyear"/>
    <s v="Dennis Quaid"/>
    <s v="United States"/>
    <n v="40000000"/>
    <n v="12303411"/>
    <s v="Twentieth Century Fox"/>
    <n v="108"/>
    <n v="107.6"/>
    <n v="22502096.828931574"/>
  </r>
  <r>
    <s v="Everybody Knows"/>
    <s v="R"/>
    <s v="Crime"/>
    <x v="26"/>
    <s v="February 8, 2019 (United States)"/>
    <x v="49"/>
    <n v="31000"/>
    <s v="Asghar Farhadi"/>
    <s v="Asghar Farhadi"/>
    <s v="PenÃ©lope Cruz"/>
    <s v="Spain"/>
    <m/>
    <n v="19176163"/>
    <s v="Memento Films Production"/>
    <n v="133"/>
    <n v="251.1"/>
    <n v="70909913.423543692"/>
  </r>
  <r>
    <s v="Everybody Wants Some!!"/>
    <s v="R"/>
    <s v="Comedy"/>
    <x v="30"/>
    <s v="April 7, 2016 (Russia)"/>
    <x v="49"/>
    <n v="53000"/>
    <s v="Richard Linklater"/>
    <s v="Richard Linklater"/>
    <s v="Blake Jenner"/>
    <s v="United States"/>
    <n v="10000000"/>
    <n v="4644472"/>
    <s v="Annapurna Pictures"/>
    <n v="117"/>
    <n v="240"/>
    <n v="6292443.8345931517"/>
  </r>
  <r>
    <s v="Extremely Loud &amp; Incredibly Close"/>
    <s v="PG-13"/>
    <s v="Adventure"/>
    <x v="24"/>
    <s v="January 20, 2012 (United States)"/>
    <x v="49"/>
    <n v="99000"/>
    <s v="Stephen Daldry"/>
    <s v="Eric Roth"/>
    <s v="Thomas Horn"/>
    <s v="United States"/>
    <n v="40000000"/>
    <n v="55247881"/>
    <s v="Warner Bros."/>
    <n v="129"/>
    <n v="224.9"/>
    <n v="78480323.266666651"/>
  </r>
  <r>
    <s v="Fast Talking"/>
    <s v="Not Rated"/>
    <s v="Drama"/>
    <x v="18"/>
    <s v="April 23, 1986 (United States)"/>
    <x v="49"/>
    <n v="94"/>
    <s v="Ken Cameron"/>
    <s v="Ken Cameron"/>
    <s v="Steve Bisley"/>
    <s v="Australia"/>
    <m/>
    <m/>
    <s v="Filmtrex"/>
    <n v="95"/>
    <n v="103.9"/>
    <s v="Missing"/>
  </r>
  <r>
    <s v="Fatal Attraction"/>
    <s v="R"/>
    <s v="Drama"/>
    <x v="3"/>
    <s v="September 18, 1987 (United States)"/>
    <x v="49"/>
    <n v="79000"/>
    <s v="Adrian Lyne"/>
    <s v="James Dearden"/>
    <s v="Michael Douglas"/>
    <s v="United States"/>
    <n v="14000000"/>
    <n v="320145693"/>
    <s v="Paramount Pictures"/>
    <n v="119"/>
    <n v="113.6"/>
    <n v="938868071.77189589"/>
  </r>
  <r>
    <s v="Fletch"/>
    <s v="PG"/>
    <s v="Comedy"/>
    <x v="38"/>
    <s v="May 31, 1985 (United States)"/>
    <x v="49"/>
    <n v="49000"/>
    <s v="Michael Ritchie"/>
    <s v="Gregory McDonald"/>
    <s v="Chevy Chase"/>
    <s v="United States"/>
    <n v="8000000"/>
    <n v="59612888"/>
    <s v="Universal Pictures"/>
    <n v="98"/>
    <n v="107.6"/>
    <n v="119186659.93175852"/>
  </r>
  <r>
    <s v="Flight of the Navigator"/>
    <s v="PG"/>
    <s v="Adventure"/>
    <x v="25"/>
    <s v="August 1, 1986 (United States)"/>
    <x v="49"/>
    <n v="45000"/>
    <s v="Randal Kleiser"/>
    <s v="Mark H. Baker"/>
    <s v="Joey Cramer"/>
    <s v="United States"/>
    <n v="9000000"/>
    <n v="18564613"/>
    <s v="Walt Disney Pictures"/>
    <n v="90"/>
    <n v="109.6"/>
    <n v="38168944.541835353"/>
  </r>
  <r>
    <s v="Frankenweenie"/>
    <s v="PG"/>
    <s v="Animation"/>
    <x v="36"/>
    <s v="October 5, 2012 (United States)"/>
    <x v="49"/>
    <n v="101000"/>
    <s v="Tim Burton"/>
    <s v="Leonard Ripps"/>
    <s v="Winona Ryder"/>
    <s v="United States"/>
    <n v="39000000"/>
    <n v="81493846"/>
    <s v="Walt Disney Pictures"/>
    <n v="87"/>
    <n v="229.6"/>
    <n v="101310383.01183191"/>
  </r>
  <r>
    <s v="Frantic"/>
    <s v="R"/>
    <s v="Crime"/>
    <x v="28"/>
    <s v="February 26, 1988 (United States)"/>
    <x v="49"/>
    <n v="51000"/>
    <s v="Roman Polanski"/>
    <s v="Roman Polanski"/>
    <s v="Harrison Ford"/>
    <s v="France"/>
    <n v="20000000"/>
    <n v="17637950"/>
    <s v="Warner Bros."/>
    <n v="120"/>
    <n v="118.3"/>
    <n v="21017924.775127102"/>
  </r>
  <r>
    <s v="Free State of Jones"/>
    <s v="R"/>
    <s v="Action"/>
    <x v="30"/>
    <s v="June 24, 2016 (United States)"/>
    <x v="49"/>
    <n v="55000"/>
    <s v="Gary Ross"/>
    <s v="Gary Ross"/>
    <s v="Matthew McConaughey"/>
    <s v="United States"/>
    <n v="50000000"/>
    <n v="25035950"/>
    <s v="Route One Entertainment"/>
    <n v="139"/>
    <n v="240"/>
    <n v="30380143.229788929"/>
  </r>
  <r>
    <s v="Game Night"/>
    <s v="R"/>
    <s v="Action"/>
    <x v="26"/>
    <s v="February 23, 2018 (United States)"/>
    <x v="49"/>
    <n v="215000"/>
    <s v="John Francis Daley"/>
    <s v="Mark Perez"/>
    <s v="Jason Bateman"/>
    <s v="United States"/>
    <n v="37000000"/>
    <n v="117679066"/>
    <s v="Access Entertainment"/>
    <n v="100"/>
    <n v="251.1"/>
    <n v="153891894.46437767"/>
  </r>
  <r>
    <s v="Get on Up"/>
    <s v="PG-13"/>
    <s v="Biography"/>
    <x v="20"/>
    <s v="August 1, 2014 (United States)"/>
    <x v="49"/>
    <n v="23000"/>
    <s v="Tate Taylor"/>
    <s v="Jez Butterworth"/>
    <s v="Chadwick Boseman"/>
    <s v="United Kingdom"/>
    <n v="30000000"/>
    <n v="33448971"/>
    <s v="Imagine Entertainment"/>
    <n v="139"/>
    <n v="236.7"/>
    <n v="59186419.649825782"/>
  </r>
  <r>
    <s v="Get Shorty"/>
    <s v="R"/>
    <s v="Comedy"/>
    <x v="40"/>
    <s v="October 20, 1995 (United States)"/>
    <x v="49"/>
    <n v="78000"/>
    <s v="Barry Sonnenfeld"/>
    <s v="Elmore Leonard"/>
    <s v="Gene Hackman"/>
    <s v="United States"/>
    <n v="30250000"/>
    <n v="115101622"/>
    <s v="Metro-Goldwyn-Mayer (MGM)"/>
    <n v="105"/>
    <n v="152.4"/>
    <n v="296462081.34742177"/>
  </r>
  <r>
    <s v="Girl with a Pearl Earring"/>
    <s v="PG-13"/>
    <s v="Biography"/>
    <x v="2"/>
    <s v="January 30, 2004 (United States)"/>
    <x v="49"/>
    <n v="74000"/>
    <s v="Peter Webber"/>
    <s v="Tracy Chevalier"/>
    <s v="Scarlett Johansson"/>
    <s v="United Kingdom"/>
    <n v="12000000"/>
    <n v="33030115"/>
    <s v="Archer Street Productions"/>
    <n v="100"/>
    <n v="184"/>
    <n v="101046948.19779116"/>
  </r>
  <r>
    <s v="Grand Canyon"/>
    <s v="R"/>
    <s v="Crime"/>
    <x v="16"/>
    <s v="January 17, 1992 (United States)"/>
    <x v="49"/>
    <n v="15000"/>
    <s v="Lawrence Kasdan"/>
    <s v="Lawrence Kasdan"/>
    <s v="Danny Glover"/>
    <s v="United States"/>
    <m/>
    <n v="40991329"/>
    <s v="Twentieth Century Fox"/>
    <n v="134"/>
    <n v="136.19999999999999"/>
    <n v="116078605.44888476"/>
  </r>
  <r>
    <s v="Gridiron Gang"/>
    <s v="PG-13"/>
    <s v="Biography"/>
    <x v="15"/>
    <s v="September 15, 2006 (United States)"/>
    <x v="49"/>
    <n v="58000"/>
    <s v="Phil Joanou"/>
    <s v="Jeff Maguire"/>
    <s v="Dwayne Johnson"/>
    <s v="United States"/>
    <n v="30000000"/>
    <n v="41480851"/>
    <s v="Columbia Pictures Industries"/>
    <n v="125"/>
    <n v="201.6"/>
    <n v="153388535.19053397"/>
  </r>
  <r>
    <s v="Gridlock'd"/>
    <s v="R"/>
    <s v="Comedy"/>
    <x v="14"/>
    <s v="January 29, 1997 (United States)"/>
    <x v="49"/>
    <n v="15000"/>
    <s v="Vondie Curtis-Hall"/>
    <s v="Vondie Curtis-Hall"/>
    <s v="Tupac Shakur"/>
    <s v="United States"/>
    <m/>
    <n v="5571205"/>
    <s v="Def Pictures"/>
    <n v="91"/>
    <n v="160.5"/>
    <n v="6638819.5678529525"/>
  </r>
  <r>
    <s v="Harsh Times"/>
    <s v="R"/>
    <s v="Action"/>
    <x v="4"/>
    <s v="November 10, 2006 (United States)"/>
    <x v="49"/>
    <n v="64000"/>
    <s v="David Ayer"/>
    <s v="David Ayer"/>
    <s v="Christian Bale"/>
    <s v="United States"/>
    <n v="2000000"/>
    <n v="5969708"/>
    <s v="Andrea Sperling Productions"/>
    <n v="116"/>
    <n v="195.3"/>
    <n v="22074878.975728154"/>
  </r>
  <r>
    <s v="He Got Game"/>
    <s v="R"/>
    <s v="Drama"/>
    <x v="17"/>
    <s v="May 1, 1998 (United States)"/>
    <x v="49"/>
    <n v="45000"/>
    <s v="Spike Lee"/>
    <s v="Spike Lee"/>
    <s v="Denzel Washington"/>
    <s v="United States"/>
    <n v="25000000"/>
    <n v="21567853"/>
    <s v="Touchstone Pictures"/>
    <n v="136"/>
    <n v="163"/>
    <n v="35715895.701630436"/>
  </r>
  <r>
    <s v="Heartbreak Ridge"/>
    <s v="R"/>
    <s v="Drama"/>
    <x v="25"/>
    <s v="December 5, 1986 (United States)"/>
    <x v="49"/>
    <n v="41000"/>
    <s v="Clint Eastwood"/>
    <s v="James Carabatsos"/>
    <s v="Clint Eastwood"/>
    <s v="United States"/>
    <n v="15000000"/>
    <n v="42724017"/>
    <s v="Jay Weston Productions"/>
    <n v="130"/>
    <n v="109.6"/>
    <n v="62797915.966714896"/>
  </r>
  <r>
    <s v="Hearts in Atlantis"/>
    <s v="PG-13"/>
    <s v="Drama"/>
    <x v="7"/>
    <s v="September 28, 2001 (United States)"/>
    <x v="49"/>
    <n v="37000"/>
    <s v="Scott Hicks"/>
    <s v="Stephen King"/>
    <s v="Anthony Hopkins"/>
    <s v="United States"/>
    <n v="31000000"/>
    <n v="30919415"/>
    <s v="Castle Rock Entertainment"/>
    <n v="101"/>
    <n v="177.1"/>
    <n v="45446916.307284124"/>
  </r>
  <r>
    <s v="Heaven Help Us"/>
    <s v="R"/>
    <s v="Comedy"/>
    <x v="38"/>
    <s v="February 8, 1985 (United States)"/>
    <x v="49"/>
    <n v="4100"/>
    <s v="Michael Dinner"/>
    <s v="Charles Purpura"/>
    <s v="Donald Sutherland"/>
    <s v="United States"/>
    <m/>
    <n v="6070794"/>
    <s v="HBO Pictures"/>
    <n v="104"/>
    <n v="107.6"/>
    <n v="10282217.519733185"/>
  </r>
  <r>
    <s v="Here Come the Littles"/>
    <s v="G"/>
    <s v="Animation"/>
    <x v="38"/>
    <s v="May 24, 1985 (United States)"/>
    <x v="49"/>
    <n v="207"/>
    <s v="Bernard DeyriÃ¨s"/>
    <s v="Heywood Kling"/>
    <s v="Jimmy Keegan"/>
    <s v="United States"/>
    <m/>
    <n v="6565359"/>
    <s v="ABC Entertainment"/>
    <n v="72"/>
    <n v="107.6"/>
    <n v="11295679.770186335"/>
  </r>
  <r>
    <s v="Hidden Agenda"/>
    <s v="R"/>
    <s v="Drama"/>
    <x v="32"/>
    <s v="January 1991 (United States)"/>
    <x v="49"/>
    <n v="3700"/>
    <s v="Ken Loach"/>
    <s v="Jim Allen"/>
    <s v="Frances McDormand"/>
    <s v="United Kingdom"/>
    <m/>
    <n v="1232210"/>
    <s v="Hemdale"/>
    <n v="108"/>
    <n v="130.69999999999999"/>
    <n v="3425678.7135036499"/>
  </r>
  <r>
    <s v="History of the World: Part I"/>
    <s v="R"/>
    <s v="Comedy"/>
    <x v="12"/>
    <s v="June 12, 1981 (United States)"/>
    <x v="49"/>
    <n v="47000"/>
    <s v="Mel Brooks"/>
    <s v="Mel Brooks"/>
    <s v="Mel Brooks"/>
    <s v="United States"/>
    <n v="11000000"/>
    <n v="31672907"/>
    <s v="Brooksfilms"/>
    <n v="92"/>
    <n v="90.9"/>
    <n v="66787091.784775093"/>
  </r>
  <r>
    <s v="Hocus Pocus"/>
    <s v="PG"/>
    <s v="Comedy"/>
    <x v="34"/>
    <s v="July 16, 1993 (United States)"/>
    <x v="49"/>
    <n v="106000"/>
    <s v="Kenny Ortega"/>
    <s v="David Kirschner"/>
    <s v="Bette Midler"/>
    <s v="United States"/>
    <n v="28000000"/>
    <n v="44947705"/>
    <s v="Walt Disney Pictures"/>
    <n v="96"/>
    <n v="144.5"/>
    <n v="67934353.737599209"/>
  </r>
  <r>
    <s v="Homeward Bound: The Incredible Journey"/>
    <s v="G"/>
    <s v="Adventure"/>
    <x v="34"/>
    <s v="February 12, 1993 (United States)"/>
    <x v="49"/>
    <n v="43000"/>
    <s v="Duwayne Dunham"/>
    <s v="Sheila Burnford"/>
    <s v="Michael J. Fox"/>
    <s v="United States"/>
    <m/>
    <n v="41833324"/>
    <s v="Touchwood Pacific Partners 1"/>
    <n v="84"/>
    <n v="144.5"/>
    <n v="88211860.36539793"/>
  </r>
  <r>
    <s v="How to Get Ahead in Advertising"/>
    <s v="R"/>
    <s v="Comedy"/>
    <x v="21"/>
    <s v="March 29, 1990 (West Germany)"/>
    <x v="49"/>
    <n v="5700"/>
    <s v="Bruce Robinson"/>
    <s v="Bruce Robinson"/>
    <s v="Richard E. Grant"/>
    <s v="United Kingdom"/>
    <m/>
    <n v="418053"/>
    <s v="HandMade Films"/>
    <n v="90"/>
    <n v="124"/>
    <n v="719258.88819875778"/>
  </r>
  <r>
    <s v="Humanity"/>
    <s v="Not Rated"/>
    <s v="Drama"/>
    <x v="11"/>
    <s v="October 27, 1999 (France)"/>
    <x v="49"/>
    <n v="4300"/>
    <s v="Bruno Dumont"/>
    <s v="Bruno Dumont"/>
    <s v="Emmanuel SchottÃ©"/>
    <s v="France"/>
    <m/>
    <m/>
    <s v="3B Productions"/>
    <n v="141"/>
    <n v="166.6"/>
    <s v="Missing"/>
  </r>
  <r>
    <s v="I Capture the Castle"/>
    <s v="R"/>
    <s v="Drama"/>
    <x v="2"/>
    <s v="August 8, 2003 (United States)"/>
    <x v="49"/>
    <n v="7200"/>
    <s v="Tim Fywell"/>
    <s v="Dodie Smith"/>
    <s v="Romola Garai"/>
    <s v="United Kingdom"/>
    <n v="8000000"/>
    <n v="6586341"/>
    <s v="BBC Films"/>
    <n v="113"/>
    <n v="184"/>
    <n v="8740671.1790069677"/>
  </r>
  <r>
    <s v="Ice Age: Dawn of the Dinosaurs"/>
    <s v="PG"/>
    <s v="Animation"/>
    <x v="9"/>
    <s v="July 1, 2009 (United States)"/>
    <x v="49"/>
    <n v="230000"/>
    <s v="Carlos Saldanha"/>
    <s v="Michael Berg"/>
    <s v="Ray Romano"/>
    <s v="United States"/>
    <n v="90000000"/>
    <n v="886686817"/>
    <s v="Twentieth Century Fox Animation"/>
    <n v="94"/>
    <n v="214.5"/>
    <n v="1340146196.1304564"/>
  </r>
  <r>
    <s v="Igby Goes Down"/>
    <s v="R"/>
    <s v="Comedy"/>
    <x v="23"/>
    <s v="October 4, 2002 (United States)"/>
    <x v="49"/>
    <n v="32000"/>
    <s v="Burr Steers"/>
    <s v="Burr Steers"/>
    <s v="Kieran Culkin"/>
    <s v="United States"/>
    <n v="9000000"/>
    <n v="6919198"/>
    <s v="United Artists"/>
    <n v="98"/>
    <n v="179.9"/>
    <n v="11458041.470652174"/>
  </r>
  <r>
    <s v="I'm Not There"/>
    <s v="R"/>
    <s v="Biography"/>
    <x v="6"/>
    <s v="December 7, 2007 (United States)"/>
    <x v="49"/>
    <n v="57000"/>
    <s v="Todd Haynes"/>
    <s v="Todd Haynes"/>
    <s v="Christian Bale"/>
    <s v="Germany"/>
    <n v="20000000"/>
    <n v="11792542"/>
    <s v="Killer Films"/>
    <n v="135"/>
    <n v="207.3"/>
    <n v="15976823.243219206"/>
  </r>
  <r>
    <s v="Impromptu"/>
    <s v="PG-13"/>
    <s v="Biography"/>
    <x v="16"/>
    <s v="May 1991 (United States)"/>
    <x v="49"/>
    <n v="4800"/>
    <s v="James Lapine"/>
    <s v="Sarah Kernochan"/>
    <s v="Judy Davis"/>
    <s v="United States"/>
    <m/>
    <n v="4076211"/>
    <s v="C.L.G. Films"/>
    <n v="107"/>
    <n v="136.19999999999999"/>
    <n v="12470095.298192771"/>
  </r>
  <r>
    <s v="In the Heart of the Sea"/>
    <s v="PG-13"/>
    <s v="Action"/>
    <x v="39"/>
    <s v="December 11, 2015 (United States)"/>
    <x v="49"/>
    <n v="128000"/>
    <s v="Ron Howard"/>
    <s v="Charles Leavitt"/>
    <s v="Chris Hemsworth"/>
    <s v="United States"/>
    <n v="100000000"/>
    <n v="93920758"/>
    <s v="Warner Bros."/>
    <n v="122"/>
    <n v="237"/>
    <n v="146531771.44188428"/>
  </r>
  <r>
    <s v="Inland Empire"/>
    <s v="R"/>
    <s v="Drama"/>
    <x v="15"/>
    <s v="February 7, 2007 (France)"/>
    <x v="49"/>
    <n v="55000"/>
    <s v="David Lynch"/>
    <s v="David Lynch"/>
    <s v="Karolina Gruszka"/>
    <s v="France"/>
    <m/>
    <n v="4046144"/>
    <s v="StudioCanal"/>
    <n v="180"/>
    <n v="201.6"/>
    <n v="5136916.9866666663"/>
  </r>
  <r>
    <s v="Jesus' Son"/>
    <s v="R"/>
    <s v="Drama"/>
    <x v="11"/>
    <s v="July 7, 2000 (United States)"/>
    <x v="49"/>
    <n v="6900"/>
    <s v="Alison Maclean"/>
    <s v="Denis Johnson"/>
    <s v="Billy Crudup"/>
    <s v="Canada"/>
    <n v="2500000"/>
    <n v="1302067"/>
    <s v="Evenstar Films"/>
    <n v="107"/>
    <n v="166.6"/>
    <n v="3035499.7314460599"/>
  </r>
  <r>
    <s v="Joe"/>
    <s v="R"/>
    <s v="Crime"/>
    <x v="33"/>
    <s v="April 11, 2014 (United States)"/>
    <x v="49"/>
    <n v="46000"/>
    <s v="David Gordon Green"/>
    <s v="Gary Hawkins"/>
    <s v="Nicolas Cage"/>
    <s v="United States"/>
    <n v="4000000"/>
    <n v="2431443"/>
    <s v="Worldview Entertainment"/>
    <n v="117"/>
    <n v="233"/>
    <n v="8150282.5313531337"/>
  </r>
  <r>
    <s v="Jude"/>
    <s v="R"/>
    <s v="Drama"/>
    <x v="10"/>
    <s v="October 18, 1996 (United States)"/>
    <x v="49"/>
    <n v="10000"/>
    <s v="Michael Winterbottom"/>
    <s v="Hossein Amini"/>
    <s v="Christopher Eccleston"/>
    <s v="United Kingdom"/>
    <n v="7000000"/>
    <n v="409144"/>
    <s v="BBC Films"/>
    <n v="123"/>
    <n v="156.9"/>
    <n v="571600.99403943145"/>
  </r>
  <r>
    <s v="Jumanji: Welcome to the Jungle"/>
    <s v="PG-13"/>
    <s v="Action"/>
    <x v="27"/>
    <s v="December 20, 2017 (United States)"/>
    <x v="49"/>
    <n v="336000"/>
    <s v="Jake Kasdan"/>
    <s v="Chris McKenna"/>
    <s v="Dwayne Johnson"/>
    <s v="United States"/>
    <n v="90000000"/>
    <n v="962542945"/>
    <s v="Columbia Pictures"/>
    <n v="119"/>
    <n v="245.1"/>
    <n v="2153354150.8186488"/>
  </r>
  <r>
    <s v="Junebug"/>
    <s v="R"/>
    <s v="Comedy"/>
    <x v="4"/>
    <s v="September 16, 2005 (United States)"/>
    <x v="49"/>
    <n v="22000"/>
    <s v="Phil Morrison"/>
    <s v="Angus MacLachlan"/>
    <s v="Embeth Davidtz"/>
    <s v="United States"/>
    <n v="1000000"/>
    <n v="3399228"/>
    <s v="Junebug Movie"/>
    <n v="106"/>
    <n v="195.3"/>
    <n v="4050624.8400469301"/>
  </r>
  <r>
    <s v="Kafka"/>
    <s v="PG-13"/>
    <s v="Drama"/>
    <x v="16"/>
    <s v="November 15, 1991 (United States)"/>
    <x v="49"/>
    <n v="9600"/>
    <s v="Steven Soderbergh"/>
    <s v="Lem Dobbs"/>
    <s v="Jeremy Irons"/>
    <s v="France"/>
    <n v="11000000"/>
    <n v="1059071"/>
    <s v="Baltimore Pictures"/>
    <n v="98"/>
    <n v="136.19999999999999"/>
    <n v="1504423.9333333331"/>
  </r>
  <r>
    <s v="Kaho Naa... Pyaar Hai"/>
    <s v="Not Rated"/>
    <s v="Action"/>
    <x v="8"/>
    <s v="January 14, 2000 (India)"/>
    <x v="49"/>
    <n v="14000"/>
    <s v="Rakesh Roshan"/>
    <s v="Rakesh Roshan"/>
    <s v="Hrithik Roshan"/>
    <s v="India"/>
    <m/>
    <m/>
    <s v="Film Kraft"/>
    <n v="172"/>
    <n v="172.2"/>
    <s v="Missing"/>
  </r>
  <r>
    <s v="Kids in the Hall: Brain Candy"/>
    <s v="R"/>
    <s v="Comedy"/>
    <x v="10"/>
    <s v="April 19, 1996 (United States)"/>
    <x v="49"/>
    <n v="8300"/>
    <s v="Kelly Makin"/>
    <s v="Norm Hiscock"/>
    <s v="Dave Foley"/>
    <s v="Canada"/>
    <m/>
    <n v="2654308"/>
    <s v="Paramount Pictures"/>
    <n v="89"/>
    <n v="156.9"/>
    <n v="4141155.3896569377"/>
  </r>
  <r>
    <s v="Kill the Messenger"/>
    <s v="R"/>
    <s v="Biography"/>
    <x v="20"/>
    <s v="October 9, 2014 (Hungary)"/>
    <x v="49"/>
    <n v="45000"/>
    <s v="Michael Cuesta"/>
    <s v="Peter Landesman"/>
    <s v="Jeremy Renner"/>
    <s v="United States"/>
    <m/>
    <n v="5218973"/>
    <s v="Sierra / Affinity"/>
    <n v="112"/>
    <n v="236.7"/>
    <n v="6144594.5637557954"/>
  </r>
  <r>
    <s v="Kingpin"/>
    <s v="PG-13"/>
    <s v="Comedy"/>
    <x v="10"/>
    <s v="July 26, 1996 (United States)"/>
    <x v="49"/>
    <n v="79000"/>
    <s v="Bobby Farrelly"/>
    <s v="Barry Fanaro"/>
    <s v="Woody Harrelson"/>
    <s v="United States"/>
    <n v="27000000"/>
    <n v="25023434"/>
    <s v="Rysher Entertainment"/>
    <n v="114"/>
    <n v="156.9"/>
    <n v="36780705.932465024"/>
  </r>
  <r>
    <s v="Knocked Up"/>
    <s v="R"/>
    <s v="Comedy"/>
    <x v="6"/>
    <s v="June 1, 2007 (United States)"/>
    <x v="49"/>
    <n v="356000"/>
    <s v="Judd Apatow"/>
    <s v="Judd Apatow"/>
    <s v="Seth Rogen"/>
    <s v="United States"/>
    <n v="30000000"/>
    <n v="219922417"/>
    <s v="Universal Pictures"/>
    <n v="129"/>
    <n v="207.3"/>
    <n v="307246036.03805596"/>
  </r>
  <r>
    <s v="La Bamba"/>
    <s v="PG-13"/>
    <s v="Biography"/>
    <x v="3"/>
    <s v="July 24, 1987 (United States)"/>
    <x v="49"/>
    <n v="30000"/>
    <s v="Luis Valdez"/>
    <s v="Luis Valdez"/>
    <s v="Lou Diamond Phillips"/>
    <s v="United States"/>
    <n v="6500000"/>
    <n v="54215416"/>
    <s v="Columbia Pictures"/>
    <n v="108"/>
    <n v="113.6"/>
    <n v="117743672.52459015"/>
  </r>
  <r>
    <s v="La fille seule"/>
    <s v="TV-MA"/>
    <s v="Drama"/>
    <x v="40"/>
    <s v="October 30, 1996 (United States)"/>
    <x v="49"/>
    <n v="1500"/>
    <s v="BenoÃ®t Jacquot"/>
    <s v="JÃ©rÃ´me Beaujour"/>
    <s v="Virginie Ledoyen"/>
    <s v="France"/>
    <m/>
    <n v="230049"/>
    <s v="CinÃ©a"/>
    <n v="90"/>
    <n v="152.4"/>
    <n v="296138.27756653994"/>
  </r>
  <r>
    <s v="Labor Day"/>
    <s v="PG-13"/>
    <s v="Drama"/>
    <x v="33"/>
    <s v="January 31, 2014 (United States)"/>
    <x v="49"/>
    <n v="44000"/>
    <s v="Jason Reitman"/>
    <s v="Jason Reitman"/>
    <s v="Kate Winslet"/>
    <s v="United States"/>
    <n v="18000000"/>
    <n v="20275812"/>
    <s v="Indian Paintbrush"/>
    <n v="111"/>
    <n v="233"/>
    <n v="37902085.376687117"/>
  </r>
  <r>
    <s v="Last Flag Flying"/>
    <s v="R"/>
    <s v="Comedy"/>
    <x v="27"/>
    <s v="November 3, 2017 (United States)"/>
    <x v="49"/>
    <n v="24000"/>
    <s v="Richard Linklater"/>
    <s v="Richard Linklater"/>
    <s v="Bryan Cranston"/>
    <s v="United States"/>
    <m/>
    <n v="1872950"/>
    <s v="Amazon Studios"/>
    <n v="125"/>
    <n v="245.1"/>
    <n v="2411017.5961132236"/>
  </r>
  <r>
    <s v="Le Pont du Nord"/>
    <s v="Not Rated"/>
    <s v="Adventure"/>
    <x v="12"/>
    <s v="March 24, 1982 (France)"/>
    <x v="49"/>
    <n v="1100"/>
    <s v="Jacques Rivette"/>
    <s v="Bulle Ogier"/>
    <s v="Bulle Ogier"/>
    <s v="France"/>
    <m/>
    <n v="17110"/>
    <s v="Les Films du Losange"/>
    <n v="129"/>
    <n v="90.9"/>
    <n v="34208.772965879267"/>
  </r>
  <r>
    <s v="Legend"/>
    <s v="R"/>
    <s v="Biography"/>
    <x v="39"/>
    <s v="November 20, 2015 (United States)"/>
    <x v="49"/>
    <n v="164000"/>
    <s v="Brian Helgeland"/>
    <s v="Brian Helgeland"/>
    <s v="Tom Hardy"/>
    <s v="United Kingdom"/>
    <n v="30000000"/>
    <n v="42972994"/>
    <s v="Cross Creek Pictures"/>
    <n v="132"/>
    <n v="237"/>
    <n v="54557796.965833329"/>
  </r>
  <r>
    <s v="Legend of the Guardians: the Owls of Ga'Hoole"/>
    <s v="PG"/>
    <s v="Animation"/>
    <x v="29"/>
    <s v="September 24, 2010 (United States)"/>
    <x v="49"/>
    <n v="80000"/>
    <s v="Zack Snyder"/>
    <s v="John Orloff"/>
    <s v="Jim Sturgess"/>
    <s v="United States"/>
    <n v="80000000"/>
    <n v="140073390"/>
    <s v="Warner Bros."/>
    <n v="97"/>
    <n v="218.1"/>
    <n v="280054868.32677162"/>
  </r>
  <r>
    <s v="Liar Liar"/>
    <s v="PG-13"/>
    <s v="Comedy"/>
    <x v="14"/>
    <s v="March 21, 1997 (United States)"/>
    <x v="49"/>
    <n v="289000"/>
    <s v="Tom Shadyac"/>
    <s v="Paul Guay"/>
    <s v="Jim Carrey"/>
    <s v="United States"/>
    <n v="45000000"/>
    <n v="302710615"/>
    <s v="Universal Pictures"/>
    <n v="86"/>
    <n v="160.5"/>
    <n v="677209430.17988253"/>
  </r>
  <r>
    <s v="Life Itself"/>
    <s v="R"/>
    <s v="Drama"/>
    <x v="26"/>
    <s v="September 21, 2018 (United States)"/>
    <x v="49"/>
    <n v="19000"/>
    <s v="Dan Fogelman"/>
    <s v="Dan Fogelman"/>
    <s v="Oscar Isaac"/>
    <s v="United States"/>
    <n v="10000000"/>
    <n v="7997774"/>
    <s v="FilmNation Entertainment"/>
    <n v="117"/>
    <n v="251.1"/>
    <n v="13760145.329192547"/>
  </r>
  <r>
    <s v="Lila dit Ã§a"/>
    <s v="R"/>
    <s v="Crime"/>
    <x v="1"/>
    <s v="January 26, 2005 (France)"/>
    <x v="49"/>
    <n v="4800"/>
    <s v="Ziad Doueiri"/>
    <s v="Chimo"/>
    <s v="Vahina Giocante"/>
    <s v="France"/>
    <m/>
    <n v="537871"/>
    <s v="Huit et Demi Productions"/>
    <n v="89"/>
    <n v="188.9"/>
    <n v="1385370.191885038"/>
  </r>
  <r>
    <s v="Lolita"/>
    <s v="R"/>
    <s v="Drama"/>
    <x v="14"/>
    <s v="September 25, 1998 (United States)"/>
    <x v="49"/>
    <n v="54000"/>
    <s v="Adrian Lyne"/>
    <s v="Vladimir Nabokov"/>
    <s v="Jeremy Irons"/>
    <s v="France"/>
    <n v="62000000"/>
    <n v="1071255"/>
    <s v="Guild"/>
    <n v="137"/>
    <n v="160.5"/>
    <n v="2202506.0627530362"/>
  </r>
  <r>
    <s v="Lost and Delirious"/>
    <s v="R"/>
    <s v="Drama"/>
    <x v="7"/>
    <s v="September 20, 2001 (Israel)"/>
    <x v="49"/>
    <n v="20000"/>
    <s v="LÃ©a Pool"/>
    <s v="Susan Swan"/>
    <s v="Piper Perabo"/>
    <s v="Canada"/>
    <m/>
    <n v="396897"/>
    <s v="CitÃ©-AmÃ©rique"/>
    <n v="103"/>
    <n v="177.1"/>
    <n v="753486.08037383179"/>
  </r>
  <r>
    <s v="Lucas"/>
    <s v="PG-13"/>
    <s v="Comedy"/>
    <x v="25"/>
    <s v="March 28, 1986 (United States)"/>
    <x v="49"/>
    <n v="15000"/>
    <s v="David Seltzer"/>
    <s v="David Seltzer"/>
    <s v="Corey Haim"/>
    <s v="United States"/>
    <n v="6000000"/>
    <n v="8200000"/>
    <s v="Lawrence Gordon Productions"/>
    <n v="100"/>
    <n v="109.6"/>
    <n v="9771372.7023856081"/>
  </r>
  <r>
    <s v="Madagascar"/>
    <s v="PG"/>
    <s v="Animation"/>
    <x v="4"/>
    <s v="May 27, 2005 (United States)"/>
    <x v="49"/>
    <n v="376000"/>
    <s v="Eric Darnell"/>
    <s v="Mark Burton"/>
    <s v="Chris Rock"/>
    <s v="United States"/>
    <n v="75000000"/>
    <n v="542063846"/>
    <s v="DreamWorks Animation"/>
    <n v="86"/>
    <n v="195.3"/>
    <n v="1589671355.8825791"/>
  </r>
  <r>
    <s v="Maelstrom"/>
    <s v="R"/>
    <s v="Drama"/>
    <x v="8"/>
    <s v="September 15, 2000 (Canada)"/>
    <x v="49"/>
    <n v="5000"/>
    <s v="Denis Villeneuve"/>
    <s v="Denis Villeneuve"/>
    <s v="Marie-JosÃ©e Croze"/>
    <s v="Canada"/>
    <m/>
    <n v="254380"/>
    <s v="Max Films Productions"/>
    <n v="87"/>
    <n v="172.2"/>
    <n v="361350.05128205125"/>
  </r>
  <r>
    <s v="Making Love"/>
    <s v="R"/>
    <s v="Drama"/>
    <x v="31"/>
    <s v="March 5, 1982 (United States)"/>
    <x v="49"/>
    <n v="2500"/>
    <s v="Arthur Hiller"/>
    <s v="Barry Sandler"/>
    <s v="Michael Ontkean"/>
    <s v="United States"/>
    <m/>
    <n v="11897978"/>
    <s v="IndieProd Company Productions"/>
    <n v="113"/>
    <n v="96.5"/>
    <n v="27737673.271614384"/>
  </r>
  <r>
    <s v="Martha Marcy May Marlene"/>
    <s v="R"/>
    <s v="Drama"/>
    <x v="24"/>
    <s v="December 21, 2011 (Sweden)"/>
    <x v="49"/>
    <n v="50000"/>
    <s v="Sean Durkin"/>
    <s v="Sean Durkin"/>
    <s v="Elizabeth Olsen"/>
    <s v="United States"/>
    <m/>
    <n v="4778439"/>
    <s v="Fox Searchlight Pictures"/>
    <n v="102"/>
    <n v="224.9"/>
    <n v="15087983.039378237"/>
  </r>
  <r>
    <s v="Matilda"/>
    <s v="PG"/>
    <s v="Comedy"/>
    <x v="10"/>
    <s v="August 2, 1996 (United States)"/>
    <x v="49"/>
    <n v="135000"/>
    <s v="Danny DeVito"/>
    <s v="Roald Dahl"/>
    <s v="Danny DeVito"/>
    <s v="United States"/>
    <n v="36000000"/>
    <n v="33459416"/>
    <s v="TriStar Pictures"/>
    <n v="102"/>
    <n v="156.9"/>
    <n v="43755725.558798283"/>
  </r>
  <r>
    <s v="Matinee"/>
    <s v="PG"/>
    <s v="Comedy"/>
    <x v="34"/>
    <s v="January 29, 1993 (United States)"/>
    <x v="49"/>
    <n v="10000"/>
    <s v="Joe Dante"/>
    <s v="Jerico Stone"/>
    <s v="John Goodman"/>
    <s v="United States"/>
    <n v="13000000"/>
    <n v="9532895"/>
    <s v="Universal Pictures"/>
    <n v="99"/>
    <n v="144.5"/>
    <n v="30100239.445595853"/>
  </r>
  <r>
    <s v="Memphis Belle"/>
    <s v="PG-13"/>
    <s v="Action"/>
    <x v="32"/>
    <s v="October 12, 1990 (United States)"/>
    <x v="49"/>
    <n v="27000"/>
    <s v="Michael Caton-Jones"/>
    <s v="Monte Merrick"/>
    <s v="Matthew Modine"/>
    <s v="United Kingdom"/>
    <n v="23000000"/>
    <n v="27441977"/>
    <s v="Enigma Productions"/>
    <n v="107"/>
    <n v="130.69999999999999"/>
    <n v="38981680.148717947"/>
  </r>
  <r>
    <s v="Millions"/>
    <s v="PG"/>
    <s v="Comedy"/>
    <x v="1"/>
    <s v="April 29, 2005 (United States)"/>
    <x v="49"/>
    <n v="25000"/>
    <s v="Danny Boyle"/>
    <s v="Frank Cottrell Boyce"/>
    <s v="Alex Etel"/>
    <s v="United Kingdom"/>
    <m/>
    <n v="11782282"/>
    <s v="PathÃ© Pictures International"/>
    <n v="98"/>
    <n v="188.9"/>
    <n v="19955871.73652029"/>
  </r>
  <r>
    <s v="Mission: Impossible III"/>
    <s v="PG-13"/>
    <s v="Action"/>
    <x v="15"/>
    <s v="May 5, 2006 (United States)"/>
    <x v="49"/>
    <n v="337000"/>
    <s v="J.J. Abrams"/>
    <s v="Alex Kurtzman"/>
    <s v="Tom Cruise"/>
    <s v="United States"/>
    <n v="150000000"/>
    <n v="398479497"/>
    <s v="Paramount Pictures"/>
    <n v="126"/>
    <n v="201.6"/>
    <n v="659873384.43423915"/>
  </r>
  <r>
    <s v="Mr. Holmes"/>
    <s v="PG"/>
    <s v="Drama"/>
    <x v="39"/>
    <s v="July 24, 2015 (United States)"/>
    <x v="49"/>
    <n v="62000"/>
    <s v="Bill Condon"/>
    <s v="Mitch Cullin"/>
    <s v="Ian McKellen"/>
    <s v="United Kingdom"/>
    <n v="11000000"/>
    <n v="29355203"/>
    <s v="Miramax"/>
    <n v="104"/>
    <n v="237"/>
    <n v="35621387.312226206"/>
  </r>
  <r>
    <s v="My Beautiful Laundrette"/>
    <s v="R"/>
    <s v="Comedy"/>
    <x v="38"/>
    <s v="April 4, 1986 (United States)"/>
    <x v="49"/>
    <n v="15000"/>
    <s v="Stephen Frears"/>
    <s v="Hanif Kureishi"/>
    <s v="Saeed Jaffrey"/>
    <s v="United Kingdom"/>
    <m/>
    <n v="2455535"/>
    <s v="Working Title Films"/>
    <n v="97"/>
    <n v="107.6"/>
    <n v="3711317.0362103176"/>
  </r>
  <r>
    <s v="My Girl"/>
    <s v="PG"/>
    <s v="Comedy"/>
    <x v="16"/>
    <s v="November 27, 1991 (United States)"/>
    <x v="49"/>
    <n v="75000"/>
    <s v="Howard Zieff"/>
    <s v="Laurice Elehwany"/>
    <s v="Anna Chlumsky"/>
    <s v="United States"/>
    <n v="17000000"/>
    <n v="59489799"/>
    <s v="Columbia Pictures"/>
    <n v="102"/>
    <n v="136.19999999999999"/>
    <n v="105264470.12369338"/>
  </r>
  <r>
    <s v="My Week with Marilyn"/>
    <s v="R"/>
    <s v="Biography"/>
    <x v="24"/>
    <s v="December 23, 2011 (United States)"/>
    <x v="49"/>
    <n v="85000"/>
    <s v="Simon Curtis"/>
    <s v="Adrian Hodges"/>
    <s v="Michelle Williams"/>
    <s v="United Kingdom"/>
    <m/>
    <n v="35057696"/>
    <s v="The Weinstein Company"/>
    <n v="99"/>
    <n v="224.9"/>
    <n v="94032394.112676054"/>
  </r>
  <r>
    <s v="Napoleon Dynamite"/>
    <s v="PG"/>
    <s v="Comedy"/>
    <x v="1"/>
    <s v="August 27, 2004 (United States)"/>
    <x v="49"/>
    <n v="204000"/>
    <s v="Jared Hess"/>
    <s v="Jared Hess"/>
    <s v="Jon Heder"/>
    <s v="United States"/>
    <n v="400000"/>
    <n v="46138887"/>
    <s v="Fox Searchlight Pictures"/>
    <n v="96"/>
    <n v="188.9"/>
    <n v="78146297.214563653"/>
  </r>
  <r>
    <s v="National Treasure"/>
    <s v="PG"/>
    <s v="Action"/>
    <x v="1"/>
    <s v="November 19, 2004 (United States)"/>
    <x v="49"/>
    <n v="311000"/>
    <s v="Jon Turteltaub"/>
    <s v="Jim Kouf"/>
    <s v="Nicolas Cage"/>
    <s v="United States"/>
    <n v="100000000"/>
    <n v="347512318"/>
    <s v="Walt Disney Pictures"/>
    <n v="131"/>
    <n v="188.9"/>
    <n v="966122292.8339417"/>
  </r>
  <r>
    <s v="Newsies"/>
    <s v="PG"/>
    <s v="Drama"/>
    <x v="35"/>
    <s v="April 10, 1992 (United States)"/>
    <x v="49"/>
    <n v="19000"/>
    <s v="Kenny Ortega"/>
    <s v="Bob Tzudiker"/>
    <s v="Christian Bale"/>
    <s v="United States"/>
    <n v="15000000"/>
    <n v="2819485"/>
    <s v="Touchwood Pacific Partners 1"/>
    <n v="121"/>
    <n v="140.30000000000001"/>
    <n v="6307614.3869309835"/>
  </r>
  <r>
    <s v="Night of the Living Dead"/>
    <s v="R"/>
    <s v="Horror"/>
    <x v="32"/>
    <s v="October 19, 1990 (United States)"/>
    <x v="49"/>
    <n v="40000"/>
    <s v="Tom Savini"/>
    <s v="John A. Russo"/>
    <s v="Tony Todd"/>
    <s v="United States"/>
    <n v="4200000"/>
    <n v="5835247"/>
    <s v="21st Century Film Corporation"/>
    <n v="92"/>
    <n v="130.69999999999999"/>
    <n v="10325201.863530777"/>
  </r>
  <r>
    <s v="Non-Stop"/>
    <s v="PG-13"/>
    <s v="Action"/>
    <x v="20"/>
    <s v="February 28, 2014 (United States)"/>
    <x v="49"/>
    <n v="254000"/>
    <s v="Jaume Collet-Serra"/>
    <s v="John W. Richardson"/>
    <s v="Liam Neeson"/>
    <s v="United Kingdom"/>
    <n v="50000000"/>
    <n v="222809600"/>
    <s v="StudioCanal"/>
    <n v="106"/>
    <n v="236.7"/>
    <n v="416503589.69325149"/>
  </r>
  <r>
    <s v="Nymphomaniac: Vol. I"/>
    <s v="Not Rated"/>
    <s v="Drama"/>
    <x v="33"/>
    <s v="March 6, 2014 (United States)"/>
    <x v="49"/>
    <n v="119000"/>
    <s v="Lars von Trier"/>
    <s v="Lars von Trier"/>
    <s v="Charlotte Gainsbourg"/>
    <s v="Denmark"/>
    <m/>
    <n v="13551156"/>
    <s v="Zentropa Entertainments"/>
    <n v="117"/>
    <n v="233"/>
    <n v="20481335.482142858"/>
  </r>
  <r>
    <s v="Ocean's Thirteen"/>
    <s v="PG-13"/>
    <s v="Crime"/>
    <x v="6"/>
    <s v="June 8, 2007 (United States)"/>
    <x v="49"/>
    <n v="328000"/>
    <s v="Steven Soderbergh"/>
    <s v="Brian Koppelman"/>
    <s v="George Clooney"/>
    <s v="United States"/>
    <n v="85000000"/>
    <n v="311312624"/>
    <s v="Warner Bros."/>
    <n v="122"/>
    <n v="207.3"/>
    <n v="407111401.42832613"/>
  </r>
  <r>
    <s v="Othello"/>
    <s v="R"/>
    <s v="Drama"/>
    <x v="40"/>
    <s v="January 19, 1996 (United States)"/>
    <x v="49"/>
    <n v="9200"/>
    <s v="Oliver Parker"/>
    <s v="Oliver Parker"/>
    <s v="Laurence Fishburne"/>
    <s v="United States"/>
    <n v="11000000"/>
    <n v="2844379"/>
    <s v="Castle Rock Entertainment"/>
    <n v="123"/>
    <n v="152.4"/>
    <n v="3774748.6119337976"/>
  </r>
  <r>
    <s v="Overboard"/>
    <s v="PG"/>
    <s v="Comedy"/>
    <x v="3"/>
    <s v="December 16, 1987 (United States)"/>
    <x v="49"/>
    <n v="55000"/>
    <s v="Garry Marshall"/>
    <s v="Leslie Dixon"/>
    <s v="Goldie Hawn"/>
    <s v="United States"/>
    <n v="22000000"/>
    <n v="26713187"/>
    <s v="Metro-Goldwyn-Mayer (MGM)"/>
    <n v="112"/>
    <n v="113.6"/>
    <n v="44236456.950543478"/>
  </r>
  <r>
    <s v="Pacific Rim"/>
    <s v="PG-13"/>
    <s v="Action"/>
    <x v="33"/>
    <s v="July 12, 2013 (United States)"/>
    <x v="49"/>
    <n v="475000"/>
    <s v="Guillermo del Toro"/>
    <s v="Travis Beacham"/>
    <s v="Idris Elba"/>
    <s v="United States"/>
    <n v="190000000"/>
    <n v="411002906"/>
    <s v="Warner Bros."/>
    <n v="131"/>
    <n v="233"/>
    <n v="696123321.05725408"/>
  </r>
  <r>
    <s v="Patriot Games"/>
    <s v="R"/>
    <s v="Action"/>
    <x v="35"/>
    <s v="June 5, 1992 (United States)"/>
    <x v="49"/>
    <n v="106000"/>
    <s v="Phillip Noyce"/>
    <s v="Tom Clancy"/>
    <s v="Harrison Ford"/>
    <s v="United States"/>
    <n v="45000000"/>
    <n v="178051587"/>
    <s v="Mace Neufeld Productions"/>
    <n v="117"/>
    <n v="140.30000000000001"/>
    <n v="241228628.54112935"/>
  </r>
  <r>
    <s v="Photograph"/>
    <s v="PG-13"/>
    <s v="Drama"/>
    <x v="5"/>
    <s v="March 15, 2019 (India)"/>
    <x v="49"/>
    <n v="4600"/>
    <s v="Ritesh Batra"/>
    <s v="Ritesh Batra"/>
    <s v="Nawazuddin Siddiqui"/>
    <s v="Germany"/>
    <m/>
    <n v="996171"/>
    <s v="Poetic License Production"/>
    <n v="110"/>
    <n v="255.7"/>
    <n v="1415073.6769230769"/>
  </r>
  <r>
    <s v="Pineapple Express"/>
    <s v="R"/>
    <s v="Action"/>
    <x v="0"/>
    <s v="August 6, 2008 (United States)"/>
    <x v="49"/>
    <n v="322000"/>
    <s v="David Gordon Green"/>
    <s v="Seth Rogen"/>
    <s v="Seth Rogen"/>
    <s v="United States"/>
    <n v="27000000"/>
    <n v="101624843"/>
    <s v="Columbia Pictures"/>
    <n v="111"/>
    <n v="215.3"/>
    <n v="158551406.35995904"/>
  </r>
  <r>
    <s v="Play the Flute"/>
    <m/>
    <s v="Drama"/>
    <x v="5"/>
    <s v="March 1, 2019 (United States)"/>
    <x v="49"/>
    <n v="34"/>
    <s v="Rich Christiano"/>
    <s v="Rich Christiano"/>
    <s v="Brett Varvel"/>
    <s v="United States"/>
    <m/>
    <n v="254475"/>
    <s v="Christiano Film Group"/>
    <n v="103"/>
    <n v="255.7"/>
    <n v="450281.83797909407"/>
  </r>
  <r>
    <s v="Poolhall Junkies"/>
    <s v="R"/>
    <s v="Comedy"/>
    <x v="23"/>
    <s v="February 28, 2003 (United States)"/>
    <x v="49"/>
    <n v="9700"/>
    <s v="Mars Callahan"/>
    <s v="Mars Callahan"/>
    <s v="Mars Callahan"/>
    <s v="United States"/>
    <n v="4000000"/>
    <n v="563711"/>
    <s v="Gold Circle Films"/>
    <n v="99"/>
    <n v="179.9"/>
    <n v="1094727.4805608667"/>
  </r>
  <r>
    <s v="Presumed Innocent"/>
    <s v="R"/>
    <s v="Mystery"/>
    <x v="32"/>
    <s v="July 27, 1990 (United States)"/>
    <x v="49"/>
    <n v="39000"/>
    <s v="Alan J. Pakula"/>
    <s v="Scott Turow"/>
    <s v="Harrison Ford"/>
    <s v="United States"/>
    <n v="22000000"/>
    <n v="221303188"/>
    <s v="Warner Bros."/>
    <n v="127"/>
    <n v="130.69999999999999"/>
    <n v="280962839.0983333"/>
  </r>
  <r>
    <s v="Primer"/>
    <s v="PG-13"/>
    <s v="Drama"/>
    <x v="1"/>
    <s v="May 27, 2005 (Spain)"/>
    <x v="49"/>
    <n v="101000"/>
    <s v="Shane Carruth"/>
    <s v="Shane Carruth"/>
    <s v="Shane Carruth"/>
    <s v="United States"/>
    <n v="7000"/>
    <n v="545436"/>
    <s v="ERBP"/>
    <n v="77"/>
    <n v="188.9"/>
    <n v="774798.83076923073"/>
  </r>
  <r>
    <s v="Private Parts"/>
    <s v="R"/>
    <s v="Biography"/>
    <x v="14"/>
    <s v="March 7, 1997 (United States)"/>
    <x v="49"/>
    <n v="35000"/>
    <s v="Betty Thomas"/>
    <s v="Howard Stern"/>
    <s v="Howard Stern"/>
    <s v="United States"/>
    <n v="28000000"/>
    <n v="41230799"/>
    <s v="Paramount Pictures"/>
    <n v="109"/>
    <n v="160.5"/>
    <n v="106196318.30346575"/>
  </r>
  <r>
    <s v="Prospero's Books"/>
    <s v="R"/>
    <s v="Drama"/>
    <x v="16"/>
    <s v="August 30, 1991 (United Kingdom)"/>
    <x v="49"/>
    <n v="6100"/>
    <s v="Peter Greenaway"/>
    <s v="William Shakespeare"/>
    <s v="John Gielgud"/>
    <s v="United Kingdom"/>
    <m/>
    <n v="1750301"/>
    <s v="Allarts"/>
    <n v="124"/>
    <n v="136.19999999999999"/>
    <n v="3011387.4347826089"/>
  </r>
  <r>
    <s v="Quigley Down Under"/>
    <s v="PG-13"/>
    <s v="Action"/>
    <x v="32"/>
    <s v="October 19, 1990 (United States)"/>
    <x v="49"/>
    <n v="21000"/>
    <s v="Simon Wincer"/>
    <s v="John Hill"/>
    <s v="Tom Selleck"/>
    <s v="Australia"/>
    <n v="20000000"/>
    <n v="21413105"/>
    <s v="PathÃ© Entertainment"/>
    <n v="119"/>
    <n v="130.69999999999999"/>
    <n v="25516515.813453268"/>
  </r>
  <r>
    <s v="Rad"/>
    <s v="PG"/>
    <s v="Drama"/>
    <x v="25"/>
    <s v="March 28, 1986 (United States)"/>
    <x v="49"/>
    <n v="5600"/>
    <s v="Hal Needham"/>
    <s v="Sam Bernard"/>
    <s v="Bart Conner"/>
    <s v="United States"/>
    <m/>
    <n v="2015882"/>
    <s v="TaliaFilm II Productions"/>
    <n v="91"/>
    <n v="109.6"/>
    <n v="4030441.2427821523"/>
  </r>
  <r>
    <s v="Radio"/>
    <s v="PG"/>
    <s v="Biography"/>
    <x v="2"/>
    <s v="October 24, 2003 (United States)"/>
    <x v="49"/>
    <n v="39000"/>
    <s v="Michael Tollin"/>
    <s v="Mike Rich"/>
    <s v="Cuba Gooding Jr."/>
    <s v="United States"/>
    <n v="35000000"/>
    <n v="53293628"/>
    <s v="Revolution Studios"/>
    <n v="109"/>
    <n v="184"/>
    <n v="68517166.462447256"/>
  </r>
  <r>
    <s v="Rainbow Brite and the Star Stealer"/>
    <s v="G"/>
    <s v="Animation"/>
    <x v="38"/>
    <s v="November 15, 1985 (United States)"/>
    <x v="49"/>
    <n v="1100"/>
    <s v="Bernard DeyriÃ¨s"/>
    <s v="Jean Chalopin"/>
    <s v="Bettina Bush"/>
    <s v="United States"/>
    <m/>
    <n v="4889971"/>
    <s v="DIC Entertainment"/>
    <n v="85"/>
    <n v="107.6"/>
    <n v="18082210.724514563"/>
  </r>
  <r>
    <s v="Ready or Not"/>
    <s v="R"/>
    <s v="Action"/>
    <x v="5"/>
    <s v="August 21, 2019 (United States)"/>
    <x v="49"/>
    <n v="121000"/>
    <s v="Matt Bettinelli-Olpin"/>
    <s v="Guy Busick"/>
    <s v="Samara Weaving"/>
    <s v="United States"/>
    <n v="6000000"/>
    <n v="57615777"/>
    <s v="Fox Searchlight Pictures"/>
    <n v="95"/>
    <n v="255.7"/>
    <n v="73148030.216250002"/>
  </r>
  <r>
    <s v="Real Women Have Curves"/>
    <s v="PG-13"/>
    <s v="Comedy"/>
    <x v="23"/>
    <s v="November 8, 2002 (United States)"/>
    <x v="49"/>
    <n v="7200"/>
    <s v="Patricia Cardoso"/>
    <s v="Josefina Lopez"/>
    <s v="America Ferrera"/>
    <s v="United States"/>
    <n v="3000000"/>
    <n v="7777790"/>
    <s v="HBO Films"/>
    <n v="90"/>
    <n v="179.9"/>
    <n v="16891608.075552385"/>
  </r>
  <r>
    <s v="Rent"/>
    <s v="PG-13"/>
    <s v="Drama"/>
    <x v="4"/>
    <s v="November 23, 2005 (United States)"/>
    <x v="49"/>
    <n v="49000"/>
    <s v="Chris Columbus"/>
    <s v="Stephen Chbosky"/>
    <s v="Taye Diggs"/>
    <s v="United States"/>
    <n v="40000000"/>
    <n v="31670620"/>
    <s v="Rent Productions LLC"/>
    <n v="135"/>
    <n v="195.3"/>
    <n v="42029781.855400696"/>
  </r>
  <r>
    <s v="Repo Man"/>
    <s v="R"/>
    <s v="Action"/>
    <x v="18"/>
    <s v="March 2, 1984 (United States)"/>
    <x v="49"/>
    <n v="35000"/>
    <s v="Alex Cox"/>
    <s v="Alex Cox"/>
    <s v="Harry Dean Stanton"/>
    <s v="United States"/>
    <n v="1500000"/>
    <n v="129000"/>
    <s v="Edge City Productions"/>
    <n v="92"/>
    <n v="103.9"/>
    <n v="300736.80183626624"/>
  </r>
  <r>
    <s v="Return to Me"/>
    <s v="PG"/>
    <s v="Comedy"/>
    <x v="8"/>
    <s v="April 7, 2000 (United States)"/>
    <x v="49"/>
    <n v="20000"/>
    <s v="Bonnie Hunt"/>
    <s v="Bonnie Hunt"/>
    <s v="David Duchovny"/>
    <s v="United States"/>
    <n v="24000000"/>
    <n v="36609995"/>
    <s v="Metro-Goldwyn-Mayer (MGM)"/>
    <n v="115"/>
    <n v="172.2"/>
    <n v="48584779.949912891"/>
  </r>
  <r>
    <s v="Return to Paradise"/>
    <s v="R"/>
    <s v="Drama"/>
    <x v="17"/>
    <s v="August 14, 1998 (United States)"/>
    <x v="49"/>
    <n v="14000"/>
    <s v="Joseph Ruben"/>
    <s v="Pierre Jolivet"/>
    <s v="Vince Vaughn"/>
    <s v="United States"/>
    <m/>
    <n v="8341087"/>
    <s v="Polygram Filmed Entertainment"/>
    <n v="111"/>
    <n v="163"/>
    <n v="10907850.681974249"/>
  </r>
  <r>
    <s v="Rio"/>
    <s v="PG"/>
    <s v="Animation"/>
    <x v="24"/>
    <s v="April 15, 2011 (United States)"/>
    <x v="49"/>
    <n v="212000"/>
    <s v="Carlos Saldanha"/>
    <s v="Carlos Saldanha"/>
    <s v="Jesse Eisenberg"/>
    <s v="United States"/>
    <n v="90000000"/>
    <n v="483866518"/>
    <s v="Twentieth Century Fox Animation"/>
    <n v="96"/>
    <n v="224.9"/>
    <n v="754911049.84434199"/>
  </r>
  <r>
    <s v="Rob Roy"/>
    <s v="R"/>
    <s v="Adventure"/>
    <x v="40"/>
    <s v="April 14, 1995 (United States)"/>
    <x v="49"/>
    <n v="41000"/>
    <s v="Michael Caton-Jones"/>
    <s v="Alan Sharp"/>
    <s v="Liam Neeson"/>
    <s v="United Kingdom"/>
    <n v="28000000"/>
    <n v="31596911"/>
    <s v="United Artists"/>
    <n v="139"/>
    <n v="152.4"/>
    <n v="40674181.587241232"/>
  </r>
  <r>
    <s v="Robin Hood: Prince of Thieves"/>
    <s v="PG-13"/>
    <s v="Action"/>
    <x v="16"/>
    <s v="June 14, 1991 (United States)"/>
    <x v="49"/>
    <n v="182000"/>
    <s v="Kevin Reynolds"/>
    <s v="Pen Densham"/>
    <s v="Kevin Costner"/>
    <s v="United States"/>
    <n v="48000000"/>
    <n v="390493908"/>
    <s v="Warner Bros."/>
    <n v="143"/>
    <n v="136.19999999999999"/>
    <n v="529050661.48332584"/>
  </r>
  <r>
    <s v="Rocky IV"/>
    <s v="PG"/>
    <s v="Drama"/>
    <x v="38"/>
    <s v="November 27, 1985 (United States)"/>
    <x v="49"/>
    <n v="192000"/>
    <s v="Sylvester Stallone"/>
    <s v="Sylvester Stallone"/>
    <s v="Sylvester Stallone"/>
    <s v="United States"/>
    <n v="30000000"/>
    <n v="300473716"/>
    <s v="United Artists"/>
    <n v="91"/>
    <n v="107.6"/>
    <n v="398755841.74738675"/>
  </r>
  <r>
    <s v="Romancing the Stone"/>
    <s v="PG"/>
    <s v="Action"/>
    <x v="18"/>
    <s v="March 30, 1984 (United States)"/>
    <x v="49"/>
    <n v="86000"/>
    <s v="Robert Zemeckis"/>
    <s v="Diane Thomas"/>
    <s v="Michael Douglas"/>
    <s v="Mexico"/>
    <n v="10000000"/>
    <n v="86572238"/>
    <s v="Twentieth Century Fox"/>
    <n v="106"/>
    <n v="103.9"/>
    <n v="182550594.59238756"/>
  </r>
  <r>
    <s v="Ruthless People"/>
    <s v="R"/>
    <s v="Comedy"/>
    <x v="25"/>
    <s v="June 27, 1986 (United States)"/>
    <x v="49"/>
    <n v="27000"/>
    <s v="Jim Abrahams"/>
    <s v="Dale Launer"/>
    <s v="Bette Midler"/>
    <s v="United States"/>
    <n v="13000000"/>
    <n v="71624879"/>
    <s v="Touchstone Pictures"/>
    <n v="93"/>
    <n v="109.6"/>
    <n v="90933752.630416662"/>
  </r>
  <r>
    <s v="SÃ³lo con tu pareja"/>
    <s v="Not Rated"/>
    <s v="Comedy"/>
    <x v="16"/>
    <s v="December 25, 1992 (Mexico)"/>
    <x v="49"/>
    <n v="3500"/>
    <s v="Alfonso CuarÃ³n"/>
    <s v="Alfonso CuarÃ³n"/>
    <s v="Daniel GimÃ©nez Cacho"/>
    <s v="Mexico"/>
    <m/>
    <n v="9915"/>
    <s v="Esperanto Filmoj"/>
    <n v="94"/>
    <n v="136.19999999999999"/>
    <n v="29077.001924927812"/>
  </r>
  <r>
    <s v="Saving Grace"/>
    <s v="R"/>
    <s v="Comedy"/>
    <x v="8"/>
    <s v="September 1, 2000 (United States)"/>
    <x v="49"/>
    <n v="18000"/>
    <s v="Nigel Cole"/>
    <s v="Mark Crowdy"/>
    <s v="Brenda Blethyn"/>
    <s v="United Kingdom"/>
    <n v="10000000"/>
    <n v="28741330"/>
    <s v="Portman Entertainment Group"/>
    <n v="93"/>
    <n v="172.2"/>
    <n v="42245457.071876504"/>
  </r>
  <r>
    <s v="School Ties"/>
    <s v="PG-13"/>
    <s v="Drama"/>
    <x v="35"/>
    <s v="September 18, 1992 (United States)"/>
    <x v="49"/>
    <n v="23000"/>
    <s v="Robert Mandel"/>
    <s v="Dick Wolf"/>
    <s v="Brendan Fraser"/>
    <s v="United States"/>
    <n v="18000000"/>
    <n v="14715067"/>
    <s v="Paramount Pictures"/>
    <n v="106"/>
    <n v="140.30000000000001"/>
    <n v="27507244.876687113"/>
  </r>
  <r>
    <s v="See No Evil, Hear No Evil"/>
    <s v="R"/>
    <s v="Comedy"/>
    <x v="21"/>
    <s v="May 12, 1989 (United States)"/>
    <x v="49"/>
    <n v="50000"/>
    <s v="Arthur Hiller"/>
    <s v="Earl Barret"/>
    <s v="Richard Pryor"/>
    <s v="United States"/>
    <n v="18000000"/>
    <n v="46908987"/>
    <s v="TriStar Pictures"/>
    <n v="103"/>
    <n v="124"/>
    <n v="85793327.364345744"/>
  </r>
  <r>
    <s v="Serendipity"/>
    <s v="PG-13"/>
    <s v="Comedy"/>
    <x v="7"/>
    <s v="October 5, 2001 (United States)"/>
    <x v="49"/>
    <n v="106000"/>
    <s v="Peter Chelsom"/>
    <s v="Marc Klein"/>
    <s v="John Cusack"/>
    <s v="United States"/>
    <n v="28000000"/>
    <n v="77516304"/>
    <s v="Miramax"/>
    <n v="90"/>
    <n v="177.1"/>
    <n v="120938135.32411674"/>
  </r>
  <r>
    <s v="Set It Off"/>
    <s v="R"/>
    <s v="Action"/>
    <x v="10"/>
    <s v="November 6, 1996 (United States)"/>
    <x v="49"/>
    <n v="15000"/>
    <s v="F. Gary Gray"/>
    <s v="Takashi Bufford"/>
    <s v="Jada Pinkett Smith"/>
    <s v="United States"/>
    <n v="9000000"/>
    <n v="41590886"/>
    <s v="New Line Cinema"/>
    <n v="123"/>
    <n v="156.9"/>
    <n v="80769553.627788395"/>
  </r>
  <r>
    <s v="Shadow of the Vampire"/>
    <s v="R"/>
    <s v="Drama"/>
    <x v="8"/>
    <s v="January 26, 2001 (United States)"/>
    <x v="49"/>
    <n v="40000"/>
    <s v="E. Elias Merhige"/>
    <s v="Steven Katz"/>
    <s v="John Malkovich"/>
    <s v="United Kingdom"/>
    <n v="8000000"/>
    <n v="11155214"/>
    <s v="Saturn Films"/>
    <n v="92"/>
    <n v="172.2"/>
    <n v="17993614.112228692"/>
  </r>
  <r>
    <s v="Shoot the Moon"/>
    <s v="R"/>
    <s v="Drama"/>
    <x v="31"/>
    <s v="February 19, 1982 (United States)"/>
    <x v="49"/>
    <n v="2500"/>
    <s v="Alan Parker"/>
    <s v="Bo Goldman"/>
    <s v="Albert Finney"/>
    <s v="United States"/>
    <n v="12000000"/>
    <n v="9217530"/>
    <s v="Metro-Goldwyn-Mayer (MGM)"/>
    <n v="124"/>
    <n v="96.5"/>
    <n v="22649849.927419353"/>
  </r>
  <r>
    <s v="Simon Birch"/>
    <s v="PG"/>
    <s v="Comedy"/>
    <x v="17"/>
    <s v="September 11, 1998 (United States)"/>
    <x v="49"/>
    <n v="21000"/>
    <s v="Mark Steven Johnson"/>
    <s v="Mark Steven Johnson"/>
    <s v="Ian Michael Smith"/>
    <s v="United States"/>
    <n v="30000000"/>
    <n v="18253415"/>
    <s v="Hollywood Pictures"/>
    <n v="114"/>
    <n v="163"/>
    <n v="27588370.786210317"/>
  </r>
  <r>
    <s v="Sing"/>
    <s v="PG-13"/>
    <s v="Drama"/>
    <x v="21"/>
    <s v="March 31, 1989 (United States)"/>
    <x v="49"/>
    <n v="716"/>
    <s v="Richard Baskin"/>
    <s v="Dean Pitchford"/>
    <s v="Lorraine Bracco"/>
    <s v="United States"/>
    <n v="11500000"/>
    <n v="2260616"/>
    <s v="TriStar Pictures"/>
    <n v="98"/>
    <n v="124"/>
    <n v="5270158.3412394794"/>
  </r>
  <r>
    <s v="Slow West"/>
    <s v="R"/>
    <s v="Action"/>
    <x v="39"/>
    <s v="April 16, 2015 (United States)"/>
    <x v="49"/>
    <n v="44000"/>
    <s v="John Maclean"/>
    <s v="John Maclean"/>
    <s v="Kodi Smit-McPhee"/>
    <s v="United Kingdom"/>
    <n v="2000000"/>
    <n v="1295574"/>
    <s v="Film4"/>
    <n v="84"/>
    <n v="237"/>
    <n v="3799435.974975938"/>
  </r>
  <r>
    <s v="Solo: A Star Wars Story"/>
    <s v="PG-13"/>
    <s v="Action"/>
    <x v="26"/>
    <s v="May 25, 2018 (United States)"/>
    <x v="49"/>
    <n v="306000"/>
    <s v="Ron Howard"/>
    <s v="Jonathan Kasdan"/>
    <s v="Alden Ehrenreich"/>
    <s v="United States"/>
    <n v="275000000"/>
    <n v="392924807"/>
    <s v="Lucasfilm"/>
    <n v="135"/>
    <n v="251.1"/>
    <n v="498850786.22041667"/>
  </r>
  <r>
    <s v="Something Wild"/>
    <s v="R"/>
    <s v="Comedy"/>
    <x v="25"/>
    <s v="November 7, 1986 (United States)"/>
    <x v="49"/>
    <n v="17000"/>
    <s v="Jonathan Demme"/>
    <s v="E. Max Frye"/>
    <s v="Jeff Daniels"/>
    <s v="United States"/>
    <n v="7000000"/>
    <n v="8362969"/>
    <s v="Religioso Primitiva"/>
    <n v="114"/>
    <n v="109.6"/>
    <n v="18709226.536710721"/>
  </r>
  <r>
    <s v="Sorry to Bother You"/>
    <s v="R"/>
    <s v="Comedy"/>
    <x v="26"/>
    <s v="July 13, 2018 (United States)"/>
    <x v="49"/>
    <n v="69000"/>
    <s v="Boots Riley"/>
    <s v="Boots Riley"/>
    <s v="LaKeith Stanfield"/>
    <s v="United States"/>
    <n v="3200000"/>
    <n v="18170707"/>
    <s v="Cinereach"/>
    <n v="112"/>
    <n v="251.1"/>
    <n v="53287915.523580357"/>
  </r>
  <r>
    <s v="Starlet"/>
    <s v="Not Rated"/>
    <s v="Drama"/>
    <x v="36"/>
    <s v="May 9, 2013 (Germany)"/>
    <x v="49"/>
    <n v="7200"/>
    <s v="Sean Baker"/>
    <s v="Sean Baker"/>
    <s v="Dree Hemingway"/>
    <s v="United States"/>
    <m/>
    <n v="146222"/>
    <s v="Maybach Film Productions"/>
    <n v="103"/>
    <n v="229.6"/>
    <n v="235859.4145050291"/>
  </r>
  <r>
    <s v="Step Brothers"/>
    <s v="R"/>
    <s v="Comedy"/>
    <x v="0"/>
    <s v="July 25, 2008 (United States)"/>
    <x v="49"/>
    <n v="274000"/>
    <s v="Adam McKay"/>
    <s v="Will Ferrell"/>
    <s v="Will Ferrell"/>
    <s v="United States"/>
    <n v="65000000"/>
    <n v="128108211"/>
    <s v="Columbia Pictures"/>
    <n v="98"/>
    <n v="215.3"/>
    <n v="155454288.69653523"/>
  </r>
  <r>
    <s v="Storm Boy"/>
    <s v="PG"/>
    <s v="Drama"/>
    <x v="5"/>
    <s v="April 5, 2019 (United States)"/>
    <x v="49"/>
    <n v="3100"/>
    <s v="Shawn Seet"/>
    <s v="Justin Monjo"/>
    <s v="Finn Little"/>
    <s v="Australia"/>
    <m/>
    <n v="4393018"/>
    <s v="Ambience Entertainment"/>
    <n v="99"/>
    <n v="255.7"/>
    <n v="6137334.1797340671"/>
  </r>
  <r>
    <s v="Stripes"/>
    <s v="R"/>
    <s v="Comedy"/>
    <x v="12"/>
    <s v="June 26, 1981 (United States)"/>
    <x v="49"/>
    <n v="68000"/>
    <s v="Ivan Reitman"/>
    <s v="Len Blum"/>
    <s v="Bill Murray"/>
    <s v="United States"/>
    <n v="10000000"/>
    <n v="85297000"/>
    <s v="Columbia Pictures"/>
    <n v="106"/>
    <n v="90.9"/>
    <n v="119165501.60476846"/>
  </r>
  <r>
    <s v="Stronger"/>
    <s v="R"/>
    <s v="Biography"/>
    <x v="27"/>
    <s v="September 29, 2017 (United States)"/>
    <x v="49"/>
    <n v="42000"/>
    <s v="David Gordon Green"/>
    <s v="John Pollono"/>
    <s v="Jake Gyllenhaal"/>
    <s v="United States"/>
    <n v="30000000"/>
    <n v="8503658"/>
    <s v="Lionsgate"/>
    <n v="119"/>
    <n v="245.1"/>
    <n v="14630517.180124223"/>
  </r>
  <r>
    <s v="Suffragette"/>
    <s v="PG-13"/>
    <s v="Drama"/>
    <x v="20"/>
    <s v="October 12, 2015 (United Kingdom)"/>
    <x v="49"/>
    <n v="40000"/>
    <s v="Sarah Gavron"/>
    <s v="Abi Morgan"/>
    <s v="Carey Mulligan"/>
    <s v="United Kingdom"/>
    <n v="14000000"/>
    <n v="31972096"/>
    <s v="Ruby Films"/>
    <n v="106"/>
    <n v="236.7"/>
    <n v="54151737.916620344"/>
  </r>
  <r>
    <s v="Suicide Kings"/>
    <s v="R"/>
    <s v="Comedy"/>
    <x v="14"/>
    <s v="September 25, 1998 (Greece)"/>
    <x v="49"/>
    <n v="27000"/>
    <s v="Peter O'Fallon"/>
    <s v="Josh McKinney"/>
    <s v="Christopher Walken"/>
    <s v="United States"/>
    <n v="5000000"/>
    <n v="1740156"/>
    <s v="Live Entertainment"/>
    <n v="106"/>
    <n v="160.5"/>
    <n v="2714928.4854070661"/>
  </r>
  <r>
    <s v="Supercop"/>
    <s v="R"/>
    <s v="Action"/>
    <x v="35"/>
    <s v="July 4, 1992 (Hong Kong)"/>
    <x v="49"/>
    <n v="20000"/>
    <s v="Stanley Tong"/>
    <s v="Edward Tang"/>
    <s v="Jackie Chan"/>
    <s v="Hong Kong"/>
    <n v="900000"/>
    <n v="16270600"/>
    <s v="Golden Harvest Company"/>
    <n v="91"/>
    <n v="140.30000000000001"/>
    <n v="23915348.866377227"/>
  </r>
  <r>
    <s v="Syriana"/>
    <s v="R"/>
    <s v="Drama"/>
    <x v="4"/>
    <s v="December 9, 2005 (United States)"/>
    <x v="49"/>
    <n v="127000"/>
    <s v="Stephen Gaghan"/>
    <s v="Stephen Gaghan"/>
    <s v="George Clooney"/>
    <s v="United States"/>
    <n v="50000000"/>
    <n v="93974620"/>
    <s v="Warner Bros."/>
    <n v="128"/>
    <n v="195.3"/>
    <n v="175669120.94478527"/>
  </r>
  <r>
    <s v="Tea in the Harem"/>
    <m/>
    <s v="Drama"/>
    <x v="38"/>
    <s v="June 6, 1986 (United States)"/>
    <x v="49"/>
    <n v="397"/>
    <s v="Mehdi Charef"/>
    <s v="Mehdi Charef"/>
    <s v="Kader Boukhanef"/>
    <s v="France"/>
    <m/>
    <m/>
    <s v="Centre national du cinÃ©ma et de l'image animÃ©e (CNC)"/>
    <n v="110"/>
    <n v="107.6"/>
    <s v="Missing"/>
  </r>
  <r>
    <s v="Tea with Mussolini"/>
    <s v="PG"/>
    <s v="Comedy"/>
    <x v="11"/>
    <s v="May 14, 1999 (United States)"/>
    <x v="49"/>
    <n v="12000"/>
    <s v="Franco Zeffirelli"/>
    <s v="John Mortimer"/>
    <s v="Maggie Smith"/>
    <s v="Italy"/>
    <n v="12000000"/>
    <n v="14401563"/>
    <s v="Medusa Film"/>
    <n v="117"/>
    <n v="166.6"/>
    <n v="28793676.155511811"/>
  </r>
  <r>
    <s v="Ted"/>
    <s v="R"/>
    <s v="Comedy"/>
    <x v="36"/>
    <s v="June 29, 2012 (United States)"/>
    <x v="49"/>
    <n v="580000"/>
    <s v="Seth MacFarlane"/>
    <s v="Seth MacFarlane"/>
    <s v="Mark Wahlberg"/>
    <s v="United States"/>
    <n v="50000000"/>
    <n v="549368315"/>
    <s v="Universal Pictures"/>
    <n v="106"/>
    <n v="229.6"/>
    <n v="1280738527.7773528"/>
  </r>
  <r>
    <s v="That Thing You Do!"/>
    <s v="PG"/>
    <s v="Comedy"/>
    <x v="10"/>
    <s v="October 4, 1996 (United States)"/>
    <x v="49"/>
    <n v="64000"/>
    <s v="Tom Hanks"/>
    <s v="Tom Hanks"/>
    <s v="Tom Hanks"/>
    <s v="United States"/>
    <n v="26000000"/>
    <n v="34585416"/>
    <s v="Clavius Base"/>
    <n v="108"/>
    <n v="156.9"/>
    <n v="45897980.205574907"/>
  </r>
  <r>
    <s v="The 33"/>
    <s v="PG-13"/>
    <s v="Biography"/>
    <x v="39"/>
    <s v="November 13, 2015 (United States)"/>
    <x v="49"/>
    <n v="37000"/>
    <s v="Patricia Riggen"/>
    <s v="Mikko Alanne"/>
    <s v="Antonio Banderas"/>
    <s v="Chile"/>
    <n v="26000000"/>
    <n v="27972023"/>
    <s v="Alcon Entertainment"/>
    <n v="127"/>
    <n v="237"/>
    <n v="45119509.836421378"/>
  </r>
  <r>
    <s v="The Addams Family"/>
    <s v="PG-13"/>
    <s v="Comedy"/>
    <x v="16"/>
    <s v="November 22, 1991 (United States)"/>
    <x v="49"/>
    <n v="140000"/>
    <s v="Barry Sonnenfeld"/>
    <s v="Charles Addams"/>
    <s v="Anjelica Huston"/>
    <s v="United States"/>
    <n v="30000000"/>
    <n v="191502426"/>
    <s v="Orion Pictures"/>
    <n v="99"/>
    <n v="136.19999999999999"/>
    <n v="259452152.96665183"/>
  </r>
  <r>
    <s v="The Amazing Spider-Man"/>
    <s v="PG-13"/>
    <s v="Action"/>
    <x v="36"/>
    <s v="July 3, 2012 (United States)"/>
    <x v="49"/>
    <n v="571000"/>
    <s v="Marc Webb"/>
    <s v="James Vanderbilt"/>
    <s v="Andrew Garfield"/>
    <s v="United States"/>
    <n v="230000000"/>
    <n v="757930663"/>
    <s v="Columbia Pictures"/>
    <n v="136"/>
    <n v="229.6"/>
    <n v="1058878830.8853737"/>
  </r>
  <r>
    <s v="The Assignment"/>
    <s v="R"/>
    <s v="Action"/>
    <x v="14"/>
    <s v="September 26, 1997 (United States)"/>
    <x v="49"/>
    <n v="9000"/>
    <s v="Christian Duguay"/>
    <s v="Dan Gordon"/>
    <s v="Aidan Quinn"/>
    <s v="Canada"/>
    <m/>
    <n v="332597"/>
    <s v="Triumph Films"/>
    <n v="115"/>
    <n v="160.5"/>
    <n v="536486.53202752769"/>
  </r>
  <r>
    <s v="The Book of Eli"/>
    <s v="R"/>
    <s v="Action"/>
    <x v="29"/>
    <s v="January 15, 2010 (United States)"/>
    <x v="49"/>
    <n v="300000"/>
    <s v="Albert Hughes"/>
    <s v="Gary Whitta"/>
    <s v="Denzel Washington"/>
    <s v="United States"/>
    <n v="80000000"/>
    <n v="157107755"/>
    <s v="Alcon Entertainment"/>
    <n v="118"/>
    <n v="218.1"/>
    <n v="460738526.93455237"/>
  </r>
  <r>
    <s v="The 'Burbs"/>
    <s v="PG"/>
    <s v="Comedy"/>
    <x v="21"/>
    <s v="February 17, 1989 (United States)"/>
    <x v="49"/>
    <n v="71000"/>
    <s v="Joe Dante"/>
    <s v="Dana Olsen"/>
    <s v="Tom Hanks"/>
    <s v="United States"/>
    <n v="18000000"/>
    <n v="49101993"/>
    <s v="Imagine Entertainment"/>
    <n v="102"/>
    <n v="124"/>
    <n v="59583342.362007163"/>
  </r>
  <r>
    <s v="The Chronicles of Narnia: The Lion, the Witch and the Wardrobe"/>
    <s v="PG"/>
    <s v="Adventure"/>
    <x v="4"/>
    <s v="December 9, 2005 (United States)"/>
    <x v="49"/>
    <n v="375000"/>
    <s v="Andrew Adamson"/>
    <s v="Ann Peacock"/>
    <s v="Tilda Swinton"/>
    <s v="United Kingdom"/>
    <n v="180000000"/>
    <n v="745013115"/>
    <s v="Walt Disney Pictures"/>
    <n v="143"/>
    <n v="195.3"/>
    <n v="1362578008.0462184"/>
  </r>
  <r>
    <s v="The Chumscrubber"/>
    <s v="R"/>
    <s v="Comedy"/>
    <x v="4"/>
    <s v="October 5, 2006 (Germany)"/>
    <x v="49"/>
    <n v="18000"/>
    <s v="Arie Posin"/>
    <s v="Arie Posin"/>
    <s v="Jamie Bell"/>
    <s v="United States"/>
    <n v="6800000"/>
    <n v="351401"/>
    <s v="El Camino Pictures"/>
    <n v="108"/>
    <n v="195.3"/>
    <n v="418740.26085256162"/>
  </r>
  <r>
    <s v="The Conspirator"/>
    <s v="PG-13"/>
    <s v="Crime"/>
    <x v="29"/>
    <s v="April 15, 2011 (United States)"/>
    <x v="49"/>
    <n v="28000"/>
    <s v="Robert Redford"/>
    <s v="James D. Solomon"/>
    <s v="Robin Wright"/>
    <s v="United States"/>
    <n v="25000000"/>
    <n v="15625544"/>
    <s v="The American Film Company"/>
    <n v="122"/>
    <n v="218.1"/>
    <n v="21829909.476386979"/>
  </r>
  <r>
    <s v="The Contender"/>
    <s v="R"/>
    <s v="Drama"/>
    <x v="8"/>
    <s v="October 13, 2000 (United States)"/>
    <x v="49"/>
    <n v="23000"/>
    <s v="Rod Lurie"/>
    <s v="Rod Lurie"/>
    <s v="Joan Allen"/>
    <s v="United States"/>
    <n v="20000000"/>
    <n v="22428990"/>
    <s v="Cinerenta Medienbeteiligungs KG"/>
    <n v="126"/>
    <n v="172.2"/>
    <n v="27216699.534050178"/>
  </r>
  <r>
    <s v="The Cooler"/>
    <s v="R"/>
    <s v="Drama"/>
    <x v="2"/>
    <s v="January 16, 2004 (United States)"/>
    <x v="49"/>
    <n v="33000"/>
    <s v="Wayne Kramer"/>
    <s v="Frank Hannah"/>
    <s v="William H. Macy"/>
    <s v="United States"/>
    <n v="3200000"/>
    <n v="10464788"/>
    <s v="ContentFilm"/>
    <n v="101"/>
    <n v="184"/>
    <n v="14810129.60334417"/>
  </r>
  <r>
    <s v="The Crimson Rivers"/>
    <s v="R"/>
    <s v="Crime"/>
    <x v="8"/>
    <s v="July 13, 2001 (United States)"/>
    <x v="49"/>
    <n v="59000"/>
    <s v="Mathieu Kassovitz"/>
    <s v="Jean-Christophe GrangÃ©"/>
    <s v="Jean Reno"/>
    <s v="France"/>
    <n v="14000000"/>
    <n v="60103680"/>
    <s v="LÃ©gende Films"/>
    <n v="106"/>
    <n v="172.2"/>
    <n v="134461022.73127753"/>
  </r>
  <r>
    <s v="The Cutting Edge"/>
    <s v="PG"/>
    <s v="Comedy"/>
    <x v="35"/>
    <s v="March 27, 1992 (United States)"/>
    <x v="49"/>
    <n v="19000"/>
    <s v="Paul Michael Glaser"/>
    <s v="Tony Gilroy"/>
    <s v="D.B. Sweeney"/>
    <s v="United States"/>
    <m/>
    <n v="25105517"/>
    <s v="Metro-Goldwyn-Mayer (MGM)"/>
    <n v="101"/>
    <n v="140.30000000000001"/>
    <n v="69796086.03923358"/>
  </r>
  <r>
    <s v="The Devil Wears Prada"/>
    <s v="PG-13"/>
    <s v="Comedy"/>
    <x v="15"/>
    <s v="June 30, 2006 (United States)"/>
    <x v="49"/>
    <n v="385000"/>
    <s v="David Frankel"/>
    <s v="Aline Brosh McKenna"/>
    <s v="Anne Hathaway"/>
    <s v="United States"/>
    <n v="35000000"/>
    <n v="326706115"/>
    <s v="Fox 2000 Pictures"/>
    <n v="109"/>
    <n v="201.6"/>
    <n v="406149952.02162379"/>
  </r>
  <r>
    <s v="The Diary of a Teenage Girl"/>
    <s v="R"/>
    <s v="Comedy"/>
    <x v="39"/>
    <s v="August 28, 2015 (United States)"/>
    <x v="49"/>
    <n v="30000"/>
    <s v="Marielle Heller"/>
    <s v="Phoebe Gloeckner"/>
    <s v="Bel Powley"/>
    <s v="United States"/>
    <n v="2000000"/>
    <n v="1775133"/>
    <s v="Caviar"/>
    <n v="102"/>
    <n v="237"/>
    <n v="2769498.3364055296"/>
  </r>
  <r>
    <s v="The Duchess"/>
    <s v="PG-13"/>
    <s v="Biography"/>
    <x v="0"/>
    <s v="October 10, 2008 (United States)"/>
    <x v="49"/>
    <n v="80000"/>
    <s v="Saul Dibb"/>
    <s v="Jeffrey Hatcher"/>
    <s v="Keira Knightley"/>
    <s v="United Kingdom"/>
    <m/>
    <n v="43343384"/>
    <s v="Paramount Vantage"/>
    <n v="110"/>
    <n v="215.3"/>
    <n v="101046129.34047437"/>
  </r>
  <r>
    <s v="The Edge"/>
    <s v="R"/>
    <s v="Action"/>
    <x v="14"/>
    <s v="September 26, 1997 (United States)"/>
    <x v="49"/>
    <n v="70000"/>
    <s v="Lee Tamahori"/>
    <s v="David Mamet"/>
    <s v="Anthony Hopkins"/>
    <s v="United States"/>
    <n v="30000000"/>
    <n v="43312294"/>
    <s v="Art Linson Productions"/>
    <n v="117"/>
    <n v="160.5"/>
    <n v="63662595.184756383"/>
  </r>
  <r>
    <s v="The Emerald Forest"/>
    <s v="R"/>
    <s v="Action"/>
    <x v="38"/>
    <s v="July 3, 1985 (United States)"/>
    <x v="49"/>
    <n v="9600"/>
    <s v="John Boorman"/>
    <s v="Rospo Pallenberg"/>
    <s v="Powers Boothe"/>
    <s v="United Kingdom"/>
    <m/>
    <n v="24468550"/>
    <s v="Christel Films"/>
    <n v="114"/>
    <n v="107.6"/>
    <n v="36981980.084325396"/>
  </r>
  <r>
    <s v="The Emperor's Club"/>
    <s v="PG-13"/>
    <s v="Drama"/>
    <x v="23"/>
    <s v="November 22, 2002 (United States)"/>
    <x v="49"/>
    <n v="17000"/>
    <s v="Michael Hoffman"/>
    <s v="Ethan Canin"/>
    <s v="Kevin Kline"/>
    <s v="United States"/>
    <n v="12500000"/>
    <n v="16318449"/>
    <s v="Beacon Communications"/>
    <n v="109"/>
    <n v="179.9"/>
    <n v="29845326.592436973"/>
  </r>
  <r>
    <s v="The Fabulous Baker Boys"/>
    <s v="R"/>
    <s v="Comedy"/>
    <x v="21"/>
    <s v="October 13, 1989 (United States)"/>
    <x v="49"/>
    <n v="22000"/>
    <s v="Steve Kloves"/>
    <s v="Steve Kloves"/>
    <s v="Jeff Bridges"/>
    <s v="United States"/>
    <n v="13000000"/>
    <n v="18428904"/>
    <s v="Gladden Entertainment"/>
    <n v="114"/>
    <n v="124"/>
    <n v="49430343.739436619"/>
  </r>
  <r>
    <s v="The Gangster, the Cop, the Devil"/>
    <s v="Not Rated"/>
    <s v="Action"/>
    <x v="5"/>
    <s v="May 15, 2019 (South Korea)"/>
    <x v="49"/>
    <n v="9700"/>
    <s v="Won-Tae Lee"/>
    <s v="Won-Tae Lee"/>
    <s v="Ma Dong-seok"/>
    <s v="South Korea"/>
    <m/>
    <n v="25775371"/>
    <s v="Ace Maker Movie Works"/>
    <n v="109"/>
    <n v="255.7"/>
    <n v="48933056.347040497"/>
  </r>
  <r>
    <s v="The Gods Must Be Crazy II"/>
    <s v="PG"/>
    <s v="Comedy"/>
    <x v="21"/>
    <s v="April 13, 1990 (United States)"/>
    <x v="49"/>
    <n v="16000"/>
    <s v="Jamie Uys"/>
    <s v="Jamie Uys"/>
    <s v="N!xau"/>
    <s v="South Africa"/>
    <m/>
    <n v="6291444"/>
    <s v="Elrina Investment"/>
    <n v="98"/>
    <n v="124"/>
    <n v="14074911.797356827"/>
  </r>
  <r>
    <s v="The Grifters"/>
    <s v="R"/>
    <s v="Crime"/>
    <x v="32"/>
    <s v="January 25, 1991 (United States)"/>
    <x v="49"/>
    <n v="26000"/>
    <s v="Stephen Frears"/>
    <s v="Jim Thompson"/>
    <s v="Anjelica Huston"/>
    <s v="United States"/>
    <m/>
    <n v="13446769"/>
    <s v="Cineplex Odeon Films"/>
    <n v="110"/>
    <n v="130.69999999999999"/>
    <n v="18218010.290351264"/>
  </r>
  <r>
    <s v="The Guardian"/>
    <s v="PG-13"/>
    <s v="Action"/>
    <x v="15"/>
    <s v="September 29, 2006 (United States)"/>
    <x v="49"/>
    <n v="89000"/>
    <s v="Andrew Davis"/>
    <s v="Ron L. Brinkerhoff"/>
    <s v="Kevin Costner"/>
    <s v="United States"/>
    <n v="70000000"/>
    <n v="94973540"/>
    <s v="Touchstone Pictures"/>
    <n v="139"/>
    <n v="201.6"/>
    <n v="122257869.1930714"/>
  </r>
  <r>
    <s v="The Hitman's Bodyguard"/>
    <s v="R"/>
    <s v="Action"/>
    <x v="27"/>
    <s v="August 18, 2017 (United States)"/>
    <x v="49"/>
    <n v="203000"/>
    <s v="Patrick Hughes"/>
    <s v="Tom O'Connor"/>
    <s v="Ryan Reynolds"/>
    <s v="United States"/>
    <n v="30000000"/>
    <n v="176600207"/>
    <s v="Summit Entertainment"/>
    <n v="118"/>
    <n v="245.1"/>
    <n v="266915094.6076389"/>
  </r>
  <r>
    <s v="The Holiday"/>
    <s v="PG-13"/>
    <s v="Comedy"/>
    <x v="15"/>
    <s v="December 8, 2006 (United States)"/>
    <x v="49"/>
    <n v="258000"/>
    <s v="Nancy Meyers"/>
    <s v="Nancy Meyers"/>
    <s v="Kate Winslet"/>
    <s v="United States"/>
    <n v="85000000"/>
    <n v="205850134"/>
    <s v="Columbia Pictures"/>
    <n v="136"/>
    <n v="201.6"/>
    <n v="447060127.08339268"/>
  </r>
  <r>
    <s v="The House of the Spirits"/>
    <s v="R"/>
    <s v="Drama"/>
    <x v="34"/>
    <s v="April 1, 1994 (United States)"/>
    <x v="49"/>
    <n v="22000"/>
    <s v="Bille August"/>
    <s v="Isabel Allende"/>
    <s v="Jeremy Irons"/>
    <s v="Portugal"/>
    <n v="40000000"/>
    <n v="6265311"/>
    <s v="Constantin Film"/>
    <n v="140"/>
    <n v="144.5"/>
    <n v="8753050.2599724904"/>
  </r>
  <r>
    <s v="The Last Dragon"/>
    <s v="PG-13"/>
    <s v="Action"/>
    <x v="38"/>
    <s v="March 22, 1985 (United States)"/>
    <x v="49"/>
    <n v="13000"/>
    <s v="Michael Schultz"/>
    <s v="Louis Venosta"/>
    <s v="Taimak"/>
    <s v="United States"/>
    <n v="10000000"/>
    <n v="25754284"/>
    <s v="Delphi III Productions"/>
    <n v="109"/>
    <n v="107.6"/>
    <n v="41542246.34621492"/>
  </r>
  <r>
    <s v="The Lion King"/>
    <s v="PG"/>
    <s v="Animation"/>
    <x v="5"/>
    <s v="July 19, 2019 (United States)"/>
    <x v="49"/>
    <n v="222000"/>
    <s v="Jon Favreau"/>
    <s v="Jeff Nathanson"/>
    <s v="Donald Glover"/>
    <s v="United States"/>
    <n v="260000000"/>
    <n v="1670727580"/>
    <s v="Walt Disney Pictures"/>
    <n v="118"/>
    <n v="255.7"/>
    <n v="4105408819.5645156"/>
  </r>
  <r>
    <s v="The Lover"/>
    <s v="R"/>
    <s v="Biography"/>
    <x v="35"/>
    <s v="October 30, 1992 (United States)"/>
    <x v="49"/>
    <n v="20000"/>
    <s v="Jean-Jacques Annaud"/>
    <s v="Marguerite Duras"/>
    <s v="Jane March"/>
    <s v="France"/>
    <m/>
    <n v="5013090"/>
    <s v="Films A2"/>
    <n v="115"/>
    <n v="140.30000000000001"/>
    <n v="15828896.611398963"/>
  </r>
  <r>
    <s v="The Magnificent Seven"/>
    <s v="PG-13"/>
    <s v="Action"/>
    <x v="30"/>
    <s v="September 23, 2016 (United States)"/>
    <x v="49"/>
    <n v="191000"/>
    <s v="Antoine Fuqua"/>
    <s v="Akira Kurosawa"/>
    <s v="Denzel Washington"/>
    <s v="United States"/>
    <n v="90000000"/>
    <n v="162360636"/>
    <s v="Metro-Goldwyn-Mayer (MGM)"/>
    <n v="132"/>
    <n v="240"/>
    <n v="418185002.44463223"/>
  </r>
  <r>
    <s v="The Majestic"/>
    <s v="PG"/>
    <s v="Drama"/>
    <x v="7"/>
    <s v="December 21, 2001 (United States)"/>
    <x v="49"/>
    <n v="53000"/>
    <s v="Frank Darabont"/>
    <s v="Michael Sloane"/>
    <s v="Jim Carrey"/>
    <s v="United States"/>
    <n v="72000000"/>
    <n v="37317673"/>
    <s v="Castle Rock Entertainment"/>
    <n v="152"/>
    <n v="177.1"/>
    <n v="61797255.234239131"/>
  </r>
  <r>
    <s v="The Mask"/>
    <s v="PG-13"/>
    <s v="Action"/>
    <x v="13"/>
    <s v="July 29, 1994 (United States)"/>
    <x v="49"/>
    <n v="357000"/>
    <s v="Chuck Russell"/>
    <s v="Michael Fallon"/>
    <s v="Jim Carrey"/>
    <s v="United States"/>
    <n v="23000000"/>
    <n v="351583407"/>
    <s v="New Line Cinema"/>
    <n v="101"/>
    <n v="148.19999999999999"/>
    <n v="977440365.99361324"/>
  </r>
  <r>
    <s v="The Milagro Beanfield War"/>
    <s v="R"/>
    <s v="Comedy"/>
    <x v="28"/>
    <s v="March 18, 1988 (United States)"/>
    <x v="49"/>
    <n v="6000"/>
    <s v="Robert Redford"/>
    <s v="John Nichols"/>
    <s v="RubÃ©n Blades"/>
    <s v="United States"/>
    <n v="22000000"/>
    <n v="13825794"/>
    <s v="Esparza"/>
    <n v="117"/>
    <n v="118.3"/>
    <n v="19566741.438922435"/>
  </r>
  <r>
    <s v="The Muppets Take Manhattan"/>
    <s v="G"/>
    <s v="Adventure"/>
    <x v="18"/>
    <s v="July 13, 1984 (United States)"/>
    <x v="49"/>
    <n v="20000"/>
    <s v="Frank Oz"/>
    <s v="Tom Patchett"/>
    <s v="Jim Henson"/>
    <s v="United States"/>
    <m/>
    <n v="25534703"/>
    <s v="Henson Associates (HA)"/>
    <n v="94"/>
    <n v="103.9"/>
    <n v="37532194.90641582"/>
  </r>
  <r>
    <s v="The Mustang"/>
    <s v="R"/>
    <s v="Drama"/>
    <x v="5"/>
    <s v="June 19, 2019 (France)"/>
    <x v="49"/>
    <n v="11000"/>
    <s v="Laure de Clermont-Tonnerre"/>
    <s v="Laure de Clermont-Tonnerre"/>
    <s v="Matthias Schoenaerts"/>
    <s v="France"/>
    <m/>
    <n v="6405816"/>
    <s v="Canal+"/>
    <n v="96"/>
    <n v="255.7"/>
    <n v="16499172.740490278"/>
  </r>
  <r>
    <s v="The Naked Gun 2Â½: The Smell of Fear"/>
    <s v="PG-13"/>
    <s v="Comedy"/>
    <x v="16"/>
    <s v="June 28, 1991 (United States)"/>
    <x v="49"/>
    <n v="108000"/>
    <s v="David Zucker"/>
    <s v="Jim Abrahams"/>
    <s v="Leslie Nielsen"/>
    <s v="United States"/>
    <n v="23000000"/>
    <n v="86930411"/>
    <s v="Paramount Pictures"/>
    <n v="85"/>
    <n v="136.19999999999999"/>
    <n v="321452624.17111647"/>
  </r>
  <r>
    <s v="The Ref"/>
    <s v="R"/>
    <s v="Comedy"/>
    <x v="13"/>
    <s v="March 11, 1994 (United States)"/>
    <x v="49"/>
    <n v="24000"/>
    <s v="Ted Demme"/>
    <s v="Marie Weiss"/>
    <s v="Denis Leary"/>
    <s v="United States"/>
    <n v="11000000"/>
    <n v="11439193"/>
    <s v="Touchstone Pictures"/>
    <n v="96"/>
    <n v="148.19999999999999"/>
    <n v="28109049.250806451"/>
  </r>
  <r>
    <s v="The Reluctant Fundamentalist"/>
    <s v="R"/>
    <s v="Drama"/>
    <x v="36"/>
    <s v="May 17, 2013 (India)"/>
    <x v="49"/>
    <n v="14000"/>
    <s v="Mira Nair"/>
    <s v="Javed Akhtar"/>
    <s v="Riz Ahmed"/>
    <s v="United States"/>
    <m/>
    <n v="2176576"/>
    <s v="Cine Mosaic"/>
    <n v="130"/>
    <n v="229.6"/>
    <n v="3980808.5666266507"/>
  </r>
  <r>
    <s v="The Rescuers Down Under"/>
    <s v="G"/>
    <s v="Animation"/>
    <x v="32"/>
    <s v="November 16, 1990 (United States)"/>
    <x v="49"/>
    <n v="40000"/>
    <s v="Hendel Butoy"/>
    <s v="Jim Cox"/>
    <s v="Bob Newhart"/>
    <s v="United States"/>
    <n v="30000000"/>
    <n v="27931461"/>
    <s v="Silver Screen Partners IV"/>
    <n v="77"/>
    <n v="130.69999999999999"/>
    <n v="74918276.115316898"/>
  </r>
  <r>
    <s v="The Road to El Dorado"/>
    <s v="PG"/>
    <s v="Animation"/>
    <x v="8"/>
    <s v="March 31, 2000 (United States)"/>
    <x v="49"/>
    <n v="88000"/>
    <s v="Bibo Bergeron"/>
    <s v="Terry Rossio"/>
    <s v="Kevin Kline"/>
    <s v="United States"/>
    <n v="95000000"/>
    <n v="76432727"/>
    <s v="DreamWorks Animation"/>
    <n v="89"/>
    <n v="172.2"/>
    <n v="145103127.20809969"/>
  </r>
  <r>
    <s v="The Rookie"/>
    <s v="G"/>
    <s v="Drama"/>
    <x v="23"/>
    <s v="March 29, 2002 (United States)"/>
    <x v="49"/>
    <n v="33000"/>
    <s v="John Lee Hancock"/>
    <s v="Mike Rich"/>
    <s v="Dennis Quaid"/>
    <s v="United States"/>
    <n v="22000000"/>
    <n v="80693537"/>
    <s v="98 MPH Productions"/>
    <n v="127"/>
    <n v="179.9"/>
    <n v="147582957.52641055"/>
  </r>
  <r>
    <s v="The Stanford Prison Experiment"/>
    <s v="R"/>
    <s v="Biography"/>
    <x v="39"/>
    <s v="July 17, 2015 (United States)"/>
    <x v="49"/>
    <n v="40000"/>
    <s v="Kyle Patrick Alvarez"/>
    <s v="Tim Talbott"/>
    <s v="Ezra Miller"/>
    <s v="United States"/>
    <m/>
    <n v="663114"/>
    <s v="Coup d'Etat Films"/>
    <n v="122"/>
    <n v="237"/>
    <n v="974678.41678726475"/>
  </r>
  <r>
    <s v="The Thomas Crown Affair"/>
    <s v="R"/>
    <s v="Crime"/>
    <x v="11"/>
    <s v="August 6, 1999 (United States)"/>
    <x v="49"/>
    <n v="89000"/>
    <s v="John McTiernan"/>
    <s v="Alan Trustman"/>
    <s v="Pierce Brosnan"/>
    <s v="United States"/>
    <n v="48000000"/>
    <n v="124305181"/>
    <s v="United Artists"/>
    <n v="113"/>
    <n v="166.6"/>
    <n v="305449908.47338706"/>
  </r>
  <r>
    <s v="The Wedding Singer"/>
    <s v="PG-13"/>
    <s v="Comedy"/>
    <x v="17"/>
    <s v="February 13, 1998 (United States)"/>
    <x v="49"/>
    <n v="139000"/>
    <s v="Frank Coraci"/>
    <s v="Tim Herlihy"/>
    <s v="Adam Sandler"/>
    <s v="United States"/>
    <n v="18000000"/>
    <n v="123306987"/>
    <s v="Juno Pix"/>
    <n v="97"/>
    <n v="163"/>
    <n v="156548495.57874998"/>
  </r>
  <r>
    <s v="The Witch"/>
    <s v="R"/>
    <s v="Drama"/>
    <x v="39"/>
    <s v="February 19, 2016 (United States)"/>
    <x v="49"/>
    <n v="218000"/>
    <s v="Robert Eggers"/>
    <s v="Robert Eggers"/>
    <s v="Anya Taylor-Joy"/>
    <s v="Canada"/>
    <n v="4000000"/>
    <n v="40423945"/>
    <s v="Parts and Labor"/>
    <n v="92"/>
    <n v="237"/>
    <n v="112382993.07937957"/>
  </r>
  <r>
    <s v="The Witches"/>
    <s v="PG"/>
    <s v="Adventure"/>
    <x v="32"/>
    <s v="August 24, 1990 (United States)"/>
    <x v="49"/>
    <n v="46000"/>
    <s v="Nicolas Roeg"/>
    <s v="Roald Dahl"/>
    <s v="Anjelica Huston"/>
    <s v="United Kingdom"/>
    <m/>
    <n v="10360553"/>
    <s v="Lorimar Film Entertainment"/>
    <n v="91"/>
    <n v="130.69999999999999"/>
    <n v="26685211.319526624"/>
  </r>
  <r>
    <s v="This Beautiful Fantastic"/>
    <s v="PG"/>
    <s v="Comedy"/>
    <x v="30"/>
    <s v="February 19, 2018 (United Kingdom)"/>
    <x v="49"/>
    <n v="10000"/>
    <s v="Simon Aboud"/>
    <s v="Simon Aboud"/>
    <s v="Jessica Brown Findlay"/>
    <s v="United Kingdom"/>
    <m/>
    <n v="353808"/>
    <s v="Ipso Facto Productions"/>
    <n v="92"/>
    <n v="240"/>
    <n v="479347.69942196528"/>
  </r>
  <r>
    <s v="Top Gun"/>
    <s v="PG"/>
    <s v="Action"/>
    <x v="25"/>
    <s v="May 16, 1986 (United States)"/>
    <x v="49"/>
    <n v="306000"/>
    <s v="Tony Scott"/>
    <s v="Jim Cash"/>
    <s v="Tom Cruise"/>
    <s v="United States"/>
    <n v="15000000"/>
    <n v="357288178"/>
    <s v="Paramount Pictures"/>
    <n v="110"/>
    <n v="109.6"/>
    <n v="753395901.98339105"/>
  </r>
  <r>
    <s v="Towelhead"/>
    <s v="R"/>
    <s v="Drama"/>
    <x v="6"/>
    <s v="September 26, 2008 (United States)"/>
    <x v="49"/>
    <n v="11000"/>
    <s v="Alan Ball"/>
    <s v="Alan Ball"/>
    <s v="Summer Bishil"/>
    <s v="United States"/>
    <m/>
    <n v="691733"/>
    <s v="Indian Paintbrush"/>
    <n v="124"/>
    <n v="207.3"/>
    <n v="1612632.3267023719"/>
  </r>
  <r>
    <s v="Trance"/>
    <s v="R"/>
    <s v="Crime"/>
    <x v="33"/>
    <s v="March 27, 2013 (United Kingdom)"/>
    <x v="49"/>
    <n v="111000"/>
    <s v="Danny Boyle"/>
    <s v="Joe Ahearne"/>
    <s v="James McAvoy"/>
    <s v="United Kingdom"/>
    <n v="20000000"/>
    <n v="24261569"/>
    <s v="PathÃ©"/>
    <n v="101"/>
    <n v="233"/>
    <n v="36669147.193948418"/>
  </r>
  <r>
    <s v="Trust"/>
    <s v="R"/>
    <s v="Crime"/>
    <x v="29"/>
    <s v="April 28, 2011 (Israel)"/>
    <x v="49"/>
    <n v="42000"/>
    <s v="David Schwimmer"/>
    <s v="Andy Bellin"/>
    <s v="Clive Owen"/>
    <s v="United States"/>
    <n v="4000000"/>
    <n v="595802"/>
    <s v="Millennium Films"/>
    <n v="106"/>
    <n v="218.1"/>
    <n v="756420.28916666668"/>
  </r>
  <r>
    <s v="Tucker: The Man and His Dream"/>
    <s v="PG"/>
    <s v="Biography"/>
    <x v="28"/>
    <s v="August 12, 1988 (United States)"/>
    <x v="49"/>
    <n v="17000"/>
    <s v="Francis Ford Coppola"/>
    <s v="Arnold Schulman"/>
    <s v="Jeff Bridges"/>
    <s v="United States"/>
    <n v="23000000"/>
    <n v="19652638"/>
    <s v="Lucasfilm"/>
    <n v="110"/>
    <n v="118.3"/>
    <n v="23847705.291119076"/>
  </r>
  <r>
    <s v="Turtle Diary"/>
    <s v="PG"/>
    <s v="Comedy"/>
    <x v="38"/>
    <s v="February 14, 1986 (United States)"/>
    <x v="49"/>
    <n v="726"/>
    <s v="John Irvin"/>
    <s v="Russell Hoban"/>
    <s v="Glenda Jackson"/>
    <s v="United Kingdom"/>
    <m/>
    <n v="2156772"/>
    <s v="Britannic"/>
    <n v="97"/>
    <n v="107.6"/>
    <n v="4825025.1718061669"/>
  </r>
  <r>
    <s v="Under the Shadow"/>
    <s v="PG-13"/>
    <s v="Drama"/>
    <x v="30"/>
    <s v="October 7, 2016 (United States)"/>
    <x v="49"/>
    <n v="25000"/>
    <s v="Babak Anvari"/>
    <s v="Babak Anvari"/>
    <s v="Narges Rashidi"/>
    <s v="United Kingdom"/>
    <m/>
    <n v="133324"/>
    <s v="Wigwam Films"/>
    <n v="84"/>
    <n v="240"/>
    <n v="249225.90674846625"/>
  </r>
  <r>
    <s v="Untold Scandal"/>
    <m/>
    <s v="Drama"/>
    <x v="2"/>
    <s v="October 2, 2003 (South Korea)"/>
    <x v="49"/>
    <n v="2200"/>
    <s v="Je-yong Lee"/>
    <s v="Dae-woo Kim"/>
    <s v="Mi-sook Lee"/>
    <s v="South Korea"/>
    <m/>
    <n v="5762801"/>
    <s v="B.O.M. Film Productions Co."/>
    <n v="124"/>
    <n v="184"/>
    <n v="8470455.6907862984"/>
  </r>
  <r>
    <s v="Vanilla Sky"/>
    <s v="R"/>
    <s v="Fantasy"/>
    <x v="7"/>
    <s v="December 14, 2001 (United States)"/>
    <x v="49"/>
    <n v="253000"/>
    <s v="Cameron Crowe"/>
    <s v="Alejandro AmenÃ¡bar"/>
    <s v="Tom Cruise"/>
    <s v="United States"/>
    <n v="68000000"/>
    <n v="203388341"/>
    <s v="Paramount Pictures"/>
    <n v="136"/>
    <n v="177.1"/>
    <n v="265976083.70257509"/>
  </r>
  <r>
    <s v="Veronica Guerin"/>
    <s v="R"/>
    <s v="Biography"/>
    <x v="2"/>
    <s v="October 17, 2003 (United States)"/>
    <x v="49"/>
    <n v="20000"/>
    <s v="Joel Schumacher"/>
    <s v="Carol Doyle"/>
    <s v="Cate Blanchett"/>
    <s v="Ireland"/>
    <n v="17000000"/>
    <n v="9439660"/>
    <s v="Touchstone Pictures"/>
    <n v="98"/>
    <n v="184"/>
    <n v="11984435.008333333"/>
  </r>
  <r>
    <s v="Vincent &amp; Theo"/>
    <s v="PG-13"/>
    <s v="Biography"/>
    <x v="32"/>
    <s v="November 16, 1990 (United States)"/>
    <x v="49"/>
    <n v="3700"/>
    <s v="Robert Altman"/>
    <s v="Julian Mitchell"/>
    <s v="Tim Roth"/>
    <s v="France"/>
    <m/>
    <n v="2231274"/>
    <s v="Belbo Films"/>
    <n v="138"/>
    <n v="130.69999999999999"/>
    <n v="3481153.0353302611"/>
  </r>
  <r>
    <s v="Water for Elephants"/>
    <s v="PG-13"/>
    <s v="Drama"/>
    <x v="24"/>
    <s v="April 22, 2011 (United States)"/>
    <x v="49"/>
    <n v="113000"/>
    <s v="Francis Lawrence"/>
    <s v="Richard LaGravenese"/>
    <s v="Robert Pattinson"/>
    <s v="United States"/>
    <n v="38000000"/>
    <n v="117094902"/>
    <s v="Fox 2000 Pictures"/>
    <n v="120"/>
    <n v="224.9"/>
    <n v="153127968.40944207"/>
  </r>
  <r>
    <s v="Wedding Crashers"/>
    <s v="R"/>
    <s v="Comedy"/>
    <x v="4"/>
    <s v="July 15, 2005 (United States)"/>
    <x v="49"/>
    <n v="339000"/>
    <s v="David Dobkin"/>
    <s v="Steve Faber"/>
    <s v="Owen Wilson"/>
    <s v="United States"/>
    <n v="40000000"/>
    <n v="288467645"/>
    <s v="New Line Cinema"/>
    <n v="119"/>
    <n v="195.3"/>
    <n v="645345752.06681347"/>
  </r>
  <r>
    <s v="Whip It"/>
    <s v="PG-13"/>
    <s v="Drama"/>
    <x v="9"/>
    <s v="October 2, 2009 (United States)"/>
    <x v="49"/>
    <n v="65000"/>
    <s v="Drew Barrymore"/>
    <s v="Shauna Cross"/>
    <s v="Elliot Page"/>
    <s v="United States"/>
    <n v="15000000"/>
    <n v="16691303"/>
    <s v="Fox Searchlight Pictures"/>
    <n v="111"/>
    <n v="214.5"/>
    <n v="38912318.470543228"/>
  </r>
  <r>
    <s v="Widows"/>
    <s v="R"/>
    <s v="Crime"/>
    <x v="26"/>
    <s v="November 16, 2018 (United States)"/>
    <x v="49"/>
    <n v="91000"/>
    <s v="Steve McQueen"/>
    <s v="Gillian Flynn"/>
    <s v="Viola Davis"/>
    <s v="United Kingdom"/>
    <n v="42000000"/>
    <n v="75984700"/>
    <s v="New Regency Productions"/>
    <n v="129"/>
    <n v="251.1"/>
    <n v="96468908.708333328"/>
  </r>
  <r>
    <s v="Wilde"/>
    <s v="R"/>
    <s v="Biography"/>
    <x v="14"/>
    <s v="May 1, 1998 (United States)"/>
    <x v="49"/>
    <n v="15000"/>
    <s v="Brian Gilbert"/>
    <s v="Julian Mitchell"/>
    <s v="Stephen Fry"/>
    <s v="United Kingdom"/>
    <n v="10000000"/>
    <n v="2158775"/>
    <s v="Samuelson Productions"/>
    <n v="118"/>
    <n v="160.5"/>
    <n v="3368042.7163338452"/>
  </r>
  <r>
    <s v="Windwalker"/>
    <s v="PG"/>
    <s v="Adventure"/>
    <x v="37"/>
    <s v="November 18, 1983 (Sweden)"/>
    <x v="49"/>
    <n v="1000"/>
    <s v="Kieth Merrill"/>
    <s v="Ray Goldrup"/>
    <s v="Trevor Howard"/>
    <s v="United States"/>
    <n v="3000000"/>
    <m/>
    <s v="Santa Fe International"/>
    <n v="108"/>
    <n v="82.4"/>
    <s v="Missing"/>
  </r>
  <r>
    <s v="World's Greatest Dad"/>
    <s v="R"/>
    <s v="Comedy"/>
    <x v="9"/>
    <s v="September 24, 2010 (Ireland)"/>
    <x v="49"/>
    <n v="38000"/>
    <s v="Bobcat Goldthwait"/>
    <s v="Bobcat Goldthwait"/>
    <s v="Robin Williams"/>
    <s v="United States"/>
    <m/>
    <n v="221805"/>
    <s v="Magnolia Pictures"/>
    <n v="99"/>
    <n v="214.5"/>
    <n v="430745.59273422556"/>
  </r>
  <r>
    <s v="X-Men: Apocalypse"/>
    <s v="PG-13"/>
    <s v="Action"/>
    <x v="30"/>
    <s v="May 27, 2016 (United States)"/>
    <x v="49"/>
    <n v="404000"/>
    <s v="Bryan Singer"/>
    <s v="Simon Kinberg"/>
    <s v="James McAvoy"/>
    <s v="United States"/>
    <n v="178000000"/>
    <n v="543934105"/>
    <s v="Twentieth Century Fox"/>
    <n v="144"/>
    <n v="240"/>
    <n v="1032627550.1152648"/>
  </r>
  <r>
    <s v="Year of the Dragon"/>
    <s v="R"/>
    <s v="Action"/>
    <x v="38"/>
    <s v="August 16, 1985 (United States)"/>
    <x v="49"/>
    <n v="14000"/>
    <s v="Michael Cimino"/>
    <s v="Robert Daley"/>
    <s v="Mickey Rourke"/>
    <s v="United States"/>
    <n v="24000000"/>
    <n v="18707466"/>
    <s v="Dino De Laurentiis Company"/>
    <n v="134"/>
    <n v="107.6"/>
    <n v="24081811.956907477"/>
  </r>
  <r>
    <s v="Young Guns"/>
    <s v="R"/>
    <s v="Action"/>
    <x v="28"/>
    <s v="August 12, 1988 (United States)"/>
    <x v="49"/>
    <n v="57000"/>
    <s v="Christopher Cain"/>
    <s v="John Fusco"/>
    <s v="Emilio Estevez"/>
    <s v="United States"/>
    <n v="13000000"/>
    <n v="45661556"/>
    <s v="Morgan Creek Entertainment"/>
    <n v="107"/>
    <n v="118.3"/>
    <n v="112202226.71935482"/>
  </r>
  <r>
    <s v="Zero Effect"/>
    <s v="R"/>
    <s v="Comedy"/>
    <x v="17"/>
    <s v="January 30, 1998 (United States)"/>
    <x v="49"/>
    <n v="14000"/>
    <s v="Jake Kasdan"/>
    <s v="Jake Kasdan"/>
    <s v="Bill Pullman"/>
    <s v="United States"/>
    <n v="5000000"/>
    <n v="2087471"/>
    <s v="Castle Rock Entertainment"/>
    <n v="116"/>
    <n v="163"/>
    <n v="3256796.7931387606"/>
  </r>
  <r>
    <s v="22 Jump Street"/>
    <s v="R"/>
    <s v="Action"/>
    <x v="20"/>
    <s v="June 13, 2014 (United States)"/>
    <x v="50"/>
    <n v="354000"/>
    <s v="Phil Lord"/>
    <s v="Michael Bacall"/>
    <s v="Channing Tatum"/>
    <s v="United States"/>
    <n v="50000000"/>
    <n v="331333876"/>
    <s v="Columbia Pictures"/>
    <n v="112"/>
    <n v="236.7"/>
    <n v="426520625.33671314"/>
  </r>
  <r>
    <s v="28 Weeks Later"/>
    <s v="R"/>
    <s v="Horror"/>
    <x v="6"/>
    <s v="May 11, 2007 (United States)"/>
    <x v="50"/>
    <n v="263000"/>
    <s v="Juan Carlos Fresnadillo"/>
    <s v="Rowan Joffe"/>
    <s v="Jeremy Renner"/>
    <s v="United Kingdom"/>
    <n v="15000000"/>
    <n v="65048678"/>
    <s v="Fox Atomic"/>
    <n v="100"/>
    <n v="207.3"/>
    <n v="130054673.14041995"/>
  </r>
  <r>
    <s v="A Dry White Season"/>
    <s v="R"/>
    <s v="Drama"/>
    <x v="21"/>
    <s v="September 20, 1989 (United States)"/>
    <x v="50"/>
    <n v="5300"/>
    <s v="Euzhan Palcy"/>
    <s v="AndrÃ© P. Brink"/>
    <s v="Donald Sutherland"/>
    <s v="United States"/>
    <n v="9000000"/>
    <n v="3766879"/>
    <s v="Davros Films"/>
    <n v="106"/>
    <n v="124"/>
    <n v="5536748.8244090686"/>
  </r>
  <r>
    <s v="A Family Thing"/>
    <s v="PG-13"/>
    <s v="Comedy"/>
    <x v="10"/>
    <s v="March 29, 1996 (United States)"/>
    <x v="50"/>
    <n v="3400"/>
    <s v="Richard Pearce"/>
    <s v="Billy Bob Thornton"/>
    <s v="Robert Duvall"/>
    <s v="United States"/>
    <m/>
    <n v="10125417"/>
    <s v="United Artists"/>
    <n v="109"/>
    <n v="156.9"/>
    <n v="14329840.036692986"/>
  </r>
  <r>
    <s v="A Good Year"/>
    <s v="PG-13"/>
    <s v="Comedy"/>
    <x v="15"/>
    <s v="November 10, 2006 (United States)"/>
    <x v="50"/>
    <n v="91000"/>
    <s v="Ridley Scott"/>
    <s v="Marc Klein"/>
    <s v="Russell Crowe"/>
    <s v="United States"/>
    <n v="35000000"/>
    <n v="42269923"/>
    <s v="Fox 2000 Pictures"/>
    <n v="117"/>
    <n v="201.6"/>
    <n v="84512109.830052495"/>
  </r>
  <r>
    <s v="A Guide to Recognizing Your Saints"/>
    <s v="R"/>
    <s v="Crime"/>
    <x v="15"/>
    <s v="October 13, 2006 (United States)"/>
    <x v="50"/>
    <n v="25000"/>
    <s v="Dito Montiel"/>
    <s v="Dito Montiel"/>
    <s v="Robert Downey Jr."/>
    <s v="United States"/>
    <m/>
    <n v="2035468"/>
    <s v="Belladonna Productions"/>
    <n v="100"/>
    <n v="201.6"/>
    <n v="4069600.3910761154"/>
  </r>
  <r>
    <s v="A Most Violent Year"/>
    <s v="R"/>
    <s v="Action"/>
    <x v="20"/>
    <s v="January 30, 2015 (United States)"/>
    <x v="50"/>
    <n v="68000"/>
    <s v="J.C. Chandor"/>
    <s v="J.C. Chandor"/>
    <s v="Oscar Isaac"/>
    <s v="United States"/>
    <n v="20000000"/>
    <n v="12007070"/>
    <s v="Before The Door Pictures"/>
    <n v="125"/>
    <n v="236.7"/>
    <n v="15456502.868610056"/>
  </r>
  <r>
    <s v="Abominable"/>
    <s v="PG"/>
    <s v="Animation"/>
    <x v="5"/>
    <s v="September 27, 2019 (United States)"/>
    <x v="50"/>
    <n v="32000"/>
    <s v="Jill Culton"/>
    <s v="Jill Culton"/>
    <s v="Chloe Bennet"/>
    <s v="United States"/>
    <n v="75000000"/>
    <n v="180314199"/>
    <s v="DreamWorks Animation"/>
    <n v="97"/>
    <n v="255.7"/>
    <n v="232115489.79847908"/>
  </r>
  <r>
    <s v="Affliction"/>
    <s v="R"/>
    <s v="Drama"/>
    <x v="14"/>
    <s v="February 19, 1999 (United States)"/>
    <x v="50"/>
    <n v="16000"/>
    <s v="Paul Schrader"/>
    <s v="Russell Banks"/>
    <s v="Nick Nolte"/>
    <s v="United States"/>
    <n v="6000000"/>
    <n v="6330054"/>
    <s v="JVC Entertainment Networks"/>
    <n v="114"/>
    <n v="160.5"/>
    <n v="13347871.652595157"/>
  </r>
  <r>
    <s v="American Animals"/>
    <s v="R"/>
    <s v="Biography"/>
    <x v="26"/>
    <s v="August 14, 2018 (United States)"/>
    <x v="50"/>
    <n v="41000"/>
    <s v="Bart Layton"/>
    <s v="Bart Layton"/>
    <s v="Spencer Reinhard"/>
    <s v="United Kingdom"/>
    <m/>
    <n v="4080073"/>
    <s v="Film4"/>
    <n v="116"/>
    <n v="251.1"/>
    <n v="8388652.1126855593"/>
  </r>
  <r>
    <s v="American Honey"/>
    <s v="R"/>
    <s v="Adventure"/>
    <x v="30"/>
    <s v="October 14, 2016 (United Kingdom)"/>
    <x v="50"/>
    <n v="40000"/>
    <s v="Andrea Arnold"/>
    <s v="Andrea Arnold"/>
    <s v="Sasha Lane"/>
    <s v="United Kingdom"/>
    <m/>
    <n v="2290649"/>
    <s v="Maven Pictures"/>
    <n v="163"/>
    <n v="240"/>
    <n v="2944982.0687763714"/>
  </r>
  <r>
    <s v="American Pie"/>
    <s v="R"/>
    <s v="Comedy"/>
    <x v="11"/>
    <s v="July 9, 1999 (United States)"/>
    <x v="50"/>
    <n v="385000"/>
    <s v="Paul Weitz"/>
    <s v="Adam Herz"/>
    <s v="Jason Biggs"/>
    <s v="United States"/>
    <n v="11000000"/>
    <n v="235483004"/>
    <s v="Universal Pictures"/>
    <n v="95"/>
    <n v="166.6"/>
    <n v="789347319.23872375"/>
  </r>
  <r>
    <s v="An Officer and a Gentleman"/>
    <s v="R"/>
    <s v="Drama"/>
    <x v="31"/>
    <s v="August 13, 1982 (United States)"/>
    <x v="50"/>
    <n v="52000"/>
    <s v="Taylor Hackford"/>
    <s v="Douglas Day Stewart"/>
    <s v="Richard Gere"/>
    <s v="United States"/>
    <n v="7500000"/>
    <n v="129795554"/>
    <s v="Lorimar Film Entertainment"/>
    <n v="124"/>
    <n v="96.5"/>
    <n v="348140011.47711271"/>
  </r>
  <r>
    <s v="An Unfinished Life"/>
    <s v="PG-13"/>
    <s v="Drama"/>
    <x v="4"/>
    <s v="September 16, 2005 (United States)"/>
    <x v="50"/>
    <n v="29000"/>
    <s v="Lasse HallstrÃ¶m"/>
    <s v="Mark Spragg"/>
    <s v="Jennifer Lopez"/>
    <s v="Germany"/>
    <n v="30000000"/>
    <n v="18618284"/>
    <s v="Miramax"/>
    <n v="108"/>
    <n v="195.3"/>
    <n v="41651917.289280467"/>
  </r>
  <r>
    <s v="Ant-Man and the Wasp"/>
    <s v="PG-13"/>
    <s v="Action"/>
    <x v="26"/>
    <s v="July 6, 2018 (United States)"/>
    <x v="50"/>
    <n v="333000"/>
    <s v="Peyton Reed"/>
    <s v="Chris McKenna"/>
    <s v="Paul Rudd"/>
    <s v="United States"/>
    <n v="162000000"/>
    <n v="622674139"/>
    <s v="Marvel Studios"/>
    <n v="118"/>
    <n v="251.1"/>
    <n v="1670147976.7015846"/>
  </r>
  <r>
    <s v="Apartment Zero"/>
    <s v="R"/>
    <s v="Drama"/>
    <x v="28"/>
    <s v="September 15, 1989 (United Kingdom)"/>
    <x v="50"/>
    <n v="3700"/>
    <s v="Martin Donovan"/>
    <s v="Martin Donovan"/>
    <s v="Hart Bochner"/>
    <s v="United Kingdom"/>
    <n v="4000000"/>
    <n v="1267578"/>
    <s v="Producers Representative Organization"/>
    <n v="124"/>
    <n v="118.3"/>
    <n v="1977629.3732718893"/>
  </r>
  <r>
    <s v="As Tears Go By"/>
    <s v="Not Rated"/>
    <s v="Crime"/>
    <x v="28"/>
    <s v="May 2, 2008 (United States)"/>
    <x v="50"/>
    <n v="9000"/>
    <s v="Kar-Wai Wong"/>
    <s v="Jeffrey Lau"/>
    <s v="Andy Lau"/>
    <s v="Hong Kong"/>
    <m/>
    <n v="13133"/>
    <s v="In-Gear Film Production"/>
    <n v="102"/>
    <n v="118.3"/>
    <n v="17428.680749128918"/>
  </r>
  <r>
    <s v="At Close Range"/>
    <s v="R"/>
    <s v="Crime"/>
    <x v="25"/>
    <s v="April 18, 1986 (United States)"/>
    <x v="50"/>
    <n v="15000"/>
    <s v="James Foley"/>
    <s v="Elliott Lewitt"/>
    <s v="Sean Penn"/>
    <s v="United States"/>
    <n v="6500000"/>
    <n v="2347000"/>
    <s v="Hemdale"/>
    <n v="111"/>
    <n v="109.6"/>
    <n v="3017429.9578059074"/>
  </r>
  <r>
    <s v="Austin Powers: International Man of Mystery"/>
    <s v="PG-13"/>
    <s v="Adventure"/>
    <x v="14"/>
    <s v="May 2, 1997 (United States)"/>
    <x v="50"/>
    <n v="227000"/>
    <s v="Jay Roach"/>
    <s v="Mike Myers"/>
    <s v="Mike Myers"/>
    <s v="United States"/>
    <n v="16500000"/>
    <n v="67683989"/>
    <s v="Capella International"/>
    <n v="89"/>
    <n v="160.5"/>
    <n v="80654327.13453266"/>
  </r>
  <r>
    <s v="Away We Go"/>
    <s v="R"/>
    <s v="Adventure"/>
    <x v="9"/>
    <s v="June 26, 2009 (United States)"/>
    <x v="50"/>
    <n v="52000"/>
    <s v="Sam Mendes"/>
    <s v="Dave Eggers"/>
    <s v="John Krasinski"/>
    <s v="United States"/>
    <n v="17000000"/>
    <n v="15779455"/>
    <s v="Focus Features"/>
    <n v="98"/>
    <n v="214.5"/>
    <n v="29496932.138036806"/>
  </r>
  <r>
    <s v="Bad Santa"/>
    <s v="R"/>
    <s v="Comedy"/>
    <x v="2"/>
    <s v="November 26, 2003 (United States)"/>
    <x v="50"/>
    <n v="137000"/>
    <s v="Terry Zwigoff"/>
    <s v="Glenn Ficarra"/>
    <s v="Billy Bob Thornton"/>
    <s v="Germany"/>
    <n v="23000000"/>
    <n v="76490720"/>
    <s v="Columbia Pictures"/>
    <n v="92"/>
    <n v="184"/>
    <n v="131602046.21118012"/>
  </r>
  <r>
    <s v="Barcelona"/>
    <s v="PG-13"/>
    <s v="Comedy"/>
    <x v="13"/>
    <s v="July 29, 1994 (United States)"/>
    <x v="50"/>
    <n v="5800"/>
    <s v="Whit Stillman"/>
    <s v="Whit Stillman"/>
    <s v="Taylor Nichols"/>
    <s v="United States"/>
    <n v="3200000"/>
    <n v="7266973"/>
    <s v="Barcelona Films"/>
    <n v="101"/>
    <n v="148.19999999999999"/>
    <n v="17856828.008870967"/>
  </r>
  <r>
    <s v="Basic Instinct"/>
    <s v="R"/>
    <s v="Drama"/>
    <x v="35"/>
    <s v="March 20, 1992 (United States)"/>
    <x v="50"/>
    <n v="186000"/>
    <s v="Paul Verhoeven"/>
    <s v="Joe Eszterhas"/>
    <s v="Michael Douglas"/>
    <s v="United States"/>
    <n v="49000000"/>
    <n v="352927224"/>
    <s v="Carolco Pictures"/>
    <n v="127"/>
    <n v="140.30000000000001"/>
    <n v="501337646.39999992"/>
  </r>
  <r>
    <s v="Batman Returns"/>
    <s v="PG-13"/>
    <s v="Action"/>
    <x v="35"/>
    <s v="June 19, 1992 (United States)"/>
    <x v="50"/>
    <n v="280000"/>
    <s v="Tim Burton"/>
    <s v="Bob Kane"/>
    <s v="Michael Keaton"/>
    <s v="United States"/>
    <n v="80000000"/>
    <n v="266892996"/>
    <s v="Warner Bros."/>
    <n v="126"/>
    <n v="140.30000000000001"/>
    <n v="622205783.32976282"/>
  </r>
  <r>
    <s v="Becoming Jane"/>
    <s v="PG"/>
    <s v="Biography"/>
    <x v="6"/>
    <s v="August 10, 2007 (United States)"/>
    <x v="50"/>
    <n v="59000"/>
    <s v="Julian Jarrold"/>
    <s v="Jane Austen"/>
    <s v="Anne Hathaway"/>
    <s v="United Kingdom"/>
    <n v="16500000"/>
    <n v="37407812"/>
    <s v="HanWay Films"/>
    <n v="120"/>
    <n v="207.3"/>
    <n v="74791078.191601053"/>
  </r>
  <r>
    <s v="Better Luck Tomorrow"/>
    <s v="R"/>
    <s v="Crime"/>
    <x v="23"/>
    <s v="April 25, 2003 (United States)"/>
    <x v="50"/>
    <n v="9400"/>
    <s v="Justin Lin"/>
    <s v="Ernesto Foronda"/>
    <s v="Parry Shen"/>
    <s v="United States"/>
    <n v="250000"/>
    <n v="3809226"/>
    <s v="Cherry Sky Films"/>
    <n v="101"/>
    <n v="179.9"/>
    <n v="6553761.5031055901"/>
  </r>
  <r>
    <s v="Big Eyes"/>
    <s v="PG-13"/>
    <s v="Biography"/>
    <x v="20"/>
    <s v="December 25, 2014 (United States)"/>
    <x v="50"/>
    <n v="88000"/>
    <s v="Tim Burton"/>
    <s v="Scott Alexander"/>
    <s v="Amy Adams"/>
    <s v="United States"/>
    <n v="10000000"/>
    <n v="29253166"/>
    <s v="The Weinstein Company"/>
    <n v="106"/>
    <n v="236.7"/>
    <n v="37657117.364596538"/>
  </r>
  <r>
    <s v="Bill &amp; Ted's Excellent Adventure"/>
    <s v="PG"/>
    <s v="Adventure"/>
    <x v="21"/>
    <s v="February 17, 1989 (United States)"/>
    <x v="50"/>
    <n v="123000"/>
    <s v="Stephen Herek"/>
    <s v="Chris Matheson"/>
    <s v="Keanu Reeves"/>
    <s v="United States"/>
    <n v="10000000"/>
    <n v="40508994"/>
    <s v="De Laurentiis Entertainment Group (DEG)"/>
    <n v="90"/>
    <n v="124"/>
    <n v="49156075.156511351"/>
  </r>
  <r>
    <s v="Bob Roberts"/>
    <s v="R"/>
    <s v="Comedy"/>
    <x v="35"/>
    <s v="September 4, 1992 (United States)"/>
    <x v="50"/>
    <n v="13000"/>
    <s v="Tim Robbins"/>
    <s v="Tim Robbins"/>
    <s v="Tim Robbins"/>
    <s v="United States"/>
    <m/>
    <n v="4479470"/>
    <s v="Miramax"/>
    <n v="102"/>
    <n v="140.30000000000001"/>
    <n v="9445636.7404844295"/>
  </r>
  <r>
    <s v="Bobby"/>
    <s v="R"/>
    <s v="Biography"/>
    <x v="15"/>
    <s v="November 23, 2006 (United States)"/>
    <x v="50"/>
    <n v="41000"/>
    <s v="Emilio Estevez"/>
    <s v="Emilio Estevez"/>
    <s v="Anthony Hopkins"/>
    <s v="United States"/>
    <n v="14000000"/>
    <n v="20718608"/>
    <s v="The Weinstein Company"/>
    <n v="117"/>
    <n v="201.6"/>
    <n v="26636961.424472574"/>
  </r>
  <r>
    <s v="Boiler Room"/>
    <s v="R"/>
    <s v="Crime"/>
    <x v="8"/>
    <s v="February 18, 2000 (United States)"/>
    <x v="50"/>
    <n v="51000"/>
    <s v="Ben Younger"/>
    <s v="Ben Younger"/>
    <s v="Giovanni Ribisi"/>
    <s v="United States"/>
    <n v="7000000"/>
    <n v="28780255"/>
    <s v="New Line Cinema"/>
    <n v="120"/>
    <n v="172.2"/>
    <n v="36538932.077083334"/>
  </r>
  <r>
    <s v="Border"/>
    <s v="R"/>
    <s v="Crime"/>
    <x v="26"/>
    <s v="October 26, 2018 (United States)"/>
    <x v="50"/>
    <n v="26000"/>
    <s v="Ali Abbasi"/>
    <s v="John Ajvide Lindqvist"/>
    <s v="Eva Melander"/>
    <s v="Sweden"/>
    <m/>
    <n v="2177678"/>
    <s v="Meta Film Stockholm"/>
    <n v="110"/>
    <n v="251.1"/>
    <n v="5608947.4775993237"/>
  </r>
  <r>
    <s v="Bottle Rocket"/>
    <s v="R"/>
    <s v="Comedy"/>
    <x v="10"/>
    <s v="February 21, 1996 (United States)"/>
    <x v="50"/>
    <n v="72000"/>
    <s v="Wes Anderson"/>
    <s v="Owen Wilson"/>
    <s v="Luke Wilson"/>
    <s v="United States"/>
    <n v="7000000"/>
    <n v="560069"/>
    <s v="Columbia Pictures"/>
    <n v="91"/>
    <n v="156.9"/>
    <n v="1877371.0044004398"/>
  </r>
  <r>
    <s v="Breach"/>
    <s v="PG-13"/>
    <s v="Biography"/>
    <x v="6"/>
    <s v="February 16, 2007 (United States)"/>
    <x v="50"/>
    <n v="58000"/>
    <s v="Billy Ray"/>
    <s v="Adam Mazer"/>
    <s v="Chris Cooper"/>
    <s v="United States"/>
    <m/>
    <n v="40953935"/>
    <s v="Universal Pictures"/>
    <n v="110"/>
    <n v="207.3"/>
    <n v="58175589.717948712"/>
  </r>
  <r>
    <s v="Brotherhood of the Wolf"/>
    <s v="R"/>
    <s v="Action"/>
    <x v="7"/>
    <s v="January 25, 2002 (United States)"/>
    <x v="50"/>
    <n v="64000"/>
    <s v="Christophe Gans"/>
    <s v="StÃ©phane Cabel"/>
    <s v="Samuel Le Bihan"/>
    <s v="France"/>
    <n v="29000000"/>
    <n v="70752904"/>
    <s v="Metropolitan Filmexport"/>
    <n v="142"/>
    <n v="177.1"/>
    <n v="164945752.47742924"/>
  </r>
  <r>
    <s v="Bubba Ho-Tep"/>
    <s v="R"/>
    <s v="Comedy"/>
    <x v="23"/>
    <s v="October 10, 2003 (United States)"/>
    <x v="50"/>
    <n v="47000"/>
    <s v="Don Coscarelli"/>
    <s v="Joe R. Lansdale"/>
    <s v="Bruce Campbell"/>
    <s v="United States"/>
    <n v="1000000"/>
    <n v="1239183"/>
    <s v="Silver Sphere Corporation"/>
    <n v="92"/>
    <n v="179.9"/>
    <n v="2547766.9372469634"/>
  </r>
  <r>
    <s v="Buried"/>
    <s v="R"/>
    <s v="Drama"/>
    <x v="29"/>
    <s v="October 15, 2010 (United States)"/>
    <x v="50"/>
    <n v="153000"/>
    <s v="Rodrigo CortÃ©s"/>
    <s v="Chris Sparling"/>
    <s v="Ryan Reynolds"/>
    <s v="Spain"/>
    <n v="3000000"/>
    <n v="19439764"/>
    <s v="Audiovisual Aval SGR"/>
    <n v="95"/>
    <n v="218.1"/>
    <n v="30329217.054787505"/>
  </r>
  <r>
    <s v="Burn After Reading"/>
    <s v="R"/>
    <s v="Comedy"/>
    <x v="0"/>
    <s v="September 12, 2008 (United States)"/>
    <x v="50"/>
    <n v="317000"/>
    <s v="Ethan Coen"/>
    <s v="Joel Coen"/>
    <s v="Brad Pitt"/>
    <s v="United States"/>
    <n v="37000000"/>
    <n v="163728902"/>
    <s v="Focus Features"/>
    <n v="96"/>
    <n v="215.3"/>
    <n v="221823905.91107157"/>
  </r>
  <r>
    <s v="Cadillac Records"/>
    <s v="R"/>
    <s v="Biography"/>
    <x v="0"/>
    <s v="December 5, 2008 (United States)"/>
    <x v="50"/>
    <n v="21000"/>
    <s v="Darnell Martin"/>
    <s v="Darnell Martin"/>
    <s v="Adrien Brody"/>
    <s v="United States"/>
    <n v="12000000"/>
    <n v="8883644"/>
    <s v="LightWave Entertainment"/>
    <n v="109"/>
    <n v="215.3"/>
    <n v="28050221.003108807"/>
  </r>
  <r>
    <s v="Charlie Bartlett"/>
    <s v="R"/>
    <s v="Comedy"/>
    <x v="6"/>
    <s v="February 22, 2008 (United States)"/>
    <x v="50"/>
    <n v="64000"/>
    <s v="Jon Poll"/>
    <s v="Gustin Nash"/>
    <s v="Anton Yelchin"/>
    <s v="United States"/>
    <n v="12000000"/>
    <n v="5254986"/>
    <s v="Metro-Goldwyn-Mayer (MGM)"/>
    <n v="97"/>
    <n v="207.3"/>
    <n v="7942431.7172619049"/>
  </r>
  <r>
    <s v="Charlie Wilson's War"/>
    <s v="R"/>
    <s v="Biography"/>
    <x v="6"/>
    <s v="December 21, 2007 (United States)"/>
    <x v="50"/>
    <n v="113000"/>
    <s v="Mike Nichols"/>
    <s v="Aaron Sorkin"/>
    <s v="Tom Hanks"/>
    <s v="United States"/>
    <n v="75000000"/>
    <n v="119483446"/>
    <s v="Universal Pictures"/>
    <n v="102"/>
    <n v="207.3"/>
    <n v="338351356.84200746"/>
  </r>
  <r>
    <s v="Chicken Run"/>
    <s v="G"/>
    <s v="Animation"/>
    <x v="8"/>
    <s v="June 23, 2000 (United States)"/>
    <x v="50"/>
    <n v="181000"/>
    <s v="Peter Lord"/>
    <s v="Peter Lord"/>
    <s v="Mel Gibson"/>
    <s v="United States"/>
    <n v="45000000"/>
    <n v="224834564"/>
    <s v="Aardman Animations"/>
    <n v="84"/>
    <n v="172.2"/>
    <n v="267919795.27102074"/>
  </r>
  <r>
    <s v="Chocolate"/>
    <s v="R"/>
    <s v="Action"/>
    <x v="0"/>
    <s v="February 6, 2008 (Thailand)"/>
    <x v="50"/>
    <n v="18000"/>
    <s v="Prachya Pinkaew"/>
    <s v="Napalee"/>
    <s v="JeeJa Yanin"/>
    <s v="Thailand"/>
    <m/>
    <n v="3179014"/>
    <s v="Sahamongkol Film International"/>
    <n v="110"/>
    <n v="215.3"/>
    <n v="4307005.6282792343"/>
  </r>
  <r>
    <s v="Chronicle"/>
    <s v="PG-13"/>
    <s v="Adventure"/>
    <x v="36"/>
    <s v="February 3, 2012 (United States)"/>
    <x v="50"/>
    <n v="243000"/>
    <s v="Josh Trank"/>
    <s v="Max Landis"/>
    <s v="Dane DeHaan"/>
    <s v="United States"/>
    <n v="12000000"/>
    <n v="126636097"/>
    <s v="Twentieth Century Fox"/>
    <n v="84"/>
    <n v="229.6"/>
    <n v="275025080.2273699"/>
  </r>
  <r>
    <s v="Citizen Ruth"/>
    <s v="R"/>
    <s v="Comedy"/>
    <x v="10"/>
    <s v="December 13, 1996 (United States)"/>
    <x v="50"/>
    <n v="7500"/>
    <s v="Alexander Payne"/>
    <s v="Alexander Payne"/>
    <s v="Laura Dern"/>
    <s v="United States"/>
    <n v="3000000"/>
    <n v="285112"/>
    <s v="Independent Pictures (II)"/>
    <n v="106"/>
    <n v="156.9"/>
    <n v="504492.60394889663"/>
  </r>
  <r>
    <s v="City of Women"/>
    <s v="R"/>
    <s v="Comedy"/>
    <x v="37"/>
    <s v="April 8, 1981 (United States)"/>
    <x v="50"/>
    <n v="6700"/>
    <s v="Federico Fellini"/>
    <s v="Federico Fellini"/>
    <s v="Marcello Mastroianni"/>
    <s v="Italy"/>
    <m/>
    <n v="12516"/>
    <s v="Opera Film Produzione"/>
    <n v="139"/>
    <n v="82.4"/>
    <n v="32236.899408284022"/>
  </r>
  <r>
    <s v="Climax"/>
    <s v="R"/>
    <s v="Drama"/>
    <x v="26"/>
    <s v="September 19, 2018 (France)"/>
    <x v="50"/>
    <n v="57000"/>
    <s v="Gaspar NoÃ©"/>
    <s v="Gaspar NoÃ©"/>
    <s v="Sofia Boutella"/>
    <s v="France"/>
    <m/>
    <n v="2027391"/>
    <s v="Rectangle Productions"/>
    <n v="97"/>
    <n v="251.1"/>
    <n v="5945582.653512992"/>
  </r>
  <r>
    <s v="Cloverfield"/>
    <s v="PG-13"/>
    <s v="Action"/>
    <x v="0"/>
    <s v="January 18, 2008 (United States)"/>
    <x v="50"/>
    <n v="379000"/>
    <s v="Matt Reeves"/>
    <s v="Drew Goddard"/>
    <s v="Mike Vogel"/>
    <s v="United States"/>
    <n v="25000000"/>
    <n v="172394180"/>
    <s v="Paramount Pictures"/>
    <n v="85"/>
    <n v="215.3"/>
    <n v="374401330.3349964"/>
  </r>
  <r>
    <s v="Confessions of a Dangerous Mind"/>
    <s v="R"/>
    <s v="Biography"/>
    <x v="23"/>
    <s v="January 24, 2003 (United States)"/>
    <x v="50"/>
    <n v="85000"/>
    <s v="George Clooney"/>
    <s v="Chuck Barris"/>
    <s v="Sam Rockwell"/>
    <s v="United States"/>
    <n v="30000000"/>
    <n v="33013805"/>
    <s v="Miramax"/>
    <n v="113"/>
    <n v="179.9"/>
    <n v="67876561.29217273"/>
  </r>
  <r>
    <s v="Constantine"/>
    <s v="R"/>
    <s v="Action"/>
    <x v="4"/>
    <s v="February 18, 2005 (United States)"/>
    <x v="50"/>
    <n v="317000"/>
    <s v="Francis Lawrence"/>
    <s v="Jamie Delano"/>
    <s v="Keanu Reeves"/>
    <s v="United States"/>
    <n v="100000000"/>
    <n v="230884728"/>
    <s v="Warner Bros."/>
    <n v="121"/>
    <n v="195.3"/>
    <n v="327974716.18461537"/>
  </r>
  <r>
    <s v="Cool Runnings"/>
    <s v="PG"/>
    <s v="Adventure"/>
    <x v="34"/>
    <s v="October 1, 1993 (United States)"/>
    <x v="50"/>
    <n v="96000"/>
    <s v="Jon Turteltaub"/>
    <s v="Lynn Siefert"/>
    <s v="John Candy"/>
    <s v="United States"/>
    <n v="14000000"/>
    <n v="154856263"/>
    <s v="Walt Disney Pictures"/>
    <n v="98"/>
    <n v="144.5"/>
    <n v="219975306.9282051"/>
  </r>
  <r>
    <s v="Courageous"/>
    <s v="PG-13"/>
    <s v="Drama"/>
    <x v="24"/>
    <s v="September 30, 2011 (United States)"/>
    <x v="50"/>
    <n v="20000"/>
    <s v="Alex Kendrick"/>
    <s v="Alex Kendrick"/>
    <s v="Alex Kendrick"/>
    <s v="United States"/>
    <n v="2000000"/>
    <n v="35185884"/>
    <s v="TriStar Pictures"/>
    <n v="129"/>
    <n v="224.9"/>
    <n v="78716144.308370039"/>
  </r>
  <r>
    <s v="Crooklyn"/>
    <s v="PG-13"/>
    <s v="Comedy"/>
    <x v="13"/>
    <s v="May 13, 1994 (United States)"/>
    <x v="50"/>
    <n v="9700"/>
    <s v="Spike Lee"/>
    <s v="Joie Lee"/>
    <s v="Alfre Woodard"/>
    <s v="United States"/>
    <n v="14000000"/>
    <n v="13642861"/>
    <s v="Universal Pictures"/>
    <n v="115"/>
    <n v="148.19999999999999"/>
    <n v="23107169.242356863"/>
  </r>
  <r>
    <s v="Cross Creek"/>
    <s v="PG"/>
    <s v="Biography"/>
    <x v="19"/>
    <s v="October 27, 1983 (Netherlands)"/>
    <x v="50"/>
    <n v="1700"/>
    <s v="Martin Ritt"/>
    <s v="Marjorie Kinnan Rawlings"/>
    <s v="Mary Steenburgen"/>
    <s v="United States"/>
    <m/>
    <m/>
    <s v="Thorn EMI Screen Entertainment"/>
    <n v="127"/>
    <n v="99.6"/>
    <s v="Missing"/>
  </r>
  <r>
    <s v="Curse of the Golden Flower"/>
    <s v="R"/>
    <s v="Action"/>
    <x v="15"/>
    <s v="January 12, 2007 (United States)"/>
    <x v="50"/>
    <n v="43000"/>
    <s v="Yimou Zhang"/>
    <s v="Zhihong Bian"/>
    <s v="Chow Yun-Fat"/>
    <s v="Hong Kong"/>
    <n v="45000000"/>
    <n v="78568977"/>
    <s v="Film Partner International"/>
    <n v="114"/>
    <n v="201.6"/>
    <n v="115484646.84949347"/>
  </r>
  <r>
    <s v="Danny Collins"/>
    <s v="R"/>
    <s v="Biography"/>
    <x v="39"/>
    <s v="April 10, 2015 (United States)"/>
    <x v="50"/>
    <n v="30000"/>
    <s v="Dan Fogelman"/>
    <s v="Dan Fogelman"/>
    <s v="Al Pacino"/>
    <s v="United States"/>
    <n v="10000000"/>
    <n v="10835752"/>
    <s v="Big Indie Pictures"/>
    <n v="106"/>
    <n v="237"/>
    <n v="20571050.681619938"/>
  </r>
  <r>
    <s v="Deathtrap"/>
    <s v="PG"/>
    <s v="Comedy"/>
    <x v="31"/>
    <s v="March 19, 1982 (United States)"/>
    <x v="50"/>
    <n v="13000"/>
    <s v="Sidney Lumet"/>
    <s v="Ira Levin"/>
    <s v="Michael Caine"/>
    <s v="United States"/>
    <m/>
    <n v="19282134"/>
    <s v="Warner Bros."/>
    <n v="116"/>
    <n v="96.5"/>
    <n v="41876452.101211689"/>
  </r>
  <r>
    <s v="Deja Vu"/>
    <s v="PG-13"/>
    <s v="Action"/>
    <x v="15"/>
    <s v="November 22, 2006 (United States)"/>
    <x v="50"/>
    <n v="298000"/>
    <s v="Tony Scott"/>
    <s v="Bill Marsilii"/>
    <s v="Denzel Washington"/>
    <s v="United States"/>
    <n v="75000000"/>
    <n v="180557550"/>
    <s v="Touchstone Pictures"/>
    <n v="126"/>
    <n v="201.6"/>
    <n v="265392597.61215627"/>
  </r>
  <r>
    <s v="Demolition"/>
    <s v="R"/>
    <s v="Comedy"/>
    <x v="39"/>
    <s v="April 8, 2016 (United States)"/>
    <x v="50"/>
    <n v="93000"/>
    <s v="Jean-Marc VallÃ©e"/>
    <s v="Bryan Sipe"/>
    <s v="Jake Gyllenhaal"/>
    <s v="United States"/>
    <n v="10000000"/>
    <n v="4366460"/>
    <s v="Black Label Media"/>
    <n v="101"/>
    <n v="237"/>
    <n v="6179565.0812819321"/>
  </r>
  <r>
    <s v="Den of Thieves"/>
    <s v="R"/>
    <s v="Action"/>
    <x v="26"/>
    <s v="January 19, 2018 (United States)"/>
    <x v="50"/>
    <n v="99000"/>
    <s v="Christian Gudegast"/>
    <s v="Christian Gudegast"/>
    <s v="Gerard Butler"/>
    <s v="United States"/>
    <n v="30000000"/>
    <n v="80509622"/>
    <s v="STX Films"/>
    <n v="140"/>
    <n v="251.1"/>
    <n v="103507518.2421941"/>
  </r>
  <r>
    <s v="Desert Hearts"/>
    <s v="R"/>
    <s v="Drama"/>
    <x v="38"/>
    <s v="March 7, 1986 (United States)"/>
    <x v="50"/>
    <n v="5500"/>
    <s v="Donna Deitch"/>
    <s v="Jane Rule"/>
    <s v="Helen Shaver"/>
    <s v="United States"/>
    <n v="1250000"/>
    <n v="2492088"/>
    <s v="Desert Hearts Productions"/>
    <n v="91"/>
    <n v="107.6"/>
    <n v="8353566.7062706258"/>
  </r>
  <r>
    <s v="Diggstown"/>
    <s v="R"/>
    <s v="Drama"/>
    <x v="35"/>
    <s v="August 14, 1992 (United States)"/>
    <x v="50"/>
    <n v="7000"/>
    <s v="Michael Ritchie"/>
    <s v="Leonard Wise"/>
    <s v="James Woods"/>
    <s v="United States"/>
    <n v="17000000"/>
    <n v="4836637"/>
    <s v="Metro-Goldwyn-Mayer (MGM)"/>
    <n v="98"/>
    <n v="140.30000000000001"/>
    <n v="10820288.501468429"/>
  </r>
  <r>
    <s v="Dirty Dancing"/>
    <s v="PG-13"/>
    <s v="Drama"/>
    <x v="3"/>
    <s v="August 21, 1987 (United States)"/>
    <x v="50"/>
    <n v="211000"/>
    <s v="Emile Ardolino"/>
    <s v="Eleanor Bergstein"/>
    <s v="Patrick Swayze"/>
    <s v="United States"/>
    <n v="6000000"/>
    <n v="214577242"/>
    <s v="Great American Films Limited Partnership"/>
    <n v="100"/>
    <n v="113.6"/>
    <n v="416709277.48502225"/>
  </r>
  <r>
    <s v="Dragon"/>
    <s v="PG-13"/>
    <s v="Action"/>
    <x v="34"/>
    <s v="May 7, 1993 (United States)"/>
    <x v="50"/>
    <n v="29000"/>
    <s v="Rob Cohen"/>
    <s v="Robert Clouse"/>
    <s v="Jason Scott Lee"/>
    <s v="United States"/>
    <n v="14000000"/>
    <n v="63513743"/>
    <s v="Raffaella De Laurentiis Productions"/>
    <n v="120"/>
    <n v="144.5"/>
    <n v="99091845.8376856"/>
  </r>
  <r>
    <s v="Easy A"/>
    <s v="PG-13"/>
    <s v="Comedy"/>
    <x v="29"/>
    <s v="September 17, 2010 (United States)"/>
    <x v="50"/>
    <n v="368000"/>
    <s v="Will Gluck"/>
    <s v="Bert V. Royal"/>
    <s v="Emma Stone"/>
    <s v="United States"/>
    <n v="8000000"/>
    <n v="75026327"/>
    <s v="Screen Gems"/>
    <n v="92"/>
    <n v="218.1"/>
    <n v="193241942.83093828"/>
  </r>
  <r>
    <s v="Eleni"/>
    <s v="PG"/>
    <s v="Drama"/>
    <x v="38"/>
    <s v="December 21, 1985 (Japan)"/>
    <x v="50"/>
    <n v="1400"/>
    <s v="Peter Yates"/>
    <s v="Nicholas Gage"/>
    <s v="Kate Nelligan"/>
    <s v="United States"/>
    <m/>
    <n v="305102"/>
    <s v="CBS Entertainment Production"/>
    <n v="114"/>
    <n v="107.6"/>
    <n v="643353.49065743946"/>
  </r>
  <r>
    <s v="Elf"/>
    <s v="PG"/>
    <s v="Adventure"/>
    <x v="2"/>
    <s v="November 7, 2003 (United States)"/>
    <x v="50"/>
    <n v="235000"/>
    <s v="Jon Favreau"/>
    <s v="David Berenbaum"/>
    <s v="Will Ferrell"/>
    <s v="United States"/>
    <n v="33000000"/>
    <n v="223853736"/>
    <s v="New Line Cinema"/>
    <n v="97"/>
    <n v="184"/>
    <n v="312738346.4429161"/>
  </r>
  <r>
    <s v="Enchanted"/>
    <s v="PG"/>
    <s v="Comedy"/>
    <x v="6"/>
    <s v="November 21, 2007 (United States)"/>
    <x v="50"/>
    <n v="181000"/>
    <s v="Kevin Lima"/>
    <s v="Bill Kelly"/>
    <s v="Amy Adams"/>
    <s v="United States"/>
    <n v="85000000"/>
    <n v="340487836"/>
    <s v="Walt Disney Pictures"/>
    <n v="107"/>
    <n v="207.3"/>
    <n v="636482476.25276065"/>
  </r>
  <r>
    <s v="Enough Said"/>
    <s v="PG-13"/>
    <s v="Comedy"/>
    <x v="33"/>
    <s v="October 11, 2013 (United States)"/>
    <x v="50"/>
    <n v="60000"/>
    <s v="Nicole Holofcener"/>
    <s v="Nicole Holofcener"/>
    <s v="Julia Louis-Dreyfus"/>
    <s v="United States"/>
    <n v="8000000"/>
    <n v="25288872"/>
    <s v="Fox Searchlight Pictures"/>
    <n v="93"/>
    <n v="233"/>
    <n v="31438267.23133415"/>
  </r>
  <r>
    <s v="Ever After: A Cinderella Story"/>
    <s v="PG-13"/>
    <s v="Comedy"/>
    <x v="17"/>
    <s v="July 31, 1998 (United States)"/>
    <x v="50"/>
    <n v="71000"/>
    <s v="Andy Tennant"/>
    <s v="Susannah Grant"/>
    <s v="Drew Barrymore"/>
    <s v="United States"/>
    <n v="26000000"/>
    <n v="98005666"/>
    <s v="Twentieth Century Fox"/>
    <n v="121"/>
    <n v="163"/>
    <n v="212846232.57448325"/>
  </r>
  <r>
    <s v="Exit"/>
    <s v="Not Rated"/>
    <s v="Action"/>
    <x v="5"/>
    <s v="July 31, 2019 (South Korea)"/>
    <x v="50"/>
    <n v="4700"/>
    <s v="Sang-Geun Lee"/>
    <s v="Sang-Geun Lee"/>
    <s v="Jo Jung-Suk"/>
    <s v="South Korea"/>
    <m/>
    <n v="69501772"/>
    <s v="Filmmaker R&amp;K"/>
    <n v="103"/>
    <n v="255.7"/>
    <n v="232972386.45104507"/>
  </r>
  <r>
    <s v="Experience Preferred... But Not Essential"/>
    <s v="PG"/>
    <s v="Drama"/>
    <x v="31"/>
    <s v="December 22, 1982 (United Kingdom)"/>
    <x v="50"/>
    <n v="240"/>
    <s v="Peter Duffell"/>
    <s v="June Roberts"/>
    <s v="Elizabeth Edmonds"/>
    <s v="United Kingdom"/>
    <m/>
    <m/>
    <s v="Channel Four Film"/>
    <n v="80"/>
    <n v="96.5"/>
    <s v="Missing"/>
  </r>
  <r>
    <s v="Fallen"/>
    <s v="R"/>
    <s v="Action"/>
    <x v="17"/>
    <s v="January 16, 1998 (United States)"/>
    <x v="50"/>
    <n v="78000"/>
    <s v="Gregory Hoblit"/>
    <s v="Nicholas Kazan"/>
    <s v="Denzel Washington"/>
    <s v="United States"/>
    <m/>
    <n v="25232289"/>
    <s v="Turner Pictures (I)"/>
    <n v="124"/>
    <n v="163"/>
    <n v="71452402.028810412"/>
  </r>
  <r>
    <s v="Fast &amp; Furious 6"/>
    <s v="PG-13"/>
    <s v="Action"/>
    <x v="33"/>
    <s v="May 24, 2013 (United States)"/>
    <x v="50"/>
    <n v="377000"/>
    <s v="Justin Lin"/>
    <s v="Chris Morgan"/>
    <s v="Vin Diesel"/>
    <s v="United States"/>
    <n v="160000000"/>
    <n v="788680968"/>
    <s v="Universal Pictures"/>
    <n v="130"/>
    <n v="233"/>
    <n v="2192619442.9708033"/>
  </r>
  <r>
    <s v="Find Me Guilty"/>
    <s v="R"/>
    <s v="Biography"/>
    <x v="15"/>
    <s v="March 17, 2006 (United States)"/>
    <x v="50"/>
    <n v="33000"/>
    <s v="Sidney Lumet"/>
    <s v="Sidney Lumet"/>
    <s v="Vin Diesel"/>
    <s v="Germany"/>
    <n v="13000000"/>
    <n v="2636637"/>
    <s v="Yari Film Group Releasing"/>
    <n v="125"/>
    <n v="201.6"/>
    <n v="5726181.7099073408"/>
  </r>
  <r>
    <s v="Foxcatcher"/>
    <s v="R"/>
    <s v="Biography"/>
    <x v="20"/>
    <s v="January 16, 2015 (United States)"/>
    <x v="50"/>
    <n v="137000"/>
    <s v="Bennett Miller"/>
    <s v="E. Max Frye"/>
    <s v="Steve Carell"/>
    <s v="United States"/>
    <n v="24000000"/>
    <n v="19206513"/>
    <s v="Annapurna Pictures"/>
    <n v="134"/>
    <n v="236.7"/>
    <n v="64380907.712871276"/>
  </r>
  <r>
    <s v="Frank"/>
    <s v="R"/>
    <s v="Comedy"/>
    <x v="20"/>
    <s v="September 5, 2014 (United States)"/>
    <x v="50"/>
    <n v="76000"/>
    <s v="Lenny Abrahamson"/>
    <s v="Jon Ronson"/>
    <s v="Michael Fassbender"/>
    <s v="United Kingdom"/>
    <m/>
    <n v="1897363"/>
    <s v="Element Pictures"/>
    <n v="95"/>
    <n v="236.7"/>
    <n v="2408860.4420833332"/>
  </r>
  <r>
    <s v="Gomorrah"/>
    <s v="Not Rated"/>
    <s v="Crime"/>
    <x v="0"/>
    <s v="April 10, 2009 (United States)"/>
    <x v="50"/>
    <n v="47000"/>
    <s v="Matteo Garrone"/>
    <s v="Roberto Saviano"/>
    <s v="Gianfelice Imparato"/>
    <s v="Italy"/>
    <m/>
    <n v="34861529"/>
    <s v="Fandango"/>
    <n v="137"/>
    <n v="215.3"/>
    <n v="57729934.164673917"/>
  </r>
  <r>
    <s v="Gook"/>
    <s v="Unrated"/>
    <s v="Drama"/>
    <x v="27"/>
    <s v="January 19, 2018 (Sweden)"/>
    <x v="50"/>
    <n v="2300"/>
    <s v="Justin Chon"/>
    <s v="Justin Chon"/>
    <s v="Simone Baker"/>
    <s v="United States"/>
    <m/>
    <n v="251541"/>
    <s v="Datari Turner Productions"/>
    <n v="94"/>
    <n v="245.1"/>
    <n v="769523.52108433726"/>
  </r>
  <r>
    <s v="Gorillas in the Mist"/>
    <s v="PG-13"/>
    <s v="Biography"/>
    <x v="28"/>
    <s v="October 7, 1988 (United States)"/>
    <x v="50"/>
    <n v="25000"/>
    <s v="Michael Apted"/>
    <s v="Harold T.P. Hayes"/>
    <s v="Sigourney Weaver"/>
    <s v="United States"/>
    <n v="22000000"/>
    <n v="61149479"/>
    <s v="Universal Pictures"/>
    <n v="129"/>
    <n v="118.3"/>
    <n v="103570018.07281823"/>
  </r>
  <r>
    <s v="Gozu"/>
    <s v="R"/>
    <s v="Crime"/>
    <x v="2"/>
    <s v="July 14, 2004 (France)"/>
    <x v="50"/>
    <n v="11000"/>
    <s v="Takashi Miike"/>
    <s v="Sakichi Sato"/>
    <s v="YÃ»ta Sone"/>
    <s v="Japan"/>
    <m/>
    <n v="58202"/>
    <s v="Rakueisha"/>
    <n v="129"/>
    <n v="184"/>
    <n v="76112.229184549346"/>
  </r>
  <r>
    <s v="Grandma's Boy"/>
    <s v="R"/>
    <s v="Comedy"/>
    <x v="15"/>
    <s v="January 6, 2006 (United States)"/>
    <x v="50"/>
    <n v="79000"/>
    <s v="Nicholaus Goossen"/>
    <s v="Barry Wernick"/>
    <s v="Allen Covert"/>
    <s v="United States"/>
    <m/>
    <n v="6566277"/>
    <s v="Twentieth Century Fox"/>
    <n v="94"/>
    <n v="201.6"/>
    <n v="9292822.117510451"/>
  </r>
  <r>
    <s v="Green Room"/>
    <s v="R"/>
    <s v="Horror"/>
    <x v="39"/>
    <s v="May 13, 2016 (United States)"/>
    <x v="50"/>
    <n v="112000"/>
    <s v="Jeremy Saulnier"/>
    <s v="Jeremy Saulnier"/>
    <s v="Anton Yelchin"/>
    <s v="United States"/>
    <n v="5000000"/>
    <n v="3769214"/>
    <s v="Broad Green Pictures"/>
    <n v="95"/>
    <n v="237"/>
    <n v="9261931.4983870964"/>
  </r>
  <r>
    <s v="Grumpy Old Men"/>
    <s v="PG-13"/>
    <s v="Comedy"/>
    <x v="34"/>
    <s v="December 25, 1993 (United States)"/>
    <x v="50"/>
    <n v="45000"/>
    <s v="Donald Petrie"/>
    <s v="Mark Steven Johnson"/>
    <s v="Jack Lemmon"/>
    <s v="United States"/>
    <m/>
    <n v="70172621"/>
    <s v="John Davis"/>
    <n v="103"/>
    <n v="144.5"/>
    <n v="188218288.89700705"/>
  </r>
  <r>
    <s v="Hairspray"/>
    <s v="PG"/>
    <s v="Comedy"/>
    <x v="28"/>
    <s v="February 26, 1988 (United States)"/>
    <x v="50"/>
    <n v="20000"/>
    <s v="John Waters"/>
    <s v="John Waters"/>
    <s v="Sonny Bono"/>
    <s v="United States"/>
    <n v="2000000"/>
    <n v="6673032"/>
    <s v="New Line Cinema"/>
    <n v="92"/>
    <n v="118.3"/>
    <n v="15556793.04055088"/>
  </r>
  <r>
    <s v="Happy Gilmore"/>
    <s v="PG-13"/>
    <s v="Comedy"/>
    <x v="10"/>
    <s v="February 16, 1996 (United States)"/>
    <x v="50"/>
    <n v="205000"/>
    <s v="Dennis Dugan"/>
    <s v="Tim Herlihy"/>
    <s v="Adam Sandler"/>
    <s v="United States"/>
    <n v="12000000"/>
    <n v="41205099"/>
    <s v="Universal Pictures"/>
    <n v="92"/>
    <n v="156.9"/>
    <n v="82383160.533464566"/>
  </r>
  <r>
    <s v="Happy-Go-Lucky"/>
    <s v="R"/>
    <s v="Comedy"/>
    <x v="0"/>
    <s v="November 21, 2008 (United States)"/>
    <x v="50"/>
    <n v="38000"/>
    <s v="Mike Leigh"/>
    <s v="Mike Leigh"/>
    <s v="Sally Hawkins"/>
    <s v="United Kingdom"/>
    <m/>
    <n v="18696602"/>
    <s v="Film4"/>
    <n v="118"/>
    <n v="215.3"/>
    <n v="22687593.107925128"/>
  </r>
  <r>
    <s v="Harold &amp; Kumar Go to White Castle"/>
    <s v="R"/>
    <s v="Adventure"/>
    <x v="1"/>
    <s v="July 30, 2004 (United States)"/>
    <x v="50"/>
    <n v="185000"/>
    <s v="Danny Leiner"/>
    <s v="Jon Hurwitz"/>
    <s v="John Cho"/>
    <s v="United States"/>
    <n v="9000000"/>
    <n v="23936908"/>
    <s v="Endgame Entertainment"/>
    <n v="88"/>
    <n v="188.9"/>
    <n v="29046498.875348467"/>
  </r>
  <r>
    <s v="Hear My Song"/>
    <s v="R"/>
    <s v="Comedy"/>
    <x v="16"/>
    <s v="February 1992 (United States)"/>
    <x v="50"/>
    <n v="1600"/>
    <s v="Peter Chelsom"/>
    <s v="Peter Chelsom"/>
    <s v="Ned Beatty"/>
    <s v="Ireland"/>
    <m/>
    <n v="4313473"/>
    <s v="British Screen Productions"/>
    <n v="104"/>
    <n v="136.19999999999999"/>
    <n v="8063283.5773006128"/>
  </r>
  <r>
    <s v="Heart and Souls"/>
    <s v="PG-13"/>
    <s v="Comedy"/>
    <x v="34"/>
    <s v="August 13, 1993 (United States)"/>
    <x v="50"/>
    <n v="17000"/>
    <s v="Ron Underwood"/>
    <s v="Gregory Hansen"/>
    <s v="Robert Downey Jr."/>
    <s v="United States"/>
    <n v="25000000"/>
    <n v="16589540"/>
    <s v="Universal Pictures"/>
    <n v="104"/>
    <n v="144.5"/>
    <n v="40764780.951612897"/>
  </r>
  <r>
    <s v="Heaven"/>
    <s v="R"/>
    <s v="Crime"/>
    <x v="23"/>
    <s v="February 21, 2002 (Germany)"/>
    <x v="50"/>
    <n v="24000"/>
    <s v="Tom Tykwer"/>
    <s v="Krzysztof Kieslowski"/>
    <s v="Cate Blanchett"/>
    <s v="United Kingdom"/>
    <n v="11000000"/>
    <n v="4247089"/>
    <s v="Miramax"/>
    <n v="97"/>
    <n v="179.9"/>
    <n v="5060962.1364880726"/>
  </r>
  <r>
    <s v="Heaven and Earth"/>
    <s v="PG-13"/>
    <s v="Action"/>
    <x v="32"/>
    <s v="February 8, 1991 (United States)"/>
    <x v="50"/>
    <n v="958"/>
    <s v="Haruki Kadokawa"/>
    <s v="Haruki Kadokawa"/>
    <s v="Takaaki Enoki"/>
    <s v="Japan"/>
    <n v="42000000"/>
    <m/>
    <s v="Haruki Kadokawa Films"/>
    <n v="125"/>
    <n v="130.69999999999999"/>
    <s v="Missing"/>
  </r>
  <r>
    <s v="Hector and the Search for Happiness"/>
    <s v="R"/>
    <s v="Adventure"/>
    <x v="20"/>
    <s v="August 14, 2014 (Germany)"/>
    <x v="50"/>
    <n v="46000"/>
    <s v="Peter Chelsom"/>
    <s v="Maria von Heland"/>
    <s v="Simon Pegg"/>
    <s v="Germany"/>
    <m/>
    <n v="6337728"/>
    <s v="Egoli Tossell Pictures"/>
    <n v="114"/>
    <n v="236.7"/>
    <n v="14775101.159908187"/>
  </r>
  <r>
    <s v="Hellboy II: the Golden Army"/>
    <s v="PG-13"/>
    <s v="Action"/>
    <x v="0"/>
    <s v="July 11, 2008 (United States)"/>
    <x v="50"/>
    <n v="260000"/>
    <s v="Guillermo del Toro"/>
    <s v="Guillermo del Toro"/>
    <s v="Ron Perlman"/>
    <s v="United States"/>
    <n v="85000000"/>
    <n v="168319243"/>
    <s v="Universal Pictures"/>
    <n v="120"/>
    <n v="215.3"/>
    <n v="223374883.89416376"/>
  </r>
  <r>
    <s v="Hellraiser"/>
    <s v="R"/>
    <s v="Horror"/>
    <x v="3"/>
    <s v="September 18, 1987 (United States)"/>
    <x v="50"/>
    <n v="108000"/>
    <s v="Clive Barker"/>
    <s v="Clive Barker"/>
    <s v="Andrew Robinson"/>
    <s v="United Kingdom"/>
    <m/>
    <n v="14575193"/>
    <s v="New World Pictures"/>
    <n v="94"/>
    <n v="113.6"/>
    <n v="19060348.957510728"/>
  </r>
  <r>
    <s v="Henry: Portrait of a Serial Killer"/>
    <s v="Unrated"/>
    <s v="Biography"/>
    <x v="25"/>
    <s v="September 7, 1990 (United States)"/>
    <x v="50"/>
    <n v="33000"/>
    <s v="John McNaughton"/>
    <s v="Richard Fire"/>
    <s v="Michael Rooker"/>
    <s v="United States"/>
    <n v="111000"/>
    <n v="609939"/>
    <s v="Maljack Productions"/>
    <n v="83"/>
    <n v="109.6"/>
    <n v="758255.46022031817"/>
  </r>
  <r>
    <s v="Hesher"/>
    <s v="R"/>
    <s v="Drama"/>
    <x v="29"/>
    <s v="June 25, 2011 (Japan)"/>
    <x v="50"/>
    <n v="51000"/>
    <s v="Spencer Susser"/>
    <s v="Spencer Susser"/>
    <s v="Joseph Gordon-Levitt"/>
    <s v="United States"/>
    <n v="7000000"/>
    <n v="449702"/>
    <s v="The Last Picture Company"/>
    <n v="106"/>
    <n v="218.1"/>
    <n v="761668.70150083373"/>
  </r>
  <r>
    <s v="Holes"/>
    <s v="PG"/>
    <s v="Adventure"/>
    <x v="2"/>
    <s v="April 18, 2003 (United States)"/>
    <x v="50"/>
    <n v="81000"/>
    <s v="Andrew Davis"/>
    <s v="Louis Sachar"/>
    <s v="Shia LaBeouf"/>
    <s v="United States"/>
    <n v="20000000"/>
    <n v="71406573"/>
    <s v="Walt Disney Pictures"/>
    <n v="117"/>
    <n v="184"/>
    <n v="150571507.21868512"/>
  </r>
  <r>
    <s v="Hollywood Shuffle"/>
    <s v="R"/>
    <s v="Comedy"/>
    <x v="3"/>
    <s v="March 20, 1987 (United States)"/>
    <x v="50"/>
    <n v="5200"/>
    <s v="Robert Townsend"/>
    <s v="Dom Irrera"/>
    <s v="Robert Townsend"/>
    <s v="United States"/>
    <n v="100000"/>
    <n v="5228617"/>
    <s v="Conquering Unicorn"/>
    <n v="78"/>
    <n v="113.6"/>
    <n v="8658476.0864130445"/>
  </r>
  <r>
    <s v="Homicide"/>
    <s v="R"/>
    <s v="Crime"/>
    <x v="16"/>
    <s v="August 28, 1991 (France)"/>
    <x v="50"/>
    <n v="6500"/>
    <s v="David Mamet"/>
    <s v="David Mamet"/>
    <s v="Joe Mantegna"/>
    <s v="United States"/>
    <m/>
    <n v="2971661"/>
    <s v="Pressman Film"/>
    <n v="102"/>
    <n v="136.19999999999999"/>
    <n v="3772771.2779166666"/>
  </r>
  <r>
    <s v="I Am Love"/>
    <s v="R"/>
    <s v="Drama"/>
    <x v="9"/>
    <s v="July 23, 2010 (United States)"/>
    <x v="50"/>
    <n v="21000"/>
    <s v="Luca Guadagnino"/>
    <s v="Barbara Alberti"/>
    <s v="Tilda Swinton"/>
    <s v="Italy"/>
    <m/>
    <n v="12014663"/>
    <s v="First Sun"/>
    <n v="120"/>
    <n v="214.5"/>
    <n v="16277758.186305022"/>
  </r>
  <r>
    <s v="I Love You, Man"/>
    <s v="R"/>
    <s v="Comedy"/>
    <x v="9"/>
    <s v="March 20, 2009 (United States)"/>
    <x v="50"/>
    <n v="197000"/>
    <s v="John Hamburg"/>
    <s v="John Hamburg"/>
    <s v="Paul Rudd"/>
    <s v="United States"/>
    <n v="40000000"/>
    <n v="91980359"/>
    <s v="Dreamworks Pictures"/>
    <n v="105"/>
    <n v="214.5"/>
    <n v="114346860.00530395"/>
  </r>
  <r>
    <s v="Ichi the Killer"/>
    <m/>
    <s v="Action"/>
    <x v="7"/>
    <s v="December 22, 2001 (Japan)"/>
    <x v="50"/>
    <n v="53000"/>
    <s v="Takashi Miike"/>
    <s v="Sakichi Sato"/>
    <s v="Tadanobu Asano"/>
    <s v="Japan"/>
    <n v="1400000"/>
    <n v="80631"/>
    <s v="Omega Project"/>
    <n v="129"/>
    <n v="177.1"/>
    <n v="121866.39732142858"/>
  </r>
  <r>
    <s v="Independence Day"/>
    <s v="PG-13"/>
    <s v="Action"/>
    <x v="10"/>
    <s v="July 3, 1996 (United States)"/>
    <x v="50"/>
    <n v="543000"/>
    <s v="Roland Emmerich"/>
    <s v="Dean Devlin"/>
    <s v="Will Smith"/>
    <s v="United States"/>
    <n v="75000000"/>
    <n v="817400891"/>
    <s v="Twentieth Century Fox"/>
    <n v="145"/>
    <n v="156.9"/>
    <n v="1318486243.9793539"/>
  </r>
  <r>
    <s v="Intervista"/>
    <m/>
    <s v="Comedy"/>
    <x v="3"/>
    <s v="November 6, 1992 (United States)"/>
    <x v="50"/>
    <n v="2500"/>
    <s v="Federico Fellini"/>
    <s v="Federico Fellini"/>
    <s v="Sergio Rubini"/>
    <s v="Italy"/>
    <m/>
    <n v="138608"/>
    <s v="Aljosha"/>
    <n v="105"/>
    <n v="113.6"/>
    <n v="209493.34126984127"/>
  </r>
  <r>
    <s v="Into the West"/>
    <s v="PG"/>
    <s v="Adventure"/>
    <x v="35"/>
    <s v="September 17, 1993 (United States)"/>
    <x v="50"/>
    <n v="2800"/>
    <s v="Mike Newell"/>
    <s v="Jim Sheridan"/>
    <s v="Gabriel Byrne"/>
    <s v="Ireland"/>
    <m/>
    <n v="4790801"/>
    <s v="Channel Four Films"/>
    <n v="97"/>
    <n v="140.30000000000001"/>
    <n v="16058933.605060503"/>
  </r>
  <r>
    <s v="Ip Man 4: The Finale"/>
    <s v="Not Rated"/>
    <s v="Action"/>
    <x v="5"/>
    <s v="December 20, 2019 (China)"/>
    <x v="50"/>
    <n v="27000"/>
    <s v="Wilson Yip"/>
    <s v="Edmond Wong"/>
    <s v="Donnie Yen"/>
    <s v="Hong Kong"/>
    <n v="52000000"/>
    <n v="176345966"/>
    <s v="Golden Harvest Company"/>
    <n v="107"/>
    <n v="255.7"/>
    <n v="227007249.00802705"/>
  </r>
  <r>
    <s v="Iris"/>
    <s v="R"/>
    <s v="Biography"/>
    <x v="7"/>
    <s v="March 29, 2002 (United States)"/>
    <x v="50"/>
    <n v="18000"/>
    <s v="Richard Eyre"/>
    <s v="John Bayley"/>
    <s v="Judi Dench"/>
    <s v="United Kingdom"/>
    <n v="5500000"/>
    <n v="16153953"/>
    <s v="British Broadcasting Corporation (BBC)"/>
    <n v="91"/>
    <n v="177.1"/>
    <n v="26056693.907358386"/>
  </r>
  <r>
    <s v="Iron Man 2"/>
    <s v="PG-13"/>
    <s v="Action"/>
    <x v="29"/>
    <s v="May 7, 2010 (United States)"/>
    <x v="50"/>
    <n v="746000"/>
    <s v="Jon Favreau"/>
    <s v="Justin Theroux"/>
    <s v="Robert Downey Jr."/>
    <s v="United States"/>
    <n v="200000000"/>
    <n v="623933331"/>
    <s v="Paramount Pictures"/>
    <n v="124"/>
    <n v="218.1"/>
    <n v="757118621.8864994"/>
  </r>
  <r>
    <s v="Jack Reacher"/>
    <s v="PG-13"/>
    <s v="Action"/>
    <x v="36"/>
    <s v="December 21, 2012 (United States)"/>
    <x v="50"/>
    <n v="317000"/>
    <s v="Christopher McQuarrie"/>
    <s v="Lee Child"/>
    <s v="Tom Cruise"/>
    <s v="United States"/>
    <n v="60000000"/>
    <n v="218340595"/>
    <s v="Paramount Pictures"/>
    <n v="130"/>
    <n v="229.6"/>
    <n v="607010760.00456214"/>
  </r>
  <r>
    <s v="Jarhead"/>
    <s v="R"/>
    <s v="Action"/>
    <x v="4"/>
    <s v="November 4, 2005 (United States)"/>
    <x v="50"/>
    <n v="179000"/>
    <s v="Sam Mendes"/>
    <s v="William Broyles Jr."/>
    <s v="Jake Gyllenhaal"/>
    <s v="United States"/>
    <n v="72000000"/>
    <n v="97076152"/>
    <s v="Universal Pictures"/>
    <n v="125"/>
    <n v="195.3"/>
    <n v="156586042.95606139"/>
  </r>
  <r>
    <s v="Julie &amp; Julia"/>
    <s v="PG-13"/>
    <s v="Biography"/>
    <x v="9"/>
    <s v="August 7, 2009 (United States)"/>
    <x v="50"/>
    <n v="111000"/>
    <s v="Nora Ephron"/>
    <s v="Nora Ephron"/>
    <s v="Amy Adams"/>
    <s v="United States"/>
    <n v="40000000"/>
    <n v="129540522"/>
    <s v="Columbia Pictures"/>
    <n v="123"/>
    <n v="214.5"/>
    <n v="366830827.633829"/>
  </r>
  <r>
    <s v="Jumanji"/>
    <s v="PG"/>
    <s v="Adventure"/>
    <x v="40"/>
    <s v="December 15, 1995 (United States)"/>
    <x v="50"/>
    <n v="318000"/>
    <s v="Joe Johnston"/>
    <s v="Jonathan Hensleigh"/>
    <s v="Robin Williams"/>
    <s v="United States"/>
    <n v="65000000"/>
    <n v="262821940"/>
    <s v="TriStar Pictures"/>
    <n v="104"/>
    <n v="152.4"/>
    <n v="371954691.67673016"/>
  </r>
  <r>
    <s v="Jurassic World"/>
    <s v="PG-13"/>
    <s v="Action"/>
    <x v="39"/>
    <s v="June 12, 2015 (United States)"/>
    <x v="50"/>
    <n v="593000"/>
    <s v="Colin Trevorrow"/>
    <s v="Rick Jaffa"/>
    <s v="Chris Pratt"/>
    <s v="United States"/>
    <n v="150000000"/>
    <n v="1670516444"/>
    <s v="Universal Pictures"/>
    <n v="124"/>
    <n v="237"/>
    <n v="2120859835.3616667"/>
  </r>
  <r>
    <s v="King of New York"/>
    <s v="R"/>
    <s v="Crime"/>
    <x v="32"/>
    <s v="January 5, 1991 (United States)"/>
    <x v="50"/>
    <n v="34000"/>
    <s v="Abel Ferrara"/>
    <s v="Nicholas St. John"/>
    <s v="Christopher Walken"/>
    <s v="Italy"/>
    <n v="5300000"/>
    <n v="2554476"/>
    <s v="Reteitalia"/>
    <n v="103"/>
    <n v="130.69999999999999"/>
    <n v="3460866.3281458421"/>
  </r>
  <r>
    <s v="Kundun"/>
    <s v="PG-13"/>
    <s v="Biography"/>
    <x v="14"/>
    <s v="January 16, 1998 (United States)"/>
    <x v="50"/>
    <n v="27000"/>
    <s v="Martin Scorsese"/>
    <s v="Melissa Mathison"/>
    <s v="Tenzin Thuthob Tsarong"/>
    <s v="United States"/>
    <n v="28000000"/>
    <n v="5684789"/>
    <s v="De Fina-Cappa"/>
    <n v="134"/>
    <n v="160.5"/>
    <n v="7067136.7127702981"/>
  </r>
  <r>
    <s v="La discrÃ¨te"/>
    <m/>
    <s v="Drama"/>
    <x v="32"/>
    <s v="November 21, 1990 (France)"/>
    <x v="50"/>
    <n v="930"/>
    <s v="Christian Vincent"/>
    <s v="Christian Vincent"/>
    <s v="Fabrice Luchini"/>
    <s v="France"/>
    <m/>
    <m/>
    <s v="France 3 CinÃ©ma"/>
    <n v="94"/>
    <n v="130.69999999999999"/>
    <s v="Missing"/>
  </r>
  <r>
    <s v="Ladies in Lavender"/>
    <s v="PG-13"/>
    <s v="Drama"/>
    <x v="1"/>
    <s v="May 27, 2005 (United States)"/>
    <x v="50"/>
    <n v="11000"/>
    <s v="Charles Dance"/>
    <s v="William J. Locke"/>
    <s v="Judi Dench"/>
    <s v="United Kingdom"/>
    <m/>
    <n v="20421130"/>
    <s v="UK Film Council"/>
    <n v="104"/>
    <n v="188.9"/>
    <n v="26254507.641350213"/>
  </r>
  <r>
    <s v="Ladyhawke"/>
    <s v="PG-13"/>
    <s v="Adventure"/>
    <x v="38"/>
    <s v="April 12, 1985 (United States)"/>
    <x v="50"/>
    <n v="44000"/>
    <s v="Richard Donner"/>
    <s v="Edward Khmara"/>
    <s v="Matthew Broderick"/>
    <s v="United States"/>
    <n v="20000000"/>
    <n v="18432000"/>
    <s v="Twentieth Century Fox"/>
    <n v="121"/>
    <n v="107.6"/>
    <n v="25750712.517193947"/>
  </r>
  <r>
    <s v="Last of the Dogmen"/>
    <s v="PG"/>
    <s v="Adventure"/>
    <x v="40"/>
    <s v="September 8, 1995 (United States)"/>
    <x v="50"/>
    <n v="5000"/>
    <s v="Tab Murphy"/>
    <s v="Tab Murphy"/>
    <s v="Tom Berenger"/>
    <s v="United States"/>
    <m/>
    <n v="7024389"/>
    <s v="Carolco Pictures"/>
    <n v="118"/>
    <n v="152.4"/>
    <n v="19891555.095724907"/>
  </r>
  <r>
    <s v="Latter Days"/>
    <s v="R"/>
    <s v="Comedy"/>
    <x v="2"/>
    <s v="July 1, 2004 (Israel)"/>
    <x v="50"/>
    <n v="17000"/>
    <s v="C. Jay Cox"/>
    <s v="C. Jay Cox"/>
    <s v="Wes Ramsey"/>
    <s v="United States"/>
    <n v="850000"/>
    <n v="865028"/>
    <s v="Funny Boy Films"/>
    <n v="107"/>
    <n v="184"/>
    <n v="1113536.2551753274"/>
  </r>
  <r>
    <s v="Liberty Heights"/>
    <s v="R"/>
    <s v="Comedy"/>
    <x v="11"/>
    <s v="December 31, 1999 (United States)"/>
    <x v="50"/>
    <n v="6500"/>
    <s v="Barry Levinson"/>
    <s v="Barry Levinson"/>
    <s v="Adrien Brody"/>
    <s v="United States"/>
    <m/>
    <n v="3736868"/>
    <s v="Baltimore Pictures"/>
    <n v="127"/>
    <n v="166.6"/>
    <n v="4810408.44782425"/>
  </r>
  <r>
    <s v="Like Someone in Love"/>
    <s v="Not Rated"/>
    <s v="Drama"/>
    <x v="36"/>
    <s v="September 15, 2012 (Japan)"/>
    <x v="50"/>
    <n v="11000"/>
    <s v="Abbas Kiarostami"/>
    <s v="Abbas Kiarostami"/>
    <s v="Rin Takanashi"/>
    <s v="Japan"/>
    <m/>
    <n v="562878"/>
    <s v="Centre national du cinÃ©ma et de l'image animÃ©e (CNC)"/>
    <n v="109"/>
    <n v="229.6"/>
    <n v="799575.41538461531"/>
  </r>
  <r>
    <s v="Little Shop of Horrors"/>
    <s v="PG-13"/>
    <s v="Comedy"/>
    <x v="25"/>
    <s v="December 19, 1986 (United States)"/>
    <x v="50"/>
    <n v="68000"/>
    <s v="Frank Oz"/>
    <s v="Howard Ashman"/>
    <s v="Rick Moranis"/>
    <s v="United States"/>
    <n v="25000000"/>
    <n v="38983045"/>
    <s v="The Geffen Company"/>
    <n v="94"/>
    <n v="109.6"/>
    <n v="55170152.398978166"/>
  </r>
  <r>
    <s v="Little Voice"/>
    <s v="R"/>
    <s v="Comedy"/>
    <x v="17"/>
    <s v="December 4, 1998 (United States)"/>
    <x v="50"/>
    <n v="16000"/>
    <s v="Mark Herman"/>
    <s v="Jim Cartwright"/>
    <s v="Brenda Blethyn"/>
    <s v="United Kingdom"/>
    <m/>
    <n v="4611784"/>
    <s v="Miramax"/>
    <n v="97"/>
    <n v="163"/>
    <n v="5855044.1033333335"/>
  </r>
  <r>
    <s v="Logan Lucky"/>
    <s v="PG-13"/>
    <s v="Comedy"/>
    <x v="27"/>
    <s v="August 18, 2017 (United States)"/>
    <x v="50"/>
    <n v="137000"/>
    <s v="Steven Soderbergh"/>
    <s v="Jules Asner"/>
    <s v="Channing Tatum"/>
    <s v="United States"/>
    <n v="29000000"/>
    <n v="48453605"/>
    <s v="Fingerprint Releasing"/>
    <n v="118"/>
    <n v="245.1"/>
    <n v="134706327.0392336"/>
  </r>
  <r>
    <s v="Lost in America"/>
    <s v="R"/>
    <s v="Comedy"/>
    <x v="38"/>
    <s v="February 8, 1985 (United States)"/>
    <x v="50"/>
    <n v="8200"/>
    <s v="Albert Brooks"/>
    <s v="Albert Brooks"/>
    <s v="Albert Brooks"/>
    <s v="United States"/>
    <m/>
    <n v="10179000"/>
    <s v="The Geffen Company"/>
    <n v="91"/>
    <n v="107.6"/>
    <n v="12654187.270501835"/>
  </r>
  <r>
    <s v="Lovers: A True Story"/>
    <s v="R"/>
    <s v="Action"/>
    <x v="16"/>
    <s v="April 12, 1991 (Spain)"/>
    <x v="50"/>
    <n v="2800"/>
    <s v="Vicente Aranda"/>
    <s v="Ãlvaro del Amo"/>
    <s v="Victoria Abril"/>
    <s v="Spain"/>
    <m/>
    <n v="1407309"/>
    <s v="Pedro Costa Producciones CinematogrÃ¡ficas"/>
    <n v="103"/>
    <n v="136.19999999999999"/>
    <n v="2813694.5688976375"/>
  </r>
  <r>
    <s v="Loving"/>
    <s v="PG-13"/>
    <s v="Biography"/>
    <x v="30"/>
    <s v="November 4, 2016 (United States)"/>
    <x v="50"/>
    <n v="33000"/>
    <s v="Jeff Nichols"/>
    <s v="Jeff Nichols"/>
    <s v="Ruth Negga"/>
    <s v="United Kingdom"/>
    <n v="9000000"/>
    <n v="12957265"/>
    <s v="Raindog Films"/>
    <n v="123"/>
    <n v="240"/>
    <n v="22292934.192546584"/>
  </r>
  <r>
    <s v="MÃ©nage"/>
    <m/>
    <s v="Comedy"/>
    <x v="25"/>
    <s v="October 1, 1986 (United States)"/>
    <x v="50"/>
    <n v="2700"/>
    <s v="Bertrand Blier"/>
    <s v="Bertrand Blier"/>
    <s v="GÃ©rard Depardieu"/>
    <s v="France"/>
    <m/>
    <n v="925952"/>
    <s v="CinÃ© Valse"/>
    <n v="84"/>
    <n v="109.6"/>
    <n v="1638429.5842044135"/>
  </r>
  <r>
    <s v="Main Hoon Na"/>
    <s v="Not Rated"/>
    <s v="Action"/>
    <x v="1"/>
    <s v="April 30, 2004 (India)"/>
    <x v="50"/>
    <n v="33000"/>
    <s v="Farah Khan"/>
    <s v="Farah Khan"/>
    <s v="Shah Rukh Khan"/>
    <s v="India"/>
    <m/>
    <n v="10836270"/>
    <s v="Red Chillies Entertainment"/>
    <n v="182"/>
    <n v="188.9"/>
    <n v="13471283.023255814"/>
  </r>
  <r>
    <s v="Maleficent"/>
    <s v="PG"/>
    <s v="Action"/>
    <x v="20"/>
    <s v="May 30, 2014 (United States)"/>
    <x v="50"/>
    <n v="353000"/>
    <s v="Robert Stromberg"/>
    <s v="Linda Woolverton"/>
    <s v="Angelina Jolie"/>
    <s v="United States"/>
    <n v="180000000"/>
    <n v="758411779"/>
    <s v="Jolie Pas"/>
    <n v="97"/>
    <n v="236.7"/>
    <n v="2542222981.972497"/>
  </r>
  <r>
    <s v="Man of Steel"/>
    <s v="PG-13"/>
    <s v="Action"/>
    <x v="33"/>
    <s v="June 14, 2013 (United States)"/>
    <x v="50"/>
    <n v="721000"/>
    <s v="Zack Snyder"/>
    <s v="David S. Goyer"/>
    <s v="Henry Cavill"/>
    <s v="United States"/>
    <n v="225000000"/>
    <n v="668045518"/>
    <s v="Warner Bros."/>
    <n v="143"/>
    <n v="233"/>
    <n v="873620040.06266093"/>
  </r>
  <r>
    <s v="Matador"/>
    <s v="NC-17"/>
    <s v="Drama"/>
    <x v="25"/>
    <s v="March 7, 1986 (Spain)"/>
    <x v="50"/>
    <n v="11000"/>
    <s v="Pedro AlmodÃ³var"/>
    <s v="Pedro AlmodÃ³var"/>
    <s v="Assumpta Serna"/>
    <s v="Spain"/>
    <m/>
    <n v="286126"/>
    <s v="CompaÃ±Ã­a Iberoamericana de TV"/>
    <n v="110"/>
    <n v="109.6"/>
    <n v="810247.13940520445"/>
  </r>
  <r>
    <s v="Maverick"/>
    <s v="PG"/>
    <s v="Action"/>
    <x v="13"/>
    <s v="May 20, 1994 (United States)"/>
    <x v="50"/>
    <n v="104000"/>
    <s v="Richard Donner"/>
    <s v="Roy Huggins"/>
    <s v="Mel Gibson"/>
    <s v="United States"/>
    <n v="75000000"/>
    <n v="183031272"/>
    <s v="Donner/Shuler-Donner Productions"/>
    <n v="127"/>
    <n v="148.19999999999999"/>
    <n v="235613132.98859316"/>
  </r>
  <r>
    <s v="Mean Girls"/>
    <s v="PG-13"/>
    <s v="Comedy"/>
    <x v="1"/>
    <s v="April 30, 2004 (United States)"/>
    <x v="50"/>
    <n v="347000"/>
    <s v="Mark Waters"/>
    <s v="Rosalind Wiseman"/>
    <s v="Lindsay Lohan"/>
    <s v="United States"/>
    <n v="17000000"/>
    <n v="130126277"/>
    <s v="Paramount Pictures"/>
    <n v="97"/>
    <n v="188.9"/>
    <n v="181794940.86153141"/>
  </r>
  <r>
    <s v="Meet the Parents"/>
    <s v="PG-13"/>
    <s v="Comedy"/>
    <x v="8"/>
    <s v="October 6, 2000 (United States)"/>
    <x v="50"/>
    <n v="317000"/>
    <s v="Jay Roach"/>
    <s v="Greg Glienna"/>
    <s v="Ben Stiller"/>
    <s v="United States"/>
    <n v="55000000"/>
    <n v="330444045"/>
    <s v="Universal Pictures"/>
    <n v="108"/>
    <n v="172.2"/>
    <n v="432130045.11373389"/>
  </r>
  <r>
    <s v="Mighty Aphrodite"/>
    <s v="R"/>
    <s v="Comedy"/>
    <x v="40"/>
    <s v="November 10, 1995 (United States)"/>
    <x v="50"/>
    <n v="39000"/>
    <s v="Woody Allen"/>
    <s v="Woody Allen"/>
    <s v="Woody Allen"/>
    <s v="United States"/>
    <n v="15000000"/>
    <n v="6468498"/>
    <s v="Sweetland Films"/>
    <n v="95"/>
    <n v="152.4"/>
    <n v="9036915.8211829439"/>
  </r>
  <r>
    <s v="Million Dollar Arm"/>
    <s v="PG"/>
    <s v="Biography"/>
    <x v="20"/>
    <s v="May 16, 2014 (United States)"/>
    <x v="50"/>
    <n v="44000"/>
    <s v="Craig Gillespie"/>
    <s v="Tom McCarthy"/>
    <s v="Jon Hamm"/>
    <s v="United States"/>
    <n v="25000000"/>
    <n v="38483455"/>
    <s v="Walt Disney Pictures"/>
    <n v="124"/>
    <n v="236.7"/>
    <n v="63727764.883152172"/>
  </r>
  <r>
    <s v="Miracle Mile"/>
    <s v="R"/>
    <s v="Action"/>
    <x v="28"/>
    <s v="May 19, 1989 (United States)"/>
    <x v="50"/>
    <n v="9800"/>
    <s v="Steve De Jarnatt"/>
    <s v="Steve De Jarnatt"/>
    <s v="Anthony Edwards"/>
    <s v="United States"/>
    <n v="3700000"/>
    <n v="1145404"/>
    <s v="Hemdale"/>
    <n v="87"/>
    <n v="118.3"/>
    <n v="2670272.3703136956"/>
  </r>
  <r>
    <s v="Miss Potter"/>
    <s v="PG"/>
    <s v="Biography"/>
    <x v="15"/>
    <s v="March 9, 2007 (United States)"/>
    <x v="50"/>
    <n v="28000"/>
    <s v="Chris Noonan"/>
    <s v="Richard Maltby Jr."/>
    <s v="RenÃ©e Zellweger"/>
    <s v="United Kingdom"/>
    <n v="30000000"/>
    <n v="35078241"/>
    <s v="Phoenix Pictures"/>
    <n v="88"/>
    <n v="201.6"/>
    <n v="49643938.842080817"/>
  </r>
  <r>
    <s v="Modern Romance"/>
    <s v="R"/>
    <s v="Comedy"/>
    <x v="12"/>
    <s v="March 13, 1981 (United States)"/>
    <x v="50"/>
    <n v="3600"/>
    <s v="Albert Brooks"/>
    <s v="Albert Brooks"/>
    <s v="Albert Brooks"/>
    <s v="United States"/>
    <m/>
    <n v="2863642"/>
    <s v="Columbia Pictures"/>
    <n v="93"/>
    <n v="90.9"/>
    <n v="3800312.3580139368"/>
  </r>
  <r>
    <s v="Monster's Ball"/>
    <m/>
    <s v="Drama"/>
    <x v="7"/>
    <s v="March 1, 2002 (United States)"/>
    <x v="50"/>
    <n v="84000"/>
    <s v="Marc Forster"/>
    <s v="Milo Addica"/>
    <s v="Billy Bob Thornton"/>
    <s v="United States"/>
    <n v="4000000"/>
    <n v="45011434"/>
    <s v="Lee Daniels Entertainment"/>
    <n v="111"/>
    <n v="177.1"/>
    <n v="77442032.409937888"/>
  </r>
  <r>
    <s v="Mrs. Doubtfire"/>
    <s v="PG-13"/>
    <s v="Comedy"/>
    <x v="34"/>
    <s v="November 24, 1993 (United States)"/>
    <x v="50"/>
    <n v="252000"/>
    <s v="Chris Columbus"/>
    <s v="Anne Fine"/>
    <s v="Robin Williams"/>
    <s v="United States"/>
    <n v="25000000"/>
    <n v="441286195"/>
    <s v="Twentieth Century Fox"/>
    <n v="125"/>
    <n v="144.5"/>
    <n v="747414694.92217898"/>
  </r>
  <r>
    <s v="Muppet Treasure Island"/>
    <s v="G"/>
    <s v="Action"/>
    <x v="10"/>
    <s v="February 16, 1996 (United States)"/>
    <x v="50"/>
    <n v="22000"/>
    <s v="Brian Henson"/>
    <s v="Robert Louis Stevenson"/>
    <s v="Tim Curry"/>
    <s v="United States"/>
    <m/>
    <n v="34327391"/>
    <s v="Walt Disney Pictures"/>
    <n v="99"/>
    <n v="156.9"/>
    <n v="58140945.178988323"/>
  </r>
  <r>
    <s v="Murphy's Romance"/>
    <s v="PG-13"/>
    <s v="Comedy"/>
    <x v="38"/>
    <s v="January 31, 1986 (United States)"/>
    <x v="50"/>
    <n v="5600"/>
    <s v="Martin Ritt"/>
    <s v="Max Schott"/>
    <s v="Sally Field"/>
    <s v="United States"/>
    <n v="13000000"/>
    <n v="30867525"/>
    <s v="Columbia Pictures"/>
    <n v="107"/>
    <n v="107.6"/>
    <n v="65088822.612456754"/>
  </r>
  <r>
    <s v="My Dog Skip"/>
    <s v="PG"/>
    <s v="Comedy"/>
    <x v="8"/>
    <s v="March 3, 2000 (United States)"/>
    <x v="50"/>
    <n v="20000"/>
    <s v="Jay Russell"/>
    <s v="Willie Morris"/>
    <s v="Frankie Muniz"/>
    <s v="United States"/>
    <n v="6000000"/>
    <n v="35547761"/>
    <s v="Alcon Entertainment"/>
    <n v="95"/>
    <n v="172.2"/>
    <n v="79525717.890602052"/>
  </r>
  <r>
    <s v="My Own Private Idaho"/>
    <s v="R"/>
    <s v="Drama"/>
    <x v="16"/>
    <s v="July 20, 1991 (Japan)"/>
    <x v="50"/>
    <n v="53000"/>
    <s v="Gus Van Sant"/>
    <s v="Gus Van Sant"/>
    <s v="River Phoenix"/>
    <s v="United States"/>
    <n v="2500000"/>
    <n v="6401336"/>
    <s v="New Line Cinema"/>
    <n v="104"/>
    <n v="136.19999999999999"/>
    <n v="12431402.671765454"/>
  </r>
  <r>
    <s v="Naked Lunch"/>
    <s v="R"/>
    <s v="Drama"/>
    <x v="16"/>
    <s v="April 24, 1992 (United Kingdom)"/>
    <x v="50"/>
    <n v="48000"/>
    <s v="David Cronenberg"/>
    <s v="William S. Burroughs"/>
    <s v="Peter Weller"/>
    <s v="Canada"/>
    <n v="16000000"/>
    <n v="2641357"/>
    <s v="Recorded Picture Company (RPC)"/>
    <n v="115"/>
    <n v="136.19999999999999"/>
    <n v="8340118.9419689113"/>
  </r>
  <r>
    <s v="Near Dark"/>
    <s v="R"/>
    <s v="Action"/>
    <x v="3"/>
    <s v="January 8, 1988 (United Kingdom)"/>
    <x v="50"/>
    <n v="35000"/>
    <s v="Kathryn Bigelow"/>
    <s v="Kathryn Bigelow"/>
    <s v="Adrian Pasdar"/>
    <s v="United States"/>
    <n v="5000000"/>
    <n v="3369307"/>
    <s v="F/M"/>
    <n v="94"/>
    <n v="113.6"/>
    <n v="5256670.9825908858"/>
  </r>
  <r>
    <s v="Oblivion"/>
    <s v="PG-13"/>
    <s v="Action"/>
    <x v="33"/>
    <s v="April 19, 2013 (United States)"/>
    <x v="50"/>
    <n v="495000"/>
    <s v="Joseph Kosinski"/>
    <s v="Karl Gajdusek"/>
    <s v="Tom Cruise"/>
    <s v="United States"/>
    <n v="120000000"/>
    <n v="286168572"/>
    <s v="Universal Pictures"/>
    <n v="124"/>
    <n v="233"/>
    <n v="347254336.47311825"/>
  </r>
  <r>
    <s v="One Day"/>
    <s v="PG-13"/>
    <s v="Drama"/>
    <x v="24"/>
    <s v="August 19, 2011 (United States)"/>
    <x v="50"/>
    <n v="143000"/>
    <s v="Lone Scherfig"/>
    <s v="David Nicholls"/>
    <s v="Anne Hathaway"/>
    <s v="United States"/>
    <n v="15000000"/>
    <n v="59389433"/>
    <s v="Focus Features"/>
    <n v="107"/>
    <n v="224.9"/>
    <n v="92657246.46748592"/>
  </r>
  <r>
    <s v="One True Thing"/>
    <s v="R"/>
    <s v="Drama"/>
    <x v="17"/>
    <s v="September 18, 1998 (United States)"/>
    <x v="50"/>
    <n v="12000"/>
    <s v="Carl Franklin"/>
    <s v="Anna Quindlen"/>
    <s v="Meryl Streep"/>
    <s v="United States"/>
    <n v="30000000"/>
    <n v="26616840"/>
    <s v="Monarch Pictures"/>
    <n v="127"/>
    <n v="163"/>
    <n v="34220047.037974685"/>
  </r>
  <r>
    <s v="Orphan"/>
    <s v="R"/>
    <s v="Horror"/>
    <x v="9"/>
    <s v="July 24, 2009 (United States)"/>
    <x v="50"/>
    <n v="199000"/>
    <s v="Jaume Collet-Serra"/>
    <s v="David Leslie Johnson-McGoldrick"/>
    <s v="Vera Farmiga"/>
    <s v="United States"/>
    <m/>
    <n v="77912251"/>
    <s v="Dark Castle Entertainment"/>
    <n v="123"/>
    <n v="214.5"/>
    <n v="129020993.91141304"/>
  </r>
  <r>
    <s v="Out of Sight"/>
    <s v="R"/>
    <s v="Comedy"/>
    <x v="17"/>
    <s v="June 26, 1998 (United States)"/>
    <x v="50"/>
    <n v="88000"/>
    <s v="Steven Soderbergh"/>
    <s v="Elmore Leonard"/>
    <s v="George Clooney"/>
    <s v="United States"/>
    <n v="48000000"/>
    <n v="77745966"/>
    <s v="Universal Pictures"/>
    <n v="123"/>
    <n v="163"/>
    <n v="147596235.76448599"/>
  </r>
  <r>
    <s v="P.S. I Love You"/>
    <s v="PG-13"/>
    <s v="Comedy"/>
    <x v="6"/>
    <s v="December 21, 2007 (United States)"/>
    <x v="50"/>
    <n v="203000"/>
    <s v="Richard LaGravenese"/>
    <s v="Richard LaGravenese"/>
    <s v="Hilary Swank"/>
    <s v="United States"/>
    <n v="30000000"/>
    <n v="156835339"/>
    <s v="Alcon Entertainment"/>
    <n v="126"/>
    <n v="207.3"/>
    <n v="403953742.96956885"/>
  </r>
  <r>
    <s v="Padmaavat"/>
    <s v="Not Rated"/>
    <s v="Drama"/>
    <x v="26"/>
    <s v="January 25, 2018 (India)"/>
    <x v="50"/>
    <n v="29000"/>
    <s v="Sanjay Leela Bhansali"/>
    <s v="Prakash Kapadia"/>
    <s v="Deepika Padukone"/>
    <s v="India"/>
    <m/>
    <n v="60508780"/>
    <s v="Bhansali Productions"/>
    <n v="164"/>
    <n v="251.1"/>
    <n v="76820938.608333334"/>
  </r>
  <r>
    <s v="ParaNorman"/>
    <s v="PG"/>
    <s v="Animation"/>
    <x v="36"/>
    <s v="August 17, 2012 (United States)"/>
    <x v="50"/>
    <n v="96000"/>
    <s v="Chris Butler"/>
    <s v="Chris Butler"/>
    <s v="Kodi Smit-McPhee"/>
    <s v="United States"/>
    <n v="60000000"/>
    <n v="107139399"/>
    <s v="Focus Features"/>
    <n v="92"/>
    <n v="229.6"/>
    <n v="220279182.69433197"/>
  </r>
  <r>
    <s v="Parenthood"/>
    <s v="PG-13"/>
    <s v="Comedy"/>
    <x v="21"/>
    <s v="August 2, 1989 (United States)"/>
    <x v="50"/>
    <n v="46000"/>
    <s v="Ron Howard"/>
    <s v="Lowell Ganz"/>
    <s v="Steve Martin"/>
    <s v="United States"/>
    <n v="20000000"/>
    <n v="126297830"/>
    <s v="Imagine Entertainment"/>
    <n v="124"/>
    <n v="124"/>
    <n v="423354772.28822875"/>
  </r>
  <r>
    <s v="Passengers"/>
    <s v="PG-13"/>
    <s v="Drama"/>
    <x v="30"/>
    <s v="December 21, 2016 (United States)"/>
    <x v="50"/>
    <n v="364000"/>
    <s v="Morten Tyldum"/>
    <s v="Jon Spaihts"/>
    <s v="Jennifer Lawrence"/>
    <s v="United States"/>
    <n v="110000000"/>
    <n v="303144152"/>
    <s v="Columbia Pictures"/>
    <n v="116"/>
    <n v="240"/>
    <n v="706717850.91354251"/>
  </r>
  <r>
    <s v="Paul"/>
    <s v="R"/>
    <s v="Adventure"/>
    <x v="24"/>
    <s v="March 18, 2011 (United States)"/>
    <x v="50"/>
    <n v="240000"/>
    <s v="Greg Mottola"/>
    <s v="Simon Pegg"/>
    <s v="Simon Pegg"/>
    <s v="United States"/>
    <n v="40000000"/>
    <n v="97984015"/>
    <s v="Universal Pictures"/>
    <n v="104"/>
    <n v="224.9"/>
    <n v="132751131.0382392"/>
  </r>
  <r>
    <s v="Pawn Sacrifice"/>
    <s v="PG-13"/>
    <s v="Biography"/>
    <x v="20"/>
    <s v="September 25, 2015 (United States)"/>
    <x v="50"/>
    <n v="42000"/>
    <s v="Edward Zwick"/>
    <s v="Steven Knight"/>
    <s v="Tobey Maguire"/>
    <s v="United States"/>
    <n v="19000000"/>
    <n v="5578519"/>
    <s v="Gail Katz Productions"/>
    <n v="115"/>
    <n v="236.7"/>
    <n v="7924357.7589743584"/>
  </r>
  <r>
    <s v="Pee-wee's Big Adventure"/>
    <s v="PG"/>
    <s v="Adventure"/>
    <x v="38"/>
    <s v="August 9, 1985 (United States)"/>
    <x v="50"/>
    <n v="50000"/>
    <s v="Tim Burton"/>
    <s v="Phil Hartman"/>
    <s v="Paul Reubens"/>
    <s v="United States"/>
    <n v="6000000"/>
    <n v="40940662"/>
    <s v="Warner Bros."/>
    <n v="91"/>
    <n v="107.6"/>
    <n v="57940639.625638641"/>
  </r>
  <r>
    <s v="Peter's Friends"/>
    <s v="R"/>
    <s v="Comedy"/>
    <x v="35"/>
    <s v="December 25, 1992 (United States)"/>
    <x v="50"/>
    <n v="11000"/>
    <s v="Kenneth Branagh"/>
    <s v="Rita Rudner"/>
    <s v="Hugh Laurie"/>
    <s v="United Kingdom"/>
    <n v="5000000"/>
    <n v="4058564"/>
    <s v="British Broadcasting Corporation (BBC)"/>
    <n v="101"/>
    <n v="140.30000000000001"/>
    <n v="5045468.9955120357"/>
  </r>
  <r>
    <s v="Phone Booth"/>
    <s v="R"/>
    <s v="Crime"/>
    <x v="23"/>
    <s v="April 4, 2003 (United States)"/>
    <x v="50"/>
    <n v="255000"/>
    <s v="Joel Schumacher"/>
    <s v="Larry Cohen"/>
    <s v="Colin Farrell"/>
    <s v="United States"/>
    <n v="13000000"/>
    <n v="97837138"/>
    <s v="Fox 2000 Pictures"/>
    <n v="81"/>
    <n v="179.9"/>
    <n v="152641965.94265231"/>
  </r>
  <r>
    <s v="Pieces of April"/>
    <s v="PG-13"/>
    <s v="Comedy"/>
    <x v="2"/>
    <s v="November 28, 2003 (United States)"/>
    <x v="50"/>
    <n v="20000"/>
    <s v="Peter Hedges"/>
    <s v="Peter Hedges"/>
    <s v="Katie Holmes"/>
    <s v="United States"/>
    <n v="300000"/>
    <n v="3282321"/>
    <s v="United Artists"/>
    <n v="80"/>
    <n v="184"/>
    <n v="8803901.4850352108"/>
  </r>
  <r>
    <s v="Playing by Heart"/>
    <s v="R"/>
    <s v="Comedy"/>
    <x v="17"/>
    <s v="January 22, 1999 (United States)"/>
    <x v="50"/>
    <n v="19000"/>
    <s v="Willard Carroll"/>
    <s v="Willard Carroll"/>
    <s v="Gillian Anderson"/>
    <s v="United States"/>
    <n v="20000000"/>
    <n v="3970078"/>
    <s v="Hyperion Pictures"/>
    <n v="121"/>
    <n v="163"/>
    <n v="6574362.8619565219"/>
  </r>
  <r>
    <s v="Pollock"/>
    <s v="R"/>
    <s v="Biography"/>
    <x v="8"/>
    <s v="March 23, 2001 (United States)"/>
    <x v="50"/>
    <n v="27000"/>
    <s v="Ed Harris"/>
    <s v="Steven Naifeh"/>
    <s v="Ed Harris"/>
    <s v="United States"/>
    <n v="6000000"/>
    <n v="10994533"/>
    <s v="Brant-Allen"/>
    <n v="122"/>
    <n v="172.2"/>
    <n v="13668030.212566299"/>
  </r>
  <r>
    <s v="Pretty Woman"/>
    <s v="R"/>
    <s v="Comedy"/>
    <x v="32"/>
    <s v="March 23, 1990 (United States)"/>
    <x v="50"/>
    <n v="299000"/>
    <s v="Garry Marshall"/>
    <s v="J.F. Lawton"/>
    <s v="Richard Gere"/>
    <s v="United States"/>
    <n v="14000000"/>
    <n v="463406268"/>
    <s v="Touchstone Pictures"/>
    <n v="119"/>
    <n v="130.69999999999999"/>
    <n v="647408940.20907843"/>
  </r>
  <r>
    <s v="Prometheus"/>
    <s v="R"/>
    <s v="Adventure"/>
    <x v="36"/>
    <s v="June 8, 2012 (United States)"/>
    <x v="50"/>
    <n v="578000"/>
    <s v="Ridley Scott"/>
    <s v="Jon Spaihts"/>
    <s v="Noomi Rapace"/>
    <s v="United States"/>
    <n v="130000000"/>
    <n v="403354469"/>
    <s v="Twentieth Century Fox"/>
    <n v="124"/>
    <n v="229.6"/>
    <n v="527476852.80815446"/>
  </r>
  <r>
    <s v="Public Enemies"/>
    <s v="R"/>
    <s v="Biography"/>
    <x v="9"/>
    <s v="July 1, 2009 (United States)"/>
    <x v="50"/>
    <n v="287000"/>
    <s v="Michael Mann"/>
    <s v="Ronan Bennett"/>
    <s v="Christian Bale"/>
    <s v="United States"/>
    <n v="100000000"/>
    <n v="214104620"/>
    <s v="Universal Pictures"/>
    <n v="140"/>
    <n v="214.5"/>
    <n v="551459659.45900249"/>
  </r>
  <r>
    <s v="Pure Country"/>
    <s v="PG"/>
    <s v="Drama"/>
    <x v="35"/>
    <s v="October 23, 1992 (United States)"/>
    <x v="50"/>
    <n v="4100"/>
    <s v="Christopher Cain"/>
    <s v="Rex McGee"/>
    <s v="George Strait"/>
    <s v="United States"/>
    <n v="10000000"/>
    <n v="15164458"/>
    <s v="Warner Bros."/>
    <n v="112"/>
    <n v="140.30000000000001"/>
    <n v="19252543.135833334"/>
  </r>
  <r>
    <s v="Rabbit Hole"/>
    <s v="PG-13"/>
    <s v="Drama"/>
    <x v="29"/>
    <s v="January 28, 2011 (United States)"/>
    <x v="50"/>
    <n v="48000"/>
    <s v="John Cameron Mitchell"/>
    <s v="David Lindsay-Abaire"/>
    <s v="Nicole Kidman"/>
    <s v="United States"/>
    <n v="5000000"/>
    <n v="5144717"/>
    <s v="Olympus Pictures"/>
    <n v="91"/>
    <n v="218.1"/>
    <n v="6970187.9497554461"/>
  </r>
  <r>
    <s v="Radio Flyer"/>
    <s v="PG-13"/>
    <s v="Drama"/>
    <x v="35"/>
    <s v="February 21, 1992 (United States)"/>
    <x v="50"/>
    <n v="13000"/>
    <s v="Richard Donner"/>
    <s v="David Mickey Evans"/>
    <s v="Lorraine Bracco"/>
    <s v="United States"/>
    <n v="35000000"/>
    <n v="4651977"/>
    <s v="Columbia Pictures"/>
    <n v="114"/>
    <n v="140.30000000000001"/>
    <n v="5783179.8935128516"/>
  </r>
  <r>
    <s v="Ralph Breaks the Internet"/>
    <s v="PG"/>
    <s v="Animation"/>
    <x v="26"/>
    <s v="November 21, 2018 (United States)"/>
    <x v="50"/>
    <n v="140000"/>
    <s v="Phil Johnston"/>
    <s v="Phil Johnston"/>
    <s v="John C. Reilly"/>
    <s v="United States"/>
    <n v="175000000"/>
    <n v="529323962"/>
    <s v="Walt Disney Animation Studios"/>
    <n v="112"/>
    <n v="251.1"/>
    <n v="968097306.25090039"/>
  </r>
  <r>
    <s v="Rambo"/>
    <s v="R"/>
    <s v="Action"/>
    <x v="0"/>
    <s v="January 25, 2008 (United States)"/>
    <x v="50"/>
    <n v="222000"/>
    <s v="Sylvester Stallone"/>
    <s v="Art Monterastelli"/>
    <s v="Sylvester Stallone"/>
    <s v="Germany"/>
    <n v="50000000"/>
    <n v="113244290"/>
    <s v="Lionsgate"/>
    <n v="92"/>
    <n v="215.3"/>
    <n v="166452171.55330437"/>
  </r>
  <r>
    <s v="Ravenous"/>
    <s v="R"/>
    <s v="Adventure"/>
    <x v="11"/>
    <s v="March 19, 1999 (United States)"/>
    <x v="50"/>
    <n v="38000"/>
    <s v="Antonia Bird"/>
    <s v="Ted Griffin"/>
    <s v="Guy Pearce"/>
    <s v="United Kingdom"/>
    <n v="12000000"/>
    <n v="2062405"/>
    <s v="ETIC Films"/>
    <n v="101"/>
    <n v="166.6"/>
    <n v="2881315.0091701052"/>
  </r>
  <r>
    <s v="Raw"/>
    <s v="R"/>
    <s v="Drama"/>
    <x v="30"/>
    <s v="March 15, 2017 (Belgium)"/>
    <x v="50"/>
    <n v="64000"/>
    <s v="Julia Ducournau"/>
    <s v="Julia Ducournau"/>
    <s v="Garance Marillier"/>
    <s v="France"/>
    <m/>
    <n v="3096815"/>
    <s v="Petit Film"/>
    <n v="99"/>
    <n v="240"/>
    <n v="5128258.3179347822"/>
  </r>
  <r>
    <s v="Real Genius"/>
    <s v="PG"/>
    <s v="Comedy"/>
    <x v="38"/>
    <s v="August 7, 1985 (United States)"/>
    <x v="50"/>
    <n v="31000"/>
    <s v="Martha Coolidge"/>
    <s v="Neal Israel"/>
    <s v="Val Kilmer"/>
    <s v="United States"/>
    <n v="8000000"/>
    <n v="12952019"/>
    <s v="Delphi III Productions"/>
    <n v="108"/>
    <n v="107.6"/>
    <n v="28975625.472099852"/>
  </r>
  <r>
    <s v="Real Steel"/>
    <s v="PG-13"/>
    <s v="Action"/>
    <x v="24"/>
    <s v="October 7, 2011 (United States)"/>
    <x v="50"/>
    <n v="306000"/>
    <s v="Shawn Levy"/>
    <s v="John Gatins"/>
    <s v="Hugh Jackman"/>
    <s v="United States"/>
    <n v="110000000"/>
    <n v="299268508"/>
    <s v="Dreamworks Pictures"/>
    <n v="127"/>
    <n v="224.9"/>
    <n v="384755756.90970463"/>
  </r>
  <r>
    <s v="RED"/>
    <s v="PG-13"/>
    <s v="Action"/>
    <x v="29"/>
    <s v="October 15, 2010 (United States)"/>
    <x v="50"/>
    <n v="295000"/>
    <s v="Robert Schwentke"/>
    <s v="Jon Hoeber"/>
    <s v="Bruce Willis"/>
    <s v="United States"/>
    <n v="58000000"/>
    <n v="199006387"/>
    <s v="Summit Entertainment"/>
    <n v="111"/>
    <n v="218.1"/>
    <n v="269618702.17385501"/>
  </r>
  <r>
    <s v="Red Rock West"/>
    <s v="R"/>
    <s v="Crime"/>
    <x v="34"/>
    <s v="May 14, 1993 (Italy)"/>
    <x v="50"/>
    <n v="21000"/>
    <s v="John Dahl"/>
    <s v="John Dahl"/>
    <s v="Nicolas Cage"/>
    <s v="United States"/>
    <n v="8000000"/>
    <n v="2502551"/>
    <s v="Propaganda Films"/>
    <n v="98"/>
    <n v="144.5"/>
    <n v="3782377.4290674604"/>
  </r>
  <r>
    <s v="River's Edge"/>
    <s v="R"/>
    <s v="Crime"/>
    <x v="25"/>
    <s v="May 8, 1987 (United States)"/>
    <x v="50"/>
    <n v="17000"/>
    <s v="Tim Hunter"/>
    <s v="Neal Jimenez"/>
    <s v="Crispin Glover"/>
    <s v="United States"/>
    <n v="1900000"/>
    <n v="4600000"/>
    <s v="Hemdale"/>
    <n v="99"/>
    <n v="109.6"/>
    <n v="7419904.7114875587"/>
  </r>
  <r>
    <s v="Ruby in Paradise"/>
    <s v="R"/>
    <s v="Drama"/>
    <x v="34"/>
    <s v="November 5, 1993 (United States)"/>
    <x v="50"/>
    <n v="2500"/>
    <s v="Victor Nunez"/>
    <s v="Jane Austen"/>
    <s v="Ashley Judd"/>
    <s v="United States"/>
    <n v="800000"/>
    <n v="1001437"/>
    <s v="Full Crew/Say Yea"/>
    <n v="114"/>
    <n v="144.5"/>
    <n v="1271407.7245833334"/>
  </r>
  <r>
    <s v="Rush Hour"/>
    <s v="PG-13"/>
    <s v="Action"/>
    <x v="17"/>
    <s v="September 18, 1998 (United States)"/>
    <x v="50"/>
    <n v="247000"/>
    <s v="Brett Ratner"/>
    <s v="Ross LaManna"/>
    <s v="Jackie Chan"/>
    <s v="United States"/>
    <n v="33000000"/>
    <n v="244721064"/>
    <s v="New Line Cinema"/>
    <n v="98"/>
    <n v="163"/>
    <n v="447578080.43697476"/>
  </r>
  <r>
    <s v="Safety Not Guaranteed"/>
    <s v="R"/>
    <s v="Comedy"/>
    <x v="36"/>
    <s v="June 15, 2012 (Canada)"/>
    <x v="50"/>
    <n v="122000"/>
    <s v="Colin Trevorrow"/>
    <s v="Derek Connolly"/>
    <s v="Aubrey Plaza"/>
    <s v="United States"/>
    <n v="750000"/>
    <n v="4424699"/>
    <s v="FilmDistrict"/>
    <n v="86"/>
    <n v="229.6"/>
    <n v="12529793.543680297"/>
  </r>
  <r>
    <s v="Scrooged"/>
    <s v="PG-13"/>
    <s v="Comedy"/>
    <x v="28"/>
    <s v="November 23, 1988 (United States)"/>
    <x v="50"/>
    <n v="90000"/>
    <s v="Richard Donner"/>
    <s v="Mitch Glazer"/>
    <s v="Bill Murray"/>
    <s v="United States"/>
    <n v="32000000"/>
    <n v="60329001"/>
    <s v="Paramount Pictures"/>
    <n v="101"/>
    <n v="118.3"/>
    <n v="102180359.11450806"/>
  </r>
  <r>
    <s v="Secretary"/>
    <s v="R"/>
    <s v="Comedy"/>
    <x v="23"/>
    <s v="October 11, 2002 (United States)"/>
    <x v="50"/>
    <n v="86000"/>
    <s v="Steven Shainberg"/>
    <s v="Erin Cressida Wilson"/>
    <s v="James Spader"/>
    <s v="United States"/>
    <n v="4000000"/>
    <n v="9304609"/>
    <s v="Slough Pond"/>
    <n v="107"/>
    <n v="179.9"/>
    <n v="12167872.799570816"/>
  </r>
  <r>
    <s v="Shazam!"/>
    <s v="PG-13"/>
    <s v="Action"/>
    <x v="5"/>
    <s v="April 5, 2019 (United States)"/>
    <x v="50"/>
    <n v="284000"/>
    <s v="David F. Sandberg"/>
    <s v="Henry Gayden"/>
    <s v="Zachary Levi"/>
    <s v="United States"/>
    <n v="100000000"/>
    <n v="365971656"/>
    <s v="Warner Bros."/>
    <n v="132"/>
    <n v="255.7"/>
    <n v="471109267.35614705"/>
  </r>
  <r>
    <s v="Sid and Nancy"/>
    <s v="R"/>
    <s v="Biography"/>
    <x v="25"/>
    <s v="November 7, 1986 (United States)"/>
    <x v="50"/>
    <n v="30000"/>
    <s v="Alex Cox"/>
    <s v="Alex Cox"/>
    <s v="Gary Oldman"/>
    <s v="United Kingdom"/>
    <n v="4000000"/>
    <n v="2850707"/>
    <s v="Initial Pictures"/>
    <n v="112"/>
    <n v="109.6"/>
    <n v="7342438.0633981396"/>
  </r>
  <r>
    <s v="Sixteen Candles"/>
    <s v="PG"/>
    <s v="Comedy"/>
    <x v="18"/>
    <s v="May 4, 1984 (United States)"/>
    <x v="50"/>
    <n v="108000"/>
    <s v="John Hughes"/>
    <s v="John Hughes"/>
    <s v="Molly Ringwald"/>
    <s v="United States"/>
    <n v="6500000"/>
    <n v="23686027"/>
    <s v="Universal Pictures"/>
    <n v="93"/>
    <n v="103.9"/>
    <n v="52989224.867107198"/>
  </r>
  <r>
    <s v="Son of Rambow"/>
    <s v="PG-13"/>
    <s v="Action"/>
    <x v="6"/>
    <s v="May 23, 2008 (United States)"/>
    <x v="50"/>
    <n v="31000"/>
    <s v="Garth Jennings"/>
    <s v="Garth Jennings"/>
    <s v="Bill Milner"/>
    <s v="United Kingdom"/>
    <m/>
    <n v="10871449"/>
    <s v="Hammer &amp; Tongs"/>
    <n v="96"/>
    <n v="207.3"/>
    <n v="29159599.5625"/>
  </r>
  <r>
    <s v="Soul Food"/>
    <s v="R"/>
    <s v="Comedy"/>
    <x v="14"/>
    <s v="September 26, 1997 (United States)"/>
    <x v="50"/>
    <n v="7400"/>
    <s v="George Tillman Jr."/>
    <s v="George Tillman Jr."/>
    <s v="Vanessa Williams"/>
    <s v="United States"/>
    <n v="7500000"/>
    <n v="43700855"/>
    <s v="Fox 2000 Pictures"/>
    <n v="115"/>
    <n v="160.5"/>
    <n v="81691107.475460112"/>
  </r>
  <r>
    <s v="Soul Surfer"/>
    <s v="PG"/>
    <s v="Biography"/>
    <x v="24"/>
    <s v="April 8, 2011 (United States)"/>
    <x v="50"/>
    <n v="47000"/>
    <s v="Sean McNamara"/>
    <s v="Sean McNamara"/>
    <s v="AnnaSophia Robb"/>
    <s v="United States"/>
    <n v="18000000"/>
    <n v="47120948"/>
    <s v="Enticing Entertainment"/>
    <n v="112"/>
    <n v="224.9"/>
    <n v="66935910.748717941"/>
  </r>
  <r>
    <s v="Spy"/>
    <s v="R"/>
    <s v="Action"/>
    <x v="39"/>
    <s v="June 5, 2015 (United States)"/>
    <x v="50"/>
    <n v="234000"/>
    <s v="Paul Feig"/>
    <s v="Paul Feig"/>
    <s v="Melissa McCarthy"/>
    <s v="United States"/>
    <n v="65000000"/>
    <n v="235666219"/>
    <s v="Twentieth Century Fox"/>
    <n v="120"/>
    <n v="237"/>
    <n v="292972243.69359446"/>
  </r>
  <r>
    <s v="Star Trek Beyond"/>
    <s v="PG-13"/>
    <s v="Action"/>
    <x v="30"/>
    <s v="July 22, 2016 (United States)"/>
    <x v="50"/>
    <n v="234000"/>
    <s v="Justin Lin"/>
    <s v="Simon Pegg"/>
    <s v="Chris Pine"/>
    <s v="United States"/>
    <n v="185000000"/>
    <n v="343471816"/>
    <s v="Paramount Pictures"/>
    <n v="122"/>
    <n v="240"/>
    <n v="972638125.7918216"/>
  </r>
  <r>
    <s v="Star Wars: Episode VIII - The Last Jedi"/>
    <s v="PG-13"/>
    <s v="Action"/>
    <x v="27"/>
    <s v="December 15, 2017 (United States)"/>
    <x v="50"/>
    <n v="581000"/>
    <s v="Rian Johnson"/>
    <s v="Rian Johnson"/>
    <s v="Daisy Ridley"/>
    <s v="United States"/>
    <n v="317000000"/>
    <n v="1332698830"/>
    <s v="Walt Disney Pictures"/>
    <n v="152"/>
    <n v="245.1"/>
    <n v="1715561189.2733419"/>
  </r>
  <r>
    <s v="Starman"/>
    <s v="PG"/>
    <s v="Romance"/>
    <x v="18"/>
    <s v="December 14, 1984 (United States)"/>
    <x v="50"/>
    <n v="44000"/>
    <s v="John Carpenter"/>
    <s v="Bruce A. Evans"/>
    <s v="Jeff Bridges"/>
    <s v="United States"/>
    <n v="22000000"/>
    <n v="28744356"/>
    <s v="Columbia Pictures"/>
    <n v="115"/>
    <n v="103.9"/>
    <n v="40680005.913608916"/>
  </r>
  <r>
    <s v="Still Crazy"/>
    <s v="R"/>
    <s v="Comedy"/>
    <x v="17"/>
    <s v="January 22, 1999 (United States)"/>
    <x v="50"/>
    <n v="7800"/>
    <s v="Brian Gibson"/>
    <s v="Dick Clement"/>
    <s v="Stephen Rea"/>
    <s v="United Kingdom"/>
    <m/>
    <n v="524864"/>
    <s v="Columbia Pictures"/>
    <n v="95"/>
    <n v="163"/>
    <n v="818873.83922171011"/>
  </r>
  <r>
    <s v="Stir of Echoes"/>
    <s v="R"/>
    <s v="Horror"/>
    <x v="11"/>
    <s v="September 10, 1999 (United States)"/>
    <x v="50"/>
    <n v="77000"/>
    <s v="David Koepp"/>
    <s v="Richard Matheson"/>
    <s v="Kevin Bacon"/>
    <s v="United States"/>
    <n v="12000000"/>
    <n v="21142914"/>
    <s v="Artisan Entertainment"/>
    <n v="99"/>
    <n v="166.6"/>
    <n v="32986410.116743468"/>
  </r>
  <r>
    <s v="Super 8"/>
    <s v="PG-13"/>
    <s v="Mystery"/>
    <x v="24"/>
    <s v="June 10, 2011 (United States)"/>
    <x v="50"/>
    <n v="343000"/>
    <s v="J.J. Abrams"/>
    <s v="J.J. Abrams"/>
    <s v="Elle Fanning"/>
    <s v="United States"/>
    <n v="50000000"/>
    <n v="260095986"/>
    <s v="Paramount Pictures"/>
    <n v="112"/>
    <n v="224.9"/>
    <n v="334393446.97974682"/>
  </r>
  <r>
    <s v="Sweet Jane"/>
    <s v="Not Rated"/>
    <s v="Drama"/>
    <x v="17"/>
    <s v="February 1, 1998 (United States)"/>
    <x v="50"/>
    <n v="534"/>
    <s v="Joe Gayton"/>
    <s v="Joe Gayton"/>
    <s v="Samantha Mathis"/>
    <s v="United States"/>
    <m/>
    <m/>
    <s v="NEO Motion Pictures"/>
    <n v="83"/>
    <n v="163"/>
    <s v="Missing"/>
  </r>
  <r>
    <s v="Swiss Army Man"/>
    <s v="R"/>
    <s v="Comedy"/>
    <x v="30"/>
    <s v="July 1, 2016 (United States)"/>
    <x v="50"/>
    <n v="109000"/>
    <s v="Dan Kwan"/>
    <s v="Daniel Scheinert"/>
    <s v="Paul Dano"/>
    <s v="United States"/>
    <n v="3000000"/>
    <n v="4935501"/>
    <s v="Astrakan Films"/>
    <n v="97"/>
    <n v="240"/>
    <n v="9226056.1638036799"/>
  </r>
  <r>
    <s v="Taxi"/>
    <s v="Not Rated"/>
    <s v="Action"/>
    <x v="17"/>
    <s v="November 20, 1998 (United States)"/>
    <x v="50"/>
    <n v="78000"/>
    <s v="GÃ©rard PirÃ¨s"/>
    <s v="Luc Besson"/>
    <s v="Samy Naceri"/>
    <s v="France"/>
    <m/>
    <m/>
    <s v="ARP SÃ©lection"/>
    <n v="86"/>
    <n v="163"/>
    <s v="Missing"/>
  </r>
  <r>
    <s v="Testament"/>
    <s v="PG"/>
    <s v="Drama"/>
    <x v="19"/>
    <s v="January 5, 1984 (Argentina)"/>
    <x v="50"/>
    <n v="5800"/>
    <s v="Lynne Littman"/>
    <s v="Carol Amen"/>
    <s v="Jane Alexander"/>
    <s v="United States"/>
    <m/>
    <n v="2044892"/>
    <s v="Paramount Pictures"/>
    <n v="90"/>
    <n v="99.6"/>
    <n v="6255809.1606425699"/>
  </r>
  <r>
    <s v="The Adjustment Bureau"/>
    <s v="PG-13"/>
    <s v="Romance"/>
    <x v="24"/>
    <s v="March 4, 2011 (United States)"/>
    <x v="50"/>
    <n v="248000"/>
    <s v="George Nolfi"/>
    <s v="George Nolfi"/>
    <s v="Matt Damon"/>
    <s v="United States"/>
    <n v="50200000"/>
    <n v="127869379"/>
    <s v="Universal Pictures"/>
    <n v="106"/>
    <n v="224.9"/>
    <n v="216574762.54196775"/>
  </r>
  <r>
    <s v="The Adventures of Milo and Otis"/>
    <s v="G"/>
    <s v="Adventure"/>
    <x v="25"/>
    <s v="August 25, 1989 (United States)"/>
    <x v="50"/>
    <n v="11000"/>
    <s v="Masanori Hata"/>
    <s v="Masanori Hata"/>
    <s v="KyÃ´ko Koizumi"/>
    <s v="Japan"/>
    <m/>
    <n v="13299749"/>
    <s v="Fuji Television Network"/>
    <n v="76"/>
    <n v="109.6"/>
    <n v="37662021.564126395"/>
  </r>
  <r>
    <s v="The Angels' Share"/>
    <s v="R"/>
    <s v="Comedy"/>
    <x v="36"/>
    <s v="June 1, 2012 (United Kingdom)"/>
    <x v="50"/>
    <n v="24000"/>
    <s v="Ken Loach"/>
    <s v="Paul Laverty"/>
    <s v="Paul Brannigan"/>
    <s v="United Kingdom"/>
    <m/>
    <n v="13090471"/>
    <s v="Entertainment One"/>
    <n v="101"/>
    <n v="229.6"/>
    <n v="41333331.748186529"/>
  </r>
  <r>
    <s v="The Belly of an Architect"/>
    <s v="R"/>
    <s v="Drama"/>
    <x v="3"/>
    <s v="October 16, 1987 (United Kingdom)"/>
    <x v="50"/>
    <n v="5500"/>
    <s v="Peter Greenaway"/>
    <s v="Peter Greenaway"/>
    <s v="Brian Dennehy"/>
    <s v="United Kingdom"/>
    <m/>
    <m/>
    <s v="Callender Company"/>
    <n v="119"/>
    <n v="113.6"/>
    <s v="Missing"/>
  </r>
  <r>
    <s v="The Bounty"/>
    <s v="PG"/>
    <s v="Adventure"/>
    <x v="18"/>
    <s v="May 4, 1984 (United States)"/>
    <x v="50"/>
    <n v="25000"/>
    <s v="Roger Donaldson"/>
    <s v="Robert Bolt"/>
    <s v="Mel Gibson"/>
    <s v="United Kingdom"/>
    <n v="25000000"/>
    <n v="8613462"/>
    <s v="Dino De Laurentiis Company"/>
    <n v="132"/>
    <n v="103.9"/>
    <n v="28872627.848184813"/>
  </r>
  <r>
    <s v="The Boxer"/>
    <s v="R"/>
    <s v="Drama"/>
    <x v="14"/>
    <s v="January 9, 1998 (United States)"/>
    <x v="50"/>
    <n v="20000"/>
    <s v="Jim Sheridan"/>
    <s v="Jim Sheridan"/>
    <s v="Daniel Day-Lewis"/>
    <s v="United States"/>
    <m/>
    <n v="16534578"/>
    <s v="Universal Pictures"/>
    <n v="113"/>
    <n v="160.5"/>
    <n v="34865646.481660903"/>
  </r>
  <r>
    <s v="The Broken Hearts Club: A Romantic Comedy"/>
    <s v="R"/>
    <s v="Comedy"/>
    <x v="8"/>
    <s v="October 20, 2000 (United States)"/>
    <x v="50"/>
    <n v="7300"/>
    <s v="Greg Berlanti"/>
    <s v="Greg Berlanti"/>
    <s v="Timothy Olyphant"/>
    <s v="United States"/>
    <n v="1000000"/>
    <n v="2019121"/>
    <s v="Banner Entertainment"/>
    <n v="94"/>
    <n v="172.2"/>
    <n v="7466336.9987864075"/>
  </r>
  <r>
    <s v="The Cabin in the Woods"/>
    <s v="R"/>
    <s v="Horror"/>
    <x v="24"/>
    <s v="April 13, 2012 (United States)"/>
    <x v="50"/>
    <n v="387000"/>
    <s v="Drew Goddard"/>
    <s v="Joss Whedon"/>
    <s v="Kristen Connolly"/>
    <s v="United States"/>
    <n v="30000000"/>
    <n v="69935600"/>
    <s v="Lionsgate"/>
    <n v="95"/>
    <n v="224.9"/>
    <n v="91456555.021459222"/>
  </r>
  <r>
    <s v="The Color of Money"/>
    <s v="R"/>
    <s v="Drama"/>
    <x v="25"/>
    <s v="October 17, 1986 (United States)"/>
    <x v="50"/>
    <n v="77000"/>
    <s v="Martin Scorsese"/>
    <s v="Walter Tevis"/>
    <s v="Paul Newman"/>
    <s v="United States"/>
    <n v="13800000"/>
    <n v="52293982"/>
    <s v="Touchstone Pictures"/>
    <n v="119"/>
    <n v="109.6"/>
    <n v="67317179.194761306"/>
  </r>
  <r>
    <s v="The Daytrippers"/>
    <s v="R"/>
    <s v="Comedy"/>
    <x v="10"/>
    <s v="March 5, 1997 (United States)"/>
    <x v="50"/>
    <n v="4900"/>
    <s v="Greg Mottola"/>
    <s v="Greg Mottola"/>
    <s v="Hope Davis"/>
    <s v="Canada"/>
    <m/>
    <n v="2099677"/>
    <s v="Alliance Communications Corporation"/>
    <n v="87"/>
    <n v="156.9"/>
    <n v="2971535.4477473292"/>
  </r>
  <r>
    <s v="The Doctor"/>
    <s v="PG-13"/>
    <s v="Drama"/>
    <x v="16"/>
    <s v="August 16, 1991 (United States)"/>
    <x v="50"/>
    <n v="5200"/>
    <s v="Randa Haines"/>
    <s v="Ed Rosenbaum"/>
    <s v="William Hurt"/>
    <s v="United States"/>
    <m/>
    <n v="38120905"/>
    <s v="Touchstone Pictures"/>
    <n v="122"/>
    <n v="136.19999999999999"/>
    <n v="111794415.33686236"/>
  </r>
  <r>
    <s v="The Flower of My Secret"/>
    <s v="R"/>
    <s v="Comedy"/>
    <x v="40"/>
    <s v="March 8, 1996 (United States)"/>
    <x v="50"/>
    <n v="11000"/>
    <s v="Pedro AlmodÃ³var"/>
    <s v="Pedro AlmodÃ³var"/>
    <s v="Marisa Paredes"/>
    <s v="Spain"/>
    <m/>
    <n v="1104622"/>
    <s v="CiBy 2000"/>
    <n v="103"/>
    <n v="152.4"/>
    <n v="1563299.2261960055"/>
  </r>
  <r>
    <s v="The Foreigner"/>
    <s v="R"/>
    <s v="Action"/>
    <x v="27"/>
    <s v="October 13, 2017 (United States)"/>
    <x v="50"/>
    <n v="106000"/>
    <s v="Martin Campbell"/>
    <s v="David Marconi"/>
    <s v="Katie Leung"/>
    <s v="United Kingdom"/>
    <n v="35000000"/>
    <n v="145418070"/>
    <s v="STX Entertainment"/>
    <n v="113"/>
    <n v="245.1"/>
    <n v="184620358.03749999"/>
  </r>
  <r>
    <s v="The French Lieutenant's Woman"/>
    <s v="R"/>
    <s v="Drama"/>
    <x v="12"/>
    <s v="October 16, 1981 (United States)"/>
    <x v="50"/>
    <n v="13000"/>
    <s v="Karel Reisz"/>
    <s v="John Fowles"/>
    <s v="Meryl Streep"/>
    <s v="United Kingdom"/>
    <m/>
    <n v="26890068"/>
    <s v="Juniper Films"/>
    <n v="124"/>
    <n v="90.9"/>
    <n v="37567188.077028885"/>
  </r>
  <r>
    <s v="The Gift"/>
    <s v="R"/>
    <s v="Drama"/>
    <x v="39"/>
    <s v="August 7, 2015 (United States)"/>
    <x v="50"/>
    <n v="145000"/>
    <s v="Joel Edgerton"/>
    <s v="Joel Edgerton"/>
    <s v="Jason Bateman"/>
    <s v="United States"/>
    <n v="5000000"/>
    <n v="58980521"/>
    <s v="Blumhouse Productions"/>
    <n v="108"/>
    <n v="237"/>
    <n v="82399654.968821645"/>
  </r>
  <r>
    <s v="The Grand Seduction"/>
    <s v="PG-13"/>
    <s v="Comedy"/>
    <x v="33"/>
    <s v="May 30, 2014 (Canada)"/>
    <x v="50"/>
    <n v="16000"/>
    <s v="Don McKellar"/>
    <s v="Ken Scott"/>
    <s v="Taylor Kitsch"/>
    <s v="Canada"/>
    <n v="12700000"/>
    <n v="4292517"/>
    <s v="Max Films Productions"/>
    <n v="113"/>
    <n v="233"/>
    <n v="5613433.1755364807"/>
  </r>
  <r>
    <s v="The Grey Zone"/>
    <s v="R"/>
    <s v="Drama"/>
    <x v="7"/>
    <s v="November 30, 2001 (Spain)"/>
    <x v="50"/>
    <n v="10000"/>
    <s v="Tim Blake Nelson"/>
    <s v="Miklos Nyiszli"/>
    <s v="David Arquette"/>
    <s v="United States"/>
    <n v="5000000"/>
    <n v="621592"/>
    <s v="Killer Films"/>
    <n v="108"/>
    <n v="177.1"/>
    <n v="1052802.0144524735"/>
  </r>
  <r>
    <s v="The Hidden"/>
    <s v="R"/>
    <s v="Horror"/>
    <x v="3"/>
    <s v="October 30, 1987 (United States)"/>
    <x v="50"/>
    <n v="18000"/>
    <s v="Jack Sholder"/>
    <s v="Jim Kouf"/>
    <s v="Kyle MacLachlan"/>
    <s v="United States"/>
    <n v="5000000"/>
    <n v="9747988"/>
    <s v="Heron Communications"/>
    <n v="97"/>
    <n v="113.6"/>
    <n v="12936463.168989547"/>
  </r>
  <r>
    <s v="The House of Mirth"/>
    <s v="PG"/>
    <s v="Romance"/>
    <x v="8"/>
    <s v="October 13, 2000 (United Kingdom)"/>
    <x v="50"/>
    <n v="7200"/>
    <s v="Terence Davies"/>
    <s v="Edith Wharton"/>
    <s v="Gillian Anderson"/>
    <s v="United Kingdom"/>
    <n v="10000000"/>
    <n v="5164404"/>
    <s v="Three Rivers Production"/>
    <n v="135"/>
    <n v="172.2"/>
    <n v="11553552.854625551"/>
  </r>
  <r>
    <s v="The Hunchback of Notre Dame"/>
    <s v="G"/>
    <s v="Animation"/>
    <x v="10"/>
    <s v="June 21, 1996 (United States)"/>
    <x v="50"/>
    <n v="146000"/>
    <s v="Gary Trousdale"/>
    <s v="Tab Murphy"/>
    <s v="Demi Moore"/>
    <s v="United States"/>
    <n v="100000000"/>
    <n v="325338851"/>
    <s v="Walt Disney Animation Studios"/>
    <n v="91"/>
    <n v="156.9"/>
    <n v="727832216.59104252"/>
  </r>
  <r>
    <s v="The Indian Runner"/>
    <s v="R"/>
    <s v="Drama"/>
    <x v="16"/>
    <s v="September 20, 1991 (United States)"/>
    <x v="50"/>
    <n v="8600"/>
    <s v="Sean Penn"/>
    <s v="Sean Penn"/>
    <s v="David Morse"/>
    <s v="United States"/>
    <n v="7000000"/>
    <n v="191125"/>
    <s v="Columbia Pictures"/>
    <n v="127"/>
    <n v="136.19999999999999"/>
    <n v="249939.00214592274"/>
  </r>
  <r>
    <s v="The Infiltrator"/>
    <s v="R"/>
    <s v="Biography"/>
    <x v="30"/>
    <s v="July 13, 2016 (United States)"/>
    <x v="50"/>
    <n v="71000"/>
    <s v="Brad Furman"/>
    <s v="Ellen Furman"/>
    <s v="Bryan Cranston"/>
    <s v="United Kingdom"/>
    <n v="28000000"/>
    <n v="21011110"/>
    <s v="George Films"/>
    <n v="127"/>
    <n v="240"/>
    <n v="29846551.128205124"/>
  </r>
  <r>
    <s v="The Isle"/>
    <s v="Not Rated"/>
    <s v="Drama"/>
    <x v="8"/>
    <s v="April 22, 2000 (South Korea)"/>
    <x v="50"/>
    <n v="13000"/>
    <s v="Kim Ki-duk"/>
    <s v="Kim Ki-duk"/>
    <s v="Jung Suh"/>
    <s v="South Korea"/>
    <n v="1000000"/>
    <n v="24963"/>
    <s v="Myung Film Company Ltd."/>
    <n v="90"/>
    <n v="172.2"/>
    <n v="45655.618847539015"/>
  </r>
  <r>
    <s v="The Italian Job"/>
    <s v="PG-13"/>
    <s v="Action"/>
    <x v="2"/>
    <s v="May 30, 2003 (United States)"/>
    <x v="50"/>
    <n v="350000"/>
    <s v="F. Gary Gray"/>
    <s v="Troy Kennedy-Martin"/>
    <s v="Donald Sutherland"/>
    <s v="United States"/>
    <n v="60000000"/>
    <n v="176070171"/>
    <s v="Paramount Pictures"/>
    <n v="111"/>
    <n v="184"/>
    <n v="371270457.46505195"/>
  </r>
  <r>
    <s v="The Journey of Natty Gann"/>
    <s v="PG"/>
    <s v="Adventure"/>
    <x v="38"/>
    <s v="September 27, 1985 (United States)"/>
    <x v="50"/>
    <n v="5600"/>
    <s v="Jeremy Kagan"/>
    <s v="Jeanne Rosenberg"/>
    <s v="Meredith Salenger"/>
    <s v="United States"/>
    <m/>
    <n v="9708373"/>
    <s v="Walt Disney Pictures"/>
    <n v="101"/>
    <n v="107.6"/>
    <n v="17755949.898559425"/>
  </r>
  <r>
    <s v="The Kids Are All Right"/>
    <s v="R"/>
    <s v="Comedy"/>
    <x v="29"/>
    <s v="July 30, 2010 (United States)"/>
    <x v="50"/>
    <n v="127000"/>
    <s v="Lisa Cholodenko"/>
    <s v="Lisa Cholodenko"/>
    <s v="Annette Bening"/>
    <s v="United States"/>
    <n v="4000000"/>
    <n v="34758951"/>
    <s v="Focus Features"/>
    <n v="106"/>
    <n v="218.1"/>
    <n v="71464590.888663962"/>
  </r>
  <r>
    <s v="The Killing of a Sacred Deer"/>
    <s v="R"/>
    <s v="Drama"/>
    <x v="27"/>
    <s v="November 3, 2017 (United States)"/>
    <x v="50"/>
    <n v="132000"/>
    <s v="Yorgos Lanthimos"/>
    <s v="Yorgos Lanthimos"/>
    <s v="Barry G. Bernson"/>
    <s v="Ireland"/>
    <m/>
    <n v="7027336"/>
    <s v="Element Pictures"/>
    <n v="121"/>
    <n v="245.1"/>
    <n v="13340992.393769471"/>
  </r>
  <r>
    <s v="The Kingdom"/>
    <s v="R"/>
    <s v="Action"/>
    <x v="6"/>
    <s v="September 28, 2007 (United States)"/>
    <x v="50"/>
    <n v="121000"/>
    <s v="Peter Berg"/>
    <s v="Matthew Michael Carnahan"/>
    <s v="Jamie Foxx"/>
    <s v="United States"/>
    <n v="70000000"/>
    <n v="87019158"/>
    <s v="Universal Pictures"/>
    <n v="110"/>
    <n v="207.3"/>
    <n v="144101833.92717391"/>
  </r>
  <r>
    <s v="The Last Boy Scout"/>
    <s v="R"/>
    <s v="Action"/>
    <x v="16"/>
    <s v="December 13, 1991 (United States)"/>
    <x v="50"/>
    <n v="95000"/>
    <s v="Tony Scott"/>
    <s v="Shane Black"/>
    <s v="Bruce Willis"/>
    <s v="United States"/>
    <n v="43000000"/>
    <n v="59509925"/>
    <s v="Geffen Pictures"/>
    <n v="105"/>
    <n v="136.19999999999999"/>
    <n v="76606143.419940859"/>
  </r>
  <r>
    <s v="The Last Castle"/>
    <s v="R"/>
    <s v="Action"/>
    <x v="7"/>
    <s v="October 19, 2001 (United States)"/>
    <x v="50"/>
    <n v="75000"/>
    <s v="Rod Lurie"/>
    <s v="David Scarpa"/>
    <s v="Robert Redford"/>
    <s v="United States"/>
    <n v="72000000"/>
    <n v="27642707"/>
    <s v="Dreamworks Pictures"/>
    <n v="131"/>
    <n v="177.1"/>
    <n v="39120914.179749183"/>
  </r>
  <r>
    <s v="The Last Movie Star"/>
    <s v="R"/>
    <s v="Drama"/>
    <x v="27"/>
    <s v="March 30, 2018 (United States)"/>
    <x v="50"/>
    <n v="3700"/>
    <s v="Adam Rifkin"/>
    <s v="Adam Rifkin"/>
    <s v="Burt Reynolds"/>
    <s v="United States"/>
    <m/>
    <n v="14410"/>
    <s v="Broken Twig Productions Inc."/>
    <n v="94"/>
    <n v="245.1"/>
    <n v="20131.71480972031"/>
  </r>
  <r>
    <s v="The Limey"/>
    <s v="R"/>
    <s v="Crime"/>
    <x v="11"/>
    <s v="August 4, 1999 (France)"/>
    <x v="50"/>
    <n v="31000"/>
    <s v="Steven Soderbergh"/>
    <s v="Lem Dobbs"/>
    <s v="Terence Stamp"/>
    <s v="United States"/>
    <n v="10000000"/>
    <n v="3325736"/>
    <s v="Artisan Entertainment"/>
    <n v="89"/>
    <n v="166.6"/>
    <n v="5721918.4596273294"/>
  </r>
  <r>
    <s v="The Long Riders"/>
    <s v="R"/>
    <s v="Biography"/>
    <x v="37"/>
    <s v="May 16, 1980 (United States)"/>
    <x v="50"/>
    <n v="10000"/>
    <s v="Walter Hill"/>
    <s v="Bill Bryden"/>
    <s v="David Carradine"/>
    <s v="United States"/>
    <n v="10000000"/>
    <n v="15795189"/>
    <s v="United Artists"/>
    <n v="100"/>
    <n v="82.4"/>
    <n v="27175573.621118013"/>
  </r>
  <r>
    <s v="The Lookout"/>
    <s v="R"/>
    <s v="Crime"/>
    <x v="6"/>
    <s v="March 30, 2007 (United States)"/>
    <x v="50"/>
    <n v="57000"/>
    <s v="Scott Frank"/>
    <s v="Scott Frank"/>
    <s v="Joseph Gordon-Levitt"/>
    <s v="United States"/>
    <n v="16000000"/>
    <n v="5371181"/>
    <s v="Miramax"/>
    <n v="99"/>
    <n v="207.3"/>
    <n v="10738837.603018371"/>
  </r>
  <r>
    <s v="The Magic of Belle Isle"/>
    <s v="PG"/>
    <s v="Comedy"/>
    <x v="36"/>
    <s v="July 6, 2012 (United States)"/>
    <x v="50"/>
    <n v="18000"/>
    <s v="Rob Reiner"/>
    <s v="Guy Thomas"/>
    <s v="Morgan Freeman"/>
    <s v="United States"/>
    <m/>
    <n v="123821"/>
    <s v="Magnolia Pictures"/>
    <n v="109"/>
    <n v="229.6"/>
    <n v="172986.05547913801"/>
  </r>
  <r>
    <s v="The Merchant of Venice"/>
    <s v="R"/>
    <s v="Drama"/>
    <x v="1"/>
    <s v="February 18, 2005 (United States)"/>
    <x v="50"/>
    <n v="36000"/>
    <s v="Michael Radford"/>
    <s v="William Shakespeare"/>
    <s v="Al Pacino"/>
    <s v="United Kingdom"/>
    <n v="30000000"/>
    <n v="21560182"/>
    <s v="Movision"/>
    <n v="131"/>
    <n v="188.9"/>
    <n v="65957705.375502005"/>
  </r>
  <r>
    <s v="The Monster Squad"/>
    <s v="PG-13"/>
    <s v="Action"/>
    <x v="3"/>
    <s v="August 14, 1987 (United States)"/>
    <x v="50"/>
    <n v="30000"/>
    <s v="Fred Dekker"/>
    <s v="Shane Black"/>
    <s v="Andre Gower"/>
    <s v="United States"/>
    <n v="12000000"/>
    <n v="3769990"/>
    <s v="TAFT Entertainment Pictures"/>
    <n v="79"/>
    <n v="113.6"/>
    <n v="8187569.1589451171"/>
  </r>
  <r>
    <s v="The Mule"/>
    <s v="R"/>
    <s v="Crime"/>
    <x v="26"/>
    <s v="December 14, 2018 (United States)"/>
    <x v="50"/>
    <n v="121000"/>
    <s v="Clint Eastwood"/>
    <s v="Nick Schenk"/>
    <s v="Clint Eastwood"/>
    <s v="United States"/>
    <n v="50000000"/>
    <n v="174804407"/>
    <s v="Warner Bros."/>
    <n v="116"/>
    <n v="251.1"/>
    <n v="221928761.72041667"/>
  </r>
  <r>
    <s v="The Mummy"/>
    <s v="PG-13"/>
    <s v="Action"/>
    <x v="11"/>
    <s v="May 7, 1999 (United States)"/>
    <x v="50"/>
    <n v="401000"/>
    <s v="Stephen Sommers"/>
    <s v="Stephen Sommers"/>
    <s v="Brendan Fraser"/>
    <s v="United States"/>
    <n v="80000000"/>
    <n v="415933406"/>
    <s v="Universal Pictures"/>
    <n v="124"/>
    <n v="166.6"/>
    <n v="670910051.9227103"/>
  </r>
  <r>
    <s v="The Silence"/>
    <s v="Not Rated"/>
    <s v="Crime"/>
    <x v="29"/>
    <s v="August 19, 2010 (Germany)"/>
    <x v="50"/>
    <n v="6900"/>
    <s v="Baran bo Odar"/>
    <s v="Baran bo Odar"/>
    <s v="Ulrich Thomsen"/>
    <s v="Germany"/>
    <m/>
    <n v="416675"/>
    <s v="Cine Plus"/>
    <n v="118"/>
    <n v="218.1"/>
    <n v="904924.25160370627"/>
  </r>
  <r>
    <s v="The Sisters Brothers"/>
    <s v="R"/>
    <s v="Crime"/>
    <x v="26"/>
    <s v="October 19, 2018 (United States)"/>
    <x v="50"/>
    <n v="58000"/>
    <s v="Jacques Audiard"/>
    <s v="Jacques Audiard"/>
    <s v="John C. Reilly"/>
    <s v="France"/>
    <n v="38000000"/>
    <n v="13143056"/>
    <s v="Why Not Productions"/>
    <n v="122"/>
    <n v="251.1"/>
    <n v="22260640.151195109"/>
  </r>
  <r>
    <s v="The State of Things"/>
    <m/>
    <s v="Drama"/>
    <x v="31"/>
    <s v="February 18, 1983 (United States)"/>
    <x v="50"/>
    <n v="3000"/>
    <s v="Wim Wenders"/>
    <s v="Robert Kramer"/>
    <s v="Allen Garfield"/>
    <s v="West Germany"/>
    <m/>
    <n v="3700"/>
    <s v="Gray City"/>
    <n v="121"/>
    <n v="96.5"/>
    <n v="7185.4047163798596"/>
  </r>
  <r>
    <s v="The Sure Thing"/>
    <s v="PG-13"/>
    <s v="Comedy"/>
    <x v="38"/>
    <s v="March 1, 1985 (United States)"/>
    <x v="50"/>
    <n v="20000"/>
    <s v="Rob Reiner"/>
    <s v="Steve Bloom"/>
    <s v="John Cusack"/>
    <s v="United States"/>
    <n v="4500000"/>
    <n v="18135531"/>
    <s v="Embassy Pictures"/>
    <n v="95"/>
    <n v="107.6"/>
    <n v="36259162.045275591"/>
  </r>
  <r>
    <s v="The Trip"/>
    <s v="Not Rated"/>
    <s v="Comedy"/>
    <x v="29"/>
    <s v="April 24, 2011 (Greece)"/>
    <x v="50"/>
    <n v="22000"/>
    <s v="Michael Winterbottom"/>
    <m/>
    <s v="Steve Coogan"/>
    <s v="United Kingdom"/>
    <m/>
    <n v="3945217"/>
    <s v="Baby Cow Productions"/>
    <n v="112"/>
    <n v="218.1"/>
    <n v="6533193.5864130436"/>
  </r>
  <r>
    <s v="The United States of Leland"/>
    <s v="R"/>
    <s v="Drama"/>
    <x v="2"/>
    <s v="March 25, 2005 (Italy)"/>
    <x v="50"/>
    <n v="23000"/>
    <s v="Matthew Ryan Hoge"/>
    <s v="Matthew Ryan Hoge"/>
    <s v="Ryan Gosling"/>
    <s v="United States"/>
    <m/>
    <n v="343847"/>
    <s v="MDP Worldwide"/>
    <n v="108"/>
    <n v="184"/>
    <n v="652773.71277258568"/>
  </r>
  <r>
    <s v="The Upside"/>
    <s v="PG-13"/>
    <s v="Comedy"/>
    <x v="27"/>
    <s v="January 11, 2019 (United States)"/>
    <x v="50"/>
    <n v="49000"/>
    <s v="Neil Burger"/>
    <s v="Jon Hartmere"/>
    <s v="Kevin Hart"/>
    <s v="United States"/>
    <n v="37500000"/>
    <n v="125856180"/>
    <s v="Escape Artists"/>
    <n v="126"/>
    <n v="245.1"/>
    <n v="175829335.37826684"/>
  </r>
  <r>
    <s v="The Wackness"/>
    <s v="R"/>
    <s v="Comedy"/>
    <x v="0"/>
    <s v="August 1, 2008 (United States)"/>
    <x v="50"/>
    <n v="30000"/>
    <s v="Jonathan Levine"/>
    <s v="Jonathan Levine"/>
    <s v="Josh Peck"/>
    <s v="United Kingdom"/>
    <n v="6000000"/>
    <n v="3175469"/>
    <s v="Occupant Entertainment"/>
    <n v="99"/>
    <n v="215.3"/>
    <n v="5378351.3301834352"/>
  </r>
  <r>
    <s v="The Water Diviner"/>
    <s v="R"/>
    <s v="Drama"/>
    <x v="20"/>
    <s v="December 26, 2014 (Australia)"/>
    <x v="50"/>
    <n v="73000"/>
    <s v="Russell Crowe"/>
    <s v="Andrew Knight"/>
    <s v="Russell Crowe"/>
    <s v="Australia"/>
    <n v="22500000"/>
    <n v="38176317"/>
    <s v="Fear of God Films"/>
    <n v="111"/>
    <n v="236.7"/>
    <n v="47459501.386780903"/>
  </r>
  <r>
    <s v="The Wood"/>
    <s v="R"/>
    <s v="Comedy"/>
    <x v="11"/>
    <s v="July 16, 1999 (United States)"/>
    <x v="50"/>
    <n v="8700"/>
    <s v="Rick Famuyiwa"/>
    <s v="Rick Famuyiwa"/>
    <s v="Elayn J. Taylor"/>
    <s v="United States"/>
    <n v="6000000"/>
    <n v="25059640"/>
    <s v="Bona Fide Productions"/>
    <n v="106"/>
    <n v="166.6"/>
    <n v="33256412.491289195"/>
  </r>
  <r>
    <s v="The Words"/>
    <s v="PG-13"/>
    <s v="Drama"/>
    <x v="36"/>
    <s v="September 7, 2012 (United States)"/>
    <x v="50"/>
    <n v="76000"/>
    <s v="Brian Klugman"/>
    <s v="Brian Klugman"/>
    <s v="Bradley Cooper"/>
    <s v="United States"/>
    <n v="6000000"/>
    <n v="15950164"/>
    <s v="Also Known As Pictures"/>
    <n v="102"/>
    <n v="229.6"/>
    <n v="19828702.451244392"/>
  </r>
  <r>
    <s v="The World's End"/>
    <s v="R"/>
    <s v="Comedy"/>
    <x v="33"/>
    <s v="August 23, 2013 (United States)"/>
    <x v="50"/>
    <n v="266000"/>
    <s v="Edgar Wright"/>
    <s v="Simon Pegg"/>
    <s v="Simon Pegg"/>
    <s v="United Kingdom"/>
    <n v="20000000"/>
    <n v="46091271"/>
    <s v="Universal Pictures"/>
    <n v="109"/>
    <n v="233"/>
    <n v="81556389.510452956"/>
  </r>
  <r>
    <s v="The X Files"/>
    <s v="PG-13"/>
    <s v="Drama"/>
    <x v="17"/>
    <s v="June 19, 1998 (United States)"/>
    <x v="50"/>
    <n v="103000"/>
    <s v="Rob Bowman"/>
    <s v="Chris Carter"/>
    <s v="David Duchovny"/>
    <s v="United States"/>
    <n v="66000000"/>
    <n v="189176423"/>
    <s v="Twentieth Century Fox"/>
    <n v="121"/>
    <n v="163"/>
    <n v="264291866.52040347"/>
  </r>
  <r>
    <s v="The Zookeeper's Wife"/>
    <s v="PG-13"/>
    <s v="Biography"/>
    <x v="27"/>
    <s v="April 7, 2017 (United States)"/>
    <x v="50"/>
    <n v="41000"/>
    <s v="Niki Caro"/>
    <s v="Angela Workman"/>
    <s v="Jessica Chastain"/>
    <s v="Czech Republic"/>
    <n v="20000000"/>
    <n v="26152835"/>
    <s v="Scion Films"/>
    <n v="127"/>
    <n v="245.1"/>
    <n v="34200724.568669528"/>
  </r>
  <r>
    <s v="Thelma"/>
    <s v="Not Rated"/>
    <s v="Drama"/>
    <x v="27"/>
    <s v="September 15, 2017 (Norway)"/>
    <x v="50"/>
    <n v="28000"/>
    <s v="Joachim Trier"/>
    <s v="Eskil Vogt"/>
    <s v="Eili Harboe"/>
    <s v="Norway"/>
    <m/>
    <n v="1463727"/>
    <s v="Motlys"/>
    <n v="116"/>
    <n v="245.1"/>
    <n v="3086488.6982698962"/>
  </r>
  <r>
    <s v="Things Change"/>
    <s v="PG"/>
    <s v="Comedy"/>
    <x v="28"/>
    <s v="October 21, 1988 (United States)"/>
    <x v="50"/>
    <n v="3400"/>
    <s v="David Mamet"/>
    <s v="David Mamet"/>
    <s v="Don Ameche"/>
    <s v="United States"/>
    <m/>
    <n v="3527886"/>
    <s v="Columbia Pictures"/>
    <n v="100"/>
    <n v="118.3"/>
    <n v="4779665.9146287236"/>
  </r>
  <r>
    <s v="Thor"/>
    <s v="PG-13"/>
    <s v="Action"/>
    <x v="24"/>
    <s v="May 6, 2011 (United States)"/>
    <x v="50"/>
    <n v="772000"/>
    <s v="Kenneth Branagh"/>
    <s v="Ashley Miller"/>
    <s v="Chris Hemsworth"/>
    <s v="United States"/>
    <n v="150000000"/>
    <n v="449326618"/>
    <s v="Paramount Pictures"/>
    <n v="115"/>
    <n v="224.9"/>
    <n v="570457585.43583333"/>
  </r>
  <r>
    <s v="Three... Extremes"/>
    <s v="R"/>
    <s v="Horror"/>
    <x v="1"/>
    <s v="August 20, 2004 (South Korea)"/>
    <x v="50"/>
    <n v="19000"/>
    <s v="Fruit Chan"/>
    <s v="Park Chan-Wook"/>
    <s v="Bai Ling"/>
    <s v="Hong Kong"/>
    <m/>
    <n v="516930"/>
    <s v="Applause Pictures"/>
    <n v="125"/>
    <n v="188.9"/>
    <n v="1033520.8070866142"/>
  </r>
  <r>
    <s v="Tie Me Up! Tie Me Down!"/>
    <s v="NC-17"/>
    <s v="Comedy"/>
    <x v="21"/>
    <s v="January 22, 1990 (Spain)"/>
    <x v="50"/>
    <n v="26000"/>
    <s v="Pedro AlmodÃ³var"/>
    <s v="Pedro AlmodÃ³var"/>
    <s v="Victoria Abril"/>
    <s v="Spain"/>
    <m/>
    <n v="4088140"/>
    <s v="El Deseo"/>
    <n v="101"/>
    <n v="124"/>
    <n v="11576731.022304833"/>
  </r>
  <r>
    <s v="Tigerland"/>
    <s v="R"/>
    <s v="Drama"/>
    <x v="8"/>
    <s v="May 24, 2001 (Germany)"/>
    <x v="50"/>
    <n v="39000"/>
    <s v="Joel Schumacher"/>
    <s v="Ross Klavan"/>
    <s v="Colin Farrell"/>
    <s v="United States"/>
    <n v="10000000"/>
    <n v="148701"/>
    <s v="Haft Entertainment"/>
    <n v="101"/>
    <n v="172.2"/>
    <n v="297304.42716535431"/>
  </r>
  <r>
    <s v="Time Bandits"/>
    <s v="PG"/>
    <s v="Adventure"/>
    <x v="12"/>
    <s v="November 6, 1981 (United States)"/>
    <x v="50"/>
    <n v="60000"/>
    <s v="Terry Gilliam"/>
    <s v="Michael Palin"/>
    <s v="Sean Connery"/>
    <s v="United Kingdom"/>
    <n v="5000000"/>
    <n v="42368025"/>
    <s v="HandMade Films"/>
    <n v="110"/>
    <n v="90.9"/>
    <n v="89339357.906574398"/>
  </r>
  <r>
    <s v="Traitor"/>
    <s v="PG-13"/>
    <s v="Action"/>
    <x v="0"/>
    <s v="August 27, 2008 (United States)"/>
    <x v="50"/>
    <n v="56000"/>
    <s v="Jeffrey Nachmanoff"/>
    <s v="Jeffrey Nachmanoff"/>
    <s v="Don Cheadle"/>
    <s v="United States"/>
    <n v="22000000"/>
    <n v="27675014"/>
    <s v="Overture Films"/>
    <n v="114"/>
    <n v="215.3"/>
    <n v="52539419.101557635"/>
  </r>
  <r>
    <s v="Transformers"/>
    <s v="PG-13"/>
    <s v="Action"/>
    <x v="6"/>
    <s v="July 3, 2007 (United States)"/>
    <x v="50"/>
    <n v="607000"/>
    <s v="Michael Bay"/>
    <s v="Roberto Orci"/>
    <s v="Shia LaBeouf"/>
    <s v="United States"/>
    <n v="150000000"/>
    <n v="709709780"/>
    <s v="Dreamworks Pictures"/>
    <n v="144"/>
    <n v="207.3"/>
    <n v="2624375849.1019416"/>
  </r>
  <r>
    <s v="Trial by Fire"/>
    <s v="R"/>
    <s v="Biography"/>
    <x v="26"/>
    <s v="May 17, 2019 (United States)"/>
    <x v="50"/>
    <n v="7200"/>
    <s v="Edward Zwick"/>
    <s v="Geoffrey Fletcher"/>
    <s v="Jack O'Connell"/>
    <s v="United States"/>
    <m/>
    <n v="148504"/>
    <s v="Flashlight Films"/>
    <n v="127"/>
    <n v="251.1"/>
    <n v="180203.77857427319"/>
  </r>
  <r>
    <s v="Trollhunter"/>
    <s v="PG-13"/>
    <s v="Drama"/>
    <x v="29"/>
    <s v="October 29, 2010 (Norway)"/>
    <x v="50"/>
    <n v="71000"/>
    <s v="AndrÃ© Ã˜vredal"/>
    <s v="AndrÃ© Ã˜vredal"/>
    <s v="Otto Jespersen"/>
    <s v="Norway"/>
    <m/>
    <n v="5341098"/>
    <s v="Filmkameratene A/S"/>
    <n v="103"/>
    <n v="218.1"/>
    <n v="6780969.0024999995"/>
  </r>
  <r>
    <s v="Tropic Thunder"/>
    <s v="R"/>
    <s v="Action"/>
    <x v="0"/>
    <s v="August 13, 2008 (United States)"/>
    <x v="50"/>
    <n v="390000"/>
    <s v="Ben Stiller"/>
    <s v="Justin Theroux"/>
    <s v="Ben Stiller"/>
    <s v="United States"/>
    <n v="92000000"/>
    <n v="195702963"/>
    <s v="Dreamworks Pictures"/>
    <n v="107"/>
    <n v="215.3"/>
    <n v="371530796.42429906"/>
  </r>
  <r>
    <s v="Tully"/>
    <s v="R"/>
    <s v="Comedy"/>
    <x v="26"/>
    <s v="May 4, 2018 (United States)"/>
    <x v="50"/>
    <n v="55000"/>
    <s v="Jason Reitman"/>
    <s v="Diablo Cody"/>
    <s v="Charlize Theron"/>
    <s v="United States"/>
    <n v="13000000"/>
    <n v="15636462"/>
    <s v="BRON Studios"/>
    <n v="95"/>
    <n v="251.1"/>
    <n v="21845162.638239339"/>
  </r>
  <r>
    <s v="Two Lovers"/>
    <s v="R"/>
    <s v="Drama"/>
    <x v="0"/>
    <s v="March 20, 2009 (United States)"/>
    <x v="50"/>
    <n v="39000"/>
    <s v="James Gray"/>
    <s v="James Gray"/>
    <s v="Joaquin Phoenix"/>
    <s v="United States"/>
    <n v="9800000"/>
    <n v="16303643"/>
    <s v="2929 Productions"/>
    <n v="110"/>
    <n v="215.3"/>
    <n v="26998478.38097826"/>
  </r>
  <r>
    <s v="UHF"/>
    <s v="PG-13"/>
    <s v="Comedy"/>
    <x v="21"/>
    <s v="July 21, 1989 (United States)"/>
    <x v="50"/>
    <n v="27000"/>
    <s v="Jay Levey"/>
    <s v="'Weird Al' Yankovic"/>
    <s v="'Weird Al' Yankovic"/>
    <s v="United States"/>
    <n v="5000000"/>
    <n v="6157157"/>
    <s v="Cinecorp SAC"/>
    <n v="97"/>
    <n v="124"/>
    <n v="13774491.467694566"/>
  </r>
  <r>
    <s v="Ulee's Gold"/>
    <s v="R"/>
    <s v="Drama"/>
    <x v="14"/>
    <s v="July 18, 1997 (United States)"/>
    <x v="50"/>
    <n v="6800"/>
    <s v="Victor Nunez"/>
    <s v="Victor Nunez"/>
    <s v="Peter Fonda"/>
    <s v="United States"/>
    <n v="2700000"/>
    <n v="9161691"/>
    <s v="Clinica Estetico"/>
    <n v="113"/>
    <n v="160.5"/>
    <n v="22512639.094354838"/>
  </r>
  <r>
    <s v="Uncle Buck"/>
    <s v="PG"/>
    <s v="Comedy"/>
    <x v="21"/>
    <s v="August 16, 1989 (United States)"/>
    <x v="50"/>
    <n v="88000"/>
    <s v="John Hughes"/>
    <s v="John Hughes"/>
    <s v="John Candy"/>
    <s v="United States"/>
    <n v="15000000"/>
    <n v="79258538"/>
    <s v="Universal Pictures"/>
    <n v="100"/>
    <n v="124"/>
    <n v="162955981.97435898"/>
  </r>
  <r>
    <s v="Under Fire"/>
    <s v="R"/>
    <s v="Drama"/>
    <x v="19"/>
    <s v="October 21, 1983 (United States)"/>
    <x v="50"/>
    <n v="7200"/>
    <s v="Roger Spottiswoode"/>
    <s v="Ron Shelton"/>
    <s v="Nick Nolte"/>
    <s v="United States"/>
    <n v="9500000"/>
    <n v="5696391"/>
    <s v="Cinema '84"/>
    <n v="128"/>
    <n v="99.6"/>
    <n v="21064203.127427183"/>
  </r>
  <r>
    <s v="Under the Volcano"/>
    <s v="R"/>
    <s v="Drama"/>
    <x v="18"/>
    <s v="June 13, 1984 (United States)"/>
    <x v="50"/>
    <n v="5100"/>
    <s v="John Huston"/>
    <s v="Malcolm Lowry"/>
    <s v="Albert Finney"/>
    <s v="Mexico"/>
    <m/>
    <n v="2556800"/>
    <s v="Conacite Uno"/>
    <n v="112"/>
    <n v="103.9"/>
    <n v="4524140.3019744484"/>
  </r>
  <r>
    <s v="Underworld"/>
    <s v="R"/>
    <s v="Action"/>
    <x v="2"/>
    <s v="September 19, 2003 (United States)"/>
    <x v="50"/>
    <n v="258000"/>
    <s v="Len Wiseman"/>
    <s v="Kevin Grevioux"/>
    <s v="Kate Beckinsale"/>
    <s v="United States"/>
    <n v="22000000"/>
    <n v="95708457"/>
    <s v="Lakeshore Entertainment"/>
    <n v="121"/>
    <n v="184"/>
    <n v="178910226.06073618"/>
  </r>
  <r>
    <s v="Unfinished Song"/>
    <s v="PG-13"/>
    <s v="Comedy"/>
    <x v="36"/>
    <s v="February 22, 2013 (United Kingdom)"/>
    <x v="50"/>
    <n v="7400"/>
    <s v="Paul Andrew Williams"/>
    <s v="Paul Andrew Williams"/>
    <s v="Terence Stamp"/>
    <s v="United Kingdom"/>
    <m/>
    <n v="9166865"/>
    <s v="Steel Mill Pictures"/>
    <n v="90"/>
    <n v="229.6"/>
    <n v="11800353.88888889"/>
  </r>
  <r>
    <s v="Unleashed"/>
    <s v="R"/>
    <s v="Action"/>
    <x v="4"/>
    <s v="May 13, 2005 (United States)"/>
    <x v="50"/>
    <n v="100000"/>
    <s v="Louis Leterrier"/>
    <s v="Luc Besson"/>
    <s v="Jet Li"/>
    <s v="United Kingdom"/>
    <n v="45000000"/>
    <n v="50871113"/>
    <s v="Rogue Pictures"/>
    <n v="103"/>
    <n v="195.3"/>
    <n v="107269398.83114187"/>
  </r>
  <r>
    <s v="Valmont"/>
    <s v="R"/>
    <s v="Drama"/>
    <x v="21"/>
    <s v="November 17, 1989 (United States)"/>
    <x v="50"/>
    <n v="13000"/>
    <s v="Milos Forman"/>
    <s v="Choderlos de Laclos"/>
    <s v="Colin Firth"/>
    <s v="France"/>
    <n v="33000000"/>
    <n v="1132112"/>
    <s v="Renn Productions"/>
    <n v="137"/>
    <n v="124"/>
    <n v="1349059.5479077045"/>
  </r>
  <r>
    <s v="Velvet Goldmine"/>
    <s v="R"/>
    <s v="Drama"/>
    <x v="17"/>
    <s v="October 23, 1998 (United Kingdom)"/>
    <x v="50"/>
    <n v="34000"/>
    <s v="Todd Haynes"/>
    <s v="James Lyons"/>
    <s v="Ewan McGregor"/>
    <s v="United Kingdom"/>
    <m/>
    <n v="1053788"/>
    <s v="Channel Four Films"/>
    <n v="118"/>
    <n v="163"/>
    <n v="1255726.2557684786"/>
  </r>
  <r>
    <s v="Waitress"/>
    <s v="PG-13"/>
    <s v="Comedy"/>
    <x v="6"/>
    <s v="May 25, 2007 (United States)"/>
    <x v="50"/>
    <n v="44000"/>
    <s v="Adrienne Shelly"/>
    <s v="Adrienne Shelly"/>
    <s v="Keri Russell"/>
    <s v="United States"/>
    <n v="1500000"/>
    <n v="22240529"/>
    <s v="Night and Day Pictures"/>
    <n v="108"/>
    <n v="207.3"/>
    <n v="62980382.772304833"/>
  </r>
  <r>
    <s v="Wayne's World"/>
    <s v="PG-13"/>
    <s v="Comedy"/>
    <x v="35"/>
    <s v="February 14, 1992 (United States)"/>
    <x v="50"/>
    <n v="148000"/>
    <s v="Penelope Spheeris"/>
    <s v="Mike Myers"/>
    <s v="Mike Myers"/>
    <s v="United States"/>
    <n v="20000000"/>
    <n v="183097323"/>
    <s v="Paramount Pictures"/>
    <n v="94"/>
    <n v="140.30000000000001"/>
    <n v="409616404.685022"/>
  </r>
  <r>
    <s v="We're the Millers"/>
    <s v="R"/>
    <s v="Comedy"/>
    <x v="33"/>
    <s v="August 7, 2013 (United States)"/>
    <x v="50"/>
    <n v="415000"/>
    <s v="Rawson Marshall Thurber"/>
    <s v="Bob Fisher"/>
    <s v="Jason Sudeikis"/>
    <s v="United States"/>
    <n v="37000000"/>
    <n v="269994119"/>
    <s v="New Line Cinema"/>
    <n v="110"/>
    <n v="233"/>
    <n v="421235064.30773169"/>
  </r>
  <r>
    <s v="What About Bob?"/>
    <s v="PG"/>
    <s v="Comedy"/>
    <x v="16"/>
    <s v="May 17, 1991 (United States)"/>
    <x v="50"/>
    <n v="65000"/>
    <s v="Frank Oz"/>
    <s v="Alvin Sargent"/>
    <s v="Bill Murray"/>
    <s v="United States"/>
    <n v="35000000"/>
    <n v="63707829"/>
    <s v="Touchstone Pictures"/>
    <n v="99"/>
    <n v="136.19999999999999"/>
    <n v="109609121.94409938"/>
  </r>
  <r>
    <s v="What Dreams May Come"/>
    <s v="PG-13"/>
    <s v="Drama"/>
    <x v="17"/>
    <s v="October 2, 1998 (United States)"/>
    <x v="50"/>
    <n v="104000"/>
    <s v="Vincent Ward"/>
    <s v="Richard Matheson"/>
    <s v="Robin Williams"/>
    <s v="United States"/>
    <n v="85000000"/>
    <n v="55382927"/>
    <s v="Polygram Filmed Entertainment"/>
    <n v="113"/>
    <n v="163"/>
    <n v="110729513.49671915"/>
  </r>
  <r>
    <s v="Wicker Park"/>
    <s v="PG-13"/>
    <s v="Drama"/>
    <x v="1"/>
    <s v="September 3, 2004 (United States)"/>
    <x v="50"/>
    <n v="53000"/>
    <s v="Paul McGuigan"/>
    <s v="Gilles Mimouni"/>
    <s v="Josh Hartnett"/>
    <s v="United States"/>
    <n v="30000000"/>
    <n v="21741598"/>
    <s v="Metro-Goldwyn-Mayer (MGM)"/>
    <n v="114"/>
    <n v="188.9"/>
    <n v="55998858.077768378"/>
  </r>
  <r>
    <s v="Without a Clue"/>
    <s v="PG"/>
    <s v="Comedy"/>
    <x v="28"/>
    <s v="October 21, 1988 (United States)"/>
    <x v="50"/>
    <n v="9800"/>
    <s v="Thom Eberhardt"/>
    <s v="Gary Murphy"/>
    <s v="Michael Caine"/>
    <s v="United Kingdom"/>
    <m/>
    <n v="8539181"/>
    <s v="Incorporated Television Company (ITC)"/>
    <n v="107"/>
    <n v="118.3"/>
    <n v="17556602.231443994"/>
  </r>
  <r>
    <s v="World War Z"/>
    <s v="PG-13"/>
    <s v="Action"/>
    <x v="33"/>
    <s v="June 21, 2013 (United States)"/>
    <x v="50"/>
    <n v="618000"/>
    <s v="Marc Forster"/>
    <s v="Matthew Michael Carnahan"/>
    <s v="Brad Pitt"/>
    <s v="United States"/>
    <n v="190000000"/>
    <n v="540455876"/>
    <s v="Paramount Pictures"/>
    <n v="116"/>
    <n v="233"/>
    <n v="871767630.58337736"/>
  </r>
  <r>
    <n v="9"/>
    <s v="PG-13"/>
    <s v="Animation"/>
    <x v="9"/>
    <s v="September 9, 2009 (United States)"/>
    <x v="51"/>
    <n v="135000"/>
    <s v="Shane Acker"/>
    <s v="Pamela Pettler"/>
    <s v="Elijah Wood"/>
    <s v="United States"/>
    <n v="30000000"/>
    <n v="48428063"/>
    <s v="Focus Features"/>
    <n v="79"/>
    <n v="214.5"/>
    <n v="108340901.5866373"/>
  </r>
  <r>
    <n v="1984"/>
    <s v="R"/>
    <s v="Drama"/>
    <x v="18"/>
    <s v="March 22, 1985 (United States)"/>
    <x v="51"/>
    <n v="68000"/>
    <s v="Michael Radford"/>
    <s v="Michael Radford"/>
    <s v="John Hurt"/>
    <s v="United Kingdom"/>
    <m/>
    <n v="8430492"/>
    <s v="Virgin"/>
    <n v="113"/>
    <n v="103.9"/>
    <n v="15759330.750920244"/>
  </r>
  <r>
    <s v="45 Years"/>
    <s v="R"/>
    <s v="Drama"/>
    <x v="39"/>
    <s v="August 28, 2015 (United Kingdom)"/>
    <x v="51"/>
    <n v="32000"/>
    <s v="Andrew Haigh"/>
    <s v="Andrew Haigh"/>
    <s v="Charlotte Rampling"/>
    <s v="United Kingdom"/>
    <m/>
    <n v="14430249"/>
    <s v="BFI Film Fund"/>
    <n v="91"/>
    <n v="237"/>
    <n v="18870802.018454935"/>
  </r>
  <r>
    <s v="8 Mile"/>
    <s v="R"/>
    <s v="Drama"/>
    <x v="23"/>
    <s v="November 8, 2002 (United States)"/>
    <x v="51"/>
    <n v="259000"/>
    <s v="Curtis Hanson"/>
    <s v="Scott Silver"/>
    <s v="Eminem"/>
    <s v="United States"/>
    <n v="41000000"/>
    <n v="242875078"/>
    <s v="Imagine Entertainment"/>
    <n v="110"/>
    <n v="179.9"/>
    <n v="566212978.32134664"/>
  </r>
  <r>
    <s v="8 Women"/>
    <s v="R"/>
    <s v="Comedy"/>
    <x v="23"/>
    <s v="October 4, 2002 (United States)"/>
    <x v="51"/>
    <n v="30000"/>
    <s v="FranÃ§ois Ozon"/>
    <s v="FranÃ§ois Ozon"/>
    <s v="Fanny Ardant"/>
    <s v="France"/>
    <m/>
    <n v="42426583"/>
    <s v="BIM Distribuzione"/>
    <n v="111"/>
    <n v="179.9"/>
    <n v="124421365.15976898"/>
  </r>
  <r>
    <s v="99 Homes"/>
    <s v="R"/>
    <s v="Drama"/>
    <x v="20"/>
    <s v="October 9, 2015 (United States)"/>
    <x v="51"/>
    <n v="32000"/>
    <s v="Ramin Bahrani"/>
    <s v="Ramin Bahrani"/>
    <s v="Andrew Garfield"/>
    <s v="United States"/>
    <n v="8000000"/>
    <n v="1828232"/>
    <s v="Broad Green Pictures"/>
    <n v="112"/>
    <n v="236.7"/>
    <n v="2272795.9624643004"/>
  </r>
  <r>
    <s v="A Home of Our Own"/>
    <s v="PG"/>
    <s v="Biography"/>
    <x v="34"/>
    <s v="November 5, 1993 (United States)"/>
    <x v="51"/>
    <n v="3000"/>
    <s v="Tony Bill"/>
    <s v="Patrick Sheane Duncan"/>
    <s v="Kathy Bates"/>
    <s v="United States"/>
    <n v="12000000"/>
    <n v="1677807"/>
    <s v="A&amp;M Films"/>
    <n v="104"/>
    <n v="144.5"/>
    <n v="2383346.3538461537"/>
  </r>
  <r>
    <s v="A Love Song for Bobby Long"/>
    <s v="R"/>
    <s v="Drama"/>
    <x v="1"/>
    <s v="January 21, 2005 (United States)"/>
    <x v="51"/>
    <n v="25000"/>
    <s v="Shainee Gabel"/>
    <s v="Ronald Everett Capps"/>
    <s v="Scarlett Johansson"/>
    <s v="United States"/>
    <m/>
    <n v="2039526"/>
    <s v="Lions Gate Films"/>
    <n v="119"/>
    <n v="188.9"/>
    <n v="2667139.794849785"/>
  </r>
  <r>
    <s v="A Scanner Darkly"/>
    <s v="R"/>
    <s v="Animation"/>
    <x v="15"/>
    <s v="July 28, 2006 (United States)"/>
    <x v="51"/>
    <n v="108000"/>
    <s v="Richard Linklater"/>
    <s v="Philip K. Dick"/>
    <s v="Keanu Reeves"/>
    <s v="United States"/>
    <n v="8700000"/>
    <n v="7659918"/>
    <s v="Warner Independent Pictures (WIP)"/>
    <n v="100"/>
    <n v="201.6"/>
    <n v="15314809.807086613"/>
  </r>
  <r>
    <s v="A Serious Man"/>
    <s v="R"/>
    <s v="Comedy"/>
    <x v="9"/>
    <s v="November 6, 2009 (United States)"/>
    <x v="51"/>
    <n v="137000"/>
    <s v="Ethan Coen"/>
    <s v="Joel Coen"/>
    <s v="Michael Stuhlbarg"/>
    <s v="United Kingdom"/>
    <n v="7000000"/>
    <n v="31430334"/>
    <s v="Focus Features"/>
    <n v="106"/>
    <n v="214.5"/>
    <n v="89003929.087360591"/>
  </r>
  <r>
    <s v="About a Boy"/>
    <s v="PG-13"/>
    <s v="Comedy"/>
    <x v="23"/>
    <s v="May 17, 2002 (United States)"/>
    <x v="51"/>
    <n v="176000"/>
    <s v="Chris Weitz"/>
    <s v="Nick Hornby"/>
    <s v="Hugh Grant"/>
    <s v="United Kingdom"/>
    <n v="30000000"/>
    <n v="130549455"/>
    <s v="Universal Pictures"/>
    <n v="101"/>
    <n v="179.9"/>
    <n v="184758100.03947979"/>
  </r>
  <r>
    <s v="About Schmidt"/>
    <s v="R"/>
    <s v="Comedy"/>
    <x v="23"/>
    <s v="January 3, 2003 (United States)"/>
    <x v="51"/>
    <n v="124000"/>
    <s v="Alexander Payne"/>
    <s v="Louis Begley"/>
    <s v="Jack Nicholson"/>
    <s v="United States"/>
    <n v="30000000"/>
    <n v="105834556"/>
    <s v="New Line Cinema"/>
    <n v="125"/>
    <n v="179.9"/>
    <n v="159959271.89087301"/>
  </r>
  <r>
    <s v="Alive"/>
    <s v="R"/>
    <s v="Biography"/>
    <x v="34"/>
    <s v="January 15, 1993 (United States)"/>
    <x v="51"/>
    <n v="53000"/>
    <s v="Frank Marshall"/>
    <s v="Piers Paul Read"/>
    <s v="Ethan Hawke"/>
    <s v="United States"/>
    <n v="32000000"/>
    <n v="36733909"/>
    <s v="Film Andes S.A."/>
    <n v="120"/>
    <n v="144.5"/>
    <n v="51987097.409660935"/>
  </r>
  <r>
    <s v="Allied"/>
    <s v="R"/>
    <s v="Action"/>
    <x v="30"/>
    <s v="November 23, 2016 (United States)"/>
    <x v="51"/>
    <n v="146000"/>
    <s v="Robert Zemeckis"/>
    <s v="Steven Knight"/>
    <s v="Brad Pitt"/>
    <s v="United Kingdom"/>
    <n v="85000000"/>
    <n v="119520023"/>
    <s v="Paramount Pictures"/>
    <n v="124"/>
    <n v="240"/>
    <n v="267384368.63509545"/>
  </r>
  <r>
    <s v="Aloha Surf Hotel"/>
    <m/>
    <s v="Comedy"/>
    <x v="22"/>
    <s v="November 5, 2020 (United States)"/>
    <x v="51"/>
    <n v="14"/>
    <s v="Stefan C. Schaefer"/>
    <s v="Stefan C. Schaefer"/>
    <s v="Augie Tulba"/>
    <s v="United States"/>
    <m/>
    <m/>
    <s v="Abominable Pictures"/>
    <n v="90"/>
    <n v="258.8"/>
    <s v="Missing"/>
  </r>
  <r>
    <s v="An Affair of Love"/>
    <s v="R"/>
    <s v="Drama"/>
    <x v="11"/>
    <s v="September 4, 1999 (France)"/>
    <x v="51"/>
    <n v="5300"/>
    <s v="FrÃ©dÃ©ric Fonteyne"/>
    <s v="Philippe Blasband"/>
    <s v="Nathalie Baye"/>
    <s v="France"/>
    <m/>
    <n v="401299"/>
    <s v="ArtÃ©mis Productions"/>
    <n v="80"/>
    <n v="166.6"/>
    <n v="647304.42191635782"/>
  </r>
  <r>
    <s v="Angel-A"/>
    <s v="R"/>
    <s v="Comedy"/>
    <x v="4"/>
    <s v="December 21, 2005 (France)"/>
    <x v="51"/>
    <n v="33000"/>
    <s v="Luc Besson"/>
    <s v="Luc Besson"/>
    <s v="Rie Rasmussen"/>
    <s v="France"/>
    <m/>
    <n v="9995168"/>
    <s v="EuropaCorp"/>
    <n v="91"/>
    <n v="195.3"/>
    <n v="19983777.490813646"/>
  </r>
  <r>
    <s v="Ashes of Time"/>
    <s v="R"/>
    <s v="Action"/>
    <x v="13"/>
    <s v="September 17, 1994 (Hong Kong)"/>
    <x v="51"/>
    <n v="14000"/>
    <s v="Kar-Wai Wong"/>
    <s v="Louis Cha"/>
    <s v="Brigitte Lin"/>
    <s v="Hong Kong"/>
    <m/>
    <n v="1977198"/>
    <s v="Jet Tone Production"/>
    <n v="100"/>
    <n v="148.19999999999999"/>
    <n v="3348817.2907170649"/>
  </r>
  <r>
    <s v="Bad Lieutenant"/>
    <s v="NC-17"/>
    <s v="Crime"/>
    <x v="35"/>
    <s v="December 17, 1992 (Argentina)"/>
    <x v="51"/>
    <n v="40000"/>
    <s v="Abel Ferrara"/>
    <s v="ZoÃ« Lund"/>
    <s v="Harvey Keitel"/>
    <s v="United States"/>
    <n v="1000000"/>
    <n v="2038916"/>
    <s v="Bad Lt. Productions"/>
    <n v="96"/>
    <n v="140.30000000000001"/>
    <n v="3959577.4710006369"/>
  </r>
  <r>
    <s v="Bad Times at the El Royale"/>
    <s v="R"/>
    <s v="Crime"/>
    <x v="26"/>
    <s v="October 12, 2018 (United States)"/>
    <x v="51"/>
    <n v="135000"/>
    <s v="Drew Goddard"/>
    <s v="Drew Goddard"/>
    <s v="Jeff Bridges"/>
    <s v="United States"/>
    <n v="32000000"/>
    <n v="31882724"/>
    <s v="Goddard Textiles"/>
    <n v="141"/>
    <n v="251.1"/>
    <n v="90285000.0260223"/>
  </r>
  <r>
    <s v="Balto"/>
    <s v="G"/>
    <s v="Animation"/>
    <x v="40"/>
    <s v="December 22, 1995 (United States)"/>
    <x v="51"/>
    <n v="41000"/>
    <s v="Simon Wells"/>
    <s v="Cliff Ruby"/>
    <s v="Kevin Bacon"/>
    <s v="United States"/>
    <m/>
    <n v="11349090"/>
    <s v="Amblimation"/>
    <n v="78"/>
    <n v="152.4"/>
    <n v="33282653.734359957"/>
  </r>
  <r>
    <s v="Beautiful Girls"/>
    <s v="R"/>
    <s v="Comedy"/>
    <x v="10"/>
    <s v="February 9, 1996 (United States)"/>
    <x v="51"/>
    <n v="32000"/>
    <s v="Ted Demme"/>
    <s v="Scott Rosenberg"/>
    <s v="Matt Dillon"/>
    <s v="United States"/>
    <m/>
    <n v="10597759"/>
    <s v="Miramax"/>
    <n v="112"/>
    <n v="156.9"/>
    <n v="23708789.774596181"/>
  </r>
  <r>
    <s v="Beauty and the Beast"/>
    <s v="PG"/>
    <s v="Family"/>
    <x v="27"/>
    <s v="March 17, 2017 (United States)"/>
    <x v="51"/>
    <n v="283000"/>
    <s v="Bill Condon"/>
    <s v="Stephen Chbosky"/>
    <s v="Emma Watson"/>
    <s v="United States"/>
    <n v="160000000"/>
    <n v="1264434525"/>
    <s v="Mandeville Films"/>
    <n v="129"/>
    <n v="245.1"/>
    <n v="1653533046.2124462"/>
  </r>
  <r>
    <s v="Becoming Astrid"/>
    <m/>
    <s v="Biography"/>
    <x v="26"/>
    <s v="September 14, 2018 (Sweden)"/>
    <x v="51"/>
    <n v="5300"/>
    <s v="Pernille Fischer Christensen"/>
    <s v="Kim Fupz Aakeson"/>
    <s v="Alba August"/>
    <s v="Sweden"/>
    <m/>
    <n v="962653"/>
    <s v="Nordisk Film Production Sverige AB"/>
    <n v="123"/>
    <n v="251.1"/>
    <n v="2479462.122569738"/>
  </r>
  <r>
    <s v="Belle Epoque"/>
    <s v="R"/>
    <s v="Comedy"/>
    <x v="35"/>
    <s v="February 25, 1994 (United States)"/>
    <x v="51"/>
    <n v="9700"/>
    <s v="Fernando Trueba"/>
    <s v="Rafael Azcona"/>
    <s v="Fernando FernÃ¡n GÃ³mez"/>
    <s v="Spain"/>
    <m/>
    <n v="5418216"/>
    <s v="AnimatÃ³grafo"/>
    <n v="109"/>
    <n v="140.30000000000001"/>
    <n v="17108087.204145078"/>
  </r>
  <r>
    <s v="Better Off Dead..."/>
    <s v="PG"/>
    <s v="Comedy"/>
    <x v="38"/>
    <s v="October 11, 1985 (United States)"/>
    <x v="51"/>
    <n v="42000"/>
    <s v="Savage Steve Holland"/>
    <s v="Savage Steve Holland"/>
    <s v="John Cusack"/>
    <s v="United States"/>
    <m/>
    <n v="10297601"/>
    <s v="A&amp;M Films"/>
    <n v="97"/>
    <n v="107.6"/>
    <n v="25303863.102419354"/>
  </r>
  <r>
    <s v="Black Robe"/>
    <s v="R"/>
    <s v="Adventure"/>
    <x v="16"/>
    <s v="October 4, 1991 (United States)"/>
    <x v="51"/>
    <n v="6600"/>
    <s v="Bruce Beresford"/>
    <s v="Brian Moore"/>
    <s v="Lothaire Bluteau"/>
    <s v="Canada"/>
    <m/>
    <n v="8211952"/>
    <s v="Alliance Communications Corporation"/>
    <n v="101"/>
    <n v="136.19999999999999"/>
    <n v="22830125.678832117"/>
  </r>
  <r>
    <s v="Blade"/>
    <s v="R"/>
    <s v="Action"/>
    <x v="17"/>
    <s v="August 21, 1998 (United States)"/>
    <x v="51"/>
    <n v="252000"/>
    <s v="Stephen Norrington"/>
    <s v="David S. Goyer"/>
    <s v="Wesley Snipes"/>
    <s v="United States"/>
    <n v="45000000"/>
    <n v="131183530"/>
    <s v="Amen Ra Films"/>
    <n v="120"/>
    <n v="163"/>
    <n v="364704576.56021899"/>
  </r>
  <r>
    <s v="Blue Ruin"/>
    <s v="R"/>
    <s v="Crime"/>
    <x v="33"/>
    <s v="July 9, 2014 (France)"/>
    <x v="51"/>
    <n v="69000"/>
    <s v="Jeremy Saulnier"/>
    <s v="Jeremy Saulnier"/>
    <s v="Macon Blair"/>
    <s v="United States"/>
    <n v="420000"/>
    <n v="993313"/>
    <s v="The Lab of Madness"/>
    <n v="90"/>
    <n v="233"/>
    <n v="1405770.8829540177"/>
  </r>
  <r>
    <s v="Body of Lies"/>
    <s v="R"/>
    <s v="Action"/>
    <x v="0"/>
    <s v="October 10, 2008 (United States)"/>
    <x v="51"/>
    <n v="218000"/>
    <s v="Ridley Scott"/>
    <s v="William Monahan"/>
    <s v="Leonardo DiCaprio"/>
    <s v="United States"/>
    <n v="70000000"/>
    <n v="115900897"/>
    <s v="Warner Bros."/>
    <n v="128"/>
    <n v="215.3"/>
    <n v="284798413.8379032"/>
  </r>
  <r>
    <s v="Brain Donors"/>
    <s v="PG"/>
    <s v="Comedy"/>
    <x v="35"/>
    <s v="April 17, 1992 (United States)"/>
    <x v="51"/>
    <n v="4100"/>
    <s v="Dennis Dugan"/>
    <s v="Pat Proft"/>
    <s v="John Turturro"/>
    <s v="United States"/>
    <m/>
    <n v="918239"/>
    <s v="Paramount Pictures"/>
    <n v="80"/>
    <n v="140.30000000000001"/>
    <n v="1481140.4092112228"/>
  </r>
  <r>
    <s v="Brave"/>
    <s v="PG"/>
    <s v="Animation"/>
    <x v="36"/>
    <s v="June 22, 2012 (United States)"/>
    <x v="51"/>
    <n v="383000"/>
    <s v="Mark Andrews"/>
    <s v="Brenda Chapman"/>
    <s v="Kelly Macdonald"/>
    <s v="United States"/>
    <n v="185000000"/>
    <n v="538983207"/>
    <s v="Walt Disney Pictures"/>
    <n v="93"/>
    <n v="229.6"/>
    <n v="704841987.86652362"/>
  </r>
  <r>
    <s v="Bridge to Terabithia"/>
    <s v="PG"/>
    <s v="Drama"/>
    <x v="6"/>
    <s v="February 16, 2007 (United States)"/>
    <x v="51"/>
    <n v="147000"/>
    <s v="Gabor Csupo"/>
    <s v="Jeff Stockwell"/>
    <s v="Josh Hutcherson"/>
    <s v="United States"/>
    <n v="17000000"/>
    <n v="137587063"/>
    <s v="Walden Media"/>
    <n v="96"/>
    <n v="207.3"/>
    <n v="369038539.57834506"/>
  </r>
  <r>
    <s v="Bronson"/>
    <s v="R"/>
    <s v="Action"/>
    <x v="0"/>
    <s v="March 13, 2009 (United Kingdom)"/>
    <x v="51"/>
    <n v="123000"/>
    <s v="Nicolas Winding Refn"/>
    <s v="Brock Norman Brock"/>
    <s v="Tom Hardy"/>
    <s v="United Kingdom"/>
    <n v="230000"/>
    <n v="2260712"/>
    <s v="Vertigo Films"/>
    <n v="92"/>
    <n v="215.3"/>
    <n v="5057554.6725403816"/>
  </r>
  <r>
    <s v="Brother"/>
    <m/>
    <s v="Crime"/>
    <x v="8"/>
    <s v="January 27, 2001 (Japan)"/>
    <x v="51"/>
    <n v="22000"/>
    <s v="Takeshi Kitano"/>
    <s v="Takeshi Kitano"/>
    <s v="Takeshi Kitano"/>
    <s v="United States"/>
    <n v="10000000"/>
    <n v="15250594"/>
    <s v="Recorded Picture Company (RPC)"/>
    <n v="114"/>
    <n v="172.2"/>
    <n v="30491181.048556428"/>
  </r>
  <r>
    <s v="Brothers"/>
    <s v="R"/>
    <s v="Action"/>
    <x v="9"/>
    <s v="December 4, 2009 (United States)"/>
    <x v="51"/>
    <n v="115000"/>
    <s v="Jim Sheridan"/>
    <s v="David Benioff"/>
    <s v="Jake Gyllenhaal"/>
    <s v="United States"/>
    <n v="26000000"/>
    <n v="43474578"/>
    <s v="Lionsgate"/>
    <n v="105"/>
    <n v="214.5"/>
    <n v="123110631.19516729"/>
  </r>
  <r>
    <s v="Bugs Bunny's 3rd Movie: 1001 Rabbit Tales"/>
    <s v="G"/>
    <s v="Animation"/>
    <x v="31"/>
    <s v="November 19, 1982 (United States)"/>
    <x v="51"/>
    <n v="1800"/>
    <s v="Directors"/>
    <s v="John W. Dunn"/>
    <s v="Mel Blanc"/>
    <s v="United States"/>
    <m/>
    <n v="78350"/>
    <s v="Warner Bros. Animation"/>
    <n v="74"/>
    <n v="96.5"/>
    <n v="129745.89673913043"/>
  </r>
  <r>
    <s v="Bull Durham"/>
    <s v="R"/>
    <s v="Comedy"/>
    <x v="28"/>
    <s v="June 15, 1988 (United States)"/>
    <x v="51"/>
    <n v="49000"/>
    <s v="Ron Shelton"/>
    <s v="Ron Shelton"/>
    <s v="Kevin Costner"/>
    <s v="United States"/>
    <n v="7000000"/>
    <n v="50888729"/>
    <s v="The Mount Company"/>
    <n v="108"/>
    <n v="118.3"/>
    <n v="79394755.383000508"/>
  </r>
  <r>
    <s v="Can You Ever Forgive Me?"/>
    <s v="R"/>
    <s v="Biography"/>
    <x v="26"/>
    <s v="November 2, 2018 (South Africa)"/>
    <x v="51"/>
    <n v="49000"/>
    <s v="Marielle Heller"/>
    <s v="Nicole Holofcener"/>
    <s v="Melissa McCarthy"/>
    <s v="United States"/>
    <n v="10000000"/>
    <n v="12442161"/>
    <s v="Archer Gray"/>
    <n v="106"/>
    <n v="251.1"/>
    <n v="20069488.918475382"/>
  </r>
  <r>
    <s v="Cars"/>
    <s v="G"/>
    <s v="Animation"/>
    <x v="15"/>
    <s v="June 9, 2006 (United States)"/>
    <x v="51"/>
    <n v="381000"/>
    <s v="John Lasseter"/>
    <s v="John Lasseter"/>
    <s v="Owen Wilson"/>
    <s v="United States"/>
    <n v="120000000"/>
    <n v="461991867"/>
    <s v="Pixar Animation Studios"/>
    <n v="117"/>
    <n v="201.6"/>
    <n v="1033545681.9008811"/>
  </r>
  <r>
    <s v="Cashback"/>
    <s v="R"/>
    <s v="Comedy"/>
    <x v="15"/>
    <s v="May 9, 2008 (United Kingdom)"/>
    <x v="51"/>
    <n v="84000"/>
    <s v="Sean Ellis"/>
    <s v="Sean Ellis"/>
    <s v="Sean Biggerstaff"/>
    <s v="United Kingdom"/>
    <m/>
    <n v="2294291"/>
    <s v="Left Turn Films"/>
    <n v="102"/>
    <n v="201.6"/>
    <n v="6378380.1797445258"/>
  </r>
  <r>
    <s v="Casualties of War"/>
    <s v="R"/>
    <s v="Action"/>
    <x v="21"/>
    <s v="August 18, 1989 (United States)"/>
    <x v="51"/>
    <n v="42000"/>
    <s v="Brian De Palma"/>
    <s v="Daniel Lang"/>
    <s v="Michael J. Fox"/>
    <s v="United States"/>
    <n v="22500000"/>
    <n v="18671317"/>
    <s v="Art Linson Productions"/>
    <n v="113"/>
    <n v="124"/>
    <n v="24416954.033905577"/>
  </r>
  <r>
    <s v="Cemetery Man"/>
    <s v="R"/>
    <s v="Comedy"/>
    <x v="13"/>
    <s v="April 26, 1996 (United States)"/>
    <x v="51"/>
    <n v="20000"/>
    <s v="Michele Soavi"/>
    <s v="Tiziano Sclavi"/>
    <s v="Rupert Everett"/>
    <s v="Italy"/>
    <n v="4000000"/>
    <n v="253986"/>
    <s v="Audifilm"/>
    <n v="105"/>
    <n v="148.19999999999999"/>
    <n v="430180.84602556977"/>
  </r>
  <r>
    <s v="Chasing Mavericks"/>
    <s v="PG"/>
    <s v="Biography"/>
    <x v="36"/>
    <s v="October 26, 2012 (United States)"/>
    <x v="51"/>
    <n v="31000"/>
    <s v="Michael Apted"/>
    <s v="Kario Salem"/>
    <s v="Jonny Weston"/>
    <s v="United States"/>
    <n v="20000000"/>
    <n v="7942116"/>
    <s v="Fox 2000 Pictures"/>
    <n v="116"/>
    <n v="229.6"/>
    <n v="16329033.368421052"/>
  </r>
  <r>
    <s v="Closet Land"/>
    <s v="R"/>
    <s v="Drama"/>
    <x v="16"/>
    <s v="March 6, 1991 (United States)"/>
    <x v="51"/>
    <n v="2700"/>
    <s v="Radha Bharadwaj"/>
    <s v="Radha Bharadwaj"/>
    <s v="Madeleine Stowe"/>
    <s v="United States"/>
    <n v="4000000"/>
    <n v="259012"/>
    <s v="Imagine Entertainment"/>
    <n v="89"/>
    <n v="136.19999999999999"/>
    <n v="343732.38850174216"/>
  </r>
  <r>
    <s v="Coffee and Cigarettes"/>
    <s v="R"/>
    <s v="Comedy"/>
    <x v="2"/>
    <s v="June 11, 2004 (United States)"/>
    <x v="51"/>
    <n v="61000"/>
    <s v="Jim Jarmusch"/>
    <s v="Jim Jarmusch"/>
    <s v="Bill Murray"/>
    <s v="United States"/>
    <m/>
    <n v="7929307"/>
    <s v="Asmik Ace Entertainment"/>
    <n v="95"/>
    <n v="184"/>
    <n v="9857445.2994696032"/>
  </r>
  <r>
    <s v="Coming to America"/>
    <s v="R"/>
    <s v="Comedy"/>
    <x v="28"/>
    <s v="June 29, 1988 (United States)"/>
    <x v="51"/>
    <n v="196000"/>
    <s v="John Landis"/>
    <s v="Eddie Murphy"/>
    <s v="Eddie Murphy"/>
    <s v="United States"/>
    <n v="39000000"/>
    <n v="288752301"/>
    <s v="Paramount Pictures"/>
    <n v="117"/>
    <n v="118.3"/>
    <n v="673166228.88064265"/>
  </r>
  <r>
    <s v="Como agua para chocolate"/>
    <s v="R"/>
    <s v="Drama"/>
    <x v="35"/>
    <s v="May 28, 1993 (United States)"/>
    <x v="51"/>
    <n v="17000"/>
    <s v="Alfonso Arau"/>
    <s v="Laura Esquivel"/>
    <s v="Marco Leonardi"/>
    <s v="Mexico"/>
    <n v="2000000"/>
    <n v="21744201"/>
    <s v="Consejo Nacional para la Cultura y las Artes (CONACULTA)"/>
    <n v="105"/>
    <n v="140.30000000000001"/>
    <n v="72887327.224422425"/>
  </r>
  <r>
    <s v="Concussion"/>
    <s v="PG-13"/>
    <s v="Biography"/>
    <x v="39"/>
    <s v="December 25, 2015 (United States)"/>
    <x v="51"/>
    <n v="89000"/>
    <s v="Peter Landesman"/>
    <s v="Peter Landesman"/>
    <s v="Will Smith"/>
    <s v="United Kingdom"/>
    <n v="35000000"/>
    <n v="48623572"/>
    <s v="LStar Capital"/>
    <n v="123"/>
    <n v="237"/>
    <n v="60447174.167278662"/>
  </r>
  <r>
    <s v="Creed II"/>
    <s v="PG-13"/>
    <s v="Drama"/>
    <x v="26"/>
    <s v="November 21, 2018 (United States)"/>
    <x v="51"/>
    <n v="111000"/>
    <s v="Steven Caple Jr."/>
    <s v="Juel Taylor"/>
    <s v="Michael B. Jordan"/>
    <s v="United States"/>
    <n v="50000000"/>
    <n v="214215889"/>
    <s v="Metro-Goldwyn-Mayer (MGM)"/>
    <n v="130"/>
    <n v="251.1"/>
    <n v="275756575.32023662"/>
  </r>
  <r>
    <s v="Crossroads"/>
    <s v="R"/>
    <s v="Drama"/>
    <x v="25"/>
    <s v="March 14, 1986 (United States)"/>
    <x v="51"/>
    <n v="15000"/>
    <s v="Walter Hill"/>
    <s v="John Fusco"/>
    <s v="Ralph Macchio"/>
    <s v="United States"/>
    <m/>
    <n v="5839031"/>
    <s v="Columbia Pictures"/>
    <n v="99"/>
    <n v="109.6"/>
    <n v="8157509.1503897291"/>
  </r>
  <r>
    <s v="Croupier"/>
    <s v="Not Rated"/>
    <s v="Crime"/>
    <x v="17"/>
    <s v="July 28, 2000 (United States)"/>
    <x v="51"/>
    <n v="20000"/>
    <s v="Mike Hodges"/>
    <s v="Paul Mayersberg"/>
    <s v="Clive Owen"/>
    <s v="Ireland"/>
    <m/>
    <n v="7120568"/>
    <s v="ARTE"/>
    <n v="94"/>
    <n v="163"/>
    <n v="20163913.286245354"/>
  </r>
  <r>
    <s v="Day of the Dead"/>
    <s v="Not Rated"/>
    <s v="Horror"/>
    <x v="38"/>
    <s v="July 19, 1985 (United States)"/>
    <x v="51"/>
    <n v="65000"/>
    <s v="George A. Romero"/>
    <s v="George A. Romero"/>
    <s v="Lori Cardille"/>
    <s v="United States"/>
    <n v="3500000"/>
    <n v="5000000"/>
    <s v="United Film Distribution Company (UFDC)"/>
    <n v="101"/>
    <n v="107.6"/>
    <n v="10280026.990553306"/>
  </r>
  <r>
    <s v="Deepwater Horizon"/>
    <s v="PG-13"/>
    <s v="Action"/>
    <x v="30"/>
    <s v="September 30, 2016 (United States)"/>
    <x v="51"/>
    <n v="157000"/>
    <s v="Peter Berg"/>
    <s v="Matthew Michael Carnahan"/>
    <s v="Mark Wahlberg"/>
    <s v="United States"/>
    <n v="110000000"/>
    <n v="121790373"/>
    <s v="Summit Entertainment"/>
    <n v="107"/>
    <n v="240"/>
    <n v="156778735.33206591"/>
  </r>
  <r>
    <s v="Definitely, Maybe"/>
    <s v="PG-13"/>
    <s v="Comedy"/>
    <x v="0"/>
    <s v="February 14, 2008 (United States)"/>
    <x v="51"/>
    <n v="159000"/>
    <s v="Adam Brooks"/>
    <s v="Adam Brooks"/>
    <s v="Ryan Reynolds"/>
    <s v="United Kingdom"/>
    <m/>
    <n v="55990299"/>
    <s v="Universal Pictures"/>
    <n v="112"/>
    <n v="215.3"/>
    <n v="164198692.06256014"/>
  </r>
  <r>
    <s v="Die Hard 2"/>
    <s v="R"/>
    <s v="Action"/>
    <x v="32"/>
    <s v="July 3, 1990 (United States)"/>
    <x v="51"/>
    <n v="344000"/>
    <s v="Renny Harlin"/>
    <s v="Steven E. de Souza"/>
    <s v="Bruce Willis"/>
    <s v="United States"/>
    <n v="70000000"/>
    <n v="240031274"/>
    <s v="Twentieth Century Fox"/>
    <n v="124"/>
    <n v="130.69999999999999"/>
    <n v="291268535.19633609"/>
  </r>
  <r>
    <s v="Diner"/>
    <s v="R"/>
    <s v="Comedy"/>
    <x v="31"/>
    <s v="May 21, 1982 (United States)"/>
    <x v="51"/>
    <n v="19000"/>
    <s v="Barry Levinson"/>
    <s v="Barry Levinson"/>
    <s v="Steve Guttenberg"/>
    <s v="United States"/>
    <n v="5000000"/>
    <n v="14099953"/>
    <s v="Metro-Goldwyn-Mayer (MGM)"/>
    <n v="110"/>
    <n v="96.5"/>
    <n v="29731873.211764708"/>
  </r>
  <r>
    <s v="District B13"/>
    <s v="R"/>
    <s v="Action"/>
    <x v="1"/>
    <s v="June 2, 2006 (United States)"/>
    <x v="51"/>
    <n v="68000"/>
    <s v="Pierre Morel"/>
    <s v="Luc Besson"/>
    <s v="Cyril Raffaelli"/>
    <s v="France"/>
    <m/>
    <n v="11169386"/>
    <s v="EuropaCorp"/>
    <n v="84"/>
    <n v="188.9"/>
    <n v="31629292.882899627"/>
  </r>
  <r>
    <s v="Don't Breathe"/>
    <s v="R"/>
    <s v="Crime"/>
    <x v="30"/>
    <s v="August 26, 2016 (United States)"/>
    <x v="51"/>
    <n v="235000"/>
    <s v="Fede Alvarez"/>
    <s v="Fede Alvarez"/>
    <s v="Stephen Lang"/>
    <s v="United States"/>
    <n v="9900000"/>
    <n v="157830487"/>
    <s v="Screen Gems"/>
    <n v="88"/>
    <n v="240"/>
    <n v="271546862.72670805"/>
  </r>
  <r>
    <s v="Dredd"/>
    <s v="R"/>
    <s v="Action"/>
    <x v="36"/>
    <s v="September 21, 2012 (United States)"/>
    <x v="51"/>
    <n v="260000"/>
    <s v="Pete Travis"/>
    <s v="John Wagner"/>
    <s v="Karl Urban"/>
    <s v="United Kingdom"/>
    <n v="50000000"/>
    <n v="41037742"/>
    <s v="DNA Films"/>
    <n v="95"/>
    <n v="229.6"/>
    <n v="67957608.627173916"/>
  </r>
  <r>
    <s v="Dressed to Kill"/>
    <s v="R"/>
    <s v="Crime"/>
    <x v="37"/>
    <s v="July 25, 1980 (United States)"/>
    <x v="51"/>
    <n v="37000"/>
    <s v="Brian De Palma"/>
    <s v="Brian De Palma"/>
    <s v="Michael Caine"/>
    <s v="United States"/>
    <n v="6500000"/>
    <n v="31899000"/>
    <s v="Filmways Pictures"/>
    <n v="104"/>
    <n v="82.4"/>
    <n v="52824050.543478258"/>
  </r>
  <r>
    <s v="Everest"/>
    <s v="PG-13"/>
    <s v="Action"/>
    <x v="39"/>
    <s v="September 25, 2015 (United States)"/>
    <x v="51"/>
    <n v="205000"/>
    <s v="Baltasar KormÃ¡kur"/>
    <s v="William Nicholson"/>
    <s v="Jason Clarke"/>
    <s v="United Kingdom"/>
    <n v="55000000"/>
    <n v="203427584"/>
    <s v="Working Title Films"/>
    <n v="121"/>
    <n v="237"/>
    <n v="545637190.53521132"/>
  </r>
  <r>
    <s v="Everybody's Fine"/>
    <s v="PG-13"/>
    <s v="Adventure"/>
    <x v="9"/>
    <s v="December 4, 2009 (United States)"/>
    <x v="51"/>
    <n v="60000"/>
    <s v="Kirk Jones"/>
    <s v="Kirk Jones"/>
    <s v="Robert De Niro"/>
    <s v="United States"/>
    <n v="21000000"/>
    <n v="16443609"/>
    <s v="Miramax"/>
    <n v="99"/>
    <n v="214.5"/>
    <n v="27230259.034239132"/>
  </r>
  <r>
    <s v="Evil Under the Sun"/>
    <s v="PG"/>
    <s v="Crime"/>
    <x v="31"/>
    <s v="March 5, 1982 (United States)"/>
    <x v="51"/>
    <n v="15000"/>
    <s v="Guy Hamilton"/>
    <s v="Anthony Shaffer"/>
    <s v="Peter Ustinov"/>
    <s v="United Kingdom"/>
    <n v="10000000"/>
    <n v="6110670"/>
    <s v="EMI Films"/>
    <n v="117"/>
    <n v="96.5"/>
    <n v="11422829.134969324"/>
  </r>
  <r>
    <s v="Exotica"/>
    <s v="R"/>
    <s v="Drama"/>
    <x v="13"/>
    <s v="March 24, 1995 (United States)"/>
    <x v="51"/>
    <n v="19000"/>
    <s v="Atom Egoyan"/>
    <s v="Atom Egoyan"/>
    <s v="Bruce Greenwood"/>
    <s v="Canada"/>
    <m/>
    <n v="4221036"/>
    <s v="Alliance Entertainment"/>
    <n v="103"/>
    <n v="148.19999999999999"/>
    <n v="5519955.661802575"/>
  </r>
  <r>
    <s v="Extreme Job"/>
    <s v="Not Rated"/>
    <s v="Action"/>
    <x v="5"/>
    <s v="June 21, 2019 (United States)"/>
    <x v="51"/>
    <n v="7600"/>
    <s v="Byeong-heon Lee"/>
    <s v="Se-yeong Bae"/>
    <s v="Lee Dong-yong"/>
    <s v="South Korea"/>
    <m/>
    <n v="119932733"/>
    <s v="About Film"/>
    <n v="111"/>
    <n v="255.7"/>
    <n v="142915540.6535002"/>
  </r>
  <r>
    <s v="Eye of the Needle"/>
    <s v="R"/>
    <s v="Romance"/>
    <x v="12"/>
    <s v="July 24, 1981 (United States)"/>
    <x v="51"/>
    <n v="9900"/>
    <s v="Richard Marquand"/>
    <s v="Ken Follett"/>
    <s v="Donald Sutherland"/>
    <s v="United Kingdom"/>
    <m/>
    <n v="17583634"/>
    <s v="Kings Road Entertainment"/>
    <n v="112"/>
    <n v="90.9"/>
    <n v="32869529.323926378"/>
  </r>
  <r>
    <s v="Far from the Madding Crowd"/>
    <s v="PG-13"/>
    <s v="Drama"/>
    <x v="39"/>
    <s v="May 22, 2015 (United States)"/>
    <x v="51"/>
    <n v="47000"/>
    <s v="Thomas Vinterberg"/>
    <s v="Thomas Hardy"/>
    <s v="Carey Mulligan"/>
    <s v="United Kingdom"/>
    <m/>
    <n v="30229977"/>
    <s v="Fox Searchlight Pictures"/>
    <n v="119"/>
    <n v="237"/>
    <n v="42233259.935350753"/>
  </r>
  <r>
    <s v="Fearless"/>
    <s v="R"/>
    <s v="Drama"/>
    <x v="34"/>
    <s v="November 5, 1993 (United States)"/>
    <x v="51"/>
    <n v="22000"/>
    <s v="Peter Weir"/>
    <s v="Rafael Yglesias"/>
    <s v="Jeff Bridges"/>
    <s v="United States"/>
    <m/>
    <n v="6995302"/>
    <s v="Spring Creek Productions"/>
    <n v="122"/>
    <n v="144.5"/>
    <n v="18017485.371090446"/>
  </r>
  <r>
    <s v="Fighting with My Family"/>
    <s v="PG-13"/>
    <s v="Biography"/>
    <x v="5"/>
    <s v="February 22, 2019 (United States)"/>
    <x v="51"/>
    <n v="71000"/>
    <s v="Stephen Merchant"/>
    <s v="Stephen Merchant"/>
    <s v="Dwayne Johnson"/>
    <s v="United Kingdom"/>
    <n v="11000000"/>
    <n v="40811919"/>
    <s v="Metro-Goldwyn-Mayer (MGM)"/>
    <n v="108"/>
    <n v="255.7"/>
    <n v="48632740.396167383"/>
  </r>
  <r>
    <s v="Filth"/>
    <s v="R"/>
    <s v="Comedy"/>
    <x v="33"/>
    <s v="April 24, 2014 (United States)"/>
    <x v="51"/>
    <n v="104000"/>
    <s v="Jon S. Baird"/>
    <s v="Jon S. Baird"/>
    <s v="James McAvoy"/>
    <s v="United Kingdom"/>
    <n v="5000000"/>
    <n v="8417248"/>
    <s v="Steel Mill Pictures"/>
    <n v="97"/>
    <n v="233"/>
    <n v="10030252.114196325"/>
  </r>
  <r>
    <s v="First Reformed"/>
    <s v="R"/>
    <s v="Drama"/>
    <x v="27"/>
    <s v="May 18, 2018 (United States)"/>
    <x v="51"/>
    <n v="51000"/>
    <s v="Paul Schrader"/>
    <s v="Paul Schrader"/>
    <s v="Ethan Hawke"/>
    <s v="United States"/>
    <m/>
    <n v="3862498"/>
    <s v="Killer Films"/>
    <n v="113"/>
    <n v="245.1"/>
    <n v="4965836.0362869203"/>
  </r>
  <r>
    <s v="Flags of Our Fathers"/>
    <s v="R"/>
    <s v="Action"/>
    <x v="15"/>
    <s v="October 20, 2006 (United States)"/>
    <x v="51"/>
    <n v="119000"/>
    <s v="Clint Eastwood"/>
    <s v="William Broyles Jr."/>
    <s v="Ryan Phillippe"/>
    <s v="United States"/>
    <n v="90000000"/>
    <n v="65900249"/>
    <s v="Dreamworks Pictures"/>
    <n v="135"/>
    <n v="201.6"/>
    <n v="161933918.30887094"/>
  </r>
  <r>
    <s v="Forgetting Sarah Marshall"/>
    <s v="R"/>
    <s v="Comedy"/>
    <x v="0"/>
    <s v="April 18, 2008 (United States)"/>
    <x v="51"/>
    <n v="271000"/>
    <s v="Nicholas Stoller"/>
    <s v="Jason Segel"/>
    <s v="Kristen Bell"/>
    <s v="United States"/>
    <n v="30000000"/>
    <n v="105833257"/>
    <s v="Universal Pictures"/>
    <n v="111"/>
    <n v="215.3"/>
    <n v="170711452.66225514"/>
  </r>
  <r>
    <s v="Four Weddings and a Funeral"/>
    <s v="R"/>
    <s v="Comedy"/>
    <x v="13"/>
    <s v="April 15, 1994 (United States)"/>
    <x v="51"/>
    <n v="144000"/>
    <s v="Mike Newell"/>
    <s v="Richard Curtis"/>
    <s v="Hugh Grant"/>
    <s v="United Kingdom"/>
    <n v="4400000"/>
    <n v="245700832"/>
    <s v="PolyGram Filmed Entertainment"/>
    <n v="117"/>
    <n v="148.19999999999999"/>
    <n v="343260171.98716187"/>
  </r>
  <r>
    <s v="Fright Night"/>
    <s v="R"/>
    <s v="Fantasy"/>
    <x v="38"/>
    <s v="August 2, 1985 (United States)"/>
    <x v="51"/>
    <n v="63000"/>
    <s v="Tom Holland"/>
    <s v="Tom Holland"/>
    <s v="Chris Sarandon"/>
    <s v="United States"/>
    <n v="9000000"/>
    <n v="24922237"/>
    <s v="Columbia Pictures"/>
    <n v="106"/>
    <n v="107.6"/>
    <n v="40200135.595023818"/>
  </r>
  <r>
    <s v="Frozen River"/>
    <s v="R"/>
    <s v="Crime"/>
    <x v="0"/>
    <s v="September 5, 2008 (United States)"/>
    <x v="51"/>
    <n v="25000"/>
    <s v="Courtney Hunt"/>
    <s v="Courtney Hunt"/>
    <s v="Melissa Leo"/>
    <s v="United States"/>
    <n v="1000000"/>
    <n v="5457664"/>
    <s v="Cohen Media Group"/>
    <n v="97"/>
    <n v="215.3"/>
    <n v="7723874.6901997216"/>
  </r>
  <r>
    <s v="Furious 7"/>
    <s v="PG-13"/>
    <s v="Action"/>
    <x v="39"/>
    <s v="April 3, 2015 (United States)"/>
    <x v="51"/>
    <n v="370000"/>
    <s v="James Wan"/>
    <s v="Chris Morgan"/>
    <s v="Vin Diesel"/>
    <s v="United States"/>
    <n v="190000000"/>
    <n v="1515341399"/>
    <s v="Universal Pictures"/>
    <n v="137"/>
    <n v="237"/>
    <n v="1950673951.3109422"/>
  </r>
  <r>
    <s v="Gandahar"/>
    <s v="PG"/>
    <s v="Animation"/>
    <x v="3"/>
    <s v="September 20, 1989 (United States)"/>
    <x v="51"/>
    <n v="4500"/>
    <s v="RenÃ© Laloux"/>
    <s v="RenÃ© Laloux"/>
    <s v="Glenn Close"/>
    <s v="France"/>
    <m/>
    <n v="370698"/>
    <s v="Col.Ima.Son"/>
    <n v="78"/>
    <n v="113.6"/>
    <n v="560276.19345238095"/>
  </r>
  <r>
    <s v="Ghost"/>
    <s v="PG-13"/>
    <s v="Drama"/>
    <x v="32"/>
    <s v="July 13, 1990 (United States)"/>
    <x v="51"/>
    <n v="203000"/>
    <s v="Jerry Zucker"/>
    <s v="Bruce Joel Rubin"/>
    <s v="Patrick Swayze"/>
    <s v="United States"/>
    <n v="22000000"/>
    <n v="505703557"/>
    <s v="Paramount Pictures"/>
    <n v="127"/>
    <n v="130.69999999999999"/>
    <n v="924897201.78811526"/>
  </r>
  <r>
    <s v="Goodbye Christopher Robin"/>
    <s v="PG"/>
    <s v="Biography"/>
    <x v="27"/>
    <s v="September 29, 2017 (United Kingdom)"/>
    <x v="51"/>
    <n v="26000"/>
    <s v="Simon Curtis"/>
    <s v="Frank Cottrell Boyce"/>
    <s v="Domhnall Gleeson"/>
    <s v="United Kingdom"/>
    <m/>
    <n v="7401949"/>
    <s v="DJ Films"/>
    <n v="107"/>
    <n v="245.1"/>
    <n v="15608123.600692043"/>
  </r>
  <r>
    <s v="Hard Candy"/>
    <s v="R"/>
    <s v="Drama"/>
    <x v="4"/>
    <s v="April 28, 2006 (United States)"/>
    <x v="51"/>
    <n v="156000"/>
    <s v="David Slade"/>
    <s v="Brian Nelson"/>
    <s v="Patrick Wilson"/>
    <s v="United States"/>
    <n v="950000"/>
    <n v="7022209"/>
    <s v="Lions Gate Films"/>
    <n v="104"/>
    <n v="195.3"/>
    <n v="8915279.5095833335"/>
  </r>
  <r>
    <s v="Harrison's Flowers"/>
    <s v="R"/>
    <s v="Drama"/>
    <x v="8"/>
    <s v="March 15, 2002 (United States)"/>
    <x v="51"/>
    <n v="6100"/>
    <s v="Ã‰lie Chouraqui"/>
    <s v="Isabel Ellsen"/>
    <s v="Andie MacDowell"/>
    <s v="France"/>
    <n v="8000000"/>
    <n v="3033646"/>
    <s v="7 Films CinÃ©ma"/>
    <n v="121"/>
    <n v="172.2"/>
    <n v="3967175.6918454934"/>
  </r>
  <r>
    <s v="High Heels"/>
    <s v="R"/>
    <s v="Comedy"/>
    <x v="16"/>
    <s v="December 20, 1991 (United States)"/>
    <x v="51"/>
    <n v="14000"/>
    <s v="Pedro AlmodÃ³var"/>
    <s v="Pedro AlmodÃ³var"/>
    <s v="Victoria Abril"/>
    <s v="Spain"/>
    <m/>
    <n v="1710057"/>
    <s v="Canal+"/>
    <n v="112"/>
    <n v="136.19999999999999"/>
    <n v="3713858.6450463291"/>
  </r>
  <r>
    <s v="Highlander"/>
    <s v="R"/>
    <s v="Action"/>
    <x v="25"/>
    <s v="March 7, 1986 (United States)"/>
    <x v="51"/>
    <n v="127000"/>
    <s v="Russell Mulcahy"/>
    <s v="Gregory Widen"/>
    <s v="Christopher Lambert"/>
    <s v="United Kingdom"/>
    <n v="16000000"/>
    <n v="5900712"/>
    <s v="Thorn EMI Screen Entertainment"/>
    <n v="116"/>
    <n v="109.6"/>
    <n v="7160282.5424133809"/>
  </r>
  <r>
    <s v="Hotel Transylvania"/>
    <s v="PG"/>
    <s v="Animation"/>
    <x v="36"/>
    <s v="September 28, 2012 (United States)"/>
    <x v="51"/>
    <n v="232000"/>
    <s v="Genndy Tartakovsky"/>
    <s v="Peter Baynham"/>
    <s v="Adam Sandler"/>
    <s v="United States"/>
    <n v="85000000"/>
    <n v="358375603"/>
    <s v="Columbia Pictures"/>
    <n v="91"/>
    <n v="229.6"/>
    <n v="541652015.05009925"/>
  </r>
  <r>
    <s v="Human Traffic"/>
    <s v="R"/>
    <s v="Comedy"/>
    <x v="11"/>
    <s v="May 5, 2000 (United States)"/>
    <x v="51"/>
    <n v="24000"/>
    <s v="Justin Kerrigan"/>
    <s v="Justin Kerrigan"/>
    <s v="John Simm"/>
    <s v="United Kingdom"/>
    <m/>
    <n v="104257"/>
    <s v="Irish Screen"/>
    <n v="99"/>
    <n v="166.6"/>
    <n v="141249.92396620719"/>
  </r>
  <r>
    <s v="I, Robot"/>
    <s v="PG-13"/>
    <s v="Action"/>
    <x v="1"/>
    <s v="July 16, 2004 (United States)"/>
    <x v="51"/>
    <n v="509000"/>
    <s v="Alex Proyas"/>
    <s v="Jeff Vintar"/>
    <s v="Will Smith"/>
    <s v="United States"/>
    <n v="120000000"/>
    <n v="353133898"/>
    <s v="Twentieth Century Fox"/>
    <n v="115"/>
    <n v="188.9"/>
    <n v="461802140.43175966"/>
  </r>
  <r>
    <s v="If Beale Street Could Talk"/>
    <s v="R"/>
    <s v="Drama"/>
    <x v="26"/>
    <s v="December 25, 2018 (United States)"/>
    <x v="51"/>
    <n v="45000"/>
    <s v="Barry Jenkins"/>
    <s v="Barry Jenkins"/>
    <s v="KiKi Layne"/>
    <s v="United States"/>
    <n v="12000000"/>
    <n v="20596567"/>
    <s v="Annapurna Pictures"/>
    <n v="119"/>
    <n v="251.1"/>
    <n v="29257687.482051279"/>
  </r>
  <r>
    <s v="In the Fade"/>
    <s v="R"/>
    <s v="Crime"/>
    <x v="27"/>
    <s v="December 27, 2017 (United States)"/>
    <x v="51"/>
    <n v="30000"/>
    <s v="Fatih Akin"/>
    <s v="Fatih Akin"/>
    <s v="Numan Acar"/>
    <s v="Germany"/>
    <m/>
    <n v="5104991"/>
    <s v="Warner Bros."/>
    <n v="106"/>
    <n v="245.1"/>
    <n v="10764641.921799308"/>
  </r>
  <r>
    <s v="In the Soup"/>
    <s v="R"/>
    <s v="Comedy"/>
    <x v="35"/>
    <s v="August 13, 1992 (Germany)"/>
    <x v="51"/>
    <n v="3400"/>
    <s v="Alexandre Rockwell"/>
    <s v="Sollace Mitchell"/>
    <s v="Steve Buscemi"/>
    <s v="United States"/>
    <m/>
    <n v="256249"/>
    <s v="Alliance Communications Corporation"/>
    <n v="93"/>
    <n v="140.30000000000001"/>
    <n v="325329.45958333334"/>
  </r>
  <r>
    <s v="In the Valley of Elah"/>
    <s v="R"/>
    <s v="Crime"/>
    <x v="6"/>
    <s v="September 28, 2007 (United States)"/>
    <x v="51"/>
    <n v="70000"/>
    <s v="Paul Haggis"/>
    <s v="Paul Haggis"/>
    <s v="Tommy Lee Jones"/>
    <s v="United States"/>
    <m/>
    <n v="29541790"/>
    <s v="Warner Independent Pictures (WIP)"/>
    <n v="121"/>
    <n v="207.3"/>
    <n v="35847803.317403421"/>
  </r>
  <r>
    <s v="Indochine"/>
    <s v="PG-13"/>
    <s v="Drama"/>
    <x v="35"/>
    <s v="December 23, 1992 (United States)"/>
    <x v="51"/>
    <n v="9500"/>
    <s v="RÃ©gis Wargnier"/>
    <s v="Erik Orsenna"/>
    <s v="Catherine Deneuve"/>
    <s v="France"/>
    <m/>
    <n v="5603158"/>
    <s v="Paradis Films"/>
    <n v="160"/>
    <n v="140.30000000000001"/>
    <n v="9038021.400741132"/>
  </r>
  <r>
    <s v="Infamous"/>
    <s v="R"/>
    <s v="Biography"/>
    <x v="15"/>
    <s v="October 13, 2006 (United States)"/>
    <x v="51"/>
    <n v="17000"/>
    <s v="Douglas McGrath"/>
    <s v="Douglas McGrath"/>
    <s v="Toby Jones"/>
    <s v="United States"/>
    <n v="13000000"/>
    <n v="2689799"/>
    <s v="Warner Independent Pictures (WIP)"/>
    <n v="110"/>
    <n v="201.6"/>
    <n v="4759475.9308943087"/>
  </r>
  <r>
    <s v="Invincible"/>
    <s v="PG"/>
    <s v="Biography"/>
    <x v="15"/>
    <s v="August 25, 2006 (United States)"/>
    <x v="51"/>
    <n v="68000"/>
    <s v="Ericson Core"/>
    <s v="Brad Gann"/>
    <s v="Mark Wahlberg"/>
    <s v="United States"/>
    <n v="40000000"/>
    <n v="58480828"/>
    <s v="Walt Disney Pictures"/>
    <n v="105"/>
    <n v="201.6"/>
    <n v="88388433.986111119"/>
  </r>
  <r>
    <s v="Ip Man 3"/>
    <s v="PG-13"/>
    <s v="Action"/>
    <x v="39"/>
    <s v="December 24, 2015 (Hong Kong)"/>
    <x v="51"/>
    <n v="51000"/>
    <s v="Wilson Yip"/>
    <s v="Tai-lee Chan"/>
    <s v="Donnie Yen"/>
    <s v="China"/>
    <n v="36000000"/>
    <n v="157029618"/>
    <s v="Golden Harvest Company"/>
    <n v="105"/>
    <n v="237"/>
    <n v="331120585.49896193"/>
  </r>
  <r>
    <s v="Irma Vep"/>
    <s v="Not Rated"/>
    <s v="Comedy"/>
    <x v="10"/>
    <s v="April 30, 1997 (United States)"/>
    <x v="51"/>
    <n v="5900"/>
    <s v="Olivier Assayas"/>
    <s v="Olivier Assayas"/>
    <s v="Maggie Cheung"/>
    <s v="France"/>
    <m/>
    <n v="292040"/>
    <s v="Dacia Films"/>
    <n v="99"/>
    <n v="156.9"/>
    <n v="615810.29757785471"/>
  </r>
  <r>
    <s v="Iron Man 3"/>
    <s v="PG-13"/>
    <s v="Action"/>
    <x v="33"/>
    <s v="May 3, 2013 (United States)"/>
    <x v="51"/>
    <n v="779000"/>
    <s v="Shane Black"/>
    <s v="Drew Pearce"/>
    <s v="Robert Downey Jr."/>
    <s v="United States"/>
    <n v="200000000"/>
    <n v="1214811252"/>
    <s v="Marvel Studios"/>
    <n v="130"/>
    <n v="233"/>
    <n v="1785590875.4674382"/>
  </r>
  <r>
    <s v="It's Kind of a Funny Story"/>
    <s v="PG-13"/>
    <s v="Comedy"/>
    <x v="29"/>
    <s v="October 8, 2010 (United States)"/>
    <x v="51"/>
    <n v="139000"/>
    <s v="Anna Boden"/>
    <s v="Anna Boden"/>
    <s v="Keir Gilchrist"/>
    <s v="United States"/>
    <n v="8000000"/>
    <n v="6491240"/>
    <s v="Focus Features"/>
    <n v="101"/>
    <n v="218.1"/>
    <n v="9220889.6410256401"/>
  </r>
  <r>
    <s v="JCVD"/>
    <s v="R"/>
    <s v="Action"/>
    <x v="0"/>
    <s v="August 2, 2019 (United States)"/>
    <x v="51"/>
    <n v="38000"/>
    <s v="Mabrouk El Mechri"/>
    <s v="Mabrouk El Mechri"/>
    <s v="Jean-Claude Van Damme"/>
    <s v="Belgium"/>
    <m/>
    <n v="2342211"/>
    <s v="Gaumont"/>
    <n v="97"/>
    <n v="215.3"/>
    <n v="4548576.7476099422"/>
  </r>
  <r>
    <s v="John Q"/>
    <s v="PG-13"/>
    <s v="Crime"/>
    <x v="23"/>
    <s v="February 15, 2002 (United States)"/>
    <x v="51"/>
    <n v="127000"/>
    <s v="Nick Cassavetes"/>
    <s v="James Kearns"/>
    <s v="Denzel Washington"/>
    <s v="United States"/>
    <n v="36000000"/>
    <n v="102244770"/>
    <s v="New Line Cinema"/>
    <n v="116"/>
    <n v="179.9"/>
    <n v="180917429.84320557"/>
  </r>
  <r>
    <s v="Juice"/>
    <s v="R"/>
    <s v="Action"/>
    <x v="35"/>
    <s v="January 17, 1992 (United States)"/>
    <x v="51"/>
    <n v="25000"/>
    <s v="Ernest R. Dickerson"/>
    <s v="Ernest R. Dickerson"/>
    <s v="Omar Epps"/>
    <s v="United States"/>
    <n v="5000000"/>
    <n v="20146880"/>
    <s v="Island World"/>
    <n v="95"/>
    <n v="140.30000000000001"/>
    <n v="63614034.569948182"/>
  </r>
  <r>
    <s v="Julieta"/>
    <s v="R"/>
    <s v="Drama"/>
    <x v="30"/>
    <s v="December 21, 2016 (United States)"/>
    <x v="51"/>
    <n v="30000"/>
    <s v="Pedro AlmodÃ³var"/>
    <s v="Pedro AlmodÃ³var"/>
    <s v="Emma SuÃ¡rez"/>
    <s v="Spain"/>
    <m/>
    <n v="22546233"/>
    <s v="Echo Lake Entertainment"/>
    <n v="99"/>
    <n v="240"/>
    <n v="45077671.883858263"/>
  </r>
  <r>
    <s v="Kids"/>
    <s v="NC-17"/>
    <s v="Drama"/>
    <x v="40"/>
    <s v="September 1, 1995 (United States)"/>
    <x v="51"/>
    <n v="75000"/>
    <s v="Larry Clark"/>
    <s v="Harmony Korine"/>
    <s v="Leo Fitzpatrick"/>
    <s v="United States"/>
    <n v="1500000"/>
    <n v="7412216"/>
    <s v="Guys Upstairs"/>
    <n v="91"/>
    <n v="152.4"/>
    <n v="21737268.673724733"/>
  </r>
  <r>
    <s v="Kill the Irishman"/>
    <s v="R"/>
    <s v="Biography"/>
    <x v="24"/>
    <s v="May 11, 2012 (Mexico)"/>
    <x v="51"/>
    <n v="47000"/>
    <s v="Jonathan Hensleigh"/>
    <s v="Jonathan Hensleigh"/>
    <s v="Ray Stevenson"/>
    <s v="United States"/>
    <n v="12000000"/>
    <n v="1188194"/>
    <s v="Anchor Bay Films"/>
    <n v="106"/>
    <n v="224.9"/>
    <n v="2173125.5210084035"/>
  </r>
  <r>
    <s v="Kinky Boots"/>
    <s v="PG-13"/>
    <s v="Comedy"/>
    <x v="4"/>
    <s v="May 26, 2006 (United States)"/>
    <x v="51"/>
    <n v="19000"/>
    <s v="Julian Jarrold"/>
    <s v="Geoff Deane"/>
    <s v="Chiwetel Ejiofor"/>
    <s v="United States"/>
    <m/>
    <n v="9950133"/>
    <s v="Miramax"/>
    <n v="107"/>
    <n v="195.3"/>
    <n v="14081772.062703205"/>
  </r>
  <r>
    <s v="Kinsey"/>
    <s v="R"/>
    <s v="Biography"/>
    <x v="1"/>
    <s v="January 7, 2005 (United States)"/>
    <x v="51"/>
    <n v="48000"/>
    <s v="Bill Condon"/>
    <s v="Bill Condon"/>
    <s v="Liam Neeson"/>
    <s v="United States"/>
    <n v="11000000"/>
    <n v="17050017"/>
    <s v="Fox Searchlight Pictures"/>
    <n v="118"/>
    <n v="188.9"/>
    <n v="50001349.180943206"/>
  </r>
  <r>
    <s v="Kung Fu Panda 3"/>
    <s v="PG"/>
    <s v="Animation"/>
    <x v="30"/>
    <s v="January 29, 2016 (United States)"/>
    <x v="51"/>
    <n v="141000"/>
    <s v="Alessandro Carloni"/>
    <s v="Jonathan Aibel"/>
    <s v="Jack Black"/>
    <s v="United States"/>
    <n v="145000000"/>
    <n v="521170825"/>
    <s v="China Film Group Corporation (CFGC)"/>
    <n v="95"/>
    <n v="240"/>
    <n v="922187865.14227641"/>
  </r>
  <r>
    <s v="L.I.E."/>
    <s v="Unrated"/>
    <s v="Crime"/>
    <x v="7"/>
    <s v="November 29, 2002 (United Kingdom)"/>
    <x v="51"/>
    <n v="9600"/>
    <s v="Michael Cuesta"/>
    <s v="Stephen M. Ryder"/>
    <s v="Brian Cox"/>
    <s v="United States"/>
    <n v="700000"/>
    <n v="1846059"/>
    <s v="Alter Ego Entertainment"/>
    <n v="97"/>
    <n v="177.1"/>
    <n v="2449887.5317944251"/>
  </r>
  <r>
    <s v="La CiÃ©naga"/>
    <s v="Not Rated"/>
    <s v="Comedy"/>
    <x v="7"/>
    <s v="April 12, 2001 (Argentina)"/>
    <x v="51"/>
    <n v="6100"/>
    <s v="Lucrecia Martel"/>
    <s v="Lucrecia Martel"/>
    <s v="Mercedes MorÃ¡n"/>
    <s v="Argentina"/>
    <m/>
    <n v="270811"/>
    <s v="4k Films"/>
    <n v="103"/>
    <n v="177.1"/>
    <n v="436824.3075701429"/>
  </r>
  <r>
    <s v="Lady Jane"/>
    <s v="PG-13"/>
    <s v="Biography"/>
    <x v="25"/>
    <s v="February 7, 1986 (United States)"/>
    <x v="51"/>
    <n v="6300"/>
    <s v="Trevor Nunn"/>
    <s v="Chris Bryant"/>
    <s v="Helena Bonham Carter"/>
    <s v="United Kingdom"/>
    <n v="8500000"/>
    <n v="277646"/>
    <s v="Capital Equipment Leasing"/>
    <n v="136"/>
    <n v="109.6"/>
    <n v="368461.39459930308"/>
  </r>
  <r>
    <s v="Les visiteurs"/>
    <s v="R"/>
    <s v="Comedy"/>
    <x v="34"/>
    <s v="July 12, 1996 (United States)"/>
    <x v="51"/>
    <n v="33000"/>
    <s v="Jean-Marie PoirÃ©"/>
    <s v="Christian Clavier"/>
    <s v="Christian Clavier"/>
    <s v="France"/>
    <m/>
    <n v="659810"/>
    <s v="Alpilles Productions"/>
    <n v="107"/>
    <n v="144.5"/>
    <n v="1233399.4294478528"/>
  </r>
  <r>
    <s v="Let Me In"/>
    <s v="R"/>
    <s v="Drama"/>
    <x v="29"/>
    <s v="October 1, 2010 (United States)"/>
    <x v="51"/>
    <n v="115000"/>
    <s v="Matt Reeves"/>
    <s v="Matt Reeves"/>
    <s v="Kodi Smit-McPhee"/>
    <s v="United Kingdom"/>
    <n v="20000000"/>
    <n v="27093592"/>
    <s v="Overture Films"/>
    <n v="116"/>
    <n v="218.1"/>
    <n v="40949491.480158731"/>
  </r>
  <r>
    <s v="Little Nemo: Adventures in Slumberland"/>
    <s v="G"/>
    <s v="Animation"/>
    <x v="21"/>
    <s v="August 21, 1992 (United States)"/>
    <x v="51"/>
    <n v="7000"/>
    <s v="Masami Hata"/>
    <s v="Chris Columbus"/>
    <s v="Gabriel Damon"/>
    <s v="Japan"/>
    <n v="35000000"/>
    <n v="1368000"/>
    <s v="TMS Entertainment"/>
    <n v="85"/>
    <n v="124"/>
    <n v="2353639.7515527951"/>
  </r>
  <r>
    <s v="Little White Lies"/>
    <s v="Not Rated"/>
    <s v="Comedy"/>
    <x v="29"/>
    <s v="October 20, 2010 (Belgium)"/>
    <x v="51"/>
    <n v="24000"/>
    <s v="Guillaume Canet"/>
    <s v="Guillaume Canet"/>
    <s v="FranÃ§ois Cluzet"/>
    <s v="France"/>
    <m/>
    <n v="53319615"/>
    <s v="TrÃ©sor Films"/>
    <n v="154"/>
    <n v="218.1"/>
    <n v="75459761.683697164"/>
  </r>
  <r>
    <s v="Live Free or Die Hard"/>
    <s v="PG-13"/>
    <s v="Action"/>
    <x v="6"/>
    <s v="June 27, 2007 (United States)"/>
    <x v="51"/>
    <n v="394000"/>
    <s v="Len Wiseman"/>
    <s v="John Carlin"/>
    <s v="Bruce Willis"/>
    <s v="United States"/>
    <n v="110000000"/>
    <n v="388156011"/>
    <s v="Twentieth Century Fox"/>
    <n v="128"/>
    <n v="207.3"/>
    <n v="551380589.98461533"/>
  </r>
  <r>
    <s v="Locke"/>
    <s v="R"/>
    <s v="Drama"/>
    <x v="33"/>
    <s v="April 18, 2014 (United Kingdom)"/>
    <x v="51"/>
    <n v="140000"/>
    <s v="Steven Knight"/>
    <s v="Steven Knight"/>
    <s v="Tom Hardy"/>
    <s v="United Kingdom"/>
    <n v="2000000"/>
    <n v="5090608"/>
    <s v="IM Global"/>
    <n v="85"/>
    <n v="233"/>
    <n v="9664225.9040498435"/>
  </r>
  <r>
    <s v="Lords of Dogtown"/>
    <s v="PG-13"/>
    <s v="Biography"/>
    <x v="4"/>
    <s v="June 3, 2005 (United States)"/>
    <x v="51"/>
    <n v="53000"/>
    <s v="Catherine Hardwicke"/>
    <s v="Stacy Peralta"/>
    <s v="Heath Ledger"/>
    <s v="United States"/>
    <n v="25000000"/>
    <n v="13411957"/>
    <s v="Columbia Pictures"/>
    <n v="107"/>
    <n v="195.3"/>
    <n v="18981065.015791919"/>
  </r>
  <r>
    <s v="Lore"/>
    <s v="Not Rated"/>
    <s v="Drama"/>
    <x v="36"/>
    <s v="September 20, 2012 (Australia)"/>
    <x v="51"/>
    <n v="15000"/>
    <s v="Cate Shortland"/>
    <s v="Cate Shortland"/>
    <s v="Saskia Rosendahl"/>
    <s v="Australia"/>
    <m/>
    <n v="2362019"/>
    <s v="Rohfilm"/>
    <n v="109"/>
    <n v="229.6"/>
    <n v="4000595.8271261812"/>
  </r>
  <r>
    <s v="Malcolm"/>
    <s v="PG-13"/>
    <s v="Comedy"/>
    <x v="25"/>
    <s v="November 5, 1986 (United States)"/>
    <x v="51"/>
    <n v="2100"/>
    <s v="Nadia Tass"/>
    <s v="David Parker"/>
    <s v="Colin Friels"/>
    <s v="Australia"/>
    <m/>
    <m/>
    <s v="Cascade Films"/>
    <n v="85"/>
    <n v="109.6"/>
    <s v="Missing"/>
  </r>
  <r>
    <s v="Mallrats"/>
    <s v="R"/>
    <s v="Comedy"/>
    <x v="40"/>
    <s v="October 20, 1995 (United States)"/>
    <x v="51"/>
    <n v="118000"/>
    <s v="Kevin Smith"/>
    <s v="Kevin Smith"/>
    <s v="Shannen Doherty"/>
    <s v="United States"/>
    <n v="8000000"/>
    <n v="2122561"/>
    <s v="Gramercy Pictures (I)"/>
    <n v="94"/>
    <n v="152.4"/>
    <n v="3882018.8277310925"/>
  </r>
  <r>
    <s v="Mansfield Park"/>
    <s v="PG-13"/>
    <s v="Comedy"/>
    <x v="11"/>
    <s v="December 25, 1999 (United States)"/>
    <x v="51"/>
    <n v="23000"/>
    <s v="Patricia Rozema"/>
    <s v="Jane Austen"/>
    <s v="Frances O'Connor"/>
    <s v="United Kingdom"/>
    <m/>
    <n v="4775847"/>
    <s v="Arts Council of England"/>
    <n v="112"/>
    <n v="166.6"/>
    <n v="5691046.4642158784"/>
  </r>
  <r>
    <s v="Map of the Human Heart"/>
    <s v="R"/>
    <s v="Adventure"/>
    <x v="35"/>
    <s v="May 14, 1993 (United States)"/>
    <x v="51"/>
    <n v="3100"/>
    <s v="Vincent Ward"/>
    <s v="Louis Nowra"/>
    <s v="Jason Scott Lee"/>
    <s v="Australia"/>
    <m/>
    <n v="2806881"/>
    <s v="Australian Film Finance Corporation (AFFC)"/>
    <n v="109"/>
    <n v="140.30000000000001"/>
    <n v="3972394.986994891"/>
  </r>
  <r>
    <s v="Margin Call"/>
    <s v="R"/>
    <s v="Drama"/>
    <x v="24"/>
    <s v="September 29, 2011 (Germany)"/>
    <x v="51"/>
    <n v="121000"/>
    <s v="J.C. Chandor"/>
    <s v="J.C. Chandor"/>
    <s v="Zachary Quinto"/>
    <s v="United States"/>
    <n v="3500000"/>
    <n v="19504039"/>
    <s v="Before The Door Pictures"/>
    <n v="107"/>
    <n v="224.9"/>
    <n v="37027293.976947039"/>
  </r>
  <r>
    <s v="Marley &amp; Me"/>
    <s v="PG"/>
    <s v="Comedy"/>
    <x v="0"/>
    <s v="December 25, 2008 (United States)"/>
    <x v="51"/>
    <n v="150000"/>
    <s v="David Frankel"/>
    <s v="Scott Frank"/>
    <s v="Owen Wilson"/>
    <s v="United States"/>
    <n v="60000000"/>
    <n v="255743093"/>
    <s v="Fox 2000 Pictures"/>
    <n v="115"/>
    <n v="215.3"/>
    <n v="304751350.94681269"/>
  </r>
  <r>
    <s v="Megan Leavey"/>
    <s v="PG-13"/>
    <s v="Biography"/>
    <x v="27"/>
    <s v="June 9, 2017 (United States)"/>
    <x v="51"/>
    <n v="22000"/>
    <s v="Gabriela Cowperthwaite"/>
    <s v="Pamela Gray"/>
    <s v="Kate Mara"/>
    <s v="United States"/>
    <m/>
    <n v="14510490"/>
    <s v="LD Entertainment"/>
    <n v="116"/>
    <n v="245.1"/>
    <n v="45817060.134715021"/>
  </r>
  <r>
    <s v="Midsommar"/>
    <s v="R"/>
    <s v="Drama"/>
    <x v="5"/>
    <s v="July 3, 2019 (United States)"/>
    <x v="51"/>
    <n v="232000"/>
    <s v="Ari Aster"/>
    <s v="Ari Aster"/>
    <s v="Florence Pugh"/>
    <s v="United States"/>
    <n v="9000000"/>
    <n v="47967636"/>
    <s v="A24"/>
    <n v="148"/>
    <n v="255.7"/>
    <n v="93153210.256214142"/>
  </r>
  <r>
    <s v="Miracles from Heaven"/>
    <s v="PG"/>
    <s v="Biography"/>
    <x v="30"/>
    <s v="March 16, 2016 (United States)"/>
    <x v="51"/>
    <n v="23000"/>
    <s v="Patricia Riggen"/>
    <s v="Christy Beam"/>
    <s v="Jennifer Garner"/>
    <s v="United States"/>
    <n v="13000000"/>
    <n v="73983003"/>
    <s v="Columbia Pictures"/>
    <n v="109"/>
    <n v="240"/>
    <n v="100233975.16273898"/>
  </r>
  <r>
    <s v="Miss Pettigrew Lives for a Day"/>
    <s v="PG-13"/>
    <s v="Comedy"/>
    <x v="0"/>
    <s v="March 7, 2008 (United States)"/>
    <x v="51"/>
    <n v="27000"/>
    <s v="Bharat Nalluri"/>
    <s v="David Magee"/>
    <s v="Frances McDormand"/>
    <s v="United Kingdom"/>
    <m/>
    <n v="16724933"/>
    <s v="Focus Features"/>
    <n v="92"/>
    <n v="215.3"/>
    <n v="23365827.992205411"/>
  </r>
  <r>
    <s v="Mission: Impossible"/>
    <s v="PG-13"/>
    <s v="Action"/>
    <x v="10"/>
    <s v="May 22, 1996 (United States)"/>
    <x v="51"/>
    <n v="398000"/>
    <s v="Brian De Palma"/>
    <s v="Bruce Geller"/>
    <s v="Tom Cruise"/>
    <s v="United States"/>
    <n v="80000000"/>
    <n v="457696391"/>
    <s v="Paramount Pictures"/>
    <n v="110"/>
    <n v="156.9"/>
    <n v="738274697.39385915"/>
  </r>
  <r>
    <s v="Moonstruck"/>
    <s v="PG"/>
    <s v="Comedy"/>
    <x v="3"/>
    <s v="January 15, 1988 (United States)"/>
    <x v="51"/>
    <n v="53000"/>
    <s v="Norman Jewison"/>
    <s v="John Patrick Shanley"/>
    <s v="Cher"/>
    <s v="United States"/>
    <n v="15000000"/>
    <n v="80642217"/>
    <s v="Metro-Goldwyn-Mayer (MGM)"/>
    <n v="102"/>
    <n v="113.6"/>
    <n v="216300030.98503521"/>
  </r>
  <r>
    <s v="Much Ado About Nothing"/>
    <s v="PG-13"/>
    <s v="Comedy"/>
    <x v="36"/>
    <s v="June 14, 2013 (United Kingdom)"/>
    <x v="51"/>
    <n v="16000"/>
    <s v="Joss Whedon"/>
    <s v="William Shakespeare"/>
    <s v="Alexis Denisof"/>
    <s v="United States"/>
    <m/>
    <n v="5341221"/>
    <s v="Bellwether Pictures"/>
    <n v="109"/>
    <n v="229.6"/>
    <n v="7462035.9408528199"/>
  </r>
  <r>
    <s v="My Bodyguard"/>
    <s v="PG"/>
    <s v="Comedy"/>
    <x v="37"/>
    <s v="September 26, 1980 (United States)"/>
    <x v="51"/>
    <n v="8900"/>
    <s v="Tony Bill"/>
    <s v="Alan Ormsby"/>
    <s v="Chris Makepeace"/>
    <s v="United States"/>
    <m/>
    <n v="22482952"/>
    <s v="Twentieth Century Fox"/>
    <n v="102"/>
    <n v="82.4"/>
    <n v="26791378.468517795"/>
  </r>
  <r>
    <s v="My Twentieth Century"/>
    <m/>
    <s v="Comedy"/>
    <x v="21"/>
    <s v="January 13, 1990 (Japan)"/>
    <x v="51"/>
    <n v="1500"/>
    <s v="IldikÃ³ Enyedi"/>
    <s v="IldikÃ³ Enyedi"/>
    <s v="Dorota Segda"/>
    <s v="Hungary"/>
    <m/>
    <m/>
    <s v="Budapest StÃºdiÃ³ VÃ¡llalat"/>
    <n v="104"/>
    <n v="124"/>
    <s v="Missing"/>
  </r>
  <r>
    <s v="Narc"/>
    <s v="R"/>
    <s v="Crime"/>
    <x v="23"/>
    <s v="January 10, 2003 (United States)"/>
    <x v="51"/>
    <n v="39000"/>
    <s v="Joe Carnahan"/>
    <s v="Joe Carnahan"/>
    <s v="Ray Liotta"/>
    <s v="United States"/>
    <n v="6500000"/>
    <n v="12633747"/>
    <s v="Paramount Pictures"/>
    <n v="105"/>
    <n v="179.9"/>
    <n v="24534752.778202675"/>
  </r>
  <r>
    <s v="Never Let Me Go"/>
    <s v="R"/>
    <s v="Drama"/>
    <x v="29"/>
    <s v="October 15, 2010 (United States)"/>
    <x v="51"/>
    <n v="140000"/>
    <s v="Mark Romanek"/>
    <s v="Kazuo Ishiguro"/>
    <s v="Keira Knightley"/>
    <s v="United Kingdom"/>
    <n v="15000000"/>
    <n v="9918093"/>
    <s v="DNA Films"/>
    <n v="103"/>
    <n v="218.1"/>
    <n v="11677136.542117463"/>
  </r>
  <r>
    <s v="Nicholas Nickleby"/>
    <s v="PG"/>
    <s v="Adventure"/>
    <x v="23"/>
    <s v="June 27, 2003 (United Kingdom)"/>
    <x v="51"/>
    <n v="12000"/>
    <s v="Douglas McGrath"/>
    <s v="Charles Dickens"/>
    <s v="Charlie Hunnam"/>
    <s v="United Kingdom"/>
    <n v="10000000"/>
    <n v="3651462"/>
    <s v="United Artists Film Corporation"/>
    <n v="132"/>
    <n v="179.9"/>
    <n v="7300528.027559055"/>
  </r>
  <r>
    <s v="Nixon"/>
    <s v="R"/>
    <s v="Biography"/>
    <x v="40"/>
    <s v="January 5, 1996 (United States)"/>
    <x v="51"/>
    <n v="29000"/>
    <s v="Oliver Stone"/>
    <s v="Stephen J. Rivele"/>
    <s v="Anthony Hopkins"/>
    <s v="United States"/>
    <n v="44000000"/>
    <n v="13681765"/>
    <s v="Cinergi Pictures Entertainment"/>
    <n v="192"/>
    <n v="152.4"/>
    <n v="17370140.814583331"/>
  </r>
  <r>
    <s v="No Way Out"/>
    <s v="R"/>
    <s v="Action"/>
    <x v="3"/>
    <s v="August 14, 1987 (United States)"/>
    <x v="51"/>
    <n v="37000"/>
    <s v="Roger Donaldson"/>
    <s v="Kenneth Fearing"/>
    <s v="Kevin Costner"/>
    <s v="United States"/>
    <n v="15000000"/>
    <n v="35509515"/>
    <s v="Orion Pictures"/>
    <n v="114"/>
    <n v="113.6"/>
    <n v="100555290.15334572"/>
  </r>
  <r>
    <s v="Notting Hill"/>
    <s v="PG-13"/>
    <s v="Comedy"/>
    <x v="11"/>
    <s v="May 28, 1999 (United States)"/>
    <x v="51"/>
    <n v="286000"/>
    <s v="Roger Michell"/>
    <s v="Richard Curtis"/>
    <s v="Hugh Grant"/>
    <s v="United Kingdom"/>
    <n v="42000000"/>
    <n v="363889678"/>
    <s v="Polygram Filmed Entertainment"/>
    <n v="124"/>
    <n v="166.6"/>
    <n v="493006602.43041348"/>
  </r>
  <r>
    <s v="Nowhere Boy"/>
    <s v="R"/>
    <s v="Biography"/>
    <x v="9"/>
    <s v="December 25, 2009 (United Kingdom)"/>
    <x v="51"/>
    <n v="36000"/>
    <s v="Sam Taylor-Johnson"/>
    <s v="Julia Baird"/>
    <s v="Aaron Taylor-Johnson"/>
    <s v="United Kingdom"/>
    <m/>
    <n v="6577779"/>
    <s v="Ecosse Films"/>
    <n v="98"/>
    <n v="214.5"/>
    <n v="7981876.7873357227"/>
  </r>
  <r>
    <s v="Old School"/>
    <s v="R"/>
    <s v="Comedy"/>
    <x v="2"/>
    <s v="February 21, 2003 (United States)"/>
    <x v="51"/>
    <n v="219000"/>
    <s v="Todd Phillips"/>
    <s v="Court Crandall"/>
    <s v="Luke Wilson"/>
    <s v="United States"/>
    <n v="24000000"/>
    <n v="87135520"/>
    <s v="Dreamworks Pictures"/>
    <n v="88"/>
    <n v="184"/>
    <n v="123317198.99674872"/>
  </r>
  <r>
    <s v="On the Basis of Sex"/>
    <s v="PG-13"/>
    <s v="Biography"/>
    <x v="26"/>
    <s v="January 11, 2019 (United States)"/>
    <x v="51"/>
    <n v="31000"/>
    <s v="Mimi Leder"/>
    <s v="Daniel Stiepleman"/>
    <s v="Felicity Jones"/>
    <s v="United States"/>
    <n v="20000000"/>
    <n v="38755900"/>
    <s v="Alibaba Pictures"/>
    <n v="120"/>
    <n v="251.1"/>
    <n v="81722648.650519028"/>
  </r>
  <r>
    <s v="One False Move"/>
    <s v="R"/>
    <s v="Crime"/>
    <x v="35"/>
    <s v="May 8, 1992 (United States)"/>
    <x v="51"/>
    <n v="11000"/>
    <s v="Carl Franklin"/>
    <s v="Billy Bob Thornton"/>
    <s v="Bill Paxton"/>
    <s v="United States"/>
    <m/>
    <n v="1543112"/>
    <s v="IRS Media"/>
    <n v="105"/>
    <n v="140.30000000000001"/>
    <n v="2192010.3794871792"/>
  </r>
  <r>
    <s v="OSS 117: Cairo, Nest of Spies"/>
    <s v="Not Rated"/>
    <s v="Action"/>
    <x v="15"/>
    <s v="May 9, 2008 (United States)"/>
    <x v="51"/>
    <n v="19000"/>
    <s v="Michel Hazanavicius"/>
    <s v="Jean-FranÃ§ois Halin"/>
    <s v="Jean Dujardin"/>
    <s v="France"/>
    <m/>
    <n v="23055884"/>
    <s v="Gaumont"/>
    <n v="99"/>
    <n v="201.6"/>
    <n v="48616801.763321802"/>
  </r>
  <r>
    <s v="Owning Mahowny"/>
    <s v="R"/>
    <s v="Crime"/>
    <x v="2"/>
    <s v="September 25, 2003 (Argentina)"/>
    <x v="51"/>
    <n v="13000"/>
    <s v="Richard Kwietniowski"/>
    <s v="Gary Stephen Ross"/>
    <s v="Philip Seymour Hoffman"/>
    <s v="Canada"/>
    <n v="10000000"/>
    <n v="1271244"/>
    <s v="Alliance Atlantis Communications"/>
    <n v="104"/>
    <n v="184"/>
    <n v="1687055.9529616723"/>
  </r>
  <r>
    <s v="Paid in Full"/>
    <s v="R"/>
    <s v="Action"/>
    <x v="23"/>
    <s v="October 25, 2002 (United States)"/>
    <x v="51"/>
    <n v="11000"/>
    <s v="Charles Stone III"/>
    <s v="Azie Faison Jr."/>
    <s v="Mekhi Phifer"/>
    <s v="United States"/>
    <m/>
    <n v="3116526"/>
    <s v="Dimension Films"/>
    <n v="97"/>
    <n v="179.9"/>
    <n v="9840471.2145077717"/>
  </r>
  <r>
    <s v="Payback"/>
    <s v="R"/>
    <s v="Action"/>
    <x v="11"/>
    <s v="February 5, 1999 (United States)"/>
    <x v="51"/>
    <n v="133000"/>
    <s v="Brian Helgeland"/>
    <s v="Donald E. Westlake"/>
    <s v="Mel Gibson"/>
    <s v="United States"/>
    <n v="90000000"/>
    <n v="161626121"/>
    <s v="Icon Entertainment International"/>
    <n v="100"/>
    <n v="166.6"/>
    <n v="214492504.65461671"/>
  </r>
  <r>
    <s v="People Like Us"/>
    <s v="PG-13"/>
    <s v="Comedy"/>
    <x v="36"/>
    <s v="June 29, 2012 (United States)"/>
    <x v="51"/>
    <n v="42000"/>
    <s v="Alex Kurtzman"/>
    <s v="Alex Kurtzman"/>
    <s v="Chris Pine"/>
    <s v="United States"/>
    <n v="16000000"/>
    <n v="12558931"/>
    <s v="Dreamworks Pictures"/>
    <n v="114"/>
    <n v="229.6"/>
    <n v="35564184.718401484"/>
  </r>
  <r>
    <s v="Perfect Sense"/>
    <s v="R"/>
    <s v="Drama"/>
    <x v="24"/>
    <s v="October 7, 2011 (United Kingdom)"/>
    <x v="51"/>
    <n v="58000"/>
    <s v="David Mackenzie"/>
    <s v="Kim Fupz Aakeson"/>
    <s v="Ewan McGregor"/>
    <s v="United Kingdom"/>
    <m/>
    <n v="933352"/>
    <s v="BBC Films"/>
    <n v="92"/>
    <n v="224.9"/>
    <n v="2403992.8520710059"/>
  </r>
  <r>
    <s v="Pirates of the Caribbean: at World's End"/>
    <s v="PG-13"/>
    <s v="Action"/>
    <x v="6"/>
    <s v="May 25, 2007 (United States)"/>
    <x v="51"/>
    <n v="608000"/>
    <s v="Gore Verbinski"/>
    <s v="Ted Elliott"/>
    <s v="Johnny Depp"/>
    <s v="United States"/>
    <n v="300000000"/>
    <n v="960996492"/>
    <s v="Walt Disney Pictures"/>
    <n v="169"/>
    <n v="207.3"/>
    <n v="1499311987.2626727"/>
  </r>
  <r>
    <s v="Pitch Black"/>
    <s v="R"/>
    <s v="Action"/>
    <x v="8"/>
    <s v="February 18, 2000 (United States)"/>
    <x v="51"/>
    <n v="229000"/>
    <s v="David Twohy"/>
    <s v="Jim Wheat"/>
    <s v="Radha Mitchell"/>
    <s v="United States"/>
    <n v="23000000"/>
    <n v="53187659"/>
    <s v="Polygram Filmed Entertainment"/>
    <n v="109"/>
    <n v="172.2"/>
    <n v="68467594.834389523"/>
  </r>
  <r>
    <s v="Pitch Perfect"/>
    <s v="PG-13"/>
    <s v="Comedy"/>
    <x v="36"/>
    <s v="October 5, 2012 (United States)"/>
    <x v="51"/>
    <n v="285000"/>
    <s v="Jason Moore"/>
    <s v="Kay Cannon"/>
    <s v="Anna Kendrick"/>
    <s v="United States"/>
    <n v="17000000"/>
    <n v="115350426"/>
    <s v="Brownstone Productions (II)"/>
    <n v="112"/>
    <n v="229.6"/>
    <n v="364220464.27150255"/>
  </r>
  <r>
    <s v="Priest"/>
    <s v="R"/>
    <s v="Drama"/>
    <x v="13"/>
    <s v="March 24, 1995 (United States)"/>
    <x v="51"/>
    <n v="9800"/>
    <s v="Antonia Bird"/>
    <s v="Jimmy McGovern"/>
    <s v="Linus Roache"/>
    <s v="United Kingdom"/>
    <m/>
    <n v="4165845"/>
    <s v="BBC Films"/>
    <n v="98"/>
    <n v="148.19999999999999"/>
    <n v="5288887.3812499996"/>
  </r>
  <r>
    <s v="Professor Marston &amp; the Wonder Women"/>
    <s v="R"/>
    <s v="Biography"/>
    <x v="27"/>
    <s v="October 13, 2017 (United States)"/>
    <x v="51"/>
    <n v="24000"/>
    <s v="Angela Robinson"/>
    <s v="Angela Robinson"/>
    <s v="Luke Evans"/>
    <s v="United States"/>
    <m/>
    <n v="1899615"/>
    <s v="Strongman"/>
    <n v="108"/>
    <n v="245.1"/>
    <n v="3145721.1440217393"/>
  </r>
  <r>
    <s v="Race"/>
    <s v="PG-13"/>
    <s v="Biography"/>
    <x v="30"/>
    <s v="February 19, 2016 (United States)"/>
    <x v="51"/>
    <n v="36000"/>
    <s v="Stephen Hopkins"/>
    <s v="Joe Shrapnel"/>
    <s v="Stephan James"/>
    <s v="Canada"/>
    <n v="35000000"/>
    <n v="25070261"/>
    <s v="Forecast Pictures"/>
    <n v="134"/>
    <n v="240"/>
    <n v="52864418.869896196"/>
  </r>
  <r>
    <s v="Remember Me"/>
    <s v="PG-13"/>
    <s v="Drama"/>
    <x v="29"/>
    <s v="March 12, 2010 (United States)"/>
    <x v="51"/>
    <n v="141000"/>
    <s v="Allen Coulter"/>
    <s v="Will Fetters"/>
    <s v="Robert Pattinson"/>
    <s v="United States"/>
    <n v="16000000"/>
    <n v="56032889"/>
    <s v="Summit Entertainment"/>
    <n v="113"/>
    <n v="218.1"/>
    <n v="121690814.52815394"/>
  </r>
  <r>
    <s v="Riff-Raff"/>
    <s v="R"/>
    <s v="Comedy"/>
    <x v="16"/>
    <s v="February 12, 1993 (United States)"/>
    <x v="51"/>
    <n v="4300"/>
    <s v="Ken Loach"/>
    <s v="Bill Jesse"/>
    <s v="Robert Carlyle"/>
    <s v="United Kingdom"/>
    <m/>
    <n v="295444"/>
    <s v="Parallax Pictures"/>
    <n v="95"/>
    <n v="136.19999999999999"/>
    <n v="821366.66788321175"/>
  </r>
  <r>
    <s v="Robot &amp; Frank"/>
    <s v="PG-13"/>
    <s v="Comedy"/>
    <x v="36"/>
    <s v="September 19, 2012 (France)"/>
    <x v="51"/>
    <n v="63000"/>
    <s v="Jake Schreier"/>
    <s v="Christopher Ford"/>
    <s v="Peter Sarsgaard"/>
    <s v="United States"/>
    <n v="2500000"/>
    <n v="4806423"/>
    <s v="Dog Run Pictures"/>
    <n v="89"/>
    <n v="229.6"/>
    <n v="6378558.7460801387"/>
  </r>
  <r>
    <s v="Rocky Balboa"/>
    <s v="PG"/>
    <s v="Action"/>
    <x v="15"/>
    <s v="December 20, 2006 (United States)"/>
    <x v="51"/>
    <n v="208000"/>
    <s v="Sylvester Stallone"/>
    <s v="Sylvester Stallone"/>
    <s v="Sylvester Stallone"/>
    <s v="United States"/>
    <n v="24000000"/>
    <n v="155929020"/>
    <s v="Metro-Goldwyn-Mayer (MGM)"/>
    <n v="102"/>
    <n v="201.6"/>
    <n v="211256435.72254333"/>
  </r>
  <r>
    <s v="Runaway Jury"/>
    <s v="PG-13"/>
    <s v="Crime"/>
    <x v="2"/>
    <s v="October 17, 2003 (United States)"/>
    <x v="51"/>
    <n v="94000"/>
    <s v="Gary Fleder"/>
    <s v="John Grisham"/>
    <s v="John Cusack"/>
    <s v="United States"/>
    <n v="60000000"/>
    <n v="80154140"/>
    <s v="New Regency Productions"/>
    <n v="127"/>
    <n v="184"/>
    <n v="97263904.651533246"/>
  </r>
  <r>
    <s v="School of Rock"/>
    <s v="PG-13"/>
    <s v="Comedy"/>
    <x v="2"/>
    <s v="October 3, 2003 (United States)"/>
    <x v="51"/>
    <n v="283000"/>
    <s v="Richard Linklater"/>
    <s v="Mike White"/>
    <s v="Jack Black"/>
    <s v="United States"/>
    <n v="35000000"/>
    <n v="131095990"/>
    <s v="Paramount Pictures"/>
    <n v="109"/>
    <n v="184"/>
    <n v="254588579.68769914"/>
  </r>
  <r>
    <s v="Seven Years in Tibet"/>
    <s v="PG-13"/>
    <s v="Adventure"/>
    <x v="14"/>
    <s v="October 10, 1997 (United States)"/>
    <x v="51"/>
    <n v="134000"/>
    <s v="Jean-Jacques Annaud"/>
    <s v="Heinrich Harrer"/>
    <s v="Brad Pitt"/>
    <s v="United States"/>
    <n v="70000000"/>
    <n v="131457682"/>
    <s v="Mandalay Entertainment"/>
    <n v="136"/>
    <n v="160.5"/>
    <n v="193223134.13121077"/>
  </r>
  <r>
    <s v="Sex and LucÃ­a"/>
    <s v="TV-MA"/>
    <s v="Drama"/>
    <x v="7"/>
    <s v="August 24, 2001 (Spain)"/>
    <x v="51"/>
    <n v="36000"/>
    <s v="Julio Medem"/>
    <s v="Julio Medem"/>
    <s v="Paz Vega"/>
    <s v="Spain"/>
    <m/>
    <n v="7640680"/>
    <s v="Alicia Produce"/>
    <n v="128"/>
    <n v="177.1"/>
    <n v="21636758.327137548"/>
  </r>
  <r>
    <s v="Shakespeare in Love"/>
    <s v="R"/>
    <s v="Comedy"/>
    <x v="17"/>
    <s v="January 8, 1999 (United States)"/>
    <x v="51"/>
    <n v="217000"/>
    <s v="John Madden"/>
    <s v="Marc Norman"/>
    <s v="Gwyneth Paltrow"/>
    <s v="United States"/>
    <n v="25000000"/>
    <n v="289317794"/>
    <s v="Universal Pictures"/>
    <n v="123"/>
    <n v="163"/>
    <n v="561855524.74059904"/>
  </r>
  <r>
    <s v="Shattered Glass"/>
    <s v="PG-13"/>
    <s v="Drama"/>
    <x v="2"/>
    <s v="November 26, 2003 (United States)"/>
    <x v="51"/>
    <n v="34000"/>
    <s v="Billy Ray"/>
    <s v="Buzz Bissinger"/>
    <s v="Hayden Christensen"/>
    <s v="United States"/>
    <n v="6000000"/>
    <n v="2944752"/>
    <s v="Lions Gate Films"/>
    <n v="94"/>
    <n v="184"/>
    <n v="3850926.757081545"/>
  </r>
  <r>
    <s v="Sicario: Day of the Soldado"/>
    <s v="R"/>
    <s v="Action"/>
    <x v="26"/>
    <s v="June 29, 2018 (United States)"/>
    <x v="51"/>
    <n v="132000"/>
    <s v="Stefano Sollima"/>
    <s v="Taylor Sheridan"/>
    <s v="Benicio Del Toro"/>
    <s v="United States"/>
    <n v="35000000"/>
    <n v="75837743"/>
    <s v="Columbia Pictures"/>
    <n v="122"/>
    <n v="251.1"/>
    <n v="143973584.37445483"/>
  </r>
  <r>
    <s v="Side Effects"/>
    <s v="R"/>
    <s v="Crime"/>
    <x v="33"/>
    <s v="February 8, 2013 (United States)"/>
    <x v="51"/>
    <n v="183000"/>
    <s v="Steven Soderbergh"/>
    <s v="Scott Z. Burns"/>
    <s v="Rooney Mara"/>
    <s v="United States"/>
    <n v="30000000"/>
    <n v="63414135"/>
    <s v="Endgame Entertainment"/>
    <n v="106"/>
    <n v="233"/>
    <n v="105012428.99184783"/>
  </r>
  <r>
    <s v="Sing"/>
    <s v="PG"/>
    <s v="Animation"/>
    <x v="30"/>
    <s v="December 21, 2016 (United States)"/>
    <x v="51"/>
    <n v="140000"/>
    <s v="Garth Jennings"/>
    <s v="Garth Jennings"/>
    <s v="Matthew McConaughey"/>
    <s v="United States"/>
    <n v="75000000"/>
    <n v="634208384"/>
    <s v="Dentsu"/>
    <n v="108"/>
    <n v="240"/>
    <n v="958548088.31746042"/>
  </r>
  <r>
    <s v="Slacker"/>
    <s v="R"/>
    <s v="Comedy"/>
    <x v="32"/>
    <s v="July 5, 1991 (United States)"/>
    <x v="51"/>
    <n v="20000"/>
    <s v="Richard Linklater"/>
    <s v="Richard Linklater"/>
    <s v="Richard Linklater"/>
    <s v="United States"/>
    <n v="23000"/>
    <n v="1228108"/>
    <s v="Detour Filmproduction"/>
    <n v="97"/>
    <n v="130.69999999999999"/>
    <n v="1606027.9296137339"/>
  </r>
  <r>
    <s v="Sneakers"/>
    <s v="PG-13"/>
    <s v="Comedy"/>
    <x v="35"/>
    <s v="September 11, 1992 (United States)"/>
    <x v="51"/>
    <n v="54000"/>
    <s v="Phil Alden Robinson"/>
    <s v="Phil Alden Robinson"/>
    <s v="Robert Redford"/>
    <s v="United States"/>
    <n v="23000000"/>
    <n v="105232691"/>
    <s v="Parkes/Lasker productions"/>
    <n v="126"/>
    <n v="140.30000000000001"/>
    <n v="271043118.74640739"/>
  </r>
  <r>
    <s v="Snowpiercer"/>
    <s v="R"/>
    <s v="Action"/>
    <x v="33"/>
    <s v="July 11, 2014 (United States)"/>
    <x v="51"/>
    <n v="335000"/>
    <s v="Bong Joon Ho"/>
    <s v="Jacques Lob"/>
    <s v="Chris Evans"/>
    <s v="South Korea"/>
    <n v="39200000"/>
    <n v="86758912"/>
    <s v="SnowPiercer"/>
    <n v="126"/>
    <n v="233"/>
    <n v="153515914.55516842"/>
  </r>
  <r>
    <s v="Some Kind of Wonderful"/>
    <s v="PG-13"/>
    <s v="Drama"/>
    <x v="3"/>
    <s v="February 27, 1987 (United States)"/>
    <x v="51"/>
    <n v="29000"/>
    <s v="Howard Deutch"/>
    <s v="John Hughes"/>
    <s v="Eric Stoltz"/>
    <s v="United States"/>
    <m/>
    <n v="18553948"/>
    <s v="Hughes Entertainment"/>
    <n v="95"/>
    <n v="113.6"/>
    <n v="29927940.474325035"/>
  </r>
  <r>
    <s v="Spaceballs"/>
    <s v="PG"/>
    <s v="Adventure"/>
    <x v="3"/>
    <s v="June 24, 1987 (United States)"/>
    <x v="51"/>
    <n v="176000"/>
    <s v="Mel Brooks"/>
    <s v="Mel Brooks"/>
    <s v="Mel Brooks"/>
    <s v="United States"/>
    <n v="22700000"/>
    <n v="38119483"/>
    <s v="Brooksfilms"/>
    <n v="96"/>
    <n v="113.6"/>
    <n v="69717925.990996391"/>
  </r>
  <r>
    <s v="Spy Game"/>
    <s v="R"/>
    <s v="Action"/>
    <x v="7"/>
    <s v="November 21, 2001 (United States)"/>
    <x v="51"/>
    <n v="149000"/>
    <s v="Tony Scott"/>
    <s v="Michael Frost Beckner"/>
    <s v="Robert Redford"/>
    <s v="United States"/>
    <n v="115000000"/>
    <n v="143049560"/>
    <s v="Universal Pictures"/>
    <n v="126"/>
    <n v="177.1"/>
    <n v="216206353.82936507"/>
  </r>
  <r>
    <s v="Stargate"/>
    <s v="PG-13"/>
    <s v="Action"/>
    <x v="13"/>
    <s v="October 28, 1994 (United States)"/>
    <x v="51"/>
    <n v="180000"/>
    <s v="Roland Emmerich"/>
    <s v="Dean Devlin"/>
    <s v="Kurt Russell"/>
    <s v="United States"/>
    <n v="55000000"/>
    <n v="196567262"/>
    <s v="Canal+"/>
    <n v="116"/>
    <n v="148.19999999999999"/>
    <n v="576458563.34359956"/>
  </r>
  <r>
    <s v="State of Play"/>
    <s v="PG-13"/>
    <s v="Crime"/>
    <x v="9"/>
    <s v="April 17, 2009 (United States)"/>
    <x v="51"/>
    <n v="145000"/>
    <s v="Kevin Macdonald"/>
    <s v="Matthew Michael Carnahan"/>
    <s v="Russell Crowe"/>
    <s v="United States"/>
    <m/>
    <n v="87812371"/>
    <s v="Universal Pictures"/>
    <n v="127"/>
    <n v="214.5"/>
    <n v="277268698.89844555"/>
  </r>
  <r>
    <s v="Super Troopers"/>
    <s v="R"/>
    <s v="Comedy"/>
    <x v="7"/>
    <s v="February 15, 2002 (United States)"/>
    <x v="51"/>
    <n v="98000"/>
    <s v="Jay Chandrasekhar"/>
    <s v="Jay Chandrasekhar"/>
    <s v="Jay Chandrasekhar"/>
    <s v="United States"/>
    <n v="3000000"/>
    <n v="23182223"/>
    <s v="Fox Searchlight Pictures"/>
    <n v="100"/>
    <n v="177.1"/>
    <n v="50346566.985744826"/>
  </r>
  <r>
    <s v="Sweet Dreams"/>
    <s v="PG-13"/>
    <s v="Biography"/>
    <x v="38"/>
    <s v="October 11, 1985 (United States)"/>
    <x v="51"/>
    <n v="4400"/>
    <s v="Karel Reisz"/>
    <s v="Robert Getchell"/>
    <s v="Jessica Lange"/>
    <s v="United States"/>
    <m/>
    <n v="9085049"/>
    <s v="HBO Pictures"/>
    <n v="115"/>
    <n v="107.6"/>
    <n v="16075577.411730547"/>
  </r>
  <r>
    <s v="Swimming with Sharks"/>
    <s v="R"/>
    <s v="Comedy"/>
    <x v="13"/>
    <s v="April 21, 1995 (United States)"/>
    <x v="51"/>
    <n v="22000"/>
    <s v="George Huang"/>
    <s v="George Huang"/>
    <s v="Kevin Spacey"/>
    <s v="United States"/>
    <n v="700000"/>
    <n v="382928"/>
    <s v="Cineville"/>
    <n v="93"/>
    <n v="148.19999999999999"/>
    <n v="518800.18497109821"/>
  </r>
  <r>
    <s v="Tangerine"/>
    <s v="R"/>
    <s v="Comedy"/>
    <x v="39"/>
    <s v="July 10, 2015 (United States)"/>
    <x v="51"/>
    <n v="28000"/>
    <s v="Sean Baker"/>
    <s v="Sean Baker"/>
    <s v="Kitana Kiki Rodriguez"/>
    <s v="United States"/>
    <n v="100000"/>
    <n v="828874"/>
    <s v="Duplass Brothers Productions"/>
    <n v="88"/>
    <n v="237"/>
    <n v="1800127.6393442622"/>
  </r>
  <r>
    <s v="The 40-Year-Old Virgin"/>
    <s v="R"/>
    <s v="Comedy"/>
    <x v="4"/>
    <s v="August 19, 2005 (United States)"/>
    <x v="51"/>
    <n v="407000"/>
    <s v="Judd Apatow"/>
    <s v="Judd Apatow"/>
    <s v="Steve Carell"/>
    <s v="United States"/>
    <n v="26000000"/>
    <n v="177378645"/>
    <s v="Universal Pictures"/>
    <n v="116"/>
    <n v="195.3"/>
    <n v="228047565.9556962"/>
  </r>
  <r>
    <s v="The Believer"/>
    <s v="R"/>
    <s v="Drama"/>
    <x v="7"/>
    <s v="August 23, 2001 (Russia)"/>
    <x v="51"/>
    <n v="37000"/>
    <s v="Henry Bean"/>
    <s v="Henry Bean"/>
    <s v="Ryan Gosling"/>
    <s v="United States"/>
    <n v="1500000"/>
    <n v="1309316"/>
    <s v="Fuller Films"/>
    <n v="98"/>
    <n v="177.1"/>
    <n v="1924498.7226242158"/>
  </r>
  <r>
    <s v="The Birdcage"/>
    <s v="R"/>
    <s v="Comedy"/>
    <x v="10"/>
    <s v="March 8, 1996 (United States)"/>
    <x v="51"/>
    <n v="83000"/>
    <s v="Mike Nichols"/>
    <s v="Jean Poiret"/>
    <s v="Robin Williams"/>
    <s v="United States"/>
    <n v="31000000"/>
    <n v="185260553"/>
    <s v="United Artists"/>
    <n v="117"/>
    <n v="156.9"/>
    <n v="238180972.57004219"/>
  </r>
  <r>
    <s v="The Cement Garden"/>
    <s v="Not Rated"/>
    <s v="Drama"/>
    <x v="34"/>
    <s v="February 11, 1994 (United States)"/>
    <x v="51"/>
    <n v="4500"/>
    <s v="Andrew Birkin"/>
    <s v="Andrew Birkin"/>
    <s v="Charlotte Gainsbourg"/>
    <s v="France"/>
    <m/>
    <n v="322975"/>
    <s v="British Broadcasting Corporation (BBC)"/>
    <n v="101"/>
    <n v="144.5"/>
    <n v="645738.07414698158"/>
  </r>
  <r>
    <s v="The Danish Girl"/>
    <s v="R"/>
    <s v="Biography"/>
    <x v="39"/>
    <s v="January 22, 2016 (United States)"/>
    <x v="51"/>
    <n v="170000"/>
    <s v="Tom Hooper"/>
    <s v="Lucinda Coxon"/>
    <s v="Eddie Redmayne"/>
    <s v="United Kingdom"/>
    <n v="15000000"/>
    <n v="64191523"/>
    <s v="Working Title Films"/>
    <n v="119"/>
    <n v="237"/>
    <n v="85187966.280923337"/>
  </r>
  <r>
    <s v="The Devil's Double"/>
    <s v="R"/>
    <s v="Biography"/>
    <x v="24"/>
    <s v="September 8, 2011 (Netherlands)"/>
    <x v="51"/>
    <n v="61000"/>
    <s v="Lee Tamahori"/>
    <s v="Michael Thomas"/>
    <s v="Dominic Cooper"/>
    <s v="Belgium"/>
    <n v="19100000"/>
    <n v="5728213"/>
    <s v="Corsan"/>
    <n v="109"/>
    <n v="224.9"/>
    <n v="12078799.315570936"/>
  </r>
  <r>
    <s v="The Dressmaker"/>
    <s v="R"/>
    <s v="Comedy"/>
    <x v="39"/>
    <s v="October 29, 2015 (Australia)"/>
    <x v="51"/>
    <n v="56000"/>
    <s v="Jocelyn Moorhouse"/>
    <s v="Rosalie Ham"/>
    <s v="Kate Winslet"/>
    <s v="Australia"/>
    <m/>
    <n v="25003426"/>
    <s v="Screen Australia"/>
    <n v="119"/>
    <n v="237"/>
    <n v="49990445.552493438"/>
  </r>
  <r>
    <s v="The Drop"/>
    <s v="R"/>
    <s v="Crime"/>
    <x v="20"/>
    <s v="September 12, 2014 (United States)"/>
    <x v="51"/>
    <n v="146000"/>
    <s v="MichaÃ«l R. Roskam"/>
    <s v="Dennis Lehane"/>
    <s v="Tom Hardy"/>
    <s v="United States"/>
    <n v="12600000"/>
    <n v="18658381"/>
    <s v="Big Screen Productions"/>
    <n v="106"/>
    <n v="236.7"/>
    <n v="30096393.280571729"/>
  </r>
  <r>
    <s v="The End of the Affair"/>
    <s v="R"/>
    <s v="Drama"/>
    <x v="11"/>
    <s v="January 21, 2000 (United States)"/>
    <x v="51"/>
    <n v="22000"/>
    <s v="Neil Jordan"/>
    <s v="Graham Greene"/>
    <s v="Ralph Fiennes"/>
    <s v="United Kingdom"/>
    <n v="23000000"/>
    <n v="10827816"/>
    <s v="Columbia Pictures"/>
    <n v="102"/>
    <n v="166.6"/>
    <n v="15381051.446153844"/>
  </r>
  <r>
    <s v="The Frighteners"/>
    <s v="R"/>
    <s v="Comedy"/>
    <x v="10"/>
    <s v="July 19, 1996 (United States)"/>
    <x v="51"/>
    <n v="84000"/>
    <s v="Peter Jackson"/>
    <s v="Fran Walsh"/>
    <s v="Michael J. Fox"/>
    <s v="New Zealand"/>
    <n v="30000000"/>
    <n v="29359216"/>
    <s v="Universal Pictures"/>
    <n v="110"/>
    <n v="156.9"/>
    <n v="54881920.952147238"/>
  </r>
  <r>
    <s v="The Glass Castle"/>
    <s v="PG-13"/>
    <s v="Biography"/>
    <x v="27"/>
    <s v="August 11, 2017 (United States)"/>
    <x v="51"/>
    <n v="31000"/>
    <s v="Destin Daniel Cretton"/>
    <s v="Destin Daniel Cretton"/>
    <s v="Brie Larson"/>
    <s v="United States"/>
    <n v="9000000"/>
    <n v="22088533"/>
    <s v="Lionsgate"/>
    <n v="127"/>
    <n v="245.1"/>
    <n v="59246267.65052817"/>
  </r>
  <r>
    <s v="The Glass Menagerie"/>
    <s v="PG"/>
    <s v="Drama"/>
    <x v="3"/>
    <s v="May 27, 1987 (France)"/>
    <x v="51"/>
    <n v="1900"/>
    <s v="Paul Newman"/>
    <s v="Tennessee Williams"/>
    <s v="Joanne Woodward"/>
    <s v="United States"/>
    <m/>
    <n v="895904"/>
    <s v="Cineplex Odeon Films"/>
    <n v="134"/>
    <n v="113.6"/>
    <n v="2201467.3290322577"/>
  </r>
  <r>
    <s v="The Hit"/>
    <s v="R"/>
    <s v="Crime"/>
    <x v="18"/>
    <s v="March 8, 1985 (United States)"/>
    <x v="51"/>
    <n v="7700"/>
    <s v="Stephen Frears"/>
    <s v="Peter Prince"/>
    <s v="Freddie Stuart"/>
    <s v="United Kingdom"/>
    <m/>
    <n v="876775"/>
    <s v="Zenith Entertainment"/>
    <n v="98"/>
    <n v="103.9"/>
    <n v="2938980.6655665562"/>
  </r>
  <r>
    <s v="The Horseman on the Roof"/>
    <s v="R"/>
    <s v="Adventure"/>
    <x v="40"/>
    <s v="October 6, 1995 (United States)"/>
    <x v="51"/>
    <n v="5700"/>
    <s v="Jean-Paul Rappeneau"/>
    <s v="Jean Giono"/>
    <s v="Olivier Martinez"/>
    <s v="France"/>
    <m/>
    <n v="1320043"/>
    <s v="Hachette PremiÃ¨re"/>
    <n v="118"/>
    <n v="152.4"/>
    <n v="2639219.8300524931"/>
  </r>
  <r>
    <s v="The Host"/>
    <s v="R"/>
    <s v="Action"/>
    <x v="15"/>
    <s v="March 30, 2007 (United States)"/>
    <x v="51"/>
    <n v="112000"/>
    <s v="Bong Joon Ho"/>
    <s v="Bong Joon Ho"/>
    <s v="Kang-ho Song"/>
    <s v="South Korea"/>
    <m/>
    <n v="89433436"/>
    <s v="Chungeorahm Film"/>
    <n v="120"/>
    <n v="201.6"/>
    <n v="183875627.18758434"/>
  </r>
  <r>
    <s v="The Ides of March"/>
    <s v="R"/>
    <s v="Drama"/>
    <x v="24"/>
    <s v="October 7, 2011 (United States)"/>
    <x v="51"/>
    <n v="218000"/>
    <s v="George Clooney"/>
    <s v="George Clooney"/>
    <s v="Paul Giamatti"/>
    <s v="United States"/>
    <n v="12500000"/>
    <n v="76338111"/>
    <s v="Columbia Pictures"/>
    <n v="101"/>
    <n v="224.9"/>
    <n v="177966506.66947207"/>
  </r>
  <r>
    <s v="The Inner Circle"/>
    <s v="PG-13"/>
    <s v="Biography"/>
    <x v="16"/>
    <s v="December 25, 1991 (United States)"/>
    <x v="51"/>
    <n v="2000"/>
    <s v="Andrey Konchalovskiy"/>
    <s v="Andrey Konchalovskiy"/>
    <s v="Tom Hulce"/>
    <s v="Italy"/>
    <m/>
    <n v="93292"/>
    <s v="Numero Uno International"/>
    <n v="137"/>
    <n v="136.19999999999999"/>
    <n v="217490.99005355776"/>
  </r>
  <r>
    <s v="The Intern"/>
    <s v="PG-13"/>
    <s v="Comedy"/>
    <x v="39"/>
    <s v="September 25, 2015 (United States)"/>
    <x v="51"/>
    <n v="231000"/>
    <s v="Nancy Meyers"/>
    <s v="Nancy Meyers"/>
    <s v="Robert De Niro"/>
    <s v="United States"/>
    <n v="35000000"/>
    <n v="194564672"/>
    <s v="Waverly Films"/>
    <n v="121"/>
    <n v="237"/>
    <n v="276381610.99487174"/>
  </r>
  <r>
    <s v="The Invisible Man"/>
    <s v="R"/>
    <s v="Drama"/>
    <x v="22"/>
    <s v="February 28, 2020 (United States)"/>
    <x v="51"/>
    <n v="186000"/>
    <s v="Leigh Whannell"/>
    <s v="Leigh Whannell"/>
    <s v="Elisabeth Moss"/>
    <s v="Canada"/>
    <n v="7000000"/>
    <n v="143151000"/>
    <s v="Universal Pictures"/>
    <n v="124"/>
    <n v="258.8"/>
    <n v="170583143.13648808"/>
  </r>
  <r>
    <s v="The Jacket"/>
    <s v="R"/>
    <s v="Drama"/>
    <x v="4"/>
    <s v="March 4, 2005 (United States)"/>
    <x v="51"/>
    <n v="110000"/>
    <s v="John Maybury"/>
    <s v="Tom Bleecker"/>
    <s v="Adrien Brody"/>
    <s v="Germany"/>
    <n v="29000000"/>
    <n v="21733230"/>
    <s v="Mandalay Pictures"/>
    <n v="103"/>
    <n v="195.3"/>
    <n v="27941414.265822787"/>
  </r>
  <r>
    <s v="The Kings of Summer"/>
    <s v="R"/>
    <s v="Adventure"/>
    <x v="33"/>
    <s v="August 23, 2013 (United Kingdom)"/>
    <x v="51"/>
    <n v="79000"/>
    <s v="Jordan Vogt-Roberts"/>
    <s v="Chris Galletta"/>
    <s v="Nick Robinson"/>
    <s v="United States"/>
    <m/>
    <n v="1501595"/>
    <s v="Big Beach Films"/>
    <n v="95"/>
    <n v="233"/>
    <n v="2125109.133766837"/>
  </r>
  <r>
    <s v="The Last Seduction"/>
    <s v="R"/>
    <s v="Crime"/>
    <x v="13"/>
    <s v="October 26, 1994 (United States)"/>
    <x v="51"/>
    <n v="22000"/>
    <s v="John Dahl"/>
    <s v="Steve Barancik"/>
    <s v="Linda Fiorentino"/>
    <s v="United Kingdom"/>
    <n v="2500000"/>
    <n v="5842603"/>
    <s v="Incorporated Television Company (ITC)"/>
    <n v="110"/>
    <n v="148.19999999999999"/>
    <n v="13070786.593979442"/>
  </r>
  <r>
    <s v="The Longest Ride"/>
    <s v="PG-13"/>
    <s v="Drama"/>
    <x v="39"/>
    <s v="April 10, 2015 (United States)"/>
    <x v="51"/>
    <n v="79000"/>
    <s v="George Tillman Jr."/>
    <s v="Nicholas Sparks"/>
    <s v="Scott Eastwood"/>
    <s v="United States"/>
    <n v="34000000"/>
    <n v="62944815"/>
    <s v="Fox 2000 Pictures"/>
    <n v="123"/>
    <n v="237"/>
    <n v="92519465.173661351"/>
  </r>
  <r>
    <s v="The Messenger"/>
    <s v="R"/>
    <s v="Drama"/>
    <x v="9"/>
    <s v="December 4, 2009 (United States)"/>
    <x v="51"/>
    <n v="34000"/>
    <s v="Oren Moverman"/>
    <s v="Alessandro Camon"/>
    <s v="Ben Foster"/>
    <s v="United States"/>
    <n v="6500000"/>
    <n v="1595417"/>
    <s v="Oscilloscope"/>
    <n v="113"/>
    <n v="214.5"/>
    <n v="2744909.9937888198"/>
  </r>
  <r>
    <s v="The Mist"/>
    <s v="R"/>
    <s v="Horror"/>
    <x v="6"/>
    <s v="November 21, 2007 (United States)"/>
    <x v="51"/>
    <n v="287000"/>
    <s v="Frank Darabont"/>
    <s v="Frank Darabont"/>
    <s v="Thomas Jane"/>
    <s v="United States"/>
    <n v="18000000"/>
    <n v="57470220"/>
    <s v="Dimension Films"/>
    <n v="126"/>
    <n v="207.3"/>
    <n v="73980464.866920158"/>
  </r>
  <r>
    <s v="The Muppets"/>
    <s v="PG"/>
    <s v="Adventure"/>
    <x v="24"/>
    <s v="November 23, 2011 (United States)"/>
    <x v="51"/>
    <n v="89000"/>
    <s v="James Bobin"/>
    <s v="Jason Segel"/>
    <s v="Amy Adams"/>
    <s v="United States"/>
    <n v="45000000"/>
    <n v="165184237"/>
    <s v="Walt Disney Pictures"/>
    <n v="103"/>
    <n v="224.9"/>
    <n v="358742958.04632926"/>
  </r>
  <r>
    <s v="The One I Love"/>
    <s v="R"/>
    <s v="Comedy"/>
    <x v="20"/>
    <s v="August 8, 2014 (United States)"/>
    <x v="51"/>
    <n v="37000"/>
    <s v="Charlie McDowell"/>
    <s v="Justin Lader"/>
    <s v="Mark Duplass"/>
    <s v="United States"/>
    <n v="100000"/>
    <n v="596933"/>
    <s v="RADiUS-TWC"/>
    <n v="91"/>
    <n v="236.7"/>
    <n v="767449.30421940936"/>
  </r>
  <r>
    <s v="The Outsiders"/>
    <s v="PG"/>
    <s v="Crime"/>
    <x v="19"/>
    <s v="March 25, 1983 (United States)"/>
    <x v="51"/>
    <n v="78000"/>
    <s v="Francis Ford Coppola"/>
    <s v="Kathleen Rowell"/>
    <s v="C. Thomas Howell"/>
    <s v="United States"/>
    <n v="10000000"/>
    <n v="25697647"/>
    <s v="Zoetrope Studios"/>
    <n v="91"/>
    <n v="99.6"/>
    <n v="72770195.547397777"/>
  </r>
  <r>
    <s v="The Peanuts Movie"/>
    <s v="G"/>
    <s v="Animation"/>
    <x v="39"/>
    <s v="November 6, 2015 (United States)"/>
    <x v="51"/>
    <n v="43000"/>
    <s v="Steve Martino"/>
    <s v="Craig Schulz"/>
    <s v="Noah Schnapp"/>
    <s v="United States"/>
    <n v="99000000"/>
    <n v="246233113"/>
    <s v="Twentieth Century Fox Animation"/>
    <n v="88"/>
    <n v="237"/>
    <n v="322005276.95751071"/>
  </r>
  <r>
    <s v="The Pirates of Penzance"/>
    <s v="G"/>
    <s v="Comedy"/>
    <x v="19"/>
    <s v="February 18, 1983 (United States)"/>
    <x v="51"/>
    <n v="3300"/>
    <s v="Wilford Leach"/>
    <s v="W.S. Gilbert"/>
    <s v="Kevin Kline"/>
    <s v="United Kingdom"/>
    <m/>
    <n v="694497"/>
    <s v="Universal Pictures"/>
    <n v="112"/>
    <n v="99.6"/>
    <n v="986541.89230769221"/>
  </r>
  <r>
    <s v="The Prince of Egypt"/>
    <s v="PG"/>
    <s v="Animation"/>
    <x v="17"/>
    <s v="December 18, 1998 (United States)"/>
    <x v="51"/>
    <n v="122000"/>
    <s v="Brenda Chapman"/>
    <s v="Philip LaZebnik"/>
    <s v="Val Kilmer"/>
    <s v="United States"/>
    <n v="70000000"/>
    <n v="218613188"/>
    <s v="DreamWorks Animation"/>
    <n v="99"/>
    <n v="163"/>
    <n v="305416957.28381479"/>
  </r>
  <r>
    <s v="The Princess and the Frog"/>
    <s v="G"/>
    <s v="Animation"/>
    <x v="9"/>
    <s v="December 11, 2009 (United States)"/>
    <x v="51"/>
    <n v="130000"/>
    <s v="Ron Clements"/>
    <s v="Ron Clements"/>
    <s v="Anika Noni Rose"/>
    <s v="United States"/>
    <n v="105000000"/>
    <n v="267045765"/>
    <s v="Walt Disney Animation Studios"/>
    <n v="97"/>
    <n v="214.5"/>
    <n v="403615300.57291669"/>
  </r>
  <r>
    <s v="The Protector"/>
    <s v="R"/>
    <s v="Action"/>
    <x v="4"/>
    <s v="September 8, 2006 (United States)"/>
    <x v="51"/>
    <n v="36000"/>
    <s v="Prachya Pinkaew"/>
    <s v="Napalee"/>
    <s v="Tony Jaa"/>
    <s v="Thailand"/>
    <m/>
    <n v="27165581"/>
    <s v="Sahamongkolfilm Co."/>
    <n v="111"/>
    <n v="195.3"/>
    <n v="42382757.453661032"/>
  </r>
  <r>
    <s v="The Quiet American"/>
    <s v="R"/>
    <s v="Drama"/>
    <x v="23"/>
    <s v="March 7, 2003 (United States)"/>
    <x v="51"/>
    <n v="27000"/>
    <s v="Phillip Noyce"/>
    <s v="Graham Greene"/>
    <s v="Michael Caine"/>
    <s v="United Kingdom"/>
    <n v="30000000"/>
    <n v="27674124"/>
    <s v="Miramax"/>
    <n v="101"/>
    <n v="179.9"/>
    <n v="55330089.125984251"/>
  </r>
  <r>
    <s v="The Ring"/>
    <s v="PG-13"/>
    <s v="Horror"/>
    <x v="23"/>
    <s v="October 18, 2002 (United States)"/>
    <x v="51"/>
    <n v="328000"/>
    <s v="Gore Verbinski"/>
    <s v="Ehren Kruger"/>
    <s v="Naomi Watts"/>
    <s v="United States"/>
    <n v="48000000"/>
    <n v="249348933"/>
    <s v="Dreamworks Pictures"/>
    <n v="115"/>
    <n v="179.9"/>
    <n v="612714676.49274194"/>
  </r>
  <r>
    <s v="The Salton Sea"/>
    <s v="R"/>
    <s v="Crime"/>
    <x v="23"/>
    <s v="June 21, 2002 (Ireland)"/>
    <x v="51"/>
    <n v="30000"/>
    <s v="D.J. Caruso"/>
    <s v="Tony Gayton"/>
    <s v="Val Kilmer"/>
    <s v="United States"/>
    <n v="18000000"/>
    <n v="1073198"/>
    <s v="Castle Rock Entertainment"/>
    <n v="103"/>
    <n v="179.9"/>
    <n v="1777192.5576086957"/>
  </r>
  <r>
    <s v="The Savages"/>
    <s v="R"/>
    <s v="Comedy"/>
    <x v="6"/>
    <s v="February 1, 2008 (United States)"/>
    <x v="51"/>
    <n v="36000"/>
    <s v="Tamara Jenkins"/>
    <s v="Tamara Jenkins"/>
    <s v="Laura Linney"/>
    <s v="United States"/>
    <m/>
    <n v="10653221"/>
    <s v="Fox Searchlight Pictures"/>
    <n v="113"/>
    <n v="207.3"/>
    <n v="23832866.657121878"/>
  </r>
  <r>
    <s v="The Spectacular Now"/>
    <s v="R"/>
    <s v="Comedy"/>
    <x v="33"/>
    <s v="September 13, 2013 (United States)"/>
    <x v="51"/>
    <n v="147000"/>
    <s v="James Ponsoldt"/>
    <s v="Scott Neustadter"/>
    <s v="Miles Teller"/>
    <s v="United States"/>
    <n v="2500000"/>
    <n v="6918591"/>
    <s v="Andrew Lauren Productions"/>
    <n v="95"/>
    <n v="233"/>
    <n v="14224660.443319837"/>
  </r>
  <r>
    <s v="The SpongeBob SquarePants Movie"/>
    <s v="PG"/>
    <s v="Animation"/>
    <x v="1"/>
    <s v="November 19, 2004 (United States)"/>
    <x v="51"/>
    <n v="82000"/>
    <s v="Stephen Hillenburg"/>
    <s v="Derek Drymon"/>
    <s v="Tom Kenny"/>
    <s v="United States"/>
    <n v="30000000"/>
    <n v="141067127"/>
    <s v="Paramount Pictures"/>
    <n v="87"/>
    <n v="188.9"/>
    <n v="199643072.90710637"/>
  </r>
  <r>
    <s v="The Stunt Man"/>
    <s v="R"/>
    <s v="Action"/>
    <x v="37"/>
    <s v="June 27, 1980 (United States)"/>
    <x v="51"/>
    <n v="9000"/>
    <s v="Richard Rush"/>
    <s v="Lawrence B. Marcus"/>
    <s v="Peter O'Toole"/>
    <s v="United States"/>
    <n v="3500000"/>
    <n v="7063886"/>
    <s v="Melvin Simon Productions"/>
    <n v="131"/>
    <n v="82.4"/>
    <n v="13204699.780368097"/>
  </r>
  <r>
    <s v="The Thief and the Cobbler"/>
    <s v="G"/>
    <s v="Animation"/>
    <x v="34"/>
    <s v="August 25, 1995 (United States)"/>
    <x v="51"/>
    <n v="3700"/>
    <s v="Richard Williams"/>
    <s v="Richard Williams"/>
    <s v="Vincent Price"/>
    <s v="United Kingdom"/>
    <n v="25000000"/>
    <n v="669276"/>
    <s v="Richard Williams Productions"/>
    <n v="90"/>
    <n v="144.5"/>
    <n v="1497271.6387665197"/>
  </r>
  <r>
    <s v="The Thirteenth Floor"/>
    <s v="R"/>
    <s v="Mystery"/>
    <x v="11"/>
    <s v="May 28, 1999 (United States)"/>
    <x v="51"/>
    <n v="69000"/>
    <s v="Josef Rusnak"/>
    <s v="Daniel F. Galouye"/>
    <s v="Craig Bierko"/>
    <s v="United States"/>
    <n v="16000000"/>
    <n v="18564088"/>
    <s v="Columbia Pictures"/>
    <n v="100"/>
    <n v="166.6"/>
    <n v="36051482.559592091"/>
  </r>
  <r>
    <s v="The Time Traveler's Wife"/>
    <s v="PG-13"/>
    <s v="Drama"/>
    <x v="9"/>
    <s v="August 14, 2009 (United States)"/>
    <x v="51"/>
    <n v="144000"/>
    <s v="Robert Schwentke"/>
    <s v="Bruce Joel Rubin"/>
    <s v="Eric Bana"/>
    <s v="United States"/>
    <n v="39000000"/>
    <n v="101344412"/>
    <s v="New Line Cinema"/>
    <n v="107"/>
    <n v="214.5"/>
    <n v="158113888.05120328"/>
  </r>
  <r>
    <s v="The Whistleblower"/>
    <s v="R"/>
    <s v="Biography"/>
    <x v="29"/>
    <s v="October 27, 2011 (Germany)"/>
    <x v="51"/>
    <n v="32000"/>
    <s v="Larysa Kondracki"/>
    <s v="Larysa Kondracki"/>
    <s v="Rachel Weisz"/>
    <s v="Canada"/>
    <m/>
    <n v="1870392"/>
    <s v="Samuel Goldwyn Films"/>
    <n v="112"/>
    <n v="218.1"/>
    <n v="2613060.258596974"/>
  </r>
  <r>
    <s v="The Whole Wide World"/>
    <s v="PG"/>
    <s v="Biography"/>
    <x v="10"/>
    <s v="December 20, 1996 (United States)"/>
    <x v="51"/>
    <n v="3500"/>
    <s v="Dan Ireland"/>
    <s v="Novalyne Price Ellis"/>
    <s v="Vincent D'Onofrio"/>
    <s v="United States"/>
    <n v="1300000"/>
    <n v="375757"/>
    <s v="Cineville"/>
    <n v="111"/>
    <n v="156.9"/>
    <n v="664884.7729384437"/>
  </r>
  <r>
    <s v="The Wings of the Dove"/>
    <s v="R"/>
    <s v="Drama"/>
    <x v="14"/>
    <s v="March 13, 1998 (United States)"/>
    <x v="51"/>
    <n v="11000"/>
    <s v="Iain Softley"/>
    <s v="Henry James"/>
    <s v="Helena Bonham Carter"/>
    <s v="United States"/>
    <m/>
    <n v="13692848"/>
    <s v="Miramax"/>
    <n v="102"/>
    <n v="160.5"/>
    <n v="23558502.45962733"/>
  </r>
  <r>
    <s v="The Year of Living Dangerously"/>
    <s v="PG"/>
    <s v="Drama"/>
    <x v="31"/>
    <s v="February 18, 1983 (United States)"/>
    <x v="51"/>
    <n v="20000"/>
    <s v="Peter Weir"/>
    <s v="David Williamson"/>
    <s v="Mel Gibson"/>
    <s v="Australia"/>
    <n v="13000000"/>
    <n v="10278575"/>
    <s v="Metro-Goldwyn-Mayer (MGM)"/>
    <n v="115"/>
    <n v="96.5"/>
    <n v="14546594.530887134"/>
  </r>
  <r>
    <s v="There's Something About Mary"/>
    <s v="R"/>
    <s v="Comedy"/>
    <x v="17"/>
    <s v="July 15, 1998 (United States)"/>
    <x v="51"/>
    <n v="297000"/>
    <s v="Bobby Farrelly"/>
    <s v="Ed Decter"/>
    <s v="Cameron Diaz"/>
    <s v="United States"/>
    <n v="23000000"/>
    <n v="369884651"/>
    <s v="Twentieth Century Fox"/>
    <n v="119"/>
    <n v="163"/>
    <n v="862309511.55087984"/>
  </r>
  <r>
    <s v="Thirst"/>
    <s v="R"/>
    <s v="Drama"/>
    <x v="9"/>
    <s v="April 30, 2009 (South Korea)"/>
    <x v="51"/>
    <n v="44000"/>
    <s v="Park Chan-Wook"/>
    <s v="Ã‰mile Zola"/>
    <s v="Kang-ho Song"/>
    <s v="South Korea"/>
    <n v="5000000"/>
    <n v="13085023"/>
    <s v="CJ Entertainment"/>
    <n v="134"/>
    <n v="214.5"/>
    <n v="17365010.923780486"/>
  </r>
  <r>
    <s v="Three Kings"/>
    <s v="R"/>
    <s v="Action"/>
    <x v="11"/>
    <s v="October 1, 1999 (United States)"/>
    <x v="51"/>
    <n v="163000"/>
    <s v="David O. Russell"/>
    <s v="John Ridley"/>
    <s v="George Clooney"/>
    <s v="United States"/>
    <n v="75000000"/>
    <n v="107752036"/>
    <s v="Warner Bros."/>
    <n v="114"/>
    <n v="166.6"/>
    <n v="221538767.67341429"/>
  </r>
  <r>
    <s v="Three O'Clock High"/>
    <s v="PG-13"/>
    <s v="Comedy"/>
    <x v="3"/>
    <s v="October 9, 1987 (United States)"/>
    <x v="51"/>
    <n v="11000"/>
    <s v="Phil Joanou"/>
    <s v="Richard Christian Matheson"/>
    <s v="Casey Siemaszko"/>
    <s v="United States"/>
    <n v="6000000"/>
    <n v="3685862"/>
    <s v="Aaron Spelling Productions"/>
    <n v="101"/>
    <n v="113.6"/>
    <n v="5570844.0049603181"/>
  </r>
  <r>
    <s v="Tinker Tailor Soldier Spy"/>
    <s v="R"/>
    <s v="Drama"/>
    <x v="24"/>
    <s v="January 6, 2012 (United States)"/>
    <x v="51"/>
    <n v="192000"/>
    <s v="Tomas Alfredson"/>
    <s v="John le CarrÃ©"/>
    <s v="Gary Oldman"/>
    <s v="United Kingdom"/>
    <m/>
    <n v="81529126"/>
    <s v="StudioCanal"/>
    <n v="122"/>
    <n v="224.9"/>
    <n v="101354241.91024071"/>
  </r>
  <r>
    <s v="Titus"/>
    <s v="R"/>
    <s v="Drama"/>
    <x v="11"/>
    <s v="February 11, 2000 (United States)"/>
    <x v="51"/>
    <n v="20000"/>
    <s v="Julie Taymor"/>
    <s v="William Shakespeare"/>
    <s v="Anthony Hopkins"/>
    <s v="United Kingdom"/>
    <m/>
    <n v="2259680"/>
    <s v="Clear Blue Sky Productions"/>
    <n v="162"/>
    <n v="166.6"/>
    <n v="5267976.2509563891"/>
  </r>
  <r>
    <s v="Tokyo!"/>
    <s v="Unrated"/>
    <s v="Comedy"/>
    <x v="0"/>
    <s v="August 16, 2008 (Japan)"/>
    <x v="51"/>
    <n v="10000"/>
    <s v="Leos Carax"/>
    <s v="Gabrielle Bell"/>
    <s v="Ayako Fujitani"/>
    <s v="France"/>
    <m/>
    <n v="1194397"/>
    <s v="Comme des CinÃ©mas"/>
    <n v="112"/>
    <n v="215.3"/>
    <n v="2319520.4964945824"/>
  </r>
  <r>
    <s v="Tommy Boy"/>
    <s v="PG-13"/>
    <s v="Adventure"/>
    <x v="40"/>
    <s v="March 31, 1995 (United States)"/>
    <x v="51"/>
    <n v="79000"/>
    <s v="Peter Segal"/>
    <s v="Bonnie Turner"/>
    <s v="Chris Farley"/>
    <s v="United States"/>
    <m/>
    <n v="32679899"/>
    <s v="Broadway Pictures"/>
    <n v="97"/>
    <n v="152.4"/>
    <n v="48034564.521466471"/>
  </r>
  <r>
    <s v="Torment"/>
    <s v="Not Rated"/>
    <s v="Crime"/>
    <x v="13"/>
    <s v="November 1994 (United States)"/>
    <x v="51"/>
    <n v="4500"/>
    <s v="Claude Chabrol"/>
    <s v="Claude Chabrol"/>
    <s v="Emmanuelle BÃ©art"/>
    <s v="France"/>
    <m/>
    <n v="39003"/>
    <s v="MK2 Productions"/>
    <n v="102"/>
    <n v="148.19999999999999"/>
    <n v="84705.731290092648"/>
  </r>
  <r>
    <s v="Trees Lounge"/>
    <s v="R"/>
    <s v="Comedy"/>
    <x v="10"/>
    <s v="October 11, 1996 (United States)"/>
    <x v="51"/>
    <n v="14000"/>
    <s v="Steve Buscemi"/>
    <s v="Steve Buscemi"/>
    <s v="Steve Buscemi"/>
    <s v="United States"/>
    <n v="1300000"/>
    <n v="749741"/>
    <s v="Addis Wechsler Pictures"/>
    <n v="95"/>
    <n v="156.9"/>
    <n v="893414.48064137669"/>
  </r>
  <r>
    <s v="Tremors"/>
    <s v="PG-13"/>
    <s v="Comedy"/>
    <x v="32"/>
    <s v="January 19, 1990 (United States)"/>
    <x v="51"/>
    <n v="126000"/>
    <s v="Ron Underwood"/>
    <s v="S.S. Wilson"/>
    <s v="Kevin Bacon"/>
    <s v="United States"/>
    <n v="11000000"/>
    <n v="16667084"/>
    <s v="Universal Pictures"/>
    <n v="96"/>
    <n v="130.69999999999999"/>
    <n v="48878349.324350327"/>
  </r>
  <r>
    <s v="Under the Sand"/>
    <s v="Unrated"/>
    <s v="Drama"/>
    <x v="8"/>
    <s v="May 4, 2001 (United States)"/>
    <x v="51"/>
    <n v="8500"/>
    <s v="FranÃ§ois Ozon"/>
    <s v="FranÃ§ois Ozon"/>
    <s v="Charlotte Rampling"/>
    <s v="France"/>
    <m/>
    <n v="6531687"/>
    <s v="FidÃ©litÃ© Productions"/>
    <n v="92"/>
    <n v="172.2"/>
    <n v="8408132.7794676814"/>
  </r>
  <r>
    <s v="Valkyrie"/>
    <s v="PG-13"/>
    <s v="Drama"/>
    <x v="0"/>
    <s v="December 25, 2008 (United States)"/>
    <x v="51"/>
    <n v="233000"/>
    <s v="Bryan Singer"/>
    <s v="Christopher McQuarrie"/>
    <s v="Tom Cruise"/>
    <s v="United States"/>
    <n v="75000000"/>
    <n v="201545517"/>
    <s v="Metro-Goldwyn-Mayer (MGM)"/>
    <n v="121"/>
    <n v="215.3"/>
    <n v="356625546.05052263"/>
  </r>
  <r>
    <s v="Vicky Cristina Barcelona"/>
    <s v="PG-13"/>
    <s v="Comedy"/>
    <x v="0"/>
    <s v="August 15, 2008 (United States)"/>
    <x v="51"/>
    <n v="246000"/>
    <s v="Woody Allen"/>
    <s v="Woody Allen"/>
    <s v="Rebecca Hall"/>
    <s v="Spain"/>
    <n v="15500000"/>
    <n v="96409300"/>
    <s v="The Weinstein Company"/>
    <n v="96"/>
    <n v="215.3"/>
    <n v="123949002.9957806"/>
  </r>
  <r>
    <s v="Wag the Dog"/>
    <s v="R"/>
    <s v="Comedy"/>
    <x v="14"/>
    <s v="January 9, 1998 (United States)"/>
    <x v="51"/>
    <n v="80000"/>
    <s v="Barry Levinson"/>
    <s v="Larry Beinhart"/>
    <s v="Dustin Hoffman"/>
    <s v="United States"/>
    <n v="15000000"/>
    <n v="64256513"/>
    <s v="Baltimore Pictures"/>
    <n v="97"/>
    <n v="160.5"/>
    <n v="94447465.080077171"/>
  </r>
  <r>
    <s v="War Dogs"/>
    <s v="R"/>
    <s v="Biography"/>
    <x v="30"/>
    <s v="August 19, 2016 (United States)"/>
    <x v="51"/>
    <n v="188000"/>
    <s v="Todd Phillips"/>
    <s v="Stephen Chin"/>
    <s v="Jonah Hill"/>
    <s v="United States"/>
    <n v="40000000"/>
    <n v="86234523"/>
    <s v="BZ Entertainment"/>
    <n v="114"/>
    <n v="240"/>
    <n v="142802495.42445654"/>
  </r>
  <r>
    <s v="WarGames"/>
    <s v="PG"/>
    <s v="Action"/>
    <x v="19"/>
    <s v="June 3, 1983 (United States)"/>
    <x v="51"/>
    <n v="93000"/>
    <s v="John Badham"/>
    <s v="Lawrence Lasker"/>
    <s v="Matthew Broderick"/>
    <s v="United States"/>
    <n v="12000000"/>
    <n v="79567667"/>
    <s v="United Artists"/>
    <n v="114"/>
    <n v="99.6"/>
    <n v="112606911.91314445"/>
  </r>
  <r>
    <s v="We Are Marshall"/>
    <s v="PG"/>
    <s v="Drama"/>
    <x v="15"/>
    <s v="December 22, 2006 (United States)"/>
    <x v="51"/>
    <n v="59000"/>
    <s v="McG"/>
    <s v="Jamie Linden"/>
    <s v="Matthew McConaughey"/>
    <s v="United States"/>
    <n v="65000000"/>
    <n v="43545364"/>
    <s v="Warner Bros."/>
    <n v="131"/>
    <n v="201.6"/>
    <n v="61856747.835897431"/>
  </r>
  <r>
    <s v="We Bought a Zoo"/>
    <s v="PG"/>
    <s v="Comedy"/>
    <x v="24"/>
    <s v="December 23, 2011 (United States)"/>
    <x v="51"/>
    <n v="138000"/>
    <s v="Cameron Crowe"/>
    <s v="Aline Brosh McKenna"/>
    <s v="Matt Damon"/>
    <s v="United States"/>
    <n v="50000000"/>
    <n v="120081841"/>
    <s v="Twentieth Century Fox"/>
    <n v="124"/>
    <n v="224.9"/>
    <n v="154579370.31136459"/>
  </r>
  <r>
    <s v="Wendy and Lucy"/>
    <s v="R"/>
    <s v="Drama"/>
    <x v="0"/>
    <s v="March 6, 2009 (United Kingdom)"/>
    <x v="51"/>
    <n v="17000"/>
    <s v="Kelly Reichardt"/>
    <s v="Jonathan Raymond"/>
    <s v="Michelle Williams"/>
    <s v="United States"/>
    <n v="200000"/>
    <n v="1192995"/>
    <s v="Field Guide Films"/>
    <n v="80"/>
    <n v="215.3"/>
    <n v="2931496.5846774192"/>
  </r>
  <r>
    <s v="Whatever Works"/>
    <s v="PG-13"/>
    <s v="Comedy"/>
    <x v="9"/>
    <s v="July 3, 2009 (United States)"/>
    <x v="51"/>
    <n v="72000"/>
    <s v="Woody Allen"/>
    <s v="Woody Allen"/>
    <s v="Evan Rachel Wood"/>
    <s v="United States"/>
    <n v="15000000"/>
    <n v="36020534"/>
    <s v="Sony Pictures Classics"/>
    <n v="93"/>
    <n v="214.5"/>
    <n v="92776472.61031276"/>
  </r>
  <r>
    <s v="White Oleander"/>
    <s v="PG-13"/>
    <s v="Drama"/>
    <x v="23"/>
    <s v="October 11, 2002 (United States)"/>
    <x v="51"/>
    <n v="30000"/>
    <s v="Peter Kosminsky"/>
    <s v="Janet Fitch"/>
    <s v="Michelle Pfeiffer"/>
    <s v="United States"/>
    <n v="16000000"/>
    <n v="21672284"/>
    <s v="Warner Bros."/>
    <n v="109"/>
    <n v="179.9"/>
    <n v="27898373.193071399"/>
  </r>
  <r>
    <s v="Wild"/>
    <s v="R"/>
    <s v="Adventure"/>
    <x v="20"/>
    <s v="December 19, 2014 (United States)"/>
    <x v="51"/>
    <n v="123000"/>
    <s v="Jean-Marc VallÃ©e"/>
    <s v="Nick Hornby"/>
    <s v="Reese Witherspoon"/>
    <s v="United States"/>
    <n v="15000000"/>
    <n v="52501541"/>
    <s v="Bob Industries"/>
    <n v="115"/>
    <n v="236.7"/>
    <n v="175987013.67106709"/>
  </r>
  <r>
    <s v="Win Win"/>
    <s v="R"/>
    <s v="Comedy"/>
    <x v="24"/>
    <s v="April 15, 2011 (United States)"/>
    <x v="51"/>
    <n v="53000"/>
    <s v="Tom McCarthy"/>
    <s v="Tom McCarthy"/>
    <s v="Paul Giamatti"/>
    <s v="United States"/>
    <m/>
    <n v="11789613"/>
    <s v="Fox Searchlight Pictures"/>
    <n v="106"/>
    <n v="224.9"/>
    <n v="31622315.85475352"/>
  </r>
  <r>
    <s v="10 Cloverfield Lane"/>
    <s v="PG-13"/>
    <s v="Action"/>
    <x v="30"/>
    <s v="March 11, 2016 (United States)"/>
    <x v="52"/>
    <n v="300000"/>
    <s v="Dan Trachtenberg"/>
    <s v="Josh Campbell"/>
    <s v="John Goodman"/>
    <s v="United States"/>
    <n v="15000000"/>
    <n v="110216998"/>
    <s v="Paramount Pictures"/>
    <n v="103"/>
    <n v="240"/>
    <n v="153980372.72168729"/>
  </r>
  <r>
    <s v="21 Jump Street"/>
    <s v="R"/>
    <s v="Action"/>
    <x v="36"/>
    <s v="March 16, 2012 (United States)"/>
    <x v="52"/>
    <n v="521000"/>
    <s v="Phil Lord"/>
    <s v="Michael Bacall"/>
    <s v="Jonah Hill"/>
    <s v="United States"/>
    <n v="42000000"/>
    <n v="201585328"/>
    <s v="Columbia Pictures"/>
    <n v="109"/>
    <n v="229.6"/>
    <n v="263618237.9467811"/>
  </r>
  <r>
    <s v="'71"/>
    <s v="R"/>
    <s v="Action"/>
    <x v="20"/>
    <s v="October 10, 2014 (United Kingdom)"/>
    <x v="52"/>
    <n v="53000"/>
    <s v="Yann Demange"/>
    <s v="Gregory Burke"/>
    <s v="Jack O'Connell"/>
    <s v="United Kingdom"/>
    <m/>
    <n v="3062178"/>
    <s v="Film 4"/>
    <n v="99"/>
    <n v="236.7"/>
    <n v="4148713.3686082698"/>
  </r>
  <r>
    <s v="A Bug's Life"/>
    <s v="G"/>
    <s v="Animation"/>
    <x v="17"/>
    <s v="November 25, 1998 (United States)"/>
    <x v="52"/>
    <n v="273000"/>
    <s v="John Lasseter"/>
    <s v="John Lasseter"/>
    <s v="Kevin Spacey"/>
    <s v="United States"/>
    <n v="120000000"/>
    <n v="363258859"/>
    <s v="Pixar Animation Studios"/>
    <n v="95"/>
    <n v="163"/>
    <n v="1343264251.6662621"/>
  </r>
  <r>
    <s v="A Dog's Purpose"/>
    <s v="PG"/>
    <s v="Adventure"/>
    <x v="27"/>
    <s v="January 27, 2017 (United States)"/>
    <x v="52"/>
    <n v="68000"/>
    <s v="Lasse HallstrÃ¶m"/>
    <s v="W. Bruce Cameron"/>
    <s v="Josh Gad"/>
    <s v="United States"/>
    <n v="22000000"/>
    <n v="205035819"/>
    <s v="Dreamworks Pictures"/>
    <n v="100"/>
    <n v="245.1"/>
    <n v="352763489.83229816"/>
  </r>
  <r>
    <s v="A Midnight Clear"/>
    <s v="R"/>
    <s v="Drama"/>
    <x v="35"/>
    <s v="April 24, 1992 (United States)"/>
    <x v="52"/>
    <n v="8500"/>
    <s v="Keith Gordon"/>
    <s v="William Wharton"/>
    <s v="Peter Berg"/>
    <s v="United States"/>
    <n v="5000000"/>
    <n v="1526697"/>
    <s v="A&amp;M Films"/>
    <n v="108"/>
    <n v="140.30000000000001"/>
    <n v="2160634.3516024151"/>
  </r>
  <r>
    <s v="A Mighty Wind"/>
    <s v="PG-13"/>
    <s v="Comedy"/>
    <x v="2"/>
    <s v="May 9, 2003 (United States)"/>
    <x v="52"/>
    <n v="27000"/>
    <s v="Christopher Guest"/>
    <s v="Christopher Guest"/>
    <s v="Christopher Guest"/>
    <s v="United States"/>
    <m/>
    <n v="18750246"/>
    <s v="Castle Rock Entertainment"/>
    <n v="91"/>
    <n v="184"/>
    <n v="54987487.547641955"/>
  </r>
  <r>
    <s v="A River Runs Through It"/>
    <s v="PG"/>
    <s v="Drama"/>
    <x v="35"/>
    <s v="October 30, 1992 (United States)"/>
    <x v="52"/>
    <n v="55000"/>
    <s v="Robert Redford"/>
    <s v="Norman Maclean"/>
    <s v="Craig Sheffer"/>
    <s v="United States"/>
    <n v="12000000"/>
    <n v="43440294"/>
    <s v="Allied Filmmakers"/>
    <n v="123"/>
    <n v="140.30000000000001"/>
    <n v="60688938.935350753"/>
  </r>
  <r>
    <s v="A Soldier's Story"/>
    <s v="PG"/>
    <s v="Crime"/>
    <x v="18"/>
    <s v="November 2, 1984 (United States)"/>
    <x v="52"/>
    <n v="9300"/>
    <s v="Norman Jewison"/>
    <s v="Charles Fuller"/>
    <s v="Howard E. Rollins Jr."/>
    <s v="United States"/>
    <n v="6000000"/>
    <n v="21821347"/>
    <s v="Columbia Pictures"/>
    <n v="101"/>
    <n v="103.9"/>
    <n v="28958904.315766547"/>
  </r>
  <r>
    <s v="A Tale of Springtime"/>
    <s v="PG"/>
    <s v="Comedy"/>
    <x v="32"/>
    <s v="April 4, 1990 (France)"/>
    <x v="52"/>
    <n v="4000"/>
    <s v="Ã‰ric Rohmer"/>
    <s v="Ã‰ric Rohmer"/>
    <s v="Anne TeyssÃ¨dre"/>
    <s v="France"/>
    <m/>
    <n v="20554"/>
    <s v="Compagnie Eric Rohmer (CER)"/>
    <n v="108"/>
    <n v="130.69999999999999"/>
    <n v="29197.22051282051"/>
  </r>
  <r>
    <s v="A.I. Artificial Intelligence"/>
    <s v="PG-13"/>
    <s v="Drama"/>
    <x v="7"/>
    <s v="June 29, 2001 (United States)"/>
    <x v="52"/>
    <n v="295000"/>
    <s v="Steven Spielberg"/>
    <s v="Brian Aldiss"/>
    <s v="Haley Joel Osment"/>
    <s v="United States"/>
    <n v="100000000"/>
    <n v="235926552"/>
    <s v="Warner Bros."/>
    <n v="146"/>
    <n v="177.1"/>
    <n v="303319917.27594936"/>
  </r>
  <r>
    <s v="Agora"/>
    <s v="R"/>
    <s v="Adventure"/>
    <x v="9"/>
    <s v="October 9, 2009 (Spain)"/>
    <x v="52"/>
    <n v="67000"/>
    <s v="Alejandro AmenÃ¡bar"/>
    <s v="Alejandro AmenÃ¡bar"/>
    <s v="Rachel Weisz"/>
    <s v="Spain"/>
    <n v="70000000"/>
    <n v="39457342"/>
    <s v="Mod Producciones"/>
    <n v="127"/>
    <n v="214.5"/>
    <n v="63645590.82795129"/>
  </r>
  <r>
    <s v="Aimee &amp; Jaguar"/>
    <s v="Not Rated"/>
    <s v="Biography"/>
    <x v="11"/>
    <s v="February 11, 1999 (Germany)"/>
    <x v="52"/>
    <n v="6200"/>
    <s v="Max FÃ¤rberbÃ¶ck"/>
    <s v="Max FÃ¤rberbÃ¶ck"/>
    <s v="Maria Schrader"/>
    <s v="Germany"/>
    <m/>
    <n v="927107"/>
    <s v="Senator Film Produktion"/>
    <n v="125"/>
    <n v="166.6"/>
    <n v="2074078.5822320117"/>
  </r>
  <r>
    <s v="American Hustle"/>
    <s v="R"/>
    <s v="Crime"/>
    <x v="33"/>
    <s v="December 20, 2013 (United States)"/>
    <x v="52"/>
    <n v="458000"/>
    <s v="David O. Russell"/>
    <s v="Eric Warren Singer"/>
    <s v="Christian Bale"/>
    <s v="United States"/>
    <n v="40000000"/>
    <n v="251171807"/>
    <s v="Columbia Pictures"/>
    <n v="138"/>
    <n v="233"/>
    <n v="561909321.5337739"/>
  </r>
  <r>
    <s v="American Made"/>
    <s v="R"/>
    <s v="Action"/>
    <x v="27"/>
    <s v="September 29, 2017 (United States)"/>
    <x v="52"/>
    <n v="165000"/>
    <s v="Doug Liman"/>
    <s v="Gary Spinelli"/>
    <s v="Tom Cruise"/>
    <s v="United States"/>
    <n v="50000000"/>
    <n v="134866593"/>
    <s v="Cross Creek Pictures"/>
    <n v="115"/>
    <n v="245.1"/>
    <n v="228426074.96998331"/>
  </r>
  <r>
    <s v="American Me"/>
    <s v="R"/>
    <s v="Biography"/>
    <x v="35"/>
    <s v="March 13, 1992 (United States)"/>
    <x v="52"/>
    <n v="8600"/>
    <s v="Edward James Olmos"/>
    <s v="Floyd Mutrux"/>
    <s v="Edward James Olmos"/>
    <s v="United States"/>
    <n v="16000000"/>
    <n v="13086430"/>
    <s v="Hivemind"/>
    <n v="125"/>
    <n v="140.30000000000001"/>
    <n v="20416975.017921146"/>
  </r>
  <r>
    <s v="American Pop"/>
    <s v="R"/>
    <s v="Animation"/>
    <x v="12"/>
    <s v="February 13, 1981 (United States)"/>
    <x v="52"/>
    <n v="4400"/>
    <s v="Ralph Bakshi"/>
    <s v="Ronni Kern"/>
    <s v="Mews Small"/>
    <s v="United States"/>
    <n v="1500000"/>
    <m/>
    <s v="Bakshi Productions"/>
    <n v="96"/>
    <n v="90.9"/>
    <s v="Missing"/>
  </r>
  <r>
    <s v="Anastasia"/>
    <s v="G"/>
    <s v="Animation"/>
    <x v="14"/>
    <s v="November 21, 1997 (United States)"/>
    <x v="52"/>
    <n v="115000"/>
    <s v="Don Bluth"/>
    <s v="Susan Gauthier"/>
    <s v="Meg Ryan"/>
    <s v="United States"/>
    <n v="50000000"/>
    <n v="139804348"/>
    <s v="Twentieth Century Fox"/>
    <n v="94"/>
    <n v="160.5"/>
    <n v="225507595.74166223"/>
  </r>
  <r>
    <s v="Anchorman: The Legend of Ron Burgundy"/>
    <s v="PG-13"/>
    <s v="Comedy"/>
    <x v="1"/>
    <s v="July 9, 2004 (United States)"/>
    <x v="52"/>
    <n v="337000"/>
    <s v="Adam McKay"/>
    <s v="Will Ferrell"/>
    <s v="Will Ferrell"/>
    <s v="United States"/>
    <n v="26000000"/>
    <n v="90709367"/>
    <s v="Dreamworks Pictures"/>
    <n v="94"/>
    <n v="188.9"/>
    <n v="186498948.21120107"/>
  </r>
  <r>
    <s v="Anthropoid"/>
    <s v="R"/>
    <s v="Action"/>
    <x v="30"/>
    <s v="September 9, 2016 (United Kingdom)"/>
    <x v="52"/>
    <n v="45000"/>
    <s v="Sean Ellis"/>
    <s v="Sean Ellis"/>
    <s v="Jamie Dornan"/>
    <s v="Czech Republic"/>
    <m/>
    <n v="5079219"/>
    <s v="LD Entertainment"/>
    <n v="120"/>
    <n v="240"/>
    <n v="7465692.3748191018"/>
  </r>
  <r>
    <s v="Arlington Road"/>
    <s v="R"/>
    <s v="Action"/>
    <x v="11"/>
    <s v="July 9, 1999 (United States)"/>
    <x v="52"/>
    <n v="83000"/>
    <s v="Mark Pellington"/>
    <s v="Ehren Kruger"/>
    <s v="Jeff Bridges"/>
    <s v="United States"/>
    <n v="31000000"/>
    <n v="41067311"/>
    <s v="Screen Gems"/>
    <n v="117"/>
    <n v="166.6"/>
    <n v="62069492.369543657"/>
  </r>
  <r>
    <s v="August: Osage County"/>
    <s v="R"/>
    <s v="Comedy"/>
    <x v="33"/>
    <s v="January 10, 2014 (United States)"/>
    <x v="52"/>
    <n v="87000"/>
    <s v="John Wells"/>
    <s v="Tracy Letts"/>
    <s v="Meryl Streep"/>
    <s v="United States"/>
    <n v="25000000"/>
    <n v="74188937"/>
    <s v="The Weinstein Company"/>
    <n v="121"/>
    <n v="233"/>
    <n v="122855266.86902174"/>
  </r>
  <r>
    <s v="Avalon"/>
    <s v="PG"/>
    <s v="Drama"/>
    <x v="32"/>
    <s v="October 19, 1990 (United States)"/>
    <x v="52"/>
    <n v="5900"/>
    <s v="Barry Levinson"/>
    <s v="Barry Levinson"/>
    <s v="Aidan Quinn"/>
    <s v="United States"/>
    <n v="20000000"/>
    <n v="15779578"/>
    <s v="TriStar Pictures"/>
    <n v="128"/>
    <n v="130.69999999999999"/>
    <n v="18803431.429800548"/>
  </r>
  <r>
    <s v="Bad Boys"/>
    <s v="R"/>
    <s v="Crime"/>
    <x v="19"/>
    <s v="March 25, 1983 (United States)"/>
    <x v="52"/>
    <n v="14000"/>
    <s v="Rick Rosenthal"/>
    <s v="Richard Di Lello"/>
    <s v="Sean Penn"/>
    <s v="United States"/>
    <m/>
    <n v="9190819"/>
    <s v="EMI Films"/>
    <n v="123"/>
    <n v="99.6"/>
    <n v="21426492.343534812"/>
  </r>
  <r>
    <s v="Barfly"/>
    <s v="R"/>
    <s v="Comedy"/>
    <x v="3"/>
    <s v="October 16, 1987 (United States)"/>
    <x v="52"/>
    <n v="19000"/>
    <s v="Barbet Schroeder"/>
    <s v="Charles Bukowski"/>
    <s v="Mickey Rourke"/>
    <s v="United States"/>
    <n v="3000000"/>
    <n v="3221568"/>
    <s v="Golan-Globus Productions"/>
    <n v="100"/>
    <n v="113.6"/>
    <n v="7916223.9483870957"/>
  </r>
  <r>
    <s v="Batla House"/>
    <s v="Not Rated"/>
    <s v="Action"/>
    <x v="5"/>
    <s v="August 15, 2019 (United States)"/>
    <x v="52"/>
    <n v="10000"/>
    <s v="Nikkhil Advani"/>
    <s v="Ritesh Shah"/>
    <s v="Mrunal Thakur"/>
    <s v="India"/>
    <m/>
    <n v="13098981"/>
    <s v="Bake My Cake Films"/>
    <n v="146"/>
    <n v="255.7"/>
    <n v="24867660.502803739"/>
  </r>
  <r>
    <s v="Before Night Falls"/>
    <s v="R"/>
    <s v="Biography"/>
    <x v="8"/>
    <s v="February 23, 2001 (United States)"/>
    <x v="52"/>
    <n v="24000"/>
    <s v="Julian Schnabel"/>
    <s v="Cunningham O'Keefe"/>
    <s v="Javier Bardem"/>
    <s v="United States"/>
    <m/>
    <n v="8601053"/>
    <s v="El Mar Pictures"/>
    <n v="133"/>
    <n v="172.2"/>
    <n v="12217906.056410255"/>
  </r>
  <r>
    <s v="Beginners"/>
    <s v="R"/>
    <s v="Comedy"/>
    <x v="29"/>
    <s v="June 9, 2011 (Germany)"/>
    <x v="52"/>
    <n v="89000"/>
    <s v="Mike Mills"/>
    <s v="Mike Mills"/>
    <s v="Ewan McGregor"/>
    <s v="United States"/>
    <n v="3200000"/>
    <n v="14311701"/>
    <s v="Olympus Pictures"/>
    <n v="105"/>
    <n v="218.1"/>
    <n v="18169897.061249997"/>
  </r>
  <r>
    <s v="Benny &amp; Joon"/>
    <s v="PG"/>
    <s v="Comedy"/>
    <x v="34"/>
    <s v="April 16, 1993 (United States)"/>
    <x v="52"/>
    <n v="56000"/>
    <s v="Jeremiah S. Chechik"/>
    <s v="Barry Berman"/>
    <s v="Johnny Depp"/>
    <s v="United States"/>
    <m/>
    <n v="23261580"/>
    <s v="Metro-Goldwyn-Mayer (MGM)"/>
    <n v="98"/>
    <n v="144.5"/>
    <n v="28918006.634026926"/>
  </r>
  <r>
    <s v="Bent"/>
    <s v="NC-17"/>
    <s v="Drama"/>
    <x v="14"/>
    <s v="November 26, 1997 (United States)"/>
    <x v="52"/>
    <n v="7900"/>
    <s v="Sean Mathias"/>
    <s v="Martin Sherman"/>
    <s v="Lothaire Bluteau"/>
    <s v="United Kingdom"/>
    <m/>
    <n v="496059"/>
    <s v="Channel Four Films"/>
    <n v="105"/>
    <n v="160.5"/>
    <n v="648708.91545064375"/>
  </r>
  <r>
    <s v="Bird"/>
    <s v="R"/>
    <s v="Biography"/>
    <x v="28"/>
    <s v="September 30, 1988 (United States)"/>
    <x v="52"/>
    <n v="12000"/>
    <s v="Clint Eastwood"/>
    <s v="Joel Oliansky"/>
    <s v="Forest Whitaker"/>
    <s v="United States"/>
    <n v="9000000"/>
    <n v="2181286"/>
    <s v="The Malpaso Company"/>
    <n v="161"/>
    <n v="118.3"/>
    <n v="3403163.5647721454"/>
  </r>
  <r>
    <s v="Bitter Moon"/>
    <s v="R"/>
    <s v="Drama"/>
    <x v="35"/>
    <s v="March 18, 1994 (United States)"/>
    <x v="52"/>
    <n v="37000"/>
    <s v="Roman Polanski"/>
    <s v="Pascal Bruckner"/>
    <s v="Hugh Grant"/>
    <s v="France"/>
    <n v="5000000"/>
    <n v="1862805"/>
    <s v="Canal+"/>
    <n v="139"/>
    <n v="140.30000000000001"/>
    <n v="2523773.6038239216"/>
  </r>
  <r>
    <s v="Booksmart"/>
    <s v="R"/>
    <s v="Comedy"/>
    <x v="5"/>
    <s v="May 24, 2019 (United States)"/>
    <x v="52"/>
    <n v="102000"/>
    <s v="Olivia Wilde"/>
    <s v="Emily Halpern"/>
    <s v="Kaitlyn Dever"/>
    <s v="United States"/>
    <n v="6000000"/>
    <n v="24959607"/>
    <s v="Annapurna Pictures"/>
    <n v="102"/>
    <n v="255.7"/>
    <n v="40260414.255690835"/>
  </r>
  <r>
    <s v="Born on the Fourth of July"/>
    <s v="R"/>
    <s v="Biography"/>
    <x v="21"/>
    <s v="January 5, 1990 (United States)"/>
    <x v="52"/>
    <n v="101000"/>
    <s v="Oliver Stone"/>
    <s v="Ron Kovic"/>
    <s v="Tom Cruise"/>
    <s v="United States"/>
    <n v="14000000"/>
    <n v="161001698"/>
    <s v="Ixtlan"/>
    <n v="145"/>
    <n v="124"/>
    <n v="375342137.57153785"/>
  </r>
  <r>
    <s v="Brassed Off"/>
    <s v="R"/>
    <s v="Comedy"/>
    <x v="10"/>
    <s v="May 23, 1997 (United States)"/>
    <x v="52"/>
    <n v="19000"/>
    <s v="Mark Herman"/>
    <s v="Mark Herman"/>
    <s v="Pete Postlethwaite"/>
    <s v="United Kingdom"/>
    <m/>
    <n v="2576738"/>
    <s v="Channel Four Films"/>
    <n v="108"/>
    <n v="156.9"/>
    <n v="3599871.9330582302"/>
  </r>
  <r>
    <s v="Breakfast on Pluto"/>
    <s v="R"/>
    <s v="Comedy"/>
    <x v="4"/>
    <s v="January 6, 2006 (United States)"/>
    <x v="52"/>
    <n v="21000"/>
    <s v="Neil Jordan"/>
    <s v="Neil Jordan"/>
    <s v="Cillian Murphy"/>
    <s v="Ireland"/>
    <m/>
    <n v="3942254"/>
    <s v="PathÃ© Pictures International"/>
    <n v="128"/>
    <n v="195.3"/>
    <n v="11561162.596727621"/>
  </r>
  <r>
    <s v="Breathe"/>
    <s v="PG-13"/>
    <s v="Biography"/>
    <x v="27"/>
    <s v="October 27, 2017 (United Kingdom)"/>
    <x v="52"/>
    <n v="20000"/>
    <s v="Andy Serkis"/>
    <s v="William Nicholson"/>
    <s v="Andrew Garfield"/>
    <s v="United Kingdom"/>
    <m/>
    <n v="5026154"/>
    <s v="BBC Films"/>
    <n v="118"/>
    <n v="245.1"/>
    <n v="6470085.0181664554"/>
  </r>
  <r>
    <s v="Brian Banks"/>
    <s v="PG-13"/>
    <s v="Biography"/>
    <x v="26"/>
    <s v="August 9, 2019 (United States)"/>
    <x v="52"/>
    <n v="5400"/>
    <s v="Tom Shadyac"/>
    <s v="Doug Atchison"/>
    <s v="Aldis Hodge"/>
    <s v="United States"/>
    <n v="10000000"/>
    <n v="4376819"/>
    <s v="ShivHans Pictures"/>
    <n v="99"/>
    <n v="251.1"/>
    <n v="7059908.6781365797"/>
  </r>
  <r>
    <s v="Broadcast News"/>
    <s v="R"/>
    <s v="Comedy"/>
    <x v="3"/>
    <s v="December 25, 1987 (United States)"/>
    <x v="52"/>
    <n v="28000"/>
    <s v="James L. Brooks"/>
    <s v="James L. Brooks"/>
    <s v="William Hurt"/>
    <s v="United States"/>
    <n v="20000000"/>
    <n v="67331309"/>
    <s v="Amercent Films"/>
    <n v="133"/>
    <n v="113.6"/>
    <n v="173422230.36601859"/>
  </r>
  <r>
    <s v="Broken Embraces"/>
    <s v="R"/>
    <s v="Drama"/>
    <x v="9"/>
    <s v="January 15, 2010 (United States)"/>
    <x v="52"/>
    <n v="39000"/>
    <s v="Pedro AlmodÃ³var"/>
    <s v="Pedro AlmodÃ³var"/>
    <s v="PenÃ©lope Cruz"/>
    <s v="Spain"/>
    <n v="18000000"/>
    <n v="37472736"/>
    <s v="Universal Pictures International (UPI)"/>
    <n v="127"/>
    <n v="214.5"/>
    <n v="68535069.983193278"/>
  </r>
  <r>
    <s v="Broken Flowers"/>
    <s v="R"/>
    <s v="Comedy"/>
    <x v="4"/>
    <s v="August 26, 2005 (United States)"/>
    <x v="52"/>
    <n v="100000"/>
    <s v="Jim Jarmusch"/>
    <s v="Jim Jarmusch"/>
    <s v="Bill Murray"/>
    <s v="France"/>
    <n v="10000000"/>
    <n v="47329961"/>
    <s v="Focus Features"/>
    <n v="106"/>
    <n v="195.3"/>
    <n v="83748194.638211384"/>
  </r>
  <r>
    <s v="Brubaker"/>
    <s v="R"/>
    <s v="Crime"/>
    <x v="37"/>
    <s v="June 20, 1980 (United States)"/>
    <x v="52"/>
    <n v="17000"/>
    <s v="Stuart Rosenberg"/>
    <s v="W.D. Richter"/>
    <s v="Robert Redford"/>
    <s v="United States"/>
    <n v="9000000"/>
    <n v="37121708"/>
    <s v="Twentieth Century Fox"/>
    <n v="131"/>
    <n v="82.4"/>
    <n v="69392542.500613496"/>
  </r>
  <r>
    <s v="Candy"/>
    <s v="R"/>
    <s v="Drama"/>
    <x v="15"/>
    <s v="May 25, 2006 (Australia)"/>
    <x v="52"/>
    <n v="44000"/>
    <s v="Neil Armfield"/>
    <s v="Luke Davies"/>
    <s v="Heath Ledger"/>
    <s v="Australia"/>
    <m/>
    <n v="2105096"/>
    <s v="Film Finance"/>
    <n v="108"/>
    <n v="201.6"/>
    <n v="3094176.3203087309"/>
  </r>
  <r>
    <s v="Carnage"/>
    <s v="R"/>
    <s v="Comedy"/>
    <x v="24"/>
    <s v="November 18, 2011 (Spain)"/>
    <x v="52"/>
    <n v="122000"/>
    <s v="Roman Polanski"/>
    <s v="Yasmina Reza"/>
    <s v="Jodie Foster"/>
    <s v="France"/>
    <n v="25000000"/>
    <n v="30722632"/>
    <s v="SBS Productions"/>
    <n v="80"/>
    <n v="224.9"/>
    <n v="82404806.077464789"/>
  </r>
  <r>
    <s v="Carol"/>
    <s v="R"/>
    <s v="Drama"/>
    <x v="39"/>
    <s v="January 15, 2016 (United States)"/>
    <x v="52"/>
    <n v="120000"/>
    <s v="Todd Haynes"/>
    <s v="Phyllis Nagy"/>
    <s v="Cate Blanchett"/>
    <s v="United Kingdom"/>
    <n v="11800000"/>
    <n v="40272135"/>
    <s v="The Weinstein Company"/>
    <n v="118"/>
    <n v="237"/>
    <n v="78208537.504780114"/>
  </r>
  <r>
    <s v="Chariots of Fire"/>
    <s v="PG"/>
    <s v="Biography"/>
    <x v="12"/>
    <s v="April 9, 1982 (United States)"/>
    <x v="52"/>
    <n v="56000"/>
    <s v="Hugh Hudson"/>
    <s v="Colin Welland"/>
    <s v="Ben Cross"/>
    <s v="United Kingdom"/>
    <n v="5500000"/>
    <n v="59303359"/>
    <s v="Enigma Productions"/>
    <n v="125"/>
    <n v="90.9"/>
    <n v="108461785.63805522"/>
  </r>
  <r>
    <s v="Chasing Amy"/>
    <s v="R"/>
    <s v="Comedy"/>
    <x v="14"/>
    <s v="April 18, 1997 (United States)"/>
    <x v="52"/>
    <n v="134000"/>
    <s v="Kevin Smith"/>
    <s v="Kevin Smith"/>
    <s v="Ben Affleck"/>
    <s v="United States"/>
    <n v="250000"/>
    <n v="12021272"/>
    <s v="Too Askew Prod. Inc."/>
    <n v="113"/>
    <n v="160.5"/>
    <n v="29539367.567741934"/>
  </r>
  <r>
    <s v="Che: Part One"/>
    <s v="Not Rated"/>
    <s v="Biography"/>
    <x v="0"/>
    <s v="January 24, 2009 (United States)"/>
    <x v="52"/>
    <n v="45000"/>
    <s v="Steven Soderbergh"/>
    <s v="Peter Buchman"/>
    <s v="Julia Ormond"/>
    <s v="France"/>
    <n v="35000000"/>
    <n v="34209066"/>
    <s v="Wild Bunch"/>
    <n v="134"/>
    <n v="215.3"/>
    <n v="44736061.846351929"/>
  </r>
  <r>
    <s v="Chicago"/>
    <s v="PG-13"/>
    <s v="Comedy"/>
    <x v="23"/>
    <s v="January 24, 2003 (United States)"/>
    <x v="52"/>
    <n v="220000"/>
    <s v="Rob Marshall"/>
    <s v="Bill Condon"/>
    <s v="RenÃ©e Zellweger"/>
    <s v="United States"/>
    <n v="45000000"/>
    <n v="306776732"/>
    <s v="Miramax"/>
    <n v="113"/>
    <n v="179.9"/>
    <n v="394908619.52006763"/>
  </r>
  <r>
    <s v="Children of a Lesser God"/>
    <s v="R"/>
    <s v="Drama"/>
    <x v="25"/>
    <s v="October 31, 1986 (United States)"/>
    <x v="52"/>
    <n v="15000"/>
    <s v="Randa Haines"/>
    <s v="Mark Medoff"/>
    <s v="William Hurt"/>
    <s v="United States"/>
    <n v="10500000"/>
    <n v="31853080"/>
    <s v="Paramount Pictures"/>
    <n v="119"/>
    <n v="109.6"/>
    <n v="65490104.426450737"/>
  </r>
  <r>
    <s v="Chocolat"/>
    <s v="PG-13"/>
    <s v="Drama"/>
    <x v="8"/>
    <s v="January 19, 2001 (United States)"/>
    <x v="52"/>
    <n v="181000"/>
    <s v="Lasse HallstrÃ¶m"/>
    <s v="Joanne Harris"/>
    <s v="Juliette Binoche"/>
    <s v="United Kingdom"/>
    <n v="25000000"/>
    <n v="152699976"/>
    <s v="Miramax"/>
    <n v="121"/>
    <n v="172.2"/>
    <n v="202646701.59930313"/>
  </r>
  <r>
    <s v="Chopper"/>
    <s v="R"/>
    <s v="Biography"/>
    <x v="8"/>
    <s v="August 3, 2000 (Australia)"/>
    <x v="52"/>
    <n v="37000"/>
    <s v="Andrew Dominik"/>
    <s v="Mark Brandon Read"/>
    <s v="Eric Bana"/>
    <s v="Australia"/>
    <m/>
    <n v="238471"/>
    <s v="Australian Film Finance Corporation (AFFC)"/>
    <n v="94"/>
    <n v="172.2"/>
    <n v="452723.44984423678"/>
  </r>
  <r>
    <s v="Closer"/>
    <s v="R"/>
    <s v="Drama"/>
    <x v="1"/>
    <s v="December 3, 2004 (United States)"/>
    <x v="52"/>
    <n v="207000"/>
    <s v="Mike Nichols"/>
    <s v="Patrick Marber"/>
    <s v="Natalie Portman"/>
    <s v="United States"/>
    <n v="27000000"/>
    <n v="115505027"/>
    <s v="Columbia Pictures"/>
    <n v="104"/>
    <n v="188.9"/>
    <n v="191273813.73315218"/>
  </r>
  <r>
    <s v="Code Unknown"/>
    <s v="Not Rated"/>
    <s v="Drama"/>
    <x v="8"/>
    <s v="November 30, 2001 (United States)"/>
    <x v="52"/>
    <n v="13000"/>
    <s v="Michael Haneke"/>
    <s v="Michael Haneke"/>
    <s v="Juliette Binoche"/>
    <s v="France"/>
    <m/>
    <n v="95242"/>
    <s v="Arte France CinÃ©ma"/>
    <n v="118"/>
    <n v="172.2"/>
    <n v="122603.45331643432"/>
  </r>
  <r>
    <s v="Coherence"/>
    <s v="Not Rated"/>
    <s v="Drama"/>
    <x v="33"/>
    <s v="August 6, 2014 (United States)"/>
    <x v="52"/>
    <n v="115000"/>
    <s v="James Ward Byrkit"/>
    <s v="James Ward Byrkit"/>
    <s v="Emily Baldoni"/>
    <s v="United States"/>
    <n v="50000"/>
    <n v="139745"/>
    <s v="Bellanova Films"/>
    <n v="89"/>
    <n v="233"/>
    <n v="179891.43008027039"/>
  </r>
  <r>
    <s v="Cold Mountain"/>
    <s v="R"/>
    <s v="Adventure"/>
    <x v="2"/>
    <s v="December 25, 2003 (United States)"/>
    <x v="52"/>
    <n v="142000"/>
    <s v="Anthony Minghella"/>
    <s v="Charles Frazier"/>
    <s v="Jude Law"/>
    <s v="United States"/>
    <n v="79000000"/>
    <n v="173013509"/>
    <s v="Miramax"/>
    <n v="154"/>
    <n v="184"/>
    <n v="244854696.66651183"/>
  </r>
  <r>
    <s v="Columbus"/>
    <s v="Not Rated"/>
    <s v="Drama"/>
    <x v="27"/>
    <s v="August 4, 2017 (United States)"/>
    <x v="52"/>
    <n v="15000"/>
    <s v="Kogonada"/>
    <s v="Kogonada"/>
    <s v="John Cho"/>
    <s v="United States"/>
    <m/>
    <n v="1093077"/>
    <s v="Depth of Field"/>
    <n v="100"/>
    <n v="245.1"/>
    <n v="1407099.9657794677"/>
  </r>
  <r>
    <s v="Come Back to the 5 &amp; Dime Jimmy Dean, Jimmy Dean"/>
    <s v="PG"/>
    <s v="Comedy"/>
    <x v="31"/>
    <s v="April 6, 1983 (France)"/>
    <x v="52"/>
    <n v="4200"/>
    <s v="Robert Altman"/>
    <s v="Ed Graczyk"/>
    <s v="Cher"/>
    <s v="United States"/>
    <n v="850000"/>
    <n v="840958"/>
    <s v="Sandcastle 5 Productions"/>
    <n v="109"/>
    <n v="96.5"/>
    <n v="1002111.4689088776"/>
  </r>
  <r>
    <s v="Conviction"/>
    <s v="R"/>
    <s v="Biography"/>
    <x v="29"/>
    <s v="November 5, 2010 (United States)"/>
    <x v="52"/>
    <n v="43000"/>
    <s v="Tony Goldwyn"/>
    <s v="Pamela Gray"/>
    <s v="Hilary Swank"/>
    <s v="Switzerland"/>
    <n v="12500000"/>
    <n v="11104555"/>
    <s v="Omega Entertainment"/>
    <n v="107"/>
    <n v="218.1"/>
    <n v="17911899.992059287"/>
  </r>
  <r>
    <s v="Crazy Heart"/>
    <s v="R"/>
    <s v="Drama"/>
    <x v="9"/>
    <s v="February 5, 2010 (United States)"/>
    <x v="52"/>
    <n v="86000"/>
    <s v="Scott Cooper"/>
    <s v="Scott Cooper"/>
    <s v="Jeff Bridges"/>
    <s v="United States"/>
    <n v="7000000"/>
    <n v="47405566"/>
    <s v="Fox Searchlight Pictures"/>
    <n v="112"/>
    <n v="214.5"/>
    <n v="122100388.50549449"/>
  </r>
  <r>
    <s v="Cube"/>
    <s v="R"/>
    <s v="Drama"/>
    <x v="14"/>
    <s v="July 11, 1998 (Netherlands)"/>
    <x v="52"/>
    <n v="218000"/>
    <s v="Vincenzo Natali"/>
    <s v="AndrÃ© Bijelic"/>
    <s v="Nicole de Boer"/>
    <s v="Canada"/>
    <m/>
    <n v="565727"/>
    <s v="Cube Libre"/>
    <n v="90"/>
    <n v="160.5"/>
    <n v="800636.3999071063"/>
  </r>
  <r>
    <s v="Dangerous Beauty"/>
    <s v="R"/>
    <s v="Biography"/>
    <x v="17"/>
    <s v="February 20, 1998 (United States)"/>
    <x v="52"/>
    <n v="16000"/>
    <s v="Marshall Herskovitz"/>
    <s v="Margaret Rosenthal"/>
    <s v="Catherine McCormack"/>
    <s v="United States"/>
    <n v="8000000"/>
    <n v="4553271"/>
    <s v="New Regency Productions"/>
    <n v="111"/>
    <n v="163"/>
    <n v="12893881.725836432"/>
  </r>
  <r>
    <s v="Defending Your Life"/>
    <s v="PG"/>
    <s v="Comedy"/>
    <x v="16"/>
    <s v="April 5, 1991 (United States)"/>
    <x v="52"/>
    <n v="18000"/>
    <s v="Albert Brooks"/>
    <s v="Albert Brooks"/>
    <s v="Albert Brooks"/>
    <s v="United States"/>
    <m/>
    <n v="16371128"/>
    <s v="Geffen Pictures"/>
    <n v="112"/>
    <n v="136.19999999999999"/>
    <n v="35554402.719885953"/>
  </r>
  <r>
    <s v="Defiance"/>
    <s v="R"/>
    <s v="Action"/>
    <x v="0"/>
    <s v="January 16, 2009 (United States)"/>
    <x v="52"/>
    <n v="141000"/>
    <s v="Edward Zwick"/>
    <s v="Clayton Frohman"/>
    <s v="Daniel Craig"/>
    <s v="United States"/>
    <n v="32000000"/>
    <n v="51262751"/>
    <s v="Paramount Vantage"/>
    <n v="137"/>
    <n v="215.3"/>
    <n v="114682527.38399412"/>
  </r>
  <r>
    <s v="Desperado"/>
    <s v="R"/>
    <s v="Action"/>
    <x v="40"/>
    <s v="August 25, 1995 (United States)"/>
    <x v="52"/>
    <n v="175000"/>
    <s v="Robert Rodriguez"/>
    <s v="Robert Rodriguez"/>
    <s v="Antonio Banderas"/>
    <s v="United States"/>
    <n v="7000000"/>
    <n v="25405445"/>
    <s v="Columbia Pictures"/>
    <n v="104"/>
    <n v="152.4"/>
    <n v="48230773.155763239"/>
  </r>
  <r>
    <s v="Diva"/>
    <s v="R"/>
    <s v="Music"/>
    <x v="12"/>
    <s v="April 23, 1982 (United States)"/>
    <x v="52"/>
    <n v="12000"/>
    <s v="Jean-Jacques Beineix"/>
    <s v="Daniel Odier"/>
    <s v="Wilhelmenia Fernandez"/>
    <s v="France"/>
    <m/>
    <n v="110014"/>
    <s v="Les Films Galaxie"/>
    <n v="117"/>
    <n v="90.9"/>
    <n v="131096.07274149393"/>
  </r>
  <r>
    <s v="Dogtooth"/>
    <s v="Not Rated"/>
    <s v="Drama"/>
    <x v="9"/>
    <s v="November 11, 2009 (Greece)"/>
    <x v="52"/>
    <n v="87000"/>
    <s v="Yorgos Lanthimos"/>
    <s v="Efthymis Filippou"/>
    <s v="Christos Stergioglou"/>
    <s v="Greece"/>
    <m/>
    <n v="676126"/>
    <s v="Boo Productions"/>
    <n v="97"/>
    <n v="214.5"/>
    <n v="1512596.1248164463"/>
  </r>
  <r>
    <s v="Dope"/>
    <s v="R"/>
    <s v="Adventure"/>
    <x v="39"/>
    <s v="June 19, 2015 (United States)"/>
    <x v="52"/>
    <n v="82000"/>
    <s v="Rick Famuyiwa"/>
    <s v="Rick Famuyiwa"/>
    <s v="Shameik Moore"/>
    <s v="United States"/>
    <n v="7000000"/>
    <n v="17986781"/>
    <s v="i am OTHER"/>
    <n v="103"/>
    <n v="237"/>
    <n v="33623142.151533738"/>
  </r>
  <r>
    <s v="Drowning by Numbers"/>
    <s v="R"/>
    <s v="Comedy"/>
    <x v="28"/>
    <s v="June 1991 (United States)"/>
    <x v="52"/>
    <n v="8300"/>
    <s v="Peter Greenaway"/>
    <s v="Peter Greenaway"/>
    <s v="Bernard Hill"/>
    <s v="United Kingdom"/>
    <m/>
    <n v="424773"/>
    <s v="Film Four International"/>
    <n v="118"/>
    <n v="118.3"/>
    <n v="1245700.9923002885"/>
  </r>
  <r>
    <s v="Educating Rita"/>
    <s v="PG"/>
    <s v="Comedy"/>
    <x v="19"/>
    <s v="October 28, 1983 (United States)"/>
    <x v="52"/>
    <n v="13000"/>
    <s v="Lewis Gilbert"/>
    <s v="Willy Russell"/>
    <s v="Michael Caine"/>
    <s v="United Kingdom"/>
    <m/>
    <n v="14648076"/>
    <s v="Acorn Pictures"/>
    <n v="110"/>
    <n v="99.6"/>
    <n v="44811935.313253008"/>
  </r>
  <r>
    <s v="Eight Men Out"/>
    <s v="PG"/>
    <s v="Drama"/>
    <x v="28"/>
    <s v="June 29, 1989 (Australia)"/>
    <x v="52"/>
    <n v="19000"/>
    <s v="John Sayles"/>
    <s v="Eliot Asinof"/>
    <s v="John Cusack"/>
    <s v="United States"/>
    <n v="6000000"/>
    <n v="5680515"/>
    <s v="Orion Pictures"/>
    <n v="119"/>
    <n v="118.3"/>
    <n v="9621194.6664813776"/>
  </r>
  <r>
    <s v="Election"/>
    <s v="R"/>
    <s v="Comedy"/>
    <x v="11"/>
    <s v="May 7, 1999 (United States)"/>
    <x v="52"/>
    <n v="92000"/>
    <s v="Alexander Payne"/>
    <s v="Tom Perrotta"/>
    <s v="Matthew Broderick"/>
    <s v="United States"/>
    <n v="25000000"/>
    <n v="14902041"/>
    <s v="Bona Fide Productions"/>
    <n v="103"/>
    <n v="166.6"/>
    <n v="47053387.489119165"/>
  </r>
  <r>
    <s v="Elephant"/>
    <s v="R"/>
    <s v="Crime"/>
    <x v="2"/>
    <s v="November 14, 2003 (United States)"/>
    <x v="52"/>
    <n v="88000"/>
    <s v="Gus Van Sant"/>
    <s v="Gus Van Sant"/>
    <s v="Elias McConnell"/>
    <s v="United States"/>
    <n v="3000000"/>
    <n v="10012022"/>
    <s v="HBO Films"/>
    <n v="81"/>
    <n v="184"/>
    <n v="14169359.514166279"/>
  </r>
  <r>
    <s v="Escape from New York"/>
    <s v="R"/>
    <s v="Action"/>
    <x v="12"/>
    <s v="July 10, 1981 (United States)"/>
    <x v="52"/>
    <n v="131000"/>
    <s v="John Carpenter"/>
    <s v="John Carpenter"/>
    <s v="Kurt Russell"/>
    <s v="United States"/>
    <n v="6000000"/>
    <n v="25244626"/>
    <s v="AVCO Embassy Pictures"/>
    <n v="99"/>
    <n v="90.9"/>
    <n v="47925467.552647971"/>
  </r>
  <r>
    <s v="Face/Off"/>
    <s v="R"/>
    <s v="Action"/>
    <x v="14"/>
    <s v="June 27, 1997 (United States)"/>
    <x v="52"/>
    <n v="357000"/>
    <s v="John Woo"/>
    <s v="Mike Werb"/>
    <s v="John Travolta"/>
    <s v="United States"/>
    <n v="80000000"/>
    <n v="245676146"/>
    <s v="Permut Presentations"/>
    <n v="138"/>
    <n v="160.5"/>
    <n v="298118365.93468738"/>
  </r>
  <r>
    <s v="Fantasia 2000"/>
    <s v="G"/>
    <s v="Animation"/>
    <x v="11"/>
    <s v="June 16, 2000 (United States)"/>
    <x v="52"/>
    <n v="36000"/>
    <s v="Directors"/>
    <s v="Eric Goldberg"/>
    <s v="James Levine"/>
    <s v="United States"/>
    <n v="80000000"/>
    <n v="90874570"/>
    <s v="Walt Disney Pictures"/>
    <n v="75"/>
    <n v="166.6"/>
    <n v="141779219.04249871"/>
  </r>
  <r>
    <s v="Fast Times at Ridgemont High"/>
    <s v="R"/>
    <s v="Comedy"/>
    <x v="31"/>
    <s v="August 13, 1982 (United States)"/>
    <x v="52"/>
    <n v="98000"/>
    <s v="Amy Heckerling"/>
    <s v="Cameron Crowe"/>
    <s v="Sean Penn"/>
    <s v="United States"/>
    <n v="4500000"/>
    <n v="27092880"/>
    <s v="Universal Pictures"/>
    <n v="90"/>
    <n v="96.5"/>
    <n v="100184472.52427183"/>
  </r>
  <r>
    <s v="Fear of a Black Hat"/>
    <s v="R"/>
    <s v="Comedy"/>
    <x v="34"/>
    <s v="June 3, 1994 (United States)"/>
    <x v="52"/>
    <n v="3900"/>
    <s v="Rusty Cundieff"/>
    <s v="Rusty Cundieff"/>
    <s v="Larry B. Scott"/>
    <s v="United States"/>
    <n v="999999"/>
    <n v="233824"/>
    <s v="Incorporated Television Company (ITC)"/>
    <n v="88"/>
    <n v="144.5"/>
    <n v="545112.26319816371"/>
  </r>
  <r>
    <s v="Fences"/>
    <s v="PG-13"/>
    <s v="Drama"/>
    <x v="30"/>
    <s v="December 25, 2016 (United States)"/>
    <x v="52"/>
    <n v="101000"/>
    <s v="Denzel Washington"/>
    <s v="August Wilson"/>
    <s v="Denzel Washington"/>
    <s v="United States"/>
    <n v="24000000"/>
    <n v="64414761"/>
    <s v="BRON Studios"/>
    <n v="139"/>
    <n v="240"/>
    <n v="172774451.37940142"/>
  </r>
  <r>
    <s v="Firelight"/>
    <s v="R"/>
    <s v="Drama"/>
    <x v="14"/>
    <s v="September 4, 1998 (United States)"/>
    <x v="52"/>
    <n v="4200"/>
    <s v="William Nicholson"/>
    <s v="William Nicholson"/>
    <s v="Sophie Marceau"/>
    <s v="United Kingdom"/>
    <m/>
    <n v="785482"/>
    <s v="Carnival Film &amp; Television"/>
    <n v="103"/>
    <n v="160.5"/>
    <n v="2303526.1347449468"/>
  </r>
  <r>
    <s v="Five Feet Apart"/>
    <s v="PG-13"/>
    <s v="Drama"/>
    <x v="5"/>
    <s v="March 15, 2019 (United States)"/>
    <x v="52"/>
    <n v="51000"/>
    <s v="Justin Baldoni"/>
    <s v="Mikki Daughtry"/>
    <s v="Haley Lu Richardson"/>
    <s v="United States"/>
    <n v="7000000"/>
    <n v="91527795"/>
    <s v="CBS Films"/>
    <n v="116"/>
    <n v="255.7"/>
    <n v="151568038.78532609"/>
  </r>
  <r>
    <s v="Flirting"/>
    <s v="R"/>
    <s v="Drama"/>
    <x v="16"/>
    <s v="November 14, 1992 (United States)"/>
    <x v="52"/>
    <n v="5800"/>
    <s v="John Duigan"/>
    <s v="John Duigan"/>
    <s v="Noah Taylor"/>
    <s v="Australia"/>
    <m/>
    <n v="2415396"/>
    <s v="Kennedy Miller Productions"/>
    <n v="99"/>
    <n v="136.19999999999999"/>
    <n v="3431100.9846153841"/>
  </r>
  <r>
    <s v="Fracture"/>
    <s v="R"/>
    <s v="Crime"/>
    <x v="6"/>
    <s v="April 20, 2007 (United States)"/>
    <x v="52"/>
    <n v="192000"/>
    <s v="Gregory Hoblit"/>
    <s v="Daniel Pyne"/>
    <s v="Anthony Hopkins"/>
    <s v="United States"/>
    <m/>
    <n v="92011561"/>
    <s v="New Line Cinema"/>
    <n v="113"/>
    <n v="207.3"/>
    <n v="199828386.5766215"/>
  </r>
  <r>
    <s v="Frailty"/>
    <s v="R"/>
    <s v="Crime"/>
    <x v="7"/>
    <s v="April 12, 2002 (United States)"/>
    <x v="52"/>
    <n v="79000"/>
    <s v="Bill Paxton"/>
    <s v="Brent Hanley"/>
    <s v="Bill Paxton"/>
    <s v="United States"/>
    <n v="11000000"/>
    <n v="17423030"/>
    <s v="David Kirschner Productions"/>
    <n v="100"/>
    <n v="177.1"/>
    <n v="33076618.32398754"/>
  </r>
  <r>
    <s v="Friday Night Lights"/>
    <s v="PG-13"/>
    <s v="Action"/>
    <x v="1"/>
    <s v="October 8, 2004 (United States)"/>
    <x v="52"/>
    <n v="60000"/>
    <s v="Peter Berg"/>
    <s v="Buzz Bissinger"/>
    <s v="Billy Bob Thornton"/>
    <s v="Germany"/>
    <n v="30000000"/>
    <n v="61950770"/>
    <s v="Universal Pictures"/>
    <n v="118"/>
    <n v="188.9"/>
    <n v="75174829.227399439"/>
  </r>
  <r>
    <s v="From Dusk Till Dawn"/>
    <s v="R"/>
    <s v="Action"/>
    <x v="10"/>
    <s v="January 19, 1996 (United States)"/>
    <x v="52"/>
    <n v="294000"/>
    <s v="Robert Rodriguez"/>
    <s v="Robert Kurtzman"/>
    <s v="Harvey Keitel"/>
    <s v="United States"/>
    <n v="19000000"/>
    <n v="25837111"/>
    <s v="Dimension Films"/>
    <n v="108"/>
    <n v="156.9"/>
    <n v="53121239.687584341"/>
  </r>
  <r>
    <s v="Glory Road"/>
    <s v="PG"/>
    <s v="Biography"/>
    <x v="15"/>
    <s v="January 13, 2006 (United States)"/>
    <x v="52"/>
    <n v="44000"/>
    <s v="James Gartner"/>
    <s v="Christopher Cleveland"/>
    <s v="Josh Lucas"/>
    <s v="United States"/>
    <m/>
    <n v="42938449"/>
    <s v="Walt Disney Pictures"/>
    <n v="118"/>
    <n v="201.6"/>
    <n v="105510850.08306451"/>
  </r>
  <r>
    <s v="Go"/>
    <s v="R"/>
    <s v="Comedy"/>
    <x v="11"/>
    <s v="April 9, 1999 (United States)"/>
    <x v="52"/>
    <n v="68000"/>
    <s v="Doug Liman"/>
    <s v="John August"/>
    <s v="Sarah Polley"/>
    <s v="United States"/>
    <n v="20000000"/>
    <n v="28451622"/>
    <s v="Columbia Pictures"/>
    <n v="102"/>
    <n v="166.6"/>
    <n v="38546950.748777233"/>
  </r>
  <r>
    <s v="GoldenEye"/>
    <s v="PG-13"/>
    <s v="Action"/>
    <x v="40"/>
    <s v="November 17, 1995 (United States)"/>
    <x v="52"/>
    <n v="243000"/>
    <s v="Martin Campbell"/>
    <s v="Ian Fleming"/>
    <s v="Pierce Brosnan"/>
    <s v="United Kingdom"/>
    <n v="60000000"/>
    <n v="352194034"/>
    <s v="Eon Productions"/>
    <n v="130"/>
    <n v="152.4"/>
    <n v="447139675.66583329"/>
  </r>
  <r>
    <s v="Gosford Park"/>
    <s v="R"/>
    <s v="Comedy"/>
    <x v="7"/>
    <s v="January 18, 2002 (United States)"/>
    <x v="52"/>
    <n v="82000"/>
    <s v="Robert Altman"/>
    <s v="Julian Fellowes"/>
    <s v="Maggie Smith"/>
    <s v="United States"/>
    <n v="19800000"/>
    <n v="87754044"/>
    <s v="USA Films"/>
    <n v="131"/>
    <n v="177.1"/>
    <n v="141549270.54949707"/>
  </r>
  <r>
    <s v="Half Nelson"/>
    <s v="R"/>
    <s v="Drama"/>
    <x v="15"/>
    <s v="September 22, 2006 (United States)"/>
    <x v="52"/>
    <n v="85000"/>
    <s v="Ryan Fleck"/>
    <s v="Ryan Fleck"/>
    <s v="Ryan Gosling"/>
    <s v="United States"/>
    <n v="700000"/>
    <n v="4660481"/>
    <s v="Hunting Lane Films"/>
    <n v="106"/>
    <n v="201.6"/>
    <n v="7893543.9727626462"/>
  </r>
  <r>
    <s v="Hard Eight"/>
    <s v="R"/>
    <s v="Crime"/>
    <x v="10"/>
    <s v="February 28, 1997 (United States)"/>
    <x v="52"/>
    <n v="45000"/>
    <s v="Paul Thomas Anderson"/>
    <s v="Paul Thomas Anderson"/>
    <s v="Philip Baker Hall"/>
    <s v="United States"/>
    <n v="3000000"/>
    <n v="222559"/>
    <s v="Green Parrot"/>
    <n v="101"/>
    <n v="156.9"/>
    <n v="469299.15086505195"/>
  </r>
  <r>
    <s v="Harry Brown"/>
    <s v="R"/>
    <s v="Action"/>
    <x v="9"/>
    <s v="May 14, 2010 (United States)"/>
    <x v="52"/>
    <n v="85000"/>
    <s v="Daniel Barber"/>
    <s v="Gary Young"/>
    <s v="Michael Caine"/>
    <s v="United Kingdom"/>
    <n v="7300000"/>
    <n v="10371451"/>
    <s v="Marv Films"/>
    <n v="103"/>
    <n v="214.5"/>
    <n v="13763855.050958186"/>
  </r>
  <r>
    <s v="Heathers"/>
    <s v="R"/>
    <s v="Comedy"/>
    <x v="28"/>
    <s v="March 31, 1989 (United States)"/>
    <x v="52"/>
    <n v="92000"/>
    <s v="Michael Lehmann"/>
    <s v="Daniel Waters"/>
    <s v="Winona Ryder"/>
    <s v="United States"/>
    <n v="3000000"/>
    <n v="1163969"/>
    <s v="New World Pictures"/>
    <n v="103"/>
    <n v="118.3"/>
    <n v="2260429.2817080943"/>
  </r>
  <r>
    <s v="Hostiles"/>
    <s v="R"/>
    <s v="Drama"/>
    <x v="27"/>
    <s v="January 26, 2018 (United States)"/>
    <x v="52"/>
    <n v="76000"/>
    <s v="Scott Cooper"/>
    <s v="Scott Cooper"/>
    <s v="Scott Shepherd"/>
    <s v="United States"/>
    <n v="39000000"/>
    <n v="35669017"/>
    <s v="Grisbi Productions, Le"/>
    <n v="134"/>
    <n v="245.1"/>
    <n v="49831955.432828978"/>
  </r>
  <r>
    <s v="Housekeeping"/>
    <s v="PG"/>
    <s v="Comedy"/>
    <x v="3"/>
    <s v="February 5, 1988 (Sweden)"/>
    <x v="52"/>
    <n v="2300"/>
    <s v="Bill Forsyth"/>
    <s v="Marilynne Robinson"/>
    <s v="Christine Lahti"/>
    <s v="United States"/>
    <m/>
    <n v="1083282"/>
    <s v="Columbia Pictures"/>
    <n v="116"/>
    <n v="113.6"/>
    <n v="3067621.0539033459"/>
  </r>
  <r>
    <s v="I Am Legend"/>
    <s v="PG-13"/>
    <s v="Action"/>
    <x v="6"/>
    <s v="December 14, 2007 (United States)"/>
    <x v="52"/>
    <n v="704000"/>
    <s v="Francis Lawrence"/>
    <s v="Mark Protosevich"/>
    <s v="Will Smith"/>
    <s v="United States"/>
    <n v="150000000"/>
    <n v="585410052"/>
    <s v="Warner Bros."/>
    <n v="101"/>
    <n v="207.3"/>
    <n v="860465233.20984066"/>
  </r>
  <r>
    <s v="In the Company of Men"/>
    <s v="R"/>
    <s v="Comedy"/>
    <x v="14"/>
    <s v="August 1, 1997 (United States)"/>
    <x v="52"/>
    <n v="13000"/>
    <s v="Neil LaBute"/>
    <s v="Neil LaBute"/>
    <s v="Aaron Eckhart"/>
    <s v="Canada"/>
    <n v="25000"/>
    <n v="2804473"/>
    <s v="Alliance Atlantis Communications"/>
    <n v="97"/>
    <n v="160.5"/>
    <n v="6891313.8959677415"/>
  </r>
  <r>
    <s v="In the Line of Fire"/>
    <s v="R"/>
    <s v="Action"/>
    <x v="34"/>
    <s v="July 9, 1993 (United States)"/>
    <x v="52"/>
    <n v="96000"/>
    <s v="Wolfgang Petersen"/>
    <s v="Jeff Maguire"/>
    <s v="Clint Eastwood"/>
    <s v="United States"/>
    <n v="40000000"/>
    <n v="176997168"/>
    <s v="Columbia Pictures"/>
    <n v="128"/>
    <n v="144.5"/>
    <n v="412632265.41392505"/>
  </r>
  <r>
    <s v="In the Mouth of Madness"/>
    <s v="R"/>
    <s v="Drama"/>
    <x v="13"/>
    <s v="February 3, 1995 (United States)"/>
    <x v="52"/>
    <n v="64000"/>
    <s v="John Carpenter"/>
    <s v="Michael De Luca"/>
    <s v="Sam Neill"/>
    <s v="United States"/>
    <n v="8000000"/>
    <n v="8924549"/>
    <s v="New Line Cinema"/>
    <n v="95"/>
    <n v="148.19999999999999"/>
    <n v="11473882.195358651"/>
  </r>
  <r>
    <s v="Insomnia"/>
    <s v="R"/>
    <s v="Drama"/>
    <x v="23"/>
    <s v="May 24, 2002 (United States)"/>
    <x v="52"/>
    <n v="281000"/>
    <s v="Christopher Nolan"/>
    <s v="Hillary Seitz"/>
    <s v="Al Pacino"/>
    <s v="United States"/>
    <n v="46000000"/>
    <n v="113758770"/>
    <s v="Alcon Entertainment"/>
    <n v="118"/>
    <n v="179.9"/>
    <n v="141421041.28518972"/>
  </r>
  <r>
    <s v="Into the White"/>
    <s v="R"/>
    <s v="Action"/>
    <x v="36"/>
    <s v="April 12, 2013 (United States)"/>
    <x v="52"/>
    <n v="20000"/>
    <s v="Petter NÃ¦ss"/>
    <s v="Ole Meldgaard"/>
    <s v="Florian Lukas"/>
    <s v="Norway"/>
    <m/>
    <n v="712216"/>
    <s v="Zentropa International Norway"/>
    <n v="104"/>
    <n v="229.6"/>
    <n v="1546772.7384176764"/>
  </r>
  <r>
    <s v="Johnny Stecchino"/>
    <s v="R"/>
    <s v="Comedy"/>
    <x v="16"/>
    <s v="October 24, 1991 (Italy)"/>
    <x v="52"/>
    <n v="10000"/>
    <s v="Roberto Benigni"/>
    <s v="Roberto Benigni"/>
    <s v="Roberto Benigni"/>
    <s v="Italy"/>
    <m/>
    <n v="626057"/>
    <s v="Cecchi Gori Group Tiger Cinematografica"/>
    <n v="102"/>
    <n v="136.19999999999999"/>
    <n v="1060364.4685936631"/>
  </r>
  <r>
    <s v="King Kong"/>
    <s v="PG-13"/>
    <s v="Action"/>
    <x v="4"/>
    <s v="December 14, 2005 (United States)"/>
    <x v="52"/>
    <n v="403000"/>
    <s v="Peter Jackson"/>
    <s v="Fran Walsh"/>
    <s v="Naomi Watts"/>
    <s v="United States"/>
    <n v="207000000"/>
    <n v="562363449"/>
    <s v="Universal Pictures"/>
    <n v="187"/>
    <n v="195.3"/>
    <n v="1448454293.4091291"/>
  </r>
  <r>
    <s v="Kingdom of Heaven"/>
    <s v="R"/>
    <s v="Action"/>
    <x v="4"/>
    <s v="May 6, 2005 (United States)"/>
    <x v="52"/>
    <n v="272000"/>
    <s v="Ridley Scott"/>
    <s v="William Monahan"/>
    <s v="Orlando Bloom"/>
    <s v="United Kingdom"/>
    <n v="130000000"/>
    <n v="218122627"/>
    <s v="Twentieth Century Fox"/>
    <n v="144"/>
    <n v="195.3"/>
    <n v="414093236.4292835"/>
  </r>
  <r>
    <s v="Kon-Tiki"/>
    <s v="PG-13"/>
    <s v="Adventure"/>
    <x v="36"/>
    <s v="April 26, 2013 (United States)"/>
    <x v="52"/>
    <n v="47000"/>
    <s v="Joachim RÃ¸nning"/>
    <s v="Petter Skavlan"/>
    <s v="PÃ¥l Sverre Hagen"/>
    <s v="United Kingdom"/>
    <n v="16600000"/>
    <n v="22842887"/>
    <s v="Recorded Picture Company (RPC)"/>
    <n v="118"/>
    <n v="229.6"/>
    <n v="30948099.90618052"/>
  </r>
  <r>
    <s v="Kung Fu Panda 2"/>
    <s v="PG"/>
    <s v="Animation"/>
    <x v="24"/>
    <s v="May 26, 2011 (United States)"/>
    <x v="52"/>
    <n v="262000"/>
    <s v="Jennifer Yuh Nelson"/>
    <s v="Jonathan Aibel"/>
    <s v="Jack Black"/>
    <s v="United States"/>
    <n v="150000000"/>
    <n v="665692281"/>
    <s v="DreamWorks Animation"/>
    <n v="90"/>
    <n v="224.9"/>
    <n v="1145321502.0931678"/>
  </r>
  <r>
    <s v="La traviata"/>
    <s v="G"/>
    <s v="Drama"/>
    <x v="31"/>
    <s v="February 18, 1983 (Italy)"/>
    <x v="52"/>
    <n v="1300"/>
    <s v="Franco Zeffirelli"/>
    <s v="Francesco Maria Piave"/>
    <s v="Teresa Stratas"/>
    <s v="Netherlands"/>
    <m/>
    <n v="3783329"/>
    <s v="Accent Films B.V."/>
    <n v="109"/>
    <n v="96.5"/>
    <n v="4703306.1864545085"/>
  </r>
  <r>
    <s v="Lean on Pete"/>
    <s v="R"/>
    <s v="Adventure"/>
    <x v="27"/>
    <s v="April 6, 2018 (United States)"/>
    <x v="52"/>
    <n v="12000"/>
    <s v="Andrew Haigh"/>
    <s v="Andrew Haigh"/>
    <s v="Charlie Plummer"/>
    <s v="United Kingdom"/>
    <m/>
    <n v="2443584"/>
    <s v="Film4"/>
    <n v="121"/>
    <n v="245.1"/>
    <n v="3102333.52"/>
  </r>
  <r>
    <s v="Leave No Trace"/>
    <s v="PG"/>
    <s v="Adventure"/>
    <x v="26"/>
    <s v="June 29, 2018 (United Kingdom)"/>
    <x v="52"/>
    <n v="54000"/>
    <s v="Debra Granik"/>
    <s v="Debra Granik"/>
    <s v="Thomasin McKenzie"/>
    <s v="United States"/>
    <m/>
    <n v="7682928"/>
    <s v="BRON Studios"/>
    <n v="109"/>
    <n v="251.1"/>
    <n v="12722761.747826086"/>
  </r>
  <r>
    <s v="Lee Daniels' The Butler"/>
    <s v="PG-13"/>
    <s v="Biography"/>
    <x v="33"/>
    <s v="August 16, 2013 (United States)"/>
    <x v="52"/>
    <n v="111000"/>
    <s v="Lee Daniels"/>
    <s v="Danny Strong"/>
    <s v="Forest Whitaker"/>
    <s v="United States"/>
    <n v="30000000"/>
    <n v="177313795"/>
    <s v="Follow Through Productions"/>
    <n v="132"/>
    <n v="233"/>
    <n v="293627789.87228262"/>
  </r>
  <r>
    <s v="Lethal Weapon 2"/>
    <s v="R"/>
    <s v="Action"/>
    <x v="21"/>
    <s v="July 7, 1989 (United States)"/>
    <x v="52"/>
    <n v="166000"/>
    <s v="Richard Donner"/>
    <s v="Jeffrey Boam"/>
    <s v="Mel Gibson"/>
    <s v="United States"/>
    <n v="28000000"/>
    <n v="227853986"/>
    <s v="Warner Bros."/>
    <n v="114"/>
    <n v="124"/>
    <n v="276491873.8916766"/>
  </r>
  <r>
    <s v="Love &amp; Basketball"/>
    <s v="PG-13"/>
    <s v="Drama"/>
    <x v="8"/>
    <s v="April 21, 2000 (United States)"/>
    <x v="52"/>
    <n v="20000"/>
    <s v="Gina Prince-Bythewood"/>
    <s v="Gina Prince-Bythewood"/>
    <s v="Sanaa Lathan"/>
    <s v="United States"/>
    <n v="20000000"/>
    <n v="27728118"/>
    <s v="40 Acres &amp; A Mule Filmworks"/>
    <n v="124"/>
    <n v="172.2"/>
    <n v="39388147.107692301"/>
  </r>
  <r>
    <s v="Love, Rosie"/>
    <s v="R"/>
    <s v="Comedy"/>
    <x v="20"/>
    <s v="October 22, 2014 (United Kingdom)"/>
    <x v="52"/>
    <n v="127000"/>
    <s v="Christian Ditter"/>
    <s v="Juliette Towhidi"/>
    <s v="Lily Collins"/>
    <s v="Germany"/>
    <m/>
    <n v="25574387"/>
    <s v="Canyon Creek Films"/>
    <n v="102"/>
    <n v="236.7"/>
    <n v="32921485.926911704"/>
  </r>
  <r>
    <s v="Major League"/>
    <s v="R"/>
    <s v="Comedy"/>
    <x v="21"/>
    <s v="April 7, 1989 (United States)"/>
    <x v="52"/>
    <n v="64000"/>
    <s v="David S. Ward"/>
    <s v="David S. Ward"/>
    <s v="Tom Berenger"/>
    <s v="United States"/>
    <n v="11000000"/>
    <n v="49797148"/>
    <s v="Mirage Enterprises"/>
    <n v="107"/>
    <n v="124"/>
    <n v="77691710.166922674"/>
  </r>
  <r>
    <s v="Manhunter"/>
    <s v="R"/>
    <s v="Crime"/>
    <x v="25"/>
    <s v="August 15, 1986 (United States)"/>
    <x v="52"/>
    <n v="68000"/>
    <s v="Michael Mann"/>
    <s v="Thomas Harris"/>
    <s v="William Petersen"/>
    <s v="United States"/>
    <n v="15000000"/>
    <n v="8621783"/>
    <s v="De Laurentiis Entertainment Group (DEG)"/>
    <n v="120"/>
    <n v="109.6"/>
    <n v="10718307.956344349"/>
  </r>
  <r>
    <s v="Manic"/>
    <s v="R"/>
    <s v="Drama"/>
    <x v="7"/>
    <s v="May 23, 2003 (United States)"/>
    <x v="52"/>
    <n v="9300"/>
    <s v="Jordan Melamed"/>
    <s v="Michael Bacall"/>
    <s v="Joseph Gordon-Levitt"/>
    <s v="United States"/>
    <m/>
    <n v="69958"/>
    <s v="Manic LLC"/>
    <n v="100"/>
    <n v="177.1"/>
    <n v="83364.108721157609"/>
  </r>
  <r>
    <s v="Mask"/>
    <s v="PG-13"/>
    <s v="Biography"/>
    <x v="38"/>
    <s v="March 22, 1985 (United States)"/>
    <x v="52"/>
    <n v="27000"/>
    <s v="Peter Bogdanovich"/>
    <s v="Anna Hamilton Phelan"/>
    <s v="Cher"/>
    <s v="United States"/>
    <n v="8000000"/>
    <n v="48230162"/>
    <s v="Universal Pictures"/>
    <n v="120"/>
    <n v="107.6"/>
    <n v="85341059.009291515"/>
  </r>
  <r>
    <s v="Mean Creek"/>
    <s v="R"/>
    <s v="Crime"/>
    <x v="1"/>
    <s v="September 29, 2004 (France)"/>
    <x v="52"/>
    <n v="31000"/>
    <s v="Jacob Estes"/>
    <s v="Jacob Estes"/>
    <s v="Rory Culkin"/>
    <s v="United States"/>
    <n v="500000"/>
    <n v="802948"/>
    <s v="Whitewater Films"/>
    <n v="90"/>
    <n v="188.9"/>
    <n v="2232283.3540145988"/>
  </r>
  <r>
    <s v="Meet Joe Black"/>
    <s v="PG-13"/>
    <s v="Drama"/>
    <x v="17"/>
    <s v="November 13, 1998 (United States)"/>
    <x v="52"/>
    <n v="223000"/>
    <s v="Martin Brest"/>
    <s v="Ron Osborn"/>
    <s v="Brad Pitt"/>
    <s v="United States"/>
    <n v="90000000"/>
    <n v="142940100"/>
    <s v="Universal Pictures"/>
    <n v="178"/>
    <n v="163"/>
    <n v="437287635.24096382"/>
  </r>
  <r>
    <s v="Megamind"/>
    <s v="PG"/>
    <s v="Animation"/>
    <x v="29"/>
    <s v="November 5, 2010 (United States)"/>
    <x v="52"/>
    <n v="236000"/>
    <s v="Tom McGrath"/>
    <s v="Alan Schoolcraft"/>
    <s v="Will Ferrell"/>
    <s v="United States"/>
    <n v="130000000"/>
    <n v="321885765"/>
    <s v="DreamWorks Animation"/>
    <n v="95"/>
    <n v="218.1"/>
    <n v="545183949.94719291"/>
  </r>
  <r>
    <s v="Melancholia"/>
    <s v="R"/>
    <s v="Drama"/>
    <x v="24"/>
    <s v="May 26, 2011 (Denmark)"/>
    <x v="52"/>
    <n v="172000"/>
    <s v="Lars von Trier"/>
    <s v="Lars von Trier"/>
    <s v="Kirsten Dunst"/>
    <s v="Denmark"/>
    <n v="7400000"/>
    <n v="17039814"/>
    <s v="Zentropa Entertainments"/>
    <n v="135"/>
    <n v="224.9"/>
    <n v="23085955.205869272"/>
  </r>
  <r>
    <s v="Memoir of a Murderer"/>
    <s v="Not Rated"/>
    <s v="Action"/>
    <x v="27"/>
    <s v="September 8, 2017 (United States)"/>
    <x v="52"/>
    <n v="7300"/>
    <s v="Shin-yeon Won"/>
    <s v="Jo-yun Hwang"/>
    <s v="Sol Kyung-gu"/>
    <s v="South Korea"/>
    <m/>
    <n v="19015346"/>
    <s v="Green Fish Pictures"/>
    <n v="118"/>
    <n v="245.1"/>
    <n v="27949715.032320306"/>
  </r>
  <r>
    <s v="Men of Honor"/>
    <s v="R"/>
    <s v="Biography"/>
    <x v="8"/>
    <s v="November 10, 2000 (United States)"/>
    <x v="52"/>
    <n v="110000"/>
    <s v="George Tillman Jr."/>
    <s v="Scott Marshall Smith"/>
    <s v="Cuba Gooding Jr."/>
    <s v="United States"/>
    <n v="32000000"/>
    <n v="82343495"/>
    <s v="Fox 2000 Pictures"/>
    <n v="129"/>
    <n v="172.2"/>
    <n v="109277277.5544425"/>
  </r>
  <r>
    <s v="Metropolis"/>
    <s v="PG-13"/>
    <s v="Animation"/>
    <x v="7"/>
    <s v="January 25, 2002 (United States)"/>
    <x v="52"/>
    <n v="21000"/>
    <s v="Rintaro"/>
    <s v="Osamu Tezuka"/>
    <s v="Toshio Furukawa"/>
    <s v="Japan"/>
    <n v="15000000"/>
    <n v="4035192"/>
    <s v="Bandai Visual Company"/>
    <n v="108"/>
    <n v="177.1"/>
    <n v="6098824.416666667"/>
  </r>
  <r>
    <s v="Michael Clayton"/>
    <s v="R"/>
    <s v="Crime"/>
    <x v="6"/>
    <s v="October 12, 2007 (United States)"/>
    <x v="52"/>
    <n v="159000"/>
    <s v="Tony Gilroy"/>
    <s v="Tony Gilroy"/>
    <s v="George Clooney"/>
    <s v="United States"/>
    <n v="25000000"/>
    <n v="92991835"/>
    <s v="Samuels Media"/>
    <n v="119"/>
    <n v="207.3"/>
    <n v="164544785.85656214"/>
  </r>
  <r>
    <s v="Michael Collins"/>
    <s v="R"/>
    <s v="Biography"/>
    <x v="10"/>
    <s v="October 25, 1996 (United States)"/>
    <x v="52"/>
    <n v="30000"/>
    <s v="Neil Jordan"/>
    <s v="Neil Jordan"/>
    <s v="Liam Neeson"/>
    <s v="United Kingdom"/>
    <n v="25000000"/>
    <n v="11135803"/>
    <s v="Warner Bros."/>
    <n v="133"/>
    <n v="156.9"/>
    <n v="18440647.685326088"/>
  </r>
  <r>
    <s v="Mongol: The Rise of Genghis Khan"/>
    <s v="R"/>
    <s v="Action"/>
    <x v="6"/>
    <s v="July 4, 2008 (United States)"/>
    <x v="52"/>
    <n v="45000"/>
    <s v="Sergei Bodrov"/>
    <s v="Arif Aliev"/>
    <s v="Tadanobu Asano"/>
    <s v="Russia"/>
    <n v="18000000"/>
    <n v="26527510"/>
    <s v="CTB Film Company"/>
    <n v="126"/>
    <n v="207.3"/>
    <n v="75120188.633828998"/>
  </r>
  <r>
    <s v="Monsters University"/>
    <s v="G"/>
    <s v="Animation"/>
    <x v="33"/>
    <s v="June 21, 2013 (United States)"/>
    <x v="52"/>
    <n v="332000"/>
    <s v="Dan Scanlon"/>
    <s v="Dan Scanlon"/>
    <s v="Billy Crystal"/>
    <s v="United States"/>
    <n v="200000000"/>
    <n v="743559645"/>
    <s v="Walt Disney Pictures"/>
    <n v="104"/>
    <n v="233"/>
    <n v="1038801576.4855571"/>
  </r>
  <r>
    <s v="Mountains of the Moon"/>
    <s v="R"/>
    <s v="Adventure"/>
    <x v="32"/>
    <s v="February 23, 1990 (United States)"/>
    <x v="52"/>
    <n v="3500"/>
    <s v="Bob Rafelson"/>
    <s v="William Harrison"/>
    <s v="Patrick Bergin"/>
    <s v="United States"/>
    <n v="19000000"/>
    <n v="4011793"/>
    <s v="Carolco Pictures"/>
    <n v="136"/>
    <n v="130.69999999999999"/>
    <n v="5246323.2922746781"/>
  </r>
  <r>
    <s v="Mrs. Brown"/>
    <s v="PG"/>
    <s v="Biography"/>
    <x v="14"/>
    <s v="October 3, 1997 (United States)"/>
    <x v="52"/>
    <n v="14000"/>
    <s v="John Madden"/>
    <s v="Jeremy Brock"/>
    <s v="Judi Dench"/>
    <s v="United Kingdom"/>
    <m/>
    <n v="9229808"/>
    <s v="BBC Scotland"/>
    <n v="101"/>
    <n v="160.5"/>
    <n v="28236169.654618472"/>
  </r>
  <r>
    <s v="Muriel's Wedding"/>
    <s v="R"/>
    <s v="Comedy"/>
    <x v="13"/>
    <s v="March 31, 1995 (United States)"/>
    <x v="52"/>
    <n v="37000"/>
    <s v="P.J. Hogan"/>
    <s v="P.J. Hogan"/>
    <s v="Toni Collette"/>
    <s v="Australia"/>
    <n v="9000000"/>
    <n v="15482277"/>
    <s v="CiBy 2000"/>
    <n v="106"/>
    <n v="148.19999999999999"/>
    <n v="33624018.545260154"/>
  </r>
  <r>
    <s v="My Brother's Wedding"/>
    <s v="Not Rated"/>
    <s v="Drama"/>
    <x v="19"/>
    <s v="March 1985 (United States)"/>
    <x v="52"/>
    <n v="826"/>
    <s v="Charles Burnett"/>
    <s v="Charles Burnett"/>
    <s v="Everett Silas"/>
    <s v="United States"/>
    <n v="50000"/>
    <n v="26177"/>
    <s v="Charles Burnett Productions"/>
    <n v="115"/>
    <n v="99.6"/>
    <n v="96797.717233009709"/>
  </r>
  <r>
    <s v="Nothing But the Truth"/>
    <s v="R"/>
    <s v="Crime"/>
    <x v="0"/>
    <s v="July 29, 2009 (Philippines)"/>
    <x v="52"/>
    <n v="37000"/>
    <s v="Rod Lurie"/>
    <s v="Rod Lurie"/>
    <s v="Kate Beckinsale"/>
    <s v="United States"/>
    <n v="11500000"/>
    <n v="409832"/>
    <s v="Yari Film Group (YFG)"/>
    <n v="108"/>
    <n v="215.3"/>
    <n v="749554.68427370943"/>
  </r>
  <r>
    <s v="Now You See Me"/>
    <s v="PG-13"/>
    <s v="Crime"/>
    <x v="33"/>
    <s v="May 31, 2013 (United States)"/>
    <x v="52"/>
    <n v="612000"/>
    <s v="Louis Leterrier"/>
    <s v="Ed Solomon"/>
    <s v="Jesse Eisenberg"/>
    <s v="United States"/>
    <n v="75000000"/>
    <n v="351723989"/>
    <s v="Summit Entertainment"/>
    <n v="115"/>
    <n v="233"/>
    <n v="905919691.02535915"/>
  </r>
  <r>
    <s v="Nutcracker"/>
    <s v="G"/>
    <s v="Family"/>
    <x v="25"/>
    <s v="November 26, 1986 (United States)"/>
    <x v="52"/>
    <n v="1000"/>
    <s v="Carroll Ballard"/>
    <s v="Kent Stowell"/>
    <s v="Hugh Duncan Bigney Mitchell"/>
    <s v="United States"/>
    <m/>
    <n v="781727"/>
    <s v="Hyperion Pictures"/>
    <n v="89"/>
    <n v="109.6"/>
    <n v="1324025.6637020567"/>
  </r>
  <r>
    <s v="Ong-Bak: The Thai Warrior"/>
    <s v="R"/>
    <s v="Action"/>
    <x v="2"/>
    <s v="February 11, 2005 (United States)"/>
    <x v="52"/>
    <n v="72000"/>
    <s v="Prachya Pinkaew"/>
    <s v="Panna Rittikrai"/>
    <s v="Tony Jaa"/>
    <s v="Thailand"/>
    <m/>
    <n v="20235426"/>
    <s v="EuropaCorp"/>
    <n v="105"/>
    <n v="184"/>
    <n v="41604145.089068823"/>
  </r>
  <r>
    <s v="Orlando"/>
    <s v="PG-13"/>
    <s v="Biography"/>
    <x v="35"/>
    <s v="June 9, 1993 (United States)"/>
    <x v="52"/>
    <n v="15000"/>
    <s v="Sally Potter"/>
    <s v="Virginia Woolf"/>
    <s v="Tilda Swinton"/>
    <s v="United Kingdom"/>
    <n v="4000000"/>
    <n v="5378172"/>
    <s v="Adventure Pictures"/>
    <n v="94"/>
    <n v="140.30000000000001"/>
    <n v="11680178.24946543"/>
  </r>
  <r>
    <s v="Out of Africa"/>
    <s v="PG"/>
    <s v="Biography"/>
    <x v="38"/>
    <s v="December 20, 1985 (United States)"/>
    <x v="52"/>
    <n v="75000"/>
    <s v="Sydney Pollack"/>
    <s v="Karen Blixen"/>
    <s v="Meryl Streep"/>
    <s v="United States"/>
    <n v="31000000"/>
    <n v="227514205"/>
    <s v="Mirage Enterprises"/>
    <n v="161"/>
    <n v="107.6"/>
    <n v="441832876.12173355"/>
  </r>
  <r>
    <s v="Paddington"/>
    <s v="PG"/>
    <s v="Animation"/>
    <x v="20"/>
    <s v="January 16, 2015 (United States)"/>
    <x v="52"/>
    <n v="103000"/>
    <s v="Paul King"/>
    <s v="Paul King"/>
    <s v="Hugh Bonneville"/>
    <s v="United Kingdom"/>
    <n v="55000000"/>
    <n v="282377683"/>
    <s v="StudioCanal"/>
    <n v="95"/>
    <n v="236.7"/>
    <n v="342654241.3783353"/>
  </r>
  <r>
    <s v="Papillon"/>
    <s v="R"/>
    <s v="Adventure"/>
    <x v="27"/>
    <s v="August 24, 2018 (United States)"/>
    <x v="52"/>
    <n v="63000"/>
    <s v="Michael Noer"/>
    <s v="Aaron Guzikowski"/>
    <s v="Charlie Hunnam"/>
    <s v="United States"/>
    <m/>
    <n v="10060903"/>
    <s v="Czech Anglo Productions"/>
    <n v="133"/>
    <n v="245.1"/>
    <n v="13630756.532236548"/>
  </r>
  <r>
    <s v="Paris, je t'aime"/>
    <s v="R"/>
    <s v="Comedy"/>
    <x v="15"/>
    <s v="June 15, 2007 (United States)"/>
    <x v="52"/>
    <n v="71000"/>
    <s v="Directors"/>
    <s v="Tristan CarnÃ©"/>
    <s v="Juliette Binoche"/>
    <s v="France"/>
    <n v="13000000"/>
    <n v="17471727"/>
    <s v="Victoires International"/>
    <n v="120"/>
    <n v="201.6"/>
    <n v="48573314.022810221"/>
  </r>
  <r>
    <s v="Parting Glances"/>
    <s v="Not Rated"/>
    <s v="Drama"/>
    <x v="25"/>
    <s v="February 19, 1986 (United States)"/>
    <x v="52"/>
    <n v="2800"/>
    <s v="Bill Sherwood"/>
    <s v="Bill Sherwood"/>
    <s v="John Bolger"/>
    <s v="United States"/>
    <m/>
    <m/>
    <s v="Rondo Productions"/>
    <n v="90"/>
    <n v="109.6"/>
    <s v="Missing"/>
  </r>
  <r>
    <s v="Pay It Forward"/>
    <s v="PG-13"/>
    <s v="Drama"/>
    <x v="8"/>
    <s v="October 20, 2000 (United States)"/>
    <x v="52"/>
    <n v="114000"/>
    <s v="Mimi Leder"/>
    <s v="Catherine Ryan Hyde"/>
    <s v="Kevin Spacey"/>
    <s v="United States"/>
    <n v="40000000"/>
    <n v="55707411"/>
    <s v="Warner Bros."/>
    <n v="123"/>
    <n v="172.2"/>
    <n v="101885042.80732293"/>
  </r>
  <r>
    <s v="Proof"/>
    <s v="R"/>
    <s v="Drama"/>
    <x v="16"/>
    <s v="March 20, 1992 (United States)"/>
    <x v="52"/>
    <n v="6300"/>
    <s v="Jocelyn Moorhouse"/>
    <s v="Jocelyn Moorhouse"/>
    <s v="Hugo Weaving"/>
    <s v="Australia"/>
    <m/>
    <n v="524668"/>
    <s v="House &amp; Moorhouse Films"/>
    <n v="86"/>
    <n v="136.19999999999999"/>
    <n v="996051.96012461057"/>
  </r>
  <r>
    <s v="Pump Up the Volume"/>
    <s v="R"/>
    <s v="Comedy"/>
    <x v="32"/>
    <s v="August 22, 1990 (United States)"/>
    <x v="52"/>
    <n v="27000"/>
    <s v="Allan Moyle"/>
    <s v="Allan Moyle"/>
    <s v="Christian Slater"/>
    <s v="Canada"/>
    <m/>
    <n v="11541758"/>
    <s v="New Line Cinema"/>
    <n v="102"/>
    <n v="130.69999999999999"/>
    <n v="23075942.667979002"/>
  </r>
  <r>
    <s v="Rango"/>
    <s v="PG"/>
    <s v="Animation"/>
    <x v="24"/>
    <s v="March 4, 2011 (United States)"/>
    <x v="52"/>
    <n v="245000"/>
    <s v="Gore Verbinski"/>
    <s v="John Logan"/>
    <s v="Johnny Depp"/>
    <s v="United States"/>
    <n v="135000000"/>
    <n v="245724603"/>
    <s v="Paramount Pictures"/>
    <n v="107"/>
    <n v="224.9"/>
    <n v="371390310.18898809"/>
  </r>
  <r>
    <s v="Re-Animator"/>
    <s v="Unrated"/>
    <s v="Comedy"/>
    <x v="38"/>
    <s v="October 18, 1985 (United States)"/>
    <x v="52"/>
    <n v="59000"/>
    <s v="Stuart Gordon"/>
    <s v="H.P. Lovecraft"/>
    <s v="Jeffrey Combs"/>
    <s v="United States"/>
    <n v="900000"/>
    <n v="2023414"/>
    <s v="Empire Pictures"/>
    <n v="104"/>
    <n v="107.6"/>
    <n v="6388955.9150259066"/>
  </r>
  <r>
    <s v="Red Dragon"/>
    <s v="R"/>
    <s v="Crime"/>
    <x v="23"/>
    <s v="October 4, 2002 (United States)"/>
    <x v="52"/>
    <n v="259000"/>
    <s v="Brett Ratner"/>
    <s v="Thomas Harris"/>
    <s v="Anthony Hopkins"/>
    <s v="Germany"/>
    <n v="78000000"/>
    <n v="209196298"/>
    <s v="Universal Pictures"/>
    <n v="124"/>
    <n v="179.9"/>
    <n v="268954059.07426161"/>
  </r>
  <r>
    <s v="Reversal of Fortune"/>
    <s v="R"/>
    <s v="Biography"/>
    <x v="32"/>
    <s v="November 9, 1990 (United States)"/>
    <x v="52"/>
    <n v="15000"/>
    <s v="Barbet Schroeder"/>
    <s v="Alan Dershowitz"/>
    <s v="Jeremy Irons"/>
    <s v="United States"/>
    <m/>
    <n v="15445131"/>
    <s v="Sovereign Pictures"/>
    <n v="111"/>
    <n v="130.69999999999999"/>
    <n v="31755272.710526314"/>
  </r>
  <r>
    <s v="Rhapsody in August"/>
    <s v="PG"/>
    <s v="Drama"/>
    <x v="16"/>
    <s v="December 20, 1991 (United States)"/>
    <x v="52"/>
    <n v="6400"/>
    <s v="Akira Kurosawa"/>
    <s v="Kiyoko Murata"/>
    <s v="Sachiko Murase"/>
    <s v="Japan"/>
    <m/>
    <n v="516431"/>
    <s v="Feature Film Enterprise II"/>
    <n v="98"/>
    <n v="136.19999999999999"/>
    <n v="675349.89570815442"/>
  </r>
  <r>
    <s v="Romero"/>
    <s v="PG-13"/>
    <s v="Biography"/>
    <x v="21"/>
    <s v="August 25, 1989 (United States)"/>
    <x v="52"/>
    <n v="2100"/>
    <s v="John Duigan"/>
    <s v="John Sacret Young"/>
    <s v="Raul Julia"/>
    <s v="United States"/>
    <m/>
    <n v="1316495"/>
    <s v="Paulist Pictures"/>
    <n v="102"/>
    <n v="124"/>
    <n v="2460957.2177914111"/>
  </r>
  <r>
    <s v="Rosewood"/>
    <s v="R"/>
    <s v="Action"/>
    <x v="14"/>
    <s v="February 21, 1997 (United States)"/>
    <x v="52"/>
    <n v="7700"/>
    <s v="John Singleton"/>
    <s v="Gregory Poirier"/>
    <s v="Jon Voight"/>
    <s v="United States"/>
    <n v="25000000"/>
    <n v="13130349"/>
    <s v="Warner Bros."/>
    <n v="140"/>
    <n v="160.5"/>
    <n v="26996068.42307692"/>
  </r>
  <r>
    <s v="Ruby Sparks"/>
    <s v="R"/>
    <s v="Comedy"/>
    <x v="36"/>
    <s v="September 6, 2012 (Portugal)"/>
    <x v="52"/>
    <n v="97000"/>
    <s v="Jonathan Dayton"/>
    <s v="Zoe Kazan"/>
    <s v="Paul Dano"/>
    <s v="United States"/>
    <n v="8000000"/>
    <n v="9368803"/>
    <s v="Fox Searchlight Pictures"/>
    <n v="104"/>
    <n v="229.6"/>
    <n v="20959429.325256974"/>
  </r>
  <r>
    <s v="Rumble Fish"/>
    <s v="R"/>
    <s v="Crime"/>
    <x v="19"/>
    <s v="October 21, 1983 (United States)"/>
    <x v="52"/>
    <n v="32000"/>
    <s v="Francis Ford Coppola"/>
    <s v="S.E. Hinton"/>
    <s v="Matt Dillon"/>
    <s v="United States"/>
    <n v="10000000"/>
    <n v="2494480"/>
    <s v="Zoetrope Studios"/>
    <n v="94"/>
    <n v="99.6"/>
    <n v="6934927.5182481762"/>
  </r>
  <r>
    <s v="Runaway Train"/>
    <s v="R"/>
    <s v="Action"/>
    <x v="38"/>
    <s v="January 17, 1986 (United States)"/>
    <x v="52"/>
    <n v="28000"/>
    <s v="Andrey Konchalovskiy"/>
    <s v="Djordje Milicevic"/>
    <s v="Jon Voight"/>
    <s v="United States"/>
    <n v="9000000"/>
    <n v="7683620"/>
    <s v="Golan-Globus Productions"/>
    <n v="111"/>
    <n v="107.6"/>
    <n v="25755764.730473045"/>
  </r>
  <r>
    <s v="Safe"/>
    <s v="R"/>
    <s v="Drama"/>
    <x v="40"/>
    <s v="June 30, 1995 (United States)"/>
    <x v="52"/>
    <n v="14000"/>
    <s v="Todd Haynes"/>
    <s v="Todd Haynes"/>
    <s v="Julianne Moore"/>
    <s v="United Kingdom"/>
    <n v="1000000"/>
    <n v="512245"/>
    <s v="American Playhouse Theatrical Films"/>
    <n v="119"/>
    <n v="152.4"/>
    <n v="1502223.7872954763"/>
  </r>
  <r>
    <s v="Secretariat"/>
    <s v="PG"/>
    <s v="Biography"/>
    <x v="29"/>
    <s v="October 8, 2010 (United States)"/>
    <x v="52"/>
    <n v="27000"/>
    <s v="Randall Wallace"/>
    <s v="Mike Rich"/>
    <s v="Diane Lane"/>
    <s v="United States"/>
    <n v="35000000"/>
    <n v="60321861"/>
    <s v="Walt Disney Pictures"/>
    <n v="123"/>
    <n v="218.1"/>
    <n v="131005495.69992872"/>
  </r>
  <r>
    <s v="Seven Psychopaths"/>
    <s v="R"/>
    <s v="Comedy"/>
    <x v="36"/>
    <s v="October 12, 2012 (United States)"/>
    <x v="52"/>
    <n v="246000"/>
    <s v="Martin McDonagh"/>
    <s v="Martin McDonagh"/>
    <s v="Colin Farrell"/>
    <s v="United Kingdom"/>
    <n v="15000000"/>
    <n v="32226382"/>
    <s v="CBS Films"/>
    <n v="110"/>
    <n v="229.6"/>
    <n v="47367962.351181857"/>
  </r>
  <r>
    <s v="Sex, Lies, and Videotape"/>
    <s v="R"/>
    <s v="Drama"/>
    <x v="21"/>
    <s v="September 22, 1989 (United States)"/>
    <x v="52"/>
    <n v="52000"/>
    <s v="Steven Soderbergh"/>
    <s v="Steven Soderbergh"/>
    <s v="James Spader"/>
    <s v="United States"/>
    <n v="1200000"/>
    <n v="24741667"/>
    <s v="Outlaw Productions (I)"/>
    <n v="100"/>
    <n v="124"/>
    <n v="50869000.910256408"/>
  </r>
  <r>
    <s v="Shame"/>
    <s v="NC-17"/>
    <s v="Drama"/>
    <x v="24"/>
    <s v="January 13, 2012 (United Kingdom)"/>
    <x v="52"/>
    <n v="187000"/>
    <s v="Steve McQueen"/>
    <s v="Steve McQueen"/>
    <s v="Michael Fassbender"/>
    <s v="United Kingdom"/>
    <n v="6500000"/>
    <n v="19123767"/>
    <s v="Fox Searchlight Pictures"/>
    <n v="101"/>
    <n v="224.9"/>
    <n v="37138379.891013384"/>
  </r>
  <r>
    <s v="Shirley Valentine"/>
    <s v="R"/>
    <s v="Comedy"/>
    <x v="21"/>
    <s v="August 30, 1989 (United States)"/>
    <x v="52"/>
    <n v="7400"/>
    <s v="Lewis Gilbert"/>
    <s v="Willy Russell"/>
    <s v="Pauline Collins"/>
    <s v="United Kingdom"/>
    <m/>
    <n v="6056912"/>
    <s v="Paramount Pictures"/>
    <n v="108"/>
    <n v="124"/>
    <n v="7920777.1948497854"/>
  </r>
  <r>
    <s v="Shooter"/>
    <s v="R"/>
    <s v="Action"/>
    <x v="6"/>
    <s v="March 23, 2007 (United States)"/>
    <x v="52"/>
    <n v="317000"/>
    <s v="Antoine Fuqua"/>
    <s v="Jonathan Lemkin"/>
    <s v="Mark Wahlberg"/>
    <s v="United States"/>
    <n v="61000000"/>
    <n v="95696996"/>
    <s v="Paramount Pictures"/>
    <n v="124"/>
    <n v="207.3"/>
    <n v="140660273.4259527"/>
  </r>
  <r>
    <s v="Shotgun Stories"/>
    <s v="PG-13"/>
    <s v="Drama"/>
    <x v="6"/>
    <s v="March 26, 2008 (United States)"/>
    <x v="52"/>
    <n v="10000"/>
    <s v="Jeff Nichols"/>
    <s v="Jeff Nichols"/>
    <s v="Michael Shannon"/>
    <s v="United States"/>
    <m/>
    <n v="185699"/>
    <s v="A Lucky Old Sun Production"/>
    <n v="92"/>
    <n v="207.3"/>
    <n v="391574.29273356404"/>
  </r>
  <r>
    <s v="Shrek 2"/>
    <s v="PG"/>
    <s v="Animation"/>
    <x v="1"/>
    <s v="May 19, 2004 (United States)"/>
    <x v="52"/>
    <n v="431000"/>
    <s v="Andrew Adamson"/>
    <s v="William Steig"/>
    <s v="Mike Myers"/>
    <s v="United States"/>
    <n v="150000000"/>
    <n v="928760770"/>
    <s v="Dreamworks Pictures"/>
    <n v="93"/>
    <n v="188.9"/>
    <n v="1314414336.363214"/>
  </r>
  <r>
    <s v="Silence"/>
    <s v="R"/>
    <s v="Drama"/>
    <x v="30"/>
    <s v="January 13, 2017 (United States)"/>
    <x v="52"/>
    <n v="104000"/>
    <s v="Martin Scorsese"/>
    <s v="Jay Cocks"/>
    <s v="Andrew Garfield"/>
    <s v="United States"/>
    <n v="46000000"/>
    <n v="23834809"/>
    <s v="SharpSword Films"/>
    <n v="161"/>
    <n v="240"/>
    <n v="39469925.555978261"/>
  </r>
  <r>
    <s v="Silkwood"/>
    <s v="R"/>
    <s v="Biography"/>
    <x v="19"/>
    <s v="January 27, 1984 (United States)"/>
    <x v="52"/>
    <n v="19000"/>
    <s v="Mike Nichols"/>
    <s v="Nora Ephron"/>
    <s v="Meryl Streep"/>
    <s v="United States"/>
    <n v="10000000"/>
    <n v="35615609"/>
    <s v="ABC Motion Pictures"/>
    <n v="131"/>
    <n v="99.6"/>
    <n v="55566185.674859188"/>
  </r>
  <r>
    <s v="Silverado"/>
    <s v="PG-13"/>
    <s v="Action"/>
    <x v="38"/>
    <s v="July 10, 1985 (United States)"/>
    <x v="52"/>
    <n v="40000"/>
    <s v="Lawrence Kasdan"/>
    <s v="Lawrence Kasdan"/>
    <s v="Kevin Kline"/>
    <s v="United States"/>
    <n v="26000000"/>
    <n v="32192570"/>
    <s v="Columbia Pictures"/>
    <n v="133"/>
    <n v="107.6"/>
    <n v="56963275.720092915"/>
  </r>
  <r>
    <s v="Simple Men"/>
    <s v="R"/>
    <s v="Crime"/>
    <x v="35"/>
    <s v="November 6, 1992 (United Kingdom)"/>
    <x v="52"/>
    <n v="4100"/>
    <s v="Hal Hartley"/>
    <s v="Hal Hartley"/>
    <s v="Robert John Burke"/>
    <s v="Italy"/>
    <n v="3000000"/>
    <n v="143010"/>
    <s v="American Playhouse"/>
    <n v="105"/>
    <n v="140.30000000000001"/>
    <n v="368344.43786982243"/>
  </r>
  <r>
    <s v="Smoke Signals"/>
    <s v="PG-13"/>
    <s v="Comedy"/>
    <x v="17"/>
    <s v="November 27, 1998 (Iceland)"/>
    <x v="52"/>
    <n v="9900"/>
    <s v="Chris Eyre"/>
    <s v="Sherman Alexie"/>
    <s v="Adam Beach"/>
    <s v="United States"/>
    <n v="2000000"/>
    <n v="6745362"/>
    <s v="ShadowCatcher Entertainment"/>
    <n v="89"/>
    <n v="163"/>
    <n v="13868500.684210526"/>
  </r>
  <r>
    <s v="Somewhere in Time"/>
    <s v="PG"/>
    <s v="Drama"/>
    <x v="37"/>
    <s v="October 3, 1980 (United States)"/>
    <x v="52"/>
    <n v="27000"/>
    <s v="Jeannot Szwarc"/>
    <s v="Richard Matheson"/>
    <s v="Christopher Reeve"/>
    <s v="United States"/>
    <n v="5100000"/>
    <n v="9709597"/>
    <s v="Rastar Pictures"/>
    <n v="103"/>
    <n v="82.4"/>
    <n v="18856049.750796683"/>
  </r>
  <r>
    <s v="Southern Comfort"/>
    <s v="R"/>
    <s v="Action"/>
    <x v="12"/>
    <s v="September 25, 1981 (United States)"/>
    <x v="52"/>
    <n v="17000"/>
    <s v="Walter Hill"/>
    <s v="Michael Kane"/>
    <s v="Keith Carradine"/>
    <s v="United States"/>
    <m/>
    <m/>
    <s v="Cinema Group Ventures"/>
    <n v="106"/>
    <n v="90.9"/>
    <s v="Missing"/>
  </r>
  <r>
    <s v="Speed"/>
    <s v="R"/>
    <s v="Action"/>
    <x v="13"/>
    <s v="June 10, 1994 (United States)"/>
    <x v="52"/>
    <n v="339000"/>
    <s v="Jan de Bont"/>
    <s v="Graham Yost"/>
    <s v="Keanu Reeves"/>
    <s v="United States"/>
    <n v="30000000"/>
    <n v="350448145"/>
    <s v="The Mark Gordon Company"/>
    <n v="116"/>
    <n v="148.19999999999999"/>
    <n v="816997320.43993878"/>
  </r>
  <r>
    <s v="Spirit: Stallion of the Cimarron"/>
    <s v="G"/>
    <s v="Animation"/>
    <x v="23"/>
    <s v="May 24, 2002 (United States)"/>
    <x v="52"/>
    <n v="69000"/>
    <s v="Kelly Asbury"/>
    <s v="John Fusco"/>
    <s v="Matt Damon"/>
    <s v="United States"/>
    <n v="80000000"/>
    <n v="122563539"/>
    <s v="DreamWorks Animation"/>
    <n v="83"/>
    <n v="179.9"/>
    <n v="328742168.42693663"/>
  </r>
  <r>
    <s v="St. Vincent"/>
    <s v="PG-13"/>
    <s v="Comedy"/>
    <x v="20"/>
    <s v="October 24, 2014 (United States)"/>
    <x v="52"/>
    <n v="98000"/>
    <s v="Theodore Melfi"/>
    <s v="Theodore Melfi"/>
    <s v="Bill Murray"/>
    <s v="United States"/>
    <n v="13000000"/>
    <n v="54837234"/>
    <s v="Chernin Entertainment"/>
    <n v="102"/>
    <n v="236.7"/>
    <n v="82881474.205357149"/>
  </r>
  <r>
    <s v="Stan &amp; Ollie"/>
    <s v="PG"/>
    <s v="Biography"/>
    <x v="26"/>
    <s v="January 11, 2019 (United Kingdom)"/>
    <x v="52"/>
    <n v="34000"/>
    <s v="Jon S. Baird"/>
    <s v="Jeff Pope"/>
    <s v="Steve Coogan"/>
    <s v="United Kingdom"/>
    <n v="10000000"/>
    <n v="24420923"/>
    <s v="Entertainment One"/>
    <n v="98"/>
    <n v="251.1"/>
    <n v="44664197.107442975"/>
  </r>
  <r>
    <s v="Star Trek VI: The Undiscovered Country"/>
    <s v="PG"/>
    <s v="Action"/>
    <x v="16"/>
    <s v="December 6, 1991 (United States)"/>
    <x v="52"/>
    <n v="72000"/>
    <s v="Nicholas Meyer"/>
    <s v="Gene Roddenberry"/>
    <s v="William Shatner"/>
    <s v="United States"/>
    <n v="30000000"/>
    <n v="96888996"/>
    <s v="Paramount Pictures"/>
    <n v="110"/>
    <n v="136.19999999999999"/>
    <n v="284139336.68142438"/>
  </r>
  <r>
    <s v="Starship Troopers"/>
    <s v="R"/>
    <s v="Action"/>
    <x v="14"/>
    <s v="November 7, 1997 (United States)"/>
    <x v="52"/>
    <n v="276000"/>
    <s v="Paul Verhoeven"/>
    <s v="Edward Neumeier"/>
    <s v="Casper Van Dien"/>
    <s v="United States"/>
    <n v="105000000"/>
    <n v="121214377"/>
    <s v="TriStar Pictures"/>
    <n v="129"/>
    <n v="160.5"/>
    <n v="150689598.82456139"/>
  </r>
  <r>
    <s v="State of Grace"/>
    <s v="R"/>
    <s v="Action"/>
    <x v="32"/>
    <s v="September 14, 1990 (United States)"/>
    <x v="52"/>
    <n v="21000"/>
    <s v="Phil Joanou"/>
    <s v="Dennis McIntyre"/>
    <s v="Sean Penn"/>
    <s v="United Kingdom"/>
    <n v="18000000"/>
    <n v="1911542"/>
    <s v="Cinehaus"/>
    <n v="134"/>
    <n v="130.69999999999999"/>
    <n v="2376364.1264789882"/>
  </r>
  <r>
    <s v="Steve Jobs"/>
    <s v="R"/>
    <s v="Biography"/>
    <x v="39"/>
    <s v="October 23, 2015 (United States)"/>
    <x v="52"/>
    <n v="160000"/>
    <s v="Danny Boyle"/>
    <s v="Aaron Sorkin"/>
    <s v="Michael Fassbender"/>
    <s v="United Kingdom"/>
    <n v="30000000"/>
    <n v="34441873"/>
    <s v="Universal Pictures"/>
    <n v="122"/>
    <n v="237"/>
    <n v="74799990.756236628"/>
  </r>
  <r>
    <s v="Strange Days"/>
    <s v="R"/>
    <s v="Action"/>
    <x v="40"/>
    <s v="October 13, 1995 (United States)"/>
    <x v="52"/>
    <n v="68000"/>
    <s v="Kathryn Bigelow"/>
    <s v="James Cameron"/>
    <s v="Ralph Fiennes"/>
    <s v="United States"/>
    <n v="42000000"/>
    <n v="7959291"/>
    <s v="Lightstorm Entertainment"/>
    <n v="145"/>
    <n v="152.4"/>
    <n v="14083600.277003484"/>
  </r>
  <r>
    <s v="Strictly Ballroom"/>
    <s v="PG"/>
    <s v="Comedy"/>
    <x v="35"/>
    <s v="February 12, 1993 (United States)"/>
    <x v="52"/>
    <n v="26000"/>
    <s v="Baz Luhrmann"/>
    <s v="Baz Luhrmann"/>
    <s v="Paul Mercurio"/>
    <s v="Australia"/>
    <m/>
    <n v="11749595"/>
    <s v="Beyond Films"/>
    <n v="94"/>
    <n v="140.30000000000001"/>
    <n v="15125059.554288128"/>
  </r>
  <r>
    <s v="Stuck in Love."/>
    <s v="R"/>
    <s v="Comedy"/>
    <x v="36"/>
    <s v="May 2, 2013 (Israel)"/>
    <x v="52"/>
    <n v="85000"/>
    <s v="Josh Boone"/>
    <s v="Josh Boone"/>
    <s v="Greg Kinnear"/>
    <s v="United States"/>
    <m/>
    <n v="977671"/>
    <s v="Informant Media"/>
    <n v="97"/>
    <n v="229.6"/>
    <n v="1619001.9222826087"/>
  </r>
  <r>
    <s v="Summer Storm"/>
    <s v="R"/>
    <s v="Comedy"/>
    <x v="1"/>
    <s v="September 2, 2004 (Germany)"/>
    <x v="52"/>
    <n v="14000"/>
    <s v="Marco Kreuzpaintner"/>
    <s v="Thomas Bahmann"/>
    <s v="Robert Stadlober"/>
    <s v="Germany"/>
    <m/>
    <n v="2096892"/>
    <s v="Claussen &amp; WÃ¶bke Filmproduktion GmbH"/>
    <n v="98"/>
    <n v="188.9"/>
    <n v="2606784.954712362"/>
  </r>
  <r>
    <s v="Sunshine"/>
    <s v="R"/>
    <s v="Sci-Fi"/>
    <x v="6"/>
    <s v="July 27, 2007 (United States)"/>
    <x v="52"/>
    <n v="238000"/>
    <s v="Danny Boyle"/>
    <s v="Alex Garland"/>
    <s v="Cillian Murphy"/>
    <s v="United Kingdom"/>
    <m/>
    <n v="34806812"/>
    <s v="DNA Films"/>
    <n v="107"/>
    <n v="207.3"/>
    <n v="52607319.525793657"/>
  </r>
  <r>
    <s v="Sweet and Lowdown"/>
    <s v="PG-13"/>
    <s v="Comedy"/>
    <x v="11"/>
    <s v="March 10, 2000 (United States)"/>
    <x v="52"/>
    <n v="33000"/>
    <s v="Woody Allen"/>
    <s v="Woody Allen"/>
    <s v="Sean Penn"/>
    <s v="United States"/>
    <n v="29750000"/>
    <n v="4525794"/>
    <s v="Sweetland Films"/>
    <n v="95"/>
    <n v="166.6"/>
    <n v="9305056.8947368413"/>
  </r>
  <r>
    <s v="Swingers"/>
    <s v="R"/>
    <s v="Comedy"/>
    <x v="10"/>
    <s v="April 11, 1997 (Brazil)"/>
    <x v="52"/>
    <n v="77000"/>
    <s v="Doug Liman"/>
    <s v="Jon Favreau"/>
    <s v="Vince Vaughn"/>
    <s v="United States"/>
    <n v="200000"/>
    <n v="4555020"/>
    <s v="Doug Liman Productions"/>
    <n v="96"/>
    <n v="156.9"/>
    <n v="6363661.5955983493"/>
  </r>
  <r>
    <s v="T2 Trainspotting"/>
    <s v="R"/>
    <s v="Drama"/>
    <x v="27"/>
    <s v="March 31, 2017 (United States)"/>
    <x v="52"/>
    <n v="117000"/>
    <s v="Danny Boyle"/>
    <s v="John Hodge"/>
    <s v="Ewan McGregor"/>
    <s v="United Kingdom"/>
    <n v="18000000"/>
    <n v="41681746"/>
    <s v="Artbees"/>
    <n v="117"/>
    <n v="245.1"/>
    <n v="115879817.57481752"/>
  </r>
  <r>
    <s v="Talaash"/>
    <s v="Not Rated"/>
    <s v="Crime"/>
    <x v="36"/>
    <s v="November 30, 2012 (India)"/>
    <x v="52"/>
    <n v="40000"/>
    <s v="Reema Kagti"/>
    <s v="Farhan Akhtar"/>
    <s v="Aamir Khan"/>
    <s v="India"/>
    <n v="7395080"/>
    <n v="5277766"/>
    <s v="Aamir Khan Productions"/>
    <n v="140"/>
    <n v="229.6"/>
    <n v="11462119.032074125"/>
  </r>
  <r>
    <s v="Tape"/>
    <s v="R"/>
    <s v="Drama"/>
    <x v="7"/>
    <s v="July 12, 2002 (Denmark)"/>
    <x v="52"/>
    <n v="19000"/>
    <s v="Richard Linklater"/>
    <s v="Stephen Belber"/>
    <s v="Ethan Hawke"/>
    <s v="United States"/>
    <n v="100000"/>
    <n v="515900"/>
    <s v="Detour Filmproduction"/>
    <n v="86"/>
    <n v="177.1"/>
    <n v="1154146.3289280469"/>
  </r>
  <r>
    <s v="Team America: World Police"/>
    <s v="R"/>
    <s v="Action"/>
    <x v="1"/>
    <s v="October 15, 2004 (United States)"/>
    <x v="52"/>
    <n v="162000"/>
    <s v="Trey Parker"/>
    <s v="Trey Parker"/>
    <s v="Trey Parker"/>
    <s v="United States"/>
    <n v="32000000"/>
    <n v="50826898"/>
    <s v="Paramount Pictures"/>
    <n v="98"/>
    <n v="188.9"/>
    <n v="92958918.490996391"/>
  </r>
  <r>
    <s v="The Accused"/>
    <s v="R"/>
    <s v="Crime"/>
    <x v="28"/>
    <s v="October 14, 1988 (United States)"/>
    <x v="52"/>
    <n v="33000"/>
    <s v="Jonathan Kaplan"/>
    <s v="Tom Topor"/>
    <s v="Kelly McGillis"/>
    <s v="Canada"/>
    <n v="13000000"/>
    <n v="32078318"/>
    <s v="Paramount Pictures"/>
    <n v="111"/>
    <n v="118.3"/>
    <n v="38925780.54400637"/>
  </r>
  <r>
    <s v="The Adventures of Baron Munchausen"/>
    <s v="PG"/>
    <s v="Adventure"/>
    <x v="28"/>
    <s v="March 10, 1989 (United States)"/>
    <x v="52"/>
    <n v="52000"/>
    <s v="Terry Gilliam"/>
    <s v="Charles McKeown"/>
    <s v="John Neville"/>
    <s v="United Kingdom"/>
    <n v="46630000"/>
    <n v="8083123"/>
    <s v="Prominent Features"/>
    <n v="126"/>
    <n v="118.3"/>
    <n v="17044481.509342562"/>
  </r>
  <r>
    <s v="The Age of Adaline"/>
    <s v="PG-13"/>
    <s v="Drama"/>
    <x v="39"/>
    <s v="April 24, 2015 (United States)"/>
    <x v="52"/>
    <n v="160000"/>
    <s v="Lee Toland Krieger"/>
    <s v="J. Mills Goodloe"/>
    <s v="Blake Lively"/>
    <s v="United States"/>
    <n v="25000000"/>
    <n v="65663276"/>
    <s v="Lakeshore Entertainment"/>
    <n v="112"/>
    <n v="237"/>
    <n v="108736957.59347826"/>
  </r>
  <r>
    <s v="The Age of Innocence"/>
    <s v="PG"/>
    <s v="Drama"/>
    <x v="34"/>
    <s v="October 1, 1993 (United States)"/>
    <x v="52"/>
    <n v="56000"/>
    <s v="Martin Scorsese"/>
    <s v="Edith Wharton"/>
    <s v="Daniel Day-Lewis"/>
    <s v="United States"/>
    <n v="34000000"/>
    <n v="32255440"/>
    <s v="Columbia Pictures"/>
    <n v="139"/>
    <n v="144.5"/>
    <n v="79259940.064516127"/>
  </r>
  <r>
    <s v="The Apostle"/>
    <s v="PG-13"/>
    <s v="Drama"/>
    <x v="14"/>
    <s v="February 20, 1998 (United States)"/>
    <x v="52"/>
    <n v="14000"/>
    <s v="Robert Duvall"/>
    <s v="Robert Duvall"/>
    <s v="Robert Duvall"/>
    <s v="United States"/>
    <n v="5000000"/>
    <n v="19868354"/>
    <s v="Butcher's Run Films"/>
    <n v="134"/>
    <n v="160.5"/>
    <n v="41895414.974394463"/>
  </r>
  <r>
    <s v="The Assault"/>
    <s v="PG"/>
    <s v="Drama"/>
    <x v="25"/>
    <s v="February 6, 1986 (Netherlands)"/>
    <x v="52"/>
    <n v="3100"/>
    <s v="Fons Rademakers"/>
    <s v="Gerard Soeteman"/>
    <s v="Derek de Lint"/>
    <s v="Netherlands"/>
    <m/>
    <n v="512403"/>
    <s v="Fons Rademakers Produktie"/>
    <n v="144"/>
    <n v="109.6"/>
    <n v="694216.06980880385"/>
  </r>
  <r>
    <s v="The Bank Job"/>
    <s v="R"/>
    <s v="Crime"/>
    <x v="0"/>
    <s v="March 7, 2008 (United States)"/>
    <x v="52"/>
    <n v="176000"/>
    <s v="Roger Donaldson"/>
    <s v="Dick Clement"/>
    <s v="Jason Statham"/>
    <s v="United Kingdom"/>
    <n v="20000000"/>
    <n v="64828421"/>
    <s v="Mosaic"/>
    <n v="111"/>
    <n v="215.3"/>
    <n v="159300160.31209677"/>
  </r>
  <r>
    <s v="The Best of Enemies"/>
    <s v="PG-13"/>
    <s v="Biography"/>
    <x v="5"/>
    <s v="April 5, 2019 (United States)"/>
    <x v="52"/>
    <n v="13000"/>
    <s v="Robin Bissell"/>
    <s v="Robin Bissell"/>
    <s v="Taraji P. Henson"/>
    <s v="United States"/>
    <n v="10000000"/>
    <n v="10209813"/>
    <s v="Astute Films"/>
    <n v="133"/>
    <n v="255.7"/>
    <n v="20991430.641700406"/>
  </r>
  <r>
    <s v="The Big Chill"/>
    <s v="R"/>
    <s v="Comedy"/>
    <x v="19"/>
    <s v="September 30, 1983 (United States)"/>
    <x v="52"/>
    <n v="34000"/>
    <s v="Lawrence Kasdan"/>
    <s v="Lawrence Kasdan"/>
    <s v="Tom Berenger"/>
    <s v="United States"/>
    <n v="8000000"/>
    <n v="56399659"/>
    <s v="Columbia Pictures"/>
    <n v="105"/>
    <n v="99.6"/>
    <n v="145266070.13778529"/>
  </r>
  <r>
    <s v="The Browning Version"/>
    <s v="R"/>
    <s v="Drama"/>
    <x v="13"/>
    <s v="October 12, 1994 (United States)"/>
    <x v="52"/>
    <n v="3100"/>
    <s v="Mike Figgis"/>
    <s v="Terence Rattigan"/>
    <s v="Albert Finney"/>
    <s v="United Kingdom"/>
    <m/>
    <n v="487391"/>
    <s v="Percy Main"/>
    <n v="97"/>
    <n v="148.19999999999999"/>
    <n v="1197645.4653225807"/>
  </r>
  <r>
    <s v="The Chipmunk Adventure"/>
    <s v="G"/>
    <s v="Animation"/>
    <x v="3"/>
    <s v="May 22, 1987 (United States)"/>
    <x v="52"/>
    <n v="5200"/>
    <s v="Janice Karman"/>
    <s v="Janice Karman"/>
    <s v="Ross Bagdasarian Jr."/>
    <s v="United States"/>
    <m/>
    <n v="6804312"/>
    <s v="Bagdasarian Productions"/>
    <n v="77"/>
    <n v="113.6"/>
    <n v="11267792.752173914"/>
  </r>
  <r>
    <s v="The Croods"/>
    <s v="PG"/>
    <s v="Animation"/>
    <x v="33"/>
    <s v="March 22, 2013 (United States)"/>
    <x v="52"/>
    <n v="199000"/>
    <s v="Kirk DeMicco"/>
    <s v="Chris Sanders"/>
    <s v="Nicolas Cage"/>
    <s v="United States"/>
    <n v="135000000"/>
    <n v="587205319"/>
    <s v="DreamWorks Animation"/>
    <n v="98"/>
    <n v="233"/>
    <n v="1073958347.5348139"/>
  </r>
  <r>
    <s v="The Darjeeling Limited"/>
    <s v="R"/>
    <s v="Adventure"/>
    <x v="6"/>
    <s v="October 26, 2007 (United States)"/>
    <x v="52"/>
    <n v="186000"/>
    <s v="Wes Anderson"/>
    <s v="Wes Anderson"/>
    <s v="Owen Wilson"/>
    <s v="United States"/>
    <n v="16000000"/>
    <n v="35310019"/>
    <s v="Fox Searchlight Pictures"/>
    <n v="91"/>
    <n v="207.3"/>
    <n v="82318001.448355019"/>
  </r>
  <r>
    <s v="The Dark Crystal"/>
    <s v="PG"/>
    <s v="Adventure"/>
    <x v="31"/>
    <s v="December 17, 1982 (United States)"/>
    <x v="52"/>
    <n v="63000"/>
    <s v="Jim Henson"/>
    <s v="David Odell"/>
    <s v="Jim Henson"/>
    <s v="United Kingdom"/>
    <n v="15000000"/>
    <n v="41630431"/>
    <s v="Incorporated Television Company (ITC)"/>
    <n v="93"/>
    <n v="96.5"/>
    <n v="131448625.13678755"/>
  </r>
  <r>
    <s v="The Dead Zone"/>
    <s v="R"/>
    <s v="Drama"/>
    <x v="19"/>
    <s v="October 21, 1983 (United States)"/>
    <x v="52"/>
    <n v="65000"/>
    <s v="David Cronenberg"/>
    <s v="Jeffrey Boam"/>
    <s v="Christopher Walken"/>
    <s v="United States"/>
    <n v="10000000"/>
    <n v="20766616"/>
    <s v="Dino De Laurentiis Company"/>
    <n v="103"/>
    <n v="99.6"/>
    <n v="32399323.580133125"/>
  </r>
  <r>
    <s v="The Death of Stalin"/>
    <s v="R"/>
    <s v="Comedy"/>
    <x v="27"/>
    <s v="March 9, 2018 (United States)"/>
    <x v="52"/>
    <n v="92000"/>
    <s v="Armando Iannucci"/>
    <s v="Armando Iannucci"/>
    <s v="Steve Buscemi"/>
    <s v="United Kingdom"/>
    <n v="13000000"/>
    <n v="24646055"/>
    <s v="Quad Productions"/>
    <n v="107"/>
    <n v="245.1"/>
    <n v="47862670.226258762"/>
  </r>
  <r>
    <s v="The Decline of the American Empire"/>
    <s v="R"/>
    <s v="Comedy"/>
    <x v="25"/>
    <s v="November 14, 1986 (United States)"/>
    <x v="52"/>
    <n v="8000"/>
    <s v="Denys Arcand"/>
    <s v="Denys Arcand"/>
    <s v="Dominique Michel"/>
    <s v="Canada"/>
    <m/>
    <n v="1915792"/>
    <s v="Corporation Image M &amp; M"/>
    <n v="101"/>
    <n v="109.6"/>
    <n v="3938878.6936572199"/>
  </r>
  <r>
    <s v="The Descent"/>
    <s v="R"/>
    <s v="Adventure"/>
    <x v="4"/>
    <s v="August 4, 2006 (United States)"/>
    <x v="52"/>
    <n v="207000"/>
    <s v="Neil Marshall"/>
    <s v="Neil Marshall"/>
    <s v="Shauna Macdonald"/>
    <s v="United Kingdom"/>
    <m/>
    <n v="57130027"/>
    <s v="Celador Films"/>
    <n v="99"/>
    <n v="195.3"/>
    <n v="72531330.112083331"/>
  </r>
  <r>
    <s v="The Dish"/>
    <s v="PG-13"/>
    <s v="Comedy"/>
    <x v="8"/>
    <s v="May 4, 2001 (United States)"/>
    <x v="52"/>
    <n v="16000"/>
    <s v="Rob Sitch"/>
    <s v="Santo Cilauro"/>
    <s v="Sam Neill"/>
    <s v="Australia"/>
    <m/>
    <n v="16575074"/>
    <s v="Working Dog"/>
    <n v="101"/>
    <n v="172.2"/>
    <n v="28073513.328515843"/>
  </r>
  <r>
    <s v="The Doors"/>
    <s v="R"/>
    <s v="Biography"/>
    <x v="16"/>
    <s v="March 1, 1991 (United States)"/>
    <x v="52"/>
    <n v="86000"/>
    <s v="Oliver Stone"/>
    <s v="Randall Jahnson"/>
    <s v="Val Kilmer"/>
    <s v="United States"/>
    <n v="38000000"/>
    <n v="34416893"/>
    <s v="Bill Graham Films"/>
    <n v="140"/>
    <n v="136.19999999999999"/>
    <n v="44304297.833122097"/>
  </r>
  <r>
    <s v="The Dreamers"/>
    <s v="NC-17"/>
    <s v="Drama"/>
    <x v="2"/>
    <s v="February 20, 2004 (United States)"/>
    <x v="52"/>
    <n v="114000"/>
    <s v="Bernardo Bertolucci"/>
    <s v="Gilbert Adair"/>
    <s v="Michael Pitt"/>
    <s v="United Kingdom"/>
    <n v="15000000"/>
    <n v="24152155"/>
    <s v="Recorded Picture Company (RPC)"/>
    <n v="115"/>
    <n v="184"/>
    <n v="50928454.176470593"/>
  </r>
  <r>
    <s v="The Equalizer"/>
    <s v="R"/>
    <s v="Action"/>
    <x v="20"/>
    <s v="September 26, 2014 (United States)"/>
    <x v="52"/>
    <n v="344000"/>
    <s v="Antoine Fuqua"/>
    <s v="Richard Wenk"/>
    <s v="Denzel Washington"/>
    <s v="United States"/>
    <n v="55000000"/>
    <n v="192330738"/>
    <s v="Columbia Pictures"/>
    <n v="132"/>
    <n v="236.7"/>
    <n v="282697423.38929087"/>
  </r>
  <r>
    <s v="The Founder"/>
    <s v="PG-13"/>
    <s v="Biography"/>
    <x v="30"/>
    <s v="January 20, 2017 (United States)"/>
    <x v="52"/>
    <n v="134000"/>
    <s v="John Lee Hancock"/>
    <s v="Robert Siegel"/>
    <s v="Michael Keaton"/>
    <s v="United States"/>
    <n v="25000000"/>
    <n v="24121245"/>
    <s v="The Weinstein Company"/>
    <n v="115"/>
    <n v="240"/>
    <n v="31050880.234474018"/>
  </r>
  <r>
    <s v="The Fountain"/>
    <s v="PG-13"/>
    <s v="Drama"/>
    <x v="15"/>
    <s v="November 22, 2006 (United States)"/>
    <x v="52"/>
    <n v="232000"/>
    <s v="Darren Aronofsky"/>
    <s v="Darren Aronofsky"/>
    <s v="Hugh Jackman"/>
    <s v="Canada"/>
    <n v="35000000"/>
    <n v="16468343"/>
    <s v="Warner Bros."/>
    <n v="97"/>
    <n v="201.6"/>
    <n v="32925880.000656165"/>
  </r>
  <r>
    <s v="The Full Monty"/>
    <s v="R"/>
    <s v="Comedy"/>
    <x v="14"/>
    <s v="September 19, 1997 (United States)"/>
    <x v="52"/>
    <n v="101000"/>
    <s v="Peter Cattaneo"/>
    <s v="Simon Beaufoy"/>
    <s v="Robert Carlyle"/>
    <s v="United Kingdom"/>
    <n v="3500000"/>
    <n v="257938649"/>
    <s v="Redwave Films"/>
    <n v="91"/>
    <n v="160.5"/>
    <n v="717097685.67791975"/>
  </r>
  <r>
    <s v="The Ghost Writer"/>
    <s v="PG-13"/>
    <s v="Crime"/>
    <x v="29"/>
    <s v="March 19, 2010 (United States)"/>
    <x v="52"/>
    <n v="159000"/>
    <s v="Roman Polanski"/>
    <s v="Robert Harris"/>
    <s v="Ewan McGregor"/>
    <s v="France"/>
    <n v="45000000"/>
    <n v="60331447"/>
    <s v="R.P. Productions"/>
    <n v="128"/>
    <n v="218.1"/>
    <n v="170845649.63661709"/>
  </r>
  <r>
    <s v="The Girl Who Played with Fire"/>
    <s v="R"/>
    <s v="Action"/>
    <x v="9"/>
    <s v="August 27, 2010 (United States)"/>
    <x v="52"/>
    <n v="92000"/>
    <s v="Daniel Alfredson"/>
    <s v="Jonas Frykberg"/>
    <s v="Noomi Rapace"/>
    <s v="Sweden"/>
    <m/>
    <n v="67153225"/>
    <s v="Yellow Bird"/>
    <n v="129"/>
    <n v="214.5"/>
    <n v="122818653.40636255"/>
  </r>
  <r>
    <s v="The Great Gatsby"/>
    <s v="PG-13"/>
    <s v="Drama"/>
    <x v="33"/>
    <s v="May 10, 2013 (United States)"/>
    <x v="52"/>
    <n v="494000"/>
    <s v="Baz Luhrmann"/>
    <s v="Baz Luhrmann"/>
    <s v="Leonardo DiCaprio"/>
    <s v="Australia"/>
    <n v="105000000"/>
    <n v="353642274"/>
    <s v="Warner Bros."/>
    <n v="143"/>
    <n v="233"/>
    <n v="910860531.5959425"/>
  </r>
  <r>
    <s v="The Great Mouse Detective"/>
    <s v="G"/>
    <s v="Animation"/>
    <x v="25"/>
    <s v="July 2, 1986 (United States)"/>
    <x v="52"/>
    <n v="46000"/>
    <s v="Directors"/>
    <s v="Peter Young"/>
    <s v="Vincent Price"/>
    <s v="United States"/>
    <n v="14000000"/>
    <n v="38625550"/>
    <s v="Walt Disney Pictures"/>
    <n v="74"/>
    <n v="109.6"/>
    <n v="63963071.114130437"/>
  </r>
  <r>
    <s v="The Great Muppet Caper"/>
    <s v="G"/>
    <s v="Adventure"/>
    <x v="12"/>
    <s v="June 26, 1981 (United States)"/>
    <x v="52"/>
    <n v="14000"/>
    <s v="Jim Henson"/>
    <s v="Tom Patchett"/>
    <s v="Jim Henson"/>
    <s v="United Kingdom"/>
    <m/>
    <n v="31206251"/>
    <s v="Henson Associates (HA)"/>
    <n v="97"/>
    <n v="90.9"/>
    <n v="69813103.375183553"/>
  </r>
  <r>
    <s v="The Hitcher"/>
    <s v="R"/>
    <s v="Action"/>
    <x v="25"/>
    <s v="February 21, 1986 (United States)"/>
    <x v="52"/>
    <n v="45000"/>
    <s v="Robert Harmon"/>
    <s v="Eric Red"/>
    <s v="Rutger Hauer"/>
    <s v="United States"/>
    <n v="6000000"/>
    <n v="5844868"/>
    <s v="HBO Pictures"/>
    <n v="97"/>
    <n v="109.6"/>
    <n v="15054364.155536769"/>
  </r>
  <r>
    <s v="The Hudsucker Proxy"/>
    <s v="PG"/>
    <s v="Comedy"/>
    <x v="13"/>
    <s v="March 11, 1994 (United States)"/>
    <x v="52"/>
    <n v="78000"/>
    <s v="Joel Coen"/>
    <s v="Ethan Coen"/>
    <s v="Tim Robbins"/>
    <s v="United Kingdom"/>
    <n v="40000000"/>
    <n v="2816518"/>
    <s v="PolyGram Filmed Entertainment"/>
    <n v="111"/>
    <n v="148.19999999999999"/>
    <n v="8616395.9297188744"/>
  </r>
  <r>
    <s v="The Hunger Games"/>
    <s v="PG-13"/>
    <s v="Action"/>
    <x v="36"/>
    <s v="March 23, 2012 (United States)"/>
    <x v="52"/>
    <n v="862000"/>
    <s v="Gary Ross"/>
    <s v="Gary Ross"/>
    <s v="Jennifer Lawrence"/>
    <s v="United States"/>
    <n v="78000000"/>
    <n v="694394724"/>
    <s v="Lionsgate"/>
    <n v="142"/>
    <n v="229.6"/>
    <n v="921524705.5871079"/>
  </r>
  <r>
    <s v="The Light Between Oceans"/>
    <s v="PG-13"/>
    <s v="Drama"/>
    <x v="30"/>
    <s v="September 2, 2016 (United States)"/>
    <x v="52"/>
    <n v="54000"/>
    <s v="Derek Cianfrance"/>
    <s v="Derek Cianfrance"/>
    <s v="Michael Fassbender"/>
    <s v="United Kingdom"/>
    <n v="20000000"/>
    <n v="25975621"/>
    <s v="Heyday Films"/>
    <n v="133"/>
    <n v="240"/>
    <n v="30953350.483770043"/>
  </r>
  <r>
    <s v="The Lobster"/>
    <s v="R"/>
    <s v="Comedy"/>
    <x v="39"/>
    <s v="October 16, 2015 (United Kingdom)"/>
    <x v="52"/>
    <n v="230000"/>
    <s v="Yorgos Lanthimos"/>
    <s v="Yorgos Lanthimos"/>
    <s v="Colin Farrell"/>
    <s v="Ireland"/>
    <m/>
    <n v="15509546"/>
    <s v="Film4"/>
    <n v="119"/>
    <n v="237"/>
    <n v="41599988.258802816"/>
  </r>
  <r>
    <s v="The Madness of King George"/>
    <s v="PG-13"/>
    <s v="Biography"/>
    <x v="13"/>
    <s v="December 28, 1994 (United States)"/>
    <x v="52"/>
    <n v="16000"/>
    <s v="Nicholas Hytner"/>
    <s v="Alan Bennett"/>
    <s v="Nigel Hawthorne"/>
    <s v="United Kingdom"/>
    <n v="65897768"/>
    <n v="15238689"/>
    <s v="The Samuel Goldwyn Company"/>
    <n v="110"/>
    <n v="148.19999999999999"/>
    <n v="18491551.327359617"/>
  </r>
  <r>
    <s v="The Man Who Knew Infinity"/>
    <s v="PG-13"/>
    <s v="Biography"/>
    <x v="39"/>
    <s v="April 29, 2016 (United States)"/>
    <x v="52"/>
    <n v="53000"/>
    <s v="Matt Brown"/>
    <s v="Matt Brown"/>
    <s v="Dev Patel"/>
    <s v="United Kingdom"/>
    <n v="10000000"/>
    <n v="12252684"/>
    <s v="Pressman Film"/>
    <n v="108"/>
    <n v="237"/>
    <n v="26610069.955808979"/>
  </r>
  <r>
    <s v="The Master"/>
    <s v="R"/>
    <s v="Drama"/>
    <x v="36"/>
    <s v="September 21, 2012 (United States)"/>
    <x v="52"/>
    <n v="160000"/>
    <s v="Paul Thomas Anderson"/>
    <s v="Paul Thomas Anderson"/>
    <s v="Philip Seymour Hoffman"/>
    <s v="United States"/>
    <n v="32000000"/>
    <n v="28258060"/>
    <s v="The Weinstein Company"/>
    <n v="138"/>
    <n v="229.6"/>
    <n v="48617904.472049691"/>
  </r>
  <r>
    <s v="The Matrix Reloaded"/>
    <s v="R"/>
    <s v="Action"/>
    <x v="2"/>
    <s v="May 15, 2003 (United States)"/>
    <x v="52"/>
    <n v="529000"/>
    <s v="Lana Wachowski"/>
    <s v="Lilly Wachowski"/>
    <s v="Keanu Reeves"/>
    <s v="United States"/>
    <n v="150000000"/>
    <n v="741847937"/>
    <s v="Warner Bros."/>
    <n v="138"/>
    <n v="184"/>
    <n v="2342394470.5067358"/>
  </r>
  <r>
    <s v="The Passion of the Christ"/>
    <s v="R"/>
    <s v="Drama"/>
    <x v="1"/>
    <s v="February 25, 2004 (United States)"/>
    <x v="52"/>
    <n v="221000"/>
    <s v="Mel Gibson"/>
    <s v="Benedict Fitzgerald"/>
    <s v="Jim Caviezel"/>
    <s v="United States"/>
    <n v="30000000"/>
    <n v="612054506"/>
    <s v="Icon Productions"/>
    <n v="127"/>
    <n v="188.9"/>
    <n v="1733206393.8494425"/>
  </r>
  <r>
    <s v="The Patriot"/>
    <s v="R"/>
    <s v="Action"/>
    <x v="8"/>
    <s v="June 28, 2000 (United States)"/>
    <x v="52"/>
    <n v="260000"/>
    <s v="Roland Emmerich"/>
    <s v="Robert Rodat"/>
    <s v="Mel Gibson"/>
    <s v="United States"/>
    <n v="110000000"/>
    <n v="215294342"/>
    <s v="Columbia Pictures"/>
    <n v="165"/>
    <n v="172.2"/>
    <n v="631378113.64196336"/>
  </r>
  <r>
    <s v="The Phantom of the Opera"/>
    <s v="PG-13"/>
    <s v="Drama"/>
    <x v="1"/>
    <s v="December 10, 2004 (United Kingdom)"/>
    <x v="52"/>
    <n v="118000"/>
    <s v="Joel Schumacher"/>
    <s v="Gaston Leroux"/>
    <s v="Gerard Butler"/>
    <s v="United Kingdom"/>
    <n v="70000000"/>
    <n v="154649125"/>
    <s v="Warner Bros."/>
    <n v="143"/>
    <n v="188.9"/>
    <n v="300328797.8808158"/>
  </r>
  <r>
    <s v="The Post"/>
    <s v="PG-13"/>
    <s v="Drama"/>
    <x v="27"/>
    <s v="January 12, 2018 (United States)"/>
    <x v="52"/>
    <n v="141000"/>
    <s v="Steven Spielberg"/>
    <s v="Liz Hannah"/>
    <s v="Meryl Streep"/>
    <s v="United States"/>
    <n v="50000000"/>
    <n v="180419231"/>
    <s v="Twentieth Century Fox"/>
    <n v="116"/>
    <n v="245.1"/>
    <n v="329974427.88535416"/>
  </r>
  <r>
    <s v="The Power of One"/>
    <s v="PG-13"/>
    <s v="Drama"/>
    <x v="35"/>
    <s v="March 27, 1992 (United States)"/>
    <x v="52"/>
    <n v="9500"/>
    <s v="John G. Avildsen"/>
    <s v="Bryce Courtenay"/>
    <s v="Stephen Dorff"/>
    <s v="Australia"/>
    <n v="18000000"/>
    <n v="2827107"/>
    <s v="Alcor Films"/>
    <n v="127"/>
    <n v="140.30000000000001"/>
    <n v="8648790.1897590365"/>
  </r>
  <r>
    <s v="The Rainmaker"/>
    <s v="PG-13"/>
    <s v="Crime"/>
    <x v="14"/>
    <s v="November 21, 1997 (United States)"/>
    <x v="52"/>
    <n v="68000"/>
    <s v="Francis Ford Coppola"/>
    <s v="John Grisham"/>
    <s v="Matt Damon"/>
    <s v="United States"/>
    <n v="40000000"/>
    <n v="45916769"/>
    <s v="Constellation Entertainment"/>
    <n v="135"/>
    <n v="160.5"/>
    <n v="59033078.119409285"/>
  </r>
  <r>
    <s v="The Road"/>
    <s v="R"/>
    <s v="Drama"/>
    <x v="9"/>
    <s v="November 25, 2009 (United States)"/>
    <x v="52"/>
    <n v="228000"/>
    <s v="John Hillcoat"/>
    <s v="Joe Penhall"/>
    <s v="Viggo Mortensen"/>
    <s v="United States"/>
    <n v="25000000"/>
    <n v="27639579"/>
    <s v="Dimension Films"/>
    <n v="111"/>
    <n v="214.5"/>
    <n v="46813672.714285716"/>
  </r>
  <r>
    <s v="The Sessions"/>
    <s v="R"/>
    <s v="Biography"/>
    <x v="36"/>
    <s v="November 16, 2012 (United States)"/>
    <x v="52"/>
    <n v="42000"/>
    <s v="Ben Lewin"/>
    <s v="Ben Lewin"/>
    <s v="John Hawkes"/>
    <s v="United States"/>
    <n v="1000000"/>
    <n v="10656155"/>
    <s v="Fox Searchlight Pictures"/>
    <n v="95"/>
    <n v="229.6"/>
    <n v="19489378.322328933"/>
  </r>
  <r>
    <s v="The Spanish Prisoner"/>
    <s v="PG"/>
    <s v="Drama"/>
    <x v="14"/>
    <s v="May 15, 1998 (United States)"/>
    <x v="52"/>
    <n v="22000"/>
    <s v="David Mamet"/>
    <s v="David Mamet"/>
    <s v="Steve Martin"/>
    <s v="United States"/>
    <n v="10000000"/>
    <n v="9593903"/>
    <s v="Jasmine Productions Inc."/>
    <n v="110"/>
    <n v="160.5"/>
    <n v="18631371.855321858"/>
  </r>
  <r>
    <s v="The Square"/>
    <s v="R"/>
    <s v="Comedy"/>
    <x v="27"/>
    <s v="August 25, 2017 (Sweden)"/>
    <x v="52"/>
    <n v="58000"/>
    <s v="Ruben Ã–stlund"/>
    <s v="Ruben Ã–stlund"/>
    <s v="Claes Bang"/>
    <s v="Sweden"/>
    <m/>
    <n v="9493791"/>
    <s v="Plattform Produktion"/>
    <n v="151"/>
    <n v="245.1"/>
    <n v="26884369.123605948"/>
  </r>
  <r>
    <s v="The Virgin Suicides"/>
    <s v="R"/>
    <s v="Drama"/>
    <x v="11"/>
    <s v="May 19, 2000 (United States)"/>
    <x v="52"/>
    <n v="147000"/>
    <s v="Sofia Coppola"/>
    <s v="Jeffrey Eugenides"/>
    <s v="Kirsten Dunst"/>
    <s v="United States"/>
    <n v="9000000"/>
    <n v="10410044"/>
    <s v="American Zoetrope"/>
    <n v="97"/>
    <n v="166.6"/>
    <n v="19039258.144057624"/>
  </r>
  <r>
    <s v="The Wife"/>
    <s v="R"/>
    <s v="Drama"/>
    <x v="27"/>
    <s v="September 28, 2018 (United Kingdom)"/>
    <x v="52"/>
    <n v="37000"/>
    <s v="BjÃ¶rn Runge"/>
    <s v="Jane Anderson"/>
    <s v="Glenn Close"/>
    <s v="United Kingdom"/>
    <m/>
    <n v="19978189"/>
    <s v="Silver Reel"/>
    <n v="99"/>
    <n v="245.1"/>
    <n v="63081390.552331604"/>
  </r>
  <r>
    <s v="The Woodsman"/>
    <s v="R"/>
    <s v="Drama"/>
    <x v="1"/>
    <s v="January 28, 2005 (Greece)"/>
    <x v="52"/>
    <n v="33000"/>
    <s v="Nicole Kassell"/>
    <s v="Steven Fechter"/>
    <s v="Kevin Bacon"/>
    <s v="United States"/>
    <m/>
    <n v="4678405"/>
    <s v="Dash Films"/>
    <n v="87"/>
    <n v="188.9"/>
    <n v="6014810.1413502116"/>
  </r>
  <r>
    <s v="The World According to Garp"/>
    <s v="R"/>
    <s v="Comedy"/>
    <x v="31"/>
    <s v="July 23, 1982 (United States)"/>
    <x v="52"/>
    <n v="25000"/>
    <s v="George Roy Hill"/>
    <s v="John Irving"/>
    <s v="Robin Williams"/>
    <s v="United States"/>
    <n v="17000000"/>
    <n v="29712172"/>
    <s v="Pan Arts"/>
    <n v="136"/>
    <n v="96.5"/>
    <n v="39430743.939024389"/>
  </r>
  <r>
    <s v="Things We Lost in the Fire"/>
    <s v="R"/>
    <s v="Drama"/>
    <x v="6"/>
    <s v="October 19, 2007 (United States)"/>
    <x v="52"/>
    <n v="28000"/>
    <s v="Susanne Bier"/>
    <s v="Allan Loeb"/>
    <s v="Halle Berry"/>
    <s v="United States"/>
    <n v="16000000"/>
    <n v="8591255"/>
    <s v="Dreamworks Pictures"/>
    <n v="118"/>
    <n v="207.3"/>
    <n v="17176872.693569552"/>
  </r>
  <r>
    <s v="Thursday"/>
    <s v="R"/>
    <s v="Action"/>
    <x v="17"/>
    <s v="September 25, 1998 (United Kingdom)"/>
    <x v="52"/>
    <n v="18000"/>
    <s v="Skip Woods"/>
    <s v="Skip Woods"/>
    <s v="Thomas Jane"/>
    <s v="United States"/>
    <m/>
    <n v="3121"/>
    <s v="Polygram Filmed Entertainment"/>
    <n v="87"/>
    <n v="163"/>
    <n v="3879.921256629947"/>
  </r>
  <r>
    <s v="Timecrimes"/>
    <s v="R"/>
    <s v="Horror"/>
    <x v="6"/>
    <s v="June 27, 2008 (Spain)"/>
    <x v="52"/>
    <n v="60000"/>
    <s v="Nacho Vigalondo"/>
    <s v="Nacho Vigalondo"/>
    <s v="Karra Elejalde"/>
    <s v="Spain"/>
    <n v="2600000"/>
    <n v="553198"/>
    <s v="Karbo Vantas Entertainment"/>
    <n v="92"/>
    <n v="207.3"/>
    <n v="813118.33381572587"/>
  </r>
  <r>
    <s v="To Sleep with Anger"/>
    <s v="PG"/>
    <s v="Drama"/>
    <x v="32"/>
    <s v="October 12, 1990 (United States)"/>
    <x v="52"/>
    <n v="2200"/>
    <s v="Charles Burnett"/>
    <s v="Charles Burnett"/>
    <s v="Danny Glover"/>
    <s v="United States"/>
    <m/>
    <n v="1161135"/>
    <s v="SVS Films"/>
    <n v="102"/>
    <n v="130.69999999999999"/>
    <n v="3405176.462945139"/>
  </r>
  <r>
    <s v="Top Secret!"/>
    <s v="PG"/>
    <s v="Comedy"/>
    <x v="18"/>
    <s v="June 8, 1984 (United States)"/>
    <x v="52"/>
    <n v="62000"/>
    <s v="Jim Abrahams"/>
    <s v="Jim Abrahams"/>
    <s v="Val Kilmer"/>
    <s v="United Kingdom"/>
    <n v="9000000"/>
    <n v="20458340"/>
    <s v="Kingsmere Properties"/>
    <n v="90"/>
    <n v="103.9"/>
    <n v="34650673.696498051"/>
  </r>
  <r>
    <s v="Tracks"/>
    <s v="PG-13"/>
    <s v="Adventure"/>
    <x v="33"/>
    <s v="March 6, 2014 (Australia)"/>
    <x v="52"/>
    <n v="29000"/>
    <s v="John Curran"/>
    <s v="Marion Nelson"/>
    <s v="Mia Wasikowska"/>
    <s v="Australia"/>
    <m/>
    <n v="5853509"/>
    <s v="See-Saw Films"/>
    <n v="112"/>
    <n v="233"/>
    <n v="6975221.7141181072"/>
  </r>
  <r>
    <s v="Treasure Planet"/>
    <s v="PG"/>
    <s v="Animation"/>
    <x v="23"/>
    <s v="November 27, 2002 (United States)"/>
    <x v="52"/>
    <n v="107000"/>
    <s v="Ron Clements"/>
    <s v="Robert Louis Stevenson"/>
    <s v="Joseph Gordon-Levitt"/>
    <s v="United States"/>
    <n v="140000000"/>
    <n v="110041363"/>
    <s v="Walt Disney Animation Studios"/>
    <n v="95"/>
    <n v="179.9"/>
    <n v="238985055.63863149"/>
  </r>
  <r>
    <s v="Trick"/>
    <s v="R"/>
    <s v="Comedy"/>
    <x v="11"/>
    <s v="July 23, 1999 (United States)"/>
    <x v="52"/>
    <n v="8400"/>
    <s v="Jim Fall"/>
    <s v="Jason Schafer"/>
    <s v="Christian Campbell"/>
    <s v="United States"/>
    <n v="450000"/>
    <n v="2087228"/>
    <s v="Good Machine"/>
    <n v="89"/>
    <n v="166.6"/>
    <n v="3154654.6210317463"/>
  </r>
  <r>
    <s v="Troy"/>
    <s v="R"/>
    <s v="Drama"/>
    <x v="1"/>
    <s v="May 14, 2004 (United States)"/>
    <x v="52"/>
    <n v="500000"/>
    <s v="Wolfgang Petersen"/>
    <s v="Homer"/>
    <s v="Brad Pitt"/>
    <s v="United States"/>
    <n v="175000000"/>
    <n v="497409852"/>
    <s v="Warner Bros."/>
    <n v="163"/>
    <n v="188.9"/>
    <n v="929820747.87975454"/>
  </r>
  <r>
    <s v="True Lies"/>
    <s v="R"/>
    <s v="Action"/>
    <x v="13"/>
    <s v="July 15, 1994 (United States)"/>
    <x v="52"/>
    <n v="243000"/>
    <s v="James Cameron"/>
    <s v="Claude Zidi"/>
    <s v="Arnold Schwarzenegger"/>
    <s v="United States"/>
    <n v="115000000"/>
    <n v="378882411"/>
    <s v="Twentieth Century Fox"/>
    <n v="141"/>
    <n v="148.19999999999999"/>
    <n v="1111120987.7930701"/>
  </r>
  <r>
    <s v="True Stories"/>
    <s v="PG"/>
    <s v="Comedy"/>
    <x v="25"/>
    <s v="October 10, 1986 (United States)"/>
    <x v="52"/>
    <n v="6100"/>
    <s v="David Byrne"/>
    <s v="Stephen Tobolowsky"/>
    <s v="David Byrne"/>
    <s v="United States"/>
    <m/>
    <n v="2545459"/>
    <s v="Gary Kurfirst Pictures"/>
    <n v="89"/>
    <n v="109.6"/>
    <n v="5367483.4415224921"/>
  </r>
  <r>
    <s v="Truly Madly Deeply"/>
    <s v="PG"/>
    <s v="Comedy"/>
    <x v="32"/>
    <s v="May 24, 1991 (United States)"/>
    <x v="52"/>
    <n v="7600"/>
    <s v="Anthony Minghella"/>
    <s v="Anthony Minghella"/>
    <s v="Juliet Stevenson"/>
    <s v="United Kingdom"/>
    <m/>
    <n v="1554742"/>
    <s v="British Broadcasting Corporation (BBC)"/>
    <n v="106"/>
    <n v="130.69999999999999"/>
    <n v="4402694.1208178438"/>
  </r>
  <r>
    <s v="Twelfth Night"/>
    <s v="PG"/>
    <s v="Comedy"/>
    <x v="10"/>
    <s v="October 25, 1996 (United States)"/>
    <x v="52"/>
    <n v="5700"/>
    <s v="Trevor Nunn"/>
    <s v="William Shakespeare"/>
    <s v="Helena Bonham Carter"/>
    <s v="Ireland"/>
    <n v="5000000"/>
    <n v="588621"/>
    <s v="Renaissance Films"/>
    <n v="134"/>
    <n v="156.9"/>
    <n v="2176611.8774271845"/>
  </r>
  <r>
    <s v="Unbroken"/>
    <s v="PG-13"/>
    <s v="Action"/>
    <x v="20"/>
    <s v="December 25, 2014 (United States)"/>
    <x v="52"/>
    <n v="155000"/>
    <s v="Angelina Jolie"/>
    <s v="Joel Coen"/>
    <s v="Jack O'Connell"/>
    <s v="United States"/>
    <n v="65000000"/>
    <n v="161459297"/>
    <s v="3 Arts Entertainment"/>
    <n v="137"/>
    <n v="236.7"/>
    <n v="473499978.78633296"/>
  </r>
  <r>
    <s v="Van Gogh"/>
    <s v="R"/>
    <s v="Biography"/>
    <x v="16"/>
    <s v="October 30, 1992 (United States)"/>
    <x v="52"/>
    <n v="2800"/>
    <s v="Maurice Pialat"/>
    <s v="Maurice Pialat"/>
    <s v="Jacques Dutronc"/>
    <s v="France"/>
    <m/>
    <n v="193205"/>
    <s v="Erato Films"/>
    <n v="158"/>
    <n v="136.19999999999999"/>
    <n v="240185.89759281927"/>
  </r>
  <r>
    <s v="Vice"/>
    <s v="R"/>
    <s v="Biography"/>
    <x v="26"/>
    <s v="December 25, 2018 (United States)"/>
    <x v="52"/>
    <n v="130000"/>
    <s v="Adam McKay"/>
    <s v="Adam McKay"/>
    <s v="Christian Bale"/>
    <s v="United States"/>
    <n v="60000000"/>
    <n v="76073488"/>
    <s v="Annapurna Pictures"/>
    <n v="132"/>
    <n v="251.1"/>
    <n v="122708267.83271571"/>
  </r>
  <r>
    <s v="Videodrome"/>
    <s v="R"/>
    <s v="Horror"/>
    <x v="19"/>
    <s v="February 4, 1983 (United States)"/>
    <x v="52"/>
    <n v="86000"/>
    <s v="David Cronenberg"/>
    <s v="David Cronenberg"/>
    <s v="James Woods"/>
    <s v="Canada"/>
    <n v="5952000"/>
    <n v="2120439"/>
    <s v="Filmplan International"/>
    <n v="87"/>
    <n v="99.6"/>
    <n v="2729606.0975918886"/>
  </r>
  <r>
    <s v="Violent Cop"/>
    <s v="Not Rated"/>
    <s v="Action"/>
    <x v="21"/>
    <s v="July 16, 1999 (United States)"/>
    <x v="52"/>
    <n v="11000"/>
    <s v="Takeshi Kitano"/>
    <s v="Hisashi Nozawa"/>
    <s v="Takeshi Kitano"/>
    <s v="Japan"/>
    <m/>
    <m/>
    <s v="Bandai Media Department"/>
    <n v="103"/>
    <n v="124"/>
    <s v="Missing"/>
  </r>
  <r>
    <s v="War Horse"/>
    <s v="PG-13"/>
    <s v="Action"/>
    <x v="24"/>
    <s v="December 25, 2011 (United States)"/>
    <x v="52"/>
    <n v="150000"/>
    <s v="Steven Spielberg"/>
    <s v="Lee Hall"/>
    <s v="Jeremy Irvine"/>
    <s v="United States"/>
    <n v="66000000"/>
    <n v="177584879"/>
    <s v="Dreamworks Pictures"/>
    <n v="146"/>
    <n v="224.9"/>
    <n v="252261597.34871793"/>
  </r>
  <r>
    <s v="We Were Soldiers"/>
    <s v="R"/>
    <s v="Action"/>
    <x v="23"/>
    <s v="March 1, 2002 (United States)"/>
    <x v="52"/>
    <n v="133000"/>
    <s v="Randall Wallace"/>
    <s v="Harold G. Moore"/>
    <s v="Mel Gibson"/>
    <s v="United States"/>
    <n v="75000000"/>
    <n v="115374915"/>
    <s v="Icon Entertainment International"/>
    <n v="138"/>
    <n v="179.9"/>
    <n v="215673230.67791408"/>
  </r>
  <r>
    <s v="Wild at Heart"/>
    <s v="R"/>
    <s v="Comedy"/>
    <x v="32"/>
    <s v="August 17, 1990 (United States)"/>
    <x v="52"/>
    <n v="86000"/>
    <s v="David Lynch"/>
    <s v="Barry Gifford"/>
    <s v="Nicolas Cage"/>
    <s v="United States"/>
    <n v="9500000"/>
    <n v="14561425"/>
    <s v="PolyGram Filmed Entertainment"/>
    <n v="125"/>
    <n v="130.69999999999999"/>
    <n v="37505208.770076074"/>
  </r>
  <r>
    <s v="Wild Hearts Can't Be Broken"/>
    <s v="G"/>
    <s v="Drama"/>
    <x v="16"/>
    <s v="May 24, 1991 (United States)"/>
    <x v="52"/>
    <n v="5000"/>
    <s v="Steve Miner"/>
    <s v="Matt Williams"/>
    <s v="Gabrielle Anwar"/>
    <s v="United States"/>
    <m/>
    <n v="7294835"/>
    <s v="Walt Disney Pictures"/>
    <n v="88"/>
    <n v="136.19999999999999"/>
    <n v="12355398.690939412"/>
  </r>
  <r>
    <s v="Wild Rose"/>
    <s v="R"/>
    <s v="Comedy"/>
    <x v="26"/>
    <s v="June 21, 2019 (United States)"/>
    <x v="52"/>
    <n v="12000"/>
    <s v="Tom Harper"/>
    <s v="Nicole Taylor"/>
    <s v="Jessie Buckley"/>
    <s v="United Kingdom"/>
    <m/>
    <n v="7123449"/>
    <s v="BFI Film Fund"/>
    <n v="101"/>
    <n v="251.1"/>
    <n v="12604616.203832753"/>
  </r>
  <r>
    <s v="Winnie the Pooh"/>
    <s v="G"/>
    <s v="Animation"/>
    <x v="24"/>
    <s v="July 15, 2011 (United States)"/>
    <x v="52"/>
    <n v="23000"/>
    <s v="Stephen J. Anderson"/>
    <s v="Stephen J. Anderson"/>
    <s v="Jim Cummings"/>
    <s v="United States"/>
    <n v="30000000"/>
    <n v="49871429"/>
    <s v="Walt Disney Pictures"/>
    <n v="63"/>
    <n v="224.9"/>
    <n v="64117402.600421943"/>
  </r>
  <r>
    <s v="Winter's Bone"/>
    <s v="R"/>
    <s v="Drama"/>
    <x v="29"/>
    <s v="July 16, 2010 (United States)"/>
    <x v="52"/>
    <n v="138000"/>
    <s v="Debra Granik"/>
    <s v="Debra Granik"/>
    <s v="Jennifer Lawrence"/>
    <s v="United States"/>
    <n v="2000000"/>
    <n v="13796834"/>
    <s v="Anonymous Content"/>
    <n v="100"/>
    <n v="218.1"/>
    <n v="17151755.690738473"/>
  </r>
  <r>
    <s v="Without Limits"/>
    <s v="PG-13"/>
    <s v="Biography"/>
    <x v="17"/>
    <s v="September 11, 1998 (United States)"/>
    <x v="52"/>
    <n v="6700"/>
    <s v="Robert Towne"/>
    <s v="Robert Towne"/>
    <s v="Billy Crudup"/>
    <s v="United States"/>
    <n v="25000000"/>
    <n v="777423"/>
    <s v="Cruise/Wagner Productions"/>
    <n v="117"/>
    <n v="163"/>
    <n v="2874766.8458737861"/>
  </r>
  <r>
    <s v="Yeh Jawaani Hai Deewani"/>
    <s v="Not Rated"/>
    <s v="Drama"/>
    <x v="33"/>
    <s v="May 31, 2013 (India)"/>
    <x v="52"/>
    <n v="40000"/>
    <s v="Ayan Mukherjee"/>
    <s v="Hussain Dalal"/>
    <s v="Ranbir Kapoor"/>
    <s v="India"/>
    <m/>
    <n v="30991781"/>
    <s v="Dharma Productions"/>
    <n v="160"/>
    <n v="233"/>
    <n v="41988420.056469537"/>
  </r>
  <r>
    <s v="10 Things I Hate About You"/>
    <s v="PG-13"/>
    <s v="Comedy"/>
    <x v="11"/>
    <s v="March 31, 1999 (United States)"/>
    <x v="53"/>
    <n v="309000"/>
    <s v="Gil Junger"/>
    <s v="Karen McCullah"/>
    <s v="Heath Ledger"/>
    <s v="United States"/>
    <n v="30000000"/>
    <n v="53478579"/>
    <s v="Touchstone Pictures"/>
    <n v="97"/>
    <n v="166.6"/>
    <n v="116143428.51960085"/>
  </r>
  <r>
    <s v="13 Hours"/>
    <s v="R"/>
    <s v="Action"/>
    <x v="30"/>
    <s v="January 15, 2016 (United States)"/>
    <x v="53"/>
    <n v="126000"/>
    <s v="Michael Bay"/>
    <s v="Chuck Hogan"/>
    <s v="John Krasinski"/>
    <s v="United States"/>
    <n v="50000000"/>
    <n v="69411370"/>
    <s v="Paramount Pictures"/>
    <n v="144"/>
    <n v="240"/>
    <n v="84227974.667463154"/>
  </r>
  <r>
    <s v="20th Century Women"/>
    <s v="R"/>
    <s v="Comedy"/>
    <x v="30"/>
    <s v="January 20, 2017 (United States)"/>
    <x v="53"/>
    <n v="42000"/>
    <s v="Mike Mills"/>
    <s v="Mike Mills"/>
    <s v="Annette Bening"/>
    <s v="United States"/>
    <n v="7000000"/>
    <n v="7214806"/>
    <s v="A24"/>
    <n v="119"/>
    <n v="240"/>
    <n v="11256279.509472605"/>
  </r>
  <r>
    <s v="24 Hour Party People"/>
    <s v="R"/>
    <s v="Biography"/>
    <x v="23"/>
    <s v="September 20, 2002 (United States)"/>
    <x v="53"/>
    <n v="34000"/>
    <s v="Michael Winterbottom"/>
    <s v="Frank Cottrell Boyce"/>
    <s v="Steve Coogan"/>
    <s v="United Kingdom"/>
    <m/>
    <n v="2801397"/>
    <s v="Revolution Films"/>
    <n v="117"/>
    <n v="179.9"/>
    <n v="3979420.3538461532"/>
  </r>
  <r>
    <s v="29th Street"/>
    <s v="R"/>
    <s v="Comedy"/>
    <x v="16"/>
    <s v="November 1, 1991 (United States)"/>
    <x v="53"/>
    <n v="2700"/>
    <s v="George Gallo"/>
    <s v="Frank Pesce"/>
    <s v="Anthony LaPaglia"/>
    <s v="Japan"/>
    <m/>
    <n v="2120564"/>
    <s v="JVC Entertainment Networks"/>
    <n v="101"/>
    <n v="136.19999999999999"/>
    <n v="7108205.1793179307"/>
  </r>
  <r>
    <s v="A Beautiful Day in the Neighborhood"/>
    <s v="PG"/>
    <s v="Biography"/>
    <x v="5"/>
    <s v="November 22, 2019 (United States)"/>
    <x v="53"/>
    <n v="67000"/>
    <s v="Marielle Heller"/>
    <s v="Micah Fitzerman-Blue"/>
    <s v="Tom Hanks"/>
    <s v="China"/>
    <n v="25000000"/>
    <n v="67760877"/>
    <s v="Big Beach Films"/>
    <n v="109"/>
    <n v="255.7"/>
    <n v="116582378.44099379"/>
  </r>
  <r>
    <s v="A League of Their Own"/>
    <s v="PG"/>
    <s v="Comedy"/>
    <x v="35"/>
    <s v="July 1, 1992 (United States)"/>
    <x v="53"/>
    <n v="97000"/>
    <s v="Penny Marshall"/>
    <s v="Kim Wilson"/>
    <s v="Tom Hanks"/>
    <s v="United States"/>
    <n v="40000000"/>
    <n v="132440069"/>
    <s v="Columbia Pictures"/>
    <n v="128"/>
    <n v="140.30000000000001"/>
    <n v="173195231.86394849"/>
  </r>
  <r>
    <s v="A Passage to India"/>
    <s v="PG"/>
    <s v="Adventure"/>
    <x v="18"/>
    <s v="February 1, 1985 (United States)"/>
    <x v="53"/>
    <n v="18000"/>
    <s v="David Lean"/>
    <s v="E.M. Forster"/>
    <s v="Judy Davis"/>
    <s v="United Kingdom"/>
    <n v="16000000"/>
    <n v="27201487"/>
    <s v="EMI Films"/>
    <n v="164"/>
    <n v="103.9"/>
    <n v="70061649.103127643"/>
  </r>
  <r>
    <s v="A Room with a View"/>
    <s v="Not Rated"/>
    <s v="Drama"/>
    <x v="38"/>
    <s v="April 11, 1986 (United Kingdom)"/>
    <x v="53"/>
    <n v="41000"/>
    <s v="James Ivory"/>
    <s v="E.M. Forster"/>
    <s v="Maggie Smith"/>
    <s v="United Kingdom"/>
    <n v="3000000"/>
    <n v="21041453"/>
    <s v="Goldcrest Films International"/>
    <n v="117"/>
    <n v="107.6"/>
    <n v="31802235.759424604"/>
  </r>
  <r>
    <s v="A Summer Story"/>
    <s v="PG-13"/>
    <s v="Drama"/>
    <x v="28"/>
    <s v="July 23, 1988 (South Korea)"/>
    <x v="53"/>
    <n v="998"/>
    <s v="Piers Haggard"/>
    <s v="John Galsworthy"/>
    <s v="Imogen Stubbs"/>
    <s v="United Kingdom"/>
    <m/>
    <m/>
    <s v="Incorporated Television Company (ITC)"/>
    <n v="95"/>
    <n v="118.3"/>
    <s v="Missing"/>
  </r>
  <r>
    <s v="A Tale of Winter"/>
    <s v="Not Rated"/>
    <s v="Drama"/>
    <x v="35"/>
    <s v="January 29, 1992 (France)"/>
    <x v="53"/>
    <n v="4400"/>
    <s v="Ã‰ric Rohmer"/>
    <s v="Ã‰ric Rohmer"/>
    <s v="Charlotte VÃ©ry"/>
    <s v="France"/>
    <m/>
    <n v="52431"/>
    <s v="Compagnie Eric Rohmer (CER)"/>
    <n v="114"/>
    <n v="140.30000000000001"/>
    <n v="160398.85240963855"/>
  </r>
  <r>
    <s v="A Walk to Remember"/>
    <s v="PG"/>
    <s v="Drama"/>
    <x v="23"/>
    <s v="January 25, 2002 (United States)"/>
    <x v="53"/>
    <n v="203000"/>
    <s v="Adam Shankman"/>
    <s v="Nicholas Sparks"/>
    <s v="Mandy Moore"/>
    <s v="United States"/>
    <n v="11800000"/>
    <n v="47494916"/>
    <s v="Warner Bros."/>
    <n v="101"/>
    <n v="179.9"/>
    <n v="67467137.087179482"/>
  </r>
  <r>
    <s v="Across the Universe"/>
    <s v="PG-13"/>
    <s v="Drama"/>
    <x v="6"/>
    <s v="October 12, 2007 (United States)"/>
    <x v="53"/>
    <n v="107000"/>
    <s v="Julie Taymor"/>
    <s v="Dick Clement"/>
    <s v="Evan Rachel Wood"/>
    <s v="United States"/>
    <n v="45000000"/>
    <n v="29625761"/>
    <s v="Revolution Studios"/>
    <n v="133"/>
    <n v="207.3"/>
    <n v="49059616.177717395"/>
  </r>
  <r>
    <s v="Alita: Battle Angel"/>
    <s v="PG-13"/>
    <s v="Action"/>
    <x v="5"/>
    <s v="February 14, 2019 (United States)"/>
    <x v="53"/>
    <n v="240000"/>
    <s v="Robert Rodriguez"/>
    <s v="James Cameron"/>
    <s v="Rosa Salazar"/>
    <s v="United States"/>
    <n v="170000000"/>
    <n v="404980543"/>
    <s v="Twentieth Century Fox"/>
    <n v="122"/>
    <n v="255.7"/>
    <n v="1086246227.5713029"/>
  </r>
  <r>
    <s v="Along With the Gods: The Two Worlds"/>
    <s v="Not Rated"/>
    <s v="Action"/>
    <x v="27"/>
    <s v="December 20, 2017 (South Korea)"/>
    <x v="53"/>
    <n v="13000"/>
    <s v="Yong-hwa Kim"/>
    <s v="Ho-min Ju"/>
    <s v="Ha Jung-woo"/>
    <s v="South Korea"/>
    <m/>
    <n v="109383972"/>
    <s v="Dexter Studios"/>
    <n v="139"/>
    <n v="245.1"/>
    <n v="138872067.785"/>
  </r>
  <r>
    <s v="American Sniper"/>
    <s v="R"/>
    <s v="Action"/>
    <x v="20"/>
    <s v="January 16, 2015 (United States)"/>
    <x v="53"/>
    <n v="451000"/>
    <s v="Clint Eastwood"/>
    <s v="Jason Hall"/>
    <s v="Bradley Cooper"/>
    <s v="United States"/>
    <n v="58800000"/>
    <n v="547426372"/>
    <s v="Warner Bros."/>
    <n v="133"/>
    <n v="236.7"/>
    <n v="1188886782.2409122"/>
  </r>
  <r>
    <s v="Amistad"/>
    <s v="R"/>
    <s v="Biography"/>
    <x v="14"/>
    <s v="December 25, 1997 (United States)"/>
    <x v="53"/>
    <n v="73000"/>
    <s v="Steven Spielberg"/>
    <s v="David Franzoni"/>
    <s v="Djimon Hounsou"/>
    <s v="United States"/>
    <n v="36000000"/>
    <n v="44229441"/>
    <s v="Dreamworks Pictures"/>
    <n v="155"/>
    <n v="160.5"/>
    <n v="108683150.58629031"/>
  </r>
  <r>
    <s v="An Education"/>
    <s v="PG-13"/>
    <s v="Drama"/>
    <x v="9"/>
    <s v="February 5, 2010 (United States)"/>
    <x v="53"/>
    <n v="131000"/>
    <s v="Lone Scherfig"/>
    <s v="Lynn Barber"/>
    <s v="Carey Mulligan"/>
    <s v="United Kingdom"/>
    <n v="7500000"/>
    <n v="26096852"/>
    <s v="BBC Films"/>
    <n v="100"/>
    <n v="214.5"/>
    <n v="33594046.490916774"/>
  </r>
  <r>
    <s v="Angel Heart"/>
    <s v="X"/>
    <s v="Horror"/>
    <x v="3"/>
    <s v="March 6, 1987 (United States)"/>
    <x v="53"/>
    <n v="83000"/>
    <s v="Alan Parker"/>
    <s v="William Hjortsberg"/>
    <s v="Mickey Rourke"/>
    <s v="United Kingdom"/>
    <n v="17000000"/>
    <n v="17186348"/>
    <s v="Carolco International N.V."/>
    <n v="113"/>
    <n v="113.6"/>
    <n v="25261361.483839843"/>
  </r>
  <r>
    <s v="Angela's Ashes"/>
    <s v="R"/>
    <s v="Biography"/>
    <x v="11"/>
    <s v="January 21, 2000 (United States)"/>
    <x v="53"/>
    <n v="21000"/>
    <s v="Alan Parker"/>
    <s v="Frank McCourt"/>
    <s v="Emily Watson"/>
    <s v="United States"/>
    <n v="50000000"/>
    <n v="13042112"/>
    <s v="David Brown Productions"/>
    <n v="145"/>
    <n v="166.6"/>
    <n v="19711961.936507937"/>
  </r>
  <r>
    <s v="Animal Kingdom"/>
    <s v="R"/>
    <s v="Crime"/>
    <x v="29"/>
    <s v="June 3, 2010 (Australia)"/>
    <x v="53"/>
    <n v="56000"/>
    <s v="David MichÃ´d"/>
    <s v="David MichÃ´d"/>
    <s v="James Frecheville"/>
    <s v="Australia"/>
    <m/>
    <n v="7209912"/>
    <s v="Porchlight Films"/>
    <n v="113"/>
    <n v="218.1"/>
    <n v="12211563.015008338"/>
  </r>
  <r>
    <s v="Anomalisa"/>
    <s v="R"/>
    <s v="Animation"/>
    <x v="39"/>
    <s v="March 11, 2016 (United Kingdom)"/>
    <x v="53"/>
    <n v="68000"/>
    <s v="Duke Johnson"/>
    <s v="Charlie Kaufman"/>
    <s v="David Thewlis"/>
    <s v="United Kingdom"/>
    <n v="8000000"/>
    <n v="5659286"/>
    <s v="Paramount Animation"/>
    <n v="90"/>
    <n v="237"/>
    <n v="9736783.9875776395"/>
  </r>
  <r>
    <s v="Another Woman"/>
    <s v="PG"/>
    <s v="Drama"/>
    <x v="28"/>
    <s v="November 18, 1988 (United States)"/>
    <x v="53"/>
    <n v="13000"/>
    <s v="Woody Allen"/>
    <s v="Woody Allen"/>
    <s v="Gena Rowlands"/>
    <s v="United States"/>
    <n v="10000000"/>
    <n v="1562749"/>
    <s v="Jack Rollins &amp; Charles H. Joffe Productions"/>
    <n v="81"/>
    <n v="118.3"/>
    <n v="3295291.4899653979"/>
  </r>
  <r>
    <s v="Ant-Man"/>
    <s v="PG-13"/>
    <s v="Action"/>
    <x v="39"/>
    <s v="July 17, 2015 (United States)"/>
    <x v="53"/>
    <n v="595000"/>
    <s v="Peyton Reed"/>
    <s v="Edgar Wright"/>
    <s v="Paul Rudd"/>
    <s v="United States"/>
    <n v="130000000"/>
    <n v="519311965"/>
    <s v="Gary Sanchez Productions"/>
    <n v="117"/>
    <n v="237"/>
    <n v="1337568518.4742179"/>
  </r>
  <r>
    <s v="Antwone Fisher"/>
    <s v="PG-13"/>
    <s v="Biography"/>
    <x v="23"/>
    <s v="January 10, 2003 (United States)"/>
    <x v="53"/>
    <n v="34000"/>
    <s v="Denzel Washington"/>
    <s v="Antwone Fisher"/>
    <s v="Denzel Washington"/>
    <s v="United States"/>
    <n v="12500000"/>
    <n v="23367586"/>
    <s v="Fox Searchlight Pictures"/>
    <n v="120"/>
    <n v="179.9"/>
    <n v="36457262.95033282"/>
  </r>
  <r>
    <s v="Arizona Dream"/>
    <s v="R"/>
    <s v="Comedy"/>
    <x v="34"/>
    <s v="September 9, 1994 (United States)"/>
    <x v="53"/>
    <n v="42000"/>
    <s v="Emir Kusturica"/>
    <s v="David Atkins"/>
    <s v="Johnny Depp"/>
    <s v="France"/>
    <n v="19000000"/>
    <n v="112547"/>
    <s v="Canal+"/>
    <n v="142"/>
    <n v="144.5"/>
    <n v="218566.41746335244"/>
  </r>
  <r>
    <s v="Avengers: Age of Ultron"/>
    <s v="PG-13"/>
    <s v="Action"/>
    <x v="39"/>
    <s v="May 1, 2015 (United States)"/>
    <x v="53"/>
    <n v="777000"/>
    <s v="Joss Whedon"/>
    <s v="Joss Whedon"/>
    <s v="Robert Downey Jr."/>
    <s v="United States"/>
    <n v="250000000"/>
    <n v="1402809540"/>
    <s v="Marvel Studios"/>
    <n v="141"/>
    <n v="237"/>
    <n v="1805813548.1115336"/>
  </r>
  <r>
    <s v="Bad Blood"/>
    <s v="Unrated"/>
    <s v="Crime"/>
    <x v="25"/>
    <s v="November 26, 1986 (France)"/>
    <x v="53"/>
    <n v="7500"/>
    <s v="Leos Carax"/>
    <s v="Leos Carax"/>
    <s v="Michel Piccoli"/>
    <s v="Switzerland"/>
    <m/>
    <n v="58731"/>
    <s v="Les Films Plain Chant"/>
    <n v="105"/>
    <n v="109.6"/>
    <n v="88766.546130952382"/>
  </r>
  <r>
    <s v="Bajirao Mastani"/>
    <s v="Not Rated"/>
    <s v="Action"/>
    <x v="39"/>
    <s v="December 18, 2015 (United States)"/>
    <x v="53"/>
    <n v="32000"/>
    <s v="Sanjay Leela Bhansali"/>
    <s v="Nagnath S. Inamdar"/>
    <s v="Ranveer Singh"/>
    <s v="India"/>
    <m/>
    <n v="11350917"/>
    <s v="Bhansali Productions"/>
    <n v="158"/>
    <n v="237"/>
    <n v="17709290.37327189"/>
  </r>
  <r>
    <s v="Barney's Version"/>
    <s v="R"/>
    <s v="Comedy"/>
    <x v="29"/>
    <s v="February 18, 2011 (United States)"/>
    <x v="53"/>
    <n v="24000"/>
    <s v="Richard J. Lewis"/>
    <s v="Mordecai Richler"/>
    <s v="Paul Giamatti"/>
    <s v="Italy"/>
    <n v="30000000"/>
    <n v="12106921"/>
    <s v="Serendipity Point Films"/>
    <n v="134"/>
    <n v="218.1"/>
    <n v="29749829.263709676"/>
  </r>
  <r>
    <s v="Beasts of the Southern Wild"/>
    <s v="PG-13"/>
    <s v="Adventure"/>
    <x v="36"/>
    <s v="July 5, 2012 (Russia)"/>
    <x v="53"/>
    <n v="82000"/>
    <s v="Benh Zeitlin"/>
    <s v="Lucy Alibar"/>
    <s v="QuvenzhanÃ© Wallis"/>
    <s v="United States"/>
    <n v="1800000"/>
    <n v="21107746"/>
    <s v="Cinereach"/>
    <n v="93"/>
    <n v="229.6"/>
    <n v="31025230.1312108"/>
  </r>
  <r>
    <s v="Beautiful Boy"/>
    <s v="R"/>
    <s v="Biography"/>
    <x v="26"/>
    <s v="October 25, 2018 (Israel)"/>
    <x v="53"/>
    <n v="59000"/>
    <s v="Felix van Groeningen"/>
    <s v="Luke Davies"/>
    <s v="Steve Carell"/>
    <s v="United States"/>
    <n v="25000000"/>
    <n v="16636604"/>
    <s v="Amazon Studios"/>
    <n v="120"/>
    <n v="251.1"/>
    <n v="23632509.27179487"/>
  </r>
  <r>
    <s v="Before the Devil Knows You're Dead"/>
    <s v="R"/>
    <s v="Crime"/>
    <x v="6"/>
    <s v="October 26, 2007 (United States)"/>
    <x v="53"/>
    <n v="99000"/>
    <s v="Sidney Lumet"/>
    <s v="Kelly Masterson"/>
    <s v="Philip Seymour Hoffman"/>
    <s v="United States"/>
    <n v="18000000"/>
    <n v="25038466"/>
    <s v="Capitol Films"/>
    <n v="117"/>
    <n v="207.3"/>
    <n v="34980378.680421822"/>
  </r>
  <r>
    <s v="Belle"/>
    <s v="PG"/>
    <s v="Biography"/>
    <x v="33"/>
    <s v="June 13, 2014 (United Kingdom)"/>
    <x v="53"/>
    <n v="29000"/>
    <s v="Amma Asante"/>
    <s v="Misan Sagay"/>
    <s v="Gugu Mbatha-Raw"/>
    <s v="United Kingdom"/>
    <n v="10900000"/>
    <n v="16607575"/>
    <s v="DJ Films"/>
    <n v="100"/>
    <n v="233"/>
    <n v="31528524.003115263"/>
  </r>
  <r>
    <s v="Beverly Hills Cop"/>
    <s v="R"/>
    <s v="Action"/>
    <x v="18"/>
    <s v="December 5, 1984 (United States)"/>
    <x v="53"/>
    <n v="171000"/>
    <s v="Martin Brest"/>
    <s v="Daniel Petrie Jr."/>
    <s v="Eddie Murphy"/>
    <s v="United States"/>
    <n v="14000000"/>
    <n v="316360478"/>
    <s v="Paramount Pictures"/>
    <n v="105"/>
    <n v="103.9"/>
    <n v="1169842689.8859222"/>
  </r>
  <r>
    <s v="Big"/>
    <s v="PG"/>
    <s v="Comedy"/>
    <x v="28"/>
    <s v="June 3, 1988 (United States)"/>
    <x v="53"/>
    <n v="205000"/>
    <s v="Penny Marshall"/>
    <s v="Gary Ross"/>
    <s v="Tom Hanks"/>
    <s v="United States"/>
    <n v="18000000"/>
    <n v="151927281"/>
    <s v="American Entertainment Partners II L.P."/>
    <n v="104"/>
    <n v="118.3"/>
    <n v="212252372.85969737"/>
  </r>
  <r>
    <s v="Big Eden"/>
    <s v="PG-13"/>
    <s v="Comedy"/>
    <x v="8"/>
    <s v="April 18, 2000 (United States)"/>
    <x v="53"/>
    <n v="4200"/>
    <s v="Thomas Bezucha"/>
    <s v="Thomas Bezucha"/>
    <s v="Arye Gross"/>
    <s v="United States"/>
    <m/>
    <n v="512451"/>
    <s v="Chaiken Films"/>
    <n v="118"/>
    <n v="172.2"/>
    <n v="1146430.3942731277"/>
  </r>
  <r>
    <s v="Big Night"/>
    <s v="R"/>
    <s v="Drama"/>
    <x v="10"/>
    <s v="September 20, 1996 (United States)"/>
    <x v="53"/>
    <n v="18000"/>
    <s v="Campbell Scott"/>
    <s v="Stanley Tucci"/>
    <s v="Tony Shalhoub"/>
    <s v="United States"/>
    <n v="4100000"/>
    <n v="12008376"/>
    <s v="Rysher Entertainment"/>
    <n v="109"/>
    <n v="156.9"/>
    <n v="22797209.764485981"/>
  </r>
  <r>
    <s v="Big Trouble in Little China"/>
    <s v="PG-13"/>
    <s v="Action"/>
    <x v="25"/>
    <s v="July 2, 1986 (United States)"/>
    <x v="53"/>
    <n v="128000"/>
    <s v="John Carpenter"/>
    <s v="Gary Goldman"/>
    <s v="Kurt Russell"/>
    <s v="United States"/>
    <n v="25000000"/>
    <n v="11100577"/>
    <s v="Twentieth Century Fox"/>
    <n v="99"/>
    <n v="109.6"/>
    <n v="18801255.207893275"/>
  </r>
  <r>
    <s v="Birdy"/>
    <s v="R"/>
    <s v="Drama"/>
    <x v="18"/>
    <s v="December 21, 1984 (United States)"/>
    <x v="53"/>
    <n v="22000"/>
    <s v="Alan Parker"/>
    <s v="William Wharton"/>
    <s v="Matthew Modine"/>
    <s v="United States"/>
    <n v="12000000"/>
    <n v="1455045"/>
    <s v="A&amp;M Films"/>
    <n v="120"/>
    <n v="103.9"/>
    <n v="4451327.4246987952"/>
  </r>
  <r>
    <s v="Black Panther"/>
    <s v="PG-13"/>
    <s v="Action"/>
    <x v="26"/>
    <s v="February 16, 2018 (United States)"/>
    <x v="53"/>
    <n v="661000"/>
    <s v="Ryan Coogler"/>
    <s v="Ryan Coogler"/>
    <s v="Chadwick Boseman"/>
    <s v="United States"/>
    <n v="200000000"/>
    <n v="1347597973"/>
    <s v="Marvel Studios"/>
    <n v="134"/>
    <n v="251.1"/>
    <n v="1788384592.2173343"/>
  </r>
  <r>
    <s v="Blue"/>
    <s v="Not Rated"/>
    <s v="Biography"/>
    <x v="34"/>
    <s v="December 3, 1993 (United States)"/>
    <x v="53"/>
    <n v="2100"/>
    <s v="Derek Jarman"/>
    <s v="Derek Jarman"/>
    <s v="Derek Jarman"/>
    <s v="United Kingdom"/>
    <m/>
    <m/>
    <s v="Channel 4 Television Corporation"/>
    <n v="79"/>
    <n v="144.5"/>
    <s v="Missing"/>
  </r>
  <r>
    <s v="Blue Jasmine"/>
    <s v="PG-13"/>
    <s v="Comedy"/>
    <x v="33"/>
    <s v="August 23, 2013 (United States)"/>
    <x v="53"/>
    <n v="195000"/>
    <s v="Woody Allen"/>
    <s v="Woody Allen"/>
    <s v="Cate Blanchett"/>
    <s v="United States"/>
    <n v="18000000"/>
    <n v="99104804"/>
    <s v="Gravier Productions"/>
    <n v="98"/>
    <n v="233"/>
    <n v="265820719.88380283"/>
  </r>
  <r>
    <s v="Blue Valentine"/>
    <s v="R"/>
    <s v="Drama"/>
    <x v="29"/>
    <s v="January 28, 2011 (United States)"/>
    <x v="53"/>
    <n v="188000"/>
    <s v="Derek Cianfrance"/>
    <s v="Derek Cianfrance"/>
    <s v="Ryan Gosling"/>
    <s v="United States"/>
    <n v="1000000"/>
    <n v="15440333"/>
    <s v="Incentive Filmed Entertainment"/>
    <n v="112"/>
    <n v="218.1"/>
    <n v="25568855.788586956"/>
  </r>
  <r>
    <s v="Bon Voyage, Charlie Brown (and Don't Come Back!!)"/>
    <s v="G"/>
    <s v="Animation"/>
    <x v="37"/>
    <s v="May 30, 1980 (United States)"/>
    <x v="53"/>
    <n v="2900"/>
    <s v="Bill Melendez"/>
    <s v="Charles M. Schulz"/>
    <s v="Scott Beach"/>
    <s v="United States"/>
    <m/>
    <n v="2013193"/>
    <s v="Lee Mendelson Film Productions"/>
    <n v="75"/>
    <n v="82.4"/>
    <n v="3140910.9426523293"/>
  </r>
  <r>
    <s v="Borat: Cultural Learnings of America for Make Benefit Glorious Nation of Kazakhstan"/>
    <s v="R"/>
    <s v="Comedy"/>
    <x v="15"/>
    <s v="November 3, 2006 (United States)"/>
    <x v="53"/>
    <n v="387000"/>
    <s v="Larry Charles"/>
    <s v="Sacha Baron Cohen"/>
    <s v="Sacha Baron Cohen"/>
    <s v="United States"/>
    <n v="18000000"/>
    <n v="262552893"/>
    <s v="Everyman Pictures"/>
    <n v="84"/>
    <n v="201.6"/>
    <n v="333332777.07124996"/>
  </r>
  <r>
    <s v="Bound"/>
    <s v="R"/>
    <s v="Crime"/>
    <x v="10"/>
    <s v="October 4, 1996 (United States)"/>
    <x v="53"/>
    <n v="52000"/>
    <s v="Lana Wachowski"/>
    <s v="Lilly Wachowski"/>
    <s v="Jennifer Tilly"/>
    <s v="United States"/>
    <n v="4500000"/>
    <n v="3802260"/>
    <s v="Dino De Laurentiis Company"/>
    <n v="109"/>
    <n v="156.9"/>
    <n v="6954073.3613445377"/>
  </r>
  <r>
    <s v="Bread and Tulips"/>
    <s v="PG-13"/>
    <s v="Comedy"/>
    <x v="8"/>
    <s v="November 2, 2001 (United States)"/>
    <x v="53"/>
    <n v="9200"/>
    <s v="Silvio Soldini"/>
    <s v="Silvio Soldini"/>
    <s v="Licia Maglietta"/>
    <s v="Italy"/>
    <m/>
    <n v="9719848"/>
    <s v="Monogatari"/>
    <n v="114"/>
    <n v="172.2"/>
    <n v="18452571.249844238"/>
  </r>
  <r>
    <s v="Brick"/>
    <s v="R"/>
    <s v="Action"/>
    <x v="4"/>
    <s v="April 14, 2006 (United States)"/>
    <x v="53"/>
    <n v="103000"/>
    <s v="Rian Johnson"/>
    <s v="Rian Johnson"/>
    <s v="Joseph Gordon-Levitt"/>
    <s v="United States"/>
    <n v="475000"/>
    <n v="3947579"/>
    <s v="Bergman Lustig Productions"/>
    <n v="110"/>
    <n v="195.3"/>
    <n v="10167602.0397295"/>
  </r>
  <r>
    <s v="CachÃ© (Hidden)"/>
    <s v="R"/>
    <s v="Drama"/>
    <x v="4"/>
    <s v="February 17, 2006 (United States)"/>
    <x v="53"/>
    <n v="76000"/>
    <s v="Michael Haneke"/>
    <s v="Michael Haneke"/>
    <s v="Daniel Auteuil"/>
    <s v="France"/>
    <m/>
    <n v="16197824"/>
    <s v="Les Films du Losange"/>
    <n v="117"/>
    <n v="195.3"/>
    <n v="25271259.461341523"/>
  </r>
  <r>
    <s v="Caddyshack"/>
    <s v="R"/>
    <s v="Comedy"/>
    <x v="37"/>
    <s v="July 25, 1980 (United States)"/>
    <x v="53"/>
    <n v="108000"/>
    <s v="Harold Ramis"/>
    <s v="Brian Doyle-Murray"/>
    <s v="Chevy Chase"/>
    <s v="United States"/>
    <n v="6000000"/>
    <n v="39846344"/>
    <s v="Orion Pictures"/>
    <n v="98"/>
    <n v="82.4"/>
    <n v="65984679.439130433"/>
  </r>
  <r>
    <s v="Camille Claudel"/>
    <s v="R"/>
    <s v="Biography"/>
    <x v="28"/>
    <s v="December 21, 1989 (United States)"/>
    <x v="53"/>
    <n v="6400"/>
    <s v="Bruno Nuytten"/>
    <s v="Reine-Marie Paris"/>
    <s v="Isabelle Adjani"/>
    <s v="France"/>
    <m/>
    <n v="3331297"/>
    <s v="Les Films Christian Fechner"/>
    <n v="175"/>
    <n v="118.3"/>
    <n v="5731486.1428571427"/>
  </r>
  <r>
    <s v="Cape Fear"/>
    <s v="R"/>
    <s v="Crime"/>
    <x v="16"/>
    <s v="November 15, 1991 (United States)"/>
    <x v="53"/>
    <n v="180000"/>
    <s v="Martin Scorsese"/>
    <s v="John D. MacDonald"/>
    <s v="Robert De Niro"/>
    <s v="United States"/>
    <n v="35000000"/>
    <n v="182291969"/>
    <s v="Amblin Entertainment"/>
    <n v="128"/>
    <n v="136.19999999999999"/>
    <n v="258948079.04102561"/>
  </r>
  <r>
    <s v="Capote"/>
    <s v="R"/>
    <s v="Biography"/>
    <x v="4"/>
    <s v="February 3, 2006 (United States)"/>
    <x v="53"/>
    <n v="128000"/>
    <s v="Bennett Miller"/>
    <s v="Dan Futterman"/>
    <s v="Philip Seymour Hoffman"/>
    <s v="United States"/>
    <n v="7000000"/>
    <n v="49327405"/>
    <s v="United Artists"/>
    <n v="114"/>
    <n v="195.3"/>
    <n v="127050382.95435333"/>
  </r>
  <r>
    <s v="Caro diario"/>
    <s v="Unrated"/>
    <s v="Biography"/>
    <x v="34"/>
    <s v="September 30, 1994 (United States)"/>
    <x v="53"/>
    <n v="7400"/>
    <s v="Nanni Moretti"/>
    <s v="Nanni Moretti"/>
    <s v="Nanni Moretti"/>
    <s v="Italy"/>
    <m/>
    <n v="225278"/>
    <s v="Sacher Film"/>
    <n v="100"/>
    <n v="144.5"/>
    <n v="363378.54208575963"/>
  </r>
  <r>
    <s v="Certified Copy"/>
    <s v="Not Rated"/>
    <s v="Drama"/>
    <x v="29"/>
    <s v="March 25, 2011 (United States)"/>
    <x v="53"/>
    <n v="22000"/>
    <s v="Abbas Kiarostami"/>
    <s v="Abbas Kiarostami"/>
    <s v="Juliette Binoche"/>
    <s v="France"/>
    <m/>
    <n v="7736632"/>
    <s v="MK2 Productions"/>
    <n v="106"/>
    <n v="218.1"/>
    <n v="15906557.155195681"/>
  </r>
  <r>
    <s v="Chef"/>
    <s v="R"/>
    <s v="Adventure"/>
    <x v="20"/>
    <s v="May 30, 2014 (United States)"/>
    <x v="53"/>
    <n v="202000"/>
    <s v="Jon Favreau"/>
    <s v="Jon Favreau"/>
    <s v="Jon Favreau"/>
    <s v="United States"/>
    <n v="11000000"/>
    <n v="48428048"/>
    <s v="Aldamisa Entertainment"/>
    <n v="114"/>
    <n v="236.7"/>
    <n v="75555689.839221701"/>
  </r>
  <r>
    <s v="Chocolat"/>
    <s v="PG-13"/>
    <s v="Drama"/>
    <x v="28"/>
    <s v="May 1989 (United States)"/>
    <x v="53"/>
    <n v="3100"/>
    <s v="Claire Denis"/>
    <s v="Claire Denis"/>
    <s v="Isaach De BankolÃ©"/>
    <s v="France"/>
    <m/>
    <n v="2319801"/>
    <s v="Caroline Productions"/>
    <n v="105"/>
    <n v="118.3"/>
    <n v="7776054.6171617154"/>
  </r>
  <r>
    <s v="Christopher Robin"/>
    <s v="PG"/>
    <s v="Adventure"/>
    <x v="26"/>
    <s v="August 3, 2018 (United States)"/>
    <x v="53"/>
    <n v="72000"/>
    <s v="Marc Forster"/>
    <s v="A.A. Milne"/>
    <s v="Ewan McGregor"/>
    <s v="United Kingdom"/>
    <n v="75000000"/>
    <n v="197744377"/>
    <s v="2DUXÂ²"/>
    <n v="104"/>
    <n v="251.1"/>
    <n v="340218586.51552796"/>
  </r>
  <r>
    <s v="City of Hope"/>
    <s v="R"/>
    <s v="Crime"/>
    <x v="16"/>
    <s v="November 15, 1991 (United Kingdom)"/>
    <x v="53"/>
    <n v="2300"/>
    <s v="John Sayles"/>
    <s v="John Sayles"/>
    <s v="Vincent Spano"/>
    <s v="United States"/>
    <n v="3000000"/>
    <n v="1345015"/>
    <s v="Esperanza Films Inc."/>
    <n v="129"/>
    <n v="136.19999999999999"/>
    <n v="2169539.812069878"/>
  </r>
  <r>
    <s v="Clerks II"/>
    <s v="R"/>
    <s v="Comedy"/>
    <x v="15"/>
    <s v="July 21, 2006 (United States)"/>
    <x v="53"/>
    <n v="131000"/>
    <s v="Kevin Smith"/>
    <s v="Kevin Smith"/>
    <s v="Brian O'Halloran"/>
    <s v="United States"/>
    <n v="5000000"/>
    <n v="26986174"/>
    <s v="The Weinstein Company"/>
    <n v="97"/>
    <n v="201.6"/>
    <n v="49355865.653061226"/>
  </r>
  <r>
    <s v="Clue"/>
    <s v="PG"/>
    <s v="Comedy"/>
    <x v="38"/>
    <s v="December 13, 1985 (United States)"/>
    <x v="53"/>
    <n v="88000"/>
    <s v="Jonathan Lynn"/>
    <s v="John Landis"/>
    <s v="Eileen Brennan"/>
    <s v="United States"/>
    <n v="15000000"/>
    <n v="14643997"/>
    <s v="Paramount Pictures"/>
    <n v="94"/>
    <n v="107.6"/>
    <n v="41468642.062267661"/>
  </r>
  <r>
    <s v="Coach Carter"/>
    <s v="PG-13"/>
    <s v="Biography"/>
    <x v="4"/>
    <s v="January 14, 2005 (United States)"/>
    <x v="53"/>
    <n v="133000"/>
    <s v="Thomas Carter"/>
    <s v="Mark Schwahn"/>
    <s v="Samuel L. Jackson"/>
    <s v="United States"/>
    <n v="30000000"/>
    <n v="76669554"/>
    <s v="Coach Carter"/>
    <n v="136"/>
    <n v="195.3"/>
    <n v="171521388.42731276"/>
  </r>
  <r>
    <s v="Corpse Bride"/>
    <s v="PG"/>
    <s v="Animation"/>
    <x v="4"/>
    <s v="September 23, 2005 (United States)"/>
    <x v="53"/>
    <n v="251000"/>
    <s v="Tim Burton"/>
    <s v="Tim Burton"/>
    <s v="Johnny Depp"/>
    <s v="United States"/>
    <n v="40000000"/>
    <n v="118090836"/>
    <s v="Warner Bros."/>
    <n v="77"/>
    <n v="195.3"/>
    <n v="152016382.46387833"/>
  </r>
  <r>
    <s v="Crimson Tide"/>
    <s v="R"/>
    <s v="Action"/>
    <x v="40"/>
    <s v="May 12, 1995 (United States)"/>
    <x v="53"/>
    <n v="105000"/>
    <s v="Tony Scott"/>
    <s v="Michael Schiffer"/>
    <s v="Gene Hackman"/>
    <s v="United States"/>
    <n v="53000000"/>
    <n v="157387195"/>
    <s v="Hollywood Pictures"/>
    <n v="116"/>
    <n v="152.4"/>
    <n v="223570528.28205127"/>
  </r>
  <r>
    <s v="Dawn of the Dead"/>
    <s v="R"/>
    <s v="Action"/>
    <x v="1"/>
    <s v="March 19, 2004 (United States)"/>
    <x v="53"/>
    <n v="243000"/>
    <s v="Zack Snyder"/>
    <s v="George A. Romero"/>
    <s v="Sarah Polley"/>
    <s v="United States"/>
    <n v="26000000"/>
    <n v="102278712"/>
    <s v="Strike Entertainment"/>
    <n v="101"/>
    <n v="188.9"/>
    <n v="222126326.06129721"/>
  </r>
  <r>
    <s v="Dead Ringers"/>
    <s v="R"/>
    <s v="Drama"/>
    <x v="28"/>
    <s v="September 23, 1988 (United States)"/>
    <x v="53"/>
    <n v="43000"/>
    <s v="David Cronenberg"/>
    <s v="David Cronenberg"/>
    <s v="Jeremy Irons"/>
    <s v="Canada"/>
    <n v="13000000"/>
    <n v="8038508"/>
    <s v="Morgan Creek Entertainment"/>
    <n v="116"/>
    <n v="118.3"/>
    <n v="16071741.388451442"/>
  </r>
  <r>
    <s v="Death and the Maiden"/>
    <s v="R"/>
    <s v="Drama"/>
    <x v="13"/>
    <s v="January 27, 1995 (United States)"/>
    <x v="53"/>
    <n v="23000"/>
    <s v="Roman Polanski"/>
    <s v="Ariel Dorfman"/>
    <s v="Sigourney Weaver"/>
    <s v="United Kingdom"/>
    <n v="12000000"/>
    <n v="3103716"/>
    <s v="Fine Line Features"/>
    <n v="103"/>
    <n v="148.19999999999999"/>
    <n v="5676484.1848739497"/>
  </r>
  <r>
    <s v="Despicable Me 2"/>
    <s v="PG"/>
    <s v="Animation"/>
    <x v="33"/>
    <s v="July 3, 2013 (United States)"/>
    <x v="53"/>
    <n v="377000"/>
    <s v="Pierre Coffin"/>
    <s v="Cinco Paul"/>
    <s v="Steve Carell"/>
    <s v="United States"/>
    <n v="76000000"/>
    <n v="970766005"/>
    <s v="Universal Pictures"/>
    <n v="98"/>
    <n v="233"/>
    <n v="2846895108.0221362"/>
  </r>
  <r>
    <s v="Detroit"/>
    <s v="R"/>
    <s v="Crime"/>
    <x v="27"/>
    <s v="August 4, 2017 (United States)"/>
    <x v="53"/>
    <n v="50000"/>
    <s v="Kathryn Bigelow"/>
    <s v="Mark Boal"/>
    <s v="John Boyega"/>
    <s v="United States"/>
    <n v="34000000"/>
    <n v="23355100"/>
    <s v="Annapurna Pictures"/>
    <n v="143"/>
    <n v="245.1"/>
    <n v="32628606.006419074"/>
  </r>
  <r>
    <s v="Dirty Pretty Things"/>
    <s v="R"/>
    <s v="Crime"/>
    <x v="23"/>
    <s v="September 5, 2003 (United States)"/>
    <x v="53"/>
    <n v="41000"/>
    <s v="Stephen Frears"/>
    <s v="Steven Knight"/>
    <s v="Chiwetel Ejiofor"/>
    <s v="United Kingdom"/>
    <n v="10000000"/>
    <n v="13904766"/>
    <s v="BBC Films"/>
    <n v="97"/>
    <n v="179.9"/>
    <n v="18452884.147212543"/>
  </r>
  <r>
    <s v="Dogma"/>
    <s v="R"/>
    <s v="Adventure"/>
    <x v="11"/>
    <s v="November 12, 1999 (United States)"/>
    <x v="53"/>
    <n v="210000"/>
    <s v="Kevin Smith"/>
    <s v="Kevin Smith"/>
    <s v="Ben Affleck"/>
    <s v="United States"/>
    <n v="10000000"/>
    <n v="31429330"/>
    <s v="View Askew Productions"/>
    <n v="130"/>
    <n v="166.6"/>
    <n v="73270978.201989293"/>
  </r>
  <r>
    <s v="Drugstore Cowboy"/>
    <s v="R"/>
    <s v="Crime"/>
    <x v="21"/>
    <s v="October 20, 1989 (United States)"/>
    <x v="53"/>
    <n v="34000"/>
    <s v="Gus Van Sant"/>
    <s v="James Fogle"/>
    <s v="Matt Dillon"/>
    <s v="United States"/>
    <n v="2500000"/>
    <n v="4729352"/>
    <s v="Avenue Pictures"/>
    <n v="101"/>
    <n v="124"/>
    <n v="7147983.9007936511"/>
  </r>
  <r>
    <s v="Dumb and Dumber"/>
    <s v="PG-13"/>
    <s v="Comedy"/>
    <x v="13"/>
    <s v="December 16, 1994 (United States)"/>
    <x v="53"/>
    <n v="361000"/>
    <s v="Peter Farrelly"/>
    <s v="Peter Farrelly"/>
    <s v="Jim Carrey"/>
    <s v="United States"/>
    <n v="17000000"/>
    <n v="247275374"/>
    <s v="New Line Cinema"/>
    <n v="107"/>
    <n v="148.19999999999999"/>
    <n v="494388493.81758529"/>
  </r>
  <r>
    <s v="Eight Below"/>
    <s v="PG"/>
    <s v="Adventure"/>
    <x v="15"/>
    <s v="February 17, 2006 (United States)"/>
    <x v="53"/>
    <n v="62000"/>
    <s v="Frank Marshall"/>
    <s v="David DiGilio"/>
    <s v="Paul Walker"/>
    <s v="United States"/>
    <n v="40000000"/>
    <n v="120455994"/>
    <s v="Walt Disney Pictures"/>
    <n v="120"/>
    <n v="201.6"/>
    <n v="403772732.36303627"/>
  </r>
  <r>
    <s v="Enemy of the State"/>
    <s v="R"/>
    <s v="Action"/>
    <x v="17"/>
    <s v="November 20, 1998 (United States)"/>
    <x v="53"/>
    <n v="232000"/>
    <s v="Tony Scott"/>
    <s v="David Marconi"/>
    <s v="Will Smith"/>
    <s v="United States"/>
    <n v="90000000"/>
    <n v="250849789"/>
    <s v="Touchstone Pictures"/>
    <n v="132"/>
    <n v="163"/>
    <n v="767408942.85441768"/>
  </r>
  <r>
    <s v="Enter the Void"/>
    <s v="Not Rated"/>
    <s v="Drama"/>
    <x v="9"/>
    <s v="May 5, 2010 (France)"/>
    <x v="53"/>
    <n v="74000"/>
    <s v="Gaspar NoÃ©"/>
    <s v="Gaspar NoÃ©"/>
    <s v="Nathaniel Brown"/>
    <s v="France"/>
    <n v="16000000"/>
    <n v="775385"/>
    <s v="FidÃ©litÃ© Films"/>
    <n v="161"/>
    <n v="214.5"/>
    <n v="1997124.3406593406"/>
  </r>
  <r>
    <s v="Eve's Bayou"/>
    <s v="R"/>
    <s v="Drama"/>
    <x v="14"/>
    <s v="November 7, 1997 (United States)"/>
    <x v="53"/>
    <n v="9100"/>
    <s v="Kasi Lemmons"/>
    <s v="Kasi Lemmons"/>
    <s v="Samuel L. Jackson"/>
    <s v="United States"/>
    <n v="6000000"/>
    <n v="14842388"/>
    <s v="Trimark Pictures"/>
    <n v="109"/>
    <n v="160.5"/>
    <n v="23156557.212493598"/>
  </r>
  <r>
    <s v="Eye in the Sky"/>
    <s v="R"/>
    <s v="Action"/>
    <x v="39"/>
    <s v="April 1, 2016 (United States)"/>
    <x v="53"/>
    <n v="81000"/>
    <s v="Gavin Hood"/>
    <s v="Guy Hibbert"/>
    <s v="Helen Mirren"/>
    <s v="United Kingdom"/>
    <n v="13000000"/>
    <n v="35259653"/>
    <s v="Raindog Films"/>
    <n v="102"/>
    <n v="237"/>
    <n v="62390338.38037166"/>
  </r>
  <r>
    <s v="Fantastic Beasts and Where to Find Them"/>
    <s v="PG-13"/>
    <s v="Adventure"/>
    <x v="30"/>
    <s v="November 18, 2016 (United States)"/>
    <x v="53"/>
    <n v="422000"/>
    <s v="David Yates"/>
    <s v="J.K. Rowling"/>
    <s v="Eddie Redmayne"/>
    <s v="United Kingdom"/>
    <n v="180000000"/>
    <n v="814044001"/>
    <s v="Heyday Films"/>
    <n v="132"/>
    <n v="240"/>
    <n v="1378761573.6781545"/>
  </r>
  <r>
    <s v="Faraway, So Close!"/>
    <s v="PG-13"/>
    <s v="Drama"/>
    <x v="34"/>
    <s v="December 21, 1993 (United States)"/>
    <x v="53"/>
    <n v="7800"/>
    <s v="Wim Wenders"/>
    <s v="Wim Wenders"/>
    <s v="Otto Sander"/>
    <s v="Germany"/>
    <n v="10500000"/>
    <n v="810455"/>
    <s v="Road Movies Filmproduktion"/>
    <n v="140"/>
    <n v="144.5"/>
    <n v="1075547.2060104529"/>
  </r>
  <r>
    <s v="Fast Five"/>
    <s v="PG-13"/>
    <s v="Action"/>
    <x v="24"/>
    <s v="April 29, 2011 (United States)"/>
    <x v="53"/>
    <n v="362000"/>
    <s v="Justin Lin"/>
    <s v="Chris Morgan"/>
    <s v="Vin Diesel"/>
    <s v="United States"/>
    <n v="125000000"/>
    <n v="626137675"/>
    <s v="Universal Pictures"/>
    <n v="130"/>
    <n v="224.9"/>
    <n v="946349948.2762897"/>
  </r>
  <r>
    <s v="Finding Dory"/>
    <s v="PG"/>
    <s v="Animation"/>
    <x v="30"/>
    <s v="June 17, 2016 (United States)"/>
    <x v="53"/>
    <n v="250000"/>
    <s v="Andrew Stanton"/>
    <s v="Andrew Stanton"/>
    <s v="Ellen DeGeneres"/>
    <s v="United States"/>
    <n v="200000000"/>
    <n v="1028570942"/>
    <s v="Pixar Animation Studios"/>
    <n v="97"/>
    <n v="240"/>
    <n v="2056466968.683727"/>
  </r>
  <r>
    <s v="Finding Forrester"/>
    <s v="PG-13"/>
    <s v="Drama"/>
    <x v="8"/>
    <s v="January 12, 2001 (United States)"/>
    <x v="53"/>
    <n v="84000"/>
    <s v="Gus Van Sant"/>
    <s v="Mike Rich"/>
    <s v="Sean Connery"/>
    <s v="United States"/>
    <n v="43000000"/>
    <n v="80049764"/>
    <s v="Columbia Pictures"/>
    <n v="136"/>
    <n v="172.2"/>
    <n v="120987912.15674604"/>
  </r>
  <r>
    <s v="First Man"/>
    <s v="PG-13"/>
    <s v="Biography"/>
    <x v="26"/>
    <s v="October 12, 2018 (United States)"/>
    <x v="53"/>
    <n v="176000"/>
    <s v="Damien Chazelle"/>
    <s v="Josh Singer"/>
    <s v="Ryan Gosling"/>
    <s v="United States"/>
    <n v="59000000"/>
    <n v="105713218"/>
    <s v="Universal Pictures"/>
    <n v="141"/>
    <n v="251.1"/>
    <n v="200690451.86666667"/>
  </r>
  <r>
    <s v="Fish Tank"/>
    <s v="Not Rated"/>
    <s v="Drama"/>
    <x v="9"/>
    <s v="September 11, 2009 (United Kingdom)"/>
    <x v="53"/>
    <n v="60000"/>
    <s v="Andrea Arnold"/>
    <s v="Andrea Arnold"/>
    <s v="Katie Jarvis"/>
    <s v="Netherlands"/>
    <n v="3000000"/>
    <n v="2404300"/>
    <s v="BBC Films"/>
    <n v="123"/>
    <n v="214.5"/>
    <n v="5907985.564516129"/>
  </r>
  <r>
    <s v="Flight"/>
    <s v="R"/>
    <s v="Drama"/>
    <x v="36"/>
    <s v="November 2, 2012 (United States)"/>
    <x v="53"/>
    <n v="334000"/>
    <s v="Robert Zemeckis"/>
    <s v="John Gatins"/>
    <s v="Denzel Washington"/>
    <s v="United States"/>
    <n v="31000000"/>
    <n v="161772375"/>
    <s v="Paramount Pictures"/>
    <n v="138"/>
    <n v="229.6"/>
    <n v="237781199.52966711"/>
  </r>
  <r>
    <s v="Force Majeure"/>
    <s v="R"/>
    <s v="Comedy"/>
    <x v="20"/>
    <s v="December 30, 2014 (United States)"/>
    <x v="53"/>
    <n v="51000"/>
    <s v="Ruben Ã–stlund"/>
    <s v="Ruben Ã–stlund"/>
    <s v="Johannes Kuhnke"/>
    <s v="Sweden"/>
    <m/>
    <n v="4094339"/>
    <s v="Plattform Produktion"/>
    <n v="120"/>
    <n v="236.7"/>
    <n v="6934658.6620344631"/>
  </r>
  <r>
    <s v="Four Lions"/>
    <s v="R"/>
    <s v="Comedy"/>
    <x v="29"/>
    <s v="May 7, 2010 (United Kingdom)"/>
    <x v="53"/>
    <n v="74000"/>
    <s v="Christopher Morris"/>
    <s v="Christopher Morris"/>
    <s v="Will Adamsdale"/>
    <s v="United Kingdom"/>
    <m/>
    <n v="6149356"/>
    <s v="Film4"/>
    <n v="97"/>
    <n v="218.1"/>
    <n v="10183199.854347827"/>
  </r>
  <r>
    <s v="Frances"/>
    <s v="R"/>
    <s v="Biography"/>
    <x v="31"/>
    <s v="March 11, 1983 (Australia)"/>
    <x v="53"/>
    <n v="7300"/>
    <s v="Graeme Clifford"/>
    <s v="Eric Bergren"/>
    <s v="Jessica Lange"/>
    <s v="United States"/>
    <m/>
    <m/>
    <s v="Brooksfilms"/>
    <n v="140"/>
    <n v="96.5"/>
    <s v="Missing"/>
  </r>
  <r>
    <s v="Frequency"/>
    <s v="PG-13"/>
    <s v="Crime"/>
    <x v="8"/>
    <s v="April 28, 2000 (United States)"/>
    <x v="53"/>
    <n v="103000"/>
    <s v="Gregory Hoblit"/>
    <s v="Toby Emmerich"/>
    <s v="Dennis Quaid"/>
    <s v="United States"/>
    <n v="31000000"/>
    <n v="68106245"/>
    <s v="New Line Cinema"/>
    <n v="118"/>
    <n v="172.2"/>
    <n v="215046350.7927461"/>
  </r>
  <r>
    <s v="Friday"/>
    <s v="R"/>
    <s v="Comedy"/>
    <x v="40"/>
    <s v="April 26, 1995 (United States)"/>
    <x v="53"/>
    <n v="103000"/>
    <s v="F. Gary Gray"/>
    <s v="Ice Cube"/>
    <s v="Ice Cube"/>
    <s v="United States"/>
    <n v="3500000"/>
    <n v="28215918"/>
    <s v="New Line Cinema"/>
    <n v="91"/>
    <n v="152.4"/>
    <n v="48545399.291925468"/>
  </r>
  <r>
    <s v="Galaxy Quest"/>
    <s v="PG"/>
    <s v="Adventure"/>
    <x v="11"/>
    <s v="December 25, 1999 (United States)"/>
    <x v="53"/>
    <n v="155000"/>
    <s v="Dean Parisot"/>
    <s v="David Howard"/>
    <s v="Tim Allen"/>
    <s v="United States"/>
    <n v="45000000"/>
    <n v="90683916"/>
    <s v="Dreamworks Pictures"/>
    <n v="102"/>
    <n v="166.6"/>
    <n v="115130788.35499999"/>
  </r>
  <r>
    <s v="Ghajini"/>
    <s v="Not Rated"/>
    <s v="Action"/>
    <x v="0"/>
    <s v="December 24, 2008 (United States)"/>
    <x v="53"/>
    <n v="58000"/>
    <s v="A.R. Murugadoss"/>
    <s v="Piyush Mishra"/>
    <s v="Aamir Khan"/>
    <s v="India"/>
    <m/>
    <n v="38316584"/>
    <s v="Geetha Arts"/>
    <n v="186"/>
    <n v="215.3"/>
    <n v="54429198.810256407"/>
  </r>
  <r>
    <s v="Ghost World"/>
    <s v="R"/>
    <s v="Comedy"/>
    <x v="7"/>
    <s v="September 21, 2001 (United States)"/>
    <x v="53"/>
    <n v="115000"/>
    <s v="Terry Zwigoff"/>
    <s v="Daniel Clowes"/>
    <s v="Steve Buscemi"/>
    <s v="United States"/>
    <n v="7000000"/>
    <n v="8764007"/>
    <s v="United Artists"/>
    <n v="111"/>
    <n v="177.1"/>
    <n v="12403125.559219694"/>
  </r>
  <r>
    <s v="Ginger and Fred"/>
    <s v="PG-13"/>
    <s v="Comedy"/>
    <x v="25"/>
    <s v="March 28, 1986 (United States)"/>
    <x v="53"/>
    <n v="4900"/>
    <s v="Federico Fellini"/>
    <s v="Federico Fellini"/>
    <s v="Marcello Mastroianni"/>
    <s v="Italy"/>
    <m/>
    <n v="837623"/>
    <s v="Produzioni Europee Associate (PEA)"/>
    <n v="125"/>
    <n v="109.6"/>
    <n v="1078258.2513730461"/>
  </r>
  <r>
    <s v="Girl, Interrupted"/>
    <s v="R"/>
    <s v="Biography"/>
    <x v="11"/>
    <s v="January 14, 2000 (United States)"/>
    <x v="53"/>
    <n v="169000"/>
    <s v="James Mangold"/>
    <s v="Susanna Kaysen"/>
    <s v="Winona Ryder"/>
    <s v="Germany"/>
    <n v="40000000"/>
    <n v="48350205"/>
    <s v="Columbia Pictures"/>
    <n v="127"/>
    <n v="166.6"/>
    <n v="73076921.941964284"/>
  </r>
  <r>
    <s v="Good Morning, Vietnam"/>
    <s v="R"/>
    <s v="Biography"/>
    <x v="3"/>
    <s v="January 15, 1988 (United States)"/>
    <x v="53"/>
    <n v="131000"/>
    <s v="Barry Levinson"/>
    <s v="Mitch Markowitz"/>
    <s v="Robin Williams"/>
    <s v="United States"/>
    <n v="13000000"/>
    <n v="123922370"/>
    <s v="Touchstone Pictures"/>
    <n v="121"/>
    <n v="113.6"/>
    <n v="235259477.50155762"/>
  </r>
  <r>
    <s v="Greater"/>
    <s v="PG"/>
    <s v="Biography"/>
    <x v="30"/>
    <s v="August 26, 2016 (United States)"/>
    <x v="53"/>
    <n v="5300"/>
    <s v="David L. Hunt"/>
    <s v="Brian Reindl"/>
    <s v="Neal McDonough"/>
    <s v="United States"/>
    <n v="9000000"/>
    <n v="2000620"/>
    <s v="Greater Productions"/>
    <n v="130"/>
    <n v="240"/>
    <n v="3739809.2883435581"/>
  </r>
  <r>
    <s v="Gremlins"/>
    <s v="PG"/>
    <s v="Comedy"/>
    <x v="18"/>
    <s v="June 8, 1984 (United States)"/>
    <x v="53"/>
    <n v="204000"/>
    <s v="Joe Dante"/>
    <s v="Chris Columbus"/>
    <s v="Zach Galligan"/>
    <s v="United States"/>
    <n v="11000000"/>
    <n v="153633143"/>
    <s v="Warner Bros."/>
    <n v="106"/>
    <n v="103.9"/>
    <n v="412077629.15580988"/>
  </r>
  <r>
    <s v="Grosse Pointe Blank"/>
    <s v="R"/>
    <s v="Action"/>
    <x v="14"/>
    <s v="April 11, 1997 (United States)"/>
    <x v="53"/>
    <n v="90000"/>
    <s v="George Armitage"/>
    <s v="Tom Jankiewicz"/>
    <s v="John Cusack"/>
    <s v="United States"/>
    <n v="15000000"/>
    <n v="28084357"/>
    <s v="Hollywood Pictures"/>
    <n v="107"/>
    <n v="160.5"/>
    <n v="36106766.151476793"/>
  </r>
  <r>
    <s v="Heavenly Creatures"/>
    <s v="R"/>
    <s v="Biography"/>
    <x v="13"/>
    <s v="October 14, 1994 (New Zealand)"/>
    <x v="53"/>
    <n v="60000"/>
    <s v="Peter Jackson"/>
    <s v="Fran Walsh"/>
    <s v="Melanie Lynskey"/>
    <s v="New Zealand"/>
    <n v="5000000"/>
    <n v="3049135"/>
    <s v="WingNut Films"/>
    <n v="99"/>
    <n v="148.19999999999999"/>
    <n v="10220807.860286027"/>
  </r>
  <r>
    <s v="He-Man and She-Ra: The Secret of the Sword"/>
    <s v="G"/>
    <s v="Animation"/>
    <x v="38"/>
    <s v="March 22, 1985 (United States)"/>
    <x v="53"/>
    <n v="2600"/>
    <s v="Directors"/>
    <s v="Larry DiTillio"/>
    <s v="John Erwin"/>
    <s v="United States"/>
    <n v="2000000"/>
    <n v="7660857"/>
    <s v="Filmation Associates"/>
    <n v="100"/>
    <n v="107.6"/>
    <n v="22466440.114533201"/>
  </r>
  <r>
    <s v="Hercules"/>
    <s v="G"/>
    <s v="Animation"/>
    <x v="14"/>
    <s v="June 27, 1997 (United States)"/>
    <x v="53"/>
    <n v="212000"/>
    <s v="Ron Clements"/>
    <s v="Ron Clements"/>
    <s v="Tate Donovan"/>
    <s v="United States"/>
    <n v="85000000"/>
    <n v="252712101"/>
    <s v="Walt Disney Pictures"/>
    <n v="93"/>
    <n v="160.5"/>
    <n v="342380512.11516225"/>
  </r>
  <r>
    <s v="Hereditary"/>
    <s v="R"/>
    <s v="Drama"/>
    <x v="26"/>
    <s v="June 8, 2018 (United States)"/>
    <x v="53"/>
    <n v="259000"/>
    <s v="Ari Aster"/>
    <s v="Ari Aster"/>
    <s v="Toni Collette"/>
    <s v="United States"/>
    <n v="10000000"/>
    <n v="80239658"/>
    <s v="PalmStar Media"/>
    <n v="127"/>
    <n v="251.1"/>
    <n v="113981462.90256409"/>
  </r>
  <r>
    <s v="Hope and Glory"/>
    <s v="PG-13"/>
    <s v="Comedy"/>
    <x v="3"/>
    <s v="February 19, 1988 (United States)"/>
    <x v="53"/>
    <n v="13000"/>
    <s v="John Boorman"/>
    <s v="John Boorman"/>
    <s v="Sarah Miles"/>
    <s v="United Kingdom"/>
    <m/>
    <n v="10021120"/>
    <s v="Columbia Pictures"/>
    <n v="113"/>
    <n v="113.6"/>
    <n v="13576857.55446865"/>
  </r>
  <r>
    <s v="House of Games"/>
    <s v="R"/>
    <s v="Crime"/>
    <x v="3"/>
    <s v="October 14, 1987 (United States)"/>
    <x v="53"/>
    <n v="21000"/>
    <s v="David Mamet"/>
    <s v="David Mamet"/>
    <s v="Lindsay Crouse"/>
    <s v="United States"/>
    <m/>
    <n v="2585639"/>
    <s v="Filmhaus"/>
    <n v="102"/>
    <n v="113.6"/>
    <n v="5169581.3864829391"/>
  </r>
  <r>
    <s v="Hustle &amp; Flow"/>
    <s v="R"/>
    <s v="Crime"/>
    <x v="4"/>
    <s v="July 22, 2005 (United States)"/>
    <x v="53"/>
    <n v="39000"/>
    <s v="Craig Brewer"/>
    <s v="Craig Brewer"/>
    <s v="Terrence Howard"/>
    <s v="United States"/>
    <n v="2800000"/>
    <n v="23563727"/>
    <s v="Crunk Pictures"/>
    <n v="116"/>
    <n v="195.3"/>
    <n v="45760787.870618224"/>
  </r>
  <r>
    <s v="I Can Only Imagine"/>
    <s v="PG"/>
    <s v="Biography"/>
    <x v="26"/>
    <s v="March 16, 2018 (United States)"/>
    <x v="53"/>
    <n v="15000"/>
    <s v="Andrew Erwin"/>
    <s v="Bart Millard"/>
    <s v="J. Michael Finley"/>
    <s v="United States"/>
    <n v="7000000"/>
    <n v="86086881"/>
    <s v="Kevin Downes Productions"/>
    <n v="110"/>
    <n v="251.1"/>
    <n v="120269017.15130673"/>
  </r>
  <r>
    <s v="Identity"/>
    <s v="R"/>
    <s v="Mystery"/>
    <x v="2"/>
    <s v="April 25, 2003 (United States)"/>
    <x v="53"/>
    <n v="233000"/>
    <s v="James Mangold"/>
    <s v="Michael Cooney"/>
    <s v="John Cusack"/>
    <s v="United States"/>
    <n v="28000000"/>
    <n v="90259536"/>
    <s v="Columbia Pictures"/>
    <n v="90"/>
    <n v="184"/>
    <n v="171352527.2224299"/>
  </r>
  <r>
    <s v="Insomnia"/>
    <s v="Not Rated"/>
    <s v="Crime"/>
    <x v="14"/>
    <s v="May 29, 1998 (United States)"/>
    <x v="53"/>
    <n v="14000"/>
    <s v="Erik SkjoldbjÃ¦rg"/>
    <s v="Nikolaj Frobenius"/>
    <s v="Stellan SkarsgÃ¥rd"/>
    <s v="Norway"/>
    <m/>
    <n v="227569"/>
    <s v="Norsk Film"/>
    <n v="96"/>
    <n v="160.5"/>
    <n v="355044.9272913466"/>
  </r>
  <r>
    <s v="Instant Family"/>
    <s v="PG-13"/>
    <s v="Comedy"/>
    <x v="26"/>
    <s v="November 16, 2018 (United States)"/>
    <x v="53"/>
    <n v="97000"/>
    <s v="Sean Anders"/>
    <s v="Sean Anders"/>
    <s v="Mark Wahlberg"/>
    <s v="United States"/>
    <n v="48000000"/>
    <n v="120556201"/>
    <s v="Closest to the Hole Productions"/>
    <n v="118"/>
    <n v="251.1"/>
    <n v="220489042.28511405"/>
  </r>
  <r>
    <s v="Invictus"/>
    <s v="PG-13"/>
    <s v="Biography"/>
    <x v="9"/>
    <s v="December 11, 2009 (United States)"/>
    <x v="53"/>
    <n v="153000"/>
    <s v="Clint Eastwood"/>
    <s v="Anthony Peckham"/>
    <s v="Morgan Freeman"/>
    <s v="United States"/>
    <n v="60000000"/>
    <n v="122426792"/>
    <s v="Warner Bros."/>
    <n v="134"/>
    <n v="214.5"/>
    <n v="157398495.8751055"/>
  </r>
  <r>
    <s v="It"/>
    <s v="R"/>
    <s v="Horror"/>
    <x v="27"/>
    <s v="September 8, 2017 (United States)"/>
    <x v="53"/>
    <n v="478000"/>
    <s v="Andy Muschietti"/>
    <s v="Chase Palmer"/>
    <s v="Bill SkarsgÃ¥rd"/>
    <s v="United States"/>
    <n v="35000000"/>
    <n v="701796444"/>
    <s v="New Line Cinema"/>
    <n v="135"/>
    <n v="245.1"/>
    <n v="996910846.09230757"/>
  </r>
  <r>
    <s v="It's All Gone Pete Tong"/>
    <s v="R"/>
    <s v="Biography"/>
    <x v="1"/>
    <s v="May 27, 2005 (United Kingdom)"/>
    <x v="53"/>
    <n v="20000"/>
    <s v="Michael Dowse"/>
    <s v="Michael Dowse"/>
    <s v="Paul Kaye"/>
    <s v="United Kingdom"/>
    <n v="2000000"/>
    <n v="1635056"/>
    <s v="True West Films"/>
    <n v="90"/>
    <n v="188.9"/>
    <n v="3447761.6830449831"/>
  </r>
  <r>
    <s v="Jane Eyre"/>
    <s v="PG-13"/>
    <s v="Drama"/>
    <x v="24"/>
    <s v="April 22, 2011 (United States)"/>
    <x v="53"/>
    <n v="83000"/>
    <s v="Cary Joji Fukunaga"/>
    <s v="Charlotte BrontÃ«"/>
    <s v="Mia Wasikowska"/>
    <s v="United Kingdom"/>
    <m/>
    <n v="34710627"/>
    <s v="Focus Features"/>
    <n v="120"/>
    <n v="224.9"/>
    <n v="73192581.639446378"/>
  </r>
  <r>
    <s v="Jerry Maguire"/>
    <s v="R"/>
    <s v="Comedy"/>
    <x v="10"/>
    <s v="December 13, 1996 (United States)"/>
    <x v="53"/>
    <n v="249000"/>
    <s v="Cameron Crowe"/>
    <s v="Cameron Crowe"/>
    <s v="Tom Cruise"/>
    <s v="United States"/>
    <n v="50000000"/>
    <n v="273552592"/>
    <s v="TriStar Pictures"/>
    <n v="139"/>
    <n v="156.9"/>
    <n v="388584964.02051276"/>
  </r>
  <r>
    <s v="Lantana"/>
    <s v="R"/>
    <s v="Drama"/>
    <x v="7"/>
    <s v="March 8, 2002 (United States)"/>
    <x v="53"/>
    <n v="19000"/>
    <s v="Ray Lawrence"/>
    <s v="Andrew Bovell"/>
    <s v="Anthony LaPaglia"/>
    <s v="Australia"/>
    <m/>
    <n v="15747450"/>
    <s v="MBP (Germany)"/>
    <n v="121"/>
    <n v="177.1"/>
    <n v="44593383.039033458"/>
  </r>
  <r>
    <s v="Lars and the Real Girl"/>
    <s v="PG-13"/>
    <s v="Comedy"/>
    <x v="6"/>
    <s v="November 2, 2007 (United States)"/>
    <x v="53"/>
    <n v="141000"/>
    <s v="Craig Gillespie"/>
    <s v="Nancy Oliver"/>
    <s v="Ryan Gosling"/>
    <s v="United States"/>
    <n v="12000000"/>
    <n v="11293663"/>
    <s v="Metro-Goldwyn-Mayer (MGM)"/>
    <n v="106"/>
    <n v="207.3"/>
    <n v="14039898.474500204"/>
  </r>
  <r>
    <s v="Lawless"/>
    <s v="R"/>
    <s v="Crime"/>
    <x v="36"/>
    <s v="August 29, 2012 (United States)"/>
    <x v="53"/>
    <n v="232000"/>
    <s v="John Hillcoat"/>
    <s v="Nick Cave"/>
    <s v="Tom Hardy"/>
    <s v="United States"/>
    <n v="26000000"/>
    <n v="55404207"/>
    <s v="The Weinstein Company"/>
    <n v="116"/>
    <n v="229.6"/>
    <n v="154029761.6140511"/>
  </r>
  <r>
    <s v="Layer Cake"/>
    <s v="R"/>
    <s v="Action"/>
    <x v="1"/>
    <s v="June 3, 2005 (United States)"/>
    <x v="53"/>
    <n v="171000"/>
    <s v="Matthew Vaughn"/>
    <s v="J.J. Connolly"/>
    <s v="Daniel Craig"/>
    <s v="United Kingdom"/>
    <m/>
    <n v="11850214"/>
    <s v="Sony Pictures Classics"/>
    <n v="105"/>
    <n v="188.9"/>
    <n v="21673230.527010802"/>
  </r>
  <r>
    <s v="Lilo &amp; Stitch"/>
    <s v="PG"/>
    <s v="Animation"/>
    <x v="23"/>
    <s v="June 21, 2002 (United States)"/>
    <x v="53"/>
    <n v="174000"/>
    <s v="Dean DeBlois"/>
    <s v="Chris Sanders"/>
    <s v="Daveigh Chase"/>
    <s v="United States"/>
    <n v="80000000"/>
    <n v="273144151"/>
    <s v="Walt Disney Pictures"/>
    <n v="92"/>
    <n v="179.9"/>
    <n v="388004768.34358972"/>
  </r>
  <r>
    <s v="Lincoln"/>
    <s v="PG-13"/>
    <s v="Biography"/>
    <x v="36"/>
    <s v="November 16, 2012 (United States)"/>
    <x v="53"/>
    <n v="250000"/>
    <s v="Steven Spielberg"/>
    <s v="Tony Kushner"/>
    <s v="Daniel Day-Lewis"/>
    <s v="United States"/>
    <n v="65000000"/>
    <n v="275293450"/>
    <s v="Dreamworks Pictures"/>
    <n v="150"/>
    <n v="229.6"/>
    <n v="389604803.59962839"/>
  </r>
  <r>
    <s v="Little Dorrit"/>
    <s v="G"/>
    <s v="Drama"/>
    <x v="3"/>
    <s v="October 21, 1988 (United States)"/>
    <x v="53"/>
    <n v="1000"/>
    <s v="Christine Edzard"/>
    <s v="Charles Dickens"/>
    <s v="Derek Jacobi"/>
    <s v="United Kingdom"/>
    <m/>
    <n v="1025228"/>
    <s v="Sands"/>
    <n v="357"/>
    <n v="113.6"/>
    <n v="1432310.7363594682"/>
  </r>
  <r>
    <s v="Little Women"/>
    <s v="PG"/>
    <s v="Drama"/>
    <x v="13"/>
    <s v="December 25, 1994 (United States)"/>
    <x v="53"/>
    <n v="54000"/>
    <s v="Gillian Armstrong"/>
    <s v="Louisa May Alcott"/>
    <s v="Susan Sarandon"/>
    <s v="United States"/>
    <n v="18000000"/>
    <n v="50083616"/>
    <s v="Columbia Pictures"/>
    <n v="115"/>
    <n v="148.19999999999999"/>
    <n v="62262251.306405544"/>
  </r>
  <r>
    <s v="Lorenzo's Oil"/>
    <s v="PG-13"/>
    <s v="Biography"/>
    <x v="35"/>
    <s v="January 29, 1993 (United States)"/>
    <x v="53"/>
    <n v="21000"/>
    <s v="George Miller"/>
    <s v="George Miller"/>
    <s v="Nick Nolte"/>
    <s v="United States"/>
    <n v="30000000"/>
    <n v="7286388"/>
    <s v="Universal Pictures"/>
    <n v="129"/>
    <n v="140.30000000000001"/>
    <n v="11367959.158218125"/>
  </r>
  <r>
    <s v="Madadayo"/>
    <m/>
    <s v="Drama"/>
    <x v="34"/>
    <s v="April 17, 1993 (Japan)"/>
    <x v="53"/>
    <n v="5100"/>
    <s v="Akira Kurosawa"/>
    <s v="IshirÃ´ Honda"/>
    <s v="Tatsuo Matsumura"/>
    <s v="Japan"/>
    <n v="11900000"/>
    <n v="596"/>
    <s v="DENTSU Music And Entertainment"/>
    <n v="134"/>
    <n v="144.5"/>
    <n v="1535.0904480135248"/>
  </r>
  <r>
    <s v="Manderlay"/>
    <s v="Not Rated"/>
    <s v="Drama"/>
    <x v="4"/>
    <s v="June 3, 2005 (Denmark)"/>
    <x v="53"/>
    <n v="23000"/>
    <s v="Lars von Trier"/>
    <s v="Lars von Trier"/>
    <s v="Bryce Dallas Howard"/>
    <s v="Denmark"/>
    <n v="14200000"/>
    <n v="674918"/>
    <s v="Zentropa Entertainments"/>
    <n v="139"/>
    <n v="195.3"/>
    <n v="1088658.0974060348"/>
  </r>
  <r>
    <s v="Manhattan Murder Mystery"/>
    <s v="PG"/>
    <s v="Comedy"/>
    <x v="34"/>
    <s v="August 18, 1993 (United States)"/>
    <x v="53"/>
    <n v="41000"/>
    <s v="Woody Allen"/>
    <s v="Woody Allen"/>
    <s v="Woody Allen"/>
    <s v="United States"/>
    <n v="13500000"/>
    <n v="11330911"/>
    <s v="TriStar Pictures"/>
    <n v="104"/>
    <n v="144.5"/>
    <n v="27842972.433064513"/>
  </r>
  <r>
    <s v="Marshall"/>
    <s v="PG-13"/>
    <s v="Biography"/>
    <x v="27"/>
    <s v="October 13, 2017 (United States)"/>
    <x v="53"/>
    <n v="22000"/>
    <s v="Reginald Hudlin"/>
    <s v="Michael Koskoff"/>
    <s v="Chadwick Boseman"/>
    <s v="United States"/>
    <n v="12000000"/>
    <n v="10116816"/>
    <s v="Chestnut Ridge Productions"/>
    <n v="118"/>
    <n v="245.1"/>
    <n v="29668853.081809428"/>
  </r>
  <r>
    <s v="Matchstick Men"/>
    <s v="PG-13"/>
    <s v="Comedy"/>
    <x v="2"/>
    <s v="September 12, 2003 (United States)"/>
    <x v="53"/>
    <n v="126000"/>
    <s v="Ridley Scott"/>
    <s v="Eric Garcia"/>
    <s v="Nicolas Cage"/>
    <s v="United States"/>
    <n v="62000000"/>
    <n v="65565672"/>
    <s v="Warner Bros."/>
    <n v="116"/>
    <n v="184"/>
    <n v="81509017.782129735"/>
  </r>
  <r>
    <s v="May Fools"/>
    <s v="R"/>
    <s v="Comedy"/>
    <x v="32"/>
    <s v="July 1990 (United States)"/>
    <x v="53"/>
    <n v="2900"/>
    <s v="Louis Malle"/>
    <s v="Louis Malle"/>
    <s v="Miou-Miou"/>
    <s v="France"/>
    <m/>
    <n v="1576702"/>
    <s v="Nouvelles Ã‰ditions de Films (NEF)"/>
    <n v="107"/>
    <n v="130.69999999999999"/>
    <n v="3675754.3947972455"/>
  </r>
  <r>
    <s v="Me and You and Everyone We Know"/>
    <s v="R"/>
    <s v="Comedy"/>
    <x v="4"/>
    <s v="August 5, 2005 (United States)"/>
    <x v="53"/>
    <n v="36000"/>
    <s v="Miranda July"/>
    <s v="Miranda July"/>
    <s v="John Hawkes"/>
    <s v="United States"/>
    <n v="800000"/>
    <n v="8012838"/>
    <s v="IFC Films"/>
    <n v="91"/>
    <n v="195.3"/>
    <n v="16474438.182186235"/>
  </r>
  <r>
    <s v="Memoirs of a Geisha"/>
    <s v="PG-13"/>
    <s v="Drama"/>
    <x v="4"/>
    <s v="December 23, 2005 (United States)"/>
    <x v="53"/>
    <n v="141000"/>
    <s v="Rob Marshall"/>
    <s v="Robin Swicord"/>
    <s v="Ziyi Zhang"/>
    <s v="France"/>
    <n v="85000000"/>
    <n v="162242962"/>
    <s v="Columbia Pictures"/>
    <n v="145"/>
    <n v="195.3"/>
    <n v="378235887.69242543"/>
  </r>
  <r>
    <s v="Men in Black"/>
    <s v="PG-13"/>
    <s v="Action"/>
    <x v="14"/>
    <s v="July 2, 1997 (United States)"/>
    <x v="53"/>
    <n v="529000"/>
    <s v="Barry Sonnenfeld"/>
    <s v="Lowell Cunningham"/>
    <s v="Tommy Lee Jones"/>
    <s v="United States"/>
    <n v="90000000"/>
    <n v="589390539"/>
    <s v="Columbia Pictures"/>
    <n v="98"/>
    <n v="160.5"/>
    <n v="1669026925.9600372"/>
  </r>
  <r>
    <s v="Merry Christmas Mr. Lawrence"/>
    <s v="R"/>
    <s v="Drama"/>
    <x v="19"/>
    <s v="September 2, 1983 (United States)"/>
    <x v="53"/>
    <n v="16000"/>
    <s v="Nagisa Ã”shima"/>
    <s v="Lourens van der Post"/>
    <s v="David Bowie"/>
    <s v="United Kingdom"/>
    <m/>
    <n v="2306560"/>
    <s v="National Film Trustee Company"/>
    <n v="123"/>
    <n v="99.6"/>
    <n v="5940903.0600169059"/>
  </r>
  <r>
    <s v="Mona Lisa"/>
    <s v="R"/>
    <s v="Crime"/>
    <x v="25"/>
    <s v="June 13, 1986 (United States)"/>
    <x v="53"/>
    <n v="14000"/>
    <s v="Neil Jordan"/>
    <s v="Neil Jordan"/>
    <s v="Bob Hoskins"/>
    <s v="United Kingdom"/>
    <m/>
    <n v="5794184"/>
    <s v="HandMade Films"/>
    <n v="104"/>
    <n v="109.6"/>
    <n v="8516584.0077182818"/>
  </r>
  <r>
    <s v="Monster"/>
    <s v="R"/>
    <s v="Biography"/>
    <x v="2"/>
    <s v="January 30, 2004 (United States)"/>
    <x v="53"/>
    <n v="140000"/>
    <s v="Patty Jenkins"/>
    <s v="Patty Jenkins"/>
    <s v="Charlize Theron"/>
    <s v="United States"/>
    <n v="8000000"/>
    <n v="58469210"/>
    <s v="Media 8 Entertainment"/>
    <n v="109"/>
    <n v="184"/>
    <n v="106936184.19567826"/>
  </r>
  <r>
    <s v="Mr. Brooks"/>
    <s v="R"/>
    <s v="Crime"/>
    <x v="6"/>
    <s v="June 1, 2007 (United States)"/>
    <x v="53"/>
    <n v="146000"/>
    <s v="Bruce A. Evans"/>
    <s v="Bruce A. Evans"/>
    <s v="Kevin Costner"/>
    <s v="United States"/>
    <n v="20000000"/>
    <n v="48443734"/>
    <s v="Metro-Goldwyn-Mayer (MGM)"/>
    <n v="120"/>
    <n v="207.3"/>
    <n v="129936670.33274648"/>
  </r>
  <r>
    <s v="Mr. Holland's Opus"/>
    <s v="PG"/>
    <s v="Drama"/>
    <x v="40"/>
    <s v="January 19, 1996 (United States)"/>
    <x v="53"/>
    <n v="36000"/>
    <s v="Stephen Herek"/>
    <s v="Patrick Sheane Duncan"/>
    <s v="Richard Dreyfuss"/>
    <s v="United States"/>
    <n v="23000000"/>
    <n v="106269971"/>
    <s v="Hollywood Pictures"/>
    <n v="143"/>
    <n v="152.4"/>
    <n v="261132743.25564513"/>
  </r>
  <r>
    <s v="Much Ado About Nothing"/>
    <s v="PG-13"/>
    <s v="Comedy"/>
    <x v="34"/>
    <s v="July 2, 1993 (United States)"/>
    <x v="53"/>
    <n v="46000"/>
    <s v="Kenneth Branagh"/>
    <s v="William Shakespeare"/>
    <s v="Kenneth Branagh"/>
    <s v="United Kingdom"/>
    <n v="11000000"/>
    <n v="22549338"/>
    <s v="Renaissance Films"/>
    <n v="111"/>
    <n v="144.5"/>
    <n v="58079317.739644967"/>
  </r>
  <r>
    <s v="Murder in the First"/>
    <s v="R"/>
    <s v="Drama"/>
    <x v="40"/>
    <s v="January 20, 1995 (United States)"/>
    <x v="53"/>
    <n v="27000"/>
    <s v="Marc Rocco"/>
    <s v="Dan Gordon"/>
    <s v="Christian Slater"/>
    <s v="United States"/>
    <m/>
    <n v="17381942"/>
    <s v="Warner Bros."/>
    <n v="122"/>
    <n v="152.4"/>
    <n v="35737366.58164642"/>
  </r>
  <r>
    <s v="My Family"/>
    <s v="R"/>
    <s v="Drama"/>
    <x v="40"/>
    <s v="May 3, 1995 (United States)"/>
    <x v="53"/>
    <n v="3800"/>
    <s v="Gregory Nava"/>
    <s v="Gregory Nava"/>
    <s v="Jimmy Smits"/>
    <s v="United States"/>
    <n v="5500000"/>
    <n v="11079373"/>
    <s v="American Playhouse"/>
    <n v="128"/>
    <n v="152.4"/>
    <n v="23362525.626989622"/>
  </r>
  <r>
    <s v="Natural Born Killers"/>
    <s v="R"/>
    <s v="Action"/>
    <x v="13"/>
    <s v="August 26, 1994 (United States)"/>
    <x v="53"/>
    <n v="222000"/>
    <s v="Oliver Stone"/>
    <s v="Quentin Tarantino"/>
    <s v="Woody Harrelson"/>
    <s v="United States"/>
    <n v="34000000"/>
    <n v="50283563"/>
    <s v="Warner Bros."/>
    <n v="118"/>
    <n v="148.19999999999999"/>
    <n v="103383276.96423751"/>
  </r>
  <r>
    <s v="Nelly &amp; Monsieur Arnaud"/>
    <m/>
    <s v="Drama"/>
    <x v="40"/>
    <s v="June 21, 1996 (United States)"/>
    <x v="53"/>
    <n v="4300"/>
    <s v="Claude Sautet"/>
    <s v="Jacques Fieschi"/>
    <s v="Emmanuelle BÃ©art"/>
    <s v="France"/>
    <m/>
    <n v="955708"/>
    <s v="Cecchi Gori Group Tiger Cinematografica"/>
    <n v="106"/>
    <n v="152.4"/>
    <n v="1786529.0036809815"/>
  </r>
  <r>
    <s v="Nikita"/>
    <s v="R"/>
    <s v="Action"/>
    <x v="32"/>
    <s v="April 1991 (United States)"/>
    <x v="53"/>
    <n v="69000"/>
    <s v="Luc Besson"/>
    <s v="Luc Besson"/>
    <s v="Anne Parillaud"/>
    <s v="France"/>
    <m/>
    <n v="5017971"/>
    <s v="Gaumont"/>
    <n v="117"/>
    <n v="130.69999999999999"/>
    <n v="6562127.7412017165"/>
  </r>
  <r>
    <s v="North Country"/>
    <s v="R"/>
    <s v="Drama"/>
    <x v="4"/>
    <s v="October 21, 2005 (United States)"/>
    <x v="53"/>
    <n v="41000"/>
    <s v="Niki Caro"/>
    <s v="Michael Seitzman"/>
    <s v="Charlize Theron"/>
    <s v="United States"/>
    <n v="35000000"/>
    <n v="25211175"/>
    <s v="Warner Bros."/>
    <n v="126"/>
    <n v="195.3"/>
    <n v="44610017.55226481"/>
  </r>
  <r>
    <s v="Official Secrets"/>
    <s v="R"/>
    <s v="Biography"/>
    <x v="5"/>
    <s v="August 30, 2019 (United States)"/>
    <x v="53"/>
    <n v="38000"/>
    <s v="Gavin Hood"/>
    <s v="Sara Bernstein"/>
    <s v="Keira Knightley"/>
    <s v="United Kingdom"/>
    <m/>
    <n v="10088753"/>
    <s v="Entertainment One"/>
    <n v="112"/>
    <n v="255.7"/>
    <n v="18859159.749079753"/>
  </r>
  <r>
    <s v="Only Lovers Left Alive"/>
    <s v="R"/>
    <s v="Comedy"/>
    <x v="33"/>
    <s v="December 25, 2013 (Germany)"/>
    <x v="53"/>
    <n v="94000"/>
    <s v="Jim Jarmusch"/>
    <s v="Jim Jarmusch"/>
    <s v="Tilda Swinton"/>
    <s v="United Kingdom"/>
    <n v="7000000"/>
    <n v="7609187"/>
    <s v="Recorded Picture Company (RPC)"/>
    <n v="123"/>
    <n v="233"/>
    <n v="11500591.661210317"/>
  </r>
  <r>
    <s v="Operation Condor"/>
    <s v="PG-13"/>
    <s v="Action"/>
    <x v="16"/>
    <s v="July 18, 1997 (United States)"/>
    <x v="53"/>
    <n v="19000"/>
    <s v="Jackie Chan"/>
    <s v="Jackie Chan"/>
    <s v="Jackie Chan"/>
    <s v="Hong Kong"/>
    <m/>
    <n v="10405394"/>
    <s v="Golden Harvest Company"/>
    <n v="80"/>
    <n v="136.19999999999999"/>
    <n v="19451064.734969325"/>
  </r>
  <r>
    <s v="Pale Rider"/>
    <s v="R"/>
    <s v="Drama"/>
    <x v="38"/>
    <s v="June 28, 1985 (United States)"/>
    <x v="53"/>
    <n v="55000"/>
    <s v="Clint Eastwood"/>
    <s v="Michael Butler"/>
    <s v="Clint Eastwood"/>
    <s v="United States"/>
    <n v="6900000"/>
    <n v="41410568"/>
    <s v="The Malpaso Company"/>
    <n v="115"/>
    <n v="107.6"/>
    <n v="71246753.639751554"/>
  </r>
  <r>
    <s v="Peaceful Warrior"/>
    <s v="PG-13"/>
    <s v="Drama"/>
    <x v="15"/>
    <s v="June 23, 2006 (United States)"/>
    <x v="53"/>
    <n v="27000"/>
    <s v="Victor Salva"/>
    <s v="Kevin Bernhardt"/>
    <s v="Scott Mechlowicz"/>
    <s v="United States"/>
    <n v="10000000"/>
    <n v="4326927"/>
    <s v="DEJ Productions"/>
    <n v="120"/>
    <n v="201.6"/>
    <n v="6123616.6135624712"/>
  </r>
  <r>
    <s v="Pirates of the Caribbean: Dead Man's Chest"/>
    <s v="PG-13"/>
    <s v="Action"/>
    <x v="15"/>
    <s v="July 7, 2006 (United States)"/>
    <x v="53"/>
    <n v="668000"/>
    <s v="Gore Verbinski"/>
    <s v="Ted Elliott"/>
    <s v="Johnny Depp"/>
    <s v="United States"/>
    <n v="225000000"/>
    <n v="1066179747"/>
    <s v="Walt Disney Pictures"/>
    <n v="151"/>
    <n v="201.6"/>
    <n v="1444486300.1818585"/>
  </r>
  <r>
    <s v="Point Break"/>
    <s v="R"/>
    <s v="Action"/>
    <x v="16"/>
    <s v="July 12, 1991 (United States)"/>
    <x v="53"/>
    <n v="166000"/>
    <s v="Kathryn Bigelow"/>
    <s v="Rick King"/>
    <s v="Patrick Swayze"/>
    <s v="United States"/>
    <n v="24000000"/>
    <n v="83531958"/>
    <s v="Largo Entertainment"/>
    <n v="122"/>
    <n v="136.19999999999999"/>
    <n v="109236856.66351931"/>
  </r>
  <r>
    <s v="Poltergeist"/>
    <s v="PG"/>
    <s v="Horror"/>
    <x v="31"/>
    <s v="June 4, 1982 (United States)"/>
    <x v="53"/>
    <n v="148000"/>
    <s v="Tobe Hooper"/>
    <s v="Steven Spielberg"/>
    <s v="JoBeth Williams"/>
    <s v="United States"/>
    <n v="10700000"/>
    <n v="77142388"/>
    <s v="Metro-Goldwyn-Mayer (MGM)"/>
    <n v="114"/>
    <n v="96.5"/>
    <n v="167535891.82893798"/>
  </r>
  <r>
    <s v="Precious"/>
    <s v="R"/>
    <s v="Drama"/>
    <x v="9"/>
    <s v="November 20, 2009 (United States)"/>
    <x v="53"/>
    <n v="107000"/>
    <s v="Lee Daniels"/>
    <s v="Geoffrey Fletcher"/>
    <s v="Gabourey Sidibe"/>
    <s v="United States"/>
    <n v="10000000"/>
    <n v="63649529"/>
    <s v="Lionsgate"/>
    <n v="110"/>
    <n v="214.5"/>
    <n v="84468691.142421603"/>
  </r>
  <r>
    <s v="Prick Up Your Ears"/>
    <s v="R"/>
    <s v="Biography"/>
    <x v="3"/>
    <s v="May 8, 1987 (United States)"/>
    <x v="53"/>
    <n v="5700"/>
    <s v="Stephen Frears"/>
    <s v="John Lahr"/>
    <s v="Gary Oldman"/>
    <s v="United Kingdom"/>
    <m/>
    <n v="1672927"/>
    <s v="Zenith Entertainment"/>
    <n v="105"/>
    <n v="113.6"/>
    <n v="4308882.9830938289"/>
  </r>
  <r>
    <s v="Punch-Drunk Love"/>
    <s v="R"/>
    <s v="Comedy"/>
    <x v="23"/>
    <s v="November 1, 2002 (United States)"/>
    <x v="53"/>
    <n v="152000"/>
    <s v="Paul Thomas Anderson"/>
    <s v="Paul Thomas Anderson"/>
    <s v="Adam Sandler"/>
    <s v="United States"/>
    <n v="25000000"/>
    <n v="24675714"/>
    <s v="New Line Cinema"/>
    <n v="95"/>
    <n v="179.9"/>
    <n v="45130192.411764704"/>
  </r>
  <r>
    <s v="Quest for Fire"/>
    <s v="R"/>
    <s v="Adventure"/>
    <x v="12"/>
    <s v="February 12, 1982 (United States)"/>
    <x v="53"/>
    <n v="21000"/>
    <s v="Jean-Jacques Annaud"/>
    <s v="GÃ©rard Brach"/>
    <s v="Everett McGill"/>
    <s v="Canada"/>
    <n v="12500000"/>
    <n v="20962615"/>
    <s v="International Cinema Corporation (ICC)"/>
    <n v="100"/>
    <n v="90.9"/>
    <n v="66189728.398963727"/>
  </r>
  <r>
    <s v="Quills"/>
    <s v="R"/>
    <s v="Biography"/>
    <x v="8"/>
    <s v="January 19, 2001 (United Kingdom)"/>
    <x v="53"/>
    <n v="52000"/>
    <s v="Philip Kaufman"/>
    <s v="Doug Wright"/>
    <s v="Geoffrey Rush"/>
    <s v="United Kingdom"/>
    <n v="13500000"/>
    <n v="17989227"/>
    <s v="Fox Searchlight Pictures"/>
    <n v="124"/>
    <n v="172.2"/>
    <n v="29017032.646373738"/>
  </r>
  <r>
    <s v="Ragtime"/>
    <s v="PG"/>
    <s v="Drama"/>
    <x v="12"/>
    <s v="December 25, 1981 (United States)"/>
    <x v="53"/>
    <n v="9000"/>
    <s v="Milos Forman"/>
    <s v="E.L. Doctorow"/>
    <s v="James Cagney"/>
    <s v="United States"/>
    <m/>
    <n v="14920781"/>
    <s v="Dino De Laurentiis Company"/>
    <n v="155"/>
    <n v="90.9"/>
    <n v="31462712.600000001"/>
  </r>
  <r>
    <s v="Raising Arizona"/>
    <s v="PG-13"/>
    <s v="Comedy"/>
    <x v="3"/>
    <s v="April 17, 1987 (United States)"/>
    <x v="53"/>
    <n v="130000"/>
    <s v="Joel Coen"/>
    <s v="Ethan Coen"/>
    <s v="Nicolas Cage"/>
    <s v="United States"/>
    <n v="6000000"/>
    <n v="29180280"/>
    <s v="Circle Films"/>
    <n v="94"/>
    <n v="113.6"/>
    <n v="63372995.837491088"/>
  </r>
  <r>
    <s v="Read My Lips"/>
    <s v="R"/>
    <s v="Crime"/>
    <x v="7"/>
    <s v="July 26, 2002 (United States)"/>
    <x v="53"/>
    <n v="14000"/>
    <s v="Jacques Audiard"/>
    <s v="Jacques Audiard"/>
    <s v="Vincent Cassel"/>
    <s v="France"/>
    <m/>
    <n v="5393526"/>
    <s v="Canal+"/>
    <n v="115"/>
    <n v="177.1"/>
    <n v="7535109.455295736"/>
  </r>
  <r>
    <s v="Reds"/>
    <s v="PG"/>
    <s v="Biography"/>
    <x v="12"/>
    <s v="December 25, 1981 (United States)"/>
    <x v="53"/>
    <n v="21000"/>
    <s v="Warren Beatty"/>
    <s v="Warren Beatty"/>
    <s v="Warren Beatty"/>
    <s v="United States"/>
    <n v="32000000"/>
    <n v="40382659"/>
    <s v="Barclays Mercantile Industrial Finance"/>
    <n v="195"/>
    <n v="90.9"/>
    <n v="57150934.497445427"/>
  </r>
  <r>
    <s v="Reprise"/>
    <s v="R"/>
    <s v="Drama"/>
    <x v="15"/>
    <s v="September 8, 2006 (Norway)"/>
    <x v="53"/>
    <n v="9800"/>
    <s v="Joachim Trier"/>
    <s v="Joachim Trier"/>
    <s v="Anders Danielsen Lie"/>
    <s v="Norway"/>
    <m/>
    <n v="1297260"/>
    <s v="4 1/2 Film"/>
    <n v="105"/>
    <n v="201.6"/>
    <n v="3968625.7228915659"/>
  </r>
  <r>
    <s v="Rescue Dawn"/>
    <s v="PG-13"/>
    <s v="Action"/>
    <x v="15"/>
    <s v="July 27, 2007 (United States)"/>
    <x v="53"/>
    <n v="103000"/>
    <s v="Werner Herzog"/>
    <s v="Werner Herzog"/>
    <s v="Christian Bale"/>
    <s v="United States"/>
    <n v="10000000"/>
    <n v="7177143"/>
    <s v="Metro-Goldwyn-Mayer (MGM)"/>
    <n v="120"/>
    <n v="201.6"/>
    <n v="13938020.854684511"/>
  </r>
  <r>
    <s v="Resurrection"/>
    <s v="PG"/>
    <s v="Drama"/>
    <x v="37"/>
    <s v="September 26, 1980 (United States)"/>
    <x v="53"/>
    <n v="2800"/>
    <s v="Daniel Petrie"/>
    <s v="Lewis John Carlino"/>
    <s v="Ellen Burstyn"/>
    <s v="United States"/>
    <m/>
    <n v="3910019"/>
    <s v="Universal Pictures"/>
    <n v="103"/>
    <n v="82.4"/>
    <n v="5113230.855364807"/>
  </r>
  <r>
    <s v="Revolutionary Road"/>
    <s v="R"/>
    <s v="Drama"/>
    <x v="0"/>
    <s v="January 23, 2009 (United States)"/>
    <x v="53"/>
    <n v="202000"/>
    <s v="Sam Mendes"/>
    <s v="Justin Haythe"/>
    <s v="Leonardo DiCaprio"/>
    <s v="United States"/>
    <n v="35000000"/>
    <n v="75981180"/>
    <s v="Dreamworks Pictures"/>
    <n v="119"/>
    <n v="215.3"/>
    <n v="147555548.41300189"/>
  </r>
  <r>
    <s v="Richard Pryor... Here and Now"/>
    <s v="R"/>
    <s v="Comedy"/>
    <x v="19"/>
    <s v="October 28, 1983 (United States)"/>
    <x v="53"/>
    <n v="2200"/>
    <s v="Richard Pryor"/>
    <s v="Paul Mooney"/>
    <s v="Richard Pryor"/>
    <s v="United States"/>
    <m/>
    <n v="16156776"/>
    <s v="Columbia Pictures"/>
    <n v="83"/>
    <n v="99.6"/>
    <n v="21128625.095278967"/>
  </r>
  <r>
    <s v="Rise of the Guardians"/>
    <s v="PG"/>
    <s v="Animation"/>
    <x v="36"/>
    <s v="November 21, 2012 (United States)"/>
    <x v="53"/>
    <n v="161000"/>
    <s v="Peter Ramsey"/>
    <s v="David Lindsay-Abaire"/>
    <s v="Hugh Jackman"/>
    <s v="United States"/>
    <n v="145000000"/>
    <n v="306941670"/>
    <s v="DreamWorks Animation"/>
    <n v="97"/>
    <n v="229.6"/>
    <n v="582711070.71028042"/>
  </r>
  <r>
    <s v="Rocketman"/>
    <s v="R"/>
    <s v="Biography"/>
    <x v="5"/>
    <s v="May 31, 2019 (United States)"/>
    <x v="53"/>
    <n v="153000"/>
    <s v="Dexter Fletcher"/>
    <s v="Lee Hall"/>
    <s v="Taron Egerton"/>
    <s v="United Kingdom"/>
    <n v="40000000"/>
    <n v="195179299"/>
    <s v="Paramount Pictures"/>
    <n v="121"/>
    <n v="255.7"/>
    <n v="411564930.14048445"/>
  </r>
  <r>
    <s v="RocknRolla"/>
    <s v="R"/>
    <s v="Action"/>
    <x v="0"/>
    <s v="October 31, 2008 (United States)"/>
    <x v="53"/>
    <n v="241000"/>
    <s v="Guy Ritchie"/>
    <s v="Guy Ritchie"/>
    <s v="Gerard Butler"/>
    <s v="United Kingdom"/>
    <n v="18000000"/>
    <n v="25740863"/>
    <s v="Warner Bros."/>
    <n v="114"/>
    <n v="215.3"/>
    <n v="41520597.967707776"/>
  </r>
  <r>
    <s v="Ronin"/>
    <s v="R"/>
    <s v="Action"/>
    <x v="17"/>
    <s v="September 25, 1998 (United States)"/>
    <x v="53"/>
    <n v="176000"/>
    <s v="John Frankenheimer"/>
    <s v="J.D. Zeik"/>
    <s v="Robert De Niro"/>
    <s v="United Kingdom"/>
    <n v="55000000"/>
    <n v="41616262"/>
    <s v="FGM Entertainment"/>
    <n v="122"/>
    <n v="163"/>
    <n v="83205216.741469815"/>
  </r>
  <r>
    <s v="Rounders"/>
    <s v="R"/>
    <s v="Crime"/>
    <x v="17"/>
    <s v="September 11, 1998 (United States)"/>
    <x v="53"/>
    <n v="144000"/>
    <s v="John Dahl"/>
    <s v="David Levien"/>
    <s v="Matt Damon"/>
    <s v="United States"/>
    <n v="12000000"/>
    <n v="22912409"/>
    <s v="Miramax"/>
    <n v="121"/>
    <n v="163"/>
    <n v="32010137.65382852"/>
  </r>
  <r>
    <s v="Running Scared"/>
    <s v="R"/>
    <s v="Action"/>
    <x v="15"/>
    <s v="February 24, 2006 (United States)"/>
    <x v="53"/>
    <n v="98000"/>
    <s v="Wayne Kramer"/>
    <s v="Wayne Kramer"/>
    <s v="Paul Walker"/>
    <s v="Germany"/>
    <n v="15000000"/>
    <n v="9380029"/>
    <s v="New Line Cinema"/>
    <n v="122"/>
    <n v="201.6"/>
    <n v="17534324.149079755"/>
  </r>
  <r>
    <s v="Savior"/>
    <s v="R"/>
    <s v="Drama"/>
    <x v="17"/>
    <s v="November 20, 1998 (United States)"/>
    <x v="53"/>
    <n v="11000"/>
    <s v="Predrag Antonijevic"/>
    <s v="Robert Orr"/>
    <s v="Dennis Quaid"/>
    <s v="United States"/>
    <n v="10000000"/>
    <n v="14328"/>
    <s v="Initial Entertainment Group (IEG)"/>
    <n v="103"/>
    <n v="163"/>
    <n v="17812.083231334149"/>
  </r>
  <r>
    <s v="Say Anything"/>
    <s v="PG-13"/>
    <s v="Comedy"/>
    <x v="21"/>
    <s v="April 14, 1989 (United States)"/>
    <x v="53"/>
    <n v="85000"/>
    <s v="Cameron Crowe"/>
    <s v="Cameron Crowe"/>
    <s v="John Cusack"/>
    <s v="United States"/>
    <m/>
    <n v="21515196"/>
    <s v="Gracie Films"/>
    <n v="100"/>
    <n v="124"/>
    <n v="40845359.633644857"/>
  </r>
  <r>
    <s v="Scream"/>
    <s v="R"/>
    <s v="Horror"/>
    <x v="10"/>
    <s v="December 20, 1996 (United States)"/>
    <x v="53"/>
    <n v="295000"/>
    <s v="Wes Craven"/>
    <s v="Kevin Williamson"/>
    <s v="Neve Campbell"/>
    <s v="United States"/>
    <n v="14000000"/>
    <n v="173046663"/>
    <s v="Dimension Films"/>
    <n v="111"/>
    <n v="156.9"/>
    <n v="209985337.37992832"/>
  </r>
  <r>
    <s v="Seabiscuit"/>
    <s v="PG-13"/>
    <s v="Drama"/>
    <x v="2"/>
    <s v="July 25, 2003 (United States)"/>
    <x v="53"/>
    <n v="68000"/>
    <s v="Gary Ross"/>
    <s v="Laura Hillenbrand"/>
    <s v="Tobey Maguire"/>
    <s v="United States"/>
    <n v="87000000"/>
    <n v="148336445"/>
    <s v="Universal Pictures"/>
    <n v="140"/>
    <n v="184"/>
    <n v="453796333.24799192"/>
  </r>
  <r>
    <s v="Sexy Beast"/>
    <s v="R"/>
    <s v="Crime"/>
    <x v="8"/>
    <s v="July 13, 2001 (United States)"/>
    <x v="53"/>
    <n v="57000"/>
    <s v="Jonathan Glazer"/>
    <s v="Louis Mellis"/>
    <s v="Ray Winstone"/>
    <s v="United Kingdom"/>
    <m/>
    <n v="10045677"/>
    <s v="Recorded Picture Company (RPC)"/>
    <n v="89"/>
    <n v="172.2"/>
    <n v="21816947.839629363"/>
  </r>
  <r>
    <s v="Shadowlands"/>
    <s v="PG"/>
    <s v="Biography"/>
    <x v="34"/>
    <s v="January 14, 1994 (United States)"/>
    <x v="53"/>
    <n v="18000"/>
    <s v="Richard Attenborough"/>
    <s v="William Nicholson"/>
    <s v="Anthony Hopkins"/>
    <s v="United Kingdom"/>
    <n v="22000000"/>
    <n v="25842377"/>
    <s v="Price Entertainment"/>
    <n v="131"/>
    <n v="144.5"/>
    <n v="63501389.289516121"/>
  </r>
  <r>
    <s v="Shallow Grave"/>
    <s v="R"/>
    <s v="Crime"/>
    <x v="13"/>
    <s v="February 10, 1995 (United States)"/>
    <x v="53"/>
    <n v="58000"/>
    <s v="Danny Boyle"/>
    <s v="John Hodge"/>
    <s v="Kerry Fox"/>
    <s v="United Kingdom"/>
    <n v="2500000"/>
    <n v="2079569"/>
    <s v="Channel Four Films"/>
    <n v="89"/>
    <n v="148.19999999999999"/>
    <n v="3577892.0062111802"/>
  </r>
  <r>
    <s v="Shaolin Soccer"/>
    <s v="PG"/>
    <s v="Action"/>
    <x v="7"/>
    <s v="July 5, 2001 (China)"/>
    <x v="53"/>
    <n v="76000"/>
    <s v="Stephen Chow"/>
    <s v="Stephen Chow"/>
    <s v="Stephen Chow"/>
    <s v="Hong Kong"/>
    <n v="10000000"/>
    <n v="42776760"/>
    <s v="Star Overseas"/>
    <n v="87"/>
    <n v="177.1"/>
    <n v="51907920.238948628"/>
  </r>
  <r>
    <s v="Sleepy Hollow"/>
    <s v="R"/>
    <s v="Fantasy"/>
    <x v="11"/>
    <s v="November 19, 1999 (United States)"/>
    <x v="53"/>
    <n v="338000"/>
    <s v="Tim Burton"/>
    <s v="Washington Irving"/>
    <s v="Johnny Depp"/>
    <s v="United States"/>
    <n v="100000000"/>
    <n v="206071502"/>
    <s v="Paramount Pictures"/>
    <n v="105"/>
    <n v="166.6"/>
    <n v="506370860.15645158"/>
  </r>
  <r>
    <s v="Snowden"/>
    <s v="R"/>
    <s v="Biography"/>
    <x v="30"/>
    <s v="September 16, 2016 (United States)"/>
    <x v="53"/>
    <n v="143000"/>
    <s v="Oliver Stone"/>
    <s v="Kieran Fitzgerald"/>
    <s v="Joseph Gordon-Levitt"/>
    <s v="United Kingdom"/>
    <n v="40000000"/>
    <n v="37357216"/>
    <s v="Endgame Entertainment"/>
    <n v="134"/>
    <n v="240"/>
    <n v="56462022.396825403"/>
  </r>
  <r>
    <s v="Spider-Man"/>
    <s v="PG-13"/>
    <s v="Action"/>
    <x v="23"/>
    <s v="May 3, 2002 (United States)"/>
    <x v="53"/>
    <n v="706000"/>
    <s v="Sam Raimi"/>
    <s v="Stan Lee"/>
    <s v="Tobey Maguire"/>
    <s v="United States"/>
    <n v="139000000"/>
    <n v="825025036"/>
    <s v="Columbia Pictures"/>
    <n v="121"/>
    <n v="179.9"/>
    <n v="1419453012.2484472"/>
  </r>
  <r>
    <s v="Spider-Man 2"/>
    <s v="PG-13"/>
    <s v="Action"/>
    <x v="1"/>
    <s v="June 30, 2004 (United States)"/>
    <x v="53"/>
    <n v="559000"/>
    <s v="Sam Raimi"/>
    <s v="Stan Lee"/>
    <s v="Tobey Maguire"/>
    <s v="United States"/>
    <n v="200000000"/>
    <n v="788976453"/>
    <s v="Columbia Pictures"/>
    <n v="127"/>
    <n v="188.9"/>
    <n v="1014350739.3632911"/>
  </r>
  <r>
    <s v="Split"/>
    <s v="PG-13"/>
    <s v="Horror"/>
    <x v="30"/>
    <s v="January 20, 2017 (United States)"/>
    <x v="53"/>
    <n v="446000"/>
    <s v="M. Night Shyamalan"/>
    <s v="M. Night Shyamalan"/>
    <s v="James McAvoy"/>
    <s v="United States"/>
    <n v="9000000"/>
    <n v="278454417"/>
    <s v="Universal Pictures"/>
    <n v="117"/>
    <n v="240"/>
    <n v="816603088.16073132"/>
  </r>
  <r>
    <s v="Stand and Deliver"/>
    <s v="PG"/>
    <s v="Biography"/>
    <x v="28"/>
    <s v="March 11, 1988 (United States)"/>
    <x v="53"/>
    <n v="17000"/>
    <s v="RamÃ³n MenÃ©ndez"/>
    <s v="RamÃ³n MenÃ©ndez"/>
    <s v="Edward James Olmos"/>
    <s v="United States"/>
    <m/>
    <n v="13994920"/>
    <s v="American Playhouse"/>
    <n v="103"/>
    <n v="118.3"/>
    <n v="19806094.398513701"/>
  </r>
  <r>
    <s v="Star Trek IV: The Voyage Home"/>
    <s v="PG"/>
    <s v="Action"/>
    <x v="25"/>
    <s v="November 26, 1986 (United States)"/>
    <x v="53"/>
    <n v="81000"/>
    <s v="Leonard Nimoy"/>
    <s v="Gene Roddenberry"/>
    <s v="William Shatner"/>
    <s v="United States"/>
    <n v="25000000"/>
    <n v="109713132"/>
    <s v="Paramount Pictures"/>
    <n v="119"/>
    <n v="109.6"/>
    <n v="148642024.54602045"/>
  </r>
  <r>
    <s v="Stardust Memories"/>
    <s v="PG"/>
    <s v="Comedy"/>
    <x v="37"/>
    <s v="September 26, 1980 (United States)"/>
    <x v="53"/>
    <n v="22000"/>
    <s v="Woody Allen"/>
    <s v="Woody Allen"/>
    <s v="Woody Allen"/>
    <s v="United States"/>
    <n v="10000000"/>
    <n v="10389003"/>
    <s v="Jack Rollins &amp; Charles H. Joffe Productions"/>
    <n v="89"/>
    <n v="82.4"/>
    <n v="16757698.327686604"/>
  </r>
  <r>
    <s v="Steel Magnolias"/>
    <s v="PG"/>
    <s v="Comedy"/>
    <x v="21"/>
    <s v="November 22, 1989 (United States)"/>
    <x v="53"/>
    <n v="50000"/>
    <s v="Herbert Ross"/>
    <s v="Robert Harling"/>
    <s v="Shirley MacLaine"/>
    <s v="United States"/>
    <n v="15000000"/>
    <n v="96759512"/>
    <s v="TriStar Pictures"/>
    <n v="117"/>
    <n v="124"/>
    <n v="183692357.04922119"/>
  </r>
  <r>
    <s v="Submarine"/>
    <s v="R"/>
    <s v="Comedy"/>
    <x v="29"/>
    <s v="March 18, 2011 (United Kingdom)"/>
    <x v="53"/>
    <n v="87000"/>
    <s v="Richard Ayoade"/>
    <s v="Richard Ayoade"/>
    <s v="Craig Roberts"/>
    <s v="United Kingdom"/>
    <m/>
    <n v="3875173"/>
    <s v="The Weinstein Company"/>
    <n v="97"/>
    <n v="218.1"/>
    <n v="4982131.7008438818"/>
  </r>
  <r>
    <s v="Sweeney Todd: the Demon Barber of Fleet Street"/>
    <s v="R"/>
    <s v="Drama"/>
    <x v="6"/>
    <s v="December 21, 2007 (United States)"/>
    <x v="53"/>
    <n v="350000"/>
    <s v="Tim Burton"/>
    <s v="John Logan"/>
    <s v="Johnny Depp"/>
    <s v="United States"/>
    <n v="50000000"/>
    <n v="153383627"/>
    <s v="Dreamworks Pictures"/>
    <n v="116"/>
    <n v="207.3"/>
    <n v="263896053.90683231"/>
  </r>
  <r>
    <s v="Talk Radio"/>
    <s v="R"/>
    <s v="Drama"/>
    <x v="28"/>
    <s v="January 13, 1989 (United States)"/>
    <x v="53"/>
    <n v="13000"/>
    <s v="Oliver Stone"/>
    <s v="Stephen Singular"/>
    <s v="Eric Bogosian"/>
    <s v="United States"/>
    <n v="4000000"/>
    <n v="3468572"/>
    <s v="Cineplex Odeon Films"/>
    <n v="110"/>
    <n v="118.3"/>
    <n v="7314006.1480968865"/>
  </r>
  <r>
    <s v="Tarzan"/>
    <s v="G"/>
    <s v="Animation"/>
    <x v="11"/>
    <s v="June 18, 1999 (United States)"/>
    <x v="53"/>
    <n v="210000"/>
    <s v="Chris Buck"/>
    <s v="Tab Murphy"/>
    <s v="Tony Goldwyn"/>
    <s v="United States"/>
    <n v="130000000"/>
    <n v="448191819"/>
    <s v="Walt Disney Pictures"/>
    <n v="88"/>
    <n v="166.6"/>
    <n v="771112632.68944097"/>
  </r>
  <r>
    <s v="Testament of Youth"/>
    <s v="PG-13"/>
    <s v="Biography"/>
    <x v="20"/>
    <s v="January 16, 2015 (United Kingdom)"/>
    <x v="53"/>
    <n v="27000"/>
    <s v="James Kent"/>
    <s v="Vera Brittain"/>
    <s v="Alicia Vikander"/>
    <s v="United Kingdom"/>
    <m/>
    <n v="5874883"/>
    <s v="BBC Films"/>
    <n v="129"/>
    <n v="236.7"/>
    <n v="8314337.4366000928"/>
  </r>
  <r>
    <s v="The Accountant"/>
    <s v="R"/>
    <s v="Action"/>
    <x v="30"/>
    <s v="October 14, 2016 (United States)"/>
    <x v="53"/>
    <n v="271000"/>
    <s v="Gavin O'Connor"/>
    <s v="Bill Dubuque"/>
    <s v="Ben Affleck"/>
    <s v="United States"/>
    <n v="44000000"/>
    <n v="155160045"/>
    <s v="Warner Bros."/>
    <n v="128"/>
    <n v="240"/>
    <n v="301321005.17208409"/>
  </r>
  <r>
    <s v="The Adventures of Tintin"/>
    <s v="PG"/>
    <s v="Animation"/>
    <x v="24"/>
    <s v="December 21, 2011 (United States)"/>
    <x v="53"/>
    <n v="221000"/>
    <s v="Steven Spielberg"/>
    <s v="HergÃ©"/>
    <s v="Jamie Bell"/>
    <s v="United States"/>
    <n v="135000000"/>
    <n v="373993951"/>
    <s v="Columbia Pictures"/>
    <n v="107"/>
    <n v="224.9"/>
    <n v="1003133423.1487676"/>
  </r>
  <r>
    <s v="The Basketball Diaries"/>
    <s v="R"/>
    <s v="Biography"/>
    <x v="40"/>
    <s v="April 21, 1995 (United States)"/>
    <x v="53"/>
    <n v="105000"/>
    <s v="Scott Kalvert"/>
    <s v="Jim Carroll"/>
    <s v="Leonardo DiCaprio"/>
    <s v="United States"/>
    <n v="2000000"/>
    <n v="2402438"/>
    <s v="New Line Cinema"/>
    <n v="102"/>
    <n v="152.4"/>
    <n v="4133387.1180124222"/>
  </r>
  <r>
    <s v="The Beast of War"/>
    <s v="R"/>
    <s v="Adventure"/>
    <x v="28"/>
    <s v="September 7, 1988 (France)"/>
    <x v="53"/>
    <n v="9100"/>
    <s v="Kevin Reynolds"/>
    <s v="William Mastrosimone"/>
    <s v="George Dzundza"/>
    <s v="United States"/>
    <n v="8000000"/>
    <n v="161004"/>
    <s v="A&amp;M Films"/>
    <n v="111"/>
    <n v="118.3"/>
    <n v="251192.62058371733"/>
  </r>
  <r>
    <s v="The Best Exotic Marigold Hotel"/>
    <s v="PG-13"/>
    <s v="Comedy"/>
    <x v="24"/>
    <s v="May 25, 2012 (United States)"/>
    <x v="53"/>
    <n v="92000"/>
    <s v="John Madden"/>
    <s v="Ol Parker"/>
    <s v="Judi Dench"/>
    <s v="United Kingdom"/>
    <n v="10000000"/>
    <n v="136836272"/>
    <s v="Blueprint Pictures"/>
    <n v="124"/>
    <n v="224.9"/>
    <n v="206815536.10317463"/>
  </r>
  <r>
    <s v="The Book of Life"/>
    <s v="PG"/>
    <s v="Animation"/>
    <x v="20"/>
    <s v="October 17, 2014 (United States)"/>
    <x v="53"/>
    <n v="66000"/>
    <s v="Jorge R. GutiÃ©rrez"/>
    <s v="Jorge R. GutiÃ©rrez"/>
    <s v="Diego Luna"/>
    <s v="United States"/>
    <n v="50000000"/>
    <n v="99783556"/>
    <s v="Reel FX Creative Studios"/>
    <n v="95"/>
    <n v="236.7"/>
    <n v="135189193.03334814"/>
  </r>
  <r>
    <s v="The Conjuring 2"/>
    <s v="R"/>
    <s v="Horror"/>
    <x v="30"/>
    <s v="June 10, 2016 (United States)"/>
    <x v="53"/>
    <n v="242000"/>
    <s v="James Wan"/>
    <s v="Chad Hayes"/>
    <s v="Vera Farmiga"/>
    <s v="Canada"/>
    <n v="40000000"/>
    <n v="321788219"/>
    <s v="New Line Cinema"/>
    <n v="134"/>
    <n v="240"/>
    <n v="719888915.78046989"/>
  </r>
  <r>
    <s v="The Crying Game"/>
    <s v="R"/>
    <s v="Crime"/>
    <x v="35"/>
    <s v="February 19, 1993 (United States)"/>
    <x v="53"/>
    <n v="52000"/>
    <s v="Neil Jordan"/>
    <s v="Neil Jordan"/>
    <s v="Stephen Rea"/>
    <s v="United Kingdom"/>
    <m/>
    <n v="62548947"/>
    <s v="Palace Pictures"/>
    <n v="112"/>
    <n v="140.30000000000001"/>
    <n v="88851581.123076916"/>
  </r>
  <r>
    <s v="The Dead"/>
    <s v="PG"/>
    <s v="Drama"/>
    <x v="3"/>
    <s v="December 18, 1987 (United States)"/>
    <x v="53"/>
    <n v="7300"/>
    <s v="John Huston"/>
    <s v="James Joyce"/>
    <s v="Anjelica Huston"/>
    <s v="United Kingdom"/>
    <m/>
    <n v="4370078"/>
    <s v="Vestron Pictures"/>
    <n v="83"/>
    <n v="113.6"/>
    <n v="12149295.315693432"/>
  </r>
  <r>
    <s v="The Descendants"/>
    <s v="R"/>
    <s v="Comedy"/>
    <x v="24"/>
    <s v="December 9, 2011 (United States)"/>
    <x v="53"/>
    <n v="235000"/>
    <s v="Alexander Payne"/>
    <s v="Alexander Payne"/>
    <s v="George Clooney"/>
    <s v="United States"/>
    <n v="20000000"/>
    <n v="177243185"/>
    <s v="Fox Searchlight Pictures"/>
    <n v="115"/>
    <n v="224.9"/>
    <n v="324165657.07983196"/>
  </r>
  <r>
    <s v="The Edge of Seventeen"/>
    <s v="R"/>
    <s v="Comedy"/>
    <x v="30"/>
    <s v="November 18, 2016 (United States)"/>
    <x v="53"/>
    <n v="110000"/>
    <s v="Kelly Fremon Craig"/>
    <s v="Kelly Fremon Craig"/>
    <s v="Hailee Steinfeld"/>
    <s v="United States"/>
    <n v="9000000"/>
    <n v="19370020"/>
    <s v="Gracie Films"/>
    <n v="104"/>
    <n v="240"/>
    <n v="33326059.254658386"/>
  </r>
  <r>
    <s v="The End of the Tour"/>
    <s v="R"/>
    <s v="Biography"/>
    <x v="39"/>
    <s v="November 12, 2015 (Brazil)"/>
    <x v="53"/>
    <n v="29000"/>
    <s v="James Ponsoldt"/>
    <s v="Donald Margulies"/>
    <s v="Jason Segel"/>
    <s v="United States"/>
    <m/>
    <n v="3072991"/>
    <s v="Modern Man Films"/>
    <n v="106"/>
    <n v="237"/>
    <n v="4365223.1128205126"/>
  </r>
  <r>
    <s v="The Express"/>
    <s v="PG"/>
    <s v="Biography"/>
    <x v="0"/>
    <s v="October 10, 2008 (United States)"/>
    <x v="53"/>
    <n v="20000"/>
    <s v="Gary Fleder"/>
    <s v="Charles Leavitt"/>
    <s v="Rob Brown"/>
    <s v="United States"/>
    <n v="40000000"/>
    <n v="9808124"/>
    <s v="Davis Entertainment"/>
    <n v="130"/>
    <n v="215.3"/>
    <n v="24101091.79677419"/>
  </r>
  <r>
    <s v="The Fox and the Hound"/>
    <s v="G"/>
    <s v="Animation"/>
    <x v="12"/>
    <s v="July 10, 1981 (United States)"/>
    <x v="53"/>
    <n v="87000"/>
    <s v="Directors"/>
    <s v="Daniel P. Mannix"/>
    <s v="Mickey Rooney"/>
    <s v="United States"/>
    <n v="12000000"/>
    <n v="63456988"/>
    <s v="Walt Disney Animation Studios"/>
    <n v="83"/>
    <n v="90.9"/>
    <n v="186095709.75553414"/>
  </r>
  <r>
    <s v="The General"/>
    <s v="R"/>
    <s v="Biography"/>
    <x v="17"/>
    <s v="December 18, 1998 (United States)"/>
    <x v="53"/>
    <n v="8300"/>
    <s v="John Boorman"/>
    <s v="John Boorman"/>
    <s v="Brendan Gleeson"/>
    <s v="United Kingdom"/>
    <m/>
    <n v="1214198"/>
    <s v="J &amp; M"/>
    <n v="124"/>
    <n v="163"/>
    <n v="2496397.6423751684"/>
  </r>
  <r>
    <s v="The Girl Who Kicked the Hornet's Nest"/>
    <s v="R"/>
    <s v="Crime"/>
    <x v="9"/>
    <s v="November 12, 2010 (United States)"/>
    <x v="53"/>
    <n v="69000"/>
    <s v="Daniel Alfredson"/>
    <s v="Jonas Frykberg"/>
    <s v="Michael Nyqvist"/>
    <s v="Sweden"/>
    <m/>
    <n v="44276335"/>
    <s v="Film i VÃ¤st"/>
    <n v="147"/>
    <n v="214.5"/>
    <n v="82766866.714723915"/>
  </r>
  <r>
    <s v="The Gods Must Be Crazy"/>
    <s v="PG"/>
    <s v="Adventure"/>
    <x v="37"/>
    <s v="October 26, 1984 (United States)"/>
    <x v="53"/>
    <n v="54000"/>
    <s v="Jamie Uys"/>
    <s v="Jamie Uys"/>
    <s v="N!xau"/>
    <s v="South Africa"/>
    <n v="5000000"/>
    <n v="30031783"/>
    <s v="C.A.T. Films"/>
    <n v="109"/>
    <n v="82.4"/>
    <n v="44142230.005306311"/>
  </r>
  <r>
    <s v="The Good the Bad the Weird"/>
    <s v="R"/>
    <s v="Action"/>
    <x v="0"/>
    <s v="July 17, 2008 (South Korea)"/>
    <x v="53"/>
    <n v="34000"/>
    <s v="Jee-woon Kim"/>
    <s v="Jee-woon Kim"/>
    <s v="Kang-ho Song"/>
    <s v="South Korea"/>
    <n v="10000000"/>
    <n v="44261209"/>
    <s v="Barunson E&amp;A"/>
    <n v="130"/>
    <n v="215.3"/>
    <n v="62873614.835897431"/>
  </r>
  <r>
    <s v="The Green Butchers"/>
    <s v="R"/>
    <s v="Comedy"/>
    <x v="2"/>
    <s v="March 21, 2003 (Denmark)"/>
    <x v="53"/>
    <n v="21000"/>
    <s v="Anders Thomas Jensen"/>
    <s v="Anders Thomas Jensen"/>
    <s v="Nikolaj Lie Kaas"/>
    <s v="Denmark"/>
    <m/>
    <n v="3783"/>
    <s v="M&amp;M Productions"/>
    <n v="100"/>
    <n v="184"/>
    <n v="11573.093373493975"/>
  </r>
  <r>
    <s v="The Guard"/>
    <s v="R"/>
    <s v="Comedy"/>
    <x v="24"/>
    <s v="July 7, 2011 (Ireland)"/>
    <x v="53"/>
    <n v="83000"/>
    <s v="John Michael McDonagh"/>
    <s v="John Michael McDonagh"/>
    <s v="Brendan Gleeson"/>
    <s v="Ireland"/>
    <n v="6000000"/>
    <n v="19561904"/>
    <s v="Reprisal Films"/>
    <n v="96"/>
    <n v="224.9"/>
    <n v="34613891.688734032"/>
  </r>
  <r>
    <s v="The Hairdresser's Husband"/>
    <s v="R"/>
    <s v="Comedy"/>
    <x v="32"/>
    <s v="October 3, 1990 (France)"/>
    <x v="53"/>
    <n v="9200"/>
    <s v="Patrice Leconte"/>
    <s v="Claude Klotz"/>
    <s v="Jean Rochefort"/>
    <s v="France"/>
    <m/>
    <n v="1217084"/>
    <s v="Lambart Productions"/>
    <n v="82"/>
    <n v="130.69999999999999"/>
    <n v="3842958.4953367873"/>
  </r>
  <r>
    <s v="The Hundred-Foot Journey"/>
    <s v="PG"/>
    <s v="Comedy"/>
    <x v="20"/>
    <s v="August 8, 2014 (United States)"/>
    <x v="53"/>
    <n v="79000"/>
    <s v="Lasse HallstrÃ¶m"/>
    <s v="Steven Knight"/>
    <s v="Helen Mirren"/>
    <s v="United States"/>
    <n v="22000000"/>
    <n v="89514453"/>
    <s v="Amblin Entertainment"/>
    <n v="122"/>
    <n v="236.7"/>
    <n v="248859980.19251826"/>
  </r>
  <r>
    <s v="The Innocents"/>
    <s v="PG-13"/>
    <s v="Drama"/>
    <x v="30"/>
    <s v="February 10, 2016 (France)"/>
    <x v="53"/>
    <n v="10000"/>
    <s v="Anne Fontaine"/>
    <s v="Sabrina B. Karine"/>
    <s v="Lou de LaÃ¢ge"/>
    <s v="France"/>
    <m/>
    <n v="7400324"/>
    <s v="Mandarin Films"/>
    <n v="115"/>
    <n v="240"/>
    <n v="11184914.299603175"/>
  </r>
  <r>
    <s v="The Karate Kid"/>
    <s v="PG"/>
    <s v="Action"/>
    <x v="18"/>
    <s v="June 22, 1984 (United States)"/>
    <x v="53"/>
    <n v="205000"/>
    <s v="John G. Avildsen"/>
    <s v="Robert Mark Kamen"/>
    <s v="Ralph Macchio"/>
    <s v="United States"/>
    <n v="8000000"/>
    <n v="91119319"/>
    <s v="Columbia Pictures"/>
    <n v="126"/>
    <n v="103.9"/>
    <n v="244401905.8036972"/>
  </r>
  <r>
    <s v="The Last Black Man in San Francisco"/>
    <s v="R"/>
    <s v="Drama"/>
    <x v="5"/>
    <s v="June 7, 2019 (United States)"/>
    <x v="53"/>
    <n v="16000"/>
    <s v="Joe Talbot"/>
    <s v="Jimmie Fails"/>
    <s v="Jimmie Fails"/>
    <s v="United States"/>
    <m/>
    <n v="4637830"/>
    <s v="A24"/>
    <n v="121"/>
    <n v="255.7"/>
    <n v="14188220.893574296"/>
  </r>
  <r>
    <s v="The Lego Batman Movie"/>
    <s v="PG"/>
    <s v="Animation"/>
    <x v="27"/>
    <s v="February 10, 2017 (United States)"/>
    <x v="53"/>
    <n v="135000"/>
    <s v="Chris McKay"/>
    <s v="Seth Grahame-Smith"/>
    <s v="Will Arnett"/>
    <s v="United States"/>
    <n v="80000000"/>
    <n v="311950384"/>
    <s v="Animal Logic"/>
    <n v="104"/>
    <n v="245.1"/>
    <n v="401060261.62362868"/>
  </r>
  <r>
    <s v="The Life Aquatic with Steve Zissou"/>
    <s v="R"/>
    <s v="Action"/>
    <x v="1"/>
    <s v="December 25, 2004 (United States)"/>
    <x v="53"/>
    <n v="185000"/>
    <s v="Wes Anderson"/>
    <s v="Wes Anderson"/>
    <s v="Bill Murray"/>
    <s v="United States"/>
    <n v="50000000"/>
    <n v="34809623"/>
    <s v="Touchstone Pictures"/>
    <n v="119"/>
    <n v="188.9"/>
    <n v="75598660.927298635"/>
  </r>
  <r>
    <s v="The Lincoln Lawyer"/>
    <s v="R"/>
    <s v="Crime"/>
    <x v="24"/>
    <s v="March 18, 2011 (United States)"/>
    <x v="53"/>
    <n v="221000"/>
    <s v="Brad Furman"/>
    <s v="John Romano"/>
    <s v="Matthew McConaughey"/>
    <s v="United States"/>
    <n v="40000000"/>
    <n v="86752352"/>
    <s v="Lionsgate"/>
    <n v="118"/>
    <n v="224.9"/>
    <n v="265396000.54618472"/>
  </r>
  <r>
    <s v="The Long Walk Home"/>
    <s v="PG"/>
    <s v="Drama"/>
    <x v="32"/>
    <s v="April 12, 1991 (Brazil)"/>
    <x v="53"/>
    <n v="3500"/>
    <s v="Richard Pearce"/>
    <s v="John Cork"/>
    <s v="Sissy Spacek"/>
    <s v="United States"/>
    <m/>
    <n v="4873620"/>
    <s v="Dave Bell Associates"/>
    <n v="97"/>
    <n v="130.69999999999999"/>
    <n v="6923039.6923076911"/>
  </r>
  <r>
    <s v="The Lost Boys"/>
    <s v="R"/>
    <s v="Comedy"/>
    <x v="3"/>
    <s v="July 31, 1987 (United States)"/>
    <x v="53"/>
    <n v="128000"/>
    <s v="Joel Schumacher"/>
    <s v="Jan Fischer"/>
    <s v="Jason Patric"/>
    <s v="United States"/>
    <m/>
    <n v="32388898"/>
    <s v="Warner Bros."/>
    <n v="97"/>
    <n v="113.6"/>
    <n v="61488456.203115262"/>
  </r>
  <r>
    <s v="The Man from Snowy River"/>
    <s v="PG"/>
    <s v="Adventure"/>
    <x v="31"/>
    <s v="November 5, 1982 (United States)"/>
    <x v="53"/>
    <n v="8200"/>
    <s v="George Miller"/>
    <s v="A.B. 'Banjo' Paterson"/>
    <s v="Kirk Douglas"/>
    <s v="Australia"/>
    <n v="3500000"/>
    <n v="20659423"/>
    <s v="Cambridge Productions"/>
    <n v="102"/>
    <n v="96.5"/>
    <n v="27989889.675855935"/>
  </r>
  <r>
    <s v="The Man from U.N.C.L.E."/>
    <s v="PG-13"/>
    <s v="Action"/>
    <x v="39"/>
    <s v="August 14, 2015 (United States)"/>
    <x v="53"/>
    <n v="286000"/>
    <s v="Guy Ritchie"/>
    <s v="Guy Ritchie"/>
    <s v="Henry Cavill"/>
    <s v="United States"/>
    <n v="75000000"/>
    <n v="107045109"/>
    <s v="Warner Bros."/>
    <n v="116"/>
    <n v="237"/>
    <n v="172666197.5240868"/>
  </r>
  <r>
    <s v="The Man in the Moon"/>
    <s v="PG-13"/>
    <s v="Drama"/>
    <x v="16"/>
    <s v="October 4, 1991 (United States)"/>
    <x v="53"/>
    <n v="16000"/>
    <s v="Robert Mulligan"/>
    <s v="Jenny Wingfield"/>
    <s v="Sam Waterston"/>
    <s v="United States"/>
    <m/>
    <n v="2853801"/>
    <s v="Metro-Goldwyn-Mayer (MGM)"/>
    <n v="99"/>
    <n v="136.19999999999999"/>
    <n v="7012525.5217741933"/>
  </r>
  <r>
    <s v="The Mighty"/>
    <s v="PG-13"/>
    <s v="Comedy"/>
    <x v="17"/>
    <s v="October 30, 1998 (United States)"/>
    <x v="53"/>
    <n v="13000"/>
    <s v="Peter Chelsom"/>
    <s v="Rodman Philbrick"/>
    <s v="Kieran Culkin"/>
    <s v="United States"/>
    <m/>
    <n v="2652246"/>
    <s v="Chaos Productions"/>
    <n v="100"/>
    <n v="163"/>
    <n v="3705361.559834938"/>
  </r>
  <r>
    <s v="The Nasty Girl"/>
    <s v="PG-13"/>
    <s v="Comedy"/>
    <x v="32"/>
    <s v="March 1991 (United States)"/>
    <x v="53"/>
    <n v="2500"/>
    <s v="Michael Verhoeven"/>
    <s v="Michael Verhoeven"/>
    <s v="Lena Stolze"/>
    <s v="West Germany"/>
    <m/>
    <n v="2293625"/>
    <s v="Filmverlag der Autoren"/>
    <n v="92"/>
    <n v="130.69999999999999"/>
    <n v="4354314.8753894083"/>
  </r>
  <r>
    <s v="The Negotiator"/>
    <s v="R"/>
    <s v="Action"/>
    <x v="17"/>
    <s v="July 29, 1998 (United States)"/>
    <x v="53"/>
    <n v="134000"/>
    <s v="F. Gary Gray"/>
    <s v="James DeMonaco"/>
    <s v="Samuel L. Jackson"/>
    <s v="Germany"/>
    <n v="50000000"/>
    <n v="44547681"/>
    <s v="New Regency Productions"/>
    <n v="140"/>
    <n v="163"/>
    <n v="73769991.308152169"/>
  </r>
  <r>
    <s v="The Next Three Days"/>
    <s v="PG-13"/>
    <s v="Action"/>
    <x v="29"/>
    <s v="November 19, 2010 (United States)"/>
    <x v="53"/>
    <n v="189000"/>
    <s v="Paul Haggis"/>
    <s v="Paul Haggis"/>
    <s v="Russell Crowe"/>
    <s v="United States"/>
    <n v="30000000"/>
    <n v="67448651"/>
    <s v="Lionsgate"/>
    <n v="133"/>
    <n v="218.1"/>
    <n v="108796209.42138696"/>
  </r>
  <r>
    <s v="The Nightingale"/>
    <s v="R"/>
    <s v="Adventure"/>
    <x v="26"/>
    <s v="August 29, 2019 (Australia)"/>
    <x v="53"/>
    <n v="24000"/>
    <s v="Jennifer Kent"/>
    <s v="Jennifer Kent"/>
    <s v="Aisling Franciosi"/>
    <s v="Australia"/>
    <m/>
    <n v="988687"/>
    <s v="Causeway Films"/>
    <n v="136"/>
    <n v="251.1"/>
    <n v="1749436.2886178861"/>
  </r>
  <r>
    <s v="The People vs. Larry Flynt"/>
    <s v="R"/>
    <s v="Biography"/>
    <x v="10"/>
    <s v="January 10, 1997 (United States)"/>
    <x v="53"/>
    <n v="90000"/>
    <s v="Milos Forman"/>
    <s v="Scott Alexander"/>
    <s v="Woody Harrelson"/>
    <s v="United States"/>
    <n v="36000000"/>
    <n v="20300385"/>
    <s v="Columbia Pictures"/>
    <n v="130"/>
    <n v="156.9"/>
    <n v="42806417.36678201"/>
  </r>
  <r>
    <s v="The Place Beyond the Pines"/>
    <s v="R"/>
    <s v="Crime"/>
    <x v="36"/>
    <s v="April 19, 2013 (United States)"/>
    <x v="53"/>
    <n v="253000"/>
    <s v="Derek Cianfrance"/>
    <s v="Derek Cianfrance"/>
    <s v="Ryan Gosling"/>
    <s v="United States"/>
    <n v="15000000"/>
    <n v="47052899"/>
    <s v="Sidney Kimmel Entertainment"/>
    <n v="140"/>
    <n v="229.6"/>
    <n v="130812210.99726279"/>
  </r>
  <r>
    <s v="The Proposition"/>
    <s v="R"/>
    <s v="Crime"/>
    <x v="4"/>
    <s v="June 9, 2006 (United States)"/>
    <x v="53"/>
    <n v="51000"/>
    <s v="John Hillcoat"/>
    <s v="Nick Cave"/>
    <s v="Ray Winstone"/>
    <s v="Australia"/>
    <n v="20000000"/>
    <n v="5048693"/>
    <s v="UK Film Council"/>
    <n v="104"/>
    <n v="195.3"/>
    <n v="8360525.853804348"/>
  </r>
  <r>
    <s v="The Queen"/>
    <s v="PG-13"/>
    <s v="Biography"/>
    <x v="15"/>
    <s v="November 17, 2006 (United States)"/>
    <x v="53"/>
    <n v="106000"/>
    <s v="Stephen Frears"/>
    <s v="Peter Morgan"/>
    <s v="Helen Mirren"/>
    <s v="United Kingdom"/>
    <m/>
    <n v="123384128"/>
    <s v="PathÃ© Pictures International"/>
    <n v="103"/>
    <n v="201.6"/>
    <n v="158830349.81664553"/>
  </r>
  <r>
    <s v="The Return of the Living Dead"/>
    <s v="R"/>
    <s v="Comedy"/>
    <x v="38"/>
    <s v="August 16, 1985 (United States)"/>
    <x v="53"/>
    <n v="56000"/>
    <s v="Dan O'Bannon"/>
    <s v="Rudy Ricci"/>
    <s v="Clu Gulager"/>
    <s v="United States"/>
    <n v="4000000"/>
    <n v="14237880"/>
    <s v="Cinema '84"/>
    <n v="91"/>
    <n v="107.6"/>
    <n v="41754398.806544751"/>
  </r>
  <r>
    <s v="The Secret Garden"/>
    <s v="G"/>
    <s v="Drama"/>
    <x v="34"/>
    <s v="August 13, 1993 (United States)"/>
    <x v="53"/>
    <n v="38000"/>
    <s v="Agnieszka Holland"/>
    <s v="Frances Hodgson Burnett"/>
    <s v="Kate Maberly"/>
    <s v="United Kingdom"/>
    <n v="18000000"/>
    <n v="31181347"/>
    <s v="Warner Bros."/>
    <n v="101"/>
    <n v="144.5"/>
    <n v="83635179.849471837"/>
  </r>
  <r>
    <s v="The Secret Life of Bees"/>
    <s v="PG-13"/>
    <s v="Drama"/>
    <x v="0"/>
    <s v="October 17, 2008 (United States)"/>
    <x v="53"/>
    <n v="25000"/>
    <s v="Gina Prince-Bythewood"/>
    <s v="Gina Prince-Bythewood"/>
    <s v="Dakota Fanning"/>
    <s v="United States"/>
    <n v="11000000"/>
    <n v="39952437"/>
    <s v="Fox Searchlight Pictures"/>
    <n v="114"/>
    <n v="215.3"/>
    <n v="49667513.479804158"/>
  </r>
  <r>
    <s v="The Secret Life of Walter Mitty"/>
    <s v="PG"/>
    <s v="Adventure"/>
    <x v="33"/>
    <s v="December 25, 2013 (United States)"/>
    <x v="53"/>
    <n v="300000"/>
    <s v="Ben Stiller"/>
    <s v="Steve Conrad"/>
    <s v="Ben Stiller"/>
    <s v="United States"/>
    <n v="90000000"/>
    <n v="188133322"/>
    <s v="Twentieth Century Fox"/>
    <n v="114"/>
    <n v="233"/>
    <n v="233880959.66299468"/>
  </r>
  <r>
    <s v="The Shape of Water"/>
    <s v="R"/>
    <s v="Adventure"/>
    <x v="27"/>
    <s v="December 22, 2017 (United States)"/>
    <x v="53"/>
    <n v="386000"/>
    <s v="Guillermo del Toro"/>
    <s v="Guillermo del Toro"/>
    <s v="Sally Hawkins"/>
    <s v="United States"/>
    <n v="19400000"/>
    <n v="195333312"/>
    <s v="Double Dare You (DDY)"/>
    <n v="123"/>
    <n v="245.1"/>
    <n v="251449345.86565274"/>
  </r>
  <r>
    <s v="The Simpsons Movie"/>
    <s v="PG-13"/>
    <s v="Animation"/>
    <x v="6"/>
    <s v="July 27, 2007 (United States)"/>
    <x v="53"/>
    <n v="314000"/>
    <s v="David Silverman"/>
    <s v="James L. Brooks"/>
    <s v="Dan Castellaneta"/>
    <s v="United States"/>
    <n v="75000000"/>
    <n v="536414293"/>
    <s v="Twentieth Century Fox"/>
    <n v="87"/>
    <n v="207.3"/>
    <n v="1381618217.0507183"/>
  </r>
  <r>
    <s v="The Son's Room"/>
    <s v="R"/>
    <s v="Drama"/>
    <x v="7"/>
    <s v="March 9, 2001 (Italy)"/>
    <x v="53"/>
    <n v="18000"/>
    <s v="Nanni Moretti"/>
    <s v="Nanni Moretti"/>
    <s v="Nanni Moretti"/>
    <s v="Italy"/>
    <m/>
    <n v="11767402"/>
    <s v="Sacher Film"/>
    <n v="99"/>
    <n v="177.1"/>
    <n v="18359075.21454173"/>
  </r>
  <r>
    <s v="The Spanish Apartment"/>
    <s v="R"/>
    <s v="Comedy"/>
    <x v="23"/>
    <s v="June 20, 2003 (United States)"/>
    <x v="53"/>
    <n v="40000"/>
    <s v="CÃ©dric Klapisch"/>
    <s v="CÃ©dric Klapisch"/>
    <s v="Romain Duris"/>
    <s v="France"/>
    <m/>
    <n v="33272835"/>
    <s v="Bac Films"/>
    <n v="122"/>
    <n v="179.9"/>
    <n v="72261103.524590164"/>
  </r>
  <r>
    <s v="The Squid and the Whale"/>
    <s v="R"/>
    <s v="Comedy"/>
    <x v="4"/>
    <s v="December 16, 2005 (United States)"/>
    <x v="53"/>
    <n v="80000"/>
    <s v="Noah Baumbach"/>
    <s v="Noah Baumbach"/>
    <s v="Owen Kline"/>
    <s v="United States"/>
    <n v="1500000"/>
    <n v="11098131"/>
    <s v="Samuel Goldwyn Films"/>
    <n v="81"/>
    <n v="195.3"/>
    <n v="22817817.244939271"/>
  </r>
  <r>
    <s v="The Sum of Us"/>
    <s v="R"/>
    <s v="Comedy"/>
    <x v="13"/>
    <s v="March 8, 1995 (United States)"/>
    <x v="53"/>
    <n v="5200"/>
    <s v="Geoff Burton"/>
    <s v="David Stevens"/>
    <s v="Jack Thompson"/>
    <s v="Australia"/>
    <m/>
    <n v="766464"/>
    <s v="Australian Film Finance Corporation (AFFC)"/>
    <n v="100"/>
    <n v="148.19999999999999"/>
    <n v="1318698.9316770188"/>
  </r>
  <r>
    <s v="The Transformers: the Movie"/>
    <s v="PG"/>
    <s v="Animation"/>
    <x v="25"/>
    <s v="August 8, 1986 (United States)"/>
    <x v="53"/>
    <n v="38000"/>
    <s v="Nelson Shin"/>
    <s v="Ron Friedman"/>
    <s v="Orson Welles"/>
    <s v="United States"/>
    <n v="6000000"/>
    <n v="5860601"/>
    <s v="Sunbow Productions"/>
    <n v="84"/>
    <n v="109.6"/>
    <n v="11717356.461286088"/>
  </r>
  <r>
    <s v="The Ultimate Gift"/>
    <s v="PG"/>
    <s v="Drama"/>
    <x v="15"/>
    <s v="March 9, 2007 (United States)"/>
    <x v="53"/>
    <n v="18000"/>
    <s v="Michael O. Sajbel"/>
    <s v="Cheryl McKay"/>
    <s v="Drew Fuller"/>
    <s v="United States"/>
    <m/>
    <n v="3438735"/>
    <s v="The Ultimate Gift LLC"/>
    <n v="114"/>
    <n v="201.6"/>
    <n v="6528240.2149532707"/>
  </r>
  <r>
    <s v="The Unbearable Lightness of Being"/>
    <s v="R"/>
    <s v="Drama"/>
    <x v="28"/>
    <s v="February 5, 1988 (United States)"/>
    <x v="53"/>
    <n v="35000"/>
    <s v="Philip Kaufman"/>
    <s v="Milan Kundera"/>
    <s v="Daniel Day-Lewis"/>
    <s v="Sweden"/>
    <n v="17000000"/>
    <n v="10006806"/>
    <s v="The Saul Zaentz Company"/>
    <n v="171"/>
    <n v="118.3"/>
    <n v="16571053.19673913"/>
  </r>
  <r>
    <s v="The Unbelievable Truth"/>
    <s v="R"/>
    <s v="Comedy"/>
    <x v="21"/>
    <s v="November 8, 1990 (Australia)"/>
    <x v="53"/>
    <n v="5000"/>
    <s v="Hal Hartley"/>
    <s v="Hal Hartley"/>
    <s v="Adrienne Shelly"/>
    <s v="United States"/>
    <n v="75000"/>
    <m/>
    <s v="Action Features"/>
    <n v="90"/>
    <n v="124"/>
    <s v="Missing"/>
  </r>
  <r>
    <s v="The Walk"/>
    <s v="PG"/>
    <s v="Action"/>
    <x v="39"/>
    <s v="October 9, 2015 (United States)"/>
    <x v="53"/>
    <n v="123000"/>
    <s v="Robert Zemeckis"/>
    <s v="Robert Zemeckis"/>
    <s v="Joseph Gordon-Levitt"/>
    <s v="United States"/>
    <n v="35000000"/>
    <n v="61181942"/>
    <s v="Sony Pictures Entertainment (SPE)"/>
    <n v="123"/>
    <n v="237"/>
    <n v="111897585.39855942"/>
  </r>
  <r>
    <s v="The War Zone"/>
    <s v="R"/>
    <s v="Drama"/>
    <x v="11"/>
    <s v="June 11, 1999 (Italy)"/>
    <x v="53"/>
    <n v="9800"/>
    <s v="Tim Roth"/>
    <s v="Alexander Stuart"/>
    <s v="Ray Winstone"/>
    <s v="Italy"/>
    <m/>
    <n v="254441"/>
    <s v="Channel Four Films"/>
    <n v="98"/>
    <n v="166.6"/>
    <n v="327537.6962399662"/>
  </r>
  <r>
    <s v="The Way Back"/>
    <s v="PG-13"/>
    <s v="Adventure"/>
    <x v="29"/>
    <s v="January 21, 2011 (United States)"/>
    <x v="53"/>
    <n v="112000"/>
    <s v="Peter Weir"/>
    <s v="Slavomir Rawicz"/>
    <s v="Jim Sturgess"/>
    <s v="United States"/>
    <n v="30000000"/>
    <n v="24172201"/>
    <s v="Exclusive Films"/>
    <n v="133"/>
    <n v="218.1"/>
    <n v="45185703.341717787"/>
  </r>
  <r>
    <s v="The Whales of August"/>
    <s v="Not Rated"/>
    <s v="Drama"/>
    <x v="3"/>
    <s v="August 19, 1987 (France)"/>
    <x v="53"/>
    <n v="4400"/>
    <s v="Lindsay Anderson"/>
    <s v="David Berry"/>
    <s v="Bette Davis"/>
    <s v="United States"/>
    <m/>
    <n v="1338198"/>
    <s v="Alive Films"/>
    <n v="90"/>
    <n v="113.6"/>
    <n v="2821791.9072664361"/>
  </r>
  <r>
    <s v="The Winslow Boy"/>
    <s v="G"/>
    <s v="Drama"/>
    <x v="11"/>
    <s v="October 29, 1999 (United Kingdom)"/>
    <x v="53"/>
    <n v="7500"/>
    <s v="David Mamet"/>
    <s v="Terence Rattigan"/>
    <s v="Rebecca Pidgeon"/>
    <s v="United Kingdom"/>
    <m/>
    <n v="3957934"/>
    <s v="Winslow Partners Ltd."/>
    <n v="104"/>
    <n v="166.6"/>
    <n v="8137533.6693657218"/>
  </r>
  <r>
    <s v="The Young Victoria"/>
    <s v="PG"/>
    <s v="Biography"/>
    <x v="9"/>
    <s v="January 8, 2010 (United States)"/>
    <x v="53"/>
    <n v="59000"/>
    <s v="Jean-Marc VallÃ©e"/>
    <s v="Julian Fellowes"/>
    <s v="Emily Blunt"/>
    <s v="United Kingdom"/>
    <n v="35000000"/>
    <n v="29196409"/>
    <s v="GK Films"/>
    <n v="105"/>
    <n v="214.5"/>
    <n v="78311142.801936626"/>
  </r>
  <r>
    <s v="They Live"/>
    <s v="R"/>
    <s v="Action"/>
    <x v="28"/>
    <s v="November 4, 1988 (United States)"/>
    <x v="53"/>
    <n v="117000"/>
    <s v="John Carpenter"/>
    <s v="Ray Nelson"/>
    <s v="Roddy Piper"/>
    <s v="United States"/>
    <n v="4000000"/>
    <n v="13008928"/>
    <s v="Alive Films"/>
    <n v="94"/>
    <n v="118.3"/>
    <n v="26009319.95800525"/>
  </r>
  <r>
    <s v="Thirteen Days"/>
    <s v="PG-13"/>
    <s v="Drama"/>
    <x v="8"/>
    <s v="January 12, 2001 (United States)"/>
    <x v="53"/>
    <n v="55000"/>
    <s v="Roger Donaldson"/>
    <s v="David Self"/>
    <s v="Kevin Costner"/>
    <s v="United States"/>
    <n v="80000000"/>
    <n v="66579890"/>
    <s v="New Line Cinema"/>
    <n v="145"/>
    <n v="172.2"/>
    <n v="88357545.657665491"/>
  </r>
  <r>
    <s v="This Boy's Life"/>
    <s v="R"/>
    <s v="Biography"/>
    <x v="34"/>
    <s v="April 23, 1993 (United States)"/>
    <x v="53"/>
    <n v="49000"/>
    <s v="Michael Caton-Jones"/>
    <s v="Tobias Wolff"/>
    <s v="Robert De Niro"/>
    <s v="United States"/>
    <m/>
    <n v="4104962"/>
    <s v="Knickerbocker Films"/>
    <n v="115"/>
    <n v="144.5"/>
    <n v="11624367.299256505"/>
  </r>
  <r>
    <s v="To Live and Die in L.A."/>
    <s v="R"/>
    <s v="Action"/>
    <x v="38"/>
    <s v="November 1, 1985 (United States)"/>
    <x v="53"/>
    <n v="31000"/>
    <s v="William Friedkin"/>
    <s v="Gerald Petievich"/>
    <s v="William Petersen"/>
    <s v="United States"/>
    <n v="6000000"/>
    <n v="17307019"/>
    <s v="SLM Production Group"/>
    <n v="116"/>
    <n v="107.6"/>
    <n v="32856378.126479749"/>
  </r>
  <r>
    <s v="Twin Peaks: Fire Walk with Me"/>
    <s v="R"/>
    <s v="Drama"/>
    <x v="35"/>
    <s v="August 28, 1992 (United States)"/>
    <x v="53"/>
    <n v="89000"/>
    <s v="David Lynch"/>
    <s v="David Lynch"/>
    <s v="Sheryl Lee"/>
    <s v="France"/>
    <n v="10000000"/>
    <n v="4184990"/>
    <s v="New Line Cinema"/>
    <n v="134"/>
    <n v="140.30000000000001"/>
    <n v="5313193.5541666662"/>
  </r>
  <r>
    <s v="Two Days, One Night"/>
    <s v="PG-13"/>
    <s v="Drama"/>
    <x v="20"/>
    <s v="May 21, 2014 (Belgium)"/>
    <x v="53"/>
    <n v="46000"/>
    <s v="Jean-Pierre Dardenne"/>
    <s v="Jean-Pierre Dardenne"/>
    <s v="Marion Cotillard"/>
    <s v="Belgium"/>
    <m/>
    <n v="9016922"/>
    <s v="Les Films du Fleuve"/>
    <n v="95"/>
    <n v="236.7"/>
    <n v="10941681.136598965"/>
  </r>
  <r>
    <s v="Unbreakable"/>
    <s v="PG-13"/>
    <s v="Drama"/>
    <x v="8"/>
    <s v="November 22, 2000 (United States)"/>
    <x v="53"/>
    <n v="396000"/>
    <s v="M. Night Shyamalan"/>
    <s v="M. Night Shyamalan"/>
    <s v="Bruce Willis"/>
    <s v="United States"/>
    <n v="75000000"/>
    <n v="248118121"/>
    <s v="Touchstone Pictures"/>
    <n v="106"/>
    <n v="172.2"/>
    <n v="308452025.57609141"/>
  </r>
  <r>
    <s v="What's Love Got to Do with It"/>
    <s v="R"/>
    <s v="Biography"/>
    <x v="34"/>
    <s v="June 25, 1993 (United States)"/>
    <x v="53"/>
    <n v="18000"/>
    <s v="Brian Gibson"/>
    <s v="Tina Turner"/>
    <s v="Angela Bassett"/>
    <s v="United States"/>
    <n v="15000000"/>
    <n v="39100956"/>
    <s v="Touchstone Pictures"/>
    <n v="118"/>
    <n v="144.5"/>
    <n v="50334014.75792142"/>
  </r>
  <r>
    <s v="Whose Life Is It Anyway?"/>
    <s v="R"/>
    <s v="Comedy"/>
    <x v="12"/>
    <s v="January 22, 1982 (United States)"/>
    <x v="53"/>
    <n v="2700"/>
    <s v="John Badham"/>
    <s v="Brian Clark"/>
    <s v="Richard Dreyfuss"/>
    <s v="United States"/>
    <n v="13000000"/>
    <n v="8206145"/>
    <s v="Metro-Goldwyn-Mayer (MGM)"/>
    <n v="119"/>
    <n v="90.9"/>
    <n v="9778695.2737583108"/>
  </r>
  <r>
    <s v="Willow"/>
    <s v="PG"/>
    <s v="Action"/>
    <x v="28"/>
    <s v="May 20, 1988 (United States)"/>
    <x v="53"/>
    <n v="103000"/>
    <s v="Ron Howard"/>
    <s v="George Lucas"/>
    <s v="Val Kilmer"/>
    <s v="United Kingdom"/>
    <n v="35000000"/>
    <n v="57269863"/>
    <s v="Metro-Goldwyn-Mayer (MGM)"/>
    <n v="126"/>
    <n v="118.3"/>
    <n v="153610275.14172536"/>
  </r>
  <r>
    <s v="Winter Flight"/>
    <m/>
    <s v="Drama"/>
    <x v="18"/>
    <s v="February 14, 1986 (United States)"/>
    <x v="53"/>
    <n v="67"/>
    <s v="Roy Battersby"/>
    <s v="Alan Janes"/>
    <s v="Reece Dinsdale"/>
    <s v="United Kingdom"/>
    <m/>
    <n v="2729"/>
    <s v="Enigma Productions"/>
    <n v="89"/>
    <n v="103.9"/>
    <n v="4401.9391212281625"/>
  </r>
  <r>
    <s v="Woman in Gold"/>
    <s v="PG-13"/>
    <s v="Biography"/>
    <x v="39"/>
    <s v="April 10, 2015 (United States)"/>
    <x v="53"/>
    <n v="56000"/>
    <s v="Simon Curtis"/>
    <s v="Alexi Kaye Campbell"/>
    <s v="Helen Mirren"/>
    <s v="United Kingdom"/>
    <n v="11000000"/>
    <n v="61619773"/>
    <s v="Origin Pictures"/>
    <n v="109"/>
    <n v="237"/>
    <n v="80581737.481115878"/>
  </r>
  <r>
    <s v="Wonder Boys"/>
    <s v="R"/>
    <s v="Comedy"/>
    <x v="8"/>
    <s v="February 25, 2000 (United States)"/>
    <x v="53"/>
    <n v="62000"/>
    <s v="Curtis Hanson"/>
    <s v="Michael Chabon"/>
    <s v="Michael Douglas"/>
    <s v="United States"/>
    <n v="55000000"/>
    <n v="33426588"/>
    <s v="Mutual Film Company"/>
    <n v="107"/>
    <n v="172.2"/>
    <n v="74780333.066079289"/>
  </r>
  <r>
    <s v="Wristcutters: A Love Story"/>
    <s v="R"/>
    <s v="Comedy"/>
    <x v="15"/>
    <s v="November 2, 2007 (United States)"/>
    <x v="53"/>
    <n v="54000"/>
    <s v="Goran Dukic"/>
    <s v="Goran Dukic"/>
    <s v="Patrick Fugit"/>
    <s v="United States"/>
    <n v="1000000"/>
    <n v="454026"/>
    <s v="No Matter Pictures"/>
    <n v="88"/>
    <n v="201.6"/>
    <n v="933479.90688259108"/>
  </r>
  <r>
    <s v="Youth"/>
    <s v="R"/>
    <s v="Comedy"/>
    <x v="39"/>
    <s v="December 4, 2015 (United States)"/>
    <x v="53"/>
    <n v="74000"/>
    <s v="Paolo Sorrentino"/>
    <s v="Paolo Sorrentino"/>
    <s v="Michael Caine"/>
    <s v="Italy"/>
    <m/>
    <n v="23459358"/>
    <s v="Indigo Film"/>
    <n v="124"/>
    <n v="237"/>
    <n v="54690637.969395563"/>
  </r>
  <r>
    <n v="2046"/>
    <s v="R"/>
    <s v="Drama"/>
    <x v="1"/>
    <s v="September 29, 2004 (Hong Kong)"/>
    <x v="54"/>
    <n v="53000"/>
    <s v="Kar-Wai Wong"/>
    <s v="Kar-Wai Wong"/>
    <s v="Tony Chiu-Wai Leung"/>
    <s v="Hong Kong"/>
    <n v="12000000"/>
    <n v="20205757"/>
    <s v="Jet Tone Production"/>
    <n v="129"/>
    <n v="188.9"/>
    <n v="40398255.629265092"/>
  </r>
  <r>
    <s v="A History of Violence"/>
    <s v="R"/>
    <s v="Drama"/>
    <x v="4"/>
    <s v="September 30, 2005 (United States)"/>
    <x v="54"/>
    <n v="228000"/>
    <s v="David Cronenberg"/>
    <s v="John Wagner"/>
    <s v="Viggo Mortensen"/>
    <s v="Canada"/>
    <n v="32000000"/>
    <n v="61385065"/>
    <s v="New Line Cinema"/>
    <n v="96"/>
    <n v="195.3"/>
    <n v="129439649.17301039"/>
  </r>
  <r>
    <s v="Akeelah and the Bee"/>
    <s v="PG"/>
    <s v="Drama"/>
    <x v="15"/>
    <s v="April 28, 2006 (United States)"/>
    <x v="54"/>
    <n v="19000"/>
    <s v="Doug Atchison"/>
    <s v="Doug Atchison"/>
    <s v="Angela Bassett"/>
    <s v="United States"/>
    <n v="8000000"/>
    <n v="18948425"/>
    <s v="Out of the Blue... Entertainment"/>
    <n v="112"/>
    <n v="201.6"/>
    <n v="35420767.469325148"/>
  </r>
  <r>
    <s v="American Splendor"/>
    <s v="R"/>
    <s v="Biography"/>
    <x v="2"/>
    <s v="September 12, 2003 (United States)"/>
    <x v="54"/>
    <n v="48000"/>
    <s v="Shari Springer Berman"/>
    <s v="Harvey Pekar"/>
    <s v="Paul Giamatti"/>
    <s v="United States"/>
    <m/>
    <n v="7986084"/>
    <s v="Good Machine"/>
    <n v="101"/>
    <n v="184"/>
    <n v="9928028.538555691"/>
  </r>
  <r>
    <s v="Babel"/>
    <s v="R"/>
    <s v="Drama"/>
    <x v="15"/>
    <s v="November 10, 2006 (United States)"/>
    <x v="54"/>
    <n v="293000"/>
    <s v="Alejandro G. IÃ±Ã¡rritu"/>
    <s v="Guillermo Arriaga"/>
    <s v="Brad Pitt"/>
    <s v="United States"/>
    <n v="25000000"/>
    <n v="135330182"/>
    <s v="Paramount Pictures"/>
    <n v="143"/>
    <n v="201.6"/>
    <n v="500426049.21601939"/>
  </r>
  <r>
    <s v="Babylon"/>
    <m/>
    <s v="Drama"/>
    <x v="37"/>
    <s v="November 1980 (United Kingdom)"/>
    <x v="54"/>
    <n v="1300"/>
    <s v="Franco Rosso"/>
    <s v="Franco Rosso"/>
    <s v="David N. Haynes"/>
    <s v="United Kingdom"/>
    <m/>
    <n v="109749"/>
    <s v="Diversity Music"/>
    <n v="95"/>
    <n v="82.4"/>
    <n v="185883.93718732629"/>
  </r>
  <r>
    <s v="Back to the Future Part III"/>
    <s v="PG"/>
    <s v="Adventure"/>
    <x v="32"/>
    <s v="May 25, 1990 (United States)"/>
    <x v="54"/>
    <n v="416000"/>
    <s v="Robert Zemeckis"/>
    <s v="Robert Zemeckis"/>
    <s v="Michael J. Fox"/>
    <s v="United States"/>
    <n v="40000000"/>
    <n v="245077583"/>
    <s v="Universal Pictures"/>
    <n v="118"/>
    <n v="130.69999999999999"/>
    <n v="516782972.59584779"/>
  </r>
  <r>
    <s v="Bad Education"/>
    <s v="NC-17"/>
    <s v="Crime"/>
    <x v="1"/>
    <s v="February 11, 2005 (United States)"/>
    <x v="54"/>
    <n v="57000"/>
    <s v="Pedro AlmodÃ³var"/>
    <s v="Pedro AlmodÃ³var"/>
    <s v="Gael GarcÃ­a Bernal"/>
    <s v="Spain"/>
    <n v="5000000"/>
    <n v="40423279"/>
    <s v="Canal+ EspaÃ±a"/>
    <n v="106"/>
    <n v="188.9"/>
    <n v="78502059.345442951"/>
  </r>
  <r>
    <s v="Bagdad Cafe"/>
    <s v="PG"/>
    <s v="Comedy"/>
    <x v="3"/>
    <s v="April 22, 1988 (United States)"/>
    <x v="54"/>
    <n v="13000"/>
    <s v="Percy Adlon"/>
    <s v="Eleonore Adlon"/>
    <s v="Marianne SÃ¤gebrecht"/>
    <s v="West Germany"/>
    <m/>
    <n v="3731829"/>
    <s v="Pelemele Film"/>
    <n v="95"/>
    <n v="113.6"/>
    <n v="6320668.684269038"/>
  </r>
  <r>
    <s v="Beau travail"/>
    <s v="Unrated"/>
    <s v="Drama"/>
    <x v="11"/>
    <s v="May 3, 2000 (France)"/>
    <x v="54"/>
    <n v="9500"/>
    <s v="Claire Denis"/>
    <s v="Claire Denis"/>
    <s v="Denis Lavant"/>
    <s v="France"/>
    <m/>
    <m/>
    <s v="La Sept-Arte"/>
    <n v="92"/>
    <n v="166.6"/>
    <s v="Missing"/>
  </r>
  <r>
    <s v="Before the Fall"/>
    <m/>
    <s v="Drama"/>
    <x v="1"/>
    <s v="January 13, 2005 (Germany)"/>
    <x v="54"/>
    <n v="15000"/>
    <s v="Dennis Gansel"/>
    <s v="Dennis Gansel"/>
    <s v="Max Riemelt"/>
    <s v="Germany"/>
    <m/>
    <n v="3764219"/>
    <s v="Olga Film"/>
    <n v="110"/>
    <n v="188.9"/>
    <n v="5099855.621609604"/>
  </r>
  <r>
    <s v="Begin Again"/>
    <s v="R"/>
    <s v="Comedy"/>
    <x v="33"/>
    <s v="July 11, 2014 (United States)"/>
    <x v="54"/>
    <n v="147000"/>
    <s v="John Carney"/>
    <s v="John Carney"/>
    <s v="Keira Knightley"/>
    <s v="United States"/>
    <n v="8000000"/>
    <n v="65652908"/>
    <s v="Exclusive Media Group"/>
    <n v="104"/>
    <n v="233"/>
    <n v="81617466.616075069"/>
  </r>
  <r>
    <s v="Betty Blue"/>
    <s v="Unrated"/>
    <s v="Drama"/>
    <x v="25"/>
    <s v="November 7, 1986 (United States)"/>
    <x v="54"/>
    <n v="19000"/>
    <s v="Jean-Jacques Beineix"/>
    <s v="Philippe Djian"/>
    <s v="Jean-Hugues Anglade"/>
    <s v="France"/>
    <m/>
    <n v="2016851"/>
    <s v="Gaumont"/>
    <n v="185"/>
    <n v="109.6"/>
    <n v="3415978.3196220123"/>
  </r>
  <r>
    <s v="Black Dynamite"/>
    <s v="R"/>
    <s v="Action"/>
    <x v="9"/>
    <s v="January 13, 2010 (France)"/>
    <x v="54"/>
    <n v="47000"/>
    <s v="Scott Sanders"/>
    <s v="Michael Jai White"/>
    <s v="Michael Jai White"/>
    <s v="United States"/>
    <n v="2900000"/>
    <n v="296557"/>
    <s v="Destination Films"/>
    <n v="84"/>
    <n v="214.5"/>
    <n v="625335.07197231834"/>
  </r>
  <r>
    <s v="Blindspotting"/>
    <s v="R"/>
    <s v="Comedy"/>
    <x v="26"/>
    <s v="July 27, 2018 (United States)"/>
    <x v="54"/>
    <n v="29000"/>
    <s v="Carlos LÃ³pez Estrada"/>
    <s v="Rafael Casal"/>
    <s v="Daveed Diggs"/>
    <s v="United States"/>
    <m/>
    <n v="5006989"/>
    <s v="Snoot Entertainment"/>
    <n v="95"/>
    <n v="251.1"/>
    <n v="8076387.2329274742"/>
  </r>
  <r>
    <s v="Blow Out"/>
    <s v="R"/>
    <s v="Crime"/>
    <x v="12"/>
    <s v="July 24, 1981 (United States)"/>
    <x v="54"/>
    <n v="47000"/>
    <s v="Brian De Palma"/>
    <s v="Brian De Palma"/>
    <s v="John Travolta"/>
    <s v="United States"/>
    <n v="18000000"/>
    <n v="12000000"/>
    <s v="Filmways Pictures"/>
    <n v="108"/>
    <n v="90.9"/>
    <n v="35191530.317613088"/>
  </r>
  <r>
    <s v="Body Heat"/>
    <s v="R"/>
    <s v="Crime"/>
    <x v="12"/>
    <s v="August 28, 1981 (United States)"/>
    <x v="54"/>
    <n v="32000"/>
    <s v="Lawrence Kasdan"/>
    <s v="Lawrence Kasdan"/>
    <s v="William Hurt"/>
    <s v="United States"/>
    <m/>
    <n v="24058838"/>
    <s v="The Ladd Company"/>
    <n v="113"/>
    <n v="90.9"/>
    <n v="39840912.709782608"/>
  </r>
  <r>
    <s v="BPM (Beats Per Minute)"/>
    <s v="Not Rated"/>
    <s v="Drama"/>
    <x v="27"/>
    <s v="October 20, 2017 (United States)"/>
    <x v="54"/>
    <n v="14000"/>
    <s v="Robin Campillo"/>
    <s v="Robin Campillo"/>
    <s v="Nahuel PÃ©rez Biscayart"/>
    <s v="France"/>
    <m/>
    <n v="7704369"/>
    <s v="Les Films de Pierre"/>
    <n v="143"/>
    <n v="245.1"/>
    <n v="18931622.857258063"/>
  </r>
  <r>
    <s v="Broadway Danny Rose"/>
    <s v="PG"/>
    <s v="Comedy"/>
    <x v="18"/>
    <s v="January 27, 1984 (United States)"/>
    <x v="54"/>
    <n v="24000"/>
    <s v="Woody Allen"/>
    <s v="Woody Allen"/>
    <s v="Woody Allen"/>
    <s v="United States"/>
    <n v="8000000"/>
    <n v="10600497"/>
    <s v="Orion Pictures"/>
    <n v="84"/>
    <n v="103.9"/>
    <n v="15002189.669763122"/>
  </r>
  <r>
    <s v="Bullets Over Broadway"/>
    <s v="R"/>
    <s v="Comedy"/>
    <x v="13"/>
    <s v="February 24, 1995 (United States)"/>
    <x v="54"/>
    <n v="36000"/>
    <s v="Woody Allen"/>
    <s v="Woody Allen"/>
    <s v="John Cusack"/>
    <s v="United States"/>
    <n v="20000000"/>
    <n v="13383747"/>
    <s v="Miramax"/>
    <n v="98"/>
    <n v="148.19999999999999"/>
    <n v="49490627.559466019"/>
  </r>
  <r>
    <s v="Calvary"/>
    <s v="R"/>
    <s v="Drama"/>
    <x v="20"/>
    <s v="April 11, 2014 (United Kingdom)"/>
    <x v="54"/>
    <n v="57000"/>
    <s v="John Michael McDonagh"/>
    <s v="John Michael McDonagh"/>
    <s v="Brendan Gleeson"/>
    <s v="Ireland"/>
    <m/>
    <n v="16887741"/>
    <s v="Fox Searchlight Pictures"/>
    <n v="102"/>
    <n v="236.7"/>
    <n v="24822453.848046307"/>
  </r>
  <r>
    <s v="City Island"/>
    <s v="PG-13"/>
    <s v="Comedy"/>
    <x v="9"/>
    <s v="April 30, 2010 (United States)"/>
    <x v="54"/>
    <n v="31000"/>
    <s v="Raymond De Felitta"/>
    <s v="Raymond De Felitta"/>
    <s v="Andy Garcia"/>
    <s v="United States"/>
    <n v="6000000"/>
    <n v="7878856"/>
    <s v="CineSon Entertainment"/>
    <n v="104"/>
    <n v="214.5"/>
    <n v="9794726.3288453687"/>
  </r>
  <r>
    <s v="Cloud Atlas"/>
    <s v="R"/>
    <s v="Action"/>
    <x v="36"/>
    <s v="October 26, 2012 (United States)"/>
    <x v="54"/>
    <n v="349000"/>
    <s v="Tom Tykwer"/>
    <s v="David Mitchell"/>
    <s v="Tom Hanks"/>
    <s v="United States"/>
    <n v="102000000"/>
    <n v="130482868"/>
    <s v="Cloud Atlas Productions"/>
    <n v="172"/>
    <n v="229.6"/>
    <n v="369499348.32342011"/>
  </r>
  <r>
    <s v="Code Geass: Lelouch of the Re;Surrection"/>
    <s v="Not Rated"/>
    <s v="Animation"/>
    <x v="5"/>
    <s v="May 5, 2019 (United States)"/>
    <x v="54"/>
    <n v="2000"/>
    <s v="GorÃ´ Taniguchi"/>
    <s v="GorÃ´ Taniguchi"/>
    <s v="Jun Fukuyama"/>
    <s v="Japan"/>
    <m/>
    <n v="9982083"/>
    <s v="Sunrise"/>
    <n v="112"/>
    <n v="255.7"/>
    <n v="30537557.129518069"/>
  </r>
  <r>
    <s v="Crazy, Stupid, Love."/>
    <s v="PG-13"/>
    <s v="Comedy"/>
    <x v="24"/>
    <s v="July 29, 2011 (United States)"/>
    <x v="54"/>
    <n v="487000"/>
    <s v="Glenn Ficarra"/>
    <s v="Dan Fogelman"/>
    <s v="Steve Carell"/>
    <s v="United States"/>
    <n v="50000000"/>
    <n v="145051197"/>
    <s v="Carousel Productions (II)"/>
    <n v="118"/>
    <n v="224.9"/>
    <n v="338156845.64575362"/>
  </r>
  <r>
    <s v="Cry Freedom"/>
    <s v="PG"/>
    <s v="Biography"/>
    <x v="3"/>
    <s v="November 6, 1987 (United States)"/>
    <x v="54"/>
    <n v="13000"/>
    <s v="Richard Attenborough"/>
    <s v="John Briley"/>
    <s v="Denzel Washington"/>
    <s v="United Kingdom"/>
    <n v="29000000"/>
    <n v="5899797"/>
    <s v="Universal Pictures"/>
    <n v="157"/>
    <n v="113.6"/>
    <n v="8671819.3241678718"/>
  </r>
  <r>
    <s v="Cure"/>
    <s v="Not Rated"/>
    <s v="Crime"/>
    <x v="14"/>
    <s v="July 8, 2001 (United States)"/>
    <x v="54"/>
    <n v="12000"/>
    <s v="Kiyoshi Kurosawa"/>
    <s v="Kiyoshi Kurosawa"/>
    <s v="Masato Hagiwara"/>
    <s v="Japan"/>
    <m/>
    <m/>
    <s v="Daiei Studios"/>
    <n v="111"/>
    <n v="160.5"/>
    <s v="Missing"/>
  </r>
  <r>
    <s v="Darkest Hour"/>
    <s v="PG-13"/>
    <s v="Biography"/>
    <x v="27"/>
    <s v="December 22, 2017 (United States)"/>
    <x v="54"/>
    <n v="179000"/>
    <s v="Joe Wright"/>
    <s v="Anthony McCarten"/>
    <s v="Gary Oldman"/>
    <s v="United Kingdom"/>
    <n v="30000000"/>
    <n v="150847274"/>
    <s v="Focus Features"/>
    <n v="125"/>
    <n v="245.1"/>
    <n v="476302221.6352331"/>
  </r>
  <r>
    <s v="Death at a Funeral"/>
    <s v="R"/>
    <s v="Comedy"/>
    <x v="6"/>
    <s v="September 7, 2007 (United States)"/>
    <x v="54"/>
    <n v="111000"/>
    <s v="Frank Oz"/>
    <s v="Dean Craig"/>
    <s v="Matthew Macfadyen"/>
    <s v="United States"/>
    <n v="9000000"/>
    <n v="46789413"/>
    <s v="Sidney Kimmel Entertainment"/>
    <n v="90"/>
    <n v="207.3"/>
    <n v="93548124.285433069"/>
  </r>
  <r>
    <s v="Deconstructing Harry"/>
    <s v="R"/>
    <s v="Comedy"/>
    <x v="14"/>
    <s v="January 2, 1998 (United States)"/>
    <x v="54"/>
    <n v="43000"/>
    <s v="Woody Allen"/>
    <s v="Woody Allen"/>
    <s v="Woody Allen"/>
    <s v="United States"/>
    <n v="20000000"/>
    <n v="10686841"/>
    <s v="Sweetland Films"/>
    <n v="96"/>
    <n v="160.5"/>
    <n v="31340524.087584212"/>
  </r>
  <r>
    <s v="Dirty Rotten Scoundrels"/>
    <s v="PG"/>
    <s v="Comedy"/>
    <x v="28"/>
    <s v="December 14, 1988 (United States)"/>
    <x v="54"/>
    <n v="67000"/>
    <s v="Frank Oz"/>
    <s v="Dale Launer"/>
    <s v="Steve Martin"/>
    <s v="United States"/>
    <m/>
    <n v="42039085"/>
    <s v="Orion Pictures"/>
    <n v="110"/>
    <n v="118.3"/>
    <n v="86432585.691632926"/>
  </r>
  <r>
    <s v="Distant Voices, Still Lives"/>
    <s v="PG-13"/>
    <s v="Drama"/>
    <x v="28"/>
    <s v="November 16, 1988 (France)"/>
    <x v="54"/>
    <n v="3900"/>
    <s v="Terence Davies"/>
    <s v="Terence Davies"/>
    <s v="Pete Postlethwaite"/>
    <s v="United Kingdom"/>
    <m/>
    <n v="771745"/>
    <s v="British Film Institute (BFI)"/>
    <n v="84"/>
    <n v="118.3"/>
    <n v="1411468.7965186075"/>
  </r>
  <r>
    <s v="Dogfight"/>
    <s v="R"/>
    <s v="Comedy"/>
    <x v="16"/>
    <s v="October 4, 1991 (United States)"/>
    <x v="54"/>
    <n v="8700"/>
    <s v="Nancy Savoca"/>
    <s v="Bob Comfort"/>
    <s v="River Phoenix"/>
    <s v="United States"/>
    <m/>
    <n v="394631"/>
    <s v="Warner Bros."/>
    <n v="94"/>
    <n v="136.19999999999999"/>
    <n v="1246052.494300518"/>
  </r>
  <r>
    <s v="Dolores Claiborne"/>
    <s v="R"/>
    <s v="Crime"/>
    <x v="40"/>
    <s v="March 24, 1995 (United States)"/>
    <x v="54"/>
    <n v="41000"/>
    <s v="Taylor Hackford"/>
    <s v="Stephen King"/>
    <s v="Kathy Bates"/>
    <s v="United States"/>
    <m/>
    <n v="24361867"/>
    <s v="Castle Rock Entertainment"/>
    <n v="132"/>
    <n v="152.4"/>
    <n v="65343845.729753524"/>
  </r>
  <r>
    <s v="Downton Abbey"/>
    <s v="PG"/>
    <s v="Drama"/>
    <x v="5"/>
    <s v="September 20, 2019 (United States)"/>
    <x v="54"/>
    <n v="43000"/>
    <s v="Michael Engler"/>
    <s v="Julian Fellowes"/>
    <s v="Stephen Campbell Moore"/>
    <s v="United Kingdom"/>
    <n v="13000000"/>
    <n v="237860050"/>
    <s v="Carnival Film &amp; Television"/>
    <n v="122"/>
    <n v="255.7"/>
    <n v="315661834.64721251"/>
  </r>
  <r>
    <s v="Dracula"/>
    <s v="R"/>
    <s v="Horror"/>
    <x v="35"/>
    <s v="November 13, 1992 (United States)"/>
    <x v="54"/>
    <n v="199000"/>
    <s v="Francis Ford Coppola"/>
    <s v="Bram Stoker"/>
    <s v="Gary Oldman"/>
    <s v="United Kingdom"/>
    <n v="40000000"/>
    <n v="215862692"/>
    <s v="American Zoetrope"/>
    <n v="128"/>
    <n v="140.30000000000001"/>
    <n v="431583741.81364828"/>
  </r>
  <r>
    <s v="Driving Miss Daisy"/>
    <s v="PG"/>
    <s v="Drama"/>
    <x v="21"/>
    <s v="January 26, 1990 (United States)"/>
    <x v="54"/>
    <n v="102000"/>
    <s v="Bruce Beresford"/>
    <s v="Alfred Uhry"/>
    <s v="Morgan Freeman"/>
    <s v="United States"/>
    <n v="7500000"/>
    <n v="145793296"/>
    <s v="The Zanuck Company"/>
    <n v="99"/>
    <n v="124"/>
    <n v="190657584.94077253"/>
  </r>
  <r>
    <s v="Eddie the Eagle"/>
    <s v="PG-13"/>
    <s v="Biography"/>
    <x v="39"/>
    <s v="February 26, 2016 (United States)"/>
    <x v="54"/>
    <n v="88000"/>
    <s v="Dexter Fletcher"/>
    <s v="Simon Kelton"/>
    <s v="Taron Egerton"/>
    <s v="United Kingdom"/>
    <n v="23000000"/>
    <n v="46152800"/>
    <s v="Hurwitz Creative"/>
    <n v="106"/>
    <n v="237"/>
    <n v="67837714.230583683"/>
  </r>
  <r>
    <s v="Eighth Grade"/>
    <s v="R"/>
    <s v="Comedy"/>
    <x v="26"/>
    <s v="August 3, 2018 (United States)"/>
    <x v="54"/>
    <n v="68000"/>
    <s v="Bo Burnham"/>
    <s v="Bo Burnham"/>
    <s v="Elsie Fisher"/>
    <s v="United States"/>
    <n v="2000000"/>
    <n v="14347433"/>
    <s v="A24"/>
    <n v="93"/>
    <n v="251.1"/>
    <n v="40628836.757434942"/>
  </r>
  <r>
    <s v="Elizabeth"/>
    <s v="R"/>
    <s v="Biography"/>
    <x v="17"/>
    <s v="February 19, 1999 (United States)"/>
    <x v="54"/>
    <n v="95000"/>
    <s v="Shekhar Kapur"/>
    <s v="Michael Hirst"/>
    <s v="Cate Blanchett"/>
    <s v="United Kingdom"/>
    <n v="30000000"/>
    <n v="82150642"/>
    <s v="PolyGram Filmed Entertainment"/>
    <n v="124"/>
    <n v="163"/>
    <n v="211591721.19526625"/>
  </r>
  <r>
    <s v="Enchanted April"/>
    <s v="PG"/>
    <s v="Drama"/>
    <x v="16"/>
    <s v="December 25, 1992 (Sweden)"/>
    <x v="54"/>
    <n v="6200"/>
    <s v="Mike Newell"/>
    <s v="Elizabeth von Arnim"/>
    <s v="Alfred Molina"/>
    <s v="United Kingdom"/>
    <m/>
    <n v="13200170"/>
    <s v="BBC Films"/>
    <n v="95"/>
    <n v="136.19999999999999"/>
    <n v="48811793.677184463"/>
  </r>
  <r>
    <s v="Equilibrium"/>
    <s v="R"/>
    <s v="Action"/>
    <x v="23"/>
    <s v="December 6, 2002 (United States)"/>
    <x v="54"/>
    <n v="316000"/>
    <s v="Kurt Wimmer"/>
    <s v="Kurt Wimmer"/>
    <s v="Christian Bale"/>
    <s v="United States"/>
    <n v="20000000"/>
    <n v="5368217"/>
    <s v="Dimension Films"/>
    <n v="107"/>
    <n v="179.9"/>
    <n v="8375298.1049667168"/>
  </r>
  <r>
    <s v="Erin Brockovich"/>
    <s v="R"/>
    <s v="Biography"/>
    <x v="8"/>
    <s v="March 17, 2000 (United States)"/>
    <x v="54"/>
    <n v="182000"/>
    <s v="Steven Soderbergh"/>
    <s v="Susannah Grant"/>
    <s v="Julia Roberts"/>
    <s v="United States"/>
    <n v="52000000"/>
    <n v="256271286"/>
    <s v="Universal Pictures"/>
    <n v="131"/>
    <n v="172.2"/>
    <n v="310975152.70489842"/>
  </r>
  <r>
    <s v="Everything Is Illuminated"/>
    <s v="PG-13"/>
    <s v="Comedy"/>
    <x v="4"/>
    <s v="November 4, 2005 (Mexico)"/>
    <x v="54"/>
    <n v="57000"/>
    <s v="Liev Schreiber"/>
    <s v="Jonathan Safran Foer"/>
    <s v="Elijah Wood"/>
    <s v="United States"/>
    <n v="7000000"/>
    <n v="3601974"/>
    <s v="Warner Independent Pictures (WIP)"/>
    <n v="106"/>
    <n v="195.3"/>
    <n v="5964790.6402173918"/>
  </r>
  <r>
    <s v="Excalibur"/>
    <s v="R"/>
    <s v="Adventure"/>
    <x v="12"/>
    <s v="April 10, 1981 (United States)"/>
    <x v="54"/>
    <n v="59000"/>
    <s v="John Boorman"/>
    <s v="Thomas Malory"/>
    <s v="Nigel Terry"/>
    <s v="United Kingdom"/>
    <n v="11000000"/>
    <n v="34971136"/>
    <s v="Cinema '84"/>
    <n v="140"/>
    <n v="90.9"/>
    <n v="110421814.91398963"/>
  </r>
  <r>
    <s v="Eyes Wide Shut"/>
    <m/>
    <s v="Drama"/>
    <x v="11"/>
    <s v="July 16, 1999 (United States)"/>
    <x v="54"/>
    <n v="313000"/>
    <s v="Stanley Kubrick"/>
    <s v="Stanley Kubrick"/>
    <s v="Tom Cruise"/>
    <s v="United Kingdom"/>
    <n v="65000000"/>
    <n v="162242684"/>
    <s v="Warner Bros."/>
    <n v="159"/>
    <n v="166.6"/>
    <n v="435170297.66549295"/>
  </r>
  <r>
    <s v="Far from Heaven"/>
    <s v="PG-13"/>
    <s v="Drama"/>
    <x v="23"/>
    <s v="January 10, 2003 (United States)"/>
    <x v="54"/>
    <n v="45000"/>
    <s v="Todd Haynes"/>
    <s v="Todd Haynes"/>
    <s v="Julianne Moore"/>
    <s v="United States"/>
    <n v="13500000"/>
    <n v="29027914"/>
    <s v="Focus Features"/>
    <n v="107"/>
    <n v="179.9"/>
    <n v="74765895.146238372"/>
  </r>
  <r>
    <s v="Felon"/>
    <s v="R"/>
    <s v="Thriller"/>
    <x v="0"/>
    <s v="July 18, 2008 (Canada)"/>
    <x v="54"/>
    <n v="76000"/>
    <s v="Ric Roman Waugh"/>
    <s v="Ric Roman Waugh"/>
    <s v="Stephen Dorff"/>
    <s v="United States"/>
    <n v="2900000"/>
    <m/>
    <s v="Stage 6 Films"/>
    <n v="104"/>
    <n v="215.3"/>
    <s v="Missing"/>
  </r>
  <r>
    <s v="Frida"/>
    <s v="R"/>
    <s v="Biography"/>
    <x v="23"/>
    <s v="November 22, 2002 (United States)"/>
    <x v="54"/>
    <n v="83000"/>
    <s v="Julie Taymor"/>
    <s v="Hayden Herrera"/>
    <s v="Salma Hayek"/>
    <s v="Mexico"/>
    <n v="12000000"/>
    <n v="56298474"/>
    <s v="Handprint Entertainment"/>
    <n v="123"/>
    <n v="179.9"/>
    <n v="87834843.972350225"/>
  </r>
  <r>
    <s v="From Up on Poppy Hill"/>
    <s v="PG"/>
    <s v="Animation"/>
    <x v="24"/>
    <s v="July 16, 2011 (Japan)"/>
    <x v="54"/>
    <n v="38000"/>
    <s v="GorÃ´ Miyazaki"/>
    <s v="TetsurÃ´ Sayama"/>
    <s v="Sarah Bolger"/>
    <s v="Japan"/>
    <n v="22000000"/>
    <n v="61487846"/>
    <s v="Studio Ghibli"/>
    <n v="91"/>
    <n v="224.9"/>
    <n v="101822536.28369565"/>
  </r>
  <r>
    <s v="Frozen"/>
    <s v="PG"/>
    <s v="Animation"/>
    <x v="33"/>
    <s v="November 27, 2013 (United States)"/>
    <x v="54"/>
    <n v="585000"/>
    <s v="Chris Buck"/>
    <s v="Jennifer Lee"/>
    <s v="Kristen Bell"/>
    <s v="United States"/>
    <n v="150000000"/>
    <n v="1281508100"/>
    <s v="Walt Disney Animation Studios"/>
    <n v="102"/>
    <n v="233"/>
    <n v="4738780559.1019411"/>
  </r>
  <r>
    <s v="Full Moon in Paris"/>
    <s v="R"/>
    <s v="Comedy"/>
    <x v="18"/>
    <s v="August 29, 1984 (France)"/>
    <x v="54"/>
    <n v="4200"/>
    <s v="Ã‰ric Rohmer"/>
    <s v="Ã‰ric Rohmer"/>
    <s v="Pascale Ogier"/>
    <s v="France"/>
    <m/>
    <n v="15726"/>
    <s v="Les Films du Losange"/>
    <n v="101"/>
    <n v="103.9"/>
    <n v="34153.330007127581"/>
  </r>
  <r>
    <s v="Gallipoli"/>
    <s v="PG"/>
    <s v="Adventure"/>
    <x v="12"/>
    <s v="August 28, 1981 (United States)"/>
    <x v="54"/>
    <n v="38000"/>
    <s v="Peter Weir"/>
    <s v="David Williamson"/>
    <s v="Mel Gibson"/>
    <s v="Australia"/>
    <m/>
    <n v="5732587"/>
    <s v="R&amp;R Films"/>
    <n v="110"/>
    <n v="90.9"/>
    <n v="6956269.4500199119"/>
  </r>
  <r>
    <s v="Garden State"/>
    <s v="R"/>
    <s v="Comedy"/>
    <x v="1"/>
    <s v="August 20, 2004 (United States)"/>
    <x v="54"/>
    <n v="209000"/>
    <s v="Zach Braff"/>
    <s v="Zach Braff"/>
    <s v="Zach Braff"/>
    <s v="United States"/>
    <n v="2500000"/>
    <n v="35825316"/>
    <s v="Camelot Pictures"/>
    <n v="102"/>
    <n v="188.9"/>
    <n v="80146650.405286342"/>
  </r>
  <r>
    <s v="Gods and Monsters"/>
    <s v="R"/>
    <s v="Biography"/>
    <x v="17"/>
    <s v="November 4, 1998 (United States)"/>
    <x v="54"/>
    <n v="30000"/>
    <s v="Bill Condon"/>
    <s v="Christopher Bram"/>
    <s v="Ian McKellen"/>
    <s v="United States"/>
    <n v="10000000"/>
    <n v="6451628"/>
    <s v="Lions Gate Films"/>
    <n v="105"/>
    <n v="163"/>
    <n v="18920221.863330122"/>
  </r>
  <r>
    <s v="Good Night, and Good Luck."/>
    <s v="PG"/>
    <s v="Biography"/>
    <x v="4"/>
    <s v="November 4, 2005 (United States)"/>
    <x v="54"/>
    <n v="95000"/>
    <s v="George Clooney"/>
    <s v="George Clooney"/>
    <s v="David Strathairn"/>
    <s v="United States"/>
    <n v="7000000"/>
    <n v="54641191"/>
    <s v="Warner Independent Pictures (WIP)"/>
    <n v="93"/>
    <n v="195.3"/>
    <n v="77618512.343589738"/>
  </r>
  <r>
    <s v="Good Time"/>
    <s v="R"/>
    <s v="Crime"/>
    <x v="27"/>
    <s v="August 25, 2017 (United States)"/>
    <x v="54"/>
    <n v="100000"/>
    <s v="Benny Safdie"/>
    <s v="Ronald Bronstein"/>
    <s v="Robert Pattinson"/>
    <s v="United States"/>
    <n v="4500000"/>
    <n v="3283369"/>
    <s v="Elara Pictures"/>
    <n v="102"/>
    <n v="245.1"/>
    <n v="8806712.4498239439"/>
  </r>
  <r>
    <s v="Green Street Hooligans"/>
    <s v="R"/>
    <s v="Crime"/>
    <x v="4"/>
    <s v="September 9, 2005 (United Kingdom)"/>
    <x v="54"/>
    <n v="144000"/>
    <s v="Lexi Alexander"/>
    <s v="Lexi Alexander"/>
    <s v="Elijah Wood"/>
    <s v="United Kingdom"/>
    <m/>
    <n v="3814717"/>
    <s v="Baker Street"/>
    <n v="109"/>
    <n v="195.3"/>
    <n v="5765596.5768849207"/>
  </r>
  <r>
    <s v="Harry Potter and the Chamber of Secrets"/>
    <s v="PG"/>
    <s v="Adventure"/>
    <x v="23"/>
    <s v="November 15, 2002 (United States)"/>
    <x v="54"/>
    <n v="572000"/>
    <s v="Chris Columbus"/>
    <s v="J.K. Rowling"/>
    <s v="Daniel Radcliffe"/>
    <s v="United Kingdom"/>
    <n v="100000000"/>
    <n v="879602366"/>
    <s v="Warner Bros."/>
    <n v="161"/>
    <n v="179.9"/>
    <n v="1556416033.2183506"/>
  </r>
  <r>
    <s v="High Hopes"/>
    <s v="PG"/>
    <s v="Comedy"/>
    <x v="28"/>
    <s v="May 25, 1989 (Italy)"/>
    <x v="54"/>
    <n v="4800"/>
    <s v="Mike Leigh"/>
    <s v="Mike Leigh"/>
    <s v="Phil Davis"/>
    <s v="United Kingdom"/>
    <m/>
    <n v="1192322"/>
    <s v="Portman Productions"/>
    <n v="108"/>
    <n v="118.3"/>
    <n v="2667404.6505139498"/>
  </r>
  <r>
    <s v="Howards End"/>
    <s v="PG"/>
    <s v="Drama"/>
    <x v="35"/>
    <s v="February 26, 1993 (United States)"/>
    <x v="54"/>
    <n v="30000"/>
    <s v="James Ivory"/>
    <s v="E.M. Forster"/>
    <s v="Anthony Hopkins"/>
    <s v="United Kingdom"/>
    <m/>
    <n v="26341736"/>
    <s v="Merchant Ivory Productions"/>
    <n v="142"/>
    <n v="140.30000000000001"/>
    <n v="51155684.889738686"/>
  </r>
  <r>
    <s v="Hyenas"/>
    <s v="Not Rated"/>
    <s v="Comedy"/>
    <x v="35"/>
    <s v="April 26, 2019 (United States)"/>
    <x v="54"/>
    <n v="1000"/>
    <s v="Djibril Diop MambÃ©ty"/>
    <s v="Friedrich DÃ¼rrenmatt"/>
    <s v="Mansour Diouf"/>
    <s v="Switzerland"/>
    <m/>
    <n v="24672"/>
    <s v="Thelma Film AG"/>
    <n v="110"/>
    <n v="140.30000000000001"/>
    <n v="42448.099378881991"/>
  </r>
  <r>
    <s v="I Origins"/>
    <s v="R"/>
    <s v="Drama"/>
    <x v="20"/>
    <s v="September 19, 2014 (South Africa)"/>
    <x v="54"/>
    <n v="119000"/>
    <s v="Mike Cahill"/>
    <s v="Mike Cahill"/>
    <s v="Michael Pitt"/>
    <s v="United States"/>
    <n v="1000000"/>
    <n v="481234"/>
    <s v="Verisimilitude"/>
    <n v="106"/>
    <n v="236.7"/>
    <n v="899582.82085889566"/>
  </r>
  <r>
    <s v="I Stand Alone"/>
    <s v="Not Rated"/>
    <s v="Crime"/>
    <x v="17"/>
    <s v="February 17, 1999 (France)"/>
    <x v="54"/>
    <n v="22000"/>
    <s v="Gaspar NoÃ©"/>
    <s v="Gaspar NoÃ©"/>
    <s v="Philippe Nahon"/>
    <s v="France"/>
    <m/>
    <n v="6955"/>
    <s v="Canal+"/>
    <n v="93"/>
    <n v="163"/>
    <n v="13001.156441717791"/>
  </r>
  <r>
    <s v="Ida"/>
    <s v="PG-13"/>
    <s v="Drama"/>
    <x v="33"/>
    <s v="October 25, 2013 (Poland)"/>
    <x v="54"/>
    <n v="55000"/>
    <s v="Pawel Pawlikowski"/>
    <s v="Pawel Pawlikowski"/>
    <s v="Agata Kulesza"/>
    <s v="Poland"/>
    <m/>
    <n v="11156836"/>
    <s v="Opus Film"/>
    <n v="82"/>
    <n v="233"/>
    <n v="14164533.038333332"/>
  </r>
  <r>
    <s v="Immortal Beloved"/>
    <s v="R"/>
    <s v="Biography"/>
    <x v="13"/>
    <s v="January 27, 1995 (United States)"/>
    <x v="54"/>
    <n v="24000"/>
    <s v="Bernard Rose"/>
    <s v="Bernard Rose"/>
    <s v="Gary Oldman"/>
    <s v="United Kingdom"/>
    <m/>
    <n v="9914409"/>
    <s v="Icon Entertainment International"/>
    <n v="121"/>
    <n v="148.19999999999999"/>
    <n v="12762654.931558935"/>
  </r>
  <r>
    <s v="In the Bedroom"/>
    <s v="R"/>
    <s v="Crime"/>
    <x v="7"/>
    <s v="February 8, 2002 (United States)"/>
    <x v="54"/>
    <n v="38000"/>
    <s v="Todd Field"/>
    <s v="Andre Dubus"/>
    <s v="Tom Wilkinson"/>
    <s v="United States"/>
    <n v="1700000"/>
    <n v="44763181"/>
    <s v="Good Machine"/>
    <n v="131"/>
    <n v="177.1"/>
    <n v="62537098.811095826"/>
  </r>
  <r>
    <s v="In the House"/>
    <s v="R"/>
    <s v="Drama"/>
    <x v="36"/>
    <s v="October 10, 2012 (France)"/>
    <x v="54"/>
    <n v="31000"/>
    <s v="FranÃ§ois Ozon"/>
    <s v="Juan Mayorga"/>
    <s v="Fabrice Luchini"/>
    <s v="France"/>
    <m/>
    <n v="16190771"/>
    <s v="Mandarin Films"/>
    <n v="105"/>
    <n v="229.6"/>
    <n v="47481500.709335893"/>
  </r>
  <r>
    <s v="In the Loop"/>
    <s v="Not Rated"/>
    <s v="Comedy"/>
    <x v="9"/>
    <s v="September 4, 2009 (United States)"/>
    <x v="54"/>
    <n v="56000"/>
    <s v="Armando Iannucci"/>
    <s v="Jesse Armstrong"/>
    <s v="Tom Hollander"/>
    <s v="United Kingdom"/>
    <m/>
    <n v="7787487"/>
    <s v="BBC Films"/>
    <n v="106"/>
    <n v="214.5"/>
    <n v="16421088.504498271"/>
  </r>
  <r>
    <s v="Irreversible"/>
    <s v="Not Rated"/>
    <s v="Crime"/>
    <x v="23"/>
    <s v="May 24, 2002 (France)"/>
    <x v="54"/>
    <n v="124000"/>
    <s v="Gaspar NoÃ©"/>
    <s v="Gaspar NoÃ©"/>
    <s v="Monica Bellucci"/>
    <s v="France"/>
    <m/>
    <n v="6479328"/>
    <s v="120 Films"/>
    <n v="97"/>
    <n v="179.9"/>
    <n v="16688514.29923922"/>
  </r>
  <r>
    <s v="Jin-Roh: The Wolf Brigade"/>
    <s v="R"/>
    <s v="Animation"/>
    <x v="11"/>
    <s v="November 17, 1999 (France)"/>
    <x v="54"/>
    <n v="16000"/>
    <s v="Hiroyuki Okiura"/>
    <s v="Mamoru Oshii"/>
    <s v="Michael Dobson"/>
    <s v="Japan"/>
    <m/>
    <n v="94591"/>
    <s v="Bandai Visual Company"/>
    <n v="102"/>
    <n v="166.6"/>
    <n v="267861.31691449817"/>
  </r>
  <r>
    <s v="John Wick"/>
    <s v="R"/>
    <s v="Action"/>
    <x v="20"/>
    <s v="October 24, 2014 (United States)"/>
    <x v="54"/>
    <n v="565000"/>
    <s v="Chad Stahelski"/>
    <s v="Derek Kolstad"/>
    <s v="Keanu Reeves"/>
    <s v="United States"/>
    <n v="20000000"/>
    <n v="86081711"/>
    <s v="Summit Entertainment"/>
    <n v="101"/>
    <n v="236.7"/>
    <n v="120261794.32232921"/>
  </r>
  <r>
    <s v="John Wick: Chapter 3 - Parabellum"/>
    <s v="R"/>
    <s v="Action"/>
    <x v="5"/>
    <s v="May 17, 2019 (United States)"/>
    <x v="54"/>
    <n v="296000"/>
    <s v="Chad Stahelski"/>
    <s v="Derek Kolstad"/>
    <s v="Keanu Reeves"/>
    <s v="United States"/>
    <n v="75000000"/>
    <n v="327281779"/>
    <s v="Lionsgate"/>
    <n v="130"/>
    <n v="255.7"/>
    <n v="421304427.80439377"/>
  </r>
  <r>
    <s v="Juno"/>
    <s v="PG-13"/>
    <s v="Comedy"/>
    <x v="6"/>
    <s v="December 25, 2007 (United States)"/>
    <x v="54"/>
    <n v="499000"/>
    <s v="Jason Reitman"/>
    <s v="Diablo Cody"/>
    <s v="Elliot Page"/>
    <s v="United States"/>
    <n v="7500000"/>
    <n v="232372681"/>
    <s v="Fox Searchlight Pictures"/>
    <n v="96"/>
    <n v="207.3"/>
    <n v="681462520.6997112"/>
  </r>
  <r>
    <s v="Kabhi Khushi Kabhie Gham..."/>
    <s v="Not Rated"/>
    <s v="Drama"/>
    <x v="7"/>
    <s v="December 14, 2001 (United States)"/>
    <x v="54"/>
    <n v="46000"/>
    <s v="Karan Johar"/>
    <s v="Karan Johar"/>
    <s v="Shah Rukh Khan"/>
    <s v="India"/>
    <n v="7500000"/>
    <n v="11334547"/>
    <s v="Dharma Productions"/>
    <n v="210"/>
    <n v="177.1"/>
    <n v="23900598.414532874"/>
  </r>
  <r>
    <s v="King of the Hill"/>
    <s v="PG-13"/>
    <s v="Drama"/>
    <x v="34"/>
    <s v="August 20, 1993 (United States)"/>
    <x v="54"/>
    <n v="7800"/>
    <s v="Steven Soderbergh"/>
    <s v="A.E. Hotchner"/>
    <s v="Jesse Bradford"/>
    <s v="United States"/>
    <n v="8000000"/>
    <n v="1214231"/>
    <s v="Wildwood Enterprises"/>
    <n v="103"/>
    <n v="144.5"/>
    <n v="3833950.1108808289"/>
  </r>
  <r>
    <s v="Kiss of the Spider Woman"/>
    <s v="R"/>
    <s v="Drama"/>
    <x v="38"/>
    <s v="July 26, 1985 (United States)"/>
    <x v="54"/>
    <n v="15000"/>
    <s v="Hector Babenco"/>
    <s v="Manuel Puig"/>
    <s v="William Hurt"/>
    <s v="Brazil"/>
    <m/>
    <n v="17009654"/>
    <s v="HB Filmes"/>
    <n v="120"/>
    <n v="107.6"/>
    <n v="45623605.403169014"/>
  </r>
  <r>
    <s v="K-PAX"/>
    <s v="PG-13"/>
    <s v="Drama"/>
    <x v="7"/>
    <s v="October 26, 2001 (United States)"/>
    <x v="54"/>
    <n v="177000"/>
    <s v="Iain Softley"/>
    <s v="Gene Brewer"/>
    <s v="Kevin Spacey"/>
    <s v="United States"/>
    <n v="68000000"/>
    <n v="65001485"/>
    <s v="IMF Internationale Medien und Film GmbH &amp; Co. 2. Produktions KG"/>
    <n v="120"/>
    <n v="177.1"/>
    <n v="85004087.894849777"/>
  </r>
  <r>
    <s v="Labyrinth"/>
    <s v="PG"/>
    <s v="Adventure"/>
    <x v="25"/>
    <s v="June 27, 1986 (United States)"/>
    <x v="54"/>
    <n v="127000"/>
    <s v="Jim Henson"/>
    <s v="Dennis Lee"/>
    <s v="David Bowie"/>
    <s v="United Kingdom"/>
    <n v="25000000"/>
    <n v="13915874"/>
    <s v="Henson Associates (HA)"/>
    <n v="101"/>
    <n v="109.6"/>
    <n v="16886367.215452012"/>
  </r>
  <r>
    <s v="Lady Bird"/>
    <s v="R"/>
    <s v="Comedy"/>
    <x v="27"/>
    <s v="December 1, 2017 (United States)"/>
    <x v="54"/>
    <n v="254000"/>
    <s v="Greta Gerwig"/>
    <s v="Greta Gerwig"/>
    <s v="Saoirse Ronan"/>
    <s v="United States"/>
    <n v="10000000"/>
    <n v="78966486"/>
    <s v="IAC Films"/>
    <n v="94"/>
    <n v="245.1"/>
    <n v="106985719.3606047"/>
  </r>
  <r>
    <s v="Law Abiding Citizen"/>
    <s v="R"/>
    <s v="Action"/>
    <x v="9"/>
    <s v="October 16, 2009 (United States)"/>
    <x v="54"/>
    <n v="279000"/>
    <s v="F. Gary Gray"/>
    <s v="Kurt Wimmer"/>
    <s v="Gerard Butler"/>
    <s v="United States"/>
    <n v="50000000"/>
    <n v="127944208"/>
    <s v="G-BASE"/>
    <n v="109"/>
    <n v="214.5"/>
    <n v="193375992.94444445"/>
  </r>
  <r>
    <s v="Lean on Me"/>
    <s v="PG-13"/>
    <s v="Drama"/>
    <x v="21"/>
    <s v="March 3, 1989 (United States)"/>
    <x v="54"/>
    <n v="19000"/>
    <s v="John G. Avildsen"/>
    <s v="Michael Schiffer"/>
    <s v="Morgan Freeman"/>
    <s v="United States"/>
    <n v="10000000"/>
    <n v="31906454"/>
    <s v="Norman Twain Productions"/>
    <n v="108"/>
    <n v="124"/>
    <n v="52836394.205434784"/>
  </r>
  <r>
    <s v="Les MisÃ©rables"/>
    <s v="PG-13"/>
    <s v="Crime"/>
    <x v="17"/>
    <s v="May 1, 1998 (United States)"/>
    <x v="54"/>
    <n v="39000"/>
    <s v="Bille August"/>
    <s v="Victor Hugo"/>
    <s v="Liam Neeson"/>
    <s v="United Kingdom"/>
    <m/>
    <n v="14096321"/>
    <s v="Mandalay Entertainment"/>
    <n v="134"/>
    <n v="163"/>
    <n v="23343201.13423913"/>
  </r>
  <r>
    <s v="Limitless"/>
    <s v="PG-13"/>
    <s v="Sci-Fi"/>
    <x v="24"/>
    <s v="March 18, 2011 (United States)"/>
    <x v="54"/>
    <n v="538000"/>
    <s v="Neil Burger"/>
    <s v="Leslie Dixon"/>
    <s v="Bradley Cooper"/>
    <s v="United States"/>
    <n v="27000000"/>
    <n v="161849455"/>
    <s v="Relativity Media"/>
    <n v="105"/>
    <n v="224.9"/>
    <n v="208082400.5843882"/>
  </r>
  <r>
    <s v="Live Flesh"/>
    <s v="R"/>
    <s v="Drama"/>
    <x v="14"/>
    <s v="January 16, 1998 (United States)"/>
    <x v="54"/>
    <n v="29000"/>
    <s v="Pedro AlmodÃ³var"/>
    <s v="Pedro AlmodÃ³var"/>
    <s v="Liberto Rabal"/>
    <s v="Spain"/>
    <m/>
    <n v="1785901"/>
    <s v="El Deseo"/>
    <n v="103"/>
    <n v="160.5"/>
    <n v="4965000.3166058399"/>
  </r>
  <r>
    <s v="Local Hero"/>
    <s v="PG"/>
    <s v="Comedy"/>
    <x v="19"/>
    <s v="March 17, 1983 (United Kingdom)"/>
    <x v="54"/>
    <n v="22000"/>
    <s v="Bill Forsyth"/>
    <s v="Bill Forsyth"/>
    <s v="Burt Lancaster"/>
    <s v="United Kingdom"/>
    <m/>
    <n v="5899678"/>
    <s v="Enigma Productions"/>
    <n v="111"/>
    <n v="99.6"/>
    <n v="16401750.790145988"/>
  </r>
  <r>
    <s v="Lone Star"/>
    <s v="R"/>
    <s v="Drama"/>
    <x v="10"/>
    <s v="June 21, 1996 (United States)"/>
    <x v="54"/>
    <n v="28000"/>
    <s v="John Sayles"/>
    <s v="John Sayles"/>
    <s v="Chris Cooper"/>
    <s v="United States"/>
    <n v="5000000"/>
    <n v="12408986"/>
    <s v="Columbia Pictures"/>
    <n v="135"/>
    <n v="156.9"/>
    <n v="26949522.695652172"/>
  </r>
  <r>
    <s v="Looper"/>
    <s v="R"/>
    <s v="Action"/>
    <x v="36"/>
    <s v="September 28, 2012 (United States)"/>
    <x v="54"/>
    <n v="545000"/>
    <s v="Rian Johnson"/>
    <s v="Rian Johnson"/>
    <s v="Joseph Gordon-Levitt"/>
    <s v="United States"/>
    <n v="30000000"/>
    <n v="176506819"/>
    <s v="TriStar Pictures"/>
    <n v="113"/>
    <n v="229.6"/>
    <n v="259438628.79546547"/>
  </r>
  <r>
    <s v="Love &amp; Mercy"/>
    <s v="PG-13"/>
    <s v="Biography"/>
    <x v="20"/>
    <s v="June 19, 2015 (United States)"/>
    <x v="54"/>
    <n v="37000"/>
    <s v="Bill Pohlad"/>
    <s v="Oren Moverman"/>
    <s v="John Cusack"/>
    <s v="United States"/>
    <n v="10000000"/>
    <n v="28641776"/>
    <s v="River Road Entertainment"/>
    <n v="121"/>
    <n v="236.7"/>
    <n v="38010231.477351911"/>
  </r>
  <r>
    <s v="Love Jones"/>
    <s v="R"/>
    <s v="Drama"/>
    <x v="14"/>
    <s v="March 14, 1997 (United States)"/>
    <x v="54"/>
    <n v="4300"/>
    <s v="Theodore Witcher"/>
    <s v="Theodore Witcher"/>
    <s v="Larenz Tate"/>
    <s v="United States"/>
    <n v="10000000"/>
    <n v="12782749"/>
    <s v="Addis Wechsler Pictures"/>
    <n v="104"/>
    <n v="160.5"/>
    <n v="32923952.834319524"/>
  </r>
  <r>
    <s v="Lucky"/>
    <s v="Not Rated"/>
    <s v="Comedy"/>
    <x v="27"/>
    <s v="September 29, 2017 (United States)"/>
    <x v="54"/>
    <n v="21000"/>
    <s v="John Carroll Lynch"/>
    <s v="Logan Sparks"/>
    <s v="Harry Dean Stanton"/>
    <s v="United States"/>
    <m/>
    <n v="2728446"/>
    <s v="Superlative Films"/>
    <n v="88"/>
    <n v="245.1"/>
    <n v="3861391.0645610774"/>
  </r>
  <r>
    <s v="Man on the Moon"/>
    <s v="R"/>
    <s v="Biography"/>
    <x v="11"/>
    <s v="December 22, 1999 (United States)"/>
    <x v="54"/>
    <n v="126000"/>
    <s v="Milos Forman"/>
    <s v="Scott Alexander"/>
    <s v="Jim Carrey"/>
    <s v="United Kingdom"/>
    <n v="82000000"/>
    <n v="47434430"/>
    <s v="Universal Pictures"/>
    <n v="118"/>
    <n v="166.6"/>
    <n v="67381215.948717937"/>
  </r>
  <r>
    <s v="Maria Full of Grace"/>
    <s v="R"/>
    <s v="Crime"/>
    <x v="1"/>
    <s v="August 6, 2004 (United States)"/>
    <x v="54"/>
    <n v="34000"/>
    <s v="Joshua Marston"/>
    <s v="Joshua Marston"/>
    <s v="Catalina Sandino Moreno"/>
    <s v="Colombia"/>
    <n v="3000000"/>
    <n v="12594630"/>
    <s v="HBO Films"/>
    <n v="101"/>
    <n v="188.9"/>
    <n v="21331760.761534184"/>
  </r>
  <r>
    <s v="Master and Commander: the Far Side of the World"/>
    <s v="PG-13"/>
    <s v="Action"/>
    <x v="2"/>
    <s v="November 14, 2003 (United States)"/>
    <x v="54"/>
    <n v="208000"/>
    <s v="Peter Weir"/>
    <s v="Patrick O'Brian"/>
    <s v="Russell Crowe"/>
    <s v="United States"/>
    <n v="150000000"/>
    <n v="211622535"/>
    <s v="Twentieth Century Fox"/>
    <n v="138"/>
    <n v="184"/>
    <n v="268672443.39375001"/>
  </r>
  <r>
    <s v="McFarland, USA"/>
    <s v="PG"/>
    <s v="Biography"/>
    <x v="39"/>
    <s v="February 20, 2015 (United States)"/>
    <x v="54"/>
    <n v="36000"/>
    <s v="Niki Caro"/>
    <s v="Christopher Cleveland"/>
    <s v="Kevin Costner"/>
    <s v="United States"/>
    <n v="17000000"/>
    <n v="45710059"/>
    <s v="Mayhem Pictures"/>
    <n v="129"/>
    <n v="237"/>
    <n v="60661389.273954697"/>
  </r>
  <r>
    <s v="Me Before You"/>
    <s v="PG-13"/>
    <s v="Drama"/>
    <x v="30"/>
    <s v="June 3, 2016 (United States)"/>
    <x v="54"/>
    <n v="220000"/>
    <s v="Thea Sharrock"/>
    <s v="Jojo Moyes"/>
    <s v="Emilia Clarke"/>
    <s v="United Kingdom"/>
    <n v="20000000"/>
    <n v="208314186"/>
    <s v="Metro-Goldwyn-Mayer (MGM)"/>
    <n v="106"/>
    <n v="240"/>
    <n v="314847879.33630955"/>
  </r>
  <r>
    <s v="Metropolitan"/>
    <s v="PG-13"/>
    <s v="Comedy"/>
    <x v="32"/>
    <s v="August 3, 1990 (United States)"/>
    <x v="54"/>
    <n v="10000"/>
    <s v="Whit Stillman"/>
    <s v="Whit Stillman"/>
    <s v="Carolyn Farina"/>
    <s v="United States"/>
    <n v="230000"/>
    <n v="2960492"/>
    <s v="Westerly Films"/>
    <n v="98"/>
    <n v="130.69999999999999"/>
    <n v="4136001.4323704722"/>
  </r>
  <r>
    <s v="Mid90s"/>
    <s v="R"/>
    <s v="Comedy"/>
    <x v="26"/>
    <s v="October 26, 2018 (United States)"/>
    <x v="54"/>
    <n v="54000"/>
    <s v="Jonah Hill"/>
    <s v="Jonah Hill"/>
    <s v="Sunny Suljic"/>
    <s v="United States"/>
    <n v="10000000"/>
    <n v="9303022"/>
    <s v="A24"/>
    <n v="85"/>
    <n v="251.1"/>
    <n v="19127063.450742241"/>
  </r>
  <r>
    <s v="Mission: Impossible - Ghost Protocol"/>
    <s v="PG-13"/>
    <s v="Action"/>
    <x v="24"/>
    <s v="December 21, 2011 (United States)"/>
    <x v="54"/>
    <n v="466000"/>
    <s v="Brad Bird"/>
    <s v="Bruce Geller"/>
    <s v="Tom Cruise"/>
    <s v="United States"/>
    <n v="145000000"/>
    <n v="694713380"/>
    <s v="Paramount Pictures"/>
    <n v="132"/>
    <n v="224.9"/>
    <n v="1464907729.3148789"/>
  </r>
  <r>
    <s v="Mission: Impossible - Rogue Nation"/>
    <s v="PG-13"/>
    <s v="Action"/>
    <x v="39"/>
    <s v="July 31, 2015 (United States)"/>
    <x v="54"/>
    <n v="350000"/>
    <s v="Christopher McQuarrie"/>
    <s v="Bruce Geller"/>
    <s v="Tom Cruise"/>
    <s v="United States"/>
    <n v="150000000"/>
    <n v="682716636"/>
    <s v="Paramount Pictures"/>
    <n v="131"/>
    <n v="237"/>
    <n v="1364985295.2047243"/>
  </r>
  <r>
    <s v="Molly's Game"/>
    <s v="R"/>
    <s v="Biography"/>
    <x v="27"/>
    <s v="January 5, 2018 (United States)"/>
    <x v="54"/>
    <n v="153000"/>
    <s v="Aaron Sorkin"/>
    <s v="Aaron Sorkin"/>
    <s v="Jessica Chastain"/>
    <s v="China"/>
    <n v="30000000"/>
    <n v="59284015"/>
    <s v="STX Entertainment"/>
    <n v="140"/>
    <n v="245.1"/>
    <n v="187190045.29015544"/>
  </r>
  <r>
    <s v="Monsoon Wedding"/>
    <s v="R"/>
    <s v="Comedy"/>
    <x v="7"/>
    <s v="April 26, 2002 (United States)"/>
    <x v="54"/>
    <n v="24000"/>
    <s v="Mira Nair"/>
    <s v="Sabrina Dhawan"/>
    <s v="Naseeruddin Shah"/>
    <s v="India"/>
    <m/>
    <n v="30787356"/>
    <s v="IFC Productions"/>
    <n v="114"/>
    <n v="177.1"/>
    <n v="85592220.558394164"/>
  </r>
  <r>
    <s v="Moonlight"/>
    <s v="R"/>
    <s v="Drama"/>
    <x v="30"/>
    <s v="November 18, 2016 (United States)"/>
    <x v="54"/>
    <n v="284000"/>
    <s v="Barry Jenkins"/>
    <s v="Barry Jenkins"/>
    <s v="Mahershala Ali"/>
    <s v="United States"/>
    <n v="4000000"/>
    <n v="65336603"/>
    <s v="A24"/>
    <n v="111"/>
    <n v="240"/>
    <n v="110661828.4274597"/>
  </r>
  <r>
    <s v="Mud"/>
    <s v="PG-13"/>
    <s v="Drama"/>
    <x v="36"/>
    <s v="May 10, 2013 (United States)"/>
    <x v="54"/>
    <n v="172000"/>
    <s v="Jeff Nichols"/>
    <s v="Jeff Nichols"/>
    <s v="Matthew McConaughey"/>
    <s v="United States"/>
    <n v="10000000"/>
    <n v="32613173"/>
    <s v="Lionsgate"/>
    <n v="130"/>
    <n v="229.6"/>
    <n v="67052859.737516865"/>
  </r>
  <r>
    <s v="Music Box"/>
    <s v="PG-13"/>
    <s v="Crime"/>
    <x v="21"/>
    <s v="January 19, 1990 (United States)"/>
    <x v="54"/>
    <n v="7200"/>
    <s v="Costa-Gavras"/>
    <s v="Joe Eszterhas"/>
    <s v="Jessica Lange"/>
    <s v="United States"/>
    <m/>
    <n v="6263883"/>
    <s v="Carolco Pictures"/>
    <n v="124"/>
    <n v="124"/>
    <n v="8063393.1140684411"/>
  </r>
  <r>
    <s v="My Favorite Year"/>
    <s v="PG"/>
    <s v="Comedy"/>
    <x v="31"/>
    <s v="October 8, 1982 (United States)"/>
    <x v="54"/>
    <n v="9000"/>
    <s v="Richard Benjamin"/>
    <s v="Norman Steinberg"/>
    <s v="Peter O'Toole"/>
    <s v="United States"/>
    <m/>
    <n v="20123620"/>
    <s v="Metro-Goldwyn-Mayer (MGM)"/>
    <n v="92"/>
    <n v="96.5"/>
    <n v="59015081.944177084"/>
  </r>
  <r>
    <s v="My Sister's Keeper"/>
    <s v="PG-13"/>
    <s v="Drama"/>
    <x v="9"/>
    <s v="June 26, 2009 (United States)"/>
    <x v="54"/>
    <n v="91000"/>
    <s v="Nick Cassavetes"/>
    <s v="Jeremy Leven"/>
    <s v="Cameron Diaz"/>
    <s v="United States"/>
    <n v="30000000"/>
    <n v="95714875"/>
    <s v="Curmudgeon Films"/>
    <n v="109"/>
    <n v="214.5"/>
    <n v="178922223.38957053"/>
  </r>
  <r>
    <s v="National Lampoon's Vacation"/>
    <s v="R"/>
    <s v="Adventure"/>
    <x v="19"/>
    <s v="July 29, 1983 (United States)"/>
    <x v="54"/>
    <n v="100000"/>
    <s v="Harold Ramis"/>
    <s v="John Hughes"/>
    <s v="Chevy Chase"/>
    <s v="United States"/>
    <n v="15000000"/>
    <n v="61399552"/>
    <s v="National Lampoon"/>
    <n v="98"/>
    <n v="99.6"/>
    <n v="126237810.35357624"/>
  </r>
  <r>
    <s v="Nobody's Fool"/>
    <s v="R"/>
    <s v="Comedy"/>
    <x v="13"/>
    <s v="January 13, 1995 (United States)"/>
    <x v="54"/>
    <n v="19000"/>
    <s v="Robert Benton"/>
    <s v="Richard Russo"/>
    <s v="Paul Newman"/>
    <s v="United States"/>
    <n v="20000000"/>
    <n v="39491975"/>
    <s v="Capella International"/>
    <n v="110"/>
    <n v="148.19999999999999"/>
    <n v="97041974.05241935"/>
  </r>
  <r>
    <s v="Notes on a Scandal"/>
    <s v="R"/>
    <s v="Crime"/>
    <x v="15"/>
    <s v="January 26, 2007 (United States)"/>
    <x v="54"/>
    <n v="76000"/>
    <s v="Richard Eyre"/>
    <s v="Patrick Marber"/>
    <s v="Cate Blanchett"/>
    <s v="United Kingdom"/>
    <n v="15000000"/>
    <n v="49814392"/>
    <s v="Fox Searchlight Pictures"/>
    <n v="92"/>
    <n v="201.6"/>
    <n v="105041143.54602076"/>
  </r>
  <r>
    <s v="Oci ciornie"/>
    <m/>
    <s v="Comedy"/>
    <x v="3"/>
    <s v="November 6, 1987 (United States)"/>
    <x v="54"/>
    <n v="3000"/>
    <s v="Nikita Mikhalkov"/>
    <s v="Aleksandr Adabashyan"/>
    <s v="Marcello Mastroianni"/>
    <s v="Italy"/>
    <m/>
    <n v="2201428"/>
    <s v="Excelsior Film-TV"/>
    <n v="118"/>
    <n v="113.6"/>
    <n v="6233969.4386617104"/>
  </r>
  <r>
    <s v="Onward"/>
    <s v="PG"/>
    <s v="Animation"/>
    <x v="22"/>
    <s v="March 6, 2020 (United States)"/>
    <x v="54"/>
    <n v="120000"/>
    <s v="Dan Scanlon"/>
    <s v="Dan Scanlon"/>
    <s v="Tom Holland"/>
    <s v="United States"/>
    <m/>
    <n v="141950608"/>
    <s v="Walt Disney Pictures"/>
    <n v="102"/>
    <n v="258.8"/>
    <n v="265351842.07116562"/>
  </r>
  <r>
    <s v="Open Range"/>
    <s v="R"/>
    <s v="Action"/>
    <x v="2"/>
    <s v="August 15, 2003 (United States)"/>
    <x v="54"/>
    <n v="68000"/>
    <s v="Kevin Costner"/>
    <s v="Lauran Paine"/>
    <s v="Kevin Costner"/>
    <s v="United States"/>
    <n v="22000000"/>
    <n v="68296293"/>
    <s v="Touchstone Pictures"/>
    <n v="139"/>
    <n v="184"/>
    <n v="82874872.469534054"/>
  </r>
  <r>
    <s v="Passion Fish"/>
    <s v="R"/>
    <s v="Drama"/>
    <x v="35"/>
    <s v="December 11, 1992 (United States)"/>
    <x v="54"/>
    <n v="5200"/>
    <s v="John Sayles"/>
    <s v="John Sayles"/>
    <s v="Mary McDonnell"/>
    <s v="United States"/>
    <n v="3330000"/>
    <n v="4814619"/>
    <s v="Atchafalaya"/>
    <n v="135"/>
    <n v="140.30000000000001"/>
    <n v="9626078.8011811022"/>
  </r>
  <r>
    <s v="Paterson"/>
    <s v="R"/>
    <s v="Comedy"/>
    <x v="30"/>
    <s v="December 28, 2016 (United States)"/>
    <x v="54"/>
    <n v="74000"/>
    <s v="Jim Jarmusch"/>
    <s v="Jim Jarmusch"/>
    <s v="Adam Driver"/>
    <s v="France"/>
    <n v="5000000"/>
    <n v="9588282"/>
    <s v="K5 International"/>
    <n v="118"/>
    <n v="240"/>
    <n v="13395458.62173315"/>
  </r>
  <r>
    <s v="Patriots Day"/>
    <s v="R"/>
    <s v="Action"/>
    <x v="30"/>
    <s v="January 13, 2017 (United States)"/>
    <x v="54"/>
    <n v="96000"/>
    <s v="Peter Berg"/>
    <s v="Peter Berg"/>
    <s v="Mark Wahlberg"/>
    <s v="Hong Kong"/>
    <n v="45000000"/>
    <n v="52185751"/>
    <s v="CBS Films"/>
    <n v="133"/>
    <n v="240"/>
    <n v="99071640.683489099"/>
  </r>
  <r>
    <s v="Pi"/>
    <s v="R"/>
    <s v="Drama"/>
    <x v="17"/>
    <s v="July 10, 1998 (United States)"/>
    <x v="54"/>
    <n v="173000"/>
    <s v="Darren Aronofsky"/>
    <s v="Darren Aronofsky"/>
    <s v="Sean Gullette"/>
    <s v="United States"/>
    <n v="60000"/>
    <n v="3221152"/>
    <s v="Harvest Filmworks"/>
    <n v="84"/>
    <n v="163"/>
    <n v="3908741.5945838313"/>
  </r>
  <r>
    <s v="Pirate Radio"/>
    <s v="R"/>
    <s v="Comedy"/>
    <x v="9"/>
    <s v="November 13, 2009 (United States)"/>
    <x v="54"/>
    <n v="108000"/>
    <s v="Richard Curtis"/>
    <s v="Richard Curtis"/>
    <s v="Philip Seymour Hoffman"/>
    <s v="United Kingdom"/>
    <n v="50000000"/>
    <n v="36348784"/>
    <s v="Universal Pictures"/>
    <n v="117"/>
    <n v="214.5"/>
    <n v="102931919.00371747"/>
  </r>
  <r>
    <s v="Places in the Heart"/>
    <s v="PG"/>
    <s v="Drama"/>
    <x v="18"/>
    <s v="October 5, 1984 (United States)"/>
    <x v="54"/>
    <n v="11000"/>
    <s v="Robert Benton"/>
    <s v="Robert Benton"/>
    <s v="Sally Field"/>
    <s v="United States"/>
    <m/>
    <n v="34901614"/>
    <s v="Delphi II Productions"/>
    <n v="111"/>
    <n v="103.9"/>
    <n v="66258702.715264797"/>
  </r>
  <r>
    <s v="Possession"/>
    <s v="R"/>
    <s v="Drama"/>
    <x v="12"/>
    <s v="October 28, 1983 (United States)"/>
    <x v="54"/>
    <n v="27000"/>
    <s v="Andrzej Zulawski"/>
    <s v="Andrzej Zulawski"/>
    <s v="Isabelle Adjani"/>
    <s v="France"/>
    <m/>
    <n v="1113538"/>
    <s v="Gaumont"/>
    <n v="124"/>
    <n v="90.9"/>
    <n v="1351234.6818000795"/>
  </r>
  <r>
    <s v="Pusher"/>
    <s v="Not Rated"/>
    <s v="Crime"/>
    <x v="10"/>
    <s v="August 30, 1996 (Denmark)"/>
    <x v="54"/>
    <n v="37000"/>
    <s v="Nicolas Winding Refn"/>
    <s v="Jens Dahl"/>
    <s v="Kim Bodnia"/>
    <s v="Denmark"/>
    <m/>
    <n v="1605"/>
    <s v="Balboa Entertainment"/>
    <n v="110"/>
    <n v="156.9"/>
    <n v="3384.3840830449831"/>
  </r>
  <r>
    <s v="Queen Margot"/>
    <s v="R"/>
    <s v="Biography"/>
    <x v="13"/>
    <s v="December 9, 1994 (United States)"/>
    <x v="54"/>
    <n v="17000"/>
    <s v="Patrice ChÃ©reau"/>
    <s v="Alexandre Dumas"/>
    <s v="Isabelle Adjani"/>
    <s v="France"/>
    <m/>
    <n v="1318578"/>
    <s v="Renn Productions"/>
    <n v="159"/>
    <n v="148.19999999999999"/>
    <n v="1639211.4100367196"/>
  </r>
  <r>
    <s v="Rabbit-Proof Fence"/>
    <s v="PG"/>
    <s v="Adventure"/>
    <x v="23"/>
    <s v="January 31, 2003 (United States)"/>
    <x v="54"/>
    <n v="28000"/>
    <s v="Phillip Noyce"/>
    <s v="Doris Pilkington"/>
    <s v="Everlyn Sampi"/>
    <s v="Australia"/>
    <n v="6000000"/>
    <n v="16217411"/>
    <s v="Rumbalara Films"/>
    <n v="94"/>
    <n v="179.9"/>
    <n v="35220564.017818958"/>
  </r>
  <r>
    <s v="Ready Player One"/>
    <s v="PG-13"/>
    <s v="Action"/>
    <x v="26"/>
    <s v="March 29, 2018 (United States)"/>
    <x v="54"/>
    <n v="388000"/>
    <s v="Steven Spielberg"/>
    <s v="Zak Penn"/>
    <s v="Tye Sheridan"/>
    <s v="United States"/>
    <n v="175000000"/>
    <n v="582893671"/>
    <s v="Warner Bros."/>
    <n v="140"/>
    <n v="251.1"/>
    <n v="1229119041.8941176"/>
  </r>
  <r>
    <s v="Red Cliff"/>
    <s v="R"/>
    <s v="Action"/>
    <x v="0"/>
    <s v="December 4, 2009 (United States)"/>
    <x v="54"/>
    <n v="44000"/>
    <s v="John Woo"/>
    <s v="John Woo"/>
    <s v="Tony Chiu-Wai Leung"/>
    <s v="China"/>
    <m/>
    <n v="129710514"/>
    <s v="Beijing Film Studio"/>
    <n v="148"/>
    <n v="215.3"/>
    <n v="367312208.32527882"/>
  </r>
  <r>
    <s v="Reign Over Me"/>
    <s v="R"/>
    <s v="Drama"/>
    <x v="6"/>
    <s v="March 23, 2007 (United States)"/>
    <x v="54"/>
    <n v="94000"/>
    <s v="Mike Binder"/>
    <s v="Mike Binder"/>
    <s v="Adam Sandler"/>
    <s v="United States"/>
    <n v="20000000"/>
    <n v="22242388"/>
    <s v="Relativity Media"/>
    <n v="124"/>
    <n v="207.3"/>
    <n v="28596015.289451476"/>
  </r>
  <r>
    <s v="Richard III"/>
    <s v="R"/>
    <s v="Drama"/>
    <x v="40"/>
    <s v="December 29, 1995 (United States)"/>
    <x v="54"/>
    <n v="14000"/>
    <s v="Richard Loncraine"/>
    <s v="Ian McKellen"/>
    <s v="Ian McKellen"/>
    <s v="United Kingdom"/>
    <m/>
    <n v="2748518"/>
    <s v="Mayfair Entertainment International"/>
    <n v="110"/>
    <n v="152.4"/>
    <n v="3538121.8191803973"/>
  </r>
  <r>
    <s v="Rosencrantz &amp; Guildenstern Are Dead"/>
    <s v="PG"/>
    <s v="Comedy"/>
    <x v="32"/>
    <s v="February 8, 1991 (United States)"/>
    <x v="54"/>
    <n v="21000"/>
    <s v="Tom Stoppard"/>
    <s v="Tom Stoppard"/>
    <s v="Gary Oldman"/>
    <s v="United Kingdom"/>
    <m/>
    <n v="739104"/>
    <s v="Brandenberg"/>
    <n v="117"/>
    <n v="130.69999999999999"/>
    <n v="2167516.7353224251"/>
  </r>
  <r>
    <s v="'Round Midnight"/>
    <s v="R"/>
    <s v="Drama"/>
    <x v="25"/>
    <s v="October 3, 1986 (United States)"/>
    <x v="54"/>
    <n v="4700"/>
    <s v="Bertrand Tavernier"/>
    <s v="David Rayfiel"/>
    <s v="Dexter Gordon"/>
    <s v="United States"/>
    <m/>
    <n v="3272593"/>
    <s v="Little Bear"/>
    <n v="133"/>
    <n v="109.6"/>
    <n v="7321285.5146842878"/>
  </r>
  <r>
    <s v="Russian Ark"/>
    <s v="Not Rated"/>
    <s v="Drama"/>
    <x v="23"/>
    <s v="April 19, 2003 (Russia)"/>
    <x v="54"/>
    <n v="20000"/>
    <s v="Aleksandr Sokurov"/>
    <s v="Boris Khaimsky"/>
    <s v="Sergey Dreyden"/>
    <s v="Russia"/>
    <m/>
    <n v="8690168"/>
    <s v="The State Hermitage Museum"/>
    <n v="99"/>
    <n v="179.9"/>
    <n v="11186709.715251373"/>
  </r>
  <r>
    <s v="Saving Face"/>
    <s v="R"/>
    <s v="Comedy"/>
    <x v="1"/>
    <s v="June 24, 2005 (United States)"/>
    <x v="54"/>
    <n v="11000"/>
    <s v="Alice Wu"/>
    <s v="Alice Wu"/>
    <s v="Joan Chen"/>
    <s v="United States"/>
    <m/>
    <n v="1236518"/>
    <s v="Destination Films"/>
    <n v="91"/>
    <n v="188.9"/>
    <n v="1591749.1956062526"/>
  </r>
  <r>
    <s v="Searching for Bobby Fischer"/>
    <s v="PG"/>
    <s v="Biography"/>
    <x v="34"/>
    <s v="August 11, 1993 (United States)"/>
    <x v="54"/>
    <n v="37000"/>
    <s v="Steven Zaillian"/>
    <s v="Fred Waitzkin"/>
    <s v="Joe Mantegna"/>
    <s v="United States"/>
    <n v="12000000"/>
    <n v="7266383"/>
    <s v="Mirage Enterprises"/>
    <n v="109"/>
    <n v="144.5"/>
    <n v="24357171.618261822"/>
  </r>
  <r>
    <s v="SLC Punk!"/>
    <s v="R"/>
    <s v="Comedy"/>
    <x v="17"/>
    <s v="April 16, 1999 (United States)"/>
    <x v="54"/>
    <n v="26000"/>
    <s v="James Merendino"/>
    <s v="James Merendino"/>
    <s v="Matthew Lillard"/>
    <s v="United States"/>
    <m/>
    <n v="299569"/>
    <s v="Beyond Films"/>
    <n v="97"/>
    <n v="163"/>
    <n v="467376.72452636965"/>
  </r>
  <r>
    <s v="Smoke"/>
    <s v="R"/>
    <s v="Comedy"/>
    <x v="40"/>
    <s v="June 9, 1995 (United States)"/>
    <x v="54"/>
    <n v="34000"/>
    <s v="Wayne Wang"/>
    <s v="Paul Auster"/>
    <s v="Harvey Keitel"/>
    <s v="Germany"/>
    <n v="7000000"/>
    <n v="8367636"/>
    <s v="Miramax"/>
    <n v="112"/>
    <n v="152.4"/>
    <n v="16729781.425196851"/>
  </r>
  <r>
    <s v="Southpaw"/>
    <s v="R"/>
    <s v="Action"/>
    <x v="39"/>
    <s v="July 24, 2015 (United States)"/>
    <x v="54"/>
    <n v="223000"/>
    <s v="Antoine Fuqua"/>
    <s v="Kurt Sutter"/>
    <s v="Jake Gyllenhaal"/>
    <s v="Hong Kong"/>
    <n v="30000000"/>
    <n v="91970827"/>
    <s v="Escape Artists"/>
    <n v="124"/>
    <n v="237"/>
    <n v="214410948.63733742"/>
  </r>
  <r>
    <s v="Spider-Man: Homecoming"/>
    <s v="PG-13"/>
    <s v="Action"/>
    <x v="27"/>
    <s v="July 7, 2017 (United States)"/>
    <x v="54"/>
    <n v="540000"/>
    <s v="Jon Watts"/>
    <s v="Jonathan Goldstein"/>
    <s v="Tom Holland"/>
    <s v="United States"/>
    <n v="175000000"/>
    <n v="880166924"/>
    <s v="Columbia Pictures"/>
    <n v="133"/>
    <n v="245.1"/>
    <n v="1192471595.1213872"/>
  </r>
  <r>
    <s v="Starred Up"/>
    <s v="Not Rated"/>
    <s v="Crime"/>
    <x v="33"/>
    <s v="August 26, 2014 (United States)"/>
    <x v="54"/>
    <n v="44000"/>
    <s v="David Mackenzie"/>
    <s v="Jonathan Asser"/>
    <s v="Jack O'Connell"/>
    <s v="United Kingdom"/>
    <m/>
    <n v="3025189"/>
    <s v="Film4"/>
    <n v="106"/>
    <n v="233"/>
    <n v="4098599.7701200531"/>
  </r>
  <r>
    <s v="Sully"/>
    <s v="PG-13"/>
    <s v="Biography"/>
    <x v="30"/>
    <s v="September 9, 2016 (United States)"/>
    <x v="54"/>
    <n v="248000"/>
    <s v="Clint Eastwood"/>
    <s v="Todd Komarnicki"/>
    <s v="Tom Hanks"/>
    <s v="United States"/>
    <n v="60000000"/>
    <n v="240797623"/>
    <s v="Flashlight Films"/>
    <n v="96"/>
    <n v="240"/>
    <n v="299351430.95920032"/>
  </r>
  <r>
    <s v="Suzhou River"/>
    <m/>
    <s v="Drama"/>
    <x v="8"/>
    <s v="October 11, 2000 (France)"/>
    <x v="54"/>
    <n v="4400"/>
    <s v="Ye Lou"/>
    <s v="Ye Lou"/>
    <s v="Xun Zhou"/>
    <s v="Germany"/>
    <m/>
    <m/>
    <s v="Coproduction Office"/>
    <n v="83"/>
    <n v="172.2"/>
    <s v="Missing"/>
  </r>
  <r>
    <s v="Sweet Sixteen"/>
    <s v="R"/>
    <s v="Crime"/>
    <x v="23"/>
    <s v="October 4, 2002 (United Kingdom)"/>
    <x v="54"/>
    <n v="13000"/>
    <s v="Ken Loach"/>
    <s v="Paul Laverty"/>
    <s v="Martin Compston"/>
    <s v="United Kingdom"/>
    <m/>
    <n v="3633509"/>
    <s v="Alta Films"/>
    <n v="106"/>
    <n v="179.9"/>
    <n v="5340714.8687891942"/>
  </r>
  <r>
    <s v="Take Shelter"/>
    <s v="R"/>
    <s v="Drama"/>
    <x v="24"/>
    <s v="November 10, 2011 (Croatia)"/>
    <x v="54"/>
    <n v="95000"/>
    <s v="Jeff Nichols"/>
    <s v="Jeff Nichols"/>
    <s v="Michael Shannon"/>
    <s v="United States"/>
    <n v="5000000"/>
    <n v="3741098"/>
    <s v="Hydraulx"/>
    <n v="120"/>
    <n v="224.9"/>
    <n v="8369402.0602055797"/>
  </r>
  <r>
    <s v="Tender Mercies"/>
    <s v="PG"/>
    <s v="Drama"/>
    <x v="19"/>
    <s v="March 4, 1983 (Canada)"/>
    <x v="54"/>
    <n v="9700"/>
    <s v="Bruce Beresford"/>
    <s v="Horton Foote"/>
    <s v="Robert Duvall"/>
    <s v="United States"/>
    <m/>
    <n v="8443124"/>
    <s v="Antron Media Production"/>
    <n v="92"/>
    <n v="99.6"/>
    <n v="19683396.195868403"/>
  </r>
  <r>
    <s v="Tenet"/>
    <s v="PG-13"/>
    <s v="Action"/>
    <x v="22"/>
    <s v="September 3, 2020 (United States)"/>
    <x v="54"/>
    <n v="387000"/>
    <s v="Christopher Nolan"/>
    <s v="Christopher Nolan"/>
    <s v="John David Washington"/>
    <s v="United States"/>
    <n v="205000000"/>
    <n v="363656624"/>
    <s v="Warner Bros."/>
    <n v="150"/>
    <n v="258.8"/>
    <n v="615932036.31350744"/>
  </r>
  <r>
    <s v="Terms of Endearment"/>
    <s v="PG"/>
    <s v="Comedy"/>
    <x v="19"/>
    <s v="December 9, 1983 (United States)"/>
    <x v="54"/>
    <n v="57000"/>
    <s v="James L. Brooks"/>
    <s v="Larry McMurtry"/>
    <s v="Shirley MacLaine"/>
    <s v="United States"/>
    <n v="8000000"/>
    <n v="108423749"/>
    <s v="Paramount Pictures"/>
    <n v="132"/>
    <n v="99.6"/>
    <n v="216776353.80774277"/>
  </r>
  <r>
    <s v="The Adventures of Mark Twain"/>
    <s v="G"/>
    <s v="Animation"/>
    <x v="38"/>
    <s v="July 26, 1985 (United States)"/>
    <x v="54"/>
    <n v="2700"/>
    <s v="Will Vinton"/>
    <s v="Susan Shadburne"/>
    <s v="James Whitmore"/>
    <s v="United States"/>
    <m/>
    <n v="849915"/>
    <s v="Atlantic"/>
    <n v="86"/>
    <n v="107.6"/>
    <n v="1747429.8279352225"/>
  </r>
  <r>
    <s v="The Baader Meinhof Complex"/>
    <s v="R"/>
    <s v="Action"/>
    <x v="0"/>
    <s v="September 25, 2008 (Germany)"/>
    <x v="54"/>
    <n v="37000"/>
    <s v="Uli Edel"/>
    <s v="Bernd Eichinger"/>
    <s v="Martina Gedeck"/>
    <s v="Germany"/>
    <m/>
    <n v="26937355"/>
    <s v="Constantin Film"/>
    <n v="150"/>
    <n v="215.3"/>
    <n v="40713353.514384925"/>
  </r>
  <r>
    <s v="The Bucket List"/>
    <s v="PG-13"/>
    <s v="Adventure"/>
    <x v="6"/>
    <s v="January 11, 2008 (United States)"/>
    <x v="54"/>
    <n v="235000"/>
    <s v="Rob Reiner"/>
    <s v="Justin Zackham"/>
    <s v="Jack Nicholson"/>
    <s v="United States"/>
    <n v="45000000"/>
    <n v="175372502"/>
    <s v="Warner Bros."/>
    <n v="97"/>
    <n v="207.3"/>
    <n v="257771352.43318859"/>
  </r>
  <r>
    <s v="The Captain"/>
    <m/>
    <s v="Drama"/>
    <x v="27"/>
    <s v="July 27, 2018 (United States)"/>
    <x v="54"/>
    <n v="15000"/>
    <s v="Robert Schwentke"/>
    <s v="Robert Schwentke"/>
    <s v="Max Hubacher"/>
    <s v="Germany"/>
    <m/>
    <n v="1196669"/>
    <s v="Filmgalerie 451"/>
    <n v="118"/>
    <n v="245.1"/>
    <n v="3082206.6297548604"/>
  </r>
  <r>
    <s v="The Cider House Rules"/>
    <s v="PG-13"/>
    <s v="Drama"/>
    <x v="11"/>
    <s v="January 7, 2000 (United States)"/>
    <x v="54"/>
    <n v="95000"/>
    <s v="Lasse HallstrÃ¶m"/>
    <s v="John Irving"/>
    <s v="Tobey Maguire"/>
    <s v="United States"/>
    <n v="24000000"/>
    <n v="88545092"/>
    <s v="FilmColony"/>
    <n v="126"/>
    <n v="166.6"/>
    <n v="125312074.00092894"/>
  </r>
  <r>
    <s v="The Constant Gardener"/>
    <s v="R"/>
    <s v="Drama"/>
    <x v="4"/>
    <s v="August 31, 2005 (United States)"/>
    <x v="54"/>
    <n v="135000"/>
    <s v="Fernando Meirelles"/>
    <s v="Jeffrey Caine"/>
    <s v="Ralph Fiennes"/>
    <s v="United Kingdom"/>
    <n v="25000000"/>
    <n v="82468097"/>
    <s v="Focus Features"/>
    <n v="129"/>
    <n v="195.3"/>
    <n v="139677760.73318511"/>
  </r>
  <r>
    <s v="The Day of the Beast"/>
    <s v="R"/>
    <s v="Action"/>
    <x v="40"/>
    <s v="December 23, 1998 (United States)"/>
    <x v="54"/>
    <n v="19000"/>
    <s v="Ãlex de la Iglesia"/>
    <s v="Jorge GuerricaechevarrÃ­a"/>
    <s v="Ãlex Angulo"/>
    <s v="Spain"/>
    <m/>
    <m/>
    <s v="Canal+ EspaÃ±a"/>
    <n v="99"/>
    <n v="152.4"/>
    <s v="Missing"/>
  </r>
  <r>
    <s v="The Devil's Backbone"/>
    <s v="R"/>
    <s v="Drama"/>
    <x v="7"/>
    <s v="April 20, 2001 (Spain)"/>
    <x v="54"/>
    <n v="63000"/>
    <s v="Guillermo del Toro"/>
    <s v="Guillermo del Toro"/>
    <s v="Marisa Paredes"/>
    <s v="Spain"/>
    <n v="4500000"/>
    <n v="6582065"/>
    <s v="El Deseo"/>
    <n v="106"/>
    <n v="177.1"/>
    <n v="8472983.5466835666"/>
  </r>
  <r>
    <s v="The Disaster Artist"/>
    <s v="R"/>
    <s v="Biography"/>
    <x v="27"/>
    <s v="December 8, 2017 (United States)"/>
    <x v="54"/>
    <n v="143000"/>
    <s v="James Franco"/>
    <s v="Scott Neustadter"/>
    <s v="James Franco"/>
    <s v="United States"/>
    <n v="10000000"/>
    <n v="29820616"/>
    <s v="Good Universe"/>
    <n v="104"/>
    <n v="245.1"/>
    <n v="52766211.934959352"/>
  </r>
  <r>
    <s v="The Emperor's New Groove"/>
    <s v="G"/>
    <s v="Animation"/>
    <x v="8"/>
    <s v="December 15, 2000 (United States)"/>
    <x v="54"/>
    <n v="187000"/>
    <s v="Mark Dindal"/>
    <s v="Chris Williams"/>
    <s v="David Spade"/>
    <s v="United States"/>
    <n v="100000000"/>
    <n v="169661687"/>
    <s v="Walt Disney Animation Studios"/>
    <n v="78"/>
    <n v="172.2"/>
    <n v="480445316.25371748"/>
  </r>
  <r>
    <s v="The English Patient"/>
    <s v="R"/>
    <s v="Drama"/>
    <x v="10"/>
    <s v="December 6, 1996 (United States)"/>
    <x v="54"/>
    <n v="182000"/>
    <s v="Anthony Minghella"/>
    <s v="Michael Ondaatje"/>
    <s v="Ralph Fiennes"/>
    <s v="United States"/>
    <n v="27000000"/>
    <n v="231976425"/>
    <s v="Miramax"/>
    <n v="162"/>
    <n v="156.9"/>
    <n v="384147916.83423913"/>
  </r>
  <r>
    <s v="The Field"/>
    <s v="PG-13"/>
    <s v="Drama"/>
    <x v="32"/>
    <s v="March 1991 (United States)"/>
    <x v="54"/>
    <n v="5800"/>
    <s v="Jim Sheridan"/>
    <s v="Jim Sheridan"/>
    <s v="Richard Harris"/>
    <s v="Ireland"/>
    <m/>
    <n v="1494399"/>
    <s v="Granada Television"/>
    <n v="107"/>
    <n v="130.69999999999999"/>
    <n v="3849056.4268808113"/>
  </r>
  <r>
    <s v="The Good Lie"/>
    <s v="PG-13"/>
    <s v="Biography"/>
    <x v="20"/>
    <s v="November 7, 2014 (South Africa)"/>
    <x v="54"/>
    <n v="28000"/>
    <s v="Philippe Falardeau"/>
    <s v="Margaret Nagle"/>
    <s v="Reese Witherspoon"/>
    <s v="Kenya"/>
    <n v="20000000"/>
    <n v="3396345"/>
    <s v="Alcon Entertainment"/>
    <n v="110"/>
    <n v="236.7"/>
    <n v="8747813.3685545214"/>
  </r>
  <r>
    <s v="The Greatest Game Ever Played"/>
    <s v="PG"/>
    <s v="Biography"/>
    <x v="4"/>
    <s v="September 30, 2005 (United States)"/>
    <x v="54"/>
    <n v="29000"/>
    <s v="Bill Paxton"/>
    <s v="Mark Frost"/>
    <s v="Shia LaBeouf"/>
    <s v="United States"/>
    <n v="26000000"/>
    <n v="15431177"/>
    <s v="Fairway Films"/>
    <n v="120"/>
    <n v="195.3"/>
    <n v="25553693.651630435"/>
  </r>
  <r>
    <s v="The Hobbit: The Battle of the Five Armies"/>
    <s v="PG-13"/>
    <s v="Adventure"/>
    <x v="20"/>
    <s v="December 17, 2014 (United States)"/>
    <x v="54"/>
    <n v="487000"/>
    <s v="Peter Jackson"/>
    <s v="Fran Walsh"/>
    <s v="Ian McKellen"/>
    <s v="New Zealand"/>
    <n v="250000000"/>
    <n v="962182865"/>
    <s v="New Line Cinema"/>
    <n v="144"/>
    <n v="236.7"/>
    <n v="1196153076.1546307"/>
  </r>
  <r>
    <s v="The Ice Storm"/>
    <s v="R"/>
    <s v="Drama"/>
    <x v="14"/>
    <s v="November 26, 1997 (United States)"/>
    <x v="54"/>
    <n v="54000"/>
    <s v="Ang Lee"/>
    <s v="Rick Moody"/>
    <s v="Kevin Kline"/>
    <s v="United States"/>
    <n v="18000000"/>
    <n v="8038061"/>
    <s v="Fox Searchlight Pictures"/>
    <n v="112"/>
    <n v="160.5"/>
    <n v="19751590.21532258"/>
  </r>
  <r>
    <s v="The Judge"/>
    <s v="R"/>
    <s v="Crime"/>
    <x v="20"/>
    <s v="October 10, 2014 (United States)"/>
    <x v="54"/>
    <n v="183000"/>
    <s v="David Dobkin"/>
    <s v="Nick Schenk"/>
    <s v="Robert Downey Jr."/>
    <s v="United States"/>
    <n v="50000000"/>
    <n v="84419388"/>
    <s v="Warner Bros."/>
    <n v="141"/>
    <n v="236.7"/>
    <n v="119918822.95384614"/>
  </r>
  <r>
    <s v="The Jungle Book"/>
    <s v="PG"/>
    <s v="Adventure"/>
    <x v="30"/>
    <s v="April 15, 2016 (United States)"/>
    <x v="54"/>
    <n v="264000"/>
    <s v="Jon Favreau"/>
    <s v="Justin Marks"/>
    <s v="Neel Sethi"/>
    <s v="United Kingdom"/>
    <n v="175000000"/>
    <n v="966554929"/>
    <s v="Fairview Entertainment"/>
    <n v="106"/>
    <n v="240"/>
    <n v="2162329565.8318648"/>
  </r>
  <r>
    <s v="The Land Before Time"/>
    <s v="G"/>
    <s v="Animation"/>
    <x v="28"/>
    <s v="November 18, 1988 (United States)"/>
    <x v="54"/>
    <n v="82000"/>
    <s v="Don Bluth"/>
    <s v="Stu Krieger"/>
    <s v="Pat Hingle"/>
    <s v="United States"/>
    <n v="12500000"/>
    <n v="84460846"/>
    <s v="Lucasfilm"/>
    <n v="69"/>
    <n v="118.3"/>
    <n v="247692201.88835415"/>
  </r>
  <r>
    <s v="The Last Unicorn"/>
    <s v="G"/>
    <s v="Animation"/>
    <x v="31"/>
    <s v="November 19, 1982 (United States)"/>
    <x v="54"/>
    <n v="25000"/>
    <s v="Jules Bass"/>
    <s v="Peter S. Beagle"/>
    <s v="Jeff Bridges"/>
    <s v="United Kingdom"/>
    <n v="3500000"/>
    <n v="6455330"/>
    <s v="Rankin/Bass Productions"/>
    <n v="92"/>
    <n v="96.5"/>
    <n v="20382788.093264248"/>
  </r>
  <r>
    <s v="The Long Day Closes"/>
    <s v="PG"/>
    <s v="Biography"/>
    <x v="35"/>
    <s v="May 28, 1993 (United States)"/>
    <x v="54"/>
    <n v="3000"/>
    <s v="Terence Davies"/>
    <s v="Terence Davies"/>
    <s v="Leigh McCormack"/>
    <s v="United Kingdom"/>
    <m/>
    <n v="22765"/>
    <s v="British Film Institute (BFI)"/>
    <n v="85"/>
    <n v="140.30000000000001"/>
    <n v="46804.962887989204"/>
  </r>
  <r>
    <s v="The Mission"/>
    <s v="PG"/>
    <s v="Adventure"/>
    <x v="25"/>
    <s v="October 31, 1986 (United States)"/>
    <x v="54"/>
    <n v="57000"/>
    <s v="Roland JoffÃ©"/>
    <s v="Robert Bolt"/>
    <s v="Robert De Niro"/>
    <s v="United Kingdom"/>
    <n v="24500000"/>
    <n v="17502499"/>
    <s v="Warner Bros."/>
    <n v="125"/>
    <n v="109.6"/>
    <n v="35985232.424426451"/>
  </r>
  <r>
    <s v="The NeverEnding Story"/>
    <s v="PG"/>
    <s v="Adventure"/>
    <x v="18"/>
    <s v="July 20, 1984 (United States)"/>
    <x v="54"/>
    <n v="135000"/>
    <s v="Wolfgang Petersen"/>
    <s v="Wolfgang Petersen"/>
    <s v="Noah Hathaway"/>
    <s v="West Germany"/>
    <n v="27000000"/>
    <n v="20251411"/>
    <s v="Constantin Film"/>
    <n v="102"/>
    <n v="103.9"/>
    <n v="35833942.692799069"/>
  </r>
  <r>
    <s v="The Nice Guys"/>
    <s v="R"/>
    <s v="Action"/>
    <x v="30"/>
    <s v="May 20, 2016 (United States)"/>
    <x v="54"/>
    <n v="294000"/>
    <s v="Shane Black"/>
    <s v="Shane Black"/>
    <s v="Russell Crowe"/>
    <s v="United States"/>
    <n v="50000000"/>
    <n v="62788218"/>
    <s v="Warner Bros."/>
    <n v="116"/>
    <n v="240"/>
    <n v="94898660.836309522"/>
  </r>
  <r>
    <s v="The Orphanage"/>
    <s v="R"/>
    <s v="Drama"/>
    <x v="6"/>
    <s v="January 11, 2008 (United States)"/>
    <x v="54"/>
    <n v="150000"/>
    <s v="J.A. Bayona"/>
    <s v="Sergio G. SÃ¡nchez"/>
    <s v="BelÃ©n Rueda"/>
    <s v="Spain"/>
    <m/>
    <n v="78638987"/>
    <s v="MEDIA Programme of the European Union"/>
    <n v="105"/>
    <n v="207.3"/>
    <n v="222688655.56598514"/>
  </r>
  <r>
    <s v="The Return of Martin Guerre"/>
    <s v="Not Rated"/>
    <s v="Biography"/>
    <x v="31"/>
    <s v="August 26, 1983 (United States)"/>
    <x v="54"/>
    <n v="4100"/>
    <s v="Daniel Vigne"/>
    <s v="Jean-Claude CarriÃ¨re"/>
    <s v="GÃ©rard Depardieu"/>
    <s v="France"/>
    <m/>
    <n v="3723036"/>
    <s v="S.F.P.C."/>
    <n v="112"/>
    <n v="96.5"/>
    <n v="5472306.1707670037"/>
  </r>
  <r>
    <s v="The Rock"/>
    <s v="R"/>
    <s v="Action"/>
    <x v="10"/>
    <s v="June 7, 1996 (United States)"/>
    <x v="54"/>
    <n v="319000"/>
    <s v="Michael Bay"/>
    <s v="David Weisberg"/>
    <s v="Sean Connery"/>
    <s v="United States"/>
    <n v="75000000"/>
    <n v="335062621"/>
    <s v="Hollywood Pictures"/>
    <n v="136"/>
    <n v="156.9"/>
    <n v="1057964565.9968911"/>
  </r>
  <r>
    <s v="The Scent of Green Papaya"/>
    <s v="Not Rated"/>
    <s v="Drama"/>
    <x v="34"/>
    <s v="January 28, 1994 (United States)"/>
    <x v="54"/>
    <n v="8300"/>
    <s v="Anh Hung Tran"/>
    <s v="Anh Hung Tran"/>
    <s v="Nu YÃªn-KhÃª Tran"/>
    <s v="Vietnam"/>
    <m/>
    <n v="1700992"/>
    <s v="Les Productions Lazennec"/>
    <n v="104"/>
    <n v="144.5"/>
    <n v="2407302.6586158848"/>
  </r>
  <r>
    <s v="The Star Maker"/>
    <s v="R"/>
    <s v="Drama"/>
    <x v="40"/>
    <s v="March 8, 1996 (United States)"/>
    <x v="54"/>
    <n v="4900"/>
    <s v="Giuseppe Tornatore"/>
    <s v="Giuseppe Tornatore"/>
    <s v="Sergio Castellitto"/>
    <s v="Italy"/>
    <m/>
    <n v="371674"/>
    <s v="Cecchi Gori Group Tiger Cinematografica"/>
    <n v="113"/>
    <n v="152.4"/>
    <n v="1033294.4142335767"/>
  </r>
  <r>
    <s v="The Talented Mr. Ripley"/>
    <s v="R"/>
    <s v="Crime"/>
    <x v="11"/>
    <s v="December 25, 1999 (United States)"/>
    <x v="54"/>
    <n v="189000"/>
    <s v="Anthony Minghella"/>
    <s v="Patricia Highsmith"/>
    <s v="Matt Damon"/>
    <s v="United States"/>
    <n v="40000000"/>
    <n v="128799509"/>
    <s v="Miramax"/>
    <n v="139"/>
    <n v="166.6"/>
    <n v="168434379.36609441"/>
  </r>
  <r>
    <s v="The Terminal"/>
    <s v="PG-13"/>
    <s v="Comedy"/>
    <x v="1"/>
    <s v="June 18, 2004 (United States)"/>
    <x v="54"/>
    <n v="421000"/>
    <s v="Steven Spielberg"/>
    <s v="Andrew Niccol"/>
    <s v="Tom Hanks"/>
    <s v="United States"/>
    <n v="60000000"/>
    <n v="219100084"/>
    <s v="Dreamworks Pictures"/>
    <n v="128"/>
    <n v="188.9"/>
    <n v="642538937.38979781"/>
  </r>
  <r>
    <s v="The Three Burials of Melquiades Estrada"/>
    <s v="R"/>
    <s v="Adventure"/>
    <x v="4"/>
    <s v="February 24, 2006 (United States)"/>
    <x v="54"/>
    <n v="39000"/>
    <s v="Tommy Lee Jones"/>
    <s v="Guillermo Arriaga"/>
    <s v="Tommy Lee Jones"/>
    <s v="France"/>
    <n v="15000000"/>
    <n v="12045362"/>
    <s v="EuropaCorp"/>
    <n v="121"/>
    <n v="195.3"/>
    <n v="15985286.591463413"/>
  </r>
  <r>
    <s v="The Way"/>
    <s v="PG-13"/>
    <s v="Comedy"/>
    <x v="29"/>
    <s v="November 19, 2010 (Spain)"/>
    <x v="54"/>
    <n v="31000"/>
    <s v="Emilio Estevez"/>
    <s v="Emilio Estevez"/>
    <s v="Martin Sheen"/>
    <s v="Spain"/>
    <m/>
    <n v="13348704"/>
    <s v="Filmax Entertainment"/>
    <n v="123"/>
    <n v="218.1"/>
    <n v="16594655.686658507"/>
  </r>
  <r>
    <s v="The Way Way Back"/>
    <s v="PG-13"/>
    <s v="Comedy"/>
    <x v="33"/>
    <s v="July 26, 2013 (United States)"/>
    <x v="54"/>
    <n v="143000"/>
    <s v="Nat Faxon"/>
    <s v="Nat Faxon"/>
    <s v="Steve Carell"/>
    <s v="United States"/>
    <n v="5000000"/>
    <n v="26474920"/>
    <s v="Sycamore Pictures"/>
    <n v="103"/>
    <n v="233"/>
    <n v="54432578.434547909"/>
  </r>
  <r>
    <s v="The Year My Voice Broke"/>
    <s v="PG-13"/>
    <s v="Drama"/>
    <x v="3"/>
    <s v="October 17, 1987 (United States)"/>
    <x v="54"/>
    <n v="2000"/>
    <s v="John Duigan"/>
    <s v="John Duigan"/>
    <s v="Noah Taylor"/>
    <s v="Australia"/>
    <m/>
    <n v="213901"/>
    <s v="Kennedy Miller Productions"/>
    <n v="103"/>
    <n v="113.6"/>
    <n v="354215.40597826085"/>
  </r>
  <r>
    <s v="Thief"/>
    <s v="R"/>
    <s v="Action"/>
    <x v="12"/>
    <s v="March 27, 1981 (United States)"/>
    <x v="54"/>
    <n v="27000"/>
    <s v="Michael Mann"/>
    <s v="Frank Hohimer"/>
    <s v="James Caan"/>
    <s v="United States"/>
    <n v="5500000"/>
    <n v="11492915"/>
    <s v="Mann/Caan Productions"/>
    <n v="123"/>
    <n v="90.9"/>
    <n v="29601785.295857985"/>
  </r>
  <r>
    <s v="Tillsammans"/>
    <s v="R"/>
    <s v="Comedy"/>
    <x v="8"/>
    <s v="September 21, 2001 (United States)"/>
    <x v="54"/>
    <n v="21000"/>
    <s v="Lukas Moodysson"/>
    <s v="Lukas Moodysson"/>
    <s v="Lisa Lindgren"/>
    <s v="Sweden"/>
    <m/>
    <n v="14596148"/>
    <s v="Memfis Film"/>
    <n v="106"/>
    <n v="172.2"/>
    <n v="21454154.826821029"/>
  </r>
  <r>
    <s v="Toni Erdmann"/>
    <s v="R"/>
    <s v="Comedy"/>
    <x v="30"/>
    <s v="December 25, 2016 (United States)"/>
    <x v="54"/>
    <n v="46000"/>
    <s v="Maren Ade"/>
    <s v="Maren Ade"/>
    <s v="Sandra HÃ¼ller"/>
    <s v="Germany"/>
    <m/>
    <n v="11784207"/>
    <s v="Komplizen Film"/>
    <n v="162"/>
    <n v="240"/>
    <n v="27472439.731446061"/>
  </r>
  <r>
    <s v="Tootsie"/>
    <s v="PG"/>
    <s v="Comedy"/>
    <x v="31"/>
    <s v="December 17, 1982 (United States)"/>
    <x v="54"/>
    <n v="100000"/>
    <s v="Sydney Pollack"/>
    <s v="Don McGuire"/>
    <s v="Dustin Hoffman"/>
    <s v="United States"/>
    <n v="21000000"/>
    <n v="177200000"/>
    <s v="Columbia Pictures"/>
    <n v="116"/>
    <n v="96.5"/>
    <n v="354283727.03412074"/>
  </r>
  <r>
    <s v="Topsy-Turvy"/>
    <s v="R"/>
    <s v="Biography"/>
    <x v="11"/>
    <s v="February 11, 2000 (United States)"/>
    <x v="54"/>
    <n v="12000"/>
    <s v="Mike Leigh"/>
    <s v="Mike Leigh"/>
    <s v="Jim Broadbent"/>
    <s v="United Kingdom"/>
    <m/>
    <n v="6208548"/>
    <s v="Goldwyn Films"/>
    <n v="160"/>
    <n v="166.6"/>
    <n v="8411492.1102712303"/>
  </r>
  <r>
    <s v="Transamerica"/>
    <s v="R"/>
    <s v="Adventure"/>
    <x v="4"/>
    <s v="March 3, 2006 (United States)"/>
    <x v="54"/>
    <n v="41000"/>
    <s v="Duncan Tucker"/>
    <s v="Duncan Tucker"/>
    <s v="Felicity Huffman"/>
    <s v="United States"/>
    <n v="1000000"/>
    <n v="15151744"/>
    <s v="Belladonna Productions"/>
    <n v="103"/>
    <n v="195.3"/>
    <n v="22900478.15873016"/>
  </r>
  <r>
    <s v="Trust"/>
    <s v="R"/>
    <s v="Comedy"/>
    <x v="32"/>
    <s v="September 20, 1991 (United Kingdom)"/>
    <x v="54"/>
    <n v="9400"/>
    <s v="Hal Hartley"/>
    <s v="Hal Hartley"/>
    <s v="Adrienne Shelly"/>
    <s v="United Kingdom"/>
    <n v="700000"/>
    <n v="357400"/>
    <s v="Channel Four Films"/>
    <n v="107"/>
    <n v="130.69999999999999"/>
    <n v="653660.14405762299"/>
  </r>
  <r>
    <s v="Up in the Air"/>
    <s v="R"/>
    <s v="Comedy"/>
    <x v="9"/>
    <s v="December 23, 2009 (United States)"/>
    <x v="54"/>
    <n v="324000"/>
    <s v="Jason Reitman"/>
    <s v="Walter Kirn"/>
    <s v="George Clooney"/>
    <s v="United States"/>
    <n v="25000000"/>
    <n v="166842739"/>
    <s v="Paramount Pictures"/>
    <n v="109"/>
    <n v="214.5"/>
    <n v="198814949.44583496"/>
  </r>
  <r>
    <s v="Waking Ned Devine"/>
    <s v="PG"/>
    <s v="Comedy"/>
    <x v="17"/>
    <s v="January 8, 1999 (United States)"/>
    <x v="54"/>
    <n v="26000"/>
    <s v="Kirk Jones"/>
    <s v="Kirk Jones"/>
    <s v="Ian Bannen"/>
    <s v="United Kingdom"/>
    <n v="3000000"/>
    <n v="55257450"/>
    <s v="Tomboy Films"/>
    <n v="91"/>
    <n v="163"/>
    <n v="74864139.684304133"/>
  </r>
  <r>
    <s v="Wall Street"/>
    <s v="R"/>
    <s v="Crime"/>
    <x v="3"/>
    <s v="December 11, 1987 (United States)"/>
    <x v="54"/>
    <n v="147000"/>
    <s v="Oliver Stone"/>
    <s v="Stanley Weiser"/>
    <s v="Charlie Sheen"/>
    <s v="United States"/>
    <n v="15000000"/>
    <n v="43848069"/>
    <s v="Twentieth Century Fox"/>
    <n v="126"/>
    <n v="113.6"/>
    <n v="61258627.346629985"/>
  </r>
  <r>
    <s v="Wallace &amp; Gromit: The Curse of the Were-Rabbit"/>
    <s v="G"/>
    <s v="Animation"/>
    <x v="4"/>
    <s v="October 7, 2005 (United States)"/>
    <x v="54"/>
    <n v="128000"/>
    <s v="Steve Box"/>
    <s v="Steve Box"/>
    <s v="Peter Sallis"/>
    <s v="United Kingdom"/>
    <n v="30000000"/>
    <n v="194137091"/>
    <s v="Aardman Animations"/>
    <n v="85"/>
    <n v="195.3"/>
    <n v="343516676.11904764"/>
  </r>
  <r>
    <s v="War for the Planet of the Apes"/>
    <s v="PG-13"/>
    <s v="Action"/>
    <x v="27"/>
    <s v="July 14, 2017 (United States)"/>
    <x v="54"/>
    <n v="235000"/>
    <s v="Matt Reeves"/>
    <s v="Mark Bomback"/>
    <s v="Andy Serkis"/>
    <s v="United States"/>
    <n v="150000000"/>
    <n v="490719763"/>
    <s v="Twentieth Century Fox"/>
    <n v="140"/>
    <n v="245.1"/>
    <n v="765603234.95186889"/>
  </r>
  <r>
    <s v="War of the Buttons"/>
    <s v="PG"/>
    <s v="Adventure"/>
    <x v="13"/>
    <s v="September 29, 1995 (United States)"/>
    <x v="54"/>
    <n v="4100"/>
    <s v="John Roberts"/>
    <s v="Louis Pergaud"/>
    <s v="Gregg Fitzgerald"/>
    <s v="United Kingdom"/>
    <m/>
    <n v="12712"/>
    <s v="Enigma Productions"/>
    <n v="94"/>
    <n v="148.19999999999999"/>
    <n v="19213.027777777777"/>
  </r>
  <r>
    <s v="Welcome to the Dollhouse"/>
    <s v="R"/>
    <s v="Comedy"/>
    <x v="40"/>
    <s v="May 24, 1996 (United States)"/>
    <x v="54"/>
    <n v="33000"/>
    <s v="Todd Solondz"/>
    <s v="Todd Solondz"/>
    <s v="Heather Matarazzo"/>
    <s v="United States"/>
    <n v="800000"/>
    <n v="4569019"/>
    <s v="Suburban Pictures"/>
    <n v="88"/>
    <n v="152.4"/>
    <n v="12255106.419894366"/>
  </r>
  <r>
    <s v="What Maisie Knew"/>
    <s v="R"/>
    <s v="Drama"/>
    <x v="36"/>
    <s v="May 3, 2013 (United States)"/>
    <x v="54"/>
    <n v="27000"/>
    <s v="Scott McGehee"/>
    <s v="Nancy Doyne"/>
    <s v="Julianne Moore"/>
    <s v="United States"/>
    <n v="6000000"/>
    <n v="2711379"/>
    <s v="Red Crown Productions"/>
    <n v="99"/>
    <n v="229.6"/>
    <n v="4592313.4035575315"/>
  </r>
  <r>
    <s v="Witness"/>
    <s v="R"/>
    <s v="Crime"/>
    <x v="38"/>
    <s v="February 8, 1985 (United States)"/>
    <x v="54"/>
    <n v="89000"/>
    <s v="Peter Weir"/>
    <s v="William Kelley"/>
    <s v="Harrison Ford"/>
    <s v="United States"/>
    <n v="12000000"/>
    <n v="68706993"/>
    <s v="Paramount Pictures"/>
    <n v="112"/>
    <n v="107.6"/>
    <n v="191012963.20346716"/>
  </r>
  <r>
    <s v="Wonder Woman"/>
    <s v="PG-13"/>
    <s v="Action"/>
    <x v="27"/>
    <s v="June 2, 2017 (United States)"/>
    <x v="54"/>
    <n v="600000"/>
    <s v="Patty Jenkins"/>
    <s v="Allan Heinberg"/>
    <s v="Gal Gadot"/>
    <s v="United States"/>
    <n v="149000000"/>
    <n v="822824522"/>
    <s v="Warner Bros."/>
    <n v="141"/>
    <n v="245.1"/>
    <n v="3042653299.1917472"/>
  </r>
  <r>
    <s v="X2: X-Men United"/>
    <s v="PG-13"/>
    <s v="Action"/>
    <x v="2"/>
    <s v="May 2, 2003 (United States)"/>
    <x v="54"/>
    <n v="521000"/>
    <s v="Bryan Singer"/>
    <s v="Zak Penn"/>
    <s v="Patrick Stewart"/>
    <s v="United States"/>
    <n v="110000000"/>
    <n v="407711549"/>
    <s v="Twentieth Century Fox"/>
    <n v="134"/>
    <n v="184"/>
    <n v="485841646.38365275"/>
  </r>
  <r>
    <s v="X-Men"/>
    <s v="PG-13"/>
    <s v="Action"/>
    <x v="8"/>
    <s v="July 14, 2000 (United States)"/>
    <x v="54"/>
    <n v="582000"/>
    <s v="Bryan Singer"/>
    <s v="Tom DeSanto"/>
    <s v="Patrick Stewart"/>
    <s v="United States"/>
    <n v="75000000"/>
    <n v="296339528"/>
    <s v="Twentieth Century Fox"/>
    <n v="104"/>
    <n v="172.2"/>
    <n v="609275669.24156547"/>
  </r>
  <r>
    <s v="Zero Dark Thirty"/>
    <s v="R"/>
    <s v="Drama"/>
    <x v="36"/>
    <s v="January 11, 2013 (United States)"/>
    <x v="54"/>
    <n v="280000"/>
    <s v="Kathryn Bigelow"/>
    <s v="Mark Boal"/>
    <s v="Jessica Chastain"/>
    <s v="United States"/>
    <n v="40000000"/>
    <n v="132820716"/>
    <s v="Columbia Pictures"/>
    <n v="157"/>
    <n v="229.6"/>
    <n v="228517629.39130434"/>
  </r>
  <r>
    <n v="42"/>
    <s v="PG-13"/>
    <s v="Biography"/>
    <x v="33"/>
    <s v="April 12, 2013 (United States)"/>
    <x v="55"/>
    <n v="89000"/>
    <s v="Brian Helgeland"/>
    <s v="Brian Helgeland"/>
    <s v="Chadwick Boseman"/>
    <s v="United States"/>
    <n v="40000000"/>
    <n v="97470701"/>
    <s v="Warner Bros."/>
    <n v="128"/>
    <n v="233"/>
    <n v="194877444.84711286"/>
  </r>
  <r>
    <s v="127 Hours"/>
    <s v="R"/>
    <s v="Biography"/>
    <x v="29"/>
    <s v="January 28, 2011 (United States)"/>
    <x v="55"/>
    <n v="356000"/>
    <s v="Danny Boyle"/>
    <s v="Danny Boyle"/>
    <s v="James Franco"/>
    <s v="United States"/>
    <n v="18000000"/>
    <n v="60738797"/>
    <s v="Fox Searchlight Pictures"/>
    <n v="94"/>
    <n v="218.1"/>
    <n v="149250898.75725806"/>
  </r>
  <r>
    <s v="84 Charing Cross Road"/>
    <s v="PG"/>
    <s v="Biography"/>
    <x v="3"/>
    <s v="February 13, 1987 (United States)"/>
    <x v="55"/>
    <n v="9500"/>
    <s v="David Hugh Jones"/>
    <s v="Helene Hanff"/>
    <s v="Anne Bancroft"/>
    <s v="United Kingdom"/>
    <m/>
    <n v="1083486"/>
    <s v="Brooksfilms"/>
    <n v="100"/>
    <n v="113.6"/>
    <n v="3012209.7098540147"/>
  </r>
  <r>
    <s v="A Dog's Journey"/>
    <s v="PG"/>
    <s v="Adventure"/>
    <x v="5"/>
    <s v="May 17, 2019 (United States)"/>
    <x v="55"/>
    <n v="21000"/>
    <s v="Gail Mancuso"/>
    <s v="W. Bruce Cameron"/>
    <s v="Josh Gad"/>
    <s v="China"/>
    <n v="16000000"/>
    <n v="75741734"/>
    <s v="Dreamworks Pictures"/>
    <n v="109"/>
    <n v="255.7"/>
    <n v="118169515.35995904"/>
  </r>
  <r>
    <s v="A Fish Called Wanda"/>
    <s v="R"/>
    <s v="Comedy"/>
    <x v="28"/>
    <s v="July 29, 1988 (United States)"/>
    <x v="55"/>
    <n v="135000"/>
    <s v="Charles Crichton"/>
    <s v="John Cleese"/>
    <s v="John Cleese"/>
    <s v="United Kingdom"/>
    <n v="7500000"/>
    <n v="62493712"/>
    <s v="Metro-Goldwyn-Mayer (MGM)"/>
    <n v="108"/>
    <n v="118.3"/>
    <n v="118640710.56947041"/>
  </r>
  <r>
    <s v="A Monster Calls"/>
    <s v="PG-13"/>
    <s v="Adventure"/>
    <x v="30"/>
    <s v="January 6, 2017 (United States)"/>
    <x v="55"/>
    <n v="83000"/>
    <s v="J.A. Bayona"/>
    <s v="Patrick Ness"/>
    <s v="Lewis MacDougall"/>
    <s v="United Kingdom"/>
    <n v="43000000"/>
    <n v="47309313"/>
    <s v="Participant"/>
    <n v="108"/>
    <n v="240"/>
    <n v="91874746.151051611"/>
  </r>
  <r>
    <s v="A Nightmare on Elm Street"/>
    <s v="R"/>
    <s v="Horror"/>
    <x v="18"/>
    <s v="November 16, 1984 (United States)"/>
    <x v="55"/>
    <n v="212000"/>
    <s v="Wes Craven"/>
    <s v="Wes Craven"/>
    <s v="Heather Langenkamp"/>
    <s v="United States"/>
    <n v="1800000"/>
    <n v="25507137"/>
    <s v="New Line Cinema"/>
    <n v="91"/>
    <n v="103.9"/>
    <n v="53785637.674048446"/>
  </r>
  <r>
    <s v="A Perfect World"/>
    <s v="PG-13"/>
    <s v="Crime"/>
    <x v="34"/>
    <s v="November 24, 1993 (United States)"/>
    <x v="55"/>
    <n v="76000"/>
    <s v="Clint Eastwood"/>
    <s v="John Lee Hancock"/>
    <s v="Kevin Costner"/>
    <s v="United States"/>
    <n v="30000000"/>
    <n v="135130999"/>
    <s v="Warner Bros."/>
    <n v="138"/>
    <n v="144.5"/>
    <n v="173731710.52869198"/>
  </r>
  <r>
    <s v="A Quiet Place"/>
    <s v="PG-13"/>
    <s v="Drama"/>
    <x v="26"/>
    <s v="April 6, 2018 (United States)"/>
    <x v="55"/>
    <n v="456000"/>
    <s v="John Krasinski"/>
    <s v="Bryan Woods"/>
    <s v="Emily Blunt"/>
    <s v="United States"/>
    <n v="17000000"/>
    <n v="350320413"/>
    <s v="Paramount Pictures"/>
    <n v="90"/>
    <n v="251.1"/>
    <n v="565074800.6410799"/>
  </r>
  <r>
    <s v="A Royal Affair"/>
    <s v="R"/>
    <s v="Biography"/>
    <x v="36"/>
    <s v="March 29, 2012 (Denmark)"/>
    <x v="55"/>
    <n v="45000"/>
    <s v="Nikolaj Arcel"/>
    <s v="Bodil Steensen-Leth"/>
    <s v="Alicia Vikander"/>
    <s v="Denmark"/>
    <m/>
    <n v="14758997"/>
    <s v="Zentropa Entertainments"/>
    <n v="137"/>
    <n v="229.6"/>
    <n v="32053217.290805414"/>
  </r>
  <r>
    <s v="A Simple Plan"/>
    <s v="R"/>
    <s v="Crime"/>
    <x v="17"/>
    <s v="January 22, 1999 (United States)"/>
    <x v="55"/>
    <n v="66000"/>
    <s v="Sam Raimi"/>
    <s v="Scott B. Smith"/>
    <s v="Bill Paxton"/>
    <s v="United Kingdom"/>
    <n v="30000000"/>
    <n v="16316273"/>
    <s v="British Broadcasting Corporation (BBC)"/>
    <n v="121"/>
    <n v="163"/>
    <n v="27019393.386413045"/>
  </r>
  <r>
    <s v="A Single Man"/>
    <s v="R"/>
    <s v="Drama"/>
    <x v="9"/>
    <s v="February 5, 2010 (United States)"/>
    <x v="55"/>
    <n v="108000"/>
    <s v="Tom Ford"/>
    <s v="Christopher Isherwood"/>
    <s v="Colin Firth"/>
    <s v="United States"/>
    <n v="7000000"/>
    <n v="24964890"/>
    <s v="Fade to Black Productions"/>
    <n v="99"/>
    <n v="214.5"/>
    <n v="46667496.828220859"/>
  </r>
  <r>
    <s v="A Time to Kill"/>
    <s v="R"/>
    <s v="Crime"/>
    <x v="10"/>
    <s v="July 24, 1996 (United States)"/>
    <x v="55"/>
    <n v="138000"/>
    <s v="Joel Schumacher"/>
    <s v="John Grisham"/>
    <s v="Matthew McConaughey"/>
    <s v="United States"/>
    <n v="40000000"/>
    <n v="152266007"/>
    <s v="New Regency Productions"/>
    <n v="149"/>
    <n v="156.9"/>
    <n v="269427713.89605111"/>
  </r>
  <r>
    <s v="All or Nothing"/>
    <s v="R"/>
    <s v="Drama"/>
    <x v="23"/>
    <s v="October 18, 2002 (United Kingdom)"/>
    <x v="55"/>
    <n v="10000"/>
    <s v="Mike Leigh"/>
    <s v="Mike Leigh"/>
    <s v="Timothy Spall"/>
    <s v="United Kingdom"/>
    <n v="9000000"/>
    <n v="2845696"/>
    <s v="Les Films Alain Sarde"/>
    <n v="128"/>
    <n v="179.9"/>
    <n v="5689524.7454068242"/>
  </r>
  <r>
    <s v="An American Werewolf in London"/>
    <s v="R"/>
    <s v="Comedy"/>
    <x v="12"/>
    <s v="August 21, 1981 (United States)"/>
    <x v="55"/>
    <n v="97000"/>
    <s v="John Landis"/>
    <s v="John Landis"/>
    <s v="David Naughton"/>
    <s v="United Kingdom"/>
    <n v="10000000"/>
    <n v="30669378"/>
    <s v="Polygram Pictures"/>
    <n v="97"/>
    <n v="90.9"/>
    <n v="46353965.657738097"/>
  </r>
  <r>
    <s v="An Angel at My Table"/>
    <s v="R"/>
    <s v="Biography"/>
    <x v="32"/>
    <s v="September 20, 1990 (Australia)"/>
    <x v="55"/>
    <n v="6900"/>
    <s v="Jane Campion"/>
    <s v="Janet Frame"/>
    <s v="Kerry Fox"/>
    <s v="New Zealand"/>
    <m/>
    <n v="1055995"/>
    <s v="Hibiscus Films"/>
    <n v="158"/>
    <n v="130.69999999999999"/>
    <n v="2050743.6360739323"/>
  </r>
  <r>
    <s v="Antonia's Line"/>
    <s v="R"/>
    <s v="Comedy"/>
    <x v="40"/>
    <s v="February 2, 1996 (United States)"/>
    <x v="55"/>
    <n v="8400"/>
    <s v="Marleen Gorris"/>
    <s v="Marleen Gorris"/>
    <s v="Willeke van Ammelrooy"/>
    <s v="Netherlands"/>
    <m/>
    <n v="4249321"/>
    <s v="Bergen"/>
    <n v="102"/>
    <n v="152.4"/>
    <n v="13417286.100518133"/>
  </r>
  <r>
    <s v="Army of Darkness"/>
    <s v="R"/>
    <s v="Comedy"/>
    <x v="35"/>
    <s v="February 19, 1993 (United States)"/>
    <x v="55"/>
    <n v="166000"/>
    <s v="Sam Raimi"/>
    <s v="Sam Raimi"/>
    <s v="Bruce Campbell"/>
    <s v="United States"/>
    <n v="11000000"/>
    <n v="11502976"/>
    <s v="Dino De Laurentiis Company"/>
    <n v="81"/>
    <n v="140.30000000000001"/>
    <n v="19482805.932184547"/>
  </r>
  <r>
    <s v="As It Is in Heaven"/>
    <s v="Not Rated"/>
    <s v="Comedy"/>
    <x v="1"/>
    <s v="September 3, 2004 (Sweden)"/>
    <x v="55"/>
    <n v="17000"/>
    <s v="Kay Pollak"/>
    <s v="Anders Nyberg"/>
    <s v="Michael Nyqvist"/>
    <s v="Sweden"/>
    <m/>
    <n v="18328469"/>
    <s v="Sonet Film AB"/>
    <n v="133"/>
    <n v="188.9"/>
    <n v="24831856.399733212"/>
  </r>
  <r>
    <s v="August Rush"/>
    <s v="PG"/>
    <s v="Drama"/>
    <x v="6"/>
    <s v="November 21, 2007 (United States)"/>
    <x v="55"/>
    <n v="105000"/>
    <s v="Kirsten Sheridan"/>
    <s v="Nick Castle"/>
    <s v="Freddie Highmore"/>
    <s v="United States"/>
    <n v="30000000"/>
    <n v="66122026"/>
    <s v="Warner Bros."/>
    <n v="114"/>
    <n v="207.3"/>
    <n v="99937407.352182537"/>
  </r>
  <r>
    <s v="Batman"/>
    <s v="PG-13"/>
    <s v="Action"/>
    <x v="21"/>
    <s v="June 23, 1989 (United States)"/>
    <x v="55"/>
    <n v="346000"/>
    <s v="Tim Burton"/>
    <s v="Bob Kane"/>
    <s v="Michael Keaton"/>
    <s v="United States"/>
    <n v="35000000"/>
    <n v="411508343"/>
    <s v="Warner Bros."/>
    <n v="126"/>
    <n v="124"/>
    <n v="799149726.65455699"/>
  </r>
  <r>
    <s v="Beetlejuice"/>
    <s v="PG"/>
    <s v="Comedy"/>
    <x v="28"/>
    <s v="March 30, 1988 (United States)"/>
    <x v="55"/>
    <n v="270000"/>
    <s v="Tim Burton"/>
    <s v="Michael McDowell"/>
    <s v="Alec Baldwin"/>
    <s v="United States"/>
    <n v="15000000"/>
    <n v="74270074"/>
    <s v="The Geffen Company"/>
    <n v="92"/>
    <n v="118.3"/>
    <n v="88502508.986312091"/>
  </r>
  <r>
    <s v="Best in Show"/>
    <s v="PG-13"/>
    <s v="Comedy"/>
    <x v="8"/>
    <s v="October 20, 2000 (United States)"/>
    <x v="55"/>
    <n v="58000"/>
    <s v="Christopher Guest"/>
    <s v="Christopher Guest"/>
    <s v="Fred Willard"/>
    <s v="United States"/>
    <n v="10000000"/>
    <n v="20789556"/>
    <s v="Castle Rock Entertainment"/>
    <n v="90"/>
    <n v="172.2"/>
    <n v="38862439.958282202"/>
  </r>
  <r>
    <s v="Biutiful"/>
    <s v="R"/>
    <s v="Drama"/>
    <x v="29"/>
    <s v="February 4, 2011 (United States)"/>
    <x v="55"/>
    <n v="88000"/>
    <s v="Alejandro G. IÃ±Ã¡rritu"/>
    <s v="Alejandro G. IÃ±Ã¡rritu"/>
    <s v="Javier Bardem"/>
    <s v="Mexico"/>
    <m/>
    <n v="25147786"/>
    <s v="Menageatroz"/>
    <n v="148"/>
    <n v="218.1"/>
    <n v="58626858.410099462"/>
  </r>
  <r>
    <s v="BlacKkKlansman"/>
    <s v="R"/>
    <s v="Biography"/>
    <x v="26"/>
    <s v="August 10, 2018 (United States)"/>
    <x v="55"/>
    <n v="236000"/>
    <s v="Spike Lee"/>
    <s v="Charlie Wachtel"/>
    <s v="John David Washington"/>
    <s v="United States"/>
    <n v="15000000"/>
    <n v="93413709"/>
    <s v="Focus Features"/>
    <n v="135"/>
    <n v="251.1"/>
    <n v="250555960.67165494"/>
  </r>
  <r>
    <s v="Boy"/>
    <s v="Not Rated"/>
    <s v="Comedy"/>
    <x v="29"/>
    <s v="March 25, 2010 (New Zealand)"/>
    <x v="55"/>
    <n v="23000"/>
    <s v="Taika Waititi"/>
    <s v="Taika Waititi"/>
    <s v="James Rolleston"/>
    <s v="New Zealand"/>
    <m/>
    <n v="43551154"/>
    <s v="Whenua Films"/>
    <n v="87"/>
    <n v="218.1"/>
    <n v="97430518.530102789"/>
  </r>
  <r>
    <s v="Boys Don't Cry"/>
    <s v="R"/>
    <s v="Biography"/>
    <x v="11"/>
    <s v="March 31, 2000 (United States)"/>
    <x v="55"/>
    <n v="94000"/>
    <s v="Kimberly Peirce"/>
    <s v="Kimberly Peirce"/>
    <s v="Hilary Swank"/>
    <s v="United States"/>
    <n v="2000000"/>
    <n v="11540607"/>
    <s v="Fox Searchlight Pictures"/>
    <n v="118"/>
    <n v="166.6"/>
    <n v="23727550.289473683"/>
  </r>
  <r>
    <s v="Brooklyn"/>
    <s v="PG-13"/>
    <s v="Drama"/>
    <x v="39"/>
    <s v="November 25, 2015 (United States)"/>
    <x v="55"/>
    <n v="135000"/>
    <s v="John Crowley"/>
    <s v="Nick Hornby"/>
    <s v="Saoirse Ronan"/>
    <s v="United Kingdom"/>
    <n v="11000000"/>
    <n v="62402155"/>
    <s v="Wildgaze Films"/>
    <n v="117"/>
    <n v="237"/>
    <n v="145477709.47589901"/>
  </r>
  <r>
    <s v="Buffalo '66"/>
    <s v="R"/>
    <s v="Comedy"/>
    <x v="17"/>
    <s v="June 26, 1998 (United States)"/>
    <x v="55"/>
    <n v="49000"/>
    <s v="Vincent Gallo"/>
    <s v="Vincent Gallo"/>
    <s v="Vincent Gallo"/>
    <s v="United States"/>
    <n v="1500000"/>
    <n v="2375097"/>
    <s v="CinÃ©pix Film Properties (CFP)"/>
    <n v="110"/>
    <n v="163"/>
    <n v="3373855.7384615382"/>
  </r>
  <r>
    <s v="Burning"/>
    <s v="Not Rated"/>
    <s v="Drama"/>
    <x v="26"/>
    <s v="May 17, 2018 (South Korea)"/>
    <x v="55"/>
    <n v="54000"/>
    <s v="Chang-dong Lee"/>
    <s v="Jungmi Oh"/>
    <s v="Yoo Ah-in"/>
    <s v="South Korea"/>
    <m/>
    <n v="7578063"/>
    <s v="Pine House Film"/>
    <n v="148"/>
    <n v="251.1"/>
    <n v="15979486.478200693"/>
  </r>
  <r>
    <s v="Chaplin"/>
    <s v="PG-13"/>
    <s v="Biography"/>
    <x v="35"/>
    <s v="January 8, 1993 (United States)"/>
    <x v="55"/>
    <n v="55000"/>
    <s v="Richard Attenborough"/>
    <s v="David Robinson"/>
    <s v="Robert Downey Jr."/>
    <s v="United Kingdom"/>
    <n v="31000000"/>
    <n v="9493259"/>
    <s v="Carolco Pictures"/>
    <n v="143"/>
    <n v="140.30000000000001"/>
    <n v="15720630.528804349"/>
  </r>
  <r>
    <s v="Coal Miner's Daughter"/>
    <s v="PG"/>
    <s v="Biography"/>
    <x v="37"/>
    <s v="March 7, 1980 (United States)"/>
    <x v="55"/>
    <n v="17000"/>
    <s v="Michael Apted"/>
    <s v="Thomas Rickman"/>
    <s v="Sissy Spacek"/>
    <s v="United States"/>
    <m/>
    <n v="67182787"/>
    <s v="Universal Pictures"/>
    <n v="124"/>
    <n v="82.4"/>
    <n v="125586473.61288343"/>
  </r>
  <r>
    <s v="Collateral"/>
    <s v="R"/>
    <s v="Crime"/>
    <x v="1"/>
    <s v="August 6, 2004 (United States)"/>
    <x v="55"/>
    <n v="373000"/>
    <s v="Michael Mann"/>
    <s v="Stuart Beattie"/>
    <s v="Tom Cruise"/>
    <s v="United States"/>
    <n v="65000000"/>
    <n v="220239925"/>
    <s v="Paramount Pictures"/>
    <n v="120"/>
    <n v="188.9"/>
    <n v="283152342.3945148"/>
  </r>
  <r>
    <s v="Colonel Redl"/>
    <s v="R"/>
    <s v="Biography"/>
    <x v="38"/>
    <s v="October 4, 1985 (United States)"/>
    <x v="55"/>
    <n v="2800"/>
    <s v="IstvÃ¡n SzabÃ³"/>
    <s v="IstvÃ¡n SzabÃ³"/>
    <s v="Klaus Maria Brandauer"/>
    <s v="Yugoslavia"/>
    <m/>
    <n v="2357"/>
    <s v="Manfred Durniok Filmproduktion"/>
    <n v="144"/>
    <n v="107.6"/>
    <n v="5272.9654919236418"/>
  </r>
  <r>
    <s v="Contact"/>
    <s v="PG"/>
    <s v="Drama"/>
    <x v="14"/>
    <s v="July 11, 1997 (United States)"/>
    <x v="55"/>
    <n v="260000"/>
    <s v="Robert Zemeckis"/>
    <s v="James V. Hart"/>
    <s v="Jodie Foster"/>
    <s v="United States"/>
    <n v="90000000"/>
    <n v="171120329"/>
    <s v="Warner Bros."/>
    <n v="150"/>
    <n v="160.5"/>
    <n v="312967372.42677069"/>
  </r>
  <r>
    <s v="Cyrano de Bergerac"/>
    <s v="PG"/>
    <s v="Comedy"/>
    <x v="32"/>
    <s v="December 1, 1990 (United States)"/>
    <x v="55"/>
    <n v="23000"/>
    <s v="Jean-Paul Rappeneau"/>
    <s v="Edmond Rostand"/>
    <s v="GÃ©rard Depardieu"/>
    <s v="France"/>
    <m/>
    <n v="5822041"/>
    <s v="CamÃ©ra One"/>
    <n v="137"/>
    <n v="130.69999999999999"/>
    <n v="13024786.290014684"/>
  </r>
  <r>
    <s v="Days of Being Wild"/>
    <s v="Not Rated"/>
    <s v="Crime"/>
    <x v="32"/>
    <s v="December 15, 1990 (Hong Kong)"/>
    <x v="55"/>
    <n v="19000"/>
    <s v="Kar-Wai Wong"/>
    <s v="Jeffrey Lau"/>
    <s v="Leslie Cheung"/>
    <s v="Hong Kong"/>
    <m/>
    <n v="3106052"/>
    <s v="In-Gear Film"/>
    <n v="94"/>
    <n v="130.69999999999999"/>
    <n v="4565431.9556198744"/>
  </r>
  <r>
    <s v="Dead Alive"/>
    <s v="R"/>
    <s v="Comedy"/>
    <x v="35"/>
    <s v="February 12, 1993 (United States)"/>
    <x v="55"/>
    <n v="93000"/>
    <s v="Peter Jackson"/>
    <s v="Stephen Sinclair"/>
    <s v="Timothy Balme"/>
    <s v="New Zealand"/>
    <n v="3000000"/>
    <n v="242623"/>
    <s v="WingNut Films"/>
    <n v="104"/>
    <n v="140.30000000000001"/>
    <n v="624913.17075232451"/>
  </r>
  <r>
    <s v="Dead Man Walking"/>
    <s v="R"/>
    <s v="Crime"/>
    <x v="40"/>
    <s v="February 2, 1996 (United States)"/>
    <x v="55"/>
    <n v="90000"/>
    <s v="Tim Robbins"/>
    <s v="Helen Prejean"/>
    <s v="Susan Sarandon"/>
    <s v="United Kingdom"/>
    <n v="11000000"/>
    <n v="39363635"/>
    <s v="Havoc"/>
    <n v="122"/>
    <n v="152.4"/>
    <n v="50672157.095479511"/>
  </r>
  <r>
    <s v="Disconnect"/>
    <s v="R"/>
    <s v="Drama"/>
    <x v="36"/>
    <s v="July 5, 2013 (United States)"/>
    <x v="55"/>
    <n v="74000"/>
    <s v="Henry Alex Rubin"/>
    <s v="Andrew Stern"/>
    <s v="Jason Bateman"/>
    <s v="United States"/>
    <n v="10000000"/>
    <n v="3428048"/>
    <s v="LD Entertainment"/>
    <n v="115"/>
    <n v="229.6"/>
    <n v="4352192.6066666665"/>
  </r>
  <r>
    <s v="Doctor Strange"/>
    <s v="PG-13"/>
    <s v="Action"/>
    <x v="30"/>
    <s v="November 4, 2016 (United States)"/>
    <x v="55"/>
    <n v="628000"/>
    <s v="Scott Derrickson"/>
    <s v="Jon Spaihts"/>
    <s v="Benedict Cumberbatch"/>
    <s v="United States"/>
    <n v="165000000"/>
    <n v="677796076"/>
    <s v="Marvel Studios"/>
    <n v="115"/>
    <n v="240"/>
    <n v="2073538798.7670681"/>
  </r>
  <r>
    <s v="Doubt"/>
    <s v="PG-13"/>
    <s v="Drama"/>
    <x v="0"/>
    <s v="December 25, 2008 (United States)"/>
    <x v="55"/>
    <n v="124000"/>
    <s v="John Patrick Shanley"/>
    <s v="John Patrick Shanley"/>
    <s v="Meryl Streep"/>
    <s v="United States"/>
    <n v="20000000"/>
    <n v="51699984"/>
    <s v="Goodspeed Productions"/>
    <n v="104"/>
    <n v="215.3"/>
    <n v="78139807.166666672"/>
  </r>
  <r>
    <s v="Elle s'appelait Sarah"/>
    <s v="PG-13"/>
    <s v="Drama"/>
    <x v="29"/>
    <s v="July 22, 2011 (United States)"/>
    <x v="55"/>
    <n v="17000"/>
    <s v="Gilles Paquet-Brenner"/>
    <s v="Tatiana De Rosnay"/>
    <s v="Kristin Scott Thomas"/>
    <s v="France"/>
    <m/>
    <n v="24792815"/>
    <s v="Hugo Productions"/>
    <n v="111"/>
    <n v="218.1"/>
    <n v="30085108.444842692"/>
  </r>
  <r>
    <s v="Field of Dreams"/>
    <s v="PG"/>
    <s v="Drama"/>
    <x v="21"/>
    <s v="May 5, 1989 (United States)"/>
    <x v="55"/>
    <n v="111000"/>
    <s v="Phil Alden Robinson"/>
    <s v="W.P. Kinsella"/>
    <s v="Kevin Costner"/>
    <s v="United States"/>
    <m/>
    <n v="84431625"/>
    <s v="Gordon Company"/>
    <n v="107"/>
    <n v="124"/>
    <n v="178036789.87889275"/>
  </r>
  <r>
    <s v="Following"/>
    <s v="R"/>
    <s v="Crime"/>
    <x v="17"/>
    <s v="November 5, 1999 (United Kingdom)"/>
    <x v="55"/>
    <n v="89000"/>
    <s v="Christopher Nolan"/>
    <s v="Christopher Nolan"/>
    <s v="Jeremy Theobald"/>
    <s v="United Kingdom"/>
    <n v="6000"/>
    <n v="48482"/>
    <s v="Next Wave Films"/>
    <n v="69"/>
    <n v="163"/>
    <n v="90628.622085889569"/>
  </r>
  <r>
    <s v="For a Lost Soldier"/>
    <s v="Unrated"/>
    <s v="Drama"/>
    <x v="35"/>
    <s v="May 7, 1993 (United States)"/>
    <x v="55"/>
    <n v="4300"/>
    <s v="Roeland Kerbosch"/>
    <s v="Don Bloch"/>
    <s v="Maarten Smit"/>
    <s v="Netherlands"/>
    <m/>
    <m/>
    <s v="Sigma Film Productions"/>
    <n v="92"/>
    <n v="140.30000000000001"/>
    <s v="Missing"/>
  </r>
  <r>
    <s v="Frances Ha"/>
    <s v="R"/>
    <s v="Comedy"/>
    <x v="36"/>
    <s v="August 23, 2013 (Brazil)"/>
    <x v="55"/>
    <n v="78000"/>
    <s v="Noah Baumbach"/>
    <s v="Noah Baumbach"/>
    <s v="Greta Gerwig"/>
    <s v="United States"/>
    <m/>
    <n v="9058065"/>
    <s v="Pine District Pictures"/>
    <n v="86"/>
    <n v="229.6"/>
    <n v="19672077.017106201"/>
  </r>
  <r>
    <s v="Fruitvale Station"/>
    <s v="R"/>
    <s v="Biography"/>
    <x v="33"/>
    <s v="July 26, 2013 (United States)"/>
    <x v="55"/>
    <n v="78000"/>
    <s v="Ryan Coogler"/>
    <s v="Ryan Coogler"/>
    <s v="Michael B. Jordan"/>
    <s v="United States"/>
    <n v="900000"/>
    <n v="17385830"/>
    <s v="Forest Whitaker's Significant Productions"/>
    <n v="85"/>
    <n v="233"/>
    <n v="48334510.958029203"/>
  </r>
  <r>
    <s v="Gangs of New York"/>
    <s v="R"/>
    <s v="Crime"/>
    <x v="23"/>
    <s v="December 20, 2002 (United States)"/>
    <x v="55"/>
    <n v="415000"/>
    <s v="Martin Scorsese"/>
    <s v="Jay Cocks"/>
    <s v="Leonardo DiCaprio"/>
    <s v="United States"/>
    <n v="100000000"/>
    <n v="193772504"/>
    <s v="Miramax"/>
    <n v="167"/>
    <n v="179.9"/>
    <n v="249440143.5099282"/>
  </r>
  <r>
    <s v="Ghost Dog: The Way of the Samurai"/>
    <s v="R"/>
    <s v="Action"/>
    <x v="11"/>
    <s v="March 24, 2000 (United States)"/>
    <x v="55"/>
    <n v="86000"/>
    <s v="Jim Jarmusch"/>
    <s v="Jim Jarmusch"/>
    <s v="Forest Whitaker"/>
    <s v="France"/>
    <m/>
    <n v="9380473"/>
    <s v="Pandora Filmproduktion"/>
    <n v="116"/>
    <n v="166.6"/>
    <n v="11178060.708251858"/>
  </r>
  <r>
    <s v="Ghost in the Shell 2: Innocence"/>
    <s v="PG-13"/>
    <s v="Animation"/>
    <x v="1"/>
    <s v="September 24, 2004 (United States)"/>
    <x v="55"/>
    <n v="37000"/>
    <s v="Mamoru Oshii"/>
    <s v="Shirow Masamune"/>
    <s v="Akio Ã”tsuka"/>
    <s v="Japan"/>
    <m/>
    <n v="9789651"/>
    <s v="Bandai Visual Company"/>
    <n v="100"/>
    <n v="188.9"/>
    <n v="36200323.54004854"/>
  </r>
  <r>
    <s v="Grindhouse"/>
    <s v="R"/>
    <s v="Action"/>
    <x v="6"/>
    <s v="April 6, 2007 (United States)"/>
    <x v="55"/>
    <n v="180000"/>
    <s v="Directors"/>
    <s v="Robert Rodriguez"/>
    <s v="Kurt Russell"/>
    <s v="United States"/>
    <n v="67000000"/>
    <n v="25422088"/>
    <s v="Dimension Films"/>
    <n v="191"/>
    <n v="207.3"/>
    <n v="56873055.900146842"/>
  </r>
  <r>
    <s v="Harry Potter and the Order of the Phoenix"/>
    <s v="PG-13"/>
    <s v="Action"/>
    <x v="6"/>
    <s v="July 11, 2007 (United States)"/>
    <x v="55"/>
    <n v="527000"/>
    <s v="David Yates"/>
    <s v="Michael Goldenberg"/>
    <s v="Daniel Radcliffe"/>
    <s v="United Kingdom"/>
    <n v="150000000"/>
    <n v="942172396"/>
    <s v="Warner Bros."/>
    <n v="138"/>
    <n v="207.3"/>
    <n v="3158195039.1771173"/>
  </r>
  <r>
    <s v="Henry V"/>
    <s v="PG-13"/>
    <s v="Action"/>
    <x v="21"/>
    <s v="November 8, 1989 (United States)"/>
    <x v="55"/>
    <n v="29000"/>
    <s v="Kenneth Branagh"/>
    <s v="William Shakespeare"/>
    <s v="Kenneth Branagh"/>
    <s v="United Kingdom"/>
    <n v="9000000"/>
    <n v="10161099"/>
    <s v="Renaissance Films"/>
    <n v="137"/>
    <n v="124"/>
    <n v="34060361.554455444"/>
  </r>
  <r>
    <s v="High Fidelity"/>
    <s v="R"/>
    <s v="Comedy"/>
    <x v="8"/>
    <s v="March 31, 2000 (United States)"/>
    <x v="55"/>
    <n v="172000"/>
    <s v="Stephen Frears"/>
    <s v="Nick Hornby"/>
    <s v="John Cusack"/>
    <s v="United Kingdom"/>
    <n v="30000000"/>
    <n v="47126295"/>
    <s v="Touchstone Pictures"/>
    <n v="113"/>
    <n v="172.2"/>
    <n v="133451506.38011153"/>
  </r>
  <r>
    <s v="Hoosiers"/>
    <s v="PG"/>
    <s v="Drama"/>
    <x v="25"/>
    <s v="February 27, 1987 (United States)"/>
    <x v="55"/>
    <n v="44000"/>
    <s v="David Anspaugh"/>
    <s v="Angelo Pizzo"/>
    <s v="Gene Hackman"/>
    <s v="United Kingdom"/>
    <n v="6000000"/>
    <n v="28607524"/>
    <s v="Cinema '84"/>
    <n v="114"/>
    <n v="109.6"/>
    <n v="37964775.970383272"/>
  </r>
  <r>
    <s v="House of Flying Daggers"/>
    <s v="PG-13"/>
    <s v="Action"/>
    <x v="1"/>
    <s v="January 14, 2005 (United States)"/>
    <x v="55"/>
    <n v="109000"/>
    <s v="Yimou Zhang"/>
    <s v="Feng Li"/>
    <s v="Ziyi Zhang"/>
    <s v="China"/>
    <m/>
    <n v="92863945"/>
    <s v="Beijing New Picture Film"/>
    <n v="119"/>
    <n v="188.9"/>
    <n v="136496112.11529183"/>
  </r>
  <r>
    <s v="House of Sand and Fog"/>
    <s v="R"/>
    <s v="Crime"/>
    <x v="2"/>
    <s v="January 9, 2004 (United States)"/>
    <x v="55"/>
    <n v="66000"/>
    <s v="Vadim Perelman"/>
    <s v="Andre Dubus III"/>
    <s v="Jennifer Connelly"/>
    <s v="United States"/>
    <n v="16500000"/>
    <n v="16763804"/>
    <s v="Dreamworks Pictures"/>
    <n v="126"/>
    <n v="184"/>
    <n v="23724714.718067814"/>
  </r>
  <r>
    <s v="How to Train Your Dragon: The Hidden World"/>
    <s v="PG"/>
    <s v="Animation"/>
    <x v="5"/>
    <s v="February 22, 2019 (United States)"/>
    <x v="55"/>
    <n v="112000"/>
    <s v="Dean DeBlois"/>
    <s v="Dean DeBlois"/>
    <s v="Jay Baruchel"/>
    <s v="United States"/>
    <n v="129000000"/>
    <n v="525683457"/>
    <s v="DreamWorks Animation"/>
    <n v="104"/>
    <n v="255.7"/>
    <n v="1943880453.2512136"/>
  </r>
  <r>
    <s v="Hugo"/>
    <s v="PG"/>
    <s v="Drama"/>
    <x v="24"/>
    <s v="November 23, 2011 (United States)"/>
    <x v="55"/>
    <n v="310000"/>
    <s v="Martin Scorsese"/>
    <s v="John Logan"/>
    <s v="Asa Butterfield"/>
    <s v="United Kingdom"/>
    <n v="150000000"/>
    <n v="185770310"/>
    <s v="Paramount Pictures"/>
    <n v="126"/>
    <n v="224.9"/>
    <n v="314642654.01334071"/>
  </r>
  <r>
    <s v="Hunger"/>
    <s v="Not Rated"/>
    <s v="Biography"/>
    <x v="0"/>
    <s v="October 31, 2008 (United Kingdom)"/>
    <x v="55"/>
    <n v="68000"/>
    <s v="Steve McQueen"/>
    <s v="Enda Walsh"/>
    <s v="Stuart Graham"/>
    <s v="Ireland"/>
    <m/>
    <n v="3185113"/>
    <s v="Film4"/>
    <n v="96"/>
    <n v="215.3"/>
    <n v="5635911.3304297328"/>
  </r>
  <r>
    <s v="Husbands and Wives"/>
    <s v="R"/>
    <s v="Comedy"/>
    <x v="35"/>
    <s v="September 18, 1992 (United States)"/>
    <x v="55"/>
    <n v="28000"/>
    <s v="Woody Allen"/>
    <s v="Woody Allen"/>
    <s v="Woody Allen"/>
    <s v="United States"/>
    <n v="20000000"/>
    <n v="10555619"/>
    <s v="Jack Rollins &amp; Charles H. Joffe Productions"/>
    <n v="108"/>
    <n v="140.30000000000001"/>
    <n v="35382806.482948288"/>
  </r>
  <r>
    <s v="I, Tonya"/>
    <s v="R"/>
    <s v="Biography"/>
    <x v="27"/>
    <s v="January 19, 2018 (United States)"/>
    <x v="55"/>
    <n v="193000"/>
    <s v="Craig Gillespie"/>
    <s v="Steven Rogers"/>
    <s v="Margot Robbie"/>
    <s v="United States"/>
    <n v="11000000"/>
    <n v="53939297"/>
    <s v="AI-Film"/>
    <n v="119"/>
    <n v="245.1"/>
    <n v="110899485.80229419"/>
  </r>
  <r>
    <s v="Ice Age"/>
    <s v="PG"/>
    <s v="Animation"/>
    <x v="23"/>
    <s v="March 15, 2002 (United States)"/>
    <x v="55"/>
    <n v="452000"/>
    <s v="Chris Wedge"/>
    <s v="Michael J. Wilson"/>
    <s v="Denis Leary"/>
    <s v="United States"/>
    <n v="59000000"/>
    <n v="383257136"/>
    <s v="Twentieth Century Fox"/>
    <n v="81"/>
    <n v="179.9"/>
    <n v="493360580.22475708"/>
  </r>
  <r>
    <s v="Indiana Jones and the Temple of Doom"/>
    <s v="PG"/>
    <s v="Action"/>
    <x v="18"/>
    <s v="May 23, 1984 (United States)"/>
    <x v="55"/>
    <n v="459000"/>
    <s v="Steven Spielberg"/>
    <s v="Willard Huyck"/>
    <s v="Harrison Ford"/>
    <s v="United States"/>
    <n v="28000000"/>
    <n v="333107271"/>
    <s v="Paramount Pictures"/>
    <n v="118"/>
    <n v="103.9"/>
    <n v="684870347.32591093"/>
  </r>
  <r>
    <s v="Inside Llewyn Davis"/>
    <s v="R"/>
    <s v="Comedy"/>
    <x v="33"/>
    <s v="January 10, 2014 (United States)"/>
    <x v="55"/>
    <n v="144000"/>
    <s v="Ethan Coen"/>
    <s v="Joel Coen"/>
    <s v="Oscar Isaac"/>
    <s v="United States"/>
    <n v="11000000"/>
    <n v="32960249"/>
    <s v="CBS Films"/>
    <n v="104"/>
    <n v="233"/>
    <n v="55825391.163424127"/>
  </r>
  <r>
    <s v="Interview with the Vampire: the Vampire Chronicles"/>
    <s v="R"/>
    <s v="Drama"/>
    <x v="13"/>
    <s v="November 11, 1994 (United States)"/>
    <x v="55"/>
    <n v="301000"/>
    <s v="Neil Jordan"/>
    <s v="Anne Rice"/>
    <s v="Brad Pitt"/>
    <s v="United States"/>
    <n v="60000000"/>
    <n v="223664608"/>
    <s v="Geffen Pictures"/>
    <n v="123"/>
    <n v="148.19999999999999"/>
    <n v="266525639.64646071"/>
  </r>
  <r>
    <s v="Ip Man 2"/>
    <s v="R"/>
    <s v="Action"/>
    <x v="29"/>
    <s v="April 29, 2010 (China)"/>
    <x v="55"/>
    <n v="100000"/>
    <s v="Wilson Yip"/>
    <s v="Tai-lee Chan"/>
    <s v="Donnie Yen"/>
    <s v="Hong Kong"/>
    <m/>
    <n v="15089448"/>
    <s v="Golden Harvest Company"/>
    <n v="108"/>
    <n v="218.1"/>
    <n v="22179232.057887118"/>
  </r>
  <r>
    <s v="Iron Monkey"/>
    <s v="PG-13"/>
    <s v="Action"/>
    <x v="34"/>
    <s v="October 12, 2001 (United States)"/>
    <x v="55"/>
    <n v="16000"/>
    <s v="Woo-Ping Yuen"/>
    <s v="Tan Cheung"/>
    <s v="Rongguang Yu"/>
    <s v="Hong Kong"/>
    <n v="11000000"/>
    <n v="14694904"/>
    <s v="Film Workshop"/>
    <n v="85"/>
    <n v="144.5"/>
    <n v="19501468.853658535"/>
  </r>
  <r>
    <s v="Jackie Brown"/>
    <s v="R"/>
    <s v="Crime"/>
    <x v="14"/>
    <s v="December 25, 1997 (United States)"/>
    <x v="55"/>
    <n v="325000"/>
    <s v="Quentin Tarantino"/>
    <s v="Quentin Tarantino"/>
    <s v="Pam Grier"/>
    <s v="United States"/>
    <n v="12000000"/>
    <n v="39673807"/>
    <s v="Miramax"/>
    <n v="154"/>
    <n v="160.5"/>
    <n v="63994753.800423495"/>
  </r>
  <r>
    <s v="Jacob's Ladder"/>
    <s v="R"/>
    <s v="Drama"/>
    <x v="32"/>
    <s v="November 2, 1990 (United States)"/>
    <x v="55"/>
    <n v="101000"/>
    <s v="Adrian Lyne"/>
    <s v="Bruce Joel Rubin"/>
    <s v="Tim Robbins"/>
    <s v="United States"/>
    <n v="25000000"/>
    <n v="26118851"/>
    <s v="Carolco Pictures"/>
    <n v="113"/>
    <n v="130.69999999999999"/>
    <n v="46216108.592915215"/>
  </r>
  <r>
    <s v="Jesus of Montreal"/>
    <s v="R"/>
    <s v="Drama"/>
    <x v="21"/>
    <s v="May 25, 1990 (United States)"/>
    <x v="55"/>
    <n v="6800"/>
    <s v="Denys Arcand"/>
    <s v="Denys Arcand"/>
    <s v="Lothaire Bluteau"/>
    <s v="Canada"/>
    <m/>
    <n v="1601612"/>
    <s v="Max Films Productions"/>
    <n v="120"/>
    <n v="124"/>
    <n v="2061728.6708914237"/>
  </r>
  <r>
    <s v="Jo NesbÃ¸'s Headhunters"/>
    <s v="R"/>
    <s v="Action"/>
    <x v="24"/>
    <s v="August 26, 2011 (Norway)"/>
    <x v="55"/>
    <n v="99000"/>
    <s v="Morten Tyldum"/>
    <s v="Ulf Ryberg"/>
    <s v="Aksel Hennie"/>
    <s v="Norway"/>
    <m/>
    <n v="18962444"/>
    <s v="Yellow Bird"/>
    <n v="96"/>
    <n v="224.9"/>
    <n v="24379142.138396624"/>
  </r>
  <r>
    <s v="John Wick: Chapter 2"/>
    <s v="R"/>
    <s v="Action"/>
    <x v="27"/>
    <s v="February 10, 2017 (United States)"/>
    <x v="55"/>
    <n v="385000"/>
    <s v="Chad Stahelski"/>
    <s v="Derek Kolstad"/>
    <s v="Keanu Reeves"/>
    <s v="United States"/>
    <n v="40000000"/>
    <n v="171547802"/>
    <s v="Summit Entertainment"/>
    <n v="122"/>
    <n v="245.1"/>
    <n v="325673615.38566977"/>
  </r>
  <r>
    <s v="Kiss Kiss Bang Bang"/>
    <s v="R"/>
    <s v="Comedy"/>
    <x v="4"/>
    <s v="November 18, 2005 (United States)"/>
    <x v="55"/>
    <n v="219000"/>
    <s v="Shane Black"/>
    <s v="Brett Halliday"/>
    <s v="Robert Downey Jr."/>
    <s v="United States"/>
    <n v="15000000"/>
    <n v="15785148"/>
    <s v="Warner Bros."/>
    <n v="103"/>
    <n v="195.3"/>
    <n v="23201807.021707669"/>
  </r>
  <r>
    <s v="La CÃ©rÃ©monie"/>
    <s v="Not Rated"/>
    <s v="Crime"/>
    <x v="40"/>
    <s v="December 20, 1996 (United States)"/>
    <x v="55"/>
    <n v="11000"/>
    <s v="Claude Chabrol"/>
    <s v="Ruth Rendell"/>
    <s v="Isabelle Huppert"/>
    <s v="France"/>
    <m/>
    <n v="873196"/>
    <s v="Canal+"/>
    <n v="112"/>
    <n v="152.4"/>
    <n v="1408485.0248808891"/>
  </r>
  <r>
    <s v="La fille sur le pont"/>
    <s v="R"/>
    <s v="Comedy"/>
    <x v="11"/>
    <s v="March 31, 1999 (France)"/>
    <x v="55"/>
    <n v="13000"/>
    <s v="Patrice Leconte"/>
    <s v="Serge Frydman"/>
    <s v="Vanessa Paradis"/>
    <s v="France"/>
    <m/>
    <m/>
    <s v="Canal+"/>
    <n v="90"/>
    <n v="166.6"/>
    <s v="Missing"/>
  </r>
  <r>
    <s v="LÃ©olo"/>
    <s v="Not Rated"/>
    <s v="Comedy"/>
    <x v="35"/>
    <s v="April 2, 1993 (United States)"/>
    <x v="55"/>
    <n v="6700"/>
    <s v="Jean-Claude Lauzon"/>
    <s v="Jean-Claude Lauzon"/>
    <s v="Maxime Collin"/>
    <s v="Canada"/>
    <m/>
    <n v="611703"/>
    <s v="Alliance Films Corporation"/>
    <n v="107"/>
    <n v="140.30000000000001"/>
    <n v="1223004.6200787402"/>
  </r>
  <r>
    <s v="Lawn Dogs"/>
    <s v="R"/>
    <s v="Drama"/>
    <x v="14"/>
    <s v="May 15, 1998 (United States)"/>
    <x v="55"/>
    <n v="7700"/>
    <s v="John Duigan"/>
    <s v="Naomi Wallace"/>
    <s v="Sam Rockwell"/>
    <s v="United Kingdom"/>
    <n v="8000000"/>
    <n v="106404"/>
    <s v="The Rank Organisation"/>
    <n v="101"/>
    <n v="160.5"/>
    <n v="135088.745"/>
  </r>
  <r>
    <s v="Leaving Las Vegas"/>
    <s v="R"/>
    <s v="Drama"/>
    <x v="40"/>
    <s v="February 9, 1996 (United States)"/>
    <x v="55"/>
    <n v="117000"/>
    <s v="Mike Figgis"/>
    <s v="John O'Brien"/>
    <s v="Nicolas Cage"/>
    <s v="United States"/>
    <n v="3600000"/>
    <n v="32029928"/>
    <s v="Lumiere Pictures"/>
    <n v="111"/>
    <n v="152.4"/>
    <n v="58580546.588235296"/>
  </r>
  <r>
    <s v="Legends of the Fall"/>
    <s v="R"/>
    <s v="Drama"/>
    <x v="13"/>
    <s v="January 13, 1995 (United States)"/>
    <x v="55"/>
    <n v="154000"/>
    <s v="Edward Zwick"/>
    <s v="Susan Shilliday"/>
    <s v="Brad Pitt"/>
    <s v="United States"/>
    <n v="30000000"/>
    <n v="160638883"/>
    <s v="TriStar Pictures"/>
    <n v="133"/>
    <n v="148.19999999999999"/>
    <n v="321172359.90879261"/>
  </r>
  <r>
    <s v="Life as a House"/>
    <s v="R"/>
    <s v="Drama"/>
    <x v="7"/>
    <s v="November 9, 2001 (United States)"/>
    <x v="55"/>
    <n v="43000"/>
    <s v="Irwin Winkler"/>
    <s v="Mark Andrus"/>
    <s v="Hayden Christensen"/>
    <s v="United States"/>
    <n v="27000000"/>
    <n v="23903791"/>
    <s v="Winkler Films"/>
    <n v="125"/>
    <n v="177.1"/>
    <n v="38557359.01376389"/>
  </r>
  <r>
    <s v="Life Is Sweet"/>
    <s v="R"/>
    <s v="Comedy"/>
    <x v="32"/>
    <s v="December 1991 (United States)"/>
    <x v="55"/>
    <n v="9500"/>
    <s v="Mike Leigh"/>
    <s v="Mike Leigh"/>
    <s v="Alison Steadman"/>
    <s v="United Kingdom"/>
    <m/>
    <n v="1516414"/>
    <s v="British Screen Productions"/>
    <n v="103"/>
    <n v="130.69999999999999"/>
    <n v="2054474.6367274341"/>
  </r>
  <r>
    <s v="Little Children"/>
    <s v="R"/>
    <s v="Drama"/>
    <x v="15"/>
    <s v="February 9, 2007 (United States)"/>
    <x v="55"/>
    <n v="107000"/>
    <s v="Todd Field"/>
    <s v="Todd Field"/>
    <s v="Kate Winslet"/>
    <s v="United States"/>
    <n v="26000000"/>
    <n v="14821658"/>
    <s v="New Line Cinema"/>
    <n v="137"/>
    <n v="201.6"/>
    <n v="38175479.227387995"/>
  </r>
  <r>
    <s v="Little Manhattan"/>
    <s v="PG"/>
    <s v="Comedy"/>
    <x v="4"/>
    <s v="January 5, 2006 (Puerto Rico)"/>
    <x v="55"/>
    <n v="23000"/>
    <s v="Mark Levin"/>
    <s v="Jennifer Flackett"/>
    <s v="Josh Hutcherson"/>
    <s v="United States"/>
    <m/>
    <n v="1254005"/>
    <s v="New Regency Productions"/>
    <n v="90"/>
    <n v="195.3"/>
    <n v="2022738.61037586"/>
  </r>
  <r>
    <s v="Living in Oblivion"/>
    <s v="R"/>
    <s v="Comedy"/>
    <x v="40"/>
    <s v="July 21, 1995 (United States)"/>
    <x v="55"/>
    <n v="17000"/>
    <s v="Tom DiCillo"/>
    <s v="Tom DiCillo"/>
    <s v="Steve Buscemi"/>
    <s v="United States"/>
    <n v="500000"/>
    <n v="1111790"/>
    <s v="JDI Productions"/>
    <n v="90"/>
    <n v="152.4"/>
    <n v="2033387.8331332533"/>
  </r>
  <r>
    <s v="Lone Survivor"/>
    <s v="R"/>
    <s v="Action"/>
    <x v="33"/>
    <s v="January 10, 2014 (United States)"/>
    <x v="55"/>
    <n v="272000"/>
    <s v="Peter Berg"/>
    <s v="Peter Berg"/>
    <s v="Mark Wahlberg"/>
    <s v="United States"/>
    <n v="40000000"/>
    <n v="154802912"/>
    <s v="Film 44"/>
    <n v="121"/>
    <n v="233"/>
    <n v="196535197.02666667"/>
  </r>
  <r>
    <s v="Lust, Caution"/>
    <s v="NC-17"/>
    <s v="Drama"/>
    <x v="6"/>
    <s v="October 26, 2007 (United States)"/>
    <x v="55"/>
    <n v="38000"/>
    <s v="Ang Lee"/>
    <s v="Eileen Chang"/>
    <s v="Tony Chiu-Wai Leung"/>
    <s v="Taiwan"/>
    <n v="15000000"/>
    <n v="67091915"/>
    <s v="Haishang Films"/>
    <n v="157"/>
    <n v="207.3"/>
    <n v="127370133.95950155"/>
  </r>
  <r>
    <s v="Malena"/>
    <s v="R"/>
    <s v="Comedy"/>
    <x v="8"/>
    <s v="February 2, 2001 (United States)"/>
    <x v="55"/>
    <n v="94000"/>
    <s v="Giuseppe Tornatore"/>
    <s v="Giuseppe Tornatore"/>
    <s v="Monica Bellucci"/>
    <s v="Italy"/>
    <m/>
    <n v="14493284"/>
    <s v="Medusa Film"/>
    <n v="108"/>
    <n v="172.2"/>
    <n v="26507224.698679473"/>
  </r>
  <r>
    <s v="Man Bites Dog"/>
    <s v="NC-17"/>
    <s v="Comedy"/>
    <x v="35"/>
    <s v="January 15, 1993 (United States)"/>
    <x v="55"/>
    <n v="37000"/>
    <s v="RÃ©my Belvaux"/>
    <s v="RÃ©my Belvaux"/>
    <s v="BenoÃ®t Poelvoorde"/>
    <s v="Belgium"/>
    <m/>
    <n v="205569"/>
    <s v="Les Artistes Anonymes"/>
    <n v="95"/>
    <n v="140.30000000000001"/>
    <n v="320721.32258064515"/>
  </r>
  <r>
    <s v="Mediterraneo"/>
    <s v="R"/>
    <s v="Comedy"/>
    <x v="16"/>
    <s v="January 31, 1991 (Italy)"/>
    <x v="55"/>
    <n v="14000"/>
    <s v="Gabriele Salvatores"/>
    <s v="Enzo Monteleone"/>
    <s v="Diego Abatantuono"/>
    <s v="Italy"/>
    <m/>
    <n v="4532791"/>
    <s v="A.M.A. Film"/>
    <n v="96"/>
    <n v="136.19999999999999"/>
    <n v="10567264.098699311"/>
  </r>
  <r>
    <s v="Menace II Society"/>
    <s v="R"/>
    <s v="Crime"/>
    <x v="34"/>
    <s v="May 26, 1993 (United States)"/>
    <x v="55"/>
    <n v="54000"/>
    <s v="Albert Hughes"/>
    <s v="Allen Hughes"/>
    <s v="Tyrin Turner"/>
    <s v="United States"/>
    <n v="3500000"/>
    <n v="27912072"/>
    <s v="New Line Cinema"/>
    <n v="97"/>
    <n v="144.5"/>
    <n v="74866270.584507048"/>
  </r>
  <r>
    <s v="Midnight Run"/>
    <s v="R"/>
    <s v="Action"/>
    <x v="28"/>
    <s v="July 20, 1988 (United States)"/>
    <x v="55"/>
    <n v="79000"/>
    <s v="Martin Brest"/>
    <s v="George Gallo"/>
    <s v="Robert De Niro"/>
    <s v="United States"/>
    <n v="30000000"/>
    <n v="81613606"/>
    <s v="Universal Pictures"/>
    <n v="126"/>
    <n v="118.3"/>
    <n v="167798014.49527666"/>
  </r>
  <r>
    <s v="Milk"/>
    <s v="R"/>
    <s v="Biography"/>
    <x v="0"/>
    <s v="January 30, 2009 (United States)"/>
    <x v="55"/>
    <n v="167000"/>
    <s v="Gus Van Sant"/>
    <s v="Dustin Lance Black"/>
    <s v="Sean Penn"/>
    <s v="United States"/>
    <n v="20000000"/>
    <n v="54589558"/>
    <s v="Focus Features"/>
    <n v="128"/>
    <n v="215.3"/>
    <n v="99840566.162064821"/>
  </r>
  <r>
    <s v="Miracle"/>
    <s v="PG"/>
    <s v="Biography"/>
    <x v="1"/>
    <s v="February 6, 2004 (United States)"/>
    <x v="55"/>
    <n v="50000"/>
    <s v="Gavin O'Connor"/>
    <s v="Eric Guggenheim"/>
    <s v="Kurt Russell"/>
    <s v="Canada"/>
    <n v="28000000"/>
    <n v="64445708"/>
    <s v="Pop Pop Productions"/>
    <n v="135"/>
    <n v="188.9"/>
    <n v="165989917.39306846"/>
  </r>
  <r>
    <s v="Miss Sloane"/>
    <s v="R"/>
    <s v="Drama"/>
    <x v="30"/>
    <s v="December 9, 2016 (United States)"/>
    <x v="55"/>
    <n v="68000"/>
    <s v="John Madden"/>
    <s v="Jonathan Perera"/>
    <s v="Jessica Chastain"/>
    <s v="France"/>
    <n v="13000000"/>
    <n v="9101546"/>
    <s v="EuropaCorp"/>
    <n v="132"/>
    <n v="240"/>
    <n v="14681000.879830597"/>
  </r>
  <r>
    <s v="Munich"/>
    <s v="R"/>
    <s v="Action"/>
    <x v="4"/>
    <s v="January 6, 2006 (United States)"/>
    <x v="55"/>
    <n v="216000"/>
    <s v="Steven Spielberg"/>
    <s v="Tony Kushner"/>
    <s v="Eric Bana"/>
    <s v="United States"/>
    <n v="70000000"/>
    <n v="130982129"/>
    <s v="Dreamworks Pictures"/>
    <n v="164"/>
    <n v="195.3"/>
    <n v="293026833.37958884"/>
  </r>
  <r>
    <s v="My Hero Academia: Two Heroes"/>
    <s v="PG-13"/>
    <s v="Animation"/>
    <x v="26"/>
    <s v="September 25, 2018 (United States)"/>
    <x v="55"/>
    <n v="8000"/>
    <s v="Kenji Nagasaki"/>
    <s v="KÃ´hei Horikoshi"/>
    <s v="Daiki Yamashita"/>
    <s v="Japan"/>
    <m/>
    <n v="21022724"/>
    <s v="Bones"/>
    <n v="96"/>
    <n v="251.1"/>
    <n v="27491948.509871244"/>
  </r>
  <r>
    <s v="My Life Without Me"/>
    <s v="R"/>
    <s v="Drama"/>
    <x v="2"/>
    <s v="March 7, 2003 (Spain)"/>
    <x v="55"/>
    <n v="24000"/>
    <s v="Isabel Coixet"/>
    <s v="Isabel Coixet"/>
    <s v="Sarah Polley"/>
    <s v="Spain"/>
    <m/>
    <n v="9781854"/>
    <s v="El Deseo"/>
    <n v="106"/>
    <n v="184"/>
    <n v="11656358.677356277"/>
  </r>
  <r>
    <s v="Ne Zha"/>
    <s v="Not Rated"/>
    <s v="Animation"/>
    <x v="5"/>
    <s v="July 26, 2019 (China)"/>
    <x v="55"/>
    <n v="6500"/>
    <s v="Yu Yang"/>
    <s v="Yu Yang"/>
    <s v="Yanting LÃ¼"/>
    <s v="China"/>
    <m/>
    <n v="726264074"/>
    <s v="Coco Cartoon"/>
    <n v="110"/>
    <n v="255.7"/>
    <n v="1870605776.3972948"/>
  </r>
  <r>
    <s v="Never Cry Wolf"/>
    <s v="PG"/>
    <s v="Adventure"/>
    <x v="19"/>
    <s v="January 27, 1984 (United States)"/>
    <x v="55"/>
    <n v="7800"/>
    <s v="Carroll Ballard"/>
    <s v="Farley Mowat"/>
    <s v="Charles Martin Smith"/>
    <s v="United States"/>
    <m/>
    <n v="29600000"/>
    <s v="Walt Disney Pictures"/>
    <n v="105"/>
    <n v="99.6"/>
    <n v="79393661.971830994"/>
  </r>
  <r>
    <s v="Nocturnal Animals"/>
    <s v="R"/>
    <s v="Drama"/>
    <x v="30"/>
    <s v="December 9, 2016 (United States)"/>
    <x v="55"/>
    <n v="248000"/>
    <s v="Tom Ford"/>
    <s v="Tom Ford"/>
    <s v="Amy Adams"/>
    <s v="United States"/>
    <n v="22500000"/>
    <n v="30311857"/>
    <s v="Focus Features"/>
    <n v="116"/>
    <n v="240"/>
    <n v="58865664.932441041"/>
  </r>
  <r>
    <s v="Noises Off..."/>
    <s v="PG-13"/>
    <s v="Comedy"/>
    <x v="35"/>
    <s v="March 20, 1992 (United States)"/>
    <x v="55"/>
    <n v="11000"/>
    <s v="Peter Bogdanovich"/>
    <s v="Michael Frayn"/>
    <s v="Michael Caine"/>
    <s v="United States"/>
    <n v="12000000"/>
    <n v="2280148"/>
    <s v="Touchstone Pictures"/>
    <n v="101"/>
    <n v="140.30000000000001"/>
    <n v="3226944.2433813284"/>
  </r>
  <r>
    <s v="Nowhere in Africa"/>
    <s v="R"/>
    <s v="Biography"/>
    <x v="7"/>
    <s v="May 16, 2003 (United States)"/>
    <x v="55"/>
    <n v="13000"/>
    <s v="Caroline Link"/>
    <s v="Caroline Link"/>
    <s v="Juliane KÃ¶hler"/>
    <s v="Germany"/>
    <m/>
    <n v="24322180"/>
    <s v="BKM, kulturelle FilmfÃ¶rderung des Bundes"/>
    <n v="141"/>
    <n v="177.1"/>
    <n v="74407311.706827313"/>
  </r>
  <r>
    <s v="Of Mice and Men"/>
    <s v="PG-13"/>
    <s v="Drama"/>
    <x v="35"/>
    <s v="October 2, 1992 (United States)"/>
    <x v="55"/>
    <n v="41000"/>
    <s v="Gary Sinise"/>
    <s v="John Steinbeck"/>
    <s v="John Malkovich"/>
    <s v="United States"/>
    <m/>
    <n v="5471088"/>
    <s v="Metro-Goldwyn-Mayer (MGM)"/>
    <n v="115"/>
    <n v="140.30000000000001"/>
    <n v="8535793.7204301078"/>
  </r>
  <r>
    <s v="Open Hearts"/>
    <s v="R"/>
    <s v="Drama"/>
    <x v="23"/>
    <s v="September 6, 2002 (Denmark)"/>
    <x v="55"/>
    <n v="9800"/>
    <s v="Susanne Bier"/>
    <s v="Susanne Bier"/>
    <s v="Sonja Richter"/>
    <s v="Denmark"/>
    <m/>
    <n v="1692272"/>
    <s v="Det Danske Filminstitut"/>
    <n v="113"/>
    <n v="179.9"/>
    <n v="5177061.0281124497"/>
  </r>
  <r>
    <s v="Perfume: The Story of a Murderer"/>
    <s v="R"/>
    <s v="Crime"/>
    <x v="15"/>
    <s v="January 5, 2007 (United States)"/>
    <x v="55"/>
    <n v="239000"/>
    <s v="Tom Tykwer"/>
    <s v="Andrew Birkin"/>
    <s v="Ben Whishaw"/>
    <s v="Germany"/>
    <n v="60000000"/>
    <n v="135039924"/>
    <s v="DreamWorks"/>
    <n v="147"/>
    <n v="201.6"/>
    <n v="182955379.46998665"/>
  </r>
  <r>
    <s v="Phantom Thread"/>
    <s v="R"/>
    <s v="Drama"/>
    <x v="27"/>
    <s v="January 19, 2018 (United States)"/>
    <x v="55"/>
    <n v="118000"/>
    <s v="Paul Thomas Anderson"/>
    <s v="Paul Thomas Anderson"/>
    <s v="Vicky Krieps"/>
    <s v="United States"/>
    <n v="35000000"/>
    <n v="47756590"/>
    <s v="Focus Features"/>
    <n v="130"/>
    <n v="245.1"/>
    <n v="90663133.788161993"/>
  </r>
  <r>
    <s v="Pleasantville"/>
    <s v="PG-13"/>
    <s v="Comedy"/>
    <x v="17"/>
    <s v="October 23, 1998 (United States)"/>
    <x v="55"/>
    <n v="123000"/>
    <s v="Gary Ross"/>
    <s v="Gary Ross"/>
    <s v="Tobey Maguire"/>
    <s v="United States"/>
    <n v="60000000"/>
    <n v="49805462"/>
    <s v="New Line Cinema"/>
    <n v="124"/>
    <n v="163"/>
    <n v="73206581.145200178"/>
  </r>
  <r>
    <s v="Predestination"/>
    <s v="R"/>
    <s v="Action"/>
    <x v="20"/>
    <s v="January 9, 2015 (United States)"/>
    <x v="55"/>
    <n v="262000"/>
    <s v="Michael Spierig"/>
    <s v="Michael Spierig"/>
    <s v="Ethan Hawke"/>
    <s v="Australia"/>
    <n v="5100000"/>
    <n v="4942449"/>
    <s v="Screen Australia"/>
    <n v="97"/>
    <n v="236.7"/>
    <n v="12144872.663709676"/>
  </r>
  <r>
    <s v="Prince of the City"/>
    <s v="R"/>
    <s v="Crime"/>
    <x v="12"/>
    <s v="August 26, 1981 (United States)"/>
    <x v="55"/>
    <n v="7600"/>
    <s v="Sidney Lumet"/>
    <s v="Jay Presson Allen"/>
    <s v="Treat Williams"/>
    <s v="United States"/>
    <n v="8600000"/>
    <n v="8124257"/>
    <s v="Orion Pictures"/>
    <n v="167"/>
    <n v="90.9"/>
    <n v="17131218.739792388"/>
  </r>
  <r>
    <s v="Quiz Show"/>
    <s v="PG-13"/>
    <s v="Biography"/>
    <x v="13"/>
    <s v="October 7, 1994 (United States)"/>
    <x v="55"/>
    <n v="66000"/>
    <s v="Robert Redford"/>
    <s v="Paul Attanasio"/>
    <s v="Ralph Fiennes"/>
    <s v="United States"/>
    <n v="31000000"/>
    <n v="24822619"/>
    <s v="Baltimore Pictures"/>
    <n v="133"/>
    <n v="148.19999999999999"/>
    <n v="41105717.441847824"/>
  </r>
  <r>
    <s v="Radio Days"/>
    <s v="PG"/>
    <s v="Comedy"/>
    <x v="3"/>
    <s v="January 30, 1987 (United States)"/>
    <x v="55"/>
    <n v="32000"/>
    <s v="Woody Allen"/>
    <s v="Woody Allen"/>
    <s v="Mia Farrow"/>
    <s v="United States"/>
    <n v="16000000"/>
    <n v="14792779"/>
    <s v="Jack Rollins &amp; Charles H. Joffe Productions"/>
    <n v="88"/>
    <n v="113.6"/>
    <n v="39677462.6875"/>
  </r>
  <r>
    <s v="Ratcatcher"/>
    <s v="Not Rated"/>
    <s v="Drama"/>
    <x v="11"/>
    <s v="November 12, 1999 (United Kingdom)"/>
    <x v="55"/>
    <n v="9200"/>
    <s v="Lynne Ramsay"/>
    <s v="Lynne Ramsay"/>
    <s v="Tommy Flanagan"/>
    <s v="United Kingdom"/>
    <n v="30000"/>
    <n v="217244"/>
    <s v="PathÃ© Pictures International"/>
    <n v="94"/>
    <n v="166.6"/>
    <n v="284095.47982832615"/>
  </r>
  <r>
    <s v="Remember"/>
    <s v="R"/>
    <s v="Drama"/>
    <x v="39"/>
    <s v="December 17, 2015 (United States)"/>
    <x v="55"/>
    <n v="24000"/>
    <s v="Atom Egoyan"/>
    <s v="Benjamin August"/>
    <s v="Christopher Plummer"/>
    <s v="Canada"/>
    <m/>
    <n v="4235959"/>
    <s v="Serendipity Point Films"/>
    <n v="94"/>
    <n v="237"/>
    <n v="5140170.080844285"/>
  </r>
  <r>
    <s v="Rise of the Planet of the Apes"/>
    <s v="PG-13"/>
    <s v="Action"/>
    <x v="24"/>
    <s v="August 5, 2011 (United States)"/>
    <x v="55"/>
    <n v="504000"/>
    <s v="Rupert Wyatt"/>
    <s v="Rick Jaffa"/>
    <s v="James Franco"/>
    <s v="United States"/>
    <n v="93000000"/>
    <n v="481800873"/>
    <s v="Twentieth Century Fox"/>
    <n v="105"/>
    <n v="224.9"/>
    <n v="1473943032.1596384"/>
  </r>
  <r>
    <s v="RoboCop"/>
    <s v="R"/>
    <s v="Action"/>
    <x v="3"/>
    <s v="July 17, 1987 (United States)"/>
    <x v="55"/>
    <n v="240000"/>
    <s v="Paul Verhoeven"/>
    <s v="Edward Neumeier"/>
    <s v="Peter Weller"/>
    <s v="United States"/>
    <n v="13000000"/>
    <n v="53424681"/>
    <s v="Orion Pictures"/>
    <n v="102"/>
    <n v="113.6"/>
    <n v="103750798.60229445"/>
  </r>
  <r>
    <s v="Rosetta"/>
    <s v="R"/>
    <s v="Drama"/>
    <x v="11"/>
    <s v="September 22, 1999 (Belgium)"/>
    <x v="55"/>
    <n v="13000"/>
    <s v="Jean-Pierre Dardenne"/>
    <s v="Jean-Pierre Dardenne"/>
    <s v="Ã‰milie Dequenne"/>
    <s v="France"/>
    <m/>
    <n v="293092"/>
    <s v="ARP SÃ©lection"/>
    <n v="95"/>
    <n v="166.6"/>
    <n v="720202.68064516119"/>
  </r>
  <r>
    <s v="Rudy"/>
    <s v="PG"/>
    <s v="Biography"/>
    <x v="34"/>
    <s v="October 22, 1993 (United States)"/>
    <x v="55"/>
    <n v="59000"/>
    <s v="David Anspaugh"/>
    <s v="Angelo Pizzo"/>
    <s v="Sean Astin"/>
    <s v="United States"/>
    <m/>
    <n v="22881563"/>
    <s v="TriStar Pictures"/>
    <n v="114"/>
    <n v="144.5"/>
    <n v="53343628.508798778"/>
  </r>
  <r>
    <s v="Rust and Bone"/>
    <s v="R"/>
    <s v="Drama"/>
    <x v="36"/>
    <s v="May 17, 2012 (Belgium)"/>
    <x v="55"/>
    <n v="65000"/>
    <s v="Jacques Audiard"/>
    <s v="Jacques Audiard"/>
    <s v="Marion Cotillard"/>
    <s v="France"/>
    <m/>
    <n v="25807712"/>
    <s v="Why Not Productions"/>
    <n v="120"/>
    <n v="229.6"/>
    <n v="66471765.3964497"/>
  </r>
  <r>
    <s v="Sanam Teri Kasam"/>
    <s v="Not Rated"/>
    <s v="Drama"/>
    <x v="30"/>
    <s v="February 5, 2016 (India)"/>
    <x v="55"/>
    <n v="11000"/>
    <s v="Radhika Rao"/>
    <s v="Radhika Rao"/>
    <s v="Harshvardhan Rane"/>
    <s v="India"/>
    <m/>
    <n v="1386707"/>
    <s v="Jhoom Jhoom Productions"/>
    <n v="154"/>
    <n v="240"/>
    <n v="2924080.4352941178"/>
  </r>
  <r>
    <s v="Saving Mr. Banks"/>
    <s v="PG-13"/>
    <s v="Biography"/>
    <x v="33"/>
    <s v="December 20, 2013 (United States)"/>
    <x v="55"/>
    <n v="155000"/>
    <s v="John Lee Hancock"/>
    <s v="Kelly Marcel"/>
    <s v="Emma Thompson"/>
    <s v="United States"/>
    <n v="35000000"/>
    <n v="117867984"/>
    <s v="Walt Disney Pictures"/>
    <n v="125"/>
    <n v="233"/>
    <n v="178146700.02380952"/>
  </r>
  <r>
    <s v="Scott Pilgrim vs. the World"/>
    <s v="PG-13"/>
    <s v="Action"/>
    <x v="29"/>
    <s v="August 13, 2010 (United States)"/>
    <x v="55"/>
    <n v="394000"/>
    <s v="Edgar Wright"/>
    <s v="Michael Bacall"/>
    <s v="Michael Cera"/>
    <s v="United States"/>
    <n v="60000000"/>
    <n v="48917974"/>
    <s v="Universal Pictures"/>
    <n v="112"/>
    <n v="218.1"/>
    <n v="138525154.99814126"/>
  </r>
  <r>
    <s v="Secondhand Lions"/>
    <s v="PG"/>
    <s v="Comedy"/>
    <x v="2"/>
    <s v="September 19, 2003 (United States)"/>
    <x v="55"/>
    <n v="54000"/>
    <s v="Tim McCanlies"/>
    <s v="Tim McCanlies"/>
    <s v="Haley Joel Osment"/>
    <s v="United States"/>
    <n v="30000000"/>
    <n v="48260279"/>
    <s v="New Line Cinema"/>
    <n v="109"/>
    <n v="184"/>
    <n v="104810456.24590163"/>
  </r>
  <r>
    <s v="Selma"/>
    <s v="PG-13"/>
    <s v="Biography"/>
    <x v="20"/>
    <s v="January 9, 2015 (United States)"/>
    <x v="55"/>
    <n v="88000"/>
    <s v="Ava DuVernay"/>
    <s v="Paul Webb"/>
    <s v="David Oyelowo"/>
    <s v="United Kingdom"/>
    <n v="20000000"/>
    <n v="66787908"/>
    <s v="PathÃ©"/>
    <n v="128"/>
    <n v="236.7"/>
    <n v="122150513.61104442"/>
  </r>
  <r>
    <s v="Sherlock Holmes: A Game of Shadows"/>
    <s v="PG-13"/>
    <s v="Action"/>
    <x v="24"/>
    <s v="December 16, 2011 (United States)"/>
    <x v="55"/>
    <n v="429000"/>
    <s v="Guy Ritchie"/>
    <s v="Michele Mulroney"/>
    <s v="Robert Downey Jr."/>
    <s v="United States"/>
    <n v="125000000"/>
    <n v="543848418"/>
    <s v="Warner Bros."/>
    <n v="129"/>
    <n v="224.9"/>
    <n v="1118155283.1619432"/>
  </r>
  <r>
    <s v="Show Me Love"/>
    <s v="Not Rated"/>
    <s v="Comedy"/>
    <x v="17"/>
    <s v="October 23, 1998 (Sweden)"/>
    <x v="55"/>
    <n v="50000"/>
    <s v="Lukas Moodysson"/>
    <s v="Lukas Moodysson"/>
    <s v="Alexandra DahlstrÃ¶m"/>
    <s v="Sweden"/>
    <m/>
    <n v="219331"/>
    <s v="Memfis Film"/>
    <n v="89"/>
    <n v="163"/>
    <n v="281983.77932489454"/>
  </r>
  <r>
    <s v="Sideways"/>
    <s v="R"/>
    <s v="Comedy"/>
    <x v="1"/>
    <s v="October 22, 2004 (United States)"/>
    <x v="55"/>
    <n v="183000"/>
    <s v="Alexander Payne"/>
    <s v="Rex Pickett"/>
    <s v="Paul Giamatti"/>
    <s v="United States"/>
    <n v="16000000"/>
    <n v="109706931"/>
    <s v="Fox Searchlight Pictures"/>
    <n v="127"/>
    <n v="188.9"/>
    <n v="321729565.6948989"/>
  </r>
  <r>
    <s v="Son of Saul"/>
    <s v="R"/>
    <s v="Drama"/>
    <x v="39"/>
    <s v="June 11, 2015 (Hungary)"/>
    <x v="55"/>
    <n v="46000"/>
    <s v="LÃ¡szlÃ³ Nemes"/>
    <s v="LÃ¡szlÃ³ Nemes"/>
    <s v="GÃ©za RÃ¶hrig"/>
    <s v="Hungary"/>
    <m/>
    <n v="6659121"/>
    <s v="Laokoon Filmgroup"/>
    <n v="107"/>
    <n v="237"/>
    <n v="22321608.016501646"/>
  </r>
  <r>
    <s v="Source Code"/>
    <s v="PG-13"/>
    <s v="Action"/>
    <x v="24"/>
    <s v="April 1, 2011 (United States)"/>
    <x v="55"/>
    <n v="495000"/>
    <s v="Duncan Jones"/>
    <s v="Ben Ripley"/>
    <s v="Jake Gyllenhaal"/>
    <s v="United States"/>
    <n v="32000000"/>
    <n v="147332697"/>
    <s v="Summit Entertainment"/>
    <n v="93"/>
    <n v="224.9"/>
    <n v="329605526.98898679"/>
  </r>
  <r>
    <s v="Spider-Man: Far from Home"/>
    <s v="PG-13"/>
    <s v="Action"/>
    <x v="5"/>
    <s v="July 2, 2019 (United States)"/>
    <x v="55"/>
    <n v="359000"/>
    <s v="Jon Watts"/>
    <s v="Chris McKenna"/>
    <s v="Tom Holland"/>
    <s v="United States"/>
    <n v="160000000"/>
    <n v="1131927996"/>
    <s v="Columbia Pictures"/>
    <n v="129"/>
    <n v="255.7"/>
    <n v="2386840556.2712803"/>
  </r>
  <r>
    <s v="Stalingrad"/>
    <s v="Not Rated"/>
    <s v="Drama"/>
    <x v="34"/>
    <s v="January 21, 1993 (Germany)"/>
    <x v="55"/>
    <n v="32000"/>
    <s v="Joseph Vilsmaier"/>
    <s v="JÃ¼rgen BÃ¼scher"/>
    <s v="Dominique Horwitz"/>
    <s v="Germany"/>
    <m/>
    <n v="152972"/>
    <s v="B.A. Produktion"/>
    <n v="134"/>
    <n v="144.5"/>
    <n v="190169.59771521826"/>
  </r>
  <r>
    <s v="Star Wars: Episode III - Revenge of the Sith"/>
    <s v="PG-13"/>
    <s v="Action"/>
    <x v="4"/>
    <s v="May 19, 2005 (United States)"/>
    <x v="55"/>
    <n v="729000"/>
    <s v="George Lucas"/>
    <s v="George Lucas"/>
    <s v="Hayden Christensen"/>
    <s v="United States"/>
    <n v="113000000"/>
    <n v="868390560"/>
    <s v="Lucasfilm"/>
    <n v="140"/>
    <n v="195.3"/>
    <n v="1135616324.6008582"/>
  </r>
  <r>
    <s v="Still Alice"/>
    <s v="PG-13"/>
    <s v="Drama"/>
    <x v="20"/>
    <s v="February 20, 2015 (United States)"/>
    <x v="55"/>
    <n v="129000"/>
    <s v="Richard Glatzer"/>
    <s v="Richard Glatzer"/>
    <s v="Julianne Moore"/>
    <s v="United States"/>
    <n v="5000000"/>
    <n v="44779195"/>
    <s v="Lutzus-Brown"/>
    <n v="101"/>
    <n v="236.7"/>
    <n v="85010720.975077882"/>
  </r>
  <r>
    <s v="Stranger Than Fiction"/>
    <s v="PG-13"/>
    <s v="Comedy"/>
    <x v="15"/>
    <s v="November 10, 2006 (United States)"/>
    <x v="55"/>
    <n v="222000"/>
    <s v="Marc Forster"/>
    <s v="Zach Helm"/>
    <s v="Will Ferrell"/>
    <s v="United States"/>
    <n v="30000000"/>
    <n v="53653224"/>
    <s v="Columbia Pictures"/>
    <n v="113"/>
    <n v="201.6"/>
    <n v="198399725.15533978"/>
  </r>
  <r>
    <s v="Stranger Than Paradise"/>
    <s v="R"/>
    <s v="Comedy"/>
    <x v="18"/>
    <s v="October 4, 1984 (United Kingdom)"/>
    <x v="55"/>
    <n v="36000"/>
    <s v="Jim Jarmusch"/>
    <s v="Jim Jarmusch"/>
    <s v="John Lurie"/>
    <s v="United States"/>
    <n v="90000"/>
    <n v="2436000"/>
    <s v="Cinesthesia Productions"/>
    <n v="89"/>
    <n v="103.9"/>
    <n v="5985880.6451612897"/>
  </r>
  <r>
    <s v="Summer Wars"/>
    <s v="PG"/>
    <s v="Animation"/>
    <x v="9"/>
    <s v="August 1, 2009 (Japan)"/>
    <x v="55"/>
    <n v="27000"/>
    <s v="Mamoru Hosoda"/>
    <s v="Mamoru Hosoda"/>
    <s v="RyÃ»nosuke Kamiki"/>
    <s v="Japan"/>
    <m/>
    <n v="18434328"/>
    <s v="Madhouse"/>
    <n v="114"/>
    <n v="214.5"/>
    <n v="24107037.517596565"/>
  </r>
  <r>
    <s v="Sunshine"/>
    <s v="R"/>
    <s v="Drama"/>
    <x v="11"/>
    <s v="July 14, 2000 (United States)"/>
    <x v="55"/>
    <n v="13000"/>
    <s v="IstvÃ¡n SzabÃ³"/>
    <s v="IstvÃ¡n SzabÃ³"/>
    <s v="Ralph Fiennes"/>
    <s v="Germany"/>
    <m/>
    <n v="7918035"/>
    <s v="Alliance Atlantis Communications"/>
    <n v="181"/>
    <n v="166.6"/>
    <n v="13622954.627329193"/>
  </r>
  <r>
    <s v="Tell No One"/>
    <s v="Not Rated"/>
    <s v="Crime"/>
    <x v="15"/>
    <s v="November 1, 2006 (France)"/>
    <x v="55"/>
    <n v="52000"/>
    <s v="Guillaume Canet"/>
    <s v="Guillaume Canet"/>
    <s v="FranÃ§ois Cluzet"/>
    <s v="France"/>
    <m/>
    <n v="33428799"/>
    <s v="TrÃ©sor Films"/>
    <n v="131"/>
    <n v="201.6"/>
    <n v="66835663.092519686"/>
  </r>
  <r>
    <s v="The Abyss"/>
    <s v="PG-13"/>
    <s v="Adventure"/>
    <x v="21"/>
    <s v="August 9, 1989 (United States)"/>
    <x v="55"/>
    <n v="167000"/>
    <s v="James Cameron"/>
    <s v="James Cameron"/>
    <s v="Ed Harris"/>
    <s v="United States"/>
    <n v="70000000"/>
    <n v="90000098"/>
    <s v="Twentieth Century Fox"/>
    <n v="140"/>
    <n v="124"/>
    <n v="107246890.34258898"/>
  </r>
  <r>
    <s v="The Adventures of Priscilla, Queen of the Desert"/>
    <s v="R"/>
    <s v="Comedy"/>
    <x v="13"/>
    <s v="August 10, 1994 (United States)"/>
    <x v="55"/>
    <n v="48000"/>
    <s v="Stephan Elliott"/>
    <s v="Stephan Elliott"/>
    <s v="Hugo Weaving"/>
    <s v="Australia"/>
    <m/>
    <n v="11265402"/>
    <s v="PolyGram Filmed Entertainment"/>
    <n v="104"/>
    <n v="148.19999999999999"/>
    <n v="25202408.145374447"/>
  </r>
  <r>
    <s v="The Assassination of Jesse James by the Coward Robert Ford"/>
    <s v="R"/>
    <s v="Biography"/>
    <x v="6"/>
    <s v="October 19, 2007 (United States)"/>
    <x v="55"/>
    <n v="173000"/>
    <s v="Andrew Dominik"/>
    <s v="Andrew Dominik"/>
    <s v="Brad Pitt"/>
    <s v="United States"/>
    <n v="30000000"/>
    <n v="15001776"/>
    <s v="Warner Bros."/>
    <n v="160"/>
    <n v="207.3"/>
    <n v="20324771.663850598"/>
  </r>
  <r>
    <s v="The Aviator"/>
    <s v="PG-13"/>
    <s v="Biography"/>
    <x v="1"/>
    <s v="December 25, 2004 (United States)"/>
    <x v="55"/>
    <n v="342000"/>
    <s v="Martin Scorsese"/>
    <s v="John Logan"/>
    <s v="Leonardo DiCaprio"/>
    <s v="United States"/>
    <n v="110000000"/>
    <n v="213719942"/>
    <s v="Forward Pass"/>
    <n v="170"/>
    <n v="188.9"/>
    <n v="289552985.00400174"/>
  </r>
  <r>
    <s v="The Big Sick"/>
    <s v="R"/>
    <s v="Comedy"/>
    <x v="27"/>
    <s v="July 14, 2017 (United States)"/>
    <x v="55"/>
    <n v="126000"/>
    <s v="Michael Showalter"/>
    <s v="Emily V. Gordon"/>
    <s v="Kumail Nanjiani"/>
    <s v="United States"/>
    <n v="5000000"/>
    <n v="56411585"/>
    <s v="Apatow Productions"/>
    <n v="120"/>
    <n v="245.1"/>
    <n v="131511935.34429993"/>
  </r>
  <r>
    <s v="The Blind Swordsman: Zatoichi"/>
    <s v="R"/>
    <s v="Action"/>
    <x v="2"/>
    <s v="September 6, 2003 (Japan)"/>
    <x v="55"/>
    <n v="48000"/>
    <s v="Takeshi Kitano"/>
    <s v="Takeshi Kitano"/>
    <s v="Takeshi Kitano"/>
    <s v="Japan"/>
    <m/>
    <n v="34196922"/>
    <s v="Asahi National Broadcasting Company"/>
    <n v="116"/>
    <n v="184"/>
    <n v="46330823.180969313"/>
  </r>
  <r>
    <s v="The Book Thief"/>
    <s v="PG-13"/>
    <s v="Drama"/>
    <x v="33"/>
    <s v="November 27, 2013 (United States)"/>
    <x v="55"/>
    <n v="130000"/>
    <s v="Brian Percival"/>
    <s v="Markus Zusak"/>
    <s v="Sophie NÃ©lisse"/>
    <s v="United States"/>
    <n v="19000000"/>
    <n v="76586316"/>
    <s v="Fox 2000 Pictures"/>
    <n v="131"/>
    <n v="233"/>
    <n v="115753226.61309524"/>
  </r>
  <r>
    <s v="The City of Lost Children"/>
    <s v="R"/>
    <s v="Fantasy"/>
    <x v="40"/>
    <s v="December 15, 1995 (United States)"/>
    <x v="55"/>
    <n v="66000"/>
    <s v="Marc Caro"/>
    <s v="Gilles Adrien"/>
    <s v="Ron Perlman"/>
    <s v="France"/>
    <n v="18000000"/>
    <n v="1781465"/>
    <s v="Constellation"/>
    <n v="112"/>
    <n v="152.4"/>
    <n v="2413572.1898621605"/>
  </r>
  <r>
    <s v="The Conjuring"/>
    <s v="R"/>
    <s v="Horror"/>
    <x v="33"/>
    <s v="July 19, 2013 (United States)"/>
    <x v="55"/>
    <n v="464000"/>
    <s v="James Wan"/>
    <s v="Chad Hayes"/>
    <s v="Patrick Wilson"/>
    <s v="United States"/>
    <n v="20000000"/>
    <n v="320290989"/>
    <s v="New Line Cinema"/>
    <n v="112"/>
    <n v="233"/>
    <n v="418852636.6879828"/>
  </r>
  <r>
    <s v="The Damned United"/>
    <s v="R"/>
    <s v="Biography"/>
    <x v="9"/>
    <s v="March 27, 2009 (United Kingdom)"/>
    <x v="55"/>
    <n v="42000"/>
    <s v="Tom Hooper"/>
    <s v="Peter Morgan"/>
    <s v="Colm Meaney"/>
    <s v="United Kingdom"/>
    <n v="10000000"/>
    <n v="4091378"/>
    <s v="Columbia Pictures"/>
    <n v="98"/>
    <n v="214.5"/>
    <n v="6013713.8282682095"/>
  </r>
  <r>
    <s v="The Devil's Advocate"/>
    <s v="R"/>
    <s v="Drama"/>
    <x v="14"/>
    <s v="October 17, 1997 (United States)"/>
    <x v="55"/>
    <n v="342000"/>
    <s v="Taylor Hackford"/>
    <s v="Andrew Neiderman"/>
    <s v="Keanu Reeves"/>
    <s v="Germany"/>
    <n v="57000000"/>
    <n v="152944660"/>
    <s v="Warner Bros."/>
    <n v="144"/>
    <n v="160.5"/>
    <n v="224805778.59141338"/>
  </r>
  <r>
    <s v="The Evil Dead"/>
    <s v="NC-17"/>
    <s v="Horror"/>
    <x v="12"/>
    <s v="April 15, 1983 (United States)"/>
    <x v="55"/>
    <n v="192000"/>
    <s v="Sam Raimi"/>
    <s v="Sam Raimi"/>
    <s v="Bruce Campbell"/>
    <s v="United States"/>
    <n v="350000"/>
    <n v="2956630"/>
    <s v="Renaissance Pictures"/>
    <n v="85"/>
    <n v="90.9"/>
    <n v="7265202.9112903224"/>
  </r>
  <r>
    <s v="The Favourite"/>
    <s v="R"/>
    <s v="Biography"/>
    <x v="26"/>
    <s v="December 21, 2018 (United States)"/>
    <x v="55"/>
    <n v="181000"/>
    <s v="Yorgos Lanthimos"/>
    <s v="Deborah Davis"/>
    <s v="Olivia Colman"/>
    <s v="Ireland"/>
    <n v="15000000"/>
    <n v="95918706"/>
    <s v="Fox Searchlight Pictures"/>
    <n v="119"/>
    <n v="251.1"/>
    <n v="214584652.85022026"/>
  </r>
  <r>
    <s v="The Fisher King"/>
    <s v="R"/>
    <s v="Comedy"/>
    <x v="16"/>
    <s v="September 27, 1991 (United States)"/>
    <x v="55"/>
    <n v="81000"/>
    <s v="Terry Gilliam"/>
    <s v="Richard LaGravenese"/>
    <s v="Jeff Bridges"/>
    <s v="United States"/>
    <n v="24000000"/>
    <n v="41895491"/>
    <s v="TriStar Pictures"/>
    <n v="137"/>
    <n v="136.19999999999999"/>
    <n v="102948033.1266129"/>
  </r>
  <r>
    <s v="The Great Debaters"/>
    <s v="PG-13"/>
    <s v="Biography"/>
    <x v="6"/>
    <s v="December 25, 2007 (United States)"/>
    <x v="55"/>
    <n v="57000"/>
    <s v="Denzel Washington"/>
    <s v="Robert Eisele"/>
    <s v="Denzel Washington"/>
    <s v="United States"/>
    <n v="15000000"/>
    <n v="30271556"/>
    <s v="Harpo Films"/>
    <n v="126"/>
    <n v="207.3"/>
    <n v="41012641.677189857"/>
  </r>
  <r>
    <s v="The Guilty"/>
    <s v="R"/>
    <s v="Crime"/>
    <x v="26"/>
    <s v="October 19, 2018 (United States)"/>
    <x v="55"/>
    <n v="48000"/>
    <s v="Gustav MÃ¶ller"/>
    <s v="Gustav MÃ¶ller"/>
    <s v="Jakob Cedergren"/>
    <s v="Denmark"/>
    <m/>
    <n v="4598051"/>
    <s v="Nordisk Film / SPRING"/>
    <n v="85"/>
    <n v="251.1"/>
    <n v="9695682.6276816614"/>
  </r>
  <r>
    <s v="The Hate U Give"/>
    <s v="PG-13"/>
    <s v="Crime"/>
    <x v="26"/>
    <s v="October 19, 2018 (United States)"/>
    <x v="55"/>
    <n v="33000"/>
    <s v="George Tillman Jr."/>
    <s v="Audrey Wells"/>
    <s v="Amandla Stenberg"/>
    <s v="United States"/>
    <n v="23000000"/>
    <n v="34934009"/>
    <s v="Fox 2000 Pictures"/>
    <n v="133"/>
    <n v="251.1"/>
    <n v="56349351.732662775"/>
  </r>
  <r>
    <s v="The Hours"/>
    <s v="PG-13"/>
    <s v="Drama"/>
    <x v="23"/>
    <s v="February 14, 2003 (United States)"/>
    <x v="55"/>
    <n v="127000"/>
    <s v="Stephen Daldry"/>
    <s v="Michael Cunningham"/>
    <s v="Meryl Streep"/>
    <s v="United States"/>
    <n v="25000000"/>
    <n v="108846072"/>
    <s v="Paramount Pictures"/>
    <n v="110"/>
    <n v="179.9"/>
    <n v="206637994.63177571"/>
  </r>
  <r>
    <s v="The Hunger Games: Catching Fire"/>
    <s v="PG-13"/>
    <s v="Action"/>
    <x v="33"/>
    <s v="November 22, 2013 (United States)"/>
    <x v="55"/>
    <n v="626000"/>
    <s v="Francis Lawrence"/>
    <s v="Simon Beaufoy"/>
    <s v="Jennifer Lawrence"/>
    <s v="United States"/>
    <n v="130000000"/>
    <n v="865011746"/>
    <s v="Color Force"/>
    <n v="146"/>
    <n v="233"/>
    <n v="1349560056.3553507"/>
  </r>
  <r>
    <s v="The Hurt Locker"/>
    <s v="R"/>
    <s v="Drama"/>
    <x v="0"/>
    <s v="July 31, 2009 (United States)"/>
    <x v="55"/>
    <n v="430000"/>
    <s v="Kathryn Bigelow"/>
    <s v="Mark Boal"/>
    <s v="Jeremy Renner"/>
    <s v="United States"/>
    <n v="15000000"/>
    <n v="49259766"/>
    <s v="Voltage Pictures"/>
    <n v="131"/>
    <n v="215.3"/>
    <n v="64418243.348497853"/>
  </r>
  <r>
    <s v="The Inevitable Defeat of Mister &amp; Pete"/>
    <s v="R"/>
    <s v="Drama"/>
    <x v="33"/>
    <s v="January 25, 2013 (United States)"/>
    <x v="55"/>
    <n v="5300"/>
    <s v="George Tillman Jr."/>
    <s v="Michael Starrbury"/>
    <s v="Skylan Brooks"/>
    <s v="United States"/>
    <m/>
    <n v="506303"/>
    <s v="iDeal Partners Film Fund"/>
    <n v="108"/>
    <n v="233"/>
    <n v="1304061.9112426036"/>
  </r>
  <r>
    <s v="The Last Temptation of Christ"/>
    <s v="R"/>
    <s v="Drama"/>
    <x v="28"/>
    <s v="August 12, 1988 (Canada)"/>
    <x v="55"/>
    <n v="54000"/>
    <s v="Martin Scorsese"/>
    <s v="Nikos Kazantzakis"/>
    <s v="Willem Dafoe"/>
    <s v="Canada"/>
    <n v="7000000"/>
    <n v="8865702"/>
    <s v="Universal Pictures"/>
    <n v="164"/>
    <n v="118.3"/>
    <n v="11412671.733840305"/>
  </r>
  <r>
    <s v="The Life of David Gale"/>
    <s v="R"/>
    <s v="Crime"/>
    <x v="2"/>
    <s v="February 21, 2003 (United States)"/>
    <x v="55"/>
    <n v="114000"/>
    <s v="Alan Parker"/>
    <s v="Charles Randolph"/>
    <s v="Kevin Spacey"/>
    <s v="United States"/>
    <n v="38000000"/>
    <n v="38955598"/>
    <s v="Universal Pictures"/>
    <n v="130"/>
    <n v="184"/>
    <n v="77885634.583989501"/>
  </r>
  <r>
    <s v="The Lighthouse"/>
    <s v="R"/>
    <s v="Drama"/>
    <x v="5"/>
    <s v="November 1, 2019 (United States)"/>
    <x v="55"/>
    <n v="159000"/>
    <s v="Robert Eggers"/>
    <s v="Robert Eggers"/>
    <s v="Robert Pattinson"/>
    <s v="Canada"/>
    <m/>
    <n v="18123239"/>
    <s v="A24"/>
    <n v="109"/>
    <n v="255.7"/>
    <n v="53148709.560153984"/>
  </r>
  <r>
    <s v="The Man Who Wasn't There"/>
    <s v="R"/>
    <s v="Crime"/>
    <x v="7"/>
    <s v="November 16, 2001 (United States)"/>
    <x v="55"/>
    <n v="106000"/>
    <s v="Joel Coen"/>
    <s v="Joel Coen"/>
    <s v="Billy Bob Thornton"/>
    <s v="United States"/>
    <n v="20000000"/>
    <n v="18916623"/>
    <s v="Good Machine"/>
    <n v="116"/>
    <n v="177.1"/>
    <n v="25104072.422038324"/>
  </r>
  <r>
    <s v="The Meaning of Life"/>
    <s v="R"/>
    <s v="Comedy"/>
    <x v="19"/>
    <s v="March 31, 1983 (United States)"/>
    <x v="55"/>
    <n v="115000"/>
    <s v="Terry Jones"/>
    <s v="Graham Chapman"/>
    <s v="John Cleese"/>
    <s v="United Kingdom"/>
    <n v="9000000"/>
    <n v="14949697"/>
    <s v="Celandine Films"/>
    <n v="107"/>
    <n v="99.6"/>
    <n v="30736657.732118756"/>
  </r>
  <r>
    <s v="The Natural"/>
    <s v="PG"/>
    <s v="Drama"/>
    <x v="18"/>
    <s v="May 11, 1984 (United States)"/>
    <x v="55"/>
    <n v="46000"/>
    <s v="Barry Levinson"/>
    <s v="Bernard Malamud"/>
    <s v="Robert Redford"/>
    <s v="United States"/>
    <n v="28000000"/>
    <n v="47951979"/>
    <s v="TriStar Pictures"/>
    <n v="138"/>
    <n v="103.9"/>
    <n v="128617676.06778169"/>
  </r>
  <r>
    <s v="The Painted Veil"/>
    <s v="PG-13"/>
    <s v="Drama"/>
    <x v="15"/>
    <s v="January 19, 2007 (United States)"/>
    <x v="55"/>
    <n v="90000"/>
    <s v="John Curran"/>
    <s v="Ron Nyswaner"/>
    <s v="Naomi Watts"/>
    <s v="China"/>
    <n v="19400000"/>
    <n v="26910847"/>
    <s v="WIP"/>
    <n v="125"/>
    <n v="201.6"/>
    <n v="35191996.055364802"/>
  </r>
  <r>
    <s v="The Piano Teacher"/>
    <s v="R"/>
    <s v="Drama"/>
    <x v="7"/>
    <s v="September 5, 2001 (France)"/>
    <x v="55"/>
    <n v="59000"/>
    <s v="Michael Haneke"/>
    <s v="Michael Haneke"/>
    <s v="Isabelle Huppert"/>
    <s v="France"/>
    <m/>
    <n v="6766381"/>
    <s v="ARTE"/>
    <n v="131"/>
    <n v="177.1"/>
    <n v="12375247.843337335"/>
  </r>
  <r>
    <s v="The Player"/>
    <s v="R"/>
    <s v="Comedy"/>
    <x v="35"/>
    <s v="May 8, 1992 (United States)"/>
    <x v="55"/>
    <n v="56000"/>
    <s v="Robert Altman"/>
    <s v="Michael Tolkin"/>
    <s v="Tim Robbins"/>
    <s v="United States"/>
    <n v="8000000"/>
    <n v="21706101"/>
    <s v="Avenue Pictures"/>
    <n v="124"/>
    <n v="140.30000000000001"/>
    <n v="29407954.534015115"/>
  </r>
  <r>
    <s v="The Rider"/>
    <s v="R"/>
    <s v="Drama"/>
    <x v="27"/>
    <s v="April 13, 2018 (United States)"/>
    <x v="55"/>
    <n v="17000"/>
    <s v="ChloÃ© Zhao"/>
    <s v="ChloÃ© Zhao"/>
    <s v="Brady Jandreau"/>
    <s v="United States"/>
    <m/>
    <n v="3436124"/>
    <s v="Caviar"/>
    <n v="104"/>
    <n v="245.1"/>
    <n v="4423265.6645542886"/>
  </r>
  <r>
    <s v="The Secret of Roan Inish"/>
    <s v="PG"/>
    <s v="Drama"/>
    <x v="13"/>
    <s v="February 3, 1995 (United States)"/>
    <x v="55"/>
    <n v="7400"/>
    <s v="John Sayles"/>
    <s v="Rosalie K. Fry"/>
    <s v="Jeni Courtney"/>
    <s v="United States"/>
    <n v="3000000"/>
    <n v="6159269"/>
    <s v="Jones Entertainment Group"/>
    <n v="103"/>
    <n v="148.19999999999999"/>
    <n v="22775840.586165048"/>
  </r>
  <r>
    <s v="The Sweet Hereafter"/>
    <s v="R"/>
    <s v="Drama"/>
    <x v="14"/>
    <s v="November 21, 1997 (United States)"/>
    <x v="55"/>
    <n v="33000"/>
    <s v="Atom Egoyan"/>
    <s v="Russell Banks"/>
    <s v="Ian Holm"/>
    <s v="Canada"/>
    <m/>
    <n v="3263585"/>
    <s v="Alliance Communications Corporation"/>
    <n v="112"/>
    <n v="160.5"/>
    <n v="8753647.4427816905"/>
  </r>
  <r>
    <s v="The Town"/>
    <s v="R"/>
    <s v="Crime"/>
    <x v="29"/>
    <s v="September 17, 2010 (United States)"/>
    <x v="55"/>
    <n v="363000"/>
    <s v="Ben Affleck"/>
    <s v="Peter Craig"/>
    <s v="Ben Affleck"/>
    <s v="United States"/>
    <n v="37000000"/>
    <n v="154026136"/>
    <s v="Warner Bros."/>
    <n v="125"/>
    <n v="218.1"/>
    <n v="198275300.54583862"/>
  </r>
  <r>
    <s v="The Trip to Bountiful"/>
    <s v="PG"/>
    <s v="Drama"/>
    <x v="38"/>
    <s v="January 24, 1986 (United States)"/>
    <x v="55"/>
    <n v="4300"/>
    <s v="Peter Masterson"/>
    <s v="Horton Foote"/>
    <s v="Geraldine Page"/>
    <s v="United States"/>
    <m/>
    <n v="7491903"/>
    <s v="Bountiful Film Partners"/>
    <n v="108"/>
    <n v="107.6"/>
    <n v="11688596.231950844"/>
  </r>
  <r>
    <s v="The Wind that Shakes the Barley"/>
    <s v="Not Rated"/>
    <s v="Drama"/>
    <x v="15"/>
    <s v="March 23, 2007 (United States)"/>
    <x v="55"/>
    <n v="48000"/>
    <s v="Ken Loach"/>
    <s v="Paul Laverty"/>
    <s v="Cillian Murphy"/>
    <s v="Ireland"/>
    <m/>
    <n v="22903165"/>
    <s v="Sixteen Films"/>
    <n v="127"/>
    <n v="201.6"/>
    <n v="30394574.806184668"/>
  </r>
  <r>
    <s v="The Wind Will Carry Us"/>
    <s v="Not Rated"/>
    <s v="Drama"/>
    <x v="11"/>
    <s v="November 24, 1999 (France)"/>
    <x v="55"/>
    <n v="9600"/>
    <s v="Abbas Kiarostami"/>
    <s v="Mahmoud Aiden"/>
    <s v="Behzad Dorani"/>
    <s v="Iran"/>
    <m/>
    <n v="259510"/>
    <s v="MK2 Productions"/>
    <n v="118"/>
    <n v="166.6"/>
    <n v="563597.2701354241"/>
  </r>
  <r>
    <s v="Thelma &amp; Louise"/>
    <s v="R"/>
    <s v="Adventure"/>
    <x v="16"/>
    <s v="May 24, 1991 (United States)"/>
    <x v="55"/>
    <n v="142000"/>
    <s v="Ridley Scott"/>
    <s v="Callie Khouri"/>
    <s v="Susan Sarandon"/>
    <s v="United States"/>
    <n v="16500000"/>
    <n v="45456285"/>
    <s v="PathÃ© Entertainment"/>
    <n v="130"/>
    <n v="136.19999999999999"/>
    <n v="84972576.929447845"/>
  </r>
  <r>
    <s v="Total Recall"/>
    <s v="R"/>
    <s v="Action"/>
    <x v="32"/>
    <s v="June 1, 1990 (United States)"/>
    <x v="55"/>
    <n v="310000"/>
    <s v="Paul Verhoeven"/>
    <s v="Philip K. Dick"/>
    <s v="Arnold Schwarzenegger"/>
    <s v="United States"/>
    <n v="65000000"/>
    <n v="261317921"/>
    <s v="Carolco Pictures"/>
    <n v="113"/>
    <n v="130.69999999999999"/>
    <n v="551028169.74878895"/>
  </r>
  <r>
    <s v="Tous les matins du monde"/>
    <s v="Not Rated"/>
    <s v="Biography"/>
    <x v="16"/>
    <s v="December 18, 1991 (France)"/>
    <x v="55"/>
    <n v="6800"/>
    <s v="Alain Corneau"/>
    <s v="Pascal Quignard"/>
    <s v="GÃ©rard Depardieu"/>
    <s v="France"/>
    <m/>
    <n v="3089497"/>
    <s v="Film Par Film"/>
    <n v="115"/>
    <n v="136.19999999999999"/>
    <n v="9060343.9451395553"/>
  </r>
  <r>
    <s v="Trading Places"/>
    <s v="R"/>
    <s v="Comedy"/>
    <x v="19"/>
    <s v="June 8, 1983 (United States)"/>
    <x v="55"/>
    <n v="141000"/>
    <s v="John Landis"/>
    <s v="Timothy Harris"/>
    <s v="Eddie Murphy"/>
    <s v="United States"/>
    <n v="15000000"/>
    <n v="90404800"/>
    <s v="Cinema Group Ventures"/>
    <n v="116"/>
    <n v="99.6"/>
    <n v="119975359.58188152"/>
  </r>
  <r>
    <s v="Trumbo"/>
    <s v="R"/>
    <s v="Biography"/>
    <x v="39"/>
    <s v="November 27, 2015 (United States)"/>
    <x v="55"/>
    <n v="78000"/>
    <s v="Jay Roach"/>
    <s v="John McNamara"/>
    <s v="Bryan Cranston"/>
    <s v="United States"/>
    <n v="15000000"/>
    <n v="11430025"/>
    <s v="Bleecker Street Films"/>
    <n v="124"/>
    <n v="237"/>
    <n v="19359247.456920512"/>
  </r>
  <r>
    <s v="Tucker and Dale vs Evil"/>
    <s v="R"/>
    <s v="Comedy"/>
    <x v="29"/>
    <s v="December 9, 2010 (Kazakhstan)"/>
    <x v="55"/>
    <n v="169000"/>
    <s v="Eli Craig"/>
    <s v="Eli Craig"/>
    <s v="Tyler Labine"/>
    <s v="Canada"/>
    <m/>
    <n v="5224938"/>
    <s v="Reliance Big Pictures"/>
    <n v="89"/>
    <n v="218.1"/>
    <n v="7394512.8128193216"/>
  </r>
  <r>
    <s v="Upgrade"/>
    <s v="R"/>
    <s v="Action"/>
    <x v="26"/>
    <s v="June 1, 2018 (United States)"/>
    <x v="55"/>
    <n v="168000"/>
    <s v="Leigh Whannell"/>
    <s v="Leigh Whannell"/>
    <s v="Logan Marshall-Green"/>
    <s v="United States"/>
    <n v="5000000"/>
    <n v="16706680"/>
    <s v="Goalpost Pictures"/>
    <n v="100"/>
    <n v="251.1"/>
    <n v="23732053.128205124"/>
  </r>
  <r>
    <s v="Waiting for Guffman"/>
    <s v="R"/>
    <s v="Comedy"/>
    <x v="10"/>
    <s v="January 31, 1997 (United States)"/>
    <x v="55"/>
    <n v="28000"/>
    <s v="Christopher Guest"/>
    <s v="Christopher Guest"/>
    <s v="Christopher Guest"/>
    <s v="United States"/>
    <n v="4000000"/>
    <n v="2923982"/>
    <s v="Castle Rock Entertainment"/>
    <n v="84"/>
    <n v="156.9"/>
    <n v="5678376.7711918419"/>
  </r>
  <r>
    <s v="We Need to Talk About Kevin"/>
    <s v="R"/>
    <s v="Drama"/>
    <x v="24"/>
    <s v="October 21, 2011 (United Kingdom)"/>
    <x v="55"/>
    <n v="142000"/>
    <s v="Lynne Ramsay"/>
    <s v="Lynne Ramsay"/>
    <s v="Tilda Swinton"/>
    <s v="United Kingdom"/>
    <n v="7000000"/>
    <n v="9232318"/>
    <s v="BBC Films"/>
    <n v="112"/>
    <n v="224.9"/>
    <n v="12508169.384615384"/>
  </r>
  <r>
    <s v="Weathering with You"/>
    <s v="PG-13"/>
    <s v="Animation"/>
    <x v="5"/>
    <s v="January 17, 2020 (United States)"/>
    <x v="55"/>
    <n v="28000"/>
    <s v="Makoto Shinkai"/>
    <s v="Makoto Shinkai"/>
    <s v="Kotaro Daigo"/>
    <s v="Japan"/>
    <n v="11100000"/>
    <n v="193457467"/>
    <s v="&quot;Weathering With You&quot; Film Partners"/>
    <n v="112"/>
    <n v="255.7"/>
    <n v="249034601.58386144"/>
  </r>
  <r>
    <s v="Whale Rider"/>
    <s v="PG-13"/>
    <s v="Drama"/>
    <x v="23"/>
    <s v="August 29, 2003 (United States)"/>
    <x v="55"/>
    <n v="40000"/>
    <s v="Niki Caro"/>
    <s v="Niki Caro"/>
    <s v="Keisha Castle-Hughes"/>
    <s v="New Zealand"/>
    <n v="3500000"/>
    <n v="41062976"/>
    <s v="South Pacific Pictures"/>
    <n v="101"/>
    <n v="179.9"/>
    <n v="116281494.30483271"/>
  </r>
  <r>
    <s v="You Can Count on Me"/>
    <s v="R"/>
    <s v="Drama"/>
    <x v="8"/>
    <s v="December 22, 2000 (United States)"/>
    <x v="55"/>
    <n v="29000"/>
    <s v="Kenneth Lonergan"/>
    <s v="Kenneth Lonergan"/>
    <s v="Laura Linney"/>
    <s v="United States"/>
    <n v="1200000"/>
    <n v="11242521"/>
    <s v="Hart Sharp Entertainment"/>
    <n v="111"/>
    <n v="172.2"/>
    <n v="24416223.440484673"/>
  </r>
  <r>
    <n v="300"/>
    <s v="R"/>
    <s v="Action"/>
    <x v="15"/>
    <s v="March 9, 2007 (United States)"/>
    <x v="56"/>
    <n v="750000"/>
    <s v="Zack Snyder"/>
    <s v="Zack Snyder"/>
    <s v="Gerard Butler"/>
    <s v="United States"/>
    <n v="65000000"/>
    <n v="456068181"/>
    <s v="Warner Bros."/>
    <n v="117"/>
    <n v="201.6"/>
    <n v="911837104.66338575"/>
  </r>
  <r>
    <s v="13 Assassins"/>
    <s v="R"/>
    <s v="Action"/>
    <x v="29"/>
    <s v="September 25, 2010 (Japan)"/>
    <x v="56"/>
    <n v="63000"/>
    <s v="Takashi Miike"/>
    <s v="Kaneo Ikegami"/>
    <s v="KÃ´ji Yakusho"/>
    <s v="Japan"/>
    <n v="6000000"/>
    <n v="18689058"/>
    <s v="Sedic International"/>
    <n v="141"/>
    <n v="218.1"/>
    <n v="41810249.431718059"/>
  </r>
  <r>
    <s v="21 Grams"/>
    <s v="R"/>
    <s v="Crime"/>
    <x v="2"/>
    <s v="January 16, 2004 (United States)"/>
    <x v="56"/>
    <n v="228000"/>
    <s v="Alejandro G. IÃ±Ã¡rritu"/>
    <s v="Guillermo Arriaga"/>
    <s v="Sean Penn"/>
    <s v="United States"/>
    <n v="20000000"/>
    <n v="60427839"/>
    <s v="This Is That Productions"/>
    <n v="124"/>
    <n v="184"/>
    <n v="73326812.199522108"/>
  </r>
  <r>
    <s v="25th Hour"/>
    <s v="R"/>
    <s v="Drama"/>
    <x v="23"/>
    <s v="January 10, 2003 (United States)"/>
    <x v="56"/>
    <n v="172000"/>
    <s v="Spike Lee"/>
    <s v="David Benioff"/>
    <s v="Edward Norton"/>
    <s v="United States"/>
    <n v="5000000"/>
    <n v="23932055"/>
    <s v="25th Hour Productions"/>
    <n v="135"/>
    <n v="179.9"/>
    <n v="29751518.394532844"/>
  </r>
  <r>
    <s v="28 Days Later..."/>
    <s v="R"/>
    <s v="Drama"/>
    <x v="23"/>
    <s v="June 27, 2003 (United States)"/>
    <x v="56"/>
    <n v="386000"/>
    <s v="Danny Boyle"/>
    <s v="Alex Garland"/>
    <s v="Cillian Murphy"/>
    <s v="United Kingdom"/>
    <n v="8000000"/>
    <n v="85720385"/>
    <s v="DNA Films"/>
    <n v="113"/>
    <n v="179.9"/>
    <n v="238312055.74361315"/>
  </r>
  <r>
    <s v="50/50"/>
    <s v="R"/>
    <s v="Comedy"/>
    <x v="24"/>
    <s v="September 30, 2011 (United States)"/>
    <x v="56"/>
    <n v="320000"/>
    <s v="Jonathan Levine"/>
    <s v="Will Reiser"/>
    <s v="Joseph Gordon-Levitt"/>
    <s v="United States"/>
    <n v="8000000"/>
    <n v="41097853"/>
    <s v="Summit Entertainment"/>
    <n v="100"/>
    <n v="224.9"/>
    <n v="58380027.082051277"/>
  </r>
  <r>
    <s v="A Room for Romeo Brass"/>
    <s v="R"/>
    <s v="Comedy"/>
    <x v="11"/>
    <s v="February 4, 2000 (United Kingdom)"/>
    <x v="56"/>
    <n v="5500"/>
    <s v="Shane Meadows"/>
    <s v="Robyn Slovo"/>
    <s v="Martin Arrowsmith"/>
    <s v="United Kingdom"/>
    <m/>
    <n v="19478"/>
    <s v="Alliance Atlantis Communications"/>
    <n v="90"/>
    <n v="166.6"/>
    <n v="57121.718960538972"/>
  </r>
  <r>
    <s v="A Star Is Born"/>
    <s v="R"/>
    <s v="Drama"/>
    <x v="26"/>
    <s v="October 5, 2018 (United States)"/>
    <x v="56"/>
    <n v="350000"/>
    <s v="Bradley Cooper"/>
    <s v="Eric Roth"/>
    <s v="Lady Gaga"/>
    <s v="United States"/>
    <n v="36000000"/>
    <n v="436188866"/>
    <s v="Warner Bros. Pictures"/>
    <n v="136"/>
    <n v="251.1"/>
    <n v="947303973.41553807"/>
  </r>
  <r>
    <s v="A Summer's Tale"/>
    <s v="G"/>
    <s v="Comedy"/>
    <x v="10"/>
    <s v="June 20, 2014 (United States)"/>
    <x v="56"/>
    <n v="7000"/>
    <s v="Ã‰ric Rohmer"/>
    <s v="Ã‰ric Rohmer"/>
    <s v="Melvil Poupaud"/>
    <s v="France"/>
    <m/>
    <n v="198126"/>
    <s v="Canal+"/>
    <n v="113"/>
    <n v="156.9"/>
    <n v="376130.79252336448"/>
  </r>
  <r>
    <s v="A Sunday in the Country"/>
    <s v="G"/>
    <s v="Drama"/>
    <x v="18"/>
    <s v="April 11, 1984 (France)"/>
    <x v="56"/>
    <n v="2500"/>
    <s v="Bertrand Tavernier"/>
    <s v="Pierre Bost"/>
    <s v="Louis Ducreux"/>
    <s v="France"/>
    <m/>
    <n v="2411143"/>
    <s v="Films A2"/>
    <n v="90"/>
    <n v="103.9"/>
    <n v="2873192.3038717248"/>
  </r>
  <r>
    <s v="A Very Long Engagement"/>
    <s v="R"/>
    <s v="Drama"/>
    <x v="1"/>
    <s v="January 14, 2005 (United States)"/>
    <x v="56"/>
    <n v="72000"/>
    <s v="Jean-Pierre Jeunet"/>
    <s v="SÃ©bastien Japrisot"/>
    <s v="Audrey Tautou"/>
    <s v="France"/>
    <n v="56600000"/>
    <n v="69424389"/>
    <s v="2003 Productions"/>
    <n v="133"/>
    <n v="188.9"/>
    <n v="88140047.201250002"/>
  </r>
  <r>
    <s v="After Life"/>
    <s v="Not Rated"/>
    <s v="Drama"/>
    <x v="17"/>
    <s v="April 17, 1999 (Japan)"/>
    <x v="56"/>
    <n v="11000"/>
    <s v="Hirokazu Koreeda"/>
    <s v="Hirokazu Koreeda"/>
    <s v="Arata Iura"/>
    <s v="Japan"/>
    <m/>
    <n v="801985"/>
    <s v="Engine Film"/>
    <n v="119"/>
    <n v="163"/>
    <n v="1251228.0056323605"/>
  </r>
  <r>
    <s v="American Psycho"/>
    <s v="R"/>
    <s v="Comedy"/>
    <x v="8"/>
    <s v="April 14, 2000 (United States)"/>
    <x v="56"/>
    <n v="514000"/>
    <s v="Mary Harron"/>
    <s v="Bret Easton Ellis"/>
    <s v="Christian Bale"/>
    <s v="United States"/>
    <n v="7000000"/>
    <n v="34266564"/>
    <s v="Am Psycho Productions"/>
    <n v="101"/>
    <n v="172.2"/>
    <n v="95264799.733576655"/>
  </r>
  <r>
    <s v="Apollo 13"/>
    <s v="PG"/>
    <s v="Adventure"/>
    <x v="40"/>
    <s v="June 30, 1995 (United States)"/>
    <x v="56"/>
    <n v="277000"/>
    <s v="Ron Howard"/>
    <s v="Jim Lovell"/>
    <s v="Tom Hanks"/>
    <s v="United States"/>
    <n v="52000000"/>
    <n v="355237933"/>
    <s v="Universal Pictures"/>
    <n v="140"/>
    <n v="152.4"/>
    <n v="664055203.58957052"/>
  </r>
  <r>
    <s v="Baby Driver"/>
    <s v="R"/>
    <s v="Action"/>
    <x v="27"/>
    <s v="June 28, 2017 (United States)"/>
    <x v="56"/>
    <n v="466000"/>
    <s v="Edgar Wright"/>
    <s v="Edgar Wright"/>
    <s v="Ansel Elgort"/>
    <s v="United Kingdom"/>
    <n v="34000000"/>
    <n v="226945087"/>
    <s v="TriStar Pictures"/>
    <n v="113"/>
    <n v="245.1"/>
    <n v="384381145.13007224"/>
  </r>
  <r>
    <s v="Bal na vodi"/>
    <s v="R"/>
    <s v="Drama"/>
    <x v="38"/>
    <s v="October 24, 1985 (Yugoslavia)"/>
    <x v="56"/>
    <n v="804"/>
    <s v="Jovan Acin"/>
    <s v="Jovan Acin"/>
    <s v="Gala Videnovic"/>
    <s v="Yugoslavia"/>
    <m/>
    <m/>
    <s v="CFS Avala Film"/>
    <n v="112"/>
    <n v="107.6"/>
    <s v="Missing"/>
  </r>
  <r>
    <s v="Beautiful Thing"/>
    <s v="R"/>
    <s v="Comedy"/>
    <x v="10"/>
    <s v="October 9, 1996 (United States)"/>
    <x v="56"/>
    <n v="23000"/>
    <s v="Hettie Macdonald"/>
    <s v="Jonathan Harvey"/>
    <s v="Glen Berry"/>
    <s v="United Kingdom"/>
    <m/>
    <n v="1548120"/>
    <s v="Channel Four Films"/>
    <n v="90"/>
    <n v="156.9"/>
    <n v="3609121.377199694"/>
  </r>
  <r>
    <s v="Blood Simple"/>
    <s v="R"/>
    <s v="Crime"/>
    <x v="18"/>
    <s v="January 18, 1985 (United States)"/>
    <x v="56"/>
    <n v="91000"/>
    <s v="Joel Coen"/>
    <s v="Joel Coen"/>
    <s v="John Getz"/>
    <s v="United States"/>
    <n v="1500000"/>
    <n v="4228292"/>
    <s v="River Road Productions"/>
    <n v="99"/>
    <n v="103.9"/>
    <n v="12935347.112449799"/>
  </r>
  <r>
    <s v="Bloody Sunday"/>
    <s v="R"/>
    <s v="Drama"/>
    <x v="23"/>
    <s v="April 19, 2002 (Portugal)"/>
    <x v="56"/>
    <n v="24000"/>
    <s v="Paul Greengrass"/>
    <s v="Paul Greengrass"/>
    <s v="James Nesbitt"/>
    <s v="United Kingdom"/>
    <m/>
    <n v="1758689"/>
    <s v="BÃ³rd ScannÃ¡n na hÃ‰ireann"/>
    <n v="107"/>
    <n v="179.9"/>
    <n v="4717187.8371478878"/>
  </r>
  <r>
    <s v="Blow"/>
    <s v="R"/>
    <s v="Biography"/>
    <x v="7"/>
    <s v="April 6, 2001 (United States)"/>
    <x v="56"/>
    <n v="246000"/>
    <s v="Ted Demme"/>
    <s v="Bruce Porter"/>
    <s v="Johnny Depp"/>
    <s v="United States"/>
    <n v="53000000"/>
    <n v="83282296"/>
    <s v="Apostle"/>
    <n v="124"/>
    <n v="177.1"/>
    <n v="307962567.85436893"/>
  </r>
  <r>
    <s v="Boyfriends and Girlfriends"/>
    <s v="PG"/>
    <s v="Comedy"/>
    <x v="3"/>
    <s v="July 15, 1988 (United States)"/>
    <x v="56"/>
    <n v="4300"/>
    <s v="Ã‰ric Rohmer"/>
    <s v="Ã‰ric Rohmer"/>
    <s v="Emmanuelle Chaulet"/>
    <s v="France"/>
    <m/>
    <n v="824024"/>
    <s v="Les Films du Losange"/>
    <n v="103"/>
    <n v="113.6"/>
    <n v="1789594.5317177474"/>
  </r>
  <r>
    <s v="Bridge of Spies"/>
    <s v="PG-13"/>
    <s v="Drama"/>
    <x v="39"/>
    <s v="October 16, 2015 (United States)"/>
    <x v="56"/>
    <n v="295000"/>
    <s v="Steven Spielberg"/>
    <s v="Matt Charman"/>
    <s v="Tom Hanks"/>
    <s v="United States"/>
    <n v="40000000"/>
    <n v="165478348"/>
    <s v="Dreamworks Pictures"/>
    <n v="142"/>
    <n v="237"/>
    <n v="200801484.01274392"/>
  </r>
  <r>
    <s v="Carandiru"/>
    <s v="R"/>
    <s v="Drama"/>
    <x v="2"/>
    <s v="April 11, 2003 (Brazil)"/>
    <x v="56"/>
    <n v="19000"/>
    <s v="Hector Babenco"/>
    <s v="Hector Babenco"/>
    <s v="Enrique Diaz"/>
    <s v="Brazil"/>
    <m/>
    <n v="10781635"/>
    <s v="BR PetrobrÃ¡s"/>
    <n v="145"/>
    <n v="184"/>
    <n v="25135150.608263198"/>
  </r>
  <r>
    <s v="Cold War"/>
    <s v="R"/>
    <s v="Drama"/>
    <x v="26"/>
    <s v="June 8, 2018 (Poland)"/>
    <x v="56"/>
    <n v="52000"/>
    <s v="Pawel Pawlikowski"/>
    <s v="Pawel Pawlikowski"/>
    <s v="Joanna Kulig"/>
    <s v="Poland"/>
    <m/>
    <n v="20343051"/>
    <s v="Opus Film"/>
    <n v="89"/>
    <n v="251.1"/>
    <n v="28790188.758476544"/>
  </r>
  <r>
    <s v="Control"/>
    <s v="R"/>
    <s v="Comedy"/>
    <x v="2"/>
    <s v="November 20, 2003 (Hungary)"/>
    <x v="56"/>
    <n v="25000"/>
    <s v="NimrÃ³d Antal"/>
    <s v="Jim Adler"/>
    <s v="SÃ¡ndor CsÃ¡nyi"/>
    <s v="Hungary"/>
    <m/>
    <n v="1277800"/>
    <s v="CafÃ© Film"/>
    <n v="111"/>
    <n v="184"/>
    <n v="2775093.799002138"/>
  </r>
  <r>
    <s v="Creed"/>
    <s v="PG-13"/>
    <s v="Drama"/>
    <x v="39"/>
    <s v="November 25, 2015 (United States)"/>
    <x v="56"/>
    <n v="254000"/>
    <s v="Ryan Coogler"/>
    <s v="Ryan Coogler"/>
    <s v="Michael B. Jordan"/>
    <s v="United States"/>
    <n v="35000000"/>
    <n v="173567581"/>
    <s v="Metro-Goldwyn-Mayer (MGM)"/>
    <n v="133"/>
    <n v="237"/>
    <n v="215773324.89065686"/>
  </r>
  <r>
    <s v="Dangerous Liaisons"/>
    <s v="R"/>
    <s v="Drama"/>
    <x v="28"/>
    <s v="February 24, 1989 (United States)"/>
    <x v="56"/>
    <n v="66000"/>
    <s v="Stephen Frears"/>
    <s v="Christopher Hampton"/>
    <s v="Glenn Close"/>
    <s v="United States"/>
    <n v="14000000"/>
    <n v="34670720"/>
    <s v="Lorimar Film Entertainment"/>
    <n v="119"/>
    <n v="118.3"/>
    <n v="44017368.266666666"/>
  </r>
  <r>
    <s v="Dark City"/>
    <s v="R"/>
    <s v="Fantasy"/>
    <x v="17"/>
    <s v="February 27, 1998 (United States)"/>
    <x v="56"/>
    <n v="191000"/>
    <s v="Alex Proyas"/>
    <s v="Alex Proyas"/>
    <s v="Rufus Sewell"/>
    <s v="Australia"/>
    <n v="27000000"/>
    <n v="27200316"/>
    <s v="Mystery Clock Cinema"/>
    <n v="100"/>
    <n v="163"/>
    <n v="66838195.848387092"/>
  </r>
  <r>
    <s v="Dawn of the Planet of the Apes"/>
    <s v="PG-13"/>
    <s v="Action"/>
    <x v="20"/>
    <s v="July 11, 2014 (United States)"/>
    <x v="56"/>
    <n v="419000"/>
    <s v="Matt Reeves"/>
    <s v="Mark Bomback"/>
    <s v="Gary Oldman"/>
    <s v="United States"/>
    <n v="170000000"/>
    <n v="710644566"/>
    <s v="Chernin Entertainment"/>
    <n v="130"/>
    <n v="236.7"/>
    <n v="1009479716.8307691"/>
  </r>
  <r>
    <s v="Dazed and Confused"/>
    <s v="R"/>
    <s v="Comedy"/>
    <x v="34"/>
    <s v="September 24, 1993 (United States)"/>
    <x v="56"/>
    <n v="171000"/>
    <s v="Richard Linklater"/>
    <s v="Richard Linklater"/>
    <s v="Jason London"/>
    <s v="United States"/>
    <n v="6900000"/>
    <n v="7993039"/>
    <s v="Gramercy Pictures (I)"/>
    <n v="102"/>
    <n v="144.5"/>
    <n v="18634116.169089518"/>
  </r>
  <r>
    <s v="Dead Man"/>
    <s v="R"/>
    <s v="Adventure"/>
    <x v="40"/>
    <s v="May 10, 1996 (United States)"/>
    <x v="56"/>
    <n v="92000"/>
    <s v="Jim Jarmusch"/>
    <s v="Jim Jarmusch"/>
    <s v="Johnny Depp"/>
    <s v="United States"/>
    <n v="9000000"/>
    <n v="1037847"/>
    <s v="Pandora Filmproduktion"/>
    <n v="121"/>
    <n v="152.4"/>
    <n v="1377316.9899825782"/>
  </r>
  <r>
    <s v="Dead Man's Shoes"/>
    <s v="Not Rated"/>
    <s v="Crime"/>
    <x v="1"/>
    <s v="October 1, 2004 (Ireland)"/>
    <x v="56"/>
    <n v="51000"/>
    <s v="Shane Meadows"/>
    <s v="Paddy Considine"/>
    <s v="Paddy Considine"/>
    <s v="United Kingdom"/>
    <m/>
    <n v="203450"/>
    <s v="Warp Films"/>
    <n v="90"/>
    <n v="188.9"/>
    <n v="299041.0757356488"/>
  </r>
  <r>
    <s v="Delicatessen"/>
    <s v="R"/>
    <s v="Comedy"/>
    <x v="16"/>
    <s v="April 3, 1992 (United States)"/>
    <x v="56"/>
    <n v="82000"/>
    <s v="Marc Caro"/>
    <s v="Jean-Pierre Jeunet"/>
    <s v="Marie-Laure Dougnac"/>
    <s v="France"/>
    <m/>
    <n v="1794187"/>
    <s v="Constellation"/>
    <n v="99"/>
    <n v="136.19999999999999"/>
    <n v="5261682.1838306058"/>
  </r>
  <r>
    <s v="Despicable Me"/>
    <s v="PG"/>
    <s v="Animation"/>
    <x v="29"/>
    <s v="July 9, 2010 (United States)"/>
    <x v="56"/>
    <n v="512000"/>
    <s v="Pierre Coffin"/>
    <s v="Cinco Paul"/>
    <s v="Steve Carell"/>
    <s v="United States"/>
    <n v="69000000"/>
    <n v="543113985"/>
    <s v="Universal Pictures"/>
    <n v="95"/>
    <n v="218.1"/>
    <n v="768633679.6539712"/>
  </r>
  <r>
    <s v="Devdas"/>
    <s v="Not Rated"/>
    <s v="Drama"/>
    <x v="23"/>
    <s v="July 12, 2002 (India)"/>
    <x v="56"/>
    <n v="40000"/>
    <s v="Sanjay Leela Bhansali"/>
    <s v="Saratchandra Chatterjee"/>
    <s v="Shah Rukh Khan"/>
    <s v="India"/>
    <m/>
    <n v="5427830"/>
    <s v="Red Chillies Entertainment"/>
    <n v="185"/>
    <n v="179.9"/>
    <n v="12142876.659324523"/>
  </r>
  <r>
    <s v="Die Hard with a Vengeance"/>
    <s v="R"/>
    <s v="Action"/>
    <x v="40"/>
    <s v="May 19, 1995 (United States)"/>
    <x v="56"/>
    <n v="370000"/>
    <s v="John McTiernan"/>
    <s v="Jonathan Hensleigh"/>
    <s v="Bruce Willis"/>
    <s v="United States"/>
    <n v="90000000"/>
    <n v="366101666"/>
    <s v="Cinergi Pictures Entertainment"/>
    <n v="128"/>
    <n v="152.4"/>
    <n v="981964591.81514084"/>
  </r>
  <r>
    <s v="Eastern Promises"/>
    <s v="R"/>
    <s v="Action"/>
    <x v="6"/>
    <s v="September 21, 2007 (United States)"/>
    <x v="56"/>
    <n v="232000"/>
    <s v="David Cronenberg"/>
    <s v="Steven Knight"/>
    <s v="Naomi Watts"/>
    <s v="United Kingdom"/>
    <m/>
    <n v="56107312"/>
    <s v="Kudos Film and Television"/>
    <n v="100"/>
    <n v="207.3"/>
    <n v="74459485.916376308"/>
  </r>
  <r>
    <s v="End of Watch"/>
    <s v="R"/>
    <s v="Action"/>
    <x v="36"/>
    <s v="September 21, 2012 (United States)"/>
    <x v="56"/>
    <n v="233000"/>
    <s v="David Ayer"/>
    <s v="David Ayer"/>
    <s v="Jake Gyllenhaal"/>
    <s v="United States"/>
    <n v="7000000"/>
    <n v="55078146"/>
    <s v="Exclusive Media Group"/>
    <n v="109"/>
    <n v="229.6"/>
    <n v="203668823.86165047"/>
  </r>
  <r>
    <s v="Enemy at the Gates"/>
    <s v="R"/>
    <s v="Drama"/>
    <x v="7"/>
    <s v="March 16, 2001 (United States)"/>
    <x v="56"/>
    <n v="249000"/>
    <s v="Jean-Jacques Annaud"/>
    <s v="Jean-Jacques Annaud"/>
    <s v="Jude Law"/>
    <s v="Ireland"/>
    <n v="68000000"/>
    <n v="96976270"/>
    <s v="Paramount Pictures"/>
    <n v="131"/>
    <n v="177.1"/>
    <n v="284395278.81616938"/>
  </r>
  <r>
    <s v="Europa"/>
    <s v="R"/>
    <s v="Drama"/>
    <x v="16"/>
    <s v="June 27, 1991 (Germany)"/>
    <x v="56"/>
    <n v="20000"/>
    <s v="Lars von Trier"/>
    <s v="Lars von Trier"/>
    <s v="Barbara Sukowa"/>
    <s v="Denmark"/>
    <m/>
    <n v="1015007"/>
    <s v="AlicÃ©lÃ©o"/>
    <n v="112"/>
    <n v="136.19999999999999"/>
    <n v="1261822.2476540187"/>
  </r>
  <r>
    <s v="Europa Europa"/>
    <s v="R"/>
    <s v="Drama"/>
    <x v="32"/>
    <s v="November 14, 1990 (France)"/>
    <x v="56"/>
    <n v="15000"/>
    <s v="Agnieszka Holland"/>
    <s v="Agnieszka Holland"/>
    <s v="Solomon Perel"/>
    <s v="Germany"/>
    <m/>
    <n v="5575738"/>
    <s v="Bayerischer Rundfunk (BR)"/>
    <n v="112"/>
    <n v="130.69999999999999"/>
    <n v="15789287.812267657"/>
  </r>
  <r>
    <s v="Falling Down"/>
    <s v="R"/>
    <s v="Action"/>
    <x v="34"/>
    <s v="February 26, 1993 (United States)"/>
    <x v="56"/>
    <n v="177000"/>
    <s v="Joel Schumacher"/>
    <s v="Ebbe Roe Smith"/>
    <s v="Michael Douglas"/>
    <s v="United States"/>
    <n v="25000000"/>
    <n v="40903593"/>
    <s v="Alcor Films"/>
    <n v="113"/>
    <n v="144.5"/>
    <n v="113716467.03558396"/>
  </r>
  <r>
    <s v="Fear and Loathing in Las Vegas"/>
    <s v="R"/>
    <s v="Adventure"/>
    <x v="17"/>
    <s v="May 22, 1998 (United States)"/>
    <x v="56"/>
    <n v="266000"/>
    <s v="Terry Gilliam"/>
    <s v="Hunter S. Thompson"/>
    <s v="Johnny Depp"/>
    <s v="United States"/>
    <n v="18500000"/>
    <n v="10680275"/>
    <s v="Fear and Loathing LLC"/>
    <n v="118"/>
    <n v="163"/>
    <n v="18089381.837131739"/>
  </r>
  <r>
    <s v="Fearless"/>
    <s v="PG-13"/>
    <s v="Action"/>
    <x v="15"/>
    <s v="September 22, 2006 (United States)"/>
    <x v="56"/>
    <n v="74000"/>
    <s v="Ronny Yu"/>
    <s v="Chris Chow"/>
    <s v="Jet Li"/>
    <s v="China"/>
    <m/>
    <n v="68072848"/>
    <s v="Golden Harvest Company"/>
    <n v="104"/>
    <n v="201.6"/>
    <n v="120451781.56562138"/>
  </r>
  <r>
    <s v="Four Adventures of Reinette and Mirabelle"/>
    <s v="Not Rated"/>
    <s v="Comedy"/>
    <x v="3"/>
    <s v="July 19, 1989 (United States)"/>
    <x v="56"/>
    <n v="2200"/>
    <s v="Ã‰ric Rohmer"/>
    <s v="Ã‰ric Rohmer"/>
    <s v="JoÃ«lle Miquel"/>
    <s v="France"/>
    <m/>
    <n v="22039"/>
    <s v="Compagnie Eric Rohmer (CER)"/>
    <n v="99"/>
    <n v="113.6"/>
    <n v="45312.302968960859"/>
  </r>
  <r>
    <s v="Freedom Writers"/>
    <s v="PG-13"/>
    <s v="Biography"/>
    <x v="6"/>
    <s v="January 5, 2007 (United States)"/>
    <x v="56"/>
    <n v="72000"/>
    <s v="Richard LaGravenese"/>
    <s v="Richard LaGravenese"/>
    <s v="Hilary Swank"/>
    <s v="Germany"/>
    <n v="21000000"/>
    <n v="43095175"/>
    <s v="Paramount Pictures"/>
    <n v="123"/>
    <n v="207.3"/>
    <n v="93593013.702779755"/>
  </r>
  <r>
    <s v="Fresh"/>
    <s v="R"/>
    <s v="Crime"/>
    <x v="13"/>
    <s v="September 2, 1994 (United States)"/>
    <x v="56"/>
    <n v="12000"/>
    <s v="Boaz Yakin"/>
    <s v="Boaz Yakin"/>
    <s v="Sean Nelson"/>
    <s v="United States"/>
    <n v="3500000"/>
    <n v="8094616"/>
    <s v="LumiÃ¨re Pictures"/>
    <n v="114"/>
    <n v="148.19999999999999"/>
    <n v="19890560.44516129"/>
  </r>
  <r>
    <s v="Fury"/>
    <s v="R"/>
    <s v="Action"/>
    <x v="20"/>
    <s v="October 17, 2014 (United States)"/>
    <x v="56"/>
    <n v="442000"/>
    <s v="David Ayer"/>
    <s v="David Ayer"/>
    <s v="Brad Pitt"/>
    <s v="United States"/>
    <n v="68000000"/>
    <n v="211822697"/>
    <s v="Columbia Pictures"/>
    <n v="134"/>
    <n v="236.7"/>
    <n v="320150673.49156749"/>
  </r>
  <r>
    <s v="Gettysburg"/>
    <s v="PG"/>
    <s v="Drama"/>
    <x v="34"/>
    <s v="October 8, 1993 (United States)"/>
    <x v="56"/>
    <n v="27000"/>
    <s v="Ron Maxwell"/>
    <s v="Michael Shaara"/>
    <s v="Tom Berenger"/>
    <s v="United States"/>
    <n v="25000000"/>
    <n v="10769960"/>
    <s v="TriStar Television"/>
    <n v="271"/>
    <n v="144.5"/>
    <n v="20446148.361370716"/>
  </r>
  <r>
    <s v="Gifted"/>
    <s v="PG-13"/>
    <s v="Drama"/>
    <x v="27"/>
    <s v="April 12, 2017 (United States)"/>
    <x v="56"/>
    <n v="105000"/>
    <s v="Marc Webb"/>
    <s v="Tom Flynn"/>
    <s v="Chris Evans"/>
    <s v="United States"/>
    <n v="7000000"/>
    <n v="43069254"/>
    <s v="Dayday Films"/>
    <n v="101"/>
    <n v="245.1"/>
    <n v="80510439.839263797"/>
  </r>
  <r>
    <s v="Gone Baby Gone"/>
    <s v="R"/>
    <s v="Crime"/>
    <x v="6"/>
    <s v="October 19, 2007 (United States)"/>
    <x v="56"/>
    <n v="258000"/>
    <s v="Ben Affleck"/>
    <s v="Ben Affleck"/>
    <s v="Morgan Freeman"/>
    <s v="United States"/>
    <n v="19000000"/>
    <n v="34612443"/>
    <s v="Miramax"/>
    <n v="114"/>
    <n v="207.3"/>
    <n v="59550600.689440995"/>
  </r>
  <r>
    <s v="Guardians of the Galaxy Vol. 2"/>
    <s v="PG-13"/>
    <s v="Action"/>
    <x v="27"/>
    <s v="May 5, 2017 (United States)"/>
    <x v="56"/>
    <n v="596000"/>
    <s v="James Gunn"/>
    <s v="James Gunn"/>
    <s v="Chris Pratt"/>
    <s v="United States"/>
    <n v="200000000"/>
    <n v="863756051"/>
    <s v="Marvel Studios"/>
    <n v="136"/>
    <n v="245.1"/>
    <n v="2316782295.2438383"/>
  </r>
  <r>
    <s v="Harry Potter and the Half-Blood Prince"/>
    <s v="PG"/>
    <s v="Action"/>
    <x v="9"/>
    <s v="July 15, 2009 (United States)"/>
    <x v="56"/>
    <n v="492000"/>
    <s v="David Yates"/>
    <s v="Steve Kloves"/>
    <s v="Daniel Radcliffe"/>
    <s v="United Kingdom"/>
    <n v="250000000"/>
    <n v="934454096"/>
    <s v="Warner Bros."/>
    <n v="153"/>
    <n v="214.5"/>
    <n v="1921242665.6626179"/>
  </r>
  <r>
    <s v="Harry Potter and the Sorcerer's Stone"/>
    <s v="PG"/>
    <s v="Adventure"/>
    <x v="7"/>
    <s v="November 16, 2001 (United States)"/>
    <x v="56"/>
    <n v="685000"/>
    <s v="Chris Columbus"/>
    <s v="J.K. Rowling"/>
    <s v="Daniel Radcliffe"/>
    <s v="United Kingdom"/>
    <n v="125000000"/>
    <n v="1006968171"/>
    <s v="Warner Bros."/>
    <n v="152"/>
    <n v="177.1"/>
    <n v="1336337986.5143728"/>
  </r>
  <r>
    <s v="Hell or High Water"/>
    <s v="R"/>
    <s v="Action"/>
    <x v="30"/>
    <s v="August 26, 2016 (United States)"/>
    <x v="56"/>
    <n v="211000"/>
    <s v="David Mackenzie"/>
    <s v="Taylor Sheridan"/>
    <s v="Chris Pine"/>
    <s v="United States"/>
    <n v="12000000"/>
    <n v="37879877"/>
    <s v="CBS Films"/>
    <n v="102"/>
    <n v="240"/>
    <n v="75734898.437664032"/>
  </r>
  <r>
    <s v="Home Alone"/>
    <s v="PG"/>
    <s v="Comedy"/>
    <x v="32"/>
    <s v="November 16, 1990 (United States)"/>
    <x v="56"/>
    <n v="501000"/>
    <s v="Chris Columbus"/>
    <s v="John Hughes"/>
    <s v="Macaulay Culkin"/>
    <s v="United States"/>
    <n v="18000000"/>
    <n v="476684675"/>
    <s v="Hughes Entertainment"/>
    <n v="103"/>
    <n v="130.69999999999999"/>
    <n v="612851563.17510545"/>
  </r>
  <r>
    <s v="Hotel Mumbai"/>
    <s v="R"/>
    <s v="Action"/>
    <x v="26"/>
    <s v="March 29, 2019 (United States)"/>
    <x v="56"/>
    <n v="57000"/>
    <s v="Anthony Maras"/>
    <s v="John Collee"/>
    <s v="Dev Patel"/>
    <s v="Australia"/>
    <m/>
    <n v="21315827"/>
    <s v="India Take One Productions"/>
    <n v="123"/>
    <n v="251.1"/>
    <n v="36673814.155279502"/>
  </r>
  <r>
    <s v="I Am Sam"/>
    <s v="PG-13"/>
    <s v="Drama"/>
    <x v="7"/>
    <s v="January 25, 2002 (United States)"/>
    <x v="56"/>
    <n v="145000"/>
    <s v="Jessie Nelson"/>
    <s v="Kristine Johnson"/>
    <s v="Sean Penn"/>
    <s v="United States"/>
    <n v="22000000"/>
    <n v="97818139"/>
    <s v="New Line Cinema"/>
    <n v="132"/>
    <n v="177.1"/>
    <n v="271945136.43521899"/>
  </r>
  <r>
    <s v="Incredibles 2"/>
    <s v="PG"/>
    <s v="Animation"/>
    <x v="26"/>
    <s v="June 15, 2018 (United States)"/>
    <x v="56"/>
    <n v="263000"/>
    <s v="Brad Bird"/>
    <s v="Brad Bird"/>
    <s v="Craig T. Nelson"/>
    <s v="United States"/>
    <n v="200000000"/>
    <n v="1244639527"/>
    <s v="Walt Disney Pictures"/>
    <n v="118"/>
    <n v="251.1"/>
    <n v="3524550779.5250931"/>
  </r>
  <r>
    <s v="Inside Man"/>
    <s v="R"/>
    <s v="Crime"/>
    <x v="15"/>
    <s v="March 24, 2006 (United States)"/>
    <x v="56"/>
    <n v="350000"/>
    <s v="Spike Lee"/>
    <s v="Russell Gewirtz"/>
    <s v="Denzel Washington"/>
    <s v="United States"/>
    <n v="45000000"/>
    <n v="186003591"/>
    <s v="Universal Pictures"/>
    <n v="129"/>
    <n v="201.6"/>
    <n v="416118165.76872247"/>
  </r>
  <r>
    <s v="Jin ling shi san chai"/>
    <s v="R"/>
    <s v="Drama"/>
    <x v="24"/>
    <s v="December 16, 2011 (China)"/>
    <x v="56"/>
    <n v="51000"/>
    <s v="Yimou Zhang"/>
    <s v="Heng Liu"/>
    <s v="Christian Bale"/>
    <s v="China"/>
    <n v="94000000"/>
    <n v="2855644"/>
    <s v="Beijing New Picture Film"/>
    <n v="146"/>
    <n v="224.9"/>
    <n v="4197369.6420646403"/>
  </r>
  <r>
    <s v="Kick-Ass"/>
    <s v="R"/>
    <s v="Action"/>
    <x v="29"/>
    <s v="April 16, 2010 (United States)"/>
    <x v="56"/>
    <n v="535000"/>
    <s v="Matthew Vaughn"/>
    <s v="Jane Goldman"/>
    <s v="Aaron Taylor-Johnson"/>
    <s v="United Kingdom"/>
    <n v="30000000"/>
    <n v="96188903"/>
    <s v="Marv Films"/>
    <n v="117"/>
    <n v="218.1"/>
    <n v="119578779.04569563"/>
  </r>
  <r>
    <s v="Kuch Kuch Hota Hai"/>
    <s v="Not Rated"/>
    <s v="Comedy"/>
    <x v="17"/>
    <s v="October 16, 1998 (India)"/>
    <x v="56"/>
    <n v="50000"/>
    <s v="Karan Johar"/>
    <s v="Karan Johar"/>
    <s v="Shah Rukh Khan"/>
    <s v="India"/>
    <m/>
    <m/>
    <s v="Dharma Productions"/>
    <n v="177"/>
    <n v="163"/>
    <s v="Missing"/>
  </r>
  <r>
    <s v="Kung Fu Panda"/>
    <s v="PG"/>
    <s v="Animation"/>
    <x v="0"/>
    <s v="June 6, 2008 (United States)"/>
    <x v="56"/>
    <n v="432000"/>
    <s v="Mark Osborne"/>
    <s v="Jonathan Aibel"/>
    <s v="Jack Black"/>
    <s v="United States"/>
    <n v="130000000"/>
    <n v="631746197"/>
    <s v="DreamWorks Animation"/>
    <n v="92"/>
    <n v="215.3"/>
    <n v="882590858.44062352"/>
  </r>
  <r>
    <s v="La Vie En Rose"/>
    <s v="PG-13"/>
    <s v="Biography"/>
    <x v="6"/>
    <s v="July 20, 2007 (United States)"/>
    <x v="56"/>
    <n v="84000"/>
    <s v="Olivier Dahan"/>
    <s v="Isabelle Sobelman"/>
    <s v="Marion Cotillard"/>
    <s v="France"/>
    <n v="25000000"/>
    <n v="86274793"/>
    <s v="LÃ©gende Films"/>
    <n v="140"/>
    <n v="207.3"/>
    <n v="111060115.87283482"/>
  </r>
  <r>
    <s v="Lady Vengeance"/>
    <s v="R"/>
    <s v="Crime"/>
    <x v="4"/>
    <s v="July 29, 2005 (South Korea)"/>
    <x v="56"/>
    <n v="74000"/>
    <s v="Park Chan-Wook"/>
    <s v="Park Chan-Wook"/>
    <s v="Nam-mi Kang"/>
    <s v="South Korea"/>
    <m/>
    <n v="23834149"/>
    <s v="CJ Entertainment"/>
    <n v="115"/>
    <n v="195.3"/>
    <n v="33297868.86886749"/>
  </r>
  <r>
    <s v="Land and Freedom"/>
    <s v="Not Rated"/>
    <s v="Drama"/>
    <x v="40"/>
    <s v="March 22, 1996 (United States)"/>
    <x v="56"/>
    <n v="11000"/>
    <s v="Ken Loach"/>
    <s v="Jim Allen"/>
    <s v="Ian Hart"/>
    <s v="United Kingdom"/>
    <m/>
    <n v="228800"/>
    <s v="ARD Degeto Film"/>
    <n v="109"/>
    <n v="152.4"/>
    <n v="299207.55364806863"/>
  </r>
  <r>
    <s v="Les MisÃ©rables"/>
    <s v="PG-13"/>
    <s v="Drama"/>
    <x v="36"/>
    <s v="December 25, 2012 (United States)"/>
    <x v="56"/>
    <n v="315000"/>
    <s v="Tom Hooper"/>
    <s v="William Nicholson"/>
    <s v="Hugh Jackman"/>
    <s v="United Kingdom"/>
    <n v="61000000"/>
    <n v="441809770"/>
    <s v="Universal Pictures"/>
    <n v="158"/>
    <n v="229.6"/>
    <n v="598574641.70297909"/>
  </r>
  <r>
    <s v="Lethal Weapon"/>
    <s v="R"/>
    <s v="Action"/>
    <x v="3"/>
    <s v="March 6, 1987 (United States)"/>
    <x v="56"/>
    <n v="243000"/>
    <s v="Richard Donner"/>
    <s v="Shane Black"/>
    <s v="Mel Gibson"/>
    <s v="United States"/>
    <n v="15000000"/>
    <n v="120207127"/>
    <s v="Warner Bros."/>
    <n v="109"/>
    <n v="113.6"/>
    <n v="159525747.37325782"/>
  </r>
  <r>
    <s v="Leviathan"/>
    <s v="R"/>
    <s v="Crime"/>
    <x v="20"/>
    <s v="February 5, 2015 (Russia)"/>
    <x v="56"/>
    <n v="51000"/>
    <s v="Andrey Zvyagintsev"/>
    <s v="Oleg Negin"/>
    <s v="Aleksey Serebryakov"/>
    <s v="Russia"/>
    <m/>
    <n v="4439481"/>
    <s v="Non-Stop Productions"/>
    <n v="140"/>
    <n v="236.7"/>
    <n v="8298833.5012269933"/>
  </r>
  <r>
    <s v="Longtime Companion"/>
    <s v="R"/>
    <s v="Drama"/>
    <x v="21"/>
    <s v="May 1, 1990 (Portugal)"/>
    <x v="56"/>
    <n v="5400"/>
    <s v="Norman RenÃ©"/>
    <s v="Craig Lucas"/>
    <s v="Stephen Caffrey"/>
    <s v="United States"/>
    <n v="3000000"/>
    <n v="4609953"/>
    <s v="American Playhouse"/>
    <n v="96"/>
    <n v="124"/>
    <n v="14102938.545180723"/>
  </r>
  <r>
    <s v="Lord of War"/>
    <s v="R"/>
    <s v="Action"/>
    <x v="4"/>
    <s v="September 16, 2005 (United States)"/>
    <x v="56"/>
    <n v="300000"/>
    <s v="Andrew Niccol"/>
    <s v="Andrew Niccol"/>
    <s v="Nicolas Cage"/>
    <s v="France"/>
    <n v="50000000"/>
    <n v="72617068"/>
    <s v="Entertainment Manufacturing Company"/>
    <n v="122"/>
    <n v="195.3"/>
    <n v="194774829.39788732"/>
  </r>
  <r>
    <s v="Lost Highway"/>
    <s v="R"/>
    <s v="Mystery"/>
    <x v="14"/>
    <s v="January 15, 1997 (France)"/>
    <x v="56"/>
    <n v="134000"/>
    <s v="David Lynch"/>
    <s v="David Lynch"/>
    <s v="Bill Pullman"/>
    <s v="France"/>
    <n v="15000000"/>
    <n v="3703548"/>
    <s v="CiBy 2000"/>
    <n v="134"/>
    <n v="160.5"/>
    <n v="6553258.2787456447"/>
  </r>
  <r>
    <s v="Love Actually"/>
    <s v="R"/>
    <s v="Comedy"/>
    <x v="2"/>
    <s v="November 14, 2003 (United States)"/>
    <x v="56"/>
    <n v="444000"/>
    <s v="Richard Curtis"/>
    <s v="Richard Curtis"/>
    <s v="Hugh Grant"/>
    <s v="United Kingdom"/>
    <n v="40000000"/>
    <n v="245203167"/>
    <s v="Universal Pictures"/>
    <n v="135"/>
    <n v="184"/>
    <n v="750134588.20180714"/>
  </r>
  <r>
    <s v="Love Me If You Dare"/>
    <s v="R"/>
    <s v="Comedy"/>
    <x v="2"/>
    <s v="May 28, 2004 (United States)"/>
    <x v="56"/>
    <n v="68000"/>
    <s v="Yann Samuell"/>
    <s v="Yann Samuell"/>
    <s v="Guillaume Canet"/>
    <s v="France"/>
    <m/>
    <n v="8604201"/>
    <s v="Nord-Ouest Films"/>
    <n v="93"/>
    <n v="184"/>
    <n v="23078345.463908453"/>
  </r>
  <r>
    <s v="Love, Simon"/>
    <s v="PG-13"/>
    <s v="Comedy"/>
    <x v="26"/>
    <s v="March 16, 2018 (United States)"/>
    <x v="56"/>
    <n v="104000"/>
    <s v="Greg Berlanti"/>
    <s v="Becky Albertalli"/>
    <s v="Nick Robinson"/>
    <s v="United States"/>
    <n v="17000000"/>
    <n v="66316289"/>
    <s v="Fox 2000 Pictures"/>
    <n v="110"/>
    <n v="251.1"/>
    <n v="136346648.16666666"/>
  </r>
  <r>
    <s v="Loveless"/>
    <s v="R"/>
    <s v="Drama"/>
    <x v="27"/>
    <s v="June 1, 2017 (Russia)"/>
    <x v="56"/>
    <n v="31000"/>
    <s v="Andrey Zvyagintsev"/>
    <s v="Oleg Negin"/>
    <s v="Maryana Spivak"/>
    <s v="Russia"/>
    <m/>
    <n v="3925992"/>
    <s v="Non-Stop Productions"/>
    <n v="127"/>
    <n v="245.1"/>
    <n v="4880659.9853121173"/>
  </r>
  <r>
    <s v="Mad Max 2"/>
    <s v="R"/>
    <s v="Action"/>
    <x v="12"/>
    <s v="May 21, 1982 (United States)"/>
    <x v="56"/>
    <n v="170000"/>
    <s v="George Miller"/>
    <s v="Terry Hayes"/>
    <s v="Mel Gibson"/>
    <s v="Australia"/>
    <n v="3000000"/>
    <n v="23668369"/>
    <s v="Kennedy Miller Productions"/>
    <n v="96"/>
    <n v="90.9"/>
    <n v="60961555.657650039"/>
  </r>
  <r>
    <s v="Match Point"/>
    <s v="R"/>
    <s v="Drama"/>
    <x v="4"/>
    <s v="January 20, 2006 (United States)"/>
    <x v="56"/>
    <n v="209000"/>
    <s v="Woody Allen"/>
    <s v="Woody Allen"/>
    <s v="Scarlett Johansson"/>
    <s v="United Kingdom"/>
    <n v="15000000"/>
    <n v="85638656"/>
    <s v="BBC Films"/>
    <n v="124"/>
    <n v="195.3"/>
    <n v="129435012.31746033"/>
  </r>
  <r>
    <s v="Mindwalk"/>
    <s v="PG"/>
    <s v="Drama"/>
    <x v="32"/>
    <s v="December 20, 1991 (United States)"/>
    <x v="56"/>
    <n v="3000"/>
    <s v="Bernt Amadeus Capra"/>
    <s v="Bernt Amadeus Capra"/>
    <s v="Liv Ullmann"/>
    <s v="United States"/>
    <m/>
    <n v="774048"/>
    <s v="Atlas"/>
    <n v="112"/>
    <n v="130.69999999999999"/>
    <n v="1731662.449339207"/>
  </r>
  <r>
    <s v="Minority Report"/>
    <s v="PG-13"/>
    <s v="Action"/>
    <x v="23"/>
    <s v="June 21, 2002 (United States)"/>
    <x v="56"/>
    <n v="519000"/>
    <s v="Steven Spielberg"/>
    <s v="Philip K. Dick"/>
    <s v="Tom Cruise"/>
    <s v="United States"/>
    <n v="102000000"/>
    <n v="358372926"/>
    <s v="Twentieth Century Fox"/>
    <n v="145"/>
    <n v="179.9"/>
    <n v="468653350.00944203"/>
  </r>
  <r>
    <s v="Moana"/>
    <s v="PG"/>
    <s v="Animation"/>
    <x v="30"/>
    <s v="November 23, 2016 (United States)"/>
    <x v="56"/>
    <n v="289000"/>
    <s v="Directors"/>
    <s v="Jared Bush"/>
    <s v="Auli'i Cravalho"/>
    <s v="United States"/>
    <n v="150000000"/>
    <n v="644411850"/>
    <s v="Hurwitz Creative"/>
    <n v="107"/>
    <n v="240"/>
    <n v="801110937.14810276"/>
  </r>
  <r>
    <s v="Moneyball"/>
    <s v="PG-13"/>
    <s v="Biography"/>
    <x v="24"/>
    <s v="September 23, 2011 (United States)"/>
    <x v="56"/>
    <n v="385000"/>
    <s v="Bennett Miller"/>
    <s v="Steven Zaillian"/>
    <s v="Brad Pitt"/>
    <s v="United States"/>
    <n v="50000000"/>
    <n v="110206216"/>
    <s v="Columbia Pictures"/>
    <n v="133"/>
    <n v="224.9"/>
    <n v="182499097.90869567"/>
  </r>
  <r>
    <s v="Monsieur Hire"/>
    <s v="PG-13"/>
    <s v="Crime"/>
    <x v="21"/>
    <s v="June 1990 (United States)"/>
    <x v="56"/>
    <n v="6100"/>
    <s v="Patrice Leconte"/>
    <s v="Georges Simenon"/>
    <s v="Michel Blanc"/>
    <s v="France"/>
    <m/>
    <n v="1417030"/>
    <s v="CinÃ©a"/>
    <n v="81"/>
    <n v="124"/>
    <n v="4474290.5803108802"/>
  </r>
  <r>
    <s v="Moulin Rouge!"/>
    <s v="PG-13"/>
    <s v="Drama"/>
    <x v="7"/>
    <s v="June 1, 2001 (United States)"/>
    <x v="56"/>
    <n v="271000"/>
    <s v="Baz Luhrmann"/>
    <s v="Baz Luhrmann"/>
    <s v="Nicole Kidman"/>
    <s v="Australia"/>
    <n v="50000000"/>
    <n v="184935320"/>
    <s v="Twentieth Century Fox"/>
    <n v="127"/>
    <n v="177.1"/>
    <n v="369749291.36482936"/>
  </r>
  <r>
    <s v="Mulan"/>
    <s v="G"/>
    <s v="Animation"/>
    <x v="17"/>
    <s v="June 19, 1998 (United States)"/>
    <x v="56"/>
    <n v="265000"/>
    <s v="Tony Bancroft"/>
    <s v="Robert D. San Souci"/>
    <s v="Ming-Na Wen"/>
    <s v="United States"/>
    <n v="90000000"/>
    <n v="304320254"/>
    <s v="Walt Disney Animation Studios"/>
    <n v="88"/>
    <n v="163"/>
    <n v="403860546.14024389"/>
  </r>
  <r>
    <s v="Mustang"/>
    <s v="PG-13"/>
    <s v="Drama"/>
    <x v="39"/>
    <s v="June 17, 2015 (France)"/>
    <x v="56"/>
    <n v="37000"/>
    <s v="Deniz Gamze ErgÃ¼ven"/>
    <s v="Deniz Gamze ErgÃ¼ven"/>
    <s v="GÃ¼nes Sensoy"/>
    <s v="Turkey"/>
    <m/>
    <n v="5274664"/>
    <s v="CG CinÃ©ma"/>
    <n v="97"/>
    <n v="237"/>
    <n v="10545866.934383202"/>
  </r>
  <r>
    <s v="My Cousin Vinny"/>
    <s v="R"/>
    <s v="Comedy"/>
    <x v="35"/>
    <s v="March 13, 1992 (United States)"/>
    <x v="56"/>
    <n v="112000"/>
    <s v="Jonathan Lynn"/>
    <s v="Dale Launer"/>
    <s v="Joe Pesci"/>
    <s v="United States"/>
    <n v="11000000"/>
    <n v="64088552"/>
    <s v="Twentieth Century Fox"/>
    <n v="120"/>
    <n v="140.30000000000001"/>
    <n v="196062066.20883533"/>
  </r>
  <r>
    <s v="My Father's Glory"/>
    <s v="G"/>
    <s v="Adventure"/>
    <x v="32"/>
    <s v="August 1991 (United States)"/>
    <x v="56"/>
    <n v="6200"/>
    <s v="Yves Robert"/>
    <s v="Louis NucÃ©ra"/>
    <s v="Philippe CaubÃ¨re"/>
    <s v="France"/>
    <m/>
    <n v="1730856"/>
    <s v="Gaumont"/>
    <n v="105"/>
    <n v="130.69999999999999"/>
    <n v="3062670.2857142859"/>
  </r>
  <r>
    <s v="My Life as a Dog"/>
    <s v="Unrated"/>
    <s v="Drama"/>
    <x v="38"/>
    <s v="May 1, 1987 (United States)"/>
    <x v="56"/>
    <n v="19000"/>
    <s v="Lasse HallstrÃ¶m"/>
    <s v="Reidar JÃ¶nsson"/>
    <s v="Anton Glanzelius"/>
    <s v="Sweden"/>
    <m/>
    <n v="8349284"/>
    <s v="Svensk Filmindustri (SF)"/>
    <n v="101"/>
    <n v="107.6"/>
    <n v="22394602.419014085"/>
  </r>
  <r>
    <s v="Mysterious Skin"/>
    <s v="Unrated"/>
    <s v="Drama"/>
    <x v="1"/>
    <s v="June 24, 2005 (United States)"/>
    <x v="56"/>
    <n v="67000"/>
    <s v="Gregg Araki"/>
    <s v="Gregg Araki"/>
    <s v="Brady Corbet"/>
    <s v="United States"/>
    <m/>
    <n v="1532932"/>
    <s v="Antidote Films (I)"/>
    <n v="105"/>
    <n v="188.9"/>
    <n v="2177549.5589743587"/>
  </r>
  <r>
    <s v="Mystery Train"/>
    <s v="R"/>
    <s v="Comedy"/>
    <x v="21"/>
    <s v="November 17, 1989 (United States)"/>
    <x v="56"/>
    <n v="26000"/>
    <s v="Jim Jarmusch"/>
    <s v="Jim Jarmusch"/>
    <s v="Masatoshi Nagase"/>
    <s v="Japan"/>
    <n v="2800000"/>
    <n v="1544973"/>
    <s v="JVC Entertainment Networks"/>
    <n v="110"/>
    <n v="124"/>
    <n v="3000339.5353728486"/>
  </r>
  <r>
    <s v="National Lampoon's Christmas Vacation"/>
    <s v="PG-13"/>
    <s v="Comedy"/>
    <x v="21"/>
    <s v="December 1, 1989 (United States)"/>
    <x v="56"/>
    <n v="164000"/>
    <s v="Jeremiah S. Chechik"/>
    <s v="John Hughes"/>
    <s v="Chevy Chase"/>
    <s v="United States"/>
    <n v="27000000"/>
    <n v="73594646"/>
    <s v="Warner Bros."/>
    <n v="97"/>
    <n v="124"/>
    <n v="94737172.100549221"/>
  </r>
  <r>
    <s v="New World"/>
    <s v="Not Rated"/>
    <s v="Action"/>
    <x v="33"/>
    <s v="February 21, 2013 (South Korea)"/>
    <x v="56"/>
    <n v="21000"/>
    <s v="Park Hoon-jung"/>
    <s v="Park Hoon-jung"/>
    <s v="Jung-jae Lee"/>
    <s v="South Korea"/>
    <m/>
    <n v="31673928"/>
    <s v="Sanai Pictures"/>
    <n v="135"/>
    <n v="233"/>
    <n v="40721712.496202536"/>
  </r>
  <r>
    <s v="'night, Mother"/>
    <s v="PG-13"/>
    <s v="Drama"/>
    <x v="25"/>
    <s v="January 29, 1987 (Australia)"/>
    <x v="56"/>
    <n v="2100"/>
    <s v="Tom Moore"/>
    <s v="Marsha Norman"/>
    <s v="Sissy Spacek"/>
    <s v="United States"/>
    <m/>
    <n v="441863"/>
    <s v="Aaron Spelling Productions"/>
    <n v="96"/>
    <n v="109.6"/>
    <n v="568802.94085340097"/>
  </r>
  <r>
    <s v="On Golden Pond"/>
    <s v="PG"/>
    <s v="Drama"/>
    <x v="12"/>
    <s v="February 12, 1982 (United States)"/>
    <x v="56"/>
    <n v="29000"/>
    <s v="Mark Rydell"/>
    <s v="Ernest Thompson"/>
    <s v="Katharine Hepburn"/>
    <s v="United States"/>
    <m/>
    <n v="119285432"/>
    <s v="IPC Films"/>
    <n v="109"/>
    <n v="90.9"/>
    <n v="364922400.9076305"/>
  </r>
  <r>
    <s v="Once Upon a Time... In Hollywood"/>
    <s v="R"/>
    <s v="Comedy"/>
    <x v="5"/>
    <s v="July 26, 2019 (United States)"/>
    <x v="56"/>
    <n v="603000"/>
    <s v="Quentin Tarantino"/>
    <s v="Quentin Tarantino"/>
    <s v="Leonardo DiCaprio"/>
    <s v="United States"/>
    <n v="90000000"/>
    <n v="374565754"/>
    <s v="Columbia Pictures"/>
    <n v="161"/>
    <n v="255.7"/>
    <n v="530098398.71713889"/>
  </r>
  <r>
    <s v="Only the Brave"/>
    <s v="PG-13"/>
    <s v="Action"/>
    <x v="27"/>
    <s v="October 20, 2017 (United States)"/>
    <x v="56"/>
    <n v="62000"/>
    <s v="Joseph Kosinski"/>
    <s v="Sean Flynn"/>
    <s v="Josh Brolin"/>
    <s v="United States"/>
    <n v="38000000"/>
    <n v="26351322"/>
    <s v="Columbia Pictures"/>
    <n v="134"/>
    <n v="245.1"/>
    <n v="73259560.341240883"/>
  </r>
  <r>
    <s v="Only Yesterday"/>
    <s v="PG"/>
    <s v="Animation"/>
    <x v="16"/>
    <s v="February 26, 2016 (United States)"/>
    <x v="56"/>
    <n v="29000"/>
    <s v="Isao Takahata"/>
    <s v="Hotaru Okamoto"/>
    <s v="Miki Imai"/>
    <s v="Japan"/>
    <m/>
    <n v="545825"/>
    <s v="Nippon Television Network (NTV)"/>
    <n v="118"/>
    <n v="136.19999999999999"/>
    <n v="1185408.9629365643"/>
  </r>
  <r>
    <s v="Oslo, August 31st"/>
    <s v="Not Rated"/>
    <s v="Drama"/>
    <x v="24"/>
    <s v="August 31, 2011 (Norway)"/>
    <x v="56"/>
    <n v="21000"/>
    <s v="Joachim Trier"/>
    <s v="Pierre Drieu La Rochelle"/>
    <s v="Anders Danielsen Lie"/>
    <s v="Norway"/>
    <m/>
    <n v="1470679"/>
    <s v="Motlys"/>
    <n v="95"/>
    <n v="224.9"/>
    <n v="1828298.2101183189"/>
  </r>
  <r>
    <s v="Philomena"/>
    <s v="PG-13"/>
    <s v="Biography"/>
    <x v="33"/>
    <s v="November 27, 2013 (United States)"/>
    <x v="56"/>
    <n v="96000"/>
    <s v="Stephen Frears"/>
    <s v="Steve Coogan"/>
    <s v="Judi Dench"/>
    <s v="United Kingdom"/>
    <n v="12000000"/>
    <n v="100129872"/>
    <s v="The Weinstein Company"/>
    <n v="98"/>
    <n v="233"/>
    <n v="139887996.32462174"/>
  </r>
  <r>
    <s v="Planes, Trains &amp; Automobiles"/>
    <s v="R"/>
    <s v="Comedy"/>
    <x v="3"/>
    <s v="November 25, 1987 (United States)"/>
    <x v="56"/>
    <n v="128000"/>
    <s v="John Hughes"/>
    <s v="John Hughes"/>
    <s v="Steve Martin"/>
    <s v="United States"/>
    <n v="30000000"/>
    <n v="49530280"/>
    <s v="Paramount Pictures"/>
    <n v="93"/>
    <n v="113.6"/>
    <n v="101834523.04993252"/>
  </r>
  <r>
    <s v="Police Story"/>
    <s v="PG-13"/>
    <s v="Action"/>
    <x v="38"/>
    <s v="December 14, 1985 (Hong Kong)"/>
    <x v="56"/>
    <n v="31000"/>
    <s v="Jackie Chan"/>
    <s v="Jackie Chan"/>
    <s v="Jackie Chan"/>
    <s v="Hong Kong"/>
    <m/>
    <n v="113164"/>
    <s v="Golden Way Films Ltd."/>
    <n v="100"/>
    <n v="107.6"/>
    <n v="232665.79487179487"/>
  </r>
  <r>
    <s v="Qing shao nian nuo zha"/>
    <s v="Not Rated"/>
    <s v="Crime"/>
    <x v="35"/>
    <s v="August 4, 1994 (Netherlands)"/>
    <x v="56"/>
    <n v="4000"/>
    <s v="Ming-liang Tsai"/>
    <s v="Ming-liang Tsai"/>
    <s v="Chao-jung Chen"/>
    <s v="Taiwan"/>
    <m/>
    <n v="28791"/>
    <s v="Central Motion Pictures"/>
    <n v="106"/>
    <n v="140.30000000000001"/>
    <n v="40897.984615384608"/>
  </r>
  <r>
    <s v="Saga of Tanya the Evil - The Movie"/>
    <s v="Not Rated"/>
    <s v="Animation"/>
    <x v="5"/>
    <s v="May 16, 2019 (United States)"/>
    <x v="56"/>
    <n v="900"/>
    <s v="Yutaka Uemura"/>
    <s v="Carlo Zen"/>
    <s v="TesshÃ´ Genda"/>
    <s v="Japan"/>
    <m/>
    <n v="288460"/>
    <s v="Studio NuT"/>
    <n v="115"/>
    <n v="255.7"/>
    <n v="510416.73635307781"/>
  </r>
  <r>
    <s v="Saw"/>
    <s v="R"/>
    <s v="Horror"/>
    <x v="1"/>
    <s v="October 29, 2004 (United States)"/>
    <x v="56"/>
    <n v="391000"/>
    <s v="James Wan"/>
    <s v="Leigh Whannell"/>
    <s v="Cary Elwes"/>
    <s v="United States"/>
    <n v="1200000"/>
    <n v="103911669"/>
    <s v="Evolution Entertainment"/>
    <n v="103"/>
    <n v="188.9"/>
    <n v="175997140.32406893"/>
  </r>
  <r>
    <s v="Searching"/>
    <s v="PG-13"/>
    <s v="Drama"/>
    <x v="26"/>
    <s v="August 31, 2018 (United States)"/>
    <x v="56"/>
    <n v="148000"/>
    <s v="Aneesh Chaganty"/>
    <s v="Aneesh Chaganty"/>
    <s v="John Cho"/>
    <s v="United States"/>
    <n v="880000"/>
    <n v="75462037"/>
    <s v="Screen Gems"/>
    <n v="102"/>
    <n v="251.1"/>
    <n v="114053981.51736112"/>
  </r>
  <r>
    <s v="Seven Pounds"/>
    <s v="PG-13"/>
    <s v="Drama"/>
    <x v="0"/>
    <s v="December 19, 2008 (United States)"/>
    <x v="56"/>
    <n v="291000"/>
    <s v="Gabriele Muccino"/>
    <s v="Grant Nieporte"/>
    <s v="Will Smith"/>
    <s v="United States"/>
    <n v="55000000"/>
    <n v="169748929"/>
    <s v="Columbia Pictures"/>
    <n v="123"/>
    <n v="215.3"/>
    <n v="256560013.22569445"/>
  </r>
  <r>
    <s v="Sherlock Holmes"/>
    <s v="PG-13"/>
    <s v="Action"/>
    <x v="9"/>
    <s v="December 25, 2009 (United States)"/>
    <x v="56"/>
    <n v="596000"/>
    <s v="Guy Ritchie"/>
    <s v="Michael Robert Johnson"/>
    <s v="Robert Downey Jr."/>
    <s v="United States"/>
    <n v="90000000"/>
    <n v="524028679"/>
    <s v="Warner Bros."/>
    <n v="128"/>
    <n v="214.5"/>
    <n v="635888245.68418956"/>
  </r>
  <r>
    <s v="Sicario"/>
    <s v="R"/>
    <s v="Action"/>
    <x v="39"/>
    <s v="October 2, 2015 (United States)"/>
    <x v="56"/>
    <n v="386000"/>
    <s v="Denis Villeneuve"/>
    <s v="Taylor Sheridan"/>
    <s v="Emily Blunt"/>
    <s v="United States"/>
    <n v="30000000"/>
    <n v="84872444"/>
    <s v="Lionsgate"/>
    <n v="121"/>
    <n v="237"/>
    <n v="184323832.40769777"/>
  </r>
  <r>
    <s v="Sin Nombre"/>
    <s v="R"/>
    <s v="Adventure"/>
    <x v="9"/>
    <s v="April 17, 2009 (United States)"/>
    <x v="56"/>
    <n v="32000"/>
    <s v="Cary Joji Fukunaga"/>
    <s v="Cary Joji Fukunaga"/>
    <s v="Paulina Gaitan"/>
    <s v="Mexico"/>
    <m/>
    <n v="5102705"/>
    <s v="Scion Films"/>
    <n v="96"/>
    <n v="214.5"/>
    <n v="10202061.768372703"/>
  </r>
  <r>
    <s v="Sleepers"/>
    <s v="R"/>
    <s v="Crime"/>
    <x v="10"/>
    <s v="October 18, 1996 (United States)"/>
    <x v="56"/>
    <n v="202000"/>
    <s v="Barry Levinson"/>
    <s v="Lorenzo Carcaterra"/>
    <s v="Robert De Niro"/>
    <s v="United States"/>
    <n v="44000000"/>
    <n v="165615285"/>
    <s v="Astoria Films"/>
    <n v="147"/>
    <n v="156.9"/>
    <n v="340505919.96963561"/>
  </r>
  <r>
    <s v="Songs from the Second Floor"/>
    <s v="Not Rated"/>
    <s v="Comedy"/>
    <x v="8"/>
    <s v="October 6, 2000 (Sweden)"/>
    <x v="56"/>
    <n v="18000"/>
    <s v="Roy Andersson"/>
    <s v="Roy Andersson"/>
    <s v="Lars Nordh"/>
    <s v="Sweden"/>
    <m/>
    <n v="80334"/>
    <s v="Arte France CinÃ©ma"/>
    <n v="98"/>
    <n v="172.2"/>
    <n v="106610.4956445993"/>
  </r>
  <r>
    <s v="Sophie's Choice"/>
    <s v="R"/>
    <s v="Drama"/>
    <x v="31"/>
    <s v="March 4, 1983 (United States)"/>
    <x v="56"/>
    <n v="44000"/>
    <s v="Alan J. Pakula"/>
    <s v="William Styron"/>
    <s v="Meryl Streep"/>
    <s v="United Kingdom"/>
    <n v="12000000"/>
    <n v="30036000"/>
    <s v="Incorporated Television Company (ITC)"/>
    <n v="150"/>
    <n v="96.5"/>
    <n v="111067587.37864077"/>
  </r>
  <r>
    <s v="Star Trek: First Contact"/>
    <s v="PG-13"/>
    <s v="Action"/>
    <x v="10"/>
    <s v="November 22, 1996 (United States)"/>
    <x v="56"/>
    <n v="120000"/>
    <s v="Jonathan Frakes"/>
    <s v="Gene Roddenberry"/>
    <s v="Patrick Stewart"/>
    <s v="United States"/>
    <n v="45000000"/>
    <n v="146027888"/>
    <s v="Digital Image Associates"/>
    <n v="111"/>
    <n v="156.9"/>
    <n v="204010534.03759742"/>
  </r>
  <r>
    <s v="Stardust"/>
    <s v="PG-13"/>
    <s v="Adventure"/>
    <x v="6"/>
    <s v="August 10, 2007 (United States)"/>
    <x v="56"/>
    <n v="260000"/>
    <s v="Matthew Vaughn"/>
    <s v="Jane Goldman"/>
    <s v="Charlie Cox"/>
    <s v="United Kingdom"/>
    <n v="70000000"/>
    <n v="137515140"/>
    <s v="Paramount Pictures"/>
    <n v="127"/>
    <n v="207.3"/>
    <n v="243326731.46341464"/>
  </r>
  <r>
    <s v="Superbad"/>
    <s v="R"/>
    <s v="Comedy"/>
    <x v="6"/>
    <s v="August 17, 2007 (United States)"/>
    <x v="56"/>
    <n v="535000"/>
    <s v="Greg Mottola"/>
    <s v="Seth Rogen"/>
    <s v="Michael Cera"/>
    <s v="United States"/>
    <n v="20000000"/>
    <n v="170812526"/>
    <s v="Columbia Pictures"/>
    <n v="113"/>
    <n v="207.3"/>
    <n v="226683696.30749127"/>
  </r>
  <r>
    <s v="Sympathy for Mr. Vengeance"/>
    <s v="R"/>
    <s v="Crime"/>
    <x v="23"/>
    <s v="March 29, 2002 (South Korea)"/>
    <x v="56"/>
    <n v="65000"/>
    <s v="Park Chan-Wook"/>
    <s v="Myeong-chan Park"/>
    <s v="Kang-ho Song"/>
    <s v="South Korea"/>
    <n v="4000000"/>
    <n v="2046061"/>
    <s v="CJ Entertainment"/>
    <n v="129"/>
    <n v="179.9"/>
    <n v="4769967.763580719"/>
  </r>
  <r>
    <s v="Synecdoche, New York"/>
    <s v="R"/>
    <s v="Drama"/>
    <x v="0"/>
    <s v="February 5, 2009 (Netherlands)"/>
    <x v="56"/>
    <n v="86000"/>
    <s v="Charlie Kaufman"/>
    <s v="Charlie Kaufman"/>
    <s v="Philip Seymour Hoffman"/>
    <s v="United States"/>
    <n v="20000000"/>
    <n v="4658401"/>
    <s v="Sidney Kimmel Entertainment"/>
    <n v="124"/>
    <n v="215.3"/>
    <n v="6592730.0729215052"/>
  </r>
  <r>
    <s v="Thank You for Smoking"/>
    <s v="R"/>
    <s v="Comedy"/>
    <x v="4"/>
    <s v="April 14, 2006 (United States)"/>
    <x v="56"/>
    <n v="215000"/>
    <s v="Jason Reitman"/>
    <s v="Jason Reitman"/>
    <s v="Aaron Eckhart"/>
    <s v="United States"/>
    <n v="6500000"/>
    <n v="39323027"/>
    <s v="Room 9 Entertainment"/>
    <n v="92"/>
    <n v="195.3"/>
    <n v="61350365.217101887"/>
  </r>
  <r>
    <s v="The Art of Racing in the Rain"/>
    <s v="PG"/>
    <s v="Comedy"/>
    <x v="5"/>
    <s v="August 9, 2019 (United States)"/>
    <x v="56"/>
    <n v="27000"/>
    <s v="Simon Curtis"/>
    <s v="Mark Bomback"/>
    <s v="Kevin Costner"/>
    <s v="United States"/>
    <n v="18000000"/>
    <n v="33766787"/>
    <s v="Fox 2000 Pictures"/>
    <n v="109"/>
    <n v="255.7"/>
    <n v="67511417.315616801"/>
  </r>
  <r>
    <s v="The Barbarian Invasions"/>
    <s v="R"/>
    <s v="Comedy"/>
    <x v="2"/>
    <s v="March 5, 2004 (United States)"/>
    <x v="56"/>
    <n v="29000"/>
    <s v="Denys Arcand"/>
    <s v="Denys Arcand"/>
    <s v="RÃ©my Girard"/>
    <s v="Canada"/>
    <m/>
    <n v="34883010"/>
    <s v="Pyramide Productions"/>
    <n v="99"/>
    <n v="184"/>
    <n v="54423211.198156677"/>
  </r>
  <r>
    <s v="The Beautiful Troublemaker"/>
    <s v="Unrated"/>
    <s v="Drama"/>
    <x v="16"/>
    <s v="September 4, 1991 (France)"/>
    <x v="56"/>
    <n v="7500"/>
    <s v="Jacques Rivette"/>
    <s v="Pascal Bonitzer"/>
    <s v="Michel Piccoli"/>
    <s v="France"/>
    <m/>
    <n v="403056"/>
    <s v="Pierre Grise Productions"/>
    <n v="238"/>
    <n v="136.19999999999999"/>
    <n v="901697.23348017619"/>
  </r>
  <r>
    <s v="The Big Blue"/>
    <s v="PG"/>
    <s v="Adventure"/>
    <x v="28"/>
    <s v="August 19, 1988 (United States)"/>
    <x v="56"/>
    <n v="49000"/>
    <s v="Luc Besson"/>
    <s v="Luc Besson"/>
    <s v="Jean-Marc Barr"/>
    <s v="France"/>
    <m/>
    <n v="3975244"/>
    <s v="Gaumont"/>
    <n v="168"/>
    <n v="118.3"/>
    <n v="6008218.486111111"/>
  </r>
  <r>
    <s v="The Blind Side"/>
    <s v="PG-13"/>
    <s v="Biography"/>
    <x v="9"/>
    <s v="November 20, 2009 (United States)"/>
    <x v="56"/>
    <n v="303000"/>
    <s v="John Lee Hancock"/>
    <s v="John Lee Hancock"/>
    <s v="Quinton Aaron"/>
    <s v="United States"/>
    <n v="29000000"/>
    <n v="309208309"/>
    <s v="Alcon Entertainment"/>
    <n v="129"/>
    <n v="214.5"/>
    <n v="671530803.65146112"/>
  </r>
  <r>
    <s v="The Bridges of Madison County"/>
    <s v="PG-13"/>
    <s v="Drama"/>
    <x v="40"/>
    <s v="June 2, 1995 (United States)"/>
    <x v="56"/>
    <n v="76000"/>
    <s v="Clint Eastwood"/>
    <s v="Richard LaGravenese"/>
    <s v="Clint Eastwood"/>
    <s v="United States"/>
    <n v="24000000"/>
    <n v="182016617"/>
    <s v="Warner Bros."/>
    <n v="135"/>
    <n v="152.4"/>
    <n v="308284953.86270148"/>
  </r>
  <r>
    <s v="The Butterfly Effect"/>
    <s v="R"/>
    <s v="Drama"/>
    <x v="1"/>
    <s v="January 23, 2004 (United States)"/>
    <x v="56"/>
    <n v="460000"/>
    <s v="Eric Bress"/>
    <s v="J. Mackye Gruber"/>
    <s v="Ashton Kutcher"/>
    <s v="United States"/>
    <n v="13000000"/>
    <n v="96822421"/>
    <s v="BenderSpink"/>
    <n v="113"/>
    <n v="188.9"/>
    <n v="193581310.22769028"/>
  </r>
  <r>
    <s v="The Commitments"/>
    <s v="R"/>
    <s v="Comedy"/>
    <x v="16"/>
    <s v="September 13, 1991 (United States)"/>
    <x v="56"/>
    <n v="34000"/>
    <s v="Alan Parker"/>
    <s v="Roddy Doyle"/>
    <s v="Robert Arkins"/>
    <s v="Ireland"/>
    <n v="12000000"/>
    <n v="14919570"/>
    <s v="Beacon Communications"/>
    <n v="118"/>
    <n v="136.19999999999999"/>
    <n v="23276973.778801844"/>
  </r>
  <r>
    <s v="The Cook, the Thief, His Wife &amp; Her Lover"/>
    <s v="X"/>
    <s v="Crime"/>
    <x v="21"/>
    <s v="April 6, 1990 (United States)"/>
    <x v="56"/>
    <n v="36000"/>
    <s v="Peter Greenaway"/>
    <s v="Peter Greenaway"/>
    <s v="Richard Bohringer"/>
    <s v="Netherlands"/>
    <m/>
    <n v="7724701"/>
    <s v="Allarts"/>
    <n v="124"/>
    <n v="124"/>
    <n v="21475514.550182484"/>
  </r>
  <r>
    <s v="The Counterfeiters"/>
    <s v="R"/>
    <s v="Crime"/>
    <x v="6"/>
    <s v="April 18, 2008 (United States)"/>
    <x v="56"/>
    <n v="44000"/>
    <s v="Stefan Ruzowitzky"/>
    <s v="Adolf Burger"/>
    <s v="Karl Markovics"/>
    <s v="Austria"/>
    <m/>
    <n v="18814713"/>
    <s v="Magnolia Filmproduktion"/>
    <n v="99"/>
    <n v="207.3"/>
    <n v="39673654.332871974"/>
  </r>
  <r>
    <s v="The Crow"/>
    <s v="R"/>
    <s v="Action"/>
    <x v="13"/>
    <s v="May 13, 1994 (United States)"/>
    <x v="56"/>
    <n v="170000"/>
    <s v="Alex Proyas"/>
    <s v="James O'Barr"/>
    <s v="Brandon Lee"/>
    <s v="United States"/>
    <n v="23000000"/>
    <n v="50693129"/>
    <s v="Crowvision Inc."/>
    <n v="102"/>
    <n v="148.19999999999999"/>
    <n v="65256427.572032109"/>
  </r>
  <r>
    <s v="The Dresser"/>
    <s v="PG"/>
    <s v="Drama"/>
    <x v="19"/>
    <s v="December 6, 1983 (United States)"/>
    <x v="56"/>
    <n v="4900"/>
    <s v="Peter Yates"/>
    <s v="Ronald Harwood"/>
    <s v="Albert Finney"/>
    <s v="United Kingdom"/>
    <m/>
    <n v="5310748"/>
    <s v="Columbia Pictures"/>
    <n v="118"/>
    <n v="99.6"/>
    <n v="9137125.4409937896"/>
  </r>
  <r>
    <s v="The Farewell"/>
    <s v="PG"/>
    <s v="Comedy"/>
    <x v="5"/>
    <s v="August 9, 2019 (United States)"/>
    <x v="56"/>
    <n v="55000"/>
    <s v="Lulu Wang"/>
    <s v="Lulu Wang"/>
    <s v="Shuzhen Zhao"/>
    <s v="United States"/>
    <m/>
    <n v="23076657"/>
    <s v="Big Beach Films"/>
    <n v="100"/>
    <n v="255.7"/>
    <n v="43137775.385889567"/>
  </r>
  <r>
    <s v="The Five Heartbeats"/>
    <s v="R"/>
    <s v="Drama"/>
    <x v="16"/>
    <s v="March 29, 1991 (United States)"/>
    <x v="56"/>
    <n v="3900"/>
    <s v="Robert Townsend"/>
    <s v="Robert Townsend"/>
    <s v="Robert Townsend"/>
    <s v="United States"/>
    <m/>
    <n v="8750400"/>
    <s v="Twentieth Century Fox"/>
    <n v="121"/>
    <n v="136.19999999999999"/>
    <n v="10427246.304262808"/>
  </r>
  <r>
    <s v="The Florida Project"/>
    <s v="R"/>
    <s v="Drama"/>
    <x v="27"/>
    <s v="November 10, 2017 (United Kingdom)"/>
    <x v="56"/>
    <n v="101000"/>
    <s v="Sean Baker"/>
    <s v="Sean Baker"/>
    <s v="Brooklynn Prince"/>
    <s v="United States"/>
    <n v="2000000"/>
    <n v="10971298"/>
    <s v="Cre Film"/>
    <n v="111"/>
    <n v="245.1"/>
    <n v="18168230.981521741"/>
  </r>
  <r>
    <s v="The Fly"/>
    <s v="R"/>
    <s v="Drama"/>
    <x v="25"/>
    <s v="August 15, 1986 (United States)"/>
    <x v="56"/>
    <n v="165000"/>
    <s v="David Cronenberg"/>
    <s v="George Langelaan"/>
    <s v="Jeff Goldblum"/>
    <s v="United States"/>
    <n v="15000000"/>
    <n v="60629159"/>
    <s v="SLM Production Group"/>
    <n v="96"/>
    <n v="109.6"/>
    <n v="100400569.27880435"/>
  </r>
  <r>
    <s v="The Godfather: Part III"/>
    <s v="R"/>
    <s v="Crime"/>
    <x v="32"/>
    <s v="December 25, 1990 (United States)"/>
    <x v="56"/>
    <n v="370000"/>
    <s v="Francis Ford Coppola"/>
    <s v="Mario Puzo"/>
    <s v="Al Pacino"/>
    <s v="United States"/>
    <n v="54000000"/>
    <n v="136861392"/>
    <s v="Paramount Pictures"/>
    <n v="162"/>
    <n v="130.69999999999999"/>
    <n v="273632979.93700784"/>
  </r>
  <r>
    <s v="The Greatest Showman"/>
    <s v="PG"/>
    <s v="Biography"/>
    <x v="27"/>
    <s v="December 20, 2017 (United States)"/>
    <x v="56"/>
    <n v="251000"/>
    <s v="Michael Gracey"/>
    <s v="Jenny Bicks"/>
    <s v="Hugh Jackman"/>
    <s v="United States"/>
    <n v="84000000"/>
    <n v="438006904"/>
    <s v="Bona Film Group"/>
    <n v="105"/>
    <n v="245.1"/>
    <n v="1128154722.3060017"/>
  </r>
  <r>
    <s v="The Hunt for Red October"/>
    <s v="PG"/>
    <s v="Action"/>
    <x v="32"/>
    <s v="March 2, 1990 (United States)"/>
    <x v="56"/>
    <n v="186000"/>
    <s v="John McTiernan"/>
    <s v="Tom Clancy"/>
    <s v="Sean Connery"/>
    <s v="United States"/>
    <n v="30000000"/>
    <n v="200512643"/>
    <s v="Paramount Pictures"/>
    <n v="135"/>
    <n v="130.69999999999999"/>
    <n v="435468298.80327868"/>
  </r>
  <r>
    <s v="The Hurricane"/>
    <s v="R"/>
    <s v="Biography"/>
    <x v="11"/>
    <s v="January 14, 2000 (United States)"/>
    <x v="56"/>
    <n v="93000"/>
    <s v="Norman Jewison"/>
    <s v="Rubin 'Hurricane' Carter"/>
    <s v="Denzel Washington"/>
    <s v="United States"/>
    <n v="50000000"/>
    <n v="73956241"/>
    <s v="Azoff Entertainment"/>
    <n v="146"/>
    <n v="166.6"/>
    <n v="147863954.28280839"/>
  </r>
  <r>
    <s v="The Illusionist"/>
    <s v="PG-13"/>
    <s v="Drama"/>
    <x v="15"/>
    <s v="September 1, 2006 (United States)"/>
    <x v="56"/>
    <n v="360000"/>
    <s v="Neil Burger"/>
    <s v="Neil Burger"/>
    <s v="Edward Norton"/>
    <s v="United States"/>
    <n v="16500000"/>
    <n v="87892388"/>
    <s v="Bull's Eye Entertainment"/>
    <n v="110"/>
    <n v="201.6"/>
    <n v="170687129.53218609"/>
  </r>
  <r>
    <s v="The Impossible"/>
    <s v="PG-13"/>
    <s v="Drama"/>
    <x v="36"/>
    <s v="January 4, 2013 (United States)"/>
    <x v="56"/>
    <n v="208000"/>
    <s v="J.A. Bayona"/>
    <s v="Sergio G. SÃ¡nchez"/>
    <s v="Naomi Watts"/>
    <s v="Spain"/>
    <n v="45000000"/>
    <n v="198087212"/>
    <s v="Mediaset EspaÃ±a"/>
    <n v="114"/>
    <n v="229.6"/>
    <n v="350506234.00929153"/>
  </r>
  <r>
    <s v="The Kite Runner"/>
    <s v="PG-13"/>
    <s v="Drama"/>
    <x v="6"/>
    <s v="January 11, 2008 (United States)"/>
    <x v="56"/>
    <n v="78000"/>
    <s v="Marc Forster"/>
    <s v="David Benioff"/>
    <s v="Khalid Abdalla"/>
    <s v="United States"/>
    <n v="20000000"/>
    <n v="75011029"/>
    <s v="Dreamworks Pictures"/>
    <n v="128"/>
    <n v="207.3"/>
    <n v="142404115.49096572"/>
  </r>
  <r>
    <s v="The Legend of Drunken Master"/>
    <s v="R"/>
    <s v="Action"/>
    <x v="13"/>
    <s v="October 20, 2000 (United States)"/>
    <x v="56"/>
    <n v="44000"/>
    <s v="Chia-Liang Liu"/>
    <s v="Edward Tang"/>
    <s v="Jackie Chan"/>
    <s v="Hong Kong"/>
    <n v="10000000"/>
    <n v="11555430"/>
    <s v="Golden Harvest Company"/>
    <n v="102"/>
    <n v="148.19999999999999"/>
    <n v="25095791.311475407"/>
  </r>
  <r>
    <s v="The Little Mermaid"/>
    <s v="G"/>
    <s v="Animation"/>
    <x v="21"/>
    <s v="November 17, 1989 (United States)"/>
    <x v="56"/>
    <n v="244000"/>
    <s v="Ron Clements"/>
    <s v="John Musker"/>
    <s v="Jodi Benson"/>
    <s v="United States"/>
    <n v="40000000"/>
    <n v="211343479"/>
    <s v="Walt Disney Pictures"/>
    <n v="83"/>
    <n v="124"/>
    <n v="295260697.16322786"/>
  </r>
  <r>
    <s v="The Lovers on the Bridge"/>
    <s v="R"/>
    <s v="Drama"/>
    <x v="16"/>
    <s v="July 2, 1999 (United States)"/>
    <x v="56"/>
    <n v="13000"/>
    <s v="Leos Carax"/>
    <s v="Leos Carax"/>
    <s v="Juliette Binoche"/>
    <s v="France"/>
    <n v="28000000"/>
    <n v="29679"/>
    <s v="Films A2"/>
    <n v="125"/>
    <n v="136.19999999999999"/>
    <n v="40209.832369942189"/>
  </r>
  <r>
    <s v="The Naked Gun: from the Files of Police Squad!"/>
    <s v="PG-13"/>
    <s v="Comedy"/>
    <x v="28"/>
    <s v="December 2, 1988 (United States)"/>
    <x v="56"/>
    <n v="158000"/>
    <s v="David Zucker"/>
    <s v="Jerry Zucker"/>
    <s v="Leslie Nielsen"/>
    <s v="United States"/>
    <n v="12000000"/>
    <n v="78756177"/>
    <s v="Paramount Pictures"/>
    <n v="85"/>
    <n v="118.3"/>
    <n v="157460676.71850392"/>
  </r>
  <r>
    <s v="The Others"/>
    <s v="PG-13"/>
    <s v="Horror"/>
    <x v="7"/>
    <s v="August 10, 2001 (United States)"/>
    <x v="56"/>
    <n v="346000"/>
    <s v="Alejandro AmenÃ¡bar"/>
    <s v="Alejandro AmenÃ¡bar"/>
    <s v="Nicole Kidman"/>
    <s v="Spain"/>
    <n v="17000000"/>
    <n v="209947037"/>
    <s v="Cruise/Wagner Productions"/>
    <n v="104"/>
    <n v="177.1"/>
    <n v="371491650.2549361"/>
  </r>
  <r>
    <s v="The Peanut Butter Falcon"/>
    <s v="PG-13"/>
    <s v="Adventure"/>
    <x v="5"/>
    <s v="August 23, 2019 (United States)"/>
    <x v="56"/>
    <n v="73000"/>
    <s v="Tyler Nilson"/>
    <s v="Tyler Nilson"/>
    <s v="Zack Gottsagen"/>
    <s v="United States"/>
    <n v="6200000"/>
    <n v="133031473"/>
    <s v="Armory Films"/>
    <n v="97"/>
    <n v="255.7"/>
    <n v="195536371.55378675"/>
  </r>
  <r>
    <s v="The Piano"/>
    <s v="R"/>
    <s v="Drama"/>
    <x v="34"/>
    <s v="February 11, 1994 (United States)"/>
    <x v="56"/>
    <n v="81000"/>
    <s v="Jane Campion"/>
    <s v="Jane Campion"/>
    <s v="Holly Hunter"/>
    <s v="New Zealand"/>
    <n v="7000000"/>
    <n v="40185556"/>
    <s v="CiBy 2000"/>
    <n v="121"/>
    <n v="144.5"/>
    <n v="73496632.132052824"/>
  </r>
  <r>
    <s v="The Raid: Redemption"/>
    <s v="R"/>
    <s v="Action"/>
    <x v="24"/>
    <s v="April 13, 2012 (United States)"/>
    <x v="56"/>
    <n v="195000"/>
    <s v="Gareth Evans"/>
    <s v="Gareth Evans"/>
    <s v="Iko Uwais"/>
    <s v="Indonesia"/>
    <n v="1100000"/>
    <n v="9148519"/>
    <s v="Pt. Merantau Films"/>
    <n v="101"/>
    <n v="224.9"/>
    <n v="17766435.559592094"/>
  </r>
  <r>
    <s v="The Reader"/>
    <s v="R"/>
    <s v="Drama"/>
    <x v="0"/>
    <s v="January 30, 2009 (United States)"/>
    <x v="56"/>
    <n v="234000"/>
    <s v="Stephen Daldry"/>
    <s v="David Hare"/>
    <s v="Kate Winslet"/>
    <s v="Germany"/>
    <n v="32000000"/>
    <n v="108902486"/>
    <s v="The Weinstein Company"/>
    <n v="124"/>
    <n v="215.3"/>
    <n v="140188371.28939587"/>
  </r>
  <r>
    <s v="The Red Violin"/>
    <s v="R"/>
    <s v="Drama"/>
    <x v="17"/>
    <s v="June 11, 1999 (United States)"/>
    <x v="56"/>
    <n v="32000"/>
    <s v="FranÃ§ois Girard"/>
    <s v="Don McKellar"/>
    <s v="Carlo Cecchi"/>
    <s v="Canada"/>
    <n v="18000000"/>
    <n v="10019109"/>
    <s v="Rhombus Media"/>
    <n v="130"/>
    <n v="163"/>
    <n v="20599342.18825911"/>
  </r>
  <r>
    <s v="The Royal Tenenbaums"/>
    <s v="R"/>
    <s v="Comedy"/>
    <x v="7"/>
    <s v="January 4, 2002 (United States)"/>
    <x v="56"/>
    <n v="273000"/>
    <s v="Wes Anderson"/>
    <s v="Wes Anderson"/>
    <s v="Gene Hackman"/>
    <s v="United States"/>
    <n v="21000000"/>
    <n v="71444482"/>
    <s v="Touchstone Pictures"/>
    <n v="110"/>
    <n v="177.1"/>
    <n v="209520054.52743018"/>
  </r>
  <r>
    <s v="The Secret of Kells"/>
    <s v="Not Rated"/>
    <s v="Animation"/>
    <x v="9"/>
    <s v="June 22, 2016 (United States)"/>
    <x v="56"/>
    <n v="33000"/>
    <s v="Tomm Moore"/>
    <s v="Tomm Moore"/>
    <s v="Evan McGuire"/>
    <s v="Ireland"/>
    <n v="8000000"/>
    <n v="1803412"/>
    <s v="Les Armateurs"/>
    <n v="75"/>
    <n v="214.5"/>
    <n v="2986411.0673913043"/>
  </r>
  <r>
    <s v="The Secret of NIMH"/>
    <s v="G"/>
    <s v="Animation"/>
    <x v="31"/>
    <s v="July 16, 1982 (United States)"/>
    <x v="56"/>
    <n v="37000"/>
    <s v="Don Bluth"/>
    <s v="Robert C. O'Brien"/>
    <s v="Elizabeth Hartman"/>
    <s v="United States"/>
    <n v="7000000"/>
    <n v="14665733"/>
    <s v="Aurora"/>
    <n v="82"/>
    <n v="96.5"/>
    <n v="43009132.291626558"/>
  </r>
  <r>
    <s v="The Secret World of Arrietty"/>
    <s v="G"/>
    <s v="Animation"/>
    <x v="29"/>
    <s v="February 17, 2012 (United States)"/>
    <x v="56"/>
    <n v="85000"/>
    <s v="Hiromasa Yonebayashi"/>
    <s v="Mary Norton"/>
    <s v="Amy Poehler"/>
    <s v="Japan"/>
    <n v="23000000"/>
    <n v="149411550"/>
    <s v="Studio Ghibli"/>
    <n v="94"/>
    <n v="218.1"/>
    <n v="178043407.4501369"/>
  </r>
  <r>
    <s v="The Skin I Live In"/>
    <s v="R"/>
    <s v="Drama"/>
    <x v="24"/>
    <s v="September 2, 2011 (Spain)"/>
    <x v="56"/>
    <n v="143000"/>
    <s v="Pedro AlmodÃ³var"/>
    <s v="Thierry Jonquet"/>
    <s v="Antonio Banderas"/>
    <s v="Spain"/>
    <m/>
    <n v="33750478"/>
    <s v="Blue Haze Entertainment"/>
    <n v="120"/>
    <n v="224.9"/>
    <n v="44136354.706437767"/>
  </r>
  <r>
    <s v="The Station Agent"/>
    <s v="R"/>
    <s v="Comedy"/>
    <x v="2"/>
    <s v="December 5, 2003 (United States)"/>
    <x v="56"/>
    <n v="68000"/>
    <s v="Tom McCarthy"/>
    <s v="Tom McCarthy"/>
    <s v="Peter Dinklage"/>
    <s v="United States"/>
    <n v="500000"/>
    <n v="8701337"/>
    <s v="SenArt Films"/>
    <n v="89"/>
    <n v="184"/>
    <n v="11547462.473432055"/>
  </r>
  <r>
    <s v="The Thin Red Line"/>
    <s v="R"/>
    <s v="Drama"/>
    <x v="17"/>
    <s v="January 15, 1999 (United States)"/>
    <x v="56"/>
    <n v="177000"/>
    <s v="Terrence Malick"/>
    <s v="James Jones"/>
    <s v="Jim Caviezel"/>
    <s v="United States"/>
    <n v="52000000"/>
    <n v="98126565"/>
    <s v="Fox 2000 Pictures"/>
    <n v="170"/>
    <n v="163"/>
    <n v="119072737.37753883"/>
  </r>
  <r>
    <s v="The Visitor"/>
    <s v="PG-13"/>
    <s v="Drama"/>
    <x v="6"/>
    <s v="May 23, 2008 (United States)"/>
    <x v="56"/>
    <n v="42000"/>
    <s v="Tom McCarthy"/>
    <s v="Tom McCarthy"/>
    <s v="Richard Jenkins"/>
    <s v="United States"/>
    <n v="4000000"/>
    <n v="18197518"/>
    <s v="Groundswell Productions"/>
    <n v="104"/>
    <n v="207.3"/>
    <n v="27503887.572420638"/>
  </r>
  <r>
    <s v="The Wedding Banquet"/>
    <s v="R"/>
    <s v="Comedy"/>
    <x v="34"/>
    <s v="August 4, 1993 (United States)"/>
    <x v="56"/>
    <n v="14000"/>
    <s v="Ang Lee"/>
    <s v="Ang Lee"/>
    <s v="Winston Chao"/>
    <s v="Taiwan"/>
    <n v="1000000"/>
    <n v="6933459"/>
    <s v="Ang Lee Productions"/>
    <n v="106"/>
    <n v="144.5"/>
    <n v="14255229.131578946"/>
  </r>
  <r>
    <s v="Three Colors: White"/>
    <s v="R"/>
    <s v="Comedy"/>
    <x v="13"/>
    <s v="June 10, 1994 (United States)"/>
    <x v="56"/>
    <n v="67000"/>
    <s v="Krzysztof Kieslowski"/>
    <s v="Krzysztof Kieslowski"/>
    <s v="Zbigniew Zamachowski"/>
    <s v="Switzerland"/>
    <m/>
    <n v="1237219"/>
    <s v="MK2 Productions"/>
    <n v="92"/>
    <n v="148.19999999999999"/>
    <n v="2543728.9426450743"/>
  </r>
  <r>
    <s v="To vlemma tou Odyssea"/>
    <s v="Unrated"/>
    <s v="Drama"/>
    <x v="40"/>
    <s v="November 1, 1997 (United States)"/>
    <x v="56"/>
    <n v="6400"/>
    <s v="Theodoros Angelopoulos"/>
    <s v="Theodoros Angelopoulos"/>
    <s v="Harvey Keitel"/>
    <s v="Greece"/>
    <m/>
    <m/>
    <s v="Greek Film Center"/>
    <n v="176"/>
    <n v="152.4"/>
    <s v="Missing"/>
  </r>
  <r>
    <s v="Traffic"/>
    <s v="R"/>
    <s v="Crime"/>
    <x v="8"/>
    <s v="January 5, 2001 (United States)"/>
    <x v="56"/>
    <n v="199000"/>
    <s v="Steven Soderbergh"/>
    <s v="Simon Moore"/>
    <s v="Michael Douglas"/>
    <s v="United States"/>
    <n v="48000000"/>
    <n v="207515725"/>
    <s v="Compulsion Inc."/>
    <n v="147"/>
    <n v="172.2"/>
    <n v="402995802.46972591"/>
  </r>
  <r>
    <s v="Train to Busan"/>
    <s v="Not Rated"/>
    <s v="Action"/>
    <x v="30"/>
    <s v="July 20, 2016 (South Korea)"/>
    <x v="56"/>
    <n v="181000"/>
    <s v="Sang-ho Yeon"/>
    <s v="Joo-Suk Park"/>
    <s v="Gong Yoo"/>
    <s v="South Korea"/>
    <m/>
    <n v="92764199"/>
    <s v="Next Entertainment World"/>
    <n v="118"/>
    <n v="240"/>
    <n v="125679197.1333926"/>
  </r>
  <r>
    <s v="True Grit"/>
    <s v="PG-13"/>
    <s v="Drama"/>
    <x v="29"/>
    <s v="December 22, 2010 (United States)"/>
    <x v="56"/>
    <n v="319000"/>
    <s v="Ethan Coen"/>
    <s v="Joel Coen"/>
    <s v="Jeff Bridges"/>
    <s v="United States"/>
    <n v="38000000"/>
    <n v="252276927"/>
    <s v="Paramount Pictures"/>
    <n v="110"/>
    <n v="218.1"/>
    <n v="357031024.88109612"/>
  </r>
  <r>
    <s v="Tyrannosaur"/>
    <s v="Not Rated"/>
    <s v="Drama"/>
    <x v="24"/>
    <s v="October 7, 2011 (Ireland)"/>
    <x v="56"/>
    <n v="31000"/>
    <s v="Paddy Considine"/>
    <s v="Paddy Considine"/>
    <s v="Peter Mullan"/>
    <s v="United Kingdom"/>
    <m/>
    <n v="676111"/>
    <s v="Warp X"/>
    <n v="92"/>
    <n v="224.9"/>
    <n v="1425681.8110726643"/>
  </r>
  <r>
    <s v="Un Coeur en Hiver"/>
    <m/>
    <s v="Drama"/>
    <x v="35"/>
    <s v="June 4, 1993 (United States)"/>
    <x v="56"/>
    <n v="9300"/>
    <s v="Claude Sautet"/>
    <s v="Claude Sautet"/>
    <s v="Daniel Auteuil"/>
    <s v="France"/>
    <m/>
    <n v="1605437"/>
    <s v="Film Par Film"/>
    <n v="105"/>
    <n v="140.30000000000001"/>
    <n v="2359752.3101784848"/>
  </r>
  <r>
    <s v="United 93"/>
    <s v="R"/>
    <s v="Action"/>
    <x v="15"/>
    <s v="April 28, 2006 (United States)"/>
    <x v="56"/>
    <n v="100000"/>
    <s v="Paul Greengrass"/>
    <s v="Paul Greengrass"/>
    <s v="David Alan Basche"/>
    <s v="United States"/>
    <n v="15000000"/>
    <n v="76700659"/>
    <s v="Universal Pictures"/>
    <n v="111"/>
    <n v="201.6"/>
    <n v="97377878.322083324"/>
  </r>
  <r>
    <s v="Vera Drake"/>
    <s v="R"/>
    <s v="Crime"/>
    <x v="1"/>
    <s v="February 4, 2005 (United States)"/>
    <x v="56"/>
    <n v="24000"/>
    <s v="Mike Leigh"/>
    <s v="Mike Leigh"/>
    <s v="Imelda Staunton"/>
    <s v="United Kingdom"/>
    <n v="11000000"/>
    <n v="13267869"/>
    <s v="Les Films Alain Sarde"/>
    <n v="125"/>
    <n v="188.9"/>
    <n v="20700049.586789552"/>
  </r>
  <r>
    <s v="Victor Victoria"/>
    <s v="PG"/>
    <s v="Comedy"/>
    <x v="31"/>
    <s v="March 19, 1982 (United States)"/>
    <x v="56"/>
    <n v="20000"/>
    <s v="Blake Edwards"/>
    <s v="Blake Edwards"/>
    <s v="Julie Andrews"/>
    <s v="United Kingdom"/>
    <m/>
    <n v="28229046"/>
    <s v="Metro-Goldwyn-Mayer (MGM)"/>
    <n v="134"/>
    <n v="96.5"/>
    <n v="36292786.144303799"/>
  </r>
  <r>
    <s v="Volver"/>
    <s v="R"/>
    <s v="Comedy"/>
    <x v="15"/>
    <s v="January 26, 2007 (United States)"/>
    <x v="56"/>
    <n v="97000"/>
    <s v="Pedro AlmodÃ³var"/>
    <s v="Pedro AlmodÃ³var"/>
    <s v="PenÃ©lope Cruz"/>
    <s v="Spain"/>
    <m/>
    <n v="85585177"/>
    <s v="Canal+ EspaÃ±a"/>
    <n v="121"/>
    <n v="201.6"/>
    <n v="110032925.87299578"/>
  </r>
  <r>
    <s v="Watchmen"/>
    <s v="R"/>
    <s v="Action"/>
    <x v="9"/>
    <s v="March 6, 2009 (United States)"/>
    <x v="56"/>
    <n v="520000"/>
    <s v="Zack Snyder"/>
    <s v="David Hayter"/>
    <s v="Jackie Earle Haley"/>
    <s v="United States"/>
    <n v="130000000"/>
    <n v="185382813"/>
    <s v="Warner Bros."/>
    <n v="162"/>
    <n v="214.5"/>
    <n v="313986343.08560312"/>
  </r>
  <r>
    <s v="Weekend"/>
    <s v="Not Rated"/>
    <s v="Drama"/>
    <x v="24"/>
    <s v="November 4, 2011 (United Kingdom)"/>
    <x v="56"/>
    <n v="29000"/>
    <s v="Andrew Haigh"/>
    <s v="Andrew Haigh"/>
    <s v="Tom Cullen"/>
    <s v="United Kingdom"/>
    <m/>
    <n v="1192003"/>
    <s v="EM Media"/>
    <n v="97"/>
    <n v="224.9"/>
    <n v="1686963.8369716674"/>
  </r>
  <r>
    <s v="When Harry Met Sally..."/>
    <s v="R"/>
    <s v="Comedy"/>
    <x v="21"/>
    <s v="July 21, 1989 (United States)"/>
    <x v="56"/>
    <n v="201000"/>
    <s v="Rob Reiner"/>
    <s v="Nora Ephron"/>
    <s v="Billy Crystal"/>
    <s v="United States"/>
    <n v="16000000"/>
    <n v="93232006"/>
    <s v="Castle Rock Entertainment"/>
    <n v="95"/>
    <n v="124"/>
    <n v="123727318.06707317"/>
  </r>
  <r>
    <s v="Withnail &amp; I"/>
    <s v="R"/>
    <s v="Comedy"/>
    <x v="3"/>
    <s v="June 19, 1987 (United States)"/>
    <x v="56"/>
    <n v="41000"/>
    <s v="Bruce Robinson"/>
    <s v="Bruce Robinson"/>
    <s v="Richard E. Grant"/>
    <s v="United Kingdom"/>
    <m/>
    <n v="1628359"/>
    <s v="Cineplex Odeon Films"/>
    <n v="107"/>
    <n v="113.6"/>
    <n v="3162275.2536647543"/>
  </r>
  <r>
    <s v="Women on the Verge of a Nervous Breakdown"/>
    <s v="R"/>
    <s v="Comedy"/>
    <x v="28"/>
    <s v="November 11, 1988 (United States)"/>
    <x v="56"/>
    <n v="37000"/>
    <s v="Pedro AlmodÃ³var"/>
    <s v="Pedro AlmodÃ³var"/>
    <s v="Carmen Maura"/>
    <s v="Spain"/>
    <n v="700000"/>
    <n v="7263129"/>
    <s v="Laurenfilm"/>
    <n v="88"/>
    <n v="118.3"/>
    <n v="8654968.3468908872"/>
  </r>
  <r>
    <s v="Y Tu MamÃ¡ TambiÃ©n"/>
    <m/>
    <s v="Drama"/>
    <x v="16"/>
    <s v="June 8, 2001 (Mexico)"/>
    <x v="56"/>
    <n v="118000"/>
    <s v="Alfonso CuarÃ³n"/>
    <s v="Carlos CuarÃ³n"/>
    <s v="Maribel VerdÃº"/>
    <s v="Mexico"/>
    <n v="2000000"/>
    <n v="33616692"/>
    <s v="Anhelo Producciones"/>
    <n v="106"/>
    <n v="136.19999999999999"/>
    <n v="78370360.003060445"/>
  </r>
  <r>
    <s v="Zombieland"/>
    <s v="R"/>
    <s v="Adventure"/>
    <x v="9"/>
    <s v="October 2, 2009 (United States)"/>
    <x v="56"/>
    <n v="534000"/>
    <s v="Ruben Fleischer"/>
    <s v="Rhett Reese"/>
    <s v="Jesse Eisenberg"/>
    <s v="United States"/>
    <n v="23600000"/>
    <n v="102392080"/>
    <s v="Columbia Pictures"/>
    <n v="88"/>
    <n v="214.5"/>
    <n v="154756283.6111111"/>
  </r>
  <r>
    <s v="3:10 to Yuma"/>
    <s v="R"/>
    <s v="Action"/>
    <x v="6"/>
    <s v="September 7, 2007 (United States)"/>
    <x v="57"/>
    <n v="295000"/>
    <s v="James Mangold"/>
    <s v="Halsted Welles"/>
    <s v="Russell Crowe"/>
    <s v="United States"/>
    <n v="55000000"/>
    <n v="70016220"/>
    <s v="Lionsgate"/>
    <n v="122"/>
    <n v="207.3"/>
    <n v="139986497.59842518"/>
  </r>
  <r>
    <s v="500 Days of Summer"/>
    <s v="PG-13"/>
    <s v="Comedy"/>
    <x v="9"/>
    <s v="August 7, 2009 (United States)"/>
    <x v="57"/>
    <n v="483000"/>
    <s v="Marc Webb"/>
    <s v="Scott Neustadter"/>
    <s v="Zooey Deschanel"/>
    <s v="United States"/>
    <n v="7500000"/>
    <n v="60800444"/>
    <s v="Fox Searchlight Pictures"/>
    <n v="95"/>
    <n v="214.5"/>
    <n v="78168334.543459922"/>
  </r>
  <r>
    <s v="A Few Good Men"/>
    <s v="R"/>
    <s v="Drama"/>
    <x v="35"/>
    <s v="December 11, 1992 (United States)"/>
    <x v="57"/>
    <n v="242000"/>
    <s v="Rob Reiner"/>
    <s v="Aaron Sorkin"/>
    <s v="Tom Cruise"/>
    <s v="United States"/>
    <n v="41000000"/>
    <n v="243240178"/>
    <s v="Columbia Pictures"/>
    <n v="138"/>
    <n v="140.30000000000001"/>
    <n v="544165067.81644642"/>
  </r>
  <r>
    <s v="A Little Princess"/>
    <s v="G"/>
    <s v="Drama"/>
    <x v="40"/>
    <s v="May 19, 1995 (United States)"/>
    <x v="57"/>
    <n v="33000"/>
    <s v="Alfonso CuarÃ³n"/>
    <s v="Frances Hodgson Burnett"/>
    <s v="Liesel Matthews"/>
    <s v="United States"/>
    <n v="17000000"/>
    <n v="10015449"/>
    <s v="Warner Bros."/>
    <n v="97"/>
    <n v="152.4"/>
    <n v="16155147.222339861"/>
  </r>
  <r>
    <s v="A Man Called Ove"/>
    <s v="PG-13"/>
    <s v="Comedy"/>
    <x v="39"/>
    <s v="September 30, 2016 (United States)"/>
    <x v="57"/>
    <n v="50000"/>
    <s v="Hannes Holm"/>
    <s v="Hannes Holm"/>
    <s v="Rolf LassgÃ¥rd"/>
    <s v="Sweden"/>
    <m/>
    <n v="30692889"/>
    <s v="Tre VÃ¤nner Produktion AB"/>
    <n v="116"/>
    <n v="237"/>
    <n v="58268680.861682244"/>
  </r>
  <r>
    <s v="A Pure Formality"/>
    <s v="PG-13"/>
    <s v="Crime"/>
    <x v="13"/>
    <s v="May 26, 1995 (United States)"/>
    <x v="57"/>
    <n v="11000"/>
    <s v="Giuseppe Tornatore"/>
    <s v="Giuseppe Tornatore"/>
    <s v="GÃ©rard Depardieu"/>
    <s v="Italy"/>
    <m/>
    <n v="190749"/>
    <s v="Cecchi Gori Group Tiger Cinematografica"/>
    <n v="108"/>
    <n v="148.19999999999999"/>
    <n v="242171.75125"/>
  </r>
  <r>
    <s v="Adaptation."/>
    <s v="R"/>
    <s v="Comedy"/>
    <x v="23"/>
    <s v="February 14, 2003 (United States)"/>
    <x v="57"/>
    <n v="183000"/>
    <s v="Spike Jonze"/>
    <s v="Susan Orlean"/>
    <s v="Nicolas Cage"/>
    <s v="United States"/>
    <n v="19000000"/>
    <n v="32801173"/>
    <s v="Beverly Detroit"/>
    <n v="115"/>
    <n v="179.9"/>
    <n v="76469146.236419275"/>
  </r>
  <r>
    <s v="After Hours"/>
    <s v="R"/>
    <s v="Comedy"/>
    <x v="38"/>
    <s v="October 11, 1985 (United States)"/>
    <x v="57"/>
    <n v="63000"/>
    <s v="Martin Scorsese"/>
    <s v="Joseph Minion"/>
    <s v="Griffin Dunne"/>
    <s v="United States"/>
    <n v="4500000"/>
    <n v="10609321"/>
    <s v="The Geffen Company"/>
    <n v="97"/>
    <n v="107.6"/>
    <n v="29495073.984489053"/>
  </r>
  <r>
    <s v="After the Wedding"/>
    <s v="R"/>
    <s v="Drama"/>
    <x v="15"/>
    <s v="May 11, 2007 (United States)"/>
    <x v="57"/>
    <n v="33000"/>
    <s v="Susanne Bier"/>
    <s v="Susanne Bier"/>
    <s v="Mads Mikkelsen"/>
    <s v="Denmark"/>
    <m/>
    <n v="11632723"/>
    <s v="Zentropa Entertainments"/>
    <n v="120"/>
    <n v="201.6"/>
    <n v="22590762.894200128"/>
  </r>
  <r>
    <s v="Airplane!"/>
    <s v="PG"/>
    <s v="Comedy"/>
    <x v="37"/>
    <s v="July 2, 1980 (United States)"/>
    <x v="57"/>
    <n v="221000"/>
    <s v="Jim Abrahams"/>
    <s v="Jim Abrahams"/>
    <s v="Robert Hays"/>
    <s v="United States"/>
    <n v="3500000"/>
    <n v="83453539"/>
    <s v="Paramount Pictures"/>
    <n v="88"/>
    <n v="82.4"/>
    <n v="138197246.37663043"/>
  </r>
  <r>
    <s v="Argo"/>
    <s v="R"/>
    <s v="Biography"/>
    <x v="36"/>
    <s v="October 12, 2012 (United States)"/>
    <x v="57"/>
    <n v="585000"/>
    <s v="Ben Affleck"/>
    <s v="Chris Terrio"/>
    <s v="Ben Affleck"/>
    <s v="United States"/>
    <n v="44500000"/>
    <n v="232325503"/>
    <s v="Warner Bros."/>
    <n v="120"/>
    <n v="229.6"/>
    <n v="299068782.27334177"/>
  </r>
  <r>
    <s v="As Good as It Gets"/>
    <s v="PG-13"/>
    <s v="Comedy"/>
    <x v="14"/>
    <s v="December 25, 1997 (United States)"/>
    <x v="57"/>
    <n v="282000"/>
    <s v="James L. Brooks"/>
    <s v="Mark Andrus"/>
    <s v="Jack Nicholson"/>
    <s v="United States"/>
    <n v="50000000"/>
    <n v="314178011"/>
    <s v="TriStar Pictures"/>
    <n v="139"/>
    <n v="160.5"/>
    <n v="425656024.68519336"/>
  </r>
  <r>
    <s v="Barton Fink"/>
    <s v="R"/>
    <s v="Comedy"/>
    <x v="16"/>
    <s v="August 21, 1991 (United States)"/>
    <x v="57"/>
    <n v="116000"/>
    <s v="Joel Coen"/>
    <s v="Joel Coen"/>
    <s v="John Turturro"/>
    <s v="United Kingdom"/>
    <n v="9000000"/>
    <n v="6153939"/>
    <s v="Circle Films"/>
    <n v="116"/>
    <n v="136.19999999999999"/>
    <n v="8166834.5527003482"/>
  </r>
  <r>
    <s v="Beasts of No Nation"/>
    <s v="TV-MA"/>
    <s v="Drama"/>
    <x v="39"/>
    <s v="October 16, 2015 (United States)"/>
    <x v="57"/>
    <n v="76000"/>
    <s v="Cary Joji Fukunaga"/>
    <s v="Cary Joji Fukunaga"/>
    <s v="Abraham Attah"/>
    <s v="United States"/>
    <n v="6000000"/>
    <n v="90777"/>
    <s v="Red Crown Productions"/>
    <n v="137"/>
    <n v="237"/>
    <n v="211627.78806426932"/>
  </r>
  <r>
    <s v="Being John Malkovich"/>
    <s v="R"/>
    <s v="Comedy"/>
    <x v="11"/>
    <s v="December 3, 1999 (United States)"/>
    <x v="57"/>
    <n v="319000"/>
    <s v="Spike Jonze"/>
    <s v="Charlie Kaufman"/>
    <s v="John Cusack"/>
    <s v="United States"/>
    <n v="13000000"/>
    <n v="23106667"/>
    <s v="Astralwerks"/>
    <n v="113"/>
    <n v="166.6"/>
    <n v="29335839.312083334"/>
  </r>
  <r>
    <s v="Billy Elliot"/>
    <s v="R"/>
    <s v="Drama"/>
    <x v="8"/>
    <s v="November 10, 2000 (United States)"/>
    <x v="57"/>
    <n v="129000"/>
    <s v="Stephen Daldry"/>
    <s v="Lee Hall"/>
    <s v="Jamie Bell"/>
    <s v="United Kingdom"/>
    <n v="5000000"/>
    <n v="109283018"/>
    <s v="StudioCanal"/>
    <n v="110"/>
    <n v="172.2"/>
    <n v="244482640.12187958"/>
  </r>
  <r>
    <s v="Birdman or (The Unexpected Virtue of Ignorance)"/>
    <s v="R"/>
    <s v="Comedy"/>
    <x v="20"/>
    <s v="November 14, 2014 (United States)"/>
    <x v="57"/>
    <n v="594000"/>
    <s v="Alejandro G. IÃ±Ã¡rritu"/>
    <s v="Alejandro G. IÃ±Ã¡rritu"/>
    <s v="Michael Keaton"/>
    <s v="United States"/>
    <n v="18000000"/>
    <n v="103215094"/>
    <s v="New Regency Productions"/>
    <n v="119"/>
    <n v="236.7"/>
    <n v="188773344.1884754"/>
  </r>
  <r>
    <s v="Black Book"/>
    <s v="R"/>
    <s v="Drama"/>
    <x v="15"/>
    <s v="May 18, 2007 (United States)"/>
    <x v="57"/>
    <n v="74000"/>
    <s v="Paul Verhoeven"/>
    <s v="Gerard Soeteman"/>
    <s v="Carice van Houten"/>
    <s v="Netherlands"/>
    <n v="21000000"/>
    <n v="26768563"/>
    <s v="Fu Works"/>
    <n v="145"/>
    <n v="201.6"/>
    <n v="39345784.592860587"/>
  </r>
  <r>
    <s v="Black Hawk Down"/>
    <s v="R"/>
    <s v="Drama"/>
    <x v="7"/>
    <s v="January 18, 2002 (United States)"/>
    <x v="57"/>
    <n v="372000"/>
    <s v="Ridley Scott"/>
    <s v="Mark Bowden"/>
    <s v="Josh Hartnett"/>
    <s v="United States"/>
    <n v="92000000"/>
    <n v="172989651"/>
    <s v="Revolution Studios"/>
    <n v="144"/>
    <n v="177.1"/>
    <n v="403289568.93420047"/>
  </r>
  <r>
    <s v="Blue Is the Warmest Colour"/>
    <s v="NC-17"/>
    <s v="Drama"/>
    <x v="33"/>
    <s v="October 9, 2013 (Belgium)"/>
    <x v="57"/>
    <n v="142000"/>
    <s v="Abdellatif Kechiche"/>
    <s v="Abdellatif Kechiche"/>
    <s v="LÃ©a Seydoux"/>
    <s v="France"/>
    <m/>
    <n v="19465835"/>
    <s v="Quat'sous Films"/>
    <n v="180"/>
    <n v="233"/>
    <n v="71981067.044902906"/>
  </r>
  <r>
    <s v="Blue Velvet"/>
    <s v="R"/>
    <s v="Drama"/>
    <x v="25"/>
    <s v="October 23, 1986 (Italy)"/>
    <x v="57"/>
    <n v="186000"/>
    <s v="David Lynch"/>
    <s v="David Lynch"/>
    <s v="Isabella Rossellini"/>
    <s v="United States"/>
    <n v="6000000"/>
    <n v="8618766"/>
    <s v="De Laurentiis Entertainment Group (DEG)"/>
    <n v="120"/>
    <n v="109.6"/>
    <n v="18718018.533143263"/>
  </r>
  <r>
    <s v="Brokeback Mountain"/>
    <s v="R"/>
    <s v="Drama"/>
    <x v="4"/>
    <s v="January 13, 2006 (United States)"/>
    <x v="57"/>
    <n v="333000"/>
    <s v="Ang Lee"/>
    <s v="Annie Proulx"/>
    <s v="Jake Gyllenhaal"/>
    <s v="United States"/>
    <n v="14000000"/>
    <n v="178062759"/>
    <s v="Focus Features"/>
    <n v="134"/>
    <n v="195.3"/>
    <n v="212185071.0492765"/>
  </r>
  <r>
    <s v="Captain America: The Winter Soldier"/>
    <s v="PG-13"/>
    <s v="Action"/>
    <x v="20"/>
    <s v="April 4, 2014 (United States)"/>
    <x v="57"/>
    <n v="764000"/>
    <s v="Anthony Russo"/>
    <s v="Christopher Markus"/>
    <s v="Chris Evans"/>
    <s v="United States"/>
    <n v="170000000"/>
    <n v="714421503"/>
    <s v="Marvel Entertainment"/>
    <n v="136"/>
    <n v="236.7"/>
    <n v="948102055.59276998"/>
  </r>
  <r>
    <s v="Changeling"/>
    <s v="R"/>
    <s v="Biography"/>
    <x v="0"/>
    <s v="October 31, 2008 (United States)"/>
    <x v="57"/>
    <n v="244000"/>
    <s v="Clint Eastwood"/>
    <s v="J. Michael Straczynski"/>
    <s v="Angelina Jolie"/>
    <s v="United States"/>
    <n v="55000000"/>
    <n v="113398237"/>
    <s v="Imagine Entertainment"/>
    <n v="141"/>
    <n v="215.3"/>
    <n v="135128833.84395778"/>
  </r>
  <r>
    <s v="Clerks"/>
    <s v="R"/>
    <s v="Comedy"/>
    <x v="13"/>
    <s v="November 9, 1994 (France)"/>
    <x v="57"/>
    <n v="214000"/>
    <s v="Kevin Smith"/>
    <s v="Kevin Smith"/>
    <s v="Brian O'Halloran"/>
    <s v="United States"/>
    <n v="27000"/>
    <n v="3151130"/>
    <s v="View Askew Productions"/>
    <n v="92"/>
    <n v="148.19999999999999"/>
    <n v="6644631.9100346025"/>
  </r>
  <r>
    <s v="Control"/>
    <s v="R"/>
    <s v="Biography"/>
    <x v="6"/>
    <s v="September 26, 2007 (France)"/>
    <x v="57"/>
    <n v="63000"/>
    <s v="Anton Corbijn"/>
    <s v="Deborah Curtis"/>
    <s v="Sam Riley"/>
    <s v="United Kingdom"/>
    <m/>
    <n v="8159508"/>
    <s v="Becker Films"/>
    <n v="122"/>
    <n v="207.3"/>
    <n v="14038408.173913043"/>
  </r>
  <r>
    <s v="Coraline"/>
    <s v="PG"/>
    <s v="Animation"/>
    <x v="9"/>
    <s v="February 6, 2009 (United States)"/>
    <x v="57"/>
    <n v="204000"/>
    <s v="Henry Selick"/>
    <s v="Henry Selick"/>
    <s v="Dakota Fanning"/>
    <s v="United States"/>
    <n v="60000000"/>
    <n v="124596837"/>
    <s v="Focus Features"/>
    <n v="100"/>
    <n v="214.5"/>
    <n v="160391450.0798479"/>
  </r>
  <r>
    <s v="Crash"/>
    <s v="R"/>
    <s v="Crime"/>
    <x v="1"/>
    <s v="May 6, 2005 (United States)"/>
    <x v="57"/>
    <n v="424000"/>
    <s v="Paul Haggis"/>
    <s v="Paul Haggis"/>
    <s v="Don Cheadle"/>
    <s v="United States"/>
    <n v="6500000"/>
    <n v="98410061"/>
    <s v="Bob Yari Productions"/>
    <n v="112"/>
    <n v="188.9"/>
    <n v="278676074.22583646"/>
  </r>
  <r>
    <s v="Deadpool 2"/>
    <s v="R"/>
    <s v="Action"/>
    <x v="26"/>
    <s v="May 18, 2018 (United States)"/>
    <x v="57"/>
    <n v="505000"/>
    <s v="David Leitch"/>
    <s v="Rhett Reese"/>
    <s v="Ryan Reynolds"/>
    <s v="Canada"/>
    <n v="110000000"/>
    <n v="786470484"/>
    <s v="Twentieth Century Fox"/>
    <n v="119"/>
    <n v="251.1"/>
    <n v="2025676724.2163987"/>
  </r>
  <r>
    <s v="Detachment"/>
    <s v="Not Rated"/>
    <s v="Drama"/>
    <x v="24"/>
    <s v="February 1, 2012 (France)"/>
    <x v="57"/>
    <n v="79000"/>
    <s v="Tony Kaye"/>
    <s v="Carl Lund"/>
    <s v="Adrien Brody"/>
    <s v="United States"/>
    <m/>
    <n v="1688710"/>
    <s v="Paper Street Films"/>
    <n v="98"/>
    <n v="224.9"/>
    <n v="4149596.2661290318"/>
  </r>
  <r>
    <s v="Donnie Brasco"/>
    <s v="R"/>
    <s v="Biography"/>
    <x v="14"/>
    <s v="February 28, 1997 (United States)"/>
    <x v="57"/>
    <n v="287000"/>
    <s v="Mike Newell"/>
    <s v="Joseph D. Pistone"/>
    <s v="Al Pacino"/>
    <s v="United States"/>
    <n v="35000000"/>
    <n v="124909762"/>
    <s v="Mandalay Entertainment"/>
    <n v="127"/>
    <n v="160.5"/>
    <n v="394404191.51709843"/>
  </r>
  <r>
    <s v="Down by Law"/>
    <s v="R"/>
    <s v="Comedy"/>
    <x v="25"/>
    <s v="September 25, 1986 (Canada)"/>
    <x v="57"/>
    <n v="49000"/>
    <s v="Jim Jarmusch"/>
    <s v="Jim Jarmusch"/>
    <s v="Tom Waits"/>
    <s v="United States"/>
    <n v="1100000"/>
    <n v="1504286"/>
    <s v="Island Pictures"/>
    <n v="107"/>
    <n v="109.6"/>
    <n v="2661765.0650406503"/>
  </r>
  <r>
    <s v="Empire of the Sun"/>
    <s v="PG"/>
    <s v="Action"/>
    <x v="3"/>
    <s v="December 25, 1987 (United States)"/>
    <x v="57"/>
    <n v="119000"/>
    <s v="Steven Spielberg"/>
    <s v="Tom Stoppard"/>
    <s v="Christian Bale"/>
    <s v="United States"/>
    <n v="35000000"/>
    <n v="22238696"/>
    <s v="Amblin Entertainment"/>
    <n v="153"/>
    <n v="113.6"/>
    <n v="61826009.773722634"/>
  </r>
  <r>
    <s v="Evangelion: 1.0 You Are (Not) Alone"/>
    <s v="PG-13"/>
    <s v="Animation"/>
    <x v="6"/>
    <s v="September 1, 2007 (Japan)"/>
    <x v="57"/>
    <n v="19000"/>
    <s v="Masayuki"/>
    <s v="Hideaki Anno"/>
    <s v="Megumi Ogata"/>
    <s v="Japan"/>
    <m/>
    <n v="16444137"/>
    <s v="Gainax"/>
    <n v="98"/>
    <n v="207.3"/>
    <n v="28292086.639751554"/>
  </r>
  <r>
    <s v="Everybody's Fine"/>
    <s v="PG-13"/>
    <s v="Drama"/>
    <x v="32"/>
    <s v="May 31, 1991 (United States)"/>
    <x v="57"/>
    <n v="3700"/>
    <s v="Giuseppe Tornatore"/>
    <s v="Massimo De Rita"/>
    <s v="Marcello Mastroianni"/>
    <s v="Italy"/>
    <m/>
    <n v="1745470"/>
    <s v="Erre Produzioni"/>
    <n v="118"/>
    <n v="130.69999999999999"/>
    <n v="3790767.7049180325"/>
  </r>
  <r>
    <s v="Evil Dead II"/>
    <s v="R"/>
    <s v="Comedy"/>
    <x v="3"/>
    <s v="March 13, 1987 (United States)"/>
    <x v="57"/>
    <n v="152000"/>
    <s v="Sam Raimi"/>
    <s v="Sam Raimi"/>
    <s v="Bruce Campbell"/>
    <s v="United States"/>
    <n v="3600000"/>
    <n v="5923798"/>
    <s v="Renaissance Pictures"/>
    <n v="84"/>
    <n v="113.6"/>
    <n v="11843708.99343832"/>
  </r>
  <r>
    <s v="Ex Machina"/>
    <s v="R"/>
    <s v="Drama"/>
    <x v="20"/>
    <s v="April 24, 2015 (United States)"/>
    <x v="57"/>
    <n v="493000"/>
    <s v="Alex Garland"/>
    <s v="Alex Garland"/>
    <s v="Alicia Vikander"/>
    <s v="United Kingdom"/>
    <n v="15000000"/>
    <n v="36869414"/>
    <s v="A24"/>
    <n v="108"/>
    <n v="236.7"/>
    <n v="77744708.967474058"/>
  </r>
  <r>
    <s v="Finding Neverland"/>
    <s v="PG"/>
    <s v="Biography"/>
    <x v="1"/>
    <s v="December 17, 2004 (United States)"/>
    <x v="57"/>
    <n v="201000"/>
    <s v="Marc Forster"/>
    <s v="Allan Knee"/>
    <s v="Johnny Depp"/>
    <s v="United States"/>
    <n v="25000000"/>
    <n v="116650613"/>
    <s v="Miramax"/>
    <n v="106"/>
    <n v="188.9"/>
    <n v="141550942.97530863"/>
  </r>
  <r>
    <s v="First Blood"/>
    <s v="R"/>
    <s v="Action"/>
    <x v="31"/>
    <s v="October 22, 1982 (United States)"/>
    <x v="57"/>
    <n v="234000"/>
    <s v="Ted Kotcheff"/>
    <s v="David Morrell"/>
    <s v="Sylvester Stallone"/>
    <s v="United States"/>
    <n v="15000000"/>
    <n v="125212904"/>
    <s v="Anabasis N.V."/>
    <n v="93"/>
    <n v="96.5"/>
    <n v="335848343.73943663"/>
  </r>
  <r>
    <s v="Flipped"/>
    <s v="PG"/>
    <s v="Comedy"/>
    <x v="29"/>
    <s v="September 10, 2010 (United States)"/>
    <x v="57"/>
    <n v="85000"/>
    <s v="Rob Reiner"/>
    <s v="Rob Reiner"/>
    <s v="Madeline Carroll"/>
    <s v="United States"/>
    <n v="14000000"/>
    <n v="4324817"/>
    <s v="Castle Rock Entertainment"/>
    <n v="90"/>
    <n v="218.1"/>
    <n v="5739423.9542682925"/>
  </r>
  <r>
    <s v="Fried Green Tomatoes"/>
    <s v="PG-13"/>
    <s v="Drama"/>
    <x v="16"/>
    <s v="January 24, 1992 (United States)"/>
    <x v="57"/>
    <n v="69000"/>
    <s v="Jon Avnet"/>
    <s v="Fannie Flagg"/>
    <s v="Kathy Bates"/>
    <s v="United States"/>
    <n v="11000000"/>
    <n v="119418501"/>
    <s v="Universal Pictures"/>
    <n v="130"/>
    <n v="136.19999999999999"/>
    <n v="293442074.63467741"/>
  </r>
  <r>
    <s v="Frost/Nixon"/>
    <s v="R"/>
    <s v="Biography"/>
    <x v="0"/>
    <s v="January 23, 2009 (United States)"/>
    <x v="57"/>
    <n v="105000"/>
    <s v="Ron Howard"/>
    <s v="Peter Morgan"/>
    <s v="Frank Langella"/>
    <s v="United Kingdom"/>
    <n v="25000000"/>
    <n v="27426335"/>
    <s v="Universal Pictures"/>
    <n v="122"/>
    <n v="215.3"/>
    <n v="34820017.810416669"/>
  </r>
  <r>
    <s v="Get Out"/>
    <s v="R"/>
    <s v="Horror"/>
    <x v="27"/>
    <s v="February 24, 2017 (United States)"/>
    <x v="57"/>
    <n v="517000"/>
    <s v="Jordan Peele"/>
    <s v="Jordan Peele"/>
    <s v="Daniel Kaluuya"/>
    <s v="United States"/>
    <n v="4500000"/>
    <n v="255589157"/>
    <s v="Universal Pictures"/>
    <n v="104"/>
    <n v="245.1"/>
    <n v="511010604.57939631"/>
  </r>
  <r>
    <s v="Glengarry Glen Ross"/>
    <s v="R"/>
    <s v="Crime"/>
    <x v="35"/>
    <s v="October 2, 1992 (United States)"/>
    <x v="57"/>
    <n v="98000"/>
    <s v="James Foley"/>
    <s v="David Mamet"/>
    <s v="Al Pacino"/>
    <s v="United States"/>
    <n v="12500000"/>
    <n v="10725228"/>
    <s v="New Line Cinema"/>
    <n v="100"/>
    <n v="140.30000000000001"/>
    <n v="19615708.112845138"/>
  </r>
  <r>
    <s v="God's Own Country"/>
    <s v="Not Rated"/>
    <s v="Drama"/>
    <x v="27"/>
    <s v="August 24, 2017 (New Zealand)"/>
    <x v="57"/>
    <n v="27000"/>
    <s v="Francis Lee"/>
    <s v="Francis Lee"/>
    <s v="Josh O'Connor"/>
    <s v="United Kingdom"/>
    <m/>
    <n v="2559939"/>
    <s v="British Film Institute (BFI)"/>
    <n v="104"/>
    <n v="245.1"/>
    <n v="4129239.8798305979"/>
  </r>
  <r>
    <s v="Good Bye Lenin!"/>
    <s v="R"/>
    <s v="Comedy"/>
    <x v="2"/>
    <s v="May 14, 2004 (United States)"/>
    <x v="57"/>
    <n v="140000"/>
    <s v="Wolfgang Becker"/>
    <s v="Bernd Lichtenberg"/>
    <s v="Daniel BrÃ¼hl"/>
    <s v="Germany"/>
    <m/>
    <n v="79316957"/>
    <s v="X-Filme Creative Pool"/>
    <n v="121"/>
    <n v="184"/>
    <n v="105260787.44729964"/>
  </r>
  <r>
    <s v="Gravity"/>
    <s v="PG-13"/>
    <s v="Drama"/>
    <x v="33"/>
    <s v="October 4, 2013 (United States)"/>
    <x v="57"/>
    <n v="784000"/>
    <s v="Alfonso CuarÃ³n"/>
    <s v="Alfonso CuarÃ³n"/>
    <s v="Sandra Bullock"/>
    <s v="United Kingdom"/>
    <n v="100000000"/>
    <n v="723192705"/>
    <s v="Warner Bros."/>
    <n v="91"/>
    <n v="233"/>
    <n v="2120854833.6236763"/>
  </r>
  <r>
    <s v="Hamlet"/>
    <s v="PG-13"/>
    <s v="Drama"/>
    <x v="10"/>
    <s v="December 25, 1996 (United States)"/>
    <x v="57"/>
    <n v="37000"/>
    <s v="Kenneth Branagh"/>
    <s v="William Shakespeare"/>
    <s v="Kenneth Branagh"/>
    <s v="United Kingdom"/>
    <n v="18000000"/>
    <n v="4770222"/>
    <s v="Castle Rock Entertainment"/>
    <n v="242"/>
    <n v="156.9"/>
    <n v="11721666.479032258"/>
  </r>
  <r>
    <s v="Happiness"/>
    <s v="Unrated"/>
    <s v="Comedy"/>
    <x v="17"/>
    <s v="October 16, 1998 (United States)"/>
    <x v="57"/>
    <n v="67000"/>
    <s v="Todd Solondz"/>
    <s v="Todd Solondz"/>
    <s v="Jane Adams"/>
    <s v="United States"/>
    <n v="2200000"/>
    <n v="2982011"/>
    <s v="Good Machine"/>
    <n v="134"/>
    <n v="163"/>
    <n v="4810051.6236103754"/>
  </r>
  <r>
    <s v="Happy Together"/>
    <m/>
    <s v="Drama"/>
    <x v="14"/>
    <s v="May 30, 1997 (Hong Kong)"/>
    <x v="57"/>
    <n v="25000"/>
    <s v="Kar-Wai Wong"/>
    <s v="Manuel Puig"/>
    <s v="Leslie Cheung"/>
    <s v="Hong Kong"/>
    <n v="4200000"/>
    <n v="585773"/>
    <s v="Block 2 Pictures"/>
    <n v="96"/>
    <n v="160.5"/>
    <n v="777373.83754355391"/>
  </r>
  <r>
    <s v="Harry Potter and the Deathly Hallows: Part 1"/>
    <s v="PG-13"/>
    <s v="Adventure"/>
    <x v="29"/>
    <s v="November 19, 2010 (United States)"/>
    <x v="57"/>
    <n v="495000"/>
    <s v="David Yates"/>
    <s v="Steve Kloves"/>
    <s v="Daniel Radcliffe"/>
    <s v="United Kingdom"/>
    <m/>
    <n v="977043483"/>
    <s v="Warner Bros."/>
    <n v="146"/>
    <n v="218.1"/>
    <n v="1786945673.890156"/>
  </r>
  <r>
    <s v="Harry Potter and the Goblet of Fire"/>
    <s v="PG-13"/>
    <s v="Adventure"/>
    <x v="4"/>
    <s v="November 18, 2005 (United States)"/>
    <x v="57"/>
    <n v="566000"/>
    <s v="Mike Newell"/>
    <s v="Steve Kloves"/>
    <s v="Daniel Radcliffe"/>
    <s v="United Kingdom"/>
    <n v="150000000"/>
    <n v="896678241"/>
    <s v="Warner Bros."/>
    <n v="157"/>
    <n v="195.3"/>
    <n v="1088083871.0979688"/>
  </r>
  <r>
    <s v="Hedwig and the Angry Inch"/>
    <s v="R"/>
    <s v="Comedy"/>
    <x v="7"/>
    <s v="August 31, 2001 (United States)"/>
    <x v="57"/>
    <n v="33000"/>
    <s v="John Cameron Mitchell"/>
    <s v="John Cameron Mitchell"/>
    <s v="John Cameron Mitchell"/>
    <s v="United States"/>
    <n v="6000000"/>
    <n v="3645107"/>
    <s v="Killer Films"/>
    <n v="95"/>
    <n v="177.1"/>
    <n v="10322157.090148699"/>
  </r>
  <r>
    <s v="In America"/>
    <s v="PG-13"/>
    <s v="Drama"/>
    <x v="23"/>
    <s v="February 6, 2004 (United States)"/>
    <x v="57"/>
    <n v="41000"/>
    <s v="Jim Sheridan"/>
    <s v="Jim Sheridan"/>
    <s v="Paddy Considine"/>
    <s v="Ireland"/>
    <m/>
    <n v="25382911"/>
    <s v="Hell's Kitchen Films"/>
    <n v="105"/>
    <n v="179.9"/>
    <n v="33685422.394163758"/>
  </r>
  <r>
    <s v="Joyeux Noel"/>
    <s v="PG-13"/>
    <s v="Drama"/>
    <x v="4"/>
    <s v="November 9, 2005 (France)"/>
    <x v="57"/>
    <n v="28000"/>
    <s v="Christian Carion"/>
    <s v="Christian Carion"/>
    <s v="Diane Kruger"/>
    <s v="France"/>
    <m/>
    <n v="17709155"/>
    <s v="Nord-Ouest Films"/>
    <n v="116"/>
    <n v="195.3"/>
    <n v="43515963.939516127"/>
  </r>
  <r>
    <s v="Ju Dou"/>
    <s v="PG-13"/>
    <s v="Drama"/>
    <x v="32"/>
    <s v="April 1991 (United States)"/>
    <x v="57"/>
    <n v="7800"/>
    <s v="Yimou Zhang"/>
    <s v="Heng Liu"/>
    <s v="Gong Li"/>
    <s v="China"/>
    <m/>
    <n v="1986433"/>
    <s v="China Film Co-Production Corporation"/>
    <n v="95"/>
    <n v="130.69999999999999"/>
    <n v="5522501.232664234"/>
  </r>
  <r>
    <s v="Kingsman: The Secret Service"/>
    <s v="R"/>
    <s v="Action"/>
    <x v="20"/>
    <s v="February 13, 2015 (United States)"/>
    <x v="57"/>
    <n v="607000"/>
    <s v="Matthew Vaughn"/>
    <s v="Jane Goldman"/>
    <s v="Colin Firth"/>
    <s v="United Kingdom"/>
    <n v="81000000"/>
    <n v="414351546"/>
    <s v="Twentieth Century Fox"/>
    <n v="129"/>
    <n v="236.7"/>
    <n v="1173354238.5334573"/>
  </r>
  <r>
    <s v="Kung Fu Hustle"/>
    <s v="R"/>
    <s v="Action"/>
    <x v="1"/>
    <s v="April 22, 2005 (United States)"/>
    <x v="57"/>
    <n v="130000"/>
    <s v="Stephen Chow"/>
    <s v="Stephen Chow"/>
    <s v="Stephen Chow"/>
    <s v="Hong Kong"/>
    <n v="20000000"/>
    <n v="104882445"/>
    <s v="Columbia Pictures Film Production Asia"/>
    <n v="99"/>
    <n v="188.9"/>
    <n v="142097292.0920409"/>
  </r>
  <r>
    <s v="Le DÃ®ner de Cons"/>
    <s v="PG-13"/>
    <s v="Comedy"/>
    <x v="17"/>
    <s v="April 15, 1998 (France)"/>
    <x v="57"/>
    <n v="38000"/>
    <s v="Francis Veber"/>
    <s v="Francis Veber"/>
    <s v="Thierry Lhermitte"/>
    <s v="France"/>
    <m/>
    <n v="4071548"/>
    <s v="Gaumont"/>
    <n v="80"/>
    <n v="163"/>
    <n v="8842485.2145402711"/>
  </r>
  <r>
    <s v="Lost in Translation"/>
    <s v="R"/>
    <s v="Comedy"/>
    <x v="2"/>
    <s v="October 3, 2003 (United States)"/>
    <x v="57"/>
    <n v="426000"/>
    <s v="Sofia Coppola"/>
    <s v="Sofia Coppola"/>
    <s v="Bill Murray"/>
    <s v="United States"/>
    <n v="4000000"/>
    <n v="118686937"/>
    <s v="Focus Features"/>
    <n v="102"/>
    <n v="184"/>
    <n v="257761295.10976478"/>
  </r>
  <r>
    <s v="Lovers of the Arctic Circle"/>
    <s v="R"/>
    <s v="Drama"/>
    <x v="17"/>
    <s v="August 28, 1998 (Spain)"/>
    <x v="57"/>
    <n v="18000"/>
    <s v="Julio Medem"/>
    <s v="Julio Medem"/>
    <s v="Najwa Nimri"/>
    <s v="Spain"/>
    <m/>
    <n v="357549"/>
    <s v="Canal+"/>
    <n v="112"/>
    <n v="163"/>
    <n v="499519.39614855568"/>
  </r>
  <r>
    <s v="Lucky Number Slevin"/>
    <s v="R"/>
    <s v="Crime"/>
    <x v="15"/>
    <s v="April 7, 2006 (United States)"/>
    <x v="57"/>
    <n v="303000"/>
    <s v="Paul McGuigan"/>
    <s v="Jason Smilovic"/>
    <s v="Josh Hartnett"/>
    <s v="United States"/>
    <n v="27000000"/>
    <n v="56308881"/>
    <s v="The Weinstein Company"/>
    <n v="110"/>
    <n v="201.6"/>
    <n v="72485492.356147021"/>
  </r>
  <r>
    <s v="Malcolm X"/>
    <s v="PG-13"/>
    <s v="Biography"/>
    <x v="35"/>
    <s v="November 18, 1992 (United States)"/>
    <x v="57"/>
    <n v="89000"/>
    <s v="Spike Lee"/>
    <s v="Alex Haley"/>
    <s v="Denzel Washington"/>
    <s v="Japan"/>
    <n v="33000000"/>
    <n v="48169910"/>
    <s v="Largo International N.V."/>
    <n v="202"/>
    <n v="140.30000000000001"/>
    <n v="104614195.13186029"/>
  </r>
  <r>
    <s v="Man Facing Southeast"/>
    <s v="R"/>
    <s v="Drama"/>
    <x v="25"/>
    <s v="March 13, 1987 (United States)"/>
    <x v="57"/>
    <n v="3800"/>
    <s v="Eliseo Subiela"/>
    <s v="Eliseo Subiela"/>
    <s v="Lorenzo Quinteros"/>
    <s v="Argentina"/>
    <n v="600000"/>
    <m/>
    <s v="Cinequanon"/>
    <n v="105"/>
    <n v="109.6"/>
    <s v="Missing"/>
  </r>
  <r>
    <s v="Man on Fire"/>
    <s v="R"/>
    <s v="Action"/>
    <x v="1"/>
    <s v="April 23, 2004 (United States)"/>
    <x v="57"/>
    <n v="336000"/>
    <s v="Tony Scott"/>
    <s v="A.J. Quinnell"/>
    <s v="Denzel Washington"/>
    <s v="United States"/>
    <n v="70000000"/>
    <n v="130834852"/>
    <s v="Fox 2000 Pictures"/>
    <n v="146"/>
    <n v="188.9"/>
    <n v="231506268.31823462"/>
  </r>
  <r>
    <s v="Maurice"/>
    <s v="R"/>
    <s v="Drama"/>
    <x v="3"/>
    <s v="September 18, 1987 (United States)"/>
    <x v="57"/>
    <n v="17000"/>
    <s v="James Ivory"/>
    <s v="E.M. Forster"/>
    <s v="James Wilby"/>
    <s v="United Kingdom"/>
    <m/>
    <n v="2642567"/>
    <s v="Merchant Ivory Productions"/>
    <n v="140"/>
    <n v="113.6"/>
    <n v="5572250.2761245677"/>
  </r>
  <r>
    <s v="Me and Earl and the Dying Girl"/>
    <s v="PG-13"/>
    <s v="Comedy"/>
    <x v="39"/>
    <s v="July 1, 2015 (United States)"/>
    <x v="57"/>
    <n v="126000"/>
    <s v="Alfonso Gomez-Rejon"/>
    <s v="Jesse Andrews"/>
    <s v="Thomas Mann"/>
    <s v="United States"/>
    <n v="8000000"/>
    <n v="9074749"/>
    <s v="Fox Searchlight Pictures"/>
    <n v="105"/>
    <n v="237"/>
    <n v="22299000.163709674"/>
  </r>
  <r>
    <s v="Midnight in Paris"/>
    <s v="PG-13"/>
    <s v="Comedy"/>
    <x v="24"/>
    <s v="June 10, 2011 (United States)"/>
    <x v="57"/>
    <n v="398000"/>
    <s v="Woody Allen"/>
    <s v="Woody Allen"/>
    <s v="Owen Wilson"/>
    <s v="Spain"/>
    <n v="17000000"/>
    <n v="151653750"/>
    <s v="Mediapro"/>
    <n v="94"/>
    <n v="224.9"/>
    <n v="251135313.17934784"/>
  </r>
  <r>
    <s v="Miller's Crossing"/>
    <s v="R"/>
    <s v="Crime"/>
    <x v="32"/>
    <s v="October 5, 1990 (United States)"/>
    <x v="57"/>
    <n v="128000"/>
    <s v="Joel Coen"/>
    <s v="Joel Coen"/>
    <s v="Gabriel Byrne"/>
    <s v="United States"/>
    <n v="14000000"/>
    <n v="5080409"/>
    <s v="Circle Films"/>
    <n v="115"/>
    <n v="130.69999999999999"/>
    <n v="8740827.9068322983"/>
  </r>
  <r>
    <s v="Missing"/>
    <s v="PG"/>
    <s v="Biography"/>
    <x v="31"/>
    <s v="March 12, 1982 (United States)"/>
    <x v="57"/>
    <n v="19000"/>
    <s v="Costa-Gavras"/>
    <s v="Costa-Gavras"/>
    <s v="Jack Lemmon"/>
    <s v="United States"/>
    <n v="9500000"/>
    <n v="14000000"/>
    <s v="PolyGram Filmed Entertainment"/>
    <n v="122"/>
    <n v="96.5"/>
    <n v="16682831.443097381"/>
  </r>
  <r>
    <s v="Mission: Impossible - Fallout"/>
    <s v="PG-13"/>
    <s v="Action"/>
    <x v="26"/>
    <s v="July 27, 2018 (United States)"/>
    <x v="57"/>
    <n v="303000"/>
    <s v="Christopher McQuarrie"/>
    <s v="Bruce Geller"/>
    <s v="Tom Cruise"/>
    <s v="United States"/>
    <n v="178000000"/>
    <n v="791657398"/>
    <s v="Paramount Pictures"/>
    <n v="147"/>
    <n v="251.1"/>
    <n v="1447887209.907563"/>
  </r>
  <r>
    <s v="Mr. Church"/>
    <s v="PG-13"/>
    <s v="Comedy"/>
    <x v="30"/>
    <s v="November 11, 2016 (Netherlands)"/>
    <x v="57"/>
    <n v="27000"/>
    <s v="Bruce Beresford"/>
    <s v="Susan McMartin"/>
    <s v="Eddie Murphy"/>
    <s v="United States"/>
    <n v="8000000"/>
    <n v="685780"/>
    <s v="Cinelou Films"/>
    <n v="104"/>
    <n v="240"/>
    <n v="1281945.8036809815"/>
  </r>
  <r>
    <s v="Nebraska"/>
    <s v="R"/>
    <s v="Adventure"/>
    <x v="33"/>
    <s v="January 24, 2014 (United States)"/>
    <x v="57"/>
    <n v="114000"/>
    <s v="Alexander Payne"/>
    <s v="Bob Nelson"/>
    <s v="Bruce Dern"/>
    <s v="United States"/>
    <n v="12000000"/>
    <n v="27682872"/>
    <s v="Paramount Vantage"/>
    <n v="115"/>
    <n v="233"/>
    <n v="32987763.388345718"/>
  </r>
  <r>
    <s v="Never Look Away"/>
    <s v="R"/>
    <s v="Biography"/>
    <x v="26"/>
    <s v="October 3, 2018 (Germany)"/>
    <x v="57"/>
    <n v="18000"/>
    <s v="Florian Henckel von Donnersmarck"/>
    <s v="Florian Henckel von Donnersmarck"/>
    <s v="Tom Schilling"/>
    <s v="Germany"/>
    <m/>
    <n v="6193234"/>
    <s v="Pergamon Film"/>
    <n v="189"/>
    <n v="251.1"/>
    <n v="7972447.823405154"/>
  </r>
  <r>
    <s v="Night on Earth"/>
    <s v="R"/>
    <s v="Comedy"/>
    <x v="16"/>
    <s v="December 12, 1991 (Germany)"/>
    <x v="57"/>
    <n v="57000"/>
    <s v="Jim Jarmusch"/>
    <s v="Jim Jarmusch"/>
    <s v="Winona Ryder"/>
    <s v="France"/>
    <n v="3500000"/>
    <n v="2023808"/>
    <s v="Victor Company of Japan (JVC)"/>
    <n v="129"/>
    <n v="136.19999999999999"/>
    <n v="4973018.5290322574"/>
  </r>
  <r>
    <s v="O Brother, Where Art Thou?"/>
    <s v="PG-13"/>
    <s v="Adventure"/>
    <x v="8"/>
    <s v="February 2, 2001 (United States)"/>
    <x v="57"/>
    <n v="295000"/>
    <s v="Joel Coen"/>
    <s v="Homer"/>
    <s v="George Clooney"/>
    <s v="United Kingdom"/>
    <n v="26000000"/>
    <n v="71870729"/>
    <s v="Touchstone Pictures"/>
    <n v="107"/>
    <n v="172.2"/>
    <n v="143694298.72900262"/>
  </r>
  <r>
    <s v="Ocean's Eleven"/>
    <s v="PG-13"/>
    <s v="Crime"/>
    <x v="7"/>
    <s v="December 7, 2001 (United States)"/>
    <x v="57"/>
    <n v="531000"/>
    <s v="Steven Soderbergh"/>
    <s v="George Clayton Johnson"/>
    <s v="George Clooney"/>
    <s v="United States"/>
    <n v="85000000"/>
    <n v="450717150"/>
    <s v="Warner Bros."/>
    <n v="116"/>
    <n v="177.1"/>
    <n v="1510819753.6303627"/>
  </r>
  <r>
    <s v="Office Space"/>
    <s v="R"/>
    <s v="Comedy"/>
    <x v="11"/>
    <s v="February 19, 1999 (United States)"/>
    <x v="57"/>
    <n v="248000"/>
    <s v="Mike Judge"/>
    <s v="Mike Judge"/>
    <s v="Ron Livingston"/>
    <s v="United States"/>
    <n v="10000000"/>
    <n v="10828256"/>
    <s v="Twentieth Century Fox"/>
    <n v="89"/>
    <n v="166.6"/>
    <n v="13921390.730801689"/>
  </r>
  <r>
    <s v="Open Your Eyes"/>
    <s v="R"/>
    <s v="Drama"/>
    <x v="14"/>
    <s v="December 19, 1997 (Spain)"/>
    <x v="57"/>
    <n v="65000"/>
    <s v="Alejandro AmenÃ¡bar"/>
    <s v="Alejandro AmenÃ¡bar"/>
    <s v="Eduardo Noriega"/>
    <s v="Spain"/>
    <m/>
    <n v="377967"/>
    <s v="Canal+ EspaÃ±a"/>
    <n v="119"/>
    <n v="160.5"/>
    <n v="512078.90128946194"/>
  </r>
  <r>
    <s v="Ordinary People"/>
    <s v="R"/>
    <s v="Drama"/>
    <x v="37"/>
    <s v="September 19, 1980 (United States)"/>
    <x v="57"/>
    <n v="49000"/>
    <s v="Robert Redford"/>
    <s v="Judith Guest"/>
    <s v="Donald Sutherland"/>
    <s v="United States"/>
    <n v="6000000"/>
    <n v="54766923"/>
    <s v="Paramount Pictures"/>
    <n v="124"/>
    <n v="82.4"/>
    <n v="77797116.261538446"/>
  </r>
  <r>
    <s v="Paprika"/>
    <s v="R"/>
    <s v="Animation"/>
    <x v="15"/>
    <s v="June 22, 2007 (United States)"/>
    <x v="57"/>
    <n v="75000"/>
    <s v="Satoshi Kon"/>
    <s v="Yasutaka Tsutsui"/>
    <s v="Megumi Hayashibara"/>
    <s v="Japan"/>
    <m/>
    <n v="946590"/>
    <s v="Madhouse"/>
    <n v="90"/>
    <n v="201.6"/>
    <n v="1282463.1969764337"/>
  </r>
  <r>
    <s v="Philadelphia"/>
    <s v="PG-13"/>
    <s v="Drama"/>
    <x v="34"/>
    <s v="January 14, 1994 (United States)"/>
    <x v="57"/>
    <n v="229000"/>
    <s v="Jonathan Demme"/>
    <s v="Ron Nyswaner"/>
    <s v="Tom Hanks"/>
    <s v="United States"/>
    <n v="26000000"/>
    <n v="206678440"/>
    <s v="TriStar Pictures"/>
    <n v="125"/>
    <n v="144.5"/>
    <n v="355589614.16149068"/>
  </r>
  <r>
    <s v="Ponyo"/>
    <s v="G"/>
    <s v="Animation"/>
    <x v="0"/>
    <s v="August 14, 2009 (United States)"/>
    <x v="57"/>
    <n v="131000"/>
    <s v="Hayao Miyazaki"/>
    <s v="Hayao Miyazaki"/>
    <s v="Cate Blanchett"/>
    <s v="Japan"/>
    <n v="34000000"/>
    <n v="204826668"/>
    <s v="Studio Ghibli"/>
    <n v="101"/>
    <n v="215.3"/>
    <n v="362431392.21602786"/>
  </r>
  <r>
    <s v="Primal Fear"/>
    <s v="R"/>
    <s v="Crime"/>
    <x v="10"/>
    <s v="April 3, 1996 (United States)"/>
    <x v="57"/>
    <n v="196000"/>
    <s v="Gregory Hoblit"/>
    <s v="William Diehl"/>
    <s v="Richard Gere"/>
    <s v="United States"/>
    <n v="30000000"/>
    <n v="102616183"/>
    <s v="Paramount Pictures"/>
    <n v="129"/>
    <n v="156.9"/>
    <n v="275239004.93045777"/>
  </r>
  <r>
    <s v="Ray"/>
    <s v="PG-13"/>
    <s v="Biography"/>
    <x v="1"/>
    <s v="October 29, 2004 (United States)"/>
    <x v="57"/>
    <n v="141000"/>
    <s v="Taylor Hackford"/>
    <s v="Taylor Hackford"/>
    <s v="Jamie Foxx"/>
    <s v="United States"/>
    <n v="40000000"/>
    <n v="123971376"/>
    <s v="Universal Pictures"/>
    <n v="152"/>
    <n v="188.9"/>
    <n v="175448575.32373431"/>
  </r>
  <r>
    <s v="Richard Pryor: Live on the Sunset Strip"/>
    <s v="R"/>
    <s v="Comedy"/>
    <x v="31"/>
    <s v="March 12, 1982 (United States)"/>
    <x v="57"/>
    <n v="3900"/>
    <s v="Joe Layton"/>
    <s v="Paul Mooney"/>
    <s v="Richard Pryor"/>
    <s v="United States"/>
    <m/>
    <n v="36299720"/>
    <s v="Columbia Pictures"/>
    <n v="82"/>
    <n v="96.5"/>
    <n v="111049444.61847389"/>
  </r>
  <r>
    <s v="Road to Perdition"/>
    <s v="R"/>
    <s v="Crime"/>
    <x v="23"/>
    <s v="July 12, 2002 (United States)"/>
    <x v="57"/>
    <n v="253000"/>
    <s v="Sam Mendes"/>
    <s v="Max Allan Collins"/>
    <s v="Tom Hanks"/>
    <s v="United States"/>
    <n v="80000000"/>
    <n v="181001478"/>
    <s v="Dreamworks Pictures"/>
    <n v="117"/>
    <n v="179.9"/>
    <n v="257114920.0307692"/>
  </r>
  <r>
    <s v="Rockstar"/>
    <s v="Not Rated"/>
    <s v="Drama"/>
    <x v="24"/>
    <s v="November 11, 2011 (United States)"/>
    <x v="57"/>
    <n v="41000"/>
    <s v="Imtiaz Ali"/>
    <s v="Imtiaz Ali"/>
    <s v="Ranbir Kapoor"/>
    <s v="India"/>
    <n v="10920000"/>
    <n v="11219667"/>
    <s v="Eros Worldwide"/>
    <n v="159"/>
    <n v="224.9"/>
    <n v="16491232.681620838"/>
  </r>
  <r>
    <s v="Run Lola Run"/>
    <s v="R"/>
    <s v="Crime"/>
    <x v="17"/>
    <s v="June 18, 1999 (United States)"/>
    <x v="57"/>
    <n v="191000"/>
    <s v="Tom Tykwer"/>
    <s v="Tom Tykwer"/>
    <s v="Franka Potente"/>
    <s v="Germany"/>
    <m/>
    <n v="7267585"/>
    <s v="X-Filme Creative Pool"/>
    <n v="80"/>
    <n v="163"/>
    <n v="12503857.422360249"/>
  </r>
  <r>
    <s v="Running on Empty"/>
    <s v="PG-13"/>
    <s v="Crime"/>
    <x v="28"/>
    <s v="September 9, 1988 (United States)"/>
    <x v="57"/>
    <n v="15000"/>
    <s v="Sidney Lumet"/>
    <s v="Naomi Foner"/>
    <s v="River Phoenix"/>
    <s v="United States"/>
    <n v="7000000"/>
    <n v="2847941"/>
    <s v="Double Play"/>
    <n v="116"/>
    <n v="118.3"/>
    <n v="6639385.0244835503"/>
  </r>
  <r>
    <s v="Rushmore"/>
    <s v="R"/>
    <s v="Comedy"/>
    <x v="17"/>
    <s v="February 19, 1999 (United States)"/>
    <x v="57"/>
    <n v="174000"/>
    <s v="Wes Anderson"/>
    <s v="Wes Anderson"/>
    <s v="Jason Schwartzman"/>
    <s v="United States"/>
    <n v="9000000"/>
    <n v="17196103"/>
    <s v="American Empirical Pictures"/>
    <n v="93"/>
    <n v="163"/>
    <n v="20491406.273367226"/>
  </r>
  <r>
    <s v="Sense and Sensibility"/>
    <s v="PG"/>
    <s v="Drama"/>
    <x v="40"/>
    <s v="January 26, 1996 (United States)"/>
    <x v="57"/>
    <n v="106000"/>
    <s v="Ang Lee"/>
    <s v="Jane Austen"/>
    <s v="Emma Thompson"/>
    <s v="United States"/>
    <n v="16000000"/>
    <n v="134582776"/>
    <s v="Columbia Pictures"/>
    <n v="136"/>
    <n v="152.4"/>
    <n v="411720600.87550199"/>
  </r>
  <r>
    <s v="Shelter"/>
    <s v="R"/>
    <s v="Drama"/>
    <x v="6"/>
    <s v="April 16, 2009 (Germany)"/>
    <x v="57"/>
    <n v="22000"/>
    <s v="Jonah Markowitz"/>
    <s v="Jonah Markowitz"/>
    <s v="Trevor Wright"/>
    <s v="United States"/>
    <m/>
    <n v="142666"/>
    <s v="GP Pictures"/>
    <n v="97"/>
    <n v="207.3"/>
    <n v="245456.40993788821"/>
  </r>
  <r>
    <s v="Shine"/>
    <s v="PG-13"/>
    <s v="Biography"/>
    <x v="10"/>
    <s v="February 14, 1997 (United States)"/>
    <x v="57"/>
    <n v="52000"/>
    <s v="Scott Hicks"/>
    <s v="Jan Sardi"/>
    <s v="Geoffrey Rush"/>
    <s v="Australia"/>
    <n v="5500000"/>
    <n v="35999081"/>
    <s v="Australian Film Finance Corporation (AFFC)"/>
    <n v="105"/>
    <n v="156.9"/>
    <n v="61936307.062111802"/>
  </r>
  <r>
    <s v="Short Cuts"/>
    <s v="R"/>
    <s v="Comedy"/>
    <x v="34"/>
    <s v="October 1, 1993 (Italy)"/>
    <x v="57"/>
    <n v="43000"/>
    <s v="Robert Altman"/>
    <s v="Raymond Carver"/>
    <s v="Andie MacDowell"/>
    <s v="United States"/>
    <m/>
    <n v="6110979"/>
    <s v="Fine Line Features"/>
    <n v="188"/>
    <n v="144.5"/>
    <n v="7856604.6468354436"/>
  </r>
  <r>
    <s v="Silver Linings Playbook"/>
    <s v="R"/>
    <s v="Comedy"/>
    <x v="36"/>
    <s v="December 25, 2012 (United States)"/>
    <x v="57"/>
    <n v="675000"/>
    <s v="David O. Russell"/>
    <s v="David O. Russell"/>
    <s v="Bradley Cooper"/>
    <s v="United States"/>
    <n v="21000000"/>
    <n v="236412453"/>
    <s v="The Weinstein Company"/>
    <n v="122"/>
    <n v="229.6"/>
    <n v="293899936.47123623"/>
  </r>
  <r>
    <s v="Skyfall"/>
    <s v="PG-13"/>
    <s v="Action"/>
    <x v="36"/>
    <s v="November 9, 2012 (United States)"/>
    <x v="57"/>
    <n v="642000"/>
    <s v="Sam Mendes"/>
    <s v="Neal Purvis"/>
    <s v="Daniel Craig"/>
    <s v="United Kingdom"/>
    <n v="200000000"/>
    <n v="1108569499"/>
    <s v="Metro-Goldwyn-Mayer (MGM)"/>
    <n v="143"/>
    <n v="229.6"/>
    <n v="1788147836.6611962"/>
  </r>
  <r>
    <s v="South Park: Bigger, Longer &amp; Uncut"/>
    <s v="R"/>
    <s v="Animation"/>
    <x v="11"/>
    <s v="June 30, 1999 (United States)"/>
    <x v="57"/>
    <n v="195000"/>
    <s v="Trey Parker"/>
    <s v="Trey Parker"/>
    <s v="Trey Parker"/>
    <s v="United States"/>
    <n v="21000000"/>
    <n v="83137603"/>
    <s v="Scott Rudin Productions"/>
    <n v="81"/>
    <n v="166.6"/>
    <n v="110331130.81054007"/>
  </r>
  <r>
    <s v="Star Trek II: The Wrath of Khan"/>
    <s v="PG"/>
    <s v="Action"/>
    <x v="31"/>
    <s v="June 4, 1982 (United States)"/>
    <x v="57"/>
    <n v="115000"/>
    <s v="Nicholas Meyer"/>
    <s v="Gene Roddenberry"/>
    <s v="William Shatner"/>
    <s v="United States"/>
    <n v="11200000"/>
    <n v="78912963"/>
    <s v="Paramount Pictures"/>
    <n v="113"/>
    <n v="96.5"/>
    <n v="123117152.20737326"/>
  </r>
  <r>
    <s v="Star Trek Into Darkness"/>
    <s v="PG-13"/>
    <s v="Action"/>
    <x v="33"/>
    <s v="May 16, 2013 (United States)"/>
    <x v="57"/>
    <n v="468000"/>
    <s v="J.J. Abrams"/>
    <s v="Roberto Orci"/>
    <s v="Chris Pine"/>
    <s v="United States"/>
    <n v="190000000"/>
    <n v="467365246"/>
    <s v="Paramount Pictures"/>
    <n v="132"/>
    <n v="233"/>
    <n v="1323477606.4702601"/>
  </r>
  <r>
    <s v="Strangers in Good Company"/>
    <s v="PG"/>
    <s v="Drama"/>
    <x v="32"/>
    <s v="1990 (Canada)"/>
    <x v="57"/>
    <n v="995"/>
    <s v="Cynthia Scott"/>
    <s v="Gloria Demers"/>
    <s v="Alice Diabo"/>
    <s v="Canada"/>
    <m/>
    <m/>
    <s v="National Film Board of Canada (NFB)"/>
    <n v="101"/>
    <n v="130.69999999999999"/>
    <s v="Missing"/>
  </r>
  <r>
    <s v="Summer"/>
    <s v="R"/>
    <s v="Drama"/>
    <x v="25"/>
    <s v="August 29, 1986 (United States)"/>
    <x v="57"/>
    <n v="7700"/>
    <s v="Ã‰ric Rohmer"/>
    <s v="Marie RiviÃ¨re"/>
    <s v="Marie RiviÃ¨re"/>
    <s v="France"/>
    <m/>
    <n v="63137"/>
    <s v="MinistÃ¨re de la Culture et de la Communication"/>
    <n v="99"/>
    <n v="109.6"/>
    <n v="175527.772810219"/>
  </r>
  <r>
    <s v="Taipei Story"/>
    <s v="Not Rated"/>
    <s v="Drama"/>
    <x v="38"/>
    <s v="1985 (Taiwan)"/>
    <x v="57"/>
    <n v="2500"/>
    <s v="Edward Yang"/>
    <s v="T'ien-wen Chu"/>
    <s v="Chin Tsai"/>
    <s v="Taiwan"/>
    <m/>
    <n v="35336"/>
    <s v="Evergreen Film Company"/>
    <n v="119"/>
    <n v="107.6"/>
    <n v="86829.670967741928"/>
  </r>
  <r>
    <s v="Tangled"/>
    <s v="PG"/>
    <s v="Animation"/>
    <x v="29"/>
    <s v="November 24, 2010 (United States)"/>
    <x v="57"/>
    <n v="417000"/>
    <s v="Nathan Greno"/>
    <s v="Dan Fogelman"/>
    <s v="Mandy Moore"/>
    <s v="United States"/>
    <n v="260000000"/>
    <n v="592462816"/>
    <s v="Walt Disney Animation Studios"/>
    <n v="100"/>
    <n v="218.1"/>
    <n v="1525979881.9543533"/>
  </r>
  <r>
    <s v="The Bear"/>
    <s v="PG"/>
    <s v="Adventure"/>
    <x v="28"/>
    <s v="October 27, 1989 (United States)"/>
    <x v="57"/>
    <n v="17000"/>
    <s v="Jean-Jacques Annaud"/>
    <s v="James Oliver Curwood"/>
    <s v="TchÃ©ky Karyo"/>
    <s v="France"/>
    <m/>
    <n v="31753898"/>
    <s v="Price"/>
    <n v="96"/>
    <n v="118.3"/>
    <n v="56187065.740998842"/>
  </r>
  <r>
    <s v="The Bourne Supremacy"/>
    <s v="PG-13"/>
    <s v="Action"/>
    <x v="1"/>
    <s v="July 23, 2004 (United States)"/>
    <x v="57"/>
    <n v="443000"/>
    <s v="Paul Greengrass"/>
    <s v="Robert Ludlum"/>
    <s v="Matt Damon"/>
    <s v="United States"/>
    <n v="75000000"/>
    <n v="290835269"/>
    <s v="Universal Pictures"/>
    <n v="108"/>
    <n v="188.9"/>
    <n v="780083683.66461265"/>
  </r>
  <r>
    <s v="The Broken Circle Breakdown"/>
    <s v="Not Rated"/>
    <s v="Drama"/>
    <x v="36"/>
    <s v="October 10, 2012 (Belgium)"/>
    <x v="57"/>
    <n v="40000"/>
    <s v="Felix van Groeningen"/>
    <s v="Johan Heldenbergh"/>
    <s v="Veerle Baetens"/>
    <s v="Belgium"/>
    <m/>
    <n v="5990754"/>
    <s v="Menuet Producties"/>
    <n v="111"/>
    <n v="229.6"/>
    <n v="10956679.134453781"/>
  </r>
  <r>
    <s v="The Castle"/>
    <s v="R"/>
    <s v="Comedy"/>
    <x v="14"/>
    <s v="May 7, 1999 (United States)"/>
    <x v="57"/>
    <n v="15000"/>
    <s v="Rob Sitch"/>
    <s v="Santo Cilauro"/>
    <s v="Michael Caton"/>
    <s v="Australia"/>
    <m/>
    <n v="877862"/>
    <s v="Working Dog"/>
    <n v="85"/>
    <n v="160.5"/>
    <n v="1148002.3665236051"/>
  </r>
  <r>
    <s v="The Count of Monte Cristo"/>
    <s v="PG-13"/>
    <s v="Action"/>
    <x v="23"/>
    <s v="January 25, 2002 (United States)"/>
    <x v="57"/>
    <n v="132000"/>
    <s v="Kevin Reynolds"/>
    <s v="Alexandre Dumas"/>
    <s v="Jim Caviezel"/>
    <s v="United Kingdom"/>
    <n v="35000000"/>
    <n v="75395048"/>
    <s v="Touchstone Pictures"/>
    <n v="131"/>
    <n v="179.9"/>
    <n v="140937859.66625765"/>
  </r>
  <r>
    <s v="The Cure"/>
    <s v="PG-13"/>
    <s v="Drama"/>
    <x v="40"/>
    <s v="April 21, 1995 (United States)"/>
    <x v="57"/>
    <n v="9400"/>
    <s v="Peter Horton"/>
    <s v="Robert Kuhn"/>
    <s v="Joseph Mazzello"/>
    <s v="United States"/>
    <m/>
    <n v="2568425"/>
    <s v="Universal Pictures"/>
    <n v="97"/>
    <n v="152.4"/>
    <n v="4697473.5744297719"/>
  </r>
  <r>
    <s v="The Experiment"/>
    <s v="R"/>
    <s v="Drama"/>
    <x v="7"/>
    <s v="March 8, 2001 (Germany)"/>
    <x v="57"/>
    <n v="92000"/>
    <s v="Oliver Hirschbiegel"/>
    <s v="Mario Giordano"/>
    <s v="Moritz Bleibtreu"/>
    <s v="Germany"/>
    <m/>
    <n v="13782896"/>
    <s v="Typhoon"/>
    <n v="120"/>
    <n v="177.1"/>
    <n v="43519672.654922277"/>
  </r>
  <r>
    <s v="The Fault in Our Stars"/>
    <s v="PG-13"/>
    <s v="Drama"/>
    <x v="20"/>
    <s v="June 6, 2014 (United States)"/>
    <x v="57"/>
    <n v="352000"/>
    <s v="Josh Boone"/>
    <s v="Scott Neustadter"/>
    <s v="Shailene Woodley"/>
    <s v="United States"/>
    <n v="12000000"/>
    <n v="307166834"/>
    <s v="Fox 2000 Pictures"/>
    <n v="126"/>
    <n v="236.7"/>
    <n v="495467095.39332974"/>
  </r>
  <r>
    <s v="The Fifth Element"/>
    <s v="PG-13"/>
    <s v="Action"/>
    <x v="14"/>
    <s v="May 9, 1997 (United States)"/>
    <x v="57"/>
    <n v="444000"/>
    <s v="Luc Besson"/>
    <s v="Luc Besson"/>
    <s v="Bruce Willis"/>
    <s v="France"/>
    <n v="93000000"/>
    <n v="263920180"/>
    <s v="Columbia Pictures"/>
    <n v="126"/>
    <n v="160.5"/>
    <n v="679767361.33558738"/>
  </r>
  <r>
    <s v="The Hangover"/>
    <s v="R"/>
    <s v="Comedy"/>
    <x v="9"/>
    <s v="June 5, 2009 (United States)"/>
    <x v="57"/>
    <n v="733000"/>
    <s v="Todd Phillips"/>
    <s v="Jon Lucas"/>
    <s v="Zach Galifianakis"/>
    <s v="United States"/>
    <n v="35000000"/>
    <n v="469310836"/>
    <s v="Warner Bros."/>
    <n v="100"/>
    <n v="214.5"/>
    <n v="635833756.02134275"/>
  </r>
  <r>
    <s v="The Joy Luck Club"/>
    <s v="R"/>
    <s v="Drama"/>
    <x v="34"/>
    <s v="October 29, 1993 (United States)"/>
    <x v="57"/>
    <n v="16000"/>
    <s v="Wayne Wang"/>
    <s v="Amy Tan"/>
    <s v="Tamlyn Tomita"/>
    <s v="United States"/>
    <n v="11000000"/>
    <n v="32901136"/>
    <s v="Hollywood Pictures"/>
    <n v="139"/>
    <n v="144.5"/>
    <n v="61502921.099386498"/>
  </r>
  <r>
    <s v="The Last Emperor"/>
    <s v="PG-13"/>
    <s v="Biography"/>
    <x v="3"/>
    <s v="April 15, 1988 (United States)"/>
    <x v="57"/>
    <n v="97000"/>
    <s v="Bernardo Bertolucci"/>
    <s v="Mark Peploe"/>
    <s v="John Lone"/>
    <s v="United Kingdom"/>
    <m/>
    <n v="43993869"/>
    <s v="Recorded Picture Company (RPC)"/>
    <n v="163"/>
    <n v="113.6"/>
    <n v="75691314.987577647"/>
  </r>
  <r>
    <s v="The Last King of Scotland"/>
    <s v="R"/>
    <s v="Biography"/>
    <x v="15"/>
    <s v="January 19, 2007 (United States)"/>
    <x v="57"/>
    <n v="179000"/>
    <s v="Kevin Macdonald"/>
    <s v="Peter Morgan"/>
    <s v="James McAvoy"/>
    <s v="United Kingdom"/>
    <n v="6000000"/>
    <n v="48618191"/>
    <s v="Fox Searchlight Pictures"/>
    <n v="123"/>
    <n v="201.6"/>
    <n v="65869109.816362821"/>
  </r>
  <r>
    <s v="The Last of the Mohicans"/>
    <s v="R"/>
    <s v="Action"/>
    <x v="35"/>
    <s v="September 25, 1992 (United States)"/>
    <x v="57"/>
    <n v="156000"/>
    <s v="Michael Mann"/>
    <s v="James Fenimore Cooper"/>
    <s v="Daniel Day-Lewis"/>
    <s v="United States"/>
    <n v="40000000"/>
    <n v="75505856"/>
    <s v="Morgan Creek Entertainment"/>
    <n v="112"/>
    <n v="140.30000000000001"/>
    <n v="194477044.15215552"/>
  </r>
  <r>
    <s v="The Last Samurai"/>
    <s v="R"/>
    <s v="Action"/>
    <x v="2"/>
    <s v="December 5, 2003 (United States)"/>
    <x v="57"/>
    <n v="409000"/>
    <s v="Edward Zwick"/>
    <s v="John Logan"/>
    <s v="Tom Cruise"/>
    <s v="United States"/>
    <n v="140000000"/>
    <n v="454627263"/>
    <s v="Warner Bros."/>
    <n v="154"/>
    <n v="184"/>
    <n v="782184794.10559011"/>
  </r>
  <r>
    <s v="The Lego Movie"/>
    <s v="PG"/>
    <s v="Animation"/>
    <x v="20"/>
    <s v="February 7, 2014 (United States)"/>
    <x v="57"/>
    <n v="331000"/>
    <s v="Christopher Miller"/>
    <s v="Phil Lord"/>
    <s v="Chris Pratt"/>
    <s v="United States"/>
    <n v="60000000"/>
    <n v="468060692"/>
    <s v="Warner Bros."/>
    <n v="100"/>
    <n v="236.7"/>
    <n v="601764104.86244726"/>
  </r>
  <r>
    <s v="The Little Prince"/>
    <s v="PG"/>
    <s v="Animation"/>
    <x v="39"/>
    <s v="August 5, 2016 (United States)"/>
    <x v="57"/>
    <n v="58000"/>
    <s v="Mark Osborne"/>
    <s v="Irena Brignull"/>
    <s v="Jeff Bridges"/>
    <s v="France"/>
    <n v="81200000"/>
    <n v="97571250"/>
    <s v="Onyx Films"/>
    <n v="108"/>
    <n v="237"/>
    <n v="125442868.67088608"/>
  </r>
  <r>
    <s v="The Machinist"/>
    <s v="R"/>
    <s v="Drama"/>
    <x v="1"/>
    <s v="December 3, 2004 (United States)"/>
    <x v="57"/>
    <n v="366000"/>
    <s v="Brad Anderson"/>
    <s v="Scott Kosar"/>
    <s v="Christian Bale"/>
    <s v="Spain"/>
    <n v="5000000"/>
    <n v="8203235"/>
    <s v="Filmax Group"/>
    <n v="101"/>
    <n v="188.9"/>
    <n v="19124144.640397858"/>
  </r>
  <r>
    <s v="The Magdalene Sisters"/>
    <s v="R"/>
    <s v="Drama"/>
    <x v="23"/>
    <s v="August 29, 2003 (United States)"/>
    <x v="57"/>
    <n v="26000"/>
    <s v="Peter Mullan"/>
    <s v="Peter Mullan"/>
    <s v="Eileen Walsh"/>
    <s v="Ireland"/>
    <m/>
    <n v="21107578"/>
    <s v="Scottish Screen"/>
    <n v="114"/>
    <n v="179.9"/>
    <n v="37348890.921022065"/>
  </r>
  <r>
    <s v="The Muppet Christmas Carol"/>
    <s v="G"/>
    <s v="Comedy"/>
    <x v="35"/>
    <s v="December 11, 1992 (United States)"/>
    <x v="57"/>
    <n v="51000"/>
    <s v="Brian Henson"/>
    <s v="Charles Dickens"/>
    <s v="Michael Caine"/>
    <s v="United States"/>
    <n v="12000000"/>
    <n v="32574382"/>
    <s v="Walt Disney Pictures"/>
    <n v="85"/>
    <n v="140.30000000000001"/>
    <n v="56044123.068322979"/>
  </r>
  <r>
    <s v="The Name of the Rose"/>
    <s v="R"/>
    <s v="Crime"/>
    <x v="25"/>
    <s v="September 24, 1986 (United States)"/>
    <x v="57"/>
    <n v="104000"/>
    <s v="Jean-Jacques Annaud"/>
    <s v="Umberto Eco"/>
    <s v="Sean Connery"/>
    <s v="West Germany"/>
    <m/>
    <n v="7153487"/>
    <s v="Constantin Film"/>
    <n v="130"/>
    <n v="109.6"/>
    <n v="8524315.560813453"/>
  </r>
  <r>
    <s v="The Past"/>
    <s v="PG-13"/>
    <s v="Drama"/>
    <x v="33"/>
    <s v="May 17, 2013 (France)"/>
    <x v="57"/>
    <n v="46000"/>
    <s v="Asghar Farhadi"/>
    <s v="Asghar Farhadi"/>
    <s v="BÃ©rÃ©nice Bejo"/>
    <s v="France"/>
    <n v="11000000"/>
    <n v="12673462"/>
    <s v="Memento Films Production"/>
    <n v="130"/>
    <n v="233"/>
    <n v="46864124.652912617"/>
  </r>
  <r>
    <s v="The Postman"/>
    <s v="PG"/>
    <s v="Biography"/>
    <x v="13"/>
    <s v="March 22, 1996 (United States)"/>
    <x v="57"/>
    <n v="34000"/>
    <s v="Michael Radford"/>
    <s v="Antonio SkÃ¡rmeta"/>
    <s v="Massimo Troisi"/>
    <s v="Italy"/>
    <n v="3000000"/>
    <n v="21898920"/>
    <s v="Cecchi Gori Group Tiger Cinematografica"/>
    <n v="108"/>
    <n v="148.19999999999999"/>
    <n v="25782847.46522411"/>
  </r>
  <r>
    <s v="The Purple Rose of Cairo"/>
    <s v="PG"/>
    <s v="Comedy"/>
    <x v="38"/>
    <s v="April 19, 1985 (United States)"/>
    <x v="57"/>
    <n v="48000"/>
    <s v="Woody Allen"/>
    <s v="Woody Allen"/>
    <s v="Mia Farrow"/>
    <s v="United States"/>
    <n v="15000000"/>
    <n v="10631333"/>
    <s v="Jack Rollins &amp; Charles H. Joffe Productions"/>
    <n v="82"/>
    <n v="107.6"/>
    <n v="39312708.314320385"/>
  </r>
  <r>
    <s v="The Social Network"/>
    <s v="PG-13"/>
    <s v="Biography"/>
    <x v="29"/>
    <s v="October 1, 2010 (United States)"/>
    <x v="57"/>
    <n v="645000"/>
    <s v="David Fincher"/>
    <s v="Aaron Sorkin"/>
    <s v="Jesse Eisenberg"/>
    <s v="United States"/>
    <n v="40000000"/>
    <n v="224920375"/>
    <s v="Columbia Pictures"/>
    <n v="120"/>
    <n v="218.1"/>
    <n v="294134069.79613733"/>
  </r>
  <r>
    <s v="The Theory of Everything"/>
    <s v="PG-13"/>
    <s v="Biography"/>
    <x v="20"/>
    <s v="November 26, 2014 (United States)"/>
    <x v="57"/>
    <n v="417000"/>
    <s v="James Marsh"/>
    <s v="Anthony McCarten"/>
    <s v="Eddie Redmayne"/>
    <s v="United Kingdom"/>
    <n v="15000000"/>
    <n v="123726688"/>
    <s v="Working Title Films"/>
    <n v="123"/>
    <n v="236.7"/>
    <n v="187001596.3968254"/>
  </r>
  <r>
    <s v="The Verdict"/>
    <s v="R"/>
    <s v="Drama"/>
    <x v="31"/>
    <s v="December 17, 1982 (United States)"/>
    <x v="57"/>
    <n v="37000"/>
    <s v="Sidney Lumet"/>
    <s v="Barry Reed"/>
    <s v="Paul Newman"/>
    <s v="United States"/>
    <n v="16000000"/>
    <n v="53993738"/>
    <s v="Twentieth Century Fox"/>
    <n v="129"/>
    <n v="96.5"/>
    <n v="152898624.24349442"/>
  </r>
  <r>
    <s v="The White Balloon"/>
    <s v="Unrated"/>
    <s v="Drama"/>
    <x v="40"/>
    <s v="1995 (Iran)"/>
    <x v="57"/>
    <n v="6900"/>
    <s v="Jafar Panahi"/>
    <s v="Abbas Kiarostami"/>
    <s v="Aida Mohammadkhani"/>
    <s v="Iran"/>
    <n v="150000"/>
    <n v="924940"/>
    <s v="Farabi Cinema Foundation"/>
    <n v="85"/>
    <n v="152.4"/>
    <n v="1729013.607361963"/>
  </r>
  <r>
    <s v="This Is England"/>
    <s v="Not Rated"/>
    <s v="Crime"/>
    <x v="15"/>
    <s v="April 27, 2007 (United Kingdom)"/>
    <x v="57"/>
    <n v="117000"/>
    <s v="Shane Meadows"/>
    <s v="Shane Meadows"/>
    <s v="Thomas Turgoose"/>
    <s v="United Kingdom"/>
    <m/>
    <n v="8481254"/>
    <s v="Warp Films"/>
    <n v="101"/>
    <n v="201.6"/>
    <n v="13232145.897593444"/>
  </r>
  <r>
    <s v="Torch Song Trilogy"/>
    <s v="R"/>
    <s v="Comedy"/>
    <x v="28"/>
    <s v="December 14, 1988 (United States)"/>
    <x v="57"/>
    <n v="6800"/>
    <s v="Paul Bogart"/>
    <s v="Harvey Fierstein"/>
    <s v="Anne Bancroft"/>
    <s v="United States"/>
    <m/>
    <n v="4870903"/>
    <s v="New Line Cinema"/>
    <n v="120"/>
    <n v="118.3"/>
    <n v="9738609.8694225717"/>
  </r>
  <r>
    <s v="Toy Story 4"/>
    <s v="G"/>
    <s v="Animation"/>
    <x v="5"/>
    <s v="June 21, 2019 (United States)"/>
    <x v="57"/>
    <n v="217000"/>
    <s v="Josh Cooley"/>
    <s v="John Lasseter"/>
    <s v="Tom Hanks"/>
    <s v="United States"/>
    <n v="200000000"/>
    <n v="1073394593"/>
    <s v="Pixar Animation Studios"/>
    <n v="100"/>
    <n v="255.7"/>
    <n v="1381763128.3781159"/>
  </r>
  <r>
    <s v="Training Day"/>
    <s v="R"/>
    <s v="Crime"/>
    <x v="7"/>
    <s v="October 5, 2001 (United States)"/>
    <x v="57"/>
    <n v="403000"/>
    <s v="Antoine Fuqua"/>
    <s v="David Ayer"/>
    <s v="Denzel Washington"/>
    <s v="United States"/>
    <n v="45000000"/>
    <n v="104876233"/>
    <s v="Warner Bros."/>
    <n v="122"/>
    <n v="177.1"/>
    <n v="177630840.43968871"/>
  </r>
  <r>
    <s v="Vampire Hunter D: Bloodlust"/>
    <s v="R"/>
    <s v="Animation"/>
    <x v="8"/>
    <s v="September 28, 2001 (United States)"/>
    <x v="57"/>
    <n v="30000"/>
    <s v="Jack Fletcher"/>
    <s v="Hideyuki Kikuchi"/>
    <s v="Andrew Philpot"/>
    <s v="Japan"/>
    <m/>
    <n v="151086"/>
    <s v="Madhouse"/>
    <n v="103"/>
    <n v="172.2"/>
    <n v="293409.2045889101"/>
  </r>
  <r>
    <s v="What We Do in the Shadows"/>
    <s v="R"/>
    <s v="Comedy"/>
    <x v="20"/>
    <s v="February 13, 2015 (United States)"/>
    <x v="57"/>
    <n v="164000"/>
    <s v="Jemaine Clement"/>
    <s v="Jemaine Clement"/>
    <s v="Jemaine Clement"/>
    <s v="New Zealand"/>
    <n v="1600000"/>
    <n v="7253160"/>
    <s v="Unison Films"/>
    <n v="86"/>
    <n v="236.7"/>
    <n v="14912536.113360323"/>
  </r>
  <r>
    <s v="What's Eating Gilbert Grape"/>
    <s v="PG-13"/>
    <s v="Drama"/>
    <x v="34"/>
    <s v="March 4, 1994 (United States)"/>
    <x v="57"/>
    <n v="221000"/>
    <s v="Lasse HallstrÃ¶m"/>
    <s v="Peter Hedges"/>
    <s v="Johnny Depp"/>
    <s v="United States"/>
    <n v="11000000"/>
    <n v="10032765"/>
    <s v="Paramount Pictures"/>
    <n v="118"/>
    <n v="144.5"/>
    <n v="11955351.95737192"/>
  </r>
  <r>
    <s v="When Marnie Was There"/>
    <s v="PG"/>
    <s v="Animation"/>
    <x v="20"/>
    <s v="August 7, 2015 (United States)"/>
    <x v="57"/>
    <n v="35000"/>
    <s v="James Simone"/>
    <s v="Joan G. Robinson"/>
    <s v="Sara Takatsuki"/>
    <s v="Japan"/>
    <m/>
    <n v="34949567"/>
    <s v="Dentsu"/>
    <n v="103"/>
    <n v="236.7"/>
    <n v="65332104.692638032"/>
  </r>
  <r>
    <s v="When the Wind Blows"/>
    <s v="Not Rated"/>
    <s v="Animation"/>
    <x v="25"/>
    <s v="March 11, 1988 (United States)"/>
    <x v="57"/>
    <n v="10000"/>
    <s v="Jimmy T. Murakami"/>
    <s v="Raymond Briggs"/>
    <s v="Peggy Ashcroft"/>
    <s v="United Kingdom"/>
    <m/>
    <n v="5274"/>
    <s v="Meltdown Productions"/>
    <n v="84"/>
    <n v="109.6"/>
    <n v="9645.7851140456187"/>
  </r>
  <r>
    <s v="Who Framed Roger Rabbit"/>
    <s v="PG"/>
    <s v="Animation"/>
    <x v="28"/>
    <s v="June 22, 1988 (United States)"/>
    <x v="57"/>
    <n v="187000"/>
    <s v="Robert Zemeckis"/>
    <s v="Gary K. Wolf"/>
    <s v="Bob Hoskins"/>
    <s v="United States"/>
    <n v="70000000"/>
    <n v="329803958"/>
    <s v="Touchstone Pictures"/>
    <n v="104"/>
    <n v="118.3"/>
    <n v="849461251.07861364"/>
  </r>
  <r>
    <s v="Wind River"/>
    <s v="R"/>
    <s v="Crime"/>
    <x v="27"/>
    <s v="August 18, 2017 (United States)"/>
    <x v="57"/>
    <n v="217000"/>
    <s v="Taylor Sheridan"/>
    <s v="Taylor Sheridan"/>
    <s v="Elizabeth Olsen"/>
    <s v="United Kingdom"/>
    <n v="11000000"/>
    <n v="43980821"/>
    <s v="Acacia Filmed Entertainment"/>
    <n v="107"/>
    <n v="245.1"/>
    <n v="62475320.087179482"/>
  </r>
  <r>
    <s v="Wreck-It Ralph"/>
    <s v="PG"/>
    <s v="Animation"/>
    <x v="36"/>
    <s v="November 2, 2012 (United States)"/>
    <x v="57"/>
    <n v="390000"/>
    <s v="Rich Moore"/>
    <s v="Rich Moore"/>
    <s v="John C. Reilly"/>
    <s v="United States"/>
    <n v="165000000"/>
    <n v="471222889"/>
    <s v="Walt Disney Animation Studios"/>
    <n v="101"/>
    <n v="229.6"/>
    <n v="1157916244.1798387"/>
  </r>
  <r>
    <s v="X-Men: First Class"/>
    <s v="PG-13"/>
    <s v="Action"/>
    <x v="24"/>
    <s v="June 3, 2011 (United States)"/>
    <x v="57"/>
    <n v="657000"/>
    <s v="Matthew Vaughn"/>
    <s v="Ashley Miller"/>
    <s v="James McAvoy"/>
    <s v="United States"/>
    <n v="160000000"/>
    <n v="352616690"/>
    <s v="Twentieth Century Fox"/>
    <n v="131"/>
    <n v="224.9"/>
    <n v="606675920.06211185"/>
  </r>
  <r>
    <s v="Zelig"/>
    <s v="PG"/>
    <s v="Comedy"/>
    <x v="19"/>
    <s v="August 25, 1983 (Argentina)"/>
    <x v="57"/>
    <n v="41000"/>
    <s v="Woody Allen"/>
    <s v="Woody Allen"/>
    <s v="Woody Allen"/>
    <s v="United States"/>
    <m/>
    <n v="11798616"/>
    <s v="Jack Rollins &amp; Charles H. Joffe Productions"/>
    <n v="79"/>
    <n v="99.6"/>
    <n v="15168937.954430381"/>
  </r>
  <r>
    <s v="Zodiac"/>
    <s v="R"/>
    <s v="Crime"/>
    <x v="6"/>
    <s v="March 2, 2007 (United States)"/>
    <x v="57"/>
    <n v="486000"/>
    <s v="David Fincher"/>
    <s v="James Vanderbilt"/>
    <s v="Jake Gyllenhaal"/>
    <s v="United States"/>
    <n v="65000000"/>
    <n v="84785914"/>
    <s v="Paramount Pictures"/>
    <n v="157"/>
    <n v="207.3"/>
    <n v="178783861.56262976"/>
  </r>
  <r>
    <s v="A Bronx Tale"/>
    <s v="R"/>
    <s v="Crime"/>
    <x v="34"/>
    <s v="October 1, 1993 (United States)"/>
    <x v="58"/>
    <n v="132000"/>
    <s v="Robert De Niro"/>
    <s v="Chazz Palminteri"/>
    <s v="Robert De Niro"/>
    <s v="United States"/>
    <n v="22000000"/>
    <n v="17287898"/>
    <s v="Price Entertainment"/>
    <n v="121"/>
    <n v="144.5"/>
    <n v="27885773.004764423"/>
  </r>
  <r>
    <s v="About Time"/>
    <s v="R"/>
    <s v="Comedy"/>
    <x v="33"/>
    <s v="November 8, 2013 (United States)"/>
    <x v="58"/>
    <n v="317000"/>
    <s v="Richard Curtis"/>
    <s v="Richard Curtis"/>
    <s v="Domhnall Gleeson"/>
    <s v="United Kingdom"/>
    <n v="12000000"/>
    <n v="87100449"/>
    <s v="Translux"/>
    <n v="123"/>
    <n v="233"/>
    <n v="105692978.13739546"/>
  </r>
  <r>
    <s v="Adam's Apples"/>
    <s v="R"/>
    <s v="Comedy"/>
    <x v="4"/>
    <s v="April 15, 2005 (Denmark)"/>
    <x v="58"/>
    <n v="47000"/>
    <s v="Anders Thomas Jensen"/>
    <s v="Anders Thomas Jensen"/>
    <s v="Ulrich Thomsen"/>
    <s v="Denmark"/>
    <m/>
    <n v="2421577"/>
    <s v="M&amp;M Productions"/>
    <n v="94"/>
    <n v="195.3"/>
    <n v="7646160.7450777199"/>
  </r>
  <r>
    <s v="American Gangster"/>
    <s v="R"/>
    <s v="Biography"/>
    <x v="6"/>
    <s v="November 2, 2007 (United States)"/>
    <x v="58"/>
    <n v="401000"/>
    <s v="Ridley Scott"/>
    <s v="Steven Zaillian"/>
    <s v="Denzel Washington"/>
    <s v="United States"/>
    <n v="100000000"/>
    <n v="269755430"/>
    <s v="Universal Pictures"/>
    <n v="157"/>
    <n v="207.3"/>
    <n v="357989893.38414633"/>
  </r>
  <r>
    <s v="Apocalypto"/>
    <s v="R"/>
    <s v="Action"/>
    <x v="15"/>
    <s v="December 8, 2006 (United States)"/>
    <x v="58"/>
    <n v="297000"/>
    <s v="Mel Gibson"/>
    <s v="Mel Gibson"/>
    <s v="Gerardo Taracena"/>
    <s v="United States"/>
    <n v="40000000"/>
    <n v="120673227"/>
    <s v="Icon Productions"/>
    <n v="139"/>
    <n v="201.6"/>
    <n v="150016859.51407588"/>
  </r>
  <r>
    <s v="Atonement"/>
    <s v="R"/>
    <s v="Drama"/>
    <x v="6"/>
    <s v="January 11, 2008 (United States)"/>
    <x v="58"/>
    <n v="259000"/>
    <s v="Joe Wright"/>
    <s v="Ian McEwan"/>
    <s v="Keira Knightley"/>
    <s v="United Kingdom"/>
    <n v="30000000"/>
    <n v="131016624"/>
    <s v="Universal Pictures"/>
    <n v="123"/>
    <n v="207.3"/>
    <n v="158983533.78255674"/>
  </r>
  <r>
    <s v="Avatar"/>
    <s v="PG-13"/>
    <s v="Action"/>
    <x v="9"/>
    <s v="December 18, 2009 (United States)"/>
    <x v="58"/>
    <n v="1100000"/>
    <s v="James Cameron"/>
    <s v="James Cameron"/>
    <s v="Sam Worthington"/>
    <s v="United States"/>
    <n v="237000000"/>
    <n v="2847246203"/>
    <s v="Twentieth Century Fox"/>
    <n v="162"/>
    <n v="214.5"/>
    <n v="3455021577.2763839"/>
  </r>
  <r>
    <s v="Awakenings"/>
    <s v="PG-13"/>
    <s v="Biography"/>
    <x v="32"/>
    <s v="January 11, 1991 (United States)"/>
    <x v="58"/>
    <n v="130000"/>
    <s v="Penny Marshall"/>
    <s v="Oliver Sacks"/>
    <s v="Robert De Niro"/>
    <s v="United States"/>
    <n v="31000000"/>
    <n v="52096475"/>
    <s v="Columbia Pictures"/>
    <n v="121"/>
    <n v="130.69999999999999"/>
    <n v="139734119.12411973"/>
  </r>
  <r>
    <s v="Babette's Feast"/>
    <s v="G"/>
    <s v="Drama"/>
    <x v="3"/>
    <s v="March 4, 1988 (United States)"/>
    <x v="58"/>
    <n v="19000"/>
    <s v="Gabriel Axel"/>
    <s v="Karen Blixen"/>
    <s v="StÃ©phane Audran"/>
    <s v="Denmark"/>
    <m/>
    <n v="4637920"/>
    <s v="Panorama Film A/S"/>
    <n v="103"/>
    <n v="113.6"/>
    <n v="11396566.322580645"/>
  </r>
  <r>
    <s v="Back to the Future Part II"/>
    <s v="PG"/>
    <s v="Adventure"/>
    <x v="21"/>
    <s v="November 22, 1989 (United States)"/>
    <x v="58"/>
    <n v="494000"/>
    <s v="Robert Zemeckis"/>
    <s v="Robert Zemeckis"/>
    <s v="Michael J. Fox"/>
    <s v="United States"/>
    <n v="40000000"/>
    <n v="332500002"/>
    <s v="Universal Pictures"/>
    <n v="108"/>
    <n v="124"/>
    <n v="434818672.14334762"/>
  </r>
  <r>
    <s v="Batman: Mask of the Phantasm"/>
    <s v="PG"/>
    <s v="Animation"/>
    <x v="34"/>
    <s v="December 25, 1993 (United States)"/>
    <x v="58"/>
    <n v="45000"/>
    <s v="Directors"/>
    <s v="Alan Burnett"/>
    <s v="Kevin Conroy"/>
    <s v="United States"/>
    <n v="6000000"/>
    <n v="5635204"/>
    <s v="Warner Bros. Animation"/>
    <n v="76"/>
    <n v="144.5"/>
    <n v="13847150.474193547"/>
  </r>
  <r>
    <s v="Big Hero 6"/>
    <s v="PG"/>
    <s v="Animation"/>
    <x v="20"/>
    <s v="November 7, 2014 (United States)"/>
    <x v="58"/>
    <n v="423000"/>
    <s v="Don Hall"/>
    <s v="Jordan Roberts"/>
    <s v="Ryan Potter"/>
    <s v="United States"/>
    <n v="165000000"/>
    <n v="657869686"/>
    <s v="FortyFour Studios"/>
    <n v="102"/>
    <n v="236.7"/>
    <n v="1164070228.3635309"/>
  </r>
  <r>
    <s v="Boyz n the Hood"/>
    <s v="R"/>
    <s v="Crime"/>
    <x v="16"/>
    <s v="July 12, 1991 (United States)"/>
    <x v="58"/>
    <n v="130000"/>
    <s v="John Singleton"/>
    <s v="John Singleton"/>
    <s v="Cuba Gooding Jr."/>
    <s v="United States"/>
    <n v="6500000"/>
    <n v="57529070"/>
    <s v="Columbia Pictures"/>
    <n v="112"/>
    <n v="136.19999999999999"/>
    <n v="84559129.903521463"/>
  </r>
  <r>
    <s v="Breaking the Waves"/>
    <s v="R"/>
    <s v="Drama"/>
    <x v="10"/>
    <s v="November 13, 1996 (United States)"/>
    <x v="58"/>
    <n v="64000"/>
    <s v="Lars von Trier"/>
    <s v="Lars von Trier"/>
    <s v="Emily Watson"/>
    <s v="Denmark"/>
    <m/>
    <n v="3828405"/>
    <s v="ARTE"/>
    <n v="159"/>
    <n v="156.9"/>
    <n v="9407379.060483871"/>
  </r>
  <r>
    <s v="Captain America: Civil War"/>
    <s v="PG-13"/>
    <s v="Action"/>
    <x v="30"/>
    <s v="May 6, 2016 (United States)"/>
    <x v="58"/>
    <n v="694000"/>
    <s v="Anthony Russo"/>
    <s v="Christopher Markus"/>
    <s v="Chris Evans"/>
    <s v="United States"/>
    <n v="250000000"/>
    <n v="1153337496"/>
    <s v="Marvel Studios"/>
    <n v="147"/>
    <n v="240"/>
    <n v="1909901820.8217392"/>
  </r>
  <r>
    <s v="Captain Phillips"/>
    <s v="PG-13"/>
    <s v="Adventure"/>
    <x v="33"/>
    <s v="October 11, 2013 (United States)"/>
    <x v="58"/>
    <n v="432000"/>
    <s v="Paul Greengrass"/>
    <s v="Billy Ray"/>
    <s v="Tom Hanks"/>
    <s v="United States"/>
    <n v="55000000"/>
    <n v="218791811"/>
    <s v="Scott Rudin Productions"/>
    <n v="134"/>
    <n v="233"/>
    <n v="415363643.68660438"/>
  </r>
  <r>
    <s v="Cast Away"/>
    <s v="PG-13"/>
    <s v="Adventure"/>
    <x v="8"/>
    <s v="December 22, 2000 (United States)"/>
    <x v="58"/>
    <n v="542000"/>
    <s v="Robert Zemeckis"/>
    <s v="William Broyles Jr."/>
    <s v="Tom Hanks"/>
    <s v="United States"/>
    <n v="90000000"/>
    <n v="429632142"/>
    <s v="Twentieth Century Fox"/>
    <n v="143"/>
    <n v="172.2"/>
    <n v="961152082.72687221"/>
  </r>
  <r>
    <s v="Crouching Tiger, Hidden Dragon"/>
    <s v="PG-13"/>
    <s v="Action"/>
    <x v="8"/>
    <s v="January 12, 2001 (United States)"/>
    <x v="58"/>
    <n v="258000"/>
    <s v="Ang Lee"/>
    <s v="Hui-Ling Wang"/>
    <s v="Chow Yun-Fat"/>
    <s v="Taiwan"/>
    <n v="17000000"/>
    <n v="213525736"/>
    <s v="Asia Union Film &amp; Entertainment Ltd."/>
    <n v="120"/>
    <n v="172.2"/>
    <n v="463729805.8389166"/>
  </r>
  <r>
    <s v="Dragon Ball Super: Broly"/>
    <s v="PG"/>
    <s v="Animation"/>
    <x v="26"/>
    <s v="January 16, 2019 (United States)"/>
    <x v="58"/>
    <n v="24000"/>
    <s v="Tatsuya Nagamine"/>
    <s v="Akira Toriyama"/>
    <s v="Masako Nozawa"/>
    <s v="Japan"/>
    <n v="8500000"/>
    <n v="115757940"/>
    <s v="Toei Company"/>
    <n v="100"/>
    <n v="251.1"/>
    <n v="170146861.15774238"/>
  </r>
  <r>
    <s v="Dreams"/>
    <s v="PG"/>
    <s v="Drama"/>
    <x v="32"/>
    <s v="August 24, 1990 (United States)"/>
    <x v="58"/>
    <n v="25000"/>
    <s v="Akira Kurosawa"/>
    <s v="Akira Kurosawa"/>
    <s v="Akira Terao"/>
    <s v="Japan"/>
    <n v="12000000"/>
    <n v="2970161"/>
    <s v="Warner Bros."/>
    <n v="119"/>
    <n v="130.69999999999999"/>
    <n v="7966620.2174295774"/>
  </r>
  <r>
    <s v="Drive"/>
    <s v="R"/>
    <s v="Crime"/>
    <x v="24"/>
    <s v="September 16, 2011 (United States)"/>
    <x v="58"/>
    <n v="587000"/>
    <s v="Nicolas Winding Refn"/>
    <s v="Hossein Amini"/>
    <s v="Ryan Gosling"/>
    <s v="United States"/>
    <n v="15000000"/>
    <n v="77187281"/>
    <s v="FilmDistrict"/>
    <n v="100"/>
    <n v="224.9"/>
    <n v="127820459.35163043"/>
  </r>
  <r>
    <s v="Dunkirk"/>
    <s v="PG-13"/>
    <s v="Action"/>
    <x v="27"/>
    <s v="July 21, 2017 (United States)"/>
    <x v="58"/>
    <n v="582000"/>
    <s v="Christopher Nolan"/>
    <s v="Christopher Nolan"/>
    <s v="Fionn Whitehead"/>
    <s v="United Kingdom"/>
    <n v="100000000"/>
    <n v="527016307"/>
    <s v="Syncopy"/>
    <n v="106"/>
    <n v="245.1"/>
    <n v="677560627.60717297"/>
  </r>
  <r>
    <s v="E.T. the Extra-Terrestrial"/>
    <s v="PG"/>
    <s v="Family"/>
    <x v="31"/>
    <s v="June 11, 1982 (United States)"/>
    <x v="58"/>
    <n v="381000"/>
    <s v="Steven Spielberg"/>
    <s v="Melissa Mathison"/>
    <s v="Henry Thomas"/>
    <s v="United States"/>
    <n v="10500000"/>
    <n v="792910554"/>
    <s v="Universal Pictures"/>
    <n v="115"/>
    <n v="96.5"/>
    <n v="1036909209.458369"/>
  </r>
  <r>
    <s v="Eat Drink Man Woman"/>
    <s v="Not Rated"/>
    <s v="Comedy"/>
    <x v="13"/>
    <s v="August 3, 1994 (United States)"/>
    <x v="58"/>
    <n v="19000"/>
    <s v="Ang Lee"/>
    <s v="Ang Lee"/>
    <s v="Sihung Lung"/>
    <s v="Taiwan"/>
    <m/>
    <n v="7294403"/>
    <s v="Ang Lee Productions"/>
    <n v="124"/>
    <n v="148.19999999999999"/>
    <n v="10323291.1941477"/>
  </r>
  <r>
    <s v="Ed Wood"/>
    <s v="R"/>
    <s v="Biography"/>
    <x v="13"/>
    <s v="October 7, 1994 (United States)"/>
    <x v="58"/>
    <n v="168000"/>
    <s v="Tim Burton"/>
    <s v="Rudolph Grey"/>
    <s v="Johnny Depp"/>
    <s v="United States"/>
    <n v="18000000"/>
    <n v="5887457"/>
    <s v="Touchstone Pictures"/>
    <n v="127"/>
    <n v="148.19999999999999"/>
    <n v="7474617.282916666"/>
  </r>
  <r>
    <s v="Evil"/>
    <s v="Not Rated"/>
    <s v="Drama"/>
    <x v="2"/>
    <s v="September 26, 2003 (Sweden)"/>
    <x v="58"/>
    <n v="36000"/>
    <s v="Mikael HÃ¥fstrÃ¶m"/>
    <s v="Jan Guillou"/>
    <s v="Andreas Wilson"/>
    <s v="Sweden"/>
    <m/>
    <n v="528245"/>
    <s v="Moviola Film och Television AB"/>
    <n v="113"/>
    <n v="184"/>
    <n v="1495875.9433085502"/>
  </r>
  <r>
    <s v="Ferris Bueller's Day Off"/>
    <s v="PG-13"/>
    <s v="Comedy"/>
    <x v="25"/>
    <s v="June 11, 1986 (United States)"/>
    <x v="58"/>
    <n v="330000"/>
    <s v="John Hughes"/>
    <s v="John Hughes"/>
    <s v="Matthew Broderick"/>
    <s v="United States"/>
    <n v="6000000"/>
    <n v="70720215"/>
    <s v="Paramount Pictures"/>
    <n v="103"/>
    <n v="109.6"/>
    <n v="164869544.83932671"/>
  </r>
  <r>
    <s v="Fireworks"/>
    <m/>
    <s v="Crime"/>
    <x v="14"/>
    <s v="March 20, 1998 (United States)"/>
    <x v="58"/>
    <n v="29000"/>
    <s v="Takeshi Kitano"/>
    <s v="Takeshi Kitano"/>
    <s v="Takeshi Kitano"/>
    <s v="Japan"/>
    <m/>
    <n v="500000"/>
    <s v="Bandai Visual Company"/>
    <n v="103"/>
    <n v="160.5"/>
    <n v="846859.3663146192"/>
  </r>
  <r>
    <s v="Gattaca"/>
    <s v="PG-13"/>
    <s v="Drama"/>
    <x v="14"/>
    <s v="October 24, 1997 (United States)"/>
    <x v="58"/>
    <n v="287000"/>
    <s v="Andrew Niccol"/>
    <s v="Andrew Niccol"/>
    <s v="Ethan Hawke"/>
    <s v="United States"/>
    <n v="36000000"/>
    <n v="12532777"/>
    <s v="Columbia Pictures"/>
    <n v="106"/>
    <n v="160.5"/>
    <n v="23792754.840498444"/>
  </r>
  <r>
    <s v="Ghostbusters"/>
    <s v="PG"/>
    <s v="Action"/>
    <x v="18"/>
    <s v="June 8, 1984 (United States)"/>
    <x v="58"/>
    <n v="365000"/>
    <s v="Ivan Reitman"/>
    <s v="Dan Aykroyd"/>
    <s v="Bill Murray"/>
    <s v="United States"/>
    <n v="30000000"/>
    <n v="296187079"/>
    <s v="Columbia Pictures"/>
    <n v="105"/>
    <n v="103.9"/>
    <n v="509588949.58385092"/>
  </r>
  <r>
    <s v="Glory"/>
    <s v="R"/>
    <s v="Biography"/>
    <x v="21"/>
    <s v="February 16, 1990 (United States)"/>
    <x v="58"/>
    <n v="126000"/>
    <s v="Edward Zwick"/>
    <s v="Kevin Jarre"/>
    <s v="Matthew Broderick"/>
    <s v="United States"/>
    <n v="18000000"/>
    <n v="26979166"/>
    <s v="TriStar Pictures"/>
    <n v="122"/>
    <n v="124"/>
    <n v="90435114.193619356"/>
  </r>
  <r>
    <s v="Hidden Figures"/>
    <s v="PG"/>
    <s v="Biography"/>
    <x v="30"/>
    <s v="January 6, 2017 (United States)"/>
    <x v="58"/>
    <n v="209000"/>
    <s v="Theodore Melfi"/>
    <s v="Allison Schroeder"/>
    <s v="Taraji P. Henson"/>
    <s v="United States"/>
    <n v="25000000"/>
    <n v="236225193"/>
    <s v="Fox 2000 Pictures"/>
    <n v="127"/>
    <n v="240"/>
    <n v="381036613.58972996"/>
  </r>
  <r>
    <s v="Hot Fuzz"/>
    <s v="R"/>
    <s v="Action"/>
    <x v="6"/>
    <s v="April 20, 2007 (United States)"/>
    <x v="58"/>
    <n v="476000"/>
    <s v="Edgar Wright"/>
    <s v="Edgar Wright"/>
    <s v="Simon Pegg"/>
    <s v="United Kingdom"/>
    <m/>
    <n v="80743363"/>
    <s v="Universal Pictures"/>
    <n v="121"/>
    <n v="207.3"/>
    <n v="136756546.44858253"/>
  </r>
  <r>
    <s v="How to Train Your Dragon 2"/>
    <s v="PG"/>
    <s v="Animation"/>
    <x v="20"/>
    <s v="June 13, 2014 (United States)"/>
    <x v="58"/>
    <n v="313000"/>
    <s v="Dean DeBlois"/>
    <s v="Dean DeBlois"/>
    <s v="Jay Baruchel"/>
    <s v="United States"/>
    <n v="145000000"/>
    <n v="621537519"/>
    <s v="DreamWorks Animation"/>
    <n v="102"/>
    <n v="236.7"/>
    <n v="1179953159.1233644"/>
  </r>
  <r>
    <s v="I Saw the Devil"/>
    <s v="Not Rated"/>
    <s v="Action"/>
    <x v="29"/>
    <s v="August 12, 2010 (South Korea)"/>
    <x v="58"/>
    <n v="117000"/>
    <s v="Jee-woon Kim"/>
    <s v="Park Hoon-jung"/>
    <s v="Lee Byung-hun"/>
    <s v="South Korea"/>
    <m/>
    <n v="12966357"/>
    <s v="Softbank Ventures"/>
    <n v="144"/>
    <n v="218.1"/>
    <n v="29007701.746696036"/>
  </r>
  <r>
    <s v="Kikujiro"/>
    <s v="PG-13"/>
    <s v="Drama"/>
    <x v="11"/>
    <s v="May 26, 2000 (United States)"/>
    <x v="58"/>
    <n v="19000"/>
    <s v="Takeshi Kitano"/>
    <s v="Takeshi Kitano"/>
    <s v="Takeshi Kitano"/>
    <s v="Japan"/>
    <m/>
    <n v="461259"/>
    <s v="Bandai Visual Company"/>
    <n v="122"/>
    <n v="166.6"/>
    <n v="895765.56596558308"/>
  </r>
  <r>
    <s v="Kubo and the Two Strings"/>
    <s v="PG"/>
    <s v="Animation"/>
    <x v="30"/>
    <s v="August 19, 2016 (United States)"/>
    <x v="58"/>
    <n v="121000"/>
    <s v="Travis Knight"/>
    <s v="Marc Haimes"/>
    <s v="Charlize Theron"/>
    <s v="United States"/>
    <n v="60000000"/>
    <n v="76249438"/>
    <s v="Focus Features"/>
    <n v="101"/>
    <n v="240"/>
    <n v="112075271.3873613"/>
  </r>
  <r>
    <s v="Land of Mine"/>
    <s v="R"/>
    <s v="Drama"/>
    <x v="39"/>
    <s v="December 3, 2015 (Denmark)"/>
    <x v="58"/>
    <n v="38000"/>
    <s v="Martin Zandvliet"/>
    <s v="Martin Zandvliet"/>
    <s v="Roland MÃ¸ller"/>
    <s v="Denmark"/>
    <m/>
    <n v="3169553"/>
    <s v="Nordisk Film"/>
    <n v="100"/>
    <n v="237"/>
    <n v="4080113.2196873683"/>
  </r>
  <r>
    <s v="Lilya 4-Ever"/>
    <s v="R"/>
    <s v="Crime"/>
    <x v="23"/>
    <s v="August 23, 2002 (Sweden)"/>
    <x v="58"/>
    <n v="43000"/>
    <s v="Lukas Moodysson"/>
    <s v="Lukas Moodysson"/>
    <s v="Oksana Akinshina"/>
    <s v="Sweden"/>
    <m/>
    <n v="1007747"/>
    <s v="Memfis Film"/>
    <n v="109"/>
    <n v="179.9"/>
    <n v="1426198.3785415699"/>
  </r>
  <r>
    <s v="Little Miss Sunshine"/>
    <s v="R"/>
    <s v="Comedy"/>
    <x v="15"/>
    <s v="August 18, 2006 (United States)"/>
    <x v="58"/>
    <n v="450000"/>
    <s v="Jonathan Dayton"/>
    <s v="Michael Arndt"/>
    <s v="Steve Carell"/>
    <s v="United States"/>
    <n v="8000000"/>
    <n v="101058954"/>
    <s v="Fox Searchlight Pictures"/>
    <n v="101"/>
    <n v="201.6"/>
    <n v="143022123.93776125"/>
  </r>
  <r>
    <s v="Little Women"/>
    <s v="PG"/>
    <s v="Drama"/>
    <x v="5"/>
    <s v="December 25, 2019 (United States)"/>
    <x v="58"/>
    <n v="159000"/>
    <s v="Greta Gerwig"/>
    <s v="Greta Gerwig"/>
    <s v="Saoirse Ronan"/>
    <s v="United States"/>
    <n v="40000000"/>
    <n v="216601214"/>
    <s v="Columbia Pictures"/>
    <n v="135"/>
    <n v="255.7"/>
    <n v="349382688.7548967"/>
  </r>
  <r>
    <s v="Loving Vincent"/>
    <s v="PG-13"/>
    <s v="Animation"/>
    <x v="27"/>
    <s v="September 22, 2017 (United States)"/>
    <x v="58"/>
    <n v="53000"/>
    <s v="Dorota Kobiela"/>
    <s v="Dorota Kobiela"/>
    <s v="Douglas Booth"/>
    <s v="Poland"/>
    <m/>
    <n v="42187665"/>
    <s v="BreakThru Productions"/>
    <n v="94"/>
    <n v="245.1"/>
    <n v="77158352.493997604"/>
  </r>
  <r>
    <s v="Manchester by the Sea"/>
    <s v="R"/>
    <s v="Drama"/>
    <x v="30"/>
    <s v="December 16, 2016 (United States)"/>
    <x v="58"/>
    <n v="257000"/>
    <s v="Kenneth Lonergan"/>
    <s v="Kenneth Lonergan"/>
    <s v="Casey Affleck"/>
    <s v="United States"/>
    <n v="9000000"/>
    <n v="78988148"/>
    <s v="Amazon Studios"/>
    <n v="137"/>
    <n v="240"/>
    <n v="211863456.82746479"/>
  </r>
  <r>
    <s v="Mind Game"/>
    <s v="TV-MA"/>
    <s v="Animation"/>
    <x v="1"/>
    <s v="June 26, 2005 (United States)"/>
    <x v="58"/>
    <n v="8700"/>
    <s v="Masaaki Yuasa"/>
    <s v="Robin Nishi"/>
    <s v="KÃ´ji Imada"/>
    <s v="Japan"/>
    <m/>
    <n v="36613"/>
    <s v="Studio 4Â°C"/>
    <n v="103"/>
    <n v="188.9"/>
    <n v="48588.767857142855"/>
  </r>
  <r>
    <s v="Misery"/>
    <s v="R"/>
    <s v="Drama"/>
    <x v="32"/>
    <s v="November 30, 1990 (United States)"/>
    <x v="58"/>
    <n v="191000"/>
    <s v="Rob Reiner"/>
    <s v="Stephen King"/>
    <s v="James Caan"/>
    <s v="United States"/>
    <n v="20000000"/>
    <n v="61276872"/>
    <s v="Castle Rock Entertainment"/>
    <n v="107"/>
    <n v="130.69999999999999"/>
    <n v="101473167.92608696"/>
  </r>
  <r>
    <s v="Mississippi Burning"/>
    <s v="R"/>
    <s v="Crime"/>
    <x v="28"/>
    <s v="January 27, 1989 (United States)"/>
    <x v="58"/>
    <n v="91000"/>
    <s v="Alan Parker"/>
    <s v="Chris Gerolmo"/>
    <s v="Gene Hackman"/>
    <s v="United States"/>
    <n v="15000000"/>
    <n v="34603943"/>
    <s v="Orion Pictures"/>
    <n v="128"/>
    <n v="118.3"/>
    <n v="44488698.025738396"/>
  </r>
  <r>
    <s v="Moon"/>
    <s v="R"/>
    <s v="Drama"/>
    <x v="9"/>
    <s v="July 10, 2009 (United States)"/>
    <x v="58"/>
    <n v="342000"/>
    <s v="Duncan Jones"/>
    <s v="Duncan Jones"/>
    <s v="Sam Rockwell"/>
    <s v="United Kingdom"/>
    <n v="5000000"/>
    <n v="9760107"/>
    <s v="Sony Pictures Classics"/>
    <n v="97"/>
    <n v="214.5"/>
    <n v="13812840.700882489"/>
  </r>
  <r>
    <s v="Moonrise Kingdom"/>
    <s v="PG-13"/>
    <s v="Comedy"/>
    <x v="36"/>
    <s v="June 29, 2012 (United States)"/>
    <x v="58"/>
    <n v="327000"/>
    <s v="Wes Anderson"/>
    <s v="Wes Anderson"/>
    <s v="Jared Gilman"/>
    <s v="United States"/>
    <n v="16000000"/>
    <n v="68264022"/>
    <s v="Indian Paintbrush"/>
    <n v="94"/>
    <n v="229.6"/>
    <n v="167742318.57580644"/>
  </r>
  <r>
    <s v="Mother"/>
    <s v="R"/>
    <s v="Crime"/>
    <x v="9"/>
    <s v="May 28, 2009 (South Korea)"/>
    <x v="58"/>
    <n v="56000"/>
    <s v="Bong Joon Ho"/>
    <s v="Bong Joon Ho"/>
    <s v="Hye-ja Kim"/>
    <s v="South Korea"/>
    <n v="5000000"/>
    <n v="17203507"/>
    <s v="CJ Entertainment"/>
    <n v="129"/>
    <n v="214.5"/>
    <n v="40106416.089517981"/>
  </r>
  <r>
    <s v="Mr. Nobody"/>
    <s v="R"/>
    <s v="Drama"/>
    <x v="9"/>
    <s v="September 26, 2013 (United States)"/>
    <x v="58"/>
    <n v="222000"/>
    <s v="Jaco Van Dormael"/>
    <s v="Jaco Van Dormael"/>
    <s v="Jared Leto"/>
    <s v="Belgium"/>
    <n v="47000000"/>
    <n v="3559160"/>
    <s v="Pan EuropÃ©enne"/>
    <n v="141"/>
    <n v="214.5"/>
    <n v="7505024.5813148795"/>
  </r>
  <r>
    <s v="My Dinner with Andre"/>
    <s v="PG"/>
    <s v="Biography"/>
    <x v="12"/>
    <s v="October 11, 1981 (United States)"/>
    <x v="58"/>
    <n v="19000"/>
    <s v="Louis Malle"/>
    <s v="Wallace Shawn"/>
    <s v="Andre Gregory"/>
    <s v="United States"/>
    <m/>
    <n v="5073"/>
    <s v="Saga Productions Inc."/>
    <n v="110"/>
    <n v="90.9"/>
    <n v="9851.7724665391961"/>
  </r>
  <r>
    <s v="Naked"/>
    <s v="Not Rated"/>
    <s v="Comedy"/>
    <x v="34"/>
    <s v="February 4, 1994 (United States)"/>
    <x v="58"/>
    <n v="36000"/>
    <s v="Mike Leigh"/>
    <s v="Mike Leigh"/>
    <s v="David Thewlis"/>
    <s v="United Kingdom"/>
    <m/>
    <n v="1769305"/>
    <s v="Thin Man Films"/>
    <n v="132"/>
    <n v="144.5"/>
    <n v="3537449.0387139106"/>
  </r>
  <r>
    <s v="Nightcrawler"/>
    <s v="R"/>
    <s v="Crime"/>
    <x v="20"/>
    <s v="October 31, 2014 (United States)"/>
    <x v="58"/>
    <n v="486000"/>
    <s v="Dan Gilroy"/>
    <s v="Dan Gilroy"/>
    <s v="Jake Gyllenhaal"/>
    <s v="United States"/>
    <n v="8500000"/>
    <n v="47398992"/>
    <s v="Bold Films"/>
    <n v="117"/>
    <n v="236.7"/>
    <n v="61984862.070386261"/>
  </r>
  <r>
    <s v="October Sky"/>
    <s v="PG"/>
    <s v="Biography"/>
    <x v="11"/>
    <s v="February 19, 1999 (United States)"/>
    <x v="58"/>
    <n v="85000"/>
    <s v="Joe Johnston"/>
    <s v="Homer H. Hickam Jr."/>
    <s v="Jake Gyllenhaal"/>
    <s v="United States"/>
    <n v="25000000"/>
    <n v="34698753"/>
    <s v="Universal Pictures"/>
    <n v="108"/>
    <n v="166.6"/>
    <n v="49106874.310729213"/>
  </r>
  <r>
    <s v="Once"/>
    <s v="R"/>
    <s v="Drama"/>
    <x v="6"/>
    <s v="June 15, 2007 (United States)"/>
    <x v="58"/>
    <n v="112000"/>
    <s v="John Carney"/>
    <s v="John Carney"/>
    <s v="Glen Hansard"/>
    <s v="Ireland"/>
    <n v="150000"/>
    <n v="20936722"/>
    <s v="BÃ³rd ScannÃ¡n na hÃ‰ireann"/>
    <n v="86"/>
    <n v="207.3"/>
    <n v="38291831.893157259"/>
  </r>
  <r>
    <s v="Otac na sluzbenom putu"/>
    <s v="R"/>
    <s v="Drama"/>
    <x v="38"/>
    <s v="October 11, 1985 (United States)"/>
    <x v="58"/>
    <n v="9000"/>
    <s v="Emir Kusturica"/>
    <s v="Abdulah Sidran"/>
    <s v="Moreno D'E Bartolli"/>
    <s v="Yugoslavia"/>
    <m/>
    <n v="34751"/>
    <s v="Centar Film"/>
    <n v="136"/>
    <n v="107.6"/>
    <n v="101911.73917228103"/>
  </r>
  <r>
    <s v="Paddington 2"/>
    <s v="PG"/>
    <s v="Animation"/>
    <x v="27"/>
    <s v="January 12, 2018 (United States)"/>
    <x v="58"/>
    <n v="66000"/>
    <s v="Paul King"/>
    <s v="Paul King"/>
    <s v="Ben Whishaw"/>
    <s v="United Kingdom"/>
    <n v="40000000"/>
    <n v="227978645"/>
    <s v="StudioCanal"/>
    <n v="103"/>
    <n v="245.1"/>
    <n v="302548315.03266549"/>
  </r>
  <r>
    <s v="Pelle the Conqueror"/>
    <s v="PG-13"/>
    <s v="Drama"/>
    <x v="3"/>
    <s v="December 21, 1988 (United States)"/>
    <x v="58"/>
    <n v="10000"/>
    <s v="Bille August"/>
    <s v="Martin Andersen NexÃ¸"/>
    <s v="Pelle Hvenegaard"/>
    <s v="Denmark"/>
    <m/>
    <n v="2063688"/>
    <s v="Per Holst Filmproduktion"/>
    <n v="157"/>
    <n v="113.6"/>
    <n v="2504204.4348864993"/>
  </r>
  <r>
    <s v="Predator"/>
    <s v="R"/>
    <s v="Action"/>
    <x v="3"/>
    <s v="June 12, 1987 (United States)"/>
    <x v="58"/>
    <n v="381000"/>
    <s v="John McTiernan"/>
    <s v="Jim Thomas"/>
    <s v="Arnold Schwarzenegger"/>
    <s v="United States"/>
    <n v="15000000"/>
    <n v="98268458"/>
    <s v="Twentieth Century Fox"/>
    <n v="107"/>
    <n v="113.6"/>
    <n v="253105656.40405747"/>
  </r>
  <r>
    <s v="Pride &amp; Prejudice"/>
    <s v="PG"/>
    <s v="Drama"/>
    <x v="4"/>
    <s v="November 23, 2005 (United States)"/>
    <x v="58"/>
    <n v="269000"/>
    <s v="Joe Wright"/>
    <s v="Deborah Moggach"/>
    <s v="Keira Knightley"/>
    <s v="France"/>
    <n v="28000000"/>
    <n v="121616555"/>
    <s v="Focus Features"/>
    <n v="129"/>
    <n v="195.3"/>
    <n v="156554982.29193071"/>
  </r>
  <r>
    <s v="Remember the Titans"/>
    <s v="PG"/>
    <s v="Biography"/>
    <x v="8"/>
    <s v="September 29, 2000 (United States)"/>
    <x v="58"/>
    <n v="202000"/>
    <s v="Boaz Yakin"/>
    <s v="Gregory Allen Howard"/>
    <s v="Denzel Washington"/>
    <s v="United States"/>
    <n v="30000000"/>
    <n v="136771683"/>
    <s v="Jerry Bruckheimer Films"/>
    <n v="113"/>
    <n v="172.2"/>
    <n v="458463496.26072603"/>
  </r>
  <r>
    <s v="Rogue One: A Star Wars Story"/>
    <s v="PG-13"/>
    <s v="Action"/>
    <x v="30"/>
    <s v="December 16, 2016 (United States)"/>
    <x v="58"/>
    <n v="572000"/>
    <s v="Gareth Edwards"/>
    <s v="Chris Weitz"/>
    <s v="Felicity Jones"/>
    <s v="United States"/>
    <n v="200000000"/>
    <n v="1056057720"/>
    <s v="Lucasfilm"/>
    <n v="133"/>
    <n v="240"/>
    <n v="1430772731.365051"/>
  </r>
  <r>
    <s v="Serenity"/>
    <s v="PG-13"/>
    <s v="Action"/>
    <x v="4"/>
    <s v="September 30, 2005 (United States)"/>
    <x v="58"/>
    <n v="287000"/>
    <s v="Joss Whedon"/>
    <s v="Joss Whedon"/>
    <s v="Nathan Fillion"/>
    <s v="United States"/>
    <n v="39000000"/>
    <n v="40445129"/>
    <s v="Universal Pictures"/>
    <n v="119"/>
    <n v="195.3"/>
    <n v="65238913.74430915"/>
  </r>
  <r>
    <s v="Star Wars: Episode VII - The Force Awakens"/>
    <s v="PG-13"/>
    <s v="Action"/>
    <x v="39"/>
    <s v="December 18, 2015 (United States)"/>
    <x v="58"/>
    <n v="876000"/>
    <s v="J.J. Abrams"/>
    <s v="Lawrence Kasdan"/>
    <s v="Daisy Ridley"/>
    <s v="United States"/>
    <n v="245000000"/>
    <n v="2069521700"/>
    <s v="Lucasfilm"/>
    <n v="138"/>
    <n v="237"/>
    <n v="2706365931.2875533"/>
  </r>
  <r>
    <s v="Straight Outta Compton"/>
    <s v="R"/>
    <s v="Biography"/>
    <x v="39"/>
    <s v="August 14, 2015 (United States)"/>
    <x v="58"/>
    <n v="185000"/>
    <s v="F. Gary Gray"/>
    <s v="Jonathan Herman"/>
    <s v="O'Shea Jackson Jr."/>
    <s v="United States"/>
    <n v="28000000"/>
    <n v="201634991"/>
    <s v="Universal Pictures"/>
    <n v="147"/>
    <n v="237"/>
    <n v="286425089.77948713"/>
  </r>
  <r>
    <s v="Taken"/>
    <s v="PG-13"/>
    <s v="Action"/>
    <x v="0"/>
    <s v="January 30, 2009 (United States)"/>
    <x v="58"/>
    <n v="575000"/>
    <s v="Pierre Morel"/>
    <s v="Luc Besson"/>
    <s v="Liam Neeson"/>
    <s v="France"/>
    <n v="25000000"/>
    <n v="226837760"/>
    <s v="EuropaCorp"/>
    <n v="90"/>
    <n v="215.3"/>
    <n v="353904073.07731694"/>
  </r>
  <r>
    <s v="Taste of Cherry"/>
    <s v="Not Rated"/>
    <s v="Drama"/>
    <x v="14"/>
    <s v="November 26, 1997 (France)"/>
    <x v="58"/>
    <n v="26000"/>
    <s v="Abbas Kiarostami"/>
    <s v="Abbas Kiarostami"/>
    <s v="Homayoun Ershadi"/>
    <s v="Iran"/>
    <m/>
    <n v="10923"/>
    <s v="Abbas Kiarostami Productions"/>
    <n v="95"/>
    <n v="160.5"/>
    <n v="17619.047644256218"/>
  </r>
  <r>
    <s v="The Best Intentions"/>
    <s v="Not Rated"/>
    <s v="Biography"/>
    <x v="35"/>
    <s v="July 10, 1992 (United States)"/>
    <x v="58"/>
    <n v="3000"/>
    <s v="Bille August"/>
    <s v="Ingmar Bergman"/>
    <s v="Samuel FrÃ¶ler"/>
    <s v="Sweden"/>
    <m/>
    <n v="1253106"/>
    <s v="SVT Drama"/>
    <n v="182"/>
    <n v="140.30000000000001"/>
    <n v="2433533.4493307839"/>
  </r>
  <r>
    <s v="The Best Offer"/>
    <s v="R"/>
    <s v="Crime"/>
    <x v="33"/>
    <s v="January 1, 2014 (United States)"/>
    <x v="58"/>
    <n v="112000"/>
    <s v="Giuseppe Tornatore"/>
    <s v="Giuseppe Tornatore"/>
    <s v="Geoffrey Rush"/>
    <s v="Italy"/>
    <m/>
    <n v="20919703"/>
    <s v="Paco Cinematografica"/>
    <n v="131"/>
    <n v="233"/>
    <n v="48769957.950267792"/>
  </r>
  <r>
    <s v="The Big Short"/>
    <s v="R"/>
    <s v="Biography"/>
    <x v="39"/>
    <s v="December 23, 2015 (United States)"/>
    <x v="58"/>
    <n v="381000"/>
    <s v="Adam McKay"/>
    <s v="Charles Randolph"/>
    <s v="Christian Bale"/>
    <s v="United States"/>
    <n v="28000000"/>
    <n v="133440870"/>
    <s v="Paramount Pictures"/>
    <n v="130"/>
    <n v="237"/>
    <n v="391332368.51780552"/>
  </r>
  <r>
    <s v="The Boondock Saints"/>
    <s v="R"/>
    <s v="Action"/>
    <x v="11"/>
    <s v="January 21, 2000 (Canada)"/>
    <x v="58"/>
    <n v="230000"/>
    <s v="Troy Duffy"/>
    <s v="Troy Duffy"/>
    <s v="Willem Dafoe"/>
    <s v="United States"/>
    <n v="6000000"/>
    <n v="30471"/>
    <s v="Franchise Pictures"/>
    <n v="108"/>
    <n v="166.6"/>
    <n v="42569.984869325999"/>
  </r>
  <r>
    <s v="The Boy in the Striped Pajamas"/>
    <s v="PG-13"/>
    <s v="Drama"/>
    <x v="0"/>
    <s v="November 26, 2008 (United States)"/>
    <x v="58"/>
    <n v="196000"/>
    <s v="Mark Herman"/>
    <s v="John Boyne"/>
    <s v="Asa Butterfield"/>
    <s v="United Kingdom"/>
    <n v="12500000"/>
    <n v="40416563"/>
    <s v="Miramax"/>
    <n v="94"/>
    <n v="215.3"/>
    <n v="118526725.17901827"/>
  </r>
  <r>
    <s v="The Breakfast Club"/>
    <s v="R"/>
    <s v="Comedy"/>
    <x v="38"/>
    <s v="February 15, 1985 (United States)"/>
    <x v="58"/>
    <n v="367000"/>
    <s v="John Hughes"/>
    <s v="John Hughes"/>
    <s v="Emilio Estevez"/>
    <s v="United States"/>
    <n v="1000000"/>
    <n v="51525171"/>
    <s v="Universal Pictures"/>
    <n v="97"/>
    <n v="107.6"/>
    <n v="61398981.63355495"/>
  </r>
  <r>
    <s v="The Color Purple"/>
    <s v="PG-13"/>
    <s v="Drama"/>
    <x v="38"/>
    <s v="February 7, 1986 (United States)"/>
    <x v="58"/>
    <n v="81000"/>
    <s v="Steven Spielberg"/>
    <s v="Menno Meyjes"/>
    <s v="Danny Glover"/>
    <s v="United States"/>
    <n v="15000000"/>
    <n v="98467863"/>
    <s v="Amblin Entertainment"/>
    <n v="154"/>
    <n v="107.6"/>
    <n v="330067743.19141912"/>
  </r>
  <r>
    <s v="The Curious Case of Benjamin Button"/>
    <s v="PG-13"/>
    <s v="Drama"/>
    <x v="0"/>
    <s v="December 25, 2008 (United States)"/>
    <x v="58"/>
    <n v="605000"/>
    <s v="David Fincher"/>
    <s v="Eric Roth"/>
    <s v="Brad Pitt"/>
    <s v="United States"/>
    <n v="150000000"/>
    <n v="335802786"/>
    <s v="Warner Bros."/>
    <n v="166"/>
    <n v="215.3"/>
    <n v="594187624.24041808"/>
  </r>
  <r>
    <s v="The Double Life of VÃ©ronique"/>
    <s v="R"/>
    <s v="Drama"/>
    <x v="16"/>
    <s v="November 22, 1991 (United States)"/>
    <x v="58"/>
    <n v="44000"/>
    <s v="Krzysztof Kieslowski"/>
    <s v="Krzysztof Kieslowski"/>
    <s v="IrÃ¨ne Jacob"/>
    <s v="France"/>
    <m/>
    <n v="2175939"/>
    <s v="SidÃ©ral Productions"/>
    <n v="98"/>
    <n v="136.19999999999999"/>
    <n v="2845530.5291845491"/>
  </r>
  <r>
    <s v="The Fighter"/>
    <s v="R"/>
    <s v="Biography"/>
    <x v="29"/>
    <s v="December 17, 2010 (United States)"/>
    <x v="58"/>
    <n v="348000"/>
    <s v="David O. Russell"/>
    <s v="Scott Silver"/>
    <s v="Mark Wahlberg"/>
    <s v="United States"/>
    <n v="25000000"/>
    <n v="129190869"/>
    <s v="Closest to the Hole Productions"/>
    <n v="116"/>
    <n v="218.1"/>
    <n v="183517285.7076923"/>
  </r>
  <r>
    <s v="The Fugitive"/>
    <s v="PG-13"/>
    <s v="Action"/>
    <x v="34"/>
    <s v="August 6, 1993 (United States)"/>
    <x v="58"/>
    <n v="275000"/>
    <s v="Andrew Davis"/>
    <s v="Jeb Stuart"/>
    <s v="Harrison Ford"/>
    <s v="United States"/>
    <n v="44000000"/>
    <n v="368875760"/>
    <s v="Warner Bros."/>
    <n v="130"/>
    <n v="144.5"/>
    <n v="674648523.84153664"/>
  </r>
  <r>
    <s v="The Game"/>
    <s v="R"/>
    <s v="Drama"/>
    <x v="14"/>
    <s v="September 12, 1997 (United States)"/>
    <x v="58"/>
    <n v="361000"/>
    <s v="David Fincher"/>
    <s v="John Brancato"/>
    <s v="Michael Douglas"/>
    <s v="United States"/>
    <n v="50000000"/>
    <n v="109423648"/>
    <s v="Polygram Filmed Entertainment"/>
    <n v="129"/>
    <n v="160.5"/>
    <n v="152872010.75469968"/>
  </r>
  <r>
    <s v="The Girl with the Dragon Tattoo"/>
    <s v="R"/>
    <s v="Crime"/>
    <x v="9"/>
    <s v="April 30, 2010 (United States)"/>
    <x v="58"/>
    <n v="211000"/>
    <s v="Niels Arden Oplev"/>
    <s v="Nikolaj Arcel"/>
    <s v="Michael Nyqvist"/>
    <s v="Sweden"/>
    <n v="13000000"/>
    <n v="104414200"/>
    <s v="Yellow Bird"/>
    <n v="152"/>
    <n v="214.5"/>
    <n v="148321709.74358973"/>
  </r>
  <r>
    <s v="The Girl with the Dragon Tattoo"/>
    <s v="R"/>
    <s v="Crime"/>
    <x v="24"/>
    <s v="December 21, 2011 (United States)"/>
    <x v="58"/>
    <n v="435000"/>
    <s v="David Fincher"/>
    <s v="Steven Zaillian"/>
    <s v="Daniel Craig"/>
    <s v="United States"/>
    <n v="90000000"/>
    <n v="232617430"/>
    <s v="Columbia Pictures"/>
    <n v="158"/>
    <n v="224.9"/>
    <n v="441610784.55451715"/>
  </r>
  <r>
    <s v="The Goonies"/>
    <s v="PG"/>
    <s v="Adventure"/>
    <x v="38"/>
    <s v="June 7, 1985 (United States)"/>
    <x v="58"/>
    <n v="252000"/>
    <s v="Richard Donner"/>
    <s v="Chris Columbus"/>
    <s v="Sean Astin"/>
    <s v="United States"/>
    <n v="19000000"/>
    <n v="63980721"/>
    <s v="Warner Bros."/>
    <n v="114"/>
    <n v="107.6"/>
    <n v="187631623.56785369"/>
  </r>
  <r>
    <s v="The Great Beauty"/>
    <s v="Not Rated"/>
    <s v="Drama"/>
    <x v="33"/>
    <s v="March 14, 2014 (United States)"/>
    <x v="58"/>
    <n v="83000"/>
    <s v="Paolo Sorrentino"/>
    <s v="Paolo Sorrentino"/>
    <s v="Toni Servillo"/>
    <s v="Italy"/>
    <m/>
    <n v="24665023"/>
    <s v="Indigo Film"/>
    <n v="141"/>
    <n v="233"/>
    <n v="49313861.601706035"/>
  </r>
  <r>
    <s v="The Hateful Eight"/>
    <s v="R"/>
    <s v="Crime"/>
    <x v="39"/>
    <s v="December 30, 2015 (United States)"/>
    <x v="58"/>
    <n v="539000"/>
    <s v="Quentin Tarantino"/>
    <s v="Quentin Tarantino"/>
    <s v="Samuel L. Jackson"/>
    <s v="United States"/>
    <n v="44000000"/>
    <n v="156480177"/>
    <s v="Visiona Romantica"/>
    <n v="168"/>
    <n v="237"/>
    <n v="198664624.71625"/>
  </r>
  <r>
    <s v="The Hobbit: An Unexpected Journey"/>
    <s v="PG-13"/>
    <s v="Adventure"/>
    <x v="36"/>
    <s v="December 14, 2012 (United States)"/>
    <x v="58"/>
    <n v="773000"/>
    <s v="Peter Jackson"/>
    <s v="Fran Walsh"/>
    <s v="Martin Freeman"/>
    <s v="New Zealand"/>
    <n v="180000000"/>
    <n v="1017003568"/>
    <s v="Metro-Goldwyn-Mayer (MGM)"/>
    <n v="169"/>
    <n v="229.6"/>
    <n v="1586692202.609319"/>
  </r>
  <r>
    <s v="The Hobbit: The Desolation of Smaug"/>
    <s v="PG-13"/>
    <s v="Adventure"/>
    <x v="33"/>
    <s v="December 13, 2013 (United States)"/>
    <x v="58"/>
    <n v="615000"/>
    <s v="Peter Jackson"/>
    <s v="Fran Walsh"/>
    <s v="Ian McKellen"/>
    <s v="New Zealand"/>
    <n v="225000000"/>
    <n v="959007513"/>
    <s v="Metro-Goldwyn-Mayer (MGM)"/>
    <n v="161"/>
    <n v="233"/>
    <n v="2022211690.0422146"/>
  </r>
  <r>
    <s v="The Insider"/>
    <s v="R"/>
    <s v="Biography"/>
    <x v="11"/>
    <s v="November 5, 1999 (United States)"/>
    <x v="58"/>
    <n v="163000"/>
    <s v="Michael Mann"/>
    <s v="Marie Brenner"/>
    <s v="Russell Crowe"/>
    <s v="United States"/>
    <n v="90000000"/>
    <n v="60289912"/>
    <s v="Touchstone Pictures"/>
    <n v="157"/>
    <n v="166.6"/>
    <n v="110266123.56782714"/>
  </r>
  <r>
    <s v="The Irishman"/>
    <s v="R"/>
    <s v="Biography"/>
    <x v="5"/>
    <s v="November 27, 2019 (United States)"/>
    <x v="58"/>
    <n v="344000"/>
    <s v="Martin Scorsese"/>
    <s v="Steven Zaillian"/>
    <s v="Robert De Niro"/>
    <s v="United States"/>
    <n v="159000000"/>
    <n v="968853"/>
    <s v="Tribeca Productions"/>
    <n v="209"/>
    <n v="255.7"/>
    <n v="1266993.6012875536"/>
  </r>
  <r>
    <s v="The Killing Fields"/>
    <s v="R"/>
    <s v="Biography"/>
    <x v="18"/>
    <s v="February 1, 1985 (United States)"/>
    <x v="58"/>
    <n v="53000"/>
    <s v="Roland JoffÃ©"/>
    <s v="Bruce Robinson"/>
    <s v="Sam Waterston"/>
    <s v="United Kingdom"/>
    <n v="14400000"/>
    <n v="34700291"/>
    <s v="Goldcrest Films International"/>
    <n v="141"/>
    <n v="103.9"/>
    <n v="61400572.983159117"/>
  </r>
  <r>
    <s v="The King of Comedy"/>
    <s v="PG"/>
    <s v="Comedy"/>
    <x v="31"/>
    <s v="February 18, 1983 (Brazil)"/>
    <x v="58"/>
    <n v="94000"/>
    <s v="Martin Scorsese"/>
    <s v="Paul D. Zimmerman"/>
    <s v="Robert De Niro"/>
    <s v="United States"/>
    <n v="20000000"/>
    <n v="2536242"/>
    <s v="Embassy International Pictures"/>
    <n v="109"/>
    <n v="96.5"/>
    <n v="4091016.0794070931"/>
  </r>
  <r>
    <s v="The Lunchbox"/>
    <s v="PG"/>
    <s v="Drama"/>
    <x v="33"/>
    <s v="September 20, 2013 (India)"/>
    <x v="58"/>
    <n v="52000"/>
    <s v="Ritesh Batra"/>
    <s v="Ritesh Batra"/>
    <s v="Irrfan Khan"/>
    <s v="India"/>
    <n v="1000000"/>
    <n v="11621777"/>
    <s v="Sikhya Entertainment"/>
    <n v="104"/>
    <n v="233"/>
    <n v="36695911.418652847"/>
  </r>
  <r>
    <s v="The Man from Nowhere"/>
    <s v="R"/>
    <s v="Action"/>
    <x v="29"/>
    <s v="August 5, 2010 (South Korea)"/>
    <x v="58"/>
    <n v="65000"/>
    <s v="Jeong-beom Lee"/>
    <s v="Jeong-beom Lee"/>
    <s v="Won Bin"/>
    <s v="South Korea"/>
    <m/>
    <n v="44723232"/>
    <s v="Cinema Service"/>
    <n v="119"/>
    <n v="218.1"/>
    <n v="141214184.35647666"/>
  </r>
  <r>
    <s v="The Motorcycle Diaries"/>
    <s v="R"/>
    <s v="Adventure"/>
    <x v="1"/>
    <s v="October 15, 2004 (United States)"/>
    <x v="58"/>
    <n v="98000"/>
    <s v="Walter Salles"/>
    <s v="Ernesto 'Che' Guevara"/>
    <s v="Gael GarcÃ­a Bernal"/>
    <s v="Argentina"/>
    <m/>
    <n v="57663711"/>
    <s v="FilmFour"/>
    <n v="126"/>
    <n v="188.9"/>
    <n v="109471232.03551401"/>
  </r>
  <r>
    <s v="The Notebook"/>
    <s v="PG-13"/>
    <s v="Drama"/>
    <x v="1"/>
    <s v="June 25, 2004 (United States)"/>
    <x v="58"/>
    <n v="534000"/>
    <s v="Nick Cassavetes"/>
    <s v="Jeremy Leven"/>
    <s v="Gena Rowlands"/>
    <s v="United States"/>
    <n v="29000000"/>
    <n v="117815157"/>
    <s v="New Line Cinema"/>
    <n v="123"/>
    <n v="188.9"/>
    <n v="394920553.77227718"/>
  </r>
  <r>
    <s v="The Official Story"/>
    <s v="Not Rated"/>
    <s v="Drama"/>
    <x v="38"/>
    <s v="November 8, 1985 (United States)"/>
    <x v="58"/>
    <n v="8800"/>
    <s v="Luis Puenzo"/>
    <s v="AÃ­da Bortnik"/>
    <s v="Norma Aleandro"/>
    <s v="Argentina"/>
    <m/>
    <n v="69832"/>
    <s v="Historias Cinematograficas Cinemania"/>
    <n v="112"/>
    <n v="107.6"/>
    <n v="123564.52032520325"/>
  </r>
  <r>
    <s v="The Piano Player"/>
    <s v="Not Rated"/>
    <s v="Romance"/>
    <x v="11"/>
    <s v="October 21, 1999 (Germany)"/>
    <x v="58"/>
    <n v="7400"/>
    <s v="Rolf SchÃ¼bel"/>
    <s v="Ruth Toma"/>
    <s v="Joachim KrÃ³l"/>
    <s v="Germany"/>
    <m/>
    <n v="646532"/>
    <s v="Studio Hamburg Filmproduktion"/>
    <n v="112"/>
    <n v="166.6"/>
    <n v="831216.45738396631"/>
  </r>
  <r>
    <s v="The Remains of the Day"/>
    <s v="PG"/>
    <s v="Drama"/>
    <x v="34"/>
    <s v="November 19, 1993 (United States)"/>
    <x v="58"/>
    <n v="69000"/>
    <s v="James Ivory"/>
    <s v="Kazuo Ishiguro"/>
    <s v="Anthony Hopkins"/>
    <s v="United States"/>
    <n v="15000000"/>
    <n v="23237911"/>
    <s v="Columbia Pictures"/>
    <n v="134"/>
    <n v="144.5"/>
    <n v="41118417.431475028"/>
  </r>
  <r>
    <s v="The Right Stuff"/>
    <s v="PG"/>
    <s v="Adventure"/>
    <x v="19"/>
    <s v="February 17, 1984 (United States)"/>
    <x v="58"/>
    <n v="57000"/>
    <s v="Philip Kaufman"/>
    <s v="Philip Kaufman"/>
    <s v="Sam Shepard"/>
    <s v="United States"/>
    <n v="27000000"/>
    <n v="21192315"/>
    <s v="The Ladd Company"/>
    <n v="193"/>
    <n v="99.6"/>
    <n v="78365271.608009696"/>
  </r>
  <r>
    <s v="The Salesman"/>
    <s v="PG-13"/>
    <s v="Drama"/>
    <x v="30"/>
    <s v="August 31, 2016 (Iran)"/>
    <x v="58"/>
    <n v="54000"/>
    <s v="Asghar Farhadi"/>
    <s v="Asghar Farhadi"/>
    <s v="Shahab Hosseini"/>
    <s v="Iran"/>
    <m/>
    <n v="6953604"/>
    <s v="ARTE"/>
    <n v="124"/>
    <n v="240"/>
    <n v="10848761.591397848"/>
  </r>
  <r>
    <s v="The Sandlot"/>
    <s v="PG"/>
    <s v="Comedy"/>
    <x v="34"/>
    <s v="April 7, 1993 (United States)"/>
    <x v="58"/>
    <n v="82000"/>
    <s v="David Mickey Evans"/>
    <s v="David Mickey Evans"/>
    <s v="Tom Guiry"/>
    <s v="United States"/>
    <m/>
    <n v="34348443"/>
    <s v="Twentieth Century Fox"/>
    <n v="101"/>
    <n v="144.5"/>
    <n v="88469742.874894336"/>
  </r>
  <r>
    <s v="The Triplets of Belleville"/>
    <s v="PG-13"/>
    <s v="Animation"/>
    <x v="2"/>
    <s v="February 13, 2004 (United States)"/>
    <x v="58"/>
    <n v="51000"/>
    <s v="Sylvain Chomet"/>
    <s v="Sylvain Chomet"/>
    <s v="MichÃ¨le Caucheteux"/>
    <s v="France"/>
    <n v="9500000"/>
    <n v="14776760"/>
    <s v="Les Armateurs"/>
    <n v="80"/>
    <n v="184"/>
    <n v="26146798.908246227"/>
  </r>
  <r>
    <s v="The White Ribbon"/>
    <s v="R"/>
    <s v="Drama"/>
    <x v="9"/>
    <s v="March 5, 2010 (United States)"/>
    <x v="58"/>
    <n v="70000"/>
    <s v="Michael Haneke"/>
    <s v="Michael Haneke"/>
    <s v="Christian Friedel"/>
    <s v="Germany"/>
    <n v="18000000"/>
    <n v="19319671"/>
    <s v="X-Filme Creative Pool"/>
    <n v="144"/>
    <n v="214.5"/>
    <n v="36114746.955214724"/>
  </r>
  <r>
    <s v="The Wind Rises"/>
    <s v="PG-13"/>
    <s v="Animation"/>
    <x v="33"/>
    <s v="February 21, 2014 (United States)"/>
    <x v="58"/>
    <n v="77000"/>
    <s v="Hayao Miyazaki"/>
    <s v="Hayao Miyazaki"/>
    <s v="Hideaki Anno"/>
    <s v="Japan"/>
    <n v="30000000"/>
    <n v="136533257"/>
    <s v="Studio Ghibli"/>
    <n v="126"/>
    <n v="233"/>
    <n v="231248935.0077821"/>
  </r>
  <r>
    <s v="The World's Fastest Indian"/>
    <s v="PG-13"/>
    <s v="Biography"/>
    <x v="4"/>
    <s v="March 24, 2006 (United States)"/>
    <x v="58"/>
    <n v="53000"/>
    <s v="Roger Donaldson"/>
    <s v="Roger Donaldson"/>
    <s v="Anthony Hopkins"/>
    <s v="New Zealand"/>
    <n v="25000000"/>
    <n v="18299138"/>
    <s v="OLC / Rights Entertainment"/>
    <n v="127"/>
    <n v="195.3"/>
    <n v="31483610.099378884"/>
  </r>
  <r>
    <s v="Through the Olive Trees"/>
    <s v="G"/>
    <s v="Drama"/>
    <x v="13"/>
    <s v="January 25, 1995 (France)"/>
    <x v="58"/>
    <n v="7100"/>
    <s v="Abbas Kiarostami"/>
    <s v="Abbas Kiarostami"/>
    <s v="Mohamad Ali Keshavarz"/>
    <s v="Iran"/>
    <m/>
    <m/>
    <s v="Abbas Kiarostami Productions"/>
    <n v="103"/>
    <n v="148.19999999999999"/>
    <s v="Missing"/>
  </r>
  <r>
    <s v="Titanic"/>
    <s v="PG-13"/>
    <s v="Drama"/>
    <x v="14"/>
    <s v="December 19, 1997 (United States)"/>
    <x v="58"/>
    <n v="1100000"/>
    <s v="James Cameron"/>
    <s v="James Cameron"/>
    <s v="Leonardo DiCaprio"/>
    <s v="United States"/>
    <n v="200000000"/>
    <n v="2201647264"/>
    <s v="Twentieth Century Fox"/>
    <n v="194"/>
    <n v="160.5"/>
    <n v="4026662192.9219689"/>
  </r>
  <r>
    <s v="Tokyo Godfathers"/>
    <s v="PG-13"/>
    <s v="Animation"/>
    <x v="2"/>
    <s v="November 8, 2003 (Japan)"/>
    <x v="58"/>
    <n v="33000"/>
    <s v="Satoshi Kon"/>
    <s v="Satoshi Kon"/>
    <s v="TÃ´ru Emori"/>
    <s v="Japan"/>
    <m/>
    <n v="453133"/>
    <s v="Madhouse"/>
    <n v="92"/>
    <n v="184"/>
    <n v="549859.12027080846"/>
  </r>
  <r>
    <s v="Tombstone"/>
    <s v="R"/>
    <s v="Action"/>
    <x v="34"/>
    <s v="December 25, 1993 (United States)"/>
    <x v="58"/>
    <n v="132000"/>
    <s v="George P. Cosmatos"/>
    <s v="Kevin Jarre"/>
    <s v="Kurt Russell"/>
    <s v="United States"/>
    <n v="25000000"/>
    <n v="56505065"/>
    <s v="Hollywood Pictures"/>
    <n v="130"/>
    <n v="144.5"/>
    <n v="99983120.240998834"/>
  </r>
  <r>
    <s v="Veer-Zaara"/>
    <s v="Not Rated"/>
    <s v="Drama"/>
    <x v="1"/>
    <s v="November 12, 2004 (India)"/>
    <x v="58"/>
    <n v="50000"/>
    <s v="Yash Chopra"/>
    <s v="Aditya Chopra"/>
    <s v="Shah Rukh Khan"/>
    <s v="India"/>
    <n v="7000000"/>
    <n v="6887221"/>
    <s v="Yash Raj Films"/>
    <n v="192"/>
    <n v="188.9"/>
    <n v="13769922.826115485"/>
  </r>
  <r>
    <s v="Waking Life"/>
    <s v="R"/>
    <s v="Animation"/>
    <x v="7"/>
    <s v="March 7, 2002 (Australia)"/>
    <x v="58"/>
    <n v="62000"/>
    <s v="Richard Linklater"/>
    <s v="Richard Linklater"/>
    <s v="Ethan Hawke"/>
    <s v="United States"/>
    <m/>
    <n v="3176880"/>
    <s v="Fox Searchlight Pictures"/>
    <n v="99"/>
    <n v="177.1"/>
    <n v="4956453.333333333"/>
  </r>
  <r>
    <s v="Walk the Line"/>
    <s v="PG-13"/>
    <s v="Biography"/>
    <x v="4"/>
    <s v="November 18, 2005 (United States)"/>
    <x v="58"/>
    <n v="239000"/>
    <s v="James Mangold"/>
    <s v="Johnny Cash"/>
    <s v="Joaquin Phoenix"/>
    <s v="United States"/>
    <n v="28000000"/>
    <n v="186797986"/>
    <s v="Fox 2000 Pictures"/>
    <n v="136"/>
    <n v="195.3"/>
    <n v="362761926.92288077"/>
  </r>
  <r>
    <s v="4 Months, 3 Weeks and 2 Days"/>
    <s v="Not Rated"/>
    <s v="Drama"/>
    <x v="6"/>
    <s v="September 14, 2007 (Romania)"/>
    <x v="59"/>
    <n v="58000"/>
    <s v="Cristian Mungiu"/>
    <s v="Cristian Mungiu"/>
    <s v="Anamaria Marinca"/>
    <s v="Romania"/>
    <m/>
    <n v="10174839"/>
    <s v="Mobra Films"/>
    <n v="113"/>
    <n v="207.3"/>
    <n v="12346767.994026285"/>
  </r>
  <r>
    <s v="42nd Street: The Musical"/>
    <s v="Not Rated"/>
    <s v="Musical"/>
    <x v="5"/>
    <s v="May 1, 2019 (United States)"/>
    <x v="59"/>
    <n v="321"/>
    <s v="Mark Bramble"/>
    <s v="Mark Bramble"/>
    <s v="Bonnie Langford"/>
    <s v="United Kingdom"/>
    <m/>
    <n v="2217255"/>
    <s v="Julian Marsh Pictures"/>
    <n v="155"/>
    <n v="255.7"/>
    <n v="2814989.9937499999"/>
  </r>
  <r>
    <s v="A Christmas Story"/>
    <s v="PG"/>
    <s v="Comedy"/>
    <x v="19"/>
    <s v="November 18, 1983 (United States)"/>
    <x v="59"/>
    <n v="134000"/>
    <s v="Bob Clark"/>
    <s v="Jean Shepherd"/>
    <s v="Peter Billingsley"/>
    <s v="United States"/>
    <n v="3300000"/>
    <n v="20653717"/>
    <s v="Metro-Goldwyn-Mayer (MGM)"/>
    <n v="93"/>
    <n v="99.6"/>
    <n v="39209891.401246108"/>
  </r>
  <r>
    <s v="A Prophet"/>
    <s v="R"/>
    <s v="Crime"/>
    <x v="9"/>
    <s v="March 26, 2010 (United States)"/>
    <x v="59"/>
    <n v="95000"/>
    <s v="Jacques Audiard"/>
    <s v="Thomas Bidegain"/>
    <s v="Tahar Rahim"/>
    <s v="France"/>
    <n v="13000000"/>
    <n v="17874044"/>
    <s v="Why Not Productions"/>
    <n v="155"/>
    <n v="214.5"/>
    <n v="24216190.337038681"/>
  </r>
  <r>
    <s v="A Taxi Driver"/>
    <s v="Not Rated"/>
    <s v="Action"/>
    <x v="27"/>
    <s v="August 11, 2017 (United States)"/>
    <x v="59"/>
    <n v="19000"/>
    <s v="Hun Jang"/>
    <s v="Yu-na Eom"/>
    <s v="Kang-ho Song"/>
    <s v="South Korea"/>
    <m/>
    <n v="86252940"/>
    <s v="The Lamp"/>
    <n v="137"/>
    <n v="245.1"/>
    <n v="222157826.01859677"/>
  </r>
  <r>
    <s v="All About My Mother"/>
    <s v="R"/>
    <s v="Drama"/>
    <x v="11"/>
    <s v="March 31, 2000 (United States)"/>
    <x v="59"/>
    <n v="91000"/>
    <s v="Pedro AlmodÃ³var"/>
    <s v="Pedro AlmodÃ³var"/>
    <s v="Cecilia Roth"/>
    <s v="Spain"/>
    <m/>
    <n v="67952969"/>
    <s v="El Deseo"/>
    <n v="101"/>
    <n v="166.6"/>
    <n v="80974851.991787255"/>
  </r>
  <r>
    <s v="Almost Famous"/>
    <s v="R"/>
    <s v="Adventure"/>
    <x v="8"/>
    <s v="September 22, 2000 (United States)"/>
    <x v="59"/>
    <n v="260000"/>
    <s v="Cameron Crowe"/>
    <s v="Cameron Crowe"/>
    <s v="Billy Crudup"/>
    <s v="United States"/>
    <n v="60000000"/>
    <n v="47386287"/>
    <s v="Columbia Pictures"/>
    <n v="122"/>
    <n v="172.2"/>
    <n v="88580378.214110419"/>
  </r>
  <r>
    <s v="Amour"/>
    <s v="PG-13"/>
    <s v="Drama"/>
    <x v="36"/>
    <s v="September 20, 2012 (Germany)"/>
    <x v="59"/>
    <n v="95000"/>
    <s v="Michael Haneke"/>
    <s v="Michael Haneke"/>
    <s v="Jean-Louis Trintignant"/>
    <s v="Austria"/>
    <n v="8900000"/>
    <n v="29664140"/>
    <s v="Les Films du Losange"/>
    <n v="127"/>
    <n v="229.6"/>
    <n v="38792547.030042917"/>
  </r>
  <r>
    <s v="Arrival"/>
    <s v="PG-13"/>
    <s v="Drama"/>
    <x v="30"/>
    <s v="November 11, 2016 (United States)"/>
    <x v="59"/>
    <n v="621000"/>
    <s v="Denis Villeneuve"/>
    <s v="Eric Heisserer"/>
    <s v="Amy Adams"/>
    <s v="United States"/>
    <n v="47000000"/>
    <n v="203388186"/>
    <s v="Lava Bear Films"/>
    <n v="116"/>
    <n v="240"/>
    <n v="418167208.32793522"/>
  </r>
  <r>
    <s v="Before Midnight"/>
    <s v="R"/>
    <s v="Drama"/>
    <x v="33"/>
    <s v="June 14, 2013 (United States)"/>
    <x v="59"/>
    <n v="146000"/>
    <s v="Richard Linklater"/>
    <s v="Richard Linklater"/>
    <s v="Ethan Hawke"/>
    <s v="United States"/>
    <n v="3000000"/>
    <n v="20994648"/>
    <s v="Faliro House Productions"/>
    <n v="109"/>
    <n v="233"/>
    <n v="25476181.78255675"/>
  </r>
  <r>
    <s v="Bohemian Rhapsody"/>
    <s v="PG-13"/>
    <s v="Biography"/>
    <x v="26"/>
    <s v="November 2, 2018 (United States)"/>
    <x v="59"/>
    <n v="476000"/>
    <s v="Bryan Singer"/>
    <s v="Anthony McCarten"/>
    <s v="Rami Malek"/>
    <s v="United Kingdom"/>
    <n v="52000000"/>
    <n v="911902649"/>
    <s v="Twentieth Century Fox"/>
    <n v="134"/>
    <n v="251.1"/>
    <n v="1295369403.9641025"/>
  </r>
  <r>
    <s v="Boogie Nights"/>
    <s v="R"/>
    <s v="Drama"/>
    <x v="14"/>
    <s v="October 31, 1997 (United States)"/>
    <x v="59"/>
    <n v="246000"/>
    <s v="Paul Thomas Anderson"/>
    <s v="Paul Thomas Anderson"/>
    <s v="Mark Wahlberg"/>
    <s v="United States"/>
    <n v="15000000"/>
    <n v="43101594"/>
    <s v="New Line Cinema"/>
    <n v="155"/>
    <n v="160.5"/>
    <n v="60998865.266140267"/>
  </r>
  <r>
    <s v="Boyhood"/>
    <s v="R"/>
    <s v="Drama"/>
    <x v="20"/>
    <s v="August 15, 2014 (United States)"/>
    <x v="59"/>
    <n v="341000"/>
    <s v="Richard Linklater"/>
    <s v="Richard Linklater"/>
    <s v="Ellar Coltrane"/>
    <s v="United States"/>
    <n v="4000000"/>
    <n v="48137666"/>
    <s v="IFC Productions"/>
    <n v="165"/>
    <n v="236.7"/>
    <n v="79714928.424999997"/>
  </r>
  <r>
    <s v="Brazil"/>
    <s v="R"/>
    <s v="Drama"/>
    <x v="38"/>
    <s v="December 18, 1985 (United States)"/>
    <x v="59"/>
    <n v="191000"/>
    <s v="Terry Gilliam"/>
    <s v="Terry Gilliam"/>
    <s v="Jonathan Pryce"/>
    <s v="United Kingdom"/>
    <n v="15000000"/>
    <n v="9949953"/>
    <s v="Embassy International Pictures"/>
    <n v="132"/>
    <n v="107.6"/>
    <n v="29179506.054860439"/>
  </r>
  <r>
    <s v="Breaker Morant"/>
    <s v="PG"/>
    <s v="Drama"/>
    <x v="37"/>
    <s v="July 3, 1980 (Australia)"/>
    <x v="59"/>
    <n v="13000"/>
    <s v="Bruce Beresford"/>
    <s v="Jonathan Hardy"/>
    <s v="Edward Woodward"/>
    <s v="Australia"/>
    <m/>
    <m/>
    <s v="The South Australian Film Corporation"/>
    <n v="107"/>
    <n v="82.4"/>
    <s v="Missing"/>
  </r>
  <r>
    <s v="Burnt by the Sun"/>
    <s v="R"/>
    <s v="Drama"/>
    <x v="13"/>
    <s v="April 21, 1995 (United States)"/>
    <x v="59"/>
    <n v="15000"/>
    <s v="Nikita Mikhalkov"/>
    <s v="Nikita Mikhalkov"/>
    <s v="Nikita Mikhalkov"/>
    <s v="Russia"/>
    <n v="2800000"/>
    <n v="2313461"/>
    <s v="Studio Trite"/>
    <n v="135"/>
    <n v="148.19999999999999"/>
    <n v="2876016.184006528"/>
  </r>
  <r>
    <s v="Call Me by Your Name"/>
    <s v="R"/>
    <s v="Drama"/>
    <x v="27"/>
    <s v="January 19, 2018 (United States)"/>
    <x v="59"/>
    <n v="228000"/>
    <s v="Luca Guadagnino"/>
    <s v="James Ivory"/>
    <s v="Armie Hammer"/>
    <s v="Italy"/>
    <m/>
    <n v="41888660"/>
    <s v="Frenesy Film Company"/>
    <n v="132"/>
    <n v="245.1"/>
    <n v="61570066.097443312"/>
  </r>
  <r>
    <s v="Captain Fantastic"/>
    <s v="R"/>
    <s v="Comedy"/>
    <x v="30"/>
    <s v="July 29, 2016 (United States)"/>
    <x v="59"/>
    <n v="201000"/>
    <s v="Matt Ross"/>
    <s v="Matt Ross"/>
    <s v="Viggo Mortensen"/>
    <s v="United States"/>
    <n v="5000000"/>
    <n v="23123592"/>
    <s v="Electric City Entertainment"/>
    <n v="118"/>
    <n v="240"/>
    <n v="32305174.151306741"/>
  </r>
  <r>
    <s v="Carlito's Way"/>
    <s v="R"/>
    <s v="Crime"/>
    <x v="34"/>
    <s v="November 12, 1993 (United States)"/>
    <x v="59"/>
    <n v="206000"/>
    <s v="Brian De Palma"/>
    <s v="Edwin Torres"/>
    <s v="Al Pacino"/>
    <s v="United States"/>
    <n v="30000000"/>
    <n v="63848322"/>
    <s v="Universal Pictures"/>
    <n v="144"/>
    <n v="144.5"/>
    <n v="108141099.01834352"/>
  </r>
  <r>
    <s v="Children of Men"/>
    <s v="R"/>
    <s v="Adventure"/>
    <x v="15"/>
    <s v="January 5, 2007 (United States)"/>
    <x v="59"/>
    <n v="474000"/>
    <s v="Alfonso CuarÃ³n"/>
    <s v="Alfonso CuarÃ³n"/>
    <s v="Julianne Moore"/>
    <s v="United States"/>
    <n v="76000000"/>
    <n v="70595464"/>
    <s v="Universal Pictures"/>
    <n v="109"/>
    <n v="201.6"/>
    <n v="207030200.97016358"/>
  </r>
  <r>
    <s v="Cowboy Bebop: The Movie"/>
    <m/>
    <s v="Animation"/>
    <x v="7"/>
    <s v="May 16, 2003 (United States)"/>
    <x v="59"/>
    <n v="44000"/>
    <s v="Directors"/>
    <s v="Keiko Nobumoto"/>
    <s v="Beau Billingslea"/>
    <s v="Japan"/>
    <m/>
    <n v="3007903"/>
    <s v="Bandai Visual Company"/>
    <n v="115"/>
    <n v="177.1"/>
    <n v="6342616.2221453292"/>
  </r>
  <r>
    <s v="Crimes and Misdemeanors"/>
    <s v="PG-13"/>
    <s v="Comedy"/>
    <x v="21"/>
    <s v="November 3, 1989 (United States)"/>
    <x v="59"/>
    <n v="56000"/>
    <s v="Woody Allen"/>
    <s v="Woody Allen"/>
    <s v="Martin Landau"/>
    <s v="United States"/>
    <n v="19000000"/>
    <n v="18254702"/>
    <s v="Jack Rollins &amp; Charles H. Joffe Productions"/>
    <n v="104"/>
    <n v="124"/>
    <n v="35450654.553218611"/>
  </r>
  <r>
    <s v="District 9"/>
    <s v="R"/>
    <s v="Action"/>
    <x v="9"/>
    <s v="August 14, 2009 (United States)"/>
    <x v="59"/>
    <n v="648000"/>
    <s v="Neill Blomkamp"/>
    <s v="Neill Blomkamp"/>
    <s v="Sharlto Copley"/>
    <s v="South Africa"/>
    <n v="30000000"/>
    <n v="210888950"/>
    <s v="TriStar Pictures"/>
    <n v="112"/>
    <n v="214.5"/>
    <n v="597192035.92007434"/>
  </r>
  <r>
    <s v="Edge of Tomorrow"/>
    <s v="PG-13"/>
    <s v="Action"/>
    <x v="20"/>
    <s v="June 6, 2014 (United States)"/>
    <x v="59"/>
    <n v="620000"/>
    <s v="Doug Liman"/>
    <s v="Christopher McQuarrie"/>
    <s v="Tom Cruise"/>
    <s v="United States"/>
    <n v="178000000"/>
    <n v="370541256"/>
    <s v="Warner Bros."/>
    <n v="113"/>
    <n v="236.7"/>
    <n v="449637278.78614098"/>
  </r>
  <r>
    <s v="Edward Scissorhands"/>
    <s v="PG-13"/>
    <s v="Drama"/>
    <x v="32"/>
    <s v="December 14, 1990 (United States)"/>
    <x v="59"/>
    <n v="456000"/>
    <s v="Tim Burton"/>
    <s v="Tim Burton"/>
    <s v="Johnny Depp"/>
    <s v="United States"/>
    <n v="20000000"/>
    <n v="86024005"/>
    <s v="Twentieth Century Fox"/>
    <n v="105"/>
    <n v="130.69999999999999"/>
    <n v="122198201.97435896"/>
  </r>
  <r>
    <s v="Eternity and a Day"/>
    <s v="Unrated"/>
    <s v="Drama"/>
    <x v="17"/>
    <s v="May 28, 1999 (United States)"/>
    <x v="59"/>
    <n v="11000"/>
    <s v="Theodoros Angelopoulos"/>
    <s v="Theodoros Angelopoulos"/>
    <s v="Bruno Ganz"/>
    <s v="France"/>
    <m/>
    <n v="107178"/>
    <s v="Paradis Films"/>
    <n v="137"/>
    <n v="163"/>
    <n v="249863.32517214995"/>
  </r>
  <r>
    <s v="Fantastic Mr. Fox"/>
    <s v="PG"/>
    <s v="Animation"/>
    <x v="9"/>
    <s v="November 25, 2009 (United States)"/>
    <x v="59"/>
    <n v="208000"/>
    <s v="Wes Anderson"/>
    <s v="Roald Dahl"/>
    <s v="George Clooney"/>
    <s v="United States"/>
    <n v="40000000"/>
    <n v="46474181"/>
    <s v="Twentieth Century Fox"/>
    <n v="87"/>
    <n v="214.5"/>
    <n v="64927477.994956441"/>
  </r>
  <r>
    <s v="Hannah and Her Sisters"/>
    <s v="PG-13"/>
    <s v="Comedy"/>
    <x v="25"/>
    <s v="March 14, 1986 (United States)"/>
    <x v="59"/>
    <n v="68000"/>
    <s v="Woody Allen"/>
    <s v="Woody Allen"/>
    <s v="Mia Farrow"/>
    <s v="United States"/>
    <n v="6400000"/>
    <n v="40084041"/>
    <s v="Orion Pictures"/>
    <n v="107"/>
    <n v="109.6"/>
    <n v="56939894.13846153"/>
  </r>
  <r>
    <s v="Harry Potter and the Prisoner of Azkaban"/>
    <s v="PG"/>
    <s v="Adventure"/>
    <x v="1"/>
    <s v="June 4, 2004 (United States)"/>
    <x v="59"/>
    <n v="570000"/>
    <s v="Alfonso CuarÃ³n"/>
    <s v="J.K. Rowling"/>
    <s v="Daniel Radcliffe"/>
    <s v="United Kingdom"/>
    <n v="130000000"/>
    <n v="797361618"/>
    <s v="Warner Bros."/>
    <n v="142"/>
    <n v="188.9"/>
    <n v="1639379790.8542509"/>
  </r>
  <r>
    <s v="Hero"/>
    <s v="PG-13"/>
    <s v="Action"/>
    <x v="23"/>
    <s v="August 27, 2004 (United States)"/>
    <x v="59"/>
    <n v="176000"/>
    <s v="Yimou Zhang"/>
    <s v="Feng Li"/>
    <s v="Jet Li"/>
    <s v="China"/>
    <n v="31000000"/>
    <n v="177395557"/>
    <s v="Edko Films"/>
    <n v="120"/>
    <n v="179.9"/>
    <n v="276766135.26830518"/>
  </r>
  <r>
    <s v="Hey Ram"/>
    <s v="Not Rated"/>
    <s v="Crime"/>
    <x v="8"/>
    <s v="February 18, 2000 (India)"/>
    <x v="59"/>
    <n v="12000"/>
    <s v="Kamal Haasan"/>
    <s v="H. Banerjee"/>
    <s v="Kamal Haasan"/>
    <s v="India"/>
    <m/>
    <n v="274675"/>
    <s v="Raajkamal Films International"/>
    <n v="186"/>
    <n v="172.2"/>
    <n v="521454.65732087224"/>
  </r>
  <r>
    <s v="Hunt for the Wilderpeople"/>
    <s v="PG-13"/>
    <s v="Adventure"/>
    <x v="30"/>
    <s v="July 1, 2016 (United States)"/>
    <x v="59"/>
    <n v="118000"/>
    <s v="Taika Waititi"/>
    <s v="Taika Waititi"/>
    <s v="Sam Neill"/>
    <s v="New Zealand"/>
    <m/>
    <n v="23915910"/>
    <s v="Piki Films"/>
    <n v="101"/>
    <n v="240"/>
    <n v="44706612.128834352"/>
  </r>
  <r>
    <s v="I, Daniel Blake"/>
    <s v="R"/>
    <s v="Drama"/>
    <x v="30"/>
    <s v="June 9, 2017 (United States)"/>
    <x v="59"/>
    <n v="56000"/>
    <s v="Ken Loach"/>
    <s v="Paul Laverty"/>
    <s v="Dave Johns"/>
    <s v="United Kingdom"/>
    <m/>
    <n v="15793051"/>
    <s v="Sixteen Films"/>
    <n v="100"/>
    <n v="240"/>
    <n v="18819486.271802895"/>
  </r>
  <r>
    <s v="In Bruges"/>
    <s v="R"/>
    <s v="Comedy"/>
    <x v="0"/>
    <s v="February 29, 2008 (United States)"/>
    <x v="59"/>
    <n v="398000"/>
    <s v="Martin McDonagh"/>
    <s v="Martin McDonagh"/>
    <s v="Colin Farrell"/>
    <s v="United Kingdom"/>
    <n v="15000000"/>
    <n v="34085749"/>
    <s v="Focus Features"/>
    <n v="107"/>
    <n v="215.3"/>
    <n v="96523491.824349448"/>
  </r>
  <r>
    <s v="Iron Man"/>
    <s v="PG-13"/>
    <s v="Action"/>
    <x v="0"/>
    <s v="May 2, 2008 (United States)"/>
    <x v="59"/>
    <n v="969000"/>
    <s v="Jon Favreau"/>
    <s v="Mark Fergus"/>
    <s v="Robert Downey Jr."/>
    <s v="United States"/>
    <n v="140000000"/>
    <n v="585796247"/>
    <s v="Paramount Pictures"/>
    <n v="126"/>
    <n v="215.3"/>
    <n v="1963609642.0341032"/>
  </r>
  <r>
    <s v="Isle of Dogs"/>
    <s v="PG-13"/>
    <s v="Animation"/>
    <x v="26"/>
    <s v="April 13, 2018 (United States)"/>
    <x v="59"/>
    <n v="147000"/>
    <s v="Wes Anderson"/>
    <s v="Wes Anderson"/>
    <s v="Bryan Cranston"/>
    <s v="Germany"/>
    <m/>
    <n v="64337744"/>
    <s v="Indian Paintbrush"/>
    <n v="101"/>
    <n v="251.1"/>
    <n v="117669331.31332533"/>
  </r>
  <r>
    <s v="Jab We Met"/>
    <s v="Not Rated"/>
    <s v="Comedy"/>
    <x v="6"/>
    <s v="October 26, 2007 (United States)"/>
    <x v="59"/>
    <n v="49000"/>
    <s v="Imtiaz Ali"/>
    <s v="Imtiaz Ali"/>
    <s v="Shahid Kapoor"/>
    <s v="India"/>
    <m/>
    <n v="10065630"/>
    <s v="Shree Ashtavinayak Cine Vision"/>
    <n v="138"/>
    <n v="207.3"/>
    <n v="14298356.46153846"/>
  </r>
  <r>
    <s v="Jojo Rabbit"/>
    <s v="PG-13"/>
    <s v="Comedy"/>
    <x v="5"/>
    <s v="November 8, 2019 (United States)"/>
    <x v="59"/>
    <n v="328000"/>
    <s v="Taika Waititi"/>
    <s v="Christine Leunens"/>
    <s v="Roman Griffin Davis"/>
    <s v="New Zealand"/>
    <n v="14000000"/>
    <n v="90335025"/>
    <s v="TSG Entertainment"/>
    <n v="108"/>
    <n v="255.7"/>
    <n v="136533145.42410713"/>
  </r>
  <r>
    <s v="Kal Ho Naa Ho"/>
    <s v="Not Rated"/>
    <s v="Comedy"/>
    <x v="2"/>
    <s v="November 28, 2003 (India)"/>
    <x v="59"/>
    <n v="65000"/>
    <s v="Nikkhil Advani"/>
    <s v="Niranjan Iyengar"/>
    <s v="Preity Zinta"/>
    <s v="India"/>
    <m/>
    <n v="13200241"/>
    <s v="Dharma Productions"/>
    <n v="186"/>
    <n v="184"/>
    <n v="18441602.167354424"/>
  </r>
  <r>
    <s v="Kaos"/>
    <s v="R"/>
    <s v="Comedy"/>
    <x v="18"/>
    <s v="February 14, 1986 (United States)"/>
    <x v="59"/>
    <n v="2700"/>
    <s v="Paolo Taviani"/>
    <s v="Luigi Pirandello"/>
    <s v="Margarita Lozano"/>
    <s v="Italy"/>
    <m/>
    <m/>
    <s v="Filmtre"/>
    <n v="187"/>
    <n v="103.9"/>
    <s v="Missing"/>
  </r>
  <r>
    <s v="Knives Out"/>
    <s v="PG-13"/>
    <s v="Comedy"/>
    <x v="5"/>
    <s v="November 27, 2019 (United States)"/>
    <x v="59"/>
    <n v="505000"/>
    <s v="Rian Johnson"/>
    <s v="Rian Johnson"/>
    <s v="Daniel Craig"/>
    <s v="United States"/>
    <n v="40000000"/>
    <n v="311539397"/>
    <s v="Lionsgate"/>
    <n v="130"/>
    <n v="255.7"/>
    <n v="502520139.04658544"/>
  </r>
  <r>
    <s v="Knockin' on Heaven's Door"/>
    <s v="Not Rated"/>
    <s v="Action"/>
    <x v="14"/>
    <s v="February 20, 1997 (Germany)"/>
    <x v="59"/>
    <n v="28000"/>
    <s v="Thomas Jahn"/>
    <s v="Thomas Jahn"/>
    <s v="Til Schweiger"/>
    <s v="Germany"/>
    <m/>
    <n v="5710"/>
    <s v="Buena Vista International Film Production (Germany)"/>
    <n v="87"/>
    <n v="160.5"/>
    <n v="14030.943548387095"/>
  </r>
  <r>
    <s v="Lakshya"/>
    <s v="Not Rated"/>
    <s v="Action"/>
    <x v="1"/>
    <s v="June 18, 2004 (United States)"/>
    <x v="59"/>
    <n v="22000"/>
    <s v="Farhan Akhtar"/>
    <s v="Javed Akhtar"/>
    <s v="Hrithik Roshan"/>
    <s v="India"/>
    <m/>
    <n v="5859242"/>
    <s v="Excel Entertainment"/>
    <n v="186"/>
    <n v="188.9"/>
    <n v="7284010.7605059156"/>
  </r>
  <r>
    <s v="Let the Right One In"/>
    <s v="R"/>
    <s v="Crime"/>
    <x v="0"/>
    <s v="December 12, 2008 (United States)"/>
    <x v="59"/>
    <n v="208000"/>
    <s v="Tomas Alfredson"/>
    <s v="John Ajvide Lindqvist"/>
    <s v="KÃ¥re Hedebrant"/>
    <s v="Sweden"/>
    <n v="4000000"/>
    <n v="11227336"/>
    <s v="EFTI"/>
    <n v="114"/>
    <n v="215.3"/>
    <n v="15211068.382392172"/>
  </r>
  <r>
    <s v="Letters from Iwo Jima"/>
    <s v="R"/>
    <s v="Action"/>
    <x v="15"/>
    <s v="February 2, 2007 (United States)"/>
    <x v="59"/>
    <n v="156000"/>
    <s v="Clint Eastwood"/>
    <s v="Iris Yamashita"/>
    <s v="Ken Watanabe"/>
    <s v="United States"/>
    <n v="19000000"/>
    <n v="68673228"/>
    <s v="Dreamworks Pictures"/>
    <n v="141"/>
    <n v="201.6"/>
    <n v="168747843.31935483"/>
  </r>
  <r>
    <s v="Life of Pi"/>
    <s v="PG"/>
    <s v="Adventure"/>
    <x v="36"/>
    <s v="November 21, 2012 (United States)"/>
    <x v="59"/>
    <n v="594000"/>
    <s v="Ang Lee"/>
    <s v="Yann Martel"/>
    <s v="Suraj Sharma"/>
    <s v="United States"/>
    <n v="120000000"/>
    <n v="609016565"/>
    <s v="Fox 2000 Pictures"/>
    <n v="127"/>
    <n v="229.6"/>
    <n v="850836072.23979819"/>
  </r>
  <r>
    <s v="Marriage Story"/>
    <s v="R"/>
    <s v="Comedy"/>
    <x v="5"/>
    <s v="December 6, 2019 (United States)"/>
    <x v="59"/>
    <n v="265000"/>
    <s v="Noah Baumbach"/>
    <s v="Noah Baumbach"/>
    <s v="Adam Driver"/>
    <s v="United Kingdom"/>
    <n v="18600000"/>
    <n v="333686"/>
    <s v="Heyday Films"/>
    <n v="137"/>
    <n v="255.7"/>
    <n v="574105.72670807457"/>
  </r>
  <r>
    <s v="Matewan"/>
    <s v="PG-13"/>
    <s v="Drama"/>
    <x v="3"/>
    <s v="August 28, 1987 (United States)"/>
    <x v="59"/>
    <n v="7500"/>
    <s v="John Sayles"/>
    <s v="John Sayles"/>
    <s v="Chris Cooper"/>
    <s v="United States"/>
    <n v="4000000"/>
    <n v="1680358"/>
    <s v="Cinecom Entertainment Group"/>
    <n v="135"/>
    <n v="113.6"/>
    <n v="3917406.9058913542"/>
  </r>
  <r>
    <s v="Millennium Actress"/>
    <s v="PG"/>
    <s v="Animation"/>
    <x v="7"/>
    <s v="September 14, 2002 (Japan)"/>
    <x v="59"/>
    <n v="25000"/>
    <s v="Satoshi Kon"/>
    <s v="Satoshi Kon"/>
    <s v="Miyoko ShÃ´ji"/>
    <s v="Japan"/>
    <m/>
    <n v="262891"/>
    <s v="Bandai Visual Company"/>
    <n v="87"/>
    <n v="177.1"/>
    <n v="612875.9579188982"/>
  </r>
  <r>
    <s v="Mulholland Dr."/>
    <s v="R"/>
    <s v="Drama"/>
    <x v="7"/>
    <s v="October 19, 2001 (United States)"/>
    <x v="59"/>
    <n v="331000"/>
    <s v="David Lynch"/>
    <s v="David Lynch"/>
    <s v="Naomi Watts"/>
    <s v="France"/>
    <n v="15000000"/>
    <n v="20263646"/>
    <s v="Les Films Alain Sarde"/>
    <n v="147"/>
    <n v="177.1"/>
    <n v="40513995.644356951"/>
  </r>
  <r>
    <s v="My Left Foot"/>
    <s v="R"/>
    <s v="Biography"/>
    <x v="21"/>
    <s v="March 30, 1990 (United States)"/>
    <x v="59"/>
    <n v="70000"/>
    <s v="Jim Sheridan"/>
    <s v="Shane Connaughton"/>
    <s v="Daniel Day-Lewis"/>
    <s v="Ireland"/>
    <m/>
    <n v="14743391"/>
    <s v="Ferndale Films"/>
    <n v="103"/>
    <n v="124"/>
    <n v="20597483.895919304"/>
  </r>
  <r>
    <s v="Mystic River"/>
    <s v="R"/>
    <s v="Crime"/>
    <x v="2"/>
    <s v="October 15, 2003 (United States)"/>
    <x v="59"/>
    <n v="430000"/>
    <s v="Clint Eastwood"/>
    <s v="Brian Helgeland"/>
    <s v="Sean Penn"/>
    <s v="United States"/>
    <n v="25000000"/>
    <n v="156595191"/>
    <s v="Warner Bros."/>
    <n v="138"/>
    <n v="184"/>
    <n v="252591607.71678135"/>
  </r>
  <r>
    <s v="Nine Queens"/>
    <s v="R"/>
    <s v="Crime"/>
    <x v="8"/>
    <s v="August 31, 2000 (Argentina)"/>
    <x v="59"/>
    <n v="51000"/>
    <s v="FabiÃ¡n Bielinsky"/>
    <s v="FabiÃ¡n Bielinsky"/>
    <s v="Ricardo DarÃ­n"/>
    <s v="Argentina"/>
    <n v="1500000"/>
    <n v="12413888"/>
    <s v="FX Sound"/>
    <n v="114"/>
    <n v="172.2"/>
    <n v="16474353.979094075"/>
  </r>
  <r>
    <s v="No Man's Land"/>
    <s v="R"/>
    <s v="Comedy"/>
    <x v="7"/>
    <s v="September 19, 2001 (France)"/>
    <x v="59"/>
    <n v="45000"/>
    <s v="Danis Tanovic"/>
    <s v="Danis Tanovic"/>
    <s v="Branko Djuric"/>
    <s v="France"/>
    <m/>
    <n v="4858869"/>
    <s v="NoÃ© Productions"/>
    <n v="98"/>
    <n v="177.1"/>
    <n v="10870024.848017622"/>
  </r>
  <r>
    <s v="Once Upon a Time in Anatolia"/>
    <s v="Not Rated"/>
    <s v="Crime"/>
    <x v="24"/>
    <s v="September 23, 2011 (Turkey)"/>
    <x v="59"/>
    <n v="44000"/>
    <s v="Nuri Bilge Ceylan"/>
    <s v="Ercan Kesal"/>
    <s v="Muhammet Uzuner"/>
    <s v="Turkey"/>
    <m/>
    <n v="2099472"/>
    <s v="NBC Film"/>
    <n v="157"/>
    <n v="224.9"/>
    <n v="4316525.7651821859"/>
  </r>
  <r>
    <s v="Once Were Warriors"/>
    <s v="R"/>
    <s v="Crime"/>
    <x v="13"/>
    <s v="March 3, 1995 (United States)"/>
    <x v="59"/>
    <n v="32000"/>
    <s v="Lee Tamahori"/>
    <s v="Riwia Brown"/>
    <s v="Rena Owen"/>
    <s v="New Zealand"/>
    <m/>
    <n v="1608570"/>
    <s v="Communicado Productions"/>
    <n v="102"/>
    <n v="148.19999999999999"/>
    <n v="3216084.5078740157"/>
  </r>
  <r>
    <s v="Open"/>
    <m/>
    <s v="Drama"/>
    <x v="5"/>
    <s v="October 4, 2019 (United States)"/>
    <x v="59"/>
    <n v="73"/>
    <s v="Andoy Ranay"/>
    <s v="Wanggo Gallaga"/>
    <s v="JC Santos"/>
    <s v="Philippines"/>
    <m/>
    <m/>
    <s v="ABS-CBN Film Productions"/>
    <n v="105"/>
    <n v="255.7"/>
    <s v="Missing"/>
  </r>
  <r>
    <s v="Shaun of the Dead"/>
    <s v="R"/>
    <s v="Comedy"/>
    <x v="1"/>
    <s v="September 24, 2004 (United States)"/>
    <x v="59"/>
    <n v="525000"/>
    <s v="Edgar Wright"/>
    <s v="Simon Pegg"/>
    <s v="Simon Pegg"/>
    <s v="United Kingdom"/>
    <m/>
    <n v="30097092"/>
    <s v="Universal Pictures"/>
    <n v="99"/>
    <n v="188.9"/>
    <n v="49840130.067391306"/>
  </r>
  <r>
    <s v="Shoplifters"/>
    <s v="R"/>
    <s v="Crime"/>
    <x v="26"/>
    <s v="November 23, 2018 (United States)"/>
    <x v="59"/>
    <n v="68000"/>
    <s v="Hirokazu Koreeda"/>
    <s v="Hirokazu Koreeda"/>
    <s v="Lily Franky"/>
    <s v="Japan"/>
    <m/>
    <n v="67999335"/>
    <s v="AOI Promotion"/>
    <n v="121"/>
    <n v="251.1"/>
    <n v="189045596.48266426"/>
  </r>
  <r>
    <s v="Shrek"/>
    <s v="PG"/>
    <s v="Animation"/>
    <x v="7"/>
    <s v="May 18, 2001 (United States)"/>
    <x v="59"/>
    <n v="630000"/>
    <s v="Andrew Adamson"/>
    <s v="William Steig"/>
    <s v="Mike Myers"/>
    <s v="United States"/>
    <n v="60000000"/>
    <n v="487853320"/>
    <s v="DreamWorks Animation"/>
    <n v="90"/>
    <n v="177.1"/>
    <n v="647425551.41114974"/>
  </r>
  <r>
    <s v="Sing Street"/>
    <s v="PG-13"/>
    <s v="Comedy"/>
    <x v="30"/>
    <s v="March 17, 2016 (Ireland)"/>
    <x v="59"/>
    <n v="88000"/>
    <s v="John Carney"/>
    <s v="Simon Carmody"/>
    <s v="Ferdia Walsh-Peelo"/>
    <s v="Ireland"/>
    <m/>
    <n v="13624522"/>
    <s v="Cosmo Films"/>
    <n v="106"/>
    <n v="240"/>
    <n v="45669877.375137508"/>
  </r>
  <r>
    <s v="Star Trek"/>
    <s v="PG-13"/>
    <s v="Action"/>
    <x v="9"/>
    <s v="May 8, 2009 (United States)"/>
    <x v="59"/>
    <n v="585000"/>
    <s v="J.J. Abrams"/>
    <s v="Roberto Orci"/>
    <s v="Chris Pine"/>
    <s v="United States"/>
    <n v="150000000"/>
    <n v="385680446"/>
    <s v="Paramount Pictures"/>
    <n v="127"/>
    <n v="214.5"/>
    <n v="1426175144.3713591"/>
  </r>
  <r>
    <s v="Talk to Her"/>
    <s v="R"/>
    <s v="Drama"/>
    <x v="23"/>
    <s v="February 14, 2003 (United States)"/>
    <x v="59"/>
    <n v="106000"/>
    <s v="Pedro AlmodÃ³var"/>
    <s v="Pedro AlmodÃ³var"/>
    <s v="Rosario Flores"/>
    <s v="Spain"/>
    <m/>
    <n v="64790996"/>
    <s v="El Deseo"/>
    <n v="112"/>
    <n v="179.9"/>
    <n v="118498298.20648259"/>
  </r>
  <r>
    <s v="The Artist"/>
    <s v="PG-13"/>
    <s v="Comedy"/>
    <x v="24"/>
    <s v="January 20, 2012 (United States)"/>
    <x v="59"/>
    <n v="234000"/>
    <s v="Michel Hazanavicius"/>
    <s v="Michel Hazanavicius"/>
    <s v="Jean Dujardin"/>
    <s v="France"/>
    <n v="15000000"/>
    <n v="133432856"/>
    <s v="Studio 37"/>
    <n v="100"/>
    <n v="224.9"/>
    <n v="244039563.16446579"/>
  </r>
  <r>
    <s v="The Blues Brothers"/>
    <s v="R"/>
    <s v="Action"/>
    <x v="37"/>
    <s v="June 20, 1980 (United States)"/>
    <x v="59"/>
    <n v="188000"/>
    <s v="John Landis"/>
    <s v="Dan Aykroyd"/>
    <s v="John Belushi"/>
    <s v="United States"/>
    <n v="27000000"/>
    <n v="115229890"/>
    <s v="Universal Pictures"/>
    <n v="133"/>
    <n v="82.4"/>
    <n v="179777508.87352788"/>
  </r>
  <r>
    <s v="The Bourne Identity"/>
    <s v="PG-13"/>
    <s v="Action"/>
    <x v="23"/>
    <s v="June 14, 2002 (United States)"/>
    <x v="59"/>
    <n v="519000"/>
    <s v="Doug Liman"/>
    <s v="Tony Gilroy"/>
    <s v="Franka Potente"/>
    <s v="United States"/>
    <n v="60000000"/>
    <n v="214034224"/>
    <s v="Universal Pictures"/>
    <n v="119"/>
    <n v="179.9"/>
    <n v="595038577.12408769"/>
  </r>
  <r>
    <s v="The Chorus"/>
    <s v="PG-13"/>
    <s v="Comedy"/>
    <x v="1"/>
    <s v="March 17, 2004 (France)"/>
    <x v="59"/>
    <n v="59000"/>
    <s v="Christophe Barratier"/>
    <s v="Georges Chaperot"/>
    <s v="GÃ©rard Jugnot"/>
    <s v="France"/>
    <m/>
    <n v="88385944"/>
    <s v="Vega Film"/>
    <n v="97"/>
    <n v="188.9"/>
    <n v="171645615.91332057"/>
  </r>
  <r>
    <s v="The Fall"/>
    <s v="R"/>
    <s v="Adventure"/>
    <x v="15"/>
    <s v="May 30, 2008 (United States)"/>
    <x v="59"/>
    <n v="109000"/>
    <s v="Tarsem Singh"/>
    <s v="Dan Gilroy"/>
    <s v="Lee Pace"/>
    <s v="United States"/>
    <n v="30000000"/>
    <n v="3669465"/>
    <s v="Googly Films"/>
    <n v="117"/>
    <n v="201.6"/>
    <n v="6859423.2239263803"/>
  </r>
  <r>
    <s v="The King and the Mockingbird"/>
    <s v="Not Rated"/>
    <s v="Animation"/>
    <x v="37"/>
    <s v="March 19, 1980 (France)"/>
    <x v="59"/>
    <n v="4800"/>
    <s v="Paul Grimault"/>
    <s v="Hans Christian Andersen"/>
    <s v="Jean Martin"/>
    <s v="France"/>
    <m/>
    <n v="167451"/>
    <s v="Les Films Paul Grimault"/>
    <n v="83"/>
    <n v="82.4"/>
    <n v="491071.41193455236"/>
  </r>
  <r>
    <s v="The Perks of Being a Wallflower"/>
    <s v="PG-13"/>
    <s v="Drama"/>
    <x v="36"/>
    <s v="October 12, 2012 (United States)"/>
    <x v="59"/>
    <n v="475000"/>
    <s v="Stephen Chbosky"/>
    <s v="Stephen Chbosky"/>
    <s v="Logan Lerman"/>
    <s v="United States"/>
    <n v="13000000"/>
    <n v="33384127"/>
    <s v="Summit Entertainment"/>
    <n v="103"/>
    <n v="229.6"/>
    <n v="62405788.32453987"/>
  </r>
  <r>
    <s v="The Untouchables"/>
    <s v="R"/>
    <s v="Crime"/>
    <x v="3"/>
    <s v="June 3, 1987 (United States)"/>
    <x v="59"/>
    <n v="289000"/>
    <s v="Brian De Palma"/>
    <s v="David Mamet"/>
    <s v="Kevin Costner"/>
    <s v="United States"/>
    <n v="25000000"/>
    <n v="76270454"/>
    <s v="Paramount Pictures"/>
    <n v="119"/>
    <n v="113.6"/>
    <n v="148117318.88973868"/>
  </r>
  <r>
    <s v="The Wrestler"/>
    <s v="R"/>
    <s v="Drama"/>
    <x v="0"/>
    <s v="January 30, 2009 (United States)"/>
    <x v="59"/>
    <n v="294000"/>
    <s v="Darren Aronofsky"/>
    <s v="Robert Siegel"/>
    <s v="Mickey Rourke"/>
    <s v="United States"/>
    <n v="6000000"/>
    <n v="44734660"/>
    <s v="Wild Bunch"/>
    <n v="109"/>
    <n v="215.3"/>
    <n v="58500647.648068666"/>
  </r>
  <r>
    <s v="This Is Spinal Tap"/>
    <s v="R"/>
    <s v="Comedy"/>
    <x v="18"/>
    <s v="March 2, 1984 (United States)"/>
    <x v="59"/>
    <n v="132000"/>
    <s v="Rob Reiner"/>
    <s v="Christopher Guest"/>
    <s v="Rob Reiner"/>
    <s v="United States"/>
    <n v="2500000"/>
    <n v="4736202"/>
    <s v="Spinal Tap Prod."/>
    <n v="82"/>
    <n v="103.9"/>
    <n v="8148620.8322981363"/>
  </r>
  <r>
    <s v="Thor: Ragnarok"/>
    <s v="PG-13"/>
    <s v="Action"/>
    <x v="27"/>
    <s v="November 3, 2017 (United States)"/>
    <x v="59"/>
    <n v="628000"/>
    <s v="Taika Waititi"/>
    <s v="Eric Pearson"/>
    <s v="Chris Hemsworth"/>
    <s v="United States"/>
    <n v="180000000"/>
    <n v="853983911"/>
    <s v="Walt Disney Pictures"/>
    <n v="130"/>
    <n v="245.1"/>
    <n v="1377495487.9920592"/>
  </r>
  <r>
    <s v="Three Colors: Blue"/>
    <s v="R"/>
    <s v="Drama"/>
    <x v="34"/>
    <s v="September 8, 1993 (France)"/>
    <x v="59"/>
    <n v="93000"/>
    <s v="Krzysztof Kieslowski"/>
    <s v="Krzysztof Kieslowski"/>
    <s v="Juliette Binoche"/>
    <s v="France"/>
    <m/>
    <n v="1341154"/>
    <s v="MK2 Productions"/>
    <n v="94"/>
    <n v="144.5"/>
    <n v="2163311.9311805186"/>
  </r>
  <r>
    <s v="Toy Story 2"/>
    <s v="G"/>
    <s v="Animation"/>
    <x v="11"/>
    <s v="November 24, 1999 (United States)"/>
    <x v="59"/>
    <n v="540000"/>
    <s v="John Lasseter"/>
    <s v="John Lasseter"/>
    <s v="Tom Hanks"/>
    <s v="United States"/>
    <n v="90000000"/>
    <n v="497375381"/>
    <s v="Pixar Animation Studios"/>
    <n v="92"/>
    <n v="166.6"/>
    <n v="592687831.79780996"/>
  </r>
  <r>
    <s v="True Romance"/>
    <s v="R"/>
    <s v="Crime"/>
    <x v="34"/>
    <s v="September 10, 1993 (United States)"/>
    <x v="59"/>
    <n v="212000"/>
    <s v="Tony Scott"/>
    <s v="Quentin Tarantino"/>
    <s v="Christian Slater"/>
    <s v="United States"/>
    <n v="13000000"/>
    <n v="13088850"/>
    <s v="Morgan Creek Entertainment"/>
    <n v="119"/>
    <n v="144.5"/>
    <n v="24467316.533742331"/>
  </r>
  <r>
    <s v="X-Men: Days of Future Past"/>
    <s v="PG-13"/>
    <s v="Action"/>
    <x v="20"/>
    <s v="May 23, 2014 (United States)"/>
    <x v="59"/>
    <n v="673000"/>
    <s v="Bryan Singer"/>
    <s v="Simon Kinberg"/>
    <s v="Patrick Stewart"/>
    <s v="United States"/>
    <n v="200000000"/>
    <n v="746045700"/>
    <s v="Twentieth Century Fox"/>
    <n v="132"/>
    <n v="236.7"/>
    <n v="1921556422.5697379"/>
  </r>
  <r>
    <s v="12 Monkeys"/>
    <s v="R"/>
    <s v="Mystery"/>
    <x v="40"/>
    <s v="January 5, 1996 (United States)"/>
    <x v="60"/>
    <n v="589000"/>
    <s v="Terry Gilliam"/>
    <s v="Chris Marker"/>
    <s v="Bruce Willis"/>
    <s v="United States"/>
    <n v="29000001"/>
    <n v="168839459"/>
    <s v="Universal Pictures"/>
    <n v="129"/>
    <n v="152.4"/>
    <n v="235879794.39385602"/>
  </r>
  <r>
    <s v="3-Iron"/>
    <s v="R"/>
    <s v="Crime"/>
    <x v="1"/>
    <s v="October 15, 2004 (South Korea)"/>
    <x v="60"/>
    <n v="52000"/>
    <s v="Kim Ki-duk"/>
    <s v="Kim Ki-duk"/>
    <s v="Seung-Yun Lee"/>
    <s v="South Korea"/>
    <n v="1000000"/>
    <n v="3403957"/>
    <s v="Kim Ki-Duk Film"/>
    <n v="88"/>
    <n v="188.9"/>
    <n v="11410183.695269525"/>
  </r>
  <r>
    <s v="Akira"/>
    <s v="R"/>
    <s v="Animation"/>
    <x v="28"/>
    <s v="July 16, 1988 (Japan)"/>
    <x v="60"/>
    <n v="171000"/>
    <s v="Katsuhiro Ã”tomo"/>
    <s v="Katsuhiro Ã”tomo"/>
    <s v="Mitsuo Iwata"/>
    <s v="Japan"/>
    <m/>
    <n v="2562351"/>
    <s v="Akira Committee Company Ltd."/>
    <n v="124"/>
    <n v="118.3"/>
    <n v="7514421.0750721833"/>
  </r>
  <r>
    <s v="Aladdin"/>
    <s v="G"/>
    <s v="Animation"/>
    <x v="35"/>
    <s v="November 25, 1992 (United States)"/>
    <x v="60"/>
    <n v="382000"/>
    <s v="Ron Clements"/>
    <s v="Ron Clements"/>
    <s v="Scott Weinger"/>
    <s v="United States"/>
    <n v="28000000"/>
    <n v="504050219"/>
    <s v="Walt Disney Pictures"/>
    <n v="90"/>
    <n v="140.30000000000001"/>
    <n v="600641774.45952284"/>
  </r>
  <r>
    <s v="Au Revoir les Enfants"/>
    <s v="PG"/>
    <s v="Drama"/>
    <x v="3"/>
    <s v="February 12, 1988 (United States)"/>
    <x v="60"/>
    <n v="32000"/>
    <s v="Louis Malle"/>
    <s v="Louis Malle"/>
    <s v="Gaspard Manesse"/>
    <s v="France"/>
    <m/>
    <n v="4575613"/>
    <s v="Nouvelles Ã‰ditions de Films (NEF)"/>
    <n v="104"/>
    <n v="113.6"/>
    <n v="11243461.944354838"/>
  </r>
  <r>
    <s v="Baahubali: The Beginning"/>
    <s v="Not Rated"/>
    <s v="Action"/>
    <x v="39"/>
    <s v="July 9, 2015 (United States)"/>
    <x v="60"/>
    <n v="107000"/>
    <s v="S.S. Rajamouli"/>
    <s v="Vijayendra Prasad"/>
    <s v="Prabhas"/>
    <s v="India"/>
    <n v="18026148"/>
    <n v="24548038"/>
    <s v="Arka Mediaworks"/>
    <n v="159"/>
    <n v="237"/>
    <n v="40651017.274999999"/>
  </r>
  <r>
    <s v="Bajrangi Bhaijaan"/>
    <s v="Not Rated"/>
    <s v="Action"/>
    <x v="39"/>
    <s v="July 17, 2015 (United States)"/>
    <x v="60"/>
    <n v="79000"/>
    <s v="Kabir Khan"/>
    <s v="Vijayendra Prasad"/>
    <s v="Salman Khan"/>
    <s v="India"/>
    <m/>
    <n v="121126188"/>
    <s v="Eros Worldwide"/>
    <n v="163"/>
    <n v="237"/>
    <n v="324886879.25704229"/>
  </r>
  <r>
    <s v="Beauty and the Beast"/>
    <s v="G"/>
    <s v="Animation"/>
    <x v="16"/>
    <s v="November 22, 1991 (United States)"/>
    <x v="60"/>
    <n v="424000"/>
    <s v="Gary Trousdale"/>
    <s v="Linda Woolverton"/>
    <s v="Paige O'Hara"/>
    <s v="United States"/>
    <n v="25000000"/>
    <n v="424967620"/>
    <s v="Walt Disney Pictures"/>
    <n v="84"/>
    <n v="136.19999999999999"/>
    <n v="825287659.74506044"/>
  </r>
  <r>
    <s v="Big Fish"/>
    <s v="PG-13"/>
    <s v="Adventure"/>
    <x v="2"/>
    <s v="January 9, 2004 (United States)"/>
    <x v="60"/>
    <n v="422000"/>
    <s v="Tim Burton"/>
    <s v="Daniel Wallace"/>
    <s v="Ewan McGregor"/>
    <s v="United States"/>
    <n v="70000000"/>
    <n v="123218424"/>
    <s v="Columbia Pictures"/>
    <n v="125"/>
    <n v="184"/>
    <n v="246355996.01574802"/>
  </r>
  <r>
    <s v="Black Swan"/>
    <s v="R"/>
    <s v="Drama"/>
    <x v="29"/>
    <s v="December 17, 2010 (United States)"/>
    <x v="60"/>
    <n v="716000"/>
    <s v="Darren Aronofsky"/>
    <s v="Mark Heyman"/>
    <s v="Natalie Portman"/>
    <s v="United States"/>
    <n v="13000000"/>
    <n v="329398046"/>
    <s v="Fox Searchlight Pictures"/>
    <n v="108"/>
    <n v="218.1"/>
    <n v="466175497.5206688"/>
  </r>
  <r>
    <s v="Blade Runner 2049"/>
    <s v="R"/>
    <s v="Action"/>
    <x v="27"/>
    <s v="October 6, 2017 (United States)"/>
    <x v="60"/>
    <n v="486000"/>
    <s v="Denis Villeneuve"/>
    <s v="Hampton Fancher"/>
    <s v="Harrison Ford"/>
    <s v="United States"/>
    <n v="150000000"/>
    <n v="259334548"/>
    <s v="Alcon Entertainment"/>
    <n v="164"/>
    <n v="245.1"/>
    <n v="637251909.48064506"/>
  </r>
  <r>
    <s v="Blood Diamond"/>
    <s v="R"/>
    <s v="Adventure"/>
    <x v="15"/>
    <s v="December 8, 2006 (United States)"/>
    <x v="60"/>
    <n v="511000"/>
    <s v="Edward Zwick"/>
    <s v="Charles Leavitt"/>
    <s v="Leonardo DiCaprio"/>
    <s v="United States"/>
    <n v="100000000"/>
    <n v="171720398"/>
    <s v="Warner Bros."/>
    <n v="143"/>
    <n v="201.6"/>
    <n v="477401507.94343072"/>
  </r>
  <r>
    <s v="Blood In, Blood Out"/>
    <s v="R"/>
    <s v="Crime"/>
    <x v="34"/>
    <s v="April 30, 1993 (United States)"/>
    <x v="60"/>
    <n v="29000"/>
    <s v="Taylor Hackford"/>
    <s v="Ross Thomas"/>
    <s v="Damian Chapa"/>
    <s v="United States"/>
    <n v="35000000"/>
    <n v="4496583"/>
    <s v="Hollywood Pictures"/>
    <n v="180"/>
    <n v="144.5"/>
    <n v="5589999.3476132192"/>
  </r>
  <r>
    <s v="Casino Royale"/>
    <s v="PG-13"/>
    <s v="Action"/>
    <x v="15"/>
    <s v="November 17, 2006 (United States)"/>
    <x v="60"/>
    <n v="594000"/>
    <s v="Martin Campbell"/>
    <s v="Neal Purvis"/>
    <s v="Daniel Craig"/>
    <s v="United Kingdom"/>
    <n v="150000000"/>
    <n v="616502912"/>
    <s v="Columbia Pictures"/>
    <n v="144"/>
    <n v="201.6"/>
    <n v="1197249440.9585721"/>
  </r>
  <r>
    <s v="Central Station"/>
    <s v="R"/>
    <s v="Drama"/>
    <x v="17"/>
    <s v="November 20, 1998 (United States)"/>
    <x v="60"/>
    <n v="37000"/>
    <s v="Walter Salles"/>
    <s v="Marcos Bernstein"/>
    <s v="Fernanda Montenegro"/>
    <s v="Brazil"/>
    <n v="2900000"/>
    <n v="5971073"/>
    <s v="Audiovisual Development Bureau, Ministerio da Cultura"/>
    <n v="110"/>
    <n v="163"/>
    <n v="7245662.8558343286"/>
  </r>
  <r>
    <s v="Cinderella Man"/>
    <s v="PG-13"/>
    <s v="Biography"/>
    <x v="4"/>
    <s v="June 3, 2005 (United States)"/>
    <x v="60"/>
    <n v="179000"/>
    <s v="Ron Howard"/>
    <s v="Cliff Hollingsworth"/>
    <s v="Russell Crowe"/>
    <s v="United States"/>
    <n v="88000000"/>
    <n v="108539911"/>
    <s v="Universal Pictures"/>
    <n v="144"/>
    <n v="195.3"/>
    <n v="164048169.05605158"/>
  </r>
  <r>
    <s v="Dallas Buyers Club"/>
    <s v="R"/>
    <s v="Biography"/>
    <x v="33"/>
    <s v="November 22, 2013 (United States)"/>
    <x v="60"/>
    <n v="455000"/>
    <s v="Jean-Marc VallÃ©e"/>
    <s v="Craig Borten"/>
    <s v="Matthew McConaughey"/>
    <s v="United States"/>
    <n v="5000000"/>
    <n v="55736588"/>
    <s v="Truth Entertainment (II)"/>
    <n v="117"/>
    <n v="233"/>
    <n v="72888147.483261794"/>
  </r>
  <r>
    <s v="Dancer in the Dark"/>
    <s v="R"/>
    <s v="Crime"/>
    <x v="8"/>
    <s v="October 6, 2000 (United States)"/>
    <x v="60"/>
    <n v="105000"/>
    <s v="Lars von Trier"/>
    <s v="Lars von Trier"/>
    <s v="BjÃ¶rk"/>
    <s v="Denmark"/>
    <n v="12800000"/>
    <n v="40059672"/>
    <s v="Zentropa Entertainments"/>
    <n v="140"/>
    <n v="172.2"/>
    <n v="80093058.125984251"/>
  </r>
  <r>
    <s v="Dances with Wolves"/>
    <s v="PG-13"/>
    <s v="Adventure"/>
    <x v="32"/>
    <s v="November 21, 1990 (United States)"/>
    <x v="60"/>
    <n v="247000"/>
    <s v="Kevin Costner"/>
    <s v="Michael Blake"/>
    <s v="Kevin Costner"/>
    <s v="United States"/>
    <n v="22000000"/>
    <n v="424208848"/>
    <s v="Tig Productions"/>
    <n v="181"/>
    <n v="130.69999999999999"/>
    <n v="823814123.5538559"/>
  </r>
  <r>
    <s v="Darbareye Elly"/>
    <s v="TV-PG"/>
    <s v="Drama"/>
    <x v="9"/>
    <s v="June 6, 2009 (Iran)"/>
    <x v="60"/>
    <n v="48000"/>
    <s v="Asghar Farhadi"/>
    <s v="Asghar Farhadi"/>
    <s v="Golshifteh Farahani"/>
    <s v="Iran"/>
    <m/>
    <n v="879422"/>
    <s v="Dreamlab"/>
    <n v="119"/>
    <n v="214.5"/>
    <n v="1047946.3566679703"/>
  </r>
  <r>
    <s v="Deadpool"/>
    <s v="R"/>
    <s v="Action"/>
    <x v="30"/>
    <s v="February 12, 2016 (United States)"/>
    <x v="60"/>
    <n v="932000"/>
    <s v="Tim Miller"/>
    <s v="Rhett Reese"/>
    <s v="Ryan Reynolds"/>
    <s v="United States"/>
    <n v="58000000"/>
    <n v="782836791"/>
    <s v="Twentieth Century Fox"/>
    <n v="108"/>
    <n v="240"/>
    <n v="1346868267.7453415"/>
  </r>
  <r>
    <s v="Do the Right Thing"/>
    <s v="R"/>
    <s v="Comedy"/>
    <x v="21"/>
    <s v="July 21, 1989 (United States)"/>
    <x v="60"/>
    <n v="94000"/>
    <s v="Spike Lee"/>
    <s v="Spike Lee"/>
    <s v="Danny Aiello"/>
    <s v="United States"/>
    <n v="6500000"/>
    <n v="37295445"/>
    <s v="40 Acres &amp; A Mule Filmworks"/>
    <n v="120"/>
    <n v="124"/>
    <n v="69717313.444785267"/>
  </r>
  <r>
    <s v="Dogville"/>
    <s v="R"/>
    <s v="Crime"/>
    <x v="2"/>
    <s v="April 23, 2004 (United States)"/>
    <x v="60"/>
    <n v="141000"/>
    <s v="Lars von Trier"/>
    <s v="Lars von Trier"/>
    <s v="Nicole Kidman"/>
    <s v="Denmark"/>
    <n v="10000000"/>
    <n v="16689283"/>
    <s v="Zentropa Entertainments"/>
    <n v="178"/>
    <n v="184"/>
    <n v="21456643.586919833"/>
  </r>
  <r>
    <s v="Donnie Darko"/>
    <s v="R"/>
    <s v="Drama"/>
    <x v="7"/>
    <s v="January 19, 2001 (Mexico)"/>
    <x v="60"/>
    <n v="755000"/>
    <s v="Richard Kelly"/>
    <s v="Richard Kelly"/>
    <s v="Jake Gyllenhaal"/>
    <s v="United States"/>
    <n v="6000000"/>
    <n v="6981586"/>
    <s v="Pandora Cinema"/>
    <n v="113"/>
    <n v="177.1"/>
    <n v="8863705.2258333322"/>
  </r>
  <r>
    <s v="Elite Squad"/>
    <s v="R"/>
    <s v="Action"/>
    <x v="6"/>
    <s v="October 12, 2007 (Brazil)"/>
    <x v="60"/>
    <n v="100000"/>
    <s v="JosÃ© Padilha"/>
    <s v="AndrÃ© Batista"/>
    <s v="Wagner Moura"/>
    <s v="Brazil"/>
    <n v="4000000"/>
    <n v="14759148"/>
    <s v="Zazen ProduÃ§Ãµes"/>
    <n v="115"/>
    <n v="207.3"/>
    <n v="49473183.669966988"/>
  </r>
  <r>
    <s v="Gandhi"/>
    <s v="PG"/>
    <s v="Biography"/>
    <x v="31"/>
    <s v="February 25, 1983 (United States)"/>
    <x v="60"/>
    <n v="220000"/>
    <s v="Richard Attenborough"/>
    <s v="John Briley"/>
    <s v="Ben Kingsley"/>
    <s v="United Kingdom"/>
    <n v="22000000"/>
    <n v="52767889"/>
    <s v="International Film Investors"/>
    <n v="191"/>
    <n v="96.5"/>
    <n v="64031763.354440458"/>
  </r>
  <r>
    <s v="Ghost in the Shell"/>
    <s v="TV-MA"/>
    <s v="Animation"/>
    <x v="40"/>
    <s v="March 29, 1996 (United States)"/>
    <x v="60"/>
    <n v="133000"/>
    <s v="Mamoru Oshii"/>
    <s v="Shirow Masamune"/>
    <s v="Atsuko Tanaka"/>
    <s v="Japan"/>
    <m/>
    <n v="516540"/>
    <s v="KÃ´dansha"/>
    <n v="83"/>
    <n v="152.4"/>
    <n v="626801.02747909201"/>
  </r>
  <r>
    <s v="Groundhog Day"/>
    <s v="PG"/>
    <s v="Comedy"/>
    <x v="34"/>
    <s v="February 12, 1993 (United States)"/>
    <x v="60"/>
    <n v="589000"/>
    <s v="Harold Ramis"/>
    <s v="Danny Rubin"/>
    <s v="Bill Murray"/>
    <s v="United States"/>
    <n v="14600000"/>
    <n v="71074049"/>
    <s v="Columbia Pictures"/>
    <n v="101"/>
    <n v="144.5"/>
    <n v="114644058.92165165"/>
  </r>
  <r>
    <s v="Guardians of the Galaxy"/>
    <s v="PG-13"/>
    <s v="Action"/>
    <x v="20"/>
    <s v="August 1, 2014 (United States)"/>
    <x v="60"/>
    <n v="1100000"/>
    <s v="James Gunn"/>
    <s v="James Gunn"/>
    <s v="Chris Pratt"/>
    <s v="United States"/>
    <n v="170000000"/>
    <n v="773350147"/>
    <s v="Marvel Studios"/>
    <n v="121"/>
    <n v="236.7"/>
    <n v="1802905813.2433052"/>
  </r>
  <r>
    <s v="Gully Boy"/>
    <s v="Not Rated"/>
    <s v="Drama"/>
    <x v="5"/>
    <s v="February 14, 2019 (United States)"/>
    <x v="60"/>
    <n v="34000"/>
    <s v="Zoya Akhtar"/>
    <s v="Zoya Akhtar"/>
    <s v="Vijay Varma"/>
    <s v="India"/>
    <m/>
    <n v="28141995"/>
    <s v="Excel Entertainment"/>
    <n v="154"/>
    <n v="255.7"/>
    <n v="39316212.180192575"/>
  </r>
  <r>
    <s v="Her"/>
    <s v="R"/>
    <s v="Drama"/>
    <x v="33"/>
    <s v="January 10, 2014 (United States)"/>
    <x v="60"/>
    <n v="559000"/>
    <s v="Spike Jonze"/>
    <s v="Spike Jonze"/>
    <s v="Joaquin Phoenix"/>
    <s v="United States"/>
    <n v="23000000"/>
    <n v="48517427"/>
    <s v="Annapurna Pictures"/>
    <n v="126"/>
    <n v="233"/>
    <n v="94220905.079031229"/>
  </r>
  <r>
    <s v="I Want to Eat Your Pancreas"/>
    <s v="Not Rated"/>
    <s v="Animation"/>
    <x v="26"/>
    <s v="September 1, 2018 (Japan)"/>
    <x v="60"/>
    <n v="11000"/>
    <s v="Shin'ichirÃ´ Ushijima"/>
    <s v="Yoru Sumino"/>
    <s v="Mahiro Takasugi"/>
    <s v="Japan"/>
    <m/>
    <n v="33748006"/>
    <s v="ABC Animation"/>
    <n v="109"/>
    <n v="251.1"/>
    <n v="61722793.686674669"/>
  </r>
  <r>
    <s v="Infernal Affairs"/>
    <s v="R"/>
    <s v="Action"/>
    <x v="23"/>
    <s v="December 12, 2002 (Hong Kong)"/>
    <x v="60"/>
    <n v="120000"/>
    <s v="Andrew Lau"/>
    <s v="Alan Mak"/>
    <s v="Andy Lau"/>
    <s v="Hong Kong"/>
    <n v="6428966"/>
    <n v="8836958"/>
    <s v="Media Asia Films"/>
    <n v="101"/>
    <n v="179.9"/>
    <n v="16162191.492196878"/>
  </r>
  <r>
    <s v="Jean de Florette"/>
    <s v="PG"/>
    <s v="Comedy"/>
    <x v="25"/>
    <s v="August 28, 1987 (United States)"/>
    <x v="60"/>
    <n v="24000"/>
    <s v="Claude Berri"/>
    <s v="Claude Berri"/>
    <s v="Yves Montand"/>
    <s v="Switzerland"/>
    <m/>
    <n v="4940939"/>
    <s v="DD Productions"/>
    <n v="120"/>
    <n v="109.6"/>
    <n v="5995635.6563122263"/>
  </r>
  <r>
    <s v="JFK"/>
    <s v="R"/>
    <s v="Drama"/>
    <x v="16"/>
    <s v="December 20, 1991 (United States)"/>
    <x v="60"/>
    <n v="146000"/>
    <s v="Oliver Stone"/>
    <s v="Jim Garrison"/>
    <s v="Kevin Costner"/>
    <s v="United States"/>
    <n v="40000000"/>
    <n v="205405498"/>
    <s v="Warner Bros."/>
    <n v="189"/>
    <n v="136.19999999999999"/>
    <n v="249251514.29948229"/>
  </r>
  <r>
    <s v="Kill Bill: Vol. 2"/>
    <s v="R"/>
    <s v="Action"/>
    <x v="1"/>
    <s v="April 16, 2004 (United States)"/>
    <x v="60"/>
    <n v="702000"/>
    <s v="Quentin Tarantino"/>
    <s v="Quentin Tarantino"/>
    <s v="Uma Thurman"/>
    <s v="United States"/>
    <n v="30000000"/>
    <n v="154118820"/>
    <s v="Miramax"/>
    <n v="137"/>
    <n v="188.9"/>
    <n v="248597164.92323977"/>
  </r>
  <r>
    <s v="La La Land"/>
    <s v="PG-13"/>
    <s v="Comedy"/>
    <x v="30"/>
    <s v="December 25, 2016 (United States)"/>
    <x v="60"/>
    <n v="527000"/>
    <s v="Damien Chazelle"/>
    <s v="Damien Chazelle"/>
    <s v="Ryan Gosling"/>
    <s v="United States"/>
    <n v="30000000"/>
    <n v="448906865"/>
    <s v="Summit Entertainment"/>
    <n v="128"/>
    <n v="240"/>
    <n v="821019938.56842732"/>
  </r>
  <r>
    <s v="Lion"/>
    <s v="PG-13"/>
    <s v="Biography"/>
    <x v="30"/>
    <s v="January 6, 2017 (United States)"/>
    <x v="60"/>
    <n v="221000"/>
    <s v="Garth Davis"/>
    <s v="Saroo Brierley"/>
    <s v="Dev Patel"/>
    <s v="United Kingdom"/>
    <n v="12000000"/>
    <n v="140853810"/>
    <s v="The Weinstein Company"/>
    <n v="118"/>
    <n v="240"/>
    <n v="207034037.17800286"/>
  </r>
  <r>
    <s v="Magnolia"/>
    <s v="R"/>
    <s v="Drama"/>
    <x v="11"/>
    <s v="January 7, 2000 (United States)"/>
    <x v="60"/>
    <n v="295000"/>
    <s v="Paul Thomas Anderson"/>
    <s v="Paul Thomas Anderson"/>
    <s v="Tom Cruise"/>
    <s v="United States"/>
    <n v="37000000"/>
    <n v="48451803"/>
    <s v="Ghoulardi Film Company"/>
    <n v="188"/>
    <n v="166.6"/>
    <n v="62292254.743037976"/>
  </r>
  <r>
    <s v="Manon of the Spring"/>
    <s v="PG"/>
    <s v="Drama"/>
    <x v="25"/>
    <s v="December 4, 1987 (United States)"/>
    <x v="60"/>
    <n v="21000"/>
    <s v="Claude Berri"/>
    <s v="Claude Berri"/>
    <s v="Yves Montand"/>
    <s v="Switzerland"/>
    <m/>
    <n v="3940542"/>
    <s v="DD Productions"/>
    <n v="113"/>
    <n v="109.6"/>
    <n v="6779690.2732919259"/>
  </r>
  <r>
    <s v="Mishima: A Life in Four Chapters"/>
    <s v="R"/>
    <s v="Biography"/>
    <x v="38"/>
    <s v="September 20, 1985 (United States)"/>
    <x v="60"/>
    <n v="10000"/>
    <s v="Paul Schrader"/>
    <s v="Paul Schrader"/>
    <s v="Ken Ogata"/>
    <s v="United States"/>
    <n v="5000000"/>
    <n v="569996"/>
    <s v="Zoetrope Studios"/>
    <n v="120"/>
    <n v="107.6"/>
    <n v="1065507.8601226993"/>
  </r>
  <r>
    <s v="My Name Is Khan"/>
    <s v="PG-13"/>
    <s v="Drama"/>
    <x v="29"/>
    <s v="February 12, 2010 (United States)"/>
    <x v="60"/>
    <n v="101000"/>
    <s v="Karan Johar"/>
    <s v="Shibani Bathija"/>
    <s v="Shah Rukh Khan"/>
    <s v="India"/>
    <n v="12000000"/>
    <n v="42345360"/>
    <s v="Dharma Productions"/>
    <n v="165"/>
    <n v="218.1"/>
    <n v="72855060.372670814"/>
  </r>
  <r>
    <s v="Perfect Blue"/>
    <m/>
    <s v="Animation"/>
    <x v="14"/>
    <s v="February 28, 1998 (Japan)"/>
    <x v="60"/>
    <n v="63000"/>
    <s v="Satoshi Kon"/>
    <s v="Sadayuki Murai"/>
    <s v="Junko Iwao"/>
    <s v="Japan"/>
    <m/>
    <n v="563130"/>
    <s v="Rex Entertainment"/>
    <n v="81"/>
    <n v="160.5"/>
    <n v="683336.16487455193"/>
  </r>
  <r>
    <s v="Persepolis"/>
    <s v="PG-13"/>
    <s v="Animation"/>
    <x v="6"/>
    <s v="February 22, 2008 (United States)"/>
    <x v="60"/>
    <n v="90000"/>
    <s v="Vincent Paronnaud"/>
    <s v="Marjane Satrapi"/>
    <s v="Chiara Mastroianni"/>
    <s v="France"/>
    <n v="7300000"/>
    <n v="22783978"/>
    <s v="2.4.7. Films"/>
    <n v="96"/>
    <n v="207.3"/>
    <n v="28926158.735833332"/>
  </r>
  <r>
    <s v="Pink Floyd: The Wall"/>
    <s v="R"/>
    <s v="Drama"/>
    <x v="31"/>
    <s v="September 17, 1982 (United States)"/>
    <x v="60"/>
    <n v="78000"/>
    <s v="Alan Parker"/>
    <s v="Roger Waters"/>
    <s v="Bob Geldof"/>
    <s v="United Kingdom"/>
    <n v="12000000"/>
    <n v="22265763"/>
    <s v="Goldcrest Films International"/>
    <n v="95"/>
    <n v="96.5"/>
    <n v="43240140.128107071"/>
  </r>
  <r>
    <s v="Pirates of the Caribbean: the Curse of the Black Pearl"/>
    <s v="PG-13"/>
    <s v="Action"/>
    <x v="2"/>
    <s v="July 9, 2003 (United States)"/>
    <x v="60"/>
    <n v="1000000"/>
    <s v="Gore Verbinski"/>
    <s v="Ted Elliott"/>
    <s v="Johnny Depp"/>
    <s v="United States"/>
    <n v="140000000"/>
    <n v="654264015"/>
    <s v="Walt Disney Pictures"/>
    <n v="143"/>
    <n v="184"/>
    <n v="830642689.04374993"/>
  </r>
  <r>
    <s v="Pred dozhdot"/>
    <s v="Not Rated"/>
    <s v="Drama"/>
    <x v="13"/>
    <s v="February 24, 1995 (United States)"/>
    <x v="60"/>
    <n v="14000"/>
    <s v="Milcho Manchevski"/>
    <s v="Milcho Manchevski"/>
    <s v="Katrin Cartlidge"/>
    <s v="Republic of Macedonia"/>
    <n v="1900000"/>
    <n v="763847"/>
    <s v="Aim"/>
    <n v="113"/>
    <n v="148.19999999999999"/>
    <n v="1081022.6702275893"/>
  </r>
  <r>
    <s v="Rain Man"/>
    <s v="R"/>
    <s v="Drama"/>
    <x v="28"/>
    <s v="December 16, 1988 (United States)"/>
    <x v="60"/>
    <n v="483000"/>
    <s v="Barry Levinson"/>
    <s v="Barry Morrow"/>
    <s v="Dustin Hoffman"/>
    <s v="United States"/>
    <n v="25000000"/>
    <n v="354825435"/>
    <s v="United Artists"/>
    <n v="133"/>
    <n v="118.3"/>
    <n v="495714397.26960111"/>
  </r>
  <r>
    <s v="Ratatouille"/>
    <s v="G"/>
    <s v="Animation"/>
    <x v="6"/>
    <s v="June 29, 2007 (United States)"/>
    <x v="60"/>
    <n v="660000"/>
    <s v="Brad Bird"/>
    <s v="Brad Bird"/>
    <s v="Brad Garrett"/>
    <s v="United States"/>
    <n v="150000000"/>
    <n v="623726085"/>
    <s v="Walt Disney Pictures"/>
    <n v="111"/>
    <n v="207.3"/>
    <n v="845039297.90795898"/>
  </r>
  <r>
    <s v="Salaam Bombay!"/>
    <s v="Not Rated"/>
    <s v="Crime"/>
    <x v="28"/>
    <s v="October 7, 1988 (United States)"/>
    <x v="60"/>
    <n v="8800"/>
    <s v="Mira Nair"/>
    <s v="Mira Nair"/>
    <s v="Shafiq Syed"/>
    <s v="United States"/>
    <m/>
    <n v="2080758"/>
    <s v="Mirabai Films"/>
    <n v="113"/>
    <n v="118.3"/>
    <n v="3681805.8222996518"/>
  </r>
  <r>
    <s v="Scent of a Woman"/>
    <s v="R"/>
    <s v="Drama"/>
    <x v="35"/>
    <s v="January 8, 1993 (United States)"/>
    <x v="60"/>
    <n v="274000"/>
    <s v="Martin Brest"/>
    <s v="Giovanni Arpino"/>
    <s v="Al Pacino"/>
    <s v="United States"/>
    <n v="31000000"/>
    <n v="134095253"/>
    <s v="Universal Pictures"/>
    <n v="156"/>
    <n v="140.30000000000001"/>
    <n v="222058823.85380435"/>
  </r>
  <r>
    <s v="Secrets &amp; Lies"/>
    <s v="R"/>
    <s v="Comedy"/>
    <x v="10"/>
    <s v="February 28, 1997 (United States)"/>
    <x v="60"/>
    <n v="39000"/>
    <s v="Mike Leigh"/>
    <s v="Mike Leigh"/>
    <s v="Timothy Spall"/>
    <s v="United Kingdom"/>
    <n v="4500000"/>
    <n v="13417292"/>
    <s v="Channel Four Films"/>
    <n v="136"/>
    <n v="156.9"/>
    <n v="31279639.421576127"/>
  </r>
  <r>
    <s v="Short Term 12"/>
    <s v="R"/>
    <s v="Drama"/>
    <x v="33"/>
    <s v="August 23, 2013 (United States)"/>
    <x v="60"/>
    <n v="84000"/>
    <s v="Destin Daniel Cretton"/>
    <s v="Destin Daniel Cretton"/>
    <s v="Brie Larson"/>
    <s v="United States"/>
    <m/>
    <n v="1645164"/>
    <s v="Animal Kingdom"/>
    <n v="96"/>
    <n v="233"/>
    <n v="4658749.7286245357"/>
  </r>
  <r>
    <s v="Sin City"/>
    <s v="R"/>
    <s v="Crime"/>
    <x v="4"/>
    <s v="April 1, 2005 (United States)"/>
    <x v="60"/>
    <n v="745000"/>
    <s v="Frank Miller"/>
    <s v="Frank Miller"/>
    <s v="Mickey Rourke"/>
    <s v="United States"/>
    <n v="40000000"/>
    <n v="158733820"/>
    <s v="Dimension Films"/>
    <n v="124"/>
    <n v="195.3"/>
    <n v="355111563.53891337"/>
  </r>
  <r>
    <s v="Sling Blade"/>
    <s v="R"/>
    <s v="Drama"/>
    <x v="10"/>
    <s v="March 14, 1997 (United States)"/>
    <x v="60"/>
    <n v="89000"/>
    <s v="Billy Bob Thornton"/>
    <s v="Billy Bob Thornton"/>
    <s v="Billy Bob Thornton"/>
    <s v="United States"/>
    <n v="1000000"/>
    <n v="24444121"/>
    <s v="Miramax"/>
    <n v="135"/>
    <n v="156.9"/>
    <n v="69220480.192379177"/>
  </r>
  <r>
    <s v="Slumdog Millionaire"/>
    <s v="R"/>
    <s v="Drama"/>
    <x v="0"/>
    <s v="December 25, 2008 (United States)"/>
    <x v="60"/>
    <n v="812000"/>
    <s v="Danny Boyle"/>
    <s v="Simon Beaufoy"/>
    <s v="Dev Patel"/>
    <s v="United Kingdom"/>
    <n v="15000000"/>
    <n v="378410542"/>
    <s v="Celador Films"/>
    <n v="120"/>
    <n v="215.3"/>
    <n v="512679822.79857707"/>
  </r>
  <r>
    <s v="Spring, Summer, Fall, Winter... and Spring"/>
    <s v="R"/>
    <s v="Drama"/>
    <x v="2"/>
    <s v="May 28, 2004 (United States)"/>
    <x v="60"/>
    <n v="79000"/>
    <s v="Kim Ki-duk"/>
    <s v="Kim Ki-duk"/>
    <s v="Kim Ki-duk"/>
    <s v="South Korea"/>
    <m/>
    <n v="8945072"/>
    <s v="Korea Pictures"/>
    <n v="103"/>
    <n v="184"/>
    <n v="10659223.458740711"/>
  </r>
  <r>
    <s v="Super 30"/>
    <s v="Not Rated"/>
    <s v="Biography"/>
    <x v="5"/>
    <s v="July 12, 2019 (United States)"/>
    <x v="60"/>
    <n v="24000"/>
    <s v="Vikas Bahl"/>
    <s v="Sanjeev Dutta"/>
    <s v="Hrithik Roshan"/>
    <s v="India"/>
    <m/>
    <n v="24701637"/>
    <s v="Film Poland Productions"/>
    <n v="154"/>
    <n v="255.7"/>
    <n v="60698296.724999994"/>
  </r>
  <r>
    <s v="Tae Guk Gi: The Brotherhood of War"/>
    <s v="R"/>
    <s v="Action"/>
    <x v="1"/>
    <s v="September 24, 2004 (United States)"/>
    <x v="60"/>
    <n v="38000"/>
    <s v="Je-kyu Kang"/>
    <s v="Richard Epcar"/>
    <s v="Jang Dong-Gun"/>
    <s v="South Korea"/>
    <n v="12800000"/>
    <n v="76287982"/>
    <s v="Kang Je-Kyu Film Co. Ltd."/>
    <n v="140"/>
    <n v="188.9"/>
    <n v="170667754.15124816"/>
  </r>
  <r>
    <s v="Tampopo"/>
    <s v="Not Rated"/>
    <s v="Comedy"/>
    <x v="38"/>
    <s v="September 1987 (United States)"/>
    <x v="60"/>
    <n v="17000"/>
    <s v="JÃ»zÃ´ Itami"/>
    <s v="JÃ»zÃ´ Itami"/>
    <s v="Ken Watanabe"/>
    <s v="Japan"/>
    <m/>
    <n v="444213"/>
    <s v="Itami Productions"/>
    <n v="114"/>
    <n v="107.6"/>
    <n v="631010.26153846143"/>
  </r>
  <r>
    <s v="The Avengers"/>
    <s v="PG-13"/>
    <s v="Action"/>
    <x v="36"/>
    <s v="May 4, 2012 (United States)"/>
    <x v="60"/>
    <n v="1300000"/>
    <s v="Joss Whedon"/>
    <s v="Joss Whedon"/>
    <s v="Robert Downey Jr."/>
    <s v="United States"/>
    <n v="220000000"/>
    <n v="1518815515"/>
    <s v="Marvel Studios"/>
    <n v="143"/>
    <n v="229.6"/>
    <n v="3397820025.1138034"/>
  </r>
  <r>
    <s v="The Bourne Ultimatum"/>
    <s v="PG-13"/>
    <s v="Action"/>
    <x v="6"/>
    <s v="August 3, 2007 (United States)"/>
    <x v="60"/>
    <n v="612000"/>
    <s v="Paul Greengrass"/>
    <s v="Tony Gilroy"/>
    <s v="Matt Damon"/>
    <s v="United States"/>
    <n v="110000000"/>
    <n v="444100035"/>
    <s v="Universal Pictures"/>
    <n v="115"/>
    <n v="207.3"/>
    <n v="913072069.26113355"/>
  </r>
  <r>
    <s v="The Diving Bell and the Butterfly"/>
    <s v="PG-13"/>
    <s v="Biography"/>
    <x v="6"/>
    <s v="February 1, 2008 (United States)"/>
    <x v="60"/>
    <n v="105000"/>
    <s v="Julian Schnabel"/>
    <s v="Ronald Harwood"/>
    <s v="Mathieu Amalric"/>
    <s v="France"/>
    <m/>
    <n v="19780116"/>
    <s v="PathÃ©"/>
    <n v="112"/>
    <n v="207.3"/>
    <n v="44251111.198237881"/>
  </r>
  <r>
    <s v="The Help"/>
    <s v="PG-13"/>
    <s v="Drama"/>
    <x v="24"/>
    <s v="August 10, 2011 (United States)"/>
    <x v="60"/>
    <n v="436000"/>
    <s v="Tate Taylor"/>
    <s v="Tate Taylor"/>
    <s v="Emma Stone"/>
    <s v="United States"/>
    <n v="25000000"/>
    <n v="216639112"/>
    <s v="DreamWorks"/>
    <n v="146"/>
    <n v="224.9"/>
    <n v="275041405.94333333"/>
  </r>
  <r>
    <s v="The Imitation Game"/>
    <s v="PG-13"/>
    <s v="Biography"/>
    <x v="20"/>
    <s v="December 25, 2014 (United States)"/>
    <x v="60"/>
    <n v="707000"/>
    <s v="Morten Tyldum"/>
    <s v="Graham Moore"/>
    <s v="Benedict Cumberbatch"/>
    <s v="United Kingdom"/>
    <n v="14000000"/>
    <n v="233555708"/>
    <s v="Black Bear Pictures"/>
    <n v="114"/>
    <n v="236.7"/>
    <n v="649310440.03284681"/>
  </r>
  <r>
    <s v="The Incredibles"/>
    <s v="PG"/>
    <s v="Animation"/>
    <x v="1"/>
    <s v="November 5, 2004 (United States)"/>
    <x v="60"/>
    <n v="673000"/>
    <s v="Brad Bird"/>
    <s v="Brad Bird"/>
    <s v="Craig T. Nelson"/>
    <s v="United States"/>
    <n v="92000000"/>
    <n v="631607053"/>
    <s v="Pixar Animation Studios"/>
    <n v="115"/>
    <n v="188.9"/>
    <n v="1117599704.1178861"/>
  </r>
  <r>
    <s v="The Iron Giant"/>
    <s v="PG"/>
    <s v="Animation"/>
    <x v="11"/>
    <s v="August 6, 1999 (United States)"/>
    <x v="60"/>
    <n v="177000"/>
    <s v="Brad Bird"/>
    <s v="Tim McCanlies"/>
    <s v="Eli Marienthal"/>
    <s v="United States"/>
    <n v="70000000"/>
    <n v="23180087"/>
    <s v="Warner Bros."/>
    <n v="86"/>
    <n v="166.6"/>
    <n v="29429052.120416667"/>
  </r>
  <r>
    <s v="The King's Speech"/>
    <s v="R"/>
    <s v="Biography"/>
    <x v="29"/>
    <s v="December 25, 2010 (United States)"/>
    <x v="60"/>
    <n v="651000"/>
    <s v="Tom Hooper"/>
    <s v="David Seidler"/>
    <s v="Colin Firth"/>
    <s v="United Kingdom"/>
    <n v="15000000"/>
    <n v="427374317"/>
    <s v="The Weinstein Company"/>
    <n v="118"/>
    <n v="218.1"/>
    <n v="558888216.26566517"/>
  </r>
  <r>
    <s v="The Martian"/>
    <s v="PG-13"/>
    <s v="Adventure"/>
    <x v="39"/>
    <s v="October 2, 2015 (United States)"/>
    <x v="60"/>
    <n v="783000"/>
    <s v="Ridley Scott"/>
    <s v="Drew Goddard"/>
    <s v="Matt Damon"/>
    <s v="United Kingdom"/>
    <n v="108000000"/>
    <n v="630162448"/>
    <s v="Twentieth Century Fox"/>
    <n v="144"/>
    <n v="237"/>
    <n v="1989746092.2860103"/>
  </r>
  <r>
    <s v="The Nightmare Before Christmas"/>
    <s v="PG"/>
    <s v="Animation"/>
    <x v="34"/>
    <s v="October 29, 1993 (United States)"/>
    <x v="60"/>
    <n v="306000"/>
    <s v="Henry Selick"/>
    <s v="Tim Burton"/>
    <s v="Danny Elfman"/>
    <s v="United States"/>
    <n v="18000000"/>
    <n v="91491247"/>
    <s v="Touchstone Pictures"/>
    <n v="76"/>
    <n v="144.5"/>
    <n v="167331230.257503"/>
  </r>
  <r>
    <s v="The Pursuit of Happyness"/>
    <s v="PG-13"/>
    <s v="Biography"/>
    <x v="15"/>
    <s v="December 15, 2006 (United States)"/>
    <x v="60"/>
    <n v="465000"/>
    <s v="Gabriele Muccino"/>
    <s v="Steve Conrad"/>
    <s v="Will Smith"/>
    <s v="United States"/>
    <n v="55000000"/>
    <n v="307127625"/>
    <s v="Columbia Pictures"/>
    <n v="117"/>
    <n v="201.6"/>
    <n v="434657628.13516021"/>
  </r>
  <r>
    <s v="The Raid 2"/>
    <s v="R"/>
    <s v="Action"/>
    <x v="20"/>
    <s v="April 11, 2014 (United States)"/>
    <x v="60"/>
    <n v="117000"/>
    <s v="Gareth Evans"/>
    <s v="Gareth Evans"/>
    <s v="Iko Uwais"/>
    <s v="Indonesia"/>
    <n v="4500000"/>
    <n v="6566916"/>
    <s v="Sony Pictures Classics"/>
    <n v="150"/>
    <n v="236.7"/>
    <n v="14261862.474697078"/>
  </r>
  <r>
    <s v="The Return"/>
    <s v="Not Rated"/>
    <s v="Drama"/>
    <x v="2"/>
    <s v="June 25, 2003 (Russia)"/>
    <x v="60"/>
    <n v="44000"/>
    <s v="Andrey Zvyagintsev"/>
    <s v="Vladimir Moiseenko"/>
    <s v="Vladimir Garin"/>
    <s v="Russia"/>
    <m/>
    <n v="8482993"/>
    <s v="Ren Film"/>
    <n v="110"/>
    <n v="184"/>
    <n v="22753239.147007044"/>
  </r>
  <r>
    <s v="The Revenant"/>
    <s v="R"/>
    <s v="Action"/>
    <x v="39"/>
    <s v="January 8, 2016 (United States)"/>
    <x v="60"/>
    <n v="729000"/>
    <s v="Alejandro G. IÃ±Ã¡rritu"/>
    <s v="Mark L. Smith"/>
    <s v="Leonardo DiCaprio"/>
    <s v="United States"/>
    <n v="135000000"/>
    <n v="532950503"/>
    <s v="New Regency Productions"/>
    <n v="156"/>
    <n v="237"/>
    <n v="783357541.07139397"/>
  </r>
  <r>
    <s v="The Sea Inside"/>
    <s v="PG-13"/>
    <s v="Biography"/>
    <x v="1"/>
    <s v="March 4, 2005 (United States)"/>
    <x v="60"/>
    <n v="79000"/>
    <s v="Alejandro AmenÃ¡bar"/>
    <s v="Alejandro AmenÃ¡bar"/>
    <s v="Javier Bardem"/>
    <s v="Spain"/>
    <m/>
    <n v="43731621"/>
    <s v="Sogepaq"/>
    <n v="126"/>
    <n v="188.9"/>
    <n v="61890501.248026006"/>
  </r>
  <r>
    <s v="The Straight Story"/>
    <s v="G"/>
    <s v="Biography"/>
    <x v="11"/>
    <s v="November 3, 1999 (France)"/>
    <x v="60"/>
    <n v="84000"/>
    <s v="David Lynch"/>
    <s v="John Roach"/>
    <s v="Richard Farnsworth"/>
    <s v="France"/>
    <n v="10000000"/>
    <n v="6416569"/>
    <s v="Asymmetrical Productions"/>
    <n v="112"/>
    <n v="166.6"/>
    <n v="16526868.759932375"/>
  </r>
  <r>
    <s v="The Tale of The Princess Kaguya"/>
    <s v="PG"/>
    <s v="Animation"/>
    <x v="33"/>
    <s v="November 23, 2013 (Japan)"/>
    <x v="60"/>
    <n v="41000"/>
    <s v="Isao Takahata"/>
    <s v="Isao Takahata"/>
    <s v="ChloÃ« Grace Moretz"/>
    <s v="Japan"/>
    <m/>
    <n v="24706166"/>
    <s v="Studio Ghibli"/>
    <n v="137"/>
    <n v="233"/>
    <n v="53656227.941553809"/>
  </r>
  <r>
    <s v="The Terminator"/>
    <s v="R"/>
    <s v="Action"/>
    <x v="18"/>
    <s v="October 26, 1984 (United States)"/>
    <x v="60"/>
    <n v="812000"/>
    <s v="James Cameron"/>
    <s v="James Cameron"/>
    <s v="Arnold Schwarzenegger"/>
    <s v="United Kingdom"/>
    <n v="6400000"/>
    <n v="78371200"/>
    <s v="Cinema '84"/>
    <n v="107"/>
    <n v="103.9"/>
    <n v="192578263.22580644"/>
  </r>
  <r>
    <s v="Waltz with Bashir"/>
    <s v="R"/>
    <s v="Animation"/>
    <x v="0"/>
    <s v="June 12, 2008 (Israel)"/>
    <x v="60"/>
    <n v="56000"/>
    <s v="Ari Folman"/>
    <s v="Ari Folman"/>
    <s v="Ari Folman"/>
    <s v="Israel"/>
    <n v="1500000"/>
    <n v="11179372"/>
    <s v="Bridgit Folman Film Gang"/>
    <n v="90"/>
    <n v="215.3"/>
    <n v="28794206.66441251"/>
  </r>
  <r>
    <s v="Wings of Desire"/>
    <s v="PG-13"/>
    <s v="Drama"/>
    <x v="3"/>
    <s v="May 6, 1988 (United States)"/>
    <x v="60"/>
    <n v="67000"/>
    <s v="Wim Wenders"/>
    <s v="Wim Wenders"/>
    <s v="Bruno Ganz"/>
    <s v="West Germany"/>
    <m/>
    <n v="3404057"/>
    <s v="Road Movies Filmproduktion"/>
    <n v="128"/>
    <n v="113.6"/>
    <n v="4835506.6102564093"/>
  </r>
  <r>
    <s v="Wonder"/>
    <s v="PG"/>
    <s v="Drama"/>
    <x v="27"/>
    <s v="November 17, 2017 (United States)"/>
    <x v="60"/>
    <n v="150000"/>
    <s v="Stephen Chbosky"/>
    <s v="Stephen Chbosky"/>
    <s v="Jacob Tremblay"/>
    <s v="United States"/>
    <n v="20000000"/>
    <n v="306209289"/>
    <s v="Lionsgate"/>
    <n v="113"/>
    <n v="245.1"/>
    <n v="685036493.08590305"/>
  </r>
  <r>
    <s v="Zootopia"/>
    <s v="PG"/>
    <s v="Animation"/>
    <x v="30"/>
    <s v="March 4, 2016 (United States)"/>
    <x v="60"/>
    <n v="450000"/>
    <s v="Byron Howard"/>
    <s v="Byron Howard"/>
    <s v="Ginnifer Goodwin"/>
    <s v="United States"/>
    <n v="150000000"/>
    <n v="1024121104"/>
    <s v="Walt Disney Pictures"/>
    <n v="108"/>
    <n v="240"/>
    <n v="2291113806.0851688"/>
  </r>
  <r>
    <s v="12 Years a Slave"/>
    <s v="R"/>
    <s v="Biography"/>
    <x v="33"/>
    <s v="November 8, 2013 (United States)"/>
    <x v="61"/>
    <n v="657000"/>
    <s v="Steve McQueen"/>
    <s v="John Ridley"/>
    <s v="Chiwetel Ejiofor"/>
    <s v="United States"/>
    <n v="20000000"/>
    <n v="187733202"/>
    <s v="New Regency Productions"/>
    <n v="134"/>
    <n v="233"/>
    <n v="483535981.82079452"/>
  </r>
  <r>
    <s v="Amores Perros"/>
    <s v="R"/>
    <s v="Drama"/>
    <x v="8"/>
    <s v="April 13, 2001 (United States)"/>
    <x v="61"/>
    <n v="228000"/>
    <s v="Alejandro G. IÃ±Ã¡rritu"/>
    <s v="Guillermo Arriaga"/>
    <s v="Emilio EchevarrÃ­a"/>
    <s v="Mexico"/>
    <n v="2000000"/>
    <n v="20908467"/>
    <s v="Altavista Films"/>
    <n v="154"/>
    <n v="172.2"/>
    <n v="31601239.558035716"/>
  </r>
  <r>
    <s v="Barfi!"/>
    <s v="Not Rated"/>
    <s v="Comedy"/>
    <x v="36"/>
    <s v="September 14, 2012 (India)"/>
    <x v="61"/>
    <n v="78000"/>
    <s v="Anurag Basu"/>
    <s v="Anurag Basu"/>
    <s v="Ranbir Kapoor"/>
    <s v="India"/>
    <m/>
    <n v="4490134"/>
    <s v="UTV Motion Pictures"/>
    <n v="151"/>
    <n v="229.6"/>
    <n v="5350582.0484943297"/>
  </r>
  <r>
    <s v="Before Sunrise"/>
    <s v="R"/>
    <s v="Drama"/>
    <x v="40"/>
    <s v="January 27, 1995 (United States)"/>
    <x v="61"/>
    <n v="282000"/>
    <s v="Richard Linklater"/>
    <s v="Richard Linklater"/>
    <s v="Ethan Hawke"/>
    <s v="United States"/>
    <n v="2500000"/>
    <n v="5987386"/>
    <s v="Castle Rock Entertainment"/>
    <n v="101"/>
    <n v="152.4"/>
    <n v="16059476.357394367"/>
  </r>
  <r>
    <s v="Before Sunset"/>
    <s v="R"/>
    <s v="Drama"/>
    <x v="1"/>
    <s v="July 30, 2004 (United States)"/>
    <x v="61"/>
    <n v="244000"/>
    <s v="Richard Linklater"/>
    <s v="Richard Linklater"/>
    <s v="Ethan Hawke"/>
    <s v="United States"/>
    <n v="2700000"/>
    <n v="15936507"/>
    <s v="Warner Independent Pictures (WIP)"/>
    <n v="80"/>
    <n v="188.9"/>
    <n v="27418710.801242236"/>
  </r>
  <r>
    <s v="Blade Runner"/>
    <s v="R"/>
    <s v="Action"/>
    <x v="31"/>
    <s v="June 25, 1982 (United States)"/>
    <x v="61"/>
    <n v="710000"/>
    <s v="Ridley Scott"/>
    <s v="Hampton Fancher"/>
    <s v="Harrison Ford"/>
    <s v="United States"/>
    <n v="28000000"/>
    <n v="41676878"/>
    <s v="The Ladd Company"/>
    <n v="117"/>
    <n v="96.5"/>
    <n v="56464849.829257444"/>
  </r>
  <r>
    <s v="Catch Me If You Can"/>
    <s v="PG-13"/>
    <s v="Biography"/>
    <x v="23"/>
    <s v="December 25, 2002 (United States)"/>
    <x v="61"/>
    <n v="866000"/>
    <s v="Steven Spielberg"/>
    <s v="Jeff Nathanson"/>
    <s v="Leonardo DiCaprio"/>
    <s v="United States"/>
    <n v="52000000"/>
    <n v="352114312"/>
    <s v="Dreamworks Pictures"/>
    <n v="141"/>
    <n v="179.9"/>
    <n v="703997577.86351705"/>
  </r>
  <r>
    <s v="Chungking Express"/>
    <s v="PG-13"/>
    <s v="Comedy"/>
    <x v="13"/>
    <s v="March 8, 1996 (United States)"/>
    <x v="61"/>
    <n v="69000"/>
    <s v="Kar-Wai Wong"/>
    <s v="Kar-Wai Wong"/>
    <s v="Brigitte Lin"/>
    <s v="Hong Kong"/>
    <m/>
    <n v="1432358"/>
    <s v="Jet Tone Production"/>
    <n v="102"/>
    <n v="148.19999999999999"/>
    <n v="3519673.2467741934"/>
  </r>
  <r>
    <s v="Crna macka, beli macor"/>
    <s v="R"/>
    <s v="Comedy"/>
    <x v="17"/>
    <s v="June 1, 1998 (Federal Republic of Yugoslavia)"/>
    <x v="61"/>
    <n v="52000"/>
    <s v="Emir Kusturica"/>
    <s v="Gordan Mihic"/>
    <s v="Bajram Severdzan"/>
    <s v="Federal Republic of Yugoslavia"/>
    <m/>
    <n v="351447"/>
    <s v="CiBy 2000"/>
    <n v="127"/>
    <n v="163"/>
    <n v="763263.72701354232"/>
  </r>
  <r>
    <s v="Dead Poets Society"/>
    <s v="PG"/>
    <s v="Comedy"/>
    <x v="21"/>
    <s v="June 9, 1989 (United States)"/>
    <x v="61"/>
    <n v="442000"/>
    <s v="Peter Weir"/>
    <s v="Tom Schulman"/>
    <s v="Robin Williams"/>
    <s v="United States"/>
    <n v="16400000"/>
    <n v="235860116"/>
    <s v="Touchstone Pictures"/>
    <n v="128"/>
    <n v="124"/>
    <n v="632628321.70070422"/>
  </r>
  <r>
    <s v="Departures"/>
    <s v="PG-13"/>
    <s v="Drama"/>
    <x v="0"/>
    <s v="June 19, 2009 (United States)"/>
    <x v="61"/>
    <n v="50000"/>
    <s v="YÃ´jirÃ´ Takita"/>
    <s v="KundÃ´ Koyama"/>
    <s v="Masahiro Motoki"/>
    <s v="Japan"/>
    <m/>
    <n v="70636951"/>
    <s v="Amuse Soft"/>
    <n v="130"/>
    <n v="215.3"/>
    <n v="134100180.49657321"/>
  </r>
  <r>
    <s v="Dil Chahta Hai"/>
    <s v="Not Rated"/>
    <s v="Comedy"/>
    <x v="7"/>
    <s v="August 10, 2001 (India)"/>
    <x v="61"/>
    <n v="68000"/>
    <s v="Farhan Akhtar"/>
    <s v="Kassim Jagmagia"/>
    <s v="Aamir Khan"/>
    <s v="India"/>
    <m/>
    <n v="316221"/>
    <s v="Excel Entertainment"/>
    <n v="183"/>
    <n v="177.1"/>
    <n v="523655.1016304348"/>
  </r>
  <r>
    <s v="Fanny and Alexander"/>
    <s v="R"/>
    <s v="Drama"/>
    <x v="31"/>
    <s v="December 17, 1982 (Sweden)"/>
    <x v="61"/>
    <n v="59000"/>
    <s v="Ingmar Bergman"/>
    <s v="Ingmar Bergman"/>
    <s v="Bertil Guve"/>
    <s v="Sweden"/>
    <n v="6000000"/>
    <n v="6795771"/>
    <s v="Cinematograph AB"/>
    <n v="188"/>
    <n v="96.5"/>
    <n v="12429000.142256903"/>
  </r>
  <r>
    <s v="Farewell My Concubine"/>
    <s v="R"/>
    <s v="Drama"/>
    <x v="34"/>
    <s v="October 15, 1993 (United States)"/>
    <x v="61"/>
    <n v="26000"/>
    <s v="Kaige Chen"/>
    <s v="Pik-Wah Lee"/>
    <s v="Leslie Cheung"/>
    <s v="China"/>
    <n v="4000000"/>
    <n v="6122607"/>
    <s v="Tomson Films"/>
    <n v="171"/>
    <n v="144.5"/>
    <n v="10533926.329192547"/>
  </r>
  <r>
    <s v="Fargo"/>
    <s v="R"/>
    <s v="Crime"/>
    <x v="10"/>
    <s v="April 5, 1996 (United States)"/>
    <x v="61"/>
    <n v="634000"/>
    <s v="Joel Coen"/>
    <s v="Ethan Coen"/>
    <s v="William H. Macy"/>
    <s v="United States"/>
    <n v="7000000"/>
    <n v="60611975"/>
    <s v="PolyGram Filmed Entertainment"/>
    <n v="98"/>
    <n v="156.9"/>
    <n v="141304275.30604437"/>
  </r>
  <r>
    <s v="Finding Nemo"/>
    <s v="G"/>
    <s v="Animation"/>
    <x v="2"/>
    <s v="May 30, 2003 (United States)"/>
    <x v="61"/>
    <n v="972000"/>
    <s v="Andrew Stanton"/>
    <s v="Andrew Stanton"/>
    <s v="Albert Brooks"/>
    <s v="United States"/>
    <n v="94000000"/>
    <n v="940352645"/>
    <s v="Pixar Animation Studios"/>
    <n v="100"/>
    <n v="184"/>
    <n v="1516810221.9772365"/>
  </r>
  <r>
    <s v="Ford v Ferrari"/>
    <s v="PG-13"/>
    <s v="Action"/>
    <x v="5"/>
    <s v="November 15, 2019 (United States)"/>
    <x v="61"/>
    <n v="323000"/>
    <s v="James Mangold"/>
    <s v="Jez Butterworth"/>
    <s v="Matt Damon"/>
    <s v="United States"/>
    <n v="97600000"/>
    <n v="225508210"/>
    <s v="Chernin Entertainment"/>
    <n v="152"/>
    <n v="255.7"/>
    <n v="412439085.15606242"/>
  </r>
  <r>
    <s v="Gone Girl"/>
    <s v="R"/>
    <s v="Drama"/>
    <x v="20"/>
    <s v="October 3, 2014 (United States)"/>
    <x v="61"/>
    <n v="893000"/>
    <s v="David Fincher"/>
    <s v="Gillian Flynn"/>
    <s v="Ben Affleck"/>
    <s v="United States"/>
    <n v="61000000"/>
    <n v="369330363"/>
    <s v="Twentieth Century Fox"/>
    <n v="149"/>
    <n v="236.7"/>
    <n v="717240035.73040152"/>
  </r>
  <r>
    <s v="Gran Torino"/>
    <s v="R"/>
    <s v="Drama"/>
    <x v="0"/>
    <s v="January 9, 2009 (United States)"/>
    <x v="61"/>
    <n v="734000"/>
    <s v="Clint Eastwood"/>
    <s v="Nick Schenk"/>
    <s v="Clint Eastwood"/>
    <s v="Germany"/>
    <n v="33000000"/>
    <n v="269958228"/>
    <s v="Matten Productions"/>
    <n v="116"/>
    <n v="215.3"/>
    <n v="586288468.07982886"/>
  </r>
  <r>
    <s v="Hacksaw Ridge"/>
    <s v="R"/>
    <s v="Biography"/>
    <x v="30"/>
    <s v="November 4, 2016 (United States)"/>
    <x v="61"/>
    <n v="457000"/>
    <s v="Mel Gibson"/>
    <s v="Robert Schenkkan"/>
    <s v="Andrew Garfield"/>
    <s v="Australia"/>
    <n v="40000000"/>
    <n v="180563636"/>
    <s v="Summit Entertainment"/>
    <n v="139"/>
    <n v="240"/>
    <n v="232142362.40168777"/>
  </r>
  <r>
    <s v="Harry Potter and the Deathly Hallows: Part 2"/>
    <s v="PG-13"/>
    <s v="Adventure"/>
    <x v="24"/>
    <s v="July 15, 2011 (United States)"/>
    <x v="61"/>
    <n v="790000"/>
    <s v="David Yates"/>
    <s v="Steve Kloves"/>
    <s v="Daniel Radcliffe"/>
    <s v="United Kingdom"/>
    <n v="125000000"/>
    <n v="1342321665"/>
    <s v="Warner Bros."/>
    <n v="130"/>
    <n v="224.9"/>
    <n v="1875311377.0082531"/>
  </r>
  <r>
    <s v="Hotel Rwanda"/>
    <s v="PG-13"/>
    <s v="Biography"/>
    <x v="1"/>
    <s v="February 4, 2005 (United States)"/>
    <x v="61"/>
    <n v="340000"/>
    <s v="Terry George"/>
    <s v="Keir Pearson"/>
    <s v="Don Cheadle"/>
    <s v="United Kingdom"/>
    <n v="17500000"/>
    <n v="33882243"/>
    <s v="United Artists"/>
    <n v="121"/>
    <n v="188.9"/>
    <n v="57386989.672595888"/>
  </r>
  <r>
    <s v="How to Train Your Dragon"/>
    <s v="PG"/>
    <s v="Animation"/>
    <x v="29"/>
    <s v="March 26, 2010 (United States)"/>
    <x v="61"/>
    <n v="685000"/>
    <s v="Dean DeBlois"/>
    <s v="William Davies"/>
    <s v="Jay Baruchel"/>
    <s v="United States"/>
    <n v="165000000"/>
    <n v="494879471"/>
    <s v="DreamWorks Animation"/>
    <n v="98"/>
    <n v="218.1"/>
    <n v="875666520.40476191"/>
  </r>
  <r>
    <s v="In the Mood for Love"/>
    <s v="PG"/>
    <s v="Drama"/>
    <x v="8"/>
    <s v="March 9, 2001 (United States)"/>
    <x v="61"/>
    <n v="133000"/>
    <s v="Kar-Wai Wong"/>
    <s v="Kar-Wai Wong"/>
    <s v="Tony Chiu-Wai Leung"/>
    <s v="Hong Kong"/>
    <m/>
    <n v="14244250"/>
    <s v="Block 2 Pictures"/>
    <n v="98"/>
    <n v="172.2"/>
    <n v="33207520.849273145"/>
  </r>
  <r>
    <s v="In the Name of the Father"/>
    <s v="R"/>
    <s v="Biography"/>
    <x v="34"/>
    <s v="February 25, 1994 (United States)"/>
    <x v="61"/>
    <n v="163000"/>
    <s v="Jim Sheridan"/>
    <s v="Gerry Conlon"/>
    <s v="Daniel Day-Lewis"/>
    <s v="Ireland"/>
    <n v="13000000"/>
    <n v="65796862"/>
    <s v="Hell's Kitchen Films"/>
    <n v="133"/>
    <n v="144.5"/>
    <n v="116424528.75377469"/>
  </r>
  <r>
    <s v="Inside Out"/>
    <s v="PG"/>
    <s v="Animation"/>
    <x v="39"/>
    <s v="June 19, 2015 (United States)"/>
    <x v="61"/>
    <n v="641000"/>
    <s v="Pete Docter"/>
    <s v="Pete Docter"/>
    <s v="Amy Poehler"/>
    <s v="United States"/>
    <n v="175000000"/>
    <n v="858848019"/>
    <s v="Pixar Animation Studios"/>
    <n v="95"/>
    <n v="237"/>
    <n v="1811010321.0332181"/>
  </r>
  <r>
    <s v="Into the Wild"/>
    <s v="R"/>
    <s v="Adventure"/>
    <x v="6"/>
    <s v="October 19, 2007 (United States)"/>
    <x v="61"/>
    <n v="588000"/>
    <s v="Sean Penn"/>
    <s v="Sean Penn"/>
    <s v="Emile Hirsch"/>
    <s v="United States"/>
    <n v="15000000"/>
    <n v="56675895"/>
    <s v="Paramount Vantage"/>
    <n v="148"/>
    <n v="207.3"/>
    <n v="110064660.33460802"/>
  </r>
  <r>
    <s v="Jurassic Park"/>
    <s v="PG-13"/>
    <s v="Action"/>
    <x v="34"/>
    <s v="June 11, 1993 (United States)"/>
    <x v="61"/>
    <n v="894000"/>
    <s v="Steven Spielberg"/>
    <s v="Michael Crichton"/>
    <s v="Sam Neill"/>
    <s v="United States"/>
    <n v="63000000"/>
    <n v="1033928303"/>
    <s v="Universal Pictures"/>
    <n v="127"/>
    <n v="144.5"/>
    <n v="2874433886.1687961"/>
  </r>
  <r>
    <s v="Kahaani"/>
    <s v="Not Rated"/>
    <s v="Mystery"/>
    <x v="36"/>
    <s v="March 9, 2012 (India)"/>
    <x v="61"/>
    <n v="59000"/>
    <s v="Sujoy Ghosh"/>
    <s v="Sujoy Ghosh"/>
    <s v="Vidya Balan"/>
    <s v="India"/>
    <m/>
    <n v="459234"/>
    <s v="Boundscript"/>
    <n v="122"/>
    <n v="229.6"/>
    <n v="591164.34220532316"/>
  </r>
  <r>
    <s v="Kill Bill: Vol. 1"/>
    <s v="R"/>
    <s v="Action"/>
    <x v="2"/>
    <s v="October 10, 2003 (United States)"/>
    <x v="61"/>
    <n v="1000000"/>
    <s v="Quentin Tarantino"/>
    <s v="Quentin Tarantino"/>
    <s v="Uma Thurman"/>
    <s v="United States"/>
    <n v="30000000"/>
    <n v="180906076"/>
    <s v="Miramax"/>
    <n v="111"/>
    <n v="184"/>
    <n v="265904878.71297634"/>
  </r>
  <r>
    <s v="La Haine"/>
    <s v="Not Rated"/>
    <s v="Crime"/>
    <x v="40"/>
    <s v="February 23, 1996 (United States)"/>
    <x v="61"/>
    <n v="157000"/>
    <s v="Mathieu Kassovitz"/>
    <s v="Mathieu Kassovitz"/>
    <s v="Vincent Cassel"/>
    <s v="France"/>
    <m/>
    <n v="302606"/>
    <s v="Le Studio Canal+"/>
    <n v="98"/>
    <n v="152.4"/>
    <n v="384183.53416666668"/>
  </r>
  <r>
    <s v="Lagaan: Once Upon a Time in India"/>
    <s v="PG"/>
    <s v="Drama"/>
    <x v="7"/>
    <s v="June 15, 2001 (United States)"/>
    <x v="61"/>
    <n v="108000"/>
    <s v="Ashutosh Gowariker"/>
    <s v="Ashutosh Gowariker"/>
    <s v="Aamir Khan"/>
    <s v="India"/>
    <m/>
    <n v="1724806"/>
    <s v="Aamir Khan Productions"/>
    <n v="224"/>
    <n v="177.1"/>
    <n v="3349575.4506054809"/>
  </r>
  <r>
    <s v="Logan"/>
    <s v="R"/>
    <s v="Action"/>
    <x v="27"/>
    <s v="March 3, 2017 (United States)"/>
    <x v="61"/>
    <n v="674000"/>
    <s v="James Mangold"/>
    <s v="James Mangold"/>
    <s v="Hugh Jackman"/>
    <s v="United States"/>
    <n v="97000000"/>
    <n v="619179950"/>
    <s v="Twentieth Century Fox"/>
    <n v="137"/>
    <n v="245.1"/>
    <n v="935833981.96924603"/>
  </r>
  <r>
    <s v="Mad Max: Fury Road"/>
    <s v="R"/>
    <s v="Action"/>
    <x v="39"/>
    <s v="May 15, 2015 (United States)"/>
    <x v="61"/>
    <n v="912000"/>
    <s v="George Miller"/>
    <s v="George Miller"/>
    <s v="Tom Hardy"/>
    <s v="Australia"/>
    <n v="150000000"/>
    <n v="375658750"/>
    <s v="Warner Bros."/>
    <n v="120"/>
    <n v="237"/>
    <n v="586089201.86891961"/>
  </r>
  <r>
    <s v="Memories of Murder"/>
    <s v="Not Rated"/>
    <s v="Crime"/>
    <x v="2"/>
    <s v="May 2, 2003 (South Korea)"/>
    <x v="61"/>
    <n v="152000"/>
    <s v="Bong Joon Ho"/>
    <s v="Bong Joon Ho"/>
    <s v="Kang-ho Song"/>
    <s v="South Korea"/>
    <n v="2800000"/>
    <n v="1162593"/>
    <s v="CJ Entertainment"/>
    <n v="132"/>
    <n v="184"/>
    <n v="1410761"/>
  </r>
  <r>
    <s v="Million Dollar Baby"/>
    <s v="PG-13"/>
    <s v="Drama"/>
    <x v="1"/>
    <s v="January 28, 2005 (United States)"/>
    <x v="61"/>
    <n v="650000"/>
    <s v="Clint Eastwood"/>
    <s v="Paul Haggis"/>
    <s v="Hilary Swank"/>
    <s v="United States"/>
    <n v="30000000"/>
    <n v="216763646"/>
    <s v="Warner Bros."/>
    <n v="132"/>
    <n v="188.9"/>
    <n v="338186804.58883768"/>
  </r>
  <r>
    <s v="Mommy"/>
    <s v="R"/>
    <s v="Drama"/>
    <x v="20"/>
    <s v="October 8, 2014 (Belgium)"/>
    <x v="61"/>
    <n v="53000"/>
    <s v="Xavier Dolan"/>
    <s v="Xavier Dolan"/>
    <s v="Anne Dorval"/>
    <s v="Canada"/>
    <m/>
    <n v="13156856"/>
    <s v="Les Films SÃ©ville"/>
    <n v="139"/>
    <n v="236.7"/>
    <n v="22284013.469705392"/>
  </r>
  <r>
    <s v="Monsters, Inc."/>
    <s v="G"/>
    <s v="Animation"/>
    <x v="7"/>
    <s v="November 2, 2001 (United States)"/>
    <x v="61"/>
    <n v="838000"/>
    <s v="Pete Docter"/>
    <s v="Pete Docter"/>
    <s v="Billy Crystal"/>
    <s v="United States"/>
    <n v="115000000"/>
    <n v="579707738"/>
    <s v="Pixar Animation Studios"/>
    <n v="92"/>
    <n v="177.1"/>
    <n v="720672981.51203585"/>
  </r>
  <r>
    <s v="Moscow Does Not Believe in Tears"/>
    <s v="PG"/>
    <s v="Comedy"/>
    <x v="37"/>
    <s v="February 11, 1980 (Soviet Union)"/>
    <x v="61"/>
    <n v="12000"/>
    <s v="Vladimir Menshov"/>
    <s v="Valentin Chernykh"/>
    <s v="Vera Alentova"/>
    <s v="Soviet Union"/>
    <n v="900000"/>
    <m/>
    <s v="Mosfilm"/>
    <n v="150"/>
    <n v="82.4"/>
    <s v="Missing"/>
  </r>
  <r>
    <s v="NausicaÃ¤ of the Valley of the Wind"/>
    <m/>
    <s v="Animation"/>
    <x v="18"/>
    <s v="November 25, 1987 (United States)"/>
    <x v="61"/>
    <n v="157000"/>
    <s v="Hayao Miyazaki"/>
    <s v="Hayao Miyazaki"/>
    <s v="Sumi Shimamoto"/>
    <s v="Japan"/>
    <n v="1000000"/>
    <n v="8736506"/>
    <s v="Nibariki"/>
    <n v="117"/>
    <n v="103.9"/>
    <n v="20367355.609793421"/>
  </r>
  <r>
    <s v="No Country for Old Men"/>
    <s v="R"/>
    <s v="Crime"/>
    <x v="6"/>
    <s v="November 21, 2007 (United States)"/>
    <x v="61"/>
    <n v="886000"/>
    <s v="Ethan Coen"/>
    <s v="Joel Coen"/>
    <s v="Tommy Lee Jones"/>
    <s v="United States"/>
    <n v="25000000"/>
    <n v="171627166"/>
    <s v="Paramount Vantage"/>
    <n v="122"/>
    <n v="207.3"/>
    <n v="486011128.99814129"/>
  </r>
  <r>
    <s v="Nobody Knows"/>
    <s v="PG-13"/>
    <s v="Drama"/>
    <x v="1"/>
    <s v="October 21, 2004 (Hong Kong)"/>
    <x v="61"/>
    <n v="26000"/>
    <s v="Hirokazu Koreeda"/>
    <s v="Hirokazu Koreeda"/>
    <s v="YÃ»ya Yagira"/>
    <s v="Japan"/>
    <m/>
    <n v="2288093"/>
    <s v="Bandai Visual Company"/>
    <n v="141"/>
    <n v="188.9"/>
    <n v="2726562.1317950725"/>
  </r>
  <r>
    <s v="Nostalghia"/>
    <s v="Not Rated"/>
    <s v="Drama"/>
    <x v="19"/>
    <s v="March 1992 (United States)"/>
    <x v="61"/>
    <n v="24000"/>
    <s v="Andrei Tarkovsky"/>
    <s v="Andrei Tarkovsky"/>
    <s v="Oleg Yankovskiy"/>
    <s v="Italy"/>
    <m/>
    <n v="55269"/>
    <s v="Rai 2"/>
    <n v="125"/>
    <n v="99.6"/>
    <n v="153653.87135036496"/>
  </r>
  <r>
    <s v="Paris, Texas"/>
    <s v="R"/>
    <s v="Drama"/>
    <x v="18"/>
    <s v="August 23, 1984 (United Kingdom)"/>
    <x v="61"/>
    <n v="96000"/>
    <s v="Wim Wenders"/>
    <s v="L.M. Kit Carson"/>
    <s v="Harry Dean Stanton"/>
    <s v="West Germany"/>
    <m/>
    <n v="2207548"/>
    <s v="Road Movies Filmproduktion"/>
    <n v="145"/>
    <n v="103.9"/>
    <n v="4037454.2352941176"/>
  </r>
  <r>
    <s v="Pink"/>
    <s v="Not Rated"/>
    <s v="Crime"/>
    <x v="30"/>
    <s v="September 16, 2016 (United States)"/>
    <x v="61"/>
    <n v="41000"/>
    <s v="Aniruddha Roy Chowdhury"/>
    <s v="Shoojit Sircar"/>
    <s v="Taapsee Pannu"/>
    <s v="India"/>
    <m/>
    <n v="180180"/>
    <s v="NH Studioz"/>
    <n v="136"/>
    <n v="240"/>
    <n v="298374.16304347827"/>
  </r>
  <r>
    <s v="PK"/>
    <s v="Not Rated"/>
    <s v="Comedy"/>
    <x v="20"/>
    <s v="December 19, 2014 (India)"/>
    <x v="61"/>
    <n v="169000"/>
    <s v="Rajkumar Hirani"/>
    <s v="Rajkumar Hirani"/>
    <s v="Aamir Khan"/>
    <s v="India"/>
    <m/>
    <n v="100370104"/>
    <s v="Rajkumar Hirani Films"/>
    <n v="153"/>
    <n v="236.7"/>
    <n v="119604109.06843959"/>
  </r>
  <r>
    <s v="Platoon"/>
    <s v="R"/>
    <s v="Drama"/>
    <x v="25"/>
    <s v="February 6, 1987 (United States)"/>
    <x v="61"/>
    <n v="389000"/>
    <s v="Oliver Stone"/>
    <s v="Oliver Stone"/>
    <s v="Charlie Sheen"/>
    <s v="United States"/>
    <n v="6000000"/>
    <n v="138545632"/>
    <s v="Hemdale"/>
    <n v="120"/>
    <n v="109.6"/>
    <n v="209399077.73015875"/>
  </r>
  <r>
    <s v="Portrait of a Lady on Fire"/>
    <s v="R"/>
    <s v="Drama"/>
    <x v="5"/>
    <s v="February 14, 2020 (United States)"/>
    <x v="61"/>
    <n v="74000"/>
    <s v="CÃ©line Sciamma"/>
    <s v="CÃ©line Sciamma"/>
    <s v="NoÃ©mie Merlant"/>
    <s v="France"/>
    <m/>
    <n v="10123353"/>
    <s v="Lilies Films"/>
    <n v="122"/>
    <n v="255.7"/>
    <n v="12063299.409855299"/>
  </r>
  <r>
    <s v="Prisoners"/>
    <s v="R"/>
    <s v="Crime"/>
    <x v="33"/>
    <s v="September 20, 2013 (United States)"/>
    <x v="61"/>
    <n v="625000"/>
    <s v="Denis Villeneuve"/>
    <s v="Aaron Guzikowski"/>
    <s v="Hugh Jackman"/>
    <s v="United States"/>
    <n v="46000000"/>
    <n v="122126687"/>
    <s v="Alcon Entertainment"/>
    <n v="153"/>
    <n v="233"/>
    <n v="358152084.01251197"/>
  </r>
  <r>
    <s v="Raise the Red Lantern"/>
    <s v="PG"/>
    <s v="Drama"/>
    <x v="16"/>
    <s v="December 18, 1991 (Italy)"/>
    <x v="61"/>
    <n v="30000"/>
    <s v="Yimou Zhang"/>
    <s v="Tong Su"/>
    <s v="Gong Li"/>
    <s v="China"/>
    <m/>
    <n v="2603061"/>
    <s v="ERA International"/>
    <n v="125"/>
    <n v="136.19999999999999"/>
    <n v="3158712.41218638"/>
  </r>
  <r>
    <s v="Rang De Basanti"/>
    <s v="Not Rated"/>
    <s v="Comedy"/>
    <x v="15"/>
    <s v="January 26, 2006 (United States)"/>
    <x v="61"/>
    <n v="115000"/>
    <s v="Rakeysh Omprakash Mehra"/>
    <s v="Renzil D'Silva"/>
    <s v="Aamir Khan"/>
    <s v="India"/>
    <m/>
    <n v="10800778"/>
    <s v="ROMP"/>
    <n v="167"/>
    <n v="201.6"/>
    <n v="18582705.00621118"/>
  </r>
  <r>
    <s v="Room"/>
    <s v="R"/>
    <s v="Drama"/>
    <x v="39"/>
    <s v="January 22, 2016 (United States)"/>
    <x v="61"/>
    <n v="386000"/>
    <s v="Lenny Abrahamson"/>
    <s v="Emma Donoghue"/>
    <s v="Brie Larson"/>
    <s v="Canada"/>
    <n v="13000000"/>
    <n v="35401758"/>
    <s v="Element Pictures"/>
    <n v="118"/>
    <n v="237"/>
    <n v="68750259.162523896"/>
  </r>
  <r>
    <s v="Rush"/>
    <s v="R"/>
    <s v="Action"/>
    <x v="33"/>
    <s v="September 27, 2013 (United States)"/>
    <x v="61"/>
    <n v="446000"/>
    <s v="Ron Howard"/>
    <s v="Peter Morgan"/>
    <s v="Daniel BrÃ¼hl"/>
    <s v="United Kingdom"/>
    <n v="38000000"/>
    <n v="96983009"/>
    <s v="Exclusive Media Group"/>
    <n v="123"/>
    <n v="233"/>
    <n v="204503272.2650519"/>
  </r>
  <r>
    <s v="Sonchiriya"/>
    <s v="Not Rated"/>
    <s v="Action"/>
    <x v="5"/>
    <s v="March 1, 2019 (India)"/>
    <x v="61"/>
    <n v="9800"/>
    <s v="Abhishek Chaubey"/>
    <s v="Sudip Sharma"/>
    <s v="Sushant Singh Rajput"/>
    <s v="India"/>
    <m/>
    <n v="914565"/>
    <s v="MacGuffin Pictures"/>
    <n v="143"/>
    <n v="255.7"/>
    <n v="1672676.8037214887"/>
  </r>
  <r>
    <s v="Song of the Sea"/>
    <s v="PG"/>
    <s v="Animation"/>
    <x v="20"/>
    <s v="November 20, 2015 (United States)"/>
    <x v="61"/>
    <n v="54000"/>
    <s v="Tomm Moore"/>
    <s v="Will Collins"/>
    <s v="David Rawle"/>
    <s v="Ireland"/>
    <m/>
    <n v="4190884"/>
    <s v="Backup Media"/>
    <n v="93"/>
    <n v="236.7"/>
    <n v="8379018.0761154853"/>
  </r>
  <r>
    <s v="Spotlight"/>
    <s v="R"/>
    <s v="Biography"/>
    <x v="39"/>
    <s v="November 20, 2015 (United States)"/>
    <x v="61"/>
    <n v="435000"/>
    <s v="Tom McCarthy"/>
    <s v="Josh Singer"/>
    <s v="Mark Ruffalo"/>
    <s v="United States"/>
    <n v="20000000"/>
    <n v="98690254"/>
    <s v="Participant"/>
    <n v="129"/>
    <n v="237"/>
    <n v="197315750.61548555"/>
  </r>
  <r>
    <s v="Stand by Me"/>
    <s v="R"/>
    <s v="Adventure"/>
    <x v="25"/>
    <s v="August 22, 1986 (United States)"/>
    <x v="61"/>
    <n v="374000"/>
    <s v="Rob Reiner"/>
    <s v="Stephen King"/>
    <s v="Wil Wheaton"/>
    <s v="United States"/>
    <n v="8000000"/>
    <n v="52287414"/>
    <s v="Columbia Pictures"/>
    <n v="89"/>
    <n v="109.6"/>
    <n v="145364735.81934309"/>
  </r>
  <r>
    <s v="The Big Lebowski"/>
    <s v="R"/>
    <s v="Comedy"/>
    <x v="17"/>
    <s v="March 6, 1998 (United States)"/>
    <x v="61"/>
    <n v="754000"/>
    <s v="Joel Coen"/>
    <s v="Ethan Coen"/>
    <s v="Jeff Bridges"/>
    <s v="United States"/>
    <n v="15000000"/>
    <n v="46748721"/>
    <s v="Polygram Filmed Entertainment"/>
    <n v="117"/>
    <n v="163"/>
    <n v="58116423.046511628"/>
  </r>
  <r>
    <s v="The Celebration"/>
    <s v="R"/>
    <s v="Drama"/>
    <x v="17"/>
    <s v="June 19, 1998 (Denmark)"/>
    <x v="61"/>
    <n v="81000"/>
    <s v="Thomas Vinterberg"/>
    <s v="Thomas Vinterberg"/>
    <s v="Ulrich Thomsen"/>
    <s v="Denmark"/>
    <n v="1300000"/>
    <n v="1657778"/>
    <s v="Nimbus Film Productions"/>
    <n v="105"/>
    <n v="163"/>
    <n v="2505580.1418650793"/>
  </r>
  <r>
    <s v="The Grand Budapest Hotel"/>
    <s v="R"/>
    <s v="Adventure"/>
    <x v="20"/>
    <s v="March 28, 2014 (United States)"/>
    <x v="61"/>
    <n v="734000"/>
    <s v="Wes Anderson"/>
    <s v="Stefan Zweig"/>
    <s v="Ralph Fiennes"/>
    <s v="United States"/>
    <n v="25000000"/>
    <n v="172945750"/>
    <s v="Fox Searchlight Pictures"/>
    <n v="99"/>
    <n v="236.7"/>
    <n v="269823707.2452637"/>
  </r>
  <r>
    <s v="The Handmaiden"/>
    <s v="Not Rated"/>
    <s v="Drama"/>
    <x v="30"/>
    <s v="June 1, 2016 (South Korea)"/>
    <x v="61"/>
    <n v="123000"/>
    <s v="Park Chan-Wook"/>
    <s v="Sarah Waters"/>
    <s v="Kim Min-hee"/>
    <s v="South Korea"/>
    <m/>
    <n v="37767206"/>
    <s v="CJ Entertainment"/>
    <n v="145"/>
    <n v="240"/>
    <n v="52763263.036221914"/>
  </r>
  <r>
    <s v="The Legend of 1900"/>
    <s v="R"/>
    <s v="Drama"/>
    <x v="17"/>
    <s v="October 28, 1998 (Italy)"/>
    <x v="61"/>
    <n v="60000"/>
    <s v="Giuseppe Tornatore"/>
    <s v="Alessandro Baricco"/>
    <s v="Tim Roth"/>
    <s v="Italy"/>
    <n v="9000000"/>
    <n v="21057208"/>
    <s v="SciarlÃ²"/>
    <n v="169"/>
    <n v="163"/>
    <n v="49090522.399387911"/>
  </r>
  <r>
    <s v="The Princess Bride"/>
    <s v="PG"/>
    <s v="Adventure"/>
    <x v="3"/>
    <s v="October 9, 1987 (United States)"/>
    <x v="61"/>
    <n v="402000"/>
    <s v="Rob Reiner"/>
    <s v="William Goldman"/>
    <s v="Cary Elwes"/>
    <s v="United Kingdom"/>
    <n v="16000000"/>
    <n v="30902642"/>
    <s v="Act III Communications"/>
    <n v="98"/>
    <n v="113.6"/>
    <n v="45422262.505547509"/>
  </r>
  <r>
    <s v="The Sacrifice"/>
    <s v="PG"/>
    <s v="Drama"/>
    <x v="25"/>
    <s v="May 9, 1986 (Sweden)"/>
    <x v="61"/>
    <n v="26000"/>
    <s v="Andrei Tarkovsky"/>
    <s v="Andrei Tarkovsky"/>
    <s v="Erland Josephson"/>
    <s v="Sweden"/>
    <m/>
    <n v="167292"/>
    <s v="Svenska Filminstitutet (SFI)"/>
    <n v="149"/>
    <n v="109.6"/>
    <n v="448713.66549295775"/>
  </r>
  <r>
    <s v="The Sixth Sense"/>
    <s v="PG-13"/>
    <s v="Drama"/>
    <x v="11"/>
    <s v="August 6, 1999 (United States)"/>
    <x v="61"/>
    <n v="930000"/>
    <s v="M. Night Shyamalan"/>
    <s v="M. Night Shyamalan"/>
    <s v="Bruce Willis"/>
    <s v="United States"/>
    <n v="40000000"/>
    <n v="672806292"/>
    <s v="Hollywood Pictures"/>
    <n v="107"/>
    <n v="166.6"/>
    <n v="955729963.50769222"/>
  </r>
  <r>
    <s v="The Thing"/>
    <s v="R"/>
    <s v="Horror"/>
    <x v="31"/>
    <s v="June 25, 1982 (United States)"/>
    <x v="61"/>
    <n v="382000"/>
    <s v="John Carpenter"/>
    <s v="Bill Lancaster"/>
    <s v="Kurt Russell"/>
    <s v="United States"/>
    <n v="15000000"/>
    <n v="19632053"/>
    <s v="Universal Pictures"/>
    <n v="109"/>
    <n v="96.5"/>
    <n v="65807332.773377329"/>
  </r>
  <r>
    <s v="The Truman Show"/>
    <s v="PG"/>
    <s v="Comedy"/>
    <x v="17"/>
    <s v="June 5, 1998 (United States)"/>
    <x v="61"/>
    <n v="972000"/>
    <s v="Peter Weir"/>
    <s v="Andrew Niccol"/>
    <s v="Jim Carrey"/>
    <s v="United States"/>
    <n v="60000000"/>
    <n v="264118201"/>
    <s v="Paramount Pictures"/>
    <n v="103"/>
    <n v="163"/>
    <n v="320497076.24332935"/>
  </r>
  <r>
    <s v="Three Billboards Outside Ebbing, Missouri"/>
    <s v="R"/>
    <s v="Comedy"/>
    <x v="27"/>
    <s v="December 1, 2017 (United States)"/>
    <x v="61"/>
    <n v="456000"/>
    <s v="Martin McDonagh"/>
    <s v="Martin McDonagh"/>
    <s v="Frances McDormand"/>
    <s v="United Kingdom"/>
    <n v="15000000"/>
    <n v="160192267"/>
    <s v="Blueprint Pictures"/>
    <n v="115"/>
    <n v="245.1"/>
    <n v="249926184.10087043"/>
  </r>
  <r>
    <s v="Three Colors: Red"/>
    <s v="R"/>
    <s v="Drama"/>
    <x v="13"/>
    <s v="November 23, 1994 (United States)"/>
    <x v="61"/>
    <n v="94000"/>
    <s v="Krzysztof Kieslowski"/>
    <s v="Krzysztof Kieslowski"/>
    <s v="IrÃ¨ne Jacob"/>
    <s v="Switzerland"/>
    <m/>
    <n v="3581969"/>
    <s v="MK2 Productions"/>
    <n v="99"/>
    <n v="148.19999999999999"/>
    <n v="10504580.888354186"/>
  </r>
  <r>
    <s v="Trainspotting"/>
    <s v="R"/>
    <s v="Drama"/>
    <x v="10"/>
    <s v="August 9, 1996 (United States)"/>
    <x v="61"/>
    <n v="647000"/>
    <s v="Danny Boyle"/>
    <s v="Irvine Welsh"/>
    <s v="Ewan McGregor"/>
    <s v="United Kingdom"/>
    <m/>
    <n v="16607872"/>
    <s v="Channel Four Films"/>
    <n v="93"/>
    <n v="156.9"/>
    <n v="21085077.493333332"/>
  </r>
  <r>
    <s v="Underground"/>
    <s v="Not Rated"/>
    <s v="Comedy"/>
    <x v="40"/>
    <s v="June 20, 1997 (United States)"/>
    <x v="61"/>
    <n v="56000"/>
    <s v="Emir Kusturica"/>
    <s v="Dusan Kovacevic"/>
    <s v="Predrag 'Miki' Manojlovic"/>
    <s v="Federal Republic of Yugoslavia"/>
    <n v="14000000"/>
    <n v="171082"/>
    <s v="CiBy 2000"/>
    <n v="167"/>
    <n v="152.4"/>
    <n v="302721.75029036007"/>
  </r>
  <r>
    <s v="V for Vendetta"/>
    <s v="R"/>
    <s v="Action"/>
    <x v="4"/>
    <s v="March 17, 2006 (United States)"/>
    <x v="61"/>
    <n v="1100000"/>
    <s v="James McTeigue"/>
    <s v="Lilly Wachowski"/>
    <s v="Hugo Weaving"/>
    <s v="United States"/>
    <n v="54000000"/>
    <n v="132511035"/>
    <s v="Warner Bros."/>
    <n v="132"/>
    <n v="195.3"/>
    <n v="213743315.85230279"/>
  </r>
  <r>
    <s v="Warrior"/>
    <s v="PG-13"/>
    <s v="Action"/>
    <x v="24"/>
    <s v="September 9, 2011 (United States)"/>
    <x v="61"/>
    <n v="445000"/>
    <s v="Gavin O'Connor"/>
    <s v="Gavin O'Connor"/>
    <s v="Tom Hardy"/>
    <s v="United States"/>
    <n v="25000000"/>
    <n v="23308615"/>
    <s v="Lionsgate"/>
    <n v="140"/>
    <n v="224.9"/>
    <n v="62518793.930457748"/>
  </r>
  <r>
    <s v="Wild Tales"/>
    <s v="R"/>
    <s v="Comedy"/>
    <x v="20"/>
    <s v="August 21, 2014 (Argentina)"/>
    <x v="61"/>
    <n v="184000"/>
    <s v="DamiÃ¡n Szifron"/>
    <s v="GermÃ¡n Servidio"/>
    <s v="DarÃ­o Grandinetti"/>
    <s v="Argentina"/>
    <n v="3300000"/>
    <n v="30642704"/>
    <s v="Kramer &amp; Sigman Films"/>
    <n v="122"/>
    <n v="236.7"/>
    <n v="37183719.270410195"/>
  </r>
  <r>
    <s v="Winter Sleep"/>
    <s v="Not Rated"/>
    <s v="Drama"/>
    <x v="20"/>
    <s v="June 12, 2014 (Turkey)"/>
    <x v="61"/>
    <n v="48000"/>
    <s v="Nuri Bilge Ceylan"/>
    <s v="Ebru Ceylan"/>
    <s v="Haluk Bilginer"/>
    <s v="Turkey"/>
    <m/>
    <n v="4018705"/>
    <s v="NBC Film"/>
    <n v="196"/>
    <n v="236.7"/>
    <n v="12294170.818273092"/>
  </r>
  <r>
    <s v="A Beautiful Mind"/>
    <s v="PG-13"/>
    <s v="Biography"/>
    <x v="7"/>
    <s v="January 4, 2002 (United States)"/>
    <x v="62"/>
    <n v="871000"/>
    <s v="Ron Howard"/>
    <s v="Akiva Goldsman"/>
    <s v="Russell Crowe"/>
    <s v="United States"/>
    <n v="58000000"/>
    <n v="316791257"/>
    <s v="Universal Pictures"/>
    <n v="135"/>
    <n v="177.1"/>
    <n v="592185865.07914102"/>
  </r>
  <r>
    <s v="Andhadhun"/>
    <s v="Not Rated"/>
    <s v="Crime"/>
    <x v="26"/>
    <s v="October 5, 2018 (United States)"/>
    <x v="62"/>
    <n v="79000"/>
    <s v="Sriram Raghavan"/>
    <s v="Arijit Biswas"/>
    <s v="Ayushmann Khurrana"/>
    <s v="India"/>
    <n v="4500000"/>
    <n v="62475342"/>
    <s v="Matchbox Pictures"/>
    <n v="139"/>
    <n v="251.1"/>
    <n v="110547251.49477352"/>
  </r>
  <r>
    <s v="Baahubali 2: The Conclusion"/>
    <s v="Not Rated"/>
    <s v="Action"/>
    <x v="27"/>
    <s v="April 28, 2017 (United States)"/>
    <x v="62"/>
    <n v="79000"/>
    <s v="S.S. Rajamouli"/>
    <s v="Vijayendra Prasad"/>
    <s v="Prabhas"/>
    <s v="India"/>
    <m/>
    <n v="254158390"/>
    <s v="Arka Mediaworks"/>
    <n v="167"/>
    <n v="245.1"/>
    <n v="535931220.98961943"/>
  </r>
  <r>
    <s v="Batman Begins"/>
    <s v="PG-13"/>
    <s v="Action"/>
    <x v="4"/>
    <s v="June 15, 2005 (United States)"/>
    <x v="62"/>
    <n v="1300000"/>
    <s v="Christopher Nolan"/>
    <s v="Bob Kane"/>
    <s v="Christian Bale"/>
    <s v="United Kingdom"/>
    <n v="150000000"/>
    <n v="373661946"/>
    <s v="Warner Bros."/>
    <n v="140"/>
    <n v="195.3"/>
    <n v="871115493.08492732"/>
  </r>
  <r>
    <s v="Bhaag Milkha Bhaag"/>
    <s v="Not Rated"/>
    <s v="Biography"/>
    <x v="33"/>
    <s v="July 12, 2013 (United States)"/>
    <x v="62"/>
    <n v="63000"/>
    <s v="Rakeysh Omprakash Mehra"/>
    <s v="Prasoon Joshi"/>
    <s v="Farhan Akhtar"/>
    <s v="India"/>
    <m/>
    <n v="17551296"/>
    <s v="Rakeysh Omprakash Mehra Pictures"/>
    <n v="186"/>
    <n v="233"/>
    <n v="32809079.087116562"/>
  </r>
  <r>
    <s v="Black"/>
    <s v="Not Rated"/>
    <s v="Drama"/>
    <x v="4"/>
    <s v="February 4, 2005 (United States)"/>
    <x v="62"/>
    <n v="34000"/>
    <s v="Sanjay Leela Bhansali"/>
    <s v="Sanjay Leela Bhansali"/>
    <s v="Amitabh Bachchan"/>
    <s v="India"/>
    <m/>
    <n v="1266341"/>
    <s v="Applause Bhansali Productions"/>
    <n v="122"/>
    <n v="195.3"/>
    <n v="2670270.6069204155"/>
  </r>
  <r>
    <s v="Casino"/>
    <s v="R"/>
    <s v="Crime"/>
    <x v="40"/>
    <s v="November 22, 1995 (United States)"/>
    <x v="62"/>
    <n v="480000"/>
    <s v="Martin Scorsese"/>
    <s v="Nicholas Pileggi"/>
    <s v="Robert De Niro"/>
    <s v="United States"/>
    <n v="52000000"/>
    <n v="116112375"/>
    <s v="Universal Pictures"/>
    <n v="178"/>
    <n v="152.4"/>
    <n v="205455520.6881533"/>
  </r>
  <r>
    <s v="Die Hard"/>
    <s v="R"/>
    <s v="Action"/>
    <x v="28"/>
    <s v="July 20, 1988 (United States)"/>
    <x v="62"/>
    <n v="810000"/>
    <s v="John McTiernan"/>
    <s v="Roderick Thorp"/>
    <s v="Bruce Willis"/>
    <s v="United States"/>
    <n v="28000000"/>
    <n v="141603197"/>
    <s v="Twentieth Century Fox"/>
    <n v="132"/>
    <n v="118.3"/>
    <n v="307530250.36279398"/>
  </r>
  <r>
    <s v="Downfall"/>
    <s v="R"/>
    <s v="Biography"/>
    <x v="1"/>
    <s v="April 8, 2005 (United States)"/>
    <x v="62"/>
    <n v="338000"/>
    <s v="Oliver Hirschbiegel"/>
    <s v="Bernd Eichinger"/>
    <s v="Bruno Ganz"/>
    <s v="Germany"/>
    <m/>
    <n v="92181574"/>
    <s v="Constantin Film"/>
    <n v="156"/>
    <n v="188.9"/>
    <n v="148690977.22498673"/>
  </r>
  <r>
    <s v="Drishyam"/>
    <s v="Not Rated"/>
    <s v="Crime"/>
    <x v="39"/>
    <s v="July 31, 2015 (United States)"/>
    <x v="62"/>
    <n v="75000"/>
    <s v="Nishikant Kamat"/>
    <s v="Jeethu Joseph"/>
    <s v="Ajay Devgn"/>
    <s v="India"/>
    <n v="9400000"/>
    <m/>
    <s v="Panorama Studios"/>
    <n v="163"/>
    <n v="237"/>
    <s v="Missing"/>
  </r>
  <r>
    <s v="Green Book"/>
    <s v="PG-13"/>
    <s v="Biography"/>
    <x v="26"/>
    <s v="November 16, 2018 (United States)"/>
    <x v="62"/>
    <n v="414000"/>
    <s v="Peter Farrelly"/>
    <s v="Nick Vallelonga"/>
    <s v="Viggo Mortensen"/>
    <s v="United States"/>
    <n v="23000000"/>
    <n v="321752656"/>
    <s v="Participant"/>
    <n v="130"/>
    <n v="251.1"/>
    <n v="911134147.61338294"/>
  </r>
  <r>
    <s v="Heat"/>
    <s v="R"/>
    <s v="Crime"/>
    <x v="40"/>
    <s v="December 15, 1995 (United States)"/>
    <x v="62"/>
    <n v="596000"/>
    <s v="Michael Mann"/>
    <s v="Michael Mann"/>
    <s v="Al Pacino"/>
    <s v="United States"/>
    <n v="60000000"/>
    <n v="187436818"/>
    <s v="Warner Bros."/>
    <n v="170"/>
    <n v="152.4"/>
    <n v="245115873.15278968"/>
  </r>
  <r>
    <s v="Howl's Moving Castle"/>
    <s v="PG"/>
    <s v="Animation"/>
    <x v="1"/>
    <s v="June 17, 2005 (United States)"/>
    <x v="62"/>
    <n v="350000"/>
    <s v="Hayao Miyazaki"/>
    <s v="Hayao Miyazaki"/>
    <s v="Chieko BaishÃ´"/>
    <s v="Japan"/>
    <n v="24000000"/>
    <n v="236214446"/>
    <s v="Buena Vista Home Entertainment"/>
    <n v="119"/>
    <n v="188.9"/>
    <n v="304074954.35656953"/>
  </r>
  <r>
    <s v="Indiana Jones and the Last Crusade"/>
    <s v="PG-13"/>
    <s v="Action"/>
    <x v="21"/>
    <s v="May 24, 1989 (United States)"/>
    <x v="62"/>
    <n v="707000"/>
    <s v="Steven Spielberg"/>
    <s v="Jeffrey Boam"/>
    <s v="Harrison Ford"/>
    <s v="United States"/>
    <n v="48000000"/>
    <n v="474171806"/>
    <s v="Paramount Pictures"/>
    <n v="127"/>
    <n v="124"/>
    <n v="620086477.63175964"/>
  </r>
  <r>
    <s v="Kinky Boots: The Musical"/>
    <m/>
    <s v="Musical"/>
    <x v="5"/>
    <s v="June 25, 2019 (United States)"/>
    <x v="62"/>
    <n v="641"/>
    <s v="Jerry Mitchell"/>
    <s v="Harvey Fierstein"/>
    <s v="Matt Henry"/>
    <s v="United Kingdom"/>
    <m/>
    <n v="2973437"/>
    <s v="BroadwayHD"/>
    <n v="135"/>
    <n v="255.7"/>
    <n v="4370507.7370959958"/>
  </r>
  <r>
    <s v="L.A. Confidential"/>
    <s v="R"/>
    <s v="Crime"/>
    <x v="14"/>
    <s v="September 19, 1997 (United States)"/>
    <x v="62"/>
    <n v="544000"/>
    <s v="Curtis Hanson"/>
    <s v="James Ellroy"/>
    <s v="Kevin Spacey"/>
    <s v="United States"/>
    <n v="35000000"/>
    <n v="126216940"/>
    <s v="New Regency Productions"/>
    <n v="138"/>
    <n v="160.5"/>
    <n v="176333340.75194865"/>
  </r>
  <r>
    <s v="Lock, Stock and Two Smoking Barrels"/>
    <s v="R"/>
    <s v="Action"/>
    <x v="17"/>
    <s v="August 28, 1998 (United Kingdom)"/>
    <x v="62"/>
    <n v="547000"/>
    <s v="Guy Ritchie"/>
    <s v="Guy Ritchie"/>
    <s v="Jason Flemyng"/>
    <s v="United Kingdom"/>
    <m/>
    <n v="3753929"/>
    <s v="Summit Entertainment"/>
    <n v="107"/>
    <n v="163"/>
    <n v="9224372.3088709675"/>
  </r>
  <r>
    <s v="My Neighbor Totoro"/>
    <s v="G"/>
    <s v="Animation"/>
    <x v="28"/>
    <s v="July 13, 1990 (United States)"/>
    <x v="62"/>
    <n v="304000"/>
    <s v="Hayao Miyazaki"/>
    <s v="Hayao Miyazaki"/>
    <s v="Hitoshi Takagi"/>
    <s v="Japan"/>
    <n v="3700000"/>
    <n v="30550920"/>
    <s v="Tokuma Japan Communications"/>
    <n v="86"/>
    <n v="118.3"/>
    <n v="86513618.252788112"/>
  </r>
  <r>
    <s v="Pan's Labyrinth"/>
    <s v="R"/>
    <s v="Drama"/>
    <x v="15"/>
    <s v="January 19, 2007 (United States)"/>
    <x v="62"/>
    <n v="631000"/>
    <s v="Guillermo del Toro"/>
    <s v="Guillermo del Toro"/>
    <s v="Ivana Baquero"/>
    <s v="Spain"/>
    <n v="19000000"/>
    <n v="83850267"/>
    <s v="Estudios Picasso"/>
    <n v="118"/>
    <n v="201.6"/>
    <n v="107939063.60329531"/>
  </r>
  <r>
    <s v="Raging Bull"/>
    <s v="R"/>
    <s v="Biography"/>
    <x v="37"/>
    <s v="December 19, 1980 (United States)"/>
    <x v="62"/>
    <n v="330000"/>
    <s v="Martin Scorsese"/>
    <s v="Jake LaMotta"/>
    <s v="Robert De Niro"/>
    <s v="United States"/>
    <n v="18000000"/>
    <n v="23402427"/>
    <s v="Chartoff-Winkler Productions"/>
    <n v="129"/>
    <n v="82.4"/>
    <n v="27887053.214313649"/>
  </r>
  <r>
    <s v="Ran"/>
    <s v="R"/>
    <s v="Action"/>
    <x v="38"/>
    <s v="June 1, 1985 (Japan)"/>
    <x v="62"/>
    <n v="117000"/>
    <s v="Akira Kurosawa"/>
    <s v="Akira Kurosawa"/>
    <s v="Tatsuya Nakadai"/>
    <s v="Japan"/>
    <n v="11500000"/>
    <n v="4164283"/>
    <s v="Greenwich Film Productions"/>
    <n v="162"/>
    <n v="107.6"/>
    <n v="5893437.2043660004"/>
  </r>
  <r>
    <s v="Shutter Island"/>
    <s v="R"/>
    <s v="Mystery"/>
    <x v="29"/>
    <s v="February 19, 2010 (United States)"/>
    <x v="62"/>
    <n v="1200000"/>
    <s v="Martin Scorsese"/>
    <s v="Laeta Kalogridis"/>
    <s v="Leonardo DiCaprio"/>
    <s v="United States"/>
    <n v="80000000"/>
    <n v="294805697"/>
    <s v="Paramount Pictures"/>
    <n v="138"/>
    <n v="218.1"/>
    <n v="930852807.00414503"/>
  </r>
  <r>
    <s v="Swades"/>
    <s v="Not Rated"/>
    <s v="Drama"/>
    <x v="1"/>
    <s v="December 17, 2004 (India)"/>
    <x v="62"/>
    <n v="86000"/>
    <s v="Ashutosh Gowariker"/>
    <s v="M.G. Sathya"/>
    <s v="Shah Rukh Khan"/>
    <s v="India"/>
    <m/>
    <n v="1953889"/>
    <s v="Ashutosh Gowariker Productions"/>
    <n v="189"/>
    <n v="188.9"/>
    <n v="2555150.1214592275"/>
  </r>
  <r>
    <s v="The Color of Paradise"/>
    <s v="PG"/>
    <s v="Drama"/>
    <x v="11"/>
    <s v="September 7, 2000 (Australia)"/>
    <x v="62"/>
    <n v="16000"/>
    <s v="Majid Majidi"/>
    <s v="Majid Majidi"/>
    <s v="Hossein Mahjoub"/>
    <s v="Iran"/>
    <m/>
    <n v="2777552"/>
    <s v="Varahonar Company"/>
    <n v="90"/>
    <n v="166.6"/>
    <n v="3575496.8077735533"/>
  </r>
  <r>
    <s v="The Secret in Their Eyes"/>
    <s v="R"/>
    <s v="Drama"/>
    <x v="9"/>
    <s v="May 21, 2010 (United States)"/>
    <x v="62"/>
    <n v="198000"/>
    <s v="Juan JosÃ© Campanella"/>
    <s v="Eduardo Sacheri"/>
    <s v="Ricardo DarÃ­n"/>
    <s v="Argentina"/>
    <n v="2000000"/>
    <n v="35079650"/>
    <s v="Tornasol Films"/>
    <n v="129"/>
    <n v="214.5"/>
    <n v="45157453.971271656"/>
  </r>
  <r>
    <s v="The Wolf of Wall Street"/>
    <s v="R"/>
    <s v="Biography"/>
    <x v="33"/>
    <s v="December 25, 2013 (United States)"/>
    <x v="62"/>
    <n v="1200000"/>
    <s v="Martin Scorsese"/>
    <s v="Terence Winter"/>
    <s v="Leonardo DiCaprio"/>
    <s v="United States"/>
    <n v="100000000"/>
    <n v="392000694"/>
    <s v="Red Granite Pictures"/>
    <n v="180"/>
    <n v="233"/>
    <n v="475677465.00119472"/>
  </r>
  <r>
    <s v="There Will Be Blood"/>
    <s v="R"/>
    <s v="Drama"/>
    <x v="6"/>
    <s v="January 25, 2008 (United States)"/>
    <x v="62"/>
    <n v="535000"/>
    <s v="Paul Thomas Anderson"/>
    <s v="Paul Thomas Anderson"/>
    <s v="Daniel Day-Lewis"/>
    <s v="United States"/>
    <n v="25000000"/>
    <n v="76182388"/>
    <s v="Paramount Vantage"/>
    <n v="158"/>
    <n v="207.3"/>
    <n v="96719890.098333329"/>
  </r>
  <r>
    <s v="Time of the Gypsies"/>
    <s v="R"/>
    <s v="Comedy"/>
    <x v="28"/>
    <s v="February 9, 1990 (United States)"/>
    <x v="62"/>
    <n v="29000"/>
    <s v="Emir Kusturica"/>
    <s v="Emir Kusturica"/>
    <s v="Davor Dujmovic"/>
    <s v="Yugoslavia"/>
    <m/>
    <m/>
    <s v="Forum Sarajevo"/>
    <n v="142"/>
    <n v="118.3"/>
    <s v="Missing"/>
  </r>
  <r>
    <s v="Toy Story 3"/>
    <s v="G"/>
    <s v="Animation"/>
    <x v="29"/>
    <s v="June 18, 2010 (United States)"/>
    <x v="62"/>
    <n v="776000"/>
    <s v="Lee Unkrich"/>
    <s v="John Lasseter"/>
    <s v="Tom Hanks"/>
    <s v="United States"/>
    <n v="200000000"/>
    <n v="1066970811"/>
    <s v="Walt Disney Pictures"/>
    <n v="103"/>
    <n v="218.1"/>
    <n v="1994515374.9184048"/>
  </r>
  <r>
    <s v="Udaan"/>
    <s v="Not Rated"/>
    <s v="Drama"/>
    <x v="29"/>
    <s v="July 16, 2010 (India)"/>
    <x v="62"/>
    <n v="43000"/>
    <s v="Vikramaditya Motwane"/>
    <s v="Vikramaditya Motwane"/>
    <s v="Rajat Barmecha"/>
    <s v="India"/>
    <m/>
    <n v="434862"/>
    <s v="UTV Spotboy"/>
    <n v="134"/>
    <n v="218.1"/>
    <n v="540605.67686658504"/>
  </r>
  <r>
    <s v="Unforgiven"/>
    <s v="R"/>
    <s v="Drama"/>
    <x v="35"/>
    <s v="August 7, 1992 (United States)"/>
    <x v="62"/>
    <n v="385000"/>
    <s v="Clint Eastwood"/>
    <s v="David Webb Peoples"/>
    <s v="Clint Eastwood"/>
    <s v="United States"/>
    <n v="14400000"/>
    <n v="159157447"/>
    <s v="Warner Bros."/>
    <n v="130"/>
    <n v="140.30000000000001"/>
    <n v="273829893.28571427"/>
  </r>
  <r>
    <s v="Up"/>
    <s v="PG"/>
    <s v="Animation"/>
    <x v="9"/>
    <s v="May 29, 2009 (United States)"/>
    <x v="62"/>
    <n v="962000"/>
    <s v="Pete Docter"/>
    <s v="Pete Docter"/>
    <s v="Edward Asner"/>
    <s v="United States"/>
    <n v="175000000"/>
    <n v="735099102"/>
    <s v="Pixar Animation Studios"/>
    <n v="96"/>
    <n v="214.5"/>
    <n v="1971696270.9454226"/>
  </r>
  <r>
    <s v="Werckmeister Harmonies"/>
    <m/>
    <s v="Drama"/>
    <x v="8"/>
    <s v="February 1, 2001 (Hungary)"/>
    <x v="62"/>
    <n v="13000"/>
    <s v="BÃ©la Tarr"/>
    <s v="LÃ¡szlÃ³ Krasznahorkai"/>
    <s v="Lars Rudolph"/>
    <s v="Hungary"/>
    <m/>
    <n v="25461"/>
    <s v="13 Productions"/>
    <n v="145"/>
    <n v="172.2"/>
    <n v="32775.524714828898"/>
  </r>
  <r>
    <s v="Yi Yi"/>
    <s v="Not Rated"/>
    <s v="Drama"/>
    <x v="8"/>
    <s v="December 16, 2000 (Japan)"/>
    <x v="62"/>
    <n v="22000"/>
    <s v="Edward Yang"/>
    <s v="Edward Yang"/>
    <s v="Nien-Jen Wu"/>
    <s v="Taiwan"/>
    <m/>
    <n v="1196218"/>
    <s v="1+2 Seisaku Iinkai"/>
    <n v="173"/>
    <n v="172.2"/>
    <n v="3325617.0127737229"/>
  </r>
  <r>
    <s v="Zindagi Na Milegi Dobara"/>
    <s v="Not Rated"/>
    <s v="Comedy"/>
    <x v="24"/>
    <s v="July 15, 2011 (India)"/>
    <x v="62"/>
    <n v="71000"/>
    <s v="Zoya Akhtar"/>
    <s v="Farhan Akhtar"/>
    <s v="Hrithik Roshan"/>
    <s v="India"/>
    <m/>
    <n v="5192743"/>
    <s v="Eros Worldwide"/>
    <n v="155"/>
    <n v="224.9"/>
    <n v="10084313.52517527"/>
  </r>
  <r>
    <n v="1917"/>
    <s v="R"/>
    <s v="Drama"/>
    <x v="5"/>
    <s v="January 10, 2020 (United States)"/>
    <x v="63"/>
    <n v="473000"/>
    <s v="Sam Mendes"/>
    <s v="Sam Mendes"/>
    <s v="Dean-Charles Chapman"/>
    <s v="United States"/>
    <n v="95000000"/>
    <n v="384623579"/>
    <s v="Dreamworks Pictures"/>
    <n v="119"/>
    <n v="255.7"/>
    <n v="494492846.08143461"/>
  </r>
  <r>
    <s v="A Separation"/>
    <s v="PG-13"/>
    <s v="Drama"/>
    <x v="24"/>
    <s v="March 16, 2011 (Iran)"/>
    <x v="63"/>
    <n v="227000"/>
    <s v="Asghar Farhadi"/>
    <s v="Asghar Farhadi"/>
    <s v="Payman Maadi"/>
    <s v="Iran"/>
    <n v="500000"/>
    <n v="22926076"/>
    <s v="Asghar Farhadi Productions"/>
    <n v="123"/>
    <n v="224.9"/>
    <n v="38830324.386881597"/>
  </r>
  <r>
    <s v="Aliens"/>
    <s v="R"/>
    <s v="Action"/>
    <x v="25"/>
    <s v="July 18, 1986 (United States)"/>
    <x v="63"/>
    <n v="668000"/>
    <s v="James Cameron"/>
    <s v="James Cameron"/>
    <s v="Sigourney Weaver"/>
    <s v="United Kingdom"/>
    <n v="18500000"/>
    <n v="131060248"/>
    <s v="Twentieth Century Fox"/>
    <n v="137"/>
    <n v="109.6"/>
    <n v="185480991.94426382"/>
  </r>
  <r>
    <s v="AmÃ©lie"/>
    <s v="R"/>
    <s v="Comedy"/>
    <x v="7"/>
    <s v="February 8, 2002 (United States)"/>
    <x v="63"/>
    <n v="717000"/>
    <s v="Jean-Pierre Jeunet"/>
    <s v="Guillaume Laurant"/>
    <s v="Audrey Tautou"/>
    <s v="France"/>
    <n v="10000000"/>
    <n v="173997108"/>
    <s v="Claudie Ossard Productions"/>
    <n v="122"/>
    <n v="177.1"/>
    <n v="427555796.83548385"/>
  </r>
  <r>
    <s v="Amadeus"/>
    <s v="PG"/>
    <s v="Biography"/>
    <x v="18"/>
    <s v="September 19, 1984 (United States)"/>
    <x v="63"/>
    <n v="377000"/>
    <s v="Milos Forman"/>
    <s v="Peter Shaffer"/>
    <s v="F. Murray Abraham"/>
    <s v="United States"/>
    <n v="18000000"/>
    <n v="52066791"/>
    <s v="AMLF"/>
    <n v="160"/>
    <n v="103.9"/>
    <n v="139654500.15580985"/>
  </r>
  <r>
    <s v="American Beauty"/>
    <s v="R"/>
    <s v="Drama"/>
    <x v="11"/>
    <s v="October 1, 1999 (United States)"/>
    <x v="63"/>
    <n v="1100000"/>
    <s v="Sam Mendes"/>
    <s v="Alan Ball"/>
    <s v="Kevin Spacey"/>
    <s v="United States"/>
    <n v="15000000"/>
    <n v="356296601"/>
    <s v="Dreamworks Pictures"/>
    <n v="122"/>
    <n v="166.6"/>
    <n v="482719316.6949755"/>
  </r>
  <r>
    <s v="Braveheart"/>
    <s v="R"/>
    <s v="Biography"/>
    <x v="40"/>
    <s v="May 24, 1995 (United States)"/>
    <x v="63"/>
    <n v="978000"/>
    <s v="Mel Gibson"/>
    <s v="Randall Wallace"/>
    <s v="Mel Gibson"/>
    <s v="United States"/>
    <n v="72000000"/>
    <n v="213216216"/>
    <s v="Icon Entertainment International"/>
    <n v="178"/>
    <n v="152.4"/>
    <n v="549171437.15300083"/>
  </r>
  <r>
    <s v="Chhichhore"/>
    <s v="Not Rated"/>
    <s v="Comedy"/>
    <x v="5"/>
    <s v="September 6, 2019 (United States)"/>
    <x v="63"/>
    <n v="40000"/>
    <s v="Nitesh Tiwari"/>
    <s v="Piyush Gupta"/>
    <s v="Sushant Singh Rajput"/>
    <s v="India"/>
    <m/>
    <n v="3311391"/>
    <s v="Fox STAR Studios"/>
    <n v="143"/>
    <n v="255.7"/>
    <n v="4257303.1126582278"/>
  </r>
  <r>
    <s v="Children of Heaven"/>
    <s v="PG"/>
    <s v="Drama"/>
    <x v="14"/>
    <s v="January 22, 1999 (United States)"/>
    <x v="63"/>
    <n v="68000"/>
    <s v="Majid Majidi"/>
    <s v="Majid Majidi"/>
    <s v="Mohammad Amir Naji"/>
    <s v="Iran"/>
    <n v="180000"/>
    <n v="933933"/>
    <s v="Kanun parvaresh fekri"/>
    <n v="89"/>
    <n v="160.5"/>
    <n v="1606828.8260869565"/>
  </r>
  <r>
    <s v="Close-Up"/>
    <s v="Not Rated"/>
    <s v="Biography"/>
    <x v="32"/>
    <s v="October 30, 1991 (France)"/>
    <x v="63"/>
    <n v="17000"/>
    <s v="Abbas Kiarostami"/>
    <s v="Abbas Kiarostami"/>
    <s v="Hossain Sabzian"/>
    <s v="Iran"/>
    <m/>
    <m/>
    <s v="Kanun parvaresh fekri"/>
    <n v="98"/>
    <n v="130.69999999999999"/>
    <s v="Missing"/>
  </r>
  <r>
    <s v="Das Boot"/>
    <m/>
    <s v="Adventure"/>
    <x v="12"/>
    <s v="February 10, 1982 (United States)"/>
    <x v="63"/>
    <n v="237000"/>
    <s v="Wolfgang Petersen"/>
    <s v="Wolfgang Petersen"/>
    <s v="JÃ¼rgen Prochnow"/>
    <s v="West Germany"/>
    <m/>
    <n v="11487676"/>
    <s v="Bavaria Film"/>
    <n v="149"/>
    <n v="90.9"/>
    <n v="23618723.867746286"/>
  </r>
  <r>
    <s v="Eternal Sunshine of the Spotless Mind"/>
    <s v="R"/>
    <s v="Drama"/>
    <x v="1"/>
    <s v="March 19, 2004 (United States)"/>
    <x v="63"/>
    <n v="935000"/>
    <s v="Michel Gondry"/>
    <s v="Charlie Kaufman"/>
    <s v="Jim Carrey"/>
    <s v="United States"/>
    <n v="20000000"/>
    <n v="74036715"/>
    <s v="Focus Features"/>
    <n v="108"/>
    <n v="188.9"/>
    <n v="156117557.51211074"/>
  </r>
  <r>
    <s v="Full Metal Jacket"/>
    <s v="R"/>
    <s v="Drama"/>
    <x v="3"/>
    <s v="July 10, 1987 (United States)"/>
    <x v="63"/>
    <n v="691000"/>
    <s v="Stanley Kubrick"/>
    <s v="Stanley Kubrick"/>
    <s v="Matthew Modine"/>
    <s v="United Kingdom"/>
    <n v="30000000"/>
    <n v="46357676"/>
    <s v="Natant"/>
    <n v="116"/>
    <n v="113.6"/>
    <n v="124341407.36971831"/>
  </r>
  <r>
    <s v="Good Will Hunting"/>
    <s v="R"/>
    <s v="Drama"/>
    <x v="14"/>
    <s v="January 9, 1998 (United States)"/>
    <x v="63"/>
    <n v="887000"/>
    <s v="Gus Van Sant"/>
    <s v="Matt Damon"/>
    <s v="Robin Williams"/>
    <s v="United States"/>
    <n v="10000000"/>
    <n v="225933435"/>
    <s v="Miramax"/>
    <n v="126"/>
    <n v="160.5"/>
    <n v="382667691.18677044"/>
  </r>
  <r>
    <s v="Incendies"/>
    <s v="R"/>
    <s v="Drama"/>
    <x v="29"/>
    <s v="January 12, 2011 (France)"/>
    <x v="63"/>
    <n v="158000"/>
    <s v="Denis Villeneuve"/>
    <s v="Denis Villeneuve"/>
    <s v="Lubna Azabal"/>
    <s v="Canada"/>
    <n v="6800000"/>
    <n v="7099598"/>
    <s v="micro_scope"/>
    <n v="131"/>
    <n v="218.1"/>
    <n v="10047596.426381793"/>
  </r>
  <r>
    <s v="Inglourious Basterds"/>
    <s v="R"/>
    <s v="Adventure"/>
    <x v="9"/>
    <s v="August 21, 2009 (United States)"/>
    <x v="63"/>
    <n v="1300000"/>
    <s v="Quentin Tarantino"/>
    <s v="Quentin Tarantino"/>
    <s v="Brad Pitt"/>
    <s v="United States"/>
    <n v="70000000"/>
    <n v="321457747"/>
    <s v="Universal Pictures"/>
    <n v="153"/>
    <n v="214.5"/>
    <n v="624271354.43530905"/>
  </r>
  <r>
    <s v="Lion of the Desert"/>
    <s v="PG"/>
    <s v="Biography"/>
    <x v="37"/>
    <s v="May 16, 1981 (Japan)"/>
    <x v="63"/>
    <n v="15000"/>
    <s v="Moustapha Akkad"/>
    <s v="David Butler"/>
    <s v="Anthony Quinn"/>
    <s v="Libya"/>
    <n v="35000000"/>
    <m/>
    <s v="Falcon International Productions"/>
    <n v="173"/>
    <n v="82.4"/>
    <s v="Missing"/>
  </r>
  <r>
    <s v="Repentance"/>
    <s v="PG"/>
    <s v="Drama"/>
    <x v="18"/>
    <s v="May 18, 1987 (Denmark)"/>
    <x v="63"/>
    <n v="4100"/>
    <s v="Tengiz Abuladze"/>
    <s v="Tengiz Abuladze"/>
    <s v="Avtandil Makharadze"/>
    <s v="Soviet Union"/>
    <m/>
    <m/>
    <s v="Georgian-Film"/>
    <n v="153"/>
    <n v="103.9"/>
    <s v="Missing"/>
  </r>
  <r>
    <s v="Requiem for a Dream"/>
    <s v="Unrated"/>
    <s v="Drama"/>
    <x v="8"/>
    <s v="December 15, 2000 (United States)"/>
    <x v="63"/>
    <n v="786000"/>
    <s v="Darren Aronofsky"/>
    <s v="Hubert Selby Jr."/>
    <s v="Ellen Burstyn"/>
    <s v="United States"/>
    <n v="4500000"/>
    <n v="7390108"/>
    <s v="Artisan Entertainment"/>
    <n v="102"/>
    <n v="172.2"/>
    <n v="14351599.156150414"/>
  </r>
  <r>
    <s v="Reservoir Dogs"/>
    <s v="R"/>
    <s v="Crime"/>
    <x v="35"/>
    <s v="September 2, 1992 (France)"/>
    <x v="63"/>
    <n v="943000"/>
    <s v="Quentin Tarantino"/>
    <s v="Quentin Tarantino"/>
    <s v="Harvey Keitel"/>
    <s v="United States"/>
    <n v="1200000"/>
    <n v="2913644"/>
    <s v="Live Entertainment"/>
    <n v="99"/>
    <n v="140.30000000000001"/>
    <n v="3471987.9812280019"/>
  </r>
  <r>
    <s v="Scarface"/>
    <s v="R"/>
    <s v="Crime"/>
    <x v="19"/>
    <s v="December 9, 1983 (United States)"/>
    <x v="63"/>
    <n v="766000"/>
    <s v="Brian De Palma"/>
    <s v="Oliver Stone"/>
    <s v="Al Pacino"/>
    <s v="United States"/>
    <n v="25000000"/>
    <n v="65884703"/>
    <s v="Universal Pictures"/>
    <n v="170"/>
    <n v="99.6"/>
    <n v="135459305.02091768"/>
  </r>
  <r>
    <s v="Snatch"/>
    <s v="R"/>
    <s v="Comedy"/>
    <x v="8"/>
    <s v="January 19, 2001 (United States)"/>
    <x v="63"/>
    <n v="800000"/>
    <s v="Guy Ritchie"/>
    <s v="Guy Ritchie"/>
    <s v="Jason Statham"/>
    <s v="United Kingdom"/>
    <m/>
    <n v="83557872"/>
    <s v="Columbia Pictures"/>
    <n v="102"/>
    <n v="172.2"/>
    <n v="224120454.21126762"/>
  </r>
  <r>
    <s v="Star Wars: Episode VI - Return of the Jedi"/>
    <s v="PG"/>
    <s v="Action"/>
    <x v="19"/>
    <s v="May 25, 1983 (United States)"/>
    <x v="63"/>
    <n v="973000"/>
    <s v="Richard Marquand"/>
    <s v="Lawrence Kasdan"/>
    <s v="Mark Hamill"/>
    <s v="United States"/>
    <n v="32500000"/>
    <n v="475106177"/>
    <s v="Lucasfilm"/>
    <n v="131"/>
    <n v="99.6"/>
    <n v="901961695.52585673"/>
  </r>
  <r>
    <s v="The Business of Show Business"/>
    <m/>
    <s v="History"/>
    <x v="19"/>
    <s v="February 15, 1983 (Canada)"/>
    <x v="63"/>
    <n v="79"/>
    <s v="Tom Logan"/>
    <s v="Tom Logan"/>
    <m/>
    <s v="Canada"/>
    <n v="323562"/>
    <m/>
    <s v="CTV"/>
    <n v="55"/>
    <n v="99.6"/>
    <s v="Missing"/>
  </r>
  <r>
    <s v="The Hunt"/>
    <s v="R"/>
    <s v="Drama"/>
    <x v="36"/>
    <s v="January 10, 2013 (Denmark)"/>
    <x v="63"/>
    <n v="297000"/>
    <s v="Thomas Vinterberg"/>
    <s v="Tobias Lindholm"/>
    <s v="Mads Mikkelsen"/>
    <s v="Denmark"/>
    <n v="3800000"/>
    <n v="15843274"/>
    <s v="Danmarks Radio (DR)"/>
    <n v="115"/>
    <n v="229.6"/>
    <n v="19225191.508562326"/>
  </r>
  <r>
    <s v="To Live"/>
    <s v="Not Rated"/>
    <s v="Drama"/>
    <x v="13"/>
    <s v="December 16, 1994 (United States)"/>
    <x v="63"/>
    <n v="17000"/>
    <s v="Yimou Zhang"/>
    <s v="Wei Lu"/>
    <s v="You Ge"/>
    <s v="China"/>
    <m/>
    <n v="2332728"/>
    <s v="ERA International"/>
    <n v="133"/>
    <n v="148.19999999999999"/>
    <n v="3313670.0307692303"/>
  </r>
  <r>
    <s v="Toy Story"/>
    <s v="G"/>
    <s v="Animation"/>
    <x v="40"/>
    <s v="November 22, 1995 (United States)"/>
    <x v="63"/>
    <n v="913000"/>
    <s v="John Lasseter"/>
    <s v="John Lasseter"/>
    <s v="Tom Hanks"/>
    <s v="United States"/>
    <n v="30000000"/>
    <n v="394436586"/>
    <s v="Walt Disney Pictures"/>
    <n v="81"/>
    <n v="152.4"/>
    <n v="765996352.79923511"/>
  </r>
  <r>
    <s v="3 Idiots"/>
    <s v="PG-13"/>
    <s v="Comedy"/>
    <x v="9"/>
    <s v="December 25, 2009 (India)"/>
    <x v="64"/>
    <n v="361000"/>
    <s v="Rajkumar Hirani"/>
    <s v="Rajkumar Hirani"/>
    <s v="Aamir Khan"/>
    <s v="India"/>
    <m/>
    <n v="60262836"/>
    <s v="Vinod Chopra Productions"/>
    <n v="170"/>
    <n v="214.5"/>
    <n v="88577357.111432701"/>
  </r>
  <r>
    <s v="Avengers: Endgame"/>
    <s v="PG-13"/>
    <s v="Action"/>
    <x v="5"/>
    <s v="April 26, 2019 (United States)"/>
    <x v="64"/>
    <n v="903000"/>
    <s v="Anthony Russo"/>
    <s v="Christopher Markus"/>
    <s v="Robert Downey Jr."/>
    <s v="United States"/>
    <n v="356000000"/>
    <n v="2797501328"/>
    <s v="Marvel Studios"/>
    <n v="181"/>
    <n v="255.7"/>
    <n v="4632601383.9217396"/>
  </r>
  <r>
    <s v="Avengers: Infinity War"/>
    <s v="PG-13"/>
    <s v="Action"/>
    <x v="26"/>
    <s v="April 27, 2018 (United States)"/>
    <x v="64"/>
    <n v="897000"/>
    <s v="Anthony Russo"/>
    <s v="Christopher Markus"/>
    <s v="Robert Downey Jr."/>
    <s v="United States"/>
    <n v="321000000"/>
    <n v="2048359754"/>
    <s v="Marvel Studios"/>
    <n v="149"/>
    <n v="251.1"/>
    <n v="4775326832.7758226"/>
  </r>
  <r>
    <s v="CapharnaÃ¼m"/>
    <s v="R"/>
    <s v="Drama"/>
    <x v="26"/>
    <s v="September 20, 2018 (Lebanon)"/>
    <x v="64"/>
    <n v="71000"/>
    <s v="Nadine Labaki"/>
    <s v="Nadine Labaki"/>
    <s v="Zain Al Rafeea"/>
    <s v="Lebanon"/>
    <n v="4000000"/>
    <n v="64417003"/>
    <s v="Mooz Films"/>
    <n v="126"/>
    <n v="251.1"/>
    <n v="84239745.983261794"/>
  </r>
  <r>
    <s v="Coco"/>
    <s v="PG"/>
    <s v="Animation"/>
    <x v="27"/>
    <s v="November 22, 2017 (United States)"/>
    <x v="64"/>
    <n v="417000"/>
    <s v="Lee Unkrich"/>
    <s v="Lee Unkrich"/>
    <s v="Anthony Gonzalez"/>
    <s v="United States"/>
    <n v="175000000"/>
    <n v="807817888"/>
    <s v="Walt Disney Pictures"/>
    <n v="105"/>
    <n v="245.1"/>
    <n v="1660877938.4183536"/>
  </r>
  <r>
    <s v="Dangal"/>
    <s v="Not Rated"/>
    <s v="Action"/>
    <x v="30"/>
    <s v="December 21, 2016 (United States)"/>
    <x v="64"/>
    <n v="167000"/>
    <s v="Nitesh Tiwari"/>
    <s v="Piyush Gupta"/>
    <s v="Aamir Khan"/>
    <s v="India"/>
    <m/>
    <n v="303723636"/>
    <s v="Aamir Khan Productions"/>
    <n v="161"/>
    <n v="240"/>
    <n v="814653097.61619723"/>
  </r>
  <r>
    <s v="Django Unchained"/>
    <s v="R"/>
    <s v="Drama"/>
    <x v="36"/>
    <s v="December 25, 2012 (United States)"/>
    <x v="64"/>
    <n v="1400000"/>
    <s v="Quentin Tarantino"/>
    <s v="Quentin Tarantino"/>
    <s v="Jamie Foxx"/>
    <s v="United States"/>
    <n v="100000000"/>
    <n v="426074373"/>
    <s v="The Weinstein Company"/>
    <n v="165"/>
    <n v="229.6"/>
    <n v="664745834.37327182"/>
  </r>
  <r>
    <s v="Indiana Jones and the Raiders of the Lost Ark"/>
    <s v="PG"/>
    <s v="Action"/>
    <x v="12"/>
    <s v="June 12, 1981 (United States)"/>
    <x v="64"/>
    <n v="905000"/>
    <s v="Steven Spielberg"/>
    <s v="Lawrence Kasdan"/>
    <s v="Harrison Ford"/>
    <s v="United States"/>
    <n v="18000000"/>
    <n v="389925971"/>
    <s v="Paramount Pictures"/>
    <n v="115"/>
    <n v="90.9"/>
    <n v="608348404.32002044"/>
  </r>
  <r>
    <s v="Joker"/>
    <s v="R"/>
    <s v="Crime"/>
    <x v="5"/>
    <s v="October 4, 2019 (United States)"/>
    <x v="64"/>
    <n v="1000000"/>
    <s v="Todd Phillips"/>
    <s v="Todd Phillips"/>
    <s v="Joaquin Phoenix"/>
    <s v="United States"/>
    <n v="55000000"/>
    <n v="1074427370"/>
    <s v="Warner Bros."/>
    <n v="122"/>
    <n v="255.7"/>
    <n v="1579247562.1755908"/>
  </r>
  <r>
    <s v="Like Stars on Earth"/>
    <s v="PG"/>
    <s v="Drama"/>
    <x v="6"/>
    <s v="December 21, 2007 (India)"/>
    <x v="64"/>
    <n v="177000"/>
    <s v="Aamir Khan"/>
    <s v="Amole Gupte"/>
    <s v="Darsheel Safary"/>
    <s v="India"/>
    <m/>
    <n v="21897373"/>
    <s v="Aamir Khan Productions"/>
    <n v="165"/>
    <n v="207.3"/>
    <n v="73400765.160616055"/>
  </r>
  <r>
    <s v="Memento"/>
    <s v="R"/>
    <s v="Mystery"/>
    <x v="8"/>
    <s v="May 25, 2001 (United States)"/>
    <x v="64"/>
    <n v="1200000"/>
    <s v="Christopher Nolan"/>
    <s v="Christopher Nolan"/>
    <s v="Guy Pearce"/>
    <s v="United States"/>
    <n v="9000000"/>
    <n v="40047078"/>
    <s v="Newmarket Capital Group"/>
    <n v="113"/>
    <n v="172.2"/>
    <n v="51486686.356962025"/>
  </r>
  <r>
    <s v="Oldboy"/>
    <s v="R"/>
    <s v="Action"/>
    <x v="2"/>
    <s v="November 21, 2003 (South Korea)"/>
    <x v="64"/>
    <n v="532000"/>
    <s v="Park Chan-Wook"/>
    <s v="Garon Tsuchiya"/>
    <s v="Choi Min-sik"/>
    <s v="South Korea"/>
    <n v="3000000"/>
    <n v="15189934"/>
    <s v="Show East"/>
    <n v="120"/>
    <n v="184"/>
    <n v="23698785.918074757"/>
  </r>
  <r>
    <s v="Once Upon a Time in America"/>
    <s v="R"/>
    <s v="Crime"/>
    <x v="18"/>
    <s v="June 1, 1984 (United States)"/>
    <x v="64"/>
    <n v="321000"/>
    <s v="Sergio Leone"/>
    <s v="Harry Grey"/>
    <s v="Robert De Niro"/>
    <s v="Italy"/>
    <n v="30000000"/>
    <n v="5473212"/>
    <s v="The Ladd Company"/>
    <n v="229"/>
    <n v="103.9"/>
    <n v="8044803.1664254693"/>
  </r>
  <r>
    <s v="Princess Mononoke"/>
    <s v="PG-13"/>
    <s v="Animation"/>
    <x v="14"/>
    <s v="December 19, 1997 (United States)"/>
    <x v="64"/>
    <n v="357000"/>
    <s v="Hayao Miyazaki"/>
    <s v="Hayao Miyazaki"/>
    <s v="YÃ´ji Matsuda"/>
    <s v="Japan"/>
    <m/>
    <n v="169785704"/>
    <s v="DENTSU Music And Entertainment"/>
    <n v="134"/>
    <n v="160.5"/>
    <n v="202321877.23425889"/>
  </r>
  <r>
    <s v="Spider-Man: Into the Spider-Verse"/>
    <s v="PG"/>
    <s v="Animation"/>
    <x v="26"/>
    <s v="December 14, 2018 (United States)"/>
    <x v="64"/>
    <n v="411000"/>
    <s v="Bob Persichetti"/>
    <s v="Phil Lord"/>
    <s v="Shameik Moore"/>
    <s v="United States"/>
    <n v="90000000"/>
    <n v="375540831"/>
    <s v="Sony Pictures Entertainment (SPE)"/>
    <n v="117"/>
    <n v="251.1"/>
    <n v="483427508.26235741"/>
  </r>
  <r>
    <s v="The Dark Knight Rises"/>
    <s v="PG-13"/>
    <s v="Action"/>
    <x v="36"/>
    <s v="July 20, 2012 (United States)"/>
    <x v="64"/>
    <n v="1600000"/>
    <s v="Christopher Nolan"/>
    <s v="Jonathan Nolan"/>
    <s v="Christian Bale"/>
    <s v="United Kingdom"/>
    <n v="250000000"/>
    <n v="1081142612"/>
    <s v="Warner Bros."/>
    <n v="164"/>
    <n v="229.6"/>
    <n v="1464758354.2747886"/>
  </r>
  <r>
    <s v="The Lives of Others"/>
    <s v="R"/>
    <s v="Drama"/>
    <x v="15"/>
    <s v="March 30, 2007 (United States)"/>
    <x v="64"/>
    <n v="368000"/>
    <s v="Florian Henckel von Donnersmarck"/>
    <s v="Florian Henckel von Donnersmarck"/>
    <s v="Ulrich MÃ¼he"/>
    <s v="Germany"/>
    <n v="2000000"/>
    <n v="77356942"/>
    <s v="Wiedemann &amp; Berg Filmproduktion"/>
    <n v="137"/>
    <n v="201.6"/>
    <n v="141480553.58583432"/>
  </r>
  <r>
    <s v="The Shining"/>
    <s v="R"/>
    <s v="Drama"/>
    <x v="37"/>
    <s v="June 13, 1980 (United States)"/>
    <x v="64"/>
    <n v="927000"/>
    <s v="Stanley Kubrick"/>
    <s v="Stephen King"/>
    <s v="Jack Nicholson"/>
    <s v="United Kingdom"/>
    <n v="19000000"/>
    <n v="46998772"/>
    <s v="Warner Bros."/>
    <n v="146"/>
    <n v="82.4"/>
    <n v="66514286.24431026"/>
  </r>
  <r>
    <s v="WALLÂ·E"/>
    <s v="G"/>
    <s v="Animation"/>
    <x v="0"/>
    <s v="June 27, 2008 (United States)"/>
    <x v="64"/>
    <n v="1000000"/>
    <s v="Andrew Stanton"/>
    <s v="Andrew Stanton"/>
    <s v="Ben Burtt"/>
    <s v="United States"/>
    <n v="180000000"/>
    <n v="521311890"/>
    <s v="FortyFour Studios"/>
    <n v="98"/>
    <n v="215.3"/>
    <n v="1215330779.5179801"/>
  </r>
  <r>
    <s v="Your Name."/>
    <s v="TV-PG"/>
    <s v="Animation"/>
    <x v="30"/>
    <s v="April 7, 2017 (United States)"/>
    <x v="64"/>
    <n v="215000"/>
    <s v="Makoto Shinkai"/>
    <s v="Makoto Shinkai"/>
    <s v="RyÃ»nosuke Kamiki"/>
    <s v="Japan"/>
    <m/>
    <n v="358180115"/>
    <s v="Amuse"/>
    <n v="106"/>
    <n v="240"/>
    <n v="606656370.43079484"/>
  </r>
  <r>
    <s v="American History X"/>
    <s v="R"/>
    <s v="Drama"/>
    <x v="17"/>
    <s v="November 20, 1998 (United States)"/>
    <x v="65"/>
    <n v="1100000"/>
    <s v="Tony Kaye"/>
    <s v="David McKenna"/>
    <s v="Edward Norton"/>
    <s v="United States"/>
    <n v="20000000"/>
    <n v="23875127"/>
    <s v="New Line Cinema"/>
    <n v="119"/>
    <n v="163"/>
    <n v="31684456.432491288"/>
  </r>
  <r>
    <s v="Back to the Future"/>
    <s v="PG"/>
    <s v="Adventure"/>
    <x v="38"/>
    <s v="July 3, 1985 (United States)"/>
    <x v="65"/>
    <n v="1100000"/>
    <s v="Robert Zemeckis"/>
    <s v="Robert Zemeckis"/>
    <s v="Michael J. Fox"/>
    <s v="United States"/>
    <n v="19000000"/>
    <n v="381906762"/>
    <s v="Universal Pictures"/>
    <n v="116"/>
    <n v="107.6"/>
    <n v="595837124.32872498"/>
  </r>
  <r>
    <s v="Black Friday"/>
    <s v="Not Rated"/>
    <s v="Action"/>
    <x v="1"/>
    <s v="February 9, 2007 (India)"/>
    <x v="65"/>
    <n v="20000"/>
    <s v="Anurag Kashyap"/>
    <s v="Anurag Kashyap"/>
    <s v="Kay Kay Menon"/>
    <s v="India"/>
    <m/>
    <n v="1610897"/>
    <s v="Mid Day Multimedia Limited"/>
    <n v="143"/>
    <n v="188.9"/>
    <n v="2073681.0980143643"/>
  </r>
  <r>
    <s v="Cinema Paradiso"/>
    <s v="PG"/>
    <s v="Drama"/>
    <x v="28"/>
    <s v="February 23, 1990 (United States)"/>
    <x v="65"/>
    <n v="239000"/>
    <s v="Giuseppe Tornatore"/>
    <s v="Giuseppe Tornatore"/>
    <s v="Philippe Noiret"/>
    <s v="Italy"/>
    <n v="5000000"/>
    <n v="13019063"/>
    <s v="Cristaldifilm"/>
    <n v="155"/>
    <n v="118.3"/>
    <n v="28274472.531004988"/>
  </r>
  <r>
    <s v="Gladiator"/>
    <s v="R"/>
    <s v="Action"/>
    <x v="8"/>
    <s v="May 5, 2000 (United States)"/>
    <x v="65"/>
    <n v="1400000"/>
    <s v="Ridley Scott"/>
    <s v="David Franzoni"/>
    <s v="Russell Crowe"/>
    <s v="United States"/>
    <n v="103000000"/>
    <n v="465380802"/>
    <s v="Dreamworks Pictures"/>
    <n v="155"/>
    <n v="172.2"/>
    <n v="1198660442.6830091"/>
  </r>
  <r>
    <s v="LÃ©on: The Professional"/>
    <s v="R"/>
    <s v="Action"/>
    <x v="13"/>
    <s v="November 18, 1994 (United States)"/>
    <x v="65"/>
    <n v="1100000"/>
    <s v="Luc Besson"/>
    <s v="Luc Besson"/>
    <s v="Jean Reno"/>
    <s v="France"/>
    <m/>
    <n v="19552639"/>
    <s v="Gaumont"/>
    <n v="110"/>
    <n v="148.19999999999999"/>
    <n v="41229682.375778548"/>
  </r>
  <r>
    <s v="Terminator 2: Judgment Day"/>
    <s v="R"/>
    <s v="Action"/>
    <x v="16"/>
    <s v="July 3, 1991 (United States)"/>
    <x v="65"/>
    <n v="1000000"/>
    <s v="James Cameron"/>
    <s v="James Cameron"/>
    <s v="Arnold Schwarzenegger"/>
    <s v="United States"/>
    <n v="102000000"/>
    <n v="520881154"/>
    <s v="Carolco Pictures"/>
    <n v="137"/>
    <n v="136.19999999999999"/>
    <n v="787264323.53075397"/>
  </r>
  <r>
    <s v="The Best of Youth"/>
    <s v="R"/>
    <s v="Drama"/>
    <x v="2"/>
    <s v="June 20, 2003 (Italy)"/>
    <x v="65"/>
    <n v="21000"/>
    <s v="Marco Tullio Giordana"/>
    <s v="Sandro Petraglia"/>
    <s v="Luigi Lo Cascio"/>
    <s v="Italy"/>
    <m/>
    <n v="2799773"/>
    <s v="BiBi Film"/>
    <n v="366"/>
    <n v="184"/>
    <n v="4636363.2233695649"/>
  </r>
  <r>
    <s v="The Departed"/>
    <s v="R"/>
    <s v="Crime"/>
    <x v="15"/>
    <s v="October 6, 2006 (United States)"/>
    <x v="65"/>
    <n v="1200000"/>
    <s v="Martin Scorsese"/>
    <s v="William Monahan"/>
    <s v="Leonardo DiCaprio"/>
    <s v="United States"/>
    <n v="90000000"/>
    <n v="291465373"/>
    <s v="Warner Bros."/>
    <n v="151"/>
    <n v="201.6"/>
    <n v="533070223.00780314"/>
  </r>
  <r>
    <s v="The Intouchables"/>
    <s v="R"/>
    <s v="Biography"/>
    <x v="24"/>
    <s v="November 2, 2011 (France)"/>
    <x v="65"/>
    <n v="785000"/>
    <s v="Olivier Nakache"/>
    <s v="Olivier Nakache"/>
    <s v="FranÃ§ois Cluzet"/>
    <s v="France"/>
    <m/>
    <n v="426588510"/>
    <s v="Quad Productions"/>
    <n v="112"/>
    <n v="224.9"/>
    <n v="797432631.88343549"/>
  </r>
  <r>
    <s v="The Lion King"/>
    <s v="G"/>
    <s v="Animation"/>
    <x v="13"/>
    <s v="June 24, 1994 (United States)"/>
    <x v="65"/>
    <n v="970000"/>
    <s v="Roger Allers"/>
    <s v="Irene Mecchi"/>
    <s v="Matthew Broderick"/>
    <s v="United States"/>
    <n v="45000000"/>
    <n v="1083720877"/>
    <s v="Walt Disney Pictures"/>
    <n v="88"/>
    <n v="148.19999999999999"/>
    <n v="1637945194.5530756"/>
  </r>
  <r>
    <s v="The Pianist"/>
    <s v="R"/>
    <s v="Biography"/>
    <x v="23"/>
    <s v="March 28, 2003 (United States)"/>
    <x v="65"/>
    <n v="756000"/>
    <s v="Roman Polanski"/>
    <s v="Ronald Harwood"/>
    <s v="Adrien Brody"/>
    <s v="United Kingdom"/>
    <n v="35000000"/>
    <n v="120072577"/>
    <s v="R.P. Productions"/>
    <n v="150"/>
    <n v="179.9"/>
    <n v="295049308.16048384"/>
  </r>
  <r>
    <s v="The Prestige"/>
    <s v="PG-13"/>
    <s v="Drama"/>
    <x v="15"/>
    <s v="October 20, 2006 (United States)"/>
    <x v="65"/>
    <n v="1200000"/>
    <s v="Christopher Nolan"/>
    <s v="Jonathan Nolan"/>
    <s v="Christian Bale"/>
    <s v="United Kingdom"/>
    <n v="40000000"/>
    <n v="109676311"/>
    <s v="Touchstone Pictures"/>
    <n v="130"/>
    <n v="201.6"/>
    <n v="133087901.08203903"/>
  </r>
  <r>
    <s v="The Usual Suspects"/>
    <s v="R"/>
    <s v="Crime"/>
    <x v="40"/>
    <s v="August 16, 1995 (United States)"/>
    <x v="65"/>
    <n v="1000000"/>
    <s v="Bryan Singer"/>
    <s v="Christopher McQuarrie"/>
    <s v="Kevin Spacey"/>
    <s v="United States"/>
    <n v="6000000"/>
    <n v="23341568"/>
    <s v="PolyGram Filmed Entertainment"/>
    <n v="106"/>
    <n v="152.4"/>
    <n v="28324077.13898845"/>
  </r>
  <r>
    <s v="Whiplash"/>
    <s v="R"/>
    <s v="Drama"/>
    <x v="20"/>
    <s v="October 15, 2014 (Philippines)"/>
    <x v="65"/>
    <n v="749000"/>
    <s v="Damien Chazelle"/>
    <s v="Damien Chazelle"/>
    <s v="Miles Teller"/>
    <s v="United States"/>
    <n v="3300000"/>
    <n v="49396747"/>
    <s v="Bold Films"/>
    <n v="106"/>
    <n v="236.7"/>
    <n v="74658674.65724206"/>
  </r>
  <r>
    <s v="City of God"/>
    <s v="R"/>
    <s v="Crime"/>
    <x v="23"/>
    <s v="February 13, 2004 (United States)"/>
    <x v="66"/>
    <n v="714000"/>
    <s v="Fernando Meirelles"/>
    <s v="Paulo Lins"/>
    <s v="Alexandre Rodrigues"/>
    <s v="Brazil"/>
    <m/>
    <n v="30680793"/>
    <s v="O2 Filmes"/>
    <n v="130"/>
    <n v="179.9"/>
    <n v="56113070.990996398"/>
  </r>
  <r>
    <s v="Interstellar"/>
    <s v="PG-13"/>
    <s v="Adventure"/>
    <x v="20"/>
    <s v="November 7, 2014 (United States)"/>
    <x v="66"/>
    <n v="1600000"/>
    <s v="Christopher Nolan"/>
    <s v="Jonathan Nolan"/>
    <s v="Matthew McConaughey"/>
    <s v="United States"/>
    <n v="165000000"/>
    <n v="701729206"/>
    <s v="Paramount Pictures"/>
    <n v="169"/>
    <n v="236.7"/>
    <n v="1311760055.6331286"/>
  </r>
  <r>
    <s v="Life Is Beautiful"/>
    <s v="PG-13"/>
    <s v="Comedy"/>
    <x v="14"/>
    <s v="December 20, 1997 (Italy)"/>
    <x v="66"/>
    <n v="642000"/>
    <s v="Roberto Benigni"/>
    <s v="Vincenzo Cerami"/>
    <s v="Roberto Benigni"/>
    <s v="Italy"/>
    <n v="20000000"/>
    <n v="230098753"/>
    <s v="Melampo Cinematografica"/>
    <n v="116"/>
    <n v="160.5"/>
    <n v="274192765.11184984"/>
  </r>
  <r>
    <s v="Parasite"/>
    <s v="R"/>
    <s v="Comedy"/>
    <x v="5"/>
    <s v="November 8, 2019 (United States)"/>
    <x v="66"/>
    <n v="631000"/>
    <s v="Bong Joon Ho"/>
    <s v="Bong Joon Ho"/>
    <s v="Kang-ho Song"/>
    <s v="South Korea"/>
    <n v="11400000"/>
    <n v="258908054"/>
    <s v="Barunson E&amp;A"/>
    <n v="132"/>
    <n v="255.7"/>
    <n v="350774940.21253884"/>
  </r>
  <r>
    <s v="Saving Private Ryan"/>
    <s v="R"/>
    <s v="Drama"/>
    <x v="17"/>
    <s v="July 24, 1998 (United States)"/>
    <x v="66"/>
    <n v="1300000"/>
    <s v="Steven Spielberg"/>
    <s v="Robert Rodat"/>
    <s v="Tom Hanks"/>
    <s v="United States"/>
    <n v="70000000"/>
    <n v="482349603"/>
    <s v="Dreamworks Pictures"/>
    <n v="169"/>
    <n v="163"/>
    <n v="1616852849.6600659"/>
  </r>
  <r>
    <s v="Se7en"/>
    <s v="R"/>
    <s v="Crime"/>
    <x v="40"/>
    <s v="September 22, 1995 (United States)"/>
    <x v="66"/>
    <n v="1500000"/>
    <s v="David Fincher"/>
    <s v="Andrew Kevin Walker"/>
    <s v="Morgan Freeman"/>
    <s v="United States"/>
    <n v="33000000"/>
    <n v="327333559"/>
    <s v="Cecchi Gori Pictures"/>
    <n v="127"/>
    <n v="152.4"/>
    <n v="434401286.70426828"/>
  </r>
  <r>
    <s v="Spirited Away"/>
    <s v="PG"/>
    <s v="Animation"/>
    <x v="7"/>
    <s v="March 28, 2003 (United States)"/>
    <x v="66"/>
    <n v="679000"/>
    <s v="Hayao Miyazaki"/>
    <s v="Hayao Miyazaki"/>
    <s v="Daveigh Chase"/>
    <s v="Japan"/>
    <n v="19000000"/>
    <n v="355475245"/>
    <s v="Tokuma Shoten"/>
    <n v="125"/>
    <n v="177.1"/>
    <n v="1006629248.6198885"/>
  </r>
  <r>
    <s v="The Green Mile"/>
    <s v="R"/>
    <s v="Crime"/>
    <x v="11"/>
    <s v="December 10, 1999 (United States)"/>
    <x v="66"/>
    <n v="1200000"/>
    <s v="Frank Darabont"/>
    <s v="Stephen King"/>
    <s v="Tom Hanks"/>
    <s v="United States"/>
    <n v="60000000"/>
    <n v="286801374"/>
    <s v="Castle Rock Entertainment"/>
    <n v="189"/>
    <n v="166.6"/>
    <n v="400680323.96973866"/>
  </r>
  <r>
    <s v="The Silence of the Lambs"/>
    <s v="R"/>
    <s v="Crime"/>
    <x v="16"/>
    <s v="February 14, 1991 (United States)"/>
    <x v="66"/>
    <n v="1300000"/>
    <s v="Jonathan Demme"/>
    <s v="Thomas Harris"/>
    <s v="Jodie Foster"/>
    <s v="United States"/>
    <n v="19000000"/>
    <n v="272742922"/>
    <s v="Strong Heart/Demme Production"/>
    <n v="118"/>
    <n v="136.19999999999999"/>
    <n v="387434817.40512818"/>
  </r>
  <r>
    <s v="Goodfellas"/>
    <s v="R"/>
    <s v="Biography"/>
    <x v="32"/>
    <s v="September 21, 1990 (United States)"/>
    <x v="67"/>
    <n v="1100000"/>
    <s v="Martin Scorsese"/>
    <s v="Nicholas Pileggi"/>
    <s v="Robert De Niro"/>
    <s v="United States"/>
    <n v="25000000"/>
    <n v="46963277"/>
    <s v="Warner Bros."/>
    <n v="146"/>
    <n v="130.69999999999999"/>
    <n v="93895738.201443568"/>
  </r>
  <r>
    <s v="Star Wars: Episode V - The Empire Strikes Back"/>
    <s v="PG"/>
    <s v="Action"/>
    <x v="37"/>
    <s v="June 20, 1980 (United States)"/>
    <x v="67"/>
    <n v="1200000"/>
    <s v="Irvin Kershner"/>
    <s v="Leigh Brackett"/>
    <s v="Mark Hamill"/>
    <s v="United States"/>
    <n v="18000000"/>
    <n v="538375067"/>
    <s v="Lucasfilm"/>
    <n v="124"/>
    <n v="82.4"/>
    <n v="761926999.1402694"/>
  </r>
  <r>
    <s v="The Lord of the Rings: The Two Towers"/>
    <s v="PG-13"/>
    <s v="Action"/>
    <x v="23"/>
    <s v="December 18, 2002 (United States)"/>
    <x v="67"/>
    <n v="1500000"/>
    <s v="Peter Jackson"/>
    <s v="J.R.R. Tolkien"/>
    <s v="Elijah Wood"/>
    <s v="New Zealand"/>
    <n v="94000000"/>
    <n v="947495095"/>
    <s v="New Line Cinema"/>
    <n v="179"/>
    <n v="179.9"/>
    <n v="2991728035.7150259"/>
  </r>
  <r>
    <s v="The Matrix"/>
    <s v="R"/>
    <s v="Action"/>
    <x v="11"/>
    <s v="March 31, 1999 (United States)"/>
    <x v="67"/>
    <n v="1700000"/>
    <s v="Lana Wachowski"/>
    <s v="Lilly Wachowski"/>
    <s v="Keanu Reeves"/>
    <s v="United States"/>
    <n v="63000000"/>
    <n v="466364845"/>
    <s v="Warner Bros."/>
    <n v="136"/>
    <n v="166.6"/>
    <n v="752257111.01905763"/>
  </r>
  <r>
    <s v="Fight Club"/>
    <s v="R"/>
    <s v="Drama"/>
    <x v="11"/>
    <s v="October 15, 1999 (United States)"/>
    <x v="68"/>
    <n v="1900000"/>
    <s v="David Fincher"/>
    <s v="Chuck Palahniuk"/>
    <s v="Brad Pitt"/>
    <s v="Germany"/>
    <n v="63000000"/>
    <n v="101209702"/>
    <s v="Fox 2000 Pictures"/>
    <n v="139"/>
    <n v="166.6"/>
    <n v="130285577.5217575"/>
  </r>
  <r>
    <s v="Forrest Gump"/>
    <s v="PG-13"/>
    <s v="Drama"/>
    <x v="13"/>
    <s v="July 6, 1994 (United States)"/>
    <x v="68"/>
    <n v="1900000"/>
    <s v="Robert Zemeckis"/>
    <s v="Winston Groom"/>
    <s v="Tom Hanks"/>
    <s v="United States"/>
    <n v="55000000"/>
    <n v="678226133"/>
    <s v="Paramount Pictures"/>
    <n v="142"/>
    <n v="148.19999999999999"/>
    <n v="996890992.4027977"/>
  </r>
  <r>
    <s v="Inception"/>
    <s v="PG-13"/>
    <s v="Action"/>
    <x v="29"/>
    <s v="July 16, 2010 (United States)"/>
    <x v="68"/>
    <n v="2100000"/>
    <s v="Christopher Nolan"/>
    <s v="Christopher Nolan"/>
    <s v="Leonardo DiCaprio"/>
    <s v="United States"/>
    <n v="160000000"/>
    <n v="836836967"/>
    <s v="Warner Bros."/>
    <n v="148"/>
    <n v="218.1"/>
    <n v="1169116111.1641448"/>
  </r>
  <r>
    <s v="The Lord of the Rings: The Fellowship of the Ring"/>
    <s v="PG-13"/>
    <s v="Action"/>
    <x v="7"/>
    <s v="December 19, 2001 (United States)"/>
    <x v="68"/>
    <n v="1700000"/>
    <s v="Peter Jackson"/>
    <s v="J.R.R. Tolkien"/>
    <s v="Elijah Wood"/>
    <s v="New Zealand"/>
    <n v="93000000"/>
    <n v="897690072"/>
    <s v="New Line Cinema"/>
    <n v="178"/>
    <n v="177.1"/>
    <n v="1155581600.9226871"/>
  </r>
  <r>
    <s v="Pulp Fiction"/>
    <s v="R"/>
    <s v="Crime"/>
    <x v="13"/>
    <s v="October 14, 1994 (United States)"/>
    <x v="69"/>
    <n v="1900000"/>
    <s v="Quentin Tarantino"/>
    <s v="Quentin Tarantino"/>
    <s v="John Travolta"/>
    <s v="United States"/>
    <n v="8000000"/>
    <n v="213928762"/>
    <s v="Miramax"/>
    <n v="154"/>
    <n v="148.19999999999999"/>
    <n v="415449928.49840659"/>
  </r>
  <r>
    <s v="Schindler's List"/>
    <s v="R"/>
    <s v="Biography"/>
    <x v="34"/>
    <s v="February 4, 1994 (United States)"/>
    <x v="69"/>
    <n v="1200000"/>
    <s v="Steven Spielberg"/>
    <s v="Thomas Keneally"/>
    <s v="Liam Neeson"/>
    <s v="United States"/>
    <n v="22000000"/>
    <n v="322161245"/>
    <s v="Universal Pictures"/>
    <n v="195"/>
    <n v="144.5"/>
    <n v="791633317.35080636"/>
  </r>
  <r>
    <s v="The Lord of the Rings: The Return of the King"/>
    <s v="PG-13"/>
    <s v="Action"/>
    <x v="2"/>
    <s v="December 17, 2003 (United States)"/>
    <x v="69"/>
    <n v="1700000"/>
    <s v="Peter Jackson"/>
    <s v="J.R.R. Tolkien"/>
    <s v="Elijah Wood"/>
    <s v="New Zealand"/>
    <n v="94000000"/>
    <n v="1146030912"/>
    <s v="New Line Cinema"/>
    <n v="201"/>
    <n v="184"/>
    <n v="1424706727.4026928"/>
  </r>
  <r>
    <s v="The Dark Knight"/>
    <s v="PG-13"/>
    <s v="Action"/>
    <x v="0"/>
    <s v="July 18, 2008 (United States)"/>
    <x v="70"/>
    <n v="2400000"/>
    <s v="Christopher Nolan"/>
    <s v="Jonathan Nolan"/>
    <s v="Christian Bale"/>
    <s v="United States"/>
    <n v="185000000"/>
    <n v="1005973645"/>
    <s v="Warner Bros."/>
    <n v="152"/>
    <n v="215.3"/>
    <n v="1315537208.718884"/>
  </r>
  <r>
    <s v="The Shawshank Redemption"/>
    <s v="R"/>
    <s v="Drama"/>
    <x v="13"/>
    <s v="October 14, 1994 (United States)"/>
    <x v="71"/>
    <n v="2400000"/>
    <s v="Frank Darabont"/>
    <s v="Stephen King"/>
    <s v="Tim Robbins"/>
    <s v="United States"/>
    <n v="25000000"/>
    <n v="28817291"/>
    <s v="Castle Rock Entertainment"/>
    <n v="142"/>
    <n v="148.19999999999999"/>
    <n v="36585952.365416668"/>
  </r>
  <r>
    <s v="It's Just Us"/>
    <m/>
    <s v="Drama"/>
    <x v="22"/>
    <s v="October 1, 2020 (United States)"/>
    <x v="72"/>
    <m/>
    <s v="James Randall"/>
    <s v="James Randall"/>
    <s v="Christina Roz"/>
    <s v="United States"/>
    <n v="15000"/>
    <m/>
    <m/>
    <n v="120"/>
    <n v="258.8"/>
    <s v="Missing"/>
  </r>
  <r>
    <s v="Love by Drowning"/>
    <s v="R"/>
    <s v="Drama"/>
    <x v="22"/>
    <s v="November 6, 2020 (United States)"/>
    <x v="72"/>
    <m/>
    <s v="Justin Kreinbrink"/>
    <s v="C.E. Poverman"/>
    <s v="Nicky Whelan"/>
    <s v="United States"/>
    <n v="1000000"/>
    <m/>
    <s v="Dow Jazz Films"/>
    <n v="121"/>
    <n v="258.8"/>
    <s v="Missing"/>
  </r>
  <r>
    <s v="The Robinsons"/>
    <m/>
    <s v="Action"/>
    <x v="22"/>
    <s v="November 10, 2020 (United States)"/>
    <x v="72"/>
    <m/>
    <s v="Directors"/>
    <s v="Aleks Alifirenko Jr."/>
    <s v="Billy Hartmann"/>
    <s v="United States"/>
    <n v="10000"/>
    <m/>
    <m/>
    <n v="90"/>
    <n v="258.8"/>
    <s v="Missing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68">
  <r>
    <s v="Disaster Movie"/>
    <x v="0"/>
    <x v="0"/>
    <n v="2008"/>
    <s v="August 29, 2008 (United States)"/>
    <x v="0"/>
    <n v="88000"/>
    <s v="Jason Friedberg"/>
    <s v="Jason Friedberg"/>
    <s v="Carmen Electra"/>
    <s v="United States"/>
    <x v="0"/>
    <n v="34816824"/>
    <s v="Lionsgate"/>
    <n v="87"/>
    <n v="215.3"/>
    <n v="59902237.565217391"/>
    <x v="0"/>
  </r>
  <r>
    <s v="Superbabies: Baby Geniuses 2"/>
    <x v="1"/>
    <x v="0"/>
    <n v="2004"/>
    <s v="August 27, 2004 (United States)"/>
    <x v="0"/>
    <n v="30000"/>
    <s v="Bob Clark"/>
    <s v="Robert Grasmere"/>
    <s v="Jon Voight"/>
    <s v="Germany"/>
    <x v="0"/>
    <n v="9448644"/>
    <s v="ApolloMedia Distribution"/>
    <n v="88"/>
    <n v="188.9"/>
    <n v="11995840.945"/>
    <x v="0"/>
  </r>
  <r>
    <s v="The Hottie &amp; the Nottie"/>
    <x v="0"/>
    <x v="0"/>
    <n v="2008"/>
    <s v="February 21, 2008 (Russia)"/>
    <x v="0"/>
    <n v="36000"/>
    <s v="Tom Putnam"/>
    <s v="Heidi Ferrer"/>
    <s v="Paris Hilton"/>
    <s v="United States"/>
    <x v="1"/>
    <n v="1596232"/>
    <s v="Purple Pictures"/>
    <n v="91"/>
    <n v="215.3"/>
    <n v="2412558.9801587304"/>
    <x v="1"/>
  </r>
  <r>
    <s v="From Justin to Kelly"/>
    <x v="1"/>
    <x v="0"/>
    <n v="2003"/>
    <s v="June 20, 2003 (United States)"/>
    <x v="1"/>
    <n v="25000"/>
    <s v="Robert Iscove"/>
    <s v="Kim Fuller"/>
    <s v="Kelly Clarkson"/>
    <s v="United States"/>
    <x v="2"/>
    <n v="4928883"/>
    <s v="19 Entertainment"/>
    <n v="81"/>
    <n v="184"/>
    <n v="9854531.8248031493"/>
    <x v="0"/>
  </r>
  <r>
    <s v="House of the Dead"/>
    <x v="2"/>
    <x v="1"/>
    <n v="2003"/>
    <s v="October 10, 2003 (United States)"/>
    <x v="1"/>
    <n v="36000"/>
    <s v="Uwe Boll"/>
    <s v="Mark A. Altman"/>
    <s v="Jonathan Cherry"/>
    <s v="Germany"/>
    <x v="2"/>
    <n v="13818181"/>
    <s v="Boll Kino Beteiligungs GmbH &amp; Co. KG"/>
    <n v="90"/>
    <n v="184"/>
    <n v="19555967.25824431"/>
    <x v="0"/>
  </r>
  <r>
    <s v="Leonard Part 6"/>
    <x v="1"/>
    <x v="1"/>
    <n v="1987"/>
    <s v="December 18, 1987 (United States)"/>
    <x v="2"/>
    <n v="7900"/>
    <s v="Paul Weiland"/>
    <s v="Jonathan Reynolds"/>
    <s v="Bill Cosby"/>
    <s v="United States"/>
    <x v="3"/>
    <n v="4615255"/>
    <s v="Columbia Pictures"/>
    <n v="85"/>
    <n v="113.6"/>
    <n v="12830914.219890513"/>
    <x v="0"/>
  </r>
  <r>
    <s v="Son of the Mask"/>
    <x v="1"/>
    <x v="0"/>
    <n v="2005"/>
    <s v="February 18, 2005 (United States)"/>
    <x v="2"/>
    <n v="53000"/>
    <s v="Lawrence Guterman"/>
    <s v="Lance Khazei"/>
    <s v="Jamie Kennedy"/>
    <s v="United States"/>
    <x v="4"/>
    <n v="59981548"/>
    <s v="New Line Cinema"/>
    <n v="94"/>
    <n v="195.3"/>
    <n v="72785255.57785742"/>
    <x v="0"/>
  </r>
  <r>
    <s v="Student of the Year 2"/>
    <x v="3"/>
    <x v="1"/>
    <n v="2019"/>
    <s v="May 10, 2019 (United States)"/>
    <x v="2"/>
    <n v="18000"/>
    <s v="Punit Malhotra"/>
    <s v="Arshad Sayed"/>
    <s v="Tiger Shroff"/>
    <s v="India"/>
    <x v="1"/>
    <n v="1635907"/>
    <s v="Fox STAR Studios"/>
    <n v="146"/>
    <n v="255.7"/>
    <n v="2285469.3392939018"/>
    <x v="1"/>
  </r>
  <r>
    <s v="Who's Your Caddy?"/>
    <x v="0"/>
    <x v="0"/>
    <n v="2007"/>
    <s v="July 27, 2007 (United States)"/>
    <x v="2"/>
    <n v="15000"/>
    <s v="Don Michael Paul"/>
    <s v="Don Michael Paul"/>
    <s v="Big Boi"/>
    <s v="United States"/>
    <x v="5"/>
    <n v="5713425"/>
    <s v="Ascendant Pictures"/>
    <n v="93"/>
    <n v="207.3"/>
    <n v="6933017.1146953404"/>
    <x v="0"/>
  </r>
  <r>
    <s v="Glitter"/>
    <x v="0"/>
    <x v="2"/>
    <n v="2001"/>
    <s v="September 21, 2001 (United States)"/>
    <x v="3"/>
    <n v="22000"/>
    <s v="Vondie Curtis-Hall"/>
    <s v="Cheryl L. West"/>
    <s v="Mariah Carey"/>
    <s v="United States"/>
    <x v="6"/>
    <n v="5271666"/>
    <s v="Twentieth Century Fox"/>
    <n v="104"/>
    <n v="177.1"/>
    <n v="7967642.0148809524"/>
    <x v="0"/>
  </r>
  <r>
    <s v="Alone in the Dark"/>
    <x v="2"/>
    <x v="1"/>
    <n v="2005"/>
    <s v="January 28, 2005 (United States)"/>
    <x v="4"/>
    <n v="42000"/>
    <s v="Uwe Boll"/>
    <s v="Elan Mastai"/>
    <s v="Christian Slater"/>
    <s v="Canada"/>
    <x v="0"/>
    <n v="12693645"/>
    <s v="AITD Productions"/>
    <n v="96"/>
    <n v="195.3"/>
    <n v="19185285.870535716"/>
    <x v="0"/>
  </r>
  <r>
    <s v="Epic Movie"/>
    <x v="0"/>
    <x v="3"/>
    <n v="2007"/>
    <s v="January 26, 2007 (United States)"/>
    <x v="4"/>
    <n v="103000"/>
    <s v="Jason Friedberg"/>
    <s v="Jason Friedberg"/>
    <s v="Kal Penn"/>
    <s v="United States"/>
    <x v="0"/>
    <n v="87238158"/>
    <s v="New Regency Productions"/>
    <n v="86"/>
    <n v="207.3"/>
    <n v="110756111.42749999"/>
    <x v="0"/>
  </r>
  <r>
    <s v="Battlefield Earth"/>
    <x v="0"/>
    <x v="1"/>
    <n v="2000"/>
    <s v="May 12, 2000 (United States)"/>
    <x v="5"/>
    <n v="77000"/>
    <s v="Roger Christian"/>
    <s v="Corey Mandell"/>
    <s v="John Travolta"/>
    <s v="United States"/>
    <x v="7"/>
    <n v="29725663"/>
    <s v="Warner Bros."/>
    <n v="118"/>
    <n v="172.2"/>
    <n v="84176668.365241632"/>
    <x v="0"/>
  </r>
  <r>
    <s v="Dragonball Evolution"/>
    <x v="1"/>
    <x v="1"/>
    <n v="2009"/>
    <s v="April 10, 2009 (United States)"/>
    <x v="5"/>
    <n v="71000"/>
    <s v="James Wong"/>
    <s v="Ben Ramsey"/>
    <s v="Justin Chatwin"/>
    <s v="United States"/>
    <x v="8"/>
    <n v="55720772"/>
    <s v="Twentieth Century Fox"/>
    <n v="85"/>
    <n v="214.5"/>
    <n v="124655794.62848751"/>
    <x v="0"/>
  </r>
  <r>
    <s v="Gigli"/>
    <x v="2"/>
    <x v="0"/>
    <n v="2003"/>
    <s v="August 1, 2003 (United States)"/>
    <x v="5"/>
    <n v="46000"/>
    <s v="Martin Brest"/>
    <s v="Martin Brest"/>
    <s v="Ben Affleck"/>
    <s v="United States"/>
    <x v="9"/>
    <n v="7266209"/>
    <s v="Revolution Studios"/>
    <n v="121"/>
    <n v="184"/>
    <n v="22943149.039378237"/>
    <x v="0"/>
  </r>
  <r>
    <s v="Lawnmower Man 2: Beyond Cyberspace"/>
    <x v="0"/>
    <x v="1"/>
    <n v="1996"/>
    <s v="January 12, 1996 (United States)"/>
    <x v="5"/>
    <n v="9000"/>
    <s v="Farhad Mann"/>
    <s v="Farhad Mann"/>
    <s v="Patrick Bergin"/>
    <s v="United States"/>
    <x v="10"/>
    <n v="2409225"/>
    <s v="New Line Cinema"/>
    <n v="93"/>
    <n v="156.9"/>
    <n v="3058711.90625"/>
    <x v="0"/>
  </r>
  <r>
    <s v="The Garbage Pail Kids Movie"/>
    <x v="1"/>
    <x v="3"/>
    <n v="1987"/>
    <s v="August 22, 1987 (United States)"/>
    <x v="6"/>
    <n v="7600"/>
    <s v="Rod Amateau"/>
    <s v="Linda Palmer"/>
    <s v="Anthony Newley"/>
    <s v="United States"/>
    <x v="11"/>
    <n v="1576615"/>
    <s v="Atlantic Entertainment Group"/>
    <n v="100"/>
    <n v="113.6"/>
    <n v="3675551.5723029841"/>
    <x v="0"/>
  </r>
  <r>
    <s v="Baby Geniuses"/>
    <x v="1"/>
    <x v="0"/>
    <n v="1999"/>
    <s v="March 12, 1999 (United States)"/>
    <x v="7"/>
    <n v="26000"/>
    <s v="Bob Clark"/>
    <s v="Steven Paul"/>
    <s v="Kathleen Turner"/>
    <s v="United States"/>
    <x v="2"/>
    <n v="36450736"/>
    <s v="Crystal Sky Worldwide"/>
    <n v="97"/>
    <n v="166.6"/>
    <n v="61737294.381322958"/>
    <x v="0"/>
  </r>
  <r>
    <s v="Ed"/>
    <x v="1"/>
    <x v="0"/>
    <n v="1996"/>
    <s v="March 15, 1996 (United States)"/>
    <x v="7"/>
    <n v="8200"/>
    <s v="Bill CouturiÃ©"/>
    <s v="Ken Richards"/>
    <s v="Matt LeBlanc"/>
    <s v="United States"/>
    <x v="3"/>
    <n v="4422380"/>
    <s v="Longview Entertainment"/>
    <n v="94"/>
    <n v="156.9"/>
    <n v="10309863.703136954"/>
    <x v="0"/>
  </r>
  <r>
    <s v="Inchon"/>
    <x v="1"/>
    <x v="2"/>
    <n v="1981"/>
    <s v="September 17, 1982 (United States)"/>
    <x v="7"/>
    <n v="659"/>
    <s v="Terence Young"/>
    <s v="Robin Moore"/>
    <s v="Laurence Olivier"/>
    <s v="South Korea"/>
    <x v="12"/>
    <n v="5200986"/>
    <s v="One Way Productions"/>
    <n v="140"/>
    <n v="90.9"/>
    <n v="9512247.5042016804"/>
    <x v="0"/>
  </r>
  <r>
    <s v="It's Pat: the Movie"/>
    <x v="0"/>
    <x v="0"/>
    <n v="1994"/>
    <s v="November 25, 1994 (Brazil)"/>
    <x v="7"/>
    <n v="9500"/>
    <s v="Adam Bernstein"/>
    <s v="Julia Sweeney"/>
    <s v="Julia Sweeney"/>
    <s v="United States"/>
    <x v="1"/>
    <n v="60822"/>
    <s v="Touchstone Pictures"/>
    <n v="77"/>
    <n v="148.19999999999999"/>
    <n v="172234.78996282528"/>
    <x v="1"/>
  </r>
  <r>
    <s v="Plump Fiction"/>
    <x v="2"/>
    <x v="0"/>
    <n v="1997"/>
    <s v="May 23, 1997 (Poland)"/>
    <x v="7"/>
    <n v="3600"/>
    <s v="Bob Koherr"/>
    <s v="Bob Koherr"/>
    <s v="Tommy Davidson"/>
    <s v="United States"/>
    <x v="1"/>
    <n v="71145"/>
    <s v="Plump Fiction LLC"/>
    <n v="82"/>
    <n v="160.5"/>
    <n v="86331.666666666672"/>
    <x v="1"/>
  </r>
  <r>
    <s v="Date Movie"/>
    <x v="0"/>
    <x v="0"/>
    <n v="2006"/>
    <s v="February 17, 2006 (United States)"/>
    <x v="8"/>
    <n v="58000"/>
    <s v="Aaron Seltzer"/>
    <s v="Jason Friedberg"/>
    <s v="Alyson Hannigan"/>
    <s v="United States"/>
    <x v="0"/>
    <n v="85749034"/>
    <s v="New Regency Productions"/>
    <n v="83"/>
    <n v="201.6"/>
    <n v="270753685.59378237"/>
    <x v="0"/>
  </r>
  <r>
    <s v="Meet the Spartans"/>
    <x v="0"/>
    <x v="0"/>
    <n v="2008"/>
    <s v="January 25, 2008 (United States)"/>
    <x v="8"/>
    <n v="103000"/>
    <s v="Jason Friedberg"/>
    <s v="Jason Friedberg"/>
    <s v="Sean Maguire"/>
    <s v="United States"/>
    <x v="8"/>
    <n v="85897593"/>
    <s v="New Regency Productions"/>
    <n v="87"/>
    <n v="215.3"/>
    <n v="192165907.39427313"/>
    <x v="0"/>
  </r>
  <r>
    <s v="BloodRayne"/>
    <x v="2"/>
    <x v="1"/>
    <n v="2005"/>
    <s v="January 6, 2006 (United States)"/>
    <x v="9"/>
    <n v="34000"/>
    <s v="Uwe Boll"/>
    <s v="Guinevere Turner"/>
    <s v="Kristanna Loken"/>
    <s v="Germany"/>
    <x v="13"/>
    <n v="3650275"/>
    <s v="Boll Kino Beteiligungs GmbH &amp; Co. KG"/>
    <n v="95"/>
    <n v="195.3"/>
    <n v="7088838.7029955378"/>
    <x v="0"/>
  </r>
  <r>
    <s v="Cool as Ice"/>
    <x v="1"/>
    <x v="0"/>
    <n v="1991"/>
    <s v="October 18, 1991 (United States)"/>
    <x v="9"/>
    <n v="9100"/>
    <s v="David Kellogg"/>
    <s v="David Stenn"/>
    <s v="Vanilla Ice"/>
    <s v="United States"/>
    <x v="14"/>
    <n v="1193062"/>
    <s v="Alive Films"/>
    <n v="91"/>
    <n v="136.19999999999999"/>
    <n v="3072916.2417582413"/>
    <x v="0"/>
  </r>
  <r>
    <s v="Scream"/>
    <x v="2"/>
    <x v="4"/>
    <n v="1981"/>
    <s v="January 1, 1981 (United States)"/>
    <x v="9"/>
    <n v="674"/>
    <s v="Byron Quisenberry"/>
    <s v="Byron Quisenberry"/>
    <s v="Pepper Martin"/>
    <s v="United States"/>
    <x v="1"/>
    <m/>
    <s v="Calendar International Pictures"/>
    <n v="82"/>
    <n v="90.9"/>
    <s v="Missing"/>
    <x v="1"/>
  </r>
  <r>
    <s v="Steel"/>
    <x v="0"/>
    <x v="1"/>
    <n v="1997"/>
    <s v="August 15, 1997 (United States)"/>
    <x v="9"/>
    <n v="12000"/>
    <s v="Kenneth Johnson"/>
    <s v="Louise Simonson"/>
    <s v="Shaquille O'Neal"/>
    <s v="United States"/>
    <x v="15"/>
    <n v="1710972"/>
    <s v="DC Entertainment"/>
    <n v="97"/>
    <n v="160.5"/>
    <n v="3517767.6680161944"/>
    <x v="0"/>
  </r>
  <r>
    <s v="3 Ninjas: High Noon at Mega Mountain"/>
    <x v="1"/>
    <x v="1"/>
    <n v="1998"/>
    <s v="June 18, 1998 (Australia)"/>
    <x v="10"/>
    <n v="11000"/>
    <s v="Sean McNamara"/>
    <s v="Sean McNamara"/>
    <s v="Loni Anderson"/>
    <s v="United States"/>
    <x v="1"/>
    <n v="375805"/>
    <s v="Leeds/Ben-Ami Productions"/>
    <n v="93"/>
    <n v="163"/>
    <n v="1102096.0875842154"/>
    <x v="1"/>
  </r>
  <r>
    <s v="Bolero"/>
    <x v="2"/>
    <x v="0"/>
    <n v="1984"/>
    <s v="August 31, 1984 (United States)"/>
    <x v="10"/>
    <n v="5100"/>
    <s v="John Derek"/>
    <s v="John Derek"/>
    <s v="Bo Derek"/>
    <s v="United States"/>
    <x v="5"/>
    <n v="8914881"/>
    <s v="City Films"/>
    <n v="105"/>
    <n v="103.9"/>
    <n v="20783200.005355775"/>
    <x v="0"/>
  </r>
  <r>
    <s v="El Coyote"/>
    <x v="2"/>
    <x v="1"/>
    <n v="2019"/>
    <s v="October 4, 2019 (United States)"/>
    <x v="10"/>
    <n v="122"/>
    <s v="Jeffrey Nicholson"/>
    <s v="Jeffrey Nicholson"/>
    <s v="Michael Saquella"/>
    <s v="United States"/>
    <x v="1"/>
    <n v="1101470"/>
    <s v="Cactus Blue Entertainment"/>
    <n v="93"/>
    <n v="255.7"/>
    <n v="1664771.3740079366"/>
    <x v="1"/>
  </r>
  <r>
    <s v="Jaws: the Revenge"/>
    <x v="0"/>
    <x v="3"/>
    <n v="1987"/>
    <s v="July 17, 1987 (United States)"/>
    <x v="10"/>
    <n v="42000"/>
    <s v="Joseph Sargent"/>
    <s v="Peter Benchley"/>
    <s v="Lorraine Gary"/>
    <s v="United States"/>
    <x v="16"/>
    <n v="51881013"/>
    <s v="Universal Pictures"/>
    <n v="89"/>
    <n v="113.6"/>
    <n v="80942881.009216592"/>
    <x v="0"/>
  </r>
  <r>
    <s v="Kazaam"/>
    <x v="1"/>
    <x v="0"/>
    <n v="1996"/>
    <s v="July 17, 1996 (United States)"/>
    <x v="10"/>
    <n v="23000"/>
    <s v="Paul Michael Glaser"/>
    <s v="Paul Michael Glaser"/>
    <s v="Shaquille O'Neal"/>
    <s v="United States"/>
    <x v="0"/>
    <n v="18937262"/>
    <s v="Interscope Communications"/>
    <n v="93"/>
    <n v="156.9"/>
    <n v="53626242.856877327"/>
    <x v="0"/>
  </r>
  <r>
    <s v="The Lonely Lady"/>
    <x v="2"/>
    <x v="2"/>
    <n v="1983"/>
    <s v="September 30, 1983 (United States)"/>
    <x v="10"/>
    <n v="938"/>
    <s v="Peter Sasdy"/>
    <s v="Harold Robbins"/>
    <s v="Pia Zadora"/>
    <s v="United States"/>
    <x v="17"/>
    <n v="1223200"/>
    <s v="Harold Robbins International Company"/>
    <n v="92"/>
    <n v="99.6"/>
    <n v="1457602.8157997653"/>
    <x v="0"/>
  </r>
  <r>
    <s v="Bratz"/>
    <x v="1"/>
    <x v="0"/>
    <n v="2007"/>
    <s v="August 3, 2007 (United States)"/>
    <x v="11"/>
    <n v="18000"/>
    <s v="Sean McNamara"/>
    <s v="Susan Estelle Jansen"/>
    <s v="Skyler Shaye"/>
    <s v="United States"/>
    <x v="0"/>
    <n v="26013153"/>
    <s v="Avi Arad &amp; Associates"/>
    <n v="110"/>
    <n v="207.3"/>
    <n v="87197004.610561043"/>
    <x v="0"/>
  </r>
  <r>
    <s v="Left Behind"/>
    <x v="0"/>
    <x v="1"/>
    <n v="2014"/>
    <s v="October 3, 2014 (United States)"/>
    <x v="11"/>
    <n v="38000"/>
    <s v="Vic Armstrong"/>
    <s v="Paul Lalonde"/>
    <s v="Nicolas Cage"/>
    <s v="United States"/>
    <x v="15"/>
    <n v="27405896"/>
    <s v="Stoney Lake Entertainment"/>
    <n v="110"/>
    <n v="236.7"/>
    <n v="83841129.630522087"/>
    <x v="0"/>
  </r>
  <r>
    <s v="Martians Go Home"/>
    <x v="0"/>
    <x v="0"/>
    <n v="1989"/>
    <s v="April 20, 1990 (United States)"/>
    <x v="11"/>
    <n v="666"/>
    <s v="David Odell"/>
    <s v="Fredric Brown"/>
    <s v="Randy Quaid"/>
    <s v="United States"/>
    <x v="1"/>
    <n v="129778"/>
    <s v="Edward R. Pressman Productions"/>
    <n v="89"/>
    <n v="124"/>
    <n v="166849.60590717301"/>
    <x v="1"/>
  </r>
  <r>
    <s v="More to Life"/>
    <x v="4"/>
    <x v="2"/>
    <n v="2020"/>
    <s v="October 23, 2020 (United States)"/>
    <x v="11"/>
    <n v="18"/>
    <s v="Joseph Ebanks"/>
    <s v="Joseph Ebanks"/>
    <s v="Shannon Bond"/>
    <s v="United States"/>
    <x v="18"/>
    <m/>
    <m/>
    <n v="90"/>
    <n v="258.8"/>
    <s v="Missing"/>
    <x v="1"/>
  </r>
  <r>
    <s v="Rollerball"/>
    <x v="0"/>
    <x v="1"/>
    <n v="2002"/>
    <s v="February 8, 2002 (United States)"/>
    <x v="11"/>
    <n v="26000"/>
    <s v="John McTiernan"/>
    <s v="William Harrison"/>
    <s v="Chris Klein"/>
    <s v="United States"/>
    <x v="19"/>
    <n v="25852764"/>
    <s v="Atlas Entertainment"/>
    <n v="98"/>
    <n v="179.9"/>
    <n v="33808314.123605147"/>
    <x v="0"/>
  </r>
  <r>
    <s v="Barney's Great Adventure"/>
    <x v="5"/>
    <x v="3"/>
    <n v="1998"/>
    <s v="April 3, 1998 (United States)"/>
    <x v="12"/>
    <n v="3200"/>
    <s v="Steve Gomer"/>
    <s v="Stephen White"/>
    <s v="George Hearn"/>
    <s v="Canada"/>
    <x v="10"/>
    <n v="12218638"/>
    <s v="Polygram Filmed Entertainment"/>
    <n v="76"/>
    <n v="163"/>
    <n v="27334941.25256975"/>
    <x v="0"/>
  </r>
  <r>
    <s v="Bucky Larson: Born to Be a Star"/>
    <x v="2"/>
    <x v="0"/>
    <n v="2011"/>
    <s v="September 9, 2011 (United States)"/>
    <x v="12"/>
    <n v="12000"/>
    <s v="Tom Brady"/>
    <s v="Adam Sandler"/>
    <s v="Nick Swardson"/>
    <s v="United States"/>
    <x v="20"/>
    <n v="2530394"/>
    <s v="Columbia Pictures"/>
    <n v="97"/>
    <n v="224.9"/>
    <n v="3309060.3081545061"/>
    <x v="0"/>
  </r>
  <r>
    <s v="Hardbodies 2"/>
    <x v="2"/>
    <x v="0"/>
    <n v="1986"/>
    <s v="September 12, 1986 (United States)"/>
    <x v="12"/>
    <n v="1100"/>
    <s v="Mark Griffiths"/>
    <s v="Mark Griffiths"/>
    <s v="James Karen"/>
    <s v="United States"/>
    <x v="1"/>
    <n v="78068"/>
    <s v="Chroma III Productions"/>
    <n v="88"/>
    <n v="109.6"/>
    <n v="201076.24344885882"/>
    <x v="1"/>
  </r>
  <r>
    <s v="Ringmaster"/>
    <x v="2"/>
    <x v="0"/>
    <n v="1998"/>
    <s v="November 25, 1998 (United States)"/>
    <x v="12"/>
    <n v="4900"/>
    <s v="Neil Abramson"/>
    <s v="Jon Bernstein"/>
    <s v="Jerry Springer"/>
    <s v="United States"/>
    <x v="0"/>
    <n v="9257103"/>
    <s v="Artisan Entertainment"/>
    <n v="90"/>
    <n v="163"/>
    <n v="12285014.303571427"/>
    <x v="0"/>
  </r>
  <r>
    <s v="Shanghai Surprise"/>
    <x v="0"/>
    <x v="3"/>
    <n v="1986"/>
    <s v="August 29, 1986 (United States)"/>
    <x v="12"/>
    <n v="5000"/>
    <s v="Jim Goddard"/>
    <s v="John Kohn"/>
    <s v="Sean Penn"/>
    <s v="United Kingdom"/>
    <x v="21"/>
    <n v="2315683"/>
    <s v="HandMade Films"/>
    <n v="97"/>
    <n v="109.6"/>
    <n v="3735249.3917416618"/>
    <x v="0"/>
  </r>
  <r>
    <s v="Slender Man"/>
    <x v="0"/>
    <x v="4"/>
    <n v="2018"/>
    <s v="August 10, 2018 (United States)"/>
    <x v="12"/>
    <n v="30000"/>
    <s v="Sylvain White"/>
    <s v="David Birke"/>
    <s v="Joey King"/>
    <s v="United States"/>
    <x v="20"/>
    <n v="51738549"/>
    <s v="Screen Gems"/>
    <n v="93"/>
    <n v="251.1"/>
    <n v="73222182.44449605"/>
    <x v="0"/>
  </r>
  <r>
    <s v="Jack and Jill"/>
    <x v="1"/>
    <x v="0"/>
    <n v="2011"/>
    <s v="November 11, 2011 (United States)"/>
    <x v="13"/>
    <n v="80000"/>
    <s v="Dennis Dugan"/>
    <s v="Ben Zook"/>
    <s v="Adam Sandler"/>
    <s v="United States"/>
    <x v="22"/>
    <n v="149673788"/>
    <s v="Columbia Pictures"/>
    <n v="91"/>
    <n v="224.9"/>
    <n v="211823516.96980956"/>
    <x v="0"/>
  </r>
  <r>
    <s v="Texas Chainsaw Massacre: The Next Generation"/>
    <x v="2"/>
    <x v="0"/>
    <n v="1994"/>
    <s v="January 1, 1994 (Germany)"/>
    <x v="13"/>
    <n v="21000"/>
    <s v="Kim Henkel"/>
    <s v="Kim Henkel"/>
    <s v="RenÃ©e Zellweger"/>
    <s v="United States"/>
    <x v="23"/>
    <n v="185898"/>
    <s v="Ultra Muchos Productions"/>
    <n v="87"/>
    <n v="148.19999999999999"/>
    <n v="456799.3596774193"/>
    <x v="0"/>
  </r>
  <r>
    <s v="The Emoji Movie"/>
    <x v="1"/>
    <x v="5"/>
    <n v="2017"/>
    <s v="July 28, 2017 (United States)"/>
    <x v="13"/>
    <n v="58000"/>
    <s v="Tony Leondis"/>
    <s v="Tony Leondis"/>
    <s v="T.J. Miller"/>
    <s v="United States"/>
    <x v="24"/>
    <n v="217776646"/>
    <s v="Columbia Pictures"/>
    <n v="86"/>
    <n v="245.1"/>
    <n v="320099102.92426431"/>
    <x v="0"/>
  </r>
  <r>
    <s v="The Master of Disguise"/>
    <x v="1"/>
    <x v="3"/>
    <n v="2002"/>
    <s v="August 2, 2002 (United States)"/>
    <x v="13"/>
    <n v="23000"/>
    <s v="Perry Andelin Blake"/>
    <s v="Dana Carvey"/>
    <s v="Dana Carvey"/>
    <s v="United States"/>
    <x v="15"/>
    <n v="43411001"/>
    <s v="Revolution Studios"/>
    <n v="80"/>
    <n v="179.9"/>
    <n v="63807679.713941142"/>
    <x v="0"/>
  </r>
  <r>
    <s v="Barb Wire"/>
    <x v="2"/>
    <x v="1"/>
    <n v="1996"/>
    <s v="May 3, 1996 (United States)"/>
    <x v="14"/>
    <n v="26000"/>
    <s v="David Hogan"/>
    <s v="Chris Warner"/>
    <s v="Pamela Anderson"/>
    <s v="United States"/>
    <x v="25"/>
    <n v="3793614"/>
    <s v="Polygram Filmed Entertainment"/>
    <n v="98"/>
    <n v="156.9"/>
    <n v="10742696.894052045"/>
    <x v="0"/>
  </r>
  <r>
    <s v="Catwoman"/>
    <x v="0"/>
    <x v="1"/>
    <n v="2004"/>
    <s v="July 23, 2004 (United States)"/>
    <x v="14"/>
    <n v="113000"/>
    <s v="Pitof"/>
    <s v="Bob Kane"/>
    <s v="Halle Berry"/>
    <s v="United States"/>
    <x v="26"/>
    <n v="82102379"/>
    <s v="Warner Bros."/>
    <n v="104"/>
    <n v="188.9"/>
    <n v="132433006.2535733"/>
    <x v="0"/>
  </r>
  <r>
    <s v="Dumb and Dumberer: When Harry Met Lloyd"/>
    <x v="0"/>
    <x v="0"/>
    <n v="2003"/>
    <s v="June 13, 2003 (United States)"/>
    <x v="14"/>
    <n v="38000"/>
    <s v="Troy Miller"/>
    <s v="Peter Farrelly"/>
    <s v="Derek Richardson"/>
    <s v="United States"/>
    <x v="27"/>
    <n v="39267515"/>
    <s v="New Line Cinema"/>
    <n v="85"/>
    <n v="184"/>
    <n v="47649589.090003982"/>
    <x v="0"/>
  </r>
  <r>
    <s v="Feardotcom"/>
    <x v="2"/>
    <x v="6"/>
    <n v="2002"/>
    <s v="August 30, 2002 (United States)"/>
    <x v="14"/>
    <n v="20000"/>
    <s v="William Malone"/>
    <s v="Moshe Diamant"/>
    <s v="Stephen Dorff"/>
    <s v="United Kingdom"/>
    <x v="28"/>
    <n v="18902015"/>
    <s v="MDP Worldwide"/>
    <n v="101"/>
    <n v="179.9"/>
    <n v="34570492.01980792"/>
    <x v="0"/>
  </r>
  <r>
    <s v="I Am Fear"/>
    <x v="3"/>
    <x v="4"/>
    <n v="2020"/>
    <s v="March 3, 2020 (United States)"/>
    <x v="14"/>
    <n v="447"/>
    <s v="Kevin Shulman"/>
    <s v="Kevin Shulman"/>
    <s v="Kristina Klebe"/>
    <s v="United States"/>
    <x v="1"/>
    <n v="13266"/>
    <s v="Roxwell Films"/>
    <n v="87"/>
    <n v="258.8"/>
    <n v="22824.111801242238"/>
    <x v="1"/>
  </r>
  <r>
    <s v="Mac and Me"/>
    <x v="1"/>
    <x v="3"/>
    <n v="1988"/>
    <s v="August 12, 1988 (United States)"/>
    <x v="14"/>
    <n v="12000"/>
    <s v="Stewart Raffill"/>
    <s v="Stewart Raffill"/>
    <s v="Christine Ebersole"/>
    <s v="United States"/>
    <x v="29"/>
    <n v="6424112"/>
    <s v="Mac and Me Joint Venture"/>
    <n v="99"/>
    <n v="118.3"/>
    <n v="19652880.787148595"/>
    <x v="0"/>
  </r>
  <r>
    <s v="Tarzan the Ape Man"/>
    <x v="6"/>
    <x v="3"/>
    <n v="1981"/>
    <s v="July 24, 1981 (United States)"/>
    <x v="14"/>
    <n v="5300"/>
    <s v="John Derek"/>
    <s v="Tom Rowe"/>
    <s v="Bo Derek"/>
    <s v="United States"/>
    <x v="30"/>
    <n v="36565280"/>
    <s v="Metro-Goldwyn-Mayer (MGM)"/>
    <n v="115"/>
    <n v="90.9"/>
    <n v="45456714.875560991"/>
    <x v="0"/>
  </r>
  <r>
    <s v="Teen Wolf Too"/>
    <x v="1"/>
    <x v="0"/>
    <n v="1987"/>
    <s v="November 20, 1987 (United States)"/>
    <x v="14"/>
    <n v="11000"/>
    <s v="Christopher Leitch"/>
    <s v="Jeph Loeb"/>
    <s v="Jason Bateman"/>
    <s v="United States"/>
    <x v="31"/>
    <n v="7888703"/>
    <s v="Atlantic Entertainment Group"/>
    <n v="95"/>
    <n v="113.6"/>
    <n v="20318578.22569738"/>
    <x v="0"/>
  </r>
  <r>
    <s v="Vampires Suck"/>
    <x v="0"/>
    <x v="0"/>
    <n v="2010"/>
    <s v="August 18, 2010 (United States)"/>
    <x v="14"/>
    <n v="47000"/>
    <s v="Jason Friedberg"/>
    <s v="Jason Friedberg"/>
    <s v="Jenn Proske"/>
    <s v="United States"/>
    <x v="0"/>
    <n v="80547866"/>
    <s v="New Regency Productions"/>
    <n v="82"/>
    <n v="218.1"/>
    <n v="156424058.44614401"/>
    <x v="0"/>
  </r>
  <r>
    <s v="Fifty Shades of Black"/>
    <x v="2"/>
    <x v="0"/>
    <n v="2016"/>
    <s v="January 29, 2016 (United States)"/>
    <x v="15"/>
    <n v="20000"/>
    <s v="Michael Tiddes"/>
    <s v="Marlon Wayans"/>
    <s v="Marlon Wayans"/>
    <s v="United States"/>
    <x v="17"/>
    <n v="22227514"/>
    <s v="Fermion Films"/>
    <n v="92"/>
    <n v="240"/>
    <n v="27632490.884536922"/>
    <x v="0"/>
  </r>
  <r>
    <s v="High on the Hog"/>
    <x v="2"/>
    <x v="1"/>
    <n v="2019"/>
    <s v="April 16, 2019 (United States)"/>
    <x v="15"/>
    <n v="195"/>
    <s v="Tony Wash"/>
    <s v="Andy Golub"/>
    <s v="Sid Haig"/>
    <s v="United States"/>
    <x v="32"/>
    <n v="45696"/>
    <s v="Hicktown Entertainment"/>
    <n v="85"/>
    <n v="255.7"/>
    <n v="54452.761830269847"/>
    <x v="0"/>
  </r>
  <r>
    <s v="Homework"/>
    <x v="2"/>
    <x v="0"/>
    <n v="1982"/>
    <s v="August 27, 1982 (United States)"/>
    <x v="15"/>
    <n v="322"/>
    <s v="James Beshears"/>
    <s v="Maurice Peterson"/>
    <s v="Joan Collins"/>
    <s v="United States"/>
    <x v="1"/>
    <n v="2914328"/>
    <s v="Jensen Farley Pictures"/>
    <n v="90"/>
    <n v="96.5"/>
    <n v="4546829.1940604197"/>
    <x v="1"/>
  </r>
  <r>
    <s v="Lambada"/>
    <x v="1"/>
    <x v="2"/>
    <n v="1990"/>
    <s v="March 16, 1990 (United States)"/>
    <x v="15"/>
    <n v="979"/>
    <s v="Joel Silberg"/>
    <s v="Joel Silberg"/>
    <s v="J. Eddie Peck"/>
    <s v="United States"/>
    <x v="1"/>
    <n v="4263112"/>
    <s v="Cannon Films"/>
    <n v="104"/>
    <n v="130.69999999999999"/>
    <n v="7059620.7956521744"/>
    <x v="1"/>
  </r>
  <r>
    <s v="Meatballs III: Summer Job"/>
    <x v="2"/>
    <x v="0"/>
    <n v="1986"/>
    <s v="January 9, 1987 (United States)"/>
    <x v="15"/>
    <n v="2200"/>
    <s v="George Mendeluk"/>
    <s v="Janis Allen"/>
    <s v="Sally Kellerman"/>
    <s v="Canada"/>
    <x v="1"/>
    <n v="2147228"/>
    <s v="TMS Pictures"/>
    <n v="96"/>
    <n v="109.6"/>
    <n v="4293047.0577427819"/>
    <x v="1"/>
  </r>
  <r>
    <s v="Police Academy: Mission to Moscow"/>
    <x v="1"/>
    <x v="0"/>
    <n v="1994"/>
    <s v="August 26, 1994 (United States)"/>
    <x v="15"/>
    <n v="32000"/>
    <s v="Alan Metter"/>
    <s v="Neal Israel"/>
    <s v="G.W. Bailey"/>
    <s v="United States"/>
    <x v="33"/>
    <n v="126247"/>
    <s v="Warner Bros."/>
    <n v="83"/>
    <n v="148.19999999999999"/>
    <n v="171042.51178301466"/>
    <x v="0"/>
  </r>
  <r>
    <s v="Scary Movie V"/>
    <x v="0"/>
    <x v="0"/>
    <n v="2013"/>
    <s v="April 12, 2013 (United States)"/>
    <x v="15"/>
    <n v="67000"/>
    <s v="Malcolm D. Lee"/>
    <s v="David Zucker"/>
    <s v="Simon Rex"/>
    <s v="United States"/>
    <x v="0"/>
    <n v="78378744"/>
    <s v="Dimension Films"/>
    <n v="86"/>
    <n v="233"/>
    <n v="104015693.80139372"/>
    <x v="0"/>
  </r>
  <r>
    <s v="Smokey and the Bandit Part 3"/>
    <x v="1"/>
    <x v="1"/>
    <n v="1983"/>
    <s v="August 12, 1983 (United States)"/>
    <x v="15"/>
    <n v="8200"/>
    <s v="Dick Lowry"/>
    <s v="Stuart Birnbaum"/>
    <s v="Jackie Gleason"/>
    <s v="United States"/>
    <x v="1"/>
    <n v="5678950"/>
    <s v="Universal Pictures"/>
    <n v="85"/>
    <n v="99.6"/>
    <n v="10615804.0797546"/>
    <x v="1"/>
  </r>
  <r>
    <s v="Spice World"/>
    <x v="1"/>
    <x v="0"/>
    <n v="1997"/>
    <s v="January 23, 1998 (United States)"/>
    <x v="15"/>
    <n v="34000"/>
    <s v="Bob Spiers"/>
    <s v="Spice Girls"/>
    <s v="Mel B"/>
    <s v="United Kingdom"/>
    <x v="13"/>
    <n v="29342592"/>
    <s v="Columbia Pictures"/>
    <n v="93"/>
    <n v="160.5"/>
    <n v="45779251.317972347"/>
    <x v="0"/>
  </r>
  <r>
    <s v="Spy Kids 4-D: All the Time in the World"/>
    <x v="1"/>
    <x v="5"/>
    <n v="2011"/>
    <s v="August 19, 2011 (United States)"/>
    <x v="15"/>
    <n v="24000"/>
    <s v="Robert Rodriguez"/>
    <s v="Robert Rodriguez"/>
    <s v="Jessica Alba"/>
    <s v="United States"/>
    <x v="34"/>
    <n v="85564310"/>
    <s v="Dimension Films"/>
    <n v="89"/>
    <n v="224.9"/>
    <n v="144921874.69149527"/>
    <x v="0"/>
  </r>
  <r>
    <s v="American Ninja 3: Blood Hunt"/>
    <x v="2"/>
    <x v="1"/>
    <n v="1989"/>
    <s v="February 24, 1989 (United States)"/>
    <x v="16"/>
    <n v="5000"/>
    <s v="Cedric Sundstrom"/>
    <s v="Avi Kleinberger"/>
    <s v="David Bradley"/>
    <s v="United States"/>
    <x v="1"/>
    <n v="902152"/>
    <s v="Breton Film Productions"/>
    <n v="89"/>
    <n v="124"/>
    <n v="2759896.7309236946"/>
    <x v="1"/>
  </r>
  <r>
    <s v="Carnosaur"/>
    <x v="2"/>
    <x v="4"/>
    <n v="1993"/>
    <s v="May 21, 1993 (United States)"/>
    <x v="16"/>
    <n v="3700"/>
    <s v="Adam Simon"/>
    <s v="John Brosnan"/>
    <s v="Diane Ladd"/>
    <s v="United States"/>
    <x v="35"/>
    <n v="1753979"/>
    <s v="New Horizons Picture"/>
    <n v="83"/>
    <n v="144.5"/>
    <n v="4309979.0427419348"/>
    <x v="0"/>
  </r>
  <r>
    <s v="Crossroads"/>
    <x v="0"/>
    <x v="0"/>
    <n v="2002"/>
    <s v="February 15, 2002 (United States)"/>
    <x v="16"/>
    <n v="39000"/>
    <s v="Tamra Davis"/>
    <s v="Shonda Rhimes"/>
    <s v="Britney Spears"/>
    <s v="United States"/>
    <x v="2"/>
    <n v="61141030"/>
    <s v="Fuzzy Bunny Films (I)"/>
    <n v="93"/>
    <n v="179.9"/>
    <n v="74192241.50139387"/>
    <x v="0"/>
  </r>
  <r>
    <s v="Dirty Love"/>
    <x v="2"/>
    <x v="0"/>
    <n v="2005"/>
    <s v="May 5, 2006 (Italy)"/>
    <x v="16"/>
    <n v="6800"/>
    <s v="John Asher"/>
    <s v="Jenny McCarthy"/>
    <s v="Jenny McCarthy"/>
    <s v="United States"/>
    <x v="1"/>
    <n v="36099"/>
    <s v="Big Screen Entertainment Group"/>
    <n v="91"/>
    <n v="195.3"/>
    <n v="44877.05140758874"/>
    <x v="1"/>
  </r>
  <r>
    <s v="I Know Who Killed Me"/>
    <x v="2"/>
    <x v="6"/>
    <n v="2007"/>
    <s v="July 27, 2007 (United States)"/>
    <x v="16"/>
    <n v="26000"/>
    <s v="Chris Sivertson"/>
    <s v="Jeff Hammond"/>
    <s v="Lindsay Lohan"/>
    <s v="United States"/>
    <x v="2"/>
    <n v="9669758"/>
    <s v="360 Pictures"/>
    <n v="105"/>
    <n v="207.3"/>
    <n v="27382669.7267658"/>
    <x v="0"/>
  </r>
  <r>
    <s v="Kalank"/>
    <x v="3"/>
    <x v="2"/>
    <n v="2019"/>
    <s v="April 17, 2019 (United States)"/>
    <x v="16"/>
    <n v="12000"/>
    <s v="Abhishek Varman"/>
    <s v="Shibani Bathija"/>
    <s v="Varun Dhawan"/>
    <s v="India"/>
    <x v="1"/>
    <n v="17987034"/>
    <s v="Dharma Productions"/>
    <n v="166"/>
    <n v="255.7"/>
    <n v="52749271.027911447"/>
    <x v="1"/>
  </r>
  <r>
    <s v="Swept Away"/>
    <x v="2"/>
    <x v="0"/>
    <n v="2002"/>
    <s v="October 11, 2002 (United States)"/>
    <x v="16"/>
    <n v="16000"/>
    <s v="Guy Ritchie"/>
    <s v="Guy Ritchie"/>
    <s v="Madonna"/>
    <s v="United Kingdom"/>
    <x v="20"/>
    <n v="1036520"/>
    <s v="Screen Gems"/>
    <n v="89"/>
    <n v="179.9"/>
    <n v="2935201.1524163568"/>
    <x v="0"/>
  </r>
  <r>
    <s v="Time Walker"/>
    <x v="1"/>
    <x v="4"/>
    <n v="1982"/>
    <s v="November 19, 1982 (United States)"/>
    <x v="16"/>
    <n v="1700"/>
    <s v="Tom Kennedy"/>
    <s v="Jason Williams"/>
    <s v="Ben Murphy"/>
    <s v="United States"/>
    <x v="36"/>
    <m/>
    <s v="Byzantine Productions"/>
    <n v="83"/>
    <n v="96.5"/>
    <s v="Missing"/>
    <x v="1"/>
  </r>
  <r>
    <s v="Aces: Iron Eagle III"/>
    <x v="2"/>
    <x v="1"/>
    <n v="1992"/>
    <s v="June 12, 1992 (United States)"/>
    <x v="17"/>
    <n v="2700"/>
    <s v="John Glen"/>
    <s v="Kevin Alyn Elders"/>
    <s v="Louis Gossett Jr."/>
    <s v="United Kingdom"/>
    <x v="1"/>
    <n v="2517600"/>
    <s v="Carolco Pictures"/>
    <n v="98"/>
    <n v="140.30000000000001"/>
    <n v="9309620.3883495145"/>
    <x v="1"/>
  </r>
  <r>
    <s v="Alien Predator"/>
    <x v="2"/>
    <x v="2"/>
    <n v="1986"/>
    <s v="February 6, 1987 (United States)"/>
    <x v="17"/>
    <n v="922"/>
    <s v="Deran Sarafian"/>
    <s v="Deran Sarafian"/>
    <s v="Dennis Christopher"/>
    <s v="United States"/>
    <x v="1"/>
    <m/>
    <s v="Continental Motion Pictures"/>
    <n v="90"/>
    <n v="109.6"/>
    <s v="Missing"/>
    <x v="1"/>
  </r>
  <r>
    <s v="Ballistic: Ecks vs. Sever"/>
    <x v="2"/>
    <x v="1"/>
    <n v="2002"/>
    <s v="September 20, 2002 (United States)"/>
    <x v="17"/>
    <n v="19000"/>
    <s v="Wych Kaosayananda"/>
    <s v="Alan B. McElroy"/>
    <s v="Antonio Banderas"/>
    <s v="United States"/>
    <x v="19"/>
    <n v="20154899"/>
    <s v="Franchise Pictures"/>
    <n v="91"/>
    <n v="179.9"/>
    <n v="46986975.710022956"/>
    <x v="0"/>
  </r>
  <r>
    <s v="Body Rock"/>
    <x v="0"/>
    <x v="2"/>
    <n v="1984"/>
    <s v="September 28, 1984 (United States)"/>
    <x v="17"/>
    <n v="446"/>
    <s v="Marcelo Epstein"/>
    <s v="Desmond Nakano"/>
    <s v="Lorenzo Lamas"/>
    <s v="United States"/>
    <x v="1"/>
    <n v="1689501"/>
    <s v="New World Pictures"/>
    <n v="93"/>
    <n v="103.9"/>
    <n v="2391040.1983279143"/>
    <x v="1"/>
  </r>
  <r>
    <s v="Dungeons &amp; Dragons"/>
    <x v="0"/>
    <x v="1"/>
    <n v="2000"/>
    <s v="December 8, 2000 (United States)"/>
    <x v="17"/>
    <n v="32000"/>
    <s v="Courtney Solomon"/>
    <s v="Topper Lilien"/>
    <s v="Justin Whalin"/>
    <s v="United States"/>
    <x v="37"/>
    <n v="33978694"/>
    <s v="New Line Cinema"/>
    <n v="107"/>
    <n v="172.2"/>
    <n v="71649190.739100352"/>
    <x v="0"/>
  </r>
  <r>
    <s v="Getting It on"/>
    <x v="2"/>
    <x v="0"/>
    <n v="1983"/>
    <s v="August 1983 (United States)"/>
    <x v="17"/>
    <n v="208"/>
    <s v="William Olsen"/>
    <s v="William Olsen"/>
    <s v="Martin Yost"/>
    <s v="United States"/>
    <x v="38"/>
    <n v="975414"/>
    <s v="Seventh Avenue Films"/>
    <n v="96"/>
    <n v="99.6"/>
    <n v="1725950.3240418117"/>
    <x v="0"/>
  </r>
  <r>
    <s v="Jaws 3-D"/>
    <x v="1"/>
    <x v="3"/>
    <n v="1983"/>
    <s v="July 22, 1983 (United States)"/>
    <x v="17"/>
    <n v="41000"/>
    <s v="Joe Alves"/>
    <s v="Peter Benchley"/>
    <s v="Dennis Quaid"/>
    <s v="United States"/>
    <x v="39"/>
    <n v="87987055"/>
    <s v="Universal Pictures"/>
    <n v="99"/>
    <n v="99.6"/>
    <n v="104848086.2671099"/>
    <x v="0"/>
  </r>
  <r>
    <s v="Joy of Sex"/>
    <x v="2"/>
    <x v="0"/>
    <n v="1984"/>
    <s v="August 3, 1984 (United States)"/>
    <x v="17"/>
    <n v="705"/>
    <s v="Martha Coolidge"/>
    <s v="Kathleen Rowell"/>
    <s v="Cameron Dye"/>
    <s v="United States"/>
    <x v="1"/>
    <n v="4463841"/>
    <s v="Paramount Pictures"/>
    <n v="93"/>
    <n v="103.9"/>
    <n v="6340943.3692307686"/>
    <x v="1"/>
  </r>
  <r>
    <s v="Meatballs Part II"/>
    <x v="1"/>
    <x v="0"/>
    <n v="1984"/>
    <s v="July 27, 1984 (United States)"/>
    <x v="17"/>
    <n v="2300"/>
    <s v="Ken Wiederhorn"/>
    <s v="Martin Kitrosser"/>
    <s v="Richard Mulligan"/>
    <s v="United States"/>
    <x v="1"/>
    <n v="5410972"/>
    <s v="TriStar Pictures"/>
    <n v="87"/>
    <n v="103.9"/>
    <n v="8442002.9103942644"/>
    <x v="1"/>
  </r>
  <r>
    <s v="Megaforce"/>
    <x v="1"/>
    <x v="1"/>
    <n v="1982"/>
    <s v="June 25, 1982 (United States)"/>
    <x v="17"/>
    <n v="3400"/>
    <s v="Hal Needham"/>
    <s v="Bob Kachler"/>
    <s v="Barry Bostwick"/>
    <s v="Hong Kong"/>
    <x v="0"/>
    <n v="5675599"/>
    <s v="Golden Harvest Company"/>
    <n v="99"/>
    <n v="96.5"/>
    <n v="13946411.413709676"/>
    <x v="0"/>
  </r>
  <r>
    <s v="Mortal Kombat: Annihilation"/>
    <x v="0"/>
    <x v="1"/>
    <n v="1997"/>
    <s v="November 21, 1997 (United States)"/>
    <x v="17"/>
    <n v="51000"/>
    <s v="John R. Leonetti"/>
    <s v="Ed Boon"/>
    <s v="Robin Shou"/>
    <s v="United States"/>
    <x v="8"/>
    <n v="51376861"/>
    <s v="New Line Cinema"/>
    <n v="95"/>
    <n v="160.5"/>
    <n v="63869969.590779275"/>
    <x v="0"/>
  </r>
  <r>
    <s v="Piranha 3DD"/>
    <x v="2"/>
    <x v="0"/>
    <n v="2012"/>
    <s v="July 14, 2012 (Japan)"/>
    <x v="17"/>
    <n v="41000"/>
    <s v="John Gulager"/>
    <s v="Patrick Melton"/>
    <s v="Danielle Panabaker"/>
    <s v="United States"/>
    <x v="17"/>
    <n v="8518634"/>
    <s v="Dimension Films"/>
    <n v="83"/>
    <n v="229.6"/>
    <n v="19859432.133129302"/>
    <x v="0"/>
  </r>
  <r>
    <s v="Street Fighter: The Legend of Chun-Li"/>
    <x v="0"/>
    <x v="1"/>
    <n v="2009"/>
    <s v="February 27, 2009 (United States)"/>
    <x v="17"/>
    <n v="23000"/>
    <s v="Andrzej Bartkowiak"/>
    <s v="Justin Marks"/>
    <s v="Kristin Kreuk"/>
    <s v="Canada"/>
    <x v="40"/>
    <n v="12764201"/>
    <s v="Hyde Park Entertainment"/>
    <n v="96"/>
    <n v="214.5"/>
    <n v="21960768.180124223"/>
    <x v="0"/>
  </r>
  <r>
    <s v="Superman IV: The Quest for Peace"/>
    <x v="1"/>
    <x v="1"/>
    <n v="1987"/>
    <s v="July 24, 1987 (United States)"/>
    <x v="17"/>
    <n v="44000"/>
    <s v="Sidney J. Furie"/>
    <s v="Jerry Siegel"/>
    <s v="Christopher Reeve"/>
    <s v="United Kingdom"/>
    <x v="21"/>
    <n v="15681020"/>
    <s v="Cannon Films"/>
    <n v="90"/>
    <n v="113.6"/>
    <n v="23700430.525793653"/>
    <x v="0"/>
  </r>
  <r>
    <s v="The Adventures of Sharkboy and Lavagirl 3-D"/>
    <x v="1"/>
    <x v="1"/>
    <n v="2004"/>
    <s v="June 10, 2005 (United States)"/>
    <x v="17"/>
    <n v="35000"/>
    <s v="Robert Rodriguez"/>
    <s v="Robert Rodriguez"/>
    <s v="Cayden Boyd"/>
    <s v="United States"/>
    <x v="24"/>
    <n v="71992655"/>
    <s v="Dimension Films"/>
    <n v="93"/>
    <n v="188.9"/>
    <n v="127387700.22357723"/>
    <x v="0"/>
  </r>
  <r>
    <s v="The Flintstones in Viva Rock Vegas"/>
    <x v="1"/>
    <x v="0"/>
    <n v="2000"/>
    <s v="April 28, 2000 (United States)"/>
    <x v="17"/>
    <n v="22000"/>
    <s v="Brian Levant"/>
    <s v="William Hanna"/>
    <s v="Mark Addy"/>
    <s v="United States"/>
    <x v="41"/>
    <n v="59468275"/>
    <s v="Universal Pictures"/>
    <n v="90"/>
    <n v="172.2"/>
    <n v="138637975.45906657"/>
    <x v="0"/>
  </r>
  <r>
    <s v="The Fog"/>
    <x v="0"/>
    <x v="4"/>
    <n v="2005"/>
    <s v="October 14, 2005 (United States)"/>
    <x v="17"/>
    <n v="35000"/>
    <s v="Rupert Wainwright"/>
    <s v="Cooper Layne"/>
    <s v="Tom Welling"/>
    <s v="United States"/>
    <x v="40"/>
    <n v="46201432"/>
    <s v="Revolution Studios"/>
    <n v="100"/>
    <n v="195.3"/>
    <n v="81751314.346109182"/>
    <x v="0"/>
  </r>
  <r>
    <s v="The Room"/>
    <x v="2"/>
    <x v="2"/>
    <n v="2003"/>
    <s v="June 27, 2003 (Italy)"/>
    <x v="17"/>
    <n v="84000"/>
    <s v="Tommy Wiseau"/>
    <s v="Tommy Wiseau"/>
    <s v="Tommy Wiseau"/>
    <s v="United States"/>
    <x v="14"/>
    <n v="4988181"/>
    <s v="Wiseau-Films"/>
    <n v="99"/>
    <n v="184"/>
    <n v="6619768.0779616721"/>
    <x v="0"/>
  </r>
  <r>
    <s v="The Wicker Man"/>
    <x v="0"/>
    <x v="4"/>
    <n v="2006"/>
    <s v="September 1, 2006 (United States)"/>
    <x v="17"/>
    <n v="65000"/>
    <s v="Neil LaBute"/>
    <s v="Neil LaBute"/>
    <s v="Nicolas Cage"/>
    <s v="United States"/>
    <x v="28"/>
    <n v="38805380"/>
    <s v="Warner Bros."/>
    <n v="102"/>
    <n v="201.6"/>
    <n v="81826984.678200692"/>
    <x v="0"/>
  </r>
  <r>
    <s v="Turbo: A Power Rangers Movie"/>
    <x v="1"/>
    <x v="1"/>
    <n v="1997"/>
    <s v="March 28, 1997 (United States)"/>
    <x v="17"/>
    <n v="8300"/>
    <s v="Shuki Levy"/>
    <s v="Shuki Levy"/>
    <s v="Jason David Frank"/>
    <s v="United States"/>
    <x v="42"/>
    <n v="9615840"/>
    <s v="Twentieth Century Fox"/>
    <n v="99"/>
    <n v="160.5"/>
    <n v="25791782.112676058"/>
    <x v="0"/>
  </r>
  <r>
    <s v="Wired"/>
    <x v="2"/>
    <x v="7"/>
    <n v="1989"/>
    <s v="August 25, 1989 (United States)"/>
    <x v="17"/>
    <n v="790"/>
    <s v="Larry Peerce"/>
    <s v="Bob Woodward"/>
    <s v="Michael Chiklis"/>
    <s v="United States"/>
    <x v="1"/>
    <n v="1089000"/>
    <s v="FM Entertainment"/>
    <n v="112"/>
    <n v="124"/>
    <n v="1756581.7893065112"/>
    <x v="1"/>
  </r>
  <r>
    <s v="Batman &amp; Robin"/>
    <x v="0"/>
    <x v="1"/>
    <n v="1997"/>
    <s v="June 20, 1997 (United States)"/>
    <x v="18"/>
    <n v="238000"/>
    <s v="Joel Schumacher"/>
    <s v="Bob Kane"/>
    <s v="Arnold Schwarzenegger"/>
    <s v="United States"/>
    <x v="43"/>
    <n v="238235719"/>
    <s v="Warner Bros."/>
    <n v="125"/>
    <n v="160.5"/>
    <n v="752232368.69740927"/>
    <x v="0"/>
  </r>
  <r>
    <s v="Best Defense"/>
    <x v="2"/>
    <x v="0"/>
    <n v="1984"/>
    <s v="July 20, 1984 (United States)"/>
    <x v="18"/>
    <n v="5600"/>
    <s v="Willard Huyck"/>
    <s v="Robert Grossbach"/>
    <s v="Dudley Moore"/>
    <s v="United States"/>
    <x v="40"/>
    <n v="19265302"/>
    <s v="Cinema Group Ventures"/>
    <n v="94"/>
    <n v="103.9"/>
    <n v="27366608.482051279"/>
    <x v="0"/>
  </r>
  <r>
    <s v="Beverly Hills Chihuahua"/>
    <x v="1"/>
    <x v="3"/>
    <n v="2008"/>
    <s v="October 3, 2008 (United States)"/>
    <x v="18"/>
    <n v="23000"/>
    <s v="Raja Gosnell"/>
    <s v="Analisa LaBianco"/>
    <s v="Drew Barrymore"/>
    <s v="United States"/>
    <x v="0"/>
    <n v="149292488"/>
    <s v="Mandeville Films"/>
    <n v="91"/>
    <n v="215.3"/>
    <n v="384525960.21639895"/>
    <x v="0"/>
  </r>
  <r>
    <s v="Boardinghouse"/>
    <x v="2"/>
    <x v="0"/>
    <n v="1982"/>
    <s v="October 21, 1983 (United States)"/>
    <x v="18"/>
    <n v="651"/>
    <s v="John Wintergate"/>
    <s v="John Wintergate"/>
    <s v="John Wintergate"/>
    <s v="United States"/>
    <x v="44"/>
    <m/>
    <s v="Blustarr"/>
    <n v="98"/>
    <n v="96.5"/>
    <s v="Missing"/>
    <x v="1"/>
  </r>
  <r>
    <s v="Caddyshack II"/>
    <x v="1"/>
    <x v="0"/>
    <n v="1988"/>
    <s v="July 22, 1988 (United States)"/>
    <x v="18"/>
    <n v="15000"/>
    <s v="Allan Arkush"/>
    <s v="Brian Doyle-Murray"/>
    <s v="Jackie Mason"/>
    <s v="United States"/>
    <x v="0"/>
    <n v="11798302"/>
    <s v="The Guber-Peters Company"/>
    <n v="98"/>
    <n v="118.3"/>
    <n v="27505299.306809489"/>
    <x v="0"/>
  </r>
  <r>
    <s v="Double Dragon"/>
    <x v="0"/>
    <x v="1"/>
    <n v="1994"/>
    <s v="November 4, 1994 (United States)"/>
    <x v="18"/>
    <n v="12000"/>
    <s v="James Yukich"/>
    <s v="Paul Dini"/>
    <s v="Robert Patrick"/>
    <s v="United States"/>
    <x v="45"/>
    <n v="2341309"/>
    <s v="Greenleaf Productions"/>
    <n v="96"/>
    <n v="148.19999999999999"/>
    <n v="4546825.0624601655"/>
    <x v="0"/>
  </r>
  <r>
    <s v="Furry Vengeance"/>
    <x v="1"/>
    <x v="0"/>
    <n v="2010"/>
    <s v="April 30, 2010 (United States)"/>
    <x v="18"/>
    <n v="16000"/>
    <s v="Roger Kumble"/>
    <s v="Michael Carnes"/>
    <s v="Brendan Fraser"/>
    <s v="United Kingdom"/>
    <x v="46"/>
    <n v="36351945"/>
    <s v="Summit Entertainment"/>
    <n v="92"/>
    <n v="218.1"/>
    <n v="61569970.21400778"/>
    <x v="0"/>
  </r>
  <r>
    <s v="Holmes &amp; Watson"/>
    <x v="0"/>
    <x v="0"/>
    <n v="2018"/>
    <s v="December 25, 2018 (United States)"/>
    <x v="18"/>
    <n v="33000"/>
    <s v="Etan Cohen"/>
    <s v="Etan Cohen"/>
    <s v="Will Ferrell"/>
    <s v="United States"/>
    <x v="47"/>
    <n v="40466970"/>
    <s v="Columbia Pictures"/>
    <n v="90"/>
    <n v="251.1"/>
    <n v="76824210.336448595"/>
    <x v="0"/>
  </r>
  <r>
    <s v="In the Name of the King: A Dungeon Siege Tale"/>
    <x v="0"/>
    <x v="1"/>
    <n v="2007"/>
    <s v="January 11, 2008 (United States)"/>
    <x v="18"/>
    <n v="45000"/>
    <s v="Uwe Boll"/>
    <s v="Doug Taylor"/>
    <s v="Jason Statham"/>
    <s v="Germany"/>
    <x v="48"/>
    <n v="13097915"/>
    <s v="Boll Kino Beteiligungs GmbH &amp; Co. KG"/>
    <n v="127"/>
    <n v="207.3"/>
    <n v="24865636.763239875"/>
    <x v="0"/>
  </r>
  <r>
    <s v="Iron Eagle II"/>
    <x v="1"/>
    <x v="1"/>
    <n v="1988"/>
    <s v="November 11, 1988 (United States)"/>
    <x v="18"/>
    <n v="4700"/>
    <s v="Sidney J. Furie"/>
    <s v="Kevin Alyn Elders"/>
    <s v="Louis Gossett Jr."/>
    <s v="Canada"/>
    <x v="1"/>
    <n v="10497324"/>
    <s v="Carolco Pictures"/>
    <n v="105"/>
    <n v="118.3"/>
    <n v="12738090.891278375"/>
    <x v="1"/>
  </r>
  <r>
    <s v="Metalstorm: the Destruction of Jared-Syn"/>
    <x v="1"/>
    <x v="1"/>
    <n v="1983"/>
    <s v="August 19, 1983 (United States)"/>
    <x v="18"/>
    <n v="1600"/>
    <s v="Charles Band"/>
    <s v="Alan J. Adler"/>
    <s v="Jeffrey Byron"/>
    <s v="United States"/>
    <x v="1"/>
    <n v="5301085"/>
    <s v="Albert Band International Productions Inc."/>
    <n v="84"/>
    <n v="99.6"/>
    <n v="11178135.636678202"/>
    <x v="1"/>
  </r>
  <r>
    <s v="Mr. Nanny"/>
    <x v="1"/>
    <x v="1"/>
    <n v="1993"/>
    <s v="October 8, 1993 (United States)"/>
    <x v="18"/>
    <n v="8900"/>
    <s v="Michael Gottlieb"/>
    <s v="Edward Rugoff"/>
    <s v="Hulk Hogan"/>
    <s v="United States"/>
    <x v="20"/>
    <n v="4348572"/>
    <s v="New Line Cinema"/>
    <n v="84"/>
    <n v="144.5"/>
    <n v="10137795.62662586"/>
    <x v="0"/>
  </r>
  <r>
    <s v="Mr. Wrong"/>
    <x v="0"/>
    <x v="0"/>
    <n v="1996"/>
    <s v="February 16, 1996 (United States)"/>
    <x v="18"/>
    <n v="4800"/>
    <s v="Nick Castle"/>
    <s v="Chris Matheson"/>
    <s v="Ellen DeGeneres"/>
    <s v="United States"/>
    <x v="1"/>
    <n v="12825141"/>
    <s v="Mandeville Films"/>
    <n v="96"/>
    <n v="156.9"/>
    <n v="21238154.688586958"/>
    <x v="1"/>
  </r>
  <r>
    <s v="Silent Night, Deadly Night Part 2"/>
    <x v="2"/>
    <x v="4"/>
    <n v="1987"/>
    <s v="April 10, 1987 (United States)"/>
    <x v="18"/>
    <n v="6400"/>
    <s v="Lee Harry"/>
    <s v="Michael Hickey"/>
    <s v="Eric Freeman"/>
    <s v="United States"/>
    <x v="49"/>
    <m/>
    <s v="Silent Night Releasing Corporation"/>
    <n v="88"/>
    <n v="113.6"/>
    <s v="Missing"/>
    <x v="1"/>
  </r>
  <r>
    <s v="The Adventures of Pluto Nash"/>
    <x v="0"/>
    <x v="1"/>
    <n v="2002"/>
    <s v="August 16, 2002 (United States)"/>
    <x v="18"/>
    <n v="25000"/>
    <s v="Ron Underwood"/>
    <s v="Neil Cuthbert"/>
    <s v="Eddie Murphy"/>
    <s v="United States"/>
    <x v="26"/>
    <n v="7103973"/>
    <s v="Castle Rock Entertainment"/>
    <n v="95"/>
    <n v="179.9"/>
    <n v="11458870.159343567"/>
    <x v="0"/>
  </r>
  <r>
    <s v="The Avengers"/>
    <x v="0"/>
    <x v="1"/>
    <n v="1998"/>
    <s v="August 14, 1998 (United States)"/>
    <x v="18"/>
    <n v="41000"/>
    <s v="Jeremiah S. Chechik"/>
    <s v="Sydney Newman"/>
    <s v="Ralph Fiennes"/>
    <s v="United States"/>
    <x v="48"/>
    <n v="23384939"/>
    <s v="Warner Bros."/>
    <n v="89"/>
    <n v="163"/>
    <n v="43714054.682822086"/>
    <x v="0"/>
  </r>
  <r>
    <s v="The Canyons"/>
    <x v="2"/>
    <x v="2"/>
    <n v="2013"/>
    <s v="August 2, 2013 (United States)"/>
    <x v="18"/>
    <n v="11000"/>
    <s v="Paul Schrader"/>
    <s v="Bret Easton Ellis"/>
    <s v="Lindsay Lohan"/>
    <s v="United States"/>
    <x v="50"/>
    <n v="270185"/>
    <s v="Prettybird"/>
    <n v="99"/>
    <n v="233"/>
    <n v="397131.54606849974"/>
    <x v="0"/>
  </r>
  <r>
    <s v="The Human Centipede II (Full Sequence)"/>
    <x v="3"/>
    <x v="4"/>
    <n v="2011"/>
    <s v="November 2011 (Australia)"/>
    <x v="18"/>
    <n v="37000"/>
    <s v="Tom Six"/>
    <s v="Tom Six"/>
    <s v="Laurence R. Harvey"/>
    <s v="Netherlands"/>
    <x v="1"/>
    <n v="170323"/>
    <s v="Six Entertainment Company"/>
    <n v="91"/>
    <n v="224.9"/>
    <n v="323348.39937694703"/>
    <x v="1"/>
  </r>
  <r>
    <s v="The Love Guru"/>
    <x v="0"/>
    <x v="0"/>
    <n v="2008"/>
    <s v="June 20, 2008 (United States)"/>
    <x v="18"/>
    <n v="51000"/>
    <s v="Marco Schnabel"/>
    <s v="Mike Myers"/>
    <s v="Mike Myers"/>
    <s v="United Kingdom"/>
    <x v="51"/>
    <n v="40877556"/>
    <s v="Paramount Pictures"/>
    <n v="87"/>
    <n v="215.3"/>
    <n v="105286486.16398984"/>
    <x v="0"/>
  </r>
  <r>
    <s v="The Man Who Wasn't There"/>
    <x v="2"/>
    <x v="1"/>
    <n v="1983"/>
    <s v="August 12, 1983 (United States)"/>
    <x v="18"/>
    <n v="513"/>
    <s v="Bruce Malmuth"/>
    <s v="Stanford Sherman"/>
    <s v="Steve Guttenberg"/>
    <s v="United States"/>
    <x v="1"/>
    <n v="2443487"/>
    <s v="Paramount Pictures"/>
    <n v="111"/>
    <n v="99.6"/>
    <n v="3693107.5838293652"/>
    <x v="1"/>
  </r>
  <r>
    <s v="Weekend Pass"/>
    <x v="2"/>
    <x v="0"/>
    <n v="1984"/>
    <s v="February 3, 1984 (United States)"/>
    <x v="18"/>
    <n v="424"/>
    <s v="Lawrence Bassoff"/>
    <s v="Lawrence Bassoff"/>
    <s v="Patrick Houser"/>
    <s v="United States"/>
    <x v="1"/>
    <n v="21058033"/>
    <s v="Marimark Productions"/>
    <n v="88"/>
    <n v="103.9"/>
    <n v="26178631.80375357"/>
    <x v="1"/>
  </r>
  <r>
    <s v="Bats"/>
    <x v="0"/>
    <x v="4"/>
    <n v="1999"/>
    <s v="October 22, 1999 (United States)"/>
    <x v="19"/>
    <n v="9900"/>
    <s v="Louis Morneau"/>
    <s v="John Logan"/>
    <s v="Lou Diamond Phillips"/>
    <s v="United States"/>
    <x v="52"/>
    <n v="10155690"/>
    <s v="Destination Films"/>
    <n v="91"/>
    <n v="166.6"/>
    <n v="12893494.762499999"/>
    <x v="0"/>
  </r>
  <r>
    <s v="Dudley Do-Right"/>
    <x v="1"/>
    <x v="0"/>
    <n v="1999"/>
    <s v="August 27, 1999 (United States)"/>
    <x v="19"/>
    <n v="10000"/>
    <s v="Hugh Wilson"/>
    <s v="Jay Ward"/>
    <s v="Brendan Fraser"/>
    <s v="United States"/>
    <x v="19"/>
    <n v="9974410"/>
    <s v="Universal Pictures"/>
    <n v="77"/>
    <n v="166.6"/>
    <n v="19370316.934353091"/>
    <x v="0"/>
  </r>
  <r>
    <s v="Jeepers Creepers III"/>
    <x v="3"/>
    <x v="4"/>
    <n v="2017"/>
    <s v="November 2, 2017 (Mexico)"/>
    <x v="19"/>
    <n v="18000"/>
    <s v="Victor Salva"/>
    <s v="Victor Salva"/>
    <s v="Stan Shaw"/>
    <s v="United States"/>
    <x v="1"/>
    <n v="4017852"/>
    <s v="Infinity Films"/>
    <n v="100"/>
    <n v="245.1"/>
    <n v="7109404.7874564463"/>
    <x v="1"/>
  </r>
  <r>
    <s v="King Kong Lives"/>
    <x v="0"/>
    <x v="1"/>
    <n v="1986"/>
    <s v="December 19, 1986 (United States)"/>
    <x v="19"/>
    <n v="5600"/>
    <s v="John Guillermin"/>
    <s v="Ronald Shusett"/>
    <s v="Brian Kerwin"/>
    <s v="United States"/>
    <x v="20"/>
    <n v="4711220"/>
    <s v="Toho Company"/>
    <n v="105"/>
    <n v="109.6"/>
    <n v="7979481.567537521"/>
    <x v="0"/>
  </r>
  <r>
    <s v="Parasite"/>
    <x v="2"/>
    <x v="4"/>
    <n v="1982"/>
    <s v="March 12, 1982 (United States)"/>
    <x v="19"/>
    <n v="2300"/>
    <s v="Charles Band"/>
    <s v="Alan J. Adler"/>
    <s v="Robert Glaudini"/>
    <s v="United States"/>
    <x v="53"/>
    <n v="2270"/>
    <s v="Embassy Pictures"/>
    <n v="85"/>
    <n v="96.5"/>
    <n v="2754.5559538032658"/>
    <x v="0"/>
  </r>
  <r>
    <s v="Phat Beach"/>
    <x v="2"/>
    <x v="0"/>
    <n v="1996"/>
    <s v="August 2, 1996 (United States)"/>
    <x v="19"/>
    <n v="833"/>
    <s v="Doug Ellin"/>
    <s v="Cleveland O'Neal III"/>
    <s v="Jermaine Hopkins"/>
    <s v="United States"/>
    <x v="1"/>
    <n v="1383553"/>
    <s v="Connection III Entertainment"/>
    <n v="89"/>
    <n v="156.9"/>
    <n v="2033616.0110950312"/>
    <x v="1"/>
  </r>
  <r>
    <s v="Prom Night"/>
    <x v="0"/>
    <x v="4"/>
    <n v="2008"/>
    <s v="April 11, 2008 (United States)"/>
    <x v="19"/>
    <n v="35000"/>
    <s v="Nelson McCormick"/>
    <s v="J.S. Cardone"/>
    <s v="Brittany Snow"/>
    <s v="United States"/>
    <x v="0"/>
    <n v="57197876"/>
    <s v="Screen Gems"/>
    <n v="88"/>
    <n v="215.3"/>
    <n v="98408768.024844721"/>
    <x v="0"/>
  </r>
  <r>
    <s v="Rhinestone"/>
    <x v="1"/>
    <x v="0"/>
    <n v="1984"/>
    <s v="June 22, 1984 (United States)"/>
    <x v="19"/>
    <n v="7000"/>
    <s v="Bob Clark"/>
    <s v="Phil Alden Robinson"/>
    <s v="Sylvester Stallone"/>
    <s v="United States"/>
    <x v="54"/>
    <n v="21435321"/>
    <s v="Twentieth Century Fox"/>
    <n v="111"/>
    <n v="103.9"/>
    <n v="42856576.828740157"/>
    <x v="0"/>
  </r>
  <r>
    <s v="Son of the Pink Panther"/>
    <x v="1"/>
    <x v="0"/>
    <n v="1993"/>
    <s v="August 27, 1993 (United States)"/>
    <x v="19"/>
    <n v="5000"/>
    <s v="Blake Edwards"/>
    <s v="Maurice Richlin"/>
    <s v="Roberto Benigni"/>
    <s v="Italy"/>
    <x v="13"/>
    <n v="2438031"/>
    <s v="Filmauro"/>
    <n v="93"/>
    <n v="144.5"/>
    <n v="3030877.3794369646"/>
    <x v="0"/>
  </r>
  <r>
    <s v="Soul Survivors"/>
    <x v="0"/>
    <x v="4"/>
    <n v="2001"/>
    <s v="September 7, 2001 (United States)"/>
    <x v="19"/>
    <n v="8500"/>
    <s v="Stephen Carpenter"/>
    <s v="Stephen Carpenter"/>
    <s v="Melissa Sagemiller"/>
    <s v="United States"/>
    <x v="21"/>
    <n v="4299141"/>
    <s v="Lost Soul Productions"/>
    <n v="84"/>
    <n v="177.1"/>
    <n v="13152090.990963854"/>
    <x v="0"/>
  </r>
  <r>
    <s v="Speed 2: Cruise Control"/>
    <x v="0"/>
    <x v="1"/>
    <n v="1997"/>
    <s v="June 13, 1997 (United States)"/>
    <x v="19"/>
    <n v="76000"/>
    <s v="Jan de Bont"/>
    <s v="Graham Yost"/>
    <s v="Sandra Bullock"/>
    <s v="United States"/>
    <x v="55"/>
    <n v="164508066"/>
    <s v="Blue Tulip Productions"/>
    <n v="121"/>
    <n v="160.5"/>
    <n v="208856698.79249999"/>
    <x v="0"/>
  </r>
  <r>
    <s v="The Forbidden Dance"/>
    <x v="0"/>
    <x v="2"/>
    <n v="1990"/>
    <s v="March 16, 1990 (United States)"/>
    <x v="19"/>
    <n v="1500"/>
    <s v="Greydon Clark"/>
    <s v="Menahem Golan"/>
    <s v="Laura Harring"/>
    <s v="United States"/>
    <x v="1"/>
    <n v="1823154"/>
    <s v="21st Century Film Corporation"/>
    <n v="97"/>
    <n v="130.69999999999999"/>
    <n v="2940788.9031233452"/>
    <x v="1"/>
  </r>
  <r>
    <s v="Yes, Giorgio"/>
    <x v="1"/>
    <x v="0"/>
    <n v="1982"/>
    <s v="September 24, 1982 (United States)"/>
    <x v="19"/>
    <n v="653"/>
    <s v="Franklin J. Schaffner"/>
    <s v="Anne Piper"/>
    <s v="Luciano Pavarotti"/>
    <s v="United States"/>
    <x v="27"/>
    <n v="2279543"/>
    <s v="Metro-Goldwyn-Mayer (MGM)"/>
    <n v="110"/>
    <n v="96.5"/>
    <n v="3921946.6521739131"/>
    <x v="0"/>
  </r>
  <r>
    <s v="You Got Served"/>
    <x v="0"/>
    <x v="2"/>
    <n v="2004"/>
    <s v="January 30, 2004 (United States)"/>
    <x v="19"/>
    <n v="26000"/>
    <s v="Chris Stokes"/>
    <s v="Chris Stokes"/>
    <s v="Omarion"/>
    <s v="United States"/>
    <x v="42"/>
    <n v="50576805"/>
    <s v="Screen Gems"/>
    <n v="95"/>
    <n v="188.9"/>
    <n v="68522687.787905723"/>
    <x v="0"/>
  </r>
  <r>
    <s v="American Ninja 4: The Annihilation"/>
    <x v="2"/>
    <x v="1"/>
    <n v="1990"/>
    <s v="March 8, 1991 (United States)"/>
    <x v="20"/>
    <n v="4600"/>
    <s v="Cedric Sundstrom"/>
    <s v="Gideon Amir"/>
    <s v="Michael Dudikoff"/>
    <s v="United States"/>
    <x v="1"/>
    <n v="358047"/>
    <s v="The Cannon Group"/>
    <n v="99"/>
    <n v="130.69999999999999"/>
    <n v="426659.8392647634"/>
    <x v="1"/>
  </r>
  <r>
    <s v="Book of Shadows: Blair Witch 2"/>
    <x v="2"/>
    <x v="3"/>
    <n v="2000"/>
    <s v="October 27, 2000 (United States)"/>
    <x v="20"/>
    <n v="36000"/>
    <s v="Joe Berlinger"/>
    <s v="Daniel Myrick"/>
    <s v="Jeffrey Donovan"/>
    <s v="United States"/>
    <x v="10"/>
    <n v="47737094"/>
    <s v="Artisan Entertainment"/>
    <n v="90"/>
    <n v="172.2"/>
    <n v="62427006.617167376"/>
    <x v="0"/>
  </r>
  <r>
    <s v="Creepozoids"/>
    <x v="2"/>
    <x v="4"/>
    <n v="1987"/>
    <s v="October 2, 1987 (United States)"/>
    <x v="20"/>
    <n v="2100"/>
    <s v="David DeCoteau"/>
    <s v="Dave Eisenstark"/>
    <s v="Linnea Quigley"/>
    <s v="United States"/>
    <x v="56"/>
    <m/>
    <s v="Titan Productions"/>
    <n v="72"/>
    <n v="113.6"/>
    <s v="Missing"/>
    <x v="1"/>
  </r>
  <r>
    <s v="Deadfall"/>
    <x v="2"/>
    <x v="6"/>
    <n v="1993"/>
    <s v="October 8, 1993 (United States)"/>
    <x v="20"/>
    <n v="3000"/>
    <s v="Christopher Coppola"/>
    <s v="Christopher Coppola"/>
    <s v="Michael Biehn"/>
    <s v="United States"/>
    <x v="20"/>
    <n v="18369"/>
    <s v="Trimark Pictures"/>
    <n v="98"/>
    <n v="144.5"/>
    <n v="23646.110266159696"/>
    <x v="0"/>
  </r>
  <r>
    <s v="Halloween: Resurrection"/>
    <x v="2"/>
    <x v="4"/>
    <n v="2002"/>
    <s v="July 12, 2002 (United States)"/>
    <x v="20"/>
    <n v="39000"/>
    <s v="Rick Rosenthal"/>
    <s v="Debra Hill"/>
    <s v="Jamie Lee Curtis"/>
    <s v="United States"/>
    <x v="29"/>
    <n v="37664855"/>
    <s v="Dimension Films"/>
    <n v="94"/>
    <n v="179.9"/>
    <n v="70407860.849693254"/>
    <x v="0"/>
  </r>
  <r>
    <s v="Hercules"/>
    <x v="1"/>
    <x v="3"/>
    <n v="1983"/>
    <s v="August 26, 1983 (United States)"/>
    <x v="20"/>
    <n v="3600"/>
    <s v="Luigi Cozzi"/>
    <s v="Luigi Cozzi"/>
    <s v="Lou Ferrigno"/>
    <s v="Italy"/>
    <x v="57"/>
    <n v="10676194"/>
    <s v="Cannon Films Inc."/>
    <n v="98"/>
    <n v="99.6"/>
    <n v="30232679.477695167"/>
    <x v="0"/>
  </r>
  <r>
    <s v="London Fields"/>
    <x v="2"/>
    <x v="6"/>
    <n v="2018"/>
    <s v="October 26, 2018 (United States)"/>
    <x v="20"/>
    <n v="7800"/>
    <s v="Mathew Cullen"/>
    <s v="Roberta Hanley"/>
    <s v="Amber Heard"/>
    <s v="United Kingdom"/>
    <x v="42"/>
    <n v="487420"/>
    <s v="Muse Productions"/>
    <n v="118"/>
    <n v="251.1"/>
    <n v="807156.92391304346"/>
    <x v="0"/>
  </r>
  <r>
    <s v="Low Blow"/>
    <x v="2"/>
    <x v="1"/>
    <n v="1986"/>
    <s v="April 1986 (United States)"/>
    <x v="20"/>
    <n v="437"/>
    <s v="Frank Harris"/>
    <s v="Leo Fong"/>
    <s v="Leo Fong"/>
    <s v="United States"/>
    <x v="1"/>
    <m/>
    <s v="Action Communications"/>
    <n v="90"/>
    <n v="109.6"/>
    <s v="Missing"/>
    <x v="1"/>
  </r>
  <r>
    <s v="Man-Thing"/>
    <x v="2"/>
    <x v="1"/>
    <n v="2005"/>
    <s v="April 21, 2005 (Singapore)"/>
    <x v="20"/>
    <n v="6100"/>
    <s v="Brett Leonard"/>
    <s v="Steve Gerber"/>
    <s v="Jack Thompson"/>
    <s v="United States"/>
    <x v="8"/>
    <n v="1123136"/>
    <s v="Lions Gate Films"/>
    <n v="97"/>
    <n v="195.3"/>
    <n v="4153149.747572815"/>
    <x v="0"/>
  </r>
  <r>
    <s v="Mr. Magoo"/>
    <x v="1"/>
    <x v="3"/>
    <n v="1997"/>
    <s v="December 25, 1997 (United States)"/>
    <x v="20"/>
    <n v="15000"/>
    <s v="Stanley Tong"/>
    <s v="Pat Proft"/>
    <s v="Leslie Nielsen"/>
    <s v="United States"/>
    <x v="8"/>
    <n v="21437192"/>
    <s v="Walt Disney Pictures"/>
    <n v="87"/>
    <n v="160.5"/>
    <n v="29949162.780375972"/>
    <x v="0"/>
  </r>
  <r>
    <s v="One Missed Call"/>
    <x v="0"/>
    <x v="4"/>
    <n v="2008"/>
    <s v="January 4, 2008 (United States)"/>
    <x v="20"/>
    <n v="31000"/>
    <s v="Eric Valette"/>
    <s v="Andrew Klavan"/>
    <s v="Edward Burns"/>
    <s v="United States"/>
    <x v="0"/>
    <n v="45847751"/>
    <s v="Alcon Entertainment"/>
    <n v="87"/>
    <n v="215.3"/>
    <n v="69294691.119543657"/>
    <x v="0"/>
  </r>
  <r>
    <s v="Phobia"/>
    <x v="2"/>
    <x v="2"/>
    <n v="1980"/>
    <s v="September 9, 1980 (United States)"/>
    <x v="20"/>
    <n v="546"/>
    <s v="John Huston"/>
    <s v="Gary Sherman"/>
    <s v="Paul Michael Glaser"/>
    <s v="Canada"/>
    <x v="58"/>
    <n v="59167"/>
    <s v="Borough Park Productions"/>
    <n v="94"/>
    <n v="82.4"/>
    <n v="104693.29210220673"/>
    <x v="0"/>
  </r>
  <r>
    <s v="Shark Night"/>
    <x v="0"/>
    <x v="4"/>
    <n v="2011"/>
    <s v="September 2, 2011 (United States)"/>
    <x v="20"/>
    <n v="25000"/>
    <s v="David R. Ellis"/>
    <s v="Will Hayes"/>
    <s v="Sara Paxton"/>
    <s v="United States"/>
    <x v="13"/>
    <n v="41363927"/>
    <s v="Incentive Filmed Entertainment"/>
    <n v="90"/>
    <n v="224.9"/>
    <n v="53247099.944655687"/>
    <x v="0"/>
  </r>
  <r>
    <s v="Street Fighter"/>
    <x v="0"/>
    <x v="1"/>
    <n v="1994"/>
    <s v="December 23, 1994 (United States)"/>
    <x v="20"/>
    <n v="67000"/>
    <s v="Steven E. de Souza"/>
    <s v="Steven E. de Souza"/>
    <s v="Jean-Claude Van Damme"/>
    <s v="Japan"/>
    <x v="46"/>
    <n v="99431786"/>
    <s v="Capcom Entertainment"/>
    <n v="102"/>
    <n v="148.19999999999999"/>
    <n v="140719299.55503947"/>
    <x v="0"/>
  </r>
  <r>
    <s v="The Cat in the Hat"/>
    <x v="1"/>
    <x v="3"/>
    <n v="2003"/>
    <s v="November 21, 2003 (United States)"/>
    <x v="20"/>
    <n v="59000"/>
    <s v="Bo Welch"/>
    <s v="Dr. Seuss"/>
    <s v="Mike Myers"/>
    <s v="United States"/>
    <x v="59"/>
    <n v="133960541"/>
    <s v="Universal Pictures"/>
    <n v="82"/>
    <n v="184"/>
    <n v="226891477.72484714"/>
    <x v="0"/>
  </r>
  <r>
    <s v="The Last Airbender"/>
    <x v="1"/>
    <x v="1"/>
    <n v="2010"/>
    <s v="July 1, 2010 (United States)"/>
    <x v="20"/>
    <n v="156000"/>
    <s v="M. Night Shyamalan"/>
    <s v="M. Night Shyamalan"/>
    <s v="Noah Ringer"/>
    <s v="United States"/>
    <x v="60"/>
    <n v="319713881"/>
    <s v="Paramount Pictures"/>
    <n v="103"/>
    <n v="218.1"/>
    <n v="785619512.42499995"/>
    <x v="0"/>
  </r>
  <r>
    <s v="Wild Orchid II: Two Shades of Blue"/>
    <x v="2"/>
    <x v="2"/>
    <n v="1991"/>
    <s v="May 8, 1992 (United States)"/>
    <x v="20"/>
    <n v="1500"/>
    <s v="Zalman King"/>
    <s v="Zalman King"/>
    <s v="Nina Siemaszko"/>
    <s v="United States"/>
    <x v="1"/>
    <n v="573904"/>
    <s v="Vision PDG"/>
    <n v="111"/>
    <n v="136.19999999999999"/>
    <n v="1337938.3993879112"/>
    <x v="1"/>
  </r>
  <r>
    <s v="Amityville 3-D"/>
    <x v="1"/>
    <x v="4"/>
    <n v="1983"/>
    <s v="November 18, 1983 (United States)"/>
    <x v="21"/>
    <n v="6000"/>
    <s v="Richard Fleischer"/>
    <s v="David Ambrose"/>
    <s v="Tony Roberts"/>
    <s v="Mexico"/>
    <x v="14"/>
    <n v="6333135"/>
    <s v="De Laurentiis Entertainment Group (DEG)"/>
    <n v="105"/>
    <n v="99.6"/>
    <n v="8847804.8349381015"/>
    <x v="0"/>
  </r>
  <r>
    <s v="Beastmaster 2: Through the Portal of Time"/>
    <x v="0"/>
    <x v="1"/>
    <n v="1991"/>
    <s v="August 30, 1991 (United States)"/>
    <x v="21"/>
    <n v="3000"/>
    <s v="Sylvio Tabet"/>
    <s v="Andre Norton"/>
    <s v="Marc Singer"/>
    <s v="United States"/>
    <x v="14"/>
    <n v="869325"/>
    <s v="Les Films 21"/>
    <n v="107"/>
    <n v="136.19999999999999"/>
    <n v="2026651.3198163733"/>
    <x v="0"/>
  </r>
  <r>
    <s v="Born American"/>
    <x v="2"/>
    <x v="1"/>
    <n v="1986"/>
    <s v="December 19, 1986 (Finland)"/>
    <x v="21"/>
    <n v="1900"/>
    <s v="Renny Harlin"/>
    <s v="Renny Harlin"/>
    <s v="Mike Norris"/>
    <s v="United States"/>
    <x v="61"/>
    <n v="3388020"/>
    <s v="Cinema Group Ventures"/>
    <n v="95"/>
    <n v="109.6"/>
    <n v="4301373.7249999996"/>
    <x v="0"/>
  </r>
  <r>
    <s v="Cop &amp; Â½"/>
    <x v="1"/>
    <x v="0"/>
    <n v="1993"/>
    <s v="April 2, 1993 (United States)"/>
    <x v="21"/>
    <n v="8300"/>
    <s v="Henry Winkler"/>
    <s v="Arne Olsen"/>
    <s v="Burt Reynolds"/>
    <s v="United States"/>
    <x v="62"/>
    <n v="40689691"/>
    <s v="Imagine Films Entertainment"/>
    <n v="97"/>
    <n v="144.5"/>
    <n v="71998541.508130088"/>
    <x v="0"/>
  </r>
  <r>
    <s v="Fever Pitch"/>
    <x v="2"/>
    <x v="2"/>
    <n v="1985"/>
    <s v="November 22, 1985 (United States)"/>
    <x v="21"/>
    <n v="243"/>
    <s v="Richard Brooks"/>
    <s v="Richard Brooks"/>
    <s v="Ryan O'Neal"/>
    <s v="United States"/>
    <x v="5"/>
    <n v="618847"/>
    <s v="Metro-Goldwyn-Mayer (MGM)"/>
    <n v="96"/>
    <n v="107.6"/>
    <n v="2288382.0497572813"/>
    <x v="0"/>
  </r>
  <r>
    <s v="Fifty Shades of Grey"/>
    <x v="2"/>
    <x v="2"/>
    <n v="2015"/>
    <s v="February 13, 2015 (United States)"/>
    <x v="21"/>
    <n v="304000"/>
    <s v="Sam Taylor-Johnson"/>
    <s v="Kelly Marcel"/>
    <s v="Dakota Johnson"/>
    <s v="United States"/>
    <x v="28"/>
    <n v="569651467"/>
    <s v="Focus Features"/>
    <n v="125"/>
    <n v="237"/>
    <n v="1798681885.9575129"/>
    <x v="0"/>
  </r>
  <r>
    <s v="I Do... Until I Don't"/>
    <x v="2"/>
    <x v="0"/>
    <n v="2017"/>
    <s v="September 1, 2017 (United States)"/>
    <x v="21"/>
    <n v="2000"/>
    <s v="Lake Bell"/>
    <s v="Lake Bell"/>
    <s v="Lake Bell"/>
    <s v="United States"/>
    <x v="1"/>
    <n v="280668"/>
    <s v="Cold Iron Pictures"/>
    <n v="106"/>
    <n v="245.1"/>
    <n v="609547.68068424799"/>
    <x v="1"/>
  </r>
  <r>
    <s v="Meet the Deedles"/>
    <x v="1"/>
    <x v="0"/>
    <n v="1998"/>
    <s v="March 27, 1998 (United States)"/>
    <x v="21"/>
    <n v="2700"/>
    <s v="Steve Boyum"/>
    <s v="Jim Herzfeld"/>
    <s v="Paul Walker"/>
    <s v="United States"/>
    <x v="3"/>
    <n v="4356216"/>
    <s v="DIC Entertainment"/>
    <n v="93"/>
    <n v="163"/>
    <n v="12775158.952839267"/>
    <x v="0"/>
  </r>
  <r>
    <s v="Norbit"/>
    <x v="0"/>
    <x v="0"/>
    <n v="2007"/>
    <s v="February 9, 2007 (United States)"/>
    <x v="21"/>
    <n v="71000"/>
    <s v="Brian Robbins"/>
    <s v="Eddie Murphy"/>
    <s v="Eddie Murphy"/>
    <s v="United States"/>
    <x v="48"/>
    <n v="159814490"/>
    <s v="Dreamworks Pictures"/>
    <n v="102"/>
    <n v="207.3"/>
    <n v="392705444.37903225"/>
    <x v="0"/>
  </r>
  <r>
    <s v="Rappin'"/>
    <x v="1"/>
    <x v="2"/>
    <n v="1985"/>
    <s v="May 10, 1985 (United States)"/>
    <x v="21"/>
    <n v="434"/>
    <s v="Joel Silberg"/>
    <s v="Adam Friedman"/>
    <s v="Mario Van Peebles"/>
    <s v="United States"/>
    <x v="63"/>
    <n v="2864844"/>
    <s v="Cannon Pictures"/>
    <n v="92"/>
    <n v="107.6"/>
    <n v="5239603.6422569025"/>
    <x v="0"/>
  </r>
  <r>
    <s v="RoboCop 3"/>
    <x v="0"/>
    <x v="1"/>
    <n v="1993"/>
    <s v="November 5, 1993 (United States)"/>
    <x v="21"/>
    <n v="47000"/>
    <s v="Fred Dekker"/>
    <s v="Edward Neumeier"/>
    <s v="Robert John Burke"/>
    <s v="United States"/>
    <x v="6"/>
    <n v="10696210"/>
    <s v="Orion Pictures"/>
    <n v="104"/>
    <n v="144.5"/>
    <n v="17253230.211752247"/>
    <x v="0"/>
  </r>
  <r>
    <s v="Super Mario Bros."/>
    <x v="1"/>
    <x v="3"/>
    <n v="1993"/>
    <s v="May 28, 1993 (United States)"/>
    <x v="21"/>
    <n v="50000"/>
    <s v="Annabel Jankel"/>
    <s v="Parker Bennett"/>
    <s v="Bob Hoskins"/>
    <s v="United Kingdom"/>
    <x v="64"/>
    <n v="20915465"/>
    <s v="Allied Filmmakers"/>
    <n v="104"/>
    <n v="144.5"/>
    <n v="31611816.396329366"/>
    <x v="0"/>
  </r>
  <r>
    <s v="The Apparition"/>
    <x v="0"/>
    <x v="4"/>
    <n v="2012"/>
    <s v="August 24, 2012 (United States)"/>
    <x v="21"/>
    <n v="19000"/>
    <s v="Todd Lincoln"/>
    <s v="Todd Lincoln"/>
    <s v="Ashley Greene"/>
    <s v="United States"/>
    <x v="21"/>
    <n v="11350665"/>
    <s v="Warner Bros."/>
    <n v="82"/>
    <n v="229.6"/>
    <n v="19224833.938299056"/>
    <x v="0"/>
  </r>
  <r>
    <s v="The Fanatic"/>
    <x v="2"/>
    <x v="6"/>
    <n v="2019"/>
    <s v="August 30, 2019 (Mexico)"/>
    <x v="21"/>
    <n v="7900"/>
    <s v="Fred Durst"/>
    <s v="Fred Durst"/>
    <s v="John Travolta"/>
    <s v="United States"/>
    <x v="40"/>
    <m/>
    <s v="Daniel Grodnik Productions"/>
    <n v="88"/>
    <n v="255.7"/>
    <s v="Missing"/>
    <x v="1"/>
  </r>
  <r>
    <s v="Torque"/>
    <x v="0"/>
    <x v="1"/>
    <n v="2004"/>
    <s v="January 16, 2004 (United States)"/>
    <x v="21"/>
    <n v="27000"/>
    <s v="Joseph Kahn"/>
    <s v="Matt Johnson"/>
    <s v="Martin Henderson"/>
    <s v="United States"/>
    <x v="28"/>
    <n v="46546197"/>
    <s v="Warner Bros."/>
    <n v="84"/>
    <n v="188.9"/>
    <n v="57864652.084455326"/>
    <x v="0"/>
  </r>
  <r>
    <s v="Where the Boys Are"/>
    <x v="2"/>
    <x v="0"/>
    <n v="1984"/>
    <s v="April 6, 1984 (United States)"/>
    <x v="21"/>
    <n v="983"/>
    <s v="Hy Averback"/>
    <s v="Stu Krieger"/>
    <s v="Lisa Hartman"/>
    <s v="United Kingdom"/>
    <x v="1"/>
    <n v="10530000"/>
    <s v="Incorporated Television Company (ITC)"/>
    <n v="94"/>
    <n v="103.9"/>
    <n v="33248611.398963727"/>
    <x v="1"/>
  </r>
  <r>
    <s v="A Sound of Thunder"/>
    <x v="0"/>
    <x v="1"/>
    <n v="2005"/>
    <s v="September 2, 2005 (United States)"/>
    <x v="22"/>
    <n v="19000"/>
    <s v="Peter Hyams"/>
    <s v="Ray Bradbury"/>
    <s v="Edward Burns"/>
    <s v="Czech Republic"/>
    <x v="65"/>
    <n v="11665465"/>
    <s v="Franchise Pictures"/>
    <n v="110"/>
    <n v="195.3"/>
    <n v="20641505.142276421"/>
    <x v="0"/>
  </r>
  <r>
    <s v="A Wrinkle in Time"/>
    <x v="1"/>
    <x v="3"/>
    <n v="2018"/>
    <s v="March 9, 2018 (United States)"/>
    <x v="22"/>
    <n v="42000"/>
    <s v="Ava DuVernay"/>
    <s v="Jennifer Lee"/>
    <s v="Storm Reid"/>
    <s v="United States"/>
    <x v="26"/>
    <n v="132675864"/>
    <s v="Legend3D"/>
    <n v="109"/>
    <n v="251.1"/>
    <n v="326018836.78064513"/>
    <x v="0"/>
  </r>
  <r>
    <s v="Boogeyman"/>
    <x v="0"/>
    <x v="2"/>
    <n v="2005"/>
    <s v="February 4, 2005 (United States)"/>
    <x v="22"/>
    <n v="30000"/>
    <s v="Stephen Kay"/>
    <s v="Eric Kripke"/>
    <s v="Barry Watson"/>
    <s v="United States"/>
    <x v="0"/>
    <n v="67192859"/>
    <s v="Screen Gems"/>
    <n v="89"/>
    <n v="195.3"/>
    <n v="190275689.00836432"/>
    <x v="0"/>
  </r>
  <r>
    <s v="Can't Stop the Music"/>
    <x v="1"/>
    <x v="7"/>
    <n v="1980"/>
    <s v="June 20, 1980 (United States)"/>
    <x v="22"/>
    <n v="3700"/>
    <s v="Nancy Walker"/>
    <s v="Bronte Woodard"/>
    <s v="Ray Simpson"/>
    <s v="United States"/>
    <x v="0"/>
    <m/>
    <s v="EMI Films"/>
    <n v="124"/>
    <n v="82.4"/>
    <s v="Missing"/>
    <x v="1"/>
  </r>
  <r>
    <s v="Fantastic Four"/>
    <x v="0"/>
    <x v="1"/>
    <n v="2015"/>
    <s v="August 7, 2015 (United States)"/>
    <x v="22"/>
    <n v="156000"/>
    <s v="Josh Trank"/>
    <s v="Jeremy Slater"/>
    <s v="Miles Teller"/>
    <s v="United States"/>
    <x v="66"/>
    <n v="167882881"/>
    <s v="Twentieth Century Fox"/>
    <n v="100"/>
    <n v="237"/>
    <n v="345168109.58636975"/>
    <x v="0"/>
  </r>
  <r>
    <s v="Ghoulies"/>
    <x v="0"/>
    <x v="0"/>
    <n v="1984"/>
    <s v="January 18, 1985 (United States)"/>
    <x v="22"/>
    <n v="8400"/>
    <s v="Luca Bercovici"/>
    <s v="Luca Bercovici"/>
    <s v="Peter Liapis"/>
    <s v="United States"/>
    <x v="67"/>
    <m/>
    <s v="Empire Pictures"/>
    <n v="81"/>
    <n v="103.9"/>
    <s v="Missing"/>
    <x v="1"/>
  </r>
  <r>
    <s v="Highlander II: The Quickening"/>
    <x v="2"/>
    <x v="1"/>
    <n v="1991"/>
    <s v="November 1, 1991 (United States)"/>
    <x v="22"/>
    <n v="44000"/>
    <s v="Russell Mulcahy"/>
    <s v="Gregory Widen"/>
    <s v="Christopher Lambert"/>
    <s v="United Kingdom"/>
    <x v="8"/>
    <n v="15556340"/>
    <s v="Davis-Panzer Productions"/>
    <n v="91"/>
    <n v="136.19999999999999"/>
    <n v="19750069.991666667"/>
    <x v="0"/>
  </r>
  <r>
    <s v="Illegally Yours"/>
    <x v="1"/>
    <x v="0"/>
    <n v="1988"/>
    <s v="May 13, 1988 (United States)"/>
    <x v="22"/>
    <n v="949"/>
    <s v="Peter Bogdanovich"/>
    <s v="Michael Kaplan"/>
    <s v="Rob Lowe"/>
    <s v="United States"/>
    <x v="29"/>
    <n v="259019"/>
    <s v="Crescent Moon"/>
    <n v="102"/>
    <n v="118.3"/>
    <n v="720101.17974452558"/>
    <x v="0"/>
  </r>
  <r>
    <s v="Inspector Gadget"/>
    <x v="1"/>
    <x v="1"/>
    <n v="1999"/>
    <s v="July 23, 1999 (United States)"/>
    <x v="22"/>
    <n v="46000"/>
    <s v="David Kellogg"/>
    <s v="Andy Heyward"/>
    <s v="Matthew Broderick"/>
    <s v="United States"/>
    <x v="68"/>
    <n v="134403112"/>
    <s v="Walt Disney Pictures"/>
    <n v="78"/>
    <n v="166.6"/>
    <n v="187769959.77258137"/>
    <x v="0"/>
  </r>
  <r>
    <s v="Jason Goes to Hell: the Final Friday"/>
    <x v="4"/>
    <x v="8"/>
    <n v="1993"/>
    <s v="August 13, 1993 (United States)"/>
    <x v="22"/>
    <n v="29000"/>
    <s v="Adam Marcus"/>
    <s v="Jay Huguely"/>
    <s v="John D. LeMay"/>
    <s v="United States"/>
    <x v="31"/>
    <n v="15935068"/>
    <s v="New Line Cinema"/>
    <n v="87"/>
    <n v="144.5"/>
    <n v="53414908.906490639"/>
    <x v="0"/>
  </r>
  <r>
    <s v="Jem and the Holograms"/>
    <x v="1"/>
    <x v="3"/>
    <n v="2015"/>
    <s v="October 23, 2015 (United States)"/>
    <x v="22"/>
    <n v="7500"/>
    <s v="Jon M. Chu"/>
    <s v="Ryan Landels"/>
    <s v="Aubrey Peeples"/>
    <s v="United States"/>
    <x v="17"/>
    <n v="2333684"/>
    <s v="Allspark Pictures"/>
    <n v="118"/>
    <n v="237"/>
    <n v="5734463.8290322572"/>
    <x v="0"/>
  </r>
  <r>
    <s v="Love Crimes"/>
    <x v="2"/>
    <x v="9"/>
    <n v="1992"/>
    <s v="January 24, 1992 (United States)"/>
    <x v="22"/>
    <n v="874"/>
    <s v="Lizzie Borden"/>
    <s v="Allan Moyle"/>
    <s v="Sean Young"/>
    <s v="United Kingdom"/>
    <x v="1"/>
    <n v="2287928"/>
    <s v="Sovereign Pictures"/>
    <n v="90"/>
    <n v="140.30000000000001"/>
    <n v="4184463.7551020407"/>
    <x v="1"/>
  </r>
  <r>
    <s v="Movers &amp; Shakers"/>
    <x v="1"/>
    <x v="0"/>
    <n v="1985"/>
    <s v="March 31, 1988 (Italy)"/>
    <x v="22"/>
    <n v="468"/>
    <s v="William Asher"/>
    <s v="Charles Grodin"/>
    <s v="Walter Matthau"/>
    <s v="United States"/>
    <x v="1"/>
    <n v="372438"/>
    <s v="Asher-Grodin Productions"/>
    <n v="80"/>
    <n v="107.6"/>
    <n v="463002.27906976745"/>
    <x v="1"/>
  </r>
  <r>
    <s v="No Manches Frida 2"/>
    <x v="2"/>
    <x v="0"/>
    <n v="2019"/>
    <s v="March 15, 2019 (United States)"/>
    <x v="22"/>
    <n v="904"/>
    <s v="Nacho G. Velilla"/>
    <s v="Claudio Herrera"/>
    <s v="Martha Higareda"/>
    <s v="Mexico"/>
    <x v="1"/>
    <n v="26493648"/>
    <s v="Neverending Media"/>
    <n v="102"/>
    <n v="255.7"/>
    <n v="37494726.175568976"/>
    <x v="1"/>
  </r>
  <r>
    <s v="Playing for Keeps"/>
    <x v="0"/>
    <x v="0"/>
    <n v="1986"/>
    <s v="October 3, 1986 (United States)"/>
    <x v="22"/>
    <n v="616"/>
    <s v="Bob Weinstein"/>
    <s v="Bob Weinstein"/>
    <s v="Daniel Jordano"/>
    <s v="United States"/>
    <x v="1"/>
    <n v="2669366"/>
    <s v="Miramax"/>
    <n v="102"/>
    <n v="109.6"/>
    <n v="3542490.5060975607"/>
    <x v="1"/>
  </r>
  <r>
    <s v="The Adventures of Rocky &amp; Bullwinkle"/>
    <x v="1"/>
    <x v="5"/>
    <n v="2000"/>
    <s v="June 30, 2000 (United States)"/>
    <x v="22"/>
    <n v="20000"/>
    <s v="Des McAnuff"/>
    <s v="Jay Ward"/>
    <s v="Robert De Niro"/>
    <s v="United States"/>
    <x v="69"/>
    <n v="35134820"/>
    <s v="Capella International"/>
    <n v="92"/>
    <n v="172.2"/>
    <n v="66701430.866043612"/>
    <x v="0"/>
  </r>
  <r>
    <s v="The Allnighter"/>
    <x v="0"/>
    <x v="0"/>
    <n v="1987"/>
    <s v="May 1, 1987 (United States)"/>
    <x v="22"/>
    <n v="1200"/>
    <s v="Tamar Simon Hoffs"/>
    <s v="Tamar Simon Hoffs"/>
    <s v="Susanna Hoffs"/>
    <s v="United States"/>
    <x v="1"/>
    <n v="2700000"/>
    <s v="Aurora Productions LLC"/>
    <n v="108"/>
    <n v="113.6"/>
    <n v="6954268.8081149617"/>
    <x v="1"/>
  </r>
  <r>
    <s v="The Bye Bye Man"/>
    <x v="0"/>
    <x v="2"/>
    <n v="2017"/>
    <s v="January 13, 2017 (United States)"/>
    <x v="22"/>
    <n v="23000"/>
    <s v="Stacy Title"/>
    <s v="Jonathan Penner"/>
    <s v="Douglas Smith"/>
    <s v="United States"/>
    <x v="70"/>
    <n v="29874280"/>
    <s v="Huayi Brothers Media"/>
    <n v="96"/>
    <n v="245.1"/>
    <n v="37138690.80375357"/>
    <x v="0"/>
  </r>
  <r>
    <s v="The Country Bears"/>
    <x v="5"/>
    <x v="0"/>
    <n v="2002"/>
    <s v="July 26, 2002 (United States)"/>
    <x v="22"/>
    <n v="5200"/>
    <s v="Peter Hastings"/>
    <s v="Mark Perez"/>
    <s v="Haley Joel Osment"/>
    <s v="United States"/>
    <x v="46"/>
    <n v="18012097"/>
    <s v="Walt Disney Pictures"/>
    <n v="88"/>
    <n v="179.9"/>
    <n v="30507426.102834906"/>
    <x v="0"/>
  </r>
  <r>
    <s v="The Devil Inside"/>
    <x v="2"/>
    <x v="4"/>
    <n v="2012"/>
    <s v="January 6, 2012 (United States)"/>
    <x v="22"/>
    <n v="35000"/>
    <s v="William Brent Bell"/>
    <s v="William Brent Bell"/>
    <s v="Fernanda Andrade"/>
    <s v="United States"/>
    <x v="11"/>
    <n v="101758490"/>
    <s v="Insurge Pictures"/>
    <n v="83"/>
    <n v="229.6"/>
    <n v="214573092.75432527"/>
    <x v="0"/>
  </r>
  <r>
    <s v="The Legend of Hercules"/>
    <x v="0"/>
    <x v="1"/>
    <n v="2014"/>
    <s v="January 10, 2014 (United States)"/>
    <x v="22"/>
    <n v="53000"/>
    <s v="Renny Harlin"/>
    <s v="Sean Hood"/>
    <s v="Kellan Lutz"/>
    <s v="United States"/>
    <x v="19"/>
    <n v="61279452"/>
    <s v="Summit Entertainment"/>
    <n v="99"/>
    <n v="236.7"/>
    <n v="164364868.17253521"/>
    <x v="0"/>
  </r>
  <r>
    <s v="The Stupids"/>
    <x v="1"/>
    <x v="3"/>
    <n v="1996"/>
    <s v="August 30, 1996 (United States)"/>
    <x v="22"/>
    <n v="6500"/>
    <s v="John Landis"/>
    <s v="James Marshall"/>
    <s v="Tom Arnold"/>
    <s v="United Kingdom"/>
    <x v="13"/>
    <n v="2491989"/>
    <s v="Imagine Entertainment"/>
    <n v="94"/>
    <n v="156.9"/>
    <n v="3207896.2750316858"/>
    <x v="0"/>
  </r>
  <r>
    <s v="Thomas and the Magic Railroad"/>
    <x v="5"/>
    <x v="3"/>
    <n v="2000"/>
    <s v="July 26, 2000 (United States)"/>
    <x v="22"/>
    <n v="3900"/>
    <s v="Britt Allcroft"/>
    <s v="Britt Allcroft"/>
    <s v="Alec Baldwin"/>
    <s v="United Kingdom"/>
    <x v="27"/>
    <n v="19748009"/>
    <s v="Gullane Pictures"/>
    <n v="85"/>
    <n v="172.2"/>
    <n v="25421285.772285596"/>
    <x v="0"/>
  </r>
  <r>
    <s v="Top Dog"/>
    <x v="0"/>
    <x v="1"/>
    <n v="1995"/>
    <s v="April 28, 1995 (United States)"/>
    <x v="22"/>
    <n v="3200"/>
    <s v="Aaron Norris"/>
    <s v="Aaron Norris"/>
    <s v="Chuck Norris"/>
    <s v="United States"/>
    <x v="14"/>
    <n v="5093707"/>
    <s v="Live Entertainment"/>
    <n v="86"/>
    <n v="152.4"/>
    <n v="8216265.3409211216"/>
    <x v="0"/>
  </r>
  <r>
    <s v="Total Dhamaal"/>
    <x v="3"/>
    <x v="1"/>
    <n v="2019"/>
    <s v="February 22, 2019 (India)"/>
    <x v="22"/>
    <n v="5700"/>
    <s v="Indra Kumar"/>
    <s v="Paritosh Painter"/>
    <s v="Ajay Devgn"/>
    <s v="India"/>
    <x v="1"/>
    <n v="26911995"/>
    <s v="Ajay Devgn Ffilms"/>
    <n v="130"/>
    <n v="255.7"/>
    <n v="40675024.188988097"/>
    <x v="1"/>
  </r>
  <r>
    <s v="Universal Soldier: the Return"/>
    <x v="2"/>
    <x v="1"/>
    <n v="1999"/>
    <s v="August 20, 1999 (United States)"/>
    <x v="22"/>
    <n v="28000"/>
    <s v="Mic Rodgers"/>
    <s v="Richard Rothstein"/>
    <s v="Jean-Claude Van Damme"/>
    <s v="United States"/>
    <x v="37"/>
    <n v="10667893"/>
    <s v="TriStar Pictures"/>
    <n v="83"/>
    <n v="166.6"/>
    <n v="18354076.776397515"/>
    <x v="0"/>
  </r>
  <r>
    <s v="3 Ninjas: Knuckle Up"/>
    <x v="0"/>
    <x v="1"/>
    <n v="1993"/>
    <s v="April 7, 1995 (United States)"/>
    <x v="23"/>
    <n v="5400"/>
    <s v="Sang-ok Shin"/>
    <s v="Alex S. Kim"/>
    <s v="Victor Wong"/>
    <s v="United States"/>
    <x v="1"/>
    <n v="413479"/>
    <s v="Sheen Productions"/>
    <n v="85"/>
    <n v="144.5"/>
    <n v="501740.5467941059"/>
    <x v="1"/>
  </r>
  <r>
    <s v="A Night in Heaven"/>
    <x v="2"/>
    <x v="2"/>
    <n v="1983"/>
    <s v="November 18, 1983 (United States)"/>
    <x v="23"/>
    <n v="1200"/>
    <s v="John G. Avildsen"/>
    <s v="Joan Tewkesbury"/>
    <s v="Christopher Atkins"/>
    <s v="United States"/>
    <x v="1"/>
    <n v="5563663"/>
    <m/>
    <n v="83"/>
    <n v="99.6"/>
    <n v="10562293.558255451"/>
    <x v="1"/>
  </r>
  <r>
    <s v="Alvin and the Chipmunks: Chipwrecked"/>
    <x v="5"/>
    <x v="5"/>
    <n v="2011"/>
    <s v="December 16, 2011 (United States)"/>
    <x v="23"/>
    <n v="33000"/>
    <s v="Mike Mitchell"/>
    <s v="Jonathan Aibel"/>
    <s v="Justin Long"/>
    <s v="United States"/>
    <x v="71"/>
    <n v="342695435"/>
    <s v="Fox 2000 Pictures"/>
    <n v="87"/>
    <n v="224.9"/>
    <n v="650587532.98753893"/>
    <x v="0"/>
  </r>
  <r>
    <s v="And God Created Woman"/>
    <x v="2"/>
    <x v="0"/>
    <n v="1988"/>
    <s v="March 4, 1988 (United States)"/>
    <x v="23"/>
    <n v="1800"/>
    <s v="Roger Vadim"/>
    <s v="R.J. Stewart"/>
    <s v="Rebecca De Mornay"/>
    <s v="United States"/>
    <x v="1"/>
    <n v="717376"/>
    <s v="Vestron Pictures"/>
    <n v="100"/>
    <n v="118.3"/>
    <n v="1361896.9919003116"/>
    <x v="1"/>
  </r>
  <r>
    <s v="Basic Instinct 2"/>
    <x v="2"/>
    <x v="2"/>
    <n v="2006"/>
    <s v="March 31, 2006 (United States)"/>
    <x v="23"/>
    <n v="38000"/>
    <s v="Michael Caton-Jones"/>
    <s v="Joe Eszterhas"/>
    <s v="Sharon Stone"/>
    <s v="United Kingdom"/>
    <x v="19"/>
    <n v="38629478"/>
    <s v="Metro-Goldwyn-Mayer (MGM)"/>
    <n v="114"/>
    <n v="201.6"/>
    <n v="94922596.343548372"/>
    <x v="0"/>
  </r>
  <r>
    <s v="Body Chemistry"/>
    <x v="2"/>
    <x v="2"/>
    <n v="1990"/>
    <s v="March 9, 1990 (United States)"/>
    <x v="23"/>
    <n v="406"/>
    <s v="Kristine Peterson"/>
    <s v="Jackson Barr"/>
    <s v="Marc Singer"/>
    <s v="United States"/>
    <x v="1"/>
    <n v="2415312"/>
    <s v="Concorde-New Horizons"/>
    <n v="84"/>
    <n v="130.69999999999999"/>
    <n v="5245513.6593014961"/>
    <x v="1"/>
  </r>
  <r>
    <s v="Bones"/>
    <x v="2"/>
    <x v="6"/>
    <n v="2001"/>
    <s v="October 24, 2001 (United States)"/>
    <x v="23"/>
    <n v="6800"/>
    <s v="Ernest R. Dickerson"/>
    <s v="Adam Simon"/>
    <s v="Snoop Dogg"/>
    <s v="United States"/>
    <x v="15"/>
    <n v="8378853"/>
    <s v="New Line Cinema"/>
    <n v="96"/>
    <n v="177.1"/>
    <n v="11119496.990853658"/>
    <x v="0"/>
  </r>
  <r>
    <s v="Children of the Corn II: the Final Sacrifice"/>
    <x v="2"/>
    <x v="4"/>
    <n v="1992"/>
    <s v="January 29, 1993 (United States)"/>
    <x v="23"/>
    <n v="7900"/>
    <s v="David Price"/>
    <s v="A L Katz"/>
    <s v="Terence Knox"/>
    <s v="United States"/>
    <x v="72"/>
    <n v="6980986"/>
    <s v="Fifth Avenue Entertainment"/>
    <n v="92"/>
    <n v="140.30000000000001"/>
    <n v="20472631.705486041"/>
    <x v="0"/>
  </r>
  <r>
    <s v="Creature"/>
    <x v="2"/>
    <x v="4"/>
    <n v="1985"/>
    <s v="March 19, 1986 (France)"/>
    <x v="23"/>
    <n v="3400"/>
    <s v="William Malone"/>
    <s v="William Malone"/>
    <s v="Stan Ivar"/>
    <s v="United States"/>
    <x v="36"/>
    <m/>
    <s v="Trans World Entertainment (TWE)"/>
    <n v="97"/>
    <n v="107.6"/>
    <s v="Missing"/>
    <x v="1"/>
  </r>
  <r>
    <s v="Curse of the Pink Panther"/>
    <x v="1"/>
    <x v="0"/>
    <n v="1983"/>
    <s v="August 12, 1983 (United States)"/>
    <x v="23"/>
    <n v="5700"/>
    <s v="Blake Edwards"/>
    <s v="Blake Edwards"/>
    <s v="David Niven"/>
    <s v="United Kingdom"/>
    <x v="73"/>
    <n v="4491986"/>
    <s v="United Artists"/>
    <n v="109"/>
    <n v="99.6"/>
    <n v="6789226.8561507938"/>
    <x v="0"/>
  </r>
  <r>
    <s v="Diary of a Wimpy Kid: The Long Haul"/>
    <x v="1"/>
    <x v="5"/>
    <n v="2017"/>
    <s v="May 19, 2017 (United States)"/>
    <x v="23"/>
    <n v="7700"/>
    <s v="David Bowers"/>
    <s v="Jeff Kinney"/>
    <s v="Jason Drucker"/>
    <s v="United States"/>
    <x v="6"/>
    <n v="40140972"/>
    <s v="Twentieth Century Fox"/>
    <n v="91"/>
    <n v="245.1"/>
    <n v="50962309.034999996"/>
    <x v="0"/>
  </r>
  <r>
    <s v="Exit to Eden"/>
    <x v="2"/>
    <x v="0"/>
    <n v="1994"/>
    <s v="October 14, 1994 (United States)"/>
    <x v="23"/>
    <n v="6600"/>
    <s v="Garry Marshall"/>
    <s v="Anne Rice"/>
    <s v="Dana Delany"/>
    <s v="United States"/>
    <x v="13"/>
    <n v="6841570"/>
    <s v="Savoy Pictures"/>
    <n v="113"/>
    <n v="148.19999999999999"/>
    <n v="15949704.506503444"/>
    <x v="0"/>
  </r>
  <r>
    <s v="Fair Game"/>
    <x v="2"/>
    <x v="1"/>
    <n v="1995"/>
    <s v="November 3, 1995 (United States)"/>
    <x v="23"/>
    <n v="12000"/>
    <s v="Andrew Sipes"/>
    <s v="Paula Gosling"/>
    <s v="William Baldwin"/>
    <s v="United States"/>
    <x v="24"/>
    <n v="11534477"/>
    <s v="Warner Bros."/>
    <n v="91"/>
    <n v="152.4"/>
    <n v="32663151.876394052"/>
    <x v="0"/>
  </r>
  <r>
    <s v="Fat Albert"/>
    <x v="1"/>
    <x v="0"/>
    <n v="2004"/>
    <s v="December 25, 2004 (United States)"/>
    <x v="23"/>
    <n v="12000"/>
    <s v="Joel Zwick"/>
    <s v="Bill Cosby"/>
    <s v="Kenan Thompson"/>
    <s v="United States"/>
    <x v="74"/>
    <n v="48551322"/>
    <s v="Twentieth Century Fox"/>
    <n v="93"/>
    <n v="188.9"/>
    <n v="142382943.34359959"/>
    <x v="0"/>
  </r>
  <r>
    <s v="First Family"/>
    <x v="2"/>
    <x v="0"/>
    <n v="1980"/>
    <s v="December 25, 1980 (United States)"/>
    <x v="23"/>
    <n v="593"/>
    <s v="Buck Henry"/>
    <s v="Buck Henry"/>
    <s v="Bob Newhart"/>
    <s v="United States"/>
    <x v="1"/>
    <n v="15198912"/>
    <s v="F.F. Associates"/>
    <n v="97"/>
    <n v="82.4"/>
    <n v="24516191.034409739"/>
    <x v="1"/>
  </r>
  <r>
    <s v="Ghost Rider: Spirit of Vengeance"/>
    <x v="0"/>
    <x v="1"/>
    <n v="2011"/>
    <s v="February 17, 2012 (United States)"/>
    <x v="23"/>
    <n v="113000"/>
    <s v="Mark Neveldine"/>
    <s v="Scott M. Gimple"/>
    <s v="Nicolas Cage"/>
    <s v="United States"/>
    <x v="75"/>
    <n v="132563930"/>
    <s v="Columbia Pictures"/>
    <n v="96"/>
    <n v="224.9"/>
    <n v="170647357.29193071"/>
    <x v="0"/>
  </r>
  <r>
    <s v="Heartbeeps"/>
    <x v="1"/>
    <x v="0"/>
    <n v="1981"/>
    <s v="December 18, 1981 (United States)"/>
    <x v="23"/>
    <n v="1300"/>
    <s v="Allan Arkush"/>
    <s v="John Hill"/>
    <s v="Andy Kaufman"/>
    <s v="United States"/>
    <x v="2"/>
    <n v="2154696"/>
    <s v="Universal Pictures"/>
    <n v="78"/>
    <n v="90.9"/>
    <n v="2773704.5678073512"/>
    <x v="0"/>
  </r>
  <r>
    <s v="Jury Duty"/>
    <x v="0"/>
    <x v="0"/>
    <n v="1995"/>
    <s v="April 12, 1995 (United States)"/>
    <x v="23"/>
    <n v="7600"/>
    <s v="John Fortenberry"/>
    <s v="Barbara Williams"/>
    <s v="Pauly Shore"/>
    <s v="United States"/>
    <x v="1"/>
    <n v="17014653"/>
    <s v="TriStar Pictures"/>
    <n v="88"/>
    <n v="152.4"/>
    <n v="32301338.125233643"/>
    <x v="1"/>
  </r>
  <r>
    <s v="Movie 43"/>
    <x v="2"/>
    <x v="0"/>
    <n v="2013"/>
    <s v="January 25, 2013 (United States)"/>
    <x v="23"/>
    <n v="101000"/>
    <s v="Directors"/>
    <s v="Rocky Russo"/>
    <s v="Emma Stone"/>
    <s v="United States"/>
    <x v="14"/>
    <n v="32443111"/>
    <s v="Relativity Media"/>
    <n v="94"/>
    <n v="233"/>
    <n v="64864933.86942257"/>
    <x v="0"/>
  </r>
  <r>
    <s v="Nightflyers"/>
    <x v="2"/>
    <x v="4"/>
    <n v="1987"/>
    <s v="April 7, 1988 (Australia)"/>
    <x v="23"/>
    <n v="1100"/>
    <s v="Robert Collector"/>
    <s v="George R.R. Martin"/>
    <s v="Catherine Mary Stewart"/>
    <s v="United States"/>
    <x v="1"/>
    <n v="1149470"/>
    <s v="Vista Organization"/>
    <n v="89"/>
    <n v="113.6"/>
    <n v="1428982.0848633212"/>
    <x v="1"/>
  </r>
  <r>
    <s v="Return to Horror High"/>
    <x v="2"/>
    <x v="0"/>
    <n v="1987"/>
    <s v="February 20, 1987 (United States)"/>
    <x v="23"/>
    <n v="3100"/>
    <s v="Bill Froehlich"/>
    <s v="Bill Froehlich"/>
    <s v="Lori Lethin"/>
    <s v="United States"/>
    <x v="1"/>
    <n v="1189709"/>
    <s v="Balcor Film Investors"/>
    <n v="95"/>
    <n v="113.6"/>
    <n v="3639601.7299196785"/>
    <x v="1"/>
  </r>
  <r>
    <s v="River of Death"/>
    <x v="2"/>
    <x v="1"/>
    <n v="1989"/>
    <s v="September 29, 1989 (United States)"/>
    <x v="23"/>
    <n v="1100"/>
    <s v="Steve Carver"/>
    <s v="Alistair MacLean"/>
    <s v="Michael Dudikoff"/>
    <s v="United States"/>
    <x v="1"/>
    <m/>
    <s v="Breton Film Productions"/>
    <n v="107"/>
    <n v="124"/>
    <s v="Missing"/>
    <x v="1"/>
  </r>
  <r>
    <s v="Spy Kids 3-D: Game Over"/>
    <x v="1"/>
    <x v="1"/>
    <n v="2003"/>
    <s v="July 25, 2003 (United States)"/>
    <x v="23"/>
    <n v="57000"/>
    <s v="Robert Rodriguez"/>
    <s v="Robert Rodriguez"/>
    <s v="Daryl Sabara"/>
    <s v="United States"/>
    <x v="76"/>
    <n v="197101678"/>
    <s v="Dimension Films"/>
    <n v="84"/>
    <n v="184"/>
    <n v="382771709.92096871"/>
    <x v="0"/>
  </r>
  <r>
    <s v="Stop! Or My Mom Will Shoot"/>
    <x v="0"/>
    <x v="1"/>
    <n v="1992"/>
    <s v="February 21, 1992 (United States)"/>
    <x v="23"/>
    <n v="39000"/>
    <s v="Roger Spottiswoode"/>
    <s v="Blake Snyder"/>
    <s v="Sylvester Stallone"/>
    <s v="United States"/>
    <x v="37"/>
    <n v="70611210"/>
    <s v="Northern Lights Entertainment"/>
    <n v="87"/>
    <n v="140.30000000000001"/>
    <n v="84142493.887368008"/>
    <x v="0"/>
  </r>
  <r>
    <s v="Stryker"/>
    <x v="2"/>
    <x v="1"/>
    <n v="1983"/>
    <s v="September 2, 1983 (United States)"/>
    <x v="23"/>
    <n v="617"/>
    <s v="Cirio H. Santiago"/>
    <s v="Howard R. Cohen"/>
    <s v="Steve Sandor"/>
    <s v="Philippines"/>
    <x v="1"/>
    <n v="1723487"/>
    <s v="Cinema Vehicle Services"/>
    <n v="86"/>
    <n v="99.6"/>
    <n v="2533268.1567776166"/>
    <x v="1"/>
  </r>
  <r>
    <s v="Supercross"/>
    <x v="0"/>
    <x v="1"/>
    <n v="2005"/>
    <s v="August 17, 2005 (United States)"/>
    <x v="23"/>
    <n v="4400"/>
    <s v="Steve Boyum"/>
    <s v="Ken Solarz"/>
    <s v="Steve Howey"/>
    <s v="United States"/>
    <x v="15"/>
    <n v="3344431"/>
    <s v="Tag Entertainment"/>
    <n v="80"/>
    <n v="195.3"/>
    <n v="4373597.1060085837"/>
    <x v="0"/>
  </r>
  <r>
    <s v="The Comebacks"/>
    <x v="0"/>
    <x v="0"/>
    <n v="2007"/>
    <s v="October 19, 2007 (United States)"/>
    <x v="23"/>
    <n v="11000"/>
    <s v="Tom Brady"/>
    <s v="Ed Yeager"/>
    <s v="David Koechner"/>
    <s v="United States"/>
    <x v="0"/>
    <n v="13539154"/>
    <s v="Fox Atomic"/>
    <n v="84"/>
    <n v="207.3"/>
    <n v="25703303.57507788"/>
    <x v="0"/>
  </r>
  <r>
    <s v="The Gallows"/>
    <x v="2"/>
    <x v="4"/>
    <n v="2015"/>
    <s v="July 10, 2015 (United States)"/>
    <x v="23"/>
    <n v="20000"/>
    <s v="Travis Cluff"/>
    <s v="Chris Lofing"/>
    <s v="Reese Mishler"/>
    <s v="United States"/>
    <x v="49"/>
    <n v="42964410"/>
    <s v="New Line Cinema"/>
    <n v="81"/>
    <n v="237"/>
    <n v="51197715.005866252"/>
    <x v="0"/>
  </r>
  <r>
    <s v="The Gong Show Movie"/>
    <x v="2"/>
    <x v="0"/>
    <n v="1980"/>
    <s v="May 23, 1980 (United States)"/>
    <x v="23"/>
    <n v="740"/>
    <s v="Chuck Barris"/>
    <s v="Chuck Barris"/>
    <s v="Chuck Barris"/>
    <s v="United States"/>
    <x v="1"/>
    <n v="6621520"/>
    <s v="Chuck Barris Productions"/>
    <n v="89"/>
    <n v="82.4"/>
    <n v="8787356.8989547025"/>
    <x v="1"/>
  </r>
  <r>
    <s v="The Little Mermaid"/>
    <x v="1"/>
    <x v="3"/>
    <n v="2018"/>
    <s v="August 17, 2018 (United States)"/>
    <x v="23"/>
    <n v="8500"/>
    <s v="Blake Harris"/>
    <s v="Blake Harris"/>
    <s v="William Moseley"/>
    <s v="United States"/>
    <x v="1"/>
    <n v="2614006"/>
    <s v="Conglomerate Media"/>
    <n v="85"/>
    <n v="251.1"/>
    <n v="3318698.4508333332"/>
    <x v="1"/>
  </r>
  <r>
    <s v="The Mangler"/>
    <x v="2"/>
    <x v="4"/>
    <n v="1995"/>
    <s v="March 3, 1995 (United States)"/>
    <x v="23"/>
    <n v="8500"/>
    <s v="Tobe Hooper"/>
    <s v="Tobe Hooper"/>
    <s v="Robert Englund"/>
    <s v="South Africa"/>
    <x v="1"/>
    <n v="1781383"/>
    <s v="Distant Horizon"/>
    <n v="106"/>
    <n v="152.4"/>
    <n v="4952439.781934307"/>
    <x v="1"/>
  </r>
  <r>
    <s v="The Mod Squad"/>
    <x v="2"/>
    <x v="1"/>
    <n v="1999"/>
    <s v="March 26, 1999 (United States)"/>
    <x v="23"/>
    <n v="8800"/>
    <s v="Scott Silver"/>
    <s v="Buddy Ruskin"/>
    <s v="Claire Danes"/>
    <s v="United States"/>
    <x v="24"/>
    <n v="13263993"/>
    <s v="Metro-Goldwyn-Mayer (MGM)"/>
    <n v="92"/>
    <n v="166.6"/>
    <n v="18530667.891334251"/>
    <x v="0"/>
  </r>
  <r>
    <s v="The Warrior and the Sorceress"/>
    <x v="2"/>
    <x v="3"/>
    <n v="1984"/>
    <s v="September 7, 1984 (United States)"/>
    <x v="23"/>
    <n v="1700"/>
    <s v="John C. Broderick"/>
    <s v="John C. Broderick"/>
    <s v="David Carradine"/>
    <s v="United States"/>
    <x v="1"/>
    <n v="2886225"/>
    <s v="Aries CinematogrÃ¡fica Argentina"/>
    <n v="81"/>
    <n v="103.9"/>
    <n v="8024021.5100364974"/>
    <x v="1"/>
  </r>
  <r>
    <s v="Thunderbirds"/>
    <x v="1"/>
    <x v="1"/>
    <n v="2004"/>
    <s v="July 30, 2004 (United States)"/>
    <x v="23"/>
    <n v="13000"/>
    <s v="Jonathan Frakes"/>
    <s v="Gerry Anderson"/>
    <s v="Bill Paxton"/>
    <s v="United Kingdom"/>
    <x v="75"/>
    <n v="28283637"/>
    <s v="Working Title Films"/>
    <n v="95"/>
    <n v="188.9"/>
    <n v="34321084.005973712"/>
    <x v="0"/>
  </r>
  <r>
    <s v="Urban Legends: Final Cut"/>
    <x v="2"/>
    <x v="4"/>
    <n v="2000"/>
    <s v="September 22, 2000 (United States)"/>
    <x v="23"/>
    <n v="16000"/>
    <s v="John Ottman"/>
    <s v="Silvio Horta"/>
    <s v="Jennifer Morrison"/>
    <s v="Canada"/>
    <x v="62"/>
    <n v="38574362"/>
    <s v="Phoenix Pictures"/>
    <n v="97"/>
    <n v="172.2"/>
    <n v="49656139.000422478"/>
    <x v="0"/>
  </r>
  <r>
    <s v="Wicked Stepmother"/>
    <x v="0"/>
    <x v="0"/>
    <n v="1989"/>
    <s v="February 3, 1989 (United States)"/>
    <x v="23"/>
    <n v="1800"/>
    <s v="Larry Cohen"/>
    <s v="Larry Cohen"/>
    <s v="Bette Davis"/>
    <s v="United States"/>
    <x v="57"/>
    <m/>
    <s v="Larco Productions"/>
    <n v="90"/>
    <n v="124"/>
    <s v="Missing"/>
    <x v="1"/>
  </r>
  <r>
    <s v="Wing Commander"/>
    <x v="0"/>
    <x v="1"/>
    <n v="1999"/>
    <s v="March 12, 1999 (United States)"/>
    <x v="23"/>
    <n v="16000"/>
    <s v="Chris Roberts"/>
    <s v="Chris Roberts"/>
    <s v="Freddie Prinze Jr."/>
    <s v="United States"/>
    <x v="8"/>
    <n v="11578059"/>
    <s v="Centurion"/>
    <n v="100"/>
    <n v="166.6"/>
    <n v="31054881.842429578"/>
    <x v="0"/>
  </r>
  <r>
    <s v="Big Mommas: Like Father, Like Son"/>
    <x v="0"/>
    <x v="1"/>
    <n v="2011"/>
    <s v="February 18, 2011 (United States)"/>
    <x v="24"/>
    <n v="26000"/>
    <s v="John Whitesell"/>
    <s v="Matthew Fogel"/>
    <s v="Martin Lawrence"/>
    <s v="United States"/>
    <x v="77"/>
    <n v="82686066"/>
    <s v="New Regency Productions"/>
    <n v="107"/>
    <n v="224.9"/>
    <n v="156974730.90467289"/>
    <x v="0"/>
  </r>
  <r>
    <s v="Bio-Dome"/>
    <x v="0"/>
    <x v="0"/>
    <n v="1996"/>
    <s v="January 12, 1996 (United States)"/>
    <x v="24"/>
    <n v="26000"/>
    <s v="Jason Bloom"/>
    <s v="Adam Leff"/>
    <s v="Pauly Shore"/>
    <s v="United States"/>
    <x v="10"/>
    <n v="13427615"/>
    <s v="Metro-Goldwyn-Mayer (MGM)"/>
    <n v="88"/>
    <n v="156.9"/>
    <n v="26076445.446144037"/>
    <x v="0"/>
  </r>
  <r>
    <s v="Blue City"/>
    <x v="2"/>
    <x v="1"/>
    <n v="1986"/>
    <s v="May 2, 1986 (United States)"/>
    <x v="24"/>
    <n v="1100"/>
    <s v="Michelle Manning"/>
    <s v="Ross Macdonald"/>
    <s v="Judd Nelson"/>
    <s v="United States"/>
    <x v="20"/>
    <n v="6947787"/>
    <s v="Paramount Pictures"/>
    <n v="83"/>
    <n v="109.6"/>
    <n v="21254926.695783131"/>
    <x v="0"/>
  </r>
  <r>
    <s v="Coming Soon"/>
    <x v="2"/>
    <x v="0"/>
    <n v="1999"/>
    <s v="April 17, 1999 (United States)"/>
    <x v="24"/>
    <n v="1600"/>
    <s v="Colette Burson"/>
    <s v="Colette Burson"/>
    <s v="Bonnie Root"/>
    <s v="United States"/>
    <x v="1"/>
    <n v="5453"/>
    <s v="Bandeira Entertainment"/>
    <n v="96"/>
    <n v="166.6"/>
    <n v="12712.540933435348"/>
    <x v="1"/>
  </r>
  <r>
    <s v="Even Cowgirls Get the Blues"/>
    <x v="2"/>
    <x v="0"/>
    <n v="1993"/>
    <s v="May 20, 1994 (United States)"/>
    <x v="24"/>
    <n v="7100"/>
    <s v="Gus Van Sant"/>
    <s v="Tom Robbins"/>
    <s v="Uma Thurman"/>
    <s v="United States"/>
    <x v="42"/>
    <n v="1708873"/>
    <s v="New Line Cinema"/>
    <n v="106"/>
    <n v="144.5"/>
    <n v="2124412.9053447573"/>
    <x v="0"/>
  </r>
  <r>
    <s v="Getaway"/>
    <x v="0"/>
    <x v="1"/>
    <n v="2013"/>
    <s v="August 30, 2013 (United States)"/>
    <x v="24"/>
    <n v="23000"/>
    <s v="Courtney Solomon"/>
    <s v="Sean Finegan"/>
    <s v="Ethan Hawke"/>
    <s v="United States"/>
    <x v="40"/>
    <n v="11806432"/>
    <s v="After Dark Films"/>
    <n v="90"/>
    <n v="233"/>
    <n v="22070060.309202451"/>
    <x v="0"/>
  </r>
  <r>
    <s v="Ghost Dad"/>
    <x v="1"/>
    <x v="0"/>
    <n v="1990"/>
    <s v="June 29, 1990 (United States)"/>
    <x v="24"/>
    <n v="7500"/>
    <s v="Sidney Poitier"/>
    <s v="Brent Maddock"/>
    <s v="Bill Cosby"/>
    <s v="United States"/>
    <x v="1"/>
    <n v="25421633"/>
    <s v="Universal Pictures"/>
    <n v="83"/>
    <n v="130.69999999999999"/>
    <n v="34441847.821698532"/>
    <x v="1"/>
  </r>
  <r>
    <s v="Grease 2"/>
    <x v="1"/>
    <x v="0"/>
    <n v="1982"/>
    <s v="June 11, 1982 (United States)"/>
    <x v="24"/>
    <n v="34000"/>
    <s v="Patricia Birch"/>
    <s v="Ken Finkleman"/>
    <s v="Michelle Pfeiffer"/>
    <s v="United States"/>
    <x v="78"/>
    <n v="15171476"/>
    <s v="Paramount Pictures"/>
    <n v="115"/>
    <n v="96.5"/>
    <n v="37280231.751612902"/>
    <x v="0"/>
  </r>
  <r>
    <s v="Gymkata"/>
    <x v="2"/>
    <x v="1"/>
    <n v="1985"/>
    <s v="May 3, 1985 (United States)"/>
    <x v="24"/>
    <n v="3900"/>
    <s v="Robert Clouse"/>
    <s v="Charles Robert Carner"/>
    <s v="Kurt Thomas"/>
    <s v="United States"/>
    <x v="1"/>
    <n v="5730596"/>
    <s v="Metro-Goldwyn-Mayer (MGM)"/>
    <n v="90"/>
    <n v="107.6"/>
    <n v="11782136.310391363"/>
    <x v="1"/>
  </r>
  <r>
    <s v="Hot to Trot"/>
    <x v="1"/>
    <x v="0"/>
    <n v="1988"/>
    <s v="August 26, 1988 (United States)"/>
    <x v="24"/>
    <n v="3100"/>
    <s v="Michael Dinner"/>
    <s v="Stephen Neigher"/>
    <s v="Bobcat Goldthwait"/>
    <s v="United States"/>
    <x v="1"/>
    <n v="6436211"/>
    <s v="Warner Bros."/>
    <n v="83"/>
    <n v="118.3"/>
    <n v="11073481.037267081"/>
    <x v="1"/>
  </r>
  <r>
    <s v="Jason X"/>
    <x v="2"/>
    <x v="1"/>
    <n v="2001"/>
    <s v="April 26, 2002 (United States)"/>
    <x v="24"/>
    <n v="52000"/>
    <s v="James Isaac"/>
    <s v="Victor Miller"/>
    <s v="Kane Hodder"/>
    <s v="Canada"/>
    <x v="73"/>
    <n v="17077882"/>
    <s v="New Line Cinema"/>
    <n v="92"/>
    <n v="177.1"/>
    <n v="43986734.111580722"/>
    <x v="0"/>
  </r>
  <r>
    <s v="Kangaroo Jack"/>
    <x v="1"/>
    <x v="1"/>
    <n v="2003"/>
    <s v="January 17, 2003 (United States)"/>
    <x v="24"/>
    <n v="30000"/>
    <s v="David McNally"/>
    <s v="Steve Bing"/>
    <s v="Anthony Anderson"/>
    <s v="United States"/>
    <x v="48"/>
    <n v="88929111"/>
    <s v="Castle Rock Entertainment"/>
    <n v="89"/>
    <n v="184"/>
    <n v="187520416.06712803"/>
    <x v="0"/>
  </r>
  <r>
    <s v="LOL"/>
    <x v="0"/>
    <x v="0"/>
    <n v="2012"/>
    <s v="March 1, 2012 (Singapore)"/>
    <x v="24"/>
    <n v="54000"/>
    <s v="Lisa Azuelos"/>
    <s v="Lisa Azuelos"/>
    <s v="Miley Cyrus"/>
    <s v="United States"/>
    <x v="73"/>
    <n v="10578643"/>
    <s v="Double Feature Films"/>
    <n v="97"/>
    <n v="229.6"/>
    <n v="32362575.523092367"/>
    <x v="0"/>
  </r>
  <r>
    <s v="Look Who's Talking Now"/>
    <x v="0"/>
    <x v="0"/>
    <n v="1993"/>
    <s v="November 5, 1993 (United States)"/>
    <x v="24"/>
    <n v="28000"/>
    <s v="Tom Ropelewski"/>
    <s v="Tom Ropelewski"/>
    <s v="John Travolta"/>
    <s v="United States"/>
    <x v="6"/>
    <n v="10340263"/>
    <s v="TriStar Pictures"/>
    <n v="96"/>
    <n v="144.5"/>
    <n v="13127825.567083333"/>
    <x v="0"/>
  </r>
  <r>
    <s v="Mannequin: on the Move"/>
    <x v="1"/>
    <x v="0"/>
    <n v="1991"/>
    <s v="May 17, 1991 (United States)"/>
    <x v="24"/>
    <n v="5800"/>
    <s v="Stewart Raffill"/>
    <s v="Edward Rugoff"/>
    <s v="Kristy Swanson"/>
    <s v="United States"/>
    <x v="29"/>
    <n v="3752428"/>
    <s v="Gladden Entertainment"/>
    <n v="95"/>
    <n v="136.19999999999999"/>
    <n v="9664960.3685545214"/>
    <x v="0"/>
  </r>
  <r>
    <s v="Meet the Browns"/>
    <x v="0"/>
    <x v="0"/>
    <n v="2008"/>
    <s v="March 21, 2008 (United States)"/>
    <x v="24"/>
    <n v="6500"/>
    <s v="Tyler Perry"/>
    <s v="Tyler Perry"/>
    <s v="Tamela J. Mann"/>
    <s v="United States"/>
    <x v="1"/>
    <n v="41975388"/>
    <s v="The Tyler Perry Company"/>
    <n v="100"/>
    <n v="215.3"/>
    <n v="91161088.550249457"/>
    <x v="1"/>
  </r>
  <r>
    <s v="No Holds Barred"/>
    <x v="0"/>
    <x v="1"/>
    <n v="1989"/>
    <s v="June 2, 1989 (United States)"/>
    <x v="24"/>
    <n v="6000"/>
    <s v="Thomas J. Wright"/>
    <s v="Dennis Hackin"/>
    <s v="Hulk Hogan"/>
    <s v="United States"/>
    <x v="42"/>
    <n v="16093651"/>
    <s v="New Line Cinema"/>
    <n v="93"/>
    <n v="124"/>
    <n v="36003931.422173277"/>
    <x v="0"/>
  </r>
  <r>
    <s v="Nutty Professor II: the Klumps"/>
    <x v="0"/>
    <x v="0"/>
    <n v="2000"/>
    <s v="July 28, 2000 (United States)"/>
    <x v="24"/>
    <n v="49000"/>
    <s v="Peter Segal"/>
    <s v="Jerry Lewis"/>
    <s v="Eddie Murphy"/>
    <s v="United States"/>
    <x v="4"/>
    <n v="166339890"/>
    <s v="Universal Pictures"/>
    <n v="106"/>
    <n v="172.2"/>
    <n v="408740036.15322578"/>
    <x v="0"/>
  </r>
  <r>
    <s v="Paul Blart: Mall Cop 2"/>
    <x v="1"/>
    <x v="1"/>
    <n v="2015"/>
    <s v="April 17, 2015 (United States)"/>
    <x v="24"/>
    <n v="35000"/>
    <s v="Andy Fickman"/>
    <s v="Kevin James"/>
    <s v="Kevin James"/>
    <s v="United States"/>
    <x v="8"/>
    <n v="107588225"/>
    <s v="Columbia Pictures"/>
    <n v="94"/>
    <n v="237"/>
    <n v="158138601.82103229"/>
    <x v="0"/>
  </r>
  <r>
    <s v="Penitentiary II"/>
    <x v="2"/>
    <x v="6"/>
    <n v="1982"/>
    <s v="April 2, 1982 (United States)"/>
    <x v="24"/>
    <n v="538"/>
    <s v="Jamaa Fanaka"/>
    <s v="Jamaa Fanaka"/>
    <s v="Leon Isaac Kennedy"/>
    <s v="United States"/>
    <x v="1"/>
    <n v="3178542"/>
    <s v="Bob-Bea Productions"/>
    <n v="108"/>
    <n v="96.5"/>
    <n v="5813335.8187274905"/>
    <x v="1"/>
  </r>
  <r>
    <s v="Pinocchio"/>
    <x v="5"/>
    <x v="0"/>
    <n v="2002"/>
    <s v="December 25, 2002 (United States)"/>
    <x v="24"/>
    <n v="7900"/>
    <s v="Roberto Benigni"/>
    <s v="Roberto Benigni"/>
    <s v="Roberto Benigni"/>
    <s v="Italy"/>
    <x v="1"/>
    <n v="44310395"/>
    <s v="Melampo Cinematografica"/>
    <n v="108"/>
    <n v="179.9"/>
    <n v="129945884.08565927"/>
    <x v="1"/>
  </r>
  <r>
    <s v="Police Academy 6: City Under Siege"/>
    <x v="1"/>
    <x v="0"/>
    <n v="1989"/>
    <s v="March 10, 1989 (United States)"/>
    <x v="24"/>
    <n v="29000"/>
    <s v="Peter Bonerz"/>
    <s v="Neal Israel"/>
    <s v="Bubba Smith"/>
    <s v="United States"/>
    <x v="2"/>
    <n v="11567217"/>
    <s v="Warner Bros."/>
    <n v="84"/>
    <n v="124"/>
    <n v="25121390.020669993"/>
    <x v="0"/>
  </r>
  <r>
    <s v="Second Sight"/>
    <x v="1"/>
    <x v="0"/>
    <n v="1989"/>
    <s v="November 3, 1989 (United States)"/>
    <x v="24"/>
    <n v="1300"/>
    <s v="Joel Zwick"/>
    <s v="Tom Schulman"/>
    <s v="John Larroquette"/>
    <s v="United States"/>
    <x v="1"/>
    <n v="5368865"/>
    <s v="Lorimar Film Entertainment"/>
    <n v="83"/>
    <n v="124"/>
    <n v="7021000.7103004288"/>
    <x v="1"/>
  </r>
  <r>
    <s v="Skyline"/>
    <x v="0"/>
    <x v="1"/>
    <n v="2010"/>
    <s v="November 12, 2010 (United States)"/>
    <x v="24"/>
    <n v="88000"/>
    <s v="Colin Strause"/>
    <s v="Joshua Cordes"/>
    <s v="Eric Balfour"/>
    <s v="United States"/>
    <x v="20"/>
    <n v="66984887"/>
    <s v="Rogue Pictures"/>
    <n v="92"/>
    <n v="218.1"/>
    <n v="85042896.120416656"/>
    <x v="0"/>
  </r>
  <r>
    <s v="Species II"/>
    <x v="2"/>
    <x v="1"/>
    <n v="1998"/>
    <s v="April 10, 1998 (United States)"/>
    <x v="24"/>
    <n v="28000"/>
    <s v="Peter Medak"/>
    <s v="Dennis Feldman"/>
    <s v="Natasha Henstridge"/>
    <s v="United States"/>
    <x v="1"/>
    <n v="19221939"/>
    <s v="Metro-Goldwyn-Mayer (MGM)"/>
    <n v="93"/>
    <n v="163"/>
    <n v="64432616.207920782"/>
    <x v="1"/>
  </r>
  <r>
    <s v="Supergirl"/>
    <x v="1"/>
    <x v="1"/>
    <n v="1984"/>
    <s v="November 21, 1984 (United States)"/>
    <x v="24"/>
    <n v="19000"/>
    <s v="Jeannot Szwarc"/>
    <s v="David Odell"/>
    <s v="Helen Slater"/>
    <s v="United Kingdom"/>
    <x v="46"/>
    <n v="14296438"/>
    <s v="Artistry Limited"/>
    <n v="124"/>
    <n v="103.9"/>
    <n v="39745662.943430662"/>
    <x v="0"/>
  </r>
  <r>
    <s v="The Haunting of Morella"/>
    <x v="2"/>
    <x v="4"/>
    <n v="1990"/>
    <s v="February 9, 1990 (United States)"/>
    <x v="24"/>
    <n v="694"/>
    <s v="Jim Wynorski"/>
    <s v="Edgar Allan Poe"/>
    <s v="Nicole Eggert"/>
    <s v="United States"/>
    <x v="1"/>
    <n v="1547867"/>
    <s v="Concorde-New Horizons"/>
    <n v="82"/>
    <n v="130.69999999999999"/>
    <n v="2830942.8265306121"/>
    <x v="1"/>
  </r>
  <r>
    <s v="The Human Centipede (First Sequence)"/>
    <x v="2"/>
    <x v="4"/>
    <n v="2009"/>
    <s v="April 28, 2010 (United States)"/>
    <x v="24"/>
    <n v="75000"/>
    <s v="Tom Six"/>
    <s v="Tom Six"/>
    <s v="Dieter Laser"/>
    <s v="Netherlands"/>
    <x v="1"/>
    <n v="325113"/>
    <s v="Six Entertainment"/>
    <n v="92"/>
    <n v="214.5"/>
    <n v="538380.06032608694"/>
    <x v="1"/>
  </r>
  <r>
    <s v="The Toxic Avenger Part III: The Last Temptation of Toxie"/>
    <x v="2"/>
    <x v="1"/>
    <n v="1989"/>
    <s v="November 24, 1989 (United States)"/>
    <x v="24"/>
    <n v="4300"/>
    <s v="Michael Herz"/>
    <s v="Lloyd Kaufman"/>
    <s v="Ron Fazio"/>
    <s v="United States"/>
    <x v="1"/>
    <n v="363561"/>
    <s v="Troma Entertainment"/>
    <n v="102"/>
    <n v="124"/>
    <n v="643304.51045296167"/>
    <x v="1"/>
  </r>
  <r>
    <s v="Ultraviolet"/>
    <x v="0"/>
    <x v="1"/>
    <n v="2006"/>
    <s v="March 3, 2006 (United States)"/>
    <x v="24"/>
    <n v="80000"/>
    <s v="Kurt Wimmer"/>
    <s v="Kurt Wimmer"/>
    <s v="Milla Jovovich"/>
    <s v="United States"/>
    <x v="8"/>
    <n v="31070211"/>
    <s v="Screen Gems"/>
    <n v="88"/>
    <n v="201.6"/>
    <n v="58985004.932710283"/>
    <x v="0"/>
  </r>
  <r>
    <s v="Yor, the Hunter from the Future"/>
    <x v="1"/>
    <x v="1"/>
    <n v="1983"/>
    <s v="August 19, 1983 (United States)"/>
    <x v="24"/>
    <n v="2900"/>
    <s v="Antonio Margheriti"/>
    <s v="Juan Zanotto"/>
    <s v="Reb Brown"/>
    <s v="Italy"/>
    <x v="1"/>
    <n v="2810199"/>
    <s v="Diamant Film"/>
    <n v="88"/>
    <n v="99.6"/>
    <n v="7957877.6514869891"/>
    <x v="1"/>
  </r>
  <r>
    <s v="Zoom"/>
    <x v="1"/>
    <x v="1"/>
    <n v="2006"/>
    <s v="August 11, 2006 (United States)"/>
    <x v="24"/>
    <n v="19000"/>
    <s v="Peter Hewitt"/>
    <s v="Adam Rifkin"/>
    <s v="Tim Allen"/>
    <s v="United States"/>
    <x v="46"/>
    <n v="12506362"/>
    <s v="Revolution Studios"/>
    <n v="83"/>
    <n v="201.6"/>
    <n v="29155994.654934965"/>
    <x v="0"/>
  </r>
  <r>
    <s v="A Madea Family Funeral"/>
    <x v="0"/>
    <x v="0"/>
    <n v="2019"/>
    <s v="March 1, 2019 (United States)"/>
    <x v="25"/>
    <n v="4000"/>
    <s v="Tyler Perry"/>
    <s v="Tyler Perry"/>
    <s v="Tyler Perry"/>
    <s v="United States"/>
    <x v="0"/>
    <n v="74747725"/>
    <s v="The Tyler Perry Company"/>
    <n v="109"/>
    <n v="255.7"/>
    <n v="132262670.19454123"/>
    <x v="0"/>
  </r>
  <r>
    <s v="Alvin and the Chipmunks: the Squeakquel"/>
    <x v="1"/>
    <x v="5"/>
    <n v="2009"/>
    <s v="December 23, 2009 (United States)"/>
    <x v="25"/>
    <n v="45000"/>
    <s v="Betty Thomas"/>
    <s v="Jon Vitti"/>
    <s v="Jason Lee"/>
    <s v="United States"/>
    <x v="71"/>
    <n v="443140005"/>
    <s v="Fox 2000 Pictures"/>
    <n v="88"/>
    <n v="214.5"/>
    <n v="1231977732.8786497"/>
    <x v="0"/>
  </r>
  <r>
    <s v="Baise-moi"/>
    <x v="3"/>
    <x v="6"/>
    <n v="2000"/>
    <s v="June 28, 2000 (France)"/>
    <x v="25"/>
    <n v="17000"/>
    <s v="Virginie Despentes"/>
    <s v="Virginie Despentes"/>
    <s v="RaffaÃ«la Anderson"/>
    <s v="France"/>
    <x v="1"/>
    <n v="940944"/>
    <s v="Canal+"/>
    <n v="77"/>
    <n v="172.2"/>
    <n v="2971042.8683937821"/>
    <x v="1"/>
  </r>
  <r>
    <s v="Bitch Slap"/>
    <x v="2"/>
    <x v="1"/>
    <n v="2009"/>
    <s v="November 6, 2009 (Finland)"/>
    <x v="25"/>
    <n v="13000"/>
    <s v="Rick Jacobson"/>
    <s v="Rick Jacobson"/>
    <s v="Julia Voth"/>
    <s v="United States"/>
    <x v="1"/>
    <n v="439587"/>
    <s v="Bombshell Pictures"/>
    <n v="109"/>
    <n v="214.5"/>
    <n v="1179068.3001760563"/>
    <x v="1"/>
  </r>
  <r>
    <s v="Body of Evidence"/>
    <x v="2"/>
    <x v="2"/>
    <n v="1992"/>
    <s v="January 15, 1993 (United States)"/>
    <x v="25"/>
    <n v="14000"/>
    <s v="Uli Edel"/>
    <s v="Brad Mirman"/>
    <s v="Madonna"/>
    <s v="Germany"/>
    <x v="8"/>
    <n v="13273595"/>
    <s v="Constantin Film"/>
    <n v="99"/>
    <n v="140.30000000000001"/>
    <n v="26538480.29199475"/>
    <x v="0"/>
  </r>
  <r>
    <s v="Christopher Columbus: The Discovery"/>
    <x v="0"/>
    <x v="3"/>
    <n v="1992"/>
    <s v="August 21, 1992 (United States)"/>
    <x v="25"/>
    <n v="2800"/>
    <s v="John Glen"/>
    <s v="Mario Puzo"/>
    <s v="Marlon Brando"/>
    <s v="United Kingdom"/>
    <x v="28"/>
    <n v="8251071"/>
    <s v="Christopher Columbus Productions"/>
    <n v="120"/>
    <n v="140.30000000000001"/>
    <n v="12873022.701996926"/>
    <x v="0"/>
  </r>
  <r>
    <s v="Cold Steel"/>
    <x v="2"/>
    <x v="1"/>
    <n v="1987"/>
    <s v="April 9, 1988 (Japan)"/>
    <x v="25"/>
    <n v="697"/>
    <s v="Dorothy Ann Puzo"/>
    <s v="Lisa M. Hansen"/>
    <s v="Brad Davis"/>
    <s v="United States"/>
    <x v="1"/>
    <n v="285885"/>
    <s v="Cinetel Films"/>
    <n v="91"/>
    <n v="113.6"/>
    <n v="399400.08940852818"/>
    <x v="1"/>
  </r>
  <r>
    <s v="Cyclone"/>
    <x v="2"/>
    <x v="1"/>
    <n v="1987"/>
    <s v="June 5, 1987 (United States)"/>
    <x v="25"/>
    <n v="882"/>
    <s v="Fred Olen Ray"/>
    <s v="Paul Garson"/>
    <s v="Heather Thomas"/>
    <s v="United States"/>
    <x v="1"/>
    <m/>
    <s v="Cinetel Films"/>
    <n v="89"/>
    <n v="113.6"/>
    <s v="Missing"/>
    <x v="1"/>
  </r>
  <r>
    <s v="DEFCON-4"/>
    <x v="2"/>
    <x v="1"/>
    <n v="1985"/>
    <s v="March 15, 1985 (United States)"/>
    <x v="25"/>
    <n v="1800"/>
    <s v="Paul Donovan"/>
    <s v="Paul Donovan"/>
    <s v="Lenore Zann"/>
    <s v="Canada"/>
    <x v="1"/>
    <n v="1057064"/>
    <s v="New World Pictures"/>
    <n v="88"/>
    <n v="107.6"/>
    <n v="1359018.5687763714"/>
    <x v="1"/>
  </r>
  <r>
    <s v="Dr. Jekyll and Ms. Hyde"/>
    <x v="0"/>
    <x v="0"/>
    <n v="1995"/>
    <s v="August 25, 1995 (United States)"/>
    <x v="25"/>
    <n v="2700"/>
    <s v="David Price"/>
    <s v="David Price"/>
    <s v="Sean Young"/>
    <s v="United Kingdom"/>
    <x v="42"/>
    <n v="2763020"/>
    <s v="The Rank Organisation"/>
    <n v="90"/>
    <n v="152.4"/>
    <n v="10217138.276699029"/>
    <x v="0"/>
  </r>
  <r>
    <s v="Exterminator 2"/>
    <x v="2"/>
    <x v="1"/>
    <n v="1984"/>
    <s v="September 14, 1984 (United States)"/>
    <x v="25"/>
    <n v="2000"/>
    <s v="Mark Buntzman"/>
    <s v="Mark Buntzman"/>
    <s v="Robert Ginty"/>
    <s v="United States"/>
    <x v="1"/>
    <n v="3739406"/>
    <s v="The Cannon Group"/>
    <n v="89"/>
    <n v="103.9"/>
    <n v="5311874.1641025636"/>
    <x v="1"/>
  </r>
  <r>
    <s v="Fast Food"/>
    <x v="0"/>
    <x v="0"/>
    <n v="1989"/>
    <s v="April 28, 1989 (United States)"/>
    <x v="25"/>
    <n v="653"/>
    <s v="Michael A. Simpson"/>
    <s v="Scott B. Sowers"/>
    <s v="Clark Brandon"/>
    <s v="United States"/>
    <x v="1"/>
    <m/>
    <s v="Double Helix Films"/>
    <n v="92"/>
    <n v="124"/>
    <s v="Missing"/>
    <x v="1"/>
  </r>
  <r>
    <s v="Fifty Shades Freed"/>
    <x v="2"/>
    <x v="2"/>
    <n v="2018"/>
    <s v="February 9, 2018 (United States)"/>
    <x v="25"/>
    <n v="59000"/>
    <s v="James Foley"/>
    <s v="Niall Leonard"/>
    <s v="Dakota Johnson"/>
    <s v="United States"/>
    <x v="79"/>
    <n v="371987838"/>
    <s v="Perfect World Pictures"/>
    <n v="105"/>
    <n v="251.1"/>
    <n v="528413492.9538461"/>
    <x v="0"/>
  </r>
  <r>
    <s v="Graffiti Bridge"/>
    <x v="0"/>
    <x v="2"/>
    <n v="1990"/>
    <s v="November 2, 1990 (United States)"/>
    <x v="25"/>
    <n v="1800"/>
    <s v="Prince"/>
    <s v="Prince"/>
    <s v="Prince"/>
    <s v="United States"/>
    <x v="80"/>
    <n v="4562778"/>
    <s v="Paisley Park Films"/>
    <n v="90"/>
    <n v="130.69999999999999"/>
    <n v="11211923.037096772"/>
    <x v="0"/>
  </r>
  <r>
    <s v="Highlander: The Final Dimension"/>
    <x v="0"/>
    <x v="1"/>
    <n v="1994"/>
    <s v="January 27, 1995 (United States)"/>
    <x v="25"/>
    <n v="20000"/>
    <s v="Andrew Morahan"/>
    <s v="Gregory Widen"/>
    <s v="Christopher Lambert"/>
    <s v="United Kingdom"/>
    <x v="74"/>
    <n v="12303080"/>
    <s v="Fallingcloud"/>
    <n v="99"/>
    <n v="148.19999999999999"/>
    <n v="25295198.893387314"/>
    <x v="0"/>
  </r>
  <r>
    <s v="Home Alone 3"/>
    <x v="1"/>
    <x v="1"/>
    <n v="1997"/>
    <s v="December 12, 1997 (United States)"/>
    <x v="25"/>
    <n v="109000"/>
    <s v="Raja Gosnell"/>
    <s v="John Hughes"/>
    <s v="Alex D. Linz"/>
    <s v="United States"/>
    <x v="77"/>
    <n v="79082515"/>
    <s v="Twentieth Century Fox"/>
    <n v="102"/>
    <n v="160.5"/>
    <n v="166757386.30103806"/>
    <x v="0"/>
  </r>
  <r>
    <s v="India's Most Wanted"/>
    <x v="3"/>
    <x v="1"/>
    <n v="2019"/>
    <s v="May 24, 2019 (United States)"/>
    <x v="25"/>
    <n v="2000"/>
    <s v="Raj Kumar Gupta"/>
    <s v="Raj Kumar Gupta"/>
    <s v="Arjun Kapoor"/>
    <s v="India"/>
    <x v="1"/>
    <n v="1715851"/>
    <s v="Fox STAR Studios"/>
    <n v="123"/>
    <n v="255.7"/>
    <n v="2324676.7438861714"/>
    <x v="1"/>
  </r>
  <r>
    <s v="Ishtar"/>
    <x v="0"/>
    <x v="1"/>
    <n v="1987"/>
    <s v="May 15, 1987 (United States)"/>
    <x v="25"/>
    <n v="11000"/>
    <s v="Elaine May"/>
    <s v="Elaine May"/>
    <s v="Warren Beatty"/>
    <s v="United States"/>
    <x v="79"/>
    <n v="14375181"/>
    <s v="Columbia Pictures"/>
    <n v="107"/>
    <n v="113.6"/>
    <n v="18504933.040557668"/>
    <x v="0"/>
  </r>
  <r>
    <s v="Johnson Family Vacation"/>
    <x v="0"/>
    <x v="0"/>
    <n v="2004"/>
    <s v="April 7, 2004 (United States)"/>
    <x v="25"/>
    <n v="7400"/>
    <s v="Christopher Erskin"/>
    <s v="Todd R. Jones"/>
    <s v="Cedric the Entertainer"/>
    <s v="United States"/>
    <x v="2"/>
    <n v="31326183"/>
    <s v="Fox Searchlight Pictures"/>
    <n v="97"/>
    <n v="188.9"/>
    <n v="95834216.466867462"/>
    <x v="0"/>
  </r>
  <r>
    <s v="Kickboxer 2: the Road Back"/>
    <x v="2"/>
    <x v="1"/>
    <n v="1991"/>
    <s v="June 14, 1991 (United States)"/>
    <x v="25"/>
    <n v="5400"/>
    <s v="Albert Pyun"/>
    <s v="Mark DiSalle"/>
    <s v="Sasha Mitchell"/>
    <s v="United States"/>
    <x v="1"/>
    <n v="1250712"/>
    <s v="Kings Road Entertainment"/>
    <n v="90"/>
    <n v="136.19999999999999"/>
    <n v="2798031.911894273"/>
    <x v="1"/>
  </r>
  <r>
    <s v="Last Plane Out"/>
    <x v="1"/>
    <x v="1"/>
    <n v="1983"/>
    <s v="September 23, 1983 (United States)"/>
    <x v="25"/>
    <n v="131"/>
    <s v="David Nelson"/>
    <s v="Ernest Tidyman"/>
    <s v="Jan-Michael Vincent"/>
    <s v="United States"/>
    <x v="1"/>
    <m/>
    <m/>
    <n v="92"/>
    <n v="99.6"/>
    <s v="Missing"/>
    <x v="1"/>
  </r>
  <r>
    <s v="Left Behind: The Movie"/>
    <x v="0"/>
    <x v="1"/>
    <n v="2000"/>
    <s v="February 2, 2001 (United States)"/>
    <x v="25"/>
    <n v="9200"/>
    <s v="Vic Sarin"/>
    <s v="Alan B. McElroy"/>
    <s v="Kirk Cameron"/>
    <s v="Canada"/>
    <x v="81"/>
    <n v="4224065"/>
    <s v="Cloud Ten Pictures"/>
    <n v="96"/>
    <n v="172.2"/>
    <n v="8907076.8546712808"/>
    <x v="0"/>
  </r>
  <r>
    <s v="Little Man"/>
    <x v="0"/>
    <x v="0"/>
    <n v="2006"/>
    <s v="July 14, 2006 (United States)"/>
    <x v="25"/>
    <n v="52000"/>
    <s v="Keenen Ivory Wayans"/>
    <s v="Keenen Ivory Wayans"/>
    <s v="Shawn Wayans"/>
    <s v="United States"/>
    <x v="82"/>
    <n v="104003322"/>
    <s v="Revolution Studios"/>
    <n v="98"/>
    <n v="201.6"/>
    <n v="162262223.31490013"/>
    <x v="0"/>
  </r>
  <r>
    <s v="Madea Goes to Jail"/>
    <x v="0"/>
    <x v="0"/>
    <n v="2009"/>
    <s v="February 20, 2009 (United States)"/>
    <x v="25"/>
    <n v="12000"/>
    <s v="Tyler Perry"/>
    <s v="Tyler Perry"/>
    <s v="Tyler Perry"/>
    <s v="United States"/>
    <x v="1"/>
    <n v="90508336"/>
    <s v="The Tyler Perry Company"/>
    <n v="103"/>
    <n v="214.5"/>
    <n v="175767303.88272783"/>
    <x v="1"/>
  </r>
  <r>
    <s v="Morons from Outer Space"/>
    <x v="0"/>
    <x v="0"/>
    <n v="1985"/>
    <s v="September 20, 1985 (United States)"/>
    <x v="25"/>
    <n v="1800"/>
    <s v="Mike Hodges"/>
    <s v="Griff Rhys Jones"/>
    <s v="Mel Smith"/>
    <s v="United Kingdom"/>
    <x v="1"/>
    <n v="441137"/>
    <s v="Calendar Productions"/>
    <n v="90"/>
    <n v="107.6"/>
    <n v="906980.0533063428"/>
    <x v="1"/>
  </r>
  <r>
    <s v="Mortal Passions"/>
    <x v="2"/>
    <x v="6"/>
    <n v="1989"/>
    <s v="January 26, 1990 (United States)"/>
    <x v="25"/>
    <n v="274"/>
    <s v="Andrew Lane"/>
    <s v="Alan Moskowitz"/>
    <s v="Zach Galligan"/>
    <s v="United States"/>
    <x v="1"/>
    <m/>
    <s v="Gibraltar Entertainment"/>
    <n v="92"/>
    <n v="124"/>
    <s v="Missing"/>
    <x v="1"/>
  </r>
  <r>
    <s v="North"/>
    <x v="1"/>
    <x v="3"/>
    <n v="1994"/>
    <s v="July 22, 1994 (United States)"/>
    <x v="25"/>
    <n v="13000"/>
    <s v="Rob Reiner"/>
    <s v="Alan Zweibel"/>
    <s v="Elijah Wood"/>
    <s v="United States"/>
    <x v="28"/>
    <n v="7182747"/>
    <s v="Castle Rock Entertainment"/>
    <n v="87"/>
    <n v="148.19999999999999"/>
    <n v="8715981.7240143362"/>
    <x v="0"/>
  </r>
  <r>
    <s v="Ouija"/>
    <x v="0"/>
    <x v="4"/>
    <n v="2014"/>
    <s v="October 24, 2014 (United States)"/>
    <x v="25"/>
    <n v="50000"/>
    <s v="Stiles White"/>
    <s v="Juliet Snowden"/>
    <s v="Olivia Cooke"/>
    <s v="United States"/>
    <x v="17"/>
    <n v="103687316"/>
    <s v="Universal Pictures"/>
    <n v="89"/>
    <n v="236.7"/>
    <n v="140478102.20186749"/>
    <x v="0"/>
  </r>
  <r>
    <s v="Perfect"/>
    <x v="2"/>
    <x v="2"/>
    <n v="1985"/>
    <s v="June 7, 1985 (United States)"/>
    <x v="25"/>
    <n v="4800"/>
    <s v="James Bridges"/>
    <s v="Aaron Latham"/>
    <s v="John Travolta"/>
    <s v="United States"/>
    <x v="27"/>
    <n v="12918858"/>
    <s v="Columbia Pictures"/>
    <n v="115"/>
    <n v="107.6"/>
    <n v="33274522.676246829"/>
    <x v="0"/>
  </r>
  <r>
    <s v="Philadelphia Experiment II"/>
    <x v="0"/>
    <x v="1"/>
    <n v="1993"/>
    <s v="June 4, 1994 (South Korea)"/>
    <x v="25"/>
    <n v="1900"/>
    <s v="Stephen Cornwell"/>
    <s v="Wallace C. Bennett"/>
    <s v="Brad Johnson"/>
    <s v="United States"/>
    <x v="17"/>
    <n v="2970"/>
    <s v="Trimark Pictures"/>
    <n v="97"/>
    <n v="144.5"/>
    <n v="6644.3392070484579"/>
    <x v="0"/>
  </r>
  <r>
    <s v="Postal"/>
    <x v="2"/>
    <x v="1"/>
    <n v="2007"/>
    <s v="October 18, 2007 (Germany)"/>
    <x v="25"/>
    <n v="22000"/>
    <s v="Uwe Boll"/>
    <s v="Uwe Boll"/>
    <s v="Zack Ward"/>
    <s v="United States"/>
    <x v="10"/>
    <n v="146741"/>
    <s v="Boll Kino Beteiligungs GmbH &amp; Co. KG"/>
    <n v="100"/>
    <n v="207.3"/>
    <n v="284971.20905035053"/>
    <x v="0"/>
  </r>
  <r>
    <s v="Rings"/>
    <x v="0"/>
    <x v="2"/>
    <n v="2017"/>
    <s v="February 3, 2017 (United States)"/>
    <x v="25"/>
    <n v="39000"/>
    <s v="F. Javier GutiÃ©rrez"/>
    <s v="David Loucka"/>
    <s v="Matilda Anna Ingrid Lutz"/>
    <s v="United States"/>
    <x v="13"/>
    <n v="83080890"/>
    <s v="Macari/Edelstein"/>
    <n v="102"/>
    <n v="245.1"/>
    <n v="125569182.45535715"/>
    <x v="0"/>
  </r>
  <r>
    <s v="Rumpelstiltskin"/>
    <x v="2"/>
    <x v="0"/>
    <n v="1995"/>
    <s v="November 24, 1995 (United States)"/>
    <x v="25"/>
    <n v="2200"/>
    <s v="Mark Jones"/>
    <s v="Mark Jones"/>
    <s v="Max GrodÃ©nchik"/>
    <s v="United States"/>
    <x v="31"/>
    <m/>
    <s v="Republic Pictures (II)"/>
    <n v="87"/>
    <n v="152.4"/>
    <s v="Missing"/>
    <x v="1"/>
  </r>
  <r>
    <s v="Scandalous"/>
    <x v="1"/>
    <x v="0"/>
    <n v="1984"/>
    <s v="January 20, 1984 (United States)"/>
    <x v="25"/>
    <n v="212"/>
    <s v="Rob Cohen"/>
    <s v="Larry Cohen"/>
    <s v="Robert Hays"/>
    <s v="United Kingdom"/>
    <x v="1"/>
    <n v="526805"/>
    <s v="Angeles Cinema Investors"/>
    <n v="92"/>
    <n v="103.9"/>
    <n v="745552.6405016256"/>
    <x v="1"/>
  </r>
  <r>
    <s v="Sex and the City 2"/>
    <x v="2"/>
    <x v="0"/>
    <n v="2010"/>
    <s v="May 27, 2010 (United States)"/>
    <x v="25"/>
    <n v="76000"/>
    <s v="Michael Patrick King"/>
    <s v="Michael Patrick King"/>
    <s v="Sarah Jessica Parker"/>
    <s v="United States"/>
    <x v="26"/>
    <n v="290745055"/>
    <s v="New Line Cinema"/>
    <n v="146"/>
    <n v="218.1"/>
    <n v="427351752.33236849"/>
    <x v="0"/>
  </r>
  <r>
    <s v="Snatched"/>
    <x v="2"/>
    <x v="1"/>
    <n v="2017"/>
    <s v="May 12, 2017 (United States)"/>
    <x v="25"/>
    <n v="34000"/>
    <s v="Jonathan Levine"/>
    <s v="Katie Dippold"/>
    <s v="Amy Schumer"/>
    <s v="United States"/>
    <x v="47"/>
    <n v="60845711"/>
    <s v="Chernin Entertainment"/>
    <n v="90"/>
    <n v="245.1"/>
    <n v="79569477.003004283"/>
    <x v="0"/>
  </r>
  <r>
    <s v="Soul Plane"/>
    <x v="2"/>
    <x v="0"/>
    <n v="2004"/>
    <s v="May 28, 2004 (United States)"/>
    <x v="25"/>
    <n v="22000"/>
    <s v="Jessy Terrero"/>
    <s v="Bo Zenga"/>
    <s v="Dwayne Adway"/>
    <s v="United States"/>
    <x v="15"/>
    <n v="14821824"/>
    <s v="Metro-Goldwyn-Mayer (MGM)"/>
    <n v="86"/>
    <n v="188.9"/>
    <n v="29633922.393700786"/>
    <x v="0"/>
  </r>
  <r>
    <s v="Speed Zone"/>
    <x v="1"/>
    <x v="1"/>
    <n v="1989"/>
    <s v="April 21, 1989 (United States)"/>
    <x v="25"/>
    <n v="3200"/>
    <s v="Jim Drake"/>
    <s v="Michael Short"/>
    <s v="Peter Boyle"/>
    <s v="Canada"/>
    <x v="40"/>
    <n v="3077361"/>
    <s v="Canadian International Studios VIII"/>
    <n v="94"/>
    <n v="124"/>
    <n v="3825670.7331701345"/>
    <x v="0"/>
  </r>
  <r>
    <s v="Striptease"/>
    <x v="2"/>
    <x v="0"/>
    <n v="1996"/>
    <s v="June 28, 1996 (United States)"/>
    <x v="25"/>
    <n v="44000"/>
    <s v="Andrew Bergman"/>
    <s v="Carl Hiaasen"/>
    <s v="Demi Moore"/>
    <s v="United States"/>
    <x v="28"/>
    <n v="113309743"/>
    <s v="Castle Rock Entertainment"/>
    <n v="115"/>
    <n v="156.9"/>
    <n v="137496928.28395063"/>
    <x v="0"/>
  </r>
  <r>
    <s v="Suburban Commando"/>
    <x v="1"/>
    <x v="1"/>
    <n v="1991"/>
    <s v="October 4, 1991 (United States)"/>
    <x v="25"/>
    <n v="9600"/>
    <s v="Burt Kennedy"/>
    <s v="Frank A. Cappello"/>
    <s v="Hulk Hogan"/>
    <s v="United States"/>
    <x v="1"/>
    <n v="6948859"/>
    <s v="New Line Cinema"/>
    <n v="90"/>
    <n v="136.19999999999999"/>
    <n v="17075139.816935483"/>
    <x v="1"/>
  </r>
  <r>
    <s v="Taxi"/>
    <x v="0"/>
    <x v="1"/>
    <n v="2004"/>
    <s v="October 6, 2004 (United States)"/>
    <x v="25"/>
    <n v="41000"/>
    <s v="Tim Story"/>
    <s v="Luc Besson"/>
    <s v="Queen Latifah"/>
    <s v="United States"/>
    <x v="13"/>
    <n v="71255003"/>
    <s v="Twentieth Century Fox"/>
    <n v="97"/>
    <n v="188.9"/>
    <n v="86465150.992035046"/>
    <x v="0"/>
  </r>
  <r>
    <s v="The Island of Dr. Moreau"/>
    <x v="0"/>
    <x v="4"/>
    <n v="1996"/>
    <s v="August 23, 1996 (United States)"/>
    <x v="25"/>
    <n v="32000"/>
    <s v="John Frankenheimer"/>
    <s v="H.G. Wells"/>
    <s v="David Thewlis"/>
    <s v="United States"/>
    <x v="28"/>
    <n v="49627779"/>
    <s v="New Line Cinema"/>
    <n v="96"/>
    <n v="156.9"/>
    <n v="133112537.51144366"/>
    <x v="0"/>
  </r>
  <r>
    <s v="The King and I"/>
    <x v="5"/>
    <x v="5"/>
    <n v="1999"/>
    <s v="March 19, 1999 (United States)"/>
    <x v="25"/>
    <n v="3700"/>
    <s v="Richard Rich"/>
    <s v="Oscar Hammerstein II"/>
    <s v="Miranda Richardson"/>
    <s v="United States"/>
    <x v="13"/>
    <n v="11993021"/>
    <s v="Morgan Creek Entertainment"/>
    <n v="87"/>
    <n v="166.6"/>
    <n v="21934414.75810324"/>
    <x v="0"/>
  </r>
  <r>
    <s v="The Next Karate Kid"/>
    <x v="1"/>
    <x v="1"/>
    <n v="1994"/>
    <s v="September 9, 1994 (United States)"/>
    <x v="25"/>
    <n v="28000"/>
    <s v="Christopher Cain"/>
    <s v="Robert Mark Kamen"/>
    <s v="Pat Morita"/>
    <s v="United States"/>
    <x v="2"/>
    <n v="15876353"/>
    <s v="Columbia Pictures"/>
    <n v="107"/>
    <n v="148.19999999999999"/>
    <n v="44958408.541821562"/>
    <x v="0"/>
  </r>
  <r>
    <s v="The Slugger's Wife"/>
    <x v="0"/>
    <x v="0"/>
    <n v="1985"/>
    <s v="March 29, 1985 (United States)"/>
    <x v="25"/>
    <n v="1000"/>
    <s v="Hal Ashby"/>
    <s v="Neil Simon"/>
    <s v="Michael O'Keefe"/>
    <s v="United States"/>
    <x v="1"/>
    <n v="1878561"/>
    <s v="Rastar Films"/>
    <n v="105"/>
    <n v="107.6"/>
    <n v="5222605.2618613141"/>
    <x v="1"/>
  </r>
  <r>
    <s v="Troll"/>
    <x v="0"/>
    <x v="0"/>
    <n v="1986"/>
    <s v="January 17, 1986 (United States)"/>
    <x v="25"/>
    <n v="9500"/>
    <s v="John Carl Buechler"/>
    <s v="John Carl Buechler"/>
    <s v="Michael Moriarty"/>
    <s v="Italy"/>
    <x v="83"/>
    <n v="5450815"/>
    <s v="Empire Pictures"/>
    <n v="82"/>
    <n v="109.6"/>
    <n v="11206905.064102564"/>
    <x v="0"/>
  </r>
  <r>
    <s v="xXx: State of the Union"/>
    <x v="0"/>
    <x v="1"/>
    <n v="2005"/>
    <s v="April 29, 2005 (United States)"/>
    <x v="25"/>
    <n v="68000"/>
    <s v="Lee Tamahori"/>
    <s v="Rich Wilkes"/>
    <s v="Ice Cube"/>
    <s v="United States"/>
    <x v="84"/>
    <n v="71022693"/>
    <s v="Columbia Pictures"/>
    <n v="101"/>
    <n v="195.3"/>
    <n v="91310609.94556962"/>
    <x v="0"/>
  </r>
  <r>
    <s v="3 Ninjas Kick Back"/>
    <x v="1"/>
    <x v="1"/>
    <n v="1994"/>
    <s v="May 6, 1994 (United States)"/>
    <x v="26"/>
    <n v="8600"/>
    <s v="Charles T. Kanganis"/>
    <s v="Sang-ok Shin"/>
    <s v="Victor Wong"/>
    <s v="United States"/>
    <x v="0"/>
    <n v="11798854"/>
    <s v="Ben-Ami/Leeds Productions"/>
    <n v="93"/>
    <n v="148.19999999999999"/>
    <n v="19031820.083642136"/>
    <x v="0"/>
  </r>
  <r>
    <s v="Aliens vs. Predator: Requiem"/>
    <x v="2"/>
    <x v="1"/>
    <n v="2007"/>
    <s v="December 25, 2007 (United States)"/>
    <x v="26"/>
    <n v="118000"/>
    <s v="Colin Strause"/>
    <s v="Shane Salerno"/>
    <s v="Reiko Aylesworth"/>
    <s v="United States"/>
    <x v="28"/>
    <n v="130290885"/>
    <s v="Twentieth Century Fox"/>
    <n v="94"/>
    <n v="207.3"/>
    <n v="182024909.03026134"/>
    <x v="0"/>
  </r>
  <r>
    <s v="Allan Quatermain and the Lost City of Gold"/>
    <x v="1"/>
    <x v="1"/>
    <n v="1986"/>
    <s v="January 30, 1987 (United States)"/>
    <x v="26"/>
    <n v="9000"/>
    <s v="Gary Nelson"/>
    <s v="H. Rider Haggard"/>
    <s v="Richard Chamberlain"/>
    <s v="United States"/>
    <x v="29"/>
    <n v="3751699"/>
    <s v="Golan-Globus Productions"/>
    <n v="99"/>
    <n v="109.6"/>
    <n v="5309534.0701346956"/>
    <x v="0"/>
  </r>
  <r>
    <s v="Arthur 2: on the Rocks"/>
    <x v="1"/>
    <x v="0"/>
    <n v="1988"/>
    <s v="July 8, 1988 (United States)"/>
    <x v="26"/>
    <n v="6100"/>
    <s v="Bud Yorkin"/>
    <s v="Steve Gordon"/>
    <s v="Dudley Moore"/>
    <s v="United States"/>
    <x v="1"/>
    <n v="14681192"/>
    <s v="Warner Bros."/>
    <n v="113"/>
    <n v="118.3"/>
    <n v="30957503.130795848"/>
    <x v="1"/>
  </r>
  <r>
    <s v="Bad Medicine"/>
    <x v="0"/>
    <x v="0"/>
    <n v="1985"/>
    <s v="November 22, 1985 (United States)"/>
    <x v="26"/>
    <n v="1200"/>
    <s v="Harvey Miller"/>
    <s v="Steven Horowitz"/>
    <s v="Steve Guttenberg"/>
    <s v="United States"/>
    <x v="1"/>
    <n v="2685453"/>
    <s v="Lantana Productions"/>
    <n v="98"/>
    <n v="107.6"/>
    <n v="8215437.039156626"/>
    <x v="1"/>
  </r>
  <r>
    <s v="Black Christmas"/>
    <x v="2"/>
    <x v="4"/>
    <n v="2006"/>
    <s v="December 25, 2006 (United States)"/>
    <x v="26"/>
    <n v="25000"/>
    <s v="Glen Morgan"/>
    <s v="Glen Morgan"/>
    <s v="Michelle Trachtenberg"/>
    <s v="Canada"/>
    <x v="25"/>
    <n v="21510851"/>
    <s v="Dimension Films"/>
    <n v="95"/>
    <n v="201.6"/>
    <n v="40837110.901557632"/>
    <x v="0"/>
  </r>
  <r>
    <s v="Breakfast of Champions"/>
    <x v="2"/>
    <x v="0"/>
    <n v="1999"/>
    <s v="February 18, 1999 (Germany)"/>
    <x v="26"/>
    <n v="7600"/>
    <s v="Alan Rudolph"/>
    <s v="Kurt Vonnegut Jr."/>
    <s v="Bruce Willis"/>
    <s v="United States"/>
    <x v="2"/>
    <n v="178278"/>
    <s v="Flying Heart Films"/>
    <n v="110"/>
    <n v="166.6"/>
    <n v="229203.82531645571"/>
    <x v="0"/>
  </r>
  <r>
    <s v="Captivity"/>
    <x v="2"/>
    <x v="6"/>
    <n v="2007"/>
    <s v="July 13, 2007 (United States)"/>
    <x v="26"/>
    <n v="23000"/>
    <s v="Roland JoffÃ©"/>
    <s v="Larry Cohen"/>
    <s v="Elisha Cuthbert"/>
    <s v="United States"/>
    <x v="21"/>
    <n v="10921200"/>
    <s v="Captivity Productions"/>
    <n v="96"/>
    <n v="207.3"/>
    <n v="24432376.211453743"/>
    <x v="0"/>
  </r>
  <r>
    <s v="Deal of the Century"/>
    <x v="1"/>
    <x v="0"/>
    <n v="1983"/>
    <s v="November 4, 1983 (United States)"/>
    <x v="26"/>
    <n v="3600"/>
    <s v="William Friedkin"/>
    <s v="Paul Brickman"/>
    <s v="Chevy Chase"/>
    <s v="United States"/>
    <x v="20"/>
    <n v="10369581"/>
    <s v="Warner Bros."/>
    <n v="99"/>
    <n v="99.6"/>
    <n v="24174531.986993115"/>
    <x v="0"/>
  </r>
  <r>
    <s v="Deathstalker"/>
    <x v="2"/>
    <x v="1"/>
    <n v="1983"/>
    <s v="September 16, 1983 (United States)"/>
    <x v="26"/>
    <n v="4600"/>
    <s v="James Sbardellati"/>
    <s v="Howard R. Cohen"/>
    <s v="Rick Hill"/>
    <s v="United States"/>
    <x v="85"/>
    <n v="11919250"/>
    <s v="Aries CinematogrÃ¡fica Argentina"/>
    <n v="80"/>
    <n v="99.6"/>
    <n v="37635186.269430049"/>
    <x v="0"/>
  </r>
  <r>
    <s v="Dorm Daze"/>
    <x v="2"/>
    <x v="0"/>
    <n v="2003"/>
    <s v="August 20, 2004 (Russia)"/>
    <x v="26"/>
    <n v="7700"/>
    <s v="David Hillenbrand"/>
    <s v="Pat Casey"/>
    <s v="Tatyana Ali"/>
    <s v="United States"/>
    <x v="1"/>
    <n v="436365"/>
    <s v="National Lampoon"/>
    <n v="96"/>
    <n v="184"/>
    <n v="976214.50440528628"/>
    <x v="1"/>
  </r>
  <r>
    <s v="Dr. T &amp; the Women"/>
    <x v="2"/>
    <x v="0"/>
    <n v="2000"/>
    <s v="October 13, 2000 (United States)"/>
    <x v="26"/>
    <n v="18000"/>
    <s v="Robert Altman"/>
    <s v="Anne Rapp"/>
    <s v="Richard Gere"/>
    <s v="United States"/>
    <x v="16"/>
    <n v="22844291"/>
    <s v="Artisan Entertainment"/>
    <n v="122"/>
    <n v="172.2"/>
    <n v="44363642.241555125"/>
    <x v="0"/>
  </r>
  <r>
    <s v="Driven"/>
    <x v="0"/>
    <x v="1"/>
    <n v="2001"/>
    <s v="April 27, 2001 (United States)"/>
    <x v="26"/>
    <n v="40000"/>
    <s v="Renny Harlin"/>
    <s v="Jan Skrentny"/>
    <s v="Sylvester Stallone"/>
    <s v="United States"/>
    <x v="86"/>
    <n v="54744738"/>
    <s v="Franchise Pictures"/>
    <n v="116"/>
    <n v="177.1"/>
    <n v="68056799.953488365"/>
    <x v="0"/>
  </r>
  <r>
    <s v="Escape from the Bronx"/>
    <x v="2"/>
    <x v="1"/>
    <n v="1983"/>
    <s v="January 18, 1985 (United States)"/>
    <x v="26"/>
    <n v="2300"/>
    <s v="Enzo G. Castellari"/>
    <s v="Tito Carpi"/>
    <s v="Mark Gregory"/>
    <s v="Italy"/>
    <x v="1"/>
    <m/>
    <s v="Fulvia Film"/>
    <n v="89"/>
    <n v="99.6"/>
    <s v="Missing"/>
    <x v="1"/>
  </r>
  <r>
    <s v="Fifty Shades Darker"/>
    <x v="2"/>
    <x v="2"/>
    <n v="2017"/>
    <s v="February 10, 2017 (United States)"/>
    <x v="26"/>
    <n v="95000"/>
    <s v="James Foley"/>
    <s v="Niall Leonard"/>
    <s v="Dakota Johnson"/>
    <s v="United States"/>
    <x v="79"/>
    <n v="381545846"/>
    <s v="Universal Pictures"/>
    <n v="118"/>
    <n v="245.1"/>
    <n v="1023389254.1919014"/>
    <x v="0"/>
  </r>
  <r>
    <s v="Freddy Got Fingered"/>
    <x v="2"/>
    <x v="0"/>
    <n v="2001"/>
    <s v="April 20, 2001 (United States)"/>
    <x v="26"/>
    <n v="47000"/>
    <s v="Tom Green"/>
    <s v="Tom Green"/>
    <s v="Tom Green"/>
    <s v="United States"/>
    <x v="62"/>
    <n v="14343028"/>
    <s v="New Regency Productions"/>
    <n v="87"/>
    <n v="177.1"/>
    <n v="35244521.222580642"/>
    <x v="0"/>
  </r>
  <r>
    <s v="Friday the 13th Part VIII: Jason Takes Manhattan"/>
    <x v="2"/>
    <x v="3"/>
    <n v="1989"/>
    <s v="July 28, 1989 (United States)"/>
    <x v="26"/>
    <n v="35000"/>
    <s v="Rob Hedden"/>
    <s v="Rob Hedden"/>
    <s v="Jensen Daggett"/>
    <s v="Canada"/>
    <x v="17"/>
    <n v="14343976"/>
    <s v="Paramount Pictures"/>
    <n v="100"/>
    <n v="124"/>
    <n v="21083499.697057404"/>
    <x v="0"/>
  </r>
  <r>
    <s v="Ghost in the Machine"/>
    <x v="2"/>
    <x v="4"/>
    <n v="1993"/>
    <s v="December 29, 1993 (United States)"/>
    <x v="26"/>
    <n v="3400"/>
    <s v="Rachel Talalay"/>
    <s v="William Davies"/>
    <s v="Karen Allen"/>
    <s v="United States"/>
    <x v="2"/>
    <n v="5086909"/>
    <s v="Twentieth Century Fox"/>
    <n v="95"/>
    <n v="144.5"/>
    <n v="12499848.163709676"/>
    <x v="0"/>
  </r>
  <r>
    <s v="Half Past Dead"/>
    <x v="0"/>
    <x v="1"/>
    <n v="2002"/>
    <s v="November 15, 2002 (United States)"/>
    <x v="26"/>
    <n v="15000"/>
    <s v="Don Michael Paul"/>
    <s v="Don Michael Paul"/>
    <s v="Morris Chestnut"/>
    <s v="United States"/>
    <x v="29"/>
    <n v="19233280"/>
    <s v="Screen Gems"/>
    <n v="98"/>
    <n v="179.9"/>
    <n v="41770352.216678545"/>
    <x v="0"/>
  </r>
  <r>
    <s v="Hannah Montana: The Movie"/>
    <x v="5"/>
    <x v="0"/>
    <n v="2009"/>
    <s v="April 10, 2009 (United States)"/>
    <x v="26"/>
    <n v="41000"/>
    <s v="Peter Chelsom"/>
    <s v="Dan Berendsen"/>
    <s v="Miley Cyrus"/>
    <s v="United States"/>
    <x v="8"/>
    <n v="155545279"/>
    <s v="It's a Laugh Productions"/>
    <n v="102"/>
    <n v="214.5"/>
    <n v="263449952.81434131"/>
    <x v="0"/>
  </r>
  <r>
    <s v="Highlander: Endgame"/>
    <x v="2"/>
    <x v="1"/>
    <n v="2000"/>
    <s v="September 1, 2000 (United States)"/>
    <x v="26"/>
    <n v="20000"/>
    <s v="Douglas Aarniokoski"/>
    <s v="Gregory Widen"/>
    <s v="Christopher Lambert"/>
    <s v="United Kingdom"/>
    <x v="13"/>
    <n v="15843608"/>
    <s v="Davis-Panzer Productions"/>
    <n v="87"/>
    <n v="172.2"/>
    <n v="32574543.573549256"/>
    <x v="0"/>
  </r>
  <r>
    <s v="Johnny Be Good"/>
    <x v="2"/>
    <x v="0"/>
    <n v="1988"/>
    <s v="March 25, 1988 (United States)"/>
    <x v="26"/>
    <n v="6300"/>
    <s v="Bud S. Smith"/>
    <s v="Steve Zacharias"/>
    <s v="Anthony Michael Hall"/>
    <s v="United States"/>
    <x v="6"/>
    <n v="17550399"/>
    <s v="Zacharias-Buhai Productions"/>
    <n v="91"/>
    <n v="118.3"/>
    <n v="33318421.029906541"/>
    <x v="0"/>
  </r>
  <r>
    <s v="Junior"/>
    <x v="0"/>
    <x v="0"/>
    <n v="1994"/>
    <s v="November 23, 1994 (United States)"/>
    <x v="26"/>
    <n v="66000"/>
    <s v="Ivan Reitman"/>
    <s v="Kevin Wade"/>
    <s v="Arnold Schwarzenegger"/>
    <s v="United States"/>
    <x v="48"/>
    <n v="108431355"/>
    <s v="Universal Pictures"/>
    <n v="109"/>
    <n v="148.19999999999999"/>
    <n v="301451038.94616789"/>
    <x v="0"/>
  </r>
  <r>
    <s v="Juwanna Mann"/>
    <x v="0"/>
    <x v="0"/>
    <n v="2002"/>
    <s v="June 21, 2002 (United States)"/>
    <x v="26"/>
    <n v="6400"/>
    <s v="Jesse Vaughan"/>
    <s v="Bradley Allenstein"/>
    <s v="Miguel A. NÃºÃ±ez Jr."/>
    <s v="United States"/>
    <x v="87"/>
    <n v="13802599"/>
    <s v="Morgan Creek Entertainment"/>
    <n v="91"/>
    <n v="179.9"/>
    <n v="24423065.710220672"/>
    <x v="0"/>
  </r>
  <r>
    <s v="Leprechaun 2"/>
    <x v="2"/>
    <x v="0"/>
    <n v="1994"/>
    <s v="April 8, 1994 (United States)"/>
    <x v="26"/>
    <n v="9300"/>
    <s v="Rodman Flender"/>
    <s v="Mark Jones"/>
    <s v="Warwick Davis"/>
    <s v="United States"/>
    <x v="63"/>
    <n v="2260622"/>
    <s v="Planet Productions"/>
    <n v="85"/>
    <n v="148.19999999999999"/>
    <n v="5057353.3289280469"/>
    <x v="0"/>
  </r>
  <r>
    <s v="Lune de miel"/>
    <x v="2"/>
    <x v="10"/>
    <n v="1985"/>
    <s v="November 20, 1985 (France)"/>
    <x v="26"/>
    <n v="100"/>
    <s v="Patrick Jamain"/>
    <s v="Robert Geoffrion"/>
    <s v="Nathalie Baye"/>
    <s v="France"/>
    <x v="1"/>
    <m/>
    <s v="Malofilm"/>
    <n v="98"/>
    <n v="107.6"/>
    <s v="Missing"/>
    <x v="1"/>
  </r>
  <r>
    <s v="McHale's Navy"/>
    <x v="1"/>
    <x v="1"/>
    <n v="1997"/>
    <s v="April 18, 1997 (United States)"/>
    <x v="26"/>
    <n v="6500"/>
    <s v="Bryan Spicer"/>
    <s v="Peter Crabbe"/>
    <s v="Tom Arnold"/>
    <s v="United States"/>
    <x v="88"/>
    <n v="4529843"/>
    <s v="Sheinberg Productions"/>
    <n v="108"/>
    <n v="160.5"/>
    <n v="9837798.7320028506"/>
    <x v="0"/>
  </r>
  <r>
    <s v="My Demon Lover"/>
    <x v="0"/>
    <x v="0"/>
    <n v="1987"/>
    <s v="April 24, 1987 (United States)"/>
    <x v="26"/>
    <n v="1200"/>
    <s v="Charlie Loventhal"/>
    <s v="Leslie Ray"/>
    <s v="Scott Valentine"/>
    <s v="United States"/>
    <x v="1"/>
    <n v="3922273"/>
    <s v="New Line Cinema"/>
    <n v="90"/>
    <n v="113.6"/>
    <n v="5928157.6542658731"/>
    <x v="1"/>
  </r>
  <r>
    <s v="On Deadly Ground"/>
    <x v="2"/>
    <x v="1"/>
    <n v="1994"/>
    <s v="February 18, 1994 (United States)"/>
    <x v="26"/>
    <n v="23000"/>
    <s v="Steven Seagal"/>
    <s v="Ed Horowitz"/>
    <s v="Steven Seagal"/>
    <s v="United States"/>
    <x v="24"/>
    <n v="38590458"/>
    <s v="Seagal/Nasso Productions"/>
    <n v="101"/>
    <n v="148.19999999999999"/>
    <n v="142700395.05582523"/>
    <x v="0"/>
  </r>
  <r>
    <s v="Paranormal Activity 4"/>
    <x v="2"/>
    <x v="4"/>
    <n v="2012"/>
    <s v="October 19, 2012 (United States)"/>
    <x v="26"/>
    <n v="63000"/>
    <s v="Henry Joost"/>
    <s v="Christopher Landon"/>
    <s v="Stephen Dunham"/>
    <s v="United States"/>
    <x v="17"/>
    <n v="142802657"/>
    <s v="Paramount Pictures"/>
    <n v="88"/>
    <n v="229.6"/>
    <n v="241867535.23012784"/>
    <x v="0"/>
  </r>
  <r>
    <s v="Passion Play"/>
    <x v="2"/>
    <x v="2"/>
    <n v="2010"/>
    <s v="July 2, 2011 (Taiwan)"/>
    <x v="26"/>
    <n v="7400"/>
    <s v="Mitch Glazer"/>
    <s v="Mitch Glazer"/>
    <s v="Mickey Rourke"/>
    <s v="United States"/>
    <x v="42"/>
    <n v="25603"/>
    <s v="Annapurna Productions"/>
    <n v="94"/>
    <n v="218.1"/>
    <n v="45303.33391405343"/>
    <x v="0"/>
  </r>
  <r>
    <s v="Police Academy 5: Assignment: Miami Beach"/>
    <x v="1"/>
    <x v="0"/>
    <n v="1988"/>
    <s v="March 18, 1988 (United States)"/>
    <x v="26"/>
    <n v="33000"/>
    <s v="Alan Myerson"/>
    <s v="Neal Israel"/>
    <s v="Bubba Smith"/>
    <s v="United States"/>
    <x v="1"/>
    <n v="19510371"/>
    <s v="Warner Bros."/>
    <n v="90"/>
    <n v="118.3"/>
    <n v="35683133.515606239"/>
    <x v="1"/>
  </r>
  <r>
    <s v="Psycho"/>
    <x v="2"/>
    <x v="4"/>
    <n v="1998"/>
    <s v="December 4, 1998 (United States)"/>
    <x v="26"/>
    <n v="46000"/>
    <s v="Gus Van Sant"/>
    <s v="Robert Bloch"/>
    <s v="Vince Vaughn"/>
    <s v="United States"/>
    <x v="48"/>
    <n v="37170655"/>
    <s v="Universal Pictures"/>
    <n v="105"/>
    <n v="163"/>
    <n v="54635304.286058843"/>
    <x v="0"/>
  </r>
  <r>
    <s v="Round of Your Life"/>
    <x v="4"/>
    <x v="11"/>
    <n v="2019"/>
    <s v="June 21, 2019 (United States)"/>
    <x v="26"/>
    <n v="150"/>
    <s v="Dylan Thomas Ellis"/>
    <s v="Tim Ogletree"/>
    <s v="Cole Allen"/>
    <s v="United States"/>
    <x v="1"/>
    <n v="20941"/>
    <s v="Aristar Entertainment"/>
    <n v="91"/>
    <n v="255.7"/>
    <n v="35468.16397998888"/>
    <x v="1"/>
  </r>
  <r>
    <s v="Skinwalkers"/>
    <x v="2"/>
    <x v="1"/>
    <n v="2006"/>
    <s v="August 10, 2007 (United States)"/>
    <x v="26"/>
    <n v="13000"/>
    <s v="James Isaac"/>
    <s v="James DeMonaco"/>
    <s v="Jason Behr"/>
    <s v="Canada"/>
    <x v="1"/>
    <n v="3269736"/>
    <s v="Lionsgate"/>
    <n v="110"/>
    <n v="201.6"/>
    <n v="5101323.9078341015"/>
    <x v="1"/>
  </r>
  <r>
    <s v="Sky Bandits"/>
    <x v="1"/>
    <x v="1"/>
    <n v="1986"/>
    <s v="October 31, 1986 (United States)"/>
    <x v="26"/>
    <n v="258"/>
    <s v="Zoran Perisic"/>
    <s v="Thom Keyes"/>
    <s v="Scott McGinnis"/>
    <s v="United Kingdom"/>
    <x v="40"/>
    <n v="2295500"/>
    <s v="J&amp;M Entertainment"/>
    <n v="105"/>
    <n v="109.6"/>
    <n v="4457863.926067559"/>
    <x v="0"/>
  </r>
  <r>
    <s v="Slumber Party Massacre III"/>
    <x v="2"/>
    <x v="0"/>
    <n v="1990"/>
    <s v="September 7, 1990 (United States)"/>
    <x v="26"/>
    <n v="2500"/>
    <s v="Sally Mattison"/>
    <s v="Catherine Cyran"/>
    <s v="Keely Christian"/>
    <s v="United States"/>
    <x v="89"/>
    <n v="1242995"/>
    <s v="Concorde Pictures"/>
    <n v="87"/>
    <n v="130.69999999999999"/>
    <n v="3519893.8336431226"/>
    <x v="0"/>
  </r>
  <r>
    <s v="Superhero Movie"/>
    <x v="0"/>
    <x v="1"/>
    <n v="2008"/>
    <s v="March 28, 2008 (United States)"/>
    <x v="26"/>
    <n v="65000"/>
    <s v="Craig Mazin"/>
    <s v="Craig Mazin"/>
    <s v="Drake Bell"/>
    <s v="United States"/>
    <x v="46"/>
    <n v="71571300"/>
    <s v="Dimension Films"/>
    <n v="75"/>
    <n v="215.3"/>
    <n v="138991555.83173996"/>
    <x v="0"/>
  </r>
  <r>
    <s v="The Boogey Man"/>
    <x v="2"/>
    <x v="4"/>
    <n v="1980"/>
    <s v="November 7, 1980 (United States)"/>
    <x v="26"/>
    <n v="3900"/>
    <s v="Ulli Lommel"/>
    <s v="Ulli Lommel"/>
    <s v="Suzanna Love"/>
    <s v="United States"/>
    <x v="90"/>
    <m/>
    <s v="The Jerry Gross Organization"/>
    <n v="82"/>
    <n v="82.4"/>
    <s v="Missing"/>
    <x v="1"/>
  </r>
  <r>
    <s v="The Unborn"/>
    <x v="2"/>
    <x v="2"/>
    <n v="1991"/>
    <s v="March 29, 1991 (United States)"/>
    <x v="26"/>
    <n v="1100"/>
    <s v="Rodman Flender"/>
    <s v="John Brancato"/>
    <s v="Brooke Adams"/>
    <s v="United States"/>
    <x v="1"/>
    <n v="1159578"/>
    <s v="Califilm"/>
    <n v="83"/>
    <n v="136.19999999999999"/>
    <n v="1963998.9805447471"/>
    <x v="1"/>
  </r>
  <r>
    <s v="Vampire in Brooklyn"/>
    <x v="2"/>
    <x v="0"/>
    <n v="1995"/>
    <s v="October 27, 1995 (United States)"/>
    <x v="26"/>
    <n v="22000"/>
    <s v="Wes Craven"/>
    <s v="Eddie Murphy"/>
    <s v="Eddie Murphy"/>
    <s v="United States"/>
    <x v="0"/>
    <n v="19751736"/>
    <s v="Eddie Murphy Productions"/>
    <n v="100"/>
    <n v="152.4"/>
    <n v="29852946.226190478"/>
    <x v="0"/>
  </r>
  <r>
    <s v="Venom"/>
    <x v="2"/>
    <x v="4"/>
    <n v="2005"/>
    <s v="September 16, 2005 (United States)"/>
    <x v="26"/>
    <n v="9700"/>
    <s v="Jim Gillespie"/>
    <s v="Flint Dille"/>
    <s v="Agnes Bruckner"/>
    <s v="United States"/>
    <x v="1"/>
    <n v="881779"/>
    <s v="Dimension Films"/>
    <n v="87"/>
    <n v="195.3"/>
    <n v="1133662.705907173"/>
    <x v="1"/>
  </r>
  <r>
    <s v="When Time Ran Out..."/>
    <x v="1"/>
    <x v="1"/>
    <n v="1980"/>
    <s v="March 28, 1980 (United States)"/>
    <x v="26"/>
    <n v="2600"/>
    <s v="James Goldstone"/>
    <s v="Gordon Thomas"/>
    <s v="Paul Newman"/>
    <s v="United States"/>
    <x v="0"/>
    <n v="3763988"/>
    <s v="International Cinema"/>
    <n v="121"/>
    <n v="82.4"/>
    <n v="10095837.531690141"/>
    <x v="0"/>
  </r>
  <r>
    <s v="Wild Orchid"/>
    <x v="2"/>
    <x v="2"/>
    <n v="1989"/>
    <s v="April 27, 1990 (United States)"/>
    <x v="26"/>
    <n v="12000"/>
    <s v="Zalman King"/>
    <s v="Patricia Louisianna Knop"/>
    <s v="Mickey Rourke"/>
    <s v="United States"/>
    <x v="1"/>
    <n v="11060485"/>
    <s v="Vision PDG"/>
    <n v="105"/>
    <n v="124"/>
    <n v="15653180.582907571"/>
    <x v="1"/>
  </r>
  <r>
    <s v="Yogi Bear"/>
    <x v="1"/>
    <x v="5"/>
    <n v="2010"/>
    <s v="December 17, 2010 (United States)"/>
    <x v="26"/>
    <n v="21000"/>
    <s v="Eric Brevig"/>
    <s v="Jennifer Ventimilia"/>
    <s v="Dan Aykroyd"/>
    <s v="United States"/>
    <x v="65"/>
    <n v="203509374"/>
    <s v="Warner Bros."/>
    <n v="80"/>
    <n v="218.1"/>
    <n v="289087674.86153841"/>
    <x v="0"/>
  </r>
  <r>
    <s v="A Fine Mess"/>
    <x v="1"/>
    <x v="1"/>
    <n v="1986"/>
    <s v="August 8, 1986 (United States)"/>
    <x v="27"/>
    <n v="1400"/>
    <s v="Blake Edwards"/>
    <s v="Blake Edwards"/>
    <s v="Ted Danson"/>
    <s v="United States"/>
    <x v="1"/>
    <n v="6029824"/>
    <s v="Blake Edwards"/>
    <n v="90"/>
    <n v="109.6"/>
    <n v="7185324.1016816581"/>
    <x v="1"/>
  </r>
  <r>
    <s v="A Haunted House 2"/>
    <x v="2"/>
    <x v="0"/>
    <n v="2014"/>
    <s v="April 18, 2014 (United States)"/>
    <x v="27"/>
    <n v="20000"/>
    <s v="Michael Tiddes"/>
    <s v="Marlon Wayans"/>
    <s v="Marlon Wayans"/>
    <s v="United States"/>
    <x v="81"/>
    <n v="25358716"/>
    <s v="Baby Way Productions"/>
    <n v="86"/>
    <n v="236.7"/>
    <n v="32602534.874261603"/>
    <x v="0"/>
  </r>
  <r>
    <s v="A Kid in King Arthur's Court"/>
    <x v="1"/>
    <x v="3"/>
    <n v="1995"/>
    <s v="August 11, 1995 (United States)"/>
    <x v="27"/>
    <n v="5800"/>
    <s v="Michael Gottlieb"/>
    <s v="Michael Part"/>
    <s v="Thomas Ian Nicholas"/>
    <s v="United States"/>
    <x v="10"/>
    <n v="13406717"/>
    <s v="Tapestry Films"/>
    <n v="89"/>
    <n v="152.4"/>
    <n v="16268525.168857029"/>
    <x v="0"/>
  </r>
  <r>
    <s v="Anacondas: The Hunt for the Blood Orchid"/>
    <x v="0"/>
    <x v="1"/>
    <n v="2004"/>
    <s v="August 27, 2004 (United States)"/>
    <x v="27"/>
    <n v="30000"/>
    <s v="Dwight H. Little"/>
    <s v="Hans Bauer"/>
    <s v="Morris Chestnut"/>
    <s v="United States"/>
    <x v="0"/>
    <n v="70992898"/>
    <s v="Screen Gems"/>
    <n v="97"/>
    <n v="188.9"/>
    <n v="201036580.11710039"/>
    <x v="0"/>
  </r>
  <r>
    <s v="Are We There Yet?"/>
    <x v="1"/>
    <x v="3"/>
    <n v="2005"/>
    <s v="January 21, 2005 (United States)"/>
    <x v="27"/>
    <n v="30000"/>
    <s v="Brian Levant"/>
    <s v="Steven Gary Banks"/>
    <s v="Ice Cube"/>
    <s v="United States"/>
    <x v="77"/>
    <n v="97918663"/>
    <s v="Revolution Studios"/>
    <n v="95"/>
    <n v="195.3"/>
    <n v="219058859.14904553"/>
    <x v="0"/>
  </r>
  <r>
    <s v="B*A*P*S"/>
    <x v="0"/>
    <x v="0"/>
    <n v="1997"/>
    <s v="March 28, 1997 (United States)"/>
    <x v="27"/>
    <n v="5000"/>
    <s v="Robert Townsend"/>
    <s v="Troy Byer"/>
    <s v="Halle Berry"/>
    <s v="United States"/>
    <x v="1"/>
    <n v="7338279"/>
    <s v="New Line Cinema"/>
    <n v="91"/>
    <n v="160.5"/>
    <n v="14671742.856299212"/>
    <x v="1"/>
  </r>
  <r>
    <s v="Barely Legal"/>
    <x v="2"/>
    <x v="0"/>
    <n v="2003"/>
    <s v="May 25, 2006 (Thailand)"/>
    <x v="27"/>
    <n v="5900"/>
    <s v="David Mickey Evans"/>
    <s v="David H. Steinberg"/>
    <s v="Erik von Detten"/>
    <s v="Germany"/>
    <x v="1"/>
    <n v="83439"/>
    <s v="International West Pictures (IWP)"/>
    <n v="90"/>
    <n v="184"/>
    <n v="109115.29313304721"/>
    <x v="1"/>
  </r>
  <r>
    <s v="Biker Boyz"/>
    <x v="0"/>
    <x v="1"/>
    <n v="2003"/>
    <s v="January 31, 2003 (United States)"/>
    <x v="27"/>
    <n v="13000"/>
    <s v="Reggie Rock Bythewood"/>
    <s v="Michael Gougis"/>
    <s v="Laurence Fishburne"/>
    <s v="United States"/>
    <x v="3"/>
    <n v="23510621"/>
    <s v="Dreamworks Pictures"/>
    <n v="110"/>
    <n v="184"/>
    <n v="66577009.467472121"/>
    <x v="0"/>
  </r>
  <r>
    <s v="Boxing Helena"/>
    <x v="2"/>
    <x v="2"/>
    <n v="1993"/>
    <s v="September 3, 1993 (United States)"/>
    <x v="27"/>
    <n v="12000"/>
    <s v="Jennifer Lynch"/>
    <s v="Philippe Caland"/>
    <s v="Julian Sands"/>
    <s v="United States"/>
    <x v="1"/>
    <n v="1796389"/>
    <s v="Mainline Pictures"/>
    <n v="107"/>
    <n v="144.5"/>
    <n v="5086986.3224907061"/>
    <x v="1"/>
  </r>
  <r>
    <s v="Cheech &amp; Chong's the Corsican Brothers"/>
    <x v="1"/>
    <x v="0"/>
    <n v="1984"/>
    <s v="July 27, 1984 (United States)"/>
    <x v="27"/>
    <n v="3900"/>
    <s v="Tommy Chong"/>
    <s v="Tommy Chong"/>
    <s v="Cheech Marin"/>
    <s v="United States"/>
    <x v="1"/>
    <n v="3772785"/>
    <s v="Orion Pictures"/>
    <n v="82"/>
    <n v="103.9"/>
    <n v="11541843.268072288"/>
    <x v="1"/>
  </r>
  <r>
    <s v="Class Reunion"/>
    <x v="2"/>
    <x v="0"/>
    <n v="1982"/>
    <s v="October 29, 1982 (United States)"/>
    <x v="27"/>
    <n v="2000"/>
    <s v="Michael Miller"/>
    <s v="John Hughes"/>
    <s v="Gerrit Graham"/>
    <s v="United States"/>
    <x v="1"/>
    <n v="10054150"/>
    <s v="ABC Motion Pictures"/>
    <n v="84"/>
    <n v="96.5"/>
    <n v="14778096.985045826"/>
    <x v="1"/>
  </r>
  <r>
    <s v="Confessions of a Teenage Drama Queen"/>
    <x v="1"/>
    <x v="0"/>
    <n v="2004"/>
    <s v="February 20, 2004 (United States)"/>
    <x v="27"/>
    <n v="28000"/>
    <s v="Sara Sugarman"/>
    <s v="Dyan Sheldon"/>
    <s v="Lindsay Lohan"/>
    <s v="Germany"/>
    <x v="10"/>
    <n v="33251890"/>
    <s v="Walt Disney Pictures"/>
    <n v="89"/>
    <n v="188.9"/>
    <n v="63126796.778816201"/>
    <x v="0"/>
  </r>
  <r>
    <s v="Corky Romano"/>
    <x v="0"/>
    <x v="0"/>
    <n v="2001"/>
    <s v="October 12, 2001 (United States)"/>
    <x v="27"/>
    <n v="13000"/>
    <s v="Rob Pritts"/>
    <s v="David Garrett"/>
    <s v="Chris Kattan"/>
    <s v="United States"/>
    <x v="73"/>
    <n v="25272752"/>
    <s v="Touchstone Pictures"/>
    <n v="86"/>
    <n v="177.1"/>
    <n v="79799041.807253882"/>
    <x v="0"/>
  </r>
  <r>
    <s v="Deadtime Stories"/>
    <x v="2"/>
    <x v="0"/>
    <n v="1986"/>
    <s v="November 28, 1986 (United States)"/>
    <x v="27"/>
    <n v="1800"/>
    <s v="Jeffrey Delman"/>
    <s v="Jeffrey Delman"/>
    <s v="Scott Valentine"/>
    <s v="United States"/>
    <x v="1"/>
    <n v="2750741"/>
    <s v="Scary Stuff"/>
    <n v="93"/>
    <n v="109.6"/>
    <n v="4437007.8491265215"/>
    <x v="1"/>
  </r>
  <r>
    <s v="Def by Temptation"/>
    <x v="2"/>
    <x v="4"/>
    <n v="1990"/>
    <s v="May 11, 1990 (United States)"/>
    <x v="27"/>
    <n v="1400"/>
    <s v="James Bond III"/>
    <s v="James Bond III"/>
    <s v="James Bond III"/>
    <s v="United States"/>
    <x v="1"/>
    <n v="2218579"/>
    <s v="Bonded Filmworks"/>
    <n v="95"/>
    <n v="130.69999999999999"/>
    <n v="3925673.7590011614"/>
    <x v="1"/>
  </r>
  <r>
    <s v="Deuce Bigalow: European Gigolo"/>
    <x v="2"/>
    <x v="0"/>
    <n v="2005"/>
    <s v="August 12, 2005 (United States)"/>
    <x v="27"/>
    <n v="49000"/>
    <s v="Mike Bigelow"/>
    <s v="Harris Goldberg"/>
    <s v="Rob Schneider"/>
    <s v="United States"/>
    <x v="6"/>
    <n v="45109561"/>
    <s v="Columbia Pictures"/>
    <n v="83"/>
    <n v="195.3"/>
    <n v="70378306.383512542"/>
    <x v="0"/>
  </r>
  <r>
    <s v="Dr. Dolittle 2"/>
    <x v="1"/>
    <x v="0"/>
    <n v="2001"/>
    <s v="June 22, 2001 (United States)"/>
    <x v="27"/>
    <n v="42000"/>
    <s v="Steve Carr"/>
    <s v="Hugh Lofting"/>
    <s v="Eddie Murphy"/>
    <s v="United States"/>
    <x v="19"/>
    <n v="176104344"/>
    <s v="Twentieth Century Fox"/>
    <n v="87"/>
    <n v="177.1"/>
    <n v="590307960.58085799"/>
    <x v="0"/>
  </r>
  <r>
    <s v="Dream Round"/>
    <x v="4"/>
    <x v="0"/>
    <n v="2020"/>
    <s v="February 7, 2020 (United States)"/>
    <x v="27"/>
    <n v="36"/>
    <s v="Dusty Dukatz"/>
    <s v="Lisa Huston"/>
    <s v="Michael Saquella"/>
    <s v="United States"/>
    <x v="1"/>
    <m/>
    <s v="Cactus Blue Entertainment"/>
    <n v="90"/>
    <n v="258.8"/>
    <s v="Missing"/>
    <x v="1"/>
  </r>
  <r>
    <s v="Elektra"/>
    <x v="0"/>
    <x v="1"/>
    <n v="2005"/>
    <s v="January 14, 2005 (United States)"/>
    <x v="27"/>
    <n v="89000"/>
    <s v="Rob Bowman"/>
    <s v="Mark Steven Johnson"/>
    <s v="Jennifer Garner"/>
    <s v="Canada"/>
    <x v="91"/>
    <n v="56995646"/>
    <s v="Twentieth Century Fox"/>
    <n v="97"/>
    <n v="195.3"/>
    <n v="69161980.630027875"/>
    <x v="0"/>
  </r>
  <r>
    <s v="Full Frontal"/>
    <x v="2"/>
    <x v="0"/>
    <n v="2002"/>
    <s v="August 2, 2002 (United States)"/>
    <x v="27"/>
    <n v="9500"/>
    <s v="Steven Soderbergh"/>
    <s v="Coleman Hough"/>
    <s v="Julia Roberts"/>
    <s v="United States"/>
    <x v="63"/>
    <n v="3438804"/>
    <s v="Miramax"/>
    <n v="101"/>
    <n v="179.9"/>
    <n v="12716062.849514563"/>
    <x v="0"/>
  </r>
  <r>
    <s v="God's Not Dead"/>
    <x v="1"/>
    <x v="2"/>
    <n v="2014"/>
    <s v="March 21, 2014 (United States)"/>
    <x v="27"/>
    <n v="41000"/>
    <s v="Harold Cronk"/>
    <s v="Hunter Dennis"/>
    <s v="Shane Harper"/>
    <s v="United States"/>
    <x v="63"/>
    <n v="64676349"/>
    <s v="Pure Flix Productions"/>
    <n v="113"/>
    <n v="236.7"/>
    <n v="82112014.751249999"/>
    <x v="0"/>
  </r>
  <r>
    <s v="Gotti"/>
    <x v="2"/>
    <x v="7"/>
    <n v="2018"/>
    <s v="June 14, 2018 (Hungary)"/>
    <x v="27"/>
    <n v="14000"/>
    <s v="Kevin Connolly"/>
    <s v="Leo Rossi"/>
    <s v="John Travolta"/>
    <s v="Canada"/>
    <x v="20"/>
    <n v="6412349"/>
    <s v="Emmett/Furla/Oasis Films (EFO Films)"/>
    <n v="112"/>
    <n v="251.1"/>
    <n v="7781133.9717244124"/>
    <x v="0"/>
  </r>
  <r>
    <s v="Hell's Kitchen"/>
    <x v="2"/>
    <x v="6"/>
    <n v="1998"/>
    <s v="January 19, 2001 (Italy)"/>
    <x v="27"/>
    <n v="2500"/>
    <s v="Tony Cinciripini"/>
    <s v="Tony Cinciripini"/>
    <s v="Rosanna Arquette"/>
    <s v="United States"/>
    <x v="14"/>
    <n v="11710"/>
    <s v="HK Film Corporation"/>
    <n v="95"/>
    <n v="163"/>
    <n v="15540.230836236933"/>
    <x v="0"/>
  </r>
  <r>
    <s v="House Party 3"/>
    <x v="2"/>
    <x v="0"/>
    <n v="1994"/>
    <s v="January 12, 1994 (United States)"/>
    <x v="27"/>
    <n v="4800"/>
    <s v="Eric Meza"/>
    <s v="Reginald Hudlin"/>
    <s v="Christopher Reid"/>
    <s v="United States"/>
    <x v="1"/>
    <n v="19281235"/>
    <s v="Jackson/McHenry Company,The"/>
    <n v="100"/>
    <n v="148.19999999999999"/>
    <n v="58985866.511044174"/>
    <x v="1"/>
  </r>
  <r>
    <s v="Howard the Duck"/>
    <x v="1"/>
    <x v="1"/>
    <n v="1986"/>
    <s v="August 1, 1986 (United States)"/>
    <x v="27"/>
    <n v="44000"/>
    <s v="Willard Huyck"/>
    <s v="Steve Gerber"/>
    <s v="Lea Thompson"/>
    <s v="United States"/>
    <x v="92"/>
    <n v="37962774"/>
    <s v="Universal Pictures"/>
    <n v="110"/>
    <n v="109.6"/>
    <n v="46066337.068100356"/>
    <x v="0"/>
  </r>
  <r>
    <s v="Hunk"/>
    <x v="1"/>
    <x v="0"/>
    <n v="1987"/>
    <s v="March 6, 1987 (United States)"/>
    <x v="27"/>
    <n v="1300"/>
    <s v="Lawrence Bassoff"/>
    <s v="Lawrence Bassoff"/>
    <s v="John Allen Nelson"/>
    <s v="United States"/>
    <x v="1"/>
    <n v="1749956"/>
    <s v="Marimark Productions"/>
    <n v="102"/>
    <n v="113.6"/>
    <n v="2175485.8963688291"/>
    <x v="1"/>
  </r>
  <r>
    <s v="I Still Know What You Did Last Summer"/>
    <x v="2"/>
    <x v="4"/>
    <n v="1998"/>
    <s v="November 13, 1998 (United States)"/>
    <x v="27"/>
    <n v="70000"/>
    <s v="Danny Cannon"/>
    <s v="Lois Duncan"/>
    <s v="Jennifer Love Hewitt"/>
    <s v="United States"/>
    <x v="93"/>
    <n v="40002112"/>
    <s v="Columbia Pictures"/>
    <n v="100"/>
    <n v="163"/>
    <n v="70781902.011614397"/>
    <x v="0"/>
  </r>
  <r>
    <s v="Jinxed!"/>
    <x v="2"/>
    <x v="0"/>
    <n v="1982"/>
    <s v="October 22, 1982 (United States)"/>
    <x v="27"/>
    <n v="984"/>
    <s v="Don Siegel"/>
    <s v="Frank D. Gilroy"/>
    <s v="Bette Midler"/>
    <s v="United States"/>
    <x v="94"/>
    <n v="2869638"/>
    <s v="Herb Jaffe"/>
    <n v="103"/>
    <n v="96.5"/>
    <n v="5899991.2186234817"/>
    <x v="0"/>
  </r>
  <r>
    <s v="Jonah Hex"/>
    <x v="0"/>
    <x v="1"/>
    <n v="2010"/>
    <s v="June 18, 2010 (United States)"/>
    <x v="27"/>
    <n v="56000"/>
    <s v="Jimmy Hayward"/>
    <s v="Mark Neveldine"/>
    <s v="Josh Brolin"/>
    <s v="United States"/>
    <x v="95"/>
    <n v="10903312"/>
    <s v="Warner Bros."/>
    <n v="81"/>
    <n v="218.1"/>
    <n v="13230741.40342493"/>
    <x v="0"/>
  </r>
  <r>
    <s v="La Cage aux Folles 3: The Wedding"/>
    <x v="0"/>
    <x v="0"/>
    <n v="1985"/>
    <s v="February 14, 1986 (United States)"/>
    <x v="27"/>
    <n v="760"/>
    <s v="Georges Lautner"/>
    <s v="Philippe Nicaud"/>
    <s v="Michel Serrault"/>
    <s v="France"/>
    <x v="1"/>
    <n v="345280"/>
    <s v="Columbia Films"/>
    <n v="87"/>
    <n v="107.6"/>
    <n v="411446.28861947596"/>
    <x v="1"/>
  </r>
  <r>
    <s v="Look Who's Talking Too"/>
    <x v="0"/>
    <x v="0"/>
    <n v="1990"/>
    <s v="December 14, 1990 (United States)"/>
    <x v="27"/>
    <n v="45000"/>
    <s v="Amy Heckerling"/>
    <s v="Amy Heckerling"/>
    <s v="John Travolta"/>
    <s v="United States"/>
    <x v="1"/>
    <n v="47789074"/>
    <s v="TriStar Pictures"/>
    <n v="81"/>
    <n v="130.69999999999999"/>
    <n v="56946933.311693393"/>
    <x v="1"/>
  </r>
  <r>
    <s v="Major League: Back to the Minors"/>
    <x v="0"/>
    <x v="0"/>
    <n v="1998"/>
    <s v="April 17, 1998 (United States)"/>
    <x v="27"/>
    <n v="7200"/>
    <s v="John Warren"/>
    <s v="David S. Ward"/>
    <s v="Scott Bakula"/>
    <s v="United States"/>
    <x v="40"/>
    <n v="3572443"/>
    <s v="Morgan Creek Entertainment"/>
    <n v="100"/>
    <n v="163"/>
    <n v="4990937.1027051806"/>
    <x v="0"/>
  </r>
  <r>
    <s v="Man Trouble"/>
    <x v="0"/>
    <x v="0"/>
    <n v="1992"/>
    <s v="July 17, 1992 (United States)"/>
    <x v="27"/>
    <n v="3000"/>
    <s v="Bob Rafelson"/>
    <s v="Carole Eastman"/>
    <s v="Jack Nicholson"/>
    <s v="United States"/>
    <x v="8"/>
    <n v="4096030"/>
    <s v="Penta Entertainment"/>
    <n v="100"/>
    <n v="140.30000000000001"/>
    <n v="7656811.9079754595"/>
    <x v="0"/>
  </r>
  <r>
    <s v="Mosquito"/>
    <x v="2"/>
    <x v="4"/>
    <n v="1994"/>
    <s v="November 21, 1994 (Japan)"/>
    <x v="27"/>
    <n v="2200"/>
    <s v="Gary Jones"/>
    <s v="Tom Chaney"/>
    <s v="Gunnar Hansen"/>
    <s v="United States"/>
    <x v="96"/>
    <m/>
    <s v="Antibes Inc."/>
    <n v="92"/>
    <n v="148.19999999999999"/>
    <s v="Missing"/>
    <x v="1"/>
  </r>
  <r>
    <s v="My Boss's Daughter"/>
    <x v="0"/>
    <x v="0"/>
    <n v="2003"/>
    <s v="August 22, 2003 (United States)"/>
    <x v="27"/>
    <n v="29000"/>
    <s v="David Zucker"/>
    <s v="David Dorfman"/>
    <s v="Ashton Kutcher"/>
    <s v="United States"/>
    <x v="62"/>
    <n v="18191005"/>
    <s v="Dimension Films"/>
    <n v="86"/>
    <n v="184"/>
    <n v="22074070.981680606"/>
    <x v="0"/>
  </r>
  <r>
    <s v="Poltergeist III"/>
    <x v="1"/>
    <x v="4"/>
    <n v="1988"/>
    <s v="June 10, 1988 (United States)"/>
    <x v="27"/>
    <n v="17000"/>
    <s v="Gary Sherman"/>
    <s v="Gary Sherman"/>
    <s v="Heather O'Rourke"/>
    <s v="United States"/>
    <x v="97"/>
    <n v="14114488"/>
    <s v="Metro-Goldwyn-Mayer (MGM)"/>
    <n v="98"/>
    <n v="118.3"/>
    <n v="23905972.727070596"/>
    <x v="0"/>
  </r>
  <r>
    <s v="Screwballs"/>
    <x v="2"/>
    <x v="0"/>
    <n v="1983"/>
    <s v="April 1, 1983 (United States)"/>
    <x v="27"/>
    <n v="3000"/>
    <s v="Rafal Zielinski"/>
    <s v="Linda Shayne"/>
    <s v="Peter Keleghan"/>
    <s v="Canada"/>
    <x v="53"/>
    <n v="2082215"/>
    <s v="Millenium"/>
    <n v="80"/>
    <n v="99.6"/>
    <n v="2481231.5623777867"/>
    <x v="0"/>
  </r>
  <r>
    <s v="Shed of the Dead"/>
    <x v="2"/>
    <x v="0"/>
    <n v="2019"/>
    <s v="May 20, 2019 (United Kingdom)"/>
    <x v="27"/>
    <n v="1400"/>
    <s v="Drew Cullingham"/>
    <s v="Drew Cullingham"/>
    <s v="Spencer Brown"/>
    <s v="United Kingdom"/>
    <x v="1"/>
    <n v="38901"/>
    <s v="7DM Studios"/>
    <n v="82"/>
    <n v="255.7"/>
    <n v="114082.14340712222"/>
    <x v="1"/>
  </r>
  <r>
    <s v="Shorts"/>
    <x v="1"/>
    <x v="3"/>
    <n v="2008"/>
    <s v="August 21, 2009 (United States)"/>
    <x v="27"/>
    <n v="7000"/>
    <s v="Robert Rodriguez"/>
    <s v="Robert Rodriguez"/>
    <s v="Jimmy Bennett"/>
    <s v="United States"/>
    <x v="28"/>
    <n v="28972508"/>
    <s v="Warner Bros."/>
    <n v="89"/>
    <n v="215.3"/>
    <n v="41002894.508128196"/>
    <x v="0"/>
  </r>
  <r>
    <s v="Staying Alive"/>
    <x v="1"/>
    <x v="2"/>
    <n v="1983"/>
    <s v="July 15, 1983 (United States)"/>
    <x v="27"/>
    <n v="15000"/>
    <s v="Sylvester Stallone"/>
    <s v="Nik Cohn"/>
    <s v="John Travolta"/>
    <s v="United States"/>
    <x v="6"/>
    <n v="64892670"/>
    <s v="Paramount Pictures"/>
    <n v="93"/>
    <n v="99.6"/>
    <n v="121305500.30061349"/>
    <x v="0"/>
  </r>
  <r>
    <s v="Surfer, Dude"/>
    <x v="2"/>
    <x v="0"/>
    <n v="2008"/>
    <s v="September 5, 2008 (United States)"/>
    <x v="27"/>
    <n v="8500"/>
    <s v="S.R. Bindler"/>
    <s v="S.R. Bindler"/>
    <s v="Matthew McConaughey"/>
    <s v="United States"/>
    <x v="14"/>
    <n v="52132"/>
    <s v="Berk/Lane Entertainment"/>
    <n v="85"/>
    <n v="215.3"/>
    <n v="76626.244090689812"/>
    <x v="0"/>
  </r>
  <r>
    <s v="That Darn Cat"/>
    <x v="1"/>
    <x v="1"/>
    <n v="1997"/>
    <s v="February 14, 1997 (United States)"/>
    <x v="27"/>
    <n v="4200"/>
    <s v="Bob Spiers"/>
    <s v="Gordon Gordon"/>
    <s v="Christina Ricci"/>
    <s v="United States"/>
    <x v="1"/>
    <n v="18301610"/>
    <s v="Walt Disney Pictures"/>
    <n v="89"/>
    <n v="160.5"/>
    <n v="25568549.138010088"/>
    <x v="1"/>
  </r>
  <r>
    <s v="The ABCs of Death"/>
    <x v="3"/>
    <x v="0"/>
    <n v="2012"/>
    <s v="April 26, 2013 (United Kingdom)"/>
    <x v="27"/>
    <n v="18000"/>
    <s v="Directors"/>
    <s v="Ant Timpson"/>
    <s v="Ingrid BolsÃ¸ Berdal"/>
    <s v="United States"/>
    <x v="1"/>
    <n v="23589"/>
    <s v="Magnet Releasing"/>
    <n v="129"/>
    <n v="229.6"/>
    <n v="60757.128486897716"/>
    <x v="1"/>
  </r>
  <r>
    <s v="The Boy Next Door"/>
    <x v="2"/>
    <x v="10"/>
    <n v="2015"/>
    <s v="January 23, 2015 (United States)"/>
    <x v="27"/>
    <n v="40000"/>
    <s v="Rob Cohen"/>
    <s v="Barbara Curry"/>
    <s v="Jennifer Lopez"/>
    <s v="United States"/>
    <x v="81"/>
    <n v="52425855"/>
    <s v="Universal Pictures"/>
    <n v="91"/>
    <n v="237"/>
    <n v="175733311.53465346"/>
    <x v="0"/>
  </r>
  <r>
    <s v="The Crow: City of Angels"/>
    <x v="2"/>
    <x v="1"/>
    <n v="1996"/>
    <s v="August 30, 1996 (United States)"/>
    <x v="27"/>
    <n v="19000"/>
    <s v="Tim Pope"/>
    <s v="James O'Barr"/>
    <s v="Vincent Perez"/>
    <s v="United States"/>
    <x v="29"/>
    <n v="17917287"/>
    <s v="Bad Bird Productions"/>
    <n v="84"/>
    <n v="156.9"/>
    <n v="41770446.433817901"/>
    <x v="0"/>
  </r>
  <r>
    <s v="The in Crowd"/>
    <x v="0"/>
    <x v="2"/>
    <n v="2000"/>
    <s v="July 19, 2000 (United States)"/>
    <x v="27"/>
    <n v="4400"/>
    <s v="Mary Lambert"/>
    <s v="Mark Gibson"/>
    <s v="Lori Heuring"/>
    <s v="United States"/>
    <x v="3"/>
    <n v="5280035"/>
    <s v="Morgan Creek Entertainment"/>
    <n v="105"/>
    <n v="172.2"/>
    <n v="16152878.157630522"/>
    <x v="0"/>
  </r>
  <r>
    <s v="The Marine"/>
    <x v="0"/>
    <x v="1"/>
    <n v="2006"/>
    <s v="October 13, 2006 (United States)"/>
    <x v="27"/>
    <n v="33000"/>
    <s v="John Bonito"/>
    <s v="Michelle Gallagher"/>
    <s v="John Cena"/>
    <s v="United States"/>
    <x v="0"/>
    <n v="22165608"/>
    <s v="Twentieth Century Fox"/>
    <n v="92"/>
    <n v="201.6"/>
    <n v="40539380.297719084"/>
    <x v="0"/>
  </r>
  <r>
    <s v="The Men's Club"/>
    <x v="2"/>
    <x v="2"/>
    <n v="1986"/>
    <s v="September 19, 1986 (United States)"/>
    <x v="27"/>
    <n v="790"/>
    <s v="Peter Medak"/>
    <s v="Leonard Michaels"/>
    <s v="David Dukes"/>
    <s v="United States"/>
    <x v="1"/>
    <n v="2556361"/>
    <s v="Atlantic Entertainment Group"/>
    <n v="101"/>
    <n v="109.6"/>
    <n v="3102043.794105934"/>
    <x v="1"/>
  </r>
  <r>
    <s v="The Next Best Thing"/>
    <x v="0"/>
    <x v="0"/>
    <n v="2000"/>
    <s v="March 3, 2000 (United States)"/>
    <x v="27"/>
    <n v="11000"/>
    <s v="John Schlesinger"/>
    <s v="Tom Ropelewski"/>
    <s v="Madonna"/>
    <s v="United States"/>
    <x v="13"/>
    <n v="24362772"/>
    <s v="Lakeshore Entertainment"/>
    <n v="108"/>
    <n v="172.2"/>
    <n v="30930569.285"/>
    <x v="0"/>
  </r>
  <r>
    <s v="The Rage: Carrie 2"/>
    <x v="2"/>
    <x v="4"/>
    <n v="1999"/>
    <s v="March 12, 1999 (United States)"/>
    <x v="27"/>
    <n v="16000"/>
    <s v="Katt Shea"/>
    <s v="Stephen King"/>
    <s v="Emily Bergl"/>
    <s v="United States"/>
    <x v="98"/>
    <n v="17762705"/>
    <s v="United Artists"/>
    <n v="104"/>
    <n v="166.6"/>
    <n v="26108520.084418714"/>
    <x v="0"/>
  </r>
  <r>
    <s v="The Return of Swamp Thing"/>
    <x v="0"/>
    <x v="1"/>
    <n v="1989"/>
    <s v="May 12, 1989 (United States)"/>
    <x v="27"/>
    <n v="4400"/>
    <s v="Jim Wynorski"/>
    <s v="Neil Cuthbert"/>
    <s v="Dick Durock"/>
    <s v="United States"/>
    <x v="81"/>
    <n v="192816"/>
    <s v="Lightyear Entertainment"/>
    <n v="88"/>
    <n v="124"/>
    <n v="360435.79877300613"/>
    <x v="0"/>
  </r>
  <r>
    <s v="The Squeeze"/>
    <x v="0"/>
    <x v="1"/>
    <n v="1987"/>
    <s v="July 10, 1987 (United States)"/>
    <x v="27"/>
    <n v="1100"/>
    <s v="Roger Young"/>
    <s v="Daniel Taplitz"/>
    <s v="Michael Keaton"/>
    <s v="United States"/>
    <x v="27"/>
    <n v="2228951"/>
    <s v="TriStar Pictures"/>
    <n v="101"/>
    <n v="113.6"/>
    <n v="3166253.4717948716"/>
    <x v="0"/>
  </r>
  <r>
    <s v="The Twilight Saga: New Moon"/>
    <x v="0"/>
    <x v="3"/>
    <n v="2009"/>
    <s v="November 20, 2009 (United States)"/>
    <x v="27"/>
    <n v="271000"/>
    <s v="Chris Weitz"/>
    <s v="Melissa Rosenberg"/>
    <s v="Kristen Stewart"/>
    <s v="United States"/>
    <x v="24"/>
    <n v="711025481"/>
    <s v="Temple Hill Entertainment"/>
    <n v="130"/>
    <n v="214.5"/>
    <n v="2245072166.4321241"/>
    <x v="0"/>
  </r>
  <r>
    <s v="The Wicked Lady"/>
    <x v="2"/>
    <x v="3"/>
    <n v="1983"/>
    <s v="October 28, 1983 (United States)"/>
    <x v="27"/>
    <n v="1100"/>
    <s v="Michael Winner"/>
    <s v="Leslie Arliss"/>
    <s v="Faye Dunaway"/>
    <s v="United Kingdom"/>
    <x v="42"/>
    <n v="724912"/>
    <s v="Golan-Globus Productions"/>
    <n v="98"/>
    <n v="99.6"/>
    <n v="901185.99102407182"/>
    <x v="0"/>
  </r>
  <r>
    <s v="Tomboy"/>
    <x v="2"/>
    <x v="0"/>
    <n v="1985"/>
    <s v="November 14, 1985 (West Germany)"/>
    <x v="27"/>
    <n v="1400"/>
    <s v="Herb Freed"/>
    <s v="Ben Zelig"/>
    <s v="Betsy Russell"/>
    <s v="United States"/>
    <x v="1"/>
    <n v="14100000"/>
    <s v="Marimark Productions"/>
    <n v="91"/>
    <n v="107.6"/>
    <n v="34647338.709677413"/>
    <x v="1"/>
  </r>
  <r>
    <s v="Two of a Kind"/>
    <x v="1"/>
    <x v="0"/>
    <n v="1983"/>
    <s v="December 16, 1983 (United States)"/>
    <x v="27"/>
    <n v="3900"/>
    <s v="John Herzfeld"/>
    <s v="John Herzfeld"/>
    <s v="John Travolta"/>
    <s v="United States"/>
    <x v="62"/>
    <n v="23646952"/>
    <s v="Twentieth Century Fox"/>
    <n v="88"/>
    <n v="99.6"/>
    <n v="65741115.642335773"/>
    <x v="0"/>
  </r>
  <r>
    <s v="Warriors of Virtue"/>
    <x v="1"/>
    <x v="1"/>
    <n v="1997"/>
    <s v="May 2, 1997 (United States)"/>
    <x v="27"/>
    <n v="3000"/>
    <s v="Ronny Yu"/>
    <s v="Michael Vickerman"/>
    <s v="Angus Macfadyen"/>
    <s v="United States"/>
    <x v="46"/>
    <n v="6537036"/>
    <s v="China Film Co-Production Corporation"/>
    <n v="101"/>
    <n v="160.5"/>
    <n v="11955791.531812726"/>
    <x v="0"/>
  </r>
  <r>
    <s v="Wholly Moses!"/>
    <x v="1"/>
    <x v="0"/>
    <n v="1980"/>
    <s v="June 13, 1980 (United States)"/>
    <x v="27"/>
    <n v="1800"/>
    <s v="Gary Weis"/>
    <s v="Guy Thomas"/>
    <s v="Dudley Moore"/>
    <s v="United States"/>
    <x v="1"/>
    <n v="14155617"/>
    <s v="Columbia Pictures"/>
    <n v="103"/>
    <n v="82.4"/>
    <n v="23975633.684824903"/>
    <x v="1"/>
  </r>
  <r>
    <s v="Why Did I Get Married Too?"/>
    <x v="0"/>
    <x v="0"/>
    <n v="2010"/>
    <s v="April 2, 2010 (United States)"/>
    <x v="27"/>
    <n v="9200"/>
    <s v="Tyler Perry"/>
    <s v="Tyler Perry"/>
    <s v="Janet Jackson"/>
    <s v="United States"/>
    <x v="0"/>
    <n v="60673972"/>
    <s v="Lionsgate"/>
    <n v="121"/>
    <n v="218.1"/>
    <n v="94661337.779825896"/>
    <x v="0"/>
  </r>
  <r>
    <s v="Young Warriors"/>
    <x v="2"/>
    <x v="1"/>
    <n v="1983"/>
    <s v="August 28, 1983 (United States)"/>
    <x v="27"/>
    <n v="460"/>
    <s v="Lawrence David Foldes"/>
    <s v="Russell W. Colgin"/>
    <s v="Ernest Borgnine"/>
    <s v="United States"/>
    <x v="1"/>
    <m/>
    <s v="Star Cinema"/>
    <n v="105"/>
    <n v="99.6"/>
    <s v="Missing"/>
    <x v="1"/>
  </r>
  <r>
    <s v="Zoolander 2"/>
    <x v="0"/>
    <x v="1"/>
    <n v="2016"/>
    <s v="February 12, 2016 (United States)"/>
    <x v="27"/>
    <n v="66000"/>
    <s v="Ben Stiller"/>
    <s v="Justin Theroux"/>
    <s v="Ben Stiller"/>
    <s v="United States"/>
    <x v="24"/>
    <n v="56722693"/>
    <s v="Panorama Films"/>
    <n v="101"/>
    <n v="240"/>
    <n v="160626436.40427509"/>
    <x v="0"/>
  </r>
  <r>
    <s v="9 Songs"/>
    <x v="3"/>
    <x v="2"/>
    <n v="2004"/>
    <s v="March 11, 2005 (United Kingdom)"/>
    <x v="28"/>
    <n v="22000"/>
    <s v="Michael Winterbottom"/>
    <s v="Michael Winterbottom"/>
    <s v="Kieran O'Brien"/>
    <s v="United Kingdom"/>
    <x v="1"/>
    <n v="1590308"/>
    <s v="Revolution Films"/>
    <n v="71"/>
    <n v="188.9"/>
    <n v="2154588.0284570917"/>
    <x v="1"/>
  </r>
  <r>
    <s v="90 Minutes in Heaven"/>
    <x v="0"/>
    <x v="2"/>
    <n v="2015"/>
    <s v="September 11, 2015 (United States)"/>
    <x v="28"/>
    <n v="3500"/>
    <s v="Michael Polish"/>
    <s v="Michael Polish"/>
    <s v="Kate Bosworth"/>
    <s v="United States"/>
    <x v="17"/>
    <n v="4842699"/>
    <s v="Astute Films"/>
    <n v="121"/>
    <n v="237"/>
    <n v="12989175.926936621"/>
    <x v="0"/>
  </r>
  <r>
    <s v="About Cherry"/>
    <x v="2"/>
    <x v="2"/>
    <n v="2012"/>
    <s v="August 9, 2012 (United States)"/>
    <x v="28"/>
    <n v="10000"/>
    <s v="Stephen Elliott"/>
    <s v="Stephen Elliott"/>
    <s v="Ashley Hinshaw"/>
    <s v="United States"/>
    <x v="57"/>
    <n v="8315"/>
    <s v="Enderby Entertainment"/>
    <n v="98"/>
    <n v="229.6"/>
    <n v="10336.925744594044"/>
    <x v="0"/>
  </r>
  <r>
    <s v="After Earth"/>
    <x v="0"/>
    <x v="1"/>
    <n v="2013"/>
    <s v="May 31, 2013 (United States)"/>
    <x v="28"/>
    <n v="194000"/>
    <s v="M. Night Shyamalan"/>
    <s v="Gary Whitta"/>
    <s v="Jaden Smith"/>
    <s v="United States"/>
    <x v="99"/>
    <n v="243611982"/>
    <s v="Columbia Pictures"/>
    <n v="100"/>
    <n v="233"/>
    <n v="677267982.8047446"/>
    <x v="0"/>
  </r>
  <r>
    <s v="All About Steve"/>
    <x v="0"/>
    <x v="0"/>
    <n v="2009"/>
    <s v="September 4, 2009 (United States)"/>
    <x v="28"/>
    <n v="40000"/>
    <s v="Phil Traill"/>
    <s v="Kim Barker"/>
    <s v="Sandra Bullock"/>
    <s v="United States"/>
    <x v="10"/>
    <n v="40105542"/>
    <s v="Fox 2000 Pictures"/>
    <n v="99"/>
    <n v="214.5"/>
    <n v="56030071.744154058"/>
    <x v="0"/>
  </r>
  <r>
    <s v="American Anthem"/>
    <x v="0"/>
    <x v="2"/>
    <n v="1986"/>
    <s v="June 27, 1986 (United States)"/>
    <x v="28"/>
    <n v="1400"/>
    <s v="Albert Magnoli"/>
    <s v="Evan Archerd"/>
    <s v="Mitchell Gaylord"/>
    <s v="United States"/>
    <x v="1"/>
    <n v="4845724"/>
    <s v="Lorimar Productions"/>
    <n v="102"/>
    <n v="109.6"/>
    <n v="14824217.899598394"/>
    <x v="1"/>
  </r>
  <r>
    <s v="Amityville: The Awakening"/>
    <x v="0"/>
    <x v="4"/>
    <n v="2017"/>
    <s v="October 12, 2017 (United States)"/>
    <x v="28"/>
    <n v="13000"/>
    <s v="Franck Khalfoun"/>
    <s v="Franck Khalfoun"/>
    <s v="Jennifer Jason Leigh"/>
    <s v="United States"/>
    <x v="1"/>
    <n v="8481997"/>
    <s v="Dimension Films"/>
    <n v="87"/>
    <n v="245.1"/>
    <n v="12819764.314980159"/>
    <x v="1"/>
  </r>
  <r>
    <s v="Anaconda"/>
    <x v="0"/>
    <x v="1"/>
    <n v="1997"/>
    <s v="April 11, 1997 (United States)"/>
    <x v="28"/>
    <n v="99000"/>
    <s v="Luis Llosa"/>
    <s v="Hans Bauer"/>
    <s v="Jon Voight"/>
    <s v="United States"/>
    <x v="37"/>
    <n v="136885767"/>
    <s v="Cinema Line Film Corporation"/>
    <n v="89"/>
    <n v="160.5"/>
    <n v="220799858.15193221"/>
    <x v="0"/>
  </r>
  <r>
    <s v="Avenging Angel"/>
    <x v="2"/>
    <x v="1"/>
    <n v="1985"/>
    <s v="January 11, 1985 (United States)"/>
    <x v="28"/>
    <n v="1400"/>
    <s v="Robert Vincent O'Neil"/>
    <s v="Robert Vincent O'Neil"/>
    <s v="Betsy Russell"/>
    <s v="United States"/>
    <x v="1"/>
    <n v="5622787"/>
    <s v="Avenging Venture"/>
    <n v="93"/>
    <n v="107.6"/>
    <n v="11856492.725951558"/>
    <x v="1"/>
  </r>
  <r>
    <s v="Bewitched"/>
    <x v="0"/>
    <x v="0"/>
    <n v="2005"/>
    <s v="June 24, 2005 (United States)"/>
    <x v="28"/>
    <n v="70000"/>
    <s v="Nora Ephron"/>
    <s v="Nora Ephron"/>
    <s v="Nicole Kidman"/>
    <s v="United States"/>
    <x v="100"/>
    <n v="131426169"/>
    <s v="Columbia Pictures"/>
    <n v="102"/>
    <n v="195.3"/>
    <n v="159480500.57467145"/>
    <x v="0"/>
  </r>
  <r>
    <s v="Big Momma's House 2"/>
    <x v="0"/>
    <x v="0"/>
    <n v="2006"/>
    <s v="January 27, 2006 (United States)"/>
    <x v="28"/>
    <n v="41000"/>
    <s v="John Whitesell"/>
    <s v="Don Rhymer"/>
    <s v="Martin Lawrence"/>
    <s v="United States"/>
    <x v="28"/>
    <n v="141522961"/>
    <s v="Twentieth Century Fox"/>
    <n v="99"/>
    <n v="201.6"/>
    <n v="523325803.60072809"/>
    <x v="0"/>
  </r>
  <r>
    <s v="Bloodsport 2"/>
    <x v="2"/>
    <x v="1"/>
    <n v="1996"/>
    <s v="March 1, 1996 (United States)"/>
    <x v="28"/>
    <n v="2900"/>
    <s v="Alan Mehrez"/>
    <s v="Jeff Schechter"/>
    <s v="Daniel Bernhardt"/>
    <s v="United States"/>
    <x v="1"/>
    <n v="684351"/>
    <s v="FM Entertainment International N.V."/>
    <n v="90"/>
    <n v="156.9"/>
    <n v="1443057.0913494811"/>
    <x v="1"/>
  </r>
  <r>
    <s v="Body at Brighton Rock"/>
    <x v="2"/>
    <x v="4"/>
    <n v="2019"/>
    <s v="April 26, 2019 (United States)"/>
    <x v="28"/>
    <n v="1900"/>
    <s v="Roxanne Benjamin"/>
    <s v="Roxanne Benjamin"/>
    <s v="Karina Fontes"/>
    <s v="United States"/>
    <x v="1"/>
    <n v="5123"/>
    <s v="Protostar Pictures"/>
    <n v="87"/>
    <n v="255.7"/>
    <n v="6216.5595380326558"/>
    <x v="1"/>
  </r>
  <r>
    <s v="Brenda Starr"/>
    <x v="1"/>
    <x v="3"/>
    <n v="1989"/>
    <s v="April 15, 1992 (United States)"/>
    <x v="28"/>
    <n v="1000"/>
    <s v="Robert Ellis Miller"/>
    <s v="Noreen Stone"/>
    <s v="Brooke Shields"/>
    <s v="United States"/>
    <x v="15"/>
    <n v="67878"/>
    <s v="AM/PM Entertainment"/>
    <n v="93"/>
    <n v="124"/>
    <n v="105900.80184331797"/>
    <x v="0"/>
  </r>
  <r>
    <s v="By Light of Desert Night"/>
    <x v="4"/>
    <x v="2"/>
    <n v="2019"/>
    <s v="March 3, 2020 (United States)"/>
    <x v="28"/>
    <n v="373"/>
    <s v="David Stuart Snell"/>
    <s v="David Stuart Snell"/>
    <s v="Alexandra Bokova"/>
    <s v="United States"/>
    <x v="1"/>
    <m/>
    <s v="Canyon Media"/>
    <n v="94"/>
    <n v="255.7"/>
    <s v="Missing"/>
    <x v="1"/>
  </r>
  <r>
    <s v="Chasing Papi"/>
    <x v="1"/>
    <x v="0"/>
    <n v="2003"/>
    <s v="April 16, 2003 (United States)"/>
    <x v="28"/>
    <n v="4000"/>
    <s v="Linda Mendoza"/>
    <s v="Laura Angelica Simon"/>
    <s v="Eduardo VerÃ¡stegui"/>
    <s v="United States"/>
    <x v="1"/>
    <n v="12661189"/>
    <s v="Fox 2000 Pictures"/>
    <n v="80"/>
    <n v="184"/>
    <n v="19753529.381976444"/>
    <x v="1"/>
  </r>
  <r>
    <s v="Crocodile Dundee in Los Angeles"/>
    <x v="1"/>
    <x v="1"/>
    <n v="2001"/>
    <s v="April 20, 2001 (United States)"/>
    <x v="28"/>
    <n v="24000"/>
    <s v="Simon Wincer"/>
    <s v="Paul Hogan"/>
    <s v="Paul Hogan"/>
    <s v="Australia"/>
    <x v="101"/>
    <n v="39438674"/>
    <s v="Bungalow Productions"/>
    <n v="95"/>
    <n v="177.1"/>
    <n v="51574952.65150214"/>
    <x v="0"/>
  </r>
  <r>
    <s v="Delta of Venus"/>
    <x v="2"/>
    <x v="2"/>
    <n v="1995"/>
    <s v="October 13, 1995 (United States)"/>
    <x v="28"/>
    <n v="1900"/>
    <s v="Zalman King"/>
    <s v="AnaÃ¯s Nin"/>
    <s v="Audie England"/>
    <s v="United States"/>
    <x v="1"/>
    <n v="63174"/>
    <s v="Alliance Communications Corporation"/>
    <n v="102"/>
    <n v="152.4"/>
    <n v="155234.82096774192"/>
    <x v="1"/>
  </r>
  <r>
    <s v="DOA: Dead or Alive"/>
    <x v="0"/>
    <x v="1"/>
    <n v="2006"/>
    <s v="June 15, 2007 (United States)"/>
    <x v="28"/>
    <n v="44000"/>
    <s v="Corey Yuen"/>
    <s v="J.F. Lawton"/>
    <s v="Jaime Pressly"/>
    <s v="United Kingdom"/>
    <x v="98"/>
    <n v="7563172"/>
    <s v="Dimension Films"/>
    <n v="87"/>
    <n v="201.6"/>
    <n v="9735946.3810730893"/>
    <x v="0"/>
  </r>
  <r>
    <s v="Double Team"/>
    <x v="2"/>
    <x v="1"/>
    <n v="1997"/>
    <s v="April 4, 1997 (United States)"/>
    <x v="28"/>
    <n v="32000"/>
    <s v="Hark Tsui"/>
    <s v="Don Jakoby"/>
    <s v="Jean-Claude Van Damme"/>
    <s v="United States"/>
    <x v="8"/>
    <n v="11438337"/>
    <s v="Mandalay Entertainment"/>
    <n v="93"/>
    <n v="160.5"/>
    <n v="19373325.647026125"/>
    <x v="0"/>
  </r>
  <r>
    <s v="Envy"/>
    <x v="0"/>
    <x v="0"/>
    <n v="2004"/>
    <s v="April 30, 2004 (United States)"/>
    <x v="28"/>
    <n v="30000"/>
    <s v="Barry Levinson"/>
    <s v="Steve Adams"/>
    <s v="Ben Stiller"/>
    <s v="United States"/>
    <x v="28"/>
    <n v="14494036"/>
    <s v="Dreamworks Pictures"/>
    <n v="99"/>
    <n v="188.9"/>
    <n v="17271539.965584669"/>
    <x v="0"/>
  </r>
  <r>
    <s v="Fire Birds"/>
    <x v="0"/>
    <x v="1"/>
    <n v="1990"/>
    <s v="May 25, 1990 (United States)"/>
    <x v="28"/>
    <n v="6000"/>
    <s v="David Green"/>
    <s v="Step Tyner"/>
    <s v="Nicolas Cage"/>
    <s v="United States"/>
    <x v="6"/>
    <n v="14760451"/>
    <s v="Nova International Films"/>
    <n v="85"/>
    <n v="130.69999999999999"/>
    <n v="43286904.905678533"/>
    <x v="0"/>
  </r>
  <r>
    <s v="Firestorm"/>
    <x v="2"/>
    <x v="1"/>
    <n v="1998"/>
    <s v="January 9, 1998 (United States)"/>
    <x v="28"/>
    <n v="3800"/>
    <s v="Dean Semler"/>
    <s v="Chris Soth"/>
    <s v="Howie Long"/>
    <s v="United States"/>
    <x v="27"/>
    <n v="8165212"/>
    <s v="Twentieth Century Fox"/>
    <n v="89"/>
    <n v="163"/>
    <n v="10497637.537552742"/>
    <x v="0"/>
  </r>
  <r>
    <s v="Free Willy 3: The Rescue"/>
    <x v="1"/>
    <x v="3"/>
    <n v="1997"/>
    <s v="August 8, 1997 (United States)"/>
    <x v="28"/>
    <n v="9500"/>
    <s v="Sam Pillsbury"/>
    <s v="Keith Walker"/>
    <s v="Jason James Richter"/>
    <s v="United States"/>
    <x v="1"/>
    <n v="3446539"/>
    <s v="Warner Bros. Family Entertainment"/>
    <n v="86"/>
    <n v="160.5"/>
    <n v="9759855.3280669153"/>
    <x v="1"/>
  </r>
  <r>
    <s v="Friday the 13th: A New Beginning"/>
    <x v="2"/>
    <x v="4"/>
    <n v="1985"/>
    <s v="March 22, 1985 (United States)"/>
    <x v="28"/>
    <n v="35000"/>
    <s v="Danny Steinmann"/>
    <s v="Martin Kitrosser"/>
    <s v="Melanie Kinnaman"/>
    <s v="United States"/>
    <x v="102"/>
    <n v="21930418"/>
    <s v="Georgetown Productions Inc."/>
    <n v="92"/>
    <n v="107.6"/>
    <n v="51126230.792654939"/>
    <x v="0"/>
  </r>
  <r>
    <s v="Gate 2: The Trespassers"/>
    <x v="2"/>
    <x v="8"/>
    <n v="1990"/>
    <s v="February 28, 1992 (United States)"/>
    <x v="28"/>
    <n v="2000"/>
    <s v="Tibor TakÃ¡cs"/>
    <s v="Michael Nankin"/>
    <s v="Louis Tripp"/>
    <s v="Canada"/>
    <x v="30"/>
    <n v="2032973"/>
    <s v="Vision PDG"/>
    <n v="93"/>
    <n v="130.69999999999999"/>
    <n v="2887864.2102564098"/>
    <x v="0"/>
  </r>
  <r>
    <s v="Getting Even with Dad"/>
    <x v="1"/>
    <x v="0"/>
    <n v="1994"/>
    <s v="June 17, 1994 (United States)"/>
    <x v="28"/>
    <n v="7600"/>
    <s v="Howard Deutch"/>
    <s v="Tom S. Parker"/>
    <s v="Macaulay Culkin"/>
    <s v="United States"/>
    <x v="8"/>
    <n v="18869594"/>
    <s v="Metro-Goldwyn-Mayer (MGM)"/>
    <n v="109"/>
    <n v="148.19999999999999"/>
    <n v="25041660.678571425"/>
    <x v="0"/>
  </r>
  <r>
    <s v="Gone Fishin'"/>
    <x v="1"/>
    <x v="0"/>
    <n v="1997"/>
    <s v="May 30, 1997 (United States)"/>
    <x v="28"/>
    <n v="9600"/>
    <s v="Christopher Cain"/>
    <s v="Jill Mazursky"/>
    <s v="Joe Pesci"/>
    <s v="United States"/>
    <x v="103"/>
    <n v="19745922"/>
    <s v="Caravan Pictures"/>
    <n v="94"/>
    <n v="160.5"/>
    <n v="48520826.075806446"/>
    <x v="0"/>
  </r>
  <r>
    <s v="Halloween II"/>
    <x v="2"/>
    <x v="4"/>
    <n v="2009"/>
    <s v="August 28, 2009 (United States)"/>
    <x v="28"/>
    <n v="50000"/>
    <s v="Rob Zombie"/>
    <s v="Rob Zombie"/>
    <s v="Scout Taylor-Compton"/>
    <s v="United States"/>
    <x v="10"/>
    <n v="39421467"/>
    <s v="Dimension Films"/>
    <n v="105"/>
    <n v="214.5"/>
    <n v="51552450.621888407"/>
    <x v="0"/>
  </r>
  <r>
    <s v="Halloween: The Curse of Michael Myers"/>
    <x v="2"/>
    <x v="4"/>
    <n v="1995"/>
    <s v="September 29, 1995 (United States)"/>
    <x v="28"/>
    <n v="32000"/>
    <s v="Joe Chappelle"/>
    <s v="Debra Hill"/>
    <s v="Donald Pleasence"/>
    <s v="United States"/>
    <x v="17"/>
    <n v="15116634"/>
    <s v="Halloween VI Productions"/>
    <n v="87"/>
    <n v="152.4"/>
    <n v="46245365.259036139"/>
    <x v="0"/>
  </r>
  <r>
    <s v="Herbie Fully Loaded"/>
    <x v="5"/>
    <x v="3"/>
    <n v="2005"/>
    <s v="June 22, 2005 (United States)"/>
    <x v="28"/>
    <n v="46000"/>
    <s v="Angela Robinson"/>
    <s v="Thomas Lennon"/>
    <s v="Lindsay Lohan"/>
    <s v="United States"/>
    <x v="24"/>
    <n v="144146816"/>
    <s v="Walt Disney Pictures"/>
    <n v="101"/>
    <n v="195.3"/>
    <n v="191295883.4285714"/>
    <x v="0"/>
  </r>
  <r>
    <s v="Hot Moves"/>
    <x v="2"/>
    <x v="0"/>
    <n v="1984"/>
    <s v="October 4, 1984 (United States)"/>
    <x v="28"/>
    <n v="619"/>
    <s v="Jim Sotos"/>
    <s v="Larry Anderson"/>
    <s v="Michael Zorek"/>
    <s v="United States"/>
    <x v="1"/>
    <n v="2732684"/>
    <s v="Spectrum Cinema Productions"/>
    <n v="85"/>
    <n v="103.9"/>
    <n v="10104961.344660193"/>
    <x v="1"/>
  </r>
  <r>
    <s v="Knights of the City"/>
    <x v="2"/>
    <x v="1"/>
    <n v="1986"/>
    <s v="February 14, 1986 (United States)"/>
    <x v="28"/>
    <n v="153"/>
    <s v="Dominic Orlando"/>
    <s v="Leon Isaac Kennedy"/>
    <s v="Leon Isaac Kennedy"/>
    <s v="United States"/>
    <x v="1"/>
    <n v="601451"/>
    <s v="Grace"/>
    <n v="87"/>
    <n v="109.6"/>
    <n v="1549130.3440405747"/>
    <x v="1"/>
  </r>
  <r>
    <s v="Lay the Favorite"/>
    <x v="2"/>
    <x v="0"/>
    <n v="2012"/>
    <s v="June 22, 2012 (United Kingdom)"/>
    <x v="28"/>
    <n v="11000"/>
    <s v="Stephen Frears"/>
    <s v="D.V. DeVincentis"/>
    <s v="Rebecca Hall"/>
    <s v="United States"/>
    <x v="104"/>
    <n v="1577272"/>
    <s v="Emmett/Furla/Oasis Films (EFO Films)"/>
    <n v="94"/>
    <n v="229.6"/>
    <n v="3063064.2345442954"/>
    <x v="0"/>
  </r>
  <r>
    <s v="Legally Blonde 2"/>
    <x v="0"/>
    <x v="0"/>
    <n v="2003"/>
    <s v="July 2, 2003 (United States)"/>
    <x v="28"/>
    <n v="63000"/>
    <s v="Charles Herman-Wurmfeld"/>
    <s v="Amanda Brown"/>
    <s v="Reese Witherspoon"/>
    <s v="United States"/>
    <x v="37"/>
    <n v="124914842"/>
    <s v="Metro-Goldwyn-Mayer (MGM)"/>
    <n v="95"/>
    <n v="184"/>
    <n v="148852375.27336723"/>
    <x v="0"/>
  </r>
  <r>
    <s v="Leprechaun"/>
    <x v="2"/>
    <x v="0"/>
    <n v="1993"/>
    <s v="January 8, 1993 (United States)"/>
    <x v="28"/>
    <n v="25000"/>
    <s v="Mark Jones"/>
    <s v="Mark Jones"/>
    <s v="Warwick Davis"/>
    <s v="United States"/>
    <x v="72"/>
    <n v="8556940"/>
    <s v="Trimark Pictures"/>
    <n v="92"/>
    <n v="144.5"/>
    <n v="11593150.813694974"/>
    <x v="0"/>
  </r>
  <r>
    <s v="Lost Souls"/>
    <x v="2"/>
    <x v="2"/>
    <n v="2000"/>
    <s v="October 13, 2000 (United States)"/>
    <x v="28"/>
    <n v="11000"/>
    <s v="Janusz Kaminski"/>
    <s v="Pierce Gardner"/>
    <s v="Winona Ryder"/>
    <s v="United States"/>
    <x v="24"/>
    <n v="31355910"/>
    <s v="Prufrock Pictures"/>
    <n v="97"/>
    <n v="172.2"/>
    <n v="58614391.269938648"/>
    <x v="0"/>
  </r>
  <r>
    <s v="McBain"/>
    <x v="2"/>
    <x v="1"/>
    <n v="1991"/>
    <s v="September 20, 1991 (United States)"/>
    <x v="28"/>
    <n v="1700"/>
    <s v="James Glickenhaus"/>
    <s v="James Glickenhaus"/>
    <s v="Christopher Walken"/>
    <s v="United States"/>
    <x v="1"/>
    <n v="456127"/>
    <s v="Marble Hall"/>
    <n v="102"/>
    <n v="136.19999999999999"/>
    <n v="755336.3961956522"/>
    <x v="1"/>
  </r>
  <r>
    <s v="Meet the Blacks"/>
    <x v="2"/>
    <x v="0"/>
    <n v="2016"/>
    <s v="April 1, 2016 (United States)"/>
    <x v="28"/>
    <n v="36000"/>
    <s v="Deon Taylor"/>
    <s v="Deon Taylor"/>
    <s v="Mike Epps"/>
    <s v="United States"/>
    <x v="72"/>
    <n v="9097072"/>
    <s v="Hidden Empire Film Group (HEFG)"/>
    <n v="94"/>
    <n v="240"/>
    <n v="15651484.124223603"/>
    <x v="0"/>
  </r>
  <r>
    <s v="Monkeybone"/>
    <x v="0"/>
    <x v="5"/>
    <n v="2001"/>
    <s v="February 23, 2001 (United States)"/>
    <x v="28"/>
    <n v="17000"/>
    <s v="Henry Selick"/>
    <s v="Kaja Blackley"/>
    <s v="Brendan Fraser"/>
    <s v="United States"/>
    <x v="71"/>
    <n v="7622365"/>
    <s v="Twentieth Century Fox"/>
    <n v="93"/>
    <n v="177.1"/>
    <n v="10648943.674919762"/>
    <x v="0"/>
  </r>
  <r>
    <s v="My Soul to Take"/>
    <x v="2"/>
    <x v="4"/>
    <n v="2010"/>
    <s v="October 8, 2010 (United States)"/>
    <x v="28"/>
    <n v="20000"/>
    <s v="Wes Craven"/>
    <s v="Wes Craven"/>
    <s v="Max Thieriot"/>
    <s v="United States"/>
    <x v="13"/>
    <n v="21500813"/>
    <s v="Rogue"/>
    <n v="107"/>
    <n v="218.1"/>
    <n v="35604878.919021741"/>
    <x v="0"/>
  </r>
  <r>
    <s v="Out of Blue"/>
    <x v="7"/>
    <x v="6"/>
    <n v="2018"/>
    <s v="March 22, 2019 (United States)"/>
    <x v="28"/>
    <n v="1700"/>
    <s v="Carol Morley"/>
    <s v="Martin Amis"/>
    <s v="Mamie Gummer"/>
    <s v="United Kingdom"/>
    <x v="1"/>
    <n v="242847"/>
    <s v="Cannon and Morley Productions"/>
    <n v="109"/>
    <n v="251.1"/>
    <n v="308314.50374999997"/>
    <x v="1"/>
  </r>
  <r>
    <s v="Porky's Revenge"/>
    <x v="2"/>
    <x v="0"/>
    <n v="1985"/>
    <s v="March 22, 1985 (United States)"/>
    <x v="28"/>
    <n v="8100"/>
    <s v="James Komack"/>
    <s v="Bob Clark"/>
    <s v="Dan Monahan"/>
    <s v="United States"/>
    <x v="25"/>
    <n v="20518905"/>
    <s v="Melvin Simon Productions"/>
    <n v="92"/>
    <n v="107.6"/>
    <n v="31012452.150297619"/>
    <x v="0"/>
  </r>
  <r>
    <s v="Primeval"/>
    <x v="2"/>
    <x v="1"/>
    <n v="2007"/>
    <s v="January 12, 2007 (United States)"/>
    <x v="28"/>
    <n v="13000"/>
    <s v="Michael Katleman"/>
    <s v="John Brancato"/>
    <s v="Dominic Purcell"/>
    <s v="United States"/>
    <x v="1"/>
    <n v="15291277"/>
    <s v="Hollywood Pictures"/>
    <n v="93"/>
    <n v="207.3"/>
    <n v="23111369.553075399"/>
    <x v="1"/>
  </r>
  <r>
    <s v="Pulse"/>
    <x v="0"/>
    <x v="4"/>
    <n v="2006"/>
    <s v="August 11, 2006 (United States)"/>
    <x v="28"/>
    <n v="28000"/>
    <s v="Jim Sonzero"/>
    <s v="Kiyoshi Kurosawa"/>
    <s v="Kristen Bell"/>
    <s v="United States"/>
    <x v="39"/>
    <n v="29907685"/>
    <s v="Dimension Films"/>
    <n v="90"/>
    <n v="201.6"/>
    <n v="73490900.157258064"/>
    <x v="0"/>
  </r>
  <r>
    <s v="Repossessed"/>
    <x v="0"/>
    <x v="0"/>
    <n v="1990"/>
    <s v="September 14, 1990 (United States)"/>
    <x v="28"/>
    <n v="8300"/>
    <s v="Bob Logan"/>
    <s v="Bob Logan"/>
    <s v="Leslie Nielsen"/>
    <s v="United States"/>
    <x v="1"/>
    <n v="1382462"/>
    <s v="Carolco Pictures"/>
    <n v="80"/>
    <n v="130.69999999999999"/>
    <n v="2624524.4323987537"/>
    <x v="1"/>
  </r>
  <r>
    <s v="Rooftops"/>
    <x v="2"/>
    <x v="1"/>
    <n v="1989"/>
    <s v="March 17, 1989 (United States)"/>
    <x v="28"/>
    <n v="490"/>
    <s v="Robert Wise"/>
    <s v="Allan A. Goldstein"/>
    <s v="Jason Gedrick"/>
    <s v="United States"/>
    <x v="1"/>
    <n v="2043889"/>
    <s v="Koch Company"/>
    <n v="98"/>
    <n v="124"/>
    <n v="3616567.8182346108"/>
    <x v="1"/>
  </r>
  <r>
    <s v="Rude Awakening"/>
    <x v="2"/>
    <x v="0"/>
    <n v="1989"/>
    <s v="August 16, 1989 (United States)"/>
    <x v="28"/>
    <n v="1200"/>
    <s v="David Greenwalt"/>
    <s v="Neil Levy"/>
    <s v="Cheech Marin"/>
    <s v="United States"/>
    <x v="20"/>
    <n v="3169719"/>
    <s v="Aaron Russo Entertainment"/>
    <n v="100"/>
    <n v="124"/>
    <n v="6017528.8429906545"/>
    <x v="0"/>
  </r>
  <r>
    <s v="Seed of Chucky"/>
    <x v="2"/>
    <x v="0"/>
    <n v="2004"/>
    <s v="November 12, 2004 (United States)"/>
    <x v="28"/>
    <n v="40000"/>
    <s v="Don Mancini"/>
    <s v="Don Mancini"/>
    <s v="Jennifer Tilly"/>
    <s v="United States"/>
    <x v="2"/>
    <n v="24829644"/>
    <s v="Rogue Pictures"/>
    <n v="87"/>
    <n v="188.9"/>
    <n v="42054433.167315178"/>
    <x v="0"/>
  </r>
  <r>
    <s v="Solarbabies"/>
    <x v="0"/>
    <x v="1"/>
    <n v="1986"/>
    <s v="November 26, 1986 (United States)"/>
    <x v="28"/>
    <n v="4100"/>
    <s v="Alan Johnson"/>
    <s v="Walon Green"/>
    <s v="Richard Jordan"/>
    <s v="United States"/>
    <x v="13"/>
    <n v="1579260"/>
    <s v="Brooksfilms"/>
    <n v="94"/>
    <n v="109.6"/>
    <n v="3681717.8423871463"/>
    <x v="0"/>
  </r>
  <r>
    <s v="Sudden Death"/>
    <x v="2"/>
    <x v="1"/>
    <n v="1985"/>
    <s v="September 13, 1985 (United States)"/>
    <x v="28"/>
    <n v="134"/>
    <s v="Sig Shore"/>
    <s v="Sig Shore"/>
    <s v="Denise Coward"/>
    <s v="United States"/>
    <x v="1"/>
    <m/>
    <s v="Lodestar Productions"/>
    <n v="90"/>
    <n v="107.6"/>
    <s v="Missing"/>
    <x v="1"/>
  </r>
  <r>
    <s v="Teenage Mutant Ninja Turtles III"/>
    <x v="1"/>
    <x v="1"/>
    <n v="1993"/>
    <s v="March 19, 1993 (United States)"/>
    <x v="28"/>
    <n v="32000"/>
    <s v="Stuart Gillard"/>
    <s v="Kevin Eastman"/>
    <s v="Elias Koteas"/>
    <s v="United States"/>
    <x v="98"/>
    <n v="42273609"/>
    <s v="Golden Harvest Company"/>
    <n v="96"/>
    <n v="144.5"/>
    <n v="70004177.512500003"/>
    <x v="0"/>
  </r>
  <r>
    <s v="Texas Chainsaw"/>
    <x v="2"/>
    <x v="4"/>
    <n v="2013"/>
    <s v="January 4, 2013 (United States)"/>
    <x v="28"/>
    <n v="47000"/>
    <s v="John Luessenhop"/>
    <s v="Adam Marcus"/>
    <s v="Alexandra Daddario"/>
    <s v="United States"/>
    <x v="0"/>
    <n v="47340586"/>
    <s v="Lionsgate"/>
    <n v="92"/>
    <n v="233"/>
    <n v="60102818.975833334"/>
    <x v="0"/>
  </r>
  <r>
    <s v="The Animal"/>
    <x v="0"/>
    <x v="0"/>
    <n v="2001"/>
    <s v="June 1, 2001 (United States)"/>
    <x v="28"/>
    <n v="58000"/>
    <s v="Luke Greenfield"/>
    <s v="Tom Brady"/>
    <s v="Rob Schneider"/>
    <s v="United States"/>
    <x v="95"/>
    <n v="85191134"/>
    <s v="Revolution Studios"/>
    <n v="84"/>
    <n v="177.1"/>
    <n v="190585451.7606461"/>
    <x v="0"/>
  </r>
  <r>
    <s v="The Awakening"/>
    <x v="2"/>
    <x v="4"/>
    <n v="1980"/>
    <s v="October 31, 1980 (United States)"/>
    <x v="28"/>
    <n v="2000"/>
    <s v="Mike Newell"/>
    <s v="Allan Scott"/>
    <s v="Charlton Heston"/>
    <s v="United Kingdom"/>
    <x v="1"/>
    <n v="8415112"/>
    <s v="EMI Films"/>
    <n v="101"/>
    <n v="82.4"/>
    <n v="10211408.309040222"/>
    <x v="1"/>
  </r>
  <r>
    <s v="The Experts"/>
    <x v="0"/>
    <x v="0"/>
    <n v="1989"/>
    <s v="January 13, 1989 (United States)"/>
    <x v="28"/>
    <n v="2300"/>
    <s v="Dave Thomas"/>
    <s v="Steven Greene"/>
    <s v="John Travolta"/>
    <s v="Canada"/>
    <x v="1"/>
    <n v="169203"/>
    <s v="Paramount Pictures"/>
    <n v="94"/>
    <n v="124"/>
    <n v="214817.30875"/>
    <x v="1"/>
  </r>
  <r>
    <s v="The Forest"/>
    <x v="0"/>
    <x v="4"/>
    <n v="2016"/>
    <s v="January 8, 2016 (United States)"/>
    <x v="28"/>
    <n v="41000"/>
    <s v="Jason Zada"/>
    <s v="Nick Antosca"/>
    <s v="Natalie Dormer"/>
    <s v="United States"/>
    <x v="20"/>
    <n v="39712000"/>
    <s v="AI-Film"/>
    <n v="93"/>
    <n v="240"/>
    <n v="88841750.367107198"/>
    <x v="0"/>
  </r>
  <r>
    <s v="The Musketeer"/>
    <x v="0"/>
    <x v="1"/>
    <n v="2001"/>
    <s v="September 7, 2001 (United States)"/>
    <x v="28"/>
    <n v="14000"/>
    <s v="Peter Hyams"/>
    <s v="Alexandre Dumas"/>
    <s v="Justin Chambers"/>
    <s v="Germany"/>
    <x v="28"/>
    <n v="32533802"/>
    <s v="Centurion"/>
    <n v="104"/>
    <n v="177.1"/>
    <n v="109054449.60836083"/>
    <x v="0"/>
  </r>
  <r>
    <s v="The Roommate"/>
    <x v="0"/>
    <x v="2"/>
    <n v="2011"/>
    <s v="February 4, 2011 (United States)"/>
    <x v="28"/>
    <n v="37000"/>
    <s v="Christian E. Christiansen"/>
    <s v="Sonny Mallhi"/>
    <s v="Minka Kelly"/>
    <s v="United States"/>
    <x v="15"/>
    <n v="40492652"/>
    <s v="Screen Gems"/>
    <n v="91"/>
    <n v="224.9"/>
    <n v="71649890.037166089"/>
    <x v="0"/>
  </r>
  <r>
    <s v="The Santa Clause 3: The Escape Clause"/>
    <x v="5"/>
    <x v="3"/>
    <n v="2006"/>
    <s v="November 3, 2006 (United States)"/>
    <x v="28"/>
    <n v="34000"/>
    <s v="Michael Lembeck"/>
    <s v="Ed Decter"/>
    <s v="Tim Allen"/>
    <s v="United States"/>
    <x v="2"/>
    <n v="110768122"/>
    <s v="Walt Disney Pictures"/>
    <n v="92"/>
    <n v="201.6"/>
    <n v="215111834.11982152"/>
    <x v="0"/>
  </r>
  <r>
    <s v="The Seeker: the Dark Is Rising"/>
    <x v="1"/>
    <x v="3"/>
    <n v="2007"/>
    <s v="October 5, 2007 (United States)"/>
    <x v="28"/>
    <n v="15000"/>
    <s v="David L. Cunningham"/>
    <s v="John Hodge"/>
    <s v="Alexander Ludwig"/>
    <s v="United States"/>
    <x v="37"/>
    <n v="31852619"/>
    <s v="Twentieth Century Fox"/>
    <n v="99"/>
    <n v="207.3"/>
    <n v="39598094.693186454"/>
    <x v="0"/>
  </r>
  <r>
    <s v="The Spirit"/>
    <x v="0"/>
    <x v="1"/>
    <n v="2008"/>
    <s v="December 25, 2008 (United States)"/>
    <x v="28"/>
    <n v="60000"/>
    <s v="Frank Miller"/>
    <s v="Frank Miller"/>
    <s v="Gabriel Macht"/>
    <s v="United States"/>
    <x v="48"/>
    <n v="39164441"/>
    <s v="Lionsgate"/>
    <n v="103"/>
    <n v="215.3"/>
    <n v="76057394.344805598"/>
    <x v="0"/>
  </r>
  <r>
    <s v="The Terror Within"/>
    <x v="2"/>
    <x v="4"/>
    <n v="1989"/>
    <s v="January 20, 1989 (United States)"/>
    <x v="28"/>
    <n v="1600"/>
    <s v="Thierry Notz"/>
    <s v="Thomas McKelvey Cleaver"/>
    <s v="Andrew Stevens"/>
    <s v="United States"/>
    <x v="1"/>
    <n v="858591"/>
    <s v="Concorde Pictures"/>
    <n v="88"/>
    <n v="124"/>
    <n v="2302928.5008802819"/>
    <x v="1"/>
  </r>
  <r>
    <s v="The Unborn"/>
    <x v="0"/>
    <x v="2"/>
    <n v="2009"/>
    <s v="January 9, 2009 (United States)"/>
    <x v="28"/>
    <n v="50000"/>
    <s v="David S. Goyer"/>
    <s v="David S. Goyer"/>
    <s v="Odette Annable"/>
    <s v="United States"/>
    <x v="15"/>
    <n v="76514050"/>
    <s v="Rogue Pictures"/>
    <n v="88"/>
    <n v="214.5"/>
    <n v="178376672.03519511"/>
    <x v="0"/>
  </r>
  <r>
    <s v="The Wash"/>
    <x v="2"/>
    <x v="0"/>
    <n v="2001"/>
    <s v="November 14, 2001 (United States)"/>
    <x v="28"/>
    <n v="6700"/>
    <s v="DJ Pooh"/>
    <s v="DJ Pooh"/>
    <s v="Dr. Dre"/>
    <s v="United States"/>
    <x v="5"/>
    <n v="10229331"/>
    <s v="Lions Gate Films"/>
    <n v="93"/>
    <n v="177.1"/>
    <n v="26347228.704142008"/>
    <x v="0"/>
  </r>
  <r>
    <s v="Tough Guys Don't Dance"/>
    <x v="2"/>
    <x v="0"/>
    <n v="1987"/>
    <s v="September 18, 1987 (United States)"/>
    <x v="28"/>
    <n v="1300"/>
    <s v="Norman Mailer"/>
    <s v="Norman Mailer"/>
    <s v="Ryan O'Neal"/>
    <s v="United States"/>
    <x v="17"/>
    <n v="858250"/>
    <s v="Golan-Globus Productions"/>
    <n v="110"/>
    <n v="113.6"/>
    <n v="1022717.1490027376"/>
    <x v="0"/>
  </r>
  <r>
    <s v="Underdog"/>
    <x v="1"/>
    <x v="1"/>
    <n v="2007"/>
    <s v="August 3, 2007 (United States)"/>
    <x v="28"/>
    <n v="20000"/>
    <s v="Frederik Du Chau"/>
    <s v="Adam Rifkin"/>
    <s v="Peter Dinklage"/>
    <s v="United States"/>
    <x v="1"/>
    <n v="65270477"/>
    <s v="Have No Fear Productions"/>
    <n v="84"/>
    <n v="207.3"/>
    <n v="101832638.71940604"/>
    <x v="1"/>
  </r>
  <r>
    <s v="Valentine"/>
    <x v="2"/>
    <x v="4"/>
    <n v="2001"/>
    <s v="February 2, 2001 (United States)"/>
    <x v="28"/>
    <n v="26000"/>
    <s v="Jamie Blanks"/>
    <s v="Tom Savage"/>
    <s v="Denise Richards"/>
    <s v="Canada"/>
    <x v="105"/>
    <n v="36684136"/>
    <s v="Warner Bros."/>
    <n v="96"/>
    <n v="177.1"/>
    <n v="46573567.663333334"/>
    <x v="0"/>
  </r>
  <r>
    <s v="Wagons East"/>
    <x v="0"/>
    <x v="3"/>
    <n v="1994"/>
    <s v="August 26, 1994 (United States)"/>
    <x v="28"/>
    <n v="5200"/>
    <s v="Peter Markle"/>
    <s v="Matthew Carlson"/>
    <s v="John Candy"/>
    <s v="United States"/>
    <x v="1"/>
    <n v="4412297"/>
    <s v="Carolco Pictures"/>
    <n v="107"/>
    <n v="148.19999999999999"/>
    <n v="5257829.0805631606"/>
    <x v="1"/>
  </r>
  <r>
    <s v="Walk Like a Man"/>
    <x v="1"/>
    <x v="0"/>
    <n v="1987"/>
    <s v="April 17, 1987 (United States)"/>
    <x v="28"/>
    <n v="1400"/>
    <s v="Melvin Frank"/>
    <s v="Robert Klane"/>
    <s v="Christopher Lloyd"/>
    <s v="United States"/>
    <x v="1"/>
    <m/>
    <s v="Metro-Goldwyn-Mayer (MGM)"/>
    <n v="86"/>
    <n v="113.6"/>
    <s v="Missing"/>
    <x v="1"/>
  </r>
  <r>
    <s v="Weekend at Bernie's II"/>
    <x v="1"/>
    <x v="3"/>
    <n v="1993"/>
    <s v="July 9, 1993 (United States)"/>
    <x v="28"/>
    <n v="13000"/>
    <s v="Robert Klane"/>
    <s v="Robert Klane"/>
    <s v="Andrew McCarthy"/>
    <s v="United States"/>
    <x v="5"/>
    <n v="12741891"/>
    <s v="Artimm"/>
    <n v="97"/>
    <n v="144.5"/>
    <n v="22546191.566202089"/>
    <x v="0"/>
  </r>
  <r>
    <s v="Who's That Girl"/>
    <x v="1"/>
    <x v="0"/>
    <n v="1987"/>
    <s v="August 7, 1987 (United States)"/>
    <x v="28"/>
    <n v="9600"/>
    <s v="James Foley"/>
    <s v="Andrew Smith"/>
    <s v="Madonna"/>
    <s v="United States"/>
    <x v="21"/>
    <n v="7305209"/>
    <s v="The Guber-Peters Company"/>
    <n v="92"/>
    <n v="113.6"/>
    <n v="18815698.920540996"/>
    <x v="0"/>
  </r>
  <r>
    <s v="Windows"/>
    <x v="2"/>
    <x v="2"/>
    <n v="1980"/>
    <s v="January 18, 1980 (United States)"/>
    <x v="28"/>
    <n v="643"/>
    <s v="Gordon Willis"/>
    <s v="Barry Siegel"/>
    <s v="Talia Shire"/>
    <s v="United States"/>
    <x v="1"/>
    <n v="2128395"/>
    <s v="Mike Lobell Productions"/>
    <n v="96"/>
    <n v="82.4"/>
    <n v="6511264.623493976"/>
    <x v="1"/>
  </r>
  <r>
    <s v="Zombeavers"/>
    <x v="2"/>
    <x v="1"/>
    <n v="2014"/>
    <s v="March 20, 2015 (United States)"/>
    <x v="28"/>
    <n v="17000"/>
    <s v="Jordan Rubin"/>
    <s v="Al Kaplan"/>
    <s v="Rachel Melvin"/>
    <s v="United States"/>
    <x v="1"/>
    <n v="54985"/>
    <s v="Armory Films"/>
    <n v="77"/>
    <n v="236.7"/>
    <n v="93129.124513618677"/>
    <x v="1"/>
  </r>
  <r>
    <s v="102 Dalmatians"/>
    <x v="5"/>
    <x v="3"/>
    <n v="2000"/>
    <s v="November 22, 2000 (United States)"/>
    <x v="29"/>
    <n v="36000"/>
    <s v="Kevin Lima"/>
    <s v="Dodie Smith"/>
    <s v="Glenn Close"/>
    <s v="United States"/>
    <x v="100"/>
    <n v="183611771"/>
    <s v="Cruella Productions"/>
    <n v="100"/>
    <n v="172.2"/>
    <n v="335813365.08823532"/>
    <x v="0"/>
  </r>
  <r>
    <s v="A Little Sex"/>
    <x v="2"/>
    <x v="0"/>
    <n v="1982"/>
    <s v="April 2, 1982 (United States)"/>
    <x v="29"/>
    <n v="501"/>
    <s v="Bruce Paltrow"/>
    <s v="Robert De Laurentiis"/>
    <s v="Tim Matheson"/>
    <s v="United States"/>
    <x v="1"/>
    <n v="2370376"/>
    <s v="Company Four"/>
    <n v="95"/>
    <n v="96.5"/>
    <n v="4998294.5826989627"/>
    <x v="1"/>
  </r>
  <r>
    <s v="Abandon"/>
    <x v="0"/>
    <x v="2"/>
    <n v="2002"/>
    <s v="October 18, 2002 (United States)"/>
    <x v="29"/>
    <n v="9400"/>
    <s v="Stephen Gaghan"/>
    <s v="Stephen Gaghan"/>
    <s v="Katie Holmes"/>
    <s v="United States"/>
    <x v="13"/>
    <n v="12302219"/>
    <s v="Paramount Pictures"/>
    <n v="99"/>
    <n v="179.9"/>
    <n v="14659703.282362144"/>
    <x v="0"/>
  </r>
  <r>
    <s v="American Ninja 2: The Confrontation"/>
    <x v="2"/>
    <x v="1"/>
    <n v="1987"/>
    <s v="May 1, 1987 (United States)"/>
    <x v="29"/>
    <n v="8200"/>
    <s v="Sam Firstenberg"/>
    <s v="Avi Kleinberger"/>
    <s v="Michael Dudikoff"/>
    <s v="United States"/>
    <x v="89"/>
    <n v="4000000"/>
    <s v="Golan-Globus Productions"/>
    <n v="90"/>
    <n v="113.6"/>
    <n v="10302620.45646661"/>
    <x v="0"/>
  </r>
  <r>
    <s v="Beethoven's 2nd"/>
    <x v="1"/>
    <x v="0"/>
    <n v="1993"/>
    <s v="December 17, 1993 (United States)"/>
    <x v="29"/>
    <n v="26000"/>
    <s v="Rod Daniel"/>
    <s v="John Hughes"/>
    <s v="Charles Grodin"/>
    <s v="United States"/>
    <x v="10"/>
    <n v="118243066"/>
    <s v="Northern Lights Entertainment"/>
    <n v="89"/>
    <n v="144.5"/>
    <n v="156919260.49738675"/>
    <x v="0"/>
  </r>
  <r>
    <s v="Bharat"/>
    <x v="3"/>
    <x v="1"/>
    <n v="2019"/>
    <s v="June 5, 2019 (United States)"/>
    <x v="29"/>
    <n v="24000"/>
    <s v="Ali Abbas Zafar"/>
    <s v="Su-jin Park"/>
    <s v="Salman Khan"/>
    <s v="India"/>
    <x v="1"/>
    <n v="35261263"/>
    <s v="AVA Films &amp; Entertainment"/>
    <n v="150"/>
    <n v="255.7"/>
    <n v="43835605.20644635"/>
    <x v="1"/>
  </r>
  <r>
    <s v="Bingo"/>
    <x v="1"/>
    <x v="3"/>
    <n v="1991"/>
    <s v="August 9, 1991 (United States)"/>
    <x v="29"/>
    <n v="2700"/>
    <s v="Matthew Robbins"/>
    <s v="Jim Strain"/>
    <s v="Cindy Williams"/>
    <s v="United States"/>
    <x v="20"/>
    <n v="8667684"/>
    <s v="TriStar Pictures"/>
    <n v="89"/>
    <n v="136.19999999999999"/>
    <n v="16832653.376673039"/>
    <x v="0"/>
  </r>
  <r>
    <s v="Black &amp; White"/>
    <x v="2"/>
    <x v="6"/>
    <n v="1999"/>
    <s v="April 5, 2000 (United States)"/>
    <x v="29"/>
    <n v="5600"/>
    <s v="James Toback"/>
    <s v="James Toback"/>
    <s v="Ben Stiller"/>
    <s v="United States"/>
    <x v="2"/>
    <n v="5541431"/>
    <s v="Bigel / Mailer Films"/>
    <n v="98"/>
    <n v="166.6"/>
    <n v="8938454.3446267862"/>
    <x v="0"/>
  </r>
  <r>
    <s v="Black Knight"/>
    <x v="0"/>
    <x v="3"/>
    <n v="2001"/>
    <s v="November 21, 2001 (United States)"/>
    <x v="29"/>
    <n v="39000"/>
    <s v="Gil Junger"/>
    <s v="Darryl Quarles"/>
    <s v="Martin Lawrence"/>
    <s v="United States"/>
    <x v="24"/>
    <n v="39976235"/>
    <s v="Twentieth Century Fox"/>
    <n v="95"/>
    <n v="177.1"/>
    <n v="117235407.16554378"/>
    <x v="0"/>
  </r>
  <r>
    <s v="Blues Brothers 2000"/>
    <x v="0"/>
    <x v="1"/>
    <n v="1998"/>
    <s v="February 6, 1998 (United States)"/>
    <x v="29"/>
    <n v="32000"/>
    <s v="John Landis"/>
    <s v="Dan Aykroyd"/>
    <s v="Dan Aykroyd"/>
    <s v="United States"/>
    <x v="54"/>
    <n v="14051384"/>
    <s v="Universal Pictures"/>
    <n v="123"/>
    <n v="163"/>
    <n v="19630704.744612563"/>
    <x v="0"/>
  </r>
  <r>
    <s v="Boat Trip"/>
    <x v="2"/>
    <x v="0"/>
    <n v="2002"/>
    <s v="March 21, 2003 (United States)"/>
    <x v="29"/>
    <n v="31000"/>
    <s v="Mort Nathan"/>
    <s v="Mort Nathan"/>
    <s v="Cuba Gooding Jr."/>
    <s v="United States"/>
    <x v="0"/>
    <n v="15020293"/>
    <s v="Motion Picture Corporation of America (MPCA)"/>
    <n v="94"/>
    <n v="179.9"/>
    <n v="38687094.480980553"/>
    <x v="0"/>
  </r>
  <r>
    <s v="Body Shots"/>
    <x v="2"/>
    <x v="2"/>
    <n v="1999"/>
    <s v="January 21, 2000 (Spain)"/>
    <x v="29"/>
    <n v="5300"/>
    <s v="Michael Cristofer"/>
    <s v="David McKenna"/>
    <s v="Joe Basile"/>
    <s v="United States"/>
    <x v="1"/>
    <n v="752122"/>
    <s v="New Line Cinema"/>
    <n v="106"/>
    <n v="166.6"/>
    <n v="1064429.0450534138"/>
    <x v="1"/>
  </r>
  <r>
    <s v="Braddock: Missing in Action III"/>
    <x v="2"/>
    <x v="1"/>
    <n v="1988"/>
    <s v="January 22, 1988 (United States)"/>
    <x v="29"/>
    <n v="6000"/>
    <s v="Aaron Norris"/>
    <s v="Arthur Silver"/>
    <s v="Chuck Norris"/>
    <s v="United States"/>
    <x v="1"/>
    <n v="6193901"/>
    <s v="The Cannon Group"/>
    <n v="103"/>
    <n v="118.3"/>
    <n v="10959823.662601626"/>
    <x v="1"/>
  </r>
  <r>
    <s v="Charlie's Angels: Full Throttle"/>
    <x v="0"/>
    <x v="1"/>
    <n v="2003"/>
    <s v="June 27, 2003 (United States)"/>
    <x v="29"/>
    <n v="123000"/>
    <s v="McG"/>
    <s v="Ivan Goff"/>
    <s v="Drew Barrymore"/>
    <s v="United States"/>
    <x v="66"/>
    <n v="259175788"/>
    <s v="Columbia Pictures"/>
    <n v="106"/>
    <n v="184"/>
    <n v="579815437.61820853"/>
    <x v="0"/>
  </r>
  <r>
    <s v="Cool World"/>
    <x v="0"/>
    <x v="5"/>
    <n v="1992"/>
    <s v="July 10, 1992 (United States)"/>
    <x v="29"/>
    <n v="22000"/>
    <s v="Ralph Bakshi"/>
    <s v="Michael Grais"/>
    <s v="Gabriel Byrne"/>
    <s v="United States"/>
    <x v="8"/>
    <n v="14110589"/>
    <s v="Bakshi Animation"/>
    <n v="102"/>
    <n v="140.30000000000001"/>
    <n v="39958145.616171002"/>
    <x v="0"/>
  </r>
  <r>
    <s v="Deadly Force"/>
    <x v="2"/>
    <x v="1"/>
    <n v="1983"/>
    <s v="July 15, 1983 (United States)"/>
    <x v="29"/>
    <n v="300"/>
    <s v="Paul Aaron"/>
    <s v="Ken Barnett"/>
    <s v="Wings Hauser"/>
    <s v="United States"/>
    <x v="31"/>
    <m/>
    <s v="Force Productions"/>
    <n v="95"/>
    <n v="99.6"/>
    <s v="Missing"/>
    <x v="1"/>
  </r>
  <r>
    <s v="Death Before Dishonor"/>
    <x v="2"/>
    <x v="1"/>
    <n v="1987"/>
    <s v="February 20, 1987 (United States)"/>
    <x v="29"/>
    <n v="862"/>
    <s v="Terry Leonard"/>
    <s v="John Gatliff"/>
    <s v="Fred Dryer"/>
    <s v="United States"/>
    <x v="1"/>
    <n v="4546244"/>
    <s v="Balcor Film Investors"/>
    <n v="91"/>
    <n v="113.6"/>
    <n v="11709556.608622147"/>
    <x v="1"/>
  </r>
  <r>
    <s v="Death Wish: The Face of Death"/>
    <x v="2"/>
    <x v="1"/>
    <n v="1994"/>
    <s v="January 14, 1994 (United States)"/>
    <x v="29"/>
    <n v="7200"/>
    <s v="Allan A. Goldstein"/>
    <s v="Brian Garfield"/>
    <s v="Charles Bronson"/>
    <s v="Canada"/>
    <x v="17"/>
    <n v="1702394"/>
    <s v="21st Century Films"/>
    <n v="95"/>
    <n v="148.19999999999999"/>
    <n v="2418272.5025641024"/>
    <x v="0"/>
  </r>
  <r>
    <s v="Delta Force 2: the Colombian Connection"/>
    <x v="2"/>
    <x v="1"/>
    <n v="1990"/>
    <s v="August 24, 1990 (United States)"/>
    <x v="29"/>
    <n v="6900"/>
    <s v="Aaron Norris"/>
    <s v="James Bruner"/>
    <s v="Chuck Norris"/>
    <s v="United States"/>
    <x v="1"/>
    <n v="6698361"/>
    <s v="Cannon Films"/>
    <n v="111"/>
    <n v="130.69999999999999"/>
    <n v="14124502.399307959"/>
    <x v="1"/>
  </r>
  <r>
    <s v="Did You Hear About the Morgans?"/>
    <x v="0"/>
    <x v="0"/>
    <n v="2009"/>
    <s v="December 18, 2009 (United States)"/>
    <x v="29"/>
    <n v="39000"/>
    <s v="Marc Lawrence"/>
    <s v="Marc Lawrence"/>
    <s v="Hugh Grant"/>
    <s v="United States"/>
    <x v="106"/>
    <n v="85280250"/>
    <s v="Columbia Pictures"/>
    <n v="103"/>
    <n v="214.5"/>
    <n v="115539760.6714095"/>
    <x v="0"/>
  </r>
  <r>
    <s v="Dracula 2000"/>
    <x v="2"/>
    <x v="1"/>
    <n v="2000"/>
    <s v="December 22, 2000 (United States)"/>
    <x v="29"/>
    <n v="33000"/>
    <s v="Patrick Lussier"/>
    <s v="Joel Soisson"/>
    <s v="Gerard Butler"/>
    <s v="United States"/>
    <x v="9"/>
    <n v="47053625"/>
    <s v="Dimension Films"/>
    <n v="99"/>
    <n v="172.2"/>
    <n v="109695788.35118592"/>
    <x v="0"/>
  </r>
  <r>
    <s v="Dream Lover"/>
    <x v="2"/>
    <x v="6"/>
    <n v="1986"/>
    <s v="April 2, 1986 (France)"/>
    <x v="29"/>
    <n v="503"/>
    <s v="Alan J. Pakula"/>
    <s v="Jon Boorstin"/>
    <s v="Kristy McNichol"/>
    <s v="United States"/>
    <x v="1"/>
    <n v="502237"/>
    <s v="Metro-Goldwyn-Mayer (MGM)"/>
    <n v="104"/>
    <n v="109.6"/>
    <n v="938844.25705521461"/>
    <x v="1"/>
  </r>
  <r>
    <s v="Eliminators"/>
    <x v="1"/>
    <x v="1"/>
    <n v="1986"/>
    <s v="January 31, 1986 (United States)"/>
    <x v="29"/>
    <n v="1900"/>
    <s v="Peter Manoogian"/>
    <s v="Paul De Meo"/>
    <s v="Andrew Prine"/>
    <s v="United States"/>
    <x v="1"/>
    <n v="4601256"/>
    <s v="Empire Pictures"/>
    <n v="96"/>
    <n v="109.6"/>
    <n v="6763158.2402315475"/>
    <x v="1"/>
  </r>
  <r>
    <s v="Endless Love"/>
    <x v="2"/>
    <x v="2"/>
    <n v="1981"/>
    <s v="July 17, 1981 (United States)"/>
    <x v="29"/>
    <n v="7600"/>
    <s v="Franco Zeffirelli"/>
    <s v="Scott Spencer"/>
    <s v="Brooke Shields"/>
    <s v="United States"/>
    <x v="1"/>
    <n v="32492674"/>
    <s v="PolyGram Filmed Entertainment"/>
    <n v="116"/>
    <n v="90.9"/>
    <n v="99402788.833333328"/>
    <x v="1"/>
  </r>
  <r>
    <s v="Eve of Destruction"/>
    <x v="2"/>
    <x v="1"/>
    <n v="1991"/>
    <s v="January 18, 1991 (United States)"/>
    <x v="29"/>
    <n v="2100"/>
    <s v="Duncan Gibbins"/>
    <s v="Duncan Gibbins"/>
    <s v="Gregory Hines"/>
    <s v="United States"/>
    <x v="29"/>
    <n v="5451119"/>
    <s v="Nelson Entertainment"/>
    <n v="99"/>
    <n v="136.19999999999999"/>
    <n v="6776646.1007751934"/>
    <x v="0"/>
  </r>
  <r>
    <s v="Father Hood"/>
    <x v="0"/>
    <x v="3"/>
    <n v="1993"/>
    <s v="August 27, 1993 (United States)"/>
    <x v="29"/>
    <n v="2900"/>
    <s v="Darrell Roodt"/>
    <s v="Scott Spencer"/>
    <s v="Patrick Swayze"/>
    <s v="United States"/>
    <x v="1"/>
    <n v="3418141"/>
    <s v="Hollywood Pictures"/>
    <n v="95"/>
    <n v="144.5"/>
    <n v="9502806.2290145997"/>
    <x v="1"/>
  </r>
  <r>
    <s v="Freddy's Dead: The Final Nightmare"/>
    <x v="2"/>
    <x v="8"/>
    <n v="1991"/>
    <s v="September 13, 1991 (United States)"/>
    <x v="29"/>
    <n v="43000"/>
    <s v="Rachel Talalay"/>
    <s v="Wes Craven"/>
    <s v="Robert Englund"/>
    <s v="United States"/>
    <x v="73"/>
    <n v="34872033"/>
    <s v="New Line Cinema"/>
    <n v="89"/>
    <n v="136.19999999999999"/>
    <n v="41554589.186937816"/>
    <x v="0"/>
  </r>
  <r>
    <s v="Funny About Love"/>
    <x v="0"/>
    <x v="0"/>
    <n v="1990"/>
    <s v="September 21, 1990 (United States)"/>
    <x v="29"/>
    <n v="1300"/>
    <s v="Leonard Nimoy"/>
    <s v="Bob Greene"/>
    <s v="Gene Wilder"/>
    <s v="United States"/>
    <x v="1"/>
    <n v="8141292"/>
    <s v="Duffy Films"/>
    <n v="101"/>
    <n v="130.69999999999999"/>
    <n v="12701749.474654377"/>
    <x v="1"/>
  </r>
  <r>
    <s v="Ghosts of Mars"/>
    <x v="2"/>
    <x v="1"/>
    <n v="2001"/>
    <s v="August 24, 2001 (United States)"/>
    <x v="29"/>
    <n v="52000"/>
    <s v="John Carpenter"/>
    <s v="Larry Sulkis"/>
    <s v="Natasha Henstridge"/>
    <s v="United States"/>
    <x v="54"/>
    <n v="14010832"/>
    <s v="Screen Gems"/>
    <n v="98"/>
    <n v="177.1"/>
    <n v="19828613.610775661"/>
    <x v="0"/>
  </r>
  <r>
    <s v="Graduation Day"/>
    <x v="2"/>
    <x v="4"/>
    <n v="1981"/>
    <s v="May 1, 1981 (United States)"/>
    <x v="29"/>
    <n v="3600"/>
    <s v="Herb Freed"/>
    <s v="Anne Marisse"/>
    <s v="Christopher George"/>
    <s v="United States"/>
    <x v="50"/>
    <m/>
    <s v="Baughn/Freed Productions"/>
    <n v="96"/>
    <n v="90.9"/>
    <s v="Missing"/>
    <x v="1"/>
  </r>
  <r>
    <s v="Graveyard Shift"/>
    <x v="2"/>
    <x v="4"/>
    <n v="1990"/>
    <s v="October 26, 1990 (United States)"/>
    <x v="29"/>
    <n v="10000"/>
    <s v="Ralph S. Singleton"/>
    <s v="Stephen King"/>
    <s v="David Andrews"/>
    <s v="United States"/>
    <x v="97"/>
    <n v="11582891"/>
    <s v="Paramount Pictures"/>
    <n v="89"/>
    <n v="130.69999999999999"/>
    <n v="32800249.885687731"/>
    <x v="0"/>
  </r>
  <r>
    <s v="Gulliver's Travels"/>
    <x v="1"/>
    <x v="3"/>
    <n v="2010"/>
    <s v="December 25, 2010 (United States)"/>
    <x v="29"/>
    <n v="67000"/>
    <s v="Rob Letterman"/>
    <s v="Joe Stillman"/>
    <s v="Jack Black"/>
    <s v="United States"/>
    <x v="107"/>
    <n v="237382724"/>
    <s v="Twentieth Century Fox"/>
    <n v="85"/>
    <n v="218.1"/>
    <n v="795715247.55555546"/>
    <x v="0"/>
  </r>
  <r>
    <s v="Hanging Up"/>
    <x v="0"/>
    <x v="0"/>
    <n v="2000"/>
    <s v="February 18, 2000 (United States)"/>
    <x v="29"/>
    <n v="12000"/>
    <s v="Diane Keaton"/>
    <s v="Delia Ephron"/>
    <s v="Diane Keaton"/>
    <s v="Germany"/>
    <x v="48"/>
    <n v="51880044"/>
    <s v="Columbia Pictures"/>
    <n v="94"/>
    <n v="172.2"/>
    <n v="94885050.460984394"/>
    <x v="0"/>
  </r>
  <r>
    <s v="Hardbodies"/>
    <x v="2"/>
    <x v="0"/>
    <n v="1984"/>
    <s v="May 4, 1984 (United States)"/>
    <x v="29"/>
    <n v="3200"/>
    <s v="Mark Griffiths"/>
    <s v="Steve Greene"/>
    <s v="Grant Cramer"/>
    <s v="United States"/>
    <x v="1"/>
    <n v="7121719"/>
    <s v="Chroma III Productions"/>
    <n v="88"/>
    <n v="103.9"/>
    <n v="12601555.048199767"/>
    <x v="1"/>
  </r>
  <r>
    <s v="High School Musical 3: Senior Year"/>
    <x v="5"/>
    <x v="0"/>
    <n v="2008"/>
    <s v="October 24, 2008 (United States)"/>
    <x v="29"/>
    <n v="59000"/>
    <s v="Kenny Ortega"/>
    <s v="Peter Barsocchini"/>
    <s v="Zac Efron"/>
    <s v="United States"/>
    <x v="73"/>
    <n v="252909177"/>
    <s v="Walt Disney Pictures"/>
    <n v="112"/>
    <n v="215.3"/>
    <n v="519982633.14372468"/>
    <x v="0"/>
  </r>
  <r>
    <s v="Holy Man"/>
    <x v="1"/>
    <x v="0"/>
    <n v="1998"/>
    <s v="October 9, 1998 (United States)"/>
    <x v="29"/>
    <n v="19000"/>
    <s v="Stephen Herek"/>
    <s v="Tom Schulman"/>
    <s v="Eddie Murphy"/>
    <s v="United States"/>
    <x v="48"/>
    <n v="12069719"/>
    <s v="Caravan Pictures"/>
    <n v="114"/>
    <n v="163"/>
    <n v="40458122.984598458"/>
    <x v="0"/>
  </r>
  <r>
    <s v="Honey, I Blew Up the Kid"/>
    <x v="1"/>
    <x v="3"/>
    <n v="1992"/>
    <s v="July 17, 1992 (United States)"/>
    <x v="29"/>
    <n v="42000"/>
    <s v="Randal Kleiser"/>
    <s v="Stuart Gordon"/>
    <s v="Rick Moranis"/>
    <s v="United States"/>
    <x v="28"/>
    <n v="58662452"/>
    <s v="Touchwood Pacific Partners 1"/>
    <n v="89"/>
    <n v="140.30000000000001"/>
    <n v="151094244.50042266"/>
    <x v="0"/>
  </r>
  <r>
    <s v="If Lucy Fell"/>
    <x v="2"/>
    <x v="0"/>
    <n v="1996"/>
    <s v="March 8, 1996 (United States)"/>
    <x v="29"/>
    <n v="3800"/>
    <s v="Eric Schaeffer"/>
    <s v="Eric Schaeffer"/>
    <s v="Sarah Jessica Parker"/>
    <s v="United States"/>
    <x v="17"/>
    <n v="2420162"/>
    <s v="Motion Picture Corporation of America (MPCA)"/>
    <n v="92"/>
    <n v="156.9"/>
    <n v="4099073.7153974432"/>
    <x v="0"/>
  </r>
  <r>
    <s v="Knock Knock"/>
    <x v="2"/>
    <x v="2"/>
    <n v="2015"/>
    <s v="October 9, 2015 (United States)"/>
    <x v="29"/>
    <n v="87000"/>
    <s v="Eli Roth"/>
    <s v="Eli Roth"/>
    <s v="Keanu Reeves"/>
    <s v="United States"/>
    <x v="57"/>
    <n v="5567103"/>
    <s v="Black Bear Pictures"/>
    <n v="99"/>
    <n v="237"/>
    <n v="10181850.444777912"/>
    <x v="0"/>
  </r>
  <r>
    <s v="Knock Off"/>
    <x v="2"/>
    <x v="1"/>
    <n v="1998"/>
    <s v="September 4, 1998 (United States)"/>
    <x v="29"/>
    <n v="14000"/>
    <s v="Hark Tsui"/>
    <s v="Steven E. de Souza"/>
    <s v="Jean-Claude Van Damme"/>
    <s v="Aruba"/>
    <x v="8"/>
    <n v="10319915"/>
    <s v="Knock Films A.V.V."/>
    <n v="91"/>
    <n v="163"/>
    <n v="21761094.121107269"/>
    <x v="0"/>
  </r>
  <r>
    <s v="Kull the Conqueror"/>
    <x v="0"/>
    <x v="1"/>
    <n v="1997"/>
    <s v="August 29, 1997 (United States)"/>
    <x v="29"/>
    <n v="7900"/>
    <s v="John Nicolella"/>
    <s v="Robert E. Howard"/>
    <s v="Kevin Sorbo"/>
    <s v="United States"/>
    <x v="8"/>
    <n v="6112613"/>
    <s v="Universal Pictures"/>
    <n v="95"/>
    <n v="160.5"/>
    <n v="13674839.802496329"/>
    <x v="0"/>
  </r>
  <r>
    <s v="Loose Cannons"/>
    <x v="2"/>
    <x v="1"/>
    <n v="1990"/>
    <s v="February 9, 1990 (United States)"/>
    <x v="29"/>
    <n v="4500"/>
    <s v="Bob Clark"/>
    <s v="Richard Christian Matheson"/>
    <s v="Gene Hackman"/>
    <s v="United States"/>
    <x v="10"/>
    <n v="5585154"/>
    <s v="TriStar Pictures"/>
    <n v="94"/>
    <n v="130.69999999999999"/>
    <n v="16379176.359961499"/>
    <x v="0"/>
  </r>
  <r>
    <s v="Losin' It"/>
    <x v="2"/>
    <x v="0"/>
    <n v="1983"/>
    <s v="April 22, 1983 (United States)"/>
    <x v="29"/>
    <n v="4200"/>
    <s v="Curtis Hanson"/>
    <s v="Bill Norton"/>
    <s v="Tom Cruise"/>
    <s v="Canada"/>
    <x v="5"/>
    <n v="1246141"/>
    <s v="Tiberius Film Productions"/>
    <n v="100"/>
    <n v="99.6"/>
    <n v="3812240.5893574296"/>
    <x v="0"/>
  </r>
  <r>
    <s v="Night Game"/>
    <x v="2"/>
    <x v="6"/>
    <n v="1989"/>
    <s v="September 15, 1989 (United States)"/>
    <x v="29"/>
    <n v="710"/>
    <s v="Peter Masterson"/>
    <s v="Spencer Eastman"/>
    <s v="Roy Scheider"/>
    <s v="United States"/>
    <x v="1"/>
    <n v="337812"/>
    <s v="Epic Productions"/>
    <n v="95"/>
    <n v="124"/>
    <n v="434859.80735107732"/>
    <x v="1"/>
  </r>
  <r>
    <s v="Nobody's Fool"/>
    <x v="2"/>
    <x v="0"/>
    <n v="2018"/>
    <s v="November 2, 2018 (United States)"/>
    <x v="29"/>
    <n v="7000"/>
    <s v="Tyler Perry"/>
    <s v="Tyler Perry"/>
    <s v="Tiffany Haddish"/>
    <s v="United States"/>
    <x v="27"/>
    <n v="33705333"/>
    <s v="BET Films"/>
    <n v="110"/>
    <n v="251.1"/>
    <n v="73200391.768353522"/>
    <x v="0"/>
  </r>
  <r>
    <s v="Not of This Earth"/>
    <x v="2"/>
    <x v="0"/>
    <n v="1988"/>
    <s v="May 20, 1988 (United States)"/>
    <x v="29"/>
    <n v="2200"/>
    <s v="Jim Wynorski"/>
    <s v="R.J. Robertson"/>
    <s v="Traci Lords"/>
    <s v="United States"/>
    <x v="108"/>
    <m/>
    <s v="Miracle Pictures"/>
    <n v="81"/>
    <n v="118.3"/>
    <s v="Missing"/>
    <x v="1"/>
  </r>
  <r>
    <s v="Paradise"/>
    <x v="2"/>
    <x v="3"/>
    <n v="1982"/>
    <s v="May 7, 1982 (United States)"/>
    <x v="29"/>
    <n v="2500"/>
    <s v="Stuart Gillard"/>
    <s v="Stuart Gillard"/>
    <s v="Willie Aames"/>
    <s v="Canada"/>
    <x v="1"/>
    <n v="5588800"/>
    <s v="Embassy Pictures"/>
    <n v="100"/>
    <n v="96.5"/>
    <n v="8214700.2411963325"/>
    <x v="1"/>
  </r>
  <r>
    <s v="Party Line"/>
    <x v="2"/>
    <x v="10"/>
    <n v="1988"/>
    <s v="October 1988 (United States)"/>
    <x v="29"/>
    <n v="309"/>
    <s v="William Webb"/>
    <s v="Richard Brandes"/>
    <s v="Richard Hatch"/>
    <s v="United States"/>
    <x v="1"/>
    <m/>
    <s v="Westwind"/>
    <n v="91"/>
    <n v="118.3"/>
    <s v="Missing"/>
    <x v="1"/>
  </r>
  <r>
    <s v="Paternity"/>
    <x v="1"/>
    <x v="0"/>
    <n v="1981"/>
    <s v="October 2, 1981 (United States)"/>
    <x v="29"/>
    <n v="920"/>
    <s v="David Steinberg"/>
    <s v="Charlie Peters"/>
    <s v="Burt Reynolds"/>
    <s v="United States"/>
    <x v="1"/>
    <n v="18838812"/>
    <s v="Paramount Pictures"/>
    <n v="94"/>
    <n v="90.9"/>
    <n v="43918791.250191279"/>
    <x v="1"/>
  </r>
  <r>
    <s v="Pet Sematary II"/>
    <x v="2"/>
    <x v="8"/>
    <n v="1992"/>
    <s v="August 28, 1992 (United States)"/>
    <x v="29"/>
    <n v="20000"/>
    <s v="Mary Lambert"/>
    <s v="Richard Outten"/>
    <s v="Edward Furlong"/>
    <s v="United States"/>
    <x v="42"/>
    <n v="17092453"/>
    <s v="Paramount Pictures"/>
    <n v="100"/>
    <n v="140.30000000000001"/>
    <n v="31951352.325766869"/>
    <x v="0"/>
  </r>
  <r>
    <s v="Poltergeist"/>
    <x v="0"/>
    <x v="4"/>
    <n v="2015"/>
    <s v="May 22, 2015 (United States)"/>
    <x v="29"/>
    <n v="56000"/>
    <s v="Gil Kenan"/>
    <s v="David Lindsay-Abaire"/>
    <s v="Sam Rockwell"/>
    <s v="United States"/>
    <x v="46"/>
    <n v="95437994"/>
    <s v="Fox 2000 Pictures"/>
    <n v="93"/>
    <n v="237"/>
    <n v="201245375.58339101"/>
    <x v="0"/>
  </r>
  <r>
    <s v="Problem Child 2"/>
    <x v="0"/>
    <x v="0"/>
    <n v="1991"/>
    <s v="July 3, 1991 (United States)"/>
    <x v="29"/>
    <n v="21000"/>
    <s v="Brian Levant"/>
    <s v="Scott Alexander"/>
    <s v="John Ritter"/>
    <s v="United States"/>
    <x v="10"/>
    <n v="32704700"/>
    <s v="Universal Pictures"/>
    <n v="90"/>
    <n v="136.19999999999999"/>
    <n v="46457445.641025633"/>
    <x v="0"/>
  </r>
  <r>
    <s v="Rise: Blood Hunter"/>
    <x v="2"/>
    <x v="1"/>
    <n v="2007"/>
    <s v="July 6, 2007 (Turkey)"/>
    <x v="29"/>
    <n v="12000"/>
    <s v="Sebastian Gutierrez"/>
    <s v="Sebastian Gutierrez"/>
    <s v="Lucy Liu"/>
    <s v="United States"/>
    <x v="1"/>
    <n v="2850927"/>
    <s v="Mandate Pictures"/>
    <n v="97"/>
    <n v="207.3"/>
    <n v="3783438.4011324039"/>
    <x v="1"/>
  </r>
  <r>
    <s v="Satisfaction"/>
    <x v="0"/>
    <x v="0"/>
    <n v="1988"/>
    <s v="February 12, 1988 (United States)"/>
    <x v="29"/>
    <n v="3400"/>
    <s v="Joan Freeman"/>
    <s v="Charles Purpura"/>
    <s v="Justine Bateman"/>
    <s v="United States"/>
    <x v="1"/>
    <n v="8253123"/>
    <s v="National Broadcasting Company (NBC)"/>
    <n v="92"/>
    <n v="118.3"/>
    <n v="11181532.139172964"/>
    <x v="1"/>
  </r>
  <r>
    <s v="Sheena"/>
    <x v="1"/>
    <x v="3"/>
    <n v="1984"/>
    <s v="August 17, 1984 (United States)"/>
    <x v="29"/>
    <n v="4600"/>
    <s v="John Guillermin"/>
    <s v="David Newman"/>
    <s v="Tanya Roberts"/>
    <s v="United Kingdom"/>
    <x v="13"/>
    <n v="5778353"/>
    <s v="Colgems Productions Ltd."/>
    <n v="117"/>
    <n v="103.9"/>
    <n v="12549281.248039914"/>
    <x v="0"/>
  </r>
  <r>
    <s v="Showgirls"/>
    <x v="8"/>
    <x v="2"/>
    <n v="1995"/>
    <s v="September 22, 1995 (United States)"/>
    <x v="29"/>
    <n v="64000"/>
    <s v="Paul Verhoeven"/>
    <s v="Joe Eszterhas"/>
    <s v="Elizabeth Berkley"/>
    <s v="France"/>
    <x v="37"/>
    <n v="20358624"/>
    <s v="Carolco Pictures"/>
    <n v="128"/>
    <n v="152.4"/>
    <n v="41857440.842105262"/>
    <x v="0"/>
  </r>
  <r>
    <s v="Slayground"/>
    <x v="2"/>
    <x v="6"/>
    <n v="1983"/>
    <s v="February 1984 (United States)"/>
    <x v="29"/>
    <n v="360"/>
    <s v="Terry Bedford"/>
    <s v="Trevor Preston"/>
    <s v="Peter Coyote"/>
    <s v="United Kingdom"/>
    <x v="1"/>
    <n v="108128"/>
    <s v="Jennie and Company"/>
    <n v="89"/>
    <n v="99.6"/>
    <n v="306195.18215613381"/>
    <x v="1"/>
  </r>
  <r>
    <s v="Spring Break"/>
    <x v="2"/>
    <x v="0"/>
    <n v="1983"/>
    <s v="March 25, 1983 (United States)"/>
    <x v="29"/>
    <n v="2800"/>
    <s v="Sean S. Cunningham"/>
    <s v="David Smilow"/>
    <s v="David Knell"/>
    <s v="United States"/>
    <x v="1"/>
    <n v="24071666"/>
    <s v="Columbia Pictures"/>
    <n v="102"/>
    <n v="99.6"/>
    <n v="48127536.943569548"/>
    <x v="1"/>
  </r>
  <r>
    <s v="Stroker Ace"/>
    <x v="1"/>
    <x v="1"/>
    <n v="1983"/>
    <s v="July 1, 1983 (United States)"/>
    <x v="29"/>
    <n v="3700"/>
    <s v="Hal Needham"/>
    <s v="William Neely"/>
    <s v="Burt Reynolds"/>
    <s v="United States"/>
    <x v="1"/>
    <n v="13000000"/>
    <s v="Universal Pictures"/>
    <n v="96"/>
    <n v="99.6"/>
    <n v="23002903.600464575"/>
    <x v="1"/>
  </r>
  <r>
    <s v="Supernova"/>
    <x v="0"/>
    <x v="4"/>
    <n v="2000"/>
    <s v="January 14, 2000 (United States)"/>
    <x v="29"/>
    <n v="17000"/>
    <s v="Walter Hill"/>
    <s v="William Malone"/>
    <s v="James Spader"/>
    <s v="United States"/>
    <x v="68"/>
    <n v="14828081"/>
    <s v="Hammerhead Productions"/>
    <n v="90"/>
    <n v="172.2"/>
    <n v="18433766.955120359"/>
    <x v="0"/>
  </r>
  <r>
    <s v="Survival of the Dead"/>
    <x v="2"/>
    <x v="0"/>
    <n v="2009"/>
    <s v="May 6, 2010 (Germany)"/>
    <x v="29"/>
    <n v="21000"/>
    <s v="George A. Romero"/>
    <s v="George A. Romero"/>
    <s v="Alan Van Sprang"/>
    <s v="United States"/>
    <x v="81"/>
    <n v="386078"/>
    <s v="Blank of the Dead Productions"/>
    <n v="90"/>
    <n v="214.5"/>
    <n v="567476.92522913648"/>
    <x v="0"/>
  </r>
  <r>
    <s v="Tammy"/>
    <x v="2"/>
    <x v="0"/>
    <n v="2014"/>
    <s v="July 2, 2014 (United States)"/>
    <x v="29"/>
    <n v="49000"/>
    <s v="Ben Falcone"/>
    <s v="Melissa McCarthy"/>
    <s v="Melissa McCarthy"/>
    <s v="United States"/>
    <x v="0"/>
    <n v="100375432"/>
    <s v="RatPac-Dune Entertainment"/>
    <n v="97"/>
    <n v="236.7"/>
    <n v="294363754.86429256"/>
    <x v="0"/>
  </r>
  <r>
    <s v="The Big Bounce"/>
    <x v="0"/>
    <x v="0"/>
    <n v="2004"/>
    <s v="January 30, 2004 (United States)"/>
    <x v="29"/>
    <n v="18000"/>
    <s v="George Armitage"/>
    <s v="Elmore Leonard"/>
    <s v="Owen Wilson"/>
    <s v="United States"/>
    <x v="24"/>
    <n v="6808550"/>
    <s v="Shangri-La Entertainment"/>
    <n v="88"/>
    <n v="188.9"/>
    <n v="18262017.473591551"/>
    <x v="0"/>
  </r>
  <r>
    <s v="The Cold Light of Day"/>
    <x v="0"/>
    <x v="1"/>
    <n v="2012"/>
    <s v="September 7, 2012 (United States)"/>
    <x v="29"/>
    <n v="36000"/>
    <s v="Mabrouk El Mechri"/>
    <s v="Scott Wiper"/>
    <s v="Henry Cavill"/>
    <s v="United States"/>
    <x v="0"/>
    <n v="16863583"/>
    <s v="Summit Entertainment"/>
    <n v="93"/>
    <n v="229.6"/>
    <n v="22052934.506866951"/>
    <x v="0"/>
  </r>
  <r>
    <s v="The Darkest Hour"/>
    <x v="0"/>
    <x v="1"/>
    <n v="2011"/>
    <s v="December 25, 2011 (United States)"/>
    <x v="29"/>
    <n v="59000"/>
    <s v="Chris Gorak"/>
    <s v="Jon Spaihts"/>
    <s v="Emile Hirsch"/>
    <s v="United States"/>
    <x v="8"/>
    <n v="64626786"/>
    <s v="Summit Entertainment"/>
    <n v="89"/>
    <n v="224.9"/>
    <n v="87557944.393952861"/>
    <x v="0"/>
  </r>
  <r>
    <s v="The Divorce"/>
    <x v="0"/>
    <x v="0"/>
    <n v="2003"/>
    <s v="August 29, 2003 (United States)"/>
    <x v="29"/>
    <n v="11000"/>
    <s v="James Ivory"/>
    <s v="Diane Johnson"/>
    <s v="Kate Hudson"/>
    <s v="United States"/>
    <x v="1"/>
    <n v="12991996"/>
    <s v="Merchant Ivory Productions"/>
    <n v="117"/>
    <n v="184"/>
    <n v="16724381.838614279"/>
    <x v="1"/>
  </r>
  <r>
    <s v="The Flintstones"/>
    <x v="1"/>
    <x v="0"/>
    <n v="1994"/>
    <s v="May 27, 1994 (United States)"/>
    <x v="29"/>
    <n v="77000"/>
    <s v="Brian Levant"/>
    <s v="Tom S. Parker"/>
    <s v="John Goodman"/>
    <s v="United States"/>
    <x v="12"/>
    <n v="341631208"/>
    <s v="Universal Pictures"/>
    <n v="91"/>
    <n v="148.19999999999999"/>
    <n v="439219531.97299582"/>
    <x v="0"/>
  </r>
  <r>
    <s v="The Seduction"/>
    <x v="2"/>
    <x v="10"/>
    <n v="1982"/>
    <s v="January 29, 1982 (United States)"/>
    <x v="29"/>
    <n v="1100"/>
    <s v="David Schmoeller"/>
    <s v="David Schmoeller"/>
    <s v="Morgan Fairchild"/>
    <s v="United States"/>
    <x v="1"/>
    <n v="11378339"/>
    <s v="The Romantic Venture"/>
    <n v="104"/>
    <n v="96.5"/>
    <n v="20133448.857723579"/>
    <x v="1"/>
  </r>
  <r>
    <s v="The Sting II"/>
    <x v="1"/>
    <x v="0"/>
    <n v="1983"/>
    <s v="February 18, 1983 (United States)"/>
    <x v="29"/>
    <n v="2100"/>
    <s v="Jeremy Kagan"/>
    <s v="David S. Ward"/>
    <s v="Jackie Gleason"/>
    <s v="United States"/>
    <x v="1"/>
    <n v="6347072"/>
    <s v="Universal Pictures"/>
    <n v="101"/>
    <n v="99.6"/>
    <n v="17973539.390334573"/>
    <x v="1"/>
  </r>
  <r>
    <s v="The Twilight Saga: Breaking Dawn - Part 1"/>
    <x v="0"/>
    <x v="3"/>
    <n v="2011"/>
    <s v="November 18, 2011 (United States)"/>
    <x v="29"/>
    <n v="228000"/>
    <s v="Bill Condon"/>
    <s v="Melissa Rosenberg"/>
    <s v="Kristen Stewart"/>
    <s v="United States"/>
    <x v="109"/>
    <n v="712205856"/>
    <s v="Summit Entertainment"/>
    <n v="117"/>
    <n v="224.9"/>
    <n v="1910291587.3521128"/>
    <x v="0"/>
  </r>
  <r>
    <s v="The Walking Dead"/>
    <x v="2"/>
    <x v="1"/>
    <n v="1995"/>
    <s v="February 24, 1995 (United States)"/>
    <x v="29"/>
    <n v="759"/>
    <s v="Preston A. Whitmore II"/>
    <s v="Preston A. Whitmore II"/>
    <s v="Allen Payne"/>
    <s v="United States"/>
    <x v="10"/>
    <n v="6014341"/>
    <s v="Savoy Pictures"/>
    <n v="88"/>
    <n v="152.4"/>
    <n v="10186602.016120067"/>
    <x v="0"/>
  </r>
  <r>
    <s v="Tod@s Caen"/>
    <x v="0"/>
    <x v="0"/>
    <n v="2019"/>
    <s v="August 30, 2019 (United States)"/>
    <x v="29"/>
    <n v="550"/>
    <s v="Ariel Winograd"/>
    <s v="Cory Brusseau"/>
    <s v="Martha Higareda"/>
    <s v="Mexico"/>
    <x v="1"/>
    <n v="9667157"/>
    <s v="Neverending Media"/>
    <n v="120"/>
    <n v="255.7"/>
    <n v="19875726.976383265"/>
    <x v="1"/>
  </r>
  <r>
    <s v="Turbulence"/>
    <x v="2"/>
    <x v="1"/>
    <n v="1997"/>
    <s v="January 10, 1997 (United States)"/>
    <x v="29"/>
    <n v="11000"/>
    <s v="Robert Butler"/>
    <s v="Jonathan Brett"/>
    <s v="Ray Liotta"/>
    <s v="United States"/>
    <x v="79"/>
    <n v="11538235"/>
    <s v="Rysher Entertainment"/>
    <n v="100"/>
    <n v="160.5"/>
    <n v="13749316.403989051"/>
    <x v="0"/>
  </r>
  <r>
    <s v="Vanishing on 7th Street"/>
    <x v="2"/>
    <x v="4"/>
    <n v="2010"/>
    <s v="February 5, 2011 (Japan)"/>
    <x v="29"/>
    <n v="25000"/>
    <s v="Brad Anderson"/>
    <s v="Anthony Jaswinski"/>
    <s v="Hayden Christensen"/>
    <s v="United States"/>
    <x v="20"/>
    <n v="1671196"/>
    <s v="Herrick Entertainment"/>
    <n v="92"/>
    <n v="218.1"/>
    <n v="6179774.5291262129"/>
    <x v="0"/>
  </r>
  <r>
    <s v="Wild Wild West"/>
    <x v="0"/>
    <x v="1"/>
    <n v="1999"/>
    <s v="June 30, 1999 (United States)"/>
    <x v="29"/>
    <n v="155000"/>
    <s v="Barry Sonnenfeld"/>
    <s v="Jim Thomas"/>
    <s v="Will Smith"/>
    <s v="United States"/>
    <x v="110"/>
    <n v="222104681"/>
    <s v="Peters Entertainment"/>
    <n v="106"/>
    <n v="166.6"/>
    <n v="382130413.89440995"/>
    <x v="0"/>
  </r>
  <r>
    <s v="Year One"/>
    <x v="0"/>
    <x v="0"/>
    <n v="2009"/>
    <s v="June 19, 2009 (United States)"/>
    <x v="29"/>
    <n v="94000"/>
    <s v="Harold Ramis"/>
    <s v="Harold Ramis"/>
    <s v="Jack Black"/>
    <s v="United States"/>
    <x v="48"/>
    <n v="62357900"/>
    <s v="Columbia Pictures"/>
    <n v="97"/>
    <n v="214.5"/>
    <n v="107286573.29192548"/>
    <x v="0"/>
  </r>
  <r>
    <s v="Zapped!"/>
    <x v="2"/>
    <x v="0"/>
    <n v="1982"/>
    <s v="September 3, 1982 (United States)"/>
    <x v="29"/>
    <n v="6500"/>
    <s v="Robert J. Rosenthal"/>
    <s v="Bruce Rubin"/>
    <s v="Scott Baio"/>
    <s v="United States"/>
    <x v="1"/>
    <n v="16897768"/>
    <s v="Embassy Pictures"/>
    <n v="98"/>
    <n v="96.5"/>
    <n v="29072557.366459627"/>
    <x v="1"/>
  </r>
  <r>
    <s v="47 Meters Down: Uncaged"/>
    <x v="0"/>
    <x v="3"/>
    <n v="2019"/>
    <s v="August 16, 2019 (United States)"/>
    <x v="30"/>
    <n v="23000"/>
    <s v="Johannes Roberts"/>
    <s v="Ernest Riera"/>
    <s v="Sophie NÃ©lisse"/>
    <s v="United Kingdom"/>
    <x v="2"/>
    <n v="47582563"/>
    <s v="Entertainment Studios Motion Pictures"/>
    <n v="90"/>
    <n v="255.7"/>
    <n v="61174712.85274262"/>
    <x v="0"/>
  </r>
  <r>
    <s v="A Haunted House"/>
    <x v="2"/>
    <x v="0"/>
    <n v="2013"/>
    <s v="January 11, 2013 (United States)"/>
    <x v="30"/>
    <n v="45000"/>
    <s v="Michael Tiddes"/>
    <s v="Marlon Wayans"/>
    <s v="Marlon Wayans"/>
    <s v="United States"/>
    <x v="57"/>
    <n v="60159584"/>
    <s v="Open Road Films"/>
    <n v="86"/>
    <n v="233"/>
    <n v="76377605.186666667"/>
    <x v="0"/>
  </r>
  <r>
    <s v="A Polish Vampire in Burbank"/>
    <x v="3"/>
    <x v="0"/>
    <n v="1983"/>
    <s v="October 31, 1983 (United States)"/>
    <x v="30"/>
    <n v="275"/>
    <s v="Mark Pirro"/>
    <s v="Mark Pirro"/>
    <s v="Mark Pirro"/>
    <s v="United States"/>
    <x v="111"/>
    <m/>
    <s v="Pirromount Pictures"/>
    <n v="80"/>
    <n v="99.6"/>
    <s v="Missing"/>
    <x v="1"/>
  </r>
  <r>
    <s v="Alvin and the Chipmunks: The Road Chip"/>
    <x v="1"/>
    <x v="5"/>
    <n v="2015"/>
    <s v="December 18, 2015 (United States)"/>
    <x v="30"/>
    <n v="18000"/>
    <s v="Walt Becker"/>
    <s v="Ross Bagdasarian"/>
    <s v="Jason Lee"/>
    <s v="United States"/>
    <x v="68"/>
    <n v="234798636"/>
    <s v="Fox 2000 Pictures"/>
    <n v="92"/>
    <n v="237"/>
    <n v="302252405.53105199"/>
    <x v="0"/>
  </r>
  <r>
    <s v="Armed Response"/>
    <x v="2"/>
    <x v="1"/>
    <n v="1986"/>
    <s v="October 3, 1986 (United States)"/>
    <x v="30"/>
    <n v="592"/>
    <s v="Fred Olen Ray"/>
    <s v="T.L. Lankford"/>
    <s v="David Carradine"/>
    <s v="United States"/>
    <x v="112"/>
    <m/>
    <s v="Cinetel Films"/>
    <n v="86"/>
    <n v="109.6"/>
    <s v="Missing"/>
    <x v="1"/>
  </r>
  <r>
    <s v="Attack on Titan Part 1"/>
    <x v="3"/>
    <x v="1"/>
    <n v="2015"/>
    <s v="August 1, 2015 (Japan)"/>
    <x v="30"/>
    <n v="13000"/>
    <s v="Shinji Higuchi"/>
    <s v="Hajime Isayama"/>
    <s v="Haruma Miura"/>
    <s v="Japan"/>
    <x v="1"/>
    <n v="30810658"/>
    <s v="KÃ´dansha"/>
    <n v="98"/>
    <n v="237"/>
    <n v="61601099.032808393"/>
    <x v="1"/>
  </r>
  <r>
    <s v="Blair Witch"/>
    <x v="2"/>
    <x v="4"/>
    <n v="2016"/>
    <s v="September 16, 2016 (United States)"/>
    <x v="30"/>
    <n v="43000"/>
    <s v="Adam Wingard"/>
    <s v="Simon Barrett"/>
    <s v="James Allen McCune"/>
    <s v="Canada"/>
    <x v="17"/>
    <n v="45173154"/>
    <s v="Lionsgate"/>
    <n v="89"/>
    <n v="240"/>
    <n v="63930608.563864373"/>
    <x v="0"/>
  </r>
  <r>
    <s v="Blankman"/>
    <x v="0"/>
    <x v="1"/>
    <n v="1994"/>
    <s v="August 19, 1994 (United States)"/>
    <x v="30"/>
    <n v="9200"/>
    <s v="Mike Binder"/>
    <s v="Damon Wayans"/>
    <s v="Damon Wayans"/>
    <s v="United States"/>
    <x v="8"/>
    <n v="7941977"/>
    <s v="Columbia Pictures"/>
    <n v="92"/>
    <n v="148.19999999999999"/>
    <n v="11239760.296795169"/>
    <x v="0"/>
  </r>
  <r>
    <s v="Boiling Point"/>
    <x v="2"/>
    <x v="1"/>
    <n v="1993"/>
    <s v="April 16, 1993 (United States)"/>
    <x v="30"/>
    <n v="5700"/>
    <s v="James B. Harris"/>
    <s v="Gerald Petievich"/>
    <s v="Wesley Snipes"/>
    <s v="United States"/>
    <x v="25"/>
    <n v="10058318"/>
    <s v="StudioCanal"/>
    <n v="92"/>
    <n v="144.5"/>
    <n v="16224295.895182634"/>
    <x v="0"/>
  </r>
  <r>
    <s v="Carpool"/>
    <x v="1"/>
    <x v="0"/>
    <n v="1996"/>
    <s v="August 23, 1996 (United States)"/>
    <x v="30"/>
    <n v="4600"/>
    <s v="Arthur Hiller"/>
    <s v="Don Rhymer"/>
    <s v="Tom Arnold"/>
    <s v="United States"/>
    <x v="21"/>
    <n v="3325651"/>
    <s v="New Regency Productions"/>
    <n v="89"/>
    <n v="156.9"/>
    <n v="10173954.414658634"/>
    <x v="0"/>
  </r>
  <r>
    <s v="Casual Sex?"/>
    <x v="2"/>
    <x v="0"/>
    <n v="1988"/>
    <s v="April 22, 1988 (United States)"/>
    <x v="30"/>
    <n v="3800"/>
    <s v="GeneviÃ¨ve Robert"/>
    <s v="Wendy Goldman"/>
    <s v="Lea Thompson"/>
    <s v="United States"/>
    <x v="1"/>
    <n v="12277096"/>
    <s v="Jascat"/>
    <n v="97"/>
    <n v="118.3"/>
    <n v="18555710.075396825"/>
    <x v="1"/>
  </r>
  <r>
    <s v="Chained Heat"/>
    <x v="2"/>
    <x v="1"/>
    <n v="1983"/>
    <s v="May 27, 1983 (United States)"/>
    <x v="30"/>
    <n v="2100"/>
    <s v="Paul Nicholas"/>
    <s v="Aaron Butler"/>
    <s v="Linda Blair"/>
    <s v="United States"/>
    <x v="113"/>
    <n v="6149983"/>
    <s v="Heat GBR"/>
    <n v="95"/>
    <n v="99.6"/>
    <n v="10882112.776422765"/>
    <x v="0"/>
  </r>
  <r>
    <s v="Chernobyl Diaries"/>
    <x v="2"/>
    <x v="4"/>
    <n v="2012"/>
    <s v="May 25, 2012 (United States)"/>
    <x v="30"/>
    <n v="65000"/>
    <s v="Bradley Parker"/>
    <s v="Oren Peli"/>
    <s v="Jesse McCartney"/>
    <s v="United States"/>
    <x v="11"/>
    <n v="38390020"/>
    <s v="Alcon Entertainment"/>
    <n v="86"/>
    <n v="229.6"/>
    <n v="85884281.160058737"/>
    <x v="0"/>
  </r>
  <r>
    <s v="Cold Creek Manor"/>
    <x v="2"/>
    <x v="2"/>
    <n v="2003"/>
    <s v="September 19, 2003 (United States)"/>
    <x v="30"/>
    <n v="22000"/>
    <s v="Mike Figgis"/>
    <s v="Richard Jefferies"/>
    <s v="Dennis Quaid"/>
    <s v="United States"/>
    <x v="1"/>
    <n v="29119434"/>
    <s v="Touchstone Pictures"/>
    <n v="118"/>
    <n v="184"/>
    <n v="59869713.493927121"/>
    <x v="1"/>
  </r>
  <r>
    <s v="Cursed"/>
    <x v="0"/>
    <x v="0"/>
    <n v="2005"/>
    <s v="February 25, 2005 (United States)"/>
    <x v="30"/>
    <n v="31000"/>
    <s v="Wes Craven"/>
    <s v="Kevin Williamson"/>
    <s v="Christina Ricci"/>
    <s v="Germany"/>
    <x v="76"/>
    <n v="29621722"/>
    <s v="Dimension Films"/>
    <n v="97"/>
    <n v="195.3"/>
    <n v="46214739.853558622"/>
    <x v="0"/>
  </r>
  <r>
    <s v="Damned River"/>
    <x v="2"/>
    <x v="1"/>
    <n v="1989"/>
    <s v="October 13, 1989 (United States)"/>
    <x v="30"/>
    <n v="201"/>
    <s v="Michael Schroeder"/>
    <s v="John Crowther"/>
    <s v="Stephen Shellen"/>
    <s v="United States"/>
    <x v="17"/>
    <m/>
    <s v="Metro-Goldwyn-Mayer (MGM)"/>
    <n v="95"/>
    <n v="124"/>
    <s v="Missing"/>
    <x v="1"/>
  </r>
  <r>
    <s v="Darkness Falls"/>
    <x v="0"/>
    <x v="8"/>
    <n v="2003"/>
    <s v="January 24, 2003 (United States)"/>
    <x v="30"/>
    <n v="31000"/>
    <s v="Jonathan Liebesman"/>
    <s v="Joe Harris"/>
    <s v="Chaney Kley"/>
    <s v="United States"/>
    <x v="73"/>
    <n v="47488536"/>
    <s v="Revolution Studios"/>
    <n v="86"/>
    <n v="184"/>
    <n v="67207417.181607053"/>
    <x v="0"/>
  </r>
  <r>
    <s v="Disorderlies"/>
    <x v="1"/>
    <x v="0"/>
    <n v="1987"/>
    <s v="August 14, 1987 (United States)"/>
    <x v="30"/>
    <n v="2100"/>
    <s v="Michael Schultz"/>
    <s v="Mark Feldberg"/>
    <s v="Darren Robinson"/>
    <s v="United States"/>
    <x v="1"/>
    <n v="10348437"/>
    <s v="Warner Bros."/>
    <n v="86"/>
    <n v="113.6"/>
    <n v="19344593.582208589"/>
    <x v="1"/>
  </r>
  <r>
    <s v="Down to You"/>
    <x v="0"/>
    <x v="0"/>
    <n v="2000"/>
    <s v="January 21, 2000 (United States)"/>
    <x v="30"/>
    <n v="15000"/>
    <s v="Kris Isacsson"/>
    <s v="Kris Isacsson"/>
    <s v="Freddie Prinze Jr."/>
    <s v="United States"/>
    <x v="73"/>
    <n v="24419914"/>
    <s v="Open City Films"/>
    <n v="91"/>
    <n v="172.2"/>
    <n v="31395560.319831226"/>
    <x v="0"/>
  </r>
  <r>
    <s v="Eye of the Beholder"/>
    <x v="2"/>
    <x v="2"/>
    <n v="1999"/>
    <s v="January 28, 2000 (United States)"/>
    <x v="30"/>
    <n v="15000"/>
    <s v="Stephan Elliott"/>
    <s v="Marc Behm"/>
    <s v="Ewan McGregor"/>
    <s v="Canada"/>
    <x v="46"/>
    <n v="17589705"/>
    <s v="Ambridge Film Partnership"/>
    <n v="109"/>
    <n v="166.6"/>
    <n v="48901305.780109495"/>
    <x v="0"/>
  </r>
  <r>
    <s v="Garfield"/>
    <x v="1"/>
    <x v="5"/>
    <n v="2004"/>
    <s v="June 11, 2004 (United States)"/>
    <x v="30"/>
    <n v="81000"/>
    <s v="Peter Hewitt"/>
    <s v="Jim Davis"/>
    <s v="Breckin Meyer"/>
    <s v="United States"/>
    <x v="24"/>
    <n v="203172417"/>
    <s v="Twentieth Century Fox"/>
    <n v="80"/>
    <n v="188.9"/>
    <n v="417723586.09919029"/>
    <x v="0"/>
  </r>
  <r>
    <s v="Garfield: A Tail of Two Kitties"/>
    <x v="1"/>
    <x v="5"/>
    <n v="2006"/>
    <s v="June 16, 2006 (United States)"/>
    <x v="30"/>
    <n v="40000"/>
    <s v="Tim Hill"/>
    <s v="Joel Cohen"/>
    <s v="Breckin Meyer"/>
    <s v="United Kingdom"/>
    <x v="48"/>
    <n v="143325970"/>
    <s v="Twentieth Century Fox"/>
    <n v="82"/>
    <n v="201.6"/>
    <n v="168745838.71329209"/>
    <x v="0"/>
  </r>
  <r>
    <s v="Halloween III: Season of the Witch"/>
    <x v="2"/>
    <x v="4"/>
    <n v="1982"/>
    <s v="October 22, 1982 (United States)"/>
    <x v="30"/>
    <n v="45000"/>
    <s v="Tommy Lee Wallace"/>
    <s v="Tommy Lee Wallace"/>
    <s v="Tom Atkins"/>
    <s v="United States"/>
    <x v="57"/>
    <n v="14400000"/>
    <s v="Dino De Laurentiis Company"/>
    <n v="98"/>
    <n v="96.5"/>
    <n v="33570619.739862278"/>
    <x v="0"/>
  </r>
  <r>
    <s v="Herbie Goes Bananas"/>
    <x v="5"/>
    <x v="3"/>
    <n v="1980"/>
    <s v="June 25, 1980 (United States)"/>
    <x v="30"/>
    <n v="5300"/>
    <s v="Vincent McEveety"/>
    <s v="Don Tait"/>
    <s v="Charles Martin Smith"/>
    <s v="United States"/>
    <x v="1"/>
    <n v="18000000"/>
    <s v="Walt Disney Productions"/>
    <n v="100"/>
    <n v="82.4"/>
    <n v="56835233.160621755"/>
    <x v="1"/>
  </r>
  <r>
    <s v="Hot Dog... The Movie"/>
    <x v="2"/>
    <x v="0"/>
    <n v="1983"/>
    <s v="January 13, 1984 (United States)"/>
    <x v="30"/>
    <n v="3200"/>
    <s v="Peter Markle"/>
    <s v="Mike Marvin"/>
    <s v="David Naughton"/>
    <s v="United States"/>
    <x v="1"/>
    <n v="20307325"/>
    <s v="Edward S. Feldman Productions"/>
    <n v="96"/>
    <n v="99.6"/>
    <n v="54468678.939260565"/>
    <x v="1"/>
  </r>
  <r>
    <s v="In the Army Now"/>
    <x v="1"/>
    <x v="0"/>
    <n v="1994"/>
    <s v="August 12, 1994 (United States)"/>
    <x v="30"/>
    <n v="13000"/>
    <s v="Daniel Petrie Jr."/>
    <s v="Steve Zacharias"/>
    <s v="Pauly Shore"/>
    <s v="United States"/>
    <x v="1"/>
    <n v="28881266"/>
    <s v="Hollywood Pictures"/>
    <n v="91"/>
    <n v="148.19999999999999"/>
    <n v="57743581.038057737"/>
    <x v="1"/>
  </r>
  <r>
    <s v="Krippendorf's Tribe"/>
    <x v="0"/>
    <x v="0"/>
    <n v="1998"/>
    <s v="February 27, 1998 (United States)"/>
    <x v="30"/>
    <n v="5300"/>
    <s v="Todd Holland"/>
    <s v="Frank Parkin"/>
    <s v="Richard Dreyfuss"/>
    <s v="United States"/>
    <x v="1"/>
    <n v="7571115"/>
    <s v="Dreyfuss / James Productions"/>
    <n v="94"/>
    <n v="163"/>
    <n v="9900938.800429184"/>
    <x v="1"/>
  </r>
  <r>
    <s v="Lucky Numbers"/>
    <x v="2"/>
    <x v="0"/>
    <n v="2000"/>
    <s v="October 27, 2000 (United States)"/>
    <x v="30"/>
    <n v="9900"/>
    <s v="Nora Ephron"/>
    <s v="Adam Resnick"/>
    <s v="John Travolta"/>
    <s v="France"/>
    <x v="114"/>
    <n v="10890222"/>
    <s v="Paramount Pictures"/>
    <n v="105"/>
    <n v="172.2"/>
    <n v="15469699.969230767"/>
    <x v="0"/>
  </r>
  <r>
    <s v="Meet Dave"/>
    <x v="1"/>
    <x v="3"/>
    <n v="2008"/>
    <s v="July 11, 2008 (United States)"/>
    <x v="30"/>
    <n v="39000"/>
    <s v="Brian Robbins"/>
    <s v="Rob Greenberg"/>
    <s v="Eddie Murphy"/>
    <s v="United States"/>
    <x v="48"/>
    <n v="51339567"/>
    <s v="Twentieth Century Fox"/>
    <n v="90"/>
    <n v="215.3"/>
    <n v="62298550.636798084"/>
    <x v="0"/>
  </r>
  <r>
    <s v="Miss March"/>
    <x v="2"/>
    <x v="0"/>
    <n v="2009"/>
    <s v="March 13, 2009 (United States)"/>
    <x v="30"/>
    <n v="21000"/>
    <s v="Zach Cregger"/>
    <s v="Zach Cregger"/>
    <s v="Zach Cregger"/>
    <s v="United States"/>
    <x v="14"/>
    <n v="4591629"/>
    <s v="Fox Atomic"/>
    <n v="90"/>
    <n v="214.5"/>
    <n v="5708157.3084455319"/>
    <x v="0"/>
  </r>
  <r>
    <s v="My Giant"/>
    <x v="1"/>
    <x v="0"/>
    <n v="1998"/>
    <s v="April 10, 1998 (United States)"/>
    <x v="30"/>
    <n v="6600"/>
    <s v="Michael Lehmann"/>
    <s v="Billy Crystal"/>
    <s v="Billy Crystal"/>
    <s v="United States"/>
    <x v="1"/>
    <n v="8072007"/>
    <s v="Castle Rock Entertainment"/>
    <n v="103"/>
    <n v="163"/>
    <n v="10555967.952360515"/>
    <x v="1"/>
  </r>
  <r>
    <s v="New York Minute"/>
    <x v="1"/>
    <x v="0"/>
    <n v="2004"/>
    <s v="May 7, 2004 (United States)"/>
    <x v="30"/>
    <n v="22000"/>
    <s v="Dennie Gordon"/>
    <s v="Emily Fox"/>
    <s v="Mary-Kate Olsen"/>
    <s v="United States"/>
    <x v="8"/>
    <n v="21289826"/>
    <s v="Warner Bros."/>
    <n v="91"/>
    <n v="188.9"/>
    <n v="65130622.31124498"/>
    <x v="0"/>
  </r>
  <r>
    <s v="Obsessed"/>
    <x v="0"/>
    <x v="2"/>
    <n v="2009"/>
    <s v="April 24, 2009 (United States)"/>
    <x v="30"/>
    <n v="31000"/>
    <s v="Steve Shill"/>
    <s v="David Loughery"/>
    <s v="BeyoncÃ©"/>
    <s v="United States"/>
    <x v="0"/>
    <n v="73830347"/>
    <s v="Screen Gems"/>
    <n v="108"/>
    <n v="214.5"/>
    <n v="209071623.89312267"/>
    <x v="0"/>
  </r>
  <r>
    <s v="P.O.W. the Escape"/>
    <x v="2"/>
    <x v="1"/>
    <n v="1986"/>
    <s v="April 4, 1986 (United States)"/>
    <x v="30"/>
    <n v="533"/>
    <s v="Gideon Amir"/>
    <s v="Malcolm Barbour"/>
    <s v="David Carradine"/>
    <s v="United States"/>
    <x v="1"/>
    <n v="2497233"/>
    <m/>
    <n v="90"/>
    <n v="109.6"/>
    <n v="6136345.928225806"/>
    <x v="1"/>
  </r>
  <r>
    <s v="Police Academy 4: Citizens on Patrol"/>
    <x v="1"/>
    <x v="0"/>
    <n v="1987"/>
    <s v="April 3, 1987 (United States)"/>
    <x v="30"/>
    <n v="41000"/>
    <s v="Jim Drake"/>
    <s v="Neal Israel"/>
    <s v="Steve Guttenberg"/>
    <s v="United States"/>
    <x v="1"/>
    <n v="28061343"/>
    <s v="Warner Bros."/>
    <n v="88"/>
    <n v="113.6"/>
    <n v="47528022.301834352"/>
    <x v="1"/>
  </r>
  <r>
    <s v="Porky's II: The Next Day"/>
    <x v="2"/>
    <x v="0"/>
    <n v="1983"/>
    <s v="June 24, 1983 (United States)"/>
    <x v="30"/>
    <n v="11000"/>
    <s v="Bob Clark"/>
    <s v="Roger Swaybill"/>
    <s v="Dan Monahan"/>
    <s v="Canada"/>
    <x v="30"/>
    <n v="33759266"/>
    <s v="Astral Bellevue PathÃ©"/>
    <n v="98"/>
    <n v="99.6"/>
    <n v="47163908.070609808"/>
    <x v="0"/>
  </r>
  <r>
    <s v="Raise the Titanic"/>
    <x v="1"/>
    <x v="1"/>
    <n v="1980"/>
    <s v="August 1, 1980 (United States)"/>
    <x v="30"/>
    <n v="4100"/>
    <s v="Jerry Jameson"/>
    <s v="Adam Kennedy"/>
    <s v="Jason Robards"/>
    <s v="United Kingdom"/>
    <x v="115"/>
    <m/>
    <s v="ITC Films"/>
    <n v="115"/>
    <n v="82.4"/>
    <s v="Missing"/>
    <x v="1"/>
  </r>
  <r>
    <s v="Ruby Cairo"/>
    <x v="0"/>
    <x v="12"/>
    <n v="1992"/>
    <s v="October 29, 1993 (United States)"/>
    <x v="30"/>
    <n v="2100"/>
    <s v="Graeme Clifford"/>
    <s v="Robert Dillon"/>
    <s v="Andie MacDowell"/>
    <s v="United States"/>
    <x v="3"/>
    <n v="608866"/>
    <s v="Majestic Films International"/>
    <n v="90"/>
    <n v="140.30000000000001"/>
    <n v="1568228.8267117497"/>
    <x v="0"/>
  </r>
  <r>
    <s v="Sahara"/>
    <x v="1"/>
    <x v="3"/>
    <n v="1983"/>
    <s v="March 2, 1984 (United States)"/>
    <x v="30"/>
    <n v="1500"/>
    <s v="Andrew V. McLaglen"/>
    <s v="Menahem Golan"/>
    <s v="Brooke Shields"/>
    <s v="United Kingdom"/>
    <x v="13"/>
    <n v="1402962"/>
    <s v="Cabal Film"/>
    <n v="111"/>
    <n v="99.6"/>
    <n v="2120449.0148809524"/>
    <x v="0"/>
  </r>
  <r>
    <s v="Say It Isn't So"/>
    <x v="2"/>
    <x v="0"/>
    <n v="2001"/>
    <s v="March 23, 2001 (United States)"/>
    <x v="30"/>
    <n v="13000"/>
    <s v="J.B. Rogers"/>
    <s v="Peter Gaulke"/>
    <s v="Chris Klein"/>
    <s v="United States"/>
    <x v="13"/>
    <n v="12320393"/>
    <s v="Twentieth Century Fox"/>
    <n v="95"/>
    <n v="177.1"/>
    <n v="30274385.057258062"/>
    <x v="0"/>
  </r>
  <r>
    <s v="Scarlet Diva"/>
    <x v="2"/>
    <x v="2"/>
    <n v="2000"/>
    <s v="May 26, 2000 (Italy)"/>
    <x v="30"/>
    <n v="2400"/>
    <s v="Asia Argento"/>
    <s v="Asia Argento"/>
    <s v="Asia Argento"/>
    <s v="Italy"/>
    <x v="1"/>
    <n v="18062"/>
    <s v="Opera Film (II)"/>
    <n v="90"/>
    <n v="172.2"/>
    <n v="51147.689591078066"/>
    <x v="1"/>
  </r>
  <r>
    <s v="Silent Hill: Revelation"/>
    <x v="2"/>
    <x v="1"/>
    <n v="2012"/>
    <s v="October 26, 2012 (United States)"/>
    <x v="30"/>
    <n v="61000"/>
    <s v="M.J. Bassett"/>
    <s v="M.J. Bassett"/>
    <s v="Adelaide Clemens"/>
    <s v="Canada"/>
    <x v="0"/>
    <n v="55362705"/>
    <s v="Davis-Films"/>
    <n v="95"/>
    <n v="229.6"/>
    <n v="83675675.662202388"/>
    <x v="0"/>
  </r>
  <r>
    <s v="Sliver"/>
    <x v="2"/>
    <x v="2"/>
    <n v="1993"/>
    <s v="May 21, 1993 (United States)"/>
    <x v="30"/>
    <n v="30000"/>
    <s v="Phillip Noyce"/>
    <s v="Ira Levin"/>
    <s v="Sharon Stone"/>
    <s v="United States"/>
    <x v="28"/>
    <n v="116300000"/>
    <s v="Paramount Pictures"/>
    <n v="107"/>
    <n v="144.5"/>
    <n v="157566073.81058246"/>
    <x v="0"/>
  </r>
  <r>
    <s v="Superman III"/>
    <x v="1"/>
    <x v="1"/>
    <n v="1983"/>
    <s v="June 17, 1983 (United States)"/>
    <x v="30"/>
    <n v="66000"/>
    <s v="Richard Lester"/>
    <s v="Jerry Siegel"/>
    <s v="Christopher Reeve"/>
    <s v="France"/>
    <x v="116"/>
    <n v="59950623"/>
    <s v="Dovemead Films"/>
    <n v="125"/>
    <n v="99.6"/>
    <n v="83754951.068775788"/>
    <x v="0"/>
  </r>
  <r>
    <s v="Take This Job and Shove It"/>
    <x v="1"/>
    <x v="0"/>
    <n v="1981"/>
    <s v="May 15, 1981 (United States)"/>
    <x v="30"/>
    <n v="761"/>
    <s v="Gus Trikonis"/>
    <s v="Barry Schneider"/>
    <s v="Robert Hays"/>
    <s v="United States"/>
    <x v="117"/>
    <n v="17569027"/>
    <s v="Cinema Group Ventures"/>
    <n v="100"/>
    <n v="90.9"/>
    <n v="31087587.264227644"/>
    <x v="0"/>
  </r>
  <r>
    <s v="The Barbarians"/>
    <x v="2"/>
    <x v="1"/>
    <n v="1987"/>
    <s v="March 20, 1987 (United States)"/>
    <x v="30"/>
    <n v="3600"/>
    <s v="Ruggero Deodato"/>
    <s v="Alberto Piferi"/>
    <s v="David Paul"/>
    <s v="Italy"/>
    <x v="81"/>
    <n v="800000"/>
    <s v="Canon Italia S.r.l."/>
    <n v="87"/>
    <n v="113.6"/>
    <n v="1209126.9841269841"/>
    <x v="0"/>
  </r>
  <r>
    <s v="The Beverly Hillbillies"/>
    <x v="1"/>
    <x v="0"/>
    <n v="1993"/>
    <s v="October 15, 1993 (United States)"/>
    <x v="30"/>
    <n v="18000"/>
    <s v="Penelope Spheeris"/>
    <s v="Paul Henning"/>
    <s v="Diedrich Bader"/>
    <s v="United States"/>
    <x v="13"/>
    <n v="57405220"/>
    <s v="Twentieth Century Fox"/>
    <n v="92"/>
    <n v="144.5"/>
    <n v="71364220.864953086"/>
    <x v="0"/>
  </r>
  <r>
    <s v="The Brown Bunny"/>
    <x v="3"/>
    <x v="2"/>
    <n v="2003"/>
    <s v="November 14, 2003 (Austria)"/>
    <x v="30"/>
    <n v="14000"/>
    <s v="Vincent Gallo"/>
    <s v="Vincent Gallo"/>
    <s v="Vincent Gallo"/>
    <s v="United States"/>
    <x v="20"/>
    <n v="402599"/>
    <s v="Gray Daisy Films"/>
    <n v="93"/>
    <n v="184"/>
    <n v="562457.19990829891"/>
    <x v="0"/>
  </r>
  <r>
    <s v="The Devil and Max Devlin"/>
    <x v="1"/>
    <x v="0"/>
    <n v="1981"/>
    <s v="March 6, 1981 (United States)"/>
    <x v="30"/>
    <n v="1200"/>
    <s v="Steven Hilliard Stern"/>
    <s v="Mary Rodgers"/>
    <s v="Elliott Gould"/>
    <s v="United States"/>
    <x v="1"/>
    <n v="16000000"/>
    <s v="Walt Disney Productions"/>
    <n v="96"/>
    <n v="90.9"/>
    <n v="45308550.185873605"/>
    <x v="1"/>
  </r>
  <r>
    <s v="The Happening"/>
    <x v="2"/>
    <x v="2"/>
    <n v="2008"/>
    <s v="June 13, 2008 (United States)"/>
    <x v="30"/>
    <n v="199000"/>
    <s v="M. Night Shyamalan"/>
    <s v="M. Night Shyamalan"/>
    <s v="Mark Wahlberg"/>
    <s v="United States"/>
    <x v="64"/>
    <n v="163403799"/>
    <s v="Twentieth Century Fox"/>
    <n v="91"/>
    <n v="215.3"/>
    <n v="438284661.57834506"/>
    <x v="0"/>
  </r>
  <r>
    <s v="The Haunting"/>
    <x v="0"/>
    <x v="8"/>
    <n v="1999"/>
    <s v="July 23, 1999 (United States)"/>
    <x v="30"/>
    <n v="73000"/>
    <s v="Jan de Bont"/>
    <s v="David Self"/>
    <s v="Liam Neeson"/>
    <s v="United States"/>
    <x v="65"/>
    <n v="177311151"/>
    <s v="Dreamworks Pictures"/>
    <n v="113"/>
    <n v="166.6"/>
    <n v="396671862.77312773"/>
    <x v="0"/>
  </r>
  <r>
    <s v="The Horror Show"/>
    <x v="2"/>
    <x v="4"/>
    <n v="1989"/>
    <s v="April 28, 1989 (United States)"/>
    <x v="30"/>
    <n v="3600"/>
    <s v="James Isaac"/>
    <s v="Allyn Warner"/>
    <s v="Lance Henriksen"/>
    <s v="United States"/>
    <x v="31"/>
    <n v="1738897"/>
    <s v="Sean S. Cunningham Films"/>
    <n v="95"/>
    <n v="124"/>
    <n v="2945202.4230127847"/>
    <x v="0"/>
  </r>
  <r>
    <s v="The Informers"/>
    <x v="2"/>
    <x v="6"/>
    <n v="2008"/>
    <s v="April 24, 2009 (United States)"/>
    <x v="30"/>
    <n v="16000"/>
    <s v="Gregor Jordan"/>
    <s v="Bret Easton Ellis"/>
    <s v="Billy Bob Thornton"/>
    <s v="United States"/>
    <x v="40"/>
    <n v="382174"/>
    <s v="Senator Entertainment Co"/>
    <n v="98"/>
    <n v="215.3"/>
    <n v="714407.47116564412"/>
    <x v="0"/>
  </r>
  <r>
    <s v="The Lemon Sisters"/>
    <x v="0"/>
    <x v="0"/>
    <n v="1989"/>
    <s v="August 31, 1990 (United States)"/>
    <x v="30"/>
    <n v="694"/>
    <s v="Joyce Chopra"/>
    <s v="Jeremy Pikser"/>
    <s v="Diane Keaton"/>
    <s v="United States"/>
    <x v="25"/>
    <n v="3473905"/>
    <s v="Lightyear Entertainment"/>
    <n v="93"/>
    <n v="124"/>
    <n v="4542913.5343347639"/>
    <x v="0"/>
  </r>
  <r>
    <s v="The Pallbearer"/>
    <x v="0"/>
    <x v="0"/>
    <n v="1996"/>
    <s v="May 3, 1996 (United States)"/>
    <x v="30"/>
    <n v="7700"/>
    <s v="Matt Reeves"/>
    <s v="Jason Katims"/>
    <s v="David Schwimmer"/>
    <s v="United States"/>
    <x v="42"/>
    <n v="5656388"/>
    <s v="Miramax"/>
    <n v="98"/>
    <n v="156.9"/>
    <n v="12654195.474302497"/>
    <x v="0"/>
  </r>
  <r>
    <s v="The Pest"/>
    <x v="0"/>
    <x v="0"/>
    <n v="1997"/>
    <s v="February 7, 1997 (United States)"/>
    <x v="30"/>
    <n v="8100"/>
    <s v="Paul Miller"/>
    <s v="David Bar Katz"/>
    <s v="John Leguizamo"/>
    <s v="United States"/>
    <x v="42"/>
    <n v="3600616"/>
    <s v="Papazian-Hirsch Entertainment International"/>
    <n v="84"/>
    <n v="160.5"/>
    <n v="5292367.0776652191"/>
    <x v="0"/>
  </r>
  <r>
    <s v="The Phantom"/>
    <x v="1"/>
    <x v="1"/>
    <n v="1996"/>
    <s v="June 7, 1996 (United States)"/>
    <x v="30"/>
    <n v="33000"/>
    <s v="Simon Wincer"/>
    <s v="Lee Falk"/>
    <s v="Billy Zane"/>
    <s v="Australia"/>
    <x v="37"/>
    <n v="17323326"/>
    <s v="Paramount Pictures"/>
    <n v="100"/>
    <n v="156.9"/>
    <n v="40385749.289977044"/>
    <x v="0"/>
  </r>
  <r>
    <s v="The Twilight Saga: Eclipse"/>
    <x v="0"/>
    <x v="1"/>
    <n v="2010"/>
    <s v="June 30, 2010 (United States)"/>
    <x v="30"/>
    <n v="233000"/>
    <s v="David Slade"/>
    <s v="Melissa Rosenberg"/>
    <s v="Kristen Stewart"/>
    <s v="United States"/>
    <x v="118"/>
    <n v="698491347"/>
    <s v="Summit Entertainment"/>
    <n v="124"/>
    <n v="218.1"/>
    <n v="1326045566.5476635"/>
    <x v="0"/>
  </r>
  <r>
    <s v="The Unholy"/>
    <x v="2"/>
    <x v="4"/>
    <n v="1988"/>
    <s v="April 22, 1988 (United States)"/>
    <x v="30"/>
    <n v="1700"/>
    <s v="Camilo Vila"/>
    <s v="Philip Yordan"/>
    <s v="Ben Cross"/>
    <s v="United States"/>
    <x v="1"/>
    <n v="6337299"/>
    <s v="Vestron Pictures"/>
    <n v="102"/>
    <n v="118.3"/>
    <n v="8853622.2159559838"/>
    <x v="1"/>
  </r>
  <r>
    <s v="The Women"/>
    <x v="0"/>
    <x v="0"/>
    <n v="2008"/>
    <s v="September 12, 2008 (United States)"/>
    <x v="30"/>
    <n v="21000"/>
    <s v="Diane English"/>
    <s v="Diane English"/>
    <s v="Meg Ryan"/>
    <s v="United States"/>
    <x v="15"/>
    <n v="50007546"/>
    <s v="Picturehouse"/>
    <n v="114"/>
    <n v="215.3"/>
    <n v="88486058.456445992"/>
    <x v="0"/>
  </r>
  <r>
    <s v="Thunder Run"/>
    <x v="0"/>
    <x v="1"/>
    <n v="1985"/>
    <s v="May 30, 1986 (United States)"/>
    <x v="30"/>
    <n v="301"/>
    <s v="Gary Hudson"/>
    <s v="Charles Davis"/>
    <s v="Forrest Tucker"/>
    <s v="United States"/>
    <x v="1"/>
    <m/>
    <s v="Lynn-Davis Productions"/>
    <n v="90"/>
    <n v="107.6"/>
    <s v="Missing"/>
    <x v="1"/>
  </r>
  <r>
    <s v="Tooth Fairy"/>
    <x v="1"/>
    <x v="0"/>
    <n v="2010"/>
    <s v="January 22, 2010 (United States)"/>
    <x v="30"/>
    <n v="44000"/>
    <s v="Michael Lembeck"/>
    <s v="Lowell Ganz"/>
    <s v="Dwayne Johnson"/>
    <s v="United States"/>
    <x v="64"/>
    <n v="112462508"/>
    <s v="Twentieth Century Fox"/>
    <n v="101"/>
    <n v="218.1"/>
    <n v="237144125.86574396"/>
    <x v="0"/>
  </r>
  <r>
    <s v="Trail of the Pink Panther"/>
    <x v="1"/>
    <x v="0"/>
    <n v="1982"/>
    <s v="December 17, 1982 (United States)"/>
    <x v="30"/>
    <n v="9800"/>
    <s v="Blake Edwards"/>
    <s v="Blake Edwards"/>
    <s v="Peter Sellers"/>
    <s v="United Kingdom"/>
    <x v="14"/>
    <n v="9056073"/>
    <s v="United Artists"/>
    <n v="96"/>
    <n v="96.5"/>
    <n v="14607651.895712014"/>
    <x v="0"/>
  </r>
  <r>
    <s v="Transylvania 6-5000"/>
    <x v="1"/>
    <x v="0"/>
    <n v="1985"/>
    <s v="November 8, 1985 (United States)"/>
    <x v="30"/>
    <n v="6900"/>
    <s v="Rudy De Luca"/>
    <s v="Rudy De Luca"/>
    <s v="Jeff Goldblum"/>
    <s v="Yugoslavia"/>
    <x v="31"/>
    <n v="7196872"/>
    <s v="Balcor Film Investors"/>
    <n v="93"/>
    <n v="107.6"/>
    <n v="10578325.607332367"/>
    <x v="0"/>
  </r>
  <r>
    <s v="Tulsa"/>
    <x v="0"/>
    <x v="0"/>
    <n v="2020"/>
    <s v="June 3, 2020 (United States)"/>
    <x v="30"/>
    <n v="294"/>
    <s v="Scott Pryor"/>
    <s v="Scott Pryor"/>
    <s v="Scott Pryor"/>
    <s v="United States"/>
    <x v="1"/>
    <n v="413378"/>
    <s v="Pryor Entertainment"/>
    <n v="120"/>
    <n v="258.8"/>
    <n v="756040.07563025213"/>
    <x v="1"/>
  </r>
  <r>
    <s v="UglyDolls"/>
    <x v="1"/>
    <x v="5"/>
    <n v="2019"/>
    <s v="May 3, 2019 (United States)"/>
    <x v="30"/>
    <n v="6100"/>
    <s v="Kelly Asbury"/>
    <s v="Alison Peck"/>
    <s v="Kelly Clarkson"/>
    <s v="China"/>
    <x v="37"/>
    <n v="32450241"/>
    <s v="STX Entertainment"/>
    <n v="87"/>
    <n v="255.7"/>
    <n v="50627692.947772652"/>
    <x v="0"/>
  </r>
  <r>
    <s v="Under the Cherry Moon"/>
    <x v="0"/>
    <x v="0"/>
    <n v="1986"/>
    <s v="July 2, 1986 (United States)"/>
    <x v="30"/>
    <n v="3200"/>
    <s v="Prince"/>
    <s v="Becky Johnston"/>
    <s v="Prince"/>
    <s v="United States"/>
    <x v="1"/>
    <n v="10090429"/>
    <s v="Warner Bros."/>
    <n v="100"/>
    <n v="109.6"/>
    <n v="27064733.418133803"/>
    <x v="1"/>
  </r>
  <r>
    <s v="Universal Soldier: Day of Reckoning"/>
    <x v="2"/>
    <x v="1"/>
    <n v="2012"/>
    <s v="October 25, 2012 (United States)"/>
    <x v="30"/>
    <n v="20000"/>
    <s v="John Hyams"/>
    <s v="John Hyams"/>
    <s v="Jean-Claude Van Damme"/>
    <s v="United States"/>
    <x v="20"/>
    <n v="1402307"/>
    <s v="Foresight Unlimited"/>
    <n v="114"/>
    <n v="229.6"/>
    <n v="2061181.5865894835"/>
    <x v="0"/>
  </r>
  <r>
    <s v="V.I. Warshawski"/>
    <x v="2"/>
    <x v="1"/>
    <n v="1991"/>
    <s v="July 26, 1991 (United States)"/>
    <x v="30"/>
    <n v="4800"/>
    <s v="Jeff Kanew"/>
    <s v="Sara Paretsky"/>
    <s v="Kathleen Turner"/>
    <s v="United States"/>
    <x v="1"/>
    <n v="11128309"/>
    <s v="Hollywood Pictures"/>
    <n v="89"/>
    <n v="136.19999999999999"/>
    <n v="14768274.182491288"/>
    <x v="1"/>
  </r>
  <r>
    <s v="Virus"/>
    <x v="2"/>
    <x v="1"/>
    <n v="1999"/>
    <s v="January 15, 1999 (United States)"/>
    <x v="30"/>
    <n v="27000"/>
    <s v="John Bruno"/>
    <s v="Chuck Pfarrer"/>
    <s v="Jamie Lee Curtis"/>
    <s v="United States"/>
    <x v="71"/>
    <n v="30657854"/>
    <s v="Mutual Film Company"/>
    <n v="99"/>
    <n v="166.6"/>
    <n v="89908066.542829633"/>
    <x v="0"/>
  </r>
  <r>
    <s v="Wish Upon"/>
    <x v="0"/>
    <x v="2"/>
    <n v="2017"/>
    <s v="July 14, 2017 (United States)"/>
    <x v="30"/>
    <n v="19000"/>
    <s v="John R. Leonetti"/>
    <s v="Barbara Marshall"/>
    <s v="Joey King"/>
    <s v="United States"/>
    <x v="2"/>
    <n v="23468586"/>
    <s v="Broad Green Pictures"/>
    <n v="90"/>
    <n v="245.1"/>
    <n v="48251539.502024293"/>
    <x v="0"/>
  </r>
  <r>
    <n v="31"/>
    <x v="4"/>
    <x v="4"/>
    <n v="2016"/>
    <s v="September 16, 2016 (United States)"/>
    <x v="31"/>
    <n v="19000"/>
    <s v="Rob Zombie"/>
    <s v="Rob Zombie"/>
    <s v="Malcolm McDowell"/>
    <s v="United Kingdom"/>
    <x v="112"/>
    <n v="850419"/>
    <s v="Bow and Arrow Entertainment"/>
    <n v="102"/>
    <n v="240"/>
    <n v="1208031.0923076922"/>
    <x v="0"/>
  </r>
  <r>
    <s v="10,000 BC"/>
    <x v="0"/>
    <x v="1"/>
    <n v="2008"/>
    <s v="March 7, 2008 (United States)"/>
    <x v="31"/>
    <n v="127000"/>
    <s v="Roland Emmerich"/>
    <s v="Roland Emmerich"/>
    <s v="Camilla Belle"/>
    <s v="United States"/>
    <x v="119"/>
    <n v="269784201"/>
    <s v="Warner Bros."/>
    <n v="109"/>
    <n v="215.3"/>
    <n v="381807924.0348351"/>
    <x v="0"/>
  </r>
  <r>
    <s v="976-EVIL"/>
    <x v="2"/>
    <x v="0"/>
    <n v="1988"/>
    <s v="March 24, 1989 (United States)"/>
    <x v="31"/>
    <n v="4900"/>
    <s v="Robert Englund"/>
    <s v="Rhet Topham"/>
    <s v="Stephen Geoffreys"/>
    <s v="United States"/>
    <x v="1"/>
    <n v="2955917"/>
    <s v="Cinetel Films"/>
    <n v="92"/>
    <n v="118.3"/>
    <n v="4344755.9570670519"/>
    <x v="1"/>
  </r>
  <r>
    <s v="A Dirty Shame"/>
    <x v="8"/>
    <x v="0"/>
    <n v="2004"/>
    <s v="September 24, 2004 (United States)"/>
    <x v="31"/>
    <n v="12000"/>
    <s v="John Waters"/>
    <s v="John Waters"/>
    <s v="Tracey Ullman"/>
    <s v="United States"/>
    <x v="10"/>
    <n v="1914166"/>
    <s v="Fine Line Features"/>
    <n v="89"/>
    <n v="188.9"/>
    <n v="3387028.9210220673"/>
    <x v="0"/>
  </r>
  <r>
    <s v="A Nightmare on Elm Street 5: The Dream Child"/>
    <x v="2"/>
    <x v="8"/>
    <n v="1989"/>
    <s v="August 11, 1989 (United States)"/>
    <x v="31"/>
    <n v="42000"/>
    <s v="Stephen Hopkins"/>
    <s v="Wes Craven"/>
    <s v="Robert Englund"/>
    <s v="United States"/>
    <x v="14"/>
    <n v="22168359"/>
    <s v="New Line Cinema"/>
    <n v="89"/>
    <n v="124"/>
    <n v="28990124.409012873"/>
    <x v="0"/>
  </r>
  <r>
    <s v="Abduction"/>
    <x v="0"/>
    <x v="1"/>
    <n v="2011"/>
    <s v="September 23, 2011 (United States)"/>
    <x v="31"/>
    <n v="78000"/>
    <s v="John Singleton"/>
    <s v="Shawn Christensen"/>
    <s v="Taylor Lautner"/>
    <s v="United States"/>
    <x v="46"/>
    <n v="82087155"/>
    <s v="Lionsgate"/>
    <n v="106"/>
    <n v="224.9"/>
    <n v="128069411.82027648"/>
    <x v="0"/>
  </r>
  <r>
    <s v="Action Point"/>
    <x v="2"/>
    <x v="0"/>
    <n v="2018"/>
    <s v="June 1, 2018 (United States)"/>
    <x v="31"/>
    <n v="11000"/>
    <s v="Tim Kirkby"/>
    <s v="John Altschuler"/>
    <s v="Johnny Knoxville"/>
    <s v="United States"/>
    <x v="27"/>
    <n v="5103663"/>
    <s v="Paramount Pictures"/>
    <n v="85"/>
    <n v="251.1"/>
    <n v="16114882.032124352"/>
    <x v="0"/>
  </r>
  <r>
    <s v="Addicted"/>
    <x v="2"/>
    <x v="2"/>
    <n v="2014"/>
    <s v="October 10, 2014 (United States)"/>
    <x v="31"/>
    <n v="10000"/>
    <s v="Bille Woodruff"/>
    <s v="Christina Welsh"/>
    <s v="Sharon Leal"/>
    <s v="United States"/>
    <x v="17"/>
    <n v="17534314"/>
    <s v="Codeblack Entertainment"/>
    <n v="106"/>
    <n v="236.7"/>
    <n v="33287884.584423676"/>
    <x v="0"/>
  </r>
  <r>
    <s v="Agent Cody Banks"/>
    <x v="1"/>
    <x v="1"/>
    <n v="2003"/>
    <s v="March 14, 2003 (United States)"/>
    <x v="31"/>
    <n v="34000"/>
    <s v="Harald Zwart"/>
    <s v="Ashley Miller"/>
    <s v="Frankie Muniz"/>
    <s v="United States"/>
    <x v="54"/>
    <n v="58795814"/>
    <s v="Metro-Goldwyn-Mayer (MGM)"/>
    <n v="102"/>
    <n v="184"/>
    <n v="131535128.67694567"/>
    <x v="0"/>
  </r>
  <r>
    <s v="Almost You"/>
    <x v="2"/>
    <x v="0"/>
    <n v="1984"/>
    <s v="March 29, 1985 (United States)"/>
    <x v="31"/>
    <n v="216"/>
    <s v="Adam Brooks"/>
    <s v="Adam Brooks"/>
    <s v="Brooke Adams"/>
    <s v="United States"/>
    <x v="11"/>
    <n v="95000"/>
    <s v="Almost You"/>
    <n v="96"/>
    <n v="103.9"/>
    <n v="233439.51612903224"/>
    <x v="0"/>
  </r>
  <r>
    <s v="An American Haunting"/>
    <x v="0"/>
    <x v="2"/>
    <n v="2005"/>
    <s v="May 5, 2006 (United States)"/>
    <x v="31"/>
    <n v="25000"/>
    <s v="Courtney Solomon"/>
    <s v="Brent Monahan"/>
    <s v="Donald Sutherland"/>
    <s v="United Kingdom"/>
    <x v="62"/>
    <n v="29612137"/>
    <s v="Allan Zeman Productions"/>
    <n v="83"/>
    <n v="195.3"/>
    <n v="50154631.150083378"/>
    <x v="0"/>
  </r>
  <r>
    <s v="An American Werewolf in Paris"/>
    <x v="2"/>
    <x v="0"/>
    <n v="1997"/>
    <s v="December 25, 1997 (United States)"/>
    <x v="31"/>
    <n v="24000"/>
    <s v="Anthony Waller"/>
    <s v="John Landis"/>
    <s v="Tom Everett Scott"/>
    <s v="United Kingdom"/>
    <x v="13"/>
    <n v="26570463"/>
    <s v="Hollywood Pictures"/>
    <n v="105"/>
    <n v="160.5"/>
    <n v="51599873.015296362"/>
    <x v="0"/>
  </r>
  <r>
    <s v="Baby: Secret of the Lost Legend"/>
    <x v="1"/>
    <x v="3"/>
    <n v="1985"/>
    <s v="March 22, 1985 (United States)"/>
    <x v="31"/>
    <n v="3100"/>
    <s v="Bill Norton"/>
    <s v="Clifford Green"/>
    <s v="William Katt"/>
    <s v="United States"/>
    <x v="1"/>
    <n v="14972297"/>
    <s v="Silver Screen Partners II"/>
    <n v="95"/>
    <n v="107.6"/>
    <n v="20284832.796353932"/>
    <x v="1"/>
  </r>
  <r>
    <s v="Before You Know It"/>
    <x v="3"/>
    <x v="0"/>
    <n v="2019"/>
    <s v="August 30, 2019 (United States)"/>
    <x v="31"/>
    <n v="590"/>
    <s v="Hannah Pearl Utt"/>
    <s v="Jen Tullock"/>
    <s v="Hannah Pearl Utt"/>
    <s v="United States"/>
    <x v="1"/>
    <n v="151507"/>
    <s v="Ball &amp; Chain Productions"/>
    <n v="98"/>
    <n v="255.7"/>
    <n v="268084.68583042972"/>
    <x v="1"/>
  </r>
  <r>
    <s v="Big Top Pee-wee"/>
    <x v="1"/>
    <x v="3"/>
    <n v="1988"/>
    <s v="July 22, 1988 (United States)"/>
    <x v="31"/>
    <n v="8800"/>
    <s v="Randal Kleiser"/>
    <s v="Paul Reubens"/>
    <s v="Paul Reubens"/>
    <s v="United States"/>
    <x v="1"/>
    <n v="15122324"/>
    <s v="Paramount Pictures"/>
    <n v="86"/>
    <n v="118.3"/>
    <n v="32842281.702066995"/>
    <x v="1"/>
  </r>
  <r>
    <s v="Blame It on the Night"/>
    <x v="0"/>
    <x v="0"/>
    <n v="1984"/>
    <s v="November 2, 1984 (United States)"/>
    <x v="31"/>
    <n v="172"/>
    <s v="Gene Taft"/>
    <s v="Gene Taft"/>
    <s v="Nick Mancuso"/>
    <s v="United States"/>
    <x v="1"/>
    <m/>
    <s v="Delphi II Productions"/>
    <n v="85"/>
    <n v="103.9"/>
    <s v="Missing"/>
    <x v="1"/>
  </r>
  <r>
    <s v="Bless the Child"/>
    <x v="2"/>
    <x v="6"/>
    <n v="2000"/>
    <s v="August 11, 2000 (United States)"/>
    <x v="31"/>
    <n v="14000"/>
    <s v="Chuck Russell"/>
    <s v="Cathy Cash Spellman"/>
    <s v="Kim Basinger"/>
    <s v="United States"/>
    <x v="93"/>
    <n v="40443010"/>
    <s v="Paramount Pictures"/>
    <n v="107"/>
    <n v="172.2"/>
    <n v="87833108.674269423"/>
    <x v="0"/>
  </r>
  <r>
    <s v="Boarding Gate"/>
    <x v="2"/>
    <x v="2"/>
    <n v="2007"/>
    <s v="August 22, 2007 (France)"/>
    <x v="31"/>
    <n v="3600"/>
    <s v="Olivier Assayas"/>
    <s v="Olivier Assayas"/>
    <s v="Asia Argento"/>
    <s v="France"/>
    <x v="1"/>
    <n v="586888"/>
    <s v="Canal+"/>
    <n v="106"/>
    <n v="207.3"/>
    <n v="767488.29871244635"/>
    <x v="1"/>
  </r>
  <r>
    <s v="Breakin' 2: Electric Boogaloo"/>
    <x v="1"/>
    <x v="0"/>
    <n v="1984"/>
    <s v="December 21, 1984 (United States)"/>
    <x v="31"/>
    <n v="3900"/>
    <s v="Sam Firstenberg"/>
    <s v="Charles Parker"/>
    <s v="Lucinda Dickey"/>
    <s v="United States"/>
    <x v="1"/>
    <n v="15101131"/>
    <s v="TriStar Pictures"/>
    <n v="94"/>
    <n v="103.9"/>
    <n v="47682016.743005179"/>
    <x v="1"/>
  </r>
  <r>
    <s v="Calendar Girl"/>
    <x v="0"/>
    <x v="0"/>
    <n v="1993"/>
    <s v="September 3, 1993 (United States)"/>
    <x v="31"/>
    <n v="2100"/>
    <s v="John Whitesell"/>
    <s v="Paul W. Shapiro"/>
    <s v="Jason Priestley"/>
    <s v="United States"/>
    <x v="29"/>
    <n v="2570550"/>
    <s v="Parkway Productions"/>
    <n v="90"/>
    <n v="144.5"/>
    <n v="5750709.1409691628"/>
    <x v="0"/>
  </r>
  <r>
    <s v="Cannonball Run II"/>
    <x v="1"/>
    <x v="1"/>
    <n v="1984"/>
    <s v="June 29, 1984 (United States)"/>
    <x v="31"/>
    <n v="15000"/>
    <s v="Hal Needham"/>
    <s v="Brock Yates"/>
    <s v="Burt Reynolds"/>
    <s v="Hong Kong"/>
    <x v="0"/>
    <n v="28078073"/>
    <s v="Arcafin B.V."/>
    <n v="108"/>
    <n v="103.9"/>
    <n v="85897478.344377503"/>
    <x v="0"/>
  </r>
  <r>
    <s v="Cats &amp; Dogs"/>
    <x v="1"/>
    <x v="1"/>
    <n v="2001"/>
    <s v="July 4, 2001 (United States)"/>
    <x v="31"/>
    <n v="57000"/>
    <s v="Lawrence Guterman"/>
    <s v="John Requa"/>
    <s v="Alec Baldwin"/>
    <s v="United States"/>
    <x v="48"/>
    <n v="200687492"/>
    <s v="Warner Bros."/>
    <n v="87"/>
    <n v="177.1"/>
    <n v="249487877.6515708"/>
    <x v="0"/>
  </r>
  <r>
    <s v="Chasers"/>
    <x v="2"/>
    <x v="1"/>
    <n v="1994"/>
    <s v="April 22, 1994 (United States)"/>
    <x v="31"/>
    <n v="5900"/>
    <s v="Dennis Hopper"/>
    <s v="Joe Batteer"/>
    <s v="Tom Berenger"/>
    <s v="United States"/>
    <x v="1"/>
    <n v="1596687"/>
    <s v="Morgan Creek Entertainment"/>
    <n v="102"/>
    <n v="148.19999999999999"/>
    <n v="2052787.0417721521"/>
    <x v="1"/>
  </r>
  <r>
    <s v="Child's Play 3"/>
    <x v="2"/>
    <x v="4"/>
    <n v="1991"/>
    <s v="August 30, 1991 (United States)"/>
    <x v="31"/>
    <n v="37000"/>
    <s v="Jack Bender"/>
    <s v="Don Mancini"/>
    <s v="Justin Whalin"/>
    <s v="United Kingdom"/>
    <x v="29"/>
    <n v="20560255"/>
    <s v="Universal Pictures"/>
    <n v="90"/>
    <n v="136.19999999999999"/>
    <n v="31074948.901289683"/>
    <x v="0"/>
  </r>
  <r>
    <s v="Claire of the Moon"/>
    <x v="7"/>
    <x v="2"/>
    <n v="1992"/>
    <s v="October 21, 1993 (Australia)"/>
    <x v="31"/>
    <n v="950"/>
    <s v="Nicole Conn"/>
    <s v="Nicole Conn"/>
    <s v="Trisha Todd"/>
    <s v="United States"/>
    <x v="120"/>
    <m/>
    <s v="Demi-Monde Productions"/>
    <n v="107"/>
    <n v="140.30000000000001"/>
    <s v="Missing"/>
    <x v="1"/>
  </r>
  <r>
    <s v="Club Paradise"/>
    <x v="0"/>
    <x v="0"/>
    <n v="1986"/>
    <s v="July 11, 1986 (United States)"/>
    <x v="31"/>
    <n v="5900"/>
    <s v="Harold Ramis"/>
    <s v="Harry Shearer"/>
    <s v="Robin Williams"/>
    <s v="United States"/>
    <x v="10"/>
    <n v="12308521"/>
    <s v="Warner Bros."/>
    <n v="96"/>
    <n v="109.6"/>
    <n v="15824499.361603376"/>
    <x v="0"/>
  </r>
  <r>
    <s v="Comin' at Ya!"/>
    <x v="2"/>
    <x v="13"/>
    <n v="1981"/>
    <s v="July 24, 1981 (United States)"/>
    <x v="31"/>
    <n v="499"/>
    <s v="Ferdinando Baldi"/>
    <s v="Wolfe Lowenthal"/>
    <s v="Tony Anthony"/>
    <s v="Italy"/>
    <x v="1"/>
    <n v="12000000"/>
    <s v="Lupo-Anthony-Quintano Productions"/>
    <n v="91"/>
    <n v="90.9"/>
    <n v="24672064.777327932"/>
    <x v="1"/>
  </r>
  <r>
    <s v="Committed"/>
    <x v="2"/>
    <x v="0"/>
    <n v="2000"/>
    <s v="April 18, 2000 (Canada)"/>
    <x v="31"/>
    <n v="3700"/>
    <s v="Lisa Krueger"/>
    <s v="Lisa Krueger"/>
    <s v="Heather Graham"/>
    <s v="United States"/>
    <x v="31"/>
    <n v="40361"/>
    <s v="Miramax"/>
    <n v="98"/>
    <n v="172.2"/>
    <n v="94093.318286151494"/>
    <x v="0"/>
  </r>
  <r>
    <s v="Cosmopolis"/>
    <x v="2"/>
    <x v="6"/>
    <n v="2012"/>
    <s v="May 25, 2012 (France)"/>
    <x v="31"/>
    <n v="45000"/>
    <s v="David Cronenberg"/>
    <s v="David Cronenberg"/>
    <s v="Robert Pattinson"/>
    <s v="Canada"/>
    <x v="39"/>
    <n v="7029095"/>
    <s v="Alfama Films"/>
    <n v="109"/>
    <n v="229.6"/>
    <n v="12437661.129500581"/>
    <x v="0"/>
  </r>
  <r>
    <s v="Cyborg"/>
    <x v="2"/>
    <x v="1"/>
    <n v="1989"/>
    <s v="April 7, 1989 (United States)"/>
    <x v="31"/>
    <n v="30000"/>
    <s v="Albert Pyun"/>
    <s v="Albert Pyun"/>
    <s v="Jean-Claude Van Damme"/>
    <s v="United States"/>
    <x v="121"/>
    <n v="10166459"/>
    <s v="Cannon Entertainment"/>
    <n v="86"/>
    <n v="124"/>
    <n v="12638596.725010199"/>
    <x v="0"/>
  </r>
  <r>
    <s v="Donkey Punch"/>
    <x v="2"/>
    <x v="6"/>
    <n v="2008"/>
    <s v="July 18, 2008 (United Kingdom)"/>
    <x v="31"/>
    <n v="11000"/>
    <s v="Olly Blackburn"/>
    <s v="Olly Blackburn"/>
    <s v="Sian Breckin"/>
    <s v="United Kingdom"/>
    <x v="1"/>
    <n v="694422"/>
    <s v="Warp X"/>
    <n v="99"/>
    <n v="215.3"/>
    <n v="881626.59749999992"/>
    <x v="1"/>
  </r>
  <r>
    <s v="Elektra Luxx"/>
    <x v="2"/>
    <x v="0"/>
    <n v="2010"/>
    <s v="March 14, 2010 (United States)"/>
    <x v="31"/>
    <n v="7000"/>
    <s v="Sebastian Gutierrez"/>
    <s v="Sebastian Gutierrez"/>
    <s v="Joseph Gordon-Levitt"/>
    <s v="United States"/>
    <x v="1"/>
    <n v="11514"/>
    <s v="Gato Negro Films"/>
    <n v="100"/>
    <n v="218.1"/>
    <n v="17402.360119047618"/>
    <x v="1"/>
  </r>
  <r>
    <s v="Eragon"/>
    <x v="1"/>
    <x v="1"/>
    <n v="2006"/>
    <s v="December 15, 2006 (United States)"/>
    <x v="31"/>
    <n v="123000"/>
    <s v="Stefen Fangmeier"/>
    <s v="Peter Buchman"/>
    <s v="Ed Speleers"/>
    <s v="United States"/>
    <x v="26"/>
    <n v="250425512"/>
    <s v="Fox 2000 Pictures"/>
    <n v="104"/>
    <n v="201.6"/>
    <n v="430856315.67701864"/>
    <x v="0"/>
  </r>
  <r>
    <s v="Everybody Wins"/>
    <x v="2"/>
    <x v="2"/>
    <n v="1990"/>
    <s v="January 19, 1990 (United States)"/>
    <x v="31"/>
    <n v="1100"/>
    <s v="Karel Reisz"/>
    <s v="Arthur Miller"/>
    <s v="Debra Winger"/>
    <s v="United Kingdom"/>
    <x v="27"/>
    <n v="1372350"/>
    <s v="Recorded Picture Company (RPC)"/>
    <n v="97"/>
    <n v="130.69999999999999"/>
    <n v="2074181.7708333335"/>
    <x v="0"/>
  </r>
  <r>
    <s v="Exorcist: the Beginning"/>
    <x v="2"/>
    <x v="4"/>
    <n v="2004"/>
    <s v="August 20, 2004 (United States)"/>
    <x v="31"/>
    <n v="34000"/>
    <s v="Renny Harlin"/>
    <s v="William Peter Blatty"/>
    <s v="Stellan SkarsgÃ¥rd"/>
    <s v="United States"/>
    <x v="65"/>
    <n v="78110021"/>
    <s v="Morgan Creek Entertainment"/>
    <n v="114"/>
    <n v="188.9"/>
    <n v="217154410.57208031"/>
    <x v="0"/>
  </r>
  <r>
    <s v="Exposed"/>
    <x v="2"/>
    <x v="2"/>
    <n v="1983"/>
    <s v="April 22, 1983 (United States)"/>
    <x v="31"/>
    <n v="786"/>
    <s v="James Toback"/>
    <s v="James Toback"/>
    <s v="Nastassja Kinski"/>
    <s v="United States"/>
    <x v="1"/>
    <n v="1818910"/>
    <s v="United Artists"/>
    <n v="100"/>
    <n v="99.6"/>
    <n v="2207175.9338908801"/>
    <x v="1"/>
  </r>
  <r>
    <s v="Fame"/>
    <x v="1"/>
    <x v="0"/>
    <n v="2009"/>
    <s v="September 25, 2009 (United States)"/>
    <x v="31"/>
    <n v="16000"/>
    <s v="Kevin Tancharoen"/>
    <s v="Allison Burnett"/>
    <s v="Kelsey Grammer"/>
    <s v="United States"/>
    <x v="40"/>
    <n v="77211836"/>
    <s v="Metro-Goldwyn-Mayer (MGM)"/>
    <n v="107"/>
    <n v="214.5"/>
    <n v="146582220.74267912"/>
    <x v="0"/>
  </r>
  <r>
    <s v="Fire Down Below"/>
    <x v="2"/>
    <x v="1"/>
    <n v="1997"/>
    <s v="September 5, 1997 (United States)"/>
    <x v="31"/>
    <n v="17000"/>
    <s v="FÃ©lix EnrÃ­quez AlcalÃ¡"/>
    <s v="Jeb Stuart"/>
    <s v="Steven Seagal"/>
    <s v="United States"/>
    <x v="48"/>
    <n v="16228448"/>
    <s v="Warner Bros."/>
    <n v="105"/>
    <n v="160.5"/>
    <n v="25319037.919098821"/>
    <x v="0"/>
  </r>
  <r>
    <s v="Firewalker"/>
    <x v="1"/>
    <x v="1"/>
    <n v="1986"/>
    <s v="November 21, 1986 (United States)"/>
    <x v="31"/>
    <n v="6300"/>
    <s v="J. Lee Thompson"/>
    <s v="Robert Gosnell"/>
    <s v="Chuck Norris"/>
    <s v="United States"/>
    <x v="42"/>
    <n v="11949484"/>
    <s v="Cannon Group"/>
    <n v="105"/>
    <n v="109.6"/>
    <n v="15626642.810300428"/>
    <x v="0"/>
  </r>
  <r>
    <s v="First Daughter"/>
    <x v="1"/>
    <x v="0"/>
    <n v="2004"/>
    <s v="September 24, 2004 (United States)"/>
    <x v="31"/>
    <n v="21000"/>
    <s v="Forest Whitaker"/>
    <s v="Jessica Bendinger"/>
    <s v="Katie Holmes"/>
    <s v="United States"/>
    <x v="8"/>
    <n v="10592180"/>
    <s v="New Regency Productions"/>
    <n v="106"/>
    <n v="188.9"/>
    <n v="14990419.163957268"/>
    <x v="0"/>
  </r>
  <r>
    <s v="Free Willy 2: The Adventure Home"/>
    <x v="1"/>
    <x v="3"/>
    <n v="1995"/>
    <s v="July 19, 1995 (United States)"/>
    <x v="31"/>
    <n v="17000"/>
    <s v="Dwight H. Little"/>
    <s v="Keith Walker"/>
    <s v="Jason James Richter"/>
    <s v="France"/>
    <x v="1"/>
    <n v="30077111"/>
    <s v="Warner Bros. Family Entertainment"/>
    <n v="95"/>
    <n v="152.4"/>
    <n v="56223900.133128829"/>
    <x v="1"/>
  </r>
  <r>
    <s v="Fresh Horses"/>
    <x v="0"/>
    <x v="2"/>
    <n v="1988"/>
    <s v="November 18, 1988 (United States)"/>
    <x v="31"/>
    <n v="1700"/>
    <s v="David Anspaugh"/>
    <s v="Larry Ketron"/>
    <s v="Molly Ringwald"/>
    <s v="United States"/>
    <x v="62"/>
    <n v="6640346"/>
    <s v="Weintraub Entertainment Group"/>
    <n v="105"/>
    <n v="118.3"/>
    <n v="17103241.134404056"/>
    <x v="0"/>
  </r>
  <r>
    <s v="G-Force"/>
    <x v="1"/>
    <x v="5"/>
    <n v="2009"/>
    <s v="July 24, 2009 (United States)"/>
    <x v="31"/>
    <n v="44000"/>
    <s v="Hoyt Yeatman"/>
    <s v="Cormac Wibberley"/>
    <s v="Will Arnett"/>
    <s v="United States"/>
    <x v="60"/>
    <n v="292817898"/>
    <s v="Jerry Bruckheimer Films"/>
    <n v="88"/>
    <n v="214.5"/>
    <n v="535543898.68307322"/>
    <x v="0"/>
  </r>
  <r>
    <s v="Good Boy"/>
    <x v="1"/>
    <x v="0"/>
    <n v="2003"/>
    <s v="October 10, 2003 (United States)"/>
    <x v="31"/>
    <n v="4100"/>
    <s v="John Hoffman"/>
    <s v="Zeke Richardson"/>
    <s v="Liam Aiken"/>
    <s v="United States"/>
    <x v="40"/>
    <n v="45490616"/>
    <s v="Metro-Goldwyn-Mayer (MGM)"/>
    <n v="87"/>
    <n v="184"/>
    <n v="57754127.896666661"/>
    <x v="0"/>
  </r>
  <r>
    <s v="Halloween 5: The Revenge of Michael Myers"/>
    <x v="2"/>
    <x v="4"/>
    <n v="1989"/>
    <s v="October 13, 1989 (United States)"/>
    <x v="31"/>
    <n v="36000"/>
    <s v="Dominique Othenin-Girard"/>
    <s v="John Carpenter"/>
    <s v="Donald Pleasence"/>
    <s v="United States"/>
    <x v="17"/>
    <n v="11642254"/>
    <s v="Magnum Pictures Inc."/>
    <n v="96"/>
    <n v="124"/>
    <n v="16264992.176983034"/>
    <x v="0"/>
  </r>
  <r>
    <s v="Hell Ride"/>
    <x v="2"/>
    <x v="1"/>
    <n v="2008"/>
    <s v="January 17, 2009 (Japan)"/>
    <x v="31"/>
    <n v="15000"/>
    <s v="Larry Bishop"/>
    <s v="Larry Bishop"/>
    <s v="Larry Bishop"/>
    <s v="United States"/>
    <x v="1"/>
    <n v="390128"/>
    <s v="Dimension Films"/>
    <n v="84"/>
    <n v="215.3"/>
    <n v="573429.81958514219"/>
    <x v="1"/>
  </r>
  <r>
    <s v="Hellraiser: Bloodline"/>
    <x v="2"/>
    <x v="4"/>
    <n v="1996"/>
    <s v="March 8, 1996 (United States)"/>
    <x v="31"/>
    <n v="20000"/>
    <s v="Director"/>
    <s v="Peter Atkins"/>
    <s v="Bruce Ramsay"/>
    <s v="United States"/>
    <x v="81"/>
    <n v="9336886"/>
    <s v="Dimension Films"/>
    <n v="85"/>
    <n v="156.9"/>
    <n v="14567072.01331285"/>
    <x v="0"/>
  </r>
  <r>
    <s v="Holy Matrimony"/>
    <x v="0"/>
    <x v="0"/>
    <n v="1994"/>
    <s v="April 8, 1994 (United States)"/>
    <x v="31"/>
    <n v="1400"/>
    <s v="Leonard Nimoy"/>
    <s v="David Weisberg"/>
    <s v="Patricia Arquette"/>
    <s v="United States"/>
    <x v="1"/>
    <n v="713234"/>
    <s v="Aurora Productions LLC"/>
    <n v="93"/>
    <n v="148.19999999999999"/>
    <n v="1333266.2564417177"/>
    <x v="1"/>
  </r>
  <r>
    <s v="Home Fries"/>
    <x v="0"/>
    <x v="0"/>
    <n v="1998"/>
    <s v="November 25, 1998 (United States)"/>
    <x v="31"/>
    <n v="8200"/>
    <s v="Dean Parisot"/>
    <s v="Vince Gilligan"/>
    <s v="Drew Barrymore"/>
    <s v="United States"/>
    <x v="46"/>
    <n v="10493366"/>
    <s v="Baltimore Pictures"/>
    <n v="91"/>
    <n v="163"/>
    <n v="14850574.17649791"/>
    <x v="0"/>
  </r>
  <r>
    <s v="Hot Tub Time Machine 2"/>
    <x v="2"/>
    <x v="0"/>
    <n v="2015"/>
    <s v="February 20, 2015 (United States)"/>
    <x v="31"/>
    <n v="38000"/>
    <s v="Steve Pink"/>
    <s v="Josh Heald"/>
    <s v="Rob Corddry"/>
    <s v="United States"/>
    <x v="62"/>
    <n v="13081651"/>
    <s v="Paramount Pictures"/>
    <n v="93"/>
    <n v="237"/>
    <n v="21662929.67228261"/>
    <x v="0"/>
  </r>
  <r>
    <s v="Hugo Pool"/>
    <x v="2"/>
    <x v="0"/>
    <n v="1997"/>
    <s v="December 12, 1997 (United States)"/>
    <x v="31"/>
    <n v="1900"/>
    <s v="Robert Downey Sr."/>
    <s v="Robert Downey Sr."/>
    <s v="Alyssa Milano"/>
    <s v="United States"/>
    <x v="1"/>
    <n v="13330"/>
    <s v="BMG Independents"/>
    <n v="92"/>
    <n v="160.5"/>
    <n v="49291.881067961163"/>
    <x v="1"/>
  </r>
  <r>
    <s v="I, Frankenstein"/>
    <x v="0"/>
    <x v="1"/>
    <n v="2014"/>
    <s v="January 24, 2014 (United States)"/>
    <x v="31"/>
    <n v="79000"/>
    <s v="Stuart Beattie"/>
    <s v="Stuart Beattie"/>
    <s v="Aaron Eckhart"/>
    <s v="United States"/>
    <x v="93"/>
    <n v="76801179"/>
    <s v="Hopscotch Features"/>
    <n v="92"/>
    <n v="236.7"/>
    <n v="97505496.83874999"/>
    <x v="0"/>
  </r>
  <r>
    <s v="In the Shadow of Kilimanjaro"/>
    <x v="2"/>
    <x v="1"/>
    <n v="1985"/>
    <s v="May 9, 1986 (United States)"/>
    <x v="31"/>
    <n v="386"/>
    <s v="Raju Patel"/>
    <s v="T. Michael Harry"/>
    <s v="John Rhys-Davies"/>
    <s v="United Kingdom"/>
    <x v="1"/>
    <m/>
    <s v="Film Corporation of Kenya"/>
    <n v="97"/>
    <n v="107.6"/>
    <s v="Missing"/>
    <x v="1"/>
  </r>
  <r>
    <s v="Killer Party"/>
    <x v="2"/>
    <x v="0"/>
    <n v="1986"/>
    <s v="May 9, 1986 (United States)"/>
    <x v="31"/>
    <n v="1800"/>
    <s v="William Fruet"/>
    <s v="Barney Cohen"/>
    <s v="Martin Hewitt"/>
    <s v="Canada"/>
    <x v="1"/>
    <m/>
    <s v="Marquis"/>
    <n v="91"/>
    <n v="109.6"/>
    <s v="Missing"/>
    <x v="1"/>
  </r>
  <r>
    <s v="Leatherface: Texas Chainsaw Massacre III"/>
    <x v="2"/>
    <x v="4"/>
    <n v="1990"/>
    <s v="January 12, 1990 (United States)"/>
    <x v="31"/>
    <n v="15000"/>
    <s v="Jeff Burr"/>
    <s v="Kim Henkel"/>
    <s v="Kate Hodge"/>
    <s v="United States"/>
    <x v="63"/>
    <n v="5765562"/>
    <s v="Nicolas Entertainment"/>
    <n v="85"/>
    <n v="130.69999999999999"/>
    <n v="14167473.72096774"/>
    <x v="0"/>
  </r>
  <r>
    <s v="Longshot"/>
    <x v="9"/>
    <x v="0"/>
    <n v="1981"/>
    <s v="1981 (United States)"/>
    <x v="31"/>
    <n v="101"/>
    <s v="E.W. Swackhamer"/>
    <s v="Barry Rosen"/>
    <s v="Leif Garrett"/>
    <s v="United States"/>
    <x v="1"/>
    <m/>
    <s v="Greentree"/>
    <n v="100"/>
    <n v="90.9"/>
    <s v="Missing"/>
    <x v="1"/>
  </r>
  <r>
    <s v="Lookin' to Get Out"/>
    <x v="2"/>
    <x v="0"/>
    <n v="1982"/>
    <s v="June 30, 1983 (Australia)"/>
    <x v="31"/>
    <n v="684"/>
    <s v="Hal Ashby"/>
    <s v="Al Schwartz"/>
    <s v="Jon Voight"/>
    <s v="United States"/>
    <x v="21"/>
    <n v="946461"/>
    <s v="Lorimar Productions"/>
    <n v="105"/>
    <n v="96.5"/>
    <n v="1945928.9251012146"/>
    <x v="0"/>
  </r>
  <r>
    <s v="Lost &amp; Found"/>
    <x v="0"/>
    <x v="0"/>
    <n v="1999"/>
    <s v="April 23, 1999 (United States)"/>
    <x v="31"/>
    <n v="6200"/>
    <s v="Jeff Pollack"/>
    <s v="J.B. Cook"/>
    <s v="David Spade"/>
    <s v="United States"/>
    <x v="8"/>
    <n v="6552255"/>
    <s v="Alcon Entertainment"/>
    <n v="100"/>
    <n v="166.6"/>
    <n v="8423932.905063292"/>
    <x v="0"/>
  </r>
  <r>
    <s v="Ma mÃ¨re"/>
    <x v="8"/>
    <x v="2"/>
    <n v="2004"/>
    <s v="May 19, 2004 (France)"/>
    <x v="31"/>
    <n v="6600"/>
    <s v="Christophe HonorÃ©"/>
    <s v="Georges Bataille"/>
    <s v="Isabelle Huppert"/>
    <s v="France"/>
    <x v="1"/>
    <n v="1510052"/>
    <s v="Gemini Films"/>
    <n v="110"/>
    <n v="188.9"/>
    <n v="1941404.4067510548"/>
    <x v="1"/>
  </r>
  <r>
    <s v="Made in America"/>
    <x v="0"/>
    <x v="0"/>
    <n v="1993"/>
    <s v="May 28, 1993 (United States)"/>
    <x v="31"/>
    <n v="16000"/>
    <s v="Richard Benjamin"/>
    <s v="Marcia Brandwynne"/>
    <s v="Whoopi Goldberg"/>
    <s v="United States"/>
    <x v="6"/>
    <n v="104942695"/>
    <s v="Canal+"/>
    <n v="111"/>
    <n v="144.5"/>
    <n v="154250068.33815724"/>
    <x v="0"/>
  </r>
  <r>
    <s v="Million Dollar Mystery"/>
    <x v="1"/>
    <x v="0"/>
    <n v="1987"/>
    <s v="June 12, 1987 (United States)"/>
    <x v="31"/>
    <n v="390"/>
    <s v="Richard Fleischer"/>
    <s v="Tim Metcalfe"/>
    <s v="Eddie Deezen"/>
    <s v="United States"/>
    <x v="20"/>
    <n v="989033"/>
    <s v="De Laurentiis Entertainment Group (DEG)"/>
    <n v="95"/>
    <n v="113.6"/>
    <n v="3315273.4334433437"/>
    <x v="0"/>
  </r>
  <r>
    <s v="Miss Congeniality 2: Armed &amp; Fabulous"/>
    <x v="0"/>
    <x v="1"/>
    <n v="2005"/>
    <s v="March 24, 2005 (United States)"/>
    <x v="31"/>
    <n v="71000"/>
    <s v="John Pasquin"/>
    <s v="Marc Lawrence"/>
    <s v="Sandra Bullock"/>
    <s v="United States"/>
    <x v="37"/>
    <n v="101393569"/>
    <s v="Castle Rock Entertainment"/>
    <n v="115"/>
    <n v="195.3"/>
    <n v="310186952.55321282"/>
    <x v="0"/>
  </r>
  <r>
    <s v="Modern Problems"/>
    <x v="1"/>
    <x v="0"/>
    <n v="1981"/>
    <s v="December 25, 1981 (United States)"/>
    <x v="31"/>
    <n v="4900"/>
    <s v="Ken Shapiro"/>
    <s v="Ken Shapiro"/>
    <s v="Chevy Chase"/>
    <s v="United States"/>
    <x v="42"/>
    <n v="26154211"/>
    <s v="Twentieth Century Fox"/>
    <n v="93"/>
    <n v="90.9"/>
    <n v="47834262.255102038"/>
    <x v="0"/>
  </r>
  <r>
    <s v="Monsignor"/>
    <x v="2"/>
    <x v="6"/>
    <n v="1982"/>
    <s v="October 22, 1982 (United States)"/>
    <x v="31"/>
    <n v="838"/>
    <s v="Frank Perry"/>
    <s v="Jack-Alain LÃ©ger"/>
    <s v="Christopher Reeve"/>
    <s v="United States"/>
    <x v="1"/>
    <n v="12408066"/>
    <s v="Frank Yablans Presentations"/>
    <n v="121"/>
    <n v="96.5"/>
    <n v="21955503.543554008"/>
    <x v="1"/>
  </r>
  <r>
    <s v="My Favorite Martian"/>
    <x v="1"/>
    <x v="0"/>
    <n v="1999"/>
    <s v="February 12, 1999 (United States)"/>
    <x v="31"/>
    <n v="13000"/>
    <s v="Donald Petrie"/>
    <s v="John L. Greene"/>
    <s v="Christopher Lloyd"/>
    <s v="United States"/>
    <x v="93"/>
    <n v="36850101"/>
    <s v="Walt Disney Pictures"/>
    <n v="94"/>
    <n v="166.6"/>
    <n v="90550207.86048387"/>
    <x v="0"/>
  </r>
  <r>
    <s v="My Super Ex-Girlfriend"/>
    <x v="0"/>
    <x v="0"/>
    <n v="2006"/>
    <s v="July 21, 2006 (United States)"/>
    <x v="31"/>
    <n v="63000"/>
    <s v="Ivan Reitman"/>
    <s v="Don Payne"/>
    <s v="Uma Thurman"/>
    <s v="United States"/>
    <x v="8"/>
    <n v="61108981"/>
    <s v="New Regency Productions"/>
    <n v="96"/>
    <n v="201.6"/>
    <n v="192952399.0746114"/>
    <x v="0"/>
  </r>
  <r>
    <s v="New Rose Hotel"/>
    <x v="2"/>
    <x v="2"/>
    <n v="1998"/>
    <s v="March 19, 1999 (Italy)"/>
    <x v="31"/>
    <n v="4700"/>
    <s v="Abel Ferrara"/>
    <s v="William Gibson"/>
    <s v="Christopher Walken"/>
    <s v="United States"/>
    <x v="1"/>
    <n v="21521"/>
    <s v="Pressman Film"/>
    <n v="93"/>
    <n v="163"/>
    <n v="37026.813664596273"/>
    <x v="1"/>
  </r>
  <r>
    <s v="No Retreat, No Surrender 2"/>
    <x v="2"/>
    <x v="3"/>
    <n v="1987"/>
    <s v="January 27, 1989 (United States)"/>
    <x v="31"/>
    <n v="1600"/>
    <s v="Corey Yuen"/>
    <s v="Maria Elena Cellino"/>
    <s v="Loren Avedon"/>
    <s v="Hong Kong"/>
    <x v="1"/>
    <m/>
    <s v="Seasonal Film Corporation"/>
    <n v="92"/>
    <n v="113.6"/>
    <s v="Missing"/>
    <x v="1"/>
  </r>
  <r>
    <s v="Nothing But Trouble"/>
    <x v="0"/>
    <x v="0"/>
    <n v="1991"/>
    <s v="February 15, 1991 (United States)"/>
    <x v="31"/>
    <n v="23000"/>
    <s v="Dan Aykroyd"/>
    <s v="Peter Aykroyd"/>
    <s v="Chevy Chase"/>
    <s v="United States"/>
    <x v="28"/>
    <n v="8479793"/>
    <s v="Applied Action"/>
    <n v="94"/>
    <n v="136.19999999999999"/>
    <n v="12000896.084997678"/>
    <x v="0"/>
  </r>
  <r>
    <s v="Now &amp; Later"/>
    <x v="7"/>
    <x v="2"/>
    <n v="2009"/>
    <s v="February 18, 2011 (United States)"/>
    <x v="31"/>
    <n v="1600"/>
    <s v="Philippe Diaz"/>
    <s v="Philippe Diaz"/>
    <s v="Keller Wortham"/>
    <s v="United States"/>
    <x v="1"/>
    <n v="1808"/>
    <s v="Cinema Libre Studio"/>
    <n v="99"/>
    <n v="214.5"/>
    <n v="2247.6442268461851"/>
    <x v="1"/>
  </r>
  <r>
    <s v="Of Love and Shadows"/>
    <x v="2"/>
    <x v="2"/>
    <n v="1994"/>
    <s v="May 10, 1996 (United States)"/>
    <x v="31"/>
    <n v="2000"/>
    <s v="Betty Kaplan"/>
    <s v="Isabel Allende"/>
    <s v="Antonio Banderas"/>
    <s v="United States"/>
    <x v="1"/>
    <n v="1181182"/>
    <s v="Aleph Producciones S.A."/>
    <n v="103"/>
    <n v="148.19999999999999"/>
    <n v="2428516.5681511471"/>
    <x v="1"/>
  </r>
  <r>
    <s v="One Woman or Two"/>
    <x v="0"/>
    <x v="0"/>
    <n v="1985"/>
    <s v="February 20, 1987 (United States)"/>
    <x v="31"/>
    <n v="351"/>
    <s v="Daniel Vigne"/>
    <s v="Ã‰lisabeth Rappeneau"/>
    <s v="GÃ©rard Depardieu"/>
    <s v="France"/>
    <x v="1"/>
    <m/>
    <s v="Hachette PremiÃ¨re"/>
    <n v="97"/>
    <n v="107.6"/>
    <s v="Missing"/>
    <x v="1"/>
  </r>
  <r>
    <s v="Operation Dumbo Drop"/>
    <x v="1"/>
    <x v="1"/>
    <n v="1995"/>
    <s v="July 28, 1995 (United States)"/>
    <x v="31"/>
    <n v="8600"/>
    <s v="Simon Wincer"/>
    <s v="James Morris"/>
    <s v="Danny Glover"/>
    <s v="United States"/>
    <x v="1"/>
    <n v="24670346"/>
    <s v="Walt Disney Pictures"/>
    <n v="107"/>
    <n v="152.4"/>
    <n v="46116898.320245393"/>
    <x v="1"/>
  </r>
  <r>
    <s v="Physical Evidence"/>
    <x v="2"/>
    <x v="6"/>
    <n v="1989"/>
    <s v="January 27, 1989 (United States)"/>
    <x v="31"/>
    <n v="1600"/>
    <s v="Michael Crichton"/>
    <s v="Steve Ransohoff"/>
    <s v="Burt Reynolds"/>
    <s v="United States"/>
    <x v="21"/>
    <n v="3560932"/>
    <s v="Columbia Pictures"/>
    <n v="99"/>
    <n v="124"/>
    <n v="6915334.4831102611"/>
    <x v="0"/>
  </r>
  <r>
    <s v="Pride and Prejudice"/>
    <x v="1"/>
    <x v="0"/>
    <n v="2003"/>
    <s v="December 5, 2003 (United States)"/>
    <x v="31"/>
    <n v="2500"/>
    <s v="Andrew Black"/>
    <s v="Jane Austen"/>
    <s v="Kam Heskin"/>
    <s v="United States"/>
    <x v="1"/>
    <n v="377271"/>
    <s v="Bestboy Pictures"/>
    <n v="104"/>
    <n v="184"/>
    <n v="493366.83991416305"/>
    <x v="1"/>
  </r>
  <r>
    <s v="Red Sonja"/>
    <x v="0"/>
    <x v="1"/>
    <n v="1985"/>
    <s v="July 3, 1985 (United States)"/>
    <x v="31"/>
    <n v="39000"/>
    <s v="Richard Fleischer"/>
    <s v="Robert E. Howard"/>
    <s v="Arnold Schwarzenegger"/>
    <s v="United States"/>
    <x v="122"/>
    <n v="6951415"/>
    <s v="Dino De Laurentiis Company"/>
    <n v="89"/>
    <n v="107.6"/>
    <n v="16205785.390206581"/>
    <x v="0"/>
  </r>
  <r>
    <s v="Revenge of the Nerds II: Nerds in Paradise"/>
    <x v="0"/>
    <x v="0"/>
    <n v="1987"/>
    <s v="July 10, 1987 (United States)"/>
    <x v="31"/>
    <n v="14000"/>
    <s v="Joe Roth"/>
    <s v="Tim Metcalfe"/>
    <s v="Robert Carradine"/>
    <s v="United States"/>
    <x v="1"/>
    <n v="30063289"/>
    <s v="Twentieth Century Fox"/>
    <n v="88"/>
    <n v="113.6"/>
    <n v="61810284.468960859"/>
    <x v="1"/>
  </r>
  <r>
    <s v="Scary Movie 4"/>
    <x v="0"/>
    <x v="0"/>
    <n v="2006"/>
    <s v="April 14, 2006 (United States)"/>
    <x v="31"/>
    <n v="116000"/>
    <s v="David Zucker"/>
    <s v="Craig Mazin"/>
    <s v="Anna Faris"/>
    <s v="United States"/>
    <x v="37"/>
    <n v="178262620"/>
    <s v="Dimension Films"/>
    <n v="83"/>
    <n v="201.6"/>
    <n v="241514541.1916407"/>
    <x v="0"/>
  </r>
  <r>
    <s v="Scooby-Doo"/>
    <x v="1"/>
    <x v="3"/>
    <n v="2002"/>
    <s v="June 14, 2002 (United States)"/>
    <x v="31"/>
    <n v="103000"/>
    <s v="Raja Gosnell"/>
    <s v="James Gunn"/>
    <s v="Matthew Lillard"/>
    <s v="United States"/>
    <x v="4"/>
    <n v="275650703"/>
    <s v="Warner Bros."/>
    <n v="86"/>
    <n v="179.9"/>
    <n v="808380839.30798829"/>
    <x v="0"/>
  </r>
  <r>
    <s v="Scooby-Doo 2: Monsters Unleashed"/>
    <x v="1"/>
    <x v="3"/>
    <n v="2004"/>
    <s v="March 26, 2004 (United States)"/>
    <x v="31"/>
    <n v="52000"/>
    <s v="Raja Gosnell"/>
    <s v="William Hanna"/>
    <s v="Freddie Prinze Jr."/>
    <s v="United States"/>
    <x v="65"/>
    <n v="181216833"/>
    <s v="Warner Bros."/>
    <n v="93"/>
    <n v="188.9"/>
    <n v="338753184.14171779"/>
    <x v="0"/>
  </r>
  <r>
    <s v="See No Evil"/>
    <x v="2"/>
    <x v="1"/>
    <n v="2006"/>
    <s v="May 19, 2006 (United States)"/>
    <x v="31"/>
    <n v="26000"/>
    <s v="Gregory Dark"/>
    <s v="Dan Madigan"/>
    <s v="Glenn Jacobs"/>
    <s v="United States"/>
    <x v="42"/>
    <n v="18707966"/>
    <s v="World Wrestling Entertainment (WWE)"/>
    <n v="84"/>
    <n v="201.6"/>
    <n v="52010193.79744526"/>
    <x v="0"/>
  </r>
  <r>
    <s v="Sex Tape"/>
    <x v="2"/>
    <x v="0"/>
    <n v="2014"/>
    <s v="July 18, 2014 (United States)"/>
    <x v="31"/>
    <n v="109000"/>
    <s v="Jake Kasdan"/>
    <s v="Kate Angelo"/>
    <s v="Jason Segel"/>
    <s v="United States"/>
    <x v="28"/>
    <n v="126069509"/>
    <s v="Columbia Pictures"/>
    <n v="94"/>
    <n v="236.7"/>
    <n v="350487038.25091243"/>
    <x v="0"/>
  </r>
  <r>
    <s v="Sidekicks"/>
    <x v="1"/>
    <x v="1"/>
    <n v="1992"/>
    <s v="April 30, 1993 (United States)"/>
    <x v="31"/>
    <n v="8000"/>
    <s v="Aaron Norris"/>
    <s v="Lou Illar"/>
    <s v="Chuck Norris"/>
    <s v="United States"/>
    <x v="1"/>
    <n v="17180393"/>
    <s v="Gallery Films"/>
    <n v="101"/>
    <n v="140.30000000000001"/>
    <n v="46081564.675176054"/>
    <x v="1"/>
  </r>
  <r>
    <s v="Snow Day"/>
    <x v="1"/>
    <x v="3"/>
    <n v="2000"/>
    <s v="February 11, 2000 (United States)"/>
    <x v="31"/>
    <n v="12000"/>
    <s v="Chris Koch"/>
    <s v="Will McRobb"/>
    <s v="Chevy Chase"/>
    <s v="United States"/>
    <x v="29"/>
    <n v="62464731"/>
    <s v="MFF Feature Film Productions"/>
    <n v="89"/>
    <n v="172.2"/>
    <n v="87267324.785419539"/>
    <x v="0"/>
  </r>
  <r>
    <s v="Sorority Row"/>
    <x v="2"/>
    <x v="4"/>
    <n v="2009"/>
    <s v="September 11, 2009 (United States)"/>
    <x v="31"/>
    <n v="29000"/>
    <s v="Stewart Hendler"/>
    <s v="Josh Stolberg"/>
    <s v="Briana Evigan"/>
    <s v="United States"/>
    <x v="123"/>
    <n v="27206120"/>
    <s v="House Row Productions"/>
    <n v="101"/>
    <n v="214.5"/>
    <n v="52834319.719566599"/>
    <x v="0"/>
  </r>
  <r>
    <s v="Stay Alive"/>
    <x v="0"/>
    <x v="8"/>
    <n v="2006"/>
    <s v="March 24, 2006 (United States)"/>
    <x v="31"/>
    <n v="31000"/>
    <s v="William Brent Bell"/>
    <s v="William Brent Bell"/>
    <s v="Jon Foster"/>
    <s v="United States"/>
    <x v="5"/>
    <n v="27298695"/>
    <s v="Hollywood Pictures"/>
    <n v="85"/>
    <n v="201.6"/>
    <n v="35141159.131812423"/>
    <x v="0"/>
  </r>
  <r>
    <s v="Stealth"/>
    <x v="0"/>
    <x v="1"/>
    <n v="2005"/>
    <s v="July 29, 2005 (United States)"/>
    <x v="31"/>
    <n v="52000"/>
    <s v="Rob Cohen"/>
    <s v="W.D. Richter"/>
    <s v="Josh Lucas"/>
    <s v="United States"/>
    <x v="124"/>
    <n v="79268322"/>
    <s v="Columbia Pictures"/>
    <n v="121"/>
    <n v="195.3"/>
    <n v="112601667.66153845"/>
    <x v="0"/>
  </r>
  <r>
    <s v="Steel Dawn"/>
    <x v="2"/>
    <x v="1"/>
    <n v="1987"/>
    <s v="March 31, 1988 (South Africa)"/>
    <x v="31"/>
    <n v="4700"/>
    <s v="Lance Hool"/>
    <s v="Doug Lefler"/>
    <s v="Patrick Swayze"/>
    <s v="United States"/>
    <x v="125"/>
    <n v="562187"/>
    <s v="Independent Film Centre"/>
    <n v="100"/>
    <n v="113.6"/>
    <n v="785412.09949564422"/>
    <x v="0"/>
  </r>
  <r>
    <s v="Stormbreaker"/>
    <x v="1"/>
    <x v="1"/>
    <n v="2006"/>
    <s v="October 13, 2006 (United States)"/>
    <x v="31"/>
    <n v="24000"/>
    <s v="Geoffrey Sax"/>
    <s v="Anthony Horowitz"/>
    <s v="Alex Pettyfer"/>
    <s v="United Kingdom"/>
    <x v="1"/>
    <n v="23937870"/>
    <s v="Samuelson Productions"/>
    <n v="93"/>
    <n v="201.6"/>
    <n v="73231616.355421677"/>
    <x v="1"/>
  </r>
  <r>
    <s v="Strangeland"/>
    <x v="2"/>
    <x v="4"/>
    <n v="1998"/>
    <s v="October 2, 1998 (United States)"/>
    <x v="31"/>
    <n v="6700"/>
    <s v="John Pieplow"/>
    <s v="Dee Snider"/>
    <s v="Kevin Gage"/>
    <s v="United States"/>
    <x v="83"/>
    <n v="713239"/>
    <s v="Shooting Gallery"/>
    <n v="85"/>
    <n v="163"/>
    <n v="886674.51366789069"/>
    <x v="0"/>
  </r>
  <r>
    <s v="Summer Catch"/>
    <x v="0"/>
    <x v="0"/>
    <n v="2001"/>
    <s v="August 24, 2001 (United States)"/>
    <x v="31"/>
    <n v="15000"/>
    <s v="Michael Tollin"/>
    <s v="Kevin Falls"/>
    <s v="Freddie Prinze Jr."/>
    <s v="United States"/>
    <x v="126"/>
    <n v="19772447"/>
    <s v="Warner Bros."/>
    <n v="104"/>
    <n v="177.1"/>
    <n v="38398117.277883999"/>
    <x v="0"/>
  </r>
  <r>
    <s v="Superstar"/>
    <x v="0"/>
    <x v="0"/>
    <n v="1999"/>
    <s v="October 8, 1999 (United States)"/>
    <x v="31"/>
    <n v="18000"/>
    <s v="Bruce McCulloch"/>
    <s v="Molly Shannon"/>
    <s v="Molly Shannon"/>
    <s v="United States"/>
    <x v="126"/>
    <n v="30636478"/>
    <s v="Broadway Pictures"/>
    <n v="81"/>
    <n v="166.6"/>
    <n v="82173722.241197184"/>
    <x v="0"/>
  </r>
  <r>
    <s v="Surf Ninjas"/>
    <x v="1"/>
    <x v="1"/>
    <n v="1993"/>
    <s v="August 20, 1993 (United States)"/>
    <x v="31"/>
    <n v="7700"/>
    <s v="Neal Israel"/>
    <s v="Dan Gordon"/>
    <s v="Ernie Reyes Sr."/>
    <s v="United States"/>
    <x v="1"/>
    <n v="4916135"/>
    <s v="New Line Cinema"/>
    <n v="87"/>
    <n v="144.5"/>
    <n v="10107600.097840756"/>
    <x v="1"/>
  </r>
  <r>
    <s v="Swimfan"/>
    <x v="0"/>
    <x v="2"/>
    <n v="2002"/>
    <s v="September 6, 2002 (United States)"/>
    <x v="31"/>
    <n v="19000"/>
    <s v="John Polson"/>
    <s v="Charles F. Bohl"/>
    <s v="Jesse Bradford"/>
    <s v="United States"/>
    <x v="20"/>
    <n v="34411240"/>
    <s v="Twentieth Century Fox"/>
    <n v="85"/>
    <n v="179.9"/>
    <n v="45666832.874564454"/>
    <x v="0"/>
  </r>
  <r>
    <s v="The Adventures of Pinocchio"/>
    <x v="3"/>
    <x v="5"/>
    <n v="1984"/>
    <s v="June 8, 1984 (United States)"/>
    <x v="31"/>
    <n v="73"/>
    <s v="Ippei Kuri"/>
    <s v="Donald Paonessa"/>
    <s v="Danielle Romeo"/>
    <s v="United States"/>
    <x v="1"/>
    <m/>
    <s v="Century Video Corporation"/>
    <n v="98"/>
    <n v="103.9"/>
    <s v="Missing"/>
    <x v="1"/>
  </r>
  <r>
    <s v="The Bachelor"/>
    <x v="0"/>
    <x v="0"/>
    <n v="1999"/>
    <s v="November 5, 1999 (United States)"/>
    <x v="31"/>
    <n v="17000"/>
    <s v="Gary Sinyor"/>
    <s v="Roi Cooper Megrue"/>
    <s v="Chris O'Donnell"/>
    <s v="United States"/>
    <x v="127"/>
    <n v="36911617"/>
    <s v="New Line Cinema"/>
    <n v="101"/>
    <n v="166.6"/>
    <n v="59539278.453679189"/>
    <x v="0"/>
  </r>
  <r>
    <s v="The Breed"/>
    <x v="2"/>
    <x v="1"/>
    <n v="2006"/>
    <s v="October 19, 2007 (South Africa)"/>
    <x v="31"/>
    <n v="13000"/>
    <s v="Nicholas Mastandrea"/>
    <s v="Robert Conte"/>
    <s v="Michelle Rodriguez"/>
    <s v="Germany"/>
    <x v="1"/>
    <n v="1689984"/>
    <s v="Film Afrika Worldwide"/>
    <n v="91"/>
    <n v="201.6"/>
    <n v="2361018.45392022"/>
    <x v="1"/>
  </r>
  <r>
    <s v="The Cave"/>
    <x v="0"/>
    <x v="1"/>
    <n v="2005"/>
    <s v="August 26, 2005 (United States)"/>
    <x v="31"/>
    <n v="36000"/>
    <s v="Bruce Hunt"/>
    <s v="Michael Steinberg"/>
    <s v="Piper Perabo"/>
    <s v="United States"/>
    <x v="8"/>
    <n v="33296457"/>
    <s v="Screen Gems"/>
    <n v="97"/>
    <n v="195.3"/>
    <n v="74489210.337004408"/>
    <x v="0"/>
  </r>
  <r>
    <s v="The Curse"/>
    <x v="2"/>
    <x v="4"/>
    <n v="1987"/>
    <s v="September 14, 1988 (Spain)"/>
    <x v="31"/>
    <n v="2900"/>
    <s v="David Keith"/>
    <s v="David Chaskin"/>
    <s v="Wil Wheaton"/>
    <s v="Italy"/>
    <x v="1"/>
    <n v="1930001"/>
    <s v="Trans World Entertainment (TWE)"/>
    <n v="92"/>
    <n v="113.6"/>
    <n v="2481313.5219409284"/>
    <x v="1"/>
  </r>
  <r>
    <s v="The Dukes of Hazzard"/>
    <x v="0"/>
    <x v="0"/>
    <n v="2005"/>
    <s v="August 5, 2005 (United States)"/>
    <x v="31"/>
    <n v="76000"/>
    <s v="Jay Chandrasekhar"/>
    <s v="Gy Waldron"/>
    <s v="Seann William Scott"/>
    <s v="United States"/>
    <x v="24"/>
    <n v="111069515"/>
    <s v="Warner Bros."/>
    <n v="104"/>
    <n v="195.3"/>
    <n v="157189415.79424059"/>
    <x v="0"/>
  </r>
  <r>
    <s v="The Fiendish Plot of Dr. Fu Manchu"/>
    <x v="1"/>
    <x v="0"/>
    <n v="1980"/>
    <s v="August 8, 1980 (United States)"/>
    <x v="31"/>
    <n v="2000"/>
    <s v="Piers Haggard"/>
    <s v="Rudy Dochtermann"/>
    <s v="Peter Sellers"/>
    <s v="United States"/>
    <x v="1"/>
    <n v="10697276"/>
    <s v="Braun Entertainment Group"/>
    <n v="100"/>
    <n v="82.4"/>
    <n v="14492930.178746108"/>
    <x v="1"/>
  </r>
  <r>
    <s v="The Fly II"/>
    <x v="2"/>
    <x v="2"/>
    <n v="1989"/>
    <s v="February 10, 1989 (United States)"/>
    <x v="31"/>
    <n v="22000"/>
    <s v="Chris Walas"/>
    <s v="Mick Garris"/>
    <s v="Eric Stoltz"/>
    <s v="United States"/>
    <x v="1"/>
    <n v="38903179"/>
    <s v="Brooksfilms"/>
    <n v="105"/>
    <n v="124"/>
    <n v="47207481.645957783"/>
    <x v="1"/>
  </r>
  <r>
    <s v="The Grudge 2"/>
    <x v="0"/>
    <x v="4"/>
    <n v="2006"/>
    <s v="October 13, 2006 (United States)"/>
    <x v="31"/>
    <n v="48000"/>
    <s v="Takashi Shimizu"/>
    <s v="Stephen Susco"/>
    <s v="Amber Tamblyn"/>
    <s v="United States"/>
    <x v="0"/>
    <n v="70711175"/>
    <s v="Columbia Pictures"/>
    <n v="102"/>
    <n v="201.6"/>
    <n v="100072898.38597307"/>
    <x v="0"/>
  </r>
  <r>
    <s v="The Gun in Betty Lou's Handbag"/>
    <x v="0"/>
    <x v="0"/>
    <n v="1992"/>
    <s v="August 21, 1992 (United States)"/>
    <x v="31"/>
    <n v="1600"/>
    <s v="Allan Moyle"/>
    <s v="Grace Cary Bickley"/>
    <s v="Penelope Ann Miller"/>
    <s v="United States"/>
    <x v="29"/>
    <n v="3721911"/>
    <s v="In The Bag Productions"/>
    <n v="89"/>
    <n v="140.30000000000001"/>
    <n v="10347320.088503651"/>
    <x v="0"/>
  </r>
  <r>
    <s v="The Haunted Mansion"/>
    <x v="1"/>
    <x v="0"/>
    <n v="2003"/>
    <s v="November 26, 2003 (United States)"/>
    <x v="31"/>
    <n v="44000"/>
    <s v="Rob Minkoff"/>
    <s v="David Berenbaum"/>
    <s v="Eddie Murphy"/>
    <s v="United States"/>
    <x v="68"/>
    <n v="182290266"/>
    <s v="Walt Disney Pictures"/>
    <n v="88"/>
    <n v="184"/>
    <n v="246971294.13161403"/>
    <x v="0"/>
  </r>
  <r>
    <s v="The Hills Have Eyes 2"/>
    <x v="2"/>
    <x v="4"/>
    <n v="2007"/>
    <s v="March 23, 2007 (United States)"/>
    <x v="31"/>
    <n v="62000"/>
    <s v="Martin Weisz"/>
    <s v="Wes Craven"/>
    <s v="Daniella Alonso"/>
    <s v="United States"/>
    <x v="10"/>
    <n v="37697773"/>
    <s v="Fox Atomic"/>
    <n v="89"/>
    <n v="207.3"/>
    <n v="53550169.851282045"/>
    <x v="0"/>
  </r>
  <r>
    <s v="The Legend of the Lone Ranger"/>
    <x v="1"/>
    <x v="1"/>
    <n v="1981"/>
    <s v="May 22, 1981 (United States)"/>
    <x v="31"/>
    <n v="2000"/>
    <s v="William A. Fraker"/>
    <s v="Ivan Goff"/>
    <s v="Klinton Spilsbury"/>
    <s v="United States"/>
    <x v="40"/>
    <n v="12617845"/>
    <s v="Eaves Movie Ranch"/>
    <n v="98"/>
    <n v="90.9"/>
    <n v="27403117.401995722"/>
    <x v="0"/>
  </r>
  <r>
    <s v="The Monkey's Mask"/>
    <x v="2"/>
    <x v="6"/>
    <n v="2000"/>
    <s v="May 10, 2001 (Australia)"/>
    <x v="31"/>
    <n v="1500"/>
    <s v="Samantha Lang"/>
    <s v="Anne Kennedy"/>
    <s v="Susie Porter"/>
    <s v="Australia"/>
    <x v="1"/>
    <n v="6831"/>
    <s v="Arenafilm"/>
    <n v="93"/>
    <n v="172.2"/>
    <n v="8492.0673194614446"/>
    <x v="1"/>
  </r>
  <r>
    <s v="The Nude Bomb"/>
    <x v="1"/>
    <x v="1"/>
    <n v="1980"/>
    <s v="May 9, 1980 (United States)"/>
    <x v="31"/>
    <n v="3100"/>
    <s v="Clive Donner"/>
    <s v="Mel Brooks"/>
    <s v="Don Adams"/>
    <s v="United States"/>
    <x v="10"/>
    <n v="14662035"/>
    <s v="Universal Pictures"/>
    <n v="94"/>
    <n v="82.4"/>
    <n v="24833363.337965537"/>
    <x v="0"/>
  </r>
  <r>
    <s v="The Octagon"/>
    <x v="2"/>
    <x v="1"/>
    <n v="1980"/>
    <s v="August 15, 1980 (United States)"/>
    <x v="31"/>
    <n v="5200"/>
    <s v="Eric Karson"/>
    <s v="Leigh Chapman"/>
    <s v="Chuck Norris"/>
    <s v="United States"/>
    <x v="81"/>
    <n v="18971000"/>
    <s v="American Cinema Productions"/>
    <n v="103"/>
    <n v="82.4"/>
    <n v="24085265.416666664"/>
    <x v="0"/>
  </r>
  <r>
    <s v="The Outing"/>
    <x v="2"/>
    <x v="4"/>
    <n v="1987"/>
    <s v="November 21, 1987 (Japan)"/>
    <x v="31"/>
    <n v="1600"/>
    <s v="Tom Daley"/>
    <s v="Warren Chaney"/>
    <s v="Deborah Winters"/>
    <s v="United States"/>
    <x v="63"/>
    <n v="1083395"/>
    <s v="H.I.T. Films"/>
    <n v="87"/>
    <n v="113.6"/>
    <n v="3631578.1793179312"/>
    <x v="0"/>
  </r>
  <r>
    <s v="The Quiet Ones"/>
    <x v="0"/>
    <x v="4"/>
    <n v="2014"/>
    <s v="April 25, 2014 (United States)"/>
    <x v="31"/>
    <n v="20000"/>
    <s v="John Pogue"/>
    <s v="Craig Rosenberg"/>
    <s v="Jared Harris"/>
    <s v="United Kingdom"/>
    <x v="96"/>
    <n v="17835162"/>
    <s v="Exclusive Media Group"/>
    <n v="98"/>
    <n v="236.7"/>
    <n v="49583703.114963509"/>
    <x v="0"/>
  </r>
  <r>
    <s v="The Snowman"/>
    <x v="2"/>
    <x v="6"/>
    <n v="2017"/>
    <s v="October 20, 2017 (United States)"/>
    <x v="31"/>
    <n v="60000"/>
    <s v="Tomas Alfredson"/>
    <s v="Jo NesbÃ¸"/>
    <s v="Michael Fassbender"/>
    <s v="United Kingdom"/>
    <x v="46"/>
    <n v="43155261"/>
    <s v="Universal Pictures"/>
    <n v="119"/>
    <n v="245.1"/>
    <n v="96544846.01101321"/>
    <x v="0"/>
  </r>
  <r>
    <s v="The Taking of Beverly Hills"/>
    <x v="2"/>
    <x v="1"/>
    <n v="1991"/>
    <s v="October 11, 1991 (United States)"/>
    <x v="31"/>
    <n v="1100"/>
    <s v="Sidney J. Furie"/>
    <s v="Sidney J. Furie"/>
    <s v="Ken Wahl"/>
    <s v="United States"/>
    <x v="27"/>
    <n v="939277"/>
    <s v="Nelson Entertainment"/>
    <n v="96"/>
    <n v="136.19999999999999"/>
    <n v="1783163.2517133956"/>
    <x v="0"/>
  </r>
  <r>
    <s v="The Three Stooges"/>
    <x v="1"/>
    <x v="0"/>
    <n v="2012"/>
    <s v="April 13, 2012 (United States)"/>
    <x v="31"/>
    <n v="30000"/>
    <s v="Bobby Farrelly"/>
    <s v="Mike Cerrone"/>
    <s v="Sean Hayes"/>
    <s v="United States"/>
    <x v="8"/>
    <n v="54819301"/>
    <s v="Twentieth Century Fox"/>
    <n v="92"/>
    <n v="229.6"/>
    <n v="68149494.144022852"/>
    <x v="0"/>
  </r>
  <r>
    <s v="The Toxic Avenger Part II"/>
    <x v="2"/>
    <x v="1"/>
    <n v="1989"/>
    <s v="February 24, 1989 (United States)"/>
    <x v="31"/>
    <n v="6200"/>
    <s v="Michael Herz"/>
    <s v="Lloyd Kaufman"/>
    <s v="Ron Fazio"/>
    <s v="United States"/>
    <x v="128"/>
    <n v="792966"/>
    <s v="Lorimar Film Entertainment"/>
    <n v="102"/>
    <n v="124"/>
    <n v="1672088.1674740484"/>
    <x v="0"/>
  </r>
  <r>
    <s v="Toys"/>
    <x v="0"/>
    <x v="3"/>
    <n v="1992"/>
    <s v="December 18, 1992 (United States)"/>
    <x v="31"/>
    <n v="31000"/>
    <s v="Barry Levinson"/>
    <s v="Valerie Curtin"/>
    <s v="Robin Williams"/>
    <s v="United States"/>
    <x v="91"/>
    <n v="23278931"/>
    <s v="Baltimore Pictures"/>
    <n v="118"/>
    <n v="140.30000000000001"/>
    <n v="52078489.542584434"/>
    <x v="0"/>
  </r>
  <r>
    <s v="Two Moon Junction"/>
    <x v="2"/>
    <x v="2"/>
    <n v="1988"/>
    <s v="April 29, 1988 (United States)"/>
    <x v="31"/>
    <n v="5200"/>
    <s v="Zalman King"/>
    <s v="Zalman King"/>
    <s v="Sherilyn Fenn"/>
    <s v="United States"/>
    <x v="1"/>
    <n v="1547397"/>
    <s v="DDM Film Corporation"/>
    <n v="104"/>
    <n v="118.3"/>
    <n v="2620855.2857142854"/>
    <x v="1"/>
  </r>
  <r>
    <s v="Unforgettable"/>
    <x v="2"/>
    <x v="2"/>
    <n v="2017"/>
    <s v="April 21, 2017 (United States)"/>
    <x v="31"/>
    <n v="15000"/>
    <s v="Denise Di Novi"/>
    <s v="Christina Hodson"/>
    <s v="Rosario Dawson"/>
    <s v="United States"/>
    <x v="2"/>
    <n v="17768012"/>
    <s v="DiNovi Pictures"/>
    <n v="100"/>
    <n v="245.1"/>
    <n v="37466527.72595156"/>
    <x v="0"/>
  </r>
  <r>
    <s v="When a Stranger Calls"/>
    <x v="0"/>
    <x v="4"/>
    <n v="2006"/>
    <s v="February 3, 2006 (United States)"/>
    <x v="31"/>
    <n v="44000"/>
    <s v="Simon West"/>
    <s v="Jake Wade Wall"/>
    <s v="Camilla Belle"/>
    <s v="United States"/>
    <x v="10"/>
    <n v="67062123"/>
    <s v="Screen Gems"/>
    <n v="87"/>
    <n v="201.6"/>
    <n v="115380174.35403727"/>
    <x v="0"/>
  </r>
  <r>
    <s v="A Nightmare on Elm Street"/>
    <x v="2"/>
    <x v="6"/>
    <n v="2010"/>
    <s v="April 30, 2010 (United States)"/>
    <x v="32"/>
    <n v="95000"/>
    <s v="Samuel Bayer"/>
    <s v="Wesley Strick"/>
    <s v="Jackie Earle Haley"/>
    <s v="United States"/>
    <x v="46"/>
    <n v="115695182"/>
    <s v="New Line Cinema"/>
    <n v="95"/>
    <n v="218.1"/>
    <n v="140391564.93588212"/>
    <x v="0"/>
  </r>
  <r>
    <s v="Alex Cross"/>
    <x v="0"/>
    <x v="1"/>
    <n v="2012"/>
    <s v="October 19, 2012 (United States)"/>
    <x v="32"/>
    <n v="33000"/>
    <s v="Rob Cohen"/>
    <s v="Marc Moss"/>
    <s v="Tyler Perry"/>
    <s v="United States"/>
    <x v="46"/>
    <n v="34618867"/>
    <s v="Block / Hanson"/>
    <n v="101"/>
    <n v="229.6"/>
    <n v="49176544.405128196"/>
    <x v="0"/>
  </r>
  <r>
    <s v="Alvin and the Chipmunks"/>
    <x v="1"/>
    <x v="5"/>
    <n v="2007"/>
    <s v="December 14, 2007 (United States)"/>
    <x v="32"/>
    <n v="79000"/>
    <s v="Tim Hill"/>
    <s v="Jon Vitti"/>
    <s v="Jason Lee"/>
    <s v="United States"/>
    <x v="48"/>
    <n v="365352546"/>
    <s v="Fox 2000 Pictures"/>
    <n v="92"/>
    <n v="207.3"/>
    <n v="979955288.43485916"/>
    <x v="0"/>
  </r>
  <r>
    <s v="Apollo 18"/>
    <x v="0"/>
    <x v="4"/>
    <n v="2011"/>
    <s v="September 2, 2011 (United States)"/>
    <x v="32"/>
    <n v="54000"/>
    <s v="Gonzalo LÃ³pez-Gallego"/>
    <s v="Brian Miller"/>
    <s v="Warren Christie"/>
    <s v="United States"/>
    <x v="17"/>
    <n v="26236153"/>
    <s v="Dimension Films"/>
    <n v="86"/>
    <n v="224.9"/>
    <n v="45139219.757763974"/>
    <x v="0"/>
  </r>
  <r>
    <s v="Assassination"/>
    <x v="0"/>
    <x v="1"/>
    <n v="1987"/>
    <s v="January 9, 1987 (United States)"/>
    <x v="32"/>
    <n v="3000"/>
    <s v="Peter R. Hunt"/>
    <s v="Richard Sale"/>
    <s v="Charles Bronson"/>
    <s v="United States"/>
    <x v="17"/>
    <n v="6075793"/>
    <s v="The Cannon Group"/>
    <n v="88"/>
    <n v="113.6"/>
    <n v="8488281.1879871618"/>
    <x v="0"/>
  </r>
  <r>
    <s v="Asterix at the Olympic Games"/>
    <x v="3"/>
    <x v="3"/>
    <n v="2008"/>
    <s v="June 13, 2008 (United States)"/>
    <x v="32"/>
    <n v="28000"/>
    <s v="FrÃ©dÃ©ric Forestier"/>
    <s v="RenÃ© Goscinny"/>
    <s v="GÃ©rard Depardieu"/>
    <s v="France"/>
    <x v="1"/>
    <n v="131856927"/>
    <s v="PathÃ© Renn Productions"/>
    <n v="116"/>
    <n v="215.3"/>
    <n v="193809964.57742399"/>
    <x v="1"/>
  </r>
  <r>
    <s v="Bad Girls"/>
    <x v="2"/>
    <x v="1"/>
    <n v="1994"/>
    <s v="April 22, 1994 (United States)"/>
    <x v="32"/>
    <n v="12000"/>
    <s v="Jonathan Kaplan"/>
    <s v="Albert S. Ruddy"/>
    <s v="Madeleine Stowe"/>
    <s v="United States"/>
    <x v="13"/>
    <n v="15240435"/>
    <s v="Twentieth Century Fox"/>
    <n v="99"/>
    <n v="148.19999999999999"/>
    <n v="26967250.54878049"/>
    <x v="0"/>
  </r>
  <r>
    <s v="Big Momma's House"/>
    <x v="0"/>
    <x v="1"/>
    <n v="2000"/>
    <s v="June 2, 2000 (United States)"/>
    <x v="32"/>
    <n v="82000"/>
    <s v="Raja Gosnell"/>
    <s v="Darryl Quarles"/>
    <s v="Martin Lawrence"/>
    <s v="Germany"/>
    <x v="8"/>
    <n v="173959438"/>
    <s v="Twentieth Century Fox"/>
    <n v="99"/>
    <n v="172.2"/>
    <n v="247111611.9282051"/>
    <x v="0"/>
  </r>
  <r>
    <s v="Body Slam"/>
    <x v="1"/>
    <x v="0"/>
    <n v="1986"/>
    <s v="May 21, 1987 (United States)"/>
    <x v="32"/>
    <n v="976"/>
    <s v="Hal Needham"/>
    <s v="Shel Lytton"/>
    <s v="Dirk Benedict"/>
    <s v="United States"/>
    <x v="1"/>
    <m/>
    <s v="Hemdale"/>
    <n v="92"/>
    <n v="109.6"/>
    <s v="Missing"/>
    <x v="1"/>
  </r>
  <r>
    <s v="Born Yesterday"/>
    <x v="1"/>
    <x v="0"/>
    <n v="1993"/>
    <s v="March 26, 1993 (United States)"/>
    <x v="32"/>
    <n v="3700"/>
    <s v="Luis Mandoki"/>
    <s v="Garson Kanin"/>
    <s v="Melanie Griffith"/>
    <s v="United States"/>
    <x v="1"/>
    <n v="17952857"/>
    <s v="Hollywood Pictures"/>
    <n v="100"/>
    <n v="144.5"/>
    <n v="27134104.801091272"/>
    <x v="1"/>
  </r>
  <r>
    <s v="Burglar"/>
    <x v="2"/>
    <x v="0"/>
    <n v="1987"/>
    <s v="March 20, 1987 (United States)"/>
    <x v="32"/>
    <n v="4200"/>
    <s v="Hugh Wilson"/>
    <s v="Lawrence Block"/>
    <s v="Whoopi Goldberg"/>
    <s v="Canada"/>
    <x v="1"/>
    <n v="16337355"/>
    <s v="Nelvana"/>
    <n v="103"/>
    <n v="113.6"/>
    <n v="45419635.661496356"/>
    <x v="1"/>
  </r>
  <r>
    <s v="Catch That Kid"/>
    <x v="1"/>
    <x v="1"/>
    <n v="2004"/>
    <s v="February 6, 2004 (United States)"/>
    <x v="32"/>
    <n v="9800"/>
    <s v="Bart Freundlich"/>
    <s v="Nikolaj Arcel"/>
    <s v="Kristen Stewart"/>
    <s v="United States"/>
    <x v="2"/>
    <n v="16951702"/>
    <s v="Fox 2000 Pictures"/>
    <n v="91"/>
    <n v="188.9"/>
    <n v="22966578.921298351"/>
    <x v="0"/>
  </r>
  <r>
    <s v="Certain Fury"/>
    <x v="2"/>
    <x v="1"/>
    <n v="1985"/>
    <s v="March 1, 1985 (United States)"/>
    <x v="32"/>
    <n v="487"/>
    <s v="Stephen Gyllenhaal"/>
    <s v="Michael Jacobs"/>
    <s v="Tatum O'Neal"/>
    <s v="United States"/>
    <x v="1"/>
    <n v="1381091"/>
    <s v="Entertainment Events"/>
    <n v="87"/>
    <n v="107.6"/>
    <n v="2154728.2524321554"/>
    <x v="1"/>
  </r>
  <r>
    <s v="Clockstoppers"/>
    <x v="1"/>
    <x v="1"/>
    <n v="2002"/>
    <s v="March 29, 2002 (United States)"/>
    <x v="32"/>
    <n v="14000"/>
    <s v="Jonathan Frakes"/>
    <s v="Rob Hedden"/>
    <s v="Jesse Bradford"/>
    <s v="United States"/>
    <x v="74"/>
    <n v="38793283"/>
    <s v="Paramount Pictures"/>
    <n v="94"/>
    <n v="179.9"/>
    <n v="60523877.77828981"/>
    <x v="0"/>
  </r>
  <r>
    <s v="Color of Night"/>
    <x v="2"/>
    <x v="12"/>
    <n v="1994"/>
    <s v="August 19, 1994 (United States)"/>
    <x v="32"/>
    <n v="23000"/>
    <s v="Richard Rush"/>
    <s v="Billy Ray"/>
    <s v="Bruce Willis"/>
    <s v="United States"/>
    <x v="28"/>
    <n v="19726050"/>
    <s v="Cinergi Pictures Entertainment"/>
    <n v="121"/>
    <n v="148.19999999999999"/>
    <n v="38308014.244741872"/>
    <x v="0"/>
  </r>
  <r>
    <s v="Conan the Barbarian"/>
    <x v="2"/>
    <x v="1"/>
    <n v="2011"/>
    <s v="August 19, 2011 (United States)"/>
    <x v="32"/>
    <n v="96000"/>
    <s v="Marcus Nispel"/>
    <s v="Thomas Dean Donnelly"/>
    <s v="Jason Momoa"/>
    <s v="United States"/>
    <x v="68"/>
    <n v="63523283"/>
    <s v="Lionsgate"/>
    <n v="113"/>
    <n v="224.9"/>
    <n v="186290128.29740131"/>
    <x v="0"/>
  </r>
  <r>
    <s v="Congo"/>
    <x v="0"/>
    <x v="1"/>
    <n v="1995"/>
    <s v="June 9, 1995 (United States)"/>
    <x v="32"/>
    <n v="43000"/>
    <s v="Frank Marshall"/>
    <s v="Michael Crichton"/>
    <s v="Laura Linney"/>
    <s v="United States"/>
    <x v="24"/>
    <n v="152022101"/>
    <s v="Paramount Pictures"/>
    <n v="109"/>
    <n v="152.4"/>
    <n v="340096433.00073421"/>
    <x v="0"/>
  </r>
  <r>
    <s v="Cops and Robbersons"/>
    <x v="1"/>
    <x v="0"/>
    <n v="1994"/>
    <s v="April 15, 1994 (United States)"/>
    <x v="32"/>
    <n v="6400"/>
    <s v="Michael Ritchie"/>
    <s v="Bernie Somers"/>
    <s v="Chevy Chase"/>
    <s v="United States"/>
    <x v="1"/>
    <n v="11391093"/>
    <s v="TriStar Pictures"/>
    <n v="93"/>
    <n v="148.19999999999999"/>
    <n v="19293307.599221788"/>
    <x v="1"/>
  </r>
  <r>
    <s v="Crackers"/>
    <x v="1"/>
    <x v="3"/>
    <n v="1984"/>
    <s v="February 17, 1984 (United States)"/>
    <x v="32"/>
    <n v="1200"/>
    <s v="Louis Malle"/>
    <s v="Jeffrey Alan Fiskin"/>
    <s v="Donald Sutherland"/>
    <s v="United States"/>
    <x v="2"/>
    <n v="129268"/>
    <s v="Universal Pictures"/>
    <n v="91"/>
    <n v="103.9"/>
    <n v="317644.83548387093"/>
    <x v="0"/>
  </r>
  <r>
    <s v="Doctor Detroit"/>
    <x v="2"/>
    <x v="0"/>
    <n v="1983"/>
    <s v="May 6, 1983 (United States)"/>
    <x v="32"/>
    <n v="5400"/>
    <s v="Michael Pressman"/>
    <s v="Bruce Jay Friedman"/>
    <s v="Dan Aykroyd"/>
    <s v="United States"/>
    <x v="1"/>
    <n v="10375893"/>
    <s v="Black Rhino Productions"/>
    <n v="89"/>
    <n v="99.6"/>
    <n v="13339808.426582279"/>
    <x v="1"/>
  </r>
  <r>
    <s v="Dominion"/>
    <x v="2"/>
    <x v="2"/>
    <n v="2005"/>
    <s v="August 1, 2005 (United Kingdom)"/>
    <x v="32"/>
    <n v="11000"/>
    <s v="Paul Schrader"/>
    <s v="William Wisher"/>
    <s v="Stellan SkarsgÃ¥rd"/>
    <s v="United States"/>
    <x v="8"/>
    <n v="251495"/>
    <s v="Morgan Creek Entertainment"/>
    <n v="117"/>
    <n v="195.3"/>
    <n v="357251.87179487175"/>
    <x v="0"/>
  </r>
  <r>
    <s v="Doom"/>
    <x v="2"/>
    <x v="1"/>
    <n v="2005"/>
    <s v="October 21, 2005 (United States)"/>
    <x v="32"/>
    <n v="110000"/>
    <s v="Andrzej Bartkowiak"/>
    <s v="Dave Callaham"/>
    <s v="Karl Urban"/>
    <s v="United Kingdom"/>
    <x v="48"/>
    <n v="58072119"/>
    <s v="John Wells Productions"/>
    <n v="105"/>
    <n v="195.3"/>
    <n v="106209931.92857143"/>
    <x v="0"/>
  </r>
  <r>
    <s v="Dr. Giggles"/>
    <x v="2"/>
    <x v="0"/>
    <n v="1992"/>
    <s v="October 23, 1992 (United States)"/>
    <x v="32"/>
    <n v="5900"/>
    <s v="Manny Coto"/>
    <s v="Manny Coto"/>
    <s v="Larry Drake"/>
    <s v="United States"/>
    <x v="1"/>
    <n v="8403433"/>
    <s v="Dark Horse Entertainment"/>
    <n v="95"/>
    <n v="140.30000000000001"/>
    <n v="11892828.774268463"/>
    <x v="1"/>
  </r>
  <r>
    <s v="Eddie"/>
    <x v="0"/>
    <x v="0"/>
    <n v="1996"/>
    <s v="May 31, 1996 (United States)"/>
    <x v="32"/>
    <n v="9300"/>
    <s v="Steve Rash"/>
    <s v="Steve Zacharias"/>
    <s v="Whoopi Goldberg"/>
    <s v="United States"/>
    <x v="8"/>
    <n v="31387164"/>
    <s v="Permut Presentations"/>
    <n v="100"/>
    <n v="156.9"/>
    <n v="40353033.210126586"/>
    <x v="0"/>
  </r>
  <r>
    <s v="Edge of Sanity"/>
    <x v="2"/>
    <x v="4"/>
    <n v="1989"/>
    <s v="April 14, 1989 (United States)"/>
    <x v="32"/>
    <n v="1300"/>
    <s v="GÃ©rard KikoÃ¯ne"/>
    <s v="J.P. FÃ©lix"/>
    <s v="Anthony Perkins"/>
    <s v="United Kingdom"/>
    <x v="1"/>
    <m/>
    <s v="Allied Vision"/>
    <n v="85"/>
    <n v="124"/>
    <s v="Missing"/>
    <x v="1"/>
  </r>
  <r>
    <s v="Flatliners"/>
    <x v="0"/>
    <x v="2"/>
    <n v="2017"/>
    <s v="September 29, 2017 (United States)"/>
    <x v="32"/>
    <n v="44000"/>
    <s v="Niels Arden Oplev"/>
    <s v="Peter Filardi"/>
    <s v="Elliot Page"/>
    <s v="United States"/>
    <x v="27"/>
    <n v="45158254"/>
    <s v="Columbia Pictures"/>
    <n v="109"/>
    <n v="245.1"/>
    <n v="121124295.72007042"/>
    <x v="0"/>
  </r>
  <r>
    <s v="Get Carter"/>
    <x v="2"/>
    <x v="1"/>
    <n v="2000"/>
    <s v="October 6, 2000 (United States)"/>
    <x v="32"/>
    <n v="33000"/>
    <s v="Stephen Kay"/>
    <s v="Ted Lewis"/>
    <s v="Sylvester Stallone"/>
    <s v="United States"/>
    <x v="129"/>
    <n v="19412993"/>
    <s v="Morgan Creek Entertainment"/>
    <n v="102"/>
    <n v="172.2"/>
    <n v="26301195.940862603"/>
    <x v="0"/>
  </r>
  <r>
    <s v="Girl 6"/>
    <x v="2"/>
    <x v="0"/>
    <n v="1996"/>
    <s v="March 22, 1996 (United States)"/>
    <x v="32"/>
    <n v="5900"/>
    <s v="Spike Lee"/>
    <s v="Suzan-Lori Parks"/>
    <s v="Theresa Randle"/>
    <s v="United States"/>
    <x v="2"/>
    <n v="4939939"/>
    <s v="Fox Searchlight Pictures"/>
    <n v="108"/>
    <n v="156.9"/>
    <n v="10156541.250337381"/>
    <x v="0"/>
  </r>
  <r>
    <s v="Give My Regards to Broad Street"/>
    <x v="1"/>
    <x v="2"/>
    <n v="1984"/>
    <s v="October 23, 1984 (United States)"/>
    <x v="32"/>
    <n v="1400"/>
    <s v="Peter Webb"/>
    <s v="Paul McCartney"/>
    <s v="Paul McCartney"/>
    <s v="United Kingdom"/>
    <x v="25"/>
    <n v="1393501"/>
    <s v="MPL Communications"/>
    <n v="108"/>
    <n v="103.9"/>
    <n v="3737673.8970070425"/>
    <x v="0"/>
  </r>
  <r>
    <s v="Gloria"/>
    <x v="2"/>
    <x v="6"/>
    <n v="1999"/>
    <s v="January 22, 1999 (United States)"/>
    <x v="32"/>
    <n v="5500"/>
    <s v="Sidney Lumet"/>
    <s v="John Cassavetes"/>
    <s v="Sharon Stone"/>
    <s v="United States"/>
    <x v="8"/>
    <n v="4197729"/>
    <s v="Columbia Pictures"/>
    <n v="108"/>
    <n v="166.6"/>
    <n v="5396827.1151898736"/>
    <x v="0"/>
  </r>
  <r>
    <s v="Going Berserk"/>
    <x v="2"/>
    <x v="0"/>
    <n v="1983"/>
    <s v="September 30, 1983 (United States)"/>
    <x v="32"/>
    <n v="1700"/>
    <s v="David Steinberg"/>
    <s v="Dana Olsen"/>
    <s v="John Candy"/>
    <s v="Canada"/>
    <x v="1"/>
    <m/>
    <s v="Les Productions Mutuelles LtÃ©e"/>
    <n v="85"/>
    <n v="99.6"/>
    <s v="Missing"/>
    <x v="1"/>
  </r>
  <r>
    <s v="Heart of Dixie"/>
    <x v="1"/>
    <x v="2"/>
    <n v="1989"/>
    <s v="August 25, 1989 (United States)"/>
    <x v="32"/>
    <n v="677"/>
    <s v="Martin Davidson"/>
    <s v="Anne Rivers Siddons"/>
    <s v="Ally Sheedy"/>
    <s v="United States"/>
    <x v="42"/>
    <n v="1097333"/>
    <m/>
    <n v="95"/>
    <n v="124"/>
    <n v="1393155.6879166665"/>
    <x v="0"/>
  </r>
  <r>
    <s v="Heavenly Bodies"/>
    <x v="2"/>
    <x v="2"/>
    <n v="1984"/>
    <s v="February 1, 1985 (United States)"/>
    <x v="32"/>
    <n v="733"/>
    <s v="Lawrence Dane"/>
    <s v="Lawrence Dane"/>
    <s v="Cynthia Dale"/>
    <s v="Canada"/>
    <x v="1"/>
    <n v="1839623"/>
    <s v="Producers Sales Organization (PSO)"/>
    <n v="90"/>
    <n v="103.9"/>
    <n v="5808633.4518134715"/>
    <x v="1"/>
  </r>
  <r>
    <s v="Hellboy"/>
    <x v="2"/>
    <x v="1"/>
    <n v="2019"/>
    <s v="April 12, 2019 (United States)"/>
    <x v="32"/>
    <n v="82000"/>
    <s v="Neil Marshall"/>
    <s v="Andrew Cosby"/>
    <s v="David Harbour"/>
    <s v="United States"/>
    <x v="24"/>
    <n v="55065289"/>
    <s v="Summit Entertainment"/>
    <n v="120"/>
    <n v="255.7"/>
    <n v="72010272.782403424"/>
    <x v="0"/>
  </r>
  <r>
    <s v="Here on Earth"/>
    <x v="0"/>
    <x v="2"/>
    <n v="2000"/>
    <s v="March 24, 2000 (United States)"/>
    <x v="32"/>
    <n v="8300"/>
    <s v="Mark Piznarski"/>
    <s v="Michael Seitzman"/>
    <s v="Chris Klein"/>
    <s v="United States"/>
    <x v="10"/>
    <n v="10873148"/>
    <s v="Fox 2000 Pictures"/>
    <n v="96"/>
    <n v="172.2"/>
    <n v="29164156.651408453"/>
    <x v="0"/>
  </r>
  <r>
    <s v="Honky Tonk Freeway"/>
    <x v="1"/>
    <x v="1"/>
    <n v="1981"/>
    <s v="August 21, 1981 (United States)"/>
    <x v="32"/>
    <n v="928"/>
    <s v="John Schlesinger"/>
    <s v="Edward Clinton"/>
    <s v="David Rasche"/>
    <s v="United States"/>
    <x v="3"/>
    <n v="2004742"/>
    <s v="EMI Films"/>
    <n v="107"/>
    <n v="90.9"/>
    <n v="3029984.5605158731"/>
    <x v="0"/>
  </r>
  <r>
    <s v="Hot Pursuit"/>
    <x v="0"/>
    <x v="1"/>
    <n v="2015"/>
    <s v="May 8, 2015 (United States)"/>
    <x v="32"/>
    <n v="49000"/>
    <s v="Anne Fletcher"/>
    <s v="David Feeney"/>
    <s v="Reese Witherspoon"/>
    <s v="United States"/>
    <x v="46"/>
    <n v="51380201"/>
    <s v="Metro-Goldwyn-Mayer (MGM)"/>
    <n v="87"/>
    <n v="237"/>
    <n v="172228242.51595157"/>
    <x v="0"/>
  </r>
  <r>
    <s v="Independence Day: Resurgence"/>
    <x v="0"/>
    <x v="1"/>
    <n v="2016"/>
    <s v="June 24, 2016 (United States)"/>
    <x v="32"/>
    <n v="171000"/>
    <s v="Roland Emmerich"/>
    <s v="Nicolas Wright"/>
    <s v="Liam Hemsworth"/>
    <s v="United States"/>
    <x v="130"/>
    <n v="389681935"/>
    <s v="Twentieth Century Fox"/>
    <n v="120"/>
    <n v="240"/>
    <n v="544411213.17973411"/>
    <x v="0"/>
  </r>
  <r>
    <s v="Jake Speed"/>
    <x v="1"/>
    <x v="1"/>
    <n v="1986"/>
    <s v="May 30, 1986 (United States)"/>
    <x v="32"/>
    <n v="879"/>
    <s v="Andrew Lane"/>
    <s v="Wayne Crawford"/>
    <s v="Wayne Crawford"/>
    <s v="United States"/>
    <x v="1"/>
    <n v="1943751"/>
    <s v="Balcor Film Investors"/>
    <n v="105"/>
    <n v="109.6"/>
    <n v="3633502.6361963185"/>
    <x v="1"/>
  </r>
  <r>
    <s v="Jungle 2 Jungle"/>
    <x v="1"/>
    <x v="0"/>
    <n v="1997"/>
    <s v="March 7, 1997 (United States)"/>
    <x v="32"/>
    <n v="23000"/>
    <s v="John Pasquin"/>
    <s v="HervÃ© Palud"/>
    <s v="Tim Allen"/>
    <s v="United States"/>
    <x v="77"/>
    <n v="59927618"/>
    <s v="Walt Disney Pictures"/>
    <n v="105"/>
    <n v="160.5"/>
    <n v="147257622.61774191"/>
    <x v="0"/>
  </r>
  <r>
    <s v="King Solomon's Mines"/>
    <x v="0"/>
    <x v="1"/>
    <n v="1985"/>
    <s v="November 22, 1985 (United States)"/>
    <x v="32"/>
    <n v="13000"/>
    <s v="J. Lee Thompson"/>
    <s v="H. Rider Haggard"/>
    <s v="Richard Chamberlain"/>
    <s v="United States"/>
    <x v="123"/>
    <n v="15057465"/>
    <s v="The Cannon Group"/>
    <n v="100"/>
    <n v="107.6"/>
    <n v="55679727.979368925"/>
    <x v="0"/>
  </r>
  <r>
    <s v="Leave It to Beaver"/>
    <x v="1"/>
    <x v="0"/>
    <n v="1997"/>
    <s v="August 22, 1997 (United States)"/>
    <x v="32"/>
    <n v="4000"/>
    <s v="Andy Cadiff"/>
    <s v="Bob Mosher"/>
    <s v="Christopher McDonald"/>
    <s v="United States"/>
    <x v="10"/>
    <n v="10925060"/>
    <s v="Robert Simonds Productions"/>
    <n v="84"/>
    <n v="160.5"/>
    <n v="14498544.346689895"/>
    <x v="0"/>
  </r>
  <r>
    <s v="Let's Get Harry"/>
    <x v="2"/>
    <x v="1"/>
    <n v="1986"/>
    <s v="October 31, 1986 (United States)"/>
    <x v="32"/>
    <n v="1200"/>
    <s v="Director"/>
    <s v="Mark Feldberg"/>
    <s v="Michael Schoeffling"/>
    <s v="United States"/>
    <x v="1"/>
    <n v="140980"/>
    <s v="Delphi V Productions"/>
    <n v="102"/>
    <n v="109.6"/>
    <n v="281867.49343832018"/>
    <x v="1"/>
  </r>
  <r>
    <s v="Like Father Like Son"/>
    <x v="0"/>
    <x v="0"/>
    <n v="1987"/>
    <s v="October 2, 1987 (United States)"/>
    <x v="32"/>
    <n v="5700"/>
    <s v="Rod Daniel"/>
    <s v="Lorne Cameron"/>
    <s v="Dudley Moore"/>
    <s v="United States"/>
    <x v="97"/>
    <n v="34377585"/>
    <s v="Imagine Films Entertainment"/>
    <n v="100"/>
    <n v="113.6"/>
    <n v="46575589.815473542"/>
    <x v="0"/>
  </r>
  <r>
    <s v="Lost in Space"/>
    <x v="0"/>
    <x v="1"/>
    <n v="1998"/>
    <s v="April 3, 1998 (United States)"/>
    <x v="32"/>
    <n v="70000"/>
    <s v="Stephen Hopkins"/>
    <s v="Irwin Allen"/>
    <s v="Gary Oldman"/>
    <s v="United States"/>
    <x v="65"/>
    <n v="136159423"/>
    <s v="New Line Cinema"/>
    <n v="130"/>
    <n v="163"/>
    <n v="264421773.02804333"/>
    <x v="0"/>
  </r>
  <r>
    <s v="Love Don't Cost a Thing"/>
    <x v="0"/>
    <x v="0"/>
    <n v="2003"/>
    <s v="December 12, 2003 (United States)"/>
    <x v="32"/>
    <n v="8200"/>
    <s v="Troy Byer"/>
    <s v="Michael Swerdlick"/>
    <s v="Nick Cannon"/>
    <s v="United States"/>
    <x v="1"/>
    <n v="21964072"/>
    <s v="Alcon Entertainment"/>
    <n v="100"/>
    <n v="184"/>
    <n v="33196690.170634922"/>
    <x v="1"/>
  </r>
  <r>
    <s v="Lovesick"/>
    <x v="1"/>
    <x v="0"/>
    <n v="1983"/>
    <s v="February 18, 1983 (United States)"/>
    <x v="32"/>
    <n v="747"/>
    <s v="Marshall Brickman"/>
    <s v="Marshall Brickman"/>
    <s v="Dudley Moore"/>
    <s v="United States"/>
    <x v="131"/>
    <n v="10171304"/>
    <s v="The Ladd Company"/>
    <n v="95"/>
    <n v="99.6"/>
    <n v="17499696.944099378"/>
    <x v="0"/>
  </r>
  <r>
    <s v="Loving Couples"/>
    <x v="1"/>
    <x v="0"/>
    <n v="1980"/>
    <s v="October 24, 1980 (United States)"/>
    <x v="32"/>
    <n v="351"/>
    <s v="Jack Smight"/>
    <s v="Martin Donovan"/>
    <s v="Shirley MacLaine"/>
    <s v="United States"/>
    <x v="1"/>
    <n v="2806659"/>
    <s v="Time Life Films"/>
    <n v="97"/>
    <n v="82.4"/>
    <n v="8586234.9126506019"/>
    <x v="1"/>
  </r>
  <r>
    <s v="Malibu's Most Wanted"/>
    <x v="0"/>
    <x v="0"/>
    <n v="2003"/>
    <s v="April 18, 2003 (United States)"/>
    <x v="32"/>
    <n v="19000"/>
    <s v="John Whitesell"/>
    <s v="Fax Bahr"/>
    <s v="Jamie Kennedy"/>
    <s v="United States"/>
    <x v="10"/>
    <n v="34622504"/>
    <s v="Warner Bros."/>
    <n v="86"/>
    <n v="184"/>
    <n v="41257242.740711771"/>
    <x v="0"/>
  </r>
  <r>
    <s v="Man of the House"/>
    <x v="1"/>
    <x v="0"/>
    <n v="1995"/>
    <s v="March 3, 1995 (United States)"/>
    <x v="32"/>
    <n v="8900"/>
    <s v="James Orr"/>
    <s v="David E. Peckinpah"/>
    <s v="Chevy Chase"/>
    <s v="United States"/>
    <x v="1"/>
    <n v="40070995"/>
    <s v="All Girl Productions"/>
    <n v="96"/>
    <n v="152.4"/>
    <n v="66356696.611413047"/>
    <x v="1"/>
  </r>
  <r>
    <s v="Man's Best Friend"/>
    <x v="2"/>
    <x v="0"/>
    <n v="1993"/>
    <s v="November 19, 1993 (United States)"/>
    <x v="32"/>
    <n v="4100"/>
    <s v="John Lafia"/>
    <s v="John Lafia"/>
    <s v="Ally Sheedy"/>
    <s v="United States"/>
    <x v="14"/>
    <n v="12974636"/>
    <s v="New Line Cinema"/>
    <n v="87"/>
    <n v="144.5"/>
    <n v="20242558.060419865"/>
    <x v="0"/>
  </r>
  <r>
    <s v="Masterminds"/>
    <x v="0"/>
    <x v="1"/>
    <n v="1997"/>
    <s v="August 22, 1997 (United States)"/>
    <x v="32"/>
    <n v="3400"/>
    <s v="Roger Christian"/>
    <s v="Floyd Byars"/>
    <s v="Patrick Stewart"/>
    <s v="United States"/>
    <x v="1"/>
    <n v="1935539"/>
    <s v="Columbia Pictures"/>
    <n v="106"/>
    <n v="160.5"/>
    <n v="2306447.9206100903"/>
    <x v="1"/>
  </r>
  <r>
    <s v="Mighty Morphin Power Rangers: The Movie"/>
    <x v="1"/>
    <x v="1"/>
    <n v="1995"/>
    <s v="June 30, 1995 (United States)"/>
    <x v="32"/>
    <n v="26000"/>
    <s v="Bryan Spicer"/>
    <s v="John Kamps"/>
    <s v="Karan Ashley"/>
    <s v="United States"/>
    <x v="0"/>
    <n v="66433194"/>
    <s v="Twentieth Century Fox"/>
    <n v="95"/>
    <n v="152.4"/>
    <n v="114298103.96273293"/>
    <x v="0"/>
  </r>
  <r>
    <s v="Mortuary"/>
    <x v="2"/>
    <x v="4"/>
    <n v="1983"/>
    <s v="September 2, 1983 (United States)"/>
    <x v="32"/>
    <n v="1900"/>
    <s v="Howard Avedis"/>
    <s v="Howard Avedis"/>
    <s v="Mary Beth McDonough"/>
    <s v="United States"/>
    <x v="50"/>
    <n v="4319001"/>
    <s v="Hickmar Productions"/>
    <n v="93"/>
    <n v="99.6"/>
    <n v="8387505.4474187372"/>
    <x v="0"/>
  </r>
  <r>
    <s v="My Tutor"/>
    <x v="2"/>
    <x v="0"/>
    <n v="1983"/>
    <s v="April 22, 1983 (United States)"/>
    <x v="32"/>
    <n v="3300"/>
    <s v="George Bowers"/>
    <s v="Joe Roberts"/>
    <s v="Matt Lattanzi"/>
    <s v="United States"/>
    <x v="1"/>
    <n v="22587834"/>
    <s v="Marimark Productions"/>
    <n v="97"/>
    <n v="99.6"/>
    <n v="35240722.067588322"/>
    <x v="1"/>
  </r>
  <r>
    <s v="Never Talk to Strangers"/>
    <x v="2"/>
    <x v="6"/>
    <n v="1995"/>
    <s v="October 20, 1995 (United States)"/>
    <x v="32"/>
    <n v="6400"/>
    <s v="Peter Hall"/>
    <s v="Lewis A. Green"/>
    <s v="Rebecca De Mornay"/>
    <s v="United States"/>
    <x v="132"/>
    <n v="6858261"/>
    <s v="TriStar Pictures"/>
    <n v="86"/>
    <n v="152.4"/>
    <n v="8828526.0950570349"/>
    <x v="0"/>
  </r>
  <r>
    <s v="Oh, God! Book II"/>
    <x v="1"/>
    <x v="0"/>
    <n v="1980"/>
    <s v="October 3, 1980 (United States)"/>
    <x v="32"/>
    <n v="2100"/>
    <s v="Gilbert Cates"/>
    <s v="Josh Greenfeld"/>
    <s v="George Burns"/>
    <s v="United States"/>
    <x v="1"/>
    <n v="14504277"/>
    <s v="Warner Bros."/>
    <n v="94"/>
    <n v="82.4"/>
    <n v="42535641.981713183"/>
    <x v="1"/>
  </r>
  <r>
    <s v="Paul Blart: Mall Cop"/>
    <x v="1"/>
    <x v="1"/>
    <n v="2009"/>
    <s v="January 16, 2009 (United States)"/>
    <x v="32"/>
    <n v="105000"/>
    <s v="Steve Carr"/>
    <s v="Kevin James"/>
    <s v="Kevin James"/>
    <s v="United States"/>
    <x v="74"/>
    <n v="183348429"/>
    <s v="Columbia Pictures"/>
    <n v="91"/>
    <n v="214.5"/>
    <n v="398191491.91945827"/>
    <x v="0"/>
  </r>
  <r>
    <s v="Private Lessons"/>
    <x v="2"/>
    <x v="0"/>
    <n v="1981"/>
    <s v="June 10, 1981 (United States)"/>
    <x v="32"/>
    <n v="3400"/>
    <s v="Alan Myerson"/>
    <s v="Dan Greenburg"/>
    <s v="Sylvia Kristel"/>
    <s v="United States"/>
    <x v="133"/>
    <n v="26279000"/>
    <s v="Barry &amp; Enright Productions"/>
    <n v="87"/>
    <n v="90.9"/>
    <n v="46499484.901277587"/>
    <x v="0"/>
  </r>
  <r>
    <s v="Racing Stripes"/>
    <x v="1"/>
    <x v="3"/>
    <n v="2005"/>
    <s v="January 14, 2005 (United States)"/>
    <x v="32"/>
    <n v="16000"/>
    <s v="Frederik Du Chau"/>
    <s v="David Schmidt"/>
    <s v="Frankie Muniz"/>
    <s v="United States"/>
    <x v="8"/>
    <n v="90754475"/>
    <s v="Alcon Entertainment"/>
    <n v="102"/>
    <n v="195.3"/>
    <n v="133395506.66907862"/>
    <x v="0"/>
  </r>
  <r>
    <s v="Random Hearts"/>
    <x v="2"/>
    <x v="2"/>
    <n v="1999"/>
    <s v="October 8, 1999 (United States)"/>
    <x v="32"/>
    <n v="20000"/>
    <s v="Sydney Pollack"/>
    <s v="Warren Adler"/>
    <s v="Harrison Ford"/>
    <s v="United States"/>
    <x v="82"/>
    <n v="74608570"/>
    <s v="Columbia Pictures"/>
    <n v="133"/>
    <n v="166.6"/>
    <n v="173934439.77811784"/>
    <x v="0"/>
  </r>
  <r>
    <s v="Ready to Wear"/>
    <x v="2"/>
    <x v="0"/>
    <n v="1994"/>
    <s v="December 25, 1994 (United States)"/>
    <x v="32"/>
    <n v="15000"/>
    <s v="Robert Altman"/>
    <s v="Robert Altman"/>
    <s v="Sophia Loren"/>
    <s v="United States"/>
    <x v="40"/>
    <n v="11300653"/>
    <s v="Etalon Film"/>
    <n v="133"/>
    <n v="148.19999999999999"/>
    <n v="18228210.529910002"/>
    <x v="0"/>
  </r>
  <r>
    <s v="Rebound"/>
    <x v="1"/>
    <x v="0"/>
    <n v="2005"/>
    <s v="July 1, 2005 (United States)"/>
    <x v="32"/>
    <n v="13000"/>
    <s v="Steve Carr"/>
    <s v="Bill Wolff"/>
    <s v="Martin Lawrence"/>
    <s v="United States"/>
    <x v="134"/>
    <n v="17492014"/>
    <s v="Twentieth Century Fox"/>
    <n v="86"/>
    <n v="195.3"/>
    <n v="21225872.822779767"/>
    <x v="0"/>
  </r>
  <r>
    <s v="Red Scorpion"/>
    <x v="2"/>
    <x v="1"/>
    <n v="1988"/>
    <s v="April 21, 1989 (United States)"/>
    <x v="32"/>
    <n v="8400"/>
    <s v="Joseph Zito"/>
    <s v="Robert Abramoff"/>
    <s v="Dolph Lundgren"/>
    <s v="United States"/>
    <x v="15"/>
    <n v="4192440"/>
    <s v="Abramoff Production"/>
    <n v="105"/>
    <n v="118.3"/>
    <n v="11245039.330985915"/>
    <x v="0"/>
  </r>
  <r>
    <s v="Rescue Me"/>
    <x v="0"/>
    <x v="1"/>
    <n v="1992"/>
    <s v="December 3, 1993 (United States)"/>
    <x v="32"/>
    <n v="683"/>
    <s v="Arthur Allan Seidelman"/>
    <s v="Mike Snyder"/>
    <s v="Michael Dudikoff"/>
    <s v="United States"/>
    <x v="1"/>
    <m/>
    <s v="Cannon Pictures"/>
    <n v="99"/>
    <n v="140.30000000000001"/>
    <s v="Missing"/>
    <x v="1"/>
  </r>
  <r>
    <s v="Return to the Blue Lagoon"/>
    <x v="0"/>
    <x v="3"/>
    <n v="1991"/>
    <s v="August 2, 1991 (United States)"/>
    <x v="32"/>
    <n v="19000"/>
    <s v="William A. Graham"/>
    <s v="Henry De Vere Stacpoole"/>
    <s v="Brian Krause"/>
    <s v="United States"/>
    <x v="73"/>
    <n v="2807854"/>
    <s v="Columbia Pictures"/>
    <n v="102"/>
    <n v="136.19999999999999"/>
    <n v="3609928.7502109706"/>
    <x v="0"/>
  </r>
  <r>
    <s v="Roadie"/>
    <x v="1"/>
    <x v="0"/>
    <n v="1980"/>
    <s v="June 13, 1980 (United States)"/>
    <x v="32"/>
    <n v="1100"/>
    <s v="Alan Rudolph"/>
    <s v="Big Boy Medlin"/>
    <s v="Meat Loaf"/>
    <s v="United States"/>
    <x v="1"/>
    <n v="4226370"/>
    <s v="Alive Enterprises"/>
    <n v="106"/>
    <n v="82.4"/>
    <n v="5036272.7375831055"/>
    <x v="1"/>
  </r>
  <r>
    <s v="Romantic Comedy"/>
    <x v="1"/>
    <x v="0"/>
    <n v="1983"/>
    <s v="October 7, 1983 (United States)"/>
    <x v="32"/>
    <n v="786"/>
    <s v="Arthur Hiller"/>
    <s v="Bernard Slade"/>
    <s v="Dudley Moore"/>
    <s v="United States"/>
    <x v="1"/>
    <n v="6857733"/>
    <s v="Metrocolor"/>
    <n v="103"/>
    <n v="99.6"/>
    <n v="16851219.718548387"/>
    <x v="1"/>
  </r>
  <r>
    <s v="Rough Night"/>
    <x v="2"/>
    <x v="0"/>
    <n v="2017"/>
    <s v="June 16, 2017 (United States)"/>
    <x v="32"/>
    <n v="49000"/>
    <s v="Lucia Aniello"/>
    <s v="Lucia Aniello"/>
    <s v="Scarlett Johansson"/>
    <s v="United States"/>
    <x v="0"/>
    <n v="47347283"/>
    <s v="Paulilu Productions"/>
    <n v="101"/>
    <n v="245.1"/>
    <n v="88507467.055828214"/>
    <x v="0"/>
  </r>
  <r>
    <s v="Run with the Hunted"/>
    <x v="3"/>
    <x v="6"/>
    <n v="2019"/>
    <s v="June 26, 2020 (United States)"/>
    <x v="32"/>
    <n v="735"/>
    <s v="John Swab"/>
    <s v="John Swab"/>
    <s v="Ron Perlman"/>
    <s v="United States"/>
    <x v="1"/>
    <n v="682"/>
    <s v="Roxwell Films"/>
    <n v="93"/>
    <n v="255.7"/>
    <n v="923.99021787461083"/>
    <x v="1"/>
  </r>
  <r>
    <s v="Saaho"/>
    <x v="3"/>
    <x v="1"/>
    <n v="2019"/>
    <s v="August 30, 2019 (United States)"/>
    <x v="32"/>
    <n v="17000"/>
    <s v="Sujeeth"/>
    <s v="Sujeeth"/>
    <s v="Prabhas"/>
    <s v="India"/>
    <x v="1"/>
    <n v="5708522"/>
    <s v="UV Creations"/>
    <n v="170"/>
    <n v="255.7"/>
    <n v="13308237.59296098"/>
    <x v="1"/>
  </r>
  <r>
    <s v="Scissors"/>
    <x v="2"/>
    <x v="4"/>
    <n v="1991"/>
    <s v="March 22, 1991 (United States)"/>
    <x v="32"/>
    <n v="2700"/>
    <s v="Frank De Felitta"/>
    <s v="Joyce Selznick"/>
    <s v="Sharon Stone"/>
    <s v="United States"/>
    <x v="1"/>
    <n v="2368"/>
    <s v="DDM Film Corporation"/>
    <n v="105"/>
    <n v="136.19999999999999"/>
    <n v="7476.9906735751292"/>
    <x v="1"/>
  </r>
  <r>
    <s v="Shutter"/>
    <x v="0"/>
    <x v="4"/>
    <n v="2008"/>
    <s v="March 21, 2008 (United States)"/>
    <x v="32"/>
    <n v="33000"/>
    <s v="Masayuki Ochiai"/>
    <s v="Luke Dawson"/>
    <s v="Joshua Jackson"/>
    <s v="United States"/>
    <x v="42"/>
    <n v="48555306"/>
    <s v="New Regency Productions"/>
    <n v="85"/>
    <n v="215.3"/>
    <n v="92179450.082242996"/>
    <x v="0"/>
  </r>
  <r>
    <s v="Ski Patrol"/>
    <x v="1"/>
    <x v="1"/>
    <n v="1990"/>
    <s v="January 12, 1990 (United States)"/>
    <x v="32"/>
    <n v="3400"/>
    <s v="Richard Correll"/>
    <s v="Steven Long Mitchell"/>
    <s v="Roger Rose"/>
    <s v="United States"/>
    <x v="1"/>
    <n v="8533973"/>
    <s v="Epic Productions"/>
    <n v="91"/>
    <n v="130.69999999999999"/>
    <n v="10985642.471905366"/>
    <x v="1"/>
  </r>
  <r>
    <s v="Snow Dogs"/>
    <x v="1"/>
    <x v="3"/>
    <n v="2002"/>
    <s v="January 18, 2002 (United States)"/>
    <x v="32"/>
    <n v="26000"/>
    <s v="Brian Levant"/>
    <s v="Jim Kouf"/>
    <s v="Cuba Gooding Jr."/>
    <s v="Canada"/>
    <x v="135"/>
    <n v="115035090"/>
    <s v="Walt Disney Pictures"/>
    <n v="99"/>
    <n v="179.9"/>
    <n v="319810145.28284675"/>
    <x v="0"/>
  </r>
  <r>
    <s v="Spawn"/>
    <x v="0"/>
    <x v="1"/>
    <n v="1997"/>
    <s v="August 1, 1997 (United States)"/>
    <x v="32"/>
    <n v="65000"/>
    <s v="Mark A.Z. DippÃ©"/>
    <s v="Todd McFarlane"/>
    <s v="Michael Jai White"/>
    <s v="United States"/>
    <x v="28"/>
    <n v="87840042"/>
    <s v="McFarlane Films"/>
    <n v="96"/>
    <n v="160.5"/>
    <n v="124777905.8153846"/>
    <x v="0"/>
  </r>
  <r>
    <s v="Sphinx"/>
    <x v="1"/>
    <x v="3"/>
    <n v="1981"/>
    <s v="February 11, 1981 (United States)"/>
    <x v="32"/>
    <n v="1300"/>
    <s v="Franklin J. Schaffner"/>
    <s v="John Byrum"/>
    <s v="Lesley-Anne Down"/>
    <s v="United Kingdom"/>
    <x v="62"/>
    <n v="2022771"/>
    <s v="Orion Pictures"/>
    <n v="118"/>
    <n v="90.9"/>
    <n v="5728051.335501859"/>
    <x v="0"/>
  </r>
  <r>
    <s v="Spy Kids 2: Island of Lost Dreams"/>
    <x v="1"/>
    <x v="1"/>
    <n v="2002"/>
    <s v="August 7, 2002 (United States)"/>
    <x v="32"/>
    <n v="62000"/>
    <s v="Robert Rodriguez"/>
    <s v="Robert Rodriguez"/>
    <s v="Alexa PenaVega"/>
    <s v="United States"/>
    <x v="76"/>
    <n v="119723358"/>
    <s v="Dimension Films"/>
    <n v="100"/>
    <n v="179.9"/>
    <n v="378028053.70569944"/>
    <x v="0"/>
  </r>
  <r>
    <s v="SuperFly"/>
    <x v="2"/>
    <x v="1"/>
    <n v="2018"/>
    <s v="June 13, 2018 (United States)"/>
    <x v="32"/>
    <n v="6500"/>
    <s v="Director X."/>
    <s v="Alex Tse"/>
    <s v="Trevor Jackson"/>
    <s v="United States"/>
    <x v="15"/>
    <n v="20780685"/>
    <s v="Columbia Pictures"/>
    <n v="116"/>
    <n v="251.1"/>
    <n v="57772579.557481758"/>
    <x v="0"/>
  </r>
  <r>
    <s v="Texas Rangers"/>
    <x v="0"/>
    <x v="1"/>
    <n v="2001"/>
    <s v="November 30, 2001 (United States)"/>
    <x v="32"/>
    <n v="5500"/>
    <s v="Steve Miner"/>
    <s v="George Durham"/>
    <s v="James Van Der Beek"/>
    <s v="United States"/>
    <x v="76"/>
    <n v="763740"/>
    <s v="Greisman Productions"/>
    <n v="90"/>
    <n v="177.1"/>
    <n v="1231930.0052938061"/>
    <x v="0"/>
  </r>
  <r>
    <s v="The 5th Wave"/>
    <x v="0"/>
    <x v="1"/>
    <n v="2016"/>
    <s v="January 22, 2016 (United States)"/>
    <x v="32"/>
    <n v="103000"/>
    <s v="J Blakeson"/>
    <s v="Susannah Grant"/>
    <s v="ChloÃ« Grace Moretz"/>
    <s v="United States"/>
    <x v="76"/>
    <n v="109906372"/>
    <s v="Columbia Pictures"/>
    <n v="112"/>
    <n v="240"/>
    <n v="133367071.08084428"/>
    <x v="0"/>
  </r>
  <r>
    <s v="The Adventures of Pinocchio"/>
    <x v="5"/>
    <x v="3"/>
    <n v="1996"/>
    <s v="July 26, 1996 (United States)"/>
    <x v="32"/>
    <n v="5500"/>
    <s v="Steve Barron"/>
    <s v="Sherry Mills"/>
    <s v="Martin Landau"/>
    <s v="Czech Republic"/>
    <x v="13"/>
    <n v="15094530"/>
    <s v="New Line Cinema"/>
    <n v="96"/>
    <n v="156.9"/>
    <n v="28216584.607361961"/>
    <x v="0"/>
  </r>
  <r>
    <s v="The Favor"/>
    <x v="2"/>
    <x v="0"/>
    <n v="1994"/>
    <s v="April 29, 1994 (United States)"/>
    <x v="32"/>
    <n v="2700"/>
    <s v="Donald Petrie"/>
    <s v="Sara Parriott"/>
    <s v="Harley Jane Kozak"/>
    <s v="United States"/>
    <x v="29"/>
    <n v="3134381"/>
    <s v="Nelson Entertainment"/>
    <n v="97"/>
    <n v="148.19999999999999"/>
    <n v="5950441.686604361"/>
    <x v="0"/>
  </r>
  <r>
    <s v="The Final Destination"/>
    <x v="2"/>
    <x v="1"/>
    <n v="2009"/>
    <s v="August 28, 2009 (United States)"/>
    <x v="32"/>
    <n v="99000"/>
    <s v="David R. Ellis"/>
    <s v="Eric Bress"/>
    <s v="Nick Zano"/>
    <s v="United States"/>
    <x v="28"/>
    <n v="186167139"/>
    <s v="New Line Cinema"/>
    <n v="82"/>
    <n v="214.5"/>
    <n v="517565029.68339419"/>
    <x v="0"/>
  </r>
  <r>
    <s v="The First Purge"/>
    <x v="2"/>
    <x v="1"/>
    <n v="2018"/>
    <s v="July 4, 2018 (United States)"/>
    <x v="32"/>
    <n v="58000"/>
    <s v="Gerard McMurray"/>
    <s v="James DeMonaco"/>
    <s v="Y'lan Noel"/>
    <s v="United States"/>
    <x v="29"/>
    <n v="137056262"/>
    <s v="Blumhouse Productions"/>
    <n v="97"/>
    <n v="251.1"/>
    <n v="179231944.34077251"/>
    <x v="0"/>
  </r>
  <r>
    <s v="The Ladies Man"/>
    <x v="2"/>
    <x v="0"/>
    <n v="2000"/>
    <s v="October 13, 2000 (United States)"/>
    <x v="32"/>
    <n v="13000"/>
    <s v="Reginald Hudlin"/>
    <s v="Tim Meadows"/>
    <s v="Tim Meadows"/>
    <s v="United States"/>
    <x v="3"/>
    <n v="13743212"/>
    <s v="Broadway Pictures"/>
    <n v="84"/>
    <n v="172.2"/>
    <n v="42043741.931726903"/>
    <x v="0"/>
  </r>
  <r>
    <s v="The Lazarus Effect"/>
    <x v="0"/>
    <x v="4"/>
    <n v="2015"/>
    <s v="February 27, 2015 (United States)"/>
    <x v="32"/>
    <n v="42000"/>
    <s v="David Gelb"/>
    <s v="Luke Dawson"/>
    <s v="Olivia Wilde"/>
    <s v="United States"/>
    <x v="136"/>
    <n v="38356892"/>
    <s v="Blumhouse Productions"/>
    <n v="83"/>
    <n v="237"/>
    <n v="51966851.900400169"/>
    <x v="0"/>
  </r>
  <r>
    <s v="The Lords of Salem"/>
    <x v="2"/>
    <x v="4"/>
    <n v="2012"/>
    <s v="April 18, 2013 (Russia)"/>
    <x v="32"/>
    <n v="28000"/>
    <s v="Rob Zombie"/>
    <s v="Rob Zombie"/>
    <s v="Sheri Moon Zombie"/>
    <s v="United States"/>
    <x v="112"/>
    <n v="1544989"/>
    <s v="Alliance"/>
    <n v="101"/>
    <n v="229.6"/>
    <n v="2410435.9871991808"/>
    <x v="0"/>
  </r>
  <r>
    <s v="The Meteor Man"/>
    <x v="1"/>
    <x v="1"/>
    <n v="1993"/>
    <s v="August 6, 1993 (United States)"/>
    <x v="32"/>
    <n v="7800"/>
    <s v="Robert Townsend"/>
    <s v="Robert Townsend"/>
    <s v="Robert Townsend"/>
    <s v="United States"/>
    <x v="0"/>
    <n v="8016708"/>
    <s v="Metro-Goldwyn-Mayer (MGM)"/>
    <n v="100"/>
    <n v="144.5"/>
    <n v="15219258.115887851"/>
    <x v="0"/>
  </r>
  <r>
    <s v="The Mummy: Tomb of the Dragon Emperor"/>
    <x v="0"/>
    <x v="1"/>
    <n v="2008"/>
    <s v="August 1, 2008 (United States)"/>
    <x v="32"/>
    <n v="154000"/>
    <s v="Rob Cohen"/>
    <s v="Alfred Gough"/>
    <s v="Brendan Fraser"/>
    <s v="United States"/>
    <x v="137"/>
    <n v="403449830"/>
    <s v="Universal Pictures"/>
    <n v="112"/>
    <n v="215.3"/>
    <n v="765926250.47352028"/>
    <x v="0"/>
  </r>
  <r>
    <s v="The Naked Cage"/>
    <x v="2"/>
    <x v="1"/>
    <n v="1986"/>
    <s v="March 7, 1986 (United States)"/>
    <x v="32"/>
    <n v="543"/>
    <s v="Paul Nicholas"/>
    <s v="Paul Nicholas"/>
    <s v="Shari Shattuck"/>
    <s v="United States"/>
    <x v="1"/>
    <n v="3136701"/>
    <s v="The Cannon Group"/>
    <n v="97"/>
    <n v="109.6"/>
    <n v="4032712.2139240508"/>
    <x v="1"/>
  </r>
  <r>
    <s v="The NeverEnding Story II: The Next Chapter"/>
    <x v="1"/>
    <x v="3"/>
    <n v="1990"/>
    <s v="February 8, 1991 (United States)"/>
    <x v="32"/>
    <n v="25000"/>
    <s v="George Miller"/>
    <s v="Karin Howard"/>
    <s v="Jonathan Brandis"/>
    <s v="Germany"/>
    <x v="115"/>
    <n v="17373527"/>
    <s v="Warner Bros."/>
    <n v="89"/>
    <n v="130.69999999999999"/>
    <n v="44748213.667793743"/>
    <x v="0"/>
  </r>
  <r>
    <s v="The Order"/>
    <x v="2"/>
    <x v="4"/>
    <n v="2003"/>
    <s v="September 5, 2003 (United States)"/>
    <x v="32"/>
    <n v="17000"/>
    <s v="Brian Helgeland"/>
    <s v="Brian Helgeland"/>
    <s v="Heath Ledger"/>
    <s v="United States"/>
    <x v="76"/>
    <n v="11560806"/>
    <s v="Twentieth Century Fox"/>
    <n v="102"/>
    <n v="184"/>
    <n v="25107466.772630077"/>
    <x v="0"/>
  </r>
  <r>
    <s v="The Possession of Hannah Grace"/>
    <x v="2"/>
    <x v="4"/>
    <n v="2018"/>
    <s v="November 30, 2018 (United States)"/>
    <x v="32"/>
    <n v="20000"/>
    <s v="Diederik Van Rooijen"/>
    <s v="Brian Sieve"/>
    <s v="Shay Mitchell"/>
    <s v="United States"/>
    <x v="138"/>
    <n v="43016528"/>
    <s v="Screen Gems"/>
    <n v="86"/>
    <n v="251.1"/>
    <n v="100284132.22341239"/>
    <x v="0"/>
  </r>
  <r>
    <s v="The Strangers: Prey at Night"/>
    <x v="2"/>
    <x v="4"/>
    <n v="2018"/>
    <s v="March 9, 2018 (United States)"/>
    <x v="32"/>
    <n v="28000"/>
    <s v="Johannes Roberts"/>
    <s v="Bryan Bertino"/>
    <s v="Christina Hendricks"/>
    <s v="United States"/>
    <x v="17"/>
    <n v="31039126"/>
    <s v="Aviron Pictures"/>
    <n v="85"/>
    <n v="251.1"/>
    <n v="44091476.420512818"/>
    <x v="0"/>
  </r>
  <r>
    <s v="The Sweetest Thing"/>
    <x v="2"/>
    <x v="0"/>
    <n v="2002"/>
    <s v="April 12, 2002 (United States)"/>
    <x v="32"/>
    <n v="56000"/>
    <s v="Roger Kumble"/>
    <s v="Nancy M. Pimental"/>
    <s v="Cameron Diaz"/>
    <s v="United States"/>
    <x v="91"/>
    <n v="69319426"/>
    <s v="Columbia Pictures"/>
    <n v="84"/>
    <n v="179.9"/>
    <n v="131598935.21619937"/>
    <x v="0"/>
  </r>
  <r>
    <s v="The Transporter Refueled"/>
    <x v="0"/>
    <x v="1"/>
    <n v="2015"/>
    <s v="September 4, 2015 (United States)"/>
    <x v="32"/>
    <n v="40000"/>
    <s v="Camille Delamarre"/>
    <s v="Adam Cooper"/>
    <s v="Ed Skrein"/>
    <s v="France"/>
    <x v="1"/>
    <n v="72629670"/>
    <s v="EuropaCorp"/>
    <n v="96"/>
    <n v="237"/>
    <n v="123014232.62367982"/>
    <x v="1"/>
  </r>
  <r>
    <s v="The Wild"/>
    <x v="5"/>
    <x v="5"/>
    <n v="2006"/>
    <s v="April 14, 2006 (United States)"/>
    <x v="32"/>
    <n v="25000"/>
    <s v="Steve 'Spaz' Williams"/>
    <s v="Ed Decter"/>
    <s v="Kiefer Sutherland"/>
    <s v="Canada"/>
    <x v="65"/>
    <n v="102338515"/>
    <s v="C.O.R.E. Feature Animation"/>
    <n v="82"/>
    <n v="201.6"/>
    <n v="173332659.92495832"/>
    <x v="0"/>
  </r>
  <r>
    <s v="Traces of Red"/>
    <x v="2"/>
    <x v="6"/>
    <n v="1992"/>
    <s v="November 11, 1992 (United States)"/>
    <x v="32"/>
    <n v="1500"/>
    <s v="Andy Wolk"/>
    <s v="Jim Piddock"/>
    <s v="Jim Belushi"/>
    <s v="United States"/>
    <x v="1"/>
    <n v="3206714"/>
    <s v="The Samuel Goldwyn Company"/>
    <n v="105"/>
    <n v="140.30000000000001"/>
    <n v="6593021.2941970304"/>
    <x v="1"/>
  </r>
  <r>
    <s v="Transformers: The Last Knight"/>
    <x v="0"/>
    <x v="1"/>
    <n v="2017"/>
    <s v="June 21, 2017 (United States)"/>
    <x v="32"/>
    <n v="140000"/>
    <s v="Michael Bay"/>
    <s v="Art Marcum"/>
    <s v="Mark Wahlberg"/>
    <s v="United States"/>
    <x v="139"/>
    <n v="605425157"/>
    <s v="Paramount Pictures"/>
    <n v="154"/>
    <n v="245.1"/>
    <n v="1411423453.2356541"/>
    <x v="0"/>
  </r>
  <r>
    <s v="Truth or Dare"/>
    <x v="0"/>
    <x v="4"/>
    <n v="2018"/>
    <s v="April 13, 2018 (United States)"/>
    <x v="32"/>
    <n v="50000"/>
    <s v="Jeff Wadlow"/>
    <s v="Michael Reisz"/>
    <s v="Lucy Hale"/>
    <s v="United States"/>
    <x v="117"/>
    <n v="95330710"/>
    <s v="Blumhouse Productions"/>
    <n v="100"/>
    <n v="251.1"/>
    <n v="144083667.34623018"/>
    <x v="0"/>
  </r>
  <r>
    <s v="Twentynine Palms"/>
    <x v="7"/>
    <x v="2"/>
    <n v="2003"/>
    <s v="September 17, 2003 (France)"/>
    <x v="32"/>
    <n v="4400"/>
    <s v="Bruno Dumont"/>
    <s v="Bruno Dumont"/>
    <s v="Yekaterina Golubeva"/>
    <s v="France"/>
    <x v="1"/>
    <n v="167999"/>
    <s v="3B Productions"/>
    <n v="119"/>
    <n v="184"/>
    <n v="345406.85087719298"/>
    <x v="1"/>
  </r>
  <r>
    <s v="Twilight"/>
    <x v="0"/>
    <x v="2"/>
    <n v="2008"/>
    <s v="November 21, 2008 (United States)"/>
    <x v="32"/>
    <n v="435000"/>
    <s v="Catherine Hardwicke"/>
    <s v="Melissa Rosenberg"/>
    <s v="Kristen Stewart"/>
    <s v="United States"/>
    <x v="92"/>
    <n v="408430415"/>
    <s v="Summit Entertainment"/>
    <n v="122"/>
    <n v="215.3"/>
    <n v="507746827.62341899"/>
    <x v="0"/>
  </r>
  <r>
    <s v="Two If by Sea"/>
    <x v="2"/>
    <x v="0"/>
    <n v="1996"/>
    <s v="January 12, 1996 (United States)"/>
    <x v="32"/>
    <n v="5500"/>
    <s v="Bill Bennett"/>
    <s v="Denis Leary"/>
    <s v="Sandra Bullock"/>
    <s v="United States"/>
    <x v="1"/>
    <n v="10658278"/>
    <s v="Morgan Creek Entertainment"/>
    <n v="96"/>
    <n v="156.9"/>
    <n v="23844179.930983845"/>
    <x v="1"/>
  </r>
  <r>
    <s v="Vamps"/>
    <x v="0"/>
    <x v="0"/>
    <n v="2012"/>
    <s v="November 2, 2012 (United States)"/>
    <x v="32"/>
    <n v="9700"/>
    <s v="Amy Heckerling"/>
    <s v="Amy Heckerling"/>
    <s v="Alicia Silverstone"/>
    <s v="United States"/>
    <x v="15"/>
    <n v="92748"/>
    <s v="Lucky Monkey Pictures"/>
    <n v="92"/>
    <n v="229.6"/>
    <n v="136325.69030390735"/>
    <x v="0"/>
  </r>
  <r>
    <s v="Welcome to Mooseport"/>
    <x v="0"/>
    <x v="0"/>
    <n v="2004"/>
    <s v="February 20, 2004 (United States)"/>
    <x v="32"/>
    <n v="12000"/>
    <s v="Donald Petrie"/>
    <s v="Doug Richardson"/>
    <s v="Gene Hackman"/>
    <s v="United States"/>
    <x v="8"/>
    <n v="14615099"/>
    <s v="Twentieth Century Fox"/>
    <n v="110"/>
    <n v="188.9"/>
    <n v="17415802.367227219"/>
    <x v="0"/>
  </r>
  <r>
    <s v="xXx: Return of Xander Cage"/>
    <x v="0"/>
    <x v="1"/>
    <n v="2017"/>
    <s v="January 20, 2017 (United States)"/>
    <x v="32"/>
    <n v="88000"/>
    <s v="D.J. Caruso"/>
    <s v="Rich Wilkes"/>
    <s v="Vin Diesel"/>
    <s v="China"/>
    <x v="100"/>
    <n v="346118277"/>
    <s v="Paramount Pictures"/>
    <n v="107"/>
    <n v="245.1"/>
    <n v="573164342.4016304"/>
    <x v="0"/>
  </r>
  <r>
    <s v="Young Einstein"/>
    <x v="1"/>
    <x v="0"/>
    <n v="1988"/>
    <s v="August 4, 1989 (United States)"/>
    <x v="32"/>
    <n v="8500"/>
    <s v="Yahoo Serious"/>
    <s v="Yahoo Serious"/>
    <s v="Yahoo Serious"/>
    <s v="Australia"/>
    <x v="1"/>
    <n v="11536599"/>
    <s v="Warner Bros."/>
    <n v="91"/>
    <n v="118.3"/>
    <n v="17998984.717357911"/>
    <x v="1"/>
  </r>
  <r>
    <s v="Zookeeper"/>
    <x v="1"/>
    <x v="0"/>
    <n v="2011"/>
    <s v="July 8, 2011 (United States)"/>
    <x v="32"/>
    <n v="59000"/>
    <s v="Frank Coraci"/>
    <s v="Nick Bakay"/>
    <s v="Kevin James"/>
    <s v="United States"/>
    <x v="65"/>
    <n v="169852759"/>
    <s v="Columbia Pictures"/>
    <n v="102"/>
    <n v="224.9"/>
    <n v="322455673.93956387"/>
    <x v="0"/>
  </r>
  <r>
    <s v="3 Ninjas"/>
    <x v="1"/>
    <x v="1"/>
    <n v="1992"/>
    <s v="August 7, 1992 (United States)"/>
    <x v="33"/>
    <n v="21000"/>
    <s v="Jon Turteltaub"/>
    <s v="Kenny Kim"/>
    <s v="Victor Wong"/>
    <s v="United States"/>
    <x v="30"/>
    <n v="29000301"/>
    <s v="Touchstone Pictures"/>
    <n v="84"/>
    <n v="140.30000000000001"/>
    <n v="37331608.427122943"/>
    <x v="0"/>
  </r>
  <r>
    <s v="A Good Day to Die Hard"/>
    <x v="2"/>
    <x v="1"/>
    <n v="2013"/>
    <s v="February 14, 2013 (United States)"/>
    <x v="33"/>
    <n v="201000"/>
    <s v="John Moore"/>
    <s v="Skip Woods"/>
    <s v="Bruce Willis"/>
    <s v="United States"/>
    <x v="140"/>
    <n v="304654182"/>
    <s v="Twentieth Century Fox"/>
    <n v="98"/>
    <n v="233"/>
    <n v="846971982.2572993"/>
    <x v="0"/>
  </r>
  <r>
    <s v="After"/>
    <x v="0"/>
    <x v="2"/>
    <n v="2019"/>
    <s v="April 12, 2019 (United States)"/>
    <x v="33"/>
    <n v="44000"/>
    <s v="Jenny Gage"/>
    <s v="Susan McMartin"/>
    <s v="Josephine Langford"/>
    <s v="United States"/>
    <x v="62"/>
    <n v="69756455"/>
    <s v="CalMaple"/>
    <n v="105"/>
    <n v="255.7"/>
    <n v="89682665.98523207"/>
    <x v="0"/>
  </r>
  <r>
    <s v="Air Bud"/>
    <x v="1"/>
    <x v="0"/>
    <n v="1997"/>
    <s v="August 1, 1997 (United States)"/>
    <x v="33"/>
    <n v="17000"/>
    <s v="Charles Martin Smith"/>
    <s v="Kevin DiCicco"/>
    <s v="Michael Jeter"/>
    <s v="United States"/>
    <x v="31"/>
    <n v="23144499"/>
    <s v="Walt Disney Pictures"/>
    <n v="98"/>
    <n v="160.5"/>
    <n v="77581175.415841579"/>
    <x v="0"/>
  </r>
  <r>
    <s v="Annie"/>
    <x v="1"/>
    <x v="0"/>
    <n v="2014"/>
    <s v="December 19, 2014 (United States)"/>
    <x v="33"/>
    <n v="35000"/>
    <s v="Will Gluck"/>
    <s v="Will Gluck"/>
    <s v="QuvenzhanÃ© Wallis"/>
    <s v="United States"/>
    <x v="93"/>
    <n v="136853506"/>
    <s v="Marcy Media"/>
    <n v="118"/>
    <n v="236.7"/>
    <n v="352487432.61369395"/>
    <x v="0"/>
  </r>
  <r>
    <s v="Bachelorette"/>
    <x v="2"/>
    <x v="0"/>
    <n v="2012"/>
    <s v="September 6, 2012 (Russia)"/>
    <x v="33"/>
    <n v="46000"/>
    <s v="Leslye Headland"/>
    <s v="Leslye Headland"/>
    <s v="Kirsten Dunst"/>
    <s v="United States"/>
    <x v="31"/>
    <n v="12128575"/>
    <s v="Gary Sanchez Productions"/>
    <n v="87"/>
    <n v="229.6"/>
    <n v="28275262.452180568"/>
    <x v="0"/>
  </r>
  <r>
    <s v="Balls of Fury"/>
    <x v="0"/>
    <x v="0"/>
    <n v="2007"/>
    <s v="August 29, 2007 (United States)"/>
    <x v="33"/>
    <n v="41000"/>
    <s v="Robert Ben Garant"/>
    <s v="Thomas Lennon"/>
    <s v="Dan Fogler"/>
    <s v="United States"/>
    <x v="1"/>
    <n v="41739766"/>
    <s v="Rogue Pictures"/>
    <n v="90"/>
    <n v="207.3"/>
    <n v="131793851.81554402"/>
    <x v="1"/>
  </r>
  <r>
    <s v="Blank Check"/>
    <x v="1"/>
    <x v="0"/>
    <n v="1994"/>
    <s v="February 11, 1994 (United States)"/>
    <x v="33"/>
    <n v="19000"/>
    <s v="Rupert Wainwright"/>
    <s v="Blake Snyder"/>
    <s v="Brian Bonsall"/>
    <s v="United States"/>
    <x v="1"/>
    <n v="30577969"/>
    <s v="Walt Disney Pictures"/>
    <n v="93"/>
    <n v="148.19999999999999"/>
    <n v="78758302.234150454"/>
    <x v="1"/>
  </r>
  <r>
    <s v="Bullies"/>
    <x v="2"/>
    <x v="1"/>
    <n v="1986"/>
    <s v="August 29, 1986 (United States)"/>
    <x v="33"/>
    <n v="453"/>
    <s v="Paul Lynch"/>
    <s v="John Sheppard"/>
    <s v="Jonathan Crombie"/>
    <s v="Canada"/>
    <x v="1"/>
    <n v="2995527"/>
    <s v="Simcom Limited"/>
    <n v="90"/>
    <n v="109.6"/>
    <n v="5599613.9687116556"/>
    <x v="1"/>
  </r>
  <r>
    <s v="By the Sea"/>
    <x v="2"/>
    <x v="2"/>
    <n v="2015"/>
    <s v="December 9, 2015 (France)"/>
    <x v="33"/>
    <n v="19000"/>
    <s v="Angelina Jolie"/>
    <s v="Angelina Jolie"/>
    <s v="Brad Pitt"/>
    <s v="France"/>
    <x v="20"/>
    <n v="3334927"/>
    <s v="Universal Pictures"/>
    <n v="122"/>
    <n v="237"/>
    <n v="4046803.0939864595"/>
    <x v="0"/>
  </r>
  <r>
    <s v="Cabin Boy"/>
    <x v="0"/>
    <x v="3"/>
    <n v="1994"/>
    <s v="January 7, 1994 (United States)"/>
    <x v="33"/>
    <n v="8200"/>
    <s v="Adam Resnick"/>
    <s v="Chris Elliott"/>
    <s v="Chris Elliott"/>
    <s v="United States"/>
    <x v="25"/>
    <n v="3662459"/>
    <s v="Touchstone Pictures"/>
    <n v="80"/>
    <n v="148.19999999999999"/>
    <n v="8193474.7232011743"/>
    <x v="0"/>
  </r>
  <r>
    <s v="Can You Keep a Secret?"/>
    <x v="3"/>
    <x v="0"/>
    <n v="2019"/>
    <s v="September 13, 2019 (United States)"/>
    <x v="33"/>
    <n v="12000"/>
    <s v="Elise DurÃ¡n"/>
    <s v="Peter Hutchings"/>
    <s v="Alexandra Daddario"/>
    <s v="United States"/>
    <x v="1"/>
    <n v="1378160"/>
    <s v="BCDF Pictures"/>
    <n v="94"/>
    <n v="255.7"/>
    <n v="2833504.399460189"/>
    <x v="1"/>
  </r>
  <r>
    <s v="Candyman: Farewell to the Flesh"/>
    <x v="2"/>
    <x v="4"/>
    <n v="1995"/>
    <s v="March 17, 1995 (United States)"/>
    <x v="33"/>
    <n v="11000"/>
    <s v="Bill Condon"/>
    <s v="Clive Barker"/>
    <s v="Tony Todd"/>
    <s v="United States"/>
    <x v="14"/>
    <n v="13940383"/>
    <s v="PolyGram Filmed Entertainment"/>
    <n v="95"/>
    <n v="152.4"/>
    <n v="37391150.5290493"/>
    <x v="0"/>
  </r>
  <r>
    <s v="Celtic Pride"/>
    <x v="0"/>
    <x v="0"/>
    <n v="1996"/>
    <s v="April 19, 1996 (United States)"/>
    <x v="33"/>
    <n v="9600"/>
    <s v="Tom DeCerchio"/>
    <s v="Judd Apatow"/>
    <s v="Damon Wayans"/>
    <s v="United States"/>
    <x v="1"/>
    <n v="9255027"/>
    <s v="Caravan Pictures"/>
    <n v="91"/>
    <n v="156.9"/>
    <n v="22741989.733064514"/>
    <x v="1"/>
  </r>
  <r>
    <s v="Coneheads"/>
    <x v="1"/>
    <x v="0"/>
    <n v="1993"/>
    <s v="July 23, 1993 (United States)"/>
    <x v="33"/>
    <n v="52000"/>
    <s v="Steve Barron"/>
    <s v="Tom Davis"/>
    <s v="Dan Aykroyd"/>
    <s v="United States"/>
    <x v="135"/>
    <n v="21274717"/>
    <s v="Paramount Pictures"/>
    <n v="88"/>
    <n v="144.5"/>
    <n v="47594759.690895744"/>
    <x v="0"/>
  </r>
  <r>
    <s v="Crypto"/>
    <x v="2"/>
    <x v="6"/>
    <n v="2019"/>
    <s v="April 12, 2019 (United States)"/>
    <x v="33"/>
    <n v="3700"/>
    <s v="John Stalberg Jr."/>
    <s v="Carlyle Eubank"/>
    <s v="Beau Knapp"/>
    <s v="United States"/>
    <x v="1"/>
    <n v="20440"/>
    <s v="Yale Productions"/>
    <n v="105"/>
    <n v="255.7"/>
    <n v="44391.076265146112"/>
    <x v="1"/>
  </r>
  <r>
    <s v="D.E.B.S."/>
    <x v="0"/>
    <x v="1"/>
    <n v="2004"/>
    <s v="March 25, 2005 (United States)"/>
    <x v="33"/>
    <n v="15000"/>
    <s v="Angela Robinson"/>
    <s v="Angela Robinson"/>
    <s v="Sara Foster"/>
    <s v="United States"/>
    <x v="117"/>
    <n v="97446"/>
    <s v="Screen Gems"/>
    <n v="91"/>
    <n v="188.9"/>
    <n v="121141.55936352508"/>
    <x v="0"/>
  </r>
  <r>
    <s v="Daredevil"/>
    <x v="0"/>
    <x v="1"/>
    <n v="2003"/>
    <s v="February 14, 2003 (United States)"/>
    <x v="33"/>
    <n v="209000"/>
    <s v="Mark Steven Johnson"/>
    <s v="Mark Steven Johnson"/>
    <s v="Ben Affleck"/>
    <s v="United States"/>
    <x v="141"/>
    <n v="179179718"/>
    <s v="Marvel Enterprises"/>
    <n v="103"/>
    <n v="184"/>
    <n v="230363122.67763713"/>
    <x v="0"/>
  </r>
  <r>
    <s v="Duck Butter"/>
    <x v="3"/>
    <x v="0"/>
    <n v="2018"/>
    <s v="April 27, 2018 (United States)"/>
    <x v="33"/>
    <n v="3500"/>
    <s v="Miguel Arteta"/>
    <s v="Miguel Arteta"/>
    <s v="Alia Shawkat"/>
    <s v="United States"/>
    <x v="1"/>
    <n v="6877"/>
    <s v="Duplass Brothers Productions"/>
    <n v="93"/>
    <n v="251.1"/>
    <n v="11092.757543673901"/>
    <x v="1"/>
  </r>
  <r>
    <s v="Eight Crazy Nights"/>
    <x v="0"/>
    <x v="5"/>
    <n v="2002"/>
    <s v="November 27, 2002 (United States)"/>
    <x v="33"/>
    <n v="22000"/>
    <s v="Seth Kearsley"/>
    <s v="Brooks Arthur"/>
    <s v="Adam Sandler"/>
    <s v="United States"/>
    <x v="126"/>
    <n v="23833131"/>
    <s v="Happy Madison Productions"/>
    <n v="76"/>
    <n v="179.9"/>
    <n v="37183589.430107526"/>
    <x v="0"/>
  </r>
  <r>
    <s v="Eye See You"/>
    <x v="2"/>
    <x v="6"/>
    <n v="2002"/>
    <s v="January 17, 2002 (Germany)"/>
    <x v="33"/>
    <n v="25000"/>
    <s v="Jim Gillespie"/>
    <s v="Howard Swindle"/>
    <s v="Sylvester Stallone"/>
    <s v="Germany"/>
    <x v="79"/>
    <n v="6632383"/>
    <s v="Universal Pictures"/>
    <n v="96"/>
    <n v="179.9"/>
    <n v="10347604.199180746"/>
    <x v="0"/>
  </r>
  <r>
    <s v="Fathers' Day"/>
    <x v="0"/>
    <x v="0"/>
    <n v="1997"/>
    <s v="May 9, 1997 (United States)"/>
    <x v="33"/>
    <n v="15000"/>
    <s v="Ivan Reitman"/>
    <s v="Francis Veber"/>
    <s v="Robin Williams"/>
    <s v="United States"/>
    <x v="100"/>
    <n v="28598376"/>
    <s v="Northern Lights Entertainment"/>
    <n v="98"/>
    <n v="160.5"/>
    <n v="70273590.058064505"/>
    <x v="0"/>
  </r>
  <r>
    <s v="First Kid"/>
    <x v="1"/>
    <x v="0"/>
    <n v="1996"/>
    <s v="August 30, 1996 (United States)"/>
    <x v="33"/>
    <n v="10000"/>
    <s v="David Mickey Evans"/>
    <s v="Tim Kelleher"/>
    <s v="Sinbad"/>
    <s v="United States"/>
    <x v="1"/>
    <n v="26491793"/>
    <s v="Caravan Pictures"/>
    <n v="101"/>
    <n v="156.9"/>
    <n v="34643988.528326176"/>
    <x v="1"/>
  </r>
  <r>
    <s v="Flipper"/>
    <x v="1"/>
    <x v="3"/>
    <n v="1996"/>
    <s v="May 17, 1996 (United States)"/>
    <x v="33"/>
    <n v="10000"/>
    <s v="Alan Shapiro"/>
    <s v="Ricou Browning"/>
    <s v="Paul Hogan"/>
    <s v="United States"/>
    <x v="142"/>
    <n v="20080020"/>
    <s v="Universal Pictures"/>
    <n v="95"/>
    <n v="156.9"/>
    <n v="26259150.61802575"/>
    <x v="0"/>
  </r>
  <r>
    <s v="Flubber"/>
    <x v="1"/>
    <x v="0"/>
    <n v="1997"/>
    <s v="November 26, 1997 (United States)"/>
    <x v="33"/>
    <n v="86000"/>
    <s v="Les Mayfield"/>
    <s v="Samuel W. Taylor"/>
    <s v="Robin Williams"/>
    <s v="United States"/>
    <x v="65"/>
    <n v="177977226"/>
    <s v="Walt Disney Pictures"/>
    <n v="93"/>
    <n v="160.5"/>
    <n v="228817134.01772153"/>
    <x v="0"/>
  </r>
  <r>
    <s v="Fraternity Vacation"/>
    <x v="2"/>
    <x v="0"/>
    <n v="1985"/>
    <s v="April 12, 1985 (United States)"/>
    <x v="33"/>
    <n v="2200"/>
    <s v="James Frawley"/>
    <s v="Lindsay Harrison"/>
    <s v="Stephen Geoffreys"/>
    <s v="United States"/>
    <x v="1"/>
    <n v="3333306"/>
    <s v="New World Pictures"/>
    <n v="94"/>
    <n v="107.6"/>
    <n v="7457109.6784140971"/>
    <x v="1"/>
  </r>
  <r>
    <s v="Friday the 13th Part VII: the New Blood"/>
    <x v="2"/>
    <x v="4"/>
    <n v="1988"/>
    <s v="May 13, 1988 (United States)"/>
    <x v="33"/>
    <n v="34000"/>
    <s v="John Carl Buechler"/>
    <s v="Daryl Haney"/>
    <s v="Terry Kiser"/>
    <s v="United States"/>
    <x v="133"/>
    <n v="19170001"/>
    <s v="Paramount Pictures"/>
    <n v="88"/>
    <n v="118.3"/>
    <n v="25440327.982142854"/>
    <x v="0"/>
  </r>
  <r>
    <s v="Geostorm"/>
    <x v="0"/>
    <x v="1"/>
    <n v="2017"/>
    <s v="October 20, 2017 (United States)"/>
    <x v="33"/>
    <n v="99000"/>
    <s v="Dean Devlin"/>
    <s v="Dean Devlin"/>
    <s v="Gerard Butler"/>
    <s v="United States"/>
    <x v="66"/>
    <n v="221600160"/>
    <s v="Warner Bros."/>
    <n v="109"/>
    <n v="245.1"/>
    <n v="516614910.11476666"/>
    <x v="0"/>
  </r>
  <r>
    <s v="Ghost Rider"/>
    <x v="0"/>
    <x v="1"/>
    <n v="2007"/>
    <s v="February 16, 2007 (United States)"/>
    <x v="33"/>
    <n v="227000"/>
    <s v="Mark Steven Johnson"/>
    <s v="Mark Steven Johnson"/>
    <s v="Nicolas Cage"/>
    <s v="United States"/>
    <x v="109"/>
    <n v="228738393"/>
    <s v="Columbia Pictures"/>
    <n v="110"/>
    <n v="207.3"/>
    <n v="647737809.91728628"/>
    <x v="0"/>
  </r>
  <r>
    <s v="Gwendoline"/>
    <x v="2"/>
    <x v="1"/>
    <n v="1984"/>
    <s v="January 25, 1985 (United States)"/>
    <x v="33"/>
    <n v="2700"/>
    <s v="Just Jaeckin"/>
    <s v="Just Jaeckin"/>
    <s v="Tawny Kitaen"/>
    <s v="France"/>
    <x v="1"/>
    <n v="1337274"/>
    <s v="Films de L'Alma"/>
    <n v="87"/>
    <n v="103.9"/>
    <n v="2673670.5236220472"/>
    <x v="1"/>
  </r>
  <r>
    <s v="Hangar 18"/>
    <x v="1"/>
    <x v="14"/>
    <n v="1980"/>
    <s v="March 13, 1981 (Ireland)"/>
    <x v="33"/>
    <n v="2400"/>
    <s v="James L. Conway"/>
    <s v="Ken Pettus"/>
    <s v="Darren McGavin"/>
    <s v="United States"/>
    <x v="73"/>
    <m/>
    <s v="Sunn Classic Pictures"/>
    <n v="97"/>
    <n v="82.4"/>
    <s v="Missing"/>
    <x v="1"/>
  </r>
  <r>
    <s v="Hello Again"/>
    <x v="1"/>
    <x v="0"/>
    <n v="1987"/>
    <s v="November 6, 1987 (United States)"/>
    <x v="33"/>
    <n v="3200"/>
    <s v="Frank Perry"/>
    <s v="Susan Isaacs"/>
    <s v="Shelley Long"/>
    <s v="United States"/>
    <x v="1"/>
    <n v="20419446"/>
    <s v="Touchstone Pictures"/>
    <n v="96"/>
    <n v="113.6"/>
    <n v="33814158.674999997"/>
    <x v="1"/>
  </r>
  <r>
    <s v="Hero and the Terror"/>
    <x v="2"/>
    <x v="1"/>
    <n v="1988"/>
    <s v="August 26, 1988 (United States)"/>
    <x v="33"/>
    <n v="3500"/>
    <s v="William Tannen"/>
    <s v="Michael Blodgett"/>
    <s v="Chuck Norris"/>
    <s v="United States"/>
    <x v="1"/>
    <n v="5301200"/>
    <s v="Golan-Globus Productions"/>
    <n v="96"/>
    <n v="118.3"/>
    <n v="8778671.9565217383"/>
    <x v="1"/>
  </r>
  <r>
    <s v="Hideaway"/>
    <x v="2"/>
    <x v="8"/>
    <n v="1995"/>
    <s v="March 3, 1995 (United States)"/>
    <x v="33"/>
    <n v="6400"/>
    <s v="Brett Leonard"/>
    <s v="Dean R. Koontz"/>
    <s v="Jeff Goldblum"/>
    <s v="United States"/>
    <x v="10"/>
    <n v="12201255"/>
    <s v="TriStar Pictures"/>
    <n v="106"/>
    <n v="152.4"/>
    <n v="34551323.406133831"/>
    <x v="0"/>
  </r>
  <r>
    <s v="Hollywood Homicide"/>
    <x v="0"/>
    <x v="1"/>
    <n v="2003"/>
    <s v="June 13, 2003 (United States)"/>
    <x v="33"/>
    <n v="36000"/>
    <s v="Ron Shelton"/>
    <s v="Robert Souza"/>
    <s v="Harrison Ford"/>
    <s v="United States"/>
    <x v="71"/>
    <n v="51142659"/>
    <s v="Revolution Studios"/>
    <n v="116"/>
    <n v="184"/>
    <n v="77297461.296130955"/>
    <x v="0"/>
  </r>
  <r>
    <s v="House Party 2"/>
    <x v="2"/>
    <x v="0"/>
    <n v="1991"/>
    <s v="October 23, 1991 (United States)"/>
    <x v="33"/>
    <n v="6100"/>
    <s v="George Jackson"/>
    <s v="Reginald Hudlin"/>
    <s v="Christopher Reid"/>
    <s v="United States"/>
    <x v="17"/>
    <n v="19438638"/>
    <s v="Jackson/McHenry Company,The"/>
    <n v="94"/>
    <n v="136.19999999999999"/>
    <n v="29379727.175595239"/>
    <x v="0"/>
  </r>
  <r>
    <s v="I Love Trouble"/>
    <x v="1"/>
    <x v="1"/>
    <n v="1994"/>
    <s v="June 29, 1994 (United States)"/>
    <x v="33"/>
    <n v="12000"/>
    <s v="Charles Shyer"/>
    <s v="Nancy Meyers"/>
    <s v="Nick Nolte"/>
    <s v="United States"/>
    <x v="37"/>
    <n v="30806194"/>
    <s v="Annhall"/>
    <n v="123"/>
    <n v="148.19999999999999"/>
    <n v="57586793.323926374"/>
    <x v="0"/>
  </r>
  <r>
    <s v="I Love You, Beth Cooper"/>
    <x v="0"/>
    <x v="0"/>
    <n v="2009"/>
    <s v="July 10, 2009 (United States)"/>
    <x v="33"/>
    <n v="34000"/>
    <s v="Chris Columbus"/>
    <s v="Larry Doyle"/>
    <s v="Hayden Panettiere"/>
    <s v="United States"/>
    <x v="40"/>
    <n v="15821907"/>
    <s v="Fox Atomic"/>
    <n v="102"/>
    <n v="214.5"/>
    <n v="27996138.576655053"/>
    <x v="0"/>
  </r>
  <r>
    <s v="In the Cut"/>
    <x v="2"/>
    <x v="12"/>
    <n v="2003"/>
    <s v="October 31, 2003 (United States)"/>
    <x v="33"/>
    <n v="22000"/>
    <s v="Jane Campion"/>
    <s v="Jane Campion"/>
    <s v="Meg Ryan"/>
    <s v="United Kingdom"/>
    <x v="2"/>
    <n v="23726793"/>
    <s v="Screen Gems"/>
    <n v="119"/>
    <n v="184"/>
    <n v="31028128.013304718"/>
    <x v="0"/>
  </r>
  <r>
    <s v="Incarnate"/>
    <x v="0"/>
    <x v="4"/>
    <n v="2016"/>
    <s v="December 2, 2016 (United States)"/>
    <x v="33"/>
    <n v="12000"/>
    <s v="Brad Peyton"/>
    <s v="Ronnie Christensen"/>
    <s v="Aaron Eckhart"/>
    <s v="United States"/>
    <x v="17"/>
    <n v="9037058"/>
    <s v="IM Global"/>
    <n v="87"/>
    <n v="240"/>
    <n v="19626454.544547398"/>
    <x v="0"/>
  </r>
  <r>
    <s v="Jade"/>
    <x v="2"/>
    <x v="6"/>
    <n v="1995"/>
    <s v="October 13, 1995 (United States)"/>
    <x v="33"/>
    <n v="12000"/>
    <s v="William Friedkin"/>
    <s v="Joe Eszterhas"/>
    <s v="David Caruso"/>
    <s v="United States"/>
    <x v="24"/>
    <n v="9851610"/>
    <s v="Paramount Pictures"/>
    <n v="95"/>
    <n v="152.4"/>
    <n v="15890871.185812598"/>
    <x v="0"/>
  </r>
  <r>
    <s v="Jennifer's Body"/>
    <x v="2"/>
    <x v="0"/>
    <n v="2009"/>
    <s v="September 18, 2009 (United States)"/>
    <x v="33"/>
    <n v="121000"/>
    <s v="Karyn Kusama"/>
    <s v="Diablo Cody"/>
    <s v="Megan Fox"/>
    <s v="United States"/>
    <x v="15"/>
    <n v="31556061"/>
    <s v="Fox Atomic"/>
    <n v="102"/>
    <n v="214.5"/>
    <n v="44659227.992104039"/>
    <x v="0"/>
  </r>
  <r>
    <s v="Jimmy Hollywood"/>
    <x v="2"/>
    <x v="6"/>
    <n v="1994"/>
    <s v="March 30, 1994 (United States)"/>
    <x v="33"/>
    <n v="3100"/>
    <s v="Barry Levinson"/>
    <s v="Barry Levinson"/>
    <s v="Joe Pesci"/>
    <s v="United States"/>
    <x v="8"/>
    <n v="3783003"/>
    <s v="Baltimore Pictures"/>
    <n v="112"/>
    <n v="148.19999999999999"/>
    <n v="8215830.4640057012"/>
    <x v="0"/>
  </r>
  <r>
    <s v="Jupiter Ascending"/>
    <x v="0"/>
    <x v="1"/>
    <n v="2015"/>
    <s v="February 6, 2015 (United States)"/>
    <x v="33"/>
    <n v="182000"/>
    <s v="Lana Wachowski"/>
    <s v="Lilly Wachowski"/>
    <s v="Channing Tatum"/>
    <s v="United States"/>
    <x v="143"/>
    <n v="183887723"/>
    <s v="Warner Bros."/>
    <n v="127"/>
    <n v="237"/>
    <n v="256903205.86015588"/>
    <x v="0"/>
  </r>
  <r>
    <s v="King David"/>
    <x v="0"/>
    <x v="3"/>
    <n v="1985"/>
    <s v="March 29, 1985 (United States)"/>
    <x v="33"/>
    <n v="2100"/>
    <s v="Bruce Beresford"/>
    <s v="Andrew Birkin"/>
    <s v="Richard Gere"/>
    <s v="United Kingdom"/>
    <x v="6"/>
    <n v="5111099"/>
    <s v="Barclays Mercantile Industrial Finance"/>
    <n v="114"/>
    <n v="107.6"/>
    <n v="7974151.8960573468"/>
    <x v="0"/>
  </r>
  <r>
    <s v="King Ralph"/>
    <x v="1"/>
    <x v="0"/>
    <n v="1991"/>
    <s v="February 15, 1991 (United States)"/>
    <x v="33"/>
    <n v="15000"/>
    <s v="David S. Ward"/>
    <s v="Emlyn Williams"/>
    <s v="John Goodman"/>
    <s v="United States"/>
    <x v="16"/>
    <n v="52487045"/>
    <s v="Universal Pictures"/>
    <n v="97"/>
    <n v="136.19999999999999"/>
    <n v="104939649.68175852"/>
    <x v="0"/>
  </r>
  <r>
    <s v="Land of the Lost"/>
    <x v="0"/>
    <x v="1"/>
    <n v="2009"/>
    <s v="June 5, 2009 (United States)"/>
    <x v="33"/>
    <n v="68000"/>
    <s v="Brad Silberling"/>
    <s v="Chris Henchy"/>
    <s v="Will Ferrell"/>
    <s v="United States"/>
    <x v="26"/>
    <n v="68777554"/>
    <s v="Universal Pictures"/>
    <n v="102"/>
    <n v="214.5"/>
    <n v="191209130.5091241"/>
    <x v="0"/>
  </r>
  <r>
    <s v="Legion"/>
    <x v="2"/>
    <x v="1"/>
    <n v="2010"/>
    <s v="January 22, 2010 (United States)"/>
    <x v="33"/>
    <n v="101000"/>
    <s v="Scott Stewart"/>
    <s v="Peter Schink"/>
    <s v="Paul Bettany"/>
    <s v="United States"/>
    <x v="74"/>
    <n v="67918658"/>
    <s v="Screen Gems"/>
    <n v="100"/>
    <n v="218.1"/>
    <n v="139641127.48043185"/>
    <x v="0"/>
  </r>
  <r>
    <s v="License to Wed"/>
    <x v="0"/>
    <x v="0"/>
    <n v="2007"/>
    <s v="July 3, 2007 (United States)"/>
    <x v="33"/>
    <n v="38000"/>
    <s v="Ken Kwapis"/>
    <s v="Kim Barker"/>
    <s v="Mandy Moore"/>
    <s v="United States"/>
    <x v="46"/>
    <n v="70181325"/>
    <s v="Warner Bros."/>
    <n v="91"/>
    <n v="207.3"/>
    <n v="103156052.71345875"/>
    <x v="0"/>
  </r>
  <r>
    <s v="Like Mike"/>
    <x v="1"/>
    <x v="0"/>
    <n v="2002"/>
    <s v="July 3, 2002 (United States)"/>
    <x v="33"/>
    <n v="20000"/>
    <s v="John Schultz"/>
    <s v="Michael Elliot"/>
    <s v="Shad Moss"/>
    <s v="United States"/>
    <x v="8"/>
    <n v="62274780"/>
    <s v="Twentieth Century Fox"/>
    <n v="99"/>
    <n v="179.9"/>
    <n v="110192366.2369338"/>
    <x v="0"/>
  </r>
  <r>
    <s v="Listen to Me"/>
    <x v="0"/>
    <x v="2"/>
    <n v="1989"/>
    <s v="May 5, 1989 (United States)"/>
    <x v="33"/>
    <n v="1000"/>
    <s v="Douglas Day Stewart"/>
    <s v="Douglas Day Stewart"/>
    <s v="Kirk Cameron"/>
    <s v="United States"/>
    <x v="1"/>
    <n v="4299023"/>
    <s v="Weintraub Entertainment Group"/>
    <n v="107"/>
    <n v="124"/>
    <n v="6318920.9266763134"/>
    <x v="1"/>
  </r>
  <r>
    <s v="Little Black Book"/>
    <x v="0"/>
    <x v="0"/>
    <n v="2004"/>
    <s v="August 6, 2004 (United States)"/>
    <x v="33"/>
    <n v="18000"/>
    <s v="Nick Hurran"/>
    <s v="Melissa Carter"/>
    <s v="Brittany Murphy"/>
    <s v="United States"/>
    <x v="46"/>
    <n v="22035509"/>
    <s v="Revolution Studios"/>
    <n v="107"/>
    <n v="188.9"/>
    <n v="27975914.967916667"/>
    <x v="0"/>
  </r>
  <r>
    <s v="Little Nicky"/>
    <x v="0"/>
    <x v="0"/>
    <n v="2000"/>
    <s v="November 10, 2000 (United States)"/>
    <x v="33"/>
    <n v="101000"/>
    <s v="Steven Brill"/>
    <s v="Tim Herlihy"/>
    <s v="Adam Sandler"/>
    <s v="United States"/>
    <x v="100"/>
    <n v="58292295"/>
    <s v="Avery Pix"/>
    <n v="90"/>
    <n v="172.2"/>
    <n v="156352660.97271127"/>
    <x v="0"/>
  </r>
  <r>
    <s v="Loser"/>
    <x v="0"/>
    <x v="0"/>
    <n v="2000"/>
    <s v="July 21, 2000 (United States)"/>
    <x v="33"/>
    <n v="27000"/>
    <s v="Amy Heckerling"/>
    <s v="Amy Heckerling"/>
    <s v="Jason Biggs"/>
    <s v="United States"/>
    <x v="0"/>
    <n v="18404706"/>
    <s v="Branti Film Productions"/>
    <n v="98"/>
    <n v="172.2"/>
    <n v="31665239.515527952"/>
    <x v="0"/>
  </r>
  <r>
    <s v="Lovelines"/>
    <x v="2"/>
    <x v="0"/>
    <n v="1984"/>
    <s v="November 2, 1984 (United States)"/>
    <x v="33"/>
    <n v="241"/>
    <s v="Rod Amateau"/>
    <s v="Chip Hand"/>
    <s v="Greg Bradford"/>
    <s v="United States"/>
    <x v="1"/>
    <m/>
    <s v="Delphi II Productions"/>
    <n v="93"/>
    <n v="103.9"/>
    <s v="Missing"/>
    <x v="1"/>
  </r>
  <r>
    <s v="Madea's Family Reunion"/>
    <x v="0"/>
    <x v="0"/>
    <n v="2006"/>
    <s v="February 24, 2006 (United States)"/>
    <x v="33"/>
    <n v="11000"/>
    <s v="Tyler Perry"/>
    <s v="Tyler Perry"/>
    <s v="Tyler Perry"/>
    <s v="United States"/>
    <x v="14"/>
    <n v="63368939"/>
    <s v="Lions Gate Films"/>
    <n v="107"/>
    <n v="201.6"/>
    <n v="107329159.05113952"/>
    <x v="0"/>
  </r>
  <r>
    <s v="Maid in Manhattan"/>
    <x v="0"/>
    <x v="0"/>
    <n v="2002"/>
    <s v="December 13, 2002 (United States)"/>
    <x v="33"/>
    <n v="86000"/>
    <s v="Wayne Wang"/>
    <s v="John Hughes"/>
    <s v="Jennifer Lopez"/>
    <s v="United States"/>
    <x v="79"/>
    <n v="154906693"/>
    <s v="Revolution Studios"/>
    <n v="105"/>
    <n v="179.9"/>
    <n v="184591589.19475949"/>
    <x v="0"/>
  </r>
  <r>
    <s v="Max Payne"/>
    <x v="0"/>
    <x v="1"/>
    <n v="2008"/>
    <s v="October 17, 2008 (United States)"/>
    <x v="33"/>
    <n v="123000"/>
    <s v="John Moore"/>
    <s v="Beau Thorne"/>
    <s v="Mark Wahlberg"/>
    <s v="United States"/>
    <x v="46"/>
    <n v="87066930"/>
    <s v="Abandon Entertainment"/>
    <n v="100"/>
    <n v="215.3"/>
    <n v="135838676.75883254"/>
    <x v="0"/>
  </r>
  <r>
    <s v="Missing in Action 2: The Beginning"/>
    <x v="2"/>
    <x v="1"/>
    <n v="1985"/>
    <s v="March 1, 1985 (United States)"/>
    <x v="33"/>
    <n v="7900"/>
    <s v="Lance Hool"/>
    <s v="Steve Bing"/>
    <s v="Chuck Norris"/>
    <s v="United States"/>
    <x v="144"/>
    <n v="10755447"/>
    <s v="The Cannon Group"/>
    <n v="100"/>
    <n v="107.6"/>
    <n v="23358408.416963648"/>
    <x v="0"/>
  </r>
  <r>
    <s v="Monkey Trouble"/>
    <x v="1"/>
    <x v="3"/>
    <n v="1994"/>
    <s v="March 18, 1994 (United States)"/>
    <x v="33"/>
    <n v="6500"/>
    <s v="Franco Amurri"/>
    <s v="Franco Amurri"/>
    <s v="Thora Birch"/>
    <s v="Japan"/>
    <x v="1"/>
    <n v="16453258"/>
    <s v="New Line Cinema"/>
    <n v="96"/>
    <n v="148.19999999999999"/>
    <n v="19965383.164476305"/>
    <x v="1"/>
  </r>
  <r>
    <s v="My Girl 2"/>
    <x v="1"/>
    <x v="0"/>
    <n v="1994"/>
    <s v="February 11, 1994 (United States)"/>
    <x v="33"/>
    <n v="19000"/>
    <s v="Howard Zieff"/>
    <s v="Laurice Elehwany"/>
    <s v="Dan Aykroyd"/>
    <s v="United States"/>
    <x v="1"/>
    <n v="17359799"/>
    <s v="Imagine Films Entertainment"/>
    <n v="99"/>
    <n v="148.19999999999999"/>
    <n v="22039711.480416667"/>
    <x v="1"/>
  </r>
  <r>
    <s v="My Man Adam"/>
    <x v="2"/>
    <x v="0"/>
    <n v="1985"/>
    <s v="October 25, 1985 (United States)"/>
    <x v="33"/>
    <n v="128"/>
    <s v="Roger L. Simon"/>
    <s v="RenÃ©e Missel"/>
    <s v="Raphael Sbarge"/>
    <s v="United States"/>
    <x v="1"/>
    <m/>
    <s v="The Mount Company (II)"/>
    <n v="83"/>
    <n v="107.6"/>
    <s v="Missing"/>
    <x v="1"/>
  </r>
  <r>
    <s v="Nomads"/>
    <x v="2"/>
    <x v="4"/>
    <n v="1985"/>
    <s v="March 7, 1986 (United States)"/>
    <x v="33"/>
    <n v="4000"/>
    <s v="John McTiernan"/>
    <s v="John McTiernan"/>
    <s v="Lesley-Anne Down"/>
    <s v="United States"/>
    <x v="1"/>
    <n v="2278264"/>
    <s v="Cinema VII"/>
    <n v="91"/>
    <n v="107.6"/>
    <n v="3023462.7212543553"/>
    <x v="1"/>
  </r>
  <r>
    <s v="Old Dogs"/>
    <x v="1"/>
    <x v="0"/>
    <n v="2009"/>
    <s v="November 25, 2009 (United States)"/>
    <x v="33"/>
    <n v="37000"/>
    <s v="Walt Becker"/>
    <s v="David Diamond"/>
    <s v="Robin Williams"/>
    <s v="United States"/>
    <x v="46"/>
    <n v="96753696"/>
    <s v="Walt Disney Pictures"/>
    <n v="88"/>
    <n v="214.5"/>
    <n v="210127235.71774766"/>
    <x v="0"/>
  </r>
  <r>
    <s v="One for the Money"/>
    <x v="0"/>
    <x v="1"/>
    <n v="2012"/>
    <s v="January 27, 2012 (United States)"/>
    <x v="33"/>
    <n v="41000"/>
    <s v="Julie Anne Robinson"/>
    <s v="Stacy Sherman"/>
    <s v="Katherine Heigl"/>
    <s v="United States"/>
    <x v="28"/>
    <n v="38084162"/>
    <s v="Lakeshore Entertainment"/>
    <m/>
    <n v="229.6"/>
    <n v="105878140.15875913"/>
    <x v="0"/>
  </r>
  <r>
    <s v="Out on a Limb"/>
    <x v="1"/>
    <x v="0"/>
    <n v="1992"/>
    <s v="September 4, 1992 (United States)"/>
    <x v="33"/>
    <n v="1600"/>
    <s v="Francis Veber"/>
    <s v="Daniel Goldin"/>
    <s v="Matthew Broderick"/>
    <s v="United States"/>
    <x v="1"/>
    <n v="1659542"/>
    <s v="Interscope Communications"/>
    <n v="93"/>
    <n v="140.30000000000001"/>
    <n v="1977561.3899100509"/>
    <x v="1"/>
  </r>
  <r>
    <s v="Oxford Blues"/>
    <x v="0"/>
    <x v="0"/>
    <n v="1984"/>
    <s v="August 24, 1984 (United States)"/>
    <x v="33"/>
    <n v="3000"/>
    <s v="Robert Boris"/>
    <s v="Robert Boris"/>
    <s v="Rob Lowe"/>
    <s v="United Kingdom"/>
    <x v="1"/>
    <n v="8793152"/>
    <s v="Baltic Industrial Finance"/>
    <n v="97"/>
    <n v="103.9"/>
    <n v="26900335.485943776"/>
    <x v="1"/>
  </r>
  <r>
    <s v="Partners"/>
    <x v="2"/>
    <x v="0"/>
    <n v="1982"/>
    <s v="April 30, 1982 (United States)"/>
    <x v="33"/>
    <n v="1200"/>
    <s v="James Burrows"/>
    <s v="Francis Veber"/>
    <s v="Ryan O'Neal"/>
    <s v="United States"/>
    <x v="14"/>
    <n v="6062898"/>
    <s v="Paramount Pictures"/>
    <n v="93"/>
    <n v="96.5"/>
    <n v="18547841.572289154"/>
    <x v="0"/>
  </r>
  <r>
    <s v="Passion"/>
    <x v="2"/>
    <x v="3"/>
    <n v="2012"/>
    <s v="August 30, 2013 (United States)"/>
    <x v="33"/>
    <n v="22000"/>
    <s v="Brian De Palma"/>
    <s v="Brian De Palma"/>
    <s v="Rachel McAdams"/>
    <s v="France"/>
    <x v="0"/>
    <n v="713616"/>
    <s v="SBS Productions"/>
    <n v="102"/>
    <n v="229.6"/>
    <n v="1983930.6131386864"/>
    <x v="0"/>
  </r>
  <r>
    <s v="Point Break"/>
    <x v="0"/>
    <x v="1"/>
    <n v="2015"/>
    <s v="December 25, 2015 (United States)"/>
    <x v="33"/>
    <n v="60000"/>
    <s v="Ericson Core"/>
    <s v="Kurt Wimmer"/>
    <s v="Edgar RamÃ­rez"/>
    <s v="China"/>
    <x v="119"/>
    <n v="133718711"/>
    <s v="Alcon Entertainment"/>
    <n v="114"/>
    <n v="237"/>
    <n v="244562372.39915967"/>
    <x v="0"/>
  </r>
  <r>
    <s v="Pootie Tang"/>
    <x v="0"/>
    <x v="1"/>
    <n v="2001"/>
    <s v="June 29, 2001 (United States)"/>
    <x v="33"/>
    <n v="14000"/>
    <s v="Louis C.K."/>
    <s v="Louis C.K."/>
    <s v="Chris Rock"/>
    <s v="United States"/>
    <x v="5"/>
    <n v="3313583"/>
    <s v="Paramount Pictures"/>
    <n v="81"/>
    <n v="177.1"/>
    <n v="12253018.690533979"/>
    <x v="0"/>
  </r>
  <r>
    <s v="Popeye"/>
    <x v="1"/>
    <x v="3"/>
    <n v="1980"/>
    <s v="December 12, 1980 (United States)"/>
    <x v="33"/>
    <n v="30000"/>
    <s v="Robert Altman"/>
    <s v="Jules Feiffer"/>
    <s v="Robin Williams"/>
    <s v="United States"/>
    <x v="0"/>
    <n v="49823037"/>
    <s v="Paramount Pictures"/>
    <n v="114"/>
    <n v="82.4"/>
    <n v="88159578.245644599"/>
    <x v="0"/>
  </r>
  <r>
    <s v="Private Resort"/>
    <x v="2"/>
    <x v="0"/>
    <n v="1985"/>
    <s v="May 3, 1985 (United States)"/>
    <x v="33"/>
    <n v="7900"/>
    <s v="George Bowers"/>
    <s v="Gordon Mitchell"/>
    <s v="Rob Morrow"/>
    <s v="United States"/>
    <x v="1"/>
    <n v="331816"/>
    <s v="Delphi III Productions"/>
    <n v="82"/>
    <n v="107.6"/>
    <n v="471348.88205128198"/>
    <x v="1"/>
  </r>
  <r>
    <s v="Private School"/>
    <x v="2"/>
    <x v="0"/>
    <n v="1983"/>
    <s v="July 29, 1983 (United States)"/>
    <x v="33"/>
    <n v="6100"/>
    <s v="Noel Black"/>
    <s v="Dan Greenburg"/>
    <s v="Phoebe Cates"/>
    <s v="United States"/>
    <x v="117"/>
    <n v="14049540"/>
    <s v="Unity Productions"/>
    <n v="89"/>
    <n v="99.6"/>
    <n v="34523345.467741929"/>
    <x v="0"/>
  </r>
  <r>
    <s v="Queen of the Damned"/>
    <x v="2"/>
    <x v="2"/>
    <n v="2002"/>
    <s v="February 22, 2002 (United States)"/>
    <x v="33"/>
    <n v="53000"/>
    <s v="Michael Rymer"/>
    <s v="Anne Rice"/>
    <s v="Aaliyah"/>
    <s v="United States"/>
    <x v="46"/>
    <n v="45479110"/>
    <s v="Warner Bros."/>
    <n v="101"/>
    <n v="179.9"/>
    <n v="126436905.26459855"/>
    <x v="0"/>
  </r>
  <r>
    <s v="Revolution"/>
    <x v="1"/>
    <x v="3"/>
    <n v="1985"/>
    <s v="December 25, 1985 (United States)"/>
    <x v="33"/>
    <n v="6500"/>
    <s v="Hugh Hudson"/>
    <s v="Robert Dillon"/>
    <s v="Al Pacino"/>
    <s v="United Kingdom"/>
    <x v="54"/>
    <n v="358574"/>
    <s v="Goldcrest Films International"/>
    <n v="126"/>
    <n v="107.6"/>
    <n v="923562.95688926452"/>
    <x v="0"/>
  </r>
  <r>
    <s v="Robin Hood"/>
    <x v="0"/>
    <x v="1"/>
    <n v="2018"/>
    <s v="November 21, 2018 (United States)"/>
    <x v="33"/>
    <n v="68000"/>
    <s v="Otto Bathurst"/>
    <s v="Ben Chandler"/>
    <s v="Taron Egerton"/>
    <s v="United States"/>
    <x v="26"/>
    <n v="86493046"/>
    <s v="Summit Entertainment"/>
    <n v="116"/>
    <n v="251.1"/>
    <n v="143230603.89239129"/>
    <x v="0"/>
  </r>
  <r>
    <s v="Rocky V"/>
    <x v="0"/>
    <x v="2"/>
    <n v="1990"/>
    <s v="November 16, 1990 (United States)"/>
    <x v="33"/>
    <n v="130000"/>
    <s v="John G. Avildsen"/>
    <s v="Sylvester Stallone"/>
    <s v="Sylvester Stallone"/>
    <s v="United States"/>
    <x v="47"/>
    <n v="119946358"/>
    <s v="United Artists"/>
    <n v="104"/>
    <n v="130.69999999999999"/>
    <n v="339662223.81598514"/>
    <x v="0"/>
  </r>
  <r>
    <s v="Romance"/>
    <x v="7"/>
    <x v="2"/>
    <n v="1999"/>
    <s v="April 14, 1999 (France)"/>
    <x v="33"/>
    <n v="10000"/>
    <s v="Catherine Breillat"/>
    <s v="Catherine Breillat"/>
    <s v="Caroline Ducey"/>
    <s v="France"/>
    <x v="1"/>
    <n v="1585642"/>
    <s v="Flach Film"/>
    <n v="84"/>
    <n v="166.6"/>
    <n v="1971216.309261526"/>
    <x v="1"/>
  </r>
  <r>
    <s v="Scary Movie 2"/>
    <x v="2"/>
    <x v="0"/>
    <n v="2001"/>
    <s v="July 4, 2001 (United States)"/>
    <x v="33"/>
    <n v="152000"/>
    <s v="Keenen Ivory Wayans"/>
    <s v="Shawn Wayans"/>
    <s v="Anna Faris"/>
    <s v="United States"/>
    <x v="37"/>
    <n v="141220678"/>
    <s v="Dimension Films"/>
    <n v="83"/>
    <n v="177.1"/>
    <n v="239188107.76320177"/>
    <x v="0"/>
  </r>
  <r>
    <s v="Serving Sara"/>
    <x v="0"/>
    <x v="0"/>
    <n v="2002"/>
    <s v="August 23, 2002 (United States)"/>
    <x v="33"/>
    <n v="17000"/>
    <s v="Reginald Hudlin"/>
    <s v="Jay Scherick"/>
    <s v="Matthew Perry"/>
    <s v="Germany"/>
    <x v="105"/>
    <n v="20146150"/>
    <s v="FTM Productions"/>
    <n v="99"/>
    <n v="179.9"/>
    <n v="34121911.645358533"/>
    <x v="0"/>
  </r>
  <r>
    <s v="She Hate Me"/>
    <x v="2"/>
    <x v="0"/>
    <n v="2004"/>
    <s v="July 30, 2004 (United States)"/>
    <x v="33"/>
    <n v="7500"/>
    <s v="Spike Lee"/>
    <s v="Michael Genet"/>
    <s v="Anthony Mackie"/>
    <s v="United States"/>
    <x v="42"/>
    <n v="1526951"/>
    <s v="40 Acres &amp; A Mule Filmworks"/>
    <n v="138"/>
    <n v="188.9"/>
    <n v="3316193.6543121878"/>
    <x v="0"/>
  </r>
  <r>
    <s v="Shout"/>
    <x v="0"/>
    <x v="2"/>
    <n v="1991"/>
    <s v="October 4, 1991 (United States)"/>
    <x v="33"/>
    <n v="1800"/>
    <s v="Jeffrey Hornaday"/>
    <s v="Joe Gayton"/>
    <s v="John Travolta"/>
    <s v="United States"/>
    <x v="1"/>
    <n v="3547684"/>
    <s v="Robert Simonds Productions"/>
    <n v="89"/>
    <n v="136.19999999999999"/>
    <n v="4304975.367582636"/>
    <x v="1"/>
  </r>
  <r>
    <s v="Silent House"/>
    <x v="2"/>
    <x v="2"/>
    <n v="2011"/>
    <s v="March 9, 2012 (United States)"/>
    <x v="33"/>
    <n v="22000"/>
    <s v="Chris Kentis"/>
    <s v="Gustavo HernÃ¡ndez"/>
    <s v="Elizabeth Olsen"/>
    <s v="United States"/>
    <x v="63"/>
    <n v="16527747"/>
    <s v="Elle Driver"/>
    <n v="86"/>
    <n v="224.9"/>
    <n v="22392194.357047573"/>
    <x v="0"/>
  </r>
  <r>
    <s v="Silent Tongue"/>
    <x v="0"/>
    <x v="2"/>
    <n v="1993"/>
    <s v="January 27, 1995 (United Kingdom)"/>
    <x v="33"/>
    <n v="1100"/>
    <s v="Sam Shepard"/>
    <s v="Sam Shepard"/>
    <s v="Alan Bates"/>
    <s v="France"/>
    <x v="1"/>
    <n v="61274"/>
    <s v="Belbo Films"/>
    <n v="102"/>
    <n v="144.5"/>
    <n v="137079.20558002937"/>
    <x v="1"/>
  </r>
  <r>
    <s v="Simply Irresistible"/>
    <x v="0"/>
    <x v="0"/>
    <n v="1999"/>
    <s v="February 5, 1999 (United States)"/>
    <x v="33"/>
    <n v="13000"/>
    <s v="Mark Tarlov"/>
    <s v="Judith Roberts"/>
    <s v="Sarah Michelle Gellar"/>
    <s v="Germany"/>
    <x v="14"/>
    <n v="4398989"/>
    <s v="New Regency Productions"/>
    <n v="96"/>
    <n v="166.6"/>
    <n v="9841203.7320117466"/>
    <x v="0"/>
  </r>
  <r>
    <s v="Sinister 2"/>
    <x v="2"/>
    <x v="4"/>
    <n v="2015"/>
    <s v="August 21, 2015 (United States)"/>
    <x v="33"/>
    <n v="50000"/>
    <s v="CiarÃ¡n Foy"/>
    <s v="Scott Derrickson"/>
    <s v="James Ransone"/>
    <s v="United States"/>
    <x v="20"/>
    <n v="53329150"/>
    <s v="Entertainment One"/>
    <n v="97"/>
    <n v="237"/>
    <n v="106623307.11942257"/>
    <x v="0"/>
  </r>
  <r>
    <s v="Slam Dance"/>
    <x v="2"/>
    <x v="6"/>
    <n v="1987"/>
    <s v="October 2, 1987 (United States)"/>
    <x v="33"/>
    <n v="1400"/>
    <s v="Wayne Wang"/>
    <s v="Don Keith Opper"/>
    <s v="Tom Hulce"/>
    <s v="United Kingdom"/>
    <x v="145"/>
    <n v="406881"/>
    <s v="Zenith Entertainment"/>
    <n v="92"/>
    <n v="113.6"/>
    <n v="999811.61854838696"/>
    <x v="0"/>
  </r>
  <r>
    <s v="Slaughterhouse Rulez"/>
    <x v="2"/>
    <x v="1"/>
    <n v="2018"/>
    <s v="May 17, 2019 (United States)"/>
    <x v="33"/>
    <n v="13000"/>
    <s v="Crispian Mills"/>
    <s v="Crispian Mills"/>
    <s v="Jassa Ahluwalia"/>
    <s v="United Kingdom"/>
    <x v="1"/>
    <n v="730762"/>
    <s v="Catalyst Global Media"/>
    <n v="104"/>
    <n v="251.1"/>
    <n v="1210125.9858695653"/>
    <x v="1"/>
  </r>
  <r>
    <s v="Sleeping Beauty"/>
    <x v="3"/>
    <x v="2"/>
    <n v="2011"/>
    <s v="December 2, 2011 (United States)"/>
    <x v="33"/>
    <n v="32000"/>
    <s v="Julia Leigh"/>
    <s v="Julia Leigh"/>
    <s v="Emily Browning"/>
    <s v="Australia"/>
    <x v="1"/>
    <n v="408680"/>
    <s v="Screen Australia"/>
    <n v="101"/>
    <n v="224.9"/>
    <n v="580535.17948717938"/>
    <x v="1"/>
  </r>
  <r>
    <s v="Sleepwalkers"/>
    <x v="2"/>
    <x v="8"/>
    <n v="1992"/>
    <s v="April 10, 1992 (United States)"/>
    <x v="33"/>
    <n v="21000"/>
    <s v="Mick Garris"/>
    <s v="Stephen King"/>
    <s v="Brian Krause"/>
    <s v="United States"/>
    <x v="10"/>
    <n v="30524763"/>
    <s v="Columbia Pictures"/>
    <n v="91"/>
    <n v="140.30000000000001"/>
    <n v="51700362.902167872"/>
    <x v="0"/>
  </r>
  <r>
    <s v="Smokey and the Bandit II"/>
    <x v="1"/>
    <x v="1"/>
    <n v="1980"/>
    <s v="August 15, 1980 (United States)"/>
    <x v="33"/>
    <n v="15000"/>
    <s v="Hal Needham"/>
    <s v="Hal Needham"/>
    <s v="Burt Reynolds"/>
    <s v="United States"/>
    <x v="1"/>
    <n v="66132626"/>
    <s v="Universal Pictures"/>
    <n v="100"/>
    <n v="82.4"/>
    <n v="128429643.99107711"/>
    <x v="1"/>
  </r>
  <r>
    <s v="Soul Man"/>
    <x v="0"/>
    <x v="0"/>
    <n v="1986"/>
    <s v="October 24, 1986 (United States)"/>
    <x v="33"/>
    <n v="7800"/>
    <s v="Steve Miner"/>
    <s v="Carol Black"/>
    <s v="C. Thomas Howell"/>
    <s v="United States"/>
    <x v="1"/>
    <n v="27820000"/>
    <s v="Balcor Film Investors"/>
    <n v="104"/>
    <n v="109.6"/>
    <n v="49226213.704994194"/>
    <x v="1"/>
  </r>
  <r>
    <s v="Spaced Invaders"/>
    <x v="1"/>
    <x v="3"/>
    <n v="1990"/>
    <s v="April 27, 1990 (United States)"/>
    <x v="33"/>
    <n v="3300"/>
    <s v="Patrick Read Johnson"/>
    <s v="Patrick Read Johnson"/>
    <s v="Douglas Barr"/>
    <s v="United States"/>
    <x v="31"/>
    <n v="15369573"/>
    <s v="Silver Screen Partners IV"/>
    <n v="100"/>
    <n v="130.69999999999999"/>
    <n v="28730729.405521471"/>
    <x v="0"/>
  </r>
  <r>
    <s v="Spring Breakers"/>
    <x v="2"/>
    <x v="6"/>
    <n v="2012"/>
    <s v="March 22, 2013 (United States)"/>
    <x v="33"/>
    <n v="138000"/>
    <s v="Harmony Korine"/>
    <s v="Harmony Korine"/>
    <s v="Vanessa Hudgens"/>
    <s v="United States"/>
    <x v="17"/>
    <n v="32170399"/>
    <s v="Muse Productions"/>
    <n v="94"/>
    <n v="229.6"/>
    <n v="56924045.152729385"/>
    <x v="0"/>
  </r>
  <r>
    <s v="Star Kid"/>
    <x v="1"/>
    <x v="3"/>
    <n v="1997"/>
    <s v="January 16, 1998 (United States)"/>
    <x v="33"/>
    <n v="2600"/>
    <s v="Manny Coto"/>
    <s v="Manny Coto"/>
    <s v="Joseph Mazzello"/>
    <s v="United States"/>
    <x v="2"/>
    <n v="7029025"/>
    <s v="JLT Productions"/>
    <n v="101"/>
    <n v="160.5"/>
    <n v="11905191.314619232"/>
    <x v="0"/>
  </r>
  <r>
    <s v="Strange Wilderness"/>
    <x v="2"/>
    <x v="3"/>
    <n v="2008"/>
    <s v="February 1, 2008 (United States)"/>
    <x v="33"/>
    <n v="21000"/>
    <s v="Fred Wolf"/>
    <s v="Peter Gaulke"/>
    <s v="Steve Zahn"/>
    <s v="United States"/>
    <x v="0"/>
    <n v="6964734"/>
    <s v="Pelican Productions LLC (I)"/>
    <n v="87"/>
    <n v="215.3"/>
    <n v="19722624.998141263"/>
    <x v="0"/>
  </r>
  <r>
    <s v="Teaching Mrs. Tingle"/>
    <x v="0"/>
    <x v="0"/>
    <n v="1999"/>
    <s v="August 20, 1999 (United States)"/>
    <x v="33"/>
    <n v="20000"/>
    <s v="Kevin Williamson"/>
    <s v="Kevin Williamson"/>
    <s v="Helen Mirren"/>
    <s v="United States"/>
    <x v="29"/>
    <n v="8951935"/>
    <s v="Miramax"/>
    <n v="96"/>
    <n v="166.6"/>
    <n v="11706672.079399141"/>
    <x v="0"/>
  </r>
  <r>
    <s v="The 15:17 to Paris"/>
    <x v="0"/>
    <x v="7"/>
    <n v="2018"/>
    <s v="February 9, 2018 (United States)"/>
    <x v="33"/>
    <n v="30000"/>
    <s v="Clint Eastwood"/>
    <s v="Dorothy Blyskal"/>
    <s v="Alek Skarlatos"/>
    <s v="United States"/>
    <x v="8"/>
    <n v="57076286"/>
    <s v="Warner Bros."/>
    <n v="94"/>
    <n v="251.1"/>
    <n v="83893605.133622766"/>
    <x v="0"/>
  </r>
  <r>
    <s v="The Bad Batch"/>
    <x v="2"/>
    <x v="1"/>
    <n v="2016"/>
    <s v="June 23, 2017 (United States)"/>
    <x v="33"/>
    <n v="28000"/>
    <s v="Ana Lily Amirpour"/>
    <s v="Ana Lily Amirpour"/>
    <s v="Suki Waterhouse"/>
    <s v="United States"/>
    <x v="14"/>
    <n v="201890"/>
    <s v="Human Stew Factory"/>
    <n v="118"/>
    <n v="240"/>
    <n v="296748.10902074282"/>
    <x v="0"/>
  </r>
  <r>
    <s v="The Boy in Blue"/>
    <x v="2"/>
    <x v="7"/>
    <n v="1986"/>
    <s v="January 17, 1986 (United States)"/>
    <x v="33"/>
    <n v="1100"/>
    <s v="Charles Jarrott"/>
    <s v="Douglas Bowie"/>
    <s v="Nicolas Cage"/>
    <s v="Canada"/>
    <x v="1"/>
    <n v="275000"/>
    <s v="Canadian Broadcasting Corporation (CBC)"/>
    <n v="100"/>
    <n v="109.6"/>
    <n v="390641.02564102557"/>
    <x v="1"/>
  </r>
  <r>
    <s v="The Bride"/>
    <x v="0"/>
    <x v="8"/>
    <n v="1985"/>
    <s v="August 16, 1985 (United States)"/>
    <x v="33"/>
    <n v="2900"/>
    <s v="Franc Roddam"/>
    <s v="Lloyd Fonvielle"/>
    <s v="Sting"/>
    <s v="United Kingdom"/>
    <x v="29"/>
    <n v="3558669"/>
    <s v="Colgems Productions Ltd."/>
    <n v="118"/>
    <n v="107.6"/>
    <n v="7115002.9153543301"/>
    <x v="0"/>
  </r>
  <r>
    <s v="The Brothers Solomon"/>
    <x v="2"/>
    <x v="0"/>
    <n v="2007"/>
    <s v="September 7, 2007 (United States)"/>
    <x v="33"/>
    <n v="11000"/>
    <s v="Bob Odenkirk"/>
    <s v="Will Forte"/>
    <s v="Will Arnett"/>
    <s v="United States"/>
    <x v="20"/>
    <n v="1035056"/>
    <s v="Carsey-Werner Company"/>
    <n v="93"/>
    <n v="207.3"/>
    <n v="1353568.940772532"/>
    <x v="0"/>
  </r>
  <r>
    <s v="The Circle"/>
    <x v="0"/>
    <x v="2"/>
    <n v="2017"/>
    <s v="April 28, 2017 (United States)"/>
    <x v="33"/>
    <n v="87000"/>
    <s v="James Ponsoldt"/>
    <s v="James Ponsoldt"/>
    <s v="Emma Watson"/>
    <s v="United Arab Emirates"/>
    <x v="40"/>
    <n v="40656399"/>
    <s v="1978 Films"/>
    <n v="110"/>
    <n v="245.1"/>
    <n v="52336310.83776933"/>
    <x v="0"/>
  </r>
  <r>
    <s v="The Counselor"/>
    <x v="2"/>
    <x v="6"/>
    <n v="2013"/>
    <s v="October 25, 2013 (United States)"/>
    <x v="33"/>
    <n v="98000"/>
    <s v="Ridley Scott"/>
    <s v="Cormac McCarthy"/>
    <s v="Michael Fassbender"/>
    <s v="United Kingdom"/>
    <x v="13"/>
    <n v="71009334"/>
    <s v="Fox 2000 Pictures"/>
    <n v="117"/>
    <n v="233"/>
    <n v="137900217.14340344"/>
    <x v="0"/>
  </r>
  <r>
    <s v="The Covenant"/>
    <x v="0"/>
    <x v="1"/>
    <n v="2006"/>
    <s v="September 8, 2006 (United States)"/>
    <x v="33"/>
    <n v="48000"/>
    <s v="Renny Harlin"/>
    <s v="J.S. Cardone"/>
    <s v="Steven Strait"/>
    <s v="United States"/>
    <x v="0"/>
    <n v="37598767"/>
    <s v="Screen Gems"/>
    <n v="97"/>
    <n v="201.6"/>
    <n v="110263179.06544752"/>
    <x v="0"/>
  </r>
  <r>
    <s v="The Curse of la Llorona"/>
    <x v="2"/>
    <x v="4"/>
    <n v="2019"/>
    <s v="April 19, 2019 (United States)"/>
    <x v="33"/>
    <n v="43000"/>
    <s v="Michael Chaves"/>
    <s v="Mikki Daughtry"/>
    <s v="Linda Cardellini"/>
    <s v="United States"/>
    <x v="25"/>
    <n v="123133739"/>
    <s v="New Line Cinema"/>
    <n v="93"/>
    <n v="255.7"/>
    <n v="156328542.80541667"/>
    <x v="0"/>
  </r>
  <r>
    <s v="The Dilemma"/>
    <x v="0"/>
    <x v="0"/>
    <n v="2011"/>
    <s v="January 14, 2011 (United States)"/>
    <x v="33"/>
    <n v="53000"/>
    <s v="Ron Howard"/>
    <s v="Allan Loeb"/>
    <s v="Vince Vaughn"/>
    <s v="United States"/>
    <x v="19"/>
    <n v="69721966"/>
    <s v="Universal Pictures"/>
    <n v="111"/>
    <n v="224.9"/>
    <n v="118089399.88993885"/>
    <x v="0"/>
  </r>
  <r>
    <s v="The Golden Seal"/>
    <x v="1"/>
    <x v="2"/>
    <n v="1983"/>
    <s v="August 19, 1983 (United States)"/>
    <x v="33"/>
    <n v="313"/>
    <s v="Frank Zuniga"/>
    <s v="Donald G. Payne"/>
    <s v="Steve Railsback"/>
    <s v="United States"/>
    <x v="1"/>
    <n v="6666725"/>
    <s v="The Samuel Goldwyn Company"/>
    <n v="94"/>
    <n v="99.6"/>
    <n v="9799088.7964302935"/>
    <x v="1"/>
  </r>
  <r>
    <s v="The Green Inferno"/>
    <x v="2"/>
    <x v="3"/>
    <n v="2013"/>
    <s v="September 25, 2015 (United States)"/>
    <x v="33"/>
    <n v="41000"/>
    <s v="Eli Roth"/>
    <s v="Eli Roth"/>
    <s v="Lorenza Izzo"/>
    <s v="United States"/>
    <x v="17"/>
    <n v="12666449"/>
    <s v="Worldview Entertainment"/>
    <n v="100"/>
    <n v="233"/>
    <n v="19761735.843830004"/>
    <x v="0"/>
  </r>
  <r>
    <s v="The Island"/>
    <x v="2"/>
    <x v="1"/>
    <n v="1980"/>
    <s v="June 13, 1980 (United States)"/>
    <x v="33"/>
    <n v="3900"/>
    <s v="Michael Ritchie"/>
    <s v="Peter Benchley"/>
    <s v="Michael Caine"/>
    <s v="United States"/>
    <x v="6"/>
    <n v="15716828"/>
    <s v="Universal Pictures"/>
    <n v="109"/>
    <n v="82.4"/>
    <n v="32313883.209176786"/>
    <x v="0"/>
  </r>
  <r>
    <s v="The Karate Kid Part III"/>
    <x v="1"/>
    <x v="1"/>
    <n v="1989"/>
    <s v="June 30, 1989 (United States)"/>
    <x v="33"/>
    <n v="56000"/>
    <s v="John G. Avildsen"/>
    <s v="Robert Mark Kamen"/>
    <s v="Ralph Macchio"/>
    <s v="United States"/>
    <x v="1"/>
    <n v="38956288"/>
    <s v="Columbia Pictures"/>
    <n v="112"/>
    <n v="124"/>
    <n v="46421513.310911223"/>
    <x v="1"/>
  </r>
  <r>
    <s v="The Man Who Loved Women"/>
    <x v="2"/>
    <x v="0"/>
    <n v="1983"/>
    <s v="December 16, 1983 (United States)"/>
    <x v="33"/>
    <n v="2200"/>
    <s v="Blake Edwards"/>
    <s v="Blake Edwards"/>
    <s v="Burt Reynolds"/>
    <s v="United States"/>
    <x v="27"/>
    <n v="10964740"/>
    <s v="Delphi Films"/>
    <n v="110"/>
    <n v="99.6"/>
    <n v="20815926.965732086"/>
    <x v="0"/>
  </r>
  <r>
    <s v="The Medallion"/>
    <x v="0"/>
    <x v="1"/>
    <n v="2003"/>
    <s v="August 22, 2003 (United States)"/>
    <x v="33"/>
    <n v="40000"/>
    <s v="Gordon Chan"/>
    <s v="Alfred Cheung"/>
    <s v="Jackie Chan"/>
    <s v="Hong Kong"/>
    <x v="146"/>
    <n v="34268701"/>
    <s v="Emperor Multimedia Group (EMG)"/>
    <n v="88"/>
    <n v="184"/>
    <n v="91916137.277288735"/>
    <x v="0"/>
  </r>
  <r>
    <s v="The Nun"/>
    <x v="2"/>
    <x v="4"/>
    <n v="2018"/>
    <s v="September 7, 2018 (United States)"/>
    <x v="33"/>
    <n v="127000"/>
    <s v="Corin Hardy"/>
    <s v="Gary Dauberman"/>
    <s v="DemiÃ¡n Bichir"/>
    <s v="United States"/>
    <x v="6"/>
    <n v="365551694"/>
    <s v="Atomic Monster"/>
    <n v="96"/>
    <n v="251.1"/>
    <n v="478041206.70300424"/>
    <x v="0"/>
  </r>
  <r>
    <s v="The Pick-up Artist"/>
    <x v="0"/>
    <x v="0"/>
    <n v="1987"/>
    <s v="September 18, 1987 (United States)"/>
    <x v="33"/>
    <n v="6600"/>
    <s v="James Toback"/>
    <s v="James Toback"/>
    <s v="Molly Ringwald"/>
    <s v="United States"/>
    <x v="10"/>
    <n v="13290368"/>
    <s v="Amercent Films"/>
    <n v="81"/>
    <n v="113.6"/>
    <n v="29732563.359765049"/>
    <x v="0"/>
  </r>
  <r>
    <s v="The Predator"/>
    <x v="2"/>
    <x v="1"/>
    <n v="2018"/>
    <s v="September 14, 2018 (United States)"/>
    <x v="33"/>
    <n v="120000"/>
    <s v="Shane Black"/>
    <s v="Fred Dekker"/>
    <s v="Boyd Holbrook"/>
    <s v="United States"/>
    <x v="147"/>
    <n v="160542134"/>
    <s v="Twentieth Century Fox"/>
    <n v="107"/>
    <n v="251.1"/>
    <n v="250472033.94674858"/>
    <x v="0"/>
  </r>
  <r>
    <s v="The Scarlet Letter"/>
    <x v="2"/>
    <x v="2"/>
    <n v="1995"/>
    <s v="October 13, 1995 (United States)"/>
    <x v="33"/>
    <n v="15000"/>
    <s v="Roland JoffÃ©"/>
    <s v="Nathaniel Hawthorne"/>
    <s v="Demi Moore"/>
    <s v="United States"/>
    <x v="12"/>
    <n v="10382407"/>
    <s v="Allied Stars Ltd."/>
    <n v="135"/>
    <n v="152.4"/>
    <n v="18988711.962184872"/>
    <x v="0"/>
  </r>
  <r>
    <s v="The Smurfs 2"/>
    <x v="1"/>
    <x v="5"/>
    <n v="2013"/>
    <s v="July 31, 2013 (United States)"/>
    <x v="33"/>
    <n v="39000"/>
    <s v="Raja Gosnell"/>
    <s v="J. David Stem"/>
    <s v="Neil Patrick Harris"/>
    <s v="United States"/>
    <x v="119"/>
    <n v="347545360"/>
    <s v="Columbia Pictures"/>
    <n v="105"/>
    <n v="233"/>
    <n v="441237796.63333333"/>
    <x v="0"/>
  </r>
  <r>
    <s v="The Soldier"/>
    <x v="2"/>
    <x v="1"/>
    <n v="1982"/>
    <s v="August 27, 1982 (United States)"/>
    <x v="33"/>
    <n v="1100"/>
    <s v="James Glickenhaus"/>
    <s v="James Glickenhaus"/>
    <s v="Ken Wahl"/>
    <s v="United States"/>
    <x v="81"/>
    <n v="6328816"/>
    <s v="James Glickenhaus"/>
    <n v="96"/>
    <n v="96.5"/>
    <n v="7867769.2174622603"/>
    <x v="0"/>
  </r>
  <r>
    <s v="The Stepford Wives"/>
    <x v="0"/>
    <x v="0"/>
    <n v="2004"/>
    <s v="June 11, 2004 (United States)"/>
    <x v="33"/>
    <n v="62000"/>
    <s v="Frank Oz"/>
    <s v="Ira Levin"/>
    <s v="Nicole Kidman"/>
    <s v="United States"/>
    <x v="68"/>
    <n v="103370127"/>
    <s v="Paramount Pictures"/>
    <n v="93"/>
    <n v="188.9"/>
    <n v="217971471.95086506"/>
    <x v="0"/>
  </r>
  <r>
    <s v="The Watcher"/>
    <x v="2"/>
    <x v="6"/>
    <n v="2000"/>
    <s v="September 8, 2000 (United States)"/>
    <x v="33"/>
    <n v="26000"/>
    <s v="Joe Charbanic"/>
    <s v="Darcy Meyers"/>
    <s v="James Spader"/>
    <s v="United States"/>
    <x v="8"/>
    <n v="47267829"/>
    <s v="Lewitt / Eberts Productions"/>
    <n v="97"/>
    <n v="172.2"/>
    <n v="67144557.092307687"/>
    <x v="0"/>
  </r>
  <r>
    <s v="The Wedding Planner"/>
    <x v="0"/>
    <x v="0"/>
    <n v="2001"/>
    <s v="January 26, 2001 (United States)"/>
    <x v="33"/>
    <n v="78000"/>
    <s v="Adam Shankman"/>
    <s v="Pamela Falk"/>
    <s v="Jennifer Lopez"/>
    <s v="Germany"/>
    <x v="46"/>
    <n v="94728529"/>
    <s v="Columbia Pictures"/>
    <n v="103"/>
    <n v="177.1"/>
    <n v="128340519.28101377"/>
    <x v="0"/>
  </r>
  <r>
    <s v="Three for the Road"/>
    <x v="1"/>
    <x v="2"/>
    <n v="1987"/>
    <s v="July 24, 1987 (Philippines)"/>
    <x v="33"/>
    <n v="997"/>
    <s v="Bill Norton"/>
    <s v="Richard Martini"/>
    <s v="Charlie Sheen"/>
    <s v="United States"/>
    <x v="1"/>
    <n v="1539000"/>
    <s v="Vista Organization"/>
    <n v="88"/>
    <n v="113.6"/>
    <n v="3342361.3684960795"/>
    <x v="1"/>
  </r>
  <r>
    <s v="Trenchcoat"/>
    <x v="1"/>
    <x v="0"/>
    <n v="1983"/>
    <s v="March 11, 1983 (United States)"/>
    <x v="33"/>
    <n v="456"/>
    <s v="Michael Tuchner"/>
    <s v="Jeffrey Price"/>
    <s v="Margot Kidder"/>
    <s v="United States"/>
    <x v="17"/>
    <n v="4304286"/>
    <s v="Walt Disney Productions"/>
    <n v="91"/>
    <n v="99.6"/>
    <n v="12188809.890334573"/>
    <x v="0"/>
  </r>
  <r>
    <s v="Trespass"/>
    <x v="2"/>
    <x v="6"/>
    <n v="2011"/>
    <s v="October 21, 2011 (Bulgaria)"/>
    <x v="33"/>
    <n v="42000"/>
    <s v="Joel Schumacher"/>
    <s v="Karl Gajdusek"/>
    <s v="Nicolas Cage"/>
    <s v="United States"/>
    <x v="46"/>
    <n v="10117966"/>
    <s v="Millennium Films"/>
    <n v="91"/>
    <n v="224.9"/>
    <n v="26060390.872358408"/>
    <x v="0"/>
  </r>
  <r>
    <s v="Tusk"/>
    <x v="2"/>
    <x v="0"/>
    <n v="2014"/>
    <s v="September 19, 2014 (United States)"/>
    <x v="33"/>
    <n v="48000"/>
    <s v="Kevin Smith"/>
    <s v="Kevin Smith"/>
    <s v="Justin Long"/>
    <s v="Canada"/>
    <x v="31"/>
    <n v="1882074"/>
    <s v="SModcast Pictures"/>
    <n v="102"/>
    <n v="236.7"/>
    <n v="2844583.0744047621"/>
    <x v="0"/>
  </r>
  <r>
    <s v="Twisted"/>
    <x v="2"/>
    <x v="6"/>
    <n v="2004"/>
    <s v="February 27, 2004 (United States)"/>
    <x v="33"/>
    <n v="21000"/>
    <s v="Philip Kaufman"/>
    <s v="Sarah Thorp"/>
    <s v="Ashley Judd"/>
    <s v="Germany"/>
    <x v="24"/>
    <n v="40954603"/>
    <s v="Paramount Pictures"/>
    <n v="97"/>
    <n v="188.9"/>
    <n v="61899144.514384925"/>
    <x v="0"/>
  </r>
  <r>
    <s v="View from the Top"/>
    <x v="0"/>
    <x v="0"/>
    <n v="2003"/>
    <s v="March 21, 2003 (United States)"/>
    <x v="33"/>
    <n v="26000"/>
    <s v="Bruno Barreto"/>
    <s v="Eric Wald"/>
    <s v="Gwyneth Paltrow"/>
    <s v="United States"/>
    <x v="8"/>
    <n v="19526014"/>
    <s v="Miramax"/>
    <n v="87"/>
    <n v="184"/>
    <n v="50292277.817413352"/>
    <x v="0"/>
  </r>
  <r>
    <s v="What Men Want"/>
    <x v="2"/>
    <x v="0"/>
    <n v="2019"/>
    <s v="February 8, 2019 (United States)"/>
    <x v="33"/>
    <n v="26000"/>
    <s v="Adam Shankman"/>
    <s v="Tina Gordon"/>
    <s v="Taraji P. Henson"/>
    <s v="United States"/>
    <x v="0"/>
    <n v="72216294"/>
    <s v="BET Films"/>
    <n v="117"/>
    <n v="255.7"/>
    <n v="161558772.25991189"/>
    <x v="0"/>
  </r>
  <r>
    <s v="White Man's Burden"/>
    <x v="2"/>
    <x v="2"/>
    <n v="1995"/>
    <s v="December 1, 1995 (United States)"/>
    <x v="33"/>
    <n v="4700"/>
    <s v="Desmond Nakano"/>
    <s v="Desmond Nakano"/>
    <s v="John Travolta"/>
    <s v="France"/>
    <x v="5"/>
    <n v="3734870"/>
    <s v="A Band Apart"/>
    <n v="89"/>
    <n v="152.4"/>
    <n v="11792900.404145077"/>
    <x v="0"/>
  </r>
  <r>
    <s v="Woman on Top"/>
    <x v="2"/>
    <x v="0"/>
    <n v="2000"/>
    <s v="September 22, 2000 (United States)"/>
    <x v="33"/>
    <n v="10000"/>
    <s v="Fina Torres"/>
    <s v="Vera Blasi"/>
    <s v="PenÃ©lope Cruz"/>
    <s v="United States"/>
    <x v="42"/>
    <n v="10194274"/>
    <s v="Fox Searchlight Pictures"/>
    <n v="92"/>
    <n v="172.2"/>
    <n v="21496161.161245678"/>
    <x v="0"/>
  </r>
  <r>
    <s v="Xanadu"/>
    <x v="1"/>
    <x v="8"/>
    <n v="1980"/>
    <s v="August 8, 1980 (United States)"/>
    <x v="33"/>
    <n v="12000"/>
    <s v="Robert Greenwald"/>
    <s v="Richard Christian Danus"/>
    <s v="Olivia Newton-John"/>
    <s v="United States"/>
    <x v="0"/>
    <n v="22762571"/>
    <s v="Universal Pictures"/>
    <n v="96"/>
    <n v="82.4"/>
    <n v="32214377.072457034"/>
    <x v="0"/>
  </r>
  <r>
    <s v="8 Heads in a Duffel Bag"/>
    <x v="2"/>
    <x v="3"/>
    <n v="1997"/>
    <s v="April 18, 1997 (United States)"/>
    <x v="34"/>
    <n v="9900"/>
    <s v="Tom Schulman"/>
    <s v="Tom Schulman"/>
    <s v="Joe Pesci"/>
    <s v="United States"/>
    <x v="31"/>
    <n v="3602884"/>
    <s v="Orion Pictures"/>
    <n v="95"/>
    <n v="160.5"/>
    <n v="5966297.5804347824"/>
    <x v="0"/>
  </r>
  <r>
    <s v="A Simple Wish"/>
    <x v="1"/>
    <x v="0"/>
    <n v="1997"/>
    <s v="July 11, 1997 (United States)"/>
    <x v="34"/>
    <n v="5200"/>
    <s v="Michael Ritchie"/>
    <s v="Jeff Rothberg"/>
    <s v="Martin Short"/>
    <s v="United States"/>
    <x v="54"/>
    <n v="8345056"/>
    <s v="Universal Pictures"/>
    <n v="89"/>
    <n v="160.5"/>
    <n v="11658590.386061439"/>
    <x v="0"/>
  </r>
  <r>
    <s v="A Troll in Central Park"/>
    <x v="5"/>
    <x v="5"/>
    <n v="1994"/>
    <s v="October 7, 1994 (United States)"/>
    <x v="34"/>
    <n v="6300"/>
    <s v="Don Bluth"/>
    <s v="Stu Krieger"/>
    <s v="Dom DeLuise"/>
    <s v="Ireland"/>
    <x v="1"/>
    <n v="71368"/>
    <s v="Don Bluth"/>
    <n v="76"/>
    <n v="148.19999999999999"/>
    <n v="209295.7613089509"/>
    <x v="1"/>
  </r>
  <r>
    <s v="Action Jackson"/>
    <x v="2"/>
    <x v="1"/>
    <n v="1988"/>
    <s v="February 12, 1988 (United States)"/>
    <x v="34"/>
    <n v="10000"/>
    <s v="Craig R. Baxley"/>
    <s v="Robert Reneau"/>
    <s v="Carl Weathers"/>
    <s v="United States"/>
    <x v="5"/>
    <n v="20256975"/>
    <s v="Lorimar Film Entertainment"/>
    <n v="96"/>
    <n v="118.3"/>
    <n v="28668371.028797027"/>
    <x v="0"/>
  </r>
  <r>
    <s v="Aliens in the Attic"/>
    <x v="1"/>
    <x v="3"/>
    <n v="2009"/>
    <s v="July 31, 2009 (United States)"/>
    <x v="34"/>
    <n v="21000"/>
    <s v="John Schultz"/>
    <s v="Mark Burton"/>
    <s v="Ashley Tisdale"/>
    <s v="United States"/>
    <x v="37"/>
    <n v="57881056"/>
    <s v="Twentieth Century Fox"/>
    <n v="86"/>
    <n v="214.5"/>
    <n v="129488676.67547724"/>
    <x v="0"/>
  </r>
  <r>
    <s v="All I See Is You"/>
    <x v="2"/>
    <x v="2"/>
    <n v="2016"/>
    <s v="October 27, 2017 (United States)"/>
    <x v="34"/>
    <n v="11000"/>
    <s v="Marc Forster"/>
    <s v="Sean Conway"/>
    <s v="Blake Lively"/>
    <s v="United States"/>
    <x v="8"/>
    <n v="678150"/>
    <s v="2DUXÂ²"/>
    <n v="109"/>
    <n v="240"/>
    <n v="808104.43879546341"/>
    <x v="0"/>
  </r>
  <r>
    <s v="Aloha"/>
    <x v="0"/>
    <x v="0"/>
    <n v="2015"/>
    <s v="May 29, 2015 (United States)"/>
    <x v="34"/>
    <n v="64000"/>
    <s v="Cameron Crowe"/>
    <s v="Cameron Crowe"/>
    <s v="Bradley Cooper"/>
    <s v="United States"/>
    <x v="92"/>
    <n v="26250020"/>
    <s v="Columbia Pictures"/>
    <n v="105"/>
    <n v="237"/>
    <n v="42341879.79883536"/>
    <x v="0"/>
  </r>
  <r>
    <s v="An Acceptable Loss"/>
    <x v="2"/>
    <x v="2"/>
    <n v="2018"/>
    <s v="January 18, 2019 (United States)"/>
    <x v="34"/>
    <n v="1200"/>
    <s v="Joe Chappelle"/>
    <s v="Joe Chappelle"/>
    <s v="Tika Sumpter"/>
    <s v="United States"/>
    <x v="1"/>
    <n v="32427"/>
    <s v="CorradoMooncoin"/>
    <n v="102"/>
    <n v="251.1"/>
    <n v="90150.610401459868"/>
    <x v="1"/>
  </r>
  <r>
    <s v="Annabelle"/>
    <x v="2"/>
    <x v="4"/>
    <n v="2014"/>
    <s v="October 3, 2014 (United States)"/>
    <x v="34"/>
    <n v="147000"/>
    <s v="John R. Leonetti"/>
    <s v="Gary Dauberman"/>
    <s v="Ward Horton"/>
    <s v="United States"/>
    <x v="30"/>
    <n v="257579282"/>
    <s v="New Line Cinema"/>
    <n v="99"/>
    <n v="236.7"/>
    <n v="389307575.52281749"/>
    <x v="0"/>
  </r>
  <r>
    <s v="Another You"/>
    <x v="2"/>
    <x v="0"/>
    <n v="1991"/>
    <s v="July 26, 1991 (United States)"/>
    <x v="34"/>
    <n v="3700"/>
    <s v="Maurice Phillips"/>
    <s v="Ziggy Steinberg"/>
    <s v="Richard Pryor"/>
    <s v="United States"/>
    <x v="21"/>
    <n v="2865916"/>
    <s v="TriStar Pictures"/>
    <n v="98"/>
    <n v="136.19999999999999"/>
    <n v="4212467.9459720207"/>
    <x v="0"/>
  </r>
  <r>
    <s v="Aquamarine"/>
    <x v="1"/>
    <x v="0"/>
    <n v="2006"/>
    <s v="March 3, 2006 (United States)"/>
    <x v="34"/>
    <n v="39000"/>
    <s v="Elizabeth Allen Rosenbaum"/>
    <s v="John Quaintance"/>
    <s v="Emma Roberts"/>
    <s v="United States"/>
    <x v="2"/>
    <n v="22989957"/>
    <s v="Fox 2000 Pictures"/>
    <n v="110"/>
    <n v="201.6"/>
    <n v="40679674.203832753"/>
    <x v="0"/>
  </r>
  <r>
    <s v="Bad Company"/>
    <x v="2"/>
    <x v="6"/>
    <n v="1995"/>
    <s v="January 20, 1995 (United States)"/>
    <x v="34"/>
    <n v="2800"/>
    <s v="Damian Harris"/>
    <s v="Ross Thomas"/>
    <s v="Ellen Barkin"/>
    <s v="United States"/>
    <x v="10"/>
    <n v="3674841"/>
    <s v="Touchstone Pictures"/>
    <n v="108"/>
    <n v="152.4"/>
    <n v="6869472.7159509193"/>
    <x v="0"/>
  </r>
  <r>
    <s v="Bangkok Dangerous"/>
    <x v="2"/>
    <x v="1"/>
    <n v="2008"/>
    <s v="September 5, 2008 (United States)"/>
    <x v="34"/>
    <n v="55000"/>
    <s v="Danny Pang"/>
    <s v="Jason Richman"/>
    <s v="Nicolas Cage"/>
    <s v="United States"/>
    <x v="37"/>
    <n v="42487390"/>
    <s v="Initial Entertainment Group (IEG)"/>
    <n v="99"/>
    <n v="215.3"/>
    <n v="79422746.828220859"/>
    <x v="0"/>
  </r>
  <r>
    <s v="Batman Forever"/>
    <x v="0"/>
    <x v="1"/>
    <n v="1995"/>
    <s v="June 16, 1995 (United States)"/>
    <x v="34"/>
    <n v="239000"/>
    <s v="Joel Schumacher"/>
    <s v="Bob Kane"/>
    <s v="Val Kilmer"/>
    <s v="United States"/>
    <x v="26"/>
    <n v="336567158"/>
    <s v="Warner Bros."/>
    <n v="121"/>
    <n v="152.4"/>
    <n v="408411043.57865393"/>
    <x v="0"/>
  </r>
  <r>
    <s v="Being Human"/>
    <x v="0"/>
    <x v="0"/>
    <n v="1994"/>
    <s v="May 6, 1994 (United States)"/>
    <x v="34"/>
    <n v="3800"/>
    <s v="Bill Forsyth"/>
    <s v="Bill Forsyth"/>
    <s v="Robin Williams"/>
    <s v="United Kingdom"/>
    <x v="28"/>
    <n v="1519366"/>
    <s v="Warner Bros."/>
    <n v="122"/>
    <n v="148.19999999999999"/>
    <n v="2058474.0782570029"/>
    <x v="0"/>
  </r>
  <r>
    <s v="Bel Ami"/>
    <x v="2"/>
    <x v="6"/>
    <n v="2012"/>
    <s v="March 9, 2012 (United Kingdom)"/>
    <x v="34"/>
    <n v="18000"/>
    <s v="Declan Donnellan"/>
    <s v="Guy de Maupassant"/>
    <s v="Robert Pattinson"/>
    <s v="United Kingdom"/>
    <x v="1"/>
    <n v="9374932"/>
    <s v="Redwave Films"/>
    <n v="102"/>
    <n v="229.6"/>
    <n v="11654597.227254182"/>
    <x v="1"/>
  </r>
  <r>
    <s v="Big Game"/>
    <x v="0"/>
    <x v="1"/>
    <n v="2014"/>
    <s v="June 26, 2015 (United States)"/>
    <x v="34"/>
    <n v="32000"/>
    <s v="Jalmari Helander"/>
    <s v="Jalmari Helander"/>
    <s v="Samuel L. Jackson"/>
    <s v="Finland"/>
    <x v="1"/>
    <n v="7455398"/>
    <s v="Subzero Film Entertainment"/>
    <n v="110"/>
    <n v="236.7"/>
    <n v="24990756.552255221"/>
    <x v="1"/>
  </r>
  <r>
    <s v="Black Dog"/>
    <x v="0"/>
    <x v="1"/>
    <n v="1998"/>
    <s v="May 1, 1998 (United States)"/>
    <x v="34"/>
    <n v="8600"/>
    <s v="Kevin Hooks"/>
    <s v="William Mickelberry"/>
    <s v="Patrick Swayze"/>
    <s v="United States"/>
    <x v="8"/>
    <n v="12951088"/>
    <s v="Universal Pictures"/>
    <n v="89"/>
    <n v="163"/>
    <n v="19574387.46825397"/>
    <x v="0"/>
  </r>
  <r>
    <s v="Blackhat"/>
    <x v="2"/>
    <x v="1"/>
    <n v="2015"/>
    <s v="January 16, 2015 (United States)"/>
    <x v="34"/>
    <n v="56000"/>
    <s v="Michael Mann"/>
    <s v="Morgan Davis Foehl"/>
    <s v="Chris Hemsworth"/>
    <s v="United States"/>
    <x v="19"/>
    <n v="19652057"/>
    <s v="Forward Pass"/>
    <n v="133"/>
    <n v="237"/>
    <n v="30660428.919098821"/>
    <x v="0"/>
  </r>
  <r>
    <s v="Blue Skies Again"/>
    <x v="1"/>
    <x v="0"/>
    <n v="1983"/>
    <s v="April 29, 1983 (United States)"/>
    <x v="34"/>
    <n v="169"/>
    <s v="Richard Michaels"/>
    <s v="Kevin Sellers"/>
    <s v="Harry Hamlin"/>
    <s v="United States"/>
    <x v="1"/>
    <m/>
    <s v="Lantana"/>
    <n v="96"/>
    <n v="99.6"/>
    <s v="Missing"/>
    <x v="1"/>
  </r>
  <r>
    <s v="Booty Call"/>
    <x v="2"/>
    <x v="0"/>
    <n v="1997"/>
    <s v="February 26, 1997 (United States)"/>
    <x v="34"/>
    <n v="8400"/>
    <s v="Jeff Pollack"/>
    <s v="Takashi Bufford"/>
    <s v="Jamie Foxx"/>
    <s v="United States"/>
    <x v="1"/>
    <n v="20050376"/>
    <s v="Columbia Pictures"/>
    <n v="79"/>
    <n v="160.5"/>
    <n v="30304313.329365082"/>
    <x v="1"/>
  </r>
  <r>
    <s v="Bordello of Blood"/>
    <x v="2"/>
    <x v="0"/>
    <n v="1996"/>
    <s v="August 16, 1996 (United States)"/>
    <x v="34"/>
    <n v="14000"/>
    <s v="Gilbert Adler"/>
    <s v="William M. Gaines"/>
    <s v="Dennis Miller"/>
    <s v="United States"/>
    <x v="29"/>
    <n v="5781045"/>
    <s v="Universal City Studios"/>
    <n v="87"/>
    <n v="156.9"/>
    <n v="9324957.1810481716"/>
    <x v="0"/>
  </r>
  <r>
    <s v="Boys and Girls"/>
    <x v="0"/>
    <x v="0"/>
    <n v="2000"/>
    <s v="June 16, 2000 (United States)"/>
    <x v="34"/>
    <n v="16000"/>
    <s v="Robert Iscove"/>
    <s v="Andrew Lowery"/>
    <s v="Freddie Prinze Jr."/>
    <s v="United States"/>
    <x v="46"/>
    <n v="25850615"/>
    <s v="Punch 21 Productions"/>
    <n v="94"/>
    <n v="172.2"/>
    <n v="53149003.984480433"/>
    <x v="0"/>
  </r>
  <r>
    <s v="Bride of Chucky"/>
    <x v="2"/>
    <x v="0"/>
    <n v="1998"/>
    <s v="October 16, 1998 (United States)"/>
    <x v="34"/>
    <n v="54000"/>
    <s v="Ronny Yu"/>
    <s v="Don Mancini"/>
    <s v="Jennifer Tilly"/>
    <s v="United States"/>
    <x v="13"/>
    <n v="50688658"/>
    <s v="Midwinter Productions Inc."/>
    <n v="89"/>
    <n v="163"/>
    <n v="61508698.098765433"/>
    <x v="0"/>
  </r>
  <r>
    <s v="Captive"/>
    <x v="0"/>
    <x v="1"/>
    <n v="2015"/>
    <s v="September 18, 2015 (United States)"/>
    <x v="34"/>
    <n v="6500"/>
    <s v="Jerry Jameson"/>
    <s v="Brian Bird"/>
    <s v="Kate Mara"/>
    <s v="United States"/>
    <x v="63"/>
    <n v="2801508"/>
    <s v="BN Films"/>
    <n v="97"/>
    <n v="237"/>
    <n v="4117797.8176555713"/>
    <x v="0"/>
  </r>
  <r>
    <s v="Christmas with the Kranks"/>
    <x v="1"/>
    <x v="0"/>
    <n v="2004"/>
    <s v="November 24, 2004 (United States)"/>
    <x v="34"/>
    <n v="45000"/>
    <s v="Joe Roth"/>
    <s v="John Grisham"/>
    <s v="Tim Allen"/>
    <s v="United States"/>
    <x v="48"/>
    <n v="96593018"/>
    <s v="Revolution Studios"/>
    <n v="99"/>
    <n v="188.9"/>
    <n v="259083561.48415494"/>
    <x v="0"/>
  </r>
  <r>
    <s v="Clifford's Really Big Movie"/>
    <x v="5"/>
    <x v="5"/>
    <n v="2004"/>
    <s v="April 23, 2004 (United States)"/>
    <x v="34"/>
    <n v="822"/>
    <s v="Robert C. Ramirez"/>
    <s v="Rhett Reese"/>
    <s v="John Ritter"/>
    <s v="United States"/>
    <x v="148"/>
    <n v="3255426"/>
    <s v="Big Red Dog Productions"/>
    <n v="74"/>
    <n v="188.9"/>
    <n v="9218664.5185873602"/>
    <x v="0"/>
  </r>
  <r>
    <s v="Cocoon: the Return"/>
    <x v="1"/>
    <x v="3"/>
    <n v="1988"/>
    <s v="November 23, 1988 (United States)"/>
    <x v="34"/>
    <n v="16000"/>
    <s v="Daniel Petrie"/>
    <s v="David Saperstein"/>
    <s v="Don Ameche"/>
    <s v="United States"/>
    <x v="149"/>
    <n v="25024919"/>
    <s v="Zanuck/Brown Productions"/>
    <n v="116"/>
    <n v="118.3"/>
    <n v="52768808.438062288"/>
    <x v="0"/>
  </r>
  <r>
    <s v="Complete Unknown"/>
    <x v="2"/>
    <x v="2"/>
    <n v="2016"/>
    <s v="August 26, 2016 (United States)"/>
    <x v="34"/>
    <n v="5800"/>
    <s v="Joshua Marston"/>
    <s v="Joshua Marston"/>
    <s v="Erin Darke"/>
    <s v="United States"/>
    <x v="1"/>
    <n v="217473"/>
    <s v="Parts and Labor"/>
    <n v="91"/>
    <n v="240"/>
    <n v="303824.03988995875"/>
    <x v="1"/>
  </r>
  <r>
    <s v="Cookie"/>
    <x v="2"/>
    <x v="0"/>
    <n v="1989"/>
    <s v="August 23, 1989 (United States)"/>
    <x v="34"/>
    <n v="1200"/>
    <s v="Susan Seidelman"/>
    <s v="Nora Ephron"/>
    <s v="Peter Falk"/>
    <s v="United States"/>
    <x v="1"/>
    <n v="1869417"/>
    <s v="Lorimar Film Entertainment"/>
    <n v="94"/>
    <n v="124"/>
    <n v="3548980.4355140184"/>
    <x v="1"/>
  </r>
  <r>
    <s v="Critical Condition"/>
    <x v="2"/>
    <x v="0"/>
    <n v="1987"/>
    <s v="January 16, 1987 (United States)"/>
    <x v="34"/>
    <n v="3200"/>
    <s v="Michael Apted"/>
    <s v="Denis Hamill"/>
    <s v="Richard Pryor"/>
    <s v="United States"/>
    <x v="62"/>
    <n v="20240502"/>
    <s v="Paramount Pictures"/>
    <n v="97"/>
    <n v="113.6"/>
    <n v="31578499.536098309"/>
    <x v="0"/>
  </r>
  <r>
    <s v="Cross Country"/>
    <x v="2"/>
    <x v="10"/>
    <n v="1983"/>
    <s v="November 18, 1983 (United States)"/>
    <x v="34"/>
    <n v="182"/>
    <s v="Paul Lynch"/>
    <s v="Herbert Kastle"/>
    <s v="Richard Beymer"/>
    <s v="Canada"/>
    <x v="57"/>
    <m/>
    <s v="Filmline Productions"/>
    <n v="95"/>
    <n v="99.6"/>
    <s v="Missing"/>
    <x v="1"/>
  </r>
  <r>
    <s v="Darkness"/>
    <x v="0"/>
    <x v="4"/>
    <n v="2002"/>
    <s v="December 25, 2004 (United States)"/>
    <x v="34"/>
    <n v="19000"/>
    <s v="Jaume BalaguerÃ³"/>
    <s v="Jaume BalaguerÃ³"/>
    <s v="Anna Paquin"/>
    <s v="United States"/>
    <x v="150"/>
    <n v="33988736"/>
    <s v="Castelao Producciones"/>
    <n v="88"/>
    <n v="179.9"/>
    <n v="87543261.700760767"/>
    <x v="0"/>
  </r>
  <r>
    <s v="Dear God"/>
    <x v="1"/>
    <x v="0"/>
    <n v="1996"/>
    <s v="November 1, 1996 (United States)"/>
    <x v="34"/>
    <n v="3700"/>
    <s v="Garry Marshall"/>
    <s v="Warren Leight"/>
    <s v="Greg Kinnear"/>
    <s v="United States"/>
    <x v="6"/>
    <n v="7138523"/>
    <s v="Rysher Entertainment"/>
    <n v="112"/>
    <n v="156.9"/>
    <n v="18386373.272189349"/>
    <x v="0"/>
  </r>
  <r>
    <s v="Death of an Angel"/>
    <x v="1"/>
    <x v="2"/>
    <n v="1985"/>
    <s v="March 7, 1986 (United States)"/>
    <x v="34"/>
    <n v="51"/>
    <s v="Petru Popescu"/>
    <s v="Petru Popescu"/>
    <s v="Bonnie Bedelia"/>
    <s v="United States"/>
    <x v="1"/>
    <m/>
    <s v="Angeles"/>
    <n v="91"/>
    <n v="107.6"/>
    <s v="Missing"/>
    <x v="1"/>
  </r>
  <r>
    <s v="Death Wish 4: The Crackdown"/>
    <x v="2"/>
    <x v="1"/>
    <n v="1987"/>
    <s v="November 6, 1987 (United States)"/>
    <x v="34"/>
    <n v="9100"/>
    <s v="J. Lee Thompson"/>
    <s v="Brian Garfield"/>
    <s v="Charles Bronson"/>
    <s v="United States"/>
    <x v="17"/>
    <n v="6880310"/>
    <s v="Golan-Globus Productions"/>
    <n v="99"/>
    <n v="113.6"/>
    <n v="18454493.459507044"/>
    <x v="0"/>
  </r>
  <r>
    <s v="DeepStar Six"/>
    <x v="2"/>
    <x v="1"/>
    <n v="1989"/>
    <s v="January 13, 1989 (United States)"/>
    <x v="34"/>
    <n v="11000"/>
    <s v="Sean S. Cunningham"/>
    <s v="Lewis Abernathy"/>
    <s v="Greg Evigan"/>
    <s v="United States"/>
    <x v="42"/>
    <n v="8143225"/>
    <s v="Carolco Entertainment"/>
    <n v="99"/>
    <n v="124"/>
    <n v="11567555.512820512"/>
    <x v="0"/>
  </r>
  <r>
    <s v="Desperate Hours"/>
    <x v="2"/>
    <x v="1"/>
    <n v="1990"/>
    <s v="October 5, 1990 (United States)"/>
    <x v="34"/>
    <n v="7200"/>
    <s v="Michael Cimino"/>
    <s v="Joseph Hayes"/>
    <s v="Mickey Rourke"/>
    <s v="United States"/>
    <x v="40"/>
    <n v="2742912"/>
    <s v="Dino De Laurentiis Company"/>
    <n v="105"/>
    <n v="130.69999999999999"/>
    <n v="7625595.6788321175"/>
    <x v="0"/>
  </r>
  <r>
    <s v="Diabolique"/>
    <x v="2"/>
    <x v="2"/>
    <n v="1996"/>
    <s v="March 22, 1996 (United States)"/>
    <x v="34"/>
    <n v="14000"/>
    <s v="Jeremiah S. Chechik"/>
    <s v="Pierre Boileau"/>
    <s v="Sharon Stone"/>
    <s v="United States"/>
    <x v="1"/>
    <n v="17100266"/>
    <s v="ABC Productions"/>
    <n v="107"/>
    <n v="156.9"/>
    <n v="53994311.401036263"/>
    <x v="1"/>
  </r>
  <r>
    <s v="Doctor Dolittle"/>
    <x v="0"/>
    <x v="0"/>
    <n v="1998"/>
    <s v="June 26, 1998 (United States)"/>
    <x v="34"/>
    <n v="93000"/>
    <s v="Betty Thomas"/>
    <s v="Hugh Lofting"/>
    <s v="Eddie Murphy"/>
    <s v="United States"/>
    <x v="151"/>
    <n v="294456605"/>
    <s v="Twentieth Century Fox"/>
    <n v="85"/>
    <n v="163"/>
    <n v="487613736.6494565"/>
    <x v="0"/>
  </r>
  <r>
    <s v="Down to Earth"/>
    <x v="0"/>
    <x v="0"/>
    <n v="2001"/>
    <s v="February 16, 2001 (United States)"/>
    <x v="34"/>
    <n v="22000"/>
    <s v="Chris Weitz"/>
    <s v="Elaine May"/>
    <s v="Chris Rock"/>
    <s v="Germany"/>
    <x v="152"/>
    <n v="71186502"/>
    <s v="3 Arts Entertainment"/>
    <n v="87"/>
    <n v="177.1"/>
    <n v="100745597.58197863"/>
    <x v="0"/>
  </r>
  <r>
    <s v="Drive Angry"/>
    <x v="2"/>
    <x v="1"/>
    <n v="2011"/>
    <s v="February 25, 2011 (United States)"/>
    <x v="34"/>
    <n v="96000"/>
    <s v="Patrick Lussier"/>
    <s v="Todd Farmer"/>
    <s v="Nicolas Cage"/>
    <s v="United States"/>
    <x v="24"/>
    <n v="40909909"/>
    <s v="Summit Entertainment"/>
    <n v="104"/>
    <n v="224.9"/>
    <n v="57897116.917324662"/>
    <x v="0"/>
  </r>
  <r>
    <s v="Dunston Checks In"/>
    <x v="1"/>
    <x v="3"/>
    <n v="1996"/>
    <s v="January 12, 1996 (United States)"/>
    <x v="34"/>
    <n v="12000"/>
    <s v="Ken Kwapis"/>
    <s v="John Hopkins"/>
    <s v="Jason Alexander"/>
    <s v="United States"/>
    <x v="1"/>
    <n v="9871065"/>
    <s v="Joe Wizan/Todd Black"/>
    <n v="88"/>
    <n v="156.9"/>
    <n v="22083065.385462556"/>
    <x v="1"/>
  </r>
  <r>
    <s v="Earth Girls Are Easy"/>
    <x v="1"/>
    <x v="0"/>
    <n v="1988"/>
    <s v="May 12, 1989 (United States)"/>
    <x v="34"/>
    <n v="21000"/>
    <s v="Julien Temple"/>
    <s v="Julie Brown"/>
    <s v="Geena Davis"/>
    <s v="United Kingdom"/>
    <x v="20"/>
    <n v="3916303"/>
    <s v="De Laurentiis Entertainment Group (DEG)"/>
    <n v="100"/>
    <n v="118.3"/>
    <n v="5035010.650210971"/>
    <x v="0"/>
  </r>
  <r>
    <s v="Eight Legged Freaks"/>
    <x v="0"/>
    <x v="1"/>
    <n v="2002"/>
    <s v="July 17, 2002 (United States)"/>
    <x v="34"/>
    <n v="53000"/>
    <s v="Ellory Elkayem"/>
    <s v="Ellory Elkayem"/>
    <s v="David Arquette"/>
    <s v="United States"/>
    <x v="8"/>
    <n v="45867333"/>
    <s v="Warner Bros."/>
    <n v="99"/>
    <n v="179.9"/>
    <n v="169608936.46966019"/>
    <x v="0"/>
  </r>
  <r>
    <s v="Ernest Goes to Jail"/>
    <x v="1"/>
    <x v="0"/>
    <n v="1990"/>
    <s v="April 6, 1990 (United States)"/>
    <x v="34"/>
    <n v="9000"/>
    <s v="John R. Cherry III"/>
    <s v="Charlie Cohen"/>
    <s v="Jim Varney"/>
    <s v="United States"/>
    <x v="25"/>
    <n v="25029569"/>
    <s v="Silver Screen Partners IV"/>
    <n v="81"/>
    <n v="130.69999999999999"/>
    <n v="29826005.765741102"/>
    <x v="0"/>
  </r>
  <r>
    <s v="Evan Almighty"/>
    <x v="1"/>
    <x v="0"/>
    <n v="2007"/>
    <s v="June 22, 2007 (United States)"/>
    <x v="34"/>
    <n v="142000"/>
    <s v="Tom Shadyac"/>
    <s v="Steve Oedekerk"/>
    <s v="Steve Carell"/>
    <s v="United States"/>
    <x v="153"/>
    <n v="174440724"/>
    <s v="Universal Pictures"/>
    <n v="96"/>
    <n v="207.3"/>
    <n v="584731447.77557743"/>
    <x v="0"/>
  </r>
  <r>
    <s v="Excess Baggage"/>
    <x v="0"/>
    <x v="1"/>
    <n v="1997"/>
    <s v="August 29, 1997 (United States)"/>
    <x v="34"/>
    <n v="13000"/>
    <s v="Marco Brambilla"/>
    <s v="Max D. Adams"/>
    <s v="Alicia Silverstone"/>
    <s v="United States"/>
    <x v="0"/>
    <n v="14515490"/>
    <s v="Columbia Pictures"/>
    <n v="101"/>
    <n v="160.5"/>
    <n v="17613977.710075665"/>
    <x v="0"/>
  </r>
  <r>
    <s v="Fatal Beauty"/>
    <x v="2"/>
    <x v="1"/>
    <n v="1987"/>
    <s v="October 30, 1987 (United States)"/>
    <x v="34"/>
    <n v="3400"/>
    <s v="Tom Holland"/>
    <s v="Bill Svanoe"/>
    <s v="Whoopi Goldberg"/>
    <s v="United States"/>
    <x v="1"/>
    <n v="12046526"/>
    <s v="Metro-Goldwyn-Mayer (MGM)"/>
    <n v="104"/>
    <n v="113.6"/>
    <n v="38037061.888082899"/>
    <x v="1"/>
  </r>
  <r>
    <s v="Feds"/>
    <x v="0"/>
    <x v="0"/>
    <n v="1988"/>
    <s v="October 28, 1988 (United States)"/>
    <x v="34"/>
    <n v="3000"/>
    <s v="Daniel Goldberg"/>
    <s v="Len Blum"/>
    <s v="Rebecca De Mornay"/>
    <s v="United States"/>
    <x v="1"/>
    <n v="3838793"/>
    <s v="Warner Bros."/>
    <n v="82"/>
    <n v="118.3"/>
    <n v="8949351.3932670243"/>
    <x v="1"/>
  </r>
  <r>
    <s v="Feeling Minnesota"/>
    <x v="2"/>
    <x v="0"/>
    <n v="1996"/>
    <s v="September 13, 1996 (United States)"/>
    <x v="34"/>
    <n v="11000"/>
    <s v="Steven Baigelman"/>
    <s v="Steven Baigelman"/>
    <s v="Keanu Reeves"/>
    <s v="United States"/>
    <x v="1"/>
    <n v="3124440"/>
    <s v="Fine Line Features"/>
    <n v="99"/>
    <n v="156.9"/>
    <n v="4085909.3047210299"/>
    <x v="1"/>
  </r>
  <r>
    <s v="Female Perversions"/>
    <x v="2"/>
    <x v="2"/>
    <n v="1996"/>
    <s v="April 25, 1997 (United States)"/>
    <x v="34"/>
    <n v="2300"/>
    <s v="Susan Streitfeld"/>
    <s v="Louise J. Kaplan"/>
    <s v="Tilda Swinton"/>
    <s v="Germany"/>
    <x v="1"/>
    <n v="926954"/>
    <s v="Mindy Affrime"/>
    <n v="120"/>
    <n v="156.9"/>
    <n v="1193252.5720321082"/>
    <x v="1"/>
  </r>
  <r>
    <s v="Finders Keepers"/>
    <x v="2"/>
    <x v="0"/>
    <n v="1984"/>
    <s v="May 18, 1984 (United States)"/>
    <x v="34"/>
    <n v="856"/>
    <s v="Richard Lester"/>
    <s v="Charles Dennis"/>
    <s v="Michael O'Keefe"/>
    <s v="United States"/>
    <x v="5"/>
    <n v="1467396"/>
    <s v="CBS Theatrical Films"/>
    <n v="96"/>
    <n v="103.9"/>
    <n v="2429975.8760869564"/>
    <x v="0"/>
  </r>
  <r>
    <s v="Fled"/>
    <x v="2"/>
    <x v="1"/>
    <n v="1996"/>
    <s v="July 19, 1996 (United States)"/>
    <x v="34"/>
    <n v="8700"/>
    <s v="Kevin Hooks"/>
    <s v="Preston A. Whitmore II"/>
    <s v="Laurence Fishburne"/>
    <s v="United States"/>
    <x v="13"/>
    <n v="17193231"/>
    <s v="Metro-Goldwyn-Mayer (MGM)"/>
    <n v="98"/>
    <n v="156.9"/>
    <n v="26824257.479262672"/>
    <x v="0"/>
  </r>
  <r>
    <s v="Forces of Nature"/>
    <x v="0"/>
    <x v="0"/>
    <n v="1999"/>
    <s v="March 19, 1999 (United States)"/>
    <x v="34"/>
    <n v="33000"/>
    <s v="Bronwen Hughes"/>
    <s v="Marc Lawrence"/>
    <s v="Sandra Bullock"/>
    <s v="United States"/>
    <x v="71"/>
    <n v="93900680"/>
    <s v="Dreamworks Pictures"/>
    <n v="105"/>
    <n v="166.6"/>
    <n v="275375718.9220404"/>
    <x v="0"/>
  </r>
  <r>
    <s v="Freejack"/>
    <x v="2"/>
    <x v="1"/>
    <n v="1992"/>
    <s v="January 17, 1992 (United States)"/>
    <x v="34"/>
    <n v="15000"/>
    <s v="Geoff Murphy"/>
    <s v="Robert Sheckley"/>
    <s v="Emilio Estevez"/>
    <s v="United States"/>
    <x v="8"/>
    <n v="17129026"/>
    <s v="Morgan Creek Entertainment"/>
    <n v="110"/>
    <n v="140.30000000000001"/>
    <n v="25177106.715870716"/>
    <x v="0"/>
  </r>
  <r>
    <s v="Fun Size"/>
    <x v="0"/>
    <x v="3"/>
    <n v="2012"/>
    <s v="October 26, 2012 (United States)"/>
    <x v="34"/>
    <n v="14000"/>
    <s v="Josh Schwartz"/>
    <s v="Max Werner"/>
    <s v="Victoria Justice"/>
    <s v="United States"/>
    <x v="62"/>
    <n v="11417362"/>
    <s v="Paramount Pictures"/>
    <n v="86"/>
    <n v="229.6"/>
    <n v="31741516.436131388"/>
    <x v="0"/>
  </r>
  <r>
    <s v="Get Rich or Die Tryin'"/>
    <x v="2"/>
    <x v="7"/>
    <n v="2005"/>
    <s v="November 9, 2005 (United States)"/>
    <x v="34"/>
    <n v="45000"/>
    <s v="Jim Sheridan"/>
    <s v="Terence Winter"/>
    <s v="50 Cent"/>
    <s v="United States"/>
    <x v="28"/>
    <n v="46563961"/>
    <s v="Cent Productions Inc."/>
    <n v="117"/>
    <n v="195.3"/>
    <n v="85162298.419567823"/>
    <x v="0"/>
  </r>
  <r>
    <s v="Gods of Egypt"/>
    <x v="0"/>
    <x v="1"/>
    <n v="2016"/>
    <s v="February 26, 2016 (United States)"/>
    <x v="34"/>
    <n v="110000"/>
    <s v="Alex Proyas"/>
    <s v="Matt Sazama"/>
    <s v="Brenton Thwaites"/>
    <s v="United States"/>
    <x v="154"/>
    <n v="150680864"/>
    <s v="Pyramania"/>
    <n v="127"/>
    <n v="240"/>
    <n v="388101937.96111578"/>
    <x v="0"/>
  </r>
  <r>
    <s v="Godzilla"/>
    <x v="0"/>
    <x v="1"/>
    <n v="1998"/>
    <s v="May 20, 1998 (United States)"/>
    <x v="34"/>
    <n v="186000"/>
    <s v="Roland Emmerich"/>
    <s v="Dean Devlin"/>
    <s v="Matthew Broderick"/>
    <s v="Japan"/>
    <x v="99"/>
    <n v="379014294"/>
    <s v="Centropolis Film Productions"/>
    <n v="139"/>
    <n v="163"/>
    <n v="513497800.7194308"/>
    <x v="0"/>
  </r>
  <r>
    <s v="Grandview, U.S.A."/>
    <x v="2"/>
    <x v="2"/>
    <n v="1984"/>
    <s v="August 3, 1984 (United States)"/>
    <x v="34"/>
    <n v="1800"/>
    <s v="Randal Kleiser"/>
    <s v="Ken Hixon"/>
    <s v="Jamie Lee Curtis"/>
    <s v="United States"/>
    <x v="1"/>
    <n v="4743119"/>
    <s v="CBS Theatrical Films"/>
    <n v="97"/>
    <n v="103.9"/>
    <n v="9751878.2678812407"/>
    <x v="1"/>
  </r>
  <r>
    <s v="Grown Ups 2"/>
    <x v="0"/>
    <x v="0"/>
    <n v="2013"/>
    <s v="July 12, 2013 (United States)"/>
    <x v="34"/>
    <n v="144000"/>
    <s v="Dennis Dugan"/>
    <s v="Fred Wolf"/>
    <s v="Adam Sandler"/>
    <s v="United States"/>
    <x v="65"/>
    <n v="246984278"/>
    <s v="Columbia Pictures"/>
    <n v="101"/>
    <n v="233"/>
    <n v="479643782.70618224"/>
    <x v="0"/>
  </r>
  <r>
    <s v="Half Moon Street"/>
    <x v="2"/>
    <x v="2"/>
    <n v="1986"/>
    <s v="September 26, 1986 (United States)"/>
    <x v="34"/>
    <n v="2500"/>
    <s v="Bob Swaim"/>
    <s v="Edward Behr"/>
    <s v="Sigourney Weaver"/>
    <s v="United Kingdom"/>
    <x v="1"/>
    <n v="1131399"/>
    <s v="Centurion"/>
    <n v="90"/>
    <n v="109.6"/>
    <n v="2147895.7962616822"/>
    <x v="1"/>
  </r>
  <r>
    <s v="Head Office"/>
    <x v="0"/>
    <x v="0"/>
    <n v="1985"/>
    <s v="January 3, 1986 (United States)"/>
    <x v="34"/>
    <n v="1400"/>
    <s v="Ken Finkleman"/>
    <s v="Ken Finkleman"/>
    <s v="Judge Reinhold"/>
    <s v="United States"/>
    <x v="1"/>
    <n v="3393807"/>
    <s v="Guber-Peters Company"/>
    <n v="90"/>
    <n v="107.6"/>
    <n v="6785387.0925196847"/>
    <x v="1"/>
  </r>
  <r>
    <s v="Heart of Midnight"/>
    <x v="2"/>
    <x v="2"/>
    <n v="1988"/>
    <s v="March 3, 1989 (United States)"/>
    <x v="34"/>
    <n v="1200"/>
    <s v="Matthew Chapman"/>
    <s v="Matthew Chapman"/>
    <s v="Jennifer Jason Leigh"/>
    <s v="United States"/>
    <x v="1"/>
    <m/>
    <s v="Virgin Vision"/>
    <n v="93"/>
    <n v="118.3"/>
    <s v="Missing"/>
    <x v="1"/>
  </r>
  <r>
    <s v="Home on the Range"/>
    <x v="1"/>
    <x v="5"/>
    <n v="2004"/>
    <s v="April 2, 2004 (United States)"/>
    <x v="34"/>
    <n v="21000"/>
    <s v="Will Finn"/>
    <s v="Will Finn"/>
    <s v="Judi Dench"/>
    <s v="United States"/>
    <x v="109"/>
    <n v="145358062"/>
    <s v="Walt Disney Pictures"/>
    <n v="76"/>
    <n v="188.9"/>
    <n v="271721481.54233128"/>
    <x v="0"/>
  </r>
  <r>
    <s v="Honey"/>
    <x v="0"/>
    <x v="2"/>
    <n v="2003"/>
    <s v="December 5, 2003 (United States)"/>
    <x v="34"/>
    <n v="44000"/>
    <s v="Bille Woodruff"/>
    <s v="Alonzo Brown"/>
    <s v="Jessica Alba"/>
    <s v="United States"/>
    <x v="40"/>
    <n v="62228395"/>
    <s v="Universal Pictures"/>
    <n v="94"/>
    <n v="184"/>
    <n v="152911225.45564514"/>
    <x v="0"/>
  </r>
  <r>
    <s v="Hop"/>
    <x v="1"/>
    <x v="5"/>
    <n v="2011"/>
    <s v="April 1, 2011 (United States)"/>
    <x v="34"/>
    <n v="32000"/>
    <s v="Tim Hill"/>
    <s v="Cinco Paul"/>
    <s v="Russell Brand"/>
    <s v="United States"/>
    <x v="114"/>
    <n v="183954145"/>
    <s v="Universal Pictures"/>
    <n v="95"/>
    <n v="224.9"/>
    <n v="357239184.07584447"/>
    <x v="0"/>
  </r>
  <r>
    <s v="Hotel for Dogs"/>
    <x v="1"/>
    <x v="0"/>
    <n v="2007"/>
    <s v="January 16, 2009 (United States)"/>
    <x v="34"/>
    <n v="22000"/>
    <s v="Thor Freudenthal"/>
    <s v="Jeff Lowell"/>
    <s v="Emma Roberts"/>
    <s v="Germany"/>
    <x v="46"/>
    <n v="117252578"/>
    <s v="Dreamworks Pictures"/>
    <n v="100"/>
    <n v="207.3"/>
    <n v="302002202.16906166"/>
    <x v="0"/>
  </r>
  <r>
    <s v="House II: the Second Story"/>
    <x v="0"/>
    <x v="0"/>
    <n v="1987"/>
    <s v="August 28, 1987 (United States)"/>
    <x v="34"/>
    <n v="10000"/>
    <s v="Ethan Wiley"/>
    <s v="Fred Dekker"/>
    <s v="Arye Gross"/>
    <s v="United States"/>
    <x v="1"/>
    <n v="7800000"/>
    <s v="New World Pictures"/>
    <n v="88"/>
    <n v="113.6"/>
    <n v="10897111.416781293"/>
    <x v="1"/>
  </r>
  <r>
    <s v="House of Wax"/>
    <x v="2"/>
    <x v="4"/>
    <n v="2005"/>
    <s v="May 6, 2005 (United States)"/>
    <x v="34"/>
    <n v="118000"/>
    <s v="Jaume Collet-Serra"/>
    <s v="Charles Belden"/>
    <s v="Chad Michael Murray"/>
    <s v="Australia"/>
    <x v="28"/>
    <n v="68766121"/>
    <s v="Warner Bros."/>
    <n v="113"/>
    <n v="195.3"/>
    <n v="194730827.77602232"/>
    <x v="0"/>
  </r>
  <r>
    <s v="How Do You Know"/>
    <x v="0"/>
    <x v="0"/>
    <n v="2010"/>
    <s v="December 17, 2010 (United States)"/>
    <x v="34"/>
    <n v="48000"/>
    <s v="James L. Brooks"/>
    <s v="James L. Brooks"/>
    <s v="Reese Witherspoon"/>
    <s v="United States"/>
    <x v="66"/>
    <n v="48668907"/>
    <s v="Columbia Pictures"/>
    <n v="121"/>
    <n v="218.1"/>
    <n v="100063535.51214574"/>
    <x v="0"/>
  </r>
  <r>
    <s v="How to Be a Player"/>
    <x v="2"/>
    <x v="0"/>
    <n v="1997"/>
    <s v="August 6, 1997 (United States)"/>
    <x v="34"/>
    <n v="8700"/>
    <s v="Lionel C. Martin"/>
    <s v="Mark Brown"/>
    <s v="Bill Bellamy"/>
    <s v="United States"/>
    <x v="1"/>
    <n v="14009368"/>
    <s v="Def Pictures"/>
    <n v="93"/>
    <n v="160.5"/>
    <n v="21856909.521761391"/>
    <x v="1"/>
  </r>
  <r>
    <s v="I Spy"/>
    <x v="0"/>
    <x v="1"/>
    <n v="2002"/>
    <s v="November 1, 2002 (United States)"/>
    <x v="34"/>
    <n v="50000"/>
    <s v="Betty Thomas"/>
    <s v="Morton S. Fine"/>
    <s v="Eddie Murphy"/>
    <s v="United States"/>
    <x v="19"/>
    <n v="51386477"/>
    <s v="Columbia Pictures"/>
    <n v="97"/>
    <n v="179.9"/>
    <n v="66065230.134599157"/>
    <x v="0"/>
  </r>
  <r>
    <s v="Intersection"/>
    <x v="2"/>
    <x v="2"/>
    <n v="1994"/>
    <s v="January 21, 1994 (United States)"/>
    <x v="34"/>
    <n v="7900"/>
    <s v="Mark Rydell"/>
    <s v="David Rayfiel"/>
    <s v="Richard Gere"/>
    <s v="United States"/>
    <x v="37"/>
    <n v="21355893"/>
    <s v="Paramount Pictures"/>
    <n v="98"/>
    <n v="148.19999999999999"/>
    <n v="60475284.359665431"/>
    <x v="0"/>
  </r>
  <r>
    <s v="It Takes Two"/>
    <x v="0"/>
    <x v="0"/>
    <n v="1988"/>
    <s v="July 13, 1988 (United States)"/>
    <x v="34"/>
    <n v="688"/>
    <s v="David Beaird"/>
    <s v="Richard Christian Matheson"/>
    <s v="George Newbern"/>
    <s v="United States"/>
    <x v="1"/>
    <n v="344375"/>
    <s v="United Artists"/>
    <n v="81"/>
    <n v="118.3"/>
    <n v="506179.75156777608"/>
    <x v="1"/>
  </r>
  <r>
    <s v="It's All About Love"/>
    <x v="2"/>
    <x v="2"/>
    <n v="2003"/>
    <s v="January 10, 2003 (Denmark)"/>
    <x v="34"/>
    <n v="8100"/>
    <s v="Thomas Vinterberg"/>
    <s v="Mogens Rukov"/>
    <s v="Joaquin Phoenix"/>
    <s v="Denmark"/>
    <x v="1"/>
    <n v="478996"/>
    <s v="Nimbus Film Productions"/>
    <n v="106"/>
    <n v="184"/>
    <n v="772631.45156167273"/>
    <x v="1"/>
  </r>
  <r>
    <s v="Jack Frost"/>
    <x v="1"/>
    <x v="0"/>
    <n v="1998"/>
    <s v="December 11, 1998 (United States)"/>
    <x v="34"/>
    <n v="34000"/>
    <s v="Troy Miller"/>
    <s v="Mark Steven Johnson"/>
    <s v="Michael Keaton"/>
    <s v="United States"/>
    <x v="100"/>
    <n v="34562556"/>
    <s v="Warner Bros."/>
    <n v="101"/>
    <n v="163"/>
    <n v="42966996.381884947"/>
    <x v="0"/>
  </r>
  <r>
    <s v="Just My Luck"/>
    <x v="0"/>
    <x v="0"/>
    <n v="2006"/>
    <s v="May 12, 2006 (United States)"/>
    <x v="34"/>
    <n v="55000"/>
    <s v="Donald Petrie"/>
    <s v="I. Marlene King"/>
    <s v="Lindsay Lohan"/>
    <s v="United States"/>
    <x v="54"/>
    <n v="38159905"/>
    <s v="New Regency Productions"/>
    <n v="103"/>
    <n v="201.6"/>
    <n v="49902674.049356222"/>
    <x v="0"/>
  </r>
  <r>
    <s v="Killerman"/>
    <x v="2"/>
    <x v="1"/>
    <n v="2019"/>
    <s v="August 8, 2019 (Germany)"/>
    <x v="34"/>
    <n v="4000"/>
    <s v="Malik Bader"/>
    <s v="Malik Bader"/>
    <s v="Liam Hemsworth"/>
    <s v="United States"/>
    <x v="1"/>
    <n v="619855"/>
    <s v="Solution Entertainment Group"/>
    <n v="112"/>
    <n v="255.7"/>
    <n v="770582.69481844141"/>
    <x v="1"/>
  </r>
  <r>
    <s v="Mad Dog Time"/>
    <x v="2"/>
    <x v="0"/>
    <n v="1996"/>
    <s v="November 8, 1996 (United States)"/>
    <x v="34"/>
    <n v="2700"/>
    <s v="Larry Bishop"/>
    <s v="Larry Bishop"/>
    <s v="Michael J. Pollard"/>
    <s v="United States"/>
    <x v="42"/>
    <n v="107874"/>
    <s v="Bruin Grip Services"/>
    <n v="93"/>
    <n v="156.9"/>
    <n v="141069.56137339055"/>
    <x v="0"/>
  </r>
  <r>
    <s v="Mad Love"/>
    <x v="0"/>
    <x v="0"/>
    <n v="1995"/>
    <s v="May 26, 1995 (United States)"/>
    <x v="34"/>
    <n v="6200"/>
    <s v="Antonia Bird"/>
    <s v="Paula Milne"/>
    <s v="Chris O'Donnell"/>
    <s v="United States"/>
    <x v="1"/>
    <n v="15453274"/>
    <s v="Touchstone Pictures"/>
    <n v="93"/>
    <n v="152.4"/>
    <n v="43760340.035315983"/>
    <x v="1"/>
  </r>
  <r>
    <s v="Making Mr. Right"/>
    <x v="0"/>
    <x v="0"/>
    <n v="1987"/>
    <s v="April 3, 1987 (United States)"/>
    <x v="34"/>
    <n v="2500"/>
    <s v="Susan Seidelman"/>
    <s v="Floyd Byars"/>
    <s v="John Malkovich"/>
    <s v="United States"/>
    <x v="1"/>
    <n v="1584970"/>
    <s v="Barry &amp; Enright Productions"/>
    <n v="98"/>
    <n v="113.6"/>
    <n v="4082336.0862214705"/>
    <x v="1"/>
  </r>
  <r>
    <s v="Man of the House"/>
    <x v="0"/>
    <x v="0"/>
    <n v="2005"/>
    <s v="February 25, 2005 (United States)"/>
    <x v="34"/>
    <n v="23000"/>
    <s v="Stephen Herek"/>
    <s v="John J. McLaughlin"/>
    <s v="Tommy Lee Jones"/>
    <s v="United States"/>
    <x v="28"/>
    <n v="21577624"/>
    <s v="Revolution Studios"/>
    <n v="100"/>
    <n v="195.3"/>
    <n v="63279134.098171309"/>
    <x v="0"/>
  </r>
  <r>
    <s v="Masked and Anonymous"/>
    <x v="0"/>
    <x v="0"/>
    <n v="2003"/>
    <s v="August 8, 2003 (Canada)"/>
    <x v="34"/>
    <n v="4500"/>
    <s v="Larry Charles"/>
    <s v="Bob Dylan"/>
    <s v="Bob Dylan"/>
    <s v="United Kingdom"/>
    <x v="1"/>
    <n v="546106"/>
    <s v="American Entertainment Investors"/>
    <n v="112"/>
    <n v="184"/>
    <n v="739877.71542907949"/>
    <x v="1"/>
  </r>
  <r>
    <s v="Masters of the Universe"/>
    <x v="1"/>
    <x v="1"/>
    <n v="1987"/>
    <s v="August 7, 1987 (United States)"/>
    <x v="34"/>
    <n v="38000"/>
    <s v="Gary Goddard"/>
    <s v="David Odell"/>
    <s v="Dolph Lundgren"/>
    <s v="United States"/>
    <x v="6"/>
    <n v="17336370"/>
    <s v="Golan-Globus Productions"/>
    <n v="106"/>
    <n v="113.6"/>
    <n v="32407312.509202451"/>
    <x v="0"/>
  </r>
  <r>
    <s v="Max Keeble's Big Move"/>
    <x v="1"/>
    <x v="0"/>
    <n v="2001"/>
    <s v="October 5, 2001 (United States)"/>
    <x v="34"/>
    <n v="7700"/>
    <s v="Tim Hill"/>
    <s v="David L. Watts"/>
    <s v="Alex D. Linz"/>
    <s v="United States"/>
    <x v="13"/>
    <n v="18634654"/>
    <s v="Walt Disney Pictures"/>
    <n v="86"/>
    <n v="177.1"/>
    <n v="47996441.874894336"/>
    <x v="0"/>
  </r>
  <r>
    <s v="Maxie"/>
    <x v="1"/>
    <x v="0"/>
    <n v="1985"/>
    <s v="September 27, 1985 (United States)"/>
    <x v="34"/>
    <n v="993"/>
    <s v="Paul Aaron"/>
    <s v="Jack Finney"/>
    <s v="Glenn Close"/>
    <s v="United States"/>
    <x v="1"/>
    <n v="2564278"/>
    <s v="Aurora"/>
    <n v="98"/>
    <n v="107.6"/>
    <n v="8595550.1276127603"/>
    <x v="1"/>
  </r>
  <r>
    <s v="Miami Rhapsody"/>
    <x v="0"/>
    <x v="0"/>
    <n v="1995"/>
    <s v="January 27, 1995 (United States)"/>
    <x v="34"/>
    <n v="3100"/>
    <s v="David Frankel"/>
    <s v="David Frankel"/>
    <s v="Sarah Jessica Parker"/>
    <s v="United States"/>
    <x v="1"/>
    <n v="5221281"/>
    <s v="Cantaloupe Production"/>
    <n v="95"/>
    <n v="152.4"/>
    <n v="8843381.4380211234"/>
    <x v="1"/>
  </r>
  <r>
    <s v="Mistress"/>
    <x v="2"/>
    <x v="0"/>
    <n v="1992"/>
    <s v="July 24, 1992 (United States)"/>
    <x v="34"/>
    <n v="2100"/>
    <s v="Barry Primus"/>
    <s v="Barry Primus"/>
    <s v="Robert Wuhl"/>
    <s v="United States"/>
    <x v="1"/>
    <n v="1102469"/>
    <s v="Meir Teper"/>
    <n v="110"/>
    <n v="140.30000000000001"/>
    <n v="3064984.5282846717"/>
    <x v="1"/>
  </r>
  <r>
    <s v="Mixed Nuts"/>
    <x v="0"/>
    <x v="0"/>
    <n v="1994"/>
    <s v="December 21, 1994 (United States)"/>
    <x v="34"/>
    <n v="11000"/>
    <s v="Nora Ephron"/>
    <s v="Nora Ephron"/>
    <s v="Steve Martin"/>
    <s v="United States"/>
    <x v="10"/>
    <n v="6821850"/>
    <s v="TriStar Pictures"/>
    <n v="97"/>
    <n v="148.19999999999999"/>
    <n v="18965489.917883214"/>
    <x v="0"/>
  </r>
  <r>
    <s v="Mom and Dad Save the World"/>
    <x v="1"/>
    <x v="3"/>
    <n v="1992"/>
    <s v="July 24, 1992 (United States)"/>
    <x v="34"/>
    <n v="4400"/>
    <s v="Greg Beeman"/>
    <s v="Chris Matheson"/>
    <s v="Teri Garr"/>
    <s v="United States"/>
    <x v="62"/>
    <n v="2034470"/>
    <s v="Home Box Office (HBO)"/>
    <n v="88"/>
    <n v="140.30000000000001"/>
    <n v="4551417.0998531571"/>
    <x v="0"/>
  </r>
  <r>
    <s v="Mother's Boys"/>
    <x v="2"/>
    <x v="2"/>
    <n v="1993"/>
    <s v="March 18, 1994 (United States)"/>
    <x v="34"/>
    <n v="3000"/>
    <s v="Yves Simoneau"/>
    <s v="Bernard Taylor"/>
    <s v="Jamie Lee Curtis"/>
    <s v="United States"/>
    <x v="42"/>
    <n v="737548"/>
    <s v="Miramax"/>
    <n v="96"/>
    <n v="144.5"/>
    <n v="949433.35699197301"/>
    <x v="0"/>
  </r>
  <r>
    <s v="My Bloody Valentine"/>
    <x v="2"/>
    <x v="4"/>
    <n v="2009"/>
    <s v="January 16, 2009 (United States)"/>
    <x v="34"/>
    <n v="55000"/>
    <s v="Patrick Lussier"/>
    <s v="Todd Farmer"/>
    <s v="Jensen Ackles"/>
    <s v="United States"/>
    <x v="10"/>
    <n v="100734718"/>
    <s v="Lionsgate"/>
    <n v="101"/>
    <n v="214.5"/>
    <n v="195626950.76226896"/>
    <x v="0"/>
  </r>
  <r>
    <s v="My Boyfriend's Back"/>
    <x v="0"/>
    <x v="0"/>
    <n v="1993"/>
    <s v="August 6, 1993 (United States)"/>
    <x v="34"/>
    <n v="4300"/>
    <s v="Bob Balaban"/>
    <s v="Dean Lorey"/>
    <s v="Andrew Lowery"/>
    <s v="United States"/>
    <x v="2"/>
    <n v="3335984"/>
    <s v="Touchstone Pictures"/>
    <n v="85"/>
    <n v="144.5"/>
    <n v="7245005.8788310755"/>
    <x v="0"/>
  </r>
  <r>
    <s v="My Stepmother Is an Alien"/>
    <x v="0"/>
    <x v="0"/>
    <n v="1988"/>
    <s v="December 9, 1988 (United States)"/>
    <x v="34"/>
    <n v="25000"/>
    <s v="Richard Benjamin"/>
    <s v="Jerico Stone"/>
    <s v="Dan Aykroyd"/>
    <s v="United States"/>
    <x v="0"/>
    <n v="13854000"/>
    <s v="Weintraub Entertainment Group"/>
    <n v="105"/>
    <n v="118.3"/>
    <n v="20939056.547619049"/>
    <x v="0"/>
  </r>
  <r>
    <s v="Nemesis"/>
    <x v="2"/>
    <x v="1"/>
    <n v="1992"/>
    <s v="December 26, 1992 (Japan)"/>
    <x v="34"/>
    <n v="5300"/>
    <s v="Albert Pyun"/>
    <s v="Rebecca Charles"/>
    <s v="Olivier Gruner"/>
    <s v="Denmark"/>
    <x v="1"/>
    <n v="2001124"/>
    <s v="Imperial Entertainment"/>
    <n v="95"/>
    <n v="140.30000000000001"/>
    <n v="2655672.8344947733"/>
    <x v="1"/>
  </r>
  <r>
    <s v="Ninja III: The Domination"/>
    <x v="2"/>
    <x v="1"/>
    <n v="1984"/>
    <s v="September 14, 1984 (United States)"/>
    <x v="34"/>
    <n v="4200"/>
    <s v="Sam Firstenberg"/>
    <s v="James R. Silke"/>
    <s v="ShÃ´ Kosugi"/>
    <s v="United States"/>
    <x v="1"/>
    <n v="7610785"/>
    <s v="Golan-Globus Productions"/>
    <n v="92"/>
    <n v="103.9"/>
    <n v="9784836.2426160332"/>
    <x v="1"/>
  </r>
  <r>
    <s v="No Good Deed"/>
    <x v="2"/>
    <x v="6"/>
    <n v="2002"/>
    <s v="November 20, 2014 (Germany)"/>
    <x v="34"/>
    <n v="7100"/>
    <s v="Bob Rafelson"/>
    <s v="Dashiell Hammett"/>
    <s v="Samuel L. Jackson"/>
    <s v="Germany"/>
    <x v="2"/>
    <n v="1440653"/>
    <s v="ApolloMedia Distribution"/>
    <n v="97"/>
    <n v="179.9"/>
    <n v="2012686.6992205409"/>
    <x v="0"/>
  </r>
  <r>
    <s v="O.C. and Stiggs"/>
    <x v="2"/>
    <x v="0"/>
    <n v="1985"/>
    <s v="1985 (United States)"/>
    <x v="34"/>
    <n v="1200"/>
    <s v="Robert Altman"/>
    <s v="Tod Carroll"/>
    <s v="Daniel Jenkins"/>
    <s v="United States"/>
    <x v="5"/>
    <n v="29815"/>
    <s v="Metro-Goldwyn-Mayer (MGM)"/>
    <n v="109"/>
    <n v="107.6"/>
    <n v="49372.991847826088"/>
    <x v="0"/>
  </r>
  <r>
    <s v="Oh Heavenly Dog"/>
    <x v="1"/>
    <x v="0"/>
    <n v="1980"/>
    <s v="July 11, 1980 (United States)"/>
    <x v="34"/>
    <n v="2400"/>
    <s v="Joe Camp"/>
    <s v="Rod Browning"/>
    <s v="Chevy Chase"/>
    <s v="United States"/>
    <x v="14"/>
    <n v="6216067"/>
    <s v="Mulberry Square Productions"/>
    <n v="103"/>
    <n v="82.4"/>
    <n v="8684253.1632278766"/>
    <x v="0"/>
  </r>
  <r>
    <s v="Oh, God! You Devil"/>
    <x v="1"/>
    <x v="0"/>
    <n v="1984"/>
    <s v="November 9, 1984 (United States)"/>
    <x v="34"/>
    <n v="2400"/>
    <s v="Paul Bogart"/>
    <s v="Andrew Bergman"/>
    <s v="George Burns"/>
    <s v="United States"/>
    <x v="1"/>
    <n v="21538850"/>
    <s v="Warner Bros."/>
    <n v="97"/>
    <n v="103.9"/>
    <n v="60993379.135687731"/>
    <x v="1"/>
  </r>
  <r>
    <s v="Out of Bounds"/>
    <x v="2"/>
    <x v="1"/>
    <n v="1986"/>
    <s v="July 25, 1986 (United States)"/>
    <x v="34"/>
    <n v="1400"/>
    <s v="Richard Tuggle"/>
    <s v="Tony Kayden"/>
    <s v="Anthony Michael Hall"/>
    <s v="United States"/>
    <x v="1"/>
    <n v="5099316"/>
    <s v="Columbia Pictures"/>
    <n v="93"/>
    <n v="109.6"/>
    <n v="6908677.5686971983"/>
    <x v="1"/>
  </r>
  <r>
    <s v="Pathfinder"/>
    <x v="2"/>
    <x v="1"/>
    <n v="2007"/>
    <s v="April 13, 2007 (United States)"/>
    <x v="34"/>
    <n v="43000"/>
    <s v="Marcus Nispel"/>
    <s v="Laeta Kalogridis"/>
    <s v="Karl Urban"/>
    <s v="United States"/>
    <x v="37"/>
    <n v="30984583"/>
    <s v="Twentieth Century Fox"/>
    <n v="99"/>
    <n v="207.3"/>
    <n v="56668682.113445379"/>
    <x v="0"/>
  </r>
  <r>
    <s v="Phantoms"/>
    <x v="2"/>
    <x v="4"/>
    <n v="1998"/>
    <s v="January 23, 1998 (United States)"/>
    <x v="34"/>
    <n v="20000"/>
    <s v="Joe Chappelle"/>
    <s v="Dean R. Koontz"/>
    <s v="Peter O'Toole"/>
    <s v="United States"/>
    <x v="1"/>
    <n v="5624282"/>
    <s v="Miramax"/>
    <n v="96"/>
    <n v="163"/>
    <n v="8266853.4751567766"/>
    <x v="1"/>
  </r>
  <r>
    <s v="Pink Cadillac"/>
    <x v="0"/>
    <x v="1"/>
    <n v="1989"/>
    <s v="May 26, 1989 (United States)"/>
    <x v="34"/>
    <n v="11000"/>
    <s v="Buddy Van Horn"/>
    <s v="John Eskow"/>
    <s v="Clint Eastwood"/>
    <s v="United States"/>
    <x v="27"/>
    <n v="12143484"/>
    <s v="Malpaso Productions"/>
    <n v="122"/>
    <n v="124"/>
    <n v="15612318.88101266"/>
    <x v="0"/>
  </r>
  <r>
    <s v="Piranha 3D"/>
    <x v="2"/>
    <x v="0"/>
    <n v="2010"/>
    <s v="August 20, 2010 (United States)"/>
    <x v="34"/>
    <n v="87000"/>
    <s v="Alexandre Aja"/>
    <s v="Pete Goldfinger"/>
    <s v="Elisabeth Shue"/>
    <s v="United States"/>
    <x v="3"/>
    <n v="83188165"/>
    <s v="Dimension Films"/>
    <n v="88"/>
    <n v="218.1"/>
    <n v="129787167.82130055"/>
    <x v="0"/>
  </r>
  <r>
    <s v="Platoon Leader"/>
    <x v="2"/>
    <x v="2"/>
    <n v="1988"/>
    <s v="October 1988 (United States)"/>
    <x v="34"/>
    <n v="1600"/>
    <s v="Aaron Norris"/>
    <s v="Andrew Deutsch"/>
    <s v="Tony Pierce"/>
    <s v="United States"/>
    <x v="1"/>
    <n v="1348771"/>
    <s v="Cannon International"/>
    <n v="97"/>
    <n v="118.3"/>
    <n v="1789941.3053135888"/>
    <x v="1"/>
  </r>
  <r>
    <s v="Poison Ivy"/>
    <x v="2"/>
    <x v="2"/>
    <n v="1992"/>
    <s v="May 8, 1992 (United States)"/>
    <x v="34"/>
    <n v="18000"/>
    <s v="Katt Shea"/>
    <s v="Melissa Goddard"/>
    <s v="Drew Barrymore"/>
    <s v="United States"/>
    <x v="31"/>
    <n v="1829804"/>
    <s v="New Line Cinema"/>
    <n v="93"/>
    <n v="140.30000000000001"/>
    <n v="3973922.1582323587"/>
    <x v="0"/>
  </r>
  <r>
    <s v="Police Academy 3: Back in Training"/>
    <x v="1"/>
    <x v="0"/>
    <n v="1986"/>
    <s v="March 21, 1986 (United States)"/>
    <x v="34"/>
    <n v="43000"/>
    <s v="Jerry Paris"/>
    <s v="Neal Israel"/>
    <s v="Steve Guttenberg"/>
    <s v="Canada"/>
    <x v="1"/>
    <n v="43579163"/>
    <s v="Police Academy Productions"/>
    <n v="83"/>
    <n v="109.6"/>
    <n v="127801452.9942252"/>
    <x v="1"/>
  </r>
  <r>
    <s v="Problem Child"/>
    <x v="1"/>
    <x v="0"/>
    <n v="1990"/>
    <s v="July 27, 1990 (United States)"/>
    <x v="34"/>
    <n v="29000"/>
    <s v="Dennis Dugan"/>
    <s v="Scott Alexander"/>
    <s v="Michael Oliver"/>
    <s v="United States"/>
    <x v="20"/>
    <n v="72270891"/>
    <s v="Universal Pictures"/>
    <n v="81"/>
    <n v="130.69999999999999"/>
    <n v="200920989.85127738"/>
    <x v="0"/>
  </r>
  <r>
    <s v="Prom Night"/>
    <x v="2"/>
    <x v="4"/>
    <n v="1980"/>
    <s v="July 18, 1980 (United States)"/>
    <x v="34"/>
    <n v="16000"/>
    <s v="Paul Lynch"/>
    <s v="William Gray"/>
    <s v="Leslie Nielsen"/>
    <s v="Canada"/>
    <x v="1"/>
    <n v="14796236"/>
    <s v="Guardian Trust Company"/>
    <n v="92"/>
    <n v="82.4"/>
    <n v="39686735.116197184"/>
    <x v="1"/>
  </r>
  <r>
    <s v="Psycho III"/>
    <x v="2"/>
    <x v="4"/>
    <n v="1986"/>
    <s v="July 2, 1986 (United States)"/>
    <x v="34"/>
    <n v="14000"/>
    <s v="Anthony Perkins"/>
    <s v="Charles Edward Pogue"/>
    <s v="Anthony Perkins"/>
    <s v="United States"/>
    <x v="1"/>
    <n v="14481606"/>
    <s v="Universal Pictures"/>
    <n v="93"/>
    <n v="109.6"/>
    <n v="24527767.360755976"/>
    <x v="1"/>
  </r>
  <r>
    <s v="Pulse"/>
    <x v="0"/>
    <x v="4"/>
    <n v="1988"/>
    <s v="March 4, 1988 (United States)"/>
    <x v="34"/>
    <n v="2300"/>
    <s v="Paul Golding"/>
    <s v="Paul Golding"/>
    <s v="Cliff De Young"/>
    <s v="United States"/>
    <x v="14"/>
    <n v="40397"/>
    <s v="Aspen Film Society"/>
    <n v="91"/>
    <n v="118.3"/>
    <n v="75515.128220858896"/>
    <x v="0"/>
  </r>
  <r>
    <s v="Ready to Rumble"/>
    <x v="0"/>
    <x v="0"/>
    <n v="2000"/>
    <s v="April 7, 2000 (United States)"/>
    <x v="34"/>
    <n v="14000"/>
    <s v="Brian Robbins"/>
    <s v="Steven Brill"/>
    <s v="David Arquette"/>
    <s v="United States"/>
    <x v="3"/>
    <n v="12452362"/>
    <s v="Bel Air Entertainment"/>
    <n v="107"/>
    <n v="172.2"/>
    <n v="16284269.104721028"/>
    <x v="0"/>
  </r>
  <r>
    <s v="Red Dawn"/>
    <x v="0"/>
    <x v="1"/>
    <n v="2012"/>
    <s v="November 21, 2012 (United States)"/>
    <x v="34"/>
    <n v="74000"/>
    <s v="Dan Bradley"/>
    <s v="Carl Ellsworth"/>
    <s v="Chris Hemsworth"/>
    <s v="United States"/>
    <x v="93"/>
    <n v="50950296"/>
    <s v="FilmDistrict"/>
    <n v="93"/>
    <n v="229.6"/>
    <n v="95242669.884662569"/>
    <x v="0"/>
  </r>
  <r>
    <s v="Reform School Girls"/>
    <x v="2"/>
    <x v="6"/>
    <n v="1986"/>
    <s v="August 22, 1986 (United States)"/>
    <x v="34"/>
    <n v="2200"/>
    <s v="Tom DeSimone"/>
    <s v="Tom DeSimone"/>
    <s v="Linda Carol"/>
    <s v="United States"/>
    <x v="1"/>
    <n v="2510433"/>
    <s v="Balcor Film Investors"/>
    <n v="94"/>
    <n v="109.6"/>
    <n v="3401195.7985771452"/>
    <x v="1"/>
  </r>
  <r>
    <s v="Renegades"/>
    <x v="2"/>
    <x v="1"/>
    <n v="1989"/>
    <s v="June 2, 1989 (United States)"/>
    <x v="34"/>
    <n v="3300"/>
    <s v="Jack Sholder"/>
    <s v="David Rich"/>
    <s v="Kiefer Sutherland"/>
    <s v="United States"/>
    <x v="15"/>
    <n v="9015164"/>
    <s v="Morgan Creek Entertainment"/>
    <n v="106"/>
    <n v="124"/>
    <n v="11963939.332752611"/>
    <x v="0"/>
  </r>
  <r>
    <s v="Resident Evil: Retribution"/>
    <x v="2"/>
    <x v="1"/>
    <n v="2012"/>
    <s v="September 14, 2012 (United States)"/>
    <x v="34"/>
    <n v="136000"/>
    <s v="Paul W.S. Anderson"/>
    <s v="Paul W.S. Anderson"/>
    <s v="Milla Jovovich"/>
    <s v="Germany"/>
    <x v="93"/>
    <n v="240159255"/>
    <s v="Constantin Film International"/>
    <n v="95"/>
    <n v="229.6"/>
    <n v="590133266.11693549"/>
    <x v="0"/>
  </r>
  <r>
    <s v="Richie Rich"/>
    <x v="1"/>
    <x v="0"/>
    <n v="1994"/>
    <s v="December 21, 1994 (United States)"/>
    <x v="34"/>
    <n v="66000"/>
    <s v="Donald Petrie"/>
    <s v="Neil Tolkin"/>
    <s v="Macaulay Culkin"/>
    <s v="United States"/>
    <x v="28"/>
    <n v="38087756"/>
    <s v="Warner Bros."/>
    <n v="95"/>
    <n v="148.19999999999999"/>
    <n v="69659899.478991598"/>
    <x v="0"/>
  </r>
  <r>
    <s v="Robot Jox"/>
    <x v="1"/>
    <x v="1"/>
    <n v="1989"/>
    <s v="November 21, 1990 (United States)"/>
    <x v="34"/>
    <n v="6000"/>
    <s v="Stuart Gordon"/>
    <s v="Stuart Gordon"/>
    <s v="Gary Graham"/>
    <s v="United States"/>
    <x v="20"/>
    <n v="1272977"/>
    <s v="Empire Pictures"/>
    <n v="85"/>
    <n v="124"/>
    <n v="2053340.8782424561"/>
    <x v="0"/>
  </r>
  <r>
    <s v="Rollover"/>
    <x v="2"/>
    <x v="2"/>
    <n v="1981"/>
    <s v="December 11, 1981 (United States)"/>
    <x v="34"/>
    <n v="1100"/>
    <s v="Alan J. Pakula"/>
    <s v="Howard Kohn"/>
    <s v="Jane Fonda"/>
    <s v="United States"/>
    <x v="15"/>
    <n v="10851261"/>
    <s v="IPC Films"/>
    <n v="116"/>
    <n v="90.9"/>
    <n v="14701552.80880391"/>
    <x v="0"/>
  </r>
  <r>
    <s v="Season of the Witch"/>
    <x v="0"/>
    <x v="1"/>
    <n v="2011"/>
    <s v="January 7, 2011 (United States)"/>
    <x v="34"/>
    <n v="91000"/>
    <s v="Dominic Sena"/>
    <s v="Bragi F. Schut"/>
    <s v="Nicolas Cage"/>
    <s v="United States"/>
    <x v="28"/>
    <n v="91627228"/>
    <s v="Atlas Entertainment"/>
    <n v="95"/>
    <n v="224.9"/>
    <n v="138486192.31944445"/>
    <x v="0"/>
  </r>
  <r>
    <s v="See Spot Run"/>
    <x v="1"/>
    <x v="1"/>
    <n v="2001"/>
    <s v="March 2, 2001 (United States)"/>
    <x v="34"/>
    <n v="8800"/>
    <s v="John Whitesell"/>
    <s v="George Gallo"/>
    <s v="David Arquette"/>
    <s v="United States"/>
    <x v="46"/>
    <n v="43057552"/>
    <s v="Warner Bros."/>
    <n v="94"/>
    <n v="177.1"/>
    <n v="57141272.188153304"/>
    <x v="0"/>
  </r>
  <r>
    <s v="Serena"/>
    <x v="2"/>
    <x v="2"/>
    <n v="2014"/>
    <s v="February 26, 2015 (United States)"/>
    <x v="34"/>
    <n v="28000"/>
    <s v="Susanne Bier"/>
    <s v="Christopher Kyle"/>
    <s v="Bradley Cooper"/>
    <s v="Czech Republic"/>
    <x v="8"/>
    <n v="5092129"/>
    <s v="2929 Productions"/>
    <n v="109"/>
    <n v="236.7"/>
    <n v="10180916.70800525"/>
    <x v="0"/>
  </r>
  <r>
    <s v="Serenity"/>
    <x v="2"/>
    <x v="2"/>
    <n v="2019"/>
    <s v="January 25, 2019 (United States)"/>
    <x v="34"/>
    <n v="38000"/>
    <s v="Steven Knight"/>
    <s v="Steven Knight"/>
    <s v="Matthew McConaughey"/>
    <s v="United Kingdom"/>
    <x v="13"/>
    <n v="14454622"/>
    <s v="Blue Budgie Films Limited"/>
    <n v="106"/>
    <n v="255.7"/>
    <n v="21246132.770863481"/>
    <x v="0"/>
  </r>
  <r>
    <s v="Serious Moonlight"/>
    <x v="2"/>
    <x v="0"/>
    <n v="2009"/>
    <s v="December 4, 2009 (United States)"/>
    <x v="34"/>
    <n v="8000"/>
    <s v="Cheryl Hines"/>
    <s v="Adrienne Shelly"/>
    <s v="Meg Ryan"/>
    <s v="United States"/>
    <x v="1"/>
    <n v="348327"/>
    <s v="Night and Day Pictures"/>
    <n v="81"/>
    <n v="214.5"/>
    <n v="756487.7897362794"/>
    <x v="1"/>
  </r>
  <r>
    <s v="She's Out of Control"/>
    <x v="1"/>
    <x v="0"/>
    <n v="1989"/>
    <s v="April 14, 1989 (United States)"/>
    <x v="34"/>
    <n v="4100"/>
    <s v="Stan Dragoti"/>
    <s v="Seth Winston"/>
    <s v="Tony Danza"/>
    <s v="United States"/>
    <x v="1"/>
    <n v="12065892"/>
    <s v="Weintraub Entertainment Group"/>
    <n v="90"/>
    <n v="124"/>
    <n v="28129130.010711554"/>
    <x v="1"/>
  </r>
  <r>
    <s v="Sibling Rivalry"/>
    <x v="0"/>
    <x v="0"/>
    <n v="1990"/>
    <s v="October 26, 1990 (United States)"/>
    <x v="34"/>
    <n v="2500"/>
    <s v="Carl Reiner"/>
    <s v="Martha Goldhirsh"/>
    <s v="Kirstie Alley"/>
    <s v="United States"/>
    <x v="15"/>
    <n v="17854933"/>
    <s v="Castle Rock Entertainment"/>
    <n v="87"/>
    <n v="130.69999999999999"/>
    <n v="24944512.082072444"/>
    <x v="0"/>
  </r>
  <r>
    <s v="Sister, Sister"/>
    <x v="2"/>
    <x v="2"/>
    <n v="1987"/>
    <s v="February 9, 1988 (United States)"/>
    <x v="34"/>
    <n v="834"/>
    <s v="Bill Condon"/>
    <s v="Bill Condon"/>
    <s v="Eric Stoltz"/>
    <s v="United States"/>
    <x v="81"/>
    <n v="743445"/>
    <s v="New World Entertainment Films"/>
    <n v="91"/>
    <n v="113.6"/>
    <n v="1231128.7581521738"/>
    <x v="0"/>
  </r>
  <r>
    <s v="Slackers"/>
    <x v="2"/>
    <x v="0"/>
    <n v="2002"/>
    <s v="February 1, 2002 (United States)"/>
    <x v="34"/>
    <n v="14000"/>
    <s v="Dewey Nicks"/>
    <s v="David H. Steinberg"/>
    <s v="Devon Sawa"/>
    <s v="Canada"/>
    <x v="62"/>
    <n v="6413915"/>
    <s v="Alliance Atlantis Communications"/>
    <n v="86"/>
    <n v="179.9"/>
    <n v="17831385.953467153"/>
    <x v="0"/>
  </r>
  <r>
    <s v="Sleepover"/>
    <x v="1"/>
    <x v="0"/>
    <n v="2004"/>
    <s v="July 9, 2004 (United States)"/>
    <x v="34"/>
    <n v="16000"/>
    <s v="Joe Nussbaum"/>
    <s v="Elisa Bell"/>
    <s v="Alexa PenaVega"/>
    <s v="United States"/>
    <x v="20"/>
    <n v="10143022"/>
    <s v="Metro-Goldwyn-Mayer (MGM)"/>
    <n v="89"/>
    <n v="188.9"/>
    <n v="32026723.351295333"/>
    <x v="0"/>
  </r>
  <r>
    <s v="Snakes on a Plane"/>
    <x v="2"/>
    <x v="1"/>
    <n v="2006"/>
    <s v="August 18, 2006 (United States)"/>
    <x v="34"/>
    <n v="134000"/>
    <s v="David R. Ellis"/>
    <s v="John Heffernan"/>
    <s v="Samuel L. Jackson"/>
    <s v="United States"/>
    <x v="135"/>
    <n v="62022014"/>
    <s v="New Line Cinema"/>
    <n v="105"/>
    <n v="201.6"/>
    <n v="120446830.24729125"/>
    <x v="0"/>
  </r>
  <r>
    <s v="Southland Tales"/>
    <x v="2"/>
    <x v="0"/>
    <n v="2006"/>
    <s v="December 7, 2007 (United Kingdom)"/>
    <x v="34"/>
    <n v="38000"/>
    <s v="Richard Kelly"/>
    <s v="Richard Kelly"/>
    <s v="Dwayne Johnson"/>
    <s v="France"/>
    <x v="21"/>
    <n v="374743"/>
    <s v="Universal Pictures"/>
    <n v="145"/>
    <n v="201.6"/>
    <n v="813857.39201710618"/>
    <x v="0"/>
  </r>
  <r>
    <s v="Spy Hard"/>
    <x v="0"/>
    <x v="1"/>
    <n v="1996"/>
    <s v="May 24, 1996 (United States)"/>
    <x v="34"/>
    <n v="37000"/>
    <s v="Rick Friedberg"/>
    <s v="Jason Friedberg"/>
    <s v="Leslie Nielsen"/>
    <s v="United States"/>
    <x v="40"/>
    <n v="26960191"/>
    <s v="Hollywood Pictures"/>
    <n v="81"/>
    <n v="156.9"/>
    <n v="44645490.204891302"/>
    <x v="0"/>
  </r>
  <r>
    <s v="Stomp the Yard"/>
    <x v="0"/>
    <x v="2"/>
    <n v="2007"/>
    <s v="January 12, 2007 (United States)"/>
    <x v="34"/>
    <n v="22000"/>
    <s v="Sylvain White"/>
    <s v="Robert Adetuyi"/>
    <s v="Columbus Short"/>
    <s v="United States"/>
    <x v="29"/>
    <n v="75511123"/>
    <s v="Rainforest Films"/>
    <n v="115"/>
    <n v="207.3"/>
    <n v="93872864.863729089"/>
    <x v="0"/>
  </r>
  <r>
    <s v="Stone"/>
    <x v="2"/>
    <x v="2"/>
    <n v="2010"/>
    <s v="October 22, 2010 (United States)"/>
    <x v="34"/>
    <n v="41000"/>
    <s v="John Curran"/>
    <s v="Angus MacLachlan"/>
    <s v="Edward Norton"/>
    <s v="United States"/>
    <x v="6"/>
    <n v="10300416"/>
    <s v="Millennium Films"/>
    <n v="105"/>
    <n v="218.1"/>
    <n v="13470114.829184549"/>
    <x v="0"/>
  </r>
  <r>
    <s v="Surrender"/>
    <x v="1"/>
    <x v="0"/>
    <n v="1987"/>
    <s v="October 9, 1987 (United States)"/>
    <x v="34"/>
    <n v="872"/>
    <s v="Jerry Belson"/>
    <s v="Jerry Belson"/>
    <s v="Sally Field"/>
    <s v="United States"/>
    <x v="10"/>
    <n v="5711976"/>
    <s v="The Cannon Group"/>
    <n v="105"/>
    <n v="113.6"/>
    <n v="11092664.673040152"/>
    <x v="0"/>
  </r>
  <r>
    <s v="Tank Girl"/>
    <x v="2"/>
    <x v="1"/>
    <n v="1995"/>
    <s v="March 31, 1995 (United States)"/>
    <x v="34"/>
    <n v="31000"/>
    <s v="Rachel Talalay"/>
    <s v="Alan Martin"/>
    <s v="Lori Petty"/>
    <s v="United States"/>
    <x v="13"/>
    <n v="4064495"/>
    <s v="Image Comics"/>
    <n v="104"/>
    <n v="152.4"/>
    <n v="8570599.491349481"/>
    <x v="0"/>
  </r>
  <r>
    <s v="Teeth"/>
    <x v="2"/>
    <x v="1"/>
    <n v="2007"/>
    <s v="April 3, 2008 (Singapore)"/>
    <x v="34"/>
    <n v="42000"/>
    <s v="Mitchell Lichtenstein"/>
    <s v="Mitchell Lichtenstein"/>
    <s v="Jess Weixler"/>
    <s v="United States"/>
    <x v="1"/>
    <n v="2340110"/>
    <s v="Pierpoline Films"/>
    <n v="94"/>
    <n v="207.3"/>
    <n v="2909145.3161974703"/>
    <x v="1"/>
  </r>
  <r>
    <s v="The Astronaut's Wife"/>
    <x v="2"/>
    <x v="2"/>
    <n v="1999"/>
    <s v="August 27, 1999 (United States)"/>
    <x v="34"/>
    <n v="54000"/>
    <s v="Rand Ravich"/>
    <s v="Rand Ravich"/>
    <s v="Charlize Theron"/>
    <s v="United States"/>
    <x v="71"/>
    <n v="19598588"/>
    <s v="New Line Cinema"/>
    <n v="109"/>
    <n v="166.6"/>
    <n v="37206789.804361373"/>
    <x v="0"/>
  </r>
  <r>
    <s v="The Back-up Plan"/>
    <x v="0"/>
    <x v="0"/>
    <n v="2010"/>
    <s v="April 23, 2010 (United States)"/>
    <x v="34"/>
    <n v="49000"/>
    <s v="Alan Poul"/>
    <s v="Kate Angelo"/>
    <s v="Jennifer Lopez"/>
    <s v="United States"/>
    <x v="46"/>
    <n v="77477008"/>
    <s v="CBS Films"/>
    <n v="104"/>
    <n v="218.1"/>
    <n v="104967738.27301021"/>
    <x v="0"/>
  </r>
  <r>
    <s v="The Butcher's Wife"/>
    <x v="0"/>
    <x v="0"/>
    <n v="1991"/>
    <s v="October 25, 1991 (United States)"/>
    <x v="34"/>
    <n v="6800"/>
    <s v="Terry Hughes"/>
    <s v="Ezra Litwak"/>
    <s v="Demi Moore"/>
    <s v="United States"/>
    <x v="1"/>
    <n v="9689816"/>
    <s v="Paramount Pictures"/>
    <n v="107"/>
    <n v="136.19999999999999"/>
    <n v="14242580.488181379"/>
    <x v="1"/>
  </r>
  <r>
    <s v="The Clan of the Cave Bear"/>
    <x v="2"/>
    <x v="3"/>
    <n v="1986"/>
    <s v="January 17, 1986 (United States)"/>
    <x v="34"/>
    <n v="6200"/>
    <s v="Michael Chapman"/>
    <s v="Jean M. Auel"/>
    <s v="Daryl Hannah"/>
    <s v="United States"/>
    <x v="10"/>
    <n v="1953732"/>
    <s v="Warner Bros."/>
    <n v="98"/>
    <n v="109.6"/>
    <n v="2871693.8755426914"/>
    <x v="0"/>
  </r>
  <r>
    <s v="The Crocodile Hunter: Collision Course"/>
    <x v="1"/>
    <x v="1"/>
    <n v="2002"/>
    <s v="July 12, 2002 (United States)"/>
    <x v="34"/>
    <n v="6400"/>
    <s v="John Stainton"/>
    <s v="John Stainton"/>
    <s v="Steve Irwin"/>
    <s v="Australia"/>
    <x v="2"/>
    <n v="33082548"/>
    <s v="Metro-Goldwyn-Mayer (MGM)"/>
    <n v="90"/>
    <n v="179.9"/>
    <n v="42001051.564999998"/>
    <x v="0"/>
  </r>
  <r>
    <s v="The Exterminating Angels"/>
    <x v="3"/>
    <x v="2"/>
    <n v="2006"/>
    <s v="September 13, 2006 (France)"/>
    <x v="34"/>
    <n v="3100"/>
    <s v="Jean-Claude Brisseau"/>
    <s v="Jean-Claude Brisseau"/>
    <s v="FrÃ©dÃ©ric van den Driessche"/>
    <s v="France"/>
    <x v="1"/>
    <n v="154210"/>
    <s v="TS Productions"/>
    <n v="100"/>
    <n v="201.6"/>
    <n v="436689.47026022308"/>
    <x v="1"/>
  </r>
  <r>
    <s v="The Eye"/>
    <x v="0"/>
    <x v="2"/>
    <n v="2008"/>
    <s v="February 1, 2008 (United States)"/>
    <x v="34"/>
    <n v="52000"/>
    <s v="David Moreau"/>
    <s v="Sebastian Gutierrez"/>
    <s v="Jessica Alba"/>
    <s v="United States"/>
    <x v="2"/>
    <n v="58010320"/>
    <s v="Lionsgate"/>
    <n v="98"/>
    <n v="215.3"/>
    <n v="164272718.43866172"/>
    <x v="0"/>
  </r>
  <r>
    <s v="The Girl in a Swing"/>
    <x v="2"/>
    <x v="2"/>
    <n v="1988"/>
    <s v="September 29, 1989 (United States)"/>
    <x v="34"/>
    <n v="613"/>
    <s v="Gordon Hessler"/>
    <s v="Richard Adams"/>
    <s v="Meg Tilly"/>
    <s v="United Kingdom"/>
    <x v="1"/>
    <n v="747013"/>
    <s v="Panorama"/>
    <n v="119"/>
    <n v="118.3"/>
    <n v="1366235.6608643457"/>
    <x v="1"/>
  </r>
  <r>
    <s v="The Glimmer Man"/>
    <x v="2"/>
    <x v="1"/>
    <n v="1996"/>
    <s v="October 4, 1996 (United States)"/>
    <x v="34"/>
    <n v="19000"/>
    <s v="John Gray"/>
    <s v="Kevin Brodbin"/>
    <s v="Steven Seagal"/>
    <s v="United States"/>
    <x v="37"/>
    <n v="20351264"/>
    <s v="Warner Bros."/>
    <n v="91"/>
    <n v="156.9"/>
    <n v="29913314.716835499"/>
    <x v="0"/>
  </r>
  <r>
    <s v="The Guardian"/>
    <x v="2"/>
    <x v="2"/>
    <n v="1990"/>
    <s v="April 27, 1990 (United States)"/>
    <x v="34"/>
    <n v="5300"/>
    <s v="William Friedkin"/>
    <s v="Dan Greenburg"/>
    <s v="Jenny Seagrove"/>
    <s v="United States"/>
    <x v="1"/>
    <n v="17037887"/>
    <s v="Universal Pictures"/>
    <n v="92"/>
    <n v="130.69999999999999"/>
    <n v="47367191.322080299"/>
    <x v="1"/>
  </r>
  <r>
    <s v="The Happytime Murders"/>
    <x v="2"/>
    <x v="1"/>
    <n v="2018"/>
    <s v="August 24, 2018 (United States)"/>
    <x v="34"/>
    <n v="26000"/>
    <s v="Brian Henson"/>
    <s v="Todd Berger"/>
    <s v="Melissa McCarthy"/>
    <s v="United States"/>
    <x v="28"/>
    <n v="27506452"/>
    <s v="STX Entertainment"/>
    <n v="91"/>
    <n v="251.1"/>
    <n v="45550086.545652173"/>
    <x v="0"/>
  </r>
  <r>
    <s v="The Hitman"/>
    <x v="2"/>
    <x v="1"/>
    <n v="1991"/>
    <s v="October 25, 1991 (United States)"/>
    <x v="34"/>
    <n v="3700"/>
    <s v="Aaron Norris"/>
    <s v="Robert Geoffrion"/>
    <s v="Chuck Norris"/>
    <s v="United States"/>
    <x v="1"/>
    <n v="4654288"/>
    <s v="Cannon Pictures"/>
    <n v="95"/>
    <n v="136.19999999999999"/>
    <n v="5991388.0591465989"/>
    <x v="1"/>
  </r>
  <r>
    <s v="The Hustle"/>
    <x v="0"/>
    <x v="0"/>
    <n v="2019"/>
    <s v="May 10, 2019 (United States)"/>
    <x v="34"/>
    <n v="51000"/>
    <s v="Chris Addison"/>
    <s v="Stanley Shapiro"/>
    <s v="Anne Hathaway"/>
    <s v="United States"/>
    <x v="98"/>
    <n v="95017038"/>
    <s v="Metro-Goldwyn-Mayer (MGM)"/>
    <n v="93"/>
    <n v="255.7"/>
    <n v="264157768.96532848"/>
    <x v="0"/>
  </r>
  <r>
    <s v="The Jungle Book 2"/>
    <x v="5"/>
    <x v="5"/>
    <n v="2003"/>
    <s v="February 14, 2003 (United States)"/>
    <x v="34"/>
    <n v="15000"/>
    <s v="Steve Trenbirth"/>
    <s v="Karl Geurs"/>
    <s v="John Goodman"/>
    <s v="United States"/>
    <x v="0"/>
    <n v="186303759"/>
    <s v="Disney Television Animation"/>
    <n v="72"/>
    <n v="184"/>
    <n v="236528147.36374998"/>
    <x v="0"/>
  </r>
  <r>
    <s v="The Kiss"/>
    <x v="2"/>
    <x v="2"/>
    <n v="1988"/>
    <s v="October 14, 1988 (United States)"/>
    <x v="34"/>
    <n v="1500"/>
    <s v="Pen Densham"/>
    <s v="Tom Ropelewski"/>
    <s v="Joanna Pacula"/>
    <s v="Canada"/>
    <x v="14"/>
    <n v="1869148"/>
    <s v="TriStar Pictures"/>
    <n v="101"/>
    <n v="118.3"/>
    <n v="5901859.0217616577"/>
    <x v="0"/>
  </r>
  <r>
    <s v="The Last Legion"/>
    <x v="0"/>
    <x v="1"/>
    <n v="2007"/>
    <s v="August 17, 2007 (United States)"/>
    <x v="34"/>
    <n v="35000"/>
    <s v="Doug Lefler"/>
    <s v="Jez Butterworth"/>
    <s v="Colin Firth"/>
    <s v="United Kingdom"/>
    <x v="46"/>
    <n v="25303038"/>
    <s v="Dino De Laurentiis Company"/>
    <n v="101"/>
    <n v="207.3"/>
    <n v="47299605.390184045"/>
    <x v="0"/>
  </r>
  <r>
    <s v="The Lawnmower Man"/>
    <x v="2"/>
    <x v="4"/>
    <n v="1992"/>
    <s v="March 6, 1992 (United States)"/>
    <x v="34"/>
    <n v="34000"/>
    <s v="Brett Leonard"/>
    <s v="Stephen King"/>
    <s v="Jeff Fahey"/>
    <s v="United Kingdom"/>
    <x v="20"/>
    <n v="32100816"/>
    <s v="Allied Vision"/>
    <n v="108"/>
    <n v="140.30000000000001"/>
    <n v="38252321.60813453"/>
    <x v="0"/>
  </r>
  <r>
    <s v="The Longshot"/>
    <x v="0"/>
    <x v="0"/>
    <n v="1986"/>
    <s v="January 17, 1986 (United States)"/>
    <x v="34"/>
    <n v="565"/>
    <s v="Paul Bartel"/>
    <s v="Tim Conway"/>
    <s v="Tim Conway"/>
    <s v="United States"/>
    <x v="1"/>
    <m/>
    <s v="Orion Pictures"/>
    <n v="89"/>
    <n v="109.6"/>
    <s v="Missing"/>
    <x v="1"/>
  </r>
  <r>
    <s v="The Loss of Sexual Innocence"/>
    <x v="2"/>
    <x v="2"/>
    <n v="1999"/>
    <s v="January 7, 2000 (United Kingdom)"/>
    <x v="34"/>
    <n v="3100"/>
    <s v="Mike Figgis"/>
    <s v="Mike Figgis"/>
    <s v="Julian Sands"/>
    <s v="United Kingdom"/>
    <x v="81"/>
    <n v="164022"/>
    <s v="Newmarket Capital Group"/>
    <n v="106"/>
    <n v="166.6"/>
    <n v="549807.51815181505"/>
    <x v="0"/>
  </r>
  <r>
    <s v="The Man with the Iron Fists"/>
    <x v="2"/>
    <x v="1"/>
    <n v="2012"/>
    <s v="November 2, 2012 (United States)"/>
    <x v="34"/>
    <n v="61000"/>
    <s v="RZA"/>
    <s v="RZA"/>
    <s v="Russell Crowe"/>
    <s v="United States"/>
    <x v="10"/>
    <n v="20546518"/>
    <s v="Arcade Pictures"/>
    <n v="95"/>
    <n v="229.6"/>
    <n v="33142001.241926942"/>
    <x v="0"/>
  </r>
  <r>
    <s v="The Messengers"/>
    <x v="0"/>
    <x v="2"/>
    <n v="2007"/>
    <s v="February 2, 2007 (United States)"/>
    <x v="34"/>
    <n v="39000"/>
    <s v="Danny Pang"/>
    <s v="Mark Wheaton"/>
    <s v="Dylan McDermott"/>
    <s v="United States"/>
    <x v="15"/>
    <n v="55060212"/>
    <s v="Screen Gems"/>
    <n v="90"/>
    <n v="207.3"/>
    <n v="119578379.16179614"/>
    <x v="0"/>
  </r>
  <r>
    <s v="The Mummy"/>
    <x v="0"/>
    <x v="1"/>
    <n v="2017"/>
    <s v="June 9, 2017 (United States)"/>
    <x v="34"/>
    <n v="177000"/>
    <s v="Alex Kurtzman"/>
    <s v="David Koepp"/>
    <s v="Tom Cruise"/>
    <s v="United States"/>
    <x v="43"/>
    <n v="409231607"/>
    <s v="Universal Pictures"/>
    <n v="110"/>
    <n v="245.1"/>
    <n v="764986936.52085888"/>
    <x v="0"/>
  </r>
  <r>
    <s v="The Quarry"/>
    <x v="2"/>
    <x v="6"/>
    <n v="2020"/>
    <s v="April 17, 2020 (Mexico)"/>
    <x v="34"/>
    <n v="2400"/>
    <s v="Scott Teems"/>
    <s v="Scott Teems"/>
    <s v="Shea Whigham"/>
    <s v="United States"/>
    <x v="1"/>
    <n v="3661"/>
    <s v="Prowess Pictures"/>
    <n v="98"/>
    <n v="258.8"/>
    <n v="13537.702669902912"/>
    <x v="1"/>
  </r>
  <r>
    <s v="The Ring Two"/>
    <x v="0"/>
    <x v="4"/>
    <n v="2005"/>
    <s v="March 18, 2005 (United States)"/>
    <x v="34"/>
    <n v="93000"/>
    <s v="Hideo Nakata"/>
    <s v="Ehren Kruger"/>
    <s v="Naomi Watts"/>
    <s v="United States"/>
    <x v="24"/>
    <n v="163995949"/>
    <s v="Dreamworks Pictures"/>
    <n v="110"/>
    <n v="195.3"/>
    <n v="517819333.26735747"/>
    <x v="0"/>
  </r>
  <r>
    <s v="The Scout"/>
    <x v="0"/>
    <x v="0"/>
    <n v="1994"/>
    <s v="September 30, 1994 (United States)"/>
    <x v="34"/>
    <n v="6000"/>
    <s v="Michael Ritchie"/>
    <s v="Roger Angell"/>
    <s v="Albert Brooks"/>
    <s v="United States"/>
    <x v="1"/>
    <n v="2694234"/>
    <s v="Santo Domingo Film &amp; Music Video"/>
    <n v="101"/>
    <n v="148.19999999999999"/>
    <n v="3523318.0248927036"/>
    <x v="1"/>
  </r>
  <r>
    <s v="The Sicilian"/>
    <x v="2"/>
    <x v="1"/>
    <n v="1987"/>
    <s v="October 23, 1987 (United States)"/>
    <x v="34"/>
    <n v="4800"/>
    <s v="Michael Cimino"/>
    <s v="Mario Puzo"/>
    <s v="Christopher Lambert"/>
    <s v="United States"/>
    <x v="25"/>
    <n v="5406879"/>
    <s v="Gladden Entertainment"/>
    <n v="115"/>
    <n v="113.6"/>
    <n v="18124048.749174915"/>
    <x v="0"/>
  </r>
  <r>
    <s v="The Smurfs"/>
    <x v="1"/>
    <x v="5"/>
    <n v="2011"/>
    <s v="July 29, 2011 (United States)"/>
    <x v="34"/>
    <n v="86000"/>
    <s v="Raja Gosnell"/>
    <s v="J. David Stem"/>
    <s v="Hank Azaria"/>
    <s v="United States"/>
    <x v="109"/>
    <n v="563749323"/>
    <s v="Columbia Pictures"/>
    <n v="103"/>
    <n v="224.9"/>
    <n v="1653266782.6573627"/>
    <x v="0"/>
  </r>
  <r>
    <s v="The Tempest"/>
    <x v="0"/>
    <x v="0"/>
    <n v="2010"/>
    <s v="January 7, 2011 (Brazil)"/>
    <x v="34"/>
    <n v="7500"/>
    <s v="Julie Taymor"/>
    <s v="Julie Taymor"/>
    <s v="Helen Mirren"/>
    <s v="United States"/>
    <x v="0"/>
    <n v="405861"/>
    <s v="Miramax"/>
    <n v="110"/>
    <n v="218.1"/>
    <n v="811455.68700787402"/>
    <x v="0"/>
  </r>
  <r>
    <s v="The Tuxedo"/>
    <x v="0"/>
    <x v="1"/>
    <n v="2002"/>
    <s v="September 27, 2002 (United States)"/>
    <x v="34"/>
    <n v="81000"/>
    <s v="Kevin Donovan"/>
    <s v="Phil Hay"/>
    <s v="Jackie Chan"/>
    <s v="United States"/>
    <x v="48"/>
    <n v="104391623"/>
    <s v="Blue Train Productions"/>
    <n v="98"/>
    <n v="179.9"/>
    <n v="148289638.82564101"/>
    <x v="0"/>
  </r>
  <r>
    <s v="Them That Follow"/>
    <x v="2"/>
    <x v="2"/>
    <n v="2019"/>
    <s v="August 2, 2019 (United States)"/>
    <x v="34"/>
    <n v="2900"/>
    <s v="Britt Poulton"/>
    <s v="Britt Poulton"/>
    <s v="Walton Goggins"/>
    <s v="United States"/>
    <x v="1"/>
    <n v="172952"/>
    <s v="Amasia Entertainment"/>
    <n v="98"/>
    <n v="255.7"/>
    <n v="463895.02112676058"/>
    <x v="1"/>
  </r>
  <r>
    <s v="Timebomb"/>
    <x v="2"/>
    <x v="1"/>
    <n v="1991"/>
    <s v="May 25, 1991 (South Korea)"/>
    <x v="34"/>
    <n v="1600"/>
    <s v="Avi Nesher"/>
    <s v="Avi Nesher"/>
    <s v="Michael Biehn"/>
    <s v="United States"/>
    <x v="14"/>
    <m/>
    <s v="Raffaella Productions"/>
    <n v="96"/>
    <n v="136.19999999999999"/>
    <s v="Missing"/>
    <x v="1"/>
  </r>
  <r>
    <s v="Tom and Jerry: The Movie"/>
    <x v="5"/>
    <x v="5"/>
    <n v="1992"/>
    <s v="July 30, 1993 (United States)"/>
    <x v="34"/>
    <n v="10000"/>
    <s v="Phil Roman"/>
    <s v="Dennis Marks"/>
    <s v="Richard Kind"/>
    <s v="United States"/>
    <x v="42"/>
    <n v="3560469"/>
    <s v="Turner Pictures (I)"/>
    <n v="84"/>
    <n v="140.30000000000001"/>
    <n v="5743117.5452620424"/>
    <x v="0"/>
  </r>
  <r>
    <s v="Tomcats"/>
    <x v="2"/>
    <x v="0"/>
    <n v="2001"/>
    <s v="March 30, 2001 (United States)"/>
    <x v="34"/>
    <n v="18000"/>
    <s v="Gregory Poirier"/>
    <s v="Gregory Poirier"/>
    <s v="Shannon Elizabeth"/>
    <s v="United States"/>
    <x v="73"/>
    <n v="23430766"/>
    <s v="Revolution Studios"/>
    <n v="95"/>
    <n v="177.1"/>
    <n v="27920822.840046931"/>
    <x v="0"/>
  </r>
  <r>
    <s v="Turistas"/>
    <x v="2"/>
    <x v="4"/>
    <n v="2006"/>
    <s v="December 1, 2006 (United States)"/>
    <x v="34"/>
    <n v="37000"/>
    <s v="John Stockwell"/>
    <s v="Michael Arlen Ross"/>
    <s v="Josh Duhamel"/>
    <s v="United States"/>
    <x v="20"/>
    <n v="14756513"/>
    <s v="Fox Atomic"/>
    <n v="93"/>
    <n v="201.6"/>
    <n v="26988652.527611043"/>
    <x v="0"/>
  </r>
  <r>
    <s v="Under the Rainbow"/>
    <x v="1"/>
    <x v="0"/>
    <n v="1981"/>
    <s v="July 31, 1981 (United States)"/>
    <x v="34"/>
    <n v="2600"/>
    <s v="Steve Rash"/>
    <s v="Fred Bauer"/>
    <s v="Chevy Chase"/>
    <s v="United States"/>
    <x v="0"/>
    <n v="18826490"/>
    <s v="Innovisions"/>
    <n v="98"/>
    <n v="90.9"/>
    <n v="29372409.129544288"/>
    <x v="0"/>
  </r>
  <r>
    <s v="Unfinished Business"/>
    <x v="2"/>
    <x v="0"/>
    <n v="2015"/>
    <s v="March 6, 2015 (United States)"/>
    <x v="34"/>
    <n v="33000"/>
    <s v="Ken Scott"/>
    <s v="Steve Conrad"/>
    <s v="Vince Vaughn"/>
    <s v="United States"/>
    <x v="46"/>
    <n v="14431253"/>
    <s v="New Regency Productions"/>
    <n v="91"/>
    <n v="237"/>
    <n v="17940443.855977152"/>
    <x v="0"/>
  </r>
  <r>
    <s v="Vital Signs"/>
    <x v="2"/>
    <x v="2"/>
    <n v="1990"/>
    <s v="April 13, 1990 (United States)"/>
    <x v="34"/>
    <n v="703"/>
    <s v="Marisa Silver"/>
    <s v="Larry Ketron"/>
    <s v="Adrian Pasdar"/>
    <s v="United States"/>
    <x v="1"/>
    <n v="1224605"/>
    <s v="Twentieth Century Fox"/>
    <n v="103"/>
    <n v="130.69999999999999"/>
    <n v="3467817.3187732343"/>
    <x v="1"/>
  </r>
  <r>
    <s v="Warlock: The Armageddon"/>
    <x v="2"/>
    <x v="1"/>
    <n v="1993"/>
    <s v="September 24, 1993 (United States)"/>
    <x v="34"/>
    <n v="5700"/>
    <s v="Anthony Hickox"/>
    <s v="Kevin Rock"/>
    <s v="Julian Sands"/>
    <s v="United States"/>
    <x v="31"/>
    <n v="3902679"/>
    <s v="Trimark Pictures"/>
    <n v="98"/>
    <n v="144.5"/>
    <n v="5543805.5538461534"/>
    <x v="0"/>
  </r>
  <r>
    <s v="Watchers"/>
    <x v="2"/>
    <x v="1"/>
    <n v="1988"/>
    <s v="December 2, 1988 (United States)"/>
    <x v="34"/>
    <n v="4000"/>
    <s v="Jon Hess"/>
    <s v="Dean R. Koontz"/>
    <s v="Corey Haim"/>
    <s v="Canada"/>
    <x v="1"/>
    <n v="940173"/>
    <s v="Concorde Pictures"/>
    <n v="91"/>
    <n v="118.3"/>
    <n v="2310247.6862903223"/>
    <x v="1"/>
  </r>
  <r>
    <s v="Wonder Woman 1984"/>
    <x v="0"/>
    <x v="1"/>
    <n v="2020"/>
    <s v="December 25, 2020 (United States)"/>
    <x v="34"/>
    <n v="217000"/>
    <s v="Patty Jenkins"/>
    <s v="Patty Jenkins"/>
    <s v="Gal Gadot"/>
    <s v="United States"/>
    <x v="1"/>
    <n v="166534027"/>
    <s v="Atlas Entertainment"/>
    <n v="151"/>
    <n v="258.8"/>
    <n v="214376502.01478666"/>
    <x v="1"/>
  </r>
  <r>
    <s v="A Night in the Life of Jimmy Reardon"/>
    <x v="2"/>
    <x v="0"/>
    <n v="1988"/>
    <s v="February 26, 1988 (United States)"/>
    <x v="35"/>
    <n v="2600"/>
    <s v="William Richert"/>
    <s v="William Richert"/>
    <s v="River Phoenix"/>
    <s v="United States"/>
    <x v="1"/>
    <n v="6264058"/>
    <s v="Island Pictures"/>
    <n v="90"/>
    <n v="118.3"/>
    <n v="8063618.3886776511"/>
    <x v="1"/>
  </r>
  <r>
    <s v="A Nightmare on Elm Street 2: Freddy's Revenge"/>
    <x v="2"/>
    <x v="4"/>
    <n v="1985"/>
    <s v="November 1, 1985 (United States)"/>
    <x v="35"/>
    <n v="63000"/>
    <s v="Jack Sholder"/>
    <s v="David Chaskin"/>
    <s v="Robert Englund"/>
    <s v="United States"/>
    <x v="31"/>
    <n v="29999213"/>
    <s v="New Line Cinema"/>
    <n v="87"/>
    <n v="107.6"/>
    <n v="42614266.671794869"/>
    <x v="0"/>
  </r>
  <r>
    <s v="Ã†on Flux"/>
    <x v="0"/>
    <x v="1"/>
    <n v="2005"/>
    <s v="December 2, 2005 (United States)"/>
    <x v="35"/>
    <n v="125000"/>
    <s v="Karyn Kusama"/>
    <s v="Phil Hay"/>
    <s v="Charlize Theron"/>
    <s v="United States"/>
    <x v="51"/>
    <n v="53321673"/>
    <s v="Paramount Pictures"/>
    <n v="93"/>
    <n v="195.3"/>
    <n v="78374885.494934872"/>
    <x v="0"/>
  </r>
  <r>
    <s v="After Midnight"/>
    <x v="2"/>
    <x v="4"/>
    <n v="1989"/>
    <s v="November 3, 1989 (United States)"/>
    <x v="35"/>
    <n v="1700"/>
    <s v="Jim Wheat"/>
    <s v="Ken Wheat"/>
    <s v="Jillian McWhirter"/>
    <s v="United States"/>
    <x v="31"/>
    <n v="76325"/>
    <s v="High Bar Productions"/>
    <n v="90"/>
    <n v="124"/>
    <n v="216135.9433085502"/>
    <x v="0"/>
  </r>
  <r>
    <s v="All Dogs Go to Heaven 2"/>
    <x v="5"/>
    <x v="5"/>
    <n v="1996"/>
    <s v="March 29, 1996 (United States)"/>
    <x v="35"/>
    <n v="5700"/>
    <s v="Larry Leker"/>
    <s v="Arne Olsen"/>
    <s v="Charlie Sheen"/>
    <s v="United States"/>
    <x v="1"/>
    <n v="8620678"/>
    <s v="MGM Family Entertainment"/>
    <n v="82"/>
    <n v="156.9"/>
    <n v="14601003.816564757"/>
    <x v="1"/>
  </r>
  <r>
    <s v="All Night Long"/>
    <x v="2"/>
    <x v="0"/>
    <n v="1981"/>
    <s v="March 6, 1981 (United States)"/>
    <x v="35"/>
    <n v="1700"/>
    <s v="Jean-Claude Tramont"/>
    <s v="W.D. Richter"/>
    <s v="Gene Hackman"/>
    <s v="United States"/>
    <x v="62"/>
    <n v="4454295"/>
    <s v="Universal Pictures"/>
    <n v="87"/>
    <n v="90.9"/>
    <n v="9392551.4636678211"/>
    <x v="0"/>
  </r>
  <r>
    <s v="American Warrior"/>
    <x v="2"/>
    <x v="1"/>
    <n v="1985"/>
    <s v="August 30, 1985 (United States)"/>
    <x v="35"/>
    <n v="14000"/>
    <s v="Sam Firstenberg"/>
    <s v="Paul De Mielche"/>
    <s v="Michael Dudikoff"/>
    <s v="United States"/>
    <x v="11"/>
    <n v="10499694"/>
    <s v="The Cannon Group"/>
    <n v="95"/>
    <n v="107.6"/>
    <n v="25800457.75645161"/>
    <x v="0"/>
  </r>
  <r>
    <s v="Amityville II: The Possession"/>
    <x v="2"/>
    <x v="4"/>
    <n v="1982"/>
    <s v="September 24, 1982 (United States)"/>
    <x v="35"/>
    <n v="11000"/>
    <s v="Damiano Damiani"/>
    <s v="Tommy Lee Wallace"/>
    <s v="James Olson"/>
    <s v="Mexico"/>
    <x v="17"/>
    <n v="12534817"/>
    <s v="Dino De Laurentiis Company"/>
    <n v="104"/>
    <n v="96.5"/>
    <n v="18945231.844742063"/>
    <x v="0"/>
  </r>
  <r>
    <s v="An Eye for an Eye"/>
    <x v="2"/>
    <x v="1"/>
    <n v="1981"/>
    <s v="August 14, 1981 (United States)"/>
    <x v="35"/>
    <n v="3600"/>
    <s v="Steve Carver"/>
    <s v="James Bruner"/>
    <s v="Chuck Norris"/>
    <s v="United States"/>
    <x v="155"/>
    <m/>
    <s v="Adams Apple Film Company"/>
    <n v="106"/>
    <n v="90.9"/>
    <s v="Missing"/>
    <x v="1"/>
  </r>
  <r>
    <s v="Baywatch"/>
    <x v="2"/>
    <x v="1"/>
    <n v="2017"/>
    <s v="May 25, 2017 (United States)"/>
    <x v="35"/>
    <n v="170000"/>
    <s v="Seth Gordon"/>
    <s v="Michael Berk"/>
    <s v="Dwayne Johnson"/>
    <s v="United Kingdom"/>
    <x v="156"/>
    <n v="177856751"/>
    <s v="Paramount Pictures"/>
    <n v="116"/>
    <n v="245.1"/>
    <n v="252647795.01025638"/>
    <x v="0"/>
  </r>
  <r>
    <s v="Best Friends"/>
    <x v="1"/>
    <x v="0"/>
    <n v="1982"/>
    <s v="December 17, 1982 (United States)"/>
    <x v="35"/>
    <n v="2700"/>
    <s v="Norman Jewison"/>
    <s v="Valerie Curtin"/>
    <s v="Burt Reynolds"/>
    <s v="United States"/>
    <x v="10"/>
    <n v="36821203"/>
    <s v="Warner Bros."/>
    <n v="116"/>
    <n v="96.5"/>
    <n v="104269707.75185874"/>
    <x v="0"/>
  </r>
  <r>
    <s v="Big Fat Liar"/>
    <x v="1"/>
    <x v="3"/>
    <n v="2002"/>
    <s v="February 8, 2002 (United States)"/>
    <x v="35"/>
    <n v="36000"/>
    <s v="Shawn Levy"/>
    <s v="Dan Schneider"/>
    <s v="Frankie Muniz"/>
    <s v="United States"/>
    <x v="10"/>
    <n v="52970014"/>
    <s v="Paramount Pictures"/>
    <n v="88"/>
    <n v="179.9"/>
    <n v="64277034.113102347"/>
    <x v="0"/>
  </r>
  <r>
    <s v="Black Moon Rising"/>
    <x v="2"/>
    <x v="1"/>
    <n v="1986"/>
    <s v="January 10, 1986 (United States)"/>
    <x v="35"/>
    <n v="5400"/>
    <s v="Harley Cokeliss"/>
    <s v="John Carpenter"/>
    <s v="Tommy Lee Jones"/>
    <s v="United States"/>
    <x v="1"/>
    <n v="6637565"/>
    <s v="New World Pictures"/>
    <n v="100"/>
    <n v="109.6"/>
    <n v="9393711.3585694376"/>
    <x v="1"/>
  </r>
  <r>
    <s v="Blame It on the Bellboy"/>
    <x v="0"/>
    <x v="0"/>
    <n v="1992"/>
    <s v="March 6, 1992 (United States)"/>
    <x v="35"/>
    <n v="2500"/>
    <s v="Mark Herman"/>
    <s v="Mark Herman"/>
    <s v="Bronson Pinchot"/>
    <s v="United Kingdom"/>
    <x v="1"/>
    <n v="3104545"/>
    <s v="Bellboy Films Limited"/>
    <n v="78"/>
    <n v="140.30000000000001"/>
    <n v="6382961.2786774626"/>
    <x v="1"/>
  </r>
  <r>
    <s v="Bloodhounds of Broadway"/>
    <x v="1"/>
    <x v="0"/>
    <n v="1989"/>
    <s v="November 3, 1989 (United States)"/>
    <x v="35"/>
    <n v="1200"/>
    <s v="Howard Brookner"/>
    <s v="Howard Brookner"/>
    <s v="Josef Sommer"/>
    <s v="United States"/>
    <x v="81"/>
    <n v="43671"/>
    <s v="American Playhouse Theatrical Films"/>
    <n v="93"/>
    <n v="124"/>
    <n v="121410.16149635038"/>
    <x v="0"/>
  </r>
  <r>
    <s v="Boomerang"/>
    <x v="2"/>
    <x v="0"/>
    <n v="1992"/>
    <s v="July 1, 1992 (United States)"/>
    <x v="35"/>
    <n v="27000"/>
    <s v="Reginald Hudlin"/>
    <s v="Barry W. Blaustein"/>
    <s v="Eddie Murphy"/>
    <s v="United States"/>
    <x v="47"/>
    <n v="131052444"/>
    <s v="Paramount Pictures"/>
    <n v="117"/>
    <n v="140.30000000000001"/>
    <n v="322029674.89354837"/>
    <x v="0"/>
  </r>
  <r>
    <s v="Bride Wars"/>
    <x v="1"/>
    <x v="0"/>
    <n v="2009"/>
    <s v="January 9, 2009 (United States)"/>
    <x v="35"/>
    <n v="102000"/>
    <s v="Gary Winick"/>
    <s v="Greg DePaul"/>
    <s v="Kate Hudson"/>
    <s v="United States"/>
    <x v="8"/>
    <n v="115375850"/>
    <s v="Fox 2000 Pictures"/>
    <n v="89"/>
    <n v="214.5"/>
    <n v="163892874.1025641"/>
    <x v="0"/>
  </r>
  <r>
    <s v="Bulletproof Monk"/>
    <x v="0"/>
    <x v="1"/>
    <n v="2003"/>
    <s v="April 16, 2003 (United States)"/>
    <x v="35"/>
    <n v="48000"/>
    <s v="Paul Hunter"/>
    <s v="Ethan Reiff"/>
    <s v="Chow Yun-Fat"/>
    <s v="United States"/>
    <x v="157"/>
    <n v="37713879"/>
    <s v="Metro-Goldwyn-Mayer (MGM)"/>
    <n v="104"/>
    <n v="184"/>
    <n v="77539938.807692304"/>
    <x v="0"/>
  </r>
  <r>
    <s v="Care Bears Movie II: A New Generation"/>
    <x v="5"/>
    <x v="5"/>
    <n v="1986"/>
    <s v="March 21, 1986 (United States)"/>
    <x v="35"/>
    <n v="2200"/>
    <s v="Dale Schott"/>
    <s v="Peter Sauder"/>
    <s v="Maxine Miller"/>
    <s v="Canada"/>
    <x v="1"/>
    <n v="8540346"/>
    <s v="Nelvana"/>
    <n v="76"/>
    <n v="109.6"/>
    <n v="13775772.505029114"/>
    <x v="1"/>
  </r>
  <r>
    <s v="Cheaper by the Dozen 2"/>
    <x v="1"/>
    <x v="3"/>
    <n v="2005"/>
    <s v="December 21, 2005 (United States)"/>
    <x v="35"/>
    <n v="56000"/>
    <s v="Adam Shankman"/>
    <s v="Sam Harper"/>
    <s v="Steve Martin"/>
    <s v="United States"/>
    <x v="48"/>
    <n v="130154568"/>
    <s v="Twentieth Century Fox"/>
    <n v="94"/>
    <n v="195.3"/>
    <n v="181834465.24346629"/>
    <x v="0"/>
  </r>
  <r>
    <s v="City Heat"/>
    <x v="1"/>
    <x v="1"/>
    <n v="1984"/>
    <s v="December 7, 1984 (United States)"/>
    <x v="35"/>
    <n v="9300"/>
    <s v="Richard Benjamin"/>
    <s v="Blake Edwards"/>
    <s v="Clint Eastwood"/>
    <s v="United States"/>
    <x v="13"/>
    <n v="38348988"/>
    <s v="Warner Bros."/>
    <n v="93"/>
    <n v="103.9"/>
    <n v="102860357.77816902"/>
    <x v="0"/>
  </r>
  <r>
    <s v="City Slickers II: the Legend of Curly's Gold"/>
    <x v="0"/>
    <x v="0"/>
    <n v="1994"/>
    <s v="June 10, 1994 (United States)"/>
    <x v="35"/>
    <n v="19000"/>
    <s v="Paul Weiland"/>
    <s v="Lowell Ganz"/>
    <s v="Billy Crystal"/>
    <s v="United States"/>
    <x v="28"/>
    <n v="43622150"/>
    <s v="Castle Rock Entertainment"/>
    <n v="116"/>
    <n v="148.19999999999999"/>
    <n v="127927517.85370547"/>
    <x v="0"/>
  </r>
  <r>
    <s v="Clifford"/>
    <x v="1"/>
    <x v="0"/>
    <n v="1994"/>
    <s v="April 1, 1994 (United States)"/>
    <x v="35"/>
    <n v="7100"/>
    <s v="Paul Flaherty"/>
    <s v="William Porter"/>
    <s v="Martin Short"/>
    <s v="United States"/>
    <x v="27"/>
    <n v="7408745"/>
    <s v="Orion Pictures"/>
    <n v="90"/>
    <n v="148.19999999999999"/>
    <n v="14387792.233906945"/>
    <x v="0"/>
  </r>
  <r>
    <s v="Collateral Damage"/>
    <x v="2"/>
    <x v="1"/>
    <n v="2002"/>
    <s v="February 8, 2002 (United States)"/>
    <x v="35"/>
    <n v="73000"/>
    <s v="Andrew Davis"/>
    <s v="Ronald Roose"/>
    <s v="Arnold Schwarzenegger"/>
    <s v="United States"/>
    <x v="100"/>
    <n v="78382433"/>
    <s v="Warner Bros."/>
    <n v="108"/>
    <n v="179.9"/>
    <n v="146522253.58957055"/>
    <x v="0"/>
  </r>
  <r>
    <s v="Couples Retreat"/>
    <x v="0"/>
    <x v="0"/>
    <n v="2009"/>
    <s v="October 9, 2009 (United States)"/>
    <x v="35"/>
    <n v="104000"/>
    <s v="Peter Billingsley"/>
    <s v="Jon Favreau"/>
    <s v="Vince Vaughn"/>
    <s v="United States"/>
    <x v="19"/>
    <n v="171844840"/>
    <s v="Universal Pictures"/>
    <n v="113"/>
    <n v="214.5"/>
    <n v="240078508.70243007"/>
    <x v="0"/>
  </r>
  <r>
    <s v="Crack House"/>
    <x v="2"/>
    <x v="1"/>
    <n v="1989"/>
    <s v="November 10, 1989 (United States)"/>
    <x v="35"/>
    <n v="353"/>
    <s v="Michael Fischa"/>
    <s v="Blake Schaffer"/>
    <s v="Jim Brown"/>
    <s v="United States"/>
    <x v="1"/>
    <n v="862551"/>
    <s v="Silverman Entertainment"/>
    <n v="90"/>
    <n v="124"/>
    <n v="1046671.8028673835"/>
    <x v="1"/>
  </r>
  <r>
    <s v="Critters 2"/>
    <x v="0"/>
    <x v="0"/>
    <n v="1988"/>
    <s v="April 29, 1988 (United States)"/>
    <x v="35"/>
    <n v="14000"/>
    <s v="Mick Garris"/>
    <s v="David Twohy"/>
    <s v="Scott Grimes"/>
    <s v="United States"/>
    <x v="145"/>
    <n v="3813293"/>
    <s v="New Line Cinema"/>
    <n v="86"/>
    <n v="118.3"/>
    <n v="8889903.420811018"/>
    <x v="0"/>
  </r>
  <r>
    <s v="D.C. Cab"/>
    <x v="2"/>
    <x v="1"/>
    <n v="1983"/>
    <s v="December 16, 1983 (United States)"/>
    <x v="35"/>
    <n v="4400"/>
    <s v="Joel Schumacher"/>
    <s v="Topper Carew"/>
    <s v="Max Gail"/>
    <s v="United States"/>
    <x v="42"/>
    <n v="16134627"/>
    <s v="RKO Pictures"/>
    <n v="100"/>
    <n v="99.6"/>
    <n v="31333466.200764816"/>
    <x v="0"/>
  </r>
  <r>
    <s v="D3: The Mighty Ducks"/>
    <x v="1"/>
    <x v="1"/>
    <n v="1996"/>
    <s v="October 4, 1996 (United States)"/>
    <x v="35"/>
    <n v="26000"/>
    <s v="Robert Lieberman"/>
    <s v="Steven Brill"/>
    <s v="Emilio Estevez"/>
    <s v="United States"/>
    <x v="1"/>
    <n v="22955097"/>
    <s v="Walt Disney Pictures"/>
    <n v="104"/>
    <n v="156.9"/>
    <n v="38013141.608152173"/>
    <x v="1"/>
  </r>
  <r>
    <s v="Dreamcatcher"/>
    <x v="2"/>
    <x v="2"/>
    <n v="2003"/>
    <s v="March 21, 2003 (United States)"/>
    <x v="35"/>
    <n v="90000"/>
    <s v="Lawrence Kasdan"/>
    <s v="Stephen King"/>
    <s v="Morgan Freeman"/>
    <s v="United States"/>
    <x v="118"/>
    <n v="81240406"/>
    <s v="Castle Rock Entertainment"/>
    <n v="134"/>
    <n v="184"/>
    <n v="272320700.860286"/>
    <x v="0"/>
  </r>
  <r>
    <s v="Dude, Where's My Car?"/>
    <x v="0"/>
    <x v="0"/>
    <n v="2000"/>
    <s v="December 15, 2000 (United States)"/>
    <x v="35"/>
    <n v="136000"/>
    <s v="Danny Leiner"/>
    <s v="Philip Stark"/>
    <s v="Ashton Kutcher"/>
    <s v="United States"/>
    <x v="29"/>
    <n v="73180723"/>
    <s v="Twentieth Century Fox"/>
    <n v="83"/>
    <n v="172.2"/>
    <n v="138929385.03489095"/>
    <x v="0"/>
  </r>
  <r>
    <s v="Ed Gein"/>
    <x v="3"/>
    <x v="7"/>
    <n v="2000"/>
    <s v="July 20, 2001 (United Kingdom)"/>
    <x v="35"/>
    <n v="5100"/>
    <s v="Chuck Parello"/>
    <s v="Stephen Johnston"/>
    <s v="Steve Railsback"/>
    <s v="United States"/>
    <x v="1"/>
    <m/>
    <s v="Tartan Films"/>
    <n v="89"/>
    <n v="172.2"/>
    <s v="Missing"/>
    <x v="1"/>
  </r>
  <r>
    <s v="Ek Ladki Ko Dekha Toh Aisa Laga"/>
    <x v="4"/>
    <x v="0"/>
    <n v="2019"/>
    <s v="February 1, 2019 (United States)"/>
    <x v="35"/>
    <n v="4000"/>
    <s v="Shelly Chopra Dhar"/>
    <s v="Shelly Chopra Dhar"/>
    <s v="Sonam Kapoor"/>
    <s v="India"/>
    <x v="1"/>
    <n v="3531837"/>
    <s v="Fox STAR Studios"/>
    <n v="120"/>
    <n v="255.7"/>
    <n v="4208645.8111067656"/>
    <x v="1"/>
  </r>
  <r>
    <s v="Employee of the Month"/>
    <x v="0"/>
    <x v="0"/>
    <n v="2006"/>
    <s v="October 6, 2006 (United States)"/>
    <x v="35"/>
    <n v="46000"/>
    <s v="Greg Coolidge"/>
    <s v="Don Calame"/>
    <s v="Jessica Simpson"/>
    <s v="United States"/>
    <x v="2"/>
    <n v="38395414"/>
    <s v="Lionsgate"/>
    <n v="103"/>
    <n v="201.6"/>
    <n v="121234017.05492227"/>
    <x v="0"/>
  </r>
  <r>
    <s v="Ernest Goes to Camp"/>
    <x v="1"/>
    <x v="0"/>
    <n v="1987"/>
    <s v="May 22, 1987 (United States)"/>
    <x v="35"/>
    <n v="11000"/>
    <s v="John R. Cherry III"/>
    <s v="John R. Cherry III"/>
    <s v="Jim Varney"/>
    <s v="United States"/>
    <x v="117"/>
    <n v="23509382"/>
    <s v="Emshell Producers"/>
    <n v="92"/>
    <n v="113.6"/>
    <n v="86933357.953883484"/>
    <x v="0"/>
  </r>
  <r>
    <s v="Father Figures"/>
    <x v="2"/>
    <x v="0"/>
    <n v="2017"/>
    <s v="December 22, 2017 (United States)"/>
    <x v="35"/>
    <n v="19000"/>
    <s v="Lawrence Sher"/>
    <s v="Justin Malen"/>
    <s v="Owen Wilson"/>
    <s v="United States"/>
    <x v="13"/>
    <n v="25601244"/>
    <s v="Alcon Entertainment"/>
    <n v="113"/>
    <n v="245.1"/>
    <n v="57273854.969162993"/>
    <x v="0"/>
  </r>
  <r>
    <s v="Friday the 13th"/>
    <x v="2"/>
    <x v="4"/>
    <n v="2009"/>
    <s v="February 13, 2009 (United States)"/>
    <x v="35"/>
    <n v="100000"/>
    <s v="Marcus Nispel"/>
    <s v="Victor Miller"/>
    <s v="Jared Padalecki"/>
    <s v="United States"/>
    <x v="27"/>
    <n v="91509154"/>
    <s v="New Line Cinema"/>
    <n v="97"/>
    <n v="214.5"/>
    <n v="119668837.87038626"/>
    <x v="0"/>
  </r>
  <r>
    <s v="George of the Jungle"/>
    <x v="1"/>
    <x v="1"/>
    <n v="1997"/>
    <s v="July 16, 1997 (United States)"/>
    <x v="35"/>
    <n v="73000"/>
    <s v="Sam Weisman"/>
    <s v="Jay Ward"/>
    <s v="Brendan Fraser"/>
    <s v="United States"/>
    <x v="79"/>
    <n v="174463257"/>
    <s v="Walt Disney Pictures"/>
    <n v="92"/>
    <n v="160.5"/>
    <n v="228150018.91802573"/>
    <x v="0"/>
  </r>
  <r>
    <s v="Ghost Ship"/>
    <x v="2"/>
    <x v="4"/>
    <n v="2002"/>
    <s v="October 25, 2002 (United States)"/>
    <x v="35"/>
    <n v="96000"/>
    <s v="Steve Beck"/>
    <s v="Mark Hanlon"/>
    <s v="Julianna Margulies"/>
    <s v="United States"/>
    <x v="0"/>
    <n v="68349884"/>
    <s v="Warner Bros."/>
    <n v="91"/>
    <n v="179.9"/>
    <n v="140527730.46423751"/>
    <x v="0"/>
  </r>
  <r>
    <s v="Green Lantern"/>
    <x v="0"/>
    <x v="1"/>
    <n v="2011"/>
    <s v="June 17, 2011 (United States)"/>
    <x v="35"/>
    <n v="272000"/>
    <s v="Martin Campbell"/>
    <s v="Greg Berlanti"/>
    <s v="Ryan Reynolds"/>
    <s v="United States"/>
    <x v="158"/>
    <n v="219851172"/>
    <s v="Warner Bros."/>
    <n v="114"/>
    <n v="224.9"/>
    <n v="266780773.03225806"/>
    <x v="0"/>
  </r>
  <r>
    <s v="Guncrazy"/>
    <x v="2"/>
    <x v="6"/>
    <n v="1992"/>
    <s v="September 9, 1993 (Australia)"/>
    <x v="35"/>
    <n v="2200"/>
    <s v="Tamra Davis"/>
    <s v="Matthew Bright"/>
    <s v="Drew Barrymore"/>
    <s v="United States"/>
    <x v="53"/>
    <n v="114516"/>
    <s v="Zeta Entertainment"/>
    <n v="97"/>
    <n v="140.30000000000001"/>
    <n v="202630.80836236934"/>
    <x v="0"/>
  </r>
  <r>
    <s v="Hatchet II"/>
    <x v="2"/>
    <x v="1"/>
    <n v="2010"/>
    <s v="November 2010 (Australia)"/>
    <x v="35"/>
    <n v="13000"/>
    <s v="Adam Green"/>
    <s v="Adam Green"/>
    <s v="Danielle Harris"/>
    <s v="United States"/>
    <x v="53"/>
    <n v="156190"/>
    <s v="ArieScope Pictures"/>
    <n v="85"/>
    <n v="218.1"/>
    <n v="236066.92956349207"/>
    <x v="0"/>
  </r>
  <r>
    <s v="Head of State"/>
    <x v="0"/>
    <x v="0"/>
    <n v="2003"/>
    <s v="March 28, 2003 (United States)"/>
    <x v="35"/>
    <n v="18000"/>
    <s v="Chris Rock"/>
    <s v="Chris Rock"/>
    <s v="Chris Rock"/>
    <s v="United States"/>
    <x v="159"/>
    <n v="38620484"/>
    <s v="Dreamworks Pictures"/>
    <n v="95"/>
    <n v="184"/>
    <n v="48011674.723786213"/>
    <x v="0"/>
  </r>
  <r>
    <s v="Head Over Heels"/>
    <x v="0"/>
    <x v="0"/>
    <n v="2001"/>
    <s v="February 2, 2001 (United States)"/>
    <x v="35"/>
    <n v="14000"/>
    <s v="Mark Waters"/>
    <s v="John J. Strauss"/>
    <s v="Monica Potter"/>
    <s v="United States"/>
    <x v="62"/>
    <n v="13127022"/>
    <s v="Universal Pictures"/>
    <n v="86"/>
    <n v="177.1"/>
    <n v="35209538.762323946"/>
    <x v="0"/>
  </r>
  <r>
    <s v="Hell Fest"/>
    <x v="2"/>
    <x v="4"/>
    <n v="2018"/>
    <s v="September 28, 2018 (United States)"/>
    <x v="35"/>
    <n v="15000"/>
    <s v="Gregory Plotkin"/>
    <s v="Seth M. Sherwood"/>
    <s v="Cynthea Mercado"/>
    <s v="United States"/>
    <x v="67"/>
    <n v="18160930"/>
    <s v="CBS Films"/>
    <n v="89"/>
    <n v="251.1"/>
    <n v="27448588.14980159"/>
    <x v="0"/>
  </r>
  <r>
    <s v="Hellraiser III: Hell on Earth"/>
    <x v="2"/>
    <x v="4"/>
    <n v="1992"/>
    <s v="September 11, 1992 (United States)"/>
    <x v="35"/>
    <n v="28000"/>
    <s v="Anthony Hickox"/>
    <s v="Peter Atkins"/>
    <s v="Terry Farrell"/>
    <s v="United States"/>
    <x v="17"/>
    <n v="12534961"/>
    <s v="Fifth Avenue Entertainment"/>
    <n v="97"/>
    <n v="140.30000000000001"/>
    <n v="14937045.822057098"/>
    <x v="0"/>
  </r>
  <r>
    <s v="High School High"/>
    <x v="0"/>
    <x v="0"/>
    <n v="1996"/>
    <s v="October 25, 1996 (United States)"/>
    <x v="35"/>
    <n v="13000"/>
    <s v="Hart Bochner"/>
    <s v="David Zucker"/>
    <s v="Jon Lovitz"/>
    <s v="United States"/>
    <x v="1"/>
    <n v="21302121"/>
    <s v="TriStar Pictures"/>
    <n v="86"/>
    <n v="156.9"/>
    <n v="33234799.122887861"/>
    <x v="1"/>
  </r>
  <r>
    <s v="Hoot"/>
    <x v="1"/>
    <x v="3"/>
    <n v="2006"/>
    <s v="May 5, 2006 (United States)"/>
    <x v="35"/>
    <n v="8000"/>
    <s v="Wil Shriner"/>
    <s v="Wil Shriner"/>
    <s v="Logan Lerman"/>
    <s v="United States"/>
    <x v="10"/>
    <n v="8224998"/>
    <s v="Hoot Productions LLC"/>
    <n v="91"/>
    <n v="201.6"/>
    <n v="10756038.157081544"/>
    <x v="0"/>
  </r>
  <r>
    <s v="Hostel: Part II"/>
    <x v="2"/>
    <x v="4"/>
    <n v="2007"/>
    <s v="June 8, 2007 (United States)"/>
    <x v="35"/>
    <n v="87000"/>
    <s v="Eli Roth"/>
    <s v="Eli Roth"/>
    <s v="Lauren German"/>
    <s v="United States"/>
    <x v="160"/>
    <n v="35728183"/>
    <s v="Lionsgate"/>
    <n v="94"/>
    <n v="207.3"/>
    <n v="75338251.626989618"/>
    <x v="0"/>
  </r>
  <r>
    <s v="Hush"/>
    <x v="0"/>
    <x v="2"/>
    <n v="1998"/>
    <s v="March 6, 1998 (United States)"/>
    <x v="35"/>
    <n v="11000"/>
    <s v="Jonathan Darby"/>
    <s v="Jonathan Darby"/>
    <s v="Jessica Lange"/>
    <s v="United States"/>
    <x v="98"/>
    <n v="13583690"/>
    <s v="TriStar Pictures"/>
    <n v="96"/>
    <n v="163"/>
    <n v="39835903.205004804"/>
    <x v="0"/>
  </r>
  <r>
    <s v="I Feel Pretty"/>
    <x v="0"/>
    <x v="0"/>
    <n v="2018"/>
    <s v="April 20, 2018 (United States)"/>
    <x v="35"/>
    <n v="51000"/>
    <s v="Abby Kohn"/>
    <s v="Abby Kohn"/>
    <s v="Amy Schumer"/>
    <s v="China"/>
    <x v="77"/>
    <n v="94539426"/>
    <s v="Huayi Brothers Pictures"/>
    <n v="110"/>
    <n v="251.1"/>
    <n v="120025679.5925"/>
    <x v="0"/>
  </r>
  <r>
    <s v="I'll Be Home for Christmas"/>
    <x v="1"/>
    <x v="0"/>
    <n v="1998"/>
    <s v="November 13, 1998 (United States)"/>
    <x v="35"/>
    <n v="9600"/>
    <s v="Arlene Sanford"/>
    <s v="Tom Nursall"/>
    <s v="Jonathan Taylor Thomas"/>
    <s v="United States"/>
    <x v="8"/>
    <n v="12214338"/>
    <s v="Walt Disney Pictures"/>
    <n v="86"/>
    <n v="163"/>
    <n v="17064231.034387894"/>
    <x v="0"/>
  </r>
  <r>
    <s v="In Dreams"/>
    <x v="2"/>
    <x v="2"/>
    <n v="1999"/>
    <s v="January 15, 1999 (United States)"/>
    <x v="35"/>
    <n v="13000"/>
    <s v="Neil Jordan"/>
    <s v="Bari Wood"/>
    <s v="Annette Bening"/>
    <s v="United States"/>
    <x v="8"/>
    <n v="12017369"/>
    <s v="Amblin Entertainment"/>
    <n v="100"/>
    <n v="166.6"/>
    <n v="21264183.126016259"/>
    <x v="0"/>
  </r>
  <r>
    <s v="In God We Trust (or Gimme That Prime Time Religion)"/>
    <x v="1"/>
    <x v="0"/>
    <n v="1980"/>
    <s v="September 26, 1980 (United States)"/>
    <x v="35"/>
    <n v="965"/>
    <s v="Marty Feldman"/>
    <s v="Marty Feldman"/>
    <s v="Marty Feldman"/>
    <s v="United States"/>
    <x v="1"/>
    <n v="5215015"/>
    <s v="Universal Pictures"/>
    <n v="97"/>
    <n v="82.4"/>
    <n v="7665292.1876507467"/>
    <x v="1"/>
  </r>
  <r>
    <s v="Invasion U.S.A."/>
    <x v="2"/>
    <x v="1"/>
    <n v="1985"/>
    <s v="September 27, 1985 (United States)"/>
    <x v="35"/>
    <n v="9200"/>
    <s v="Joseph Zito"/>
    <s v="James Bruner"/>
    <s v="Chuck Norris"/>
    <s v="United States"/>
    <x v="20"/>
    <n v="17536256"/>
    <s v="Cannon Films"/>
    <n v="107"/>
    <n v="107.6"/>
    <n v="38084798.312188163"/>
    <x v="0"/>
  </r>
  <r>
    <s v="Iron Eagle"/>
    <x v="0"/>
    <x v="1"/>
    <n v="1986"/>
    <s v="January 17, 1986 (United States)"/>
    <x v="35"/>
    <n v="14000"/>
    <s v="Sidney J. Furie"/>
    <s v="Kevin Alyn Elders"/>
    <s v="Louis Gossett Jr."/>
    <s v="United States"/>
    <x v="1"/>
    <n v="24159872"/>
    <s v="TriStar Pictures"/>
    <n v="117"/>
    <n v="109.6"/>
    <n v="46918502.22052262"/>
    <x v="1"/>
  </r>
  <r>
    <s v="It's My Turn"/>
    <x v="2"/>
    <x v="0"/>
    <n v="1980"/>
    <s v="February 5, 1981 (Argentina)"/>
    <x v="35"/>
    <n v="875"/>
    <s v="Claudia Weill"/>
    <s v="Eleanor Bergstein"/>
    <s v="Jill Clayburgh"/>
    <s v="United States"/>
    <x v="1"/>
    <m/>
    <s v="Rastar Films"/>
    <n v="91"/>
    <n v="82.4"/>
    <s v="Missing"/>
    <x v="1"/>
  </r>
  <r>
    <s v="Joe's Apartment"/>
    <x v="0"/>
    <x v="0"/>
    <n v="1996"/>
    <s v="July 26, 1996 (United States)"/>
    <x v="35"/>
    <n v="13000"/>
    <s v="John Payson"/>
    <s v="John Payson"/>
    <s v="Jerry O'Connell"/>
    <s v="United States"/>
    <x v="29"/>
    <n v="4619014"/>
    <s v="Geffen Pictures"/>
    <n v="80"/>
    <n v="156.9"/>
    <n v="11896987.031276414"/>
    <x v="0"/>
  </r>
  <r>
    <s v="Josie and the Pussycats"/>
    <x v="0"/>
    <x v="0"/>
    <n v="2001"/>
    <s v="April 11, 2001 (United States)"/>
    <x v="35"/>
    <n v="22000"/>
    <s v="Harry Elfont"/>
    <s v="Deborah Kaplan"/>
    <s v="Rachael Leigh Cook"/>
    <s v="Canada"/>
    <x v="116"/>
    <n v="14866015"/>
    <s v="Universal Pictures"/>
    <n v="98"/>
    <n v="177.1"/>
    <n v="26304731.536004648"/>
    <x v="0"/>
  </r>
  <r>
    <s v="Just Married"/>
    <x v="0"/>
    <x v="0"/>
    <n v="2003"/>
    <s v="January 10, 2003 (United States)"/>
    <x v="35"/>
    <n v="69000"/>
    <s v="Shawn Levy"/>
    <s v="Sam Harper"/>
    <s v="Ashton Kutcher"/>
    <s v="United States"/>
    <x v="40"/>
    <n v="101564935"/>
    <s v="Twentieth Century Fox"/>
    <n v="95"/>
    <n v="184"/>
    <n v="149285266.2542209"/>
    <x v="0"/>
  </r>
  <r>
    <s v="Just Tell Me What You Want"/>
    <x v="2"/>
    <x v="0"/>
    <n v="1980"/>
    <s v="January 18, 1980 (United States)"/>
    <x v="35"/>
    <n v="585"/>
    <s v="Sidney Lumet"/>
    <s v="Jay Presson Allen"/>
    <s v="Ali MacGraw"/>
    <s v="United States"/>
    <x v="1"/>
    <n v="2086905"/>
    <s v="Warner Bros."/>
    <n v="112"/>
    <n v="82.4"/>
    <n v="3534630.0917176208"/>
    <x v="1"/>
  </r>
  <r>
    <s v="Kansas"/>
    <x v="2"/>
    <x v="6"/>
    <n v="1988"/>
    <s v="September 23, 1988 (United States)"/>
    <x v="35"/>
    <n v="997"/>
    <s v="David Stevens"/>
    <s v="Spencer Eastman"/>
    <s v="Matt Dillon"/>
    <s v="United States"/>
    <x v="1"/>
    <n v="2432536"/>
    <s v="Trans World Entertainment (TWE)"/>
    <n v="108"/>
    <n v="118.3"/>
    <n v="6265373.7886728654"/>
    <x v="1"/>
  </r>
  <r>
    <s v="Killers"/>
    <x v="0"/>
    <x v="1"/>
    <n v="2010"/>
    <s v="June 4, 2010 (United States)"/>
    <x v="35"/>
    <n v="89000"/>
    <s v="Robert Luketic"/>
    <s v="Bob DeRosa"/>
    <s v="Katherine Heigl"/>
    <s v="United States"/>
    <x v="71"/>
    <n v="98159963"/>
    <s v="Lionsgate"/>
    <n v="100"/>
    <n v="218.1"/>
    <n v="128366269.21072961"/>
    <x v="0"/>
  </r>
  <r>
    <s v="King of the Mountain"/>
    <x v="1"/>
    <x v="1"/>
    <n v="1981"/>
    <s v="May 1, 1981 (United States)"/>
    <x v="35"/>
    <n v="384"/>
    <s v="Noel Nosseck"/>
    <s v="David Barry"/>
    <s v="Harry Hamlin"/>
    <s v="United States"/>
    <x v="63"/>
    <n v="1791147"/>
    <s v="PolyGram Pictures"/>
    <n v="90"/>
    <n v="90.9"/>
    <n v="3081662.850931677"/>
    <x v="0"/>
  </r>
  <r>
    <s v="Kinjite: Forbidden Subjects"/>
    <x v="2"/>
    <x v="1"/>
    <n v="1989"/>
    <s v="February 3, 1989 (United States)"/>
    <x v="35"/>
    <n v="2900"/>
    <s v="J. Lee Thompson"/>
    <s v="Harold Nebenzal"/>
    <s v="Charles Bronson"/>
    <s v="United States"/>
    <x v="17"/>
    <n v="3416846"/>
    <s v="Golan-Globus Productions"/>
    <n v="97"/>
    <n v="124"/>
    <n v="7025053.82051282"/>
    <x v="0"/>
  </r>
  <r>
    <s v="Lady in the Water"/>
    <x v="0"/>
    <x v="2"/>
    <n v="2006"/>
    <s v="July 21, 2006 (United States)"/>
    <x v="35"/>
    <n v="96000"/>
    <s v="M. Night Shyamalan"/>
    <s v="M. Night Shyamalan"/>
    <s v="Paul Giamatti"/>
    <s v="United States"/>
    <x v="19"/>
    <n v="72785169"/>
    <s v="Warner Bros."/>
    <n v="110"/>
    <n v="201.6"/>
    <n v="113556789.52534561"/>
    <x v="0"/>
  </r>
  <r>
    <s v="Ladybugs"/>
    <x v="0"/>
    <x v="0"/>
    <n v="1992"/>
    <s v="March 27, 1992 (United States)"/>
    <x v="35"/>
    <n v="9100"/>
    <s v="Sidney J. Furie"/>
    <s v="Curtis Burch"/>
    <s v="Rodney Dangerfield"/>
    <s v="United States"/>
    <x v="1"/>
    <n v="14796494"/>
    <s v="Ladybugs"/>
    <n v="90"/>
    <n v="140.30000000000001"/>
    <n v="18785382.174166664"/>
    <x v="1"/>
  </r>
  <r>
    <s v="Lightning Jack"/>
    <x v="0"/>
    <x v="0"/>
    <n v="1994"/>
    <s v="March 11, 1994 (United States)"/>
    <x v="35"/>
    <n v="6500"/>
    <s v="Simon Wincer"/>
    <s v="Paul Hogan"/>
    <s v="Paul Hogan"/>
    <s v="United States"/>
    <x v="1"/>
    <n v="16821273"/>
    <s v="Lightning Ridge"/>
    <n v="98"/>
    <n v="148.19999999999999"/>
    <n v="36532016.272986457"/>
    <x v="1"/>
  </r>
  <r>
    <s v="Little"/>
    <x v="0"/>
    <x v="0"/>
    <n v="2019"/>
    <s v="April 12, 2019 (United States)"/>
    <x v="35"/>
    <n v="12000"/>
    <s v="Tina Gordon"/>
    <s v="Tracy Oliver"/>
    <s v="Regina Hall"/>
    <s v="United States"/>
    <x v="0"/>
    <n v="49000667"/>
    <s v="Universal Pictures"/>
    <n v="109"/>
    <n v="255.7"/>
    <n v="64079413.025321886"/>
    <x v="0"/>
  </r>
  <r>
    <s v="Little Fockers"/>
    <x v="0"/>
    <x v="0"/>
    <n v="2010"/>
    <s v="December 22, 2010 (United States)"/>
    <x v="35"/>
    <n v="108000"/>
    <s v="Paul Weitz"/>
    <s v="John Hamburg"/>
    <s v="Ben Stiller"/>
    <s v="United States"/>
    <x v="26"/>
    <n v="310650585"/>
    <s v="Universal Pictures"/>
    <n v="98"/>
    <n v="218.1"/>
    <n v="800128767.95857978"/>
    <x v="0"/>
  </r>
  <r>
    <s v="MacGruber"/>
    <x v="2"/>
    <x v="1"/>
    <n v="2010"/>
    <s v="May 21, 2010 (United States)"/>
    <x v="35"/>
    <n v="43000"/>
    <s v="Jorma Taccone"/>
    <s v="Will Forte"/>
    <s v="Will Forte"/>
    <s v="United States"/>
    <x v="20"/>
    <n v="9322895"/>
    <s v="Broadway Video"/>
    <n v="90"/>
    <n v="218.1"/>
    <n v="11312967.369573874"/>
    <x v="0"/>
  </r>
  <r>
    <s v="Madhouse"/>
    <x v="0"/>
    <x v="0"/>
    <n v="1990"/>
    <s v="February 16, 1990 (United States)"/>
    <x v="35"/>
    <n v="3000"/>
    <s v="Tom Ropelewski"/>
    <s v="Tom Ropelewski"/>
    <s v="Richard Alexander"/>
    <s v="United States"/>
    <x v="1"/>
    <m/>
    <s v="Orion Pictures"/>
    <n v="90"/>
    <n v="130.69999999999999"/>
    <s v="Missing"/>
    <x v="1"/>
  </r>
  <r>
    <s v="Magic in the Water"/>
    <x v="1"/>
    <x v="3"/>
    <n v="1995"/>
    <s v="August 30, 1995 (United States)"/>
    <x v="35"/>
    <n v="1900"/>
    <s v="Rick Stevenson"/>
    <s v="Rick Stevenson"/>
    <s v="Mark Harmon"/>
    <s v="Canada"/>
    <x v="1"/>
    <n v="2680717"/>
    <s v="Oxford Film Company"/>
    <n v="101"/>
    <n v="152.4"/>
    <n v="4051659.0768849207"/>
    <x v="1"/>
  </r>
  <r>
    <s v="Maid to Order"/>
    <x v="1"/>
    <x v="8"/>
    <n v="1987"/>
    <s v="July 31, 1987 (United States)"/>
    <x v="35"/>
    <n v="3300"/>
    <s v="Amy Holden Jones"/>
    <s v="Amy Holden Jones"/>
    <s v="Ally Sheedy"/>
    <s v="United States"/>
    <x v="31"/>
    <n v="9868521"/>
    <s v="Vista Organization"/>
    <n v="93"/>
    <n v="113.6"/>
    <n v="13096421.379355399"/>
    <x v="0"/>
  </r>
  <r>
    <s v="Maximum Overdrive"/>
    <x v="2"/>
    <x v="1"/>
    <n v="1986"/>
    <s v="July 25, 1986 (United States)"/>
    <x v="35"/>
    <n v="31000"/>
    <s v="Stephen King"/>
    <s v="Stephen King"/>
    <s v="Emilio Estevez"/>
    <s v="United States"/>
    <x v="20"/>
    <n v="7433663"/>
    <s v="De Laurentiis Entertainment Group (DEG)"/>
    <n v="98"/>
    <n v="109.6"/>
    <n v="15674997.343252596"/>
    <x v="0"/>
  </r>
  <r>
    <s v="Maximum Risk"/>
    <x v="2"/>
    <x v="1"/>
    <n v="1996"/>
    <s v="September 13, 1996 (United States)"/>
    <x v="35"/>
    <n v="21000"/>
    <s v="Ringo Lam"/>
    <s v="Larry Ferguson"/>
    <s v="Jean-Claude Van Damme"/>
    <s v="United States"/>
    <x v="13"/>
    <n v="14502483"/>
    <s v="Columbia Pictures"/>
    <n v="101"/>
    <n v="156.9"/>
    <n v="18412110.708749998"/>
    <x v="0"/>
  </r>
  <r>
    <s v="Meet the Applegates"/>
    <x v="2"/>
    <x v="0"/>
    <n v="1990"/>
    <s v="February 1, 1991 (United States)"/>
    <x v="35"/>
    <n v="2200"/>
    <s v="Michael Lehmann"/>
    <s v="Michael Lehmann"/>
    <s v="Ed Begley Jr."/>
    <s v="United States"/>
    <x v="17"/>
    <n v="485772"/>
    <s v="Cinemarque Entertainment"/>
    <n v="90"/>
    <n v="130.69999999999999"/>
    <n v="943369.843212237"/>
    <x v="0"/>
  </r>
  <r>
    <s v="Messenger of Death"/>
    <x v="2"/>
    <x v="1"/>
    <n v="1988"/>
    <s v="September 17, 1988 (United States)"/>
    <x v="35"/>
    <n v="2600"/>
    <s v="J. Lee Thompson"/>
    <s v="Rex Burns"/>
    <s v="Charles Bronson"/>
    <s v="United States"/>
    <x v="1"/>
    <n v="3074681"/>
    <s v="The Cannon Group"/>
    <n v="91"/>
    <n v="118.3"/>
    <n v="8547949.8239051104"/>
    <x v="1"/>
  </r>
  <r>
    <s v="Metro"/>
    <x v="2"/>
    <x v="1"/>
    <n v="1997"/>
    <s v="January 17, 1997 (United States)"/>
    <x v="35"/>
    <n v="26000"/>
    <s v="Thomas Carter"/>
    <s v="Randy Feldman"/>
    <s v="Eddie Murphy"/>
    <s v="United States"/>
    <x v="79"/>
    <n v="32000301"/>
    <s v="Touchstone Pictures"/>
    <n v="117"/>
    <n v="160.5"/>
    <n v="51617213.947591312"/>
    <x v="0"/>
  </r>
  <r>
    <s v="Missing in Action"/>
    <x v="2"/>
    <x v="1"/>
    <n v="1984"/>
    <s v="November 16, 1984 (United States)"/>
    <x v="35"/>
    <n v="14000"/>
    <s v="Joseph Zito"/>
    <s v="Arthur Silver"/>
    <s v="Chuck Norris"/>
    <s v="United States"/>
    <x v="161"/>
    <n v="22812411"/>
    <s v="The Cannon Group"/>
    <n v="101"/>
    <n v="103.9"/>
    <n v="29328867.644303799"/>
    <x v="0"/>
  </r>
  <r>
    <s v="Mo' Money"/>
    <x v="2"/>
    <x v="1"/>
    <n v="1992"/>
    <s v="July 24, 1992 (United States)"/>
    <x v="35"/>
    <n v="7200"/>
    <s v="Peter MacDonald"/>
    <s v="Damon Wayans"/>
    <s v="Damon Wayans"/>
    <s v="United States"/>
    <x v="20"/>
    <n v="40227006"/>
    <s v="Columbia Pictures"/>
    <n v="89"/>
    <n v="140.30000000000001"/>
    <n v="84824697.080968857"/>
    <x v="0"/>
  </r>
  <r>
    <s v="Mortdecai"/>
    <x v="2"/>
    <x v="1"/>
    <n v="2015"/>
    <s v="January 23, 2015 (United States)"/>
    <x v="35"/>
    <n v="69000"/>
    <s v="David Koepp"/>
    <s v="Eric Aronson"/>
    <s v="Johnny Depp"/>
    <s v="United Kingdom"/>
    <x v="48"/>
    <n v="47275717"/>
    <s v="MWM Studios"/>
    <n v="107"/>
    <n v="237"/>
    <n v="78287559.619021744"/>
    <x v="0"/>
  </r>
  <r>
    <s v="My Father the Hero"/>
    <x v="1"/>
    <x v="0"/>
    <n v="1994"/>
    <s v="February 4, 1994 (United States)"/>
    <x v="35"/>
    <n v="11000"/>
    <s v="Steve Miner"/>
    <s v="GÃ©rard Lauzier"/>
    <s v="GÃ©rard Depardieu"/>
    <s v="France"/>
    <x v="1"/>
    <n v="25479558"/>
    <s v="Touchstone Pictures"/>
    <n v="90"/>
    <n v="148.19999999999999"/>
    <n v="48371472.414953269"/>
    <x v="1"/>
  </r>
  <r>
    <s v="Nadine"/>
    <x v="1"/>
    <x v="0"/>
    <n v="1987"/>
    <s v="August 7, 1987 (United States)"/>
    <x v="35"/>
    <n v="3800"/>
    <s v="Robert Benton"/>
    <s v="Robert Benton"/>
    <s v="Jeff Bridges"/>
    <s v="United States"/>
    <x v="2"/>
    <n v="5669831"/>
    <s v="TriStar Pictures"/>
    <n v="83"/>
    <n v="113.6"/>
    <n v="10763847.38753894"/>
    <x v="0"/>
  </r>
  <r>
    <s v="Nine Months"/>
    <x v="0"/>
    <x v="0"/>
    <n v="1995"/>
    <s v="July 12, 1995 (United States)"/>
    <x v="35"/>
    <n v="36000"/>
    <s v="Chris Columbus"/>
    <s v="Patrick BraoudÃ©"/>
    <s v="Hugh Grant"/>
    <s v="United States"/>
    <x v="1"/>
    <n v="138510230"/>
    <s v="Twentieth Century Fox"/>
    <n v="103"/>
    <n v="152.4"/>
    <n v="284777780.57354927"/>
    <x v="1"/>
  </r>
  <r>
    <s v="No Small Affair"/>
    <x v="2"/>
    <x v="0"/>
    <n v="1984"/>
    <s v="November 9, 1984 (United States)"/>
    <x v="35"/>
    <n v="2000"/>
    <s v="Jerry Schatzberg"/>
    <s v="Craig Bolotin"/>
    <s v="Jon Cryer"/>
    <s v="United States"/>
    <x v="1"/>
    <n v="4994094"/>
    <s v="Delphi II Productions"/>
    <n v="102"/>
    <n v="103.9"/>
    <n v="8836820.2195121944"/>
    <x v="1"/>
  </r>
  <r>
    <s v="Nobody's Fool"/>
    <x v="0"/>
    <x v="0"/>
    <n v="1986"/>
    <s v="November 7, 1986 (United States)"/>
    <x v="35"/>
    <n v="754"/>
    <s v="Evelyn Purcell"/>
    <s v="Beth Henley"/>
    <s v="Rosanna Arquette"/>
    <s v="United States"/>
    <x v="1"/>
    <n v="563358"/>
    <s v="Island Pictures"/>
    <n v="107"/>
    <n v="109.6"/>
    <n v="1094041.9541108985"/>
    <x v="1"/>
  </r>
  <r>
    <s v="Once Bitten"/>
    <x v="0"/>
    <x v="0"/>
    <n v="1985"/>
    <s v="November 15, 1985 (United States)"/>
    <x v="35"/>
    <n v="14000"/>
    <s v="Howard Storm"/>
    <s v="Dimitri Villard"/>
    <s v="Lauren Hutton"/>
    <s v="United States"/>
    <x v="162"/>
    <n v="10000000"/>
    <s v="Night Life Inc."/>
    <n v="94"/>
    <n v="107.6"/>
    <n v="22371512.481644642"/>
    <x v="0"/>
  </r>
  <r>
    <s v="Out Cold"/>
    <x v="2"/>
    <x v="0"/>
    <n v="1989"/>
    <s v="March 3, 1989 (United States)"/>
    <x v="35"/>
    <n v="703"/>
    <s v="Malcolm Mowbray"/>
    <s v="Leonard Glasser"/>
    <s v="John Lithgow"/>
    <s v="United States"/>
    <x v="1"/>
    <n v="294266"/>
    <s v="Braunstein and Hamady Productions"/>
    <n v="92"/>
    <n v="124"/>
    <n v="605012.48448043177"/>
    <x v="1"/>
  </r>
  <r>
    <s v="Picture Perfect"/>
    <x v="0"/>
    <x v="0"/>
    <n v="1997"/>
    <s v="August 1, 1997 (United States)"/>
    <x v="35"/>
    <n v="19000"/>
    <s v="Glenn Gordon Caron"/>
    <s v="Arleen Sorkin"/>
    <s v="Jennifer Aniston"/>
    <s v="United States"/>
    <x v="20"/>
    <n v="44332015"/>
    <s v="3 Arts Entertainment"/>
    <n v="101"/>
    <n v="160.5"/>
    <n v="56995632.786919832"/>
    <x v="0"/>
  </r>
  <r>
    <s v="Pixels"/>
    <x v="0"/>
    <x v="1"/>
    <n v="2015"/>
    <s v="July 24, 2015 (United States)"/>
    <x v="35"/>
    <n v="135000"/>
    <s v="Chris Columbus"/>
    <s v="Tim Herlihy"/>
    <s v="Adam Sandler"/>
    <s v="United States"/>
    <x v="147"/>
    <n v="244874809"/>
    <s v="Columbia Pictures"/>
    <n v="105"/>
    <n v="237"/>
    <n v="310888976.25958329"/>
    <x v="0"/>
  </r>
  <r>
    <s v="Play It to the Bone"/>
    <x v="2"/>
    <x v="0"/>
    <n v="1999"/>
    <s v="January 21, 2000 (United States)"/>
    <x v="35"/>
    <n v="12000"/>
    <s v="Ron Shelton"/>
    <s v="Ron Shelton"/>
    <s v="Woody Harrelson"/>
    <s v="United States"/>
    <x v="3"/>
    <n v="8678812"/>
    <s v="Play It Inc."/>
    <n v="124"/>
    <n v="166.6"/>
    <n v="12756555.795465507"/>
    <x v="0"/>
  </r>
  <r>
    <s v="Pompeii"/>
    <x v="0"/>
    <x v="1"/>
    <n v="2014"/>
    <s v="February 21, 2014 (United States)"/>
    <x v="35"/>
    <n v="108000"/>
    <s v="Paul W.S. Anderson"/>
    <s v="Janet Scott Batchler"/>
    <s v="Kit Harington"/>
    <s v="Canada"/>
    <x v="26"/>
    <n v="117831631"/>
    <s v="TriStar Pictures"/>
    <n v="105"/>
    <n v="236.7"/>
    <n v="220265631.69141102"/>
    <x v="0"/>
  </r>
  <r>
    <s v="Posse"/>
    <x v="2"/>
    <x v="13"/>
    <n v="1993"/>
    <s v="May 14, 1993 (United States)"/>
    <x v="35"/>
    <n v="4200"/>
    <s v="Mario Van Peebles"/>
    <s v="Sy Richardson"/>
    <s v="Mario Van Peebles"/>
    <s v="United Kingdom"/>
    <x v="20"/>
    <n v="18289763"/>
    <s v="PolyGram Filmed Entertainment"/>
    <n v="111"/>
    <n v="144.5"/>
    <n v="24779416.567807913"/>
    <x v="0"/>
  </r>
  <r>
    <s v="Protocol"/>
    <x v="1"/>
    <x v="0"/>
    <n v="1984"/>
    <s v="December 21, 1984 (United States)"/>
    <x v="35"/>
    <n v="4600"/>
    <s v="Herbert Ross"/>
    <s v="Buck Henry"/>
    <s v="Goldie Hawn"/>
    <s v="United States"/>
    <x v="2"/>
    <n v="26186631"/>
    <s v="Hawn / Sylbert Movie Company"/>
    <n v="96"/>
    <n v="103.9"/>
    <n v="42239631.898888297"/>
    <x v="0"/>
  </r>
  <r>
    <s v="Red Riding Hood"/>
    <x v="0"/>
    <x v="8"/>
    <n v="2011"/>
    <s v="March 11, 2011 (United States)"/>
    <x v="35"/>
    <n v="109000"/>
    <s v="Catherine Hardwicke"/>
    <s v="David Leslie Johnson-McGoldrick"/>
    <s v="Amanda Seyfried"/>
    <s v="United States"/>
    <x v="47"/>
    <n v="90260376"/>
    <s v="Warner Bros."/>
    <n v="100"/>
    <n v="224.9"/>
    <n v="159711594.46689895"/>
    <x v="0"/>
  </r>
  <r>
    <s v="Replicas"/>
    <x v="0"/>
    <x v="2"/>
    <n v="2018"/>
    <s v="January 11, 2019 (United States)"/>
    <x v="35"/>
    <n v="34000"/>
    <s v="Jeffrey Nachmanoff"/>
    <s v="Chad St. John"/>
    <s v="Keanu Reeves"/>
    <s v="United Kingdom"/>
    <x v="8"/>
    <n v="9330075"/>
    <s v="Company Films"/>
    <n v="107"/>
    <n v="251.1"/>
    <n v="11598832.52753978"/>
    <x v="0"/>
  </r>
  <r>
    <s v="Resident Evil: The Final Chapter"/>
    <x v="2"/>
    <x v="1"/>
    <n v="2016"/>
    <s v="January 27, 2017 (United States)"/>
    <x v="35"/>
    <n v="87000"/>
    <s v="Paul W.S. Anderson"/>
    <s v="Paul W.S. Anderson"/>
    <s v="Milla Jovovich"/>
    <s v="United States"/>
    <x v="28"/>
    <n v="312242626"/>
    <s v="Screen Gems"/>
    <n v="107"/>
    <n v="240"/>
    <n v="571070397.01200485"/>
    <x v="0"/>
  </r>
  <r>
    <s v="Rock the Kasbah"/>
    <x v="2"/>
    <x v="0"/>
    <n v="2015"/>
    <s v="October 23, 2015 (United States)"/>
    <x v="35"/>
    <n v="11000"/>
    <s v="Barry Levinson"/>
    <s v="Mitch Glazer"/>
    <s v="Bill Murray"/>
    <s v="United States"/>
    <x v="10"/>
    <n v="3394174"/>
    <s v="Covert Media"/>
    <n v="106"/>
    <n v="237"/>
    <n v="4741883.6212746445"/>
    <x v="0"/>
  </r>
  <r>
    <s v="Roger Corman's Frankenstein Unbound"/>
    <x v="2"/>
    <x v="2"/>
    <n v="1990"/>
    <s v="November 2, 1990 (United States)"/>
    <x v="35"/>
    <n v="3600"/>
    <s v="Roger Corman"/>
    <s v="Brian Aldiss"/>
    <s v="John Hurt"/>
    <s v="United States"/>
    <x v="163"/>
    <n v="334748"/>
    <s v="The Mount Company"/>
    <n v="85"/>
    <n v="130.69999999999999"/>
    <n v="650081.0427023581"/>
    <x v="0"/>
  </r>
  <r>
    <s v="Rough Magic"/>
    <x v="0"/>
    <x v="0"/>
    <n v="1995"/>
    <s v="May 30, 1997 (United States)"/>
    <x v="35"/>
    <n v="1800"/>
    <s v="Clare Peploe"/>
    <s v="James Hadley Chase"/>
    <s v="Bridget Fonda"/>
    <s v="United Kingdom"/>
    <x v="1"/>
    <n v="247202"/>
    <s v="Union GÃ©nÃ©rale CinÃ©matographique (UGC)"/>
    <n v="104"/>
    <n v="152.4"/>
    <n v="508248.64642375166"/>
    <x v="1"/>
  </r>
  <r>
    <s v="Rumor Has It..."/>
    <x v="0"/>
    <x v="0"/>
    <n v="2005"/>
    <s v="December 25, 2005 (United States)"/>
    <x v="35"/>
    <n v="55000"/>
    <s v="Rob Reiner"/>
    <s v="Ted Griffin"/>
    <s v="Jennifer Aniston"/>
    <s v="United States"/>
    <x v="19"/>
    <n v="88933562"/>
    <s v="Warner Bros."/>
    <n v="97"/>
    <n v="195.3"/>
    <n v="153009917.22981367"/>
    <x v="0"/>
  </r>
  <r>
    <s v="RV"/>
    <x v="1"/>
    <x v="3"/>
    <n v="2006"/>
    <s v="April 28, 2006 (United States)"/>
    <x v="35"/>
    <n v="57000"/>
    <s v="Barry Sonnenfeld"/>
    <s v="Geoff Rodkey"/>
    <s v="Robin Williams"/>
    <s v="United Kingdom"/>
    <x v="24"/>
    <n v="87528173"/>
    <s v="Columbia Pictures"/>
    <n v="99"/>
    <n v="201.6"/>
    <n v="163618615.4177914"/>
    <x v="0"/>
  </r>
  <r>
    <s v="Scary Movie 3"/>
    <x v="0"/>
    <x v="0"/>
    <n v="2003"/>
    <s v="October 24, 2003 (United States)"/>
    <x v="35"/>
    <n v="140000"/>
    <s v="David Zucker"/>
    <s v="Craig Mazin"/>
    <s v="Anna Faris"/>
    <s v="United States"/>
    <x v="64"/>
    <n v="220673217"/>
    <s v="Dimension Films"/>
    <n v="84"/>
    <n v="184"/>
    <n v="259811163.90996906"/>
    <x v="0"/>
  </r>
  <r>
    <s v="Seventh Son"/>
    <x v="0"/>
    <x v="1"/>
    <n v="2014"/>
    <s v="February 6, 2015 (United States)"/>
    <x v="35"/>
    <n v="74000"/>
    <s v="Sergei Bodrov"/>
    <s v="Charles Leavitt"/>
    <s v="Ben Barnes"/>
    <s v="United States"/>
    <x v="164"/>
    <n v="114178613"/>
    <s v="Beijing Skywheel Entertainment Co."/>
    <n v="102"/>
    <n v="236.7"/>
    <n v="136058753.9346891"/>
    <x v="0"/>
  </r>
  <r>
    <s v="Shocker"/>
    <x v="2"/>
    <x v="0"/>
    <n v="1989"/>
    <s v="October 27, 1989 (United States)"/>
    <x v="35"/>
    <n v="15000"/>
    <s v="Wes Craven"/>
    <s v="Wes Craven"/>
    <s v="Michael Murphy"/>
    <s v="United States"/>
    <x v="17"/>
    <n v="16554699"/>
    <s v="Alive Films"/>
    <n v="109"/>
    <n v="124"/>
    <n v="31428141.964485981"/>
    <x v="0"/>
  </r>
  <r>
    <s v="Showtime"/>
    <x v="0"/>
    <x v="1"/>
    <n v="2002"/>
    <s v="March 15, 2002 (United States)"/>
    <x v="35"/>
    <n v="61000"/>
    <s v="Tom Dey"/>
    <s v="Jorge Saralegui"/>
    <s v="Robert De Niro"/>
    <s v="United States"/>
    <x v="100"/>
    <n v="77885672"/>
    <s v="Material"/>
    <n v="95"/>
    <n v="179.9"/>
    <n v="114480290.68210322"/>
    <x v="0"/>
  </r>
  <r>
    <s v="Side Out"/>
    <x v="0"/>
    <x v="0"/>
    <n v="1990"/>
    <s v="March 30, 1990 (United States)"/>
    <x v="35"/>
    <n v="1900"/>
    <s v="Peter Israelson"/>
    <s v="David Thoreau"/>
    <s v="C. Thomas Howell"/>
    <s v="United States"/>
    <x v="14"/>
    <m/>
    <s v="Aurora"/>
    <n v="100"/>
    <n v="130.69999999999999"/>
    <s v="Missing"/>
    <x v="1"/>
  </r>
  <r>
    <s v="Silent Rage"/>
    <x v="2"/>
    <x v="1"/>
    <n v="1982"/>
    <s v="April 2, 1982 (United States)"/>
    <x v="35"/>
    <n v="5300"/>
    <s v="Michael Miller"/>
    <s v="Joseph Fraley"/>
    <s v="Chuck Norris"/>
    <s v="United States"/>
    <x v="145"/>
    <n v="10490791"/>
    <s v="Columbia Pictures"/>
    <n v="103"/>
    <n v="96.5"/>
    <n v="14902303.112820512"/>
    <x v="0"/>
  </r>
  <r>
    <s v="Sorority Boys"/>
    <x v="2"/>
    <x v="0"/>
    <n v="2002"/>
    <s v="March 22, 2002 (United States)"/>
    <x v="35"/>
    <n v="14000"/>
    <s v="Wallace Wolodarsky"/>
    <s v="Joe Jarvis"/>
    <s v="Barry Watson"/>
    <s v="United States"/>
    <x v="2"/>
    <n v="12517488"/>
    <s v="Morra, Brezner, Steinberg and Tenenbaum Entertainment (MBST)"/>
    <n v="93"/>
    <n v="179.9"/>
    <n v="38293961.783132531"/>
    <x v="0"/>
  </r>
  <r>
    <s v="Spacehunter: Adventures in the Forbidden Zone"/>
    <x v="1"/>
    <x v="1"/>
    <n v="1983"/>
    <s v="May 20, 1983 (United States)"/>
    <x v="35"/>
    <n v="5500"/>
    <s v="Lamont Johnson"/>
    <s v="Stewart Harding"/>
    <s v="Peter Strauss"/>
    <s v="United States"/>
    <x v="165"/>
    <n v="16478265"/>
    <s v="Columbia Pictures"/>
    <n v="90"/>
    <n v="99.6"/>
    <n v="30137619.120648257"/>
    <x v="0"/>
  </r>
  <r>
    <s v="Splitting Heirs"/>
    <x v="0"/>
    <x v="0"/>
    <n v="1993"/>
    <s v="April 30, 1993 (United States)"/>
    <x v="35"/>
    <n v="4100"/>
    <s v="Robert Young"/>
    <s v="Eric Idle"/>
    <s v="Eric Idle"/>
    <s v="United Kingdom"/>
    <x v="1"/>
    <n v="3246063"/>
    <s v="Prominent Features"/>
    <n v="87"/>
    <n v="144.5"/>
    <n v="3868108.7059053578"/>
    <x v="1"/>
  </r>
  <r>
    <s v="Spy Kids"/>
    <x v="1"/>
    <x v="1"/>
    <n v="2001"/>
    <s v="March 30, 2001 (United States)"/>
    <x v="35"/>
    <n v="111000"/>
    <s v="Robert Rodriguez"/>
    <s v="Robert Rodriguez"/>
    <s v="Alexa PenaVega"/>
    <s v="United States"/>
    <x v="46"/>
    <n v="147934180"/>
    <s v="Dimension Films"/>
    <n v="88"/>
    <n v="177.1"/>
    <n v="363512456.82258064"/>
    <x v="0"/>
  </r>
  <r>
    <s v="Star Trek V: The Final Frontier"/>
    <x v="1"/>
    <x v="1"/>
    <n v="1989"/>
    <s v="June 9, 1989 (United States)"/>
    <x v="35"/>
    <n v="57000"/>
    <s v="William Shatner"/>
    <s v="Gene Roddenberry"/>
    <s v="William Shatner"/>
    <s v="United States"/>
    <x v="166"/>
    <n v="52210049"/>
    <s v="Paramount Pictures"/>
    <n v="107"/>
    <n v="124"/>
    <n v="140038749.38644367"/>
    <x v="0"/>
  </r>
  <r>
    <s v="Stolen"/>
    <x v="2"/>
    <x v="1"/>
    <n v="2012"/>
    <s v="September 6, 2012 (United Arab Emirates)"/>
    <x v="35"/>
    <n v="44000"/>
    <s v="Simon West"/>
    <s v="David Guggenheim"/>
    <s v="Nicolas Cage"/>
    <s v="United States"/>
    <x v="46"/>
    <n v="17415418"/>
    <s v="Millennium Films"/>
    <n v="96"/>
    <n v="229.6"/>
    <n v="42794176.327419348"/>
    <x v="0"/>
  </r>
  <r>
    <s v="Strange Invaders"/>
    <x v="1"/>
    <x v="4"/>
    <n v="1983"/>
    <s v="September 16, 1983 (United States)"/>
    <x v="35"/>
    <n v="2700"/>
    <s v="Michael Laughlin"/>
    <s v="Bill Condon"/>
    <s v="Paul Le Mat"/>
    <s v="United States"/>
    <x v="1"/>
    <n v="1362303"/>
    <s v="EMI Films"/>
    <n v="94"/>
    <n v="99.6"/>
    <n v="1807899.495209059"/>
    <x v="1"/>
  </r>
  <r>
    <s v="Strictly Business"/>
    <x v="0"/>
    <x v="0"/>
    <n v="1991"/>
    <s v="November 8, 1991 (United States)"/>
    <x v="35"/>
    <n v="1900"/>
    <s v="Kevin Hooks"/>
    <s v="Pam Gibson"/>
    <s v="Tommy Davidson"/>
    <s v="United States"/>
    <x v="1"/>
    <n v="7683267"/>
    <s v="Island World"/>
    <n v="83"/>
    <n v="136.19999999999999"/>
    <n v="9754547.7287499998"/>
    <x v="1"/>
  </r>
  <r>
    <s v="Stuart Little 2"/>
    <x v="1"/>
    <x v="5"/>
    <n v="2002"/>
    <s v="July 19, 2002 (United States)"/>
    <x v="35"/>
    <n v="51000"/>
    <s v="Rob Minkoff"/>
    <s v="E.B. White"/>
    <s v="Michael J. Fox"/>
    <s v="United States"/>
    <x v="66"/>
    <n v="169956806"/>
    <s v="Columbia Pictures"/>
    <n v="77"/>
    <n v="179.9"/>
    <n v="200099840.75811434"/>
    <x v="0"/>
  </r>
  <r>
    <s v="Student Bodies"/>
    <x v="2"/>
    <x v="0"/>
    <n v="1981"/>
    <s v="August 7, 1981 (United States)"/>
    <x v="35"/>
    <n v="4400"/>
    <s v="Mickey Rose"/>
    <s v="Mickey Rose"/>
    <s v="Kristen Riter"/>
    <s v="United States"/>
    <x v="1"/>
    <n v="5165432"/>
    <s v="Allen Smithee Classic Films"/>
    <n v="86"/>
    <n v="90.9"/>
    <n v="14627389.687732343"/>
    <x v="1"/>
  </r>
  <r>
    <s v="Summer '03"/>
    <x v="3"/>
    <x v="0"/>
    <n v="2018"/>
    <s v="December 20, 2018 (Russia)"/>
    <x v="35"/>
    <n v="2900"/>
    <s v="Becca Gleason"/>
    <s v="Becca Gleason"/>
    <s v="Joey King"/>
    <s v="United States"/>
    <x v="1"/>
    <n v="11746"/>
    <s v="Big Cat Productions"/>
    <n v="95"/>
    <n v="251.1"/>
    <n v="19894.420233463035"/>
    <x v="1"/>
  </r>
  <r>
    <s v="Taffin"/>
    <x v="2"/>
    <x v="1"/>
    <n v="1988"/>
    <s v="February 26, 1988 (United States)"/>
    <x v="35"/>
    <n v="1600"/>
    <s v="Francis Megahy"/>
    <s v="David Ambrose"/>
    <s v="Pierce Brosnan"/>
    <s v="United Kingdom"/>
    <x v="1"/>
    <n v="159969"/>
    <s v="United British Artists (UBA)"/>
    <n v="96"/>
    <n v="118.3"/>
    <n v="319833.03346456692"/>
    <x v="1"/>
  </r>
  <r>
    <s v="Terminal Velocity"/>
    <x v="0"/>
    <x v="1"/>
    <n v="1994"/>
    <s v="September 23, 1994 (United States)"/>
    <x v="35"/>
    <n v="13000"/>
    <s v="Deran Sarafian"/>
    <s v="David Twohy"/>
    <s v="Charlie Sheen"/>
    <s v="United States"/>
    <x v="24"/>
    <n v="16487349"/>
    <s v="Hollywood Pictures"/>
    <n v="102"/>
    <n v="148.19999999999999"/>
    <n v="55266174.260726064"/>
    <x v="0"/>
  </r>
  <r>
    <s v="That's My Boy"/>
    <x v="2"/>
    <x v="0"/>
    <n v="2012"/>
    <s v="June 15, 2012 (United States)"/>
    <x v="35"/>
    <n v="94000"/>
    <s v="Sean Anders"/>
    <s v="David Caspe"/>
    <s v="Adam Sandler"/>
    <s v="United States"/>
    <x v="19"/>
    <n v="57719093"/>
    <s v="Columbia Pictures"/>
    <n v="116"/>
    <n v="229.6"/>
    <n v="176576381.89859438"/>
    <x v="0"/>
  </r>
  <r>
    <s v="The Air Up There"/>
    <x v="1"/>
    <x v="0"/>
    <n v="1994"/>
    <s v="January 7, 1994 (United States)"/>
    <x v="35"/>
    <n v="8500"/>
    <s v="Paul Michael Glaser"/>
    <s v="Max Apple"/>
    <s v="Kevin Bacon"/>
    <s v="United States"/>
    <x v="167"/>
    <n v="21011318"/>
    <s v="Hollywood Pictures"/>
    <n v="107"/>
    <n v="148.19999999999999"/>
    <n v="27883922.450348429"/>
    <x v="0"/>
  </r>
  <r>
    <s v="The Aviator"/>
    <x v="1"/>
    <x v="3"/>
    <n v="1985"/>
    <s v="March 15, 1985 (United States)"/>
    <x v="35"/>
    <n v="1200"/>
    <s v="George Miller"/>
    <s v="Ernest K. Gann"/>
    <s v="Christopher Reeve"/>
    <s v="United States"/>
    <x v="1"/>
    <n v="1304192"/>
    <s v="United Artists"/>
    <n v="96"/>
    <n v="107.6"/>
    <n v="1554115.3789597184"/>
    <x v="1"/>
  </r>
  <r>
    <s v="The Beach Bum"/>
    <x v="2"/>
    <x v="0"/>
    <n v="2019"/>
    <s v="March 29, 2019 (United States)"/>
    <x v="35"/>
    <n v="20000"/>
    <s v="Harmony Korine"/>
    <s v="Harmony Korine"/>
    <s v="Matthew McConaughey"/>
    <s v="Switzerland"/>
    <x v="17"/>
    <n v="4554416"/>
    <s v="Iconoclast"/>
    <n v="95"/>
    <n v="255.7"/>
    <n v="8513684.3877300601"/>
    <x v="0"/>
  </r>
  <r>
    <s v="The Beautician and the Beast"/>
    <x v="1"/>
    <x v="0"/>
    <n v="1997"/>
    <s v="February 7, 1997 (United States)"/>
    <x v="35"/>
    <n v="8800"/>
    <s v="Ken Kwapis"/>
    <s v="Todd Graff"/>
    <s v="Fran Drescher"/>
    <s v="United States"/>
    <x v="15"/>
    <n v="11486880"/>
    <s v="High School Sweethearts"/>
    <n v="105"/>
    <n v="160.5"/>
    <n v="22966222.677165352"/>
    <x v="0"/>
  </r>
  <r>
    <s v="The Benchwarmers"/>
    <x v="0"/>
    <x v="0"/>
    <n v="2006"/>
    <s v="April 7, 2006 (United States)"/>
    <x v="35"/>
    <n v="49000"/>
    <s v="Dennis Dugan"/>
    <s v="Allen Covert"/>
    <s v="David Spade"/>
    <s v="United States"/>
    <x v="135"/>
    <n v="64962629"/>
    <s v="Revolution Studios"/>
    <n v="85"/>
    <n v="201.6"/>
    <n v="174243952.96038732"/>
    <x v="0"/>
  </r>
  <r>
    <s v="The Core"/>
    <x v="0"/>
    <x v="1"/>
    <n v="2003"/>
    <s v="March 28, 2003 (United States)"/>
    <x v="35"/>
    <n v="95000"/>
    <s v="Jon Amiel"/>
    <s v="Cooper Layne"/>
    <s v="Aaron Eckhart"/>
    <s v="United Kingdom"/>
    <x v="48"/>
    <n v="73498611"/>
    <s v="Paramount Pictures"/>
    <n v="135"/>
    <n v="184"/>
    <n v="154982884.23321801"/>
    <x v="0"/>
  </r>
  <r>
    <s v="The Day the Earth Stood Still"/>
    <x v="0"/>
    <x v="2"/>
    <n v="2008"/>
    <s v="December 12, 2008 (United States)"/>
    <x v="35"/>
    <n v="165000"/>
    <s v="Scott Derrickson"/>
    <s v="David Scarpa"/>
    <s v="Keanu Reeves"/>
    <s v="United States"/>
    <x v="65"/>
    <n v="233093859"/>
    <s v="Twentieth Century Fox"/>
    <n v="104"/>
    <n v="215.3"/>
    <n v="660071550.53252792"/>
    <x v="0"/>
  </r>
  <r>
    <s v="The Dead Don't Die"/>
    <x v="2"/>
    <x v="0"/>
    <n v="2019"/>
    <s v="June 14, 2019 (United States)"/>
    <x v="35"/>
    <n v="65000"/>
    <s v="Jim Jarmusch"/>
    <s v="Jim Jarmusch"/>
    <s v="Bill Murray"/>
    <s v="United States"/>
    <x v="1"/>
    <n v="15325468"/>
    <s v="Focus Features"/>
    <n v="104"/>
    <n v="255.7"/>
    <n v="20338284.405923344"/>
    <x v="1"/>
  </r>
  <r>
    <s v="The Girlfriend Experience"/>
    <x v="2"/>
    <x v="2"/>
    <n v="2009"/>
    <s v="July 8, 2009 (France)"/>
    <x v="35"/>
    <n v="16000"/>
    <s v="Steven Soderbergh"/>
    <s v="David Levien"/>
    <s v="Sasha Grey"/>
    <s v="United States"/>
    <x v="168"/>
    <n v="1060941"/>
    <s v="Magnolia Pictures"/>
    <n v="77"/>
    <n v="214.5"/>
    <n v="1501480.3655364607"/>
    <x v="0"/>
  </r>
  <r>
    <s v="The Great White Hype"/>
    <x v="2"/>
    <x v="0"/>
    <n v="1996"/>
    <s v="May 3, 1996 (United States)"/>
    <x v="35"/>
    <n v="8500"/>
    <s v="Reginald Hudlin"/>
    <s v="Tony Hendra"/>
    <s v="Samuel L. Jackson"/>
    <s v="United States"/>
    <x v="1"/>
    <n v="8008255"/>
    <s v="Atman Entertainment"/>
    <n v="91"/>
    <n v="156.9"/>
    <n v="12494189.956477214"/>
    <x v="1"/>
  </r>
  <r>
    <s v="The Hand"/>
    <x v="2"/>
    <x v="2"/>
    <n v="1981"/>
    <s v="April 24, 1981 (United States)"/>
    <x v="35"/>
    <n v="5700"/>
    <s v="Oliver Stone"/>
    <s v="Marc Brandel"/>
    <s v="Michael Caine"/>
    <s v="United States"/>
    <x v="1"/>
    <n v="2447576"/>
    <s v="Orion Pictures"/>
    <n v="104"/>
    <n v="90.9"/>
    <n v="5161082.4027681667"/>
    <x v="1"/>
  </r>
  <r>
    <s v="The Hot Chick"/>
    <x v="0"/>
    <x v="0"/>
    <n v="2002"/>
    <s v="December 13, 2002 (United States)"/>
    <x v="35"/>
    <n v="92000"/>
    <s v="Tom Brady"/>
    <s v="Tom Brady"/>
    <s v="Rob Schneider"/>
    <s v="United States"/>
    <x v="1"/>
    <n v="54639553"/>
    <s v="Touchstone Pictures"/>
    <n v="104"/>
    <n v="179.9"/>
    <n v="92544034.458588108"/>
    <x v="1"/>
  </r>
  <r>
    <s v="The House Bunny"/>
    <x v="0"/>
    <x v="0"/>
    <n v="2008"/>
    <s v="August 22, 2008 (United States)"/>
    <x v="35"/>
    <n v="81000"/>
    <s v="Fred Wolf"/>
    <s v="Karen McCullah"/>
    <s v="Anna Faris"/>
    <s v="United States"/>
    <x v="13"/>
    <n v="70439696"/>
    <s v="Columbia Pictures"/>
    <n v="97"/>
    <n v="215.3"/>
    <n v="113620833.09264159"/>
    <x v="0"/>
  </r>
  <r>
    <s v="The Incredible Shrinking Woman"/>
    <x v="1"/>
    <x v="0"/>
    <n v="1981"/>
    <s v="January 30, 1981 (United States)"/>
    <x v="35"/>
    <n v="4500"/>
    <s v="Joel Schumacher"/>
    <s v="Richard Matheson"/>
    <s v="Lily Tomlin"/>
    <s v="United States"/>
    <x v="1"/>
    <n v="20259961"/>
    <s v="Lija Productions"/>
    <n v="88"/>
    <n v="90.9"/>
    <n v="26047300.070464134"/>
    <x v="1"/>
  </r>
  <r>
    <s v="The Kitchen"/>
    <x v="2"/>
    <x v="1"/>
    <n v="2019"/>
    <s v="August 9, 2019 (United States)"/>
    <x v="35"/>
    <n v="18000"/>
    <s v="Andrea Berloff"/>
    <s v="Andrea Berloff"/>
    <s v="Melissa McCarthy"/>
    <s v="United States"/>
    <x v="76"/>
    <n v="15980032"/>
    <s v="BRON Studios"/>
    <n v="102"/>
    <n v="255.7"/>
    <n v="19865833.334965318"/>
    <x v="0"/>
  </r>
  <r>
    <s v="The Lizzie McGuire Movie"/>
    <x v="1"/>
    <x v="3"/>
    <n v="2003"/>
    <s v="May 2, 2003 (United States)"/>
    <x v="35"/>
    <n v="37000"/>
    <s v="Jim Fall"/>
    <s v="Susan Estelle Jansen"/>
    <s v="Hilary Duff"/>
    <s v="United States"/>
    <x v="21"/>
    <n v="55534455"/>
    <s v="Walt Disney Pictures"/>
    <n v="94"/>
    <n v="184"/>
    <n v="67388882.670250893"/>
    <x v="0"/>
  </r>
  <r>
    <s v="The Love Letter"/>
    <x v="0"/>
    <x v="0"/>
    <n v="1999"/>
    <s v="May 21, 1999 (United States)"/>
    <x v="35"/>
    <n v="4200"/>
    <s v="Peter Ho-Sun Chan"/>
    <s v="Cathleen Schine"/>
    <s v="Kate Capshaw"/>
    <s v="United States"/>
    <x v="0"/>
    <n v="9177355"/>
    <s v="Dreamworks Pictures"/>
    <n v="88"/>
    <n v="166.6"/>
    <n v="18868691.420377865"/>
    <x v="0"/>
  </r>
  <r>
    <s v="The Omen"/>
    <x v="2"/>
    <x v="1"/>
    <n v="2006"/>
    <s v="June 6, 2006 (United States)"/>
    <x v="35"/>
    <n v="57000"/>
    <s v="John Moore"/>
    <s v="David Seltzer"/>
    <s v="Liev Schreiber"/>
    <s v="United States"/>
    <x v="13"/>
    <n v="119974972"/>
    <s v="Twentieth Century Fox"/>
    <n v="110"/>
    <n v="201.6"/>
    <n v="443645315.1504854"/>
    <x v="0"/>
  </r>
  <r>
    <s v="The Out-of-Towners"/>
    <x v="0"/>
    <x v="0"/>
    <n v="1999"/>
    <s v="April 2, 1999 (United States)"/>
    <x v="35"/>
    <n v="13000"/>
    <s v="Sam Weisman"/>
    <s v="Neil Simon"/>
    <s v="Steve Martin"/>
    <s v="United States"/>
    <x v="71"/>
    <n v="28544120"/>
    <s v="Cherry Alley Productions"/>
    <n v="90"/>
    <n v="166.6"/>
    <n v="34014053.046538912"/>
    <x v="0"/>
  </r>
  <r>
    <s v="The Perfect Man"/>
    <x v="1"/>
    <x v="0"/>
    <n v="2005"/>
    <s v="June 17, 2005 (United States)"/>
    <x v="35"/>
    <n v="29000"/>
    <s v="Mark Rosman"/>
    <s v="Michael McQuown"/>
    <s v="Hilary Duff"/>
    <s v="United States"/>
    <x v="20"/>
    <n v="19770475"/>
    <s v="Universal Pictures"/>
    <n v="100"/>
    <n v="195.3"/>
    <n v="28084213.2051282"/>
    <x v="0"/>
  </r>
  <r>
    <s v="The Phantom of the Opera"/>
    <x v="2"/>
    <x v="2"/>
    <n v="1989"/>
    <s v="November 3, 1989 (United States)"/>
    <x v="35"/>
    <n v="3800"/>
    <s v="Dwight H. Little"/>
    <s v="Gaston Leroux"/>
    <s v="Robert Englund"/>
    <s v="United States"/>
    <x v="1"/>
    <n v="3953745"/>
    <s v="21st Century Film Corporation"/>
    <n v="93"/>
    <n v="124"/>
    <n v="8586643.6315039191"/>
    <x v="1"/>
  </r>
  <r>
    <s v="The Real McCoy"/>
    <x v="0"/>
    <x v="6"/>
    <n v="1993"/>
    <s v="September 10, 1993 (United States)"/>
    <x v="35"/>
    <n v="8500"/>
    <s v="Russell Mulcahy"/>
    <s v="Desmond Lowden"/>
    <s v="Kim Basinger"/>
    <s v="United States"/>
    <x v="1"/>
    <n v="6484246"/>
    <s v="Bregman/Baer Productions"/>
    <n v="105"/>
    <n v="144.5"/>
    <n v="15116677.553175211"/>
    <x v="1"/>
  </r>
  <r>
    <s v="The Scorpion King"/>
    <x v="0"/>
    <x v="1"/>
    <n v="2002"/>
    <s v="April 19, 2002 (United States)"/>
    <x v="35"/>
    <n v="133000"/>
    <s v="Chuck Russell"/>
    <s v="Stephen Sommers"/>
    <s v="Dwayne Johnson"/>
    <s v="United States"/>
    <x v="48"/>
    <n v="180630907"/>
    <s v="Universal Pictures"/>
    <n v="92"/>
    <n v="179.9"/>
    <n v="337657897.93190181"/>
    <x v="0"/>
  </r>
  <r>
    <s v="The Singing Detective"/>
    <x v="2"/>
    <x v="0"/>
    <n v="2003"/>
    <s v="November 14, 2003 (Brazil)"/>
    <x v="35"/>
    <n v="8200"/>
    <s v="Keith Gordon"/>
    <s v="Dennis Potter"/>
    <s v="Robert Downey Jr."/>
    <s v="United States"/>
    <x v="42"/>
    <n v="435625"/>
    <s v="Icon Productions"/>
    <n v="109"/>
    <n v="184"/>
    <n v="616511.55364607519"/>
    <x v="0"/>
  </r>
  <r>
    <s v="The Spy Next Door"/>
    <x v="1"/>
    <x v="1"/>
    <n v="2010"/>
    <s v="January 15, 2010 (United States)"/>
    <x v="35"/>
    <n v="42000"/>
    <s v="Brian Levant"/>
    <s v="Jonathan Bernstein"/>
    <s v="Jackie Chan"/>
    <s v="United States"/>
    <x v="54"/>
    <n v="66166000"/>
    <s v="Relativity Media"/>
    <n v="94"/>
    <n v="218.1"/>
    <n v="100003870.03968254"/>
    <x v="0"/>
  </r>
  <r>
    <s v="The Twilight Saga: Breaking Dawn - Part 2"/>
    <x v="0"/>
    <x v="3"/>
    <n v="2012"/>
    <s v="November 16, 2012 (United States)"/>
    <x v="35"/>
    <n v="236000"/>
    <s v="Bill Condon"/>
    <s v="Melissa Rosenberg"/>
    <s v="Kristen Stewart"/>
    <s v="United States"/>
    <x v="66"/>
    <n v="829747654"/>
    <s v="Summit Entertainment"/>
    <n v="115"/>
    <n v="229.6"/>
    <n v="2038904114.3048387"/>
    <x v="0"/>
  </r>
  <r>
    <s v="The Whole Ten Yards"/>
    <x v="0"/>
    <x v="0"/>
    <n v="2004"/>
    <s v="April 9, 2004 (United States)"/>
    <x v="35"/>
    <n v="55000"/>
    <s v="Howard Deutch"/>
    <s v="Mitchell Kapner"/>
    <s v="Bruce Willis"/>
    <s v="United States"/>
    <x v="28"/>
    <n v="26170671"/>
    <s v="Nine Yards Two Productions"/>
    <n v="98"/>
    <n v="188.9"/>
    <n v="50823476.441682599"/>
    <x v="0"/>
  </r>
  <r>
    <s v="Three Men and a Little Lady"/>
    <x v="1"/>
    <x v="0"/>
    <n v="1990"/>
    <s v="November 21, 1990 (United States)"/>
    <x v="35"/>
    <n v="23000"/>
    <s v="Emile Ardolino"/>
    <s v="Coline Serreau"/>
    <s v="Tom Selleck"/>
    <s v="United States"/>
    <x v="1"/>
    <n v="71609321"/>
    <s v="Touchstone Pictures"/>
    <n v="104"/>
    <n v="130.69999999999999"/>
    <n v="108230952.9201389"/>
    <x v="1"/>
  </r>
  <r>
    <s v="Tom and Huck"/>
    <x v="1"/>
    <x v="3"/>
    <n v="1995"/>
    <s v="December 22, 1995 (United States)"/>
    <x v="35"/>
    <n v="10000"/>
    <s v="Peter Hewitt"/>
    <s v="Mark Twain"/>
    <s v="Jonathan Taylor Thomas"/>
    <s v="United States"/>
    <x v="1"/>
    <n v="23920048"/>
    <s v="Walt Disney Pictures"/>
    <n v="97"/>
    <n v="152.4"/>
    <n v="47824400.430446193"/>
    <x v="1"/>
  </r>
  <r>
    <s v="Two Girls and a Guy"/>
    <x v="2"/>
    <x v="0"/>
    <n v="1997"/>
    <s v="January 29, 1999 (United Kingdom)"/>
    <x v="35"/>
    <n v="6900"/>
    <s v="James Toback"/>
    <s v="James Toback"/>
    <s v="Robert Downey Jr."/>
    <s v="United States"/>
    <x v="11"/>
    <n v="2057193"/>
    <s v="Fox Searchlight Pictures"/>
    <n v="84"/>
    <n v="160.5"/>
    <n v="2874033.5034387894"/>
    <x v="0"/>
  </r>
  <r>
    <s v="Under Siege 2: Dark Territory"/>
    <x v="2"/>
    <x v="1"/>
    <n v="1995"/>
    <s v="July 14, 1995 (United States)"/>
    <x v="35"/>
    <n v="45000"/>
    <s v="Geoff Murphy"/>
    <s v="Richard Hatem"/>
    <s v="Steven Seagal"/>
    <s v="United States"/>
    <x v="48"/>
    <n v="104324083"/>
    <s v="Warner Bros."/>
    <n v="100"/>
    <n v="152.4"/>
    <n v="233388752.49706313"/>
    <x v="0"/>
  </r>
  <r>
    <s v="Unfriended"/>
    <x v="2"/>
    <x v="4"/>
    <n v="2014"/>
    <s v="April 17, 2015 (United States)"/>
    <x v="35"/>
    <n v="71000"/>
    <s v="Levan Gabriadze"/>
    <s v="Nelson Greaves"/>
    <s v="Heather Sossaman"/>
    <s v="United States"/>
    <x v="11"/>
    <n v="62882090"/>
    <s v="Bazelevs Production"/>
    <n v="83"/>
    <n v="236.7"/>
    <n v="101430242.57808363"/>
    <x v="0"/>
  </r>
  <r>
    <s v="Valiant"/>
    <x v="5"/>
    <x v="5"/>
    <n v="2005"/>
    <s v="August 19, 2005 (United States)"/>
    <x v="35"/>
    <n v="22000"/>
    <s v="Gary Chapman"/>
    <s v="George Webster"/>
    <s v="Ewan McGregor"/>
    <s v="United Kingdom"/>
    <x v="46"/>
    <n v="61746888"/>
    <s v="Vanguard Films and Animation"/>
    <n v="76"/>
    <n v="195.3"/>
    <n v="90758691.623733714"/>
    <x v="0"/>
  </r>
  <r>
    <s v="Vampire Academy"/>
    <x v="0"/>
    <x v="1"/>
    <n v="2014"/>
    <s v="February 7, 2014 (United States)"/>
    <x v="35"/>
    <n v="53000"/>
    <s v="Mark Waters"/>
    <s v="Richelle Mead"/>
    <s v="Zoey Deutch"/>
    <s v="United States"/>
    <x v="8"/>
    <n v="15642346"/>
    <s v="Angry Films"/>
    <n v="104"/>
    <n v="236.7"/>
    <n v="21192631.508225877"/>
    <x v="0"/>
  </r>
  <r>
    <s v="Volcano"/>
    <x v="0"/>
    <x v="1"/>
    <n v="1997"/>
    <s v="April 25, 1997 (United States)"/>
    <x v="35"/>
    <n v="73000"/>
    <s v="Mick Jackson"/>
    <s v="Jerome Armstrong"/>
    <s v="Tommy Lee Jones"/>
    <s v="United States"/>
    <x v="68"/>
    <n v="122823468"/>
    <s v="Twentieth Century Fox"/>
    <n v="104"/>
    <n v="160.5"/>
    <n v="162997868.90069684"/>
    <x v="0"/>
  </r>
  <r>
    <s v="Volunteers"/>
    <x v="2"/>
    <x v="3"/>
    <n v="1985"/>
    <s v="August 16, 1985 (United States)"/>
    <x v="35"/>
    <n v="8900"/>
    <s v="Nicholas Meyer"/>
    <s v="Keith Critchlow"/>
    <s v="Tom Hanks"/>
    <s v="United States"/>
    <x v="1"/>
    <n v="19875740"/>
    <s v="HBO Pictures"/>
    <n v="107"/>
    <n v="107.6"/>
    <n v="37154220.72392638"/>
    <x v="1"/>
  </r>
  <r>
    <s v="Welcome Home, Roscoe Jenkins"/>
    <x v="0"/>
    <x v="0"/>
    <n v="2008"/>
    <s v="February 8, 2008 (United States)"/>
    <x v="35"/>
    <n v="14000"/>
    <s v="Malcolm D. Lee"/>
    <s v="Malcolm D. Lee"/>
    <s v="Martin Lawrence"/>
    <s v="United States"/>
    <x v="46"/>
    <n v="43655418"/>
    <s v="Universal Pictures"/>
    <n v="114"/>
    <n v="215.3"/>
    <n v="77246259.376306623"/>
    <x v="0"/>
  </r>
  <r>
    <s v="Whatever It Takes"/>
    <x v="0"/>
    <x v="0"/>
    <n v="2000"/>
    <s v="March 24, 2000 (United States)"/>
    <x v="35"/>
    <n v="10000"/>
    <s v="David Raynr"/>
    <s v="Mark Schwahn"/>
    <s v="Shane West"/>
    <s v="United States"/>
    <x v="77"/>
    <n v="9902115"/>
    <s v="Columbia Pictures"/>
    <n v="94"/>
    <n v="172.2"/>
    <n v="12746829.068441065"/>
    <x v="0"/>
  </r>
  <r>
    <s v="What's the Worst That Could Happen?"/>
    <x v="0"/>
    <x v="0"/>
    <n v="2001"/>
    <s v="June 1, 2001 (United States)"/>
    <x v="35"/>
    <n v="15000"/>
    <s v="Sam Weisman"/>
    <s v="Donald E. Westlake"/>
    <s v="Martin Lawrence"/>
    <s v="United States"/>
    <x v="48"/>
    <n v="38464131"/>
    <s v="Metro-Goldwyn-Mayer (MGM)"/>
    <n v="94"/>
    <n v="177.1"/>
    <n v="49451564.201265827"/>
    <x v="0"/>
  </r>
  <r>
    <s v="White Noise"/>
    <x v="0"/>
    <x v="2"/>
    <n v="2005"/>
    <s v="January 7, 2005 (United States)"/>
    <x v="35"/>
    <n v="48000"/>
    <s v="Geoffrey Sax"/>
    <s v="Niall Johnson"/>
    <s v="Michael Keaton"/>
    <s v="United Kingdom"/>
    <x v="20"/>
    <n v="91196419"/>
    <s v="Universal Pictures"/>
    <n v="101"/>
    <n v="195.3"/>
    <n v="305693606.92299223"/>
    <x v="0"/>
  </r>
  <r>
    <s v="Whiteout"/>
    <x v="2"/>
    <x v="1"/>
    <n v="2009"/>
    <s v="September 11, 2009 (United States)"/>
    <x v="35"/>
    <n v="38000"/>
    <s v="Dominic Sena"/>
    <s v="Jon Hoeber"/>
    <s v="Kate Beckinsale"/>
    <s v="United States"/>
    <x v="46"/>
    <n v="17976667"/>
    <s v="Warner Bros."/>
    <n v="101"/>
    <n v="214.5"/>
    <n v="40216523.016886927"/>
    <x v="0"/>
  </r>
  <r>
    <s v="Winchester"/>
    <x v="0"/>
    <x v="7"/>
    <n v="2018"/>
    <s v="February 2, 2018 (United States)"/>
    <x v="35"/>
    <n v="32000"/>
    <s v="Michael Spierig"/>
    <s v="Tom Vaughan"/>
    <s v="Helen Mirren"/>
    <s v="Australia"/>
    <x v="117"/>
    <n v="44019588"/>
    <s v="CBS Films"/>
    <n v="99"/>
    <n v="251.1"/>
    <n v="75735564.447204977"/>
    <x v="0"/>
  </r>
  <r>
    <s v="You Don't Mess with the Zohan"/>
    <x v="0"/>
    <x v="0"/>
    <n v="2008"/>
    <s v="June 6, 2008 (United States)"/>
    <x v="35"/>
    <n v="194000"/>
    <s v="Dennis Dugan"/>
    <s v="Adam Sandler"/>
    <s v="Adam Sandler"/>
    <s v="United States"/>
    <x v="68"/>
    <n v="204313400"/>
    <s v="Columbia Pictures"/>
    <n v="113"/>
    <n v="215.3"/>
    <n v="247926296.21664676"/>
    <x v="0"/>
  </r>
  <r>
    <s v="Young Doctors in Love"/>
    <x v="2"/>
    <x v="0"/>
    <n v="1982"/>
    <s v="July 16, 1982 (United States)"/>
    <x v="35"/>
    <n v="3000"/>
    <s v="Garry Marshall"/>
    <s v="Michael Elias"/>
    <s v="Michael McKean"/>
    <s v="United States"/>
    <x v="1"/>
    <n v="30688860"/>
    <s v="ABC Motion Pictures"/>
    <n v="96"/>
    <n v="96.5"/>
    <n v="61357582.952755906"/>
    <x v="1"/>
  </r>
  <r>
    <s v="Your Highness"/>
    <x v="2"/>
    <x v="3"/>
    <n v="2011"/>
    <s v="April 8, 2011 (United States)"/>
    <x v="35"/>
    <n v="99000"/>
    <s v="David Gordon Green"/>
    <s v="Danny McBride"/>
    <s v="Danny McBride"/>
    <s v="United States"/>
    <x v="169"/>
    <n v="28013733"/>
    <s v="Universal Pictures"/>
    <n v="102"/>
    <n v="224.9"/>
    <n v="36015968.122784808"/>
    <x v="0"/>
  </r>
  <r>
    <s v="Yours, Mine &amp; Ours"/>
    <x v="1"/>
    <x v="0"/>
    <n v="2005"/>
    <s v="November 23, 2005 (United States)"/>
    <x v="35"/>
    <n v="27000"/>
    <s v="Raja Gosnell"/>
    <s v="Ron Burch"/>
    <s v="Dennis Quaid"/>
    <s v="United States"/>
    <x v="37"/>
    <n v="72662923"/>
    <s v="Paramount Pictures"/>
    <n v="88"/>
    <n v="195.3"/>
    <n v="128573708.69976771"/>
    <x v="0"/>
  </r>
  <r>
    <s v="12 Rounds"/>
    <x v="0"/>
    <x v="1"/>
    <n v="2009"/>
    <s v="March 27, 2009 (United States)"/>
    <x v="36"/>
    <n v="28000"/>
    <s v="Renny Harlin"/>
    <s v="Daniel Kunka"/>
    <s v="John Cena"/>
    <s v="United States"/>
    <x v="6"/>
    <n v="17280326"/>
    <s v="Fox Atomic"/>
    <n v="108"/>
    <n v="214.5"/>
    <n v="50676759.693936467"/>
    <x v="0"/>
  </r>
  <r>
    <s v="40 Days and 40 Nights"/>
    <x v="2"/>
    <x v="0"/>
    <n v="2002"/>
    <s v="March 1, 2002 (United States)"/>
    <x v="36"/>
    <n v="72000"/>
    <s v="Michael Lehmann"/>
    <s v="Rob Perez"/>
    <s v="Josh Hartnett"/>
    <s v="United Kingdom"/>
    <x v="21"/>
    <n v="95146283"/>
    <s v="Miramax"/>
    <n v="96"/>
    <n v="179.9"/>
    <n v="190230134.05577427"/>
    <x v="0"/>
  </r>
  <r>
    <s v="A Bad Moms Christmas"/>
    <x v="2"/>
    <x v="0"/>
    <n v="2017"/>
    <s v="November 1, 2017 (United States)"/>
    <x v="36"/>
    <n v="46000"/>
    <s v="Jon Lucas"/>
    <s v="Jon Lucas"/>
    <s v="Mila Kunis"/>
    <s v="United States"/>
    <x v="54"/>
    <n v="130560428"/>
    <s v="Huayi Brothers Media"/>
    <n v="104"/>
    <n v="245.1"/>
    <n v="176886449.14006224"/>
    <x v="0"/>
  </r>
  <r>
    <s v="A Chorus of Disapproval"/>
    <x v="1"/>
    <x v="0"/>
    <n v="1989"/>
    <s v="November 3, 1989 (United Kingdom)"/>
    <x v="36"/>
    <n v="776"/>
    <s v="Michael Winner"/>
    <s v="Alan Ayckbourn"/>
    <s v="Jeremy Irons"/>
    <s v="United Kingdom"/>
    <x v="1"/>
    <n v="216373"/>
    <s v="Curzon Films"/>
    <n v="92"/>
    <n v="124"/>
    <n v="274703.55458333332"/>
    <x v="1"/>
  </r>
  <r>
    <s v="A Cry in the Wild"/>
    <x v="1"/>
    <x v="1"/>
    <n v="1990"/>
    <s v="June 1, 1990 (United States)"/>
    <x v="36"/>
    <n v="945"/>
    <s v="Mark Griffiths"/>
    <s v="Gary Paulsen"/>
    <s v="Jared Rushton"/>
    <s v="United States"/>
    <x v="1"/>
    <n v="1494969"/>
    <s v="Concorde Pictures"/>
    <n v="82"/>
    <n v="130.69999999999999"/>
    <n v="3850524.5502958577"/>
    <x v="1"/>
  </r>
  <r>
    <s v="A Guy Thing"/>
    <x v="0"/>
    <x v="0"/>
    <n v="2003"/>
    <s v="January 17, 2003 (United States)"/>
    <x v="36"/>
    <n v="17000"/>
    <s v="Chris Koch"/>
    <s v="Greg Glienna"/>
    <s v="Jason Lee"/>
    <s v="United States"/>
    <x v="0"/>
    <n v="17432163"/>
    <s v="Metro-Goldwyn-Mayer (MGM)"/>
    <n v="101"/>
    <n v="184"/>
    <n v="26347123.34375"/>
    <x v="0"/>
  </r>
  <r>
    <s v="A Stranger Among Us"/>
    <x v="0"/>
    <x v="6"/>
    <n v="1992"/>
    <s v="July 17, 1992 (United States)"/>
    <x v="36"/>
    <n v="3600"/>
    <s v="Sidney Lumet"/>
    <s v="Robert J. Avrech"/>
    <s v="Melanie Griffith"/>
    <s v="United States"/>
    <x v="40"/>
    <n v="12282994"/>
    <s v="Hollywood Pictures"/>
    <n v="110"/>
    <n v="140.30000000000001"/>
    <n v="36021446.311838299"/>
    <x v="0"/>
  </r>
  <r>
    <s v="Absolute Beginners"/>
    <x v="0"/>
    <x v="2"/>
    <n v="1986"/>
    <s v="April 18, 1986 (United States)"/>
    <x v="36"/>
    <n v="3200"/>
    <s v="Julien Temple"/>
    <s v="Colin MacInnes"/>
    <s v="Patsy Kensit"/>
    <s v="United Kingdom"/>
    <x v="1"/>
    <n v="930211"/>
    <s v="Goldcrest Films International"/>
    <n v="108"/>
    <n v="109.6"/>
    <n v="2937153.2818652848"/>
    <x v="1"/>
  </r>
  <r>
    <s v="Alexander"/>
    <x v="2"/>
    <x v="1"/>
    <n v="2004"/>
    <s v="November 24, 2004 (United States)"/>
    <x v="36"/>
    <n v="165000"/>
    <s v="Oliver Stone"/>
    <s v="Oliver Stone"/>
    <s v="Colin Farrell"/>
    <s v="United States"/>
    <x v="170"/>
    <n v="167298192"/>
    <s v="Warner Bros."/>
    <n v="175"/>
    <n v="188.9"/>
    <n v="237649226.58461535"/>
    <x v="0"/>
  </r>
  <r>
    <s v="Alien vs. Predator"/>
    <x v="0"/>
    <x v="1"/>
    <n v="2004"/>
    <s v="August 13, 2004 (United States)"/>
    <x v="36"/>
    <n v="188000"/>
    <s v="Paul W.S. Anderson"/>
    <s v="Dan O'Bannon"/>
    <s v="Sanaa Lathan"/>
    <s v="United States"/>
    <x v="48"/>
    <n v="177427090"/>
    <s v="Twentieth Century Fox"/>
    <n v="101"/>
    <n v="188.9"/>
    <n v="354737758.02493435"/>
    <x v="0"/>
  </r>
  <r>
    <s v="Almost an Angel"/>
    <x v="1"/>
    <x v="0"/>
    <n v="1990"/>
    <s v="December 19, 1990 (United States)"/>
    <x v="36"/>
    <n v="4200"/>
    <s v="John Cornell"/>
    <s v="Paul Hogan"/>
    <s v="Paul Hogan"/>
    <s v="United States"/>
    <x v="13"/>
    <n v="6939946"/>
    <s v="Ironbark Films"/>
    <n v="95"/>
    <n v="130.69999999999999"/>
    <n v="11194290.87453679"/>
    <x v="0"/>
  </r>
  <r>
    <s v="Angel Eyes"/>
    <x v="2"/>
    <x v="2"/>
    <n v="2001"/>
    <s v="May 18, 2001 (United States)"/>
    <x v="36"/>
    <n v="23000"/>
    <s v="Luis Mandoki"/>
    <s v="Gerald Di Pego"/>
    <s v="Jennifer Lopez"/>
    <s v="United States"/>
    <x v="103"/>
    <n v="29715606"/>
    <s v="Franchise Pictures"/>
    <n v="102"/>
    <n v="177.1"/>
    <n v="38859850.421459228"/>
    <x v="0"/>
  </r>
  <r>
    <s v="Another Stakeout"/>
    <x v="0"/>
    <x v="0"/>
    <n v="1993"/>
    <s v="July 23, 1993 (United States)"/>
    <x v="36"/>
    <n v="13000"/>
    <s v="John Badham"/>
    <s v="Jim Kouf"/>
    <s v="Richard Dreyfuss"/>
    <s v="United States"/>
    <x v="1"/>
    <n v="20208496"/>
    <s v="Touchstone Pictures"/>
    <n v="108"/>
    <n v="144.5"/>
    <n v="36959956.369747899"/>
    <x v="1"/>
  </r>
  <r>
    <s v="Atlas Shrugged: Part I"/>
    <x v="0"/>
    <x v="2"/>
    <n v="2011"/>
    <s v="April 15, 2011 (United States)"/>
    <x v="36"/>
    <n v="13000"/>
    <s v="Paul Johansson"/>
    <s v="Brian Patrick O'Toole"/>
    <s v="Taylor Schilling"/>
    <s v="United States"/>
    <x v="0"/>
    <n v="4627375"/>
    <s v="Atlas Productions"/>
    <n v="97"/>
    <n v="224.9"/>
    <n v="6993854.9727182547"/>
    <x v="0"/>
  </r>
  <r>
    <s v="Autumn in New York"/>
    <x v="0"/>
    <x v="2"/>
    <n v="2000"/>
    <s v="August 11, 2000 (United States)"/>
    <x v="36"/>
    <n v="25000"/>
    <s v="Joan Chen"/>
    <s v="Allison Burnett"/>
    <s v="Richard Gere"/>
    <s v="United States"/>
    <x v="93"/>
    <n v="90726668"/>
    <s v="Metro-Goldwyn-Mayer (MGM)"/>
    <n v="103"/>
    <n v="172.2"/>
    <n v="108112693.54556121"/>
    <x v="0"/>
  </r>
  <r>
    <s v="Babylon A.D."/>
    <x v="0"/>
    <x v="1"/>
    <n v="2008"/>
    <s v="August 29, 2008 (United States)"/>
    <x v="36"/>
    <n v="94000"/>
    <s v="Mathieu Kassovitz"/>
    <s v="Maurice G. Dantec"/>
    <s v="Vin Diesel"/>
    <s v="France"/>
    <x v="19"/>
    <n v="72109200"/>
    <s v="Babylon"/>
    <n v="90"/>
    <n v="215.3"/>
    <n v="168107675.89900535"/>
    <x v="0"/>
  </r>
  <r>
    <s v="Back Roads"/>
    <x v="2"/>
    <x v="3"/>
    <n v="1981"/>
    <s v="March 13, 1981 (United States)"/>
    <x v="36"/>
    <n v="829"/>
    <s v="Martin Ritt"/>
    <s v="Gary DeVore"/>
    <s v="Sally Field"/>
    <s v="United States"/>
    <x v="1"/>
    <n v="11809387"/>
    <s v="CBS Theatrical Films"/>
    <n v="94"/>
    <n v="90.9"/>
    <n v="22933844.607393242"/>
    <x v="1"/>
  </r>
  <r>
    <s v="Bad Company"/>
    <x v="0"/>
    <x v="1"/>
    <n v="2002"/>
    <s v="June 7, 2002 (United States)"/>
    <x v="36"/>
    <n v="45000"/>
    <s v="Joel Schumacher"/>
    <s v="Gary M. Goodman"/>
    <s v="Anthony Hopkins"/>
    <s v="United States"/>
    <x v="19"/>
    <n v="66200782"/>
    <s v="Touchstone Pictures"/>
    <n v="116"/>
    <n v="179.9"/>
    <n v="123750786.96564417"/>
    <x v="0"/>
  </r>
  <r>
    <s v="Bad Dreams"/>
    <x v="2"/>
    <x v="4"/>
    <n v="1988"/>
    <s v="April 8, 1988 (United States)"/>
    <x v="36"/>
    <n v="3600"/>
    <s v="Andrew Fleming"/>
    <s v="Andrew Fleming"/>
    <s v="Jennifer Rubin"/>
    <s v="United States"/>
    <x v="81"/>
    <n v="9797098"/>
    <s v="No Frills Film Production"/>
    <n v="80"/>
    <n v="118.3"/>
    <n v="21917590.019089572"/>
    <x v="0"/>
  </r>
  <r>
    <s v="Bad Teacher"/>
    <x v="2"/>
    <x v="0"/>
    <n v="2011"/>
    <s v="June 24, 2011 (United States)"/>
    <x v="36"/>
    <n v="196000"/>
    <s v="Jake Kasdan"/>
    <s v="Gene Stupnitsky"/>
    <s v="Cameron Diaz"/>
    <s v="United States"/>
    <x v="0"/>
    <n v="216197492"/>
    <s v="Columbia Pictures"/>
    <n v="92"/>
    <n v="224.9"/>
    <n v="444503210.60998648"/>
    <x v="0"/>
  </r>
  <r>
    <s v="Barnyard"/>
    <x v="1"/>
    <x v="5"/>
    <n v="2006"/>
    <s v="August 4, 2006 (United States)"/>
    <x v="36"/>
    <n v="29000"/>
    <s v="Steve Oedekerk"/>
    <s v="Steve Oedekerk"/>
    <s v="Kevin James"/>
    <s v="United States"/>
    <x v="127"/>
    <n v="116755080"/>
    <s v="O Entertainment"/>
    <n v="90"/>
    <n v="201.6"/>
    <n v="324591905.80291975"/>
    <x v="0"/>
  </r>
  <r>
    <s v="Battle in Heaven"/>
    <x v="7"/>
    <x v="6"/>
    <n v="2005"/>
    <s v="October 26, 2005 (Belgium)"/>
    <x v="36"/>
    <n v="6100"/>
    <s v="Carlos Reygadas"/>
    <s v="Carlos Reygadas"/>
    <s v="Marcos HernÃ¡ndez"/>
    <s v="Mexico"/>
    <x v="1"/>
    <n v="258227"/>
    <s v="Coproduction Office"/>
    <n v="98"/>
    <n v="195.3"/>
    <n v="332411.35149978875"/>
    <x v="1"/>
  </r>
  <r>
    <s v="Be Cool"/>
    <x v="0"/>
    <x v="0"/>
    <n v="2005"/>
    <s v="March 4, 2005 (United States)"/>
    <x v="36"/>
    <n v="68000"/>
    <s v="F. Gary Gray"/>
    <s v="Elmore Leonard"/>
    <s v="John Travolta"/>
    <s v="United States"/>
    <x v="103"/>
    <n v="95763716"/>
    <s v="Metro-Goldwyn-Mayer (MGM)"/>
    <n v="118"/>
    <n v="195.3"/>
    <n v="144738116.39484128"/>
    <x v="0"/>
  </r>
  <r>
    <s v="Beastly"/>
    <x v="0"/>
    <x v="2"/>
    <n v="2011"/>
    <s v="March 4, 2011 (United States)"/>
    <x v="36"/>
    <n v="76000"/>
    <s v="Daniel Barnz"/>
    <s v="Daniel Barnz"/>
    <s v="Alex Pettyfer"/>
    <s v="United States"/>
    <x v="21"/>
    <n v="43202283"/>
    <s v="CBS Films"/>
    <n v="86"/>
    <n v="224.9"/>
    <n v="53707611.709914319"/>
    <x v="0"/>
  </r>
  <r>
    <s v="Beautiful"/>
    <x v="0"/>
    <x v="0"/>
    <n v="2000"/>
    <s v="September 29, 2000 (United States)"/>
    <x v="36"/>
    <n v="3700"/>
    <s v="Sally Field"/>
    <s v="Jon Bernstein"/>
    <s v="Minnie Driver"/>
    <s v="United States"/>
    <x v="62"/>
    <n v="3169930"/>
    <s v="Destination Films"/>
    <n v="112"/>
    <n v="172.2"/>
    <n v="7789336.0564516122"/>
    <x v="0"/>
  </r>
  <r>
    <s v="Beauty Shop"/>
    <x v="0"/>
    <x v="0"/>
    <n v="2005"/>
    <s v="March 30, 2005 (United States)"/>
    <x v="36"/>
    <n v="17000"/>
    <s v="Bille Woodruff"/>
    <s v="Elizabeth Hunter"/>
    <s v="Queen Latifah"/>
    <s v="United States"/>
    <x v="1"/>
    <n v="37245453"/>
    <s v="Metro-Goldwyn-Mayer (MGM)"/>
    <n v="105"/>
    <n v="195.3"/>
    <n v="50461047.261449531"/>
    <x v="1"/>
  </r>
  <r>
    <s v="Best of the Best II"/>
    <x v="2"/>
    <x v="1"/>
    <n v="1993"/>
    <s v="March 5, 1993 (United States)"/>
    <x v="36"/>
    <n v="5400"/>
    <s v="Robert Radler"/>
    <s v="Max Strom"/>
    <s v="Eric Roberts"/>
    <s v="United States"/>
    <x v="5"/>
    <n v="6608687"/>
    <s v="Picture Securities"/>
    <n v="101"/>
    <n v="144.5"/>
    <n v="18714376.662639406"/>
    <x v="0"/>
  </r>
  <r>
    <s v="Betsy's Wedding"/>
    <x v="2"/>
    <x v="0"/>
    <n v="1990"/>
    <s v="June 22, 1990 (United States)"/>
    <x v="36"/>
    <n v="3500"/>
    <s v="Alan Alda"/>
    <s v="Alan Alda"/>
    <s v="Alan Alda"/>
    <s v="United States"/>
    <x v="1"/>
    <n v="19740070"/>
    <s v="Touchstone Pictures"/>
    <n v="94"/>
    <n v="130.69999999999999"/>
    <n v="30797743.620071683"/>
    <x v="1"/>
  </r>
  <r>
    <s v="Beverly Hills Cop III"/>
    <x v="2"/>
    <x v="1"/>
    <n v="1994"/>
    <s v="May 25, 1994 (United States)"/>
    <x v="36"/>
    <n v="78000"/>
    <s v="John Landis"/>
    <s v="Danilo Bach"/>
    <s v="Eddie Murphy"/>
    <s v="United States"/>
    <x v="24"/>
    <n v="119208989"/>
    <s v="Paramount Pictures"/>
    <n v="104"/>
    <n v="148.19999999999999"/>
    <n v="231504008.59337157"/>
    <x v="0"/>
  </r>
  <r>
    <s v="Beverly Hills Ninja"/>
    <x v="0"/>
    <x v="1"/>
    <n v="1997"/>
    <s v="January 17, 1997 (United States)"/>
    <x v="36"/>
    <n v="40000"/>
    <s v="Dennis Dugan"/>
    <s v="Mark Feldberg"/>
    <s v="Chris Farley"/>
    <s v="United States"/>
    <x v="40"/>
    <n v="31480418"/>
    <s v="3 Arts Entertainment"/>
    <n v="88"/>
    <n v="160.5"/>
    <n v="53318973.677598663"/>
    <x v="0"/>
  </r>
  <r>
    <s v="Body Parts"/>
    <x v="2"/>
    <x v="4"/>
    <n v="1991"/>
    <s v="August 2, 1991 (United States)"/>
    <x v="36"/>
    <n v="4100"/>
    <s v="Eric Red"/>
    <s v="Pierre Boileau"/>
    <s v="Jeff Fahey"/>
    <s v="United States"/>
    <x v="20"/>
    <n v="9188150"/>
    <s v="Paramount Pictures"/>
    <n v="88"/>
    <n v="136.19999999999999"/>
    <n v="25544063.001824819"/>
    <x v="0"/>
  </r>
  <r>
    <s v="Bringing Down the House"/>
    <x v="0"/>
    <x v="0"/>
    <n v="2003"/>
    <s v="March 7, 2003 (United States)"/>
    <x v="36"/>
    <n v="35000"/>
    <s v="Adam Shankman"/>
    <s v="Jason Filardi"/>
    <s v="Steve Martin"/>
    <s v="United States"/>
    <x v="135"/>
    <n v="164729679"/>
    <s v="Touchstone Pictures"/>
    <n v="105"/>
    <n v="184"/>
    <n v="248973874.95684525"/>
    <x v="0"/>
  </r>
  <r>
    <s v="Bubble Boy"/>
    <x v="0"/>
    <x v="3"/>
    <n v="2001"/>
    <s v="August 24, 2001 (United States)"/>
    <x v="36"/>
    <n v="31000"/>
    <s v="Blair Hayes"/>
    <s v="Cinco Paul"/>
    <s v="Jake Gyllenhaal"/>
    <s v="United States"/>
    <x v="29"/>
    <n v="5007898"/>
    <s v="Bandeira Entertainment"/>
    <n v="84"/>
    <n v="177.1"/>
    <n v="6996361.8551123338"/>
    <x v="0"/>
  </r>
  <r>
    <s v="Bushwhacked"/>
    <x v="0"/>
    <x v="3"/>
    <n v="1995"/>
    <s v="August 4, 1995 (United States)"/>
    <x v="36"/>
    <n v="5700"/>
    <s v="Greg Beeman"/>
    <s v="John Jordan"/>
    <s v="Daniel Stern"/>
    <s v="United States"/>
    <x v="1"/>
    <n v="7919823"/>
    <s v="Twentieth Century Fox"/>
    <n v="90"/>
    <n v="152.4"/>
    <n v="14804724.344171777"/>
    <x v="1"/>
  </r>
  <r>
    <s v="C.H.U.D."/>
    <x v="2"/>
    <x v="4"/>
    <n v="1984"/>
    <s v="August 31, 1984 (United States)"/>
    <x v="36"/>
    <n v="11000"/>
    <s v="Douglas Cheek"/>
    <s v="Parnell Hall"/>
    <s v="John Heard"/>
    <s v="United States"/>
    <x v="113"/>
    <n v="4654423"/>
    <s v="C.H.U.D. Productions"/>
    <n v="88"/>
    <n v="103.9"/>
    <n v="9814551.4747404847"/>
    <x v="0"/>
  </r>
  <r>
    <s v="Cabin Fever"/>
    <x v="2"/>
    <x v="4"/>
    <n v="2002"/>
    <s v="September 12, 2003 (United States)"/>
    <x v="36"/>
    <n v="75000"/>
    <s v="Eli Roth"/>
    <s v="Eli Roth"/>
    <s v="Jordan Ladd"/>
    <s v="United States"/>
    <x v="112"/>
    <n v="30553394"/>
    <s v="Tonic Films"/>
    <n v="93"/>
    <n v="179.9"/>
    <n v="86520624.087360591"/>
    <x v="0"/>
  </r>
  <r>
    <s v="Carbon Copy"/>
    <x v="1"/>
    <x v="0"/>
    <n v="1981"/>
    <s v="September 25, 1981 (United States)"/>
    <x v="36"/>
    <n v="2600"/>
    <s v="Michael Schultz"/>
    <s v="Stanley Shapiro"/>
    <s v="George Segal"/>
    <s v="United States"/>
    <x v="14"/>
    <n v="9566593"/>
    <s v="DeHaven/Shapiro Productions"/>
    <n v="92"/>
    <n v="90.9"/>
    <n v="35375496.202669904"/>
    <x v="0"/>
  </r>
  <r>
    <s v="Charlie's Angels"/>
    <x v="0"/>
    <x v="1"/>
    <n v="2000"/>
    <s v="November 3, 2000 (United States)"/>
    <x v="36"/>
    <n v="179000"/>
    <s v="McG"/>
    <s v="Ryan Rowe"/>
    <s v="Cameron Diaz"/>
    <s v="United States"/>
    <x v="171"/>
    <n v="264105545"/>
    <s v="Columbia Pictures"/>
    <n v="98"/>
    <n v="172.2"/>
    <n v="412047924.02201736"/>
    <x v="0"/>
  </r>
  <r>
    <s v="Cherry 2000"/>
    <x v="0"/>
    <x v="1"/>
    <n v="1987"/>
    <s v="February 5, 1988 (United States)"/>
    <x v="36"/>
    <n v="9100"/>
    <s v="Steve De Jarnatt"/>
    <s v="Lloyd Fonvielle"/>
    <s v="Melanie Griffith"/>
    <s v="United States"/>
    <x v="20"/>
    <m/>
    <s v="Orion Pictures"/>
    <n v="99"/>
    <n v="113.6"/>
    <s v="Missing"/>
    <x v="1"/>
  </r>
  <r>
    <s v="Children of the Corn"/>
    <x v="2"/>
    <x v="4"/>
    <n v="1984"/>
    <s v="March 9, 1984 (United States)"/>
    <x v="36"/>
    <n v="49000"/>
    <s v="Fritz Kiersch"/>
    <s v="Stephen King"/>
    <s v="Peter Horton"/>
    <s v="United States"/>
    <x v="53"/>
    <n v="14568989"/>
    <s v="Hal Roach Studios"/>
    <n v="92"/>
    <n v="103.9"/>
    <n v="37524691.025359251"/>
    <x v="0"/>
  </r>
  <r>
    <s v="Communion"/>
    <x v="2"/>
    <x v="7"/>
    <n v="1989"/>
    <s v="November 10, 1989 (United States)"/>
    <x v="36"/>
    <n v="5900"/>
    <s v="Philippe Mora"/>
    <s v="Whitley Strieber"/>
    <s v="Christopher Walken"/>
    <s v="United States"/>
    <x v="17"/>
    <n v="1919653"/>
    <s v="Allied Vision"/>
    <n v="107"/>
    <n v="124"/>
    <n v="3727968.5729764178"/>
    <x v="0"/>
  </r>
  <r>
    <s v="Company Business"/>
    <x v="0"/>
    <x v="1"/>
    <n v="1991"/>
    <s v="September 6, 1991 (United States)"/>
    <x v="36"/>
    <n v="2600"/>
    <s v="Nicholas Meyer"/>
    <s v="Nicholas Meyer"/>
    <s v="Gene Hackman"/>
    <s v="United States"/>
    <x v="40"/>
    <n v="1501785"/>
    <s v="PathÃ© Entertainment"/>
    <n v="98"/>
    <n v="136.19999999999999"/>
    <n v="2486923.3125"/>
    <x v="0"/>
  </r>
  <r>
    <s v="Cop Out"/>
    <x v="2"/>
    <x v="1"/>
    <n v="2010"/>
    <s v="February 26, 2010 (United States)"/>
    <x v="36"/>
    <n v="86000"/>
    <s v="Kevin Smith"/>
    <s v="Robb Cullen"/>
    <s v="Bruce Willis"/>
    <s v="United States"/>
    <x v="8"/>
    <n v="55611001"/>
    <s v="Warner Bros."/>
    <n v="107"/>
    <n v="218.1"/>
    <n v="71496506.348945156"/>
    <x v="0"/>
  </r>
  <r>
    <s v="Crocodile Dundee II"/>
    <x v="1"/>
    <x v="1"/>
    <n v="1988"/>
    <s v="May 25, 1988 (United States)"/>
    <x v="36"/>
    <n v="55000"/>
    <s v="John Cornell"/>
    <s v="Paul Hogan"/>
    <s v="Paul Hogan"/>
    <s v="Australia"/>
    <x v="62"/>
    <n v="239606210"/>
    <s v="Paramount Pictures"/>
    <n v="108"/>
    <n v="118.3"/>
    <n v="666131498.05656934"/>
    <x v="0"/>
  </r>
  <r>
    <s v="Daddy Day Care"/>
    <x v="1"/>
    <x v="0"/>
    <n v="2003"/>
    <s v="May 9, 2003 (United States)"/>
    <x v="36"/>
    <n v="65000"/>
    <s v="Steve Carr"/>
    <s v="Geoff Rodkey"/>
    <s v="Eddie Murphy"/>
    <s v="United States"/>
    <x v="48"/>
    <n v="164433867"/>
    <s v="Revolution Studios"/>
    <n v="92"/>
    <n v="184"/>
    <n v="199534047.29151732"/>
    <x v="0"/>
  </r>
  <r>
    <s v="Dahmer"/>
    <x v="2"/>
    <x v="7"/>
    <n v="2002"/>
    <s v="2019 (United States)"/>
    <x v="36"/>
    <n v="9700"/>
    <s v="David Jacobson"/>
    <s v="David Birke"/>
    <s v="Jeremy Renner"/>
    <s v="United States"/>
    <x v="50"/>
    <n v="144008"/>
    <s v="Blockbuster Films"/>
    <n v="101"/>
    <n v="179.9"/>
    <n v="224676.07578084996"/>
    <x v="0"/>
  </r>
  <r>
    <s v="Dangerous Game"/>
    <x v="2"/>
    <x v="2"/>
    <n v="1993"/>
    <s v="November 19, 1993 (United States)"/>
    <x v="36"/>
    <n v="3600"/>
    <s v="Abel Ferrara"/>
    <s v="Nicholas St. John"/>
    <s v="Harvey Keitel"/>
    <s v="Italy"/>
    <x v="20"/>
    <n v="1261210"/>
    <s v="Cecchi Gori Europa N.V."/>
    <n v="108"/>
    <n v="144.5"/>
    <n v="1784907.974918718"/>
    <x v="0"/>
  </r>
  <r>
    <s v="Dangerously Close"/>
    <x v="2"/>
    <x v="1"/>
    <n v="1986"/>
    <s v="May 9, 1986 (United States)"/>
    <x v="36"/>
    <n v="1200"/>
    <s v="Albert Pyun"/>
    <s v="Scott Fields"/>
    <s v="John Stockwell"/>
    <s v="United States"/>
    <x v="1"/>
    <n v="2390525"/>
    <s v="Golan-Globus Productions"/>
    <n v="95"/>
    <n v="109.6"/>
    <n v="3073388.0485232067"/>
    <x v="1"/>
  </r>
  <r>
    <s v="Dark Water"/>
    <x v="0"/>
    <x v="2"/>
    <n v="2005"/>
    <s v="July 8, 2005 (United States)"/>
    <x v="36"/>
    <n v="60000"/>
    <s v="Walter Salles"/>
    <s v="KÃ´ji Suzuki"/>
    <s v="Jennifer Connelly"/>
    <s v="United States"/>
    <x v="8"/>
    <n v="68357079"/>
    <s v="Touchstone Pictures"/>
    <n v="105"/>
    <n v="195.3"/>
    <n v="190040163.97171533"/>
    <x v="0"/>
  </r>
  <r>
    <s v="Deadly Blessing"/>
    <x v="2"/>
    <x v="4"/>
    <n v="1981"/>
    <s v="August 14, 1981 (United States)"/>
    <x v="36"/>
    <n v="5200"/>
    <s v="Wes Craven"/>
    <s v="Glenn M. Benest"/>
    <s v="Maren Jensen"/>
    <s v="United States"/>
    <x v="57"/>
    <n v="8279042"/>
    <s v="PolyGram Filmed Entertainment"/>
    <n v="100"/>
    <n v="90.9"/>
    <n v="14022368.523624236"/>
    <x v="0"/>
  </r>
  <r>
    <s v="Deadly Friend"/>
    <x v="2"/>
    <x v="2"/>
    <n v="1986"/>
    <s v="October 10, 1986 (United States)"/>
    <x v="36"/>
    <n v="6900"/>
    <s v="Wes Craven"/>
    <s v="Diana Henstell"/>
    <s v="Matthew Labyorteaux"/>
    <s v="United States"/>
    <x v="1"/>
    <n v="8988731"/>
    <s v="Warner Bros."/>
    <n v="91"/>
    <n v="109.6"/>
    <n v="24109738.870598592"/>
    <x v="1"/>
  </r>
  <r>
    <s v="Death Machine"/>
    <x v="2"/>
    <x v="1"/>
    <n v="1994"/>
    <s v="May 26, 1995 (United Kingdom)"/>
    <x v="36"/>
    <n v="4000"/>
    <s v="Stephen Norrington"/>
    <s v="Stephen Norrington"/>
    <s v="Brad Dourif"/>
    <s v="United Kingdom"/>
    <x v="1"/>
    <n v="3129045"/>
    <s v="Entertainment Film Distributors"/>
    <n v="120"/>
    <n v="148.19999999999999"/>
    <n v="3728666.4509190461"/>
    <x v="1"/>
  </r>
  <r>
    <s v="Defenseless"/>
    <x v="2"/>
    <x v="12"/>
    <n v="1991"/>
    <s v="August 23, 1991 (United States)"/>
    <x v="36"/>
    <n v="815"/>
    <s v="Martin Campbell"/>
    <s v="James Cresson"/>
    <s v="Barbara Hershey"/>
    <s v="United States"/>
    <x v="1"/>
    <n v="6413375"/>
    <s v="New Visions Pictures"/>
    <n v="104"/>
    <n v="136.19999999999999"/>
    <n v="17202071.852992959"/>
    <x v="1"/>
  </r>
  <r>
    <s v="Dennis the Menace"/>
    <x v="1"/>
    <x v="0"/>
    <n v="1993"/>
    <s v="June 25, 1993 (United States)"/>
    <x v="36"/>
    <n v="58000"/>
    <s v="Nick Castle"/>
    <s v="Hank Ketcham"/>
    <s v="Walter Matthau"/>
    <s v="United States"/>
    <x v="1"/>
    <n v="117270765"/>
    <s v="Warner Bros."/>
    <n v="94"/>
    <n v="144.5"/>
    <n v="302049045.60862213"/>
    <x v="1"/>
  </r>
  <r>
    <s v="Deuces Wild"/>
    <x v="2"/>
    <x v="1"/>
    <n v="2002"/>
    <s v="May 3, 2002 (United States)"/>
    <x v="36"/>
    <n v="7100"/>
    <s v="Scott Kalvert"/>
    <s v="Paul Kimatian"/>
    <s v="Stephen Dorff"/>
    <s v="United States"/>
    <x v="20"/>
    <n v="6282446"/>
    <s v="CineWild"/>
    <n v="96"/>
    <n v="179.9"/>
    <n v="8077051.8827004218"/>
    <x v="0"/>
  </r>
  <r>
    <s v="Diary of the Dead"/>
    <x v="2"/>
    <x v="8"/>
    <n v="2007"/>
    <s v="February 22, 2008 (United States)"/>
    <x v="36"/>
    <n v="46000"/>
    <s v="George A. Romero"/>
    <s v="George A. Romero"/>
    <s v="Michelle Morgan"/>
    <s v="United States"/>
    <x v="63"/>
    <n v="5540941"/>
    <s v="Artfire Films"/>
    <n v="95"/>
    <n v="207.3"/>
    <n v="15404422.652372263"/>
    <x v="0"/>
  </r>
  <r>
    <s v="Dickie Roberts: Former Child Star"/>
    <x v="0"/>
    <x v="0"/>
    <n v="2003"/>
    <s v="September 5, 2003 (United States)"/>
    <x v="36"/>
    <n v="14000"/>
    <s v="Sam Weisman"/>
    <s v="Fred Wolf"/>
    <s v="David Spade"/>
    <s v="United States"/>
    <x v="21"/>
    <n v="23769505"/>
    <s v="Paramount Pictures"/>
    <n v="98"/>
    <n v="184"/>
    <n v="28843361.901632816"/>
    <x v="0"/>
  </r>
  <r>
    <s v="Disturbing Behavior"/>
    <x v="2"/>
    <x v="4"/>
    <n v="1998"/>
    <s v="July 24, 1998 (United States)"/>
    <x v="36"/>
    <n v="21000"/>
    <s v="David Nutter"/>
    <s v="Scott Rosenberg"/>
    <s v="James Marsden"/>
    <s v="Australia"/>
    <x v="10"/>
    <n v="17514980"/>
    <s v="Metro-Goldwyn-Mayer (MGM)"/>
    <n v="84"/>
    <n v="163"/>
    <n v="21774028.584251326"/>
    <x v="0"/>
  </r>
  <r>
    <s v="Dolittle"/>
    <x v="1"/>
    <x v="3"/>
    <n v="2020"/>
    <s v="January 17, 2020 (United States)"/>
    <x v="36"/>
    <n v="53000"/>
    <s v="Stephen Gaghan"/>
    <s v="Stephen Gaghan"/>
    <s v="Robert Downey Jr."/>
    <s v="United States"/>
    <x v="153"/>
    <n v="245487753"/>
    <s v="Universal Pictures"/>
    <n v="101"/>
    <n v="258.8"/>
    <n v="448980302.15546221"/>
    <x v="0"/>
  </r>
  <r>
    <s v="Domestic Disturbance"/>
    <x v="0"/>
    <x v="6"/>
    <n v="2001"/>
    <s v="November 2, 2001 (United States)"/>
    <x v="36"/>
    <n v="25000"/>
    <s v="Harold Becker"/>
    <s v="Lewis Colick"/>
    <s v="John Travolta"/>
    <s v="United States"/>
    <x v="71"/>
    <n v="54249294"/>
    <s v="Paramount Pictures"/>
    <n v="89"/>
    <n v="177.1"/>
    <n v="68873999.507499993"/>
    <x v="0"/>
  </r>
  <r>
    <s v="Don't Be Afraid of the Dark"/>
    <x v="2"/>
    <x v="8"/>
    <n v="2010"/>
    <s v="August 26, 2011 (United States)"/>
    <x v="36"/>
    <n v="47000"/>
    <s v="Troy Nixey"/>
    <s v="Guillermo del Toro"/>
    <s v="Katie Holmes"/>
    <s v="United States"/>
    <x v="13"/>
    <n v="38269529"/>
    <s v="Miramax"/>
    <n v="99"/>
    <n v="218.1"/>
    <n v="45603150.122409075"/>
    <x v="0"/>
  </r>
  <r>
    <s v="Double Impact"/>
    <x v="2"/>
    <x v="1"/>
    <n v="1991"/>
    <s v="August 9, 1991 (United States)"/>
    <x v="36"/>
    <n v="39000"/>
    <s v="Sheldon Lettich"/>
    <s v="Sheldon Lettich"/>
    <s v="Jean-Claude Van Damme"/>
    <s v="United States"/>
    <x v="10"/>
    <n v="30102717"/>
    <s v="Stone Group Pictures"/>
    <n v="110"/>
    <n v="136.19999999999999"/>
    <n v="51791631.111801244"/>
    <x v="0"/>
  </r>
  <r>
    <s v="Drop Zone"/>
    <x v="2"/>
    <x v="1"/>
    <n v="1994"/>
    <s v="December 9, 1994 (United States)"/>
    <x v="36"/>
    <n v="19000"/>
    <s v="John Badham"/>
    <s v="Tony Griffin"/>
    <s v="Wesley Snipes"/>
    <s v="United States"/>
    <x v="37"/>
    <n v="28735315"/>
    <s v="Paramount Pictures"/>
    <n v="101"/>
    <n v="148.19999999999999"/>
    <n v="55804018.358827271"/>
    <x v="0"/>
  </r>
  <r>
    <s v="Dumb and Dumber to"/>
    <x v="0"/>
    <x v="0"/>
    <n v="2014"/>
    <s v="November 14, 2014 (United States)"/>
    <x v="36"/>
    <n v="131000"/>
    <s v="Bobby Farrelly"/>
    <s v="Sean Anders"/>
    <s v="Jim Carrey"/>
    <s v="United States"/>
    <x v="28"/>
    <n v="169837010"/>
    <s v="Universal Pictures"/>
    <n v="109"/>
    <n v="236.7"/>
    <n v="211135605.65891472"/>
    <x v="0"/>
  </r>
  <r>
    <s v="Elles"/>
    <x v="8"/>
    <x v="2"/>
    <n v="2011"/>
    <s v="February 1, 2012 (France)"/>
    <x v="36"/>
    <n v="6700"/>
    <s v="Malgorzata Szumowska"/>
    <s v="Tine Byrckel"/>
    <s v="Juliette Binoche"/>
    <s v="France"/>
    <x v="1"/>
    <n v="3822241"/>
    <s v="Slot Machine"/>
    <n v="99"/>
    <n v="224.9"/>
    <n v="7641973.9678477691"/>
    <x v="1"/>
  </r>
  <r>
    <s v="Ernest Saves Christmas"/>
    <x v="1"/>
    <x v="0"/>
    <n v="1988"/>
    <s v="November 11, 1988 (United States)"/>
    <x v="36"/>
    <n v="10000"/>
    <s v="John R. Cherry III"/>
    <s v="Ed Turner"/>
    <s v="Jim Varney"/>
    <s v="United States"/>
    <x v="14"/>
    <n v="28202109"/>
    <s v="Touchstone Pictures"/>
    <n v="95"/>
    <n v="118.3"/>
    <n v="46702079.414673917"/>
    <x v="0"/>
  </r>
  <r>
    <s v="Exit Wounds"/>
    <x v="2"/>
    <x v="1"/>
    <n v="2001"/>
    <s v="March 16, 2001 (United States)"/>
    <x v="36"/>
    <n v="33000"/>
    <s v="Andrzej Bartkowiak"/>
    <s v="Ed Horowitz"/>
    <s v="Steven Seagal"/>
    <s v="United States"/>
    <x v="24"/>
    <n v="79958599"/>
    <s v="Warner Bros."/>
    <n v="101"/>
    <n v="177.1"/>
    <n v="226425512.22397768"/>
    <x v="0"/>
  </r>
  <r>
    <s v="Failure to Launch"/>
    <x v="0"/>
    <x v="0"/>
    <n v="2006"/>
    <s v="March 10, 2006 (United States)"/>
    <x v="36"/>
    <n v="76000"/>
    <s v="Tom Dey"/>
    <s v="Tom J. Astle"/>
    <s v="Matthew McConaughey"/>
    <s v="United States"/>
    <x v="24"/>
    <n v="130224158"/>
    <s v="Paramount Pictures"/>
    <n v="97"/>
    <n v="201.6"/>
    <n v="398386555.64859438"/>
    <x v="0"/>
  </r>
  <r>
    <s v="Fantastic 4: Rise of the Silver Surfer"/>
    <x v="1"/>
    <x v="1"/>
    <n v="2007"/>
    <s v="June 15, 2007 (United States)"/>
    <x v="36"/>
    <n v="254000"/>
    <s v="Tim Story"/>
    <s v="Don Payne"/>
    <s v="Ioan Gruffudd"/>
    <s v="United States"/>
    <x v="99"/>
    <n v="301913131"/>
    <s v="Twentieth Century Fox"/>
    <n v="92"/>
    <n v="207.3"/>
    <n v="675425337.85389137"/>
    <x v="0"/>
  </r>
  <r>
    <s v="Fighting"/>
    <x v="0"/>
    <x v="1"/>
    <n v="2009"/>
    <s v="April 24, 2009 (United States)"/>
    <x v="36"/>
    <n v="32000"/>
    <s v="Dito Montiel"/>
    <s v="Robert Munic"/>
    <s v="Channing Tatum"/>
    <s v="United States"/>
    <x v="1"/>
    <n v="32482728"/>
    <s v="Rogue Pictures"/>
    <n v="105"/>
    <n v="214.5"/>
    <n v="120115136.184466"/>
    <x v="1"/>
  </r>
  <r>
    <s v="Fist Fight"/>
    <x v="2"/>
    <x v="0"/>
    <n v="2017"/>
    <s v="February 17, 2017 (United States)"/>
    <x v="36"/>
    <n v="41000"/>
    <s v="Richie Keen"/>
    <s v="Van Robichaux"/>
    <s v="Ice Cube"/>
    <s v="United States"/>
    <x v="6"/>
    <n v="41087017"/>
    <s v="New Line Cinema"/>
    <n v="91"/>
    <n v="245.1"/>
    <n v="62099276.189980164"/>
    <x v="0"/>
  </r>
  <r>
    <s v="Forced Vengeance"/>
    <x v="2"/>
    <x v="1"/>
    <n v="1982"/>
    <s v="July 30, 1982 (United States)"/>
    <x v="36"/>
    <n v="2900"/>
    <s v="James Fargo"/>
    <s v="Franklin Thompson"/>
    <s v="Chuck Norris"/>
    <s v="United States"/>
    <x v="17"/>
    <n v="6660333"/>
    <s v="Metro-Goldwyn-Mayer (MGM)"/>
    <n v="90"/>
    <n v="96.5"/>
    <n v="10743268.740603492"/>
    <x v="0"/>
  </r>
  <r>
    <s v="Fred Claus"/>
    <x v="1"/>
    <x v="0"/>
    <n v="2007"/>
    <s v="November 9, 2007 (United States)"/>
    <x v="36"/>
    <n v="41000"/>
    <s v="David Dobkin"/>
    <s v="Dan Fogelman"/>
    <s v="Vince Vaughn"/>
    <s v="United States"/>
    <x v="26"/>
    <n v="97838349"/>
    <s v="Warner Bros."/>
    <n v="116"/>
    <n v="207.3"/>
    <n v="125945690.49556401"/>
    <x v="0"/>
  </r>
  <r>
    <s v="Good Luck Chuck"/>
    <x v="2"/>
    <x v="0"/>
    <n v="2007"/>
    <s v="September 21, 2007 (United States)"/>
    <x v="36"/>
    <n v="87000"/>
    <s v="Mark Helfrich"/>
    <s v="Josh Stolberg"/>
    <s v="Dane Cook"/>
    <s v="United States"/>
    <x v="13"/>
    <n v="59768495"/>
    <s v="Lionsgate"/>
    <n v="96"/>
    <n v="207.3"/>
    <n v="83500506.311325073"/>
    <x v="0"/>
  </r>
  <r>
    <s v="Goosebumps 2: Haunted Halloween"/>
    <x v="1"/>
    <x v="5"/>
    <n v="2018"/>
    <s v="October 12, 2018 (United States)"/>
    <x v="36"/>
    <n v="19000"/>
    <s v="Ari Sandel"/>
    <s v="Rob Lieber"/>
    <s v="Wendi McLendon-Covey"/>
    <s v="United States"/>
    <x v="46"/>
    <n v="93320380"/>
    <s v="Sony Pictures Animation"/>
    <n v="90"/>
    <n v="251.1"/>
    <n v="137167003.30921367"/>
    <x v="0"/>
  </r>
  <r>
    <s v="Guilty as Sin"/>
    <x v="2"/>
    <x v="6"/>
    <n v="1993"/>
    <s v="June 4, 1993 (United States)"/>
    <x v="36"/>
    <n v="4900"/>
    <s v="Sidney Lumet"/>
    <s v="Larry Cohen"/>
    <s v="Rebecca De Mornay"/>
    <s v="United States"/>
    <x v="2"/>
    <n v="22866222"/>
    <s v="Hollywood Pictures"/>
    <n v="107"/>
    <n v="144.5"/>
    <n v="27248094.811888933"/>
    <x v="0"/>
  </r>
  <r>
    <s v="Hanky Panky"/>
    <x v="1"/>
    <x v="1"/>
    <n v="1982"/>
    <s v="June 4, 1982 (United States)"/>
    <x v="36"/>
    <n v="2400"/>
    <s v="Sidney Poitier"/>
    <s v="Henry Rosenbaum"/>
    <s v="Gene Wilder"/>
    <s v="United States"/>
    <x v="1"/>
    <n v="9823934"/>
    <s v="Columbia Pictures"/>
    <n v="110"/>
    <n v="96.5"/>
    <n v="12212781.272133823"/>
    <x v="1"/>
  </r>
  <r>
    <s v="Happily Ever After"/>
    <x v="5"/>
    <x v="5"/>
    <n v="1989"/>
    <s v="May 28, 1993 (United States)"/>
    <x v="36"/>
    <n v="2200"/>
    <s v="John Howley"/>
    <s v="Martha Moran"/>
    <s v="Edward Asner"/>
    <s v="United States"/>
    <x v="1"/>
    <n v="3299382"/>
    <s v="Filmation Associates"/>
    <n v="75"/>
    <n v="124"/>
    <n v="9172643.2062043808"/>
    <x v="1"/>
  </r>
  <r>
    <s v="He Said, She Said"/>
    <x v="0"/>
    <x v="0"/>
    <n v="1991"/>
    <s v="February 22, 1991 (United States)"/>
    <x v="36"/>
    <n v="6100"/>
    <s v="Ken Kwapis"/>
    <s v="Brian Hohlfeld"/>
    <s v="Kevin Bacon"/>
    <s v="United States"/>
    <x v="1"/>
    <n v="9804775"/>
    <s v="Paramount Pictures"/>
    <n v="115"/>
    <n v="136.19999999999999"/>
    <n v="19603116.420603674"/>
    <x v="1"/>
  </r>
  <r>
    <s v="Heart Condition"/>
    <x v="2"/>
    <x v="0"/>
    <n v="1990"/>
    <s v="February 2, 1990 (United States)"/>
    <x v="36"/>
    <n v="3300"/>
    <s v="James D. Parriott"/>
    <s v="James D. Parriott"/>
    <s v="Bob Hoskins"/>
    <s v="United States"/>
    <x v="1"/>
    <n v="4134992"/>
    <s v="New Line Cinema"/>
    <n v="100"/>
    <n v="130.69999999999999"/>
    <n v="5487508.9825783968"/>
    <x v="1"/>
  </r>
  <r>
    <s v="Heat"/>
    <x v="2"/>
    <x v="1"/>
    <n v="1986"/>
    <s v="March 13, 1987 (United States)"/>
    <x v="36"/>
    <n v="1900"/>
    <s v="Dick Richards"/>
    <s v="William Goldman"/>
    <s v="Burt Reynolds"/>
    <s v="United States"/>
    <x v="21"/>
    <n v="2793214"/>
    <s v="Escalante Productions"/>
    <n v="101"/>
    <n v="109.6"/>
    <n v="4805716.0124223605"/>
    <x v="0"/>
  </r>
  <r>
    <s v="High-Rise"/>
    <x v="2"/>
    <x v="2"/>
    <n v="2015"/>
    <s v="April 28, 2016 (United States)"/>
    <x v="36"/>
    <n v="40000"/>
    <s v="Ben Wheatley"/>
    <s v="Amy Jump"/>
    <s v="Tom Hiddleston"/>
    <s v="United Kingdom"/>
    <x v="1"/>
    <n v="4289074"/>
    <s v="HanWay Films"/>
    <n v="119"/>
    <n v="237"/>
    <n v="7589319.6736353077"/>
    <x v="1"/>
  </r>
  <r>
    <s v="House at the End of the Street"/>
    <x v="0"/>
    <x v="2"/>
    <n v="2012"/>
    <s v="September 21, 2012 (United States)"/>
    <x v="36"/>
    <n v="74000"/>
    <s v="Mark Tonderai"/>
    <s v="David Loucka"/>
    <s v="Jennifer Lawrence"/>
    <s v="United States"/>
    <x v="20"/>
    <n v="44287131"/>
    <s v="Relativity Media"/>
    <n v="101"/>
    <n v="229.6"/>
    <n v="65095459.795947894"/>
    <x v="0"/>
  </r>
  <r>
    <s v="House on Haunted Hill"/>
    <x v="2"/>
    <x v="6"/>
    <n v="1999"/>
    <s v="October 29, 1999 (United States)"/>
    <x v="36"/>
    <n v="54000"/>
    <s v="William Malone"/>
    <s v="Robb White"/>
    <s v="Geoffrey Rush"/>
    <s v="United States"/>
    <x v="92"/>
    <n v="42593455"/>
    <s v="Dark Castle Entertainment"/>
    <n v="93"/>
    <n v="166.6"/>
    <n v="77900514.636854738"/>
    <x v="0"/>
  </r>
  <r>
    <s v="How to Deal"/>
    <x v="0"/>
    <x v="0"/>
    <n v="2003"/>
    <s v="July 18, 2003 (United States)"/>
    <x v="36"/>
    <n v="9300"/>
    <s v="Clare Kilner"/>
    <s v="Sarah Dessen"/>
    <s v="Mandy Moore"/>
    <s v="United States"/>
    <x v="15"/>
    <n v="14390329"/>
    <s v="Focus Features"/>
    <n v="101"/>
    <n v="184"/>
    <n v="27319210.257320873"/>
    <x v="0"/>
  </r>
  <r>
    <s v="Hulk"/>
    <x v="0"/>
    <x v="1"/>
    <n v="2003"/>
    <s v="June 20, 2003 (United States)"/>
    <x v="36"/>
    <n v="255000"/>
    <s v="Ang Lee"/>
    <s v="Stan Lee"/>
    <s v="Eric Bana"/>
    <s v="United States"/>
    <x v="172"/>
    <n v="245285165"/>
    <s v="Universal Pictures"/>
    <n v="138"/>
    <n v="184"/>
    <n v="348430721.56410253"/>
    <x v="0"/>
  </r>
  <r>
    <s v="Invaders from Mars"/>
    <x v="1"/>
    <x v="4"/>
    <n v="1986"/>
    <s v="June 6, 1986 (United States)"/>
    <x v="36"/>
    <n v="8200"/>
    <s v="Tobe Hooper"/>
    <s v="Richard Blake"/>
    <s v="Karen Black"/>
    <s v="United States"/>
    <x v="2"/>
    <n v="4884663"/>
    <s v="Cannon Pictures"/>
    <n v="100"/>
    <n v="109.6"/>
    <n v="13832312.417286245"/>
    <x v="0"/>
  </r>
  <r>
    <s v="It Runs in the Family"/>
    <x v="0"/>
    <x v="0"/>
    <n v="2003"/>
    <s v="April 25, 2003 (United States)"/>
    <x v="36"/>
    <n v="4700"/>
    <s v="Fred Schepisi"/>
    <s v="Jesse Wigutow"/>
    <s v="Kirk Douglas"/>
    <s v="United States"/>
    <x v="1"/>
    <n v="8211508"/>
    <s v="Buena Vista International"/>
    <n v="109"/>
    <n v="184"/>
    <n v="9785085.989831835"/>
    <x v="1"/>
  </r>
  <r>
    <s v="Jawbreaker"/>
    <x v="2"/>
    <x v="0"/>
    <n v="1999"/>
    <s v="February 19, 1999 (United States)"/>
    <x v="36"/>
    <n v="25000"/>
    <s v="Darren Stein"/>
    <s v="Darren Stein"/>
    <s v="Rose McGowan"/>
    <s v="United States"/>
    <x v="117"/>
    <n v="3117085"/>
    <s v="Crossroads Films"/>
    <n v="87"/>
    <n v="166.6"/>
    <n v="4354772.120586887"/>
    <x v="0"/>
  </r>
  <r>
    <s v="Jeepers Creepers 2"/>
    <x v="2"/>
    <x v="4"/>
    <n v="2003"/>
    <s v="August 29, 2003 (United States)"/>
    <x v="36"/>
    <n v="60000"/>
    <s v="Victor Salva"/>
    <s v="Victor Salva"/>
    <s v="Jonathan Breck"/>
    <s v="United States"/>
    <x v="21"/>
    <n v="63102666"/>
    <s v="United Artists"/>
    <n v="104"/>
    <n v="184"/>
    <n v="119796774.64299065"/>
    <x v="0"/>
  </r>
  <r>
    <s v="Jetsons: The Movie"/>
    <x v="5"/>
    <x v="5"/>
    <n v="1990"/>
    <s v="July 6, 1990 (United States)"/>
    <x v="36"/>
    <n v="4900"/>
    <s v="Joseph Barbera"/>
    <s v="Dennis Marks"/>
    <s v="George O'Hanlon"/>
    <s v="United States"/>
    <x v="1"/>
    <n v="20305841"/>
    <s v="Hanna-Barbera Productions"/>
    <n v="82"/>
    <n v="130.69999999999999"/>
    <n v="38549468.864174455"/>
    <x v="1"/>
  </r>
  <r>
    <s v="Jingle All the Way"/>
    <x v="1"/>
    <x v="3"/>
    <n v="1996"/>
    <s v="November 22, 1996 (United States)"/>
    <x v="36"/>
    <n v="95000"/>
    <s v="Brian Levant"/>
    <s v="Randy Kornfield"/>
    <s v="Arnold Schwarzenegger"/>
    <s v="United States"/>
    <x v="48"/>
    <n v="129832389"/>
    <s v="1492 Pictures"/>
    <n v="89"/>
    <n v="156.9"/>
    <n v="266936092.63360322"/>
    <x v="0"/>
  </r>
  <r>
    <s v="Judge Dredd"/>
    <x v="2"/>
    <x v="1"/>
    <n v="1995"/>
    <s v="June 30, 1995 (United States)"/>
    <x v="36"/>
    <n v="112000"/>
    <s v="Danny Cannon"/>
    <s v="John Wagner"/>
    <s v="Sylvester Stallone"/>
    <s v="United States"/>
    <x v="68"/>
    <n v="113493481"/>
    <s v="Hollywood Pictures"/>
    <n v="96"/>
    <n v="152.4"/>
    <n v="144089431.91958332"/>
    <x v="0"/>
  </r>
  <r>
    <s v="Julia and Julia"/>
    <x v="2"/>
    <x v="2"/>
    <n v="1987"/>
    <s v="February 5, 1988 (United States)"/>
    <x v="36"/>
    <n v="771"/>
    <s v="Peter Del Monte"/>
    <s v="Peter Del Monte"/>
    <s v="Kathleen Turner"/>
    <s v="Italy"/>
    <x v="1"/>
    <n v="901364"/>
    <s v="RAI Radiotelevisione Italiana"/>
    <n v="98"/>
    <n v="113.6"/>
    <n v="1750450.0369662205"/>
    <x v="1"/>
  </r>
  <r>
    <s v="Junglee"/>
    <x v="3"/>
    <x v="1"/>
    <n v="2019"/>
    <s v="March 29, 2019 (United States)"/>
    <x v="36"/>
    <n v="1700"/>
    <s v="Chuck Russell"/>
    <s v="Adam Prince"/>
    <s v="Vidyut Jammwal"/>
    <s v="India"/>
    <x v="1"/>
    <n v="4033587"/>
    <s v="Junglee Pictures"/>
    <n v="115"/>
    <n v="255.7"/>
    <n v="4894599.5973715652"/>
    <x v="1"/>
  </r>
  <r>
    <s v="Kicking &amp; Screaming"/>
    <x v="1"/>
    <x v="0"/>
    <n v="2005"/>
    <s v="May 13, 2005 (United States)"/>
    <x v="36"/>
    <n v="37000"/>
    <s v="Jesse Dylan"/>
    <s v="Leo Benvenuti"/>
    <s v="Will Ferrell"/>
    <s v="United States"/>
    <x v="37"/>
    <n v="56070433"/>
    <s v="Universal Pictures"/>
    <n v="95"/>
    <n v="195.3"/>
    <n v="112104074.37729658"/>
    <x v="0"/>
  </r>
  <r>
    <s v="Kissing a Fool"/>
    <x v="2"/>
    <x v="0"/>
    <n v="1998"/>
    <s v="February 27, 1998 (United States)"/>
    <x v="36"/>
    <n v="4800"/>
    <s v="Doug Ellin"/>
    <s v="James Frey"/>
    <s v="David Schwimmer"/>
    <s v="United States"/>
    <x v="1"/>
    <n v="4106588"/>
    <s v="Largo Entertainment"/>
    <n v="93"/>
    <n v="163"/>
    <n v="5449814.3013937278"/>
    <x v="1"/>
  </r>
  <r>
    <s v="Knights of Badassdom"/>
    <x v="2"/>
    <x v="1"/>
    <n v="2013"/>
    <s v="April 11, 2014 (Australia)"/>
    <x v="36"/>
    <n v="20000"/>
    <s v="Joe Lynch"/>
    <s v="Kevin Dreyfuss"/>
    <s v="Ryan Kwanten"/>
    <s v="United States"/>
    <x v="1"/>
    <n v="123854"/>
    <s v="Bayview Films"/>
    <n v="86"/>
    <n v="233"/>
    <n v="167800.41707425521"/>
    <x v="1"/>
  </r>
  <r>
    <s v="Lara Croft Tomb Raider: The Cradle of Life"/>
    <x v="0"/>
    <x v="1"/>
    <n v="2003"/>
    <s v="July 25, 2003 (United States)"/>
    <x v="36"/>
    <n v="132000"/>
    <s v="Jan de Bont"/>
    <s v="Dean Georgaris"/>
    <s v="Angelina Jolie"/>
    <s v="United States"/>
    <x v="164"/>
    <n v="160099222"/>
    <s v="Paramount Pictures"/>
    <n v="117"/>
    <n v="184"/>
    <n v="373238201.55623567"/>
    <x v="0"/>
  </r>
  <r>
    <s v="Larger Than Life"/>
    <x v="1"/>
    <x v="0"/>
    <n v="1996"/>
    <s v="November 1, 1996 (United States)"/>
    <x v="36"/>
    <n v="6900"/>
    <s v="Howard Franklin"/>
    <s v="Roy Blount Jr."/>
    <s v="Bill Murray"/>
    <s v="United States"/>
    <x v="8"/>
    <n v="8315693"/>
    <s v="United Artists Pictures"/>
    <n v="93"/>
    <n v="156.9"/>
    <n v="12222825.166907862"/>
    <x v="0"/>
  </r>
  <r>
    <s v="Life of the Party"/>
    <x v="0"/>
    <x v="0"/>
    <n v="2018"/>
    <s v="May 11, 2018 (United States)"/>
    <x v="36"/>
    <n v="35000"/>
    <s v="Ben Falcone"/>
    <s v="Melissa McCarthy"/>
    <s v="Melissa McCarthy"/>
    <s v="United States"/>
    <x v="8"/>
    <n v="65859911"/>
    <s v="New Line Cinema"/>
    <n v="105"/>
    <n v="251.1"/>
    <n v="89228612.190751433"/>
    <x v="0"/>
  </r>
  <r>
    <s v="Life with Mikey"/>
    <x v="1"/>
    <x v="0"/>
    <n v="1993"/>
    <s v="June 4, 1993 (United States)"/>
    <x v="36"/>
    <n v="5600"/>
    <s v="James Lapine"/>
    <s v="Marc Lawrence"/>
    <s v="Michael J. Fox"/>
    <s v="United States"/>
    <x v="1"/>
    <n v="12440858"/>
    <s v="Touchstone Pictures"/>
    <n v="91"/>
    <n v="144.5"/>
    <n v="34586947.377737232"/>
    <x v="1"/>
  </r>
  <r>
    <s v="Light of Day"/>
    <x v="0"/>
    <x v="2"/>
    <n v="1987"/>
    <s v="February 6, 1987 (United States)"/>
    <x v="36"/>
    <n v="2600"/>
    <s v="Paul Schrader"/>
    <s v="Paul Schrader"/>
    <s v="Michael J. Fox"/>
    <s v="United States"/>
    <x v="1"/>
    <n v="10489617"/>
    <s v="TAFT Entertainment Pictures"/>
    <n v="107"/>
    <n v="113.6"/>
    <n v="23466859.764317181"/>
    <x v="1"/>
  </r>
  <r>
    <s v="Love Ranch"/>
    <x v="2"/>
    <x v="7"/>
    <n v="2010"/>
    <s v="January 6, 2011 (Netherlands)"/>
    <x v="36"/>
    <n v="3000"/>
    <s v="Taylor Hackford"/>
    <s v="Mark Jacobson"/>
    <s v="Helen Mirren"/>
    <s v="Germany"/>
    <x v="13"/>
    <n v="146149"/>
    <s v="Aramid Entertainment Fund"/>
    <n v="117"/>
    <n v="218.1"/>
    <n v="198006.22632281011"/>
    <x v="0"/>
  </r>
  <r>
    <s v="Ma"/>
    <x v="2"/>
    <x v="4"/>
    <n v="2019"/>
    <s v="May 31, 2019 (United States)"/>
    <x v="36"/>
    <n v="46000"/>
    <s v="Tate Taylor"/>
    <s v="Scotty Landes"/>
    <s v="Octavia Spencer"/>
    <s v="Japan"/>
    <x v="17"/>
    <n v="61105744"/>
    <s v="Blumhouse Productions"/>
    <n v="99"/>
    <n v="255.7"/>
    <n v="81092858"/>
    <x v="0"/>
  </r>
  <r>
    <s v="Machete Kills"/>
    <x v="2"/>
    <x v="1"/>
    <n v="2013"/>
    <s v="October 11, 2013 (United States)"/>
    <x v="36"/>
    <n v="76000"/>
    <s v="Robert Rodriguez"/>
    <s v="Kyle Ward"/>
    <s v="Danny Trejo"/>
    <s v="United States"/>
    <x v="0"/>
    <n v="17496820"/>
    <s v="AR Films"/>
    <n v="107"/>
    <n v="233"/>
    <n v="49547221.691449814"/>
    <x v="0"/>
  </r>
  <r>
    <s v="Mafia!"/>
    <x v="0"/>
    <x v="0"/>
    <n v="1998"/>
    <s v="July 24, 1998 (United States)"/>
    <x v="36"/>
    <n v="15000"/>
    <s v="Jim Abrahams"/>
    <s v="Jim Abrahams"/>
    <s v="Jay Mohr"/>
    <s v="United States"/>
    <x v="20"/>
    <n v="19889299"/>
    <s v="Tapestry Films"/>
    <n v="87"/>
    <n v="163"/>
    <n v="37179566.90368098"/>
    <x v="0"/>
  </r>
  <r>
    <s v="Maggie"/>
    <x v="0"/>
    <x v="2"/>
    <n v="2015"/>
    <s v="May 8, 2015 (United States)"/>
    <x v="36"/>
    <n v="43000"/>
    <s v="Henry Hobson"/>
    <s v="John Scott 3"/>
    <s v="Arnold Schwarzenegger"/>
    <s v="United States"/>
    <x v="1"/>
    <n v="1663165"/>
    <s v="Lionsgate"/>
    <n v="95"/>
    <n v="237"/>
    <n v="5088015.8182730917"/>
    <x v="1"/>
  </r>
  <r>
    <s v="Magic Mike XXL"/>
    <x v="2"/>
    <x v="0"/>
    <n v="2015"/>
    <s v="July 1, 2015 (United States)"/>
    <x v="36"/>
    <n v="53000"/>
    <s v="Gregory Jacobs"/>
    <s v="Reid Carolin"/>
    <s v="Channing Tatum"/>
    <s v="United States"/>
    <x v="173"/>
    <n v="117813057"/>
    <s v="Warner Bros."/>
    <n v="115"/>
    <n v="237"/>
    <n v="156348599.5988676"/>
    <x v="0"/>
  </r>
  <r>
    <s v="Major League II"/>
    <x v="1"/>
    <x v="0"/>
    <n v="1994"/>
    <s v="March 30, 1994 (United States)"/>
    <x v="36"/>
    <n v="25000"/>
    <s v="David S. Ward"/>
    <s v="David S. Ward"/>
    <s v="Charlie Sheen"/>
    <s v="United States"/>
    <x v="13"/>
    <n v="30626182"/>
    <s v="Warner Bros."/>
    <n v="105"/>
    <n v="148.19999999999999"/>
    <n v="113249971.5461165"/>
    <x v="0"/>
  </r>
  <r>
    <s v="Men in Black: International"/>
    <x v="0"/>
    <x v="1"/>
    <n v="2019"/>
    <s v="June 14, 2019 (United States)"/>
    <x v="36"/>
    <n v="119000"/>
    <s v="F. Gary Gray"/>
    <s v="Matt Holloway"/>
    <s v="Chris Hemsworth"/>
    <s v="China"/>
    <x v="109"/>
    <n v="253890701"/>
    <s v="Columbia Pictures"/>
    <n v="114"/>
    <n v="255.7"/>
    <n v="409531480.12016934"/>
    <x v="0"/>
  </r>
  <r>
    <s v="Milk Money"/>
    <x v="0"/>
    <x v="0"/>
    <n v="1994"/>
    <s v="August 31, 1994 (United States)"/>
    <x v="36"/>
    <n v="12000"/>
    <s v="Richard Benjamin"/>
    <s v="John Mattson"/>
    <s v="Melanie Griffith"/>
    <s v="United States"/>
    <x v="1"/>
    <n v="18137661"/>
    <s v="Paramount Pictures"/>
    <n v="110"/>
    <n v="148.19999999999999"/>
    <n v="25764779.984615382"/>
    <x v="1"/>
  </r>
  <r>
    <s v="Mirror Mirror"/>
    <x v="1"/>
    <x v="3"/>
    <n v="2012"/>
    <s v="March 30, 2012 (United States)"/>
    <x v="36"/>
    <n v="85000"/>
    <s v="Tarsem Singh"/>
    <s v="Marc Klein"/>
    <s v="Lily Collins"/>
    <s v="United States"/>
    <x v="100"/>
    <n v="183018522"/>
    <s v="Relativity Media"/>
    <n v="106"/>
    <n v="229.6"/>
    <n v="559897024.63253009"/>
    <x v="0"/>
  </r>
  <r>
    <s v="Monster-in-Law"/>
    <x v="0"/>
    <x v="0"/>
    <n v="2005"/>
    <s v="May 13, 2005 (United States)"/>
    <x v="36"/>
    <n v="58000"/>
    <s v="Robert Luketic"/>
    <s v="Anya Kochoff"/>
    <s v="Jennifer Lopez"/>
    <s v="United States"/>
    <x v="91"/>
    <n v="155457327"/>
    <s v="New Line Cinema"/>
    <n v="101"/>
    <n v="195.3"/>
    <n v="220829126.04615381"/>
    <x v="0"/>
  </r>
  <r>
    <s v="Most Wanted"/>
    <x v="2"/>
    <x v="1"/>
    <n v="1997"/>
    <s v="October 10, 1997 (United States)"/>
    <x v="36"/>
    <n v="5700"/>
    <s v="David Hogan"/>
    <s v="Keenen Ivory Wayans"/>
    <s v="Keenen Ivory Wayans"/>
    <s v="United States"/>
    <x v="13"/>
    <n v="11838218"/>
    <s v="Ivory Way Productions"/>
    <n v="99"/>
    <n v="160.5"/>
    <n v="26483884.174743023"/>
    <x v="0"/>
  </r>
  <r>
    <s v="My Chauffeur"/>
    <x v="2"/>
    <x v="0"/>
    <n v="1986"/>
    <s v="January 24, 1986 (United States)"/>
    <x v="36"/>
    <n v="1900"/>
    <s v="David Beaird"/>
    <s v="David Beaird"/>
    <s v="Deborah Foreman"/>
    <s v="United States"/>
    <x v="1"/>
    <n v="4781448"/>
    <s v="Marimark Productions"/>
    <n v="97"/>
    <n v="109.6"/>
    <n v="8460552.8780487813"/>
    <x v="1"/>
  </r>
  <r>
    <s v="My Summer Story"/>
    <x v="1"/>
    <x v="0"/>
    <n v="1994"/>
    <s v="September 23, 1994 (United States)"/>
    <x v="36"/>
    <n v="1500"/>
    <s v="Bob Clark"/>
    <s v="Jean Shepherd"/>
    <s v="Charles Grodin"/>
    <s v="United States"/>
    <x v="10"/>
    <n v="70936"/>
    <s v="Metro-Goldwyn-Mayer (MGM)"/>
    <n v="85"/>
    <n v="148.19999999999999"/>
    <n v="174308.05806451611"/>
    <x v="0"/>
  </r>
  <r>
    <s v="Naked in New York"/>
    <x v="2"/>
    <x v="0"/>
    <n v="1993"/>
    <s v="April 13, 1994 (United States)"/>
    <x v="36"/>
    <n v="1600"/>
    <s v="Daniel Algrant"/>
    <s v="Daniel Algrant"/>
    <s v="Eric Stoltz"/>
    <s v="United States"/>
    <x v="1"/>
    <n v="1038959"/>
    <s v="Some Film"/>
    <n v="95"/>
    <n v="144.5"/>
    <n v="1675864.51720487"/>
    <x v="1"/>
  </r>
  <r>
    <s v="National Security"/>
    <x v="0"/>
    <x v="1"/>
    <n v="2003"/>
    <s v="January 17, 2003 (United States)"/>
    <x v="36"/>
    <n v="49000"/>
    <s v="Dennis Dugan"/>
    <s v="Jay Scherick"/>
    <s v="Martin Lawrence"/>
    <s v="United States"/>
    <x v="1"/>
    <n v="50097949"/>
    <s v="Columbia Pictures"/>
    <n v="88"/>
    <n v="184"/>
    <n v="185252974.03276697"/>
    <x v="1"/>
  </r>
  <r>
    <s v="Navy Seals"/>
    <x v="2"/>
    <x v="1"/>
    <n v="1990"/>
    <s v="July 20, 1990 (United States)"/>
    <x v="36"/>
    <n v="16000"/>
    <s v="Lewis Teague"/>
    <s v="Chuck Pfarrer"/>
    <s v="Charlie Sheen"/>
    <s v="United States"/>
    <x v="0"/>
    <n v="25069101"/>
    <s v="Orion Pictures"/>
    <n v="113"/>
    <n v="130.69999999999999"/>
    <n v="73518335.656400368"/>
    <x v="0"/>
  </r>
  <r>
    <s v="Neighbors"/>
    <x v="2"/>
    <x v="0"/>
    <n v="1981"/>
    <s v="December 18, 1981 (United States)"/>
    <x v="36"/>
    <n v="7600"/>
    <s v="John G. Avildsen"/>
    <s v="Thomas Berger"/>
    <s v="John Belushi"/>
    <s v="United States"/>
    <x v="174"/>
    <n v="29916207"/>
    <s v="Columbia Pictures"/>
    <n v="94"/>
    <n v="90.9"/>
    <n v="38461891.446835443"/>
    <x v="0"/>
  </r>
  <r>
    <s v="Night School"/>
    <x v="2"/>
    <x v="4"/>
    <n v="1981"/>
    <s v="September 11, 1981 (United States)"/>
    <x v="36"/>
    <n v="2400"/>
    <s v="Ken Hughes"/>
    <s v="Ruth Avergon"/>
    <s v="Leonard Mann"/>
    <s v="United States"/>
    <x v="1"/>
    <n v="1169875"/>
    <s v="Lorimar Productions"/>
    <n v="88"/>
    <n v="90.9"/>
    <n v="1394059.1024638249"/>
    <x v="1"/>
  </r>
  <r>
    <s v="Night School"/>
    <x v="0"/>
    <x v="0"/>
    <n v="2018"/>
    <s v="September 28, 2018 (United States)"/>
    <x v="36"/>
    <n v="38000"/>
    <s v="Malcolm D. Lee"/>
    <s v="Kevin Hart"/>
    <s v="Kevin Hart"/>
    <s v="United States"/>
    <x v="105"/>
    <n v="103105878"/>
    <s v="Hartbeat Productions"/>
    <n v="111"/>
    <n v="251.1"/>
    <n v="128177727.56670746"/>
    <x v="0"/>
  </r>
  <r>
    <s v="No Good Deed"/>
    <x v="0"/>
    <x v="10"/>
    <n v="2014"/>
    <s v="September 12, 2014 (United States)"/>
    <x v="36"/>
    <n v="20000"/>
    <s v="Sam Miller"/>
    <s v="Aimee Lagos"/>
    <s v="Taraji P. Henson"/>
    <s v="United States"/>
    <x v="78"/>
    <n v="54323210"/>
    <s v="Screen Gems"/>
    <n v="84"/>
    <n v="236.7"/>
    <n v="114548664.96193773"/>
    <x v="0"/>
  </r>
  <r>
    <s v="Pacific Rim: Uprising"/>
    <x v="0"/>
    <x v="1"/>
    <n v="2018"/>
    <s v="March 23, 2018 (United States)"/>
    <x v="36"/>
    <n v="110000"/>
    <s v="Steven S. DeKnight"/>
    <s v="Steven S. DeKnight"/>
    <s v="John Boyega"/>
    <s v="United Kingdom"/>
    <x v="60"/>
    <n v="290930148"/>
    <s v="Legendary Entertainment"/>
    <n v="111"/>
    <n v="251.1"/>
    <n v="346681330.05709815"/>
    <x v="0"/>
  </r>
  <r>
    <s v="Playing God"/>
    <x v="2"/>
    <x v="6"/>
    <n v="1997"/>
    <s v="October 17, 1997 (United States)"/>
    <x v="36"/>
    <n v="7300"/>
    <s v="Andy Wilson"/>
    <s v="Mark Haskell Smith"/>
    <s v="David Duchovny"/>
    <s v="United States"/>
    <x v="2"/>
    <n v="4166918"/>
    <s v="Beacon Communications"/>
    <n v="94"/>
    <n v="160.5"/>
    <n v="11584488.271897811"/>
    <x v="0"/>
  </r>
  <r>
    <s v="Prelude to a Kiss"/>
    <x v="0"/>
    <x v="0"/>
    <n v="1992"/>
    <s v="July 10, 1992 (United States)"/>
    <x v="36"/>
    <n v="7700"/>
    <s v="Norman RenÃ©"/>
    <s v="Craig Lucas"/>
    <s v="Meg Ryan"/>
    <s v="United States"/>
    <x v="1"/>
    <n v="22697691"/>
    <s v="Gruskoff/Levy Company"/>
    <n v="105"/>
    <n v="140.30000000000001"/>
    <n v="49294272.61368496"/>
    <x v="1"/>
  </r>
  <r>
    <s v="R.I.P.D."/>
    <x v="0"/>
    <x v="1"/>
    <n v="2013"/>
    <s v="July 19, 2013 (United States)"/>
    <x v="36"/>
    <n v="123000"/>
    <s v="Robert Schwentke"/>
    <s v="Phil Hay"/>
    <s v="Ryan Reynolds"/>
    <s v="United States"/>
    <x v="99"/>
    <n v="78324220"/>
    <s v="Universal Pictures"/>
    <n v="96"/>
    <n v="233"/>
    <n v="126338749.78295393"/>
    <x v="0"/>
  </r>
  <r>
    <s v="Radioactive Dreams"/>
    <x v="2"/>
    <x v="1"/>
    <n v="1985"/>
    <s v="September 19, 1986 (United States)"/>
    <x v="36"/>
    <n v="1600"/>
    <s v="Albert Pyun"/>
    <s v="Albert Pyun"/>
    <s v="John Stockwell"/>
    <s v="Mexico"/>
    <x v="1"/>
    <n v="220038"/>
    <s v="ITM Productions"/>
    <n v="98"/>
    <n v="107.6"/>
    <n v="417729.46168224298"/>
    <x v="1"/>
  </r>
  <r>
    <s v="Ratchet &amp; Clank"/>
    <x v="1"/>
    <x v="5"/>
    <n v="2016"/>
    <s v="April 29, 2016 (United States)"/>
    <x v="36"/>
    <n v="10000"/>
    <s v="Kevin Munroe"/>
    <s v="T.J. Fixman"/>
    <s v="James Arnold Taylor"/>
    <s v="Hong Kong"/>
    <x v="0"/>
    <n v="13385737"/>
    <s v="Gramercy Pictures (I)"/>
    <n v="94"/>
    <n v="240"/>
    <n v="22166489.477717392"/>
    <x v="0"/>
  </r>
  <r>
    <s v="Raw Deal"/>
    <x v="2"/>
    <x v="1"/>
    <n v="1986"/>
    <s v="June 6, 1986 (United States)"/>
    <x v="36"/>
    <n v="32000"/>
    <s v="John Irvin"/>
    <s v="Luciano Vincenzoni"/>
    <s v="Arnold Schwarzenegger"/>
    <s v="United States"/>
    <x v="174"/>
    <n v="16209459"/>
    <s v="De Laurentiis Entertainment Group (DEG)"/>
    <n v="106"/>
    <n v="109.6"/>
    <n v="33326735.204453439"/>
    <x v="0"/>
  </r>
  <r>
    <s v="Rugrats Go Wild"/>
    <x v="1"/>
    <x v="5"/>
    <n v="2003"/>
    <s v="June 13, 2003 (United States)"/>
    <x v="36"/>
    <n v="7900"/>
    <s v="John Eng"/>
    <s v="Kate Boutilier"/>
    <s v="Jodi Carlisle"/>
    <s v="United States"/>
    <x v="13"/>
    <n v="55250496"/>
    <s v="Klasky-Csupo"/>
    <n v="80"/>
    <n v="184"/>
    <n v="185201607.60396037"/>
    <x v="0"/>
  </r>
  <r>
    <s v="Runaway Bride"/>
    <x v="1"/>
    <x v="0"/>
    <n v="1999"/>
    <s v="July 30, 1999 (United States)"/>
    <x v="36"/>
    <n v="95000"/>
    <s v="Garry Marshall"/>
    <s v="Josann McGibbon"/>
    <s v="Julia Roberts"/>
    <s v="United States"/>
    <x v="19"/>
    <n v="309460292"/>
    <s v="Paramount Pictures"/>
    <n v="116"/>
    <n v="166.6"/>
    <n v="384710530.28314972"/>
    <x v="0"/>
  </r>
  <r>
    <s v="Runner Runner"/>
    <x v="2"/>
    <x v="6"/>
    <n v="2013"/>
    <s v="October 4, 2013 (United States)"/>
    <x v="36"/>
    <n v="61000"/>
    <s v="Brad Furman"/>
    <s v="Brian Koppelman"/>
    <s v="Ben Affleck"/>
    <s v="United States"/>
    <x v="8"/>
    <n v="62675095"/>
    <s v="New Regency Productions"/>
    <n v="88"/>
    <n v="233"/>
    <n v="80680614.476130128"/>
    <x v="0"/>
  </r>
  <r>
    <s v="Russkies"/>
    <x v="1"/>
    <x v="2"/>
    <n v="1987"/>
    <s v="November 6, 1987 (United States)"/>
    <x v="36"/>
    <n v="1400"/>
    <s v="Rick Rosenthal"/>
    <s v="Sheldon Lettich"/>
    <s v="Whip Hubley"/>
    <s v="United States"/>
    <x v="1"/>
    <n v="2189047"/>
    <s v="New Century Entertainment Corporation"/>
    <n v="99"/>
    <n v="113.6"/>
    <n v="3766248.5652173916"/>
    <x v="1"/>
  </r>
  <r>
    <s v="Saw: The Final Chapter"/>
    <x v="2"/>
    <x v="6"/>
    <n v="2010"/>
    <m/>
    <x v="36"/>
    <n v="93000"/>
    <s v="Kevin Greutert"/>
    <s v="Patrick Melton"/>
    <s v="Tobin Bell"/>
    <m/>
    <x v="1"/>
    <m/>
    <m/>
    <m/>
    <n v="218.1"/>
    <s v="Missing"/>
    <x v="1"/>
  </r>
  <r>
    <s v="Scream 3"/>
    <x v="2"/>
    <x v="4"/>
    <n v="2000"/>
    <s v="February 4, 2000 (United States)"/>
    <x v="36"/>
    <n v="126000"/>
    <s v="Wes Craven"/>
    <s v="Kevin Williamson"/>
    <s v="David Arquette"/>
    <s v="United States"/>
    <x v="28"/>
    <n v="161834276"/>
    <s v="Dimension Films"/>
    <n v="116"/>
    <n v="172.2"/>
    <n v="377283120.86610562"/>
    <x v="0"/>
  </r>
  <r>
    <s v="Sex and the City"/>
    <x v="2"/>
    <x v="0"/>
    <n v="2008"/>
    <s v="May 30, 2008 (United States)"/>
    <x v="36"/>
    <n v="117000"/>
    <s v="Michael Patrick King"/>
    <s v="Michael Patrick King"/>
    <s v="Sarah Jessica Parker"/>
    <s v="United States"/>
    <x v="93"/>
    <n v="418765519"/>
    <s v="New Line Cinema"/>
    <n v="145"/>
    <n v="215.3"/>
    <n v="936841803.51908958"/>
    <x v="0"/>
  </r>
  <r>
    <s v="Sex and Zen"/>
    <x v="2"/>
    <x v="0"/>
    <n v="1991"/>
    <s v="November 30, 1991 (Hong Kong)"/>
    <x v="36"/>
    <n v="2200"/>
    <s v="Michael Mak"/>
    <s v="Alexander Lee"/>
    <s v="Lawrence Ng"/>
    <s v="Hong Kong"/>
    <x v="1"/>
    <m/>
    <s v="Golden Harvest Company"/>
    <n v="99"/>
    <n v="136.19999999999999"/>
    <s v="Missing"/>
    <x v="1"/>
  </r>
  <r>
    <s v="Sex Is Comedy"/>
    <x v="2"/>
    <x v="0"/>
    <n v="2002"/>
    <s v="June 5, 2002 (France)"/>
    <x v="36"/>
    <n v="2800"/>
    <s v="Catherine Breillat"/>
    <s v="Catherine Breillat"/>
    <s v="Anne Parillaud"/>
    <s v="France"/>
    <x v="1"/>
    <n v="411830"/>
    <s v="Arte France CinÃ©ma"/>
    <n v="92"/>
    <n v="179.9"/>
    <n v="664291.16463737423"/>
    <x v="1"/>
  </r>
  <r>
    <s v="Shakes the Clown"/>
    <x v="2"/>
    <x v="0"/>
    <n v="1991"/>
    <s v="March 13, 1992 (United States)"/>
    <x v="36"/>
    <n v="4700"/>
    <s v="Bobcat Goldthwait"/>
    <s v="Bobcat Goldthwait"/>
    <s v="Bobcat Goldthwait"/>
    <s v="United States"/>
    <x v="175"/>
    <n v="115103"/>
    <s v="IRS Media"/>
    <n v="87"/>
    <n v="136.19999999999999"/>
    <n v="230130.47309711284"/>
    <x v="0"/>
  </r>
  <r>
    <s v="She-Devil"/>
    <x v="0"/>
    <x v="0"/>
    <n v="1989"/>
    <s v="December 8, 1989 (United States)"/>
    <x v="36"/>
    <n v="17000"/>
    <s v="Susan Seidelman"/>
    <s v="Fay Weldon"/>
    <s v="Meryl Streep"/>
    <s v="United States"/>
    <x v="1"/>
    <n v="15351421"/>
    <s v="Orion Pictures"/>
    <n v="99"/>
    <n v="124"/>
    <n v="18628347.187176425"/>
    <x v="1"/>
  </r>
  <r>
    <s v="Siesta"/>
    <x v="2"/>
    <x v="2"/>
    <n v="1987"/>
    <s v="November 11, 1987 (United States)"/>
    <x v="36"/>
    <n v="2100"/>
    <s v="Mary Lambert"/>
    <s v="Patrice Chaplin"/>
    <s v="Ellen Barkin"/>
    <s v="United States"/>
    <x v="1"/>
    <n v="700000"/>
    <s v="Lorimar Motion Pictures"/>
    <n v="97"/>
    <n v="113.6"/>
    <n v="1185603.1128404669"/>
    <x v="1"/>
  </r>
  <r>
    <s v="Sincerely Charlotte"/>
    <x v="4"/>
    <x v="2"/>
    <n v="1985"/>
    <s v="July 18, 1986 (United States)"/>
    <x v="36"/>
    <n v="139"/>
    <s v="Caroline Huppert"/>
    <s v="Caroline Huppert"/>
    <s v="Isabelle Huppert"/>
    <s v="France"/>
    <x v="1"/>
    <m/>
    <s v="Les Films de la Tour"/>
    <n v="88"/>
    <n v="107.6"/>
    <s v="Missing"/>
    <x v="1"/>
  </r>
  <r>
    <s v="Sister Act 2: Back in the Habit"/>
    <x v="1"/>
    <x v="0"/>
    <n v="1993"/>
    <s v="December 10, 1993 (United States)"/>
    <x v="36"/>
    <n v="50000"/>
    <s v="Bill Duke"/>
    <s v="James Orr"/>
    <s v="Whoopi Goldberg"/>
    <s v="United States"/>
    <x v="76"/>
    <n v="57319029"/>
    <s v="Touchstone Pictures"/>
    <n v="107"/>
    <n v="144.5"/>
    <n v="128231337.2709251"/>
    <x v="0"/>
  </r>
  <r>
    <s v="Sleepless"/>
    <x v="2"/>
    <x v="1"/>
    <n v="2017"/>
    <s v="January 13, 2017 (United States)"/>
    <x v="36"/>
    <n v="31000"/>
    <s v="Baran bo Odar"/>
    <s v="Andrea Berloff"/>
    <s v="Jamie Foxx"/>
    <s v="United States"/>
    <x v="8"/>
    <n v="32917353"/>
    <s v="Open Road Films (II)"/>
    <n v="95"/>
    <n v="245.1"/>
    <n v="49751574.697916672"/>
    <x v="0"/>
  </r>
  <r>
    <s v="Sonny"/>
    <x v="2"/>
    <x v="6"/>
    <n v="2002"/>
    <s v="March 21, 2003 (Greece)"/>
    <x v="36"/>
    <n v="4000"/>
    <s v="Nicolas Cage"/>
    <s v="John Carlen"/>
    <s v="James Franco"/>
    <s v="United States"/>
    <x v="1"/>
    <n v="132221"/>
    <s v="Gold Circle Films"/>
    <n v="110"/>
    <n v="179.9"/>
    <n v="164372.65891472867"/>
    <x v="1"/>
  </r>
  <r>
    <s v="Still Smokin"/>
    <x v="2"/>
    <x v="0"/>
    <n v="1983"/>
    <s v="May 6, 1983 (United States)"/>
    <x v="36"/>
    <n v="7400"/>
    <s v="Tommy Chong"/>
    <s v="Tommy Chong"/>
    <s v="Cheech Marin"/>
    <s v="United States"/>
    <x v="1"/>
    <n v="15543710"/>
    <s v="Paramount Pictures"/>
    <n v="91"/>
    <n v="99.6"/>
    <n v="29508837.613707166"/>
    <x v="1"/>
  </r>
  <r>
    <s v="Tai-Pan"/>
    <x v="2"/>
    <x v="3"/>
    <n v="1986"/>
    <s v="November 7, 1986 (United States)"/>
    <x v="36"/>
    <n v="1600"/>
    <s v="Daryl Duke"/>
    <s v="John Briley"/>
    <s v="Bryan Brown"/>
    <s v="United States"/>
    <x v="13"/>
    <n v="4007250"/>
    <s v="De Laurentiis Entertainment Group (DEG)"/>
    <n v="127"/>
    <n v="109.6"/>
    <n v="8011870.5708661415"/>
    <x v="0"/>
  </r>
  <r>
    <s v="The Babysitters"/>
    <x v="2"/>
    <x v="2"/>
    <n v="2007"/>
    <s v="May 13, 2011 (Poland)"/>
    <x v="36"/>
    <n v="11000"/>
    <s v="David Ross"/>
    <s v="David Ross"/>
    <s v="Lauren Birkell"/>
    <s v="United States"/>
    <x v="1"/>
    <n v="44852"/>
    <s v="Forensic Films"/>
    <n v="88"/>
    <n v="207.3"/>
    <n v="55758.483884128924"/>
    <x v="1"/>
  </r>
  <r>
    <s v="The Banger Sisters"/>
    <x v="2"/>
    <x v="0"/>
    <n v="2002"/>
    <s v="September 20, 2002 (United States)"/>
    <x v="36"/>
    <n v="15000"/>
    <s v="Bob Dolman"/>
    <s v="Bob Dolman"/>
    <s v="Susan Sarandon"/>
    <s v="United States"/>
    <x v="20"/>
    <n v="38068353"/>
    <s v="Fox Searchlight Pictures"/>
    <n v="98"/>
    <n v="179.9"/>
    <n v="49782949.18068669"/>
    <x v="0"/>
  </r>
  <r>
    <s v="The Beast Within"/>
    <x v="2"/>
    <x v="4"/>
    <n v="1982"/>
    <s v="February 12, 1982 (United States)"/>
    <x v="36"/>
    <n v="3700"/>
    <s v="Philippe Mora"/>
    <s v="Tom Holland"/>
    <s v="Ronny Cox"/>
    <s v="United States"/>
    <x v="1"/>
    <n v="7742572"/>
    <s v="Katzka"/>
    <n v="98"/>
    <n v="96.5"/>
    <n v="14698826.719003115"/>
    <x v="1"/>
  </r>
  <r>
    <s v="The Big Green"/>
    <x v="1"/>
    <x v="0"/>
    <n v="1995"/>
    <s v="September 29, 1995 (United States)"/>
    <x v="36"/>
    <n v="9500"/>
    <s v="Holly Goldberg Sloan"/>
    <s v="Holly Goldberg Sloan"/>
    <s v="Steve Guttenberg"/>
    <s v="United States"/>
    <x v="2"/>
    <n v="17736619"/>
    <s v="Caravan Pictures"/>
    <n v="100"/>
    <n v="152.4"/>
    <n v="56003604.241450772"/>
    <x v="0"/>
  </r>
  <r>
    <s v="The Big Wedding"/>
    <x v="2"/>
    <x v="0"/>
    <n v="2013"/>
    <s v="April 26, 2013 (United States)"/>
    <x v="36"/>
    <n v="48000"/>
    <s v="Justin Zackham"/>
    <s v="Justin Zackham"/>
    <s v="Robert De Niro"/>
    <s v="United States"/>
    <x v="46"/>
    <n v="46522137"/>
    <s v="Two Ton Films"/>
    <n v="89"/>
    <n v="233"/>
    <n v="59063729.766249999"/>
    <x v="0"/>
  </r>
  <r>
    <s v="The Black Dahlia"/>
    <x v="2"/>
    <x v="6"/>
    <n v="2006"/>
    <s v="September 15, 2006 (United States)"/>
    <x v="36"/>
    <n v="72000"/>
    <s v="Brian De Palma"/>
    <s v="Josh Friedman"/>
    <s v="Josh Hartnett"/>
    <s v="United States"/>
    <x v="24"/>
    <n v="49332692"/>
    <s v="Universal Pictures"/>
    <n v="121"/>
    <n v="201.6"/>
    <n v="72511679.944042444"/>
    <x v="0"/>
  </r>
  <r>
    <s v="The Bling Ring"/>
    <x v="2"/>
    <x v="7"/>
    <n v="2013"/>
    <s v="June 21, 2013 (United States)"/>
    <x v="36"/>
    <n v="85000"/>
    <s v="Sofia Coppola"/>
    <s v="Sofia Coppola"/>
    <s v="Katie Chang"/>
    <s v="United States"/>
    <x v="42"/>
    <n v="20045576"/>
    <s v="American Zoetrope"/>
    <n v="90"/>
    <n v="233"/>
    <n v="28474997.702564098"/>
    <x v="0"/>
  </r>
  <r>
    <s v="The Bonfire of the Vanities"/>
    <x v="2"/>
    <x v="0"/>
    <n v="1990"/>
    <s v="December 21, 1990 (United States)"/>
    <x v="36"/>
    <n v="22000"/>
    <s v="Brian De Palma"/>
    <s v="Michael Cristofer"/>
    <s v="Tom Hanks"/>
    <s v="United States"/>
    <x v="95"/>
    <n v="15691192"/>
    <s v="Warner Bros."/>
    <n v="125"/>
    <n v="130.69999999999999"/>
    <n v="36580766.659525633"/>
    <x v="0"/>
  </r>
  <r>
    <s v="The Bounty Hunter"/>
    <x v="0"/>
    <x v="1"/>
    <n v="2010"/>
    <s v="March 19, 2010 (United States)"/>
    <x v="36"/>
    <n v="123000"/>
    <s v="Andy Tennant"/>
    <s v="Sarah Thorp"/>
    <s v="Jennifer Aniston"/>
    <s v="United States"/>
    <x v="28"/>
    <n v="136333522"/>
    <s v="Columbia Pictures"/>
    <n v="110"/>
    <n v="218.1"/>
    <n v="212702632.63389656"/>
    <x v="0"/>
  </r>
  <r>
    <s v="The Box"/>
    <x v="0"/>
    <x v="2"/>
    <n v="2009"/>
    <s v="November 6, 2009 (United States)"/>
    <x v="36"/>
    <n v="90000"/>
    <s v="Richard Kelly"/>
    <s v="Richard Kelly"/>
    <s v="Cameron Diaz"/>
    <s v="United States"/>
    <x v="8"/>
    <n v="33334176"/>
    <s v="Warner Bros."/>
    <n v="115"/>
    <n v="214.5"/>
    <n v="56458718.327959977"/>
    <x v="0"/>
  </r>
  <r>
    <s v="The Bravest"/>
    <x v="0"/>
    <x v="1"/>
    <n v="2019"/>
    <s v="August 9, 2019 (United States)"/>
    <x v="36"/>
    <n v="794"/>
    <s v="Tony Chan"/>
    <s v="Chao Wang"/>
    <s v="Xiaoming Huang"/>
    <s v="China"/>
    <x v="1"/>
    <n v="245179562"/>
    <s v="Bona Film Group"/>
    <n v="118"/>
    <n v="255.7"/>
    <n v="297515780.73038632"/>
    <x v="1"/>
  </r>
  <r>
    <s v="The Dark Tower"/>
    <x v="0"/>
    <x v="1"/>
    <n v="2017"/>
    <s v="August 4, 2017 (United States)"/>
    <x v="36"/>
    <n v="131000"/>
    <s v="Nikolaj Arcel"/>
    <s v="Akiva Goldsman"/>
    <s v="Idris Elba"/>
    <s v="United States"/>
    <x v="48"/>
    <n v="113231078"/>
    <s v="Columbia Pictures"/>
    <n v="95"/>
    <n v="245.1"/>
    <n v="160248534.44774732"/>
    <x v="0"/>
  </r>
  <r>
    <s v="The Delta Force"/>
    <x v="2"/>
    <x v="1"/>
    <n v="1986"/>
    <s v="February 14, 1986 (United States)"/>
    <x v="36"/>
    <n v="19000"/>
    <s v="Menahem Golan"/>
    <s v="James Bruner"/>
    <s v="Chuck Norris"/>
    <s v="United States"/>
    <x v="2"/>
    <n v="17768900"/>
    <s v="Golan-Globus Productions"/>
    <n v="125"/>
    <n v="109.6"/>
    <n v="23236840.472103003"/>
    <x v="0"/>
  </r>
  <r>
    <s v="The Fighting Temptations"/>
    <x v="0"/>
    <x v="0"/>
    <n v="2003"/>
    <s v="September 19, 2003 (United States)"/>
    <x v="36"/>
    <n v="6900"/>
    <s v="Jonathan Lynn"/>
    <s v="Elizabeth Hunter"/>
    <s v="Cuba Gooding Jr."/>
    <s v="United States"/>
    <x v="8"/>
    <n v="33972062"/>
    <s v="Paramount Pictures"/>
    <n v="123"/>
    <n v="184"/>
    <n v="46026177.37394397"/>
    <x v="0"/>
  </r>
  <r>
    <s v="The Final Conflict"/>
    <x v="2"/>
    <x v="4"/>
    <n v="1981"/>
    <s v="March 20, 1981 (United States)"/>
    <x v="36"/>
    <n v="19000"/>
    <s v="Graham Baker"/>
    <s v="David Seltzer"/>
    <s v="Sam Neill"/>
    <s v="United Kingdom"/>
    <x v="17"/>
    <n v="20471382"/>
    <s v="Twentieth Century Fox"/>
    <n v="108"/>
    <n v="90.9"/>
    <n v="33020805.163578607"/>
    <x v="0"/>
  </r>
  <r>
    <s v="The Fourth War"/>
    <x v="2"/>
    <x v="2"/>
    <n v="1990"/>
    <s v="March 23, 1990 (United States)"/>
    <x v="36"/>
    <n v="1400"/>
    <s v="John Frankenheimer"/>
    <s v="Stephen Peters"/>
    <s v="Roy Scheider"/>
    <s v="United States"/>
    <x v="1"/>
    <n v="1305887"/>
    <s v="Kodiak Films"/>
    <n v="91"/>
    <n v="130.69999999999999"/>
    <n v="2211805.2745969985"/>
    <x v="1"/>
  </r>
  <r>
    <s v="The Hitcher"/>
    <x v="2"/>
    <x v="6"/>
    <n v="2007"/>
    <s v="January 19, 2007 (United States)"/>
    <x v="36"/>
    <n v="41000"/>
    <s v="Dave Meyers"/>
    <s v="Eric Red"/>
    <s v="Sean Bean"/>
    <s v="United States"/>
    <x v="20"/>
    <n v="25399945"/>
    <s v="Focus Features"/>
    <n v="84"/>
    <n v="207.3"/>
    <n v="42061756.747282609"/>
    <x v="0"/>
  </r>
  <r>
    <s v="The House"/>
    <x v="2"/>
    <x v="0"/>
    <n v="2017"/>
    <s v="June 30, 2017 (United States)"/>
    <x v="36"/>
    <n v="42000"/>
    <s v="Andrew Jay Cohen"/>
    <s v="Brendan O'Brien"/>
    <s v="Will Ferrell"/>
    <s v="United States"/>
    <x v="28"/>
    <n v="34184504"/>
    <s v="Gary Sanchez Productions"/>
    <n v="88"/>
    <n v="245.1"/>
    <n v="74241043.255880252"/>
    <x v="0"/>
  </r>
  <r>
    <s v="The Intruder"/>
    <x v="0"/>
    <x v="10"/>
    <n v="2019"/>
    <s v="May 3, 2019 (United States)"/>
    <x v="36"/>
    <n v="15000"/>
    <s v="Deon Taylor"/>
    <s v="David Loughery"/>
    <s v="Michael Ealy"/>
    <s v="United States"/>
    <x v="42"/>
    <n v="36599361"/>
    <s v="Screen Gems"/>
    <n v="102"/>
    <n v="255.7"/>
    <n v="43612926.463433713"/>
    <x v="0"/>
  </r>
  <r>
    <s v="The January Man"/>
    <x v="2"/>
    <x v="1"/>
    <n v="1989"/>
    <s v="January 13, 1989 (United States)"/>
    <x v="36"/>
    <n v="6700"/>
    <s v="Pat O'Connor"/>
    <s v="John Patrick Shanley"/>
    <s v="Kevin Kline"/>
    <s v="United States"/>
    <x v="1"/>
    <n v="4611062"/>
    <s v="Metro-Goldwyn-Mayer (MGM)"/>
    <n v="97"/>
    <n v="124"/>
    <n v="9219098.3687664047"/>
    <x v="1"/>
  </r>
  <r>
    <s v="The Kindred"/>
    <x v="2"/>
    <x v="4"/>
    <n v="1987"/>
    <s v="January 30, 1987 (Canada)"/>
    <x v="36"/>
    <n v="1700"/>
    <s v="Stephen Carpenter"/>
    <s v="Stephen Carpenter"/>
    <s v="Rod Steiger"/>
    <s v="United States"/>
    <x v="1"/>
    <n v="2407024"/>
    <s v="Kindred Limited Partnership"/>
    <n v="91"/>
    <n v="113.6"/>
    <n v="8900730.7378640771"/>
    <x v="1"/>
  </r>
  <r>
    <s v="The Last Time I Committed Suicide"/>
    <x v="2"/>
    <x v="7"/>
    <n v="1997"/>
    <s v="June 20, 1997 (United States)"/>
    <x v="36"/>
    <n v="2100"/>
    <s v="Stephen Kay"/>
    <s v="Neal Cassady"/>
    <s v="Thomas Jane"/>
    <s v="United States"/>
    <x v="81"/>
    <n v="46362"/>
    <s v="Bates Entertainment"/>
    <n v="92"/>
    <n v="160.5"/>
    <n v="57635.664626682985"/>
    <x v="0"/>
  </r>
  <r>
    <s v="The Man"/>
    <x v="0"/>
    <x v="1"/>
    <n v="2005"/>
    <s v="September 9, 2005 (United States)"/>
    <x v="36"/>
    <n v="25000"/>
    <s v="Les Mayfield"/>
    <s v="Jim Piddock"/>
    <s v="Samuel L. Jackson"/>
    <s v="United States"/>
    <x v="135"/>
    <n v="13485145"/>
    <s v="New Line Cinema"/>
    <n v="83"/>
    <n v="195.3"/>
    <n v="19084643.202508129"/>
    <x v="0"/>
  </r>
  <r>
    <s v="The Meg"/>
    <x v="0"/>
    <x v="1"/>
    <n v="2018"/>
    <s v="August 10, 2018 (United States)"/>
    <x v="36"/>
    <n v="157000"/>
    <s v="Jon Turteltaub"/>
    <s v="Dean Georgaris"/>
    <s v="Jason Statham"/>
    <s v="United States"/>
    <x v="99"/>
    <n v="530259473"/>
    <s v="Di Bonaventura Pictures"/>
    <n v="113"/>
    <n v="251.1"/>
    <n v="740807250.90829897"/>
    <x v="0"/>
  </r>
  <r>
    <s v="The Nutcracker and the Four Realms"/>
    <x v="1"/>
    <x v="3"/>
    <n v="2018"/>
    <s v="November 2, 2018 (United States)"/>
    <x v="36"/>
    <n v="30000"/>
    <s v="Lasse HallstrÃ¶m"/>
    <s v="Ashleigh Powell"/>
    <s v="Mackenzie Foy"/>
    <s v="United States"/>
    <x v="66"/>
    <n v="173961069"/>
    <s v="Walt Disney Pictures"/>
    <n v="99"/>
    <n v="251.1"/>
    <n v="223653745.67215189"/>
    <x v="0"/>
  </r>
  <r>
    <s v="The Nutty Professor"/>
    <x v="0"/>
    <x v="0"/>
    <n v="1996"/>
    <s v="June 28, 1996 (United States)"/>
    <x v="36"/>
    <n v="112000"/>
    <s v="Tom Shadyac"/>
    <s v="Jerry Lewis"/>
    <s v="Eddie Murphy"/>
    <s v="United States"/>
    <x v="9"/>
    <n v="273961019"/>
    <s v="Imagine Entertainment"/>
    <n v="95"/>
    <n v="156.9"/>
    <n v="389165139.81025636"/>
    <x v="0"/>
  </r>
  <r>
    <s v="The Other Side of Heaven 2: Fire of Faith"/>
    <x v="0"/>
    <x v="3"/>
    <n v="2019"/>
    <s v="June 28, 2019 (United States)"/>
    <x v="36"/>
    <n v="336"/>
    <s v="Mitch Davis"/>
    <s v="Mitch Davis"/>
    <s v="Christopher Gorham"/>
    <s v="United States"/>
    <x v="1"/>
    <n v="1807216"/>
    <s v="Kolipoki Pictures"/>
    <n v="117"/>
    <n v="255.7"/>
    <n v="2731442.0396825396"/>
    <x v="1"/>
  </r>
  <r>
    <s v="The Pacifier"/>
    <x v="1"/>
    <x v="1"/>
    <n v="2005"/>
    <s v="March 4, 2005 (United States)"/>
    <x v="36"/>
    <n v="90000"/>
    <s v="Adam Shankman"/>
    <s v="Thomas Lennon"/>
    <s v="Vin Diesel"/>
    <s v="Canada"/>
    <x v="176"/>
    <n v="198636868"/>
    <s v="Walt Disney Pictures"/>
    <n v="95"/>
    <n v="195.3"/>
    <n v="363293239.37334931"/>
    <x v="0"/>
  </r>
  <r>
    <s v="The Pebble and the Penguin"/>
    <x v="5"/>
    <x v="5"/>
    <n v="1995"/>
    <s v="April 12, 1995 (United States)"/>
    <x v="36"/>
    <n v="4700"/>
    <s v="Don Bluth"/>
    <s v="Rachel Koretsky"/>
    <s v="Martin Short"/>
    <s v="Ireland"/>
    <x v="54"/>
    <n v="3983912"/>
    <s v="Metro-Goldwyn-Mayer (MGM)"/>
    <n v="74"/>
    <n v="152.4"/>
    <n v="5128424.1081537809"/>
    <x v="0"/>
  </r>
  <r>
    <s v="The Pink Panther 2"/>
    <x v="1"/>
    <x v="1"/>
    <n v="2009"/>
    <s v="February 6, 2009 (United States)"/>
    <x v="36"/>
    <n v="43000"/>
    <s v="Harald Zwart"/>
    <s v="Scott Neustadter"/>
    <s v="Steve Martin"/>
    <s v="United States"/>
    <x v="19"/>
    <n v="76025134"/>
    <s v="Metro-Goldwyn-Mayer (MGM)"/>
    <n v="92"/>
    <n v="214.5"/>
    <n v="222953400.67179978"/>
    <x v="0"/>
  </r>
  <r>
    <s v="The Preacher's Wife"/>
    <x v="1"/>
    <x v="0"/>
    <n v="1996"/>
    <s v="December 13, 1996 (United States)"/>
    <x v="36"/>
    <n v="11000"/>
    <s v="Penny Marshall"/>
    <s v="Robert Nathan"/>
    <s v="Denzel Washington"/>
    <s v="United States"/>
    <x v="28"/>
    <n v="48102795"/>
    <s v="Mundy Lane Entertainment"/>
    <n v="123"/>
    <n v="156.9"/>
    <n v="93415689.206500947"/>
    <x v="0"/>
  </r>
  <r>
    <s v="The Pursuit of D.B. Cooper"/>
    <x v="1"/>
    <x v="3"/>
    <n v="1981"/>
    <s v="November 13, 1981 (United States)"/>
    <x v="36"/>
    <n v="1100"/>
    <s v="Roger Spottiswoode"/>
    <s v="J.D. Reed"/>
    <s v="Robert Duvall"/>
    <s v="United States"/>
    <x v="2"/>
    <n v="3702028"/>
    <s v="PolyGram Pictures"/>
    <n v="100"/>
    <n v="90.9"/>
    <n v="11325380.839357428"/>
    <x v="0"/>
  </r>
  <r>
    <s v="The Quest"/>
    <x v="0"/>
    <x v="1"/>
    <n v="1996"/>
    <s v="April 26, 1996 (United States)"/>
    <x v="36"/>
    <n v="25000"/>
    <s v="Jean-Claude Van Damme"/>
    <s v="Frank Dux"/>
    <s v="Jean-Claude Van Damme"/>
    <s v="Canada"/>
    <x v="8"/>
    <n v="57400547"/>
    <s v="MDP Worldwide"/>
    <n v="95"/>
    <n v="156.9"/>
    <n v="73797243.3371308"/>
    <x v="0"/>
  </r>
  <r>
    <s v="The Reaping"/>
    <x v="2"/>
    <x v="4"/>
    <n v="2007"/>
    <s v="April 5, 2007 (United States)"/>
    <x v="36"/>
    <n v="42000"/>
    <s v="Stephen Hopkins"/>
    <s v="Carey W. Hayes"/>
    <s v="Hilary Swank"/>
    <s v="United States"/>
    <x v="28"/>
    <n v="62771059"/>
    <s v="Warner Bros."/>
    <n v="99"/>
    <n v="207.3"/>
    <n v="74799928.342980057"/>
    <x v="0"/>
  </r>
  <r>
    <s v="The Skulls"/>
    <x v="0"/>
    <x v="1"/>
    <n v="2000"/>
    <s v="March 31, 2000 (United States)"/>
    <x v="36"/>
    <n v="31000"/>
    <s v="Rob Cohen"/>
    <s v="John Pogue"/>
    <s v="Joshua Jackson"/>
    <s v="United States"/>
    <x v="46"/>
    <n v="50802120"/>
    <s v="Universal Pictures"/>
    <n v="106"/>
    <n v="172.2"/>
    <n v="104449432.95546558"/>
    <x v="0"/>
  </r>
  <r>
    <s v="The Specialist"/>
    <x v="2"/>
    <x v="1"/>
    <n v="1994"/>
    <s v="October 7, 1994 (United States)"/>
    <x v="36"/>
    <n v="63000"/>
    <s v="Luis Llosa"/>
    <s v="John Shirley"/>
    <s v="Sylvester Stallone"/>
    <s v="United States"/>
    <x v="37"/>
    <n v="170362582"/>
    <s v="Warner Bros."/>
    <n v="110"/>
    <n v="148.19999999999999"/>
    <n v="219027336.43628693"/>
    <x v="0"/>
  </r>
  <r>
    <s v="The Stepfather"/>
    <x v="0"/>
    <x v="6"/>
    <n v="2009"/>
    <s v="October 16, 2009 (United States)"/>
    <x v="36"/>
    <n v="33000"/>
    <s v="Nelson McCormick"/>
    <s v="J.S. Cardone"/>
    <s v="Penn Badgley"/>
    <s v="United States"/>
    <x v="0"/>
    <n v="31198531"/>
    <s v="Screen Gems"/>
    <n v="101"/>
    <n v="214.5"/>
    <n v="44317913.266666658"/>
    <x v="0"/>
  </r>
  <r>
    <s v="The Super"/>
    <x v="2"/>
    <x v="0"/>
    <n v="1991"/>
    <s v="October 4, 1991 (United States)"/>
    <x v="36"/>
    <n v="5400"/>
    <s v="Rod Daniel"/>
    <s v="Sam Simon"/>
    <s v="Joe Pesci"/>
    <s v="United States"/>
    <x v="6"/>
    <n v="11000863"/>
    <s v="Largo Entertainment"/>
    <n v="95"/>
    <n v="136.19999999999999"/>
    <n v="17744642.435680252"/>
    <x v="0"/>
  </r>
  <r>
    <s v="The Sword and the Sorcerer"/>
    <x v="2"/>
    <x v="1"/>
    <n v="1982"/>
    <s v="April 30, 1982 (United States)"/>
    <x v="36"/>
    <n v="5700"/>
    <s v="Albert Pyun"/>
    <s v="Tom Karnowski"/>
    <s v="Lee Horsley"/>
    <s v="United States"/>
    <x v="1"/>
    <n v="39103425"/>
    <s v="Sorcerer Productions"/>
    <n v="99"/>
    <n v="96.5"/>
    <n v="114675780.53416745"/>
    <x v="1"/>
  </r>
  <r>
    <s v="The Texas Chainsaw Massacre 2"/>
    <x v="7"/>
    <x v="0"/>
    <n v="1986"/>
    <s v="August 22, 1986 (United States)"/>
    <x v="36"/>
    <n v="29000"/>
    <s v="Tobe Hooper"/>
    <s v="L.M. Kit Carson"/>
    <s v="Dennis Hopper"/>
    <s v="United States"/>
    <x v="177"/>
    <n v="8025872"/>
    <s v="Cannon Films"/>
    <n v="101"/>
    <n v="109.6"/>
    <n v="15586253.654557042"/>
    <x v="0"/>
  </r>
  <r>
    <s v="The Wild Thornberrys"/>
    <x v="1"/>
    <x v="5"/>
    <n v="2002"/>
    <s v="December 20, 2002 (United States)"/>
    <x v="36"/>
    <n v="14000"/>
    <s v="Cathy Malkasian"/>
    <s v="Arlene Klasky"/>
    <s v="Tim Curry"/>
    <s v="United States"/>
    <x v="13"/>
    <n v="60694737"/>
    <s v="Paramount Pictures"/>
    <n v="85"/>
    <n v="179.9"/>
    <n v="78032431.915189877"/>
    <x v="0"/>
  </r>
  <r>
    <s v="The Wind"/>
    <x v="2"/>
    <x v="4"/>
    <n v="2018"/>
    <s v="April 5, 2019 (United States)"/>
    <x v="36"/>
    <n v="6800"/>
    <s v="Emma Tammi"/>
    <s v="Teresa Sutherland"/>
    <s v="Caitlin Gerard"/>
    <s v="United States"/>
    <x v="1"/>
    <n v="130974"/>
    <s v="Soapbox Films"/>
    <n v="88"/>
    <n v="251.1"/>
    <n v="171278.01630901286"/>
    <x v="1"/>
  </r>
  <r>
    <s v="Thir13en Ghosts"/>
    <x v="2"/>
    <x v="8"/>
    <n v="2001"/>
    <s v="October 26, 2001 (United States)"/>
    <x v="36"/>
    <n v="81000"/>
    <s v="Steve Beck"/>
    <s v="Robb White"/>
    <s v="Tony Shalhoub"/>
    <s v="United States"/>
    <x v="47"/>
    <n v="68467960"/>
    <s v="Warner Bros."/>
    <n v="91"/>
    <n v="177.1"/>
    <n v="193886500.11152416"/>
    <x v="0"/>
  </r>
  <r>
    <s v="Trading Mom"/>
    <x v="1"/>
    <x v="0"/>
    <n v="1994"/>
    <s v="May 13, 1994 (United States)"/>
    <x v="36"/>
    <n v="1800"/>
    <s v="Tia Brelis"/>
    <s v="Nancy Brelis"/>
    <s v="Sissy Spacek"/>
    <s v="United States"/>
    <x v="1"/>
    <n v="319123"/>
    <s v="First Look International"/>
    <n v="82"/>
    <n v="148.19999999999999"/>
    <n v="451633.89735253132"/>
    <x v="1"/>
  </r>
  <r>
    <s v="Transformers: Age of Extinction"/>
    <x v="0"/>
    <x v="1"/>
    <n v="2014"/>
    <s v="June 27, 2014 (United States)"/>
    <x v="36"/>
    <n v="302000"/>
    <s v="Michael Bay"/>
    <s v="Ehren Kruger"/>
    <s v="Mark Wahlberg"/>
    <s v="United States"/>
    <x v="178"/>
    <n v="1104054072"/>
    <s v="Paramount Pictures"/>
    <n v="165"/>
    <n v="236.7"/>
    <n v="2961314046.9929576"/>
    <x v="0"/>
  </r>
  <r>
    <s v="Triple Threat"/>
    <x v="2"/>
    <x v="1"/>
    <n v="2019"/>
    <s v="March 29, 2019 (China)"/>
    <x v="36"/>
    <n v="10000"/>
    <s v="Jesse V. Johnson"/>
    <s v="Joey O'Bryan"/>
    <s v="Tony Jaa"/>
    <s v="Thailand"/>
    <x v="20"/>
    <n v="345900"/>
    <s v="Aurora Alliance Films"/>
    <n v="96"/>
    <n v="255.7"/>
    <n v="522796.27976190479"/>
    <x v="0"/>
  </r>
  <r>
    <s v="Twelve"/>
    <x v="2"/>
    <x v="1"/>
    <n v="2010"/>
    <s v="August 6, 2010 (United States)"/>
    <x v="36"/>
    <n v="12000"/>
    <s v="Joel Schumacher"/>
    <s v="Jordan Melamed"/>
    <s v="Chace Crawford"/>
    <s v="United States"/>
    <x v="17"/>
    <n v="2648195"/>
    <s v="Gaumont"/>
    <n v="93"/>
    <n v="218.1"/>
    <n v="4485297.479155086"/>
    <x v="0"/>
  </r>
  <r>
    <s v="Up the Creek"/>
    <x v="2"/>
    <x v="0"/>
    <n v="1984"/>
    <s v="April 6, 1984 (United States)"/>
    <x v="36"/>
    <n v="3300"/>
    <s v="Robert Butler"/>
    <s v="Jim Kouf"/>
    <s v="Tim Matheson"/>
    <s v="United States"/>
    <x v="1"/>
    <n v="11708269"/>
    <s v="Orion Pictures"/>
    <n v="96"/>
    <n v="103.9"/>
    <n v="22227473.920872275"/>
    <x v="1"/>
  </r>
  <r>
    <s v="Urban Legend"/>
    <x v="2"/>
    <x v="4"/>
    <n v="1998"/>
    <s v="September 25, 1998 (United States)"/>
    <x v="36"/>
    <n v="62000"/>
    <s v="Jamie Blanks"/>
    <s v="Silvio Horta"/>
    <s v="Jared Leto"/>
    <s v="Canada"/>
    <x v="62"/>
    <n v="72527595"/>
    <s v="Phoenix Pictures"/>
    <n v="99"/>
    <n v="163"/>
    <n v="86426117.311302304"/>
    <x v="0"/>
  </r>
  <r>
    <s v="Virtuosity"/>
    <x v="2"/>
    <x v="1"/>
    <n v="1995"/>
    <s v="August 4, 1995 (United States)"/>
    <x v="36"/>
    <n v="29000"/>
    <s v="Brett Leonard"/>
    <s v="Eric Bernt"/>
    <s v="Denzel Washington"/>
    <s v="United States"/>
    <x v="8"/>
    <n v="24047675"/>
    <s v="Paramount Pictures"/>
    <n v="106"/>
    <n v="152.4"/>
    <n v="29180910.284747113"/>
    <x v="0"/>
  </r>
  <r>
    <s v="Wanderlust"/>
    <x v="2"/>
    <x v="0"/>
    <n v="2012"/>
    <s v="February 24, 2012 (United States)"/>
    <x v="36"/>
    <n v="74000"/>
    <s v="David Wain"/>
    <s v="David Wain"/>
    <s v="Jennifer Aniston"/>
    <s v="United States"/>
    <x v="1"/>
    <n v="23812816"/>
    <s v="A Hot Dog"/>
    <n v="98"/>
    <n v="229.6"/>
    <n v="67432760.550185874"/>
    <x v="1"/>
  </r>
  <r>
    <s v="We Have Always Lived in the Castle"/>
    <x v="3"/>
    <x v="2"/>
    <n v="2018"/>
    <s v="May 17, 2019 (United States)"/>
    <x v="36"/>
    <n v="6100"/>
    <s v="Stacie Passon"/>
    <s v="Mark Kruger"/>
    <s v="Taissa Farmiga"/>
    <s v="United States"/>
    <x v="1"/>
    <n v="62567"/>
    <s v="Mighty Engine"/>
    <n v="90"/>
    <n v="251.1"/>
    <n v="88877.225641025638"/>
    <x v="1"/>
  </r>
  <r>
    <s v="What Just Happened"/>
    <x v="2"/>
    <x v="0"/>
    <n v="2008"/>
    <s v="October 31, 2008 (United States)"/>
    <x v="36"/>
    <n v="27000"/>
    <s v="Barry Levinson"/>
    <s v="Art Linson"/>
    <s v="Robert De Niro"/>
    <s v="United States"/>
    <x v="13"/>
    <n v="6759057"/>
    <s v="2929 Productions"/>
    <n v="104"/>
    <n v="215.3"/>
    <n v="11959841.277003484"/>
    <x v="0"/>
  </r>
  <r>
    <s v="What Planet Are You From?"/>
    <x v="2"/>
    <x v="0"/>
    <n v="2000"/>
    <s v="March 3, 2000 (United States)"/>
    <x v="36"/>
    <n v="9100"/>
    <s v="Mike Nichols"/>
    <s v="Garry Shandling"/>
    <s v="Garry Shandling"/>
    <s v="United States"/>
    <x v="48"/>
    <n v="14145677"/>
    <s v="Brillstein-Grey Entertainment"/>
    <n v="105"/>
    <n v="172.2"/>
    <n v="26442869.82760736"/>
    <x v="0"/>
  </r>
  <r>
    <s v="When in Rome"/>
    <x v="0"/>
    <x v="0"/>
    <n v="2010"/>
    <s v="January 29, 2010 (United States)"/>
    <x v="36"/>
    <n v="60000"/>
    <s v="Mark Steven Johnson"/>
    <s v="David Diamond"/>
    <s v="Kristen Bell"/>
    <s v="United States"/>
    <x v="79"/>
    <n v="43053376"/>
    <s v="Touchstone Pictures"/>
    <n v="91"/>
    <n v="218.1"/>
    <n v="69446075.527792469"/>
    <x v="0"/>
  </r>
  <r>
    <s v="Whispers in the Dark"/>
    <x v="2"/>
    <x v="2"/>
    <n v="1992"/>
    <s v="August 7, 1992 (United States)"/>
    <x v="36"/>
    <n v="2000"/>
    <s v="Christopher Crowe"/>
    <s v="Christopher Crowe"/>
    <s v="Annabella Sciorra"/>
    <s v="United States"/>
    <x v="40"/>
    <n v="11124511"/>
    <s v="Paramount Pictures"/>
    <n v="103"/>
    <n v="140.30000000000001"/>
    <n v="18841792.672040023"/>
    <x v="0"/>
  </r>
  <r>
    <s v="White Chicks"/>
    <x v="0"/>
    <x v="0"/>
    <n v="2004"/>
    <s v="June 23, 2004 (United States)"/>
    <x v="36"/>
    <n v="135000"/>
    <s v="Keenen Ivory Wayans"/>
    <s v="Keenen Ivory Wayans"/>
    <s v="Marlon Wayans"/>
    <s v="United States"/>
    <x v="92"/>
    <n v="113100873"/>
    <s v="Revolution Studios"/>
    <n v="109"/>
    <n v="188.9"/>
    <n v="150095104.54311845"/>
    <x v="0"/>
  </r>
  <r>
    <s v="Whore"/>
    <x v="8"/>
    <x v="2"/>
    <n v="1991"/>
    <s v="October 18, 1991 (United States)"/>
    <x v="36"/>
    <n v="3500"/>
    <s v="Ken Russell"/>
    <s v="David Hines"/>
    <s v="Theresa Russell"/>
    <s v="United States"/>
    <x v="1"/>
    <n v="1008404"/>
    <s v="Cheap Date"/>
    <n v="85"/>
    <n v="136.19999999999999"/>
    <n v="2126371.6179930796"/>
    <x v="1"/>
  </r>
  <r>
    <s v="Wild Card"/>
    <x v="2"/>
    <x v="1"/>
    <n v="2015"/>
    <s v="January 14, 2015 (Belgium)"/>
    <x v="36"/>
    <n v="53000"/>
    <s v="Simon West"/>
    <s v="William Goldman"/>
    <s v="Jason Statham"/>
    <s v="United States"/>
    <x v="8"/>
    <n v="6738764"/>
    <s v="Lionsgate"/>
    <n v="92"/>
    <n v="237"/>
    <n v="11413570.821567537"/>
    <x v="0"/>
  </r>
  <r>
    <s v="Willy/Milly"/>
    <x v="0"/>
    <x v="0"/>
    <n v="1986"/>
    <s v="November 14, 1986 (United States)"/>
    <x v="36"/>
    <n v="454"/>
    <s v="Paul Schneider"/>
    <s v="Alan Friedman"/>
    <s v="Pamela Adlon"/>
    <s v="United States"/>
    <x v="1"/>
    <n v="277405"/>
    <s v="Griffon Productions"/>
    <n v="86"/>
    <n v="109.6"/>
    <n v="336620.08562325768"/>
    <x v="1"/>
  </r>
  <r>
    <s v="Win a Date with Tad Hamilton!"/>
    <x v="0"/>
    <x v="0"/>
    <n v="2004"/>
    <s v="January 23, 2004 (United States)"/>
    <x v="36"/>
    <n v="27000"/>
    <s v="Robert Luketic"/>
    <s v="Victor Levin"/>
    <s v="Kate Bosworth"/>
    <s v="United States"/>
    <x v="6"/>
    <n v="21513434"/>
    <s v="Dreamworks Pictures"/>
    <n v="95"/>
    <n v="188.9"/>
    <n v="50154118.896710023"/>
    <x v="0"/>
  </r>
  <r>
    <s v="Year of the Gun"/>
    <x v="2"/>
    <x v="1"/>
    <n v="1991"/>
    <s v="November 1, 1991 (United States)"/>
    <x v="36"/>
    <n v="2500"/>
    <s v="John Frankenheimer"/>
    <s v="Michael Mewshaw"/>
    <s v="Andrew McCarthy"/>
    <s v="United States"/>
    <x v="1"/>
    <n v="1182273"/>
    <s v="Initial Films"/>
    <n v="111"/>
    <n v="136.19999999999999"/>
    <n v="1434641.9080047789"/>
    <x v="1"/>
  </r>
  <r>
    <s v="You, Me and Dupree"/>
    <x v="0"/>
    <x v="0"/>
    <n v="2006"/>
    <s v="July 14, 2006 (United States)"/>
    <x v="36"/>
    <n v="79000"/>
    <s v="Anthony Russo"/>
    <s v="Michael LeSieur"/>
    <s v="Kate Hudson"/>
    <s v="United States"/>
    <x v="9"/>
    <n v="130628903"/>
    <s v="Universal Pictures"/>
    <n v="110"/>
    <n v="201.6"/>
    <n v="261172091.49671915"/>
    <x v="0"/>
  </r>
  <r>
    <s v="101 Dalmatians"/>
    <x v="5"/>
    <x v="3"/>
    <n v="1996"/>
    <s v="November 27, 1996 (United States)"/>
    <x v="37"/>
    <n v="105000"/>
    <s v="Stephen Herek"/>
    <s v="Dodie Smith"/>
    <s v="Glenn Close"/>
    <s v="United States"/>
    <x v="71"/>
    <n v="320689294"/>
    <s v="Walt Disney Pictures"/>
    <n v="103"/>
    <n v="156.9"/>
    <n v="531054499.35760868"/>
    <x v="0"/>
  </r>
  <r>
    <s v="18 Again!"/>
    <x v="1"/>
    <x v="0"/>
    <n v="1988"/>
    <s v="April 8, 1988 (United States)"/>
    <x v="37"/>
    <n v="4400"/>
    <s v="Paul Flaherty"/>
    <s v="Josh Goldstein"/>
    <s v="Charlie Schlatter"/>
    <s v="United States"/>
    <x v="1"/>
    <n v="2567099"/>
    <s v="New World Entertainment Films"/>
    <n v="93"/>
    <n v="118.3"/>
    <n v="8605006.2189218905"/>
    <x v="1"/>
  </r>
  <r>
    <s v="47 Meters Down"/>
    <x v="0"/>
    <x v="3"/>
    <n v="2017"/>
    <s v="June 16, 2017 (United States)"/>
    <x v="37"/>
    <n v="51000"/>
    <s v="Johannes Roberts"/>
    <s v="Johannes Roberts"/>
    <s v="Mandy Moore"/>
    <s v="United Kingdom"/>
    <x v="179"/>
    <n v="62198461"/>
    <s v="thefyzz"/>
    <n v="89"/>
    <n v="245.1"/>
    <n v="107012258.98757765"/>
    <x v="0"/>
  </r>
  <r>
    <s v="A Kiss Before Dying"/>
    <x v="2"/>
    <x v="6"/>
    <n v="1991"/>
    <s v="April 26, 1991 (United States)"/>
    <x v="37"/>
    <n v="5100"/>
    <s v="James Dearden"/>
    <s v="Ira Levin"/>
    <s v="Matt Dillon"/>
    <s v="United Kingdom"/>
    <x v="10"/>
    <n v="15429177"/>
    <s v="Universal Pictures"/>
    <n v="94"/>
    <n v="136.19999999999999"/>
    <n v="23319792.816964287"/>
    <x v="0"/>
  </r>
  <r>
    <s v="A Nightmare on Elm Street 4: The Dream Master"/>
    <x v="2"/>
    <x v="4"/>
    <n v="1988"/>
    <s v="August 19, 1988 (United States)"/>
    <x v="37"/>
    <n v="51000"/>
    <s v="Renny Harlin"/>
    <s v="Wes Craven"/>
    <s v="Robert Englund"/>
    <s v="United States"/>
    <x v="29"/>
    <n v="49369899"/>
    <s v="New Line Cinema"/>
    <n v="93"/>
    <n v="118.3"/>
    <n v="83618722.764313504"/>
    <x v="0"/>
  </r>
  <r>
    <s v="A Thin Line Between Love and Hate"/>
    <x v="2"/>
    <x v="0"/>
    <n v="1996"/>
    <s v="April 3, 1996 (United States)"/>
    <x v="37"/>
    <n v="4600"/>
    <s v="Martin Lawrence"/>
    <s v="Martin Lawrence"/>
    <s v="Martin Lawrence"/>
    <s v="United States"/>
    <x v="42"/>
    <n v="35599803"/>
    <s v="Jackson/McHenry Company,The"/>
    <n v="108"/>
    <n v="156.9"/>
    <n v="91692814.658495337"/>
    <x v="0"/>
  </r>
  <r>
    <s v="Afternoon Delight"/>
    <x v="2"/>
    <x v="0"/>
    <n v="2013"/>
    <s v="September 15, 2013 (Canada)"/>
    <x v="37"/>
    <n v="10000"/>
    <s v="Joey Soloway"/>
    <s v="Joey Soloway"/>
    <s v="Kathryn Hahn"/>
    <s v="United States"/>
    <x v="1"/>
    <n v="175755"/>
    <s v="Whitewater Films"/>
    <n v="98"/>
    <n v="233"/>
    <n v="302385.93167701864"/>
    <x v="1"/>
  </r>
  <r>
    <s v="Allegiant"/>
    <x v="0"/>
    <x v="1"/>
    <n v="2016"/>
    <s v="March 18, 2016 (United States)"/>
    <x v="37"/>
    <n v="113000"/>
    <s v="Robert Schwentke"/>
    <s v="Noah Oppenheim"/>
    <s v="Shailene Woodley"/>
    <s v="United States"/>
    <x v="109"/>
    <n v="179246868"/>
    <s v="Mandeville Films"/>
    <n v="120"/>
    <n v="240"/>
    <n v="242848024.36460647"/>
    <x v="0"/>
  </r>
  <r>
    <s v="American Satan"/>
    <x v="2"/>
    <x v="2"/>
    <n v="2017"/>
    <s v="October 13, 2017 (United States)"/>
    <x v="37"/>
    <n v="3500"/>
    <s v="Ash Avildsen"/>
    <s v="Ash Avildsen"/>
    <s v="Andy Biersack"/>
    <s v="United States"/>
    <x v="1"/>
    <n v="237708"/>
    <s v="Sumerian Films"/>
    <n v="111"/>
    <n v="245.1"/>
    <n v="315460.05052264803"/>
    <x v="1"/>
  </r>
  <r>
    <s v="America's Sweethearts"/>
    <x v="0"/>
    <x v="0"/>
    <n v="2001"/>
    <s v="July 20, 2001 (United States)"/>
    <x v="37"/>
    <n v="55000"/>
    <s v="Joe Roth"/>
    <s v="Billy Crystal"/>
    <s v="Julia Roberts"/>
    <s v="United States"/>
    <x v="12"/>
    <n v="138307673"/>
    <s v="Revolution Studios"/>
    <n v="102"/>
    <n v="177.1"/>
    <n v="268593677.26641172"/>
    <x v="0"/>
  </r>
  <r>
    <s v="Amos &amp; Andrew"/>
    <x v="0"/>
    <x v="0"/>
    <n v="1993"/>
    <s v="March 5, 1993 (United States)"/>
    <x v="37"/>
    <n v="8600"/>
    <s v="E. Max Frye"/>
    <s v="E. Max Frye"/>
    <s v="Nicolas Cage"/>
    <s v="United States"/>
    <x v="1"/>
    <n v="9745803"/>
    <s v="Castle Rock Entertainment"/>
    <n v="96"/>
    <n v="144.5"/>
    <n v="13203851.374388617"/>
    <x v="1"/>
  </r>
  <r>
    <s v="Andre"/>
    <x v="1"/>
    <x v="3"/>
    <n v="1994"/>
    <s v="August 17, 1994 (United States)"/>
    <x v="37"/>
    <n v="6500"/>
    <s v="George Miller"/>
    <s v="Harry Goodridge"/>
    <s v="Tina Majorino"/>
    <s v="United States"/>
    <x v="1"/>
    <n v="16820893"/>
    <s v="Paramount Pictures"/>
    <n v="94"/>
    <n v="148.19999999999999"/>
    <n v="29763798.473286875"/>
    <x v="1"/>
  </r>
  <r>
    <s v="Angel"/>
    <x v="2"/>
    <x v="1"/>
    <n v="1983"/>
    <s v="January 13, 1984 (United States)"/>
    <x v="37"/>
    <n v="2900"/>
    <s v="Robert Vincent O'Neil"/>
    <s v="Robert Vincent O'Neil"/>
    <s v="Cliff Gorman"/>
    <s v="United States"/>
    <x v="31"/>
    <n v="17488564"/>
    <s v="Adams Apple Film Company"/>
    <n v="94"/>
    <n v="99.6"/>
    <n v="24750420.115188111"/>
    <x v="0"/>
  </r>
  <r>
    <s v="Armed and Dangerous"/>
    <x v="0"/>
    <x v="1"/>
    <n v="1986"/>
    <s v="August 15, 1986 (United States)"/>
    <x v="37"/>
    <n v="11000"/>
    <s v="Mark L. Lester"/>
    <s v="Brian Grazer"/>
    <s v="John Candy"/>
    <s v="United States"/>
    <x v="2"/>
    <n v="15945534"/>
    <s v="Columbia Pictures"/>
    <n v="88"/>
    <n v="109.6"/>
    <n v="45154314.217472121"/>
    <x v="0"/>
  </r>
  <r>
    <s v="Assassin's Creed"/>
    <x v="0"/>
    <x v="1"/>
    <n v="2016"/>
    <s v="December 21, 2016 (United States)"/>
    <x v="37"/>
    <n v="190000"/>
    <s v="Justin Kurzel"/>
    <s v="Michael Lesslie"/>
    <s v="Michael Fassbender"/>
    <s v="United States"/>
    <x v="43"/>
    <n v="240697856"/>
    <s v="New Regency Productions"/>
    <n v="115"/>
    <n v="240"/>
    <n v="561137235.83167565"/>
    <x v="0"/>
  </r>
  <r>
    <s v="Battle Los Angeles"/>
    <x v="0"/>
    <x v="1"/>
    <n v="2011"/>
    <s v="March 11, 2011 (United States)"/>
    <x v="37"/>
    <n v="176000"/>
    <s v="Jonathan Liebesman"/>
    <s v="Christopher Bertolini"/>
    <s v="Aaron Eckhart"/>
    <s v="United States"/>
    <x v="19"/>
    <n v="211819354"/>
    <s v="Columbia Pictures"/>
    <n v="116"/>
    <n v="224.9"/>
    <n v="286978022.07114267"/>
    <x v="0"/>
  </r>
  <r>
    <s v="Because I Said So"/>
    <x v="0"/>
    <x v="0"/>
    <n v="2007"/>
    <s v="February 2, 2007 (United States)"/>
    <x v="37"/>
    <n v="38000"/>
    <s v="Michael Lehmann"/>
    <s v="Karen Leigh Hopkins"/>
    <s v="Diane Keaton"/>
    <s v="United States"/>
    <x v="1"/>
    <n v="69485490"/>
    <s v="Universal Pictures"/>
    <n v="102"/>
    <n v="207.3"/>
    <n v="88217620.012500003"/>
    <x v="1"/>
  </r>
  <r>
    <s v="Beethoven"/>
    <x v="1"/>
    <x v="0"/>
    <n v="1992"/>
    <s v="April 3, 1992 (United States)"/>
    <x v="37"/>
    <n v="68000"/>
    <s v="Brian Levant"/>
    <s v="John Hughes"/>
    <s v="Charles Grodin"/>
    <s v="United States"/>
    <x v="1"/>
    <n v="147214049"/>
    <s v="Universal Pictures"/>
    <n v="87"/>
    <n v="140.30000000000001"/>
    <n v="208342409.33720389"/>
    <x v="1"/>
  </r>
  <r>
    <s v="Ben-Hur"/>
    <x v="0"/>
    <x v="1"/>
    <n v="2016"/>
    <s v="August 19, 2016 (United States)"/>
    <x v="37"/>
    <n v="43000"/>
    <s v="Timur Bekmambetov"/>
    <s v="Lew Wallace"/>
    <s v="Jack Huston"/>
    <s v="United States"/>
    <x v="26"/>
    <n v="94061311"/>
    <s v="Hivemind"/>
    <n v="123"/>
    <n v="240"/>
    <n v="151723035.79512969"/>
    <x v="0"/>
  </r>
  <r>
    <s v="Beyond the Limit"/>
    <x v="2"/>
    <x v="2"/>
    <n v="1983"/>
    <s v="September 30, 1983 (United States)"/>
    <x v="37"/>
    <n v="1200"/>
    <s v="John Mackenzie"/>
    <s v="Graham Greene"/>
    <s v="Michael Caine"/>
    <s v="United Kingdom"/>
    <x v="180"/>
    <n v="5997566"/>
    <s v="World Film Services"/>
    <n v="104"/>
    <n v="99.6"/>
    <n v="7146884.4747751271"/>
    <x v="0"/>
  </r>
  <r>
    <s v="Big Stone Gap"/>
    <x v="0"/>
    <x v="0"/>
    <n v="2014"/>
    <s v="May 20, 2016 (Spain)"/>
    <x v="37"/>
    <n v="2800"/>
    <s v="Adriana Trigiani"/>
    <s v="Adriana Trigiani"/>
    <s v="Ashley Judd"/>
    <s v="United States"/>
    <x v="1"/>
    <n v="1012804"/>
    <s v="Altar Identity Studios"/>
    <n v="103"/>
    <n v="236.7"/>
    <n v="2361142.9135424639"/>
    <x v="1"/>
  </r>
  <r>
    <s v="Biggles: Adventures in Time"/>
    <x v="1"/>
    <x v="3"/>
    <n v="1986"/>
    <s v="January 29, 1988 (United States)"/>
    <x v="37"/>
    <n v="2800"/>
    <s v="John Hough"/>
    <s v="W.E. Johns"/>
    <s v="Neil Dickson"/>
    <s v="United Kingdom"/>
    <x v="1"/>
    <m/>
    <s v="Compact Yellowbill"/>
    <n v="108"/>
    <n v="109.6"/>
    <s v="Missing"/>
    <x v="1"/>
  </r>
  <r>
    <s v="Blue Crush"/>
    <x v="0"/>
    <x v="2"/>
    <n v="2002"/>
    <s v="August 16, 2002 (United States)"/>
    <x v="37"/>
    <n v="30000"/>
    <s v="John Stockwell"/>
    <s v="Susan Orlean"/>
    <s v="Kate Bosworth"/>
    <s v="United States"/>
    <x v="13"/>
    <n v="51843679"/>
    <s v="Universal Pictures"/>
    <n v="104"/>
    <n v="179.9"/>
    <n v="72429018.758826226"/>
    <x v="0"/>
  </r>
  <r>
    <s v="Blue Steel"/>
    <x v="2"/>
    <x v="1"/>
    <n v="1990"/>
    <s v="March 16, 1990 (United States)"/>
    <x v="37"/>
    <n v="13000"/>
    <s v="Kathryn Bigelow"/>
    <s v="Kathryn Bigelow"/>
    <s v="Jamie Lee Curtis"/>
    <s v="United States"/>
    <x v="1"/>
    <n v="8217997"/>
    <s v="Lightning Pictures"/>
    <n v="102"/>
    <n v="130.69999999999999"/>
    <n v="14541368.675377468"/>
    <x v="1"/>
  </r>
  <r>
    <s v="Bodies, Rest &amp; Motion"/>
    <x v="2"/>
    <x v="2"/>
    <n v="1993"/>
    <s v="April 9, 1993 (United States)"/>
    <x v="37"/>
    <n v="2200"/>
    <s v="Michael Steinberg"/>
    <s v="Roger Hedden"/>
    <s v="Phoebe Cates"/>
    <s v="United States"/>
    <x v="57"/>
    <n v="764724"/>
    <s v="Fine Line Features"/>
    <n v="95"/>
    <n v="144.5"/>
    <n v="1082263.8309335811"/>
    <x v="0"/>
  </r>
  <r>
    <s v="Bounce"/>
    <x v="0"/>
    <x v="2"/>
    <n v="2000"/>
    <s v="November 17, 2000 (United States)"/>
    <x v="37"/>
    <n v="20000"/>
    <s v="Don Roos"/>
    <s v="Don Roos"/>
    <s v="Ben Affleck"/>
    <s v="United States"/>
    <x v="46"/>
    <n v="53425292"/>
    <s v="Miramax"/>
    <n v="106"/>
    <n v="172.2"/>
    <n v="63663224.37387564"/>
    <x v="0"/>
  </r>
  <r>
    <s v="Brick Mansions"/>
    <x v="0"/>
    <x v="1"/>
    <n v="2014"/>
    <s v="April 25, 2014 (United States)"/>
    <x v="37"/>
    <n v="41000"/>
    <s v="Camille Delamarre"/>
    <s v="Luc Besson"/>
    <s v="Paul Walker"/>
    <s v="France"/>
    <x v="54"/>
    <n v="71416730"/>
    <s v="Relativity Media"/>
    <n v="90"/>
    <n v="236.7"/>
    <n v="85102376.343371138"/>
    <x v="0"/>
  </r>
  <r>
    <s v="Bright Lights, Big City"/>
    <x v="2"/>
    <x v="2"/>
    <n v="1988"/>
    <s v="April 1, 1988 (United States)"/>
    <x v="37"/>
    <n v="7600"/>
    <s v="James Bridges"/>
    <s v="Jay McInerney"/>
    <s v="Michael J. Fox"/>
    <s v="United States"/>
    <x v="13"/>
    <n v="16118077"/>
    <s v="United Artists"/>
    <n v="107"/>
    <n v="118.3"/>
    <n v="50893036.910880826"/>
    <x v="0"/>
  </r>
  <r>
    <s v="Buffy the Vampire Slayer"/>
    <x v="0"/>
    <x v="1"/>
    <n v="1992"/>
    <s v="July 31, 1992 (United States)"/>
    <x v="37"/>
    <n v="41000"/>
    <s v="Fran Rubel Kuzui"/>
    <s v="Joss Whedon"/>
    <s v="Kristy Swanson"/>
    <s v="United States"/>
    <x v="5"/>
    <n v="16624456"/>
    <s v="Twentieth Century Fox"/>
    <n v="86"/>
    <n v="140.30000000000001"/>
    <n v="37191422.49045521"/>
    <x v="0"/>
  </r>
  <r>
    <s v="Bullet to the Head"/>
    <x v="2"/>
    <x v="1"/>
    <n v="2012"/>
    <s v="February 1, 2013 (United States)"/>
    <x v="37"/>
    <n v="48000"/>
    <s v="Walter Hill"/>
    <s v="Alessandro Camon"/>
    <s v="Sylvester Stallone"/>
    <s v="United States"/>
    <x v="37"/>
    <n v="21947209"/>
    <s v="IM Global"/>
    <n v="92"/>
    <n v="229.6"/>
    <n v="26152970.599530701"/>
    <x v="0"/>
  </r>
  <r>
    <s v="Cadillac Man"/>
    <x v="2"/>
    <x v="0"/>
    <n v="1990"/>
    <s v="May 18, 1990 (United States)"/>
    <x v="37"/>
    <n v="14000"/>
    <s v="Roger Donaldson"/>
    <s v="Ken Friedman"/>
    <s v="Robin Williams"/>
    <s v="United States"/>
    <x v="1"/>
    <n v="27627310"/>
    <s v="Orion Pictures"/>
    <n v="97"/>
    <n v="130.69999999999999"/>
    <n v="36663943.192508705"/>
    <x v="1"/>
  </r>
  <r>
    <s v="Chain Reaction"/>
    <x v="0"/>
    <x v="1"/>
    <n v="1996"/>
    <s v="August 2, 1996 (United States)"/>
    <x v="37"/>
    <n v="49000"/>
    <s v="Andrew Davis"/>
    <s v="Arne Schmidt"/>
    <s v="Keanu Reeves"/>
    <s v="United States"/>
    <x v="24"/>
    <n v="60209334"/>
    <s v="3 Arts Entertainment"/>
    <n v="107"/>
    <n v="156.9"/>
    <n v="140365601.14613619"/>
    <x v="0"/>
  </r>
  <r>
    <s v="Chapter 27"/>
    <x v="2"/>
    <x v="7"/>
    <n v="2007"/>
    <s v="December 15, 2007 (Japan)"/>
    <x v="37"/>
    <n v="11000"/>
    <s v="J.P. Schaefer"/>
    <s v="J.P. Schaefer"/>
    <s v="Chuck Cooper"/>
    <s v="Canada"/>
    <x v="1"/>
    <n v="187488"/>
    <s v="Peace Arch Entertainment Group"/>
    <n v="84"/>
    <n v="207.3"/>
    <n v="364101.93499043974"/>
    <x v="1"/>
  </r>
  <r>
    <s v="Chicken Little"/>
    <x v="5"/>
    <x v="5"/>
    <n v="2005"/>
    <s v="November 4, 2005 (United States)"/>
    <x v="37"/>
    <n v="88000"/>
    <s v="Mark Dindal"/>
    <s v="Mark Dindal"/>
    <s v="Zach Braff"/>
    <s v="United States"/>
    <x v="60"/>
    <n v="314432837"/>
    <s v="Walt Disney Pictures"/>
    <n v="81"/>
    <n v="195.3"/>
    <n v="540980719.55900621"/>
    <x v="0"/>
  </r>
  <r>
    <s v="Clown"/>
    <x v="2"/>
    <x v="4"/>
    <n v="2014"/>
    <s v="June 17, 2016 (United States)"/>
    <x v="37"/>
    <n v="23000"/>
    <s v="Jon Watts"/>
    <s v="Christopher Ford"/>
    <s v="Andy Powers"/>
    <s v="United States"/>
    <x v="112"/>
    <n v="4381603"/>
    <s v="Cross Creek Pictures"/>
    <n v="100"/>
    <n v="236.7"/>
    <n v="12407754.963754646"/>
    <x v="0"/>
  </r>
  <r>
    <s v="Club Dread"/>
    <x v="2"/>
    <x v="0"/>
    <n v="2004"/>
    <s v="February 27, 2004 (United States)"/>
    <x v="37"/>
    <n v="29000"/>
    <s v="Jay Chandrasekhar"/>
    <s v="Jay Chandrasekhar"/>
    <s v="Jay Chandrasekhar"/>
    <s v="United States"/>
    <x v="181"/>
    <n v="7565807"/>
    <s v="Broken Lizard Industries"/>
    <n v="104"/>
    <n v="188.9"/>
    <n v="13387348.390824623"/>
    <x v="0"/>
  </r>
  <r>
    <s v="Consenting Adults"/>
    <x v="2"/>
    <x v="6"/>
    <n v="1992"/>
    <s v="October 16, 1992 (United States)"/>
    <x v="37"/>
    <n v="7000"/>
    <s v="Alan J. Pakula"/>
    <s v="Matthew Chapman"/>
    <s v="Kevin Kline"/>
    <s v="United States"/>
    <x v="40"/>
    <n v="21591728"/>
    <s v="Hollywood Pictures"/>
    <n v="99"/>
    <n v="140.30000000000001"/>
    <n v="60027367.897810221"/>
    <x v="0"/>
  </r>
  <r>
    <s v="Cooties"/>
    <x v="2"/>
    <x v="1"/>
    <n v="2014"/>
    <s v="September 18, 2015 (United States)"/>
    <x v="37"/>
    <n v="24000"/>
    <s v="Jonathan Milott"/>
    <s v="Leigh Whannell"/>
    <s v="Elijah Wood"/>
    <s v="United States"/>
    <x v="1"/>
    <n v="485544"/>
    <s v="SpectreVision"/>
    <n v="88"/>
    <n v="236.7"/>
    <n v="822374.96831573092"/>
    <x v="1"/>
  </r>
  <r>
    <s v="Coyote Ugly"/>
    <x v="0"/>
    <x v="0"/>
    <n v="2000"/>
    <s v="August 4, 2000 (United States)"/>
    <x v="37"/>
    <n v="108000"/>
    <s v="David McNally"/>
    <s v="Gina Wendkos"/>
    <s v="Piper Perabo"/>
    <s v="United States"/>
    <x v="37"/>
    <n v="113916474"/>
    <s v="Touchstone Pictures"/>
    <n v="100"/>
    <n v="172.2"/>
    <n v="146457171.42531645"/>
    <x v="0"/>
  </r>
  <r>
    <s v="Crimewave"/>
    <x v="0"/>
    <x v="0"/>
    <n v="1985"/>
    <s v="April 25, 1986 (United States)"/>
    <x v="37"/>
    <n v="5300"/>
    <s v="Sam Raimi"/>
    <s v="Ethan Coen"/>
    <s v="Louise Lasser"/>
    <s v="United States"/>
    <x v="31"/>
    <n v="5101"/>
    <s v="Columbia Pictures"/>
    <n v="83"/>
    <n v="107.6"/>
    <n v="7219.1114723641431"/>
    <x v="0"/>
  </r>
  <r>
    <s v="Criminal Law"/>
    <x v="2"/>
    <x v="6"/>
    <n v="1988"/>
    <s v="April 28, 1989 (United States)"/>
    <x v="37"/>
    <n v="3800"/>
    <s v="Martin Campbell"/>
    <s v="Mark Kasdan"/>
    <s v="Gary Oldman"/>
    <s v="United States"/>
    <x v="1"/>
    <n v="9974446"/>
    <s v="Hemdale"/>
    <n v="117"/>
    <n v="118.3"/>
    <n v="27730051.97262774"/>
    <x v="1"/>
  </r>
  <r>
    <s v="Cross My Heart"/>
    <x v="2"/>
    <x v="0"/>
    <n v="1987"/>
    <s v="November 13, 1987 (United States)"/>
    <x v="37"/>
    <n v="999"/>
    <s v="Armyan Bernstein"/>
    <s v="Armyan Bernstein"/>
    <s v="Martin Short"/>
    <s v="United States"/>
    <x v="1"/>
    <n v="1025762"/>
    <s v="Northern"/>
    <n v="90"/>
    <n v="113.6"/>
    <n v="1737352.3146192329"/>
    <x v="1"/>
  </r>
  <r>
    <s v="Cut and Run"/>
    <x v="2"/>
    <x v="3"/>
    <n v="1984"/>
    <s v="May 2, 1986 (United States)"/>
    <x v="37"/>
    <n v="2100"/>
    <s v="Ruggero Deodato"/>
    <s v="Cesare Frugoni"/>
    <s v="Lisa Blount"/>
    <s v="Italy"/>
    <x v="1"/>
    <m/>
    <s v="Racing Pictures"/>
    <n v="90"/>
    <n v="103.9"/>
    <s v="Missing"/>
    <x v="1"/>
  </r>
  <r>
    <s v="Cutthroat Island"/>
    <x v="0"/>
    <x v="1"/>
    <n v="1995"/>
    <s v="December 22, 1995 (United States)"/>
    <x v="37"/>
    <n v="27000"/>
    <s v="Renny Harlin"/>
    <s v="Michael Frost Beckner"/>
    <s v="Geena Davis"/>
    <s v="France"/>
    <x v="182"/>
    <n v="10017322"/>
    <s v="Beckner/Gorman Productions"/>
    <n v="124"/>
    <n v="152.4"/>
    <n v="12878810.183122363"/>
    <x v="0"/>
  </r>
  <r>
    <s v="Dancing at the Blue Iguana"/>
    <x v="2"/>
    <x v="2"/>
    <n v="2000"/>
    <s v="October 11, 2001 (Israel)"/>
    <x v="37"/>
    <n v="3700"/>
    <s v="Michael Radford"/>
    <s v="Michael Radford"/>
    <s v="Charlotte Ayanna"/>
    <s v="United States"/>
    <x v="1"/>
    <n v="122121"/>
    <s v="Moonstone Entertainment"/>
    <n v="123"/>
    <n v="172.2"/>
    <n v="145523.14704732108"/>
    <x v="1"/>
  </r>
  <r>
    <s v="Date with an Angel"/>
    <x v="1"/>
    <x v="0"/>
    <n v="1987"/>
    <s v="November 20, 1987 (United States)"/>
    <x v="37"/>
    <n v="2600"/>
    <s v="Tom McLoughlin"/>
    <s v="Tom McLoughlin"/>
    <s v="Michael E. Knight"/>
    <s v="United States"/>
    <x v="42"/>
    <n v="1988962"/>
    <s v="De Laurentiis Entertainment Group (DEG)"/>
    <n v="105"/>
    <n v="113.6"/>
    <n v="2923476.7071876503"/>
    <x v="0"/>
  </r>
  <r>
    <s v="Death at a Funeral"/>
    <x v="2"/>
    <x v="0"/>
    <n v="2010"/>
    <s v="April 16, 2010 (United States)"/>
    <x v="37"/>
    <n v="48000"/>
    <s v="Neil LaBute"/>
    <s v="Dean Craig"/>
    <s v="Chris Rock"/>
    <s v="United States"/>
    <x v="98"/>
    <n v="49050886"/>
    <s v="Screen Gems"/>
    <n v="92"/>
    <n v="218.1"/>
    <n v="106527476.58018531"/>
    <x v="0"/>
  </r>
  <r>
    <s v="Death Warrant"/>
    <x v="2"/>
    <x v="1"/>
    <n v="1990"/>
    <s v="September 14, 1990 (United States)"/>
    <x v="37"/>
    <n v="18000"/>
    <s v="Deran Sarafian"/>
    <s v="David S. Goyer"/>
    <s v="Jean-Claude Van Damme"/>
    <s v="United States"/>
    <x v="81"/>
    <n v="16853487"/>
    <s v="Cannon Films"/>
    <n v="89"/>
    <n v="130.69999999999999"/>
    <n v="28996372.043478262"/>
    <x v="0"/>
  </r>
  <r>
    <s v="Deuce Bigalow: Male Gigolo"/>
    <x v="2"/>
    <x v="0"/>
    <n v="1999"/>
    <s v="December 10, 1999 (United States)"/>
    <x v="37"/>
    <n v="72000"/>
    <s v="Mike Mitchell"/>
    <s v="Harris Goldberg"/>
    <s v="Rob Schneider"/>
    <s v="United States"/>
    <x v="21"/>
    <n v="92938755"/>
    <s v="Happy Madison Productions"/>
    <n v="88"/>
    <n v="166.6"/>
    <n v="185816526.56496063"/>
    <x v="0"/>
  </r>
  <r>
    <s v="Downsizing"/>
    <x v="2"/>
    <x v="2"/>
    <n v="2017"/>
    <s v="December 22, 2017 (United States)"/>
    <x v="37"/>
    <n v="102000"/>
    <s v="Alexander Payne"/>
    <s v="Alexander Payne"/>
    <s v="Matt Damon"/>
    <s v="United States"/>
    <x v="118"/>
    <n v="55003890"/>
    <s v="Paramount Pictures"/>
    <n v="135"/>
    <n v="245.1"/>
    <n v="141671050.57480979"/>
    <x v="0"/>
  </r>
  <r>
    <s v="Downtown"/>
    <x v="2"/>
    <x v="1"/>
    <n v="1990"/>
    <s v="January 12, 1990 (United States)"/>
    <x v="37"/>
    <n v="1800"/>
    <s v="Richard Benjamin"/>
    <s v="Nat Mauldin"/>
    <s v="Anthony Edwards"/>
    <s v="United States"/>
    <x v="20"/>
    <n v="2346150"/>
    <s v="Pacific Western"/>
    <n v="96"/>
    <n v="130.69999999999999"/>
    <n v="7864377.3927392727"/>
    <x v="0"/>
  </r>
  <r>
    <s v="Drillbit Taylor"/>
    <x v="0"/>
    <x v="1"/>
    <n v="2008"/>
    <s v="March 21, 2008 (United States)"/>
    <x v="37"/>
    <n v="59000"/>
    <s v="Steven Brill"/>
    <s v="Kristofor Brown"/>
    <s v="Owen Wilson"/>
    <s v="United States"/>
    <x v="28"/>
    <n v="49944325"/>
    <s v="Paramount Pictures"/>
    <n v="110"/>
    <n v="215.3"/>
    <n v="141431559.7351301"/>
    <x v="0"/>
  </r>
  <r>
    <s v="Drowning Mona"/>
    <x v="0"/>
    <x v="0"/>
    <n v="2000"/>
    <s v="March 3, 2000 (United States)"/>
    <x v="37"/>
    <n v="14000"/>
    <s v="Nick Gomez"/>
    <s v="Peter Steinfeld"/>
    <s v="Danny DeVito"/>
    <s v="United States"/>
    <x v="92"/>
    <n v="15910104"/>
    <s v="Code Entertainment"/>
    <n v="96"/>
    <n v="172.2"/>
    <n v="21555396.570920408"/>
    <x v="0"/>
  </r>
  <r>
    <s v="Eddie Macon's Run"/>
    <x v="1"/>
    <x v="1"/>
    <n v="1983"/>
    <s v="March 25, 1983 (United States)"/>
    <x v="37"/>
    <n v="1100"/>
    <s v="Jeff Kanew"/>
    <s v="James McLendon"/>
    <s v="Kirk Douglas"/>
    <s v="United States"/>
    <x v="17"/>
    <n v="1262691"/>
    <s v="Universal Pictures"/>
    <n v="95"/>
    <n v="99.6"/>
    <n v="2360380.0472392635"/>
    <x v="0"/>
  </r>
  <r>
    <s v="Escape from L.A."/>
    <x v="2"/>
    <x v="1"/>
    <n v="1996"/>
    <s v="August 9, 1996 (United States)"/>
    <x v="37"/>
    <n v="71000"/>
    <s v="John Carpenter"/>
    <s v="John Carpenter"/>
    <s v="Kurt Russell"/>
    <s v="United States"/>
    <x v="24"/>
    <n v="25477365"/>
    <s v="Paramount Pictures"/>
    <n v="101"/>
    <n v="156.9"/>
    <n v="46596357.23589436"/>
    <x v="0"/>
  </r>
  <r>
    <s v="Everyone's Hero"/>
    <x v="5"/>
    <x v="5"/>
    <n v="2006"/>
    <s v="September 15, 2006 (United States)"/>
    <x v="37"/>
    <n v="8300"/>
    <s v="Colin Brady"/>
    <s v="Robert Kurtz"/>
    <s v="Jake T. Austin"/>
    <s v="Canada"/>
    <x v="46"/>
    <n v="16627188"/>
    <s v="Arc Productions"/>
    <n v="87"/>
    <n v="201.6"/>
    <n v="21403904.451204058"/>
    <x v="0"/>
  </r>
  <r>
    <s v="Family Business"/>
    <x v="2"/>
    <x v="6"/>
    <n v="1989"/>
    <s v="December 15, 1989 (United States)"/>
    <x v="37"/>
    <n v="12000"/>
    <s v="Sidney Lumet"/>
    <s v="Vincent Patrick"/>
    <s v="Sean Connery"/>
    <s v="United States"/>
    <x v="1"/>
    <n v="12195695"/>
    <s v="TriStar Pictures"/>
    <n v="110"/>
    <n v="124"/>
    <n v="18432679.893353175"/>
    <x v="1"/>
  </r>
  <r>
    <s v="Fantastic Four"/>
    <x v="0"/>
    <x v="1"/>
    <n v="2005"/>
    <s v="July 8, 2005 (United States)"/>
    <x v="37"/>
    <n v="316000"/>
    <s v="Tim Story"/>
    <s v="Mark Frost"/>
    <s v="Ioan Gruffudd"/>
    <s v="United States"/>
    <x v="26"/>
    <n v="333535934"/>
    <s v="Twentieth Century Fox"/>
    <n v="106"/>
    <n v="195.3"/>
    <n v="633198748.22305298"/>
    <x v="0"/>
  </r>
  <r>
    <s v="Flowers in the Attic"/>
    <x v="0"/>
    <x v="2"/>
    <n v="1987"/>
    <s v="November 20, 1987 (United States)"/>
    <x v="37"/>
    <n v="9500"/>
    <s v="Jeffrey Bloom"/>
    <s v="Virginia C. Andrews"/>
    <s v="Louise Fletcher"/>
    <s v="United States"/>
    <x v="1"/>
    <n v="15151736"/>
    <s v="New World Pictures"/>
    <n v="93"/>
    <n v="113.6"/>
    <n v="44434398.067372464"/>
    <x v="1"/>
  </r>
  <r>
    <s v="Folks!"/>
    <x v="0"/>
    <x v="0"/>
    <n v="1992"/>
    <s v="May 1, 1992 (United States)"/>
    <x v="37"/>
    <n v="2500"/>
    <s v="Ted Kotcheff"/>
    <s v="Robert Klane"/>
    <s v="Tom Selleck"/>
    <s v="United States"/>
    <x v="10"/>
    <n v="6132924"/>
    <s v="Penta Pictures"/>
    <n v="107"/>
    <n v="140.30000000000001"/>
    <n v="8020180.0120171672"/>
    <x v="0"/>
  </r>
  <r>
    <s v="Fool's Gold"/>
    <x v="0"/>
    <x v="1"/>
    <n v="2008"/>
    <s v="February 8, 2008 (United States)"/>
    <x v="37"/>
    <n v="76000"/>
    <s v="Andy Tennant"/>
    <s v="John Claflin"/>
    <s v="Matthew McConaughey"/>
    <s v="United States"/>
    <x v="19"/>
    <n v="111231041"/>
    <s v="Warner Bros."/>
    <n v="112"/>
    <n v="215.3"/>
    <n v="372850365.15621555"/>
    <x v="0"/>
  </r>
  <r>
    <s v="Four Christmases"/>
    <x v="0"/>
    <x v="0"/>
    <n v="2008"/>
    <s v="November 26, 2008 (United States)"/>
    <x v="37"/>
    <n v="67000"/>
    <s v="Seth Gordon"/>
    <s v="Matt Allen"/>
    <s v="Reese Witherspoon"/>
    <s v="Germany"/>
    <x v="65"/>
    <n v="164112721"/>
    <s v="New Line Cinema"/>
    <n v="88"/>
    <n v="215.3"/>
    <n v="382594843.8309105"/>
    <x v="0"/>
  </r>
  <r>
    <s v="Freddy vs. Jason"/>
    <x v="2"/>
    <x v="1"/>
    <n v="2003"/>
    <s v="August 15, 2003 (United States)"/>
    <x v="37"/>
    <n v="113000"/>
    <s v="Ronny Yu"/>
    <s v="Wes Craven"/>
    <s v="Robert Englund"/>
    <s v="Canada"/>
    <x v="8"/>
    <n v="116632628"/>
    <s v="New Line Cinema"/>
    <n v="97"/>
    <n v="184"/>
    <n v="253299798.6571632"/>
    <x v="0"/>
  </r>
  <r>
    <s v="Friday the 13th Part III"/>
    <x v="2"/>
    <x v="4"/>
    <n v="1982"/>
    <s v="August 13, 1982 (United States)"/>
    <x v="37"/>
    <n v="49000"/>
    <s v="Steve Miner"/>
    <s v="Martin Kitrosser"/>
    <s v="Dana Kimmell"/>
    <s v="United States"/>
    <x v="128"/>
    <n v="36690067"/>
    <s v="Paramount Pictures"/>
    <n v="95"/>
    <n v="96.5"/>
    <n v="77366528.822837368"/>
    <x v="0"/>
  </r>
  <r>
    <s v="Gemini Man"/>
    <x v="0"/>
    <x v="1"/>
    <n v="2019"/>
    <s v="October 11, 2019 (United States)"/>
    <x v="37"/>
    <n v="98000"/>
    <s v="Ang Lee"/>
    <s v="David Benioff"/>
    <s v="Will Smith"/>
    <s v="China"/>
    <x v="183"/>
    <n v="173469516"/>
    <s v="Skydance Media"/>
    <n v="117"/>
    <n v="255.7"/>
    <n v="346825206.85826772"/>
    <x v="0"/>
  </r>
  <r>
    <s v="Get Over It"/>
    <x v="0"/>
    <x v="0"/>
    <n v="2001"/>
    <s v="March 9, 2001 (United States)"/>
    <x v="37"/>
    <n v="18000"/>
    <s v="Tommy O'Haver"/>
    <s v="R. Lee Fleming Jr."/>
    <s v="Kirsten Dunst"/>
    <s v="United States"/>
    <x v="6"/>
    <n v="19900366"/>
    <s v="Miramax"/>
    <n v="87"/>
    <n v="177.1"/>
    <n v="34238517.900621116"/>
    <x v="0"/>
  </r>
  <r>
    <s v="Goat"/>
    <x v="2"/>
    <x v="2"/>
    <n v="2016"/>
    <s v="September 23, 2016 (United States)"/>
    <x v="37"/>
    <n v="7500"/>
    <s v="Andrew Neel"/>
    <s v="David Gordon Green"/>
    <s v="Ben Schnetzer"/>
    <s v="United States"/>
    <x v="1"/>
    <n v="23020"/>
    <s v="Killer Films"/>
    <n v="96"/>
    <n v="240"/>
    <n v="40732.83391405343"/>
    <x v="1"/>
  </r>
  <r>
    <s v="Going All the Way"/>
    <x v="2"/>
    <x v="0"/>
    <n v="1997"/>
    <s v="September 19, 1997 (United States)"/>
    <x v="37"/>
    <n v="1800"/>
    <s v="Mark Pellington"/>
    <s v="Dan Wakefield"/>
    <s v="Jeremy Davies"/>
    <s v="United States"/>
    <x v="1"/>
    <n v="113069"/>
    <s v="Lakeshore Entertainment"/>
    <n v="103"/>
    <n v="160.5"/>
    <n v="160019.1560613098"/>
    <x v="1"/>
  </r>
  <r>
    <s v="Good Burger"/>
    <x v="1"/>
    <x v="0"/>
    <n v="1997"/>
    <s v="July 25, 1997 (United States)"/>
    <x v="37"/>
    <n v="27000"/>
    <s v="Brian Robbins"/>
    <s v="Dan Schneider"/>
    <s v="Kel Mitchell"/>
    <s v="United States"/>
    <x v="25"/>
    <n v="23712993"/>
    <s v="Paramount Pictures"/>
    <n v="95"/>
    <n v="160.5"/>
    <n v="67150083.337360591"/>
    <x v="0"/>
  </r>
  <r>
    <s v="Gothic"/>
    <x v="2"/>
    <x v="2"/>
    <n v="1986"/>
    <s v="April 10, 1987 (United States)"/>
    <x v="37"/>
    <n v="7400"/>
    <s v="Ken Russell"/>
    <s v="Stephen Volk"/>
    <s v="Gabriel Byrne"/>
    <s v="United Kingdom"/>
    <x v="1"/>
    <n v="916172"/>
    <s v="Virgin Vision"/>
    <n v="87"/>
    <n v="109.6"/>
    <n v="3387835.0533980578"/>
    <x v="1"/>
  </r>
  <r>
    <s v="Gun Shy"/>
    <x v="2"/>
    <x v="0"/>
    <n v="2000"/>
    <s v="March 9, 2000 (Australia)"/>
    <x v="37"/>
    <n v="7000"/>
    <s v="Eric Blakeney"/>
    <s v="Eric Blakeney"/>
    <s v="Liam Neeson"/>
    <s v="United States"/>
    <x v="62"/>
    <n v="3284444"/>
    <s v="Hollywood Pictures"/>
    <n v="101"/>
    <n v="172.2"/>
    <n v="5438967.8630434787"/>
    <x v="0"/>
  </r>
  <r>
    <s v="Hatchet"/>
    <x v="2"/>
    <x v="0"/>
    <n v="2006"/>
    <s v="April 2, 2010 (Italy)"/>
    <x v="37"/>
    <n v="30000"/>
    <s v="Adam Green"/>
    <s v="Adam Green"/>
    <s v="Kane Hodder"/>
    <s v="United States"/>
    <x v="112"/>
    <n v="208550"/>
    <s v="ArieScope Pictures"/>
    <n v="93"/>
    <n v="201.6"/>
    <n v="452923.62794012827"/>
    <x v="0"/>
  </r>
  <r>
    <s v="Haunted Honeymoon"/>
    <x v="1"/>
    <x v="0"/>
    <n v="1986"/>
    <s v="July 25, 1986 (United States)"/>
    <x v="37"/>
    <n v="6900"/>
    <s v="Gene Wilder"/>
    <s v="Gene Wilder"/>
    <s v="Gene Wilder"/>
    <s v="United Kingdom"/>
    <x v="29"/>
    <n v="8033397"/>
    <s v="Orion Pictures"/>
    <n v="82"/>
    <n v="109.6"/>
    <n v="10199066.94125"/>
    <x v="0"/>
  </r>
  <r>
    <s v="Heartbreak Hotel"/>
    <x v="0"/>
    <x v="0"/>
    <n v="1988"/>
    <s v="September 30, 1988 (United States)"/>
    <x v="37"/>
    <n v="1200"/>
    <s v="Chris Columbus"/>
    <s v="Chris Columbus"/>
    <s v="David Keith"/>
    <s v="United States"/>
    <x v="29"/>
    <n v="5509417"/>
    <s v="Silver Screen Partners III"/>
    <n v="97"/>
    <n v="118.3"/>
    <n v="17396055.54300518"/>
    <x v="0"/>
  </r>
  <r>
    <s v="Hitman: Agent 47"/>
    <x v="2"/>
    <x v="1"/>
    <n v="2015"/>
    <s v="August 21, 2015 (United States)"/>
    <x v="37"/>
    <n v="87000"/>
    <s v="Aleksander Bach"/>
    <s v="Skip Woods"/>
    <s v="Rupert Friend"/>
    <s v="United States"/>
    <x v="46"/>
    <n v="82347656"/>
    <s v="Twentieth Century Fox"/>
    <n v="96"/>
    <n v="237"/>
    <n v="153934544.68220857"/>
    <x v="0"/>
  </r>
  <r>
    <s v="Honeymoon"/>
    <x v="2"/>
    <x v="2"/>
    <n v="2014"/>
    <s v="September 12, 2014 (United States)"/>
    <x v="37"/>
    <n v="25000"/>
    <s v="Leigh Janiak"/>
    <s v="Phil Graziadei"/>
    <s v="Rose Leslie"/>
    <s v="United States"/>
    <x v="11"/>
    <n v="24343"/>
    <s v="Fewlas Entertainment"/>
    <n v="87"/>
    <n v="236.7"/>
    <n v="46213.782554517136"/>
    <x v="0"/>
  </r>
  <r>
    <s v="How Stella Got Her Groove Back"/>
    <x v="2"/>
    <x v="0"/>
    <n v="1998"/>
    <s v="August 14, 1998 (United States)"/>
    <x v="37"/>
    <n v="7100"/>
    <s v="Kevin Rodney Sullivan"/>
    <s v="Terry McMillan"/>
    <s v="Angela Bassett"/>
    <s v="United States"/>
    <x v="0"/>
    <n v="39278722"/>
    <s v="Twentieth Century Fox"/>
    <n v="124"/>
    <n v="163"/>
    <n v="124023073.50673574"/>
    <x v="0"/>
  </r>
  <r>
    <s v="How to Talk to Girls at Parties"/>
    <x v="2"/>
    <x v="0"/>
    <n v="2017"/>
    <s v="May 25, 2018 (United States)"/>
    <x v="37"/>
    <n v="10000"/>
    <s v="John Cameron Mitchell"/>
    <s v="Philippa Goslett"/>
    <s v="Elle Fanning"/>
    <s v="United Kingdom"/>
    <x v="1"/>
    <n v="385733"/>
    <s v="Cross City Sales"/>
    <n v="102"/>
    <n v="245.1"/>
    <n v="653323.20789327403"/>
    <x v="1"/>
  </r>
  <r>
    <s v="I Give It a Year"/>
    <x v="2"/>
    <x v="0"/>
    <n v="2013"/>
    <s v="February 8, 2013 (United Kingdom)"/>
    <x v="37"/>
    <n v="36000"/>
    <s v="Dan Mazer"/>
    <s v="Dan Mazer"/>
    <s v="Rose Byrne"/>
    <s v="United Kingdom"/>
    <x v="1"/>
    <n v="29128433"/>
    <s v="StudioCanal"/>
    <n v="97"/>
    <n v="233"/>
    <n v="36980973.062916666"/>
    <x v="1"/>
  </r>
  <r>
    <s v="I Know What You Did Last Summer"/>
    <x v="2"/>
    <x v="4"/>
    <n v="1997"/>
    <s v="October 17, 1997 (United States)"/>
    <x v="37"/>
    <n v="136000"/>
    <s v="Jim Gillespie"/>
    <s v="Lois Duncan"/>
    <s v="Jennifer Love Hewitt"/>
    <s v="United States"/>
    <x v="21"/>
    <n v="125586134"/>
    <s v="Mandalay Entertainment"/>
    <n v="101"/>
    <n v="160.5"/>
    <n v="149652307.50801721"/>
    <x v="0"/>
  </r>
  <r>
    <s v="I Spit on Your Grave 2"/>
    <x v="2"/>
    <x v="4"/>
    <n v="2013"/>
    <s v="September 5, 2013 (Ukraine)"/>
    <x v="37"/>
    <n v="28000"/>
    <s v="Steven R. Monroe"/>
    <s v="Neil Elman"/>
    <s v="Jemma Dallender"/>
    <s v="United States"/>
    <x v="1"/>
    <n v="678604"/>
    <s v="Cinetel Films"/>
    <n v="106"/>
    <n v="233"/>
    <n v="1518139.7856093978"/>
    <x v="1"/>
  </r>
  <r>
    <s v="Ice Age: Collision Course"/>
    <x v="1"/>
    <x v="5"/>
    <n v="2016"/>
    <s v="July 22, 2016 (United States)"/>
    <x v="37"/>
    <n v="60000"/>
    <s v="Mike Thurmeier"/>
    <s v="Michael J. Wilson"/>
    <s v="Ray Romano"/>
    <s v="United States"/>
    <x v="119"/>
    <n v="408754975"/>
    <s v="Blue Sky Studios"/>
    <n v="94"/>
    <n v="240"/>
    <n v="637724735.7014848"/>
    <x v="0"/>
  </r>
  <r>
    <s v="Identity Thief"/>
    <x v="2"/>
    <x v="0"/>
    <n v="2013"/>
    <s v="February 8, 2013 (United States)"/>
    <x v="37"/>
    <n v="128000"/>
    <s v="Seth Gordon"/>
    <s v="Craig Mazin"/>
    <s v="Jason Bateman"/>
    <s v="United States"/>
    <x v="46"/>
    <n v="173965010"/>
    <s v="Aggregate Films"/>
    <n v="111"/>
    <n v="233"/>
    <n v="389186039.25844347"/>
    <x v="0"/>
  </r>
  <r>
    <s v="Impulse"/>
    <x v="2"/>
    <x v="6"/>
    <n v="1990"/>
    <s v="April 6, 1990 (United States)"/>
    <x v="37"/>
    <n v="1200"/>
    <s v="Sondra Locke"/>
    <s v="John DeMarco"/>
    <s v="Theresa Russell"/>
    <s v="United States"/>
    <x v="25"/>
    <n v="2544504"/>
    <s v="Warner Bros."/>
    <n v="109"/>
    <n v="130.69999999999999"/>
    <n v="5365469.6802768167"/>
    <x v="0"/>
  </r>
  <r>
    <s v="Insidious: The Last Key"/>
    <x v="0"/>
    <x v="4"/>
    <n v="2018"/>
    <s v="January 5, 2018 (United States)"/>
    <x v="37"/>
    <n v="55000"/>
    <s v="Adam Robitel"/>
    <s v="Leigh Whannell"/>
    <s v="Lin Shaye"/>
    <s v="United States"/>
    <x v="20"/>
    <n v="167885588"/>
    <s v="Blumhouse Productions"/>
    <n v="103"/>
    <n v="251.1"/>
    <n v="227455485.38728321"/>
    <x v="0"/>
  </r>
  <r>
    <s v="Jefferson in Paris"/>
    <x v="0"/>
    <x v="7"/>
    <n v="1995"/>
    <s v="March 31, 1995 (United States)"/>
    <x v="37"/>
    <n v="2800"/>
    <s v="James Ivory"/>
    <s v="Ruth Prawer Jhabvala"/>
    <s v="Nick Nolte"/>
    <s v="United States"/>
    <x v="62"/>
    <n v="2473668"/>
    <s v="Touchstone Pictures"/>
    <n v="139"/>
    <n v="152.4"/>
    <n v="5085874.7611336028"/>
    <x v="0"/>
  </r>
  <r>
    <s v="Johnny Mnemonic"/>
    <x v="2"/>
    <x v="1"/>
    <n v="1995"/>
    <s v="May 26, 1995 (United States)"/>
    <x v="37"/>
    <n v="68000"/>
    <s v="Robert Longo"/>
    <s v="William Gibson"/>
    <s v="Keanu Reeves"/>
    <s v="Canada"/>
    <x v="74"/>
    <n v="19075720"/>
    <s v="TriStar Pictures"/>
    <n v="96"/>
    <n v="152.4"/>
    <n v="33753611.405342624"/>
    <x v="0"/>
  </r>
  <r>
    <s v="Josh and S.A.M."/>
    <x v="0"/>
    <x v="3"/>
    <n v="1993"/>
    <s v="November 24, 1993 (United States)"/>
    <x v="37"/>
    <n v="1400"/>
    <s v="Billy Weber"/>
    <s v="Frank Deese"/>
    <s v="Jacob Tierney"/>
    <s v="United States"/>
    <x v="40"/>
    <n v="1640220"/>
    <s v="Castle Rock Entertainment"/>
    <n v="96"/>
    <n v="144.5"/>
    <n v="5179015.8963730568"/>
    <x v="0"/>
  </r>
  <r>
    <s v="Kaboom"/>
    <x v="3"/>
    <x v="0"/>
    <n v="2010"/>
    <s v="October 6, 2010 (France)"/>
    <x v="37"/>
    <n v="13000"/>
    <s v="Gregg Araki"/>
    <s v="Gregg Araki"/>
    <s v="Thomas Dekker"/>
    <s v="United States"/>
    <x v="1"/>
    <n v="635162"/>
    <s v="Desperate Pictures"/>
    <n v="86"/>
    <n v="218.1"/>
    <n v="842917.51480836235"/>
    <x v="1"/>
  </r>
  <r>
    <s v="Knight of Cups"/>
    <x v="2"/>
    <x v="2"/>
    <n v="2015"/>
    <s v="March 4, 2016 (United States)"/>
    <x v="37"/>
    <n v="26000"/>
    <s v="Terrence Malick"/>
    <s v="Terrence Malick"/>
    <s v="Christian Bale"/>
    <s v="United States"/>
    <x v="1"/>
    <n v="1026288"/>
    <s v="Dogwood Films"/>
    <n v="118"/>
    <n v="237"/>
    <n v="1655425.9057702485"/>
    <x v="1"/>
  </r>
  <r>
    <s v="Lake Placid"/>
    <x v="2"/>
    <x v="1"/>
    <n v="1999"/>
    <s v="July 16, 1999 (United States)"/>
    <x v="37"/>
    <n v="56000"/>
    <s v="Steve Miner"/>
    <s v="David E. Kelley"/>
    <s v="Bridget Fonda"/>
    <s v="United States"/>
    <x v="46"/>
    <n v="56870414"/>
    <s v="Fox 2000 Pictures"/>
    <n v="82"/>
    <n v="166.6"/>
    <n v="97845370.670807451"/>
    <x v="0"/>
  </r>
  <r>
    <s v="Last Dance"/>
    <x v="2"/>
    <x v="2"/>
    <n v="1996"/>
    <s v="May 3, 1996 (United States)"/>
    <x v="37"/>
    <n v="4000"/>
    <s v="Bruce Beresford"/>
    <s v="Steven Haft"/>
    <s v="Sharon Stone"/>
    <s v="United States"/>
    <x v="1"/>
    <n v="5939449"/>
    <s v="Touchstone Pictures"/>
    <n v="103"/>
    <n v="156.9"/>
    <n v="12899145.476122594"/>
    <x v="1"/>
  </r>
  <r>
    <s v="Lily in Love"/>
    <x v="0"/>
    <x v="0"/>
    <n v="1984"/>
    <s v="April 19, 1985 (United States)"/>
    <x v="37"/>
    <n v="184"/>
    <s v="KÃ¡roly Makk"/>
    <s v="Frank Cucci"/>
    <s v="Christopher Plummer"/>
    <s v="Hungary"/>
    <x v="1"/>
    <m/>
    <s v="Hungarofilm"/>
    <n v="90"/>
    <n v="103.9"/>
    <s v="Missing"/>
    <x v="1"/>
  </r>
  <r>
    <s v="Little Italy"/>
    <x v="2"/>
    <x v="0"/>
    <n v="2018"/>
    <s v="September 21, 2018 (United States)"/>
    <x v="37"/>
    <n v="13000"/>
    <s v="Donald Petrie"/>
    <s v="Steve Galluccio"/>
    <s v="Emma Roberts"/>
    <s v="Canada"/>
    <x v="1"/>
    <n v="1362536"/>
    <s v="Firsttake Entertainment"/>
    <n v="102"/>
    <n v="251.1"/>
    <n v="3048199.113069016"/>
    <x v="1"/>
  </r>
  <r>
    <s v="Looney Tunes: Back in Action"/>
    <x v="1"/>
    <x v="5"/>
    <n v="2003"/>
    <s v="November 14, 2003 (United States)"/>
    <x v="37"/>
    <n v="35000"/>
    <s v="Joe Dante"/>
    <s v="Larry Doyle"/>
    <s v="Brendan Fraser"/>
    <s v="Germany"/>
    <x v="65"/>
    <n v="68514844"/>
    <s v="Warner Bros."/>
    <n v="91"/>
    <n v="184"/>
    <n v="88086383.826160342"/>
    <x v="0"/>
  </r>
  <r>
    <s v="Lost River"/>
    <x v="2"/>
    <x v="2"/>
    <n v="2014"/>
    <s v="April 10, 2015 (United States)"/>
    <x v="37"/>
    <n v="17000"/>
    <s v="Ryan Gosling"/>
    <s v="Ryan Gosling"/>
    <s v="Christina Hendricks"/>
    <s v="United States"/>
    <x v="63"/>
    <n v="615500"/>
    <s v="Bold Films"/>
    <n v="95"/>
    <n v="236.7"/>
    <n v="871076.86948444031"/>
    <x v="0"/>
  </r>
  <r>
    <s v="Love at Large"/>
    <x v="2"/>
    <x v="0"/>
    <n v="1990"/>
    <s v="March 9, 1990 (United States)"/>
    <x v="37"/>
    <n v="1200"/>
    <s v="Alan Rudolph"/>
    <s v="Alan Rudolph"/>
    <s v="Tom Berenger"/>
    <s v="United States"/>
    <x v="1"/>
    <n v="1436308"/>
    <s v="David Blocker Productions"/>
    <n v="97"/>
    <n v="130.69999999999999"/>
    <n v="3119337.4739843193"/>
    <x v="1"/>
  </r>
  <r>
    <s v="Love Child"/>
    <x v="2"/>
    <x v="6"/>
    <n v="1982"/>
    <s v="October 15, 1982 (United States)"/>
    <x v="37"/>
    <n v="253"/>
    <s v="Larry Peerce"/>
    <s v="Anne Gerard"/>
    <s v="Amy Madigan"/>
    <s v="United States"/>
    <x v="1"/>
    <m/>
    <s v="The Ladd Company"/>
    <n v="96"/>
    <n v="96.5"/>
    <s v="Missing"/>
    <x v="1"/>
  </r>
  <r>
    <s v="Love Happens"/>
    <x v="0"/>
    <x v="2"/>
    <n v="2009"/>
    <s v="September 18, 2009 (United States)"/>
    <x v="37"/>
    <n v="32000"/>
    <s v="Brandon Camp"/>
    <s v="Brandon Camp"/>
    <s v="Jennifer Aniston"/>
    <s v="United States"/>
    <x v="40"/>
    <n v="36088028"/>
    <s v="Universal Pictures"/>
    <n v="109"/>
    <n v="214.5"/>
    <n v="45816758.881666668"/>
    <x v="0"/>
  </r>
  <r>
    <s v="Love Potion No. 9"/>
    <x v="0"/>
    <x v="0"/>
    <n v="1992"/>
    <s v="November 13, 1992 (United States)"/>
    <x v="37"/>
    <n v="13000"/>
    <s v="Dale Launer"/>
    <s v="Dale Launer"/>
    <s v="Tate Donovan"/>
    <s v="United States"/>
    <x v="1"/>
    <n v="754935"/>
    <s v="Penta Pictures"/>
    <n v="92"/>
    <n v="140.30000000000001"/>
    <n v="958452.89374999993"/>
    <x v="1"/>
  </r>
  <r>
    <s v="Making the Grade"/>
    <x v="2"/>
    <x v="0"/>
    <n v="1984"/>
    <s v="May 18, 1984 (United States)"/>
    <x v="37"/>
    <n v="1300"/>
    <s v="Dorian Walker"/>
    <s v="Gene Quintano"/>
    <s v="Judd Nelson"/>
    <s v="United States"/>
    <x v="1"/>
    <n v="4561346"/>
    <s v="The Cannon Group"/>
    <n v="105"/>
    <n v="103.9"/>
    <n v="16867016.094660193"/>
    <x v="1"/>
  </r>
  <r>
    <s v="Malone"/>
    <x v="2"/>
    <x v="1"/>
    <n v="1987"/>
    <s v="May 1, 1987 (United States)"/>
    <x v="37"/>
    <n v="2800"/>
    <s v="Harley Cokeliss"/>
    <s v="Christopher Frank"/>
    <s v="Burt Reynolds"/>
    <s v="United States"/>
    <x v="20"/>
    <n v="3060858"/>
    <s v="Orion Pictures"/>
    <n v="92"/>
    <n v="113.6"/>
    <n v="7521318.0048387088"/>
    <x v="0"/>
  </r>
  <r>
    <s v="Mechanic: Resurrection"/>
    <x v="2"/>
    <x v="1"/>
    <n v="2016"/>
    <s v="August 26, 2016 (United States)"/>
    <x v="37"/>
    <n v="79000"/>
    <s v="Dennis Gansel"/>
    <s v="Lewis John Carlino"/>
    <s v="Jason Statham"/>
    <s v="United States"/>
    <x v="28"/>
    <n v="125729635"/>
    <s v="Summit Entertainment"/>
    <n v="98"/>
    <n v="240"/>
    <n v="349542151.31843066"/>
    <x v="0"/>
  </r>
  <r>
    <s v="Memories of Me"/>
    <x v="0"/>
    <x v="0"/>
    <n v="1988"/>
    <s v="October 7, 1988 (United States)"/>
    <x v="37"/>
    <n v="994"/>
    <s v="Henry Winkler"/>
    <s v="Eric Roth"/>
    <s v="Billy Crystal"/>
    <s v="United States"/>
    <x v="2"/>
    <n v="3965604"/>
    <s v="Metro-Goldwyn-Mayer (MGM)"/>
    <n v="105"/>
    <n v="118.3"/>
    <n v="6186992.0061443932"/>
    <x v="0"/>
  </r>
  <r>
    <s v="Michael"/>
    <x v="1"/>
    <x v="0"/>
    <n v="1996"/>
    <s v="December 25, 1996 (United States)"/>
    <x v="37"/>
    <n v="42000"/>
    <s v="Nora Ephron"/>
    <s v="Peter Dexter"/>
    <s v="John Travolta"/>
    <s v="United States"/>
    <x v="1"/>
    <n v="119718203"/>
    <s v="Turner Pictures (I)"/>
    <n v="105"/>
    <n v="156.9"/>
    <n v="211835867.90998837"/>
    <x v="1"/>
  </r>
  <r>
    <s v="Mighty Joe Young"/>
    <x v="1"/>
    <x v="1"/>
    <n v="1998"/>
    <s v="December 25, 1998 (United States)"/>
    <x v="37"/>
    <n v="28000"/>
    <s v="Ron Underwood"/>
    <s v="Merian C. Cooper"/>
    <s v="Bill Paxton"/>
    <s v="United States"/>
    <x v="68"/>
    <n v="50632037"/>
    <s v="RKO Pictures"/>
    <n v="114"/>
    <n v="163"/>
    <n v="148484905.42733395"/>
    <x v="0"/>
  </r>
  <r>
    <s v="Miles from Home"/>
    <x v="2"/>
    <x v="1"/>
    <n v="1988"/>
    <s v="September 16, 1988 (United States)"/>
    <x v="37"/>
    <n v="1300"/>
    <s v="Gary Sinise"/>
    <s v="Chris Gerolmo"/>
    <s v="Richard Gere"/>
    <s v="United States"/>
    <x v="1"/>
    <n v="188964"/>
    <s v="Cinecom Pictures"/>
    <n v="108"/>
    <n v="118.3"/>
    <n v="422741.04845814977"/>
    <x v="1"/>
  </r>
  <r>
    <s v="Mission to Mars"/>
    <x v="1"/>
    <x v="3"/>
    <n v="2000"/>
    <s v="March 10, 2000 (United States)"/>
    <x v="37"/>
    <n v="71000"/>
    <s v="Brian De Palma"/>
    <s v="Lowell Cannon"/>
    <s v="Tim Robbins"/>
    <s v="United States"/>
    <x v="26"/>
    <n v="110983407"/>
    <s v="Touchstone Pictures"/>
    <n v="114"/>
    <n v="172.2"/>
    <n v="325472994.34937435"/>
    <x v="0"/>
  </r>
  <r>
    <s v="Money for Nothing"/>
    <x v="2"/>
    <x v="0"/>
    <n v="1993"/>
    <s v="September 10, 1993 (United States)"/>
    <x v="37"/>
    <n v="3700"/>
    <s v="RamÃ³n MenÃ©ndez"/>
    <s v="Mark Bowden"/>
    <s v="John Cusack"/>
    <s v="United States"/>
    <x v="73"/>
    <n v="1039824"/>
    <s v="Permut Presentations"/>
    <n v="100"/>
    <n v="144.5"/>
    <n v="1336853.8936708861"/>
    <x v="0"/>
  </r>
  <r>
    <s v="Money Train"/>
    <x v="2"/>
    <x v="1"/>
    <n v="1995"/>
    <s v="November 22, 1995 (United States)"/>
    <x v="37"/>
    <n v="39000"/>
    <s v="Joseph Ruben"/>
    <s v="Doug Richardson"/>
    <s v="Wesley Snipes"/>
    <s v="United States"/>
    <x v="118"/>
    <n v="35431113"/>
    <s v="Columbia Pictures"/>
    <n v="110"/>
    <n v="152.4"/>
    <n v="52078437.680173658"/>
    <x v="0"/>
  </r>
  <r>
    <s v="Monster Trucks"/>
    <x v="1"/>
    <x v="5"/>
    <n v="2016"/>
    <s v="January 13, 2017 (United States)"/>
    <x v="37"/>
    <n v="16000"/>
    <s v="Chris Wedge"/>
    <s v="Derek Connolly"/>
    <s v="Lucas Till"/>
    <s v="Canada"/>
    <x v="43"/>
    <n v="64493915"/>
    <s v="Paramount Pictures"/>
    <n v="104"/>
    <n v="240"/>
    <n v="179300145.07755476"/>
    <x v="0"/>
  </r>
  <r>
    <s v="Mortal Thoughts"/>
    <x v="2"/>
    <x v="12"/>
    <n v="1991"/>
    <s v="April 19, 1991 (United States)"/>
    <x v="37"/>
    <n v="8400"/>
    <s v="Alan Rudolph"/>
    <s v="William Reilly"/>
    <s v="Demi Moore"/>
    <s v="United States"/>
    <x v="42"/>
    <n v="18784957"/>
    <s v="Columbia Pictures"/>
    <n v="103"/>
    <n v="136.19999999999999"/>
    <n v="24565563.939484976"/>
    <x v="0"/>
  </r>
  <r>
    <s v="Mother's Day"/>
    <x v="0"/>
    <x v="0"/>
    <n v="2016"/>
    <s v="April 29, 2016 (United States)"/>
    <x v="37"/>
    <n v="35000"/>
    <s v="Garry Marshall"/>
    <s v="Anya Kochoff"/>
    <s v="Jennifer Aniston"/>
    <s v="United States"/>
    <x v="13"/>
    <n v="48782670"/>
    <s v="Open Road Films (II)"/>
    <n v="118"/>
    <n v="240"/>
    <n v="69038920.339061767"/>
    <x v="0"/>
  </r>
  <r>
    <s v="Moving Violations"/>
    <x v="0"/>
    <x v="0"/>
    <n v="1985"/>
    <s v="April 19, 1985 (United States)"/>
    <x v="37"/>
    <n v="3800"/>
    <s v="Neal Israel"/>
    <s v="Neal Israel"/>
    <s v="John Murray"/>
    <s v="United States"/>
    <x v="1"/>
    <n v="10627754"/>
    <s v="SLM Production Group"/>
    <n v="90"/>
    <n v="107.6"/>
    <n v="14847669.16001834"/>
    <x v="1"/>
  </r>
  <r>
    <s v="Neighbors 2: Sorority Rising"/>
    <x v="2"/>
    <x v="0"/>
    <n v="2016"/>
    <s v="May 20, 2016 (United States)"/>
    <x v="37"/>
    <n v="116000"/>
    <s v="Nicholas Stoller"/>
    <s v="Andrew Jay Cohen"/>
    <s v="Seth Rogen"/>
    <s v="United States"/>
    <x v="46"/>
    <n v="108007109"/>
    <s v="Universal Pictures"/>
    <n v="92"/>
    <n v="240"/>
    <n v="128704599.57880329"/>
    <x v="0"/>
  </r>
  <r>
    <s v="New Year's Eve"/>
    <x v="0"/>
    <x v="0"/>
    <n v="2011"/>
    <s v="December 9, 2011 (United States)"/>
    <x v="37"/>
    <n v="83000"/>
    <s v="Garry Marshall"/>
    <s v="Katherine Fugate"/>
    <s v="Sarah Jessica Parker"/>
    <s v="United States"/>
    <x v="176"/>
    <n v="142044638"/>
    <s v="New Line Cinema"/>
    <n v="118"/>
    <n v="224.9"/>
    <n v="235222832.60108694"/>
    <x v="0"/>
  </r>
  <r>
    <s v="No Mercy"/>
    <x v="2"/>
    <x v="6"/>
    <n v="1986"/>
    <s v="December 19, 1986 (United States)"/>
    <x v="37"/>
    <n v="7000"/>
    <s v="Richard Pearce"/>
    <s v="James Carabatsos"/>
    <s v="Richard Gere"/>
    <s v="United States"/>
    <x v="62"/>
    <n v="12303904"/>
    <s v="TriStar Pictures"/>
    <n v="106"/>
    <n v="109.6"/>
    <n v="38849736.256994814"/>
    <x v="0"/>
  </r>
  <r>
    <s v="No Retreat, No Surrender"/>
    <x v="1"/>
    <x v="1"/>
    <n v="1985"/>
    <s v="May 2, 1986 (United States)"/>
    <x v="37"/>
    <n v="16000"/>
    <s v="Corey Yuen"/>
    <s v="See-Yuen Ng"/>
    <s v="Kurt McKinney"/>
    <s v="United States"/>
    <x v="1"/>
    <n v="4662137"/>
    <s v="Seasonal Film Corporation"/>
    <n v="85"/>
    <n v="107.6"/>
    <n v="12504869.224471832"/>
    <x v="1"/>
  </r>
  <r>
    <s v="Noah"/>
    <x v="0"/>
    <x v="1"/>
    <n v="2014"/>
    <s v="March 28, 2014 (United States)"/>
    <x v="37"/>
    <n v="246000"/>
    <s v="Darren Aronofsky"/>
    <s v="Darren Aronofsky"/>
    <s v="Russell Crowe"/>
    <s v="United States"/>
    <x v="43"/>
    <n v="359200044"/>
    <s v="Paramount Pictures"/>
    <n v="138"/>
    <n v="236.7"/>
    <n v="925175430.31952655"/>
    <x v="0"/>
  </r>
  <r>
    <s v="Not Another Teen Movie"/>
    <x v="2"/>
    <x v="0"/>
    <n v="2001"/>
    <s v="December 14, 2001 (United States)"/>
    <x v="37"/>
    <n v="100000"/>
    <s v="Joel Gallen"/>
    <s v="Mike Bender"/>
    <s v="Chyler Leigh"/>
    <s v="United States"/>
    <x v="10"/>
    <n v="66468985"/>
    <s v="Columbia Pictures"/>
    <n v="89"/>
    <n v="177.1"/>
    <n v="121567225.26710685"/>
    <x v="0"/>
  </r>
  <r>
    <s v="Nowhere to Run"/>
    <x v="2"/>
    <x v="1"/>
    <n v="1993"/>
    <s v="January 15, 1993 (United States)"/>
    <x v="37"/>
    <n v="22000"/>
    <s v="Robert Harmon"/>
    <s v="Joe Eszterhas"/>
    <s v="Jean-Claude Van Damme"/>
    <s v="United States"/>
    <x v="10"/>
    <n v="22189039"/>
    <s v="Columbia Pictures"/>
    <n v="94"/>
    <n v="144.5"/>
    <n v="31402694.766836971"/>
    <x v="0"/>
  </r>
  <r>
    <s v="Oldboy"/>
    <x v="2"/>
    <x v="1"/>
    <n v="2013"/>
    <s v="November 27, 2013 (United States)"/>
    <x v="37"/>
    <n v="71000"/>
    <s v="Spike Lee"/>
    <s v="Garon Tsuchiya"/>
    <s v="Josh Brolin"/>
    <s v="United States"/>
    <x v="8"/>
    <n v="5186767"/>
    <s v="Good Universe"/>
    <n v="104"/>
    <n v="233"/>
    <n v="7367869.0205128193"/>
    <x v="0"/>
  </r>
  <r>
    <s v="Only God Forgives"/>
    <x v="2"/>
    <x v="1"/>
    <n v="2013"/>
    <s v="May 22, 2013 (France)"/>
    <x v="37"/>
    <n v="109000"/>
    <s v="Nicolas Winding Refn"/>
    <s v="Nicolas Winding Refn"/>
    <s v="Ryan Gosling"/>
    <s v="Denmark"/>
    <x v="184"/>
    <n v="10639616"/>
    <s v="Space Rocket Nation"/>
    <n v="90"/>
    <n v="233"/>
    <n v="15638644.453449106"/>
    <x v="0"/>
  </r>
  <r>
    <s v="Open Water"/>
    <x v="2"/>
    <x v="3"/>
    <n v="2003"/>
    <s v="August 20, 2004 (United States)"/>
    <x v="37"/>
    <n v="52000"/>
    <s v="Chris Kentis"/>
    <s v="Chris Kentis"/>
    <s v="Blanchard Ryan"/>
    <s v="United States"/>
    <x v="121"/>
    <n v="54683487"/>
    <s v="Plunge Pictures LLC"/>
    <n v="79"/>
    <n v="184"/>
    <n v="106195401.458891"/>
    <x v="0"/>
  </r>
  <r>
    <s v="Over the Brooklyn Bridge"/>
    <x v="2"/>
    <x v="0"/>
    <n v="1984"/>
    <s v="March 2, 1984 (United States)"/>
    <x v="37"/>
    <n v="1400"/>
    <s v="Menahem Golan"/>
    <s v="Arnold Somkin"/>
    <s v="Elliott Gould"/>
    <s v="United States"/>
    <x v="1"/>
    <n v="837914"/>
    <s v="City Films"/>
    <n v="108"/>
    <n v="103.9"/>
    <n v="1063801.6491666667"/>
    <x v="1"/>
  </r>
  <r>
    <s v="Pan"/>
    <x v="1"/>
    <x v="3"/>
    <n v="2015"/>
    <s v="October 9, 2015 (United States)"/>
    <x v="37"/>
    <n v="62000"/>
    <s v="Joe Wright"/>
    <s v="Jason Fuchs"/>
    <s v="Levi Miller"/>
    <s v="United States"/>
    <x v="60"/>
    <n v="128388320"/>
    <s v="Warner Bros."/>
    <n v="111"/>
    <n v="237"/>
    <n v="170382931.63763064"/>
    <x v="0"/>
  </r>
  <r>
    <s v="Paranoia"/>
    <x v="0"/>
    <x v="2"/>
    <n v="2013"/>
    <s v="August 16, 2013 (United States)"/>
    <x v="37"/>
    <n v="36000"/>
    <s v="Robert Luketic"/>
    <s v="Jason Hall"/>
    <s v="Liam Hemsworth"/>
    <s v="United States"/>
    <x v="46"/>
    <n v="17056265"/>
    <s v="Relativity Media"/>
    <n v="106"/>
    <n v="233"/>
    <n v="24228643.1025641"/>
    <x v="0"/>
  </r>
  <r>
    <s v="Paranormal Activity 2"/>
    <x v="2"/>
    <x v="4"/>
    <n v="2010"/>
    <s v="October 22, 2010 (United States)"/>
    <x v="37"/>
    <n v="100000"/>
    <s v="Tod Williams"/>
    <s v="Michael R. Perry"/>
    <s v="Katie Featherston"/>
    <s v="United States"/>
    <x v="31"/>
    <n v="177512032"/>
    <s v="Paramount Pictures"/>
    <n v="91"/>
    <n v="218.1"/>
    <n v="247995947.50298029"/>
    <x v="0"/>
  </r>
  <r>
    <s v="Perfect Stranger"/>
    <x v="2"/>
    <x v="6"/>
    <n v="2007"/>
    <s v="April 13, 2007 (United States)"/>
    <x v="37"/>
    <n v="46000"/>
    <s v="James Foley"/>
    <s v="Todd Komarnicki"/>
    <s v="Halle Berry"/>
    <s v="United States"/>
    <x v="185"/>
    <n v="73534117"/>
    <s v="Revolution Studios"/>
    <n v="109"/>
    <n v="207.3"/>
    <n v="197234555.01672536"/>
    <x v="0"/>
  </r>
  <r>
    <s v="Pet"/>
    <x v="2"/>
    <x v="4"/>
    <n v="2016"/>
    <s v="December 2, 2016 (United States)"/>
    <x v="37"/>
    <n v="16000"/>
    <s v="Carles Torrens"/>
    <s v="Jeremy Slater"/>
    <s v="Dominic Monaghan"/>
    <s v="Spain"/>
    <x v="1"/>
    <n v="22003"/>
    <s v="Cine365 Films"/>
    <n v="94"/>
    <n v="240"/>
    <n v="29810.200533570471"/>
    <x v="1"/>
  </r>
  <r>
    <s v="Pet Sematary"/>
    <x v="2"/>
    <x v="4"/>
    <n v="2019"/>
    <s v="April 5, 2019 (United States)"/>
    <x v="37"/>
    <n v="86000"/>
    <s v="Kevin KÃ¶lsch"/>
    <s v="Stephen King"/>
    <s v="Jason Clarke"/>
    <s v="United States"/>
    <x v="98"/>
    <n v="113118226"/>
    <s v="Paramount Pictures"/>
    <n v="101"/>
    <n v="255.7"/>
    <n v="170967874.31646827"/>
    <x v="0"/>
  </r>
  <r>
    <s v="Planes"/>
    <x v="1"/>
    <x v="5"/>
    <n v="2013"/>
    <s v="August 9, 2013 (United States)"/>
    <x v="37"/>
    <n v="43000"/>
    <s v="Klay Hall"/>
    <s v="John Lasseter"/>
    <s v="Carlos Alazraqui"/>
    <s v="United States"/>
    <x v="24"/>
    <n v="239258712"/>
    <s v="Prana Studios"/>
    <n v="91"/>
    <n v="233"/>
    <n v="361617706.08333337"/>
    <x v="0"/>
  </r>
  <r>
    <s v="Planet of the Apes"/>
    <x v="0"/>
    <x v="1"/>
    <n v="2001"/>
    <s v="July 27, 2001 (United States)"/>
    <x v="37"/>
    <n v="213000"/>
    <s v="Tim Burton"/>
    <s v="Pierre Boulle"/>
    <s v="Mark Wahlberg"/>
    <s v="United States"/>
    <x v="26"/>
    <n v="362211740"/>
    <s v="Twentieth Century Fox"/>
    <n v="119"/>
    <n v="177.1"/>
    <n v="490733291.14273006"/>
    <x v="0"/>
  </r>
  <r>
    <s v="Playing for Keeps"/>
    <x v="0"/>
    <x v="0"/>
    <n v="2012"/>
    <s v="December 7, 2012 (United States)"/>
    <x v="37"/>
    <n v="29000"/>
    <s v="Gabriele Muccino"/>
    <s v="Robbie Fox"/>
    <s v="Gerard Butler"/>
    <s v="United States"/>
    <x v="46"/>
    <n v="30962335"/>
    <s v="Eclectic Pictures"/>
    <n v="105"/>
    <n v="229.6"/>
    <n v="37571578.950617284"/>
    <x v="0"/>
  </r>
  <r>
    <s v="Poltergeist II: the Other Side"/>
    <x v="0"/>
    <x v="4"/>
    <n v="1986"/>
    <s v="May 23, 1986 (United States)"/>
    <x v="37"/>
    <n v="26000"/>
    <s v="Brian Gibson"/>
    <s v="Mark Victor"/>
    <s v="JoBeth Williams"/>
    <s v="United States"/>
    <x v="27"/>
    <n v="40996665"/>
    <s v="Freddie Fields Productions"/>
    <n v="91"/>
    <n v="109.6"/>
    <n v="120227948.27237727"/>
    <x v="0"/>
  </r>
  <r>
    <s v="Poseidon"/>
    <x v="0"/>
    <x v="1"/>
    <n v="2006"/>
    <s v="May 12, 2006 (United States)"/>
    <x v="37"/>
    <n v="100000"/>
    <s v="Wolfgang Petersen"/>
    <s v="Mark Protosevich"/>
    <s v="Richard Dreyfuss"/>
    <s v="United States"/>
    <x v="55"/>
    <n v="181674817"/>
    <s v="Warner Bros."/>
    <n v="98"/>
    <n v="201.6"/>
    <n v="253811631.08619899"/>
    <x v="0"/>
  </r>
  <r>
    <s v="Power"/>
    <x v="2"/>
    <x v="2"/>
    <n v="1986"/>
    <s v="January 31, 1986 (United States)"/>
    <x v="37"/>
    <n v="2700"/>
    <s v="Sidney Lumet"/>
    <s v="David Himmelstein"/>
    <s v="Richard Gere"/>
    <s v="United States"/>
    <x v="15"/>
    <n v="3800000"/>
    <s v="Lorimar Productions"/>
    <n v="111"/>
    <n v="109.6"/>
    <n v="6292717.3913043477"/>
    <x v="0"/>
  </r>
  <r>
    <s v="Priest"/>
    <x v="0"/>
    <x v="1"/>
    <n v="2011"/>
    <s v="May 13, 2011 (United States)"/>
    <x v="37"/>
    <n v="117000"/>
    <s v="Scott Stewart"/>
    <s v="Cory Goodman"/>
    <s v="Paul Bettany"/>
    <s v="United States"/>
    <x v="48"/>
    <n v="78309505"/>
    <s v="Screen Gems"/>
    <n v="87"/>
    <n v="224.9"/>
    <n v="126315014.15299098"/>
    <x v="0"/>
  </r>
  <r>
    <s v="Prom Night II"/>
    <x v="2"/>
    <x v="4"/>
    <n v="1987"/>
    <s v="October 16, 1987 (United States)"/>
    <x v="37"/>
    <n v="5600"/>
    <s v="Bruce Pittman"/>
    <s v="Ron Oliver"/>
    <s v="Lisa Schrage"/>
    <s v="Canada"/>
    <x v="1"/>
    <n v="2683519"/>
    <s v="British Columbia Television"/>
    <n v="97"/>
    <n v="113.6"/>
    <n v="3944371.6319343941"/>
    <x v="1"/>
  </r>
  <r>
    <s v="Promised Land"/>
    <x v="2"/>
    <x v="2"/>
    <n v="1987"/>
    <s v="January 22, 1988 (United States)"/>
    <x v="37"/>
    <n v="1200"/>
    <s v="Michael Hoffman"/>
    <s v="Michael Hoffman"/>
    <s v="Jason Gedrick"/>
    <s v="United States"/>
    <x v="1"/>
    <n v="316199"/>
    <s v="Great American Films Limited Partnership"/>
    <n v="102"/>
    <n v="113.6"/>
    <n v="559499.62427409994"/>
    <x v="1"/>
  </r>
  <r>
    <s v="Quicksilver"/>
    <x v="1"/>
    <x v="6"/>
    <n v="1986"/>
    <s v="February 14, 1986 (United States)"/>
    <x v="37"/>
    <n v="4500"/>
    <s v="Thomas Michael Donnelly"/>
    <s v="Thomas Michael Donnelly"/>
    <s v="Kevin Bacon"/>
    <s v="United States"/>
    <x v="1"/>
    <n v="7634909"/>
    <s v="Columbia Pictures"/>
    <n v="105"/>
    <n v="109.6"/>
    <n v="10132215.907229964"/>
    <x v="1"/>
  </r>
  <r>
    <s v="Race to Witch Mountain"/>
    <x v="1"/>
    <x v="1"/>
    <n v="2009"/>
    <s v="March 13, 2009 (United States)"/>
    <x v="37"/>
    <n v="57000"/>
    <s v="Andy Fickman"/>
    <s v="Matt Lopez"/>
    <s v="Dwayne Johnson"/>
    <s v="United States"/>
    <x v="93"/>
    <n v="106387141"/>
    <s v="Walt Disney Pictures"/>
    <n v="98"/>
    <n v="214.5"/>
    <n v="238004125.27679881"/>
    <x v="0"/>
  </r>
  <r>
    <s v="Red Planet"/>
    <x v="0"/>
    <x v="1"/>
    <n v="2000"/>
    <s v="November 10, 2000 (United States)"/>
    <x v="37"/>
    <n v="56000"/>
    <s v="Antony Hoffman"/>
    <s v="Chuck Pfarrer"/>
    <s v="Val Kilmer"/>
    <s v="United States"/>
    <x v="65"/>
    <n v="33463969"/>
    <s v="Warner Bros."/>
    <n v="106"/>
    <n v="172.2"/>
    <n v="56678551.163424127"/>
    <x v="0"/>
  </r>
  <r>
    <s v="Regression"/>
    <x v="2"/>
    <x v="6"/>
    <n v="2015"/>
    <s v="October 2, 2015 (Spain)"/>
    <x v="37"/>
    <n v="38000"/>
    <s v="Alejandro AmenÃ¡bar"/>
    <s v="Alejandro AmenÃ¡bar"/>
    <s v="Ethan Hawke"/>
    <s v="Spain"/>
    <x v="1"/>
    <n v="17671101"/>
    <s v="Mod Producciones"/>
    <n v="106"/>
    <n v="237"/>
    <n v="38377651.2808268"/>
    <x v="1"/>
  </r>
  <r>
    <s v="Rules Don't Apply"/>
    <x v="0"/>
    <x v="0"/>
    <n v="2016"/>
    <s v="November 23, 2016 (United States)"/>
    <x v="37"/>
    <n v="10000"/>
    <s v="Warren Beatty"/>
    <s v="Warren Beatty"/>
    <s v="Lily Collins"/>
    <s v="United States"/>
    <x v="13"/>
    <n v="3885342"/>
    <s v="New Regency Productions"/>
    <n v="127"/>
    <n v="240"/>
    <n v="10007300.992392221"/>
    <x v="0"/>
  </r>
  <r>
    <s v="Sabotage"/>
    <x v="2"/>
    <x v="1"/>
    <n v="2014"/>
    <s v="March 28, 2014 (United States)"/>
    <x v="37"/>
    <n v="61000"/>
    <s v="David Ayer"/>
    <s v="Skip Woods"/>
    <s v="Arnold Schwarzenegger"/>
    <s v="United States"/>
    <x v="46"/>
    <n v="22126842"/>
    <s v="Open Road Films (II)"/>
    <n v="109"/>
    <n v="236.7"/>
    <n v="28447463.111392405"/>
    <x v="0"/>
  </r>
  <r>
    <s v="Saving Mbango"/>
    <x v="4"/>
    <x v="2"/>
    <n v="2020"/>
    <s v="April 27, 2020 (Cameroon)"/>
    <x v="37"/>
    <n v="29"/>
    <s v="Nkanya Nkwai"/>
    <s v="Lynno Lovert"/>
    <s v="Onyama Laura"/>
    <s v="United States"/>
    <x v="186"/>
    <m/>
    <s v="Embi Productions"/>
    <m/>
    <n v="258.8"/>
    <s v="Missing"/>
    <x v="1"/>
  </r>
  <r>
    <s v="Senior Trip"/>
    <x v="2"/>
    <x v="3"/>
    <n v="1995"/>
    <s v="September 8, 1995 (United States)"/>
    <x v="37"/>
    <n v="5500"/>
    <s v="Kelly Makin"/>
    <s v="Roger Kumble"/>
    <s v="Matt Frewer"/>
    <s v="Canada"/>
    <x v="1"/>
    <n v="4686937"/>
    <s v="1992 Number Four Limited Partnership"/>
    <n v="91"/>
    <n v="152.4"/>
    <n v="13272395.017657993"/>
    <x v="1"/>
  </r>
  <r>
    <s v="Shadow of the Wolf"/>
    <x v="0"/>
    <x v="3"/>
    <n v="1992"/>
    <s v="March 5, 1993 (United States)"/>
    <x v="37"/>
    <n v="876"/>
    <s v="Jacques Dorfmann"/>
    <s v="Jacques Dorfmann"/>
    <s v="Lou Diamond Phillips"/>
    <s v="France"/>
    <x v="1"/>
    <n v="1434174"/>
    <s v="Vision International"/>
    <n v="112"/>
    <n v="140.30000000000001"/>
    <n v="2429087.3696498056"/>
    <x v="1"/>
  </r>
  <r>
    <s v="Short Circuit 2"/>
    <x v="1"/>
    <x v="0"/>
    <n v="1988"/>
    <s v="July 6, 1988 (United States)"/>
    <x v="37"/>
    <n v="24000"/>
    <s v="Kenneth Johnson"/>
    <s v="S.S. Wilson"/>
    <s v="Fisher Stevens"/>
    <s v="United States"/>
    <x v="10"/>
    <n v="21630088"/>
    <s v="TriStar Pictures"/>
    <n v="110"/>
    <n v="118.3"/>
    <n v="27844054.979298692"/>
    <x v="0"/>
  </r>
  <r>
    <s v="Six Weeks"/>
    <x v="1"/>
    <x v="2"/>
    <n v="1982"/>
    <s v="December 17, 1982 (United States)"/>
    <x v="37"/>
    <n v="818"/>
    <s v="Tony Bill"/>
    <s v="Fred Mustard Stewart"/>
    <s v="Dudley Moore"/>
    <s v="United States"/>
    <x v="1"/>
    <n v="6668025"/>
    <s v="PolyGram Pictures"/>
    <n v="107"/>
    <n v="96.5"/>
    <n v="16385058.205645161"/>
    <x v="1"/>
  </r>
  <r>
    <s v="Slaves of New York"/>
    <x v="2"/>
    <x v="0"/>
    <n v="1989"/>
    <s v="March 1989 (United States)"/>
    <x v="37"/>
    <n v="917"/>
    <s v="James Ivory"/>
    <s v="Tama Janowitz"/>
    <s v="Bernadette Peters"/>
    <s v="United States"/>
    <x v="1"/>
    <n v="463972"/>
    <s v="TriStar Pictures"/>
    <n v="124"/>
    <n v="124"/>
    <n v="1244474.1936619719"/>
    <x v="1"/>
  </r>
  <r>
    <s v="Sleep with Me"/>
    <x v="2"/>
    <x v="0"/>
    <n v="1994"/>
    <s v="November 2, 1994 (France)"/>
    <x v="37"/>
    <n v="2500"/>
    <s v="Rory Kelly"/>
    <s v="Duane Dell'Amico"/>
    <s v="Craig Sheffer"/>
    <s v="United States"/>
    <x v="1"/>
    <n v="200151"/>
    <s v="August Entertainment"/>
    <n v="86"/>
    <n v="148.19999999999999"/>
    <n v="271169.45175633614"/>
    <x v="1"/>
  </r>
  <r>
    <s v="Something to Talk About"/>
    <x v="2"/>
    <x v="0"/>
    <n v="1995"/>
    <s v="August 4, 1995 (United States)"/>
    <x v="37"/>
    <n v="13000"/>
    <s v="Lasse HallstrÃ¶m"/>
    <s v="Callie Khouri"/>
    <s v="Julia Roberts"/>
    <s v="United States"/>
    <x v="1"/>
    <n v="50865589"/>
    <s v="Hawn / Sylbert Movie Company"/>
    <n v="106"/>
    <n v="152.4"/>
    <n v="64578104.03458333"/>
    <x v="1"/>
  </r>
  <r>
    <s v="Song to Song"/>
    <x v="2"/>
    <x v="2"/>
    <n v="2017"/>
    <s v="March 17, 2017 (United States)"/>
    <x v="37"/>
    <n v="20000"/>
    <s v="Terrence Malick"/>
    <s v="Terrence Malick"/>
    <s v="Ryan Gosling"/>
    <s v="United States"/>
    <x v="1"/>
    <n v="1813453"/>
    <s v="Buckeye Pictures"/>
    <n v="129"/>
    <n v="245.1"/>
    <n v="5135307.8912639404"/>
    <x v="1"/>
  </r>
  <r>
    <s v="SpaceCamp"/>
    <x v="1"/>
    <x v="3"/>
    <n v="1986"/>
    <s v="June 6, 1986 (United States)"/>
    <x v="37"/>
    <n v="13000"/>
    <s v="Harry Winer"/>
    <s v="Clifford Green"/>
    <s v="Kate Capshaw"/>
    <s v="United States"/>
    <x v="40"/>
    <n v="9697739"/>
    <s v="ABC Motion Pictures"/>
    <n v="107"/>
    <n v="109.6"/>
    <n v="21695308.908223201"/>
    <x v="0"/>
  </r>
  <r>
    <s v="Splice"/>
    <x v="2"/>
    <x v="2"/>
    <n v="2009"/>
    <s v="June 4, 2010 (United States)"/>
    <x v="37"/>
    <n v="95000"/>
    <s v="Vincenzo Natali"/>
    <s v="Vincenzo Natali"/>
    <s v="Adrien Brody"/>
    <s v="Canada"/>
    <x v="8"/>
    <n v="27127620"/>
    <s v="Canal+"/>
    <n v="104"/>
    <n v="214.5"/>
    <n v="35475475.596566521"/>
    <x v="0"/>
  </r>
  <r>
    <s v="Star Trek First Frontier"/>
    <x v="4"/>
    <x v="14"/>
    <n v="2020"/>
    <s v="September 8, 2020 (United States)"/>
    <x v="37"/>
    <n v="165"/>
    <s v="Kenneth Smith"/>
    <s v="Keith Brooks"/>
    <s v="Robert Pralgo"/>
    <s v="United States"/>
    <x v="187"/>
    <m/>
    <s v="An Impulsive Production"/>
    <n v="85"/>
    <n v="258.8"/>
    <s v="Missing"/>
    <x v="1"/>
  </r>
  <r>
    <s v="Stepfather II: Make Room for Daddy"/>
    <x v="2"/>
    <x v="4"/>
    <n v="1989"/>
    <s v="November 3, 1989 (United States)"/>
    <x v="37"/>
    <n v="3700"/>
    <s v="Jeff Burr"/>
    <s v="Carolyn Lefcourt"/>
    <s v="Terry O'Quinn"/>
    <s v="United Kingdom"/>
    <x v="112"/>
    <n v="1519796"/>
    <s v="Incorporated Television Company (ITC)"/>
    <n v="93"/>
    <n v="124"/>
    <n v="1889358.7972256222"/>
    <x v="0"/>
  </r>
  <r>
    <s v="Stick"/>
    <x v="2"/>
    <x v="1"/>
    <n v="1985"/>
    <s v="April 26, 1985 (United States)"/>
    <x v="37"/>
    <n v="1900"/>
    <s v="Burt Reynolds"/>
    <s v="Elmore Leonard"/>
    <s v="Burt Reynolds"/>
    <s v="United States"/>
    <x v="6"/>
    <n v="8489518"/>
    <s v="Universal Pictures"/>
    <n v="109"/>
    <n v="107.6"/>
    <n v="11501805.845264561"/>
    <x v="0"/>
  </r>
  <r>
    <s v="Straight to Hell"/>
    <x v="2"/>
    <x v="1"/>
    <n v="1987"/>
    <s v="June 26, 1987 (United States)"/>
    <x v="37"/>
    <n v="2300"/>
    <s v="Alex Cox"/>
    <s v="Alex Cox"/>
    <s v="Sy Richardson"/>
    <s v="United Kingdom"/>
    <x v="11"/>
    <n v="210200"/>
    <s v="Commies From Mars Corporation"/>
    <n v="86"/>
    <n v="113.6"/>
    <n v="408208.66794136388"/>
    <x v="0"/>
  </r>
  <r>
    <s v="Streets"/>
    <x v="2"/>
    <x v="1"/>
    <n v="1990"/>
    <s v="January 19, 1990 (United States)"/>
    <x v="37"/>
    <n v="712"/>
    <s v="Katt Shea"/>
    <s v="Andy Ruben"/>
    <s v="Christina Applegate"/>
    <s v="United States"/>
    <x v="1"/>
    <n v="1510053"/>
    <m/>
    <n v="85"/>
    <n v="130.69999999999999"/>
    <n v="4619609.9307228914"/>
    <x v="1"/>
  </r>
  <r>
    <s v="Stuck on You"/>
    <x v="0"/>
    <x v="0"/>
    <n v="2003"/>
    <s v="December 12, 2003 (United States)"/>
    <x v="37"/>
    <n v="52000"/>
    <s v="Bobby Farrelly"/>
    <s v="Charles B. Wessler"/>
    <s v="Matt Damon"/>
    <s v="United States"/>
    <x v="79"/>
    <n v="65784503"/>
    <s v="Twentieth Century Fox"/>
    <n v="118"/>
    <n v="184"/>
    <n v="122972626.16012269"/>
    <x v="0"/>
  </r>
  <r>
    <s v="Suburbicon"/>
    <x v="2"/>
    <x v="0"/>
    <n v="2017"/>
    <s v="October 27, 2017 (United States)"/>
    <x v="37"/>
    <n v="42000"/>
    <s v="George Clooney"/>
    <s v="Joel Coen"/>
    <s v="Matt Damon"/>
    <s v="United Kingdom"/>
    <x v="13"/>
    <n v="12751667"/>
    <s v="Black Bear Pictures"/>
    <n v="105"/>
    <n v="245.1"/>
    <n v="20568729.141874004"/>
    <x v="0"/>
  </r>
  <r>
    <s v="Sugar &amp; Spice"/>
    <x v="0"/>
    <x v="0"/>
    <n v="2001"/>
    <s v="January 26, 2001 (United States)"/>
    <x v="37"/>
    <n v="14000"/>
    <s v="Francine McDougall"/>
    <s v="Mandy Nelson"/>
    <s v="Marla Sokoloff"/>
    <s v="United States"/>
    <x v="34"/>
    <n v="16923761"/>
    <s v="New Line Cinema"/>
    <n v="81"/>
    <n v="177.1"/>
    <n v="26403840.126472093"/>
    <x v="0"/>
  </r>
  <r>
    <s v="Summer Lovers"/>
    <x v="2"/>
    <x v="0"/>
    <n v="1982"/>
    <s v="July 16, 1982 (United States)"/>
    <x v="37"/>
    <n v="3900"/>
    <s v="Randal Kleiser"/>
    <s v="Randal Kleiser"/>
    <s v="Peter Gallagher"/>
    <s v="United States"/>
    <x v="1"/>
    <n v="4968000"/>
    <s v="Filmways Pictures"/>
    <n v="98"/>
    <n v="96.5"/>
    <n v="8790648.0836236943"/>
    <x v="1"/>
  </r>
  <r>
    <s v="Sunset"/>
    <x v="2"/>
    <x v="6"/>
    <n v="1988"/>
    <s v="April 29, 1988 (United States)"/>
    <x v="37"/>
    <n v="3900"/>
    <s v="Blake Edwards"/>
    <s v="Rod Amateau"/>
    <s v="Bruce Willis"/>
    <s v="United States"/>
    <x v="15"/>
    <n v="4594452"/>
    <s v="Cecchi Gori Group Tiger Cinematografica"/>
    <n v="102"/>
    <n v="118.3"/>
    <n v="6753157.3777134577"/>
    <x v="0"/>
  </r>
  <r>
    <s v="Tapeheads"/>
    <x v="2"/>
    <x v="0"/>
    <n v="1988"/>
    <s v="October 21, 1988 (United States)"/>
    <x v="37"/>
    <n v="3900"/>
    <s v="Bill Fishman"/>
    <s v="Bill Fishman"/>
    <s v="John Cusack"/>
    <s v="United States"/>
    <x v="31"/>
    <n v="343786"/>
    <s v="Front Films"/>
    <n v="93"/>
    <n v="118.3"/>
    <n v="409665.99217833398"/>
    <x v="0"/>
  </r>
  <r>
    <s v="Tee em el"/>
    <x v="4"/>
    <x v="4"/>
    <n v="2020"/>
    <s v="August 19, 2020 (United States)"/>
    <x v="37"/>
    <n v="7"/>
    <s v="Pereko Mosia"/>
    <s v="Pereko Mosia"/>
    <s v="Siyabonga Mabaso"/>
    <s v="South Africa"/>
    <x v="1"/>
    <m/>
    <s v="PK 65 Films"/>
    <n v="102"/>
    <n v="258.8"/>
    <s v="Missing"/>
    <x v="1"/>
  </r>
  <r>
    <s v="TerrorVision"/>
    <x v="2"/>
    <x v="0"/>
    <n v="1986"/>
    <s v="February 14, 1986 (United States)"/>
    <x v="37"/>
    <n v="6600"/>
    <s v="Ted Nicolaou"/>
    <s v="Ted Nicolaou"/>
    <s v="Diane Franklin"/>
    <s v="United States"/>
    <x v="1"/>
    <n v="320256"/>
    <s v="Empire Pictures"/>
    <n v="85"/>
    <n v="109.6"/>
    <n v="746610.58301453711"/>
    <x v="1"/>
  </r>
  <r>
    <s v="Texas Killing Fields"/>
    <x v="2"/>
    <x v="6"/>
    <n v="2011"/>
    <s v="October 14, 2011 (United Kingdom)"/>
    <x v="37"/>
    <n v="19000"/>
    <s v="Ami Canaan Mann"/>
    <s v="Don Ferrarone"/>
    <s v="Sam Worthington"/>
    <s v="United States"/>
    <x v="1"/>
    <n v="1271319"/>
    <s v="Anchor Bay Films"/>
    <n v="105"/>
    <n v="224.9"/>
    <n v="2680767.4692041525"/>
    <x v="1"/>
  </r>
  <r>
    <s v="The Art of War"/>
    <x v="2"/>
    <x v="1"/>
    <n v="2000"/>
    <s v="August 25, 2000 (United States)"/>
    <x v="37"/>
    <n v="29000"/>
    <s v="Christian Duguay"/>
    <s v="Wayne Beach"/>
    <s v="Wesley Snipes"/>
    <s v="United States"/>
    <x v="48"/>
    <n v="40400425"/>
    <s v="Morgan Creek Entertainment"/>
    <n v="117"/>
    <n v="172.2"/>
    <n v="68426956.628682598"/>
    <x v="0"/>
  </r>
  <r>
    <s v="The Bay"/>
    <x v="2"/>
    <x v="4"/>
    <n v="2012"/>
    <s v="November 21, 2012 (Belgium)"/>
    <x v="37"/>
    <n v="26000"/>
    <s v="Barry Levinson"/>
    <s v="Michael Wallach"/>
    <s v="Will Rogers"/>
    <s v="United States"/>
    <x v="1"/>
    <n v="1581252"/>
    <s v="Automatik Entertainment"/>
    <n v="84"/>
    <n v="229.6"/>
    <n v="3001915.7906542057"/>
    <x v="1"/>
  </r>
  <r>
    <s v="The Buddy System"/>
    <x v="1"/>
    <x v="2"/>
    <n v="1984"/>
    <s v="January 20, 1984 (United States)"/>
    <x v="37"/>
    <n v="794"/>
    <s v="Glenn Jordan"/>
    <s v="Mary Agnes Donoghue"/>
    <s v="Richard Dreyfuss"/>
    <s v="United States"/>
    <x v="1"/>
    <n v="1820049"/>
    <s v="Twentieth Century Fox"/>
    <n v="110"/>
    <n v="103.9"/>
    <n v="2542727.786795048"/>
    <x v="1"/>
  </r>
  <r>
    <s v="The Care Bears Movie"/>
    <x v="5"/>
    <x v="5"/>
    <n v="1985"/>
    <s v="March 29, 1985 (United States)"/>
    <x v="37"/>
    <n v="5200"/>
    <s v="Arna Selznick"/>
    <s v="Peter Sauder"/>
    <s v="Georgia Engel"/>
    <s v="Canada"/>
    <x v="63"/>
    <n v="22934622"/>
    <s v="Nelvana"/>
    <n v="77"/>
    <n v="107.6"/>
    <n v="29117413.8475"/>
    <x v="0"/>
  </r>
  <r>
    <s v="The Darkest Minds"/>
    <x v="0"/>
    <x v="1"/>
    <n v="2018"/>
    <s v="August 3, 2018 (United States)"/>
    <x v="37"/>
    <n v="30000"/>
    <s v="Jennifer Yuh Nelson"/>
    <s v="Chad Hodge"/>
    <s v="Amandla Stenberg"/>
    <s v="United States"/>
    <x v="126"/>
    <n v="41142379"/>
    <s v="21 Laps Entertainment"/>
    <n v="104"/>
    <n v="251.1"/>
    <n v="66363593.866066694"/>
    <x v="0"/>
  </r>
  <r>
    <s v="The First Power"/>
    <x v="2"/>
    <x v="6"/>
    <n v="1990"/>
    <s v="April 6, 1990 (United States)"/>
    <x v="37"/>
    <n v="3800"/>
    <s v="Robert Resnikoff"/>
    <s v="Robert Resnikoff"/>
    <s v="Lou Diamond Phillips"/>
    <s v="United States"/>
    <x v="20"/>
    <n v="22424195"/>
    <s v="Interscope Communications"/>
    <n v="98"/>
    <n v="130.69999999999999"/>
    <n v="28469384.235416666"/>
    <x v="0"/>
  </r>
  <r>
    <s v="The Gingerbread Man"/>
    <x v="2"/>
    <x v="6"/>
    <n v="1998"/>
    <s v="January 23, 1998 (United States)"/>
    <x v="37"/>
    <n v="11000"/>
    <s v="Robert Altman"/>
    <s v="John Grisham"/>
    <s v="Kenneth Branagh"/>
    <s v="United States"/>
    <x v="13"/>
    <n v="1677131"/>
    <s v="Enchanter Entertainment"/>
    <n v="114"/>
    <n v="163"/>
    <n v="4918400.5360923959"/>
    <x v="0"/>
  </r>
  <r>
    <s v="The Good Mother"/>
    <x v="2"/>
    <x v="2"/>
    <n v="1988"/>
    <s v="November 4, 1988 (United States)"/>
    <x v="37"/>
    <n v="1500"/>
    <s v="Leonard Nimoy"/>
    <s v="Michael Bortman"/>
    <s v="Diane Keaton"/>
    <s v="United States"/>
    <x v="62"/>
    <n v="4764606"/>
    <s v="Touchstone Pictures"/>
    <n v="103"/>
    <n v="118.3"/>
    <n v="8906597.8417177908"/>
    <x v="0"/>
  </r>
  <r>
    <s v="The Guilt Trip"/>
    <x v="0"/>
    <x v="0"/>
    <n v="2012"/>
    <s v="December 19, 2012 (United States)"/>
    <x v="37"/>
    <n v="36000"/>
    <s v="Anne Fletcher"/>
    <s v="Dan Fogelman"/>
    <s v="Barbra Streisand"/>
    <s v="United States"/>
    <x v="28"/>
    <n v="41863726"/>
    <s v="Paramount Pictures"/>
    <n v="95"/>
    <n v="229.6"/>
    <n v="79475871.104049847"/>
    <x v="0"/>
  </r>
  <r>
    <s v="The Holcroft Covenant"/>
    <x v="2"/>
    <x v="1"/>
    <n v="1985"/>
    <s v="October 18, 1985 (United States)"/>
    <x v="37"/>
    <n v="3100"/>
    <s v="John Frankenheimer"/>
    <s v="Robert Ludlum"/>
    <s v="Michael Caine"/>
    <s v="United Kingdom"/>
    <x v="1"/>
    <n v="393825"/>
    <s v="Edie &amp; Ely Landau Inc."/>
    <n v="112"/>
    <n v="107.6"/>
    <n v="855299.19814682822"/>
    <x v="1"/>
  </r>
  <r>
    <s v="The Hole in the Ground"/>
    <x v="2"/>
    <x v="2"/>
    <n v="2019"/>
    <s v="February 26, 2019 (United States)"/>
    <x v="37"/>
    <n v="17000"/>
    <s v="Lee Cronin"/>
    <s v="Lee Cronin"/>
    <s v="SeÃ¡na Kerslake"/>
    <s v="Ireland"/>
    <x v="1"/>
    <n v="3373474"/>
    <s v="Savage Productions"/>
    <n v="90"/>
    <n v="255.7"/>
    <n v="8688905.5604395606"/>
    <x v="1"/>
  </r>
  <r>
    <s v="The Ice Pirates"/>
    <x v="1"/>
    <x v="1"/>
    <n v="1984"/>
    <s v="March 16, 1984 (United States)"/>
    <x v="37"/>
    <n v="10000"/>
    <s v="Stewart Raffill"/>
    <s v="Stewart Raffill"/>
    <s v="Robert Urich"/>
    <s v="United States"/>
    <x v="25"/>
    <n v="14255801"/>
    <s v="Metro-Goldwyn-Mayer (MGM)"/>
    <n v="91"/>
    <n v="103.9"/>
    <n v="17298855.295499802"/>
    <x v="0"/>
  </r>
  <r>
    <s v="The in-Laws"/>
    <x v="0"/>
    <x v="1"/>
    <n v="2003"/>
    <s v="May 23, 2003 (United States)"/>
    <x v="37"/>
    <n v="16000"/>
    <s v="Andrew Fleming"/>
    <s v="Andrew Bergman"/>
    <s v="Albert Brooks"/>
    <s v="United States"/>
    <x v="28"/>
    <n v="26891849"/>
    <s v="Franchise Pictures"/>
    <n v="98"/>
    <n v="184"/>
    <n v="58403039.132573053"/>
    <x v="0"/>
  </r>
  <r>
    <s v="The Juror"/>
    <x v="2"/>
    <x v="6"/>
    <n v="1996"/>
    <s v="February 2, 1996 (United States)"/>
    <x v="37"/>
    <n v="18000"/>
    <s v="Brian Gibson"/>
    <s v="George Dawes Green"/>
    <s v="Demi Moore"/>
    <s v="United States"/>
    <x v="188"/>
    <n v="22754725"/>
    <s v="Columbia Pictures"/>
    <n v="118"/>
    <n v="156.9"/>
    <n v="41616834.978991598"/>
    <x v="0"/>
  </r>
  <r>
    <s v="The Keep"/>
    <x v="2"/>
    <x v="2"/>
    <n v="1983"/>
    <s v="December 16, 1983 (United States)"/>
    <x v="37"/>
    <n v="11000"/>
    <s v="Michael Mann"/>
    <s v="F. Paul Wilson"/>
    <s v="Scott Glenn"/>
    <s v="United Kingdom"/>
    <x v="73"/>
    <n v="4218594"/>
    <s v="Paramount Pictures"/>
    <n v="96"/>
    <n v="99.6"/>
    <n v="4966791.3129829979"/>
    <x v="0"/>
  </r>
  <r>
    <s v="The Last Exorcism"/>
    <x v="0"/>
    <x v="4"/>
    <n v="2010"/>
    <s v="August 27, 2010 (United States)"/>
    <x v="37"/>
    <n v="49000"/>
    <s v="Daniel Stamm"/>
    <s v="Huck Botko"/>
    <s v="Patrick Fabian"/>
    <s v="France"/>
    <x v="189"/>
    <n v="69432527"/>
    <s v="Strike Entertainment"/>
    <n v="87"/>
    <n v="218.1"/>
    <n v="92143253.383710787"/>
    <x v="0"/>
  </r>
  <r>
    <s v="The Man with One Red Shoe"/>
    <x v="1"/>
    <x v="0"/>
    <n v="1985"/>
    <s v="July 19, 1985 (United States)"/>
    <x v="37"/>
    <n v="15000"/>
    <s v="Stan Dragoti"/>
    <s v="Francis Veber"/>
    <s v="Tom Hanks"/>
    <s v="United States"/>
    <x v="15"/>
    <n v="8645411"/>
    <s v="Twentieth Century Fox"/>
    <n v="92"/>
    <n v="107.6"/>
    <n v="31969135.093446601"/>
    <x v="0"/>
  </r>
  <r>
    <s v="The Object of Beauty"/>
    <x v="2"/>
    <x v="0"/>
    <n v="1991"/>
    <s v="April 12, 1991 (United States)"/>
    <x v="37"/>
    <n v="2000"/>
    <s v="Michael Lindsay-Hogg"/>
    <s v="Michael Lindsay-Hogg"/>
    <s v="John Malkovich"/>
    <s v="United Kingdom"/>
    <x v="1"/>
    <n v="5136759"/>
    <s v="Avenue Pictures"/>
    <n v="103"/>
    <n v="136.19999999999999"/>
    <n v="13777909.043133803"/>
    <x v="1"/>
  </r>
  <r>
    <s v="The Perfect Score"/>
    <x v="0"/>
    <x v="0"/>
    <n v="2004"/>
    <s v="January 30, 2004 (United States)"/>
    <x v="37"/>
    <n v="24000"/>
    <s v="Brian Robbins"/>
    <s v="Marc Hyman"/>
    <s v="Scarlett Johansson"/>
    <s v="United States"/>
    <x v="28"/>
    <n v="10898337"/>
    <s v="Paramount Pictures"/>
    <n v="93"/>
    <n v="188.9"/>
    <n v="22407039.702429149"/>
    <x v="0"/>
  </r>
  <r>
    <s v="The Pink Panther"/>
    <x v="1"/>
    <x v="3"/>
    <n v="2006"/>
    <s v="February 10, 2006 (United States)"/>
    <x v="37"/>
    <n v="83000"/>
    <s v="Shawn Levy"/>
    <s v="Len Blum"/>
    <s v="Steve Martin"/>
    <s v="United States"/>
    <x v="65"/>
    <n v="164115897"/>
    <s v="Metro-Goldwyn-Mayer (MGM)"/>
    <n v="93"/>
    <n v="201.6"/>
    <n v="208358807.56625"/>
    <x v="0"/>
  </r>
  <r>
    <s v="The Protector"/>
    <x v="2"/>
    <x v="1"/>
    <n v="1985"/>
    <s v="August 23, 1985 (United States)"/>
    <x v="37"/>
    <n v="4200"/>
    <s v="James Glickenhaus"/>
    <s v="James Glickenhaus"/>
    <s v="Jackie Chan"/>
    <s v="Hong Kong"/>
    <x v="17"/>
    <n v="981817"/>
    <s v="Eurasia Investments"/>
    <n v="91"/>
    <n v="107.6"/>
    <n v="1906689.8655194389"/>
    <x v="0"/>
  </r>
  <r>
    <s v="The Purge"/>
    <x v="2"/>
    <x v="4"/>
    <n v="2013"/>
    <s v="June 7, 2013 (United States)"/>
    <x v="37"/>
    <n v="209000"/>
    <s v="James DeMonaco"/>
    <s v="James DeMonaco"/>
    <s v="Ethan Hawke"/>
    <s v="United States"/>
    <x v="31"/>
    <n v="89328627"/>
    <s v="Universal Pictures"/>
    <n v="85"/>
    <n v="233"/>
    <n v="158062907.35714287"/>
    <x v="0"/>
  </r>
  <r>
    <s v="The Santa Clause 2"/>
    <x v="5"/>
    <x v="0"/>
    <n v="2002"/>
    <s v="November 1, 2002 (United States)"/>
    <x v="37"/>
    <n v="52000"/>
    <s v="Michael Lembeck"/>
    <s v="Don Rhymer"/>
    <s v="Tim Allen"/>
    <s v="United States"/>
    <x v="93"/>
    <n v="172855065"/>
    <s v="Walt Disney Pictures"/>
    <n v="104"/>
    <n v="179.9"/>
    <n v="355390946.73076922"/>
    <x v="0"/>
  </r>
  <r>
    <s v="The Shrimp on the Barbie"/>
    <x v="0"/>
    <x v="0"/>
    <n v="1990"/>
    <s v="August 31, 1990 (United States)"/>
    <x v="37"/>
    <n v="1200"/>
    <s v="Director"/>
    <s v="Grant Morris"/>
    <s v="Cheech Marin"/>
    <s v="Australia"/>
    <x v="1"/>
    <m/>
    <s v="Unity Pictures"/>
    <n v="90"/>
    <n v="130.69999999999999"/>
    <s v="Missing"/>
    <x v="1"/>
  </r>
  <r>
    <s v="The Sitter"/>
    <x v="2"/>
    <x v="0"/>
    <n v="2011"/>
    <s v="December 9, 2011 (United States)"/>
    <x v="37"/>
    <n v="69000"/>
    <s v="David Gordon Green"/>
    <s v="Brian Gatewood"/>
    <s v="Jonah Hill"/>
    <s v="United States"/>
    <x v="13"/>
    <n v="34942188"/>
    <s v="Twentieth Century Fox"/>
    <n v="81"/>
    <n v="224.9"/>
    <n v="49451391.934974454"/>
    <x v="0"/>
  </r>
  <r>
    <s v="The Sixth Man"/>
    <x v="0"/>
    <x v="0"/>
    <n v="1997"/>
    <s v="March 28, 1997 (United States)"/>
    <x v="37"/>
    <n v="5600"/>
    <s v="Randall Miller"/>
    <s v="Christopher Reed"/>
    <s v="Marlon Wayans"/>
    <s v="United States"/>
    <x v="73"/>
    <n v="14772788"/>
    <s v="All Net Productions"/>
    <n v="107"/>
    <n v="160.5"/>
    <n v="19016765.963667091"/>
    <x v="0"/>
  </r>
  <r>
    <s v="The Three Musketeers"/>
    <x v="0"/>
    <x v="1"/>
    <n v="2011"/>
    <s v="October 21, 2011 (United States)"/>
    <x v="37"/>
    <n v="105000"/>
    <s v="Paul W.S. Anderson"/>
    <s v="Alex Litvak"/>
    <s v="Logan Lerman"/>
    <s v="United States"/>
    <x v="71"/>
    <n v="132274484"/>
    <s v="Summit Entertainment"/>
    <n v="110"/>
    <n v="224.9"/>
    <n v="170059220.56877637"/>
    <x v="0"/>
  </r>
  <r>
    <s v="The Tomorrow Man"/>
    <x v="0"/>
    <x v="2"/>
    <n v="2019"/>
    <s v="August 2, 2019 (Sweden)"/>
    <x v="37"/>
    <n v="1500"/>
    <s v="Noble Jones"/>
    <s v="Noble Jones"/>
    <s v="John Lithgow"/>
    <s v="United States"/>
    <x v="1"/>
    <n v="354103"/>
    <s v="Symbolic Exchange"/>
    <n v="94"/>
    <n v="255.7"/>
    <n v="479747.37261004886"/>
    <x v="1"/>
  </r>
  <r>
    <s v="The Untold Story"/>
    <x v="4"/>
    <x v="0"/>
    <n v="2019"/>
    <s v="January 11, 2019 (United States)"/>
    <x v="37"/>
    <n v="320"/>
    <s v="Shane Stanley"/>
    <s v="Lee Stanley"/>
    <s v="Miko Hughes"/>
    <s v="United States"/>
    <x v="1"/>
    <n v="790"/>
    <s v="Visual Arts Entertainment"/>
    <n v="104"/>
    <n v="255.7"/>
    <n v="2921.2742718446598"/>
    <x v="1"/>
  </r>
  <r>
    <s v="The Watch"/>
    <x v="2"/>
    <x v="0"/>
    <n v="2012"/>
    <s v="July 27, 2012 (United States)"/>
    <x v="37"/>
    <n v="123000"/>
    <s v="Akiva Schaffer"/>
    <s v="Jared Stern"/>
    <s v="Ben Stiller"/>
    <s v="United States"/>
    <x v="118"/>
    <n v="68267862"/>
    <s v="Twentieth Century Fox"/>
    <n v="102"/>
    <n v="229.6"/>
    <n v="86671739.797499999"/>
    <x v="0"/>
  </r>
  <r>
    <s v="They Call Me Bruce"/>
    <x v="1"/>
    <x v="1"/>
    <n v="1982"/>
    <s v="November 12, 1982 (United States)"/>
    <x v="37"/>
    <n v="1500"/>
    <s v="Elliott Hong"/>
    <s v="David Randolph"/>
    <s v="Johnny Yune"/>
    <s v="United States"/>
    <x v="1"/>
    <n v="16894678"/>
    <s v="Gold Pine Productions"/>
    <n v="87"/>
    <n v="96.5"/>
    <n v="46969054.622262776"/>
    <x v="1"/>
  </r>
  <r>
    <s v="Timeline"/>
    <x v="0"/>
    <x v="1"/>
    <n v="2003"/>
    <s v="November 26, 2003 (United States)"/>
    <x v="37"/>
    <n v="61000"/>
    <s v="Richard Donner"/>
    <s v="Michael Crichton"/>
    <s v="Paul Walker"/>
    <s v="United States"/>
    <x v="65"/>
    <n v="43935763"/>
    <s v="Paramount Pictures"/>
    <n v="116"/>
    <n v="184"/>
    <n v="53314324.914774992"/>
    <x v="0"/>
  </r>
  <r>
    <s v="Touch and Go"/>
    <x v="2"/>
    <x v="0"/>
    <n v="1986"/>
    <s v="August 22, 1986 (United States)"/>
    <x v="37"/>
    <n v="818"/>
    <s v="Robert Mandel"/>
    <s v="Alan Ormsby"/>
    <s v="Michael Keaton"/>
    <s v="United States"/>
    <x v="1"/>
    <n v="1254040"/>
    <s v="Kings Road Entertainment"/>
    <n v="101"/>
    <n v="109.6"/>
    <n v="3363609.0492957747"/>
    <x v="1"/>
  </r>
  <r>
    <s v="Trojan War"/>
    <x v="0"/>
    <x v="0"/>
    <n v="1997"/>
    <s v="October 1, 1997 (Brazil)"/>
    <x v="37"/>
    <n v="5800"/>
    <s v="George Huang"/>
    <s v="Andy Burg"/>
    <s v="Will Friedle"/>
    <s v="United States"/>
    <x v="10"/>
    <n v="309"/>
    <s v="Daybreak"/>
    <n v="85"/>
    <n v="160.5"/>
    <n v="397.26708860759493"/>
    <x v="0"/>
  </r>
  <r>
    <s v="Until September"/>
    <x v="2"/>
    <x v="2"/>
    <n v="1984"/>
    <s v="September 21, 1984 (United States)"/>
    <x v="37"/>
    <n v="634"/>
    <s v="Richard Marquand"/>
    <s v="Janice Lee Graham"/>
    <s v="Karen Allen"/>
    <s v="United States"/>
    <x v="1"/>
    <n v="4239154"/>
    <s v="United Artists"/>
    <n v="95"/>
    <n v="103.9"/>
    <n v="5999397.2308406876"/>
    <x v="1"/>
  </r>
  <r>
    <s v="Valentine's Day"/>
    <x v="0"/>
    <x v="0"/>
    <n v="2010"/>
    <s v="February 12, 2010 (United States)"/>
    <x v="37"/>
    <n v="116000"/>
    <s v="Garry Marshall"/>
    <s v="Katherine Fugate"/>
    <s v="Julia Roberts"/>
    <s v="United States"/>
    <x v="157"/>
    <n v="216485654"/>
    <s v="New Line Cinema"/>
    <n v="125"/>
    <n v="218.1"/>
    <n v="287296074.79878044"/>
    <x v="0"/>
  </r>
  <r>
    <s v="Vibes"/>
    <x v="1"/>
    <x v="3"/>
    <n v="1988"/>
    <s v="August 5, 1988 (United States)"/>
    <x v="37"/>
    <n v="3900"/>
    <s v="Ken Kwapis"/>
    <s v="Deborah Blum"/>
    <s v="Cyndi Lauper"/>
    <s v="United States"/>
    <x v="40"/>
    <n v="1883811"/>
    <s v="Imagine Entertainment"/>
    <n v="99"/>
    <n v="118.3"/>
    <n v="5524515.993262752"/>
    <x v="0"/>
  </r>
  <r>
    <s v="Village of the Damned"/>
    <x v="2"/>
    <x v="4"/>
    <n v="1995"/>
    <s v="April 28, 1995 (United States)"/>
    <x v="37"/>
    <n v="30000"/>
    <s v="John Carpenter"/>
    <s v="John Wyndham"/>
    <s v="Christopher Reeve"/>
    <s v="United States"/>
    <x v="6"/>
    <n v="9418365"/>
    <s v="Universal Pictures"/>
    <n v="98"/>
    <n v="152.4"/>
    <n v="12124105.684410647"/>
    <x v="0"/>
  </r>
  <r>
    <s v="Visiting Hours"/>
    <x v="2"/>
    <x v="4"/>
    <n v="1982"/>
    <s v="May 28, 1982 (United States)"/>
    <x v="37"/>
    <n v="3800"/>
    <s v="Jean-Claude Lord"/>
    <s v="Brian Taggert"/>
    <s v="Michael Ironside"/>
    <s v="Canada"/>
    <x v="1"/>
    <n v="13258670"/>
    <s v="Canadian Film Development Corporation (CFDC)"/>
    <n v="103"/>
    <n v="96.5"/>
    <n v="37545694.693308547"/>
    <x v="1"/>
  </r>
  <r>
    <s v="What to Expect When You're Expecting"/>
    <x v="0"/>
    <x v="0"/>
    <n v="2012"/>
    <s v="May 18, 2012 (United States)"/>
    <x v="37"/>
    <n v="71000"/>
    <s v="Kirk Jones"/>
    <s v="Shauna Cross"/>
    <s v="Cameron Diaz"/>
    <s v="United States"/>
    <x v="28"/>
    <n v="84384002"/>
    <s v="Lionsgate"/>
    <n v="110"/>
    <n v="229.6"/>
    <n v="234596764.68430659"/>
    <x v="0"/>
  </r>
  <r>
    <s v="White Girl"/>
    <x v="3"/>
    <x v="6"/>
    <n v="2016"/>
    <s v="December 1, 2016 (United States)"/>
    <x v="37"/>
    <n v="10000"/>
    <s v="Elizabeth Wood"/>
    <s v="Elizabeth Wood"/>
    <s v="Morgan Saylor"/>
    <s v="United States"/>
    <x v="1"/>
    <n v="200242"/>
    <s v="Bank Street Films"/>
    <n v="88"/>
    <n v="240"/>
    <n v="254223.90583333332"/>
    <x v="1"/>
  </r>
  <r>
    <s v="Wide Sargasso Sea"/>
    <x v="8"/>
    <x v="2"/>
    <n v="1993"/>
    <s v="April 16, 1993 (United States)"/>
    <x v="37"/>
    <n v="1900"/>
    <s v="John Duigan"/>
    <s v="Jan Sharp"/>
    <s v="Karina Lombard"/>
    <s v="Australia"/>
    <x v="1"/>
    <n v="1614784"/>
    <s v="Laughing Kookaburra Productions"/>
    <n v="98"/>
    <n v="144.5"/>
    <n v="2142964.6550522647"/>
    <x v="1"/>
  </r>
  <r>
    <s v="Wisdom"/>
    <x v="2"/>
    <x v="6"/>
    <n v="1986"/>
    <s v="January 2, 1987 (United States)"/>
    <x v="37"/>
    <n v="3100"/>
    <s v="Emilio Estevez"/>
    <s v="Emilio Estevez"/>
    <s v="Emilio Estevez"/>
    <s v="United States"/>
    <x v="1"/>
    <n v="5715174"/>
    <s v="Gladden Entertainment"/>
    <n v="109"/>
    <n v="109.6"/>
    <n v="7357049.0823827628"/>
    <x v="1"/>
  </r>
  <r>
    <s v="Wise Guys"/>
    <x v="2"/>
    <x v="0"/>
    <n v="1986"/>
    <s v="April 18, 1986 (United States)"/>
    <x v="37"/>
    <n v="5500"/>
    <s v="Brian De Palma"/>
    <s v="George Gallo"/>
    <s v="Danny DeVito"/>
    <s v="United States"/>
    <x v="29"/>
    <n v="8475466"/>
    <s v="Metro-Goldwyn-Mayer (MGM)"/>
    <n v="100"/>
    <n v="109.6"/>
    <n v="10284645.520509757"/>
    <x v="0"/>
  </r>
  <r>
    <s v="Witchboard"/>
    <x v="2"/>
    <x v="4"/>
    <n v="1986"/>
    <s v="March 13, 1987 (United States)"/>
    <x v="37"/>
    <n v="6600"/>
    <s v="Kevin Tenney"/>
    <s v="Kevin Tenney"/>
    <s v="Todd Allen"/>
    <s v="United Kingdom"/>
    <x v="63"/>
    <n v="7369373"/>
    <s v="Paragon Arts International"/>
    <n v="98"/>
    <n v="109.6"/>
    <n v="8781571.9714509193"/>
    <x v="0"/>
  </r>
  <r>
    <s v="Wrath of the Titans"/>
    <x v="0"/>
    <x v="1"/>
    <n v="2012"/>
    <s v="March 30, 2012 (United States)"/>
    <x v="37"/>
    <n v="184000"/>
    <s v="Jonathan Liebesman"/>
    <s v="Dan Mazeau"/>
    <s v="Sam Worthington"/>
    <s v="United States"/>
    <x v="60"/>
    <n v="301970083"/>
    <s v="Warner Bros."/>
    <n v="99"/>
    <n v="229.6"/>
    <n v="1012214348.6259625"/>
    <x v="0"/>
  </r>
  <r>
    <s v="Wrong Is Right"/>
    <x v="2"/>
    <x v="0"/>
    <n v="1982"/>
    <s v="May 14, 1982 (United States)"/>
    <x v="37"/>
    <n v="1800"/>
    <s v="Richard Brooks"/>
    <s v="Charles McCarry"/>
    <s v="Sean Connery"/>
    <s v="United States"/>
    <x v="20"/>
    <n v="3583513"/>
    <s v="Columbia Pictures"/>
    <n v="117"/>
    <n v="96.5"/>
    <n v="5780288.0418210682"/>
    <x v="0"/>
  </r>
  <r>
    <s v="X-Men: Dark Phoenix"/>
    <x v="0"/>
    <x v="1"/>
    <n v="2019"/>
    <s v="June 7, 2019 (United States)"/>
    <x v="37"/>
    <n v="166000"/>
    <s v="Simon Kinberg"/>
    <s v="Simon Kinberg"/>
    <s v="James McAvoy"/>
    <s v="United States"/>
    <x v="158"/>
    <n v="252442974"/>
    <s v="Twentieth Century Fox"/>
    <n v="113"/>
    <n v="255.7"/>
    <n v="352679386.4181568"/>
    <x v="0"/>
  </r>
  <r>
    <n v="54"/>
    <x v="2"/>
    <x v="2"/>
    <n v="1998"/>
    <s v="August 28, 1998 (United States)"/>
    <x v="38"/>
    <n v="32000"/>
    <s v="Mark Christopher"/>
    <s v="Mark Christopher"/>
    <s v="Ryan Phillippe"/>
    <s v="United States"/>
    <x v="29"/>
    <n v="16757163"/>
    <s v="Dollface"/>
    <n v="93"/>
    <n v="163"/>
    <n v="35335000.457439445"/>
    <x v="0"/>
  </r>
  <r>
    <n v="1969"/>
    <x v="2"/>
    <x v="2"/>
    <n v="1988"/>
    <s v="November 18, 1988 (United States)"/>
    <x v="38"/>
    <n v="3600"/>
    <s v="Ernest Thompson"/>
    <s v="Ernest Thompson"/>
    <s v="Robert Downey Jr."/>
    <s v="United States"/>
    <x v="5"/>
    <n v="5979011"/>
    <s v="Atlantic Entertainment Group"/>
    <n v="95"/>
    <n v="118.3"/>
    <n v="10126762.933296276"/>
    <x v="0"/>
  </r>
  <r>
    <n v="2012"/>
    <x v="0"/>
    <x v="1"/>
    <n v="2009"/>
    <s v="November 13, 2009 (United States)"/>
    <x v="38"/>
    <n v="360000"/>
    <s v="Roland Emmerich"/>
    <s v="Roland Emmerich"/>
    <s v="John Cusack"/>
    <s v="United States"/>
    <x v="158"/>
    <n v="791217826"/>
    <s v="Columbia Pictures"/>
    <n v="158"/>
    <n v="214.5"/>
    <n v="1195853529.6736112"/>
    <x v="0"/>
  </r>
  <r>
    <s v="21 &amp; Over"/>
    <x v="2"/>
    <x v="0"/>
    <n v="2013"/>
    <s v="March 1, 2013 (United States)"/>
    <x v="38"/>
    <n v="73000"/>
    <s v="Jon Lucas"/>
    <s v="Jon Lucas"/>
    <s v="Miles Teller"/>
    <s v="United States"/>
    <x v="29"/>
    <n v="48065672"/>
    <s v="Relativity Media"/>
    <n v="93"/>
    <n v="233"/>
    <n v="96099804.845144346"/>
    <x v="0"/>
  </r>
  <r>
    <s v="28 Hotel Rooms"/>
    <x v="3"/>
    <x v="2"/>
    <n v="2012"/>
    <s v="November 9, 2012 (United States)"/>
    <x v="38"/>
    <n v="3200"/>
    <s v="Matt Ross"/>
    <s v="Matt Ross"/>
    <s v="Marin Ireland"/>
    <s v="United States"/>
    <x v="1"/>
    <n v="131208"/>
    <s v="Mott Street Pictures"/>
    <n v="82"/>
    <n v="229.6"/>
    <n v="293532.14096916298"/>
    <x v="1"/>
  </r>
  <r>
    <s v="7 Days in Entebbe"/>
    <x v="0"/>
    <x v="1"/>
    <n v="2018"/>
    <s v="March 16, 2018 (United States)"/>
    <x v="38"/>
    <n v="15000"/>
    <s v="JosÃ© Padilha"/>
    <s v="Gregory Burke"/>
    <s v="Batsheva Dance Company"/>
    <s v="United Kingdom"/>
    <x v="1"/>
    <n v="8771432"/>
    <s v="Participant"/>
    <n v="107"/>
    <n v="251.1"/>
    <n v="17034132.124920331"/>
    <x v="1"/>
  </r>
  <r>
    <s v="8 Â½ Women"/>
    <x v="2"/>
    <x v="0"/>
    <n v="1999"/>
    <s v="December 10, 1999 (United Kingdom)"/>
    <x v="38"/>
    <n v="3900"/>
    <s v="Peter Greenaway"/>
    <s v="Peter Greenaway"/>
    <s v="John Standing"/>
    <s v="United Kingdom"/>
    <x v="1"/>
    <n v="437568"/>
    <s v="Woodline Productions"/>
    <n v="118"/>
    <n v="166.6"/>
    <n v="592827.78835037793"/>
    <x v="1"/>
  </r>
  <r>
    <s v="8 Million Ways to Die"/>
    <x v="2"/>
    <x v="1"/>
    <n v="1986"/>
    <s v="April 25, 1986 (United States)"/>
    <x v="38"/>
    <n v="4700"/>
    <s v="Hal Ashby"/>
    <s v="Lawrence Block"/>
    <s v="Jeff Bridges"/>
    <s v="United States"/>
    <x v="40"/>
    <n v="1305114"/>
    <s v="Producers Sales Organization (PSO)"/>
    <n v="115"/>
    <n v="109.6"/>
    <n v="2105178.590788777"/>
    <x v="0"/>
  </r>
  <r>
    <s v="A Dangerous Woman"/>
    <x v="2"/>
    <x v="2"/>
    <n v="1993"/>
    <s v="December 3, 1993 (United States)"/>
    <x v="38"/>
    <n v="1600"/>
    <s v="Stephen Gyllenhaal"/>
    <s v="Mary McGarry Morris"/>
    <s v="Debra Winger"/>
    <s v="United States"/>
    <x v="1"/>
    <n v="1497222"/>
    <s v="Island World"/>
    <n v="102"/>
    <n v="144.5"/>
    <n v="2335911.6405529953"/>
    <x v="1"/>
  </r>
  <r>
    <s v="A New Life"/>
    <x v="0"/>
    <x v="0"/>
    <n v="1988"/>
    <s v="March 25, 1988 (United States)"/>
    <x v="38"/>
    <n v="497"/>
    <s v="Alan Alda"/>
    <s v="Alan Alda"/>
    <s v="Alan Alda"/>
    <s v="United States"/>
    <x v="1"/>
    <n v="7721852"/>
    <s v="Paramount Pictures"/>
    <n v="104"/>
    <n v="118.3"/>
    <n v="12787219.045652173"/>
    <x v="1"/>
  </r>
  <r>
    <s v="A Very Brady Sequel"/>
    <x v="0"/>
    <x v="0"/>
    <n v="1996"/>
    <s v="August 23, 1996 (United States)"/>
    <x v="38"/>
    <n v="10000"/>
    <s v="Arlene Sanford"/>
    <s v="Sherwood Schwartz"/>
    <s v="Shelley Long"/>
    <s v="United States"/>
    <x v="2"/>
    <n v="21440752"/>
    <s v="Paramount Pictures"/>
    <n v="90"/>
    <n v="156.9"/>
    <n v="28453820.271777"/>
    <x v="0"/>
  </r>
  <r>
    <s v="Ae Dil Hai Mushkil"/>
    <x v="3"/>
    <x v="2"/>
    <n v="2016"/>
    <s v="October 28, 2016 (United States)"/>
    <x v="38"/>
    <n v="22000"/>
    <s v="Karan Johar"/>
    <s v="Karan Johar"/>
    <s v="Ranbir Kapoor"/>
    <s v="India"/>
    <x v="1"/>
    <n v="31668920"/>
    <s v="ADHM Films"/>
    <n v="158"/>
    <n v="240"/>
    <n v="44986106.871794865"/>
    <x v="1"/>
  </r>
  <r>
    <s v="Air America"/>
    <x v="2"/>
    <x v="1"/>
    <n v="1990"/>
    <s v="August 10, 1990 (United States)"/>
    <x v="38"/>
    <n v="27000"/>
    <s v="Roger Spottiswoode"/>
    <s v="Christopher Robbins"/>
    <s v="Mel Gibson"/>
    <s v="United States"/>
    <x v="46"/>
    <n v="33461269"/>
    <s v="Carolco Pictures"/>
    <n v="113"/>
    <n v="130.69999999999999"/>
    <n v="78008023.445294574"/>
    <x v="0"/>
  </r>
  <r>
    <s v="Alaska"/>
    <x v="1"/>
    <x v="3"/>
    <n v="1996"/>
    <s v="August 14, 1996 (United States)"/>
    <x v="38"/>
    <n v="5200"/>
    <s v="Fraser C. Heston"/>
    <s v="Andy Burg"/>
    <s v="Thora Birch"/>
    <s v="United States"/>
    <x v="16"/>
    <n v="11829959"/>
    <s v="Castle Rock Entertainment"/>
    <n v="109"/>
    <n v="156.9"/>
    <n v="26465407.542584434"/>
    <x v="0"/>
  </r>
  <r>
    <s v="All the Pretty Horses"/>
    <x v="0"/>
    <x v="2"/>
    <n v="2000"/>
    <s v="December 25, 2000 (United States)"/>
    <x v="38"/>
    <n v="13000"/>
    <s v="Billy Bob Thornton"/>
    <s v="Cormac McCarthy"/>
    <s v="Matt Damon"/>
    <s v="United States"/>
    <x v="75"/>
    <n v="18133495"/>
    <s v="Columbia Pictures"/>
    <n v="116"/>
    <n v="172.2"/>
    <n v="55474657.896586344"/>
    <x v="0"/>
  </r>
  <r>
    <s v="Almost Heroes"/>
    <x v="0"/>
    <x v="3"/>
    <n v="1998"/>
    <s v="May 29, 1998 (United States)"/>
    <x v="38"/>
    <n v="16000"/>
    <s v="Christopher Guest"/>
    <s v="Mark Nutter"/>
    <s v="Chris Farley"/>
    <s v="United States"/>
    <x v="8"/>
    <n v="6136856"/>
    <s v="Turner Pictures (I)"/>
    <n v="90"/>
    <n v="163"/>
    <n v="8314362.0417963527"/>
    <x v="0"/>
  </r>
  <r>
    <s v="An Interview with God"/>
    <x v="7"/>
    <x v="2"/>
    <n v="2018"/>
    <s v="August 21, 2018 (United States)"/>
    <x v="38"/>
    <n v="3400"/>
    <s v="Perry Lang"/>
    <s v="Ken Aguado"/>
    <s v="David Strathairn"/>
    <s v="United States"/>
    <x v="1"/>
    <n v="2251795"/>
    <s v="Astute Films"/>
    <n v="97"/>
    <n v="251.1"/>
    <n v="3513169.157706093"/>
    <x v="1"/>
  </r>
  <r>
    <s v="And So It Goes"/>
    <x v="0"/>
    <x v="0"/>
    <n v="2014"/>
    <s v="July 25, 2014 (United States)"/>
    <x v="38"/>
    <n v="13000"/>
    <s v="Rob Reiner"/>
    <s v="Mark Andrus"/>
    <s v="Michael Douglas"/>
    <s v="United States"/>
    <x v="40"/>
    <n v="25419147"/>
    <s v="ASIG Productions"/>
    <n v="94"/>
    <n v="236.7"/>
    <n v="34438479.728323698"/>
    <x v="0"/>
  </r>
  <r>
    <s v="Angels Crest"/>
    <x v="2"/>
    <x v="2"/>
    <n v="2011"/>
    <s v="December 30, 2011 (United States)"/>
    <x v="38"/>
    <n v="1900"/>
    <s v="Gaby Dellal"/>
    <s v="Leslie Schwartz"/>
    <s v="Thomas Dekker"/>
    <s v="Canada"/>
    <x v="1"/>
    <n v="2037"/>
    <s v="Process Film"/>
    <n v="92"/>
    <n v="224.9"/>
    <n v="3504.6521739130435"/>
    <x v="1"/>
  </r>
  <r>
    <s v="Aria"/>
    <x v="2"/>
    <x v="0"/>
    <n v="1987"/>
    <s v="September 15, 1987 (United States)"/>
    <x v="38"/>
    <n v="2600"/>
    <s v="Directors"/>
    <s v="Robert Altman"/>
    <s v="John Hurt"/>
    <s v="United Kingdom"/>
    <x v="1"/>
    <n v="1028679"/>
    <s v="Lightyear Entertainment"/>
    <n v="90"/>
    <n v="113.6"/>
    <n v="2859840.2490875917"/>
    <x v="1"/>
  </r>
  <r>
    <s v="Avenging Force"/>
    <x v="2"/>
    <x v="1"/>
    <n v="1986"/>
    <s v="September 12, 1986 (United States)"/>
    <x v="38"/>
    <n v="2600"/>
    <s v="Sam Firstenberg"/>
    <s v="James Booth"/>
    <s v="Michael Dudikoff"/>
    <s v="United States"/>
    <x v="81"/>
    <n v="4679650"/>
    <s v="The Cannon Group"/>
    <n v="104"/>
    <n v="109.6"/>
    <n v="8280425.9872241579"/>
    <x v="0"/>
  </r>
  <r>
    <s v="BÃ©bÃ©'s Kids"/>
    <x v="0"/>
    <x v="5"/>
    <n v="1992"/>
    <s v="July 31, 1992 (United States)"/>
    <x v="38"/>
    <n v="4900"/>
    <s v="Bruce W. Smith"/>
    <s v="Robin Harris"/>
    <s v="Faizon Love"/>
    <s v="United States"/>
    <x v="1"/>
    <n v="8442162"/>
    <s v="Hyperion Pictures"/>
    <n v="72"/>
    <n v="140.30000000000001"/>
    <n v="11947639.393404551"/>
    <x v="1"/>
  </r>
  <r>
    <s v="Babe: Pig in the City"/>
    <x v="1"/>
    <x v="3"/>
    <n v="1998"/>
    <s v="November 25, 1998 (United States)"/>
    <x v="38"/>
    <n v="32000"/>
    <s v="George Miller"/>
    <s v="George Miller"/>
    <s v="Magda Szubanski"/>
    <s v="Australia"/>
    <x v="68"/>
    <n v="69131860"/>
    <s v="Kennedy Miller Productions"/>
    <n v="97"/>
    <n v="163"/>
    <n v="91744241.036585361"/>
    <x v="0"/>
  </r>
  <r>
    <s v="Bad Moon"/>
    <x v="2"/>
    <x v="4"/>
    <n v="1996"/>
    <s v="November 1, 1996 (United States)"/>
    <x v="38"/>
    <n v="6200"/>
    <s v="Eric Red"/>
    <s v="Wayne Smith"/>
    <s v="Mariel Hemingway"/>
    <s v="United States"/>
    <x v="5"/>
    <n v="1060264"/>
    <s v="Morgan Creek Entertainment"/>
    <n v="80"/>
    <n v="156.9"/>
    <n v="3002439.0408921936"/>
    <x v="0"/>
  </r>
  <r>
    <s v="Bad News Bears"/>
    <x v="0"/>
    <x v="0"/>
    <n v="2005"/>
    <s v="July 22, 2005 (United States)"/>
    <x v="38"/>
    <n v="21000"/>
    <s v="Richard Linklater"/>
    <s v="Bill Lancaster"/>
    <s v="Billy Bob Thornton"/>
    <s v="United States"/>
    <x v="46"/>
    <n v="34252847"/>
    <s v="Paramount Pictures"/>
    <n v="113"/>
    <n v="195.3"/>
    <n v="46406591.733659402"/>
    <x v="0"/>
  </r>
  <r>
    <s v="Bait"/>
    <x v="2"/>
    <x v="1"/>
    <n v="2000"/>
    <s v="September 15, 2000 (United States)"/>
    <x v="38"/>
    <n v="11000"/>
    <s v="Antoine Fuqua"/>
    <s v="Andrew Scheinman"/>
    <s v="Jamie Foxx"/>
    <s v="Canada"/>
    <x v="127"/>
    <n v="15471969"/>
    <s v="Castle Rock Entertainment"/>
    <n v="119"/>
    <n v="172.2"/>
    <n v="21978130.323076919"/>
    <x v="0"/>
  </r>
  <r>
    <s v="Battleship"/>
    <x v="0"/>
    <x v="1"/>
    <n v="2012"/>
    <s v="May 18, 2012 (United States)"/>
    <x v="38"/>
    <n v="240000"/>
    <s v="Peter Berg"/>
    <s v="Jon Hoeber"/>
    <s v="Alexander SkarsgÃ¥rd"/>
    <s v="United States"/>
    <x v="190"/>
    <n v="303025485"/>
    <s v="Universal Pictures"/>
    <n v="131"/>
    <n v="229.6"/>
    <n v="390079701.22306716"/>
    <x v="0"/>
  </r>
  <r>
    <s v="Beautiful Creatures"/>
    <x v="2"/>
    <x v="0"/>
    <n v="2000"/>
    <s v="January 19, 2001 (United Kingdom)"/>
    <x v="38"/>
    <n v="3600"/>
    <s v="Bill Eagles"/>
    <s v="Simon Donald"/>
    <s v="Rachel Weisz"/>
    <s v="United Kingdom"/>
    <x v="1"/>
    <n v="313768"/>
    <s v="Arts Council of England"/>
    <n v="86"/>
    <n v="172.2"/>
    <n v="771008.94838709675"/>
    <x v="1"/>
  </r>
  <r>
    <s v="Beowulf &amp; Grendel"/>
    <x v="2"/>
    <x v="1"/>
    <n v="2005"/>
    <s v="March 9, 2006 (Thailand)"/>
    <x v="38"/>
    <n v="18000"/>
    <s v="Sturla Gunnarsson"/>
    <s v="Anonymous"/>
    <s v="Hringur Ingvarsson"/>
    <s v="Canada"/>
    <x v="1"/>
    <n v="92076"/>
    <s v="Movision"/>
    <n v="103"/>
    <n v="195.3"/>
    <n v="158416.47204968944"/>
    <x v="1"/>
  </r>
  <r>
    <s v="Better Late Than Never"/>
    <x v="1"/>
    <x v="0"/>
    <n v="1983"/>
    <s v="April 15, 1983 (United States)"/>
    <x v="38"/>
    <n v="115"/>
    <s v="Bryan Forbes"/>
    <s v="Gwen Davis"/>
    <s v="David Niven"/>
    <s v="United Kingdom"/>
    <x v="1"/>
    <m/>
    <s v="Golden Harvest Company"/>
    <n v="89"/>
    <n v="99.6"/>
    <s v="Missing"/>
    <x v="1"/>
  </r>
  <r>
    <s v="Black Sheep"/>
    <x v="3"/>
    <x v="0"/>
    <n v="2006"/>
    <s v="March 29, 2007 (New Zealand)"/>
    <x v="38"/>
    <n v="40000"/>
    <s v="Jonathan King"/>
    <s v="Jonathan King"/>
    <s v="Oliver Driver"/>
    <s v="New Zealand"/>
    <x v="1"/>
    <n v="4947717"/>
    <s v="New Zealand Film Commission"/>
    <n v="87"/>
    <n v="201.6"/>
    <n v="7719249.2058371734"/>
    <x v="1"/>
  </r>
  <r>
    <s v="Blade: Trinity"/>
    <x v="2"/>
    <x v="1"/>
    <n v="2004"/>
    <s v="December 8, 2004 (United States)"/>
    <x v="38"/>
    <n v="169000"/>
    <s v="David S. Goyer"/>
    <s v="David S. Goyer"/>
    <s v="Wesley Snipes"/>
    <s v="United States"/>
    <x v="93"/>
    <n v="131977904"/>
    <s v="New Line Cinema"/>
    <n v="113"/>
    <n v="188.9"/>
    <n v="307679168.69778121"/>
    <x v="0"/>
  </r>
  <r>
    <s v="Blame It on Rio"/>
    <x v="2"/>
    <x v="0"/>
    <n v="1984"/>
    <s v="February 17, 1984 (United States)"/>
    <x v="38"/>
    <n v="10000"/>
    <s v="Stanley Donen"/>
    <s v="Charlie Peters"/>
    <s v="Michael Caine"/>
    <s v="United States"/>
    <x v="1"/>
    <n v="18644570"/>
    <s v="Sherwood Productions"/>
    <n v="100"/>
    <n v="103.9"/>
    <n v="40491806.69280114"/>
    <x v="1"/>
  </r>
  <r>
    <s v="BrÃ¼no"/>
    <x v="2"/>
    <x v="0"/>
    <n v="2009"/>
    <s v="July 10, 2009 (United States)"/>
    <x v="38"/>
    <n v="146000"/>
    <s v="Larry Charles"/>
    <s v="Sacha Baron Cohen"/>
    <s v="Sacha Baron Cohen"/>
    <s v="United States"/>
    <x v="47"/>
    <n v="138805831"/>
    <s v="Universal Pictures"/>
    <n v="81"/>
    <n v="214.5"/>
    <n v="259473231.32331288"/>
    <x v="0"/>
  </r>
  <r>
    <s v="Breakin'"/>
    <x v="1"/>
    <x v="0"/>
    <n v="1984"/>
    <s v="May 4, 1984 (United States)"/>
    <x v="38"/>
    <n v="6000"/>
    <s v="Joel Silberg"/>
    <s v="Charles Parker"/>
    <s v="Lucinda Dickey"/>
    <s v="United States"/>
    <x v="1"/>
    <n v="38682707"/>
    <s v="Golan-Globus Productions"/>
    <n v="90"/>
    <n v="103.9"/>
    <n v="118339566.49497992"/>
    <x v="1"/>
  </r>
  <r>
    <s v="Bulletproof"/>
    <x v="2"/>
    <x v="1"/>
    <n v="1996"/>
    <s v="September 6, 1996 (United States)"/>
    <x v="38"/>
    <n v="36000"/>
    <s v="Ernest R. Dickerson"/>
    <s v="Joe Gayton"/>
    <s v="Damon Wayans"/>
    <s v="United States"/>
    <x v="13"/>
    <n v="22611954"/>
    <s v="Universal Pictures"/>
    <n v="84"/>
    <n v="156.9"/>
    <n v="40010815.236933798"/>
    <x v="0"/>
  </r>
  <r>
    <s v="Captain Ron"/>
    <x v="0"/>
    <x v="3"/>
    <n v="1992"/>
    <s v="September 18, 1992 (United States)"/>
    <x v="38"/>
    <n v="21000"/>
    <s v="Thom Eberhardt"/>
    <s v="John Dwyer"/>
    <s v="Kurt Russell"/>
    <s v="United States"/>
    <x v="3"/>
    <n v="22518097"/>
    <s v="Touchstone Pictures"/>
    <n v="100"/>
    <n v="140.30000000000001"/>
    <n v="33098235.194886632"/>
    <x v="0"/>
  </r>
  <r>
    <s v="Castaway"/>
    <x v="2"/>
    <x v="3"/>
    <n v="1986"/>
    <s v="September 11, 1987 (United States)"/>
    <x v="38"/>
    <n v="3100"/>
    <s v="Nicolas Roeg"/>
    <s v="Lucy Irvine"/>
    <s v="Oliver Reed"/>
    <s v="United Kingdom"/>
    <x v="1"/>
    <m/>
    <s v="Cannon Screen Entertainment"/>
    <n v="117"/>
    <n v="109.6"/>
    <s v="Missing"/>
    <x v="1"/>
  </r>
  <r>
    <s v="Caveman"/>
    <x v="1"/>
    <x v="0"/>
    <n v="1981"/>
    <s v="April 17, 1981 (United States)"/>
    <x v="38"/>
    <n v="7300"/>
    <s v="Carl Gottlieb"/>
    <s v="Rudy De Luca"/>
    <s v="Ringo Starr"/>
    <s v="United States"/>
    <x v="1"/>
    <n v="15965924"/>
    <s v="Estudios Churubusco Azteca S.A."/>
    <n v="91"/>
    <n v="90.9"/>
    <n v="22595527.370181143"/>
    <x v="1"/>
  </r>
  <r>
    <s v="Chasing the Dragon II: Wild Wild Bunch"/>
    <x v="3"/>
    <x v="1"/>
    <n v="2019"/>
    <s v="June 7, 2019 (United States)"/>
    <x v="38"/>
    <n v="523"/>
    <s v="Jason Kwan"/>
    <s v="Koon-Nam Lui"/>
    <s v="Tony Ka Fai Leung"/>
    <s v="China"/>
    <x v="1"/>
    <n v="45738461"/>
    <s v="Bona Film Group"/>
    <n v="101"/>
    <n v="255.7"/>
    <n v="94038522.717273951"/>
    <x v="1"/>
  </r>
  <r>
    <s v="Child's Play"/>
    <x v="2"/>
    <x v="2"/>
    <n v="2019"/>
    <s v="June 21, 2019 (United States)"/>
    <x v="38"/>
    <n v="47000"/>
    <s v="Lars Klevberg"/>
    <s v="Tyler Burton Smith"/>
    <s v="Tim Matheson"/>
    <s v="Canada"/>
    <x v="20"/>
    <n v="44907074"/>
    <s v="Orion Pictures"/>
    <n v="90"/>
    <n v="255.7"/>
    <n v="83945922.992638037"/>
    <x v="0"/>
  </r>
  <r>
    <s v="Cirque du Freak: the Vampire's Assistant"/>
    <x v="0"/>
    <x v="1"/>
    <n v="2009"/>
    <s v="October 23, 2009 (United States)"/>
    <x v="38"/>
    <n v="44000"/>
    <s v="Paul Weitz"/>
    <s v="Paul Weitz"/>
    <s v="Chris Massoglia"/>
    <s v="United States"/>
    <x v="28"/>
    <n v="39291383"/>
    <s v="Universal Pictures"/>
    <n v="109"/>
    <n v="214.5"/>
    <n v="57752457.308731303"/>
    <x v="0"/>
  </r>
  <r>
    <s v="Clash of the Titans"/>
    <x v="0"/>
    <x v="1"/>
    <n v="2010"/>
    <s v="April 2, 2010 (United States)"/>
    <x v="38"/>
    <n v="274000"/>
    <s v="Louis Leterrier"/>
    <s v="Travis Beacham"/>
    <s v="Sam Worthington"/>
    <s v="United States"/>
    <x v="43"/>
    <n v="493214993"/>
    <s v="Warner Bros."/>
    <n v="106"/>
    <n v="218.1"/>
    <n v="1508861529.7901607"/>
    <x v="0"/>
  </r>
  <r>
    <s v="Cobra"/>
    <x v="2"/>
    <x v="1"/>
    <n v="1986"/>
    <s v="May 23, 1986 (United States)"/>
    <x v="38"/>
    <n v="69000"/>
    <s v="George P. Cosmatos"/>
    <s v="Paula Gosling"/>
    <s v="Sylvester Stallone"/>
    <s v="United States"/>
    <x v="13"/>
    <n v="49042224"/>
    <s v="Warner Bros."/>
    <n v="87"/>
    <n v="109.6"/>
    <n v="136342752.30656937"/>
    <x v="0"/>
  </r>
  <r>
    <s v="Cradle 2 the Grave"/>
    <x v="2"/>
    <x v="1"/>
    <n v="2003"/>
    <s v="February 28, 2003 (United States)"/>
    <x v="38"/>
    <n v="42000"/>
    <s v="Andrzej Bartkowiak"/>
    <s v="John O'Brien"/>
    <s v="Jet Li"/>
    <s v="United States"/>
    <x v="13"/>
    <n v="56489558"/>
    <s v="Warner Bros."/>
    <n v="101"/>
    <n v="184"/>
    <n v="112942049.36089239"/>
    <x v="0"/>
  </r>
  <r>
    <s v="CrissCross"/>
    <x v="2"/>
    <x v="6"/>
    <n v="1992"/>
    <s v="May 8, 1992 (United States)"/>
    <x v="38"/>
    <n v="1800"/>
    <s v="Chris Menges"/>
    <s v="Scott Sommer"/>
    <s v="Goldie Hawn"/>
    <s v="United States"/>
    <x v="62"/>
    <n v="3052738"/>
    <s v="Hawn / Sylbert Movie Company"/>
    <n v="100"/>
    <n v="140.30000000000001"/>
    <n v="5795447.1563862925"/>
    <x v="0"/>
  </r>
  <r>
    <s v="Crossing the Line"/>
    <x v="2"/>
    <x v="6"/>
    <n v="1990"/>
    <s v="August 31, 1990 (United Kingdom)"/>
    <x v="38"/>
    <n v="1000"/>
    <s v="David Leland"/>
    <s v="William McIlvanney"/>
    <s v="Kenny Ireland"/>
    <s v="United Kingdom"/>
    <x v="1"/>
    <n v="59227"/>
    <s v="Palace Pictures"/>
    <n v="93"/>
    <n v="130.69999999999999"/>
    <n v="89516.204861111109"/>
    <x v="1"/>
  </r>
  <r>
    <s v="Cry Wolf"/>
    <x v="0"/>
    <x v="2"/>
    <n v="2005"/>
    <s v="September 16, 2005 (United States)"/>
    <x v="38"/>
    <n v="26000"/>
    <s v="Jeff Wadlow"/>
    <s v="Jeff Wadlow"/>
    <s v="Julian Morris"/>
    <s v="United States"/>
    <x v="11"/>
    <n v="32586408"/>
    <s v="Rogue Pictures"/>
    <n v="90"/>
    <n v="195.3"/>
    <n v="41947944.730038024"/>
    <x v="0"/>
  </r>
  <r>
    <s v="Daddy's Little Girls"/>
    <x v="0"/>
    <x v="2"/>
    <n v="2007"/>
    <s v="February 14, 2007 (United States)"/>
    <x v="38"/>
    <n v="7200"/>
    <s v="Tyler Perry"/>
    <s v="Tyler Perry"/>
    <s v="Gabrielle Union"/>
    <s v="United States"/>
    <x v="20"/>
    <n v="31609243"/>
    <s v="Lions Gate Films"/>
    <n v="100"/>
    <n v="207.3"/>
    <n v="64988774.238191627"/>
    <x v="0"/>
  </r>
  <r>
    <s v="Devil in the Flesh"/>
    <x v="10"/>
    <x v="2"/>
    <n v="1986"/>
    <s v="May 22, 1987 (United States)"/>
    <x v="38"/>
    <n v="1400"/>
    <s v="Marco Bellocchio"/>
    <s v="Marco Bellocchio"/>
    <s v="Maruschka Detmers"/>
    <s v="Italy"/>
    <x v="1"/>
    <n v="546904"/>
    <s v="L.P. Film"/>
    <n v="114"/>
    <n v="109.6"/>
    <n v="715200.20944206009"/>
    <x v="1"/>
  </r>
  <r>
    <s v="Diary of a Mad Black Woman"/>
    <x v="0"/>
    <x v="0"/>
    <n v="2005"/>
    <s v="February 25, 2005 (United States)"/>
    <x v="38"/>
    <n v="14000"/>
    <s v="Darren Grant"/>
    <s v="Tyler Perry"/>
    <s v="Kimberly Elise"/>
    <s v="United States"/>
    <x v="67"/>
    <n v="50652203"/>
    <s v="BET Pictures"/>
    <n v="116"/>
    <n v="195.3"/>
    <n v="140818670.20164233"/>
    <x v="0"/>
  </r>
  <r>
    <s v="Dream a Little Dream"/>
    <x v="0"/>
    <x v="0"/>
    <n v="1989"/>
    <s v="March 3, 1989 (United States)"/>
    <x v="38"/>
    <n v="6500"/>
    <s v="Marc Rocco"/>
    <s v="Daniel Jay Franklin"/>
    <s v="Corey Feldman"/>
    <s v="United States"/>
    <x v="1"/>
    <n v="5552441"/>
    <s v="Lightning Pictures"/>
    <n v="114"/>
    <n v="124"/>
    <n v="12944367.044376435"/>
    <x v="1"/>
  </r>
  <r>
    <s v="Drive Me Crazy"/>
    <x v="0"/>
    <x v="0"/>
    <n v="1999"/>
    <s v="October 1, 1999 (United States)"/>
    <x v="38"/>
    <n v="19000"/>
    <s v="John Schultz"/>
    <s v="Todd Strasser"/>
    <s v="Melissa Joan Hart"/>
    <s v="United States"/>
    <x v="174"/>
    <n v="22593409"/>
    <s v="Twentieth Century Fox"/>
    <n v="91"/>
    <n v="166.6"/>
    <n v="31564473.73819349"/>
    <x v="0"/>
  </r>
  <r>
    <s v="Eat Pray Love"/>
    <x v="0"/>
    <x v="7"/>
    <n v="2010"/>
    <s v="August 13, 2010 (United States)"/>
    <x v="38"/>
    <n v="92000"/>
    <s v="Ryan Murphy"/>
    <s v="Ryan Murphy"/>
    <s v="Julia Roberts"/>
    <s v="United States"/>
    <x v="48"/>
    <n v="204594016"/>
    <s v="Columbia Pictures"/>
    <n v="133"/>
    <n v="218.1"/>
    <n v="330014805.05664366"/>
    <x v="0"/>
  </r>
  <r>
    <s v="Echo Park"/>
    <x v="2"/>
    <x v="0"/>
    <n v="1985"/>
    <s v="July 25, 1986 (United States)"/>
    <x v="38"/>
    <n v="610"/>
    <s v="Robert Dornhelm"/>
    <s v="Michael Ventura"/>
    <s v="Susan Dey"/>
    <s v="United States"/>
    <x v="1"/>
    <m/>
    <s v="Sascha-Verleih"/>
    <n v="88"/>
    <n v="107.6"/>
    <s v="Missing"/>
    <x v="1"/>
  </r>
  <r>
    <s v="Encino Man"/>
    <x v="1"/>
    <x v="0"/>
    <n v="1992"/>
    <s v="May 22, 1992 (United States)"/>
    <x v="38"/>
    <n v="38000"/>
    <s v="Les Mayfield"/>
    <s v="George Zaloom"/>
    <s v="Sean Astin"/>
    <s v="United States"/>
    <x v="5"/>
    <n v="40693477"/>
    <s v="Encino Man Productions"/>
    <n v="88"/>
    <n v="140.30000000000001"/>
    <n v="54003930.496080138"/>
    <x v="0"/>
  </r>
  <r>
    <s v="End of Days"/>
    <x v="2"/>
    <x v="1"/>
    <n v="1999"/>
    <s v="November 24, 1999 (United States)"/>
    <x v="38"/>
    <n v="107000"/>
    <s v="Peter Hyams"/>
    <s v="Andrew W. Marlowe"/>
    <s v="Arnold Schwarzenegger"/>
    <s v="United States"/>
    <x v="26"/>
    <n v="211989043"/>
    <s v="Beacon Communications"/>
    <n v="122"/>
    <n v="166.6"/>
    <n v="568600892.62411976"/>
    <x v="0"/>
  </r>
  <r>
    <s v="Enough"/>
    <x v="0"/>
    <x v="6"/>
    <n v="2002"/>
    <s v="May 24, 2002 (United States)"/>
    <x v="38"/>
    <n v="41000"/>
    <s v="Michael Apted"/>
    <s v="Nicholas Kazan"/>
    <s v="Jennifer Lopez"/>
    <s v="United States"/>
    <x v="76"/>
    <n v="51806184"/>
    <s v="Columbia Pictures"/>
    <n v="115"/>
    <n v="179.9"/>
    <n v="191569711.95145631"/>
    <x v="0"/>
  </r>
  <r>
    <s v="Ernest Scared Stupid"/>
    <x v="1"/>
    <x v="0"/>
    <n v="1991"/>
    <s v="October 11, 1991 (United States)"/>
    <x v="38"/>
    <n v="11000"/>
    <s v="John R. Cherry III"/>
    <s v="John R. Cherry III"/>
    <s v="Jim Varney"/>
    <s v="United States"/>
    <x v="1"/>
    <n v="14143280"/>
    <s v="Touchstone Pictures"/>
    <n v="91"/>
    <n v="136.19999999999999"/>
    <n v="18206410.713983946"/>
    <x v="1"/>
  </r>
  <r>
    <s v="Fatal Instinct"/>
    <x v="0"/>
    <x v="0"/>
    <n v="1993"/>
    <s v="October 29, 1993 (United States)"/>
    <x v="38"/>
    <n v="7000"/>
    <s v="Carl Reiner"/>
    <s v="David O'Malley"/>
    <s v="Armand Assante"/>
    <s v="United States"/>
    <x v="1"/>
    <n v="7839327"/>
    <s v="Metro-Goldwyn-Mayer (MGM)"/>
    <n v="91"/>
    <n v="144.5"/>
    <n v="19263249.49112903"/>
    <x v="1"/>
  </r>
  <r>
    <s v="Final Destination 3"/>
    <x v="2"/>
    <x v="4"/>
    <n v="2006"/>
    <s v="February 10, 2006 (United States)"/>
    <x v="38"/>
    <n v="133000"/>
    <s v="James Wong"/>
    <s v="Glen Morgan"/>
    <s v="Mary Elizabeth Winstead"/>
    <s v="United States"/>
    <x v="13"/>
    <n v="118890272"/>
    <s v="New Line Cinema"/>
    <n v="93"/>
    <n v="201.6"/>
    <n v="141673312"/>
    <x v="0"/>
  </r>
  <r>
    <s v="Final Destination 5"/>
    <x v="2"/>
    <x v="1"/>
    <n v="2011"/>
    <s v="August 12, 2011 (United States)"/>
    <x v="38"/>
    <n v="109000"/>
    <s v="Steven Quale"/>
    <s v="Eric Heisserer"/>
    <s v="Nicholas D'Agosto"/>
    <s v="United States"/>
    <x v="28"/>
    <n v="157887643"/>
    <s v="New Line Cinema"/>
    <n v="92"/>
    <n v="224.9"/>
    <n v="288765695.21068424"/>
    <x v="0"/>
  </r>
  <r>
    <s v="Firewall"/>
    <x v="0"/>
    <x v="1"/>
    <n v="2006"/>
    <s v="February 10, 2006 (United States)"/>
    <x v="38"/>
    <n v="57000"/>
    <s v="Richard Loncraine"/>
    <s v="Joe Forte"/>
    <s v="Harrison Ford"/>
    <s v="United States"/>
    <x v="24"/>
    <n v="82751189"/>
    <s v="Warner Bros."/>
    <n v="105"/>
    <n v="201.6"/>
    <n v="129105413.6625704"/>
    <x v="0"/>
  </r>
  <r>
    <s v="Flight of the Intruder"/>
    <x v="0"/>
    <x v="1"/>
    <n v="1991"/>
    <s v="January 18, 1991 (United States)"/>
    <x v="38"/>
    <n v="6600"/>
    <s v="John Milius"/>
    <s v="Stephen Coonts"/>
    <s v="Danny Glover"/>
    <s v="United States"/>
    <x v="46"/>
    <n v="14587732"/>
    <s v="Paramount Pictures"/>
    <n v="115"/>
    <n v="136.19999999999999"/>
    <n v="44627328.718875498"/>
    <x v="0"/>
  </r>
  <r>
    <s v="For Richer or Poorer"/>
    <x v="0"/>
    <x v="0"/>
    <n v="1997"/>
    <s v="December 12, 1997 (United States)"/>
    <x v="38"/>
    <n v="10000"/>
    <s v="Bryan Spicer"/>
    <s v="Jana Howington"/>
    <s v="Tim Allen"/>
    <s v="United States"/>
    <x v="46"/>
    <n v="32748995"/>
    <s v="Universal Pictures"/>
    <n v="115"/>
    <n v="160.5"/>
    <n v="42826690.027896993"/>
    <x v="0"/>
  </r>
  <r>
    <s v="Friday After Next"/>
    <x v="2"/>
    <x v="0"/>
    <n v="2002"/>
    <s v="November 22, 2002 (United States)"/>
    <x v="38"/>
    <n v="26000"/>
    <s v="Marcus Raboy"/>
    <s v="Ice Cube"/>
    <s v="Ice Cube"/>
    <s v="United States"/>
    <x v="20"/>
    <n v="33526835"/>
    <s v="Avery Pix"/>
    <n v="85"/>
    <n v="179.9"/>
    <n v="86353564.027895182"/>
    <x v="0"/>
  </r>
  <r>
    <s v="Friends with Money"/>
    <x v="2"/>
    <x v="0"/>
    <n v="2006"/>
    <s v="April 21, 2006 (United States)"/>
    <x v="38"/>
    <n v="29000"/>
    <s v="Nicole Holofcener"/>
    <s v="Nicole Holofcener"/>
    <s v="Jennifer Aniston"/>
    <s v="United States"/>
    <x v="30"/>
    <n v="18245244"/>
    <s v="This Is That Productions"/>
    <n v="88"/>
    <n v="201.6"/>
    <n v="46993456.016906165"/>
    <x v="0"/>
  </r>
  <r>
    <s v="G.I. Joe: Retaliation"/>
    <x v="0"/>
    <x v="1"/>
    <n v="2013"/>
    <s v="March 28, 2013 (United States)"/>
    <x v="38"/>
    <n v="176000"/>
    <s v="Jon M. Chu"/>
    <s v="Rhett Reese"/>
    <s v="Dwayne Johnson"/>
    <s v="United States"/>
    <x v="99"/>
    <n v="375740705"/>
    <s v="Paramount Pictures"/>
    <n v="110"/>
    <n v="233"/>
    <n v="772524917.76990545"/>
    <x v="0"/>
  </r>
  <r>
    <s v="G.I. Joe: The Rise of Cobra"/>
    <x v="0"/>
    <x v="1"/>
    <n v="2009"/>
    <s v="August 7, 2009 (United States)"/>
    <x v="38"/>
    <n v="202000"/>
    <s v="Stephen Sommers"/>
    <s v="Stuart Beattie"/>
    <s v="Dennis Quaid"/>
    <s v="United States"/>
    <x v="153"/>
    <n v="302469017"/>
    <s v="Paramount Pictures"/>
    <n v="118"/>
    <n v="214.5"/>
    <n v="637801449.68788934"/>
    <x v="0"/>
  </r>
  <r>
    <s v="Gamer"/>
    <x v="2"/>
    <x v="1"/>
    <n v="2009"/>
    <s v="September 4, 2009 (United States)"/>
    <x v="38"/>
    <n v="131000"/>
    <s v="Mark Neveldine"/>
    <s v="Mark Neveldine"/>
    <s v="Gerard Butler"/>
    <s v="United States"/>
    <x v="24"/>
    <n v="40828540"/>
    <s v="Lionsgate"/>
    <n v="95"/>
    <n v="214.5"/>
    <n v="109511057.5528169"/>
    <x v="0"/>
  </r>
  <r>
    <s v="Georgia Rule"/>
    <x v="2"/>
    <x v="0"/>
    <n v="2007"/>
    <s v="May 11, 2007 (United States)"/>
    <x v="38"/>
    <n v="24000"/>
    <s v="Garry Marshall"/>
    <s v="Mark Andrus"/>
    <s v="Jane Fonda"/>
    <s v="United States"/>
    <x v="0"/>
    <n v="25000167"/>
    <s v="Morgan Creek Entertainment"/>
    <n v="113"/>
    <n v="207.3"/>
    <n v="73316177.910490841"/>
    <x v="0"/>
  </r>
  <r>
    <s v="Ghosts of Girlfriends Past"/>
    <x v="0"/>
    <x v="0"/>
    <n v="2009"/>
    <s v="May 1, 2009 (United States)"/>
    <x v="38"/>
    <n v="86000"/>
    <s v="Mark Waters"/>
    <s v="Jon Lucas"/>
    <s v="Matthew McConaughey"/>
    <s v="United States"/>
    <x v="191"/>
    <n v="102366815"/>
    <s v="Jon Shestack Productions"/>
    <n v="100"/>
    <n v="214.5"/>
    <n v="129963202.21041666"/>
    <x v="0"/>
  </r>
  <r>
    <s v="Gothika"/>
    <x v="2"/>
    <x v="4"/>
    <n v="2003"/>
    <s v="November 21, 2003 (United States)"/>
    <x v="38"/>
    <n v="108000"/>
    <s v="Mathieu Kassovitz"/>
    <s v="Sebastian Gutierrez"/>
    <s v="Halle Berry"/>
    <s v="United States"/>
    <x v="28"/>
    <n v="141591324"/>
    <s v="Columbia Pictures"/>
    <n v="98"/>
    <n v="184"/>
    <n v="200384934.61588481"/>
    <x v="0"/>
  </r>
  <r>
    <s v="Hall Pass"/>
    <x v="2"/>
    <x v="0"/>
    <n v="2011"/>
    <s v="February 25, 2011 (United States)"/>
    <x v="38"/>
    <n v="121000"/>
    <s v="Bobby Farrelly"/>
    <s v="Pete Jones"/>
    <s v="Owen Wilson"/>
    <s v="United States"/>
    <x v="115"/>
    <n v="86157237"/>
    <s v="New Line Cinema"/>
    <n v="105"/>
    <n v="224.9"/>
    <n v="263575402.75"/>
    <x v="0"/>
  </r>
  <r>
    <s v="Halloween H20: 20 Years Later"/>
    <x v="2"/>
    <x v="4"/>
    <n v="1998"/>
    <s v="August 5, 1998 (United States)"/>
    <x v="38"/>
    <n v="68000"/>
    <s v="Steve Miner"/>
    <s v="Debra Hill"/>
    <s v="Jamie Lee Curtis"/>
    <s v="United States"/>
    <x v="21"/>
    <n v="55041738"/>
    <s v="Dimension Films"/>
    <n v="86"/>
    <n v="163"/>
    <n v="66790989.918757468"/>
    <x v="0"/>
  </r>
  <r>
    <s v="Hard to Kill"/>
    <x v="2"/>
    <x v="1"/>
    <n v="1990"/>
    <s v="February 9, 1990 (United States)"/>
    <x v="38"/>
    <n v="28000"/>
    <s v="Bruce Malmuth"/>
    <s v="Steven McKay"/>
    <s v="Steven Seagal"/>
    <s v="United States"/>
    <x v="20"/>
    <n v="47410827"/>
    <s v="Warner Bros."/>
    <n v="96"/>
    <n v="130.69999999999999"/>
    <n v="55819470.583075725"/>
    <x v="0"/>
  </r>
  <r>
    <s v="Haywire"/>
    <x v="2"/>
    <x v="1"/>
    <n v="2011"/>
    <s v="January 20, 2012 (United States)"/>
    <x v="38"/>
    <n v="85000"/>
    <s v="Steven Soderbergh"/>
    <s v="Lem Dobbs"/>
    <s v="Gina Carano"/>
    <s v="Ireland"/>
    <x v="16"/>
    <n v="34513760"/>
    <s v="Relativity Media"/>
    <n v="93"/>
    <n v="224.9"/>
    <n v="74956113.129009262"/>
    <x v="0"/>
  </r>
  <r>
    <s v="Heaven Is for Real"/>
    <x v="1"/>
    <x v="7"/>
    <n v="2014"/>
    <s v="April 16, 2014 (United States)"/>
    <x v="38"/>
    <n v="26000"/>
    <s v="Randall Wallace"/>
    <s v="Randall Wallace"/>
    <s v="Greg Kinnear"/>
    <s v="United States"/>
    <x v="2"/>
    <n v="101982712"/>
    <s v="TriStar Pictures"/>
    <n v="99"/>
    <n v="236.7"/>
    <n v="311989280.58634537"/>
    <x v="0"/>
  </r>
  <r>
    <s v="Heaven's Prisoners"/>
    <x v="2"/>
    <x v="2"/>
    <n v="1996"/>
    <s v="May 17, 1996 (United States)"/>
    <x v="38"/>
    <n v="5100"/>
    <s v="Phil Joanou"/>
    <s v="James Lee Burke"/>
    <s v="Alec Baldwin"/>
    <s v="United States"/>
    <x v="13"/>
    <n v="5009305"/>
    <s v="PVM Entertainment"/>
    <n v="132"/>
    <n v="156.9"/>
    <n v="13436049.590669014"/>
    <x v="0"/>
  </r>
  <r>
    <s v="Her Alibi"/>
    <x v="1"/>
    <x v="0"/>
    <n v="1989"/>
    <s v="February 3, 1989 (United States)"/>
    <x v="38"/>
    <n v="6900"/>
    <s v="Bruce Beresford"/>
    <s v="Charlie Peters"/>
    <s v="Tom Selleck"/>
    <s v="United States"/>
    <x v="1"/>
    <n v="18699037"/>
    <s v="Warner Bros."/>
    <n v="94"/>
    <n v="124"/>
    <n v="30161972.33403917"/>
    <x v="1"/>
  </r>
  <r>
    <s v="High Life"/>
    <x v="2"/>
    <x v="3"/>
    <n v="2018"/>
    <s v="April 12, 2019 (United States)"/>
    <x v="38"/>
    <n v="31000"/>
    <s v="Claire Denis"/>
    <s v="Claire Denis"/>
    <s v="Robert Pattinson"/>
    <s v="France"/>
    <x v="1"/>
    <n v="2133033"/>
    <s v="Alcatraz Films"/>
    <n v="113"/>
    <n v="251.1"/>
    <n v="4972724.9816373372"/>
    <x v="1"/>
  </r>
  <r>
    <s v="High Spirits"/>
    <x v="0"/>
    <x v="0"/>
    <n v="1988"/>
    <s v="November 18, 1988 (United States)"/>
    <x v="38"/>
    <n v="8900"/>
    <s v="Neil Jordan"/>
    <s v="Neil Jordan"/>
    <s v="Peter O'Toole"/>
    <s v="Ireland"/>
    <x v="21"/>
    <n v="8578231"/>
    <s v="Vision PDG"/>
    <n v="99"/>
    <n v="118.3"/>
    <n v="10222084.418068049"/>
    <x v="0"/>
  </r>
  <r>
    <s v="Hollow Man"/>
    <x v="2"/>
    <x v="1"/>
    <n v="2000"/>
    <s v="August 4, 2000 (United States)"/>
    <x v="38"/>
    <n v="126000"/>
    <s v="Paul Verhoeven"/>
    <s v="Gary Scott Thompson"/>
    <s v="Kevin Bacon"/>
    <s v="United States"/>
    <x v="164"/>
    <n v="190213455"/>
    <s v="Columbia Pictures"/>
    <n v="112"/>
    <n v="172.2"/>
    <n v="336573982.22125435"/>
    <x v="0"/>
  </r>
  <r>
    <s v="Home Again"/>
    <x v="0"/>
    <x v="0"/>
    <n v="2017"/>
    <s v="September 8, 2017 (United States)"/>
    <x v="38"/>
    <n v="30000"/>
    <s v="Hallie Meyers-Shyer"/>
    <s v="Hallie Meyers-Shyer"/>
    <s v="Reese Witherspoon"/>
    <s v="United States"/>
    <x v="2"/>
    <n v="37270721"/>
    <s v="Black Bicycle Entertainment"/>
    <n v="97"/>
    <n v="245.1"/>
    <n v="52943537.010256402"/>
    <x v="0"/>
  </r>
  <r>
    <s v="Homegrown"/>
    <x v="2"/>
    <x v="0"/>
    <n v="1998"/>
    <s v="April 17, 1998 (United States)"/>
    <x v="38"/>
    <n v="4500"/>
    <s v="Stephen Gyllenhaal"/>
    <s v="Jonah Raskin"/>
    <s v="Billy Bob Thornton"/>
    <s v="United States"/>
    <x v="1"/>
    <n v="77910"/>
    <s v="Lakeshore International"/>
    <n v="102"/>
    <n v="163"/>
    <n v="169202.97220242338"/>
    <x v="1"/>
  </r>
  <r>
    <s v="Honeymoon in Vegas"/>
    <x v="0"/>
    <x v="0"/>
    <n v="1992"/>
    <s v="August 28, 1992 (United States)"/>
    <x v="38"/>
    <n v="17000"/>
    <s v="Andrew Bergman"/>
    <s v="Andrew Bergman"/>
    <s v="James Caan"/>
    <s v="United States"/>
    <x v="13"/>
    <n v="35208854"/>
    <s v="Castle Rock Entertainment"/>
    <n v="96"/>
    <n v="140.30000000000001"/>
    <n v="42724563.177220233"/>
    <x v="0"/>
  </r>
  <r>
    <s v="Hot Pursuit"/>
    <x v="0"/>
    <x v="0"/>
    <n v="1987"/>
    <s v="May 8, 1987 (United States)"/>
    <x v="38"/>
    <n v="3500"/>
    <s v="Steven Lisberger"/>
    <s v="Steven Lisberger"/>
    <s v="John Cusack"/>
    <s v="United States"/>
    <x v="1"/>
    <n v="4215849"/>
    <s v="RKO Pictures"/>
    <n v="93"/>
    <n v="113.6"/>
    <n v="5988667.5538461534"/>
    <x v="1"/>
  </r>
  <r>
    <s v="House Arrest"/>
    <x v="1"/>
    <x v="0"/>
    <n v="1996"/>
    <s v="August 14, 1996 (United States)"/>
    <x v="38"/>
    <n v="8200"/>
    <s v="Harry Winer"/>
    <s v="Michael Hitchcock"/>
    <s v="Jamie Lee Curtis"/>
    <s v="United States"/>
    <x v="1"/>
    <n v="7032782"/>
    <s v="Metro-Goldwyn-Mayer (MGM)"/>
    <n v="108"/>
    <n v="156.9"/>
    <n v="15733397.029368576"/>
    <x v="1"/>
  </r>
  <r>
    <s v="How I Got Into College"/>
    <x v="0"/>
    <x v="0"/>
    <n v="1989"/>
    <s v="May 19, 1989 (United States)"/>
    <x v="38"/>
    <n v="2100"/>
    <s v="Savage Steve Holland"/>
    <s v="Terrel Seltzer"/>
    <s v="Anthony Edwards"/>
    <s v="United States"/>
    <x v="20"/>
    <n v="1642239"/>
    <s v="Twentieth Century Fox"/>
    <n v="86"/>
    <n v="124"/>
    <n v="4404843.5149647892"/>
    <x v="0"/>
  </r>
  <r>
    <s v="Hudson Hawk"/>
    <x v="2"/>
    <x v="1"/>
    <n v="1991"/>
    <s v="May 24, 1991 (United States)"/>
    <x v="38"/>
    <n v="54000"/>
    <s v="Michael Lehmann"/>
    <s v="Bruce Willis"/>
    <s v="Bruce Willis"/>
    <s v="United States"/>
    <x v="93"/>
    <n v="17218080"/>
    <s v="TriStar Pictures"/>
    <n v="100"/>
    <n v="136.19999999999999"/>
    <n v="26023556.428571429"/>
    <x v="0"/>
  </r>
  <r>
    <s v="I Saw the Light"/>
    <x v="2"/>
    <x v="7"/>
    <n v="2015"/>
    <s v="April 1, 2016 (United States)"/>
    <x v="38"/>
    <n v="6700"/>
    <s v="Marc Abraham"/>
    <s v="Marc Abraham"/>
    <s v="Tom Hiddleston"/>
    <s v="United States"/>
    <x v="29"/>
    <n v="1767963"/>
    <s v="BRON Studios"/>
    <n v="123"/>
    <n v="237"/>
    <n v="4742062.7297535213"/>
    <x v="0"/>
  </r>
  <r>
    <s v="If Looks Could Kill"/>
    <x v="0"/>
    <x v="1"/>
    <n v="1991"/>
    <s v="March 15, 1991 (United States)"/>
    <x v="38"/>
    <n v="6600"/>
    <s v="William Dear"/>
    <s v="Fred Dekker"/>
    <s v="Richard Grieco"/>
    <s v="United States"/>
    <x v="1"/>
    <n v="7788597"/>
    <s v="Warner Bros."/>
    <n v="88"/>
    <n v="136.19999999999999"/>
    <n v="9451156.9330943841"/>
    <x v="1"/>
  </r>
  <r>
    <s v="Into the Forest"/>
    <x v="2"/>
    <x v="2"/>
    <n v="2015"/>
    <s v="July 29, 2016 (United States)"/>
    <x v="38"/>
    <n v="20000"/>
    <s v="Patricia Rozema"/>
    <s v="Patricia Rozema"/>
    <s v="Elliot Page"/>
    <s v="Canada"/>
    <x v="1"/>
    <n v="92166"/>
    <s v="Rhombus Media"/>
    <n v="101"/>
    <n v="237"/>
    <n v="148665.85600847006"/>
    <x v="1"/>
  </r>
  <r>
    <s v="Into the Storm"/>
    <x v="0"/>
    <x v="1"/>
    <n v="2014"/>
    <s v="August 8, 2014 (United States)"/>
    <x v="38"/>
    <n v="66000"/>
    <s v="Steven Quale"/>
    <s v="John Swetnam"/>
    <s v="Richard Armitage"/>
    <s v="United States"/>
    <x v="24"/>
    <n v="161502194"/>
    <s v="Broken Road Productions"/>
    <n v="89"/>
    <n v="236.7"/>
    <n v="251969884.85304657"/>
    <x v="0"/>
  </r>
  <r>
    <s v="Irreconcilable Differences"/>
    <x v="1"/>
    <x v="0"/>
    <n v="1984"/>
    <s v="September 28, 1984 (United States)"/>
    <x v="38"/>
    <n v="2900"/>
    <s v="Charles Shyer"/>
    <s v="Nancy Meyers"/>
    <s v="Ryan O'Neal"/>
    <s v="United States"/>
    <x v="14"/>
    <n v="12414210"/>
    <s v="Hemdale"/>
    <n v="113"/>
    <n v="103.9"/>
    <n v="20557661.885869566"/>
    <x v="0"/>
  </r>
  <r>
    <s v="Jack"/>
    <x v="0"/>
    <x v="0"/>
    <n v="1996"/>
    <s v="August 9, 1996 (United States)"/>
    <x v="38"/>
    <n v="57000"/>
    <s v="Francis Ford Coppola"/>
    <s v="James DeMonaco"/>
    <s v="Robin Williams"/>
    <s v="United States"/>
    <x v="37"/>
    <n v="58620973"/>
    <s v="Hollywood Pictures"/>
    <n v="113"/>
    <n v="156.9"/>
    <n v="99287440.095052809"/>
    <x v="0"/>
  </r>
  <r>
    <s v="Jigsaw"/>
    <x v="2"/>
    <x v="6"/>
    <n v="2017"/>
    <s v="October 27, 2017 (United States)"/>
    <x v="38"/>
    <n v="73000"/>
    <s v="Michael Spierig"/>
    <s v="Josh Stolberg"/>
    <s v="Matt Passmore"/>
    <s v="Canada"/>
    <x v="20"/>
    <n v="102952888"/>
    <s v="Twisted Pictures"/>
    <n v="92"/>
    <n v="245.1"/>
    <n v="124929291.01393867"/>
    <x v="0"/>
  </r>
  <r>
    <s v="Joe Versus the Volcano"/>
    <x v="1"/>
    <x v="0"/>
    <n v="1990"/>
    <s v="March 9, 1990 (United States)"/>
    <x v="38"/>
    <n v="35000"/>
    <s v="John Patrick Shanley"/>
    <s v="John Patrick Shanley"/>
    <s v="Tom Hanks"/>
    <s v="United States"/>
    <x v="13"/>
    <n v="39404261"/>
    <s v="Warner Bros."/>
    <n v="102"/>
    <n v="130.69999999999999"/>
    <n v="50660246.104219414"/>
    <x v="0"/>
  </r>
  <r>
    <s v="John Tucker Must Die"/>
    <x v="0"/>
    <x v="0"/>
    <n v="2006"/>
    <s v="July 28, 2006 (United States)"/>
    <x v="38"/>
    <n v="81000"/>
    <s v="Betty Thomas"/>
    <s v="Jeff Lowell"/>
    <s v="Jesse Metcalfe"/>
    <s v="United States"/>
    <x v="40"/>
    <n v="68844775"/>
    <s v="Twentieth Century Fox"/>
    <n v="89"/>
    <n v="201.6"/>
    <n v="96180664.569005042"/>
    <x v="0"/>
  </r>
  <r>
    <s v="Johnny Suede"/>
    <x v="2"/>
    <x v="0"/>
    <n v="1991"/>
    <s v="April 22, 1992 (France)"/>
    <x v="38"/>
    <n v="3800"/>
    <s v="Tom DiCillo"/>
    <s v="Tom DiCillo"/>
    <s v="Brad Pitt"/>
    <s v="Switzerland"/>
    <x v="121"/>
    <n v="90091"/>
    <s v="Arena"/>
    <n v="97"/>
    <n v="136.19999999999999"/>
    <n v="149188.73749999999"/>
    <x v="0"/>
  </r>
  <r>
    <s v="Journey 2: The Mysterious Island"/>
    <x v="1"/>
    <x v="1"/>
    <n v="2012"/>
    <s v="February 10, 2012 (United States)"/>
    <x v="38"/>
    <n v="96000"/>
    <s v="Brad Peyton"/>
    <s v="Brian Gunn"/>
    <s v="Josh Hutcherson"/>
    <s v="United States"/>
    <x v="22"/>
    <n v="335260290"/>
    <s v="New Line Cinema"/>
    <n v="94"/>
    <n v="229.6"/>
    <n v="823821051.31451607"/>
    <x v="0"/>
  </r>
  <r>
    <s v="Journey to the Center of the Earth"/>
    <x v="1"/>
    <x v="1"/>
    <n v="2008"/>
    <s v="July 11, 2008 (United States)"/>
    <x v="38"/>
    <n v="116000"/>
    <s v="Eric Brevig"/>
    <s v="Michael D. Weiss"/>
    <s v="Brendan Fraser"/>
    <s v="United States"/>
    <x v="48"/>
    <n v="244232688"/>
    <s v="New Line Cinema"/>
    <n v="93"/>
    <n v="215.3"/>
    <n v="569377965.06197405"/>
    <x v="0"/>
  </r>
  <r>
    <s v="Just Visiting"/>
    <x v="0"/>
    <x v="3"/>
    <n v="2001"/>
    <s v="April 6, 2001 (United States)"/>
    <x v="38"/>
    <n v="18000"/>
    <s v="Jean-Marie PoirÃ©"/>
    <s v="Jean-Marie PoirÃ©"/>
    <s v="Jean Reno"/>
    <s v="France"/>
    <x v="46"/>
    <n v="16176732"/>
    <s v="Gaumont"/>
    <n v="88"/>
    <n v="177.1"/>
    <n v="49488456.228915662"/>
    <x v="0"/>
  </r>
  <r>
    <s v="Kamikaze 89"/>
    <x v="3"/>
    <x v="14"/>
    <n v="1982"/>
    <s v="July 16, 1982 (West Germany)"/>
    <x v="38"/>
    <n v="665"/>
    <s v="Wolf Gremm"/>
    <s v="Robert Katz"/>
    <s v="Rainer Werner Fassbinder"/>
    <s v="West Germany"/>
    <x v="1"/>
    <n v="22440"/>
    <s v="Regina Ziegler Filmproduktion"/>
    <n v="106"/>
    <n v="96.5"/>
    <n v="55140.870967741932"/>
    <x v="1"/>
  </r>
  <r>
    <s v="Kin"/>
    <x v="0"/>
    <x v="1"/>
    <n v="2018"/>
    <s v="August 31, 2018 (United States)"/>
    <x v="38"/>
    <n v="16000"/>
    <s v="Jonathan Baker"/>
    <s v="Jonathan Baker"/>
    <s v="Myles Truitt"/>
    <s v="United States"/>
    <x v="8"/>
    <n v="10313019"/>
    <s v="Summit Entertainment"/>
    <n v="102"/>
    <n v="251.1"/>
    <n v="17078135.267934784"/>
    <x v="0"/>
  </r>
  <r>
    <s v="La Cage aux Folles II"/>
    <x v="2"/>
    <x v="0"/>
    <n v="1980"/>
    <s v="February 15, 1981 (United States)"/>
    <x v="38"/>
    <n v="1900"/>
    <s v="Ã‰douard Molinaro"/>
    <s v="Jean Poiret"/>
    <s v="Michel Serrault"/>
    <s v="France"/>
    <x v="1"/>
    <n v="6950125"/>
    <s v="Da.Ma. Cinematografica"/>
    <n v="102"/>
    <n v="82.4"/>
    <n v="13194411.760124611"/>
    <x v="1"/>
  </r>
  <r>
    <s v="Lara Croft: Tomb Raider"/>
    <x v="0"/>
    <x v="1"/>
    <n v="2001"/>
    <s v="June 15, 2001 (United States)"/>
    <x v="38"/>
    <n v="201000"/>
    <s v="Simon West"/>
    <s v="Sara B. Cooper"/>
    <s v="Angelina Jolie"/>
    <s v="United States"/>
    <x v="192"/>
    <n v="274703340"/>
    <s v="Paramount Pictures"/>
    <n v="100"/>
    <n v="177.1"/>
    <n v="549226428.46456695"/>
    <x v="0"/>
  </r>
  <r>
    <s v="Last Days"/>
    <x v="2"/>
    <x v="2"/>
    <n v="2005"/>
    <s v="May 13, 2005 (France)"/>
    <x v="38"/>
    <n v="22000"/>
    <s v="Gus Van Sant"/>
    <s v="Gus Van Sant"/>
    <s v="Michael Pitt"/>
    <s v="United States"/>
    <x v="1"/>
    <n v="2456454"/>
    <s v="HBO Films"/>
    <n v="97"/>
    <n v="195.3"/>
    <n v="4226321.4782608701"/>
    <x v="1"/>
  </r>
  <r>
    <s v="Leviathan"/>
    <x v="2"/>
    <x v="3"/>
    <n v="1989"/>
    <s v="March 17, 1989 (United States)"/>
    <x v="38"/>
    <n v="19000"/>
    <s v="George P. Cosmatos"/>
    <s v="David Webb Peoples"/>
    <s v="Peter Weller"/>
    <s v="United States"/>
    <x v="13"/>
    <n v="15704614"/>
    <s v="Filmauro"/>
    <n v="98"/>
    <n v="124"/>
    <n v="48044135.39959839"/>
    <x v="0"/>
  </r>
  <r>
    <s v="Life of Crime"/>
    <x v="2"/>
    <x v="0"/>
    <n v="2013"/>
    <s v="August 29, 2014 (Bahamas)"/>
    <x v="38"/>
    <n v="18000"/>
    <s v="Daniel Schechter"/>
    <s v="Daniel Schechter"/>
    <s v="Jennifer Aniston"/>
    <s v="United States"/>
    <x v="2"/>
    <n v="1456675"/>
    <s v="Abbolita Productions"/>
    <n v="98"/>
    <n v="233"/>
    <n v="4882825.880088008"/>
    <x v="0"/>
  </r>
  <r>
    <s v="Life or Something Like It"/>
    <x v="0"/>
    <x v="0"/>
    <n v="2002"/>
    <s v="April 26, 2002 (United States)"/>
    <x v="38"/>
    <n v="24000"/>
    <s v="Stephen Herek"/>
    <s v="John Scott Shepherd"/>
    <s v="Angelina Jolie"/>
    <s v="United States"/>
    <x v="28"/>
    <n v="16872671"/>
    <s v="New Regency Productions"/>
    <n v="103"/>
    <n v="179.9"/>
    <n v="23967845.47179487"/>
    <x v="0"/>
  </r>
  <r>
    <s v="Love Stinks"/>
    <x v="2"/>
    <x v="0"/>
    <n v="1999"/>
    <s v="September 10, 1999 (United States)"/>
    <x v="38"/>
    <n v="5000"/>
    <s v="Jeff Franklin"/>
    <s v="Jeff Franklin"/>
    <s v="French Stewart"/>
    <s v="United States"/>
    <x v="81"/>
    <n v="2924635"/>
    <s v="Baumgarten-Prophet Entertainment"/>
    <n v="94"/>
    <n v="166.6"/>
    <n v="5847350.9481627299"/>
    <x v="0"/>
  </r>
  <r>
    <s v="Love the Coopers"/>
    <x v="0"/>
    <x v="0"/>
    <n v="2015"/>
    <s v="November 13, 2015 (United States)"/>
    <x v="38"/>
    <n v="22000"/>
    <s v="Jessie Nelson"/>
    <s v="Steven Rogers"/>
    <s v="Steve Martin"/>
    <s v="United States"/>
    <x v="21"/>
    <n v="42426912"/>
    <s v="CBS Films"/>
    <n v="107"/>
    <n v="237"/>
    <n v="79309693.781595081"/>
    <x v="0"/>
  </r>
  <r>
    <s v="Mad Money"/>
    <x v="0"/>
    <x v="0"/>
    <n v="2008"/>
    <s v="January 18, 2008 (United States)"/>
    <x v="38"/>
    <n v="21000"/>
    <s v="Callie Khouri"/>
    <s v="Glenn Gers"/>
    <s v="Diane Keaton"/>
    <s v="United States"/>
    <x v="6"/>
    <n v="26412163"/>
    <s v="Big City Pictures"/>
    <n v="104"/>
    <n v="215.3"/>
    <n v="37518816.158974357"/>
    <x v="0"/>
  </r>
  <r>
    <s v="Mary Reilly"/>
    <x v="2"/>
    <x v="2"/>
    <n v="1996"/>
    <s v="February 23, 1996 (United States)"/>
    <x v="38"/>
    <n v="14000"/>
    <s v="Stephen Frears"/>
    <s v="Valerie Martin"/>
    <s v="Julia Roberts"/>
    <s v="United States"/>
    <x v="95"/>
    <n v="12379402"/>
    <s v="NFH Productions"/>
    <n v="108"/>
    <n v="156.9"/>
    <n v="21904783.910569105"/>
    <x v="0"/>
  </r>
  <r>
    <s v="Masterminds"/>
    <x v="0"/>
    <x v="7"/>
    <n v="2015"/>
    <s v="September 30, 2016 (United States)"/>
    <x v="38"/>
    <n v="52000"/>
    <s v="Jared Hess"/>
    <s v="Chris Bowman"/>
    <s v="Zach Galifianakis"/>
    <s v="United States"/>
    <x v="13"/>
    <n v="29674699"/>
    <s v="Broadway Video"/>
    <n v="95"/>
    <n v="237"/>
    <n v="56335705.827414326"/>
    <x v="0"/>
  </r>
  <r>
    <s v="Mike's Murder"/>
    <x v="2"/>
    <x v="2"/>
    <n v="1984"/>
    <s v="March 9, 1984 (United States)"/>
    <x v="38"/>
    <n v="822"/>
    <s v="James Bridges"/>
    <s v="James Bridges"/>
    <s v="Debra Winger"/>
    <s v="United States"/>
    <x v="193"/>
    <n v="1059966"/>
    <s v="Skyewiay"/>
    <n v="109"/>
    <n v="103.9"/>
    <n v="2058455.323135755"/>
    <x v="0"/>
  </r>
  <r>
    <s v="Millennium"/>
    <x v="0"/>
    <x v="2"/>
    <n v="1989"/>
    <s v="August 25, 1989 (United States)"/>
    <x v="38"/>
    <n v="6100"/>
    <s v="Michael Anderson"/>
    <s v="John Varley"/>
    <s v="Kris Kristofferson"/>
    <s v="United States"/>
    <x v="1"/>
    <n v="5777099"/>
    <s v="First Millenium Partnership"/>
    <n v="108"/>
    <n v="124"/>
    <n v="18241264.925388601"/>
    <x v="1"/>
  </r>
  <r>
    <s v="Mini's First Time"/>
    <x v="2"/>
    <x v="0"/>
    <n v="2006"/>
    <s v="July 14, 2006 (Canada)"/>
    <x v="38"/>
    <n v="8100"/>
    <s v="Nick Guthe"/>
    <s v="Nick Guthe"/>
    <s v="Alec Baldwin"/>
    <s v="United States"/>
    <x v="14"/>
    <n v="156318"/>
    <s v="Bold Films"/>
    <n v="91"/>
    <n v="201.6"/>
    <n v="236260.3898809524"/>
    <x v="0"/>
  </r>
  <r>
    <s v="Miss Bala"/>
    <x v="0"/>
    <x v="1"/>
    <n v="2019"/>
    <s v="February 1, 2019 (United States)"/>
    <x v="38"/>
    <n v="9900"/>
    <s v="Catherine Hardwicke"/>
    <s v="Gareth Dunnet-Alcocer"/>
    <s v="Gina Rodriguez"/>
    <s v="Mexico"/>
    <x v="10"/>
    <n v="15383580"/>
    <s v="Canana Films"/>
    <n v="104"/>
    <n v="255.7"/>
    <n v="30757065.787401572"/>
    <x v="0"/>
  </r>
  <r>
    <s v="Modern Girls"/>
    <x v="0"/>
    <x v="0"/>
    <n v="1986"/>
    <s v="November 7, 1986 (United States)"/>
    <x v="38"/>
    <n v="1300"/>
    <s v="Jerry Kramer"/>
    <s v="Laurie Craig"/>
    <s v="Daphne Zuniga"/>
    <s v="United States"/>
    <x v="1"/>
    <n v="604849"/>
    <m/>
    <n v="84"/>
    <n v="109.6"/>
    <n v="914174.05902777787"/>
    <x v="1"/>
  </r>
  <r>
    <s v="Monte Carlo"/>
    <x v="1"/>
    <x v="3"/>
    <n v="2011"/>
    <s v="July 1, 2011 (United States)"/>
    <x v="38"/>
    <n v="42000"/>
    <s v="Thomas Bezucha"/>
    <s v="Thomas Bezucha"/>
    <s v="Selena Gomez"/>
    <s v="Hungary"/>
    <x v="0"/>
    <n v="39782683"/>
    <s v="Fox 2000 Pictures"/>
    <n v="109"/>
    <n v="224.9"/>
    <n v="70393632.462833911"/>
    <x v="0"/>
  </r>
  <r>
    <s v="Morgan"/>
    <x v="2"/>
    <x v="1"/>
    <n v="2016"/>
    <s v="September 2, 2016 (United States)"/>
    <x v="38"/>
    <n v="41000"/>
    <s v="Luke Scott"/>
    <s v="Seth W. Owen"/>
    <s v="Kate Mara"/>
    <s v="United States"/>
    <x v="42"/>
    <n v="8809407"/>
    <s v="Burk A Project"/>
    <n v="92"/>
    <n v="240"/>
    <n v="12948510.916063674"/>
    <x v="0"/>
  </r>
  <r>
    <s v="Mortal Kombat"/>
    <x v="0"/>
    <x v="1"/>
    <n v="1995"/>
    <s v="August 18, 1995 (United States)"/>
    <x v="38"/>
    <n v="112000"/>
    <s v="Paul W.S. Anderson"/>
    <s v="Ed Boon"/>
    <s v="Christopher Lambert"/>
    <s v="United States"/>
    <x v="40"/>
    <n v="122195920"/>
    <s v="New Line Cinema"/>
    <n v="101"/>
    <n v="152.4"/>
    <n v="151909819.7633619"/>
    <x v="0"/>
  </r>
  <r>
    <s v="Mr. Deeds"/>
    <x v="0"/>
    <x v="0"/>
    <n v="2002"/>
    <s v="June 28, 2002 (United States)"/>
    <x v="38"/>
    <n v="138000"/>
    <s v="Steven Brill"/>
    <s v="Clarence Budington Kelland"/>
    <s v="Adam Sandler"/>
    <s v="United States"/>
    <x v="24"/>
    <n v="171269535"/>
    <s v="Columbia Pictures"/>
    <n v="96"/>
    <n v="179.9"/>
    <n v="371958854.70064145"/>
    <x v="0"/>
  </r>
  <r>
    <s v="Mr. Jones"/>
    <x v="2"/>
    <x v="2"/>
    <n v="1993"/>
    <s v="October 8, 1993 (United States)"/>
    <x v="38"/>
    <n v="6900"/>
    <s v="Mike Figgis"/>
    <s v="Eric Roth"/>
    <s v="Richard Gere"/>
    <s v="United States"/>
    <x v="13"/>
    <n v="8345845"/>
    <s v="Rastar Productions"/>
    <n v="114"/>
    <n v="144.5"/>
    <n v="11855379.82051282"/>
    <x v="0"/>
  </r>
  <r>
    <s v="Nacho Libre"/>
    <x v="1"/>
    <x v="0"/>
    <n v="2006"/>
    <s v="June 16, 2006 (United States)"/>
    <x v="38"/>
    <n v="83000"/>
    <s v="Jared Hess"/>
    <s v="Jared Hess"/>
    <s v="Jack Black"/>
    <s v="United States"/>
    <x v="46"/>
    <n v="99255460"/>
    <s v="Paramount Pictures"/>
    <n v="92"/>
    <n v="201.6"/>
    <n v="127608180.00843883"/>
    <x v="0"/>
  </r>
  <r>
    <s v="Native Son"/>
    <x v="1"/>
    <x v="2"/>
    <n v="1986"/>
    <s v="December 12, 1986 (United States)"/>
    <x v="38"/>
    <n v="525"/>
    <s v="Jerrold Freedman"/>
    <s v="Richard Wesley"/>
    <s v="Victor Love"/>
    <s v="United States"/>
    <x v="63"/>
    <n v="1301121"/>
    <s v="American Playhouse"/>
    <n v="111"/>
    <n v="109.6"/>
    <n v="2238574.6397515526"/>
    <x v="0"/>
  </r>
  <r>
    <s v="Next of Kin"/>
    <x v="2"/>
    <x v="1"/>
    <n v="1989"/>
    <s v="October 20, 1989 (United States)"/>
    <x v="38"/>
    <n v="9700"/>
    <s v="John Irvin"/>
    <s v="Michael Jenning"/>
    <s v="Patrick Swayze"/>
    <s v="United States"/>
    <x v="2"/>
    <n v="15942628"/>
    <s v="Lorimar Film Entertainment"/>
    <n v="108"/>
    <n v="124"/>
    <n v="24873111.887352791"/>
    <x v="0"/>
  </r>
  <r>
    <s v="Night and the City"/>
    <x v="2"/>
    <x v="0"/>
    <n v="1992"/>
    <s v="October 23, 1992 (United States)"/>
    <x v="38"/>
    <n v="4600"/>
    <s v="Irwin Winkler"/>
    <s v="Gerald Kersh"/>
    <s v="Robert De Niro"/>
    <s v="United States"/>
    <x v="0"/>
    <n v="6202756"/>
    <s v="Penta Films"/>
    <n v="105"/>
    <n v="140.30000000000001"/>
    <n v="15976160.213017751"/>
    <x v="0"/>
  </r>
  <r>
    <s v="Nightmares"/>
    <x v="2"/>
    <x v="4"/>
    <n v="1983"/>
    <s v="September 9, 1983 (United States)"/>
    <x v="38"/>
    <n v="3000"/>
    <s v="Joseph Sargent"/>
    <s v="Christopher Crowe"/>
    <s v="Cristina Raines"/>
    <s v="United States"/>
    <x v="14"/>
    <n v="6670680"/>
    <s v="Universal Pictures"/>
    <n v="99"/>
    <n v="99.6"/>
    <n v="10759958.68713605"/>
    <x v="0"/>
  </r>
  <r>
    <s v="Nine"/>
    <x v="0"/>
    <x v="2"/>
    <n v="2009"/>
    <s v="December 25, 2009 (United States)"/>
    <x v="38"/>
    <n v="43000"/>
    <s v="Rob Marshall"/>
    <s v="Michael Tolkin"/>
    <s v="Daniel Day-Lewis"/>
    <s v="United Kingdom"/>
    <x v="65"/>
    <n v="54004950"/>
    <s v="The Weinstein Company"/>
    <n v="118"/>
    <n v="214.5"/>
    <n v="69519680.038022816"/>
    <x v="0"/>
  </r>
  <r>
    <s v="Novocaine"/>
    <x v="2"/>
    <x v="0"/>
    <n v="2001"/>
    <s v="December 14, 2001 (United States)"/>
    <x v="38"/>
    <n v="11000"/>
    <s v="David Atkins"/>
    <s v="Paul Felopulos"/>
    <s v="Steve Martin"/>
    <s v="United States"/>
    <x v="42"/>
    <n v="2534372"/>
    <s v="Artisan Entertainment"/>
    <n v="95"/>
    <n v="177.1"/>
    <n v="3020035.7778646853"/>
    <x v="0"/>
  </r>
  <r>
    <s v="O Fantasma"/>
    <x v="7"/>
    <x v="2"/>
    <n v="2000"/>
    <s v="October 20, 2000 (Portugal)"/>
    <x v="38"/>
    <n v="3200"/>
    <s v="JoÃ£o Pedro Rodrigues"/>
    <s v="JoÃ£o Pedro Rodrigues"/>
    <s v="Ricardo Meneses"/>
    <s v="Portugal"/>
    <x v="1"/>
    <n v="126783"/>
    <s v="Rosa Filmes"/>
    <n v="87"/>
    <n v="172.2"/>
    <n v="236998.65092024539"/>
    <x v="1"/>
  </r>
  <r>
    <s v="Observe and Report"/>
    <x v="2"/>
    <x v="0"/>
    <n v="2009"/>
    <s v="April 10, 2009 (United States)"/>
    <x v="38"/>
    <n v="61000"/>
    <s v="Jody Hill"/>
    <s v="Jody Hill"/>
    <s v="Seth Rogen"/>
    <s v="United States"/>
    <x v="40"/>
    <n v="26973554"/>
    <s v="De Line Pictures"/>
    <n v="86"/>
    <n v="214.5"/>
    <n v="36544428.207203194"/>
    <x v="0"/>
  </r>
  <r>
    <s v="Old Gringo"/>
    <x v="2"/>
    <x v="3"/>
    <n v="1989"/>
    <s v="October 6, 1989 (United States)"/>
    <x v="38"/>
    <n v="1800"/>
    <s v="Luis Puenzo"/>
    <s v="Carlos Fuentes"/>
    <s v="Jane Fonda"/>
    <s v="United States"/>
    <x v="126"/>
    <n v="3574256"/>
    <s v="Columbia Pictures"/>
    <n v="119"/>
    <n v="124"/>
    <n v="5058410.6047375752"/>
    <x v="0"/>
  </r>
  <r>
    <s v="One Night Stand"/>
    <x v="2"/>
    <x v="2"/>
    <n v="1997"/>
    <s v="September 17, 1997 (France)"/>
    <x v="38"/>
    <n v="6600"/>
    <s v="Mike Figgis"/>
    <s v="Mike Figgis"/>
    <s v="Wesley Snipes"/>
    <s v="United States"/>
    <x v="3"/>
    <n v="2642983"/>
    <s v="New Line Cinema"/>
    <n v="102"/>
    <n v="160.5"/>
    <n v="5912752.7173274597"/>
    <x v="0"/>
  </r>
  <r>
    <s v="Over the Top"/>
    <x v="1"/>
    <x v="1"/>
    <n v="1987"/>
    <s v="February 13, 1987 (United States)"/>
    <x v="38"/>
    <n v="51000"/>
    <s v="Menahem Golan"/>
    <s v="Gary Conway"/>
    <s v="Sylvester Stallone"/>
    <s v="United States"/>
    <x v="13"/>
    <n v="16057580"/>
    <s v="The Cannon Group"/>
    <n v="93"/>
    <n v="113.6"/>
    <n v="43069935.08802817"/>
    <x v="0"/>
  </r>
  <r>
    <s v="Passed Away"/>
    <x v="0"/>
    <x v="0"/>
    <n v="1992"/>
    <s v="April 24, 1992 (United States)"/>
    <x v="38"/>
    <n v="1200"/>
    <s v="Charlie Peters"/>
    <s v="Charlie Peters"/>
    <s v="Bob Hoskins"/>
    <s v="United States"/>
    <x v="1"/>
    <n v="4030793"/>
    <s v="Hollywood Pictures"/>
    <n v="96"/>
    <n v="140.30000000000001"/>
    <n v="5704517.5434277747"/>
    <x v="1"/>
  </r>
  <r>
    <s v="Percy Jackson: Sea of Monsters"/>
    <x v="1"/>
    <x v="3"/>
    <n v="2013"/>
    <s v="August 7, 2013 (United States)"/>
    <x v="38"/>
    <n v="113000"/>
    <s v="Thor Freudenthal"/>
    <s v="Marc Guggenheim"/>
    <s v="Logan Lerman"/>
    <s v="United States"/>
    <x v="68"/>
    <n v="199850315"/>
    <s v="Fox 2000 Pictures"/>
    <n v="106"/>
    <n v="233"/>
    <n v="242510517.64436477"/>
    <x v="0"/>
  </r>
  <r>
    <s v="Peter Pan 2: Return to Never Land"/>
    <x v="5"/>
    <x v="5"/>
    <n v="2002"/>
    <s v="February 15, 2002 (United States)"/>
    <x v="38"/>
    <n v="19000"/>
    <s v="Robin Budd"/>
    <s v="Temple Mathews"/>
    <s v="Blayne Weaver"/>
    <s v="United States"/>
    <x v="0"/>
    <n v="115121981"/>
    <s v="Disney Television Animation"/>
    <n v="72"/>
    <n v="179.9"/>
    <n v="143115738.92574459"/>
    <x v="0"/>
  </r>
  <r>
    <s v="Pitch Perfect 3"/>
    <x v="0"/>
    <x v="0"/>
    <n v="2017"/>
    <s v="December 22, 2017 (United States)"/>
    <x v="38"/>
    <n v="58000"/>
    <s v="Trish Sie"/>
    <s v="Kay Cannon"/>
    <s v="Anna Kendrick"/>
    <s v="United States"/>
    <x v="37"/>
    <n v="185400345"/>
    <s v="Brownstone Entertainment (II)"/>
    <n v="93"/>
    <n v="245.1"/>
    <n v="230483415.42839658"/>
    <x v="0"/>
  </r>
  <r>
    <s v="Pola X"/>
    <x v="3"/>
    <x v="2"/>
    <n v="1999"/>
    <s v="October 9, 1999 (Japan)"/>
    <x v="38"/>
    <n v="4600"/>
    <s v="Leos Carax"/>
    <s v="Leos Carax"/>
    <s v="Guillaume Depardieu"/>
    <s v="France"/>
    <x v="1"/>
    <m/>
    <s v="ARD Degeto Film"/>
    <n v="134"/>
    <n v="166.6"/>
    <s v="Missing"/>
    <x v="1"/>
  </r>
  <r>
    <s v="Police Academy 2: Their First Assignment"/>
    <x v="0"/>
    <x v="0"/>
    <n v="1985"/>
    <s v="March 29, 1985 (United States)"/>
    <x v="38"/>
    <n v="53000"/>
    <s v="Jerry Paris"/>
    <s v="Neal Israel"/>
    <s v="Steve Guttenberg"/>
    <s v="United States"/>
    <x v="194"/>
    <n v="55600000"/>
    <s v="Warner Bros."/>
    <n v="87"/>
    <n v="107.6"/>
    <n v="157447211.89591077"/>
    <x v="0"/>
  </r>
  <r>
    <s v="Popcorn"/>
    <x v="2"/>
    <x v="0"/>
    <n v="1991"/>
    <s v="February 1, 1991 (United States)"/>
    <x v="38"/>
    <n v="4200"/>
    <s v="Mark Herrier"/>
    <s v="Mitchell Smith"/>
    <s v="Jill Schoelen"/>
    <s v="United States"/>
    <x v="1"/>
    <n v="4205000"/>
    <s v="Movie Partners"/>
    <n v="91"/>
    <n v="136.19999999999999"/>
    <n v="5951061.3098002784"/>
    <x v="1"/>
  </r>
  <r>
    <s v="Pride and Prejudice and Zombies"/>
    <x v="0"/>
    <x v="1"/>
    <n v="2016"/>
    <s v="February 5, 2016 (United States)"/>
    <x v="38"/>
    <n v="53000"/>
    <s v="Burr Steers"/>
    <s v="Burr Steers"/>
    <s v="Lily James"/>
    <s v="United States"/>
    <x v="54"/>
    <n v="16457494"/>
    <s v="Cross Creek Pictures"/>
    <n v="108"/>
    <n v="240"/>
    <n v="20459397.885760915"/>
    <x v="0"/>
  </r>
  <r>
    <s v="Prison"/>
    <x v="2"/>
    <x v="6"/>
    <n v="1987"/>
    <s v="December 8, 1987 (United Kingdom)"/>
    <x v="38"/>
    <n v="4000"/>
    <s v="Renny Harlin"/>
    <s v="Irwin Yablans"/>
    <s v="Lane Smith"/>
    <s v="United States"/>
    <x v="81"/>
    <n v="345704"/>
    <s v="Empire Pictures"/>
    <n v="102"/>
    <n v="113.6"/>
    <n v="750791.22451888805"/>
    <x v="0"/>
  </r>
  <r>
    <s v="Pure Luck"/>
    <x v="1"/>
    <x v="0"/>
    <n v="1991"/>
    <s v="August 9, 1991 (United States)"/>
    <x v="38"/>
    <n v="6700"/>
    <s v="Nadia Tass"/>
    <s v="Francis Veber"/>
    <s v="Martin Short"/>
    <s v="United States"/>
    <x v="195"/>
    <n v="24941969"/>
    <s v="Hivemind"/>
    <n v="96"/>
    <n v="136.19999999999999"/>
    <n v="35430386.733333327"/>
    <x v="0"/>
  </r>
  <r>
    <s v="Purple Hearts"/>
    <x v="2"/>
    <x v="2"/>
    <n v="1984"/>
    <s v="August 31, 1984 (West Germany)"/>
    <x v="38"/>
    <n v="816"/>
    <s v="Sidney J. Furie"/>
    <s v="Rick Natkin"/>
    <s v="Ken Wahl"/>
    <s v="United States"/>
    <x v="1"/>
    <n v="2075282"/>
    <s v="The Ladd Company"/>
    <n v="116"/>
    <n v="103.9"/>
    <n v="6956418.3212321224"/>
    <x v="1"/>
  </r>
  <r>
    <s v="Rambo III"/>
    <x v="2"/>
    <x v="1"/>
    <n v="1988"/>
    <s v="May 25, 1988 (United States)"/>
    <x v="38"/>
    <n v="125000"/>
    <s v="Peter MacDonald"/>
    <s v="David Morrell"/>
    <s v="Sylvester Stallone"/>
    <s v="United States"/>
    <x v="114"/>
    <n v="189015611"/>
    <s v="Carolco Pictures"/>
    <n v="102"/>
    <n v="118.3"/>
    <n v="256082955.40995994"/>
    <x v="0"/>
  </r>
  <r>
    <s v="Reindeer Games"/>
    <x v="2"/>
    <x v="1"/>
    <n v="2000"/>
    <s v="February 25, 2000 (United States)"/>
    <x v="38"/>
    <n v="38000"/>
    <s v="John Frankenheimer"/>
    <s v="Ehren Kruger"/>
    <s v="Ben Affleck"/>
    <s v="United States"/>
    <x v="47"/>
    <n v="32168970"/>
    <s v="Dimension Films"/>
    <n v="104"/>
    <n v="172.2"/>
    <n v="62472180.745697893"/>
    <x v="0"/>
  </r>
  <r>
    <s v="Resident Evil: Afterlife"/>
    <x v="2"/>
    <x v="1"/>
    <n v="2010"/>
    <s v="September 10, 2010 (United States)"/>
    <x v="38"/>
    <n v="165000"/>
    <s v="Paul W.S. Anderson"/>
    <s v="Paul W.S. Anderson"/>
    <s v="Milla Jovovich"/>
    <s v="Germany"/>
    <x v="48"/>
    <n v="300228084"/>
    <s v="Screen Gems"/>
    <n v="96"/>
    <n v="218.1"/>
    <n v="652027777.58232355"/>
    <x v="0"/>
  </r>
  <r>
    <s v="Return of the Living Dead II"/>
    <x v="2"/>
    <x v="0"/>
    <n v="1988"/>
    <s v="January 15, 1988 (United States)"/>
    <x v="38"/>
    <n v="19000"/>
    <s v="Ken Wiederhorn"/>
    <s v="Ken Wiederhorn"/>
    <s v="James Karen"/>
    <s v="United States"/>
    <x v="33"/>
    <n v="9205924"/>
    <s v="Lorimar Motion Pictures"/>
    <n v="89"/>
    <n v="118.3"/>
    <n v="17877916.142766092"/>
    <x v="0"/>
  </r>
  <r>
    <s v="RoboCop 2"/>
    <x v="2"/>
    <x v="1"/>
    <n v="1990"/>
    <s v="June 22, 1990 (United States)"/>
    <x v="38"/>
    <n v="83000"/>
    <s v="Irvin Kershner"/>
    <s v="Edward Neumeier"/>
    <s v="Peter Weller"/>
    <s v="United States"/>
    <x v="13"/>
    <n v="45681173"/>
    <s v="Orion Pictures"/>
    <n v="117"/>
    <n v="130.69999999999999"/>
    <n v="85392965.724539876"/>
    <x v="0"/>
  </r>
  <r>
    <s v="Romeo and Juliet"/>
    <x v="0"/>
    <x v="2"/>
    <n v="2013"/>
    <s v="2013 (United States)"/>
    <x v="38"/>
    <n v="11000"/>
    <s v="Carlo Carlei"/>
    <s v="Arthur Brooke"/>
    <s v="Hailee Steinfeld"/>
    <s v="United Kingdom"/>
    <x v="1"/>
    <n v="2966268"/>
    <s v="Amber Entertainment"/>
    <n v="118"/>
    <n v="233"/>
    <n v="4018772.1636282788"/>
    <x v="1"/>
  </r>
  <r>
    <s v="Rosalie Goes Shopping"/>
    <x v="1"/>
    <x v="0"/>
    <n v="1989"/>
    <s v="May 1990 (United States)"/>
    <x v="38"/>
    <n v="877"/>
    <s v="Percy Adlon"/>
    <s v="Christopher Doherty"/>
    <s v="Marianne SÃ¤gebrecht"/>
    <s v="United States"/>
    <x v="1"/>
    <n v="574080"/>
    <s v="Bayerischer Rundfunk (BR)"/>
    <n v="94"/>
    <n v="124"/>
    <n v="750738.95278969954"/>
    <x v="1"/>
  </r>
  <r>
    <s v="Rubber"/>
    <x v="2"/>
    <x v="0"/>
    <n v="2010"/>
    <s v="November 10, 2010 (France)"/>
    <x v="38"/>
    <n v="35000"/>
    <s v="Quentin Dupieux"/>
    <s v="Quentin Dupieux"/>
    <s v="Stephen Spinella"/>
    <s v="France"/>
    <x v="121"/>
    <n v="101729"/>
    <s v="Realitism Films"/>
    <n v="82"/>
    <n v="218.1"/>
    <n v="272859.38644366199"/>
    <x v="0"/>
  </r>
  <r>
    <s v="S.F.W."/>
    <x v="2"/>
    <x v="0"/>
    <n v="1994"/>
    <s v="January 20, 1995 (United States)"/>
    <x v="38"/>
    <n v="4800"/>
    <s v="Jefery Levy"/>
    <s v="Andrew Wellman"/>
    <s v="Stephen Dorff"/>
    <s v="United States"/>
    <x v="1"/>
    <n v="63513"/>
    <s v="Polygram Filmed Entertainment"/>
    <n v="96"/>
    <n v="148.19999999999999"/>
    <n v="148067.41469013007"/>
    <x v="1"/>
  </r>
  <r>
    <s v="Savage Grace"/>
    <x v="3"/>
    <x v="2"/>
    <n v="2007"/>
    <s v="January 25, 2008 (Spain)"/>
    <x v="38"/>
    <n v="11000"/>
    <s v="Tom Kalin"/>
    <s v="Howard A. Rodman"/>
    <s v="Julianne Moore"/>
    <s v="France"/>
    <x v="196"/>
    <n v="1432799"/>
    <s v="Celluloid Dreams"/>
    <n v="97"/>
    <n v="207.3"/>
    <n v="1738645.3815213062"/>
    <x v="0"/>
  </r>
  <r>
    <s v="Saw V"/>
    <x v="2"/>
    <x v="6"/>
    <n v="2008"/>
    <s v="October 24, 2008 (United States)"/>
    <x v="38"/>
    <n v="118000"/>
    <s v="David Hackl"/>
    <s v="Patrick Melton"/>
    <s v="Scott Patterson"/>
    <s v="Canada"/>
    <x v="197"/>
    <n v="113864059"/>
    <s v="Twisted Pictures"/>
    <n v="92"/>
    <n v="215.3"/>
    <n v="177646588.72145417"/>
    <x v="0"/>
  </r>
  <r>
    <s v="Second Act"/>
    <x v="0"/>
    <x v="0"/>
    <n v="2018"/>
    <s v="December 21, 2018 (United States)"/>
    <x v="38"/>
    <n v="24000"/>
    <s v="Peter Segal"/>
    <s v="Justin Zackham"/>
    <s v="Jennifer Lopez"/>
    <s v="United States"/>
    <x v="15"/>
    <n v="72294066"/>
    <s v="Huayi Brothers"/>
    <n v="103"/>
    <n v="251.1"/>
    <n v="112790588.37788017"/>
    <x v="0"/>
  </r>
  <r>
    <s v="See You in the Morning"/>
    <x v="0"/>
    <x v="2"/>
    <n v="1989"/>
    <s v="April 21, 1989 (United States)"/>
    <x v="38"/>
    <n v="849"/>
    <s v="Alan J. Pakula"/>
    <s v="Alan J. Pakula"/>
    <s v="Jeff Bridges"/>
    <s v="United States"/>
    <x v="1"/>
    <n v="4795009"/>
    <s v="Lorimar Film Entertainment"/>
    <n v="119"/>
    <n v="124"/>
    <n v="11178571.096403979"/>
    <x v="1"/>
  </r>
  <r>
    <s v="Semi-Pro"/>
    <x v="2"/>
    <x v="0"/>
    <n v="2008"/>
    <s v="February 29, 2008 (United States)"/>
    <x v="38"/>
    <n v="80000"/>
    <s v="Kent Alterman"/>
    <s v="Scot Armstrong"/>
    <s v="Will Ferrell"/>
    <s v="United States"/>
    <x v="79"/>
    <n v="44004502"/>
    <s v="New Line Cinema"/>
    <n v="91"/>
    <n v="215.3"/>
    <n v="61477174.504355796"/>
    <x v="0"/>
  </r>
  <r>
    <s v="Sgt. Bilko"/>
    <x v="1"/>
    <x v="0"/>
    <n v="1996"/>
    <s v="March 29, 1996 (United States)"/>
    <x v="38"/>
    <n v="22000"/>
    <s v="Jonathan Lynn"/>
    <s v="Nat Hiken"/>
    <s v="Steve Martin"/>
    <s v="United States"/>
    <x v="116"/>
    <n v="37956793"/>
    <s v="Imagine Entertainment"/>
    <n v="93"/>
    <n v="156.9"/>
    <n v="78039371.302968964"/>
    <x v="0"/>
  </r>
  <r>
    <s v="Six Days Seven Nights"/>
    <x v="0"/>
    <x v="1"/>
    <n v="1998"/>
    <s v="June 12, 1998 (United States)"/>
    <x v="38"/>
    <n v="74000"/>
    <s v="Ivan Reitman"/>
    <s v="Michael Browning"/>
    <s v="Harrison Ford"/>
    <s v="United States"/>
    <x v="19"/>
    <n v="164839294"/>
    <s v="Caravan Pictures"/>
    <n v="102"/>
    <n v="163"/>
    <n v="312937899.57507789"/>
    <x v="0"/>
  </r>
  <r>
    <s v="Skyscraper"/>
    <x v="0"/>
    <x v="1"/>
    <n v="2018"/>
    <s v="July 13, 2018 (United States)"/>
    <x v="38"/>
    <n v="111000"/>
    <s v="Rawson Marshall Thurber"/>
    <s v="Rawson Marshall Thurber"/>
    <s v="Dwayne Johnson"/>
    <s v="United States"/>
    <x v="43"/>
    <n v="304868961"/>
    <s v="Legendary Entertainment"/>
    <n v="102"/>
    <n v="251.1"/>
    <n v="817725109.30193663"/>
    <x v="0"/>
  </r>
  <r>
    <s v="Smiley Face"/>
    <x v="2"/>
    <x v="0"/>
    <n v="2007"/>
    <s v="January 16, 2008 (France)"/>
    <x v="38"/>
    <n v="17000"/>
    <s v="Gregg Araki"/>
    <s v="Dylan Haggerty"/>
    <s v="Anna Faris"/>
    <s v="United States"/>
    <x v="1"/>
    <n v="179381"/>
    <s v="Anonymous Content"/>
    <n v="85"/>
    <n v="207.3"/>
    <n v="328075.57442977192"/>
    <x v="1"/>
  </r>
  <r>
    <s v="Some Girls"/>
    <x v="2"/>
    <x v="0"/>
    <n v="1988"/>
    <s v="September 9, 1988 (United States)"/>
    <x v="38"/>
    <n v="3100"/>
    <s v="Michael Hoffman"/>
    <s v="Rupert Walters"/>
    <s v="Patrick Dempsey"/>
    <s v="United Kingdom"/>
    <x v="1"/>
    <n v="401421"/>
    <s v="Metro-Goldwyn-Mayer (MGM)"/>
    <n v="94"/>
    <n v="118.3"/>
    <n v="647501.21069348848"/>
    <x v="1"/>
  </r>
  <r>
    <s v="Some Kind of Hero"/>
    <x v="2"/>
    <x v="0"/>
    <n v="1982"/>
    <s v="April 2, 1982 (United States)"/>
    <x v="38"/>
    <n v="1400"/>
    <s v="Michael Pressman"/>
    <s v="Robert Boris"/>
    <s v="Richard Pryor"/>
    <s v="United States"/>
    <x v="1"/>
    <n v="23671186"/>
    <s v="Paramount Pictures"/>
    <n v="97"/>
    <n v="96.5"/>
    <n v="60968811.278106503"/>
    <x v="1"/>
  </r>
  <r>
    <s v="Son in Law"/>
    <x v="0"/>
    <x v="0"/>
    <n v="1993"/>
    <s v="July 2, 1993 (United States)"/>
    <x v="38"/>
    <n v="18000"/>
    <s v="Steve Rash"/>
    <s v="Patrick J. Clifton"/>
    <s v="Pauly Shore"/>
    <s v="United States"/>
    <x v="1"/>
    <n v="36448400"/>
    <s v="Hollywood Pictures"/>
    <n v="95"/>
    <n v="144.5"/>
    <n v="58792098.88830068"/>
    <x v="1"/>
  </r>
  <r>
    <s v="Sour Grapes"/>
    <x v="2"/>
    <x v="0"/>
    <n v="1998"/>
    <s v="April 17, 1998 (United States)"/>
    <x v="38"/>
    <n v="2700"/>
    <s v="Larry David"/>
    <s v="Larry David"/>
    <s v="Steven Weber"/>
    <s v="United States"/>
    <x v="1"/>
    <n v="123104"/>
    <s v="Castle Rock Entertainment"/>
    <n v="91"/>
    <n v="163"/>
    <n v="149381.87495021903"/>
    <x v="1"/>
  </r>
  <r>
    <s v="Species"/>
    <x v="2"/>
    <x v="1"/>
    <n v="1995"/>
    <s v="July 7, 1995 (United States)"/>
    <x v="38"/>
    <n v="76000"/>
    <s v="Roger Donaldson"/>
    <s v="Dennis Feldman"/>
    <s v="Natasha Henstridge"/>
    <s v="United States"/>
    <x v="46"/>
    <n v="113374103"/>
    <s v="Metro-Goldwyn-Mayer (MGM)"/>
    <n v="108"/>
    <n v="152.4"/>
    <n v="145759869.97510549"/>
    <x v="0"/>
  </r>
  <r>
    <s v="Spellbinder"/>
    <x v="2"/>
    <x v="2"/>
    <n v="1988"/>
    <s v="September 23, 1988 (United States)"/>
    <x v="38"/>
    <n v="2200"/>
    <s v="Janet Greek"/>
    <s v="Tracy TormÃ©"/>
    <s v="Tim Daly"/>
    <s v="United States"/>
    <x v="14"/>
    <n v="657446"/>
    <s v="Metro-Goldwyn-Mayer (MGM)"/>
    <n v="99"/>
    <n v="118.3"/>
    <n v="1615514.4854838708"/>
    <x v="0"/>
  </r>
  <r>
    <s v="Spread"/>
    <x v="2"/>
    <x v="0"/>
    <n v="2009"/>
    <s v="July 8, 2009 (France)"/>
    <x v="38"/>
    <n v="39000"/>
    <s v="David Mackenzie"/>
    <s v="Jason Hall"/>
    <s v="Ashton Kutcher"/>
    <s v="United States"/>
    <x v="1"/>
    <n v="12035862"/>
    <s v="Barbarian Films"/>
    <n v="97"/>
    <n v="214.5"/>
    <n v="15280529.797499999"/>
    <x v="1"/>
  </r>
  <r>
    <s v="Storyville"/>
    <x v="2"/>
    <x v="2"/>
    <n v="1992"/>
    <s v="September 30, 1992 (France)"/>
    <x v="38"/>
    <n v="1100"/>
    <s v="Mark Frost"/>
    <s v="Frank Galbally"/>
    <s v="James Spader"/>
    <s v="United States"/>
    <x v="1"/>
    <n v="422503"/>
    <s v="Davis Entertainment"/>
    <n v="113"/>
    <n v="140.30000000000001"/>
    <n v="984978.30221882171"/>
    <x v="1"/>
  </r>
  <r>
    <s v="Straight Talk"/>
    <x v="1"/>
    <x v="0"/>
    <n v="1992"/>
    <s v="April 3, 1992 (United States)"/>
    <x v="38"/>
    <n v="3500"/>
    <s v="Barnet Kellman"/>
    <s v="Craig Bolotin"/>
    <s v="Dolly Parton"/>
    <s v="United States"/>
    <x v="1"/>
    <n v="21202099"/>
    <s v="Hollywood Pictures"/>
    <n v="91"/>
    <n v="140.30000000000001"/>
    <n v="34199468.318157747"/>
    <x v="1"/>
  </r>
  <r>
    <s v="Strange Magic"/>
    <x v="1"/>
    <x v="5"/>
    <n v="2015"/>
    <s v="January 23, 2015 (United States)"/>
    <x v="38"/>
    <n v="10000"/>
    <s v="Gary Rydstrom"/>
    <s v="David Berenbaum"/>
    <s v="Evan Rachel Wood"/>
    <s v="United States"/>
    <x v="1"/>
    <n v="13603453"/>
    <s v="Buena Vista Negative Cutting"/>
    <n v="99"/>
    <n v="237"/>
    <n v="17270717.204583332"/>
    <x v="1"/>
  </r>
  <r>
    <s v="Straw Dogs"/>
    <x v="2"/>
    <x v="1"/>
    <n v="2011"/>
    <s v="September 16, 2011 (United States)"/>
    <x v="38"/>
    <n v="33000"/>
    <s v="Rod Lurie"/>
    <s v="Rod Lurie"/>
    <s v="James Marsden"/>
    <s v="United States"/>
    <x v="13"/>
    <n v="11168712"/>
    <s v="Screen Gems"/>
    <n v="110"/>
    <n v="224.9"/>
    <n v="28766750.180896025"/>
    <x v="0"/>
  </r>
  <r>
    <s v="Sudden Death"/>
    <x v="2"/>
    <x v="1"/>
    <n v="1995"/>
    <s v="December 22, 1995 (United States)"/>
    <x v="38"/>
    <n v="33000"/>
    <s v="Peter Hyams"/>
    <s v="Karen Elise Baldwin"/>
    <s v="Jean-Claude Van Damme"/>
    <s v="United States"/>
    <x v="46"/>
    <n v="64350171"/>
    <s v="Universal Pictures"/>
    <n v="111"/>
    <n v="152.4"/>
    <n v="122165090.98878504"/>
    <x v="0"/>
  </r>
  <r>
    <s v="Sweet Liberty"/>
    <x v="1"/>
    <x v="0"/>
    <n v="1986"/>
    <s v="May 16, 1986 (United States)"/>
    <x v="38"/>
    <n v="2600"/>
    <s v="Alan Alda"/>
    <s v="Alan Alda"/>
    <s v="Alan Alda"/>
    <s v="United States"/>
    <x v="1"/>
    <n v="14205021"/>
    <s v="Universal Pictures"/>
    <n v="106"/>
    <n v="109.6"/>
    <n v="38100967.418133803"/>
    <x v="1"/>
  </r>
  <r>
    <s v="Switch"/>
    <x v="2"/>
    <x v="0"/>
    <n v="1991"/>
    <s v="May 10, 1991 (United States)"/>
    <x v="38"/>
    <n v="9100"/>
    <s v="Blake Edwards"/>
    <s v="Blake Edwards"/>
    <s v="Ellen Barkin"/>
    <s v="United States"/>
    <x v="62"/>
    <n v="15545943"/>
    <s v="Beco Films"/>
    <n v="103"/>
    <n v="136.19999999999999"/>
    <n v="20329823.313733906"/>
    <x v="0"/>
  </r>
  <r>
    <s v="Table 19"/>
    <x v="0"/>
    <x v="0"/>
    <n v="2017"/>
    <s v="March 3, 2017 (United States)"/>
    <x v="38"/>
    <n v="27000"/>
    <s v="Jeffrey Blitz"/>
    <s v="Mark Duplass"/>
    <s v="Anna Kendrick"/>
    <s v="United States"/>
    <x v="17"/>
    <n v="5042014"/>
    <s v="3311 Productions"/>
    <n v="87"/>
    <n v="245.1"/>
    <n v="6490501.3341782847"/>
    <x v="0"/>
  </r>
  <r>
    <s v="Tank"/>
    <x v="1"/>
    <x v="1"/>
    <n v="1984"/>
    <s v="March 16, 1984 (United States)"/>
    <x v="38"/>
    <n v="4100"/>
    <s v="Marvin J. Chomsky"/>
    <s v="Dan Gordon"/>
    <s v="James Garner"/>
    <s v="United States"/>
    <x v="1"/>
    <n v="11302884"/>
    <s v="Lorimar Film Entertainment"/>
    <n v="113"/>
    <n v="103.9"/>
    <n v="14781067.617167382"/>
    <x v="1"/>
  </r>
  <r>
    <s v="Tanner Hall"/>
    <x v="2"/>
    <x v="2"/>
    <n v="2009"/>
    <s v="January 15, 2015 (Sweden)"/>
    <x v="38"/>
    <n v="3500"/>
    <s v="Francesca Gregorini"/>
    <s v="Tatiana von FÃ¼rstenberg"/>
    <s v="Rooney Mara"/>
    <s v="United States"/>
    <x v="31"/>
    <n v="5073"/>
    <s v="Two Prong Lesson"/>
    <n v="96"/>
    <n v="214.5"/>
    <n v="13606.893485915492"/>
    <x v="0"/>
  </r>
  <r>
    <s v="Taxi 3"/>
    <x v="3"/>
    <x v="1"/>
    <n v="2003"/>
    <s v="January 29, 2003 (France)"/>
    <x v="38"/>
    <n v="41000"/>
    <s v="GÃ©rard Krawczyk"/>
    <s v="Luc Besson"/>
    <s v="Samy Naceri"/>
    <s v="France"/>
    <x v="198"/>
    <n v="65497208"/>
    <s v="EuropaCorp"/>
    <n v="84"/>
    <n v="184"/>
    <n v="185473970.98141265"/>
    <x v="0"/>
  </r>
  <r>
    <s v="Ted Bundy"/>
    <x v="2"/>
    <x v="7"/>
    <n v="2002"/>
    <s v="November 22, 2002 (United Kingdom)"/>
    <x v="38"/>
    <n v="7300"/>
    <s v="Matthew Bright"/>
    <s v="Stephen Johnston"/>
    <s v="Michael Reilly Burke"/>
    <s v="United Kingdom"/>
    <x v="32"/>
    <n v="68716"/>
    <s v="First Look International"/>
    <n v="99"/>
    <n v="179.9"/>
    <n v="133446.55959209686"/>
    <x v="0"/>
  </r>
  <r>
    <s v="Teenage Mutant Ninja Turtles"/>
    <x v="0"/>
    <x v="1"/>
    <n v="2014"/>
    <s v="August 8, 2014 (United States)"/>
    <x v="38"/>
    <n v="203000"/>
    <s v="Jonathan Liebesman"/>
    <s v="Josh Appelbaum"/>
    <s v="Megan Fox"/>
    <s v="United States"/>
    <x v="43"/>
    <n v="485004754"/>
    <s v="Paramount Pictures"/>
    <n v="101"/>
    <n v="236.7"/>
    <n v="1422338292.0481229"/>
    <x v="0"/>
  </r>
  <r>
    <s v="The Addams Family"/>
    <x v="1"/>
    <x v="5"/>
    <n v="2019"/>
    <s v="October 11, 2019 (United States)"/>
    <x v="38"/>
    <n v="31000"/>
    <s v="Greg Tiernan"/>
    <s v="Matt Lieberman"/>
    <s v="Oscar Isaac"/>
    <s v="Canada"/>
    <x v="3"/>
    <n v="203783566"/>
    <s v="Metro-Goldwyn-Mayer (MGM)"/>
    <n v="86"/>
    <n v="255.7"/>
    <n v="328707530.75807303"/>
    <x v="0"/>
  </r>
  <r>
    <s v="The Adventures of Elmo in Grouchland"/>
    <x v="5"/>
    <x v="3"/>
    <n v="1999"/>
    <s v="October 1, 1999 (United States)"/>
    <x v="38"/>
    <n v="3100"/>
    <s v="Gary Halvorson"/>
    <s v="Mitchell Kriegman"/>
    <s v="Kevin Clash"/>
    <s v="United States"/>
    <x v="74"/>
    <n v="11683047"/>
    <s v="Jim Henson Pictures"/>
    <n v="73"/>
    <n v="166.6"/>
    <n v="20100646.080745343"/>
    <x v="0"/>
  </r>
  <r>
    <s v="The Amateur"/>
    <x v="2"/>
    <x v="6"/>
    <n v="1981"/>
    <s v="February 12, 1982 (United States)"/>
    <x v="38"/>
    <n v="782"/>
    <s v="Charles Jarrott"/>
    <s v="Robert Littell"/>
    <s v="John Savage"/>
    <s v="Canada"/>
    <x v="1"/>
    <n v="6892098"/>
    <s v="Balkan Productions"/>
    <n v="112"/>
    <n v="90.9"/>
    <n v="21084560.849397589"/>
    <x v="1"/>
  </r>
  <r>
    <s v="The Amazing Panda Adventure"/>
    <x v="1"/>
    <x v="3"/>
    <n v="1995"/>
    <s v="August 25, 1995 (United States)"/>
    <x v="38"/>
    <n v="3900"/>
    <s v="Christopher Cain"/>
    <s v="John Wilcox"/>
    <s v="Stephen Lang"/>
    <s v="United States"/>
    <x v="1"/>
    <n v="7506759"/>
    <s v="Lee Rich Productions"/>
    <n v="84"/>
    <n v="152.4"/>
    <n v="20869611.927919708"/>
    <x v="1"/>
  </r>
  <r>
    <s v="The Ant Bully"/>
    <x v="1"/>
    <x v="5"/>
    <n v="2006"/>
    <s v="July 28, 2006 (United States)"/>
    <x v="38"/>
    <n v="38000"/>
    <s v="John A. Davis"/>
    <s v="John A. Davis"/>
    <s v="Paul Giamatti"/>
    <s v="United States"/>
    <x v="24"/>
    <n v="55181129"/>
    <s v="Warner Bros."/>
    <n v="88"/>
    <n v="201.6"/>
    <n v="72161759.68369098"/>
    <x v="0"/>
  </r>
  <r>
    <s v="The Baby-Sitters Club"/>
    <x v="1"/>
    <x v="0"/>
    <n v="1995"/>
    <s v="August 18, 1995 (United States)"/>
    <x v="38"/>
    <n v="5500"/>
    <s v="Melanie Mayron"/>
    <s v="Ann M. Martin"/>
    <s v="Schuyler Fisk"/>
    <s v="United States"/>
    <x v="30"/>
    <n v="9685976"/>
    <s v="Beacon Communications"/>
    <n v="94"/>
    <n v="152.4"/>
    <n v="18810177.738687061"/>
    <x v="0"/>
  </r>
  <r>
    <s v="The Blue Lagoon"/>
    <x v="2"/>
    <x v="3"/>
    <n v="1980"/>
    <s v="July 2, 1980 (United States)"/>
    <x v="38"/>
    <n v="65000"/>
    <s v="Randal Kleiser"/>
    <s v="Henry De Vere Stacpoole"/>
    <s v="Brooke Shields"/>
    <s v="United States"/>
    <x v="145"/>
    <n v="58853106"/>
    <s v="Columbia Pictures"/>
    <n v="104"/>
    <n v="82.4"/>
    <n v="94931399.672842756"/>
    <x v="0"/>
  </r>
  <r>
    <s v="The Boyfriend School"/>
    <x v="0"/>
    <x v="0"/>
    <n v="1990"/>
    <s v="September 21, 1990 (United States)"/>
    <x v="38"/>
    <n v="2600"/>
    <s v="Malcolm Mowbray"/>
    <s v="Sarah Bird"/>
    <s v="Steve Guttenberg"/>
    <s v="United Kingdom"/>
    <x v="199"/>
    <n v="1171762"/>
    <s v="Hemdale"/>
    <n v="101"/>
    <n v="130.69999999999999"/>
    <n v="3018054.787827557"/>
    <x v="0"/>
  </r>
  <r>
    <s v="The Break-Up"/>
    <x v="0"/>
    <x v="0"/>
    <n v="2006"/>
    <s v="June 2, 2006 (United States)"/>
    <x v="38"/>
    <n v="128000"/>
    <s v="Peyton Reed"/>
    <s v="Jeremy Garelick"/>
    <s v="Jennifer Aniston"/>
    <s v="United States"/>
    <x v="157"/>
    <n v="205668210"/>
    <s v="Universal Pictures"/>
    <n v="106"/>
    <n v="201.6"/>
    <n v="320876106.43625188"/>
    <x v="0"/>
  </r>
  <r>
    <s v="The Center of the World"/>
    <x v="7"/>
    <x v="2"/>
    <n v="2001"/>
    <s v="May 18, 2001 (Italy)"/>
    <x v="38"/>
    <n v="4700"/>
    <s v="Wayne Wang"/>
    <s v="Wayne Wang"/>
    <s v="Shane Edelman"/>
    <s v="United States"/>
    <x v="1"/>
    <n v="1460687"/>
    <s v="Artisan Entertainment"/>
    <n v="88"/>
    <n v="177.1"/>
    <n v="1815876.4949000408"/>
    <x v="1"/>
  </r>
  <r>
    <s v="The Chase"/>
    <x v="0"/>
    <x v="1"/>
    <n v="1994"/>
    <s v="March 4, 1994 (United States)"/>
    <x v="38"/>
    <n v="18000"/>
    <s v="Adam Rifkin"/>
    <s v="Adam Rifkin"/>
    <s v="Charlie Sheen"/>
    <s v="United States"/>
    <x v="1"/>
    <n v="7924955"/>
    <s v="Capitol Films"/>
    <n v="94"/>
    <n v="148.19999999999999"/>
    <n v="16293750.259784075"/>
    <x v="1"/>
  </r>
  <r>
    <s v="The Couch Trip"/>
    <x v="2"/>
    <x v="0"/>
    <n v="1988"/>
    <s v="January 15, 1988 (United States)"/>
    <x v="38"/>
    <n v="4800"/>
    <s v="Michael Ritchie"/>
    <s v="Ken Kolb"/>
    <s v="Dan Aykroyd"/>
    <s v="United States"/>
    <x v="27"/>
    <n v="11005304"/>
    <s v="Orion Pictures"/>
    <n v="97"/>
    <n v="118.3"/>
    <n v="30595950.080291972"/>
    <x v="0"/>
  </r>
  <r>
    <s v="The Crush"/>
    <x v="2"/>
    <x v="2"/>
    <n v="1993"/>
    <s v="April 2, 1993 (United States)"/>
    <x v="38"/>
    <n v="17000"/>
    <s v="Alan Shapiro"/>
    <s v="Alan Shapiro"/>
    <s v="Cary Elwes"/>
    <s v="United States"/>
    <x v="14"/>
    <n v="13609396"/>
    <s v="Morgan Creek Entertainment"/>
    <n v="89"/>
    <n v="144.5"/>
    <n v="25440386.265030675"/>
    <x v="0"/>
  </r>
  <r>
    <s v="The Divide"/>
    <x v="2"/>
    <x v="2"/>
    <n v="2011"/>
    <s v="April 20, 2012 (United Kingdom)"/>
    <x v="38"/>
    <n v="36000"/>
    <s v="Xavier Gens"/>
    <s v="Karl Mueller"/>
    <s v="Lauren German"/>
    <s v="United States"/>
    <x v="31"/>
    <n v="145676"/>
    <s v="Preferred Content"/>
    <n v="112"/>
    <n v="224.9"/>
    <n v="404995.22992700734"/>
    <x v="0"/>
  </r>
  <r>
    <s v="The Extra Man"/>
    <x v="2"/>
    <x v="0"/>
    <n v="2010"/>
    <s v="January 27, 2011 (Greece)"/>
    <x v="38"/>
    <n v="4800"/>
    <s v="Shari Springer Berman"/>
    <s v="Robert Pulcini"/>
    <s v="Kevin Kline"/>
    <s v="France"/>
    <x v="5"/>
    <n v="649626"/>
    <s v="3 Arts Entertainment"/>
    <n v="108"/>
    <n v="218.1"/>
    <n v="907570.11554332869"/>
    <x v="0"/>
  </r>
  <r>
    <s v="The Family That Preys"/>
    <x v="0"/>
    <x v="2"/>
    <n v="2008"/>
    <s v="September 12, 2008 (United States)"/>
    <x v="38"/>
    <n v="6800"/>
    <s v="Tyler Perry"/>
    <s v="Tyler Perry"/>
    <s v="Kathy Bates"/>
    <s v="United States"/>
    <x v="1"/>
    <n v="37105289"/>
    <s v="Louisiana Producers Film Source"/>
    <n v="111"/>
    <n v="215.3"/>
    <n v="52512687.219228983"/>
    <x v="1"/>
  </r>
  <r>
    <s v="The Forgotten"/>
    <x v="0"/>
    <x v="2"/>
    <n v="2004"/>
    <s v="September 24, 2004 (United States)"/>
    <x v="38"/>
    <n v="65000"/>
    <s v="Joseph Ruben"/>
    <s v="Gerald Di Pego"/>
    <s v="Julianne Moore"/>
    <s v="United States"/>
    <x v="47"/>
    <n v="117592831"/>
    <s v="Revolution Studios"/>
    <n v="91"/>
    <n v="188.9"/>
    <n v="235108501.34973752"/>
    <x v="0"/>
  </r>
  <r>
    <s v="The Getaway"/>
    <x v="2"/>
    <x v="1"/>
    <n v="1994"/>
    <s v="February 11, 1994 (United States)"/>
    <x v="38"/>
    <n v="17000"/>
    <s v="Roger Donaldson"/>
    <s v="Jim Thompson"/>
    <s v="Alec Baldwin"/>
    <s v="United States"/>
    <x v="1"/>
    <n v="30057974"/>
    <s v="Universal Pictures"/>
    <n v="115"/>
    <n v="148.19999999999999"/>
    <n v="51714650.919254661"/>
    <x v="1"/>
  </r>
  <r>
    <s v="The Glass House"/>
    <x v="0"/>
    <x v="6"/>
    <n v="2001"/>
    <s v="September 14, 2001 (United States)"/>
    <x v="38"/>
    <n v="34000"/>
    <s v="Daniel Sackheim"/>
    <s v="Wesley Strick"/>
    <s v="Diane Lane"/>
    <s v="United States"/>
    <x v="8"/>
    <n v="23619609"/>
    <s v="Columbia Pictures"/>
    <n v="106"/>
    <n v="177.1"/>
    <n v="33551957.399999995"/>
    <x v="0"/>
  </r>
  <r>
    <s v="The Goods: Live Hard, Sell Hard"/>
    <x v="2"/>
    <x v="0"/>
    <n v="2009"/>
    <s v="August 14, 2009 (United States)"/>
    <x v="38"/>
    <n v="21000"/>
    <s v="Neal Brennan"/>
    <s v="Andy Stock"/>
    <s v="Jeremy Piven"/>
    <s v="United States"/>
    <x v="20"/>
    <n v="15300885"/>
    <s v="Paramount Vantage"/>
    <n v="89"/>
    <n v="214.5"/>
    <n v="21376339.566712517"/>
    <x v="0"/>
  </r>
  <r>
    <s v="The Green Hornet"/>
    <x v="0"/>
    <x v="1"/>
    <n v="2011"/>
    <s v="January 14, 2011 (United States)"/>
    <x v="38"/>
    <n v="157000"/>
    <s v="Michel Gondry"/>
    <s v="Seth Rogen"/>
    <s v="Seth Rogen"/>
    <s v="United States"/>
    <x v="66"/>
    <n v="227817248"/>
    <s v="Columbia Pictures"/>
    <n v="119"/>
    <n v="224.9"/>
    <n v="289232981.10666668"/>
    <x v="0"/>
  </r>
  <r>
    <s v="The Gunman"/>
    <x v="2"/>
    <x v="1"/>
    <n v="2015"/>
    <s v="March 20, 2015 (United States)"/>
    <x v="38"/>
    <n v="40000"/>
    <s v="Pierre Morel"/>
    <s v="Jean-Patrick Manchette"/>
    <s v="Sean Penn"/>
    <s v="United States"/>
    <x v="28"/>
    <n v="24177137"/>
    <s v="Open Road Films (II)"/>
    <n v="115"/>
    <n v="237"/>
    <n v="31083433.096624475"/>
    <x v="0"/>
  </r>
  <r>
    <s v="The Hangover Part III"/>
    <x v="2"/>
    <x v="0"/>
    <n v="2013"/>
    <s v="May 23, 2013 (United States)"/>
    <x v="38"/>
    <n v="299000"/>
    <s v="Todd Phillips"/>
    <s v="Todd Phillips"/>
    <s v="Bradley Cooper"/>
    <s v="United States"/>
    <x v="200"/>
    <n v="362000072"/>
    <s v="Green Hat Films"/>
    <n v="100"/>
    <n v="233"/>
    <n v="809848912.91042578"/>
    <x v="0"/>
  </r>
  <r>
    <s v="The Heartbreak Kid"/>
    <x v="2"/>
    <x v="0"/>
    <n v="2007"/>
    <s v="October 5, 2007 (United States)"/>
    <x v="38"/>
    <n v="88000"/>
    <s v="Bobby Farrelly"/>
    <s v="Scot Armstrong"/>
    <s v="Ben Stiller"/>
    <s v="United States"/>
    <x v="48"/>
    <n v="128453183"/>
    <s v="Dreamworks Pictures"/>
    <n v="116"/>
    <n v="207.3"/>
    <n v="405592589.22383416"/>
    <x v="0"/>
  </r>
  <r>
    <s v="The Last Flight of Noah's Ark"/>
    <x v="5"/>
    <x v="3"/>
    <n v="1980"/>
    <s v="June 25, 1980 (United States)"/>
    <x v="38"/>
    <n v="1300"/>
    <s v="Charles Jarrott"/>
    <s v="Ernest K. Gann"/>
    <s v="Elliott Gould"/>
    <s v="United States"/>
    <x v="14"/>
    <n v="11000000"/>
    <s v="Walt Disney Productions"/>
    <n v="97"/>
    <n v="82.4"/>
    <n v="34732642.487046629"/>
    <x v="0"/>
  </r>
  <r>
    <s v="The Last of the Finest"/>
    <x v="2"/>
    <x v="1"/>
    <n v="1990"/>
    <s v="March 9, 1990 (United States)"/>
    <x v="38"/>
    <n v="1200"/>
    <s v="John Mackenzie"/>
    <s v="Jere Cunningham"/>
    <s v="Brian Dennehy"/>
    <s v="United States"/>
    <x v="2"/>
    <n v="1531489"/>
    <s v="Orion Pictures"/>
    <n v="106"/>
    <n v="130.69999999999999"/>
    <n v="2389373.7752176137"/>
    <x v="0"/>
  </r>
  <r>
    <s v="The League of Extraordinary Gentlemen"/>
    <x v="0"/>
    <x v="1"/>
    <n v="2003"/>
    <s v="July 11, 2003 (United States)"/>
    <x v="38"/>
    <n v="171000"/>
    <s v="Stephen Norrington"/>
    <s v="Alan Moore"/>
    <s v="Sean Connery"/>
    <s v="United States"/>
    <x v="141"/>
    <n v="179265204"/>
    <s v="Angry Films"/>
    <n v="110"/>
    <n v="184"/>
    <n v="440500868.216129"/>
    <x v="0"/>
  </r>
  <r>
    <s v="The Little Hours"/>
    <x v="2"/>
    <x v="0"/>
    <n v="2017"/>
    <s v="June 30, 2017 (United States)"/>
    <x v="38"/>
    <n v="21000"/>
    <s v="Jeff Baena"/>
    <s v="Giovanni Boccaccio"/>
    <s v="Alison Brie"/>
    <s v="United States"/>
    <x v="1"/>
    <n v="1647175"/>
    <s v="Destro Films"/>
    <n v="90"/>
    <n v="245.1"/>
    <n v="3127066.8068535826"/>
    <x v="1"/>
  </r>
  <r>
    <s v="The Little Vampire"/>
    <x v="1"/>
    <x v="3"/>
    <n v="2000"/>
    <s v="October 27, 2000 (United States)"/>
    <x v="38"/>
    <n v="9800"/>
    <s v="Uli Edel"/>
    <s v="Angela Sommer-Bodenburg"/>
    <s v="Jonathan Lipnicki"/>
    <s v="Germany"/>
    <x v="46"/>
    <n v="27965865"/>
    <s v="Avrora Media"/>
    <n v="95"/>
    <n v="172.2"/>
    <n v="54309745.478011467"/>
    <x v="0"/>
  </r>
  <r>
    <s v="The Love Punch"/>
    <x v="0"/>
    <x v="0"/>
    <n v="2013"/>
    <s v="May 23, 2014 (United States)"/>
    <x v="38"/>
    <n v="14000"/>
    <s v="Joel Hopkins"/>
    <s v="Joel Hopkins"/>
    <s v="Pierce Brosnan"/>
    <s v="France"/>
    <x v="1"/>
    <n v="8366493"/>
    <s v="Process Media"/>
    <n v="94"/>
    <n v="233"/>
    <n v="24535807.671799805"/>
    <x v="1"/>
  </r>
  <r>
    <s v="The Marrying Man"/>
    <x v="2"/>
    <x v="0"/>
    <n v="1991"/>
    <s v="April 5, 1991 (United States)"/>
    <x v="38"/>
    <n v="5300"/>
    <s v="Jerry Rees"/>
    <s v="Neil Simon"/>
    <s v="Kim Basinger"/>
    <s v="United States"/>
    <x v="74"/>
    <n v="12454768"/>
    <s v="Hollywood Pictures"/>
    <n v="115"/>
    <n v="136.19999999999999"/>
    <n v="41748820.787678763"/>
    <x v="0"/>
  </r>
  <r>
    <s v="The Paperboy"/>
    <x v="2"/>
    <x v="6"/>
    <n v="2012"/>
    <s v="October 17, 2012 (Belgium)"/>
    <x v="38"/>
    <n v="37000"/>
    <s v="Lee Daniels"/>
    <s v="Peter Dexter"/>
    <s v="Matthew McConaughey"/>
    <s v="United States"/>
    <x v="123"/>
    <n v="3783865"/>
    <s v="Millennium Films"/>
    <n v="107"/>
    <n v="229.6"/>
    <n v="4870906.9095901987"/>
    <x v="0"/>
  </r>
  <r>
    <s v="The Princess Diaries 2: Royal Engagement"/>
    <x v="5"/>
    <x v="0"/>
    <n v="2004"/>
    <s v="August 11, 2004 (United States)"/>
    <x v="38"/>
    <n v="76000"/>
    <s v="Garry Marshall"/>
    <s v="Meg Cabot"/>
    <s v="Anne Hathaway"/>
    <s v="United States"/>
    <x v="28"/>
    <n v="134734481"/>
    <s v="Walt Disney Pictures"/>
    <n v="113"/>
    <n v="188.9"/>
    <n v="167497333.17299062"/>
    <x v="0"/>
  </r>
  <r>
    <s v="The Relic"/>
    <x v="2"/>
    <x v="4"/>
    <n v="1997"/>
    <s v="January 10, 1997 (United States)"/>
    <x v="38"/>
    <n v="26000"/>
    <s v="Peter Hyams"/>
    <s v="Douglas Preston"/>
    <s v="Penelope Ann Miller"/>
    <s v="United Kingdom"/>
    <x v="28"/>
    <n v="33956608"/>
    <s v="British Broadcasting Corporation (BBC)"/>
    <n v="110"/>
    <n v="160.5"/>
    <n v="48056565.06084533"/>
    <x v="0"/>
  </r>
  <r>
    <s v="The Ringer"/>
    <x v="0"/>
    <x v="0"/>
    <n v="2005"/>
    <s v="December 23, 2005 (United States)"/>
    <x v="38"/>
    <n v="36000"/>
    <s v="Barry W. Blaustein"/>
    <s v="Ricky Blitt"/>
    <s v="Johnny Knoxville"/>
    <s v="United States"/>
    <x v="1"/>
    <n v="40442443"/>
    <s v="Conundrum Entertainment"/>
    <n v="94"/>
    <n v="195.3"/>
    <n v="87831877.277975753"/>
    <x v="1"/>
  </r>
  <r>
    <s v="The Specials"/>
    <x v="2"/>
    <x v="1"/>
    <n v="2000"/>
    <s v="September 18, 2000 (United States)"/>
    <x v="38"/>
    <n v="2200"/>
    <s v="Craig Mazin"/>
    <s v="James Gunn"/>
    <s v="Rob Lowe"/>
    <s v="United States"/>
    <x v="11"/>
    <n v="13276"/>
    <s v="Brillstein-Grey Entertainment"/>
    <n v="82"/>
    <n v="172.2"/>
    <n v="16109.905217045001"/>
    <x v="0"/>
  </r>
  <r>
    <s v="The Survivors"/>
    <x v="2"/>
    <x v="0"/>
    <n v="1983"/>
    <s v="June 22, 1983 (United States)"/>
    <x v="38"/>
    <n v="4700"/>
    <s v="Michael Ritchie"/>
    <s v="Michael Leeson"/>
    <s v="Walter Matthau"/>
    <s v="United States"/>
    <x v="2"/>
    <n v="14000000"/>
    <s v="Rastar Films"/>
    <n v="103"/>
    <n v="99.6"/>
    <n v="34401612.903225802"/>
    <x v="0"/>
  </r>
  <r>
    <s v="The Texas Chainsaw Massacre: the Beginning"/>
    <x v="2"/>
    <x v="4"/>
    <n v="2006"/>
    <s v="October 6, 2006 (United States)"/>
    <x v="38"/>
    <n v="69000"/>
    <s v="Jonathan Liebesman"/>
    <s v="Sheldon Turner"/>
    <s v="Jordana Brewster"/>
    <s v="United States"/>
    <x v="15"/>
    <n v="51764406"/>
    <s v="New Line Cinema"/>
    <n v="91"/>
    <n v="201.6"/>
    <n v="112420630.84960797"/>
    <x v="0"/>
  </r>
  <r>
    <s v="The To Do List"/>
    <x v="2"/>
    <x v="0"/>
    <n v="2013"/>
    <s v="July 26, 2013 (United States)"/>
    <x v="38"/>
    <n v="38000"/>
    <s v="Maggie Carey"/>
    <s v="Maggie Carey"/>
    <s v="Aubrey Plaza"/>
    <s v="United States"/>
    <x v="112"/>
    <n v="3909596"/>
    <s v="3 Arts Entertainment"/>
    <n v="104"/>
    <n v="233"/>
    <n v="5188388.0714285709"/>
    <x v="0"/>
  </r>
  <r>
    <s v="The Toy"/>
    <x v="1"/>
    <x v="0"/>
    <n v="1982"/>
    <s v="December 10, 1982 (United States)"/>
    <x v="38"/>
    <n v="11000"/>
    <s v="Richard Donner"/>
    <s v="Francis Veber"/>
    <s v="Richard Pryor"/>
    <s v="United States"/>
    <x v="21"/>
    <n v="47118057"/>
    <s v="Columbia Pictures"/>
    <n v="102"/>
    <n v="96.5"/>
    <n v="115781225.54758063"/>
    <x v="0"/>
  </r>
  <r>
    <s v="The Wolfman"/>
    <x v="2"/>
    <x v="2"/>
    <n v="2010"/>
    <m/>
    <x v="38"/>
    <n v="104000"/>
    <s v="Joe Johnston"/>
    <s v="Andrew Kevin Walker"/>
    <s v="Benicio Del Toro"/>
    <m/>
    <x v="1"/>
    <m/>
    <m/>
    <m/>
    <n v="218.1"/>
    <s v="Missing"/>
    <x v="1"/>
  </r>
  <r>
    <s v="Thief of Hearts"/>
    <x v="3"/>
    <x v="6"/>
    <n v="1984"/>
    <s v="October 19, 1984 (United States)"/>
    <x v="38"/>
    <n v="1600"/>
    <s v="Douglas Day Stewart"/>
    <s v="Douglas Day Stewart"/>
    <s v="Steven Bauer"/>
    <s v="United States"/>
    <x v="25"/>
    <n v="10435015"/>
    <s v="Don Simpson/Jerry Bruckheimer Films"/>
    <n v="100"/>
    <n v="103.9"/>
    <n v="21454447.169365723"/>
    <x v="0"/>
  </r>
  <r>
    <s v="Think Like a Man Too"/>
    <x v="0"/>
    <x v="0"/>
    <n v="2014"/>
    <s v="June 20, 2014 (United States)"/>
    <x v="38"/>
    <n v="20000"/>
    <s v="Tim Story"/>
    <s v="Keith Merryman"/>
    <s v="Kevin Hart"/>
    <s v="United States"/>
    <x v="3"/>
    <n v="70181428"/>
    <s v="LStar Capital"/>
    <n v="106"/>
    <n v="236.7"/>
    <n v="87247168.957976341"/>
    <x v="0"/>
  </r>
  <r>
    <s v="Thinner"/>
    <x v="2"/>
    <x v="8"/>
    <n v="1996"/>
    <s v="October 25, 1996 (United States)"/>
    <x v="38"/>
    <n v="29000"/>
    <s v="Tom Holland"/>
    <s v="Stephen King"/>
    <s v="Robert John Burke"/>
    <s v="United States"/>
    <x v="174"/>
    <n v="15315484"/>
    <s v="Paramount Pictures"/>
    <n v="93"/>
    <n v="156.9"/>
    <n v="29742689.450605478"/>
    <x v="0"/>
  </r>
  <r>
    <s v="Trial and Error"/>
    <x v="0"/>
    <x v="0"/>
    <n v="1997"/>
    <s v="May 30, 1997 (United States)"/>
    <x v="38"/>
    <n v="6000"/>
    <s v="Jonathan Lynn"/>
    <s v="Sara Bernstein"/>
    <s v="Michael Richards"/>
    <s v="United States"/>
    <x v="1"/>
    <n v="14598571"/>
    <s v="Larger Than Life Productions"/>
    <n v="98"/>
    <n v="160.5"/>
    <n v="17396107.093077827"/>
    <x v="1"/>
  </r>
  <r>
    <s v="Trick or Treat"/>
    <x v="2"/>
    <x v="0"/>
    <n v="1986"/>
    <s v="October 24, 1986 (United States)"/>
    <x v="38"/>
    <n v="6200"/>
    <s v="Charles Martin Smith"/>
    <s v="Rhet Topham"/>
    <s v="Marc Price"/>
    <s v="United States"/>
    <x v="1"/>
    <n v="6797218"/>
    <s v="De Laurentiis Entertainment Group (DEG)"/>
    <n v="98"/>
    <n v="109.6"/>
    <n v="11694592.45962733"/>
    <x v="1"/>
  </r>
  <r>
    <s v="Troop Beverly Hills"/>
    <x v="1"/>
    <x v="3"/>
    <n v="1989"/>
    <s v="March 24, 1989 (United States)"/>
    <x v="38"/>
    <n v="9600"/>
    <s v="Jeff Kanew"/>
    <s v="Ava Ostern Fries"/>
    <s v="Shelley Long"/>
    <s v="United States"/>
    <x v="40"/>
    <n v="8508843"/>
    <s v="Weintraub Entertainment Group"/>
    <n v="105"/>
    <n v="124"/>
    <n v="17012102.769685037"/>
    <x v="0"/>
  </r>
  <r>
    <s v="Uncle Drew"/>
    <x v="0"/>
    <x v="0"/>
    <n v="2018"/>
    <s v="June 29, 2018 (United States)"/>
    <x v="38"/>
    <n v="13000"/>
    <s v="Charles Stone III"/>
    <s v="Jay Longino"/>
    <s v="Kyrie Irving"/>
    <s v="United States"/>
    <x v="27"/>
    <n v="46664414"/>
    <s v="Summit Entertainment"/>
    <n v="103"/>
    <n v="251.1"/>
    <n v="61024235.818884119"/>
    <x v="0"/>
  </r>
  <r>
    <s v="Underworld: Blood Wars"/>
    <x v="2"/>
    <x v="1"/>
    <n v="2016"/>
    <s v="January 6, 2017 (United States)"/>
    <x v="38"/>
    <n v="72000"/>
    <s v="Anna Foerster"/>
    <s v="Cory Goodman"/>
    <s v="Kate Beckinsale"/>
    <s v="United States"/>
    <x v="46"/>
    <n v="81093313"/>
    <s v="Screen Gems"/>
    <n v="91"/>
    <n v="240"/>
    <n v="157483317.21542382"/>
    <x v="0"/>
  </r>
  <r>
    <s v="Unplanned"/>
    <x v="2"/>
    <x v="7"/>
    <n v="2019"/>
    <s v="March 29, 2019 (United States)"/>
    <x v="38"/>
    <n v="13000"/>
    <s v="Chuck Konzelman"/>
    <s v="Abby Johnson"/>
    <s v="Ashley Bratcher"/>
    <s v="United States"/>
    <x v="14"/>
    <n v="21354152"/>
    <s v="Unplanned Movie"/>
    <n v="109"/>
    <n v="255.7"/>
    <n v="40539626.880996883"/>
    <x v="0"/>
  </r>
  <r>
    <s v="V/H/S"/>
    <x v="2"/>
    <x v="4"/>
    <n v="2012"/>
    <s v="September 6, 2012 (Russia)"/>
    <x v="38"/>
    <n v="58000"/>
    <s v="Directors"/>
    <s v="Brad Miska"/>
    <s v="Calvin Reeder"/>
    <s v="United States"/>
    <x v="1"/>
    <n v="1944287"/>
    <s v="8383 Productions"/>
    <n v="116"/>
    <n v="229.6"/>
    <n v="2857811.1379643027"/>
    <x v="1"/>
  </r>
  <r>
    <s v="Venom"/>
    <x v="2"/>
    <x v="4"/>
    <n v="1981"/>
    <s v="January 29, 1982 (United States)"/>
    <x v="38"/>
    <n v="2600"/>
    <s v="Piers Haggard"/>
    <s v="Alan Scholefield"/>
    <s v="Klaus Kinski"/>
    <s v="United Kingdom"/>
    <x v="1"/>
    <n v="5229643"/>
    <s v="Morison Film Group"/>
    <n v="92"/>
    <n v="90.9"/>
    <n v="8435533.2032821588"/>
    <x v="1"/>
  </r>
  <r>
    <s v="Vox Lux"/>
    <x v="2"/>
    <x v="2"/>
    <n v="2018"/>
    <s v="December 20, 2018 (Kuwait)"/>
    <x v="38"/>
    <n v="17000"/>
    <s v="Brady Corbet"/>
    <s v="Brady Corbet"/>
    <s v="Natalie Portman"/>
    <s v="United States"/>
    <x v="1"/>
    <n v="1399272"/>
    <s v="Bold Films"/>
    <n v="114"/>
    <n v="251.1"/>
    <n v="1667415.6370746971"/>
    <x v="1"/>
  </r>
  <r>
    <s v="What a Girl Wants"/>
    <x v="1"/>
    <x v="0"/>
    <n v="2003"/>
    <s v="April 4, 2003 (United States)"/>
    <x v="38"/>
    <n v="61000"/>
    <s v="Dennie Gordon"/>
    <s v="William Douglas-Home"/>
    <s v="Amanda Bynes"/>
    <s v="United States"/>
    <x v="13"/>
    <n v="50732139"/>
    <s v="Warner Bros."/>
    <n v="105"/>
    <n v="184"/>
    <n v="63068473.085679315"/>
    <x v="0"/>
  </r>
  <r>
    <s v="Wild Hogs"/>
    <x v="0"/>
    <x v="1"/>
    <n v="2007"/>
    <s v="March 2, 2007 (United States)"/>
    <x v="38"/>
    <n v="115000"/>
    <s v="Walt Becker"/>
    <s v="Brad Copeland"/>
    <s v="Tim Allen"/>
    <s v="United States"/>
    <x v="1"/>
    <n v="253625427"/>
    <s v="Touchstone Pictures"/>
    <n v="100"/>
    <n v="207.3"/>
    <n v="436361759.49689442"/>
    <x v="1"/>
  </r>
  <r>
    <s v="Windy City"/>
    <x v="2"/>
    <x v="2"/>
    <n v="1984"/>
    <s v="January 1, 1986 (Uruguay)"/>
    <x v="38"/>
    <n v="262"/>
    <s v="Armyan Bernstein"/>
    <s v="Armyan Bernstein"/>
    <s v="John Shea"/>
    <s v="United States"/>
    <x v="1"/>
    <n v="343890"/>
    <s v="CBS Theatrical Films"/>
    <n v="103"/>
    <n v="103.9"/>
    <n v="456373.18379790935"/>
    <x v="1"/>
  </r>
  <r>
    <s v="Wishmaster"/>
    <x v="2"/>
    <x v="8"/>
    <n v="1997"/>
    <s v="September 19, 1997 (United States)"/>
    <x v="38"/>
    <n v="21000"/>
    <s v="Robert Kurtzman"/>
    <s v="Peter Atkins"/>
    <s v="Tammy Lauren"/>
    <s v="United States"/>
    <x v="17"/>
    <n v="15738769"/>
    <s v="Image Organization"/>
    <n v="90"/>
    <n v="160.5"/>
    <n v="23133636.827303421"/>
    <x v="0"/>
  </r>
  <r>
    <s v="Worth Winning"/>
    <x v="0"/>
    <x v="0"/>
    <n v="1989"/>
    <s v="October 27, 1989 (United States)"/>
    <x v="38"/>
    <n v="1600"/>
    <s v="Will Mackenzie"/>
    <s v="Dan Lewandowski"/>
    <s v="Mark Harmon"/>
    <s v="United States"/>
    <x v="1"/>
    <n v="3690328"/>
    <s v="A&amp;M Films"/>
    <n v="103"/>
    <n v="124"/>
    <n v="5577593.9563492062"/>
    <x v="1"/>
  </r>
  <r>
    <s v="Year of the Comet"/>
    <x v="0"/>
    <x v="1"/>
    <n v="1992"/>
    <s v="April 24, 1992 (United States)"/>
    <x v="38"/>
    <n v="1500"/>
    <s v="Peter Yates"/>
    <s v="William Goldman"/>
    <s v="Penelope Ann Miller"/>
    <s v="United States"/>
    <x v="1"/>
    <n v="2791515"/>
    <s v="Castle Rock Entertainment"/>
    <n v="91"/>
    <n v="140.30000000000001"/>
    <n v="3544060.9187499997"/>
    <x v="1"/>
  </r>
  <r>
    <s v="You Again"/>
    <x v="1"/>
    <x v="0"/>
    <n v="2010"/>
    <s v="September 24, 2010 (United States)"/>
    <x v="38"/>
    <n v="50000"/>
    <s v="Andy Fickman"/>
    <s v="Moe Jelline"/>
    <s v="Kristen Bell"/>
    <s v="United States"/>
    <x v="0"/>
    <n v="32054369"/>
    <s v="Touchstone Pictures"/>
    <n v="105"/>
    <n v="218.1"/>
    <n v="39848903.444716439"/>
    <x v="0"/>
  </r>
  <r>
    <s v="2 Fast 2 Furious"/>
    <x v="0"/>
    <x v="1"/>
    <n v="2003"/>
    <s v="June 6, 2003 (United States)"/>
    <x v="39"/>
    <n v="259000"/>
    <s v="John Singleton"/>
    <s v="Gary Scott Thompson"/>
    <s v="Paul Walker"/>
    <s v="United States"/>
    <x v="69"/>
    <n v="236350661"/>
    <s v="Universal Pictures"/>
    <n v="107"/>
    <n v="184"/>
    <n v="303865174.71181434"/>
    <x v="0"/>
  </r>
  <r>
    <s v="88 Minutes"/>
    <x v="2"/>
    <x v="6"/>
    <n v="2007"/>
    <s v="April 18, 2008 (United States)"/>
    <x v="39"/>
    <n v="75000"/>
    <s v="Jon Avnet"/>
    <s v="Gary Scott Thompson"/>
    <s v="Al Pacino"/>
    <s v="United States"/>
    <x v="8"/>
    <n v="32593385"/>
    <s v="Millennium Films"/>
    <n v="108"/>
    <n v="207.3"/>
    <n v="72916331.934654921"/>
    <x v="0"/>
  </r>
  <r>
    <s v="A Cinderella Story"/>
    <x v="1"/>
    <x v="0"/>
    <n v="2004"/>
    <s v="July 16, 2004 (United States)"/>
    <x v="39"/>
    <n v="83000"/>
    <s v="Mark Rosman"/>
    <s v="Leigh Dunlap"/>
    <s v="Hilary Duff"/>
    <s v="United States"/>
    <x v="27"/>
    <n v="70067909"/>
    <s v="Warner Bros."/>
    <n v="95"/>
    <n v="188.9"/>
    <n v="187937428.45334506"/>
    <x v="0"/>
  </r>
  <r>
    <s v="A Man and a Woman: 20 Years Later"/>
    <x v="1"/>
    <x v="2"/>
    <n v="1986"/>
    <s v="August 15, 1986 (United States)"/>
    <x v="39"/>
    <n v="675"/>
    <s v="Claude Lelouch"/>
    <s v="Claude Lelouch"/>
    <s v="Anouk AimÃ©e"/>
    <s v="France"/>
    <x v="1"/>
    <m/>
    <s v="Les Films 13"/>
    <n v="102"/>
    <n v="109.6"/>
    <s v="Missing"/>
    <x v="1"/>
  </r>
  <r>
    <s v="A Man in Love"/>
    <x v="2"/>
    <x v="2"/>
    <n v="1987"/>
    <s v="September 1987 (United States)"/>
    <x v="39"/>
    <n v="541"/>
    <s v="Diane Kurys"/>
    <s v="Diane Kurys"/>
    <s v="Peter Coyote"/>
    <s v="France"/>
    <x v="1"/>
    <n v="949451"/>
    <s v="Alexandre Films"/>
    <n v="125"/>
    <n v="113.6"/>
    <n v="1152121.5440063719"/>
    <x v="1"/>
  </r>
  <r>
    <s v="A Rage in Harlem"/>
    <x v="2"/>
    <x v="0"/>
    <n v="1991"/>
    <s v="May 3, 1991 (United States)"/>
    <x v="39"/>
    <n v="2000"/>
    <s v="Bill Duke"/>
    <s v="Chester Himes"/>
    <s v="Forest Whitaker"/>
    <s v="United Kingdom"/>
    <x v="42"/>
    <n v="10438504"/>
    <s v="Palace Pictures"/>
    <n v="115"/>
    <n v="136.19999999999999"/>
    <n v="18470453.941927992"/>
    <x v="0"/>
  </r>
  <r>
    <s v="A Thousand Words"/>
    <x v="0"/>
    <x v="0"/>
    <n v="2012"/>
    <s v="March 9, 2012 (United States)"/>
    <x v="39"/>
    <n v="41000"/>
    <s v="Brian Robbins"/>
    <s v="Steve Koren"/>
    <s v="Eddie Murphy"/>
    <s v="United States"/>
    <x v="28"/>
    <n v="22044277"/>
    <s v="DreamWorks"/>
    <n v="91"/>
    <n v="229.6"/>
    <n v="41849789.419937693"/>
    <x v="0"/>
  </r>
  <r>
    <s v="Abraham Lincoln: Vampire Hunter"/>
    <x v="2"/>
    <x v="1"/>
    <n v="2012"/>
    <s v="June 22, 2012 (United States)"/>
    <x v="39"/>
    <n v="151000"/>
    <s v="Timur Bekmambetov"/>
    <s v="Seth Grahame-Smith"/>
    <s v="Benjamin Walker"/>
    <s v="United States"/>
    <x v="156"/>
    <n v="116471580"/>
    <s v="Abraham Productions"/>
    <n v="105"/>
    <n v="229.6"/>
    <n v="260564540.57268721"/>
    <x v="0"/>
  </r>
  <r>
    <s v="After.Life"/>
    <x v="2"/>
    <x v="2"/>
    <n v="2009"/>
    <s v="December 16, 2009 (Brazil)"/>
    <x v="39"/>
    <n v="37000"/>
    <s v="Agnieszka Wojtowicz-Vosloo"/>
    <s v="Agnieszka Wojtowicz-Vosloo"/>
    <s v="Christina Ricci"/>
    <s v="United States"/>
    <x v="145"/>
    <n v="2425535"/>
    <s v="Lleju Productions"/>
    <n v="104"/>
    <n v="214.5"/>
    <n v="3286173.9195197863"/>
    <x v="0"/>
  </r>
  <r>
    <s v="Against All Odds"/>
    <x v="2"/>
    <x v="1"/>
    <n v="1984"/>
    <s v="March 2, 1984 (United States)"/>
    <x v="39"/>
    <n v="11000"/>
    <s v="Taylor Hackford"/>
    <s v="Eric Hughes"/>
    <s v="Rachel Ward"/>
    <s v="United States"/>
    <x v="29"/>
    <n v="21689062"/>
    <s v="Columbia Pictures"/>
    <n v="128"/>
    <n v="103.9"/>
    <n v="60297967.074817523"/>
    <x v="0"/>
  </r>
  <r>
    <s v="All About the Benjamins"/>
    <x v="2"/>
    <x v="1"/>
    <n v="2002"/>
    <s v="March 8, 2002 (United States)"/>
    <x v="39"/>
    <n v="13000"/>
    <s v="Kevin Bray"/>
    <s v="Ronald Lang"/>
    <s v="Ice Cube"/>
    <s v="United States"/>
    <x v="10"/>
    <n v="26306533"/>
    <s v="New Line Cinema"/>
    <n v="95"/>
    <n v="179.9"/>
    <n v="58851693.135829665"/>
    <x v="0"/>
  </r>
  <r>
    <s v="All Eyez on Me"/>
    <x v="2"/>
    <x v="7"/>
    <n v="2017"/>
    <s v="June 16, 2017 (United States)"/>
    <x v="39"/>
    <n v="22000"/>
    <s v="Benny Boom"/>
    <s v="Jeremy Haft"/>
    <s v="Demetrius Shipp Jr."/>
    <s v="United States"/>
    <x v="28"/>
    <n v="55668698"/>
    <s v="Summit Entertainment"/>
    <n v="139"/>
    <n v="245.1"/>
    <n v="111300867.98293963"/>
    <x v="0"/>
  </r>
  <r>
    <s v="All the Right Moves"/>
    <x v="2"/>
    <x v="2"/>
    <n v="1983"/>
    <s v="October 21, 1983 (United States)"/>
    <x v="39"/>
    <n v="16000"/>
    <s v="Michael Chapman"/>
    <s v="Michael Kane"/>
    <s v="Tom Cruise"/>
    <s v="United States"/>
    <x v="201"/>
    <n v="17233166"/>
    <s v="Lucille Ball Productions"/>
    <n v="91"/>
    <n v="99.6"/>
    <n v="29649608.583850931"/>
    <x v="0"/>
  </r>
  <r>
    <s v="An Awfully Big Adventure"/>
    <x v="2"/>
    <x v="0"/>
    <n v="1995"/>
    <s v="July 21, 1995 (United States)"/>
    <x v="39"/>
    <n v="2700"/>
    <s v="Mike Newell"/>
    <s v="Beryl Bainbridge"/>
    <s v="Hugh Grant"/>
    <s v="United Kingdom"/>
    <x v="81"/>
    <n v="259724"/>
    <s v="BBC Films"/>
    <n v="112"/>
    <n v="152.4"/>
    <n v="696636.46830985916"/>
    <x v="0"/>
  </r>
  <r>
    <s v="Analyze That"/>
    <x v="2"/>
    <x v="0"/>
    <n v="2002"/>
    <s v="December 6, 2002 (United States)"/>
    <x v="39"/>
    <n v="83000"/>
    <s v="Harold Ramis"/>
    <s v="Kenneth Lonergan"/>
    <s v="Robert De Niro"/>
    <s v="United States"/>
    <x v="48"/>
    <n v="55003135"/>
    <s v="Warner Bros."/>
    <n v="96"/>
    <n v="179.9"/>
    <n v="71928992.422746778"/>
    <x v="0"/>
  </r>
  <r>
    <s v="Annabelle Comes Home"/>
    <x v="2"/>
    <x v="4"/>
    <n v="2019"/>
    <s v="June 26, 2019 (United States)"/>
    <x v="39"/>
    <n v="65000"/>
    <s v="Gary Dauberman"/>
    <s v="Gary Dauberman"/>
    <s v="Vera Farmiga"/>
    <s v="United States"/>
    <x v="8"/>
    <n v="231252591"/>
    <s v="New Line Cinema"/>
    <n v="106"/>
    <n v="255.7"/>
    <n v="287485371.18604648"/>
    <x v="0"/>
  </r>
  <r>
    <s v="Another 48 Hrs."/>
    <x v="2"/>
    <x v="1"/>
    <n v="1990"/>
    <s v="June 8, 1990 (United States)"/>
    <x v="39"/>
    <n v="40000"/>
    <s v="Walter Hill"/>
    <s v="John Fasano"/>
    <s v="Eddie Murphy"/>
    <s v="United States"/>
    <x v="76"/>
    <n v="153518974"/>
    <s v="Paramount Pictures"/>
    <n v="93"/>
    <n v="130.69999999999999"/>
    <n v="218075670.75897434"/>
    <x v="0"/>
  </r>
  <r>
    <s v="Around the World in 80 Days"/>
    <x v="1"/>
    <x v="1"/>
    <n v="2004"/>
    <s v="June 16, 2004 (United States)"/>
    <x v="39"/>
    <n v="87000"/>
    <s v="Frank Coraci"/>
    <s v="Jules Verne"/>
    <s v="Jackie Chan"/>
    <s v="United States"/>
    <x v="109"/>
    <n v="72178895"/>
    <s v="Walt Disney Pictures"/>
    <n v="120"/>
    <n v="188.9"/>
    <n v="89730352.127702981"/>
    <x v="0"/>
  </r>
  <r>
    <s v="Back to the Beach"/>
    <x v="1"/>
    <x v="0"/>
    <n v="1987"/>
    <s v="August 7, 1987 (United States)"/>
    <x v="39"/>
    <n v="2800"/>
    <s v="Lyndall Hobbs"/>
    <s v="James Komack"/>
    <s v="Frankie Avalon"/>
    <s v="United States"/>
    <x v="1"/>
    <n v="13110903"/>
    <s v="Paramount Pictures"/>
    <n v="92"/>
    <n v="113.6"/>
    <n v="36449745.84032847"/>
    <x v="1"/>
  </r>
  <r>
    <s v="Bennett's War"/>
    <x v="0"/>
    <x v="15"/>
    <n v="2019"/>
    <s v="August 30, 2019 (United States)"/>
    <x v="39"/>
    <n v="691"/>
    <s v="Alex Ranarivelo"/>
    <s v="Alex Ranarivelo"/>
    <s v="Michael Roark"/>
    <s v="United States"/>
    <x v="1"/>
    <n v="1067629"/>
    <s v="ESX Entertainment"/>
    <n v="94"/>
    <n v="255.7"/>
    <n v="2318649.7241625087"/>
    <x v="1"/>
  </r>
  <r>
    <s v="Beyond a Reasonable Doubt"/>
    <x v="0"/>
    <x v="6"/>
    <n v="2009"/>
    <s v="July 10, 2009 (Spain)"/>
    <x v="39"/>
    <n v="12000"/>
    <s v="Peter Hyams"/>
    <s v="Peter Hyams"/>
    <s v="Jesse Metcalfe"/>
    <s v="United States"/>
    <x v="13"/>
    <n v="4515258"/>
    <s v="Autonomous Films"/>
    <n v="106"/>
    <n v="214.5"/>
    <n v="5732496.3025000002"/>
    <x v="0"/>
  </r>
  <r>
    <s v="Billy Bathgate"/>
    <x v="2"/>
    <x v="6"/>
    <n v="1991"/>
    <s v="November 1, 1991 (United States)"/>
    <x v="39"/>
    <n v="11000"/>
    <s v="Robert Benton"/>
    <s v="E.L. Doctorow"/>
    <s v="Dustin Hoffman"/>
    <s v="United States"/>
    <x v="64"/>
    <n v="15565363"/>
    <s v="Touchstone Pictures"/>
    <n v="106"/>
    <n v="136.19999999999999"/>
    <n v="34822071.263582967"/>
    <x v="0"/>
  </r>
  <r>
    <s v="Breathless"/>
    <x v="2"/>
    <x v="1"/>
    <n v="1983"/>
    <s v="May 13, 1983 (United States)"/>
    <x v="39"/>
    <n v="8700"/>
    <s v="Jim McBride"/>
    <s v="FranÃ§ois Truffaut"/>
    <s v="Richard Gere"/>
    <s v="United States"/>
    <x v="80"/>
    <n v="19910002"/>
    <s v="Breathless Associates"/>
    <n v="100"/>
    <n v="99.6"/>
    <n v="32115286.444679722"/>
    <x v="0"/>
  </r>
  <r>
    <s v="Buster"/>
    <x v="2"/>
    <x v="0"/>
    <n v="1988"/>
    <s v="November 23, 1988 (United States)"/>
    <x v="39"/>
    <n v="3600"/>
    <s v="David Green"/>
    <s v="Colin Shindler"/>
    <s v="Phil Collins"/>
    <s v="United Kingdom"/>
    <x v="1"/>
    <n v="540000"/>
    <s v="The Movie Group"/>
    <n v="102"/>
    <n v="118.3"/>
    <n v="894228.26086956519"/>
    <x v="1"/>
  </r>
  <r>
    <s v="Canadian Bacon"/>
    <x v="1"/>
    <x v="0"/>
    <n v="1995"/>
    <s v="September 22, 1995 (United States)"/>
    <x v="39"/>
    <n v="16000"/>
    <s v="Michael Moore"/>
    <s v="Michael Moore"/>
    <s v="John Candy"/>
    <s v="United States"/>
    <x v="73"/>
    <n v="163971"/>
    <s v="Dog Eat Dog Films"/>
    <n v="91"/>
    <n v="152.4"/>
    <n v="382264.45065034431"/>
    <x v="0"/>
  </r>
  <r>
    <s v="Captain Corelli's Mandolin"/>
    <x v="2"/>
    <x v="2"/>
    <n v="2001"/>
    <s v="August 17, 2001 (United States)"/>
    <x v="39"/>
    <n v="33000"/>
    <s v="John Madden"/>
    <s v="Shawn Slovo"/>
    <s v="Nicolas Cage"/>
    <s v="United Kingdom"/>
    <x v="75"/>
    <n v="62112895"/>
    <s v="Universal Pictures"/>
    <n v="131"/>
    <n v="177.1"/>
    <n v="127704447.41228069"/>
    <x v="0"/>
  </r>
  <r>
    <s v="Career Opportunities"/>
    <x v="0"/>
    <x v="0"/>
    <n v="1991"/>
    <s v="March 29, 1991 (United States)"/>
    <x v="39"/>
    <n v="12000"/>
    <s v="Bryan Gordon"/>
    <s v="John Hughes"/>
    <s v="Frank Whaley"/>
    <s v="United States"/>
    <x v="1"/>
    <n v="11336986"/>
    <s v="Hughes Entertainment"/>
    <n v="83"/>
    <n v="136.19999999999999"/>
    <n v="18773802.35978261"/>
    <x v="1"/>
  </r>
  <r>
    <s v="Carrie"/>
    <x v="2"/>
    <x v="2"/>
    <n v="2013"/>
    <s v="October 18, 2013 (United States)"/>
    <x v="39"/>
    <n v="135000"/>
    <s v="Kimberly Peirce"/>
    <s v="Lawrence D. Cohen"/>
    <s v="ChloÃ« Grace Moretz"/>
    <s v="United States"/>
    <x v="8"/>
    <n v="84790678"/>
    <s v="Metro-Goldwyn-Mayer (MGM)"/>
    <n v="100"/>
    <n v="233"/>
    <n v="227427109.03697184"/>
    <x v="0"/>
  </r>
  <r>
    <s v="Charlie Says"/>
    <x v="2"/>
    <x v="7"/>
    <n v="2018"/>
    <s v="May 17, 2019 (United States)"/>
    <x v="39"/>
    <n v="3500"/>
    <s v="Mary Harron"/>
    <s v="Guinevere Turner"/>
    <s v="Hannah Murray"/>
    <s v="United States"/>
    <x v="1"/>
    <n v="98240"/>
    <s v="Epic Level Entertainment"/>
    <n v="110"/>
    <n v="251.1"/>
    <n v="179674.23769507802"/>
    <x v="1"/>
  </r>
  <r>
    <s v="Cheaper by the Dozen"/>
    <x v="1"/>
    <x v="0"/>
    <n v="2003"/>
    <s v="December 25, 2003 (United States)"/>
    <x v="39"/>
    <n v="96000"/>
    <s v="Shawn Levy"/>
    <s v="Frank B. Gilbreth Jr."/>
    <s v="Steve Martin"/>
    <s v="United States"/>
    <x v="28"/>
    <n v="190538630"/>
    <s v="Twentieth Century Fox"/>
    <n v="98"/>
    <n v="184"/>
    <n v="266194959.01421365"/>
    <x v="0"/>
  </r>
  <r>
    <s v="Child's Play 2"/>
    <x v="2"/>
    <x v="4"/>
    <n v="1990"/>
    <s v="November 9, 1990 (United States)"/>
    <x v="39"/>
    <n v="47000"/>
    <s v="John Lafia"/>
    <s v="Don Mancini"/>
    <s v="Alex Vincent"/>
    <s v="United States"/>
    <x v="29"/>
    <n v="35763605"/>
    <s v="Universal Pictures"/>
    <n v="84"/>
    <n v="130.69999999999999"/>
    <n v="104881332.46871991"/>
    <x v="0"/>
  </r>
  <r>
    <s v="Class of 1999"/>
    <x v="2"/>
    <x v="1"/>
    <n v="1990"/>
    <s v="May 11, 1990 (United States)"/>
    <x v="39"/>
    <n v="7000"/>
    <s v="Mark L. Lester"/>
    <s v="Mark L. Lester"/>
    <s v="Bradley Gregg"/>
    <s v="United States"/>
    <x v="202"/>
    <n v="2459895"/>
    <s v="Lightning Pictures"/>
    <n v="99"/>
    <n v="130.69999999999999"/>
    <n v="3058057.9620563034"/>
    <x v="0"/>
  </r>
  <r>
    <s v="Clinton Road"/>
    <x v="4"/>
    <x v="4"/>
    <n v="2019"/>
    <s v="June 14, 2019 (United States)"/>
    <x v="39"/>
    <n v="1900"/>
    <s v="Richard Grieco"/>
    <s v="Noel Ashman"/>
    <s v="Ace Young"/>
    <m/>
    <x v="57"/>
    <n v="50400"/>
    <s v="Growing Tree Productions"/>
    <n v="77"/>
    <n v="255.7"/>
    <n v="168942.57425742573"/>
    <x v="0"/>
  </r>
  <r>
    <s v="Cocktail"/>
    <x v="2"/>
    <x v="0"/>
    <n v="1988"/>
    <s v="July 29, 1988 (United States)"/>
    <x v="39"/>
    <n v="81000"/>
    <s v="Roger Donaldson"/>
    <s v="Heywood Gould"/>
    <s v="Tom Cruise"/>
    <s v="United States"/>
    <x v="0"/>
    <n v="171504781"/>
    <s v="Touchstone Pictures"/>
    <n v="104"/>
    <n v="118.3"/>
    <n v="476802069.07572997"/>
    <x v="0"/>
  </r>
  <r>
    <s v="Code Name: Emerald"/>
    <x v="1"/>
    <x v="1"/>
    <n v="1985"/>
    <s v="September 27, 1985 (United States)"/>
    <x v="39"/>
    <n v="934"/>
    <s v="Jonathan Sanger"/>
    <s v="Ronald Bass"/>
    <s v="Ed Harris"/>
    <s v="United States"/>
    <x v="1"/>
    <n v="561548"/>
    <s v="Metro-Goldwyn-Mayer (MGM)"/>
    <n v="95"/>
    <n v="107.6"/>
    <n v="1219555.777619387"/>
    <x v="1"/>
  </r>
  <r>
    <s v="Compromising Positions"/>
    <x v="2"/>
    <x v="0"/>
    <n v="1985"/>
    <s v="August 30, 1985 (United States)"/>
    <x v="39"/>
    <n v="953"/>
    <s v="Frank Perry"/>
    <s v="Susan Isaacs"/>
    <s v="Susan Sarandon"/>
    <s v="United States"/>
    <x v="1"/>
    <n v="12531831"/>
    <s v="Blackhawk Productions"/>
    <n v="99"/>
    <n v="107.6"/>
    <n v="25055439.013779528"/>
    <x v="1"/>
  </r>
  <r>
    <s v="Conan the Destroyer"/>
    <x v="1"/>
    <x v="1"/>
    <n v="1984"/>
    <s v="June 29, 1984 (United States)"/>
    <x v="39"/>
    <n v="77000"/>
    <s v="Richard Fleischer"/>
    <s v="Robert E. Howard"/>
    <s v="Arnold Schwarzenegger"/>
    <s v="United States"/>
    <x v="40"/>
    <n v="31042035"/>
    <s v="Dino De Laurentiis Company"/>
    <n v="103"/>
    <n v="103.9"/>
    <n v="56773757.89015606"/>
    <x v="0"/>
  </r>
  <r>
    <s v="Confessions of a Shopaholic"/>
    <x v="1"/>
    <x v="0"/>
    <n v="2009"/>
    <s v="February 13, 2009 (United States)"/>
    <x v="39"/>
    <n v="76000"/>
    <s v="P.J. Hogan"/>
    <s v="Tracey Jackson"/>
    <s v="Isla Fisher"/>
    <s v="United States"/>
    <x v="1"/>
    <n v="108394089"/>
    <s v="Touchstone Pictures"/>
    <n v="104"/>
    <n v="214.5"/>
    <n v="191798367.70209059"/>
    <x v="1"/>
  </r>
  <r>
    <s v="Curdled"/>
    <x v="2"/>
    <x v="0"/>
    <n v="1996"/>
    <s v="September 27, 1996 (United States)"/>
    <x v="39"/>
    <n v="4900"/>
    <s v="Reb Braddock"/>
    <s v="Reb Braddock"/>
    <s v="William Baldwin"/>
    <s v="United States"/>
    <x v="128"/>
    <n v="49620"/>
    <s v="A Band Apart"/>
    <n v="88"/>
    <n v="156.9"/>
    <n v="133091.67253521128"/>
    <x v="0"/>
  </r>
  <r>
    <s v="Curly Sue"/>
    <x v="1"/>
    <x v="0"/>
    <n v="1991"/>
    <s v="October 25, 1991 (United States)"/>
    <x v="39"/>
    <n v="21000"/>
    <s v="John Hughes"/>
    <s v="John Hughes"/>
    <s v="Jim Belushi"/>
    <s v="United States"/>
    <x v="13"/>
    <n v="33691313"/>
    <s v="Warner Bros."/>
    <n v="101"/>
    <n v="136.19999999999999"/>
    <n v="75372562.930249631"/>
    <x v="0"/>
  </r>
  <r>
    <s v="Dance with Me"/>
    <x v="1"/>
    <x v="2"/>
    <n v="1998"/>
    <s v="August 21, 1998 (United States)"/>
    <x v="39"/>
    <n v="6000"/>
    <s v="Randa Haines"/>
    <s v="Daryl Matthews"/>
    <s v="Vanessa Williams"/>
    <s v="United States"/>
    <x v="1"/>
    <n v="15923122"/>
    <s v="Mandalay Entertainment"/>
    <n v="126"/>
    <n v="163"/>
    <n v="22618998.94358974"/>
    <x v="1"/>
  </r>
  <r>
    <s v="Daylight"/>
    <x v="0"/>
    <x v="1"/>
    <n v="1996"/>
    <s v="December 6, 1996 (United States)"/>
    <x v="39"/>
    <n v="68000"/>
    <s v="Rob Cohen"/>
    <s v="Leslie Bohem"/>
    <s v="Sylvester Stallone"/>
    <s v="United States"/>
    <x v="65"/>
    <n v="159212469"/>
    <s v="Universal Pictures"/>
    <n v="114"/>
    <n v="156.9"/>
    <n v="263652387.52336958"/>
    <x v="0"/>
  </r>
  <r>
    <s v="Death Wish 3"/>
    <x v="2"/>
    <x v="1"/>
    <n v="1985"/>
    <s v="November 1, 1985 (United States)"/>
    <x v="39"/>
    <n v="14000"/>
    <s v="Michael Winner"/>
    <s v="Don Jakoby"/>
    <s v="Charles Bronson"/>
    <s v="United States"/>
    <x v="25"/>
    <n v="16116878"/>
    <s v="The Cannon Group"/>
    <n v="92"/>
    <n v="107.6"/>
    <n v="25144970.438300051"/>
    <x v="0"/>
  </r>
  <r>
    <s v="Deep Blue Sea"/>
    <x v="2"/>
    <x v="1"/>
    <n v="1999"/>
    <s v="July 28, 1999 (United States)"/>
    <x v="39"/>
    <n v="127000"/>
    <s v="Renny Harlin"/>
    <s v="Duncan Kennedy"/>
    <s v="Thomas Jane"/>
    <s v="United States"/>
    <x v="48"/>
    <n v="164648142"/>
    <s v="Warner Bros."/>
    <n v="105"/>
    <n v="166.6"/>
    <n v="215314544.49527895"/>
    <x v="0"/>
  </r>
  <r>
    <s v="Delirious"/>
    <x v="1"/>
    <x v="0"/>
    <n v="1991"/>
    <s v="August 9, 1991 (United States)"/>
    <x v="39"/>
    <n v="8000"/>
    <s v="Tom Mankiewicz"/>
    <s v="Lawrence J. Cohen"/>
    <s v="John Candy"/>
    <s v="United States"/>
    <x v="40"/>
    <n v="5546827"/>
    <s v="Metro-Goldwyn-Mayer (MGM)"/>
    <n v="96"/>
    <n v="136.19999999999999"/>
    <n v="14286713.329670329"/>
    <x v="0"/>
  </r>
  <r>
    <s v="Demonlover"/>
    <x v="2"/>
    <x v="2"/>
    <n v="2002"/>
    <s v="November 6, 2002 (France)"/>
    <x v="39"/>
    <n v="5100"/>
    <s v="Olivier Assayas"/>
    <s v="Olivier Assayas"/>
    <s v="Connie Nielsen"/>
    <s v="France"/>
    <x v="1"/>
    <n v="462976"/>
    <s v="Citizen Films"/>
    <n v="129"/>
    <n v="179.9"/>
    <n v="1137651.5096774192"/>
    <x v="1"/>
  </r>
  <r>
    <s v="Dinner for Schmucks"/>
    <x v="0"/>
    <x v="0"/>
    <n v="2010"/>
    <s v="July 30, 2010 (United States)"/>
    <x v="39"/>
    <n v="103000"/>
    <s v="Jay Roach"/>
    <s v="David Guion"/>
    <s v="Steve Carell"/>
    <s v="United States"/>
    <x v="156"/>
    <n v="86855739"/>
    <s v="Paramount Pictures"/>
    <n v="114"/>
    <n v="218.1"/>
    <n v="274248120.96683937"/>
    <x v="0"/>
  </r>
  <r>
    <s v="Dirty Grandpa"/>
    <x v="2"/>
    <x v="0"/>
    <n v="2016"/>
    <s v="January 22, 2016 (United States)"/>
    <x v="39"/>
    <n v="117000"/>
    <s v="Dan Mazer"/>
    <s v="John Phillips"/>
    <s v="Robert De Niro"/>
    <s v="United States"/>
    <x v="13"/>
    <n v="94073028"/>
    <s v="Lionsgate"/>
    <n v="102"/>
    <n v="240"/>
    <n v="114153929.23775388"/>
    <x v="0"/>
  </r>
  <r>
    <s v="Domino"/>
    <x v="2"/>
    <x v="1"/>
    <n v="2005"/>
    <s v="October 14, 2005 (United States)"/>
    <x v="39"/>
    <n v="65000"/>
    <s v="Tony Scott"/>
    <s v="Richard Kelly"/>
    <s v="Keira Knightley"/>
    <s v="United States"/>
    <x v="24"/>
    <n v="22984628"/>
    <s v="New Line Cinema"/>
    <n v="127"/>
    <n v="195.3"/>
    <n v="37074728.171519317"/>
    <x v="0"/>
  </r>
  <r>
    <s v="Doomsday"/>
    <x v="2"/>
    <x v="1"/>
    <n v="2008"/>
    <s v="March 14, 2008 (United States)"/>
    <x v="39"/>
    <n v="75000"/>
    <s v="Neil Marshall"/>
    <s v="Neil Marshall"/>
    <s v="Rhona Mitra"/>
    <s v="United Kingdom"/>
    <x v="8"/>
    <n v="22472631"/>
    <s v="Rogue Pictures"/>
    <n v="105"/>
    <n v="215.3"/>
    <n v="48805492.984319314"/>
    <x v="0"/>
  </r>
  <r>
    <s v="Dracula: Dead and Loving It"/>
    <x v="0"/>
    <x v="0"/>
    <n v="1995"/>
    <s v="December 22, 1995 (United States)"/>
    <x v="39"/>
    <n v="40000"/>
    <s v="Mel Brooks"/>
    <s v="Mel Brooks"/>
    <s v="Leslie Nielsen"/>
    <s v="France"/>
    <x v="8"/>
    <n v="10772144"/>
    <s v="Gaumont"/>
    <n v="88"/>
    <n v="152.4"/>
    <n v="30504389.18959108"/>
    <x v="0"/>
  </r>
  <r>
    <s v="Drop Dead Fred"/>
    <x v="0"/>
    <x v="0"/>
    <n v="1991"/>
    <s v="May 24, 1991 (United States)"/>
    <x v="39"/>
    <n v="27000"/>
    <s v="Ate de Jong"/>
    <s v="Elizabeth Livingston"/>
    <s v="Phoebe Cates"/>
    <s v="United States"/>
    <x v="203"/>
    <n v="13878411"/>
    <s v="PolyGram Filmed Entertainment"/>
    <n v="103"/>
    <n v="136.19999999999999"/>
    <n v="17253169.447980415"/>
    <x v="0"/>
  </r>
  <r>
    <s v="Drumline"/>
    <x v="0"/>
    <x v="0"/>
    <n v="2002"/>
    <s v="December 13, 2002 (United States)"/>
    <x v="39"/>
    <n v="34000"/>
    <s v="Charles Stone III"/>
    <s v="Shawn Schepps"/>
    <s v="Nick Cannon"/>
    <s v="United States"/>
    <x v="0"/>
    <n v="57588485"/>
    <s v="Fox 2000 Pictures"/>
    <n v="118"/>
    <n v="179.9"/>
    <n v="118402236.02901484"/>
    <x v="0"/>
  </r>
  <r>
    <s v="Duplex"/>
    <x v="0"/>
    <x v="0"/>
    <n v="2003"/>
    <s v="September 26, 2003 (United States)"/>
    <x v="39"/>
    <n v="56000"/>
    <s v="Danny DeVito"/>
    <s v="Larry Doyle"/>
    <s v="Ben Stiller"/>
    <s v="Germany"/>
    <x v="28"/>
    <n v="19322135"/>
    <s v="Miramax"/>
    <n v="89"/>
    <n v="184"/>
    <n v="39726413.863022938"/>
    <x v="0"/>
  </r>
  <r>
    <s v="Endangered Species"/>
    <x v="2"/>
    <x v="2"/>
    <n v="1982"/>
    <s v="September 10, 1982 (United States)"/>
    <x v="39"/>
    <n v="914"/>
    <s v="Alan Rudolph"/>
    <s v="Judd Klinger"/>
    <s v="Robert Urich"/>
    <s v="United States"/>
    <x v="1"/>
    <n v="1474249"/>
    <s v="Alive Enterprises"/>
    <n v="97"/>
    <n v="96.5"/>
    <n v="4174755.3001858736"/>
    <x v="1"/>
  </r>
  <r>
    <s v="Escape from Planet Earth"/>
    <x v="1"/>
    <x v="5"/>
    <n v="2012"/>
    <s v="February 15, 2013 (United States)"/>
    <x v="39"/>
    <n v="25000"/>
    <s v="Cal Brunker"/>
    <s v="Bob Barlen"/>
    <s v="Brendan Fraser"/>
    <s v="United States"/>
    <x v="28"/>
    <n v="74939189"/>
    <s v="Blue Yonder Films"/>
    <n v="89"/>
    <n v="229.6"/>
    <n v="201003264.86179578"/>
    <x v="0"/>
  </r>
  <r>
    <s v="Every Time We Say Goodbye"/>
    <x v="0"/>
    <x v="2"/>
    <n v="1986"/>
    <s v="November 14, 1986 (United States)"/>
    <x v="39"/>
    <n v="2300"/>
    <s v="MoshÃ© Mizrahi"/>
    <s v="MoshÃ© Mizrahi"/>
    <s v="Tom Hanks"/>
    <s v="Israel"/>
    <x v="1"/>
    <n v="278623"/>
    <s v="Delphi V Productions"/>
    <n v="98"/>
    <n v="109.6"/>
    <n v="528949.70778816193"/>
    <x v="1"/>
  </r>
  <r>
    <s v="F/X2"/>
    <x v="0"/>
    <x v="1"/>
    <n v="1991"/>
    <s v="May 10, 1991 (United States)"/>
    <x v="39"/>
    <n v="9000"/>
    <s v="Richard Franklin"/>
    <s v="Robert T. Megginson"/>
    <s v="Bryan Brown"/>
    <s v="United States"/>
    <x v="204"/>
    <n v="21082165"/>
    <s v="Orion Pictures"/>
    <n v="108"/>
    <n v="136.19999999999999"/>
    <n v="28562630.838150285"/>
    <x v="0"/>
  </r>
  <r>
    <s v="Final Analysis"/>
    <x v="2"/>
    <x v="2"/>
    <n v="1992"/>
    <s v="February 7, 1992 (United States)"/>
    <x v="39"/>
    <n v="14000"/>
    <s v="Phil Joanou"/>
    <s v="Robert Berger"/>
    <s v="Richard Gere"/>
    <s v="United States"/>
    <x v="77"/>
    <n v="28590665"/>
    <s v="Warner Bros."/>
    <n v="124"/>
    <n v="140.30000000000001"/>
    <n v="40462497.099396192"/>
    <x v="0"/>
  </r>
  <r>
    <s v="Footloose"/>
    <x v="0"/>
    <x v="0"/>
    <n v="2011"/>
    <s v="October 14, 2011 (United States)"/>
    <x v="39"/>
    <n v="47000"/>
    <s v="Craig Brewer"/>
    <s v="Dean Pitchford"/>
    <s v="Kenny Wormald"/>
    <s v="United States"/>
    <x v="3"/>
    <n v="63543328"/>
    <s v="Paramount Pictures"/>
    <n v="113"/>
    <n v="224.9"/>
    <n v="127044960.90288714"/>
    <x v="0"/>
  </r>
  <r>
    <s v="For Keeps?"/>
    <x v="0"/>
    <x v="0"/>
    <n v="1988"/>
    <s v="January 15, 1988 (United States)"/>
    <x v="39"/>
    <n v="4500"/>
    <s v="John G. Avildsen"/>
    <s v="Tim Kazurinsky"/>
    <s v="Molly Ringwald"/>
    <s v="United States"/>
    <x v="1"/>
    <n v="17514553"/>
    <s v="TriStar Pictures"/>
    <n v="90"/>
    <n v="118.3"/>
    <n v="48692374.991788328"/>
    <x v="1"/>
  </r>
  <r>
    <s v="Fortress"/>
    <x v="2"/>
    <x v="1"/>
    <n v="1992"/>
    <s v="September 3, 1993 (United States)"/>
    <x v="39"/>
    <n v="28000"/>
    <s v="Stuart Gordon"/>
    <s v="Troy Neighbors"/>
    <s v="Christopher Lambert"/>
    <s v="Australia"/>
    <x v="42"/>
    <n v="6739141"/>
    <s v="Davis Entertainment"/>
    <n v="95"/>
    <n v="140.30000000000001"/>
    <n v="8555901.0945833325"/>
    <x v="0"/>
  </r>
  <r>
    <s v="Fright Night Part 2"/>
    <x v="2"/>
    <x v="0"/>
    <n v="1988"/>
    <s v="May 19, 1989 (United States)"/>
    <x v="39"/>
    <n v="12000"/>
    <s v="Tommy Lee Wallace"/>
    <s v="Tom Holland"/>
    <s v="William Ragsdale"/>
    <s v="United States"/>
    <x v="80"/>
    <n v="2983784"/>
    <s v="Vista Organization"/>
    <n v="104"/>
    <n v="118.3"/>
    <n v="4812911.5129698245"/>
    <x v="0"/>
  </r>
  <r>
    <s v="Geolkapseu"/>
    <x v="4"/>
    <x v="1"/>
    <n v="2019"/>
    <s v="May 9, 2019 (South Korea)"/>
    <x v="39"/>
    <n v="760"/>
    <s v="Jung Da-Won"/>
    <s v="Jung Da-Won"/>
    <s v="Mi-ran Ra"/>
    <s v="South Korea"/>
    <x v="1"/>
    <n v="12147170"/>
    <s v="CJ Entertainment"/>
    <n v="107"/>
    <n v="255.7"/>
    <n v="20115449.451086957"/>
    <x v="1"/>
  </r>
  <r>
    <s v="Gnomeo &amp; Juliet"/>
    <x v="5"/>
    <x v="5"/>
    <n v="2011"/>
    <s v="February 11, 2011 (United States)"/>
    <x v="39"/>
    <n v="53000"/>
    <s v="Kelly Asbury"/>
    <s v="Rob Sprackling"/>
    <s v="James McAvoy"/>
    <s v="United Kingdom"/>
    <x v="115"/>
    <n v="193967670"/>
    <s v="Touchstone Pictures"/>
    <n v="84"/>
    <n v="224.9"/>
    <n v="376685462.39005733"/>
    <x v="0"/>
  </r>
  <r>
    <s v="Gone"/>
    <x v="0"/>
    <x v="1"/>
    <n v="2012"/>
    <s v="February 24, 2012 (United States)"/>
    <x v="39"/>
    <n v="43000"/>
    <s v="Heitor Dhalia"/>
    <s v="Allison Burnett"/>
    <s v="Amanda Seyfried"/>
    <s v="United States"/>
    <x v="1"/>
    <n v="19767535"/>
    <s v="Summit Entertainment"/>
    <n v="94"/>
    <n v="229.6"/>
    <n v="40642158.667341426"/>
    <x v="1"/>
  </r>
  <r>
    <s v="Gossip"/>
    <x v="2"/>
    <x v="2"/>
    <n v="2000"/>
    <s v="April 21, 2000 (United States)"/>
    <x v="39"/>
    <n v="15000"/>
    <s v="Davis Guggenheim"/>
    <s v="Gregory Poirier"/>
    <s v="James Marsden"/>
    <s v="United States"/>
    <x v="3"/>
    <n v="12591270"/>
    <s v="NPV Entertainment"/>
    <n v="90"/>
    <n v="172.2"/>
    <n v="17590829.752407152"/>
    <x v="0"/>
  </r>
  <r>
    <s v="Grown Ups"/>
    <x v="0"/>
    <x v="0"/>
    <n v="2010"/>
    <s v="June 25, 2010 (United States)"/>
    <x v="39"/>
    <n v="233000"/>
    <s v="Dennis Dugan"/>
    <s v="Adam Sandler"/>
    <s v="Adam Sandler"/>
    <s v="United States"/>
    <x v="65"/>
    <n v="271457301"/>
    <s v="Columbia Pictures"/>
    <n v="102"/>
    <n v="218.1"/>
    <n v="379243647.93535078"/>
    <x v="0"/>
  </r>
  <r>
    <s v="Guess Who"/>
    <x v="0"/>
    <x v="0"/>
    <n v="2005"/>
    <s v="March 25, 2005 (United States)"/>
    <x v="39"/>
    <n v="41000"/>
    <s v="Kevin Rodney Sullivan"/>
    <s v="William Rose"/>
    <s v="Ashton Kutcher"/>
    <s v="United States"/>
    <x v="46"/>
    <n v="103121466"/>
    <s v="Columbia Pictures"/>
    <n v="105"/>
    <n v="195.3"/>
    <n v="128197106.03916769"/>
    <x v="0"/>
  </r>
  <r>
    <s v="Halloween 4: The Return of Michael Myers"/>
    <x v="2"/>
    <x v="4"/>
    <n v="1988"/>
    <s v="October 21, 1988 (United States)"/>
    <x v="39"/>
    <n v="45000"/>
    <s v="Dwight H. Little"/>
    <s v="Dhani Lipsius"/>
    <s v="Donald Pleasence"/>
    <s v="United States"/>
    <x v="17"/>
    <n v="17768757"/>
    <s v="Trancas International Films"/>
    <n v="88"/>
    <n v="118.3"/>
    <n v="43662421.434677415"/>
    <x v="0"/>
  </r>
  <r>
    <s v="Happy Feet Two"/>
    <x v="1"/>
    <x v="5"/>
    <n v="2011"/>
    <s v="November 18, 2011 (United States)"/>
    <x v="39"/>
    <n v="43000"/>
    <s v="George Miller"/>
    <s v="George Miller"/>
    <s v="Elijah Wood"/>
    <s v="Australia"/>
    <x v="124"/>
    <n v="159197038"/>
    <s v="Warner Bros."/>
    <n v="100"/>
    <n v="224.9"/>
    <n v="240611793.04861113"/>
    <x v="0"/>
  </r>
  <r>
    <s v="Hard Rain"/>
    <x v="2"/>
    <x v="1"/>
    <n v="1998"/>
    <s v="January 16, 1998 (United States)"/>
    <x v="39"/>
    <n v="33000"/>
    <s v="Mikael Salomon"/>
    <s v="Graham Yost"/>
    <s v="Morgan Freeman"/>
    <s v="United States"/>
    <x v="19"/>
    <n v="19870567"/>
    <s v="British Broadcasting Corporation (BBC) Television"/>
    <n v="97"/>
    <n v="163"/>
    <n v="37144550.704907976"/>
    <x v="0"/>
  </r>
  <r>
    <s v="Harriet the Spy"/>
    <x v="1"/>
    <x v="0"/>
    <n v="1996"/>
    <s v="July 10, 1996 (United States)"/>
    <x v="39"/>
    <n v="9800"/>
    <s v="Bronwen Hughes"/>
    <s v="Louise Fitzhugh"/>
    <s v="Michelle Trachtenberg"/>
    <s v="United States"/>
    <x v="2"/>
    <n v="26570048"/>
    <s v="Paramount Pictures"/>
    <n v="100"/>
    <n v="156.9"/>
    <n v="34203183.885086611"/>
    <x v="0"/>
  </r>
  <r>
    <s v="Heartbreakers"/>
    <x v="2"/>
    <x v="2"/>
    <n v="1984"/>
    <s v="September 28, 1984 (United States)"/>
    <x v="39"/>
    <n v="456"/>
    <s v="Bobby Roth"/>
    <s v="Bobby Roth"/>
    <s v="Peter Coyote"/>
    <s v="United States"/>
    <x v="1"/>
    <n v="148750"/>
    <s v="Jethro Films Production"/>
    <n v="98"/>
    <n v="103.9"/>
    <n v="421227.92750929366"/>
    <x v="1"/>
  </r>
  <r>
    <s v="Holy Smoke"/>
    <x v="4"/>
    <x v="0"/>
    <n v="1999"/>
    <s v="February 18, 2000 (United States)"/>
    <x v="39"/>
    <n v="14000"/>
    <s v="Jane Campion"/>
    <s v="Anna Campion"/>
    <s v="Kate Winslet"/>
    <s v="United States"/>
    <x v="1"/>
    <n v="1765545"/>
    <s v="India Take One Productions"/>
    <n v="115"/>
    <n v="166.6"/>
    <n v="2668460.1264880951"/>
    <x v="1"/>
  </r>
  <r>
    <s v="Hostel"/>
    <x v="2"/>
    <x v="4"/>
    <n v="2005"/>
    <s v="January 6, 2006 (United States)"/>
    <x v="39"/>
    <n v="172000"/>
    <s v="Eli Roth"/>
    <s v="Eli Roth"/>
    <s v="Jay Hernandez"/>
    <s v="United States"/>
    <x v="184"/>
    <n v="81979826"/>
    <s v="Next Entertainment"/>
    <n v="94"/>
    <n v="195.3"/>
    <n v="105531275.80143642"/>
    <x v="0"/>
  </r>
  <r>
    <s v="Hurlyburly"/>
    <x v="2"/>
    <x v="0"/>
    <n v="1998"/>
    <s v="December 25, 1998 (United States)"/>
    <x v="39"/>
    <n v="9800"/>
    <s v="Anthony Drazan"/>
    <s v="David Rabe"/>
    <s v="Sean Penn"/>
    <s v="United States"/>
    <x v="10"/>
    <n v="1808004"/>
    <s v="FilmColony"/>
    <n v="122"/>
    <n v="163"/>
    <n v="3379747.3546012267"/>
    <x v="0"/>
  </r>
  <r>
    <s v="I Now Pronounce You Chuck &amp; Larry"/>
    <x v="0"/>
    <x v="0"/>
    <n v="2007"/>
    <s v="July 20, 2007 (United States)"/>
    <x v="39"/>
    <n v="143000"/>
    <s v="Dennis Dugan"/>
    <s v="Barry Fanaro"/>
    <s v="Adam Sandler"/>
    <s v="United States"/>
    <x v="100"/>
    <n v="187134117"/>
    <s v="Universal Pictures"/>
    <n v="115"/>
    <n v="207.3"/>
    <n v="481992945.47675395"/>
    <x v="0"/>
  </r>
  <r>
    <s v="I, the Jury"/>
    <x v="2"/>
    <x v="6"/>
    <n v="1982"/>
    <s v="April 22, 1982 (West Germany)"/>
    <x v="39"/>
    <n v="1500"/>
    <s v="Richard T. Heffron"/>
    <s v="Mickey Spillane"/>
    <s v="Armand Assante"/>
    <s v="United States"/>
    <x v="1"/>
    <n v="1515578"/>
    <s v="American Cinema Productions"/>
    <n v="111"/>
    <n v="96.5"/>
    <n v="4065111.0616197186"/>
    <x v="1"/>
  </r>
  <r>
    <s v="Impulse"/>
    <x v="2"/>
    <x v="4"/>
    <n v="1984"/>
    <s v="September 28, 1984 (United States)"/>
    <x v="39"/>
    <n v="1300"/>
    <s v="Graham Baker"/>
    <s v="Nicholas Kazan"/>
    <s v="Tim Matheson"/>
    <s v="United States"/>
    <x v="20"/>
    <n v="2773433"/>
    <s v="ABC Motion Pictures"/>
    <n v="91"/>
    <n v="103.9"/>
    <n v="4771682.8633540375"/>
    <x v="0"/>
  </r>
  <r>
    <s v="In Country"/>
    <x v="2"/>
    <x v="2"/>
    <n v="1989"/>
    <s v="September 29, 1989 (United States)"/>
    <x v="39"/>
    <n v="2700"/>
    <s v="Norman Jewison"/>
    <s v="Bobbie Ann Mason"/>
    <s v="Emily Lloyd"/>
    <s v="United States"/>
    <x v="40"/>
    <n v="3531971"/>
    <s v="Warner Bros."/>
    <n v="120"/>
    <n v="124"/>
    <n v="8234059.4009181336"/>
    <x v="0"/>
  </r>
  <r>
    <s v="Into the Blue"/>
    <x v="0"/>
    <x v="1"/>
    <n v="2005"/>
    <s v="September 30, 2005 (United States)"/>
    <x v="39"/>
    <n v="74000"/>
    <s v="John Stockwell"/>
    <s v="Matt Johnson"/>
    <s v="Paul Walker"/>
    <s v="United States"/>
    <x v="24"/>
    <n v="46117696"/>
    <s v="Columbia Pictures"/>
    <n v="110"/>
    <n v="195.3"/>
    <n v="79345352.745341614"/>
    <x v="0"/>
  </r>
  <r>
    <s v="Into the Woods"/>
    <x v="1"/>
    <x v="3"/>
    <n v="2014"/>
    <s v="December 25, 2014 (United States)"/>
    <x v="39"/>
    <n v="135000"/>
    <s v="Rob Marshall"/>
    <s v="James Lapine"/>
    <s v="Anna Kendrick"/>
    <s v="United States"/>
    <x v="24"/>
    <n v="212902372"/>
    <s v="BBL Motion Picture Studios"/>
    <n v="125"/>
    <n v="236.7"/>
    <n v="548363083.24936593"/>
    <x v="0"/>
  </r>
  <r>
    <s v="Isn't It Romantic"/>
    <x v="0"/>
    <x v="0"/>
    <n v="2019"/>
    <s v="February 13, 2019 (United States)"/>
    <x v="39"/>
    <n v="65000"/>
    <s v="Todd Strauss-Schulson"/>
    <s v="Erin Cardillo"/>
    <s v="Rebel Wilson"/>
    <s v="United States"/>
    <x v="205"/>
    <n v="48791187"/>
    <s v="BRON Studios"/>
    <n v="89"/>
    <n v="255.7"/>
    <n v="59206191.473118275"/>
    <x v="0"/>
  </r>
  <r>
    <s v="It Takes Two"/>
    <x v="1"/>
    <x v="0"/>
    <n v="1995"/>
    <s v="November 17, 1995 (United States)"/>
    <x v="39"/>
    <n v="21000"/>
    <s v="Andy Tennant"/>
    <s v="Deborah Dean Davis"/>
    <s v="Kirstie Alley"/>
    <s v="United States"/>
    <x v="1"/>
    <n v="19474589"/>
    <s v="Dualstar Productions"/>
    <n v="101"/>
    <n v="152.4"/>
    <n v="50159824.753169902"/>
    <x v="1"/>
  </r>
  <r>
    <s v="Jack's Back"/>
    <x v="2"/>
    <x v="6"/>
    <n v="1988"/>
    <s v="May 6, 1988 (United States)"/>
    <x v="39"/>
    <n v="3000"/>
    <s v="Rowdy Herrington"/>
    <s v="Rowdy Herrington"/>
    <s v="James Spader"/>
    <s v="United States"/>
    <x v="11"/>
    <m/>
    <s v="Cinema Group"/>
    <n v="97"/>
    <n v="118.3"/>
    <s v="Missing"/>
    <x v="1"/>
  </r>
  <r>
    <s v="Joshua"/>
    <x v="2"/>
    <x v="2"/>
    <n v="2007"/>
    <s v="July 13, 2007 (United States)"/>
    <x v="39"/>
    <n v="12000"/>
    <s v="George Ratliff"/>
    <s v="David Gilbert"/>
    <s v="Sam Rockwell"/>
    <s v="United States"/>
    <x v="1"/>
    <n v="719968"/>
    <s v="ATO Pictures"/>
    <n v="106"/>
    <n v="207.3"/>
    <n v="1192251.3565217392"/>
    <x v="1"/>
  </r>
  <r>
    <s v="Jumpin' Jack Flash"/>
    <x v="2"/>
    <x v="0"/>
    <n v="1986"/>
    <s v="October 10, 1986 (United States)"/>
    <x v="39"/>
    <n v="19000"/>
    <s v="Penny Marshall"/>
    <s v="David Franzoni"/>
    <s v="Whoopi Goldberg"/>
    <s v="United States"/>
    <x v="1"/>
    <n v="29844101"/>
    <s v="Lawrence Gordon Productions"/>
    <n v="105"/>
    <n v="109.6"/>
    <n v="48139214.265219688"/>
    <x v="1"/>
  </r>
  <r>
    <s v="Jurassic Park III"/>
    <x v="0"/>
    <x v="1"/>
    <n v="2001"/>
    <s v="July 18, 2001 (United States)"/>
    <x v="39"/>
    <n v="301000"/>
    <s v="Joe Johnston"/>
    <s v="Michael Crichton"/>
    <s v="Sam Neill"/>
    <s v="United States"/>
    <x v="171"/>
    <n v="368780809"/>
    <s v="Universal Pictures"/>
    <n v="92"/>
    <n v="177.1"/>
    <n v="825018447.15345085"/>
    <x v="0"/>
  </r>
  <r>
    <s v="Just Between Friends"/>
    <x v="0"/>
    <x v="2"/>
    <n v="1986"/>
    <s v="March 21, 1986 (United States)"/>
    <x v="39"/>
    <n v="735"/>
    <s v="Allan Burns"/>
    <s v="Allan Burns"/>
    <s v="Mary Tyler Moore"/>
    <s v="United States"/>
    <x v="1"/>
    <n v="6408791"/>
    <s v="MTM Enterprises"/>
    <n v="110"/>
    <n v="109.6"/>
    <n v="18148314.290892195"/>
    <x v="1"/>
  </r>
  <r>
    <s v="Just the Way You Are"/>
    <x v="1"/>
    <x v="0"/>
    <n v="1984"/>
    <s v="November 16, 1984 (United States)"/>
    <x v="39"/>
    <n v="807"/>
    <s v="Ã‰douard Molinaro"/>
    <s v="Allan Burns"/>
    <s v="Kristy McNichol"/>
    <s v="United States"/>
    <x v="1"/>
    <n v="7889694"/>
    <s v="Metro-Goldwyn-Mayer (MGM)"/>
    <n v="94"/>
    <n v="103.9"/>
    <n v="19387014.208064515"/>
    <x v="1"/>
  </r>
  <r>
    <s v="Keeping Up with the Joneses"/>
    <x v="0"/>
    <x v="1"/>
    <n v="2016"/>
    <s v="October 21, 2016 (United States)"/>
    <x v="39"/>
    <n v="60000"/>
    <s v="Greg Mottola"/>
    <s v="Michael LeSieur"/>
    <s v="Zach Galifianakis"/>
    <s v="United States"/>
    <x v="28"/>
    <n v="29918745"/>
    <s v="Fox 2000 Pictures"/>
    <n v="105"/>
    <n v="240"/>
    <n v="49544791.3125"/>
    <x v="0"/>
  </r>
  <r>
    <s v="Kidnap"/>
    <x v="2"/>
    <x v="1"/>
    <n v="2017"/>
    <s v="August 4, 2017 (United States)"/>
    <x v="39"/>
    <n v="35000"/>
    <s v="Luis Prieto"/>
    <s v="Knate Lee"/>
    <s v="Halle Berry"/>
    <s v="United States"/>
    <x v="98"/>
    <n v="34814102"/>
    <s v="Di Bonaventura Pictures"/>
    <n v="95"/>
    <n v="245.1"/>
    <n v="67609030.461440399"/>
    <x v="0"/>
  </r>
  <r>
    <s v="Kill Me Three Times"/>
    <x v="2"/>
    <x v="1"/>
    <n v="2014"/>
    <s v="April 10, 2015 (United States)"/>
    <x v="39"/>
    <n v="22000"/>
    <s v="Kriv Stenders"/>
    <s v="James McFarland"/>
    <s v="Simon Pegg"/>
    <s v="United States"/>
    <x v="1"/>
    <n v="101807"/>
    <s v="Cargo Entertainment"/>
    <n v="90"/>
    <n v="236.7"/>
    <n v="133135.59184549356"/>
    <x v="1"/>
  </r>
  <r>
    <s v="Kiss of Death"/>
    <x v="2"/>
    <x v="6"/>
    <n v="1995"/>
    <s v="April 21, 1995 (United States)"/>
    <x v="39"/>
    <n v="17000"/>
    <s v="Barbet Schroeder"/>
    <s v="Eleazar Lipsky"/>
    <s v="David Caruso"/>
    <s v="United States"/>
    <x v="28"/>
    <n v="14942422"/>
    <s v="Twentieth Century Fox"/>
    <n v="101"/>
    <n v="152.4"/>
    <n v="43820558.069297396"/>
    <x v="0"/>
  </r>
  <r>
    <s v="Kuffs"/>
    <x v="0"/>
    <x v="1"/>
    <n v="1992"/>
    <s v="January 10, 1992 (United States)"/>
    <x v="39"/>
    <n v="10000"/>
    <s v="Bruce A. Evans"/>
    <s v="Bruce A. Evans"/>
    <s v="Christian Slater"/>
    <s v="United States"/>
    <x v="20"/>
    <n v="21142815"/>
    <s v="Dino de Laurentiis Communications"/>
    <n v="102"/>
    <n v="140.30000000000001"/>
    <n v="51953352.665322579"/>
    <x v="0"/>
  </r>
  <r>
    <s v="Lassie"/>
    <x v="1"/>
    <x v="11"/>
    <n v="1994"/>
    <s v="July 22, 1994 (United States)"/>
    <x v="39"/>
    <n v="5400"/>
    <s v="Daniel Petrie"/>
    <s v="Eric Knight"/>
    <s v="Helen Slater"/>
    <s v="United States"/>
    <x v="1"/>
    <n v="9979683"/>
    <s v="Broadway Pictures"/>
    <n v="94"/>
    <n v="148.19999999999999"/>
    <n v="13942271.481430536"/>
    <x v="1"/>
  </r>
  <r>
    <s v="Lassiter"/>
    <x v="2"/>
    <x v="1"/>
    <n v="1984"/>
    <s v="February 17, 1984 (United States)"/>
    <x v="39"/>
    <n v="2200"/>
    <s v="Roger Young"/>
    <s v="David Taylor"/>
    <s v="Tom Selleck"/>
    <s v="United States"/>
    <x v="1"/>
    <n v="17513452"/>
    <s v="Golden Harvest Company"/>
    <n v="100"/>
    <n v="103.9"/>
    <n v="43035071.164516129"/>
    <x v="1"/>
  </r>
  <r>
    <s v="Laws of Attraction"/>
    <x v="0"/>
    <x v="0"/>
    <n v="2004"/>
    <s v="April 30, 2004 (United States)"/>
    <x v="39"/>
    <n v="23000"/>
    <s v="Peter Howitt"/>
    <s v="Aline Brosh McKenna"/>
    <s v="Pierce Brosnan"/>
    <s v="Ireland"/>
    <x v="77"/>
    <n v="30031874"/>
    <s v="Deep River Productions"/>
    <n v="90"/>
    <n v="188.9"/>
    <n v="58321937.589547478"/>
    <x v="0"/>
  </r>
  <r>
    <s v="Liebestraum"/>
    <x v="2"/>
    <x v="12"/>
    <n v="1991"/>
    <s v="November 1991 (United States)"/>
    <x v="39"/>
    <n v="1500"/>
    <s v="Mike Figgis"/>
    <s v="Mike Figgis"/>
    <s v="Kevin Anderson"/>
    <s v="United States"/>
    <x v="206"/>
    <n v="133645"/>
    <s v="Initial Entertainment Group (IEG)"/>
    <n v="112"/>
    <n v="136.19999999999999"/>
    <n v="298984.07856093982"/>
    <x v="0"/>
  </r>
  <r>
    <s v="Life Stinks"/>
    <x v="0"/>
    <x v="0"/>
    <n v="1991"/>
    <s v="July 26, 1991 (United States)"/>
    <x v="39"/>
    <n v="9800"/>
    <s v="Mel Brooks"/>
    <s v="Mel Brooks"/>
    <s v="Mel Brooks"/>
    <s v="United States"/>
    <x v="29"/>
    <n v="4102526"/>
    <s v="Brooksfilms"/>
    <n v="92"/>
    <n v="136.19999999999999"/>
    <n v="5100121.0616075071"/>
    <x v="0"/>
  </r>
  <r>
    <s v="Link"/>
    <x v="2"/>
    <x v="4"/>
    <n v="1986"/>
    <s v="September 19, 1986 (United States)"/>
    <x v="39"/>
    <n v="2800"/>
    <s v="Richard Franklin"/>
    <s v="Lee David Zlotoff"/>
    <s v="Terence Stamp"/>
    <s v="United Kingdom"/>
    <x v="1"/>
    <n v="1720450"/>
    <s v="Cannon Screen Entertainment"/>
    <n v="103"/>
    <n v="109.6"/>
    <n v="2249876.0300429184"/>
    <x v="1"/>
  </r>
  <r>
    <s v="London Has Fallen"/>
    <x v="2"/>
    <x v="1"/>
    <n v="2016"/>
    <s v="March 4, 2016 (United States)"/>
    <x v="39"/>
    <n v="149000"/>
    <s v="Babak Najafi"/>
    <s v="Creighton Rothenberger"/>
    <s v="Gerard Butler"/>
    <s v="United States"/>
    <x v="48"/>
    <n v="205754447"/>
    <s v="Millennium Films"/>
    <n v="99"/>
    <n v="240"/>
    <n v="479673909.72379494"/>
    <x v="0"/>
  </r>
  <r>
    <s v="Look Who's Talking"/>
    <x v="0"/>
    <x v="0"/>
    <n v="1989"/>
    <s v="October 13, 1989 (United States)"/>
    <x v="39"/>
    <n v="78000"/>
    <s v="Amy Heckerling"/>
    <s v="Amy Heckerling"/>
    <s v="John Travolta"/>
    <s v="United States"/>
    <x v="80"/>
    <n v="296999813"/>
    <s v="TriStar Pictures"/>
    <n v="93"/>
    <n v="124"/>
    <n v="729805185.65403223"/>
    <x v="0"/>
  </r>
  <r>
    <s v="Love Letters"/>
    <x v="2"/>
    <x v="2"/>
    <n v="1983"/>
    <s v="April 27, 1984 (United States)"/>
    <x v="39"/>
    <n v="701"/>
    <s v="Amy Holden Jones"/>
    <s v="Amy Holden Jones"/>
    <s v="Jamie Lee Curtis"/>
    <s v="United States"/>
    <x v="207"/>
    <n v="5269990"/>
    <s v="Millenium"/>
    <n v="88"/>
    <n v="99.6"/>
    <n v="8222047.8904249864"/>
    <x v="0"/>
  </r>
  <r>
    <s v="Made of Honor"/>
    <x v="0"/>
    <x v="0"/>
    <n v="2008"/>
    <s v="May 2, 2008 (United States)"/>
    <x v="39"/>
    <n v="69000"/>
    <s v="Paul Weiland"/>
    <s v="Adam Sztykiel"/>
    <s v="Patrick Dempsey"/>
    <s v="United States"/>
    <x v="28"/>
    <n v="106407672"/>
    <s v="Columbia Pictures"/>
    <n v="101"/>
    <n v="215.3"/>
    <n v="180224667.3618677"/>
    <x v="0"/>
  </r>
  <r>
    <s v="Man on Fire"/>
    <x v="2"/>
    <x v="1"/>
    <n v="1987"/>
    <s v="September 4, 1987 (France)"/>
    <x v="39"/>
    <n v="1900"/>
    <s v="Ã‰lie Chouraqui"/>
    <s v="A.J. Quinnell"/>
    <s v="Scott Glenn"/>
    <s v="France"/>
    <x v="1"/>
    <n v="519596"/>
    <s v="7 Films CinÃ©ma"/>
    <n v="92"/>
    <n v="113.6"/>
    <n v="950305.5294117647"/>
    <x v="1"/>
  </r>
  <r>
    <s v="Mannequin"/>
    <x v="1"/>
    <x v="0"/>
    <n v="1987"/>
    <s v="February 13, 1987 (United States)"/>
    <x v="39"/>
    <n v="30000"/>
    <s v="Michael Gottlieb"/>
    <s v="Edward Rugoff"/>
    <s v="Andrew McCarthy"/>
    <s v="United States"/>
    <x v="14"/>
    <n v="42721196"/>
    <s v="Gladden Entertainment"/>
    <n v="90"/>
    <n v="113.6"/>
    <n v="54238118.421666667"/>
    <x v="0"/>
  </r>
  <r>
    <s v="Mary Magdalene"/>
    <x v="2"/>
    <x v="7"/>
    <n v="2018"/>
    <s v="March 16, 2018 (United Kingdom)"/>
    <x v="39"/>
    <n v="9300"/>
    <s v="Garth Davis"/>
    <s v="Helen Edmundson"/>
    <s v="Rooney Mara"/>
    <s v="United Kingdom"/>
    <x v="1"/>
    <n v="11710110"/>
    <s v="See-Saw Films"/>
    <n v="120"/>
    <n v="251.1"/>
    <n v="43301826.662621357"/>
    <x v="1"/>
  </r>
  <r>
    <s v="Mickey Blue Eyes"/>
    <x v="0"/>
    <x v="0"/>
    <n v="1999"/>
    <s v="August 20, 1999 (United States)"/>
    <x v="39"/>
    <n v="36000"/>
    <s v="Kelly Makin"/>
    <s v="Adam Scheinman"/>
    <s v="Hugh Grant"/>
    <s v="United Kingdom"/>
    <x v="71"/>
    <n v="54264342"/>
    <s v="Castle Rock Entertainment"/>
    <n v="102"/>
    <n v="166.6"/>
    <n v="103017725.90280373"/>
    <x v="0"/>
  </r>
  <r>
    <s v="Money"/>
    <x v="4"/>
    <x v="6"/>
    <n v="2019"/>
    <s v="March 22, 2019 (United States)"/>
    <x v="39"/>
    <n v="630"/>
    <s v="Noo-ri Park"/>
    <s v="Noo-ri Park"/>
    <s v="Ryu Jun-Yeol"/>
    <s v="South Korea"/>
    <x v="1"/>
    <n v="155732"/>
    <s v="Moonlight Film"/>
    <n v="115"/>
    <n v="255.7"/>
    <n v="291113.74478527607"/>
    <x v="1"/>
  </r>
  <r>
    <s v="Mr. Saturday Night"/>
    <x v="2"/>
    <x v="0"/>
    <n v="1992"/>
    <s v="September 25, 1992 (United States)"/>
    <x v="39"/>
    <n v="4500"/>
    <s v="Billy Crystal"/>
    <s v="Billy Crystal"/>
    <s v="Billy Crystal"/>
    <s v="United States"/>
    <x v="91"/>
    <n v="13351357"/>
    <s v="Castle Rock Entertainment"/>
    <n v="119"/>
    <n v="140.30000000000001"/>
    <n v="17459907.630472101"/>
    <x v="0"/>
  </r>
  <r>
    <s v="Mr. Wonderful"/>
    <x v="0"/>
    <x v="0"/>
    <n v="1993"/>
    <s v="October 15, 1993 (United States)"/>
    <x v="39"/>
    <n v="3200"/>
    <s v="Anthony Minghella"/>
    <s v="Amy Schor Ferris"/>
    <s v="Matt Dillon"/>
    <s v="United States"/>
    <x v="29"/>
    <n v="3125424"/>
    <s v="Night Life Inc."/>
    <n v="98"/>
    <n v="144.5"/>
    <n v="8050014.3093829239"/>
    <x v="0"/>
  </r>
  <r>
    <s v="Must Love Dogs"/>
    <x v="0"/>
    <x v="0"/>
    <n v="2005"/>
    <s v="July 29, 2005 (United States)"/>
    <x v="39"/>
    <n v="31000"/>
    <s v="Gary David Goldberg"/>
    <s v="Claire Cook"/>
    <s v="Diane Lane"/>
    <s v="United States"/>
    <x v="8"/>
    <n v="58231520"/>
    <s v="Warner Bros."/>
    <n v="98"/>
    <n v="195.3"/>
    <n v="78893482.187638938"/>
    <x v="0"/>
  </r>
  <r>
    <s v="My Best Friend's Girl"/>
    <x v="2"/>
    <x v="0"/>
    <n v="2008"/>
    <s v="September 19, 2008 (United States)"/>
    <x v="39"/>
    <n v="43000"/>
    <s v="Howard Deutch"/>
    <s v="Jordan Cahan"/>
    <s v="Kate Hudson"/>
    <s v="United States"/>
    <x v="0"/>
    <n v="41624687"/>
    <s v="Lionsgate"/>
    <n v="101"/>
    <n v="215.3"/>
    <n v="50509924.84627638"/>
    <x v="0"/>
  </r>
  <r>
    <s v="My Life in Ruins"/>
    <x v="0"/>
    <x v="0"/>
    <n v="2009"/>
    <s v="June 5, 2009 (United States)"/>
    <x v="39"/>
    <n v="19000"/>
    <s v="Donald Petrie"/>
    <s v="Mike Reiss"/>
    <s v="Nia Vardalos"/>
    <s v="United States"/>
    <x v="21"/>
    <n v="20458873"/>
    <s v="26 Films"/>
    <n v="95"/>
    <n v="214.5"/>
    <n v="38244285.908588953"/>
    <x v="0"/>
  </r>
  <r>
    <s v="Nancy Drew"/>
    <x v="1"/>
    <x v="0"/>
    <n v="2007"/>
    <s v="June 15, 2007 (United States)"/>
    <x v="39"/>
    <n v="20000"/>
    <s v="Andrew Fleming"/>
    <s v="Andrew Fleming"/>
    <s v="Emma Roberts"/>
    <s v="United States"/>
    <x v="0"/>
    <n v="30666930"/>
    <s v="Warner Bros."/>
    <n v="99"/>
    <n v="207.3"/>
    <n v="75356561.056451604"/>
    <x v="0"/>
  </r>
  <r>
    <s v="Nothing in Common"/>
    <x v="1"/>
    <x v="0"/>
    <n v="1986"/>
    <s v="July 30, 1986 (United States)"/>
    <x v="39"/>
    <n v="6600"/>
    <s v="Garry Marshall"/>
    <s v="Garry Marshall"/>
    <s v="Tom Hanks"/>
    <s v="United States"/>
    <x v="1"/>
    <n v="32324557"/>
    <s v="Delphi Films"/>
    <n v="118"/>
    <n v="109.6"/>
    <n v="89865807.645072997"/>
    <x v="1"/>
  </r>
  <r>
    <s v="Office Christmas Party"/>
    <x v="2"/>
    <x v="0"/>
    <n v="2016"/>
    <s v="December 9, 2016 (United States)"/>
    <x v="39"/>
    <n v="72000"/>
    <s v="Josh Gordon"/>
    <s v="Jon Lucas"/>
    <s v="Jason Bateman"/>
    <s v="United States"/>
    <x v="37"/>
    <n v="114501299"/>
    <s v="DreamWorks"/>
    <n v="105"/>
    <n v="240"/>
    <n v="162650563.19487178"/>
    <x v="0"/>
  </r>
  <r>
    <s v="Once Upon a Crime..."/>
    <x v="1"/>
    <x v="0"/>
    <n v="1992"/>
    <s v="March 6, 1992 (United States)"/>
    <x v="39"/>
    <n v="4100"/>
    <s v="Eugene Levy"/>
    <s v="Rodolfo Sonego"/>
    <s v="John Candy"/>
    <s v="United States"/>
    <x v="40"/>
    <n v="8669847"/>
    <s v="Ascot Film"/>
    <n v="94"/>
    <n v="140.30000000000001"/>
    <n v="18828954.96008553"/>
    <x v="0"/>
  </r>
  <r>
    <s v="One Good Cop"/>
    <x v="2"/>
    <x v="1"/>
    <n v="1991"/>
    <s v="May 3, 1991 (United States)"/>
    <x v="39"/>
    <n v="3900"/>
    <s v="Heywood Gould"/>
    <s v="Heywood Gould"/>
    <s v="Michael Keaton"/>
    <s v="United States"/>
    <x v="81"/>
    <n v="11276846"/>
    <s v="Hollywood Pictures"/>
    <n v="114"/>
    <n v="136.19999999999999"/>
    <n v="27710120.775806449"/>
    <x v="0"/>
  </r>
  <r>
    <s v="P2"/>
    <x v="2"/>
    <x v="6"/>
    <n v="2007"/>
    <s v="November 9, 2007 (United States)"/>
    <x v="39"/>
    <n v="33000"/>
    <s v="Franck Khalfoun"/>
    <s v="Alexandre Aja"/>
    <s v="Rachel Nichols"/>
    <s v="United States"/>
    <x v="42"/>
    <n v="7766240"/>
    <s v="P2 Productions"/>
    <n v="98"/>
    <n v="207.3"/>
    <n v="16866524.076977905"/>
    <x v="0"/>
  </r>
  <r>
    <s v="Passenger 57"/>
    <x v="2"/>
    <x v="1"/>
    <n v="1992"/>
    <s v="November 6, 1992 (United States)"/>
    <x v="39"/>
    <n v="46000"/>
    <s v="Kevin Hooks"/>
    <s v="Stewart Raffill"/>
    <s v="Wesley Snipes"/>
    <s v="United States"/>
    <x v="10"/>
    <n v="44065653"/>
    <s v="Warner Bros."/>
    <n v="84"/>
    <n v="140.30000000000001"/>
    <n v="75814819.136645958"/>
    <x v="0"/>
  </r>
  <r>
    <s v="Passengers"/>
    <x v="0"/>
    <x v="9"/>
    <n v="2008"/>
    <s v="September 26, 2008 (Spain)"/>
    <x v="39"/>
    <n v="35000"/>
    <s v="Rodrigo GarcÃ­a"/>
    <s v="Ronnie Christensen"/>
    <s v="Anne Hathaway"/>
    <s v="United States"/>
    <x v="13"/>
    <n v="5798974"/>
    <s v="TriStar Pictures"/>
    <n v="93"/>
    <n v="215.3"/>
    <n v="7036827.4703305457"/>
    <x v="0"/>
  </r>
  <r>
    <s v="Percy Jackson &amp; the Olympians: The Lightning Thief"/>
    <x v="1"/>
    <x v="3"/>
    <n v="2010"/>
    <s v="February 12, 2010 (United States)"/>
    <x v="39"/>
    <n v="180000"/>
    <s v="Chris Columbus"/>
    <s v="Craig Titley"/>
    <s v="Logan Lerman"/>
    <s v="United Kingdom"/>
    <x v="164"/>
    <n v="226497209"/>
    <s v="Fox 2000 Pictures"/>
    <n v="118"/>
    <n v="218.1"/>
    <n v="556562093.40564513"/>
    <x v="0"/>
  </r>
  <r>
    <s v="Power Rangers"/>
    <x v="0"/>
    <x v="1"/>
    <n v="2017"/>
    <s v="March 24, 2017 (United States)"/>
    <x v="39"/>
    <n v="104000"/>
    <s v="Dean Israelite"/>
    <s v="John Gatins"/>
    <s v="Dacre Montgomery"/>
    <s v="United States"/>
    <x v="26"/>
    <n v="142337240"/>
    <s v="Lionsgate"/>
    <n v="124"/>
    <n v="245.1"/>
    <n v="300139495.00346023"/>
    <x v="0"/>
  </r>
  <r>
    <s v="Premonition"/>
    <x v="0"/>
    <x v="2"/>
    <n v="2007"/>
    <s v="March 16, 2007 (United States)"/>
    <x v="39"/>
    <n v="74000"/>
    <s v="Mennan Yapo"/>
    <s v="Bill Kelly"/>
    <s v="Sandra Bullock"/>
    <s v="United States"/>
    <x v="0"/>
    <n v="84297309"/>
    <s v="TriStar Pictures"/>
    <n v="96"/>
    <n v="207.3"/>
    <n v="311715898.69296116"/>
    <x v="0"/>
  </r>
  <r>
    <s v="Puberty Blues"/>
    <x v="2"/>
    <x v="0"/>
    <n v="1981"/>
    <s v="December 10, 1981 (Australia)"/>
    <x v="39"/>
    <n v="1300"/>
    <s v="Bruce Beresford"/>
    <s v="Margaret Kelly"/>
    <s v="Nell Schofield"/>
    <s v="Australia"/>
    <x v="1"/>
    <n v="237000"/>
    <s v="Limelight Productions (II)"/>
    <n v="87"/>
    <n v="90.9"/>
    <n v="294630.35495716037"/>
    <x v="1"/>
  </r>
  <r>
    <s v="Punchline"/>
    <x v="2"/>
    <x v="0"/>
    <n v="1988"/>
    <s v="October 7, 1988 (United States)"/>
    <x v="39"/>
    <n v="8200"/>
    <s v="David Seltzer"/>
    <s v="David Seltzer"/>
    <s v="Sally Field"/>
    <s v="United States"/>
    <x v="10"/>
    <n v="21042667"/>
    <s v="Columbia Pictures"/>
    <n v="128"/>
    <n v="118.3"/>
    <n v="44371630.691349484"/>
    <x v="0"/>
  </r>
  <r>
    <s v="Punisher: War Zone"/>
    <x v="2"/>
    <x v="1"/>
    <n v="2008"/>
    <s v="December 5, 2008 (United States)"/>
    <x v="39"/>
    <n v="61000"/>
    <s v="Lexi Alexander"/>
    <s v="Nick Santora"/>
    <s v="Ray Stevenson"/>
    <s v="United States"/>
    <x v="46"/>
    <n v="10161493"/>
    <s v="Lionsgate"/>
    <n v="103"/>
    <n v="215.3"/>
    <n v="28250063.112226281"/>
    <x v="0"/>
  </r>
  <r>
    <s v="Quarantine"/>
    <x v="2"/>
    <x v="4"/>
    <n v="2008"/>
    <s v="October 10, 2008 (United States)"/>
    <x v="39"/>
    <n v="71000"/>
    <s v="John Erick Dowdle"/>
    <s v="John Erick Dowdle"/>
    <s v="Jennifer Carpenter"/>
    <s v="United States"/>
    <x v="2"/>
    <n v="41319906"/>
    <s v="Screen Gems"/>
    <n v="89"/>
    <n v="215.3"/>
    <n v="75571280.661464587"/>
    <x v="0"/>
  </r>
  <r>
    <s v="Queens Logic"/>
    <x v="2"/>
    <x v="0"/>
    <n v="1991"/>
    <s v="February 1, 1991 (United States)"/>
    <x v="39"/>
    <n v="1500"/>
    <s v="Steve Rash"/>
    <s v="Tony Spiridakis"/>
    <s v="Kevin Bacon"/>
    <s v="United States"/>
    <x v="1"/>
    <n v="612781"/>
    <s v="Carolco Pictures"/>
    <n v="100"/>
    <n v="136.19999999999999"/>
    <n v="1163329.4124610592"/>
    <x v="1"/>
  </r>
  <r>
    <s v="Raise Your Voice"/>
    <x v="1"/>
    <x v="11"/>
    <n v="2004"/>
    <s v="October 8, 2004 (United States)"/>
    <x v="39"/>
    <n v="27000"/>
    <s v="Sean McNamara"/>
    <s v="Mitch Rotter"/>
    <s v="Hilary Duff"/>
    <s v="United States"/>
    <x v="10"/>
    <n v="14867514"/>
    <s v="New Line Cinema"/>
    <n v="103"/>
    <n v="188.9"/>
    <n v="19442624.53133047"/>
    <x v="0"/>
  </r>
  <r>
    <s v="Red Tails"/>
    <x v="0"/>
    <x v="1"/>
    <n v="2012"/>
    <s v="January 20, 2012 (United States)"/>
    <x v="39"/>
    <n v="34000"/>
    <s v="Anthony Hemingway"/>
    <s v="John Ridley"/>
    <s v="Cuba Gooding Jr."/>
    <s v="United States"/>
    <x v="106"/>
    <n v="50365498"/>
    <s v="Twentieth Century Fox"/>
    <n v="125"/>
    <n v="229.6"/>
    <n v="117416734.81713849"/>
    <x v="0"/>
  </r>
  <r>
    <s v="Relentless"/>
    <x v="2"/>
    <x v="6"/>
    <n v="1989"/>
    <s v="August 30, 1989 (United States)"/>
    <x v="39"/>
    <n v="1400"/>
    <s v="William Lustig"/>
    <s v="Phil Alden Robinson"/>
    <s v="Judd Nelson"/>
    <s v="United States"/>
    <x v="81"/>
    <n v="6985999"/>
    <s v="Cinetel Films"/>
    <n v="92"/>
    <n v="124"/>
    <n v="9886827.1960055735"/>
    <x v="0"/>
  </r>
  <r>
    <s v="Reno 911! Miami"/>
    <x v="2"/>
    <x v="0"/>
    <n v="2007"/>
    <s v="February 23, 2007 (United States)"/>
    <x v="39"/>
    <n v="26000"/>
    <s v="Robert Ben Garant"/>
    <s v="Robert Ben Garant"/>
    <s v="Thomas Lennon"/>
    <s v="United States"/>
    <x v="20"/>
    <n v="22021262"/>
    <s v="Twentieth Century Fox"/>
    <n v="84"/>
    <n v="207.3"/>
    <n v="29834942.336149398"/>
    <x v="0"/>
  </r>
  <r>
    <s v="Return of the Living Dead III"/>
    <x v="4"/>
    <x v="4"/>
    <n v="1993"/>
    <s v="February 25, 1994 (Brazil)"/>
    <x v="39"/>
    <n v="14000"/>
    <s v="Brian Yuzna"/>
    <s v="John Penney"/>
    <s v="Kent McCord"/>
    <s v="United States"/>
    <x v="63"/>
    <n v="54207"/>
    <s v="Bandai Visual Company"/>
    <n v="97"/>
    <n v="144.5"/>
    <n v="69779.77566539924"/>
    <x v="0"/>
  </r>
  <r>
    <s v="Rich and Famous"/>
    <x v="2"/>
    <x v="2"/>
    <n v="1981"/>
    <s v="October 9, 1981 (United States)"/>
    <x v="39"/>
    <n v="1600"/>
    <s v="George Cukor"/>
    <s v="Gerald Ayres"/>
    <s v="Jacqueline Bisset"/>
    <s v="United States"/>
    <x v="1"/>
    <n v="14492125"/>
    <s v="Jaquet"/>
    <n v="117"/>
    <n v="90.9"/>
    <n v="38871043.023767605"/>
    <x v="1"/>
  </r>
  <r>
    <s v="Ricki and the Flash"/>
    <x v="0"/>
    <x v="0"/>
    <n v="2015"/>
    <s v="August 7, 2015 (United States)"/>
    <x v="39"/>
    <n v="23000"/>
    <s v="Jonathan Demme"/>
    <s v="Diablo Cody"/>
    <s v="Meryl Streep"/>
    <s v="United States"/>
    <x v="40"/>
    <n v="41325328"/>
    <s v="Clinica Estetico"/>
    <n v="101"/>
    <n v="237"/>
    <n v="58703158.235897429"/>
    <x v="0"/>
  </r>
  <r>
    <s v="Ride Along 2"/>
    <x v="0"/>
    <x v="1"/>
    <n v="2016"/>
    <s v="January 15, 2016 (United States)"/>
    <x v="39"/>
    <n v="55000"/>
    <s v="Tim Story"/>
    <s v="Phil Hay"/>
    <s v="Ice Cube"/>
    <s v="United States"/>
    <x v="28"/>
    <n v="124608438"/>
    <s v="Universal Pictures"/>
    <n v="102"/>
    <n v="240"/>
    <n v="168822548.05958202"/>
    <x v="0"/>
  </r>
  <r>
    <s v="Rock of Ages"/>
    <x v="0"/>
    <x v="0"/>
    <n v="2012"/>
    <s v="June 15, 2012 (United States)"/>
    <x v="39"/>
    <n v="75000"/>
    <s v="Adam Shankman"/>
    <s v="Justin Theroux"/>
    <s v="Julianne Hough"/>
    <s v="United States"/>
    <x v="71"/>
    <n v="59418613"/>
    <s v="New Line Cinema"/>
    <n v="123"/>
    <n v="229.6"/>
    <n v="87336475.547998056"/>
    <x v="0"/>
  </r>
  <r>
    <s v="RocketMan"/>
    <x v="1"/>
    <x v="0"/>
    <n v="1997"/>
    <s v="October 10, 1997 (United States)"/>
    <x v="39"/>
    <n v="9200"/>
    <s v="Stuart Gillard"/>
    <s v="Oren Aviv"/>
    <s v="Harland Williams"/>
    <s v="United States"/>
    <x v="1"/>
    <n v="15448043"/>
    <s v="Caravan Pictures"/>
    <n v="95"/>
    <n v="160.5"/>
    <n v="41435023.786091551"/>
    <x v="1"/>
  </r>
  <r>
    <s v="Runaway"/>
    <x v="0"/>
    <x v="1"/>
    <n v="1984"/>
    <s v="December 14, 1984 (United States)"/>
    <x v="39"/>
    <n v="12000"/>
    <s v="Michael Crichton"/>
    <s v="Michael Crichton"/>
    <s v="Tom Selleck"/>
    <s v="United States"/>
    <x v="1"/>
    <n v="6770587"/>
    <s v="TriStar Pictures"/>
    <n v="99"/>
    <n v="103.9"/>
    <n v="15784222.33282326"/>
    <x v="1"/>
  </r>
  <r>
    <s v="Sanctum"/>
    <x v="2"/>
    <x v="1"/>
    <n v="2011"/>
    <s v="February 4, 2011 (United States)"/>
    <x v="39"/>
    <n v="54000"/>
    <s v="Alister Grierson"/>
    <s v="John Garvin"/>
    <s v="Rhys Wakefield"/>
    <s v="United States"/>
    <x v="8"/>
    <n v="108609310"/>
    <s v="Universal Pictures"/>
    <n v="108"/>
    <n v="224.9"/>
    <n v="364062230.55005497"/>
    <x v="0"/>
  </r>
  <r>
    <s v="Saving Silverman"/>
    <x v="0"/>
    <x v="0"/>
    <n v="2001"/>
    <s v="February 9, 2001 (United States)"/>
    <x v="39"/>
    <n v="39000"/>
    <s v="Dennis Dugan"/>
    <s v="Hank Nelken"/>
    <s v="Jason Biggs"/>
    <s v="United States"/>
    <x v="6"/>
    <n v="26086706"/>
    <s v="Columbia Pictures"/>
    <n v="90"/>
    <n v="177.1"/>
    <n v="31085722.793116935"/>
    <x v="0"/>
  </r>
  <r>
    <s v="Saw IV"/>
    <x v="2"/>
    <x v="6"/>
    <n v="2007"/>
    <s v="October 26, 2007 (United States)"/>
    <x v="39"/>
    <n v="144000"/>
    <s v="Darren Lynn Bousman"/>
    <s v="Patrick Melton"/>
    <s v="Tobin Bell"/>
    <s v="Canada"/>
    <x v="20"/>
    <n v="139352633"/>
    <s v="Twisted Pictures"/>
    <n v="93"/>
    <n v="207.3"/>
    <n v="342425381.25080645"/>
    <x v="0"/>
  </r>
  <r>
    <s v="Sex and Death 101"/>
    <x v="2"/>
    <x v="0"/>
    <n v="2007"/>
    <s v="February 22, 2008 (United States)"/>
    <x v="39"/>
    <n v="11000"/>
    <s v="Daniel Waters"/>
    <s v="Daniel Waters"/>
    <s v="Robert Wisdom"/>
    <s v="United States"/>
    <x v="17"/>
    <n v="1229330"/>
    <s v="Avenue Pictures"/>
    <n v="117"/>
    <n v="207.3"/>
    <n v="2457853.3530183728"/>
    <x v="0"/>
  </r>
  <r>
    <s v="Shallow Hal"/>
    <x v="0"/>
    <x v="0"/>
    <n v="2001"/>
    <s v="November 9, 2001 (United States)"/>
    <x v="39"/>
    <n v="129000"/>
    <s v="Bobby Farrelly"/>
    <s v="Sean Moynihan"/>
    <s v="Jack Black"/>
    <s v="United States"/>
    <x v="28"/>
    <n v="141069860"/>
    <s v="Twentieth Century Fox"/>
    <n v="114"/>
    <n v="177.1"/>
    <n v="197083843.84227419"/>
    <x v="0"/>
  </r>
  <r>
    <s v="She's All That"/>
    <x v="0"/>
    <x v="0"/>
    <n v="1999"/>
    <s v="January 29, 1999 (United States)"/>
    <x v="39"/>
    <n v="86000"/>
    <s v="Robert Iscove"/>
    <s v="R. Lee Fleming Jr."/>
    <s v="Freddie Prinze Jr."/>
    <s v="United States"/>
    <x v="20"/>
    <n v="103166989"/>
    <s v="Miramax"/>
    <n v="95"/>
    <n v="166.6"/>
    <n v="177498484.18012422"/>
    <x v="0"/>
  </r>
  <r>
    <s v="She's Having a Baby"/>
    <x v="0"/>
    <x v="0"/>
    <n v="1988"/>
    <s v="February 5, 1988 (United States)"/>
    <x v="39"/>
    <n v="12000"/>
    <s v="John Hughes"/>
    <s v="John Hughes"/>
    <s v="Kevin Bacon"/>
    <s v="United States"/>
    <x v="0"/>
    <n v="16031707"/>
    <s v="Paramount Pictures"/>
    <n v="106"/>
    <n v="118.3"/>
    <n v="26548158.276630435"/>
    <x v="0"/>
  </r>
  <r>
    <s v="She's So Lovely"/>
    <x v="2"/>
    <x v="2"/>
    <n v="1997"/>
    <s v="August 29, 1997 (United States)"/>
    <x v="39"/>
    <n v="8000"/>
    <s v="Nick Cassavetes"/>
    <s v="John Cassavetes"/>
    <s v="Sean Penn"/>
    <s v="France"/>
    <x v="40"/>
    <n v="7281450"/>
    <s v="Miramax"/>
    <n v="100"/>
    <n v="160.5"/>
    <n v="10172663.067400275"/>
    <x v="0"/>
  </r>
  <r>
    <s v="Silent Fall"/>
    <x v="2"/>
    <x v="2"/>
    <n v="1994"/>
    <s v="October 28, 1994 (United States)"/>
    <x v="39"/>
    <n v="3700"/>
    <s v="Bruce Beresford"/>
    <s v="Akiva Goldsman"/>
    <s v="Richard Dreyfuss"/>
    <s v="United States"/>
    <x v="8"/>
    <n v="3180674"/>
    <s v="Kouf/Bigelow Productions"/>
    <n v="101"/>
    <n v="148.19999999999999"/>
    <n v="5945713.9128834354"/>
    <x v="0"/>
  </r>
  <r>
    <s v="Silent Night, Deadly Night"/>
    <x v="2"/>
    <x v="4"/>
    <n v="1984"/>
    <s v="November 9, 1984 (United States)"/>
    <x v="39"/>
    <n v="14000"/>
    <s v="Charles E. Sellier Jr."/>
    <s v="Paul Caimi"/>
    <s v="Lilyan Chauvin"/>
    <s v="United States"/>
    <x v="208"/>
    <n v="2491460"/>
    <s v="TriStar Pictures"/>
    <n v="79"/>
    <n v="103.9"/>
    <n v="3306393.1271776999"/>
    <x v="0"/>
  </r>
  <r>
    <s v="Sirens"/>
    <x v="2"/>
    <x v="0"/>
    <n v="1994"/>
    <s v="March 25, 1994 (United States)"/>
    <x v="39"/>
    <n v="10000"/>
    <s v="John Duigan"/>
    <s v="John Duigan"/>
    <s v="Hugh Grant"/>
    <s v="Australia"/>
    <x v="1"/>
    <n v="7770731"/>
    <s v="British Screen Finance Ltd."/>
    <n v="98"/>
    <n v="148.19999999999999"/>
    <n v="9259842.5330465399"/>
    <x v="1"/>
  </r>
  <r>
    <s v="Six Pack"/>
    <x v="1"/>
    <x v="0"/>
    <n v="1982"/>
    <s v="July 16, 1982 (United States)"/>
    <x v="39"/>
    <n v="2800"/>
    <s v="Daniel Petrie"/>
    <s v="Mike Marvin"/>
    <s v="Kenny Rogers"/>
    <s v="United States"/>
    <x v="1"/>
    <n v="20225989"/>
    <s v="Twentieth Century Fox"/>
    <n v="108"/>
    <n v="96.5"/>
    <n v="33493798.088586956"/>
    <x v="1"/>
  </r>
  <r>
    <s v="Something Borrowed"/>
    <x v="0"/>
    <x v="0"/>
    <n v="2011"/>
    <s v="May 6, 2011 (United States)"/>
    <x v="39"/>
    <n v="59000"/>
    <s v="Luke Greenfield"/>
    <s v="Jennie Snyder Urman"/>
    <s v="Ginnifer Goodwin"/>
    <s v="United States"/>
    <x v="46"/>
    <n v="65100369"/>
    <s v="Alcon Entertainment"/>
    <n v="112"/>
    <n v="224.9"/>
    <n v="218218728.65016499"/>
    <x v="0"/>
  </r>
  <r>
    <s v="Southbound"/>
    <x v="2"/>
    <x v="4"/>
    <n v="2015"/>
    <s v="February 9, 2016 (United States)"/>
    <x v="39"/>
    <n v="17000"/>
    <s v="Directors"/>
    <s v="Matt Bettinelli-Olpin"/>
    <s v="Chad Villella"/>
    <s v="United States"/>
    <x v="1"/>
    <n v="35275"/>
    <s v="Soapbox Films"/>
    <n v="89"/>
    <n v="237"/>
    <n v="55034.779825908852"/>
    <x v="1"/>
  </r>
  <r>
    <s v="Square Dance"/>
    <x v="0"/>
    <x v="2"/>
    <n v="1987"/>
    <s v="January 9, 1988 (Japan)"/>
    <x v="39"/>
    <n v="878"/>
    <s v="Daniel Petrie"/>
    <s v="Alan Hines"/>
    <s v="Jason Robards"/>
    <s v="United States"/>
    <x v="1"/>
    <n v="225358"/>
    <s v="Island Pictures"/>
    <n v="112"/>
    <n v="113.6"/>
    <n v="331242.55957549444"/>
    <x v="1"/>
  </r>
  <r>
    <s v="Star Wars: The Clone Wars"/>
    <x v="1"/>
    <x v="5"/>
    <n v="2008"/>
    <s v="August 15, 2008 (United States)"/>
    <x v="39"/>
    <n v="61000"/>
    <s v="Dave Filoni"/>
    <s v="Henry Gilroy"/>
    <s v="Matt Lanter"/>
    <s v="United States"/>
    <x v="174"/>
    <n v="68282844"/>
    <s v="Lucasfilm Animation"/>
    <n v="98"/>
    <n v="215.3"/>
    <n v="140389895.86234817"/>
    <x v="0"/>
  </r>
  <r>
    <s v="Striking Distance"/>
    <x v="2"/>
    <x v="1"/>
    <n v="1993"/>
    <s v="September 17, 1993 (United States)"/>
    <x v="39"/>
    <n v="41000"/>
    <s v="Rowdy Herrington"/>
    <s v="Rowdy Herrington"/>
    <s v="Bruce Willis"/>
    <s v="United States"/>
    <x v="8"/>
    <n v="24107867"/>
    <s v="Columbia Pictures"/>
    <n v="102"/>
    <n v="144.5"/>
    <n v="73751677.458835334"/>
    <x v="0"/>
  </r>
  <r>
    <s v="Stuart Little"/>
    <x v="1"/>
    <x v="3"/>
    <n v="1999"/>
    <s v="December 17, 1999 (United States)"/>
    <x v="39"/>
    <n v="128000"/>
    <s v="Rob Minkoff"/>
    <s v="E.B. White"/>
    <s v="Michael J. Fox"/>
    <s v="Germany"/>
    <x v="209"/>
    <n v="300135367"/>
    <s v="Columbia Pictures"/>
    <n v="84"/>
    <n v="166.6"/>
    <n v="600073794.78280842"/>
    <x v="0"/>
  </r>
  <r>
    <s v="Sugar Hill"/>
    <x v="2"/>
    <x v="6"/>
    <n v="1993"/>
    <s v="February 25, 1994 (United States)"/>
    <x v="39"/>
    <n v="4300"/>
    <s v="Leon Ichaso"/>
    <s v="Barry Michael Cooper"/>
    <s v="Wesley Snipes"/>
    <s v="United States"/>
    <x v="20"/>
    <n v="18225518"/>
    <s v="Beacon Communications"/>
    <n v="123"/>
    <n v="144.5"/>
    <n v="30181061.601086956"/>
    <x v="0"/>
  </r>
  <r>
    <s v="Suicide Squad"/>
    <x v="0"/>
    <x v="1"/>
    <n v="2016"/>
    <s v="August 5, 2016 (United States)"/>
    <x v="39"/>
    <n v="625000"/>
    <s v="David Ayer"/>
    <s v="David Ayer"/>
    <s v="Will Smith"/>
    <s v="United States"/>
    <x v="153"/>
    <n v="746846894"/>
    <s v="Atlas Entertainment"/>
    <n v="123"/>
    <n v="240"/>
    <n v="976670594.85751069"/>
    <x v="0"/>
  </r>
  <r>
    <s v="Swing Shift"/>
    <x v="1"/>
    <x v="2"/>
    <n v="1984"/>
    <s v="April 13, 1984 (United States)"/>
    <x v="39"/>
    <n v="4400"/>
    <s v="Jonathan Demme"/>
    <s v="Nancy Dowd"/>
    <s v="Goldie Hawn"/>
    <s v="United States"/>
    <x v="10"/>
    <n v="6650206"/>
    <s v="Warner Bros."/>
    <n v="100"/>
    <n v="103.9"/>
    <n v="9290773.8110958282"/>
    <x v="0"/>
  </r>
  <r>
    <s v="Switching Channels"/>
    <x v="1"/>
    <x v="0"/>
    <n v="1988"/>
    <s v="March 4, 1988 (United States)"/>
    <x v="39"/>
    <n v="3500"/>
    <s v="Ted Kotcheff"/>
    <s v="Ben Hecht"/>
    <s v="Kathleen Turner"/>
    <s v="United States"/>
    <x v="40"/>
    <n v="9129999"/>
    <s v="TriStar Pictures"/>
    <n v="105"/>
    <n v="118.3"/>
    <n v="12755207.222833563"/>
    <x v="0"/>
  </r>
  <r>
    <s v="Tall Tale"/>
    <x v="1"/>
    <x v="3"/>
    <n v="1995"/>
    <s v="March 24, 1995 (United States)"/>
    <x v="39"/>
    <n v="3500"/>
    <s v="Jeremiah S. Chechik"/>
    <s v="Steve Bloom"/>
    <s v="Patrick Swayze"/>
    <s v="United States"/>
    <x v="77"/>
    <n v="11047627"/>
    <s v="Caravan Pictures"/>
    <n v="96"/>
    <n v="152.4"/>
    <n v="20651607.036196318"/>
    <x v="0"/>
  </r>
  <r>
    <s v="The 6th Day"/>
    <x v="0"/>
    <x v="1"/>
    <n v="2000"/>
    <s v="November 17, 2000 (United States)"/>
    <x v="39"/>
    <n v="118000"/>
    <s v="Roger Spottiswoode"/>
    <s v="Cormac Wibberley"/>
    <s v="Arnold Schwarzenegger"/>
    <s v="United States"/>
    <x v="210"/>
    <n v="96085477"/>
    <s v="Phoenix Pictures"/>
    <n v="123"/>
    <n v="172.2"/>
    <n v="165314764.77639753"/>
    <x v="0"/>
  </r>
  <r>
    <s v="The Babe"/>
    <x v="1"/>
    <x v="7"/>
    <n v="1992"/>
    <s v="April 17, 1992 (United States)"/>
    <x v="39"/>
    <n v="9300"/>
    <s v="Arthur Hiller"/>
    <s v="John Fusco"/>
    <s v="John Goodman"/>
    <s v="United States"/>
    <x v="1"/>
    <n v="19930973"/>
    <s v="Universal Pictures"/>
    <n v="115"/>
    <n v="140.30000000000001"/>
    <n v="25624335.329535864"/>
    <x v="1"/>
  </r>
  <r>
    <s v="The Big Town"/>
    <x v="2"/>
    <x v="2"/>
    <n v="1987"/>
    <s v="September 25, 1987 (United States)"/>
    <x v="39"/>
    <n v="1800"/>
    <s v="Ben Bolt"/>
    <s v="Clark Howard"/>
    <s v="Matt Dillon"/>
    <s v="United States"/>
    <x v="1"/>
    <n v="1733017"/>
    <s v="Albacore Productions Inc."/>
    <n v="109"/>
    <n v="113.6"/>
    <n v="2065116.4642158782"/>
    <x v="1"/>
  </r>
  <r>
    <s v="The Blackcoat's Daughter"/>
    <x v="2"/>
    <x v="4"/>
    <n v="2015"/>
    <s v="February 16, 2017 (United States)"/>
    <x v="39"/>
    <n v="20000"/>
    <s v="Oz Perkins"/>
    <s v="Oz Perkins"/>
    <s v="Emma Roberts"/>
    <s v="Canada"/>
    <x v="1"/>
    <n v="38348"/>
    <s v="Paris Film"/>
    <n v="93"/>
    <n v="237"/>
    <n v="89400.425401683242"/>
    <x v="1"/>
  </r>
  <r>
    <s v="The Borrowers"/>
    <x v="1"/>
    <x v="3"/>
    <n v="1997"/>
    <s v="February 13, 1998 (United States)"/>
    <x v="39"/>
    <n v="20000"/>
    <s v="Peter Hewitt"/>
    <s v="Mary Norton"/>
    <s v="John Goodman"/>
    <s v="United Kingdom"/>
    <x v="105"/>
    <n v="22619589"/>
    <s v="Polygram Filmed Entertainment"/>
    <n v="89"/>
    <n v="160.5"/>
    <n v="55582167.486290321"/>
    <x v="0"/>
  </r>
  <r>
    <s v="The Brothers Grimm"/>
    <x v="0"/>
    <x v="1"/>
    <n v="2005"/>
    <s v="August 26, 2005 (United States)"/>
    <x v="39"/>
    <n v="118000"/>
    <s v="Terry Gilliam"/>
    <s v="Ehren Kruger"/>
    <s v="Matt Damon"/>
    <s v="United States"/>
    <x v="147"/>
    <n v="105316267"/>
    <s v="Dimension Films"/>
    <n v="118"/>
    <n v="195.3"/>
    <n v="169877536.0238221"/>
    <x v="0"/>
  </r>
  <r>
    <s v="The Cowboy Way"/>
    <x v="0"/>
    <x v="1"/>
    <n v="1994"/>
    <s v="June 3, 1994 (United States)"/>
    <x v="39"/>
    <n v="7900"/>
    <s v="Gregg Champion"/>
    <s v="Robert C. Thompson"/>
    <s v="Woody Harrelson"/>
    <s v="United States"/>
    <x v="46"/>
    <n v="20280016"/>
    <s v="Imagine Entertainment"/>
    <n v="102"/>
    <n v="148.19999999999999"/>
    <n v="37909944.0196319"/>
    <x v="0"/>
  </r>
  <r>
    <s v="The Distinguished Gentleman"/>
    <x v="2"/>
    <x v="0"/>
    <n v="1992"/>
    <s v="December 4, 1992 (United States)"/>
    <x v="39"/>
    <n v="15000"/>
    <s v="Jonathan Lynn"/>
    <s v="Marty Kaplan"/>
    <s v="Eddie Murphy"/>
    <s v="United States"/>
    <x v="24"/>
    <n v="46666502"/>
    <s v="Hollywood Pictures"/>
    <n v="112"/>
    <n v="140.30000000000001"/>
    <n v="136855468.32916263"/>
    <x v="0"/>
  </r>
  <r>
    <s v="The Evening Star"/>
    <x v="0"/>
    <x v="0"/>
    <n v="1996"/>
    <s v="December 25, 1996 (United States)"/>
    <x v="39"/>
    <n v="4300"/>
    <s v="Robert Harling"/>
    <s v="Larry McMurtry"/>
    <s v="Shirley MacLaine"/>
    <s v="United States"/>
    <x v="1"/>
    <n v="12767815"/>
    <s v="Rysher Entertainment"/>
    <n v="129"/>
    <n v="156.9"/>
    <n v="20594776.233456854"/>
    <x v="1"/>
  </r>
  <r>
    <s v="The Fan"/>
    <x v="2"/>
    <x v="1"/>
    <n v="1996"/>
    <s v="August 16, 1996 (United States)"/>
    <x v="39"/>
    <n v="47000"/>
    <s v="Tony Scott"/>
    <s v="Peter Abrahams"/>
    <s v="Robert De Niro"/>
    <s v="United States"/>
    <x v="79"/>
    <n v="18626419"/>
    <s v="TriStar Pictures"/>
    <n v="116"/>
    <n v="156.9"/>
    <n v="38296018.011470981"/>
    <x v="0"/>
  </r>
  <r>
    <s v="The Fighting Preacher"/>
    <x v="1"/>
    <x v="0"/>
    <n v="2019"/>
    <s v="July 24, 2019 (United States)"/>
    <x v="39"/>
    <n v="403"/>
    <s v="T.C. Christensen"/>
    <s v="T.C. Christensen"/>
    <s v="David McConnell"/>
    <s v="United States"/>
    <x v="1"/>
    <n v="954641"/>
    <s v="Remember Films"/>
    <n v="100"/>
    <n v="255.7"/>
    <n v="1812330.9202492211"/>
    <x v="1"/>
  </r>
  <r>
    <s v="The Fourth Kind"/>
    <x v="0"/>
    <x v="4"/>
    <n v="2009"/>
    <s v="November 6, 2009 (United States)"/>
    <x v="39"/>
    <n v="75000"/>
    <s v="Olatunde Osunsanmi"/>
    <s v="Olatunde Osunsanmi"/>
    <s v="Milla Jovovich"/>
    <s v="United States"/>
    <x v="20"/>
    <n v="47719794"/>
    <s v="Universal Pictures"/>
    <n v="98"/>
    <n v="214.5"/>
    <n v="76973113.985177338"/>
    <x v="0"/>
  </r>
  <r>
    <s v="The Funhouse"/>
    <x v="2"/>
    <x v="4"/>
    <n v="1981"/>
    <s v="March 13, 1981 (United States)"/>
    <x v="39"/>
    <n v="13000"/>
    <s v="Tobe Hooper"/>
    <s v="Lawrence J. Block"/>
    <s v="Elizabeth Berridge"/>
    <s v="United States"/>
    <x v="1"/>
    <n v="7886857"/>
    <s v="Universal Pictures"/>
    <n v="96"/>
    <n v="90.9"/>
    <n v="16215420.566126855"/>
    <x v="1"/>
  </r>
  <r>
    <s v="The Golden Bowl"/>
    <x v="2"/>
    <x v="2"/>
    <n v="2000"/>
    <s v="May 25, 2001 (United States)"/>
    <x v="39"/>
    <n v="4200"/>
    <s v="James Ivory"/>
    <s v="Henry James"/>
    <s v="Uma Thurman"/>
    <s v="United States"/>
    <x v="10"/>
    <n v="5753678"/>
    <s v="Merchant Ivory Productions"/>
    <n v="130"/>
    <n v="172.2"/>
    <n v="9527965.6880434789"/>
    <x v="0"/>
  </r>
  <r>
    <s v="The Great Wall"/>
    <x v="0"/>
    <x v="1"/>
    <n v="2016"/>
    <s v="February 17, 2017 (United States)"/>
    <x v="39"/>
    <n v="128000"/>
    <s v="Yimou Zhang"/>
    <s v="Carlo Bernard"/>
    <s v="Matt Damon"/>
    <s v="United States"/>
    <x v="60"/>
    <n v="334933831"/>
    <s v="Legendary East"/>
    <n v="103"/>
    <n v="240"/>
    <n v="474009931.74965161"/>
    <x v="0"/>
  </r>
  <r>
    <s v="The Grudge"/>
    <x v="0"/>
    <x v="4"/>
    <n v="2004"/>
    <s v="October 22, 2004 (United States)"/>
    <x v="39"/>
    <n v="140000"/>
    <s v="Takashi Shimizu"/>
    <s v="Stephen Susco"/>
    <s v="Sarah Michelle Gellar"/>
    <s v="United States"/>
    <x v="20"/>
    <n v="187281115"/>
    <s v="Columbia Pictures"/>
    <n v="91"/>
    <n v="188.9"/>
    <n v="237768982.25208333"/>
    <x v="0"/>
  </r>
  <r>
    <s v="The Haunting in Connecticut"/>
    <x v="0"/>
    <x v="2"/>
    <n v="2009"/>
    <s v="March 27, 2009 (United States)"/>
    <x v="39"/>
    <n v="60000"/>
    <s v="Peter Cornwell"/>
    <s v="Adam Simon"/>
    <s v="Virginia Madsen"/>
    <s v="United States"/>
    <x v="20"/>
    <n v="77578320"/>
    <s v="Lionsgate"/>
    <n v="92"/>
    <n v="214.5"/>
    <n v="219685075.31598514"/>
    <x v="0"/>
  </r>
  <r>
    <s v="The Host"/>
    <x v="0"/>
    <x v="1"/>
    <n v="2013"/>
    <s v="March 29, 2013 (United States)"/>
    <x v="39"/>
    <n v="112000"/>
    <s v="Andrew Niccol"/>
    <s v="Andrew Niccol"/>
    <s v="Saoirse Ronan"/>
    <s v="United States"/>
    <x v="28"/>
    <n v="63365859"/>
    <s v="Chockstone Pictures"/>
    <n v="125"/>
    <n v="233"/>
    <n v="137616373.75124732"/>
    <x v="0"/>
  </r>
  <r>
    <s v="The Incredible Burt Wonderstone"/>
    <x v="0"/>
    <x v="0"/>
    <n v="2013"/>
    <s v="March 15, 2013 (United States)"/>
    <x v="39"/>
    <n v="71000"/>
    <s v="Don Scardino"/>
    <s v="Jonathan Goldstein"/>
    <s v="Steve Carell"/>
    <s v="United States"/>
    <x v="8"/>
    <n v="27437881"/>
    <s v="New Line Cinema"/>
    <n v="100"/>
    <n v="233"/>
    <n v="47206789.049689442"/>
    <x v="0"/>
  </r>
  <r>
    <s v="The Invasion"/>
    <x v="0"/>
    <x v="14"/>
    <n v="2007"/>
    <s v="August 17, 2007 (United States)"/>
    <x v="39"/>
    <n v="75000"/>
    <s v="Oliver Hirschbiegel"/>
    <s v="David Kajganich"/>
    <s v="Nicole Kidman"/>
    <s v="United States"/>
    <x v="65"/>
    <n v="40170558"/>
    <s v="Warner Bros."/>
    <n v="99"/>
    <n v="207.3"/>
    <n v="52532055.890987121"/>
    <x v="0"/>
  </r>
  <r>
    <s v="The Jazz Singer"/>
    <x v="1"/>
    <x v="2"/>
    <n v="1980"/>
    <s v="December 19, 1980 (United States)"/>
    <x v="39"/>
    <n v="4000"/>
    <s v="Richard Fleischer"/>
    <s v="Samson Raphaelson"/>
    <s v="Laurence Olivier"/>
    <s v="United States"/>
    <x v="1"/>
    <n v="27118000"/>
    <s v="EMI Films"/>
    <n v="115"/>
    <n v="82.4"/>
    <n v="45930264.591439687"/>
    <x v="1"/>
  </r>
  <r>
    <s v="The Kid"/>
    <x v="2"/>
    <x v="7"/>
    <n v="2019"/>
    <s v="March 8, 2019 (United States)"/>
    <x v="39"/>
    <n v="7400"/>
    <s v="Vincent D'Onofrio"/>
    <s v="Vincent D'Onofrio"/>
    <s v="Jake Schur"/>
    <s v="United States"/>
    <x v="42"/>
    <n v="1561698"/>
    <s v="Mimran Schur Pictures"/>
    <n v="100"/>
    <n v="255.7"/>
    <n v="2007803.2936708862"/>
    <x v="0"/>
  </r>
  <r>
    <s v="The Lair of the White Worm"/>
    <x v="2"/>
    <x v="0"/>
    <n v="1988"/>
    <s v="October 21, 1988 (United States)"/>
    <x v="39"/>
    <n v="10000"/>
    <s v="Ken Russell"/>
    <s v="Ken Russell"/>
    <s v="Amanda Donohoe"/>
    <s v="United Kingdom"/>
    <x v="57"/>
    <n v="1189315"/>
    <s v="White Lair"/>
    <n v="93"/>
    <n v="118.3"/>
    <n v="1683159.6864839757"/>
    <x v="0"/>
  </r>
  <r>
    <s v="The Million Dollar Hotel"/>
    <x v="2"/>
    <x v="2"/>
    <n v="2000"/>
    <s v="February 10, 2000 (Germany)"/>
    <x v="39"/>
    <n v="21000"/>
    <s v="Wim Wenders"/>
    <s v="Nicholas Klein"/>
    <s v="Jeremy Davies"/>
    <s v="Germany"/>
    <x v="42"/>
    <n v="105983"/>
    <s v="Icon Entertainment International"/>
    <n v="122"/>
    <n v="172.2"/>
    <n v="138596.65278969955"/>
    <x v="0"/>
  </r>
  <r>
    <s v="The Mortal Instruments: City of Bones"/>
    <x v="0"/>
    <x v="1"/>
    <n v="2013"/>
    <s v="August 21, 2013 (United States)"/>
    <x v="39"/>
    <n v="129000"/>
    <s v="Harald Zwart"/>
    <s v="Jessica Postigo"/>
    <s v="Lily Collins"/>
    <s v="United States"/>
    <x v="48"/>
    <n v="95396573"/>
    <s v="Screen Gems"/>
    <n v="130"/>
    <n v="233"/>
    <n v="174473804.28031212"/>
    <x v="0"/>
  </r>
  <r>
    <s v="The Net"/>
    <x v="0"/>
    <x v="1"/>
    <n v="1995"/>
    <s v="July 28, 1995 (United States)"/>
    <x v="39"/>
    <n v="62000"/>
    <s v="Irwin Winkler"/>
    <s v="John Brancato"/>
    <s v="Sandra Bullock"/>
    <s v="United States"/>
    <x v="6"/>
    <n v="110627965"/>
    <s v="Columbia Pictures"/>
    <n v="114"/>
    <n v="152.4"/>
    <n v="146813331.60060975"/>
    <x v="0"/>
  </r>
  <r>
    <s v="The New Adventures of Pippi Longstocking"/>
    <x v="5"/>
    <x v="3"/>
    <n v="1988"/>
    <s v="July 29, 1988 (United States)"/>
    <x v="39"/>
    <n v="4000"/>
    <s v="Ken Annakin"/>
    <s v="Astrid Lindgren"/>
    <s v="Tami Erin"/>
    <s v="Sweden"/>
    <x v="17"/>
    <n v="3569939"/>
    <s v="Columbia Pictures"/>
    <n v="100"/>
    <n v="118.3"/>
    <n v="11966561.20242024"/>
    <x v="0"/>
  </r>
  <r>
    <s v="The New Guy"/>
    <x v="0"/>
    <x v="0"/>
    <n v="2002"/>
    <s v="May 10, 2002 (United States)"/>
    <x v="39"/>
    <n v="34000"/>
    <s v="Ed Decter"/>
    <s v="David Kendall"/>
    <s v="DJ Qualls"/>
    <s v="United States"/>
    <x v="29"/>
    <n v="31167388"/>
    <s v="Revolution Studios"/>
    <n v="88"/>
    <n v="179.9"/>
    <n v="95348424.935742974"/>
    <x v="0"/>
  </r>
  <r>
    <s v="The Nutcracker"/>
    <x v="5"/>
    <x v="11"/>
    <n v="1993"/>
    <s v="November 24, 1993 (United States)"/>
    <x v="39"/>
    <n v="1900"/>
    <s v="Emile Ardolino"/>
    <s v="Susan Cooper"/>
    <s v="Darci Kistler"/>
    <s v="United States"/>
    <x v="27"/>
    <n v="2119994"/>
    <s v="Krasnow Productions"/>
    <n v="92"/>
    <n v="144.5"/>
    <n v="4742747.2232011743"/>
    <x v="0"/>
  </r>
  <r>
    <s v="The One"/>
    <x v="0"/>
    <x v="1"/>
    <n v="2001"/>
    <s v="November 2, 2001 (United States)"/>
    <x v="39"/>
    <n v="89000"/>
    <s v="James Wong"/>
    <s v="Glen Morgan"/>
    <s v="Jet Li"/>
    <s v="United States"/>
    <x v="152"/>
    <n v="74005691"/>
    <s v="Revolution Studios"/>
    <n v="87"/>
    <n v="177.1"/>
    <n v="217031126.54186714"/>
    <x v="0"/>
  </r>
  <r>
    <s v="The Osterman Weekend"/>
    <x v="2"/>
    <x v="1"/>
    <n v="1983"/>
    <s v="November 4, 1983 (United States)"/>
    <x v="39"/>
    <n v="8200"/>
    <s v="Sam Peckinpah"/>
    <s v="Robert Ludlum"/>
    <s v="Rutger Hauer"/>
    <s v="United States"/>
    <x v="30"/>
    <n v="6486797"/>
    <s v="Osterman Weekend Associates"/>
    <n v="103"/>
    <n v="99.6"/>
    <n v="8235529.3579166662"/>
    <x v="0"/>
  </r>
  <r>
    <s v="The Players Club"/>
    <x v="2"/>
    <x v="0"/>
    <n v="1998"/>
    <s v="April 8, 1998 (United States)"/>
    <x v="39"/>
    <n v="6400"/>
    <s v="Ice Cube"/>
    <s v="Ice Cube"/>
    <s v="LisaRaye McCoy"/>
    <s v="United States"/>
    <x v="145"/>
    <n v="23261485"/>
    <s v="New Line Cinema"/>
    <n v="104"/>
    <n v="163"/>
    <n v="59913562.802197799"/>
    <x v="0"/>
  </r>
  <r>
    <s v="The Possession"/>
    <x v="0"/>
    <x v="4"/>
    <n v="2012"/>
    <s v="August 31, 2012 (United States)"/>
    <x v="39"/>
    <n v="58000"/>
    <s v="Ole Bornedal"/>
    <s v="Juliet Snowden"/>
    <s v="Natasha Calis"/>
    <s v="United States"/>
    <x v="62"/>
    <n v="85446075"/>
    <s v="Ghost House Pictures"/>
    <n v="92"/>
    <n v="229.6"/>
    <n v="108480912.71875"/>
    <x v="0"/>
  </r>
  <r>
    <s v="The Prince and Me"/>
    <x v="1"/>
    <x v="0"/>
    <n v="2004"/>
    <s v="April 2, 2004 (United States)"/>
    <x v="39"/>
    <n v="38000"/>
    <s v="Martha Coolidge"/>
    <s v="Mark Amin"/>
    <s v="Julia Stiles"/>
    <s v="United States"/>
    <x v="6"/>
    <n v="37666766"/>
    <s v="Lions Gate Films"/>
    <n v="111"/>
    <n v="188.9"/>
    <n v="106664159.85315986"/>
    <x v="0"/>
  </r>
  <r>
    <s v="The Prodigy"/>
    <x v="2"/>
    <x v="8"/>
    <n v="2019"/>
    <s v="February 8, 2019 (United States)"/>
    <x v="39"/>
    <n v="24000"/>
    <s v="Nicholas McCarthy"/>
    <s v="Jeff Buhler"/>
    <s v="Taylor Schilling"/>
    <s v="United States"/>
    <x v="14"/>
    <n v="21150265"/>
    <s v="Orion Pictures"/>
    <n v="92"/>
    <n v="255.7"/>
    <n v="31087726.702846114"/>
    <x v="0"/>
  </r>
  <r>
    <s v="The Puppet Masters"/>
    <x v="2"/>
    <x v="4"/>
    <n v="1994"/>
    <s v="October 21, 1994 (United States)"/>
    <x v="39"/>
    <n v="8500"/>
    <s v="Stuart Orme"/>
    <s v="Robert A. Heinlein"/>
    <s v="Donald Sutherland"/>
    <s v="United States"/>
    <x v="1"/>
    <n v="8647042"/>
    <s v="Hollywood Pictures"/>
    <n v="109"/>
    <n v="148.19999999999999"/>
    <n v="12709858.646406174"/>
    <x v="1"/>
  </r>
  <r>
    <s v="The Road to Wellville"/>
    <x v="2"/>
    <x v="0"/>
    <n v="1994"/>
    <s v="October 28, 1994 (United States)"/>
    <x v="39"/>
    <n v="12000"/>
    <s v="Alan Parker"/>
    <s v="T. Coraghessan Boyle"/>
    <s v="Anthony Hopkins"/>
    <s v="United States"/>
    <x v="13"/>
    <n v="6562513"/>
    <s v="Beacon Communications"/>
    <n v="118"/>
    <n v="148.19999999999999"/>
    <n v="11115051.201222902"/>
    <x v="0"/>
  </r>
  <r>
    <s v="The Rookie"/>
    <x v="2"/>
    <x v="1"/>
    <n v="1990"/>
    <s v="December 7, 1990 (United States)"/>
    <x v="39"/>
    <n v="26000"/>
    <s v="Clint Eastwood"/>
    <s v="Boaz Yakin"/>
    <s v="Clint Eastwood"/>
    <s v="United States"/>
    <x v="20"/>
    <n v="21633874"/>
    <s v="Warner Bros."/>
    <n v="120"/>
    <n v="130.69999999999999"/>
    <n v="42013010.884639896"/>
    <x v="0"/>
  </r>
  <r>
    <s v="The Rugrats Movie"/>
    <x v="5"/>
    <x v="5"/>
    <n v="1998"/>
    <s v="November 20, 1998 (United States)"/>
    <x v="39"/>
    <n v="18000"/>
    <s v="Igor Kovalyov"/>
    <s v="David N. Weiss"/>
    <s v="Elizabeth Daily"/>
    <s v="United States"/>
    <x v="3"/>
    <n v="140894675"/>
    <s v="Paramount Pictures"/>
    <n v="79"/>
    <n v="163"/>
    <n v="281696899.42585301"/>
    <x v="0"/>
  </r>
  <r>
    <s v="The Ruins"/>
    <x v="2"/>
    <x v="3"/>
    <n v="2008"/>
    <s v="April 4, 2008 (United States)"/>
    <x v="39"/>
    <n v="72000"/>
    <s v="Carter Smith"/>
    <s v="Scott B. Smith"/>
    <s v="Shawn Ashmore"/>
    <s v="United States"/>
    <x v="42"/>
    <n v="22818256"/>
    <s v="Dreamworks Pictures"/>
    <n v="90"/>
    <n v="215.3"/>
    <n v="27190937.048103247"/>
    <x v="0"/>
  </r>
  <r>
    <s v="The Seventh Sign"/>
    <x v="2"/>
    <x v="2"/>
    <n v="1988"/>
    <s v="April 1, 1988 (United States)"/>
    <x v="39"/>
    <n v="14000"/>
    <s v="Carl Schultz"/>
    <s v="Ellen Green"/>
    <s v="Demi Moore"/>
    <s v="United States"/>
    <x v="1"/>
    <n v="18875011"/>
    <s v="TriStar Pictures"/>
    <n v="97"/>
    <n v="118.3"/>
    <n v="33398466.037746806"/>
    <x v="1"/>
  </r>
  <r>
    <s v="The Sun Is also a Star"/>
    <x v="0"/>
    <x v="2"/>
    <n v="2019"/>
    <s v="May 17, 2019 (United States)"/>
    <x v="39"/>
    <n v="6600"/>
    <s v="Ry Russo-Young"/>
    <s v="Tracy Oliver"/>
    <s v="Yara Shahidi"/>
    <s v="United States"/>
    <x v="25"/>
    <n v="6750029"/>
    <s v="Alloy Entertainment"/>
    <n v="100"/>
    <n v="255.7"/>
    <n v="18765819.674270075"/>
    <x v="0"/>
  </r>
  <r>
    <s v="The Void"/>
    <x v="3"/>
    <x v="4"/>
    <n v="2016"/>
    <s v="April 7, 2017 (United States)"/>
    <x v="39"/>
    <n v="33000"/>
    <s v="Jeremy Gillespie"/>
    <s v="Jeremy Gillespie"/>
    <s v="Aaron Poole"/>
    <s v="Canada"/>
    <x v="1"/>
    <n v="368372"/>
    <s v="120dB Films"/>
    <n v="90"/>
    <n v="240"/>
    <n v="1043150.0780669145"/>
    <x v="1"/>
  </r>
  <r>
    <s v="The Weight of Water"/>
    <x v="2"/>
    <x v="6"/>
    <n v="2000"/>
    <s v="July 31, 2002 (France)"/>
    <x v="39"/>
    <n v="9100"/>
    <s v="Kathryn Bigelow"/>
    <s v="Anita Shreve"/>
    <s v="Catherine McCormack"/>
    <s v="United States"/>
    <x v="15"/>
    <n v="321279"/>
    <s v="StudioCanal"/>
    <n v="114"/>
    <n v="172.2"/>
    <n v="532031.03967391304"/>
    <x v="0"/>
  </r>
  <r>
    <s v="The Whoopee Boys"/>
    <x v="2"/>
    <x v="0"/>
    <n v="1986"/>
    <s v="August 22, 1986 (United States)"/>
    <x v="39"/>
    <n v="783"/>
    <s v="John Byrum"/>
    <s v="Steve Zacharias"/>
    <s v="Michael O'Keefe"/>
    <s v="United States"/>
    <x v="1"/>
    <m/>
    <s v="Paramount Pictures"/>
    <n v="88"/>
    <n v="109.6"/>
    <s v="Missing"/>
    <x v="1"/>
  </r>
  <r>
    <s v="The X Files: I Want to Believe"/>
    <x v="0"/>
    <x v="6"/>
    <n v="2008"/>
    <s v="July 25, 2008 (United States)"/>
    <x v="39"/>
    <n v="89000"/>
    <s v="Chris Carter"/>
    <s v="Frank Spotnitz"/>
    <s v="David Duchovny"/>
    <s v="United States"/>
    <x v="8"/>
    <n v="69363381"/>
    <s v="Twentieth Century Fox"/>
    <n v="104"/>
    <n v="215.3"/>
    <n v="89290334.561470225"/>
    <x v="0"/>
  </r>
  <r>
    <s v="Timecop"/>
    <x v="2"/>
    <x v="1"/>
    <n v="1994"/>
    <s v="September 16, 1994 (United States)"/>
    <x v="39"/>
    <n v="57000"/>
    <s v="Peter Hyams"/>
    <s v="Mark Verheiden"/>
    <s v="Jean-Claude Van Damme"/>
    <s v="United States"/>
    <x v="34"/>
    <n v="101646581"/>
    <s v="Largo Entertainment"/>
    <n v="99"/>
    <n v="148.19999999999999"/>
    <n v="137713264.69853267"/>
    <x v="0"/>
  </r>
  <r>
    <s v="To the Wonder"/>
    <x v="2"/>
    <x v="2"/>
    <n v="2012"/>
    <s v="February 22, 2013 (Ireland)"/>
    <x v="39"/>
    <n v="28000"/>
    <s v="Terrence Malick"/>
    <s v="Terrence Malick"/>
    <s v="Ben Affleck"/>
    <s v="United States"/>
    <x v="1"/>
    <n v="2801166"/>
    <s v="Brothers K Productions"/>
    <n v="112"/>
    <n v="229.6"/>
    <n v="5123140.9375750301"/>
    <x v="1"/>
  </r>
  <r>
    <s v="Track 29"/>
    <x v="2"/>
    <x v="2"/>
    <n v="1988"/>
    <s v="July 12, 1988 (United States)"/>
    <x v="39"/>
    <n v="2000"/>
    <s v="Nicolas Roeg"/>
    <s v="Dennis Potter"/>
    <s v="Theresa Russell"/>
    <s v="United Kingdom"/>
    <x v="17"/>
    <n v="429028"/>
    <s v="HandMade Films"/>
    <n v="90"/>
    <n v="118.3"/>
    <n v="710461.0413043478"/>
    <x v="0"/>
  </r>
  <r>
    <s v="Trapped in Paradise"/>
    <x v="0"/>
    <x v="3"/>
    <n v="1994"/>
    <s v="December 2, 1994 (United States)"/>
    <x v="39"/>
    <n v="13000"/>
    <s v="George Gallo"/>
    <s v="George Gallo"/>
    <s v="Nicolas Cage"/>
    <s v="United States"/>
    <x v="1"/>
    <n v="6017509"/>
    <s v="Permut Presentations"/>
    <n v="111"/>
    <n v="148.19999999999999"/>
    <n v="19000362.614507772"/>
    <x v="1"/>
  </r>
  <r>
    <s v="Tyler Perry's Why Did I Get Married?"/>
    <x v="0"/>
    <x v="0"/>
    <n v="2007"/>
    <s v="October 12, 2007 (United States)"/>
    <x v="39"/>
    <n v="12000"/>
    <s v="Tyler Perry"/>
    <s v="Tyler Perry"/>
    <s v="Tyler Perry"/>
    <s v="United States"/>
    <x v="10"/>
    <n v="55862886"/>
    <s v="Lions Gate Films"/>
    <n v="113"/>
    <n v="207.3"/>
    <n v="102169395.94357742"/>
    <x v="0"/>
  </r>
  <r>
    <s v="Undercover Brother"/>
    <x v="0"/>
    <x v="1"/>
    <n v="2002"/>
    <s v="May 31, 2002 (United States)"/>
    <x v="39"/>
    <n v="34000"/>
    <s v="Malcolm D. Lee"/>
    <s v="John Ridley"/>
    <s v="Eddie Griffin"/>
    <s v="United States"/>
    <x v="13"/>
    <n v="41604473"/>
    <s v="Universal Pictures"/>
    <n v="86"/>
    <n v="179.9"/>
    <n v="76091734.23229292"/>
    <x v="0"/>
  </r>
  <r>
    <s v="Vamp"/>
    <x v="2"/>
    <x v="0"/>
    <n v="1986"/>
    <s v="July 18, 1986 (United States)"/>
    <x v="39"/>
    <n v="5100"/>
    <s v="Richard Wenk"/>
    <s v="Donald P. Borchers"/>
    <s v="Chris Makepeace"/>
    <s v="United States"/>
    <x v="136"/>
    <n v="4941117"/>
    <s v="New World Pictures"/>
    <n v="93"/>
    <n v="109.6"/>
    <n v="18271339.197815534"/>
    <x v="0"/>
  </r>
  <r>
    <s v="Vertical Limit"/>
    <x v="0"/>
    <x v="1"/>
    <n v="2000"/>
    <s v="December 8, 2000 (United States)"/>
    <x v="39"/>
    <n v="60000"/>
    <s v="Martin Campbell"/>
    <s v="Robert King"/>
    <s v="Scott Glenn"/>
    <s v="United States"/>
    <x v="71"/>
    <n v="215663859"/>
    <s v="Columbia Pictures"/>
    <n v="124"/>
    <n v="172.2"/>
    <n v="286205478.38545293"/>
    <x v="0"/>
  </r>
  <r>
    <s v="Vice Versa"/>
    <x v="1"/>
    <x v="0"/>
    <n v="1988"/>
    <s v="March 11, 1988 (United States)"/>
    <x v="39"/>
    <n v="9300"/>
    <s v="Brian Gilbert"/>
    <s v="Dick Clement"/>
    <s v="Judge Reinhold"/>
    <s v="United States"/>
    <x v="1"/>
    <n v="13664060"/>
    <s v="Columbia Pictures"/>
    <n v="98"/>
    <n v="118.3"/>
    <n v="23143074.38576987"/>
    <x v="1"/>
  </r>
  <r>
    <s v="Violets Are Blue..."/>
    <x v="0"/>
    <x v="2"/>
    <n v="1986"/>
    <s v="April 25, 1986 (United States)"/>
    <x v="39"/>
    <n v="906"/>
    <s v="Jack Fisk"/>
    <s v="Naomi Foner"/>
    <s v="Sissy Spacek"/>
    <s v="United States"/>
    <x v="20"/>
    <n v="4743287"/>
    <s v="Rastar Films"/>
    <n v="88"/>
    <n v="109.6"/>
    <n v="7169045.3814484132"/>
    <x v="0"/>
  </r>
  <r>
    <s v="Welcome Home, Roxy Carmichael"/>
    <x v="0"/>
    <x v="0"/>
    <n v="1990"/>
    <s v="October 12, 1990 (United States)"/>
    <x v="39"/>
    <n v="5000"/>
    <s v="Jim Abrahams"/>
    <s v="Karen Leigh Hopkins"/>
    <s v="Winona Ryder"/>
    <s v="United Kingdom"/>
    <x v="1"/>
    <n v="3989297"/>
    <s v="Incorporated Television Company (ITC)"/>
    <n v="95"/>
    <n v="130.69999999999999"/>
    <n v="5294158.5187282227"/>
    <x v="1"/>
  </r>
  <r>
    <s v="Who's Harry Crumb?"/>
    <x v="0"/>
    <x v="0"/>
    <n v="1989"/>
    <s v="February 3, 1989 (United States)"/>
    <x v="39"/>
    <n v="15000"/>
    <s v="Paul Flaherty"/>
    <s v="Robert Conte"/>
    <s v="John Candy"/>
    <s v="United States"/>
    <x v="1"/>
    <n v="10982364"/>
    <s v="TriStar Pictures"/>
    <n v="94"/>
    <n v="124"/>
    <n v="15542621.044124477"/>
    <x v="1"/>
  </r>
  <r>
    <s v="Wide Awake"/>
    <x v="1"/>
    <x v="0"/>
    <n v="1998"/>
    <s v="March 20, 1998 (United States)"/>
    <x v="39"/>
    <n v="3900"/>
    <s v="M. Night Shyamalan"/>
    <s v="M. Night Shyamalan"/>
    <s v="Joseph Cross"/>
    <s v="United States"/>
    <x v="14"/>
    <n v="282175"/>
    <s v="Miramax"/>
    <n v="88"/>
    <n v="163"/>
    <n v="467275.66576086957"/>
    <x v="0"/>
  </r>
  <r>
    <s v="Wild Bill"/>
    <x v="2"/>
    <x v="1"/>
    <n v="1995"/>
    <s v="December 1, 1995 (United States)"/>
    <x v="39"/>
    <n v="6600"/>
    <s v="Walter Hill"/>
    <s v="Peter Dexter"/>
    <s v="Jeff Bridges"/>
    <s v="United States"/>
    <x v="8"/>
    <n v="2193982"/>
    <s v="The Zanuck Company"/>
    <n v="98"/>
    <n v="152.4"/>
    <n v="2824276.7866497678"/>
    <x v="0"/>
  </r>
  <r>
    <s v="Willie &amp; Phil"/>
    <x v="2"/>
    <x v="0"/>
    <n v="1980"/>
    <s v="August 15, 1980 (United States)"/>
    <x v="39"/>
    <n v="415"/>
    <s v="Paul Mazursky"/>
    <s v="Jean Gruault"/>
    <s v="Michael Ontkean"/>
    <s v="United States"/>
    <x v="67"/>
    <n v="4400000"/>
    <s v="Twentieth Century Fox"/>
    <n v="115"/>
    <n v="82.4"/>
    <n v="12232481.751824819"/>
    <x v="0"/>
  </r>
  <r>
    <s v="Without a Paddle"/>
    <x v="0"/>
    <x v="3"/>
    <n v="2004"/>
    <s v="August 20, 2004 (United States)"/>
    <x v="39"/>
    <n v="45000"/>
    <s v="Steven Brill"/>
    <s v="Fred Wolf"/>
    <s v="Matthew Lillard"/>
    <s v="United States"/>
    <x v="27"/>
    <n v="73029190"/>
    <s v="Paramount Pictures"/>
    <n v="95"/>
    <n v="188.9"/>
    <n v="136515301.797546"/>
    <x v="0"/>
  </r>
  <r>
    <s v="Wonder Park"/>
    <x v="1"/>
    <x v="5"/>
    <n v="2019"/>
    <s v="March 15, 2019 (United States)"/>
    <x v="39"/>
    <n v="11000"/>
    <s v="Dylan Brown"/>
    <s v="Josh Appelbaum"/>
    <s v="Sofia Mali"/>
    <s v="Spain"/>
    <x v="68"/>
    <n v="119559110"/>
    <s v="Paramount Animation"/>
    <n v="85"/>
    <n v="255.7"/>
    <n v="142470319.97262418"/>
    <x v="0"/>
  </r>
  <r>
    <s v="World Trade Center"/>
    <x v="0"/>
    <x v="2"/>
    <n v="2006"/>
    <s v="August 9, 2006 (United States)"/>
    <x v="39"/>
    <n v="79000"/>
    <s v="Oliver Stone"/>
    <s v="Andrea Berloff"/>
    <s v="Nicolas Cage"/>
    <s v="United States"/>
    <x v="93"/>
    <n v="163247198"/>
    <s v="Paramount Pictures"/>
    <n v="129"/>
    <n v="201.6"/>
    <n v="246733240.23115081"/>
    <x v="0"/>
  </r>
  <r>
    <s v="XX/XY"/>
    <x v="2"/>
    <x v="2"/>
    <n v="2002"/>
    <s v="July 18, 2003 (Portugal)"/>
    <x v="39"/>
    <n v="3100"/>
    <s v="Austin Chick"/>
    <s v="Austin Chick"/>
    <s v="Mark Ruffalo"/>
    <s v="United States"/>
    <x v="1"/>
    <n v="104130"/>
    <s v="Intrinsic Value Films"/>
    <n v="91"/>
    <n v="179.9"/>
    <n v="129450.88127294982"/>
    <x v="1"/>
  </r>
  <r>
    <s v="xXx"/>
    <x v="0"/>
    <x v="1"/>
    <n v="2002"/>
    <s v="August 9, 2002 (United States)"/>
    <x v="39"/>
    <n v="175000"/>
    <s v="Rob Cohen"/>
    <s v="Rich Wilkes"/>
    <s v="Vin Diesel"/>
    <s v="United States"/>
    <x v="19"/>
    <n v="277448382"/>
    <s v="Revolution Studios"/>
    <n v="124"/>
    <n v="179.9"/>
    <n v="459448489.10543478"/>
    <x v="0"/>
  </r>
  <r>
    <s v="200 Cigarettes"/>
    <x v="2"/>
    <x v="0"/>
    <n v="1999"/>
    <s v="February 26, 1999 (United States)"/>
    <x v="40"/>
    <n v="15000"/>
    <s v="Risa Bramon Garcia"/>
    <s v="Shana Larsen"/>
    <s v="Ben Affleck"/>
    <s v="United States"/>
    <x v="14"/>
    <n v="6852450"/>
    <s v="Dogstar Films"/>
    <n v="101"/>
    <n v="166.6"/>
    <n v="11347508.233695652"/>
    <x v="0"/>
  </r>
  <r>
    <s v="3000 Miles to Graceland"/>
    <x v="2"/>
    <x v="1"/>
    <n v="2001"/>
    <s v="February 23, 2001 (United States)"/>
    <x v="40"/>
    <n v="45000"/>
    <s v="Demian Lichtenstein"/>
    <s v="Richard Recco"/>
    <s v="Kurt Russell"/>
    <s v="United States"/>
    <x v="51"/>
    <n v="18720175"/>
    <s v="Franchise Pictures"/>
    <n v="125"/>
    <n v="177.1"/>
    <n v="59109195.051813468"/>
    <x v="0"/>
  </r>
  <r>
    <s v="36 fillette"/>
    <x v="4"/>
    <x v="9"/>
    <n v="1988"/>
    <s v="January 6, 1989 (United States)"/>
    <x v="40"/>
    <n v="1200"/>
    <s v="Catherine Breillat"/>
    <s v="Catherine Breillat"/>
    <s v="Delphine Zentout"/>
    <s v="France"/>
    <x v="1"/>
    <m/>
    <s v="CB Films"/>
    <n v="88"/>
    <n v="118.3"/>
    <s v="Missing"/>
    <x v="1"/>
  </r>
  <r>
    <s v="9Â½ Weeks"/>
    <x v="2"/>
    <x v="2"/>
    <n v="1986"/>
    <s v="February 21, 1986 (United States)"/>
    <x v="40"/>
    <n v="39000"/>
    <s v="Adrian Lyne"/>
    <s v="Elizabeth McNeill"/>
    <s v="Mickey Rourke"/>
    <s v="United States"/>
    <x v="21"/>
    <n v="6735922"/>
    <s v="Producers Sales Organization (PSO)"/>
    <n v="117"/>
    <n v="109.6"/>
    <n v="8373869.5773153817"/>
    <x v="0"/>
  </r>
  <r>
    <s v="A Low Down Dirty Shame"/>
    <x v="2"/>
    <x v="1"/>
    <n v="1994"/>
    <s v="November 23, 1994 (United States)"/>
    <x v="40"/>
    <n v="6700"/>
    <s v="Keenen Ivory Wayans"/>
    <s v="Keenen Ivory Wayans"/>
    <s v="Keenen Ivory Wayans"/>
    <s v="United States"/>
    <x v="20"/>
    <n v="29392418"/>
    <s v="Caravan Pictures"/>
    <n v="108"/>
    <n v="148.19999999999999"/>
    <n v="48673205.242391303"/>
    <x v="0"/>
  </r>
  <r>
    <s v="Above the Law"/>
    <x v="2"/>
    <x v="1"/>
    <n v="1988"/>
    <s v="April 22, 1988 (United States)"/>
    <x v="40"/>
    <n v="30000"/>
    <s v="Andrew Davis"/>
    <s v="Andrew Davis"/>
    <s v="Steven Seagal"/>
    <s v="United States"/>
    <x v="80"/>
    <n v="18869631"/>
    <s v="Warner Bros."/>
    <n v="99"/>
    <n v="118.3"/>
    <n v="42214218.544052862"/>
    <x v="0"/>
  </r>
  <r>
    <s v="Alamo Bay"/>
    <x v="2"/>
    <x v="1"/>
    <n v="1985"/>
    <s v="April 3, 1985 (United States)"/>
    <x v="40"/>
    <n v="1100"/>
    <s v="Louis Malle"/>
    <s v="Alice Arlen"/>
    <s v="Amy Madigan"/>
    <s v="United States"/>
    <x v="17"/>
    <m/>
    <s v="Delphi IV Productions"/>
    <n v="98"/>
    <n v="107.6"/>
    <s v="Missing"/>
    <x v="1"/>
  </r>
  <r>
    <s v="All I Want for Christmas"/>
    <x v="5"/>
    <x v="0"/>
    <n v="1991"/>
    <s v="November 8, 1991 (United States)"/>
    <x v="40"/>
    <n v="4600"/>
    <s v="Robert Lieberman"/>
    <s v="Thom Eberhardt"/>
    <s v="Harley Jane Kozak"/>
    <s v="United States"/>
    <x v="1"/>
    <n v="14812144"/>
    <s v="Paramount Pictures"/>
    <n v="92"/>
    <n v="136.19999999999999"/>
    <n v="19657056.95470383"/>
    <x v="1"/>
  </r>
  <r>
    <s v="Along Came Polly"/>
    <x v="0"/>
    <x v="0"/>
    <n v="2004"/>
    <s v="January 16, 2004 (United States)"/>
    <x v="40"/>
    <n v="129000"/>
    <s v="John Hamburg"/>
    <s v="John Hamburg"/>
    <s v="Ben Stiller"/>
    <s v="United States"/>
    <x v="47"/>
    <n v="178311729"/>
    <s v="Universal Pictures"/>
    <n v="90"/>
    <n v="188.9"/>
    <n v="356506455.55314958"/>
    <x v="0"/>
  </r>
  <r>
    <s v="American Outlaws"/>
    <x v="0"/>
    <x v="1"/>
    <n v="2001"/>
    <s v="August 17, 2001 (United States)"/>
    <x v="40"/>
    <n v="14000"/>
    <s v="Les Mayfield"/>
    <s v="Roderick Taylor"/>
    <s v="Colin Farrell"/>
    <s v="United States"/>
    <x v="46"/>
    <n v="13678913"/>
    <s v="Morgan Creek Entertainment"/>
    <n v="94"/>
    <n v="177.1"/>
    <n v="17586349.329535864"/>
    <x v="0"/>
  </r>
  <r>
    <s v="Arthur and the Invisibles"/>
    <x v="1"/>
    <x v="5"/>
    <n v="2006"/>
    <s v="January 12, 2007 (United States)"/>
    <x v="40"/>
    <n v="34000"/>
    <s v="Luc Besson"/>
    <s v="CÃ©line Garcia"/>
    <s v="Freddie Highmore"/>
    <s v="France"/>
    <x v="211"/>
    <n v="108605609"/>
    <s v="EuropaCorp"/>
    <n v="94"/>
    <n v="201.6"/>
    <n v="144129481.97865853"/>
    <x v="0"/>
  </r>
  <r>
    <s v="Aspen Extreme"/>
    <x v="0"/>
    <x v="2"/>
    <n v="1993"/>
    <s v="January 22, 1993 (United States)"/>
    <x v="40"/>
    <n v="2800"/>
    <s v="Patrick Hasburgh"/>
    <s v="Patrick Hasburgh"/>
    <s v="Paul Gross"/>
    <s v="United States"/>
    <x v="62"/>
    <n v="8041049"/>
    <s v="Hollywood Pictures"/>
    <n v="113"/>
    <n v="144.5"/>
    <n v="12970395.078348331"/>
    <x v="0"/>
  </r>
  <r>
    <s v="Assassination Nation"/>
    <x v="2"/>
    <x v="1"/>
    <n v="2018"/>
    <s v="September 21, 2018 (United States)"/>
    <x v="40"/>
    <n v="17000"/>
    <s v="Sam Levinson"/>
    <s v="Sam Levinson"/>
    <s v="Odessa Young"/>
    <s v="United States"/>
    <x v="5"/>
    <n v="2584988"/>
    <s v="BRON Studios"/>
    <n v="108"/>
    <n v="251.1"/>
    <n v="6933502.1443661973"/>
    <x v="0"/>
  </r>
  <r>
    <s v="Asterix and Obelix vs. Caesar"/>
    <x v="3"/>
    <x v="3"/>
    <n v="1999"/>
    <s v="July 14, 2000 (United States)"/>
    <x v="40"/>
    <n v="40000"/>
    <s v="Claude Zidi"/>
    <s v="RenÃ© Goscinny"/>
    <s v="Christian Clavier"/>
    <s v="France"/>
    <x v="1"/>
    <n v="1632567"/>
    <s v="AMLF"/>
    <n v="109"/>
    <n v="166.6"/>
    <n v="2633367.7337215454"/>
    <x v="1"/>
  </r>
  <r>
    <s v="At First Sight"/>
    <x v="0"/>
    <x v="2"/>
    <n v="1999"/>
    <s v="January 15, 1999 (United States)"/>
    <x v="40"/>
    <n v="13000"/>
    <s v="Irwin Winkler"/>
    <s v="Oliver Sacks"/>
    <s v="Val Kilmer"/>
    <s v="United States"/>
    <x v="48"/>
    <n v="22365133"/>
    <s v="Metro-Goldwyn-Mayer (MGM)"/>
    <n v="128"/>
    <n v="166.6"/>
    <n v="54956903.4282258"/>
    <x v="0"/>
  </r>
  <r>
    <s v="Baby Mama"/>
    <x v="0"/>
    <x v="0"/>
    <n v="2008"/>
    <s v="April 25, 2008 (United States)"/>
    <x v="40"/>
    <n v="43000"/>
    <s v="Michael McCullers"/>
    <s v="Michael McCullers"/>
    <s v="Tina Fey"/>
    <s v="United States"/>
    <x v="8"/>
    <n v="64444713"/>
    <s v="Broadway Video"/>
    <n v="99"/>
    <n v="215.3"/>
    <n v="114031963.13066202"/>
    <x v="0"/>
  </r>
  <r>
    <s v="Beatriz at Dinner"/>
    <x v="2"/>
    <x v="0"/>
    <n v="2017"/>
    <s v="June 9, 2017 (United States)"/>
    <x v="40"/>
    <n v="9300"/>
    <s v="Miguel Arteta"/>
    <s v="Mike White"/>
    <s v="Salma Hayek"/>
    <s v="United States"/>
    <x v="1"/>
    <n v="7425391"/>
    <s v="BRON Studios"/>
    <n v="82"/>
    <n v="245.1"/>
    <n v="15266643.97908232"/>
    <x v="1"/>
  </r>
  <r>
    <s v="Bedazzled"/>
    <x v="0"/>
    <x v="0"/>
    <n v="2000"/>
    <s v="October 20, 2000 (United States)"/>
    <x v="40"/>
    <n v="99000"/>
    <s v="Harold Ramis"/>
    <s v="Peter Cook"/>
    <s v="Brendan Fraser"/>
    <s v="United States"/>
    <x v="64"/>
    <n v="90383208"/>
    <s v="Twentieth Century Fox"/>
    <n v="93"/>
    <n v="172.2"/>
    <n v="175524305.14722753"/>
    <x v="0"/>
  </r>
  <r>
    <s v="Bedtime Stories"/>
    <x v="1"/>
    <x v="3"/>
    <n v="2008"/>
    <s v="December 25, 2008 (United States)"/>
    <x v="40"/>
    <n v="90000"/>
    <s v="Adam Shankman"/>
    <s v="Matt Lopez"/>
    <s v="Adam Sandler"/>
    <s v="United States"/>
    <x v="65"/>
    <n v="212874864"/>
    <s v="Walt Disney Pictures"/>
    <n v="99"/>
    <n v="215.3"/>
    <n v="273683422.19746834"/>
    <x v="0"/>
  </r>
  <r>
    <s v="Beloved"/>
    <x v="2"/>
    <x v="2"/>
    <n v="1998"/>
    <s v="October 16, 1998 (United States)"/>
    <x v="40"/>
    <n v="7200"/>
    <s v="Jonathan Demme"/>
    <s v="Toni Morrison"/>
    <s v="Oprah Winfrey"/>
    <s v="United States"/>
    <x v="65"/>
    <n v="22852487"/>
    <s v="Harpo Films"/>
    <n v="172"/>
    <n v="163"/>
    <n v="29417629.019433882"/>
    <x v="0"/>
  </r>
  <r>
    <s v="Beyond the Black Rainbow"/>
    <x v="2"/>
    <x v="4"/>
    <n v="2010"/>
    <s v="April 22, 2011 (United States)"/>
    <x v="40"/>
    <n v="14000"/>
    <s v="Panos Cosmatos"/>
    <s v="Panos Cosmatos"/>
    <s v="Eva Bourne"/>
    <s v="Canada"/>
    <x v="1"/>
    <n v="56491"/>
    <s v="Chromewood Productions"/>
    <n v="110"/>
    <n v="218.1"/>
    <n v="105600.04723926379"/>
    <x v="1"/>
  </r>
  <r>
    <s v="Bird on a Wire"/>
    <x v="0"/>
    <x v="1"/>
    <n v="1990"/>
    <s v="May 18, 1990 (United States)"/>
    <x v="40"/>
    <n v="42000"/>
    <s v="John Badham"/>
    <s v="Louis Venosta"/>
    <s v="Mel Gibson"/>
    <s v="United States"/>
    <x v="0"/>
    <n v="138697012"/>
    <s v="Universal Pictures"/>
    <n v="110"/>
    <n v="130.69999999999999"/>
    <n v="385592879.16423362"/>
    <x v="0"/>
  </r>
  <r>
    <s v="Blaze"/>
    <x v="2"/>
    <x v="7"/>
    <n v="1989"/>
    <s v="December 13, 1989 (United States)"/>
    <x v="40"/>
    <n v="3600"/>
    <s v="Ron Shelton"/>
    <s v="Blaze Starr"/>
    <s v="Paul Newman"/>
    <s v="United States"/>
    <x v="6"/>
    <n v="19131246"/>
    <s v="Touchstone Pictures"/>
    <n v="120"/>
    <n v="124"/>
    <n v="22797382.308173642"/>
    <x v="0"/>
  </r>
  <r>
    <s v="Blind Date"/>
    <x v="0"/>
    <x v="0"/>
    <n v="1987"/>
    <s v="March 27, 1987 (United States)"/>
    <x v="40"/>
    <n v="21000"/>
    <s v="Blake Edwards"/>
    <s v="Dale Launer"/>
    <s v="Kim Basinger"/>
    <s v="United States"/>
    <x v="40"/>
    <n v="39337581"/>
    <s v="TriStar Pictures"/>
    <n v="95"/>
    <n v="113.6"/>
    <n v="80878278.884615377"/>
    <x v="0"/>
  </r>
  <r>
    <s v="Bliss"/>
    <x v="2"/>
    <x v="2"/>
    <n v="1997"/>
    <s v="April 14, 1997 (United States)"/>
    <x v="40"/>
    <n v="2300"/>
    <s v="Lance Young"/>
    <s v="Lance Young"/>
    <s v="Craig Sheffer"/>
    <s v="Canada"/>
    <x v="1"/>
    <n v="294064"/>
    <s v="Triumph Films"/>
    <n v="103"/>
    <n v="160.5"/>
    <n v="398405.07247665623"/>
    <x v="1"/>
  </r>
  <r>
    <s v="Blood and Wine"/>
    <x v="2"/>
    <x v="6"/>
    <n v="1996"/>
    <s v="February 21, 1997 (United States)"/>
    <x v="40"/>
    <n v="9400"/>
    <s v="Bob Rafelson"/>
    <s v="Nick Villiers"/>
    <s v="Jack Nicholson"/>
    <s v="United States"/>
    <x v="6"/>
    <n v="1094668"/>
    <s v="Recorded Picture Company (RPC)"/>
    <n v="101"/>
    <n v="156.9"/>
    <n v="2308272.2463667821"/>
    <x v="0"/>
  </r>
  <r>
    <s v="Body Snatchers"/>
    <x v="2"/>
    <x v="4"/>
    <n v="1993"/>
    <s v="February 18, 1994 (United States)"/>
    <x v="40"/>
    <n v="17000"/>
    <s v="Abel Ferrara"/>
    <s v="Jack Finney"/>
    <s v="Gabrielle Anwar"/>
    <s v="United States"/>
    <x v="29"/>
    <n v="428868"/>
    <s v="Dorset Productions"/>
    <n v="87"/>
    <n v="144.5"/>
    <n v="758862.25087108009"/>
    <x v="0"/>
  </r>
  <r>
    <s v="Born in East L.A."/>
    <x v="2"/>
    <x v="0"/>
    <n v="1987"/>
    <s v="August 21, 1987 (United States)"/>
    <x v="40"/>
    <n v="5600"/>
    <s v="Cheech Marin"/>
    <s v="Cheech Marin"/>
    <s v="Cheech Marin"/>
    <s v="United States"/>
    <x v="1"/>
    <n v="17355263"/>
    <s v="Clear Type"/>
    <n v="85"/>
    <n v="113.6"/>
    <n v="26230896.012400795"/>
    <x v="1"/>
  </r>
  <r>
    <s v="Brain Dead"/>
    <x v="2"/>
    <x v="4"/>
    <n v="1990"/>
    <s v="January 19, 1990 (United States)"/>
    <x v="40"/>
    <n v="4100"/>
    <s v="Adam Simon"/>
    <s v="Charles Beaumont"/>
    <s v="Bill Pullman"/>
    <s v="United States"/>
    <x v="63"/>
    <n v="1627955"/>
    <s v="Concorde Pictures"/>
    <n v="85"/>
    <n v="130.69999999999999"/>
    <n v="2160443.7652439023"/>
    <x v="0"/>
  </r>
  <r>
    <s v="Bridget Jones: The Edge of Reason"/>
    <x v="2"/>
    <x v="0"/>
    <n v="2004"/>
    <s v="November 19, 2004 (United States)"/>
    <x v="40"/>
    <n v="109000"/>
    <s v="Beeban Kidron"/>
    <s v="Helen Fielding"/>
    <s v="RenÃ©e Zellweger"/>
    <s v="United Kingdom"/>
    <x v="28"/>
    <n v="265126918"/>
    <s v="Universal Pictures"/>
    <n v="108"/>
    <n v="188.9"/>
    <n v="514876812.71255571"/>
    <x v="0"/>
  </r>
  <r>
    <s v="Bring It on"/>
    <x v="0"/>
    <x v="0"/>
    <n v="2000"/>
    <s v="August 25, 2000 (United States)"/>
    <x v="40"/>
    <n v="90000"/>
    <s v="Peyton Reed"/>
    <s v="Jessica Bendinger"/>
    <s v="Kirsten Dunst"/>
    <s v="United States"/>
    <x v="73"/>
    <n v="90449929"/>
    <s v="Beacon Communications"/>
    <n v="98"/>
    <n v="172.2"/>
    <n v="160046999.80429733"/>
    <x v="0"/>
  </r>
  <r>
    <s v="Broken Arrow"/>
    <x v="2"/>
    <x v="1"/>
    <n v="1996"/>
    <s v="February 9, 1996 (United States)"/>
    <x v="40"/>
    <n v="93000"/>
    <s v="John Woo"/>
    <s v="Graham Yost"/>
    <s v="John Travolta"/>
    <s v="United States"/>
    <x v="24"/>
    <n v="150270147"/>
    <s v="Twentieth Century Fox"/>
    <n v="108"/>
    <n v="156.9"/>
    <n v="440686369.49855626"/>
    <x v="0"/>
  </r>
  <r>
    <s v="Captive State"/>
    <x v="0"/>
    <x v="1"/>
    <n v="2019"/>
    <s v="March 15, 2019 (United States)"/>
    <x v="40"/>
    <n v="51000"/>
    <s v="Rupert Wyatt"/>
    <s v="Erica Beeney"/>
    <s v="John Goodman"/>
    <s v="United States"/>
    <x v="13"/>
    <n v="8808611"/>
    <s v="Participant"/>
    <n v="109"/>
    <n v="255.7"/>
    <n v="11339179.432615126"/>
    <x v="0"/>
  </r>
  <r>
    <s v="Carriers"/>
    <x v="0"/>
    <x v="3"/>
    <n v="2009"/>
    <s v="September 2, 2009 (Indonesia)"/>
    <x v="40"/>
    <n v="45000"/>
    <s v="David Pastor"/>
    <s v="Ã€lex Pastor"/>
    <s v="Chris Pine"/>
    <s v="United States"/>
    <x v="1"/>
    <n v="5805279"/>
    <s v="Paramount Vantage"/>
    <n v="84"/>
    <n v="214.5"/>
    <n v="17024720.994225215"/>
    <x v="1"/>
  </r>
  <r>
    <s v="Catch and Release"/>
    <x v="0"/>
    <x v="0"/>
    <n v="2006"/>
    <s v="January 26, 2007 (United States)"/>
    <x v="40"/>
    <n v="25000"/>
    <s v="Susannah Grant"/>
    <s v="Susannah Grant"/>
    <s v="Jennifer Garner"/>
    <s v="United States"/>
    <x v="13"/>
    <n v="16162580"/>
    <s v="Columbia Pictures"/>
    <n v="124"/>
    <n v="201.6"/>
    <n v="34081232.705882356"/>
    <x v="0"/>
  </r>
  <r>
    <s v="Cheetah"/>
    <x v="5"/>
    <x v="3"/>
    <n v="1989"/>
    <s v="August 18, 1989 (United States)"/>
    <x v="40"/>
    <n v="943"/>
    <s v="Jeff Blyth"/>
    <s v="Alan Caillou"/>
    <s v="Keith Coogan"/>
    <s v="United States"/>
    <x v="17"/>
    <n v="8153677"/>
    <s v="Silver Screen Partners III"/>
    <n v="83"/>
    <n v="124"/>
    <n v="13502311.858152173"/>
    <x v="0"/>
  </r>
  <r>
    <s v="CHIPS"/>
    <x v="2"/>
    <x v="1"/>
    <n v="2017"/>
    <s v="March 24, 2017 (United States)"/>
    <x v="40"/>
    <n v="44000"/>
    <s v="Dax Shepard"/>
    <s v="Rick Rosner"/>
    <s v="Michael PeÃ±a"/>
    <s v="United States"/>
    <x v="13"/>
    <n v="26800152"/>
    <s v="Primate Pictures"/>
    <n v="100"/>
    <n v="245.1"/>
    <n v="40505983.702380955"/>
    <x v="0"/>
  </r>
  <r>
    <s v="Cowboys &amp; Aliens"/>
    <x v="0"/>
    <x v="1"/>
    <n v="2011"/>
    <s v="July 29, 2011 (United States)"/>
    <x v="40"/>
    <n v="211000"/>
    <s v="Jon Favreau"/>
    <s v="Roberto Orci"/>
    <s v="Daniel Craig"/>
    <s v="United States"/>
    <x v="212"/>
    <n v="174822325"/>
    <s v="Universal Pictures"/>
    <n v="119"/>
    <n v="224.9"/>
    <n v="339505177.99553853"/>
    <x v="0"/>
  </r>
  <r>
    <s v="Crazy People"/>
    <x v="2"/>
    <x v="0"/>
    <n v="1990"/>
    <s v="April 13, 1990 (United States)"/>
    <x v="40"/>
    <n v="4200"/>
    <s v="Tony Bill"/>
    <s v="Mitch Markowitz"/>
    <s v="Dudley Moore"/>
    <s v="United States"/>
    <x v="1"/>
    <n v="13236513"/>
    <s v="Paramount Pictures"/>
    <n v="90"/>
    <n v="130.69999999999999"/>
    <n v="36798955.393248178"/>
    <x v="1"/>
  </r>
  <r>
    <s v="Crooked Hearts"/>
    <x v="2"/>
    <x v="2"/>
    <n v="1991"/>
    <s v="September 6, 1991 (United States)"/>
    <x v="40"/>
    <n v="945"/>
    <s v="Michael Bortman"/>
    <s v="Robert Boswell"/>
    <s v="Peter Berg"/>
    <s v="United States"/>
    <x v="1"/>
    <n v="30964"/>
    <s v="A&amp;M Films"/>
    <n v="113"/>
    <n v="136.19999999999999"/>
    <n v="90805.878729547636"/>
    <x v="1"/>
  </r>
  <r>
    <s v="Daddy's Home 2"/>
    <x v="0"/>
    <x v="0"/>
    <n v="2017"/>
    <s v="November 10, 2017 (United States)"/>
    <x v="40"/>
    <n v="65000"/>
    <s v="Sean Anders"/>
    <s v="Sean Anders"/>
    <s v="Will Ferrell"/>
    <s v="United States"/>
    <x v="156"/>
    <n v="180613824"/>
    <s v="Paramount Pictures"/>
    <n v="100"/>
    <n v="245.1"/>
    <n v="305909017.08060032"/>
    <x v="0"/>
  </r>
  <r>
    <s v="Dante's Peak"/>
    <x v="0"/>
    <x v="1"/>
    <n v="1997"/>
    <s v="February 7, 1997 (United States)"/>
    <x v="40"/>
    <n v="85000"/>
    <s v="Roger Donaldson"/>
    <s v="Leslie Bohem"/>
    <s v="Pierce Brosnan"/>
    <s v="United States"/>
    <x v="213"/>
    <n v="178127760"/>
    <s v="Universal Pictures"/>
    <n v="108"/>
    <n v="160.5"/>
    <n v="226148035.29999998"/>
    <x v="0"/>
  </r>
  <r>
    <s v="Dead Heat"/>
    <x v="2"/>
    <x v="1"/>
    <n v="1988"/>
    <s v="May 6, 1988 (United States)"/>
    <x v="40"/>
    <n v="7200"/>
    <s v="Mark Goldblatt"/>
    <s v="Terry Black"/>
    <s v="Treat Williams"/>
    <s v="United States"/>
    <x v="17"/>
    <n v="3588626"/>
    <s v="New World Pictures"/>
    <n v="86"/>
    <n v="118.3"/>
    <n v="6174219.8881987575"/>
    <x v="0"/>
  </r>
  <r>
    <s v="Dead Man on Campus"/>
    <x v="2"/>
    <x v="0"/>
    <n v="1998"/>
    <s v="August 21, 1998 (United States)"/>
    <x v="40"/>
    <n v="14000"/>
    <s v="Alan Cohn"/>
    <s v="Anthony Abrams"/>
    <s v="Tom Everett Scott"/>
    <s v="United States"/>
    <x v="62"/>
    <n v="15064946"/>
    <s v="Paramount Pictures"/>
    <n v="96"/>
    <n v="163"/>
    <n v="19700811.357081544"/>
    <x v="0"/>
  </r>
  <r>
    <s v="Death Wish II"/>
    <x v="2"/>
    <x v="1"/>
    <n v="1982"/>
    <s v="February 19, 1982 (United States)"/>
    <x v="40"/>
    <n v="15000"/>
    <s v="Michael Winner"/>
    <s v="David Engelbach"/>
    <s v="Charles Bronson"/>
    <s v="United States"/>
    <x v="63"/>
    <n v="16100000"/>
    <s v="Golan-Globus Productions"/>
    <n v="89"/>
    <n v="96.5"/>
    <n v="37533817.903596021"/>
    <x v="0"/>
  </r>
  <r>
    <s v="Desperately Seeking Susan"/>
    <x v="0"/>
    <x v="0"/>
    <n v="1985"/>
    <s v="April 12, 1985 (United States)"/>
    <x v="40"/>
    <n v="22000"/>
    <s v="Susan Seidelman"/>
    <s v="Leora Barish"/>
    <s v="Rosanna Arquette"/>
    <s v="United States"/>
    <x v="145"/>
    <n v="27398584"/>
    <s v="Orion Pictures"/>
    <n v="104"/>
    <n v="107.6"/>
    <n v="73488983.669014081"/>
    <x v="0"/>
  </r>
  <r>
    <s v="Dirty Dancing: Havana Nights"/>
    <x v="0"/>
    <x v="2"/>
    <n v="2004"/>
    <s v="February 27, 2004 (United States)"/>
    <x v="40"/>
    <n v="27000"/>
    <s v="Guy Ferland"/>
    <s v="Kate Gunzinger"/>
    <s v="Diego Luna"/>
    <s v="United States"/>
    <x v="13"/>
    <n v="27685016"/>
    <s v="Lions Gate Films"/>
    <n v="86"/>
    <n v="188.9"/>
    <n v="78397996.052044615"/>
    <x v="0"/>
  </r>
  <r>
    <s v="Dragnet"/>
    <x v="0"/>
    <x v="0"/>
    <n v="1987"/>
    <s v="June 26, 1987 (United States)"/>
    <x v="40"/>
    <n v="33000"/>
    <s v="Tom Mankiewicz"/>
    <s v="Dan Aykroyd"/>
    <s v="Dan Aykroyd"/>
    <s v="United States"/>
    <x v="0"/>
    <n v="66673516"/>
    <s v="Applied Action"/>
    <n v="106"/>
    <n v="113.6"/>
    <n v="124634480.52269937"/>
    <x v="0"/>
  </r>
  <r>
    <s v="Dragon Blade"/>
    <x v="2"/>
    <x v="1"/>
    <n v="2015"/>
    <s v="September 4, 2015 (United States)"/>
    <x v="40"/>
    <n v="19000"/>
    <s v="Daniel Lee"/>
    <s v="Daniel Lee"/>
    <s v="Jackie Chan"/>
    <s v="China"/>
    <x v="93"/>
    <n v="122606884"/>
    <s v="Sparkle Roll Media"/>
    <n v="127"/>
    <n v="237"/>
    <n v="207661576.18010005"/>
    <x v="0"/>
  </r>
  <r>
    <s v="Dream House"/>
    <x v="0"/>
    <x v="2"/>
    <n v="2011"/>
    <s v="September 30, 2011 (United States)"/>
    <x v="40"/>
    <n v="64000"/>
    <s v="Jim Sheridan"/>
    <s v="David Loucka"/>
    <s v="Daniel Craig"/>
    <s v="United States"/>
    <x v="24"/>
    <n v="39984400"/>
    <s v="Cliffjack Motion Pictures"/>
    <n v="84"/>
    <n v="224.9"/>
    <n v="49707248.796409629"/>
    <x v="0"/>
  </r>
  <r>
    <s v="Ed and His Dead Mother"/>
    <x v="0"/>
    <x v="0"/>
    <n v="1993"/>
    <s v="November 17, 1993 (United States)"/>
    <x v="40"/>
    <n v="1900"/>
    <s v="Jonathan Wacks"/>
    <s v="Chuck Hughes"/>
    <s v="Eric Christmas"/>
    <s v="United States"/>
    <x v="189"/>
    <m/>
    <s v="Incorporated Television Company (ITC)"/>
    <n v="93"/>
    <n v="144.5"/>
    <s v="Missing"/>
    <x v="1"/>
  </r>
  <r>
    <s v="Effie Gray"/>
    <x v="0"/>
    <x v="7"/>
    <n v="2014"/>
    <s v="October 10, 2014 (United Kingdom)"/>
    <x v="40"/>
    <n v="4900"/>
    <s v="Richard Laxton"/>
    <s v="Emma Thompson"/>
    <s v="Dakota Fanning"/>
    <s v="United Kingdom"/>
    <x v="1"/>
    <n v="721143"/>
    <s v="Sovereign Films (II)"/>
    <n v="104"/>
    <n v="236.7"/>
    <n v="896500.49816401466"/>
    <x v="1"/>
  </r>
  <r>
    <s v="Empire of Lust"/>
    <x v="4"/>
    <x v="1"/>
    <n v="2015"/>
    <s v="March 5, 2015 (South Korea)"/>
    <x v="40"/>
    <n v="465"/>
    <s v="Sang-hoon Ahn"/>
    <s v="Se-hee Kim"/>
    <s v="Shin Ha-kyun"/>
    <s v="South Korea"/>
    <x v="1"/>
    <n v="3191168"/>
    <s v="Fineworks"/>
    <n v="113"/>
    <n v="237"/>
    <n v="7139125.4743024958"/>
    <x v="1"/>
  </r>
  <r>
    <s v="Eros"/>
    <x v="2"/>
    <x v="2"/>
    <n v="2004"/>
    <s v="December 3, 2004 (Italy)"/>
    <x v="40"/>
    <n v="6400"/>
    <s v="Michelangelo Antonioni"/>
    <s v="Kar-Wai Wong"/>
    <s v="Robert Downey Jr."/>
    <s v="United Kingdom"/>
    <x v="1"/>
    <n v="1553020"/>
    <s v="Block 2 Pictures"/>
    <n v="104"/>
    <n v="188.9"/>
    <n v="4397817.788104089"/>
    <x v="1"/>
  </r>
  <r>
    <s v="Eureka"/>
    <x v="2"/>
    <x v="2"/>
    <n v="1983"/>
    <s v="May 20, 1983 (United Kingdom)"/>
    <x v="40"/>
    <n v="3100"/>
    <s v="Nicolas Roeg"/>
    <s v="Marshall Houts"/>
    <s v="Gene Hackman"/>
    <s v="United Kingdom"/>
    <x v="1"/>
    <n v="123572"/>
    <s v="Recorded Picture Company (RPC)"/>
    <n v="130"/>
    <n v="99.6"/>
    <n v="343543.68978102191"/>
    <x v="1"/>
  </r>
  <r>
    <s v="Exodus: Gods and Kings"/>
    <x v="0"/>
    <x v="1"/>
    <n v="2014"/>
    <s v="December 12, 2014 (United States)"/>
    <x v="40"/>
    <n v="162000"/>
    <s v="Ridley Scott"/>
    <s v="Adam Cooper"/>
    <s v="Christian Bale"/>
    <s v="United Kingdom"/>
    <x v="154"/>
    <n v="268175631"/>
    <s v="Chernin Entertainment"/>
    <n v="150"/>
    <n v="236.7"/>
    <n v="582417068.89308619"/>
    <x v="0"/>
  </r>
  <r>
    <s v="Eyes of a Stranger"/>
    <x v="2"/>
    <x v="4"/>
    <n v="1981"/>
    <s v="March 27, 1981 (United States)"/>
    <x v="40"/>
    <n v="2400"/>
    <s v="Ken Wiederhorn"/>
    <s v="Ron Kurz"/>
    <s v="Lauren Tewes"/>
    <s v="United States"/>
    <x v="53"/>
    <n v="1118634"/>
    <s v="Georgetown Productions Inc."/>
    <n v="84"/>
    <n v="90.9"/>
    <n v="1745252.3287250383"/>
    <x v="0"/>
  </r>
  <r>
    <s v="Eyewitness"/>
    <x v="2"/>
    <x v="6"/>
    <n v="1981"/>
    <s v="February 13, 1981 (United States)"/>
    <x v="40"/>
    <n v="4500"/>
    <s v="Peter Yates"/>
    <s v="Steve Tesich"/>
    <s v="William Hurt"/>
    <s v="United States"/>
    <x v="174"/>
    <n v="6400000"/>
    <s v="Twentieth Century Fox"/>
    <n v="103"/>
    <n v="90.9"/>
    <n v="19579116.465863451"/>
    <x v="0"/>
  </r>
  <r>
    <s v="Firefox"/>
    <x v="1"/>
    <x v="1"/>
    <n v="1982"/>
    <s v="June 18, 1982 (United States)"/>
    <x v="40"/>
    <n v="26000"/>
    <s v="Clint Eastwood"/>
    <s v="Alex Lasker"/>
    <s v="Clint Eastwood"/>
    <s v="United States"/>
    <x v="40"/>
    <n v="46708276"/>
    <s v="Major Studio Partners"/>
    <n v="136"/>
    <n v="96.5"/>
    <n v="61081595.26695279"/>
    <x v="0"/>
  </r>
  <r>
    <s v="First Knight"/>
    <x v="0"/>
    <x v="1"/>
    <n v="1995"/>
    <s v="July 7, 1995 (United States)"/>
    <x v="40"/>
    <n v="70000"/>
    <s v="Jerry Zucker"/>
    <s v="Lorne Cameron"/>
    <s v="Sean Connery"/>
    <s v="United States"/>
    <x v="79"/>
    <n v="127600435"/>
    <s v="Columbia Pictures"/>
    <n v="134"/>
    <n v="152.4"/>
    <n v="238526702.72699386"/>
    <x v="0"/>
  </r>
  <r>
    <s v="Flower"/>
    <x v="2"/>
    <x v="0"/>
    <n v="2017"/>
    <s v="March 16, 2018 (United States)"/>
    <x v="40"/>
    <n v="7800"/>
    <s v="Max Winkler"/>
    <s v="Alex McAulay"/>
    <s v="Zoey Deutch"/>
    <s v="United States"/>
    <x v="1"/>
    <n v="380553"/>
    <s v="Diablo Entertainment (II)"/>
    <n v="90"/>
    <n v="245.1"/>
    <n v="782419.02226720646"/>
    <x v="1"/>
  </r>
  <r>
    <s v="For a Good Time, Call..."/>
    <x v="2"/>
    <x v="0"/>
    <n v="2012"/>
    <s v="November 2, 2012 (United Kingdom)"/>
    <x v="40"/>
    <n v="16000"/>
    <s v="Jamie Travis"/>
    <s v="Katie Anne Naylon"/>
    <s v="Ari Graynor"/>
    <s v="United States"/>
    <x v="35"/>
    <n v="1386088"/>
    <s v="AdScott Pictures"/>
    <n v="85"/>
    <n v="229.6"/>
    <n v="3570084.6458157226"/>
    <x v="0"/>
  </r>
  <r>
    <s v="Free Willy"/>
    <x v="1"/>
    <x v="3"/>
    <n v="1993"/>
    <s v="July 16, 1993 (United States)"/>
    <x v="40"/>
    <n v="71000"/>
    <s v="Simon Wincer"/>
    <s v="Keith Walker"/>
    <s v="Jason James Richter"/>
    <s v="United States"/>
    <x v="0"/>
    <n v="153698625"/>
    <s v="Warner Bros. Family Entertainment"/>
    <n v="112"/>
    <n v="144.5"/>
    <n v="358316534.33435351"/>
    <x v="0"/>
  </r>
  <r>
    <s v="Friday the 13th Part VI: Jason Lives"/>
    <x v="2"/>
    <x v="4"/>
    <n v="1986"/>
    <s v="August 1, 1986 (United States)"/>
    <x v="40"/>
    <n v="40000"/>
    <s v="Tom McLoughlin"/>
    <s v="Tom McLoughlin"/>
    <s v="Thom Mathews"/>
    <s v="United States"/>
    <x v="31"/>
    <n v="19472057"/>
    <s v="Paramount Pictures"/>
    <n v="86"/>
    <n v="109.6"/>
    <n v="31408871.190577023"/>
    <x v="0"/>
  </r>
  <r>
    <s v="Friday the 13th: the Final Chapter"/>
    <x v="2"/>
    <x v="4"/>
    <n v="1984"/>
    <s v="April 13, 1984 (United States)"/>
    <x v="40"/>
    <n v="47000"/>
    <s v="Joseph Zito"/>
    <s v="Victor Miller"/>
    <s v="Erich Anderson"/>
    <s v="United States"/>
    <x v="214"/>
    <n v="32980880"/>
    <s v="Paramount Pictures"/>
    <n v="91"/>
    <n v="103.9"/>
    <n v="46849762.871794865"/>
    <x v="0"/>
  </r>
  <r>
    <s v="G.I. Jane"/>
    <x v="2"/>
    <x v="1"/>
    <n v="1997"/>
    <s v="August 22, 1997 (United States)"/>
    <x v="40"/>
    <n v="75000"/>
    <s v="Ridley Scott"/>
    <s v="Danielle Alexandra"/>
    <s v="Demi Moore"/>
    <s v="United States"/>
    <x v="24"/>
    <n v="48169156"/>
    <s v="Caravan Pictures"/>
    <n v="125"/>
    <n v="160.5"/>
    <n v="91446366.561993763"/>
    <x v="0"/>
  </r>
  <r>
    <s v="Get Hard"/>
    <x v="2"/>
    <x v="0"/>
    <n v="2015"/>
    <s v="March 27, 2015 (United States)"/>
    <x v="40"/>
    <n v="127000"/>
    <s v="Etan Cohen"/>
    <s v="Jay Martel"/>
    <s v="Will Ferrell"/>
    <s v="United States"/>
    <x v="28"/>
    <n v="111711453"/>
    <s v="Gary Sanchez Productions"/>
    <n v="100"/>
    <n v="237"/>
    <n v="143622277.3379747"/>
    <x v="0"/>
  </r>
  <r>
    <s v="Girls Just Want to Have Fun"/>
    <x v="1"/>
    <x v="0"/>
    <n v="1985"/>
    <s v="April 12, 1985 (United States)"/>
    <x v="40"/>
    <n v="10000"/>
    <s v="Alan Metter"/>
    <s v="Amy Spies"/>
    <s v="Biff Yeager"/>
    <s v="United States"/>
    <x v="1"/>
    <n v="6326051"/>
    <s v="New World Pictures"/>
    <n v="90"/>
    <n v="107.6"/>
    <n v="9869676.0865335371"/>
    <x v="1"/>
  </r>
  <r>
    <s v="Godzilla: King of the Monsters"/>
    <x v="0"/>
    <x v="1"/>
    <n v="2019"/>
    <s v="May 31, 2019 (United States)"/>
    <x v="40"/>
    <n v="162000"/>
    <s v="Michael Dougherty"/>
    <s v="Michael Dougherty"/>
    <s v="Kyle Chandler"/>
    <s v="United States"/>
    <x v="110"/>
    <n v="386600138"/>
    <s v="Warner Bros."/>
    <n v="132"/>
    <n v="255.7"/>
    <n v="1220694943.5088081"/>
    <x v="0"/>
  </r>
  <r>
    <s v="Gold Diggers: The Secret of Bear Mountain"/>
    <x v="1"/>
    <x v="3"/>
    <n v="1995"/>
    <s v="November 3, 1995 (United States)"/>
    <x v="40"/>
    <n v="4200"/>
    <s v="Kevin James Dobson"/>
    <s v="Barry Glasser"/>
    <s v="Christina Ricci"/>
    <s v="Canada"/>
    <x v="1"/>
    <n v="6029091"/>
    <s v="Universal Pictures"/>
    <n v="93"/>
    <n v="152.4"/>
    <n v="8423035.4319119677"/>
    <x v="1"/>
  </r>
  <r>
    <s v="Greta"/>
    <x v="2"/>
    <x v="2"/>
    <n v="2018"/>
    <s v="March 1, 2019 (United States)"/>
    <x v="40"/>
    <n v="30000"/>
    <s v="Neil Jordan"/>
    <s v="Ray Wright"/>
    <s v="Isabelle Huppert"/>
    <s v="Ireland"/>
    <x v="1"/>
    <n v="18653107"/>
    <s v="Sidney Kimmel Entertainment"/>
    <n v="98"/>
    <n v="251.1"/>
    <n v="23681673.762083333"/>
    <x v="1"/>
  </r>
  <r>
    <s v="Grind"/>
    <x v="0"/>
    <x v="3"/>
    <n v="2003"/>
    <s v="August 15, 2003 (United States)"/>
    <x v="40"/>
    <n v="12000"/>
    <s v="Casey La Scala"/>
    <s v="Ralph Sall"/>
    <s v="Adam Brody"/>
    <s v="United States"/>
    <x v="14"/>
    <n v="5141166"/>
    <s v="900 Films"/>
    <n v="105"/>
    <n v="184"/>
    <n v="11985564.500382556"/>
    <x v="0"/>
  </r>
  <r>
    <s v="Hamlet"/>
    <x v="2"/>
    <x v="2"/>
    <n v="2000"/>
    <s v="June 23, 2000 (United States)"/>
    <x v="40"/>
    <n v="9200"/>
    <s v="Michael Almereyda"/>
    <s v="William Shakespeare"/>
    <s v="Ethan Hawke"/>
    <s v="United States"/>
    <x v="63"/>
    <n v="2046433"/>
    <s v="double A Films"/>
    <n v="112"/>
    <n v="172.2"/>
    <n v="2715801.9821428568"/>
    <x v="0"/>
  </r>
  <r>
    <s v="Hampstead"/>
    <x v="0"/>
    <x v="0"/>
    <n v="2017"/>
    <s v="June 14, 2019 (United States)"/>
    <x v="40"/>
    <n v="5400"/>
    <s v="Joel Hopkins"/>
    <s v="Robert Festinger"/>
    <s v="Lesley Manville"/>
    <s v="United Kingdom"/>
    <x v="1"/>
    <n v="6335171"/>
    <s v="Ecosse Films"/>
    <n v="102"/>
    <n v="245.1"/>
    <n v="10218775.032821598"/>
    <x v="1"/>
  </r>
  <r>
    <s v="Hardware"/>
    <x v="2"/>
    <x v="14"/>
    <n v="1990"/>
    <s v="September 14, 1990 (United States)"/>
    <x v="40"/>
    <n v="13000"/>
    <s v="Richard Stanley"/>
    <s v="Steve MacManus"/>
    <s v="Dylan McDermott"/>
    <s v="United Kingdom"/>
    <x v="112"/>
    <n v="5728953"/>
    <s v="Palace Pictures"/>
    <n v="94"/>
    <n v="130.69999999999999"/>
    <n v="6745023.1031684689"/>
    <x v="0"/>
  </r>
  <r>
    <s v="Harry and the Hendersons"/>
    <x v="1"/>
    <x v="0"/>
    <n v="1987"/>
    <s v="June 5, 1987 (United States)"/>
    <x v="40"/>
    <n v="32000"/>
    <s v="William Dear"/>
    <s v="William Dear"/>
    <s v="John Lithgow"/>
    <s v="United States"/>
    <x v="20"/>
    <n v="49998613"/>
    <s v="Amblin Entertainment"/>
    <n v="110"/>
    <n v="113.6"/>
    <n v="108585726.1660727"/>
    <x v="0"/>
  </r>
  <r>
    <s v="Head Above Water"/>
    <x v="0"/>
    <x v="0"/>
    <n v="1996"/>
    <s v="June 25, 1997 (United States)"/>
    <x v="40"/>
    <n v="7400"/>
    <s v="Jim Wilson"/>
    <s v="Eirik Ildahl"/>
    <s v="Harvey Keitel"/>
    <s v="United States"/>
    <x v="1"/>
    <n v="32212"/>
    <s v="Majestic Films International"/>
    <n v="92"/>
    <n v="156.9"/>
    <n v="75095.611323641933"/>
    <x v="1"/>
  </r>
  <r>
    <s v="Henry's Crime"/>
    <x v="2"/>
    <x v="0"/>
    <n v="2010"/>
    <s v="January 14, 2011 (United Kingdom)"/>
    <x v="40"/>
    <n v="19000"/>
    <s v="Malcolm Venville"/>
    <s v="Sacha Gervasi"/>
    <s v="Keanu Reeves"/>
    <s v="United States"/>
    <x v="2"/>
    <n v="2169799"/>
    <s v="Company Films"/>
    <n v="108"/>
    <n v="218.1"/>
    <n v="5819874.6065140851"/>
    <x v="0"/>
  </r>
  <r>
    <s v="Hercules"/>
    <x v="0"/>
    <x v="1"/>
    <n v="2014"/>
    <s v="July 25, 2014 (United States)"/>
    <x v="40"/>
    <n v="149000"/>
    <s v="Brett Ratner"/>
    <s v="Ryan J. Condal"/>
    <s v="Dwayne Johnson"/>
    <s v="United States"/>
    <x v="26"/>
    <n v="244819862"/>
    <s v="Paramount Pictures"/>
    <n v="98"/>
    <n v="236.7"/>
    <n v="447758775.21848738"/>
    <x v="0"/>
  </r>
  <r>
    <s v="Hero at Large"/>
    <x v="1"/>
    <x v="0"/>
    <n v="1980"/>
    <s v="February 8, 1980 (United States)"/>
    <x v="40"/>
    <n v="1500"/>
    <s v="Martin Davidson"/>
    <s v="AJ Carothers"/>
    <s v="John Ritter"/>
    <s v="United States"/>
    <x v="1"/>
    <n v="15934737"/>
    <s v="Kings Road Entertainment"/>
    <n v="98"/>
    <n v="82.4"/>
    <n v="33600791.44567474"/>
    <x v="1"/>
  </r>
  <r>
    <s v="Hide and Seek"/>
    <x v="2"/>
    <x v="2"/>
    <n v="2005"/>
    <s v="January 28, 2005 (United States)"/>
    <x v="40"/>
    <n v="83000"/>
    <s v="John Polson"/>
    <s v="Ari Schlossberg"/>
    <s v="Robert De Niro"/>
    <s v="Germany"/>
    <x v="8"/>
    <n v="127369981"/>
    <s v="Twentieth Century Fox"/>
    <n v="101"/>
    <n v="195.3"/>
    <n v="163961272.54203632"/>
    <x v="0"/>
  </r>
  <r>
    <s v="Homeward Bound II: Lost in San Francisco"/>
    <x v="5"/>
    <x v="3"/>
    <n v="1996"/>
    <s v="March 8, 1996 (United States)"/>
    <x v="40"/>
    <n v="14000"/>
    <s v="David R. Ellis"/>
    <s v="Chris Hauty"/>
    <s v="Michael J. Fox"/>
    <s v="United States"/>
    <x v="1"/>
    <n v="32772492"/>
    <s v="Walt Disney Pictures"/>
    <n v="88"/>
    <n v="156.9"/>
    <n v="84410636.622147083"/>
    <x v="1"/>
  </r>
  <r>
    <s v="Hope Floats"/>
    <x v="0"/>
    <x v="2"/>
    <n v="1998"/>
    <s v="May 29, 1998 (United States)"/>
    <x v="40"/>
    <n v="25000"/>
    <s v="Forest Whitaker"/>
    <s v="Steven Rogers"/>
    <s v="Sandra Bullock"/>
    <s v="United States"/>
    <x v="8"/>
    <n v="81471882"/>
    <s v="Twentieth Century Fox"/>
    <n v="114"/>
    <n v="163"/>
    <n v="104877407.88086185"/>
    <x v="0"/>
  </r>
  <r>
    <s v="Houseguest"/>
    <x v="1"/>
    <x v="0"/>
    <n v="1995"/>
    <s v="January 6, 1995 (United States)"/>
    <x v="40"/>
    <n v="6600"/>
    <s v="Randall Miller"/>
    <s v="Michael J. Di Gaetano"/>
    <s v="Sinbad"/>
    <s v="United States"/>
    <x v="97"/>
    <n v="26325256"/>
    <s v="Hollywood Pictures"/>
    <n v="113"/>
    <n v="152.4"/>
    <n v="74547448.914498135"/>
    <x v="0"/>
  </r>
  <r>
    <s v="How to Be a Latin Lover"/>
    <x v="0"/>
    <x v="0"/>
    <n v="2017"/>
    <s v="April 28, 2017 (United States)"/>
    <x v="40"/>
    <n v="15000"/>
    <s v="Ken Marino"/>
    <s v="Jon Zack"/>
    <s v="Eugenio Derbez"/>
    <s v="Mexico"/>
    <x v="20"/>
    <n v="62547032"/>
    <s v="Pantelion Films"/>
    <n v="115"/>
    <n v="245.1"/>
    <n v="88848860.841025636"/>
    <x v="0"/>
  </r>
  <r>
    <s v="I, Madman"/>
    <x v="2"/>
    <x v="8"/>
    <n v="1989"/>
    <s v="April 7, 1989 (United States)"/>
    <x v="40"/>
    <n v="2900"/>
    <s v="Tibor TakÃ¡cs"/>
    <s v="David Chaskin"/>
    <s v="Jenny Wright"/>
    <s v="Canada"/>
    <x v="1"/>
    <m/>
    <s v="Trans World Entertainment (TWE)"/>
    <n v="89"/>
    <n v="124"/>
    <s v="Missing"/>
    <x v="1"/>
  </r>
  <r>
    <s v="Ice Princess"/>
    <x v="5"/>
    <x v="0"/>
    <n v="2005"/>
    <s v="March 18, 2005 (United States)"/>
    <x v="40"/>
    <n v="26000"/>
    <s v="Tim Fywell"/>
    <s v="Meg Cabot"/>
    <s v="Michelle Trachtenberg"/>
    <s v="United States"/>
    <x v="1"/>
    <n v="27645491"/>
    <s v="Walt Disney Pictures"/>
    <n v="98"/>
    <n v="195.3"/>
    <n v="45780332.107065216"/>
    <x v="1"/>
  </r>
  <r>
    <s v="Igor"/>
    <x v="1"/>
    <x v="5"/>
    <n v="2008"/>
    <s v="September 19, 2008 (United States)"/>
    <x v="40"/>
    <n v="23000"/>
    <s v="Tony Leondis"/>
    <s v="Chris McKenna"/>
    <s v="John Cusack"/>
    <s v="United States"/>
    <x v="13"/>
    <n v="30893885"/>
    <s v="Metro-Goldwyn-Mayer (MGM)"/>
    <n v="87"/>
    <n v="215.3"/>
    <n v="53152833.198757768"/>
    <x v="0"/>
  </r>
  <r>
    <s v="Immediate Family"/>
    <x v="0"/>
    <x v="2"/>
    <n v="1989"/>
    <s v="October 27, 1989 (United States)"/>
    <x v="40"/>
    <n v="1500"/>
    <s v="Jonathan Kaplan"/>
    <s v="Barbara Benedek"/>
    <s v="Glenn Close"/>
    <s v="United States"/>
    <x v="62"/>
    <n v="5932613"/>
    <s v="Columbia Pictures"/>
    <n v="95"/>
    <n v="124"/>
    <n v="7375223.0971032232"/>
    <x v="0"/>
  </r>
  <r>
    <s v="Immortals"/>
    <x v="2"/>
    <x v="1"/>
    <n v="2011"/>
    <s v="November 11, 2011 (United States)"/>
    <x v="40"/>
    <n v="163000"/>
    <s v="Tarsem Singh"/>
    <s v="Charley Parlapanides"/>
    <s v="Henry Cavill"/>
    <s v="United States"/>
    <x v="71"/>
    <n v="226904017"/>
    <s v="Relativity Media"/>
    <n v="110"/>
    <n v="224.9"/>
    <n v="322320065.17435896"/>
    <x v="0"/>
  </r>
  <r>
    <s v="In a Valley of Violence"/>
    <x v="2"/>
    <x v="1"/>
    <n v="2016"/>
    <s v="October 21, 2016 (United States)"/>
    <x v="40"/>
    <n v="17000"/>
    <s v="Ti West"/>
    <s v="Ti West"/>
    <s v="Ethan Hawke"/>
    <s v="United States"/>
    <x v="1"/>
    <n v="61797"/>
    <s v="Blumhouse Productions"/>
    <n v="104"/>
    <n v="240"/>
    <n v="73639.209620649199"/>
    <x v="1"/>
  </r>
  <r>
    <s v="In Love and War"/>
    <x v="0"/>
    <x v="7"/>
    <n v="1996"/>
    <s v="January 24, 1997 (United States)"/>
    <x v="40"/>
    <n v="8300"/>
    <s v="Richard Attenborough"/>
    <s v="Henry S. Villard"/>
    <s v="Sandra Bullock"/>
    <s v="United States"/>
    <x v="1"/>
    <n v="25372294"/>
    <s v="Dimitri Villard Productions"/>
    <n v="113"/>
    <n v="156.9"/>
    <n v="44895110.231126599"/>
    <x v="1"/>
  </r>
  <r>
    <s v="Indecent Proposal"/>
    <x v="2"/>
    <x v="2"/>
    <n v="1993"/>
    <s v="April 7, 1993 (United States)"/>
    <x v="40"/>
    <n v="66000"/>
    <s v="Adrian Lyne"/>
    <s v="Jack Engelhard"/>
    <s v="Robert Redford"/>
    <s v="United States"/>
    <x v="76"/>
    <n v="266614059"/>
    <s v="Paramount Pictures"/>
    <n v="117"/>
    <n v="144.5"/>
    <n v="372477321.30811554"/>
    <x v="0"/>
  </r>
  <r>
    <s v="Jimmy Neutron: Boy Genius"/>
    <x v="5"/>
    <x v="5"/>
    <n v="2001"/>
    <s v="December 21, 2001 (United States)"/>
    <x v="40"/>
    <n v="32000"/>
    <s v="John A. Davis"/>
    <s v="John A. Davis"/>
    <s v="Debi Derryberry"/>
    <s v="United States"/>
    <x v="8"/>
    <n v="102992536"/>
    <s v="Paramount Pictures"/>
    <n v="82"/>
    <n v="177.1"/>
    <n v="155663818.05158731"/>
    <x v="0"/>
  </r>
  <r>
    <s v="Jobs"/>
    <x v="0"/>
    <x v="7"/>
    <n v="2013"/>
    <s v="August 16, 2013 (United States)"/>
    <x v="40"/>
    <n v="95000"/>
    <s v="Joshua Michael Stern"/>
    <s v="Matt Whiteley"/>
    <s v="Ashton Kutcher"/>
    <s v="United States"/>
    <x v="2"/>
    <n v="42128352"/>
    <s v="Open Road Films (II)"/>
    <n v="128"/>
    <n v="233"/>
    <n v="108508105.2781065"/>
    <x v="0"/>
  </r>
  <r>
    <s v="Joe Dirt"/>
    <x v="0"/>
    <x v="3"/>
    <n v="2001"/>
    <s v="April 11, 2001 (United States)"/>
    <x v="40"/>
    <n v="53000"/>
    <s v="Dennie Gordon"/>
    <s v="David Spade"/>
    <s v="David Spade"/>
    <s v="United States"/>
    <x v="215"/>
    <n v="30987695"/>
    <s v="Columbia Pictures"/>
    <n v="91"/>
    <n v="177.1"/>
    <n v="40523393.41845493"/>
    <x v="0"/>
  </r>
  <r>
    <s v="K-9"/>
    <x v="0"/>
    <x v="1"/>
    <n v="1989"/>
    <s v="April 28, 1989 (United States)"/>
    <x v="40"/>
    <n v="32000"/>
    <s v="Rod Daniel"/>
    <s v="Steven Siegel"/>
    <s v="Jim Belushi"/>
    <s v="United States"/>
    <x v="21"/>
    <n v="78247647"/>
    <s v="Gordon Company"/>
    <n v="101"/>
    <n v="124"/>
    <n v="217537025.92062044"/>
    <x v="0"/>
  </r>
  <r>
    <s v="Kama Sutra: A Tale of Love"/>
    <x v="7"/>
    <x v="6"/>
    <n v="1996"/>
    <s v="February 28, 1997 (United States)"/>
    <x v="40"/>
    <n v="10000"/>
    <s v="Mira Nair"/>
    <s v="Helena Kriel"/>
    <s v="Naveen Andrews"/>
    <s v="United Kingdom"/>
    <x v="31"/>
    <n v="4109095"/>
    <s v="NDF International"/>
    <n v="114"/>
    <n v="156.9"/>
    <n v="12570695.245983936"/>
    <x v="0"/>
  </r>
  <r>
    <s v="Killshot"/>
    <x v="2"/>
    <x v="1"/>
    <n v="2008"/>
    <s v="November 13, 2008 (Israel)"/>
    <x v="40"/>
    <n v="21000"/>
    <s v="John Madden"/>
    <s v="Hossein Amini"/>
    <s v="Thomas Jane"/>
    <s v="United States"/>
    <x v="1"/>
    <n v="2961647"/>
    <s v="The Weinstein Company"/>
    <n v="95"/>
    <n v="215.3"/>
    <n v="4620654.5873015868"/>
    <x v="1"/>
  </r>
  <r>
    <s v="Kiss Me Goodbye"/>
    <x v="1"/>
    <x v="0"/>
    <n v="1982"/>
    <s v="December 22, 1982 (United States)"/>
    <x v="40"/>
    <n v="1900"/>
    <s v="Robert Mulligan"/>
    <s v="Bruno Barreto"/>
    <s v="Sally Field"/>
    <s v="United States"/>
    <x v="1"/>
    <n v="15782759"/>
    <s v="Twentieth Century Fox"/>
    <n v="101"/>
    <n v="96.5"/>
    <n v="27926867.986643437"/>
    <x v="1"/>
  </r>
  <r>
    <s v="Leatherheads"/>
    <x v="0"/>
    <x v="0"/>
    <n v="2008"/>
    <s v="April 4, 2008 (United States)"/>
    <x v="40"/>
    <n v="32000"/>
    <s v="George Clooney"/>
    <s v="Duncan Brantley"/>
    <s v="George Clooney"/>
    <s v="United States"/>
    <x v="106"/>
    <n v="41319039"/>
    <s v="Universal Pictures"/>
    <n v="114"/>
    <n v="215.3"/>
    <n v="49237040.216269068"/>
    <x v="0"/>
  </r>
  <r>
    <s v="Legal Eagles"/>
    <x v="1"/>
    <x v="0"/>
    <n v="1986"/>
    <s v="June 20, 1986 (United States)"/>
    <x v="40"/>
    <n v="10000"/>
    <s v="Ivan Reitman"/>
    <s v="Ivan Reitman"/>
    <s v="Robert Redford"/>
    <s v="United States"/>
    <x v="28"/>
    <n v="93151591"/>
    <s v="Universal Pictures"/>
    <n v="116"/>
    <n v="109.6"/>
    <n v="284972788.93273091"/>
    <x v="0"/>
  </r>
  <r>
    <s v="Let's Go to Prison"/>
    <x v="2"/>
    <x v="0"/>
    <n v="2006"/>
    <s v="November 17, 2006 (United States)"/>
    <x v="40"/>
    <n v="24000"/>
    <s v="Bob Odenkirk"/>
    <s v="Robert Ben Garant"/>
    <s v="Dax Shepard"/>
    <s v="United States"/>
    <x v="1"/>
    <n v="4630045"/>
    <s v="Carsey-Werner Company"/>
    <n v="84"/>
    <n v="201.6"/>
    <n v="7841993.9494163422"/>
    <x v="1"/>
  </r>
  <r>
    <s v="Line Walker 2: Invisible Spy"/>
    <x v="3"/>
    <x v="1"/>
    <n v="2019"/>
    <s v="August 16, 2019 (United States)"/>
    <x v="40"/>
    <n v="674"/>
    <s v="Jazz Boon"/>
    <s v="Cat Kwan"/>
    <s v="Louis Koo"/>
    <s v="Hong Kong"/>
    <x v="1"/>
    <n v="99482027"/>
    <s v="Babieka"/>
    <n v="98"/>
    <n v="255.7"/>
    <n v="126300723.44541666"/>
    <x v="1"/>
  </r>
  <r>
    <s v="Lisa"/>
    <x v="0"/>
    <x v="2"/>
    <n v="1989"/>
    <s v="October 20, 1989 (Argentina)"/>
    <x v="40"/>
    <n v="1700"/>
    <s v="Gary Sherman"/>
    <s v="Gary Sherman"/>
    <s v="Staci Keanan"/>
    <s v="United States"/>
    <x v="1"/>
    <n v="4347648"/>
    <s v="Gary Sherman Productions"/>
    <n v="95"/>
    <n v="124"/>
    <n v="9167670.2117647063"/>
    <x v="1"/>
  </r>
  <r>
    <s v="Little Nikita"/>
    <x v="1"/>
    <x v="2"/>
    <n v="1988"/>
    <s v="March 18, 1988 (United States)"/>
    <x v="40"/>
    <n v="5100"/>
    <s v="Richard Benjamin"/>
    <s v="John Hill"/>
    <s v="Sidney Poitier"/>
    <s v="United States"/>
    <x v="10"/>
    <n v="1733070"/>
    <s v="Columbia Pictures"/>
    <n v="98"/>
    <n v="118.3"/>
    <n v="2869926.2445652173"/>
    <x v="0"/>
  </r>
  <r>
    <s v="Lost Angels"/>
    <x v="2"/>
    <x v="2"/>
    <n v="1989"/>
    <s v="May 5, 1989 (United States)"/>
    <x v="40"/>
    <n v="881"/>
    <s v="Hugh Hudson"/>
    <s v="Michael Weller"/>
    <s v="Donald Sutherland"/>
    <s v="United States"/>
    <x v="1"/>
    <n v="1247946"/>
    <m/>
    <n v="116"/>
    <n v="124"/>
    <n v="2710257.635067712"/>
    <x v="1"/>
  </r>
  <r>
    <s v="Love Affair"/>
    <x v="0"/>
    <x v="0"/>
    <n v="1994"/>
    <s v="October 21, 1994 (United States)"/>
    <x v="40"/>
    <n v="4500"/>
    <s v="Glenn Gordon Caron"/>
    <s v="Mildred Cram"/>
    <s v="Warren Beatty"/>
    <s v="United States"/>
    <x v="48"/>
    <n v="18272894"/>
    <s v="Mulholland Productions"/>
    <n v="108"/>
    <n v="148.19999999999999"/>
    <n v="42599470.557000764"/>
    <x v="0"/>
  </r>
  <r>
    <s v="Love's Labour's Lost"/>
    <x v="1"/>
    <x v="9"/>
    <n v="2000"/>
    <s v="March 31, 2000 (United Kingdom)"/>
    <x v="40"/>
    <n v="4400"/>
    <s v="Kenneth Branagh"/>
    <s v="William Shakespeare"/>
    <s v="Alessandro Nivola"/>
    <s v="United Kingdom"/>
    <x v="29"/>
    <n v="299792"/>
    <s v="PathÃ© Pictures International"/>
    <n v="93"/>
    <n v="172.2"/>
    <n v="515791.20496894413"/>
    <x v="0"/>
  </r>
  <r>
    <s v="Madeline"/>
    <x v="1"/>
    <x v="0"/>
    <n v="1998"/>
    <s v="July 10, 1998 (United States)"/>
    <x v="40"/>
    <n v="7000"/>
    <s v="Daisy von Scherler Mayer"/>
    <s v="Ludwig Bemelmans"/>
    <s v="Frances McDormand"/>
    <s v="France"/>
    <x v="1"/>
    <n v="29967750"/>
    <s v="Jaffilms"/>
    <n v="88"/>
    <n v="163"/>
    <n v="100452952.97029701"/>
    <x v="1"/>
  </r>
  <r>
    <s v="Maniac Cop"/>
    <x v="2"/>
    <x v="1"/>
    <n v="1988"/>
    <s v="May 13, 1988 (United States)"/>
    <x v="40"/>
    <n v="15000"/>
    <s v="William Lustig"/>
    <s v="Larry Cohen"/>
    <s v="Tom Atkins"/>
    <s v="United States"/>
    <x v="83"/>
    <n v="671382"/>
    <s v="Shapiro-Glickenhaus Entertainment"/>
    <n v="85"/>
    <n v="118.3"/>
    <n v="2250496.0990099008"/>
    <x v="0"/>
  </r>
  <r>
    <s v="Margot at the Wedding"/>
    <x v="2"/>
    <x v="0"/>
    <n v="2007"/>
    <s v="February 21, 2008 (Australia)"/>
    <x v="40"/>
    <n v="20000"/>
    <s v="Noah Baumbach"/>
    <s v="Noah Baumbach"/>
    <s v="Nicole Kidman"/>
    <s v="United States"/>
    <x v="20"/>
    <n v="2900156"/>
    <s v="Scott Rudin Productions"/>
    <n v="91"/>
    <n v="207.3"/>
    <n v="5798409.0104986876"/>
    <x v="0"/>
  </r>
  <r>
    <s v="Marked for Death"/>
    <x v="2"/>
    <x v="1"/>
    <n v="1990"/>
    <s v="October 5, 1990 (United States)"/>
    <x v="40"/>
    <n v="21000"/>
    <s v="Dwight H. Little"/>
    <s v="Michael Grais"/>
    <s v="Steven Seagal"/>
    <s v="United States"/>
    <x v="2"/>
    <n v="57968936"/>
    <s v="Victor &amp; Grais"/>
    <n v="93"/>
    <n v="130.69999999999999"/>
    <n v="142444635.47741935"/>
    <x v="0"/>
  </r>
  <r>
    <s v="Medicine Man"/>
    <x v="0"/>
    <x v="3"/>
    <n v="1992"/>
    <s v="February 7, 1992 (United States)"/>
    <x v="40"/>
    <n v="22000"/>
    <s v="John McTiernan"/>
    <s v="Tom Schulman"/>
    <s v="Sean Connery"/>
    <s v="United States"/>
    <x v="28"/>
    <n v="45500797"/>
    <s v="Hollywood Pictures"/>
    <n v="106"/>
    <n v="140.30000000000001"/>
    <n v="122043070.8265845"/>
    <x v="0"/>
  </r>
  <r>
    <s v="Memoirs of an Invisible Man"/>
    <x v="0"/>
    <x v="0"/>
    <n v="1992"/>
    <s v="February 28, 1992 (United States)"/>
    <x v="40"/>
    <n v="23000"/>
    <s v="John Carpenter"/>
    <s v="H.F. Saint"/>
    <s v="Chevy Chase"/>
    <s v="United States"/>
    <x v="28"/>
    <n v="14358033"/>
    <s v="Warner Bros."/>
    <n v="99"/>
    <n v="140.30000000000001"/>
    <n v="20059113.503438789"/>
    <x v="0"/>
  </r>
  <r>
    <s v="Men at Work"/>
    <x v="0"/>
    <x v="1"/>
    <n v="1990"/>
    <s v="August 24, 1990 (United States)"/>
    <x v="40"/>
    <n v="23000"/>
    <s v="Emilio Estevez"/>
    <s v="Emilio Estevez"/>
    <s v="Charlie Sheen"/>
    <s v="United States"/>
    <x v="1"/>
    <n v="16247964"/>
    <s v="Epic Productions"/>
    <n v="98"/>
    <n v="130.69999999999999"/>
    <n v="51303156.795854919"/>
    <x v="1"/>
  </r>
  <r>
    <s v="Miami Vice"/>
    <x v="2"/>
    <x v="1"/>
    <n v="2006"/>
    <s v="July 28, 2006 (United States)"/>
    <x v="40"/>
    <n v="112000"/>
    <s v="Michael Mann"/>
    <s v="Michael Mann"/>
    <s v="Colin Farrell"/>
    <s v="Germany"/>
    <x v="124"/>
    <n v="163794509"/>
    <s v="Universal Pictures"/>
    <n v="132"/>
    <n v="201.6"/>
    <n v="264204271.5314981"/>
    <x v="0"/>
  </r>
  <r>
    <s v="Micki + Maude"/>
    <x v="0"/>
    <x v="0"/>
    <n v="1984"/>
    <s v="December 21, 1984 (United States)"/>
    <x v="40"/>
    <n v="2800"/>
    <s v="Blake Edwards"/>
    <s v="Jonathan Reynolds"/>
    <s v="Dudley Moore"/>
    <s v="United States"/>
    <x v="216"/>
    <n v="26080861"/>
    <s v="BBE"/>
    <n v="118"/>
    <n v="103.9"/>
    <n v="48753609.488957055"/>
    <x v="0"/>
  </r>
  <r>
    <s v="Mike and Dave Need Wedding Dates"/>
    <x v="2"/>
    <x v="0"/>
    <n v="2016"/>
    <s v="July 8, 2016 (United States)"/>
    <x v="40"/>
    <n v="85000"/>
    <s v="Jake Szymanski"/>
    <s v="Andrew Jay Cohen"/>
    <s v="Zac Efron"/>
    <s v="United States"/>
    <x v="135"/>
    <n v="77068246"/>
    <s v="Twentieth Century Fox"/>
    <n v="98"/>
    <n v="240"/>
    <n v="113278796.70139892"/>
    <x v="0"/>
  </r>
  <r>
    <s v="Mimic"/>
    <x v="2"/>
    <x v="4"/>
    <n v="1997"/>
    <s v="August 22, 1997 (United States)"/>
    <x v="40"/>
    <n v="47000"/>
    <s v="Guillermo del Toro"/>
    <s v="Donald A. Wollheim"/>
    <s v="Mira Sorvino"/>
    <s v="United States"/>
    <x v="8"/>
    <n v="25480803"/>
    <s v="Dimension Films"/>
    <n v="105"/>
    <n v="160.5"/>
    <n v="34522012.779457532"/>
    <x v="0"/>
  </r>
  <r>
    <s v="Miss Firecracker"/>
    <x v="1"/>
    <x v="0"/>
    <n v="1989"/>
    <s v="January 19, 1990 (Sweden)"/>
    <x v="40"/>
    <n v="2000"/>
    <s v="Thomas Schlamme"/>
    <s v="Beth Henley"/>
    <s v="Holly Hunter"/>
    <s v="United States"/>
    <x v="1"/>
    <n v="1852655"/>
    <s v="Corsair Pictures"/>
    <n v="102"/>
    <n v="124"/>
    <n v="2890445.3584229387"/>
    <x v="1"/>
  </r>
  <r>
    <s v="Misunderstood"/>
    <x v="1"/>
    <x v="2"/>
    <n v="1984"/>
    <s v="March 30, 1984 (United States)"/>
    <x v="40"/>
    <n v="440"/>
    <s v="Jerry Schatzberg"/>
    <s v="Florence Montgomery"/>
    <s v="Gene Hackman"/>
    <s v="Italy"/>
    <x v="1"/>
    <n v="1525532"/>
    <s v="ACCENT Films"/>
    <n v="91"/>
    <n v="103.9"/>
    <n v="2896134.5819314639"/>
    <x v="1"/>
  </r>
  <r>
    <s v="Mobsters"/>
    <x v="2"/>
    <x v="6"/>
    <n v="1991"/>
    <s v="July 26, 1991 (United States)"/>
    <x v="40"/>
    <n v="8600"/>
    <s v="Michael Karbelnikoff"/>
    <s v="Michael Mahern"/>
    <s v="Christian Slater"/>
    <s v="United States"/>
    <x v="16"/>
    <n v="20246790"/>
    <s v="Universal Pictures"/>
    <n v="104"/>
    <n v="136.19999999999999"/>
    <n v="39319291.988527723"/>
    <x v="0"/>
  </r>
  <r>
    <s v="Moon Over Parador"/>
    <x v="0"/>
    <x v="0"/>
    <n v="1988"/>
    <s v="September 9, 1988 (United States)"/>
    <x v="40"/>
    <n v="5500"/>
    <s v="Paul Mazursky"/>
    <s v="Charles G. Booth"/>
    <s v="Richard Dreyfuss"/>
    <s v="United States"/>
    <x v="0"/>
    <n v="11444204"/>
    <s v="Universal Pictures"/>
    <n v="103"/>
    <n v="118.3"/>
    <n v="22224658.755895473"/>
    <x v="0"/>
  </r>
  <r>
    <s v="Motel Hell"/>
    <x v="2"/>
    <x v="0"/>
    <n v="1980"/>
    <s v="October 24, 1980 (United States)"/>
    <x v="40"/>
    <n v="11000"/>
    <s v="Kevin Connor"/>
    <s v="Robert Jaffe"/>
    <s v="Rory Calhoun"/>
    <s v="United States"/>
    <x v="31"/>
    <n v="6342668"/>
    <s v="Camp Hill"/>
    <n v="101"/>
    <n v="82.4"/>
    <n v="7467584.7743431209"/>
    <x v="0"/>
  </r>
  <r>
    <s v="Mr. Baseball"/>
    <x v="0"/>
    <x v="0"/>
    <n v="1992"/>
    <s v="October 2, 1992 (United States)"/>
    <x v="40"/>
    <n v="10000"/>
    <s v="Fred Schepisi"/>
    <s v="Theo Pelletier"/>
    <s v="Tom Selleck"/>
    <s v="United States"/>
    <x v="28"/>
    <n v="20883046"/>
    <s v="DENTSU Music And Entertainment"/>
    <n v="108"/>
    <n v="140.30000000000001"/>
    <n v="35929215.788819879"/>
    <x v="0"/>
  </r>
  <r>
    <s v="Mr. Popper's Penguins"/>
    <x v="1"/>
    <x v="0"/>
    <n v="2011"/>
    <s v="June 17, 2011 (United States)"/>
    <x v="40"/>
    <n v="91000"/>
    <s v="Mark Waters"/>
    <s v="Sean Anders"/>
    <s v="Jim Carrey"/>
    <s v="United States"/>
    <x v="79"/>
    <n v="187361754"/>
    <s v="Twentieth Century Fox"/>
    <n v="94"/>
    <n v="224.9"/>
    <n v="591597165.2207253"/>
    <x v="0"/>
  </r>
  <r>
    <s v="Murphy's Law"/>
    <x v="2"/>
    <x v="1"/>
    <n v="1986"/>
    <s v="April 18, 1986 (United States)"/>
    <x v="40"/>
    <n v="5100"/>
    <s v="J. Lee Thompson"/>
    <s v="Gail Morgan Hickman"/>
    <s v="Charles Bronson"/>
    <s v="United States"/>
    <x v="14"/>
    <n v="9947631"/>
    <s v="Cannon Group"/>
    <n v="100"/>
    <n v="109.6"/>
    <n v="12789211.669620253"/>
    <x v="0"/>
  </r>
  <r>
    <s v="My Big Fat Greek Wedding 2"/>
    <x v="0"/>
    <x v="0"/>
    <n v="2016"/>
    <s v="March 25, 2016 (United States)"/>
    <x v="40"/>
    <n v="29000"/>
    <s v="Kirk Jones"/>
    <s v="Nia Vardalos"/>
    <s v="Nia Vardalos"/>
    <s v="United States"/>
    <x v="40"/>
    <n v="90632641"/>
    <s v="Gold Circle Films"/>
    <n v="94"/>
    <n v="240"/>
    <n v="136982964.84474206"/>
    <x v="0"/>
  </r>
  <r>
    <s v="My Cousin Rachel"/>
    <x v="0"/>
    <x v="2"/>
    <n v="2017"/>
    <s v="June 9, 2017 (United States)"/>
    <x v="40"/>
    <n v="18000"/>
    <s v="Roger Michell"/>
    <s v="Roger Michell"/>
    <s v="Rachel Weisz"/>
    <s v="United Kingdom"/>
    <x v="1"/>
    <n v="9200168"/>
    <s v="Fox Searchlight Pictures"/>
    <n v="106"/>
    <n v="245.1"/>
    <n v="11843224.290663287"/>
    <x v="1"/>
  </r>
  <r>
    <s v="My Little Pony: The Movie"/>
    <x v="5"/>
    <x v="5"/>
    <n v="1986"/>
    <s v="June 6, 1986 (United States)"/>
    <x v="40"/>
    <n v="2500"/>
    <s v="Directors"/>
    <s v="George Arthur Bloom"/>
    <s v="Danny DeVito"/>
    <s v="United States"/>
    <x v="1"/>
    <n v="5958456"/>
    <s v="Sunbow Productions"/>
    <n v="86"/>
    <n v="109.6"/>
    <n v="12250617.700404858"/>
    <x v="1"/>
  </r>
  <r>
    <s v="My Science Project"/>
    <x v="1"/>
    <x v="1"/>
    <n v="1985"/>
    <s v="August 9, 1985 (United States)"/>
    <x v="40"/>
    <n v="5500"/>
    <s v="Jonathan R. Betuel"/>
    <s v="Jonathan R. Betuel"/>
    <s v="John Stockwell"/>
    <s v="United States"/>
    <x v="1"/>
    <n v="4122748"/>
    <s v="Touchstone Pictures"/>
    <n v="94"/>
    <n v="107.6"/>
    <n v="5307145.3975496413"/>
    <x v="1"/>
  </r>
  <r>
    <s v="Mystery Date"/>
    <x v="0"/>
    <x v="0"/>
    <n v="1991"/>
    <s v="August 16, 1991 (United States)"/>
    <x v="40"/>
    <n v="2700"/>
    <s v="Jonathan Wacks"/>
    <s v="Parker Bennett"/>
    <s v="Ethan Hawke"/>
    <s v="United States"/>
    <x v="20"/>
    <n v="6166819"/>
    <s v="Orion Pictures"/>
    <n v="97"/>
    <n v="136.19999999999999"/>
    <n v="10444856.861033907"/>
    <x v="0"/>
  </r>
  <r>
    <s v="Naked Killer"/>
    <x v="2"/>
    <x v="1"/>
    <n v="1992"/>
    <s v="August 4, 1995 (United States)"/>
    <x v="40"/>
    <n v="2200"/>
    <s v="Clarence Fok"/>
    <s v="Jing Wong"/>
    <s v="Chingmy Yau"/>
    <s v="Hong Kong"/>
    <x v="1"/>
    <m/>
    <s v="Wong Jing's Workshop Ltd."/>
    <n v="89"/>
    <n v="140.30000000000001"/>
    <s v="Missing"/>
    <x v="1"/>
  </r>
  <r>
    <s v="Night at the Museum: Battle of the Smithsonian"/>
    <x v="1"/>
    <x v="3"/>
    <n v="2009"/>
    <s v="May 22, 2009 (United States)"/>
    <x v="40"/>
    <n v="183000"/>
    <s v="Shawn Levy"/>
    <s v="Robert Ben Garant"/>
    <s v="Ben Stiller"/>
    <s v="United States"/>
    <x v="60"/>
    <n v="413106170"/>
    <s v="Twentieth Century Fox"/>
    <n v="105"/>
    <n v="214.5"/>
    <n v="492270043.01525229"/>
    <x v="0"/>
  </r>
  <r>
    <s v="Nights in Rodanthe"/>
    <x v="0"/>
    <x v="2"/>
    <n v="2008"/>
    <s v="September 26, 2008 (United States)"/>
    <x v="40"/>
    <n v="24000"/>
    <s v="George C. Wolfe"/>
    <s v="Ann Peacock"/>
    <s v="Diane Lane"/>
    <s v="United States"/>
    <x v="8"/>
    <n v="84375346"/>
    <s v="Warner Bros."/>
    <n v="97"/>
    <n v="215.3"/>
    <n v="108477501.79831225"/>
    <x v="0"/>
  </r>
  <r>
    <s v="Nim's Island"/>
    <x v="1"/>
    <x v="3"/>
    <n v="2008"/>
    <s v="April 4, 2008 (United States)"/>
    <x v="40"/>
    <n v="34000"/>
    <s v="Jennifer Flackett"/>
    <s v="Joseph Kwong"/>
    <s v="Jodie Foster"/>
    <s v="United States"/>
    <x v="92"/>
    <n v="100104565"/>
    <s v="Walden Media"/>
    <n v="96"/>
    <n v="215.3"/>
    <n v="169548976.96220121"/>
    <x v="0"/>
  </r>
  <r>
    <s v="No One Lives"/>
    <x v="2"/>
    <x v="4"/>
    <n v="2012"/>
    <s v="May 10, 2013 (United States)"/>
    <x v="40"/>
    <n v="20000"/>
    <s v="RyÃ»hei Kitamura"/>
    <s v="David Cohen"/>
    <s v="Luke Evans"/>
    <s v="United States"/>
    <x v="217"/>
    <n v="1048704"/>
    <s v="Milk &amp; Media"/>
    <n v="86"/>
    <n v="229.6"/>
    <n v="3311296.4642487043"/>
    <x v="0"/>
  </r>
  <r>
    <s v="Not Fade Away"/>
    <x v="2"/>
    <x v="2"/>
    <n v="2012"/>
    <s v="July 19, 2013 (Turkey)"/>
    <x v="40"/>
    <n v="4400"/>
    <s v="David Chase"/>
    <s v="David Chase"/>
    <s v="John Magaro"/>
    <s v="United States"/>
    <x v="0"/>
    <n v="636399"/>
    <s v="Chase Films"/>
    <n v="112"/>
    <n v="229.6"/>
    <n v="1163930.2238895558"/>
    <x v="0"/>
  </r>
  <r>
    <s v="Nuns on the Run"/>
    <x v="0"/>
    <x v="0"/>
    <n v="1990"/>
    <s v="March 30, 1990 (United States)"/>
    <x v="40"/>
    <n v="7700"/>
    <s v="Jonathan Lynn"/>
    <s v="Jonathan Lynn"/>
    <s v="Eric Idle"/>
    <s v="United Kingdom"/>
    <x v="1"/>
    <n v="10959015"/>
    <s v="HandMade Films"/>
    <n v="89"/>
    <n v="130.69999999999999"/>
    <n v="13913382.793749999"/>
    <x v="1"/>
  </r>
  <r>
    <s v="Opportunity Knocks"/>
    <x v="0"/>
    <x v="0"/>
    <n v="1990"/>
    <s v="March 30, 1990 (United States)"/>
    <x v="40"/>
    <n v="2900"/>
    <s v="Donald Petrie"/>
    <s v="Mitchel Katlin"/>
    <s v="Dana Carvey"/>
    <s v="United States"/>
    <x v="1"/>
    <n v="11359129"/>
    <s v="Imagine Films Entertainment"/>
    <n v="103"/>
    <n v="130.69999999999999"/>
    <n v="31579622.320255477"/>
    <x v="1"/>
  </r>
  <r>
    <s v="Overboard"/>
    <x v="0"/>
    <x v="0"/>
    <n v="2018"/>
    <s v="May 4, 2018 (United States)"/>
    <x v="40"/>
    <n v="36000"/>
    <s v="Rob Greenberg"/>
    <s v="Bob Fisher"/>
    <s v="Eugenio Derbez"/>
    <s v="United States"/>
    <x v="2"/>
    <n v="91244913"/>
    <s v="Metro-Goldwyn-Mayer (MGM)"/>
    <n v="112"/>
    <n v="251.1"/>
    <n v="244738776.33010563"/>
    <x v="0"/>
  </r>
  <r>
    <s v="Oviri"/>
    <x v="2"/>
    <x v="7"/>
    <n v="1986"/>
    <s v="September 5, 1986 (Denmark)"/>
    <x v="40"/>
    <n v="367"/>
    <s v="Henning Carlsen"/>
    <s v="Henning Carlsen"/>
    <s v="Donald Sutherland"/>
    <s v="Denmark"/>
    <x v="1"/>
    <n v="583800"/>
    <s v="CamÃ©ras Continentales"/>
    <n v="90"/>
    <n v="109.6"/>
    <n v="1565879.0492957747"/>
    <x v="1"/>
  </r>
  <r>
    <s v="Parental Guidance"/>
    <x v="1"/>
    <x v="0"/>
    <n v="2012"/>
    <s v="December 25, 2012 (United States)"/>
    <x v="40"/>
    <n v="25000"/>
    <s v="Andy Fickman"/>
    <s v="Lisa Addario"/>
    <s v="Billy Crystal"/>
    <s v="United States"/>
    <x v="13"/>
    <n v="119772232"/>
    <s v="Twentieth Century Fox"/>
    <n v="105"/>
    <n v="229.6"/>
    <n v="267948598.31424376"/>
    <x v="0"/>
  </r>
  <r>
    <s v="Pathology"/>
    <x v="2"/>
    <x v="6"/>
    <n v="2008"/>
    <s v="April 11, 2008 (United Kingdom)"/>
    <x v="40"/>
    <n v="32000"/>
    <s v="Marc SchÃ¶lermann"/>
    <s v="Mark Neveldine"/>
    <s v="Alyssa Milano"/>
    <s v="United States"/>
    <x v="42"/>
    <n v="3234706"/>
    <s v="Metro-Goldwyn-Mayer (MGM)"/>
    <n v="95"/>
    <n v="215.3"/>
    <n v="4754534.096478533"/>
    <x v="0"/>
  </r>
  <r>
    <s v="Planes: Fire &amp; Rescue"/>
    <x v="1"/>
    <x v="5"/>
    <n v="2014"/>
    <s v="July 18, 2014 (United States)"/>
    <x v="40"/>
    <n v="17000"/>
    <s v="Roberts Gannaway"/>
    <s v="Roberts Gannaway"/>
    <s v="Dane Cook"/>
    <s v="United States"/>
    <x v="24"/>
    <n v="146965787"/>
    <s v="Disneytoon Studios"/>
    <n v="83"/>
    <n v="236.7"/>
    <n v="293835139.7565617"/>
    <x v="0"/>
  </r>
  <r>
    <s v="Planet 51"/>
    <x v="1"/>
    <x v="5"/>
    <n v="2009"/>
    <s v="November 20, 2009 (United States)"/>
    <x v="40"/>
    <n v="52000"/>
    <s v="Jorge Blanco"/>
    <s v="Joe Stillman"/>
    <s v="Dwayne Johnson"/>
    <s v="Spain"/>
    <x v="19"/>
    <n v="105647102"/>
    <s v="TriStar Pictures"/>
    <n v="91"/>
    <n v="214.5"/>
    <n v="143133268.0275678"/>
    <x v="0"/>
  </r>
  <r>
    <s v="Plenty"/>
    <x v="2"/>
    <x v="2"/>
    <n v="1985"/>
    <s v="September 20, 1985 (United States)"/>
    <x v="40"/>
    <n v="2800"/>
    <s v="Fred Schepisi"/>
    <s v="David Hare"/>
    <s v="Meryl Streep"/>
    <s v="United Kingdom"/>
    <x v="20"/>
    <n v="6148000"/>
    <s v="Pressman Productions"/>
    <n v="121"/>
    <n v="107.6"/>
    <n v="18808188.755020078"/>
    <x v="0"/>
  </r>
  <r>
    <s v="Poms"/>
    <x v="0"/>
    <x v="0"/>
    <n v="2019"/>
    <s v="May 10, 2019 (United States)"/>
    <x v="40"/>
    <n v="4700"/>
    <s v="Zara Hayes"/>
    <s v="Zara Hayes"/>
    <s v="Diane Keaton"/>
    <s v="United Kingdom"/>
    <x v="20"/>
    <n v="16418218"/>
    <s v="Entertainment One"/>
    <n v="90"/>
    <n v="255.7"/>
    <n v="23322289.158974357"/>
    <x v="0"/>
  </r>
  <r>
    <s v="Princess Caraboo"/>
    <x v="1"/>
    <x v="0"/>
    <n v="1994"/>
    <s v="September 16, 1994 (United States)"/>
    <x v="40"/>
    <n v="2500"/>
    <s v="Michael Austin"/>
    <s v="Michael Austin"/>
    <s v="Phoebe Cates"/>
    <s v="United Kingdom"/>
    <x v="1"/>
    <n v="3062530"/>
    <s v="Ardican Films"/>
    <n v="97"/>
    <n v="148.19999999999999"/>
    <n v="3716260.0199123854"/>
    <x v="1"/>
  </r>
  <r>
    <s v="Pushing Tin"/>
    <x v="2"/>
    <x v="0"/>
    <n v="1999"/>
    <s v="April 23, 1999 (United States)"/>
    <x v="40"/>
    <n v="29000"/>
    <s v="Mike Newell"/>
    <s v="Darcy Frey"/>
    <s v="John Cusack"/>
    <s v="United States"/>
    <x v="135"/>
    <n v="8408835"/>
    <s v="3 Miles Apart Productions Ltd."/>
    <n v="124"/>
    <n v="166.6"/>
    <n v="11392494.550911514"/>
    <x v="0"/>
  </r>
  <r>
    <s v="Raising Helen"/>
    <x v="0"/>
    <x v="0"/>
    <n v="2004"/>
    <s v="May 28, 2004 (United States)"/>
    <x v="40"/>
    <n v="36000"/>
    <s v="Garry Marshall"/>
    <s v="Patrick J. Clifton"/>
    <s v="Kate Hudson"/>
    <s v="United States"/>
    <x v="24"/>
    <n v="49718611"/>
    <s v="Touchstone Pictures"/>
    <n v="119"/>
    <n v="188.9"/>
    <n v="67359985.645620272"/>
    <x v="0"/>
  </r>
  <r>
    <s v="Razorback"/>
    <x v="2"/>
    <x v="4"/>
    <n v="1984"/>
    <s v="November 16, 1984 (United States)"/>
    <x v="40"/>
    <n v="6100"/>
    <s v="Russell Mulcahy"/>
    <s v="Everett De Roche"/>
    <s v="Gregory Harrison"/>
    <s v="Australia"/>
    <x v="1"/>
    <n v="150463"/>
    <s v="UAA Films"/>
    <n v="95"/>
    <n v="103.9"/>
    <n v="460301.968875502"/>
    <x v="1"/>
  </r>
  <r>
    <s v="Righteous Kill"/>
    <x v="2"/>
    <x v="6"/>
    <n v="2008"/>
    <s v="September 12, 2008 (United States)"/>
    <x v="40"/>
    <n v="86000"/>
    <s v="Jon Avnet"/>
    <s v="Russell Gewirtz"/>
    <s v="Robert De Niro"/>
    <s v="United States"/>
    <x v="48"/>
    <n v="79498846"/>
    <s v="Millennium Films"/>
    <n v="101"/>
    <n v="215.3"/>
    <n v="233140504.10202113"/>
    <x v="0"/>
  </r>
  <r>
    <s v="Rock Dog"/>
    <x v="1"/>
    <x v="5"/>
    <n v="2016"/>
    <s v="February 24, 2017 (United States)"/>
    <x v="40"/>
    <n v="4900"/>
    <s v="Ash Brannon"/>
    <s v="Ash Brannon"/>
    <s v="Luke Wilson"/>
    <s v="China"/>
    <x v="48"/>
    <n v="23157646"/>
    <s v="Summit Premiere"/>
    <n v="90"/>
    <n v="240"/>
    <n v="34038276.585624695"/>
    <x v="0"/>
  </r>
  <r>
    <s v="S.W.A.T."/>
    <x v="0"/>
    <x v="1"/>
    <n v="2003"/>
    <s v="August 8, 2003 (United States)"/>
    <x v="40"/>
    <n v="141000"/>
    <s v="Clark Johnson"/>
    <s v="Robert Hamner"/>
    <s v="Samuel L. Jackson"/>
    <s v="United States"/>
    <x v="65"/>
    <n v="207725639"/>
    <s v="Columbia Pictures"/>
    <n v="117"/>
    <n v="184"/>
    <n v="267063300.43586498"/>
    <x v="0"/>
  </r>
  <r>
    <s v="Sahara"/>
    <x v="0"/>
    <x v="1"/>
    <n v="2005"/>
    <s v="April 8, 2005 (United States)"/>
    <x v="40"/>
    <n v="94000"/>
    <s v="Breck Eisner"/>
    <s v="Clive Cussler"/>
    <s v="Matthew McConaughey"/>
    <s v="United Kingdom"/>
    <x v="99"/>
    <n v="119240351"/>
    <s v="Paramount Pictures"/>
    <n v="124"/>
    <n v="195.3"/>
    <n v="197459429.07445651"/>
    <x v="0"/>
  </r>
  <r>
    <s v="Saw VI"/>
    <x v="2"/>
    <x v="4"/>
    <n v="2009"/>
    <s v="October 23, 2009 (United States)"/>
    <x v="40"/>
    <n v="105000"/>
    <s v="Kevin Greutert"/>
    <s v="Patrick Melton"/>
    <s v="Tobin Bell"/>
    <s v="Canada"/>
    <x v="73"/>
    <n v="68234154"/>
    <s v="Twisted Pictures"/>
    <n v="90"/>
    <n v="214.5"/>
    <n v="90552903.849303126"/>
    <x v="0"/>
  </r>
  <r>
    <s v="Scenes from the Class Struggle in Beverly Hills"/>
    <x v="2"/>
    <x v="0"/>
    <n v="1989"/>
    <s v="July 1989 (United States)"/>
    <x v="40"/>
    <n v="1200"/>
    <s v="Paul Bartel"/>
    <s v="Paul Bartel"/>
    <s v="Jacqueline Bisset"/>
    <s v="United States"/>
    <x v="1"/>
    <n v="2156471"/>
    <s v="North Street Films"/>
    <n v="103"/>
    <n v="124"/>
    <n v="3815776.5023228806"/>
    <x v="1"/>
  </r>
  <r>
    <s v="School Daze"/>
    <x v="2"/>
    <x v="0"/>
    <n v="1988"/>
    <s v="February 12, 1988 (United States)"/>
    <x v="40"/>
    <n v="6700"/>
    <s v="Spike Lee"/>
    <s v="Spike Lee"/>
    <s v="Laurence Fishburne"/>
    <s v="United States"/>
    <x v="30"/>
    <n v="14545844"/>
    <s v="Columbia Pictures"/>
    <n v="121"/>
    <n v="118.3"/>
    <n v="29082143.482939631"/>
    <x v="0"/>
  </r>
  <r>
    <s v="Shaft"/>
    <x v="2"/>
    <x v="1"/>
    <n v="2000"/>
    <s v="June 16, 2000 (United States)"/>
    <x v="40"/>
    <n v="75000"/>
    <s v="John Singleton"/>
    <s v="Ernest Tidyman"/>
    <s v="Samuel L. Jackson"/>
    <s v="Germany"/>
    <x v="12"/>
    <n v="107626125"/>
    <s v="Paramount Pictures"/>
    <n v="99"/>
    <n v="172.2"/>
    <n v="173603389.55796716"/>
    <x v="0"/>
  </r>
  <r>
    <s v="Shakedown"/>
    <x v="2"/>
    <x v="1"/>
    <n v="1988"/>
    <s v="May 6, 1988 (United States)"/>
    <x v="40"/>
    <n v="3000"/>
    <s v="James Glickenhaus"/>
    <s v="James Glickenhaus"/>
    <s v="Peter Weller"/>
    <s v="United States"/>
    <x v="14"/>
    <n v="10068039"/>
    <s v="Shapiro-Glickenhaus Entertainment"/>
    <n v="97"/>
    <n v="118.3"/>
    <n v="15216922.040178573"/>
    <x v="0"/>
  </r>
  <r>
    <s v="Shark Tale"/>
    <x v="1"/>
    <x v="5"/>
    <n v="2004"/>
    <s v="October 1, 2004 (United States)"/>
    <x v="40"/>
    <n v="171000"/>
    <s v="Bibo Bergeron"/>
    <s v="Michael J. Wilson"/>
    <s v="Will Smith"/>
    <s v="United States"/>
    <x v="71"/>
    <n v="374583879"/>
    <s v="DreamWorks Animation"/>
    <n v="90"/>
    <n v="188.9"/>
    <n v="497106741.86106271"/>
    <x v="0"/>
  </r>
  <r>
    <s v="She's the One"/>
    <x v="2"/>
    <x v="0"/>
    <n v="1996"/>
    <s v="August 23, 1996 (United States)"/>
    <x v="40"/>
    <n v="17000"/>
    <s v="Edward Burns"/>
    <s v="Edward Burns"/>
    <s v="Edward Burns"/>
    <s v="United States"/>
    <x v="117"/>
    <n v="9538948"/>
    <s v="Good Machine"/>
    <n v="96"/>
    <n v="156.9"/>
    <n v="17446083.166866746"/>
    <x v="0"/>
  </r>
  <r>
    <s v="Sisters"/>
    <x v="2"/>
    <x v="0"/>
    <n v="2015"/>
    <s v="December 18, 2015 (United States)"/>
    <x v="40"/>
    <n v="64000"/>
    <s v="Jason Moore"/>
    <s v="Paula Pell"/>
    <s v="Amy Poehler"/>
    <s v="United States"/>
    <x v="8"/>
    <n v="105011053"/>
    <s v="Little Stranger"/>
    <n v="118"/>
    <n v="237"/>
    <n v="148615271.01300511"/>
    <x v="0"/>
  </r>
  <r>
    <s v="Sky Captain and the World of Tomorrow"/>
    <x v="1"/>
    <x v="1"/>
    <n v="2004"/>
    <s v="September 17, 2004 (United States)"/>
    <x v="40"/>
    <n v="83000"/>
    <s v="Kerry Conran"/>
    <s v="Kerry Conran"/>
    <s v="Gwyneth Paltrow"/>
    <s v="United States"/>
    <x v="19"/>
    <n v="57947036"/>
    <s v="Paramount Pictures"/>
    <n v="106"/>
    <n v="188.9"/>
    <n v="135091521.57000765"/>
    <x v="0"/>
  </r>
  <r>
    <s v="Smurfs: The Lost Village"/>
    <x v="1"/>
    <x v="5"/>
    <n v="2017"/>
    <s v="April 7, 2017 (United States)"/>
    <x v="40"/>
    <n v="19000"/>
    <s v="Kelly Asbury"/>
    <s v="Stacey Harman"/>
    <s v="Demi Lovato"/>
    <s v="United States"/>
    <x v="48"/>
    <n v="197183546"/>
    <s v="Walt Disney Animation Studios"/>
    <n v="90"/>
    <n v="245.1"/>
    <n v="267149072.7710093"/>
    <x v="0"/>
  </r>
  <r>
    <s v="Snake Eyes"/>
    <x v="2"/>
    <x v="6"/>
    <n v="1998"/>
    <s v="August 7, 1998 (United States)"/>
    <x v="40"/>
    <n v="77000"/>
    <s v="Brian De Palma"/>
    <s v="Brian De Palma"/>
    <s v="Nicolas Cage"/>
    <s v="United States"/>
    <x v="7"/>
    <n v="103891409"/>
    <s v="Paramount Pictures"/>
    <n v="98"/>
    <n v="163"/>
    <n v="167579207.63525674"/>
    <x v="0"/>
  </r>
  <r>
    <s v="Soldier"/>
    <x v="2"/>
    <x v="1"/>
    <n v="1998"/>
    <s v="October 23, 1998 (United States)"/>
    <x v="40"/>
    <n v="53000"/>
    <s v="Paul W.S. Anderson"/>
    <s v="David Webb Peoples"/>
    <s v="Kurt Russell"/>
    <s v="United States"/>
    <x v="48"/>
    <n v="14594226"/>
    <s v="Warner Bros."/>
    <n v="99"/>
    <n v="163"/>
    <n v="31695371.790449034"/>
    <x v="0"/>
  </r>
  <r>
    <s v="Speed Racer"/>
    <x v="1"/>
    <x v="1"/>
    <n v="2008"/>
    <s v="May 9, 2008 (United States)"/>
    <x v="40"/>
    <n v="70000"/>
    <s v="Lana Wachowski"/>
    <s v="Lilly Wachowski"/>
    <s v="Emile Hirsch"/>
    <s v="United States"/>
    <x v="66"/>
    <n v="93945766"/>
    <s v="Warner Bros."/>
    <n v="135"/>
    <n v="215.3"/>
    <n v="175615183.43680981"/>
    <x v="0"/>
  </r>
  <r>
    <s v="Squanto: A Warrior's Tale"/>
    <x v="1"/>
    <x v="3"/>
    <n v="1994"/>
    <s v="October 28, 1994 (United States)"/>
    <x v="40"/>
    <n v="1100"/>
    <s v="Xavier Koller"/>
    <s v="Darlene Craviotto"/>
    <s v="Adam Beach"/>
    <s v="United States"/>
    <x v="218"/>
    <n v="3342223"/>
    <s v="Walt Disney Pictures"/>
    <n v="102"/>
    <n v="148.19999999999999"/>
    <n v="7047580.26366782"/>
    <x v="0"/>
  </r>
  <r>
    <s v="Step Up All in"/>
    <x v="0"/>
    <x v="2"/>
    <n v="2014"/>
    <s v="August 8, 2014 (United States)"/>
    <x v="40"/>
    <n v="33000"/>
    <s v="Trish Sie"/>
    <s v="Duane Adler"/>
    <s v="Ryan Guzman"/>
    <s v="United States"/>
    <x v="37"/>
    <n v="86165646"/>
    <s v="Summit Entertainment"/>
    <n v="112"/>
    <n v="236.7"/>
    <n v="142688436.60978261"/>
    <x v="0"/>
  </r>
  <r>
    <s v="Stone Cold"/>
    <x v="2"/>
    <x v="1"/>
    <n v="1991"/>
    <s v="May 17, 1991 (United States)"/>
    <x v="40"/>
    <n v="7300"/>
    <s v="Craig R. Baxley"/>
    <s v="Walter Doniger"/>
    <s v="Brian Bosworth"/>
    <s v="United States"/>
    <x v="21"/>
    <n v="9151887"/>
    <s v="Stone Group Pictures"/>
    <n v="92"/>
    <n v="136.19999999999999"/>
    <n v="18297768.824803147"/>
    <x v="0"/>
  </r>
  <r>
    <s v="Sucker Punch"/>
    <x v="0"/>
    <x v="1"/>
    <n v="2011"/>
    <s v="March 25, 2011 (United States)"/>
    <x v="40"/>
    <n v="235000"/>
    <s v="Zack Snyder"/>
    <s v="Zack Snyder"/>
    <s v="Emily Browning"/>
    <s v="United States"/>
    <x v="210"/>
    <n v="89792502"/>
    <s v="Warner Bros."/>
    <n v="110"/>
    <n v="224.9"/>
    <n v="240843092.95246479"/>
    <x v="0"/>
  </r>
  <r>
    <s v="Sunrise in Heaven"/>
    <x v="3"/>
    <x v="2"/>
    <n v="2019"/>
    <s v="April 9, 2019 (United States)"/>
    <x v="40"/>
    <n v="871"/>
    <s v="Waymon Boone"/>
    <s v="Dan Benamor"/>
    <s v="Caylee Cowan"/>
    <s v="United States"/>
    <x v="83"/>
    <m/>
    <s v="Nasser Group"/>
    <n v="85"/>
    <n v="255.7"/>
    <s v="Missing"/>
    <x v="1"/>
  </r>
  <r>
    <s v="Superman Returns"/>
    <x v="0"/>
    <x v="1"/>
    <n v="2006"/>
    <s v="June 28, 2006 (United States)"/>
    <x v="40"/>
    <n v="274000"/>
    <s v="Bryan Singer"/>
    <s v="Michael Dougherty"/>
    <s v="Brandon Routh"/>
    <s v="United States"/>
    <x v="219"/>
    <n v="391081192"/>
    <s v="Warner Bros."/>
    <n v="154"/>
    <n v="201.6"/>
    <n v="466024400.47868598"/>
    <x v="0"/>
  </r>
  <r>
    <s v="Taken 3"/>
    <x v="0"/>
    <x v="1"/>
    <n v="2014"/>
    <s v="January 9, 2015 (United States)"/>
    <x v="40"/>
    <n v="183000"/>
    <s v="Olivier Megaton"/>
    <s v="Luc Besson"/>
    <s v="Liam Neeson"/>
    <s v="France"/>
    <x v="64"/>
    <n v="326479141"/>
    <s v="EuropaCorp"/>
    <n v="108"/>
    <n v="236.7"/>
    <n v="420271205.16561049"/>
    <x v="0"/>
  </r>
  <r>
    <s v="Talent for the Game"/>
    <x v="1"/>
    <x v="2"/>
    <n v="1991"/>
    <s v="June 28, 1991 (United Kingdom)"/>
    <x v="40"/>
    <n v="796"/>
    <s v="Robert M. Young"/>
    <s v="David Himmelstein"/>
    <s v="Edward James Olmos"/>
    <s v="United States"/>
    <x v="1"/>
    <n v="336396"/>
    <s v="Paramount Pictures"/>
    <n v="91"/>
    <n v="136.19999999999999"/>
    <n v="494451.81476121559"/>
    <x v="1"/>
  </r>
  <r>
    <s v="Teenage Mutant Ninja Turtles II: The Secret of the Ooze"/>
    <x v="1"/>
    <x v="1"/>
    <n v="1991"/>
    <s v="March 22, 1991 (United States)"/>
    <x v="40"/>
    <n v="53000"/>
    <s v="Michael Pressman"/>
    <s v="Kevin Eastman"/>
    <s v="Paige Turco"/>
    <s v="United States"/>
    <x v="13"/>
    <n v="78656813"/>
    <s v="Golden Harvest Company"/>
    <n v="88"/>
    <n v="136.19999999999999"/>
    <n v="95446957.073277578"/>
    <x v="0"/>
  </r>
  <r>
    <s v="Teenage Mutant Ninja Turtles: Out of the Shadows"/>
    <x v="0"/>
    <x v="1"/>
    <n v="2016"/>
    <s v="June 3, 2016 (United States)"/>
    <x v="40"/>
    <n v="87000"/>
    <s v="Dave Green"/>
    <s v="Josh Appelbaum"/>
    <s v="Megan Fox"/>
    <s v="United States"/>
    <x v="124"/>
    <n v="245623848"/>
    <s v="Paramount Pictures"/>
    <n v="112"/>
    <n v="240"/>
    <n v="416017712.5380767"/>
    <x v="0"/>
  </r>
  <r>
    <s v="Texasville"/>
    <x v="2"/>
    <x v="2"/>
    <n v="1990"/>
    <s v="September 28, 1990 (United States)"/>
    <x v="40"/>
    <n v="2500"/>
    <s v="Peter Bogdanovich"/>
    <s v="Larry McMurtry"/>
    <s v="Jeff Bridges"/>
    <s v="United States"/>
    <x v="1"/>
    <n v="2268181"/>
    <s v="Cine-Source"/>
    <n v="123"/>
    <n v="130.69999999999999"/>
    <n v="3756058.4277173914"/>
    <x v="1"/>
  </r>
  <r>
    <s v="That's Life!"/>
    <x v="0"/>
    <x v="0"/>
    <n v="1986"/>
    <s v="October 10, 1986 (United States)"/>
    <x v="40"/>
    <n v="1400"/>
    <s v="Blake Edwards"/>
    <s v="Milton Wexler"/>
    <s v="Jack Lemmon"/>
    <s v="United States"/>
    <x v="1"/>
    <n v="4079895"/>
    <s v="Blake Edwards"/>
    <n v="102"/>
    <n v="109.6"/>
    <n v="7745445.5233644862"/>
    <x v="1"/>
  </r>
  <r>
    <s v="The Alamo"/>
    <x v="0"/>
    <x v="2"/>
    <n v="2004"/>
    <s v="April 9, 2004 (United States)"/>
    <x v="40"/>
    <n v="20000"/>
    <s v="John Lee Hancock"/>
    <s v="Leslie Bohem"/>
    <s v="Dennis Quaid"/>
    <s v="United States"/>
    <x v="220"/>
    <n v="25819961"/>
    <s v="Touchstone Pictures"/>
    <n v="137"/>
    <n v="188.9"/>
    <n v="51622979.7683727"/>
    <x v="0"/>
  </r>
  <r>
    <s v="The Amityville Horror"/>
    <x v="2"/>
    <x v="4"/>
    <n v="2005"/>
    <s v="April 15, 2005 (United States)"/>
    <x v="40"/>
    <n v="107000"/>
    <s v="Andrew Douglas"/>
    <s v="Scott Kosar"/>
    <s v="Ryan Reynolds"/>
    <s v="United States"/>
    <x v="27"/>
    <n v="107516369"/>
    <s v="Metro-Goldwyn-Mayer (MGM)"/>
    <n v="90"/>
    <n v="195.3"/>
    <n v="233501337.37918743"/>
    <x v="0"/>
  </r>
  <r>
    <s v="The Best Little Whorehouse in Texas"/>
    <x v="2"/>
    <x v="0"/>
    <n v="1982"/>
    <s v="July 23, 1982 (United States)"/>
    <x v="40"/>
    <n v="10000"/>
    <s v="Colin Higgins"/>
    <s v="Larry L. King"/>
    <s v="Burt Reynolds"/>
    <s v="United States"/>
    <x v="46"/>
    <n v="69701637"/>
    <s v="Universal Pictures"/>
    <n v="114"/>
    <n v="96.5"/>
    <n v="155933104.2136564"/>
    <x v="0"/>
  </r>
  <r>
    <s v="The Best of Times"/>
    <x v="0"/>
    <x v="0"/>
    <n v="1986"/>
    <s v="January 31, 1986 (United States)"/>
    <x v="40"/>
    <n v="6800"/>
    <s v="Roger Spottiswoode"/>
    <s v="Ron Shelton"/>
    <s v="Robin Williams"/>
    <s v="United States"/>
    <x v="2"/>
    <n v="7817314"/>
    <s v="Cinema Group Ventures"/>
    <n v="104"/>
    <n v="109.6"/>
    <n v="9718219.4035087712"/>
    <x v="0"/>
  </r>
  <r>
    <s v="The Black Stallion Returns"/>
    <x v="1"/>
    <x v="3"/>
    <n v="1983"/>
    <s v="March 25, 1983 (United States)"/>
    <x v="40"/>
    <n v="2100"/>
    <s v="Robert Dalva"/>
    <s v="Walter Farley"/>
    <s v="Kelly Reno"/>
    <s v="United States"/>
    <x v="1"/>
    <n v="12049514"/>
    <s v="Zoetrope Studios"/>
    <n v="103"/>
    <n v="99.6"/>
    <n v="19953733.23804348"/>
    <x v="1"/>
  </r>
  <r>
    <s v="The Boy"/>
    <x v="0"/>
    <x v="4"/>
    <n v="2016"/>
    <s v="January 22, 2016 (United States)"/>
    <x v="40"/>
    <n v="84000"/>
    <s v="William Brent Bell"/>
    <s v="Stacey Menear"/>
    <s v="Lauren Cohan"/>
    <s v="United States"/>
    <x v="20"/>
    <n v="73929392"/>
    <s v="Lakeshore Entertainment"/>
    <n v="97"/>
    <n v="240"/>
    <n v="98111000.620209053"/>
    <x v="0"/>
  </r>
  <r>
    <s v="The Chamber"/>
    <x v="2"/>
    <x v="6"/>
    <n v="1996"/>
    <s v="October 11, 1996 (United States)"/>
    <x v="40"/>
    <n v="13000"/>
    <s v="James Foley"/>
    <s v="John Grisham"/>
    <s v="Chris O'Donnell"/>
    <s v="United States"/>
    <x v="24"/>
    <n v="22540359"/>
    <s v="Universal Pictures"/>
    <n v="113"/>
    <n v="156.9"/>
    <n v="33130957.005788706"/>
    <x v="0"/>
  </r>
  <r>
    <s v="The Condemned"/>
    <x v="2"/>
    <x v="1"/>
    <n v="2007"/>
    <s v="April 27, 2007 (United States)"/>
    <x v="40"/>
    <n v="51000"/>
    <s v="Scott Wiper"/>
    <s v="Scott Wiper"/>
    <s v="Steve Austin"/>
    <s v="United States"/>
    <x v="1"/>
    <n v="8642858"/>
    <s v="Lionsgate"/>
    <n v="113"/>
    <n v="207.3"/>
    <n v="10299095.942901839"/>
    <x v="1"/>
  </r>
  <r>
    <s v="The Dark Half"/>
    <x v="2"/>
    <x v="4"/>
    <n v="1993"/>
    <s v="April 23, 1993 (United States)"/>
    <x v="40"/>
    <n v="16000"/>
    <s v="George A. Romero"/>
    <s v="Stephen King"/>
    <s v="Timothy Hutton"/>
    <s v="United States"/>
    <x v="10"/>
    <n v="10611160"/>
    <s v="Orion Pictures"/>
    <n v="122"/>
    <n v="144.5"/>
    <n v="23045049.550962221"/>
    <x v="0"/>
  </r>
  <r>
    <s v="The Evil That Men Do"/>
    <x v="2"/>
    <x v="1"/>
    <n v="1984"/>
    <s v="September 21, 1984 (United States)"/>
    <x v="40"/>
    <n v="3600"/>
    <s v="J. Lee Thompson"/>
    <s v="R. Lance Hill"/>
    <s v="Charles Bronson"/>
    <s v="Mexico"/>
    <x v="196"/>
    <n v="13102025"/>
    <s v="Capricorn"/>
    <n v="90"/>
    <n v="103.9"/>
    <n v="16844670.959915612"/>
    <x v="0"/>
  </r>
  <r>
    <s v="The Fast and the Furious: Tokyo Drift"/>
    <x v="0"/>
    <x v="1"/>
    <n v="2006"/>
    <s v="June 16, 2006 (United States)"/>
    <x v="40"/>
    <n v="252000"/>
    <s v="Justin Lin"/>
    <s v="Chris Morgan"/>
    <s v="Lucas Black"/>
    <s v="United States"/>
    <x v="100"/>
    <n v="158964610"/>
    <s v="Universal Pictures"/>
    <n v="104"/>
    <n v="201.6"/>
    <n v="317824912.51312333"/>
    <x v="0"/>
  </r>
  <r>
    <s v="The Golden Child"/>
    <x v="0"/>
    <x v="1"/>
    <n v="1986"/>
    <s v="December 12, 1986 (United States)"/>
    <x v="40"/>
    <n v="53000"/>
    <s v="Michael Ritchie"/>
    <s v="Dennis Feldman"/>
    <s v="Eddie Murphy"/>
    <s v="United States"/>
    <x v="13"/>
    <n v="79817937"/>
    <s v="Paramount Pictures"/>
    <n v="94"/>
    <n v="109.6"/>
    <n v="205583477.63229078"/>
    <x v="0"/>
  </r>
  <r>
    <s v="The Handmaid's Tale"/>
    <x v="2"/>
    <x v="2"/>
    <n v="1990"/>
    <s v="March 9, 1990 (United States)"/>
    <x v="40"/>
    <n v="9100"/>
    <s v="Volker SchlÃ¶ndorff"/>
    <s v="Margaret Atwood"/>
    <s v="Natasha Richardson"/>
    <s v="United States"/>
    <x v="1"/>
    <n v="4960385"/>
    <s v="Bioskop Film"/>
    <n v="108"/>
    <n v="130.69999999999999"/>
    <n v="6297622.1229166668"/>
    <x v="1"/>
  </r>
  <r>
    <s v="The Hotel New Hampshire"/>
    <x v="2"/>
    <x v="0"/>
    <n v="1984"/>
    <s v="March 9, 1984 (United States)"/>
    <x v="40"/>
    <n v="8000"/>
    <s v="Tony Richardson"/>
    <s v="John Irving"/>
    <s v="Rob Lowe"/>
    <s v="United Kingdom"/>
    <x v="80"/>
    <n v="5142858"/>
    <s v="Filmline Productions"/>
    <n v="109"/>
    <n v="103.9"/>
    <n v="13246228.508875739"/>
    <x v="0"/>
  </r>
  <r>
    <s v="The House on Sorority Row"/>
    <x v="2"/>
    <x v="4"/>
    <n v="1982"/>
    <s v="July 28, 1983 (South Korea)"/>
    <x v="40"/>
    <n v="7800"/>
    <s v="Mark Rosman"/>
    <s v="Mark Rosman"/>
    <s v="Kate McNeil"/>
    <s v="United States"/>
    <x v="221"/>
    <n v="10604986"/>
    <s v="VAE Productions"/>
    <n v="91"/>
    <n v="96.5"/>
    <n v="14815860.771205869"/>
    <x v="0"/>
  </r>
  <r>
    <s v="The Hunted"/>
    <x v="2"/>
    <x v="1"/>
    <n v="1995"/>
    <s v="February 24, 1995 (United States)"/>
    <x v="40"/>
    <n v="4900"/>
    <s v="J.F. Lawton"/>
    <s v="J.F. Lawton"/>
    <s v="Christopher Lambert"/>
    <s v="United States"/>
    <x v="0"/>
    <n v="6609661"/>
    <s v="Universal Pictures"/>
    <n v="110"/>
    <n v="152.4"/>
    <n v="17024207.157227386"/>
    <x v="0"/>
  </r>
  <r>
    <s v="The Indian in the Cupboard"/>
    <x v="1"/>
    <x v="2"/>
    <n v="1995"/>
    <s v="July 14, 1995 (United States)"/>
    <x v="40"/>
    <n v="27000"/>
    <s v="Frank Oz"/>
    <s v="Lynne Reid Banks"/>
    <s v="Hal Scardino"/>
    <s v="United States"/>
    <x v="37"/>
    <n v="35656131"/>
    <s v="Columbia Pictures"/>
    <n v="96"/>
    <n v="152.4"/>
    <n v="45268429.64875"/>
    <x v="0"/>
  </r>
  <r>
    <s v="The Jungle Book"/>
    <x v="1"/>
    <x v="3"/>
    <n v="1994"/>
    <s v="December 25, 1994 (United States)"/>
    <x v="40"/>
    <n v="17000"/>
    <s v="Stephen Sommers"/>
    <s v="Rudyard Kipling"/>
    <s v="Jason Scott Lee"/>
    <s v="United States"/>
    <x v="34"/>
    <n v="43229904"/>
    <s v="Vegahom Europe"/>
    <n v="111"/>
    <n v="148.19999999999999"/>
    <n v="93885614.745545253"/>
    <x v="0"/>
  </r>
  <r>
    <s v="The Keeping Room"/>
    <x v="2"/>
    <x v="2"/>
    <n v="2014"/>
    <s v="September 25, 2015 (United States)"/>
    <x v="40"/>
    <n v="6500"/>
    <s v="Daniel Barber"/>
    <s v="Julia Hart"/>
    <s v="Brit Marling"/>
    <s v="United States"/>
    <x v="1"/>
    <n v="73922"/>
    <s v="Gilbert Films"/>
    <n v="95"/>
    <n v="236.7"/>
    <n v="115330.43215565795"/>
    <x v="1"/>
  </r>
  <r>
    <s v="The Kid Who Would Be King"/>
    <x v="1"/>
    <x v="1"/>
    <n v="2019"/>
    <s v="January 25, 2019 (United States)"/>
    <x v="40"/>
    <n v="15000"/>
    <s v="Joe Cornish"/>
    <s v="Joe Cornish"/>
    <s v="Louis Ashbourne Serkis"/>
    <s v="United Kingdom"/>
    <x v="222"/>
    <n v="32140970"/>
    <s v="Big Talk Productions"/>
    <n v="120"/>
    <n v="255.7"/>
    <n v="91016297.016728625"/>
    <x v="0"/>
  </r>
  <r>
    <s v="The Last Song"/>
    <x v="1"/>
    <x v="2"/>
    <n v="2010"/>
    <s v="March 31, 2010 (United States)"/>
    <x v="40"/>
    <n v="83000"/>
    <s v="Julie Anne Robinson"/>
    <s v="Nicholas Sparks"/>
    <s v="Miley Cyrus"/>
    <s v="United States"/>
    <x v="0"/>
    <n v="89137047"/>
    <s v="Touchstone Pictures"/>
    <n v="107"/>
    <n v="218.1"/>
    <n v="126149829.17278217"/>
    <x v="0"/>
  </r>
  <r>
    <s v="The Last Witch Hunter"/>
    <x v="0"/>
    <x v="1"/>
    <n v="2015"/>
    <s v="October 23, 2015 (United States)"/>
    <x v="40"/>
    <n v="98000"/>
    <s v="Breck Eisner"/>
    <s v="Cory Goodman"/>
    <s v="Vin Diesel"/>
    <s v="United States"/>
    <x v="68"/>
    <n v="146936910"/>
    <s v="Summit Entertainment"/>
    <n v="106"/>
    <n v="237"/>
    <n v="215975284.50072357"/>
    <x v="0"/>
  </r>
  <r>
    <s v="The Legend of Zorro"/>
    <x v="1"/>
    <x v="1"/>
    <n v="2005"/>
    <s v="October 28, 2005 (United States)"/>
    <x v="40"/>
    <n v="95000"/>
    <s v="Martin Campbell"/>
    <s v="Roberto Orci"/>
    <s v="Antonio Banderas"/>
    <s v="United States"/>
    <x v="71"/>
    <n v="142400065"/>
    <s v="Columbia Pictures"/>
    <n v="129"/>
    <n v="195.3"/>
    <n v="183077214.36919832"/>
    <x v="0"/>
  </r>
  <r>
    <s v="The Lego Ninjago Movie"/>
    <x v="1"/>
    <x v="5"/>
    <n v="2017"/>
    <s v="September 22, 2017 (United States)"/>
    <x v="40"/>
    <n v="24000"/>
    <s v="Charlie Bean"/>
    <s v="Bob Logan"/>
    <s v="Jackie Chan"/>
    <s v="United States"/>
    <x v="19"/>
    <n v="123081555"/>
    <s v="Animal Logic"/>
    <n v="101"/>
    <n v="245.1"/>
    <n v="198533349.96559024"/>
    <x v="0"/>
  </r>
  <r>
    <s v="The Midnight Meat Train"/>
    <x v="2"/>
    <x v="4"/>
    <n v="2008"/>
    <s v="October 31, 2008 (United Kingdom)"/>
    <x v="40"/>
    <n v="61000"/>
    <s v="RyÃ»hei Kitamura"/>
    <s v="Jeff Buhler"/>
    <s v="Vinnie Jones"/>
    <s v="United States"/>
    <x v="10"/>
    <n v="3534313"/>
    <s v="Lakeshore Entertainment"/>
    <n v="100"/>
    <n v="215.3"/>
    <n v="6709689.5395638626"/>
    <x v="0"/>
  </r>
  <r>
    <s v="The Mighty Quinn"/>
    <x v="2"/>
    <x v="1"/>
    <n v="1989"/>
    <s v="February 17, 1989 (United States)"/>
    <x v="40"/>
    <n v="5200"/>
    <s v="Carl Schenkel"/>
    <s v="Albert Z. Carr"/>
    <s v="Denzel Washington"/>
    <s v="United States"/>
    <x v="1"/>
    <n v="4557214"/>
    <s v="A&amp;M Films"/>
    <n v="98"/>
    <n v="124"/>
    <n v="8063781.1022067368"/>
    <x v="1"/>
  </r>
  <r>
    <s v="The Morning After"/>
    <x v="2"/>
    <x v="6"/>
    <n v="1986"/>
    <s v="December 25, 1986 (United States)"/>
    <x v="40"/>
    <n v="6200"/>
    <s v="Sidney Lumet"/>
    <s v="James Cresson"/>
    <s v="Jane Fonda"/>
    <s v="United States"/>
    <x v="10"/>
    <n v="25147055"/>
    <s v="American Filmworks"/>
    <n v="103"/>
    <n v="109.6"/>
    <n v="41642976.404891305"/>
    <x v="0"/>
  </r>
  <r>
    <s v="The Night Flier"/>
    <x v="2"/>
    <x v="8"/>
    <n v="1997"/>
    <s v="February 6, 1998 (United States)"/>
    <x v="40"/>
    <n v="9900"/>
    <s v="Mark Pavia"/>
    <s v="Stephen King"/>
    <s v="Miguel Ferrer"/>
    <s v="United States"/>
    <x v="11"/>
    <n v="125397"/>
    <s v="New Amsterdam Entertainment"/>
    <n v="94"/>
    <n v="160.5"/>
    <n v="322979.42434488586"/>
    <x v="0"/>
  </r>
  <r>
    <s v="The Night the Lights Went Out in Georgia"/>
    <x v="1"/>
    <x v="2"/>
    <n v="1981"/>
    <s v="June 5, 1981 (United States)"/>
    <x v="40"/>
    <n v="891"/>
    <s v="Ron Maxwell"/>
    <s v="Bob Bonney"/>
    <s v="Kristy McNichol"/>
    <s v="United States"/>
    <x v="1"/>
    <n v="14923752"/>
    <s v="Viacom Enterprises"/>
    <n v="112"/>
    <n v="90.9"/>
    <n v="43765805.913378239"/>
    <x v="1"/>
  </r>
  <r>
    <s v="The Night We Never Met"/>
    <x v="2"/>
    <x v="0"/>
    <n v="1993"/>
    <s v="April 30, 1993 (United States)"/>
    <x v="40"/>
    <n v="2400"/>
    <s v="Warren Leight"/>
    <s v="Warren Leight"/>
    <s v="Matthew Broderick"/>
    <s v="United States"/>
    <x v="42"/>
    <n v="1884814"/>
    <s v="Miramax"/>
    <n v="99"/>
    <n v="144.5"/>
    <n v="5766092.6285140561"/>
    <x v="0"/>
  </r>
  <r>
    <s v="The Object of My Affection"/>
    <x v="2"/>
    <x v="0"/>
    <n v="1998"/>
    <s v="April 17, 1998 (United States)"/>
    <x v="40"/>
    <n v="19000"/>
    <s v="Nicholas Hytner"/>
    <s v="Stephen McCauley"/>
    <s v="Jennifer Aniston"/>
    <s v="United States"/>
    <x v="10"/>
    <n v="46905889"/>
    <s v="Twentieth Century Fox"/>
    <n v="111"/>
    <n v="163"/>
    <n v="132827364.11059479"/>
    <x v="0"/>
  </r>
  <r>
    <s v="The Other Woman"/>
    <x v="0"/>
    <x v="0"/>
    <n v="2014"/>
    <s v="April 25, 2014 (United States)"/>
    <x v="40"/>
    <n v="133000"/>
    <s v="Nick Cassavetes"/>
    <s v="Melissa K. Stack"/>
    <s v="Cameron Diaz"/>
    <s v="United States"/>
    <x v="28"/>
    <n v="196710396"/>
    <s v="Twentieth Century Fox"/>
    <n v="109"/>
    <n v="236.7"/>
    <n v="279429639.44615382"/>
    <x v="0"/>
  </r>
  <r>
    <s v="The Peacemaker"/>
    <x v="2"/>
    <x v="1"/>
    <n v="1997"/>
    <s v="September 26, 1997 (United States)"/>
    <x v="40"/>
    <n v="55000"/>
    <s v="Mimi Leder"/>
    <s v="Leslie Cockburn"/>
    <s v="George Clooney"/>
    <s v="United States"/>
    <x v="24"/>
    <n v="110463140"/>
    <s v="Dreamworks Pictures"/>
    <n v="124"/>
    <n v="160.5"/>
    <n v="162364296.95127833"/>
    <x v="0"/>
  </r>
  <r>
    <s v="The Perfect Weapon"/>
    <x v="2"/>
    <x v="1"/>
    <n v="1991"/>
    <s v="March 15, 1991 (United States)"/>
    <x v="40"/>
    <n v="3800"/>
    <s v="Mark DiSalle"/>
    <s v="David C. Wilson"/>
    <s v="Jeff Speakman"/>
    <s v="United States"/>
    <x v="20"/>
    <n v="14061361"/>
    <s v="Paramount Pictures"/>
    <n v="83"/>
    <n v="136.19999999999999"/>
    <n v="28910234.120782726"/>
    <x v="0"/>
  </r>
  <r>
    <s v="The Pit and the Pendulum"/>
    <x v="2"/>
    <x v="4"/>
    <n v="1991"/>
    <s v="April 1991 (United States)"/>
    <x v="40"/>
    <n v="4400"/>
    <s v="Stuart Gordon"/>
    <s v="Edgar Allan Poe"/>
    <s v="Lance Henriksen"/>
    <s v="United States"/>
    <x v="63"/>
    <m/>
    <s v="Empire Pictures"/>
    <n v="97"/>
    <n v="136.19999999999999"/>
    <s v="Missing"/>
    <x v="1"/>
  </r>
  <r>
    <s v="The Presidio"/>
    <x v="2"/>
    <x v="1"/>
    <n v="1988"/>
    <s v="June 10, 1988 (United States)"/>
    <x v="40"/>
    <n v="17000"/>
    <s v="Peter Hyams"/>
    <s v="Larry Ferguson"/>
    <s v="Sean Connery"/>
    <s v="United States"/>
    <x v="1"/>
    <n v="20324096"/>
    <s v="Paramount Pictures"/>
    <n v="97"/>
    <n v="118.3"/>
    <n v="38584124.929595016"/>
    <x v="1"/>
  </r>
  <r>
    <s v="The Purge: Election Year"/>
    <x v="2"/>
    <x v="1"/>
    <n v="2016"/>
    <s v="July 1, 2016 (United States)"/>
    <x v="40"/>
    <n v="93000"/>
    <s v="James DeMonaco"/>
    <s v="James DeMonaco"/>
    <s v="Frank Grillo"/>
    <s v="United States"/>
    <x v="20"/>
    <n v="118587880"/>
    <s v="Universal Pictures"/>
    <n v="108"/>
    <n v="240"/>
    <n v="147424426.91146469"/>
    <x v="0"/>
  </r>
  <r>
    <s v="The Real Blonde"/>
    <x v="2"/>
    <x v="0"/>
    <n v="1997"/>
    <s v="February 27, 1998 (United States)"/>
    <x v="40"/>
    <n v="3900"/>
    <s v="Tom DiCillo"/>
    <s v="Tom DiCillo"/>
    <s v="Matthew Modine"/>
    <s v="United States"/>
    <x v="1"/>
    <n v="83488"/>
    <s v="Lakeshore Entertainment"/>
    <n v="105"/>
    <n v="160.5"/>
    <n v="255409.57429718875"/>
    <x v="1"/>
  </r>
  <r>
    <s v="The Rite"/>
    <x v="0"/>
    <x v="2"/>
    <n v="2011"/>
    <s v="January 28, 2011 (United States)"/>
    <x v="40"/>
    <n v="93000"/>
    <s v="Mikael HÃ¥fstrÃ¶m"/>
    <s v="Michael Petroni"/>
    <s v="Colin O'Donoghue"/>
    <s v="United States"/>
    <x v="92"/>
    <n v="96560591"/>
    <s v="New Line Cinema"/>
    <n v="114"/>
    <n v="224.9"/>
    <n v="126274729.9472103"/>
    <x v="0"/>
  </r>
  <r>
    <s v="The Sender"/>
    <x v="2"/>
    <x v="2"/>
    <n v="1982"/>
    <s v="October 22, 1982 (United States)"/>
    <x v="40"/>
    <n v="1800"/>
    <s v="Roger Christian"/>
    <s v="Thomas Baum"/>
    <s v="Kathryn Harrold"/>
    <s v="United Kingdom"/>
    <x v="1"/>
    <n v="1054328"/>
    <s v="Paramount Pictures"/>
    <n v="91"/>
    <n v="96.5"/>
    <n v="2358691.201174743"/>
    <x v="1"/>
  </r>
  <r>
    <s v="The SpongeBob Movie: Sponge Out of Water"/>
    <x v="1"/>
    <x v="5"/>
    <n v="2015"/>
    <s v="February 6, 2015 (United States)"/>
    <x v="40"/>
    <n v="51000"/>
    <s v="Paul Tibbitt"/>
    <s v="Jonathan Aibel"/>
    <s v="Tom Kenny"/>
    <s v="United States"/>
    <x v="223"/>
    <n v="325186032"/>
    <s v="Paramount Animation"/>
    <n v="92"/>
    <n v="237"/>
    <n v="668584237.18218625"/>
    <x v="0"/>
  </r>
  <r>
    <s v="The Story of Us"/>
    <x v="2"/>
    <x v="0"/>
    <n v="1999"/>
    <s v="October 15, 1999 (United States)"/>
    <x v="40"/>
    <n v="22000"/>
    <s v="Rob Reiner"/>
    <s v="Alan Zweibel"/>
    <s v="Bruce Willis"/>
    <s v="United States"/>
    <x v="24"/>
    <n v="58900031"/>
    <s v="Castle Rock Entertainment"/>
    <n v="95"/>
    <n v="166.6"/>
    <n v="166792188.15706319"/>
    <x v="0"/>
  </r>
  <r>
    <s v="The Substitute"/>
    <x v="2"/>
    <x v="1"/>
    <n v="1996"/>
    <s v="April 19, 1996 (United States)"/>
    <x v="40"/>
    <n v="13000"/>
    <s v="Robert Mandel"/>
    <s v="Roy Frumkes"/>
    <s v="Tom Berenger"/>
    <s v="United States"/>
    <x v="1"/>
    <n v="14818176"/>
    <s v="Dinamo Entertainment"/>
    <n v="114"/>
    <n v="156.9"/>
    <n v="17981275.29749104"/>
    <x v="1"/>
  </r>
  <r>
    <s v="The Time Machine"/>
    <x v="0"/>
    <x v="1"/>
    <n v="2002"/>
    <s v="March 8, 2002 (United States)"/>
    <x v="40"/>
    <n v="120000"/>
    <s v="Simon Wells"/>
    <s v="H.G. Wells"/>
    <s v="Guy Pearce"/>
    <s v="United States"/>
    <x v="65"/>
    <n v="123729176"/>
    <s v="Warner Bros."/>
    <n v="96"/>
    <n v="179.9"/>
    <n v="247377164.87664041"/>
    <x v="0"/>
  </r>
  <r>
    <s v="The Tourist"/>
    <x v="0"/>
    <x v="1"/>
    <n v="2010"/>
    <s v="December 10, 2010 (United States)"/>
    <x v="40"/>
    <n v="230000"/>
    <s v="Florian Henckel von Donnersmarck"/>
    <s v="Florian Henckel von Donnersmarck"/>
    <s v="Johnny Depp"/>
    <s v="United States"/>
    <x v="26"/>
    <n v="278780441"/>
    <s v="GK Films"/>
    <n v="103"/>
    <n v="218.1"/>
    <n v="685035486.8766129"/>
    <x v="0"/>
  </r>
  <r>
    <s v="The Wandering Earth"/>
    <x v="11"/>
    <x v="1"/>
    <n v="2019"/>
    <s v="February 5, 2019 (China)"/>
    <x v="40"/>
    <n v="28000"/>
    <s v="Frant Gwo"/>
    <s v="Gong Geer"/>
    <s v="Jing Wu"/>
    <s v="China"/>
    <x v="64"/>
    <n v="699992512"/>
    <s v="Beijing Dengfeng International Culture Communications Company"/>
    <n v="125"/>
    <n v="255.7"/>
    <n v="2588443184.5436893"/>
    <x v="0"/>
  </r>
  <r>
    <s v="The Woman in Red"/>
    <x v="0"/>
    <x v="0"/>
    <n v="1984"/>
    <s v="August 15, 1984 (United States)"/>
    <x v="40"/>
    <n v="15000"/>
    <s v="Gene Wilder"/>
    <s v="Jean-Loup Dabadie"/>
    <s v="Gene Wilder"/>
    <s v="United States"/>
    <x v="25"/>
    <n v="25348610"/>
    <s v="Orion Pictures"/>
    <n v="87"/>
    <n v="103.9"/>
    <n v="56708674.50073421"/>
    <x v="0"/>
  </r>
  <r>
    <s v="The Wraith"/>
    <x v="0"/>
    <x v="1"/>
    <n v="1986"/>
    <s v="November 21, 1986 (United States)"/>
    <x v="40"/>
    <n v="15000"/>
    <s v="Mike Marvin"/>
    <s v="Mike Marvin"/>
    <s v="Charlie Sheen"/>
    <s v="United States"/>
    <x v="224"/>
    <n v="3500000"/>
    <s v="New Century Entertainment Corporation"/>
    <n v="93"/>
    <n v="109.6"/>
    <n v="6644548.2866043616"/>
    <x v="0"/>
  </r>
  <r>
    <s v="Things Are Tough All Over"/>
    <x v="2"/>
    <x v="1"/>
    <n v="1982"/>
    <s v="August 4, 1982 (United States)"/>
    <x v="40"/>
    <n v="3100"/>
    <s v="Thomas K. Avildsen"/>
    <s v="Cheech Marin"/>
    <s v="Toni Attell"/>
    <s v="United States"/>
    <x v="5"/>
    <n v="21134374"/>
    <s v="C &amp; C Brown Production"/>
    <n v="90"/>
    <n v="96.5"/>
    <n v="58755873.702554747"/>
    <x v="0"/>
  </r>
  <r>
    <s v="Tokyo Decadence"/>
    <x v="8"/>
    <x v="2"/>
    <n v="1992"/>
    <s v="April 30, 1993 (United States)"/>
    <x v="40"/>
    <n v="3000"/>
    <s v="RyÃ» Murakami"/>
    <s v="RyÃ» Murakami"/>
    <s v="Miho Nikaido"/>
    <s v="Japan"/>
    <x v="1"/>
    <n v="277845"/>
    <s v="Cinemabrain"/>
    <n v="112"/>
    <n v="140.30000000000001"/>
    <n v="408390.60057887115"/>
    <x v="1"/>
  </r>
  <r>
    <s v="Transformers: Revenge of the Fallen"/>
    <x v="0"/>
    <x v="1"/>
    <n v="2009"/>
    <s v="June 24, 2009 (United States)"/>
    <x v="40"/>
    <n v="390000"/>
    <s v="Michael Bay"/>
    <s v="Ehren Kruger"/>
    <s v="Shia LaBeouf"/>
    <s v="United States"/>
    <x v="158"/>
    <n v="836303693"/>
    <s v="Dreamworks Pictures"/>
    <n v="149"/>
    <n v="214.5"/>
    <n v="1563323529.1846626"/>
    <x v="0"/>
  </r>
  <r>
    <s v="Trouble Every Day"/>
    <x v="3"/>
    <x v="2"/>
    <n v="2001"/>
    <s v="July 11, 2001 (France)"/>
    <x v="40"/>
    <n v="7500"/>
    <s v="Claire Denis"/>
    <s v="Claire Denis"/>
    <s v="Vincent Gallo"/>
    <s v="France"/>
    <x v="1"/>
    <n v="15571"/>
    <s v="ARTE"/>
    <n v="101"/>
    <n v="177.1"/>
    <n v="18894.797690163283"/>
    <x v="1"/>
  </r>
  <r>
    <s v="True Love"/>
    <x v="2"/>
    <x v="0"/>
    <n v="1989"/>
    <s v="September 15, 1989 (United States)"/>
    <x v="40"/>
    <n v="696"/>
    <s v="Nancy Savoca"/>
    <s v="Nancy Savoca"/>
    <s v="Annabella Sciorra"/>
    <s v="United States"/>
    <x v="1"/>
    <n v="1354268"/>
    <s v="United Artists"/>
    <n v="104"/>
    <n v="124"/>
    <n v="2570999.7482866044"/>
    <x v="1"/>
  </r>
  <r>
    <s v="Turk 182"/>
    <x v="0"/>
    <x v="0"/>
    <n v="1985"/>
    <s v="February 15, 1985 (United States)"/>
    <x v="40"/>
    <n v="3700"/>
    <s v="Bob Clark"/>
    <s v="James Gregory Kingston"/>
    <s v="Timothy Hutton"/>
    <s v="United States"/>
    <x v="1"/>
    <n v="3594997"/>
    <s v="Interscope Communications"/>
    <n v="102"/>
    <n v="107.6"/>
    <n v="4469178.2370461039"/>
    <x v="1"/>
  </r>
  <r>
    <s v="Unfaithfully Yours"/>
    <x v="1"/>
    <x v="0"/>
    <n v="1984"/>
    <s v="February 10, 1984 (United States)"/>
    <x v="40"/>
    <n v="2600"/>
    <s v="Howard Zieff"/>
    <s v="Preston Sturges"/>
    <s v="Dudley Moore"/>
    <s v="United States"/>
    <x v="2"/>
    <n v="19928200"/>
    <s v="Twentieth Century Fox"/>
    <n v="96"/>
    <n v="103.9"/>
    <n v="60965085.742971882"/>
    <x v="0"/>
  </r>
  <r>
    <s v="Unforgettable"/>
    <x v="2"/>
    <x v="2"/>
    <n v="1996"/>
    <s v="February 23, 1996 (United States)"/>
    <x v="40"/>
    <n v="5000"/>
    <s v="John Dahl"/>
    <s v="Bill Geddie"/>
    <s v="Ray Liotta"/>
    <s v="United States"/>
    <x v="40"/>
    <n v="2821671"/>
    <s v="Dino De Laurentiis Company"/>
    <n v="117"/>
    <n v="156.9"/>
    <n v="4779117.0300166756"/>
    <x v="0"/>
  </r>
  <r>
    <s v="Unfriended: Dark Web"/>
    <x v="2"/>
    <x v="4"/>
    <n v="2018"/>
    <s v="July 20, 2018 (United States)"/>
    <x v="40"/>
    <n v="29000"/>
    <s v="Stephen Susco"/>
    <s v="Stephen Susco"/>
    <s v="Colin Woodell"/>
    <s v="United States"/>
    <x v="11"/>
    <n v="16024987"/>
    <s v="Bazelevs Production"/>
    <n v="92"/>
    <n v="251.1"/>
    <n v="20602588.771729957"/>
    <x v="0"/>
  </r>
  <r>
    <s v="Universal Soldier"/>
    <x v="2"/>
    <x v="1"/>
    <n v="1992"/>
    <s v="July 10, 1992 (United States)"/>
    <x v="40"/>
    <n v="85000"/>
    <s v="Roland Emmerich"/>
    <s v="Richard Rothstein"/>
    <s v="Jean-Claude Van Damme"/>
    <s v="United States"/>
    <x v="16"/>
    <n v="36299898"/>
    <s v="StudioCanal"/>
    <n v="102"/>
    <n v="140.30000000000001"/>
    <n v="72575977.169291332"/>
    <x v="0"/>
  </r>
  <r>
    <s v="V/H/S/2"/>
    <x v="2"/>
    <x v="4"/>
    <n v="2013"/>
    <s v="June 6, 2013 (United States)"/>
    <x v="40"/>
    <n v="37000"/>
    <s v="Directors"/>
    <s v="Simon Barrett"/>
    <s v="Lawrence Michael Levine"/>
    <s v="United States"/>
    <x v="1"/>
    <n v="805574"/>
    <s v="The Collective Studios"/>
    <n v="96"/>
    <n v="233"/>
    <n v="1334013.0315217392"/>
    <x v="1"/>
  </r>
  <r>
    <s v="Vampire's Kiss"/>
    <x v="2"/>
    <x v="0"/>
    <n v="1988"/>
    <s v="June 16, 1989 (Italy)"/>
    <x v="40"/>
    <n v="15000"/>
    <s v="Robert Bierman"/>
    <s v="Joseph Minion"/>
    <s v="Nicolas Cage"/>
    <s v="United States"/>
    <x v="63"/>
    <n v="725131"/>
    <s v="Hemdale"/>
    <n v="103"/>
    <n v="118.3"/>
    <n v="1030057.882051282"/>
    <x v="0"/>
  </r>
  <r>
    <s v="Vegas Vacation"/>
    <x v="1"/>
    <x v="0"/>
    <n v="1997"/>
    <s v="February 14, 1997 (United States)"/>
    <x v="40"/>
    <n v="46000"/>
    <s v="Stephen Kessler"/>
    <s v="Elisa Bell"/>
    <s v="Chevy Chase"/>
    <s v="United States"/>
    <x v="13"/>
    <n v="36400360"/>
    <s v="Warner Bros."/>
    <n v="93"/>
    <n v="160.5"/>
    <n v="70689545.519439131"/>
    <x v="0"/>
  </r>
  <r>
    <s v="Victor Frankenstein"/>
    <x v="0"/>
    <x v="2"/>
    <n v="2015"/>
    <s v="November 25, 2015 (United States)"/>
    <x v="40"/>
    <n v="54000"/>
    <s v="Paul McGuigan"/>
    <s v="Max Landis"/>
    <s v="Daniel Radcliffe"/>
    <s v="United Kingdom"/>
    <x v="93"/>
    <n v="34227298"/>
    <s v="Davis Entertainment"/>
    <n v="110"/>
    <n v="237"/>
    <n v="84105304.037096769"/>
    <x v="0"/>
  </r>
  <r>
    <s v="Waiting to Exhale"/>
    <x v="2"/>
    <x v="0"/>
    <n v="1995"/>
    <s v="December 22, 1995 (United States)"/>
    <x v="40"/>
    <n v="10000"/>
    <s v="Forest Whitaker"/>
    <s v="Terry McMillan"/>
    <s v="Whitney Houston"/>
    <s v="United States"/>
    <x v="15"/>
    <n v="81452156"/>
    <s v="Twentieth Century Fox"/>
    <n v="124"/>
    <n v="152.4"/>
    <n v="238868834.77574587"/>
    <x v="0"/>
  </r>
  <r>
    <s v="Walk of Shame"/>
    <x v="2"/>
    <x v="0"/>
    <n v="2014"/>
    <s v="May 1, 2014 (Israel)"/>
    <x v="40"/>
    <n v="52000"/>
    <s v="Steven Brill"/>
    <s v="Steven Brill"/>
    <s v="Elizabeth Banks"/>
    <s v="United States"/>
    <x v="1"/>
    <n v="8122990"/>
    <s v="Focus World"/>
    <n v="95"/>
    <n v="236.7"/>
    <n v="18937070.030604437"/>
    <x v="1"/>
  </r>
  <r>
    <s v="Wanted: Dead or Alive"/>
    <x v="2"/>
    <x v="1"/>
    <n v="1986"/>
    <s v="January 16, 1987 (United States)"/>
    <x v="40"/>
    <n v="4700"/>
    <s v="Gary Sherman"/>
    <s v="Michael Patrick Goodman"/>
    <s v="Rutger Hauer"/>
    <s v="United States"/>
    <x v="1"/>
    <n v="7555000"/>
    <s v="New World Pictures"/>
    <n v="106"/>
    <n v="109.6"/>
    <n v="18564584.677419353"/>
    <x v="1"/>
  </r>
  <r>
    <s v="Where the Heart Is"/>
    <x v="2"/>
    <x v="0"/>
    <n v="1990"/>
    <s v="February 23, 1990 (United States)"/>
    <x v="40"/>
    <n v="1500"/>
    <s v="John Boorman"/>
    <s v="Telsche Boorman"/>
    <s v="Dabney Coleman"/>
    <s v="United States"/>
    <x v="10"/>
    <n v="1106475"/>
    <s v="Touchstone Pictures"/>
    <n v="107"/>
    <n v="130.69999999999999"/>
    <n v="2148775.8604206499"/>
    <x v="0"/>
  </r>
  <r>
    <s v="White Sands"/>
    <x v="2"/>
    <x v="1"/>
    <n v="1992"/>
    <s v="April 24, 1992 (United States)"/>
    <x v="40"/>
    <n v="7300"/>
    <s v="Roger Donaldson"/>
    <s v="Daniel Pyne"/>
    <s v="Willem Dafoe"/>
    <s v="United States"/>
    <x v="6"/>
    <n v="9011574"/>
    <s v="Morgan Creek Entertainment"/>
    <n v="101"/>
    <n v="140.30000000000001"/>
    <n v="18527844.789473683"/>
    <x v="0"/>
  </r>
  <r>
    <s v="White Star"/>
    <x v="4"/>
    <x v="2"/>
    <n v="1983"/>
    <s v="March 8, 1985 (West Germany)"/>
    <x v="40"/>
    <n v="235"/>
    <s v="Roland Klick"/>
    <s v="Karen Jaehne-Lathan"/>
    <s v="Dennis Hopper"/>
    <s v="West Germany"/>
    <x v="49"/>
    <m/>
    <m/>
    <n v="92"/>
    <n v="99.6"/>
    <s v="Missing"/>
    <x v="1"/>
  </r>
  <r>
    <s v="Wuthering Heights"/>
    <x v="3"/>
    <x v="2"/>
    <n v="2011"/>
    <s v="November 11, 2011 (United Kingdom)"/>
    <x v="40"/>
    <n v="9700"/>
    <s v="Andrea Arnold"/>
    <s v="Andrea Arnold"/>
    <s v="Kaya Scodelario"/>
    <s v="United Kingdom"/>
    <x v="1"/>
    <n v="1742215"/>
    <s v="Film4"/>
    <n v="129"/>
    <n v="224.9"/>
    <n v="2165862.5479396163"/>
    <x v="1"/>
  </r>
  <r>
    <s v="Yellowbeard"/>
    <x v="1"/>
    <x v="1"/>
    <n v="1983"/>
    <s v="June 24, 1983 (United States)"/>
    <x v="40"/>
    <n v="7500"/>
    <s v="Mel Damski"/>
    <s v="Graham Chapman"/>
    <s v="Graham Chapman"/>
    <s v="United Kingdom"/>
    <x v="30"/>
    <n v="4300000"/>
    <s v="Seagoat Films"/>
    <n v="96"/>
    <n v="99.6"/>
    <n v="8038098.1595092015"/>
    <x v="0"/>
  </r>
  <r>
    <s v="Z for Zachariah"/>
    <x v="0"/>
    <x v="2"/>
    <n v="2015"/>
    <s v="August 13, 2015 (Denmark)"/>
    <x v="40"/>
    <n v="29000"/>
    <s v="Craig Zobel"/>
    <s v="Nissar Modi"/>
    <s v="Chiwetel Ejiofor"/>
    <s v="Iceland"/>
    <x v="80"/>
    <n v="381839"/>
    <s v="Silver Reel"/>
    <n v="98"/>
    <n v="237"/>
    <n v="577114.79811507941"/>
    <x v="0"/>
  </r>
  <r>
    <s v="10 Years"/>
    <x v="0"/>
    <x v="0"/>
    <n v="2011"/>
    <s v="October 5, 2012 (United States)"/>
    <x v="41"/>
    <n v="25000"/>
    <s v="Jamie Linden"/>
    <s v="Jamie Linden"/>
    <s v="Channing Tatum"/>
    <s v="United States"/>
    <x v="1"/>
    <n v="285984"/>
    <s v="Anchor Bay Films"/>
    <n v="100"/>
    <n v="224.9"/>
    <n v="420353.7134587554"/>
    <x v="1"/>
  </r>
  <r>
    <s v="15 Minutes"/>
    <x v="2"/>
    <x v="1"/>
    <n v="2001"/>
    <s v="March 9, 2001 (United States)"/>
    <x v="41"/>
    <n v="49000"/>
    <s v="John Herzfeld"/>
    <s v="John Herzfeld"/>
    <s v="Robert De Niro"/>
    <s v="United States"/>
    <x v="48"/>
    <n v="56359980"/>
    <s v="New Line Cinema"/>
    <n v="120"/>
    <n v="177.1"/>
    <n v="106996173.86915888"/>
    <x v="0"/>
  </r>
  <r>
    <s v="27 Dresses"/>
    <x v="0"/>
    <x v="0"/>
    <n v="2008"/>
    <s v="January 18, 2008 (United States)"/>
    <x v="41"/>
    <n v="157000"/>
    <s v="Anne Fletcher"/>
    <s v="Aline Brosh McKenna"/>
    <s v="Katherine Heigl"/>
    <s v="United States"/>
    <x v="8"/>
    <n v="162655351"/>
    <s v="Fox 2000 Pictures"/>
    <n v="111"/>
    <n v="215.3"/>
    <n v="304055738.95521468"/>
    <x v="0"/>
  </r>
  <r>
    <s v="28 Days"/>
    <x v="0"/>
    <x v="0"/>
    <n v="2000"/>
    <s v="April 14, 2000 (United States)"/>
    <x v="41"/>
    <n v="46000"/>
    <s v="Betty Thomas"/>
    <s v="Susannah Grant"/>
    <s v="Sandra Bullock"/>
    <s v="United States"/>
    <x v="91"/>
    <n v="62198945"/>
    <s v="Columbia Pictures"/>
    <n v="103"/>
    <n v="172.2"/>
    <n v="110058179.68350755"/>
    <x v="0"/>
  </r>
  <r>
    <s v="30 Minutes or Less"/>
    <x v="2"/>
    <x v="1"/>
    <n v="2011"/>
    <s v="August 12, 2011 (United States)"/>
    <x v="41"/>
    <n v="96000"/>
    <s v="Ruben Fleischer"/>
    <s v="Michael Diliberti"/>
    <s v="Jesse Eisenberg"/>
    <s v="United States"/>
    <x v="54"/>
    <n v="40662632"/>
    <s v="Columbia Pictures"/>
    <n v="83"/>
    <n v="224.9"/>
    <n v="136302573.93179315"/>
    <x v="0"/>
  </r>
  <r>
    <s v="A Good Old Fashioned Orgy"/>
    <x v="2"/>
    <x v="0"/>
    <n v="2011"/>
    <s v="October 27, 2011 (Russia)"/>
    <x v="41"/>
    <n v="22000"/>
    <s v="Alex Gregory"/>
    <s v="Alex Gregory"/>
    <s v="Jason Sudeikis"/>
    <s v="United States"/>
    <x v="1"/>
    <n v="1378947"/>
    <s v="Endgame Entertainment"/>
    <n v="95"/>
    <n v="224.9"/>
    <n v="2617851.4074766356"/>
    <x v="1"/>
  </r>
  <r>
    <s v="A Hologram for the King"/>
    <x v="2"/>
    <x v="0"/>
    <n v="2016"/>
    <s v="April 28, 2016 (Germany)"/>
    <x v="41"/>
    <n v="42000"/>
    <s v="Tom Tykwer"/>
    <s v="Dave Eggers"/>
    <s v="Tom Hanks"/>
    <s v="United Kingdom"/>
    <x v="8"/>
    <n v="9169507"/>
    <s v="X-Filme Creative Pool"/>
    <n v="98"/>
    <n v="240"/>
    <n v="18852555.890013494"/>
    <x v="0"/>
  </r>
  <r>
    <s v="A Man Apart"/>
    <x v="2"/>
    <x v="1"/>
    <n v="2003"/>
    <s v="April 4, 2003 (United States)"/>
    <x v="41"/>
    <n v="46000"/>
    <s v="F. Gary Gray"/>
    <s v="Christian Gudegast"/>
    <s v="Vin Diesel"/>
    <s v="United States"/>
    <x v="115"/>
    <n v="44350926"/>
    <s v="&quot;DIA&quot; Productions GmbH &amp; Co. KG"/>
    <n v="109"/>
    <n v="184"/>
    <n v="61961151.546079777"/>
    <x v="0"/>
  </r>
  <r>
    <s v="A Million Ways to Die in the West"/>
    <x v="2"/>
    <x v="0"/>
    <n v="2014"/>
    <s v="May 30, 2014 (United States)"/>
    <x v="41"/>
    <n v="181000"/>
    <s v="Seth MacFarlane"/>
    <s v="Seth MacFarlane"/>
    <s v="Seth MacFarlane"/>
    <s v="United States"/>
    <x v="28"/>
    <n v="87189756"/>
    <s v="Bluegrass Films"/>
    <n v="116"/>
    <n v="236.7"/>
    <n v="214247731.07419354"/>
    <x v="0"/>
  </r>
  <r>
    <s v="A Thousand Acres"/>
    <x v="2"/>
    <x v="2"/>
    <n v="1997"/>
    <s v="September 19, 1997 (United States)"/>
    <x v="41"/>
    <n v="5200"/>
    <s v="Jocelyn Moorhouse"/>
    <s v="Jane Smiley"/>
    <s v="Michelle Pfeiffer"/>
    <s v="United States"/>
    <x v="54"/>
    <n v="7936780"/>
    <s v="Touchstone Pictures"/>
    <n v="105"/>
    <n v="160.5"/>
    <n v="11088202.044933517"/>
    <x v="0"/>
  </r>
  <r>
    <s v="Addicted to Love"/>
    <x v="2"/>
    <x v="0"/>
    <n v="1997"/>
    <s v="May 23, 1997 (United States)"/>
    <x v="41"/>
    <n v="24000"/>
    <s v="Griffin Dunne"/>
    <s v="Robert Gordon"/>
    <s v="Meg Ryan"/>
    <s v="United States"/>
    <x v="1"/>
    <n v="34673095"/>
    <s v="Warner Bros."/>
    <n v="100"/>
    <n v="160.5"/>
    <n v="98186729.056691453"/>
    <x v="1"/>
  </r>
  <r>
    <s v="Airheads"/>
    <x v="0"/>
    <x v="0"/>
    <n v="1994"/>
    <s v="August 5, 1994 (United States)"/>
    <x v="41"/>
    <n v="47000"/>
    <s v="Michael Lehmann"/>
    <s v="Rich Wilkes"/>
    <s v="Brendan Fraser"/>
    <s v="United States"/>
    <x v="1"/>
    <n v="5751882"/>
    <s v="Twentieth Century Fox"/>
    <n v="92"/>
    <n v="148.19999999999999"/>
    <n v="9896095.1180124227"/>
    <x v="1"/>
  </r>
  <r>
    <s v="American Pastoral"/>
    <x v="2"/>
    <x v="6"/>
    <n v="2016"/>
    <s v="October 21, 2016 (United States)"/>
    <x v="41"/>
    <n v="16000"/>
    <s v="Ewan McGregor"/>
    <s v="Philip Roth"/>
    <s v="Ewan McGregor"/>
    <s v="Hong Kong"/>
    <x v="1"/>
    <n v="2063436"/>
    <s v="Lionsgate"/>
    <n v="108"/>
    <n v="240"/>
    <n v="3651155.3379790941"/>
    <x v="1"/>
  </r>
  <r>
    <s v="American Ultra"/>
    <x v="2"/>
    <x v="1"/>
    <n v="2015"/>
    <s v="August 21, 2015 (United States)"/>
    <x v="41"/>
    <n v="87000"/>
    <s v="Nima Nourizadeh"/>
    <s v="Max Landis"/>
    <s v="Jesse Eisenberg"/>
    <s v="United States"/>
    <x v="54"/>
    <n v="27262374"/>
    <s v="PalmStar Media"/>
    <n v="96"/>
    <n v="237"/>
    <n v="49861016.553421371"/>
    <x v="0"/>
  </r>
  <r>
    <s v="Antitrust"/>
    <x v="0"/>
    <x v="1"/>
    <n v="2001"/>
    <s v="January 12, 2001 (United States)"/>
    <x v="41"/>
    <n v="29000"/>
    <s v="Peter Howitt"/>
    <s v="Howard Franklin"/>
    <s v="Ryan Phillippe"/>
    <s v="United States"/>
    <x v="8"/>
    <n v="18195610"/>
    <s v="Metro-Goldwyn-Mayer (MGM)"/>
    <n v="108"/>
    <n v="177.1"/>
    <n v="48804598.30105634"/>
    <x v="0"/>
  </r>
  <r>
    <s v="Any Which Way You Can"/>
    <x v="1"/>
    <x v="1"/>
    <n v="1980"/>
    <s v="December 17, 1980 (United States)"/>
    <x v="41"/>
    <n v="18000"/>
    <s v="Buddy Van Horn"/>
    <s v="Stanford Sherman"/>
    <s v="Clint Eastwood"/>
    <s v="United States"/>
    <x v="10"/>
    <n v="70687344"/>
    <s v="The Malpaso Company"/>
    <n v="116"/>
    <n v="82.4"/>
    <n v="110283838.79569891"/>
    <x v="0"/>
  </r>
  <r>
    <s v="Article 99"/>
    <x v="2"/>
    <x v="0"/>
    <n v="1992"/>
    <s v="March 13, 1992 (United States)"/>
    <x v="41"/>
    <n v="3100"/>
    <s v="Howard Deutch"/>
    <s v="Ron Cutler"/>
    <s v="Ray Liotta"/>
    <s v="United States"/>
    <x v="40"/>
    <n v="6375979"/>
    <s v="Orion Pictures"/>
    <n v="100"/>
    <n v="140.30000000000001"/>
    <n v="7597813.0672663283"/>
    <x v="0"/>
  </r>
  <r>
    <s v="Asylum"/>
    <x v="2"/>
    <x v="2"/>
    <n v="2005"/>
    <s v="September 9, 2005 (United Kingdom)"/>
    <x v="41"/>
    <n v="4900"/>
    <s v="David Mackenzie"/>
    <s v="Patrick McGrath"/>
    <s v="Natasha Richardson"/>
    <s v="United Kingdom"/>
    <x v="1"/>
    <n v="2788033"/>
    <s v="Paramount Classics"/>
    <n v="99"/>
    <n v="195.3"/>
    <n v="5732210.8981106607"/>
    <x v="1"/>
  </r>
  <r>
    <s v="Beautiful Creatures"/>
    <x v="0"/>
    <x v="2"/>
    <n v="2013"/>
    <s v="February 14, 2013 (United States)"/>
    <x v="41"/>
    <n v="85000"/>
    <s v="Richard LaGravenese"/>
    <s v="Richard LaGravenese"/>
    <s v="Alice Englert"/>
    <s v="United States"/>
    <x v="48"/>
    <n v="60052138"/>
    <s v="Alcon Entertainment"/>
    <n v="124"/>
    <n v="233"/>
    <n v="106259503.18583043"/>
    <x v="0"/>
  </r>
  <r>
    <s v="Bed of Roses"/>
    <x v="1"/>
    <x v="2"/>
    <n v="1996"/>
    <s v="January 26, 1996 (United States)"/>
    <x v="41"/>
    <n v="8000"/>
    <s v="Michael Goldenberg"/>
    <s v="Michael Goldenberg"/>
    <s v="Christian Slater"/>
    <s v="United States"/>
    <x v="1"/>
    <n v="27315527"/>
    <s v="Juno Pix"/>
    <n v="87"/>
    <n v="156.9"/>
    <n v="46264819.77153974"/>
    <x v="1"/>
  </r>
  <r>
    <s v="Bee Movie"/>
    <x v="1"/>
    <x v="5"/>
    <n v="2007"/>
    <s v="November 2, 2007 (United States)"/>
    <x v="41"/>
    <n v="148000"/>
    <s v="Simon J. Smith"/>
    <s v="Jerry Seinfeld"/>
    <s v="Jerry Seinfeld"/>
    <s v="United States"/>
    <x v="60"/>
    <n v="293514336"/>
    <s v="DreamWorks Animation"/>
    <n v="91"/>
    <n v="207.3"/>
    <n v="721240469.18709671"/>
    <x v="0"/>
  </r>
  <r>
    <s v="Before and After"/>
    <x v="0"/>
    <x v="6"/>
    <n v="1996"/>
    <s v="February 23, 1996 (United States)"/>
    <x v="41"/>
    <n v="8500"/>
    <s v="Barbet Schroeder"/>
    <s v="Rosellen Brown"/>
    <s v="Meryl Streep"/>
    <s v="United States"/>
    <x v="46"/>
    <n v="8797839"/>
    <s v="Caravan Pictures"/>
    <n v="108"/>
    <n v="156.9"/>
    <n v="12931507.685962372"/>
    <x v="0"/>
  </r>
  <r>
    <s v="Best Laid Plans"/>
    <x v="2"/>
    <x v="6"/>
    <n v="1999"/>
    <s v="May 14, 1999 (United Kingdom)"/>
    <x v="41"/>
    <n v="7400"/>
    <s v="Mike Barker"/>
    <s v="Ted Griffin"/>
    <s v="Alessandro Nivola"/>
    <s v="United States"/>
    <x v="5"/>
    <n v="27816"/>
    <s v="Dogstar Films"/>
    <n v="92"/>
    <n v="166.6"/>
    <n v="39512.984615384608"/>
    <x v="0"/>
  </r>
  <r>
    <s v="Better Than Chocolate"/>
    <x v="2"/>
    <x v="0"/>
    <n v="1999"/>
    <s v="August 13, 1999 (Canada)"/>
    <x v="41"/>
    <n v="8000"/>
    <s v="Anne Wheeler"/>
    <s v="Peggy Thompson"/>
    <s v="Wendy Crewson"/>
    <s v="Canada"/>
    <x v="1"/>
    <n v="2015406"/>
    <s v="British Columbia Film"/>
    <n v="101"/>
    <n v="166.6"/>
    <n v="2635597.4600858367"/>
    <x v="1"/>
  </r>
  <r>
    <s v="Birds of Prey"/>
    <x v="2"/>
    <x v="1"/>
    <n v="2020"/>
    <s v="February 7, 2020 (United States)"/>
    <x v="41"/>
    <n v="190000"/>
    <s v="Cathy Yan"/>
    <s v="Christina Hodson"/>
    <s v="Margot Robbie"/>
    <s v="United States"/>
    <x v="225"/>
    <n v="201858461"/>
    <s v="Clubhouse Pictures (II)"/>
    <n v="109"/>
    <n v="258.8"/>
    <n v="383216654.62118381"/>
    <x v="0"/>
  </r>
  <r>
    <s v="Birthday Girl"/>
    <x v="2"/>
    <x v="0"/>
    <n v="2001"/>
    <s v="February 1, 2002 (United States)"/>
    <x v="41"/>
    <n v="25000"/>
    <s v="Jez Butterworth"/>
    <s v="Tom Butterworth"/>
    <s v="Nicole Kidman"/>
    <s v="United Kingdom"/>
    <x v="29"/>
    <n v="16171098"/>
    <s v="FilmFour"/>
    <n v="93"/>
    <n v="177.1"/>
    <n v="36177192.074889868"/>
    <x v="0"/>
  </r>
  <r>
    <s v="Book Club"/>
    <x v="0"/>
    <x v="0"/>
    <n v="2018"/>
    <s v="May 18, 2018 (United States)"/>
    <x v="41"/>
    <n v="26000"/>
    <s v="Bill Holderman"/>
    <s v="Bill Holderman"/>
    <s v="Diane Keaton"/>
    <s v="United States"/>
    <x v="20"/>
    <n v="104438188"/>
    <s v="Apartment Story"/>
    <n v="104"/>
    <n v="251.1"/>
    <n v="124451763.33046539"/>
    <x v="0"/>
  </r>
  <r>
    <s v="Brainscan"/>
    <x v="2"/>
    <x v="0"/>
    <n v="1994"/>
    <s v="April 22, 1994 (United States)"/>
    <x v="41"/>
    <n v="11000"/>
    <s v="John Flynn"/>
    <s v="Brian Owens"/>
    <s v="Edward Furlong"/>
    <s v="United Kingdom"/>
    <x v="1"/>
    <n v="4352094"/>
    <s v="Admire Productions Ltd."/>
    <n v="96"/>
    <n v="148.19999999999999"/>
    <n v="7700830.6724738674"/>
    <x v="1"/>
  </r>
  <r>
    <s v="Breaking In"/>
    <x v="2"/>
    <x v="3"/>
    <n v="1989"/>
    <s v="October 13, 1989 (United States)"/>
    <x v="41"/>
    <n v="1400"/>
    <s v="Bill Forsyth"/>
    <s v="John Sayles"/>
    <s v="Burt Reynolds"/>
    <s v="United States"/>
    <x v="14"/>
    <n v="1877618"/>
    <s v="Act III Communications"/>
    <n v="94"/>
    <n v="124"/>
    <n v="4377277.7704667179"/>
    <x v="0"/>
  </r>
  <r>
    <s v="Brightburn"/>
    <x v="2"/>
    <x v="2"/>
    <n v="2019"/>
    <s v="May 24, 2019 (United States)"/>
    <x v="41"/>
    <n v="87000"/>
    <s v="David Yarovesky"/>
    <s v="Brian Gunn"/>
    <s v="Elizabeth Banks"/>
    <s v="United States"/>
    <x v="14"/>
    <n v="32893421"/>
    <s v="Screen Gems"/>
    <n v="90"/>
    <n v="255.7"/>
    <n v="69360729.264359862"/>
    <x v="0"/>
  </r>
  <r>
    <s v="Bronco Billy"/>
    <x v="1"/>
    <x v="1"/>
    <n v="1980"/>
    <s v="June 11, 1980 (United States)"/>
    <x v="41"/>
    <n v="11000"/>
    <s v="Clint Eastwood"/>
    <s v="Dennis Hackin"/>
    <s v="Clint Eastwood"/>
    <s v="United States"/>
    <x v="30"/>
    <n v="24265659"/>
    <s v="Warner Bros."/>
    <n v="116"/>
    <n v="82.4"/>
    <n v="28569344.27086553"/>
    <x v="0"/>
  </r>
  <r>
    <s v="Bug"/>
    <x v="2"/>
    <x v="2"/>
    <n v="2006"/>
    <s v="May 25, 2007 (United States)"/>
    <x v="41"/>
    <n v="34000"/>
    <s v="William Friedkin"/>
    <s v="Tracy Letts"/>
    <s v="Ashley Judd"/>
    <s v="United States"/>
    <x v="81"/>
    <n v="8095658"/>
    <s v="Lions Gate Films"/>
    <n v="102"/>
    <n v="201.6"/>
    <n v="14806404.517406963"/>
    <x v="0"/>
  </r>
  <r>
    <s v="Bustin' Loose"/>
    <x v="2"/>
    <x v="0"/>
    <n v="1981"/>
    <s v="May 22, 1981 (United States)"/>
    <x v="41"/>
    <n v="2900"/>
    <s v="Oz Scott"/>
    <s v="Lonne Elder III"/>
    <s v="Richard Pryor"/>
    <s v="United States"/>
    <x v="73"/>
    <n v="31261269"/>
    <s v="Universal Pictures"/>
    <n v="94"/>
    <n v="90.9"/>
    <n v="52947796.911061697"/>
    <x v="0"/>
  </r>
  <r>
    <s v="Camp Nowhere"/>
    <x v="1"/>
    <x v="3"/>
    <n v="1994"/>
    <s v="August 26, 1994 (United States)"/>
    <x v="41"/>
    <n v="9100"/>
    <s v="Jonathan Prince"/>
    <s v="Andrew Kurtzman"/>
    <s v="Jonathan Jackson"/>
    <s v="United States"/>
    <x v="1"/>
    <n v="10475705"/>
    <s v="Hollywood Pictures"/>
    <n v="96"/>
    <n v="148.19999999999999"/>
    <n v="19582498.855828218"/>
    <x v="1"/>
  </r>
  <r>
    <s v="Cars 2"/>
    <x v="5"/>
    <x v="5"/>
    <n v="2011"/>
    <s v="June 24, 2011 (United States)"/>
    <x v="41"/>
    <n v="168000"/>
    <s v="John Lasseter"/>
    <s v="John Lasseter"/>
    <s v="Owen Wilson"/>
    <s v="United States"/>
    <x v="158"/>
    <n v="559852396"/>
    <s v="Walt Disney Pictures"/>
    <n v="106"/>
    <n v="224.9"/>
    <n v="1119337434.7847769"/>
    <x v="0"/>
  </r>
  <r>
    <s v="Casper"/>
    <x v="1"/>
    <x v="0"/>
    <n v="1995"/>
    <s v="May 26, 1995 (United States)"/>
    <x v="41"/>
    <n v="125000"/>
    <s v="Brad Silberling"/>
    <s v="Joseph Oriolo"/>
    <s v="Bill Pullman"/>
    <s v="United States"/>
    <x v="24"/>
    <n v="287928194"/>
    <s v="Universal Pictures"/>
    <n v="100"/>
    <n v="152.4"/>
    <n v="909137002.19481862"/>
    <x v="0"/>
  </r>
  <r>
    <s v="Cattle Annie and Little Britches"/>
    <x v="1"/>
    <x v="2"/>
    <n v="1980"/>
    <s v="April 24, 1981 (United States)"/>
    <x v="41"/>
    <n v="604"/>
    <s v="Lamont Johnson"/>
    <s v="David Eyre"/>
    <s v="Scott Glenn"/>
    <s v="United States"/>
    <x v="58"/>
    <n v="534816"/>
    <s v="Cattle Annie Productions"/>
    <n v="97"/>
    <n v="82.4"/>
    <n v="1636128.8674698793"/>
    <x v="0"/>
  </r>
  <r>
    <s v="Chasing Liberty"/>
    <x v="0"/>
    <x v="0"/>
    <n v="2004"/>
    <s v="January 9, 2004 (United States)"/>
    <x v="41"/>
    <n v="37000"/>
    <s v="Andy Cadiff"/>
    <s v="Derek Guiley"/>
    <s v="Mandy Moore"/>
    <s v="United States"/>
    <x v="16"/>
    <n v="12313323"/>
    <s v="Alcon Entertainment"/>
    <n v="111"/>
    <n v="188.9"/>
    <n v="21185033.981366459"/>
    <x v="0"/>
  </r>
  <r>
    <s v="Cheech and Chong's Next Movie"/>
    <x v="2"/>
    <x v="0"/>
    <n v="1980"/>
    <s v="July 18, 1980 (United States)"/>
    <x v="41"/>
    <n v="12000"/>
    <s v="Tommy Chong"/>
    <s v="Tommy Chong"/>
    <s v="Cheech Marin"/>
    <s v="United States"/>
    <x v="1"/>
    <n v="41675194"/>
    <s v="Universal Pictures"/>
    <n v="99"/>
    <n v="82.4"/>
    <n v="56462568.305024453"/>
    <x v="1"/>
  </r>
  <r>
    <s v="Churchill"/>
    <x v="1"/>
    <x v="7"/>
    <n v="2017"/>
    <s v="June 2, 2017 (United States)"/>
    <x v="41"/>
    <n v="12000"/>
    <s v="Jonathan Teplitzky"/>
    <s v="Alex von Tunzelmann"/>
    <s v="Brian Cox"/>
    <s v="United Kingdom"/>
    <x v="132"/>
    <n v="6724365"/>
    <s v="Salon Pictures"/>
    <n v="105"/>
    <n v="245.1"/>
    <n v="11898455.37456446"/>
    <x v="0"/>
  </r>
  <r>
    <s v="City by the Sea"/>
    <x v="2"/>
    <x v="6"/>
    <n v="2002"/>
    <s v="September 6, 2002 (United States)"/>
    <x v="41"/>
    <n v="24000"/>
    <s v="Michael Caton-Jones"/>
    <s v="Mike McAlary"/>
    <s v="Robert De Niro"/>
    <s v="United States"/>
    <x v="28"/>
    <n v="29676703"/>
    <s v="Franchise Pictures"/>
    <n v="108"/>
    <n v="179.9"/>
    <n v="72923317.774999991"/>
    <x v="0"/>
  </r>
  <r>
    <s v="City of Industry"/>
    <x v="2"/>
    <x v="6"/>
    <n v="1997"/>
    <s v="March 14, 1997 (United States)"/>
    <x v="41"/>
    <n v="5700"/>
    <s v="John Irvin"/>
    <s v="Ken Solarz"/>
    <s v="Harvey Keitel"/>
    <s v="United States"/>
    <x v="42"/>
    <n v="1568258"/>
    <s v="Largo Entertainment"/>
    <n v="97"/>
    <n v="160.5"/>
    <n v="2227730.5948717948"/>
    <x v="0"/>
  </r>
  <r>
    <s v="Class Act"/>
    <x v="0"/>
    <x v="0"/>
    <n v="1992"/>
    <s v="June 5, 1992 (United States)"/>
    <x v="41"/>
    <n v="7100"/>
    <s v="Randall Miller"/>
    <s v="Michael Swerdlick"/>
    <s v="Christopher Reid"/>
    <s v="United States"/>
    <x v="80"/>
    <n v="13272113"/>
    <s v="Warner Bros."/>
    <n v="98"/>
    <n v="140.30000000000001"/>
    <n v="18783152.954482116"/>
    <x v="0"/>
  </r>
  <r>
    <s v="Code of Silence"/>
    <x v="2"/>
    <x v="1"/>
    <n v="1985"/>
    <s v="May 3, 1985 (United States)"/>
    <x v="41"/>
    <n v="7300"/>
    <s v="Andrew Davis"/>
    <s v="Michael Butler"/>
    <s v="Chuck Norris"/>
    <s v="United States"/>
    <x v="5"/>
    <n v="20345361"/>
    <s v="Orion Pictures"/>
    <n v="101"/>
    <n v="107.6"/>
    <n v="54570699.794894367"/>
    <x v="0"/>
  </r>
  <r>
    <s v="Coriolanus"/>
    <x v="2"/>
    <x v="2"/>
    <n v="2011"/>
    <s v="January 20, 2012 (United Kingdom)"/>
    <x v="41"/>
    <n v="31000"/>
    <s v="Ralph Fiennes"/>
    <s v="John Logan"/>
    <s v="Ralph Fiennes"/>
    <s v="United Kingdom"/>
    <x v="1"/>
    <n v="2435325"/>
    <s v="Hermetof Pictures"/>
    <n v="123"/>
    <n v="224.9"/>
    <n v="4454042.7821128452"/>
    <x v="1"/>
  </r>
  <r>
    <s v="Crawl"/>
    <x v="2"/>
    <x v="1"/>
    <n v="2019"/>
    <s v="July 12, 2019 (United States)"/>
    <x v="41"/>
    <n v="74000"/>
    <s v="Alexandre Aja"/>
    <s v="Michael Rasmussen"/>
    <s v="Kaya Scodelario"/>
    <s v="United States"/>
    <x v="226"/>
    <n v="91542097"/>
    <s v="Paramount Pictures"/>
    <n v="87"/>
    <n v="255.7"/>
    <n v="157497893.5962733"/>
    <x v="0"/>
  </r>
  <r>
    <s v="Creepshow 2"/>
    <x v="2"/>
    <x v="8"/>
    <n v="1987"/>
    <s v="May 1, 1987 (United States)"/>
    <x v="41"/>
    <n v="23000"/>
    <s v="Michael Gornick"/>
    <s v="Stephen King"/>
    <s v="George Kennedy"/>
    <s v="United States"/>
    <x v="117"/>
    <n v="14000000"/>
    <s v="New World Pictures"/>
    <n v="92"/>
    <n v="113.6"/>
    <n v="41056785.370548598"/>
    <x v="0"/>
  </r>
  <r>
    <s v="Critters"/>
    <x v="0"/>
    <x v="0"/>
    <n v="1986"/>
    <s v="April 11, 1986 (United States)"/>
    <x v="41"/>
    <n v="32000"/>
    <s v="Stephen Herek"/>
    <s v="Domonic Muir"/>
    <s v="Dee Wallace"/>
    <s v="United States"/>
    <x v="63"/>
    <n v="13167232"/>
    <s v="New Line Cinema"/>
    <n v="86"/>
    <n v="109.6"/>
    <n v="24997231.09283489"/>
    <x v="0"/>
  </r>
  <r>
    <s v="Cujo"/>
    <x v="2"/>
    <x v="4"/>
    <n v="1983"/>
    <s v="August 12, 1983 (United States)"/>
    <x v="41"/>
    <n v="41000"/>
    <s v="Lewis Teague"/>
    <s v="Stephen King"/>
    <s v="Dee Wallace"/>
    <s v="United States"/>
    <x v="17"/>
    <n v="21156152"/>
    <s v="Sunn Classic Pictures"/>
    <n v="93"/>
    <n v="99.6"/>
    <n v="35034127.795652173"/>
    <x v="0"/>
  </r>
  <r>
    <s v="D2: The Mighty Ducks"/>
    <x v="1"/>
    <x v="0"/>
    <n v="1994"/>
    <s v="March 25, 1994 (United States)"/>
    <x v="41"/>
    <n v="38000"/>
    <s v="Sam Weisman"/>
    <s v="Steven Brill"/>
    <s v="Emilio Estevez"/>
    <s v="United States"/>
    <x v="1"/>
    <n v="45610410"/>
    <s v="Avnet/Kerner Productions"/>
    <n v="106"/>
    <n v="148.19999999999999"/>
    <n v="86588734.747663543"/>
    <x v="1"/>
  </r>
  <r>
    <s v="Daniel and Ana"/>
    <x v="3"/>
    <x v="2"/>
    <n v="2009"/>
    <s v="August 27, 2010 (United States)"/>
    <x v="41"/>
    <n v="1500"/>
    <s v="Michel Franco"/>
    <s v="Michel Franco"/>
    <s v="Dario Yazbek Bernal"/>
    <s v="Mexico"/>
    <x v="1"/>
    <n v="2372"/>
    <s v="Alameda Films"/>
    <n v="90"/>
    <n v="214.5"/>
    <n v="2948.7898816809466"/>
    <x v="1"/>
  </r>
  <r>
    <s v="Dark Angel"/>
    <x v="2"/>
    <x v="1"/>
    <n v="1990"/>
    <s v="September 28, 1990 (United States)"/>
    <x v="41"/>
    <n v="11000"/>
    <s v="Craig R. Baxley"/>
    <s v="Jonathan Tydor"/>
    <s v="Dolph Lundgren"/>
    <s v="United States"/>
    <x v="5"/>
    <n v="4348368"/>
    <s v="Vision PDG"/>
    <n v="91"/>
    <n v="130.69999999999999"/>
    <n v="10137320.042846212"/>
    <x v="0"/>
  </r>
  <r>
    <s v="Days of Thunder"/>
    <x v="0"/>
    <x v="1"/>
    <n v="1990"/>
    <s v="June 27, 1990 (United States)"/>
    <x v="41"/>
    <n v="81000"/>
    <s v="Tony Scott"/>
    <s v="Robert Towne"/>
    <s v="Tom Cruise"/>
    <s v="United States"/>
    <x v="48"/>
    <n v="157920733"/>
    <s v="Don Simpson/Jerry Bruckheimer Films"/>
    <n v="107"/>
    <n v="130.69999999999999"/>
    <n v="200493530.60458332"/>
    <x v="0"/>
  </r>
  <r>
    <s v="Dead Bang"/>
    <x v="2"/>
    <x v="1"/>
    <n v="1989"/>
    <s v="March 24, 1989 (United States)"/>
    <x v="41"/>
    <n v="3500"/>
    <s v="John Frankenheimer"/>
    <s v="Robert Foster"/>
    <s v="Don Johnson"/>
    <s v="United States"/>
    <x v="227"/>
    <n v="8125592"/>
    <s v="Lorimar Film Entertainment"/>
    <n v="102"/>
    <n v="124"/>
    <n v="14377862.267131243"/>
    <x v="0"/>
  </r>
  <r>
    <s v="Dear White People"/>
    <x v="2"/>
    <x v="0"/>
    <n v="2014"/>
    <s v="December 4, 2014 (Brazil)"/>
    <x v="41"/>
    <n v="25000"/>
    <s v="Justin Simien"/>
    <s v="Justin Simien"/>
    <s v="Tyler James Williams"/>
    <s v="United States"/>
    <x v="1"/>
    <n v="4633961"/>
    <s v="Code Red"/>
    <n v="108"/>
    <n v="236.7"/>
    <n v="6558141.7403622847"/>
    <x v="1"/>
  </r>
  <r>
    <s v="Deception"/>
    <x v="2"/>
    <x v="6"/>
    <n v="2008"/>
    <s v="April 25, 2008 (United States)"/>
    <x v="41"/>
    <n v="38000"/>
    <s v="Marcel Langenegger"/>
    <s v="Mark Bomback"/>
    <s v="Hugh Jackman"/>
    <s v="United States"/>
    <x v="13"/>
    <n v="18024545"/>
    <s v="Rifkin-Eberts"/>
    <n v="107"/>
    <n v="215.3"/>
    <n v="66651442.493932031"/>
    <x v="0"/>
  </r>
  <r>
    <s v="Deep Rising"/>
    <x v="2"/>
    <x v="1"/>
    <n v="1998"/>
    <s v="January 30, 1998 (United States)"/>
    <x v="41"/>
    <n v="35000"/>
    <s v="Stephen Sommers"/>
    <s v="Stephen Sommers"/>
    <s v="Treat Williams"/>
    <s v="United States"/>
    <x v="37"/>
    <n v="11203026"/>
    <s v="Calimari Productions"/>
    <n v="106"/>
    <n v="163"/>
    <n v="37552937.537953787"/>
    <x v="0"/>
  </r>
  <r>
    <s v="Desperate Measures"/>
    <x v="2"/>
    <x v="1"/>
    <n v="1998"/>
    <s v="January 30, 1998 (United States)"/>
    <x v="41"/>
    <n v="16000"/>
    <s v="Barbet Schroeder"/>
    <s v="David Klass"/>
    <s v="Michael Keaton"/>
    <s v="United States"/>
    <x v="24"/>
    <n v="13806137"/>
    <s v="Mandalay Entertainment"/>
    <n v="100"/>
    <n v="163"/>
    <n v="43593056.413471498"/>
    <x v="0"/>
  </r>
  <r>
    <s v="Dick Tracy"/>
    <x v="1"/>
    <x v="1"/>
    <n v="1990"/>
    <s v="June 15, 1990 (United States)"/>
    <x v="41"/>
    <n v="59000"/>
    <s v="Warren Beatty"/>
    <s v="Chester Gould"/>
    <s v="Warren Beatty"/>
    <s v="United States"/>
    <x v="95"/>
    <n v="162738726"/>
    <s v="Touchstone Pictures"/>
    <n v="105"/>
    <n v="130.69999999999999"/>
    <n v="477252067.48989403"/>
    <x v="0"/>
  </r>
  <r>
    <s v="Die Another Day"/>
    <x v="0"/>
    <x v="1"/>
    <n v="2002"/>
    <s v="November 22, 2002 (United States)"/>
    <x v="41"/>
    <n v="209000"/>
    <s v="Lee Tamahori"/>
    <s v="Ian Fleming"/>
    <s v="Pierce Brosnan"/>
    <s v="United Kingdom"/>
    <x v="228"/>
    <n v="431971116"/>
    <s v="Eon Productions"/>
    <n v="133"/>
    <n v="179.9"/>
    <n v="910876117.95986164"/>
    <x v="0"/>
  </r>
  <r>
    <s v="Digimon: The Movie"/>
    <x v="1"/>
    <x v="5"/>
    <n v="2000"/>
    <s v="October 6, 2000 (United States)"/>
    <x v="41"/>
    <n v="7000"/>
    <s v="Directors"/>
    <s v="Akiyoshi Hongo"/>
    <s v="Lara Jill Miller"/>
    <s v="United States"/>
    <x v="17"/>
    <n v="16643191"/>
    <s v="Saban Entertainment"/>
    <n v="82"/>
    <n v="172.2"/>
    <n v="42867120.01437024"/>
    <x v="0"/>
  </r>
  <r>
    <s v="Disclosure"/>
    <x v="2"/>
    <x v="2"/>
    <n v="1994"/>
    <s v="December 9, 1994 (United States)"/>
    <x v="41"/>
    <n v="48000"/>
    <s v="Barry Levinson"/>
    <s v="Michael Crichton"/>
    <s v="Michael Douglas"/>
    <s v="United States"/>
    <x v="79"/>
    <n v="214015089"/>
    <s v="Warner Bros."/>
    <n v="128"/>
    <n v="148.19999999999999"/>
    <n v="289952857.35126722"/>
    <x v="0"/>
  </r>
  <r>
    <s v="Divine Secrets of the Ya-Ya Sisterhood"/>
    <x v="0"/>
    <x v="2"/>
    <n v="2002"/>
    <s v="June 7, 2002 (United States)"/>
    <x v="41"/>
    <n v="19000"/>
    <s v="Callie Khouri"/>
    <s v="Rebecca Wells"/>
    <s v="Sandra Bullock"/>
    <s v="United States"/>
    <x v="34"/>
    <n v="73839240"/>
    <s v="All Girl Productions"/>
    <n v="116"/>
    <n v="179.9"/>
    <n v="87989113.914743841"/>
    <x v="0"/>
  </r>
  <r>
    <s v="Dora and the Lost City of Gold"/>
    <x v="1"/>
    <x v="3"/>
    <n v="2019"/>
    <s v="August 9, 2019 (United States)"/>
    <x v="41"/>
    <n v="27000"/>
    <s v="James Bobin"/>
    <s v="Nicholas Stoller"/>
    <s v="Isabela Merced"/>
    <s v="United States"/>
    <x v="152"/>
    <n v="119682635"/>
    <s v="Paramount Players"/>
    <n v="102"/>
    <n v="255.7"/>
    <n v="377899470.30569947"/>
    <x v="0"/>
  </r>
  <r>
    <s v="Dragonfly"/>
    <x v="0"/>
    <x v="2"/>
    <n v="2002"/>
    <s v="February 22, 2002 (United States)"/>
    <x v="41"/>
    <n v="37000"/>
    <s v="Tom Shadyac"/>
    <s v="Brandon Camp"/>
    <s v="Kevin Costner"/>
    <s v="United States"/>
    <x v="48"/>
    <n v="52323400"/>
    <s v="Universal Pictures"/>
    <n v="104"/>
    <n v="179.9"/>
    <n v="153445043.11838305"/>
    <x v="0"/>
  </r>
  <r>
    <s v="Duets"/>
    <x v="2"/>
    <x v="0"/>
    <n v="2000"/>
    <s v="September 15, 2000 (United States)"/>
    <x v="41"/>
    <n v="9200"/>
    <s v="Bruce Paltrow"/>
    <s v="John Byrum"/>
    <s v="Huey Lewis"/>
    <s v="United States"/>
    <x v="98"/>
    <n v="6620242"/>
    <s v="Hollywood Pictures"/>
    <n v="112"/>
    <n v="172.2"/>
    <n v="14377674.535994297"/>
    <x v="0"/>
  </r>
  <r>
    <s v="Dying Young"/>
    <x v="2"/>
    <x v="2"/>
    <n v="1991"/>
    <s v="June 21, 1991 (United States)"/>
    <x v="41"/>
    <n v="15000"/>
    <s v="Joel Schumacher"/>
    <s v="Marti Leimbach"/>
    <s v="Julia Roberts"/>
    <s v="United States"/>
    <x v="40"/>
    <n v="82264675"/>
    <s v="Fogwood Films"/>
    <n v="111"/>
    <n v="136.19999999999999"/>
    <n v="211885430.87489432"/>
    <x v="0"/>
  </r>
  <r>
    <s v="Early Man"/>
    <x v="1"/>
    <x v="5"/>
    <n v="2018"/>
    <s v="February 16, 2018 (United States)"/>
    <x v="41"/>
    <n v="21000"/>
    <s v="Nick Park"/>
    <s v="Mark Burton"/>
    <s v="Eddie Redmayne"/>
    <s v="France"/>
    <x v="24"/>
    <n v="54622814"/>
    <s v="Summit Entertainment"/>
    <n v="89"/>
    <n v="251.1"/>
    <n v="154680031.83828998"/>
    <x v="0"/>
  </r>
  <r>
    <s v="Edtv"/>
    <x v="0"/>
    <x v="0"/>
    <n v="1999"/>
    <s v="March 26, 1999 (United States)"/>
    <x v="41"/>
    <n v="42000"/>
    <s v="Ron Howard"/>
    <s v="Ã‰mile Gaudreault"/>
    <s v="Matthew McConaughey"/>
    <s v="United States"/>
    <x v="65"/>
    <n v="35242897"/>
    <s v="Imagine Entertainment"/>
    <n v="122"/>
    <n v="166.6"/>
    <n v="49876965.703204833"/>
    <x v="0"/>
  </r>
  <r>
    <s v="Equals"/>
    <x v="0"/>
    <x v="2"/>
    <n v="2015"/>
    <s v="May 26, 2016 (United States)"/>
    <x v="41"/>
    <n v="29000"/>
    <s v="Drake Doremus"/>
    <s v="Nathan Parker"/>
    <s v="Nicholas Hoult"/>
    <s v="United States"/>
    <x v="15"/>
    <n v="2084628"/>
    <s v="Freedom Media"/>
    <n v="101"/>
    <n v="237"/>
    <n v="2591538.7662178702"/>
    <x v="0"/>
  </r>
  <r>
    <s v="Eraser"/>
    <x v="2"/>
    <x v="1"/>
    <n v="1996"/>
    <s v="June 21, 1996 (United States)"/>
    <x v="41"/>
    <n v="106000"/>
    <s v="Chuck Russell"/>
    <s v="Tony Puryear"/>
    <s v="Arnold Schwarzenegger"/>
    <s v="United States"/>
    <x v="26"/>
    <n v="242295562"/>
    <s v="Kopelson Entertainment"/>
    <n v="115"/>
    <n v="156.9"/>
    <n v="311903074.53062952"/>
    <x v="0"/>
  </r>
  <r>
    <s v="Evolution"/>
    <x v="0"/>
    <x v="0"/>
    <n v="2001"/>
    <s v="June 8, 2001 (United States)"/>
    <x v="41"/>
    <n v="122000"/>
    <s v="Ivan Reitman"/>
    <s v="Don Jakoby"/>
    <s v="David Duchovny"/>
    <s v="United States"/>
    <x v="65"/>
    <n v="98376292"/>
    <s v="Columbia Pictures"/>
    <n v="101"/>
    <n v="177.1"/>
    <n v="288501021.87102979"/>
    <x v="0"/>
  </r>
  <r>
    <s v="Extract"/>
    <x v="2"/>
    <x v="0"/>
    <n v="2009"/>
    <s v="September 4, 2009 (United States)"/>
    <x v="41"/>
    <n v="46000"/>
    <s v="Mike Judge"/>
    <s v="Mike Judge"/>
    <s v="Jason Bateman"/>
    <s v="United States"/>
    <x v="42"/>
    <n v="10848783"/>
    <s v="Ternion Pictures"/>
    <n v="92"/>
    <n v="214.5"/>
    <n v="21690447.375984251"/>
    <x v="0"/>
  </r>
  <r>
    <s v="Father of the Bride Part II"/>
    <x v="1"/>
    <x v="0"/>
    <n v="1995"/>
    <s v="December 8, 1995 (United States)"/>
    <x v="41"/>
    <n v="36000"/>
    <s v="Charles Shyer"/>
    <s v="Albert Hackett"/>
    <s v="Steve Martin"/>
    <s v="United States"/>
    <x v="8"/>
    <n v="76594107"/>
    <s v="Sandollar Productions"/>
    <n v="106"/>
    <n v="152.4"/>
    <n v="95219193.810281515"/>
    <x v="0"/>
  </r>
  <r>
    <s v="Fighting Back"/>
    <x v="2"/>
    <x v="1"/>
    <n v="1982"/>
    <s v="May 21, 1982 (United States)"/>
    <x v="41"/>
    <n v="460"/>
    <s v="Lewis Teague"/>
    <s v="Thomas Hedley Jr."/>
    <s v="Tom Skerritt"/>
    <s v="United States"/>
    <x v="1"/>
    <n v="3355948"/>
    <s v="Permut Presentations"/>
    <n v="98"/>
    <n v="96.5"/>
    <n v="5773898.1118012425"/>
    <x v="1"/>
  </r>
  <r>
    <s v="Fired Up!"/>
    <x v="0"/>
    <x v="0"/>
    <n v="2009"/>
    <s v="February 20, 2009 (United States)"/>
    <x v="41"/>
    <n v="43000"/>
    <s v="Will Gluck"/>
    <s v="Will Gluck"/>
    <s v="Eric Christian Olsen"/>
    <s v="United States"/>
    <x v="0"/>
    <n v="18599102"/>
    <s v="Screen Gems"/>
    <n v="90"/>
    <n v="214.5"/>
    <n v="30000774.904182103"/>
    <x v="0"/>
  </r>
  <r>
    <s v="Firestarter"/>
    <x v="2"/>
    <x v="1"/>
    <n v="1984"/>
    <s v="May 11, 1984 (United States)"/>
    <x v="41"/>
    <n v="30000"/>
    <s v="Mark L. Lester"/>
    <s v="Stephen King"/>
    <s v="Drew Barrymore"/>
    <s v="United States"/>
    <x v="10"/>
    <n v="17080167"/>
    <s v="Dino De Laurentiis Company"/>
    <n v="114"/>
    <n v="103.9"/>
    <n v="38210916.922907487"/>
    <x v="0"/>
  </r>
  <r>
    <s v="Five Days One Summer"/>
    <x v="1"/>
    <x v="2"/>
    <n v="1982"/>
    <s v="1982 (Japan)"/>
    <x v="41"/>
    <n v="1000"/>
    <s v="Fred Zinnemann"/>
    <s v="Michael Austin"/>
    <s v="Sean Connery"/>
    <s v="United States"/>
    <x v="10"/>
    <n v="199078"/>
    <s v="Cable and Wireless Finance"/>
    <n v="108"/>
    <n v="96.5"/>
    <n v="300888.2271825397"/>
    <x v="0"/>
  </r>
  <r>
    <s v="Fletch Lives"/>
    <x v="1"/>
    <x v="0"/>
    <n v="1989"/>
    <s v="March 17, 1989 (United States)"/>
    <x v="41"/>
    <n v="20000"/>
    <s v="Michael Ritchie"/>
    <s v="Gregory McDonald"/>
    <s v="Chevy Chase"/>
    <s v="United States"/>
    <x v="42"/>
    <n v="39450960"/>
    <s v="Universal Pictures"/>
    <n v="95"/>
    <n v="124"/>
    <n v="56040594.461538456"/>
    <x v="0"/>
  </r>
  <r>
    <s v="Flicka"/>
    <x v="1"/>
    <x v="3"/>
    <n v="2006"/>
    <s v="October 20, 2006 (United States)"/>
    <x v="41"/>
    <n v="7600"/>
    <s v="Michael Mayer"/>
    <s v="Mark Rosenthal"/>
    <s v="Alison Lohman"/>
    <s v="United States"/>
    <x v="10"/>
    <n v="21893591"/>
    <s v="Fox 2000 Pictures"/>
    <n v="95"/>
    <n v="201.6"/>
    <n v="73388087.763476342"/>
    <x v="0"/>
  </r>
  <r>
    <s v="Flight of the Phoenix"/>
    <x v="0"/>
    <x v="1"/>
    <n v="2004"/>
    <s v="December 17, 2004 (United States)"/>
    <x v="41"/>
    <n v="52000"/>
    <s v="John Moore"/>
    <s v="Lukas Heller"/>
    <s v="Dennis Quaid"/>
    <s v="United States"/>
    <x v="37"/>
    <n v="35021497"/>
    <s v="Twentieth Century Fox"/>
    <n v="113"/>
    <n v="188.9"/>
    <n v="56490471.868184216"/>
    <x v="0"/>
  </r>
  <r>
    <s v="Fool for Love"/>
    <x v="2"/>
    <x v="2"/>
    <n v="1985"/>
    <s v="May 14, 1986 (France)"/>
    <x v="41"/>
    <n v="2400"/>
    <s v="Robert Altman"/>
    <s v="Sam Shepard"/>
    <s v="Sam Shepard"/>
    <s v="United States"/>
    <x v="1"/>
    <n v="836156"/>
    <s v="Cinema '84"/>
    <n v="106"/>
    <n v="107.6"/>
    <n v="1229024.279787747"/>
    <x v="1"/>
  </r>
  <r>
    <s v="Fools Rush In"/>
    <x v="0"/>
    <x v="0"/>
    <n v="1997"/>
    <s v="February 14, 1997 (United States)"/>
    <x v="41"/>
    <n v="34000"/>
    <s v="Andy Tennant"/>
    <s v="Joan Taylor"/>
    <s v="Matthew Perry"/>
    <s v="United States"/>
    <x v="0"/>
    <n v="29481428"/>
    <s v="Columbia Pictures"/>
    <n v="109"/>
    <n v="160.5"/>
    <n v="39124525.747386754"/>
    <x v="0"/>
  </r>
  <r>
    <s v="For Colored Girls"/>
    <x v="2"/>
    <x v="2"/>
    <n v="2010"/>
    <s v="November 5, 2010 (United States)"/>
    <x v="41"/>
    <n v="7300"/>
    <s v="Tyler Perry"/>
    <s v="Tyler Perry"/>
    <s v="Janet Jackson"/>
    <s v="United States"/>
    <x v="98"/>
    <n v="37981984"/>
    <s v="Lionsgate"/>
    <n v="133"/>
    <n v="218.1"/>
    <n v="69466449.728691474"/>
    <x v="0"/>
  </r>
  <r>
    <s v="Friday the 13th Part 2"/>
    <x v="2"/>
    <x v="4"/>
    <n v="1981"/>
    <s v="May 1, 1981 (United States)"/>
    <x v="41"/>
    <n v="61000"/>
    <s v="Steve Miner"/>
    <s v="Ron Kurz"/>
    <s v="Betsy Palmer"/>
    <s v="United States"/>
    <x v="113"/>
    <n v="21722776"/>
    <s v="Georgetown Productions Inc."/>
    <n v="87"/>
    <n v="90.9"/>
    <n v="58265227.528169014"/>
    <x v="0"/>
  </r>
  <r>
    <s v="Frozen"/>
    <x v="2"/>
    <x v="3"/>
    <n v="2010"/>
    <s v="March 25, 2010 (Kazakhstan)"/>
    <x v="41"/>
    <n v="70000"/>
    <s v="Adam Green"/>
    <s v="Adam Green"/>
    <s v="Shawn Ashmore"/>
    <s v="United States"/>
    <x v="1"/>
    <n v="3843774"/>
    <s v="A Bigger Boat"/>
    <n v="93"/>
    <n v="218.1"/>
    <n v="10686112.571167884"/>
    <x v="1"/>
  </r>
  <r>
    <s v="Gerry"/>
    <x v="2"/>
    <x v="3"/>
    <n v="2002"/>
    <s v="September 20, 2002 (Greece)"/>
    <x v="41"/>
    <n v="18000"/>
    <s v="Gus Van Sant"/>
    <s v="Casey Affleck"/>
    <s v="Casey Affleck"/>
    <s v="United States"/>
    <x v="117"/>
    <n v="254683"/>
    <s v="Epsilon Motion Pictures"/>
    <n v="103"/>
    <n v="179.9"/>
    <n v="853706.38173817366"/>
    <x v="0"/>
  </r>
  <r>
    <s v="Godzilla 2000: Millennium"/>
    <x v="1"/>
    <x v="1"/>
    <n v="1999"/>
    <s v="August 18, 2000 (United States)"/>
    <x v="41"/>
    <n v="7900"/>
    <s v="Takao Okawara"/>
    <s v="Hiroshi Kashiwabara"/>
    <s v="Takehiro Murata"/>
    <s v="Japan"/>
    <x v="29"/>
    <n v="12924063"/>
    <s v="Toho Pictures"/>
    <n v="99"/>
    <n v="166.6"/>
    <n v="21889727.604780432"/>
    <x v="0"/>
  </r>
  <r>
    <s v="Greenberg"/>
    <x v="2"/>
    <x v="0"/>
    <n v="2010"/>
    <s v="March 26, 2010 (United States)"/>
    <x v="41"/>
    <n v="37000"/>
    <s v="Noah Baumbach"/>
    <s v="Jennifer Jason Leigh"/>
    <s v="Ben Stiller"/>
    <s v="United States"/>
    <x v="1"/>
    <n v="6344112"/>
    <s v="Scott Rudin Productions"/>
    <n v="107"/>
    <n v="218.1"/>
    <n v="9324895.9305354543"/>
    <x v="1"/>
  </r>
  <r>
    <s v="Gringo"/>
    <x v="2"/>
    <x v="1"/>
    <n v="2018"/>
    <s v="March 9, 2018 (United States)"/>
    <x v="41"/>
    <n v="28000"/>
    <s v="Nash Edgerton"/>
    <s v="Anthony Tambakis"/>
    <s v="Joel Edgerton"/>
    <s v="Australia"/>
    <x v="1"/>
    <n v="11001627"/>
    <s v="Amazon Studios"/>
    <n v="111"/>
    <n v="251.1"/>
    <n v="23893055.929436918"/>
    <x v="1"/>
  </r>
  <r>
    <s v="Gross Anatomy"/>
    <x v="0"/>
    <x v="2"/>
    <n v="1989"/>
    <s v="October 20, 1989 (United States)"/>
    <x v="41"/>
    <n v="3600"/>
    <s v="Thom Eberhardt"/>
    <s v="Mark Spragg"/>
    <s v="Matthew Modine"/>
    <s v="United States"/>
    <x v="174"/>
    <n v="11604598"/>
    <s v="Hill/Rosenman"/>
    <n v="109"/>
    <n v="124"/>
    <n v="29889442.185967878"/>
    <x v="0"/>
  </r>
  <r>
    <s v="Halloween"/>
    <x v="2"/>
    <x v="4"/>
    <n v="2007"/>
    <s v="August 31, 2007 (United States)"/>
    <x v="41"/>
    <n v="111000"/>
    <s v="Rob Zombie"/>
    <s v="Rob Zombie"/>
    <s v="Scout Taylor-Compton"/>
    <s v="United States"/>
    <x v="10"/>
    <n v="80460948"/>
    <s v="Dimension Films"/>
    <n v="109"/>
    <n v="207.3"/>
    <n v="125532262.4454685"/>
    <x v="0"/>
  </r>
  <r>
    <s v="Hansel &amp; Gretel: Witch Hunters"/>
    <x v="2"/>
    <x v="1"/>
    <n v="2013"/>
    <s v="January 25, 2013 (United States)"/>
    <x v="41"/>
    <n v="198000"/>
    <s v="Tommy Wirkola"/>
    <s v="Tommy Wirkola"/>
    <s v="Jeremy Renner"/>
    <s v="United States"/>
    <x v="24"/>
    <n v="226349749"/>
    <s v="Paramount Pictures"/>
    <n v="88"/>
    <n v="233"/>
    <n v="321532720.37435895"/>
    <x v="0"/>
  </r>
  <r>
    <s v="Harlem Nights"/>
    <x v="2"/>
    <x v="0"/>
    <n v="1989"/>
    <s v="November 17, 1989 (United States)"/>
    <x v="41"/>
    <n v="21000"/>
    <s v="Eddie Murphy"/>
    <s v="Eddie Murphy"/>
    <s v="Eddie Murphy"/>
    <s v="United States"/>
    <x v="8"/>
    <n v="60864870"/>
    <s v="Eddie Murphy Productions"/>
    <n v="116"/>
    <n v="124"/>
    <n v="172356188.55947956"/>
    <x v="0"/>
  </r>
  <r>
    <s v="Harley Davidson and the Marlboro Man"/>
    <x v="2"/>
    <x v="1"/>
    <n v="1991"/>
    <s v="August 23, 1991 (United States)"/>
    <x v="41"/>
    <n v="19000"/>
    <s v="Simon Wincer"/>
    <s v="Don Michael Paul"/>
    <s v="Mickey Rourke"/>
    <s v="United States"/>
    <x v="16"/>
    <n v="7434726"/>
    <s v="Krisjair"/>
    <n v="98"/>
    <n v="136.19999999999999"/>
    <n v="20669352.301094893"/>
    <x v="0"/>
  </r>
  <r>
    <s v="Havana"/>
    <x v="2"/>
    <x v="2"/>
    <n v="1990"/>
    <s v="December 14, 1990 (United States)"/>
    <x v="41"/>
    <n v="7400"/>
    <s v="Sydney Pollack"/>
    <s v="Judith Rascoe"/>
    <s v="Robert Redford"/>
    <s v="United States"/>
    <x v="28"/>
    <n v="9645440"/>
    <s v="Mirage Enterprises"/>
    <n v="144"/>
    <n v="130.69999999999999"/>
    <n v="12613586.128755365"/>
    <x v="0"/>
  </r>
  <r>
    <s v="Heartburn"/>
    <x v="2"/>
    <x v="0"/>
    <n v="1986"/>
    <s v="July 25, 1986 (United States)"/>
    <x v="41"/>
    <n v="10000"/>
    <s v="Mike Nichols"/>
    <s v="Nora Ephron"/>
    <s v="Meryl Streep"/>
    <s v="United States"/>
    <x v="0"/>
    <n v="25314189"/>
    <s v="Paramount Pictures"/>
    <n v="108"/>
    <n v="109.6"/>
    <n v="35959130.015384614"/>
    <x v="0"/>
  </r>
  <r>
    <s v="Hideous Kinky"/>
    <x v="2"/>
    <x v="3"/>
    <n v="1998"/>
    <s v="January 13, 1999 (France)"/>
    <x v="41"/>
    <n v="6400"/>
    <s v="Gillies MacKinnon"/>
    <s v="Esther Freud"/>
    <s v="Kate Winslet"/>
    <s v="United Kingdom"/>
    <x v="2"/>
    <n v="1263279"/>
    <s v="AMLF"/>
    <n v="98"/>
    <n v="163"/>
    <n v="2037697.7834833243"/>
    <x v="0"/>
  </r>
  <r>
    <s v="High Road to China"/>
    <x v="1"/>
    <x v="3"/>
    <n v="1983"/>
    <s v="March 18, 1983 (United States)"/>
    <x v="41"/>
    <n v="5100"/>
    <s v="Brian G. Hutton"/>
    <s v="Jon Cleary"/>
    <s v="Tom Selleck"/>
    <s v="United States"/>
    <x v="27"/>
    <n v="28445927"/>
    <s v="City Films"/>
    <n v="105"/>
    <n v="99.6"/>
    <n v="69898983.523387089"/>
    <x v="0"/>
  </r>
  <r>
    <s v="Hit and Run"/>
    <x v="2"/>
    <x v="1"/>
    <n v="2012"/>
    <s v="August 22, 2012 (United States)"/>
    <x v="41"/>
    <n v="35000"/>
    <s v="David Palmer"/>
    <s v="Dax Shepard"/>
    <s v="Dax Shepard"/>
    <s v="United States"/>
    <x v="63"/>
    <n v="16816647"/>
    <s v="Exclusive Media Group"/>
    <n v="100"/>
    <n v="229.6"/>
    <n v="35460431.424913496"/>
    <x v="0"/>
  </r>
  <r>
    <s v="Hobo with a Shotgun"/>
    <x v="3"/>
    <x v="1"/>
    <n v="2011"/>
    <s v="May 12, 2011 (Netherlands)"/>
    <x v="41"/>
    <n v="45000"/>
    <s v="Jason Eisener"/>
    <s v="John Davies"/>
    <s v="Rutger Hauer"/>
    <s v="Canada"/>
    <x v="31"/>
    <n v="748453"/>
    <s v="Rhombus Media"/>
    <n v="86"/>
    <n v="224.9"/>
    <n v="2508840.8041804177"/>
    <x v="0"/>
  </r>
  <r>
    <s v="Hotel Artemis"/>
    <x v="2"/>
    <x v="1"/>
    <n v="2018"/>
    <s v="June 8, 2018 (United States)"/>
    <x v="41"/>
    <n v="49000"/>
    <s v="Drew Pearce"/>
    <s v="Drew Pearce"/>
    <s v="Jodie Foster"/>
    <s v="United Kingdom"/>
    <x v="10"/>
    <n v="13313581"/>
    <s v="The Ink Factory"/>
    <n v="94"/>
    <n v="251.1"/>
    <n v="18841839.901068278"/>
    <x v="0"/>
  </r>
  <r>
    <s v="House of 1000 Corpses"/>
    <x v="2"/>
    <x v="4"/>
    <n v="2003"/>
    <s v="April 11, 2003 (United States)"/>
    <x v="41"/>
    <n v="80000"/>
    <s v="Rob Zombie"/>
    <s v="Rob Zombie"/>
    <s v="Sid Haig"/>
    <s v="United States"/>
    <x v="5"/>
    <n v="16829545"/>
    <s v="Spectacle Entertainment Group"/>
    <n v="89"/>
    <n v="184"/>
    <n v="28955179.9068323"/>
    <x v="0"/>
  </r>
  <r>
    <s v="HouseSitter"/>
    <x v="1"/>
    <x v="0"/>
    <n v="1992"/>
    <s v="June 12, 1992 (United States)"/>
    <x v="41"/>
    <n v="23000"/>
    <s v="Frank Oz"/>
    <s v="Mark Stein"/>
    <s v="Steve Martin"/>
    <s v="United States"/>
    <x v="74"/>
    <n v="94900635"/>
    <s v="Imagine Entertainment"/>
    <n v="102"/>
    <n v="140.30000000000001"/>
    <n v="148060540.11520737"/>
    <x v="0"/>
  </r>
  <r>
    <s v="How to Be Single"/>
    <x v="2"/>
    <x v="0"/>
    <n v="2016"/>
    <s v="February 12, 2016 (United States)"/>
    <x v="41"/>
    <n v="83000"/>
    <s v="Christian Ditter"/>
    <s v="Abby Kohn"/>
    <s v="Dakota Johnson"/>
    <s v="United States"/>
    <x v="76"/>
    <n v="112343513"/>
    <s v="New Line Cinema"/>
    <n v="110"/>
    <n v="240"/>
    <n v="210006554.66932514"/>
    <x v="0"/>
  </r>
  <r>
    <s v="I Am Number Four"/>
    <x v="0"/>
    <x v="1"/>
    <n v="2011"/>
    <s v="February 18, 2011 (United States)"/>
    <x v="41"/>
    <n v="230000"/>
    <s v="D.J. Caruso"/>
    <s v="Alfred Gough"/>
    <s v="Alex Pettyfer"/>
    <s v="United States"/>
    <x v="48"/>
    <n v="149878437"/>
    <s v="Dreamworks Pictures"/>
    <n v="111"/>
    <n v="224.9"/>
    <n v="212113143.30654898"/>
    <x v="0"/>
  </r>
  <r>
    <s v="I Want You"/>
    <x v="2"/>
    <x v="6"/>
    <n v="1998"/>
    <s v="October 30, 1998 (United Kingdom)"/>
    <x v="41"/>
    <n v="2900"/>
    <s v="Michael Winterbottom"/>
    <s v="Eoin McNamee"/>
    <s v="Rachel Weisz"/>
    <s v="United Kingdom"/>
    <x v="1"/>
    <n v="1672"/>
    <s v="Polygram Filmed Entertainment"/>
    <n v="87"/>
    <n v="163"/>
    <n v="2186.5167381974247"/>
    <x v="1"/>
  </r>
  <r>
    <s v="Iceman"/>
    <x v="1"/>
    <x v="2"/>
    <n v="1984"/>
    <s v="April 13, 1984 (United States)"/>
    <x v="41"/>
    <n v="5300"/>
    <s v="Fred Schepisi"/>
    <s v="Chip Proser"/>
    <s v="Timothy Hutton"/>
    <s v="United States"/>
    <x v="1"/>
    <n v="7343032"/>
    <s v="Universal Pictures"/>
    <n v="100"/>
    <n v="103.9"/>
    <n v="13429903.063625449"/>
    <x v="1"/>
  </r>
  <r>
    <s v="In Secret"/>
    <x v="2"/>
    <x v="6"/>
    <n v="2013"/>
    <s v="April 3, 2014 (Singapore)"/>
    <x v="41"/>
    <n v="8000"/>
    <s v="Charlie Stratton"/>
    <s v="Ã‰mile Zola"/>
    <s v="Elizabeth Olsen"/>
    <s v="Serbia"/>
    <x v="1"/>
    <n v="652228"/>
    <s v="LD Entertainment"/>
    <n v="107"/>
    <n v="233"/>
    <n v="1219226.2061349691"/>
    <x v="1"/>
  </r>
  <r>
    <s v="Indiana Jones and the Kingdom of the Crystal Skull"/>
    <x v="0"/>
    <x v="1"/>
    <n v="2008"/>
    <s v="May 22, 2008 (United States)"/>
    <x v="41"/>
    <n v="433000"/>
    <s v="Steven Spielberg"/>
    <s v="David Koepp"/>
    <s v="Harrison Ford"/>
    <s v="United States"/>
    <x v="229"/>
    <n v="790653942"/>
    <s v="Paramount Pictures"/>
    <n v="122"/>
    <n v="215.3"/>
    <n v="2198104526.7098541"/>
    <x v="0"/>
  </r>
  <r>
    <s v="Inkheart"/>
    <x v="1"/>
    <x v="3"/>
    <n v="2008"/>
    <s v="January 23, 2009 (United States)"/>
    <x v="41"/>
    <n v="75000"/>
    <s v="Iain Softley"/>
    <s v="David Lindsay-Abaire"/>
    <s v="Brendan Fraser"/>
    <s v="Germany"/>
    <x v="48"/>
    <n v="62803180"/>
    <s v="New Line Cinema"/>
    <n v="106"/>
    <n v="215.3"/>
    <n v="154323620.53225806"/>
    <x v="0"/>
  </r>
  <r>
    <s v="Insidious: Chapter 3"/>
    <x v="0"/>
    <x v="4"/>
    <n v="2015"/>
    <s v="June 5, 2015 (United States)"/>
    <x v="41"/>
    <n v="97000"/>
    <s v="Leigh Whannell"/>
    <s v="Leigh Whannell"/>
    <s v="Dermot Mulroney"/>
    <s v="Canada"/>
    <x v="20"/>
    <n v="112983889"/>
    <s v="Gramercy Pictures (I)"/>
    <n v="97"/>
    <n v="237"/>
    <n v="199919808.23635307"/>
    <x v="0"/>
  </r>
  <r>
    <s v="Intimacy"/>
    <x v="7"/>
    <x v="2"/>
    <n v="2001"/>
    <s v="March 28, 2001 (France)"/>
    <x v="41"/>
    <n v="12000"/>
    <s v="Patrice ChÃ©reau"/>
    <s v="Hanif Kureishi"/>
    <s v="Mark Rylance"/>
    <s v="France"/>
    <x v="1"/>
    <n v="2672527"/>
    <s v="TÃ©lÃ©ma"/>
    <n v="119"/>
    <n v="177.1"/>
    <n v="5804126.7063435493"/>
    <x v="1"/>
  </r>
  <r>
    <s v="Jack Reacher: Never Go Back"/>
    <x v="0"/>
    <x v="1"/>
    <n v="2016"/>
    <s v="October 21, 2016 (United States)"/>
    <x v="41"/>
    <n v="144000"/>
    <s v="Edward Zwick"/>
    <s v="Richard Wenk"/>
    <s v="Tom Cruise"/>
    <s v="China"/>
    <x v="48"/>
    <n v="162146076"/>
    <s v="Paramount Pictures"/>
    <n v="118"/>
    <n v="240"/>
    <n v="378010018.03519511"/>
    <x v="0"/>
  </r>
  <r>
    <s v="James Joyce's Women"/>
    <x v="2"/>
    <x v="2"/>
    <n v="1985"/>
    <s v="September 13, 1985 (United States)"/>
    <x v="41"/>
    <n v="122"/>
    <s v="Michael Pearce"/>
    <s v="Fionnula Flanagan"/>
    <s v="Fionnula Flanagan"/>
    <s v="Ireland"/>
    <x v="1"/>
    <m/>
    <s v="The Rejoycing Company"/>
    <n v="88"/>
    <n v="107.6"/>
    <s v="Missing"/>
    <x v="1"/>
  </r>
  <r>
    <s v="Johnny Handsome"/>
    <x v="2"/>
    <x v="6"/>
    <n v="1989"/>
    <s v="September 29, 1989 (United States)"/>
    <x v="41"/>
    <n v="9200"/>
    <s v="Walter Hill"/>
    <s v="John Godey"/>
    <s v="Mickey Rourke"/>
    <s v="United States"/>
    <x v="0"/>
    <n v="7237794"/>
    <s v="Carolco Pictures"/>
    <n v="94"/>
    <n v="124"/>
    <n v="8782779.0991636794"/>
    <x v="0"/>
  </r>
  <r>
    <s v="Jumper"/>
    <x v="0"/>
    <x v="1"/>
    <n v="2008"/>
    <s v="February 14, 2008 (United States)"/>
    <x v="41"/>
    <n v="292000"/>
    <s v="Doug Liman"/>
    <s v="David S. Goyer"/>
    <s v="Hayden Christensen"/>
    <s v="United States"/>
    <x v="100"/>
    <n v="225132113"/>
    <s v="Twentieth Century Fox"/>
    <n v="88"/>
    <n v="215.3"/>
    <n v="710857563.01658022"/>
    <x v="0"/>
  </r>
  <r>
    <s v="Justice League"/>
    <x v="0"/>
    <x v="1"/>
    <n v="2017"/>
    <s v="November 17, 2017 (United States)"/>
    <x v="41"/>
    <n v="418000"/>
    <s v="Zack Snyder"/>
    <s v="Jerry Siegel"/>
    <s v="Ben Affleck"/>
    <s v="United States"/>
    <x v="230"/>
    <n v="657926987"/>
    <s v="Warner Bros."/>
    <n v="120"/>
    <n v="245.1"/>
    <n v="845866468.09662449"/>
    <x v="0"/>
  </r>
  <r>
    <s v="Kabhi Alvida Naa Kehna"/>
    <x v="3"/>
    <x v="2"/>
    <n v="2006"/>
    <s v="August 11, 2006 (India)"/>
    <x v="41"/>
    <n v="19000"/>
    <s v="Karan Johar"/>
    <s v="Karan Johar"/>
    <s v="Shah Rukh Khan"/>
    <s v="India"/>
    <x v="1"/>
    <n v="25229168"/>
    <s v="Dharma Productions"/>
    <n v="193"/>
    <n v="201.6"/>
    <n v="73987752.546679482"/>
    <x v="1"/>
  </r>
  <r>
    <s v="Knight Moves"/>
    <x v="2"/>
    <x v="6"/>
    <n v="1992"/>
    <s v="January 22, 1993 (United States)"/>
    <x v="41"/>
    <n v="8100"/>
    <s v="Carl Schenkel"/>
    <s v="Brad Mirman"/>
    <s v="Christopher Lambert"/>
    <s v="United States"/>
    <x v="25"/>
    <n v="923418"/>
    <s v="Cineplex Odeon Films"/>
    <n v="116"/>
    <n v="140.30000000000001"/>
    <n v="1187196.0531645571"/>
    <x v="0"/>
  </r>
  <r>
    <s v="Knockaround Guys"/>
    <x v="2"/>
    <x v="6"/>
    <n v="2001"/>
    <s v="October 11, 2002 (United States)"/>
    <x v="41"/>
    <n v="23000"/>
    <s v="Brian Koppelman"/>
    <s v="Brian Koppelman"/>
    <s v="Jennifer Baxter"/>
    <s v="United States"/>
    <x v="1"/>
    <n v="12806614"/>
    <s v="New Line Cinema"/>
    <n v="92"/>
    <n v="177.1"/>
    <n v="15920747.8000816"/>
    <x v="1"/>
  </r>
  <r>
    <s v="Krull"/>
    <x v="1"/>
    <x v="1"/>
    <n v="1983"/>
    <s v="July 29, 1983 (United States)"/>
    <x v="41"/>
    <n v="31000"/>
    <s v="Peter Yates"/>
    <s v="Stanford Sherman"/>
    <s v="Ken Marshall"/>
    <s v="United Kingdom"/>
    <x v="95"/>
    <n v="16916617"/>
    <s v="Columbia Pictures"/>
    <n v="121"/>
    <n v="99.6"/>
    <n v="37845030.836270191"/>
    <x v="0"/>
  </r>
  <r>
    <s v="Lakeview Terrace"/>
    <x v="0"/>
    <x v="6"/>
    <n v="2008"/>
    <s v="September 19, 2008 (United States)"/>
    <x v="41"/>
    <n v="50000"/>
    <s v="Neil LaBute"/>
    <s v="David Loughery"/>
    <s v="Samuel L. Jackson"/>
    <s v="United States"/>
    <x v="0"/>
    <n v="44655002"/>
    <s v="Screen Gems"/>
    <n v="110"/>
    <n v="215.3"/>
    <n v="57483646.427545421"/>
    <x v="0"/>
  </r>
  <r>
    <s v="Larry Crowne"/>
    <x v="0"/>
    <x v="0"/>
    <n v="2011"/>
    <s v="July 1, 2011 (United States)"/>
    <x v="41"/>
    <n v="65000"/>
    <s v="Tom Hanks"/>
    <s v="Tom Hanks"/>
    <s v="Tom Hanks"/>
    <s v="United States"/>
    <x v="8"/>
    <n v="75055070"/>
    <s v="Universal Pictures"/>
    <n v="98"/>
    <n v="224.9"/>
    <n v="106616689.17948717"/>
    <x v="0"/>
  </r>
  <r>
    <s v="Leap of Faith"/>
    <x v="0"/>
    <x v="0"/>
    <n v="1992"/>
    <s v="December 18, 1992 (United States)"/>
    <x v="41"/>
    <n v="13000"/>
    <s v="Richard Pearce"/>
    <s v="Janus Cercone"/>
    <s v="Steve Martin"/>
    <s v="United States"/>
    <x v="1"/>
    <n v="23369283"/>
    <s v="Paramount Pictures"/>
    <n v="108"/>
    <n v="140.30000000000001"/>
    <n v="60191213.272189341"/>
    <x v="1"/>
  </r>
  <r>
    <s v="L'ennui"/>
    <x v="4"/>
    <x v="9"/>
    <n v="1998"/>
    <s v="December 16, 1998 (France)"/>
    <x v="41"/>
    <n v="2000"/>
    <s v="CÃ©dric Kahn"/>
    <s v="CÃ©dric Kahn"/>
    <s v="Charles Berling"/>
    <s v="France"/>
    <x v="1"/>
    <m/>
    <s v="Gemini Films"/>
    <n v="122"/>
    <n v="163"/>
    <s v="Missing"/>
    <x v="1"/>
  </r>
  <r>
    <s v="Little Big League"/>
    <x v="1"/>
    <x v="0"/>
    <n v="1994"/>
    <s v="June 29, 1994 (United States)"/>
    <x v="41"/>
    <n v="10000"/>
    <s v="Andrew Scheinman"/>
    <s v="Gregory K. Pincus"/>
    <s v="Luke Edwards"/>
    <s v="United States"/>
    <x v="1"/>
    <n v="12267790"/>
    <s v="Castle Rock Entertainment"/>
    <n v="119"/>
    <n v="148.19999999999999"/>
    <n v="24527530.269028872"/>
    <x v="1"/>
  </r>
  <r>
    <s v="Little Buddha"/>
    <x v="1"/>
    <x v="2"/>
    <n v="1993"/>
    <s v="May 25, 1994 (United States)"/>
    <x v="41"/>
    <n v="16000"/>
    <s v="Bernardo Bertolucci"/>
    <s v="Bernardo Bertolucci"/>
    <s v="Keanu Reeves"/>
    <s v="France"/>
    <x v="46"/>
    <n v="4858139"/>
    <s v="CiBy 2000"/>
    <n v="123"/>
    <n v="144.5"/>
    <n v="17964501.86043689"/>
    <x v="0"/>
  </r>
  <r>
    <s v="Little Monsters"/>
    <x v="1"/>
    <x v="3"/>
    <n v="1989"/>
    <s v="August 25, 1989 (United States)"/>
    <x v="41"/>
    <n v="12000"/>
    <s v="Richard Greenberg"/>
    <s v="Terry Rossio"/>
    <s v="Fred Savage"/>
    <s v="United States"/>
    <x v="1"/>
    <n v="793775"/>
    <s v="Davis Entertainment"/>
    <n v="100"/>
    <n v="124"/>
    <n v="1775794.7320117473"/>
    <x v="1"/>
  </r>
  <r>
    <s v="Lockout"/>
    <x v="0"/>
    <x v="1"/>
    <n v="2012"/>
    <s v="April 13, 2012 (United States)"/>
    <x v="41"/>
    <n v="96000"/>
    <s v="James Mather"/>
    <s v="James Mather"/>
    <s v="Guy Pearce"/>
    <s v="France"/>
    <x v="0"/>
    <n v="32948113"/>
    <s v="EuropaCorp"/>
    <n v="95"/>
    <n v="229.6"/>
    <n v="53146056.278983586"/>
    <x v="0"/>
  </r>
  <r>
    <s v="Looker"/>
    <x v="1"/>
    <x v="2"/>
    <n v="1981"/>
    <s v="October 30, 1981 (United States)"/>
    <x v="41"/>
    <n v="4900"/>
    <s v="Michael Crichton"/>
    <s v="Michael Crichton"/>
    <s v="Albert Finney"/>
    <s v="United States"/>
    <x v="42"/>
    <m/>
    <s v="The Ladd Company"/>
    <n v="93"/>
    <n v="90.9"/>
    <s v="Missing"/>
    <x v="1"/>
  </r>
  <r>
    <s v="Lord of Illusions"/>
    <x v="2"/>
    <x v="4"/>
    <n v="1995"/>
    <s v="August 25, 1995 (United States)"/>
    <x v="41"/>
    <n v="15000"/>
    <s v="Clive Barker"/>
    <s v="Clive Barker"/>
    <s v="Scott Bakula"/>
    <s v="United States"/>
    <x v="2"/>
    <n v="13294422"/>
    <s v="Seraphim Films"/>
    <n v="109"/>
    <n v="152.4"/>
    <n v="22873011.763975155"/>
    <x v="0"/>
  </r>
  <r>
    <s v="Loverboy"/>
    <x v="0"/>
    <x v="0"/>
    <n v="1989"/>
    <s v="April 28, 1989 (United States)"/>
    <x v="41"/>
    <n v="7500"/>
    <s v="Joan Micklin Silver"/>
    <s v="Robin Schiff"/>
    <s v="Patrick Dempsey"/>
    <s v="United States"/>
    <x v="1"/>
    <n v="3960327"/>
    <s v="Crescent Film Enterprises"/>
    <n v="98"/>
    <n v="124"/>
    <n v="8142453.6902834009"/>
    <x v="1"/>
  </r>
  <r>
    <s v="Magic Mike"/>
    <x v="2"/>
    <x v="0"/>
    <n v="2012"/>
    <s v="June 29, 2012 (United States)"/>
    <x v="41"/>
    <n v="134000"/>
    <s v="Steven Soderbergh"/>
    <s v="Reid Carolin"/>
    <s v="Channing Tatum"/>
    <s v="United States"/>
    <x v="5"/>
    <n v="167739961"/>
    <s v="Iron Horse Entertainment (II)"/>
    <n v="110"/>
    <n v="229.6"/>
    <n v="208528625.52713177"/>
    <x v="0"/>
  </r>
  <r>
    <s v="Man of Tai Chi"/>
    <x v="2"/>
    <x v="1"/>
    <n v="2013"/>
    <s v="July 5, 2013 (China)"/>
    <x v="41"/>
    <n v="36000"/>
    <s v="Keanu Reeves"/>
    <s v="Michael G. Cooney"/>
    <s v="Tiger Hu Chen"/>
    <s v="United States"/>
    <x v="13"/>
    <n v="5464885"/>
    <s v="China Film Group Corporation (CFGC)"/>
    <n v="105"/>
    <n v="233"/>
    <n v="12740248.351185922"/>
    <x v="0"/>
  </r>
  <r>
    <s v="Man, Woman and Child"/>
    <x v="1"/>
    <x v="2"/>
    <n v="1983"/>
    <s v="September 7, 1983 (France)"/>
    <x v="41"/>
    <n v="368"/>
    <s v="Dick Richards"/>
    <s v="Erich Segal"/>
    <s v="Martin Sheen"/>
    <s v="United States"/>
    <x v="1"/>
    <n v="2314561"/>
    <s v="Gaylord Productions"/>
    <n v="99"/>
    <n v="99.6"/>
    <n v="3733439.5802011644"/>
    <x v="1"/>
  </r>
  <r>
    <s v="Maniac"/>
    <x v="3"/>
    <x v="4"/>
    <n v="2012"/>
    <s v="January 2, 2013 (France)"/>
    <x v="41"/>
    <n v="36000"/>
    <s v="Franck Khalfoun"/>
    <s v="Alexandre Aja"/>
    <s v="Elijah Wood"/>
    <s v="France"/>
    <x v="14"/>
    <n v="2631275"/>
    <s v="La Petite Reine"/>
    <n v="89"/>
    <n v="229.6"/>
    <n v="3382909.2510548523"/>
    <x v="0"/>
  </r>
  <r>
    <s v="Masquerade"/>
    <x v="2"/>
    <x v="2"/>
    <n v="1988"/>
    <s v="March 11, 1988 (United States)"/>
    <x v="41"/>
    <n v="3500"/>
    <s v="Bob Swaim"/>
    <s v="Dick Wolf"/>
    <s v="Rob Lowe"/>
    <s v="United States"/>
    <x v="2"/>
    <n v="15855828"/>
    <s v="Metro-Goldwyn-Mayer (MGM)"/>
    <n v="91"/>
    <n v="118.3"/>
    <n v="24737689.665130567"/>
    <x v="0"/>
  </r>
  <r>
    <s v="Mercury Rising"/>
    <x v="2"/>
    <x v="1"/>
    <n v="1998"/>
    <s v="April 3, 1998 (United States)"/>
    <x v="41"/>
    <n v="70000"/>
    <s v="Harold Becker"/>
    <s v="Ryne Douglas Pearson"/>
    <s v="Bruce Willis"/>
    <s v="United States"/>
    <x v="48"/>
    <n v="93107289"/>
    <s v="Universal Pictures"/>
    <n v="111"/>
    <n v="163"/>
    <n v="160190801.57142857"/>
    <x v="0"/>
  </r>
  <r>
    <s v="Mile 22"/>
    <x v="2"/>
    <x v="1"/>
    <n v="2018"/>
    <s v="August 17, 2018 (United States)"/>
    <x v="41"/>
    <n v="72000"/>
    <s v="Peter Berg"/>
    <s v="Graham Roland"/>
    <s v="Mark Wahlberg"/>
    <s v="United States"/>
    <x v="24"/>
    <n v="66308758"/>
    <s v="STX Entertainment"/>
    <n v="94"/>
    <n v="251.1"/>
    <n v="103452527.20225294"/>
    <x v="0"/>
  </r>
  <r>
    <s v="Mirrors"/>
    <x v="2"/>
    <x v="4"/>
    <n v="2008"/>
    <s v="August 15, 2008 (United States)"/>
    <x v="41"/>
    <n v="104000"/>
    <s v="Alexandre Aja"/>
    <s v="Alexandre Aja"/>
    <s v="Kiefer Sutherland"/>
    <s v="United States"/>
    <x v="46"/>
    <n v="78094714"/>
    <s v="New Regency Productions"/>
    <n v="110"/>
    <n v="215.3"/>
    <n v="103638760.26045296"/>
    <x v="0"/>
  </r>
  <r>
    <s v="Mission: Impossible II"/>
    <x v="0"/>
    <x v="1"/>
    <n v="2000"/>
    <s v="May 24, 2000 (United States)"/>
    <x v="41"/>
    <n v="322000"/>
    <s v="John Woo"/>
    <s v="Bruce Geller"/>
    <s v="Tom Cruise"/>
    <s v="United States"/>
    <x v="43"/>
    <n v="546388108"/>
    <s v="Paramount Pictures"/>
    <n v="123"/>
    <n v="172.2"/>
    <n v="763340011.49747825"/>
    <x v="0"/>
  </r>
  <r>
    <s v="Mon pÃ¨re, ce hÃ©ros."/>
    <x v="4"/>
    <x v="0"/>
    <n v="1991"/>
    <s v="October 23, 1991 (France)"/>
    <x v="41"/>
    <n v="2600"/>
    <s v="GÃ©rard Lauzier"/>
    <s v="GÃ©rard Lauzier"/>
    <s v="GÃ©rard Depardieu"/>
    <s v="France"/>
    <x v="1"/>
    <m/>
    <s v="Film Par Film"/>
    <n v="105"/>
    <n v="136.19999999999999"/>
    <s v="Missing"/>
    <x v="1"/>
  </r>
  <r>
    <s v="Mortal Engines"/>
    <x v="0"/>
    <x v="1"/>
    <n v="2018"/>
    <s v="December 14, 2018 (United States)"/>
    <x v="41"/>
    <n v="115000"/>
    <s v="Christian Rivers"/>
    <s v="Fran Walsh"/>
    <s v="Hera Hilmar"/>
    <s v="United States"/>
    <x v="26"/>
    <n v="83869818"/>
    <s v="Media Rights Capital (MRC)"/>
    <n v="128"/>
    <n v="251.1"/>
    <n v="109678684.74077253"/>
    <x v="0"/>
  </r>
  <r>
    <s v="Mrs. Soffel"/>
    <x v="0"/>
    <x v="2"/>
    <n v="1984"/>
    <s v="February 8, 1985 (United States)"/>
    <x v="41"/>
    <n v="3000"/>
    <s v="Gillian Armstrong"/>
    <s v="Ron Nyswaner"/>
    <s v="Diane Keaton"/>
    <s v="United States"/>
    <x v="73"/>
    <n v="4385312"/>
    <s v="Edgar J. Scherick Associates"/>
    <n v="110"/>
    <n v="103.9"/>
    <n v="7759608.3995354241"/>
    <x v="0"/>
  </r>
  <r>
    <s v="Multiplicity"/>
    <x v="0"/>
    <x v="0"/>
    <n v="1996"/>
    <s v="July 17, 1996 (United States)"/>
    <x v="41"/>
    <n v="31000"/>
    <s v="Harold Ramis"/>
    <s v="Chris Miller"/>
    <s v="Michael Keaton"/>
    <s v="United States"/>
    <x v="37"/>
    <n v="21075014"/>
    <s v="Columbia Pictures"/>
    <n v="117"/>
    <n v="156.9"/>
    <n v="32880474.991295442"/>
    <x v="0"/>
  </r>
  <r>
    <s v="Murder at 1600"/>
    <x v="2"/>
    <x v="1"/>
    <n v="1997"/>
    <s v="April 18, 1997 (United States)"/>
    <x v="41"/>
    <n v="29000"/>
    <s v="Dwight H. Little"/>
    <s v="Wayne Beach"/>
    <s v="Wesley Snipes"/>
    <s v="United States"/>
    <x v="28"/>
    <n v="25804707"/>
    <s v="Warner Bros."/>
    <n v="107"/>
    <n v="160.5"/>
    <n v="32079535.793145653"/>
    <x v="0"/>
  </r>
  <r>
    <s v="My Best Friend Is a Vampire"/>
    <x v="1"/>
    <x v="0"/>
    <n v="1987"/>
    <s v="May 6, 1988 (United States)"/>
    <x v="41"/>
    <n v="3300"/>
    <s v="Jimmy Huston"/>
    <s v="Tab Murphy"/>
    <s v="Robert Sean Leonard"/>
    <s v="United States"/>
    <x v="1"/>
    <n v="174380"/>
    <s v="Kings Road Entertainment"/>
    <n v="89"/>
    <n v="113.6"/>
    <n v="644825.07281553396"/>
    <x v="1"/>
  </r>
  <r>
    <s v="My Little Pony: The Movie"/>
    <x v="1"/>
    <x v="5"/>
    <n v="2017"/>
    <s v="October 6, 2017 (United States)"/>
    <x v="41"/>
    <n v="6200"/>
    <s v="Jayson Thiessen"/>
    <s v="Meghan McCarthy"/>
    <s v="Emily Blunt"/>
    <s v="United States"/>
    <x v="30"/>
    <n v="60330833"/>
    <s v="Lionsgate"/>
    <n v="99"/>
    <n v="245.1"/>
    <n v="148248425.92822579"/>
    <x v="0"/>
  </r>
  <r>
    <s v="Mystery Men"/>
    <x v="0"/>
    <x v="1"/>
    <n v="1999"/>
    <s v="August 6, 1999 (United States)"/>
    <x v="41"/>
    <n v="64000"/>
    <s v="Kinka Usher"/>
    <s v="Neil Cuthbert"/>
    <s v="Ben Stiller"/>
    <s v="United States"/>
    <x v="118"/>
    <n v="33461011"/>
    <s v="Universal Pictures"/>
    <n v="121"/>
    <n v="166.6"/>
    <n v="43073806.724545836"/>
    <x v="0"/>
  </r>
  <r>
    <s v="Nanny McPhee Returns"/>
    <x v="1"/>
    <x v="0"/>
    <n v="2010"/>
    <s v="August 20, 2010 (United States)"/>
    <x v="41"/>
    <n v="30000"/>
    <s v="Susanna White"/>
    <s v="Emma Thompson"/>
    <s v="Emma Thompson"/>
    <s v="United Kingdom"/>
    <x v="46"/>
    <n v="93251121"/>
    <s v="Universal Pictures"/>
    <n v="109"/>
    <n v="218.1"/>
    <n v="259248326.35675186"/>
    <x v="0"/>
  </r>
  <r>
    <s v="Never Been Kissed"/>
    <x v="0"/>
    <x v="0"/>
    <n v="1999"/>
    <s v="April 9, 1999 (United States)"/>
    <x v="41"/>
    <n v="85000"/>
    <s v="Raja Gosnell"/>
    <s v="Abby Kohn"/>
    <s v="Drew Barrymore"/>
    <s v="United States"/>
    <x v="13"/>
    <n v="84565230"/>
    <s v="Fox 2000 Pictures"/>
    <n v="107"/>
    <n v="166.6"/>
    <n v="110588092.6223176"/>
    <x v="0"/>
  </r>
  <r>
    <s v="No Escape"/>
    <x v="2"/>
    <x v="1"/>
    <n v="1994"/>
    <s v="April 29, 1994 (United States)"/>
    <x v="41"/>
    <n v="19000"/>
    <s v="Martin Campbell"/>
    <s v="Richard Herley"/>
    <s v="Ray Liotta"/>
    <s v="United States"/>
    <x v="0"/>
    <n v="15339030"/>
    <s v="Columbia Pictures"/>
    <n v="118"/>
    <n v="148.19999999999999"/>
    <n v="35759773.840856925"/>
    <x v="0"/>
  </r>
  <r>
    <s v="No Man's Land"/>
    <x v="2"/>
    <x v="6"/>
    <n v="1987"/>
    <s v="October 23, 1987 (United States)"/>
    <x v="41"/>
    <n v="4400"/>
    <s v="Peter Werner"/>
    <s v="Dick Wolf"/>
    <s v="Charlie Sheen"/>
    <s v="United States"/>
    <x v="42"/>
    <n v="2877571"/>
    <s v="Orion Pictures"/>
    <n v="106"/>
    <n v="113.6"/>
    <n v="4950851.9689440997"/>
    <x v="0"/>
  </r>
  <r>
    <s v="O"/>
    <x v="2"/>
    <x v="2"/>
    <n v="2001"/>
    <s v="August 31, 2001 (United States)"/>
    <x v="41"/>
    <n v="19000"/>
    <s v="Tim Blake Nelson"/>
    <s v="William Shakespeare"/>
    <s v="Mekhi Phifer"/>
    <s v="United States"/>
    <x v="17"/>
    <n v="19260537"/>
    <s v="Chickie the Cop"/>
    <n v="95"/>
    <n v="177.1"/>
    <n v="39599768.042510122"/>
    <x v="0"/>
  </r>
  <r>
    <s v="Of Unknown Origin"/>
    <x v="2"/>
    <x v="4"/>
    <n v="1983"/>
    <s v="November 24, 1983 (United States)"/>
    <x v="41"/>
    <n v="2900"/>
    <s v="George P. Cosmatos"/>
    <s v="Chauncey G. Parker III"/>
    <s v="Peter Weller"/>
    <s v="Canada"/>
    <x v="81"/>
    <n v="1080470"/>
    <s v="Warner Bros."/>
    <n v="88"/>
    <n v="99.6"/>
    <n v="1685710.235535074"/>
    <x v="0"/>
  </r>
  <r>
    <s v="On the Road"/>
    <x v="2"/>
    <x v="3"/>
    <n v="2012"/>
    <s v="May 23, 2012 (France)"/>
    <x v="41"/>
    <n v="40000"/>
    <s v="Walter Salles"/>
    <s v="Jack Kerouac"/>
    <s v="Sam Riley"/>
    <s v="France"/>
    <x v="13"/>
    <n v="9617377"/>
    <s v="MK2 Productions"/>
    <n v="124"/>
    <n v="229.6"/>
    <n v="13610844.272642823"/>
    <x v="0"/>
  </r>
  <r>
    <s v="One Night at McCool's"/>
    <x v="2"/>
    <x v="0"/>
    <n v="2001"/>
    <s v="April 27, 2001 (United States)"/>
    <x v="41"/>
    <n v="29000"/>
    <s v="Harald Zwart"/>
    <s v="Stan Seidel"/>
    <s v="Liv Tyler"/>
    <s v="United States"/>
    <x v="40"/>
    <n v="13578186"/>
    <s v="October Films"/>
    <n v="93"/>
    <n v="177.1"/>
    <n v="25382044.626993865"/>
    <x v="0"/>
  </r>
  <r>
    <s v="Open Season"/>
    <x v="1"/>
    <x v="5"/>
    <n v="2006"/>
    <s v="September 29, 2006 (United States)"/>
    <x v="41"/>
    <n v="89000"/>
    <s v="Roger Allers"/>
    <s v="Steve Bencich"/>
    <s v="Ashton Kutcher"/>
    <s v="United States"/>
    <x v="100"/>
    <n v="200811689"/>
    <s v="Columbia Pictures"/>
    <n v="86"/>
    <n v="201.6"/>
    <n v="272064569.31213868"/>
    <x v="0"/>
  </r>
  <r>
    <s v="Orgazmo"/>
    <x v="8"/>
    <x v="0"/>
    <n v="1997"/>
    <s v="October 23, 1998 (United States)"/>
    <x v="41"/>
    <n v="35000"/>
    <s v="Trey Parker"/>
    <s v="Trey Parker"/>
    <s v="Trey Parker"/>
    <s v="United States"/>
    <x v="11"/>
    <n v="602302"/>
    <s v="Kuzui Enterprises"/>
    <n v="94"/>
    <n v="160.5"/>
    <n v="1404142.4590665647"/>
    <x v="0"/>
  </r>
  <r>
    <s v="Original Sin"/>
    <x v="2"/>
    <x v="2"/>
    <n v="2001"/>
    <s v="August 3, 2001 (United States)"/>
    <x v="41"/>
    <n v="55000"/>
    <s v="Michael Cristofer"/>
    <s v="Cornell Woolrich"/>
    <s v="Antonio Banderas"/>
    <s v="France"/>
    <x v="47"/>
    <n v="35402320"/>
    <s v="Metro-Goldwyn-Mayer (MGM)"/>
    <n v="116"/>
    <n v="177.1"/>
    <n v="42959326.579052173"/>
    <x v="0"/>
  </r>
  <r>
    <s v="Ouija: Origin of Evil"/>
    <x v="0"/>
    <x v="2"/>
    <n v="2016"/>
    <s v="October 21, 2016 (United States)"/>
    <x v="41"/>
    <n v="56000"/>
    <s v="Mike Flanagan"/>
    <s v="Mike Flanagan"/>
    <s v="Elizabeth Reaser"/>
    <s v="United States"/>
    <x v="25"/>
    <n v="81705746"/>
    <s v="Universal Pictures"/>
    <n v="99"/>
    <n v="240"/>
    <n v="249957237.01004013"/>
    <x v="0"/>
  </r>
  <r>
    <s v="Our Brand Is Crisis"/>
    <x v="2"/>
    <x v="0"/>
    <n v="2015"/>
    <s v="October 30, 2015 (United States)"/>
    <x v="41"/>
    <n v="21000"/>
    <s v="David Gordon Green"/>
    <s v="Rachel Boynton"/>
    <s v="Sandra Bullock"/>
    <s v="United States"/>
    <x v="54"/>
    <n v="8527658"/>
    <s v="Fortis Films"/>
    <n v="107"/>
    <n v="237"/>
    <n v="13755306.472207515"/>
    <x v="0"/>
  </r>
  <r>
    <s v="Out for Justice"/>
    <x v="2"/>
    <x v="1"/>
    <n v="1991"/>
    <s v="April 12, 1991 (United States)"/>
    <x v="41"/>
    <n v="22000"/>
    <s v="John Flynn"/>
    <s v="R. Lance Hill"/>
    <s v="Steven Seagal"/>
    <s v="United States"/>
    <x v="62"/>
    <n v="39673161"/>
    <s v="Arnold Kopelson Productions"/>
    <n v="91"/>
    <n v="136.19999999999999"/>
    <n v="106412078.84419015"/>
    <x v="0"/>
  </r>
  <r>
    <s v="Out to Sea"/>
    <x v="0"/>
    <x v="0"/>
    <n v="1997"/>
    <s v="July 2, 1997 (United States)"/>
    <x v="41"/>
    <n v="8200"/>
    <s v="Martha Coolidge"/>
    <s v="Robert Nelson Jacobs"/>
    <s v="Jack Lemmon"/>
    <s v="United States"/>
    <x v="135"/>
    <n v="30716901"/>
    <s v="Twentieth Century Fox"/>
    <n v="106"/>
    <n v="160.5"/>
    <n v="40764110.342770033"/>
    <x v="0"/>
  </r>
  <r>
    <s v="Palmetto"/>
    <x v="2"/>
    <x v="6"/>
    <n v="1998"/>
    <s v="February 20, 1998 (United States)"/>
    <x v="41"/>
    <n v="7600"/>
    <s v="Volker SchlÃ¶ndorff"/>
    <s v="James Hadley Chase"/>
    <s v="Woody Harrelson"/>
    <s v="Germany"/>
    <x v="1"/>
    <n v="5878911"/>
    <s v="Castle Rock Entertainment"/>
    <n v="114"/>
    <n v="163"/>
    <n v="7567825.0177439796"/>
    <x v="1"/>
  </r>
  <r>
    <s v="Parents"/>
    <x v="2"/>
    <x v="0"/>
    <n v="1989"/>
    <s v="January 27, 1989 (United States)"/>
    <x v="41"/>
    <n v="6800"/>
    <s v="Bob Balaban"/>
    <s v="Christopher Hawthorne"/>
    <s v="Randy Quaid"/>
    <s v="Canada"/>
    <x v="31"/>
    <n v="870532"/>
    <s v="Great American Films Limited Partnership"/>
    <n v="81"/>
    <n v="124"/>
    <n v="1690574.2536647546"/>
    <x v="0"/>
  </r>
  <r>
    <s v="Pass the Ammo"/>
    <x v="2"/>
    <x v="0"/>
    <n v="1987"/>
    <s v="March 4, 1988 (United States)"/>
    <x v="41"/>
    <n v="512"/>
    <s v="David Beaird"/>
    <s v="Joel Cohen"/>
    <s v="Bill Paxton"/>
    <s v="United States"/>
    <x v="1"/>
    <n v="169785"/>
    <s v="The Vista Organisation"/>
    <n v="93"/>
    <n v="113.6"/>
    <n v="206027.43727598566"/>
    <x v="1"/>
  </r>
  <r>
    <s v="Personal Shopper"/>
    <x v="2"/>
    <x v="2"/>
    <n v="2016"/>
    <s v="March 10, 2017 (United States)"/>
    <x v="41"/>
    <n v="37000"/>
    <s v="Olivier Assayas"/>
    <s v="Olivier Assayas"/>
    <s v="Kristen Stewart"/>
    <s v="France"/>
    <x v="14"/>
    <n v="2840408"/>
    <s v="CG CinÃ©ma"/>
    <n v="105"/>
    <n v="240"/>
    <n v="4174975.000482392"/>
    <x v="0"/>
  </r>
  <r>
    <s v="Pieces"/>
    <x v="3"/>
    <x v="4"/>
    <n v="1982"/>
    <s v="September 23, 1983 (United States)"/>
    <x v="41"/>
    <n v="9300"/>
    <s v="Juan Piquer SimÃ³n"/>
    <s v="Dick Randall"/>
    <s v="Christopher George"/>
    <s v="Spain"/>
    <x v="90"/>
    <n v="2032311"/>
    <s v="Almena Films"/>
    <n v="85"/>
    <n v="96.5"/>
    <n v="5234532.2206255281"/>
    <x v="0"/>
  </r>
  <r>
    <s v="Pilgrim's Progress"/>
    <x v="1"/>
    <x v="5"/>
    <n v="2019"/>
    <s v="April 18, 2019 (United States)"/>
    <x v="41"/>
    <n v="548"/>
    <s v="Robert Fernandez"/>
    <s v="John Bunyan"/>
    <s v="David Thorpe"/>
    <s v="United States"/>
    <x v="1"/>
    <n v="3173282"/>
    <s v="Cat In The Mill Studio"/>
    <n v="108"/>
    <n v="255.7"/>
    <n v="9707821.5401606429"/>
    <x v="1"/>
  </r>
  <r>
    <s v="Pirates"/>
    <x v="0"/>
    <x v="1"/>
    <n v="1986"/>
    <s v="July 18, 1986 (United States)"/>
    <x v="41"/>
    <n v="8100"/>
    <s v="Roman Polanski"/>
    <s v="John Brownjohn"/>
    <s v="Walter Matthau"/>
    <s v="France"/>
    <x v="28"/>
    <n v="1641825"/>
    <s v="Carthago Films S.a.r.l."/>
    <n v="121"/>
    <n v="109.6"/>
    <n v="4814861.1886429256"/>
    <x v="0"/>
  </r>
  <r>
    <s v="Poetic Justice"/>
    <x v="2"/>
    <x v="2"/>
    <n v="1993"/>
    <s v="July 23, 1993 (United States)"/>
    <x v="41"/>
    <n v="13000"/>
    <s v="John Singleton"/>
    <s v="John Singleton"/>
    <s v="Janet Jackson"/>
    <s v="United States"/>
    <x v="62"/>
    <n v="27515786"/>
    <s v="Columbia Pictures"/>
    <n v="109"/>
    <n v="144.5"/>
    <n v="53435691.486297004"/>
    <x v="0"/>
  </r>
  <r>
    <s v="Point of No Return"/>
    <x v="2"/>
    <x v="1"/>
    <n v="1993"/>
    <s v="March 19, 1993 (United States)"/>
    <x v="41"/>
    <n v="26000"/>
    <s v="John Badham"/>
    <s v="Luc Besson"/>
    <s v="Bridget Fonda"/>
    <s v="United States"/>
    <x v="1"/>
    <n v="30038362"/>
    <s v="Warner Bros."/>
    <n v="109"/>
    <n v="144.5"/>
    <n v="38618940.51223629"/>
    <x v="1"/>
  </r>
  <r>
    <s v="PokÃ©mon the Movie 2000"/>
    <x v="5"/>
    <x v="5"/>
    <n v="1999"/>
    <s v="July 21, 2000 (United States)"/>
    <x v="41"/>
    <n v="21000"/>
    <s v="Michael Haigney"/>
    <s v="Satoshi Tajiri"/>
    <s v="Veronica Taylor"/>
    <s v="Japan"/>
    <x v="8"/>
    <n v="133949270"/>
    <s v="4 Kids Entertainment"/>
    <n v="99"/>
    <n v="166.6"/>
    <n v="172430682.5897761"/>
    <x v="0"/>
  </r>
  <r>
    <s v="Project X"/>
    <x v="1"/>
    <x v="0"/>
    <n v="1987"/>
    <s v="April 17, 1987 (United States)"/>
    <x v="41"/>
    <n v="10000"/>
    <s v="Jonathan Kaplan"/>
    <s v="Lawrence Lasker"/>
    <s v="Matthew Broderick"/>
    <s v="United States"/>
    <x v="40"/>
    <n v="21589395"/>
    <s v="Amercent Films"/>
    <n v="108"/>
    <n v="113.6"/>
    <n v="34824185.582318686"/>
    <x v="0"/>
  </r>
  <r>
    <s v="Pumpkin"/>
    <x v="2"/>
    <x v="0"/>
    <n v="2002"/>
    <s v="March 12, 2004 (Spain)"/>
    <x v="41"/>
    <n v="8600"/>
    <s v="Anthony Abrams"/>
    <s v="Adam Larson Broder"/>
    <s v="Christina Ricci"/>
    <s v="United States"/>
    <x v="1"/>
    <n v="308552"/>
    <s v="American Zoetrope"/>
    <n v="113"/>
    <n v="179.9"/>
    <n v="857808.34306569351"/>
    <x v="1"/>
  </r>
  <r>
    <s v="Push"/>
    <x v="0"/>
    <x v="1"/>
    <n v="2009"/>
    <s v="February 6, 2009 (United States)"/>
    <x v="41"/>
    <n v="107000"/>
    <s v="Paul McGuigan"/>
    <s v="David Bourla"/>
    <s v="Camilla Belle"/>
    <s v="United States"/>
    <x v="76"/>
    <n v="48858618"/>
    <s v="Summit Entertainment"/>
    <n v="111"/>
    <n v="214.5"/>
    <n v="62030087.102499999"/>
    <x v="0"/>
  </r>
  <r>
    <s v="Raising Cain"/>
    <x v="2"/>
    <x v="6"/>
    <n v="1992"/>
    <s v="August 7, 1992 (United States)"/>
    <x v="41"/>
    <n v="15000"/>
    <s v="Brian De Palma"/>
    <s v="Brian De Palma"/>
    <s v="John Lithgow"/>
    <s v="United States"/>
    <x v="2"/>
    <n v="37170057"/>
    <s v="Pacific Western"/>
    <n v="92"/>
    <n v="140.30000000000001"/>
    <n v="74315724.198818892"/>
    <x v="0"/>
  </r>
  <r>
    <s v="Rambo: Last Blood"/>
    <x v="2"/>
    <x v="1"/>
    <n v="2019"/>
    <s v="September 20, 2019 (United States)"/>
    <x v="41"/>
    <n v="87000"/>
    <s v="Adrian Grunberg"/>
    <s v="Matthew Cirulnick"/>
    <s v="Sylvester Stallone"/>
    <s v="United States"/>
    <x v="24"/>
    <n v="91490353"/>
    <s v="Lionsgate"/>
    <n v="89"/>
    <n v="255.7"/>
    <n v="117624939.06793249"/>
    <x v="0"/>
  </r>
  <r>
    <s v="Rampage"/>
    <x v="0"/>
    <x v="1"/>
    <n v="2018"/>
    <s v="April 13, 2018 (United States)"/>
    <x v="41"/>
    <n v="151000"/>
    <s v="Brad Peyton"/>
    <s v="Ryan Engle"/>
    <s v="Dwayne Johnson"/>
    <s v="United States"/>
    <x v="66"/>
    <n v="428028233"/>
    <s v="New Line Cinema"/>
    <n v="107"/>
    <n v="251.1"/>
    <n v="1212083667.2407064"/>
    <x v="0"/>
  </r>
  <r>
    <s v="Real Men"/>
    <x v="0"/>
    <x v="1"/>
    <n v="1987"/>
    <s v="September 25, 1987 (United States)"/>
    <x v="41"/>
    <n v="3900"/>
    <s v="Dennis Feldman"/>
    <s v="Dennis Feldman"/>
    <s v="Jim Belushi"/>
    <s v="United States"/>
    <x v="1"/>
    <n v="873903"/>
    <s v="United Artists"/>
    <n v="85"/>
    <n v="113.6"/>
    <n v="1028895.8427357031"/>
    <x v="1"/>
  </r>
  <r>
    <s v="Red Heat"/>
    <x v="2"/>
    <x v="1"/>
    <n v="1988"/>
    <s v="June 17, 1988 (United States)"/>
    <x v="41"/>
    <n v="67000"/>
    <s v="Walter Hill"/>
    <s v="Walter Hill"/>
    <s v="Arnold Schwarzenegger"/>
    <s v="United States"/>
    <x v="105"/>
    <n v="34994648"/>
    <s v="Carolco Pictures"/>
    <n v="104"/>
    <n v="118.3"/>
    <n v="110496054.35854921"/>
    <x v="0"/>
  </r>
  <r>
    <s v="Redacted"/>
    <x v="2"/>
    <x v="6"/>
    <n v="2007"/>
    <s v="November 16, 2007 (Spain)"/>
    <x v="41"/>
    <n v="10000"/>
    <s v="Brian De Palma"/>
    <s v="Brian De Palma"/>
    <s v="Patrick Carroll"/>
    <s v="United States"/>
    <x v="17"/>
    <n v="784604"/>
    <s v="HDNet Films"/>
    <n v="90"/>
    <n v="207.3"/>
    <n v="2221829.3568773232"/>
    <x v="0"/>
  </r>
  <r>
    <s v="Revenge of the Ninja"/>
    <x v="2"/>
    <x v="1"/>
    <n v="1983"/>
    <s v="September 16, 1983 (United States)"/>
    <x v="41"/>
    <n v="4700"/>
    <s v="Sam Firstenberg"/>
    <s v="James R. Silke"/>
    <s v="ShÃ´ Kosugi"/>
    <s v="United States"/>
    <x v="231"/>
    <n v="13168027"/>
    <s v="Cannon Films"/>
    <n v="90"/>
    <n v="99.6"/>
    <n v="21240327.299629431"/>
    <x v="0"/>
  </r>
  <r>
    <s v="RoboCop"/>
    <x v="0"/>
    <x v="1"/>
    <n v="2014"/>
    <s v="February 12, 2014 (United States)"/>
    <x v="41"/>
    <n v="219000"/>
    <s v="JosÃ© Padilha"/>
    <s v="Joshua Zetumer"/>
    <s v="Joel Kinnaman"/>
    <s v="United States"/>
    <x v="26"/>
    <n v="242688965"/>
    <s v="Metro-Goldwyn-Mayer (MGM)"/>
    <n v="117"/>
    <n v="236.7"/>
    <n v="498969822.10188931"/>
    <x v="0"/>
  </r>
  <r>
    <s v="Rock-A-Doodle"/>
    <x v="5"/>
    <x v="5"/>
    <n v="1991"/>
    <s v="April 3, 1992 (United States)"/>
    <x v="41"/>
    <n v="8800"/>
    <s v="Don Bluth"/>
    <s v="Don Bluth"/>
    <s v="Glen Campbell"/>
    <s v="Ireland"/>
    <x v="40"/>
    <n v="11657385"/>
    <s v="Goldcrest Films International"/>
    <n v="77"/>
    <n v="136.19999999999999"/>
    <n v="20627207.952961672"/>
    <x v="0"/>
  </r>
  <r>
    <s v="Romeo Must Die"/>
    <x v="2"/>
    <x v="1"/>
    <n v="2000"/>
    <s v="March 22, 2000 (United States)"/>
    <x v="41"/>
    <n v="68000"/>
    <s v="Andrzej Bartkowiak"/>
    <s v="Mitchell Kapner"/>
    <s v="Jet Li"/>
    <s v="United States"/>
    <x v="13"/>
    <n v="91036760"/>
    <s v="Warner Bros."/>
    <n v="115"/>
    <n v="172.2"/>
    <n v="142032262.01740912"/>
    <x v="0"/>
  </r>
  <r>
    <s v="Rookie of the Year"/>
    <x v="1"/>
    <x v="0"/>
    <n v="1993"/>
    <s v="July 7, 1993 (United States)"/>
    <x v="41"/>
    <n v="26000"/>
    <s v="Daniel Stern"/>
    <s v="Sam Harper"/>
    <s v="Thomas Ian Nicholas"/>
    <s v="United States"/>
    <x v="20"/>
    <n v="56500758"/>
    <s v="Twentieth Century Fox"/>
    <n v="103"/>
    <n v="144.5"/>
    <n v="79961825.186251745"/>
    <x v="0"/>
  </r>
  <r>
    <s v="S1m0ne"/>
    <x v="0"/>
    <x v="0"/>
    <n v="2002"/>
    <s v="August 23, 2002 (United States)"/>
    <x v="41"/>
    <n v="59000"/>
    <s v="Andrew Niccol"/>
    <s v="Andrew Niccol"/>
    <s v="Al Pacino"/>
    <s v="United States"/>
    <x v="20"/>
    <n v="19576023"/>
    <s v="New Line Cinema"/>
    <n v="117"/>
    <n v="179.9"/>
    <n v="25199891.035487961"/>
    <x v="0"/>
  </r>
  <r>
    <s v="Sade"/>
    <x v="4"/>
    <x v="7"/>
    <n v="2000"/>
    <s v="August 23, 2000 (France)"/>
    <x v="41"/>
    <n v="1700"/>
    <s v="BenoÃ®t Jacquot"/>
    <s v="Serge Bramly"/>
    <s v="Daniel Auteuil"/>
    <s v="France"/>
    <x v="1"/>
    <n v="100544"/>
    <s v="AlicÃ©lÃ©o"/>
    <n v="100"/>
    <n v="172.2"/>
    <n v="187949.42822085888"/>
    <x v="1"/>
  </r>
  <r>
    <s v="San Andreas"/>
    <x v="0"/>
    <x v="1"/>
    <n v="2015"/>
    <s v="May 29, 2015 (United States)"/>
    <x v="41"/>
    <n v="219000"/>
    <s v="Brad Peyton"/>
    <s v="Carlton Cuse"/>
    <s v="Dwayne Johnson"/>
    <s v="United States"/>
    <x v="109"/>
    <n v="473990832"/>
    <s v="New Line Cinema"/>
    <n v="114"/>
    <n v="237"/>
    <n v="601770860.45999992"/>
    <x v="0"/>
  </r>
  <r>
    <s v="Sausage Party"/>
    <x v="2"/>
    <x v="5"/>
    <n v="2016"/>
    <s v="August 12, 2016 (United States)"/>
    <x v="41"/>
    <n v="181000"/>
    <s v="Greg Tiernan"/>
    <s v="Kyle Hunter"/>
    <s v="Seth Rogen"/>
    <s v="United States"/>
    <x v="27"/>
    <n v="140705322"/>
    <s v="Annapurna Pictures"/>
    <n v="89"/>
    <n v="240"/>
    <n v="263023997.62822083"/>
    <x v="0"/>
  </r>
  <r>
    <s v="Scream 4"/>
    <x v="2"/>
    <x v="4"/>
    <n v="2011"/>
    <s v="April 15, 2011 (United States)"/>
    <x v="41"/>
    <n v="131000"/>
    <s v="Wes Craven"/>
    <s v="Kevin Williamson"/>
    <s v="Neve Campbell"/>
    <s v="United States"/>
    <x v="28"/>
    <n v="97231420"/>
    <s v="Dimension Films"/>
    <n v="111"/>
    <n v="224.9"/>
    <n v="167286356.14906833"/>
    <x v="0"/>
  </r>
  <r>
    <s v="Secret Things"/>
    <x v="7"/>
    <x v="0"/>
    <n v="2002"/>
    <s v="October 16, 2002 (France)"/>
    <x v="41"/>
    <n v="4700"/>
    <s v="Jean-Claude Brisseau"/>
    <s v="Jean-Claude Brisseau"/>
    <s v="Coralie Revel"/>
    <s v="France"/>
    <x v="1"/>
    <n v="234255"/>
    <s v="Centre national du cinÃ©ma et de l'image animÃ©e (CNC)"/>
    <n v="115"/>
    <n v="179.9"/>
    <n v="663359.65148698888"/>
    <x v="1"/>
  </r>
  <r>
    <s v="Senseless"/>
    <x v="2"/>
    <x v="0"/>
    <n v="1998"/>
    <s v="February 20, 1998 (United States)"/>
    <x v="41"/>
    <n v="14000"/>
    <s v="Penelope Spheeris"/>
    <s v="Greg Erb"/>
    <s v="Marlon Wayans"/>
    <s v="United States"/>
    <x v="10"/>
    <n v="12874899"/>
    <s v="Dimension Films"/>
    <n v="93"/>
    <n v="163"/>
    <n v="20086951.998463899"/>
    <x v="0"/>
  </r>
  <r>
    <s v="Seven Minutes in Heaven"/>
    <x v="0"/>
    <x v="0"/>
    <n v="1985"/>
    <s v="May 9, 1985 (United States)"/>
    <x v="41"/>
    <n v="1500"/>
    <s v="Linda Feferman"/>
    <s v="Jane Bernstein"/>
    <s v="Jennifer Connelly"/>
    <s v="United States"/>
    <x v="1"/>
    <m/>
    <s v="Fifteen"/>
    <n v="88"/>
    <n v="107.6"/>
    <s v="Missing"/>
    <x v="1"/>
  </r>
  <r>
    <s v="Shall We Dance"/>
    <x v="0"/>
    <x v="0"/>
    <n v="2004"/>
    <s v="October 15, 2004 (United States)"/>
    <x v="41"/>
    <n v="45000"/>
    <s v="Peter Chelsom"/>
    <s v="Masayuki SuÃ´"/>
    <s v="Richard Gere"/>
    <s v="United States"/>
    <x v="24"/>
    <n v="170128460"/>
    <s v="Miramax"/>
    <n v="106"/>
    <n v="188.9"/>
    <n v="241669658.56410253"/>
    <x v="0"/>
  </r>
  <r>
    <s v="She's Funny That Way"/>
    <x v="2"/>
    <x v="0"/>
    <n v="2014"/>
    <s v="August 21, 2015 (United States)"/>
    <x v="41"/>
    <n v="25000"/>
    <s v="Peter Bogdanovich"/>
    <s v="Louise Stratten"/>
    <s v="Imogen Poots"/>
    <s v="United States"/>
    <x v="1"/>
    <n v="6034851"/>
    <s v="Lagniappe Films"/>
    <n v="93"/>
    <n v="236.7"/>
    <n v="11281098.771165643"/>
    <x v="1"/>
  </r>
  <r>
    <s v="Showdown in Little Tokyo"/>
    <x v="2"/>
    <x v="1"/>
    <n v="1991"/>
    <s v="August 23, 1991 (United States)"/>
    <x v="41"/>
    <n v="17000"/>
    <s v="Mark L. Lester"/>
    <s v="Stephen Glantz"/>
    <s v="Dolph Lundgren"/>
    <s v="United States"/>
    <x v="42"/>
    <n v="2275557"/>
    <s v="Little Tokyo Productions"/>
    <n v="79"/>
    <n v="136.19999999999999"/>
    <n v="4798354.4491349487"/>
    <x v="0"/>
  </r>
  <r>
    <s v="Shrek the Third"/>
    <x v="1"/>
    <x v="5"/>
    <n v="2007"/>
    <s v="May 18, 2007 (United States)"/>
    <x v="41"/>
    <n v="288000"/>
    <s v="Chris Miller"/>
    <s v="Jeffrey Price"/>
    <s v="Mike Myers"/>
    <s v="United States"/>
    <x v="55"/>
    <n v="813367380"/>
    <s v="DreamWorks"/>
    <n v="93"/>
    <n v="207.3"/>
    <n v="1079412198.109756"/>
    <x v="0"/>
  </r>
  <r>
    <s v="Skin Deep"/>
    <x v="2"/>
    <x v="0"/>
    <n v="1989"/>
    <s v="March 3, 1989 (United States)"/>
    <x v="41"/>
    <n v="4200"/>
    <s v="Blake Edwards"/>
    <s v="Blake Edwards"/>
    <s v="John Ritter"/>
    <s v="United States"/>
    <x v="25"/>
    <n v="19674852"/>
    <s v="Beco Films"/>
    <n v="101"/>
    <n v="124"/>
    <n v="24459108.137086902"/>
    <x v="0"/>
  </r>
  <r>
    <s v="Sniper"/>
    <x v="2"/>
    <x v="1"/>
    <n v="1993"/>
    <s v="January 29, 1993 (United States)"/>
    <x v="41"/>
    <n v="23000"/>
    <s v="Luis Llosa"/>
    <s v="Michael Frost Beckner"/>
    <s v="Tom Berenger"/>
    <s v="United States"/>
    <x v="1"/>
    <n v="18994653"/>
    <s v="Baltimore Pictures"/>
    <n v="98"/>
    <n v="144.5"/>
    <n v="24839788.70858369"/>
    <x v="1"/>
  </r>
  <r>
    <s v="Snow White and the Huntsman"/>
    <x v="0"/>
    <x v="1"/>
    <n v="2012"/>
    <s v="June 1, 2012 (United States)"/>
    <x v="41"/>
    <n v="278000"/>
    <s v="Rupert Sanders"/>
    <s v="Evan Daugherty"/>
    <s v="Kristen Stewart"/>
    <s v="United States"/>
    <x v="110"/>
    <n v="396592829"/>
    <s v="Roth Films"/>
    <n v="127"/>
    <n v="229.6"/>
    <n v="701752816.47096395"/>
    <x v="0"/>
  </r>
  <r>
    <s v="Someone Like You"/>
    <x v="0"/>
    <x v="0"/>
    <n v="2001"/>
    <s v="March 30, 2001 (United States)"/>
    <x v="41"/>
    <n v="24000"/>
    <s v="Tony Goldwyn"/>
    <s v="Laura Zigman"/>
    <s v="Ashley Judd"/>
    <s v="United States"/>
    <x v="16"/>
    <n v="38689940"/>
    <s v="Fox 2000 Pictures"/>
    <n v="97"/>
    <n v="177.1"/>
    <n v="79546725.492577597"/>
    <x v="0"/>
  </r>
  <r>
    <s v="Someone to Watch Over Me"/>
    <x v="2"/>
    <x v="6"/>
    <n v="1987"/>
    <s v="October 9, 1987 (United States)"/>
    <x v="41"/>
    <n v="9700"/>
    <s v="Ridley Scott"/>
    <s v="Howard Franklin"/>
    <s v="Tom Berenger"/>
    <s v="United States"/>
    <x v="232"/>
    <n v="10278549"/>
    <s v="Columbia Pictures"/>
    <n v="106"/>
    <n v="113.6"/>
    <n v="17408970.985547528"/>
    <x v="0"/>
  </r>
  <r>
    <s v="Sphere"/>
    <x v="0"/>
    <x v="1"/>
    <n v="1998"/>
    <s v="February 13, 1998 (United States)"/>
    <x v="41"/>
    <n v="101000"/>
    <s v="Barry Levinson"/>
    <s v="Michael Crichton"/>
    <s v="Dustin Hoffman"/>
    <s v="United States"/>
    <x v="65"/>
    <n v="37020277"/>
    <s v="Warner Bros."/>
    <n v="134"/>
    <n v="163"/>
    <n v="71893425.123645633"/>
    <x v="0"/>
  </r>
  <r>
    <s v="Starsky &amp; Hutch"/>
    <x v="0"/>
    <x v="0"/>
    <n v="2004"/>
    <s v="March 5, 2004 (United States)"/>
    <x v="41"/>
    <n v="141000"/>
    <s v="Todd Phillips"/>
    <s v="William Blinn"/>
    <s v="Ben Stiller"/>
    <s v="United States"/>
    <x v="48"/>
    <n v="170268750"/>
    <s v="Dimension Films"/>
    <n v="101"/>
    <n v="188.9"/>
    <n v="369785375.08909476"/>
    <x v="0"/>
  </r>
  <r>
    <s v="Still of the Night"/>
    <x v="1"/>
    <x v="6"/>
    <n v="1982"/>
    <s v="November 19, 1982 (United States)"/>
    <x v="41"/>
    <n v="4300"/>
    <s v="Robert Benton"/>
    <s v="Robert Benton"/>
    <s v="Roy Scheider"/>
    <s v="United States"/>
    <x v="20"/>
    <n v="5979947"/>
    <s v="United Artists"/>
    <n v="93"/>
    <n v="96.5"/>
    <n v="14694272.991129031"/>
    <x v="0"/>
  </r>
  <r>
    <s v="Super Troopers 2"/>
    <x v="2"/>
    <x v="0"/>
    <n v="2018"/>
    <s v="April 20, 2018 (United States)"/>
    <x v="41"/>
    <n v="25000"/>
    <s v="Jay Chandrasekhar"/>
    <s v="Jay Chandrasekhar"/>
    <s v="Jay Chandrasekhar"/>
    <s v="United States"/>
    <x v="226"/>
    <n v="31626386"/>
    <s v="Votiv Films"/>
    <n v="99"/>
    <n v="251.1"/>
    <n v="38377378.790123455"/>
    <x v="0"/>
  </r>
  <r>
    <s v="Table for Five"/>
    <x v="1"/>
    <x v="2"/>
    <n v="1983"/>
    <s v="March 10, 1983 (Australia)"/>
    <x v="41"/>
    <n v="681"/>
    <s v="Robert Lieberman"/>
    <s v="David Seltzer"/>
    <s v="Jon Voight"/>
    <s v="United States"/>
    <x v="1"/>
    <n v="2439705"/>
    <s v="CBS Theatrical Films"/>
    <n v="122"/>
    <n v="99.6"/>
    <n v="5687667.2800306045"/>
    <x v="1"/>
  </r>
  <r>
    <s v="Take Me"/>
    <x v="11"/>
    <x v="0"/>
    <n v="2017"/>
    <s v="May 5, 2017 (United States)"/>
    <x v="41"/>
    <n v="4900"/>
    <s v="Pat Healy"/>
    <s v="Mike Makowsky"/>
    <s v="Pat Healy"/>
    <s v="United States"/>
    <x v="1"/>
    <n v="2583"/>
    <s v="Duplass Brothers Productions"/>
    <n v="83"/>
    <n v="245.1"/>
    <n v="3325.0532319391637"/>
    <x v="1"/>
  </r>
  <r>
    <s v="Teachers"/>
    <x v="2"/>
    <x v="0"/>
    <n v="1984"/>
    <s v="October 5, 1984 (United States)"/>
    <x v="41"/>
    <n v="4000"/>
    <s v="Arthur Hiller"/>
    <s v="W.R. McKinney"/>
    <s v="Nick Nolte"/>
    <s v="United States"/>
    <x v="25"/>
    <n v="27774237"/>
    <s v="United Artists"/>
    <n v="107"/>
    <n v="103.9"/>
    <n v="58566159.265743949"/>
    <x v="0"/>
  </r>
  <r>
    <s v="Teen Witch"/>
    <x v="0"/>
    <x v="0"/>
    <n v="1989"/>
    <s v="April 28, 1989 (United States)"/>
    <x v="41"/>
    <n v="8600"/>
    <s v="Dorian Walker"/>
    <s v="Robin Menken"/>
    <s v="Robyn Lively"/>
    <s v="United States"/>
    <x v="1"/>
    <n v="27843"/>
    <s v="Trans World Entertainment (TWE)"/>
    <n v="90"/>
    <n v="124"/>
    <n v="34613.47246022032"/>
    <x v="1"/>
  </r>
  <r>
    <s v="Teen Wolf"/>
    <x v="1"/>
    <x v="0"/>
    <n v="1985"/>
    <s v="August 23, 1985 (United States)"/>
    <x v="41"/>
    <n v="48000"/>
    <s v="Rod Daniel"/>
    <s v="Jeph Loeb"/>
    <s v="Michael J. Fox"/>
    <s v="United States"/>
    <x v="1"/>
    <n v="33086611"/>
    <s v="Atlantic Entertainment Group"/>
    <n v="91"/>
    <n v="107.6"/>
    <n v="68026250.821187586"/>
    <x v="1"/>
  </r>
  <r>
    <s v="Tequila Sunrise"/>
    <x v="2"/>
    <x v="6"/>
    <n v="1988"/>
    <s v="December 2, 1988 (United States)"/>
    <x v="41"/>
    <n v="30000"/>
    <s v="Robert Towne"/>
    <s v="Robert Towne"/>
    <s v="Mel Gibson"/>
    <s v="United States"/>
    <x v="16"/>
    <n v="41292551"/>
    <s v="Cinema City Films"/>
    <n v="115"/>
    <n v="118.3"/>
    <n v="62409922.071924604"/>
    <x v="0"/>
  </r>
  <r>
    <s v="That Awkward Moment"/>
    <x v="2"/>
    <x v="0"/>
    <n v="2014"/>
    <s v="January 31, 2014 (United States)"/>
    <x v="41"/>
    <n v="99000"/>
    <s v="Tom Gormican"/>
    <s v="Tom Gormican"/>
    <s v="Zac Efron"/>
    <s v="United States"/>
    <x v="42"/>
    <n v="45640143"/>
    <s v="Treehouse Pictures"/>
    <n v="94"/>
    <n v="236.7"/>
    <n v="78523724.29192546"/>
    <x v="0"/>
  </r>
  <r>
    <s v="The Affair of the Necklace"/>
    <x v="2"/>
    <x v="2"/>
    <n v="2001"/>
    <s v="December 7, 2001 (United States)"/>
    <x v="41"/>
    <n v="5100"/>
    <s v="Charles Shyer"/>
    <s v="John Sweet"/>
    <s v="Hilary Swank"/>
    <s v="United States"/>
    <x v="8"/>
    <n v="1198113"/>
    <s v="Alcon Entertainment"/>
    <n v="118"/>
    <n v="177.1"/>
    <n v="1410606.766228748"/>
    <x v="0"/>
  </r>
  <r>
    <s v="The Associate"/>
    <x v="0"/>
    <x v="0"/>
    <n v="1996"/>
    <s v="October 25, 1996 (United States)"/>
    <x v="41"/>
    <n v="7800"/>
    <s v="Donald Petrie"/>
    <s v="Jenaro Prieto"/>
    <s v="Whoopi Goldberg"/>
    <s v="United States"/>
    <x v="1"/>
    <n v="12844057"/>
    <s v="Hollywood Pictures"/>
    <n v="114"/>
    <n v="156.9"/>
    <n v="22098160.180124223"/>
    <x v="1"/>
  </r>
  <r>
    <s v="The Bear"/>
    <x v="1"/>
    <x v="7"/>
    <n v="1984"/>
    <s v="September 28, 1984 (United States)"/>
    <x v="41"/>
    <n v="270"/>
    <s v="Richard C. Sarafian"/>
    <s v="Michael Kane"/>
    <s v="Gary Busey"/>
    <s v="United States"/>
    <x v="233"/>
    <n v="2687148"/>
    <m/>
    <n v="110"/>
    <n v="103.9"/>
    <n v="4914609.817527011"/>
    <x v="0"/>
  </r>
  <r>
    <s v="The Believers"/>
    <x v="2"/>
    <x v="6"/>
    <n v="1987"/>
    <s v="June 10, 1987 (United States)"/>
    <x v="41"/>
    <n v="6500"/>
    <s v="John Schlesinger"/>
    <s v="Nicholas Conde"/>
    <s v="Martin Sheen"/>
    <s v="United States"/>
    <x v="29"/>
    <n v="18753438"/>
    <s v="Orion Pictures"/>
    <n v="114"/>
    <n v="113.6"/>
    <n v="27564749.438494932"/>
    <x v="0"/>
  </r>
  <r>
    <s v="The Belko Experiment"/>
    <x v="2"/>
    <x v="4"/>
    <n v="2016"/>
    <s v="March 17, 2017 (United States)"/>
    <x v="41"/>
    <n v="46000"/>
    <s v="Greg McLean"/>
    <s v="James Gunn"/>
    <s v="John Gallagher Jr."/>
    <s v="United States"/>
    <x v="17"/>
    <n v="11084630"/>
    <s v="Orion Pictures"/>
    <n v="89"/>
    <n v="240"/>
    <n v="24073319.750534568"/>
    <x v="0"/>
  </r>
  <r>
    <s v="The Big Hit"/>
    <x v="2"/>
    <x v="1"/>
    <n v="1998"/>
    <s v="April 24, 1998 (United States)"/>
    <x v="41"/>
    <n v="29000"/>
    <s v="Kirk Wong"/>
    <s v="Ben Ramsey"/>
    <s v="Mark Wahlberg"/>
    <s v="United States"/>
    <x v="29"/>
    <n v="27007143"/>
    <s v="TriStar Pictures"/>
    <n v="91"/>
    <n v="163"/>
    <n v="60419063.671806164"/>
    <x v="0"/>
  </r>
  <r>
    <s v="The Brady Bunch Movie"/>
    <x v="0"/>
    <x v="0"/>
    <n v="1995"/>
    <s v="February 17, 1995 (United States)"/>
    <x v="41"/>
    <n v="21000"/>
    <s v="Betty Thomas"/>
    <s v="Sherwood Schwartz"/>
    <s v="Shelley Long"/>
    <s v="United States"/>
    <x v="2"/>
    <n v="46576136"/>
    <s v="Paramount Pictures"/>
    <n v="90"/>
    <n v="152.4"/>
    <n v="104197860.78707783"/>
    <x v="0"/>
  </r>
  <r>
    <s v="The Bronze"/>
    <x v="2"/>
    <x v="0"/>
    <n v="2015"/>
    <s v="March 18, 2016 (United States)"/>
    <x v="41"/>
    <n v="11000"/>
    <s v="Bryan Buckley"/>
    <s v="Melissa Rauch"/>
    <s v="Melissa Rauch"/>
    <s v="United States"/>
    <x v="117"/>
    <n v="615816"/>
    <s v="Duplass Brothers Productions"/>
    <n v="100"/>
    <n v="237"/>
    <n v="1435647.5531752105"/>
    <x v="0"/>
  </r>
  <r>
    <s v="The Cable Guy"/>
    <x v="0"/>
    <x v="0"/>
    <n v="1996"/>
    <s v="June 14, 1996 (United States)"/>
    <x v="41"/>
    <n v="157000"/>
    <s v="Ben Stiller"/>
    <s v="Lou Holtz Jr."/>
    <s v="Jim Carrey"/>
    <s v="United States"/>
    <x v="95"/>
    <n v="102825796"/>
    <s v="Columbia Pictures"/>
    <n v="96"/>
    <n v="156.9"/>
    <n v="127829539.13178295"/>
    <x v="0"/>
  </r>
  <r>
    <s v="The Campaign"/>
    <x v="2"/>
    <x v="0"/>
    <n v="2012"/>
    <s v="August 10, 2012 (United States)"/>
    <x v="41"/>
    <n v="126000"/>
    <s v="Jay Roach"/>
    <s v="Chris Henchy"/>
    <s v="Will Ferrell"/>
    <s v="United States"/>
    <x v="164"/>
    <n v="104907746"/>
    <s v="Warner Bros."/>
    <n v="85"/>
    <n v="229.6"/>
    <n v="169218582.35150871"/>
    <x v="0"/>
  </r>
  <r>
    <s v="The Collection"/>
    <x v="2"/>
    <x v="4"/>
    <n v="2012"/>
    <s v="November 30, 2012 (United States)"/>
    <x v="41"/>
    <n v="47000"/>
    <s v="Marcus Dunstan"/>
    <s v="Patrick Melton"/>
    <s v="Josh Stewart"/>
    <s v="United States"/>
    <x v="80"/>
    <n v="9929706"/>
    <s v="LD Entertainment"/>
    <n v="82"/>
    <n v="229.6"/>
    <n v="20415529.13765182"/>
    <x v="0"/>
  </r>
  <r>
    <s v="The Corruptor"/>
    <x v="2"/>
    <x v="1"/>
    <n v="1999"/>
    <s v="March 12, 1999 (United States)"/>
    <x v="41"/>
    <n v="18000"/>
    <s v="James Foley"/>
    <s v="Robert Pucci"/>
    <s v="Chow Yun-Fat"/>
    <s v="United States"/>
    <x v="13"/>
    <n v="24493601"/>
    <s v="New Line Cinema"/>
    <n v="110"/>
    <n v="166.6"/>
    <n v="51648444.461591698"/>
    <x v="0"/>
  </r>
  <r>
    <s v="The Doctor and the Devils"/>
    <x v="2"/>
    <x v="6"/>
    <n v="1985"/>
    <s v="October 4, 1985 (United States)"/>
    <x v="41"/>
    <n v="1100"/>
    <s v="Freddie Francis"/>
    <s v="Dylan Thomas"/>
    <s v="Timothy Dalton"/>
    <s v="United Kingdom"/>
    <x v="1"/>
    <n v="147070"/>
    <s v="Brooksfilms"/>
    <n v="93"/>
    <n v="107.6"/>
    <n v="243544.72282608695"/>
    <x v="1"/>
  </r>
  <r>
    <s v="The Doom Generation"/>
    <x v="2"/>
    <x v="0"/>
    <n v="1995"/>
    <s v="October 27, 1995 (United States)"/>
    <x v="41"/>
    <n v="14000"/>
    <s v="Gregg Araki"/>
    <s v="Gregg Araki"/>
    <s v="James Duval"/>
    <s v="United States"/>
    <x v="1"/>
    <n v="284785"/>
    <s v="Union GÃ©nÃ©rale CinÃ©matographique (UGC)"/>
    <n v="83"/>
    <n v="152.4"/>
    <n v="366134.97679324896"/>
    <x v="1"/>
  </r>
  <r>
    <s v="The Expendables 3"/>
    <x v="0"/>
    <x v="1"/>
    <n v="2014"/>
    <s v="August 15, 2014 (United States)"/>
    <x v="41"/>
    <n v="173000"/>
    <s v="Patrick Hughes"/>
    <s v="Sylvester Stallone"/>
    <s v="Sylvester Stallone"/>
    <s v="France"/>
    <x v="65"/>
    <n v="214657577"/>
    <s v="Lionsgate"/>
    <n v="126"/>
    <n v="236.7"/>
    <n v="793764122.71723294"/>
    <x v="0"/>
  </r>
  <r>
    <s v="The Gambler"/>
    <x v="2"/>
    <x v="6"/>
    <n v="2014"/>
    <s v="December 25, 2014 (United States)"/>
    <x v="41"/>
    <n v="68000"/>
    <s v="Rupert Wyatt"/>
    <s v="William Monahan"/>
    <s v="Mark Wahlberg"/>
    <s v="United States"/>
    <x v="13"/>
    <n v="39280992"/>
    <s v="Paramount Pictures"/>
    <n v="111"/>
    <n v="236.7"/>
    <n v="48832795.848225214"/>
    <x v="0"/>
  </r>
  <r>
    <s v="The Game Plan"/>
    <x v="1"/>
    <x v="0"/>
    <n v="2007"/>
    <s v="September 28, 2007 (United States)"/>
    <x v="41"/>
    <n v="61000"/>
    <s v="Andy Fickman"/>
    <s v="Nichole Millard"/>
    <s v="Dwayne Johnson"/>
    <s v="United States"/>
    <x v="6"/>
    <n v="147880543"/>
    <s v="Walt Disney Pictures"/>
    <n v="110"/>
    <n v="207.3"/>
    <n v="495700786.05170512"/>
    <x v="0"/>
  </r>
  <r>
    <s v="The Gate"/>
    <x v="0"/>
    <x v="8"/>
    <n v="1987"/>
    <s v="May 15, 1987 (United States)"/>
    <x v="41"/>
    <n v="16000"/>
    <s v="Tibor TakÃ¡cs"/>
    <s v="Michael Nankin"/>
    <s v="Stephen Dorff"/>
    <s v="Canada"/>
    <x v="1"/>
    <n v="13539458"/>
    <s v="New Century Entertainment"/>
    <n v="85"/>
    <n v="113.6"/>
    <n v="31564444.166794185"/>
    <x v="1"/>
  </r>
  <r>
    <s v="The Girl in the Spider's Web"/>
    <x v="2"/>
    <x v="1"/>
    <n v="2018"/>
    <s v="November 9, 2018 (United States)"/>
    <x v="41"/>
    <n v="44000"/>
    <s v="Fede Alvarez"/>
    <s v="David Lagercrantz"/>
    <s v="Claire Foy"/>
    <s v="Germany"/>
    <x v="91"/>
    <n v="35164920"/>
    <s v="Columbia Pictures"/>
    <n v="115"/>
    <n v="251.1"/>
    <n v="44644796.350000001"/>
    <x v="0"/>
  </r>
  <r>
    <s v="The Golden Compass"/>
    <x v="0"/>
    <x v="3"/>
    <n v="2007"/>
    <s v="December 7, 2007 (United States)"/>
    <x v="41"/>
    <n v="182000"/>
    <s v="Chris Weitz"/>
    <s v="Chris Weitz"/>
    <s v="Nicole Kidman"/>
    <s v="United Kingdom"/>
    <x v="234"/>
    <n v="372234864"/>
    <s v="New Line Cinema"/>
    <n v="113"/>
    <n v="207.3"/>
    <n v="443566535.23973405"/>
    <x v="0"/>
  </r>
  <r>
    <s v="The House on Carroll Street"/>
    <x v="1"/>
    <x v="10"/>
    <n v="1987"/>
    <s v="1987 (United States)"/>
    <x v="41"/>
    <n v="2300"/>
    <s v="Peter Yates"/>
    <s v="Walter Bernstein"/>
    <s v="Kelly McGillis"/>
    <s v="United States"/>
    <x v="62"/>
    <n v="459824"/>
    <s v="Orion Pictures"/>
    <n v="101"/>
    <n v="113.6"/>
    <n v="1071984.4896710024"/>
    <x v="0"/>
  </r>
  <r>
    <s v="The House with a Clock in Its Walls"/>
    <x v="1"/>
    <x v="0"/>
    <n v="2018"/>
    <s v="September 21, 2018 (United States)"/>
    <x v="41"/>
    <n v="48000"/>
    <s v="Eli Roth"/>
    <s v="John Bellairs"/>
    <s v="Jack Black"/>
    <s v="United States"/>
    <x v="47"/>
    <n v="131523093"/>
    <s v="DreamWorks"/>
    <n v="105"/>
    <n v="251.1"/>
    <n v="156726970.81384435"/>
    <x v="0"/>
  </r>
  <r>
    <s v="The Hunted"/>
    <x v="2"/>
    <x v="1"/>
    <n v="2003"/>
    <s v="March 14, 2003 (United States)"/>
    <x v="41"/>
    <n v="45000"/>
    <s v="William Friedkin"/>
    <s v="David Griffiths"/>
    <s v="Tommy Lee Jones"/>
    <s v="United States"/>
    <x v="79"/>
    <n v="46061847"/>
    <s v="Lakeshore Entertainment"/>
    <n v="94"/>
    <n v="184"/>
    <n v="78015813.123401895"/>
    <x v="0"/>
  </r>
  <r>
    <s v="The Huntsman: Winter's War"/>
    <x v="0"/>
    <x v="1"/>
    <n v="2016"/>
    <s v="April 22, 2016 (United States)"/>
    <x v="41"/>
    <n v="101000"/>
    <s v="Cedric Nicolas-Troyan"/>
    <s v="Evan Spiliotopoulos"/>
    <s v="Chris Hemsworth"/>
    <s v="United States"/>
    <x v="192"/>
    <n v="164989338"/>
    <s v="Universal Pictures"/>
    <n v="114"/>
    <n v="240"/>
    <n v="504741478.8012048"/>
    <x v="0"/>
  </r>
  <r>
    <s v="The Jewel of the Nile"/>
    <x v="1"/>
    <x v="1"/>
    <n v="1985"/>
    <s v="December 11, 1985 (United States)"/>
    <x v="41"/>
    <n v="53000"/>
    <s v="Lewis Teague"/>
    <s v="Mark Rosenthal"/>
    <s v="Michael Douglas"/>
    <s v="United States"/>
    <x v="13"/>
    <n v="96773200"/>
    <s v="SLM Production Group"/>
    <n v="106"/>
    <n v="107.6"/>
    <n v="259566848.94366199"/>
    <x v="0"/>
  </r>
  <r>
    <s v="The Karate Kid Part II"/>
    <x v="1"/>
    <x v="1"/>
    <n v="1986"/>
    <s v="June 20, 1986 (United States)"/>
    <x v="41"/>
    <n v="82000"/>
    <s v="John G. Avildsen"/>
    <s v="Robert Mark Kamen"/>
    <s v="Pat Morita"/>
    <s v="United States"/>
    <x v="1"/>
    <n v="115103979"/>
    <s v="Columbia Pictures"/>
    <n v="113"/>
    <n v="109.6"/>
    <n v="152753407.67116722"/>
    <x v="1"/>
  </r>
  <r>
    <s v="The Kid"/>
    <x v="1"/>
    <x v="0"/>
    <n v="2000"/>
    <s v="July 7, 2000 (United States)"/>
    <x v="41"/>
    <n v="41000"/>
    <s v="Jon Turteltaub"/>
    <s v="Audrey Wells"/>
    <s v="Bruce Willis"/>
    <s v="United States"/>
    <x v="93"/>
    <n v="110317580"/>
    <s v="Chester Films Inc."/>
    <n v="104"/>
    <n v="172.2"/>
    <n v="133866055.85822381"/>
    <x v="0"/>
  </r>
  <r>
    <s v="The Killer Inside Me"/>
    <x v="2"/>
    <x v="6"/>
    <n v="2010"/>
    <s v="June 8, 2010 (United Kingdom)"/>
    <x v="41"/>
    <n v="33000"/>
    <s v="Michael Winterbottom"/>
    <s v="John Curran"/>
    <s v="Casey Affleck"/>
    <s v="United Kingdom"/>
    <x v="29"/>
    <n v="4052191"/>
    <s v="Hero Entertainment"/>
    <n v="109"/>
    <n v="218.1"/>
    <n v="9957279.0137096774"/>
    <x v="0"/>
  </r>
  <r>
    <s v="The Little Drummer Girl"/>
    <x v="2"/>
    <x v="2"/>
    <n v="1984"/>
    <s v="October 19, 1984 (United States)"/>
    <x v="41"/>
    <n v="2000"/>
    <s v="George Roy Hill"/>
    <s v="Loring Mandel"/>
    <s v="Diane Keaton"/>
    <s v="United States"/>
    <x v="1"/>
    <n v="7828841"/>
    <s v="Bavaria Film"/>
    <n v="130"/>
    <n v="103.9"/>
    <n v="11832578.634424604"/>
    <x v="1"/>
  </r>
  <r>
    <s v="The Locusts"/>
    <x v="2"/>
    <x v="2"/>
    <n v="1997"/>
    <s v="October 3, 1997 (United States)"/>
    <x v="41"/>
    <n v="1700"/>
    <s v="John Patrick Kelley"/>
    <s v="John Patrick Kelley"/>
    <s v="Kate Capshaw"/>
    <s v="United States"/>
    <x v="1"/>
    <n v="40158"/>
    <s v="Motion Picture Corporation of America (MPCA)"/>
    <n v="124"/>
    <n v="160.5"/>
    <n v="62653.059907834097"/>
    <x v="1"/>
  </r>
  <r>
    <s v="The Mean Season"/>
    <x v="2"/>
    <x v="6"/>
    <n v="1985"/>
    <s v="February 15, 1985 (United States)"/>
    <x v="41"/>
    <n v="3800"/>
    <s v="Phillip Borsos"/>
    <s v="John Katzenbach"/>
    <s v="Kurt Russell"/>
    <s v="United States"/>
    <x v="5"/>
    <n v="4349446"/>
    <s v="David Foster Productions"/>
    <n v="103"/>
    <n v="107.6"/>
    <n v="10687711.259677418"/>
    <x v="0"/>
  </r>
  <r>
    <s v="The Mexican"/>
    <x v="2"/>
    <x v="3"/>
    <n v="2001"/>
    <s v="March 2, 2001 (United States)"/>
    <x v="41"/>
    <n v="105000"/>
    <s v="Gore Verbinski"/>
    <s v="J.H. Wyman"/>
    <s v="Brad Pitt"/>
    <s v="United States"/>
    <x v="75"/>
    <n v="147845033"/>
    <s v="Dreamworks Pictures"/>
    <n v="123"/>
    <n v="177.1"/>
    <n v="295593054.8234908"/>
    <x v="0"/>
  </r>
  <r>
    <s v="The Minus Man"/>
    <x v="2"/>
    <x v="6"/>
    <n v="1999"/>
    <s v="October 8, 1999 (United States)"/>
    <x v="41"/>
    <n v="6400"/>
    <s v="Hampton Fancher"/>
    <s v="Lew McCreary"/>
    <s v="Owen Wilson"/>
    <s v="United States"/>
    <x v="1"/>
    <n v="370668"/>
    <s v="Shooting Gallery"/>
    <n v="111"/>
    <n v="166.6"/>
    <n v="1030497.6240875913"/>
    <x v="1"/>
  </r>
  <r>
    <s v="The Monuments Men"/>
    <x v="0"/>
    <x v="0"/>
    <n v="2014"/>
    <s v="February 7, 2014 (United States)"/>
    <x v="41"/>
    <n v="127000"/>
    <s v="George Clooney"/>
    <s v="George Clooney"/>
    <s v="George Clooney"/>
    <s v="United States"/>
    <x v="19"/>
    <n v="156706638"/>
    <s v="Columbia Pictures"/>
    <n v="118"/>
    <n v="236.7"/>
    <n v="420321413.72007042"/>
    <x v="0"/>
  </r>
  <r>
    <s v="The New Kids"/>
    <x v="2"/>
    <x v="6"/>
    <n v="1985"/>
    <s v="January 18, 1985 (United States)"/>
    <x v="41"/>
    <n v="2900"/>
    <s v="Sean S. Cunningham"/>
    <s v="Stephen Gyllenhaal"/>
    <s v="Shannon Presby"/>
    <s v="United States"/>
    <x v="1"/>
    <n v="199108"/>
    <s v="Columbia Pictures"/>
    <n v="110"/>
    <n v="107.6"/>
    <n v="264234.35365853657"/>
    <x v="1"/>
  </r>
  <r>
    <s v="The Newton Boys"/>
    <x v="0"/>
    <x v="1"/>
    <n v="1998"/>
    <s v="March 27, 1998 (United States)"/>
    <x v="41"/>
    <n v="11000"/>
    <s v="Richard Linklater"/>
    <s v="Claude Stanush"/>
    <s v="Matthew McConaughey"/>
    <s v="United States"/>
    <x v="34"/>
    <n v="10452012"/>
    <s v="Twentieth Century Fox"/>
    <n v="122"/>
    <n v="163"/>
    <n v="12454939.602659367"/>
    <x v="0"/>
  </r>
  <r>
    <s v="The Ones Below"/>
    <x v="2"/>
    <x v="2"/>
    <n v="2015"/>
    <s v="May 27, 2016 (United States)"/>
    <x v="41"/>
    <n v="9700"/>
    <s v="David Farr"/>
    <s v="David Farr"/>
    <s v="ClÃ©mence PoÃ©sy"/>
    <s v="United Kingdom"/>
    <x v="1"/>
    <n v="121827"/>
    <s v="Cuba Pictures"/>
    <n v="87"/>
    <n v="237"/>
    <n v="256890.56678200694"/>
    <x v="1"/>
  </r>
  <r>
    <s v="The Overnight"/>
    <x v="2"/>
    <x v="0"/>
    <n v="2015"/>
    <s v="June 19, 2015 (United States)"/>
    <x v="41"/>
    <n v="16000"/>
    <s v="Patrick Brice"/>
    <s v="Patrick Brice"/>
    <s v="Adam Scott"/>
    <s v="United States"/>
    <x v="1"/>
    <n v="1110522"/>
    <s v="Duplass Brothers Productions"/>
    <n v="79"/>
    <n v="237"/>
    <n v="2220315.3110236218"/>
    <x v="1"/>
  </r>
  <r>
    <s v="The Pagemaster"/>
    <x v="5"/>
    <x v="5"/>
    <n v="1994"/>
    <s v="November 23, 1994 (United States)"/>
    <x v="41"/>
    <n v="22000"/>
    <s v="Pixote Hunt"/>
    <s v="David Kirschner"/>
    <s v="Macaulay Culkin"/>
    <s v="United States"/>
    <x v="34"/>
    <n v="13670688"/>
    <s v="Twentieth Century Fox"/>
    <n v="80"/>
    <n v="148.19999999999999"/>
    <n v="18521381.207647841"/>
    <x v="0"/>
  </r>
  <r>
    <s v="The Philadelphia Experiment"/>
    <x v="1"/>
    <x v="3"/>
    <n v="1984"/>
    <s v="August 3, 1984 (United States)"/>
    <x v="41"/>
    <n v="15000"/>
    <s v="Stewart Raffill"/>
    <s v="Michael Janover"/>
    <s v="Michael ParÃ©"/>
    <s v="United States"/>
    <x v="98"/>
    <n v="8103330"/>
    <s v="New World Pictures"/>
    <n v="102"/>
    <n v="103.9"/>
    <n v="15147758.595092023"/>
    <x v="0"/>
  </r>
  <r>
    <s v="The Postman"/>
    <x v="2"/>
    <x v="1"/>
    <n v="1997"/>
    <s v="December 25, 1997 (United States)"/>
    <x v="41"/>
    <n v="70000"/>
    <s v="Kevin Costner"/>
    <s v="David Brin"/>
    <s v="Kevin Costner"/>
    <s v="United States"/>
    <x v="65"/>
    <n v="17626234"/>
    <s v="Tig Productions"/>
    <n v="177"/>
    <n v="160.5"/>
    <n v="29188660.324999999"/>
    <x v="0"/>
  </r>
  <r>
    <s v="The Rachel Papers"/>
    <x v="2"/>
    <x v="2"/>
    <n v="1989"/>
    <s v="May 12, 1989 (United States)"/>
    <x v="41"/>
    <n v="1900"/>
    <s v="Damian Harris"/>
    <s v="Damian Harris"/>
    <s v="Dexter Fletcher"/>
    <s v="United Kingdom"/>
    <x v="1"/>
    <n v="201468"/>
    <s v="Initial Film and Television"/>
    <n v="95"/>
    <n v="124"/>
    <n v="259346.42839036757"/>
    <x v="1"/>
  </r>
  <r>
    <s v="The Russia House"/>
    <x v="2"/>
    <x v="2"/>
    <n v="1990"/>
    <s v="December 21, 1990 (United States)"/>
    <x v="41"/>
    <n v="15000"/>
    <s v="Fred Schepisi"/>
    <s v="John le CarrÃ©"/>
    <s v="Sean Connery"/>
    <s v="United States"/>
    <x v="235"/>
    <n v="22997992"/>
    <s v="PathÃ© Entertainment"/>
    <n v="123"/>
    <n v="130.69999999999999"/>
    <n v="53615058.625860751"/>
    <x v="0"/>
  </r>
  <r>
    <s v="The Sea of Trees"/>
    <x v="0"/>
    <x v="2"/>
    <n v="2015"/>
    <s v="August 26, 2016 (United States)"/>
    <x v="41"/>
    <n v="15000"/>
    <s v="Gus Van Sant"/>
    <s v="Chris Sparling"/>
    <s v="Matthew McConaughey"/>
    <s v="United States"/>
    <x v="13"/>
    <n v="906995"/>
    <s v="Bloom"/>
    <n v="110"/>
    <n v="237"/>
    <n v="1501964.0027173914"/>
    <x v="0"/>
  </r>
  <r>
    <s v="The Sentinel"/>
    <x v="0"/>
    <x v="1"/>
    <n v="2006"/>
    <s v="April 21, 2006 (United States)"/>
    <x v="41"/>
    <n v="49000"/>
    <s v="Clark Johnson"/>
    <s v="George Nolfi"/>
    <s v="Michael Douglas"/>
    <s v="United States"/>
    <x v="48"/>
    <n v="78810595"/>
    <s v="Twentieth Century Fox"/>
    <n v="108"/>
    <n v="201.6"/>
    <n v="153050275.94964945"/>
    <x v="0"/>
  </r>
  <r>
    <s v="The Shadow"/>
    <x v="0"/>
    <x v="1"/>
    <n v="1994"/>
    <s v="July 1, 1994 (United States)"/>
    <x v="41"/>
    <n v="24000"/>
    <s v="Russell Mulcahy"/>
    <s v="Walter B. Gibson"/>
    <s v="Alec Baldwin"/>
    <s v="United States"/>
    <x v="13"/>
    <n v="48063435"/>
    <s v="Universal Pictures"/>
    <n v="108"/>
    <n v="148.19999999999999"/>
    <n v="65117512.870164514"/>
    <x v="0"/>
  </r>
  <r>
    <s v="The Signal"/>
    <x v="0"/>
    <x v="2"/>
    <n v="2014"/>
    <s v="July 10, 2014 (Germany)"/>
    <x v="41"/>
    <n v="64000"/>
    <s v="William Eubank"/>
    <s v="Carlyle Eubank"/>
    <s v="Brenton Thwaites"/>
    <s v="United States"/>
    <x v="81"/>
    <n v="2595622"/>
    <s v="Automatik Entertainment"/>
    <n v="97"/>
    <n v="236.7"/>
    <n v="4465759.5900621116"/>
    <x v="0"/>
  </r>
  <r>
    <s v="The Sorcerer's Apprentice"/>
    <x v="1"/>
    <x v="1"/>
    <n v="2010"/>
    <s v="July 14, 2010 (United States)"/>
    <x v="41"/>
    <n v="156000"/>
    <s v="Jon Turteltaub"/>
    <s v="Lawrence Konner"/>
    <s v="Nicolas Cage"/>
    <s v="United States"/>
    <x v="60"/>
    <n v="215283742"/>
    <s v="Walt Disney Pictures"/>
    <n v="109"/>
    <n v="218.1"/>
    <n v="276780405.85400844"/>
    <x v="0"/>
  </r>
  <r>
    <s v="The Spy Who Dumped Me"/>
    <x v="2"/>
    <x v="1"/>
    <n v="2018"/>
    <s v="August 3, 2018 (United States)"/>
    <x v="41"/>
    <n v="72000"/>
    <s v="Susanna Fogel"/>
    <s v="Susanna Fogel"/>
    <s v="Justin Theroux"/>
    <s v="Canada"/>
    <x v="28"/>
    <n v="75339459"/>
    <s v="BRON Studios"/>
    <n v="117"/>
    <n v="251.1"/>
    <n v="230481256.59939757"/>
    <x v="0"/>
  </r>
  <r>
    <s v="The Sweeney"/>
    <x v="2"/>
    <x v="1"/>
    <n v="2012"/>
    <s v="March 1, 2013 (United States)"/>
    <x v="41"/>
    <n v="19000"/>
    <s v="Nick Love"/>
    <s v="Nick Love"/>
    <s v="Ray Winstone"/>
    <s v="United Kingdom"/>
    <x v="1"/>
    <n v="7708312"/>
    <s v="Vertigo Films"/>
    <n v="112"/>
    <n v="229.6"/>
    <n v="13055712.431350751"/>
    <x v="1"/>
  </r>
  <r>
    <s v="The Switch"/>
    <x v="0"/>
    <x v="0"/>
    <n v="2010"/>
    <s v="August 20, 2010 (United States)"/>
    <x v="41"/>
    <n v="100000"/>
    <s v="Josh Gordon"/>
    <s v="Jeffrey Eugenides"/>
    <s v="Jennifer Aniston"/>
    <s v="United States"/>
    <x v="27"/>
    <n v="49843011"/>
    <s v="Mandate Pictures"/>
    <n v="101"/>
    <n v="218.1"/>
    <n v="59394467.93781776"/>
    <x v="0"/>
  </r>
  <r>
    <s v="The Tale of Despereaux"/>
    <x v="5"/>
    <x v="5"/>
    <n v="2008"/>
    <s v="December 19, 2008 (United States)"/>
    <x v="41"/>
    <n v="36000"/>
    <s v="Sam Fell"/>
    <s v="Kate DiCamillo"/>
    <s v="Matthew Broderick"/>
    <s v="United Kingdom"/>
    <x v="48"/>
    <n v="86957280"/>
    <s v="Universal Pictures"/>
    <n v="93"/>
    <n v="215.3"/>
    <n v="188851626.62865287"/>
    <x v="0"/>
  </r>
  <r>
    <s v="The Underneath"/>
    <x v="2"/>
    <x v="6"/>
    <n v="1995"/>
    <s v="April 28, 1995 (United States)"/>
    <x v="41"/>
    <n v="3400"/>
    <s v="Steven Soderbergh"/>
    <s v="Don Tracy"/>
    <s v="Peter Gallagher"/>
    <s v="United States"/>
    <x v="30"/>
    <n v="536023"/>
    <s v="Populist Pictures"/>
    <n v="99"/>
    <n v="152.4"/>
    <n v="864617.30068819469"/>
    <x v="0"/>
  </r>
  <r>
    <s v="The Untamed"/>
    <x v="3"/>
    <x v="2"/>
    <n v="2016"/>
    <s v="July 21, 2017 (United States)"/>
    <x v="41"/>
    <n v="5000"/>
    <s v="Amat Escalante"/>
    <s v="Amat Escalante"/>
    <s v="Ruth Ramos"/>
    <s v="Mexico"/>
    <x v="1"/>
    <n v="61249"/>
    <s v="Mantarraya Producciones"/>
    <n v="98"/>
    <n v="240"/>
    <n v="90026.870718765058"/>
    <x v="1"/>
  </r>
  <r>
    <s v="The Waterboy"/>
    <x v="0"/>
    <x v="0"/>
    <n v="1998"/>
    <s v="November 6, 1998 (United States)"/>
    <x v="41"/>
    <n v="153000"/>
    <s v="Frank Coraci"/>
    <s v="Tim Herlihy"/>
    <s v="Adam Sandler"/>
    <s v="United States"/>
    <x v="16"/>
    <n v="185991646"/>
    <s v="Robert Simonds Productions"/>
    <n v="90"/>
    <n v="163"/>
    <n v="479050334.202874"/>
    <x v="0"/>
  </r>
  <r>
    <s v="The Wild Life"/>
    <x v="2"/>
    <x v="0"/>
    <n v="1984"/>
    <s v="September 28, 1984 (United States)"/>
    <x v="41"/>
    <n v="2500"/>
    <s v="Art Linson"/>
    <s v="Cameron Crowe"/>
    <s v="Chris Penn"/>
    <s v="United States"/>
    <x v="1"/>
    <n v="11020375"/>
    <s v="Universal Pictures"/>
    <n v="96"/>
    <n v="103.9"/>
    <n v="28384685.228233304"/>
    <x v="1"/>
  </r>
  <r>
    <s v="The Wizard"/>
    <x v="1"/>
    <x v="3"/>
    <n v="1989"/>
    <s v="December 15, 1989 (United States)"/>
    <x v="41"/>
    <n v="14000"/>
    <s v="Todd Holland"/>
    <s v="David Chisholm"/>
    <s v="Fred Savage"/>
    <s v="United States"/>
    <x v="14"/>
    <n v="14278900"/>
    <s v="Carolco Pictures"/>
    <n v="100"/>
    <n v="124"/>
    <n v="24184440.411339633"/>
    <x v="0"/>
  </r>
  <r>
    <s v="The Zero Theorem"/>
    <x v="2"/>
    <x v="0"/>
    <n v="2013"/>
    <s v="August 19, 2014 (United States)"/>
    <x v="41"/>
    <n v="46000"/>
    <s v="Terry Gilliam"/>
    <s v="Pat Rushin"/>
    <s v="Christoph Waltz"/>
    <s v="United Kingdom"/>
    <x v="174"/>
    <n v="1486506"/>
    <s v="Voltage Pictures"/>
    <n v="107"/>
    <n v="233"/>
    <n v="3652728.8564516124"/>
    <x v="0"/>
  </r>
  <r>
    <s v="This Is My Life"/>
    <x v="0"/>
    <x v="2"/>
    <n v="1992"/>
    <s v="February 21, 1992 (United States)"/>
    <x v="41"/>
    <n v="1100"/>
    <s v="Nora Ephron"/>
    <s v="Meg Wolitzer"/>
    <s v="Julie Kavner"/>
    <s v="United States"/>
    <x v="1"/>
    <n v="2922094"/>
    <s v="Twentieth Century Fox"/>
    <n v="105"/>
    <n v="140.30000000000001"/>
    <n v="5170511.2764227642"/>
    <x v="1"/>
  </r>
  <r>
    <s v="Three Men and a Baby"/>
    <x v="1"/>
    <x v="0"/>
    <n v="1987"/>
    <s v="November 25, 1987 (United States)"/>
    <x v="41"/>
    <n v="50000"/>
    <s v="Leonard Nimoy"/>
    <s v="Coline Serreau"/>
    <s v="Tom Selleck"/>
    <s v="United States"/>
    <x v="73"/>
    <n v="167780960"/>
    <s v="Touchstone Pictures"/>
    <n v="102"/>
    <n v="113.6"/>
    <n v="335451827.5065617"/>
    <x v="0"/>
  </r>
  <r>
    <s v="Three to Tango"/>
    <x v="0"/>
    <x v="0"/>
    <n v="1999"/>
    <s v="October 22, 1999 (United States)"/>
    <x v="41"/>
    <n v="19000"/>
    <s v="Damon Santostefano"/>
    <s v="Rodney Patrick Vaccaro"/>
    <s v="Neve Campbell"/>
    <s v="Australia"/>
    <x v="0"/>
    <n v="10570375"/>
    <s v="Warner Bros."/>
    <n v="98"/>
    <n v="166.6"/>
    <n v="13607069.127587665"/>
    <x v="0"/>
  </r>
  <r>
    <s v="Three Wishes"/>
    <x v="1"/>
    <x v="2"/>
    <n v="1995"/>
    <s v="October 27, 1995 (United States)"/>
    <x v="41"/>
    <n v="2900"/>
    <s v="Martha Coolidge"/>
    <s v="Clifford Green"/>
    <s v="Patrick Swayze"/>
    <s v="United States"/>
    <x v="20"/>
    <n v="7027517"/>
    <s v="Rysher Entertainment"/>
    <n v="115"/>
    <n v="152.4"/>
    <n v="11637415.379891304"/>
    <x v="0"/>
  </r>
  <r>
    <s v="Transporter 3"/>
    <x v="0"/>
    <x v="1"/>
    <n v="2008"/>
    <s v="November 26, 2008 (United States)"/>
    <x v="41"/>
    <n v="160000"/>
    <s v="Olivier Megaton"/>
    <s v="Luc Besson"/>
    <s v="Jason Statham"/>
    <s v="France"/>
    <x v="8"/>
    <n v="108979549"/>
    <s v="EuropaCorp"/>
    <n v="104"/>
    <n v="215.3"/>
    <n v="138358619.08458334"/>
    <x v="0"/>
  </r>
  <r>
    <s v="Tuff Turf"/>
    <x v="2"/>
    <x v="1"/>
    <n v="1985"/>
    <s v="January 11, 1985 (United States)"/>
    <x v="41"/>
    <n v="4400"/>
    <s v="Fritz Kiersch"/>
    <s v="Jette Rinck"/>
    <s v="James Spader"/>
    <s v="United States"/>
    <x v="1"/>
    <n v="9369329"/>
    <s v="New World Pictures"/>
    <n v="112"/>
    <n v="107.6"/>
    <n v="14160885.646329366"/>
    <x v="1"/>
  </r>
  <r>
    <s v="Twins"/>
    <x v="1"/>
    <x v="0"/>
    <n v="1988"/>
    <s v="December 9, 1988 (United States)"/>
    <x v="41"/>
    <n v="117000"/>
    <s v="Ivan Reitman"/>
    <s v="William Davies"/>
    <s v="Arnold Schwarzenegger"/>
    <s v="United States"/>
    <x v="10"/>
    <n v="216614388"/>
    <s v="Universal Pictures"/>
    <n v="107"/>
    <n v="118.3"/>
    <n v="581007077.67253518"/>
    <x v="0"/>
  </r>
  <r>
    <s v="Two Evil Eyes"/>
    <x v="2"/>
    <x v="4"/>
    <n v="1990"/>
    <s v="October 25, 1991 (United States)"/>
    <x v="41"/>
    <n v="6400"/>
    <s v="Dario Argento"/>
    <s v="Edgar Allan Poe"/>
    <s v="Adrienne Barbeau"/>
    <s v="Italy"/>
    <x v="25"/>
    <n v="349618"/>
    <s v="ADC Films"/>
    <n v="120"/>
    <n v="130.69999999999999"/>
    <n v="463974.75871080137"/>
    <x v="0"/>
  </r>
  <r>
    <s v="Two Weeks Notice"/>
    <x v="0"/>
    <x v="0"/>
    <n v="2002"/>
    <s v="December 20, 2002 (United States)"/>
    <x v="41"/>
    <n v="111000"/>
    <s v="Marc Lawrence"/>
    <s v="Marc Lawrence"/>
    <s v="Sandra Bullock"/>
    <s v="United States"/>
    <x v="48"/>
    <n v="199043471"/>
    <s v="Castle Rock Entertainment"/>
    <n v="101"/>
    <n v="179.9"/>
    <n v="563648193.43587363"/>
    <x v="0"/>
  </r>
  <r>
    <s v="Undercover Blues"/>
    <x v="0"/>
    <x v="0"/>
    <n v="1993"/>
    <s v="September 10, 1993 (United States)"/>
    <x v="41"/>
    <n v="7700"/>
    <s v="Herbert Ross"/>
    <s v="Ian Abrams"/>
    <s v="Kathleen Turner"/>
    <s v="United States"/>
    <x v="1"/>
    <n v="12324660"/>
    <s v="Metro-Goldwyn-Mayer (MGM)"/>
    <n v="90"/>
    <n v="144.5"/>
    <n v="15865331.22940431"/>
    <x v="1"/>
  </r>
  <r>
    <s v="Vacation"/>
    <x v="2"/>
    <x v="3"/>
    <n v="2015"/>
    <s v="July 29, 2015 (United States)"/>
    <x v="41"/>
    <n v="103000"/>
    <s v="John Francis Daley"/>
    <s v="Jonathan Goldstein"/>
    <s v="Ed Helms"/>
    <s v="United States"/>
    <x v="205"/>
    <n v="107228221"/>
    <s v="BenderSpink"/>
    <n v="99"/>
    <n v="237"/>
    <n v="303647202.03252786"/>
    <x v="0"/>
  </r>
  <r>
    <s v="Valhalla Rising"/>
    <x v="3"/>
    <x v="1"/>
    <n v="2009"/>
    <s v="March 31, 2010 (Denmark)"/>
    <x v="41"/>
    <n v="57000"/>
    <s v="Nicolas Winding Refn"/>
    <s v="Nicolas Winding Refn"/>
    <s v="Mads Mikkelsen"/>
    <s v="Denmark"/>
    <x v="1"/>
    <n v="282737"/>
    <s v="BBC Films"/>
    <n v="93"/>
    <n v="214.5"/>
    <n v="415581.10902074282"/>
    <x v="1"/>
  </r>
  <r>
    <s v="Vampires"/>
    <x v="2"/>
    <x v="1"/>
    <n v="1998"/>
    <s v="October 30, 1998 (United States)"/>
    <x v="41"/>
    <n v="55000"/>
    <s v="John Carpenter"/>
    <s v="John Steakley"/>
    <s v="James Woods"/>
    <s v="Japan"/>
    <x v="0"/>
    <n v="20308772"/>
    <s v="Largo Entertainment"/>
    <n v="108"/>
    <n v="163"/>
    <n v="64125210.656994812"/>
    <x v="0"/>
  </r>
  <r>
    <s v="Van Helsing"/>
    <x v="0"/>
    <x v="1"/>
    <n v="2004"/>
    <s v="May 7, 2004 (United States)"/>
    <x v="41"/>
    <n v="251000"/>
    <s v="Stephen Sommers"/>
    <s v="Stephen Sommers"/>
    <s v="Hugh Jackman"/>
    <s v="United States"/>
    <x v="55"/>
    <n v="300157638"/>
    <s v="Universal Pictures"/>
    <n v="131"/>
    <n v="188.9"/>
    <n v="497054523.36195654"/>
    <x v="0"/>
  </r>
  <r>
    <s v="Warning Sign"/>
    <x v="2"/>
    <x v="2"/>
    <n v="1985"/>
    <s v="August 23, 1985 (United States)"/>
    <x v="41"/>
    <n v="2300"/>
    <s v="Hal Barwood"/>
    <s v="Hal Barwood"/>
    <s v="Sam Waterston"/>
    <s v="United States"/>
    <x v="1"/>
    <n v="1918117"/>
    <s v="SLM Production Group"/>
    <n v="99"/>
    <n v="107.6"/>
    <n v="3508104.7412965186"/>
    <x v="1"/>
  </r>
  <r>
    <s v="Water"/>
    <x v="0"/>
    <x v="3"/>
    <n v="1985"/>
    <s v="April 18, 1986 (United States)"/>
    <x v="41"/>
    <n v="2300"/>
    <s v="Dick Clement"/>
    <s v="Dick Clement"/>
    <s v="Michael Caine"/>
    <s v="United Kingdom"/>
    <x v="1"/>
    <n v="1256862"/>
    <s v="HandMade Films"/>
    <n v="115"/>
    <n v="107.6"/>
    <n v="3494213.9726277376"/>
    <x v="1"/>
  </r>
  <r>
    <s v="We're Back! A Dinosaur's Story"/>
    <x v="5"/>
    <x v="5"/>
    <n v="1993"/>
    <s v="November 24, 1993 (United States)"/>
    <x v="41"/>
    <n v="14000"/>
    <s v="Directors"/>
    <s v="John Patrick Shanley"/>
    <s v="John Goodman"/>
    <s v="United States"/>
    <x v="1"/>
    <n v="9317021"/>
    <s v="Universal Pictures"/>
    <n v="72"/>
    <n v="144.5"/>
    <n v="25902338.491788324"/>
    <x v="1"/>
  </r>
  <r>
    <s v="We're No Angels"/>
    <x v="0"/>
    <x v="0"/>
    <n v="1989"/>
    <s v="December 15, 1989 (United States)"/>
    <x v="41"/>
    <n v="22000"/>
    <s v="Neil Jordan"/>
    <s v="David Mamet"/>
    <s v="Robert De Niro"/>
    <s v="United States"/>
    <x v="0"/>
    <n v="10555348"/>
    <s v="Paramount Pictures"/>
    <n v="106"/>
    <n v="124"/>
    <n v="14007903.029616723"/>
    <x v="0"/>
  </r>
  <r>
    <s v="What Happens in Vegas"/>
    <x v="0"/>
    <x v="0"/>
    <n v="2008"/>
    <s v="May 9, 2008 (United States)"/>
    <x v="41"/>
    <n v="168000"/>
    <s v="Tom Vaughan"/>
    <s v="Dana Fox"/>
    <s v="Cameron Diaz"/>
    <s v="United States"/>
    <x v="46"/>
    <n v="219375562"/>
    <s v="Twentieth Century Fox"/>
    <n v="99"/>
    <n v="215.3"/>
    <n v="539062368.88225806"/>
    <x v="0"/>
  </r>
  <r>
    <s v="What's Your Number?"/>
    <x v="2"/>
    <x v="0"/>
    <n v="2011"/>
    <s v="September 30, 2011 (United States)"/>
    <x v="41"/>
    <n v="74000"/>
    <s v="Mark Mylod"/>
    <s v="Karyn Bosnak"/>
    <s v="Anna Faris"/>
    <s v="United States"/>
    <x v="0"/>
    <n v="30426096"/>
    <s v="New Regency Productions"/>
    <n v="106"/>
    <n v="224.9"/>
    <n v="36256673.645678528"/>
    <x v="0"/>
  </r>
  <r>
    <s v="Wild Child"/>
    <x v="0"/>
    <x v="0"/>
    <n v="2008"/>
    <s v="August 15, 2008 (United Kingdom)"/>
    <x v="41"/>
    <n v="52000"/>
    <s v="Nick Moore"/>
    <s v="Lucy Dahl"/>
    <s v="Emma Roberts"/>
    <s v="United States"/>
    <x v="0"/>
    <n v="21972336"/>
    <s v="Universal Pictures"/>
    <n v="98"/>
    <n v="215.3"/>
    <n v="62220918.022304833"/>
    <x v="0"/>
  </r>
  <r>
    <s v="Wildcats"/>
    <x v="2"/>
    <x v="0"/>
    <n v="1986"/>
    <s v="February 14, 1986 (United States)"/>
    <x v="41"/>
    <n v="12000"/>
    <s v="Michael Ritchie"/>
    <s v="Ezra Sacks"/>
    <s v="Goldie Hawn"/>
    <s v="United States"/>
    <x v="1"/>
    <n v="26285544"/>
    <s v="Hawn / Sylbert Movie Company"/>
    <n v="106"/>
    <n v="109.6"/>
    <n v="37338952.246153839"/>
    <x v="1"/>
  </r>
  <r>
    <s v="Willard"/>
    <x v="0"/>
    <x v="2"/>
    <n v="2003"/>
    <s v="March 14, 2003 (United States)"/>
    <x v="41"/>
    <n v="18000"/>
    <s v="Glen Morgan"/>
    <s v="Glen Morgan"/>
    <s v="Crispin Glover"/>
    <s v="Canada"/>
    <x v="0"/>
    <n v="8564586"/>
    <s v="New Line Cinema"/>
    <n v="100"/>
    <n v="184"/>
    <n v="11603509.800800355"/>
    <x v="0"/>
  </r>
  <r>
    <s v="Windtalkers"/>
    <x v="2"/>
    <x v="1"/>
    <n v="2002"/>
    <s v="June 14, 2002 (United States)"/>
    <x v="41"/>
    <n v="67000"/>
    <s v="John Woo"/>
    <s v="John Rice"/>
    <s v="Nicolas Cage"/>
    <s v="United States"/>
    <x v="192"/>
    <n v="77628265"/>
    <s v="Metro-Goldwyn-Mayer (MGM)"/>
    <n v="134"/>
    <n v="179.9"/>
    <n v="163690881.28373703"/>
    <x v="0"/>
  </r>
  <r>
    <s v="Wrong Turn"/>
    <x v="2"/>
    <x v="4"/>
    <n v="2003"/>
    <s v="May 30, 2003 (United States)"/>
    <x v="41"/>
    <n v="113000"/>
    <s v="Rob Schmidt"/>
    <s v="Alan B. McElroy"/>
    <s v="Eliza Dushku"/>
    <s v="Canada"/>
    <x v="236"/>
    <n v="28650575"/>
    <s v="Summit Entertainment"/>
    <n v="84"/>
    <n v="184"/>
    <n v="73794000.021132708"/>
    <x v="0"/>
  </r>
  <r>
    <s v="Wrongfully Accused"/>
    <x v="0"/>
    <x v="1"/>
    <n v="1998"/>
    <s v="August 21, 1998 (United States)"/>
    <x v="41"/>
    <n v="24000"/>
    <s v="Pat Proft"/>
    <s v="Pat Proft"/>
    <s v="Leslie Nielsen"/>
    <s v="Germany"/>
    <x v="1"/>
    <n v="9623329"/>
    <s v="Morgan Creek Entertainment"/>
    <n v="87"/>
    <n v="163"/>
    <n v="12217618.109583333"/>
    <x v="1"/>
  </r>
  <r>
    <n v="360"/>
    <x v="2"/>
    <x v="2"/>
    <n v="2011"/>
    <s v="July 25, 2012 (France)"/>
    <x v="42"/>
    <n v="16000"/>
    <s v="Fernando Meirelles"/>
    <s v="Peter Morgan"/>
    <s v="Rachel Weisz"/>
    <s v="United Kingdom"/>
    <x v="1"/>
    <n v="4396975"/>
    <s v="BBC Films"/>
    <n v="110"/>
    <n v="224.9"/>
    <n v="8791064.8458005246"/>
    <x v="1"/>
  </r>
  <r>
    <s v="13 Going on 30"/>
    <x v="0"/>
    <x v="0"/>
    <n v="2004"/>
    <s v="April 23, 2004 (United States)"/>
    <x v="42"/>
    <n v="174000"/>
    <s v="Gary Winick"/>
    <s v="Josh Goldsmith"/>
    <s v="Jennifer Garner"/>
    <s v="United States"/>
    <x v="92"/>
    <n v="96455697"/>
    <s v="Revolution Studios"/>
    <n v="98"/>
    <n v="188.9"/>
    <n v="137016554.19999999"/>
    <x v="0"/>
  </r>
  <r>
    <s v="3 Days to Kill"/>
    <x v="0"/>
    <x v="1"/>
    <n v="2014"/>
    <s v="February 21, 2014 (United States)"/>
    <x v="42"/>
    <n v="90000"/>
    <s v="McG"/>
    <s v="Adi Hasak"/>
    <s v="Kevin Costner"/>
    <s v="United States"/>
    <x v="54"/>
    <n v="53260230"/>
    <s v="Relativity Media"/>
    <n v="117"/>
    <n v="236.7"/>
    <n v="162935663.46385542"/>
    <x v="0"/>
  </r>
  <r>
    <s v="300: Rise of an Empire"/>
    <x v="2"/>
    <x v="1"/>
    <n v="2014"/>
    <s v="March 7, 2014 (United States)"/>
    <x v="42"/>
    <n v="286000"/>
    <s v="Noam Murro"/>
    <s v="Zack Snyder"/>
    <s v="Sullivan Stapleton"/>
    <s v="United States"/>
    <x v="109"/>
    <n v="337580051"/>
    <s v="Warner Bros."/>
    <n v="102"/>
    <n v="236.7"/>
    <n v="955953917.65520453"/>
    <x v="0"/>
  </r>
  <r>
    <s v="A Chorus Line"/>
    <x v="0"/>
    <x v="2"/>
    <n v="1985"/>
    <s v="December 20, 1985 (United States)"/>
    <x v="42"/>
    <n v="9300"/>
    <s v="Richard Attenborough"/>
    <s v="Arnold Schulman"/>
    <s v="Michael Douglas"/>
    <s v="United States"/>
    <x v="34"/>
    <n v="14202899"/>
    <s v="Embassy Pictures"/>
    <n v="113"/>
    <n v="107.6"/>
    <n v="24436043.621118013"/>
    <x v="0"/>
  </r>
  <r>
    <s v="A Cool, Dry Place"/>
    <x v="0"/>
    <x v="2"/>
    <n v="1998"/>
    <s v="January 29, 1999 (United States)"/>
    <x v="42"/>
    <n v="2900"/>
    <s v="John N. Smith"/>
    <s v="Michael Grant Jaffe"/>
    <s v="Vince Vaughn"/>
    <s v="United States"/>
    <x v="1"/>
    <n v="4390"/>
    <s v="Fox 2000 Pictures"/>
    <n v="97"/>
    <n v="163"/>
    <n v="9025.8636977058031"/>
    <x v="1"/>
  </r>
  <r>
    <s v="A Night at the Roxbury"/>
    <x v="0"/>
    <x v="0"/>
    <n v="1998"/>
    <s v="October 2, 1998 (United States)"/>
    <x v="42"/>
    <n v="58000"/>
    <s v="John Fortenberry"/>
    <s v="Steve Koren"/>
    <s v="Chris Kattan"/>
    <s v="United States"/>
    <x v="21"/>
    <n v="30331165"/>
    <s v="Broadway Pictures"/>
    <n v="82"/>
    <n v="163"/>
    <n v="88950009.3888354"/>
    <x v="0"/>
  </r>
  <r>
    <s v="About Last Night"/>
    <x v="2"/>
    <x v="0"/>
    <n v="1986"/>
    <s v="July 2, 1986 (United States)"/>
    <x v="42"/>
    <n v="15000"/>
    <s v="Edward Zwick"/>
    <s v="David Mamet"/>
    <s v="Rob Lowe"/>
    <s v="United States"/>
    <x v="174"/>
    <n v="38702310"/>
    <s v="TriStar Pictures"/>
    <n v="113"/>
    <n v="109.6"/>
    <n v="65550827.443023898"/>
    <x v="0"/>
  </r>
  <r>
    <s v="Adore"/>
    <x v="2"/>
    <x v="2"/>
    <n v="2013"/>
    <s v="April 3, 2013 (France)"/>
    <x v="42"/>
    <n v="33000"/>
    <s v="Anne Fontaine"/>
    <s v="Anne Fontaine"/>
    <s v="Naomi Watts"/>
    <s v="Australia"/>
    <x v="15"/>
    <n v="1575749"/>
    <s v="Gaumont"/>
    <n v="112"/>
    <n v="233"/>
    <n v="3239748.4500674764"/>
    <x v="0"/>
  </r>
  <r>
    <s v="Airplane II: the Sequel"/>
    <x v="1"/>
    <x v="0"/>
    <n v="1982"/>
    <s v="December 10, 1982 (United States)"/>
    <x v="42"/>
    <n v="50000"/>
    <s v="Ken Finkleman"/>
    <s v="Ken Finkleman"/>
    <s v="Robert Hays"/>
    <s v="United States"/>
    <x v="10"/>
    <n v="27150534"/>
    <s v="Paramount Pictures"/>
    <n v="85"/>
    <n v="96.5"/>
    <n v="66715868.627419353"/>
    <x v="0"/>
  </r>
  <r>
    <s v="Alexander and the Terrible, Horrible, No Good, Very Bad Day"/>
    <x v="1"/>
    <x v="0"/>
    <n v="2014"/>
    <s v="October 10, 2014 (United States)"/>
    <x v="42"/>
    <n v="42000"/>
    <s v="Miguel Arteta"/>
    <s v="Rob Lieber"/>
    <s v="Steve Carell"/>
    <s v="United States"/>
    <x v="54"/>
    <n v="100654149"/>
    <s v="Walt Disney Pictures"/>
    <n v="81"/>
    <n v="236.7"/>
    <n v="206945473.6862348"/>
    <x v="0"/>
  </r>
  <r>
    <s v="Alfie"/>
    <x v="2"/>
    <x v="0"/>
    <n v="2004"/>
    <s v="November 5, 2004 (United States)"/>
    <x v="42"/>
    <n v="51000"/>
    <s v="Charles Shyer"/>
    <s v="Bill Naughton"/>
    <s v="Jude Law"/>
    <s v="United Kingdom"/>
    <x v="48"/>
    <n v="35060882"/>
    <s v="Paramount Pictures"/>
    <n v="103"/>
    <n v="188.9"/>
    <n v="54700720.662570402"/>
    <x v="0"/>
  </r>
  <r>
    <s v="Alice Through the Looking Glass"/>
    <x v="1"/>
    <x v="3"/>
    <n v="2016"/>
    <s v="May 27, 2016 (United States)"/>
    <x v="42"/>
    <n v="98000"/>
    <s v="James Bobin"/>
    <s v="Linda Woolverton"/>
    <s v="Mia Wasikowska"/>
    <s v="United States"/>
    <x v="110"/>
    <n v="299820798"/>
    <s v="Walt Disney Pictures"/>
    <n v="113"/>
    <n v="240"/>
    <n v="385954360.58555132"/>
    <x v="0"/>
  </r>
  <r>
    <s v="Alien: Resurrection"/>
    <x v="2"/>
    <x v="1"/>
    <n v="1997"/>
    <s v="November 26, 1997 (United States)"/>
    <x v="42"/>
    <n v="234000"/>
    <s v="Jean-Pierre Jeunet"/>
    <s v="Dan O'Bannon"/>
    <s v="Sigourney Weaver"/>
    <s v="United States"/>
    <x v="71"/>
    <n v="161376069"/>
    <s v="Brandywine Productions"/>
    <n v="109"/>
    <n v="160.5"/>
    <n v="218636230.43263671"/>
    <x v="0"/>
  </r>
  <r>
    <s v="All the King's Men"/>
    <x v="0"/>
    <x v="2"/>
    <n v="2006"/>
    <s v="September 22, 2006 (United States)"/>
    <x v="42"/>
    <n v="24000"/>
    <s v="Steven Zaillian"/>
    <s v="Steven Zaillian"/>
    <s v="Sean Penn"/>
    <s v="Germany"/>
    <x v="79"/>
    <n v="9451623"/>
    <s v="Columbia Pictures"/>
    <n v="128"/>
    <n v="201.6"/>
    <n v="12543159.965592334"/>
    <x v="0"/>
  </r>
  <r>
    <s v="Amazon Women on the Moon"/>
    <x v="2"/>
    <x v="0"/>
    <n v="1987"/>
    <s v="September 18, 1987 (United States)"/>
    <x v="42"/>
    <n v="10000"/>
    <s v="Directors"/>
    <s v="Michael Barrie"/>
    <s v="Rosanna Arquette"/>
    <s v="United States"/>
    <x v="1"/>
    <n v="548696"/>
    <s v="Universal Pictures"/>
    <n v="85"/>
    <n v="113.6"/>
    <n v="766564.28794131137"/>
    <x v="1"/>
  </r>
  <r>
    <s v="American Assassin"/>
    <x v="2"/>
    <x v="1"/>
    <n v="2017"/>
    <s v="September 15, 2017 (United States)"/>
    <x v="42"/>
    <n v="75000"/>
    <s v="Michael Cuesta"/>
    <s v="Stephen Schiff"/>
    <s v="Dylan O'Brien"/>
    <s v="United States"/>
    <x v="135"/>
    <n v="67234188"/>
    <s v="CBS Films"/>
    <n v="111"/>
    <n v="245.1"/>
    <n v="146017513.06913754"/>
    <x v="0"/>
  </r>
  <r>
    <s v="American Gigolo"/>
    <x v="2"/>
    <x v="6"/>
    <n v="1980"/>
    <s v="February 1, 1980 (United States)"/>
    <x v="42"/>
    <n v="22000"/>
    <s v="Paul Schrader"/>
    <s v="Paul Schrader"/>
    <s v="Richard Gere"/>
    <s v="United States"/>
    <x v="184"/>
    <n v="22743674"/>
    <s v="Paramount Pictures"/>
    <n v="117"/>
    <n v="82.4"/>
    <n v="66698724.425409041"/>
    <x v="0"/>
  </r>
  <r>
    <s v="Angels in the Outfield"/>
    <x v="1"/>
    <x v="0"/>
    <n v="1994"/>
    <s v="July 15, 1994 (United States)"/>
    <x v="42"/>
    <n v="30000"/>
    <s v="William Dear"/>
    <s v="Dorothy Kingsley"/>
    <s v="Danny Glover"/>
    <s v="United States"/>
    <x v="3"/>
    <n v="50236831"/>
    <s v="Caravan Pictures"/>
    <n v="102"/>
    <n v="148.19999999999999"/>
    <n v="158623444.61865285"/>
    <x v="0"/>
  </r>
  <r>
    <s v="Anger Management"/>
    <x v="0"/>
    <x v="0"/>
    <n v="2003"/>
    <s v="April 11, 2003 (United States)"/>
    <x v="42"/>
    <n v="207000"/>
    <s v="Peter Segal"/>
    <s v="David Dorfman"/>
    <s v="Jack Nicholson"/>
    <s v="United States"/>
    <x v="71"/>
    <n v="195745823"/>
    <s v="Revolution Studios"/>
    <n v="106"/>
    <n v="184"/>
    <n v="259772440.19207314"/>
    <x v="0"/>
  </r>
  <r>
    <s v="Anywhere But Here"/>
    <x v="0"/>
    <x v="0"/>
    <n v="1999"/>
    <s v="November 12, 1999 (United States)"/>
    <x v="42"/>
    <n v="17000"/>
    <s v="Wayne Wang"/>
    <s v="Mona Simpson"/>
    <s v="Susan Sarandon"/>
    <s v="United States"/>
    <x v="16"/>
    <n v="23631929"/>
    <s v="Fox 2000 Pictures"/>
    <n v="114"/>
    <n v="166.6"/>
    <n v="33015354.270059604"/>
    <x v="0"/>
  </r>
  <r>
    <s v="Appointment with Death"/>
    <x v="1"/>
    <x v="6"/>
    <n v="1988"/>
    <s v="April 27, 1988 (France)"/>
    <x v="42"/>
    <n v="4200"/>
    <s v="Michael Winner"/>
    <s v="Agatha Christie"/>
    <s v="Peter Ustinov"/>
    <s v="United States"/>
    <x v="14"/>
    <n v="960040"/>
    <s v="Golan-Globus Productions"/>
    <n v="102"/>
    <n v="118.3"/>
    <n v="1548566.3737427208"/>
    <x v="0"/>
  </r>
  <r>
    <s v="April Fool's Day"/>
    <x v="2"/>
    <x v="4"/>
    <n v="1986"/>
    <s v="March 28, 1986 (United States)"/>
    <x v="42"/>
    <n v="15000"/>
    <s v="Fred Walton"/>
    <s v="Danilo Bach"/>
    <s v="Deborah Foreman"/>
    <s v="United States"/>
    <x v="17"/>
    <n v="12947763"/>
    <s v="Paramount Pictures"/>
    <n v="89"/>
    <n v="109.6"/>
    <n v="17182854.469076652"/>
    <x v="0"/>
  </r>
  <r>
    <s v="As Above, So Below"/>
    <x v="2"/>
    <x v="4"/>
    <n v="2014"/>
    <s v="August 29, 2014 (United States)"/>
    <x v="42"/>
    <n v="83000"/>
    <s v="John Erick Dowdle"/>
    <s v="John Erick Dowdle"/>
    <s v="Perdita Weeks"/>
    <s v="United States"/>
    <x v="17"/>
    <n v="41898409"/>
    <s v="Legendary Entertainment"/>
    <n v="93"/>
    <n v="236.7"/>
    <n v="65368383.114695333"/>
    <x v="0"/>
  </r>
  <r>
    <s v="ATL"/>
    <x v="0"/>
    <x v="0"/>
    <n v="2006"/>
    <s v="March 31, 2006 (United States)"/>
    <x v="42"/>
    <n v="11000"/>
    <s v="Chris Robinson"/>
    <s v="Tina Gordon"/>
    <s v="T.I."/>
    <s v="United States"/>
    <x v="0"/>
    <n v="21170563"/>
    <s v="Sweet Tea Pictures LLC"/>
    <n v="105"/>
    <n v="201.6"/>
    <n v="38719511.08103241"/>
    <x v="0"/>
  </r>
  <r>
    <s v="Austin Powers in Goldmember"/>
    <x v="0"/>
    <x v="1"/>
    <n v="2002"/>
    <s v="July 26, 2002 (United States)"/>
    <x v="42"/>
    <n v="199000"/>
    <s v="Jay Roach"/>
    <s v="Mike Myers"/>
    <s v="Mike Myers"/>
    <s v="United States"/>
    <x v="114"/>
    <n v="296938801"/>
    <s v="New Line Cinema"/>
    <n v="94"/>
    <n v="179.9"/>
    <n v="729655263.42499995"/>
    <x v="0"/>
  </r>
  <r>
    <s v="Author! Author!"/>
    <x v="1"/>
    <x v="0"/>
    <n v="1982"/>
    <s v="June 18, 1982 (United States)"/>
    <x v="42"/>
    <n v="5100"/>
    <s v="Arthur Hiller"/>
    <s v="Israel Horovitz"/>
    <s v="Al Pacino"/>
    <s v="United States"/>
    <x v="1"/>
    <n v="13111101"/>
    <s v="Twentieth Century Fox"/>
    <n v="110"/>
    <n v="96.5"/>
    <n v="26213598.91535433"/>
    <x v="1"/>
  </r>
  <r>
    <s v="Baby's Day Out"/>
    <x v="1"/>
    <x v="3"/>
    <n v="1994"/>
    <s v="July 1, 1994 (United States)"/>
    <x v="42"/>
    <n v="48000"/>
    <s v="Patrick Read Johnson"/>
    <s v="John Hughes"/>
    <s v="Lara Flynn Boyle"/>
    <s v="United States"/>
    <x v="64"/>
    <n v="16827402"/>
    <s v="Twentieth Century Fox"/>
    <n v="99"/>
    <n v="148.19999999999999"/>
    <n v="36545327.080541693"/>
    <x v="0"/>
  </r>
  <r>
    <s v="Bad Moms"/>
    <x v="2"/>
    <x v="0"/>
    <n v="2016"/>
    <s v="July 29, 2016 (United States)"/>
    <x v="42"/>
    <n v="117000"/>
    <s v="Jon Lucas"/>
    <s v="Jon Lucas"/>
    <s v="Mila Kunis"/>
    <s v="United States"/>
    <x v="0"/>
    <n v="183936074"/>
    <s v="STX Entertainment"/>
    <n v="100"/>
    <n v="240"/>
    <n v="286970413.4551971"/>
    <x v="0"/>
  </r>
  <r>
    <s v="Band of the Hand"/>
    <x v="2"/>
    <x v="1"/>
    <n v="1986"/>
    <s v="April 11, 1986 (United States)"/>
    <x v="42"/>
    <n v="2800"/>
    <s v="Paul Michael Glaser"/>
    <s v="Leo Garen"/>
    <s v="Stephen Lang"/>
    <s v="United States"/>
    <x v="237"/>
    <n v="4865912"/>
    <s v="Delphi V Productions"/>
    <n v="109"/>
    <n v="109.6"/>
    <n v="10567664.906628652"/>
    <x v="0"/>
  </r>
  <r>
    <s v="Belly"/>
    <x v="2"/>
    <x v="6"/>
    <n v="1998"/>
    <s v="November 4, 1998 (United States)"/>
    <x v="42"/>
    <n v="10000"/>
    <s v="Hype Williams"/>
    <s v="Anthony Bodden"/>
    <s v="Nas"/>
    <s v="Jamaica"/>
    <x v="31"/>
    <n v="9639390"/>
    <s v="Big Dog Films"/>
    <n v="96"/>
    <n v="163"/>
    <n v="11486594.184591318"/>
    <x v="0"/>
  </r>
  <r>
    <s v="Below"/>
    <x v="2"/>
    <x v="1"/>
    <n v="2002"/>
    <s v="October 18, 2002 (United States)"/>
    <x v="42"/>
    <n v="21000"/>
    <s v="David Twohy"/>
    <s v="Lucas Sussman"/>
    <s v="Bruce Greenwood"/>
    <s v="United States"/>
    <x v="28"/>
    <n v="2622015"/>
    <s v="Dimension Films"/>
    <n v="105"/>
    <n v="179.9"/>
    <n v="4440955.9227348529"/>
    <x v="0"/>
  </r>
  <r>
    <s v="Beowulf"/>
    <x v="0"/>
    <x v="5"/>
    <n v="2007"/>
    <s v="November 16, 2007 (United States)"/>
    <x v="42"/>
    <n v="163000"/>
    <s v="Robert Zemeckis"/>
    <s v="Neil Gaiman"/>
    <s v="Ray Winstone"/>
    <s v="United States"/>
    <x v="60"/>
    <n v="196393745"/>
    <s v="Paramount Pictures"/>
    <n v="115"/>
    <n v="207.3"/>
    <n v="620115793.79792738"/>
    <x v="0"/>
  </r>
  <r>
    <s v="Billy Lynn's Long Halftime Walk"/>
    <x v="2"/>
    <x v="1"/>
    <n v="2016"/>
    <s v="November 18, 2016 (United States)"/>
    <x v="42"/>
    <n v="22000"/>
    <s v="Ang Lee"/>
    <s v="Ben Fountain"/>
    <s v="Joe Alwyn"/>
    <s v="United Kingdom"/>
    <x v="28"/>
    <n v="30930984"/>
    <s v="Bona Film Group"/>
    <n v="113"/>
    <n v="240"/>
    <n v="41048217.878048778"/>
    <x v="0"/>
  </r>
  <r>
    <s v="Birth"/>
    <x v="2"/>
    <x v="2"/>
    <n v="2004"/>
    <s v="October 29, 2004 (United States)"/>
    <x v="42"/>
    <n v="35000"/>
    <s v="Jonathan Glazer"/>
    <s v="Jean-Claude CarriÃ¨re"/>
    <s v="Nicole Kidman"/>
    <s v="United Kingdom"/>
    <x v="0"/>
    <n v="23925492"/>
    <s v="New Line Cinema"/>
    <n v="100"/>
    <n v="188.9"/>
    <n v="80199091.445544541"/>
    <x v="0"/>
  </r>
  <r>
    <s v="Blink"/>
    <x v="2"/>
    <x v="6"/>
    <n v="1993"/>
    <s v="January 26, 1994 (United States)"/>
    <x v="42"/>
    <n v="8000"/>
    <s v="Michael Apted"/>
    <s v="Dana Stevens"/>
    <s v="Madeleine Stowe"/>
    <s v="United States"/>
    <x v="73"/>
    <n v="16696219"/>
    <s v="New Line Cinema"/>
    <n v="106"/>
    <n v="144.5"/>
    <n v="23629066.090571295"/>
    <x v="0"/>
  </r>
  <r>
    <s v="Blockers"/>
    <x v="2"/>
    <x v="0"/>
    <n v="2018"/>
    <s v="April 6, 2018 (United States)"/>
    <x v="42"/>
    <n v="74000"/>
    <s v="Kay Cannon"/>
    <s v="Brian Kehoe"/>
    <s v="Leslie Mann"/>
    <s v="United States"/>
    <x v="98"/>
    <n v="94019120"/>
    <s v="Point Grey Pictures"/>
    <n v="102"/>
    <n v="251.1"/>
    <n v="231029240.83870965"/>
    <x v="0"/>
  </r>
  <r>
    <s v="Blown Away"/>
    <x v="2"/>
    <x v="1"/>
    <n v="1994"/>
    <s v="July 1, 1994 (United States)"/>
    <x v="42"/>
    <n v="29000"/>
    <s v="Stephen Hopkins"/>
    <s v="John Rice"/>
    <s v="Jeff Bridges"/>
    <s v="United States"/>
    <x v="54"/>
    <n v="30156002"/>
    <s v="Metro-Goldwyn-Mayer (MGM)"/>
    <n v="121"/>
    <n v="148.19999999999999"/>
    <n v="88436321.553416729"/>
    <x v="0"/>
  </r>
  <r>
    <s v="Blue Chips"/>
    <x v="0"/>
    <x v="2"/>
    <n v="1994"/>
    <s v="February 18, 1994 (United States)"/>
    <x v="42"/>
    <n v="13000"/>
    <s v="William Friedkin"/>
    <s v="Ron Shelton"/>
    <s v="Nick Nolte"/>
    <s v="United States"/>
    <x v="1"/>
    <n v="23070663"/>
    <s v="Paramount Pictures"/>
    <n v="108"/>
    <n v="148.19999999999999"/>
    <n v="43126570.650920242"/>
    <x v="1"/>
  </r>
  <r>
    <s v="Book of Love"/>
    <x v="0"/>
    <x v="0"/>
    <n v="1990"/>
    <s v="February 1, 1991 (United States)"/>
    <x v="42"/>
    <n v="1100"/>
    <s v="Robert Shaye"/>
    <s v="William Kotzwinkle"/>
    <s v="Chris Young"/>
    <s v="United States"/>
    <x v="1"/>
    <n v="1382259"/>
    <s v="New Line Cinema"/>
    <n v="82"/>
    <n v="130.69999999999999"/>
    <n v="3707520.3987676059"/>
    <x v="1"/>
  </r>
  <r>
    <s v="Bride &amp; Prejudice"/>
    <x v="0"/>
    <x v="0"/>
    <n v="2004"/>
    <s v="March 11, 2005 (United States)"/>
    <x v="42"/>
    <n v="20000"/>
    <s v="Gurinder Chadha"/>
    <s v="Jane Austen"/>
    <s v="Martin Henderson"/>
    <s v="United Kingdom"/>
    <x v="5"/>
    <n v="24716440"/>
    <s v="PathÃ© Pictures International"/>
    <n v="122"/>
    <n v="188.9"/>
    <n v="40929887.326086953"/>
    <x v="0"/>
  </r>
  <r>
    <s v="Broken City"/>
    <x v="2"/>
    <x v="1"/>
    <n v="2013"/>
    <s v="January 18, 2013 (United States)"/>
    <x v="42"/>
    <n v="78000"/>
    <s v="Allen Hughes"/>
    <s v="Brian Tucker"/>
    <s v="Mark Wahlberg"/>
    <s v="United States"/>
    <x v="46"/>
    <n v="34737199"/>
    <s v="Emmett/Furla/Oasis Films (EFO Films)"/>
    <n v="109"/>
    <n v="233"/>
    <n v="64935119.848466255"/>
    <x v="0"/>
  </r>
  <r>
    <s v="Buster's Mal Heart"/>
    <x v="7"/>
    <x v="6"/>
    <n v="2016"/>
    <s v="May 23, 2017 (United States)"/>
    <x v="42"/>
    <n v="9400"/>
    <s v="Sarah Adina Smith"/>
    <s v="Sarah Adina Smith"/>
    <s v="Rami Malek"/>
    <s v="United States"/>
    <x v="1"/>
    <n v="73121"/>
    <s v="Everything Is Everything"/>
    <n v="96"/>
    <n v="240"/>
    <n v="92833.202916666662"/>
    <x v="1"/>
  </r>
  <r>
    <s v="Butter"/>
    <x v="2"/>
    <x v="0"/>
    <n v="2011"/>
    <s v="October 18, 2012 (Russia)"/>
    <x v="42"/>
    <n v="21000"/>
    <s v="Jim Field Smith"/>
    <s v="Jason A. Micallef"/>
    <s v="Jennifer Garner"/>
    <s v="United States"/>
    <x v="1"/>
    <n v="175706"/>
    <s v="Hurwitz Creative"/>
    <n v="90"/>
    <n v="224.9"/>
    <n v="274130.14951356885"/>
    <x v="1"/>
  </r>
  <r>
    <s v="Bye Bye Love"/>
    <x v="0"/>
    <x v="0"/>
    <n v="1995"/>
    <s v="March 17, 1995 (United States)"/>
    <x v="42"/>
    <n v="4700"/>
    <s v="Sam Weisman"/>
    <s v="Gary David Goldberg"/>
    <s v="Matthew Modine"/>
    <s v="United States"/>
    <x v="1"/>
    <n v="12096673"/>
    <s v="Twentieth Century Fox"/>
    <n v="106"/>
    <n v="152.4"/>
    <n v="17119629.647468649"/>
    <x v="1"/>
  </r>
  <r>
    <s v="Camp"/>
    <x v="0"/>
    <x v="0"/>
    <n v="2003"/>
    <s v="August 29, 2003 (United States)"/>
    <x v="42"/>
    <n v="5700"/>
    <s v="Todd Graff"/>
    <s v="Todd Graff"/>
    <s v="Don Dixon"/>
    <s v="United States"/>
    <x v="1"/>
    <n v="2707738"/>
    <s v="IFC Productions"/>
    <n v="114"/>
    <n v="184"/>
    <n v="5413699.2690288713"/>
    <x v="1"/>
  </r>
  <r>
    <s v="Captain Underpants: The First Epic Movie"/>
    <x v="1"/>
    <x v="5"/>
    <n v="2017"/>
    <s v="June 2, 2017 (United States)"/>
    <x v="42"/>
    <n v="26000"/>
    <s v="David Soren"/>
    <s v="Nicholas Stoller"/>
    <s v="Kevin Hart"/>
    <s v="United States"/>
    <x v="76"/>
    <n v="125427681"/>
    <s v="DreamWorks Animation"/>
    <n v="89"/>
    <n v="245.1"/>
    <n v="396039527.46839374"/>
    <x v="0"/>
  </r>
  <r>
    <s v="Case 39"/>
    <x v="2"/>
    <x v="4"/>
    <n v="2009"/>
    <s v="October 1, 2010 (United States)"/>
    <x v="42"/>
    <n v="81000"/>
    <s v="Christian Alvart"/>
    <s v="Ray Wright"/>
    <s v="RenÃ©e Zellweger"/>
    <s v="United States"/>
    <x v="74"/>
    <n v="28190603"/>
    <s v="Paramount Vantage"/>
    <n v="109"/>
    <n v="214.5"/>
    <n v="78372962.902372271"/>
    <x v="0"/>
  </r>
  <r>
    <s v="Cat People"/>
    <x v="2"/>
    <x v="8"/>
    <n v="1982"/>
    <s v="April 2, 1982 (United States)"/>
    <x v="42"/>
    <n v="20000"/>
    <s v="Paul Schrader"/>
    <s v="DeWitt Bodeen"/>
    <s v="Nastassja Kinski"/>
    <s v="United States"/>
    <x v="40"/>
    <n v="7000000"/>
    <s v="RKO Pictures"/>
    <n v="118"/>
    <n v="96.5"/>
    <n v="19460766.423357666"/>
    <x v="0"/>
  </r>
  <r>
    <s v="Cecil B. Demented"/>
    <x v="2"/>
    <x v="0"/>
    <n v="2000"/>
    <s v="September 1, 2000 (United States)"/>
    <x v="42"/>
    <n v="14000"/>
    <s v="John Waters"/>
    <s v="John Waters"/>
    <s v="Melanie Griffith"/>
    <s v="United States"/>
    <x v="20"/>
    <n v="1961544"/>
    <s v="Artic Productions LLC"/>
    <n v="87"/>
    <n v="172.2"/>
    <n v="3374830.3602484474"/>
    <x v="0"/>
  </r>
  <r>
    <s v="ChÃ©ri"/>
    <x v="2"/>
    <x v="0"/>
    <n v="2009"/>
    <s v="July 17, 2009 (United States)"/>
    <x v="42"/>
    <n v="11000"/>
    <s v="Stephen Frears"/>
    <s v="Christopher Hampton"/>
    <s v="Michelle Pfeiffer"/>
    <s v="United Kingdom"/>
    <x v="16"/>
    <n v="9368242"/>
    <s v="Bill Kenwright Films"/>
    <n v="86"/>
    <n v="214.5"/>
    <n v="15111187.598729484"/>
    <x v="0"/>
  </r>
  <r>
    <s v="China Girl"/>
    <x v="2"/>
    <x v="6"/>
    <n v="1987"/>
    <s v="September 25, 1987 (United States)"/>
    <x v="42"/>
    <n v="1700"/>
    <s v="Abel Ferrara"/>
    <s v="Nicholas St. John"/>
    <s v="James Russo"/>
    <s v="United States"/>
    <x v="1"/>
    <n v="1262091"/>
    <s v="Great American Films Limited Partnership"/>
    <n v="90"/>
    <n v="113.6"/>
    <n v="3385203.5889084507"/>
    <x v="1"/>
  </r>
  <r>
    <s v="City Hall"/>
    <x v="2"/>
    <x v="2"/>
    <n v="1996"/>
    <s v="February 16, 1996 (United States)"/>
    <x v="42"/>
    <n v="20000"/>
    <s v="Harold Becker"/>
    <s v="Ken Lipper"/>
    <s v="Al Pacino"/>
    <s v="United States"/>
    <x v="28"/>
    <n v="20340204"/>
    <s v="Castle Rock Entertainment"/>
    <n v="111"/>
    <n v="156.9"/>
    <n v="59650242.14436958"/>
    <x v="0"/>
  </r>
  <r>
    <s v="Code 46"/>
    <x v="2"/>
    <x v="2"/>
    <n v="2003"/>
    <s v="September 17, 2004 (United Kingdom)"/>
    <x v="42"/>
    <n v="20000"/>
    <s v="Michael Winterbottom"/>
    <s v="Frank Cottrell Boyce"/>
    <s v="Tim Robbins"/>
    <s v="United Kingdom"/>
    <x v="80"/>
    <n v="886018"/>
    <s v="BBC Films"/>
    <n v="93"/>
    <n v="184"/>
    <n v="2509011.9386617099"/>
    <x v="0"/>
  </r>
  <r>
    <s v="Cold Pursuit"/>
    <x v="2"/>
    <x v="1"/>
    <n v="2019"/>
    <s v="February 8, 2019 (United States)"/>
    <x v="42"/>
    <n v="61000"/>
    <s v="Hans Petter Moland"/>
    <s v="Frank Baldwin"/>
    <s v="Liam Neeson"/>
    <s v="United Kingdom"/>
    <x v="48"/>
    <n v="76419755"/>
    <s v="Summit Entertainment"/>
    <n v="119"/>
    <n v="255.7"/>
    <n v="152789365.80380577"/>
    <x v="0"/>
  </r>
  <r>
    <s v="Colossal"/>
    <x v="2"/>
    <x v="0"/>
    <n v="2016"/>
    <s v="April 21, 2017 (Canada)"/>
    <x v="42"/>
    <n v="61000"/>
    <s v="Nacho Vigalondo"/>
    <s v="Nacho Vigalondo"/>
    <s v="Anne Hathaway"/>
    <s v="Canada"/>
    <x v="10"/>
    <n v="4531320"/>
    <s v="Toy Fight Productions"/>
    <n v="109"/>
    <n v="240"/>
    <n v="5925721.9055793984"/>
    <x v="0"/>
  </r>
  <r>
    <s v="Continental Divide"/>
    <x v="1"/>
    <x v="0"/>
    <n v="1981"/>
    <s v="September 18, 1981 (United States)"/>
    <x v="42"/>
    <n v="4800"/>
    <s v="Michael Apted"/>
    <s v="Lawrence Kasdan"/>
    <s v="John Belushi"/>
    <s v="United States"/>
    <x v="1"/>
    <n v="15578237"/>
    <s v="Universal Pictures"/>
    <n v="103"/>
    <n v="90.9"/>
    <n v="20673731.767857142"/>
    <x v="1"/>
  </r>
  <r>
    <s v="Crank: High Voltage"/>
    <x v="2"/>
    <x v="1"/>
    <n v="2009"/>
    <s v="April 17, 2009 (United States)"/>
    <x v="42"/>
    <n v="143000"/>
    <s v="Mark Neveldine"/>
    <s v="Mark Neveldine"/>
    <s v="Jason Statham"/>
    <s v="United States"/>
    <x v="0"/>
    <n v="34572541"/>
    <s v="Lionsgate"/>
    <n v="96"/>
    <n v="214.5"/>
    <n v="115888374.50715069"/>
    <x v="0"/>
  </r>
  <r>
    <s v="Crazy in Alabama"/>
    <x v="0"/>
    <x v="0"/>
    <n v="1999"/>
    <s v="October 22, 1999 (United States)"/>
    <x v="42"/>
    <n v="6700"/>
    <s v="Antonio Banderas"/>
    <s v="Mark Childress"/>
    <s v="Melanie Griffith"/>
    <s v="Germany"/>
    <x v="10"/>
    <n v="2005840"/>
    <s v="Columbia Pictures"/>
    <n v="111"/>
    <n v="166.6"/>
    <n v="2390220.7587016034"/>
    <x v="0"/>
  </r>
  <r>
    <s v="Creator"/>
    <x v="2"/>
    <x v="0"/>
    <n v="1985"/>
    <s v="September 20, 1985 (United States)"/>
    <x v="42"/>
    <n v="3000"/>
    <s v="Ivan Passer"/>
    <s v="Jeremy Leven"/>
    <s v="Peter O'Toole"/>
    <s v="United States"/>
    <x v="1"/>
    <n v="5349607"/>
    <s v="Kings Road Entertainment"/>
    <n v="107"/>
    <n v="107.6"/>
    <n v="16365715.390562247"/>
    <x v="1"/>
  </r>
  <r>
    <s v="D.O.A."/>
    <x v="2"/>
    <x v="12"/>
    <n v="1988"/>
    <s v="March 18, 1988 (United States)"/>
    <x v="42"/>
    <n v="9700"/>
    <s v="Annabel Jankel"/>
    <s v="Charles Edward Pogue"/>
    <s v="Dennis Quaid"/>
    <s v="United States"/>
    <x v="1"/>
    <n v="12706478"/>
    <s v="Bigelow Productions"/>
    <n v="96"/>
    <n v="118.3"/>
    <n v="42592561.568756871"/>
    <x v="1"/>
  </r>
  <r>
    <s v="Daddy's Home"/>
    <x v="0"/>
    <x v="0"/>
    <n v="2015"/>
    <s v="December 25, 2015 (United States)"/>
    <x v="42"/>
    <n v="112000"/>
    <s v="Sean Anders"/>
    <s v="Brian Burns"/>
    <s v="Will Ferrell"/>
    <s v="United States"/>
    <x v="24"/>
    <n v="242786137"/>
    <s v="Paramount Pictures"/>
    <n v="96"/>
    <n v="237"/>
    <n v="596588193.09596765"/>
    <x v="0"/>
  </r>
  <r>
    <s v="Dark Shadows"/>
    <x v="0"/>
    <x v="0"/>
    <n v="2012"/>
    <s v="May 11, 2012 (United States)"/>
    <x v="42"/>
    <n v="252000"/>
    <s v="Tim Burton"/>
    <s v="Seth Grahame-Smith"/>
    <s v="Johnny Depp"/>
    <s v="United States"/>
    <x v="60"/>
    <n v="245527149"/>
    <s v="Warner Bros."/>
    <n v="113"/>
    <n v="229.6"/>
    <n v="533229667.14397717"/>
    <x v="0"/>
  </r>
  <r>
    <s v="Dead of Winter"/>
    <x v="2"/>
    <x v="2"/>
    <n v="1987"/>
    <s v="February 6, 1987 (United States)"/>
    <x v="42"/>
    <n v="3700"/>
    <s v="Arthur Penn"/>
    <s v="Marc Shmuger"/>
    <s v="Mary Steenburgen"/>
    <s v="United States"/>
    <x v="1"/>
    <n v="2413427"/>
    <s v="Metro-Goldwyn-Mayer (MGM)"/>
    <n v="100"/>
    <n v="113.6"/>
    <n v="4270448.355981417"/>
    <x v="1"/>
  </r>
  <r>
    <s v="Dead Silence"/>
    <x v="2"/>
    <x v="4"/>
    <n v="2007"/>
    <s v="March 16, 2007 (United States)"/>
    <x v="42"/>
    <n v="89000"/>
    <s v="James Wan"/>
    <s v="Leigh Whannell"/>
    <s v="Ryan Kwanten"/>
    <s v="United States"/>
    <x v="0"/>
    <n v="22382047"/>
    <s v="Universal Pictures"/>
    <n v="89"/>
    <n v="207.3"/>
    <n v="33828421.234623015"/>
    <x v="0"/>
  </r>
  <r>
    <s v="Deceived"/>
    <x v="0"/>
    <x v="6"/>
    <n v="1991"/>
    <s v="September 27, 1991 (United States)"/>
    <x v="42"/>
    <n v="6700"/>
    <s v="Damian Harris"/>
    <s v="Mary Agnes Donoghue"/>
    <s v="Goldie Hawn"/>
    <s v="United States"/>
    <x v="1"/>
    <n v="28738096"/>
    <s v="Touchstone Pictures"/>
    <n v="104"/>
    <n v="136.19999999999999"/>
    <n v="49443804.919254661"/>
    <x v="1"/>
  </r>
  <r>
    <s v="Deep Impact"/>
    <x v="0"/>
    <x v="1"/>
    <n v="1998"/>
    <s v="May 8, 1998 (United States)"/>
    <x v="42"/>
    <n v="168000"/>
    <s v="Mimi Leder"/>
    <s v="Bruce Joel Rubin"/>
    <s v="Robert Duvall"/>
    <s v="United States"/>
    <x v="71"/>
    <n v="349464664"/>
    <s v="Paramount Pictures"/>
    <n v="120"/>
    <n v="163"/>
    <n v="1103439203.3243523"/>
    <x v="0"/>
  </r>
  <r>
    <s v="Deliver Us from Evil"/>
    <x v="2"/>
    <x v="1"/>
    <n v="2014"/>
    <s v="July 2, 2014 (United States)"/>
    <x v="42"/>
    <n v="73000"/>
    <s v="Scott Derrickson"/>
    <s v="Scott Derrickson"/>
    <s v="Eric Bana"/>
    <s v="United States"/>
    <x v="8"/>
    <n v="87937815"/>
    <s v="Screen Gems"/>
    <n v="118"/>
    <n v="236.7"/>
    <n v="190981127.8011404"/>
    <x v="0"/>
  </r>
  <r>
    <s v="Destroyer"/>
    <x v="2"/>
    <x v="1"/>
    <n v="2018"/>
    <s v="December 27, 2018 (Israel)"/>
    <x v="42"/>
    <n v="27000"/>
    <s v="Karyn Kusama"/>
    <s v="Phil Hay"/>
    <s v="Nicole Kidman"/>
    <s v="United States"/>
    <x v="25"/>
    <n v="5580940"/>
    <s v="Annapurna Pictures"/>
    <n v="121"/>
    <n v="251.1"/>
    <n v="7085468.4083333332"/>
    <x v="0"/>
  </r>
  <r>
    <s v="Devil"/>
    <x v="0"/>
    <x v="4"/>
    <n v="2010"/>
    <s v="September 17, 2010 (United States)"/>
    <x v="42"/>
    <n v="137000"/>
    <s v="John Erick Dowdle"/>
    <s v="Brian Nelson"/>
    <s v="Chris Messina"/>
    <s v="United States"/>
    <x v="20"/>
    <n v="62695489"/>
    <s v="Universal Pictures"/>
    <n v="80"/>
    <n v="218.1"/>
    <n v="83202593.633710802"/>
    <x v="0"/>
  </r>
  <r>
    <s v="Diary of a Wimpy Kid"/>
    <x v="1"/>
    <x v="5"/>
    <n v="2010"/>
    <s v="March 19, 2010 (United States)"/>
    <x v="42"/>
    <n v="45000"/>
    <s v="Thor Freudenthal"/>
    <s v="Jackie Filgo"/>
    <s v="Zachary Gordon"/>
    <s v="United States"/>
    <x v="10"/>
    <n v="76196538"/>
    <s v="Color Force"/>
    <n v="120"/>
    <n v="218.1"/>
    <n v="96737854.702500001"/>
    <x v="0"/>
  </r>
  <r>
    <s v="Dick"/>
    <x v="0"/>
    <x v="0"/>
    <n v="1999"/>
    <s v="August 4, 1999 (United States)"/>
    <x v="42"/>
    <n v="19000"/>
    <s v="Andrew Fleming"/>
    <s v="Andrew Fleming"/>
    <s v="Kirsten Dunst"/>
    <s v="United States"/>
    <x v="29"/>
    <n v="6262878"/>
    <s v="Canal+ Droits Audiovisuels"/>
    <n v="94"/>
    <n v="166.6"/>
    <n v="7785797.3341493262"/>
    <x v="0"/>
  </r>
  <r>
    <s v="Doc Hollywood"/>
    <x v="0"/>
    <x v="0"/>
    <n v="1991"/>
    <s v="August 2, 1991 (United States)"/>
    <x v="42"/>
    <n v="34000"/>
    <s v="Michael Caton-Jones"/>
    <s v="Neil B. Shulman"/>
    <s v="Michael J. Fox"/>
    <s v="United States"/>
    <x v="0"/>
    <n v="54830779"/>
    <s v="Warner Bros."/>
    <n v="104"/>
    <n v="136.19999999999999"/>
    <n v="70493410.807172999"/>
    <x v="0"/>
  </r>
  <r>
    <s v="Double Lover"/>
    <x v="3"/>
    <x v="2"/>
    <n v="2017"/>
    <s v="May 26, 2017 (France)"/>
    <x v="42"/>
    <n v="11000"/>
    <s v="FranÃ§ois Ozon"/>
    <s v="FranÃ§ois Ozon"/>
    <s v="Marine Vacth"/>
    <s v="France"/>
    <x v="1"/>
    <n v="5012423"/>
    <s v="Mandarin Films"/>
    <n v="107"/>
    <n v="245.1"/>
    <n v="6554872.4811158795"/>
    <x v="1"/>
  </r>
  <r>
    <s v="Down and Out in Beverly Hills"/>
    <x v="2"/>
    <x v="0"/>
    <n v="1986"/>
    <s v="January 31, 1986 (United States)"/>
    <x v="42"/>
    <n v="16000"/>
    <s v="Paul Mazursky"/>
    <s v="RenÃ© Fauchois"/>
    <s v="Nick Nolte"/>
    <s v="United States"/>
    <x v="62"/>
    <n v="62134225"/>
    <s v="Touchstone Pictures"/>
    <n v="103"/>
    <n v="109.6"/>
    <n v="88262463.205128193"/>
    <x v="0"/>
  </r>
  <r>
    <s v="Down Periscope"/>
    <x v="0"/>
    <x v="0"/>
    <n v="1996"/>
    <s v="March 1, 1996 (United States)"/>
    <x v="42"/>
    <n v="22000"/>
    <s v="David S. Ward"/>
    <s v="Hugh Wilson"/>
    <s v="Kelsey Grammer"/>
    <s v="United States"/>
    <x v="205"/>
    <n v="37553752"/>
    <s v="Twentieth Century Fox"/>
    <n v="92"/>
    <n v="156.9"/>
    <n v="79187738.64636679"/>
    <x v="0"/>
  </r>
  <r>
    <s v="Dream Lover"/>
    <x v="2"/>
    <x v="2"/>
    <n v="1993"/>
    <s v="May 6, 1994 (United States)"/>
    <x v="42"/>
    <n v="4500"/>
    <s v="Nicholas Kazan"/>
    <s v="Nicholas Kazan"/>
    <s v="James Spader"/>
    <s v="United States"/>
    <x v="1"/>
    <n v="256264"/>
    <s v="PolyGram Filmed Entertainment"/>
    <n v="103"/>
    <n v="144.5"/>
    <n v="597426.4789594491"/>
    <x v="1"/>
  </r>
  <r>
    <s v="Duplicity"/>
    <x v="0"/>
    <x v="0"/>
    <n v="2009"/>
    <s v="March 20, 2009 (United States)"/>
    <x v="42"/>
    <n v="49000"/>
    <s v="Tony Gilroy"/>
    <s v="Tony Gilroy"/>
    <s v="Julia Roberts"/>
    <s v="United States"/>
    <x v="48"/>
    <n v="78176181"/>
    <s v="Universal Pictures"/>
    <n v="125"/>
    <n v="214.5"/>
    <n v="209685584.07306337"/>
    <x v="0"/>
  </r>
  <r>
    <s v="Eddie and the Cruisers II: Eddie Lives!"/>
    <x v="0"/>
    <x v="2"/>
    <n v="1989"/>
    <s v="August 18, 1989 (United States)"/>
    <x v="42"/>
    <n v="2800"/>
    <s v="Jean-Claude Lord"/>
    <s v="P.F. Kluge"/>
    <s v="Michael ParÃ©"/>
    <s v="Canada"/>
    <x v="1"/>
    <n v="536508"/>
    <s v="Scotti Brothers Pictures (I)"/>
    <n v="104"/>
    <n v="124"/>
    <n v="1200249.5418502202"/>
    <x v="1"/>
  </r>
  <r>
    <s v="Eight Days a Week"/>
    <x v="2"/>
    <x v="0"/>
    <n v="1997"/>
    <s v="February 26, 1999 (United States)"/>
    <x v="42"/>
    <n v="2900"/>
    <s v="Michael Davis"/>
    <s v="Michael Davis"/>
    <s v="Joshua Schaefer"/>
    <s v="United States"/>
    <x v="1"/>
    <n v="9090"/>
    <s v="Underdog Productions"/>
    <n v="92"/>
    <n v="160.5"/>
    <n v="11701.406844106465"/>
    <x v="1"/>
  </r>
  <r>
    <s v="Erik the Viking"/>
    <x v="0"/>
    <x v="0"/>
    <n v="1989"/>
    <s v="September 22, 1989 (United States)"/>
    <x v="42"/>
    <n v="13000"/>
    <s v="Terry Jones"/>
    <s v="Terry Jones"/>
    <s v="Tim Robbins"/>
    <s v="United Kingdom"/>
    <x v="1"/>
    <n v="1932642"/>
    <s v="KB Erik the Viking"/>
    <n v="107"/>
    <n v="124"/>
    <n v="6478284.019801979"/>
    <x v="1"/>
  </r>
  <r>
    <s v="Ethan Frome"/>
    <x v="1"/>
    <x v="2"/>
    <n v="1993"/>
    <s v="March 12, 1993 (United States)"/>
    <x v="42"/>
    <n v="2000"/>
    <s v="John Madden"/>
    <s v="Richard Nelson"/>
    <s v="Liam Neeson"/>
    <s v="United Kingdom"/>
    <x v="1"/>
    <n v="296081"/>
    <s v="American Playhouse"/>
    <n v="99"/>
    <n v="144.5"/>
    <n v="823137.59762773733"/>
    <x v="1"/>
  </r>
  <r>
    <s v="Everybody's All-American"/>
    <x v="2"/>
    <x v="2"/>
    <n v="1988"/>
    <s v="November 4, 1988 (United States)"/>
    <x v="42"/>
    <n v="3000"/>
    <s v="Taylor Hackford"/>
    <s v="Frank Deford"/>
    <s v="Jessica Lange"/>
    <s v="United States"/>
    <x v="6"/>
    <n v="12638294"/>
    <s v="New Visions"/>
    <n v="127"/>
    <n v="118.3"/>
    <n v="15711498.089759281"/>
    <x v="0"/>
  </r>
  <r>
    <s v="Extreme Measures"/>
    <x v="2"/>
    <x v="6"/>
    <n v="1996"/>
    <s v="September 27, 1996 (United States)"/>
    <x v="42"/>
    <n v="17000"/>
    <s v="Michael Apted"/>
    <s v="Michael Palmer"/>
    <s v="Hugh Grant"/>
    <s v="United Kingdom"/>
    <x v="76"/>
    <n v="17380126"/>
    <s v="Castle Rock Entertainment"/>
    <n v="118"/>
    <n v="156.9"/>
    <n v="58258794.193619356"/>
    <x v="0"/>
  </r>
  <r>
    <s v="Eye for an Eye"/>
    <x v="2"/>
    <x v="6"/>
    <n v="1996"/>
    <s v="January 12, 1996 (United States)"/>
    <x v="42"/>
    <n v="14000"/>
    <s v="John Schlesinger"/>
    <s v="Erika Holzer"/>
    <s v="Sally Field"/>
    <s v="United States"/>
    <x v="0"/>
    <n v="26877589"/>
    <s v="Paramount Pictures"/>
    <n v="101"/>
    <n v="156.9"/>
    <n v="53737541.786745407"/>
    <x v="0"/>
  </r>
  <r>
    <s v="Faith, Hope &amp; Love"/>
    <x v="1"/>
    <x v="0"/>
    <n v="2019"/>
    <s v="February 4, 2020 (Australia)"/>
    <x v="42"/>
    <n v="719"/>
    <s v="J.J. Englert"/>
    <s v="Robert Krantz"/>
    <s v="Peta Murgatroyd"/>
    <s v="United States"/>
    <x v="1"/>
    <n v="210091"/>
    <s v="Ellinas Multimedia"/>
    <n v="106"/>
    <n v="255.7"/>
    <n v="361460.91304347827"/>
    <x v="1"/>
  </r>
  <r>
    <s v="Farewell, My Queen"/>
    <x v="2"/>
    <x v="2"/>
    <n v="2012"/>
    <s v="March 21, 2012 (France)"/>
    <x v="42"/>
    <n v="8200"/>
    <s v="BenoÃ®t Jacquot"/>
    <s v="BenoÃ®t Jacquot"/>
    <s v="LÃ©a Seydoux"/>
    <s v="France"/>
    <x v="1"/>
    <n v="6366835"/>
    <s v="GMT Productions"/>
    <n v="100"/>
    <n v="229.6"/>
    <n v="8185546.9388185656"/>
    <x v="1"/>
  </r>
  <r>
    <s v="Fear"/>
    <x v="2"/>
    <x v="2"/>
    <n v="1996"/>
    <s v="April 12, 1996 (United States)"/>
    <x v="42"/>
    <n v="44000"/>
    <s v="James Foley"/>
    <s v="Christopher Crowe"/>
    <s v="Mark Wahlberg"/>
    <s v="United States"/>
    <x v="1"/>
    <n v="20831000"/>
    <s v="Imagine Entertainment"/>
    <n v="97"/>
    <n v="156.9"/>
    <n v="26446690.416666664"/>
    <x v="1"/>
  </r>
  <r>
    <s v="Femme Fatale"/>
    <x v="2"/>
    <x v="6"/>
    <n v="2002"/>
    <s v="November 6, 2002 (United States)"/>
    <x v="42"/>
    <n v="34000"/>
    <s v="Brian De Palma"/>
    <s v="Brian De Palma"/>
    <s v="Rebecca Romijn"/>
    <s v="France"/>
    <x v="46"/>
    <n v="16838910"/>
    <s v="Quinta Communications"/>
    <n v="114"/>
    <n v="179.9"/>
    <n v="26271458.663594469"/>
    <x v="0"/>
  </r>
  <r>
    <s v="Fever Pitch"/>
    <x v="0"/>
    <x v="0"/>
    <n v="2005"/>
    <s v="April 8, 2005 (United States)"/>
    <x v="42"/>
    <n v="43000"/>
    <s v="Bobby Farrelly"/>
    <s v="Lowell Ganz"/>
    <s v="Drew Barrymore"/>
    <s v="United States"/>
    <x v="8"/>
    <n v="50605163"/>
    <s v="Fox 2000 Pictures"/>
    <n v="104"/>
    <n v="195.3"/>
    <n v="68561107.897287682"/>
    <x v="0"/>
  </r>
  <r>
    <s v="Final Destination 2"/>
    <x v="2"/>
    <x v="4"/>
    <n v="2003"/>
    <s v="January 31, 2003 (United States)"/>
    <x v="42"/>
    <n v="156000"/>
    <s v="David R. Ellis"/>
    <s v="J. Mackye Gruber"/>
    <s v="A.J. Cook"/>
    <s v="United States"/>
    <x v="74"/>
    <n v="90941129"/>
    <s v="New Line Cinema"/>
    <n v="90"/>
    <n v="184"/>
    <n v="115457341.69291666"/>
    <x v="0"/>
  </r>
  <r>
    <s v="Firstborn"/>
    <x v="2"/>
    <x v="2"/>
    <n v="1984"/>
    <s v="October 26, 1984 (United States)"/>
    <x v="42"/>
    <n v="2300"/>
    <s v="Michael Apted"/>
    <s v="Ron Koslow"/>
    <s v="Teri Garr"/>
    <s v="United States"/>
    <x v="42"/>
    <n v="6250994"/>
    <s v="Paramount Pictures"/>
    <n v="103"/>
    <n v="103.9"/>
    <n v="7936157.7991666663"/>
    <x v="0"/>
  </r>
  <r>
    <s v="Five Corners"/>
    <x v="2"/>
    <x v="6"/>
    <n v="1987"/>
    <s v="May 1988 (United Kingdom)"/>
    <x v="42"/>
    <n v="3100"/>
    <s v="Tony Bill"/>
    <s v="John Patrick Shanley"/>
    <s v="Jodie Foster"/>
    <s v="United Kingdom"/>
    <x v="67"/>
    <n v="969205"/>
    <s v="Cineplex Odeon Films"/>
    <n v="90"/>
    <n v="113.6"/>
    <n v="1204882.7560179518"/>
    <x v="0"/>
  </r>
  <r>
    <s v="Flashback"/>
    <x v="2"/>
    <x v="1"/>
    <n v="1990"/>
    <s v="February 2, 1990 (United States)"/>
    <x v="42"/>
    <n v="5100"/>
    <s v="Franco Amurri"/>
    <s v="David Loughery"/>
    <s v="Dennis Hopper"/>
    <s v="United States"/>
    <x v="1"/>
    <n v="6488114"/>
    <s v="Paramount Pictures"/>
    <n v="108"/>
    <n v="130.69999999999999"/>
    <n v="12128394.698159508"/>
    <x v="1"/>
  </r>
  <r>
    <s v="Flashdance"/>
    <x v="2"/>
    <x v="2"/>
    <n v="1983"/>
    <s v="April 15, 1983 (United States)"/>
    <x v="42"/>
    <n v="50000"/>
    <s v="Adrian Lyne"/>
    <s v="Thomas Hedley Jr."/>
    <s v="Jennifer Beals"/>
    <s v="United States"/>
    <x v="81"/>
    <n v="92921203"/>
    <s v="Paramount Pictures"/>
    <n v="95"/>
    <n v="99.6"/>
    <n v="216626553.58913544"/>
    <x v="0"/>
  </r>
  <r>
    <s v="Flesh and Bone"/>
    <x v="2"/>
    <x v="2"/>
    <n v="1993"/>
    <s v="November 5, 1993 (United States)"/>
    <x v="42"/>
    <n v="5000"/>
    <s v="Steve Kloves"/>
    <s v="Steve Kloves"/>
    <s v="Dennis Quaid"/>
    <s v="United States"/>
    <x v="1"/>
    <n v="9709451"/>
    <s v="Mirage Enterprises"/>
    <n v="126"/>
    <n v="144.5"/>
    <n v="26993336.858576644"/>
    <x v="1"/>
  </r>
  <r>
    <s v="For Love or Money"/>
    <x v="1"/>
    <x v="0"/>
    <n v="1993"/>
    <s v="October 1, 1993 (United States)"/>
    <x v="42"/>
    <n v="13000"/>
    <s v="Barry Sonnenfeld"/>
    <s v="Mark Rosenthal"/>
    <s v="Michael J. Fox"/>
    <s v="United States"/>
    <x v="8"/>
    <n v="11146270"/>
    <s v="Universal Pictures"/>
    <n v="96"/>
    <n v="144.5"/>
    <n v="13525561.405814417"/>
    <x v="0"/>
  </r>
  <r>
    <s v="Foxfire"/>
    <x v="2"/>
    <x v="2"/>
    <n v="1996"/>
    <s v="August 23, 1996 (United States)"/>
    <x v="42"/>
    <n v="8800"/>
    <s v="Annette Haywood-Carter"/>
    <s v="Joyce Carol Oates"/>
    <s v="Hedy Burress"/>
    <s v="United States"/>
    <x v="1"/>
    <n v="269300"/>
    <s v="Chestnut Hill Productions"/>
    <n v="102"/>
    <n v="156.9"/>
    <n v="693623.92223161447"/>
    <x v="1"/>
  </r>
  <r>
    <s v="Frankenhooker"/>
    <x v="2"/>
    <x v="0"/>
    <n v="1990"/>
    <s v="June 1, 1990 (United States)"/>
    <x v="42"/>
    <n v="9400"/>
    <s v="Frank Henenlotter"/>
    <s v="Robert Martin"/>
    <s v="James Lorinz"/>
    <s v="United States"/>
    <x v="57"/>
    <n v="205068"/>
    <s v="Levins-Henenlotter"/>
    <n v="85"/>
    <n v="130.69999999999999"/>
    <n v="410001.44094488188"/>
    <x v="0"/>
  </r>
  <r>
    <s v="Freaky Friday"/>
    <x v="1"/>
    <x v="0"/>
    <n v="2003"/>
    <s v="August 6, 2003 (United States)"/>
    <x v="42"/>
    <n v="129000"/>
    <s v="Mark Waters"/>
    <s v="Mary Rodgers"/>
    <s v="Jamie Lee Curtis"/>
    <s v="United States"/>
    <x v="0"/>
    <n v="160846332"/>
    <s v="Casual Friday Productions"/>
    <n v="97"/>
    <n v="184"/>
    <n v="227635287.32187644"/>
    <x v="0"/>
  </r>
  <r>
    <s v="From the Hip"/>
    <x v="1"/>
    <x v="0"/>
    <n v="1987"/>
    <s v="February 6, 1987 (United States)"/>
    <x v="42"/>
    <n v="2200"/>
    <s v="Bob Clark"/>
    <s v="Bob Clark"/>
    <s v="Judd Nelson"/>
    <s v="United States"/>
    <x v="1"/>
    <n v="9518342"/>
    <s v="De Laurentiis Entertainment Group (DEG)"/>
    <n v="111"/>
    <n v="113.6"/>
    <n v="35197072.9053398"/>
    <x v="1"/>
  </r>
  <r>
    <s v="Fun with Dick and Jane"/>
    <x v="0"/>
    <x v="0"/>
    <n v="2005"/>
    <s v="December 21, 2005 (United States)"/>
    <x v="42"/>
    <n v="139000"/>
    <s v="Dean Parisot"/>
    <s v="Judd Apatow"/>
    <s v="Jim Carrey"/>
    <s v="United States"/>
    <x v="26"/>
    <n v="204681899"/>
    <s v="Columbia Pictures"/>
    <n v="90"/>
    <n v="195.3"/>
    <n v="263483627.48331222"/>
    <x v="0"/>
  </r>
  <r>
    <s v="Funny Farm"/>
    <x v="1"/>
    <x v="0"/>
    <n v="1988"/>
    <s v="June 3, 1988 (United States)"/>
    <x v="42"/>
    <n v="20000"/>
    <s v="George Roy Hill"/>
    <s v="Jay Cronley"/>
    <s v="Chevy Chase"/>
    <s v="United States"/>
    <x v="27"/>
    <n v="25537221"/>
    <s v="Cornelius Productions"/>
    <n v="101"/>
    <n v="118.3"/>
    <n v="35677172.116918847"/>
    <x v="0"/>
  </r>
  <r>
    <s v="Gentlemen Broncos"/>
    <x v="0"/>
    <x v="3"/>
    <n v="2009"/>
    <s v="May 27, 2010 (Germany)"/>
    <x v="42"/>
    <n v="11000"/>
    <s v="Jared Hess"/>
    <s v="Jared Hess"/>
    <s v="Michael Angarano"/>
    <s v="United States"/>
    <x v="20"/>
    <n v="118492"/>
    <s v="Bronco Productions"/>
    <n v="90"/>
    <n v="214.5"/>
    <n v="157249.61846689894"/>
    <x v="0"/>
  </r>
  <r>
    <s v="Girls Trip"/>
    <x v="2"/>
    <x v="3"/>
    <n v="2017"/>
    <s v="July 21, 2017 (United States)"/>
    <x v="42"/>
    <n v="35000"/>
    <s v="Malcolm D. Lee"/>
    <s v="Erica Rivinoja"/>
    <s v="Regina Hall"/>
    <s v="United States"/>
    <x v="27"/>
    <n v="140552359"/>
    <s v="Perfect World Pictures"/>
    <n v="122"/>
    <n v="245.1"/>
    <n v="186525713.35932055"/>
    <x v="0"/>
  </r>
  <r>
    <s v="Godzilla 1985"/>
    <x v="1"/>
    <x v="1"/>
    <n v="1985"/>
    <s v="August 23, 1985 (United States)"/>
    <x v="42"/>
    <n v="6100"/>
    <s v="Directors"/>
    <s v="Reuben Bercovitch"/>
    <s v="Raymond Burr"/>
    <s v="Japan"/>
    <x v="63"/>
    <n v="4116395"/>
    <s v="Toho Company"/>
    <n v="87"/>
    <n v="107.6"/>
    <n v="12071853.286814243"/>
    <x v="0"/>
  </r>
  <r>
    <s v="Gotcha!"/>
    <x v="0"/>
    <x v="1"/>
    <n v="1985"/>
    <s v="May 3, 1985 (United States)"/>
    <x v="42"/>
    <n v="7000"/>
    <s v="Jeff Kanew"/>
    <s v="Paul G. Hensler"/>
    <s v="Anthony Edwards"/>
    <s v="United States"/>
    <x v="1"/>
    <n v="10806919"/>
    <s v="Universal Pictures"/>
    <n v="101"/>
    <n v="107.6"/>
    <n v="28986516.014964789"/>
    <x v="1"/>
  </r>
  <r>
    <s v="Great Balls of Fire!"/>
    <x v="0"/>
    <x v="7"/>
    <n v="1989"/>
    <s v="June 30, 1989 (United States)"/>
    <x v="42"/>
    <n v="16000"/>
    <s v="Jim McBride"/>
    <s v="Myra Lewis"/>
    <s v="Dennis Quaid"/>
    <s v="United States"/>
    <x v="1"/>
    <n v="13741060"/>
    <s v="Orion Pictures"/>
    <n v="108"/>
    <n v="124"/>
    <n v="17688639.552175749"/>
    <x v="1"/>
  </r>
  <r>
    <s v="Green Card"/>
    <x v="0"/>
    <x v="0"/>
    <n v="1990"/>
    <s v="February 1, 1991 (United States)"/>
    <x v="42"/>
    <n v="23000"/>
    <s v="Peter Weir"/>
    <s v="Peter Weir"/>
    <s v="GÃ©rard Depardieu"/>
    <s v="France"/>
    <x v="123"/>
    <n v="29888235"/>
    <s v="Touchstone Pictures"/>
    <n v="107"/>
    <n v="130.69999999999999"/>
    <n v="91435192.816265061"/>
    <x v="0"/>
  </r>
  <r>
    <s v="Guarding Tess"/>
    <x v="0"/>
    <x v="0"/>
    <n v="1994"/>
    <s v="March 11, 1994 (United States)"/>
    <x v="42"/>
    <n v="16000"/>
    <s v="Hugh Wilson"/>
    <s v="Hugh Wilson"/>
    <s v="Shirley MacLaine"/>
    <s v="United States"/>
    <x v="0"/>
    <n v="27058304"/>
    <s v="Channel Films"/>
    <n v="96"/>
    <n v="148.19999999999999"/>
    <n v="32834190.477100756"/>
    <x v="0"/>
  </r>
  <r>
    <s v="Hackers"/>
    <x v="0"/>
    <x v="0"/>
    <n v="1995"/>
    <s v="September 15, 1995 (United States)"/>
    <x v="42"/>
    <n v="66000"/>
    <s v="Iain Softley"/>
    <s v="Rafael Moreu"/>
    <s v="Jonny Lee Miller"/>
    <s v="United States"/>
    <x v="0"/>
    <n v="7563728"/>
    <s v="United Artists"/>
    <n v="105"/>
    <n v="152.4"/>
    <n v="20287569.732394367"/>
    <x v="0"/>
  </r>
  <r>
    <s v="Hannibal Rising"/>
    <x v="2"/>
    <x v="1"/>
    <n v="2007"/>
    <s v="February 9, 2007 (United States)"/>
    <x v="42"/>
    <n v="106000"/>
    <s v="Peter Webber"/>
    <s v="Thomas Harris"/>
    <s v="Gaspard Ulliel"/>
    <s v="Czech Republic"/>
    <x v="24"/>
    <n v="82169884"/>
    <s v="Young Hannibal Productions"/>
    <n v="121"/>
    <n v="207.3"/>
    <n v="259452473.10673574"/>
    <x v="0"/>
  </r>
  <r>
    <s v="Happy Death Day 2U"/>
    <x v="0"/>
    <x v="0"/>
    <n v="2019"/>
    <s v="February 13, 2019 (United States)"/>
    <x v="42"/>
    <n v="64000"/>
    <s v="Christopher Landon"/>
    <s v="Christopher Landon"/>
    <s v="Jessica Rothe"/>
    <s v="United States"/>
    <x v="25"/>
    <n v="64600152"/>
    <s v="Blumhouse Productions"/>
    <n v="100"/>
    <n v="255.7"/>
    <n v="76979531.929605007"/>
    <x v="0"/>
  </r>
  <r>
    <s v="Hard Target"/>
    <x v="2"/>
    <x v="1"/>
    <n v="1993"/>
    <s v="August 20, 1993 (United States)"/>
    <x v="42"/>
    <n v="46000"/>
    <s v="John Woo"/>
    <s v="Chuck Pfarrer"/>
    <s v="Jean-Claude Van Damme"/>
    <s v="United States"/>
    <x v="40"/>
    <n v="74189677"/>
    <s v="Universal Pictures"/>
    <n v="97"/>
    <n v="144.5"/>
    <n v="144076447.30337793"/>
    <x v="0"/>
  </r>
  <r>
    <s v="Heartbreakers"/>
    <x v="0"/>
    <x v="0"/>
    <n v="2001"/>
    <s v="March 23, 2001 (United States)"/>
    <x v="42"/>
    <n v="52000"/>
    <s v="David Mirkin"/>
    <s v="Robert Dunn"/>
    <s v="Sigourney Weaver"/>
    <s v="United States"/>
    <x v="46"/>
    <n v="57756408"/>
    <s v="Davis Entertainment"/>
    <n v="123"/>
    <n v="177.1"/>
    <n v="121788079.7065744"/>
    <x v="0"/>
  </r>
  <r>
    <s v="House"/>
    <x v="2"/>
    <x v="0"/>
    <n v="1985"/>
    <s v="February 28, 1986 (United States)"/>
    <x v="42"/>
    <n v="24000"/>
    <s v="Steve Miner"/>
    <s v="Fred Dekker"/>
    <s v="William Katt"/>
    <s v="United States"/>
    <x v="31"/>
    <n v="19444631"/>
    <s v="New World Pictures"/>
    <n v="93"/>
    <n v="107.6"/>
    <n v="25030752.284326151"/>
    <x v="0"/>
  </r>
  <r>
    <s v="House of Cards"/>
    <x v="0"/>
    <x v="2"/>
    <n v="1993"/>
    <s v="June 25, 1993 (United States)"/>
    <x v="42"/>
    <n v="2600"/>
    <s v="Michael Lessac"/>
    <s v="Michael Lessac"/>
    <s v="Kathleen Turner"/>
    <s v="Italy"/>
    <x v="1"/>
    <n v="322871"/>
    <s v="A&amp;M Films"/>
    <n v="109"/>
    <n v="144.5"/>
    <n v="663824.51889338729"/>
    <x v="1"/>
  </r>
  <r>
    <s v="How the Grinch Stole Christmas"/>
    <x v="1"/>
    <x v="0"/>
    <n v="2000"/>
    <s v="November 17, 2000 (United States)"/>
    <x v="42"/>
    <n v="219000"/>
    <s v="Ron Howard"/>
    <s v="Dr. Seuss"/>
    <s v="Jim Carrey"/>
    <s v="United States"/>
    <x v="238"/>
    <n v="363597184"/>
    <s v="Universal Pictures"/>
    <n v="104"/>
    <n v="172.2"/>
    <n v="549543958.15873015"/>
    <x v="0"/>
  </r>
  <r>
    <s v="I Ought to Be in Pictures"/>
    <x v="1"/>
    <x v="0"/>
    <n v="1982"/>
    <s v="March 26, 1982 (United States)"/>
    <x v="42"/>
    <n v="895"/>
    <s v="Herbert Ross"/>
    <s v="Neil Simon"/>
    <s v="Walter Matthau"/>
    <s v="United States"/>
    <x v="1"/>
    <n v="6968359"/>
    <s v="Twentieth Century Fox"/>
    <n v="108"/>
    <n v="96.5"/>
    <n v="21317861.31827309"/>
    <x v="1"/>
  </r>
  <r>
    <s v="I.Q."/>
    <x v="1"/>
    <x v="0"/>
    <n v="1994"/>
    <s v="December 25, 1994 (United States)"/>
    <x v="42"/>
    <n v="24000"/>
    <s v="Fred Schepisi"/>
    <s v="Andy Breckman"/>
    <s v="Tim Robbins"/>
    <s v="United States"/>
    <x v="13"/>
    <n v="26381221"/>
    <s v="Paramount Pictures"/>
    <n v="100"/>
    <n v="148.19999999999999"/>
    <n v="39872807.731646828"/>
    <x v="0"/>
  </r>
  <r>
    <s v="Idle Hands"/>
    <x v="2"/>
    <x v="0"/>
    <n v="1999"/>
    <s v="April 30, 1999 (United States)"/>
    <x v="42"/>
    <n v="41000"/>
    <s v="Rodman Flender"/>
    <s v="Terri Hughes Burton"/>
    <s v="Devon Sawa"/>
    <s v="United States"/>
    <x v="13"/>
    <n v="4152230"/>
    <s v="Columbia Pictures"/>
    <n v="92"/>
    <n v="166.6"/>
    <n v="8063635.9528362006"/>
    <x v="0"/>
  </r>
  <r>
    <s v="I'm Still Here"/>
    <x v="2"/>
    <x v="0"/>
    <n v="2010"/>
    <s v="September 16, 2010 (Australia)"/>
    <x v="42"/>
    <n v="22000"/>
    <s v="Casey Affleck"/>
    <s v="Casey Affleck"/>
    <s v="Joaquin Phoenix"/>
    <s v="United States"/>
    <x v="1"/>
    <n v="626396"/>
    <s v="They Are Going to Kill Us Productions"/>
    <n v="108"/>
    <n v="218.1"/>
    <n v="819153.91072961374"/>
    <x v="1"/>
  </r>
  <r>
    <s v="Impostor"/>
    <x v="0"/>
    <x v="2"/>
    <n v="2001"/>
    <s v="January 4, 2002 (United States)"/>
    <x v="42"/>
    <n v="23000"/>
    <s v="Gary Fleder"/>
    <s v="Philip K. Dick"/>
    <s v="Shane Brolly"/>
    <s v="United States"/>
    <x v="8"/>
    <n v="8694320"/>
    <s v="Dimension Films"/>
    <n v="95"/>
    <n v="177.1"/>
    <n v="11192054.516265316"/>
    <x v="0"/>
  </r>
  <r>
    <s v="In the Mood"/>
    <x v="0"/>
    <x v="0"/>
    <n v="1987"/>
    <s v="September 16, 1987 (United States)"/>
    <x v="42"/>
    <n v="905"/>
    <s v="Phil Alden Robinson"/>
    <s v="Robert Kosberg"/>
    <s v="Patrick Dempsey"/>
    <s v="United States"/>
    <x v="5"/>
    <n v="999382"/>
    <s v="Kings Road Entertainment"/>
    <n v="98"/>
    <n v="113.6"/>
    <n v="2170432.6115466855"/>
    <x v="0"/>
  </r>
  <r>
    <s v="Inferno"/>
    <x v="0"/>
    <x v="1"/>
    <n v="2016"/>
    <s v="October 28, 2016 (United States)"/>
    <x v="42"/>
    <n v="165000"/>
    <s v="Ron Howard"/>
    <s v="Dan Brown"/>
    <s v="Tom Hanks"/>
    <s v="United States"/>
    <x v="71"/>
    <n v="220021259"/>
    <s v="Columbia Pictures"/>
    <n v="121"/>
    <n v="240"/>
    <n v="463947941.98823529"/>
    <x v="0"/>
  </r>
  <r>
    <s v="Infinity"/>
    <x v="1"/>
    <x v="7"/>
    <n v="1996"/>
    <s v="October 4, 1996 (United States)"/>
    <x v="42"/>
    <n v="1700"/>
    <s v="Matthew Broderick"/>
    <s v="Richard Feynman"/>
    <s v="Matthew Broderick"/>
    <s v="United States"/>
    <x v="1"/>
    <n v="195170"/>
    <s v="First Look International"/>
    <n v="119"/>
    <n v="156.9"/>
    <n v="364836.19018404908"/>
    <x v="1"/>
  </r>
  <r>
    <s v="Innocent Blood"/>
    <x v="2"/>
    <x v="1"/>
    <n v="1992"/>
    <s v="September 25, 1992 (United States)"/>
    <x v="42"/>
    <n v="9500"/>
    <s v="John Landis"/>
    <s v="Michael Wolk"/>
    <s v="Anne Parillaud"/>
    <s v="United States"/>
    <x v="0"/>
    <n v="4943279"/>
    <s v="Warner Bros."/>
    <n v="112"/>
    <n v="140.30000000000001"/>
    <n v="10735688.605131859"/>
    <x v="0"/>
  </r>
  <r>
    <s v="Intolerable Cruelty"/>
    <x v="0"/>
    <x v="0"/>
    <n v="2003"/>
    <s v="October 10, 2003 (United States)"/>
    <x v="42"/>
    <n v="93000"/>
    <s v="Joel Coen"/>
    <s v="Robert Ramsey"/>
    <s v="George Clooney"/>
    <s v="United States"/>
    <x v="48"/>
    <n v="120801243"/>
    <s v="Universal Pictures"/>
    <n v="100"/>
    <n v="184"/>
    <n v="281623096.72609031"/>
    <x v="0"/>
  </r>
  <r>
    <s v="It Comes at Night"/>
    <x v="2"/>
    <x v="4"/>
    <n v="2017"/>
    <s v="June 9, 2017 (United States)"/>
    <x v="42"/>
    <n v="87000"/>
    <s v="Trey Edward Shults"/>
    <s v="Trey Edward Shults"/>
    <s v="Joel Edgerton"/>
    <s v="United States"/>
    <x v="17"/>
    <n v="19735344"/>
    <s v="Animal Kingdom"/>
    <n v="91"/>
    <n v="245.1"/>
    <n v="33426121.827682044"/>
    <x v="0"/>
  </r>
  <r>
    <s v="Jack Ryan: Shadow Recruit"/>
    <x v="0"/>
    <x v="1"/>
    <n v="2014"/>
    <s v="January 17, 2014 (United States)"/>
    <x v="42"/>
    <n v="126000"/>
    <s v="Kenneth Branagh"/>
    <s v="Adam Cozad"/>
    <s v="Chris Pine"/>
    <s v="United States"/>
    <x v="48"/>
    <n v="135503748"/>
    <s v="Paramount Pictures"/>
    <n v="105"/>
    <n v="236.7"/>
    <n v="247827082.92677072"/>
    <x v="0"/>
  </r>
  <r>
    <s v="Jack the Giant Slayer"/>
    <x v="0"/>
    <x v="3"/>
    <n v="2013"/>
    <s v="March 1, 2013 (United States)"/>
    <x v="42"/>
    <n v="134000"/>
    <s v="Bryan Singer"/>
    <s v="Darren Lemke"/>
    <s v="Nicholas Hoult"/>
    <s v="United Kingdom"/>
    <x v="239"/>
    <n v="197687603"/>
    <s v="New Line Cinema"/>
    <n v="114"/>
    <n v="233"/>
    <n v="731012289.24878633"/>
    <x v="0"/>
  </r>
  <r>
    <s v="Jeepers Creepers"/>
    <x v="2"/>
    <x v="4"/>
    <n v="2001"/>
    <s v="August 31, 2001 (United States)"/>
    <x v="42"/>
    <n v="115000"/>
    <s v="Victor Salva"/>
    <s v="Victor Salva"/>
    <s v="Gina Philips"/>
    <s v="United States"/>
    <x v="20"/>
    <n v="59371303"/>
    <s v="United Artists"/>
    <n v="90"/>
    <n v="177.1"/>
    <n v="77641356.326609433"/>
    <x v="0"/>
  </r>
  <r>
    <s v="Jekyll and Hyde... Together Again"/>
    <x v="2"/>
    <x v="14"/>
    <n v="1982"/>
    <s v="October 1, 1982 (United States)"/>
    <x v="42"/>
    <n v="1100"/>
    <s v="Jerry Belson"/>
    <s v="Monica Mcgowan Johnson"/>
    <s v="Mark Blankfield"/>
    <s v="United States"/>
    <x v="17"/>
    <n v="3792188"/>
    <s v="Paramount Pictures"/>
    <n v="87"/>
    <n v="96.5"/>
    <n v="8483698.1174743026"/>
    <x v="0"/>
  </r>
  <r>
    <s v="Jersey Girl"/>
    <x v="0"/>
    <x v="0"/>
    <n v="2004"/>
    <s v="March 26, 2004 (United States)"/>
    <x v="42"/>
    <n v="64000"/>
    <s v="Kevin Smith"/>
    <s v="Kevin Smith"/>
    <s v="Ben Affleck"/>
    <s v="United States"/>
    <x v="46"/>
    <n v="35492921"/>
    <s v="Miramax"/>
    <n v="102"/>
    <n v="188.9"/>
    <n v="68927297.824729115"/>
    <x v="0"/>
  </r>
  <r>
    <s v="Johnny English"/>
    <x v="1"/>
    <x v="1"/>
    <n v="2003"/>
    <s v="July 18, 2003 (United States)"/>
    <x v="42"/>
    <n v="152000"/>
    <s v="Peter Howitt"/>
    <s v="Neal Purvis"/>
    <s v="Rowan Atkinson"/>
    <s v="United Kingdom"/>
    <x v="28"/>
    <n v="160466000"/>
    <s v="Universal Pictures"/>
    <n v="87"/>
    <n v="184"/>
    <n v="242529713.29365081"/>
    <x v="0"/>
  </r>
  <r>
    <s v="Johnny English Strikes Again"/>
    <x v="1"/>
    <x v="1"/>
    <n v="2018"/>
    <s v="October 26, 2018 (United States)"/>
    <x v="42"/>
    <n v="67000"/>
    <s v="David Kerr"/>
    <s v="William Davies"/>
    <s v="Rowan Atkinson"/>
    <s v="United Kingdom"/>
    <x v="13"/>
    <n v="158972499"/>
    <s v="Universal Pictures"/>
    <n v="89"/>
    <n v="251.1"/>
    <n v="210970907.86280486"/>
    <x v="0"/>
  </r>
  <r>
    <s v="Jurassic World: Fallen Kingdom"/>
    <x v="0"/>
    <x v="1"/>
    <n v="2018"/>
    <s v="June 22, 2018 (United States)"/>
    <x v="42"/>
    <n v="277000"/>
    <s v="J.A. Bayona"/>
    <s v="Derek Connolly"/>
    <s v="Chris Pratt"/>
    <s v="United States"/>
    <x v="110"/>
    <n v="1310466296"/>
    <s v="Universal Pictures"/>
    <n v="128"/>
    <n v="251.1"/>
    <n v="1854617187.1398048"/>
    <x v="0"/>
  </r>
  <r>
    <s v="Just Friends"/>
    <x v="0"/>
    <x v="0"/>
    <n v="2005"/>
    <s v="November 23, 2005 (United States)"/>
    <x v="42"/>
    <n v="109000"/>
    <s v="Roger Kumble"/>
    <s v="Adam 'Tex' Davis"/>
    <s v="Ryan Reynolds"/>
    <s v="Germany"/>
    <x v="1"/>
    <n v="51024243"/>
    <s v="Inferno Distribution"/>
    <n v="96"/>
    <n v="195.3"/>
    <n v="95380900.871779129"/>
    <x v="1"/>
  </r>
  <r>
    <s v="K2"/>
    <x v="2"/>
    <x v="3"/>
    <n v="1991"/>
    <s v="May 1, 1992 (United States)"/>
    <x v="42"/>
    <n v="6500"/>
    <s v="Franc Roddam"/>
    <s v="Patrick Meyers"/>
    <s v="Michael Biehn"/>
    <s v="United Kingdom"/>
    <x v="1"/>
    <n v="3106559"/>
    <s v="Paramount Pictures"/>
    <n v="104"/>
    <n v="136.19999999999999"/>
    <n v="6387102.0735492576"/>
    <x v="1"/>
  </r>
  <r>
    <s v="Killer Klowns from Outer Space"/>
    <x v="0"/>
    <x v="0"/>
    <n v="1988"/>
    <s v="May 27, 1988 (United States)"/>
    <x v="42"/>
    <n v="34000"/>
    <s v="Stephen Chiodo"/>
    <s v="Charles Chiodo"/>
    <s v="Grant Cramer"/>
    <s v="United States"/>
    <x v="63"/>
    <m/>
    <s v="Sarlui / Diamant"/>
    <n v="88"/>
    <n v="118.3"/>
    <s v="Missing"/>
    <x v="1"/>
  </r>
  <r>
    <s v="Killing Them Softly"/>
    <x v="2"/>
    <x v="6"/>
    <n v="2012"/>
    <s v="November 30, 2012 (United States)"/>
    <x v="42"/>
    <n v="137000"/>
    <s v="Andrew Dominik"/>
    <s v="Andrew Dominik"/>
    <s v="Brad Pitt"/>
    <s v="United States"/>
    <x v="10"/>
    <n v="37930465"/>
    <s v="Plan B Entertainment"/>
    <n v="97"/>
    <n v="229.6"/>
    <n v="73661011.379859775"/>
    <x v="0"/>
  </r>
  <r>
    <s v="Kindergarten Cop"/>
    <x v="0"/>
    <x v="1"/>
    <n v="1990"/>
    <s v="December 21, 1990 (United States)"/>
    <x v="42"/>
    <n v="140000"/>
    <s v="Ivan Reitman"/>
    <s v="Murray Salem"/>
    <s v="Arnold Schwarzenegger"/>
    <s v="United States"/>
    <x v="10"/>
    <n v="201957688"/>
    <s v="Universal Pictures"/>
    <n v="111"/>
    <n v="130.69999999999999"/>
    <n v="259976795.66370934"/>
    <x v="0"/>
  </r>
  <r>
    <s v="Knowing"/>
    <x v="0"/>
    <x v="1"/>
    <n v="2009"/>
    <s v="March 20, 2009 (United States)"/>
    <x v="42"/>
    <n v="225000"/>
    <s v="Alex Proyas"/>
    <s v="Ryne Douglas Pearson"/>
    <s v="Nicolas Cage"/>
    <s v="United States"/>
    <x v="24"/>
    <n v="183658498"/>
    <s v="Summit Entertainment"/>
    <n v="121"/>
    <n v="214.5"/>
    <n v="259919852.95215976"/>
    <x v="0"/>
  </r>
  <r>
    <s v="Krampus"/>
    <x v="0"/>
    <x v="0"/>
    <n v="2015"/>
    <s v="December 4, 2015 (United States)"/>
    <x v="42"/>
    <n v="66000"/>
    <s v="Michael Dougherty"/>
    <s v="Todd Casey"/>
    <s v="Adam Scott"/>
    <s v="United States"/>
    <x v="10"/>
    <n v="61548707"/>
    <s v="Legendary Entertainment"/>
    <n v="98"/>
    <n v="237"/>
    <n v="126544473.83873144"/>
    <x v="0"/>
  </r>
  <r>
    <s v="Kung Pow: Enter the Fist"/>
    <x v="0"/>
    <x v="1"/>
    <n v="2002"/>
    <s v="January 25, 2002 (United States)"/>
    <x v="42"/>
    <n v="44000"/>
    <s v="Steve Oedekerk"/>
    <s v="Steve Oedekerk"/>
    <s v="Steve Oedekerk"/>
    <s v="United States"/>
    <x v="20"/>
    <n v="16994625"/>
    <s v="Twentieth Century Fox"/>
    <n v="81"/>
    <n v="179.9"/>
    <n v="27412716.979883533"/>
    <x v="0"/>
  </r>
  <r>
    <s v="Land of the Dead"/>
    <x v="2"/>
    <x v="4"/>
    <n v="2005"/>
    <s v="June 24, 2005 (United States)"/>
    <x v="42"/>
    <n v="93000"/>
    <s v="George A. Romero"/>
    <s v="George A. Romero"/>
    <s v="John Leguizamo"/>
    <s v="United States"/>
    <x v="10"/>
    <n v="47074133"/>
    <s v="Universal Pictures"/>
    <n v="93"/>
    <n v="195.3"/>
    <n v="65765650.275561668"/>
    <x v="0"/>
  </r>
  <r>
    <s v="Lifeforce"/>
    <x v="2"/>
    <x v="1"/>
    <n v="1985"/>
    <s v="June 21, 1985 (United States)"/>
    <x v="42"/>
    <n v="24000"/>
    <s v="Tobe Hooper"/>
    <s v="Colin Wilson"/>
    <s v="Steve Railsback"/>
    <s v="United Kingdom"/>
    <x v="13"/>
    <n v="11603545"/>
    <s v="Golan-Globus Productions"/>
    <n v="101"/>
    <n v="107.6"/>
    <n v="28512904.528225806"/>
    <x v="0"/>
  </r>
  <r>
    <s v="Lionheart"/>
    <x v="2"/>
    <x v="1"/>
    <n v="1990"/>
    <s v="January 11, 1991 (United States)"/>
    <x v="42"/>
    <n v="34000"/>
    <s v="Sheldon Lettich"/>
    <s v="Stefani Warren"/>
    <s v="Jean-Claude Van Damme"/>
    <s v="United States"/>
    <x v="14"/>
    <n v="24271196"/>
    <s v="Imperial Entertainment Corporation"/>
    <n v="108"/>
    <n v="130.69999999999999"/>
    <n v="32210075.876306619"/>
    <x v="0"/>
  </r>
  <r>
    <s v="Lions for Lambs"/>
    <x v="2"/>
    <x v="6"/>
    <n v="2007"/>
    <s v="November 9, 2007 (United States)"/>
    <x v="42"/>
    <n v="48000"/>
    <s v="Robert Redford"/>
    <s v="Matthew Michael Carnahan"/>
    <s v="Tom Cruise"/>
    <s v="United States"/>
    <x v="46"/>
    <n v="64811540"/>
    <s v="Metro-Goldwyn-Mayer (MGM)"/>
    <n v="92"/>
    <n v="207.3"/>
    <n v="107326501.29347827"/>
    <x v="0"/>
  </r>
  <r>
    <s v="Loaded Weapon 1"/>
    <x v="0"/>
    <x v="1"/>
    <n v="1993"/>
    <s v="February 5, 1993 (United States)"/>
    <x v="42"/>
    <n v="45000"/>
    <s v="Gene Quintano"/>
    <s v="Don Holley"/>
    <s v="Emilio Estevez"/>
    <s v="United States"/>
    <x v="29"/>
    <n v="27979399"/>
    <s v="New Line Cinema"/>
    <n v="84"/>
    <n v="144.5"/>
    <n v="88345314.769948184"/>
    <x v="0"/>
  </r>
  <r>
    <s v="London Boulevard"/>
    <x v="2"/>
    <x v="6"/>
    <n v="2010"/>
    <s v="November 26, 2010 (United Kingdom)"/>
    <x v="42"/>
    <n v="47000"/>
    <s v="William Monahan"/>
    <s v="William Monahan"/>
    <s v="Colin Farrell"/>
    <s v="United States"/>
    <x v="13"/>
    <n v="8307227"/>
    <s v="GK Films"/>
    <n v="103"/>
    <n v="218.1"/>
    <n v="16609003.063648293"/>
    <x v="0"/>
  </r>
  <r>
    <s v="Love &amp; Sex"/>
    <x v="2"/>
    <x v="0"/>
    <n v="2000"/>
    <s v="July 14, 2000 (Spain)"/>
    <x v="42"/>
    <n v="5300"/>
    <s v="Valerie Breiman"/>
    <s v="Valerie Breiman"/>
    <s v="Famke Janssen"/>
    <s v="United States"/>
    <x v="1"/>
    <n v="580372"/>
    <s v="Behaviour Worldwide"/>
    <n v="82"/>
    <n v="172.2"/>
    <n v="1223801.7190311418"/>
    <x v="1"/>
  </r>
  <r>
    <s v="Lovelace"/>
    <x v="2"/>
    <x v="7"/>
    <n v="2013"/>
    <s v="August 8, 2013 (Croatia)"/>
    <x v="42"/>
    <n v="39000"/>
    <s v="Rob Epstein"/>
    <s v="Andy Bellin"/>
    <s v="Amanda Seyfried"/>
    <s v="United States"/>
    <x v="20"/>
    <n v="1585583"/>
    <s v="Millennium Films"/>
    <n v="93"/>
    <n v="233"/>
    <n v="5006498.8611398963"/>
    <x v="0"/>
  </r>
  <r>
    <s v="Mad Dog and Glory"/>
    <x v="2"/>
    <x v="0"/>
    <n v="1993"/>
    <s v="March 5, 1993 (United States)"/>
    <x v="42"/>
    <n v="21000"/>
    <s v="John McNaughton"/>
    <s v="Richard Price"/>
    <s v="Robert De Niro"/>
    <s v="United States"/>
    <x v="27"/>
    <n v="11081586"/>
    <s v="Universal Pictures"/>
    <n v="97"/>
    <n v="144.5"/>
    <n v="15683043.44728286"/>
    <x v="0"/>
  </r>
  <r>
    <s v="Mama"/>
    <x v="0"/>
    <x v="8"/>
    <n v="2013"/>
    <s v="January 18, 2013 (United States)"/>
    <x v="42"/>
    <n v="172000"/>
    <s v="Andy Muschietti"/>
    <s v="Andy Muschietti"/>
    <s v="Jessica Chastain"/>
    <s v="Canada"/>
    <x v="10"/>
    <n v="146428180"/>
    <s v="Universal Pictures"/>
    <n v="100"/>
    <n v="233"/>
    <n v="207230220.37157455"/>
    <x v="0"/>
  </r>
  <r>
    <s v="Maps to the Stars"/>
    <x v="2"/>
    <x v="0"/>
    <n v="2014"/>
    <s v="February 27, 2015 (United States)"/>
    <x v="42"/>
    <n v="39000"/>
    <s v="David Cronenberg"/>
    <s v="Bruce Wagner"/>
    <s v="Julianne Moore"/>
    <s v="Canada"/>
    <x v="10"/>
    <n v="4510934"/>
    <s v="Prospero Pictures"/>
    <n v="111"/>
    <n v="236.7"/>
    <n v="6407839.5794871785"/>
    <x v="0"/>
  </r>
  <r>
    <s v="Married to the Mob"/>
    <x v="2"/>
    <x v="0"/>
    <n v="1988"/>
    <s v="August 19, 1988 (United States)"/>
    <x v="42"/>
    <n v="16000"/>
    <s v="Jonathan Demme"/>
    <s v="Barry Strugatz"/>
    <s v="Michelle Pfeiffer"/>
    <s v="United States"/>
    <x v="20"/>
    <n v="21486757"/>
    <s v="Orion Pictures"/>
    <n v="104"/>
    <n v="118.3"/>
    <n v="45308061.300346024"/>
    <x v="0"/>
  </r>
  <r>
    <s v="Meet Bill"/>
    <x v="2"/>
    <x v="0"/>
    <n v="2007"/>
    <s v="June 18, 2008 (Iceland)"/>
    <x v="42"/>
    <n v="20000"/>
    <s v="Bernie Goldmann"/>
    <s v="Melisa Wallack"/>
    <s v="Aaron Eckhart"/>
    <s v="United States"/>
    <x v="1"/>
    <n v="346592"/>
    <s v="GreeneStreet Films"/>
    <n v="93"/>
    <n v="207.3"/>
    <n v="673082.10579987243"/>
    <x v="1"/>
  </r>
  <r>
    <s v="Men in Black II"/>
    <x v="0"/>
    <x v="1"/>
    <n v="2002"/>
    <s v="July 3, 2002 (United States)"/>
    <x v="42"/>
    <n v="351000"/>
    <s v="Barry Sonnenfeld"/>
    <s v="Lowell Cunningham"/>
    <s v="Tommy Lee Jones"/>
    <s v="United States"/>
    <x v="154"/>
    <n v="445135288"/>
    <s v="Columbia Pictures"/>
    <n v="88"/>
    <n v="179.9"/>
    <n v="889978492.47769022"/>
    <x v="0"/>
  </r>
  <r>
    <s v="Message in a Bottle"/>
    <x v="0"/>
    <x v="2"/>
    <n v="1999"/>
    <s v="February 12, 1999 (United States)"/>
    <x v="42"/>
    <n v="37000"/>
    <s v="Luis Mandoki"/>
    <s v="Nicholas Sparks"/>
    <s v="Kevin Costner"/>
    <s v="United States"/>
    <x v="65"/>
    <n v="118880016"/>
    <s v="Warner Bros."/>
    <n v="126"/>
    <n v="166.6"/>
    <n v="348630807.26852739"/>
    <x v="0"/>
  </r>
  <r>
    <s v="Money Talks"/>
    <x v="2"/>
    <x v="1"/>
    <n v="1997"/>
    <s v="August 22, 1997 (United States)"/>
    <x v="42"/>
    <n v="28000"/>
    <s v="Brett Ratner"/>
    <s v="Joel Cohen"/>
    <s v="Charlie Sheen"/>
    <s v="United States"/>
    <x v="13"/>
    <n v="48407611"/>
    <s v="New Line Cinema"/>
    <n v="97"/>
    <n v="160.5"/>
    <n v="58740737.043807246"/>
    <x v="0"/>
  </r>
  <r>
    <s v="Monkey Shines"/>
    <x v="2"/>
    <x v="2"/>
    <n v="1988"/>
    <s v="July 29, 1988 (United States)"/>
    <x v="42"/>
    <n v="11000"/>
    <s v="George A. Romero"/>
    <s v="Michael Stewart"/>
    <s v="Jason Beghe"/>
    <s v="United States"/>
    <x v="5"/>
    <n v="5344577"/>
    <s v="Orion Pictures"/>
    <n v="113"/>
    <n v="118.3"/>
    <n v="7563830.0599163957"/>
    <x v="0"/>
  </r>
  <r>
    <s v="Moving"/>
    <x v="2"/>
    <x v="0"/>
    <n v="1988"/>
    <s v="March 4, 1988 (United States)"/>
    <x v="42"/>
    <n v="5300"/>
    <s v="Alan Metter"/>
    <s v="Andy Breckman"/>
    <s v="Richard Pryor"/>
    <s v="United States"/>
    <x v="1"/>
    <n v="10815378"/>
    <s v="Warner Bros."/>
    <n v="89"/>
    <n v="118.3"/>
    <n v="22236475.550607286"/>
    <x v="1"/>
  </r>
  <r>
    <s v="Mr. Magorium's Wonder Emporium"/>
    <x v="5"/>
    <x v="0"/>
    <n v="2007"/>
    <s v="November 16, 2007 (United States)"/>
    <x v="42"/>
    <n v="44000"/>
    <s v="Zach Helm"/>
    <s v="Zach Helm"/>
    <s v="Natalie Portman"/>
    <s v="United States"/>
    <x v="93"/>
    <n v="69474661"/>
    <s v="Mandate Pictures"/>
    <n v="93"/>
    <n v="207.3"/>
    <n v="193147164.29470804"/>
    <x v="0"/>
  </r>
  <r>
    <s v="Mr. Nice Guy"/>
    <x v="0"/>
    <x v="1"/>
    <n v="1997"/>
    <s v="March 20, 1998 (United States)"/>
    <x v="42"/>
    <n v="26000"/>
    <s v="Sammo Kam-Bo Hung"/>
    <s v="Fibe Ma"/>
    <s v="Jackie Chan"/>
    <s v="Hong Kong"/>
    <x v="1"/>
    <n v="18814720"/>
    <s v="GH Pictures"/>
    <n v="88"/>
    <n v="160.5"/>
    <n v="23886854.933333334"/>
    <x v="1"/>
  </r>
  <r>
    <s v="Mrs. Winterbourne"/>
    <x v="0"/>
    <x v="0"/>
    <n v="1996"/>
    <s v="April 19, 1996 (United States)"/>
    <x v="42"/>
    <n v="7100"/>
    <s v="Richard Benjamin"/>
    <s v="Cornell Woolrich"/>
    <s v="Shirley MacLaine"/>
    <s v="United States"/>
    <x v="13"/>
    <n v="10082005"/>
    <s v="TriStar Pictures"/>
    <n v="105"/>
    <n v="156.9"/>
    <n v="13184493.233905578"/>
    <x v="0"/>
  </r>
  <r>
    <s v="Ms. Purple"/>
    <x v="4"/>
    <x v="6"/>
    <n v="2019"/>
    <s v="September 6, 2019 (United States)"/>
    <x v="42"/>
    <n v="481"/>
    <s v="Justin Chon"/>
    <s v="Justin Chon"/>
    <s v="Jake Choi"/>
    <s v="United States"/>
    <x v="1"/>
    <n v="80657"/>
    <s v="Electric Panda Entertainment"/>
    <n v="87"/>
    <n v="255.7"/>
    <n v="142718.8612078978"/>
    <x v="1"/>
  </r>
  <r>
    <s v="Murder by Numbers"/>
    <x v="2"/>
    <x v="6"/>
    <n v="2002"/>
    <s v="April 19, 2002 (United States)"/>
    <x v="42"/>
    <n v="54000"/>
    <s v="Barbet Schroeder"/>
    <s v="Tony Gayton"/>
    <s v="Sandra Bullock"/>
    <s v="United States"/>
    <x v="24"/>
    <n v="56714147"/>
    <s v="Warner Bros."/>
    <n v="115"/>
    <n v="179.9"/>
    <n v="116604592.38124156"/>
    <x v="0"/>
  </r>
  <r>
    <s v="My Friend Dahmer"/>
    <x v="2"/>
    <x v="7"/>
    <n v="2017"/>
    <s v="March 2, 2018 (France)"/>
    <x v="42"/>
    <n v="17000"/>
    <s v="Marc Meyers"/>
    <s v="Marc Meyers"/>
    <s v="Ross Lynch"/>
    <s v="United States"/>
    <x v="1"/>
    <n v="1436751"/>
    <s v="Ibid Filmworks"/>
    <n v="107"/>
    <n v="245.1"/>
    <n v="2433452.0828237911"/>
    <x v="1"/>
  </r>
  <r>
    <s v="Nate and Hayes"/>
    <x v="1"/>
    <x v="1"/>
    <n v="1983"/>
    <s v="November 18, 1983 (United States)"/>
    <x v="42"/>
    <n v="2100"/>
    <s v="Ferdinand Fairfax"/>
    <s v="Lloyd Phillips"/>
    <s v="Tommy Lee Jones"/>
    <s v="New Zealand"/>
    <x v="2"/>
    <n v="1963756"/>
    <s v="Phillips Whitehouse Productions"/>
    <n v="99"/>
    <n v="99.6"/>
    <n v="5459456.6897810223"/>
    <x v="0"/>
  </r>
  <r>
    <s v="National Lampoon's European Vacation"/>
    <x v="0"/>
    <x v="3"/>
    <n v="1985"/>
    <s v="July 26, 1985 (United States)"/>
    <x v="42"/>
    <n v="60000"/>
    <s v="Amy Heckerling"/>
    <s v="John Hughes"/>
    <s v="Chevy Chase"/>
    <s v="United States"/>
    <x v="21"/>
    <n v="49364621"/>
    <s v="National Lampoon"/>
    <n v="95"/>
    <n v="107.6"/>
    <n v="63465822.863713086"/>
    <x v="0"/>
  </r>
  <r>
    <s v="Necessary Roughness"/>
    <x v="0"/>
    <x v="0"/>
    <n v="1991"/>
    <s v="September 27, 1991 (United States)"/>
    <x v="42"/>
    <n v="11000"/>
    <s v="Stan Dragoti"/>
    <s v="Rick Natkin"/>
    <s v="Scott Bakula"/>
    <s v="United States"/>
    <x v="226"/>
    <n v="26255594"/>
    <s v="Paramount Pictures"/>
    <n v="108"/>
    <n v="136.19999999999999"/>
    <n v="36680786.298945434"/>
    <x v="0"/>
  </r>
  <r>
    <s v="Never Say Never Again"/>
    <x v="1"/>
    <x v="1"/>
    <n v="1983"/>
    <s v="October 7, 1983 (United States)"/>
    <x v="42"/>
    <n v="63000"/>
    <s v="Irvin Kershner"/>
    <s v="Kevin McClory"/>
    <s v="Sean Connery"/>
    <s v="United Kingdom"/>
    <x v="115"/>
    <n v="55432841"/>
    <s v="TaliaFilm II Productions"/>
    <n v="134"/>
    <n v="99.6"/>
    <n v="86484314.657962099"/>
    <x v="0"/>
  </r>
  <r>
    <s v="New York, I Love You"/>
    <x v="2"/>
    <x v="0"/>
    <n v="2008"/>
    <s v="October 16, 2009 (United States)"/>
    <x v="42"/>
    <n v="45000"/>
    <s v="Directors"/>
    <s v="Hu Hong"/>
    <s v="Shia LaBeouf"/>
    <s v="United States"/>
    <x v="240"/>
    <n v="14603177"/>
    <s v="Vivendi Entertainment"/>
    <n v="103"/>
    <n v="215.3"/>
    <n v="18539950.132916667"/>
    <x v="0"/>
  </r>
  <r>
    <s v="Next"/>
    <x v="0"/>
    <x v="1"/>
    <n v="2007"/>
    <s v="April 27, 2007 (United States)"/>
    <x v="42"/>
    <n v="152000"/>
    <s v="Lee Tamahori"/>
    <s v="Gary Goldman"/>
    <s v="Nicolas Cage"/>
    <s v="United States"/>
    <x v="19"/>
    <n v="77621983"/>
    <s v="Paramount Pictures"/>
    <n v="96"/>
    <n v="207.3"/>
    <n v="98547575.917083323"/>
    <x v="0"/>
  </r>
  <r>
    <s v="Next Friday"/>
    <x v="2"/>
    <x v="0"/>
    <n v="2000"/>
    <s v="January 12, 2000 (United States)"/>
    <x v="42"/>
    <n v="38000"/>
    <s v="Steve Carr"/>
    <s v="Ice Cube"/>
    <s v="Ice Cube"/>
    <s v="United States"/>
    <x v="73"/>
    <n v="59827328"/>
    <s v="New Line Cinema"/>
    <n v="98"/>
    <n v="172.2"/>
    <n v="71292087.765350029"/>
    <x v="0"/>
  </r>
  <r>
    <s v="Nice Dreams"/>
    <x v="2"/>
    <x v="0"/>
    <n v="1981"/>
    <s v="June 5, 1981 (United States)"/>
    <x v="42"/>
    <n v="7100"/>
    <s v="Tommy Chong"/>
    <s v="Tommy Chong"/>
    <s v="Cheech Marin"/>
    <s v="United States"/>
    <x v="1"/>
    <n v="37000000"/>
    <s v="C &amp; C Brown Production"/>
    <n v="88"/>
    <n v="90.9"/>
    <n v="78020069.204152256"/>
    <x v="1"/>
  </r>
  <r>
    <s v="Night at the Museum: Secret of the Tomb"/>
    <x v="1"/>
    <x v="3"/>
    <n v="2014"/>
    <s v="December 19, 2014 (United States)"/>
    <x v="42"/>
    <n v="111000"/>
    <s v="Shawn Levy"/>
    <s v="David Guion"/>
    <s v="Ben Stiller"/>
    <s v="United Kingdom"/>
    <x v="241"/>
    <n v="363204635"/>
    <s v="Twentieth Century Fox"/>
    <n v="98"/>
    <n v="236.7"/>
    <n v="466955494.87130803"/>
    <x v="0"/>
  </r>
  <r>
    <s v="Night of the Demons"/>
    <x v="2"/>
    <x v="0"/>
    <n v="1988"/>
    <s v="October 14, 1988 (United States)"/>
    <x v="42"/>
    <n v="14000"/>
    <s v="Kevin Tenney"/>
    <s v="Joe Augustyn"/>
    <s v="Cathy Podewell"/>
    <s v="United States"/>
    <x v="32"/>
    <n v="3109904"/>
    <s v="Blue Rider Pictures"/>
    <n v="90"/>
    <n v="118.3"/>
    <n v="5687801.6134453779"/>
    <x v="0"/>
  </r>
  <r>
    <s v="Nightwatch"/>
    <x v="2"/>
    <x v="2"/>
    <n v="1997"/>
    <s v="April 17, 1998 (United States)"/>
    <x v="42"/>
    <n v="19000"/>
    <s v="Ole Bornedal"/>
    <s v="Ole Bornedal"/>
    <s v="Ewan McGregor"/>
    <s v="United States"/>
    <x v="1"/>
    <n v="1179002"/>
    <s v="Dimension Films"/>
    <n v="101"/>
    <n v="160.5"/>
    <n v="1465695.2647898817"/>
    <x v="1"/>
  </r>
  <r>
    <s v="No Strings Attached"/>
    <x v="2"/>
    <x v="0"/>
    <n v="2011"/>
    <s v="January 21, 2011 (United States)"/>
    <x v="42"/>
    <n v="219000"/>
    <s v="Ivan Reitman"/>
    <s v="Elizabeth Meriwether"/>
    <s v="Natalie Portman"/>
    <s v="United States"/>
    <x v="13"/>
    <n v="149228077"/>
    <s v="Paramount Pictures"/>
    <n v="108"/>
    <n v="224.9"/>
    <n v="324089772.35851747"/>
    <x v="0"/>
  </r>
  <r>
    <s v="Nurse Betty"/>
    <x v="2"/>
    <x v="0"/>
    <n v="2000"/>
    <s v="September 8, 2000 (United States)"/>
    <x v="42"/>
    <n v="33000"/>
    <s v="Neil LaBute"/>
    <s v="John C. Richards"/>
    <s v="RenÃ©e Zellweger"/>
    <s v="Germany"/>
    <x v="46"/>
    <n v="29364989"/>
    <s v="Gramercy Pictures (I)"/>
    <n v="110"/>
    <n v="172.2"/>
    <n v="83155317.363382906"/>
    <x v="0"/>
  </r>
  <r>
    <s v="Off Limits"/>
    <x v="2"/>
    <x v="1"/>
    <n v="1988"/>
    <s v="March 11, 1988 (United States)"/>
    <x v="42"/>
    <n v="2700"/>
    <s v="Christopher Crowe"/>
    <s v="Christopher Crowe"/>
    <s v="Willem Dafoe"/>
    <s v="United States"/>
    <x v="2"/>
    <n v="7242035"/>
    <s v="Twentieth Century Fox"/>
    <n v="102"/>
    <n v="118.3"/>
    <n v="19424718.877640847"/>
    <x v="0"/>
  </r>
  <r>
    <s v="Orange County"/>
    <x v="0"/>
    <x v="0"/>
    <n v="2002"/>
    <s v="January 11, 2002 (United States)"/>
    <x v="42"/>
    <n v="48000"/>
    <s v="Jake Kasdan"/>
    <s v="Mike White"/>
    <s v="Colin Hanks"/>
    <s v="United States"/>
    <x v="40"/>
    <n v="43325009"/>
    <s v="Paramount Pictures"/>
    <n v="82"/>
    <n v="179.9"/>
    <n v="94092161.384889513"/>
    <x v="0"/>
  </r>
  <r>
    <s v="Other People's Money"/>
    <x v="2"/>
    <x v="0"/>
    <n v="1991"/>
    <s v="October 18, 1991 (United States)"/>
    <x v="42"/>
    <n v="8200"/>
    <s v="Norman Jewison"/>
    <s v="Jerry Sterner"/>
    <s v="Danny DeVito"/>
    <s v="United States"/>
    <x v="1"/>
    <n v="25682090"/>
    <s v="Warner Bros."/>
    <n v="103"/>
    <n v="136.19999999999999"/>
    <n v="51347328.234908134"/>
    <x v="1"/>
  </r>
  <r>
    <s v="Our Kind of Traitor"/>
    <x v="2"/>
    <x v="6"/>
    <n v="2016"/>
    <s v="May 13, 2016 (United Kingdom)"/>
    <x v="42"/>
    <n v="21000"/>
    <s v="Susanna White"/>
    <s v="John le CarrÃ©"/>
    <s v="Carlos Acosta"/>
    <s v="United Kingdom"/>
    <x v="1"/>
    <n v="10711027"/>
    <s v="StudioCanal"/>
    <n v="108"/>
    <n v="240"/>
    <n v="22021929.331309039"/>
    <x v="1"/>
  </r>
  <r>
    <s v="Outlander"/>
    <x v="2"/>
    <x v="1"/>
    <n v="2008"/>
    <s v="July 11, 2008 (Latvia)"/>
    <x v="42"/>
    <n v="73000"/>
    <s v="Howard McCain"/>
    <s v="Dirk Blackman"/>
    <s v="Jim Caviezel"/>
    <s v="United States"/>
    <x v="24"/>
    <n v="7034698"/>
    <s v="The Weinstein Company"/>
    <n v="115"/>
    <n v="215.3"/>
    <n v="10975281.518689195"/>
    <x v="0"/>
  </r>
  <r>
    <s v="Outrageous Fortune"/>
    <x v="2"/>
    <x v="0"/>
    <n v="1987"/>
    <s v="January 30, 1987 (United States)"/>
    <x v="42"/>
    <n v="7600"/>
    <s v="Arthur Hiller"/>
    <s v="Leslie Dixon"/>
    <s v="Shelley Long"/>
    <s v="United States"/>
    <x v="1"/>
    <n v="52864741"/>
    <s v="Touchstone Pictures"/>
    <n v="99"/>
    <n v="113.6"/>
    <n v="141794776.25616199"/>
    <x v="1"/>
  </r>
  <r>
    <s v="Palo Alto"/>
    <x v="2"/>
    <x v="2"/>
    <n v="2013"/>
    <s v="May 9, 2014 (United States)"/>
    <x v="42"/>
    <n v="28000"/>
    <s v="Gia Coppola"/>
    <s v="Gia Coppola"/>
    <s v="Emma Roberts"/>
    <s v="United States"/>
    <x v="1"/>
    <n v="919591"/>
    <s v="American Zoetrope"/>
    <n v="100"/>
    <n v="233"/>
    <n v="3400477.8847087375"/>
    <x v="1"/>
  </r>
  <r>
    <s v="Paper Towns"/>
    <x v="0"/>
    <x v="3"/>
    <n v="2015"/>
    <s v="July 24, 2015 (United States)"/>
    <x v="42"/>
    <n v="98000"/>
    <s v="Jake Schreier"/>
    <s v="Scott Neustadter"/>
    <s v="Nat Wolff"/>
    <s v="United States"/>
    <x v="2"/>
    <n v="85512300"/>
    <s v="Fox 2000 Pictures"/>
    <n v="109"/>
    <n v="237"/>
    <n v="250775724.83156878"/>
    <x v="0"/>
  </r>
  <r>
    <s v="Parker"/>
    <x v="2"/>
    <x v="1"/>
    <n v="2013"/>
    <s v="January 25, 2013 (United States)"/>
    <x v="42"/>
    <n v="118000"/>
    <s v="Taylor Hackford"/>
    <s v="John J. McLaughlin"/>
    <s v="Jason Statham"/>
    <s v="United States"/>
    <x v="46"/>
    <n v="46922566"/>
    <s v="Incentive Filmed Entertainment"/>
    <n v="118"/>
    <n v="233"/>
    <n v="80730129.080745339"/>
    <x v="0"/>
  </r>
  <r>
    <s v="Pearl Harbor"/>
    <x v="0"/>
    <x v="1"/>
    <n v="2001"/>
    <s v="May 25, 2001 (United States)"/>
    <x v="42"/>
    <n v="317000"/>
    <s v="Michael Bay"/>
    <s v="Randall Wallace"/>
    <s v="Ben Affleck"/>
    <s v="United States"/>
    <x v="154"/>
    <n v="449220945"/>
    <s v="Touchstone Pictures"/>
    <n v="183"/>
    <n v="177.1"/>
    <n v="724603610.06617248"/>
    <x v="0"/>
  </r>
  <r>
    <s v="Permanent Midnight"/>
    <x v="2"/>
    <x v="7"/>
    <n v="1998"/>
    <s v="April 23, 1999 (Iceland)"/>
    <x v="42"/>
    <n v="7100"/>
    <s v="David Veloz"/>
    <s v="Jerry Stahl"/>
    <s v="Ben Stiller"/>
    <s v="United States"/>
    <x v="1"/>
    <n v="1171001"/>
    <s v="JD Productions"/>
    <n v="88"/>
    <n v="163"/>
    <n v="1455748.6931864545"/>
    <x v="1"/>
  </r>
  <r>
    <s v="Petit Con"/>
    <x v="2"/>
    <x v="0"/>
    <n v="1984"/>
    <s v="April 19, 1985 (United States)"/>
    <x v="42"/>
    <n v="105"/>
    <s v="GÃ©rard Lauzier"/>
    <s v="GÃ©rard Lauzier"/>
    <s v="Guy Marchand"/>
    <s v="France"/>
    <x v="1"/>
    <n v="127426"/>
    <s v="Gaumont International"/>
    <n v="90"/>
    <n v="103.9"/>
    <n v="164033.38487536967"/>
    <x v="1"/>
  </r>
  <r>
    <s v="Porky's"/>
    <x v="2"/>
    <x v="0"/>
    <n v="1981"/>
    <s v="March 19, 1982 (United States)"/>
    <x v="42"/>
    <n v="40000"/>
    <s v="Bob Clark"/>
    <s v="Bob Clark"/>
    <s v="Dan Monahan"/>
    <s v="Canada"/>
    <x v="57"/>
    <n v="111289673"/>
    <s v="Astral Bellevue PathÃ©"/>
    <n v="94"/>
    <n v="90.9"/>
    <n v="211277030.29968846"/>
    <x v="0"/>
  </r>
  <r>
    <s v="Prime"/>
    <x v="0"/>
    <x v="0"/>
    <n v="2005"/>
    <s v="October 28, 2005 (United States)"/>
    <x v="42"/>
    <n v="40000"/>
    <s v="Ben Younger"/>
    <s v="Ben Younger"/>
    <s v="Uma Thurman"/>
    <s v="United States"/>
    <x v="6"/>
    <n v="67937494"/>
    <s v="Prime Film Productions LLC"/>
    <n v="105"/>
    <n v="195.3"/>
    <n v="199235364.98363808"/>
    <x v="0"/>
  </r>
  <r>
    <s v="Private Benjamin"/>
    <x v="2"/>
    <x v="0"/>
    <n v="1980"/>
    <s v="October 10, 1980 (United States)"/>
    <x v="42"/>
    <n v="24000"/>
    <s v="Howard Zieff"/>
    <s v="Nancy Meyers"/>
    <s v="Goldie Hawn"/>
    <s v="United States"/>
    <x v="20"/>
    <n v="69847348"/>
    <s v="Warner Bros."/>
    <n v="109"/>
    <n v="82.4"/>
    <n v="89913337.286016062"/>
    <x v="0"/>
  </r>
  <r>
    <s v="Psycho Beach Party"/>
    <x v="7"/>
    <x v="0"/>
    <n v="2000"/>
    <s v="September 7, 2001 (United States)"/>
    <x v="42"/>
    <n v="5700"/>
    <s v="Robert Lee King"/>
    <s v="Charles Busch"/>
    <s v="Lauren Ambrose"/>
    <s v="Australia"/>
    <x v="112"/>
    <n v="268117"/>
    <s v="New Oz Productions"/>
    <n v="95"/>
    <n v="172.2"/>
    <n v="474420.73112659698"/>
    <x v="0"/>
  </r>
  <r>
    <s v="Pumpkinhead"/>
    <x v="2"/>
    <x v="8"/>
    <n v="1988"/>
    <s v="January 13, 1989 (United States)"/>
    <x v="42"/>
    <n v="21000"/>
    <s v="Stan Winston"/>
    <s v="Ed Justin"/>
    <s v="Lance Henriksen"/>
    <s v="United States"/>
    <x v="117"/>
    <n v="4385516"/>
    <s v="De Laurentiis Entertainment Group (DEG)"/>
    <n v="86"/>
    <n v="118.3"/>
    <n v="11295576.713440405"/>
    <x v="0"/>
  </r>
  <r>
    <s v="Radioland Murders"/>
    <x v="1"/>
    <x v="0"/>
    <n v="1994"/>
    <s v="October 21, 1994 (United States)"/>
    <x v="42"/>
    <n v="3400"/>
    <s v="Mel Smith"/>
    <s v="George Lucas"/>
    <s v="Brian Benben"/>
    <s v="United States"/>
    <x v="10"/>
    <n v="1316865"/>
    <s v="Universal Pictures"/>
    <n v="108"/>
    <n v="148.19999999999999"/>
    <n v="4028602.063253012"/>
    <x v="0"/>
  </r>
  <r>
    <s v="Rampage"/>
    <x v="2"/>
    <x v="2"/>
    <n v="1987"/>
    <s v="October 30, 1992 (United States)"/>
    <x v="42"/>
    <n v="2000"/>
    <s v="William Friedkin"/>
    <s v="William P. Wood"/>
    <s v="Michael Biehn"/>
    <s v="United States"/>
    <x v="80"/>
    <n v="796368"/>
    <s v="De Laurentiis Entertainment Group (DEG)"/>
    <n v="97"/>
    <n v="113.6"/>
    <n v="1546547.671128107"/>
    <x v="0"/>
  </r>
  <r>
    <s v="Red Lights"/>
    <x v="2"/>
    <x v="2"/>
    <n v="2012"/>
    <s v="March 2, 2012 (Spain)"/>
    <x v="42"/>
    <n v="59000"/>
    <s v="Rodrigo CortÃ©s"/>
    <s v="Rodrigo CortÃ©s"/>
    <s v="Sigourney Weaver"/>
    <s v="Spain"/>
    <x v="1"/>
    <n v="14107313"/>
    <s v="Millennium Films"/>
    <n v="114"/>
    <n v="229.6"/>
    <n v="18721682.365418117"/>
    <x v="1"/>
  </r>
  <r>
    <s v="Red State"/>
    <x v="2"/>
    <x v="1"/>
    <n v="2011"/>
    <s v="September 30, 2011 (United Kingdom)"/>
    <x v="42"/>
    <n v="63000"/>
    <s v="Kevin Smith"/>
    <s v="Kevin Smith"/>
    <s v="Michael Parks"/>
    <s v="United States"/>
    <x v="81"/>
    <n v="1874460"/>
    <s v="NVSH Productions"/>
    <n v="88"/>
    <n v="224.9"/>
    <n v="5734417.289156626"/>
    <x v="0"/>
  </r>
  <r>
    <s v="Redemption"/>
    <x v="2"/>
    <x v="1"/>
    <n v="2013"/>
    <s v="June 28, 2013 (United Kingdom)"/>
    <x v="42"/>
    <n v="68000"/>
    <s v="Steven Knight"/>
    <s v="Steven Knight"/>
    <s v="Jason Statham"/>
    <s v="United Kingdom"/>
    <x v="0"/>
    <n v="12671109"/>
    <s v="Lionsgate"/>
    <n v="100"/>
    <n v="233"/>
    <n v="19769006.207373269"/>
    <x v="0"/>
  </r>
  <r>
    <s v="Reign of Fire"/>
    <x v="0"/>
    <x v="1"/>
    <n v="2002"/>
    <s v="July 12, 2002 (United States)"/>
    <x v="42"/>
    <n v="129000"/>
    <s v="Rob Bowman"/>
    <s v="Gregg Chabot"/>
    <s v="Matthew McConaughey"/>
    <s v="United States"/>
    <x v="48"/>
    <n v="82150183"/>
    <s v="Touchstone Pictures"/>
    <n v="101"/>
    <n v="179.9"/>
    <n v="114769191.9307657"/>
    <x v="0"/>
  </r>
  <r>
    <s v="Renaissance Man"/>
    <x v="0"/>
    <x v="0"/>
    <n v="1994"/>
    <s v="June 3, 1994 (United States)"/>
    <x v="42"/>
    <n v="17000"/>
    <s v="Penny Marshall"/>
    <s v="Jim Burnstein"/>
    <s v="Danny DeVito"/>
    <s v="United States"/>
    <x v="28"/>
    <n v="24332324"/>
    <s v="Cinergi Pictures Entertainment"/>
    <n v="128"/>
    <n v="148.19999999999999"/>
    <n v="56725777.527161442"/>
    <x v="0"/>
  </r>
  <r>
    <s v="Resident Evil: Apocalypse"/>
    <x v="2"/>
    <x v="1"/>
    <n v="2004"/>
    <s v="September 10, 2004 (United States)"/>
    <x v="42"/>
    <n v="190000"/>
    <s v="Alexander Witt"/>
    <s v="Paul W.S. Anderson"/>
    <s v="Milla Jovovich"/>
    <s v="Germany"/>
    <x v="37"/>
    <n v="129342769"/>
    <s v="Screen Gems"/>
    <n v="94"/>
    <n v="188.9"/>
    <n v="222533832.37888199"/>
    <x v="0"/>
  </r>
  <r>
    <s v="Resident Evil: Extinction"/>
    <x v="2"/>
    <x v="1"/>
    <n v="2007"/>
    <s v="September 21, 2007 (United States)"/>
    <x v="42"/>
    <n v="187000"/>
    <s v="Russell Mulcahy"/>
    <s v="Paul W.S. Anderson"/>
    <s v="Milla Jovovich"/>
    <s v="France"/>
    <x v="37"/>
    <n v="147717833"/>
    <s v="Screen Gems"/>
    <n v="94"/>
    <n v="207.3"/>
    <n v="295338738.28805774"/>
    <x v="0"/>
  </r>
  <r>
    <s v="Revenge"/>
    <x v="2"/>
    <x v="1"/>
    <n v="1990"/>
    <s v="February 16, 1990 (United States)"/>
    <x v="42"/>
    <n v="17000"/>
    <s v="Tony Scott"/>
    <s v="Jim Harrison"/>
    <s v="Kevin Costner"/>
    <s v="United States"/>
    <x v="6"/>
    <n v="15645616"/>
    <s v="New World Pictures"/>
    <n v="124"/>
    <n v="130.69999999999999"/>
    <n v="32991136.298961941"/>
    <x v="0"/>
  </r>
  <r>
    <s v="Ricochet"/>
    <x v="2"/>
    <x v="1"/>
    <n v="1991"/>
    <s v="October 4, 1991 (United States)"/>
    <x v="42"/>
    <n v="17000"/>
    <s v="Russell Mulcahy"/>
    <s v="Fred Dekker"/>
    <s v="Denzel Washington"/>
    <s v="United States"/>
    <x v="1"/>
    <n v="21756163"/>
    <s v="Home Box Office (HBO)"/>
    <n v="102"/>
    <n v="136.19999999999999"/>
    <n v="38496532.323461093"/>
    <x v="1"/>
  </r>
  <r>
    <s v="Ride Along"/>
    <x v="0"/>
    <x v="1"/>
    <n v="2014"/>
    <s v="January 17, 2014 (United States)"/>
    <x v="42"/>
    <n v="106000"/>
    <s v="Tim Story"/>
    <s v="Greg Coolidge"/>
    <s v="Ice Cube"/>
    <s v="United States"/>
    <x v="13"/>
    <n v="154468902"/>
    <s v="Universal Pictures"/>
    <n v="99"/>
    <n v="236.7"/>
    <n v="317588896.35222673"/>
    <x v="0"/>
  </r>
  <r>
    <s v="Rogue"/>
    <x v="2"/>
    <x v="1"/>
    <n v="2007"/>
    <s v="November 8, 2007 (Australia)"/>
    <x v="42"/>
    <n v="29000"/>
    <s v="Greg McLean"/>
    <s v="Greg McLean"/>
    <s v="Michael Vartan"/>
    <s v="Australia"/>
    <x v="1"/>
    <n v="4631926"/>
    <s v="Dimension Films"/>
    <n v="99"/>
    <n v="207.3"/>
    <n v="8658575.7803680971"/>
    <x v="1"/>
  </r>
  <r>
    <s v="Roll Bounce"/>
    <x v="0"/>
    <x v="0"/>
    <n v="2005"/>
    <s v="September 23, 2005 (United States)"/>
    <x v="42"/>
    <n v="6800"/>
    <s v="Malcolm D. Lee"/>
    <s v="Norman Vance Jr."/>
    <s v="Shad Moss"/>
    <s v="United States"/>
    <x v="1"/>
    <n v="17521290"/>
    <s v="State Street Pictures"/>
    <n v="112"/>
    <n v="195.3"/>
    <n v="24478390.935350757"/>
    <x v="1"/>
  </r>
  <r>
    <s v="Romance &amp; Cigarettes"/>
    <x v="2"/>
    <x v="0"/>
    <n v="2005"/>
    <s v="March 3, 2006 (Norway)"/>
    <x v="42"/>
    <n v="12000"/>
    <s v="John Turturro"/>
    <s v="John Turturro"/>
    <s v="James Gandolfini"/>
    <s v="United States"/>
    <x v="1"/>
    <n v="2935242"/>
    <s v="United Artists"/>
    <n v="105"/>
    <n v="195.3"/>
    <n v="7872959.8362676054"/>
    <x v="1"/>
  </r>
  <r>
    <s v="Romy and Michele's High School Reunion"/>
    <x v="2"/>
    <x v="0"/>
    <n v="1997"/>
    <s v="April 25, 1997 (United States)"/>
    <x v="42"/>
    <n v="43000"/>
    <s v="David Mirkin"/>
    <s v="Robin Schiff"/>
    <s v="Mira Sorvino"/>
    <s v="United States"/>
    <x v="1"/>
    <n v="29235353"/>
    <s v="Touchstone Pictures"/>
    <n v="92"/>
    <n v="160.5"/>
    <n v="92311005.793782383"/>
    <x v="1"/>
  </r>
  <r>
    <s v="Rugrats in Paris"/>
    <x v="5"/>
    <x v="5"/>
    <n v="2000"/>
    <s v="November 17, 2000 (United States)"/>
    <x v="42"/>
    <n v="12000"/>
    <s v="Stig Bergqvist"/>
    <s v="J. David Stem"/>
    <s v="Christine Cavanaugh"/>
    <s v="Germany"/>
    <x v="8"/>
    <n v="103291131"/>
    <s v="Paramount Pictures"/>
    <n v="78"/>
    <n v="172.2"/>
    <n v="166610945.5569084"/>
    <x v="0"/>
  </r>
  <r>
    <s v="Run"/>
    <x v="2"/>
    <x v="1"/>
    <n v="1991"/>
    <s v="February 1, 1991 (United States)"/>
    <x v="42"/>
    <n v="2600"/>
    <s v="Geoff Burrowes"/>
    <s v="Dennis Shryack"/>
    <s v="Patrick Dempsey"/>
    <s v="United States"/>
    <x v="15"/>
    <n v="4409328"/>
    <s v="Hollywood Pictures"/>
    <n v="91"/>
    <n v="136.19999999999999"/>
    <n v="10834856.787096774"/>
    <x v="0"/>
  </r>
  <r>
    <s v="Rush Hour 3"/>
    <x v="0"/>
    <x v="1"/>
    <n v="2007"/>
    <s v="August 10, 2007 (United States)"/>
    <x v="42"/>
    <n v="157000"/>
    <s v="Brett Ratner"/>
    <s v="Jeff Nathanson"/>
    <s v="Jackie Chan"/>
    <s v="United States"/>
    <x v="154"/>
    <n v="258097122"/>
    <s v="New Line Cinema"/>
    <n v="91"/>
    <n v="207.3"/>
    <n v="332244161.69581747"/>
    <x v="0"/>
  </r>
  <r>
    <s v="Save the Last Dance"/>
    <x v="0"/>
    <x v="2"/>
    <n v="2001"/>
    <s v="January 12, 2001 (United States)"/>
    <x v="42"/>
    <n v="59000"/>
    <s v="Thomas Carter"/>
    <s v="Duane Adler"/>
    <s v="Julia Stiles"/>
    <s v="United States"/>
    <x v="29"/>
    <n v="131706809"/>
    <s v="Cort/Madden Productions"/>
    <n v="112"/>
    <n v="177.1"/>
    <n v="286037524.60655737"/>
    <x v="0"/>
  </r>
  <r>
    <s v="Saw III"/>
    <x v="2"/>
    <x v="6"/>
    <n v="2006"/>
    <s v="October 27, 2006 (United States)"/>
    <x v="42"/>
    <n v="183000"/>
    <s v="Darren Lynn Bousman"/>
    <s v="Leigh Whannell"/>
    <s v="Tobin Bell"/>
    <s v="Canada"/>
    <x v="20"/>
    <n v="164874275"/>
    <s v="Twisted Pictures"/>
    <n v="108"/>
    <n v="201.6"/>
    <n v="273028215.17663044"/>
    <x v="0"/>
  </r>
  <r>
    <s v="Scary Movie"/>
    <x v="2"/>
    <x v="0"/>
    <n v="2000"/>
    <s v="July 7, 2000 (United States)"/>
    <x v="42"/>
    <n v="238000"/>
    <s v="Keenen Ivory Wayans"/>
    <s v="Shawn Wayans"/>
    <s v="Anna Faris"/>
    <s v="United States"/>
    <x v="27"/>
    <n v="278019771"/>
    <s v="Dimension Films"/>
    <n v="88"/>
    <n v="172.2"/>
    <n v="683166324.38467741"/>
    <x v="0"/>
  </r>
  <r>
    <s v="Scary Stories to Tell in the Dark"/>
    <x v="0"/>
    <x v="3"/>
    <n v="2019"/>
    <s v="August 9, 2019 (United States)"/>
    <x v="42"/>
    <n v="66000"/>
    <s v="AndrÃ© Ã˜vredal"/>
    <s v="Dan Hageman"/>
    <s v="Zoe Margaret Colletti"/>
    <s v="United States"/>
    <x v="13"/>
    <n v="104545505"/>
    <s v="CBS Films"/>
    <n v="108"/>
    <n v="255.7"/>
    <n v="290647950.48813874"/>
    <x v="0"/>
  </r>
  <r>
    <s v="Scream 2"/>
    <x v="2"/>
    <x v="4"/>
    <n v="1997"/>
    <s v="December 12, 1997 (United States)"/>
    <x v="42"/>
    <n v="161000"/>
    <s v="Wes Craven"/>
    <s v="Kevin Williamson"/>
    <s v="Neve Campbell"/>
    <s v="United States"/>
    <x v="3"/>
    <n v="172363301"/>
    <s v="Dimension Films"/>
    <n v="120"/>
    <n v="160.5"/>
    <n v="209156104.39944243"/>
    <x v="0"/>
  </r>
  <r>
    <s v="Shanghai Knights"/>
    <x v="0"/>
    <x v="1"/>
    <n v="2003"/>
    <s v="February 7, 2003 (United States)"/>
    <x v="42"/>
    <n v="102000"/>
    <s v="David Dobkin"/>
    <s v="Alfred Gough"/>
    <s v="Jackie Chan"/>
    <s v="United States"/>
    <x v="24"/>
    <n v="88323487"/>
    <s v="Touchstone Pictures"/>
    <n v="114"/>
    <n v="184"/>
    <n v="176589018.95603675"/>
    <x v="0"/>
  </r>
  <r>
    <s v="Sky High"/>
    <x v="1"/>
    <x v="3"/>
    <n v="2005"/>
    <s v="July 29, 2005 (United States)"/>
    <x v="42"/>
    <n v="81000"/>
    <s v="Mike Mitchell"/>
    <s v="Paul Hernandez"/>
    <s v="Kurt Russell"/>
    <s v="United States"/>
    <x v="46"/>
    <n v="86369815"/>
    <s v="Walt Disney Pictures"/>
    <n v="100"/>
    <n v="195.3"/>
    <n v="109653677.62708333"/>
    <x v="0"/>
  </r>
  <r>
    <s v="Small Soldiers"/>
    <x v="0"/>
    <x v="1"/>
    <n v="1998"/>
    <s v="July 10, 1998 (United States)"/>
    <x v="42"/>
    <n v="93000"/>
    <s v="Joe Dante"/>
    <s v="Gavin Scott"/>
    <s v="Kirsten Dunst"/>
    <s v="United States"/>
    <x v="28"/>
    <n v="54682547"/>
    <s v="Universal Pictures"/>
    <n v="110"/>
    <n v="163"/>
    <n v="134369129.60403225"/>
    <x v="0"/>
  </r>
  <r>
    <s v="Solaris"/>
    <x v="0"/>
    <x v="2"/>
    <n v="2002"/>
    <s v="November 27, 2002 (United States)"/>
    <x v="42"/>
    <n v="80000"/>
    <s v="Steven Soderbergh"/>
    <s v="Stanislaw Lem"/>
    <s v="George Clooney"/>
    <s v="United States"/>
    <x v="95"/>
    <n v="30002758"/>
    <s v="Twentieth Century Fox"/>
    <n v="99"/>
    <n v="179.9"/>
    <n v="94734097.021761656"/>
    <x v="0"/>
  </r>
  <r>
    <s v="Sommersby"/>
    <x v="0"/>
    <x v="2"/>
    <n v="1993"/>
    <s v="February 5, 1993 (United States)"/>
    <x v="42"/>
    <n v="20000"/>
    <s v="Jon Amiel"/>
    <s v="Daniel Vigne"/>
    <s v="Richard Gere"/>
    <s v="France"/>
    <x v="1"/>
    <n v="140081992"/>
    <s v="Canal+"/>
    <n v="114"/>
    <n v="144.5"/>
    <n v="177845762.34333333"/>
    <x v="1"/>
  </r>
  <r>
    <s v="Spider-Man 3"/>
    <x v="0"/>
    <x v="1"/>
    <n v="2007"/>
    <s v="May 4, 2007 (United States)"/>
    <x v="42"/>
    <n v="513000"/>
    <s v="Sam Raimi"/>
    <s v="Sam Raimi"/>
    <s v="Tobey Maguire"/>
    <s v="United States"/>
    <x v="242"/>
    <n v="894983373"/>
    <s v="Columbia Pictures"/>
    <n v="139"/>
    <n v="207.3"/>
    <n v="1673014931.0006135"/>
    <x v="0"/>
  </r>
  <r>
    <s v="Split Second"/>
    <x v="2"/>
    <x v="1"/>
    <n v="1992"/>
    <s v="May 1, 1992 (United States)"/>
    <x v="42"/>
    <n v="13000"/>
    <s v="Tony Maylam"/>
    <s v="Gary Scott Thompson"/>
    <s v="Rutger Hauer"/>
    <s v="United Kingdom"/>
    <x v="5"/>
    <n v="5430822"/>
    <s v="Challenge Film Corporation"/>
    <n v="90"/>
    <n v="140.30000000000001"/>
    <n v="15926578.088546677"/>
    <x v="0"/>
  </r>
  <r>
    <s v="Stay Tuned"/>
    <x v="1"/>
    <x v="3"/>
    <n v="1992"/>
    <s v="August 14, 1992 (United States)"/>
    <x v="42"/>
    <n v="11000"/>
    <s v="Peter Hyams"/>
    <s v="Tom S. Parker"/>
    <s v="John Ritter"/>
    <s v="United States"/>
    <x v="13"/>
    <n v="10736401"/>
    <s v="Morgan Creek Entertainment"/>
    <n v="88"/>
    <n v="140.30000000000001"/>
    <n v="15780903.930053061"/>
    <x v="0"/>
  </r>
  <r>
    <s v="Staying Together"/>
    <x v="2"/>
    <x v="0"/>
    <n v="1989"/>
    <s v="November 10, 1989 (United States)"/>
    <x v="42"/>
    <n v="761"/>
    <s v="Lee Grant"/>
    <s v="Monte Merrick"/>
    <s v="Sean Astin"/>
    <s v="United States"/>
    <x v="1"/>
    <n v="4348025"/>
    <m/>
    <n v="91"/>
    <n v="124"/>
    <n v="12087985.561131388"/>
    <x v="1"/>
  </r>
  <r>
    <s v="Stella"/>
    <x v="0"/>
    <x v="2"/>
    <n v="1990"/>
    <s v="February 2, 1990 (United States)"/>
    <x v="42"/>
    <n v="2400"/>
    <s v="John Erman"/>
    <s v="Olive Higgins Prouty"/>
    <s v="Bette Midler"/>
    <s v="United States"/>
    <x v="1"/>
    <n v="20240128"/>
    <s v="The Samuel Goldwyn Company"/>
    <n v="109"/>
    <n v="130.69999999999999"/>
    <n v="30591106.15873016"/>
    <x v="1"/>
  </r>
  <r>
    <s v="Step Up"/>
    <x v="0"/>
    <x v="2"/>
    <n v="2010"/>
    <s v="August 6, 2010 (United States)"/>
    <x v="42"/>
    <n v="56000"/>
    <s v="Jon M. Chu"/>
    <s v="Amy Andelson"/>
    <s v="Sharni Vinson"/>
    <s v="United States"/>
    <x v="8"/>
    <n v="159291809"/>
    <s v="Summit Entertainment"/>
    <n v="107"/>
    <n v="218.1"/>
    <n v="208309932.19871244"/>
    <x v="0"/>
  </r>
  <r>
    <s v="Step Up 2: the Streets"/>
    <x v="0"/>
    <x v="2"/>
    <n v="2008"/>
    <s v="February 14, 2008 (United States)"/>
    <x v="42"/>
    <n v="81000"/>
    <s v="Jon M. Chu"/>
    <s v="Toni Ann Johnson"/>
    <s v="Robert Hoffman"/>
    <s v="United States"/>
    <x v="149"/>
    <n v="150988382"/>
    <s v="Touchstone Pictures"/>
    <n v="98"/>
    <n v="215.3"/>
    <n v="286642741.40436137"/>
    <x v="0"/>
  </r>
  <r>
    <s v="Stigmata"/>
    <x v="2"/>
    <x v="4"/>
    <n v="1999"/>
    <s v="September 10, 1999 (United States)"/>
    <x v="42"/>
    <n v="66000"/>
    <s v="Rupert Wainwright"/>
    <s v="Tom Lazarus"/>
    <s v="Patricia Arquette"/>
    <s v="United States"/>
    <x v="105"/>
    <n v="89446268"/>
    <s v="Metro-Goldwyn-Mayer (MGM)"/>
    <n v="103"/>
    <n v="166.6"/>
    <n v="200104830.09985316"/>
    <x v="0"/>
  </r>
  <r>
    <s v="Stormy Monday"/>
    <x v="2"/>
    <x v="6"/>
    <n v="1988"/>
    <s v="May 1988 (United States)"/>
    <x v="42"/>
    <n v="3800"/>
    <s v="Mike Figgis"/>
    <s v="Mike Figgis"/>
    <s v="Melanie Griffith"/>
    <s v="United Kingdom"/>
    <x v="81"/>
    <n v="1791328"/>
    <s v="Atlantic Entertainment Group"/>
    <n v="93"/>
    <n v="118.3"/>
    <n v="2109032.6182380216"/>
    <x v="0"/>
  </r>
  <r>
    <s v="Stuber"/>
    <x v="2"/>
    <x v="1"/>
    <n v="2019"/>
    <s v="July 12, 2019 (United States)"/>
    <x v="42"/>
    <n v="43000"/>
    <s v="Michael Dowse"/>
    <s v="Tripper Clancy"/>
    <s v="Dave Bautista"/>
    <s v="United States"/>
    <x v="15"/>
    <n v="32390945"/>
    <s v="GoldDay"/>
    <n v="93"/>
    <n v="255.7"/>
    <n v="62903256.478648819"/>
    <x v="0"/>
  </r>
  <r>
    <s v="Surviving the Game"/>
    <x v="2"/>
    <x v="1"/>
    <n v="1994"/>
    <s v="April 15, 1994 (United States)"/>
    <x v="42"/>
    <n v="11000"/>
    <s v="Ernest R. Dickerson"/>
    <s v="Eric Bernt"/>
    <s v="Rutger Hauer"/>
    <s v="United States"/>
    <x v="70"/>
    <n v="7727256"/>
    <s v="New Line Cinema"/>
    <n v="96"/>
    <n v="148.19999999999999"/>
    <n v="9947169.0038022809"/>
    <x v="0"/>
  </r>
  <r>
    <s v="Sweet Home Alabama"/>
    <x v="0"/>
    <x v="0"/>
    <n v="2002"/>
    <s v="September 27, 2002 (United States)"/>
    <x v="42"/>
    <n v="105000"/>
    <s v="Andy Tennant"/>
    <s v="Douglas J. Eboch"/>
    <s v="Reese Witherspoon"/>
    <s v="United States"/>
    <x v="8"/>
    <n v="180622424"/>
    <s v="Touchstone Pictures"/>
    <n v="108"/>
    <n v="179.9"/>
    <n v="252341369.06373224"/>
    <x v="0"/>
  </r>
  <r>
    <s v="Sweet Virginia"/>
    <x v="2"/>
    <x v="1"/>
    <n v="2017"/>
    <s v="November 30, 2017 (Australia)"/>
    <x v="42"/>
    <n v="9200"/>
    <s v="Jamie M. Dagg"/>
    <s v="Paul China"/>
    <s v="Jon Bernthal"/>
    <s v="Canada"/>
    <x v="1"/>
    <n v="14725"/>
    <s v="Automatik Entertainment"/>
    <n v="93"/>
    <n v="245.1"/>
    <n v="22255.493551587304"/>
    <x v="1"/>
  </r>
  <r>
    <s v="Sydney White"/>
    <x v="0"/>
    <x v="0"/>
    <n v="2007"/>
    <s v="September 21, 2007 (United States)"/>
    <x v="42"/>
    <n v="47000"/>
    <s v="Joe Nussbaum"/>
    <s v="Chad Gomez Creasey"/>
    <s v="Amanda Bynes"/>
    <s v="United States"/>
    <x v="243"/>
    <n v="13620075"/>
    <s v="Morgan Creek Entertainment"/>
    <n v="108"/>
    <n v="207.3"/>
    <n v="18452809.481991995"/>
    <x v="0"/>
  </r>
  <r>
    <s v="Takers"/>
    <x v="0"/>
    <x v="1"/>
    <n v="2010"/>
    <s v="August 27, 2010 (United States)"/>
    <x v="42"/>
    <n v="60000"/>
    <s v="John Luessenhop"/>
    <s v="Peter Allen"/>
    <s v="Chris Brown"/>
    <s v="United States"/>
    <x v="77"/>
    <n v="80205382"/>
    <s v="Screen Gems"/>
    <n v="107"/>
    <n v="218.1"/>
    <n v="227124348.47026023"/>
    <x v="0"/>
  </r>
  <r>
    <s v="Taking Lives"/>
    <x v="2"/>
    <x v="6"/>
    <n v="2004"/>
    <s v="March 19, 2004 (United States)"/>
    <x v="42"/>
    <n v="84000"/>
    <s v="D.J. Caruso"/>
    <s v="Michael Pye"/>
    <s v="Angelina Jolie"/>
    <s v="United States"/>
    <x v="37"/>
    <n v="65470529"/>
    <s v="Warner Bros."/>
    <n v="103"/>
    <n v="188.9"/>
    <n v="81390739.234190121"/>
    <x v="0"/>
  </r>
  <r>
    <s v="Tamara Drewe"/>
    <x v="2"/>
    <x v="0"/>
    <n v="2010"/>
    <s v="September 10, 2010 (United Kingdom)"/>
    <x v="42"/>
    <n v="21000"/>
    <s v="Stephen Frears"/>
    <s v="Posy Simmonds"/>
    <s v="Gemma Arterton"/>
    <s v="United Kingdom"/>
    <x v="1"/>
    <n v="12037973"/>
    <s v="Ruby Films"/>
    <n v="107"/>
    <n v="218.1"/>
    <n v="17036555.379006039"/>
    <x v="1"/>
  </r>
  <r>
    <s v="Terminator: Dark Fate"/>
    <x v="2"/>
    <x v="1"/>
    <n v="2019"/>
    <s v="November 1, 2019 (United States)"/>
    <x v="42"/>
    <n v="159000"/>
    <s v="Tim Miller"/>
    <s v="David S. Goyer"/>
    <s v="Linda Hamilton"/>
    <s v="United States"/>
    <x v="229"/>
    <n v="261119292"/>
    <s v="Paramount Pictures"/>
    <n v="128"/>
    <n v="255.7"/>
    <n v="462038607.85365856"/>
    <x v="0"/>
  </r>
  <r>
    <s v="Terror Firmer"/>
    <x v="2"/>
    <x v="0"/>
    <n v="1999"/>
    <s v="June 20, 1999 (United States)"/>
    <x v="42"/>
    <n v="4900"/>
    <s v="Lloyd Kaufman"/>
    <s v="Patrick Cassidy"/>
    <s v="Will Keenan"/>
    <s v="United States"/>
    <x v="121"/>
    <m/>
    <s v="Santa Monica Holdings"/>
    <n v="124"/>
    <n v="166.6"/>
    <s v="Missing"/>
    <x v="1"/>
  </r>
  <r>
    <s v="That Was Then... This Is Now"/>
    <x v="2"/>
    <x v="6"/>
    <n v="1985"/>
    <s v="November 8, 1985 (United States)"/>
    <x v="42"/>
    <n v="2200"/>
    <s v="Christopher Cain"/>
    <s v="S.E. Hinton"/>
    <s v="Emilio Estevez"/>
    <s v="United States"/>
    <x v="1"/>
    <n v="8630068"/>
    <s v="Media Ventures"/>
    <n v="102"/>
    <n v="107.6"/>
    <n v="13920496.133403916"/>
    <x v="1"/>
  </r>
  <r>
    <s v="The Adventures of Huck Finn"/>
    <x v="1"/>
    <x v="3"/>
    <n v="1993"/>
    <s v="April 2, 1993 (United States)"/>
    <x v="42"/>
    <n v="8000"/>
    <s v="Stephen Sommers"/>
    <s v="Mark Twain"/>
    <s v="Elijah Wood"/>
    <s v="United States"/>
    <x v="30"/>
    <n v="24103594"/>
    <s v="Steve White Productions"/>
    <n v="108"/>
    <n v="144.5"/>
    <n v="62082545.154691458"/>
    <x v="0"/>
  </r>
  <r>
    <s v="The Arrival"/>
    <x v="0"/>
    <x v="12"/>
    <n v="1996"/>
    <s v="May 31, 1996 (United States)"/>
    <x v="42"/>
    <n v="34000"/>
    <s v="David Twohy"/>
    <s v="David Twohy"/>
    <s v="Charlie Sheen"/>
    <s v="United States"/>
    <x v="13"/>
    <n v="14063331"/>
    <s v="Live Entertainment"/>
    <n v="115"/>
    <n v="156.9"/>
    <n v="21941100.643625192"/>
    <x v="0"/>
  </r>
  <r>
    <s v="The Beastmaster"/>
    <x v="1"/>
    <x v="1"/>
    <n v="1982"/>
    <s v="August 20, 1982 (United States)"/>
    <x v="42"/>
    <n v="22000"/>
    <s v="Don Coscarelli"/>
    <s v="Don Coscarelli"/>
    <s v="Marc Singer"/>
    <s v="United States"/>
    <x v="42"/>
    <n v="14056528"/>
    <s v="Leisure Investment Company"/>
    <n v="118"/>
    <n v="96.5"/>
    <n v="34540516.787096769"/>
    <x v="0"/>
  </r>
  <r>
    <s v="The Big Picture"/>
    <x v="0"/>
    <x v="0"/>
    <n v="1989"/>
    <s v="December 15, 1989 (Brazil)"/>
    <x v="42"/>
    <n v="4800"/>
    <s v="Christopher Guest"/>
    <s v="Michael Varhol"/>
    <s v="Kevin Bacon"/>
    <s v="United States"/>
    <x v="17"/>
    <n v="117463"/>
    <s v="Aspen Film Society"/>
    <n v="100"/>
    <n v="124"/>
    <n v="302544.17666948435"/>
    <x v="0"/>
  </r>
  <r>
    <s v="The Big Year"/>
    <x v="1"/>
    <x v="0"/>
    <n v="2011"/>
    <s v="October 14, 2011 (United States)"/>
    <x v="42"/>
    <n v="43000"/>
    <s v="David Frankel"/>
    <s v="Howard Franklin"/>
    <s v="Owen Wilson"/>
    <s v="United States"/>
    <x v="146"/>
    <n v="8179416"/>
    <s v="Fox 2000 Pictures"/>
    <n v="100"/>
    <n v="224.9"/>
    <n v="11618965.292307692"/>
    <x v="0"/>
  </r>
  <r>
    <s v="The Brothers Grimsby"/>
    <x v="2"/>
    <x v="1"/>
    <n v="2016"/>
    <s v="March 11, 2016 (United States)"/>
    <x v="42"/>
    <n v="96000"/>
    <s v="Louis Leterrier"/>
    <s v="Sacha Baron Cohen"/>
    <s v="Sacha Baron Cohen"/>
    <s v="United Kingdom"/>
    <x v="46"/>
    <n v="27979040"/>
    <s v="Blue Sky Films"/>
    <n v="83"/>
    <n v="240"/>
    <n v="68751721.67741935"/>
    <x v="0"/>
  </r>
  <r>
    <s v="The Cannonball Run"/>
    <x v="1"/>
    <x v="1"/>
    <n v="1981"/>
    <s v="June 19, 1981 (United States)"/>
    <x v="42"/>
    <n v="34000"/>
    <s v="Hal Needham"/>
    <s v="Brock Yates"/>
    <s v="Burt Reynolds"/>
    <s v="United States"/>
    <x v="40"/>
    <n v="72179579"/>
    <s v="Golden Harvest Company"/>
    <n v="95"/>
    <n v="90.9"/>
    <n v="106093187.27110466"/>
    <x v="0"/>
  </r>
  <r>
    <s v="The Captain"/>
    <x v="4"/>
    <x v="1"/>
    <n v="2019"/>
    <s v="September 30, 2019 (China)"/>
    <x v="42"/>
    <n v="1700"/>
    <s v="Andrew Lau"/>
    <s v="Yonggan Yu"/>
    <s v="Hanyu Zhang"/>
    <s v="China"/>
    <x v="1"/>
    <n v="417282021"/>
    <s v="Bona Film Group"/>
    <n v="111"/>
    <n v="255.7"/>
    <n v="553771044.41942501"/>
    <x v="1"/>
  </r>
  <r>
    <s v="The Catcher Was a Spy"/>
    <x v="2"/>
    <x v="7"/>
    <n v="2018"/>
    <s v="June 22, 2018 (United States)"/>
    <x v="42"/>
    <n v="8500"/>
    <s v="Ben Lewin"/>
    <s v="Robert Rodat"/>
    <s v="Paul Rudd"/>
    <s v="United States"/>
    <x v="62"/>
    <n v="953953"/>
    <s v="PalmStar Media"/>
    <n v="94"/>
    <n v="251.1"/>
    <n v="1228007.9387410225"/>
    <x v="0"/>
  </r>
  <r>
    <s v="The Death &amp; Life of John F. Donovan"/>
    <x v="2"/>
    <x v="2"/>
    <n v="2018"/>
    <s v="December 13, 2019 (United States)"/>
    <x v="42"/>
    <n v="5900"/>
    <s v="Xavier Dolan"/>
    <s v="Xavier Dolan"/>
    <s v="Kit Harington"/>
    <s v="Canada"/>
    <x v="46"/>
    <n v="3326364"/>
    <s v="Lyla Films"/>
    <n v="123"/>
    <n v="251.1"/>
    <n v="7441579.3744493388"/>
    <x v="0"/>
  </r>
  <r>
    <s v="The Deep Blue Sea"/>
    <x v="2"/>
    <x v="2"/>
    <n v="2011"/>
    <s v="November 25, 2011 (United Kingdom)"/>
    <x v="42"/>
    <n v="15000"/>
    <s v="Terence Davies"/>
    <s v="Terence Rattigan"/>
    <s v="Rachel Weisz"/>
    <s v="United Kingdom"/>
    <x v="1"/>
    <n v="3143514"/>
    <s v="Camberwell / Fly Films"/>
    <n v="98"/>
    <n v="224.9"/>
    <n v="5070559.6389624132"/>
    <x v="1"/>
  </r>
  <r>
    <s v="The Devil's Own"/>
    <x v="2"/>
    <x v="1"/>
    <n v="1997"/>
    <s v="March 26, 1997 (United States)"/>
    <x v="42"/>
    <n v="62000"/>
    <s v="Alan J. Pakula"/>
    <s v="Kevin Jarre"/>
    <s v="Harrison Ford"/>
    <s v="United States"/>
    <x v="68"/>
    <n v="140807547"/>
    <s v="Columbia Pictures"/>
    <n v="111"/>
    <n v="160.5"/>
    <n v="242258947.32298136"/>
    <x v="0"/>
  </r>
  <r>
    <s v="The Divergent Series: Insurgent"/>
    <x v="0"/>
    <x v="1"/>
    <n v="2015"/>
    <s v="March 20, 2015 (United States)"/>
    <x v="42"/>
    <n v="223000"/>
    <s v="Robert Schwentke"/>
    <s v="Brian Duffield"/>
    <s v="Shailene Woodley"/>
    <s v="United States"/>
    <x v="109"/>
    <n v="297002527"/>
    <s v="Summit Entertainment"/>
    <n v="119"/>
    <n v="237"/>
    <n v="555194294.33680975"/>
    <x v="0"/>
  </r>
  <r>
    <s v="The Divine Fury"/>
    <x v="3"/>
    <x v="1"/>
    <n v="2019"/>
    <s v="July 31, 2019 (South Korea)"/>
    <x v="42"/>
    <n v="2500"/>
    <s v="Joo-hwan Kim"/>
    <s v="Joo-hwan Kim"/>
    <s v="Seo Jun Park"/>
    <s v="South Korea"/>
    <x v="1"/>
    <n v="11799556"/>
    <s v="KeyEast"/>
    <n v="129"/>
    <n v="255.7"/>
    <n v="16761420.574358972"/>
    <x v="1"/>
  </r>
  <r>
    <s v="The Eagle"/>
    <x v="0"/>
    <x v="1"/>
    <n v="2011"/>
    <s v="February 11, 2011 (United States)"/>
    <x v="42"/>
    <n v="67000"/>
    <s v="Kevin Macdonald"/>
    <s v="Jeremy Brock"/>
    <s v="Channing Tatum"/>
    <s v="United Kingdom"/>
    <x v="13"/>
    <n v="37989684"/>
    <s v="Focus Features"/>
    <n v="114"/>
    <n v="224.9"/>
    <n v="72121225.637383178"/>
    <x v="0"/>
  </r>
  <r>
    <s v="The Edge of Love"/>
    <x v="2"/>
    <x v="7"/>
    <n v="2008"/>
    <s v="June 20, 2008 (United Kingdom)"/>
    <x v="42"/>
    <n v="17000"/>
    <s v="John Maybury"/>
    <s v="Sharman Macdonald"/>
    <s v="Keira Knightley"/>
    <s v="United Kingdom"/>
    <x v="1"/>
    <n v="4297711"/>
    <s v="BBC Films"/>
    <n v="110"/>
    <n v="215.3"/>
    <n v="6004184.0518110953"/>
    <x v="1"/>
  </r>
  <r>
    <s v="The Efficiency Expert"/>
    <x v="1"/>
    <x v="0"/>
    <n v="1991"/>
    <s v="November 6, 1992 (United States)"/>
    <x v="42"/>
    <n v="1700"/>
    <s v="Mark Joffe"/>
    <s v="Max Dann"/>
    <s v="Anthony Hopkins"/>
    <s v="Australia"/>
    <x v="1"/>
    <n v="179469"/>
    <s v="Australian Film Finance Corporation (AFFC)"/>
    <n v="85"/>
    <n v="136.19999999999999"/>
    <n v="213860.79116151741"/>
    <x v="1"/>
  </r>
  <r>
    <s v="The Escape Artist"/>
    <x v="1"/>
    <x v="0"/>
    <n v="1982"/>
    <s v="May 28, 1982 (United States)"/>
    <x v="42"/>
    <n v="683"/>
    <s v="Caleb Deschanel"/>
    <s v="David Wagoner"/>
    <s v="Raul Julia"/>
    <s v="United States"/>
    <x v="1"/>
    <n v="143369"/>
    <s v="Zoetrope Studios"/>
    <n v="94"/>
    <n v="96.5"/>
    <n v="262212.09063625452"/>
    <x v="1"/>
  </r>
  <r>
    <s v="The Fifth Estate"/>
    <x v="2"/>
    <x v="7"/>
    <n v="2013"/>
    <s v="October 18, 2013 (United States)"/>
    <x v="42"/>
    <n v="40000"/>
    <s v="Bill Condon"/>
    <s v="Daniel Domscheit-Berg"/>
    <s v="Benedict Cumberbatch"/>
    <s v="United States"/>
    <x v="54"/>
    <n v="9058564"/>
    <s v="Dreamworks Pictures"/>
    <n v="128"/>
    <n v="233"/>
    <n v="11660939.800591467"/>
    <x v="0"/>
  </r>
  <r>
    <s v="The Final Cut"/>
    <x v="0"/>
    <x v="2"/>
    <n v="2004"/>
    <s v="October 15, 2004 (United States)"/>
    <x v="42"/>
    <n v="32000"/>
    <s v="Omar Naim"/>
    <s v="Omar Naim"/>
    <s v="Robin Williams"/>
    <s v="United States"/>
    <x v="1"/>
    <n v="3222439"/>
    <s v="Lions Gate Entertainment"/>
    <n v="95"/>
    <n v="188.9"/>
    <n v="4577515.9128205124"/>
    <x v="1"/>
  </r>
  <r>
    <s v="The Five-Year Engagement"/>
    <x v="2"/>
    <x v="0"/>
    <n v="2012"/>
    <s v="April 27, 2012 (United States)"/>
    <x v="42"/>
    <n v="96000"/>
    <s v="Nicholas Stoller"/>
    <s v="Jason Segel"/>
    <s v="Jason Segel"/>
    <s v="United States"/>
    <x v="8"/>
    <n v="54169363"/>
    <s v="Universal Pictures"/>
    <n v="124"/>
    <n v="229.6"/>
    <n v="87376415.596082568"/>
    <x v="0"/>
  </r>
  <r>
    <s v="The Flamingo Kid"/>
    <x v="0"/>
    <x v="0"/>
    <n v="1984"/>
    <s v="December 21, 1984 (United States)"/>
    <x v="42"/>
    <n v="5000"/>
    <s v="Garry Marshall"/>
    <s v="Neal Marshall"/>
    <s v="Matt Dillon"/>
    <s v="United States"/>
    <x v="1"/>
    <n v="23859382"/>
    <s v="ABC Motion Pictures"/>
    <n v="100"/>
    <n v="103.9"/>
    <n v="28431574.874462262"/>
    <x v="1"/>
  </r>
  <r>
    <s v="The Good Father"/>
    <x v="2"/>
    <x v="2"/>
    <n v="1985"/>
    <s v="February 11, 1987 (United States)"/>
    <x v="42"/>
    <n v="511"/>
    <s v="Mike Newell"/>
    <s v="Peter Prince"/>
    <s v="Anthony Hopkins"/>
    <s v="United Kingdom"/>
    <x v="1"/>
    <n v="421201"/>
    <s v="Channel Four Films"/>
    <n v="90"/>
    <n v="107.6"/>
    <n v="1288553.6616465864"/>
    <x v="1"/>
  </r>
  <r>
    <s v="The Hummingbird Project"/>
    <x v="2"/>
    <x v="2"/>
    <n v="2018"/>
    <s v="March 22, 2019 (Canada)"/>
    <x v="42"/>
    <n v="13000"/>
    <s v="Kim Nguyen"/>
    <s v="Kim Nguyen"/>
    <s v="Jesse Eisenberg"/>
    <s v="Canada"/>
    <x v="1"/>
    <n v="878199"/>
    <s v="Item 7"/>
    <n v="111"/>
    <n v="251.1"/>
    <n v="1667210.1887850468"/>
    <x v="1"/>
  </r>
  <r>
    <s v="The Invisible"/>
    <x v="0"/>
    <x v="6"/>
    <n v="2007"/>
    <s v="April 27, 2007 (United States)"/>
    <x v="42"/>
    <n v="35000"/>
    <s v="David S. Goyer"/>
    <s v="Mick Davis"/>
    <s v="Justin Chatwin"/>
    <s v="United States"/>
    <x v="8"/>
    <n v="26810113"/>
    <s v="Hollywood Pictures"/>
    <n v="102"/>
    <n v="207.3"/>
    <n v="50897454.399376944"/>
    <x v="0"/>
  </r>
  <r>
    <s v="The Karate Kid"/>
    <x v="1"/>
    <x v="1"/>
    <n v="2010"/>
    <s v="June 11, 2010 (United States)"/>
    <x v="42"/>
    <n v="168000"/>
    <s v="Harald Zwart"/>
    <s v="Christopher Murphey"/>
    <s v="Jackie Chan"/>
    <s v="United States"/>
    <x v="28"/>
    <n v="359126022"/>
    <s v="Columbia Pictures"/>
    <n v="140"/>
    <n v="218.1"/>
    <n v="757271272.68788934"/>
    <x v="0"/>
  </r>
  <r>
    <s v="The Ladykillers"/>
    <x v="2"/>
    <x v="0"/>
    <n v="2004"/>
    <s v="March 26, 2004 (United States)"/>
    <x v="42"/>
    <n v="101000"/>
    <s v="Ethan Coen"/>
    <s v="Joel Coen"/>
    <s v="Tom Hanks"/>
    <s v="United States"/>
    <x v="46"/>
    <n v="76665191"/>
    <s v="Touchstone Pictures"/>
    <n v="104"/>
    <n v="188.9"/>
    <n v="143312169.92453986"/>
    <x v="0"/>
  </r>
  <r>
    <s v="The Last Mimzy"/>
    <x v="1"/>
    <x v="1"/>
    <n v="2007"/>
    <s v="March 23, 2007 (United States)"/>
    <x v="42"/>
    <n v="21000"/>
    <s v="Robert Shaye"/>
    <s v="Bruce Joel Rubin"/>
    <s v="Joely Richardson"/>
    <s v="United States"/>
    <x v="1"/>
    <n v="27308918"/>
    <s v="New Line Cinema"/>
    <n v="90"/>
    <n v="207.3"/>
    <n v="35109819.892827004"/>
    <x v="1"/>
  </r>
  <r>
    <s v="The Legend of Tarzan"/>
    <x v="0"/>
    <x v="1"/>
    <n v="2016"/>
    <s v="July 1, 2016 (United States)"/>
    <x v="42"/>
    <n v="168000"/>
    <s v="David Yates"/>
    <s v="Adam Cozad"/>
    <s v="Alexander SkarsgÃ¥rd"/>
    <s v="United Kingdom"/>
    <x v="234"/>
    <n v="356700357"/>
    <s v="Village Roadshow Pictures"/>
    <n v="110"/>
    <n v="240"/>
    <n v="432841890.79211468"/>
    <x v="0"/>
  </r>
  <r>
    <s v="The Love Witch"/>
    <x v="7"/>
    <x v="0"/>
    <n v="2016"/>
    <s v="March 10, 2017 (United Kingdom)"/>
    <x v="42"/>
    <n v="14000"/>
    <s v="Anna Biller"/>
    <s v="Anna Biller"/>
    <s v="Samantha Robinson"/>
    <s v="United States"/>
    <x v="1"/>
    <n v="246218"/>
    <s v="Anna Biller Productions"/>
    <n v="120"/>
    <n v="240"/>
    <n v="316551.15864978905"/>
    <x v="1"/>
  </r>
  <r>
    <s v="The Man Who Cried"/>
    <x v="2"/>
    <x v="2"/>
    <n v="2000"/>
    <s v="December 8, 2000 (United Kingdom)"/>
    <x v="42"/>
    <n v="15000"/>
    <s v="Sally Potter"/>
    <s v="Sally Potter"/>
    <s v="Christina Ricci"/>
    <s v="United Kingdom"/>
    <x v="1"/>
    <n v="1322763"/>
    <s v="Canal+"/>
    <n v="100"/>
    <n v="172.2"/>
    <n v="2568807.4321223707"/>
    <x v="1"/>
  </r>
  <r>
    <s v="The Manhattan Project"/>
    <x v="0"/>
    <x v="14"/>
    <n v="1986"/>
    <s v="June 13, 1986 (United States)"/>
    <x v="42"/>
    <n v="5600"/>
    <s v="Marshall Brickman"/>
    <s v="Marshall Brickman"/>
    <s v="John Lithgow"/>
    <s v="United States"/>
    <x v="40"/>
    <n v="3900000"/>
    <s v="Gladden Entertainment"/>
    <n v="117"/>
    <n v="109.6"/>
    <n v="7132833.1332533015"/>
    <x v="0"/>
  </r>
  <r>
    <s v="The Men Who Stare at Goats"/>
    <x v="2"/>
    <x v="0"/>
    <n v="2009"/>
    <s v="November 6, 2009 (United States)"/>
    <x v="42"/>
    <n v="129000"/>
    <s v="Grant Heslov"/>
    <s v="Jon Ronson"/>
    <s v="Ewan McGregor"/>
    <s v="United States"/>
    <x v="13"/>
    <n v="69095771"/>
    <s v="BBC Films"/>
    <n v="94"/>
    <n v="214.5"/>
    <n v="91696347.664198592"/>
    <x v="0"/>
  </r>
  <r>
    <s v="The Missionary"/>
    <x v="2"/>
    <x v="0"/>
    <n v="1982"/>
    <s v="November 5, 1982 (United States)"/>
    <x v="42"/>
    <n v="2100"/>
    <s v="Richard Loncraine"/>
    <s v="Michael Palin"/>
    <s v="Michael Palin"/>
    <s v="United Kingdom"/>
    <x v="1"/>
    <n v="7241180"/>
    <s v="HandMade Films"/>
    <n v="90"/>
    <n v="96.5"/>
    <n v="14062380.7903123"/>
    <x v="1"/>
  </r>
  <r>
    <s v="The Nanny Diaries"/>
    <x v="0"/>
    <x v="0"/>
    <n v="2007"/>
    <s v="August 24, 2007 (United States)"/>
    <x v="42"/>
    <n v="57000"/>
    <s v="Shari Springer Berman"/>
    <s v="Emma McLaughlin"/>
    <s v="Scarlett Johansson"/>
    <s v="United States"/>
    <x v="0"/>
    <n v="47817020"/>
    <s v="The Weinstein Company"/>
    <n v="105"/>
    <n v="207.3"/>
    <n v="80988582.512506947"/>
    <x v="0"/>
  </r>
  <r>
    <s v="The Neon Demon"/>
    <x v="2"/>
    <x v="4"/>
    <n v="2016"/>
    <s v="June 24, 2016 (United States)"/>
    <x v="42"/>
    <n v="87000"/>
    <s v="Nicolas Winding Refn"/>
    <s v="Nicolas Winding Refn"/>
    <s v="Elle Fanning"/>
    <s v="United States"/>
    <x v="5"/>
    <n v="3377430"/>
    <s v="Space Rocket Nation"/>
    <n v="117"/>
    <n v="240"/>
    <n v="9904744.1867179964"/>
    <x v="0"/>
  </r>
  <r>
    <s v="The Portrait of a Lady"/>
    <x v="0"/>
    <x v="2"/>
    <n v="1996"/>
    <s v="January 17, 1997 (United States)"/>
    <x v="42"/>
    <n v="11000"/>
    <s v="Jane Campion"/>
    <s v="Henry James"/>
    <s v="Nicole Kidman"/>
    <s v="United Kingdom"/>
    <x v="1"/>
    <n v="3692836"/>
    <s v="Polygram Filmed Entertainment"/>
    <n v="144"/>
    <n v="156.9"/>
    <n v="4753726.7815800589"/>
    <x v="1"/>
  </r>
  <r>
    <s v="The Quake"/>
    <x v="0"/>
    <x v="1"/>
    <n v="2018"/>
    <s v="December 14, 2018 (United States)"/>
    <x v="42"/>
    <n v="11000"/>
    <s v="John Andreas Andersen"/>
    <s v="John KÃ¥re Raake"/>
    <s v="Kristoffer Joner"/>
    <s v="Norway"/>
    <x v="1"/>
    <n v="13837294"/>
    <s v="Fantefilm"/>
    <n v="106"/>
    <n v="251.1"/>
    <n v="35640097.05663567"/>
    <x v="1"/>
  </r>
  <r>
    <s v="The Quiet"/>
    <x v="2"/>
    <x v="6"/>
    <n v="2005"/>
    <s v="August 25, 2006 (United States)"/>
    <x v="42"/>
    <n v="16000"/>
    <s v="Jamie Babbit"/>
    <s v="Abdi Nazemian"/>
    <s v="Camilla Belle"/>
    <s v="United States"/>
    <x v="72"/>
    <n v="381420"/>
    <s v="Andrea Sperling Productions"/>
    <n v="96"/>
    <n v="195.3"/>
    <n v="631623.22826086963"/>
    <x v="0"/>
  </r>
  <r>
    <s v="The Rainbow"/>
    <x v="2"/>
    <x v="1"/>
    <n v="1989"/>
    <s v="May 26, 1989 (United States)"/>
    <x v="42"/>
    <n v="1400"/>
    <s v="Ken Russell"/>
    <s v="Ken Russell"/>
    <s v="Sammi Davis"/>
    <s v="United Kingdom"/>
    <x v="244"/>
    <n v="444055"/>
    <s v="Vestron Pictures"/>
    <n v="113"/>
    <n v="124"/>
    <n v="692798.55862775212"/>
    <x v="0"/>
  </r>
  <r>
    <s v="The Replacement Killers"/>
    <x v="2"/>
    <x v="1"/>
    <n v="1998"/>
    <s v="February 6, 1998 (United States)"/>
    <x v="42"/>
    <n v="28000"/>
    <s v="Antoine Fuqua"/>
    <s v="Ken Sanzel"/>
    <s v="Chow Yun-Fat"/>
    <s v="United States"/>
    <x v="8"/>
    <n v="19204929"/>
    <s v="Columbia Pictures"/>
    <n v="87"/>
    <n v="163"/>
    <n v="33042020.701863356"/>
    <x v="0"/>
  </r>
  <r>
    <s v="The Rocker"/>
    <x v="0"/>
    <x v="0"/>
    <n v="2008"/>
    <s v="August 20, 2008 (United States)"/>
    <x v="42"/>
    <n v="37000"/>
    <s v="Peter Cattaneo"/>
    <s v="Maya Forbes"/>
    <s v="Rainn Wilson"/>
    <s v="United States"/>
    <x v="10"/>
    <n v="8808935"/>
    <s v="Fox Atomic"/>
    <n v="102"/>
    <n v="215.3"/>
    <n v="11690254.766986061"/>
    <x v="0"/>
  </r>
  <r>
    <s v="The Rum Diary"/>
    <x v="2"/>
    <x v="0"/>
    <n v="2011"/>
    <s v="October 28, 2011 (United States)"/>
    <x v="42"/>
    <n v="100000"/>
    <s v="Bruce Robinson"/>
    <s v="Bruce Robinson"/>
    <s v="Johnny Depp"/>
    <s v="United States"/>
    <x v="37"/>
    <n v="30134958"/>
    <s v="GK Films"/>
    <n v="119"/>
    <n v="224.9"/>
    <n v="42648033.918253601"/>
    <x v="0"/>
  </r>
  <r>
    <s v="The Saint"/>
    <x v="0"/>
    <x v="1"/>
    <n v="1997"/>
    <s v="April 4, 1997 (United States)"/>
    <x v="42"/>
    <n v="64000"/>
    <s v="Phillip Noyce"/>
    <s v="Leslie Charteris"/>
    <s v="Val Kilmer"/>
    <s v="United States"/>
    <x v="118"/>
    <n v="118063304"/>
    <s v="Paramount Pictures"/>
    <n v="116"/>
    <n v="160.5"/>
    <n v="149891203.03666666"/>
    <x v="0"/>
  </r>
  <r>
    <s v="The Sisterhood of the Traveling Pants 2"/>
    <x v="0"/>
    <x v="0"/>
    <n v="2008"/>
    <s v="August 6, 2008 (United States)"/>
    <x v="42"/>
    <n v="28000"/>
    <s v="Sanaa Hamri"/>
    <s v="Elizabeth Chandler"/>
    <s v="America Ferrera"/>
    <s v="United States"/>
    <x v="34"/>
    <n v="44352417"/>
    <s v="Alcon Entertainment"/>
    <n v="119"/>
    <n v="215.3"/>
    <n v="56309089.416249998"/>
    <x v="0"/>
  </r>
  <r>
    <s v="The Strangers"/>
    <x v="2"/>
    <x v="4"/>
    <n v="2008"/>
    <s v="May 30, 2008 (United States)"/>
    <x v="42"/>
    <n v="121000"/>
    <s v="Bryan Bertino"/>
    <s v="Bryan Bertino"/>
    <s v="Scott Speedman"/>
    <s v="United States"/>
    <x v="25"/>
    <n v="82410456"/>
    <s v="Rogue Pictures"/>
    <n v="86"/>
    <n v="215.3"/>
    <n v="141786933.61490685"/>
    <x v="0"/>
  </r>
  <r>
    <s v="The Sunchaser"/>
    <x v="2"/>
    <x v="6"/>
    <n v="1996"/>
    <s v="October 25, 1996 (United States)"/>
    <x v="42"/>
    <n v="4200"/>
    <s v="Michael Cimino"/>
    <s v="Charles Leavitt"/>
    <s v="Woody Harrelson"/>
    <s v="United States"/>
    <x v="1"/>
    <n v="21508"/>
    <s v="Appledown Films Inc."/>
    <n v="122"/>
    <n v="156.9"/>
    <n v="28126.556223175965"/>
    <x v="1"/>
  </r>
  <r>
    <s v="The Tailor of Panama"/>
    <x v="2"/>
    <x v="0"/>
    <n v="2001"/>
    <s v="March 30, 2001 (United States)"/>
    <x v="42"/>
    <n v="28000"/>
    <s v="John Boorman"/>
    <s v="John le CarrÃ©"/>
    <s v="Pierce Brosnan"/>
    <s v="United States"/>
    <x v="98"/>
    <n v="28008462"/>
    <s v="Columbia Pictures"/>
    <n v="109"/>
    <n v="177.1"/>
    <n v="75124809.607394367"/>
    <x v="0"/>
  </r>
  <r>
    <s v="The Tall Guy"/>
    <x v="2"/>
    <x v="0"/>
    <n v="1989"/>
    <s v="September 21, 1990 (United States)"/>
    <x v="42"/>
    <n v="4500"/>
    <s v="Mel Smith"/>
    <s v="Richard Curtis"/>
    <s v="Jeff Goldblum"/>
    <s v="United Kingdom"/>
    <x v="1"/>
    <n v="510712"/>
    <s v="London Weekend Television (LWT)"/>
    <n v="92"/>
    <n v="124"/>
    <n v="1190619.3297628157"/>
    <x v="1"/>
  </r>
  <r>
    <s v="The Texas Chainsaw Massacre"/>
    <x v="2"/>
    <x v="6"/>
    <n v="2003"/>
    <s v="October 17, 2003 (United States)"/>
    <x v="42"/>
    <n v="133000"/>
    <s v="Marcus Nispel"/>
    <s v="Kim Henkel"/>
    <s v="Jessica Biel"/>
    <s v="United States"/>
    <x v="245"/>
    <n v="107363905"/>
    <s v="New Line Cinema"/>
    <n v="98"/>
    <n v="184"/>
    <n v="304031429.86524165"/>
    <x v="0"/>
  </r>
  <r>
    <s v="The Thing"/>
    <x v="2"/>
    <x v="4"/>
    <n v="2011"/>
    <s v="October 14, 2011 (United States)"/>
    <x v="42"/>
    <n v="124000"/>
    <s v="Matthijs van Heijningen Jr."/>
    <s v="Eric Heisserer"/>
    <s v="Mary Elizabeth Winstead"/>
    <s v="Canada"/>
    <x v="76"/>
    <n v="31505287"/>
    <s v="Morgan Creek Entertainment"/>
    <n v="103"/>
    <n v="224.9"/>
    <n v="55747159.981997676"/>
    <x v="0"/>
  </r>
  <r>
    <s v="The Two Jakes"/>
    <x v="2"/>
    <x v="6"/>
    <n v="1990"/>
    <s v="August 10, 1990 (United States)"/>
    <x v="42"/>
    <n v="12000"/>
    <s v="Jack Nicholson"/>
    <s v="Robert Towne"/>
    <s v="Jack Nicholson"/>
    <s v="United States"/>
    <x v="27"/>
    <n v="10005969"/>
    <s v="88 Productions"/>
    <n v="137"/>
    <n v="130.69999999999999"/>
    <n v="17215238.590062112"/>
    <x v="0"/>
  </r>
  <r>
    <s v="The Visit"/>
    <x v="0"/>
    <x v="4"/>
    <n v="2015"/>
    <s v="September 11, 2015 (United States)"/>
    <x v="42"/>
    <n v="119000"/>
    <s v="M. Night Shyamalan"/>
    <s v="M. Night Shyamalan"/>
    <s v="Olivia DeJonge"/>
    <s v="United States"/>
    <x v="17"/>
    <n v="98450062"/>
    <s v="Blinding Edge Pictures"/>
    <n v="94"/>
    <n v="237"/>
    <n v="130652151.09494773"/>
    <x v="0"/>
  </r>
  <r>
    <s v="The Wall"/>
    <x v="2"/>
    <x v="1"/>
    <n v="2017"/>
    <s v="May 18, 2017 (Greece)"/>
    <x v="42"/>
    <n v="25000"/>
    <s v="Doug Liman"/>
    <s v="Dwain Worrell"/>
    <s v="Aaron Taylor-Johnson"/>
    <s v="United States"/>
    <x v="1"/>
    <n v="4477141"/>
    <s v="Amazon Studios"/>
    <n v="88"/>
    <n v="245.1"/>
    <n v="6580727.7506029904"/>
    <x v="1"/>
  </r>
  <r>
    <s v="The Wedding Date"/>
    <x v="0"/>
    <x v="0"/>
    <n v="2005"/>
    <s v="February 4, 2005 (United States)"/>
    <x v="42"/>
    <n v="50000"/>
    <s v="Clare Kilner"/>
    <s v="Elizabeth Young"/>
    <s v="Dermot Mulroney"/>
    <s v="United States"/>
    <x v="10"/>
    <n v="47096206"/>
    <s v="Gold Circle Films"/>
    <n v="90"/>
    <n v="195.3"/>
    <n v="71181616.90575397"/>
    <x v="0"/>
  </r>
  <r>
    <s v="The Whistle Blower"/>
    <x v="1"/>
    <x v="10"/>
    <n v="1986"/>
    <s v="July 10, 1987 (United States)"/>
    <x v="42"/>
    <n v="2000"/>
    <s v="Simon Langton"/>
    <s v="Julian Bond"/>
    <s v="Michael Caine"/>
    <s v="United Kingdom"/>
    <x v="1"/>
    <n v="1500000"/>
    <s v="Portreeve"/>
    <n v="100"/>
    <n v="109.6"/>
    <n v="2419534.145050291"/>
    <x v="1"/>
  </r>
  <r>
    <s v="This Is 40"/>
    <x v="2"/>
    <x v="0"/>
    <n v="2012"/>
    <s v="December 21, 2012 (United States)"/>
    <x v="42"/>
    <n v="132000"/>
    <s v="Judd Apatow"/>
    <s v="Judd Apatow"/>
    <s v="Paul Rudd"/>
    <s v="United States"/>
    <x v="46"/>
    <n v="88215156"/>
    <s v="Apatow Productions"/>
    <n v="134"/>
    <n v="229.6"/>
    <n v="109666087.44675642"/>
    <x v="0"/>
  </r>
  <r>
    <s v="Three Fugitives"/>
    <x v="0"/>
    <x v="1"/>
    <n v="1989"/>
    <s v="January 27, 1989 (United States)"/>
    <x v="42"/>
    <n v="11000"/>
    <s v="Francis Veber"/>
    <s v="Francis Veber"/>
    <s v="Nick Nolte"/>
    <s v="United States"/>
    <x v="10"/>
    <n v="40586886"/>
    <s v="Touchstone Pictures"/>
    <n v="96"/>
    <n v="124"/>
    <n v="112835986.89963505"/>
    <x v="0"/>
  </r>
  <r>
    <s v="TMNT"/>
    <x v="1"/>
    <x v="5"/>
    <n v="2007"/>
    <s v="March 23, 2007 (United States)"/>
    <x v="42"/>
    <n v="62000"/>
    <s v="Kevin Munroe"/>
    <s v="Kevin Munroe"/>
    <s v="Patrick Stewart"/>
    <s v="Hong Kong"/>
    <x v="126"/>
    <n v="95802916"/>
    <s v="4Kids Entertainment"/>
    <n v="103"/>
    <n v="207.3"/>
    <n v="181876314.67414328"/>
    <x v="0"/>
  </r>
  <r>
    <s v="Total Recall"/>
    <x v="0"/>
    <x v="1"/>
    <n v="2012"/>
    <s v="August 3, 2012 (United States)"/>
    <x v="42"/>
    <n v="244000"/>
    <s v="Len Wiseman"/>
    <s v="Kurt Wimmer"/>
    <s v="Colin Farrell"/>
    <s v="United States"/>
    <x v="43"/>
    <n v="198467168"/>
    <s v="Total Recall"/>
    <n v="118"/>
    <n v="229.6"/>
    <n v="376778480.30903429"/>
    <x v="0"/>
  </r>
  <r>
    <s v="Tough Guys"/>
    <x v="1"/>
    <x v="0"/>
    <n v="1986"/>
    <s v="October 3, 1986 (United States)"/>
    <x v="42"/>
    <n v="6800"/>
    <s v="Jeff Kanew"/>
    <s v="James Orr"/>
    <s v="Burt Lancaster"/>
    <s v="United States"/>
    <x v="20"/>
    <n v="21458229"/>
    <s v="Touchstone Pictures"/>
    <n v="104"/>
    <n v="109.6"/>
    <n v="60765077.846654274"/>
    <x v="0"/>
  </r>
  <r>
    <s v="Tower Heist"/>
    <x v="0"/>
    <x v="1"/>
    <n v="2011"/>
    <s v="November 4, 2011 (United States)"/>
    <x v="42"/>
    <n v="137000"/>
    <s v="Brett Ratner"/>
    <s v="Adam Cooper"/>
    <s v="Eddie Murphy"/>
    <s v="United States"/>
    <x v="71"/>
    <n v="152930623"/>
    <s v="Universal Pictures"/>
    <n v="104"/>
    <n v="224.9"/>
    <n v="224785146.30053061"/>
    <x v="0"/>
  </r>
  <r>
    <s v="Trainwreck"/>
    <x v="2"/>
    <x v="0"/>
    <n v="2015"/>
    <s v="July 17, 2015 (United States)"/>
    <x v="42"/>
    <n v="132000"/>
    <s v="Judd Apatow"/>
    <s v="Amy Schumer"/>
    <s v="Amy Schumer"/>
    <s v="United States"/>
    <x v="46"/>
    <n v="140795793"/>
    <s v="Universal Pictures"/>
    <n v="125"/>
    <n v="237"/>
    <n v="412901618.16265637"/>
    <x v="0"/>
  </r>
  <r>
    <s v="Transcendence"/>
    <x v="0"/>
    <x v="1"/>
    <n v="2014"/>
    <s v="April 18, 2014 (United States)"/>
    <x v="42"/>
    <n v="220000"/>
    <s v="Wally Pfister"/>
    <s v="Jack Paglen"/>
    <s v="Johnny Depp"/>
    <s v="United Kingdom"/>
    <x v="26"/>
    <n v="103039258"/>
    <s v="Alcon Entertainment"/>
    <n v="119"/>
    <n v="236.7"/>
    <n v="160758125.51254478"/>
    <x v="0"/>
  </r>
  <r>
    <s v="Transformers: Dark of the Moon"/>
    <x v="0"/>
    <x v="1"/>
    <n v="2011"/>
    <s v="June 29, 2011 (United States)"/>
    <x v="42"/>
    <n v="390000"/>
    <s v="Michael Bay"/>
    <s v="Ehren Kruger"/>
    <s v="Shia LaBeouf"/>
    <s v="United States"/>
    <x v="239"/>
    <n v="1123794079"/>
    <s v="Paramount Pictures"/>
    <n v="154"/>
    <n v="224.9"/>
    <n v="2055342472.2166867"/>
    <x v="0"/>
  </r>
  <r>
    <s v="Trapped"/>
    <x v="2"/>
    <x v="1"/>
    <n v="2002"/>
    <s v="September 20, 2002 (United States)"/>
    <x v="42"/>
    <n v="23000"/>
    <s v="Luis Mandoki"/>
    <s v="Greg Iles"/>
    <s v="Kevin Bacon"/>
    <s v="United States"/>
    <x v="8"/>
    <n v="13414416"/>
    <s v="Columbia Pictures"/>
    <n v="106"/>
    <n v="179.9"/>
    <n v="37293545.211678833"/>
    <x v="0"/>
  </r>
  <r>
    <s v="Tulip Fever"/>
    <x v="2"/>
    <x v="2"/>
    <n v="2017"/>
    <s v="September 1, 2017 (United States)"/>
    <x v="42"/>
    <n v="19000"/>
    <s v="Justin Chadwick"/>
    <s v="Deborah Moggach"/>
    <s v="Alicia Vikander"/>
    <s v="United Kingdom"/>
    <x v="13"/>
    <n v="9204549"/>
    <s v="Worldview Entertainment"/>
    <n v="105"/>
    <n v="245.1"/>
    <n v="10968424.248337897"/>
    <x v="0"/>
  </r>
  <r>
    <s v="Tumbledown"/>
    <x v="2"/>
    <x v="0"/>
    <n v="2015"/>
    <s v="February 5, 2016 (United States)"/>
    <x v="42"/>
    <n v="6800"/>
    <s v="Sean Mewshaw"/>
    <s v="Sean Mewshaw"/>
    <s v="Rebecca Hall"/>
    <s v="United States"/>
    <x v="1"/>
    <n v="282083"/>
    <s v="BRON Studios"/>
    <n v="105"/>
    <n v="237"/>
    <n v="631062.33553597645"/>
    <x v="1"/>
  </r>
  <r>
    <s v="Tune in Tomorrow..."/>
    <x v="0"/>
    <x v="0"/>
    <n v="1990"/>
    <s v="November 2, 1990 (United States)"/>
    <x v="42"/>
    <n v="1700"/>
    <s v="Jon Amiel"/>
    <s v="Mario Vargas Llosa"/>
    <s v="Barbara Hershey"/>
    <s v="United States"/>
    <x v="73"/>
    <n v="1794001"/>
    <s v="Odyssey"/>
    <n v="107"/>
    <n v="130.69999999999999"/>
    <n v="4013451.5763582964"/>
    <x v="0"/>
  </r>
  <r>
    <s v="Turner &amp; Hooch"/>
    <x v="1"/>
    <x v="0"/>
    <n v="1989"/>
    <s v="July 28, 1989 (United States)"/>
    <x v="42"/>
    <n v="66000"/>
    <s v="Roger Spottiswoode"/>
    <s v="Dennis Shryack"/>
    <s v="Tom Hanks"/>
    <s v="United States"/>
    <x v="29"/>
    <n v="71079915"/>
    <s v="Touchstone Pictures"/>
    <n v="97"/>
    <n v="124"/>
    <n v="91384177.639240503"/>
    <x v="0"/>
  </r>
  <r>
    <s v="Twilight"/>
    <x v="2"/>
    <x v="6"/>
    <n v="1998"/>
    <s v="March 6, 1998 (United States)"/>
    <x v="42"/>
    <n v="11000"/>
    <s v="Robert Benton"/>
    <s v="Robert Benton"/>
    <s v="Paul Newman"/>
    <s v="United States"/>
    <x v="92"/>
    <n v="15055091"/>
    <s v="Cinehaus"/>
    <n v="94"/>
    <n v="163"/>
    <n v="21385949.779487178"/>
    <x v="0"/>
  </r>
  <r>
    <s v="Two Can Play That Game"/>
    <x v="2"/>
    <x v="0"/>
    <n v="2001"/>
    <s v="September 7, 2001 (United States)"/>
    <x v="42"/>
    <n v="6500"/>
    <s v="Mark Brown"/>
    <s v="Mark Brown"/>
    <s v="Vivica A. Fox"/>
    <s v="United States"/>
    <x v="29"/>
    <n v="22391450"/>
    <s v="Screen Gems"/>
    <n v="90"/>
    <n v="177.1"/>
    <n v="33842633.010912701"/>
    <x v="0"/>
  </r>
  <r>
    <s v="Undisputed"/>
    <x v="2"/>
    <x v="1"/>
    <n v="2002"/>
    <s v="August 23, 2002 (United States)"/>
    <x v="42"/>
    <n v="30000"/>
    <s v="Walter Hill"/>
    <s v="David Giler"/>
    <s v="Wesley Snipes"/>
    <s v="United States"/>
    <x v="0"/>
    <n v="14946150"/>
    <s v="A Band Apart"/>
    <n v="94"/>
    <n v="179.9"/>
    <n v="21152307.965629354"/>
    <x v="0"/>
  </r>
  <r>
    <s v="Untraceable"/>
    <x v="2"/>
    <x v="6"/>
    <n v="2008"/>
    <s v="January 25, 2008 (United States)"/>
    <x v="42"/>
    <n v="48000"/>
    <s v="Gregory Hoblit"/>
    <s v="Robert Fyvolent"/>
    <s v="Diane Lane"/>
    <s v="United States"/>
    <x v="46"/>
    <n v="52933513"/>
    <s v="Screen Gems"/>
    <n v="101"/>
    <n v="215.3"/>
    <n v="111618279.66159171"/>
    <x v="0"/>
  </r>
  <r>
    <s v="Up Close &amp; Personal"/>
    <x v="0"/>
    <x v="2"/>
    <n v="1996"/>
    <s v="March 1, 1996 (United States)"/>
    <x v="42"/>
    <n v="14000"/>
    <s v="Jon Avnet"/>
    <s v="Joan Didion"/>
    <s v="Robert Redford"/>
    <s v="United States"/>
    <x v="48"/>
    <n v="100688705"/>
    <s v="Touchstone Pictures"/>
    <n v="124"/>
    <n v="156.9"/>
    <n v="170538345.82267925"/>
    <x v="0"/>
  </r>
  <r>
    <s v="Uptown Girls"/>
    <x v="0"/>
    <x v="0"/>
    <n v="2003"/>
    <s v="August 15, 2003 (United States)"/>
    <x v="42"/>
    <n v="36000"/>
    <s v="Boaz Yakin"/>
    <s v="Julia Dahl"/>
    <s v="Brittany Murphy"/>
    <s v="United States"/>
    <x v="0"/>
    <n v="44617342"/>
    <s v="Metro-Goldwyn-Mayer (MGM)"/>
    <n v="92"/>
    <n v="184"/>
    <n v="114918885.1005917"/>
    <x v="0"/>
  </r>
  <r>
    <s v="Vacancy"/>
    <x v="2"/>
    <x v="4"/>
    <n v="2007"/>
    <s v="April 20, 2007 (United States)"/>
    <x v="42"/>
    <n v="96000"/>
    <s v="NimrÃ³d Antal"/>
    <s v="Mark L. Smith"/>
    <s v="Kate Beckinsale"/>
    <s v="United States"/>
    <x v="27"/>
    <n v="35442935"/>
    <s v="Screen Gems"/>
    <n v="85"/>
    <n v="207.3"/>
    <n v="44997759.560416669"/>
    <x v="0"/>
  </r>
  <r>
    <s v="Vanity Fair"/>
    <x v="0"/>
    <x v="2"/>
    <n v="2004"/>
    <s v="September 1, 2004 (United States)"/>
    <x v="42"/>
    <n v="21000"/>
    <s v="Mira Nair"/>
    <s v="Matthew Faulk"/>
    <s v="Reese Witherspoon"/>
    <s v="United States"/>
    <x v="16"/>
    <n v="19463185"/>
    <s v="Focus Features"/>
    <n v="141"/>
    <n v="188.9"/>
    <n v="43542088.616005875"/>
    <x v="0"/>
  </r>
  <r>
    <s v="Wall Street: Money Never Sleeps"/>
    <x v="0"/>
    <x v="2"/>
    <n v="2010"/>
    <s v="September 24, 2010 (United States)"/>
    <x v="42"/>
    <n v="100000"/>
    <s v="Oliver Stone"/>
    <s v="Allan Loeb"/>
    <s v="Shia LaBeouf"/>
    <s v="United States"/>
    <x v="19"/>
    <n v="134748021"/>
    <s v="Twentieth Century Fox"/>
    <n v="133"/>
    <n v="218.1"/>
    <n v="381577341.99535316"/>
    <x v="0"/>
  </r>
  <r>
    <s v="War"/>
    <x v="2"/>
    <x v="1"/>
    <n v="2007"/>
    <s v="August 24, 2007 (United States)"/>
    <x v="42"/>
    <n v="87000"/>
    <s v="Philip G. Atwell"/>
    <s v="Lee Anthony Smith"/>
    <s v="Jet Li"/>
    <s v="Canada"/>
    <x v="13"/>
    <n v="40481352"/>
    <s v="Lionsgate"/>
    <n v="103"/>
    <n v="207.3"/>
    <n v="52045012.465822786"/>
    <x v="0"/>
  </r>
  <r>
    <s v="Warlock"/>
    <x v="2"/>
    <x v="1"/>
    <n v="1989"/>
    <s v="January 11, 1991 (United States)"/>
    <x v="42"/>
    <n v="16000"/>
    <s v="Steve Miner"/>
    <s v="David Twohy"/>
    <s v="Julian Sands"/>
    <s v="United States"/>
    <x v="5"/>
    <n v="9094451"/>
    <s v="New World Pictures"/>
    <n v="103"/>
    <n v="124"/>
    <n v="15060213.150543479"/>
    <x v="0"/>
  </r>
  <r>
    <s v="Waterworld"/>
    <x v="0"/>
    <x v="1"/>
    <n v="1995"/>
    <s v="July 28, 1995 (United States)"/>
    <x v="42"/>
    <n v="186000"/>
    <s v="Kevin Reynolds"/>
    <s v="Peter Rader"/>
    <s v="Kevin Costner"/>
    <s v="United States"/>
    <x v="153"/>
    <n v="264218220"/>
    <s v="Universal Pictures"/>
    <n v="135"/>
    <n v="152.4"/>
    <n v="350641514.08536583"/>
    <x v="0"/>
  </r>
  <r>
    <s v="Waxwork"/>
    <x v="2"/>
    <x v="0"/>
    <n v="1988"/>
    <s v="June 17, 1988 (United States)"/>
    <x v="42"/>
    <n v="12000"/>
    <s v="Anthony Hickox"/>
    <s v="Anthony Hickox"/>
    <s v="Zach Galligan"/>
    <s v="United States"/>
    <x v="31"/>
    <n v="808114"/>
    <s v="Palla"/>
    <n v="95"/>
    <n v="118.3"/>
    <n v="1338219.2163043479"/>
    <x v="0"/>
  </r>
  <r>
    <s v="Wayne's World 2"/>
    <x v="0"/>
    <x v="0"/>
    <n v="1993"/>
    <s v="December 10, 1993 (United States)"/>
    <x v="42"/>
    <n v="79000"/>
    <s v="Stephen Surjik"/>
    <s v="Mike Myers"/>
    <s v="Mike Myers"/>
    <s v="United States"/>
    <x v="28"/>
    <n v="48198019"/>
    <s v="Paramount Pictures"/>
    <n v="95"/>
    <n v="144.5"/>
    <n v="91501161.30404985"/>
    <x v="0"/>
  </r>
  <r>
    <s v="We Are Your Friends"/>
    <x v="2"/>
    <x v="2"/>
    <n v="2015"/>
    <s v="August 28, 2015 (United States)"/>
    <x v="42"/>
    <n v="37000"/>
    <s v="Max Joseph"/>
    <s v="Max Joseph"/>
    <s v="Zac Efron"/>
    <s v="United Kingdom"/>
    <x v="63"/>
    <n v="11122090"/>
    <s v="StudioCanal"/>
    <n v="96"/>
    <n v="237"/>
    <n v="15740366.107756618"/>
    <x v="0"/>
  </r>
  <r>
    <s v="Welcome to Marwen"/>
    <x v="0"/>
    <x v="7"/>
    <n v="2018"/>
    <s v="December 21, 2018 (United States)"/>
    <x v="42"/>
    <n v="21000"/>
    <s v="Robert Zemeckis"/>
    <s v="Robert Zemeckis"/>
    <s v="Steve Carell"/>
    <s v="Japan"/>
    <x v="116"/>
    <n v="13061491"/>
    <s v="Universal Pictures"/>
    <n v="116"/>
    <n v="251.1"/>
    <n v="26114411.467847768"/>
    <x v="0"/>
  </r>
  <r>
    <s v="White of the Eye"/>
    <x v="2"/>
    <x v="4"/>
    <n v="1987"/>
    <s v="June 19, 1987 (United Kingdom)"/>
    <x v="42"/>
    <n v="2200"/>
    <s v="Donald Cammell"/>
    <s v="China Kong"/>
    <s v="David Keith"/>
    <s v="United Kingdom"/>
    <x v="1"/>
    <m/>
    <s v="Mrs. White's Productions"/>
    <n v="110"/>
    <n v="113.6"/>
    <s v="Missing"/>
    <x v="1"/>
  </r>
  <r>
    <s v="White Water Summer"/>
    <x v="1"/>
    <x v="3"/>
    <n v="1987"/>
    <s v="July 10, 1987 (United States)"/>
    <x v="42"/>
    <n v="5200"/>
    <s v="Jeff Bleckner"/>
    <s v="Manya Starr"/>
    <s v="Kevin Bacon"/>
    <s v="United States"/>
    <x v="1"/>
    <n v="300859"/>
    <s v="Columbia Pictures"/>
    <n v="90"/>
    <n v="113.6"/>
    <n v="836420.96076642338"/>
    <x v="1"/>
  </r>
  <r>
    <s v="Why Him?"/>
    <x v="2"/>
    <x v="0"/>
    <n v="2016"/>
    <s v="December 23, 2016 (United States)"/>
    <x v="42"/>
    <n v="104000"/>
    <s v="John Hamburg"/>
    <s v="John Hamburg"/>
    <s v="Zoey Deutch"/>
    <s v="United States"/>
    <x v="76"/>
    <n v="118102725"/>
    <s v="Twentieth Century Fox"/>
    <n v="111"/>
    <n v="240"/>
    <n v="264213658.64537445"/>
    <x v="0"/>
  </r>
  <r>
    <s v="Winter People"/>
    <x v="0"/>
    <x v="2"/>
    <n v="1989"/>
    <s v="April 14, 1989 (United States)"/>
    <x v="42"/>
    <n v="1300"/>
    <s v="Ted Kotcheff"/>
    <s v="John Ehle"/>
    <s v="Kurt Russell"/>
    <s v="United States"/>
    <x v="1"/>
    <n v="2023282"/>
    <s v="Castle Rock Entertainment"/>
    <n v="110"/>
    <n v="124"/>
    <n v="2863418.6038086391"/>
    <x v="1"/>
  </r>
  <r>
    <s v="Winter's Tale"/>
    <x v="0"/>
    <x v="2"/>
    <n v="2014"/>
    <s v="February 14, 2014 (United States)"/>
    <x v="42"/>
    <n v="53000"/>
    <s v="Akiva Goldsman"/>
    <s v="Akiva Goldsman"/>
    <s v="Colin Farrell"/>
    <s v="United States"/>
    <x v="48"/>
    <n v="30800231"/>
    <s v="Village Roadshow Pictures"/>
    <n v="118"/>
    <n v="236.7"/>
    <n v="39103459.940416664"/>
    <x v="0"/>
  </r>
  <r>
    <s v="Wolf"/>
    <x v="2"/>
    <x v="2"/>
    <n v="1994"/>
    <s v="June 17, 1994 (United States)"/>
    <x v="42"/>
    <n v="54000"/>
    <s v="Mike Nichols"/>
    <s v="Jim Harrison"/>
    <s v="Jack Nicholson"/>
    <s v="United States"/>
    <x v="19"/>
    <n v="131002597"/>
    <s v="Columbia Pictures"/>
    <n v="125"/>
    <n v="148.19999999999999"/>
    <n v="168637479.11237854"/>
    <x v="0"/>
  </r>
  <r>
    <s v="Wolf Creek"/>
    <x v="2"/>
    <x v="4"/>
    <n v="2005"/>
    <s v="December 25, 2005 (United States)"/>
    <x v="42"/>
    <n v="69000"/>
    <s v="Greg McLean"/>
    <s v="Greg McLean"/>
    <s v="Nathan Phillips"/>
    <s v="Australia"/>
    <x v="11"/>
    <n v="30894796"/>
    <s v="Australian Film Finance Corporation (AFFC)"/>
    <n v="99"/>
    <n v="195.3"/>
    <n v="58651989.664797507"/>
    <x v="0"/>
  </r>
  <r>
    <s v="Wonder Wheel"/>
    <x v="0"/>
    <x v="2"/>
    <n v="2017"/>
    <s v="December 15, 2017 (United States)"/>
    <x v="42"/>
    <n v="27000"/>
    <s v="Woody Allen"/>
    <s v="Woody Allen"/>
    <s v="Justin Timberlake"/>
    <s v="United States"/>
    <x v="13"/>
    <n v="15889124"/>
    <s v="Amazon Studios"/>
    <n v="101"/>
    <n v="245.1"/>
    <n v="31767822.065616798"/>
    <x v="0"/>
  </r>
  <r>
    <s v="Wonderstruck"/>
    <x v="1"/>
    <x v="3"/>
    <n v="2017"/>
    <s v="October 20, 2017 (United States)"/>
    <x v="42"/>
    <n v="9800"/>
    <s v="Todd Haynes"/>
    <s v="Brian Selznick"/>
    <s v="Oakes Fegley"/>
    <s v="United States"/>
    <x v="1"/>
    <n v="3285916"/>
    <s v="Amazon Studios"/>
    <n v="116"/>
    <n v="245.1"/>
    <n v="4829805.1384466952"/>
    <x v="1"/>
  </r>
  <r>
    <s v="Youngblood"/>
    <x v="2"/>
    <x v="2"/>
    <n v="1986"/>
    <s v="January 31, 1986 (United States)"/>
    <x v="42"/>
    <n v="13000"/>
    <s v="Peter Markle"/>
    <s v="Peter Markle"/>
    <s v="Rob Lowe"/>
    <s v="United States"/>
    <x v="1"/>
    <n v="15448384"/>
    <s v="Blueline Productions"/>
    <n v="110"/>
    <n v="109.6"/>
    <n v="30886631.265091863"/>
    <x v="1"/>
  </r>
  <r>
    <s v="Zathura: A Space Adventure"/>
    <x v="1"/>
    <x v="1"/>
    <n v="2005"/>
    <s v="November 11, 2005 (United States)"/>
    <x v="42"/>
    <n v="97000"/>
    <s v="Jon Favreau"/>
    <s v="Chris Van Allsburg"/>
    <s v="Josh Hutcherson"/>
    <s v="United States"/>
    <x v="93"/>
    <n v="65079104"/>
    <s v="Columbia Pictures"/>
    <n v="101"/>
    <n v="195.3"/>
    <n v="110225697.5475264"/>
    <x v="0"/>
  </r>
  <r>
    <s v="Zorro: The Gay Blade"/>
    <x v="1"/>
    <x v="1"/>
    <n v="1981"/>
    <s v="July 17, 1981 (United States)"/>
    <x v="42"/>
    <n v="4100"/>
    <s v="Peter Medak"/>
    <s v="Hal Dresner"/>
    <s v="George Hamilton"/>
    <s v="United States"/>
    <x v="1"/>
    <m/>
    <s v="Melvin Simon Productions"/>
    <n v="93"/>
    <n v="90.9"/>
    <s v="Missing"/>
    <x v="1"/>
  </r>
  <r>
    <s v="10 to Midnight"/>
    <x v="2"/>
    <x v="6"/>
    <n v="1983"/>
    <s v="March 11, 1983 (United States)"/>
    <x v="43"/>
    <n v="7200"/>
    <s v="J. Lee Thompson"/>
    <s v="William Roberts"/>
    <s v="Charles Bronson"/>
    <s v="United States"/>
    <x v="246"/>
    <n v="7175592"/>
    <s v="Cannon Films"/>
    <n v="101"/>
    <n v="99.6"/>
    <n v="13622447.865420561"/>
    <x v="0"/>
  </r>
  <r>
    <s v="47 Ronin"/>
    <x v="0"/>
    <x v="1"/>
    <n v="2013"/>
    <s v="December 25, 2013 (United States)"/>
    <x v="43"/>
    <n v="152000"/>
    <s v="Carl Rinsch"/>
    <s v="Chris Morgan"/>
    <s v="Keanu Reeves"/>
    <s v="United States"/>
    <x v="153"/>
    <n v="151783839"/>
    <s v="Bluegrass Films"/>
    <n v="128"/>
    <n v="233"/>
    <n v="288152870.67476636"/>
    <x v="0"/>
  </r>
  <r>
    <s v="A Field in England"/>
    <x v="3"/>
    <x v="2"/>
    <n v="2013"/>
    <s v="July 5, 2013 (United Kingdom)"/>
    <x v="43"/>
    <n v="12000"/>
    <s v="Ben Wheatley"/>
    <s v="Amy Jump"/>
    <s v="Julian Barratt"/>
    <s v="United Kingdom"/>
    <x v="1"/>
    <n v="97195"/>
    <s v="Film4"/>
    <n v="90"/>
    <n v="233"/>
    <n v="325801.0616061606"/>
    <x v="1"/>
  </r>
  <r>
    <s v="A Prayer for the Dying"/>
    <x v="2"/>
    <x v="1"/>
    <n v="1987"/>
    <s v="September 11, 1987 (United States)"/>
    <x v="43"/>
    <n v="4800"/>
    <s v="Mike Hodges"/>
    <s v="Jack Higgins"/>
    <s v="Mickey Rourke"/>
    <s v="United Kingdom"/>
    <x v="14"/>
    <n v="1432687"/>
    <s v="The Samuel Goldwyn Company"/>
    <n v="107"/>
    <n v="113.6"/>
    <n v="2235226.4664618536"/>
    <x v="0"/>
  </r>
  <r>
    <s v="A Simple Twist of Fate"/>
    <x v="0"/>
    <x v="0"/>
    <n v="1994"/>
    <s v="September 2, 1994 (United States)"/>
    <x v="43"/>
    <n v="5200"/>
    <s v="Gillies MacKinnon"/>
    <s v="George Eliot"/>
    <s v="Steve Martin"/>
    <s v="United States"/>
    <x v="1"/>
    <n v="3430583"/>
    <s v="Touchstone Pictures"/>
    <n v="106"/>
    <n v="148.19999999999999"/>
    <n v="4410542.785232068"/>
    <x v="1"/>
  </r>
  <r>
    <s v="A View to a Kill"/>
    <x v="1"/>
    <x v="1"/>
    <n v="1985"/>
    <s v="May 24, 1985 (United States)"/>
    <x v="43"/>
    <n v="91000"/>
    <s v="John Glen"/>
    <s v="Richard Maibaum"/>
    <s v="Roger Moore"/>
    <s v="United Kingdom"/>
    <x v="8"/>
    <n v="50327960"/>
    <s v="Eon Productions"/>
    <n v="131"/>
    <n v="107.6"/>
    <n v="81180145.113816828"/>
    <x v="0"/>
  </r>
  <r>
    <s v="After the Sunset"/>
    <x v="0"/>
    <x v="1"/>
    <n v="2004"/>
    <s v="November 12, 2004 (United States)"/>
    <x v="43"/>
    <n v="45000"/>
    <s v="Brett Ratner"/>
    <s v="Paul Zbyszewski"/>
    <s v="Pierce Brosnan"/>
    <s v="United States"/>
    <x v="48"/>
    <n v="62657868"/>
    <s v="New Line Cinema"/>
    <n v="97"/>
    <n v="188.9"/>
    <n v="132123545.87958479"/>
    <x v="0"/>
  </r>
  <r>
    <s v="After the Wedding"/>
    <x v="0"/>
    <x v="2"/>
    <n v="2019"/>
    <s v="November 1, 2019 (United Kingdom)"/>
    <x v="43"/>
    <n v="6700"/>
    <s v="Bart Freundlich"/>
    <s v="Bart Freundlich"/>
    <s v="Julianne Moore"/>
    <s v="United States"/>
    <x v="1"/>
    <n v="2790019"/>
    <s v="Sony Pictures Classics"/>
    <n v="112"/>
    <n v="255.7"/>
    <n v="3385578.6113102348"/>
    <x v="1"/>
  </r>
  <r>
    <s v="Airborne"/>
    <x v="1"/>
    <x v="3"/>
    <n v="1993"/>
    <s v="September 17, 1993 (United States)"/>
    <x v="43"/>
    <n v="6500"/>
    <s v="Rob Bowman"/>
    <s v="Bill Apablasa"/>
    <s v="Shane McDermott"/>
    <s v="United States"/>
    <x v="214"/>
    <n v="2850263"/>
    <s v="Icon Entertainment International"/>
    <n v="91"/>
    <n v="144.5"/>
    <n v="6644798.2869166033"/>
    <x v="0"/>
  </r>
  <r>
    <s v="Alien Nation"/>
    <x v="2"/>
    <x v="1"/>
    <n v="1988"/>
    <s v="October 7, 1988 (United States)"/>
    <x v="43"/>
    <n v="15000"/>
    <s v="Graham Baker"/>
    <s v="Rockne S. O'Bannon"/>
    <s v="James Caan"/>
    <s v="United States"/>
    <x v="15"/>
    <n v="32155047"/>
    <s v="American Entertainment Partners II L.P."/>
    <n v="91"/>
    <n v="118.3"/>
    <n v="39974062.916768663"/>
    <x v="0"/>
  </r>
  <r>
    <s v="All Good Things"/>
    <x v="2"/>
    <x v="6"/>
    <n v="2010"/>
    <s v="December 3, 2010 (Canada)"/>
    <x v="43"/>
    <n v="54000"/>
    <s v="Andrew Jarecki"/>
    <s v="Marcus Hinchey"/>
    <s v="Ryan Gosling"/>
    <s v="United States"/>
    <x v="1"/>
    <n v="1754389"/>
    <s v="Groundswell Productions"/>
    <n v="101"/>
    <n v="218.1"/>
    <n v="2328233.137195122"/>
    <x v="1"/>
  </r>
  <r>
    <s v="American Wedding"/>
    <x v="2"/>
    <x v="0"/>
    <n v="2003"/>
    <s v="August 1, 2003 (United States)"/>
    <x v="43"/>
    <n v="198000"/>
    <s v="Jesse Dylan"/>
    <s v="Adam Herz"/>
    <s v="Jason Biggs"/>
    <s v="United States"/>
    <x v="79"/>
    <n v="232722935"/>
    <s v="Universal Pictures"/>
    <n v="96"/>
    <n v="184"/>
    <n v="394167194.52195662"/>
    <x v="0"/>
  </r>
  <r>
    <s v="Anchorman 2: the Legend Continues"/>
    <x v="0"/>
    <x v="0"/>
    <n v="2013"/>
    <s v="December 18, 2013 (United States)"/>
    <x v="43"/>
    <n v="172000"/>
    <s v="Adam McKay"/>
    <s v="Will Ferrell"/>
    <s v="Will Ferrell"/>
    <s v="United States"/>
    <x v="24"/>
    <n v="173649931"/>
    <s v="Paramount Pictures"/>
    <n v="119"/>
    <n v="233"/>
    <n v="548301906.48393774"/>
    <x v="0"/>
  </r>
  <r>
    <s v="Aniara"/>
    <x v="2"/>
    <x v="2"/>
    <n v="2018"/>
    <s v="May 17, 2019 (United States)"/>
    <x v="43"/>
    <n v="7400"/>
    <s v="Pella Kagerman"/>
    <s v="Pella Kagerman"/>
    <s v="Emelie Garbers"/>
    <s v="Sweden"/>
    <x v="1"/>
    <n v="40124"/>
    <s v="Film Capital Stockholm"/>
    <n v="106"/>
    <n v="251.1"/>
    <n v="82495.16059379217"/>
    <x v="1"/>
  </r>
  <r>
    <s v="Anna Karenina"/>
    <x v="0"/>
    <x v="2"/>
    <n v="1997"/>
    <s v="April 4, 1997 (United States)"/>
    <x v="43"/>
    <n v="5600"/>
    <s v="Bernard Rose"/>
    <s v="Lev Tolstoy"/>
    <s v="Sophie Marceau"/>
    <s v="United States"/>
    <x v="46"/>
    <n v="858553"/>
    <s v="Icon Entertainment International"/>
    <n v="108"/>
    <n v="160.5"/>
    <n v="1297624.4995039683"/>
    <x v="0"/>
  </r>
  <r>
    <s v="Anything Else"/>
    <x v="2"/>
    <x v="0"/>
    <n v="2003"/>
    <s v="September 19, 2003 (United States)"/>
    <x v="43"/>
    <n v="30000"/>
    <s v="Woody Allen"/>
    <s v="Woody Allen"/>
    <s v="Woody Allen"/>
    <s v="United States"/>
    <x v="40"/>
    <n v="13585075"/>
    <s v="Dreamworks Pictures"/>
    <n v="108"/>
    <n v="184"/>
    <n v="16888504.090167277"/>
    <x v="0"/>
  </r>
  <r>
    <s v="Assassins"/>
    <x v="2"/>
    <x v="1"/>
    <n v="1995"/>
    <s v="October 6, 1995 (United States)"/>
    <x v="43"/>
    <n v="79000"/>
    <s v="Richard Donner"/>
    <s v="Lilly Wachowski"/>
    <s v="Sylvester Stallone"/>
    <s v="France"/>
    <x v="24"/>
    <n v="30303072"/>
    <s v="Warner Bros."/>
    <n v="132"/>
    <n v="152.4"/>
    <n v="88867623.083734348"/>
    <x v="0"/>
  </r>
  <r>
    <s v="Assault on Precinct 13"/>
    <x v="2"/>
    <x v="1"/>
    <n v="2005"/>
    <s v="January 19, 2005 (United States)"/>
    <x v="43"/>
    <n v="75000"/>
    <s v="Jean-FranÃ§ois Richet"/>
    <s v="John Carpenter"/>
    <s v="Ethan Hawke"/>
    <s v="France"/>
    <x v="8"/>
    <n v="35294470"/>
    <s v="Rogue Pictures"/>
    <n v="109"/>
    <n v="195.3"/>
    <n v="70565780.89895013"/>
    <x v="0"/>
  </r>
  <r>
    <s v="Astro Boy"/>
    <x v="1"/>
    <x v="5"/>
    <n v="2009"/>
    <s v="October 23, 2009 (United States)"/>
    <x v="43"/>
    <n v="34000"/>
    <s v="David Bowers"/>
    <s v="Osamu Tezuka"/>
    <s v="Freddie Highmore"/>
    <s v="Hong Kong"/>
    <x v="93"/>
    <n v="39886986"/>
    <s v="Imagi Animation Studios"/>
    <n v="94"/>
    <n v="214.5"/>
    <n v="49586147.018359855"/>
    <x v="0"/>
  </r>
  <r>
    <s v="Austenland"/>
    <x v="0"/>
    <x v="0"/>
    <n v="2013"/>
    <s v="September 27, 2013 (United Kingdom)"/>
    <x v="43"/>
    <n v="20000"/>
    <s v="Jerusha Hess"/>
    <s v="Jerusha Hess"/>
    <s v="Keri Russell"/>
    <s v="United Kingdom"/>
    <x v="1"/>
    <n v="2313509"/>
    <s v="Fickle Fish Films"/>
    <n v="97"/>
    <n v="233"/>
    <n v="4231249.6536614643"/>
    <x v="1"/>
  </r>
  <r>
    <s v="Baby Boom"/>
    <x v="1"/>
    <x v="0"/>
    <n v="1987"/>
    <s v="October 30, 1987 (United States)"/>
    <x v="43"/>
    <n v="14000"/>
    <s v="Charles Shyer"/>
    <s v="Nancy Meyers"/>
    <s v="Diane Keaton"/>
    <s v="United States"/>
    <x v="1"/>
    <n v="26712476"/>
    <s v="United Artists"/>
    <n v="110"/>
    <n v="113.6"/>
    <n v="58013481.377049178"/>
    <x v="1"/>
  </r>
  <r>
    <s v="Baby It's You"/>
    <x v="2"/>
    <x v="0"/>
    <n v="1983"/>
    <s v="March 4, 1983 (United States)"/>
    <x v="43"/>
    <n v="1700"/>
    <s v="John Sayles"/>
    <s v="Amy Robinson"/>
    <s v="Rosanna Arquette"/>
    <s v="United States"/>
    <x v="31"/>
    <n v="1867792"/>
    <s v="Double Play"/>
    <n v="105"/>
    <n v="99.6"/>
    <n v="4354370.4850803372"/>
    <x v="0"/>
  </r>
  <r>
    <s v="Bachelor Party"/>
    <x v="2"/>
    <x v="0"/>
    <n v="1984"/>
    <s v="June 29, 1984 (United States)"/>
    <x v="43"/>
    <n v="36000"/>
    <s v="Neal Israel"/>
    <s v="Bob Israel"/>
    <s v="Tom Hanks"/>
    <s v="United States"/>
    <x v="17"/>
    <n v="38435947"/>
    <s v="Bachelor Party Productions"/>
    <n v="105"/>
    <n v="103.9"/>
    <n v="79024514.513495266"/>
    <x v="0"/>
  </r>
  <r>
    <s v="Bad Influence"/>
    <x v="2"/>
    <x v="2"/>
    <n v="1990"/>
    <s v="March 9, 1990 (United States)"/>
    <x v="43"/>
    <n v="7700"/>
    <s v="Curtis Hanson"/>
    <s v="David Koepp"/>
    <s v="Rob Lowe"/>
    <s v="United States"/>
    <x v="5"/>
    <n v="12626043"/>
    <s v="Epic Productions"/>
    <n v="99"/>
    <n v="130.69999999999999"/>
    <n v="35754231.432156131"/>
    <x v="0"/>
  </r>
  <r>
    <s v="Barbershop"/>
    <x v="0"/>
    <x v="0"/>
    <n v="2002"/>
    <s v="September 13, 2002 (United States)"/>
    <x v="43"/>
    <n v="30000"/>
    <s v="Tim Story"/>
    <s v="Mark Brown"/>
    <s v="Ice Cube"/>
    <s v="United States"/>
    <x v="2"/>
    <n v="77063924"/>
    <s v="Metro-Goldwyn-Mayer (MGM)"/>
    <n v="102"/>
    <n v="179.9"/>
    <n v="97839073.51166667"/>
    <x v="0"/>
  </r>
  <r>
    <s v="Because of Winn-Dixie"/>
    <x v="1"/>
    <x v="0"/>
    <n v="2005"/>
    <s v="February 18, 2005 (United States)"/>
    <x v="43"/>
    <n v="11000"/>
    <s v="Wayne Wang"/>
    <s v="Kate DiCamillo"/>
    <s v="AnnaSophia Robb"/>
    <s v="United States"/>
    <x v="62"/>
    <n v="33589427"/>
    <s v="Twentieth Century Fox"/>
    <n v="106"/>
    <n v="195.3"/>
    <n v="59434950.098141693"/>
    <x v="0"/>
  </r>
  <r>
    <s v="Beerfest"/>
    <x v="2"/>
    <x v="0"/>
    <n v="2006"/>
    <s v="August 25, 2006 (United States)"/>
    <x v="43"/>
    <n v="65000"/>
    <s v="Jay Chandrasekhar"/>
    <s v="Jay Chandrasekhar"/>
    <s v="Jay Chandrasekhar"/>
    <s v="United States"/>
    <x v="149"/>
    <n v="20387597"/>
    <s v="Warner Bros."/>
    <n v="110"/>
    <n v="201.6"/>
    <n v="34530854.952195667"/>
    <x v="0"/>
  </r>
  <r>
    <s v="Berlin Syndrome"/>
    <x v="2"/>
    <x v="2"/>
    <n v="2017"/>
    <s v="May 26, 2017 (United States)"/>
    <x v="43"/>
    <n v="23000"/>
    <s v="Cate Shortland"/>
    <s v="Shaun Grant"/>
    <s v="Teresa Palmer"/>
    <s v="Australia"/>
    <x v="1"/>
    <n v="397783"/>
    <s v="Aquarius Films"/>
    <n v="116"/>
    <n v="245.1"/>
    <n v="620606.65693804401"/>
    <x v="1"/>
  </r>
  <r>
    <s v="Betrayed"/>
    <x v="2"/>
    <x v="6"/>
    <n v="1988"/>
    <s v="August 26, 1988 (United States)"/>
    <x v="43"/>
    <n v="5800"/>
    <s v="Costa-Gavras"/>
    <s v="Joe Eszterhas"/>
    <s v="Debra Winger"/>
    <s v="Japan"/>
    <x v="27"/>
    <n v="25816139"/>
    <s v="United Artists"/>
    <n v="127"/>
    <n v="118.3"/>
    <n v="63436915.752419353"/>
    <x v="0"/>
  </r>
  <r>
    <s v="Bill &amp; Ted's Bogus Journey"/>
    <x v="1"/>
    <x v="3"/>
    <n v="1991"/>
    <s v="July 19, 1991 (United States)"/>
    <x v="43"/>
    <n v="72000"/>
    <s v="Peter Hewitt"/>
    <s v="Chris Matheson"/>
    <s v="Keanu Reeves"/>
    <s v="United States"/>
    <x v="0"/>
    <n v="38039850"/>
    <s v="Nelson Entertainment"/>
    <n v="93"/>
    <n v="136.19999999999999"/>
    <n v="71108848.435582817"/>
    <x v="0"/>
  </r>
  <r>
    <s v="Black Sheep"/>
    <x v="0"/>
    <x v="0"/>
    <n v="1996"/>
    <s v="February 2, 1996 (United States)"/>
    <x v="43"/>
    <n v="38000"/>
    <s v="Penelope Spheeris"/>
    <s v="Fred Wolf"/>
    <s v="Chris Farley"/>
    <s v="United States"/>
    <x v="1"/>
    <n v="32417995"/>
    <s v="Broadway Pictures"/>
    <n v="87"/>
    <n v="156.9"/>
    <n v="86952139.75792253"/>
    <x v="1"/>
  </r>
  <r>
    <s v="Blades of Glory"/>
    <x v="0"/>
    <x v="0"/>
    <n v="2007"/>
    <s v="March 30, 2007 (United States)"/>
    <x v="43"/>
    <n v="161000"/>
    <s v="Josh Gordon"/>
    <s v="Jeff Cox"/>
    <s v="Will Ferrell"/>
    <s v="United States"/>
    <x v="247"/>
    <n v="145710347"/>
    <s v="Dreamworks Pictures"/>
    <n v="93"/>
    <n v="207.3"/>
    <n v="316450055.10263717"/>
    <x v="0"/>
  </r>
  <r>
    <s v="Blow Dry"/>
    <x v="2"/>
    <x v="0"/>
    <n v="2001"/>
    <s v="March 30, 2001 (United Kingdom)"/>
    <x v="43"/>
    <n v="8100"/>
    <s v="Paddy Breathnach"/>
    <s v="Simon Beaufoy"/>
    <s v="Alan Rickman"/>
    <s v="United States"/>
    <x v="1"/>
    <n v="830286"/>
    <s v="IMF Internationale Medien und Film GmbH &amp; Co. Produktions KG"/>
    <n v="94"/>
    <n v="177.1"/>
    <n v="2351190.9312267657"/>
    <x v="1"/>
  </r>
  <r>
    <s v="Blue Streak"/>
    <x v="0"/>
    <x v="1"/>
    <n v="1999"/>
    <s v="September 17, 1999 (United States)"/>
    <x v="43"/>
    <n v="77000"/>
    <s v="Les Mayfield"/>
    <s v="Michael Berry"/>
    <s v="Martin Lawrence"/>
    <s v="Germany"/>
    <x v="93"/>
    <n v="117758500"/>
    <s v="Columbia Pictures"/>
    <n v="93"/>
    <n v="166.6"/>
    <n v="223557725.54517135"/>
    <x v="0"/>
  </r>
  <r>
    <s v="Breakthrough"/>
    <x v="1"/>
    <x v="7"/>
    <n v="2019"/>
    <s v="April 17, 2019 (United States)"/>
    <x v="43"/>
    <n v="8800"/>
    <s v="Roxann Dawson"/>
    <s v="Joyce Smith"/>
    <s v="Marcel Ruiz"/>
    <s v="United States"/>
    <x v="62"/>
    <n v="50444358"/>
    <s v="Fox 2000 Pictures"/>
    <n v="116"/>
    <n v="255.7"/>
    <n v="92259279.007202879"/>
    <x v="0"/>
  </r>
  <r>
    <s v="Cat's Eye"/>
    <x v="0"/>
    <x v="0"/>
    <n v="1985"/>
    <s v="April 12, 1985 (United States)"/>
    <x v="43"/>
    <n v="23000"/>
    <s v="Lewis Teague"/>
    <s v="Stephen King"/>
    <s v="Drew Barrymore"/>
    <s v="United States"/>
    <x v="5"/>
    <n v="13086298"/>
    <s v="Dino De Laurentiis Company"/>
    <n v="94"/>
    <n v="107.6"/>
    <n v="23933943.581032414"/>
    <x v="0"/>
  </r>
  <r>
    <s v="CB4"/>
    <x v="2"/>
    <x v="0"/>
    <n v="1993"/>
    <s v="March 12, 1993 (United States)"/>
    <x v="43"/>
    <n v="9000"/>
    <s v="Tamra Davis"/>
    <s v="Chris Rock"/>
    <s v="Chris Rock"/>
    <s v="United States"/>
    <x v="14"/>
    <n v="17953778"/>
    <s v="Imagine Entertainment"/>
    <n v="89"/>
    <n v="144.5"/>
    <n v="52651743.566891231"/>
    <x v="0"/>
  </r>
  <r>
    <s v="Celebrity"/>
    <x v="2"/>
    <x v="0"/>
    <n v="1998"/>
    <s v="November 20, 1998 (United States)"/>
    <x v="43"/>
    <n v="25000"/>
    <s v="Woody Allen"/>
    <s v="Woody Allen"/>
    <s v="Kenneth Branagh"/>
    <s v="United States"/>
    <x v="2"/>
    <n v="5078660"/>
    <s v="Sweetland Films"/>
    <n v="113"/>
    <n v="163"/>
    <n v="7675931.0615079366"/>
    <x v="0"/>
  </r>
  <r>
    <s v="Central Intelligence"/>
    <x v="0"/>
    <x v="1"/>
    <n v="2016"/>
    <s v="June 17, 2016 (United States)"/>
    <x v="43"/>
    <n v="166000"/>
    <s v="Rawson Marshall Thurber"/>
    <s v="Ike Barinholtz"/>
    <s v="Dwayne Johnson"/>
    <s v="United States"/>
    <x v="24"/>
    <n v="216972543"/>
    <s v="New Line Cinema"/>
    <n v="107"/>
    <n v="240"/>
    <n v="278951619.62911391"/>
    <x v="0"/>
  </r>
  <r>
    <s v="Centurion"/>
    <x v="2"/>
    <x v="1"/>
    <n v="2010"/>
    <s v="July 30, 2010 (United States)"/>
    <x v="43"/>
    <n v="80000"/>
    <s v="Neil Marshall"/>
    <s v="Neil Marshall"/>
    <s v="Michael Fassbender"/>
    <s v="United Kingdom"/>
    <x v="2"/>
    <n v="6890432"/>
    <s v="PathÃ© Pictures International"/>
    <n v="97"/>
    <n v="218.1"/>
    <n v="10414259.07936508"/>
    <x v="0"/>
  </r>
  <r>
    <s v="Charlotte's Web"/>
    <x v="5"/>
    <x v="3"/>
    <n v="2006"/>
    <s v="December 15, 2006 (United States)"/>
    <x v="43"/>
    <n v="39000"/>
    <s v="Gary Winick"/>
    <s v="Susannah Grant"/>
    <s v="Dakota Fanning"/>
    <s v="United States"/>
    <x v="100"/>
    <n v="148963822"/>
    <s v="Paramount Pictures"/>
    <n v="97"/>
    <n v="201.6"/>
    <n v="197688486.77439022"/>
    <x v="0"/>
  </r>
  <r>
    <s v="Chattahoochee"/>
    <x v="2"/>
    <x v="7"/>
    <n v="1989"/>
    <s v="April 20, 1990 (United States)"/>
    <x v="43"/>
    <n v="1900"/>
    <s v="Mick Jackson"/>
    <s v="James Cresson"/>
    <s v="Gary Oldman"/>
    <s v="United States"/>
    <x v="1"/>
    <n v="259486"/>
    <s v="Hemdale"/>
    <n v="98"/>
    <n v="124"/>
    <n v="668346.44294167368"/>
    <x v="1"/>
  </r>
  <r>
    <s v="China Moon"/>
    <x v="2"/>
    <x v="6"/>
    <n v="1994"/>
    <s v="March 4, 1994 (United States)"/>
    <x v="43"/>
    <n v="6200"/>
    <s v="John Bailey"/>
    <s v="Roy Carlson"/>
    <s v="Ed Harris"/>
    <s v="United States"/>
    <x v="10"/>
    <n v="3038499"/>
    <s v="Tig Productions"/>
    <n v="99"/>
    <n v="148.19999999999999"/>
    <n v="4244982.3259972492"/>
    <x v="0"/>
  </r>
  <r>
    <s v="Chloe"/>
    <x v="2"/>
    <x v="2"/>
    <n v="2009"/>
    <s v="March 10, 2010 (France)"/>
    <x v="43"/>
    <n v="71000"/>
    <s v="Atom Egoyan"/>
    <s v="Erin Cressida Wilson"/>
    <s v="Julianne Moore"/>
    <s v="United States"/>
    <x v="62"/>
    <n v="13657649"/>
    <s v="StudioCanal"/>
    <n v="96"/>
    <n v="214.5"/>
    <n v="28080200.069500674"/>
    <x v="0"/>
  </r>
  <r>
    <s v="Cliffs of Freedom"/>
    <x v="2"/>
    <x v="2"/>
    <n v="2019"/>
    <s v="March 22, 2019 (Ireland)"/>
    <x v="43"/>
    <n v="417"/>
    <s v="Van Ling"/>
    <s v="Van Ling"/>
    <s v="Tania Raymonde"/>
    <s v="United States"/>
    <x v="1"/>
    <n v="300842"/>
    <s v="The National Hellenic Society"/>
    <n v="137"/>
    <n v="255.7"/>
    <n v="485264.99417681305"/>
    <x v="1"/>
  </r>
  <r>
    <s v="Close My Eyes"/>
    <x v="2"/>
    <x v="2"/>
    <n v="1991"/>
    <s v="November 22, 1991 (United States)"/>
    <x v="43"/>
    <n v="3100"/>
    <s v="Stephen Poliakoff"/>
    <s v="Stephen Poliakoff"/>
    <s v="Alan Rickman"/>
    <s v="United Kingdom"/>
    <x v="1"/>
    <n v="135893"/>
    <s v="Film Four International"/>
    <n v="108"/>
    <n v="136.19999999999999"/>
    <n v="304013.19456681353"/>
    <x v="1"/>
  </r>
  <r>
    <s v="Cocktail"/>
    <x v="3"/>
    <x v="0"/>
    <n v="2012"/>
    <s v="July 13, 2012 (United Kingdom)"/>
    <x v="43"/>
    <n v="14000"/>
    <s v="Homi Adajania"/>
    <s v="Imtiaz Ali"/>
    <s v="Saif Ali Khan"/>
    <s v="United Kingdom"/>
    <x v="248"/>
    <n v="2724695"/>
    <s v="Cocktail Film"/>
    <n v="146"/>
    <n v="229.6"/>
    <n v="3503015.0485232067"/>
    <x v="0"/>
  </r>
  <r>
    <s v="Cop Car"/>
    <x v="2"/>
    <x v="6"/>
    <n v="2015"/>
    <s v="August 7, 2015 (United States)"/>
    <x v="43"/>
    <n v="31000"/>
    <s v="Jon Watts"/>
    <s v="Jon Watts"/>
    <s v="Kevin Bacon"/>
    <s v="United States"/>
    <x v="53"/>
    <n v="143658"/>
    <s v="Audax Films"/>
    <n v="88"/>
    <n v="237"/>
    <n v="262740.65186074428"/>
    <x v="0"/>
  </r>
  <r>
    <s v="Country Strong"/>
    <x v="0"/>
    <x v="2"/>
    <n v="2010"/>
    <s v="January 7, 2011 (United States)"/>
    <x v="43"/>
    <n v="18000"/>
    <s v="Shana Feste"/>
    <s v="Shana Feste"/>
    <s v="Garrett Hedlund"/>
    <s v="United States"/>
    <x v="10"/>
    <n v="20529194"/>
    <s v="Screen Gems"/>
    <n v="117"/>
    <n v="218.1"/>
    <n v="26063522.549166664"/>
    <x v="0"/>
  </r>
  <r>
    <s v="Cousins"/>
    <x v="0"/>
    <x v="0"/>
    <n v="1989"/>
    <s v="February 10, 1989 (United States)"/>
    <x v="43"/>
    <n v="4300"/>
    <s v="Joel Schumacher"/>
    <s v="Jean-Charles Tacchella"/>
    <s v="Ted Danson"/>
    <s v="United States"/>
    <x v="29"/>
    <n v="22026369"/>
    <s v="Paramount Pictures"/>
    <n v="113"/>
    <n v="124"/>
    <n v="30772281.679504815"/>
    <x v="0"/>
  </r>
  <r>
    <s v="Criminal"/>
    <x v="2"/>
    <x v="1"/>
    <n v="2016"/>
    <s v="April 15, 2016 (United States)"/>
    <x v="43"/>
    <n v="62000"/>
    <s v="Ariel Vromen"/>
    <s v="Douglas Cook"/>
    <s v="Kevin Costner"/>
    <s v="United States"/>
    <x v="249"/>
    <n v="38803993"/>
    <s v="Summit Entertainment"/>
    <n v="113"/>
    <n v="240"/>
    <n v="47087123.325766623"/>
    <x v="0"/>
  </r>
  <r>
    <s v="Cyrus"/>
    <x v="2"/>
    <x v="0"/>
    <n v="2010"/>
    <s v="July 16, 2010 (United States)"/>
    <x v="43"/>
    <n v="34000"/>
    <s v="Jay Duplass"/>
    <s v="Mark Duplass"/>
    <s v="John C. Reilly"/>
    <s v="United States"/>
    <x v="5"/>
    <n v="9933873"/>
    <s v="Dune Entertainment III"/>
    <n v="91"/>
    <n v="218.1"/>
    <n v="20947066.457439449"/>
    <x v="0"/>
  </r>
  <r>
    <s v="D.A.R.Y.L."/>
    <x v="1"/>
    <x v="11"/>
    <n v="1985"/>
    <s v="June 14, 1985 (United States)"/>
    <x v="43"/>
    <n v="12000"/>
    <s v="Simon Wincer"/>
    <s v="David Ambrose"/>
    <s v="Mary Beth Hurt"/>
    <s v="United Kingdom"/>
    <x v="1"/>
    <n v="7840873"/>
    <s v="Paramount Pictures"/>
    <n v="99"/>
    <n v="107.6"/>
    <n v="11850763.904265873"/>
    <x v="1"/>
  </r>
  <r>
    <s v="Dad"/>
    <x v="1"/>
    <x v="0"/>
    <n v="1989"/>
    <s v="November 10, 1989 (United States)"/>
    <x v="43"/>
    <n v="4700"/>
    <s v="Gary David Goldberg"/>
    <s v="William Wharton"/>
    <s v="Jack Lemmon"/>
    <s v="United States"/>
    <x v="27"/>
    <n v="27503037"/>
    <s v="Amblin Entertainment"/>
    <n v="117"/>
    <n v="124"/>
    <n v="34917397.391249999"/>
    <x v="0"/>
  </r>
  <r>
    <s v="Dark Skies"/>
    <x v="0"/>
    <x v="4"/>
    <n v="2013"/>
    <s v="February 22, 2013 (United States)"/>
    <x v="43"/>
    <n v="73000"/>
    <s v="Scott Stewart"/>
    <s v="Scott Stewart"/>
    <s v="Keri Russell"/>
    <s v="United States"/>
    <x v="117"/>
    <n v="27858103"/>
    <s v="Alliance Films"/>
    <n v="97"/>
    <n v="233"/>
    <n v="36970226.411585361"/>
    <x v="0"/>
  </r>
  <r>
    <s v="Date Night"/>
    <x v="0"/>
    <x v="0"/>
    <n v="2010"/>
    <s v="April 9, 2010 (United States)"/>
    <x v="43"/>
    <n v="155000"/>
    <s v="Shawn Levy"/>
    <s v="Josh Klausner"/>
    <s v="Steve Carell"/>
    <s v="United States"/>
    <x v="79"/>
    <n v="152263880"/>
    <s v="Twentieth Century Fox"/>
    <n v="88"/>
    <n v="218.1"/>
    <n v="202067962.70034841"/>
    <x v="0"/>
  </r>
  <r>
    <s v="Dead Snow"/>
    <x v="3"/>
    <x v="0"/>
    <n v="2009"/>
    <s v="January 9, 2009 (Norway)"/>
    <x v="43"/>
    <n v="65000"/>
    <s v="Tommy Wirkola"/>
    <s v="Tommy Wirkola"/>
    <s v="Jeppe Beck Laursen"/>
    <s v="Norway"/>
    <x v="53"/>
    <n v="2166797"/>
    <s v="Euforia Film"/>
    <n v="91"/>
    <n v="214.5"/>
    <n v="2785751.2485232069"/>
    <x v="0"/>
  </r>
  <r>
    <s v="Deadfall"/>
    <x v="2"/>
    <x v="6"/>
    <n v="2012"/>
    <s v="November 9, 2012 (Bulgaria)"/>
    <x v="43"/>
    <n v="39000"/>
    <s v="Stefan Ruzowitzky"/>
    <s v="Zach Dean"/>
    <s v="Eric Bana"/>
    <s v="France"/>
    <x v="2"/>
    <n v="1946254"/>
    <s v="Magnolia Pictures"/>
    <n v="95"/>
    <n v="229.6"/>
    <n v="2582855.3736933796"/>
    <x v="0"/>
  </r>
  <r>
    <s v="Dear John"/>
    <x v="0"/>
    <x v="2"/>
    <n v="2010"/>
    <s v="February 5, 2010 (United States)"/>
    <x v="43"/>
    <n v="142000"/>
    <s v="Lasse HallstrÃ¶m"/>
    <s v="Jamie Linden"/>
    <s v="Channing Tatum"/>
    <s v="United States"/>
    <x v="13"/>
    <n v="114984666"/>
    <s v="Screen Gems"/>
    <n v="108"/>
    <n v="218.1"/>
    <n v="147830496.75189874"/>
    <x v="0"/>
  </r>
  <r>
    <s v="Death Race"/>
    <x v="2"/>
    <x v="1"/>
    <n v="2008"/>
    <s v="August 22, 2008 (United States)"/>
    <x v="43"/>
    <n v="201000"/>
    <s v="Paul W.S. Anderson"/>
    <s v="Paul W.S. Anderson"/>
    <s v="Jason Statham"/>
    <s v="United States"/>
    <x v="37"/>
    <n v="76014335"/>
    <s v="Universal Pictures"/>
    <n v="105"/>
    <n v="215.3"/>
    <n v="90581024.147438407"/>
    <x v="0"/>
  </r>
  <r>
    <s v="Death to Smoochy"/>
    <x v="2"/>
    <x v="0"/>
    <n v="2002"/>
    <s v="March 29, 2002 (United States)"/>
    <x v="43"/>
    <n v="39000"/>
    <s v="Danny DeVito"/>
    <s v="Adam Resnick"/>
    <s v="Robin Williams"/>
    <s v="United Kingdom"/>
    <x v="24"/>
    <n v="8382938"/>
    <s v="Warner Bros."/>
    <n v="109"/>
    <n v="179.9"/>
    <n v="19543084.993114002"/>
    <x v="0"/>
  </r>
  <r>
    <s v="Death Wish"/>
    <x v="2"/>
    <x v="1"/>
    <n v="2018"/>
    <s v="March 2, 2018 (United States)"/>
    <x v="43"/>
    <n v="67000"/>
    <s v="Eli Roth"/>
    <s v="Joe Carnahan"/>
    <s v="Bruce Willis"/>
    <s v="United States"/>
    <x v="8"/>
    <n v="49562710"/>
    <s v="Cave 76"/>
    <n v="107"/>
    <n v="251.1"/>
    <n v="63720496.78059072"/>
    <x v="0"/>
  </r>
  <r>
    <s v="Despicable Me 3"/>
    <x v="1"/>
    <x v="5"/>
    <n v="2017"/>
    <s v="June 30, 2017 (United States)"/>
    <x v="43"/>
    <n v="119000"/>
    <s v="Kyle Balda"/>
    <s v="Cinco Paul"/>
    <s v="Steve Carell"/>
    <s v="United States"/>
    <x v="65"/>
    <n v="1034800131"/>
    <s v="Illumination Entertainment"/>
    <n v="89"/>
    <n v="245.1"/>
    <n v="1401972431.8172519"/>
    <x v="0"/>
  </r>
  <r>
    <s v="Diary of a Wimpy Kid: Dog Days"/>
    <x v="1"/>
    <x v="5"/>
    <n v="2012"/>
    <s v="August 3, 2012 (United States)"/>
    <x v="43"/>
    <n v="23000"/>
    <s v="David Bowers"/>
    <s v="Maya Forbes"/>
    <s v="Zachary Gordon"/>
    <s v="United States"/>
    <x v="6"/>
    <n v="77229695"/>
    <s v="Fox 2000 Pictures"/>
    <n v="94"/>
    <n v="229.6"/>
    <n v="93715205.362405419"/>
    <x v="0"/>
  </r>
  <r>
    <s v="Disorganized Crime"/>
    <x v="2"/>
    <x v="1"/>
    <n v="1989"/>
    <s v="April 14, 1989 (United States)"/>
    <x v="43"/>
    <n v="2200"/>
    <s v="Jim Kouf"/>
    <s v="Jim Kouf"/>
    <s v="Hoyt Axton"/>
    <s v="United States"/>
    <x v="1"/>
    <n v="7723506"/>
    <s v="Kouf/Bigelow Productions"/>
    <n v="98"/>
    <n v="124"/>
    <n v="19893087.727810651"/>
    <x v="1"/>
  </r>
  <r>
    <s v="Don't Say a Word"/>
    <x v="2"/>
    <x v="2"/>
    <n v="2001"/>
    <s v="September 28, 2001 (United States)"/>
    <x v="43"/>
    <n v="50000"/>
    <s v="Gary Fleder"/>
    <s v="Andrew Klavan"/>
    <s v="Michael Douglas"/>
    <s v="United States"/>
    <x v="24"/>
    <n v="100020092"/>
    <s v="New Regency Productions"/>
    <n v="113"/>
    <n v="177.1"/>
    <n v="172084257.66459629"/>
    <x v="0"/>
  </r>
  <r>
    <s v="Don't Tell Mom the Babysitter's Dead"/>
    <x v="0"/>
    <x v="0"/>
    <n v="1991"/>
    <s v="June 7, 1991 (United States)"/>
    <x v="43"/>
    <n v="29000"/>
    <s v="Stephen Herek"/>
    <s v="Neil Landau"/>
    <s v="Christina Applegate"/>
    <s v="United States"/>
    <x v="1"/>
    <n v="25196249"/>
    <s v="Home Box Office (HBO)"/>
    <n v="102"/>
    <n v="136.19999999999999"/>
    <n v="48931147.675589547"/>
    <x v="1"/>
  </r>
  <r>
    <s v="Down with Love"/>
    <x v="0"/>
    <x v="0"/>
    <n v="2003"/>
    <s v="May 16, 2003 (United States)"/>
    <x v="43"/>
    <n v="40000"/>
    <s v="Peyton Reed"/>
    <s v="Eve Ahlert"/>
    <s v="Ewan McGregor"/>
    <s v="United States"/>
    <x v="46"/>
    <n v="39468111"/>
    <s v="Fox 2000 Pictures"/>
    <n v="101"/>
    <n v="184"/>
    <n v="76647121.871892914"/>
    <x v="0"/>
  </r>
  <r>
    <s v="Dracula Untold"/>
    <x v="0"/>
    <x v="1"/>
    <n v="2014"/>
    <s v="October 10, 2014 (United States)"/>
    <x v="43"/>
    <n v="184000"/>
    <s v="Gary Shore"/>
    <s v="Matt Sazama"/>
    <s v="Luke Evans"/>
    <s v="United States"/>
    <x v="19"/>
    <n v="217124280"/>
    <s v="Universal Pictures"/>
    <n v="92"/>
    <n v="236.7"/>
    <n v="727808230.09900975"/>
    <x v="0"/>
  </r>
  <r>
    <s v="Dreamscape"/>
    <x v="0"/>
    <x v="1"/>
    <n v="1984"/>
    <s v="August 17, 1984 (United States)"/>
    <x v="43"/>
    <n v="14000"/>
    <s v="Joseph Ruben"/>
    <s v="David Loughery"/>
    <s v="Dennis Quaid"/>
    <s v="United States"/>
    <x v="1"/>
    <n v="12145169"/>
    <s v="Zupnik-Curtis Enterprises"/>
    <n v="99"/>
    <n v="103.9"/>
    <n v="23585933.679413639"/>
    <x v="1"/>
  </r>
  <r>
    <s v="Dumbo"/>
    <x v="1"/>
    <x v="3"/>
    <n v="2019"/>
    <s v="March 29, 2019 (United States)"/>
    <x v="43"/>
    <n v="69000"/>
    <s v="Tim Burton"/>
    <s v="Ehren Kruger"/>
    <s v="Colin Farrell"/>
    <s v="United States"/>
    <x v="110"/>
    <n v="353284621"/>
    <s v="Walt Disney Pictures"/>
    <n v="112"/>
    <n v="255.7"/>
    <n v="947586479.03785217"/>
    <x v="0"/>
  </r>
  <r>
    <s v="Easy Money"/>
    <x v="2"/>
    <x v="0"/>
    <n v="1983"/>
    <s v="August 19, 1983 (United States)"/>
    <x v="43"/>
    <n v="8200"/>
    <s v="James Signorelli"/>
    <s v="Rodney Dangerfield"/>
    <s v="Rodney Dangerfield"/>
    <s v="United States"/>
    <x v="1"/>
    <n v="29309766"/>
    <s v="Easy Money Associates"/>
    <n v="95"/>
    <n v="99.6"/>
    <n v="48536335.327173911"/>
    <x v="1"/>
  </r>
  <r>
    <s v="Ella Enchanted"/>
    <x v="1"/>
    <x v="0"/>
    <n v="2004"/>
    <s v="April 9, 2004 (United States)"/>
    <x v="43"/>
    <n v="64000"/>
    <s v="Tommy O'Haver"/>
    <s v="Laurie Craig"/>
    <s v="Anne Hathaway"/>
    <s v="United States"/>
    <x v="205"/>
    <n v="27388767"/>
    <s v="Miramax"/>
    <n v="96"/>
    <n v="188.9"/>
    <n v="50092180.701680675"/>
    <x v="0"/>
  </r>
  <r>
    <s v="Endless Love"/>
    <x v="0"/>
    <x v="2"/>
    <n v="2014"/>
    <s v="February 14, 2014 (United States)"/>
    <x v="43"/>
    <n v="42000"/>
    <s v="Shana Feste"/>
    <s v="Shana Feste"/>
    <s v="Gabriella Wilde"/>
    <s v="United States"/>
    <x v="0"/>
    <n v="34718173"/>
    <s v="Bluegrass Films"/>
    <n v="104"/>
    <n v="236.7"/>
    <n v="43160454.15381477"/>
    <x v="0"/>
  </r>
  <r>
    <s v="Entrapment"/>
    <x v="0"/>
    <x v="1"/>
    <n v="1999"/>
    <s v="April 30, 1999 (United States)"/>
    <x v="43"/>
    <n v="110000"/>
    <s v="Jon Amiel"/>
    <s v="Ronald Bass"/>
    <s v="Sean Connery"/>
    <s v="United States"/>
    <x v="250"/>
    <n v="212404396"/>
    <s v="Twentieth Century Fox"/>
    <n v="113"/>
    <n v="166.6"/>
    <n v="397052880.13006133"/>
    <x v="0"/>
  </r>
  <r>
    <s v="Evita"/>
    <x v="1"/>
    <x v="7"/>
    <n v="1996"/>
    <s v="January 10, 1997 (United States)"/>
    <x v="43"/>
    <n v="34000"/>
    <s v="Alan Parker"/>
    <s v="Tim Rice"/>
    <s v="Madonna"/>
    <s v="United States"/>
    <x v="79"/>
    <n v="141047179"/>
    <s v="Hollywood Pictures"/>
    <n v="135"/>
    <n v="156.9"/>
    <n v="242671233.43478262"/>
    <x v="0"/>
  </r>
  <r>
    <s v="Extremities"/>
    <x v="2"/>
    <x v="2"/>
    <n v="1986"/>
    <s v="August 22, 1986 (United States)"/>
    <x v="43"/>
    <n v="3500"/>
    <s v="Robert M. Young"/>
    <s v="William Mastrosimone"/>
    <s v="Farrah Fawcett"/>
    <s v="United States"/>
    <x v="1"/>
    <n v="13418091"/>
    <s v="Atlantic Entertainment Group"/>
    <n v="89"/>
    <n v="109.6"/>
    <n v="24540770.274309725"/>
    <x v="1"/>
  </r>
  <r>
    <s v="Farewell to the King"/>
    <x v="0"/>
    <x v="1"/>
    <n v="1989"/>
    <s v="March 3, 1989 (United States)"/>
    <x v="43"/>
    <n v="2700"/>
    <s v="John Milius"/>
    <s v="Pierre Schoendoerffer"/>
    <s v="Nick Nolte"/>
    <s v="United States"/>
    <x v="0"/>
    <n v="2420917"/>
    <s v="Cine Location Services"/>
    <n v="117"/>
    <n v="124"/>
    <n v="3382179.7794589638"/>
    <x v="0"/>
  </r>
  <r>
    <s v="Fatso"/>
    <x v="1"/>
    <x v="0"/>
    <n v="1980"/>
    <s v="February 1, 1980 (United States)"/>
    <x v="43"/>
    <n v="2000"/>
    <s v="Anne Bancroft"/>
    <s v="Anne Bancroft"/>
    <s v="Dom DeLuise"/>
    <s v="United States"/>
    <x v="1"/>
    <n v="7653061"/>
    <s v="Brooksfilms"/>
    <n v="93"/>
    <n v="82.4"/>
    <n v="23412526.974899597"/>
    <x v="1"/>
  </r>
  <r>
    <s v="Feast"/>
    <x v="2"/>
    <x v="1"/>
    <n v="2005"/>
    <s v="January 18, 2007 (Singapore)"/>
    <x v="43"/>
    <n v="30000"/>
    <s v="John Gulager"/>
    <s v="Patrick Melton"/>
    <s v="Navi Rawat"/>
    <s v="United States"/>
    <x v="162"/>
    <n v="719135"/>
    <s v="Dimension Films"/>
    <n v="95"/>
    <n v="195.3"/>
    <n v="2108955.0962463906"/>
    <x v="0"/>
  </r>
  <r>
    <s v="Flightplan"/>
    <x v="0"/>
    <x v="2"/>
    <n v="2005"/>
    <s v="September 23, 2005 (United States)"/>
    <x v="43"/>
    <n v="155000"/>
    <s v="Robert Schwentke"/>
    <s v="Peter A. Dowling"/>
    <s v="Jodie Foster"/>
    <s v="United States"/>
    <x v="79"/>
    <n v="223387299"/>
    <s v="Touchstone Pictures"/>
    <n v="98"/>
    <n v="195.3"/>
    <n v="337629513.9151786"/>
    <x v="0"/>
  </r>
  <r>
    <s v="For Your Consideration"/>
    <x v="0"/>
    <x v="0"/>
    <n v="2006"/>
    <s v="November 22, 2006 (United States)"/>
    <x v="43"/>
    <n v="14000"/>
    <s v="Christopher Guest"/>
    <s v="Christopher Guest"/>
    <s v="Catherine O'Hara"/>
    <s v="United States"/>
    <x v="2"/>
    <n v="5925637"/>
    <s v="Shangri-La Entertainment"/>
    <n v="86"/>
    <n v="201.6"/>
    <n v="6976590.3937403392"/>
    <x v="0"/>
  </r>
  <r>
    <s v="Forever Young"/>
    <x v="1"/>
    <x v="2"/>
    <n v="1992"/>
    <s v="December 16, 1992 (United States)"/>
    <x v="43"/>
    <n v="45000"/>
    <s v="Steve Miner"/>
    <s v="J.J. Abrams"/>
    <s v="Mel Gibson"/>
    <s v="United States"/>
    <x v="1"/>
    <n v="127956187"/>
    <s v="Warner Bros."/>
    <n v="102"/>
    <n v="140.30000000000001"/>
    <n v="314421372.41048384"/>
    <x v="1"/>
  </r>
  <r>
    <s v="Formula 51"/>
    <x v="2"/>
    <x v="1"/>
    <n v="2001"/>
    <s v="October 18, 2002 (United States)"/>
    <x v="43"/>
    <n v="48000"/>
    <s v="Ronny Yu"/>
    <s v="Stel Pavlou"/>
    <s v="Samuel L. Jackson"/>
    <s v="United Kingdom"/>
    <x v="34"/>
    <n v="12881605"/>
    <s v="Alliance Atlantis Communications"/>
    <n v="93"/>
    <n v="177.1"/>
    <n v="16354271.014583332"/>
    <x v="0"/>
  </r>
  <r>
    <s v="Funny People"/>
    <x v="2"/>
    <x v="0"/>
    <n v="2009"/>
    <s v="July 31, 2009 (United States)"/>
    <x v="43"/>
    <n v="116000"/>
    <s v="Judd Apatow"/>
    <s v="Judd Apatow"/>
    <s v="Adam Sandler"/>
    <s v="United States"/>
    <x v="71"/>
    <n v="71585235"/>
    <s v="Universal Pictures"/>
    <n v="146"/>
    <n v="214.5"/>
    <n v="86865874.569892466"/>
    <x v="0"/>
  </r>
  <r>
    <s v="Furie"/>
    <x v="12"/>
    <x v="1"/>
    <n v="2019"/>
    <s v="February 22, 2019 (Vietnam)"/>
    <x v="43"/>
    <n v="4200"/>
    <s v="Le-Van Kiet"/>
    <s v="Le-Van Kiet"/>
    <s v="Veronica Ngo"/>
    <s v="Vietnam"/>
    <x v="1"/>
    <n v="5756185"/>
    <s v="Premiere Picture"/>
    <n v="98"/>
    <n v="255.7"/>
    <n v="11508592.975721784"/>
    <x v="1"/>
  </r>
  <r>
    <s v="Get Him to the Greek"/>
    <x v="2"/>
    <x v="0"/>
    <n v="2010"/>
    <s v="June 4, 2010 (United States)"/>
    <x v="43"/>
    <n v="172000"/>
    <s v="Nicholas Stoller"/>
    <s v="Nicholas Stoller"/>
    <s v="Jonah Hill"/>
    <s v="United States"/>
    <x v="28"/>
    <n v="91720255"/>
    <s v="Universal Pictures"/>
    <n v="109"/>
    <n v="218.1"/>
    <n v="130289798.12820512"/>
    <x v="0"/>
  </r>
  <r>
    <s v="Ghost in the Shell"/>
    <x v="0"/>
    <x v="1"/>
    <n v="2017"/>
    <s v="March 31, 2017 (United States)"/>
    <x v="43"/>
    <n v="202000"/>
    <s v="Rupert Sanders"/>
    <s v="Shirow Masamune"/>
    <s v="Scarlett Johansson"/>
    <s v="United States"/>
    <x v="109"/>
    <n v="169846945"/>
    <s v="Paramount Pictures"/>
    <n v="107"/>
    <n v="245.1"/>
    <n v="218641166.63075623"/>
    <x v="0"/>
  </r>
  <r>
    <s v="Ghost Story"/>
    <x v="2"/>
    <x v="2"/>
    <n v="1981"/>
    <s v="December 18, 1981 (United States)"/>
    <x v="43"/>
    <n v="7900"/>
    <s v="John Irvin"/>
    <s v="Peter Straub"/>
    <s v="Craig Wasson"/>
    <s v="United States"/>
    <x v="1"/>
    <n v="23371905"/>
    <s v="Universal Pictures"/>
    <n v="110"/>
    <n v="90.9"/>
    <n v="86424993.367718443"/>
    <x v="1"/>
  </r>
  <r>
    <s v="Ginger &amp; Rosa"/>
    <x v="0"/>
    <x v="2"/>
    <n v="2012"/>
    <s v="October 19, 2012 (United Kingdom)"/>
    <x v="43"/>
    <n v="11000"/>
    <s v="Sally Potter"/>
    <s v="Sally Potter"/>
    <s v="Elle Fanning"/>
    <s v="United Kingdom"/>
    <x v="1"/>
    <n v="1674776"/>
    <s v="Adventure Pictures"/>
    <n v="90"/>
    <n v="229.6"/>
    <n v="2153182.4776371308"/>
    <x v="1"/>
  </r>
  <r>
    <s v="Gleaming the Cube"/>
    <x v="0"/>
    <x v="1"/>
    <n v="1989"/>
    <s v="January 13, 1989 (United States)"/>
    <x v="43"/>
    <n v="7400"/>
    <s v="Graeme Clifford"/>
    <s v="Michael Tolkin"/>
    <s v="Christian Slater"/>
    <s v="United States"/>
    <x v="20"/>
    <n v="2777280"/>
    <s v="David Foster Productions"/>
    <n v="105"/>
    <n v="124"/>
    <n v="5552737.6377952751"/>
    <x v="0"/>
  </r>
  <r>
    <s v="Gloria Bell"/>
    <x v="2"/>
    <x v="0"/>
    <n v="2018"/>
    <s v="March 22, 2019 (United States)"/>
    <x v="43"/>
    <n v="10000"/>
    <s v="SebastiÃ¡n Lelio"/>
    <s v="Alice Johnson Boher"/>
    <s v="Julianne Moore"/>
    <s v="Chile"/>
    <x v="1"/>
    <n v="11145006"/>
    <s v="Fabula"/>
    <n v="102"/>
    <n v="251.1"/>
    <n v="35190500.810362689"/>
    <x v="1"/>
  </r>
  <r>
    <s v="Gods and Generals"/>
    <x v="0"/>
    <x v="7"/>
    <n v="2003"/>
    <s v="February 21, 2003 (United States)"/>
    <x v="43"/>
    <n v="16000"/>
    <s v="Ron Maxwell"/>
    <s v="Jeff Shaara"/>
    <s v="Stephen Lang"/>
    <s v="United States"/>
    <x v="176"/>
    <n v="12923936"/>
    <s v="Turner Pictures (I)"/>
    <n v="219"/>
    <n v="184"/>
    <n v="25839391.727034118"/>
    <x v="0"/>
  </r>
  <r>
    <s v="Going the Distance"/>
    <x v="2"/>
    <x v="0"/>
    <n v="2010"/>
    <s v="September 3, 2010 (United States)"/>
    <x v="43"/>
    <n v="57000"/>
    <s v="Nanette Burstein"/>
    <s v="Geoff LaTulippe"/>
    <s v="Drew Barrymore"/>
    <s v="United States"/>
    <x v="77"/>
    <n v="42059111"/>
    <s v="New Line Cinema"/>
    <n v="102"/>
    <n v="218.1"/>
    <n v="51037081.32895261"/>
    <x v="0"/>
  </r>
  <r>
    <s v="Goosebumps"/>
    <x v="1"/>
    <x v="3"/>
    <n v="2015"/>
    <s v="October 16, 2015 (United States)"/>
    <x v="43"/>
    <n v="83000"/>
    <s v="Rob Letterman"/>
    <s v="Darren Lemke"/>
    <s v="Jack Black"/>
    <s v="United States"/>
    <x v="106"/>
    <n v="158261424"/>
    <s v="Sony Pictures Animation"/>
    <n v="103"/>
    <n v="237"/>
    <n v="439984086.61313874"/>
    <x v="0"/>
  </r>
  <r>
    <s v="Greedy"/>
    <x v="0"/>
    <x v="0"/>
    <n v="1994"/>
    <s v="March 4, 1994 (United States)"/>
    <x v="43"/>
    <n v="13000"/>
    <s v="Jonathan Lynn"/>
    <s v="Lowell Ganz"/>
    <s v="Michael J. Fox"/>
    <s v="United States"/>
    <x v="1"/>
    <n v="13137484"/>
    <s v="Imagine Entertainment"/>
    <n v="113"/>
    <n v="148.19999999999999"/>
    <n v="44037308.853685364"/>
    <x v="1"/>
  </r>
  <r>
    <s v="Gung Ho"/>
    <x v="0"/>
    <x v="0"/>
    <n v="1986"/>
    <s v="March 14, 1986 (United States)"/>
    <x v="43"/>
    <n v="12000"/>
    <s v="Ron Howard"/>
    <s v="Edwin Blum"/>
    <s v="Michael Keaton"/>
    <s v="United States"/>
    <x v="40"/>
    <n v="36611610"/>
    <s v="Paramount Pictures"/>
    <n v="111"/>
    <n v="109.6"/>
    <n v="49602301.32058692"/>
    <x v="0"/>
  </r>
  <r>
    <s v="Hail, Caesar!"/>
    <x v="0"/>
    <x v="0"/>
    <n v="2016"/>
    <s v="February 5, 2016 (United States)"/>
    <x v="43"/>
    <n v="127000"/>
    <s v="Ethan Coen"/>
    <s v="Joel Coen"/>
    <s v="Josh Brolin"/>
    <s v="United States"/>
    <x v="6"/>
    <n v="63945241"/>
    <s v="Universal Pictures"/>
    <n v="106"/>
    <n v="240"/>
    <n v="110017588.55279504"/>
    <x v="0"/>
  </r>
  <r>
    <s v="Hanna K."/>
    <x v="2"/>
    <x v="2"/>
    <n v="1983"/>
    <s v="September 7, 1983 (France)"/>
    <x v="43"/>
    <n v="661"/>
    <s v="Costa-Gavras"/>
    <s v="Franco Solinas"/>
    <s v="Jill Clayburgh"/>
    <s v="Israel"/>
    <x v="1"/>
    <m/>
    <s v="K.G. Productions"/>
    <n v="111"/>
    <n v="99.6"/>
    <s v="Missing"/>
    <x v="1"/>
  </r>
  <r>
    <s v="Happy, Texas"/>
    <x v="0"/>
    <x v="0"/>
    <n v="1999"/>
    <s v="December 3, 1999 (United Kingdom)"/>
    <x v="43"/>
    <n v="9600"/>
    <s v="Mark Illsley"/>
    <s v="Ed Stone"/>
    <s v="Jeremy Northam"/>
    <s v="United States"/>
    <x v="57"/>
    <n v="1955933"/>
    <s v="Marked Entertainment"/>
    <n v="98"/>
    <n v="166.6"/>
    <n v="2557823.1120171673"/>
    <x v="0"/>
  </r>
  <r>
    <s v="Hart's War"/>
    <x v="2"/>
    <x v="2"/>
    <n v="2002"/>
    <s v="February 15, 2002 (United States)"/>
    <x v="43"/>
    <n v="51000"/>
    <s v="Gregory Hoblit"/>
    <s v="John Katzenbach"/>
    <s v="Bruce Willis"/>
    <s v="United States"/>
    <x v="19"/>
    <n v="32287044"/>
    <s v="Cheyenne Enterprises"/>
    <n v="125"/>
    <n v="179.9"/>
    <n v="39179061.357228197"/>
    <x v="0"/>
  </r>
  <r>
    <s v="Heidi's Song"/>
    <x v="5"/>
    <x v="5"/>
    <n v="1982"/>
    <s v="November 19, 1982 (United States)"/>
    <x v="43"/>
    <n v="256"/>
    <s v="Robert Taylor"/>
    <s v="Joseph Barbera"/>
    <s v="Lorne Greene"/>
    <s v="United States"/>
    <x v="1"/>
    <n v="5124391"/>
    <s v="Hanna-Barbera Productions"/>
    <n v="94"/>
    <n v="96.5"/>
    <n v="8679277.0300166756"/>
    <x v="1"/>
  </r>
  <r>
    <s v="Henry &amp; June"/>
    <x v="8"/>
    <x v="7"/>
    <n v="1990"/>
    <s v="October 5, 1990 (United States)"/>
    <x v="43"/>
    <n v="13000"/>
    <s v="Philip Kaufman"/>
    <s v="AnaÃ¯s Nin"/>
    <s v="Fred Ward"/>
    <s v="United States"/>
    <x v="1"/>
    <n v="23472449"/>
    <s v="Universal Pictures"/>
    <n v="136"/>
    <n v="130.69999999999999"/>
    <n v="30215695.861005493"/>
    <x v="1"/>
  </r>
  <r>
    <s v="Hitman"/>
    <x v="2"/>
    <x v="1"/>
    <n v="2007"/>
    <s v="November 21, 2007 (United States)"/>
    <x v="43"/>
    <n v="163000"/>
    <s v="Xavier Gens"/>
    <s v="Skip Woods"/>
    <s v="Timothy Olyphant"/>
    <s v="France"/>
    <x v="3"/>
    <n v="101276318"/>
    <s v="Twentieth Century Fox"/>
    <n v="100"/>
    <n v="207.3"/>
    <n v="196678738.65264499"/>
    <x v="0"/>
  </r>
  <r>
    <s v="Honeysuckle Rose"/>
    <x v="1"/>
    <x v="2"/>
    <n v="1980"/>
    <s v="July 18, 1980 (United States)"/>
    <x v="43"/>
    <n v="1400"/>
    <s v="Jerry Schatzberg"/>
    <s v="GÃ¶sta Stevens"/>
    <s v="Willie Nelson"/>
    <s v="United States"/>
    <x v="1"/>
    <n v="17815212"/>
    <s v="Major Studio Partners"/>
    <n v="119"/>
    <n v="82.4"/>
    <n v="36628172.040485829"/>
    <x v="1"/>
  </r>
  <r>
    <s v="Hoodlum"/>
    <x v="2"/>
    <x v="6"/>
    <n v="1997"/>
    <s v="August 27, 1997 (United States)"/>
    <x v="43"/>
    <n v="11000"/>
    <s v="Bill Duke"/>
    <s v="Chris Brancato"/>
    <s v="Laurence Fishburne"/>
    <s v="United States"/>
    <x v="8"/>
    <n v="23499102"/>
    <s v="United Artists"/>
    <n v="130"/>
    <n v="160.5"/>
    <n v="30730370.727038626"/>
    <x v="0"/>
  </r>
  <r>
    <s v="Hope Springs"/>
    <x v="0"/>
    <x v="0"/>
    <n v="2012"/>
    <s v="August 8, 2012 (United States)"/>
    <x v="43"/>
    <n v="42000"/>
    <s v="David Frankel"/>
    <s v="Vanessa Taylor"/>
    <s v="Meryl Streep"/>
    <s v="United States"/>
    <x v="8"/>
    <n v="114281051"/>
    <s v="Columbia Pictures"/>
    <n v="100"/>
    <n v="229.6"/>
    <n v="335143755.91626561"/>
    <x v="0"/>
  </r>
  <r>
    <s v="Horrible Bosses 2"/>
    <x v="2"/>
    <x v="0"/>
    <n v="2014"/>
    <s v="November 26, 2014 (United States)"/>
    <x v="43"/>
    <n v="162000"/>
    <s v="Sean Anders"/>
    <s v="Sean Anders"/>
    <s v="Jason Bateman"/>
    <s v="United States"/>
    <x v="47"/>
    <n v="107645357"/>
    <s v="BenderSpink"/>
    <n v="108"/>
    <n v="236.7"/>
    <n v="182320957.63146192"/>
    <x v="0"/>
  </r>
  <r>
    <s v="Hotel Transylvania 3: Summer Vacation"/>
    <x v="1"/>
    <x v="5"/>
    <n v="2018"/>
    <s v="July 13, 2018 (United States)"/>
    <x v="43"/>
    <n v="62000"/>
    <s v="Genndy Tartakovsky"/>
    <s v="Genndy Tartakovsky"/>
    <s v="Adam Sandler"/>
    <s v="United States"/>
    <x v="65"/>
    <n v="528583774"/>
    <s v="Sony Pictures Animation"/>
    <n v="97"/>
    <n v="251.1"/>
    <n v="909426741.60248446"/>
    <x v="0"/>
  </r>
  <r>
    <s v="Hounddog"/>
    <x v="2"/>
    <x v="2"/>
    <n v="2007"/>
    <s v="January 22, 2007 (United States)"/>
    <x v="43"/>
    <n v="6000"/>
    <s v="Deborah Kampmeier"/>
    <s v="Deborah Kampmeier"/>
    <s v="Dakota Fanning"/>
    <s v="United States"/>
    <x v="251"/>
    <n v="131961"/>
    <s v="Deerjen Films"/>
    <n v="102"/>
    <n v="207.3"/>
    <n v="205880.78187403994"/>
    <x v="0"/>
  </r>
  <r>
    <s v="How High"/>
    <x v="2"/>
    <x v="0"/>
    <n v="2001"/>
    <s v="December 21, 2001 (United States)"/>
    <x v="43"/>
    <n v="55000"/>
    <s v="Jesse Dylan"/>
    <s v="Dustin Lee Abraham"/>
    <s v="Method Man"/>
    <s v="United States"/>
    <x v="0"/>
    <n v="31283740"/>
    <s v="Jersey Films"/>
    <n v="93"/>
    <n v="177.1"/>
    <n v="37961591.310234964"/>
    <x v="0"/>
  </r>
  <r>
    <s v="How to Make an American Quilt"/>
    <x v="0"/>
    <x v="0"/>
    <n v="1995"/>
    <s v="October 6, 1995 (United States)"/>
    <x v="43"/>
    <n v="11000"/>
    <s v="Jocelyn Moorhouse"/>
    <s v="Whitney Otto"/>
    <s v="Winona Ryder"/>
    <s v="United States"/>
    <x v="20"/>
    <n v="41200020"/>
    <s v="Universal Pictures"/>
    <n v="117"/>
    <n v="152.4"/>
    <n v="52968970.860759497"/>
    <x v="0"/>
  </r>
  <r>
    <s v="Hustlers"/>
    <x v="2"/>
    <x v="0"/>
    <n v="2019"/>
    <s v="September 13, 2019 (United States)"/>
    <x v="43"/>
    <n v="89000"/>
    <s v="Lorene Scafaria"/>
    <s v="Lorene Scafaria"/>
    <s v="Constance Wu"/>
    <s v="United States"/>
    <x v="0"/>
    <n v="157563598"/>
    <s v="Annapurna Pictures"/>
    <n v="110"/>
    <n v="255.7"/>
    <n v="305988708.16188651"/>
    <x v="0"/>
  </r>
  <r>
    <s v="I Spit on Your Grave"/>
    <x v="2"/>
    <x v="4"/>
    <n v="2010"/>
    <s v="January 20, 2011 (Argentina)"/>
    <x v="43"/>
    <n v="79000"/>
    <s v="Steven R. Monroe"/>
    <s v="Adam Rockoff"/>
    <s v="Sarah Butler"/>
    <s v="United States"/>
    <x v="63"/>
    <n v="1278650"/>
    <s v="Cinetel Films"/>
    <n v="108"/>
    <n v="218.1"/>
    <n v="2062491.5563790363"/>
    <x v="0"/>
  </r>
  <r>
    <s v="In Too Deep"/>
    <x v="2"/>
    <x v="6"/>
    <n v="1999"/>
    <s v="August 25, 1999 (United States)"/>
    <x v="43"/>
    <n v="6000"/>
    <s v="Michael Rymer"/>
    <s v="Michael Henry Brown"/>
    <s v="Omar Epps"/>
    <s v="United States"/>
    <x v="5"/>
    <n v="14011454"/>
    <s v="Dimension Films"/>
    <n v="95"/>
    <n v="166.6"/>
    <n v="32664805.155317523"/>
    <x v="0"/>
  </r>
  <r>
    <s v="Jacknife"/>
    <x v="2"/>
    <x v="2"/>
    <n v="1989"/>
    <s v="March 10, 1989 (United States)"/>
    <x v="43"/>
    <n v="5600"/>
    <s v="David Hugh Jones"/>
    <s v="Stephen Metcalfe"/>
    <s v="Robert De Niro"/>
    <s v="United States"/>
    <x v="1"/>
    <n v="2049769"/>
    <s v="Kings Road Entertainment"/>
    <n v="102"/>
    <n v="124"/>
    <n v="2680534.8253218881"/>
    <x v="1"/>
  </r>
  <r>
    <s v="Jennifer 8"/>
    <x v="2"/>
    <x v="6"/>
    <n v="1992"/>
    <s v="November 6, 1992 (United States)"/>
    <x v="43"/>
    <n v="16000"/>
    <s v="Bruce Robinson"/>
    <s v="Bruce Robinson"/>
    <s v="Andy Garcia"/>
    <s v="Canada"/>
    <x v="0"/>
    <n v="11390479"/>
    <s v="Paramount Pictures"/>
    <n v="124"/>
    <n v="140.30000000000001"/>
    <n v="24737554.891660724"/>
    <x v="0"/>
  </r>
  <r>
    <s v="Johnny English Reborn"/>
    <x v="1"/>
    <x v="1"/>
    <n v="2011"/>
    <s v="October 21, 2011 (United States)"/>
    <x v="43"/>
    <n v="123000"/>
    <s v="Oliver Parker"/>
    <s v="Hamish McColl"/>
    <s v="Rowan Atkinson"/>
    <s v="United Kingdom"/>
    <x v="37"/>
    <n v="160078586"/>
    <s v="Universal Pictures"/>
    <n v="101"/>
    <n v="224.9"/>
    <n v="203233104.80916667"/>
    <x v="0"/>
  </r>
  <r>
    <s v="Kansas City"/>
    <x v="2"/>
    <x v="6"/>
    <n v="1996"/>
    <s v="August 16, 1996 (United States)"/>
    <x v="43"/>
    <n v="4500"/>
    <s v="Robert Altman"/>
    <s v="Robert Altman"/>
    <s v="Jennifer Jason Leigh"/>
    <s v="France"/>
    <x v="27"/>
    <n v="1356828"/>
    <s v="CiBy 2000"/>
    <n v="116"/>
    <n v="156.9"/>
    <n v="2575859.7607476637"/>
    <x v="0"/>
  </r>
  <r>
    <s v="Keanu"/>
    <x v="2"/>
    <x v="1"/>
    <n v="2016"/>
    <s v="April 29, 2016 (United States)"/>
    <x v="43"/>
    <n v="47000"/>
    <s v="Peter Atencio"/>
    <s v="Jordan Peele"/>
    <s v="Keegan-Michael Key"/>
    <s v="United States"/>
    <x v="10"/>
    <n v="20651333"/>
    <s v="Artists First"/>
    <n v="100"/>
    <n v="240"/>
    <n v="40104915.010197572"/>
    <x v="0"/>
  </r>
  <r>
    <s v="Kill Me Again"/>
    <x v="2"/>
    <x v="1"/>
    <n v="1989"/>
    <s v="October 27, 1989 (United States)"/>
    <x v="43"/>
    <n v="4600"/>
    <s v="John Dahl"/>
    <s v="John Dahl"/>
    <s v="Val Kilmer"/>
    <s v="United States"/>
    <x v="81"/>
    <n v="283694"/>
    <s v="Incorporated Television Company (ITC)"/>
    <n v="94"/>
    <n v="124"/>
    <n v="402990.96410256403"/>
    <x v="0"/>
  </r>
  <r>
    <s v="King Arthur"/>
    <x v="0"/>
    <x v="1"/>
    <n v="2004"/>
    <s v="July 7, 2004 (United States)"/>
    <x v="43"/>
    <n v="162000"/>
    <s v="Antoine Fuqua"/>
    <s v="David Franzoni"/>
    <s v="Clive Owen"/>
    <s v="United States"/>
    <x v="66"/>
    <n v="203567857"/>
    <s v="Touchstone Pictures"/>
    <n v="126"/>
    <n v="188.9"/>
    <n v="266210841.3214592"/>
    <x v="0"/>
  </r>
  <r>
    <s v="Knight and Day"/>
    <x v="0"/>
    <x v="1"/>
    <n v="2010"/>
    <s v="June 23, 2010 (United States)"/>
    <x v="43"/>
    <n v="184000"/>
    <s v="James Mangold"/>
    <s v="Patrick O'Neill"/>
    <s v="Tom Cruise"/>
    <s v="United States"/>
    <x v="252"/>
    <n v="261989769"/>
    <s v="Twentieth Century Fox"/>
    <n v="109"/>
    <n v="218.1"/>
    <n v="347684157.72778744"/>
    <x v="0"/>
  </r>
  <r>
    <s v="Legally Blonde"/>
    <x v="0"/>
    <x v="0"/>
    <n v="2001"/>
    <s v="July 13, 2001 (United States)"/>
    <x v="43"/>
    <n v="195000"/>
    <s v="Robert Luketic"/>
    <s v="Amanda Brown"/>
    <s v="Reese Witherspoon"/>
    <s v="United States"/>
    <x v="40"/>
    <n v="141774679"/>
    <s v="Metro-Goldwyn-Mayer (MGM)"/>
    <n v="96"/>
    <n v="177.1"/>
    <n v="185402337.73090127"/>
    <x v="0"/>
  </r>
  <r>
    <s v="License to Drive"/>
    <x v="0"/>
    <x v="0"/>
    <n v="1988"/>
    <s v="July 6, 1988 (United States)"/>
    <x v="43"/>
    <n v="19000"/>
    <s v="Greg Beeman"/>
    <s v="Neil Tolkin"/>
    <s v="Corey Haim"/>
    <s v="United States"/>
    <x v="42"/>
    <n v="22433275"/>
    <s v="Twentieth Century Fox"/>
    <n v="88"/>
    <n v="118.3"/>
    <n v="46122934.497300945"/>
    <x v="0"/>
  </r>
  <r>
    <s v="Lights Out"/>
    <x v="0"/>
    <x v="2"/>
    <n v="2016"/>
    <s v="July 22, 2016 (United States)"/>
    <x v="43"/>
    <n v="119000"/>
    <s v="David F. Sandberg"/>
    <s v="Eric Heisserer"/>
    <s v="Teresa Palmer"/>
    <s v="United States"/>
    <x v="253"/>
    <n v="148868835"/>
    <s v="New Line Cinema"/>
    <n v="81"/>
    <n v="240"/>
    <n v="197562430.42029616"/>
    <x v="0"/>
  </r>
  <r>
    <s v="Little Men"/>
    <x v="1"/>
    <x v="2"/>
    <n v="1998"/>
    <s v="May 8, 1998 (United States)"/>
    <x v="43"/>
    <n v="506"/>
    <s v="Rodney Gibbons"/>
    <s v="Mark Evan Schwartz"/>
    <s v="Kathleen Fee"/>
    <s v="Canada"/>
    <x v="1"/>
    <n v="104255"/>
    <s v="Allegro Films"/>
    <n v="98"/>
    <n v="163"/>
    <n v="233234.20337738621"/>
    <x v="1"/>
  </r>
  <r>
    <s v="Little Miss Marker"/>
    <x v="1"/>
    <x v="0"/>
    <n v="1980"/>
    <s v="March 21, 1980 (United States)"/>
    <x v="43"/>
    <n v="1400"/>
    <s v="Walter Bernstein"/>
    <s v="Damon Runyon"/>
    <s v="Walter Matthau"/>
    <s v="United States"/>
    <x v="1"/>
    <n v="6321392"/>
    <s v="Universal Pictures"/>
    <n v="103"/>
    <n v="82.4"/>
    <n v="13728639.646471845"/>
    <x v="1"/>
  </r>
  <r>
    <s v="Lone Wolf McQuade"/>
    <x v="1"/>
    <x v="1"/>
    <n v="1983"/>
    <s v="April 15, 1983 (United States)"/>
    <x v="43"/>
    <n v="11000"/>
    <s v="Steve Carver"/>
    <s v="B.J. Nelson"/>
    <s v="Chuck Norris"/>
    <s v="United States"/>
    <x v="17"/>
    <n v="12232628"/>
    <s v="1818 Productions"/>
    <n v="107"/>
    <n v="99.6"/>
    <n v="25150349.201079622"/>
    <x v="0"/>
  </r>
  <r>
    <s v="Loving Annabelle"/>
    <x v="3"/>
    <x v="2"/>
    <n v="2006"/>
    <s v="May 24, 2007 (Germany)"/>
    <x v="43"/>
    <n v="12000"/>
    <s v="Katherine Brooks"/>
    <s v="Katherine Brooks"/>
    <s v="Erin Kelly"/>
    <s v="United States"/>
    <x v="11"/>
    <m/>
    <s v="Big Easy Pictures"/>
    <n v="77"/>
    <n v="201.6"/>
    <s v="Missing"/>
    <x v="1"/>
  </r>
  <r>
    <s v="Luka Chuppi"/>
    <x v="3"/>
    <x v="0"/>
    <n v="2019"/>
    <s v="March 1, 2019 (India)"/>
    <x v="43"/>
    <n v="9000"/>
    <s v="Laxman Utekar"/>
    <s v="Rohan Shankar"/>
    <s v="Kartik Aaryan"/>
    <s v="India"/>
    <x v="1"/>
    <n v="14256199"/>
    <s v="Maddock Films"/>
    <n v="126"/>
    <n v="255.7"/>
    <n v="52716794.117718443"/>
    <x v="1"/>
  </r>
  <r>
    <s v="Mad Max Beyond Thunderdome"/>
    <x v="0"/>
    <x v="1"/>
    <n v="1985"/>
    <s v="July 10, 1985 (United States)"/>
    <x v="43"/>
    <n v="129000"/>
    <s v="George Miller"/>
    <s v="Terry Hayes"/>
    <s v="Mel Gibson"/>
    <s v="Australia"/>
    <x v="20"/>
    <n v="36230219"/>
    <s v="Kennedy Miller Productions"/>
    <n v="107"/>
    <n v="107.6"/>
    <n v="68780982.737071648"/>
    <x v="0"/>
  </r>
  <r>
    <s v="Major Payne"/>
    <x v="0"/>
    <x v="3"/>
    <n v="1995"/>
    <s v="March 24, 1995 (United States)"/>
    <x v="43"/>
    <n v="32000"/>
    <s v="Nick Castle"/>
    <s v="Joe Connelly"/>
    <s v="Damon Wayans"/>
    <s v="United States"/>
    <x v="1"/>
    <n v="30112050"/>
    <s v="Universal Pictures"/>
    <n v="95"/>
    <n v="152.4"/>
    <n v="56289212.48466257"/>
    <x v="1"/>
  </r>
  <r>
    <s v="Mars Attacks!"/>
    <x v="0"/>
    <x v="0"/>
    <n v="1996"/>
    <s v="December 13, 1996 (United States)"/>
    <x v="43"/>
    <n v="214000"/>
    <s v="Tim Burton"/>
    <s v="Len Brown"/>
    <s v="Jack Nicholson"/>
    <s v="United States"/>
    <x v="19"/>
    <n v="101371017"/>
    <s v="Tim Burton Productions"/>
    <n v="106"/>
    <n v="156.9"/>
    <n v="196862644.23135754"/>
    <x v="0"/>
  </r>
  <r>
    <s v="Mary Queen of Scots"/>
    <x v="2"/>
    <x v="7"/>
    <n v="2018"/>
    <s v="December 21, 2018 (United States)"/>
    <x v="43"/>
    <n v="45000"/>
    <s v="Josie Rourke"/>
    <s v="Beau Willimon"/>
    <s v="Saoirse Ronan"/>
    <s v="United Kingdom"/>
    <x v="13"/>
    <n v="46712809"/>
    <s v="Focus Features"/>
    <n v="124"/>
    <n v="251.1"/>
    <n v="58071778.467156261"/>
    <x v="0"/>
  </r>
  <r>
    <s v="Maze Runner: The Death Cure"/>
    <x v="0"/>
    <x v="1"/>
    <n v="2018"/>
    <s v="January 26, 2018 (United States)"/>
    <x v="43"/>
    <n v="121000"/>
    <s v="Wes Ball"/>
    <s v="T.S. Nowlin"/>
    <s v="Dylan O'Brien"/>
    <s v="United States"/>
    <x v="51"/>
    <n v="288175335"/>
    <s v="Gotham Group"/>
    <n v="143"/>
    <n v="251.1"/>
    <n v="349689464.65352446"/>
    <x v="0"/>
  </r>
  <r>
    <s v="Maze Runner: The Scorch Trials"/>
    <x v="0"/>
    <x v="1"/>
    <n v="2015"/>
    <s v="September 18, 2015 (United States)"/>
    <x v="43"/>
    <n v="230000"/>
    <s v="Wes Ball"/>
    <s v="T.S. Nowlin"/>
    <s v="Dylan O'Brien"/>
    <s v="United States"/>
    <x v="247"/>
    <n v="312296056"/>
    <s v="Gotham Group"/>
    <n v="131"/>
    <n v="237"/>
    <n v="678236694.67712045"/>
    <x v="0"/>
  </r>
  <r>
    <s v="Meet the Fockers"/>
    <x v="0"/>
    <x v="0"/>
    <n v="2004"/>
    <s v="December 22, 2004 (United States)"/>
    <x v="43"/>
    <n v="257000"/>
    <s v="Jay Roach"/>
    <s v="Greg Glienna"/>
    <s v="Ben Stiller"/>
    <s v="United States"/>
    <x v="65"/>
    <n v="522657936"/>
    <s v="Universal Pictures"/>
    <n v="115"/>
    <n v="188.9"/>
    <n v="992235969.46542048"/>
    <x v="0"/>
  </r>
  <r>
    <s v="Miss Congeniality"/>
    <x v="0"/>
    <x v="1"/>
    <n v="2000"/>
    <s v="December 22, 2000 (United States)"/>
    <x v="43"/>
    <n v="194000"/>
    <s v="Donald Petrie"/>
    <s v="Marc Lawrence"/>
    <s v="Sandra Bullock"/>
    <s v="United States"/>
    <x v="37"/>
    <n v="212742720"/>
    <s v="Castle Rock Entertainment"/>
    <n v="109"/>
    <n v="172.2"/>
    <n v="288229020.82703418"/>
    <x v="0"/>
  </r>
  <r>
    <s v="Mulholland Falls"/>
    <x v="2"/>
    <x v="6"/>
    <n v="1996"/>
    <s v="April 26, 1996 (United States)"/>
    <x v="43"/>
    <n v="16000"/>
    <s v="Lee Tamahori"/>
    <s v="Peter Dexter"/>
    <s v="Nick Nolte"/>
    <s v="United States"/>
    <x v="105"/>
    <n v="11526099"/>
    <s v="Largo Entertainment"/>
    <n v="107"/>
    <n v="156.9"/>
    <n v="36393806.894300513"/>
    <x v="0"/>
  </r>
  <r>
    <s v="Muppets from Space"/>
    <x v="5"/>
    <x v="3"/>
    <n v="1999"/>
    <s v="July 14, 1999 (United States)"/>
    <x v="43"/>
    <n v="18000"/>
    <s v="Tim Hill"/>
    <s v="Jerry Juhl"/>
    <s v="Dave Goelz"/>
    <s v="United States"/>
    <x v="3"/>
    <n v="22323612"/>
    <s v="Jim Henson Pictures"/>
    <n v="87"/>
    <n v="166.6"/>
    <n v="45897466.777327932"/>
    <x v="0"/>
  </r>
  <r>
    <s v="My Best Friend's Wedding"/>
    <x v="0"/>
    <x v="0"/>
    <n v="1997"/>
    <s v="June 20, 1997 (United States)"/>
    <x v="43"/>
    <n v="134000"/>
    <s v="P.J. Hogan"/>
    <s v="Ronald Bass"/>
    <s v="Julia Roberts"/>
    <s v="United States"/>
    <x v="76"/>
    <n v="299288605"/>
    <s v="TriStar Pictures"/>
    <n v="105"/>
    <n v="160.5"/>
    <n v="418125804.41769832"/>
    <x v="0"/>
  </r>
  <r>
    <s v="My Bloody Valentine"/>
    <x v="2"/>
    <x v="4"/>
    <n v="1981"/>
    <s v="February 11, 1981 (United States)"/>
    <x v="43"/>
    <n v="19000"/>
    <s v="George Mihalka"/>
    <s v="Stephen A. Miller"/>
    <s v="Paul Kelman"/>
    <s v="Canada"/>
    <x v="1"/>
    <n v="5672031"/>
    <s v="Canadian Film Development Corporation (CFDC)"/>
    <n v="90"/>
    <n v="90.9"/>
    <n v="7684605.8056914173"/>
    <x v="1"/>
  </r>
  <r>
    <s v="My Blue Heaven"/>
    <x v="0"/>
    <x v="0"/>
    <n v="1990"/>
    <s v="August 17, 1990 (United States)"/>
    <x v="43"/>
    <n v="19000"/>
    <s v="Herbert Ross"/>
    <s v="Nora Ephron"/>
    <s v="Steve Martin"/>
    <s v="United States"/>
    <x v="1"/>
    <n v="23591472"/>
    <s v="Hawn / Sylbert Movie Company"/>
    <n v="97"/>
    <n v="130.69999999999999"/>
    <n v="63277478.154929578"/>
    <x v="1"/>
  </r>
  <r>
    <s v="Mystic Pizza"/>
    <x v="2"/>
    <x v="0"/>
    <n v="1988"/>
    <s v="October 21, 1988 (United States)"/>
    <x v="43"/>
    <n v="27000"/>
    <s v="Donald Petrie"/>
    <s v="Amy Holden Jones"/>
    <s v="Annabeth Gish"/>
    <s v="United States"/>
    <x v="14"/>
    <n v="12793213"/>
    <s v="Night Life Inc."/>
    <n v="104"/>
    <n v="118.3"/>
    <n v="24287177.576947041"/>
    <x v="0"/>
  </r>
  <r>
    <s v="Nathalie..."/>
    <x v="4"/>
    <x v="2"/>
    <n v="2003"/>
    <s v="January 7, 2004 (France)"/>
    <x v="43"/>
    <n v="4500"/>
    <s v="Anne Fontaine"/>
    <s v="Philippe Blasband"/>
    <s v="Fanny Ardant"/>
    <s v="France"/>
    <x v="1"/>
    <n v="5254422"/>
    <s v="Les Films Alain Sarde"/>
    <n v="100"/>
    <n v="184"/>
    <n v="13533578.896027049"/>
    <x v="1"/>
  </r>
  <r>
    <s v="Needful Things"/>
    <x v="2"/>
    <x v="6"/>
    <n v="1993"/>
    <s v="August 27, 1993 (United States)"/>
    <x v="43"/>
    <n v="24000"/>
    <s v="Fraser C. Heston"/>
    <s v="Stephen King"/>
    <s v="Max von Sydow"/>
    <s v="United States"/>
    <x v="1"/>
    <n v="15185672"/>
    <s v="Castle Rock Entertainment"/>
    <n v="120"/>
    <n v="144.5"/>
    <n v="20573918.445531346"/>
    <x v="1"/>
  </r>
  <r>
    <s v="Neighbors"/>
    <x v="2"/>
    <x v="0"/>
    <n v="2014"/>
    <s v="May 9, 2014 (United States)"/>
    <x v="43"/>
    <n v="294000"/>
    <s v="Nicholas Stoller"/>
    <s v="Andrew Jay Cohen"/>
    <s v="Seth Rogen"/>
    <s v="United States"/>
    <x v="40"/>
    <n v="270665134"/>
    <s v="Good Universe"/>
    <n v="97"/>
    <n v="236.7"/>
    <n v="436589022.39174163"/>
    <x v="0"/>
  </r>
  <r>
    <s v="Nick of Time"/>
    <x v="2"/>
    <x v="1"/>
    <n v="1995"/>
    <s v="November 22, 1995 (United States)"/>
    <x v="43"/>
    <n v="40000"/>
    <s v="John Badham"/>
    <s v="Patrick Sheane Duncan"/>
    <s v="Johnny Depp"/>
    <s v="United States"/>
    <x v="135"/>
    <n v="8175346"/>
    <s v="Paramount Pictures"/>
    <n v="90"/>
    <n v="152.4"/>
    <n v="10523987.858893113"/>
    <x v="0"/>
  </r>
  <r>
    <s v="Ninja Assassin"/>
    <x v="2"/>
    <x v="1"/>
    <n v="2009"/>
    <s v="November 25, 2009 (United States)"/>
    <x v="43"/>
    <n v="70000"/>
    <s v="James McTeigue"/>
    <s v="Matthew Sand"/>
    <s v="Rain"/>
    <s v="Germany"/>
    <x v="28"/>
    <n v="61601280"/>
    <s v="Warner Bros."/>
    <n v="99"/>
    <n v="214.5"/>
    <n v="112664525.90636255"/>
    <x v="0"/>
  </r>
  <r>
    <s v="No Reservations"/>
    <x v="1"/>
    <x v="0"/>
    <n v="2007"/>
    <s v="July 27, 2007 (United States)"/>
    <x v="43"/>
    <n v="72000"/>
    <s v="Scott Hicks"/>
    <s v="Carol Fuchs"/>
    <s v="Catherine Zeta-Jones"/>
    <s v="United States"/>
    <x v="54"/>
    <n v="92601050"/>
    <s v="Castle Rock Entertainment"/>
    <n v="104"/>
    <n v="207.3"/>
    <n v="112367741.67662285"/>
    <x v="0"/>
  </r>
  <r>
    <s v="Ocean's Eight"/>
    <x v="0"/>
    <x v="1"/>
    <n v="2018"/>
    <s v="June 8, 2018 (United States)"/>
    <x v="43"/>
    <n v="197000"/>
    <s v="Gary Ross"/>
    <s v="Gary Ross"/>
    <s v="Sandra Bullock"/>
    <s v="United States"/>
    <x v="19"/>
    <n v="297718711"/>
    <s v="Warner Bros."/>
    <n v="110"/>
    <n v="251.1"/>
    <n v="843075197.41356874"/>
    <x v="0"/>
  </r>
  <r>
    <s v="On Chesil Beach"/>
    <x v="2"/>
    <x v="2"/>
    <n v="2017"/>
    <s v="May 18, 2018 (United States)"/>
    <x v="43"/>
    <n v="10000"/>
    <s v="Dominic Cooke"/>
    <s v="Ian McEwan"/>
    <s v="Billy Howle"/>
    <s v="United Kingdom"/>
    <x v="1"/>
    <n v="3338249"/>
    <s v="BBC Films"/>
    <n v="110"/>
    <n v="245.1"/>
    <n v="6105428.9933973588"/>
    <x v="1"/>
  </r>
  <r>
    <s v="Osmosis Jones"/>
    <x v="1"/>
    <x v="5"/>
    <n v="2001"/>
    <s v="August 10, 2001 (United States)"/>
    <x v="43"/>
    <n v="33000"/>
    <s v="Bobby Farrelly"/>
    <s v="Marc Hyman"/>
    <s v="Laurence Fishburne"/>
    <s v="United States"/>
    <x v="19"/>
    <n v="14026418"/>
    <s v="Warner Bros."/>
    <n v="95"/>
    <n v="177.1"/>
    <n v="32699690.624330528"/>
    <x v="0"/>
  </r>
  <r>
    <s v="Out Cold"/>
    <x v="0"/>
    <x v="0"/>
    <n v="2001"/>
    <s v="November 21, 2001 (United States)"/>
    <x v="43"/>
    <n v="17000"/>
    <s v="Brendan Malloy"/>
    <s v="Jon Zack"/>
    <s v="Flex Alexander"/>
    <s v="United States"/>
    <x v="3"/>
    <n v="14782676"/>
    <s v="Touchstone Pictures"/>
    <n v="89"/>
    <n v="177.1"/>
    <n v="27036502.864345737"/>
    <x v="0"/>
  </r>
  <r>
    <s v="Oz the Great and Powerful"/>
    <x v="1"/>
    <x v="3"/>
    <n v="2013"/>
    <s v="March 8, 2013 (United States)"/>
    <x v="43"/>
    <n v="201000"/>
    <s v="Sam Raimi"/>
    <s v="Mitchell Kapner"/>
    <s v="James Franco"/>
    <s v="United States"/>
    <x v="254"/>
    <n v="493311825"/>
    <s v="Walt Disney Pictures"/>
    <n v="130"/>
    <n v="233"/>
    <n v="872892642.72648084"/>
    <x v="0"/>
  </r>
  <r>
    <s v="Paranormal Activity"/>
    <x v="2"/>
    <x v="4"/>
    <n v="2007"/>
    <s v="October 16, 2009 (United States)"/>
    <x v="43"/>
    <n v="225000"/>
    <s v="Oren Peli"/>
    <s v="Oren Peli"/>
    <s v="Katie Featherston"/>
    <s v="United States"/>
    <x v="255"/>
    <n v="193355800"/>
    <s v="Solana Films"/>
    <n v="86"/>
    <n v="207.3"/>
    <n v="252856275.79399142"/>
    <x v="0"/>
  </r>
  <r>
    <s v="Party Monster"/>
    <x v="2"/>
    <x v="7"/>
    <n v="2003"/>
    <s v="October 17, 2003 (United Kingdom)"/>
    <x v="43"/>
    <n v="15000"/>
    <s v="Fenton Bailey"/>
    <s v="Fenton Bailey"/>
    <s v="Macaulay Culkin"/>
    <s v="United States"/>
    <x v="17"/>
    <n v="782606"/>
    <s v="World of Wonder Productions"/>
    <n v="98"/>
    <n v="184"/>
    <n v="1650242.5480968859"/>
    <x v="0"/>
  </r>
  <r>
    <s v="Patty Hearst"/>
    <x v="2"/>
    <x v="7"/>
    <n v="1988"/>
    <s v="September 23, 1988 (United States)"/>
    <x v="43"/>
    <n v="1700"/>
    <s v="Paul Schrader"/>
    <s v="Patricia Hearst"/>
    <s v="Natasha Richardson"/>
    <s v="United Kingdom"/>
    <x v="1"/>
    <n v="1223326"/>
    <s v="Atlantic Entertainment Group"/>
    <n v="108"/>
    <n v="118.3"/>
    <n v="2736765.2878120411"/>
    <x v="1"/>
  </r>
  <r>
    <s v="Paycheck"/>
    <x v="0"/>
    <x v="1"/>
    <n v="2003"/>
    <s v="December 25, 2003 (United States)"/>
    <x v="43"/>
    <n v="105000"/>
    <s v="John Woo"/>
    <s v="Philip K. Dick"/>
    <s v="Ben Affleck"/>
    <s v="United States"/>
    <x v="48"/>
    <n v="117248958"/>
    <s v="Paramount Pictures"/>
    <n v="119"/>
    <n v="184"/>
    <n v="166553648.0307692"/>
    <x v="0"/>
  </r>
  <r>
    <s v="Personal Best"/>
    <x v="2"/>
    <x v="2"/>
    <n v="1982"/>
    <s v="June 26, 1982 (Japan)"/>
    <x v="43"/>
    <n v="2600"/>
    <s v="Robert Towne"/>
    <s v="Robert Towne"/>
    <s v="Mariel Hemingway"/>
    <s v="United States"/>
    <x v="15"/>
    <n v="5672311"/>
    <s v="The Geffen Company"/>
    <n v="128"/>
    <n v="96.5"/>
    <n v="8573180.3655753974"/>
    <x v="0"/>
  </r>
  <r>
    <s v="Piranhas"/>
    <x v="4"/>
    <x v="6"/>
    <n v="2019"/>
    <s v="February 13, 2019 (Italy)"/>
    <x v="43"/>
    <n v="4000"/>
    <s v="Claudio Giovannesi"/>
    <s v="Roberto Saviano"/>
    <s v="Francesco Di Napoli"/>
    <s v="Italy"/>
    <x v="1"/>
    <n v="2298525"/>
    <s v="Palomar"/>
    <n v="111"/>
    <n v="255.7"/>
    <n v="3050350.9037456443"/>
    <x v="1"/>
  </r>
  <r>
    <s v="Place VendÃ´me"/>
    <x v="2"/>
    <x v="6"/>
    <n v="1998"/>
    <s v="October 7, 1998 (France)"/>
    <x v="43"/>
    <n v="2100"/>
    <s v="Nicole Garcia"/>
    <s v="Jacques Fieschi"/>
    <s v="Catherine Deneuve"/>
    <s v="France"/>
    <x v="1"/>
    <n v="895788"/>
    <s v="Les Films Alain Sarde"/>
    <n v="117"/>
    <n v="163"/>
    <n v="1137277.5149999999"/>
    <x v="1"/>
  </r>
  <r>
    <s v="PokÃ©mon: The First Movie - Mewtwo Strikes Back"/>
    <x v="5"/>
    <x v="5"/>
    <n v="1998"/>
    <s v="November 10, 1999 (United States)"/>
    <x v="43"/>
    <n v="41000"/>
    <s v="Kunihiko Yuyama"/>
    <s v="Satoshi Tajiri"/>
    <s v="Veronica Taylor"/>
    <s v="Japan"/>
    <x v="8"/>
    <n v="163644662"/>
    <s v="Oriental Light and Magic (OLM)"/>
    <n v="96"/>
    <n v="163"/>
    <n v="231595580.63817927"/>
    <x v="0"/>
  </r>
  <r>
    <s v="Possession"/>
    <x v="0"/>
    <x v="2"/>
    <n v="2002"/>
    <s v="August 30, 2002 (United States)"/>
    <x v="43"/>
    <n v="13000"/>
    <s v="Neil LaBute"/>
    <s v="A.S. Byatt"/>
    <s v="Gwyneth Paltrow"/>
    <s v="United Kingdom"/>
    <x v="13"/>
    <n v="14815898"/>
    <s v="Focus Features"/>
    <n v="102"/>
    <n v="179.9"/>
    <n v="29622074.282152228"/>
    <x v="0"/>
  </r>
  <r>
    <s v="Practical Magic"/>
    <x v="0"/>
    <x v="0"/>
    <n v="1998"/>
    <s v="October 16, 1998 (United States)"/>
    <x v="43"/>
    <n v="75000"/>
    <s v="Griffin Dunne"/>
    <s v="Alice Hoffman"/>
    <s v="Sandra Bullock"/>
    <s v="United States"/>
    <x v="71"/>
    <n v="46733235"/>
    <s v="DiNovi Pictures"/>
    <n v="104"/>
    <n v="163"/>
    <n v="60158921.438529789"/>
    <x v="0"/>
  </r>
  <r>
    <s v="Predator 2"/>
    <x v="2"/>
    <x v="1"/>
    <n v="1990"/>
    <s v="November 21, 1990 (United States)"/>
    <x v="43"/>
    <n v="151000"/>
    <s v="Stephen Hopkins"/>
    <s v="Jim Thomas"/>
    <s v="Danny Glover"/>
    <s v="United States"/>
    <x v="46"/>
    <n v="57120318"/>
    <s v="Davis Entertainment"/>
    <n v="108"/>
    <n v="130.69999999999999"/>
    <n v="110927730.3671128"/>
    <x v="0"/>
  </r>
  <r>
    <s v="Proof of Life"/>
    <x v="2"/>
    <x v="1"/>
    <n v="2000"/>
    <s v="December 8, 2000 (United States)"/>
    <x v="43"/>
    <n v="56000"/>
    <s v="Taylor Hackford"/>
    <s v="Tony Gilroy"/>
    <s v="Meg Ryan"/>
    <s v="United States"/>
    <x v="93"/>
    <n v="62761005"/>
    <s v="Castle Rock Entertainment"/>
    <n v="135"/>
    <n v="172.2"/>
    <n v="111052719.06794426"/>
    <x v="0"/>
  </r>
  <r>
    <s v="Quartet"/>
    <x v="2"/>
    <x v="2"/>
    <n v="1981"/>
    <s v="October 25, 1981 (United States)"/>
    <x v="43"/>
    <n v="1300"/>
    <s v="James Ivory"/>
    <s v="Jean Rhys"/>
    <s v="Isabelle Adjani"/>
    <s v="United Kingdom"/>
    <x v="1"/>
    <n v="12042"/>
    <s v="Merchant Ivory Productions"/>
    <n v="101"/>
    <n v="90.9"/>
    <n v="26939.775330396475"/>
    <x v="1"/>
  </r>
  <r>
    <s v="Quest for Camelot"/>
    <x v="5"/>
    <x v="5"/>
    <n v="1998"/>
    <s v="May 15, 1998 (United States)"/>
    <x v="43"/>
    <n v="16000"/>
    <s v="Frederik Du Chau"/>
    <s v="Vera Chapman"/>
    <s v="Jessalyn Gilsig"/>
    <s v="United States"/>
    <x v="28"/>
    <n v="22510798"/>
    <s v="Warner Bros."/>
    <n v="86"/>
    <n v="163"/>
    <n v="37277392.122826084"/>
    <x v="0"/>
  </r>
  <r>
    <s v="Rapid Fire"/>
    <x v="2"/>
    <x v="1"/>
    <n v="1992"/>
    <s v="August 21, 1992 (United States)"/>
    <x v="43"/>
    <n v="8600"/>
    <s v="Dwight H. Little"/>
    <s v="Cindy Cirile"/>
    <s v="Brandon Lee"/>
    <s v="United States"/>
    <x v="20"/>
    <n v="14356479"/>
    <s v="Twentieth Century Fox"/>
    <n v="95"/>
    <n v="140.30000000000001"/>
    <n v="19052348.219947733"/>
    <x v="0"/>
  </r>
  <r>
    <s v="Reckless"/>
    <x v="2"/>
    <x v="0"/>
    <n v="1984"/>
    <s v="February 3, 1984 (United States)"/>
    <x v="43"/>
    <n v="1900"/>
    <s v="James Foley"/>
    <s v="Chris Columbus"/>
    <s v="Aidan Quinn"/>
    <s v="United States"/>
    <x v="1"/>
    <n v="8289916"/>
    <s v="Edgar J. Scherick Associates"/>
    <n v="90"/>
    <n v="103.9"/>
    <n v="25360817.32128514"/>
    <x v="1"/>
  </r>
  <r>
    <s v="Red Corner"/>
    <x v="2"/>
    <x v="6"/>
    <n v="1997"/>
    <s v="October 31, 1997 (United States)"/>
    <x v="43"/>
    <n v="17000"/>
    <s v="Jon Avnet"/>
    <s v="Robert King"/>
    <s v="Richard Gere"/>
    <s v="United States"/>
    <x v="64"/>
    <n v="22459274"/>
    <s v="Metro-Goldwyn-Mayer (MGM)"/>
    <n v="122"/>
    <n v="160.5"/>
    <n v="26763163.03402425"/>
    <x v="0"/>
  </r>
  <r>
    <s v="Repo Men"/>
    <x v="2"/>
    <x v="1"/>
    <n v="2010"/>
    <s v="March 19, 2010 (United States)"/>
    <x v="43"/>
    <n v="103000"/>
    <s v="Miguel Sapochnik"/>
    <s v="Eric Garcia"/>
    <s v="Jude Law"/>
    <s v="United States"/>
    <x v="77"/>
    <n v="18409891"/>
    <s v="Universal Pictures"/>
    <n v="111"/>
    <n v="218.1"/>
    <n v="23668750.159071732"/>
    <x v="0"/>
  </r>
  <r>
    <s v="Rio 2"/>
    <x v="5"/>
    <x v="5"/>
    <n v="2014"/>
    <s v="April 11, 2014 (United States)"/>
    <x v="43"/>
    <n v="83000"/>
    <s v="Carlos Saldanha"/>
    <s v="Don Rhymer"/>
    <s v="Jesse Eisenberg"/>
    <s v="United States"/>
    <x v="200"/>
    <n v="498781117"/>
    <s v="Twentieth Century Fox Animation"/>
    <n v="101"/>
    <n v="236.7"/>
    <n v="997234949.80249345"/>
    <x v="0"/>
  </r>
  <r>
    <s v="Risen"/>
    <x v="0"/>
    <x v="1"/>
    <n v="2016"/>
    <s v="February 19, 2016 (United States)"/>
    <x v="43"/>
    <n v="26000"/>
    <s v="Kevin Reynolds"/>
    <s v="Kevin Reynolds"/>
    <s v="Joseph Fiennes"/>
    <s v="United States"/>
    <x v="0"/>
    <n v="46771565"/>
    <s v="LD Entertainment"/>
    <n v="107"/>
    <n v="240"/>
    <n v="104635065.01835535"/>
    <x v="0"/>
  </r>
  <r>
    <s v="Rising Sun"/>
    <x v="2"/>
    <x v="1"/>
    <n v="1993"/>
    <s v="July 30, 1993 (United States)"/>
    <x v="43"/>
    <n v="43000"/>
    <s v="Philip Kaufman"/>
    <s v="Michael Crichton"/>
    <s v="Sean Connery"/>
    <s v="United States"/>
    <x v="46"/>
    <n v="107198790"/>
    <s v="Twentieth Century Fox"/>
    <n v="129"/>
    <n v="144.5"/>
    <n v="214327239.58661416"/>
    <x v="0"/>
  </r>
  <r>
    <s v="Robots"/>
    <x v="1"/>
    <x v="5"/>
    <n v="2005"/>
    <s v="March 11, 2005 (United States)"/>
    <x v="43"/>
    <n v="137000"/>
    <s v="Chris Wedge"/>
    <s v="Ron Mita"/>
    <s v="Ewan McGregor"/>
    <s v="United States"/>
    <x v="71"/>
    <n v="262511490"/>
    <s v="Twentieth Century Fox Animation"/>
    <n v="91"/>
    <n v="195.3"/>
    <n v="434713320.66847825"/>
    <x v="0"/>
  </r>
  <r>
    <s v="Rock Star"/>
    <x v="2"/>
    <x v="2"/>
    <n v="2001"/>
    <s v="September 7, 2001 (United States)"/>
    <x v="43"/>
    <n v="42000"/>
    <s v="Stephen Herek"/>
    <s v="John Stockwell"/>
    <s v="Mark Wahlberg"/>
    <s v="United States"/>
    <x v="75"/>
    <n v="19334145"/>
    <s v="Warner Bros."/>
    <n v="105"/>
    <n v="177.1"/>
    <n v="59147730.737951808"/>
    <x v="0"/>
  </r>
  <r>
    <s v="Sabrina"/>
    <x v="1"/>
    <x v="0"/>
    <n v="1995"/>
    <s v="December 15, 1995 (United States)"/>
    <x v="43"/>
    <n v="38000"/>
    <s v="Sydney Pollack"/>
    <s v="Samuel A. Taylor"/>
    <s v="Harrison Ford"/>
    <s v="Germany"/>
    <x v="106"/>
    <n v="53672080"/>
    <s v="Constellation Entertainment"/>
    <n v="127"/>
    <n v="152.4"/>
    <n v="63957304.560031287"/>
    <x v="0"/>
  </r>
  <r>
    <s v="Santa Claus: The Movie"/>
    <x v="1"/>
    <x v="3"/>
    <n v="1985"/>
    <s v="November 27, 1985 (United States)"/>
    <x v="43"/>
    <n v="12000"/>
    <s v="Jeannot Szwarc"/>
    <s v="David Newman"/>
    <s v="Dudley Moore"/>
    <s v="United Kingdom"/>
    <x v="24"/>
    <n v="23717291"/>
    <s v="GGG"/>
    <n v="107"/>
    <n v="107.6"/>
    <n v="63614952.180457748"/>
    <x v="0"/>
  </r>
  <r>
    <s v="Sarafina!"/>
    <x v="0"/>
    <x v="2"/>
    <n v="1992"/>
    <s v="September 25, 1992 (United States)"/>
    <x v="43"/>
    <n v="1900"/>
    <s v="Darrell Roodt"/>
    <s v="Mbongeni Ngema"/>
    <s v="Whoopi Goldberg"/>
    <s v="South Africa"/>
    <x v="1"/>
    <n v="7306242"/>
    <s v="British Broadcasting Corporation (BBC)"/>
    <n v="117"/>
    <n v="140.30000000000001"/>
    <n v="13362616.671068428"/>
    <x v="1"/>
  </r>
  <r>
    <s v="Scouts Guide to the Zombie Apocalypse"/>
    <x v="2"/>
    <x v="1"/>
    <n v="2015"/>
    <s v="October 30, 2015 (United States)"/>
    <x v="43"/>
    <n v="47000"/>
    <s v="Christopher Landon"/>
    <s v="Carrie Lee Wilson"/>
    <s v="Tye Sheridan"/>
    <s v="United States"/>
    <x v="10"/>
    <n v="16137046"/>
    <s v="Paramount Pictures"/>
    <n v="93"/>
    <n v="237"/>
    <n v="59671819.371359222"/>
    <x v="0"/>
  </r>
  <r>
    <s v="Secret in Their Eyes"/>
    <x v="0"/>
    <x v="6"/>
    <n v="2015"/>
    <s v="November 20, 2015 (United States)"/>
    <x v="43"/>
    <n v="46000"/>
    <s v="Billy Ray"/>
    <s v="Billy Ray"/>
    <s v="Chiwetel Ejiofor"/>
    <s v="United States"/>
    <x v="256"/>
    <n v="34854990"/>
    <s v="IM Global"/>
    <n v="111"/>
    <n v="237"/>
    <n v="75697187.833214536"/>
    <x v="0"/>
  </r>
  <r>
    <s v="Shade"/>
    <x v="2"/>
    <x v="6"/>
    <n v="2003"/>
    <s v="May 9, 2004 (United States)"/>
    <x v="43"/>
    <n v="12000"/>
    <s v="Damian Nieman"/>
    <s v="Damian Nieman"/>
    <s v="Joe Nicolo"/>
    <s v="United States"/>
    <x v="20"/>
    <n v="459098"/>
    <s v="Cobalt Media Group"/>
    <n v="101"/>
    <n v="184"/>
    <n v="590989.27165188"/>
    <x v="0"/>
  </r>
  <r>
    <s v="Sharky's Machine"/>
    <x v="2"/>
    <x v="1"/>
    <n v="1981"/>
    <s v="December 18, 1981 (United States)"/>
    <x v="43"/>
    <n v="5600"/>
    <s v="Burt Reynolds"/>
    <s v="William Diehl"/>
    <s v="Burt Reynolds"/>
    <s v="United States"/>
    <x v="1"/>
    <n v="35610100"/>
    <s v="Deliverance Productions"/>
    <n v="122"/>
    <n v="90.9"/>
    <n v="100840125.18587361"/>
    <x v="1"/>
  </r>
  <r>
    <s v="She's the Man"/>
    <x v="0"/>
    <x v="0"/>
    <n v="2006"/>
    <s v="March 17, 2006 (United States)"/>
    <x v="43"/>
    <n v="149000"/>
    <s v="Andy Fickman"/>
    <s v="Ewan Leslie"/>
    <s v="Amanda Bynes"/>
    <s v="United States"/>
    <x v="0"/>
    <n v="57194667"/>
    <s v="Dreamworks Pictures"/>
    <n v="105"/>
    <n v="201.6"/>
    <n v="72613395.97874999"/>
    <x v="0"/>
  </r>
  <r>
    <s v="Shrek Forever After"/>
    <x v="1"/>
    <x v="5"/>
    <n v="2010"/>
    <s v="May 21, 2010 (United States)"/>
    <x v="43"/>
    <n v="190000"/>
    <s v="Mike Mitchell"/>
    <s v="Josh Klausner"/>
    <s v="Mike Myers"/>
    <s v="United States"/>
    <x v="130"/>
    <n v="752600867"/>
    <s v="DreamWorks Animation"/>
    <n v="93"/>
    <n v="218.1"/>
    <n v="1938440271.9771764"/>
    <x v="0"/>
  </r>
  <r>
    <s v="Silence of the North"/>
    <x v="1"/>
    <x v="2"/>
    <n v="1981"/>
    <s v="October 23, 1981 (Canada)"/>
    <x v="43"/>
    <n v="228"/>
    <s v="Allan King"/>
    <s v="Olive Frederickson"/>
    <s v="Ellen Burstyn"/>
    <s v="Canada"/>
    <x v="1"/>
    <n v="1622898"/>
    <s v="Universal Pictures"/>
    <n v="94"/>
    <n v="90.9"/>
    <n v="2617771.4166225512"/>
    <x v="1"/>
  </r>
  <r>
    <s v="Sleepaway Camp"/>
    <x v="2"/>
    <x v="4"/>
    <n v="1983"/>
    <s v="November 18, 1983 (United States)"/>
    <x v="43"/>
    <n v="28000"/>
    <s v="Robert Hiltzik"/>
    <s v="Robert Hiltzik"/>
    <s v="Felissa Rose"/>
    <s v="United States"/>
    <x v="89"/>
    <m/>
    <s v="American Eagle Films"/>
    <n v="84"/>
    <n v="99.6"/>
    <s v="Missing"/>
    <x v="1"/>
  </r>
  <r>
    <s v="Sleeping with the Enemy"/>
    <x v="2"/>
    <x v="2"/>
    <n v="1991"/>
    <s v="February 8, 1991 (United States)"/>
    <x v="43"/>
    <n v="52000"/>
    <s v="Joseph Ruben"/>
    <s v="Nancy Price"/>
    <s v="Julia Roberts"/>
    <s v="United States"/>
    <x v="27"/>
    <n v="174999005"/>
    <s v="Twentieth Century Fox"/>
    <n v="99"/>
    <n v="136.19999999999999"/>
    <n v="224988172.25105485"/>
    <x v="0"/>
  </r>
  <r>
    <s v="Somewhere"/>
    <x v="2"/>
    <x v="0"/>
    <n v="2010"/>
    <s v="January 21, 2011 (United States)"/>
    <x v="43"/>
    <n v="44000"/>
    <s v="Sofia Coppola"/>
    <s v="Sofia Coppola"/>
    <s v="Stephen Dorff"/>
    <s v="United States"/>
    <x v="5"/>
    <n v="14788642"/>
    <s v="Focus Features"/>
    <n v="97"/>
    <n v="218.1"/>
    <n v="18384737.729090165"/>
    <x v="0"/>
  </r>
  <r>
    <s v="Songwriter"/>
    <x v="2"/>
    <x v="2"/>
    <n v="1984"/>
    <s v="October 14, 1984 (United States)"/>
    <x v="43"/>
    <n v="599"/>
    <s v="Alan Rudolph"/>
    <s v="Bud Shrake"/>
    <s v="Willie Nelson"/>
    <s v="United States"/>
    <x v="1"/>
    <n v="865915"/>
    <s v="TriStar Pictures"/>
    <n v="94"/>
    <n v="103.9"/>
    <n v="1825912.1141868513"/>
    <x v="1"/>
  </r>
  <r>
    <s v="Spanking the Monkey"/>
    <x v="7"/>
    <x v="0"/>
    <n v="1994"/>
    <s v="July 15, 1994 (United States)"/>
    <x v="43"/>
    <n v="6000"/>
    <s v="David O. Russell"/>
    <s v="David O. Russell"/>
    <s v="Jeremy Davies"/>
    <s v="United States"/>
    <x v="96"/>
    <n v="1359736"/>
    <s v="Buckeye Films"/>
    <n v="100"/>
    <n v="148.19999999999999"/>
    <n v="2581380.4311526478"/>
    <x v="0"/>
  </r>
  <r>
    <s v="Splash"/>
    <x v="1"/>
    <x v="0"/>
    <n v="1984"/>
    <s v="March 9, 1984 (United States)"/>
    <x v="43"/>
    <n v="71000"/>
    <s v="Ron Howard"/>
    <s v="Brian Grazer"/>
    <s v="Tom Hanks"/>
    <s v="United States"/>
    <x v="42"/>
    <n v="69821334"/>
    <s v="Touchstone Pictures"/>
    <n v="111"/>
    <n v="103.9"/>
    <n v="151636211.4739843"/>
    <x v="0"/>
  </r>
  <r>
    <s v="Summer Rental"/>
    <x v="1"/>
    <x v="0"/>
    <n v="1985"/>
    <s v="August 9, 1985 (United States)"/>
    <x v="43"/>
    <n v="15000"/>
    <s v="Carl Reiner"/>
    <s v="Jeremy Stevens"/>
    <s v="John Candy"/>
    <s v="United States"/>
    <x v="1"/>
    <n v="24689703"/>
    <s v="Paramount Pictures"/>
    <n v="87"/>
    <n v="107.6"/>
    <n v="40885611.435326084"/>
    <x v="1"/>
  </r>
  <r>
    <s v="Surrogates"/>
    <x v="0"/>
    <x v="1"/>
    <n v="2009"/>
    <s v="September 25, 2009 (United States)"/>
    <x v="43"/>
    <n v="171000"/>
    <s v="Jonathan Mostow"/>
    <s v="Michael Ferris"/>
    <s v="Bruce Willis"/>
    <s v="United States"/>
    <x v="65"/>
    <n v="122444772"/>
    <s v="Touchstone Pictures"/>
    <n v="89"/>
    <n v="214.5"/>
    <n v="228889092.198773"/>
    <x v="0"/>
  </r>
  <r>
    <s v="Surveillance"/>
    <x v="2"/>
    <x v="6"/>
    <n v="2008"/>
    <s v="July 31, 2008 (Germany)"/>
    <x v="43"/>
    <n v="17000"/>
    <s v="Jennifer Lynch"/>
    <s v="Kent Harper"/>
    <s v="Julia Ormond"/>
    <s v="United States"/>
    <x v="117"/>
    <n v="1138322"/>
    <s v="Lago Film"/>
    <n v="97"/>
    <n v="215.3"/>
    <n v="1510656.4172473866"/>
    <x v="0"/>
  </r>
  <r>
    <s v="Sword of Trust"/>
    <x v="2"/>
    <x v="0"/>
    <n v="2019"/>
    <s v="July 19, 2019 (United States)"/>
    <x v="43"/>
    <n v="2700"/>
    <s v="Lynn Shelton"/>
    <s v="Lynn Shelton"/>
    <s v="Marc Maron"/>
    <s v="United States"/>
    <x v="1"/>
    <n v="323369"/>
    <s v="Forager Films"/>
    <n v="88"/>
    <n v="255.7"/>
    <n v="899001.22536496352"/>
    <x v="1"/>
  </r>
  <r>
    <s v="Sylvia"/>
    <x v="2"/>
    <x v="7"/>
    <n v="2003"/>
    <s v="October 31, 2003 (United States)"/>
    <x v="43"/>
    <n v="10000"/>
    <s v="Christine Jeffs"/>
    <s v="John Brownlow"/>
    <s v="Gwyneth Paltrow"/>
    <s v="United Kingdom"/>
    <x v="1"/>
    <n v="2917393"/>
    <s v="BBC Films"/>
    <n v="100"/>
    <n v="184"/>
    <n v="5538502.4741433021"/>
    <x v="1"/>
  </r>
  <r>
    <s v="Take Me Home Tonight"/>
    <x v="2"/>
    <x v="0"/>
    <n v="2011"/>
    <s v="March 4, 2011 (United States)"/>
    <x v="43"/>
    <n v="52000"/>
    <s v="Michael Dowse"/>
    <s v="Jackie Filgo"/>
    <s v="Topher Grace"/>
    <s v="United States"/>
    <x v="16"/>
    <n v="7550073"/>
    <s v="Rogue Pictures"/>
    <n v="97"/>
    <n v="224.9"/>
    <n v="10724975.492307691"/>
    <x v="0"/>
  </r>
  <r>
    <s v="Taken 2"/>
    <x v="0"/>
    <x v="1"/>
    <n v="2012"/>
    <s v="October 5, 2012 (United States)"/>
    <x v="43"/>
    <n v="294000"/>
    <s v="Olivier Megaton"/>
    <s v="Luc Besson"/>
    <s v="Liam Neeson"/>
    <s v="France"/>
    <x v="37"/>
    <n v="376152455"/>
    <s v="EuropaCorp"/>
    <n v="92"/>
    <n v="229.6"/>
    <n v="606742472.41132867"/>
    <x v="0"/>
  </r>
  <r>
    <s v="Tales from the Darkside: The Movie"/>
    <x v="2"/>
    <x v="0"/>
    <n v="1990"/>
    <s v="May 4, 1990 (United States)"/>
    <x v="43"/>
    <n v="16000"/>
    <s v="John Harrison"/>
    <s v="Michael McDowell"/>
    <s v="Debbie Harry"/>
    <s v="United States"/>
    <x v="117"/>
    <n v="16324573"/>
    <s v="Paramount Pictures"/>
    <n v="93"/>
    <n v="130.69999999999999"/>
    <n v="27033138.00597826"/>
    <x v="0"/>
  </r>
  <r>
    <s v="Ted 2"/>
    <x v="2"/>
    <x v="0"/>
    <n v="2015"/>
    <s v="June 26, 2015 (United States)"/>
    <x v="43"/>
    <n v="191000"/>
    <s v="Seth MacFarlane"/>
    <s v="Seth MacFarlane"/>
    <s v="Mark Wahlberg"/>
    <s v="United States"/>
    <x v="118"/>
    <n v="215863606"/>
    <s v="Universal Pictures"/>
    <n v="115"/>
    <n v="237"/>
    <n v="431585569.21391076"/>
    <x v="0"/>
  </r>
  <r>
    <s v="Terminator 3: Rise of the Machines"/>
    <x v="2"/>
    <x v="1"/>
    <n v="2003"/>
    <s v="July 2, 2003 (United States)"/>
    <x v="43"/>
    <n v="383000"/>
    <s v="Jonathan Mostow"/>
    <s v="John Brancato"/>
    <s v="Arnold Schwarzenegger"/>
    <s v="United States"/>
    <x v="158"/>
    <n v="433371112"/>
    <s v="C-2 Pictures"/>
    <n v="109"/>
    <n v="184"/>
    <n v="538752255.51366782"/>
    <x v="0"/>
  </r>
  <r>
    <s v="Terminator Genisys"/>
    <x v="0"/>
    <x v="1"/>
    <n v="2015"/>
    <s v="July 1, 2015 (United States)"/>
    <x v="43"/>
    <n v="264000"/>
    <s v="Alan Taylor"/>
    <s v="Laeta Kalogridis"/>
    <s v="Arnold Schwarzenegger"/>
    <s v="United States"/>
    <x v="170"/>
    <n v="440603537"/>
    <s v="Paramount Pictures"/>
    <n v="126"/>
    <n v="237"/>
    <n v="687413710.82386065"/>
    <x v="0"/>
  </r>
  <r>
    <s v="The Acid House"/>
    <x v="7"/>
    <x v="0"/>
    <n v="1998"/>
    <s v="January 1, 1999 (United Kingdom)"/>
    <x v="43"/>
    <n v="7400"/>
    <s v="Paul McGuigan"/>
    <s v="Irvine Welsh"/>
    <s v="Stephen McCole"/>
    <s v="United Kingdom"/>
    <x v="1"/>
    <m/>
    <s v="Picture Palace North"/>
    <n v="111"/>
    <n v="163"/>
    <s v="Missing"/>
    <x v="1"/>
  </r>
  <r>
    <s v="The Aftermath"/>
    <x v="2"/>
    <x v="2"/>
    <n v="2019"/>
    <s v="March 15, 2019 (United States)"/>
    <x v="43"/>
    <n v="19000"/>
    <s v="James Kent"/>
    <s v="Joe Shrapnel"/>
    <s v="Keira Knightley"/>
    <s v="Germany"/>
    <x v="1"/>
    <n v="9215591"/>
    <s v="Amusement Park Films"/>
    <n v="108"/>
    <n v="255.7"/>
    <n v="15855395.695652174"/>
    <x v="1"/>
  </r>
  <r>
    <s v="The American"/>
    <x v="2"/>
    <x v="6"/>
    <n v="2010"/>
    <s v="September 1, 2010 (United States)"/>
    <x v="43"/>
    <n v="94000"/>
    <s v="Anton Corbijn"/>
    <s v="Rowan Joffe"/>
    <s v="George Clooney"/>
    <s v="United States"/>
    <x v="0"/>
    <n v="67876281"/>
    <s v="Focus Features"/>
    <n v="105"/>
    <n v="218.1"/>
    <n v="227523683.39603958"/>
    <x v="0"/>
  </r>
  <r>
    <s v="The Angry Birds Movie"/>
    <x v="1"/>
    <x v="5"/>
    <n v="2016"/>
    <s v="May 20, 2016 (United States)"/>
    <x v="43"/>
    <n v="84000"/>
    <s v="Clay Kaytis"/>
    <s v="Jon Vitti"/>
    <s v="Jason Sudeikis"/>
    <s v="Finland"/>
    <x v="7"/>
    <n v="352333929"/>
    <s v="Columbia Pictures"/>
    <n v="97"/>
    <n v="240"/>
    <n v="865775388.43790317"/>
    <x v="0"/>
  </r>
  <r>
    <s v="The Anniversary Party"/>
    <x v="2"/>
    <x v="0"/>
    <n v="2001"/>
    <s v="June 29, 2001 (United States)"/>
    <x v="43"/>
    <n v="8100"/>
    <s v="Alan Cumming"/>
    <s v="Jennifer Jason Leigh"/>
    <s v="Alan Cumming"/>
    <s v="United States"/>
    <x v="1"/>
    <n v="4931888"/>
    <s v="Fine Line Features"/>
    <n v="115"/>
    <n v="177.1"/>
    <n v="16531862.195819579"/>
    <x v="1"/>
  </r>
  <r>
    <s v="The Astronaut Farmer"/>
    <x v="1"/>
    <x v="3"/>
    <n v="2006"/>
    <s v="February 23, 2007 (United States)"/>
    <x v="43"/>
    <n v="22000"/>
    <s v="Michael Polish"/>
    <s v="Mark Polish"/>
    <s v="Billy Bob Thornton"/>
    <s v="United States"/>
    <x v="29"/>
    <n v="11130889"/>
    <s v="Warner Bros."/>
    <n v="104"/>
    <n v="201.6"/>
    <n v="37311131.774477445"/>
    <x v="0"/>
  </r>
  <r>
    <s v="The Bay Boy"/>
    <x v="2"/>
    <x v="2"/>
    <n v="1984"/>
    <s v="February 15, 1985 (United States)"/>
    <x v="43"/>
    <n v="653"/>
    <s v="Daniel Petrie"/>
    <s v="Daniel Petrie"/>
    <s v="Liv Ullmann"/>
    <s v="Canada"/>
    <x v="1"/>
    <n v="162364"/>
    <s v="International Cinema Corporation (ICC)"/>
    <n v="107"/>
    <n v="103.9"/>
    <n v="226833.1535992664"/>
    <x v="1"/>
  </r>
  <r>
    <s v="The Beguiled"/>
    <x v="2"/>
    <x v="2"/>
    <n v="2017"/>
    <s v="June 30, 2017 (United States)"/>
    <x v="43"/>
    <n v="54000"/>
    <s v="Sofia Coppola"/>
    <s v="Sofia Coppola"/>
    <s v="Nicole Kidman"/>
    <s v="United States"/>
    <x v="97"/>
    <n v="27869129"/>
    <s v="American Zoetrope"/>
    <n v="93"/>
    <n v="245.1"/>
    <n v="44953539.472207509"/>
    <x v="0"/>
  </r>
  <r>
    <s v="The Bodyguard"/>
    <x v="2"/>
    <x v="1"/>
    <n v="1992"/>
    <s v="November 25, 1992 (United States)"/>
    <x v="43"/>
    <n v="124000"/>
    <s v="Mick Jackson"/>
    <s v="Lawrence Kasdan"/>
    <s v="Kevin Costner"/>
    <s v="United States"/>
    <x v="13"/>
    <n v="411006740"/>
    <s v="Kasdan Pictures"/>
    <n v="129"/>
    <n v="140.30000000000001"/>
    <n v="498740556.26443648"/>
    <x v="0"/>
  </r>
  <r>
    <s v="The Boondock Saints II: All Saints Day"/>
    <x v="2"/>
    <x v="1"/>
    <n v="2009"/>
    <s v="December 11, 2009 (United States)"/>
    <x v="43"/>
    <n v="62000"/>
    <s v="Troy Duffy"/>
    <s v="Troy Duffy"/>
    <s v="Sean Patrick Flanery"/>
    <s v="United States"/>
    <x v="42"/>
    <n v="10629321"/>
    <s v="Stage 6 Films"/>
    <n v="118"/>
    <n v="214.5"/>
    <n v="14106071.902003484"/>
    <x v="0"/>
  </r>
  <r>
    <s v="The Boss Baby"/>
    <x v="1"/>
    <x v="5"/>
    <n v="2017"/>
    <s v="March 31, 2017 (United States)"/>
    <x v="43"/>
    <n v="114000"/>
    <s v="Tom McGrath"/>
    <s v="Michael McCullers"/>
    <s v="Alec Baldwin"/>
    <s v="United States"/>
    <x v="43"/>
    <n v="527965936"/>
    <s v="DreamWorks Animation"/>
    <n v="97"/>
    <n v="245.1"/>
    <n v="1495085694.2304833"/>
    <x v="0"/>
  </r>
  <r>
    <s v="The Bostonians"/>
    <x v="3"/>
    <x v="2"/>
    <n v="1984"/>
    <s v="October 5, 1984 (United Kingdom)"/>
    <x v="43"/>
    <n v="1800"/>
    <s v="James Ivory"/>
    <s v="Henry James"/>
    <s v="Christopher Reeve"/>
    <s v="United Kingdom"/>
    <x v="1"/>
    <n v="1009700"/>
    <s v="Merchant Ivory Productions"/>
    <n v="122"/>
    <n v="103.9"/>
    <n v="3384549.944994499"/>
    <x v="1"/>
  </r>
  <r>
    <s v="The Challenge"/>
    <x v="2"/>
    <x v="1"/>
    <n v="1982"/>
    <s v="July 23, 1982 (United States)"/>
    <x v="43"/>
    <n v="2000"/>
    <s v="John Frankenheimer"/>
    <s v="Richard Maxwell"/>
    <s v="Scott Glenn"/>
    <s v="United States"/>
    <x v="1"/>
    <n v="2977706"/>
    <s v="CBS Theatrical Films"/>
    <n v="108"/>
    <n v="96.5"/>
    <n v="4160050.5190279689"/>
    <x v="1"/>
  </r>
  <r>
    <s v="The Change-Up"/>
    <x v="2"/>
    <x v="0"/>
    <n v="2011"/>
    <s v="August 5, 2011 (United States)"/>
    <x v="43"/>
    <n v="172000"/>
    <s v="David Dobkin"/>
    <s v="Jon Lucas"/>
    <s v="Jason Bateman"/>
    <s v="United States"/>
    <x v="157"/>
    <n v="75450437"/>
    <s v="Universal Pictures"/>
    <n v="112"/>
    <n v="224.9"/>
    <n v="105409207.49151765"/>
    <x v="0"/>
  </r>
  <r>
    <s v="The Chronicles of Narnia: the Voyage of the Dawn Treader"/>
    <x v="1"/>
    <x v="3"/>
    <n v="2010"/>
    <s v="December 10, 2010 (United States)"/>
    <x v="43"/>
    <n v="145000"/>
    <s v="Michael Apted"/>
    <s v="Christopher Markus"/>
    <s v="Ben Barnes"/>
    <s v="United States"/>
    <x v="170"/>
    <n v="415686217"/>
    <s v="Fox 2000 Pictures"/>
    <n v="113"/>
    <n v="218.1"/>
    <n v="504418918.040223"/>
    <x v="0"/>
  </r>
  <r>
    <s v="The Comfort of Strangers"/>
    <x v="2"/>
    <x v="2"/>
    <n v="1990"/>
    <s v="April 1991 (United States)"/>
    <x v="43"/>
    <n v="5000"/>
    <s v="Paul Schrader"/>
    <s v="Ian McEwan"/>
    <s v="Christopher Walken"/>
    <s v="United States"/>
    <x v="1"/>
    <n v="1244381"/>
    <s v="Erre Produzioni"/>
    <n v="107"/>
    <n v="130.69999999999999"/>
    <n v="2326152.7036809814"/>
    <x v="1"/>
  </r>
  <r>
    <s v="The Commuter"/>
    <x v="0"/>
    <x v="1"/>
    <n v="2018"/>
    <s v="January 12, 2018 (United States)"/>
    <x v="43"/>
    <n v="107000"/>
    <s v="Jaume Collet-Serra"/>
    <s v="Byron Willinger"/>
    <s v="Liam Neeson"/>
    <s v="United States"/>
    <x v="8"/>
    <n v="119942387"/>
    <s v="StudioCanal"/>
    <n v="104"/>
    <n v="251.1"/>
    <n v="378719640.61036265"/>
    <x v="0"/>
  </r>
  <r>
    <s v="The Company"/>
    <x v="0"/>
    <x v="2"/>
    <n v="2003"/>
    <s v="May 7, 2004 (United Kingdom)"/>
    <x v="43"/>
    <n v="6300"/>
    <s v="Robert Altman"/>
    <s v="Neve Campbell"/>
    <s v="Neve Campbell"/>
    <s v="United States"/>
    <x v="10"/>
    <n v="6415017"/>
    <s v="Sony Pictures Classics"/>
    <n v="112"/>
    <n v="184"/>
    <n v="19625057.027108435"/>
    <x v="0"/>
  </r>
  <r>
    <s v="The Crossing Guard"/>
    <x v="2"/>
    <x v="2"/>
    <n v="1995"/>
    <s v="November 16, 1995 (United States)"/>
    <x v="43"/>
    <n v="13000"/>
    <s v="Sean Penn"/>
    <s v="Sean Penn"/>
    <s v="Jack Nicholson"/>
    <s v="United States"/>
    <x v="25"/>
    <n v="868979"/>
    <s v="Miramax"/>
    <n v="111"/>
    <n v="152.4"/>
    <n v="1054471.9287136598"/>
    <x v="0"/>
  </r>
  <r>
    <s v="The Dead Pool"/>
    <x v="2"/>
    <x v="1"/>
    <n v="1988"/>
    <s v="July 13, 1988 (United States)"/>
    <x v="43"/>
    <n v="42000"/>
    <s v="Buddy Van Horn"/>
    <s v="Harry Julian Fink"/>
    <s v="Clint Eastwood"/>
    <s v="United States"/>
    <x v="205"/>
    <n v="37903295"/>
    <s v="Warner Bros."/>
    <n v="91"/>
    <n v="118.3"/>
    <n v="127053179.16941692"/>
    <x v="0"/>
  </r>
  <r>
    <s v="The Family"/>
    <x v="2"/>
    <x v="0"/>
    <n v="2013"/>
    <s v="September 13, 2013 (United States)"/>
    <x v="43"/>
    <n v="113000"/>
    <s v="Luc Besson"/>
    <s v="Luc Besson"/>
    <s v="Robert De Niro"/>
    <s v="France"/>
    <x v="8"/>
    <n v="78418811"/>
    <s v="EuropaCorp"/>
    <n v="111"/>
    <n v="233"/>
    <n v="210336370.70158452"/>
    <x v="0"/>
  </r>
  <r>
    <s v="The Family Stone"/>
    <x v="0"/>
    <x v="0"/>
    <n v="2005"/>
    <s v="December 16, 2005 (United States)"/>
    <x v="43"/>
    <n v="63000"/>
    <s v="Thomas Bezucha"/>
    <s v="Thomas Bezucha"/>
    <s v="Dermot Mulroney"/>
    <s v="United States"/>
    <x v="40"/>
    <n v="92884429"/>
    <s v="The Family Stone"/>
    <n v="103"/>
    <n v="195.3"/>
    <n v="136526220.5320791"/>
    <x v="0"/>
  </r>
  <r>
    <s v="The Foot Fist Way"/>
    <x v="2"/>
    <x v="0"/>
    <n v="2006"/>
    <s v="September 26, 2008 (United Kingdom)"/>
    <x v="43"/>
    <n v="12000"/>
    <s v="Jody Hill"/>
    <s v="Ben Best"/>
    <s v="Danny McBride"/>
    <s v="United States"/>
    <x v="1"/>
    <n v="245292"/>
    <s v="MTV Films"/>
    <n v="85"/>
    <n v="201.6"/>
    <n v="517235.1031141869"/>
    <x v="1"/>
  </r>
  <r>
    <s v="The Girl in the Picture"/>
    <x v="0"/>
    <x v="0"/>
    <n v="1985"/>
    <s v="July 5, 1985 (United Kingdom)"/>
    <x v="43"/>
    <n v="155"/>
    <s v="Cary Parker"/>
    <s v="Cary Parker"/>
    <s v="John Gordon Sinclair"/>
    <s v="United Kingdom"/>
    <x v="1"/>
    <n v="202428"/>
    <s v="Antonine Films"/>
    <n v="84"/>
    <n v="107.6"/>
    <n v="245638.43727598566"/>
    <x v="1"/>
  </r>
  <r>
    <s v="The Goldfinch"/>
    <x v="2"/>
    <x v="2"/>
    <n v="2019"/>
    <s v="September 13, 2019 (United States)"/>
    <x v="43"/>
    <n v="19000"/>
    <s v="John Crowley"/>
    <s v="Peter Straughan"/>
    <s v="Oakes Fegley"/>
    <s v="United States"/>
    <x v="37"/>
    <n v="9932621"/>
    <s v="Amazon Studios"/>
    <n v="149"/>
    <n v="255.7"/>
    <n v="12786098.938318547"/>
    <x v="0"/>
  </r>
  <r>
    <s v="The Grinch"/>
    <x v="1"/>
    <x v="5"/>
    <n v="2018"/>
    <s v="November 9, 2018 (United States)"/>
    <x v="43"/>
    <n v="58000"/>
    <s v="Yarrow Cheney"/>
    <s v="Michael LeSieur"/>
    <s v="Benedict Cumberbatch"/>
    <s v="France"/>
    <x v="71"/>
    <n v="512492755"/>
    <s v="Universal Pictures"/>
    <n v="85"/>
    <n v="251.1"/>
    <n v="1259326955.2298386"/>
    <x v="0"/>
  </r>
  <r>
    <s v="The Heavenly Kid"/>
    <x v="0"/>
    <x v="0"/>
    <n v="1985"/>
    <s v="July 26, 1985 (United States)"/>
    <x v="43"/>
    <n v="4600"/>
    <s v="Cary Medoway"/>
    <s v="Cary Medoway"/>
    <s v="Lewis Smith"/>
    <s v="United States"/>
    <x v="1"/>
    <n v="3852271"/>
    <s v="Engelberg-Sumner-Cheikes"/>
    <n v="90"/>
    <n v="107.6"/>
    <n v="6816416.8042973289"/>
    <x v="1"/>
  </r>
  <r>
    <s v="The Hollywood Knights"/>
    <x v="2"/>
    <x v="0"/>
    <n v="1980"/>
    <s v="May 30, 1980 (United States)"/>
    <x v="43"/>
    <n v="4300"/>
    <s v="Floyd Mutrux"/>
    <s v="Floyd Mutrux"/>
    <s v="Tony Danza"/>
    <s v="United States"/>
    <x v="81"/>
    <n v="10000000"/>
    <s v="PolyGram Filmed Entertainment"/>
    <n v="91"/>
    <n v="82.4"/>
    <n v="24572580.64516129"/>
    <x v="0"/>
  </r>
  <r>
    <s v="The Human Stain"/>
    <x v="2"/>
    <x v="2"/>
    <n v="2003"/>
    <s v="December 18, 2003 (Germany)"/>
    <x v="43"/>
    <n v="30000"/>
    <s v="Robert Benton"/>
    <s v="Philip Roth"/>
    <s v="Anthony Hopkins"/>
    <s v="Germany"/>
    <x v="8"/>
    <n v="22954068"/>
    <s v="Miramax"/>
    <n v="106"/>
    <n v="184"/>
    <n v="31098730.634059578"/>
    <x v="0"/>
  </r>
  <r>
    <s v="The Internship"/>
    <x v="0"/>
    <x v="0"/>
    <n v="2013"/>
    <s v="June 7, 2013 (United States)"/>
    <x v="43"/>
    <n v="193000"/>
    <s v="Shawn Levy"/>
    <s v="Vince Vaughn"/>
    <s v="Vince Vaughn"/>
    <s v="United States"/>
    <x v="106"/>
    <n v="93492844"/>
    <s v="Twentieth Century Fox"/>
    <n v="119"/>
    <n v="233"/>
    <n v="141305900.62896827"/>
    <x v="0"/>
  </r>
  <r>
    <s v="The Land Girls"/>
    <x v="2"/>
    <x v="2"/>
    <n v="1998"/>
    <s v="June 12, 1998 (United States)"/>
    <x v="43"/>
    <n v="1900"/>
    <s v="David Leland"/>
    <s v="Angela Huth"/>
    <s v="Catherine McCormack"/>
    <s v="United Kingdom"/>
    <x v="1"/>
    <n v="238497"/>
    <s v="Intermedia Films"/>
    <n v="111"/>
    <n v="163"/>
    <n v="517961.76692801138"/>
    <x v="1"/>
  </r>
  <r>
    <s v="The Last American Virgin"/>
    <x v="2"/>
    <x v="0"/>
    <n v="1982"/>
    <s v="July 30, 1982 (United States)"/>
    <x v="43"/>
    <n v="8100"/>
    <s v="Boaz Davidson"/>
    <s v="Boaz Davidson"/>
    <s v="Lawrence Monoson"/>
    <s v="United States"/>
    <x v="1"/>
    <n v="5829781"/>
    <s v="Cannon Group"/>
    <n v="92"/>
    <n v="96.5"/>
    <n v="7495081.3109704647"/>
    <x v="1"/>
  </r>
  <r>
    <s v="The Last Stand"/>
    <x v="2"/>
    <x v="1"/>
    <n v="2013"/>
    <s v="January 18, 2013 (United States)"/>
    <x v="43"/>
    <n v="135000"/>
    <s v="Jee-woon Kim"/>
    <s v="Andrew Knauer"/>
    <s v="Arnold Schwarzenegger"/>
    <s v="United States"/>
    <x v="37"/>
    <n v="48330757"/>
    <s v="CJ Entertainment"/>
    <n v="107"/>
    <n v="233"/>
    <n v="75403899.938044026"/>
    <x v="0"/>
  </r>
  <r>
    <s v="The Libertine"/>
    <x v="2"/>
    <x v="7"/>
    <n v="2004"/>
    <s v="March 10, 2006 (United States)"/>
    <x v="43"/>
    <n v="35000"/>
    <s v="Laurence Dunmore"/>
    <s v="Stephen Jeffreys"/>
    <s v="Johnny Depp"/>
    <s v="United Kingdom"/>
    <x v="1"/>
    <n v="10852064"/>
    <s v="The Weinstein Company"/>
    <n v="114"/>
    <n v="188.9"/>
    <n v="15950911.243608296"/>
    <x v="1"/>
  </r>
  <r>
    <s v="The Life Before Her Eyes"/>
    <x v="2"/>
    <x v="2"/>
    <n v="2007"/>
    <s v="September 5, 2008 (Poland)"/>
    <x v="43"/>
    <n v="14000"/>
    <s v="Vadim Perelman"/>
    <s v="Laura Kasischke"/>
    <s v="Uma Thurman"/>
    <s v="United States"/>
    <x v="29"/>
    <n v="7248490"/>
    <s v="2929 Productions"/>
    <n v="90"/>
    <n v="207.3"/>
    <n v="24297193.652365234"/>
    <x v="0"/>
  </r>
  <r>
    <s v="The Little Rascals"/>
    <x v="1"/>
    <x v="0"/>
    <n v="1994"/>
    <s v="August 5, 1994 (United States)"/>
    <x v="43"/>
    <n v="45000"/>
    <s v="Penelope Spheeris"/>
    <s v="Penelope Spheeris"/>
    <s v="Travis Tedford"/>
    <s v="United States"/>
    <x v="16"/>
    <n v="67308282"/>
    <s v="Universal Pictures"/>
    <n v="82"/>
    <n v="148.19999999999999"/>
    <n v="212526772.28393781"/>
    <x v="0"/>
  </r>
  <r>
    <s v="The Loft"/>
    <x v="2"/>
    <x v="12"/>
    <n v="2014"/>
    <s v="January 30, 2015 (United States)"/>
    <x v="43"/>
    <n v="53000"/>
    <s v="Erik Van Looy"/>
    <s v="Bart De Pauw"/>
    <s v="Karl Urban"/>
    <s v="Belgium"/>
    <x v="62"/>
    <n v="11020402"/>
    <s v="Open Road Films"/>
    <n v="108"/>
    <n v="236.7"/>
    <n v="18960567.416149069"/>
    <x v="0"/>
  </r>
  <r>
    <s v="The Lonely Guy"/>
    <x v="2"/>
    <x v="0"/>
    <n v="1984"/>
    <s v="January 27, 1984 (United States)"/>
    <x v="43"/>
    <n v="6800"/>
    <s v="Arthur Hiller"/>
    <s v="Ed. Weinberger"/>
    <s v="Steve Martin"/>
    <s v="United States"/>
    <x v="1"/>
    <n v="5718573"/>
    <s v="Universal Pictures"/>
    <n v="90"/>
    <n v="103.9"/>
    <n v="15338461.206866197"/>
    <x v="1"/>
  </r>
  <r>
    <s v="The Losers"/>
    <x v="0"/>
    <x v="1"/>
    <n v="2010"/>
    <s v="April 23, 2010 (United States)"/>
    <x v="43"/>
    <n v="94000"/>
    <s v="Sylvain White"/>
    <s v="Peter Berg"/>
    <s v="Idris Elba"/>
    <s v="United States"/>
    <x v="13"/>
    <n v="29397654"/>
    <s v="Warner Bros."/>
    <n v="97"/>
    <n v="218.1"/>
    <n v="49791357.275152862"/>
    <x v="0"/>
  </r>
  <r>
    <s v="The Lure"/>
    <x v="3"/>
    <x v="2"/>
    <n v="2015"/>
    <s v="December 25, 2015 (Poland)"/>
    <x v="43"/>
    <n v="7200"/>
    <s v="Agnieszka Smoczynska"/>
    <s v="Robert Bolesto"/>
    <s v="Marta Mazurek"/>
    <s v="Poland"/>
    <x v="1"/>
    <n v="108846"/>
    <s v="WytwÃ³rnia FilmÃ³w Dokumentalnych i Fabularnych (WFDiF)"/>
    <n v="92"/>
    <n v="237"/>
    <n v="199071.88595438175"/>
    <x v="1"/>
  </r>
  <r>
    <s v="The Meddler"/>
    <x v="0"/>
    <x v="0"/>
    <n v="2015"/>
    <s v="June 3, 2016 (Spain)"/>
    <x v="43"/>
    <n v="12000"/>
    <s v="Lorene Scafaria"/>
    <s v="Lorene Scafaria"/>
    <s v="Susan Sarandon"/>
    <s v="United States"/>
    <x v="162"/>
    <n v="5425148"/>
    <s v="Anonymous Content"/>
    <n v="103"/>
    <n v="237"/>
    <n v="13973310.191039728"/>
    <x v="0"/>
  </r>
  <r>
    <s v="The Nines"/>
    <x v="2"/>
    <x v="2"/>
    <n v="2007"/>
    <s v="November 30, 2007 (United Kingdom)"/>
    <x v="43"/>
    <n v="33000"/>
    <s v="John August"/>
    <s v="John August"/>
    <s v="Ryan Reynolds"/>
    <s v="United States"/>
    <x v="1"/>
    <n v="130880"/>
    <s v="Destination Films"/>
    <n v="100"/>
    <n v="207.3"/>
    <n v="351048.73239436623"/>
    <x v="1"/>
  </r>
  <r>
    <s v="The November Man"/>
    <x v="2"/>
    <x v="1"/>
    <n v="2014"/>
    <s v="August 27, 2014 (United States)"/>
    <x v="43"/>
    <n v="65000"/>
    <s v="Roger Donaldson"/>
    <s v="Michael Finch"/>
    <s v="Pierce Brosnan"/>
    <s v="United States"/>
    <x v="10"/>
    <n v="39661919"/>
    <s v="Relativity Media"/>
    <n v="108"/>
    <n v="236.7"/>
    <n v="116313635.41193454"/>
    <x v="0"/>
  </r>
  <r>
    <s v="The Only Living Boy in New York"/>
    <x v="2"/>
    <x v="2"/>
    <n v="2017"/>
    <s v="July 27, 2017 (Greece)"/>
    <x v="43"/>
    <n v="13000"/>
    <s v="Marc Webb"/>
    <s v="Allan Loeb"/>
    <s v="Callum Turner"/>
    <s v="United States"/>
    <x v="1"/>
    <n v="2550321"/>
    <s v="Amazon Studios"/>
    <n v="89"/>
    <n v="245.1"/>
    <n v="7090171.6122262776"/>
    <x v="1"/>
  </r>
  <r>
    <s v="The Playboys"/>
    <x v="0"/>
    <x v="2"/>
    <n v="1992"/>
    <s v="April 22, 1992 (United States)"/>
    <x v="43"/>
    <n v="1100"/>
    <s v="Gillies MacKinnon"/>
    <s v="Shane Connaughton"/>
    <s v="Albert Finney"/>
    <s v="United States"/>
    <x v="1"/>
    <n v="4906900"/>
    <s v="Green Umbrella Ltd."/>
    <n v="117"/>
    <n v="140.30000000000001"/>
    <n v="8682534.4367015101"/>
    <x v="1"/>
  </r>
  <r>
    <s v="The Principal"/>
    <x v="2"/>
    <x v="1"/>
    <n v="1987"/>
    <s v="September 18, 1987 (United States)"/>
    <x v="43"/>
    <n v="9300"/>
    <s v="Christopher Cain"/>
    <s v="Frank Deese"/>
    <s v="Jim Belushi"/>
    <s v="United States"/>
    <x v="73"/>
    <n v="19734940"/>
    <s v="TriStar Pictures"/>
    <n v="109"/>
    <n v="113.6"/>
    <n v="23235070.394126736"/>
    <x v="0"/>
  </r>
  <r>
    <s v="The Producers"/>
    <x v="0"/>
    <x v="0"/>
    <n v="2005"/>
    <s v="December 25, 2005 (United States)"/>
    <x v="43"/>
    <n v="42000"/>
    <s v="Susan Stroman"/>
    <s v="Mel Brooks"/>
    <s v="Nathan Lane"/>
    <s v="United States"/>
    <x v="37"/>
    <n v="38075318"/>
    <s v="Universal Pictures"/>
    <n v="134"/>
    <n v="195.3"/>
    <n v="63051898.883695655"/>
    <x v="0"/>
  </r>
  <r>
    <s v="The Rapture"/>
    <x v="2"/>
    <x v="2"/>
    <n v="1991"/>
    <s v="October 4, 1991 (United States)"/>
    <x v="43"/>
    <n v="5000"/>
    <s v="Michael Tolkin"/>
    <s v="Michael Tolkin"/>
    <s v="Mimi Rogers"/>
    <s v="United States"/>
    <x v="1"/>
    <n v="1277404"/>
    <s v="New Line Cinema"/>
    <n v="100"/>
    <n v="136.19999999999999"/>
    <n v="3746150.1328200186"/>
    <x v="1"/>
  </r>
  <r>
    <s v="The Resurrection of Gavin Stone"/>
    <x v="1"/>
    <x v="0"/>
    <n v="2017"/>
    <s v="January 20, 2017 (United States)"/>
    <x v="43"/>
    <n v="2000"/>
    <s v="Dallas Jenkins"/>
    <s v="Andrea Gyertson Nasfell"/>
    <s v="Brett Dalton"/>
    <s v="United States"/>
    <x v="63"/>
    <n v="2308355"/>
    <s v="Blumhouse Productions"/>
    <n v="91"/>
    <n v="245.1"/>
    <n v="2750706.9554165038"/>
    <x v="0"/>
  </r>
  <r>
    <s v="The River"/>
    <x v="0"/>
    <x v="2"/>
    <n v="1984"/>
    <s v="January 11, 1985 (United States)"/>
    <x v="43"/>
    <n v="6500"/>
    <s v="Mark Rydell"/>
    <s v="Robert Dillon"/>
    <s v="Mel Gibson"/>
    <s v="United States"/>
    <x v="40"/>
    <n v="11489982"/>
    <s v="Universal Pictures"/>
    <n v="124"/>
    <n v="103.9"/>
    <n v="29594230.899408281"/>
    <x v="0"/>
  </r>
  <r>
    <s v="The River Rat"/>
    <x v="1"/>
    <x v="3"/>
    <n v="1984"/>
    <s v="September 28, 1984 (United States)"/>
    <x v="43"/>
    <n v="866"/>
    <s v="Thomas Rickman"/>
    <s v="Thomas Rickman"/>
    <s v="Tommy Lee Jones"/>
    <s v="United States"/>
    <x v="1"/>
    <n v="1142944"/>
    <s v="Cinema Group Ventures"/>
    <n v="93"/>
    <n v="103.9"/>
    <n v="2090366.3673469387"/>
    <x v="1"/>
  </r>
  <r>
    <s v="The Shack"/>
    <x v="0"/>
    <x v="2"/>
    <n v="2017"/>
    <s v="March 3, 2017 (United States)"/>
    <x v="43"/>
    <n v="32000"/>
    <s v="Stuart Hazeldine"/>
    <s v="John Fusco"/>
    <s v="Sam Worthington"/>
    <s v="United States"/>
    <x v="0"/>
    <n v="96942115"/>
    <s v="Summit Entertainment"/>
    <n v="132"/>
    <n v="245.1"/>
    <n v="137707517.20512819"/>
    <x v="0"/>
  </r>
  <r>
    <s v="The Shallows"/>
    <x v="0"/>
    <x v="1"/>
    <n v="2016"/>
    <s v="June 24, 2016 (United States)"/>
    <x v="43"/>
    <n v="124000"/>
    <s v="Jaume Collet-Serra"/>
    <s v="Anthony Jaswinski"/>
    <s v="Blake Lively"/>
    <s v="United States"/>
    <x v="21"/>
    <n v="119100758"/>
    <s v="Columbia Pictures"/>
    <n v="86"/>
    <n v="240"/>
    <n v="349278161.3339749"/>
    <x v="0"/>
  </r>
  <r>
    <s v="The Star Chamber"/>
    <x v="2"/>
    <x v="6"/>
    <n v="1983"/>
    <s v="August 5, 1983 (United States)"/>
    <x v="43"/>
    <n v="6500"/>
    <s v="Peter Hyams"/>
    <s v="Roderick Taylor"/>
    <s v="Michael Douglas"/>
    <s v="United States"/>
    <x v="1"/>
    <n v="5555305"/>
    <s v="Twentieth Century Fox"/>
    <n v="109"/>
    <n v="99.6"/>
    <n v="9199464.3125"/>
    <x v="1"/>
  </r>
  <r>
    <s v="The Take"/>
    <x v="2"/>
    <x v="1"/>
    <n v="2016"/>
    <s v="November 18, 2016 (United States)"/>
    <x v="43"/>
    <n v="40000"/>
    <s v="James Watkins"/>
    <s v="Andrew Baldwin"/>
    <s v="Idris Elba"/>
    <s v="United Kingdom"/>
    <x v="0"/>
    <n v="14857808"/>
    <s v="StudioCanal"/>
    <n v="92"/>
    <n v="240"/>
    <n v="36509468.529032253"/>
    <x v="0"/>
  </r>
  <r>
    <s v="The Truth About Cats &amp; Dogs"/>
    <x v="0"/>
    <x v="0"/>
    <n v="1996"/>
    <s v="April 26, 1996 (United States)"/>
    <x v="43"/>
    <n v="25000"/>
    <s v="Michael Lehmann"/>
    <s v="Audrey Wells"/>
    <s v="Uma Thurman"/>
    <s v="United States"/>
    <x v="1"/>
    <n v="34861807"/>
    <s v="Twentieth Century Fox"/>
    <n v="97"/>
    <n v="156.9"/>
    <n v="47231625.579813242"/>
    <x v="1"/>
  </r>
  <r>
    <s v="The Uninvited"/>
    <x v="0"/>
    <x v="2"/>
    <n v="2009"/>
    <s v="January 30, 2009 (United States)"/>
    <x v="43"/>
    <n v="78000"/>
    <s v="Charles Guard"/>
    <s v="Craig Rosenberg"/>
    <s v="Emily Browning"/>
    <s v="United States"/>
    <x v="1"/>
    <n v="41633384"/>
    <s v="Dreamworks Pictures"/>
    <n v="87"/>
    <n v="214.5"/>
    <n v="87790256.78062284"/>
    <x v="1"/>
  </r>
  <r>
    <s v="The Vanishing"/>
    <x v="2"/>
    <x v="2"/>
    <n v="1993"/>
    <s v="February 5, 1993 (United States)"/>
    <x v="43"/>
    <n v="24000"/>
    <s v="George Sluizer"/>
    <s v="Tim KrabbÃ©"/>
    <s v="Jeff Bridges"/>
    <s v="United States"/>
    <x v="1"/>
    <n v="14543394"/>
    <s v="Twentieth Century Fox"/>
    <n v="109"/>
    <n v="144.5"/>
    <n v="28243289.686424471"/>
    <x v="1"/>
  </r>
  <r>
    <s v="The Warrior's Way"/>
    <x v="2"/>
    <x v="1"/>
    <n v="2010"/>
    <s v="December 3, 2010 (United States)"/>
    <x v="43"/>
    <n v="26000"/>
    <s v="Sngmoo Lee"/>
    <s v="Sngmoo Lee"/>
    <s v="Jang Dong-Gun"/>
    <s v="New Zealand"/>
    <x v="47"/>
    <n v="11103434"/>
    <s v="Rogue"/>
    <n v="100"/>
    <n v="218.1"/>
    <n v="24114157.803278688"/>
    <x v="0"/>
  </r>
  <r>
    <s v="The Watcher in the Woods"/>
    <x v="1"/>
    <x v="11"/>
    <n v="1980"/>
    <s v="October 9, 1981 (United States)"/>
    <x v="43"/>
    <n v="5700"/>
    <s v="John Hough"/>
    <s v="Brian Clemens"/>
    <s v="Bette Davis"/>
    <s v="United States"/>
    <x v="1"/>
    <n v="5000000"/>
    <s v="Walt Disney Productions"/>
    <n v="84"/>
    <n v="82.4"/>
    <n v="6774121.831925299"/>
    <x v="1"/>
  </r>
  <r>
    <s v="Third Person"/>
    <x v="2"/>
    <x v="2"/>
    <n v="2013"/>
    <s v="November 14, 2014 (United Kingdom)"/>
    <x v="43"/>
    <n v="27000"/>
    <s v="Paul Haggis"/>
    <s v="Paul Haggis"/>
    <s v="Liam Neeson"/>
    <s v="Belgium"/>
    <x v="54"/>
    <n v="2624761"/>
    <s v="Corsan"/>
    <n v="137"/>
    <n v="233"/>
    <n v="4644394.1736353077"/>
    <x v="0"/>
  </r>
  <r>
    <s v="This Means War"/>
    <x v="0"/>
    <x v="1"/>
    <n v="2012"/>
    <s v="February 17, 2012 (United States)"/>
    <x v="43"/>
    <n v="179000"/>
    <s v="McG"/>
    <s v="Timothy Dowling"/>
    <s v="Reese Witherspoon"/>
    <s v="United States"/>
    <x v="93"/>
    <n v="156491279"/>
    <s v="Overbrook Entertainment"/>
    <n v="103"/>
    <n v="229.6"/>
    <n v="321746914.38124156"/>
    <x v="0"/>
  </r>
  <r>
    <s v="Threesome"/>
    <x v="2"/>
    <x v="0"/>
    <n v="1994"/>
    <s v="April 8, 1994 (United States)"/>
    <x v="43"/>
    <n v="13000"/>
    <s v="Andrew Fleming"/>
    <s v="Andrew Fleming"/>
    <s v="Lara Flynn Boyle"/>
    <s v="United States"/>
    <x v="1"/>
    <n v="14815317"/>
    <s v="Motion Picture Corporation of America (MPCA)"/>
    <n v="93"/>
    <n v="148.19999999999999"/>
    <n v="41188203.375"/>
    <x v="1"/>
  </r>
  <r>
    <s v="Throw Momma from the Train"/>
    <x v="0"/>
    <x v="0"/>
    <n v="1987"/>
    <s v="December 11, 1987 (United States)"/>
    <x v="43"/>
    <n v="35000"/>
    <s v="Danny DeVito"/>
    <s v="Stu Silver"/>
    <s v="Danny DeVito"/>
    <s v="United States"/>
    <x v="62"/>
    <n v="57915972"/>
    <s v="Orion Pictures"/>
    <n v="88"/>
    <n v="113.6"/>
    <n v="142314489.26129031"/>
    <x v="0"/>
  </r>
  <r>
    <s v="Tightrope"/>
    <x v="2"/>
    <x v="6"/>
    <n v="1984"/>
    <s v="August 17, 1984 (United States)"/>
    <x v="43"/>
    <n v="16000"/>
    <s v="Richard Tuggle"/>
    <s v="Richard Tuggle"/>
    <s v="Clint Eastwood"/>
    <s v="United States"/>
    <x v="1"/>
    <n v="48143579"/>
    <s v="The Malpaso Company"/>
    <n v="114"/>
    <n v="103.9"/>
    <n v="65226093.914184071"/>
    <x v="1"/>
  </r>
  <r>
    <s v="To Rome with Love"/>
    <x v="2"/>
    <x v="0"/>
    <n v="2012"/>
    <s v="July 6, 2012 (United States)"/>
    <x v="43"/>
    <n v="86000"/>
    <s v="Woody Allen"/>
    <s v="Woody Allen"/>
    <s v="Woody Allen"/>
    <s v="United States"/>
    <x v="1"/>
    <n v="73244881"/>
    <s v="Medusa Film"/>
    <n v="112"/>
    <n v="229.6"/>
    <n v="92990480.169583336"/>
    <x v="1"/>
  </r>
  <r>
    <s v="Tom &amp; Viv"/>
    <x v="0"/>
    <x v="7"/>
    <n v="1994"/>
    <s v="December 2, 1994 (United States)"/>
    <x v="43"/>
    <n v="1600"/>
    <s v="Brian Gilbert"/>
    <s v="Michael Hastings"/>
    <s v="Willem Dafoe"/>
    <s v="United Kingdom"/>
    <x v="1"/>
    <n v="538534"/>
    <s v="British Screen Productions"/>
    <n v="115"/>
    <n v="148.19999999999999"/>
    <n v="1107228.8110661269"/>
    <x v="1"/>
  </r>
  <r>
    <s v="Tomb Raider"/>
    <x v="0"/>
    <x v="1"/>
    <n v="2018"/>
    <s v="March 16, 2018 (United States)"/>
    <x v="43"/>
    <n v="197000"/>
    <s v="Roar Uthaug"/>
    <s v="Geneva Robertson-Dworet"/>
    <s v="Alicia Vikander"/>
    <s v="United Kingdom"/>
    <x v="86"/>
    <n v="274650803"/>
    <s v="Warner Bros."/>
    <n v="119"/>
    <n v="251.1"/>
    <n v="364486496.83841461"/>
    <x v="0"/>
  </r>
  <r>
    <s v="Transporter 2"/>
    <x v="2"/>
    <x v="1"/>
    <n v="2005"/>
    <s v="September 2, 2005 (United States)"/>
    <x v="43"/>
    <n v="195000"/>
    <s v="Louis Leterrier"/>
    <s v="Luc Besson"/>
    <s v="Jason Statham"/>
    <s v="France"/>
    <x v="77"/>
    <n v="89083229"/>
    <s v="EuropaCorp"/>
    <n v="87"/>
    <n v="195.3"/>
    <n v="272526705.58534133"/>
    <x v="0"/>
  </r>
  <r>
    <s v="Trespass"/>
    <x v="2"/>
    <x v="1"/>
    <n v="1992"/>
    <s v="December 25, 1992 (United States)"/>
    <x v="43"/>
    <n v="10000"/>
    <s v="Walter Hill"/>
    <s v="Bob Gale"/>
    <s v="Bill Paxton"/>
    <s v="United States"/>
    <x v="62"/>
    <n v="13249535"/>
    <s v="Universal Pictures"/>
    <n v="101"/>
    <n v="140.30000000000001"/>
    <n v="17034317.782700423"/>
    <x v="0"/>
  </r>
  <r>
    <s v="Triple 9"/>
    <x v="2"/>
    <x v="1"/>
    <n v="2016"/>
    <s v="February 26, 2016 (United States)"/>
    <x v="43"/>
    <n v="69000"/>
    <s v="John Hillcoat"/>
    <s v="Matt Cook"/>
    <s v="Casey Affleck"/>
    <s v="United States"/>
    <x v="0"/>
    <n v="23177948"/>
    <s v="Worldview Entertainment"/>
    <n v="115"/>
    <n v="240"/>
    <n v="47653986.2051282"/>
    <x v="0"/>
  </r>
  <r>
    <s v="True Colors"/>
    <x v="2"/>
    <x v="2"/>
    <n v="1991"/>
    <s v="March 15, 1991 (United States)"/>
    <x v="43"/>
    <n v="5000"/>
    <s v="Herbert Ross"/>
    <s v="Kevin Wade"/>
    <s v="John Cusack"/>
    <s v="United States"/>
    <x v="0"/>
    <n v="418807"/>
    <s v="Paramount Pictures"/>
    <n v="111"/>
    <n v="136.19999999999999"/>
    <n v="741059.7729384437"/>
    <x v="0"/>
  </r>
  <r>
    <s v="True Confessions"/>
    <x v="2"/>
    <x v="6"/>
    <n v="1981"/>
    <s v="September 25, 1981 (United States)"/>
    <x v="43"/>
    <n v="7500"/>
    <s v="Ulu Grosbard"/>
    <s v="John Gregory Dunne"/>
    <s v="Robert De Niro"/>
    <s v="United States"/>
    <x v="20"/>
    <n v="12850276"/>
    <s v="Chartoff-Winkler Productions"/>
    <n v="108"/>
    <n v="90.9"/>
    <n v="39312039.128514051"/>
    <x v="0"/>
  </r>
  <r>
    <s v="True Story"/>
    <x v="2"/>
    <x v="7"/>
    <n v="2015"/>
    <s v="April 17, 2015 (United States)"/>
    <x v="43"/>
    <n v="65000"/>
    <s v="Rupert Goold"/>
    <s v="Rupert Goold"/>
    <s v="James Franco"/>
    <s v="United States"/>
    <x v="1"/>
    <n v="5261595"/>
    <s v="New Regency Productions"/>
    <n v="99"/>
    <n v="237"/>
    <n v="9052557.8571428582"/>
    <x v="1"/>
  </r>
  <r>
    <s v="Two for the Money"/>
    <x v="2"/>
    <x v="6"/>
    <n v="2005"/>
    <s v="October 7, 2005 (United States)"/>
    <x v="43"/>
    <n v="44000"/>
    <s v="D.J. Caruso"/>
    <s v="Dan Gilroy"/>
    <s v="Matthew McConaughey"/>
    <s v="United States"/>
    <x v="46"/>
    <n v="30526509"/>
    <s v="Universal Pictures"/>
    <n v="122"/>
    <n v="195.3"/>
    <n v="89522880.580365717"/>
    <x v="0"/>
  </r>
  <r>
    <s v="Under the Skin"/>
    <x v="2"/>
    <x v="2"/>
    <n v="2013"/>
    <s v="March 14, 2014 (United Kingdom)"/>
    <x v="43"/>
    <n v="134000"/>
    <s v="Jonathan Glazer"/>
    <s v="Walter Campbell"/>
    <s v="Scarlett Johansson"/>
    <s v="United Kingdom"/>
    <x v="257"/>
    <n v="5866389"/>
    <s v="Film4"/>
    <n v="108"/>
    <n v="233"/>
    <n v="8195730.0701513067"/>
    <x v="0"/>
  </r>
  <r>
    <s v="Underworld: Awakening"/>
    <x v="2"/>
    <x v="1"/>
    <n v="2012"/>
    <s v="January 20, 2012 (United States)"/>
    <x v="43"/>
    <n v="148000"/>
    <s v="MÃ¥ns MÃ¥rlind"/>
    <s v="Len Wiseman"/>
    <s v="Kate Beckinsale"/>
    <s v="United States"/>
    <x v="19"/>
    <n v="160112671"/>
    <s v="Screen Gems"/>
    <n v="88"/>
    <n v="229.6"/>
    <n v="358196261.77459615"/>
    <x v="0"/>
  </r>
  <r>
    <s v="Unlawful Entry"/>
    <x v="2"/>
    <x v="6"/>
    <n v="1992"/>
    <s v="June 26, 1992 (United States)"/>
    <x v="43"/>
    <n v="15000"/>
    <s v="Jonathan Kaplan"/>
    <s v="George Putnam"/>
    <s v="Kurt Russell"/>
    <s v="Japan"/>
    <x v="1"/>
    <n v="57138719"/>
    <s v="Largo Entertainment"/>
    <n v="111"/>
    <n v="140.30000000000001"/>
    <n v="120485589.47612457"/>
    <x v="1"/>
  </r>
  <r>
    <s v="Very Bad Things"/>
    <x v="2"/>
    <x v="0"/>
    <n v="1998"/>
    <s v="November 25, 1998 (United States)"/>
    <x v="43"/>
    <n v="46000"/>
    <s v="Peter Berg"/>
    <s v="Peter Berg"/>
    <s v="Christian Slater"/>
    <s v="United States"/>
    <x v="8"/>
    <n v="9898412"/>
    <s v="Initial Entertainment Group (IEG)"/>
    <n v="100"/>
    <n v="163"/>
    <n v="13828730.565795507"/>
    <x v="0"/>
  </r>
  <r>
    <s v="W."/>
    <x v="0"/>
    <x v="7"/>
    <n v="2008"/>
    <s v="October 17, 2008 (United States)"/>
    <x v="43"/>
    <n v="47000"/>
    <s v="Oliver Stone"/>
    <s v="Stanley Weiser"/>
    <s v="Josh Brolin"/>
    <s v="United States"/>
    <x v="258"/>
    <n v="29560587"/>
    <s v="Lionsgate"/>
    <n v="129"/>
    <n v="215.3"/>
    <n v="36748718.31456548"/>
    <x v="0"/>
  </r>
  <r>
    <s v="W.E."/>
    <x v="2"/>
    <x v="2"/>
    <n v="2011"/>
    <s v="January 20, 2012 (United Kingdom)"/>
    <x v="43"/>
    <n v="12000"/>
    <s v="Madonna"/>
    <s v="Madonna"/>
    <s v="Abbie Cornish"/>
    <s v="United Kingdom"/>
    <x v="10"/>
    <n v="2042203"/>
    <s v="Semtex Films"/>
    <n v="119"/>
    <n v="224.9"/>
    <n v="6448282.4259067355"/>
    <x v="0"/>
  </r>
  <r>
    <s v="Walking Tall"/>
    <x v="0"/>
    <x v="1"/>
    <n v="2004"/>
    <s v="April 2, 2004 (United States)"/>
    <x v="43"/>
    <n v="72000"/>
    <s v="Kevin Bray"/>
    <s v="Mort Briskin"/>
    <s v="Dwayne Johnson"/>
    <s v="United States"/>
    <x v="12"/>
    <n v="57223890"/>
    <s v="Metro-Goldwyn-Mayer (MGM)"/>
    <n v="86"/>
    <n v="188.9"/>
    <n v="211603389.35679612"/>
    <x v="0"/>
  </r>
  <r>
    <s v="While We're Young"/>
    <x v="2"/>
    <x v="0"/>
    <n v="2014"/>
    <s v="April 17, 2015 (United States)"/>
    <x v="43"/>
    <n v="48000"/>
    <s v="Noah Baumbach"/>
    <s v="Noah Baumbach"/>
    <s v="Ben Stiller"/>
    <s v="United States"/>
    <x v="20"/>
    <n v="18117839"/>
    <s v="IAC Films"/>
    <n v="97"/>
    <n v="236.7"/>
    <n v="21331165.159582686"/>
    <x v="0"/>
  </r>
  <r>
    <s v="White House Down"/>
    <x v="0"/>
    <x v="1"/>
    <n v="2013"/>
    <s v="June 28, 2013 (United States)"/>
    <x v="43"/>
    <n v="211000"/>
    <s v="Roland Emmerich"/>
    <s v="James Vanderbilt"/>
    <s v="Channing Tatum"/>
    <s v="United States"/>
    <x v="60"/>
    <n v="205366737"/>
    <s v="Columbia Pictures"/>
    <n v="131"/>
    <n v="233"/>
    <n v="260730186.51624998"/>
    <x v="0"/>
  </r>
  <r>
    <s v="White Mischief"/>
    <x v="2"/>
    <x v="6"/>
    <n v="1987"/>
    <s v="May 6, 1988 (United States)"/>
    <x v="43"/>
    <n v="2600"/>
    <s v="Michael Radford"/>
    <s v="James Fox"/>
    <s v="Sarah Miles"/>
    <s v="United Kingdom"/>
    <x v="179"/>
    <n v="3107551"/>
    <s v="Columbia Pictures"/>
    <n v="107"/>
    <n v="113.6"/>
    <n v="7636054.7556451606"/>
    <x v="0"/>
  </r>
  <r>
    <s v="Wimbledon"/>
    <x v="0"/>
    <x v="0"/>
    <n v="2004"/>
    <s v="September 17, 2004 (United States)"/>
    <x v="43"/>
    <n v="61000"/>
    <s v="Richard Loncraine"/>
    <s v="Adam Brooks"/>
    <s v="Kirsten Dunst"/>
    <s v="United Kingdom"/>
    <x v="205"/>
    <n v="41682237"/>
    <s v="Universal Pictures"/>
    <n v="98"/>
    <n v="188.9"/>
    <n v="61266655.156295218"/>
    <x v="0"/>
  </r>
  <r>
    <s v="Wolfen"/>
    <x v="2"/>
    <x v="4"/>
    <n v="1981"/>
    <s v="July 24, 1981 (United States)"/>
    <x v="43"/>
    <n v="9400"/>
    <s v="Michael Wadleigh"/>
    <s v="Whitley Strieber"/>
    <s v="Albert Finney"/>
    <s v="United States"/>
    <x v="21"/>
    <n v="10626725"/>
    <s v="Orion Pictures"/>
    <n v="115"/>
    <n v="90.9"/>
    <n v="15619696.611191507"/>
    <x v="0"/>
  </r>
  <r>
    <s v="You Will Meet a Tall Dark Stranger"/>
    <x v="2"/>
    <x v="0"/>
    <n v="2010"/>
    <s v="October 22, 2010 (United States)"/>
    <x v="43"/>
    <n v="44000"/>
    <s v="Woody Allen"/>
    <s v="Woody Allen"/>
    <s v="Anthony Hopkins"/>
    <s v="United States"/>
    <x v="6"/>
    <n v="36015260"/>
    <s v="Mediapro"/>
    <n v="98"/>
    <n v="218.1"/>
    <n v="60999720.522512503"/>
    <x v="0"/>
  </r>
  <r>
    <s v="Young Adult"/>
    <x v="2"/>
    <x v="0"/>
    <n v="2011"/>
    <s v="December 16, 2011 (United States)"/>
    <x v="43"/>
    <n v="82000"/>
    <s v="Jason Reitman"/>
    <s v="Diablo Cody"/>
    <s v="Charlize Theron"/>
    <s v="United States"/>
    <x v="2"/>
    <n v="22939027"/>
    <s v="Paramount Pictures"/>
    <n v="94"/>
    <n v="224.9"/>
    <n v="32047324.745071068"/>
    <x v="0"/>
  </r>
  <r>
    <s v="Your Friends and Neighbors"/>
    <x v="2"/>
    <x v="0"/>
    <n v="1998"/>
    <s v="August 21, 1998 (United States)"/>
    <x v="43"/>
    <n v="7800"/>
    <s v="Neil LaBute"/>
    <s v="Neil LaBute"/>
    <s v="Amy Brenneman"/>
    <s v="United States"/>
    <x v="17"/>
    <n v="4714658"/>
    <s v="Polygram Filmed Entertainment"/>
    <n v="100"/>
    <n v="163"/>
    <n v="6061418.9561181441"/>
    <x v="0"/>
  </r>
  <r>
    <s v="Zebrahead"/>
    <x v="2"/>
    <x v="2"/>
    <n v="1992"/>
    <s v="October 23, 1992 (United States)"/>
    <x v="43"/>
    <n v="1200"/>
    <s v="Anthony Drazan"/>
    <s v="Anthony Drazan"/>
    <s v="Michael Rapaport"/>
    <s v="United States"/>
    <x v="1"/>
    <n v="1557771"/>
    <s v="Ixtlan"/>
    <n v="100"/>
    <n v="140.30000000000001"/>
    <n v="3284794.6276816609"/>
    <x v="1"/>
  </r>
  <r>
    <s v="17 Again"/>
    <x v="0"/>
    <x v="0"/>
    <n v="2009"/>
    <s v="April 17, 2009 (United States)"/>
    <x v="44"/>
    <n v="187000"/>
    <s v="Burr Steers"/>
    <s v="Jason Filardi"/>
    <s v="Zac Efron"/>
    <s v="United States"/>
    <x v="0"/>
    <n v="136316880"/>
    <s v="New Line Cinema"/>
    <n v="102"/>
    <n v="214.5"/>
    <n v="264727554.72275332"/>
    <x v="0"/>
  </r>
  <r>
    <s v="52 Pick-Up"/>
    <x v="2"/>
    <x v="6"/>
    <n v="1986"/>
    <s v="November 7, 1986 (United States)"/>
    <x v="44"/>
    <n v="5400"/>
    <s v="John Frankenheimer"/>
    <s v="Elmore Leonard"/>
    <s v="Roy Scheider"/>
    <s v="United States"/>
    <x v="1"/>
    <n v="5186646"/>
    <s v="Cannon Group"/>
    <n v="110"/>
    <n v="109.6"/>
    <n v="9846548.5121495333"/>
    <x v="1"/>
  </r>
  <r>
    <s v="A Bigger Splash"/>
    <x v="2"/>
    <x v="2"/>
    <n v="2015"/>
    <s v="May 13, 2016 (United States)"/>
    <x v="44"/>
    <n v="28000"/>
    <s v="Luca Guadagnino"/>
    <s v="David Kajganich"/>
    <s v="Tilda Swinton"/>
    <s v="Italy"/>
    <x v="1"/>
    <n v="7545758"/>
    <s v="Frenesy Film Company"/>
    <n v="125"/>
    <n v="237"/>
    <n v="8991757.7731716856"/>
    <x v="1"/>
  </r>
  <r>
    <s v="A Cure for Wellness"/>
    <x v="2"/>
    <x v="2"/>
    <n v="2016"/>
    <s v="February 17, 2017 (United States)"/>
    <x v="44"/>
    <n v="90000"/>
    <s v="Gore Verbinski"/>
    <s v="Justin Haythe"/>
    <s v="Dane DeHaan"/>
    <s v="United States"/>
    <x v="28"/>
    <n v="26620002"/>
    <s v="New Regency Productions"/>
    <n v="146"/>
    <n v="240"/>
    <n v="33796310.872500002"/>
    <x v="0"/>
  </r>
  <r>
    <s v="A Dangerous Method"/>
    <x v="2"/>
    <x v="7"/>
    <n v="2011"/>
    <s v="November 10, 2011 (Germany)"/>
    <x v="44"/>
    <n v="100000"/>
    <s v="David Cronenberg"/>
    <s v="Christopher Hampton"/>
    <s v="Michael Fassbender"/>
    <s v="United Kingdom"/>
    <x v="1"/>
    <n v="30519436"/>
    <s v="Recorded Picture Company (RPC)"/>
    <n v="99"/>
    <n v="224.9"/>
    <n v="50539522.549999997"/>
    <x v="1"/>
  </r>
  <r>
    <s v="A Life Less Ordinary"/>
    <x v="2"/>
    <x v="0"/>
    <n v="1997"/>
    <s v="October 24, 1997 (United States)"/>
    <x v="44"/>
    <n v="35000"/>
    <s v="Danny Boyle"/>
    <s v="John Hodge"/>
    <s v="Cameron Diaz"/>
    <s v="United Kingdom"/>
    <x v="2"/>
    <n v="4366722"/>
    <s v="Channel Four Films"/>
    <n v="103"/>
    <n v="160.5"/>
    <n v="10180108.595256312"/>
    <x v="0"/>
  </r>
  <r>
    <s v="A Long Way Down"/>
    <x v="2"/>
    <x v="0"/>
    <n v="2014"/>
    <s v="June 5, 2014 (United States)"/>
    <x v="44"/>
    <n v="32000"/>
    <s v="Pascal Chaumeil"/>
    <s v="Nick Hornby"/>
    <s v="Pierce Brosnan"/>
    <s v="United Kingdom"/>
    <x v="2"/>
    <n v="7257942"/>
    <s v="Wildgaze Films"/>
    <n v="96"/>
    <n v="236.7"/>
    <n v="14094932.615678776"/>
    <x v="0"/>
  </r>
  <r>
    <s v="A Midsummer Night's Dream"/>
    <x v="0"/>
    <x v="0"/>
    <n v="1999"/>
    <s v="May 14, 1999 (United States)"/>
    <x v="44"/>
    <n v="25000"/>
    <s v="Michael Hoffman"/>
    <s v="William Shakespeare"/>
    <s v="Kevin Kline"/>
    <s v="United Kingdom"/>
    <x v="73"/>
    <n v="16071990"/>
    <s v="Fox Searchlight Pictures"/>
    <n v="116"/>
    <n v="166.6"/>
    <n v="33890210.055363327"/>
    <x v="0"/>
  </r>
  <r>
    <s v="A Walk in the Woods"/>
    <x v="2"/>
    <x v="3"/>
    <n v="2015"/>
    <s v="September 2, 2015 (United States)"/>
    <x v="44"/>
    <n v="26000"/>
    <s v="Ken Kwapis"/>
    <s v="Michael Arndt"/>
    <s v="Robert Redford"/>
    <s v="United States"/>
    <x v="42"/>
    <n v="37461274"/>
    <s v="Route One Entertainment"/>
    <n v="104"/>
    <n v="237"/>
    <n v="71118069.705918998"/>
    <x v="0"/>
  </r>
  <r>
    <s v="Accepted"/>
    <x v="0"/>
    <x v="0"/>
    <n v="2006"/>
    <s v="August 18, 2006 (United States)"/>
    <x v="44"/>
    <n v="127000"/>
    <s v="Steve Pink"/>
    <s v="Adam Cooper"/>
    <s v="Justin Long"/>
    <s v="United States"/>
    <x v="16"/>
    <n v="38623262"/>
    <s v="Universal Pictures"/>
    <n v="93"/>
    <n v="201.6"/>
    <n v="103596020.52288732"/>
    <x v="0"/>
  </r>
  <r>
    <s v="Ace Ventura: When Nature Calls"/>
    <x v="0"/>
    <x v="3"/>
    <n v="1995"/>
    <s v="November 10, 1995 (United States)"/>
    <x v="44"/>
    <n v="206000"/>
    <s v="Steve Oedekerk"/>
    <s v="Jack Bernstein"/>
    <s v="Jim Carrey"/>
    <s v="United States"/>
    <x v="8"/>
    <n v="212385533"/>
    <s v="Morgan Creek Entertainment"/>
    <n v="90"/>
    <n v="152.4"/>
    <n v="365408649.94409937"/>
    <x v="0"/>
  </r>
  <r>
    <s v="Ain't Them Bodies Saints"/>
    <x v="2"/>
    <x v="6"/>
    <n v="2013"/>
    <s v="August 16, 2013 (United States)"/>
    <x v="44"/>
    <n v="21000"/>
    <s v="David Lowery"/>
    <s v="David Lowery"/>
    <s v="Rooney Mara"/>
    <s v="United States"/>
    <x v="1"/>
    <n v="1031243"/>
    <s v="Sailor Bear"/>
    <n v="96"/>
    <n v="233"/>
    <n v="1397153.1440640283"/>
    <x v="1"/>
  </r>
  <r>
    <s v="Alice in Wonderland"/>
    <x v="1"/>
    <x v="3"/>
    <n v="2010"/>
    <s v="March 5, 2010 (United States)"/>
    <x v="44"/>
    <n v="392000"/>
    <s v="Tim Burton"/>
    <s v="Linda Woolverton"/>
    <s v="Mia Wasikowska"/>
    <s v="United States"/>
    <x v="158"/>
    <n v="1025468216"/>
    <s v="Walt Disney Pictures"/>
    <n v="108"/>
    <n v="218.1"/>
    <n v="1432646333.8615315"/>
    <x v="0"/>
  </r>
  <r>
    <s v="Alien: Covenant"/>
    <x v="2"/>
    <x v="4"/>
    <n v="2017"/>
    <s v="May 19, 2017 (United States)"/>
    <x v="44"/>
    <n v="261000"/>
    <s v="Ridley Scott"/>
    <s v="Dan O'Bannon"/>
    <s v="Michael Fassbender"/>
    <s v="United States"/>
    <x v="259"/>
    <n v="240891763"/>
    <s v="Twentieth Century Fox"/>
    <n v="122"/>
    <n v="245.1"/>
    <n v="319685192.44817072"/>
    <x v="0"/>
  </r>
  <r>
    <s v="Along Came a Spider"/>
    <x v="2"/>
    <x v="2"/>
    <n v="2001"/>
    <s v="April 6, 2001 (United States)"/>
    <x v="44"/>
    <n v="79000"/>
    <s v="Lee Tamahori"/>
    <s v="James Patterson"/>
    <s v="Morgan Freeman"/>
    <s v="United States"/>
    <x v="48"/>
    <n v="105178561"/>
    <s v="Paramount Pictures"/>
    <n v="104"/>
    <n v="177.1"/>
    <n v="221784827.24359864"/>
    <x v="0"/>
  </r>
  <r>
    <s v="Always"/>
    <x v="1"/>
    <x v="2"/>
    <n v="1989"/>
    <s v="December 22, 1989 (United States)"/>
    <x v="44"/>
    <n v="29000"/>
    <s v="Steven Spielberg"/>
    <s v="Jerry Belson"/>
    <s v="Richard Dreyfuss"/>
    <s v="United States"/>
    <x v="205"/>
    <n v="74134790"/>
    <s v="Universal Pictures"/>
    <n v="122"/>
    <n v="124"/>
    <n v="125563482.56253473"/>
    <x v="0"/>
  </r>
  <r>
    <s v="American Pie 2"/>
    <x v="2"/>
    <x v="0"/>
    <n v="2001"/>
    <s v="August 10, 2001 (United States)"/>
    <x v="44"/>
    <n v="244000"/>
    <s v="J.B. Rogers"/>
    <s v="Adam Herz"/>
    <s v="Jason Biggs"/>
    <s v="United States"/>
    <x v="8"/>
    <n v="287553595"/>
    <s v="LivePlanet"/>
    <n v="108"/>
    <n v="177.1"/>
    <n v="389584617.1476211"/>
    <x v="0"/>
  </r>
  <r>
    <s v="Angel Has Fallen"/>
    <x v="2"/>
    <x v="1"/>
    <n v="2019"/>
    <s v="August 23, 2019 (United States)"/>
    <x v="44"/>
    <n v="86000"/>
    <s v="Ric Roman Waugh"/>
    <s v="Robert Mark Kamen"/>
    <s v="Gerard Butler"/>
    <s v="United States"/>
    <x v="28"/>
    <n v="146661977"/>
    <s v="Millennium Media"/>
    <n v="121"/>
    <n v="255.7"/>
    <n v="198701220.06180522"/>
    <x v="0"/>
  </r>
  <r>
    <s v="Arachnophobia"/>
    <x v="0"/>
    <x v="0"/>
    <n v="1990"/>
    <s v="July 18, 1990 (United States)"/>
    <x v="44"/>
    <n v="65000"/>
    <s v="Frank Marshall"/>
    <s v="Don Jakoby"/>
    <s v="Jeff Daniels"/>
    <s v="United States"/>
    <x v="6"/>
    <n v="53208180"/>
    <s v="Hollywood Pictures"/>
    <n v="109"/>
    <n v="130.69999999999999"/>
    <n v="150674093.36431226"/>
    <x v="0"/>
  </r>
  <r>
    <s v="Baby Boy"/>
    <x v="2"/>
    <x v="6"/>
    <n v="2001"/>
    <s v="June 27, 2001 (United States)"/>
    <x v="44"/>
    <n v="14000"/>
    <s v="John Singleton"/>
    <s v="John Singleton"/>
    <s v="Alexsandra Wright"/>
    <s v="United States"/>
    <x v="15"/>
    <n v="29381649"/>
    <s v="Columbia Pictures"/>
    <n v="130"/>
    <n v="177.1"/>
    <n v="35012078.41337505"/>
    <x v="0"/>
  </r>
  <r>
    <s v="Barbarosa"/>
    <x v="1"/>
    <x v="13"/>
    <n v="1982"/>
    <s v="February 19, 1982 (United States)"/>
    <x v="44"/>
    <n v="1500"/>
    <s v="Fred Schepisi"/>
    <s v="William D. Wittliff"/>
    <s v="Willie Nelson"/>
    <s v="United States"/>
    <x v="73"/>
    <n v="1736123"/>
    <s v="Incorporated Television Company (ITC)"/>
    <n v="90"/>
    <n v="96.5"/>
    <n v="2234882.4592310945"/>
    <x v="0"/>
  </r>
  <r>
    <s v="Batman v Superman: Dawn of Justice"/>
    <x v="0"/>
    <x v="1"/>
    <n v="2016"/>
    <s v="March 25, 2016 (United States)"/>
    <x v="44"/>
    <n v="655000"/>
    <s v="Zack Snyder"/>
    <s v="Chris Terrio"/>
    <s v="Ben Affleck"/>
    <s v="United States"/>
    <x v="260"/>
    <n v="873637528"/>
    <s v="Warner Bros."/>
    <n v="152"/>
    <n v="240"/>
    <n v="1041053401.5705906"/>
    <x v="0"/>
  </r>
  <r>
    <s v="Batman: The Killing Joke"/>
    <x v="2"/>
    <x v="5"/>
    <n v="2016"/>
    <s v="July 25, 2016 (United States)"/>
    <x v="44"/>
    <n v="52000"/>
    <s v="Sam Liu"/>
    <s v="Brian Azzarello"/>
    <s v="Kevin Conroy"/>
    <s v="United States"/>
    <x v="117"/>
    <n v="4462034"/>
    <s v="Warner Bros. Animation"/>
    <n v="76"/>
    <n v="240"/>
    <n v="9982244.9324522763"/>
    <x v="0"/>
  </r>
  <r>
    <s v="Be Kind Rewind"/>
    <x v="0"/>
    <x v="0"/>
    <n v="2008"/>
    <s v="February 22, 2008 (United States)"/>
    <x v="44"/>
    <n v="89000"/>
    <s v="Michel Gondry"/>
    <s v="Michel Gondry"/>
    <s v="Jack Black"/>
    <s v="United Kingdom"/>
    <x v="0"/>
    <n v="30579406"/>
    <s v="New Line Cinema"/>
    <n v="102"/>
    <n v="215.3"/>
    <n v="39364364.208703004"/>
    <x v="0"/>
  </r>
  <r>
    <s v="Beach Rats"/>
    <x v="2"/>
    <x v="2"/>
    <n v="2017"/>
    <s v="November 22, 2017 (Sweden)"/>
    <x v="44"/>
    <n v="13000"/>
    <s v="Eliza Hittman"/>
    <s v="Eliza Hittman"/>
    <s v="Harris Dickinson"/>
    <s v="United States"/>
    <x v="1"/>
    <n v="486623"/>
    <s v="Cinereach"/>
    <n v="98"/>
    <n v="245.1"/>
    <n v="861057.0737514518"/>
    <x v="1"/>
  </r>
  <r>
    <s v="Before I Go to Sleep"/>
    <x v="2"/>
    <x v="2"/>
    <n v="2014"/>
    <s v="October 31, 2014 (United States)"/>
    <x v="44"/>
    <n v="75000"/>
    <s v="Rowan Joffe"/>
    <s v="Rowan Joffe"/>
    <s v="Nicole Kidman"/>
    <s v="United Kingdom"/>
    <x v="6"/>
    <n v="17669776"/>
    <s v="Scott Free Productions"/>
    <n v="92"/>
    <n v="236.7"/>
    <n v="29927630.612562533"/>
    <x v="0"/>
  </r>
  <r>
    <s v="Behind Enemy Lines"/>
    <x v="0"/>
    <x v="1"/>
    <n v="2001"/>
    <s v="November 30, 2001 (United States)"/>
    <x v="44"/>
    <n v="100000"/>
    <s v="John Moore"/>
    <s v="Jim Thomas"/>
    <s v="Gene Hackman"/>
    <s v="United States"/>
    <x v="28"/>
    <n v="91753202"/>
    <s v="Twentieth Century Fox"/>
    <n v="106"/>
    <n v="177.1"/>
    <n v="205265790.37738618"/>
    <x v="0"/>
  </r>
  <r>
    <s v="Best of the Best"/>
    <x v="0"/>
    <x v="1"/>
    <n v="1989"/>
    <s v="November 10, 1989 (United States)"/>
    <x v="44"/>
    <n v="13000"/>
    <s v="Robert Radler"/>
    <s v="Phillip Rhee"/>
    <s v="Eric Roberts"/>
    <s v="United States"/>
    <x v="17"/>
    <n v="1700000"/>
    <s v="The Movie Group"/>
    <n v="97"/>
    <n v="124"/>
    <n v="4726186.1313868621"/>
    <x v="0"/>
  </r>
  <r>
    <s v="Bhaji on the Beach"/>
    <x v="2"/>
    <x v="0"/>
    <n v="1993"/>
    <s v="May 1994 (United States)"/>
    <x v="44"/>
    <n v="1100"/>
    <s v="Gurinder Chadha"/>
    <s v="Gurinder Chadha"/>
    <s v="Kim Vithana"/>
    <s v="United Kingdom"/>
    <x v="1"/>
    <n v="735162"/>
    <s v="Channel Four Films"/>
    <n v="101"/>
    <n v="144.5"/>
    <n v="946361.89860583015"/>
    <x v="1"/>
  </r>
  <r>
    <s v="Big Business"/>
    <x v="1"/>
    <x v="0"/>
    <n v="1988"/>
    <s v="June 10, 1988 (United States)"/>
    <x v="44"/>
    <n v="13000"/>
    <s v="Jim Abrahams"/>
    <s v="Dori Pierson"/>
    <s v="Bette Midler"/>
    <s v="United States"/>
    <x v="1"/>
    <n v="40150487"/>
    <s v="Touchstone Pictures"/>
    <n v="97"/>
    <n v="118.3"/>
    <n v="113697522.20167287"/>
    <x v="1"/>
  </r>
  <r>
    <s v="Big Daddy"/>
    <x v="0"/>
    <x v="0"/>
    <n v="1999"/>
    <s v="June 25, 1999 (United States)"/>
    <x v="44"/>
    <n v="205000"/>
    <s v="Dennis Dugan"/>
    <s v="Steve Franks"/>
    <s v="Adam Sandler"/>
    <s v="United States"/>
    <x v="261"/>
    <n v="234801895"/>
    <s v="Jack Giarraputo Productions"/>
    <n v="93"/>
    <n v="166.6"/>
    <n v="576968850.0524193"/>
    <x v="0"/>
  </r>
  <r>
    <s v="Billy Madison"/>
    <x v="0"/>
    <x v="0"/>
    <n v="1995"/>
    <s v="February 10, 1995 (United States)"/>
    <x v="44"/>
    <n v="135000"/>
    <s v="Tamra Davis"/>
    <s v="Tim Herlihy"/>
    <s v="Adam Sandler"/>
    <s v="United States"/>
    <x v="20"/>
    <n v="26488734"/>
    <s v="Universal Pictures"/>
    <n v="89"/>
    <n v="152.4"/>
    <n v="50287334.889719628"/>
    <x v="0"/>
  </r>
  <r>
    <s v="Black Death"/>
    <x v="2"/>
    <x v="1"/>
    <n v="2010"/>
    <s v="June 11, 2010 (United Kingdom)"/>
    <x v="44"/>
    <n v="45000"/>
    <s v="Christopher Smith"/>
    <s v="Dario Poloni"/>
    <s v="Eddie Redmayne"/>
    <s v="Germany"/>
    <x v="1"/>
    <n v="382879"/>
    <s v="Egoli Tossell Pictures"/>
    <n v="102"/>
    <n v="218.1"/>
    <n v="541863.59173246636"/>
    <x v="1"/>
  </r>
  <r>
    <s v="Black Sea"/>
    <x v="2"/>
    <x v="3"/>
    <n v="2014"/>
    <s v="January 23, 2015 (United States)"/>
    <x v="44"/>
    <n v="36000"/>
    <s v="Kevin Macdonald"/>
    <s v="Dennis Kelly"/>
    <s v="Jude Law"/>
    <s v="United Kingdom"/>
    <x v="1"/>
    <n v="4070789"/>
    <s v="Focus Features"/>
    <n v="114"/>
    <n v="236.7"/>
    <n v="5782607.9641025634"/>
    <x v="1"/>
  </r>
  <r>
    <s v="Black Widow"/>
    <x v="2"/>
    <x v="6"/>
    <n v="1987"/>
    <s v="February 6, 1987 (United States)"/>
    <x v="44"/>
    <n v="9000"/>
    <s v="Bob Rafelson"/>
    <s v="Ronald Bass"/>
    <s v="Debra Winger"/>
    <s v="United States"/>
    <x v="97"/>
    <n v="25205460"/>
    <s v="Amercent Films"/>
    <n v="102"/>
    <n v="113.6"/>
    <n v="34148971.37394397"/>
    <x v="0"/>
  </r>
  <r>
    <s v="Blind Fury"/>
    <x v="2"/>
    <x v="1"/>
    <n v="1989"/>
    <s v="March 16, 1990 (United States)"/>
    <x v="44"/>
    <n v="16000"/>
    <s v="Phillip Noyce"/>
    <s v="RyÃ´zÃ´ Kasahara"/>
    <s v="Rutger Hauer"/>
    <s v="United States"/>
    <x v="20"/>
    <n v="2692037"/>
    <s v="TriStar Pictures"/>
    <n v="86"/>
    <n v="124"/>
    <n v="7894741.8084696811"/>
    <x v="0"/>
  </r>
  <r>
    <s v="Blood Work"/>
    <x v="2"/>
    <x v="1"/>
    <n v="2002"/>
    <s v="August 9, 2002 (United States)"/>
    <x v="44"/>
    <n v="43000"/>
    <s v="Clint Eastwood"/>
    <s v="Michael Connelly"/>
    <s v="Clint Eastwood"/>
    <s v="United States"/>
    <x v="24"/>
    <n v="31794718"/>
    <s v="Malpaso Productions"/>
    <n v="110"/>
    <n v="179.9"/>
    <n v="37433734.832302935"/>
    <x v="0"/>
  </r>
  <r>
    <s v="Blue Sky"/>
    <x v="0"/>
    <x v="2"/>
    <n v="1994"/>
    <s v="September 16, 1994 (United States)"/>
    <x v="44"/>
    <n v="7000"/>
    <s v="Tony Richardson"/>
    <s v="Rama Laurie Stagner"/>
    <s v="Jessica Lange"/>
    <s v="United States"/>
    <x v="15"/>
    <n v="3359465"/>
    <s v="Orion Pictures"/>
    <n v="101"/>
    <n v="148.19999999999999"/>
    <n v="4265120.7729166662"/>
    <x v="0"/>
  </r>
  <r>
    <s v="Blue Thunder"/>
    <x v="2"/>
    <x v="1"/>
    <n v="1983"/>
    <s v="May 13, 1983 (United States)"/>
    <x v="44"/>
    <n v="18000"/>
    <s v="John Badham"/>
    <s v="Dan O'Bannon"/>
    <s v="Roy Scheider"/>
    <s v="United States"/>
    <x v="6"/>
    <n v="42313354"/>
    <s v="Columbia Pictures"/>
    <n v="109"/>
    <n v="99.6"/>
    <n v="133604963.35544041"/>
    <x v="0"/>
  </r>
  <r>
    <s v="Bowfinger"/>
    <x v="0"/>
    <x v="0"/>
    <n v="1999"/>
    <s v="August 13, 1999 (United States)"/>
    <x v="44"/>
    <n v="68000"/>
    <s v="Frank Oz"/>
    <s v="Steve Martin"/>
    <s v="Steve Martin"/>
    <s v="United States"/>
    <x v="79"/>
    <n v="98625775"/>
    <s v="Universal Pictures"/>
    <n v="97"/>
    <n v="166.6"/>
    <n v="169685339.5962733"/>
    <x v="0"/>
  </r>
  <r>
    <s v="Brainstorm"/>
    <x v="1"/>
    <x v="14"/>
    <n v="1983"/>
    <s v="September 30, 1983 (United States)"/>
    <x v="44"/>
    <n v="11000"/>
    <s v="Douglas Trumbull"/>
    <s v="Bruce Joel Rubin"/>
    <s v="Christopher Walken"/>
    <s v="United States"/>
    <x v="10"/>
    <n v="10219460"/>
    <s v="JF Productions"/>
    <n v="106"/>
    <n v="99.6"/>
    <n v="14462932.940083604"/>
    <x v="0"/>
  </r>
  <r>
    <s v="Breathe In"/>
    <x v="2"/>
    <x v="2"/>
    <n v="2013"/>
    <s v="July 19, 2013 (Ireland)"/>
    <x v="44"/>
    <n v="14000"/>
    <s v="Drake Doremus"/>
    <s v="Drake Doremus"/>
    <s v="Felicity Jones"/>
    <s v="United States"/>
    <x v="1"/>
    <n v="500207"/>
    <s v="Indian Paintbrush"/>
    <n v="98"/>
    <n v="233"/>
    <n v="707910.23176962382"/>
    <x v="1"/>
  </r>
  <r>
    <s v="Burlesque"/>
    <x v="0"/>
    <x v="2"/>
    <n v="2010"/>
    <s v="November 24, 2010 (United States)"/>
    <x v="44"/>
    <n v="81000"/>
    <s v="Steve Antin"/>
    <s v="Steve Antin"/>
    <s v="Cher"/>
    <s v="United States"/>
    <x v="79"/>
    <n v="89520336"/>
    <s v="Screen Gems"/>
    <n v="119"/>
    <n v="218.1"/>
    <n v="108629416.0860215"/>
    <x v="0"/>
  </r>
  <r>
    <s v="Cake"/>
    <x v="2"/>
    <x v="2"/>
    <n v="2014"/>
    <s v="January 23, 2015 (United States)"/>
    <x v="44"/>
    <n v="36000"/>
    <s v="Daniel Barnz"/>
    <s v="Patrick Tobin"/>
    <s v="Jennifer Aniston"/>
    <s v="United States"/>
    <x v="5"/>
    <n v="2433850"/>
    <s v="Cinelou Films"/>
    <n v="102"/>
    <n v="236.7"/>
    <n v="4187431.3664596272"/>
    <x v="0"/>
  </r>
  <r>
    <s v="Charlie Countryman"/>
    <x v="2"/>
    <x v="1"/>
    <n v="2013"/>
    <s v="September 13, 2013 (Norway)"/>
    <x v="44"/>
    <n v="28000"/>
    <s v="Fredrik Bond"/>
    <s v="Matt Drake"/>
    <s v="Shia LaBeouf"/>
    <s v="United States"/>
    <x v="1"/>
    <n v="443990"/>
    <s v="Media Pro Pictures"/>
    <n v="103"/>
    <n v="233"/>
    <n v="993272.7826725404"/>
    <x v="1"/>
  </r>
  <r>
    <s v="Charlie St. Cloud"/>
    <x v="0"/>
    <x v="2"/>
    <n v="2010"/>
    <s v="July 30, 2010 (United States)"/>
    <x v="44"/>
    <n v="60000"/>
    <s v="Burr Steers"/>
    <s v="Craig Pearce"/>
    <s v="Zac Efron"/>
    <s v="United States"/>
    <x v="188"/>
    <n v="48190704"/>
    <s v="Universal Pictures"/>
    <n v="99"/>
    <n v="218.1"/>
    <n v="93586408.596558318"/>
    <x v="0"/>
  </r>
  <r>
    <s v="Charlotte Gray"/>
    <x v="0"/>
    <x v="2"/>
    <n v="2001"/>
    <s v="January 11, 2002 (United States)"/>
    <x v="44"/>
    <n v="11000"/>
    <s v="Gillian Armstrong"/>
    <s v="Sebastian Faulks"/>
    <s v="Cate Blanchett"/>
    <s v="United Kingdom"/>
    <x v="0"/>
    <n v="5323109"/>
    <s v="Ecosse Films"/>
    <n v="121"/>
    <n v="177.1"/>
    <n v="15073896.954460967"/>
    <x v="0"/>
  </r>
  <r>
    <s v="Choke"/>
    <x v="2"/>
    <x v="0"/>
    <n v="2008"/>
    <s v="October 30, 2008 (Australia)"/>
    <x v="44"/>
    <n v="32000"/>
    <s v="Clark Gregg"/>
    <s v="Clark Gregg"/>
    <s v="Sam Rockwell"/>
    <s v="United States"/>
    <x v="31"/>
    <n v="3982459"/>
    <s v="Fox Searchlight Pictures"/>
    <n v="92"/>
    <n v="215.3"/>
    <n v="8649003.9722024221"/>
    <x v="0"/>
  </r>
  <r>
    <s v="CJ7"/>
    <x v="1"/>
    <x v="0"/>
    <n v="2008"/>
    <s v="January 30, 2008 (China)"/>
    <x v="44"/>
    <n v="15000"/>
    <s v="Stephen Chow"/>
    <s v="Stephen Chow"/>
    <s v="Stephen Chow"/>
    <s v="Hong Kong"/>
    <x v="1"/>
    <n v="49529913"/>
    <s v="Columbia Pictures Film Production Asia"/>
    <n v="88"/>
    <n v="215.3"/>
    <n v="69196535.951856941"/>
    <x v="1"/>
  </r>
  <r>
    <s v="Class Action"/>
    <x v="2"/>
    <x v="2"/>
    <n v="1991"/>
    <s v="March 15, 1991 (United States)"/>
    <x v="44"/>
    <n v="7000"/>
    <s v="Michael Apted"/>
    <s v="Carolyn Shelby"/>
    <s v="Gene Hackman"/>
    <s v="United States"/>
    <x v="1"/>
    <n v="28277918"/>
    <s v="Interscope Communications"/>
    <n v="110"/>
    <n v="136.19999999999999"/>
    <n v="72834164.113271341"/>
    <x v="1"/>
  </r>
  <r>
    <s v="Click"/>
    <x v="0"/>
    <x v="0"/>
    <n v="2006"/>
    <s v="June 23, 2006 (United States)"/>
    <x v="44"/>
    <n v="313000"/>
    <s v="Frank Coraci"/>
    <s v="Steve Koren"/>
    <s v="Adam Sandler"/>
    <s v="United States"/>
    <x v="262"/>
    <n v="240685326"/>
    <s v="Columbia Pictures"/>
    <n v="107"/>
    <n v="201.6"/>
    <n v="440196991.78991598"/>
    <x v="0"/>
  </r>
  <r>
    <s v="Cliffhanger"/>
    <x v="2"/>
    <x v="1"/>
    <n v="1993"/>
    <s v="May 28, 1993 (United States)"/>
    <x v="44"/>
    <n v="122000"/>
    <s v="Renny Harlin"/>
    <s v="John Long"/>
    <s v="Sylvester Stallone"/>
    <s v="United States"/>
    <x v="19"/>
    <n v="255000211"/>
    <s v="Carolco Pictures"/>
    <n v="113"/>
    <n v="144.5"/>
    <n v="309432753.05336517"/>
    <x v="0"/>
  </r>
  <r>
    <s v="Cloudy with a Chance of Meatballs 2"/>
    <x v="1"/>
    <x v="5"/>
    <n v="2013"/>
    <s v="September 27, 2013 (United States)"/>
    <x v="44"/>
    <n v="94000"/>
    <s v="Cody Cameron"/>
    <s v="Erica Rivinoja"/>
    <s v="Bill Hader"/>
    <s v="United States"/>
    <x v="141"/>
    <n v="274325949"/>
    <s v="Columbia Pictures"/>
    <n v="95"/>
    <n v="233"/>
    <n v="414618634.2276786"/>
    <x v="0"/>
  </r>
  <r>
    <s v="Cobb"/>
    <x v="2"/>
    <x v="7"/>
    <n v="1994"/>
    <s v="December 2, 1994 (United States)"/>
    <x v="44"/>
    <n v="7200"/>
    <s v="Ron Shelton"/>
    <s v="Al Stump"/>
    <s v="Tommy Lee Jones"/>
    <s v="United States"/>
    <x v="1"/>
    <n v="1007583"/>
    <s v="Alcor Films"/>
    <n v="128"/>
    <n v="148.19999999999999"/>
    <n v="1337153.9202961673"/>
    <x v="1"/>
  </r>
  <r>
    <s v="Colombiana"/>
    <x v="0"/>
    <x v="1"/>
    <n v="2011"/>
    <s v="August 26, 2011 (United States)"/>
    <x v="44"/>
    <n v="97000"/>
    <s v="Olivier Megaton"/>
    <s v="Luc Besson"/>
    <s v="Zoe Saldana"/>
    <s v="France"/>
    <x v="28"/>
    <n v="71508440"/>
    <s v="EuropaCorp"/>
    <n v="108"/>
    <n v="224.9"/>
    <n v="133672525.57055214"/>
    <x v="0"/>
  </r>
  <r>
    <s v="Compliance"/>
    <x v="2"/>
    <x v="6"/>
    <n v="2012"/>
    <s v="September 26, 2012 (France)"/>
    <x v="44"/>
    <n v="33000"/>
    <s v="Craig Zobel"/>
    <s v="Craig Zobel"/>
    <s v="Ann Dowd"/>
    <s v="United States"/>
    <x v="263"/>
    <n v="592116"/>
    <s v="Bad Cop Bad Cop Film Productions"/>
    <n v="90"/>
    <n v="229.6"/>
    <n v="1525086.6035502958"/>
    <x v="0"/>
  </r>
  <r>
    <s v="Contraband"/>
    <x v="2"/>
    <x v="1"/>
    <n v="2012"/>
    <s v="January 13, 2012 (United States)"/>
    <x v="44"/>
    <n v="119000"/>
    <s v="Baltasar KormÃ¡kur"/>
    <s v="Aaron Guzikowski"/>
    <s v="Mark Wahlberg"/>
    <s v="United States"/>
    <x v="13"/>
    <n v="96262212"/>
    <s v="Universal Pictures"/>
    <n v="109"/>
    <n v="229.6"/>
    <n v="123759898.71898735"/>
    <x v="0"/>
  </r>
  <r>
    <s v="Cop"/>
    <x v="2"/>
    <x v="6"/>
    <n v="1988"/>
    <s v="March 11, 1988 (United States)"/>
    <x v="44"/>
    <n v="4800"/>
    <s v="James B. Harris"/>
    <s v="James Ellroy"/>
    <s v="James Woods"/>
    <s v="United States"/>
    <x v="31"/>
    <n v="1984315"/>
    <s v="Atlantic Entertainment Group"/>
    <n v="110"/>
    <n v="118.3"/>
    <n v="3285982.5027173911"/>
    <x v="0"/>
  </r>
  <r>
    <s v="Crash"/>
    <x v="8"/>
    <x v="2"/>
    <n v="1996"/>
    <s v="March 21, 1997 (United States)"/>
    <x v="44"/>
    <n v="54000"/>
    <s v="David Cronenberg"/>
    <s v="J.G. Ballard"/>
    <s v="James Spader"/>
    <s v="Canada"/>
    <x v="25"/>
    <n v="2671291"/>
    <s v="Alliance Communications Corporation"/>
    <n v="100"/>
    <n v="156.9"/>
    <n v="3320858.293349653"/>
    <x v="0"/>
  </r>
  <r>
    <s v="Crazy/Beautiful"/>
    <x v="0"/>
    <x v="2"/>
    <n v="2001"/>
    <s v="June 29, 2001 (United States)"/>
    <x v="44"/>
    <n v="24000"/>
    <s v="John Stockwell"/>
    <s v="Phil Hay"/>
    <s v="Kirsten Dunst"/>
    <s v="United States"/>
    <x v="29"/>
    <n v="19937988"/>
    <s v="Touchstone Pictures"/>
    <n v="99"/>
    <n v="177.1"/>
    <n v="26073411.775107294"/>
    <x v="0"/>
  </r>
  <r>
    <s v="Crimes of Passion"/>
    <x v="2"/>
    <x v="2"/>
    <n v="1984"/>
    <s v="October 19, 1984 (United States)"/>
    <x v="44"/>
    <n v="6600"/>
    <s v="Ken Russell"/>
    <s v="Barry Sandler"/>
    <s v="Kathleen Turner"/>
    <s v="United States"/>
    <x v="1"/>
    <n v="2912945"/>
    <s v="New World Pictures"/>
    <n v="107"/>
    <n v="103.9"/>
    <n v="3745039.4156118142"/>
    <x v="1"/>
  </r>
  <r>
    <s v="Crimes of the Heart"/>
    <x v="0"/>
    <x v="0"/>
    <n v="1986"/>
    <s v="January 23, 1987 (United States)"/>
    <x v="44"/>
    <n v="3800"/>
    <s v="Bruce Beresford"/>
    <s v="Beth Henley"/>
    <s v="Diane Keaton"/>
    <s v="United States"/>
    <x v="0"/>
    <n v="22905522"/>
    <s v="De Laurentiis Entertainment Group (DEG)"/>
    <n v="105"/>
    <n v="109.6"/>
    <n v="27794952.422939066"/>
    <x v="0"/>
  </r>
  <r>
    <s v="Darkman"/>
    <x v="2"/>
    <x v="1"/>
    <n v="1990"/>
    <s v="August 24, 1990 (United States)"/>
    <x v="44"/>
    <n v="60000"/>
    <s v="Sam Raimi"/>
    <s v="Sam Raimi"/>
    <s v="Liam Neeson"/>
    <s v="United States"/>
    <x v="62"/>
    <n v="48878502"/>
    <s v="Renaissance Pictures"/>
    <n v="96"/>
    <n v="130.69999999999999"/>
    <n v="97724931.492125988"/>
    <x v="0"/>
  </r>
  <r>
    <s v="Daybreakers"/>
    <x v="2"/>
    <x v="1"/>
    <n v="2009"/>
    <s v="January 8, 2010 (United States)"/>
    <x v="44"/>
    <n v="124000"/>
    <s v="Michael Spierig"/>
    <s v="Michael Spierig"/>
    <s v="Ethan Hawke"/>
    <s v="Australia"/>
    <x v="0"/>
    <n v="51417188"/>
    <s v="Lionsgate"/>
    <n v="98"/>
    <n v="214.5"/>
    <n v="102800637.68766403"/>
    <x v="0"/>
  </r>
  <r>
    <s v="Delivery Man"/>
    <x v="0"/>
    <x v="0"/>
    <n v="2013"/>
    <s v="November 22, 2013 (United States)"/>
    <x v="44"/>
    <n v="76000"/>
    <s v="Ken Scott"/>
    <s v="Ken Scott"/>
    <s v="Vince Vaughn"/>
    <s v="United States"/>
    <x v="74"/>
    <n v="53120346"/>
    <s v="Dreamworks Pictures"/>
    <n v="105"/>
    <n v="233"/>
    <n v="142480364.66725352"/>
    <x v="0"/>
  </r>
  <r>
    <s v="Dirty Girl"/>
    <x v="2"/>
    <x v="0"/>
    <n v="2010"/>
    <s v="July 7, 2011 (Thailand)"/>
    <x v="44"/>
    <n v="10000"/>
    <s v="Abe Sylvia"/>
    <s v="Abe Sylvia"/>
    <s v="Juno Temple"/>
    <s v="United States"/>
    <x v="81"/>
    <n v="143485"/>
    <s v="The Weinstein Company"/>
    <n v="90"/>
    <n v="218.1"/>
    <n v="398904.01003649639"/>
    <x v="0"/>
  </r>
  <r>
    <s v="Dirty Work"/>
    <x v="0"/>
    <x v="0"/>
    <n v="1998"/>
    <s v="June 12, 1998 (United States)"/>
    <x v="44"/>
    <n v="24000"/>
    <s v="Bob Saget"/>
    <s v="Frank Sebastiano"/>
    <s v="Norm MacDonald"/>
    <s v="Canada"/>
    <x v="29"/>
    <n v="10023282"/>
    <s v="Metro-Goldwyn-Mayer (MGM)"/>
    <n v="82"/>
    <n v="163"/>
    <n v="12886472.681012658"/>
    <x v="0"/>
  </r>
  <r>
    <s v="Don't Let Go"/>
    <x v="2"/>
    <x v="2"/>
    <n v="2019"/>
    <s v="August 30, 2019 (United States)"/>
    <x v="44"/>
    <n v="8000"/>
    <s v="Jacob Estes"/>
    <s v="Jacob Estes"/>
    <s v="David Oyelowo"/>
    <s v="United States"/>
    <x v="17"/>
    <n v="5288011"/>
    <s v="Blumhouse Productions"/>
    <n v="103"/>
    <n v="255.7"/>
    <n v="6915265.887124463"/>
    <x v="0"/>
  </r>
  <r>
    <s v="Elizabethtown"/>
    <x v="0"/>
    <x v="0"/>
    <n v="2005"/>
    <s v="October 14, 2005 (United States)"/>
    <x v="44"/>
    <n v="68000"/>
    <s v="Cameron Crowe"/>
    <s v="Cameron Crowe"/>
    <s v="Orlando Bloom"/>
    <s v="United States"/>
    <x v="37"/>
    <n v="52164016"/>
    <s v="Paramount Pictures"/>
    <n v="123"/>
    <n v="195.3"/>
    <n v="192892908.67961162"/>
    <x v="0"/>
  </r>
  <r>
    <s v="Enigma"/>
    <x v="2"/>
    <x v="2"/>
    <n v="2001"/>
    <s v="June 7, 2002 (United States)"/>
    <x v="44"/>
    <n v="20000"/>
    <s v="Michael Apted"/>
    <s v="Robert Harris"/>
    <s v="Dougray Scott"/>
    <s v="United Kingdom"/>
    <x v="1"/>
    <n v="15713204"/>
    <s v="Manhattan Pictures International"/>
    <n v="119"/>
    <n v="177.1"/>
    <n v="32306432.245614033"/>
    <x v="1"/>
  </r>
  <r>
    <s v="Escape Room"/>
    <x v="0"/>
    <x v="1"/>
    <n v="2019"/>
    <s v="January 4, 2019 (United States)"/>
    <x v="44"/>
    <n v="97000"/>
    <s v="Adam Robitel"/>
    <s v="Bragi F. Schut"/>
    <s v="Taylor Russell"/>
    <s v="United States"/>
    <x v="25"/>
    <n v="155712077"/>
    <s v="Columbia Pictures"/>
    <n v="99"/>
    <n v="255.7"/>
    <n v="440943028.45631969"/>
    <x v="0"/>
  </r>
  <r>
    <s v="Europa Report"/>
    <x v="0"/>
    <x v="1"/>
    <n v="2013"/>
    <s v="June 27, 2013 (United States)"/>
    <x v="44"/>
    <n v="68000"/>
    <s v="SebastiÃ¡n Cordero"/>
    <s v="Philip Gelatt"/>
    <s v="Sharlto Copley"/>
    <s v="United States"/>
    <x v="1"/>
    <n v="125687"/>
    <s v="Wayfare Entertainment"/>
    <n v="90"/>
    <n v="233"/>
    <n v="229872.92256902761"/>
    <x v="1"/>
  </r>
  <r>
    <s v="Everything Must Go"/>
    <x v="2"/>
    <x v="2"/>
    <n v="2010"/>
    <s v="October 14, 2011 (United Kingdom)"/>
    <x v="44"/>
    <n v="49000"/>
    <s v="Dan Rush"/>
    <s v="Dan Rush"/>
    <s v="Will Ferrell"/>
    <s v="United States"/>
    <x v="17"/>
    <n v="2820490"/>
    <s v="Temple Hill Entertainment"/>
    <n v="97"/>
    <n v="218.1"/>
    <n v="5798942.6653171387"/>
    <x v="0"/>
  </r>
  <r>
    <s v="Everything, Everything"/>
    <x v="0"/>
    <x v="2"/>
    <n v="2017"/>
    <s v="May 19, 2017 (United States)"/>
    <x v="44"/>
    <n v="35000"/>
    <s v="Stella Meghie"/>
    <s v="J. Mills Goodloe"/>
    <s v="Amandla Stenberg"/>
    <s v="United States"/>
    <x v="20"/>
    <n v="61621140"/>
    <s v="Alloy Entertainment"/>
    <n v="96"/>
    <n v="245.1"/>
    <n v="116984182.91588785"/>
    <x v="0"/>
  </r>
  <r>
    <s v="Executive Decision"/>
    <x v="2"/>
    <x v="1"/>
    <n v="1996"/>
    <s v="March 15, 1996 (United States)"/>
    <x v="44"/>
    <n v="52000"/>
    <s v="Stuart Baird"/>
    <s v="Jim Thomas"/>
    <s v="Kurt Russell"/>
    <s v="United States"/>
    <x v="79"/>
    <n v="121969216"/>
    <s v="Warner Bros."/>
    <n v="133"/>
    <n v="156.9"/>
    <n v="161864199.10801393"/>
    <x v="0"/>
  </r>
  <r>
    <s v="Extraordinary Measures"/>
    <x v="1"/>
    <x v="2"/>
    <n v="2010"/>
    <s v="January 22, 2010 (United States)"/>
    <x v="44"/>
    <n v="16000"/>
    <s v="Tom Vaughan"/>
    <s v="Robert Nelson Jacobs"/>
    <s v="Brendan Fraser"/>
    <s v="United States"/>
    <x v="205"/>
    <n v="15134293"/>
    <s v="CBS Films"/>
    <n v="106"/>
    <n v="218.1"/>
    <n v="27679586.297118846"/>
    <x v="0"/>
  </r>
  <r>
    <s v="Factory Girl"/>
    <x v="2"/>
    <x v="7"/>
    <n v="2006"/>
    <s v="February 16, 2007 (United States)"/>
    <x v="44"/>
    <n v="21000"/>
    <s v="George Hickenlooper"/>
    <s v="Captain Mauzner"/>
    <s v="Sienna Miller"/>
    <s v="United States"/>
    <x v="5"/>
    <n v="3572632"/>
    <s v="The Weinstein Company"/>
    <n v="90"/>
    <n v="201.6"/>
    <n v="9201867.8816568032"/>
    <x v="0"/>
  </r>
  <r>
    <s v="Far from Home: the Adventures of Yellow Dog"/>
    <x v="1"/>
    <x v="3"/>
    <n v="1995"/>
    <s v="January 13, 1995 (United States)"/>
    <x v="44"/>
    <n v="2700"/>
    <s v="Phillip Borsos"/>
    <s v="Phillip Borsos"/>
    <s v="Jesse Bradford"/>
    <s v="United States"/>
    <x v="1"/>
    <n v="11642946"/>
    <s v="Twentieth Century Fox"/>
    <n v="81"/>
    <n v="152.4"/>
    <n v="21294151.537815128"/>
    <x v="1"/>
  </r>
  <r>
    <s v="Fast &amp; Furious Presents: Hobbs &amp; Shaw"/>
    <x v="0"/>
    <x v="1"/>
    <n v="2019"/>
    <s v="August 2, 2019 (United States)"/>
    <x v="44"/>
    <n v="184000"/>
    <s v="David Leitch"/>
    <s v="Chris Morgan"/>
    <s v="Dwayne Johnson"/>
    <s v="United States"/>
    <x v="158"/>
    <n v="759056935"/>
    <s v="Chris Morgan Productions"/>
    <n v="137"/>
    <n v="255.7"/>
    <n v="1388263193.8445377"/>
    <x v="0"/>
  </r>
  <r>
    <s v="Faster"/>
    <x v="2"/>
    <x v="1"/>
    <n v="2010"/>
    <s v="November 24, 2010 (United States)"/>
    <x v="44"/>
    <n v="103000"/>
    <s v="George Tillman Jr."/>
    <s v="Tony Gayton"/>
    <s v="Dwayne Johnson"/>
    <s v="United States"/>
    <x v="3"/>
    <n v="35626958"/>
    <s v="CBS Films"/>
    <n v="98"/>
    <n v="218.1"/>
    <n v="50420502.102182999"/>
    <x v="0"/>
  </r>
  <r>
    <s v="Fierce Creatures"/>
    <x v="0"/>
    <x v="0"/>
    <n v="1997"/>
    <s v="January 24, 1997 (United States)"/>
    <x v="44"/>
    <n v="24000"/>
    <s v="Fred Schepisi"/>
    <s v="John Cleese"/>
    <s v="John Cleese"/>
    <s v="United Kingdom"/>
    <x v="13"/>
    <n v="9381260"/>
    <s v="Universal Pictures"/>
    <n v="93"/>
    <n v="160.5"/>
    <n v="21870466.120887529"/>
    <x v="0"/>
  </r>
  <r>
    <s v="Final Fantasy: The Spirits Within"/>
    <x v="0"/>
    <x v="5"/>
    <n v="2001"/>
    <s v="July 11, 2001 (United States)"/>
    <x v="44"/>
    <n v="81000"/>
    <s v="Hironobu Sakaguchi"/>
    <s v="Hironobu Sakaguchi"/>
    <s v="Alec Baldwin"/>
    <s v="United States"/>
    <x v="172"/>
    <n v="85131830"/>
    <s v="Chris Lee Productions"/>
    <n v="106"/>
    <n v="177.1"/>
    <n v="118934748.28519028"/>
    <x v="0"/>
  </r>
  <r>
    <s v="Flashpoint"/>
    <x v="2"/>
    <x v="1"/>
    <n v="1984"/>
    <s v="August 31, 1984 (United States)"/>
    <x v="44"/>
    <n v="2300"/>
    <s v="William Tannen"/>
    <s v="George LaFountaine"/>
    <s v="Kris Kristofferson"/>
    <s v="United States"/>
    <x v="20"/>
    <n v="3854833"/>
    <s v="HBO Pictures"/>
    <n v="93"/>
    <n v="103.9"/>
    <n v="6217933.3779777652"/>
    <x v="0"/>
  </r>
  <r>
    <s v="For the Boys"/>
    <x v="2"/>
    <x v="0"/>
    <n v="1991"/>
    <s v="November 27, 1991 (United States)"/>
    <x v="44"/>
    <n v="5300"/>
    <s v="Mark Rydell"/>
    <s v="Neal Jimenez"/>
    <s v="Bette Midler"/>
    <s v="United States"/>
    <x v="28"/>
    <n v="23202444"/>
    <s v="All Girl Productions"/>
    <n v="138"/>
    <n v="136.19999999999999"/>
    <n v="85798357.849514559"/>
    <x v="0"/>
  </r>
  <r>
    <s v="Freaked"/>
    <x v="0"/>
    <x v="0"/>
    <n v="1993"/>
    <s v="March 31, 1994 (Australia)"/>
    <x v="44"/>
    <n v="6700"/>
    <s v="Tom Stern"/>
    <s v="Tim Burns"/>
    <s v="Brooke Shields"/>
    <s v="United States"/>
    <x v="73"/>
    <n v="29296"/>
    <s v="Chiodo Brothers Productions"/>
    <n v="80"/>
    <n v="144.5"/>
    <n v="45706.560163850481"/>
    <x v="0"/>
  </r>
  <r>
    <s v="Free Fire"/>
    <x v="2"/>
    <x v="1"/>
    <n v="2016"/>
    <s v="April 21, 2017 (United States)"/>
    <x v="44"/>
    <n v="44000"/>
    <s v="Ben Wheatley"/>
    <s v="Amy Jump"/>
    <s v="Sharlto Copley"/>
    <s v="United Kingdom"/>
    <x v="1"/>
    <n v="3719383"/>
    <s v="Film4"/>
    <n v="91"/>
    <n v="240"/>
    <n v="9976197.1839788742"/>
    <x v="1"/>
  </r>
  <r>
    <s v="Friday the 13th"/>
    <x v="2"/>
    <x v="4"/>
    <n v="1980"/>
    <s v="May 9, 1980 (United States)"/>
    <x v="44"/>
    <n v="123000"/>
    <s v="Sean S. Cunningham"/>
    <s v="Victor Miller"/>
    <s v="Betsy Palmer"/>
    <s v="United States"/>
    <x v="207"/>
    <n v="39754601"/>
    <s v="Paramount Pictures"/>
    <n v="95"/>
    <n v="82.4"/>
    <n v="106630518.70334508"/>
    <x v="0"/>
  </r>
  <r>
    <s v="Fright Night"/>
    <x v="2"/>
    <x v="0"/>
    <n v="2011"/>
    <s v="August 19, 2011 (United States)"/>
    <x v="44"/>
    <n v="101000"/>
    <s v="Craig Gillespie"/>
    <s v="Marti Noxon"/>
    <s v="Anton Yelchin"/>
    <s v="United States"/>
    <x v="8"/>
    <n v="41002607"/>
    <s v="Dreamworks Pictures"/>
    <n v="106"/>
    <n v="224.9"/>
    <n v="70544858.006211177"/>
    <x v="0"/>
  </r>
  <r>
    <s v="From Paris with Love"/>
    <x v="2"/>
    <x v="1"/>
    <n v="2010"/>
    <s v="February 5, 2010 (United States)"/>
    <x v="44"/>
    <n v="114000"/>
    <s v="Pierre Morel"/>
    <s v="Adi Hasak"/>
    <s v="John Travolta"/>
    <s v="France"/>
    <x v="157"/>
    <n v="52844496"/>
    <s v="EuropaCorp"/>
    <n v="92"/>
    <n v="218.1"/>
    <n v="93505911.331010446"/>
    <x v="0"/>
  </r>
  <r>
    <s v="Fur: an Imaginary Portrait of Diane Arbus"/>
    <x v="2"/>
    <x v="7"/>
    <n v="2006"/>
    <s v="October 20, 2006 (Italy)"/>
    <x v="44"/>
    <n v="15000"/>
    <s v="Steven Shainberg"/>
    <s v="Erin Cressida Wilson"/>
    <s v="Nicole Kidman"/>
    <s v="United States"/>
    <x v="264"/>
    <n v="2312717"/>
    <s v="Pressman Film"/>
    <n v="122"/>
    <n v="201.6"/>
    <n v="2936186.9579166668"/>
    <x v="0"/>
  </r>
  <r>
    <s v="Garbo Talks"/>
    <x v="0"/>
    <x v="0"/>
    <n v="1984"/>
    <s v="October 12, 1984 (United States)"/>
    <x v="44"/>
    <n v="1500"/>
    <s v="Sidney Lumet"/>
    <s v="Larry Grusin"/>
    <s v="Anne Bancroft"/>
    <s v="United States"/>
    <x v="1"/>
    <n v="1493782"/>
    <s v="United Artists"/>
    <n v="103"/>
    <n v="103.9"/>
    <n v="1982384.039198606"/>
    <x v="1"/>
  </r>
  <r>
    <s v="Gardens of Stone"/>
    <x v="2"/>
    <x v="2"/>
    <n v="1987"/>
    <s v="May 8, 1987 (United States)"/>
    <x v="44"/>
    <n v="5200"/>
    <s v="Francis Ford Coppola"/>
    <s v="Nicholas Proffitt"/>
    <s v="James Caan"/>
    <s v="United States"/>
    <x v="1"/>
    <n v="5262047"/>
    <s v="TriStar Pictures"/>
    <n v="111"/>
    <n v="113.6"/>
    <n v="8209655.508960573"/>
    <x v="1"/>
  </r>
  <r>
    <s v="Getting It Right"/>
    <x v="2"/>
    <x v="0"/>
    <n v="1989"/>
    <s v="May 5, 1989 (United States)"/>
    <x v="44"/>
    <n v="659"/>
    <s v="Randal Kleiser"/>
    <s v="Elizabeth Jane Howard"/>
    <s v="Jesse Birdsall"/>
    <s v="United Kingdom"/>
    <x v="1"/>
    <n v="960385"/>
    <s v="Management Company Entertainment Group (MCEG)"/>
    <n v="102"/>
    <n v="124"/>
    <n v="1219288.7895833333"/>
    <x v="1"/>
  </r>
  <r>
    <s v="Ghost Stories"/>
    <x v="3"/>
    <x v="2"/>
    <n v="2017"/>
    <s v="April 20, 2018 (United States)"/>
    <x v="44"/>
    <n v="32000"/>
    <s v="Jeremy Dyson"/>
    <s v="Jeremy Dyson"/>
    <s v="Samuel Bottomley"/>
    <s v="United Kingdom"/>
    <x v="1"/>
    <n v="4131358"/>
    <s v="Warp Films"/>
    <n v="98"/>
    <n v="245.1"/>
    <n v="5402681.4703862658"/>
    <x v="1"/>
  </r>
  <r>
    <s v="Godzilla"/>
    <x v="0"/>
    <x v="1"/>
    <n v="2014"/>
    <s v="May 16, 2014 (United States)"/>
    <x v="44"/>
    <n v="394000"/>
    <s v="Gareth Edwards"/>
    <s v="IshirÃ´ Honda"/>
    <s v="Aaron Taylor-Johnson"/>
    <s v="United States"/>
    <x v="55"/>
    <n v="524976069"/>
    <s v="Warner Bros."/>
    <n v="123"/>
    <n v="236.7"/>
    <n v="928921069.82752609"/>
    <x v="0"/>
  </r>
  <r>
    <s v="Great Expectations"/>
    <x v="0"/>
    <x v="2"/>
    <n v="2012"/>
    <s v="November 8, 2013 (United States)"/>
    <x v="44"/>
    <n v="13000"/>
    <s v="Mike Newell"/>
    <s v="David Nicholls"/>
    <s v="Toby Irvine"/>
    <s v="United Kingdom"/>
    <x v="1"/>
    <n v="6202879"/>
    <s v="BBC Films"/>
    <n v="128"/>
    <n v="229.6"/>
    <n v="8665828.6625401191"/>
    <x v="1"/>
  </r>
  <r>
    <s v="Gremlins 2: The New Batch"/>
    <x v="0"/>
    <x v="0"/>
    <n v="1990"/>
    <s v="June 15, 1990 (United States)"/>
    <x v="44"/>
    <n v="95000"/>
    <s v="Joe Dante"/>
    <s v="Chris Columbus"/>
    <s v="Zach Galligan"/>
    <s v="United States"/>
    <x v="24"/>
    <n v="41482207"/>
    <s v="Warner Bros."/>
    <n v="106"/>
    <n v="130.69999999999999"/>
    <n v="115325077.30748177"/>
    <x v="0"/>
  </r>
  <r>
    <s v="Greystoke: The Legend of Tarzan, Lord of the Apes"/>
    <x v="1"/>
    <x v="3"/>
    <n v="1984"/>
    <s v="March 30, 1984 (United States)"/>
    <x v="44"/>
    <n v="18000"/>
    <s v="Hugh Hudson"/>
    <s v="Edgar Rice Burroughs"/>
    <s v="Christopher Lambert"/>
    <s v="United Kingdom"/>
    <x v="8"/>
    <n v="45858563"/>
    <s v="Warner Bros."/>
    <n v="143"/>
    <n v="103.9"/>
    <n v="102592541.45447871"/>
    <x v="0"/>
  </r>
  <r>
    <s v="Grudge Match"/>
    <x v="0"/>
    <x v="0"/>
    <n v="2013"/>
    <s v="December 25, 2013 (United States)"/>
    <x v="44"/>
    <n v="59000"/>
    <s v="Peter Segal"/>
    <s v="Tim Kelleher"/>
    <s v="Robert De Niro"/>
    <s v="United States"/>
    <x v="28"/>
    <n v="44907260"/>
    <s v="Callahan Filmworks"/>
    <n v="113"/>
    <n v="233"/>
    <n v="150530716.41364133"/>
    <x v="0"/>
  </r>
  <r>
    <s v="Hancock"/>
    <x v="0"/>
    <x v="1"/>
    <n v="2008"/>
    <s v="July 2, 2008 (United States)"/>
    <x v="44"/>
    <n v="454000"/>
    <s v="Peter Berg"/>
    <s v="Vy Vincent Ngo"/>
    <s v="Will Smith"/>
    <s v="United States"/>
    <x v="60"/>
    <n v="629443428"/>
    <s v="Columbia Pictures"/>
    <n v="92"/>
    <n v="215.3"/>
    <n v="1408160150.5991189"/>
    <x v="0"/>
  </r>
  <r>
    <s v="Happy Feet"/>
    <x v="1"/>
    <x v="5"/>
    <n v="2006"/>
    <s v="November 17, 2006 (United States)"/>
    <x v="44"/>
    <n v="174000"/>
    <s v="George Miller"/>
    <s v="George Miller"/>
    <s v="Elijah Wood"/>
    <s v="United States"/>
    <x v="26"/>
    <n v="384336108"/>
    <s v="Warner Bros."/>
    <n v="108"/>
    <n v="201.6"/>
    <n v="510048833.22125429"/>
    <x v="0"/>
  </r>
  <r>
    <s v="Hardball"/>
    <x v="2"/>
    <x v="2"/>
    <n v="2001"/>
    <s v="September 14, 2001 (United States)"/>
    <x v="44"/>
    <n v="29000"/>
    <s v="Brian Robbins"/>
    <s v="Daniel Coyle"/>
    <s v="Keanu Reeves"/>
    <s v="Germany"/>
    <x v="77"/>
    <n v="44102389"/>
    <s v="Paramount Pictures"/>
    <n v="106"/>
    <n v="177.1"/>
    <n v="83725843.79003115"/>
    <x v="0"/>
  </r>
  <r>
    <s v="Here Comes the Boom"/>
    <x v="1"/>
    <x v="1"/>
    <n v="2012"/>
    <s v="October 12, 2012 (United States)"/>
    <x v="44"/>
    <n v="87000"/>
    <s v="Frank Coraci"/>
    <s v="Allan Loeb"/>
    <s v="Kevin James"/>
    <s v="United States"/>
    <x v="47"/>
    <n v="73100172"/>
    <s v="Columbia Pictures"/>
    <n v="105"/>
    <n v="229.6"/>
    <n v="203226481.82846716"/>
    <x v="0"/>
  </r>
  <r>
    <s v="Hereafter"/>
    <x v="0"/>
    <x v="2"/>
    <n v="2010"/>
    <s v="October 22, 2010 (United States)"/>
    <x v="44"/>
    <n v="91000"/>
    <s v="Clint Eastwood"/>
    <s v="Peter Morgan"/>
    <s v="Matt Damon"/>
    <s v="United States"/>
    <x v="24"/>
    <n v="106956330"/>
    <s v="Warner Bros."/>
    <n v="129"/>
    <n v="218.1"/>
    <n v="161654730.90773809"/>
    <x v="0"/>
  </r>
  <r>
    <s v="He's Just Not That Into You"/>
    <x v="0"/>
    <x v="0"/>
    <n v="2009"/>
    <s v="February 6, 2009 (United States)"/>
    <x v="44"/>
    <n v="165000"/>
    <s v="Ken Kwapis"/>
    <s v="Abby Kohn"/>
    <s v="Ginnifer Goodwin"/>
    <s v="Germany"/>
    <x v="28"/>
    <n v="178866158"/>
    <s v="New Line Cinema"/>
    <n v="129"/>
    <n v="214.5"/>
    <n v="547193959.26305223"/>
    <x v="0"/>
  </r>
  <r>
    <s v="Hiding Out"/>
    <x v="0"/>
    <x v="0"/>
    <n v="1987"/>
    <s v="November 6, 1987 (United States)"/>
    <x v="44"/>
    <n v="3500"/>
    <s v="Bob Giraldi"/>
    <s v="Joe Menosky"/>
    <s v="Jon Cryer"/>
    <s v="United States"/>
    <x v="5"/>
    <n v="7019441"/>
    <s v="De Laurentiis Entertainment Group (DEG)"/>
    <n v="98"/>
    <n v="113.6"/>
    <n v="15244644.851746257"/>
    <x v="0"/>
  </r>
  <r>
    <s v="High Crimes"/>
    <x v="0"/>
    <x v="6"/>
    <n v="2002"/>
    <s v="April 5, 2002 (United States)"/>
    <x v="44"/>
    <n v="40000"/>
    <s v="Carl Franklin"/>
    <s v="Joseph Finder"/>
    <s v="Jim Caviezel"/>
    <s v="United States"/>
    <x v="47"/>
    <n v="63781810"/>
    <s v="Twentieth Century Fox"/>
    <n v="115"/>
    <n v="179.9"/>
    <n v="119228941.76073618"/>
    <x v="0"/>
  </r>
  <r>
    <s v="Honey, I Shrunk the Kids"/>
    <x v="1"/>
    <x v="3"/>
    <n v="1989"/>
    <s v="June 23, 1989 (United States)"/>
    <x v="44"/>
    <n v="146000"/>
    <s v="Joe Johnston"/>
    <s v="Stuart Gordon"/>
    <s v="Rick Moranis"/>
    <s v="United States"/>
    <x v="40"/>
    <n v="222724172"/>
    <s v="Walt Disney Pictures"/>
    <n v="93"/>
    <n v="124"/>
    <n v="286346224.50801688"/>
    <x v="0"/>
  </r>
  <r>
    <s v="Hoodwinked"/>
    <x v="1"/>
    <x v="5"/>
    <n v="2005"/>
    <s v="January 13, 2006 (United States)"/>
    <x v="44"/>
    <n v="58000"/>
    <s v="Cory Edwards"/>
    <s v="Todd Edwards"/>
    <s v="Anne Hathaway"/>
    <s v="United States"/>
    <x v="8"/>
    <n v="110013167"/>
    <s v="The Weinstein Company"/>
    <n v="80"/>
    <n v="195.3"/>
    <n v="155694435.60102183"/>
    <x v="0"/>
  </r>
  <r>
    <s v="Hot Tub Time Machine"/>
    <x v="2"/>
    <x v="0"/>
    <n v="2010"/>
    <s v="March 26, 2010 (United States)"/>
    <x v="44"/>
    <n v="165000"/>
    <s v="Steve Pink"/>
    <s v="Josh Heald"/>
    <s v="John Cusack"/>
    <s v="United States"/>
    <x v="115"/>
    <n v="64780213"/>
    <s v="Metro-Goldwyn-Mayer (MGM)"/>
    <n v="101"/>
    <n v="218.1"/>
    <n v="109719460.26181212"/>
    <x v="0"/>
  </r>
  <r>
    <s v="House of Angels"/>
    <x v="2"/>
    <x v="0"/>
    <n v="1992"/>
    <s v="August 6, 1993 (United States)"/>
    <x v="44"/>
    <n v="4500"/>
    <s v="Colin Nutley"/>
    <s v="Colin Nutley"/>
    <s v="Helena BergstrÃ¶m"/>
    <s v="Sweden"/>
    <x v="1"/>
    <n v="9481984"/>
    <s v="Memfis Film"/>
    <n v="127"/>
    <n v="140.30000000000001"/>
    <n v="24422320.581572272"/>
    <x v="1"/>
  </r>
  <r>
    <s v="How to Lose a Guy in 10 Days"/>
    <x v="0"/>
    <x v="0"/>
    <n v="2003"/>
    <s v="February 7, 2003 (United States)"/>
    <x v="44"/>
    <n v="218000"/>
    <s v="Donald Petrie"/>
    <s v="Michele Alexander"/>
    <s v="Kate Hudson"/>
    <s v="United States"/>
    <x v="24"/>
    <n v="177502387"/>
    <s v="Lynda Obst Productions"/>
    <n v="116"/>
    <n v="184"/>
    <n v="331809676.80306745"/>
    <x v="0"/>
  </r>
  <r>
    <s v="How to Lose Friends &amp; Alienate People"/>
    <x v="2"/>
    <x v="7"/>
    <n v="2008"/>
    <s v="October 3, 2008 (United States)"/>
    <x v="44"/>
    <n v="68000"/>
    <s v="Robert B. Weide"/>
    <s v="Peter Straughan"/>
    <s v="Simon Pegg"/>
    <s v="United Kingdom"/>
    <x v="54"/>
    <n v="19152009"/>
    <s v="Number 9 Films"/>
    <n v="110"/>
    <n v="215.3"/>
    <n v="41593849.909479685"/>
    <x v="0"/>
  </r>
  <r>
    <s v="Human Nature"/>
    <x v="2"/>
    <x v="0"/>
    <n v="2001"/>
    <s v="September 12, 2001 (France)"/>
    <x v="44"/>
    <n v="18000"/>
    <s v="Michel Gondry"/>
    <s v="Charlie Kaufman"/>
    <s v="Tim Robbins"/>
    <s v="France"/>
    <x v="1"/>
    <n v="1574660"/>
    <s v="Fine Line Features"/>
    <n v="96"/>
    <n v="177.1"/>
    <n v="2607602.7282608696"/>
    <x v="1"/>
  </r>
  <r>
    <s v="I Love You to Death"/>
    <x v="2"/>
    <x v="0"/>
    <n v="1990"/>
    <s v="April 6, 1990 (United States)"/>
    <x v="44"/>
    <n v="14000"/>
    <s v="Lawrence Kasdan"/>
    <s v="John Kostmayer"/>
    <s v="Kevin Kline"/>
    <s v="United States"/>
    <x v="1"/>
    <n v="16186793"/>
    <s v="Chestnut Hill Productions"/>
    <n v="97"/>
    <n v="130.69999999999999"/>
    <n v="26804977.321195651"/>
    <x v="1"/>
  </r>
  <r>
    <s v="In &amp; Out"/>
    <x v="0"/>
    <x v="0"/>
    <n v="1997"/>
    <s v="September 19, 1997 (United States)"/>
    <x v="44"/>
    <n v="40000"/>
    <s v="Frank Oz"/>
    <s v="Paul Rudnick"/>
    <s v="Kevin Kline"/>
    <s v="United States"/>
    <x v="46"/>
    <n v="63856929"/>
    <s v="Paramount Pictures"/>
    <n v="90"/>
    <n v="160.5"/>
    <n v="77487878.400238946"/>
    <x v="0"/>
  </r>
  <r>
    <s v="In Good Company"/>
    <x v="0"/>
    <x v="0"/>
    <n v="2004"/>
    <s v="January 14, 2005 (United States)"/>
    <x v="44"/>
    <n v="54000"/>
    <s v="Paul Weitz"/>
    <s v="Paul Weitz"/>
    <s v="Dennis Quaid"/>
    <s v="United States"/>
    <x v="74"/>
    <n v="61315215"/>
    <s v="Universal Pictures"/>
    <n v="109"/>
    <n v="188.9"/>
    <n v="205530759.19141912"/>
    <x v="0"/>
  </r>
  <r>
    <s v="In Her Shoes"/>
    <x v="0"/>
    <x v="0"/>
    <n v="2005"/>
    <s v="October 7, 2005 (United States)"/>
    <x v="44"/>
    <n v="60000"/>
    <s v="Curtis Hanson"/>
    <s v="Jennifer Weiner"/>
    <s v="Toni Collette"/>
    <s v="United States"/>
    <x v="1"/>
    <n v="83697473"/>
    <s v="Fox 2000 Pictures"/>
    <n v="130"/>
    <n v="195.3"/>
    <n v="107605991.65864979"/>
    <x v="1"/>
  </r>
  <r>
    <s v="In the Land of Women"/>
    <x v="0"/>
    <x v="0"/>
    <n v="2007"/>
    <s v="April 20, 2007 (United States)"/>
    <x v="44"/>
    <n v="31000"/>
    <s v="Jonathan Kasdan"/>
    <s v="Jonathan Kasdan"/>
    <s v="Adam Brody"/>
    <s v="United States"/>
    <x v="20"/>
    <n v="17562071"/>
    <s v="Castle Rock Entertainment"/>
    <n v="97"/>
    <n v="207.3"/>
    <n v="32119826.132653061"/>
    <x v="0"/>
  </r>
  <r>
    <s v="Inventing the Abbotts"/>
    <x v="2"/>
    <x v="2"/>
    <n v="1997"/>
    <s v="April 4, 1997 (United States)"/>
    <x v="44"/>
    <n v="12000"/>
    <s v="Pat O'Connor"/>
    <s v="Sue Miller"/>
    <s v="Liv Tyler"/>
    <s v="United States"/>
    <x v="1"/>
    <n v="5936344"/>
    <s v="Fox 2000 Pictures"/>
    <n v="110"/>
    <n v="160.5"/>
    <n v="7641757.5699197296"/>
    <x v="1"/>
  </r>
  <r>
    <s v="It Could Happen to You"/>
    <x v="1"/>
    <x v="0"/>
    <n v="1994"/>
    <s v="July 29, 1994 (United States)"/>
    <x v="44"/>
    <n v="37000"/>
    <s v="Andrew Bergman"/>
    <s v="Jane Anderson"/>
    <s v="Nicolas Cage"/>
    <s v="United States"/>
    <x v="0"/>
    <n v="37939757"/>
    <s v="TriStar Pictures"/>
    <n v="101"/>
    <n v="148.19999999999999"/>
    <n v="72026442.105295956"/>
    <x v="0"/>
  </r>
  <r>
    <s v="JamÃ³n, JamÃ³n"/>
    <x v="2"/>
    <x v="0"/>
    <n v="1992"/>
    <s v="February 4, 1994 (United States)"/>
    <x v="44"/>
    <n v="13000"/>
    <s v="Bigas Luna"/>
    <s v="Cuca Canals"/>
    <s v="PenÃ©lope Cruz"/>
    <s v="Spain"/>
    <x v="1"/>
    <m/>
    <s v="Lolafilms"/>
    <n v="95"/>
    <n v="140.30000000000001"/>
    <s v="Missing"/>
    <x v="1"/>
  </r>
  <r>
    <s v="Jo Jo Dancer, Your Life Is Calling"/>
    <x v="2"/>
    <x v="7"/>
    <n v="1986"/>
    <s v="May 2, 1986 (United States)"/>
    <x v="44"/>
    <n v="1600"/>
    <s v="Richard Pryor"/>
    <s v="Rocco Urbisci"/>
    <s v="Richard Pryor"/>
    <s v="United States"/>
    <x v="62"/>
    <n v="18034150"/>
    <s v="Columbia Pictures"/>
    <n v="97"/>
    <n v="109.6"/>
    <n v="66686960.012135915"/>
    <x v="0"/>
  </r>
  <r>
    <s v="John Dies at the End"/>
    <x v="2"/>
    <x v="0"/>
    <n v="2012"/>
    <s v="December 27, 2012 (United States)"/>
    <x v="44"/>
    <n v="37000"/>
    <s v="Don Coscarelli"/>
    <s v="Don Coscarelli"/>
    <s v="Chase Williamson"/>
    <s v="United States"/>
    <x v="1"/>
    <n v="141951"/>
    <s v="M3 Alliance"/>
    <n v="99"/>
    <n v="229.6"/>
    <n v="188381.83667247384"/>
    <x v="1"/>
  </r>
  <r>
    <s v="Just Before I Go"/>
    <x v="2"/>
    <x v="0"/>
    <n v="2014"/>
    <s v="April 24, 2015 (United States)"/>
    <x v="44"/>
    <n v="18000"/>
    <s v="Courteney Cox"/>
    <s v="David Flebotte"/>
    <s v="Seann William Scott"/>
    <s v="United States"/>
    <x v="1"/>
    <n v="10970"/>
    <s v="New Artists Alliance"/>
    <n v="95"/>
    <n v="236.7"/>
    <n v="17114.997439836148"/>
    <x v="1"/>
  </r>
  <r>
    <s v="Just Cause"/>
    <x v="2"/>
    <x v="1"/>
    <n v="1995"/>
    <s v="February 17, 1995 (United States)"/>
    <x v="44"/>
    <n v="25000"/>
    <s v="Arne Glimcher"/>
    <s v="John Katzenbach"/>
    <s v="Sean Connery"/>
    <s v="United States"/>
    <x v="1"/>
    <n v="36853222"/>
    <s v="Warner Bros."/>
    <n v="102"/>
    <n v="152.4"/>
    <n v="77710565.698269904"/>
    <x v="1"/>
  </r>
  <r>
    <s v="Just Go with It"/>
    <x v="0"/>
    <x v="0"/>
    <n v="2011"/>
    <s v="February 11, 2011 (United States)"/>
    <x v="44"/>
    <n v="227000"/>
    <s v="Dennis Dugan"/>
    <s v="Allan Loeb"/>
    <s v="Adam Sandler"/>
    <s v="United States"/>
    <x v="65"/>
    <n v="214945591"/>
    <s v="Columbia Pictures"/>
    <n v="117"/>
    <n v="224.9"/>
    <n v="369813221.78260869"/>
    <x v="0"/>
  </r>
  <r>
    <s v="Kate &amp; Leopold"/>
    <x v="0"/>
    <x v="0"/>
    <n v="2001"/>
    <s v="December 25, 2001 (United States)"/>
    <x v="44"/>
    <n v="80000"/>
    <s v="James Mangold"/>
    <s v="Steven Rogers"/>
    <s v="Meg Ryan"/>
    <s v="United States"/>
    <x v="64"/>
    <n v="76019048"/>
    <s v="Konrad Pictures"/>
    <n v="118"/>
    <n v="177.1"/>
    <n v="160297605.02145329"/>
    <x v="0"/>
  </r>
  <r>
    <s v="Keeping the Faith"/>
    <x v="0"/>
    <x v="0"/>
    <n v="2000"/>
    <s v="April 14, 2000 (United States)"/>
    <x v="44"/>
    <n v="50000"/>
    <s v="Edward Norton"/>
    <s v="Stuart Blumberg"/>
    <s v="Ben Stiller"/>
    <s v="United States"/>
    <x v="105"/>
    <n v="59945183"/>
    <s v="Spyglass Entertainment"/>
    <n v="128"/>
    <n v="172.2"/>
    <n v="85152900.979487166"/>
    <x v="0"/>
  </r>
  <r>
    <s v="Kill List"/>
    <x v="3"/>
    <x v="1"/>
    <n v="2011"/>
    <s v="September 2, 2011 (United Kingdom)"/>
    <x v="44"/>
    <n v="38000"/>
    <s v="Ben Wheatley"/>
    <s v="Ben Wheatley"/>
    <s v="Neil Maskell"/>
    <s v="United Kingdom"/>
    <x v="1"/>
    <n v="450275"/>
    <s v="Warp X"/>
    <n v="95"/>
    <n v="224.9"/>
    <n v="1377497.9166666665"/>
    <x v="1"/>
  </r>
  <r>
    <s v="Killer Elite"/>
    <x v="2"/>
    <x v="1"/>
    <n v="2011"/>
    <s v="September 23, 2011 (United States)"/>
    <x v="44"/>
    <n v="126000"/>
    <s v="Gary McKendry"/>
    <s v="Matt Sherring"/>
    <s v="Jason Statham"/>
    <s v="United Kingdom"/>
    <x v="19"/>
    <n v="57084522"/>
    <s v="Omnilab Media"/>
    <n v="116"/>
    <n v="224.9"/>
    <n v="75756332.114111498"/>
    <x v="0"/>
  </r>
  <r>
    <s v="Kissed"/>
    <x v="4"/>
    <x v="2"/>
    <n v="1996"/>
    <s v="April 11, 1997 (United States)"/>
    <x v="44"/>
    <n v="3600"/>
    <s v="Lynne Stopkewich"/>
    <s v="Angus Fraser"/>
    <s v="Molly Parker"/>
    <s v="Canada"/>
    <x v="1"/>
    <n v="329211"/>
    <s v="Boneyard Film Company Inc."/>
    <n v="78"/>
    <n v="156.9"/>
    <n v="624988.11028037383"/>
    <x v="1"/>
  </r>
  <r>
    <s v="Laggies"/>
    <x v="2"/>
    <x v="0"/>
    <n v="2014"/>
    <s v="October 24, 2014 (United States)"/>
    <x v="44"/>
    <n v="43000"/>
    <s v="Lynn Shelton"/>
    <s v="Andrea Seigel"/>
    <s v="Keira Knightley"/>
    <s v="United States"/>
    <x v="17"/>
    <n v="2379154"/>
    <s v="Anonymous Content"/>
    <n v="99"/>
    <n v="236.7"/>
    <n v="3062645.6434305026"/>
    <x v="0"/>
  </r>
  <r>
    <s v="Last Action Hero"/>
    <x v="0"/>
    <x v="1"/>
    <n v="1993"/>
    <s v="June 18, 1993 (United States)"/>
    <x v="44"/>
    <n v="141000"/>
    <s v="John McTiernan"/>
    <s v="Zak Penn"/>
    <s v="Arnold Schwarzenegger"/>
    <s v="United States"/>
    <x v="100"/>
    <n v="137298489"/>
    <s v="Columbia Pictures"/>
    <n v="130"/>
    <n v="144.5"/>
    <n v="388799717.45631969"/>
    <x v="0"/>
  </r>
  <r>
    <s v="Last Man Standing"/>
    <x v="2"/>
    <x v="1"/>
    <n v="1996"/>
    <s v="September 20, 1996 (United States)"/>
    <x v="44"/>
    <n v="54000"/>
    <s v="Walter Hill"/>
    <s v="RyÃ»zÃ´ Kikushima"/>
    <s v="Bruce Willis"/>
    <s v="United States"/>
    <x v="265"/>
    <n v="47267001"/>
    <s v="New Line Cinema"/>
    <n v="101"/>
    <n v="156.9"/>
    <n v="126780415.53433099"/>
    <x v="0"/>
  </r>
  <r>
    <s v="Late for Dinner"/>
    <x v="1"/>
    <x v="2"/>
    <n v="1991"/>
    <s v="September 20, 1991 (United States)"/>
    <x v="44"/>
    <n v="1700"/>
    <s v="W.D. Richter"/>
    <s v="Mark Andrus"/>
    <s v="Peter Berg"/>
    <s v="United States"/>
    <x v="62"/>
    <n v="8906823"/>
    <s v="Castle Rock Entertainment"/>
    <n v="99"/>
    <n v="136.19999999999999"/>
    <n v="27248082.009036142"/>
    <x v="0"/>
  </r>
  <r>
    <s v="Laurel Canyon"/>
    <x v="2"/>
    <x v="2"/>
    <n v="2002"/>
    <s v="March 28, 2003 (United States)"/>
    <x v="44"/>
    <n v="16000"/>
    <s v="Lisa Cholodenko"/>
    <s v="Lisa Cholodenko"/>
    <s v="Frances McDormand"/>
    <s v="United States"/>
    <x v="1"/>
    <n v="4412203"/>
    <s v="Sony Pictures Classics"/>
    <n v="103"/>
    <n v="179.9"/>
    <n v="8568503.8502230719"/>
    <x v="1"/>
  </r>
  <r>
    <s v="Legend"/>
    <x v="1"/>
    <x v="3"/>
    <n v="1985"/>
    <s v="April 18, 1986 (United States)"/>
    <x v="44"/>
    <n v="62000"/>
    <s v="Ridley Scott"/>
    <s v="William Hjortsberg"/>
    <s v="Tom Cruise"/>
    <s v="United States"/>
    <x v="266"/>
    <n v="15502112"/>
    <s v="Legend Production Company"/>
    <n v="94"/>
    <n v="107.6"/>
    <n v="22785786.4273999"/>
    <x v="0"/>
  </r>
  <r>
    <s v="Less Than Zero"/>
    <x v="2"/>
    <x v="6"/>
    <n v="1987"/>
    <s v="November 6, 1987 (United States)"/>
    <x v="44"/>
    <n v="19000"/>
    <s v="Marek Kanievska"/>
    <s v="Bret Easton Ellis"/>
    <s v="Andrew McCarthy"/>
    <s v="United States"/>
    <x v="1"/>
    <n v="12396383"/>
    <s v="Twentieth Century Fox"/>
    <n v="98"/>
    <n v="113.6"/>
    <n v="35103883.829925649"/>
    <x v="1"/>
  </r>
  <r>
    <s v="Let's Be Cops"/>
    <x v="2"/>
    <x v="1"/>
    <n v="2014"/>
    <s v="August 13, 2014 (United States)"/>
    <x v="44"/>
    <n v="129000"/>
    <s v="Luke Greenfield"/>
    <s v="Luke Greenfield"/>
    <s v="Jake Johnson"/>
    <s v="United States"/>
    <x v="21"/>
    <n v="138224951"/>
    <s v="Genre Films"/>
    <n v="104"/>
    <n v="236.7"/>
    <n v="252803977.00900361"/>
    <x v="0"/>
  </r>
  <r>
    <s v="Little Giants"/>
    <x v="1"/>
    <x v="0"/>
    <n v="1994"/>
    <s v="October 14, 1994 (United States)"/>
    <x v="44"/>
    <n v="27000"/>
    <s v="Duwayne Dunham"/>
    <s v="James Ferguson"/>
    <s v="Rick Moranis"/>
    <s v="United States"/>
    <x v="0"/>
    <n v="19306362"/>
    <s v="Warner Bros."/>
    <n v="107"/>
    <n v="148.19999999999999"/>
    <n v="49726530.020287402"/>
    <x v="0"/>
  </r>
  <r>
    <s v="Live by Night"/>
    <x v="2"/>
    <x v="1"/>
    <n v="2016"/>
    <s v="January 13, 2017 (United States)"/>
    <x v="44"/>
    <n v="54000"/>
    <s v="Ben Affleck"/>
    <s v="Ben Affleck"/>
    <s v="Ben Affleck"/>
    <s v="United States"/>
    <x v="267"/>
    <n v="22678555"/>
    <s v="Appian Way"/>
    <n v="129"/>
    <n v="240"/>
    <n v="55727062.165322579"/>
    <x v="0"/>
  </r>
  <r>
    <s v="Lock Up"/>
    <x v="2"/>
    <x v="1"/>
    <n v="1989"/>
    <s v="August 4, 1989 (United States)"/>
    <x v="44"/>
    <n v="39000"/>
    <s v="John Flynn"/>
    <s v="Richard Smith"/>
    <s v="Sylvester Stallone"/>
    <s v="United States"/>
    <x v="3"/>
    <n v="22099847"/>
    <s v="White Eagle"/>
    <n v="109"/>
    <n v="124"/>
    <n v="28057597.420416664"/>
    <x v="0"/>
  </r>
  <r>
    <s v="Lonely Hearts"/>
    <x v="2"/>
    <x v="7"/>
    <n v="2006"/>
    <s v="October 21, 2006 (Taiwan)"/>
    <x v="44"/>
    <n v="20000"/>
    <s v="Todd Robinson"/>
    <s v="Todd Robinson"/>
    <s v="John Travolta"/>
    <s v="Germany"/>
    <x v="40"/>
    <n v="2520835"/>
    <s v="Millennium Films"/>
    <n v="108"/>
    <n v="201.6"/>
    <n v="6492801.5595942512"/>
    <x v="0"/>
  </r>
  <r>
    <s v="Lord of the Flies"/>
    <x v="2"/>
    <x v="3"/>
    <n v="1990"/>
    <s v="March 16, 1990 (United States)"/>
    <x v="44"/>
    <n v="28000"/>
    <s v="Harry Hook"/>
    <s v="William Golding"/>
    <s v="Balthazar Getty"/>
    <s v="United States"/>
    <x v="1"/>
    <n v="13985225"/>
    <s v="Castle Rock Entertainment"/>
    <n v="90"/>
    <n v="130.69999999999999"/>
    <n v="18288832.864806864"/>
    <x v="1"/>
  </r>
  <r>
    <s v="Losing Isaiah"/>
    <x v="2"/>
    <x v="2"/>
    <n v="1995"/>
    <s v="March 17, 1995 (United States)"/>
    <x v="44"/>
    <n v="5600"/>
    <s v="Stephen Gyllenhaal"/>
    <s v="Seth Margolis"/>
    <s v="Jessica Lange"/>
    <s v="United States"/>
    <x v="21"/>
    <n v="7603766"/>
    <s v="Paramount Pictures"/>
    <n v="111"/>
    <n v="152.4"/>
    <n v="10301767.453090262"/>
    <x v="0"/>
  </r>
  <r>
    <s v="Lost and Love"/>
    <x v="4"/>
    <x v="2"/>
    <n v="2015"/>
    <s v="March 20, 2015 (China)"/>
    <x v="44"/>
    <n v="620"/>
    <s v="Sanyuan Peng"/>
    <s v="Sanyuan Peng"/>
    <s v="Andy Lau"/>
    <s v="China"/>
    <x v="1"/>
    <n v="34930177"/>
    <s v="Chongqing Film Group"/>
    <n v="108"/>
    <n v="237"/>
    <n v="56343170.629433557"/>
    <x v="1"/>
  </r>
  <r>
    <s v="Love &amp; Friendship"/>
    <x v="1"/>
    <x v="0"/>
    <n v="2016"/>
    <s v="June 3, 2016 (United States)"/>
    <x v="44"/>
    <n v="24000"/>
    <s v="Whit Stillman"/>
    <s v="Whit Stillman"/>
    <s v="Kate Beckinsale"/>
    <s v="Ireland"/>
    <x v="31"/>
    <n v="21401949"/>
    <s v="Westerly Films"/>
    <n v="90"/>
    <n v="240"/>
    <n v="52590111.7766129"/>
    <x v="0"/>
  </r>
  <r>
    <s v="Love in the Time of Cholera"/>
    <x v="2"/>
    <x v="2"/>
    <n v="2007"/>
    <s v="November 16, 2007 (United States)"/>
    <x v="44"/>
    <n v="23000"/>
    <s v="Mike Newell"/>
    <s v="Ronald Harwood"/>
    <s v="Javier Bardem"/>
    <s v="United States"/>
    <x v="37"/>
    <n v="31575877"/>
    <s v="New Line Cinema"/>
    <n v="139"/>
    <n v="207.3"/>
    <n v="96598089.577309236"/>
    <x v="0"/>
  </r>
  <r>
    <s v="Lucy"/>
    <x v="2"/>
    <x v="1"/>
    <n v="2014"/>
    <s v="July 25, 2014 (United States)"/>
    <x v="44"/>
    <n v="460000"/>
    <s v="Luc Besson"/>
    <s v="Luc Besson"/>
    <s v="Scarlett Johansson"/>
    <s v="France"/>
    <x v="28"/>
    <n v="458863600"/>
    <s v="EuropaCorp"/>
    <n v="89"/>
    <n v="236.7"/>
    <n v="777185875.04168987"/>
    <x v="0"/>
  </r>
  <r>
    <s v="Lust in the Dust"/>
    <x v="2"/>
    <x v="0"/>
    <n v="1984"/>
    <s v="March 1, 1985 (United States)"/>
    <x v="44"/>
    <n v="3000"/>
    <s v="Paul Bartel"/>
    <s v="Philip John Taylor"/>
    <s v="Tab Hunter"/>
    <s v="United States"/>
    <x v="31"/>
    <n v="727639"/>
    <s v="Fox Run Productions Inc."/>
    <n v="84"/>
    <n v="103.9"/>
    <n v="2297529.5678756475"/>
    <x v="0"/>
  </r>
  <r>
    <s v="Maccheroni"/>
    <x v="1"/>
    <x v="0"/>
    <n v="1985"/>
    <s v="October 24, 1985 (Italy)"/>
    <x v="44"/>
    <n v="701"/>
    <s v="Ettore Scola"/>
    <s v="Ruggero Maccari"/>
    <s v="Jack Lemmon"/>
    <s v="Italy"/>
    <x v="1"/>
    <m/>
    <s v="Filmauro"/>
    <n v="104"/>
    <n v="107.6"/>
    <s v="Missing"/>
    <x v="1"/>
  </r>
  <r>
    <s v="Made"/>
    <x v="2"/>
    <x v="0"/>
    <n v="2001"/>
    <s v="August 31, 2001 (United States)"/>
    <x v="44"/>
    <n v="18000"/>
    <s v="Jon Favreau"/>
    <s v="Jon Favreau"/>
    <s v="Vince Vaughn"/>
    <s v="United States"/>
    <x v="17"/>
    <n v="5480653"/>
    <s v="Artisan Entertainment"/>
    <n v="95"/>
    <n v="177.1"/>
    <n v="10957709.770997375"/>
    <x v="0"/>
  </r>
  <r>
    <s v="Made in Heaven"/>
    <x v="1"/>
    <x v="0"/>
    <n v="1987"/>
    <s v="November 6, 1987 (United States)"/>
    <x v="44"/>
    <n v="3200"/>
    <s v="Alan Rudolph"/>
    <s v="Bruce A. Evans"/>
    <s v="Timothy Hutton"/>
    <s v="United States"/>
    <x v="29"/>
    <n v="4572845"/>
    <s v="Lorimar Motion Pictures"/>
    <n v="103"/>
    <n v="113.6"/>
    <n v="8363420.5972388955"/>
    <x v="0"/>
  </r>
  <r>
    <s v="Malice"/>
    <x v="2"/>
    <x v="6"/>
    <n v="1993"/>
    <s v="October 1, 1993 (United States)"/>
    <x v="44"/>
    <n v="24000"/>
    <s v="Harold Becker"/>
    <s v="Aaron Sorkin"/>
    <s v="Alec Baldwin"/>
    <s v="Canada"/>
    <x v="0"/>
    <n v="46405336"/>
    <s v="Castle Rock Entertainment"/>
    <n v="107"/>
    <n v="144.5"/>
    <n v="97852635.84221454"/>
    <x v="0"/>
  </r>
  <r>
    <s v="Mamma Mia!"/>
    <x v="0"/>
    <x v="0"/>
    <n v="2008"/>
    <s v="July 18, 2008 (United States)"/>
    <x v="44"/>
    <n v="224000"/>
    <s v="Phyllida Lloyd"/>
    <s v="Catherine Johnson"/>
    <s v="Meryl Streep"/>
    <s v="United States"/>
    <x v="157"/>
    <n v="611257819"/>
    <s v="Universal Pictures"/>
    <n v="108"/>
    <n v="215.3"/>
    <n v="1160437741.1171339"/>
    <x v="0"/>
  </r>
  <r>
    <s v="Mark Felt: The Man Who Brought Down the White House"/>
    <x v="0"/>
    <x v="7"/>
    <n v="2017"/>
    <s v="September 29, 2017 (United States)"/>
    <x v="44"/>
    <n v="12000"/>
    <s v="Peter Landesman"/>
    <s v="Mark Felt"/>
    <s v="Liam Neeson"/>
    <s v="United States"/>
    <x v="1"/>
    <n v="4372130"/>
    <s v="Butler Pictures"/>
    <n v="103"/>
    <n v="245.1"/>
    <n v="8741391.1482939627"/>
    <x v="1"/>
  </r>
  <r>
    <s v="Mary Shelley's Frankenstein"/>
    <x v="2"/>
    <x v="2"/>
    <n v="1994"/>
    <s v="November 4, 1994 (United States)"/>
    <x v="44"/>
    <n v="53000"/>
    <s v="Kenneth Branagh"/>
    <s v="Mary Shelley"/>
    <s v="Robert De Niro"/>
    <s v="United States"/>
    <x v="37"/>
    <n v="112006296"/>
    <s v="TriStar Pictures"/>
    <n v="123"/>
    <n v="148.19999999999999"/>
    <n v="311389766.34306574"/>
    <x v="0"/>
  </r>
  <r>
    <s v="Melinda and Melinda"/>
    <x v="0"/>
    <x v="0"/>
    <n v="2004"/>
    <s v="April 8, 2005 (United States)"/>
    <x v="44"/>
    <n v="31000"/>
    <s v="Woody Allen"/>
    <s v="Woody Allen"/>
    <s v="Will Ferrell"/>
    <s v="United States"/>
    <x v="1"/>
    <n v="20129327"/>
    <s v="Fox Searchlight Pictures"/>
    <n v="99"/>
    <n v="188.9"/>
    <n v="39091178.692797959"/>
    <x v="1"/>
  </r>
  <r>
    <s v="Miami Blues"/>
    <x v="2"/>
    <x v="0"/>
    <n v="1990"/>
    <s v="April 20, 1990 (United States)"/>
    <x v="44"/>
    <n v="8000"/>
    <s v="George Armitage"/>
    <s v="Charles Willeford"/>
    <s v="Fred Ward"/>
    <s v="United States"/>
    <x v="1"/>
    <n v="9888167"/>
    <s v="Tristes Tropiques"/>
    <n v="97"/>
    <n v="130.69999999999999"/>
    <n v="13814417.629069233"/>
    <x v="1"/>
  </r>
  <r>
    <s v="Mindhunters"/>
    <x v="2"/>
    <x v="6"/>
    <n v="2004"/>
    <s v="May 13, 2005 (United States)"/>
    <x v="44"/>
    <n v="59000"/>
    <s v="Renny Harlin"/>
    <s v="Wayne Kramer"/>
    <s v="Val Kilmer"/>
    <s v="Netherlands"/>
    <x v="34"/>
    <n v="21148829"/>
    <s v="Dimension Films"/>
    <n v="106"/>
    <n v="188.9"/>
    <n v="27224538.218419943"/>
    <x v="0"/>
  </r>
  <r>
    <s v="Mine 9"/>
    <x v="3"/>
    <x v="2"/>
    <n v="2019"/>
    <s v="May 19, 2020 (Poland)"/>
    <x v="44"/>
    <n v="4400"/>
    <s v="Eddie Mensore"/>
    <s v="Eddie Mensore"/>
    <s v="Terry Serpico"/>
    <s v="United States"/>
    <x v="89"/>
    <n v="226421"/>
    <s v="Emphatic Films"/>
    <n v="83"/>
    <n v="255.7"/>
    <n v="692675.48895582324"/>
    <x v="0"/>
  </r>
  <r>
    <s v="Minions"/>
    <x v="1"/>
    <x v="5"/>
    <n v="2015"/>
    <s v="July 10, 2015 (United States)"/>
    <x v="44"/>
    <n v="218000"/>
    <s v="Kyle Balda"/>
    <s v="Brian Lynch"/>
    <s v="Sandra Bullock"/>
    <s v="United States"/>
    <x v="223"/>
    <n v="1159444662"/>
    <s v="Illumination Entertainment"/>
    <n v="91"/>
    <n v="237"/>
    <n v="1381629990.2675011"/>
    <x v="0"/>
  </r>
  <r>
    <s v="Mississippi Grind"/>
    <x v="2"/>
    <x v="0"/>
    <n v="2015"/>
    <s v="August 13, 2015 (United States)"/>
    <x v="44"/>
    <n v="22000"/>
    <s v="Anna Boden"/>
    <s v="Anna Boden"/>
    <s v="Ben Mendelsohn"/>
    <s v="United States"/>
    <x v="14"/>
    <n v="422746"/>
    <s v="Sycamore Pictures"/>
    <n v="108"/>
    <n v="237"/>
    <n v="638941.9950396826"/>
    <x v="0"/>
  </r>
  <r>
    <s v="Monsters"/>
    <x v="2"/>
    <x v="3"/>
    <n v="2010"/>
    <s v="December 3, 2010 (United Kingdom)"/>
    <x v="44"/>
    <n v="89000"/>
    <s v="Gareth Edwards"/>
    <s v="Gareth Edwards"/>
    <s v="Scoot McNairy"/>
    <s v="United Kingdom"/>
    <x v="121"/>
    <n v="5060438"/>
    <s v="Protagonist Pictures"/>
    <n v="94"/>
    <n v="218.1"/>
    <n v="6290964.7433700534"/>
    <x v="0"/>
  </r>
  <r>
    <s v="Monsters vs. Aliens"/>
    <x v="1"/>
    <x v="5"/>
    <n v="2009"/>
    <s v="March 27, 2009 (United States)"/>
    <x v="44"/>
    <n v="151000"/>
    <s v="Rob Letterman"/>
    <s v="Maya Forbes"/>
    <s v="Reese Witherspoon"/>
    <s v="United States"/>
    <x v="153"/>
    <n v="381509870"/>
    <s v="DreamWorks Animation"/>
    <n v="94"/>
    <n v="214.5"/>
    <n v="1023292758.7059859"/>
    <x v="0"/>
  </r>
  <r>
    <s v="Mr. Bean's Holiday"/>
    <x v="5"/>
    <x v="0"/>
    <n v="2007"/>
    <s v="August 24, 2007 (United States)"/>
    <x v="44"/>
    <n v="119000"/>
    <s v="Steve Bendelack"/>
    <s v="Rowan Atkinson"/>
    <s v="Rowan Atkinson"/>
    <s v="United Kingdom"/>
    <x v="13"/>
    <n v="232225908"/>
    <s v="Universal Pictures"/>
    <n v="90"/>
    <n v="207.3"/>
    <n v="477457720.42914981"/>
    <x v="0"/>
  </r>
  <r>
    <s v="Mr. Destiny"/>
    <x v="0"/>
    <x v="0"/>
    <n v="1990"/>
    <s v="October 12, 1990 (United States)"/>
    <x v="44"/>
    <n v="12000"/>
    <s v="James Orr"/>
    <s v="James Orr"/>
    <s v="Jim Belushi"/>
    <s v="United States"/>
    <x v="0"/>
    <n v="15379253"/>
    <s v="Laurence Mark Productions"/>
    <n v="110"/>
    <n v="130.69999999999999"/>
    <n v="42756007.199817523"/>
    <x v="0"/>
  </r>
  <r>
    <s v="Mr. Jealousy"/>
    <x v="2"/>
    <x v="0"/>
    <n v="1997"/>
    <s v="June 5, 1998 (United States)"/>
    <x v="44"/>
    <n v="2000"/>
    <s v="Noah Baumbach"/>
    <s v="Noah Baumbach"/>
    <s v="Eric Stoltz"/>
    <s v="United States"/>
    <x v="1"/>
    <n v="301796"/>
    <s v="Joel Castleberg Productions"/>
    <n v="103"/>
    <n v="160.5"/>
    <n v="456137.10912698414"/>
    <x v="1"/>
  </r>
  <r>
    <s v="Mr. Love"/>
    <x v="0"/>
    <x v="0"/>
    <n v="1985"/>
    <s v="April 25, 1986 (United States)"/>
    <x v="44"/>
    <n v="166"/>
    <s v="Roy Battersby"/>
    <s v="Kenneth Eastaugh"/>
    <s v="Barry Jackson"/>
    <s v="United Kingdom"/>
    <x v="1"/>
    <m/>
    <s v="Enigma Productions"/>
    <n v="91"/>
    <n v="107.6"/>
    <s v="Missing"/>
    <x v="1"/>
  </r>
  <r>
    <s v="Mr. Right"/>
    <x v="2"/>
    <x v="1"/>
    <n v="2015"/>
    <s v="April 8, 2016 (United States)"/>
    <x v="44"/>
    <n v="52000"/>
    <s v="Paco Cabezas"/>
    <s v="Max Landis"/>
    <s v="Anna Kendrick"/>
    <s v="United States"/>
    <x v="42"/>
    <n v="607595"/>
    <s v="Amasia Entertainment"/>
    <n v="95"/>
    <n v="237"/>
    <n v="1319559.4903777619"/>
    <x v="0"/>
  </r>
  <r>
    <s v="Mrs. Parker and the Vicious Circle"/>
    <x v="2"/>
    <x v="7"/>
    <n v="1994"/>
    <s v="November 23, 1994 (United States)"/>
    <x v="44"/>
    <n v="4300"/>
    <s v="Alan Rudolph"/>
    <s v="Alan Rudolph"/>
    <s v="Jennifer Jason Leigh"/>
    <s v="United States"/>
    <x v="5"/>
    <n v="2144667"/>
    <s v="Fine Line Features"/>
    <n v="125"/>
    <n v="148.19999999999999"/>
    <n v="6073234.5250929371"/>
    <x v="0"/>
  </r>
  <r>
    <s v="Muppets Most Wanted"/>
    <x v="1"/>
    <x v="3"/>
    <n v="2014"/>
    <s v="March 21, 2014 (United States)"/>
    <x v="44"/>
    <n v="33000"/>
    <s v="James Bobin"/>
    <s v="James Bobin"/>
    <s v="Ricky Gervais"/>
    <s v="United States"/>
    <x v="24"/>
    <n v="80383113"/>
    <s v="Walt Disney Pictures"/>
    <n v="107"/>
    <n v="236.7"/>
    <n v="106675673.04486062"/>
    <x v="0"/>
  </r>
  <r>
    <s v="Need for Speed"/>
    <x v="0"/>
    <x v="1"/>
    <n v="2014"/>
    <s v="March 14, 2014 (United States)"/>
    <x v="44"/>
    <n v="165000"/>
    <s v="Scott Waugh"/>
    <s v="George Gatins"/>
    <s v="Aaron Paul"/>
    <s v="United States"/>
    <x v="250"/>
    <n v="203277636"/>
    <s v="Dreamworks Pictures"/>
    <n v="132"/>
    <n v="236.7"/>
    <n v="454762817.10132158"/>
    <x v="0"/>
  </r>
  <r>
    <s v="New York Stories"/>
    <x v="1"/>
    <x v="0"/>
    <n v="1989"/>
    <s v="March 10, 1989 (United States)"/>
    <x v="44"/>
    <n v="17000"/>
    <s v="Woody Allen"/>
    <s v="Richard Price"/>
    <s v="Woody Allen"/>
    <s v="United States"/>
    <x v="10"/>
    <n v="10763469"/>
    <s v="Touchstone Pictures"/>
    <n v="124"/>
    <n v="124"/>
    <n v="12826081.362143137"/>
    <x v="0"/>
  </r>
  <r>
    <s v="Night at the Museum"/>
    <x v="1"/>
    <x v="3"/>
    <n v="2006"/>
    <s v="December 22, 2006 (United States)"/>
    <x v="44"/>
    <n v="323000"/>
    <s v="Shawn Levy"/>
    <s v="Robert Ben Garant"/>
    <s v="Ben Stiller"/>
    <s v="United States"/>
    <x v="109"/>
    <n v="574481229"/>
    <s v="Twentieth Century Fox"/>
    <n v="108"/>
    <n v="201.6"/>
    <n v="684569536.47360194"/>
    <x v="0"/>
  </r>
  <r>
    <s v="Night of the Comet"/>
    <x v="0"/>
    <x v="0"/>
    <n v="1984"/>
    <s v="November 16, 1984 (United States)"/>
    <x v="44"/>
    <n v="19000"/>
    <s v="Thom Eberhardt"/>
    <s v="Thom Eberhardt"/>
    <s v="Catherine Mary Stewart"/>
    <s v="United States"/>
    <x v="231"/>
    <n v="14418922"/>
    <s v="Atlantic Entertainment Group"/>
    <n v="95"/>
    <n v="103.9"/>
    <n v="26953653.579141103"/>
    <x v="0"/>
  </r>
  <r>
    <s v="Night Watch"/>
    <x v="2"/>
    <x v="1"/>
    <n v="2004"/>
    <s v="March 3, 2006 (United States)"/>
    <x v="44"/>
    <n v="53000"/>
    <s v="Timur Bekmambetov"/>
    <s v="Timur Bekmambetov"/>
    <s v="Konstantin Khabenskiy"/>
    <s v="Russia"/>
    <x v="268"/>
    <n v="50336279"/>
    <s v="Bazelevs Production"/>
    <n v="114"/>
    <n v="188.9"/>
    <n v="64715038.866244726"/>
    <x v="0"/>
  </r>
  <r>
    <s v="Nighthawks"/>
    <x v="2"/>
    <x v="1"/>
    <n v="1981"/>
    <s v="April 10, 1981 (United States)"/>
    <x v="44"/>
    <n v="18000"/>
    <s v="Bruce Malmuth"/>
    <s v="David Shaber"/>
    <s v="Sylvester Stallone"/>
    <s v="United States"/>
    <x v="17"/>
    <n v="19905359"/>
    <s v="Universal Pictures"/>
    <n v="99"/>
    <n v="90.9"/>
    <n v="55339077.43886862"/>
    <x v="0"/>
  </r>
  <r>
    <s v="Not Without My Daughter"/>
    <x v="0"/>
    <x v="2"/>
    <n v="1991"/>
    <s v="January 11, 1991 (United States)"/>
    <x v="44"/>
    <n v="13000"/>
    <s v="Brian Gilbert"/>
    <s v="Betty Mahmoody"/>
    <s v="Sally Field"/>
    <s v="United States"/>
    <x v="1"/>
    <n v="14789113"/>
    <s v="PathÃ© Entertainment"/>
    <n v="116"/>
    <n v="136.19999999999999"/>
    <n v="36340667.186290316"/>
    <x v="1"/>
  </r>
  <r>
    <s v="Ode to Joy"/>
    <x v="2"/>
    <x v="0"/>
    <n v="2019"/>
    <s v="August 9, 2019 (United States)"/>
    <x v="44"/>
    <n v="4400"/>
    <s v="Jason Winer"/>
    <s v="Max Werner"/>
    <s v="Martin Freeman"/>
    <s v="United States"/>
    <x v="1"/>
    <n v="22594"/>
    <s v="Mosaic"/>
    <n v="97"/>
    <n v="255.7"/>
    <n v="41322.879951980794"/>
    <x v="1"/>
  </r>
  <r>
    <s v="Once Upon a Time in Mexico"/>
    <x v="2"/>
    <x v="1"/>
    <n v="2003"/>
    <s v="September 12, 2003 (United States)"/>
    <x v="44"/>
    <n v="156000"/>
    <s v="Robert Rodriguez"/>
    <s v="Robert Rodriguez"/>
    <s v="Antonio Banderas"/>
    <s v="United States"/>
    <x v="105"/>
    <n v="98769390"/>
    <s v="Columbia Pictures"/>
    <n v="102"/>
    <n v="184"/>
    <n v="122786752.88861689"/>
    <x v="0"/>
  </r>
  <r>
    <s v="One Crazy Summer"/>
    <x v="1"/>
    <x v="0"/>
    <n v="1986"/>
    <s v="August 8, 1986 (United States)"/>
    <x v="44"/>
    <n v="14000"/>
    <s v="Savage Steve Holland"/>
    <s v="Savage Steve Holland"/>
    <s v="John Cusack"/>
    <s v="United States"/>
    <x v="1"/>
    <n v="13431806"/>
    <s v="A&amp;M Films"/>
    <n v="93"/>
    <n v="109.6"/>
    <n v="25499509.583800621"/>
    <x v="1"/>
  </r>
  <r>
    <s v="Only the Lonely"/>
    <x v="0"/>
    <x v="0"/>
    <n v="1991"/>
    <s v="May 24, 1991 (United States)"/>
    <x v="44"/>
    <n v="10000"/>
    <s v="Chris Columbus"/>
    <s v="Chris Columbus"/>
    <s v="John Candy"/>
    <s v="United States"/>
    <x v="1"/>
    <n v="25092802"/>
    <s v="Twentieth Century Fox"/>
    <n v="104"/>
    <n v="136.19999999999999"/>
    <n v="51590936.365721993"/>
    <x v="1"/>
  </r>
  <r>
    <s v="Our Idiot Brother"/>
    <x v="2"/>
    <x v="0"/>
    <n v="2011"/>
    <s v="August 26, 2011 (United States)"/>
    <x v="44"/>
    <n v="85000"/>
    <s v="Jesse Peretz"/>
    <s v="Jesse Peretz"/>
    <s v="Paul Rudd"/>
    <s v="United States"/>
    <x v="17"/>
    <n v="25804448"/>
    <s v="Big Beach Films"/>
    <n v="90"/>
    <n v="224.9"/>
    <n v="57728453.051395006"/>
    <x v="0"/>
  </r>
  <r>
    <s v="Outside Providence"/>
    <x v="2"/>
    <x v="0"/>
    <n v="1999"/>
    <s v="September 1, 1999 (United States)"/>
    <x v="44"/>
    <n v="8600"/>
    <s v="Michael Corrente"/>
    <s v="Peter Farrelly"/>
    <s v="Shawn Hatosy"/>
    <s v="United States"/>
    <x v="5"/>
    <n v="7302522"/>
    <s v="Miramax"/>
    <n v="96"/>
    <n v="166.6"/>
    <n v="15398466.805536333"/>
    <x v="0"/>
  </r>
  <r>
    <s v="Pacific Heights"/>
    <x v="2"/>
    <x v="10"/>
    <n v="1990"/>
    <s v="September 28, 1990 (United States)"/>
    <x v="44"/>
    <n v="19000"/>
    <s v="John Schlesinger"/>
    <s v="Daniel Pyne"/>
    <s v="Melanie Griffith"/>
    <s v="United States"/>
    <x v="40"/>
    <n v="44926706"/>
    <s v="Morgan Creek Entertainment"/>
    <n v="102"/>
    <n v="130.69999999999999"/>
    <n v="57760199.654852323"/>
    <x v="0"/>
  </r>
  <r>
    <s v="Pain &amp; Gain"/>
    <x v="2"/>
    <x v="1"/>
    <n v="2013"/>
    <s v="April 26, 2013 (United States)"/>
    <x v="44"/>
    <n v="205000"/>
    <s v="Michael Bay"/>
    <s v="Christopher Markus"/>
    <s v="Mark Wahlberg"/>
    <s v="United States"/>
    <x v="74"/>
    <n v="87305549"/>
    <s v="Paramount Pictures"/>
    <n v="129"/>
    <n v="233"/>
    <n v="105941858.94185583"/>
    <x v="0"/>
  </r>
  <r>
    <s v="Panther"/>
    <x v="2"/>
    <x v="2"/>
    <n v="1995"/>
    <s v="May 3, 1995 (United States)"/>
    <x v="44"/>
    <n v="2300"/>
    <s v="Mario Van Peebles"/>
    <s v="Melvin Van Peebles"/>
    <s v="Kadeem Hardison"/>
    <s v="United Kingdom"/>
    <x v="1"/>
    <n v="6834525"/>
    <s v="Gramercy Pictures (I)"/>
    <n v="124"/>
    <n v="152.4"/>
    <n v="10045729.703328509"/>
    <x v="1"/>
  </r>
  <r>
    <s v="Parkland"/>
    <x v="0"/>
    <x v="2"/>
    <n v="2013"/>
    <s v="October 2, 2013 (France)"/>
    <x v="44"/>
    <n v="15000"/>
    <s v="Peter Landesman"/>
    <s v="Peter Landesman"/>
    <s v="Zac Efron"/>
    <s v="United States"/>
    <x v="20"/>
    <n v="1412181"/>
    <s v="Exclusive Media Group"/>
    <n v="93"/>
    <n v="233"/>
    <n v="1998567.3511379471"/>
    <x v="0"/>
  </r>
  <r>
    <s v="Pecker"/>
    <x v="2"/>
    <x v="0"/>
    <n v="1998"/>
    <s v="October 9, 1998 (Canada)"/>
    <x v="44"/>
    <n v="14000"/>
    <s v="John Waters"/>
    <s v="John Waters"/>
    <s v="Edward Furlong"/>
    <s v="United States"/>
    <x v="14"/>
    <n v="2281761"/>
    <s v="Polar Entertainment"/>
    <n v="87"/>
    <n v="163"/>
    <n v="6461455.173791822"/>
    <x v="0"/>
  </r>
  <r>
    <s v="Peggy Sue Got Married"/>
    <x v="0"/>
    <x v="0"/>
    <n v="1986"/>
    <s v="October 10, 1986 (United States)"/>
    <x v="44"/>
    <n v="34000"/>
    <s v="Francis Ford Coppola"/>
    <s v="Jerry Leichtling"/>
    <s v="Kathleen Turner"/>
    <s v="United States"/>
    <x v="40"/>
    <n v="41488348"/>
    <s v="TriStar Pictures"/>
    <n v="103"/>
    <n v="109.6"/>
    <n v="53339660.909704641"/>
    <x v="0"/>
  </r>
  <r>
    <s v="Permanent Record"/>
    <x v="0"/>
    <x v="2"/>
    <n v="1988"/>
    <s v="April 22, 1988 (United States)"/>
    <x v="44"/>
    <n v="1900"/>
    <s v="Marisa Silver"/>
    <s v="Jarre Fees"/>
    <s v="Alan Boyce"/>
    <s v="United States"/>
    <x v="42"/>
    <n v="1893139"/>
    <s v="Paramount Pictures"/>
    <n v="91"/>
    <n v="118.3"/>
    <n v="3134997.0288043479"/>
    <x v="0"/>
  </r>
  <r>
    <s v="Personal Services"/>
    <x v="2"/>
    <x v="0"/>
    <n v="1987"/>
    <s v="May 15, 1987 (United States)"/>
    <x v="44"/>
    <n v="1400"/>
    <s v="Terry Jones"/>
    <s v="David Leland"/>
    <s v="Julie Walters"/>
    <s v="United Kingdom"/>
    <x v="269"/>
    <n v="1744164"/>
    <s v="British Screen Productions"/>
    <n v="105"/>
    <n v="113.6"/>
    <n v="2954123.239577543"/>
    <x v="0"/>
  </r>
  <r>
    <s v="Phenomenon"/>
    <x v="1"/>
    <x v="2"/>
    <n v="1996"/>
    <s v="July 3, 1996 (United States)"/>
    <x v="44"/>
    <n v="76000"/>
    <s v="Jon Turteltaub"/>
    <s v="Gerald Di Pego"/>
    <s v="John Travolta"/>
    <s v="United States"/>
    <x v="77"/>
    <n v="152036382"/>
    <s v="Touchstone Pictures"/>
    <n v="123"/>
    <n v="156.9"/>
    <n v="189006469.17747858"/>
    <x v="0"/>
  </r>
  <r>
    <s v="Pitch Perfect 2"/>
    <x v="0"/>
    <x v="0"/>
    <n v="2015"/>
    <s v="May 15, 2015 (United States)"/>
    <x v="44"/>
    <n v="146000"/>
    <s v="Elizabeth Banks"/>
    <s v="Kay Cannon"/>
    <s v="Anna Kendrick"/>
    <s v="United States"/>
    <x v="105"/>
    <n v="287144079"/>
    <s v="Brownstone Productions (II)"/>
    <n v="115"/>
    <n v="237"/>
    <n v="739584115.56466603"/>
    <x v="0"/>
  </r>
  <r>
    <s v="Plunkett &amp; Macleane"/>
    <x v="2"/>
    <x v="1"/>
    <n v="1999"/>
    <s v="April 2, 1999 (United Kingdom)"/>
    <x v="44"/>
    <n v="9700"/>
    <s v="Jake Scott"/>
    <s v="Selwyn Roberts"/>
    <s v="Robert Carlyle"/>
    <s v="United Kingdom"/>
    <x v="1"/>
    <n v="474900"/>
    <s v="Arts Council of England"/>
    <n v="99"/>
    <n v="166.6"/>
    <n v="1344814.405204461"/>
    <x v="1"/>
  </r>
  <r>
    <s v="Poison"/>
    <x v="7"/>
    <x v="2"/>
    <n v="1991"/>
    <s v="August 16, 1991 (Sweden)"/>
    <x v="44"/>
    <n v="4100"/>
    <s v="Todd Haynes"/>
    <s v="Jean Genet"/>
    <s v="Edith Meeks"/>
    <s v="United States"/>
    <x v="50"/>
    <n v="787280"/>
    <s v="Bronze Eye Productions"/>
    <n v="85"/>
    <n v="136.19999999999999"/>
    <n v="1189901.8650793652"/>
    <x v="0"/>
  </r>
  <r>
    <s v="Prancer"/>
    <x v="5"/>
    <x v="2"/>
    <n v="1989"/>
    <s v="November 17, 1989 (United States)"/>
    <x v="44"/>
    <n v="4800"/>
    <s v="John D. Hancock"/>
    <s v="Greg Taylor"/>
    <s v="Sam Elliott"/>
    <s v="United States"/>
    <x v="1"/>
    <n v="18587135"/>
    <s v="Cineplex Odeon Films"/>
    <n v="103"/>
    <n v="124"/>
    <n v="22149002.872506846"/>
    <x v="1"/>
  </r>
  <r>
    <s v="Predators"/>
    <x v="2"/>
    <x v="1"/>
    <n v="2010"/>
    <s v="July 9, 2010 (United States)"/>
    <x v="44"/>
    <n v="216000"/>
    <s v="NimrÃ³d Antal"/>
    <s v="Alex Litvak"/>
    <s v="Adrien Brody"/>
    <s v="United States"/>
    <x v="28"/>
    <n v="127233108"/>
    <s v="Twentieth Century Fox"/>
    <n v="107"/>
    <n v="218.1"/>
    <n v="232700648.30492195"/>
    <x v="0"/>
  </r>
  <r>
    <s v="Project Almanac"/>
    <x v="0"/>
    <x v="2"/>
    <n v="2015"/>
    <s v="January 30, 2015 (United States)"/>
    <x v="44"/>
    <n v="77000"/>
    <s v="Dean Israelite"/>
    <s v="Jason Pagan"/>
    <s v="Amy Landecker"/>
    <s v="United States"/>
    <x v="2"/>
    <n v="33213241"/>
    <s v="Insurge Pictures"/>
    <n v="106"/>
    <n v="237"/>
    <n v="42166977.219583333"/>
    <x v="0"/>
  </r>
  <r>
    <s v="Rapa Nui"/>
    <x v="2"/>
    <x v="1"/>
    <n v="1994"/>
    <s v="September 9, 1994 (United States)"/>
    <x v="44"/>
    <n v="4700"/>
    <s v="Kevin Reynolds"/>
    <s v="Kevin Reynolds"/>
    <s v="Jason Scott Lee"/>
    <s v="United States"/>
    <x v="0"/>
    <n v="305070"/>
    <s v="Majestic Films International"/>
    <n v="107"/>
    <n v="148.19999999999999"/>
    <n v="609939.82283464563"/>
    <x v="0"/>
  </r>
  <r>
    <s v="Rat Race"/>
    <x v="0"/>
    <x v="1"/>
    <n v="2001"/>
    <s v="August 17, 2001 (United States)"/>
    <x v="44"/>
    <n v="111000"/>
    <s v="Jerry Zucker"/>
    <s v="Andy Breckman"/>
    <s v="Breckin Meyer"/>
    <s v="United States"/>
    <x v="64"/>
    <n v="85498534"/>
    <s v="Paramount Pictures"/>
    <n v="112"/>
    <n v="177.1"/>
    <n v="121451763.68205127"/>
    <x v="0"/>
  </r>
  <r>
    <s v="Red Dawn"/>
    <x v="0"/>
    <x v="1"/>
    <n v="1984"/>
    <s v="August 10, 1984 (United States)"/>
    <x v="44"/>
    <n v="53000"/>
    <s v="John Milius"/>
    <s v="Kevin Reynolds"/>
    <s v="Patrick Swayze"/>
    <s v="United States"/>
    <x v="21"/>
    <n v="38376497"/>
    <s v="United Artists"/>
    <n v="114"/>
    <n v="103.9"/>
    <n v="49401430.65441487"/>
    <x v="0"/>
  </r>
  <r>
    <s v="Red Joan"/>
    <x v="2"/>
    <x v="7"/>
    <n v="2018"/>
    <s v="April 19, 2019 (United Kingdom)"/>
    <x v="44"/>
    <n v="11000"/>
    <s v="Trevor Nunn"/>
    <s v="Lindsay Shapero"/>
    <s v="Judi Dench"/>
    <s v="United Kingdom"/>
    <x v="1"/>
    <n v="10647493"/>
    <s v="Trademark Films"/>
    <n v="101"/>
    <n v="251.1"/>
    <n v="14875245.837230628"/>
    <x v="1"/>
  </r>
  <r>
    <s v="Revenge"/>
    <x v="2"/>
    <x v="1"/>
    <n v="2017"/>
    <s v="May 11, 2018 (United States)"/>
    <x v="44"/>
    <n v="39000"/>
    <s v="Coralie Fargeat"/>
    <s v="Coralie Fargeat"/>
    <s v="Matilda Anna Ingrid Lutz"/>
    <s v="France"/>
    <x v="1"/>
    <n v="913331"/>
    <s v="M.E.S. Productions"/>
    <n v="108"/>
    <n v="245.1"/>
    <n v="1194386.0759656653"/>
    <x v="1"/>
  </r>
  <r>
    <s v="Revolver"/>
    <x v="2"/>
    <x v="1"/>
    <n v="2005"/>
    <s v="September 22, 2005 (United Kingdom)"/>
    <x v="44"/>
    <n v="92000"/>
    <s v="Guy Ritchie"/>
    <s v="Luc Besson"/>
    <s v="Jason Statham"/>
    <s v="France"/>
    <x v="1"/>
    <n v="7155807"/>
    <s v="EuropaCorp"/>
    <n v="111"/>
    <n v="195.3"/>
    <n v="26460854.282766987"/>
    <x v="1"/>
  </r>
  <r>
    <s v="Riddick"/>
    <x v="2"/>
    <x v="1"/>
    <n v="2013"/>
    <s v="September 6, 2013 (United States)"/>
    <x v="44"/>
    <n v="157000"/>
    <s v="David Twohy"/>
    <s v="David Twohy"/>
    <s v="Vin Diesel"/>
    <s v="Canada"/>
    <x v="76"/>
    <n v="98337295"/>
    <s v="Riddick Canada Productions"/>
    <n v="119"/>
    <n v="233"/>
    <n v="169189010.65217391"/>
    <x v="0"/>
  </r>
  <r>
    <s v="Road Trip"/>
    <x v="2"/>
    <x v="0"/>
    <n v="2000"/>
    <s v="May 19, 2000 (United States)"/>
    <x v="44"/>
    <n v="161000"/>
    <s v="Todd Phillips"/>
    <s v="Todd Phillips"/>
    <s v="Breckin Meyer"/>
    <s v="United States"/>
    <x v="15"/>
    <n v="119754278"/>
    <s v="Dreamworks Pictures"/>
    <n v="93"/>
    <n v="172.2"/>
    <n v="156605701.74506438"/>
    <x v="0"/>
  </r>
  <r>
    <s v="Rules of Engagement"/>
    <x v="2"/>
    <x v="2"/>
    <n v="2000"/>
    <s v="April 7, 2000 (United States)"/>
    <x v="44"/>
    <n v="45000"/>
    <s v="William Friedkin"/>
    <s v="Jim Webb"/>
    <s v="Tommy Lee Jones"/>
    <s v="United Kingdom"/>
    <x v="48"/>
    <n v="71732303"/>
    <s v="Seven Arts Pictures"/>
    <n v="128"/>
    <n v="172.2"/>
    <n v="111914146.05273937"/>
    <x v="0"/>
  </r>
  <r>
    <s v="S.O.B."/>
    <x v="2"/>
    <x v="0"/>
    <n v="1981"/>
    <s v="July 1, 1981 (United States)"/>
    <x v="44"/>
    <n v="5700"/>
    <s v="Blake Edwards"/>
    <s v="Blake Edwards"/>
    <s v="Julie Andrews"/>
    <s v="United States"/>
    <x v="2"/>
    <n v="14867086"/>
    <s v="Artista Management"/>
    <n v="122"/>
    <n v="90.9"/>
    <n v="28224305.945171338"/>
    <x v="0"/>
  </r>
  <r>
    <s v="Salt"/>
    <x v="0"/>
    <x v="1"/>
    <n v="2010"/>
    <s v="July 23, 2010 (United States)"/>
    <x v="44"/>
    <n v="301000"/>
    <s v="Phillip Noyce"/>
    <s v="Kurt Wimmer"/>
    <s v="Angelina Jolie"/>
    <s v="United States"/>
    <x v="109"/>
    <n v="293503354"/>
    <s v="Columbia Pictures"/>
    <n v="100"/>
    <n v="218.1"/>
    <n v="586814120.49737525"/>
    <x v="0"/>
  </r>
  <r>
    <s v="Screamers"/>
    <x v="2"/>
    <x v="4"/>
    <n v="1995"/>
    <s v="January 26, 1996 (United States)"/>
    <x v="44"/>
    <n v="26000"/>
    <s v="Christian Duguay"/>
    <s v="Philip K. Dick"/>
    <s v="Peter Weller"/>
    <s v="Canada"/>
    <x v="0"/>
    <n v="5711695"/>
    <s v="Triumph Films"/>
    <n v="108"/>
    <n v="152.4"/>
    <n v="7343263.5717299581"/>
    <x v="0"/>
  </r>
  <r>
    <s v="Session 9"/>
    <x v="2"/>
    <x v="4"/>
    <n v="2001"/>
    <s v="September 14, 2001 (Italy)"/>
    <x v="44"/>
    <n v="56000"/>
    <s v="Brad Anderson"/>
    <s v="Brad Anderson"/>
    <s v="David Caruso"/>
    <s v="United States"/>
    <x v="112"/>
    <n v="1612259"/>
    <s v="USA Films"/>
    <n v="97"/>
    <n v="177.1"/>
    <n v="4565569.8633829001"/>
    <x v="0"/>
  </r>
  <r>
    <s v="Shaft"/>
    <x v="2"/>
    <x v="1"/>
    <n v="2019"/>
    <s v="June 14, 2019 (United States)"/>
    <x v="44"/>
    <n v="48000"/>
    <s v="Tim Story"/>
    <s v="Ernest Tidyman"/>
    <s v="Samuel L. Jackson"/>
    <s v="United States"/>
    <x v="46"/>
    <n v="21360215"/>
    <s v="Davis Entertainment"/>
    <n v="111"/>
    <n v="255.7"/>
    <n v="67445155.549222797"/>
    <x v="0"/>
  </r>
  <r>
    <s v="Shag"/>
    <x v="1"/>
    <x v="0"/>
    <n v="1988"/>
    <s v="July 21, 1989 (United States)"/>
    <x v="44"/>
    <n v="4000"/>
    <s v="Zelda Barron"/>
    <s v="Lanier Laney"/>
    <s v="Phoebe Cates"/>
    <s v="United Kingdom"/>
    <x v="17"/>
    <n v="6957975"/>
    <s v="Palace Pictures"/>
    <n v="98"/>
    <n v="118.3"/>
    <n v="17097540.181451611"/>
    <x v="0"/>
  </r>
  <r>
    <s v="She's Out of My League"/>
    <x v="2"/>
    <x v="0"/>
    <n v="2010"/>
    <s v="March 12, 2010 (United States)"/>
    <x v="44"/>
    <n v="130000"/>
    <s v="Jim Field Smith"/>
    <s v="Sean Anders"/>
    <s v="Jay Baruchel"/>
    <s v="United States"/>
    <x v="0"/>
    <n v="49779728"/>
    <s v="Dreamworks Pictures"/>
    <n v="104"/>
    <n v="218.1"/>
    <n v="82434147.400000006"/>
    <x v="0"/>
  </r>
  <r>
    <s v="Shiloh"/>
    <x v="1"/>
    <x v="2"/>
    <n v="1996"/>
    <s v="April 25, 1997 (United States)"/>
    <x v="44"/>
    <n v="3100"/>
    <s v="Dale Rosenbloom"/>
    <s v="Phyllis Reynolds Naylor"/>
    <s v="Blake Heron"/>
    <s v="United States"/>
    <x v="1"/>
    <n v="1007822"/>
    <s v="Good Dog Productions LLC"/>
    <n v="93"/>
    <n v="156.9"/>
    <n v="1523230.9692460317"/>
    <x v="1"/>
  </r>
  <r>
    <s v="Shining Through"/>
    <x v="2"/>
    <x v="2"/>
    <n v="1992"/>
    <s v="January 31, 1992 (United States)"/>
    <x v="44"/>
    <n v="9400"/>
    <s v="David Seltzer"/>
    <s v="Susan Isaacs"/>
    <s v="Michael Douglas"/>
    <s v="United States"/>
    <x v="1"/>
    <n v="43838238"/>
    <s v="Twentieth Century Fox"/>
    <n v="132"/>
    <n v="140.30000000000001"/>
    <n v="64435654.21418234"/>
    <x v="1"/>
  </r>
  <r>
    <s v="Short Time"/>
    <x v="0"/>
    <x v="0"/>
    <n v="1990"/>
    <s v="May 4, 1990 (United States)"/>
    <x v="44"/>
    <n v="2200"/>
    <s v="Gregg Champion"/>
    <s v="John Blumenthal"/>
    <s v="Dabney Coleman"/>
    <s v="United States"/>
    <x v="1"/>
    <n v="4010647"/>
    <s v="Gladden Entertainment"/>
    <n v="97"/>
    <n v="130.69999999999999"/>
    <n v="4779210.56276887"/>
    <x v="1"/>
  </r>
  <r>
    <s v="Shortbus"/>
    <x v="3"/>
    <x v="0"/>
    <n v="2006"/>
    <s v="October 20, 2006 (United States)"/>
    <x v="44"/>
    <n v="32000"/>
    <s v="John Cameron Mitchell"/>
    <s v="John Cameron Mitchell"/>
    <s v="Sook-Yin Lee"/>
    <s v="United States"/>
    <x v="63"/>
    <n v="5526675"/>
    <s v="THINKFilm"/>
    <n v="101"/>
    <n v="201.6"/>
    <n v="10107910.399159664"/>
    <x v="0"/>
  </r>
  <r>
    <s v="Silver Bullet"/>
    <x v="2"/>
    <x v="4"/>
    <n v="1985"/>
    <s v="October 11, 1985 (United States)"/>
    <x v="44"/>
    <n v="25000"/>
    <s v="Daniel Attias"/>
    <s v="Stephen King"/>
    <s v="Gary Busey"/>
    <s v="United States"/>
    <x v="5"/>
    <n v="12361866"/>
    <s v="Dino De Laurentiis Company"/>
    <n v="95"/>
    <n v="107.6"/>
    <n v="35006139.128252789"/>
    <x v="0"/>
  </r>
  <r>
    <s v="Single White Female"/>
    <x v="2"/>
    <x v="2"/>
    <n v="1992"/>
    <s v="August 14, 1992 (United States)"/>
    <x v="44"/>
    <n v="34000"/>
    <s v="Barbet Schroeder"/>
    <s v="John Lutz"/>
    <s v="Bridget Fonda"/>
    <s v="United States"/>
    <x v="15"/>
    <n v="48017402"/>
    <s v="Columbia Pictures"/>
    <n v="107"/>
    <n v="140.30000000000001"/>
    <n v="93249855.891650721"/>
    <x v="0"/>
  </r>
  <r>
    <s v="Sister Act"/>
    <x v="1"/>
    <x v="0"/>
    <n v="1992"/>
    <s v="May 29, 1992 (United States)"/>
    <x v="44"/>
    <n v="91000"/>
    <s v="Emile Ardolino"/>
    <s v="Paul Rudnick"/>
    <s v="Whoopi Goldberg"/>
    <s v="United States"/>
    <x v="205"/>
    <n v="231605150"/>
    <s v="Touchstone Pictures"/>
    <n v="100"/>
    <n v="140.30000000000001"/>
    <n v="596534989.05325437"/>
    <x v="0"/>
  </r>
  <r>
    <s v="Smilla's Sense of Snow"/>
    <x v="2"/>
    <x v="6"/>
    <n v="1997"/>
    <s v="February 28, 1997 (United States)"/>
    <x v="44"/>
    <n v="14000"/>
    <s v="Bille August"/>
    <s v="Peter HÃ¸eg"/>
    <s v="Julia Ormond"/>
    <s v="Denmark"/>
    <x v="46"/>
    <n v="2372903"/>
    <s v="Constantin Film"/>
    <n v="121"/>
    <n v="160.5"/>
    <n v="3370739.1333333328"/>
    <x v="0"/>
  </r>
  <r>
    <s v="Snitch"/>
    <x v="0"/>
    <x v="1"/>
    <n v="2013"/>
    <s v="February 22, 2013 (United States)"/>
    <x v="44"/>
    <n v="85000"/>
    <s v="Ric Roman Waugh"/>
    <s v="Justin Haythe"/>
    <s v="Dwayne Johnson"/>
    <s v="United States"/>
    <x v="10"/>
    <n v="57824674"/>
    <s v="Exclusive Media Group"/>
    <n v="112"/>
    <n v="233"/>
    <n v="93272515.446267858"/>
    <x v="0"/>
  </r>
  <r>
    <s v="Son of a Gun"/>
    <x v="2"/>
    <x v="1"/>
    <n v="2014"/>
    <s v="December 11, 2014 (United States)"/>
    <x v="44"/>
    <n v="27000"/>
    <s v="Julius Avery"/>
    <s v="Julius Avery"/>
    <s v="Ewan McGregor"/>
    <s v="Australia"/>
    <x v="1"/>
    <n v="660241"/>
    <s v="Screen Australia"/>
    <n v="108"/>
    <n v="236.7"/>
    <n v="2084719.5098445595"/>
    <x v="1"/>
  </r>
  <r>
    <s v="Space Cowboys"/>
    <x v="0"/>
    <x v="1"/>
    <n v="2000"/>
    <s v="August 4, 2000 (United States)"/>
    <x v="44"/>
    <n v="75000"/>
    <s v="Clint Eastwood"/>
    <s v="Ken Kaufman"/>
    <s v="Clint Eastwood"/>
    <s v="United States"/>
    <x v="93"/>
    <n v="128884132"/>
    <s v="Clipsal Films"/>
    <n v="130"/>
    <n v="172.2"/>
    <n v="221744748.84472051"/>
    <x v="0"/>
  </r>
  <r>
    <s v="Spanglish"/>
    <x v="0"/>
    <x v="0"/>
    <n v="2004"/>
    <s v="December 17, 2004 (United States)"/>
    <x v="44"/>
    <n v="81000"/>
    <s v="James L. Brooks"/>
    <s v="James L. Brooks"/>
    <s v="Adam Sandler"/>
    <s v="United States"/>
    <x v="65"/>
    <n v="55470154"/>
    <s v="Columbia Pictures"/>
    <n v="131"/>
    <n v="188.9"/>
    <n v="157079516.02044609"/>
    <x v="0"/>
  </r>
  <r>
    <s v="Special Forces"/>
    <x v="2"/>
    <x v="1"/>
    <n v="2011"/>
    <s v="November 2, 2011 (France)"/>
    <x v="44"/>
    <n v="18000"/>
    <s v="StÃ©phane Rybojad"/>
    <s v="StÃ©phane Rybojad"/>
    <s v="Diane Kruger"/>
    <s v="France"/>
    <x v="1"/>
    <n v="3424648"/>
    <s v="Easy Company"/>
    <n v="109"/>
    <n v="224.9"/>
    <n v="4080916.0954243257"/>
    <x v="1"/>
  </r>
  <r>
    <s v="Spies Like Us"/>
    <x v="1"/>
    <x v="3"/>
    <n v="1985"/>
    <s v="December 6, 1985 (United States)"/>
    <x v="44"/>
    <n v="45000"/>
    <s v="John Landis"/>
    <s v="Dan Aykroyd"/>
    <s v="Chevy Chase"/>
    <s v="United States"/>
    <x v="6"/>
    <n v="60088980"/>
    <s v="Warner Bros."/>
    <n v="102"/>
    <n v="107.6"/>
    <n v="114075465.45794392"/>
    <x v="0"/>
  </r>
  <r>
    <s v="St. Elmo's Fire"/>
    <x v="2"/>
    <x v="2"/>
    <n v="1985"/>
    <s v="June 28, 1985 (United States)"/>
    <x v="44"/>
    <n v="38000"/>
    <s v="Joel Schumacher"/>
    <s v="Joel Schumacher"/>
    <s v="Demi Moore"/>
    <s v="United States"/>
    <x v="20"/>
    <n v="37803872"/>
    <s v="Columbia Pictures"/>
    <n v="110"/>
    <n v="107.6"/>
    <n v="79715154.314186856"/>
    <x v="0"/>
  </r>
  <r>
    <s v="Stanley &amp; Iris"/>
    <x v="0"/>
    <x v="2"/>
    <n v="1990"/>
    <s v="February 9, 1990 (United States)"/>
    <x v="44"/>
    <n v="7300"/>
    <s v="Martin Ritt"/>
    <s v="Pat Barker"/>
    <s v="Jane Fonda"/>
    <s v="United States"/>
    <x v="16"/>
    <n v="5820015"/>
    <s v="Metro-Goldwyn-Mayer (MGM)"/>
    <n v="104"/>
    <n v="130.69999999999999"/>
    <n v="10298249.538327526"/>
    <x v="0"/>
  </r>
  <r>
    <s v="Star Trek: Insurrection"/>
    <x v="1"/>
    <x v="1"/>
    <n v="1998"/>
    <s v="December 11, 1998 (United States)"/>
    <x v="44"/>
    <n v="72000"/>
    <s v="Jonathan Frakes"/>
    <s v="Gene Roddenberry"/>
    <s v="Patrick Stewart"/>
    <s v="United States"/>
    <x v="106"/>
    <n v="112587658"/>
    <s v="Paramount Pictures"/>
    <n v="103"/>
    <n v="163"/>
    <n v="210462941.05889568"/>
    <x v="0"/>
  </r>
  <r>
    <s v="Star Trek: Nemesis"/>
    <x v="0"/>
    <x v="1"/>
    <n v="2002"/>
    <s v="December 13, 2002 (United States)"/>
    <x v="44"/>
    <n v="75000"/>
    <s v="Stuart Baird"/>
    <s v="Gene Roddenberry"/>
    <s v="Patrick Stewart"/>
    <s v="United States"/>
    <x v="48"/>
    <n v="67336470"/>
    <s v="Paramount Pictures"/>
    <n v="116"/>
    <n v="179.9"/>
    <n v="89361595.858013928"/>
    <x v="0"/>
  </r>
  <r>
    <s v="Step Up Revolution"/>
    <x v="0"/>
    <x v="2"/>
    <n v="2012"/>
    <s v="July 27, 2012 (United States)"/>
    <x v="44"/>
    <n v="55000"/>
    <s v="Scott Speer"/>
    <s v="Amanda Brody"/>
    <s v="Kathryn McCormick"/>
    <s v="United States"/>
    <x v="135"/>
    <n v="140470746"/>
    <s v="Summit Entertainment"/>
    <n v="99"/>
    <n v="229.6"/>
    <n v="248556540.68641114"/>
    <x v="0"/>
  </r>
  <r>
    <s v="Stepping Out"/>
    <x v="1"/>
    <x v="0"/>
    <n v="1991"/>
    <s v="October 11, 1991 (United States)"/>
    <x v="44"/>
    <n v="1100"/>
    <s v="Lewis Gilbert"/>
    <s v="Richard Harris"/>
    <s v="Liza Minnelli"/>
    <s v="United States"/>
    <x v="1"/>
    <n v="246000"/>
    <s v="Paramount Pictures"/>
    <n v="106"/>
    <n v="136.19999999999999"/>
    <n v="293141.18107156828"/>
    <x v="1"/>
  </r>
  <r>
    <s v="Stick It"/>
    <x v="0"/>
    <x v="0"/>
    <n v="2006"/>
    <s v="April 28, 2006 (United States)"/>
    <x v="44"/>
    <n v="27000"/>
    <s v="Jessica Bendinger"/>
    <s v="Jessica Bendinger"/>
    <s v="Missy Peregrym"/>
    <s v="Germany"/>
    <x v="1"/>
    <n v="31976848"/>
    <s v="Kaltenbach Pictures"/>
    <n v="103"/>
    <n v="201.6"/>
    <n v="58483466.900360145"/>
    <x v="1"/>
  </r>
  <r>
    <s v="Stop-Loss"/>
    <x v="2"/>
    <x v="2"/>
    <n v="2008"/>
    <s v="March 28, 2008 (United States)"/>
    <x v="44"/>
    <n v="20000"/>
    <s v="Kimberly Peirce"/>
    <s v="Mark Richard"/>
    <s v="Ryan Phillippe"/>
    <s v="United States"/>
    <x v="13"/>
    <n v="11212953"/>
    <s v="Paramount Pictures"/>
    <n v="112"/>
    <n v="215.3"/>
    <n v="19291850.813664597"/>
    <x v="0"/>
  </r>
  <r>
    <s v="Street Smart"/>
    <x v="2"/>
    <x v="6"/>
    <n v="1987"/>
    <s v="March 20, 1987 (United States)"/>
    <x v="44"/>
    <n v="2900"/>
    <s v="Jerry Schatzberg"/>
    <s v="David Freeman"/>
    <s v="Christopher Reeve"/>
    <s v="United States"/>
    <x v="17"/>
    <n v="1119112"/>
    <s v="Golan-Globus Productions"/>
    <n v="97"/>
    <n v="113.6"/>
    <n v="3751302.8206820679"/>
    <x v="0"/>
  </r>
  <r>
    <s v="Surviving Picasso"/>
    <x v="2"/>
    <x v="7"/>
    <n v="1996"/>
    <s v="September 20, 1996 (United States)"/>
    <x v="44"/>
    <n v="7000"/>
    <s v="James Ivory"/>
    <s v="Arianna Huffington"/>
    <s v="Anthony Hopkins"/>
    <s v="United States"/>
    <x v="15"/>
    <n v="2021348"/>
    <s v="Merchant Ivory Productions"/>
    <n v="125"/>
    <n v="156.9"/>
    <n v="2408700.5694172857"/>
    <x v="0"/>
  </r>
  <r>
    <s v="Switchback"/>
    <x v="2"/>
    <x v="6"/>
    <n v="1997"/>
    <s v="October 31, 1997 (United States)"/>
    <x v="44"/>
    <n v="13000"/>
    <s v="Jeb Stuart"/>
    <s v="Jeb Stuart"/>
    <s v="Danny Glover"/>
    <s v="United States"/>
    <x v="92"/>
    <n v="6492660"/>
    <s v="Pacific Western"/>
    <n v="118"/>
    <n v="160.5"/>
    <n v="8242972.9249999998"/>
    <x v="0"/>
  </r>
  <r>
    <s v="Sylvester"/>
    <x v="1"/>
    <x v="2"/>
    <n v="1985"/>
    <s v="March 15, 1985 (United States)"/>
    <x v="44"/>
    <n v="404"/>
    <s v="Tim Hunter"/>
    <s v="Carol Sobieski"/>
    <s v="Richard Farnsworth"/>
    <s v="United States"/>
    <x v="1"/>
    <n v="385687"/>
    <s v="Columbia Pictures"/>
    <n v="104"/>
    <n v="107.6"/>
    <n v="1072252.0885036497"/>
    <x v="1"/>
  </r>
  <r>
    <s v="Tale of Tales"/>
    <x v="2"/>
    <x v="2"/>
    <n v="2015"/>
    <s v="April 22, 2016 (United States)"/>
    <x v="44"/>
    <n v="27000"/>
    <s v="Matteo Garrone"/>
    <s v="Edoardo Albinati"/>
    <s v="Salma Hayek"/>
    <s v="Italy"/>
    <x v="1"/>
    <n v="5497104"/>
    <s v="Archimede"/>
    <n v="134"/>
    <n v="237"/>
    <n v="10053827.063625449"/>
    <x v="1"/>
  </r>
  <r>
    <s v="Tales from Earthsea"/>
    <x v="0"/>
    <x v="5"/>
    <n v="2006"/>
    <s v="July 29, 2006 (Japan)"/>
    <x v="44"/>
    <n v="37000"/>
    <s v="GorÃ´ Miyazaki"/>
    <s v="Ursula K. Le Guin"/>
    <s v="Timothy Dalton"/>
    <s v="Japan"/>
    <x v="1"/>
    <n v="68673762"/>
    <s v="Buena Vista Home Entertainment"/>
    <n v="115"/>
    <n v="201.6"/>
    <n v="93040886.088928401"/>
    <x v="1"/>
  </r>
  <r>
    <s v="Tales from the Hood"/>
    <x v="2"/>
    <x v="6"/>
    <n v="1995"/>
    <s v="May 24, 1995 (United States)"/>
    <x v="44"/>
    <n v="7400"/>
    <s v="Rusty Cundieff"/>
    <s v="Rusty Cundieff"/>
    <s v="Clarence Williams III"/>
    <s v="United States"/>
    <x v="14"/>
    <n v="11837928"/>
    <s v="40 Acres &amp; A Mule Filmworks"/>
    <n v="98"/>
    <n v="152.4"/>
    <n v="14364861.256869772"/>
    <x v="0"/>
  </r>
  <r>
    <s v="Tango &amp; Cash"/>
    <x v="2"/>
    <x v="1"/>
    <n v="1989"/>
    <s v="December 22, 1989 (United States)"/>
    <x v="44"/>
    <n v="98000"/>
    <s v="Andrey Konchalovskiy"/>
    <s v="Randy Feldman"/>
    <s v="Sylvester Stallone"/>
    <s v="United States"/>
    <x v="79"/>
    <n v="63408614"/>
    <s v="Warner Bros."/>
    <n v="104"/>
    <n v="124"/>
    <n v="105003286.33586957"/>
    <x v="0"/>
  </r>
  <r>
    <s v="Tetsuo II: Body Hammer"/>
    <x v="2"/>
    <x v="1"/>
    <n v="1992"/>
    <s v="August 15, 1997 (United States)"/>
    <x v="44"/>
    <n v="4200"/>
    <s v="Shin'ya Tsukamoto"/>
    <s v="Shin'ya Tsukamoto"/>
    <s v="TomorÃ´ Taguchi"/>
    <s v="Japan"/>
    <x v="1"/>
    <m/>
    <s v="F2"/>
    <n v="83"/>
    <n v="140.30000000000001"/>
    <s v="Missing"/>
    <x v="1"/>
  </r>
  <r>
    <s v="Thanks for Sharing"/>
    <x v="2"/>
    <x v="0"/>
    <n v="2012"/>
    <s v="September 14, 2013 (Denmark)"/>
    <x v="44"/>
    <n v="27000"/>
    <s v="Stuart Blumberg"/>
    <s v="Stuart Blumberg"/>
    <s v="Mark Ruffalo"/>
    <s v="United States"/>
    <x v="1"/>
    <n v="3499442"/>
    <s v="Class 5 Films"/>
    <n v="112"/>
    <n v="229.6"/>
    <n v="4350387.5046919622"/>
    <x v="1"/>
  </r>
  <r>
    <s v="The Adventures of Buckaroo Banzai Across the 8th Dimension"/>
    <x v="1"/>
    <x v="3"/>
    <n v="1984"/>
    <s v="October 5, 1984 (Canada)"/>
    <x v="44"/>
    <n v="25000"/>
    <s v="W.D. Richter"/>
    <s v="Earl Mac Rauch"/>
    <s v="Peter Weller"/>
    <s v="United States"/>
    <x v="1"/>
    <n v="6254148"/>
    <s v="Sherwood Productions"/>
    <n v="103"/>
    <n v="103.9"/>
    <n v="10760242.211180124"/>
    <x v="1"/>
  </r>
  <r>
    <s v="The Adventures of Ford Fairlane"/>
    <x v="2"/>
    <x v="1"/>
    <n v="1990"/>
    <s v="July 11, 1990 (United States)"/>
    <x v="44"/>
    <n v="17000"/>
    <s v="Renny Harlin"/>
    <s v="Daniel Waters"/>
    <s v="Andrew Dice Clay"/>
    <s v="United States"/>
    <x v="0"/>
    <n v="21413502"/>
    <s v="Twentieth Century Fox"/>
    <n v="104"/>
    <n v="130.69999999999999"/>
    <n v="25211337.169242654"/>
    <x v="0"/>
  </r>
  <r>
    <s v="The Angry Birds Movie 2"/>
    <x v="1"/>
    <x v="5"/>
    <n v="2019"/>
    <s v="August 14, 2019 (United States)"/>
    <x v="44"/>
    <n v="24000"/>
    <s v="Thurop Van Orman"/>
    <s v="Peter Ackerman"/>
    <s v="Jason Sudeikis"/>
    <s v="Finland"/>
    <x v="93"/>
    <n v="147792047"/>
    <s v="Sony Pictures Animation"/>
    <n v="97"/>
    <n v="255.7"/>
    <n v="193271402.23562232"/>
    <x v="0"/>
  </r>
  <r>
    <s v="The Answer Man"/>
    <x v="2"/>
    <x v="0"/>
    <n v="2009"/>
    <s v="December 30, 2009 (France)"/>
    <x v="44"/>
    <n v="6500"/>
    <s v="John Hindman"/>
    <s v="John Hindman"/>
    <s v="Jeff Daniels"/>
    <s v="United States"/>
    <x v="1"/>
    <n v="26676"/>
    <s v="120dB Films"/>
    <n v="95"/>
    <n v="214.5"/>
    <n v="47201.958188153309"/>
    <x v="1"/>
  </r>
  <r>
    <s v="The Bedroom Window"/>
    <x v="2"/>
    <x v="6"/>
    <n v="1987"/>
    <s v="January 16, 1987 (United States)"/>
    <x v="44"/>
    <n v="5100"/>
    <s v="Curtis Hanson"/>
    <s v="Anne Holden"/>
    <s v="Steve Guttenberg"/>
    <s v="United States"/>
    <x v="270"/>
    <n v="12640385"/>
    <s v="De Laurentiis Entertainment Group (DEG)"/>
    <n v="112"/>
    <n v="113.6"/>
    <n v="35141654.283759125"/>
    <x v="0"/>
  </r>
  <r>
    <s v="The BFG"/>
    <x v="1"/>
    <x v="3"/>
    <n v="2016"/>
    <s v="July 1, 2016 (United States)"/>
    <x v="44"/>
    <n v="80000"/>
    <s v="Steven Spielberg"/>
    <s v="Melissa Mathison"/>
    <s v="Mark Rylance"/>
    <s v="United States"/>
    <x v="154"/>
    <n v="195243411"/>
    <s v="Walt Disney Pictures"/>
    <n v="117"/>
    <n v="240"/>
    <n v="455169604.68018365"/>
    <x v="0"/>
  </r>
  <r>
    <s v="The Black Cauldron"/>
    <x v="1"/>
    <x v="5"/>
    <n v="1985"/>
    <s v="July 24, 1985 (United States)"/>
    <x v="44"/>
    <n v="33000"/>
    <s v="Ted Berman"/>
    <s v="Lloyd Alexander"/>
    <s v="Grant Bardsley"/>
    <s v="United States"/>
    <x v="188"/>
    <n v="21288692"/>
    <s v="Walt Disney Pictures"/>
    <n v="80"/>
    <n v="107.6"/>
    <n v="59184894.638686135"/>
    <x v="0"/>
  </r>
  <r>
    <s v="The Border"/>
    <x v="2"/>
    <x v="6"/>
    <n v="1982"/>
    <s v="February 12, 1982 (United States)"/>
    <x v="44"/>
    <n v="6100"/>
    <s v="Tony Richardson"/>
    <s v="Deric Washburn"/>
    <s v="Jack Nicholson"/>
    <s v="United States"/>
    <x v="6"/>
    <n v="6118683"/>
    <s v="Efer Productions"/>
    <n v="108"/>
    <n v="96.5"/>
    <n v="18718501.105421685"/>
    <x v="0"/>
  </r>
  <r>
    <s v="The Brass Teapot"/>
    <x v="2"/>
    <x v="0"/>
    <n v="2012"/>
    <s v="April 15, 2013 (United States)"/>
    <x v="44"/>
    <n v="15000"/>
    <s v="Ramaa Mosley"/>
    <s v="Tim Macy"/>
    <s v="Juno Temple"/>
    <s v="United States"/>
    <x v="72"/>
    <n v="245027"/>
    <s v="Atlantic Pictures (II)"/>
    <n v="101"/>
    <n v="229.6"/>
    <n v="342318.7845025218"/>
    <x v="0"/>
  </r>
  <r>
    <s v="The Cell"/>
    <x v="2"/>
    <x v="6"/>
    <n v="2000"/>
    <s v="August 18, 2000 (United States)"/>
    <x v="44"/>
    <n v="97000"/>
    <s v="Tarsem Singh"/>
    <s v="Mark Protosevich"/>
    <s v="Jennifer Lopez"/>
    <s v="United States"/>
    <x v="135"/>
    <n v="104155843"/>
    <s v="New Line Cinema"/>
    <n v="107"/>
    <n v="172.2"/>
    <n v="268269529.68808112"/>
    <x v="0"/>
  </r>
  <r>
    <s v="The Collector"/>
    <x v="2"/>
    <x v="4"/>
    <n v="2009"/>
    <s v="July 31, 2009 (United States)"/>
    <x v="44"/>
    <n v="61000"/>
    <s v="Marcus Dunstan"/>
    <s v="Patrick Melton"/>
    <s v="Josh Stewart"/>
    <s v="United States"/>
    <x v="14"/>
    <n v="10234475"/>
    <s v="LD Entertainment"/>
    <n v="90"/>
    <n v="214.5"/>
    <n v="16948068.111413043"/>
    <x v="0"/>
  </r>
  <r>
    <s v="The Company You Keep"/>
    <x v="2"/>
    <x v="2"/>
    <n v="2012"/>
    <s v="April 26, 2013 (United States)"/>
    <x v="44"/>
    <n v="32000"/>
    <s v="Robert Redford"/>
    <s v="Lem Dobbs"/>
    <s v="Robert Redford"/>
    <s v="United States"/>
    <x v="63"/>
    <n v="20014680"/>
    <s v="Voltage Pictures"/>
    <n v="125"/>
    <n v="229.6"/>
    <n v="25731953.569620255"/>
    <x v="0"/>
  </r>
  <r>
    <s v="The Craft"/>
    <x v="2"/>
    <x v="2"/>
    <n v="1996"/>
    <s v="May 3, 1996 (United States)"/>
    <x v="44"/>
    <n v="82000"/>
    <s v="Andrew Fleming"/>
    <s v="Peter Filardi"/>
    <s v="Robin Tunney"/>
    <s v="United States"/>
    <x v="10"/>
    <n v="24819936"/>
    <s v="Columbia Pictures"/>
    <n v="101"/>
    <n v="156.9"/>
    <n v="35257037.29230769"/>
    <x v="0"/>
  </r>
  <r>
    <s v="The Day After Tomorrow"/>
    <x v="0"/>
    <x v="1"/>
    <n v="2004"/>
    <s v="May 28, 2004 (United States)"/>
    <x v="44"/>
    <n v="424000"/>
    <s v="Roland Emmerich"/>
    <s v="Roland Emmerich"/>
    <s v="Dennis Quaid"/>
    <s v="United States"/>
    <x v="43"/>
    <n v="552639571"/>
    <s v="Twentieth Century Fox"/>
    <n v="124"/>
    <n v="188.9"/>
    <n v="1236338306.047724"/>
    <x v="0"/>
  </r>
  <r>
    <s v="The Deep End of the Ocean"/>
    <x v="0"/>
    <x v="2"/>
    <n v="1999"/>
    <s v="March 12, 1999 (United States)"/>
    <x v="44"/>
    <n v="13000"/>
    <s v="Ulu Grosbard"/>
    <s v="Jacquelyn Mitchard"/>
    <s v="Michelle Pfeiffer"/>
    <s v="United States"/>
    <x v="76"/>
    <n v="28121100"/>
    <s v="Columbia Pictures"/>
    <n v="106"/>
    <n v="166.6"/>
    <n v="36199827.503168568"/>
    <x v="0"/>
  </r>
  <r>
    <s v="The Dictator"/>
    <x v="2"/>
    <x v="0"/>
    <n v="2012"/>
    <s v="May 16, 2012 (United States)"/>
    <x v="44"/>
    <n v="286000"/>
    <s v="Larry Charles"/>
    <s v="Sacha Baron Cohen"/>
    <s v="Sacha Baron Cohen"/>
    <s v="United States"/>
    <x v="93"/>
    <n v="179379533"/>
    <s v="Paramount Pictures"/>
    <n v="83"/>
    <n v="229.6"/>
    <n v="289343270.01111698"/>
    <x v="0"/>
  </r>
  <r>
    <s v="The Exorcist III"/>
    <x v="2"/>
    <x v="2"/>
    <n v="1990"/>
    <s v="August 17, 1990 (United States)"/>
    <x v="44"/>
    <n v="27000"/>
    <s v="William Peter Blatty"/>
    <s v="William Peter Blatty"/>
    <s v="George C. Scott"/>
    <s v="United States"/>
    <x v="1"/>
    <n v="39024251"/>
    <s v="Morgan Creek Entertainment"/>
    <n v="110"/>
    <n v="130.69999999999999"/>
    <n v="49544538.665416665"/>
    <x v="1"/>
  </r>
  <r>
    <s v="The Final Option"/>
    <x v="2"/>
    <x v="1"/>
    <n v="1982"/>
    <s v="September 16, 1983 (United States)"/>
    <x v="44"/>
    <n v="3000"/>
    <s v="Ian Sharp"/>
    <s v="George Markstein"/>
    <s v="Lewis Collins"/>
    <s v="Switzerland"/>
    <x v="14"/>
    <n v="2666873"/>
    <s v="Richmond Light Horse Productions"/>
    <n v="125"/>
    <n v="96.5"/>
    <n v="7153135.5906690145"/>
    <x v="0"/>
  </r>
  <r>
    <s v="The First Wives Club"/>
    <x v="1"/>
    <x v="0"/>
    <n v="1996"/>
    <s v="September 20, 1996 (United States)"/>
    <x v="44"/>
    <n v="45000"/>
    <s v="Hugh Wilson"/>
    <s v="Olivia Goldsmith"/>
    <s v="Goldie Hawn"/>
    <s v="United States"/>
    <x v="74"/>
    <n v="181489203"/>
    <s v="Paramount Pictures"/>
    <n v="103"/>
    <n v="156.9"/>
    <n v="467453593.86390531"/>
    <x v="0"/>
  </r>
  <r>
    <s v="The Garden"/>
    <x v="7"/>
    <x v="2"/>
    <n v="1990"/>
    <s v="1990 (United States)"/>
    <x v="44"/>
    <n v="840"/>
    <s v="Derek Jarman"/>
    <m/>
    <s v="Tilda Swinton"/>
    <s v="United Kingdom"/>
    <x v="1"/>
    <n v="5006"/>
    <s v="Basilisk Communications"/>
    <n v="92"/>
    <n v="130.69999999999999"/>
    <n v="13917.228102189782"/>
    <x v="1"/>
  </r>
  <r>
    <s v="The General's Daughter"/>
    <x v="2"/>
    <x v="6"/>
    <n v="1999"/>
    <s v="June 18, 1999 (United States)"/>
    <x v="44"/>
    <n v="55000"/>
    <s v="Simon West"/>
    <s v="Nelson DeMille"/>
    <s v="John Travolta"/>
    <s v="United States"/>
    <x v="164"/>
    <n v="149705852"/>
    <s v="Paramount Pictures"/>
    <n v="116"/>
    <n v="166.6"/>
    <n v="416198659.71167886"/>
    <x v="0"/>
  </r>
  <r>
    <s v="The Good Girl"/>
    <x v="2"/>
    <x v="2"/>
    <n v="2002"/>
    <s v="August 30, 2002 (United States)"/>
    <x v="44"/>
    <n v="44000"/>
    <s v="Miguel Arteta"/>
    <s v="Mike White"/>
    <s v="Jennifer Aniston"/>
    <s v="United States"/>
    <x v="42"/>
    <n v="16860964"/>
    <s v="Flan de Coco Films"/>
    <n v="93"/>
    <n v="179.9"/>
    <n v="20092044.312866643"/>
    <x v="0"/>
  </r>
  <r>
    <s v="The Good Son"/>
    <x v="2"/>
    <x v="2"/>
    <n v="1993"/>
    <s v="September 24, 1993 (United States)"/>
    <x v="44"/>
    <n v="37000"/>
    <s v="Joseph Ruben"/>
    <s v="Ian McEwan"/>
    <s v="Macaulay Culkin"/>
    <s v="United States"/>
    <x v="21"/>
    <n v="60613008"/>
    <s v="Twentieth Century Fox"/>
    <n v="87"/>
    <n v="144.5"/>
    <n v="121186243.68503937"/>
    <x v="0"/>
  </r>
  <r>
    <s v="The Hangover Part II"/>
    <x v="2"/>
    <x v="0"/>
    <n v="2011"/>
    <s v="May 26, 2011 (United States)"/>
    <x v="44"/>
    <n v="472000"/>
    <s v="Todd Phillips"/>
    <s v="Craig Mazin"/>
    <s v="Bradley Cooper"/>
    <s v="United States"/>
    <x v="65"/>
    <n v="586764305"/>
    <s v="Warner Bros."/>
    <n v="102"/>
    <n v="224.9"/>
    <n v="744946182.2229166"/>
    <x v="0"/>
  </r>
  <r>
    <s v="The Hard Way"/>
    <x v="2"/>
    <x v="1"/>
    <n v="1991"/>
    <s v="March 8, 1991 (United States)"/>
    <x v="44"/>
    <n v="19000"/>
    <s v="John Badham"/>
    <s v="Lem Dobbs"/>
    <s v="Michael J. Fox"/>
    <s v="United States"/>
    <x v="3"/>
    <n v="65595485"/>
    <s v="Universal Pictures"/>
    <n v="111"/>
    <n v="136.19999999999999"/>
    <n v="112856828.22981367"/>
    <x v="0"/>
  </r>
  <r>
    <s v="The Heart Is Deceitful Above All Things"/>
    <x v="2"/>
    <x v="2"/>
    <n v="2004"/>
    <s v="January 19, 2005 (France)"/>
    <x v="44"/>
    <n v="6500"/>
    <s v="Asia Argento"/>
    <s v="Laura Albert"/>
    <s v="Asia Argento"/>
    <s v="United States"/>
    <x v="1"/>
    <n v="217499"/>
    <s v="Above All Things Inc."/>
    <n v="97"/>
    <n v="188.9"/>
    <n v="360173.61576086958"/>
    <x v="1"/>
  </r>
  <r>
    <s v="The Hills Have Eyes"/>
    <x v="2"/>
    <x v="4"/>
    <n v="2006"/>
    <s v="March 10, 2006 (United States)"/>
    <x v="44"/>
    <n v="162000"/>
    <s v="Alexandre Aja"/>
    <s v="Wes Craven"/>
    <s v="Ted Levine"/>
    <s v="United States"/>
    <x v="10"/>
    <n v="70009308"/>
    <s v="Craven-Maddalena Films"/>
    <n v="107"/>
    <n v="201.6"/>
    <n v="156621410.77533039"/>
    <x v="0"/>
  </r>
  <r>
    <s v="The Hot Spot"/>
    <x v="2"/>
    <x v="6"/>
    <n v="1990"/>
    <s v="October 26, 1990 (United States)"/>
    <x v="44"/>
    <n v="11000"/>
    <s v="Dennis Hopper"/>
    <s v="Charles Williams"/>
    <s v="Don Johnson"/>
    <s v="United States"/>
    <x v="29"/>
    <n v="1293976"/>
    <s v="Orion Pictures"/>
    <n v="130"/>
    <n v="130.69999999999999"/>
    <n v="1642810.3633333333"/>
    <x v="0"/>
  </r>
  <r>
    <s v="The House of the Devil"/>
    <x v="2"/>
    <x v="4"/>
    <n v="2009"/>
    <s v="April 25, 2009 (Brazil)"/>
    <x v="44"/>
    <n v="42000"/>
    <s v="Ti West"/>
    <s v="Ti West"/>
    <s v="Jocelin Donahue"/>
    <s v="United States"/>
    <x v="72"/>
    <n v="101215"/>
    <s v="MPI Media Group"/>
    <n v="95"/>
    <n v="214.5"/>
    <n v="130127.47046413503"/>
    <x v="0"/>
  </r>
  <r>
    <s v="The Housemaid"/>
    <x v="3"/>
    <x v="2"/>
    <n v="2010"/>
    <s v="January 26, 2011 (United States)"/>
    <x v="44"/>
    <n v="9800"/>
    <s v="Sang-soo Im"/>
    <s v="Ki-young Kim"/>
    <s v="Jeon Do-yeon"/>
    <s v="South Korea"/>
    <x v="1"/>
    <n v="15038301"/>
    <s v="Sidus FNH-Benex Cinema Fund 1"/>
    <n v="107"/>
    <n v="218.1"/>
    <n v="32659802.670705628"/>
    <x v="1"/>
  </r>
  <r>
    <s v="The Informant!"/>
    <x v="2"/>
    <x v="7"/>
    <n v="2009"/>
    <s v="September 18, 2009 (United States)"/>
    <x v="44"/>
    <n v="64000"/>
    <s v="Steven Soderbergh"/>
    <s v="Scott Z. Burns"/>
    <s v="Matt Damon"/>
    <s v="United States"/>
    <x v="6"/>
    <n v="41771168"/>
    <s v="Warner Bros."/>
    <n v="108"/>
    <n v="214.5"/>
    <n v="79300155.0753894"/>
    <x v="0"/>
  </r>
  <r>
    <s v="The Inkwell"/>
    <x v="2"/>
    <x v="0"/>
    <n v="1994"/>
    <s v="April 22, 1994 (United States)"/>
    <x v="44"/>
    <n v="1400"/>
    <s v="Matty Rich"/>
    <s v="Trey Ellis"/>
    <s v="Larenz Tate"/>
    <s v="United States"/>
    <x v="1"/>
    <n v="8880705"/>
    <s v="Touchstone Pictures"/>
    <n v="110"/>
    <n v="148.19999999999999"/>
    <n v="12568280.601486297"/>
    <x v="1"/>
  </r>
  <r>
    <s v="The Interpreter"/>
    <x v="0"/>
    <x v="6"/>
    <n v="2005"/>
    <s v="April 22, 2005 (United States)"/>
    <x v="44"/>
    <n v="101000"/>
    <s v="Sydney Pollack"/>
    <s v="Martin Stellman"/>
    <s v="Nicole Kidman"/>
    <s v="United Kingdom"/>
    <x v="65"/>
    <n v="162944923"/>
    <s v="Universal Pictures"/>
    <n v="128"/>
    <n v="195.3"/>
    <n v="477856766.48796916"/>
    <x v="0"/>
  </r>
  <r>
    <s v="The Invention of Lying"/>
    <x v="0"/>
    <x v="0"/>
    <n v="2009"/>
    <s v="October 2, 2009 (United States)"/>
    <x v="44"/>
    <n v="133000"/>
    <s v="Ricky Gervais"/>
    <s v="Ricky Gervais"/>
    <s v="Ricky Gervais"/>
    <s v="United States"/>
    <x v="271"/>
    <n v="32406507"/>
    <s v="Warner Bros."/>
    <n v="100"/>
    <n v="214.5"/>
    <n v="75549064.138485074"/>
    <x v="0"/>
  </r>
  <r>
    <s v="The Iron Lady"/>
    <x v="0"/>
    <x v="7"/>
    <n v="2011"/>
    <s v="January 13, 2012 (United States)"/>
    <x v="44"/>
    <n v="105000"/>
    <s v="Phyllida Lloyd"/>
    <s v="Abi Morgan"/>
    <s v="Meryl Streep"/>
    <s v="United Kingdom"/>
    <x v="29"/>
    <n v="115890699"/>
    <s v="DJ Films"/>
    <n v="105"/>
    <n v="224.9"/>
    <n v="220011812.99252337"/>
    <x v="0"/>
  </r>
  <r>
    <s v="The Jackal"/>
    <x v="2"/>
    <x v="1"/>
    <n v="1997"/>
    <s v="November 14, 1997 (United States)"/>
    <x v="44"/>
    <n v="109000"/>
    <s v="Michael Caton-Jones"/>
    <s v="Kenneth Ross"/>
    <s v="Bruce Willis"/>
    <s v="United States"/>
    <x v="48"/>
    <n v="159330280"/>
    <s v="Universal Pictures"/>
    <n v="124"/>
    <n v="160.5"/>
    <n v="225489718.14212725"/>
    <x v="0"/>
  </r>
  <r>
    <s v="The Joneses"/>
    <x v="2"/>
    <x v="0"/>
    <n v="2009"/>
    <s v="April 23, 2010 (United States)"/>
    <x v="44"/>
    <n v="39000"/>
    <s v="Derrick Borte"/>
    <s v="Randy T. Dinzler"/>
    <s v="Demi Moore"/>
    <s v="United States"/>
    <x v="20"/>
    <n v="7043835"/>
    <s v="Echo Lake Entertainment"/>
    <n v="96"/>
    <n v="214.5"/>
    <n v="12463742.883275261"/>
    <x v="0"/>
  </r>
  <r>
    <s v="The Last Kiss"/>
    <x v="2"/>
    <x v="0"/>
    <n v="2006"/>
    <s v="September 15, 2006 (United States)"/>
    <x v="44"/>
    <n v="41000"/>
    <s v="Tony Goldwyn"/>
    <s v="Paul Haggis"/>
    <s v="Zach Braff"/>
    <s v="United States"/>
    <x v="0"/>
    <n v="15852401"/>
    <s v="Lakeshore Entertainment"/>
    <n v="104"/>
    <n v="201.6"/>
    <n v="30094869.686604362"/>
    <x v="0"/>
  </r>
  <r>
    <s v="The Least of These: The Graham Staines Story"/>
    <x v="0"/>
    <x v="2"/>
    <n v="2019"/>
    <s v="March 29, 2019 (India)"/>
    <x v="44"/>
    <n v="806"/>
    <s v="Aneesh Daniel"/>
    <s v="Andrew E. Matthews"/>
    <s v="Sharman Joshi"/>
    <s v="United States"/>
    <x v="1"/>
    <n v="695164"/>
    <s v="Skypass Entertainment"/>
    <n v="112"/>
    <n v="255.7"/>
    <n v="1790502.7117497886"/>
    <x v="1"/>
  </r>
  <r>
    <s v="The Lone Ranger"/>
    <x v="0"/>
    <x v="1"/>
    <n v="2013"/>
    <s v="July 3, 2013 (United States)"/>
    <x v="44"/>
    <n v="225000"/>
    <s v="Gore Verbinski"/>
    <s v="Justin Haythe"/>
    <s v="Johnny Depp"/>
    <s v="United States"/>
    <x v="254"/>
    <n v="260502115"/>
    <s v="Walt Disney Pictures"/>
    <n v="150"/>
    <n v="233"/>
    <n v="535593754.65924424"/>
    <x v="0"/>
  </r>
  <r>
    <s v="The Longest Yard"/>
    <x v="0"/>
    <x v="0"/>
    <n v="2005"/>
    <s v="May 27, 2005 (United States)"/>
    <x v="44"/>
    <n v="167000"/>
    <s v="Peter Segal"/>
    <s v="Albert S. Ruddy"/>
    <s v="Adam Sandler"/>
    <s v="United States"/>
    <x v="210"/>
    <n v="191466556"/>
    <s v="Paramount Pictures"/>
    <n v="113"/>
    <n v="195.3"/>
    <n v="357913249.16073614"/>
    <x v="0"/>
  </r>
  <r>
    <s v="The Lorax"/>
    <x v="1"/>
    <x v="5"/>
    <n v="2012"/>
    <s v="March 2, 2012 (United States)"/>
    <x v="44"/>
    <n v="102000"/>
    <s v="Chris Renaud"/>
    <s v="Dr. Seuss"/>
    <s v="Zac Efron"/>
    <s v="United States"/>
    <x v="19"/>
    <n v="348840316"/>
    <s v="Universal Pictures"/>
    <n v="86"/>
    <n v="229.6"/>
    <n v="590837377.90550303"/>
    <x v="0"/>
  </r>
  <r>
    <s v="The Mambo Kings"/>
    <x v="2"/>
    <x v="2"/>
    <n v="1992"/>
    <s v="February 28, 1992 (United States)"/>
    <x v="44"/>
    <n v="5200"/>
    <s v="Arne Glimcher"/>
    <s v="Oscar Hijuelos"/>
    <s v="Armand Assante"/>
    <s v="France"/>
    <x v="272"/>
    <n v="6742168"/>
    <s v="Alcor Films"/>
    <n v="104"/>
    <n v="140.30000000000001"/>
    <n v="9577336.0820512809"/>
    <x v="0"/>
  </r>
  <r>
    <s v="The Man Who Killed Don Quixote"/>
    <x v="3"/>
    <x v="3"/>
    <n v="2018"/>
    <s v="May 19, 2018 (France)"/>
    <x v="44"/>
    <n v="17000"/>
    <s v="Terry Gilliam"/>
    <s v="Terry Gilliam"/>
    <s v="JosÃ© Luis Ferrer"/>
    <s v="Spain"/>
    <x v="1"/>
    <n v="2390383"/>
    <s v="Alacran Pictures"/>
    <n v="132"/>
    <n v="251.1"/>
    <n v="5040482.3536332184"/>
    <x v="1"/>
  </r>
  <r>
    <s v="The Man with Two Brains"/>
    <x v="2"/>
    <x v="0"/>
    <n v="1983"/>
    <s v="June 3, 1983 (United States)"/>
    <x v="44"/>
    <n v="25000"/>
    <s v="Carl Reiner"/>
    <s v="George Gipe"/>
    <s v="Steve Martin"/>
    <s v="United States"/>
    <x v="1"/>
    <n v="10353438"/>
    <s v="Aspen Film Society"/>
    <n v="93"/>
    <n v="99.6"/>
    <n v="31673620.066265058"/>
    <x v="1"/>
  </r>
  <r>
    <s v="The Messenger: The Story of Joan of Arc"/>
    <x v="2"/>
    <x v="3"/>
    <n v="1999"/>
    <s v="November 12, 1999 (United States)"/>
    <x v="44"/>
    <n v="65000"/>
    <s v="Luc Besson"/>
    <s v="Andrew Birkin"/>
    <s v="Milla Jovovich"/>
    <s v="France"/>
    <x v="100"/>
    <n v="66976317"/>
    <s v="Columbia Pictures"/>
    <n v="148"/>
    <n v="166.6"/>
    <n v="156141421.49885234"/>
    <x v="0"/>
  </r>
  <r>
    <s v="The Money Pit"/>
    <x v="1"/>
    <x v="0"/>
    <n v="1986"/>
    <s v="March 26, 1986 (United States)"/>
    <x v="44"/>
    <n v="54000"/>
    <s v="Richard Benjamin"/>
    <s v="David Giler"/>
    <s v="Tom Hanks"/>
    <s v="United States"/>
    <x v="20"/>
    <n v="54999651"/>
    <s v="Amblin Entertainment"/>
    <n v="91"/>
    <n v="109.6"/>
    <n v="91078226.411413044"/>
    <x v="0"/>
  </r>
  <r>
    <s v="The Mothman Prophecies"/>
    <x v="0"/>
    <x v="2"/>
    <n v="2002"/>
    <s v="January 25, 2002 (United States)"/>
    <x v="44"/>
    <n v="77000"/>
    <s v="Mark Pellington"/>
    <s v="Richard Hatem"/>
    <s v="Richard Gere"/>
    <s v="United States"/>
    <x v="77"/>
    <n v="55305279"/>
    <s v="Lakeshore Entertainment"/>
    <n v="119"/>
    <n v="179.9"/>
    <n v="110574268.44685039"/>
    <x v="0"/>
  </r>
  <r>
    <s v="The Mountain Between Us"/>
    <x v="0"/>
    <x v="1"/>
    <n v="2017"/>
    <s v="October 6, 2017 (United States)"/>
    <x v="44"/>
    <n v="70000"/>
    <s v="Hany Abu-Assad"/>
    <s v="Chris Weitz"/>
    <s v="Kate Winslet"/>
    <s v="United States"/>
    <x v="46"/>
    <n v="62832209"/>
    <s v="Chernin Entertainment"/>
    <n v="112"/>
    <n v="245.1"/>
    <n v="146480291.37184393"/>
    <x v="0"/>
  </r>
  <r>
    <s v="The Mummy Returns"/>
    <x v="0"/>
    <x v="1"/>
    <n v="2001"/>
    <s v="May 4, 2001 (United States)"/>
    <x v="44"/>
    <n v="307000"/>
    <s v="Stephen Sommers"/>
    <s v="Stephen Sommers"/>
    <s v="Brendan Fraser"/>
    <s v="United States"/>
    <x v="182"/>
    <n v="443280904"/>
    <s v="Universal Pictures"/>
    <n v="130"/>
    <n v="177.1"/>
    <n v="691590842.03174603"/>
    <x v="0"/>
  </r>
  <r>
    <s v="The Night Before"/>
    <x v="2"/>
    <x v="0"/>
    <n v="2015"/>
    <s v="November 20, 2015 (United States)"/>
    <x v="44"/>
    <n v="68000"/>
    <s v="Jonathan Levine"/>
    <s v="Jonathan Levine"/>
    <s v="Joseph Gordon-Levitt"/>
    <s v="United States"/>
    <x v="13"/>
    <n v="52395996"/>
    <s v="Columbia Pictures"/>
    <n v="101"/>
    <n v="237"/>
    <n v="70987372.081814125"/>
    <x v="0"/>
  </r>
  <r>
    <s v="The Number 23"/>
    <x v="2"/>
    <x v="6"/>
    <n v="2007"/>
    <s v="February 23, 2007 (United States)"/>
    <x v="44"/>
    <n v="196000"/>
    <s v="Joel Schumacher"/>
    <s v="Fernley Phillips"/>
    <s v="Jim Carrey"/>
    <s v="United States"/>
    <x v="8"/>
    <n v="77677553"/>
    <s v="New Line Cinema"/>
    <n v="98"/>
    <n v="207.3"/>
    <n v="142066929.1662665"/>
    <x v="0"/>
  </r>
  <r>
    <s v="The Opposite of Sex"/>
    <x v="2"/>
    <x v="0"/>
    <n v="1997"/>
    <s v="May 22, 1998 (United States)"/>
    <x v="44"/>
    <n v="20000"/>
    <s v="Don Roos"/>
    <s v="Don Roos"/>
    <s v="Christina Ricci"/>
    <s v="United States"/>
    <x v="17"/>
    <n v="5881367"/>
    <s v="Rysher Entertainment"/>
    <n v="105"/>
    <n v="160.5"/>
    <n v="17992495.229919679"/>
    <x v="0"/>
  </r>
  <r>
    <s v="The Other Side of Heaven"/>
    <x v="1"/>
    <x v="3"/>
    <n v="2001"/>
    <s v="April 12, 2002 (United States)"/>
    <x v="44"/>
    <n v="4200"/>
    <s v="Mitch Davis"/>
    <s v="Mitch Davis"/>
    <s v="Christopher Gorham"/>
    <s v="United States"/>
    <x v="5"/>
    <n v="4760014"/>
    <s v="3Mark Entertainment"/>
    <n v="113"/>
    <n v="177.1"/>
    <n v="8705739.8907563016"/>
    <x v="0"/>
  </r>
  <r>
    <s v="The Package"/>
    <x v="2"/>
    <x v="1"/>
    <n v="1989"/>
    <s v="August 25, 1989 (United States)"/>
    <x v="44"/>
    <n v="9100"/>
    <s v="Andrew Davis"/>
    <s v="John Bishop"/>
    <s v="Gene Hackman"/>
    <s v="United States"/>
    <x v="40"/>
    <n v="10647219"/>
    <s v="Orion Pictures"/>
    <n v="108"/>
    <n v="124"/>
    <n v="28558165.750880282"/>
    <x v="0"/>
  </r>
  <r>
    <s v="The People Under the Stairs"/>
    <x v="2"/>
    <x v="0"/>
    <n v="1991"/>
    <s v="November 1, 1991 (United States)"/>
    <x v="44"/>
    <n v="32000"/>
    <s v="Wes Craven"/>
    <s v="Wes Craven"/>
    <s v="Brandon Quintin Adams"/>
    <s v="United States"/>
    <x v="14"/>
    <n v="31347154"/>
    <s v="Universal Pictures"/>
    <n v="102"/>
    <n v="136.19999999999999"/>
    <n v="40301594.19324895"/>
    <x v="0"/>
  </r>
  <r>
    <s v="The Perfect Storm"/>
    <x v="0"/>
    <x v="1"/>
    <n v="2000"/>
    <s v="June 30, 2000 (United States)"/>
    <x v="44"/>
    <n v="160000"/>
    <s v="Wolfgang Petersen"/>
    <s v="Sebastian Junger"/>
    <s v="George Clooney"/>
    <s v="United States"/>
    <x v="154"/>
    <n v="328718434"/>
    <s v="Warner Bros."/>
    <n v="130"/>
    <n v="172.2"/>
    <n v="459241205.13434201"/>
    <x v="0"/>
  </r>
  <r>
    <s v="The Princess Diaries"/>
    <x v="5"/>
    <x v="0"/>
    <n v="2001"/>
    <s v="August 3, 2001 (United States)"/>
    <x v="44"/>
    <n v="133000"/>
    <s v="Garry Marshall"/>
    <s v="Meg Cabot"/>
    <s v="Julie Andrews"/>
    <s v="United States"/>
    <x v="74"/>
    <n v="165335153"/>
    <s v="Walt Disney Pictures"/>
    <n v="111"/>
    <n v="177.1"/>
    <n v="249888993.64632937"/>
    <x v="0"/>
  </r>
  <r>
    <s v="The Punisher"/>
    <x v="2"/>
    <x v="1"/>
    <n v="2004"/>
    <s v="April 16, 2004 (United States)"/>
    <x v="44"/>
    <n v="152000"/>
    <s v="Jonathan Hensleigh"/>
    <s v="Jonathan Hensleigh"/>
    <s v="Thomas Jane"/>
    <s v="United States"/>
    <x v="135"/>
    <n v="54700105"/>
    <s v="Lions Gate Films"/>
    <n v="124"/>
    <n v="188.9"/>
    <n v="146717623.18221831"/>
    <x v="0"/>
  </r>
  <r>
    <s v="The Purge: Anarchy"/>
    <x v="2"/>
    <x v="1"/>
    <n v="2014"/>
    <s v="July 18, 2014 (United States)"/>
    <x v="44"/>
    <n v="143000"/>
    <s v="James DeMonaco"/>
    <s v="James DeMonaco"/>
    <s v="Frank Grillo"/>
    <s v="United States"/>
    <x v="25"/>
    <n v="111928365"/>
    <s v="Universal Pictures"/>
    <n v="103"/>
    <n v="236.7"/>
    <n v="143901151.12025318"/>
    <x v="0"/>
  </r>
  <r>
    <s v="The Quick and the Dead"/>
    <x v="2"/>
    <x v="1"/>
    <n v="1995"/>
    <s v="February 10, 1995 (United States)"/>
    <x v="44"/>
    <n v="88000"/>
    <s v="Sam Raimi"/>
    <s v="Simon Moore"/>
    <s v="Sharon Stone"/>
    <s v="United States"/>
    <x v="77"/>
    <n v="18636537"/>
    <s v="TriStar Pictures"/>
    <n v="107"/>
    <n v="152.4"/>
    <n v="45794780.837903224"/>
    <x v="0"/>
  </r>
  <r>
    <s v="The Raven"/>
    <x v="2"/>
    <x v="6"/>
    <n v="2012"/>
    <s v="April 27, 2012 (United States)"/>
    <x v="44"/>
    <n v="83000"/>
    <s v="James McTeigue"/>
    <s v="Hannah Shakespeare"/>
    <s v="John Cusack"/>
    <s v="United States"/>
    <x v="74"/>
    <n v="29699345"/>
    <s v="Intrepid Pictures"/>
    <n v="110"/>
    <n v="229.6"/>
    <n v="36038990.129430503"/>
    <x v="0"/>
  </r>
  <r>
    <s v="The River Wild"/>
    <x v="0"/>
    <x v="3"/>
    <n v="1994"/>
    <s v="September 30, 1994 (United States)"/>
    <x v="44"/>
    <n v="43000"/>
    <s v="Curtis Hanson"/>
    <s v="Denis O'Neill"/>
    <s v="Meryl Streep"/>
    <s v="United States"/>
    <x v="37"/>
    <n v="94216343"/>
    <s v="Universal Pictures"/>
    <n v="111"/>
    <n v="148.19999999999999"/>
    <n v="133835523.13333333"/>
    <x v="0"/>
  </r>
  <r>
    <s v="The Rover"/>
    <x v="2"/>
    <x v="1"/>
    <n v="2014"/>
    <s v="June 20, 2014 (United States)"/>
    <x v="44"/>
    <n v="46000"/>
    <s v="David MichÃ´d"/>
    <s v="David MichÃ´d"/>
    <s v="Guy Pearce"/>
    <s v="Australia"/>
    <x v="2"/>
    <n v="2510007"/>
    <s v="Porchlight Films"/>
    <n v="103"/>
    <n v="236.7"/>
    <n v="5160587.9412955465"/>
    <x v="0"/>
  </r>
  <r>
    <s v="The Siege"/>
    <x v="2"/>
    <x v="1"/>
    <n v="1998"/>
    <s v="November 6, 1998 (United States)"/>
    <x v="44"/>
    <n v="70000"/>
    <s v="Edward Zwick"/>
    <s v="Lawrence Wright"/>
    <s v="Denzel Washington"/>
    <s v="United States"/>
    <x v="19"/>
    <n v="116672912"/>
    <s v="Twentieth Century Fox"/>
    <n v="116"/>
    <n v="163"/>
    <n v="391091708.32123208"/>
    <x v="0"/>
  </r>
  <r>
    <s v="The Souvenir"/>
    <x v="2"/>
    <x v="2"/>
    <n v="2019"/>
    <s v="August 30, 2019 (United Kingdom)"/>
    <x v="44"/>
    <n v="9300"/>
    <s v="Joanna Hogg"/>
    <s v="Joanna Hogg"/>
    <s v="Neil Young"/>
    <s v="United Kingdom"/>
    <x v="1"/>
    <n v="1719157"/>
    <s v="BBC Films"/>
    <n v="120"/>
    <n v="255.7"/>
    <n v="2182613.0745833335"/>
    <x v="1"/>
  </r>
  <r>
    <s v="The Space Between Us"/>
    <x v="0"/>
    <x v="2"/>
    <n v="2017"/>
    <s v="February 3, 2017 (United States)"/>
    <x v="44"/>
    <n v="50000"/>
    <s v="Peter Chelsom"/>
    <s v="Allan Loeb"/>
    <s v="Gary Oldman"/>
    <s v="United States"/>
    <x v="8"/>
    <n v="16080475"/>
    <s v="Los Angeles Media Fund (LAMF)"/>
    <n v="120"/>
    <n v="245.1"/>
    <n v="50774308.108808286"/>
    <x v="0"/>
  </r>
  <r>
    <s v="The Sum of All Fears"/>
    <x v="0"/>
    <x v="1"/>
    <n v="2002"/>
    <s v="May 31, 2002 (United States)"/>
    <x v="44"/>
    <n v="108000"/>
    <s v="Phil Alden Robinson"/>
    <s v="Tom Clancy"/>
    <s v="Ben Affleck"/>
    <s v="United States"/>
    <x v="118"/>
    <n v="193921372"/>
    <s v="Paramount Pictures"/>
    <n v="124"/>
    <n v="179.9"/>
    <n v="235315977.89088011"/>
    <x v="0"/>
  </r>
  <r>
    <s v="The Taking of Pelham 123"/>
    <x v="2"/>
    <x v="1"/>
    <n v="2009"/>
    <s v="June 12, 2009 (United States)"/>
    <x v="44"/>
    <n v="189000"/>
    <s v="Tony Scott"/>
    <s v="Brian Helgeland"/>
    <s v="Denzel Washington"/>
    <s v="United States"/>
    <x v="26"/>
    <n v="150166126"/>
    <s v="Columbia Pictures"/>
    <n v="106"/>
    <n v="214.5"/>
    <n v="242221379.52461618"/>
    <x v="0"/>
  </r>
  <r>
    <s v="The Thing Called Love"/>
    <x v="0"/>
    <x v="0"/>
    <n v="1993"/>
    <s v="August 27, 1993 (United States)"/>
    <x v="44"/>
    <n v="7400"/>
    <s v="Peter Bogdanovich"/>
    <s v="Carol Heikkinen"/>
    <s v="River Phoenix"/>
    <s v="United States"/>
    <x v="62"/>
    <n v="1029721"/>
    <s v="Paramount Pictures"/>
    <n v="116"/>
    <n v="144.5"/>
    <n v="2761936.5202464787"/>
    <x v="0"/>
  </r>
  <r>
    <s v="The Three Musketeers"/>
    <x v="1"/>
    <x v="1"/>
    <n v="1993"/>
    <s v="November 12, 1993 (United States)"/>
    <x v="44"/>
    <n v="52000"/>
    <s v="Stephen Herek"/>
    <s v="Alexandre Dumas"/>
    <s v="Charlie Sheen"/>
    <s v="Austria"/>
    <x v="8"/>
    <n v="53898845"/>
    <s v="Walt Disney Pictures"/>
    <n v="105"/>
    <n v="144.5"/>
    <n v="104671625.69471"/>
    <x v="0"/>
  </r>
  <r>
    <s v="The Tigger Movie"/>
    <x v="5"/>
    <x v="5"/>
    <n v="2000"/>
    <s v="February 11, 2000 (United States)"/>
    <x v="44"/>
    <n v="18000"/>
    <s v="Jun Falkenstein"/>
    <s v="Eddie Guzelian"/>
    <s v="Jim Cummings"/>
    <s v="United States"/>
    <x v="8"/>
    <n v="96159800"/>
    <s v="Disney Television Animation"/>
    <n v="77"/>
    <n v="172.2"/>
    <n v="119542599.18400653"/>
    <x v="0"/>
  </r>
  <r>
    <s v="The Ugly Truth"/>
    <x v="2"/>
    <x v="0"/>
    <n v="2009"/>
    <s v="July 24, 2009 (United States)"/>
    <x v="44"/>
    <n v="209000"/>
    <s v="Robert Luketic"/>
    <s v="Nicole Eastman"/>
    <s v="Katherine Heigl"/>
    <s v="United States"/>
    <x v="76"/>
    <n v="321682600"/>
    <s v="Columbia Pictures"/>
    <n v="96"/>
    <n v="214.5"/>
    <n v="610695876.76012456"/>
    <x v="0"/>
  </r>
  <r>
    <s v="The Water Horse"/>
    <x v="1"/>
    <x v="3"/>
    <n v="2007"/>
    <s v="December 25, 2007 (United States)"/>
    <x v="44"/>
    <n v="39000"/>
    <s v="Jay Russell"/>
    <s v="Robert Nelson Jacobs"/>
    <s v="Emily Watson"/>
    <s v="New Zealand"/>
    <x v="28"/>
    <n v="103967384"/>
    <s v="Revolution Studios"/>
    <n v="112"/>
    <n v="207.3"/>
    <n v="267784124.30092981"/>
    <x v="0"/>
  </r>
  <r>
    <s v="The Woman in Black"/>
    <x v="0"/>
    <x v="2"/>
    <n v="2012"/>
    <s v="February 3, 2012 (United States)"/>
    <x v="44"/>
    <n v="177000"/>
    <s v="James Watkins"/>
    <s v="Susan Hill"/>
    <s v="Daniel Radcliffe"/>
    <s v="United Kingdom"/>
    <x v="21"/>
    <n v="128955898"/>
    <s v="CBS Films"/>
    <n v="95"/>
    <n v="229.6"/>
    <n v="250432518.29572976"/>
    <x v="0"/>
  </r>
  <r>
    <s v="The World Is Not Enough"/>
    <x v="0"/>
    <x v="1"/>
    <n v="1999"/>
    <s v="November 19, 1999 (United States)"/>
    <x v="44"/>
    <n v="191000"/>
    <s v="Michael Apted"/>
    <s v="Neal Purvis"/>
    <s v="Pierce Brosnan"/>
    <s v="United Kingdom"/>
    <x v="124"/>
    <n v="361832400"/>
    <s v="Danjaq"/>
    <n v="128"/>
    <n v="166.6"/>
    <n v="512077716.117046"/>
    <x v="0"/>
  </r>
  <r>
    <s v="The Yards"/>
    <x v="2"/>
    <x v="6"/>
    <n v="2000"/>
    <s v="April 27, 2000 (Singapore)"/>
    <x v="44"/>
    <n v="20000"/>
    <s v="James Gray"/>
    <s v="James Gray"/>
    <s v="Mark Wahlberg"/>
    <s v="United States"/>
    <x v="3"/>
    <n v="924036"/>
    <s v="Miramax"/>
    <n v="115"/>
    <n v="172.2"/>
    <n v="1187990.5873417722"/>
    <x v="0"/>
  </r>
  <r>
    <s v="There Goes My Baby"/>
    <x v="2"/>
    <x v="0"/>
    <n v="1994"/>
    <s v="September 2, 1994 (United States)"/>
    <x v="44"/>
    <n v="1000"/>
    <s v="Floyd Mutrux"/>
    <s v="Floyd Mutrux"/>
    <s v="Dermot Mulroney"/>
    <s v="United States"/>
    <x v="97"/>
    <n v="123509"/>
    <s v="Nelson Entertainment"/>
    <n v="99"/>
    <n v="148.19999999999999"/>
    <n v="268233.7298645759"/>
    <x v="0"/>
  </r>
  <r>
    <s v="Thumbelina"/>
    <x v="5"/>
    <x v="5"/>
    <n v="1994"/>
    <s v="March 30, 1994 (United States)"/>
    <x v="44"/>
    <n v="16000"/>
    <s v="Don Bluth"/>
    <s v="Hans Christian Andersen"/>
    <s v="Jodi Benson"/>
    <s v="Ireland"/>
    <x v="54"/>
    <n v="11373501"/>
    <s v="Don Bluth"/>
    <n v="86"/>
    <n v="148.19999999999999"/>
    <n v="16717345.657018811"/>
    <x v="0"/>
  </r>
  <r>
    <s v="Tin Cup"/>
    <x v="2"/>
    <x v="0"/>
    <n v="1996"/>
    <s v="August 16, 1996 (United States)"/>
    <x v="44"/>
    <n v="47000"/>
    <s v="Ron Shelton"/>
    <s v="John Norville"/>
    <s v="Kevin Costner"/>
    <s v="United States"/>
    <x v="37"/>
    <n v="53854588"/>
    <s v="New Regency Productions"/>
    <n v="135"/>
    <n v="156.9"/>
    <n v="152504581.44609666"/>
    <x v="0"/>
  </r>
  <r>
    <s v="Tomorrowland"/>
    <x v="1"/>
    <x v="1"/>
    <n v="2015"/>
    <s v="May 22, 2015 (United States)"/>
    <x v="44"/>
    <n v="175000"/>
    <s v="Brad Bird"/>
    <s v="Damon Lindelof"/>
    <s v="George Clooney"/>
    <s v="United States"/>
    <x v="273"/>
    <n v="209035668"/>
    <s v="Walt Disney Pictures"/>
    <n v="130"/>
    <n v="237"/>
    <n v="440783169.82422149"/>
    <x v="0"/>
  </r>
  <r>
    <s v="Top Five"/>
    <x v="2"/>
    <x v="0"/>
    <n v="2014"/>
    <s v="December 12, 2014 (United States)"/>
    <x v="44"/>
    <n v="26000"/>
    <s v="Chris Rock"/>
    <s v="Chris Rock"/>
    <s v="Chris Rock"/>
    <s v="United States"/>
    <x v="2"/>
    <n v="26117471"/>
    <s v="IAC Films"/>
    <n v="102"/>
    <n v="236.7"/>
    <n v="44935027.745341614"/>
    <x v="0"/>
  </r>
  <r>
    <s v="Totally F***ed Up"/>
    <x v="7"/>
    <x v="0"/>
    <n v="1993"/>
    <s v="January 13, 1995 (United Kingdom)"/>
    <x v="44"/>
    <n v="3000"/>
    <s v="Gregg Araki"/>
    <s v="Gregg Araki"/>
    <s v="James Duval"/>
    <s v="United States"/>
    <x v="1"/>
    <n v="101071"/>
    <s v="Blurco"/>
    <n v="78"/>
    <n v="144.5"/>
    <n v="188934.56257668711"/>
    <x v="1"/>
  </r>
  <r>
    <s v="Turbo"/>
    <x v="1"/>
    <x v="5"/>
    <n v="2013"/>
    <s v="July 17, 2013 (United States)"/>
    <x v="44"/>
    <n v="88000"/>
    <s v="David Soren"/>
    <s v="Darren Lemke"/>
    <s v="Ryan Reynolds"/>
    <s v="United States"/>
    <x v="124"/>
    <n v="282570682"/>
    <s v="DreamWorks Animation"/>
    <n v="96"/>
    <n v="233"/>
    <n v="595842815.2622838"/>
    <x v="0"/>
  </r>
  <r>
    <s v="Twister"/>
    <x v="0"/>
    <x v="1"/>
    <n v="1996"/>
    <s v="May 10, 1996 (United States)"/>
    <x v="44"/>
    <n v="183000"/>
    <s v="Jan de Bont"/>
    <s v="Michael Crichton"/>
    <s v="Helen Hunt"/>
    <s v="United States"/>
    <x v="140"/>
    <n v="494471524"/>
    <s v="Warner Bros."/>
    <n v="113"/>
    <n v="156.9"/>
    <n v="669922069.19875491"/>
    <x v="0"/>
  </r>
  <r>
    <s v="Two Night Stand"/>
    <x v="2"/>
    <x v="0"/>
    <n v="2014"/>
    <s v="September 26, 2014 (United States)"/>
    <x v="44"/>
    <n v="67000"/>
    <s v="Max Nichols"/>
    <s v="Mark Hammer"/>
    <s v="Miles Teller"/>
    <s v="United States"/>
    <x v="1"/>
    <n v="492332"/>
    <s v="Apartment Two"/>
    <n v="86"/>
    <n v="236.7"/>
    <n v="1209786.7774193548"/>
    <x v="1"/>
  </r>
  <r>
    <s v="Uncommon Valor"/>
    <x v="2"/>
    <x v="1"/>
    <n v="1983"/>
    <s v="December 16, 1983 (United States)"/>
    <x v="44"/>
    <n v="9300"/>
    <s v="Ted Kotcheff"/>
    <s v="Joe Gayton"/>
    <s v="Gene Hackman"/>
    <s v="United States"/>
    <x v="227"/>
    <n v="30503151"/>
    <s v="Paramount Pictures"/>
    <n v="105"/>
    <n v="99.6"/>
    <n v="40480444.728658535"/>
    <x v="0"/>
  </r>
  <r>
    <s v="Unsane"/>
    <x v="2"/>
    <x v="2"/>
    <n v="2018"/>
    <s v="March 23, 2018 (United States)"/>
    <x v="44"/>
    <n v="42000"/>
    <s v="Steven Soderbergh"/>
    <s v="Jonathan Bernstein"/>
    <s v="Claire Foy"/>
    <s v="United States"/>
    <x v="112"/>
    <n v="14293601"/>
    <s v="Fingerprint Releasing"/>
    <n v="98"/>
    <n v="251.1"/>
    <n v="21603473.336805556"/>
    <x v="0"/>
  </r>
  <r>
    <s v="Upside Down"/>
    <x v="0"/>
    <x v="2"/>
    <n v="2012"/>
    <s v="May 1, 2013 (France)"/>
    <x v="44"/>
    <n v="70000"/>
    <s v="Juan Solanas"/>
    <s v="Juan Solanas"/>
    <s v="Jim Sturgess"/>
    <s v="Canada"/>
    <x v="48"/>
    <n v="22187813"/>
    <s v="Upside Down Films"/>
    <n v="109"/>
    <n v="229.6"/>
    <n v="30060589.689195193"/>
    <x v="0"/>
  </r>
  <r>
    <s v="Urban Cowboy"/>
    <x v="1"/>
    <x v="2"/>
    <n v="1980"/>
    <s v="June 6, 1980 (United States)"/>
    <x v="44"/>
    <n v="14000"/>
    <s v="James Bridges"/>
    <s v="Aaron Latham"/>
    <s v="John Travolta"/>
    <s v="United States"/>
    <x v="1"/>
    <n v="46918287"/>
    <s v="Paramount Pictures"/>
    <n v="132"/>
    <n v="82.4"/>
    <n v="73200215.304147467"/>
    <x v="1"/>
  </r>
  <r>
    <s v="Valley Girl"/>
    <x v="2"/>
    <x v="0"/>
    <n v="1983"/>
    <s v="April 29, 1983 (United States)"/>
    <x v="44"/>
    <n v="14000"/>
    <s v="Martha Coolidge"/>
    <s v="Andrew Lane"/>
    <s v="Nicolas Cage"/>
    <s v="United States"/>
    <x v="89"/>
    <n v="17343596"/>
    <s v="Atlantic Entertainment Group"/>
    <n v="99"/>
    <n v="99.6"/>
    <n v="24230140.766620815"/>
    <x v="0"/>
  </r>
  <r>
    <s v="Van Wilder"/>
    <x v="2"/>
    <x v="0"/>
    <n v="2002"/>
    <s v="April 5, 2002 (United States)"/>
    <x v="44"/>
    <n v="105000"/>
    <s v="Walt Becker"/>
    <s v="Brent Goldberg"/>
    <s v="Ryan Reynolds"/>
    <s v="Germany"/>
    <x v="17"/>
    <n v="38275483"/>
    <s v="Myriad Pictures"/>
    <n v="92"/>
    <n v="179.9"/>
    <n v="48593915.29208333"/>
    <x v="0"/>
  </r>
  <r>
    <s v="Weekend at Bernie's"/>
    <x v="0"/>
    <x v="3"/>
    <n v="1989"/>
    <s v="July 5, 1989 (United States)"/>
    <x v="44"/>
    <n v="51000"/>
    <s v="Ted Kotcheff"/>
    <s v="Robert Klane"/>
    <s v="Andrew McCarthy"/>
    <s v="United States"/>
    <x v="1"/>
    <n v="30218387"/>
    <s v="Gladden Entertainment"/>
    <n v="97"/>
    <n v="124"/>
    <n v="62129166.79419703"/>
    <x v="1"/>
  </r>
  <r>
    <s v="What If..."/>
    <x v="1"/>
    <x v="2"/>
    <n v="2010"/>
    <s v="April 23, 2010 (Brazil)"/>
    <x v="44"/>
    <n v="2600"/>
    <s v="Dallas Jenkins"/>
    <s v="Chuck Konzelman"/>
    <s v="Kevin Sorbo"/>
    <s v="United States"/>
    <x v="1"/>
    <n v="814906"/>
    <s v="10 West Studios"/>
    <n v="111"/>
    <n v="218.1"/>
    <n v="1153283.1314444961"/>
    <x v="1"/>
  </r>
  <r>
    <s v="What Women Want"/>
    <x v="0"/>
    <x v="0"/>
    <n v="2000"/>
    <s v="December 15, 2000 (United States)"/>
    <x v="44"/>
    <n v="197000"/>
    <s v="Nancy Meyers"/>
    <s v="Josh Goldsmith"/>
    <s v="Mel Gibson"/>
    <s v="United States"/>
    <x v="19"/>
    <n v="374111707"/>
    <s v="Paramount Pictures"/>
    <n v="127"/>
    <n v="172.2"/>
    <n v="919289009.05564511"/>
    <x v="0"/>
  </r>
  <r>
    <s v="Where Angels Fear to Tread"/>
    <x v="1"/>
    <x v="2"/>
    <n v="1991"/>
    <s v="February 28, 1992 (United States)"/>
    <x v="44"/>
    <n v="2100"/>
    <s v="Charles Sturridge"/>
    <s v="E.M. Forster"/>
    <s v="Helena Bonham Carter"/>
    <s v="United Kingdom"/>
    <x v="1"/>
    <n v="1403033"/>
    <s v="Sovereign Pictures"/>
    <n v="116"/>
    <n v="136.19999999999999"/>
    <n v="1960129.0926180652"/>
    <x v="1"/>
  </r>
  <r>
    <s v="White Bird in a Blizzard"/>
    <x v="2"/>
    <x v="2"/>
    <n v="2014"/>
    <s v="September 25, 2014 (United States)"/>
    <x v="44"/>
    <n v="27000"/>
    <s v="Gregg Araki"/>
    <s v="Gregg Araki"/>
    <s v="Shailene Woodley"/>
    <s v="France"/>
    <x v="1"/>
    <n v="469701"/>
    <s v="Desperate Pictures"/>
    <n v="91"/>
    <n v="236.7"/>
    <n v="1330091.9581784387"/>
    <x v="1"/>
  </r>
  <r>
    <s v="Why Do Fools Fall in Love"/>
    <x v="2"/>
    <x v="7"/>
    <n v="1998"/>
    <s v="August 28, 1998 (United States)"/>
    <x v="44"/>
    <n v="3900"/>
    <s v="Gregory Nava"/>
    <s v="Tina Andrews"/>
    <s v="Halle Berry"/>
    <s v="United States"/>
    <x v="1"/>
    <n v="12461773"/>
    <s v="Rhino Films"/>
    <n v="116"/>
    <n v="163"/>
    <n v="23657957.838629283"/>
    <x v="1"/>
  </r>
  <r>
    <s v="Wild America"/>
    <x v="1"/>
    <x v="1"/>
    <n v="1997"/>
    <s v="July 2, 1997 (United States)"/>
    <x v="44"/>
    <n v="7000"/>
    <s v="William Dear"/>
    <s v="David Michael Wieger"/>
    <s v="Jonathan Taylor Thomas"/>
    <s v="United States"/>
    <x v="1"/>
    <n v="7342923"/>
    <s v="Morgan Creek Entertainment"/>
    <n v="106"/>
    <n v="160.5"/>
    <n v="18043456.758870967"/>
    <x v="1"/>
  </r>
  <r>
    <s v="Wind"/>
    <x v="0"/>
    <x v="1"/>
    <n v="1992"/>
    <s v="September 11, 1992 (United States)"/>
    <x v="44"/>
    <n v="2600"/>
    <s v="Carroll Ballard"/>
    <s v="Jeff Benjamin"/>
    <s v="Matthew Modine"/>
    <s v="United States"/>
    <x v="105"/>
    <n v="5519569"/>
    <s v="American Zoetrope"/>
    <n v="126"/>
    <n v="140.30000000000001"/>
    <n v="10478583.640498443"/>
    <x v="0"/>
  </r>
  <r>
    <s v="Young Adam"/>
    <x v="8"/>
    <x v="6"/>
    <n v="2003"/>
    <s v="September 26, 2003 (United Kingdom)"/>
    <x v="44"/>
    <n v="13000"/>
    <s v="David Mackenzie"/>
    <s v="Alexander Trocchi"/>
    <s v="Ewan McGregor"/>
    <s v="United Kingdom"/>
    <x v="132"/>
    <n v="2561820"/>
    <s v="Recorded Picture Company (RPC)"/>
    <n v="98"/>
    <n v="184"/>
    <n v="3996858.9554531486"/>
    <x v="0"/>
  </r>
  <r>
    <s v="Youth in Revolt"/>
    <x v="2"/>
    <x v="0"/>
    <n v="2009"/>
    <s v="January 8, 2010 (United States)"/>
    <x v="44"/>
    <n v="73000"/>
    <s v="Miguel Arteta"/>
    <s v="Gustin Nash"/>
    <s v="Michael Cera"/>
    <s v="United States"/>
    <x v="40"/>
    <n v="19651093"/>
    <s v="Dimension Films"/>
    <n v="90"/>
    <n v="214.5"/>
    <n v="60117349.770080321"/>
    <x v="0"/>
  </r>
  <r>
    <s v="[Rec]Â²"/>
    <x v="2"/>
    <x v="4"/>
    <n v="2009"/>
    <s v="October 2, 2009 (Spain)"/>
    <x v="45"/>
    <n v="70000"/>
    <s v="Jaume BalaguerÃ³"/>
    <s v="Jaume BalaguerÃ³"/>
    <s v="Jonathan D. Mellor"/>
    <s v="Spain"/>
    <x v="201"/>
    <n v="18853164"/>
    <s v="Filmax"/>
    <n v="85"/>
    <n v="214.5"/>
    <n v="34481146.883553423"/>
    <x v="0"/>
  </r>
  <r>
    <s v="1492: Conquest of Paradise"/>
    <x v="0"/>
    <x v="3"/>
    <n v="1992"/>
    <s v="October 9, 1992 (United States)"/>
    <x v="45"/>
    <n v="29000"/>
    <s v="Ridley Scott"/>
    <s v="Rose Bosch"/>
    <s v="GÃ©rard Depardieu"/>
    <s v="United Kingdom"/>
    <x v="95"/>
    <n v="7191399"/>
    <s v="Gaumont"/>
    <n v="154"/>
    <n v="140.30000000000001"/>
    <n v="19992876.599452555"/>
    <x v="0"/>
  </r>
  <r>
    <s v="2 Days in the Valley"/>
    <x v="2"/>
    <x v="0"/>
    <n v="1996"/>
    <s v="September 27, 1996 (United States)"/>
    <x v="45"/>
    <n v="19000"/>
    <s v="John Herzfeld"/>
    <s v="John Herzfeld"/>
    <s v="Teri Hatcher"/>
    <s v="United States"/>
    <x v="1"/>
    <n v="11132210"/>
    <s v="Rysher Entertainment"/>
    <n v="104"/>
    <n v="156.9"/>
    <n v="16362683.970091652"/>
    <x v="1"/>
  </r>
  <r>
    <s v="8MM"/>
    <x v="2"/>
    <x v="6"/>
    <n v="1999"/>
    <s v="February 26, 1999 (United States)"/>
    <x v="45"/>
    <n v="127000"/>
    <s v="Joel Schumacher"/>
    <s v="Andrew Kevin Walker"/>
    <s v="Nicolas Cage"/>
    <s v="Germany"/>
    <x v="28"/>
    <n v="96618699"/>
    <s v="Columbia Pictures"/>
    <n v="123"/>
    <n v="166.6"/>
    <n v="295579493.82831323"/>
    <x v="0"/>
  </r>
  <r>
    <s v="A Good Woman"/>
    <x v="1"/>
    <x v="2"/>
    <n v="2004"/>
    <s v="May 13, 2005 (United Kingdom)"/>
    <x v="45"/>
    <n v="12000"/>
    <s v="Mike Barker"/>
    <s v="Oscar Wilde"/>
    <s v="Helen Hunt"/>
    <s v="United Kingdom"/>
    <x v="1"/>
    <n v="6878433"/>
    <s v="Beyond Films"/>
    <n v="93"/>
    <n v="188.9"/>
    <n v="9319068.630947087"/>
    <x v="1"/>
  </r>
  <r>
    <s v="A Little Chaos"/>
    <x v="2"/>
    <x v="2"/>
    <n v="2014"/>
    <s v="June 26, 2015 (United States)"/>
    <x v="45"/>
    <n v="22000"/>
    <s v="Alan Rickman"/>
    <s v="Jeremy Brock"/>
    <s v="Kate Winslet"/>
    <s v="United Kingdom"/>
    <x v="1"/>
    <n v="10084623"/>
    <s v="BBC Films"/>
    <n v="112"/>
    <n v="236.7"/>
    <n v="14822887.73806078"/>
    <x v="1"/>
  </r>
  <r>
    <s v="A Perfect Getaway"/>
    <x v="2"/>
    <x v="2"/>
    <n v="2009"/>
    <s v="August 7, 2009 (United States)"/>
    <x v="45"/>
    <n v="69000"/>
    <s v="David Twohy"/>
    <s v="David Twohy"/>
    <s v="Milla Jovovich"/>
    <s v="United States"/>
    <x v="62"/>
    <n v="22955544"/>
    <s v="Rogue"/>
    <n v="98"/>
    <n v="214.5"/>
    <n v="45896025.307086609"/>
    <x v="0"/>
  </r>
  <r>
    <s v="A Perfect Murder"/>
    <x v="2"/>
    <x v="6"/>
    <n v="1998"/>
    <s v="June 5, 1998 (United States)"/>
    <x v="45"/>
    <n v="81000"/>
    <s v="Andrew Davis"/>
    <s v="Frederick Knott"/>
    <s v="Michael Douglas"/>
    <s v="United States"/>
    <x v="48"/>
    <n v="128038368"/>
    <s v="Warner Bros."/>
    <n v="107"/>
    <n v="163"/>
    <n v="234173413.74309725"/>
    <x v="0"/>
  </r>
  <r>
    <s v="A Private Function"/>
    <x v="2"/>
    <x v="0"/>
    <n v="1984"/>
    <s v="March 1, 1985 (United States)"/>
    <x v="45"/>
    <n v="2600"/>
    <s v="Malcolm Mowbray"/>
    <s v="Alan Bennett"/>
    <s v="Michael Palin"/>
    <s v="United Kingdom"/>
    <x v="1"/>
    <n v="2527088"/>
    <s v="HandMade Films"/>
    <n v="92"/>
    <n v="103.9"/>
    <n v="6508907.131022823"/>
    <x v="1"/>
  </r>
  <r>
    <s v="A Walk Among the Tombstones"/>
    <x v="2"/>
    <x v="1"/>
    <n v="2014"/>
    <s v="September 19, 2014 (United States)"/>
    <x v="45"/>
    <n v="115000"/>
    <s v="Scott Frank"/>
    <s v="Lawrence Block"/>
    <s v="Liam Neeson"/>
    <s v="United States"/>
    <x v="54"/>
    <n v="58834384"/>
    <s v="1984 Private Defense Contractors"/>
    <n v="114"/>
    <n v="236.7"/>
    <n v="151537082.03550294"/>
    <x v="0"/>
  </r>
  <r>
    <s v="Act of Valor"/>
    <x v="2"/>
    <x v="1"/>
    <n v="2012"/>
    <s v="February 24, 2012 (United States)"/>
    <x v="45"/>
    <n v="67000"/>
    <s v="Mike McCoy"/>
    <s v="Kurt Johnstad"/>
    <s v="Alex Veadov"/>
    <s v="United States"/>
    <x v="2"/>
    <n v="82499399"/>
    <s v="Relativity Media"/>
    <n v="110"/>
    <n v="229.6"/>
    <n v="156620354.36323988"/>
    <x v="0"/>
  </r>
  <r>
    <s v="Ad Astra"/>
    <x v="0"/>
    <x v="3"/>
    <n v="2019"/>
    <s v="September 20, 2019 (United States)"/>
    <x v="45"/>
    <n v="208000"/>
    <s v="James Gray"/>
    <s v="James Gray"/>
    <s v="Brad Pitt"/>
    <s v="China"/>
    <x v="68"/>
    <n v="127461872"/>
    <s v="New Regency Productions"/>
    <n v="123"/>
    <n v="255.7"/>
    <n v="163871866.65991563"/>
    <x v="0"/>
  </r>
  <r>
    <s v="Air Force One"/>
    <x v="2"/>
    <x v="1"/>
    <n v="1997"/>
    <s v="July 25, 1997 (United States)"/>
    <x v="45"/>
    <n v="185000"/>
    <s v="Wolfgang Petersen"/>
    <s v="Andrew W. Marlowe"/>
    <s v="Harrison Ford"/>
    <s v="United States"/>
    <x v="100"/>
    <n v="315156409"/>
    <s v="Columbia Pictures"/>
    <n v="124"/>
    <n v="160.5"/>
    <n v="612034148.00701082"/>
    <x v="0"/>
  </r>
  <r>
    <s v="Al di lÃ  delle nuvole"/>
    <x v="3"/>
    <x v="2"/>
    <n v="1995"/>
    <s v="October 27, 1995 (Italy)"/>
    <x v="45"/>
    <n v="5600"/>
    <s v="Michelangelo Antonioni"/>
    <s v="Tonino Guerra"/>
    <s v="Fanny Ardant"/>
    <s v="France"/>
    <x v="1"/>
    <n v="31738"/>
    <s v="Sunshine"/>
    <n v="110"/>
    <n v="152.4"/>
    <n v="53755.245136186772"/>
    <x v="1"/>
  </r>
  <r>
    <s v="Alien 3"/>
    <x v="2"/>
    <x v="1"/>
    <n v="1992"/>
    <s v="May 22, 1992 (United States)"/>
    <x v="45"/>
    <n v="284000"/>
    <s v="David Fincher"/>
    <s v="Dan O'Bannon"/>
    <s v="Sigourney Weaver"/>
    <s v="United States"/>
    <x v="24"/>
    <n v="159814498"/>
    <s v="Twentieth Century Fox"/>
    <n v="114"/>
    <n v="140.30000000000001"/>
    <n v="452560200.19144982"/>
    <x v="0"/>
  </r>
  <r>
    <s v="American Flyers"/>
    <x v="0"/>
    <x v="2"/>
    <n v="1985"/>
    <s v="August 16, 1985 (United States)"/>
    <x v="45"/>
    <n v="5700"/>
    <s v="John Badham"/>
    <s v="Steve Tesich"/>
    <s v="Kevin Costner"/>
    <s v="United States"/>
    <x v="1"/>
    <n v="1420355"/>
    <s v="WW Production"/>
    <n v="113"/>
    <n v="107.6"/>
    <n v="4165372.1703561111"/>
    <x v="1"/>
  </r>
  <r>
    <s v="An American Tail: Fievel Goes West"/>
    <x v="5"/>
    <x v="5"/>
    <n v="1991"/>
    <s v="November 22, 1991 (United States)"/>
    <x v="45"/>
    <n v="24000"/>
    <s v="Phil Nibbelink"/>
    <s v="Flint Dille"/>
    <s v="James Stewart"/>
    <s v="United States"/>
    <x v="1"/>
    <n v="40766041"/>
    <s v="Universal Pictures"/>
    <n v="75"/>
    <n v="136.19999999999999"/>
    <n v="69046207.296831578"/>
    <x v="1"/>
  </r>
  <r>
    <s v="An Innocent Man"/>
    <x v="2"/>
    <x v="1"/>
    <n v="1989"/>
    <s v="October 6, 1989 (United States)"/>
    <x v="45"/>
    <n v="6300"/>
    <s v="Peter Yates"/>
    <s v="Larry Brothers"/>
    <s v="Tom Selleck"/>
    <s v="United States"/>
    <x v="1"/>
    <n v="20047604"/>
    <s v="Interscope Communications"/>
    <n v="113"/>
    <n v="124"/>
    <n v="29466979.926676311"/>
    <x v="1"/>
  </r>
  <r>
    <s v="Anna"/>
    <x v="0"/>
    <x v="2"/>
    <n v="1987"/>
    <s v="November 28, 1987 (United States)"/>
    <x v="45"/>
    <n v="639"/>
    <s v="Yurek Bogayevicz"/>
    <s v="Yurek Bogayevicz"/>
    <s v="Sally Kirkland"/>
    <s v="United States"/>
    <x v="1"/>
    <n v="1236848"/>
    <s v="Magnus Films"/>
    <n v="100"/>
    <n v="113.6"/>
    <n v="1869382.8650793652"/>
    <x v="1"/>
  </r>
  <r>
    <s v="Anna"/>
    <x v="2"/>
    <x v="2"/>
    <n v="2013"/>
    <s v="January 24, 2014 (Spain)"/>
    <x v="45"/>
    <n v="22000"/>
    <s v="Jorge Dorado"/>
    <s v="Guy Holmes"/>
    <s v="Mark Strong"/>
    <s v="Spain"/>
    <x v="5"/>
    <n v="1257142"/>
    <s v="The Safran Company"/>
    <n v="99"/>
    <n v="233"/>
    <n v="2081799.822826087"/>
    <x v="0"/>
  </r>
  <r>
    <s v="Annabelle: Creation"/>
    <x v="2"/>
    <x v="4"/>
    <n v="2017"/>
    <s v="August 11, 2017 (United States)"/>
    <x v="45"/>
    <n v="120000"/>
    <s v="David F. Sandberg"/>
    <s v="Gary Dauberman"/>
    <s v="Anthony LaPaglia"/>
    <s v="United States"/>
    <x v="10"/>
    <n v="306515884"/>
    <s v="New Line Cinema"/>
    <n v="109"/>
    <n v="245.1"/>
    <n v="527359626.5093168"/>
    <x v="0"/>
  </r>
  <r>
    <s v="Another Day in Paradise"/>
    <x v="2"/>
    <x v="6"/>
    <n v="1998"/>
    <s v="January 22, 1999 (United States)"/>
    <x v="45"/>
    <n v="8400"/>
    <s v="Larry Clark"/>
    <s v="Eddie Little"/>
    <s v="James Woods"/>
    <s v="United States"/>
    <x v="145"/>
    <n v="1036818"/>
    <s v="Chinese Bookie Pictures"/>
    <n v="101"/>
    <n v="163"/>
    <n v="3040601.0067372471"/>
    <x v="0"/>
  </r>
  <r>
    <s v="Antz"/>
    <x v="1"/>
    <x v="5"/>
    <n v="1998"/>
    <s v="October 2, 1998 (United States)"/>
    <x v="45"/>
    <n v="149000"/>
    <s v="Eric Darnell"/>
    <s v="Todd Alcott"/>
    <s v="Woody Allen"/>
    <s v="United States"/>
    <x v="119"/>
    <n v="171757863"/>
    <s v="Dreamworks Pictures"/>
    <n v="83"/>
    <n v="163"/>
    <n v="442389018.22569734"/>
    <x v="0"/>
  </r>
  <r>
    <s v="Archangel"/>
    <x v="3"/>
    <x v="0"/>
    <n v="1990"/>
    <s v="September 1, 1990 (Canada)"/>
    <x v="45"/>
    <n v="1300"/>
    <s v="Guy Maddin"/>
    <s v="John B. Harvie"/>
    <s v="Michael Gottli"/>
    <s v="Canada"/>
    <x v="1"/>
    <m/>
    <s v="Cinephile"/>
    <n v="90"/>
    <n v="130.69999999999999"/>
    <s v="Missing"/>
    <x v="1"/>
  </r>
  <r>
    <s v="Awake"/>
    <x v="2"/>
    <x v="6"/>
    <n v="2007"/>
    <s v="November 30, 2007 (United States)"/>
    <x v="45"/>
    <n v="73000"/>
    <s v="Joby Harold"/>
    <s v="Joby Harold"/>
    <s v="Hayden Christensen"/>
    <s v="United States"/>
    <x v="181"/>
    <n v="32730062"/>
    <s v="The Weinstein Company"/>
    <n v="84"/>
    <n v="207.3"/>
    <n v="80426208.801612899"/>
    <x v="0"/>
  </r>
  <r>
    <s v="Bad Grandpa"/>
    <x v="2"/>
    <x v="0"/>
    <n v="2013"/>
    <s v="October 25, 2013 (United States)"/>
    <x v="45"/>
    <n v="90000"/>
    <s v="Jeff Tremaine"/>
    <s v="Johnny Knoxville"/>
    <s v="Johnny Knoxville"/>
    <s v="United States"/>
    <x v="10"/>
    <n v="151826547"/>
    <s v="Dickhouse Productions"/>
    <n v="92"/>
    <n v="233"/>
    <n v="373077007.02338707"/>
    <x v="0"/>
  </r>
  <r>
    <s v="Bad Samaritan"/>
    <x v="2"/>
    <x v="6"/>
    <n v="2018"/>
    <s v="May 4, 2018 (United States)"/>
    <x v="45"/>
    <n v="21000"/>
    <s v="Dean Devlin"/>
    <s v="Brandon Boyce"/>
    <s v="David Tennant"/>
    <s v="United States"/>
    <x v="1"/>
    <n v="4623836"/>
    <s v="Electric Entertainment"/>
    <n v="110"/>
    <n v="251.1"/>
    <n v="7458352.7220751708"/>
    <x v="1"/>
  </r>
  <r>
    <s v="Bandits"/>
    <x v="0"/>
    <x v="0"/>
    <n v="2001"/>
    <s v="October 12, 2001 (United States)"/>
    <x v="45"/>
    <n v="66000"/>
    <s v="Barry Levinson"/>
    <s v="Harley Peyton"/>
    <s v="Bruce Willis"/>
    <s v="United States"/>
    <x v="71"/>
    <n v="67631903"/>
    <s v="Metro-Goldwyn-Mayer (MGM)"/>
    <n v="123"/>
    <n v="177.1"/>
    <n v="94486202.861531407"/>
    <x v="0"/>
  </r>
  <r>
    <s v="BASEketball"/>
    <x v="2"/>
    <x v="0"/>
    <n v="1998"/>
    <s v="July 31, 1998 (United States)"/>
    <x v="45"/>
    <n v="58000"/>
    <s v="David Zucker"/>
    <s v="David Zucker"/>
    <s v="Trey Parker"/>
    <s v="United States"/>
    <x v="13"/>
    <n v="7027290"/>
    <s v="Zucker Brothers Productions"/>
    <n v="103"/>
    <n v="163"/>
    <n v="9046114.3346007615"/>
    <x v="0"/>
  </r>
  <r>
    <s v="Basic"/>
    <x v="2"/>
    <x v="1"/>
    <n v="2003"/>
    <s v="March 28, 2003 (United States)"/>
    <x v="45"/>
    <n v="61000"/>
    <s v="John McTiernan"/>
    <s v="James Vanderbilt"/>
    <s v="John Travolta"/>
    <s v="Germany"/>
    <x v="24"/>
    <n v="42792561"/>
    <s v="Phoenix Pictures"/>
    <n v="98"/>
    <n v="184"/>
    <n v="73624468.304347828"/>
    <x v="0"/>
  </r>
  <r>
    <s v="Bat*21"/>
    <x v="2"/>
    <x v="2"/>
    <n v="1988"/>
    <s v="October 21, 1988 (United States)"/>
    <x v="45"/>
    <n v="8300"/>
    <s v="Peter Markle"/>
    <s v="William C. Anderson"/>
    <s v="Gene Hackman"/>
    <s v="United States"/>
    <x v="1"/>
    <n v="3966256"/>
    <s v="TriStar Pictures"/>
    <n v="105"/>
    <n v="118.3"/>
    <n v="5373580.2721209424"/>
    <x v="1"/>
  </r>
  <r>
    <s v="Bean"/>
    <x v="0"/>
    <x v="3"/>
    <n v="1997"/>
    <s v="November 7, 1997 (United States)"/>
    <x v="45"/>
    <n v="100000"/>
    <s v="Mel Smith"/>
    <s v="Rowan Atkinson"/>
    <s v="Rowan Atkinson"/>
    <s v="United Kingdom"/>
    <x v="40"/>
    <n v="251212670"/>
    <s v="Polygram Filmed Entertainment"/>
    <n v="89"/>
    <n v="160.5"/>
    <n v="416002720.375"/>
    <x v="0"/>
  </r>
  <r>
    <s v="Beat Street"/>
    <x v="1"/>
    <x v="2"/>
    <n v="1984"/>
    <s v="June 8, 1984 (United States)"/>
    <x v="45"/>
    <n v="3600"/>
    <s v="Stan Lathan"/>
    <s v="Steven Hager"/>
    <s v="Rae Dawn Chong"/>
    <s v="United States"/>
    <x v="245"/>
    <n v="16595791"/>
    <s v="Orion Pictures"/>
    <n v="105"/>
    <n v="103.9"/>
    <n v="30352566.132653061"/>
    <x v="0"/>
  </r>
  <r>
    <s v="Before I Fall"/>
    <x v="0"/>
    <x v="2"/>
    <n v="2017"/>
    <s v="March 3, 2017 (United States)"/>
    <x v="45"/>
    <n v="48000"/>
    <s v="Ry Russo-Young"/>
    <s v="Maria Maggenti"/>
    <s v="Zoey Deutch"/>
    <s v="United States"/>
    <x v="17"/>
    <n v="16373843"/>
    <s v="Awesomeness Films"/>
    <n v="98"/>
    <n v="245.1"/>
    <n v="30608036.577300612"/>
    <x v="0"/>
  </r>
  <r>
    <s v="Best Seller"/>
    <x v="2"/>
    <x v="1"/>
    <n v="1987"/>
    <s v="September 25, 1987 (United States)"/>
    <x v="45"/>
    <n v="5000"/>
    <s v="John Flynn"/>
    <s v="Larry Cohen"/>
    <s v="James Woods"/>
    <s v="United States"/>
    <x v="1"/>
    <n v="4278150"/>
    <s v="Hemdale"/>
    <n v="95"/>
    <n v="113.6"/>
    <n v="5677492.6175958188"/>
    <x v="1"/>
  </r>
  <r>
    <s v="Better Watch Out"/>
    <x v="2"/>
    <x v="0"/>
    <n v="2016"/>
    <s v="November 9, 2017 (New Zealand)"/>
    <x v="45"/>
    <n v="33000"/>
    <s v="Chris Peckover"/>
    <s v="Zack Kahn"/>
    <s v="Olivia DeJonge"/>
    <s v="Australia"/>
    <x v="1"/>
    <n v="176288"/>
    <s v="Storm Vision Entertainment"/>
    <n v="89"/>
    <n v="240"/>
    <n v="352460.3254593176"/>
    <x v="1"/>
  </r>
  <r>
    <s v="Beverly Hills Cop II"/>
    <x v="2"/>
    <x v="1"/>
    <n v="1987"/>
    <s v="May 20, 1987 (United States)"/>
    <x v="45"/>
    <n v="111000"/>
    <s v="Tony Scott"/>
    <s v="Danilo Bach"/>
    <s v="Eddie Murphy"/>
    <s v="United States"/>
    <x v="54"/>
    <n v="299965036"/>
    <s v="Paramount Pictures"/>
    <n v="100"/>
    <n v="113.6"/>
    <n v="560732186.9276073"/>
    <x v="0"/>
  </r>
  <r>
    <s v="Beyond Borders"/>
    <x v="2"/>
    <x v="3"/>
    <n v="2003"/>
    <s v="October 24, 2003 (United States)"/>
    <x v="45"/>
    <n v="26000"/>
    <s v="Martin Campbell"/>
    <s v="Caspian Tredwell-Owen"/>
    <s v="Clive Owen"/>
    <s v="Germany"/>
    <x v="46"/>
    <n v="11705002"/>
    <s v="Mandalay Pictures"/>
    <n v="127"/>
    <n v="184"/>
    <n v="15858221.918185858"/>
    <x v="0"/>
  </r>
  <r>
    <s v="Big Girls Don't Cry... They Get Even"/>
    <x v="1"/>
    <x v="0"/>
    <n v="1991"/>
    <s v="May 8, 1992 (United States)"/>
    <x v="45"/>
    <n v="1800"/>
    <s v="Joan Micklin Silver"/>
    <s v="Frank Mugavero"/>
    <s v="Griffin Dunne"/>
    <s v="United States"/>
    <x v="1"/>
    <n v="271327"/>
    <s v="New Line Cinema"/>
    <n v="96"/>
    <n v="136.19999999999999"/>
    <n v="437656.62731604016"/>
    <x v="1"/>
  </r>
  <r>
    <s v="Big Miracle"/>
    <x v="1"/>
    <x v="7"/>
    <n v="2012"/>
    <s v="February 3, 2012 (United States)"/>
    <x v="45"/>
    <n v="19000"/>
    <s v="Ken Kwapis"/>
    <s v="Jack Amiel"/>
    <s v="Drew Barrymore"/>
    <s v="United States"/>
    <x v="28"/>
    <n v="24740061"/>
    <s v="Universal Pictures"/>
    <n v="107"/>
    <n v="229.6"/>
    <n v="31807158.593670886"/>
    <x v="0"/>
  </r>
  <r>
    <s v="Big Trouble"/>
    <x v="0"/>
    <x v="0"/>
    <n v="2002"/>
    <s v="April 5, 2002 (United States)"/>
    <x v="45"/>
    <n v="20000"/>
    <s v="Barry Sonnenfeld"/>
    <s v="Dave Barry"/>
    <s v="Tim Allen"/>
    <s v="United States"/>
    <x v="28"/>
    <n v="8493890"/>
    <s v="Touchstone Pictures"/>
    <n v="85"/>
    <n v="179.9"/>
    <n v="16982206.581364829"/>
    <x v="0"/>
  </r>
  <r>
    <s v="Blended"/>
    <x v="0"/>
    <x v="0"/>
    <n v="2014"/>
    <s v="May 23, 2014 (United States)"/>
    <x v="45"/>
    <n v="124000"/>
    <s v="Frank Coraci"/>
    <s v="Ivan Menchell"/>
    <s v="Adam Sandler"/>
    <s v="United States"/>
    <x v="28"/>
    <n v="127994610"/>
    <s v="Gulfstream Pictures"/>
    <n v="117"/>
    <n v="236.7"/>
    <n v="343309486.50528169"/>
    <x v="0"/>
  </r>
  <r>
    <s v="Blood Ties"/>
    <x v="2"/>
    <x v="1"/>
    <n v="2013"/>
    <s v="October 30, 2013 (France)"/>
    <x v="45"/>
    <n v="19000"/>
    <s v="Guillaume Canet"/>
    <s v="Guillaume Canet"/>
    <s v="Clive Owen"/>
    <s v="France"/>
    <x v="274"/>
    <n v="2566435"/>
    <s v="TrÃ©sor Films"/>
    <n v="127"/>
    <n v="233"/>
    <n v="5411714.494809689"/>
    <x v="0"/>
  </r>
  <r>
    <s v="Boys on the Side"/>
    <x v="2"/>
    <x v="0"/>
    <n v="1995"/>
    <s v="February 3, 1995 (United States)"/>
    <x v="45"/>
    <n v="12000"/>
    <s v="Herbert Ross"/>
    <s v="Don Roos"/>
    <s v="Whoopi Goldberg"/>
    <s v="United States"/>
    <x v="98"/>
    <n v="23440188"/>
    <s v="Alcor Films"/>
    <n v="115"/>
    <n v="152.4"/>
    <n v="62871701.440140843"/>
    <x v="0"/>
  </r>
  <r>
    <s v="Brad's Status"/>
    <x v="2"/>
    <x v="0"/>
    <n v="2017"/>
    <s v="September 15, 2017 (United States)"/>
    <x v="45"/>
    <n v="17000"/>
    <s v="Mike White"/>
    <s v="Mike White"/>
    <s v="Ben Stiller"/>
    <s v="United States"/>
    <x v="1"/>
    <n v="3816527"/>
    <s v="Amazon Studios"/>
    <n v="102"/>
    <n v="245.1"/>
    <n v="4744576.813137495"/>
    <x v="1"/>
  </r>
  <r>
    <s v="Brewster's Millions"/>
    <x v="1"/>
    <x v="0"/>
    <n v="1985"/>
    <s v="May 22, 1985 (United States)"/>
    <x v="45"/>
    <n v="36000"/>
    <s v="Walter Hill"/>
    <s v="George Barr McCutcheon"/>
    <s v="Richard Pryor"/>
    <s v="United States"/>
    <x v="0"/>
    <n v="45833132"/>
    <s v="Universal Pictures"/>
    <n v="102"/>
    <n v="107.6"/>
    <n v="83825662.187274903"/>
    <x v="0"/>
  </r>
  <r>
    <s v="Bridget Jones's Baby"/>
    <x v="2"/>
    <x v="0"/>
    <n v="2016"/>
    <s v="September 16, 2016 (United States)"/>
    <x v="45"/>
    <n v="71000"/>
    <s v="Sharon Maguire"/>
    <s v="Helen Fielding"/>
    <s v="RenÃ©e Zellweger"/>
    <s v="United States"/>
    <x v="46"/>
    <n v="211952420"/>
    <s v="Universal Pictures"/>
    <n v="123"/>
    <n v="240"/>
    <n v="446933580.44290662"/>
    <x v="0"/>
  </r>
  <r>
    <s v="Brokedown Palace"/>
    <x v="0"/>
    <x v="2"/>
    <n v="1999"/>
    <s v="August 13, 1999 (United States)"/>
    <x v="45"/>
    <n v="22000"/>
    <s v="Jonathan Kaplan"/>
    <s v="Adam Fields"/>
    <s v="Claire Danes"/>
    <s v="United States"/>
    <x v="13"/>
    <n v="10115013"/>
    <s v="Fox 2000 Pictures"/>
    <n v="100"/>
    <n v="166.6"/>
    <n v="14131336.364511691"/>
    <x v="0"/>
  </r>
  <r>
    <s v="Brown Sugar"/>
    <x v="0"/>
    <x v="0"/>
    <n v="2002"/>
    <s v="October 11, 2002 (United States)"/>
    <x v="45"/>
    <n v="8700"/>
    <s v="Rick Famuyiwa"/>
    <s v="Michael Elliot"/>
    <s v="Taye Diggs"/>
    <s v="United States"/>
    <x v="42"/>
    <n v="28316451"/>
    <s v="Fox Searchlight Pictures"/>
    <n v="109"/>
    <n v="179.9"/>
    <n v="42797731.24851191"/>
    <x v="0"/>
  </r>
  <r>
    <s v="Buddy Buddy"/>
    <x v="2"/>
    <x v="0"/>
    <n v="1981"/>
    <s v="December 11, 1981 (United States)"/>
    <x v="45"/>
    <n v="4500"/>
    <s v="Billy Wilder"/>
    <s v="Francis Veber"/>
    <s v="Jack Lemmon"/>
    <s v="United States"/>
    <x v="20"/>
    <n v="7258543"/>
    <s v="Heron Productions"/>
    <n v="96"/>
    <n v="90.9"/>
    <n v="9023574.263973888"/>
    <x v="0"/>
  </r>
  <r>
    <s v="Byzantium"/>
    <x v="2"/>
    <x v="2"/>
    <n v="2012"/>
    <s v="May 31, 2013 (United Kingdom)"/>
    <x v="45"/>
    <n v="42000"/>
    <s v="Neil Jordan"/>
    <s v="Moira Buffini"/>
    <s v="Saoirse Ronan"/>
    <s v="United Kingdom"/>
    <x v="1"/>
    <n v="828284"/>
    <s v="Demarest Films"/>
    <n v="118"/>
    <n v="229.6"/>
    <n v="1656024.5065616798"/>
    <x v="1"/>
  </r>
  <r>
    <s v="Cadence"/>
    <x v="0"/>
    <x v="2"/>
    <n v="1990"/>
    <s v="February 15, 1991 (United States)"/>
    <x v="45"/>
    <n v="5300"/>
    <s v="Martin Sheen"/>
    <s v="Dennis Shryack"/>
    <s v="Charlie Sheen"/>
    <s v="United States"/>
    <x v="81"/>
    <n v="2070871"/>
    <s v="The Movie Group"/>
    <n v="97"/>
    <n v="130.69999999999999"/>
    <n v="5757248.1177007305"/>
    <x v="0"/>
  </r>
  <r>
    <s v="Can't Hardly Wait"/>
    <x v="0"/>
    <x v="0"/>
    <n v="1998"/>
    <s v="June 12, 1998 (United States)"/>
    <x v="45"/>
    <n v="47000"/>
    <s v="Harry Elfont"/>
    <s v="Deborah Kaplan"/>
    <s v="Jennifer Love Hewitt"/>
    <s v="United States"/>
    <x v="20"/>
    <n v="25605015"/>
    <s v="Columbia Pictures"/>
    <n v="100"/>
    <n v="163"/>
    <n v="32507700.293749999"/>
    <x v="0"/>
  </r>
  <r>
    <s v="Casanova"/>
    <x v="2"/>
    <x v="3"/>
    <n v="2005"/>
    <s v="January 6, 2006 (United States)"/>
    <x v="45"/>
    <n v="53000"/>
    <s v="Lasse HallstrÃ¶m"/>
    <s v="Jeffrey Hatcher"/>
    <s v="Heath Ledger"/>
    <s v="United States"/>
    <x v="1"/>
    <n v="37691644"/>
    <s v="Touchstone Pictures"/>
    <n v="112"/>
    <n v="195.3"/>
    <n v="60797479.760719948"/>
    <x v="1"/>
  </r>
  <r>
    <s v="Cellular"/>
    <x v="0"/>
    <x v="1"/>
    <n v="2004"/>
    <s v="September 10, 2004 (United States)"/>
    <x v="45"/>
    <n v="95000"/>
    <s v="David R. Ellis"/>
    <s v="Larry Cohen"/>
    <s v="Kim Basinger"/>
    <s v="United States"/>
    <x v="13"/>
    <n v="57678321"/>
    <s v="New Line Cinema"/>
    <n v="94"/>
    <n v="188.9"/>
    <n v="134465068.16143841"/>
    <x v="0"/>
  </r>
  <r>
    <s v="Champions"/>
    <x v="1"/>
    <x v="7"/>
    <n v="1984"/>
    <s v="April 20, 1984 (United States)"/>
    <x v="45"/>
    <n v="586"/>
    <s v="John Irvin"/>
    <s v="Bob Champion"/>
    <s v="John Hurt"/>
    <s v="United Kingdom"/>
    <x v="1"/>
    <n v="200498"/>
    <s v="Archerwest"/>
    <n v="106"/>
    <n v="103.9"/>
    <n v="236057.73029366304"/>
    <x v="1"/>
  </r>
  <r>
    <s v="Chances Are"/>
    <x v="1"/>
    <x v="0"/>
    <n v="1989"/>
    <s v="March 10, 1989 (United States)"/>
    <x v="45"/>
    <n v="11000"/>
    <s v="Emile Ardolino"/>
    <s v="Perry Howze"/>
    <s v="Cybill Shepherd"/>
    <s v="United States"/>
    <x v="15"/>
    <n v="16278590"/>
    <s v="TriStar Pictures"/>
    <n v="108"/>
    <n v="124"/>
    <n v="45256262.527372263"/>
    <x v="0"/>
  </r>
  <r>
    <s v="Changing Lanes"/>
    <x v="2"/>
    <x v="2"/>
    <n v="2002"/>
    <s v="April 12, 2002 (United States)"/>
    <x v="45"/>
    <n v="68000"/>
    <s v="Roger Michell"/>
    <s v="Chap Taylor"/>
    <s v="Ben Affleck"/>
    <s v="United States"/>
    <x v="37"/>
    <n v="94935764"/>
    <s v="Paramount Pictures"/>
    <n v="98"/>
    <n v="179.9"/>
    <n v="167984479.0406504"/>
    <x v="0"/>
  </r>
  <r>
    <s v="Child 44"/>
    <x v="2"/>
    <x v="6"/>
    <n v="2015"/>
    <s v="April 17, 2015 (United Kingdom)"/>
    <x v="45"/>
    <n v="68000"/>
    <s v="Daniel Espinosa"/>
    <s v="Richard Price"/>
    <s v="Tom Hardy"/>
    <s v="Czech Republic"/>
    <x v="24"/>
    <n v="12951093"/>
    <s v="Summit Entertainment"/>
    <n v="137"/>
    <n v="237"/>
    <n v="18093526.07565337"/>
    <x v="0"/>
  </r>
  <r>
    <s v="City of Ember"/>
    <x v="1"/>
    <x v="3"/>
    <n v="2008"/>
    <s v="October 10, 2008 (United States)"/>
    <x v="45"/>
    <n v="64000"/>
    <s v="Gil Kenan"/>
    <s v="Caroline Thompson"/>
    <s v="Saoirse Ronan"/>
    <s v="United States"/>
    <x v="79"/>
    <n v="17929684"/>
    <s v="Playtone"/>
    <n v="90"/>
    <n v="215.3"/>
    <n v="23051370.104641352"/>
    <x v="0"/>
  </r>
  <r>
    <s v="City of Joy"/>
    <x v="0"/>
    <x v="2"/>
    <n v="1992"/>
    <s v="April 17, 1992 (United States)"/>
    <x v="45"/>
    <n v="4900"/>
    <s v="Roland JoffÃ©"/>
    <s v="Dominique Lapierre"/>
    <s v="Patrick Swayze"/>
    <s v="France"/>
    <x v="34"/>
    <n v="14683921"/>
    <s v="Allied Filmmakers"/>
    <n v="132"/>
    <n v="140.30000000000001"/>
    <n v="18642461.369583331"/>
    <x v="0"/>
  </r>
  <r>
    <s v="Crimson Peak"/>
    <x v="2"/>
    <x v="2"/>
    <n v="2015"/>
    <s v="October 16, 2015 (United States)"/>
    <x v="45"/>
    <n v="136000"/>
    <s v="Guillermo del Toro"/>
    <s v="Guillermo del Toro"/>
    <s v="Mia Wasikowska"/>
    <s v="Canada"/>
    <x v="79"/>
    <n v="74679822"/>
    <s v="Double Dare You (DDY)"/>
    <n v="119"/>
    <n v="237"/>
    <n v="141775338.08971962"/>
    <x v="0"/>
  </r>
  <r>
    <s v="Cruising"/>
    <x v="2"/>
    <x v="6"/>
    <n v="1980"/>
    <s v="February 15, 1980 (United States)"/>
    <x v="45"/>
    <n v="20000"/>
    <s v="William Friedkin"/>
    <s v="William Friedkin"/>
    <s v="Al Pacino"/>
    <s v="West Germany"/>
    <x v="73"/>
    <n v="19814523"/>
    <s v="Lorimar Film Entertainment"/>
    <n v="102"/>
    <n v="82.4"/>
    <n v="40738766.248987854"/>
    <x v="0"/>
  </r>
  <r>
    <s v="Cry-Baby"/>
    <x v="0"/>
    <x v="0"/>
    <n v="1990"/>
    <s v="April 6, 1990 (United States)"/>
    <x v="45"/>
    <n v="57000"/>
    <s v="John Waters"/>
    <s v="John Waters"/>
    <s v="Johnny Depp"/>
    <s v="United States"/>
    <x v="73"/>
    <n v="8266343"/>
    <s v="Universal Pictures"/>
    <n v="85"/>
    <n v="130.69999999999999"/>
    <n v="18493059.560205579"/>
    <x v="0"/>
  </r>
  <r>
    <s v="Curious George"/>
    <x v="5"/>
    <x v="5"/>
    <n v="2006"/>
    <s v="February 10, 2006 (United States)"/>
    <x v="45"/>
    <n v="16000"/>
    <s v="Matthew O'Callaghan"/>
    <s v="Ken Kaufman"/>
    <s v="Will Ferrell"/>
    <s v="United States"/>
    <x v="24"/>
    <n v="69865924"/>
    <s v="Imagine Entertainment"/>
    <n v="87"/>
    <n v="201.6"/>
    <n v="156300639.08076358"/>
    <x v="0"/>
  </r>
  <r>
    <s v="Dangerous Minds"/>
    <x v="2"/>
    <x v="7"/>
    <n v="1995"/>
    <s v="August 11, 1995 (United States)"/>
    <x v="45"/>
    <n v="50000"/>
    <s v="John N. Smith"/>
    <s v="LouAnne Johnson"/>
    <s v="Michelle Pfeiffer"/>
    <s v="United States"/>
    <x v="16"/>
    <n v="179519401"/>
    <s v="Hollywood Pictures"/>
    <n v="99"/>
    <n v="152.4"/>
    <n v="304055372.34408003"/>
    <x v="0"/>
  </r>
  <r>
    <s v="Dead Man Down"/>
    <x v="2"/>
    <x v="1"/>
    <n v="2013"/>
    <s v="March 8, 2013 (United States)"/>
    <x v="45"/>
    <n v="65000"/>
    <s v="Niels Arden Oplev"/>
    <s v="J.H. Wyman"/>
    <s v="Colin Farrell"/>
    <s v="United States"/>
    <x v="8"/>
    <n v="18074539"/>
    <s v="FilmDistrict"/>
    <n v="118"/>
    <n v="233"/>
    <n v="36137218.066272967"/>
    <x v="0"/>
  </r>
  <r>
    <s v="Defense of the Realm"/>
    <x v="1"/>
    <x v="10"/>
    <n v="1985"/>
    <s v="November 21, 1986 (United States)"/>
    <x v="45"/>
    <n v="2100"/>
    <s v="David Drury"/>
    <s v="Martin Stellman"/>
    <s v="Gabriel Byrne"/>
    <s v="United Kingdom"/>
    <x v="1"/>
    <n v="750000"/>
    <s v="The Rank Organisation"/>
    <n v="96"/>
    <n v="107.6"/>
    <n v="1499507.874015748"/>
    <x v="1"/>
  </r>
  <r>
    <s v="Diary of a Wimpy Kid: Rodrick Rules"/>
    <x v="1"/>
    <x v="5"/>
    <n v="2011"/>
    <s v="March 25, 2011 (United States)"/>
    <x v="45"/>
    <n v="28000"/>
    <s v="David Bowers"/>
    <s v="Gabe Sachs"/>
    <s v="Zachary Gordon"/>
    <s v="United States"/>
    <x v="98"/>
    <n v="72526996"/>
    <s v="Fox 2000 Pictures"/>
    <n v="99"/>
    <n v="224.9"/>
    <n v="169081680.80489671"/>
    <x v="0"/>
  </r>
  <r>
    <s v="Dinosaur"/>
    <x v="1"/>
    <x v="5"/>
    <n v="2000"/>
    <s v="May 19, 2000 (United States)"/>
    <x v="45"/>
    <n v="56000"/>
    <s v="Eric Leighton"/>
    <s v="Thom Enriquez"/>
    <s v="D.B. Sweeney"/>
    <s v="United States"/>
    <x v="275"/>
    <n v="349822765"/>
    <s v="Walt Disney Pictures"/>
    <n v="82"/>
    <n v="172.2"/>
    <n v="449751040.06540084"/>
    <x v="0"/>
  </r>
  <r>
    <s v="Don Jon"/>
    <x v="2"/>
    <x v="0"/>
    <n v="2013"/>
    <s v="September 27, 2013 (United States)"/>
    <x v="45"/>
    <n v="232000"/>
    <s v="Joseph Gordon-Levitt"/>
    <s v="Joseph Gordon-Levitt"/>
    <s v="Joseph Gordon-Levitt"/>
    <s v="United States"/>
    <x v="31"/>
    <n v="39439355"/>
    <s v="Voltage Pictures"/>
    <n v="90"/>
    <n v="233"/>
    <n v="50769630.200675964"/>
    <x v="0"/>
  </r>
  <r>
    <s v="Double Jeopardy"/>
    <x v="2"/>
    <x v="6"/>
    <n v="1999"/>
    <s v="September 24, 1999 (United States)"/>
    <x v="45"/>
    <n v="78000"/>
    <s v="Bruce Beresford"/>
    <s v="David Weisberg"/>
    <s v="Ashley Judd"/>
    <s v="United States"/>
    <x v="19"/>
    <n v="177841558"/>
    <s v="Paramount Pictures"/>
    <n v="105"/>
    <n v="166.6"/>
    <n v="458058518.36517328"/>
    <x v="0"/>
  </r>
  <r>
    <s v="Drag Me to Hell"/>
    <x v="0"/>
    <x v="4"/>
    <n v="2009"/>
    <s v="May 29, 2009 (United States)"/>
    <x v="45"/>
    <n v="192000"/>
    <s v="Sam Raimi"/>
    <s v="Sam Raimi"/>
    <s v="Alison Lohman"/>
    <s v="United States"/>
    <x v="8"/>
    <n v="90842646"/>
    <s v="Universal Pictures"/>
    <n v="99"/>
    <n v="214.5"/>
    <n v="243659808.41725352"/>
    <x v="0"/>
  </r>
  <r>
    <s v="DragonHeart"/>
    <x v="0"/>
    <x v="1"/>
    <n v="1996"/>
    <s v="May 31, 1996 (United States)"/>
    <x v="45"/>
    <n v="93000"/>
    <s v="Rob Cohen"/>
    <s v="Patrick Read Johnson"/>
    <s v="Dennis Quaid"/>
    <s v="United States"/>
    <x v="75"/>
    <n v="115267375"/>
    <s v="Universal Pictures"/>
    <n v="103"/>
    <n v="156.9"/>
    <n v="137356156.28666407"/>
    <x v="0"/>
  </r>
  <r>
    <s v="Dreamgirls"/>
    <x v="0"/>
    <x v="2"/>
    <n v="2006"/>
    <s v="December 25, 2006 (United States)"/>
    <x v="45"/>
    <n v="71000"/>
    <s v="Bill Condon"/>
    <s v="Tom Eyen"/>
    <s v="BeyoncÃ©"/>
    <s v="United States"/>
    <x v="19"/>
    <n v="155430335"/>
    <s v="Dreamworks Pictures"/>
    <n v="130"/>
    <n v="201.6"/>
    <n v="327748256.5709343"/>
    <x v="0"/>
  </r>
  <r>
    <s v="Due Date"/>
    <x v="2"/>
    <x v="0"/>
    <n v="2010"/>
    <s v="November 5, 2010 (United States)"/>
    <x v="45"/>
    <n v="329000"/>
    <s v="Todd Phillips"/>
    <s v="Alan R. Cohen"/>
    <s v="Robert Downey Jr."/>
    <s v="United States"/>
    <x v="93"/>
    <n v="211780824"/>
    <s v="Warner Bros."/>
    <n v="95"/>
    <n v="218.1"/>
    <n v="459940249.98431927"/>
    <x v="0"/>
  </r>
  <r>
    <s v="Dune"/>
    <x v="0"/>
    <x v="1"/>
    <n v="1984"/>
    <s v="December 14, 1984 (United States)"/>
    <x v="45"/>
    <n v="132000"/>
    <s v="David Lynch"/>
    <s v="Frank Herbert"/>
    <s v="Kyle MacLachlan"/>
    <s v="United States"/>
    <x v="28"/>
    <n v="30925690"/>
    <s v="Dino De Laurentiis Company"/>
    <n v="137"/>
    <n v="103.9"/>
    <n v="43930339.128205121"/>
    <x v="0"/>
  </r>
  <r>
    <s v="Dutch"/>
    <x v="0"/>
    <x v="0"/>
    <n v="1991"/>
    <s v="July 19, 1991 (United States)"/>
    <x v="45"/>
    <n v="12000"/>
    <s v="Peter Faiman"/>
    <s v="John Hughes"/>
    <s v="Ed O'Neill"/>
    <s v="United States"/>
    <x v="21"/>
    <n v="4603929"/>
    <s v="Twentieth Century Fox"/>
    <n v="107"/>
    <n v="136.19999999999999"/>
    <n v="6767087.1505065113"/>
    <x v="0"/>
  </r>
  <r>
    <s v="Electric Dreams"/>
    <x v="1"/>
    <x v="0"/>
    <n v="1984"/>
    <s v="July 20, 1984 (United States)"/>
    <x v="45"/>
    <n v="7100"/>
    <s v="Steve Barron"/>
    <s v="Rusty Lemorande"/>
    <s v="Lenny von Dohlen"/>
    <s v="United States"/>
    <x v="1"/>
    <n v="2193612"/>
    <s v="Virgin"/>
    <n v="95"/>
    <n v="103.9"/>
    <n v="3116053.9692307687"/>
    <x v="1"/>
  </r>
  <r>
    <s v="Eulogy"/>
    <x v="2"/>
    <x v="0"/>
    <n v="2004"/>
    <s v="September 26, 2004 (Greece)"/>
    <x v="45"/>
    <n v="8700"/>
    <s v="Michael Clancy"/>
    <s v="Michael Clancy"/>
    <s v="Ray Romano"/>
    <s v="United Kingdom"/>
    <x v="30"/>
    <n v="89781"/>
    <s v="Eulogy Productions LLC"/>
    <n v="91"/>
    <n v="188.9"/>
    <n v="117408.88712446351"/>
    <x v="0"/>
  </r>
  <r>
    <s v="Every Day"/>
    <x v="0"/>
    <x v="2"/>
    <n v="2018"/>
    <s v="February 23, 2018 (United States)"/>
    <x v="45"/>
    <n v="20000"/>
    <s v="Michael Sucsy"/>
    <s v="Jesse Andrews"/>
    <s v="Angourie Rice"/>
    <s v="Canada"/>
    <x v="253"/>
    <n v="10421847"/>
    <s v="Likely Story"/>
    <n v="97"/>
    <n v="251.1"/>
    <n v="19481820.741717789"/>
    <x v="0"/>
  </r>
  <r>
    <s v="Evil Dead"/>
    <x v="2"/>
    <x v="4"/>
    <n v="2013"/>
    <s v="April 5, 2013 (United States)"/>
    <x v="45"/>
    <n v="160000"/>
    <s v="Fede Alvarez"/>
    <s v="Fede Alvarez"/>
    <s v="Jane Levy"/>
    <s v="United States"/>
    <x v="21"/>
    <n v="97542952"/>
    <s v="TriStar Pictures"/>
    <n v="91"/>
    <n v="233"/>
    <n v="125406487.23375528"/>
    <x v="0"/>
  </r>
  <r>
    <s v="Explorers"/>
    <x v="1"/>
    <x v="3"/>
    <n v="1985"/>
    <s v="July 12, 1985 (United States)"/>
    <x v="45"/>
    <n v="20000"/>
    <s v="Joe Dante"/>
    <s v="Eric Luke"/>
    <s v="Ethan Hawke"/>
    <s v="United States"/>
    <x v="13"/>
    <n v="9873044"/>
    <s v="Paramount Pictures"/>
    <n v="109"/>
    <n v="107.6"/>
    <n v="30203980.991967872"/>
    <x v="0"/>
  </r>
  <r>
    <s v="FairyTale: A True Story"/>
    <x v="1"/>
    <x v="2"/>
    <n v="1997"/>
    <s v="October 24, 1997 (United States)"/>
    <x v="45"/>
    <n v="5600"/>
    <s v="Charles Sturridge"/>
    <s v="Albert Ash"/>
    <s v="Paul McGann"/>
    <s v="United Kingdom"/>
    <x v="1"/>
    <n v="14059077"/>
    <s v="Icon Entertainment International"/>
    <n v="99"/>
    <n v="160.5"/>
    <n v="39812274.738847584"/>
    <x v="1"/>
  </r>
  <r>
    <s v="Falling in Love"/>
    <x v="0"/>
    <x v="2"/>
    <n v="1984"/>
    <s v="November 21, 1984 (United States)"/>
    <x v="45"/>
    <n v="13000"/>
    <s v="Ulu Grosbard"/>
    <s v="Michael Cristofer"/>
    <s v="Robert De Niro"/>
    <s v="United States"/>
    <x v="2"/>
    <n v="11129057"/>
    <s v="Paramount Pictures"/>
    <n v="106"/>
    <n v="103.9"/>
    <n v="32637378.901828676"/>
    <x v="0"/>
  </r>
  <r>
    <s v="Fantastic Beasts: The Crimes of Grindelwald"/>
    <x v="0"/>
    <x v="3"/>
    <n v="2018"/>
    <s v="November 16, 2018 (United States)"/>
    <x v="45"/>
    <n v="234000"/>
    <s v="David Yates"/>
    <s v="J.K. Rowling"/>
    <s v="Eddie Redmayne"/>
    <s v="United Kingdom"/>
    <x v="158"/>
    <n v="654855901"/>
    <s v="Heyday Films"/>
    <n v="134"/>
    <n v="251.1"/>
    <n v="1380862235.5342562"/>
    <x v="0"/>
  </r>
  <r>
    <s v="Fat Girl"/>
    <x v="3"/>
    <x v="2"/>
    <n v="2001"/>
    <s v="March 7, 2001 (France)"/>
    <x v="45"/>
    <n v="11000"/>
    <s v="Catherine Breillat"/>
    <s v="Catherine Breillat"/>
    <s v="AnaÃ¯s Reboux"/>
    <s v="France"/>
    <x v="1"/>
    <n v="765705"/>
    <s v="Arte France CinÃ©ma"/>
    <n v="86"/>
    <n v="177.1"/>
    <n v="2168311.4637546469"/>
    <x v="1"/>
  </r>
  <r>
    <s v="Fat Man and Little Boy"/>
    <x v="0"/>
    <x v="7"/>
    <n v="1989"/>
    <s v="October 20, 1989 (United States)"/>
    <x v="45"/>
    <n v="7200"/>
    <s v="Roland JoffÃ©"/>
    <s v="Bruce Robinson"/>
    <s v="Paul Newman"/>
    <s v="United States"/>
    <x v="8"/>
    <n v="3563162"/>
    <s v="Paramount Pictures"/>
    <n v="127"/>
    <n v="124"/>
    <n v="4977970.9371847771"/>
    <x v="0"/>
  </r>
  <r>
    <s v="Father of the Bride"/>
    <x v="1"/>
    <x v="0"/>
    <n v="1991"/>
    <s v="December 20, 1991 (United States)"/>
    <x v="45"/>
    <n v="71000"/>
    <s v="Charles Shyer"/>
    <s v="Frances Goodrich"/>
    <s v="Steve Martin"/>
    <s v="United States"/>
    <x v="1"/>
    <n v="89325780"/>
    <s v="Touchstone Pictures"/>
    <n v="105"/>
    <n v="136.19999999999999"/>
    <n v="193995475.1674982"/>
    <x v="1"/>
  </r>
  <r>
    <s v="FernGully: The Last Rainforest"/>
    <x v="5"/>
    <x v="5"/>
    <n v="1992"/>
    <s v="April 10, 1992 (United States)"/>
    <x v="45"/>
    <n v="28000"/>
    <s v="Bill Kroyer"/>
    <s v="Jim Cox"/>
    <s v="Samantha Mathis"/>
    <s v="Australia"/>
    <x v="3"/>
    <n v="32710894"/>
    <s v="FAI Films"/>
    <n v="76"/>
    <n v="140.30000000000001"/>
    <n v="59825986.805522211"/>
    <x v="0"/>
  </r>
  <r>
    <s v="Fierce People"/>
    <x v="2"/>
    <x v="2"/>
    <n v="2005"/>
    <s v="November 30, 2007 (United States)"/>
    <x v="45"/>
    <n v="6600"/>
    <s v="Griffin Dunne"/>
    <s v="Dirk Wittenborn"/>
    <s v="Diane Lane"/>
    <s v="United States"/>
    <x v="1"/>
    <n v="269755"/>
    <s v="Industry Entertainment"/>
    <n v="107"/>
    <n v="195.3"/>
    <n v="347251.15547106043"/>
    <x v="1"/>
  </r>
  <r>
    <s v="Fire in the Sky"/>
    <x v="0"/>
    <x v="7"/>
    <n v="1993"/>
    <s v="March 12, 1993 (United States)"/>
    <x v="45"/>
    <n v="23000"/>
    <s v="Robert Lieberman"/>
    <s v="Travis Walton"/>
    <s v="D.B. Sweeney"/>
    <s v="United States"/>
    <x v="10"/>
    <n v="19885552"/>
    <s v="Paramount Pictures"/>
    <n v="109"/>
    <n v="144.5"/>
    <n v="23696236.583496284"/>
    <x v="0"/>
  </r>
  <r>
    <s v="Fire with Fire"/>
    <x v="0"/>
    <x v="2"/>
    <n v="1986"/>
    <s v="May 9, 1986 (United States)"/>
    <x v="45"/>
    <n v="1500"/>
    <s v="Duncan Gibbins"/>
    <s v="Bill Phillips"/>
    <s v="Craig Sheffer"/>
    <s v="United States"/>
    <x v="1"/>
    <n v="4636169"/>
    <s v="Paramount Pictures"/>
    <n v="103"/>
    <n v="109.6"/>
    <n v="10371811.265051395"/>
    <x v="1"/>
  </r>
  <r>
    <s v="Fireproof"/>
    <x v="1"/>
    <x v="2"/>
    <n v="2008"/>
    <s v="September 26, 2008 (United States)"/>
    <x v="45"/>
    <n v="22000"/>
    <s v="Alex Kendrick"/>
    <s v="Alex Kendrick"/>
    <s v="Kirk Cameron"/>
    <s v="United States"/>
    <x v="121"/>
    <n v="33473297"/>
    <s v="Samuel Goldwyn Films"/>
    <n v="122"/>
    <n v="215.3"/>
    <n v="39887812.263981231"/>
    <x v="0"/>
  </r>
  <r>
    <s v="Flawless"/>
    <x v="2"/>
    <x v="0"/>
    <n v="1999"/>
    <s v="November 24, 1999 (United States)"/>
    <x v="45"/>
    <n v="18000"/>
    <s v="Joel Schumacher"/>
    <s v="Joel Schumacher"/>
    <s v="Robert De Niro"/>
    <s v="United States"/>
    <x v="10"/>
    <n v="4488529"/>
    <s v="Tribeca Productions"/>
    <n v="112"/>
    <n v="166.6"/>
    <n v="5778009.2365863966"/>
    <x v="0"/>
  </r>
  <r>
    <s v="Flyboys"/>
    <x v="0"/>
    <x v="1"/>
    <n v="2006"/>
    <s v="September 22, 2006 (United States)"/>
    <x v="45"/>
    <n v="42000"/>
    <s v="Tony Bill"/>
    <s v="Phil Sears"/>
    <s v="James Franco"/>
    <s v="United Kingdom"/>
    <x v="48"/>
    <n v="17858059"/>
    <s v="Electric Entertainment"/>
    <n v="140"/>
    <n v="201.6"/>
    <n v="25273342.207617279"/>
    <x v="0"/>
  </r>
  <r>
    <s v="Forget Paris"/>
    <x v="0"/>
    <x v="0"/>
    <n v="1995"/>
    <s v="May 19, 1995 (United States)"/>
    <x v="45"/>
    <n v="12000"/>
    <s v="Billy Crystal"/>
    <s v="Billy Crystal"/>
    <s v="Billy Crystal"/>
    <s v="United States"/>
    <x v="1"/>
    <n v="33177694"/>
    <s v="Castle Rock Entertainment"/>
    <n v="101"/>
    <n v="152.4"/>
    <n v="46954219.051555969"/>
    <x v="1"/>
  </r>
  <r>
    <s v="Friends with Benefits"/>
    <x v="2"/>
    <x v="0"/>
    <n v="2011"/>
    <s v="July 22, 2011 (United States)"/>
    <x v="45"/>
    <n v="348000"/>
    <s v="Will Gluck"/>
    <s v="Keith Merryman"/>
    <s v="Mila Kunis"/>
    <s v="United States"/>
    <x v="46"/>
    <n v="149542245"/>
    <s v="Screen Gems"/>
    <n v="109"/>
    <n v="224.9"/>
    <n v="307459662.96558702"/>
    <x v="0"/>
  </r>
  <r>
    <s v="Gang Related"/>
    <x v="2"/>
    <x v="1"/>
    <n v="1997"/>
    <s v="October 8, 1997 (United States)"/>
    <x v="45"/>
    <n v="8200"/>
    <s v="Jim Kouf"/>
    <s v="Jim Kouf"/>
    <s v="Jim Belushi"/>
    <s v="United States"/>
    <x v="1"/>
    <n v="5906773"/>
    <s v="Orion Pictures"/>
    <n v="111"/>
    <n v="160.5"/>
    <n v="10162584.602484472"/>
    <x v="1"/>
  </r>
  <r>
    <s v="Geronimo: An American Legend"/>
    <x v="0"/>
    <x v="2"/>
    <n v="1993"/>
    <s v="December 10, 1993 (United States)"/>
    <x v="45"/>
    <n v="9900"/>
    <s v="Walter Hill"/>
    <s v="John Milius"/>
    <s v="Jason Patric"/>
    <s v="United States"/>
    <x v="46"/>
    <n v="18635620"/>
    <s v="Columbia Pictures"/>
    <n v="115"/>
    <n v="144.5"/>
    <n v="54651332.184793063"/>
    <x v="0"/>
  </r>
  <r>
    <s v="Get Smart"/>
    <x v="0"/>
    <x v="1"/>
    <n v="2008"/>
    <s v="June 20, 2008 (United States)"/>
    <x v="45"/>
    <n v="208000"/>
    <s v="Peter Segal"/>
    <s v="Tom J. Astle"/>
    <s v="Steve Carell"/>
    <s v="United States"/>
    <x v="65"/>
    <n v="230685453"/>
    <s v="Warner Bros."/>
    <n v="110"/>
    <n v="215.3"/>
    <n v="279927748.02508962"/>
    <x v="0"/>
  </r>
  <r>
    <s v="Gladiator"/>
    <x v="2"/>
    <x v="1"/>
    <n v="1992"/>
    <s v="March 6, 1992 (United States)"/>
    <x v="45"/>
    <n v="8500"/>
    <s v="Rowdy Herrington"/>
    <s v="Djordje Milicevic"/>
    <s v="James Marshall"/>
    <s v="United States"/>
    <x v="0"/>
    <n v="9223441"/>
    <s v="Columbia Pictures"/>
    <n v="101"/>
    <n v="140.30000000000001"/>
    <n v="18963444.485155195"/>
    <x v="0"/>
  </r>
  <r>
    <s v="Goldstone"/>
    <x v="2"/>
    <x v="6"/>
    <n v="2016"/>
    <s v="July 7, 2016 (Australia)"/>
    <x v="45"/>
    <n v="5100"/>
    <s v="Ivan Sen"/>
    <s v="Ivan Sen"/>
    <s v="Aaron Pedersen"/>
    <s v="Australia"/>
    <x v="1"/>
    <n v="650352"/>
    <s v="Bunya Productions"/>
    <n v="110"/>
    <n v="240"/>
    <n v="2180002.7986798678"/>
    <x v="1"/>
  </r>
  <r>
    <s v="Gone in 60 Seconds"/>
    <x v="0"/>
    <x v="1"/>
    <n v="2000"/>
    <s v="June 9, 2000 (United States)"/>
    <x v="45"/>
    <n v="265000"/>
    <s v="Dominic Sena"/>
    <s v="H.B. Halicki"/>
    <s v="Nicolas Cage"/>
    <s v="United States"/>
    <x v="68"/>
    <n v="237202299"/>
    <s v="Touchstone Pictures"/>
    <n v="118"/>
    <n v="172.2"/>
    <n v="515149967.96364927"/>
    <x v="0"/>
  </r>
  <r>
    <s v="Guilty by Suspicion"/>
    <x v="0"/>
    <x v="2"/>
    <n v="1991"/>
    <s v="March 15, 1991 (United States)"/>
    <x v="45"/>
    <n v="8000"/>
    <s v="Irwin Winkler"/>
    <s v="Irwin Winkler"/>
    <s v="Robert De Niro"/>
    <s v="United States"/>
    <x v="1"/>
    <n v="9480198"/>
    <s v="Warner Bros."/>
    <n v="105"/>
    <n v="136.19999999999999"/>
    <n v="12397494.981115879"/>
    <x v="1"/>
  </r>
  <r>
    <s v="Halloween"/>
    <x v="2"/>
    <x v="6"/>
    <n v="2018"/>
    <s v="October 19, 2018 (United States)"/>
    <x v="45"/>
    <n v="126000"/>
    <s v="David Gordon Green"/>
    <s v="John Carpenter"/>
    <s v="Jamie Lee Curtis"/>
    <s v="United States"/>
    <x v="20"/>
    <n v="255614941"/>
    <s v="Blumhouse Productions"/>
    <n v="106"/>
    <n v="251.1"/>
    <n v="346313350.47887945"/>
    <x v="0"/>
  </r>
  <r>
    <s v="Halloween II"/>
    <x v="2"/>
    <x v="4"/>
    <n v="1981"/>
    <s v="October 30, 1981 (United States)"/>
    <x v="45"/>
    <n v="77000"/>
    <s v="Rick Rosenthal"/>
    <s v="John Carpenter"/>
    <s v="Jamie Lee Curtis"/>
    <s v="United States"/>
    <x v="57"/>
    <n v="25533818"/>
    <s v="Dino De Laurentiis Company"/>
    <n v="92"/>
    <n v="90.9"/>
    <n v="33391220.363090128"/>
    <x v="0"/>
  </r>
  <r>
    <s v="Hammett"/>
    <x v="1"/>
    <x v="6"/>
    <n v="1982"/>
    <s v="September 17, 1982 (United States)"/>
    <x v="45"/>
    <n v="3000"/>
    <s v="Wim Wenders"/>
    <s v="Joe Gores"/>
    <s v="Frederic Forrest"/>
    <s v="United States"/>
    <x v="1"/>
    <n v="42914"/>
    <s v="Orion Pictures"/>
    <n v="97"/>
    <n v="96.5"/>
    <n v="121523.19516728625"/>
    <x v="1"/>
  </r>
  <r>
    <s v="Heist"/>
    <x v="2"/>
    <x v="1"/>
    <n v="2001"/>
    <s v="November 9, 2001 (United States)"/>
    <x v="45"/>
    <n v="34000"/>
    <s v="David Mamet"/>
    <s v="David Mamet"/>
    <s v="Gene Hackman"/>
    <s v="Canada"/>
    <x v="116"/>
    <n v="28510652"/>
    <s v="Morgan Creek Entertainment"/>
    <n v="109"/>
    <n v="177.1"/>
    <n v="37284101.563948497"/>
    <x v="0"/>
  </r>
  <r>
    <s v="Hellbound: Hellraiser II"/>
    <x v="2"/>
    <x v="4"/>
    <n v="1988"/>
    <s v="December 23, 1988 (United States)"/>
    <x v="45"/>
    <n v="44000"/>
    <s v="Tony Randel"/>
    <s v="Peter Atkins"/>
    <s v="Doug Bradley"/>
    <s v="United Kingdom"/>
    <x v="31"/>
    <n v="12090735"/>
    <s v="New World Pictures"/>
    <n v="97"/>
    <n v="118.3"/>
    <n v="34238354.59572491"/>
    <x v="0"/>
  </r>
  <r>
    <s v="Hero"/>
    <x v="0"/>
    <x v="0"/>
    <n v="1992"/>
    <s v="October 2, 1992 (United States)"/>
    <x v="45"/>
    <n v="22000"/>
    <s v="Stephen Frears"/>
    <s v="Laura Ziskin"/>
    <s v="Dustin Hoffman"/>
    <s v="United States"/>
    <x v="47"/>
    <n v="19507345"/>
    <s v="Columbia Pictures"/>
    <n v="119"/>
    <n v="140.30000000000001"/>
    <n v="57207776.915303171"/>
    <x v="0"/>
  </r>
  <r>
    <s v="Higher Learning"/>
    <x v="2"/>
    <x v="6"/>
    <n v="1995"/>
    <s v="January 11, 1995 (United States)"/>
    <x v="45"/>
    <n v="19000"/>
    <s v="John Singleton"/>
    <s v="John Singleton"/>
    <s v="Omar Epps"/>
    <s v="United States"/>
    <x v="1"/>
    <n v="38290723"/>
    <s v="Columbia Pictures"/>
    <n v="127"/>
    <n v="152.4"/>
    <n v="56281636.749155805"/>
    <x v="1"/>
  </r>
  <r>
    <s v="Hollywoodland"/>
    <x v="2"/>
    <x v="7"/>
    <n v="2006"/>
    <s v="September 8, 2006 (United States)"/>
    <x v="45"/>
    <n v="33000"/>
    <s v="Allen Coulter"/>
    <s v="Paul Bernbaum"/>
    <s v="Adrien Brody"/>
    <s v="United States"/>
    <x v="54"/>
    <n v="16800438"/>
    <s v="Focus Features"/>
    <n v="126"/>
    <n v="201.6"/>
    <n v="35426252.308650523"/>
    <x v="0"/>
  </r>
  <r>
    <s v="Homefront"/>
    <x v="2"/>
    <x v="1"/>
    <n v="2013"/>
    <s v="November 27, 2013 (United States)"/>
    <x v="45"/>
    <n v="113000"/>
    <s v="Gary Fleder"/>
    <s v="Sylvester Stallone"/>
    <s v="Jason Statham"/>
    <s v="United States"/>
    <x v="6"/>
    <n v="48449416"/>
    <s v="Open Road Films (II)"/>
    <n v="100"/>
    <n v="233"/>
    <n v="75589027.420378894"/>
    <x v="0"/>
  </r>
  <r>
    <s v="Horns"/>
    <x v="2"/>
    <x v="0"/>
    <n v="2013"/>
    <s v="October 3, 2014 (United States)"/>
    <x v="45"/>
    <n v="80000"/>
    <s v="Alexandre Aja"/>
    <s v="Keith Bunin"/>
    <s v="Daniel Radcliffe"/>
    <s v="United States"/>
    <x v="1"/>
    <n v="3875442"/>
    <s v="Red Granite Pictures"/>
    <n v="120"/>
    <n v="233"/>
    <n v="11855895.355421687"/>
    <x v="1"/>
  </r>
  <r>
    <s v="Hostage"/>
    <x v="2"/>
    <x v="1"/>
    <n v="2005"/>
    <s v="March 11, 2005 (United States)"/>
    <x v="45"/>
    <n v="108000"/>
    <s v="Florent-Emilio Siri"/>
    <s v="Robert Crais"/>
    <s v="Bruce Willis"/>
    <s v="United States"/>
    <x v="157"/>
    <n v="77663556"/>
    <s v="Miramax"/>
    <n v="113"/>
    <n v="195.3"/>
    <n v="121167872.57142857"/>
    <x v="0"/>
  </r>
  <r>
    <s v="House Party"/>
    <x v="2"/>
    <x v="0"/>
    <n v="1990"/>
    <s v="March 9, 1990 (United States)"/>
    <x v="45"/>
    <n v="14000"/>
    <s v="Reginald Hudlin"/>
    <s v="Reginald Hudlin"/>
    <s v="Christopher Reid"/>
    <s v="United States"/>
    <x v="57"/>
    <n v="26385627"/>
    <s v="Jackson/McHenry Company,The"/>
    <n v="100"/>
    <n v="130.69999999999999"/>
    <n v="73354931.997262776"/>
    <x v="0"/>
  </r>
  <r>
    <s v="How I Live Now"/>
    <x v="2"/>
    <x v="1"/>
    <n v="2013"/>
    <s v="October 4, 2013 (United Kingdom)"/>
    <x v="45"/>
    <n v="29000"/>
    <s v="Kevin Macdonald"/>
    <s v="Meg Rosoff"/>
    <s v="Saoirse Ronan"/>
    <s v="United Kingdom"/>
    <x v="42"/>
    <n v="925762"/>
    <s v="Film4"/>
    <n v="101"/>
    <n v="233"/>
    <n v="1175332.0058333334"/>
    <x v="0"/>
  </r>
  <r>
    <s v="Hyena Road"/>
    <x v="2"/>
    <x v="1"/>
    <n v="2015"/>
    <s v="October 9, 2015 (Canada)"/>
    <x v="45"/>
    <n v="7300"/>
    <s v="Paul Gross"/>
    <s v="Paul Gross"/>
    <s v="Rossif Sutherland"/>
    <s v="Canada"/>
    <x v="1"/>
    <n v="87768"/>
    <s v="Rhombus Media"/>
    <n v="120"/>
    <n v="237"/>
    <n v="132653.32142857142"/>
    <x v="1"/>
  </r>
  <r>
    <s v="I Can't Think Straight"/>
    <x v="0"/>
    <x v="2"/>
    <n v="2008"/>
    <s v="November 1, 2008 (United States)"/>
    <x v="45"/>
    <n v="8000"/>
    <s v="Shamim Sarif"/>
    <s v="Shamim Sarif"/>
    <s v="Lisa Ray"/>
    <s v="United Kingdom"/>
    <x v="1"/>
    <n v="40945"/>
    <s v="Enlightenment Productions"/>
    <n v="82"/>
    <n v="215.3"/>
    <n v="105460.19864750633"/>
    <x v="1"/>
  </r>
  <r>
    <s v="Ice Age: Continental Drift"/>
    <x v="1"/>
    <x v="5"/>
    <n v="2012"/>
    <s v="July 13, 2012 (United States)"/>
    <x v="45"/>
    <n v="197000"/>
    <s v="Steve Martino"/>
    <s v="Michael Berg"/>
    <s v="Ray Romano"/>
    <s v="United States"/>
    <x v="164"/>
    <n v="877244782"/>
    <s v="Blue Sky Studios"/>
    <n v="88"/>
    <n v="229.6"/>
    <n v="1147195214.9158797"/>
    <x v="0"/>
  </r>
  <r>
    <s v="Independence Day"/>
    <x v="2"/>
    <x v="2"/>
    <n v="1983"/>
    <s v="September 9, 1983 (Denmark)"/>
    <x v="45"/>
    <n v="458"/>
    <s v="Robert Mandel"/>
    <s v="Alice Hoffman"/>
    <s v="Kathleen Quinlan"/>
    <s v="United States"/>
    <x v="1"/>
    <m/>
    <s v="Warner Bros."/>
    <n v="110"/>
    <n v="99.6"/>
    <s v="Missing"/>
    <x v="1"/>
  </r>
  <r>
    <s v="Internal Affairs"/>
    <x v="2"/>
    <x v="6"/>
    <n v="1990"/>
    <s v="January 12, 1990 (United States)"/>
    <x v="45"/>
    <n v="18000"/>
    <s v="Mike Figgis"/>
    <s v="Henry Bean"/>
    <s v="Richard Gere"/>
    <s v="United States"/>
    <x v="10"/>
    <n v="27734391"/>
    <s v="Paramount Pictures"/>
    <n v="115"/>
    <n v="130.69999999999999"/>
    <n v="77104643.592153296"/>
    <x v="0"/>
  </r>
  <r>
    <s v="Into the Night"/>
    <x v="2"/>
    <x v="1"/>
    <n v="1985"/>
    <s v="February 22, 1985 (United States)"/>
    <x v="45"/>
    <n v="11000"/>
    <s v="John Landis"/>
    <s v="Ron Koslow"/>
    <s v="Jeff Goldblum"/>
    <s v="United States"/>
    <x v="42"/>
    <n v="7562164"/>
    <s v="Universal Pictures"/>
    <n v="115"/>
    <n v="107.6"/>
    <n v="21414417.944237918"/>
    <x v="0"/>
  </r>
  <r>
    <s v="It Chapter Two"/>
    <x v="2"/>
    <x v="2"/>
    <n v="2019"/>
    <s v="September 6, 2019 (United States)"/>
    <x v="45"/>
    <n v="222000"/>
    <s v="Andy Muschietti"/>
    <s v="Stephen King"/>
    <s v="Jessica Chastain"/>
    <s v="United States"/>
    <x v="22"/>
    <n v="473093228"/>
    <s v="New Line Cinema"/>
    <n v="169"/>
    <n v="255.7"/>
    <n v="783432100.93260872"/>
    <x v="0"/>
  </r>
  <r>
    <s v="It's Complicated"/>
    <x v="2"/>
    <x v="0"/>
    <n v="2009"/>
    <s v="December 25, 2009 (United States)"/>
    <x v="45"/>
    <n v="88000"/>
    <s v="Nancy Meyers"/>
    <s v="Nancy Meyers"/>
    <s v="Meryl Streep"/>
    <s v="United States"/>
    <x v="100"/>
    <n v="219103655"/>
    <s v="Universal Pictures"/>
    <n v="120"/>
    <n v="214.5"/>
    <n v="282048515.75200677"/>
    <x v="0"/>
  </r>
  <r>
    <s v="J. Edgar"/>
    <x v="2"/>
    <x v="7"/>
    <n v="2011"/>
    <s v="November 11, 2011 (United States)"/>
    <x v="45"/>
    <n v="124000"/>
    <s v="Clint Eastwood"/>
    <s v="Dustin Lance Black"/>
    <s v="Leonardo DiCaprio"/>
    <s v="United States"/>
    <x v="46"/>
    <n v="84920539"/>
    <s v="Imagine Entertainment"/>
    <n v="137"/>
    <n v="224.9"/>
    <n v="158744099.59079754"/>
    <x v="0"/>
  </r>
  <r>
    <s v="Jack the Bear"/>
    <x v="0"/>
    <x v="0"/>
    <n v="1993"/>
    <s v="April 2, 1993 (United States)"/>
    <x v="45"/>
    <n v="3900"/>
    <s v="Marshall Herskovitz"/>
    <s v="Dan McCall"/>
    <s v="Danny DeVito"/>
    <s v="United States"/>
    <x v="1"/>
    <n v="5145823"/>
    <s v="Twentieth Century Fox"/>
    <n v="99"/>
    <n v="144.5"/>
    <n v="9993194.8253664747"/>
    <x v="1"/>
  </r>
  <r>
    <s v="Jagged Edge"/>
    <x v="2"/>
    <x v="2"/>
    <n v="1985"/>
    <s v="October 4, 1985 (United States)"/>
    <x v="45"/>
    <n v="14000"/>
    <s v="Richard Marquand"/>
    <s v="Joe Eszterhas"/>
    <s v="Jeff Bridges"/>
    <s v="United States"/>
    <x v="10"/>
    <n v="40491165"/>
    <s v="Columbia Pictures"/>
    <n v="108"/>
    <n v="107.6"/>
    <n v="127851377.98445594"/>
    <x v="0"/>
  </r>
  <r>
    <s v="Jakob the Liar"/>
    <x v="0"/>
    <x v="2"/>
    <n v="1999"/>
    <s v="September 24, 1999 (United States)"/>
    <x v="45"/>
    <n v="15000"/>
    <s v="Peter Kassovitz"/>
    <s v="Jurek Becker"/>
    <s v="Robin Williams"/>
    <s v="United States"/>
    <x v="37"/>
    <n v="4956401"/>
    <s v="Columbia Pictures"/>
    <n v="120"/>
    <n v="166.6"/>
    <n v="11554823.142310636"/>
    <x v="0"/>
  </r>
  <r>
    <s v="Just One of the Guys"/>
    <x v="0"/>
    <x v="0"/>
    <n v="1985"/>
    <s v="April 26, 1985 (United States)"/>
    <x v="45"/>
    <n v="15000"/>
    <s v="Lisa Gottlieb"/>
    <s v="Dennis Feldman"/>
    <s v="Joyce Hyser"/>
    <s v="United States"/>
    <x v="1"/>
    <n v="11528900"/>
    <s v="Columbia Pictures"/>
    <n v="100"/>
    <n v="107.6"/>
    <n v="21551262.760736194"/>
    <x v="1"/>
  </r>
  <r>
    <s v="K-12"/>
    <x v="3"/>
    <x v="8"/>
    <n v="2019"/>
    <s v="September 5, 2019 (United States)"/>
    <x v="45"/>
    <n v="2500"/>
    <s v="Melanie Martinez"/>
    <s v="Melanie Martinez"/>
    <s v="Melanie Martinez"/>
    <s v="United States"/>
    <x v="17"/>
    <n v="359377"/>
    <s v="Atlantic Records"/>
    <n v="96"/>
    <n v="255.7"/>
    <n v="428244.70825185766"/>
    <x v="0"/>
  </r>
  <r>
    <s v="Kick-Ass 2"/>
    <x v="2"/>
    <x v="1"/>
    <n v="2013"/>
    <s v="August 16, 2013 (United States)"/>
    <x v="45"/>
    <n v="259000"/>
    <s v="Jeff Wadlow"/>
    <s v="Jeff Wadlow"/>
    <s v="Aaron Taylor-Johnson"/>
    <s v="United Kingdom"/>
    <x v="54"/>
    <n v="60795985"/>
    <s v="Universal Pictures"/>
    <n v="103"/>
    <n v="233"/>
    <n v="94851698.051715299"/>
    <x v="0"/>
  </r>
  <r>
    <s v="Kickboxer"/>
    <x v="2"/>
    <x v="1"/>
    <n v="1989"/>
    <s v="September 8, 1989 (United States)"/>
    <x v="45"/>
    <n v="52000"/>
    <s v="Mark DiSalle"/>
    <s v="Mark DiSalle"/>
    <s v="Jean-Claude Van Damme"/>
    <s v="United States"/>
    <x v="112"/>
    <n v="14697005"/>
    <s v="Kings Road Entertainment"/>
    <n v="97"/>
    <n v="124"/>
    <n v="24892592.682045579"/>
    <x v="0"/>
  </r>
  <r>
    <s v="Kika"/>
    <x v="7"/>
    <x v="0"/>
    <n v="1993"/>
    <s v="May 6, 1994 (United States)"/>
    <x v="45"/>
    <n v="13000"/>
    <s v="Pedro AlmodÃ³var"/>
    <s v="Pedro AlmodÃ³var"/>
    <s v="Peter Coyote"/>
    <s v="Spain"/>
    <x v="1"/>
    <n v="2019581"/>
    <s v="El Deseo"/>
    <n v="114"/>
    <n v="144.5"/>
    <n v="2858180.8207152807"/>
    <x v="1"/>
  </r>
  <r>
    <s v="Kill Your Darlings"/>
    <x v="2"/>
    <x v="7"/>
    <n v="2013"/>
    <s v="September 19, 2013 (Croatia)"/>
    <x v="45"/>
    <n v="36000"/>
    <s v="John Krokidas"/>
    <s v="Austin Bunn"/>
    <s v="Daniel Radcliffe"/>
    <s v="United States"/>
    <x v="1"/>
    <n v="1877924"/>
    <s v="Killer Films"/>
    <n v="104"/>
    <n v="233"/>
    <n v="3180675.0572540299"/>
    <x v="1"/>
  </r>
  <r>
    <s v="Killing Zoe"/>
    <x v="2"/>
    <x v="6"/>
    <n v="1993"/>
    <s v="September 1994 (United States)"/>
    <x v="45"/>
    <n v="20000"/>
    <s v="Roger Avary"/>
    <s v="Roger Avary"/>
    <s v="Eric Stoltz"/>
    <s v="France"/>
    <x v="112"/>
    <n v="418961"/>
    <s v="Davis-Films"/>
    <n v="96"/>
    <n v="144.5"/>
    <n v="883442.33010380622"/>
    <x v="0"/>
  </r>
  <r>
    <s v="Kissing Jessica Stein"/>
    <x v="2"/>
    <x v="0"/>
    <n v="2001"/>
    <s v="April 5, 2002 (United States)"/>
    <x v="45"/>
    <n v="16000"/>
    <s v="Charles Herman-Wurmfeld"/>
    <s v="Heather Juergensen"/>
    <s v="Jennifer Westfeldt"/>
    <s v="United States"/>
    <x v="11"/>
    <n v="10013424"/>
    <s v="Fox Searchlight Pictures"/>
    <n v="97"/>
    <n v="177.1"/>
    <n v="17228064.89440994"/>
    <x v="0"/>
  </r>
  <r>
    <s v="Krush Groove"/>
    <x v="2"/>
    <x v="0"/>
    <n v="1985"/>
    <s v="October 25, 1985 (United States)"/>
    <x v="45"/>
    <n v="2900"/>
    <s v="Michael Schultz"/>
    <s v="Ralph Farquhar"/>
    <s v="Sheila E."/>
    <s v="United States"/>
    <x v="31"/>
    <n v="11052713"/>
    <s v="Crystalite Productions"/>
    <n v="97"/>
    <n v="107.6"/>
    <n v="21464382.734862968"/>
    <x v="0"/>
  </r>
  <r>
    <s v="Ladder 49"/>
    <x v="0"/>
    <x v="1"/>
    <n v="2004"/>
    <s v="October 1, 2004 (United States)"/>
    <x v="45"/>
    <n v="55000"/>
    <s v="Jay Russell"/>
    <s v="Lewis Colick"/>
    <s v="Joaquin Phoenix"/>
    <s v="United States"/>
    <x v="79"/>
    <n v="100572044"/>
    <s v="Touchstone Pictures"/>
    <n v="115"/>
    <n v="188.9"/>
    <n v="162224996.3303335"/>
    <x v="0"/>
  </r>
  <r>
    <s v="Last Holiday"/>
    <x v="0"/>
    <x v="0"/>
    <n v="2006"/>
    <s v="January 13, 2006 (United States)"/>
    <x v="45"/>
    <n v="30000"/>
    <s v="Wayne Wang"/>
    <s v="Jeffrey Price"/>
    <s v="Queen Latifah"/>
    <s v="United States"/>
    <x v="37"/>
    <n v="43451846"/>
    <s v="Last Holiday Productions"/>
    <n v="112"/>
    <n v="201.6"/>
    <n v="55165739.484166667"/>
    <x v="0"/>
  </r>
  <r>
    <s v="Late Night"/>
    <x v="2"/>
    <x v="0"/>
    <n v="2019"/>
    <s v="June 14, 2019 (United States)"/>
    <x v="45"/>
    <n v="33000"/>
    <s v="Nisha Ganatra"/>
    <s v="Mindy Kaling"/>
    <s v="Emma Thompson"/>
    <s v="United States"/>
    <x v="81"/>
    <n v="22386555"/>
    <s v="3 Arts Entertainment"/>
    <n v="102"/>
    <n v="255.7"/>
    <n v="37071648.415760867"/>
    <x v="0"/>
  </r>
  <r>
    <s v="Leap Year"/>
    <x v="1"/>
    <x v="0"/>
    <n v="2010"/>
    <s v="January 8, 2010 (United States)"/>
    <x v="45"/>
    <n v="99000"/>
    <s v="Anand Tucker"/>
    <s v="Deborah Kaplan"/>
    <s v="Amy Adams"/>
    <s v="United States"/>
    <x v="27"/>
    <n v="32686500"/>
    <s v="Universal Pictures"/>
    <n v="100"/>
    <n v="218.1"/>
    <n v="73124644.27312775"/>
    <x v="0"/>
  </r>
  <r>
    <s v="Letters to Juliet"/>
    <x v="1"/>
    <x v="3"/>
    <n v="2010"/>
    <s v="May 14, 2010 (United States)"/>
    <x v="45"/>
    <n v="95000"/>
    <s v="Gary Winick"/>
    <s v="Jose Rivera"/>
    <s v="Amanda Seyfried"/>
    <s v="United States"/>
    <x v="8"/>
    <n v="79628830"/>
    <s v="Summit Entertainment"/>
    <n v="105"/>
    <n v="218.1"/>
    <n v="294452724.52669901"/>
    <x v="0"/>
  </r>
  <r>
    <s v="Life as We Know It"/>
    <x v="0"/>
    <x v="0"/>
    <n v="2010"/>
    <s v="October 8, 2010 (United States)"/>
    <x v="45"/>
    <n v="126000"/>
    <s v="Greg Berlanti"/>
    <s v="Ian Deitchman"/>
    <s v="Katherine Heigl"/>
    <s v="United States"/>
    <x v="76"/>
    <n v="105734416"/>
    <s v="Josephson Entertainment"/>
    <n v="114"/>
    <n v="218.1"/>
    <n v="138271573.19828326"/>
    <x v="0"/>
  </r>
  <r>
    <s v="Little Darlings"/>
    <x v="2"/>
    <x v="0"/>
    <n v="1980"/>
    <s v="March 21, 1980 (United States)"/>
    <x v="45"/>
    <n v="5100"/>
    <s v="Ron Maxwell"/>
    <s v="Kimi Peck"/>
    <s v="Tatum O'Neal"/>
    <s v="United States"/>
    <x v="1"/>
    <n v="34326249"/>
    <s v="Stephen Friedman/Kings Road Productions"/>
    <n v="96"/>
    <n v="82.4"/>
    <n v="115062795.05280526"/>
    <x v="1"/>
  </r>
  <r>
    <s v="London"/>
    <x v="2"/>
    <x v="2"/>
    <n v="2005"/>
    <s v="February 10, 2006 (United States)"/>
    <x v="45"/>
    <n v="23000"/>
    <s v="Hunter Richards"/>
    <s v="Hunter Richards"/>
    <s v="Jessica Biel"/>
    <s v="United Kingdom"/>
    <x v="1"/>
    <n v="20361"/>
    <s v="Destination Films"/>
    <n v="92"/>
    <n v="195.3"/>
    <n v="24707.27479091995"/>
    <x v="1"/>
  </r>
  <r>
    <s v="Love Crime"/>
    <x v="3"/>
    <x v="6"/>
    <n v="2010"/>
    <s v="September 2, 2011 (United States)"/>
    <x v="45"/>
    <n v="5200"/>
    <s v="Alain Corneau"/>
    <s v="Alain Corneau"/>
    <s v="Ludivine Sagnier"/>
    <s v="France"/>
    <x v="1"/>
    <n v="3696522"/>
    <s v="SBS Films"/>
    <n v="106"/>
    <n v="218.1"/>
    <n v="5433334.5557163525"/>
    <x v="1"/>
  </r>
  <r>
    <s v="Love, Honor and Obey"/>
    <x v="2"/>
    <x v="0"/>
    <n v="2000"/>
    <s v="February 9, 2001 (United States)"/>
    <x v="45"/>
    <n v="5200"/>
    <s v="Dominic Anciano"/>
    <s v="Dominic Anciano"/>
    <s v="Sadie Frost"/>
    <s v="United Kingdom"/>
    <x v="1"/>
    <n v="1400"/>
    <s v="British Broadcasting Corporation (BBC)"/>
    <n v="103"/>
    <n v="172.2"/>
    <n v="3040.4846756949391"/>
    <x v="1"/>
  </r>
  <r>
    <s v="Magic in the Moonlight"/>
    <x v="0"/>
    <x v="0"/>
    <n v="2014"/>
    <s v="August 15, 2014 (United States)"/>
    <x v="45"/>
    <n v="66000"/>
    <s v="Woody Allen"/>
    <s v="Woody Allen"/>
    <s v="Colin Firth"/>
    <s v="United States"/>
    <x v="264"/>
    <n v="51029361"/>
    <s v="Gravier Productions"/>
    <n v="97"/>
    <n v="236.7"/>
    <n v="75005529.651230097"/>
    <x v="0"/>
  </r>
  <r>
    <s v="Mandy"/>
    <x v="3"/>
    <x v="4"/>
    <n v="2018"/>
    <s v="September 14, 2018 (United States)"/>
    <x v="45"/>
    <n v="68000"/>
    <s v="Panos Cosmatos"/>
    <s v="Panos Cosmatos"/>
    <s v="Nicolas Cage"/>
    <s v="United Kingdom"/>
    <x v="14"/>
    <n v="1555203"/>
    <s v="SpectreVision"/>
    <n v="121"/>
    <n v="251.1"/>
    <n v="3279379.6131487889"/>
    <x v="0"/>
  </r>
  <r>
    <s v="Marie Antoinette"/>
    <x v="0"/>
    <x v="7"/>
    <n v="2006"/>
    <s v="October 20, 2006 (United States)"/>
    <x v="45"/>
    <n v="104000"/>
    <s v="Sofia Coppola"/>
    <s v="Sofia Coppola"/>
    <s v="Kirsten Dunst"/>
    <s v="United States"/>
    <x v="28"/>
    <n v="60917189"/>
    <s v="Columbia Pictures"/>
    <n v="123"/>
    <n v="201.6"/>
    <n v="104807834.49068323"/>
    <x v="0"/>
  </r>
  <r>
    <s v="Mary Shelley"/>
    <x v="0"/>
    <x v="7"/>
    <n v="2017"/>
    <s v="July 5, 2018 (Australia)"/>
    <x v="45"/>
    <n v="14000"/>
    <s v="Haifaa Al-Mansour"/>
    <s v="Emma Jensen"/>
    <s v="Elle Fanning"/>
    <s v="United Kingdom"/>
    <x v="1"/>
    <n v="2096600"/>
    <s v="BFI Film Fund"/>
    <n v="120"/>
    <n v="245.1"/>
    <n v="4887788.9824024485"/>
    <x v="1"/>
  </r>
  <r>
    <s v="Mean Machine"/>
    <x v="2"/>
    <x v="0"/>
    <n v="2001"/>
    <s v="December 26, 2001 (United Kingdom)"/>
    <x v="45"/>
    <n v="37000"/>
    <s v="Barry Skolnick"/>
    <s v="Tracy Keenan Wynn"/>
    <s v="Vinnie Jones"/>
    <s v="United Kingdom"/>
    <x v="1"/>
    <n v="7310206"/>
    <s v="Paramount Pictures"/>
    <n v="99"/>
    <n v="177.1"/>
    <n v="9280915.7008333337"/>
    <x v="1"/>
  </r>
  <r>
    <s v="Mi vida loca"/>
    <x v="2"/>
    <x v="6"/>
    <n v="1993"/>
    <s v="July 15, 1994 (United States)"/>
    <x v="45"/>
    <n v="2000"/>
    <s v="Allison Anders"/>
    <s v="Allison Anders"/>
    <s v="Angel Aviles"/>
    <s v="United States"/>
    <x v="1"/>
    <n v="3267313"/>
    <s v="Channel Four Films"/>
    <n v="92"/>
    <n v="144.5"/>
    <n v="9581812.0413859468"/>
    <x v="1"/>
  </r>
  <r>
    <s v="Miracle on 34th Street"/>
    <x v="1"/>
    <x v="11"/>
    <n v="1994"/>
    <s v="November 18, 1994 (United States)"/>
    <x v="45"/>
    <n v="33000"/>
    <s v="Les Mayfield"/>
    <s v="Valentine Davies"/>
    <s v="Richard Attenborough"/>
    <s v="United States"/>
    <x v="1"/>
    <n v="46264384"/>
    <s v="Twentieth Century Fox"/>
    <n v="114"/>
    <n v="148.19999999999999"/>
    <n v="55130065.720766522"/>
    <x v="1"/>
  </r>
  <r>
    <s v="Mischief"/>
    <x v="2"/>
    <x v="0"/>
    <n v="1985"/>
    <s v="February 8, 1985 (United States)"/>
    <x v="45"/>
    <n v="5900"/>
    <s v="Mel Damski"/>
    <s v="Noel Black"/>
    <s v="Doug McKeon"/>
    <s v="United States"/>
    <x v="1"/>
    <n v="8692426"/>
    <s v="Twentieth Century Fox"/>
    <n v="97"/>
    <n v="107.6"/>
    <n v="14394468.490217391"/>
    <x v="1"/>
  </r>
  <r>
    <s v="Mission Mangal"/>
    <x v="3"/>
    <x v="2"/>
    <n v="2019"/>
    <s v="August 15, 2019 (United States)"/>
    <x v="45"/>
    <n v="13000"/>
    <s v="Jagan Shakti"/>
    <s v="R. Balki"/>
    <s v="Akshay Kumar"/>
    <s v="India"/>
    <x v="1"/>
    <n v="5667057"/>
    <s v="Cape of Good Films"/>
    <n v="130"/>
    <n v="255.7"/>
    <n v="11330395.458661417"/>
    <x v="1"/>
  </r>
  <r>
    <s v="Moll Flanders"/>
    <x v="0"/>
    <x v="2"/>
    <n v="1996"/>
    <s v="June 14, 1996 (United States)"/>
    <x v="45"/>
    <n v="4100"/>
    <s v="Pen Densham"/>
    <s v="Daniel Defoe"/>
    <s v="Robin Wright"/>
    <s v="United States"/>
    <x v="1"/>
    <n v="3486957"/>
    <s v="Metro-Goldwyn-Mayer (MGM)"/>
    <n v="123"/>
    <n v="156.9"/>
    <n v="5125305.3444283642"/>
    <x v="1"/>
  </r>
  <r>
    <s v="Mona Lisa Smile"/>
    <x v="0"/>
    <x v="2"/>
    <n v="2003"/>
    <s v="December 19, 2003 (United States)"/>
    <x v="45"/>
    <n v="79000"/>
    <s v="Mike Newell"/>
    <s v="Lawrence Konner"/>
    <s v="Julia Roberts"/>
    <s v="United States"/>
    <x v="93"/>
    <n v="141337989"/>
    <s v="Revolution Studios"/>
    <n v="117"/>
    <n v="184"/>
    <n v="181711752.10253164"/>
    <x v="0"/>
  </r>
  <r>
    <s v="Money Monster"/>
    <x v="2"/>
    <x v="6"/>
    <n v="2016"/>
    <s v="May 13, 2016 (United States)"/>
    <x v="45"/>
    <n v="96000"/>
    <s v="Jodie Foster"/>
    <s v="Jamie Linden"/>
    <s v="George Clooney"/>
    <s v="United States"/>
    <x v="34"/>
    <n v="93282604"/>
    <s v="TriStar Pictures"/>
    <n v="98"/>
    <n v="240"/>
    <n v="115965766.78416972"/>
    <x v="0"/>
  </r>
  <r>
    <s v="Morning Glory"/>
    <x v="0"/>
    <x v="0"/>
    <n v="2010"/>
    <s v="November 10, 2010 (United States)"/>
    <x v="45"/>
    <n v="76000"/>
    <s v="Roger Michell"/>
    <s v="Aline Brosh McKenna"/>
    <s v="Rachel McAdams"/>
    <s v="United States"/>
    <x v="28"/>
    <n v="60040976"/>
    <s v="Bad Robot"/>
    <n v="107"/>
    <n v="218.1"/>
    <n v="116599651.92606755"/>
    <x v="0"/>
  </r>
  <r>
    <s v="Moscow on the Hudson"/>
    <x v="2"/>
    <x v="0"/>
    <n v="1984"/>
    <s v="April 6, 1984 (United States)"/>
    <x v="45"/>
    <n v="11000"/>
    <s v="Paul Mazursky"/>
    <s v="Paul Mazursky"/>
    <s v="Robin Williams"/>
    <s v="United States"/>
    <x v="29"/>
    <n v="25068724"/>
    <s v="Bavaria Film"/>
    <n v="115"/>
    <n v="103.9"/>
    <n v="76691166.694779113"/>
    <x v="0"/>
  </r>
  <r>
    <s v="Mousehunt"/>
    <x v="1"/>
    <x v="0"/>
    <n v="1997"/>
    <s v="December 19, 1997 (United States)"/>
    <x v="45"/>
    <n v="53000"/>
    <s v="Gore Verbinski"/>
    <s v="Adam Rifkin"/>
    <s v="Nathan Lane"/>
    <s v="United States"/>
    <x v="76"/>
    <n v="122417389"/>
    <s v="Dreamworks Pictures"/>
    <n v="98"/>
    <n v="160.5"/>
    <n v="157386406.87046415"/>
    <x v="0"/>
  </r>
  <r>
    <s v="Mr. &amp; Mrs. Smith"/>
    <x v="0"/>
    <x v="1"/>
    <n v="2005"/>
    <s v="June 10, 2005 (United States)"/>
    <x v="45"/>
    <n v="461000"/>
    <s v="Doug Liman"/>
    <s v="Simon Kinberg"/>
    <s v="Brad Pitt"/>
    <s v="United States"/>
    <x v="109"/>
    <n v="487287646"/>
    <s v="New Regency Productions"/>
    <n v="120"/>
    <n v="195.3"/>
    <n v="692198348.4205128"/>
    <x v="0"/>
  </r>
  <r>
    <s v="Murder on the Orient Express"/>
    <x v="0"/>
    <x v="6"/>
    <n v="2017"/>
    <s v="November 10, 2017 (United States)"/>
    <x v="45"/>
    <n v="221000"/>
    <s v="Kenneth Branagh"/>
    <s v="Michael Green"/>
    <s v="Kenneth Branagh"/>
    <s v="Malta"/>
    <x v="79"/>
    <n v="352794081"/>
    <s v="Twentieth Century Fox"/>
    <n v="114"/>
    <n v="245.1"/>
    <n v="569064883.43409204"/>
    <x v="0"/>
  </r>
  <r>
    <s v="Music and Lyrics"/>
    <x v="0"/>
    <x v="0"/>
    <n v="2007"/>
    <s v="February 14, 2007 (United States)"/>
    <x v="45"/>
    <n v="99000"/>
    <s v="Marc Lawrence"/>
    <s v="Marc Lawrence"/>
    <s v="Hugh Grant"/>
    <s v="United States"/>
    <x v="28"/>
    <n v="145896422"/>
    <s v="Castle Rock Entertainment"/>
    <n v="104"/>
    <n v="207.3"/>
    <n v="539498055.62378633"/>
    <x v="0"/>
  </r>
  <r>
    <s v="My Fellow Americans"/>
    <x v="0"/>
    <x v="3"/>
    <n v="1996"/>
    <s v="December 20, 1996 (United States)"/>
    <x v="45"/>
    <n v="14000"/>
    <s v="Peter Segal"/>
    <s v="E. Jack Kaplan"/>
    <s v="Jack Lemmon"/>
    <s v="United States"/>
    <x v="276"/>
    <n v="22313201"/>
    <s v="Peters Entertainment"/>
    <n v="101"/>
    <n v="156.9"/>
    <n v="57471110.267962798"/>
    <x v="0"/>
  </r>
  <r>
    <s v="My People, My Country"/>
    <x v="4"/>
    <x v="2"/>
    <n v="2019"/>
    <s v="October 1, 2019 (United States)"/>
    <x v="45"/>
    <n v="1500"/>
    <s v="Directors"/>
    <s v="Hu Guan"/>
    <s v="Bo Huang"/>
    <s v="China"/>
    <x v="1"/>
    <n v="450064993"/>
    <s v="Alibaba Pictures"/>
    <n v="154"/>
    <n v="255.7"/>
    <n v="1006863460.8450807"/>
    <x v="1"/>
  </r>
  <r>
    <s v="Naked Gun 33 1/3: the Final Insult"/>
    <x v="0"/>
    <x v="0"/>
    <n v="1994"/>
    <s v="March 18, 1994 (United States)"/>
    <x v="45"/>
    <n v="100000"/>
    <s v="Peter Segal"/>
    <s v="Pat Proft"/>
    <s v="Leslie Nielsen"/>
    <s v="United States"/>
    <x v="8"/>
    <n v="51132598"/>
    <s v="Paramount Pictures"/>
    <n v="83"/>
    <n v="148.19999999999999"/>
    <n v="71435591.978908762"/>
    <x v="0"/>
  </r>
  <r>
    <s v="National Treasure: Book of Secrets"/>
    <x v="1"/>
    <x v="1"/>
    <n v="2007"/>
    <s v="December 21, 2007 (United States)"/>
    <x v="45"/>
    <n v="223000"/>
    <s v="Jon Turteltaub"/>
    <s v="Marianne Wibberley"/>
    <s v="Nicolas Cage"/>
    <s v="United States"/>
    <x v="99"/>
    <n v="459242249"/>
    <s v="Walt Disney Pictures"/>
    <n v="124"/>
    <n v="207.3"/>
    <n v="547247216.54399693"/>
    <x v="0"/>
  </r>
  <r>
    <s v="Ned Kelly"/>
    <x v="2"/>
    <x v="1"/>
    <n v="2003"/>
    <s v="March 26, 2004 (United States)"/>
    <x v="45"/>
    <n v="26000"/>
    <s v="Gregor Jordan"/>
    <s v="Robert Drewe"/>
    <s v="Heath Ledger"/>
    <s v="Australia"/>
    <x v="1"/>
    <n v="6585516"/>
    <s v="Australian Film Finance Corporation (AFFC)"/>
    <n v="110"/>
    <n v="184"/>
    <n v="12310470.706748465"/>
    <x v="1"/>
  </r>
  <r>
    <s v="Nell"/>
    <x v="0"/>
    <x v="2"/>
    <n v="1994"/>
    <s v="December 23, 1994 (United States)"/>
    <x v="45"/>
    <n v="28000"/>
    <s v="Michael Apted"/>
    <s v="Mark Handley"/>
    <s v="Jodie Foster"/>
    <s v="United States"/>
    <x v="266"/>
    <n v="106683817"/>
    <s v="Egg Pictures"/>
    <n v="112"/>
    <n v="148.19999999999999"/>
    <n v="202533078.13021806"/>
    <x v="0"/>
  </r>
  <r>
    <s v="Nerve"/>
    <x v="0"/>
    <x v="1"/>
    <n v="2016"/>
    <s v="July 27, 2016 (United States)"/>
    <x v="45"/>
    <n v="120000"/>
    <s v="Henry Joost"/>
    <s v="Jessica Sharzer"/>
    <s v="Emma Roberts"/>
    <s v="United States"/>
    <x v="27"/>
    <n v="85251425"/>
    <s v="Lionsgate"/>
    <n v="96"/>
    <n v="240"/>
    <n v="111485447.1995708"/>
    <x v="0"/>
  </r>
  <r>
    <s v="New Nightmare"/>
    <x v="2"/>
    <x v="8"/>
    <n v="1994"/>
    <s v="October 14, 1994 (United States)"/>
    <x v="45"/>
    <n v="53000"/>
    <s v="Wes Craven"/>
    <s v="Wes Craven"/>
    <s v="Heather Langenkamp"/>
    <s v="United States"/>
    <x v="42"/>
    <n v="19721741"/>
    <s v="New Line Cinema"/>
    <n v="112"/>
    <n v="148.19999999999999"/>
    <n v="62271652.670466319"/>
    <x v="0"/>
  </r>
  <r>
    <s v="Night Crossing"/>
    <x v="1"/>
    <x v="2"/>
    <n v="1982"/>
    <s v="February 5, 1982 (United States)"/>
    <x v="45"/>
    <n v="1300"/>
    <s v="Delbert Mann"/>
    <s v="John McGreevey"/>
    <s v="John Hurt"/>
    <s v="United Kingdom"/>
    <x v="20"/>
    <n v="8000000"/>
    <s v="Walt Disney Productions"/>
    <n v="107"/>
    <n v="96.5"/>
    <n v="16448043.18488529"/>
    <x v="0"/>
  </r>
  <r>
    <s v="Nightbreed"/>
    <x v="2"/>
    <x v="1"/>
    <n v="1990"/>
    <s v="February 16, 1990 (United States)"/>
    <x v="45"/>
    <n v="21000"/>
    <s v="Clive Barker"/>
    <s v="Clive Barker"/>
    <s v="Craig Sheffer"/>
    <s v="United States"/>
    <x v="73"/>
    <n v="8862354"/>
    <s v="Morgan Creek Entertainment"/>
    <n v="102"/>
    <n v="130.69999999999999"/>
    <n v="11589524.737339055"/>
    <x v="0"/>
  </r>
  <r>
    <s v="North Shore"/>
    <x v="1"/>
    <x v="1"/>
    <n v="1987"/>
    <s v="August 14, 1987 (United States)"/>
    <x v="45"/>
    <n v="2500"/>
    <s v="William Phelps"/>
    <s v="William Phelps"/>
    <s v="Matt Adler"/>
    <s v="United States"/>
    <x v="1"/>
    <n v="3832228"/>
    <s v="Finnegan/Pinchuk Productions"/>
    <n v="96"/>
    <n v="113.6"/>
    <n v="7442191.6609305283"/>
    <x v="1"/>
  </r>
  <r>
    <s v="Now You See Me 2"/>
    <x v="0"/>
    <x v="1"/>
    <n v="2016"/>
    <s v="June 10, 2016 (United States)"/>
    <x v="45"/>
    <n v="260000"/>
    <s v="Jon M. Chu"/>
    <s v="Ed Solomon"/>
    <s v="Jesse Eisenberg"/>
    <s v="United States"/>
    <x v="68"/>
    <n v="334897606"/>
    <s v="Summit Entertainment"/>
    <n v="129"/>
    <n v="240"/>
    <n v="669575462.91469812"/>
    <x v="0"/>
  </r>
  <r>
    <s v="Nowhere"/>
    <x v="2"/>
    <x v="0"/>
    <n v="1997"/>
    <s v="May 9, 1997 (United States)"/>
    <x v="45"/>
    <n v="8400"/>
    <s v="Gregg Araki"/>
    <s v="Gregg Araki"/>
    <s v="James Duval"/>
    <s v="United States"/>
    <x v="1"/>
    <n v="194201"/>
    <s v="Blurco"/>
    <n v="82"/>
    <n v="160.5"/>
    <n v="321592.63423913042"/>
    <x v="1"/>
  </r>
  <r>
    <s v="Ocean's Twelve"/>
    <x v="0"/>
    <x v="6"/>
    <n v="2004"/>
    <s v="December 10, 2004 (United States)"/>
    <x v="45"/>
    <n v="367000"/>
    <s v="Steven Soderbergh"/>
    <s v="George Nolfi"/>
    <s v="George Clooney"/>
    <s v="United States"/>
    <x v="109"/>
    <n v="362744280"/>
    <s v="Warner Bros."/>
    <n v="125"/>
    <n v="188.9"/>
    <n v="432257262.87055147"/>
    <x v="0"/>
  </r>
  <r>
    <s v="Octopussy"/>
    <x v="1"/>
    <x v="1"/>
    <n v="1983"/>
    <s v="June 10, 1983 (United States)"/>
    <x v="45"/>
    <n v="98000"/>
    <s v="John Glen"/>
    <s v="George MacDonald Fraser"/>
    <s v="Roger Moore"/>
    <s v="United Kingdom"/>
    <x v="277"/>
    <n v="67893619"/>
    <s v="United Artists"/>
    <n v="131"/>
    <n v="99.6"/>
    <n v="251058078.9963592"/>
    <x v="0"/>
  </r>
  <r>
    <s v="Oculus"/>
    <x v="2"/>
    <x v="4"/>
    <n v="2013"/>
    <s v="April 11, 2014 (United States)"/>
    <x v="45"/>
    <n v="120000"/>
    <s v="Mike Flanagan"/>
    <s v="Mike Flanagan"/>
    <s v="Karen Gillan"/>
    <s v="United States"/>
    <x v="17"/>
    <n v="44459951"/>
    <s v="Intrepid Pictures"/>
    <n v="104"/>
    <n v="233"/>
    <n v="71714913.021175221"/>
    <x v="0"/>
  </r>
  <r>
    <s v="Olympus Has Fallen"/>
    <x v="2"/>
    <x v="1"/>
    <n v="2013"/>
    <s v="March 22, 2013 (United States)"/>
    <x v="45"/>
    <n v="263000"/>
    <s v="Antoine Fuqua"/>
    <s v="Creighton Rothenberger"/>
    <s v="Gerard Butler"/>
    <s v="United States"/>
    <x v="19"/>
    <n v="170270201"/>
    <s v="Millennium Films"/>
    <n v="119"/>
    <n v="233"/>
    <n v="230686217.18408179"/>
    <x v="0"/>
  </r>
  <r>
    <s v="Once Around"/>
    <x v="2"/>
    <x v="0"/>
    <n v="1991"/>
    <s v="February 1, 1991 (United States)"/>
    <x v="45"/>
    <n v="4100"/>
    <s v="Lasse HallstrÃ¶m"/>
    <s v="Malia Scotch Marmo"/>
    <s v="Richard Dreyfuss"/>
    <s v="United States"/>
    <x v="15"/>
    <n v="14851083"/>
    <s v="Cinecom Entertainment Group"/>
    <n v="115"/>
    <n v="136.19999999999999"/>
    <n v="21828871.153400864"/>
    <x v="0"/>
  </r>
  <r>
    <s v="Once Upon a Forest"/>
    <x v="5"/>
    <x v="5"/>
    <n v="1993"/>
    <s v="June 18, 1993 (United States)"/>
    <x v="45"/>
    <n v="5200"/>
    <s v="Charles Grosvenor"/>
    <s v="Rae Lambert"/>
    <s v="Michael Crawford"/>
    <s v="United Kingdom"/>
    <x v="29"/>
    <n v="6582052"/>
    <s v="Hanna-Barbera Productions"/>
    <n v="71"/>
    <n v="144.5"/>
    <n v="14294734.457590876"/>
    <x v="0"/>
  </r>
  <r>
    <s v="One Fine Day"/>
    <x v="1"/>
    <x v="0"/>
    <n v="1996"/>
    <s v="December 20, 1996 (United States)"/>
    <x v="45"/>
    <n v="44000"/>
    <s v="Michael Hoffman"/>
    <s v="Terrel Seltzer"/>
    <s v="Michelle Pfeiffer"/>
    <s v="United States"/>
    <x v="1"/>
    <n v="97529550"/>
    <s v="Fox 2000 Pictures"/>
    <n v="108"/>
    <n v="156.9"/>
    <n v="189402510.42065009"/>
    <x v="1"/>
  </r>
  <r>
    <s v="One from the Heart"/>
    <x v="2"/>
    <x v="2"/>
    <n v="1981"/>
    <s v="February 11, 1982 (United States)"/>
    <x v="45"/>
    <n v="5700"/>
    <s v="Francis Ford Coppola"/>
    <s v="Armyan Bernstein"/>
    <s v="Frederic Forrest"/>
    <s v="United States"/>
    <x v="74"/>
    <n v="636796"/>
    <s v="Zoetrope Studios"/>
    <n v="107"/>
    <n v="90.9"/>
    <n v="1054520.3326086956"/>
    <x v="0"/>
  </r>
  <r>
    <s v="One Magic Christmas"/>
    <x v="5"/>
    <x v="11"/>
    <n v="1985"/>
    <s v="November 22, 1985 (United States)"/>
    <x v="45"/>
    <n v="3400"/>
    <s v="Phillip Borsos"/>
    <s v="Thomas Meehan"/>
    <s v="Mary Steenburgen"/>
    <s v="Canada"/>
    <x v="1"/>
    <n v="13677222"/>
    <s v="Walt Disney Pictures"/>
    <n v="89"/>
    <n v="107.6"/>
    <n v="36685295.276408449"/>
    <x v="1"/>
  </r>
  <r>
    <s v="Only When I Laugh"/>
    <x v="2"/>
    <x v="0"/>
    <n v="1981"/>
    <s v="September 25, 1981 (United States)"/>
    <x v="45"/>
    <n v="1300"/>
    <s v="Glenn Jordan"/>
    <s v="Neil Simon"/>
    <s v="Marsha Mason"/>
    <s v="United States"/>
    <x v="1"/>
    <n v="25524778"/>
    <s v="Columbia Pictures"/>
    <n v="120"/>
    <n v="90.9"/>
    <n v="65743024.99239222"/>
    <x v="1"/>
  </r>
  <r>
    <s v="Only You"/>
    <x v="1"/>
    <x v="0"/>
    <n v="1994"/>
    <s v="October 7, 1994 (United States)"/>
    <x v="45"/>
    <n v="21000"/>
    <s v="Norman Jewison"/>
    <s v="Diane Drake"/>
    <s v="Marisa Tomei"/>
    <s v="United States"/>
    <x v="1"/>
    <n v="20059210"/>
    <s v="TriStar Pictures"/>
    <n v="109"/>
    <n v="148.19999999999999"/>
    <n v="25789203.742616035"/>
    <x v="1"/>
  </r>
  <r>
    <s v="Oscar"/>
    <x v="1"/>
    <x v="0"/>
    <n v="1991"/>
    <s v="April 26, 1991 (United States)"/>
    <x v="45"/>
    <n v="30000"/>
    <s v="John Landis"/>
    <s v="Claude Magnier"/>
    <s v="Sylvester Stallone"/>
    <s v="United States"/>
    <x v="46"/>
    <n v="23562716"/>
    <s v="Joseph S. Vecchio Entertainment"/>
    <n v="109"/>
    <n v="136.19999999999999"/>
    <n v="65506930.339416064"/>
    <x v="0"/>
  </r>
  <r>
    <s v="Out of Time"/>
    <x v="0"/>
    <x v="6"/>
    <n v="2003"/>
    <s v="October 3, 2003 (United States)"/>
    <x v="45"/>
    <n v="58000"/>
    <s v="Carl Franklin"/>
    <s v="David Collard"/>
    <s v="Denzel Washington"/>
    <s v="United States"/>
    <x v="24"/>
    <n v="55495563"/>
    <s v="Metro-Goldwyn-Mayer (MGM)"/>
    <n v="105"/>
    <n v="184"/>
    <n v="148851215.19454226"/>
    <x v="0"/>
  </r>
  <r>
    <s v="Party Girl"/>
    <x v="2"/>
    <x v="0"/>
    <n v="1995"/>
    <s v="June 9, 1995 (United States)"/>
    <x v="45"/>
    <n v="4700"/>
    <s v="Daisy von Scherler Mayer"/>
    <s v="Harry Birckmayer"/>
    <s v="Parker Posey"/>
    <s v="United States"/>
    <x v="278"/>
    <n v="472370"/>
    <s v="Party Productions"/>
    <n v="94"/>
    <n v="152.4"/>
    <n v="782234.45108695654"/>
    <x v="0"/>
  </r>
  <r>
    <s v="Paulie"/>
    <x v="1"/>
    <x v="3"/>
    <n v="1998"/>
    <s v="April 17, 1998 (United States)"/>
    <x v="45"/>
    <n v="15000"/>
    <s v="John Roberts"/>
    <s v="Laurie Craig"/>
    <s v="Gena Rowlands"/>
    <s v="United States"/>
    <x v="16"/>
    <n v="26875268"/>
    <s v="Dreamworks Pictures"/>
    <n v="91"/>
    <n v="163"/>
    <n v="72085335.911971837"/>
    <x v="0"/>
  </r>
  <r>
    <s v="Pennies from Heaven"/>
    <x v="2"/>
    <x v="2"/>
    <n v="1981"/>
    <s v="January 1, 1982 (United States)"/>
    <x v="45"/>
    <n v="5300"/>
    <s v="Herbert Ross"/>
    <s v="Dennis Potter"/>
    <s v="Steve Martin"/>
    <s v="United States"/>
    <x v="6"/>
    <n v="9171289"/>
    <s v="Metro-Goldwyn-Mayer (MGM)"/>
    <n v="108"/>
    <n v="90.9"/>
    <n v="19339043.310034603"/>
    <x v="0"/>
  </r>
  <r>
    <s v="Peppermint"/>
    <x v="2"/>
    <x v="1"/>
    <n v="2018"/>
    <s v="September 7, 2018 (United States)"/>
    <x v="45"/>
    <n v="60000"/>
    <s v="Pierre Morel"/>
    <s v="Chad St. John"/>
    <s v="Jennifer Garner"/>
    <s v="Hong Kong"/>
    <x v="13"/>
    <n v="53918723"/>
    <s v="STX Films"/>
    <n v="101"/>
    <n v="251.1"/>
    <n v="69408681.445289403"/>
    <x v="0"/>
  </r>
  <r>
    <s v="Phantasm II"/>
    <x v="2"/>
    <x v="1"/>
    <n v="1988"/>
    <s v="July 8, 1988 (United States)"/>
    <x v="45"/>
    <n v="14000"/>
    <s v="Don Coscarelli"/>
    <s v="Don Coscarelli"/>
    <s v="James Le Gros"/>
    <s v="United States"/>
    <x v="31"/>
    <n v="7282851"/>
    <s v="Spacegate Productions"/>
    <n v="97"/>
    <n v="118.3"/>
    <n v="10345383.215384614"/>
    <x v="0"/>
  </r>
  <r>
    <s v="Pirates of the Caribbean: Dead Men Tell No Tales"/>
    <x v="0"/>
    <x v="1"/>
    <n v="2017"/>
    <s v="May 26, 2017 (United States)"/>
    <x v="45"/>
    <n v="275000"/>
    <s v="Joachim RÃ¸nning"/>
    <s v="Jeff Nathanson"/>
    <s v="Johnny Depp"/>
    <s v="United States"/>
    <x v="279"/>
    <n v="794881442"/>
    <s v="Walt Disney Pictures"/>
    <n v="129"/>
    <n v="245.1"/>
    <n v="1406506244.9326365"/>
    <x v="0"/>
  </r>
  <r>
    <s v="Premium Rush"/>
    <x v="0"/>
    <x v="1"/>
    <n v="2012"/>
    <s v="August 24, 2012 (United States)"/>
    <x v="45"/>
    <n v="111000"/>
    <s v="David Koepp"/>
    <s v="David Koepp"/>
    <s v="Joseph Gordon-Levitt"/>
    <s v="United States"/>
    <x v="46"/>
    <n v="31083599"/>
    <s v="Columbia Pictures"/>
    <n v="91"/>
    <n v="229.6"/>
    <n v="40648809.507725321"/>
    <x v="0"/>
  </r>
  <r>
    <s v="Psycho II"/>
    <x v="2"/>
    <x v="6"/>
    <n v="1983"/>
    <s v="June 3, 1983 (United States)"/>
    <x v="45"/>
    <n v="25000"/>
    <s v="Richard Franklin"/>
    <s v="Tom Holland"/>
    <s v="Anthony Perkins"/>
    <s v="United States"/>
    <x v="17"/>
    <n v="34725000"/>
    <s v="Universal Pictures"/>
    <n v="113"/>
    <n v="99.6"/>
    <n v="59744254.658385091"/>
    <x v="0"/>
  </r>
  <r>
    <s v="Purple Rain"/>
    <x v="2"/>
    <x v="2"/>
    <n v="1984"/>
    <s v="July 27, 1984 (United States)"/>
    <x v="45"/>
    <n v="20000"/>
    <s v="Albert Magnoli"/>
    <s v="Albert Magnoli"/>
    <s v="Prince"/>
    <s v="United States"/>
    <x v="280"/>
    <n v="70263155"/>
    <s v="Warner Bros."/>
    <n v="111"/>
    <n v="103.9"/>
    <n v="221856822.0569948"/>
    <x v="0"/>
  </r>
  <r>
    <s v="Rambo: First Blood Part II"/>
    <x v="2"/>
    <x v="1"/>
    <n v="1985"/>
    <s v="May 22, 1985 (United States)"/>
    <x v="45"/>
    <n v="159000"/>
    <s v="George P. Cosmatos"/>
    <s v="David Morrell"/>
    <s v="Sylvester Stallone"/>
    <s v="United States"/>
    <x v="188"/>
    <n v="300400432"/>
    <s v="Estudios Churubusco Azteca S.A."/>
    <n v="96"/>
    <n v="107.6"/>
    <n v="880962575.84600568"/>
    <x v="0"/>
  </r>
  <r>
    <s v="Ramona and Beezus"/>
    <x v="5"/>
    <x v="0"/>
    <n v="2010"/>
    <s v="July 23, 2010 (United States)"/>
    <x v="45"/>
    <n v="18000"/>
    <s v="Elizabeth Allen Rosenbaum"/>
    <s v="Laurie Craig"/>
    <s v="Joey King"/>
    <s v="United States"/>
    <x v="10"/>
    <n v="27293743"/>
    <s v="Fox 2000 Pictures"/>
    <n v="103"/>
    <n v="218.1"/>
    <n v="44025428.756484903"/>
    <x v="0"/>
  </r>
  <r>
    <s v="Red Eye"/>
    <x v="0"/>
    <x v="10"/>
    <n v="2005"/>
    <s v="August 19, 2005 (United States)"/>
    <x v="45"/>
    <n v="115000"/>
    <s v="Wes Craven"/>
    <s v="Carl Ellsworth"/>
    <s v="Rachel McAdams"/>
    <s v="United States"/>
    <x v="74"/>
    <n v="96258201"/>
    <s v="Dreamworks Pictures"/>
    <n v="85"/>
    <n v="195.3"/>
    <n v="258185509.19630283"/>
    <x v="0"/>
  </r>
  <r>
    <s v="Riding in Cars with Boys"/>
    <x v="0"/>
    <x v="7"/>
    <n v="2001"/>
    <s v="October 19, 2001 (United States)"/>
    <x v="45"/>
    <n v="27000"/>
    <s v="Penny Marshall"/>
    <s v="Beverly D'Onofrio"/>
    <s v="Drew Barrymore"/>
    <s v="United States"/>
    <x v="64"/>
    <n v="35743308"/>
    <s v="Columbia Pictures"/>
    <n v="132"/>
    <n v="177.1"/>
    <n v="63246143.714285716"/>
    <x v="0"/>
  </r>
  <r>
    <s v="Rita, Sue and Bob Too"/>
    <x v="2"/>
    <x v="0"/>
    <n v="1987"/>
    <s v="May 29, 1987 (United Kingdom)"/>
    <x v="45"/>
    <n v="3600"/>
    <s v="Alan Clarke"/>
    <s v="Andrea Dunbar"/>
    <s v="Siobhan Finneran"/>
    <s v="United Kingdom"/>
    <x v="1"/>
    <n v="124167"/>
    <s v="British Screen Productions"/>
    <n v="93"/>
    <n v="113.6"/>
    <n v="416212.1551155115"/>
    <x v="1"/>
  </r>
  <r>
    <s v="Rock &amp; Rule"/>
    <x v="1"/>
    <x v="5"/>
    <n v="1983"/>
    <s v="July 24, 1987 (United States)"/>
    <x v="45"/>
    <n v="3400"/>
    <s v="Clive Smith"/>
    <s v="Patrick Loubert"/>
    <s v="Don Francks"/>
    <s v="Canada"/>
    <x v="42"/>
    <n v="30379"/>
    <s v="Nelvana"/>
    <n v="77"/>
    <n v="99.6"/>
    <n v="92936.559236947782"/>
    <x v="0"/>
  </r>
  <r>
    <s v="Roman J. Israel, Esq."/>
    <x v="0"/>
    <x v="6"/>
    <n v="2017"/>
    <s v="November 22, 2017 (United States)"/>
    <x v="45"/>
    <n v="35000"/>
    <s v="Dan Gilroy"/>
    <s v="Dan Gilroy"/>
    <s v="Denzel Washington"/>
    <s v="Canada"/>
    <x v="6"/>
    <n v="13025860"/>
    <s v="BRON Studios"/>
    <n v="122"/>
    <n v="245.1"/>
    <n v="20322475.893497184"/>
    <x v="0"/>
  </r>
  <r>
    <s v="Running Scared"/>
    <x v="2"/>
    <x v="1"/>
    <n v="1986"/>
    <s v="June 27, 1986 (United States)"/>
    <x v="45"/>
    <n v="12000"/>
    <s v="Peter Hyams"/>
    <s v="Gary DeVore"/>
    <s v="Gregory Hines"/>
    <s v="United States"/>
    <x v="1"/>
    <n v="38500726"/>
    <s v="Metro-Goldwyn-Mayer (MGM)"/>
    <n v="107"/>
    <n v="109.6"/>
    <n v="94606219.453225791"/>
    <x v="1"/>
  </r>
  <r>
    <s v="Rustlers' Rhapsody"/>
    <x v="1"/>
    <x v="0"/>
    <n v="1985"/>
    <s v="May 10, 1985 (United States)"/>
    <x v="45"/>
    <n v="2100"/>
    <s v="Hugh Wilson"/>
    <s v="Hugh Wilson"/>
    <s v="Tom Berenger"/>
    <s v="United States"/>
    <x v="1"/>
    <n v="6090497"/>
    <s v="Paramount Pictures"/>
    <n v="88"/>
    <n v="107.6"/>
    <n v="10315588.859922178"/>
    <x v="1"/>
  </r>
  <r>
    <s v="Safe"/>
    <x v="2"/>
    <x v="1"/>
    <n v="2012"/>
    <s v="April 27, 2012 (United States)"/>
    <x v="45"/>
    <n v="106000"/>
    <s v="Boaz Yakin"/>
    <s v="Boaz Yakin"/>
    <s v="Jason Statham"/>
    <s v="United States"/>
    <x v="8"/>
    <n v="41564670"/>
    <s v="IM Global"/>
    <n v="94"/>
    <n v="229.6"/>
    <n v="78908130.523364484"/>
    <x v="0"/>
  </r>
  <r>
    <s v="Salome's Last Dance"/>
    <x v="2"/>
    <x v="7"/>
    <n v="1988"/>
    <s v="June 1988 (United States)"/>
    <x v="45"/>
    <n v="1500"/>
    <s v="Ken Russell"/>
    <s v="Oscar Wilde"/>
    <s v="Glenda Jackson"/>
    <s v="United Kingdom"/>
    <x v="1"/>
    <m/>
    <s v="Jolly Russell Productions"/>
    <n v="89"/>
    <n v="118.3"/>
    <s v="Missing"/>
    <x v="1"/>
  </r>
  <r>
    <s v="Savages"/>
    <x v="2"/>
    <x v="6"/>
    <n v="2012"/>
    <s v="July 6, 2012 (United States)"/>
    <x v="45"/>
    <n v="126000"/>
    <s v="Oliver Stone"/>
    <s v="Shane Salerno"/>
    <s v="Aaron Taylor-Johnson"/>
    <s v="United States"/>
    <x v="37"/>
    <n v="82966152"/>
    <s v="Ixtlan"/>
    <n v="131"/>
    <n v="229.6"/>
    <n v="165877864.26771653"/>
    <x v="0"/>
  </r>
  <r>
    <s v="Scandal"/>
    <x v="2"/>
    <x v="2"/>
    <n v="1989"/>
    <s v="April 28, 1989 (United States)"/>
    <x v="45"/>
    <n v="4800"/>
    <s v="Michael Caton-Jones"/>
    <s v="Michael Thomas"/>
    <s v="John Hurt"/>
    <s v="United Kingdom"/>
    <x v="5"/>
    <n v="8800000"/>
    <s v="British Screen Productions"/>
    <n v="106"/>
    <n v="124"/>
    <n v="21623870.967741933"/>
    <x v="0"/>
  </r>
  <r>
    <s v="Secret Window"/>
    <x v="0"/>
    <x v="2"/>
    <n v="2004"/>
    <s v="March 12, 2004 (United States)"/>
    <x v="45"/>
    <n v="186000"/>
    <s v="David Koepp"/>
    <s v="Stephen King"/>
    <s v="Johnny Depp"/>
    <s v="United States"/>
    <x v="28"/>
    <n v="92913171"/>
    <s v="Grand Slam Productions"/>
    <n v="96"/>
    <n v="188.9"/>
    <n v="131984350.59999998"/>
    <x v="0"/>
  </r>
  <r>
    <s v="Self/less"/>
    <x v="0"/>
    <x v="1"/>
    <n v="2015"/>
    <s v="July 10, 2015 (United States)"/>
    <x v="45"/>
    <n v="93000"/>
    <s v="Tarsem Singh"/>
    <s v="Ã€lex Pastor"/>
    <s v="Ryan Reynolds"/>
    <s v="United States"/>
    <x v="74"/>
    <n v="31807156"/>
    <s v="Focus Features"/>
    <n v="117"/>
    <n v="237"/>
    <n v="69077978.853884533"/>
    <x v="0"/>
  </r>
  <r>
    <s v="September"/>
    <x v="1"/>
    <x v="2"/>
    <n v="1987"/>
    <s v="December 18, 1987 (United States)"/>
    <x v="45"/>
    <n v="9300"/>
    <s v="Woody Allen"/>
    <s v="Woody Allen"/>
    <s v="Elaine Stritch"/>
    <s v="United States"/>
    <x v="20"/>
    <n v="486434"/>
    <s v="Jack Rollins &amp; Charles H. Joffe Productions"/>
    <n v="83"/>
    <n v="113.6"/>
    <n v="1798743.2014563105"/>
    <x v="0"/>
  </r>
  <r>
    <s v="Severance"/>
    <x v="2"/>
    <x v="0"/>
    <n v="2006"/>
    <s v="August 25, 2006 (United Kingdom)"/>
    <x v="45"/>
    <n v="37000"/>
    <s v="Christopher Smith"/>
    <s v="James Moran"/>
    <s v="Danny Dyer"/>
    <s v="United Kingdom"/>
    <x v="1"/>
    <n v="5515163"/>
    <s v="Qwerty Films"/>
    <n v="96"/>
    <n v="201.6"/>
    <n v="10086855.738895558"/>
    <x v="1"/>
  </r>
  <r>
    <s v="Sex Drive"/>
    <x v="2"/>
    <x v="0"/>
    <n v="2008"/>
    <s v="October 17, 2008 (United States)"/>
    <x v="45"/>
    <n v="85000"/>
    <s v="Sean Anders"/>
    <s v="Sean Anders"/>
    <s v="Josh Zuckerman"/>
    <s v="United States"/>
    <x v="27"/>
    <n v="18755936"/>
    <s v="Summit Entertainment"/>
    <n v="109"/>
    <n v="215.3"/>
    <n v="53112766.721189588"/>
    <x v="0"/>
  </r>
  <r>
    <s v="Shattered"/>
    <x v="2"/>
    <x v="6"/>
    <n v="1991"/>
    <s v="October 11, 1991 (United States)"/>
    <x v="45"/>
    <n v="8900"/>
    <s v="Wolfgang Petersen"/>
    <s v="Richard Neely"/>
    <s v="Tom Berenger"/>
    <s v="United States"/>
    <x v="6"/>
    <n v="11511031"/>
    <s v="Capella International"/>
    <n v="98"/>
    <n v="136.19999999999999"/>
    <n v="16290808.85137018"/>
    <x v="0"/>
  </r>
  <r>
    <s v="Sightseers"/>
    <x v="3"/>
    <x v="3"/>
    <n v="2012"/>
    <s v="May 10, 2013 (United States)"/>
    <x v="45"/>
    <n v="27000"/>
    <s v="Ben Wheatley"/>
    <s v="Alice Lowe"/>
    <s v="Alice Lowe"/>
    <s v="United Kingdom"/>
    <x v="1"/>
    <n v="2122909"/>
    <s v="StudioCanal"/>
    <n v="88"/>
    <n v="229.6"/>
    <n v="2695209.884583333"/>
    <x v="1"/>
  </r>
  <r>
    <s v="Silent Hill"/>
    <x v="2"/>
    <x v="4"/>
    <n v="2006"/>
    <s v="April 21, 2006 (United States)"/>
    <x v="45"/>
    <n v="217000"/>
    <s v="Christophe Gans"/>
    <s v="Roger Avary"/>
    <s v="Radha Mitchell"/>
    <s v="Canada"/>
    <x v="24"/>
    <n v="100605135"/>
    <s v="TriStar Pictures"/>
    <n v="125"/>
    <n v="201.6"/>
    <n v="212141070.1349481"/>
    <x v="0"/>
  </r>
  <r>
    <s v="Sin City: A Dame to Kill for"/>
    <x v="2"/>
    <x v="1"/>
    <n v="2014"/>
    <s v="August 22, 2014 (United States)"/>
    <x v="45"/>
    <n v="155000"/>
    <s v="Frank Miller"/>
    <s v="Frank Miller"/>
    <s v="Mickey Rourke"/>
    <s v="United States"/>
    <x v="93"/>
    <n v="39407616"/>
    <s v="Aldamisa Entertainment"/>
    <n v="102"/>
    <n v="236.7"/>
    <n v="52297476.459930308"/>
    <x v="0"/>
  </r>
  <r>
    <s v="Sleeping with Other People"/>
    <x v="2"/>
    <x v="0"/>
    <n v="2015"/>
    <s v="August 12, 2015 (Belgium)"/>
    <x v="45"/>
    <n v="42000"/>
    <s v="Leslye Headland"/>
    <s v="Leslye Headland"/>
    <s v="Jason Sudeikis"/>
    <s v="United States"/>
    <x v="1"/>
    <n v="3224947"/>
    <s v="Gloria Sanchez Productions"/>
    <n v="101"/>
    <n v="237"/>
    <n v="4369236.7759003993"/>
    <x v="1"/>
  </r>
  <r>
    <s v="Slither"/>
    <x v="2"/>
    <x v="0"/>
    <n v="2006"/>
    <s v="March 31, 2006 (United States)"/>
    <x v="45"/>
    <n v="76000"/>
    <s v="James Gunn"/>
    <s v="James Gunn"/>
    <s v="Nathan Fillion"/>
    <s v="Canada"/>
    <x v="10"/>
    <n v="12834936"/>
    <s v="Gold Circle Films"/>
    <n v="95"/>
    <n v="201.6"/>
    <n v="16501286.916455697"/>
    <x v="0"/>
  </r>
  <r>
    <s v="Smooth Talk"/>
    <x v="0"/>
    <x v="2"/>
    <n v="1985"/>
    <s v="November 15, 1985 (United States)"/>
    <x v="45"/>
    <n v="2200"/>
    <s v="Joyce Chopra"/>
    <s v="Joyce Carol Oates"/>
    <s v="Treat Williams"/>
    <s v="United Kingdom"/>
    <x v="281"/>
    <n v="16785"/>
    <s v="American Playhouse"/>
    <n v="92"/>
    <n v="107.6"/>
    <n v="27074.587083112754"/>
    <x v="0"/>
  </r>
  <r>
    <s v="So I Married an Axe Murderer"/>
    <x v="0"/>
    <x v="0"/>
    <n v="1993"/>
    <s v="July 30, 1993 (United States)"/>
    <x v="45"/>
    <n v="36000"/>
    <s v="Thomas Schlamme"/>
    <s v="Robbie Fox"/>
    <s v="Mike Myers"/>
    <s v="United States"/>
    <x v="0"/>
    <n v="11585483"/>
    <s v="TriStar Pictures"/>
    <n v="93"/>
    <n v="144.5"/>
    <n v="14402679.19257446"/>
    <x v="0"/>
  </r>
  <r>
    <s v="Sonic the Hedgehog"/>
    <x v="1"/>
    <x v="1"/>
    <n v="2020"/>
    <s v="February 14, 2020 (United States)"/>
    <x v="45"/>
    <n v="102000"/>
    <s v="Jeff Fowler"/>
    <s v="Pat Casey"/>
    <s v="Ben Schwartz"/>
    <s v="United States"/>
    <x v="100"/>
    <n v="319715683"/>
    <s v="Paramount Pictures"/>
    <n v="99"/>
    <n v="258.8"/>
    <n v="550069839.69565213"/>
    <x v="0"/>
  </r>
  <r>
    <s v="Space Jam"/>
    <x v="1"/>
    <x v="5"/>
    <n v="1996"/>
    <s v="November 15, 1996 (United States)"/>
    <x v="45"/>
    <n v="175000"/>
    <s v="Joe Pytka"/>
    <s v="Leo Benvenuti"/>
    <s v="Michael Jordan"/>
    <s v="United States"/>
    <x v="65"/>
    <n v="230418342"/>
    <s v="Warner Bros. Family Entertainment"/>
    <n v="88"/>
    <n v="156.9"/>
    <n v="292535286.69749999"/>
    <x v="0"/>
  </r>
  <r>
    <s v="Spartan"/>
    <x v="2"/>
    <x v="1"/>
    <n v="2004"/>
    <s v="March 12, 2004 (United States)"/>
    <x v="45"/>
    <n v="29000"/>
    <s v="David Mamet"/>
    <s v="David Mamet"/>
    <s v="Val Kilmer"/>
    <s v="Germany"/>
    <x v="282"/>
    <n v="8112712"/>
    <s v="Franchise Pictures"/>
    <n v="106"/>
    <n v="188.9"/>
    <n v="15401516.17694704"/>
    <x v="0"/>
  </r>
  <r>
    <s v="Split Image"/>
    <x v="2"/>
    <x v="2"/>
    <n v="1982"/>
    <s v="October 3, 1982 (United States)"/>
    <x v="45"/>
    <n v="768"/>
    <s v="Ted Kotcheff"/>
    <s v="Scott Spencer"/>
    <s v="Michael O'Keefe"/>
    <s v="Canada"/>
    <x v="1"/>
    <n v="263635"/>
    <s v="PolyGram Filmed Entertainment"/>
    <n v="110"/>
    <n v="96.5"/>
    <n v="773143.25794032717"/>
    <x v="1"/>
  </r>
  <r>
    <s v="Stake Land"/>
    <x v="2"/>
    <x v="2"/>
    <n v="2010"/>
    <s v="June 17, 2011 (Ireland)"/>
    <x v="45"/>
    <n v="41000"/>
    <s v="Jim Mickle"/>
    <s v="Nick Damici"/>
    <s v="Connor Paolo"/>
    <s v="United States"/>
    <x v="283"/>
    <n v="405380"/>
    <s v="Glass Eye Pix"/>
    <n v="98"/>
    <n v="218.1"/>
    <n v="537975.98432055744"/>
    <x v="0"/>
  </r>
  <r>
    <s v="Stand Up Guys"/>
    <x v="2"/>
    <x v="0"/>
    <n v="2012"/>
    <s v="February 1, 2013 (United States)"/>
    <x v="45"/>
    <n v="54000"/>
    <s v="Fisher Stevens"/>
    <s v="Noah Haidle"/>
    <s v="Al Pacino"/>
    <s v="United States"/>
    <x v="10"/>
    <n v="5072654"/>
    <s v="Lionsgate"/>
    <n v="95"/>
    <n v="229.6"/>
    <n v="7205770.0410256404"/>
    <x v="0"/>
  </r>
  <r>
    <s v="Star Wars: Episode I - The Phantom Menace"/>
    <x v="1"/>
    <x v="1"/>
    <n v="1999"/>
    <s v="May 19, 1999 (United States)"/>
    <x v="45"/>
    <n v="748000"/>
    <s v="George Lucas"/>
    <s v="George Lucas"/>
    <s v="Ewan McGregor"/>
    <s v="United States"/>
    <x v="192"/>
    <n v="1027082707"/>
    <s v="Lucasfilm"/>
    <n v="136"/>
    <n v="166.6"/>
    <n v="1919951538.7907975"/>
    <x v="0"/>
  </r>
  <r>
    <s v="Star Wars: Episode II - Attack of the Clones"/>
    <x v="1"/>
    <x v="1"/>
    <n v="2002"/>
    <s v="May 16, 2002 (United States)"/>
    <x v="45"/>
    <n v="658000"/>
    <s v="George Lucas"/>
    <s v="George Lucas"/>
    <s v="Hayden Christensen"/>
    <s v="United States"/>
    <x v="192"/>
    <n v="653779970"/>
    <s v="Lucasfilm"/>
    <n v="142"/>
    <n v="179.9"/>
    <n v="925252005.84765446"/>
    <x v="0"/>
  </r>
  <r>
    <s v="Star Wars: Episode IX - The Rise of Skywalker"/>
    <x v="0"/>
    <x v="1"/>
    <n v="2019"/>
    <s v="December 20, 2019 (United States)"/>
    <x v="45"/>
    <n v="394000"/>
    <s v="J.J. Abrams"/>
    <s v="Chris Terrio"/>
    <s v="Daisy Ridley"/>
    <s v="United States"/>
    <x v="284"/>
    <n v="1078232589"/>
    <s v="Walt Disney Pictures"/>
    <n v="141"/>
    <n v="255.7"/>
    <n v="1739213710.2609844"/>
    <x v="0"/>
  </r>
  <r>
    <s v="Starchaser: The Legend of Orin"/>
    <x v="1"/>
    <x v="5"/>
    <n v="1985"/>
    <s v="November 22, 1985 (United States)"/>
    <x v="45"/>
    <n v="2100"/>
    <s v="Steven Hahn"/>
    <s v="Jeffrey Scott"/>
    <s v="Joe Colligan"/>
    <s v="South Korea"/>
    <x v="10"/>
    <n v="3360800"/>
    <s v="Young Sung Production Co."/>
    <n v="100"/>
    <n v="107.6"/>
    <n v="5946781.4169570263"/>
    <x v="0"/>
  </r>
  <r>
    <s v="Step Up"/>
    <x v="0"/>
    <x v="6"/>
    <n v="2006"/>
    <s v="August 11, 2006 (United States)"/>
    <x v="45"/>
    <n v="113000"/>
    <s v="Anne Fletcher"/>
    <s v="Duane Adler"/>
    <s v="Channing Tatum"/>
    <s v="United States"/>
    <x v="2"/>
    <n v="114197742"/>
    <s v="Touchstone Pictures"/>
    <n v="104"/>
    <n v="201.6"/>
    <n v="159541733.09215957"/>
    <x v="0"/>
  </r>
  <r>
    <s v="Swordfish"/>
    <x v="2"/>
    <x v="1"/>
    <n v="2001"/>
    <s v="June 8, 2001 (United States)"/>
    <x v="45"/>
    <n v="179000"/>
    <s v="Dominic Sena"/>
    <s v="Skip Woods"/>
    <s v="John Travolta"/>
    <s v="United States"/>
    <x v="285"/>
    <n v="147080413"/>
    <s v="Hollywood Licensing Group"/>
    <n v="99"/>
    <n v="177.1"/>
    <n v="178476311.59338909"/>
    <x v="0"/>
  </r>
  <r>
    <s v="Tag"/>
    <x v="2"/>
    <x v="1"/>
    <n v="2018"/>
    <s v="June 15, 2018 (United States)"/>
    <x v="45"/>
    <n v="121000"/>
    <s v="Jeff Tomsic"/>
    <s v="Rob McKittrick"/>
    <s v="Jeremy Renner"/>
    <s v="United States"/>
    <x v="54"/>
    <n v="78130625"/>
    <s v="Broken Road Productions"/>
    <n v="100"/>
    <n v="251.1"/>
    <n v="126026476.64107992"/>
    <x v="0"/>
  </r>
  <r>
    <s v="Taking Care of Business"/>
    <x v="2"/>
    <x v="0"/>
    <n v="1990"/>
    <s v="August 17, 1990 (United States)"/>
    <x v="45"/>
    <n v="8100"/>
    <s v="Arthur Hiller"/>
    <s v="Jill Mazursky"/>
    <s v="Jim Belushi"/>
    <s v="United States"/>
    <x v="1"/>
    <n v="20005435"/>
    <s v="Hollywood Pictures"/>
    <n v="108"/>
    <n v="130.69999999999999"/>
    <n v="63167420.150259063"/>
    <x v="1"/>
  </r>
  <r>
    <s v="Tap"/>
    <x v="0"/>
    <x v="0"/>
    <n v="1989"/>
    <s v="February 10, 1989 (United States)"/>
    <x v="45"/>
    <n v="1500"/>
    <s v="Nick Castle"/>
    <s v="Nick Castle"/>
    <s v="Gregory Hines"/>
    <s v="United States"/>
    <x v="1"/>
    <n v="9114702"/>
    <s v="Beco Films"/>
    <n v="111"/>
    <n v="124"/>
    <n v="12348820.361938639"/>
    <x v="1"/>
  </r>
  <r>
    <s v="Taxi 2"/>
    <x v="3"/>
    <x v="1"/>
    <n v="2000"/>
    <s v="October 6, 2000 (United States)"/>
    <x v="45"/>
    <n v="52000"/>
    <s v="GÃ©rard Krawczyk"/>
    <s v="Luc Besson"/>
    <s v="Samy Naceri"/>
    <s v="France"/>
    <x v="1"/>
    <n v="60726164"/>
    <s v="ARP SÃ©lection"/>
    <n v="88"/>
    <n v="172.2"/>
    <n v="178087220.12319535"/>
    <x v="1"/>
  </r>
  <r>
    <s v="Tempest"/>
    <x v="1"/>
    <x v="0"/>
    <n v="1982"/>
    <s v="September 24, 1982 (United States)"/>
    <x v="45"/>
    <n v="2200"/>
    <s v="Paul Mazursky"/>
    <s v="Paul Mazursky"/>
    <s v="John Cassavetes"/>
    <s v="United States"/>
    <x v="29"/>
    <n v="5005245"/>
    <s v="Columbia Pictures"/>
    <n v="140"/>
    <n v="96.5"/>
    <n v="14173774.642193308"/>
    <x v="0"/>
  </r>
  <r>
    <s v="Terminator Salvation"/>
    <x v="0"/>
    <x v="1"/>
    <n v="2009"/>
    <s v="May 21, 2009 (United States)"/>
    <x v="45"/>
    <n v="348000"/>
    <s v="McG"/>
    <s v="John Brancato"/>
    <s v="Christian Bale"/>
    <s v="United States"/>
    <x v="158"/>
    <n v="371353001"/>
    <s v="The Halcyon Company"/>
    <n v="115"/>
    <n v="214.5"/>
    <n v="478036583.88128436"/>
    <x v="0"/>
  </r>
  <r>
    <s v="Tex"/>
    <x v="1"/>
    <x v="2"/>
    <n v="1982"/>
    <s v="July 30, 1982 (United States)"/>
    <x v="45"/>
    <n v="2000"/>
    <s v="Tim Hunter"/>
    <s v="S.E. Hinton"/>
    <s v="Matt Dillon"/>
    <s v="United States"/>
    <x v="1"/>
    <n v="7400000"/>
    <s v="Walt Disney Productions"/>
    <n v="103"/>
    <n v="96.5"/>
    <n v="16071133.285816107"/>
    <x v="1"/>
  </r>
  <r>
    <s v="The Addiction"/>
    <x v="3"/>
    <x v="2"/>
    <n v="1995"/>
    <s v="October 6, 1995 (United States)"/>
    <x v="45"/>
    <n v="9200"/>
    <s v="Abel Ferrara"/>
    <s v="Nicholas St. John"/>
    <s v="Lili Taylor"/>
    <s v="United States"/>
    <x v="1"/>
    <n v="307308"/>
    <s v="Fast Films"/>
    <n v="82"/>
    <n v="152.4"/>
    <n v="870229.99628252792"/>
    <x v="1"/>
  </r>
  <r>
    <s v="The Big Easy"/>
    <x v="2"/>
    <x v="0"/>
    <n v="1986"/>
    <s v="August 21, 1987 (United States)"/>
    <x v="45"/>
    <n v="12000"/>
    <s v="Jim McBride"/>
    <s v="Daniel Petrie Jr."/>
    <s v="Dennis Quaid"/>
    <s v="United States"/>
    <x v="174"/>
    <n v="17685307"/>
    <s v="Kings Road Entertainment"/>
    <n v="102"/>
    <n v="109.6"/>
    <n v="38408503.51318603"/>
    <x v="0"/>
  </r>
  <r>
    <s v="The Blair Witch Project"/>
    <x v="2"/>
    <x v="4"/>
    <n v="1999"/>
    <s v="July 30, 1999 (United States)"/>
    <x v="45"/>
    <n v="239000"/>
    <s v="Daniel Myrick"/>
    <s v="Daniel Myrick"/>
    <s v="Heather Donahue"/>
    <s v="United States"/>
    <x v="286"/>
    <n v="248639099"/>
    <s v="Haxan Films"/>
    <n v="81"/>
    <n v="166.6"/>
    <n v="320069004.92310941"/>
    <x v="0"/>
  </r>
  <r>
    <s v="The Blob"/>
    <x v="2"/>
    <x v="4"/>
    <n v="1988"/>
    <s v="August 5, 1988 (United States)"/>
    <x v="45"/>
    <n v="34000"/>
    <s v="Chuck Russell"/>
    <s v="Theodore Simonson"/>
    <s v="Shawnee Smith"/>
    <s v="United States"/>
    <x v="27"/>
    <n v="8247943"/>
    <s v="TriStar Pictures"/>
    <n v="95"/>
    <n v="118.3"/>
    <n v="10617440.777777778"/>
    <x v="0"/>
  </r>
  <r>
    <s v="The Blood of Heroes"/>
    <x v="2"/>
    <x v="1"/>
    <n v="1989"/>
    <s v="February 23, 1990 (United States)"/>
    <x v="45"/>
    <n v="6500"/>
    <s v="David Webb Peoples"/>
    <s v="David Webb Peoples"/>
    <s v="Rutger Hauer"/>
    <s v="Australia"/>
    <x v="1"/>
    <n v="882290"/>
    <s v="Kings Road Entertainment"/>
    <n v="90"/>
    <n v="124"/>
    <n v="1973816.1747430249"/>
    <x v="1"/>
  </r>
  <r>
    <s v="The Bookshop"/>
    <x v="1"/>
    <x v="2"/>
    <n v="2017"/>
    <s v="August 24, 2018 (United States)"/>
    <x v="45"/>
    <n v="14000"/>
    <s v="Isabel Coixet"/>
    <s v="Isabel Coixet"/>
    <s v="Emily Mortimer"/>
    <s v="United Kingdom"/>
    <x v="287"/>
    <n v="12062146"/>
    <s v="Diagonal TV"/>
    <n v="113"/>
    <n v="245.1"/>
    <n v="14636941.004380725"/>
    <x v="0"/>
  </r>
  <r>
    <s v="The Boy Who Could Fly"/>
    <x v="1"/>
    <x v="2"/>
    <n v="1986"/>
    <s v="August 15, 1986 (United States)"/>
    <x v="45"/>
    <n v="5600"/>
    <s v="Nick Castle"/>
    <s v="Nick Castle"/>
    <s v="Lucy Deakins"/>
    <s v="United States"/>
    <x v="1"/>
    <n v="7177431"/>
    <s v="Lorimar Film Partners"/>
    <n v="114"/>
    <n v="109.6"/>
    <n v="20324937.041821562"/>
    <x v="1"/>
  </r>
  <r>
    <s v="The Chronicles of Narnia: Prince Caspian"/>
    <x v="1"/>
    <x v="1"/>
    <n v="2008"/>
    <s v="May 16, 2008 (United States)"/>
    <x v="45"/>
    <n v="199000"/>
    <s v="Andrew Adamson"/>
    <s v="Andrew Adamson"/>
    <s v="Ben Barnes"/>
    <s v="United States"/>
    <x v="288"/>
    <n v="419665568"/>
    <s v="Walt Disney Pictures"/>
    <n v="150"/>
    <n v="215.3"/>
    <n v="710795433.96108949"/>
    <x v="0"/>
  </r>
  <r>
    <s v="The Congress"/>
    <x v="3"/>
    <x v="5"/>
    <n v="2013"/>
    <s v="July 24, 2014 (United States)"/>
    <x v="45"/>
    <n v="18000"/>
    <s v="Ari Folman"/>
    <s v="Stanislaw Lem"/>
    <s v="Robin Wright"/>
    <s v="Israel"/>
    <x v="1"/>
    <n v="758754"/>
    <s v="Bridgit Folman Film Gang"/>
    <n v="122"/>
    <n v="233"/>
    <n v="1768877.9173680183"/>
    <x v="1"/>
  </r>
  <r>
    <s v="The Cotton Club"/>
    <x v="2"/>
    <x v="6"/>
    <n v="1984"/>
    <s v="December 14, 1984 (United States)"/>
    <x v="45"/>
    <n v="17000"/>
    <s v="Francis Ford Coppola"/>
    <s v="William Kennedy"/>
    <s v="Richard Gere"/>
    <s v="United States"/>
    <x v="106"/>
    <n v="25928721"/>
    <s v="Zoetrope Studios"/>
    <n v="127"/>
    <n v="103.9"/>
    <n v="76039280.930702582"/>
    <x v="0"/>
  </r>
  <r>
    <s v="The Crazies"/>
    <x v="2"/>
    <x v="4"/>
    <n v="2010"/>
    <s v="February 26, 2010 (United States)"/>
    <x v="45"/>
    <n v="114000"/>
    <s v="Breck Eisner"/>
    <s v="Scott Kosar"/>
    <s v="Radha Mitchell"/>
    <s v="United States"/>
    <x v="0"/>
    <n v="54806823"/>
    <s v="Overture Films"/>
    <n v="101"/>
    <n v="218.1"/>
    <n v="173053253.5554404"/>
    <x v="0"/>
  </r>
  <r>
    <s v="The Double"/>
    <x v="2"/>
    <x v="0"/>
    <n v="2013"/>
    <s v="April 4, 2014 (United Kingdom)"/>
    <x v="45"/>
    <n v="48000"/>
    <s v="Richard Ayoade"/>
    <s v="Fyodor Dostoevsky"/>
    <s v="Jesse Eisenberg"/>
    <s v="United Kingdom"/>
    <x v="1"/>
    <n v="1662515"/>
    <s v="Alcove Entertainment"/>
    <n v="93"/>
    <n v="233"/>
    <n v="4459228.1734154932"/>
    <x v="1"/>
  </r>
  <r>
    <s v="The Dream Team"/>
    <x v="0"/>
    <x v="0"/>
    <n v="1989"/>
    <s v="April 7, 1989 (United States)"/>
    <x v="45"/>
    <n v="13000"/>
    <s v="Howard Zieff"/>
    <s v="Jon Connolly"/>
    <s v="Michael Keaton"/>
    <s v="United States"/>
    <x v="10"/>
    <n v="28890240"/>
    <s v="Universal Pictures"/>
    <n v="113"/>
    <n v="124"/>
    <n v="48931940.678154528"/>
    <x v="0"/>
  </r>
  <r>
    <s v="The DUFF"/>
    <x v="0"/>
    <x v="0"/>
    <n v="2015"/>
    <s v="February 20, 2015 (United States)"/>
    <x v="45"/>
    <n v="87000"/>
    <s v="Ari Sandel"/>
    <s v="Josh A. Cagan"/>
    <s v="Mae Whitman"/>
    <s v="United States"/>
    <x v="174"/>
    <n v="43709744"/>
    <s v="CBS Films"/>
    <n v="101"/>
    <n v="237"/>
    <n v="57160339.042060085"/>
    <x v="0"/>
  </r>
  <r>
    <s v="The Duke of Burgundy"/>
    <x v="3"/>
    <x v="2"/>
    <n v="2014"/>
    <s v="January 23, 2015 (United States)"/>
    <x v="45"/>
    <n v="12000"/>
    <s v="Peter Strickland"/>
    <s v="Peter Strickland"/>
    <s v="Sidse Babett Knudsen"/>
    <s v="United Kingdom"/>
    <x v="11"/>
    <n v="185147"/>
    <s v="Rook Films"/>
    <n v="104"/>
    <n v="236.7"/>
    <n v="238034.98270042194"/>
    <x v="0"/>
  </r>
  <r>
    <s v="The Endless"/>
    <x v="3"/>
    <x v="2"/>
    <n v="2017"/>
    <s v="April 6, 2018 (United States)"/>
    <x v="45"/>
    <n v="37000"/>
    <s v="Justin Benson"/>
    <s v="Justin Benson"/>
    <s v="Aaron Moorhead"/>
    <s v="United States"/>
    <x v="1"/>
    <n v="956425"/>
    <s v="Snowfort Pictures"/>
    <n v="111"/>
    <n v="245.1"/>
    <n v="3019924.3264248702"/>
    <x v="1"/>
  </r>
  <r>
    <s v="The Expendables"/>
    <x v="2"/>
    <x v="1"/>
    <n v="2010"/>
    <s v="August 13, 2010 (United States)"/>
    <x v="45"/>
    <n v="331000"/>
    <s v="Sylvester Stallone"/>
    <s v="Dave Callaham"/>
    <s v="Sylvester Stallone"/>
    <s v="United States"/>
    <x v="65"/>
    <n v="274470394"/>
    <s v="Millennium Films"/>
    <n v="103"/>
    <n v="218.1"/>
    <n v="513074411.36073613"/>
    <x v="0"/>
  </r>
  <r>
    <s v="The Faculty"/>
    <x v="2"/>
    <x v="4"/>
    <n v="1998"/>
    <s v="December 25, 1998 (United States)"/>
    <x v="45"/>
    <n v="114000"/>
    <s v="Robert Rodriguez"/>
    <s v="David Wechter"/>
    <s v="Jordana Brewster"/>
    <s v="United States"/>
    <x v="10"/>
    <n v="40283321"/>
    <s v="Dimension Films"/>
    <n v="104"/>
    <n v="163"/>
    <n v="59210457.832609735"/>
    <x v="0"/>
  </r>
  <r>
    <s v="The Four Feathers"/>
    <x v="0"/>
    <x v="1"/>
    <n v="2002"/>
    <s v="September 20, 2002 (United States)"/>
    <x v="45"/>
    <n v="33000"/>
    <s v="Shekhar Kapur"/>
    <s v="A.E.W. Mason"/>
    <s v="Heath Ledger"/>
    <s v="United Kingdom"/>
    <x v="46"/>
    <n v="29882645"/>
    <s v="Paramount Pictures"/>
    <n v="132"/>
    <n v="179.9"/>
    <n v="42290951.841616347"/>
    <x v="0"/>
  </r>
  <r>
    <s v="The Freshman"/>
    <x v="1"/>
    <x v="0"/>
    <n v="1990"/>
    <s v="July 27, 1990 (United States)"/>
    <x v="45"/>
    <n v="19000"/>
    <s v="Andrew Bergman"/>
    <s v="Andrew Bergman"/>
    <s v="Marlon Brando"/>
    <s v="United States"/>
    <x v="2"/>
    <n v="21460601"/>
    <s v="TriStar Pictures"/>
    <n v="102"/>
    <n v="130.69999999999999"/>
    <n v="29075345.152067583"/>
    <x v="0"/>
  </r>
  <r>
    <s v="The Girl on the Train"/>
    <x v="2"/>
    <x v="6"/>
    <n v="2016"/>
    <s v="October 7, 2016 (United States)"/>
    <x v="45"/>
    <n v="176000"/>
    <s v="Tate Taylor"/>
    <s v="Erin Cressida Wilson"/>
    <s v="Emily Blunt"/>
    <s v="United States"/>
    <x v="37"/>
    <n v="173185859"/>
    <s v="Dreamworks Pictures"/>
    <n v="112"/>
    <n v="240"/>
    <n v="306444432.2723577"/>
    <x v="0"/>
  </r>
  <r>
    <s v="The Giver"/>
    <x v="0"/>
    <x v="2"/>
    <n v="2014"/>
    <s v="August 15, 2014 (United States)"/>
    <x v="45"/>
    <n v="114000"/>
    <s v="Phillip Noyce"/>
    <s v="Michael Mitnick"/>
    <s v="Brenton Thwaites"/>
    <s v="United States"/>
    <x v="13"/>
    <n v="66980456"/>
    <s v="Tonik Productions"/>
    <n v="97"/>
    <n v="236.7"/>
    <n v="141238373.30934256"/>
    <x v="0"/>
  </r>
  <r>
    <s v="The Ground Beneath My Feet"/>
    <x v="3"/>
    <x v="2"/>
    <n v="2019"/>
    <s v="July 26, 2019 (United States)"/>
    <x v="45"/>
    <n v="898"/>
    <s v="Marie Kreutzer"/>
    <s v="Marie Kreutzer"/>
    <s v="Valerie Pachner"/>
    <s v="Austria"/>
    <x v="1"/>
    <n v="29251"/>
    <s v="Novotny &amp; Novotny Filmproduktion GmbH"/>
    <n v="108"/>
    <n v="255.7"/>
    <n v="82832.525092936805"/>
    <x v="1"/>
  </r>
  <r>
    <s v="The Hero"/>
    <x v="2"/>
    <x v="2"/>
    <n v="2017"/>
    <s v="June 9, 2017 (United States)"/>
    <x v="45"/>
    <n v="8600"/>
    <s v="Brett Haley"/>
    <s v="Brett Haley"/>
    <s v="Sam Elliott"/>
    <s v="United States"/>
    <x v="32"/>
    <n v="4101699"/>
    <s v="Houston King Productions"/>
    <n v="96"/>
    <n v="245.1"/>
    <n v="5730342.4360385146"/>
    <x v="0"/>
  </r>
  <r>
    <s v="The Incredibly True Adventure of Two Girls in Love"/>
    <x v="2"/>
    <x v="0"/>
    <n v="1995"/>
    <s v="June 16, 1995 (United States)"/>
    <x v="45"/>
    <n v="4400"/>
    <s v="Maria Maggenti"/>
    <s v="Maria Maggenti"/>
    <s v="Laurel Holloman"/>
    <s v="United States"/>
    <x v="50"/>
    <n v="2210408"/>
    <s v="Fine Line Features"/>
    <n v="94"/>
    <n v="152.4"/>
    <n v="2806297.1566666667"/>
    <x v="0"/>
  </r>
  <r>
    <s v="The International"/>
    <x v="2"/>
    <x v="1"/>
    <n v="2009"/>
    <s v="February 13, 2009 (United States)"/>
    <x v="45"/>
    <n v="93000"/>
    <s v="Tom Tykwer"/>
    <s v="Eric Warren Singer"/>
    <s v="Clive Owen"/>
    <s v="United States"/>
    <x v="24"/>
    <n v="60253843"/>
    <s v="Columbia Pictures"/>
    <n v="118"/>
    <n v="214.5"/>
    <n v="103666549.75776398"/>
    <x v="0"/>
  </r>
  <r>
    <s v="The Interview"/>
    <x v="2"/>
    <x v="1"/>
    <n v="2014"/>
    <s v="December 24, 2014 (United States)"/>
    <x v="45"/>
    <n v="313000"/>
    <s v="Evan Goldberg"/>
    <s v="Dan Sterling"/>
    <s v="James Franco"/>
    <s v="United States"/>
    <x v="188"/>
    <n v="11782625"/>
    <s v="Columbia Pictures"/>
    <n v="112"/>
    <n v="236.7"/>
    <n v="27468751.625860751"/>
    <x v="0"/>
  </r>
  <r>
    <s v="The Last House on the Left"/>
    <x v="2"/>
    <x v="4"/>
    <n v="2009"/>
    <s v="March 13, 2009 (United States)"/>
    <x v="45"/>
    <n v="88000"/>
    <s v="Dennis Iliadis"/>
    <s v="Adam Alleca"/>
    <s v="Garret Dillahunt"/>
    <s v="United States"/>
    <x v="10"/>
    <n v="45995223"/>
    <s v="Rogue Pictures"/>
    <n v="110"/>
    <n v="214.5"/>
    <n v="102898270.54405285"/>
    <x v="0"/>
  </r>
  <r>
    <s v="The Living End"/>
    <x v="7"/>
    <x v="0"/>
    <n v="1992"/>
    <s v="August 21, 1992 (United States)"/>
    <x v="45"/>
    <n v="2900"/>
    <s v="Gregg Araki"/>
    <s v="Gregg Araki"/>
    <s v="Mike Dytri"/>
    <s v="United States"/>
    <x v="289"/>
    <n v="692585"/>
    <s v="Desperate Pictures"/>
    <n v="81"/>
    <n v="140.30000000000001"/>
    <n v="825305.62964411417"/>
    <x v="0"/>
  </r>
  <r>
    <s v="The Lucky One"/>
    <x v="0"/>
    <x v="2"/>
    <n v="2012"/>
    <s v="April 20, 2012 (United States)"/>
    <x v="45"/>
    <n v="103000"/>
    <s v="Scott Hicks"/>
    <s v="Will Fetters"/>
    <s v="Zac Efron"/>
    <s v="United States"/>
    <x v="13"/>
    <n v="99357138"/>
    <s v="Warner Bros."/>
    <n v="101"/>
    <n v="229.6"/>
    <n v="222276945.29074889"/>
    <x v="0"/>
  </r>
  <r>
    <s v="The Man in the Iron Mask"/>
    <x v="0"/>
    <x v="1"/>
    <n v="1998"/>
    <s v="March 13, 1998 (United States)"/>
    <x v="45"/>
    <n v="160000"/>
    <s v="Randall Wallace"/>
    <s v="Alexandre Dumas"/>
    <s v="Leonardo DiCaprio"/>
    <s v="France"/>
    <x v="46"/>
    <n v="182968902"/>
    <s v="United Artists"/>
    <n v="132"/>
    <n v="163"/>
    <n v="676585248.05097079"/>
    <x v="0"/>
  </r>
  <r>
    <s v="The MatchMaker"/>
    <x v="2"/>
    <x v="0"/>
    <n v="1997"/>
    <s v="October 3, 1997 (United States)"/>
    <x v="45"/>
    <n v="5400"/>
    <s v="Mark Joffe"/>
    <s v="Greg Dinner"/>
    <s v="Janeane Garofalo"/>
    <s v="Ireland"/>
    <x v="1"/>
    <n v="3392080"/>
    <s v="Good Film Company"/>
    <n v="97"/>
    <n v="160.5"/>
    <n v="4738958.1659789085"/>
    <x v="1"/>
  </r>
  <r>
    <s v="The Missing"/>
    <x v="2"/>
    <x v="3"/>
    <n v="2003"/>
    <s v="November 26, 2003 (United States)"/>
    <x v="45"/>
    <n v="34000"/>
    <s v="Ron Howard"/>
    <s v="Thomas Eidson"/>
    <s v="Tommy Lee Jones"/>
    <s v="United States"/>
    <x v="48"/>
    <n v="38364277"/>
    <s v="Revolution Studios"/>
    <n v="137"/>
    <n v="184"/>
    <n v="78877160.606612682"/>
    <x v="0"/>
  </r>
  <r>
    <s v="The Notorious Bettie Page"/>
    <x v="2"/>
    <x v="7"/>
    <n v="2005"/>
    <s v="May 5, 2006 (United States)"/>
    <x v="45"/>
    <n v="11000"/>
    <s v="Mary Harron"/>
    <s v="Mary Harron"/>
    <s v="Gretchen Mol"/>
    <s v="United States"/>
    <x v="1"/>
    <n v="1778006"/>
    <s v="HBO Films"/>
    <n v="91"/>
    <n v="195.3"/>
    <n v="3977668.3421439058"/>
    <x v="1"/>
  </r>
  <r>
    <s v="The Odd Couple II"/>
    <x v="0"/>
    <x v="3"/>
    <n v="1998"/>
    <s v="April 10, 1998 (United States)"/>
    <x v="45"/>
    <n v="9400"/>
    <s v="Howard Deutch"/>
    <s v="Neil Simon"/>
    <s v="Jack Lemmon"/>
    <s v="United States"/>
    <x v="1"/>
    <n v="18912328"/>
    <s v="Paramount Pictures"/>
    <n v="97"/>
    <n v="163"/>
    <n v="57857292.586345382"/>
    <x v="1"/>
  </r>
  <r>
    <s v="The Other Sister"/>
    <x v="0"/>
    <x v="0"/>
    <n v="1999"/>
    <s v="February 26, 1999 (United States)"/>
    <x v="45"/>
    <n v="12000"/>
    <s v="Garry Marshall"/>
    <s v="Alexandra Rose"/>
    <s v="Juliette Lewis"/>
    <s v="United States"/>
    <x v="46"/>
    <n v="27807627"/>
    <s v="Mandeville Films"/>
    <n v="129"/>
    <n v="166.6"/>
    <n v="35304099.778750002"/>
    <x v="0"/>
  </r>
  <r>
    <s v="The Program"/>
    <x v="2"/>
    <x v="1"/>
    <n v="1993"/>
    <s v="September 24, 1993 (United States)"/>
    <x v="45"/>
    <n v="9700"/>
    <s v="David S. Ward"/>
    <s v="David S. Ward"/>
    <s v="James Caan"/>
    <s v="United States"/>
    <x v="10"/>
    <n v="23032565"/>
    <s v="Touchstone Pictures"/>
    <n v="112"/>
    <n v="144.5"/>
    <n v="27446314.256941728"/>
    <x v="0"/>
  </r>
  <r>
    <s v="The Prophecy"/>
    <x v="2"/>
    <x v="1"/>
    <n v="1995"/>
    <s v="September 1, 1995 (United States)"/>
    <x v="45"/>
    <n v="30000"/>
    <s v="Gregory Widen"/>
    <s v="Gregory Widen"/>
    <s v="Christopher Walken"/>
    <s v="United States"/>
    <x v="42"/>
    <n v="16115878"/>
    <s v="First Look International"/>
    <n v="98"/>
    <n v="152.4"/>
    <n v="33982754.509342559"/>
    <x v="0"/>
  </r>
  <r>
    <s v="The Public Eye"/>
    <x v="2"/>
    <x v="6"/>
    <n v="1992"/>
    <s v="October 16, 1992 (United States)"/>
    <x v="45"/>
    <n v="3500"/>
    <s v="Howard Franklin"/>
    <s v="Howard Franklin"/>
    <s v="Joe Pesci"/>
    <s v="United States"/>
    <x v="10"/>
    <n v="3067917"/>
    <s v="Universal Pictures"/>
    <n v="99"/>
    <n v="140.30000000000001"/>
    <n v="5957898.7246653913"/>
    <x v="0"/>
  </r>
  <r>
    <s v="The Rocketeer"/>
    <x v="1"/>
    <x v="1"/>
    <n v="1991"/>
    <s v="June 21, 1991 (United States)"/>
    <x v="45"/>
    <n v="55000"/>
    <s v="Joe Johnston"/>
    <s v="Dave Stevens"/>
    <s v="Billy Campbell"/>
    <s v="United States"/>
    <x v="46"/>
    <n v="46704056"/>
    <s v="Walt Disney Pictures"/>
    <n v="108"/>
    <n v="136.19999999999999"/>
    <n v="120293540.68639052"/>
    <x v="0"/>
  </r>
  <r>
    <s v="The Runaways"/>
    <x v="2"/>
    <x v="7"/>
    <n v="2010"/>
    <s v="April 8, 2010 (Malaysia)"/>
    <x v="45"/>
    <n v="47000"/>
    <s v="Floria Sigismondi"/>
    <s v="Floria Sigismondi"/>
    <s v="Kristen Stewart"/>
    <s v="United States"/>
    <x v="20"/>
    <n v="4681651"/>
    <s v="River Road Entertainment"/>
    <n v="106"/>
    <n v="218.1"/>
    <n v="10167491.516037064"/>
    <x v="0"/>
  </r>
  <r>
    <s v="The Santa Clause"/>
    <x v="1"/>
    <x v="0"/>
    <n v="1994"/>
    <s v="November 11, 1994 (United States)"/>
    <x v="45"/>
    <n v="102000"/>
    <s v="John Pasquin"/>
    <s v="Leo Benvenuti"/>
    <s v="Tim Allen"/>
    <s v="United States"/>
    <x v="6"/>
    <n v="190539357"/>
    <s v="Walt Disney Pictures"/>
    <n v="97"/>
    <n v="148.19999999999999"/>
    <n v="582905040.94277108"/>
    <x v="0"/>
  </r>
  <r>
    <s v="The Secret Life of Pets"/>
    <x v="1"/>
    <x v="5"/>
    <n v="2016"/>
    <s v="July 8, 2016 (United States)"/>
    <x v="45"/>
    <n v="188000"/>
    <s v="Chris Renaud"/>
    <s v="Cinco Paul"/>
    <s v="Louis C.K."/>
    <s v="United States"/>
    <x v="71"/>
    <n v="875458631"/>
    <s v="Universal Pictures"/>
    <n v="87"/>
    <n v="240"/>
    <n v="1062334706.7530864"/>
    <x v="0"/>
  </r>
  <r>
    <s v="The Secret Life of Pets 2"/>
    <x v="1"/>
    <x v="5"/>
    <n v="2019"/>
    <s v="June 7, 2019 (United States)"/>
    <x v="45"/>
    <n v="55000"/>
    <s v="Chris Renaud"/>
    <s v="Brian Lynch"/>
    <s v="Patton Oswalt"/>
    <s v="United States"/>
    <x v="65"/>
    <n v="430051293"/>
    <s v="Universal Pictures"/>
    <n v="86"/>
    <n v="255.7"/>
    <n v="1261180259.6448507"/>
    <x v="0"/>
  </r>
  <r>
    <s v="The Secret of My Success"/>
    <x v="0"/>
    <x v="0"/>
    <n v="1987"/>
    <s v="April 10, 1987 (United States)"/>
    <x v="45"/>
    <n v="31000"/>
    <s v="Herbert Ross"/>
    <s v="Jim Cash"/>
    <s v="Michael J. Fox"/>
    <s v="United States"/>
    <x v="2"/>
    <n v="110996879"/>
    <s v="Rastar Pictures"/>
    <n v="111"/>
    <n v="113.6"/>
    <n v="132267301.64763395"/>
    <x v="0"/>
  </r>
  <r>
    <s v="The Serpent and the Rainbow"/>
    <x v="2"/>
    <x v="8"/>
    <n v="1988"/>
    <s v="February 5, 1988 (United States)"/>
    <x v="45"/>
    <n v="23000"/>
    <s v="Wes Craven"/>
    <s v="Wade Davis"/>
    <s v="Bill Pullman"/>
    <s v="United States"/>
    <x v="5"/>
    <n v="19595031"/>
    <s v="Universal Pictures"/>
    <n v="98"/>
    <n v="118.3"/>
    <n v="30571459.015360981"/>
    <x v="0"/>
  </r>
  <r>
    <s v="The Sisterhood of the Traveling Pants"/>
    <x v="1"/>
    <x v="0"/>
    <n v="2005"/>
    <s v="June 1, 2005 (United States)"/>
    <x v="45"/>
    <n v="56000"/>
    <s v="Ken Kwapis"/>
    <s v="Ann Brashares"/>
    <s v="Amber Tamblyn"/>
    <s v="United States"/>
    <x v="13"/>
    <n v="42013878"/>
    <s v="Alcon Entertainment"/>
    <n v="119"/>
    <n v="195.3"/>
    <n v="97946661.259372607"/>
    <x v="0"/>
  </r>
  <r>
    <s v="The Skeleton Key"/>
    <x v="0"/>
    <x v="2"/>
    <n v="2005"/>
    <s v="August 12, 2005 (United States)"/>
    <x v="45"/>
    <n v="108000"/>
    <s v="Iain Softley"/>
    <s v="Ehren Kruger"/>
    <s v="Kate Hudson"/>
    <s v="United States"/>
    <x v="91"/>
    <n v="93983911"/>
    <s v="Universal Pictures"/>
    <n v="104"/>
    <n v="195.3"/>
    <n v="151598187.8332451"/>
    <x v="0"/>
  </r>
  <r>
    <s v="The Spiderwick Chronicles"/>
    <x v="1"/>
    <x v="1"/>
    <n v="2008"/>
    <s v="February 14, 2008 (United States)"/>
    <x v="45"/>
    <n v="91000"/>
    <s v="Mark Waters"/>
    <s v="Karey Kirkpatrick"/>
    <s v="Freddie Highmore"/>
    <s v="United States"/>
    <x v="68"/>
    <n v="164170327"/>
    <s v="Paramount Pictures"/>
    <n v="96"/>
    <n v="215.3"/>
    <n v="311667904.27975076"/>
    <x v="0"/>
  </r>
  <r>
    <s v="The Swan Princess"/>
    <x v="5"/>
    <x v="5"/>
    <n v="1994"/>
    <s v="November 18, 1994 (United States)"/>
    <x v="45"/>
    <n v="23000"/>
    <s v="Richard Rich"/>
    <s v="Richard Rich"/>
    <s v="Jack Palance"/>
    <s v="United States"/>
    <x v="37"/>
    <n v="9771658"/>
    <s v="Nest Family Entertainment"/>
    <n v="90"/>
    <n v="148.19999999999999"/>
    <n v="26209720.005281691"/>
    <x v="0"/>
  </r>
  <r>
    <s v="The Village"/>
    <x v="0"/>
    <x v="2"/>
    <n v="2004"/>
    <s v="July 30, 2004 (United States)"/>
    <x v="45"/>
    <n v="247000"/>
    <s v="M. Night Shyamalan"/>
    <s v="M. Night Shyamalan"/>
    <s v="Sigourney Weaver"/>
    <s v="United States"/>
    <x v="48"/>
    <n v="256697520"/>
    <s v="Touchstone Pictures"/>
    <n v="108"/>
    <n v="188.9"/>
    <n v="688518788.23943663"/>
    <x v="0"/>
  </r>
  <r>
    <s v="The Weather Man"/>
    <x v="2"/>
    <x v="0"/>
    <n v="2005"/>
    <s v="October 28, 2005 (United States)"/>
    <x v="45"/>
    <n v="78000"/>
    <s v="Gore Verbinski"/>
    <s v="Steve Conrad"/>
    <s v="Nicolas Cage"/>
    <s v="United States"/>
    <x v="6"/>
    <n v="19126398"/>
    <s v="Paramount Pictures"/>
    <n v="102"/>
    <n v="195.3"/>
    <n v="40330889.069896199"/>
    <x v="0"/>
  </r>
  <r>
    <s v="Think Like a Man"/>
    <x v="0"/>
    <x v="0"/>
    <n v="2012"/>
    <s v="April 20, 2012 (United States)"/>
    <x v="45"/>
    <n v="45000"/>
    <s v="Tim Story"/>
    <s v="Keith Merryman"/>
    <s v="Chris Brown"/>
    <s v="United States"/>
    <x v="2"/>
    <n v="96070507"/>
    <s v="Screen Gems"/>
    <n v="122"/>
    <n v="229.6"/>
    <n v="127494266.04050522"/>
    <x v="0"/>
  </r>
  <r>
    <s v="Those Lips, Those Eyes"/>
    <x v="2"/>
    <x v="0"/>
    <n v="1980"/>
    <s v="August 15, 1980 (United States)"/>
    <x v="45"/>
    <n v="269"/>
    <s v="Michael Pressman"/>
    <s v="David Shaber"/>
    <s v="Frank Langella"/>
    <s v="United States"/>
    <x v="1"/>
    <n v="804713"/>
    <s v="Herb Jaffe"/>
    <n v="105"/>
    <n v="82.4"/>
    <n v="2540891.7212435231"/>
    <x v="1"/>
  </r>
  <r>
    <s v="Three Amigos!"/>
    <x v="1"/>
    <x v="0"/>
    <n v="1986"/>
    <s v="December 12, 1986 (United States)"/>
    <x v="45"/>
    <n v="70000"/>
    <s v="John Landis"/>
    <s v="Steve Martin"/>
    <s v="Steve Martin"/>
    <s v="United States"/>
    <x v="13"/>
    <n v="39246734"/>
    <s v="L.A. Films"/>
    <n v="104"/>
    <n v="109.6"/>
    <n v="76217207.455704257"/>
    <x v="0"/>
  </r>
  <r>
    <s v="Tideland"/>
    <x v="2"/>
    <x v="2"/>
    <n v="2005"/>
    <s v="August 11, 2006 (United Kingdom)"/>
    <x v="45"/>
    <n v="32000"/>
    <s v="Terry Gilliam"/>
    <s v="Tony Grisoni"/>
    <s v="Jeff Bridges"/>
    <s v="United Kingdom"/>
    <x v="290"/>
    <n v="566611"/>
    <s v="Recorded Picture Company (RPC)"/>
    <n v="120"/>
    <n v="195.3"/>
    <n v="1075678.3283489097"/>
    <x v="0"/>
  </r>
  <r>
    <s v="Tomorrow Never Dies"/>
    <x v="0"/>
    <x v="1"/>
    <n v="1997"/>
    <s v="December 19, 1997 (United States)"/>
    <x v="45"/>
    <n v="185000"/>
    <s v="Roger Spottiswoode"/>
    <s v="Bruce Feirstein"/>
    <s v="Pierce Brosnan"/>
    <s v="United Kingdom"/>
    <x v="109"/>
    <n v="333011068"/>
    <s v="Eon Productions"/>
    <n v="119"/>
    <n v="160.5"/>
    <n v="489476470.90979248"/>
    <x v="0"/>
  </r>
  <r>
    <s v="Total Eclipse"/>
    <x v="2"/>
    <x v="7"/>
    <n v="1995"/>
    <s v="November 3, 1995 (United States)"/>
    <x v="45"/>
    <n v="14000"/>
    <s v="Agnieszka Holland"/>
    <s v="Christopher Hampton"/>
    <s v="Leonardo DiCaprio"/>
    <s v="United Kingdom"/>
    <x v="42"/>
    <n v="340139"/>
    <s v="FIT Productions"/>
    <n v="111"/>
    <n v="152.4"/>
    <n v="645734.2884735202"/>
    <x v="0"/>
  </r>
  <r>
    <s v="Trolls"/>
    <x v="1"/>
    <x v="5"/>
    <n v="2016"/>
    <s v="November 4, 2016 (United States)"/>
    <x v="45"/>
    <n v="75000"/>
    <s v="Mike Mitchell"/>
    <s v="Jonathan Aibel"/>
    <s v="Anna Kendrick"/>
    <s v="United States"/>
    <x v="43"/>
    <n v="346864886"/>
    <s v="DreamWorks Animation"/>
    <n v="92"/>
    <n v="240"/>
    <n v="524254616.88591272"/>
    <x v="0"/>
  </r>
  <r>
    <s v="Trouble in Mind"/>
    <x v="2"/>
    <x v="0"/>
    <n v="1985"/>
    <s v="March 1986 (United States)"/>
    <x v="45"/>
    <n v="1800"/>
    <s v="Alan Rudolph"/>
    <s v="Alan Rudolph"/>
    <s v="Kris Kristofferson"/>
    <s v="United States"/>
    <x v="1"/>
    <n v="19632"/>
    <s v="Pfeiffer/Blocker Production"/>
    <n v="111"/>
    <n v="107.6"/>
    <n v="29671.976190476191"/>
    <x v="1"/>
  </r>
  <r>
    <s v="Twice in a Lifetime"/>
    <x v="2"/>
    <x v="2"/>
    <n v="1985"/>
    <s v="November 8, 1985 (United States)"/>
    <x v="45"/>
    <n v="1000"/>
    <s v="Bud Yorkin"/>
    <s v="Colin Welland"/>
    <s v="Gene Hackman"/>
    <s v="United States"/>
    <x v="42"/>
    <n v="8402424"/>
    <s v="Bud Yorkin Productions"/>
    <n v="111"/>
    <n v="107.6"/>
    <n v="23793853.092936803"/>
    <x v="0"/>
  </r>
  <r>
    <s v="Twilight Zone: The Movie"/>
    <x v="1"/>
    <x v="4"/>
    <n v="1983"/>
    <s v="June 24, 1983 (United States)"/>
    <x v="45"/>
    <n v="34000"/>
    <s v="Directors"/>
    <s v="John Landis"/>
    <s v="Dan Aykroyd"/>
    <s v="United States"/>
    <x v="20"/>
    <n v="29450919"/>
    <s v="Amblin Entertainment"/>
    <n v="101"/>
    <n v="99.6"/>
    <n v="47505002.74907358"/>
    <x v="0"/>
  </r>
  <r>
    <s v="Twin Dragons"/>
    <x v="0"/>
    <x v="1"/>
    <n v="1992"/>
    <s v="April 9, 1999 (United States)"/>
    <x v="45"/>
    <n v="11000"/>
    <s v="Ringo Lam"/>
    <s v="Barry Wong"/>
    <s v="Jackie Chan"/>
    <s v="Hong Kong"/>
    <x v="20"/>
    <n v="8359717"/>
    <s v="Golden Way Films Ltd."/>
    <n v="104"/>
    <n v="140.30000000000001"/>
    <n v="12287533.863482874"/>
    <x v="0"/>
  </r>
  <r>
    <s v="Under Siege"/>
    <x v="2"/>
    <x v="1"/>
    <n v="1992"/>
    <s v="October 9, 1992 (United States)"/>
    <x v="45"/>
    <n v="80000"/>
    <s v="Andrew Davis"/>
    <s v="J.F. Lawton"/>
    <s v="Steven Seagal"/>
    <s v="France"/>
    <x v="46"/>
    <n v="156563139"/>
    <s v="Warner Bros."/>
    <n v="103"/>
    <n v="140.30000000000001"/>
    <n v="350255421.83039647"/>
    <x v="0"/>
  </r>
  <r>
    <s v="Under Suspicion"/>
    <x v="2"/>
    <x v="6"/>
    <n v="1991"/>
    <s v="February 28, 1992 (United States)"/>
    <x v="45"/>
    <n v="3800"/>
    <s v="Simon Moore"/>
    <s v="Simon Moore"/>
    <s v="Liam Neeson"/>
    <s v="United Kingdom"/>
    <x v="14"/>
    <n v="221295"/>
    <s v="Carnival Film &amp; Television"/>
    <n v="99"/>
    <n v="136.19999999999999"/>
    <n v="466633.81660899654"/>
    <x v="0"/>
  </r>
  <r>
    <s v="Under Suspicion"/>
    <x v="2"/>
    <x v="6"/>
    <n v="2000"/>
    <s v="November 15, 2000 (France)"/>
    <x v="45"/>
    <n v="23000"/>
    <s v="Stephen Hopkins"/>
    <s v="John Wainwright"/>
    <s v="Morgan Freeman"/>
    <s v="France"/>
    <x v="13"/>
    <n v="1308242"/>
    <s v="Revelations Entertainment"/>
    <n v="110"/>
    <n v="172.2"/>
    <n v="1858374.5333333332"/>
    <x v="0"/>
  </r>
  <r>
    <s v="Under the Silver Lake"/>
    <x v="2"/>
    <x v="6"/>
    <n v="2018"/>
    <s v="April 19, 2019 (United States)"/>
    <x v="45"/>
    <n v="36000"/>
    <s v="David Robert Mitchell"/>
    <s v="David Robert Mitchell"/>
    <s v="Andrew Garfield"/>
    <s v="United States"/>
    <x v="174"/>
    <n v="2053469"/>
    <s v="Vendian Entertainment"/>
    <n v="139"/>
    <n v="251.1"/>
    <n v="2640050.6510548522"/>
    <x v="0"/>
  </r>
  <r>
    <s v="Valerian and the City of a Thousand Planets"/>
    <x v="0"/>
    <x v="1"/>
    <n v="2017"/>
    <s v="July 21, 2017 (United States)"/>
    <x v="45"/>
    <n v="168000"/>
    <s v="Luc Besson"/>
    <s v="Pierre Christin"/>
    <s v="Dane DeHaan"/>
    <s v="France"/>
    <x v="291"/>
    <n v="225973340"/>
    <s v="EuropaCorp"/>
    <n v="136"/>
    <n v="245.1"/>
    <n v="505536539.63289279"/>
    <x v="0"/>
  </r>
  <r>
    <s v="Varsity Blues"/>
    <x v="2"/>
    <x v="0"/>
    <n v="1999"/>
    <s v="January 15, 1999 (United States)"/>
    <x v="45"/>
    <n v="43000"/>
    <s v="Brian Robbins"/>
    <s v="W. Peter Iliff"/>
    <s v="James Van Der Beek"/>
    <s v="United States"/>
    <x v="15"/>
    <n v="54294169"/>
    <s v="MTV Films"/>
    <n v="106"/>
    <n v="166.6"/>
    <n v="67496667.867401063"/>
    <x v="0"/>
  </r>
  <r>
    <s v="Vice Squad"/>
    <x v="2"/>
    <x v="1"/>
    <n v="1982"/>
    <s v="January 22, 1982 (United States)"/>
    <x v="45"/>
    <n v="2000"/>
    <s v="Gary Sherman"/>
    <s v="Sandy Howard"/>
    <s v="Season Hubley"/>
    <s v="United Kingdom"/>
    <x v="1"/>
    <n v="13253583"/>
    <s v="AVCO Embassy Pictures"/>
    <n v="97"/>
    <n v="96.5"/>
    <n v="18826884.569230769"/>
    <x v="1"/>
  </r>
  <r>
    <s v="Waking the Dead"/>
    <x v="2"/>
    <x v="2"/>
    <n v="2000"/>
    <s v="March 24, 2000 (United States)"/>
    <x v="45"/>
    <n v="6900"/>
    <s v="Keith Gordon"/>
    <s v="Scott Spencer"/>
    <s v="Billy Crudup"/>
    <s v="United States"/>
    <x v="174"/>
    <n v="270745"/>
    <s v="Polygram Filmed Entertainment"/>
    <n v="105"/>
    <n v="172.2"/>
    <n v="479070.85656213708"/>
    <x v="0"/>
  </r>
  <r>
    <s v="War of the Worlds"/>
    <x v="0"/>
    <x v="3"/>
    <n v="2005"/>
    <s v="June 29, 2005 (United States)"/>
    <x v="45"/>
    <n v="424000"/>
    <s v="Steven Spielberg"/>
    <s v="Josh Friedman"/>
    <s v="Tom Cruise"/>
    <s v="United States"/>
    <x v="292"/>
    <n v="603873119"/>
    <s v="Paramount Pictures"/>
    <n v="116"/>
    <n v="195.3"/>
    <n v="1207349995.7959318"/>
    <x v="0"/>
  </r>
  <r>
    <s v="War Room"/>
    <x v="1"/>
    <x v="2"/>
    <n v="2015"/>
    <s v="August 28, 2015 (United States)"/>
    <x v="45"/>
    <n v="14000"/>
    <s v="Alex Kendrick"/>
    <s v="Alex Kendrick"/>
    <s v="Priscilla C. Shirer"/>
    <s v="United States"/>
    <x v="31"/>
    <n v="73256266"/>
    <s v="FaithStep Films"/>
    <n v="120"/>
    <n v="237"/>
    <n v="88893605.138191953"/>
    <x v="0"/>
  </r>
  <r>
    <s v="When Night Is Falling"/>
    <x v="7"/>
    <x v="2"/>
    <n v="1995"/>
    <s v="November 17, 1995 (United States)"/>
    <x v="45"/>
    <n v="6700"/>
    <s v="Patricia Rozema"/>
    <s v="Patricia Rozema"/>
    <s v="Pascale BussiÃ¨res"/>
    <s v="Canada"/>
    <x v="1"/>
    <n v="919671"/>
    <s v="Alliance Communications Corporation"/>
    <n v="94"/>
    <n v="152.4"/>
    <n v="2556786.0739051099"/>
    <x v="1"/>
  </r>
  <r>
    <s v="Where the Truth Lies"/>
    <x v="7"/>
    <x v="6"/>
    <n v="2005"/>
    <s v="October 7, 2005 (Canada)"/>
    <x v="45"/>
    <n v="17000"/>
    <s v="Atom Egoyan"/>
    <s v="Atom Egoyan"/>
    <s v="Kevin Bacon"/>
    <s v="Canada"/>
    <x v="13"/>
    <n v="3487678"/>
    <s v="Serendipity Point Films"/>
    <n v="107"/>
    <n v="195.3"/>
    <n v="4560924.835193133"/>
    <x v="0"/>
  </r>
  <r>
    <s v="Where'd You Go, Bernadette"/>
    <x v="0"/>
    <x v="0"/>
    <n v="2019"/>
    <s v="August 16, 2019 (United States)"/>
    <x v="45"/>
    <n v="19000"/>
    <s v="Richard Linklater"/>
    <s v="Richard Linklater"/>
    <s v="Cate Blanchett"/>
    <s v="United States"/>
    <x v="0"/>
    <n v="11025353"/>
    <s v="Annapurna Pictures"/>
    <n v="109"/>
    <n v="255.7"/>
    <n v="14937416.89239662"/>
    <x v="0"/>
  </r>
  <r>
    <s v="White Boy Rick"/>
    <x v="2"/>
    <x v="6"/>
    <n v="2018"/>
    <s v="September 14, 2018 (United States)"/>
    <x v="45"/>
    <n v="33000"/>
    <s v="Yann Demange"/>
    <s v="Andy Weiss"/>
    <s v="Matthew McConaughey"/>
    <s v="United States"/>
    <x v="105"/>
    <n v="25957482"/>
    <s v="LBI Productions"/>
    <n v="111"/>
    <n v="251.1"/>
    <n v="45930573.550522648"/>
    <x v="0"/>
  </r>
  <r>
    <s v="White Palace"/>
    <x v="2"/>
    <x v="2"/>
    <n v="1990"/>
    <s v="October 26, 1990 (United States)"/>
    <x v="45"/>
    <n v="7700"/>
    <s v="Luis Mandoki"/>
    <s v="Glenn Savan"/>
    <s v="Susan Sarandon"/>
    <s v="United States"/>
    <x v="1"/>
    <n v="17487531"/>
    <s v="Universal Pictures"/>
    <n v="103"/>
    <n v="130.69999999999999"/>
    <n v="55217105.654922277"/>
    <x v="1"/>
  </r>
  <r>
    <s v="Why Would I Lie?"/>
    <x v="1"/>
    <x v="0"/>
    <n v="1980"/>
    <s v="August 8, 1980 (United States)"/>
    <x v="45"/>
    <n v="211"/>
    <s v="Larry Peerce"/>
    <s v="Hollis Hodges"/>
    <s v="Treat Williams"/>
    <s v="United States"/>
    <x v="1"/>
    <n v="1175855"/>
    <s v="Metro-Goldwyn-Mayer (MGM)"/>
    <n v="105"/>
    <n v="82.4"/>
    <n v="3153899.8107394367"/>
    <x v="1"/>
  </r>
  <r>
    <s v="Wild Things"/>
    <x v="2"/>
    <x v="6"/>
    <n v="1998"/>
    <s v="March 20, 1998 (United States)"/>
    <x v="45"/>
    <n v="112000"/>
    <s v="John McNaughton"/>
    <s v="Stephen Peters"/>
    <s v="Kevin Bacon"/>
    <s v="United States"/>
    <x v="0"/>
    <n v="30166293"/>
    <s v="Mandalay Entertainment"/>
    <n v="108"/>
    <n v="163"/>
    <n v="62022061.248987854"/>
    <x v="0"/>
  </r>
  <r>
    <s v="Wuthering Heights"/>
    <x v="3"/>
    <x v="2"/>
    <n v="1985"/>
    <s v="October 9, 1985 (France)"/>
    <x v="45"/>
    <n v="339"/>
    <s v="Jacques Rivette"/>
    <s v="Pascal Bonitzer"/>
    <s v="Fabienne Babe"/>
    <s v="France"/>
    <x v="1"/>
    <m/>
    <s v="La Cecilia"/>
    <n v="130"/>
    <n v="107.6"/>
    <s v="Missing"/>
    <x v="1"/>
  </r>
  <r>
    <s v="Young Guns II"/>
    <x v="0"/>
    <x v="1"/>
    <n v="1990"/>
    <s v="August 1, 1990 (United States)"/>
    <x v="45"/>
    <n v="32000"/>
    <s v="Geoff Murphy"/>
    <s v="John Fusco"/>
    <s v="Emilio Estevez"/>
    <s v="United States"/>
    <x v="0"/>
    <n v="44143410"/>
    <s v="Morgan Creek Entertainment"/>
    <n v="104"/>
    <n v="130.69999999999999"/>
    <n v="56825082.496831432"/>
    <x v="0"/>
  </r>
  <r>
    <s v="Zack and Miri Make a Porno"/>
    <x v="2"/>
    <x v="0"/>
    <n v="2008"/>
    <s v="October 31, 2008 (United States)"/>
    <x v="45"/>
    <n v="174000"/>
    <s v="Kevin Smith"/>
    <s v="Kevin Smith"/>
    <s v="Seth Rogen"/>
    <s v="United States"/>
    <x v="3"/>
    <n v="42784344"/>
    <s v="Blue Askew"/>
    <n v="101"/>
    <n v="215.3"/>
    <n v="90217229.182006925"/>
    <x v="0"/>
  </r>
  <r>
    <s v="Zoolander"/>
    <x v="0"/>
    <x v="0"/>
    <n v="2001"/>
    <s v="September 28, 2001 (United States)"/>
    <x v="45"/>
    <n v="251000"/>
    <s v="Ben Stiller"/>
    <s v="Drake Sather"/>
    <s v="Ben Stiller"/>
    <s v="Germany"/>
    <x v="54"/>
    <n v="60780981"/>
    <s v="Paramount Pictures"/>
    <n v="90"/>
    <n v="177.1"/>
    <n v="178247977.96631375"/>
    <x v="0"/>
  </r>
  <r>
    <s v="12 Strong"/>
    <x v="2"/>
    <x v="1"/>
    <n v="2018"/>
    <s v="January 19, 2018 (United States)"/>
    <x v="46"/>
    <n v="72000"/>
    <s v="Nicolai Fuglsig"/>
    <s v="Ted Tally"/>
    <s v="Chris Hemsworth"/>
    <s v="United States"/>
    <x v="46"/>
    <n v="67450815"/>
    <s v="Alcon Entertainment"/>
    <n v="130"/>
    <n v="251.1"/>
    <n v="80376469.810324609"/>
    <x v="0"/>
  </r>
  <r>
    <s v="16 Blocks"/>
    <x v="0"/>
    <x v="1"/>
    <n v="2006"/>
    <s v="March 3, 2006 (United States)"/>
    <x v="46"/>
    <n v="128000"/>
    <s v="Richard Donner"/>
    <s v="Richard Wenk"/>
    <s v="Bruce Willis"/>
    <s v="United States"/>
    <x v="157"/>
    <n v="65664721"/>
    <s v="Alcon Entertainment"/>
    <n v="102"/>
    <n v="201.6"/>
    <n v="142608984.23877403"/>
    <x v="0"/>
  </r>
  <r>
    <s v="30 Days of Night"/>
    <x v="2"/>
    <x v="1"/>
    <n v="2007"/>
    <s v="October 19, 2007 (United States)"/>
    <x v="46"/>
    <n v="168000"/>
    <s v="David Slade"/>
    <s v="Steve Niles"/>
    <s v="Josh Hartnett"/>
    <s v="United States"/>
    <x v="8"/>
    <n v="75513170"/>
    <s v="Columbia Pictures"/>
    <n v="113"/>
    <n v="207.3"/>
    <n v="89983820.488854125"/>
    <x v="0"/>
  </r>
  <r>
    <s v="8 Seconds"/>
    <x v="0"/>
    <x v="7"/>
    <n v="1994"/>
    <s v="February 25, 1994 (United States)"/>
    <x v="46"/>
    <n v="4900"/>
    <s v="John G. Avildsen"/>
    <s v="Monte Merrick"/>
    <s v="Luke Perry"/>
    <s v="United States"/>
    <x v="5"/>
    <n v="19623396"/>
    <s v="Jersey Films"/>
    <n v="105"/>
    <n v="148.19999999999999"/>
    <n v="33761991.875776395"/>
    <x v="0"/>
  </r>
  <r>
    <s v="A Civil Action"/>
    <x v="0"/>
    <x v="2"/>
    <n v="1998"/>
    <s v="January 8, 1999 (United States)"/>
    <x v="46"/>
    <n v="28000"/>
    <s v="Steven Zaillian"/>
    <s v="Jonathan Harr"/>
    <s v="John Travolta"/>
    <s v="United States"/>
    <x v="71"/>
    <n v="56709981"/>
    <s v="Touchstone Pictures"/>
    <n v="115"/>
    <n v="163"/>
    <n v="68815337.358422935"/>
    <x v="0"/>
  </r>
  <r>
    <s v="A Far Off Place"/>
    <x v="1"/>
    <x v="3"/>
    <n v="1993"/>
    <s v="March 12, 1993 (United States)"/>
    <x v="46"/>
    <n v="3400"/>
    <s v="Mikael Salomon"/>
    <s v="Lourens van der Post"/>
    <s v="Reese Witherspoon"/>
    <s v="United States"/>
    <x v="1"/>
    <n v="12890752"/>
    <s v="Walt Disney Pictures"/>
    <n v="108"/>
    <n v="144.5"/>
    <n v="36503830.245353162"/>
    <x v="1"/>
  </r>
  <r>
    <s v="A Handful of Dust"/>
    <x v="1"/>
    <x v="2"/>
    <n v="1988"/>
    <s v="June 24, 1988 (United States)"/>
    <x v="46"/>
    <n v="1900"/>
    <s v="Charles Sturridge"/>
    <s v="Evelyn Waugh"/>
    <s v="James Wilby"/>
    <s v="United Kingdom"/>
    <x v="1"/>
    <n v="1560700"/>
    <s v="Handful of Dust"/>
    <n v="118"/>
    <n v="118.3"/>
    <n v="3638449.0436113239"/>
    <x v="1"/>
  </r>
  <r>
    <s v="A Lot Like Love"/>
    <x v="0"/>
    <x v="0"/>
    <n v="2005"/>
    <s v="April 22, 2005 (United States)"/>
    <x v="46"/>
    <n v="68000"/>
    <s v="Nigel Cole"/>
    <s v="Colin Patrick Lynch"/>
    <s v="Ashton Kutcher"/>
    <s v="United States"/>
    <x v="8"/>
    <n v="42886719"/>
    <s v="Touchstone Pictures"/>
    <n v="107"/>
    <n v="195.3"/>
    <n v="115031542.9515845"/>
    <x v="0"/>
  </r>
  <r>
    <s v="A Map of the World"/>
    <x v="2"/>
    <x v="2"/>
    <n v="1999"/>
    <s v="January 21, 2000 (United States)"/>
    <x v="46"/>
    <n v="4100"/>
    <s v="Scott Elliott"/>
    <s v="Jane Hamilton"/>
    <s v="Sigourney Weaver"/>
    <s v="United States"/>
    <x v="1"/>
    <n v="570708"/>
    <s v="Cinerenta Medienbeteiligungs KG"/>
    <n v="125"/>
    <n v="166.6"/>
    <n v="945080.0413043478"/>
    <x v="1"/>
  </r>
  <r>
    <s v="A Midsummer Night's Sex Comedy"/>
    <x v="1"/>
    <x v="0"/>
    <n v="1982"/>
    <s v="July 16, 1982 (United States)"/>
    <x v="46"/>
    <n v="19000"/>
    <s v="Woody Allen"/>
    <s v="Woody Allen"/>
    <s v="Woody Allen"/>
    <s v="United States"/>
    <x v="1"/>
    <n v="9077269"/>
    <s v="Jack Rollins &amp; Charles H. Joffe Productions"/>
    <n v="88"/>
    <n v="96.5"/>
    <n v="13719463.612599207"/>
    <x v="1"/>
  </r>
  <r>
    <s v="A Nightmare on Elm Street 3: Dream Warriors"/>
    <x v="2"/>
    <x v="8"/>
    <n v="1987"/>
    <s v="February 27, 1987 (United States)"/>
    <x v="46"/>
    <n v="73000"/>
    <s v="Chuck Russell"/>
    <s v="Wes Craven"/>
    <s v="Heather Langenkamp"/>
    <s v="United States"/>
    <x v="145"/>
    <n v="44793222"/>
    <s v="New Line Cinema"/>
    <n v="96"/>
    <n v="113.6"/>
    <n v="75867119.196220115"/>
    <x v="0"/>
  </r>
  <r>
    <s v="A Walk on the Moon"/>
    <x v="2"/>
    <x v="2"/>
    <n v="1999"/>
    <s v="April 23, 1999 (United States)"/>
    <x v="46"/>
    <n v="8100"/>
    <s v="Tony Goldwyn"/>
    <s v="Pamela Gray"/>
    <s v="Diane Lane"/>
    <s v="United States"/>
    <x v="62"/>
    <n v="4750660"/>
    <s v="Miramax"/>
    <n v="107"/>
    <n v="166.6"/>
    <n v="6636983.5029802844"/>
    <x v="0"/>
  </r>
  <r>
    <s v="Above the Rim"/>
    <x v="2"/>
    <x v="6"/>
    <n v="1994"/>
    <s v="March 23, 1994 (United States)"/>
    <x v="46"/>
    <n v="15000"/>
    <s v="Jeff Pollack"/>
    <s v="Jeff Pollack"/>
    <s v="Duane Martin"/>
    <s v="United States"/>
    <x v="117"/>
    <n v="16192320"/>
    <s v="New Line Cinema"/>
    <n v="96"/>
    <n v="148.19999999999999"/>
    <n v="24473213.80952381"/>
    <x v="0"/>
  </r>
  <r>
    <s v="Adrift"/>
    <x v="0"/>
    <x v="1"/>
    <n v="2018"/>
    <s v="June 1, 2018 (United States)"/>
    <x v="46"/>
    <n v="50000"/>
    <s v="Baltasar KormÃ¡kur"/>
    <s v="Aaron Kandell"/>
    <s v="Shailene Woodley"/>
    <s v="Hong Kong"/>
    <x v="46"/>
    <n v="59945012"/>
    <s v="Huayi Brothers"/>
    <n v="96"/>
    <n v="251.1"/>
    <n v="93524040.739375308"/>
    <x v="0"/>
  </r>
  <r>
    <s v="After Dark, My Sweet"/>
    <x v="2"/>
    <x v="6"/>
    <n v="1990"/>
    <s v="August 24, 1990 (United States)"/>
    <x v="46"/>
    <n v="3300"/>
    <s v="James Foley"/>
    <s v="Jim Thompson"/>
    <s v="Jason Patric"/>
    <s v="United States"/>
    <x v="1"/>
    <n v="2678414"/>
    <s v="Avenue Pictures"/>
    <n v="114"/>
    <n v="130.69999999999999"/>
    <n v="5355070.5104986876"/>
    <x v="1"/>
  </r>
  <r>
    <s v="Agnes of God"/>
    <x v="0"/>
    <x v="2"/>
    <n v="1985"/>
    <s v="September 27, 1985 (United States)"/>
    <x v="46"/>
    <n v="6900"/>
    <s v="Norman Jewison"/>
    <s v="John Pielmeier"/>
    <s v="Jane Fonda"/>
    <s v="United States"/>
    <x v="20"/>
    <n v="25627836"/>
    <s v="Columbia Pictures"/>
    <n v="98"/>
    <n v="107.6"/>
    <n v="72572505.847583652"/>
    <x v="0"/>
  </r>
  <r>
    <s v="Alice"/>
    <x v="0"/>
    <x v="0"/>
    <n v="1990"/>
    <s v="January 10, 1991 (Argentina)"/>
    <x v="46"/>
    <n v="14000"/>
    <s v="Woody Allen"/>
    <s v="Woody Allen"/>
    <s v="Mia Farrow"/>
    <s v="United States"/>
    <x v="2"/>
    <n v="7331647"/>
    <s v="Jack Rollins &amp; Charles H. Joffe Productions"/>
    <n v="106"/>
    <n v="130.69999999999999"/>
    <n v="23149770.372020725"/>
    <x v="0"/>
  </r>
  <r>
    <s v="American Dreamer"/>
    <x v="1"/>
    <x v="0"/>
    <n v="1984"/>
    <s v="October 26, 1984 (United States)"/>
    <x v="46"/>
    <n v="1400"/>
    <s v="Rick Rosenthal"/>
    <s v="Ann Biderman"/>
    <s v="JoBeth Williams"/>
    <s v="United States"/>
    <x v="1"/>
    <n v="5021751"/>
    <s v="CBS Theatrical Films"/>
    <n v="105"/>
    <n v="103.9"/>
    <n v="13961017.606751826"/>
    <x v="1"/>
  </r>
  <r>
    <s v="Animal Factory"/>
    <x v="2"/>
    <x v="6"/>
    <n v="2000"/>
    <s v="August 1, 2000 (Spain)"/>
    <x v="46"/>
    <n v="13000"/>
    <s v="Steve Buscemi"/>
    <s v="Edward Bunker"/>
    <s v="Willem Dafoe"/>
    <s v="United States"/>
    <x v="293"/>
    <n v="43805"/>
    <s v="Animal Productions LLC"/>
    <n v="94"/>
    <n v="172.2"/>
    <n v="62225.564102564094"/>
    <x v="0"/>
  </r>
  <r>
    <s v="Anna"/>
    <x v="2"/>
    <x v="1"/>
    <n v="2019"/>
    <s v="June 21, 2019 (United States)"/>
    <x v="46"/>
    <n v="69000"/>
    <s v="Luc Besson"/>
    <s v="Luc Besson"/>
    <s v="Sasha Luss"/>
    <s v="France"/>
    <x v="1"/>
    <n v="31626978"/>
    <s v="Summit Entertainment"/>
    <n v="118"/>
    <n v="255.7"/>
    <n v="52373588.024999999"/>
    <x v="1"/>
  </r>
  <r>
    <s v="Anna Karenina"/>
    <x v="2"/>
    <x v="2"/>
    <n v="2012"/>
    <s v="September 7, 2012 (United Kingdom)"/>
    <x v="46"/>
    <n v="95000"/>
    <s v="Joe Wright"/>
    <s v="Tom Stoppard"/>
    <s v="Keira Knightley"/>
    <s v="United Kingdom"/>
    <x v="294"/>
    <n v="68929150"/>
    <s v="Universal Pictures"/>
    <n v="129"/>
    <n v="229.6"/>
    <n v="91475226.502613232"/>
    <x v="0"/>
  </r>
  <r>
    <s v="Annie"/>
    <x v="1"/>
    <x v="0"/>
    <n v="1982"/>
    <s v="June 18, 1982 (United States)"/>
    <x v="46"/>
    <n v="41000"/>
    <s v="John Huston"/>
    <s v="Carol Sobieski"/>
    <s v="Aileen Quinn"/>
    <s v="United States"/>
    <x v="24"/>
    <n v="57063861"/>
    <s v="Columbia Pictures"/>
    <n v="127"/>
    <n v="96.5"/>
    <n v="94496513.297282606"/>
    <x v="0"/>
  </r>
  <r>
    <s v="Antichrist"/>
    <x v="3"/>
    <x v="2"/>
    <n v="2009"/>
    <s v="May 20, 2009 (Denmark)"/>
    <x v="46"/>
    <n v="119000"/>
    <s v="Lars von Trier"/>
    <s v="Lars von Trier"/>
    <s v="Willem Dafoe"/>
    <s v="Denmark"/>
    <x v="73"/>
    <n v="7413863"/>
    <s v="Zentropa Entertainments"/>
    <n v="108"/>
    <n v="214.5"/>
    <n v="13858920.58957055"/>
    <x v="0"/>
  </r>
  <r>
    <s v="Arbitrage"/>
    <x v="2"/>
    <x v="2"/>
    <n v="2012"/>
    <s v="September 14, 2012 (United States)"/>
    <x v="46"/>
    <n v="51000"/>
    <s v="Nicholas Jarecki"/>
    <s v="Nicholas Jarecki"/>
    <s v="Richard Gere"/>
    <s v="United States"/>
    <x v="2"/>
    <n v="35485056"/>
    <s v="Lionsgate"/>
    <n v="107"/>
    <n v="229.6"/>
    <n v="58762481.32173913"/>
    <x v="0"/>
  </r>
  <r>
    <s v="Austin Powers: the Spy Who Shagged Me"/>
    <x v="0"/>
    <x v="1"/>
    <n v="1999"/>
    <s v="June 11, 1999 (United States)"/>
    <x v="46"/>
    <n v="221000"/>
    <s v="Jay Roach"/>
    <s v="Mike Myers"/>
    <s v="Mike Myers"/>
    <s v="United States"/>
    <x v="135"/>
    <n v="312016928"/>
    <s v="New Line Cinema"/>
    <n v="95"/>
    <n v="166.6"/>
    <n v="867441222.27737236"/>
    <x v="0"/>
  </r>
  <r>
    <s v="Australia"/>
    <x v="0"/>
    <x v="3"/>
    <n v="2008"/>
    <s v="November 26, 2008 (United States)"/>
    <x v="46"/>
    <n v="121000"/>
    <s v="Baz Luhrmann"/>
    <s v="Stuart Beattie"/>
    <s v="Nicole Kidman"/>
    <s v="United Kingdom"/>
    <x v="99"/>
    <n v="211787511"/>
    <s v="Twentieth Century Fox"/>
    <n v="165"/>
    <n v="215.3"/>
    <n v="374748284.5627178"/>
    <x v="0"/>
  </r>
  <r>
    <s v="Auto Focus"/>
    <x v="2"/>
    <x v="7"/>
    <n v="2002"/>
    <s v="November 1, 2002 (United States)"/>
    <x v="46"/>
    <n v="13000"/>
    <s v="Paul Schrader"/>
    <s v="Robert Graysmith"/>
    <s v="Greg Kinnear"/>
    <s v="United States"/>
    <x v="5"/>
    <n v="2704951"/>
    <s v="Focus Puller Inc."/>
    <n v="105"/>
    <n v="179.9"/>
    <n v="6646762.6588709671"/>
    <x v="0"/>
  </r>
  <r>
    <s v="Back to School"/>
    <x v="0"/>
    <x v="0"/>
    <n v="1986"/>
    <s v="June 13, 1986 (United States)"/>
    <x v="46"/>
    <n v="29000"/>
    <s v="Alan Metter"/>
    <s v="Rodney Dangerfield"/>
    <s v="Rodney Dangerfield"/>
    <s v="United States"/>
    <x v="73"/>
    <n v="91258000"/>
    <s v="Orion Pictures"/>
    <n v="96"/>
    <n v="109.6"/>
    <n v="110738003.18598168"/>
    <x v="0"/>
  </r>
  <r>
    <s v="Bad Boys for Life"/>
    <x v="2"/>
    <x v="1"/>
    <n v="2020"/>
    <s v="January 17, 2020 (United States)"/>
    <x v="46"/>
    <n v="140000"/>
    <s v="Adil El Arbi"/>
    <s v="Peter Craig"/>
    <s v="Will Smith"/>
    <s v="United States"/>
    <x v="68"/>
    <n v="426505244"/>
    <s v="Columbia Pictures"/>
    <n v="124"/>
    <n v="258.8"/>
    <n v="852730628.9160105"/>
    <x v="0"/>
  </r>
  <r>
    <s v="Bad Boys II"/>
    <x v="2"/>
    <x v="1"/>
    <n v="2003"/>
    <s v="July 18, 2003 (United States)"/>
    <x v="46"/>
    <n v="237000"/>
    <s v="Michael Bay"/>
    <s v="George Gallo"/>
    <s v="Will Smith"/>
    <s v="United States"/>
    <x v="99"/>
    <n v="273339556"/>
    <s v="Columbia Pictures"/>
    <n v="147"/>
    <n v="184"/>
    <n v="611501928.87812042"/>
    <x v="0"/>
  </r>
  <r>
    <s v="Bad Lieutenant: Port of Call New Orleans"/>
    <x v="2"/>
    <x v="6"/>
    <n v="2009"/>
    <s v="December 11, 2009 (United States)"/>
    <x v="46"/>
    <n v="75000"/>
    <s v="Werner Herzog"/>
    <s v="William M. Finkelstein"/>
    <s v="Nicolas Cage"/>
    <s v="United States"/>
    <x v="13"/>
    <n v="10606422"/>
    <s v="Millennium Films"/>
    <n v="122"/>
    <n v="214.5"/>
    <n v="14817866.95735901"/>
    <x v="0"/>
  </r>
  <r>
    <s v="Bad Words"/>
    <x v="2"/>
    <x v="0"/>
    <n v="2013"/>
    <s v="March 28, 2014 (United States)"/>
    <x v="46"/>
    <n v="48000"/>
    <s v="Jason Bateman"/>
    <s v="Andrew Dodge"/>
    <s v="Jason Bateman"/>
    <s v="United States"/>
    <x v="20"/>
    <n v="7804337"/>
    <s v="Aggregate Films"/>
    <n v="89"/>
    <n v="233"/>
    <n v="9702086.8376172986"/>
    <x v="0"/>
  </r>
  <r>
    <s v="Bamboozled"/>
    <x v="2"/>
    <x v="0"/>
    <n v="2000"/>
    <s v="October 20, 2000 (United States)"/>
    <x v="46"/>
    <n v="11000"/>
    <s v="Spike Lee"/>
    <s v="Spike Lee"/>
    <s v="Damon Wayans"/>
    <s v="United States"/>
    <x v="20"/>
    <n v="2463650"/>
    <s v="New Line Cinema"/>
    <n v="135"/>
    <n v="172.2"/>
    <n v="4238702.1739130439"/>
    <x v="0"/>
  </r>
  <r>
    <s v="Barefoot"/>
    <x v="0"/>
    <x v="0"/>
    <n v="2014"/>
    <s v="September 4, 2014 (Israel)"/>
    <x v="46"/>
    <n v="24000"/>
    <s v="Andrew Fleming"/>
    <s v="Stephen Zotnowski"/>
    <s v="Evan Rachel Wood"/>
    <s v="United States"/>
    <x v="14"/>
    <n v="15071"/>
    <s v="WhiteFlame Productions"/>
    <n v="90"/>
    <n v="236.7"/>
    <n v="24309.866066701954"/>
    <x v="0"/>
  </r>
  <r>
    <s v="Bend It Like Beckham"/>
    <x v="0"/>
    <x v="0"/>
    <n v="2002"/>
    <s v="August 1, 2003 (United States)"/>
    <x v="46"/>
    <n v="106000"/>
    <s v="Gurinder Chadha"/>
    <s v="Gurinder Chadha"/>
    <s v="Parminder Nagra"/>
    <s v="United Kingdom"/>
    <x v="1"/>
    <n v="76585828"/>
    <s v="Kintop Pictures"/>
    <n v="112"/>
    <n v="179.9"/>
    <n v="166327168.86386314"/>
    <x v="1"/>
  </r>
  <r>
    <s v="Beyond Rangoon"/>
    <x v="2"/>
    <x v="1"/>
    <n v="1995"/>
    <s v="August 25, 1995 (United States)"/>
    <x v="46"/>
    <n v="4900"/>
    <s v="John Boorman"/>
    <s v="Alex Lasker"/>
    <s v="Patricia Arquette"/>
    <s v="United Kingdom"/>
    <x v="16"/>
    <n v="5750110"/>
    <s v="Castle Rock Entertainment"/>
    <n v="100"/>
    <n v="152.4"/>
    <n v="7300243.8208333328"/>
    <x v="0"/>
  </r>
  <r>
    <s v="Biloxi Blues"/>
    <x v="0"/>
    <x v="0"/>
    <n v="1988"/>
    <s v="March 25, 1988 (United States)"/>
    <x v="46"/>
    <n v="15000"/>
    <s v="Mike Nichols"/>
    <s v="Neil Simon"/>
    <s v="Matthew Broderick"/>
    <s v="United States"/>
    <x v="0"/>
    <n v="51684798"/>
    <s v="Rastar Pictures"/>
    <n v="106"/>
    <n v="118.3"/>
    <n v="80636753.459293395"/>
    <x v="0"/>
  </r>
  <r>
    <s v="Black Beauty"/>
    <x v="5"/>
    <x v="3"/>
    <n v="1994"/>
    <s v="July 29, 1994 (United States)"/>
    <x v="46"/>
    <n v="9500"/>
    <s v="Caroline Thompson"/>
    <s v="Anna Sewell"/>
    <s v="Sean Bean"/>
    <s v="United Kingdom"/>
    <x v="1"/>
    <n v="4630377"/>
    <s v="Warner Bros."/>
    <n v="88"/>
    <n v="148.19999999999999"/>
    <n v="8468642.6884753909"/>
    <x v="1"/>
  </r>
  <r>
    <s v="Black or White"/>
    <x v="0"/>
    <x v="2"/>
    <n v="2014"/>
    <s v="January 30, 2015 (United States)"/>
    <x v="46"/>
    <n v="12000"/>
    <s v="Mike Binder"/>
    <s v="Mike Binder"/>
    <s v="Kevin Costner"/>
    <s v="United States"/>
    <x v="25"/>
    <n v="21833967"/>
    <s v="BlackWhite"/>
    <n v="121"/>
    <n v="236.7"/>
    <n v="38634202.932055749"/>
    <x v="0"/>
  </r>
  <r>
    <s v="Black Rain"/>
    <x v="2"/>
    <x v="1"/>
    <n v="1989"/>
    <s v="September 22, 1989 (United States)"/>
    <x v="46"/>
    <n v="51000"/>
    <s v="Ridley Scott"/>
    <s v="Craig Bolotin"/>
    <s v="Michael Douglas"/>
    <s v="United States"/>
    <x v="8"/>
    <n v="134212055"/>
    <s v="Paramount Pictures"/>
    <n v="125"/>
    <n v="124"/>
    <n v="423776302.1606217"/>
    <x v="0"/>
  </r>
  <r>
    <s v="Black Wall Street Burning"/>
    <x v="2"/>
    <x v="2"/>
    <n v="2020"/>
    <s v="February 7, 2020 (United States)"/>
    <x v="46"/>
    <n v="35"/>
    <s v="Marcus Brown"/>
    <s v="Dekoven Riggins"/>
    <s v="Dan Belcher"/>
    <s v="United States"/>
    <x v="295"/>
    <m/>
    <s v="Notis Studio"/>
    <n v="78"/>
    <n v="258.8"/>
    <s v="Missing"/>
    <x v="1"/>
  </r>
  <r>
    <s v="Blast from the Past"/>
    <x v="0"/>
    <x v="0"/>
    <n v="1998"/>
    <s v="February 12, 1999 (United States)"/>
    <x v="46"/>
    <n v="61000"/>
    <s v="Hugh Wilson"/>
    <s v="Bill Kelly"/>
    <s v="Brendan Fraser"/>
    <s v="United States"/>
    <x v="46"/>
    <n v="40263020"/>
    <s v="Forge"/>
    <n v="112"/>
    <n v="163"/>
    <n v="51117259.141666666"/>
    <x v="0"/>
  </r>
  <r>
    <s v="Blindness"/>
    <x v="2"/>
    <x v="2"/>
    <n v="2008"/>
    <s v="October 3, 2008 (United States)"/>
    <x v="46"/>
    <n v="71000"/>
    <s v="Fernando Meirelles"/>
    <s v="JosÃ© Saramago"/>
    <s v="Julianne Moore"/>
    <s v="Brazil"/>
    <x v="13"/>
    <n v="19844979"/>
    <s v="Rhombus Media"/>
    <n v="121"/>
    <n v="215.3"/>
    <n v="29169151.477568738"/>
    <x v="0"/>
  </r>
  <r>
    <s v="Bright Young Things"/>
    <x v="2"/>
    <x v="0"/>
    <n v="2003"/>
    <s v="October 3, 2003 (United Kingdom)"/>
    <x v="46"/>
    <n v="5400"/>
    <s v="Stephen Fry"/>
    <s v="Stephen Fry"/>
    <s v="Stephen Campbell Moore"/>
    <s v="United Kingdom"/>
    <x v="1"/>
    <n v="2905499"/>
    <s v="The Film Consortium"/>
    <n v="102"/>
    <n v="184"/>
    <n v="5431322.363803681"/>
    <x v="1"/>
  </r>
  <r>
    <s v="Burnt"/>
    <x v="2"/>
    <x v="0"/>
    <n v="2015"/>
    <s v="October 30, 2015 (United States)"/>
    <x v="46"/>
    <n v="110000"/>
    <s v="John Wells"/>
    <s v="Steven Knight"/>
    <s v="Bradley Cooper"/>
    <s v="United States"/>
    <x v="0"/>
    <n v="36606743"/>
    <s v="3 Arts Entertainment"/>
    <n v="101"/>
    <n v="237"/>
    <n v="94286344.819103971"/>
    <x v="0"/>
  </r>
  <r>
    <s v="CafÃ© Society"/>
    <x v="0"/>
    <x v="0"/>
    <n v="2016"/>
    <s v="August 5, 2016 (United States)"/>
    <x v="46"/>
    <n v="73000"/>
    <s v="Woody Allen"/>
    <s v="Woody Allen"/>
    <s v="Jesse Eisenberg"/>
    <s v="United States"/>
    <x v="8"/>
    <n v="43763247"/>
    <s v="Gravier Productions"/>
    <n v="96"/>
    <n v="240"/>
    <n v="74122631.244580328"/>
    <x v="0"/>
  </r>
  <r>
    <s v="Came a Hot Friday"/>
    <x v="1"/>
    <x v="3"/>
    <n v="1985"/>
    <s v="October 4, 1985 (United States)"/>
    <x v="46"/>
    <n v="192"/>
    <s v="Ian Mune"/>
    <s v="Ronald Hugh Morrieson"/>
    <s v="Peter Bland"/>
    <s v="New Zealand"/>
    <x v="1"/>
    <m/>
    <s v="Mirage Films"/>
    <n v="101"/>
    <n v="107.6"/>
    <s v="Missing"/>
    <x v="1"/>
  </r>
  <r>
    <s v="Candyman"/>
    <x v="2"/>
    <x v="4"/>
    <n v="1992"/>
    <s v="October 16, 1992 (United States)"/>
    <x v="46"/>
    <n v="74000"/>
    <s v="Bernard Rose"/>
    <s v="Clive Barker"/>
    <s v="Virginia Madsen"/>
    <s v="United States"/>
    <x v="14"/>
    <n v="25795897"/>
    <s v="Candyman Films"/>
    <n v="99"/>
    <n v="140.30000000000001"/>
    <n v="57709323.171071954"/>
    <x v="0"/>
  </r>
  <r>
    <s v="Caravaggio"/>
    <x v="4"/>
    <x v="7"/>
    <n v="1986"/>
    <s v="August 29, 1986 (United States)"/>
    <x v="46"/>
    <n v="5500"/>
    <s v="Derek Jarman"/>
    <s v="Derek Jarman"/>
    <s v="Noam Almaz"/>
    <s v="United Kingdom"/>
    <x v="1"/>
    <n v="5478"/>
    <s v="British Film Institute (BFI)"/>
    <n v="93"/>
    <n v="109.6"/>
    <n v="11262.797570850202"/>
    <x v="1"/>
  </r>
  <r>
    <s v="Caught"/>
    <x v="2"/>
    <x v="2"/>
    <n v="1996"/>
    <s v="January 24, 1996 (United States)"/>
    <x v="46"/>
    <n v="1200"/>
    <s v="Robert M. Young"/>
    <s v="Edward Pomerantz"/>
    <s v="Edward James Olmos"/>
    <s v="United States"/>
    <x v="1"/>
    <m/>
    <s v="Cinehaus"/>
    <n v="110"/>
    <n v="156.9"/>
    <s v="Missing"/>
    <x v="1"/>
  </r>
  <r>
    <s v="Celeste &amp; Jesse Forever"/>
    <x v="2"/>
    <x v="0"/>
    <n v="2012"/>
    <s v="August 3, 2012 (Canada)"/>
    <x v="46"/>
    <n v="30000"/>
    <s v="Lee Toland Krieger"/>
    <s v="Rashida Jones"/>
    <s v="Rashida Jones"/>
    <s v="United States"/>
    <x v="1"/>
    <n v="3640975"/>
    <s v="Envision Media Arts"/>
    <n v="92"/>
    <n v="229.6"/>
    <n v="4338698.0152522493"/>
    <x v="1"/>
  </r>
  <r>
    <s v="Chaos Theory"/>
    <x v="0"/>
    <x v="0"/>
    <n v="2008"/>
    <s v="October 16, 2008 (Russia)"/>
    <x v="46"/>
    <n v="32000"/>
    <s v="Marcos Siega"/>
    <s v="Daniel Taplitz"/>
    <s v="Ryan Reynolds"/>
    <s v="United States"/>
    <x v="1"/>
    <n v="338440"/>
    <s v="Castle Rock Entertainment"/>
    <n v="87"/>
    <n v="215.3"/>
    <n v="573222.16787103948"/>
    <x v="1"/>
  </r>
  <r>
    <s v="Charlie and the Chocolate Factory"/>
    <x v="1"/>
    <x v="3"/>
    <n v="2005"/>
    <s v="July 15, 2005 (United States)"/>
    <x v="46"/>
    <n v="441000"/>
    <s v="Tim Burton"/>
    <s v="Roald Dahl"/>
    <s v="Johnny Depp"/>
    <s v="United Kingdom"/>
    <x v="60"/>
    <n v="474968763"/>
    <s v="Warner Bros."/>
    <n v="115"/>
    <n v="195.3"/>
    <n v="1592112014.1485145"/>
    <x v="0"/>
  </r>
  <r>
    <s v="Child's Play"/>
    <x v="2"/>
    <x v="8"/>
    <n v="1988"/>
    <s v="November 9, 1988 (United States)"/>
    <x v="46"/>
    <n v="91000"/>
    <s v="Tom Holland"/>
    <s v="Don Mancini"/>
    <s v="Catherine Hicks"/>
    <s v="United States"/>
    <x v="25"/>
    <n v="44196684"/>
    <s v="United Artists"/>
    <n v="87"/>
    <n v="118.3"/>
    <n v="90868620.882591084"/>
    <x v="0"/>
  </r>
  <r>
    <s v="Chuck &amp; Buck"/>
    <x v="2"/>
    <x v="0"/>
    <n v="2000"/>
    <s v="August 4, 2000 (United States)"/>
    <x v="46"/>
    <n v="5300"/>
    <s v="Miguel Arteta"/>
    <s v="Mike White"/>
    <s v="Mike White"/>
    <s v="United States"/>
    <x v="50"/>
    <n v="1182065"/>
    <s v="Artisan Entertainment"/>
    <n v="96"/>
    <n v="172.2"/>
    <n v="2209663.8374233129"/>
    <x v="0"/>
  </r>
  <r>
    <s v="Circle of Friends"/>
    <x v="0"/>
    <x v="2"/>
    <n v="1995"/>
    <s v="April 7, 1995 (United States)"/>
    <x v="46"/>
    <n v="8100"/>
    <s v="Pat O'Connor"/>
    <s v="Andrew Davies"/>
    <s v="Chris O'Donnell"/>
    <s v="Ireland"/>
    <x v="1"/>
    <n v="23389975"/>
    <s v="Price Entertainment"/>
    <n v="103"/>
    <n v="152.4"/>
    <n v="57475204.697580643"/>
    <x v="1"/>
  </r>
  <r>
    <s v="Clay Pigeons"/>
    <x v="2"/>
    <x v="0"/>
    <n v="1998"/>
    <s v="September 25, 1998 (United States)"/>
    <x v="46"/>
    <n v="11000"/>
    <s v="David Dobkin"/>
    <s v="Matthew L. Healy"/>
    <s v="Joaquin Phoenix"/>
    <s v="United States"/>
    <x v="42"/>
    <n v="1794086"/>
    <s v="Fade In Films"/>
    <n v="104"/>
    <n v="163"/>
    <n v="2548522.1641025636"/>
    <x v="0"/>
  </r>
  <r>
    <s v="Cloak &amp; Dagger"/>
    <x v="1"/>
    <x v="1"/>
    <n v="1984"/>
    <s v="August 10, 1984 (United States)"/>
    <x v="46"/>
    <n v="7000"/>
    <s v="Richard Franklin"/>
    <s v="Tom Holland"/>
    <s v="Henry Thomas"/>
    <s v="United States"/>
    <x v="1"/>
    <m/>
    <s v="Universal Pictures"/>
    <n v="101"/>
    <n v="103.9"/>
    <s v="Missing"/>
    <x v="1"/>
  </r>
  <r>
    <s v="Clockwatchers"/>
    <x v="0"/>
    <x v="0"/>
    <n v="1997"/>
    <s v="May 15, 1998 (United States)"/>
    <x v="46"/>
    <n v="4800"/>
    <s v="Jill Sprecher"/>
    <s v="Jill Sprecher"/>
    <s v="Toni Collette"/>
    <s v="United Kingdom"/>
    <x v="1"/>
    <n v="537948"/>
    <s v="Goldcrest Films International"/>
    <n v="96"/>
    <n v="160.5"/>
    <n v="1495554.3394160585"/>
    <x v="1"/>
  </r>
  <r>
    <s v="Clockwise"/>
    <x v="1"/>
    <x v="0"/>
    <n v="1986"/>
    <s v="October 10, 1986 (United States)"/>
    <x v="46"/>
    <n v="12000"/>
    <s v="Christopher Morahan"/>
    <s v="Michael Frayn"/>
    <s v="John Cleese"/>
    <s v="United Kingdom"/>
    <x v="1"/>
    <n v="1476356"/>
    <s v="Thorn EMI Screen Entertainment"/>
    <n v="96"/>
    <n v="109.6"/>
    <n v="2000203.0822587814"/>
    <x v="1"/>
  </r>
  <r>
    <s v="Copycat"/>
    <x v="2"/>
    <x v="2"/>
    <n v="1995"/>
    <s v="October 27, 1995 (United States)"/>
    <x v="46"/>
    <n v="56000"/>
    <s v="Jon Amiel"/>
    <s v="Ann Biderman"/>
    <s v="Sigourney Weaver"/>
    <s v="United States"/>
    <x v="0"/>
    <n v="32051917"/>
    <s v="New Regency Productions"/>
    <n v="123"/>
    <n v="152.4"/>
    <n v="54286932.239577539"/>
    <x v="0"/>
  </r>
  <r>
    <s v="Corrina, Corrina"/>
    <x v="1"/>
    <x v="0"/>
    <n v="1994"/>
    <s v="August 26, 1994 (United States)"/>
    <x v="46"/>
    <n v="13000"/>
    <s v="Jessie Nelson"/>
    <s v="Jessie Nelson"/>
    <s v="Ray Liotta"/>
    <s v="United States"/>
    <x v="1"/>
    <n v="20164171"/>
    <s v="New Line Cinema"/>
    <n v="115"/>
    <n v="148.19999999999999"/>
    <n v="63668631.126424864"/>
    <x v="1"/>
  </r>
  <r>
    <s v="Courage Under Fire"/>
    <x v="2"/>
    <x v="1"/>
    <n v="1996"/>
    <s v="July 12, 1996 (United States)"/>
    <x v="46"/>
    <n v="52000"/>
    <s v="Edward Zwick"/>
    <s v="Patrick Sheane Duncan"/>
    <s v="Denzel Washington"/>
    <s v="United States"/>
    <x v="12"/>
    <n v="100860818"/>
    <s v="Fox 2000 Pictures"/>
    <n v="116"/>
    <n v="156.9"/>
    <n v="212680216.22560555"/>
    <x v="0"/>
  </r>
  <r>
    <s v="Crocodile Dundee"/>
    <x v="0"/>
    <x v="1"/>
    <n v="1986"/>
    <s v="September 26, 1986 (United States)"/>
    <x v="46"/>
    <n v="96000"/>
    <s v="Peter Faiman"/>
    <s v="Paul Hogan"/>
    <s v="Paul Hogan"/>
    <s v="Australia"/>
    <x v="296"/>
    <n v="328203506"/>
    <s v="Rimfire Films"/>
    <n v="97"/>
    <n v="109.6"/>
    <n v="543497871.07717395"/>
    <x v="0"/>
  </r>
  <r>
    <s v="Daniel"/>
    <x v="2"/>
    <x v="2"/>
    <n v="1983"/>
    <s v="February 10, 1984 (United Kingdom)"/>
    <x v="46"/>
    <n v="1200"/>
    <s v="Sidney Lumet"/>
    <s v="E.L. Doctorow"/>
    <s v="Timothy Hutton"/>
    <s v="United Kingdom"/>
    <x v="1"/>
    <n v="687475"/>
    <s v="Paramount Pictures"/>
    <n v="130"/>
    <n v="99.6"/>
    <n v="976567.05128205114"/>
    <x v="1"/>
  </r>
  <r>
    <s v="Dark Blue"/>
    <x v="2"/>
    <x v="6"/>
    <n v="2002"/>
    <s v="February 21, 2003 (United States)"/>
    <x v="46"/>
    <n v="21000"/>
    <s v="Ron Shelton"/>
    <s v="James Ellroy"/>
    <s v="Kurt Russell"/>
    <s v="United States"/>
    <x v="10"/>
    <n v="12150301"/>
    <s v="Alphaville Films"/>
    <n v="118"/>
    <n v="179.9"/>
    <n v="17195525.846261032"/>
    <x v="0"/>
  </r>
  <r>
    <s v="Daughters of the Dust"/>
    <x v="9"/>
    <x v="2"/>
    <n v="1991"/>
    <s v="December 27, 1991 (United States)"/>
    <x v="46"/>
    <n v="2300"/>
    <s v="Julie Dash"/>
    <s v="Julie Dash"/>
    <s v="Cora Lee Day"/>
    <s v="United States"/>
    <x v="1"/>
    <n v="1689723"/>
    <s v="Geechee Girls"/>
    <n v="113"/>
    <n v="136.19999999999999"/>
    <n v="2798144.5548913046"/>
    <x v="1"/>
  </r>
  <r>
    <s v="De De Pyaar De"/>
    <x v="3"/>
    <x v="0"/>
    <n v="2019"/>
    <s v="May 17, 2019 (United States)"/>
    <x v="46"/>
    <n v="7400"/>
    <s v="Akiv Ali"/>
    <s v="Surabhi Bhatnagar"/>
    <s v="Ajay Devgn"/>
    <s v="India"/>
    <x v="1"/>
    <n v="1473116"/>
    <s v="Luv Films"/>
    <n v="135"/>
    <n v="255.7"/>
    <n v="4320100.5312800761"/>
    <x v="1"/>
  </r>
  <r>
    <s v="Dead &amp; Buried"/>
    <x v="2"/>
    <x v="4"/>
    <n v="1981"/>
    <s v="October 9, 1981 (United States)"/>
    <x v="46"/>
    <n v="11000"/>
    <s v="Gary Sherman"/>
    <s v="Jeff Millar"/>
    <s v="James Farentino"/>
    <s v="United States"/>
    <x v="31"/>
    <m/>
    <s v="Aspen Productions (I)"/>
    <n v="94"/>
    <n v="90.9"/>
    <s v="Missing"/>
    <x v="1"/>
  </r>
  <r>
    <s v="Death Becomes Her"/>
    <x v="0"/>
    <x v="0"/>
    <n v="1992"/>
    <s v="July 31, 1992 (United States)"/>
    <x v="46"/>
    <n v="108000"/>
    <s v="Robert Zemeckis"/>
    <s v="Martin Donovan"/>
    <s v="Meryl Streep"/>
    <s v="United States"/>
    <x v="79"/>
    <n v="149022650"/>
    <s v="Universal Pictures"/>
    <n v="104"/>
    <n v="140.30000000000001"/>
    <n v="422000013.52230483"/>
    <x v="0"/>
  </r>
  <r>
    <s v="Derailed"/>
    <x v="2"/>
    <x v="6"/>
    <n v="2005"/>
    <s v="November 11, 2005 (United States)"/>
    <x v="46"/>
    <n v="72000"/>
    <s v="Mikael HÃ¥fstrÃ¶m"/>
    <s v="Stuart Beattie"/>
    <s v="Clive Owen"/>
    <s v="United States"/>
    <x v="6"/>
    <n v="57479076"/>
    <s v="Di Bonaventura Pictures"/>
    <n v="108"/>
    <n v="195.3"/>
    <n v="71456036.137086898"/>
    <x v="0"/>
  </r>
  <r>
    <s v="Desert Bloom"/>
    <x v="1"/>
    <x v="2"/>
    <n v="1986"/>
    <s v="April 18, 1986 (United States)"/>
    <x v="46"/>
    <n v="937"/>
    <s v="Eugene Corr"/>
    <s v="Linda Remy"/>
    <s v="Jon Voight"/>
    <s v="United States"/>
    <x v="1"/>
    <n v="416393"/>
    <s v="Carson Productions"/>
    <n v="105"/>
    <n v="109.6"/>
    <n v="1023185.0572580644"/>
    <x v="1"/>
  </r>
  <r>
    <s v="Disobedience"/>
    <x v="2"/>
    <x v="2"/>
    <n v="2017"/>
    <s v="April 27, 2018 (United States)"/>
    <x v="46"/>
    <n v="27000"/>
    <s v="SebastiÃ¡n Lelio"/>
    <s v="SebastiÃ¡n Lelio"/>
    <s v="Rachel Weisz"/>
    <s v="Ireland"/>
    <x v="14"/>
    <n v="8003180"/>
    <s v="Braven Films"/>
    <n v="114"/>
    <n v="245.1"/>
    <n v="12096076.121031746"/>
    <x v="0"/>
  </r>
  <r>
    <s v="Divergent"/>
    <x v="0"/>
    <x v="1"/>
    <n v="2014"/>
    <s v="March 21, 2014 (United States)"/>
    <x v="46"/>
    <n v="435000"/>
    <s v="Neil Burger"/>
    <s v="Evan Daugherty"/>
    <s v="Shailene Woodley"/>
    <s v="United States"/>
    <x v="100"/>
    <n v="288885818"/>
    <s v="Summit Entertainment"/>
    <n v="139"/>
    <n v="236.7"/>
    <n v="408841192.49698097"/>
    <x v="0"/>
  </r>
  <r>
    <s v="Don't Be a Menace to South Central While Drinking Your Juice in the Hood"/>
    <x v="2"/>
    <x v="0"/>
    <n v="1996"/>
    <s v="January 12, 1996 (United States)"/>
    <x v="46"/>
    <n v="50000"/>
    <s v="Paris Barclay"/>
    <s v="Shawn Wayans"/>
    <s v="Shawn Wayans"/>
    <s v="United States"/>
    <x v="155"/>
    <n v="20949601"/>
    <s v="Island Pictures"/>
    <n v="89"/>
    <n v="156.9"/>
    <n v="58242184.531934313"/>
    <x v="0"/>
  </r>
  <r>
    <s v="Drop Dead Gorgeous"/>
    <x v="0"/>
    <x v="0"/>
    <n v="1999"/>
    <s v="July 23, 1999 (United States)"/>
    <x v="46"/>
    <n v="34000"/>
    <s v="Michael Patrick Jann"/>
    <s v="Lona Williams"/>
    <s v="Kirsten Dunst"/>
    <s v="Germany"/>
    <x v="10"/>
    <n v="10571408"/>
    <s v="New Line Cinema"/>
    <n v="97"/>
    <n v="166.6"/>
    <n v="17904991.759866592"/>
    <x v="0"/>
  </r>
  <r>
    <s v="Eagle Eye"/>
    <x v="0"/>
    <x v="1"/>
    <n v="2008"/>
    <s v="September 26, 2008 (United States)"/>
    <x v="46"/>
    <n v="180000"/>
    <s v="D.J. Caruso"/>
    <s v="John Glenn"/>
    <s v="Shia LaBeouf"/>
    <s v="United States"/>
    <x v="65"/>
    <n v="178767383"/>
    <s v="Dreamworks Pictures"/>
    <n v="118"/>
    <n v="215.3"/>
    <n v="252997777.98467255"/>
    <x v="0"/>
  </r>
  <r>
    <s v="Edge of Darkness"/>
    <x v="2"/>
    <x v="1"/>
    <n v="2010"/>
    <s v="January 29, 2010 (United States)"/>
    <x v="46"/>
    <n v="91000"/>
    <s v="Martin Campbell"/>
    <s v="William Monahan"/>
    <s v="Mel Gibson"/>
    <s v="United Kingdom"/>
    <x v="65"/>
    <n v="81126522"/>
    <s v="Warner Bros."/>
    <n v="117"/>
    <n v="218.1"/>
    <n v="189129695.89441469"/>
    <x v="0"/>
  </r>
  <r>
    <s v="Elvira: Mistress of the Dark"/>
    <x v="0"/>
    <x v="0"/>
    <n v="1988"/>
    <s v="September 30, 1988 (United States)"/>
    <x v="46"/>
    <n v="14000"/>
    <s v="James Signorelli"/>
    <s v="Sam Egan"/>
    <s v="Cassandra Peterson"/>
    <s v="United States"/>
    <x v="80"/>
    <n v="5596267"/>
    <s v="NBC Productions"/>
    <n v="96"/>
    <n v="118.3"/>
    <n v="7426753.2878919858"/>
    <x v="0"/>
  </r>
  <r>
    <s v="Elysium"/>
    <x v="2"/>
    <x v="1"/>
    <n v="2013"/>
    <s v="August 9, 2013 (United States)"/>
    <x v="46"/>
    <n v="426000"/>
    <s v="Neill Blomkamp"/>
    <s v="Neill Blomkamp"/>
    <s v="Matt Damon"/>
    <s v="United States"/>
    <x v="192"/>
    <n v="286140700"/>
    <s v="TriStar Pictures"/>
    <n v="109"/>
    <n v="233"/>
    <n v="534890007.91411036"/>
    <x v="0"/>
  </r>
  <r>
    <s v="Ender's Game"/>
    <x v="0"/>
    <x v="1"/>
    <n v="2013"/>
    <s v="November 1, 2013 (United States)"/>
    <x v="46"/>
    <n v="228000"/>
    <s v="Gavin Hood"/>
    <s v="Gavin Hood"/>
    <s v="Harrison Ford"/>
    <s v="United States"/>
    <x v="109"/>
    <n v="125544024"/>
    <s v="Summit Entertainment"/>
    <n v="114"/>
    <n v="233"/>
    <n v="175393232.97936726"/>
    <x v="0"/>
  </r>
  <r>
    <s v="Enemies, A Love Story"/>
    <x v="2"/>
    <x v="0"/>
    <n v="1989"/>
    <s v="December 13, 1989 (United States)"/>
    <x v="46"/>
    <n v="2100"/>
    <s v="Paul Mazursky"/>
    <s v="Isaac Bashevis Singer"/>
    <s v="Ron Silver"/>
    <s v="United States"/>
    <x v="245"/>
    <n v="7754571"/>
    <s v="Morgan Creek Entertainment"/>
    <n v="119"/>
    <n v="124"/>
    <n v="13721357.62891986"/>
    <x v="0"/>
  </r>
  <r>
    <s v="Entourage"/>
    <x v="2"/>
    <x v="0"/>
    <n v="2015"/>
    <s v="June 3, 2015 (United States)"/>
    <x v="46"/>
    <n v="77000"/>
    <s v="Doug Ellin"/>
    <s v="Doug Ellin"/>
    <s v="Adrian Grenier"/>
    <s v="United States"/>
    <x v="8"/>
    <n v="49263404"/>
    <s v="Warner Bros."/>
    <n v="104"/>
    <n v="237"/>
    <n v="59779208.278773397"/>
    <x v="0"/>
  </r>
  <r>
    <s v="EuroTrip"/>
    <x v="2"/>
    <x v="0"/>
    <n v="2004"/>
    <s v="February 20, 2004 (United States)"/>
    <x v="46"/>
    <n v="200000"/>
    <s v="Jeff Schaffer"/>
    <s v="Alec Berg"/>
    <s v="Scott Mechlowicz"/>
    <s v="United States"/>
    <x v="13"/>
    <n v="22605153"/>
    <s v="Dreamworks Pictures"/>
    <n v="92"/>
    <n v="188.9"/>
    <n v="27430466.424133811"/>
    <x v="0"/>
  </r>
  <r>
    <s v="Extreme Prejudice"/>
    <x v="2"/>
    <x v="1"/>
    <n v="1987"/>
    <s v="April 24, 1987 (United States)"/>
    <x v="46"/>
    <n v="6400"/>
    <s v="Walter Hill"/>
    <s v="John Milius"/>
    <s v="Nick Nolte"/>
    <s v="United States"/>
    <x v="6"/>
    <n v="11307844"/>
    <s v="Carolco Pictures"/>
    <n v="104"/>
    <n v="113.6"/>
    <n v="21959847.462077755"/>
    <x v="0"/>
  </r>
  <r>
    <s v="Factotum"/>
    <x v="2"/>
    <x v="0"/>
    <n v="2005"/>
    <s v="April 29, 2005 (Norway)"/>
    <x v="46"/>
    <n v="14000"/>
    <s v="Bent Hamer"/>
    <s v="Charles Bukowski"/>
    <s v="Matt Dillon"/>
    <s v="Norway"/>
    <x v="11"/>
    <n v="2708087"/>
    <s v="Bulbul Films"/>
    <n v="94"/>
    <n v="195.3"/>
    <n v="3846872.3025641022"/>
    <x v="0"/>
  </r>
  <r>
    <s v="Fame"/>
    <x v="2"/>
    <x v="2"/>
    <n v="1980"/>
    <s v="May 16, 1980 (United States)"/>
    <x v="46"/>
    <n v="21000"/>
    <s v="Alan Parker"/>
    <s v="Christopher Gore"/>
    <s v="Eddie Barth"/>
    <s v="United States"/>
    <x v="1"/>
    <n v="21202829"/>
    <s v="Metro-Goldwyn-Mayer (MGM)"/>
    <n v="134"/>
    <n v="82.4"/>
    <n v="56870616.164612681"/>
    <x v="1"/>
  </r>
  <r>
    <s v="Fanboys"/>
    <x v="0"/>
    <x v="3"/>
    <n v="2009"/>
    <s v="February 13, 2009 (Iceland)"/>
    <x v="46"/>
    <n v="57000"/>
    <s v="Kyle Newman"/>
    <s v="Ernest Cline"/>
    <s v="Dan Fogler"/>
    <s v="United States"/>
    <x v="297"/>
    <n v="961203"/>
    <s v="The Weinstein Company"/>
    <n v="90"/>
    <n v="214.5"/>
    <n v="1256989.5025751072"/>
    <x v="0"/>
  </r>
  <r>
    <s v="Far and Away"/>
    <x v="0"/>
    <x v="3"/>
    <n v="1992"/>
    <s v="May 22, 1992 (United States)"/>
    <x v="46"/>
    <n v="60000"/>
    <s v="Ron Howard"/>
    <s v="Bob Dolman"/>
    <s v="Tom Cruise"/>
    <s v="United States"/>
    <x v="48"/>
    <n v="137783840"/>
    <s v="Imagine Films Entertainment"/>
    <n v="140"/>
    <n v="140.30000000000001"/>
    <n v="404068681.88642919"/>
    <x v="0"/>
  </r>
  <r>
    <s v="Fast &amp; Furious"/>
    <x v="0"/>
    <x v="1"/>
    <n v="2009"/>
    <s v="April 3, 2009 (United States)"/>
    <x v="46"/>
    <n v="271000"/>
    <s v="Justin Lin"/>
    <s v="Chris Morgan"/>
    <s v="Vin Diesel"/>
    <s v="United States"/>
    <x v="100"/>
    <n v="360366870"/>
    <s v="Universal Pictures"/>
    <n v="107"/>
    <n v="214.5"/>
    <n v="562231363.48694313"/>
    <x v="0"/>
  </r>
  <r>
    <s v="Feast of Love"/>
    <x v="2"/>
    <x v="2"/>
    <n v="2007"/>
    <s v="September 28, 2007 (United States)"/>
    <x v="46"/>
    <n v="16000"/>
    <s v="Robert Benton"/>
    <s v="Allison Burnett"/>
    <s v="Morgan Freeman"/>
    <s v="United States"/>
    <x v="1"/>
    <n v="5741608"/>
    <s v="GreeneStreet Films"/>
    <n v="97"/>
    <n v="207.3"/>
    <n v="13385370.754399389"/>
    <x v="1"/>
  </r>
  <r>
    <s v="Fire and Ice"/>
    <x v="1"/>
    <x v="5"/>
    <n v="1983"/>
    <s v="August 26, 1983 (United States)"/>
    <x v="46"/>
    <n v="10000"/>
    <s v="Ralph Bakshi"/>
    <s v="Ralph Bakshi"/>
    <s v="Randy Norton"/>
    <s v="United States"/>
    <x v="32"/>
    <n v="760883"/>
    <s v="Polyc International BV"/>
    <n v="81"/>
    <n v="99.6"/>
    <n v="979472.11702577106"/>
    <x v="0"/>
  </r>
  <r>
    <s v="First Strike"/>
    <x v="0"/>
    <x v="1"/>
    <n v="1996"/>
    <s v="January 10, 1997 (United States)"/>
    <x v="46"/>
    <n v="20000"/>
    <s v="Stanley Tong"/>
    <s v="Greg Mellott"/>
    <s v="Jackie Chan"/>
    <s v="Hong Kong"/>
    <x v="1"/>
    <n v="21890845"/>
    <s v="Golden Harvest Company"/>
    <n v="107"/>
    <n v="156.9"/>
    <n v="66969281.842369474"/>
    <x v="1"/>
  </r>
  <r>
    <s v="Five Times Two"/>
    <x v="2"/>
    <x v="2"/>
    <n v="2004"/>
    <s v="September 1, 2004 (France)"/>
    <x v="46"/>
    <n v="9100"/>
    <s v="FranÃ§ois Ozon"/>
    <s v="FranÃ§ois Ozon"/>
    <s v="Valeria Bruni Tedeschi"/>
    <s v="France"/>
    <x v="1"/>
    <n v="7444906"/>
    <s v="FidÃ©litÃ© Productions"/>
    <n v="90"/>
    <n v="188.9"/>
    <n v="8765312.4350850061"/>
    <x v="1"/>
  </r>
  <r>
    <s v="Flatliners"/>
    <x v="2"/>
    <x v="2"/>
    <n v="1990"/>
    <s v="August 10, 1990 (United States)"/>
    <x v="46"/>
    <n v="82000"/>
    <s v="Joel Schumacher"/>
    <s v="Peter Filardi"/>
    <s v="Kiefer Sutherland"/>
    <s v="United States"/>
    <x v="74"/>
    <n v="61489265"/>
    <s v="Columbia Pictures"/>
    <n v="115"/>
    <n v="130.69999999999999"/>
    <n v="85904534.825767994"/>
    <x v="0"/>
  </r>
  <r>
    <s v="Flushed Away"/>
    <x v="1"/>
    <x v="5"/>
    <n v="2006"/>
    <s v="November 3, 2006 (United States)"/>
    <x v="46"/>
    <n v="117000"/>
    <s v="David Bowers"/>
    <s v="Dick Clement"/>
    <s v="Hugh Jackman"/>
    <s v="United Kingdom"/>
    <x v="298"/>
    <n v="178281554"/>
    <s v="Aardman Animations"/>
    <n v="85"/>
    <n v="201.6"/>
    <n v="295230377.73804349"/>
    <x v="0"/>
  </r>
  <r>
    <s v="Focus"/>
    <x v="2"/>
    <x v="0"/>
    <n v="2015"/>
    <s v="February 27, 2015 (United States)"/>
    <x v="46"/>
    <n v="226000"/>
    <s v="Glenn Ficarra"/>
    <s v="Glenn Ficarra"/>
    <s v="Will Smith"/>
    <s v="United States"/>
    <x v="299"/>
    <n v="158762963"/>
    <s v="Kramer &amp; Sigman Films"/>
    <n v="105"/>
    <n v="237"/>
    <n v="210692834.60844946"/>
    <x v="0"/>
  </r>
  <r>
    <s v="Footloose"/>
    <x v="1"/>
    <x v="2"/>
    <n v="1984"/>
    <s v="February 17, 1984 (United States)"/>
    <x v="46"/>
    <n v="73000"/>
    <s v="Herbert Ross"/>
    <s v="Dean Pitchford"/>
    <s v="Kevin Bacon"/>
    <s v="United States"/>
    <x v="300"/>
    <n v="80039064"/>
    <s v="Paramount Pictures"/>
    <n v="107"/>
    <n v="103.9"/>
    <n v="252724381.35544041"/>
    <x v="0"/>
  </r>
  <r>
    <s v="For Love of the Game"/>
    <x v="0"/>
    <x v="2"/>
    <n v="1999"/>
    <s v="September 17, 1999 (United States)"/>
    <x v="46"/>
    <n v="33000"/>
    <s v="Sam Raimi"/>
    <s v="Michael Shaara"/>
    <s v="Kevin Costner"/>
    <s v="United States"/>
    <x v="65"/>
    <n v="46112640"/>
    <s v="Universal Pictures"/>
    <n v="137"/>
    <n v="166.6"/>
    <n v="97235442.269896194"/>
    <x v="0"/>
  </r>
  <r>
    <s v="French Kiss"/>
    <x v="0"/>
    <x v="0"/>
    <n v="1995"/>
    <s v="May 5, 1995 (United States)"/>
    <x v="46"/>
    <n v="48000"/>
    <s v="Lawrence Kasdan"/>
    <s v="Adam Brooks"/>
    <s v="Meg Ryan"/>
    <s v="United Kingdom"/>
    <x v="1"/>
    <n v="101982854"/>
    <s v="Polygram Filmed Entertainment"/>
    <n v="111"/>
    <n v="152.4"/>
    <n v="250598190.43387094"/>
    <x v="1"/>
  </r>
  <r>
    <s v="Funny Games"/>
    <x v="2"/>
    <x v="6"/>
    <n v="2007"/>
    <s v="April 4, 2008 (United Kingdom)"/>
    <x v="46"/>
    <n v="93000"/>
    <s v="Michael Haneke"/>
    <s v="Michael Haneke"/>
    <s v="Naomi Watts"/>
    <s v="United States"/>
    <x v="10"/>
    <n v="7938872"/>
    <s v="Celluloid Dreams"/>
    <n v="111"/>
    <n v="207.3"/>
    <n v="10755777.227212094"/>
    <x v="0"/>
  </r>
  <r>
    <s v="Gas Food Lodging"/>
    <x v="2"/>
    <x v="2"/>
    <n v="1992"/>
    <s v="July 10, 1992 (United States)"/>
    <x v="46"/>
    <n v="3700"/>
    <s v="Allison Anders"/>
    <s v="Allison Anders"/>
    <s v="Brooke Adams"/>
    <s v="United States"/>
    <x v="1"/>
    <n v="1342613"/>
    <s v="Cineville"/>
    <n v="101"/>
    <n v="140.30000000000001"/>
    <n v="2915853.0370634352"/>
    <x v="1"/>
  </r>
  <r>
    <s v="Genius"/>
    <x v="0"/>
    <x v="7"/>
    <n v="2016"/>
    <s v="June 10, 2016 (United States)"/>
    <x v="46"/>
    <n v="19000"/>
    <s v="Michael Grandage"/>
    <s v="John Logan"/>
    <s v="Colin Firth"/>
    <s v="United Kingdom"/>
    <x v="1"/>
    <n v="7435006"/>
    <s v="Desert Wolf Productions"/>
    <n v="104"/>
    <n v="240"/>
    <n v="12312208.305434782"/>
    <x v="1"/>
  </r>
  <r>
    <s v="Georgia"/>
    <x v="2"/>
    <x v="2"/>
    <n v="1995"/>
    <s v="December 8, 1995 (United States)"/>
    <x v="46"/>
    <n v="2800"/>
    <s v="Ulu Grosbard"/>
    <s v="Barbara Turner"/>
    <s v="Jennifer Jason Leigh"/>
    <s v="France"/>
    <x v="1"/>
    <n v="1110104"/>
    <s v="CiBy 2000"/>
    <n v="115"/>
    <n v="152.4"/>
    <n v="3086210.664233577"/>
    <x v="1"/>
  </r>
  <r>
    <s v="Ghostbusters II"/>
    <x v="1"/>
    <x v="1"/>
    <n v="1989"/>
    <s v="June 16, 1989 (United States)"/>
    <x v="46"/>
    <n v="187000"/>
    <s v="Ivan Reitman"/>
    <s v="Dan Aykroyd"/>
    <s v="Bill Murray"/>
    <s v="United States"/>
    <x v="92"/>
    <n v="215394738"/>
    <s v="Columbia Pictures"/>
    <n v="108"/>
    <n v="124"/>
    <n v="454192226.08027685"/>
    <x v="0"/>
  </r>
  <r>
    <s v="Glass"/>
    <x v="0"/>
    <x v="2"/>
    <n v="2019"/>
    <s v="January 18, 2019 (United States)"/>
    <x v="46"/>
    <n v="219000"/>
    <s v="M. Night Shyamalan"/>
    <s v="M. Night Shyamalan"/>
    <s v="James McAvoy"/>
    <s v="United States"/>
    <x v="0"/>
    <n v="246999039"/>
    <s v="Buena Vista International"/>
    <n v="129"/>
    <n v="255.7"/>
    <n v="418346899.29571986"/>
    <x v="0"/>
  </r>
  <r>
    <s v="Godard Mon Amour"/>
    <x v="2"/>
    <x v="7"/>
    <n v="2017"/>
    <s v="September 13, 2017 (France)"/>
    <x v="46"/>
    <n v="4900"/>
    <s v="Michel Hazanavicius"/>
    <s v="Michel Hazanavicius"/>
    <s v="Louis Garrel"/>
    <s v="France"/>
    <x v="1"/>
    <n v="1332204"/>
    <s v="Les Compagnons du CinÃ©ma"/>
    <n v="107"/>
    <n v="245.1"/>
    <n v="2529112.5158878504"/>
    <x v="1"/>
  </r>
  <r>
    <s v="Going in Style"/>
    <x v="0"/>
    <x v="0"/>
    <n v="2017"/>
    <s v="April 7, 2017 (United States)"/>
    <x v="46"/>
    <n v="79000"/>
    <s v="Zach Braff"/>
    <s v="Theodore Melfi"/>
    <s v="Michael Caine"/>
    <s v="United States"/>
    <x v="13"/>
    <n v="84918541"/>
    <s v="De Line Pictures"/>
    <n v="96"/>
    <n v="245.1"/>
    <n v="158740364.6791411"/>
    <x v="0"/>
  </r>
  <r>
    <s v="Hairspray"/>
    <x v="1"/>
    <x v="0"/>
    <n v="2007"/>
    <s v="July 20, 2007 (United States)"/>
    <x v="46"/>
    <n v="122000"/>
    <s v="Adam Shankman"/>
    <s v="Leslie Dixon"/>
    <s v="John Travolta"/>
    <s v="United States"/>
    <x v="71"/>
    <n v="203553311"/>
    <s v="New Line Cinema"/>
    <n v="117"/>
    <n v="207.3"/>
    <n v="337079857.94402176"/>
    <x v="0"/>
  </r>
  <r>
    <s v="Hands of Stone"/>
    <x v="2"/>
    <x v="7"/>
    <n v="2016"/>
    <s v="August 26, 2016 (United States)"/>
    <x v="46"/>
    <n v="16000"/>
    <s v="Jonathan Jakubowicz"/>
    <s v="Jonathan Jakubowicz"/>
    <s v="Edgar RamÃ­rez"/>
    <s v="Panama"/>
    <x v="0"/>
    <n v="4978353"/>
    <s v="Fuego Films"/>
    <n v="111"/>
    <n v="240"/>
    <n v="8565240.8757763971"/>
    <x v="0"/>
  </r>
  <r>
    <s v="Happy Death Day"/>
    <x v="0"/>
    <x v="0"/>
    <n v="2017"/>
    <s v="October 13, 2017 (United States)"/>
    <x v="46"/>
    <n v="124000"/>
    <s v="Christopher Landon"/>
    <s v="Scott Lobdell"/>
    <s v="Jessica Rothe"/>
    <s v="United States"/>
    <x v="184"/>
    <n v="125479266"/>
    <s v="Universal Pictures"/>
    <n v="96"/>
    <n v="245.1"/>
    <n v="184435756.63386396"/>
    <x v="0"/>
  </r>
  <r>
    <s v="Harold &amp; Kumar Escape from Guantanamo Bay"/>
    <x v="2"/>
    <x v="3"/>
    <n v="2008"/>
    <s v="April 25, 2008 (United States)"/>
    <x v="46"/>
    <n v="132000"/>
    <s v="Jon Hurwitz"/>
    <s v="Jon Hurwitz"/>
    <s v="John Cho"/>
    <s v="United States"/>
    <x v="2"/>
    <n v="43495888"/>
    <s v="New Line Cinema"/>
    <n v="114"/>
    <n v="215.3"/>
    <n v="101401660.85386381"/>
    <x v="0"/>
  </r>
  <r>
    <s v="Head in the Clouds"/>
    <x v="2"/>
    <x v="2"/>
    <n v="2004"/>
    <s v="October 30, 2004 (Japan)"/>
    <x v="46"/>
    <n v="15000"/>
    <s v="John Duigan"/>
    <s v="John Duigan"/>
    <s v="Charlize Theron"/>
    <s v="United Kingdom"/>
    <x v="1"/>
    <n v="3664858"/>
    <s v="Remstar Productions"/>
    <n v="132"/>
    <n v="188.9"/>
    <n v="4556027.0607915139"/>
    <x v="1"/>
  </r>
  <r>
    <s v="Heat and Dust"/>
    <x v="2"/>
    <x v="2"/>
    <n v="1983"/>
    <s v="January 1983 (United Kingdom)"/>
    <x v="46"/>
    <n v="1600"/>
    <s v="James Ivory"/>
    <s v="Ruth Prawer Jhabvala"/>
    <s v="Julie Christie"/>
    <s v="United Kingdom"/>
    <x v="1"/>
    <n v="1772889"/>
    <s v="Merchant Ivory Productions"/>
    <n v="130"/>
    <n v="99.6"/>
    <n v="3645069.3542510122"/>
    <x v="1"/>
  </r>
  <r>
    <s v="Heavyweights"/>
    <x v="1"/>
    <x v="0"/>
    <n v="1995"/>
    <s v="February 17, 1995 (United States)"/>
    <x v="46"/>
    <n v="26000"/>
    <s v="Steven Brill"/>
    <s v="Judd Apatow"/>
    <s v="Tom McGowan"/>
    <s v="United States"/>
    <x v="1"/>
    <n v="17689177"/>
    <s v="Caravan Pictures"/>
    <n v="100"/>
    <n v="152.4"/>
    <n v="49177848.831204385"/>
    <x v="1"/>
  </r>
  <r>
    <s v="Hello, My Name Is Doris"/>
    <x v="2"/>
    <x v="0"/>
    <n v="2015"/>
    <s v="April 1, 2016 (United States)"/>
    <x v="46"/>
    <n v="19000"/>
    <s v="Michael Showalter"/>
    <s v="Laura Terruso"/>
    <s v="Sally Field"/>
    <s v="United States"/>
    <x v="11"/>
    <n v="14659448"/>
    <s v="Red Crown Productions"/>
    <n v="90"/>
    <n v="237"/>
    <n v="19170531.354506437"/>
    <x v="0"/>
  </r>
  <r>
    <s v="High Art"/>
    <x v="2"/>
    <x v="2"/>
    <n v="1998"/>
    <s v="June 12, 1998 (United States)"/>
    <x v="46"/>
    <n v="9900"/>
    <s v="Lisa Cholodenko"/>
    <s v="Lisa Cholodenko"/>
    <s v="Radha Mitchell"/>
    <s v="United States"/>
    <x v="1"/>
    <n v="1960216"/>
    <s v="391 Productions"/>
    <n v="101"/>
    <n v="163"/>
    <n v="4569837.9127773531"/>
    <x v="1"/>
  </r>
  <r>
    <s v="Hitch"/>
    <x v="0"/>
    <x v="0"/>
    <n v="2005"/>
    <s v="February 11, 2005 (United States)"/>
    <x v="46"/>
    <n v="301000"/>
    <s v="Andy Tennant"/>
    <s v="Kevin Bisch"/>
    <s v="Will Smith"/>
    <s v="United States"/>
    <x v="19"/>
    <n v="371594210"/>
    <s v="Columbia Pictures"/>
    <n v="118"/>
    <n v="195.3"/>
    <n v="1136794736.8172691"/>
    <x v="0"/>
  </r>
  <r>
    <s v="Hoffa"/>
    <x v="2"/>
    <x v="7"/>
    <n v="1992"/>
    <s v="December 25, 1992 (United States)"/>
    <x v="46"/>
    <n v="22000"/>
    <s v="Danny DeVito"/>
    <s v="David Mamet"/>
    <s v="Jack Nicholson"/>
    <s v="United States"/>
    <x v="46"/>
    <n v="29302121"/>
    <s v="Twentieth Century Fox"/>
    <n v="140"/>
    <n v="140.30000000000001"/>
    <n v="43069735.980221897"/>
    <x v="0"/>
  </r>
  <r>
    <s v="Home"/>
    <x v="1"/>
    <x v="5"/>
    <n v="2015"/>
    <s v="March 27, 2015 (United States)"/>
    <x v="46"/>
    <n v="95000"/>
    <s v="Tim Johnson"/>
    <s v="Tom J. Astle"/>
    <s v="Jim Parsons"/>
    <s v="United States"/>
    <x v="124"/>
    <n v="386041607"/>
    <s v="DreamWorks Animation"/>
    <n v="94"/>
    <n v="237"/>
    <n v="504836384.77639484"/>
    <x v="0"/>
  </r>
  <r>
    <s v="Home for the Holidays"/>
    <x v="0"/>
    <x v="0"/>
    <n v="1995"/>
    <s v="November 3, 1995 (United States)"/>
    <x v="46"/>
    <n v="12000"/>
    <s v="Jodie Foster"/>
    <s v="Chris Radant"/>
    <s v="Holly Hunter"/>
    <s v="United States"/>
    <x v="0"/>
    <n v="17519169"/>
    <s v="Paramount Pictures"/>
    <n v="103"/>
    <n v="152.4"/>
    <n v="38047689.196721308"/>
    <x v="0"/>
  </r>
  <r>
    <s v="Honkytonk Man"/>
    <x v="1"/>
    <x v="0"/>
    <n v="1982"/>
    <s v="December 15, 1982 (United States)"/>
    <x v="46"/>
    <n v="8200"/>
    <s v="Clint Eastwood"/>
    <s v="Clancy Carlile"/>
    <s v="Clint Eastwood"/>
    <s v="United States"/>
    <x v="63"/>
    <n v="4484991"/>
    <s v="The Malpaso Company"/>
    <n v="122"/>
    <n v="96.5"/>
    <n v="9221165.7064777333"/>
    <x v="0"/>
  </r>
  <r>
    <s v="Hot Shots! Part Deux"/>
    <x v="0"/>
    <x v="1"/>
    <n v="1993"/>
    <s v="May 21, 1993 (United States)"/>
    <x v="46"/>
    <n v="86000"/>
    <s v="Jim Abrahams"/>
    <s v="Jim Abrahams"/>
    <s v="Charlie Sheen"/>
    <s v="United States"/>
    <x v="13"/>
    <n v="133752825"/>
    <s v="Twentieth Century Fox"/>
    <n v="86"/>
    <n v="144.5"/>
    <n v="253922029.76635513"/>
    <x v="0"/>
  </r>
  <r>
    <s v="Hunter Killer"/>
    <x v="2"/>
    <x v="1"/>
    <n v="2018"/>
    <s v="October 26, 2018 (United States)"/>
    <x v="46"/>
    <n v="58000"/>
    <s v="Donovan Marsh"/>
    <s v="Arne Schmidt"/>
    <s v="Gerard Butler"/>
    <s v="United Kingdom"/>
    <x v="28"/>
    <n v="31676128"/>
    <s v="Hunter Killer Productions"/>
    <n v="121"/>
    <n v="251.1"/>
    <n v="96904781.140562251"/>
    <x v="0"/>
  </r>
  <r>
    <s v="I Heart Huckabees"/>
    <x v="2"/>
    <x v="0"/>
    <n v="2004"/>
    <s v="October 22, 2004 (United States)"/>
    <x v="46"/>
    <n v="63000"/>
    <s v="David O. Russell"/>
    <s v="David O. Russell"/>
    <s v="Jason Schwartzman"/>
    <s v="United Kingdom"/>
    <x v="0"/>
    <n v="20094909"/>
    <s v="Fox Searchlight Pictures"/>
    <n v="107"/>
    <n v="188.9"/>
    <n v="61475088.0753012"/>
    <x v="0"/>
  </r>
  <r>
    <s v="I Love You Phillip Morris"/>
    <x v="2"/>
    <x v="7"/>
    <n v="2009"/>
    <s v="January 7, 2011 (United States)"/>
    <x v="46"/>
    <n v="93000"/>
    <s v="Glenn Ficarra"/>
    <s v="John Requa"/>
    <s v="Jim Carrey"/>
    <s v="France"/>
    <x v="29"/>
    <n v="20768906"/>
    <s v="EuropaCorp"/>
    <n v="98"/>
    <n v="214.5"/>
    <n v="28138219.91196087"/>
    <x v="0"/>
  </r>
  <r>
    <s v="I Shot Andy Warhol"/>
    <x v="2"/>
    <x v="7"/>
    <n v="1996"/>
    <s v="May 1, 1996 (United States)"/>
    <x v="46"/>
    <n v="6400"/>
    <s v="Mary Harron"/>
    <s v="Jeremiah Newton"/>
    <s v="Lili Taylor"/>
    <s v="United Kingdom"/>
    <x v="1"/>
    <n v="1875527"/>
    <s v="Playhouse International Pictures"/>
    <n v="103"/>
    <n v="156.9"/>
    <n v="2541009.6794130723"/>
    <x v="1"/>
  </r>
  <r>
    <s v="Idiocracy"/>
    <x v="2"/>
    <x v="3"/>
    <n v="2006"/>
    <s v="January 25, 2007 (Germany)"/>
    <x v="46"/>
    <n v="150000"/>
    <s v="Mike Judge"/>
    <s v="Mike Judge"/>
    <s v="Luke Wilson"/>
    <s v="United States"/>
    <x v="1"/>
    <n v="495303"/>
    <s v="Twentieth Century Fox"/>
    <n v="84"/>
    <n v="201.6"/>
    <n v="647720.27510729607"/>
    <x v="1"/>
  </r>
  <r>
    <s v="I'm Gonna Git You Sucka"/>
    <x v="2"/>
    <x v="1"/>
    <n v="1988"/>
    <s v="January 11, 1989 (United States)"/>
    <x v="46"/>
    <n v="13000"/>
    <s v="Keenen Ivory Wayans"/>
    <s v="Keenen Ivory Wayans"/>
    <s v="Keenen Ivory Wayans"/>
    <s v="United States"/>
    <x v="31"/>
    <n v="13030057"/>
    <s v="Front Films"/>
    <n v="88"/>
    <n v="118.3"/>
    <n v="15811463.034249302"/>
    <x v="0"/>
  </r>
  <r>
    <s v="Indian Summer"/>
    <x v="0"/>
    <x v="0"/>
    <n v="1993"/>
    <s v="April 23, 1993 (United States)"/>
    <x v="46"/>
    <n v="5300"/>
    <s v="Mike Binder"/>
    <s v="Mike Binder"/>
    <s v="Alan Arkin"/>
    <s v="Canada"/>
    <x v="25"/>
    <n v="14904910"/>
    <s v="Outlaw Productions (I)"/>
    <n v="97"/>
    <n v="144.5"/>
    <n v="55115607.73058252"/>
    <x v="0"/>
  </r>
  <r>
    <s v="Ingrid Goes West"/>
    <x v="2"/>
    <x v="0"/>
    <n v="2017"/>
    <s v="August 25, 2017 (United States)"/>
    <x v="46"/>
    <n v="38000"/>
    <s v="Matt Spicer"/>
    <s v="David Branson Smith"/>
    <s v="Aubrey Plaza"/>
    <s v="United States"/>
    <x v="1"/>
    <n v="3146831"/>
    <s v="Star Thrower Entertainment"/>
    <n v="98"/>
    <n v="245.1"/>
    <n v="6111149.8132568514"/>
    <x v="1"/>
  </r>
  <r>
    <s v="Insidious: Chapter 2"/>
    <x v="0"/>
    <x v="4"/>
    <n v="2013"/>
    <s v="September 13, 2013 (United States)"/>
    <x v="46"/>
    <n v="160000"/>
    <s v="James Wan"/>
    <s v="Leigh Whannell"/>
    <s v="Patrick Wilson"/>
    <s v="United States"/>
    <x v="17"/>
    <n v="161919318"/>
    <s v="FilmDistrict"/>
    <n v="106"/>
    <n v="233"/>
    <n v="252620666.63901687"/>
    <x v="0"/>
  </r>
  <r>
    <s v="Instinct"/>
    <x v="2"/>
    <x v="2"/>
    <n v="1999"/>
    <s v="June 4, 1999 (United States)"/>
    <x v="46"/>
    <n v="32000"/>
    <s v="Jon Turteltaub"/>
    <s v="Gerald Di Pego"/>
    <s v="Anthony Hopkins"/>
    <s v="United States"/>
    <x v="65"/>
    <n v="34105207"/>
    <s v="Spyglass Entertainment"/>
    <n v="126"/>
    <n v="166.6"/>
    <n v="46206565.464206308"/>
    <x v="0"/>
  </r>
  <r>
    <s v="Iron Will"/>
    <x v="1"/>
    <x v="3"/>
    <n v="1994"/>
    <s v="January 14, 1994 (United States)"/>
    <x v="46"/>
    <n v="7900"/>
    <s v="Charles Haid"/>
    <s v="John Michael Hayes"/>
    <s v="Mackenzie Astin"/>
    <s v="United States"/>
    <x v="1"/>
    <n v="21006361"/>
    <s v="Walt Disney Pictures"/>
    <n v="108"/>
    <n v="148.19999999999999"/>
    <n v="27006912.222362868"/>
    <x v="1"/>
  </r>
  <r>
    <s v="Irrational Man"/>
    <x v="2"/>
    <x v="0"/>
    <n v="2015"/>
    <s v="August 7, 2015 (United States)"/>
    <x v="46"/>
    <n v="60000"/>
    <s v="Woody Allen"/>
    <s v="Woody Allen"/>
    <s v="Joaquin Phoenix"/>
    <s v="United States"/>
    <x v="73"/>
    <n v="27391084"/>
    <s v="Gravier Productions"/>
    <n v="95"/>
    <n v="237"/>
    <n v="34051665.829457365"/>
    <x v="0"/>
  </r>
  <r>
    <s v="Jason Bourne"/>
    <x v="0"/>
    <x v="1"/>
    <n v="2016"/>
    <s v="July 29, 2016 (United States)"/>
    <x v="46"/>
    <n v="213000"/>
    <s v="Paul Greengrass"/>
    <s v="Paul Greengrass"/>
    <s v="Matt Damon"/>
    <s v="United States"/>
    <x v="66"/>
    <n v="415484914"/>
    <s v="Universal Pictures"/>
    <n v="123"/>
    <n v="240"/>
    <n v="714840504.21118009"/>
    <x v="0"/>
  </r>
  <r>
    <s v="Jason's Lyric"/>
    <x v="2"/>
    <x v="6"/>
    <n v="1994"/>
    <s v="September 28, 1994 (United States)"/>
    <x v="46"/>
    <n v="3800"/>
    <s v="Doug McHenry"/>
    <s v="Bobby Smith Jr."/>
    <s v="Allen Payne"/>
    <s v="United States"/>
    <x v="5"/>
    <n v="20851521"/>
    <s v="Jackson/McHenry Company,The"/>
    <n v="119"/>
    <n v="148.19999999999999"/>
    <n v="51237568.134677418"/>
    <x v="0"/>
  </r>
  <r>
    <s v="John Carter"/>
    <x v="0"/>
    <x v="1"/>
    <n v="2012"/>
    <s v="March 9, 2012 (United States)"/>
    <x v="46"/>
    <n v="260000"/>
    <s v="Andrew Stanton"/>
    <s v="Andrew Stanton"/>
    <s v="Taylor Kitsch"/>
    <s v="United States"/>
    <x v="260"/>
    <n v="284139100"/>
    <s v="Walt Disney Pictures"/>
    <n v="132"/>
    <n v="229.6"/>
    <n v="804620667.00743496"/>
    <x v="0"/>
  </r>
  <r>
    <s v="Joshua Then and Now"/>
    <x v="2"/>
    <x v="0"/>
    <n v="1985"/>
    <s v="September 20, 1985 (United States)"/>
    <x v="46"/>
    <n v="545"/>
    <s v="Ted Kotcheff"/>
    <s v="Mordecai Richler"/>
    <s v="James Woods"/>
    <s v="Canada"/>
    <x v="1"/>
    <n v="542420"/>
    <s v="Films RSL"/>
    <n v="119"/>
    <n v="107.6"/>
    <n v="1818210.935093509"/>
    <x v="1"/>
  </r>
  <r>
    <s v="Joy"/>
    <x v="0"/>
    <x v="7"/>
    <n v="2015"/>
    <s v="December 25, 2015 (United States)"/>
    <x v="46"/>
    <n v="131000"/>
    <s v="David O. Russell"/>
    <s v="David O. Russell"/>
    <s v="Jennifer Lawrence"/>
    <s v="United States"/>
    <x v="48"/>
    <n v="101134059"/>
    <s v="Fox 2000 Pictures"/>
    <n v="124"/>
    <n v="237"/>
    <n v="286389849.23141265"/>
    <x v="0"/>
  </r>
  <r>
    <s v="Joy Ride"/>
    <x v="2"/>
    <x v="1"/>
    <n v="2001"/>
    <s v="October 5, 2001 (United States)"/>
    <x v="46"/>
    <n v="66000"/>
    <s v="John Dahl"/>
    <s v="Clay Tarver"/>
    <s v="Steve Zahn"/>
    <s v="United States"/>
    <x v="16"/>
    <n v="36642838"/>
    <s v="New Regency Productions"/>
    <n v="97"/>
    <n v="177.1"/>
    <n v="122828082.93289328"/>
    <x v="0"/>
  </r>
  <r>
    <s v="Judgment Night"/>
    <x v="2"/>
    <x v="1"/>
    <n v="1993"/>
    <s v="October 15, 1993 (United States)"/>
    <x v="46"/>
    <n v="16000"/>
    <s v="Stephen Hopkins"/>
    <s v="Lewis Colick"/>
    <s v="Emilio Estevez"/>
    <s v="Japan"/>
    <x v="98"/>
    <n v="12526677"/>
    <s v="Largo Entertainment"/>
    <n v="110"/>
    <n v="144.5"/>
    <n v="21552108.875776399"/>
    <x v="0"/>
  </r>
  <r>
    <s v="Juliet, Naked"/>
    <x v="2"/>
    <x v="0"/>
    <n v="2018"/>
    <s v="August 17, 2018 (United States)"/>
    <x v="46"/>
    <n v="21000"/>
    <s v="Jesse Peretz"/>
    <s v="Evgenia Peretz"/>
    <s v="Chris O'Dowd"/>
    <s v="United States"/>
    <x v="1"/>
    <n v="4511157"/>
    <s v="Los Angeles Media Fund (LAMF)"/>
    <n v="97"/>
    <n v="251.1"/>
    <n v="9019353.9232283458"/>
    <x v="1"/>
  </r>
  <r>
    <s v="Jumanji: The Next Level"/>
    <x v="0"/>
    <x v="1"/>
    <n v="2019"/>
    <s v="December 13, 2019 (United States)"/>
    <x v="46"/>
    <n v="204000"/>
    <s v="Jake Kasdan"/>
    <s v="Jake Kasdan"/>
    <s v="Dwayne Johnson"/>
    <s v="United States"/>
    <x v="43"/>
    <n v="800059707"/>
    <s v="Columbia Pictures"/>
    <n v="123"/>
    <n v="255.7"/>
    <n v="1132272144.5559683"/>
    <x v="0"/>
  </r>
  <r>
    <s v="Jungle Fever"/>
    <x v="2"/>
    <x v="2"/>
    <n v="1991"/>
    <s v="June 7, 1991 (United States)"/>
    <x v="46"/>
    <n v="17000"/>
    <s v="Spike Lee"/>
    <s v="Spike Lee"/>
    <s v="Wesley Snipes"/>
    <s v="United States"/>
    <x v="62"/>
    <n v="43882682"/>
    <s v="Universal Pictures"/>
    <n v="132"/>
    <n v="136.19999999999999"/>
    <n v="66324668.677579366"/>
    <x v="0"/>
  </r>
  <r>
    <s v="Kiss of the Dragon"/>
    <x v="2"/>
    <x v="1"/>
    <n v="2001"/>
    <s v="July 6, 2001 (United States)"/>
    <x v="46"/>
    <n v="62000"/>
    <s v="Chris Nahon"/>
    <s v="Jet Li"/>
    <s v="Jet Li"/>
    <s v="France"/>
    <x v="13"/>
    <n v="64437847"/>
    <s v="Twentieth Century Fox"/>
    <n v="98"/>
    <n v="177.1"/>
    <n v="76786124.289792731"/>
    <x v="0"/>
  </r>
  <r>
    <s v="Kiss the Girls"/>
    <x v="2"/>
    <x v="6"/>
    <n v="1997"/>
    <s v="October 3, 1997 (United States)"/>
    <x v="46"/>
    <n v="68000"/>
    <s v="Gary Fleder"/>
    <s v="James Patterson"/>
    <s v="Morgan Freeman"/>
    <s v="United States"/>
    <x v="34"/>
    <n v="60527873"/>
    <s v="Paramount Pictures"/>
    <n v="115"/>
    <n v="160.5"/>
    <n v="85661137.49698095"/>
    <x v="0"/>
  </r>
  <r>
    <s v="Kong: Skull Island"/>
    <x v="0"/>
    <x v="1"/>
    <n v="2017"/>
    <s v="March 10, 2017 (United States)"/>
    <x v="46"/>
    <n v="293000"/>
    <s v="Jordan Vogt-Roberts"/>
    <s v="Dan Gilroy"/>
    <s v="Tom Hiddleston"/>
    <s v="United States"/>
    <x v="229"/>
    <n v="566652812"/>
    <s v="Warner Bros."/>
    <n v="118"/>
    <n v="245.1"/>
    <n v="974924403.25465834"/>
    <x v="0"/>
  </r>
  <r>
    <s v="La sentinelle"/>
    <x v="4"/>
    <x v="2"/>
    <n v="1992"/>
    <s v="October 16, 1998 (United States)"/>
    <x v="46"/>
    <n v="745"/>
    <s v="Arnaud Desplechin"/>
    <s v="Arnaud Desplechin"/>
    <s v="Emmanuel Salinger"/>
    <s v="France"/>
    <x v="1"/>
    <m/>
    <s v="Why Not Productions"/>
    <n v="139"/>
    <n v="140.30000000000001"/>
    <s v="Missing"/>
    <x v="1"/>
  </r>
  <r>
    <s v="Last Chance Harvey"/>
    <x v="0"/>
    <x v="2"/>
    <n v="2008"/>
    <s v="January 16, 2009 (United States)"/>
    <x v="46"/>
    <n v="21000"/>
    <s v="Joel Hopkins"/>
    <s v="Joel Hopkins"/>
    <s v="Dustin Hoffman"/>
    <s v="United States"/>
    <x v="1"/>
    <n v="32568427"/>
    <s v="Overture Films"/>
    <n v="93"/>
    <n v="215.3"/>
    <n v="47870717.351181857"/>
    <x v="1"/>
  </r>
  <r>
    <s v="Last Night"/>
    <x v="2"/>
    <x v="2"/>
    <n v="2010"/>
    <s v="February 16, 2011 (France)"/>
    <x v="46"/>
    <n v="47000"/>
    <s v="Massy Tadjedin"/>
    <s v="Massy Tadjedin"/>
    <s v="Keira Knightley"/>
    <s v="United States"/>
    <x v="1"/>
    <n v="11042068"/>
    <s v="Gaumont"/>
    <n v="93"/>
    <n v="218.1"/>
    <n v="18997843.701863356"/>
    <x v="1"/>
  </r>
  <r>
    <s v="Last Vegas"/>
    <x v="0"/>
    <x v="0"/>
    <n v="2013"/>
    <s v="November 1, 2013 (United States)"/>
    <x v="46"/>
    <n v="130000"/>
    <s v="Jon Turteltaub"/>
    <s v="Dan Fogelman"/>
    <s v="Robert De Niro"/>
    <s v="United States"/>
    <x v="54"/>
    <n v="134409025"/>
    <s v="CBS Films"/>
    <n v="105"/>
    <n v="233"/>
    <n v="346191292.62468296"/>
    <x v="0"/>
  </r>
  <r>
    <s v="Leaving Normal"/>
    <x v="2"/>
    <x v="0"/>
    <n v="1992"/>
    <s v="April 29, 1992 (United States)"/>
    <x v="46"/>
    <n v="1300"/>
    <s v="Edward Zwick"/>
    <s v="Ed Solomon"/>
    <s v="Christine Lahti"/>
    <s v="United States"/>
    <x v="1"/>
    <n v="1514114"/>
    <s v="Mirage Entertainment"/>
    <n v="110"/>
    <n v="140.30000000000001"/>
    <n v="2009366.4451219512"/>
    <x v="1"/>
  </r>
  <r>
    <s v="Legend of Deification"/>
    <x v="9"/>
    <x v="5"/>
    <n v="2020"/>
    <s v="October 1, 2020 (United States)"/>
    <x v="46"/>
    <n v="1300"/>
    <s v="Teng Cheng"/>
    <m/>
    <s v="Guangtao Jiang"/>
    <s v="China"/>
    <x v="1"/>
    <n v="240663149"/>
    <s v="Beijing Enlight Pictures"/>
    <n v="110"/>
    <n v="258.8"/>
    <n v="440156431.57442975"/>
    <x v="1"/>
  </r>
  <r>
    <s v="Lethal Weapon 4"/>
    <x v="2"/>
    <x v="1"/>
    <n v="1998"/>
    <s v="July 10, 1998 (United States)"/>
    <x v="46"/>
    <n v="156000"/>
    <s v="Richard Donner"/>
    <s v="Shane Black"/>
    <s v="Mel Gibson"/>
    <s v="United States"/>
    <x v="154"/>
    <n v="285444603"/>
    <s v="Warner Bros."/>
    <n v="127"/>
    <n v="163"/>
    <n v="665455015.56312168"/>
    <x v="0"/>
  </r>
  <r>
    <s v="License to Kill"/>
    <x v="0"/>
    <x v="1"/>
    <n v="1989"/>
    <s v="July 14, 1989 (United States)"/>
    <x v="46"/>
    <n v="97000"/>
    <s v="John Glen"/>
    <s v="Michael G. Wilson"/>
    <s v="Timothy Dalton"/>
    <s v="United Kingdom"/>
    <x v="77"/>
    <n v="156167015"/>
    <s v="Danjaq"/>
    <n v="133"/>
    <n v="124"/>
    <n v="339159582.82608694"/>
    <x v="0"/>
  </r>
  <r>
    <s v="Life"/>
    <x v="2"/>
    <x v="4"/>
    <n v="2017"/>
    <s v="March 24, 2017 (United States)"/>
    <x v="46"/>
    <n v="213000"/>
    <s v="Daniel Espinosa"/>
    <s v="Rhett Reese"/>
    <s v="Jake Gyllenhaal"/>
    <s v="United Kingdom"/>
    <x v="106"/>
    <n v="100541806"/>
    <s v="Columbia Pictures"/>
    <n v="104"/>
    <n v="245.1"/>
    <n v="131481065.61459227"/>
    <x v="0"/>
  </r>
  <r>
    <s v="Little Man Tate"/>
    <x v="1"/>
    <x v="2"/>
    <n v="1991"/>
    <s v="November 1, 1991 (United States)"/>
    <x v="46"/>
    <n v="14000"/>
    <s v="Jodie Foster"/>
    <s v="Scott Frank"/>
    <s v="Jodie Foster"/>
    <s v="United States"/>
    <x v="20"/>
    <n v="25010896"/>
    <s v="Orion Pictures"/>
    <n v="99"/>
    <n v="136.19999999999999"/>
    <n v="32155358.697046414"/>
    <x v="0"/>
  </r>
  <r>
    <s v="Lords of Chaos"/>
    <x v="2"/>
    <x v="7"/>
    <n v="2018"/>
    <s v="February 8, 2019 (United States)"/>
    <x v="46"/>
    <n v="13000"/>
    <s v="Jonas Ã…kerlund"/>
    <s v="Dennis Magnusson"/>
    <s v="Rory Culkin"/>
    <s v="United Kingdom"/>
    <x v="1"/>
    <n v="365353"/>
    <s v="Proton Cinema"/>
    <n v="118"/>
    <n v="251.1"/>
    <n v="552197.7137896826"/>
    <x v="1"/>
  </r>
  <r>
    <s v="Louder Than Bombs"/>
    <x v="2"/>
    <x v="2"/>
    <n v="2015"/>
    <s v="October 2, 2015 (Norway)"/>
    <x v="46"/>
    <n v="12000"/>
    <s v="Joachim Trier"/>
    <s v="Joachim Trier"/>
    <s v="Jesse Eisenberg"/>
    <s v="Norway"/>
    <x v="73"/>
    <n v="1160724"/>
    <s v="Motlys"/>
    <n v="109"/>
    <n v="237"/>
    <n v="1572577.1578479323"/>
    <x v="0"/>
  </r>
  <r>
    <s v="Love Field"/>
    <x v="0"/>
    <x v="2"/>
    <n v="1992"/>
    <s v="February 12, 1993 (United States)"/>
    <x v="46"/>
    <n v="3800"/>
    <s v="Jonathan Kaplan"/>
    <s v="Don Roos"/>
    <s v="Michelle Pfeiffer"/>
    <s v="United States"/>
    <x v="40"/>
    <n v="1014726"/>
    <s v="Orion Pictures"/>
    <n v="105"/>
    <n v="140.30000000000001"/>
    <n v="1326982.8849785407"/>
    <x v="0"/>
  </r>
  <r>
    <s v="Luther"/>
    <x v="0"/>
    <x v="7"/>
    <n v="2003"/>
    <s v="September 26, 2003 (United States)"/>
    <x v="46"/>
    <n v="15000"/>
    <s v="Eric Till"/>
    <s v="Camille Thomasson"/>
    <s v="Joseph Fiennes"/>
    <s v="Germany"/>
    <x v="8"/>
    <n v="29632684"/>
    <s v="Eikon Film"/>
    <n v="123"/>
    <n v="184"/>
    <n v="38097378.965400845"/>
    <x v="0"/>
  </r>
  <r>
    <s v="Macbeth"/>
    <x v="2"/>
    <x v="2"/>
    <n v="2015"/>
    <s v="December 11, 2015 (United States)"/>
    <x v="46"/>
    <n v="54000"/>
    <s v="Justin Kurzel"/>
    <s v="Todd Louiso"/>
    <s v="Michael Fassbender"/>
    <s v="United Kingdom"/>
    <x v="10"/>
    <n v="16322067"/>
    <s v="See-Saw Films"/>
    <n v="113"/>
    <n v="237"/>
    <n v="22802997.775790922"/>
    <x v="0"/>
  </r>
  <r>
    <s v="Machete"/>
    <x v="2"/>
    <x v="1"/>
    <n v="2010"/>
    <s v="September 3, 2010 (United States)"/>
    <x v="46"/>
    <n v="192000"/>
    <s v="Ethan Maniquis"/>
    <s v="Robert Rodriguez"/>
    <s v="Danny Trejo"/>
    <s v="United States"/>
    <x v="97"/>
    <n v="45491656"/>
    <s v="Overnight Films"/>
    <n v="105"/>
    <n v="218.1"/>
    <n v="133410082.6102021"/>
    <x v="0"/>
  </r>
  <r>
    <s v="Madagascar: Escape 2 Africa"/>
    <x v="1"/>
    <x v="5"/>
    <n v="2008"/>
    <s v="November 7, 2008 (United States)"/>
    <x v="46"/>
    <n v="211000"/>
    <s v="Eric Darnell"/>
    <s v="Etan Cohen"/>
    <s v="Ben Stiller"/>
    <s v="United States"/>
    <x v="60"/>
    <n v="603900354"/>
    <s v="DreamWorks Animation"/>
    <n v="89"/>
    <n v="215.3"/>
    <n v="801430478.50087106"/>
    <x v="0"/>
  </r>
  <r>
    <s v="Madame Bovary"/>
    <x v="0"/>
    <x v="2"/>
    <n v="1991"/>
    <s v="December 25, 1991 (United States)"/>
    <x v="46"/>
    <n v="3600"/>
    <s v="Claude Chabrol"/>
    <s v="Gustave Flaubert"/>
    <s v="Isabelle Huppert"/>
    <s v="France"/>
    <x v="1"/>
    <n v="1942423"/>
    <s v="MK2 Productions"/>
    <n v="143"/>
    <n v="136.19999999999999"/>
    <n v="2713692.2883998165"/>
    <x v="1"/>
  </r>
  <r>
    <s v="Maleficent: Mistress of Evil"/>
    <x v="1"/>
    <x v="3"/>
    <n v="2019"/>
    <s v="October 18, 2019 (United States)"/>
    <x v="46"/>
    <n v="91000"/>
    <s v="Joachim RÃ¸nning"/>
    <s v="Linda Woolverton"/>
    <s v="Angelina Jolie"/>
    <s v="United States"/>
    <x v="229"/>
    <n v="491730089"/>
    <s v="Walt Disney Pictures"/>
    <n v="119"/>
    <n v="255.7"/>
    <n v="793171826.98941231"/>
    <x v="0"/>
  </r>
  <r>
    <s v="Mamma Mia! Here We Go Again"/>
    <x v="0"/>
    <x v="0"/>
    <n v="2018"/>
    <s v="July 20, 2018 (United States)"/>
    <x v="46"/>
    <n v="85000"/>
    <s v="Ol Parker"/>
    <s v="Ol Parker"/>
    <s v="Lily James"/>
    <s v="United Kingdom"/>
    <x v="71"/>
    <n v="395618157"/>
    <s v="Universal Pictures"/>
    <n v="114"/>
    <n v="251.1"/>
    <n v="517359881.70772529"/>
    <x v="0"/>
  </r>
  <r>
    <s v="Man on a Ledge"/>
    <x v="0"/>
    <x v="1"/>
    <n v="2012"/>
    <s v="January 27, 2012 (United States)"/>
    <x v="46"/>
    <n v="147000"/>
    <s v="Asger Leth"/>
    <s v="Pablo F. Fenjves"/>
    <s v="Sam Worthington"/>
    <s v="United States"/>
    <x v="47"/>
    <n v="47636031"/>
    <s v="Summit Entertainment"/>
    <n v="102"/>
    <n v="229.6"/>
    <n v="61321075.81622307"/>
    <x v="0"/>
  </r>
  <r>
    <s v="Manny &amp; Lo"/>
    <x v="2"/>
    <x v="0"/>
    <n v="1996"/>
    <s v="July 26, 1996 (United States)"/>
    <x v="46"/>
    <n v="1900"/>
    <s v="Lisa Krueger"/>
    <s v="Lisa Krueger"/>
    <s v="Scarlett Johansson"/>
    <s v="United States"/>
    <x v="121"/>
    <n v="502313"/>
    <s v="Pope Productions"/>
    <n v="88"/>
    <n v="156.9"/>
    <n v="1422442.1105947956"/>
    <x v="0"/>
  </r>
  <r>
    <s v="Mass Appeal"/>
    <x v="1"/>
    <x v="2"/>
    <n v="1984"/>
    <s v="December 14, 1984 (United States)"/>
    <x v="46"/>
    <n v="952"/>
    <s v="Glenn Jordan"/>
    <s v="Bill C. Davis"/>
    <s v="Jack Lemmon"/>
    <s v="United States"/>
    <x v="1"/>
    <n v="1945658"/>
    <s v="David Foster Productions"/>
    <n v="99"/>
    <n v="103.9"/>
    <n v="5409142.2682481753"/>
    <x v="1"/>
  </r>
  <r>
    <s v="Max Dugan Returns"/>
    <x v="1"/>
    <x v="0"/>
    <n v="1983"/>
    <s v="March 25, 1983 (United States)"/>
    <x v="46"/>
    <n v="3300"/>
    <s v="Herbert Ross"/>
    <s v="Neil Simon"/>
    <s v="Jason Robards"/>
    <s v="United States"/>
    <x v="1"/>
    <n v="17613720"/>
    <s v="Twentieth Century Fox"/>
    <n v="98"/>
    <n v="99.6"/>
    <n v="33438632.299065419"/>
    <x v="1"/>
  </r>
  <r>
    <s v="May"/>
    <x v="2"/>
    <x v="0"/>
    <n v="2002"/>
    <s v="April 11, 2003 (Denmark)"/>
    <x v="46"/>
    <n v="34000"/>
    <s v="Lucky McKee"/>
    <s v="Lucky McKee"/>
    <s v="Angela Bettis"/>
    <s v="United States"/>
    <x v="121"/>
    <n v="264349"/>
    <s v="2 Loop Films"/>
    <n v="93"/>
    <n v="179.9"/>
    <n v="616274.98316755926"/>
    <x v="0"/>
  </r>
  <r>
    <s v="Me, Myself &amp; Irene"/>
    <x v="2"/>
    <x v="0"/>
    <n v="2000"/>
    <s v="June 23, 2000 (United States)"/>
    <x v="46"/>
    <n v="226000"/>
    <s v="Bobby Farrelly"/>
    <s v="Peter Farrelly"/>
    <s v="Jim Carrey"/>
    <s v="United States"/>
    <x v="127"/>
    <n v="149270999"/>
    <s v="Twentieth Century Fox"/>
    <n v="116"/>
    <n v="172.2"/>
    <n v="211253476.05805853"/>
    <x v="0"/>
  </r>
  <r>
    <s v="Meek's Cutoff"/>
    <x v="1"/>
    <x v="3"/>
    <n v="2010"/>
    <s v="April 15, 2011 (United Kingdom)"/>
    <x v="46"/>
    <n v="13000"/>
    <s v="Kelly Reichardt"/>
    <s v="Jonathan Raymond"/>
    <s v="Michelle Williams"/>
    <s v="United States"/>
    <x v="63"/>
    <n v="1205257"/>
    <s v="Evenstar Films"/>
    <n v="104"/>
    <n v="218.1"/>
    <n v="1880398.4019457244"/>
    <x v="0"/>
  </r>
  <r>
    <s v="Midnight in the Garden of Good and Evil"/>
    <x v="2"/>
    <x v="6"/>
    <n v="1997"/>
    <s v="November 21, 1997 (United States)"/>
    <x v="46"/>
    <n v="37000"/>
    <s v="Clint Eastwood"/>
    <s v="John Berendt"/>
    <s v="John Cusack"/>
    <s v="United States"/>
    <x v="46"/>
    <n v="25105255"/>
    <s v="Warner Bros."/>
    <n v="155"/>
    <n v="160.5"/>
    <n v="73624361.87199229"/>
    <x v="0"/>
  </r>
  <r>
    <s v="Midnight Special"/>
    <x v="0"/>
    <x v="2"/>
    <n v="2016"/>
    <s v="April 21, 2016 (Greece)"/>
    <x v="46"/>
    <n v="77000"/>
    <s v="Jeff Nichols"/>
    <s v="Jeff Nichols"/>
    <s v="Michael Shannon"/>
    <s v="United States"/>
    <x v="40"/>
    <n v="6740647"/>
    <s v="Warner Bros."/>
    <n v="112"/>
    <n v="240"/>
    <n v="10872817.050820539"/>
    <x v="0"/>
  </r>
  <r>
    <s v="Midnight Sun"/>
    <x v="0"/>
    <x v="2"/>
    <n v="2018"/>
    <s v="March 23, 2018 (United States)"/>
    <x v="46"/>
    <n v="26000"/>
    <s v="Scott Speer"/>
    <s v="Kenji Bando"/>
    <s v="Bella Thorne"/>
    <s v="United States"/>
    <x v="133"/>
    <n v="27365467"/>
    <s v="Boies / Schiller Film Group"/>
    <n v="91"/>
    <n v="251.1"/>
    <n v="42694612.365079366"/>
    <x v="0"/>
  </r>
  <r>
    <s v="Mo' Better Blues"/>
    <x v="2"/>
    <x v="2"/>
    <n v="1990"/>
    <s v="August 3, 1990 (United States)"/>
    <x v="46"/>
    <n v="12000"/>
    <s v="Spike Lee"/>
    <s v="Spike Lee"/>
    <s v="Denzel Washington"/>
    <s v="United States"/>
    <x v="20"/>
    <n v="16153593"/>
    <s v="Universal Pictures"/>
    <n v="130"/>
    <n v="130.69999999999999"/>
    <n v="41606084.421808958"/>
    <x v="0"/>
  </r>
  <r>
    <s v="Monster House"/>
    <x v="1"/>
    <x v="5"/>
    <n v="2006"/>
    <s v="July 21, 2006 (United States)"/>
    <x v="46"/>
    <n v="106000"/>
    <s v="Gil Kenan"/>
    <s v="Dan Harmon"/>
    <s v="Mitchel Musso"/>
    <s v="United States"/>
    <x v="71"/>
    <n v="141861243"/>
    <s v="Columbia Pictures"/>
    <n v="91"/>
    <n v="201.6"/>
    <n v="200766933.31212261"/>
    <x v="0"/>
  </r>
  <r>
    <s v="Moonlight Mile"/>
    <x v="0"/>
    <x v="2"/>
    <n v="2002"/>
    <s v="October 4, 2002 (United States)"/>
    <x v="46"/>
    <n v="14000"/>
    <s v="Brad Silberling"/>
    <s v="Brad Silberling"/>
    <s v="Jake Gyllenhaal"/>
    <s v="United States"/>
    <x v="98"/>
    <n v="10011050"/>
    <s v="Touchstone Pictures"/>
    <n v="117"/>
    <n v="179.9"/>
    <n v="14220824.87179487"/>
    <x v="0"/>
  </r>
  <r>
    <s v="Mother!"/>
    <x v="2"/>
    <x v="2"/>
    <n v="2017"/>
    <s v="September 15, 2017 (United States)"/>
    <x v="46"/>
    <n v="200000"/>
    <s v="Darren Aronofsky"/>
    <s v="Darren Aronofsky"/>
    <s v="Jennifer Lawrence"/>
    <s v="United States"/>
    <x v="8"/>
    <n v="44516999"/>
    <s v="Paramount Pictures"/>
    <n v="121"/>
    <n v="245.1"/>
    <n v="81418544.989795923"/>
    <x v="0"/>
  </r>
  <r>
    <s v="Mr. &amp; Mrs. Bridge"/>
    <x v="0"/>
    <x v="2"/>
    <n v="1990"/>
    <s v="January 18, 1991 (United Kingdom)"/>
    <x v="46"/>
    <n v="2800"/>
    <s v="James Ivory"/>
    <s v="Evan S. Connell"/>
    <s v="Paul Newman"/>
    <s v="United Kingdom"/>
    <x v="1"/>
    <n v="7698010"/>
    <s v="Cineplex Odeon Films"/>
    <n v="126"/>
    <n v="130.69999999999999"/>
    <n v="9341233.1620868184"/>
    <x v="1"/>
  </r>
  <r>
    <s v="Mr. Mom"/>
    <x v="1"/>
    <x v="0"/>
    <n v="1983"/>
    <s v="August 19, 1983 (United States)"/>
    <x v="46"/>
    <n v="22000"/>
    <s v="Stan Dragoti"/>
    <s v="John Hughes"/>
    <s v="Michael Keaton"/>
    <s v="United States"/>
    <x v="1"/>
    <n v="64783827"/>
    <s v="Sherwood Productions"/>
    <n v="91"/>
    <n v="99.6"/>
    <n v="189986834.33012509"/>
    <x v="1"/>
  </r>
  <r>
    <s v="My Big Fat Greek Wedding"/>
    <x v="1"/>
    <x v="0"/>
    <n v="2002"/>
    <s v="August 2, 2002 (United States)"/>
    <x v="46"/>
    <n v="122000"/>
    <s v="Joel Zwick"/>
    <s v="Nia Vardalos"/>
    <s v="Nia Vardalos"/>
    <s v="Canada"/>
    <x v="17"/>
    <n v="368744044"/>
    <s v="Gold Circle Films"/>
    <n v="95"/>
    <n v="179.9"/>
    <n v="489356751.77177697"/>
    <x v="0"/>
  </r>
  <r>
    <s v="My Blueberry Nights"/>
    <x v="0"/>
    <x v="2"/>
    <n v="2007"/>
    <s v="November 28, 2007 (France)"/>
    <x v="46"/>
    <n v="53000"/>
    <s v="Kar-Wai Wong"/>
    <s v="Kar-Wai Wong"/>
    <s v="Norah Jones"/>
    <s v="China"/>
    <x v="20"/>
    <n v="22007671"/>
    <s v="Block 2 Pictures"/>
    <n v="95"/>
    <n v="207.3"/>
    <n v="69489506.255958542"/>
    <x v="0"/>
  </r>
  <r>
    <s v="Nanny McPhee"/>
    <x v="1"/>
    <x v="0"/>
    <n v="2005"/>
    <s v="January 27, 2006 (United States)"/>
    <x v="46"/>
    <n v="70000"/>
    <s v="Kirk Jones"/>
    <s v="Emma Thompson"/>
    <s v="Emma Thompson"/>
    <s v="United States"/>
    <x v="13"/>
    <n v="123276807"/>
    <s v="Universal Pictures"/>
    <n v="97"/>
    <n v="195.3"/>
    <n v="172225782.17744154"/>
    <x v="0"/>
  </r>
  <r>
    <s v="Narrow Margin"/>
    <x v="2"/>
    <x v="1"/>
    <n v="1990"/>
    <s v="September 21, 1990 (United States)"/>
    <x v="46"/>
    <n v="8400"/>
    <s v="Peter Hyams"/>
    <s v="Peter Hyams"/>
    <s v="Gene Hackman"/>
    <s v="United States"/>
    <x v="1"/>
    <n v="10873237"/>
    <s v="Carolco Pictures"/>
    <n v="97"/>
    <n v="130.69999999999999"/>
    <n v="12956884.29370356"/>
    <x v="1"/>
  </r>
  <r>
    <s v="Never Back Down"/>
    <x v="0"/>
    <x v="1"/>
    <n v="2008"/>
    <s v="March 14, 2008 (United States)"/>
    <x v="46"/>
    <n v="98000"/>
    <s v="Jeff Wadlow"/>
    <s v="Chris Hauty"/>
    <s v="Sean Faris"/>
    <s v="United States"/>
    <x v="0"/>
    <n v="41627431"/>
    <s v="Summit Entertainment"/>
    <n v="113"/>
    <n v="215.3"/>
    <n v="67145993.783483312"/>
    <x v="0"/>
  </r>
  <r>
    <s v="Nick and Norah's Infinite Playlist"/>
    <x v="0"/>
    <x v="0"/>
    <n v="2008"/>
    <s v="October 3, 2008 (United States)"/>
    <x v="46"/>
    <n v="90000"/>
    <s v="Peter Sollett"/>
    <s v="Lorene Scafaria"/>
    <s v="Michael Cera"/>
    <s v="United States"/>
    <x v="20"/>
    <n v="33556631"/>
    <s v="Screen Gems"/>
    <n v="90"/>
    <n v="215.3"/>
    <n v="43196896.77101817"/>
    <x v="0"/>
  </r>
  <r>
    <s v="Night Falls on Manhattan"/>
    <x v="2"/>
    <x v="6"/>
    <n v="1996"/>
    <s v="May 16, 1997 (United States)"/>
    <x v="46"/>
    <n v="6900"/>
    <s v="Sidney Lumet"/>
    <s v="Robert Daley"/>
    <s v="Andy Garcia"/>
    <s v="United States"/>
    <x v="1"/>
    <n v="9889670"/>
    <s v="Paramount Pictures"/>
    <n v="113"/>
    <n v="156.9"/>
    <n v="33150521.991199113"/>
    <x v="1"/>
  </r>
  <r>
    <s v="Night Shift"/>
    <x v="2"/>
    <x v="0"/>
    <n v="1982"/>
    <s v="July 30, 1982 (United States)"/>
    <x v="46"/>
    <n v="15000"/>
    <s v="Ron Howard"/>
    <s v="Lowell Ganz"/>
    <s v="Henry Winkler"/>
    <s v="United States"/>
    <x v="1"/>
    <n v="21095638"/>
    <s v="Major Studio Partners"/>
    <n v="106"/>
    <n v="96.5"/>
    <n v="51837426.601612896"/>
    <x v="1"/>
  </r>
  <r>
    <s v="Nuts"/>
    <x v="2"/>
    <x v="2"/>
    <n v="1987"/>
    <s v="December 11, 1987 (United States)"/>
    <x v="46"/>
    <n v="6000"/>
    <s v="Martin Ritt"/>
    <s v="Tom Topor"/>
    <s v="Barbra Streisand"/>
    <s v="United States"/>
    <x v="13"/>
    <n v="30950002"/>
    <s v="Warner Bros."/>
    <n v="116"/>
    <n v="113.6"/>
    <n v="90764827.809432134"/>
    <x v="0"/>
  </r>
  <r>
    <s v="Only the Strong"/>
    <x v="0"/>
    <x v="1"/>
    <n v="1993"/>
    <s v="August 27, 1993 (United States)"/>
    <x v="46"/>
    <n v="5900"/>
    <s v="Sheldon Lettich"/>
    <s v="Sheldon Lettich"/>
    <s v="Mark Dacascos"/>
    <s v="France"/>
    <x v="14"/>
    <n v="3283371"/>
    <s v="August Entertainment"/>
    <n v="99"/>
    <n v="144.5"/>
    <n v="7654499.9517980106"/>
    <x v="0"/>
  </r>
  <r>
    <s v="Operation Finale"/>
    <x v="0"/>
    <x v="7"/>
    <n v="2018"/>
    <s v="August 29, 2018 (United States)"/>
    <x v="46"/>
    <n v="36000"/>
    <s v="Chris Weitz"/>
    <s v="Matthew Orton"/>
    <s v="Oscar Isaac"/>
    <s v="United States"/>
    <x v="3"/>
    <n v="17612099"/>
    <s v="Metro-Goldwyn-Mayer (MGM)"/>
    <n v="122"/>
    <n v="251.1"/>
    <n v="25018212.425641023"/>
    <x v="0"/>
  </r>
  <r>
    <s v="Ophelia"/>
    <x v="0"/>
    <x v="2"/>
    <n v="2018"/>
    <s v="June 28, 2019 (United States)"/>
    <x v="46"/>
    <n v="8500"/>
    <s v="Claire McCarthy"/>
    <s v="Semi Chellas"/>
    <s v="Daisy Ridley"/>
    <s v="United Kingdom"/>
    <x v="2"/>
    <n v="242115"/>
    <s v="Covert Media"/>
    <n v="106"/>
    <n v="251.1"/>
    <n v="321308.53876306617"/>
    <x v="0"/>
  </r>
  <r>
    <s v="Oscar and Lucinda"/>
    <x v="2"/>
    <x v="2"/>
    <n v="1997"/>
    <s v="December 31, 1997 (United States)"/>
    <x v="46"/>
    <n v="6500"/>
    <s v="Gillian Armstrong"/>
    <s v="Laura Jones"/>
    <s v="Ralph Fiennes"/>
    <s v="United States"/>
    <x v="1"/>
    <n v="1897404"/>
    <s v="Australian Film Finance Corporation (AFFC)"/>
    <n v="132"/>
    <n v="160.5"/>
    <n v="3264477.6894409941"/>
    <x v="1"/>
  </r>
  <r>
    <s v="Outbreak"/>
    <x v="2"/>
    <x v="1"/>
    <n v="1995"/>
    <s v="March 10, 1995 (United States)"/>
    <x v="46"/>
    <n v="123000"/>
    <s v="Wolfgang Petersen"/>
    <s v="Laurence Dworet"/>
    <s v="Dustin Hoffman"/>
    <s v="United States"/>
    <x v="24"/>
    <n v="189859560"/>
    <s v="Warner Bros."/>
    <n v="127"/>
    <n v="152.4"/>
    <n v="424744551.62995595"/>
    <x v="0"/>
  </r>
  <r>
    <s v="Outland"/>
    <x v="2"/>
    <x v="1"/>
    <n v="1981"/>
    <s v="May 22, 1981 (United States)"/>
    <x v="46"/>
    <n v="28000"/>
    <s v="Peter Hyams"/>
    <s v="Peter Hyams"/>
    <s v="Sean Connery"/>
    <s v="United Kingdom"/>
    <x v="15"/>
    <n v="17374595"/>
    <s v="The Ladd Company"/>
    <n v="109"/>
    <n v="90.9"/>
    <n v="48303276.427919716"/>
    <x v="0"/>
  </r>
  <r>
    <s v="Overcomer"/>
    <x v="1"/>
    <x v="2"/>
    <n v="2019"/>
    <s v="August 23, 2019 (United States)"/>
    <x v="46"/>
    <n v="4100"/>
    <s v="Alex Kendrick"/>
    <s v="Alex Kendrick"/>
    <s v="Alex Kendrick"/>
    <s v="United States"/>
    <x v="17"/>
    <n v="38026103"/>
    <s v="Affirm Films"/>
    <n v="119"/>
    <n v="255.7"/>
    <n v="54016566.825641021"/>
    <x v="0"/>
  </r>
  <r>
    <s v="Overlord"/>
    <x v="2"/>
    <x v="1"/>
    <n v="2018"/>
    <s v="November 9, 2018 (United States)"/>
    <x v="46"/>
    <n v="91000"/>
    <s v="Julius Avery"/>
    <s v="Billy Ray"/>
    <s v="Jovan Adepo"/>
    <s v="United States"/>
    <x v="76"/>
    <n v="41657844"/>
    <s v="Bad Robot"/>
    <n v="110"/>
    <n v="251.1"/>
    <n v="73711643.825783968"/>
    <x v="0"/>
  </r>
  <r>
    <s v="Paper Man"/>
    <x v="2"/>
    <x v="0"/>
    <n v="2009"/>
    <s v="May 1, 2014 (South Korea)"/>
    <x v="46"/>
    <n v="19000"/>
    <s v="Kieran Mulroney"/>
    <s v="Michele Mulroney"/>
    <s v="Jeff Daniels"/>
    <s v="United States"/>
    <x v="1"/>
    <n v="13514"/>
    <s v="Artfire Films"/>
    <n v="110"/>
    <n v="214.5"/>
    <n v="23912.403019744484"/>
    <x v="1"/>
  </r>
  <r>
    <s v="PCU"/>
    <x v="0"/>
    <x v="0"/>
    <n v="1994"/>
    <s v="April 29, 1994 (United States)"/>
    <x v="46"/>
    <n v="12000"/>
    <s v="Hart Bochner"/>
    <s v="Adam Leff"/>
    <s v="Jeremy Piven"/>
    <s v="United States"/>
    <x v="42"/>
    <n v="4330020"/>
    <s v="Twentieth Century Fox"/>
    <n v="79"/>
    <n v="148.19999999999999"/>
    <n v="7919310.2881152462"/>
    <x v="0"/>
  </r>
  <r>
    <s v="Pet Sematary"/>
    <x v="2"/>
    <x v="8"/>
    <n v="1989"/>
    <s v="April 21, 1989 (United States)"/>
    <x v="46"/>
    <n v="97000"/>
    <s v="Mary Lambert"/>
    <s v="Stephen King"/>
    <s v="Dale Midkiff"/>
    <s v="United States"/>
    <x v="163"/>
    <n v="57470138"/>
    <s v="Paramount Pictures"/>
    <n v="103"/>
    <n v="124"/>
    <n v="159773275.99087593"/>
    <x v="0"/>
  </r>
  <r>
    <s v="Peter Rabbit"/>
    <x v="1"/>
    <x v="5"/>
    <n v="2018"/>
    <s v="February 9, 2018 (United States)"/>
    <x v="46"/>
    <n v="38000"/>
    <s v="Will Gluck"/>
    <s v="Rob Lieber"/>
    <s v="James Corden"/>
    <s v="United States"/>
    <x v="24"/>
    <n v="351496066"/>
    <s v="Columbia Pictures"/>
    <n v="95"/>
    <n v="251.1"/>
    <n v="516646653.69126862"/>
    <x v="0"/>
  </r>
  <r>
    <s v="Pirates of the Caribbean: on Stranger Tides"/>
    <x v="0"/>
    <x v="1"/>
    <n v="2011"/>
    <s v="May 20, 2011 (United States)"/>
    <x v="46"/>
    <n v="492000"/>
    <s v="Rob Marshall"/>
    <s v="Ted Elliott"/>
    <s v="Johnny Depp"/>
    <s v="United States"/>
    <x v="260"/>
    <n v="1045713802"/>
    <s v="Walt Disney Pictures"/>
    <n v="136"/>
    <n v="224.9"/>
    <n v="1367506418.3236051"/>
    <x v="0"/>
  </r>
  <r>
    <s v="PokÃ©mon Detective Pikachu"/>
    <x v="1"/>
    <x v="1"/>
    <n v="2019"/>
    <s v="May 10, 2019 (United States)"/>
    <x v="46"/>
    <n v="146000"/>
    <s v="Rob Letterman"/>
    <s v="Dan Hernandez"/>
    <s v="Ryan Reynolds"/>
    <s v="United States"/>
    <x v="60"/>
    <n v="433921300"/>
    <s v="Warner Bros."/>
    <n v="104"/>
    <n v="255.7"/>
    <n v="1272529548.7006736"/>
    <x v="0"/>
  </r>
  <r>
    <s v="Pontypool"/>
    <x v="3"/>
    <x v="8"/>
    <n v="2008"/>
    <s v="September 18, 2009 (Turkey)"/>
    <x v="46"/>
    <n v="30000"/>
    <s v="Bruce McDonald"/>
    <s v="Tony Burgess"/>
    <s v="Stephen McHattie"/>
    <s v="Canada"/>
    <x v="112"/>
    <n v="32118"/>
    <s v="Ponty Up Pictures"/>
    <n v="93"/>
    <n v="215.3"/>
    <n v="50109.342549923189"/>
    <x v="0"/>
  </r>
  <r>
    <s v="Powder"/>
    <x v="0"/>
    <x v="2"/>
    <n v="1995"/>
    <s v="October 27, 1995 (United States)"/>
    <x v="46"/>
    <n v="29000"/>
    <s v="Victor Salva"/>
    <s v="Victor Salva"/>
    <s v="Mary Steenburgen"/>
    <s v="United States"/>
    <x v="245"/>
    <n v="30862156"/>
    <s v="Caravan Pictures"/>
    <n v="111"/>
    <n v="152.4"/>
    <n v="87394971.498141259"/>
    <x v="0"/>
  </r>
  <r>
    <s v="Pride and Glory"/>
    <x v="2"/>
    <x v="6"/>
    <n v="2008"/>
    <s v="October 24, 2008 (United States)"/>
    <x v="46"/>
    <n v="60000"/>
    <s v="Gavin O'Connor"/>
    <s v="Joe Carnahan"/>
    <s v="Edward Norton"/>
    <s v="United States"/>
    <x v="8"/>
    <n v="31200557"/>
    <s v="New Line Cinema"/>
    <n v="130"/>
    <n v="215.3"/>
    <n v="86740964.579379573"/>
    <x v="0"/>
  </r>
  <r>
    <s v="Prince of Persia: the Sands of Time"/>
    <x v="0"/>
    <x v="1"/>
    <n v="2010"/>
    <s v="May 28, 2010 (United States)"/>
    <x v="46"/>
    <n v="277000"/>
    <s v="Mike Newell"/>
    <s v="Boaz Yakin"/>
    <s v="Jake Gyllenhaal"/>
    <s v="United States"/>
    <x v="158"/>
    <n v="336365676"/>
    <s v="Walt Disney Pictures"/>
    <n v="116"/>
    <n v="218.1"/>
    <n v="709277657.28166091"/>
    <x v="0"/>
  </r>
  <r>
    <s v="Project X"/>
    <x v="2"/>
    <x v="0"/>
    <n v="2012"/>
    <s v="March 2, 2012 (United States)"/>
    <x v="46"/>
    <n v="193000"/>
    <s v="Nima Nourizadeh"/>
    <s v="Matt Drake"/>
    <s v="Thomas Mann"/>
    <s v="United States"/>
    <x v="2"/>
    <n v="102731865"/>
    <s v="Green Hat Films"/>
    <n v="88"/>
    <n v="229.6"/>
    <n v="136334491.57447734"/>
    <x v="0"/>
  </r>
  <r>
    <s v="Promised Land"/>
    <x v="2"/>
    <x v="2"/>
    <n v="2012"/>
    <s v="January 4, 2013 (United States)"/>
    <x v="46"/>
    <n v="37000"/>
    <s v="Gus Van Sant"/>
    <s v="John Krasinski"/>
    <s v="Matt Damon"/>
    <s v="United States"/>
    <x v="10"/>
    <n v="11039031"/>
    <s v="Focus Features"/>
    <n v="106"/>
    <n v="229.6"/>
    <n v="20635538.317177914"/>
    <x v="0"/>
  </r>
  <r>
    <s v="Pulse"/>
    <x v="2"/>
    <x v="4"/>
    <n v="2001"/>
    <s v="November 9, 2005 (United States)"/>
    <x v="46"/>
    <n v="18000"/>
    <s v="Kiyoshi Kurosawa"/>
    <s v="Kiyoshi Kurosawa"/>
    <s v="Haruhiko KatÃ´"/>
    <s v="Japan"/>
    <x v="1"/>
    <n v="318451"/>
    <s v="Daiei Eiga"/>
    <n v="119"/>
    <n v="177.1"/>
    <n v="671501.86643598625"/>
    <x v="1"/>
  </r>
  <r>
    <s v="Puss in Boots"/>
    <x v="1"/>
    <x v="5"/>
    <n v="2011"/>
    <s v="October 28, 2011 (United States)"/>
    <x v="46"/>
    <n v="148000"/>
    <s v="Chris Miller"/>
    <s v="Tom Wheeler"/>
    <s v="Antonio Banderas"/>
    <s v="United States"/>
    <x v="99"/>
    <n v="554987477"/>
    <s v="DreamWorks Animation"/>
    <n v="90"/>
    <n v="224.9"/>
    <n v="865871399.08806956"/>
    <x v="0"/>
  </r>
  <r>
    <s v="Q&amp;A"/>
    <x v="2"/>
    <x v="6"/>
    <n v="1990"/>
    <s v="April 27, 1990 (United States)"/>
    <x v="46"/>
    <n v="5600"/>
    <s v="Sidney Lumet"/>
    <s v="Edwin Torres"/>
    <s v="Nick Nolte"/>
    <s v="United States"/>
    <x v="1"/>
    <n v="11207891"/>
    <s v="Regency International Pictures"/>
    <n v="132"/>
    <n v="130.69999999999999"/>
    <n v="26128878.25325172"/>
    <x v="1"/>
  </r>
  <r>
    <s v="Quantum of Solace"/>
    <x v="0"/>
    <x v="1"/>
    <n v="2008"/>
    <s v="November 14, 2008 (United States)"/>
    <x v="46"/>
    <n v="412000"/>
    <s v="Marc Forster"/>
    <s v="Paul Haggis"/>
    <s v="Daniel Craig"/>
    <s v="United Kingdom"/>
    <x v="158"/>
    <n v="589580482"/>
    <s v="Metro-Goldwyn-Mayer (MGM)"/>
    <n v="106"/>
    <n v="215.3"/>
    <n v="951006738.30280554"/>
    <x v="0"/>
  </r>
  <r>
    <s v="Rambling Rose"/>
    <x v="2"/>
    <x v="2"/>
    <n v="1991"/>
    <s v="September 20, 1991 (United States)"/>
    <x v="46"/>
    <n v="4700"/>
    <s v="Martha Coolidge"/>
    <s v="Calder Willingham"/>
    <s v="Laura Dern"/>
    <s v="United States"/>
    <x v="80"/>
    <n v="6266621"/>
    <s v="Carolco Pictures"/>
    <n v="112"/>
    <n v="136.19999999999999"/>
    <n v="8868738.5912679974"/>
    <x v="0"/>
  </r>
  <r>
    <s v="Reality Bites"/>
    <x v="0"/>
    <x v="0"/>
    <n v="1994"/>
    <s v="February 18, 1994 (United States)"/>
    <x v="46"/>
    <n v="47000"/>
    <s v="Ben Stiller"/>
    <s v="Helen Childress"/>
    <s v="Winona Ryder"/>
    <s v="United States"/>
    <x v="163"/>
    <n v="33351557"/>
    <s v="Jersey Films"/>
    <n v="99"/>
    <n v="148.19999999999999"/>
    <n v="56488156.853251807"/>
    <x v="0"/>
  </r>
  <r>
    <s v="Recess: School's Out"/>
    <x v="5"/>
    <x v="5"/>
    <n v="2001"/>
    <s v="February 16, 2001 (United States)"/>
    <x v="46"/>
    <n v="9800"/>
    <s v="Chuck Sheetz"/>
    <s v="Paul Germain"/>
    <s v="Andrew Lawrence"/>
    <s v="United States"/>
    <x v="16"/>
    <n v="44460850"/>
    <s v="Disney Television Animation"/>
    <n v="82"/>
    <n v="177.1"/>
    <n v="59003575.762195118"/>
    <x v="0"/>
  </r>
  <r>
    <s v="RED 2"/>
    <x v="0"/>
    <x v="1"/>
    <n v="2013"/>
    <s v="July 19, 2013 (United States)"/>
    <x v="46"/>
    <n v="163000"/>
    <s v="Dean Parisot"/>
    <s v="Jon Hoeber"/>
    <s v="Bruce Willis"/>
    <s v="United States"/>
    <x v="4"/>
    <n v="148075565"/>
    <s v="Summit Entertainment"/>
    <n v="116"/>
    <n v="233"/>
    <n v="296053967.55577427"/>
    <x v="0"/>
  </r>
  <r>
    <s v="Red Sparrow"/>
    <x v="2"/>
    <x v="1"/>
    <n v="2018"/>
    <s v="March 2, 2018 (United States)"/>
    <x v="46"/>
    <n v="173000"/>
    <s v="Francis Lawrence"/>
    <s v="Justin Haythe"/>
    <s v="Jennifer Lawrence"/>
    <s v="United States"/>
    <x v="156"/>
    <n v="151572634"/>
    <s v="Chernin Entertainment"/>
    <n v="140"/>
    <n v="251.1"/>
    <n v="287751910.15451711"/>
    <x v="0"/>
  </r>
  <r>
    <s v="Repo! The Genetic Opera"/>
    <x v="2"/>
    <x v="4"/>
    <n v="2008"/>
    <s v="November 20, 2008 (Czech Republic)"/>
    <x v="46"/>
    <n v="24000"/>
    <s v="Darren Lynn Bousman"/>
    <s v="Darren Smith"/>
    <s v="Paul Sorvino"/>
    <s v="United States"/>
    <x v="174"/>
    <n v="188126"/>
    <s v="Twisted Pictures"/>
    <n v="98"/>
    <n v="215.3"/>
    <n v="462274.13064516126"/>
    <x v="0"/>
  </r>
  <r>
    <s v="Restoration"/>
    <x v="2"/>
    <x v="7"/>
    <n v="1995"/>
    <s v="February 2, 1996 (United States)"/>
    <x v="46"/>
    <n v="9000"/>
    <s v="Michael Hoffman"/>
    <s v="Rose Tremain"/>
    <s v="Robert Downey Jr."/>
    <s v="United States"/>
    <x v="27"/>
    <n v="4005941"/>
    <s v="Avenue Pictures"/>
    <n v="117"/>
    <n v="152.4"/>
    <n v="9339022.361897476"/>
    <x v="0"/>
  </r>
  <r>
    <s v="Return to Snowy River"/>
    <x v="1"/>
    <x v="3"/>
    <n v="1988"/>
    <s v="April 15, 1988 (United States)"/>
    <x v="46"/>
    <n v="2400"/>
    <s v="Geoff Burrowes"/>
    <s v="John Dixon"/>
    <s v="Tom Burlinson"/>
    <s v="Australia"/>
    <x v="1"/>
    <n v="13687027"/>
    <s v="Burrowes Film Group"/>
    <n v="99"/>
    <n v="118.3"/>
    <n v="31908470.74904361"/>
    <x v="1"/>
  </r>
  <r>
    <s v="Revenge of the Nerds"/>
    <x v="2"/>
    <x v="0"/>
    <n v="1984"/>
    <s v="August 10, 1984 (United States)"/>
    <x v="46"/>
    <n v="50000"/>
    <s v="Jeff Kanew"/>
    <s v="Tim Metcalfe"/>
    <s v="Robert Carradine"/>
    <s v="United States"/>
    <x v="42"/>
    <n v="40874452"/>
    <s v="Twentieth Century Fox"/>
    <n v="90"/>
    <n v="103.9"/>
    <n v="69229825.038354635"/>
    <x v="0"/>
  </r>
  <r>
    <s v="River of Grass"/>
    <x v="3"/>
    <x v="2"/>
    <n v="1994"/>
    <s v="October 13, 1995 (United States)"/>
    <x v="46"/>
    <n v="1800"/>
    <s v="Kelly Reichardt"/>
    <s v="Jesse Hartman"/>
    <s v="Lisa Donaldson"/>
    <s v="United States"/>
    <x v="1"/>
    <n v="11553"/>
    <s v="Good Machine"/>
    <n v="76"/>
    <n v="148.19999999999999"/>
    <n v="38726.062706270619"/>
    <x v="1"/>
  </r>
  <r>
    <s v="Road House"/>
    <x v="2"/>
    <x v="1"/>
    <n v="1989"/>
    <s v="May 19, 1989 (United States)"/>
    <x v="46"/>
    <n v="66000"/>
    <s v="Rowdy Herrington"/>
    <s v="R. Lance Hill"/>
    <s v="Patrick Swayze"/>
    <s v="United States"/>
    <x v="21"/>
    <n v="30050028"/>
    <s v="Silver Pictures"/>
    <n v="114"/>
    <n v="124"/>
    <n v="49762193.106521741"/>
    <x v="0"/>
  </r>
  <r>
    <s v="Robin Hood"/>
    <x v="0"/>
    <x v="1"/>
    <n v="2010"/>
    <s v="May 14, 2010 (United States)"/>
    <x v="46"/>
    <n v="257000"/>
    <s v="Ridley Scott"/>
    <s v="Brian Helgeland"/>
    <s v="Russell Crowe"/>
    <s v="United States"/>
    <x v="158"/>
    <n v="321669741"/>
    <s v="Universal Pictures"/>
    <n v="140"/>
    <n v="218.1"/>
    <n v="601305337.93067479"/>
    <x v="0"/>
  </r>
  <r>
    <s v="Rocket Gibraltar"/>
    <x v="1"/>
    <x v="2"/>
    <n v="1988"/>
    <s v="September 2, 1988 (United States)"/>
    <x v="46"/>
    <n v="1800"/>
    <s v="Daniel Petrie"/>
    <s v="Amos Poe"/>
    <s v="Burt Lancaster"/>
    <s v="United States"/>
    <x v="31"/>
    <n v="187349"/>
    <s v="Columbia Pictures"/>
    <n v="99"/>
    <n v="118.3"/>
    <n v="419128.04919236415"/>
    <x v="0"/>
  </r>
  <r>
    <s v="Romeo Akbar Walter"/>
    <x v="3"/>
    <x v="1"/>
    <n v="2019"/>
    <s v="April 5, 2019 (United States)"/>
    <x v="46"/>
    <n v="5200"/>
    <s v="Robbie Grewal"/>
    <s v="Robbie Grewal"/>
    <s v="John Abraham"/>
    <s v="India"/>
    <x v="1"/>
    <n v="6111065"/>
    <s v="Kyta Productions"/>
    <n v="141"/>
    <n v="255.7"/>
    <n v="12564382.628205128"/>
    <x v="1"/>
  </r>
  <r>
    <s v="Romeo Is Bleeding"/>
    <x v="2"/>
    <x v="6"/>
    <n v="1993"/>
    <s v="February 4, 1994 (United States)"/>
    <x v="46"/>
    <n v="13000"/>
    <s v="Peter Medak"/>
    <s v="Hilary Henkin"/>
    <s v="Gary Oldman"/>
    <s v="United Kingdom"/>
    <x v="163"/>
    <n v="3275585"/>
    <s v="Polygram Filmed Entertainment"/>
    <n v="110"/>
    <n v="144.5"/>
    <n v="3903288.030895581"/>
    <x v="0"/>
  </r>
  <r>
    <s v="Roxanne"/>
    <x v="1"/>
    <x v="0"/>
    <n v="1987"/>
    <s v="June 19, 1987 (United States)"/>
    <x v="46"/>
    <n v="42000"/>
    <s v="Fred Schepisi"/>
    <s v="Edmond Rostand"/>
    <s v="Steve Martin"/>
    <s v="United States"/>
    <x v="2"/>
    <n v="40050884"/>
    <s v="Columbia Pictures Industries"/>
    <n v="107"/>
    <n v="113.6"/>
    <n v="58868810.201640129"/>
    <x v="0"/>
  </r>
  <r>
    <s v="Run All Night"/>
    <x v="2"/>
    <x v="1"/>
    <n v="2015"/>
    <s v="March 13, 2015 (United States)"/>
    <x v="46"/>
    <n v="105000"/>
    <s v="Jaume Collet-Serra"/>
    <s v="Brad Ingelsby"/>
    <s v="Liam Neeson"/>
    <s v="United States"/>
    <x v="24"/>
    <n v="71561644"/>
    <s v="Warner Bros."/>
    <n v="114"/>
    <n v="237"/>
    <n v="133771981.14601226"/>
    <x v="0"/>
  </r>
  <r>
    <s v="Rush Hour 2"/>
    <x v="0"/>
    <x v="1"/>
    <n v="2001"/>
    <s v="August 3, 2001 (United States)"/>
    <x v="46"/>
    <n v="205000"/>
    <s v="Brett Ratner"/>
    <s v="Ross LaManna"/>
    <s v="Jackie Chan"/>
    <s v="Hong Kong"/>
    <x v="68"/>
    <n v="347325802"/>
    <s v="New Line Cinema"/>
    <n v="90"/>
    <n v="177.1"/>
    <n v="491547477.33116579"/>
    <x v="0"/>
  </r>
  <r>
    <s v="Same Kind of Different as Me"/>
    <x v="0"/>
    <x v="7"/>
    <n v="2017"/>
    <s v="October 20, 2017 (United States)"/>
    <x v="46"/>
    <n v="6900"/>
    <s v="Michael Carney"/>
    <s v="Ron Hall"/>
    <s v="Greg Kinnear"/>
    <s v="United States"/>
    <x v="10"/>
    <n v="6423605"/>
    <s v="Disruption Entertainment"/>
    <n v="119"/>
    <n v="245.1"/>
    <n v="17229510.946302816"/>
    <x v="0"/>
  </r>
  <r>
    <s v="Saw II"/>
    <x v="2"/>
    <x v="4"/>
    <n v="2005"/>
    <s v="October 28, 2005 (United States)"/>
    <x v="46"/>
    <n v="239000"/>
    <s v="Darren Lynn Bousman"/>
    <s v="Leigh Whannell"/>
    <s v="Donnie Wahlberg"/>
    <s v="Canada"/>
    <x v="81"/>
    <n v="147748505"/>
    <s v="Twisted Pictures"/>
    <n v="93"/>
    <n v="195.3"/>
    <n v="196075651.01698604"/>
    <x v="0"/>
  </r>
  <r>
    <s v="Scoop"/>
    <x v="0"/>
    <x v="0"/>
    <n v="2006"/>
    <s v="July 28, 2006 (United States)"/>
    <x v="46"/>
    <n v="82000"/>
    <s v="Woody Allen"/>
    <s v="Woody Allen"/>
    <s v="Scarlett Johansson"/>
    <s v="United Kingdom"/>
    <x v="301"/>
    <n v="39220946"/>
    <s v="BBC Films"/>
    <n v="96"/>
    <n v="201.6"/>
    <n v="87743188.298091039"/>
    <x v="0"/>
  </r>
  <r>
    <s v="Secret Admirer"/>
    <x v="2"/>
    <x v="0"/>
    <n v="1985"/>
    <s v="June 14, 1985 (United States)"/>
    <x v="46"/>
    <n v="6600"/>
    <s v="David Greenwalt"/>
    <s v="Jim Kouf"/>
    <s v="C. Thomas Howell"/>
    <s v="United States"/>
    <x v="1"/>
    <n v="8622757"/>
    <s v="Orion Pictures"/>
    <n v="90"/>
    <n v="107.6"/>
    <n v="13452913.762928827"/>
    <x v="1"/>
  </r>
  <r>
    <s v="Serial"/>
    <x v="2"/>
    <x v="0"/>
    <n v="1980"/>
    <s v="March 28, 1980 (United States)"/>
    <x v="46"/>
    <n v="915"/>
    <s v="Bill Persky"/>
    <s v="Cyra McFadden"/>
    <s v="Martin Mull"/>
    <s v="United States"/>
    <x v="1"/>
    <n v="9870727"/>
    <s v="Paramount Pictures"/>
    <n v="86"/>
    <n v="82.4"/>
    <n v="24254923.523387093"/>
    <x v="1"/>
  </r>
  <r>
    <s v="Shanghai Noon"/>
    <x v="0"/>
    <x v="1"/>
    <n v="2000"/>
    <s v="May 26, 2000 (United States)"/>
    <x v="46"/>
    <n v="122000"/>
    <s v="Tom Dey"/>
    <s v="Miles Millar"/>
    <s v="Jackie Chan"/>
    <s v="United States"/>
    <x v="79"/>
    <n v="99274467"/>
    <s v="Touchstone Pictures"/>
    <n v="110"/>
    <n v="172.2"/>
    <n v="131746211.21472125"/>
    <x v="0"/>
  </r>
  <r>
    <s v="Shoot 'Em Up"/>
    <x v="2"/>
    <x v="1"/>
    <n v="2007"/>
    <s v="September 7, 2007 (United States)"/>
    <x v="46"/>
    <n v="146000"/>
    <s v="Michael Davis"/>
    <s v="Michael Davis"/>
    <s v="Clive Owen"/>
    <s v="United States"/>
    <x v="116"/>
    <n v="27122238"/>
    <s v="New Line Cinema"/>
    <n v="86"/>
    <n v="207.3"/>
    <n v="32911771.878136199"/>
    <x v="0"/>
  </r>
  <r>
    <s v="Sister My Sister"/>
    <x v="2"/>
    <x v="2"/>
    <n v="1994"/>
    <s v="July 14, 1995 (United States)"/>
    <x v="46"/>
    <n v="3200"/>
    <s v="Nancy Meckler"/>
    <s v="Wendy Kesselman"/>
    <s v="Julie Walters"/>
    <s v="United Kingdom"/>
    <x v="1"/>
    <n v="217881"/>
    <s v="British Screen Productions"/>
    <n v="86"/>
    <n v="148.19999999999999"/>
    <n v="295190.48777234321"/>
    <x v="1"/>
  </r>
  <r>
    <s v="Six-String Samurai"/>
    <x v="0"/>
    <x v="1"/>
    <n v="1998"/>
    <s v="September 18, 1998 (United States)"/>
    <x v="46"/>
    <n v="7000"/>
    <s v="Lance Mungia"/>
    <s v="Jeffrey Falcon"/>
    <s v="Jeffrey Falcon"/>
    <s v="United States"/>
    <x v="63"/>
    <n v="146125"/>
    <s v="HSX Films"/>
    <n v="91"/>
    <n v="163"/>
    <n v="185517.86458333331"/>
    <x v="0"/>
  </r>
  <r>
    <s v="Slums of Beverly Hills"/>
    <x v="2"/>
    <x v="0"/>
    <n v="1998"/>
    <s v="September 11, 1998 (United States)"/>
    <x v="46"/>
    <n v="12000"/>
    <s v="Tamara Jenkins"/>
    <s v="Tamara Jenkins"/>
    <s v="Natasha Lyonne"/>
    <s v="United States"/>
    <x v="17"/>
    <n v="5502773"/>
    <s v="Fox Searchlight Pictures"/>
    <n v="91"/>
    <n v="163"/>
    <n v="8088253.4158224789"/>
    <x v="0"/>
  </r>
  <r>
    <s v="Smallfoot"/>
    <x v="1"/>
    <x v="5"/>
    <n v="2018"/>
    <s v="September 28, 2018 (United States)"/>
    <x v="46"/>
    <n v="36000"/>
    <s v="Karey Kirkpatrick"/>
    <s v="Karey Kirkpatrick"/>
    <s v="Channing Tatum"/>
    <s v="United States"/>
    <x v="65"/>
    <n v="214040103"/>
    <s v="Warner Animation Group"/>
    <n v="96"/>
    <n v="251.1"/>
    <n v="451335774.28442907"/>
    <x v="0"/>
  </r>
  <r>
    <s v="Soapdish"/>
    <x v="0"/>
    <x v="0"/>
    <n v="1991"/>
    <s v="May 31, 1991 (United States)"/>
    <x v="46"/>
    <n v="15000"/>
    <s v="Michael Hoffman"/>
    <s v="Robert Harling"/>
    <s v="Sally Field"/>
    <s v="United States"/>
    <x v="13"/>
    <n v="36489888"/>
    <s v="Paramount Pictures"/>
    <n v="97"/>
    <n v="136.19999999999999"/>
    <n v="97873845.718309864"/>
    <x v="0"/>
  </r>
  <r>
    <s v="Sound of My Voice"/>
    <x v="2"/>
    <x v="2"/>
    <n v="2011"/>
    <s v="August 3, 2012 (United Kingdom)"/>
    <x v="46"/>
    <n v="21000"/>
    <s v="Zal Batmanglij"/>
    <s v="Zal Batmanglij"/>
    <s v="Christopher Denham"/>
    <s v="United States"/>
    <x v="302"/>
    <n v="424088"/>
    <s v="Skyscraper Films"/>
    <n v="85"/>
    <n v="224.9"/>
    <n v="527211.80579355359"/>
    <x v="0"/>
  </r>
  <r>
    <s v="Spriggan"/>
    <x v="2"/>
    <x v="5"/>
    <n v="1998"/>
    <s v="September 5, 1998 (Japan)"/>
    <x v="46"/>
    <n v="3600"/>
    <s v="Hirotsugu Kawasaki"/>
    <s v="Yasutaka ItÃ´"/>
    <s v="ShÃ´tarÃ´ Morikubo"/>
    <s v="Japan"/>
    <x v="1"/>
    <n v="25824"/>
    <s v="Bandai Visual Company"/>
    <n v="90"/>
    <n v="163"/>
    <n v="32785.72"/>
    <x v="1"/>
  </r>
  <r>
    <s v="Stakeout"/>
    <x v="2"/>
    <x v="1"/>
    <n v="1987"/>
    <s v="August 5, 1987 (United States)"/>
    <x v="46"/>
    <n v="24000"/>
    <s v="John Badham"/>
    <s v="Jim Kouf"/>
    <s v="Richard Dreyfuss"/>
    <s v="United States"/>
    <x v="1"/>
    <n v="65673233"/>
    <s v="Touchstone Pictures"/>
    <n v="117"/>
    <n v="113.6"/>
    <n v="93289669.44102563"/>
    <x v="1"/>
  </r>
  <r>
    <s v="Star Trek: Generations"/>
    <x v="1"/>
    <x v="1"/>
    <n v="1994"/>
    <s v="November 18, 1994 (United States)"/>
    <x v="46"/>
    <n v="78000"/>
    <s v="David Carson"/>
    <s v="Gene Roddenberry"/>
    <s v="Patrick Stewart"/>
    <s v="United States"/>
    <x v="46"/>
    <n v="118071125"/>
    <s v="Paramount Pictures"/>
    <n v="118"/>
    <n v="148.19999999999999"/>
    <n v="224151226.09034267"/>
    <x v="0"/>
  </r>
  <r>
    <s v="Stealing Beauty"/>
    <x v="2"/>
    <x v="2"/>
    <n v="1996"/>
    <s v="June 14, 1996 (United States)"/>
    <x v="46"/>
    <n v="27000"/>
    <s v="Bernardo Bertolucci"/>
    <s v="Bernardo Bertolucci"/>
    <s v="Jeremy Irons"/>
    <s v="Italy"/>
    <x v="20"/>
    <n v="4762310"/>
    <s v="Fiction"/>
    <n v="118"/>
    <n v="156.9"/>
    <n v="6764922.4102564091"/>
    <x v="0"/>
  </r>
  <r>
    <s v="Subway"/>
    <x v="2"/>
    <x v="10"/>
    <n v="1985"/>
    <s v="November 6, 1985 (United States)"/>
    <x v="46"/>
    <n v="14000"/>
    <s v="Luc Besson"/>
    <s v="Luc Besson"/>
    <s v="Christopher Lambert"/>
    <s v="France"/>
    <x v="1"/>
    <n v="390659"/>
    <s v="Les Films du Loup"/>
    <n v="104"/>
    <n v="107.6"/>
    <n v="590445.42311507941"/>
    <x v="1"/>
  </r>
  <r>
    <s v="Sudden Impact"/>
    <x v="2"/>
    <x v="1"/>
    <n v="1983"/>
    <s v="December 9, 1983 (United States)"/>
    <x v="46"/>
    <n v="42000"/>
    <s v="Clint Eastwood"/>
    <s v="Harry Julian Fink"/>
    <s v="Clint Eastwood"/>
    <s v="United States"/>
    <x v="6"/>
    <n v="67642693"/>
    <s v="Warner Bros."/>
    <n v="117"/>
    <n v="99.6"/>
    <n v="112014829.11467391"/>
    <x v="0"/>
  </r>
  <r>
    <s v="Summer School"/>
    <x v="0"/>
    <x v="0"/>
    <n v="1987"/>
    <s v="July 22, 1987 (United States)"/>
    <x v="46"/>
    <n v="18000"/>
    <s v="Carl Reiner"/>
    <s v="Stuart Birnbaum"/>
    <s v="Mark Harmon"/>
    <s v="United States"/>
    <x v="1"/>
    <n v="35659098"/>
    <s v="Paramount Pictures"/>
    <n v="97"/>
    <n v="113.6"/>
    <n v="95645485.568661973"/>
    <x v="1"/>
  </r>
  <r>
    <s v="Super Dark Times"/>
    <x v="3"/>
    <x v="6"/>
    <n v="2017"/>
    <s v="September 29, 2017 (United States)"/>
    <x v="46"/>
    <n v="21000"/>
    <s v="Kevin Phillips"/>
    <s v="Ben Collins"/>
    <s v="Owen Campbell"/>
    <s v="United States"/>
    <x v="1"/>
    <n v="33109"/>
    <s v="Ways &amp; Means"/>
    <n v="103"/>
    <n v="245.1"/>
    <n v="54827.784239130437"/>
    <x v="1"/>
  </r>
  <r>
    <s v="Suspect"/>
    <x v="2"/>
    <x v="6"/>
    <n v="1987"/>
    <s v="October 23, 1987 (United States)"/>
    <x v="46"/>
    <n v="9600"/>
    <s v="Peter Yates"/>
    <s v="Eric Roth"/>
    <s v="Cher"/>
    <s v="United States"/>
    <x v="227"/>
    <n v="18782400"/>
    <s v="TriStar Pictures"/>
    <n v="121"/>
    <n v="113.6"/>
    <n v="42019069.60352423"/>
    <x v="0"/>
  </r>
  <r>
    <s v="Suture"/>
    <x v="3"/>
    <x v="2"/>
    <n v="1993"/>
    <s v="August 24, 1994 (France)"/>
    <x v="46"/>
    <n v="1800"/>
    <s v="Scott McGehee"/>
    <s v="Scott McGehee"/>
    <s v="Dennis Haysbert"/>
    <s v="United States"/>
    <x v="1"/>
    <n v="102780"/>
    <s v="Kino Korsakoff"/>
    <n v="96"/>
    <n v="144.5"/>
    <n v="301415.45717035607"/>
    <x v="1"/>
  </r>
  <r>
    <s v="Take the Lead"/>
    <x v="0"/>
    <x v="2"/>
    <n v="2006"/>
    <s v="April 7, 2006 (United States)"/>
    <x v="46"/>
    <n v="25000"/>
    <s v="Liz Friedlander"/>
    <s v="Dianne Houston"/>
    <s v="Antonio Banderas"/>
    <s v="United States"/>
    <x v="8"/>
    <n v="66500090"/>
    <s v="New Line Cinema"/>
    <n v="118"/>
    <n v="201.6"/>
    <n v="124310290.9386503"/>
    <x v="0"/>
  </r>
  <r>
    <s v="Take This Waltz"/>
    <x v="2"/>
    <x v="0"/>
    <n v="2011"/>
    <s v="July 6, 2012 (Canada)"/>
    <x v="46"/>
    <n v="28000"/>
    <s v="Sarah Polley"/>
    <s v="Sarah Polley"/>
    <s v="Michelle Williams"/>
    <s v="Canada"/>
    <x v="1"/>
    <n v="4965950"/>
    <s v="Joe's Daughter"/>
    <n v="116"/>
    <n v="224.9"/>
    <n v="6304687.354166666"/>
    <x v="1"/>
  </r>
  <r>
    <s v="Talladega Nights: the Ballad of Ricky Bobby"/>
    <x v="0"/>
    <x v="0"/>
    <n v="2006"/>
    <s v="August 4, 2006 (United States)"/>
    <x v="46"/>
    <n v="172000"/>
    <s v="Adam McKay"/>
    <s v="Will Ferrell"/>
    <s v="Will Ferrell"/>
    <s v="United States"/>
    <x v="303"/>
    <n v="163362095"/>
    <s v="Columbia Pictures"/>
    <n v="108"/>
    <n v="201.6"/>
    <n v="198233494.01234567"/>
    <x v="0"/>
  </r>
  <r>
    <s v="Tears of the Sun"/>
    <x v="2"/>
    <x v="1"/>
    <n v="2003"/>
    <s v="March 7, 2003 (United States)"/>
    <x v="46"/>
    <n v="115000"/>
    <s v="Antoine Fuqua"/>
    <s v="Alex Lasker"/>
    <s v="Bruce Willis"/>
    <s v="United States"/>
    <x v="71"/>
    <n v="86468162"/>
    <s v="Cheyenne Enterprises"/>
    <n v="121"/>
    <n v="184"/>
    <n v="164154822.18940809"/>
    <x v="0"/>
  </r>
  <r>
    <s v="That Night"/>
    <x v="0"/>
    <x v="2"/>
    <n v="1992"/>
    <s v="August 6, 1993 (United States)"/>
    <x v="46"/>
    <n v="2600"/>
    <s v="Craig Bolotin"/>
    <s v="Alice McDermott"/>
    <s v="C. Thomas Howell"/>
    <s v="France"/>
    <x v="1"/>
    <n v="20194"/>
    <s v="Alcor Films"/>
    <n v="89"/>
    <n v="140.30000000000001"/>
    <n v="35732.356562137051"/>
    <x v="1"/>
  </r>
  <r>
    <s v="The 13th Warrior"/>
    <x v="2"/>
    <x v="1"/>
    <n v="1999"/>
    <s v="August 27, 1999 (United States)"/>
    <x v="46"/>
    <n v="119000"/>
    <s v="John McTiernan"/>
    <s v="Michael Crichton"/>
    <s v="Antonio Banderas"/>
    <s v="United States"/>
    <x v="55"/>
    <n v="61698899"/>
    <s v="Touchstone Pictures"/>
    <n v="102"/>
    <n v="166.6"/>
    <n v="86197407.268684089"/>
    <x v="0"/>
  </r>
  <r>
    <s v="The Amazing Spider-Man 2"/>
    <x v="0"/>
    <x v="1"/>
    <n v="2014"/>
    <s v="May 2, 2014 (United States)"/>
    <x v="46"/>
    <n v="427000"/>
    <s v="Marc Webb"/>
    <s v="Alex Kurtzman"/>
    <s v="Andrew Garfield"/>
    <s v="United States"/>
    <x v="158"/>
    <n v="708982323"/>
    <s v="Marvel Enterprises"/>
    <n v="142"/>
    <n v="236.7"/>
    <n v="1494995943.3778548"/>
    <x v="0"/>
  </r>
  <r>
    <s v="The Art of Getting by"/>
    <x v="0"/>
    <x v="2"/>
    <n v="2011"/>
    <s v="June 17, 2011 (United States)"/>
    <x v="46"/>
    <n v="57000"/>
    <s v="Gavin Wiesen"/>
    <s v="Gavin Wiesen"/>
    <s v="Freddie Highmore"/>
    <s v="United States"/>
    <x v="1"/>
    <n v="1892130"/>
    <s v="Goldcrest Pictures"/>
    <n v="83"/>
    <n v="224.9"/>
    <n v="2296025.5316606928"/>
    <x v="1"/>
  </r>
  <r>
    <s v="The Art of Self-Defense"/>
    <x v="2"/>
    <x v="1"/>
    <n v="2019"/>
    <s v="July 19, 2019 (United States)"/>
    <x v="46"/>
    <n v="32000"/>
    <s v="Riley Stearns"/>
    <s v="Riley Stearns"/>
    <s v="Jesse Eisenberg"/>
    <s v="United States"/>
    <x v="1"/>
    <n v="2414269"/>
    <s v="End Cue"/>
    <n v="104"/>
    <n v="255.7"/>
    <n v="3157200.7051502145"/>
    <x v="1"/>
  </r>
  <r>
    <s v="The Ballad of Jack and Rose"/>
    <x v="2"/>
    <x v="2"/>
    <n v="2005"/>
    <s v="April 8, 2005 (United States)"/>
    <x v="46"/>
    <n v="11000"/>
    <s v="Rebecca Miller"/>
    <s v="Rebecca Miller"/>
    <s v="Daniel Day-Lewis"/>
    <s v="United States"/>
    <x v="112"/>
    <n v="916051"/>
    <s v="IFC Productions"/>
    <n v="112"/>
    <n v="195.3"/>
    <n v="1576062.900621118"/>
    <x v="0"/>
  </r>
  <r>
    <s v="The Beaver"/>
    <x v="0"/>
    <x v="2"/>
    <n v="2011"/>
    <s v="May 19, 2011 (Germany)"/>
    <x v="46"/>
    <n v="48000"/>
    <s v="Jodie Foster"/>
    <s v="Kyle Killen"/>
    <s v="Mel Gibson"/>
    <s v="United States"/>
    <x v="98"/>
    <n v="7294800"/>
    <s v="Summit Entertainment"/>
    <n v="91"/>
    <n v="224.9"/>
    <n v="10362356.923076922"/>
    <x v="0"/>
  </r>
  <r>
    <s v="The Book of Henry"/>
    <x v="0"/>
    <x v="6"/>
    <n v="2017"/>
    <s v="June 23, 2017 (United States)"/>
    <x v="46"/>
    <n v="25000"/>
    <s v="Colin Trevorrow"/>
    <s v="Gregg Hurwitz"/>
    <s v="Naomi Watts"/>
    <s v="United States"/>
    <x v="20"/>
    <n v="4596705"/>
    <s v="Double Nickel Entertainment"/>
    <n v="105"/>
    <n v="245.1"/>
    <n v="6100243.9612369332"/>
    <x v="0"/>
  </r>
  <r>
    <s v="The Bourne Legacy"/>
    <x v="0"/>
    <x v="1"/>
    <n v="2012"/>
    <s v="August 10, 2012 (United States)"/>
    <x v="46"/>
    <n v="290000"/>
    <s v="Tony Gilroy"/>
    <s v="Tony Gilroy"/>
    <s v="Jeremy Renner"/>
    <s v="United States"/>
    <x v="43"/>
    <n v="276144750"/>
    <s v="Universal Pictures"/>
    <n v="135"/>
    <n v="229.6"/>
    <n v="643774333.0145371"/>
    <x v="0"/>
  </r>
  <r>
    <s v="The Brothers McMullen"/>
    <x v="2"/>
    <x v="0"/>
    <n v="1995"/>
    <s v="August 11, 1995 (United States)"/>
    <x v="46"/>
    <n v="7500"/>
    <s v="Edward Burns"/>
    <s v="Edward Burns"/>
    <s v="Jack Mulcahy"/>
    <s v="United States"/>
    <x v="304"/>
    <n v="10426506"/>
    <s v="Brothers McMullen Productions"/>
    <n v="98"/>
    <n v="152.4"/>
    <n v="13404879.232911393"/>
    <x v="0"/>
  </r>
  <r>
    <s v="The Choice"/>
    <x v="0"/>
    <x v="2"/>
    <n v="2016"/>
    <s v="February 5, 2016 (United States)"/>
    <x v="46"/>
    <n v="37000"/>
    <s v="Ross Katz"/>
    <s v="Bryan Sipe"/>
    <s v="Benjamin Walker"/>
    <s v="United States"/>
    <x v="1"/>
    <n v="23079932"/>
    <s v="Nicholas Sparks Productions"/>
    <n v="111"/>
    <n v="240"/>
    <n v="48667510.591003463"/>
    <x v="1"/>
  </r>
  <r>
    <s v="The Clovehitch Killer"/>
    <x v="7"/>
    <x v="6"/>
    <n v="2018"/>
    <s v="November 16, 2018 (United States)"/>
    <x v="46"/>
    <n v="21000"/>
    <s v="Duncan Skiles"/>
    <s v="Christopher Ford"/>
    <s v="Dylan McDermott"/>
    <s v="United States"/>
    <x v="1"/>
    <n v="167994"/>
    <s v="End Cue"/>
    <n v="109"/>
    <n v="251.1"/>
    <n v="354240.63529411767"/>
    <x v="1"/>
  </r>
  <r>
    <s v="The Da Vinci Code"/>
    <x v="0"/>
    <x v="12"/>
    <n v="2006"/>
    <s v="May 19, 2006 (United States)"/>
    <x v="46"/>
    <n v="410000"/>
    <s v="Ron Howard"/>
    <s v="Akiva Goldsman"/>
    <s v="Tom Hanks"/>
    <s v="United States"/>
    <x v="43"/>
    <n v="760006945"/>
    <s v="Columbia Pictures"/>
    <n v="149"/>
    <n v="201.6"/>
    <n v="1771798899.3228769"/>
    <x v="0"/>
  </r>
  <r>
    <s v="The Daughter"/>
    <x v="4"/>
    <x v="2"/>
    <n v="2015"/>
    <s v="January 27, 2017 (United States)"/>
    <x v="46"/>
    <n v="4900"/>
    <s v="Simon Stone"/>
    <s v="Simon Stone"/>
    <s v="Geoffrey Rush"/>
    <s v="Australia"/>
    <x v="1"/>
    <n v="1505434"/>
    <s v="Screen NSW"/>
    <n v="96"/>
    <n v="237"/>
    <n v="2275326.090277778"/>
    <x v="1"/>
  </r>
  <r>
    <s v="The Deep End"/>
    <x v="2"/>
    <x v="6"/>
    <n v="2001"/>
    <s v="August 31, 2001 (United States)"/>
    <x v="46"/>
    <n v="11000"/>
    <s v="Scott McGehee"/>
    <s v="Elisabeth Sanxay Holding"/>
    <s v="Tilda Swinton"/>
    <s v="United States"/>
    <x v="31"/>
    <n v="10031529"/>
    <s v="i5 Films"/>
    <n v="101"/>
    <n v="177.1"/>
    <n v="14014703.742778542"/>
    <x v="0"/>
  </r>
  <r>
    <s v="The Englishman Who Went Up a Hill But Came Down a Mountain"/>
    <x v="1"/>
    <x v="0"/>
    <n v="1995"/>
    <s v="May 12, 1995 (United States)"/>
    <x v="46"/>
    <n v="17000"/>
    <s v="Christopher Monger"/>
    <s v="Ifor David Monger"/>
    <s v="Hugh Grant"/>
    <s v="United Kingdom"/>
    <x v="305"/>
    <n v="10904930"/>
    <s v="Miramax"/>
    <n v="99"/>
    <n v="152.4"/>
    <n v="22994686.30449827"/>
    <x v="0"/>
  </r>
  <r>
    <s v="The Expendables 2"/>
    <x v="2"/>
    <x v="1"/>
    <n v="2012"/>
    <s v="August 17, 2012 (United States)"/>
    <x v="46"/>
    <n v="296000"/>
    <s v="Simon West"/>
    <s v="Richard Wenk"/>
    <s v="Sylvester Stallone"/>
    <s v="United States"/>
    <x v="26"/>
    <n v="314975955"/>
    <s v="Lionsgate"/>
    <n v="103"/>
    <n v="229.6"/>
    <n v="963586079.20180714"/>
    <x v="0"/>
  </r>
  <r>
    <s v="The Fate of the Furious"/>
    <x v="0"/>
    <x v="1"/>
    <n v="2017"/>
    <s v="April 14, 2017 (United States)"/>
    <x v="46"/>
    <n v="214000"/>
    <s v="F. Gary Gray"/>
    <s v="Gary Scott Thompson"/>
    <s v="Vin Diesel"/>
    <s v="China"/>
    <x v="260"/>
    <n v="1236005118"/>
    <s v="Universal Pictures"/>
    <n v="136"/>
    <n v="245.1"/>
    <n v="2684324728.8282251"/>
    <x v="0"/>
  </r>
  <r>
    <s v="The Forbidden Kingdom"/>
    <x v="0"/>
    <x v="1"/>
    <n v="2008"/>
    <s v="April 18, 2008 (United States)"/>
    <x v="46"/>
    <n v="103000"/>
    <s v="Rob Minkoff"/>
    <s v="John Fusco"/>
    <s v="Jackie Chan"/>
    <s v="United States"/>
    <x v="79"/>
    <n v="128792411"/>
    <s v="Casey Silver Productions"/>
    <n v="104"/>
    <n v="215.3"/>
    <n v="358057003.93886864"/>
    <x v="0"/>
  </r>
  <r>
    <s v="The Fourth Protocol"/>
    <x v="2"/>
    <x v="10"/>
    <n v="1987"/>
    <s v="August 28, 1987 (United States)"/>
    <x v="46"/>
    <n v="9200"/>
    <s v="John Mackenzie"/>
    <s v="George Axelrod"/>
    <s v="Michael Caine"/>
    <s v="United Kingdom"/>
    <x v="14"/>
    <n v="12423831"/>
    <s v="Fourth Protocol"/>
    <n v="119"/>
    <n v="113.6"/>
    <n v="14804619.889323426"/>
    <x v="0"/>
  </r>
  <r>
    <s v="The Frog Prince"/>
    <x v="1"/>
    <x v="0"/>
    <n v="1985"/>
    <s v="February 21, 1986 (United States)"/>
    <x v="46"/>
    <n v="91"/>
    <s v="Brian Gilbert"/>
    <s v="Brian Gilbert"/>
    <s v="Jane Snowden"/>
    <s v="United Kingdom"/>
    <x v="1"/>
    <m/>
    <s v="Enigma Productions"/>
    <n v="90"/>
    <n v="107.6"/>
    <s v="Missing"/>
    <x v="1"/>
  </r>
  <r>
    <s v="The Funeral"/>
    <x v="2"/>
    <x v="6"/>
    <n v="1996"/>
    <s v="November 1, 1996 (United States)"/>
    <x v="46"/>
    <n v="8400"/>
    <s v="Abel Ferrara"/>
    <s v="Nicholas St. John"/>
    <s v="Christopher Walken"/>
    <s v="United States"/>
    <x v="123"/>
    <n v="1227324"/>
    <s v="October Films"/>
    <n v="99"/>
    <n v="156.9"/>
    <n v="1803982.7438494933"/>
    <x v="0"/>
  </r>
  <r>
    <s v="The Grandmaster"/>
    <x v="0"/>
    <x v="1"/>
    <n v="2013"/>
    <s v="August 30, 2013 (United States)"/>
    <x v="46"/>
    <n v="32000"/>
    <s v="Kar-Wai Wong"/>
    <s v="Kar-Wai Wong"/>
    <s v="Tony Chiu-Wai Leung"/>
    <s v="Hong Kong"/>
    <x v="306"/>
    <n v="73906736"/>
    <s v="Block 2 Pictures"/>
    <n v="130"/>
    <n v="233"/>
    <n v="151952648.17273954"/>
    <x v="0"/>
  </r>
  <r>
    <s v="The Great Outdoors"/>
    <x v="1"/>
    <x v="0"/>
    <n v="1988"/>
    <s v="June 17, 1988 (United States)"/>
    <x v="46"/>
    <n v="41000"/>
    <s v="Howard Deutch"/>
    <s v="John Hughes"/>
    <s v="Dan Aykroyd"/>
    <s v="United States"/>
    <x v="3"/>
    <n v="43455230"/>
    <s v="Universal Pictures"/>
    <n v="91"/>
    <n v="118.3"/>
    <n v="127438003.66698746"/>
    <x v="0"/>
  </r>
  <r>
    <s v="The Hand That Rocks the Cradle"/>
    <x v="2"/>
    <x v="2"/>
    <n v="1992"/>
    <s v="January 10, 1992 (United States)"/>
    <x v="46"/>
    <n v="40000"/>
    <s v="Curtis Hanson"/>
    <s v="Amanda Silver"/>
    <s v="Annabella Sciorra"/>
    <s v="United States"/>
    <x v="307"/>
    <n v="88036683"/>
    <s v="Hollywood Pictures"/>
    <n v="110"/>
    <n v="140.30000000000001"/>
    <n v="244751617.79288322"/>
    <x v="0"/>
  </r>
  <r>
    <s v="The Heat"/>
    <x v="2"/>
    <x v="1"/>
    <n v="2013"/>
    <s v="June 28, 2013 (United States)"/>
    <x v="46"/>
    <n v="165000"/>
    <s v="Paul Feig"/>
    <s v="Katie Dippold"/>
    <s v="Sandra Bullock"/>
    <s v="United States"/>
    <x v="91"/>
    <n v="229930771"/>
    <s v="Twentieth Century Fox"/>
    <n v="117"/>
    <n v="233"/>
    <n v="536036005.53710788"/>
    <x v="0"/>
  </r>
  <r>
    <s v="The Hollars"/>
    <x v="0"/>
    <x v="0"/>
    <n v="2016"/>
    <s v="August 26, 2016 (United States)"/>
    <x v="46"/>
    <n v="12000"/>
    <s v="John Krasinski"/>
    <s v="Jim Strouse"/>
    <s v="Sharlto Copley"/>
    <s v="United States"/>
    <x v="155"/>
    <n v="1138609"/>
    <s v="Sycamore Pictures"/>
    <n v="88"/>
    <n v="240"/>
    <n v="2654431.234123948"/>
    <x v="0"/>
  </r>
  <r>
    <s v="The Homesman"/>
    <x v="2"/>
    <x v="2"/>
    <n v="2014"/>
    <s v="May 18, 2014 (France)"/>
    <x v="46"/>
    <n v="32000"/>
    <s v="Tommy Lee Jones"/>
    <s v="Tommy Lee Jones"/>
    <s v="Tommy Lee Jones"/>
    <s v="United States"/>
    <x v="15"/>
    <n v="3819421"/>
    <s v="EuropaCorp"/>
    <n v="122"/>
    <n v="236.7"/>
    <n v="5068717.6772648077"/>
    <x v="0"/>
  </r>
  <r>
    <s v="The Horse Whisperer"/>
    <x v="0"/>
    <x v="2"/>
    <n v="1998"/>
    <s v="May 15, 1998 (United States)"/>
    <x v="46"/>
    <n v="40000"/>
    <s v="Robert Redford"/>
    <s v="Nick Evans"/>
    <s v="Robert Redford"/>
    <s v="United States"/>
    <x v="48"/>
    <n v="186883563"/>
    <s v="Touchstone Pictures"/>
    <n v="169"/>
    <n v="163"/>
    <n v="240267601.8822785"/>
    <x v="0"/>
  </r>
  <r>
    <s v="The House of Yes"/>
    <x v="2"/>
    <x v="0"/>
    <n v="1997"/>
    <s v="October 10, 1997 (United States)"/>
    <x v="46"/>
    <n v="7700"/>
    <s v="Mark Waters"/>
    <s v="Wendy MacLeod"/>
    <s v="Parker Posey"/>
    <s v="United States"/>
    <x v="112"/>
    <n v="626057"/>
    <s v="Bandeira Entertainment"/>
    <n v="85"/>
    <n v="160.5"/>
    <n v="818710.59184549353"/>
    <x v="0"/>
  </r>
  <r>
    <s v="The Howling"/>
    <x v="2"/>
    <x v="4"/>
    <n v="1981"/>
    <s v="April 10, 1981 (United States)"/>
    <x v="46"/>
    <n v="32000"/>
    <s v="Joe Dante"/>
    <s v="Gary Brandner"/>
    <s v="Dee Wallace"/>
    <s v="United States"/>
    <x v="11"/>
    <n v="17985893"/>
    <s v="Embassy Pictures"/>
    <n v="91"/>
    <n v="90.9"/>
    <n v="30944673.049689442"/>
    <x v="0"/>
  </r>
  <r>
    <s v="The Hunger Games: Mockingjay - Part 1"/>
    <x v="0"/>
    <x v="1"/>
    <n v="2014"/>
    <s v="November 21, 2014 (United States)"/>
    <x v="46"/>
    <n v="424000"/>
    <s v="Francis Lawrence"/>
    <s v="Peter Craig"/>
    <s v="Jennifer Lawrence"/>
    <s v="United States"/>
    <x v="43"/>
    <n v="755356711"/>
    <s v="Lionsgate"/>
    <n v="123"/>
    <n v="236.7"/>
    <n v="1336569046.6997678"/>
    <x v="0"/>
  </r>
  <r>
    <s v="The Hunger Games: Mockingjay - Part 2"/>
    <x v="0"/>
    <x v="1"/>
    <n v="2015"/>
    <s v="November 20, 2015 (United States)"/>
    <x v="46"/>
    <n v="297000"/>
    <s v="Francis Lawrence"/>
    <s v="Peter Craig"/>
    <s v="Jennifer Lawrence"/>
    <s v="United States"/>
    <x v="55"/>
    <n v="658344137"/>
    <s v="Lionsgate"/>
    <n v="137"/>
    <n v="237"/>
    <n v="1230659254.8705521"/>
    <x v="0"/>
  </r>
  <r>
    <s v="The Immigrant"/>
    <x v="2"/>
    <x v="2"/>
    <n v="2013"/>
    <s v="May 23, 2014 (United States)"/>
    <x v="46"/>
    <n v="31000"/>
    <s v="James Gray"/>
    <s v="James Gray"/>
    <s v="Marion Cotillard"/>
    <s v="United States"/>
    <x v="15"/>
    <n v="5952884"/>
    <s v="Worldview Entertainment"/>
    <n v="120"/>
    <n v="233"/>
    <n v="7663049.2386987749"/>
    <x v="0"/>
  </r>
  <r>
    <s v="The Invitation"/>
    <x v="3"/>
    <x v="2"/>
    <n v="2015"/>
    <s v="April 8, 2016 (United States)"/>
    <x v="46"/>
    <n v="100000"/>
    <s v="Karyn Kusama"/>
    <s v="Phil Hay"/>
    <s v="Logan Marshall-Green"/>
    <s v="United States"/>
    <x v="1"/>
    <n v="354835"/>
    <s v="Gamechanger Films"/>
    <n v="100"/>
    <n v="237"/>
    <n v="430578.35324571881"/>
    <x v="1"/>
  </r>
  <r>
    <s v="The Krays"/>
    <x v="2"/>
    <x v="7"/>
    <n v="1990"/>
    <s v="November 9, 1990 (United States)"/>
    <x v="46"/>
    <n v="7900"/>
    <s v="Peter Medak"/>
    <s v="Philip Ridley"/>
    <s v="Gary Kemp"/>
    <s v="United Kingdom"/>
    <x v="1"/>
    <n v="2060847"/>
    <s v="Fugitive TV Productions"/>
    <n v="115"/>
    <n v="130.69999999999999"/>
    <n v="2734930.6659407662"/>
    <x v="1"/>
  </r>
  <r>
    <s v="The Legend of Billie Jean"/>
    <x v="0"/>
    <x v="1"/>
    <n v="1985"/>
    <s v="July 19, 1985 (United States)"/>
    <x v="46"/>
    <n v="9200"/>
    <s v="Matthew Robbins"/>
    <s v="Mark Rosenthal"/>
    <s v="Helen Slater"/>
    <s v="United States"/>
    <x v="1"/>
    <n v="3099497"/>
    <s v="Gomillion Studios"/>
    <n v="96"/>
    <n v="107.6"/>
    <n v="6535755.9577854676"/>
    <x v="1"/>
  </r>
  <r>
    <s v="The Lego Movie 2: The Second Part"/>
    <x v="1"/>
    <x v="5"/>
    <n v="2019"/>
    <s v="February 8, 2019 (United States)"/>
    <x v="46"/>
    <n v="58000"/>
    <s v="Mike Mitchell"/>
    <s v="Phil Lord"/>
    <s v="Chris Pratt"/>
    <s v="Denmark"/>
    <x v="308"/>
    <n v="192306508"/>
    <s v="Warner Bros."/>
    <n v="107"/>
    <n v="255.7"/>
    <n v="359483392.56196314"/>
    <x v="0"/>
  </r>
  <r>
    <s v="The Lords of Discipline"/>
    <x v="2"/>
    <x v="10"/>
    <n v="1983"/>
    <s v="February 18, 1983 (United States)"/>
    <x v="46"/>
    <n v="2600"/>
    <s v="Franc Roddam"/>
    <s v="Pat Conroy"/>
    <s v="David Keith"/>
    <s v="United States"/>
    <x v="1"/>
    <n v="11787127"/>
    <s v="Paramount Pictures"/>
    <n v="102"/>
    <n v="99.6"/>
    <n v="23566519.664698161"/>
    <x v="1"/>
  </r>
  <r>
    <s v="The Lost City"/>
    <x v="2"/>
    <x v="2"/>
    <n v="2005"/>
    <s v="May 26, 2006 (United States)"/>
    <x v="46"/>
    <n v="9300"/>
    <s v="Andy Garcia"/>
    <s v="Guillermo Cabrera Infante"/>
    <s v="Andy Garcia"/>
    <s v="United States"/>
    <x v="309"/>
    <n v="4408011"/>
    <s v="Crescent Drive Pictures"/>
    <n v="144"/>
    <n v="195.3"/>
    <n v="5764467.6038626609"/>
    <x v="0"/>
  </r>
  <r>
    <s v="The Lost City of Z"/>
    <x v="0"/>
    <x v="7"/>
    <n v="2016"/>
    <s v="April 21, 2017 (United States)"/>
    <x v="46"/>
    <n v="83000"/>
    <s v="James Gray"/>
    <s v="James Gray"/>
    <s v="Charlie Hunnam"/>
    <s v="United States"/>
    <x v="8"/>
    <n v="19263938"/>
    <s v="Keep Your Head"/>
    <n v="141"/>
    <n v="240"/>
    <n v="32627692.654808227"/>
    <x v="0"/>
  </r>
  <r>
    <s v="The Lost World: Jurassic Park"/>
    <x v="0"/>
    <x v="1"/>
    <n v="1997"/>
    <s v="May 23, 1997 (United States)"/>
    <x v="46"/>
    <n v="388000"/>
    <s v="Steven Spielberg"/>
    <s v="Michael Crichton"/>
    <s v="Jeff Goldblum"/>
    <s v="United States"/>
    <x v="7"/>
    <n v="618638999"/>
    <s v="Universal Pictures"/>
    <n v="129"/>
    <n v="160.5"/>
    <n v="2073699702.9185915"/>
    <x v="0"/>
  </r>
  <r>
    <s v="The Man Who Knew Too Little"/>
    <x v="1"/>
    <x v="0"/>
    <n v="1997"/>
    <s v="November 14, 1997 (United States)"/>
    <x v="46"/>
    <n v="31000"/>
    <s v="Jon Amiel"/>
    <s v="Robert Farrar"/>
    <s v="Bill Murray"/>
    <s v="United States"/>
    <x v="0"/>
    <n v="13717039"/>
    <s v="Warner Bros."/>
    <n v="94"/>
    <n v="160.5"/>
    <n v="22715118.387499999"/>
    <x v="0"/>
  </r>
  <r>
    <s v="The Manchurian Candidate"/>
    <x v="2"/>
    <x v="2"/>
    <n v="2004"/>
    <s v="July 30, 2004 (United States)"/>
    <x v="46"/>
    <n v="107000"/>
    <s v="Jonathan Demme"/>
    <s v="Richard Condon"/>
    <s v="Denzel Washington"/>
    <s v="United States"/>
    <x v="65"/>
    <n v="96105910"/>
    <s v="Paramount Pictures"/>
    <n v="129"/>
    <n v="188.9"/>
    <n v="257777031.48767605"/>
    <x v="0"/>
  </r>
  <r>
    <s v="The Mechanic"/>
    <x v="2"/>
    <x v="1"/>
    <n v="2011"/>
    <s v="January 28, 2011 (United States)"/>
    <x v="46"/>
    <n v="154000"/>
    <s v="Simon West"/>
    <s v="Richard Wenk"/>
    <s v="Jason Statham"/>
    <s v="United States"/>
    <x v="28"/>
    <n v="76130093"/>
    <s v="CBS Films"/>
    <n v="93"/>
    <n v="224.9"/>
    <n v="128942964.63090606"/>
    <x v="0"/>
  </r>
  <r>
    <s v="The Mighty Ducks"/>
    <x v="1"/>
    <x v="0"/>
    <n v="1992"/>
    <s v="October 2, 1992 (United States)"/>
    <x v="46"/>
    <n v="62000"/>
    <s v="Stephen Herek"/>
    <s v="Steven Brill"/>
    <s v="Emilio Estevez"/>
    <s v="United States"/>
    <x v="20"/>
    <n v="50752337"/>
    <s v="Avnet/Kerner Productions"/>
    <n v="104"/>
    <n v="140.30000000000001"/>
    <n v="118318569.88446824"/>
    <x v="0"/>
  </r>
  <r>
    <s v="The Mirror Has Two Faces"/>
    <x v="0"/>
    <x v="0"/>
    <n v="1996"/>
    <s v="November 15, 1996 (United States)"/>
    <x v="46"/>
    <n v="18000"/>
    <s v="Barbra Streisand"/>
    <s v="AndrÃ© Cayatte"/>
    <s v="Barbra Streisand"/>
    <s v="United States"/>
    <x v="47"/>
    <n v="41083864"/>
    <s v="TriStar Pictures"/>
    <n v="126"/>
    <n v="156.9"/>
    <n v="105817864.41927303"/>
    <x v="0"/>
  </r>
  <r>
    <s v="The Miseducation of Cameron Post"/>
    <x v="3"/>
    <x v="2"/>
    <n v="2018"/>
    <s v="September 7, 2018 (United Kingdom)"/>
    <x v="46"/>
    <n v="20000"/>
    <s v="Desiree Akhavan"/>
    <s v="Desiree Akhavan"/>
    <s v="ChloÃ« Grace Moretz"/>
    <s v="United States"/>
    <x v="1"/>
    <n v="1474577"/>
    <s v="Beachside Films"/>
    <n v="91"/>
    <n v="251.1"/>
    <n v="2497518.6876042243"/>
    <x v="1"/>
  </r>
  <r>
    <s v="The Mosquito Coast"/>
    <x v="1"/>
    <x v="3"/>
    <n v="1986"/>
    <s v="November 26, 1986 (United States)"/>
    <x v="46"/>
    <n v="28000"/>
    <s v="Peter Weir"/>
    <s v="Paul Theroux"/>
    <s v="Harrison Ford"/>
    <s v="United States"/>
    <x v="13"/>
    <n v="14302779"/>
    <s v="The Saul Zaentz Company"/>
    <n v="117"/>
    <n v="109.6"/>
    <n v="27776015.049713191"/>
    <x v="0"/>
  </r>
  <r>
    <s v="The Odd Life of Timothy Green"/>
    <x v="1"/>
    <x v="0"/>
    <n v="2012"/>
    <s v="August 15, 2012 (United States)"/>
    <x v="46"/>
    <n v="46000"/>
    <s v="Peter Hedges"/>
    <s v="Peter Hedges"/>
    <s v="Jennifer Garner"/>
    <s v="United States"/>
    <x v="13"/>
    <n v="56012642"/>
    <s v="Monsterfoot Productions"/>
    <n v="105"/>
    <n v="229.6"/>
    <n v="104705840.59754601"/>
    <x v="0"/>
  </r>
  <r>
    <s v="The Other Guys"/>
    <x v="0"/>
    <x v="1"/>
    <n v="2010"/>
    <s v="August 6, 2010 (United States)"/>
    <x v="46"/>
    <n v="249000"/>
    <s v="Adam McKay"/>
    <s v="Adam McKay"/>
    <s v="Will Ferrell"/>
    <s v="United States"/>
    <x v="26"/>
    <n v="170458922"/>
    <s v="Columbia Pictures"/>
    <n v="107"/>
    <n v="218.1"/>
    <n v="250549124.61842737"/>
    <x v="0"/>
  </r>
  <r>
    <s v="The Paper"/>
    <x v="2"/>
    <x v="0"/>
    <n v="1994"/>
    <s v="March 25, 1994 (United States)"/>
    <x v="46"/>
    <n v="13000"/>
    <s v="Ron Howard"/>
    <s v="David Koepp"/>
    <s v="Michael Keaton"/>
    <s v="United States"/>
    <x v="14"/>
    <n v="48424341"/>
    <s v="Universal Pictures"/>
    <n v="112"/>
    <n v="148.19999999999999"/>
    <n v="67651979.379642367"/>
    <x v="0"/>
  </r>
  <r>
    <s v="The Parent Trap"/>
    <x v="1"/>
    <x v="3"/>
    <n v="1998"/>
    <s v="July 29, 1998 (United States)"/>
    <x v="46"/>
    <n v="125000"/>
    <s v="Nancy Meyers"/>
    <s v="Erich KÃ¤stner"/>
    <s v="Lindsay Lohan"/>
    <s v="United States"/>
    <x v="1"/>
    <n v="92108659"/>
    <s v="Cinema Vehicle Services"/>
    <n v="128"/>
    <n v="163"/>
    <n v="118419866.65527427"/>
    <x v="1"/>
  </r>
  <r>
    <s v="The Pelican Brief"/>
    <x v="0"/>
    <x v="6"/>
    <n v="1993"/>
    <s v="December 17, 1993 (United States)"/>
    <x v="46"/>
    <n v="81000"/>
    <s v="Alan J. Pakula"/>
    <s v="John Grisham"/>
    <s v="Julia Roberts"/>
    <s v="United States"/>
    <x v="37"/>
    <n v="195268056"/>
    <s v="Warner Bros."/>
    <n v="141"/>
    <n v="144.5"/>
    <n v="401472177.21457487"/>
    <x v="0"/>
  </r>
  <r>
    <s v="The Polar Express"/>
    <x v="5"/>
    <x v="5"/>
    <n v="2004"/>
    <s v="November 10, 2004 (United States)"/>
    <x v="46"/>
    <n v="185000"/>
    <s v="Robert Zemeckis"/>
    <s v="Chris Van Allsburg"/>
    <s v="Tom Hanks"/>
    <s v="United States"/>
    <x v="130"/>
    <n v="314215454"/>
    <s v="Castle Rock Entertainment"/>
    <n v="100"/>
    <n v="188.9"/>
    <n v="961259526.44377506"/>
    <x v="0"/>
  </r>
  <r>
    <s v="The Postman Always Rings Twice"/>
    <x v="2"/>
    <x v="6"/>
    <n v="1981"/>
    <s v="March 20, 1981 (United States)"/>
    <x v="46"/>
    <n v="22000"/>
    <s v="Bob Rafelson"/>
    <s v="David Mamet"/>
    <s v="Jack Nicholson"/>
    <s v="West Germany"/>
    <x v="2"/>
    <n v="12376625"/>
    <s v="CIP Filmproduktion GmbH"/>
    <n v="122"/>
    <n v="90.9"/>
    <n v="33196810.189260565"/>
    <x v="0"/>
  </r>
  <r>
    <s v="The Razor's Edge"/>
    <x v="0"/>
    <x v="2"/>
    <n v="1984"/>
    <s v="October 19, 1984 (United States)"/>
    <x v="46"/>
    <n v="5100"/>
    <s v="John Byrum"/>
    <s v="W. Somerset Maugham"/>
    <s v="Bill Murray"/>
    <s v="United Kingdom"/>
    <x v="29"/>
    <n v="6551987"/>
    <s v="Columbia Pictures"/>
    <n v="128"/>
    <n v="103.9"/>
    <n v="7807549.6241689483"/>
    <x v="0"/>
  </r>
  <r>
    <s v="The Recruit"/>
    <x v="0"/>
    <x v="1"/>
    <n v="2003"/>
    <s v="January 31, 2003 (United States)"/>
    <x v="46"/>
    <n v="131000"/>
    <s v="Roger Donaldson"/>
    <s v="Roger Towne"/>
    <s v="Al Pacino"/>
    <s v="United States"/>
    <x v="12"/>
    <n v="101191884"/>
    <s v="Touchstone Pictures"/>
    <n v="115"/>
    <n v="184"/>
    <n v="174100322.16149068"/>
    <x v="0"/>
  </r>
  <r>
    <s v="The Replacements"/>
    <x v="0"/>
    <x v="0"/>
    <n v="2000"/>
    <s v="August 11, 2000 (United States)"/>
    <x v="46"/>
    <n v="60000"/>
    <s v="Howard Deutch"/>
    <s v="Vince McKewin"/>
    <s v="Keanu Reeves"/>
    <s v="United States"/>
    <x v="24"/>
    <n v="50054511"/>
    <s v="Bel Air Entertainment"/>
    <n v="118"/>
    <n v="172.2"/>
    <n v="116691732.98928845"/>
    <x v="0"/>
  </r>
  <r>
    <s v="The Rules of Attraction"/>
    <x v="2"/>
    <x v="0"/>
    <n v="2002"/>
    <s v="October 11, 2002 (United States)"/>
    <x v="46"/>
    <n v="50000"/>
    <s v="Roger Avary"/>
    <s v="Bret Easton Ellis"/>
    <s v="James Van Der Beek"/>
    <s v="United States"/>
    <x v="81"/>
    <n v="11832822"/>
    <s v="Kingsgate Films"/>
    <n v="110"/>
    <n v="179.9"/>
    <n v="18461141.13364055"/>
    <x v="0"/>
  </r>
  <r>
    <s v="The Second Best Exotic Marigold Hotel"/>
    <x v="1"/>
    <x v="0"/>
    <n v="2015"/>
    <s v="March 6, 2015 (United States)"/>
    <x v="46"/>
    <n v="32000"/>
    <s v="John Madden"/>
    <s v="Ol Parker"/>
    <s v="Judi Dench"/>
    <s v="United Kingdom"/>
    <x v="20"/>
    <n v="85978292"/>
    <s v="Blueprint Pictures"/>
    <n v="122"/>
    <n v="237"/>
    <n v="186725485.19173199"/>
    <x v="0"/>
  </r>
  <r>
    <s v="The Snowtown Murders"/>
    <x v="3"/>
    <x v="7"/>
    <n v="2011"/>
    <s v="May 19, 2011 (Australia)"/>
    <x v="46"/>
    <n v="18000"/>
    <s v="Justin Kurzel"/>
    <s v="Shaun Grant"/>
    <s v="Lucas Pittaway"/>
    <s v="Australia"/>
    <x v="63"/>
    <n v="1349387"/>
    <s v="Carver Films"/>
    <n v="119"/>
    <n v="224.9"/>
    <n v="2930564.639344262"/>
    <x v="0"/>
  </r>
  <r>
    <s v="The Wedding Ringer"/>
    <x v="2"/>
    <x v="0"/>
    <n v="2015"/>
    <s v="January 16, 2015 (United States)"/>
    <x v="46"/>
    <n v="72000"/>
    <s v="Jeremy Garelick"/>
    <s v="Jeremy Garelick"/>
    <s v="Kevin Hart"/>
    <s v="United States"/>
    <x v="16"/>
    <n v="79799880"/>
    <s v="LStar Capital"/>
    <n v="101"/>
    <n v="237"/>
    <n v="108114821.85860381"/>
    <x v="0"/>
  </r>
  <r>
    <s v="The Witches of Eastwick"/>
    <x v="2"/>
    <x v="0"/>
    <n v="1987"/>
    <s v="June 12, 1987 (United States)"/>
    <x v="46"/>
    <n v="65000"/>
    <s v="George Miller"/>
    <s v="John Updike"/>
    <s v="Jack Nicholson"/>
    <s v="United States"/>
    <x v="6"/>
    <n v="63766510"/>
    <s v="Warner Bros."/>
    <n v="118"/>
    <n v="113.6"/>
    <n v="164240537.59087065"/>
    <x v="0"/>
  </r>
  <r>
    <s v="This Is the End"/>
    <x v="2"/>
    <x v="0"/>
    <n v="2013"/>
    <s v="June 12, 2013 (United States)"/>
    <x v="46"/>
    <n v="391000"/>
    <s v="Evan Goldberg"/>
    <s v="Seth Rogen"/>
    <s v="James Franco"/>
    <s v="United States"/>
    <x v="77"/>
    <n v="126041322"/>
    <s v="Columbia Pictures"/>
    <n v="107"/>
    <n v="233"/>
    <n v="309716054.94677418"/>
    <x v="0"/>
  </r>
  <r>
    <s v="This Is Where I Leave You"/>
    <x v="2"/>
    <x v="0"/>
    <n v="2014"/>
    <s v="September 19, 2014 (United States)"/>
    <x v="46"/>
    <n v="75000"/>
    <s v="Shawn Levy"/>
    <s v="Jonathan Tropper"/>
    <s v="Jason Bateman"/>
    <s v="United States"/>
    <x v="310"/>
    <n v="41296320"/>
    <s v="21 Laps Entertainment"/>
    <n v="103"/>
    <n v="236.7"/>
    <n v="73071943.69337979"/>
    <x v="0"/>
  </r>
  <r>
    <s v="Three Men and a Cradle"/>
    <x v="0"/>
    <x v="0"/>
    <n v="1985"/>
    <s v="April 25, 1986 (United States)"/>
    <x v="46"/>
    <n v="3400"/>
    <s v="Coline Serreau"/>
    <s v="Coline Serreau"/>
    <s v="Roland Giraud"/>
    <s v="France"/>
    <x v="1"/>
    <n v="2052466"/>
    <s v="Flach Film"/>
    <n v="106"/>
    <n v="107.6"/>
    <n v="6879938.2860286022"/>
    <x v="1"/>
  </r>
  <r>
    <s v="Thumbsucker"/>
    <x v="2"/>
    <x v="0"/>
    <n v="2005"/>
    <s v="October 7, 2005 (United States)"/>
    <x v="46"/>
    <n v="21000"/>
    <s v="Mike Mills"/>
    <s v="Walter Kirn"/>
    <s v="Lou Taylor Pucci"/>
    <s v="United States"/>
    <x v="81"/>
    <n v="2138742"/>
    <s v="Bob Yari Productions"/>
    <n v="96"/>
    <n v="195.3"/>
    <n v="2548590.8775909268"/>
    <x v="0"/>
  </r>
  <r>
    <s v="Time of the Wolf"/>
    <x v="2"/>
    <x v="2"/>
    <n v="2003"/>
    <s v="October 8, 2003 (France)"/>
    <x v="46"/>
    <n v="10000"/>
    <s v="Michael Haneke"/>
    <s v="Michael Haneke"/>
    <s v="Isabelle Huppert"/>
    <s v="France"/>
    <x v="1"/>
    <n v="499149"/>
    <s v="Arte France CinÃ©ma"/>
    <n v="114"/>
    <n v="184"/>
    <n v="969347.99426386226"/>
    <x v="1"/>
  </r>
  <r>
    <s v="Tin Men"/>
    <x v="2"/>
    <x v="0"/>
    <n v="1987"/>
    <s v="March 13, 1987 (United States)"/>
    <x v="46"/>
    <n v="8000"/>
    <s v="Barry Levinson"/>
    <s v="Barry Levinson"/>
    <s v="Richard Dreyfuss"/>
    <s v="United States"/>
    <x v="73"/>
    <n v="25411386"/>
    <s v="Touchstone Pictures"/>
    <n v="112"/>
    <n v="113.6"/>
    <n v="43039740.490272373"/>
    <x v="0"/>
  </r>
  <r>
    <s v="Titan A.E."/>
    <x v="1"/>
    <x v="5"/>
    <n v="2000"/>
    <s v="June 16, 2000 (United States)"/>
    <x v="46"/>
    <n v="59000"/>
    <s v="Don Bluth"/>
    <s v="Hans Bauer"/>
    <s v="Matt Damon"/>
    <s v="United States"/>
    <x v="71"/>
    <n v="36754634"/>
    <s v="David Kirschner Productions"/>
    <n v="94"/>
    <n v="172.2"/>
    <n v="52210428.810256407"/>
    <x v="0"/>
  </r>
  <r>
    <s v="To Wong Foo Thanks for Everything, Julie Newmar"/>
    <x v="0"/>
    <x v="0"/>
    <n v="1995"/>
    <s v="September 8, 1995 (United States)"/>
    <x v="46"/>
    <n v="30000"/>
    <s v="Beeban Kidron"/>
    <s v="Douglas Carter Beane"/>
    <s v="Wesley Snipes"/>
    <s v="United States"/>
    <x v="1"/>
    <n v="47774193"/>
    <s v="Universal Pictures"/>
    <n v="109"/>
    <n v="152.4"/>
    <n v="56929200.653500199"/>
    <x v="1"/>
  </r>
  <r>
    <s v="Toy Soldiers"/>
    <x v="2"/>
    <x v="1"/>
    <n v="1991"/>
    <s v="April 26, 1991 (United States)"/>
    <x v="46"/>
    <n v="20000"/>
    <s v="Daniel Petrie Jr."/>
    <s v="William P. Kennedy"/>
    <s v="Sean Astin"/>
    <s v="United States"/>
    <x v="20"/>
    <n v="15073942"/>
    <s v="TriStar Pictures"/>
    <n v="111"/>
    <n v="136.19999999999999"/>
    <n v="27569208.447779112"/>
    <x v="0"/>
  </r>
  <r>
    <s v="True Crime"/>
    <x v="2"/>
    <x v="6"/>
    <n v="1999"/>
    <s v="March 19, 1999 (United States)"/>
    <x v="46"/>
    <n v="33000"/>
    <s v="Clint Eastwood"/>
    <s v="Andrew Klavan"/>
    <s v="Clint Eastwood"/>
    <s v="United States"/>
    <x v="79"/>
    <n v="16649768"/>
    <s v="Warner Bros."/>
    <n v="127"/>
    <n v="166.6"/>
    <n v="22095750.477351915"/>
    <x v="0"/>
  </r>
  <r>
    <s v="Tuck Everlasting"/>
    <x v="1"/>
    <x v="2"/>
    <n v="2002"/>
    <s v="October 11, 2002 (United States)"/>
    <x v="46"/>
    <n v="22000"/>
    <s v="Jay Russell"/>
    <s v="Natalie Babbitt"/>
    <s v="Alexis Bledel"/>
    <s v="United States"/>
    <x v="10"/>
    <n v="19344615"/>
    <s v="Walt Disney Pictures"/>
    <n v="90"/>
    <n v="179.9"/>
    <n v="51886480.550176054"/>
    <x v="0"/>
  </r>
  <r>
    <s v="U.S. Marshals"/>
    <x v="0"/>
    <x v="1"/>
    <n v="1998"/>
    <s v="March 6, 1998 (United States)"/>
    <x v="46"/>
    <n v="98000"/>
    <s v="Stuart Baird"/>
    <s v="Roy Huggins"/>
    <s v="Tommy Lee Jones"/>
    <s v="United States"/>
    <x v="48"/>
    <n v="102367405"/>
    <s v="Warner Bros."/>
    <n v="131"/>
    <n v="163"/>
    <n v="187222979.01260504"/>
    <x v="0"/>
  </r>
  <r>
    <s v="U-571"/>
    <x v="0"/>
    <x v="1"/>
    <n v="2000"/>
    <s v="April 21, 2000 (United States)"/>
    <x v="46"/>
    <n v="79000"/>
    <s v="Jonathan Mostow"/>
    <s v="Jonathan Mostow"/>
    <s v="Matthew McConaughey"/>
    <s v="France"/>
    <x v="51"/>
    <n v="127666415"/>
    <s v="Universal Pictures"/>
    <n v="116"/>
    <n v="172.2"/>
    <n v="342429195.86707747"/>
    <x v="0"/>
  </r>
  <r>
    <s v="Undertow"/>
    <x v="2"/>
    <x v="2"/>
    <n v="2004"/>
    <s v="December 17, 2004 (Greece)"/>
    <x v="46"/>
    <n v="8600"/>
    <s v="David Gordon Green"/>
    <s v="Lingard Jervey"/>
    <s v="Jamie Bell"/>
    <s v="United States"/>
    <x v="1"/>
    <n v="156767"/>
    <s v="United Artists"/>
    <n v="108"/>
    <n v="188.9"/>
    <n v="286716.11584633851"/>
    <x v="1"/>
  </r>
  <r>
    <s v="Underworld: Rise of the Lycans"/>
    <x v="2"/>
    <x v="1"/>
    <n v="2009"/>
    <s v="January 23, 2009 (United States)"/>
    <x v="46"/>
    <n v="154000"/>
    <s v="Patrick Tatopoulos"/>
    <s v="Danny McBride"/>
    <s v="Rhona Mitra"/>
    <s v="United States"/>
    <x v="46"/>
    <n v="92158961"/>
    <s v="Screen Gems"/>
    <n v="92"/>
    <n v="214.5"/>
    <n v="256212001.97718981"/>
    <x v="0"/>
  </r>
  <r>
    <s v="Vantage Point"/>
    <x v="0"/>
    <x v="1"/>
    <n v="2008"/>
    <s v="February 22, 2008 (United States)"/>
    <x v="46"/>
    <n v="146000"/>
    <s v="Pete Travis"/>
    <s v="Barry L. Levy"/>
    <s v="Dennis Quaid"/>
    <s v="United States"/>
    <x v="28"/>
    <n v="152039882"/>
    <s v="Columbia Pictures"/>
    <n v="90"/>
    <n v="215.3"/>
    <n v="229794404.98710319"/>
    <x v="0"/>
  </r>
  <r>
    <s v="Vision Quest"/>
    <x v="2"/>
    <x v="2"/>
    <n v="1985"/>
    <s v="February 15, 1985 (United States)"/>
    <x v="46"/>
    <n v="8100"/>
    <s v="Harold Becker"/>
    <s v="Terry Davis"/>
    <s v="Matthew Modine"/>
    <s v="United States"/>
    <x v="1"/>
    <n v="12993175"/>
    <s v="Warner Bros."/>
    <n v="107"/>
    <n v="107.6"/>
    <n v="43553580.00550054"/>
    <x v="1"/>
  </r>
  <r>
    <s v="Walker"/>
    <x v="2"/>
    <x v="7"/>
    <n v="1987"/>
    <s v="December 4, 1987 (United States)"/>
    <x v="46"/>
    <n v="3300"/>
    <s v="Alex Cox"/>
    <s v="Rudy Wurlitzer"/>
    <s v="Ed Harris"/>
    <s v="United States"/>
    <x v="311"/>
    <m/>
    <s v="In-Cine CompaÃ±Ã­a Industrial CinematogrÃ¡fica"/>
    <n v="94"/>
    <n v="113.6"/>
    <s v="Missing"/>
    <x v="1"/>
  </r>
  <r>
    <s v="Waterland"/>
    <x v="2"/>
    <x v="2"/>
    <n v="1992"/>
    <s v="October 30, 1992 (United States)"/>
    <x v="46"/>
    <n v="2100"/>
    <s v="Stephen Gyllenhaal"/>
    <s v="Graham Swift"/>
    <s v="Jeremy Irons"/>
    <s v="United Kingdom"/>
    <x v="20"/>
    <n v="1100218"/>
    <s v="British Screen Productions"/>
    <n v="95"/>
    <n v="140.30000000000001"/>
    <n v="2262054.1470985156"/>
    <x v="0"/>
  </r>
  <r>
    <s v="Weird Science"/>
    <x v="0"/>
    <x v="0"/>
    <n v="1985"/>
    <s v="August 2, 1985 (United States)"/>
    <x v="46"/>
    <n v="83000"/>
    <s v="John Hughes"/>
    <s v="John Hughes"/>
    <s v="Anthony Michael Hall"/>
    <s v="United States"/>
    <x v="80"/>
    <n v="38934048"/>
    <s v="Universal Pictures"/>
    <n v="94"/>
    <n v="107.6"/>
    <n v="64473937.095652178"/>
    <x v="0"/>
  </r>
  <r>
    <s v="Wet Hot American Summer"/>
    <x v="2"/>
    <x v="0"/>
    <n v="2001"/>
    <s v="August 31, 2001 (Canada)"/>
    <x v="46"/>
    <n v="55000"/>
    <s v="David Wain"/>
    <s v="Michael Showalter"/>
    <s v="Janeane Garofalo"/>
    <s v="United States"/>
    <x v="17"/>
    <n v="295206"/>
    <s v="Eureka Pictures"/>
    <n v="97"/>
    <n v="177.1"/>
    <n v="446176.92559523811"/>
    <x v="0"/>
  </r>
  <r>
    <s v="What Lies Beneath"/>
    <x v="0"/>
    <x v="2"/>
    <n v="2000"/>
    <s v="July 21, 2000 (United States)"/>
    <x v="46"/>
    <n v="120000"/>
    <s v="Robert Zemeckis"/>
    <s v="Clark Gregg"/>
    <s v="Harrison Ford"/>
    <s v="United States"/>
    <x v="26"/>
    <n v="291420351"/>
    <s v="Dreamworks Pictures"/>
    <n v="130"/>
    <n v="172.2"/>
    <n v="440455262.64732146"/>
    <x v="0"/>
  </r>
  <r>
    <s v="When a Man Loves a Woman"/>
    <x v="2"/>
    <x v="2"/>
    <n v="1994"/>
    <s v="May 13, 1994 (United States)"/>
    <x v="46"/>
    <n v="21000"/>
    <s v="Luis Mandoki"/>
    <s v="Ronald Bass"/>
    <s v="Meg Ryan"/>
    <s v="United States"/>
    <x v="1"/>
    <n v="50021959"/>
    <s v="Touchstone Pictures"/>
    <n v="126"/>
    <n v="148.19999999999999"/>
    <n v="67770968.907514438"/>
    <x v="1"/>
  </r>
  <r>
    <s v="Where the Buffalo Roam"/>
    <x v="2"/>
    <x v="7"/>
    <n v="1980"/>
    <s v="April 25, 1980 (United States)"/>
    <x v="46"/>
    <n v="11000"/>
    <s v="Art Linson"/>
    <s v="Hunter S. Thompson"/>
    <s v="Peter Boyle"/>
    <s v="United States"/>
    <x v="1"/>
    <n v="6659377"/>
    <s v="Universal Pictures"/>
    <n v="99"/>
    <n v="82.4"/>
    <n v="18513797.188868616"/>
    <x v="1"/>
  </r>
  <r>
    <s v="Where the Day Takes You"/>
    <x v="2"/>
    <x v="6"/>
    <n v="1992"/>
    <s v="September 11, 1992 (United States)"/>
    <x v="46"/>
    <n v="3200"/>
    <s v="Marc Rocco"/>
    <s v="Michael Hitchcock"/>
    <s v="Dermot Mulroney"/>
    <s v="United States"/>
    <x v="31"/>
    <n v="390152"/>
    <s v="Cinetel Films"/>
    <n v="105"/>
    <n v="140.30000000000001"/>
    <n v="1004896.9940828402"/>
    <x v="0"/>
  </r>
  <r>
    <s v="Whiskey Tango Foxtrot"/>
    <x v="2"/>
    <x v="7"/>
    <n v="2016"/>
    <s v="March 4, 2016 (United States)"/>
    <x v="46"/>
    <n v="51000"/>
    <s v="Glenn Ficarra"/>
    <s v="Robert Carlock"/>
    <s v="Tina Fey"/>
    <s v="United States"/>
    <x v="46"/>
    <n v="24972139"/>
    <s v="Broadway Video"/>
    <n v="112"/>
    <n v="240"/>
    <n v="64319617.525781907"/>
    <x v="0"/>
  </r>
  <r>
    <s v="White Hunter Black Heart"/>
    <x v="1"/>
    <x v="3"/>
    <n v="1990"/>
    <s v="September 14, 1990 (United States)"/>
    <x v="46"/>
    <n v="11000"/>
    <s v="Clint Eastwood"/>
    <s v="Peter Viertel"/>
    <s v="Clint Eastwood"/>
    <s v="United States"/>
    <x v="3"/>
    <n v="2319124"/>
    <s v="Malpaso Productions"/>
    <n v="112"/>
    <n v="130.69999999999999"/>
    <n v="3142005.7038683854"/>
    <x v="0"/>
  </r>
  <r>
    <s v="White Squall"/>
    <x v="0"/>
    <x v="3"/>
    <n v="1996"/>
    <s v="February 2, 1996 (United States)"/>
    <x v="46"/>
    <n v="22000"/>
    <s v="Ridley Scott"/>
    <s v="Charles Gieg Jr."/>
    <s v="Jeff Bridges"/>
    <s v="United States"/>
    <x v="76"/>
    <n v="10292300"/>
    <s v="Hollywood Pictures"/>
    <n v="129"/>
    <n v="156.9"/>
    <n v="16057674.398361495"/>
    <x v="0"/>
  </r>
  <r>
    <s v="Wonderland"/>
    <x v="2"/>
    <x v="6"/>
    <n v="2003"/>
    <s v="October 24, 2003 (United States)"/>
    <x v="46"/>
    <n v="22000"/>
    <s v="James Cox"/>
    <s v="James Cox"/>
    <s v="Val Kilmer"/>
    <s v="Canada"/>
    <x v="17"/>
    <n v="2466444"/>
    <s v="Lions Gate Films"/>
    <n v="104"/>
    <n v="184"/>
    <n v="2992933.0418160097"/>
    <x v="0"/>
  </r>
  <r>
    <s v="Working Girls"/>
    <x v="7"/>
    <x v="2"/>
    <n v="1986"/>
    <s v="March 20, 1987 (United States)"/>
    <x v="46"/>
    <n v="780"/>
    <s v="Lizzie Borden"/>
    <s v="Lizzie Borden"/>
    <s v="Louise Smith"/>
    <s v="United States"/>
    <x v="1"/>
    <n v="1777378"/>
    <s v="Alternate Current"/>
    <n v="93"/>
    <n v="109.6"/>
    <n v="2117978.3989049667"/>
    <x v="1"/>
  </r>
  <r>
    <s v="X-Men Origins: Wolverine"/>
    <x v="0"/>
    <x v="1"/>
    <n v="2009"/>
    <s v="May 1, 2009 (United States)"/>
    <x v="46"/>
    <n v="477000"/>
    <s v="Gavin Hood"/>
    <s v="David Benioff"/>
    <s v="Hugh Jackman"/>
    <s v="United States"/>
    <x v="60"/>
    <n v="373062864"/>
    <s v="Twentieth Century Fox"/>
    <n v="107"/>
    <n v="214.5"/>
    <n v="786659201.80484438"/>
    <x v="0"/>
  </r>
  <r>
    <s v="Yentl"/>
    <x v="1"/>
    <x v="2"/>
    <n v="1983"/>
    <s v="January 6, 1984 (United States)"/>
    <x v="46"/>
    <n v="13000"/>
    <s v="Barbra Streisand"/>
    <s v="Jack Rosenthal"/>
    <s v="Barbra Streisand"/>
    <s v="United Kingdom"/>
    <x v="2"/>
    <n v="40218899"/>
    <s v="Ladbroke"/>
    <n v="133"/>
    <n v="99.6"/>
    <n v="68119502.64202334"/>
    <x v="0"/>
  </r>
  <r>
    <s v="You're Next"/>
    <x v="2"/>
    <x v="4"/>
    <n v="2011"/>
    <s v="August 23, 2013 (United States)"/>
    <x v="46"/>
    <n v="92000"/>
    <s v="Adam Wingard"/>
    <s v="Simon Barrett"/>
    <s v="Sharni Vinson"/>
    <s v="United States"/>
    <x v="11"/>
    <n v="26895481"/>
    <s v="Snoot Entertainment"/>
    <n v="95"/>
    <n v="224.9"/>
    <n v="55297254.120782726"/>
    <x v="0"/>
  </r>
  <r>
    <s v="*batteries not included"/>
    <x v="1"/>
    <x v="0"/>
    <n v="1987"/>
    <s v="December 18, 1987 (United States)"/>
    <x v="47"/>
    <n v="32000"/>
    <s v="Matthew Robbins"/>
    <s v="Mick Garris"/>
    <s v="Hume Cronyn"/>
    <s v="United States"/>
    <x v="13"/>
    <n v="65088797"/>
    <s v="Universal Pictures"/>
    <n v="106"/>
    <n v="113.6"/>
    <n v="180953982.17062044"/>
    <x v="0"/>
  </r>
  <r>
    <s v="2 Guns"/>
    <x v="2"/>
    <x v="1"/>
    <n v="2013"/>
    <s v="August 2, 2013 (United States)"/>
    <x v="47"/>
    <n v="201000"/>
    <s v="Baltasar KormÃ¡kur"/>
    <s v="Blake Masters"/>
    <s v="Denzel Washington"/>
    <s v="United States"/>
    <x v="247"/>
    <n v="131940411"/>
    <s v="Universal Pictures"/>
    <n v="109"/>
    <n v="233"/>
    <n v="278216216.13633221"/>
    <x v="0"/>
  </r>
  <r>
    <s v="A Dog's Way Home"/>
    <x v="1"/>
    <x v="3"/>
    <n v="2019"/>
    <s v="January 11, 2019 (United States)"/>
    <x v="47"/>
    <n v="16000"/>
    <s v="Charles Martin Smith"/>
    <s v="W. Bruce Cameron"/>
    <s v="Ashley Judd"/>
    <s v="China"/>
    <x v="40"/>
    <n v="80708134"/>
    <s v="Bona Film Group"/>
    <n v="96"/>
    <n v="255.7"/>
    <n v="130184057.33086288"/>
    <x v="0"/>
  </r>
  <r>
    <s v="A Private War"/>
    <x v="2"/>
    <x v="7"/>
    <n v="2018"/>
    <s v="November 16, 2018 (United States)"/>
    <x v="47"/>
    <n v="18000"/>
    <s v="Matthew Heineman"/>
    <s v="Arash Amel"/>
    <s v="Rosamund Pike"/>
    <s v="United Kingdom"/>
    <x v="1"/>
    <n v="3915207"/>
    <s v="Acacia Filmed Entertainment"/>
    <n v="110"/>
    <n v="251.1"/>
    <n v="7318794.9257668704"/>
    <x v="1"/>
  </r>
  <r>
    <s v="A Shock to the System"/>
    <x v="2"/>
    <x v="0"/>
    <n v="1990"/>
    <s v="March 23, 1990 (United States)"/>
    <x v="47"/>
    <n v="4500"/>
    <s v="Jan Egleson"/>
    <s v="Simon Brett"/>
    <s v="Michael Caine"/>
    <s v="United States"/>
    <x v="2"/>
    <n v="3417056"/>
    <s v="Brigand Films"/>
    <n v="88"/>
    <n v="130.69999999999999"/>
    <n v="7205376.9079584777"/>
    <x v="0"/>
  </r>
  <r>
    <s v="A Walk in the Clouds"/>
    <x v="0"/>
    <x v="2"/>
    <n v="1995"/>
    <s v="August 11, 1995 (United States)"/>
    <x v="47"/>
    <n v="32000"/>
    <s v="Alfonso Arau"/>
    <s v="Robert Mark Kamen"/>
    <s v="Keanu Reeves"/>
    <s v="United States"/>
    <x v="0"/>
    <n v="50008143"/>
    <s v="Twentieth Century Fox"/>
    <n v="102"/>
    <n v="152.4"/>
    <n v="141612278.55111524"/>
    <x v="0"/>
  </r>
  <r>
    <s v="Absolute Power"/>
    <x v="2"/>
    <x v="1"/>
    <n v="1997"/>
    <s v="February 14, 1997 (United States)"/>
    <x v="47"/>
    <n v="52000"/>
    <s v="Clint Eastwood"/>
    <s v="David Baldacci"/>
    <s v="Clint Eastwood"/>
    <s v="United States"/>
    <x v="24"/>
    <n v="50068310"/>
    <s v="Castle Rock Entertainment"/>
    <n v="121"/>
    <n v="160.5"/>
    <n v="69948711.861531407"/>
    <x v="0"/>
  </r>
  <r>
    <s v="All of Me"/>
    <x v="1"/>
    <x v="0"/>
    <n v="1984"/>
    <s v="September 21, 1984 (United States)"/>
    <x v="47"/>
    <n v="17000"/>
    <s v="Carl Reiner"/>
    <s v="Edwin Davis"/>
    <s v="Steve Martin"/>
    <s v="United States"/>
    <x v="1"/>
    <n v="36403064"/>
    <s v="Kings Road Entertainment"/>
    <n v="93"/>
    <n v="103.9"/>
    <n v="60282682.61304348"/>
    <x v="1"/>
  </r>
  <r>
    <s v="Alpha"/>
    <x v="0"/>
    <x v="1"/>
    <n v="2018"/>
    <s v="August 17, 2018 (United States)"/>
    <x v="47"/>
    <n v="58000"/>
    <s v="Albert Hughes"/>
    <s v="Daniele Sebastian Wiedenhaupt"/>
    <s v="Kodi Smit-McPhee"/>
    <s v="United States"/>
    <x v="127"/>
    <n v="98203196"/>
    <s v="Studio 8"/>
    <n v="96"/>
    <n v="251.1"/>
    <n v="130324537.54878047"/>
    <x v="0"/>
  </r>
  <r>
    <s v="American Heart"/>
    <x v="2"/>
    <x v="6"/>
    <n v="1992"/>
    <s v="May 7, 1993 (United States)"/>
    <x v="47"/>
    <n v="3200"/>
    <s v="Martin Bell"/>
    <s v="Peter Silverman"/>
    <s v="Jeff Bridges"/>
    <s v="United States"/>
    <x v="20"/>
    <n v="384048"/>
    <s v="Avenue Pictures"/>
    <n v="113"/>
    <n v="140.30000000000001"/>
    <n v="1030100.5774647888"/>
    <x v="0"/>
  </r>
  <r>
    <s v="American Reunion"/>
    <x v="2"/>
    <x v="0"/>
    <n v="2012"/>
    <s v="April 6, 2012 (United States)"/>
    <x v="47"/>
    <n v="206000"/>
    <s v="Jon Hurwitz"/>
    <s v="Jon Hurwitz"/>
    <s v="Jason Biggs"/>
    <s v="United States"/>
    <x v="24"/>
    <n v="234989584"/>
    <s v="Universal Pictures"/>
    <n v="113"/>
    <n v="229.6"/>
    <n v="718888817.71887541"/>
    <x v="0"/>
  </r>
  <r>
    <s v="An American Rhapsody"/>
    <x v="0"/>
    <x v="2"/>
    <n v="2001"/>
    <s v="February 28, 2002 (Hungary)"/>
    <x v="47"/>
    <n v="3900"/>
    <s v="Ã‰va GÃ¡rdos"/>
    <s v="Ã‰va GÃ¡rdos"/>
    <s v="Nastassja Kinski"/>
    <s v="United States"/>
    <x v="1"/>
    <n v="970676"/>
    <s v="Fireworks Pictures"/>
    <n v="106"/>
    <n v="177.1"/>
    <n v="1995715.0958164642"/>
    <x v="1"/>
  </r>
  <r>
    <s v="Analyze This"/>
    <x v="2"/>
    <x v="0"/>
    <n v="1999"/>
    <s v="March 5, 1999 (United States)"/>
    <x v="47"/>
    <n v="148000"/>
    <s v="Harold Ramis"/>
    <s v="Kenneth Lonergan"/>
    <s v="Robert De Niro"/>
    <s v="United States"/>
    <x v="65"/>
    <n v="176885658"/>
    <s v="Village Roadshow Pictures"/>
    <n v="103"/>
    <n v="166.6"/>
    <n v="654090533.89077663"/>
    <x v="0"/>
  </r>
  <r>
    <s v="Angels &amp; Demons"/>
    <x v="0"/>
    <x v="1"/>
    <n v="2009"/>
    <s v="May 15, 2009 (United States)"/>
    <x v="47"/>
    <n v="280000"/>
    <s v="Ron Howard"/>
    <s v="David Koepp"/>
    <s v="Tom Hanks"/>
    <s v="United States"/>
    <x v="60"/>
    <n v="485930816"/>
    <s v="Columbia Pictures"/>
    <n v="138"/>
    <n v="214.5"/>
    <n v="1024658267.3716264"/>
    <x v="0"/>
  </r>
  <r>
    <s v="Anguish"/>
    <x v="2"/>
    <x v="4"/>
    <n v="1987"/>
    <s v="January 8, 1988 (United States)"/>
    <x v="47"/>
    <n v="3500"/>
    <s v="Bigas Luna"/>
    <s v="Bigas Luna"/>
    <s v="Zelda Rubinstein"/>
    <s v="Spain"/>
    <x v="1"/>
    <m/>
    <s v="Luna Films"/>
    <n v="89"/>
    <n v="113.6"/>
    <s v="Missing"/>
    <x v="1"/>
  </r>
  <r>
    <s v="Angus"/>
    <x v="0"/>
    <x v="0"/>
    <n v="1995"/>
    <s v="September 15, 1995 (United States)"/>
    <x v="47"/>
    <n v="6400"/>
    <s v="Patrick Read Johnson"/>
    <s v="Chris Crutcher"/>
    <s v="Charlie Talbert"/>
    <s v="United Kingdom"/>
    <x v="1"/>
    <n v="4821759"/>
    <s v="Atlas Entertainment"/>
    <n v="90"/>
    <n v="152.4"/>
    <n v="8166703.5425236244"/>
    <x v="1"/>
  </r>
  <r>
    <s v="Anna and the King"/>
    <x v="0"/>
    <x v="2"/>
    <n v="1999"/>
    <s v="December 17, 1999 (United States)"/>
    <x v="47"/>
    <n v="36000"/>
    <s v="Andy Tennant"/>
    <s v="Anna Leonowens"/>
    <s v="Jodie Foster"/>
    <s v="United States"/>
    <x v="140"/>
    <n v="113996937"/>
    <s v="Fox 2000 Pictures"/>
    <n v="148"/>
    <n v="166.6"/>
    <n v="151284262.64764807"/>
    <x v="0"/>
  </r>
  <r>
    <s v="Appaloosa"/>
    <x v="2"/>
    <x v="1"/>
    <n v="2008"/>
    <s v="October 3, 2008 (United States)"/>
    <x v="47"/>
    <n v="59000"/>
    <s v="Ed Harris"/>
    <s v="Robert Knott"/>
    <s v="Ed Harris"/>
    <s v="United States"/>
    <x v="0"/>
    <n v="27712362"/>
    <s v="New Line Cinema"/>
    <n v="115"/>
    <n v="215.3"/>
    <n v="64605636.58301454"/>
    <x v="0"/>
  </r>
  <r>
    <s v="Apt Pupil"/>
    <x v="2"/>
    <x v="6"/>
    <n v="1998"/>
    <s v="October 23, 1998 (United States)"/>
    <x v="47"/>
    <n v="37000"/>
    <s v="Bryan Singer"/>
    <s v="Stephen King"/>
    <s v="Ian McKellen"/>
    <s v="United States"/>
    <x v="62"/>
    <n v="8863193"/>
    <s v="Phoenix Pictures"/>
    <n v="111"/>
    <n v="163"/>
    <n v="11394999.608016878"/>
    <x v="0"/>
  </r>
  <r>
    <s v="Armageddon"/>
    <x v="0"/>
    <x v="1"/>
    <n v="1998"/>
    <s v="July 1, 1998 (United States)"/>
    <x v="47"/>
    <n v="403000"/>
    <s v="Michael Bay"/>
    <s v="Jonathan Hensleigh"/>
    <s v="Bruce Willis"/>
    <s v="United States"/>
    <x v="154"/>
    <n v="553709788"/>
    <s v="Touchstone Pictures"/>
    <n v="151"/>
    <n v="163"/>
    <n v="916931371.7586956"/>
    <x v="0"/>
  </r>
  <r>
    <s v="Asterix &amp; Obelix: Mission Cleopatra"/>
    <x v="1"/>
    <x v="3"/>
    <n v="2002"/>
    <s v="June 24, 2005 (United States)"/>
    <x v="47"/>
    <n v="50000"/>
    <s v="Alain Chabat"/>
    <s v="RenÃ© Goscinny"/>
    <s v="GÃ©rard Depardieu"/>
    <s v="France"/>
    <x v="1"/>
    <n v="128027976"/>
    <s v="Canal+"/>
    <n v="107"/>
    <n v="179.9"/>
    <n v="298470729.05279267"/>
    <x v="1"/>
  </r>
  <r>
    <s v="Atomic Blonde"/>
    <x v="2"/>
    <x v="1"/>
    <n v="2017"/>
    <s v="July 28, 2017 (United States)"/>
    <x v="47"/>
    <n v="182000"/>
    <s v="David Leitch"/>
    <s v="Kurt Johnstad"/>
    <s v="Charlize Theron"/>
    <s v="United States"/>
    <x v="8"/>
    <n v="100014025"/>
    <s v="Focus Features"/>
    <n v="115"/>
    <n v="245.1"/>
    <n v="147005660.47998068"/>
    <x v="0"/>
  </r>
  <r>
    <s v="Attack the Block"/>
    <x v="2"/>
    <x v="1"/>
    <n v="2011"/>
    <s v="May 13, 2011 (United Kingdom)"/>
    <x v="47"/>
    <n v="102000"/>
    <s v="Joe Cornish"/>
    <s v="Joe Cornish"/>
    <s v="John Boyega"/>
    <s v="United Kingdom"/>
    <x v="29"/>
    <n v="6206022"/>
    <s v="Screen Gems"/>
    <n v="88"/>
    <n v="224.9"/>
    <n v="7395287.0684395777"/>
    <x v="0"/>
  </r>
  <r>
    <s v="Backbeat"/>
    <x v="2"/>
    <x v="7"/>
    <n v="1994"/>
    <s v="April 15, 1994 (United States)"/>
    <x v="47"/>
    <n v="5900"/>
    <s v="Iain Softley"/>
    <s v="Iain Softley"/>
    <s v="Stephen Dorff"/>
    <s v="United Kingdom"/>
    <x v="1"/>
    <n v="2392589"/>
    <s v="Channel Four Films"/>
    <n v="100"/>
    <n v="148.19999999999999"/>
    <n v="5879208.6153225806"/>
    <x v="1"/>
  </r>
  <r>
    <s v="Backdraft"/>
    <x v="2"/>
    <x v="1"/>
    <n v="1991"/>
    <s v="May 24, 1991 (United States)"/>
    <x v="47"/>
    <n v="74000"/>
    <s v="Ron Howard"/>
    <s v="Gregory Widen"/>
    <s v="Kurt Russell"/>
    <s v="United States"/>
    <x v="28"/>
    <n v="152368585"/>
    <s v="Imagine Films Entertainment"/>
    <n v="137"/>
    <n v="136.19999999999999"/>
    <n v="189419452.67033863"/>
    <x v="0"/>
  </r>
  <r>
    <s v="Battle of the Sexes"/>
    <x v="0"/>
    <x v="7"/>
    <n v="2017"/>
    <s v="September 29, 2017 (United States)"/>
    <x v="47"/>
    <n v="52000"/>
    <s v="Jonathan Dayton"/>
    <s v="Simon Beaufoy"/>
    <s v="Emma Stone"/>
    <s v="United Kingdom"/>
    <x v="13"/>
    <n v="18598607"/>
    <s v="Cloud Eight Films"/>
    <n v="121"/>
    <n v="245.1"/>
    <n v="47903597.234995767"/>
    <x v="0"/>
  </r>
  <r>
    <s v="Behind the Mask: The Rise of Leslie Vernon"/>
    <x v="2"/>
    <x v="0"/>
    <n v="2006"/>
    <s v="October 13, 2006 (United States)"/>
    <x v="47"/>
    <n v="22000"/>
    <s v="Scott Glosserman"/>
    <s v="Scott Glosserman"/>
    <s v="Nathan Baesel"/>
    <s v="United States"/>
    <x v="1"/>
    <n v="69136"/>
    <s v="Glen Echo Entertainment"/>
    <n v="92"/>
    <n v="201.6"/>
    <n v="150147.82038488952"/>
    <x v="1"/>
  </r>
  <r>
    <s v="Beyond the Sea"/>
    <x v="0"/>
    <x v="7"/>
    <n v="2004"/>
    <s v="December 29, 2004 (United States)"/>
    <x v="47"/>
    <n v="15000"/>
    <s v="Kevin Spacey"/>
    <s v="Kevin Spacey"/>
    <s v="Kevin Spacey"/>
    <s v="United Kingdom"/>
    <x v="16"/>
    <n v="8447615"/>
    <s v="Lions Gate Films"/>
    <n v="118"/>
    <n v="188.9"/>
    <n v="10874475.245035911"/>
    <x v="0"/>
  </r>
  <r>
    <s v="Blade II"/>
    <x v="2"/>
    <x v="1"/>
    <n v="2002"/>
    <s v="March 22, 2002 (United States)"/>
    <x v="47"/>
    <n v="204000"/>
    <s v="Guillermo del Toro"/>
    <s v="Marv Wolfman"/>
    <s v="Wesley Snipes"/>
    <s v="Germany"/>
    <x v="9"/>
    <n v="155010032"/>
    <s v="New Line Cinema"/>
    <n v="117"/>
    <n v="179.9"/>
    <n v="399252381.66018593"/>
    <x v="0"/>
  </r>
  <r>
    <s v="Blue in the Face"/>
    <x v="2"/>
    <x v="0"/>
    <n v="1995"/>
    <s v="October 13, 1995 (United States)"/>
    <x v="47"/>
    <n v="9200"/>
    <s v="Paul Auster"/>
    <s v="Paul Auster"/>
    <s v="Harvey Keitel"/>
    <s v="United States"/>
    <x v="63"/>
    <n v="1268636"/>
    <s v="Miramax"/>
    <n v="83"/>
    <n v="152.4"/>
    <n v="1718778.9648732769"/>
    <x v="0"/>
  </r>
  <r>
    <s v="Breath"/>
    <x v="11"/>
    <x v="3"/>
    <n v="2017"/>
    <s v="May 3, 2018 (Australia)"/>
    <x v="47"/>
    <n v="3000"/>
    <s v="Simon Baker"/>
    <s v="Gerard Lee"/>
    <s v="Samson Coulter"/>
    <s v="Australia"/>
    <x v="1"/>
    <n v="3322479"/>
    <s v="Gran Via Productions"/>
    <n v="115"/>
    <n v="245.1"/>
    <n v="4218163.9637500001"/>
    <x v="1"/>
  </r>
  <r>
    <s v="Brideshead Revisited"/>
    <x v="0"/>
    <x v="2"/>
    <n v="2008"/>
    <s v="August 15, 2008 (United States)"/>
    <x v="47"/>
    <n v="12000"/>
    <s v="Julian Jarrold"/>
    <s v="Andrew Davies"/>
    <s v="Matthew Goode"/>
    <s v="United Kingdom"/>
    <x v="0"/>
    <n v="13451186"/>
    <s v="Ecosse Films"/>
    <n v="133"/>
    <n v="215.3"/>
    <n v="27655711.026990552"/>
    <x v="0"/>
  </r>
  <r>
    <s v="Bridget Jones's Diary"/>
    <x v="2"/>
    <x v="0"/>
    <n v="2001"/>
    <s v="April 13, 2001 (United States)"/>
    <x v="47"/>
    <n v="232000"/>
    <s v="Sharon Maguire"/>
    <s v="Helen Fielding"/>
    <s v="RenÃ©e Zellweger"/>
    <s v="United Kingdom"/>
    <x v="13"/>
    <n v="281995610"/>
    <s v="Miramax"/>
    <n v="97"/>
    <n v="177.1"/>
    <n v="594630189.39100349"/>
    <x v="0"/>
  </r>
  <r>
    <s v="Brooklyn's Finest"/>
    <x v="2"/>
    <x v="1"/>
    <n v="2009"/>
    <s v="March 5, 2010 (United States)"/>
    <x v="47"/>
    <n v="62000"/>
    <s v="Antoine Fuqua"/>
    <s v="Michael C. Martin"/>
    <s v="Richard Gere"/>
    <s v="United States"/>
    <x v="21"/>
    <n v="45719985"/>
    <s v="Millennium Films"/>
    <n v="132"/>
    <n v="214.5"/>
    <n v="127106564.13777374"/>
    <x v="0"/>
  </r>
  <r>
    <s v="Bruce Almighty"/>
    <x v="0"/>
    <x v="0"/>
    <n v="2003"/>
    <s v="May 23, 2003 (United States)"/>
    <x v="47"/>
    <n v="380000"/>
    <s v="Tom Shadyac"/>
    <s v="Steve Koren"/>
    <s v="Jim Carrey"/>
    <s v="United States"/>
    <x v="312"/>
    <n v="484592874"/>
    <s v="Spyglass Entertainment"/>
    <n v="101"/>
    <n v="184"/>
    <n v="802475264.7163043"/>
    <x v="0"/>
  </r>
  <r>
    <s v="Bumblebee"/>
    <x v="0"/>
    <x v="1"/>
    <n v="2018"/>
    <s v="December 21, 2018 (United States)"/>
    <x v="47"/>
    <n v="147000"/>
    <s v="Travis Knight"/>
    <s v="Christina Hodson"/>
    <s v="Hailee Steinfeld"/>
    <s v="China"/>
    <x v="124"/>
    <n v="467989645"/>
    <s v="Hasbro"/>
    <n v="114"/>
    <n v="251.1"/>
    <n v="986826607.83044982"/>
    <x v="0"/>
  </r>
  <r>
    <s v="But I'm a Cheerleader"/>
    <x v="2"/>
    <x v="0"/>
    <n v="1999"/>
    <s v="August 11, 2000 (United States)"/>
    <x v="47"/>
    <n v="29000"/>
    <s v="Jamie Babbit"/>
    <s v="Brian Peterson"/>
    <s v="Natasha Lyonne"/>
    <s v="United States"/>
    <x v="32"/>
    <n v="2595216"/>
    <s v="Cheerleader LLC"/>
    <n v="85"/>
    <n v="166.6"/>
    <n v="7939380.6746987952"/>
    <x v="0"/>
  </r>
  <r>
    <s v="Cannery Row"/>
    <x v="1"/>
    <x v="0"/>
    <n v="1982"/>
    <s v="February 12, 1982 (United States)"/>
    <x v="47"/>
    <n v="3500"/>
    <s v="David S. Ward"/>
    <s v="John Steinbeck"/>
    <s v="Nick Nolte"/>
    <s v="United States"/>
    <x v="313"/>
    <n v="5301539"/>
    <s v="Chai Productions"/>
    <n v="120"/>
    <n v="96.5"/>
    <n v="7530904.1179487174"/>
    <x v="0"/>
  </r>
  <r>
    <s v="Carrie Pilby"/>
    <x v="3"/>
    <x v="0"/>
    <n v="2016"/>
    <s v="April 4, 2017 (United States)"/>
    <x v="47"/>
    <n v="9800"/>
    <s v="Susan Johnson"/>
    <s v="Kara Holden"/>
    <s v="Bel Powley"/>
    <s v="United States"/>
    <x v="1"/>
    <n v="28430"/>
    <s v="Braveart Films"/>
    <n v="98"/>
    <n v="240"/>
    <n v="39718.574048601557"/>
    <x v="1"/>
  </r>
  <r>
    <s v="Cars 3"/>
    <x v="5"/>
    <x v="5"/>
    <n v="2017"/>
    <s v="June 16, 2017 (United States)"/>
    <x v="47"/>
    <n v="82000"/>
    <s v="Brian Fee"/>
    <s v="Brian Fee"/>
    <s v="Owen Wilson"/>
    <s v="United States"/>
    <x v="153"/>
    <n v="383930656"/>
    <s v="Pixar Animation Studios"/>
    <n v="102"/>
    <n v="245.1"/>
    <n v="619288887.6823715"/>
    <x v="0"/>
  </r>
  <r>
    <s v="Cassandra's Dream"/>
    <x v="0"/>
    <x v="6"/>
    <n v="2007"/>
    <s v="January 18, 2008 (United States)"/>
    <x v="47"/>
    <n v="51000"/>
    <s v="Woody Allen"/>
    <s v="Woody Allen"/>
    <s v="Colin Farrell"/>
    <s v="United States"/>
    <x v="1"/>
    <n v="22687639"/>
    <s v="Iberville Productions"/>
    <n v="108"/>
    <n v="207.3"/>
    <n v="40144736.372241579"/>
    <x v="1"/>
  </r>
  <r>
    <s v="Center Stage"/>
    <x v="0"/>
    <x v="2"/>
    <n v="2000"/>
    <s v="May 12, 2000 (United States)"/>
    <x v="47"/>
    <n v="19000"/>
    <s v="Nicholas Hytner"/>
    <s v="Carol Heikkinen"/>
    <s v="Amanda Schull"/>
    <s v="United States"/>
    <x v="105"/>
    <n v="26385941"/>
    <s v="Columbia Pictures"/>
    <n v="115"/>
    <n v="172.2"/>
    <n v="39879941.580853179"/>
    <x v="0"/>
  </r>
  <r>
    <s v="Christine"/>
    <x v="2"/>
    <x v="4"/>
    <n v="1983"/>
    <s v="December 9, 1983 (United States)"/>
    <x v="47"/>
    <n v="75000"/>
    <s v="John Carpenter"/>
    <s v="Stephen King"/>
    <s v="Keith Gordon"/>
    <s v="United States"/>
    <x v="314"/>
    <n v="21017849"/>
    <s v="Columbia Pictures"/>
    <n v="110"/>
    <n v="99.6"/>
    <n v="31766560.467757937"/>
    <x v="0"/>
  </r>
  <r>
    <s v="City of Angels"/>
    <x v="0"/>
    <x v="2"/>
    <n v="1998"/>
    <s v="April 10, 1998 (United States)"/>
    <x v="47"/>
    <n v="116000"/>
    <s v="Brad Silberling"/>
    <s v="Wim Wenders"/>
    <s v="Nicolas Cage"/>
    <s v="United States"/>
    <x v="79"/>
    <n v="198685114"/>
    <s v="Atlas Entertainment"/>
    <n v="114"/>
    <n v="163"/>
    <n v="259825554.66008583"/>
    <x v="0"/>
  </r>
  <r>
    <s v="Clean and Sober"/>
    <x v="2"/>
    <x v="2"/>
    <n v="1988"/>
    <s v="August 10, 1988 (United States)"/>
    <x v="47"/>
    <n v="5700"/>
    <s v="Glenn Gordon Caron"/>
    <s v="Tod Carroll"/>
    <s v="Michael Keaton"/>
    <s v="United States"/>
    <x v="1"/>
    <n v="8674093"/>
    <s v="Imagine Films Entertainment"/>
    <n v="124"/>
    <n v="118.3"/>
    <n v="17833982.031713899"/>
    <x v="1"/>
  </r>
  <r>
    <s v="Clouds of Sils Maria"/>
    <x v="2"/>
    <x v="2"/>
    <n v="2014"/>
    <s v="August 20, 2014 (France)"/>
    <x v="47"/>
    <n v="28000"/>
    <s v="Olivier Assayas"/>
    <s v="Olivier Assayas"/>
    <s v="Juliette Binoche"/>
    <s v="France"/>
    <x v="1"/>
    <n v="4728401"/>
    <s v="CG CinÃ©ma"/>
    <n v="124"/>
    <n v="236.7"/>
    <n v="9182560.7692797948"/>
    <x v="1"/>
  </r>
  <r>
    <s v="Coco Before Chanel"/>
    <x v="0"/>
    <x v="7"/>
    <n v="2009"/>
    <s v="November 6, 2009 (United States)"/>
    <x v="47"/>
    <n v="39000"/>
    <s v="Anne Fontaine"/>
    <s v="Edmonde Charles-Roux"/>
    <s v="Audrey Tautou"/>
    <s v="France"/>
    <x v="16"/>
    <n v="50812934"/>
    <s v="Haut et Court"/>
    <n v="105"/>
    <n v="214.5"/>
    <n v="170326743.5621562"/>
    <x v="0"/>
  </r>
  <r>
    <s v="Cocoon"/>
    <x v="0"/>
    <x v="0"/>
    <n v="1985"/>
    <s v="June 21, 1985 (United States)"/>
    <x v="47"/>
    <n v="59000"/>
    <s v="Ron Howard"/>
    <s v="Tom Benedek"/>
    <s v="Don Ameche"/>
    <s v="United States"/>
    <x v="149"/>
    <n v="85313124"/>
    <s v="Twentieth Century Fox"/>
    <n v="117"/>
    <n v="107.6"/>
    <n v="219737184.13186812"/>
    <x v="0"/>
  </r>
  <r>
    <s v="Colette"/>
    <x v="2"/>
    <x v="7"/>
    <n v="2018"/>
    <s v="December 20, 2018 (Netherlands)"/>
    <x v="47"/>
    <n v="21000"/>
    <s v="Wash Westmoreland"/>
    <s v="Richard Glatzer"/>
    <s v="Keira Knightley"/>
    <s v="United Kingdom"/>
    <x v="1"/>
    <n v="14273033"/>
    <s v="Number 9 Films"/>
    <n v="111"/>
    <n v="251.1"/>
    <n v="23635832.364673913"/>
    <x v="1"/>
  </r>
  <r>
    <s v="Colors"/>
    <x v="2"/>
    <x v="1"/>
    <n v="1988"/>
    <s v="April 29, 1988 (United States)"/>
    <x v="47"/>
    <n v="25000"/>
    <s v="Dennis Hopper"/>
    <s v="Michael Schiffer"/>
    <s v="Sean Penn"/>
    <s v="United States"/>
    <x v="14"/>
    <n v="46616067"/>
    <s v="Orion Pictures"/>
    <n v="120"/>
    <n v="118.3"/>
    <n v="88497916.603738323"/>
    <x v="0"/>
  </r>
  <r>
    <s v="Come See the Paradise"/>
    <x v="2"/>
    <x v="2"/>
    <n v="1990"/>
    <s v="January 1991 (United States)"/>
    <x v="47"/>
    <n v="2600"/>
    <s v="Alan Parker"/>
    <s v="Alan Parker"/>
    <s v="Dennis Quaid"/>
    <s v="United States"/>
    <x v="149"/>
    <n v="947306"/>
    <s v="Twentieth Century Fox"/>
    <n v="138"/>
    <n v="130.69999999999999"/>
    <n v="1323448.5933058229"/>
    <x v="0"/>
  </r>
  <r>
    <s v="Comfort and Joy"/>
    <x v="1"/>
    <x v="0"/>
    <n v="1984"/>
    <s v="October 10, 1984 (United States)"/>
    <x v="47"/>
    <n v="1900"/>
    <s v="Bill Forsyth"/>
    <s v="Bill Forsyth"/>
    <s v="Bill Paterson"/>
    <s v="United Kingdom"/>
    <x v="1"/>
    <n v="1057368"/>
    <s v="Lake (Comfort and Joy)"/>
    <n v="106"/>
    <n v="103.9"/>
    <n v="1750978.4217391305"/>
    <x v="1"/>
  </r>
  <r>
    <s v="Commando"/>
    <x v="2"/>
    <x v="1"/>
    <n v="1985"/>
    <s v="October 4, 1985 (United States)"/>
    <x v="47"/>
    <n v="150000"/>
    <s v="Mark L. Lester"/>
    <s v="Jeph Loeb"/>
    <s v="Arnold Schwarzenegger"/>
    <s v="United States"/>
    <x v="20"/>
    <n v="57491000"/>
    <s v="SLM Production Group"/>
    <n v="90"/>
    <n v="107.6"/>
    <n v="124857503.20741268"/>
    <x v="0"/>
  </r>
  <r>
    <s v="Confidence"/>
    <x v="2"/>
    <x v="6"/>
    <n v="2003"/>
    <s v="April 25, 2003 (United States)"/>
    <x v="47"/>
    <n v="34000"/>
    <s v="James Foley"/>
    <s v="Doug Jung"/>
    <s v="Edward Burns"/>
    <s v="United States"/>
    <x v="10"/>
    <n v="23014206"/>
    <s v="Lions Gate Films"/>
    <n v="97"/>
    <n v="184"/>
    <n v="42091407.972388953"/>
    <x v="0"/>
  </r>
  <r>
    <s v="Conspiracy Theory"/>
    <x v="2"/>
    <x v="1"/>
    <n v="1997"/>
    <s v="August 8, 1997 (United States)"/>
    <x v="47"/>
    <n v="96000"/>
    <s v="Richard Donner"/>
    <s v="Brian Helgeland"/>
    <s v="Mel Gibson"/>
    <s v="United States"/>
    <x v="71"/>
    <n v="136982834"/>
    <s v="Warner Bros."/>
    <n v="135"/>
    <n v="160.5"/>
    <n v="193862840.31490943"/>
    <x v="0"/>
  </r>
  <r>
    <s v="Contagion"/>
    <x v="0"/>
    <x v="2"/>
    <n v="2011"/>
    <s v="September 9, 2011 (United States)"/>
    <x v="47"/>
    <n v="290000"/>
    <s v="Steven Soderbergh"/>
    <s v="Scott Z. Burns"/>
    <s v="Matt Damon"/>
    <s v="United Arab Emirates"/>
    <x v="48"/>
    <n v="136515867"/>
    <s v="Warner Bros."/>
    <n v="106"/>
    <n v="224.9"/>
    <n v="386583500.69609666"/>
    <x v="0"/>
  </r>
  <r>
    <s v="Country"/>
    <x v="1"/>
    <x v="2"/>
    <n v="1984"/>
    <s v="September 29, 1984 (United States)"/>
    <x v="47"/>
    <n v="1800"/>
    <s v="Richard Pearce"/>
    <s v="William D. Wittliff"/>
    <s v="Jessica Lange"/>
    <s v="United States"/>
    <x v="1"/>
    <n v="9640000"/>
    <s v="Far West"/>
    <n v="105"/>
    <n v="103.9"/>
    <n v="20327391.00346021"/>
    <x v="1"/>
  </r>
  <r>
    <s v="Coupe de Ville"/>
    <x v="0"/>
    <x v="0"/>
    <n v="1990"/>
    <s v="March 9, 1990 (United States)"/>
    <x v="47"/>
    <n v="2300"/>
    <s v="Joe Roth"/>
    <s v="Mike Binder"/>
    <s v="Patrick Dempsey"/>
    <s v="United States"/>
    <x v="1"/>
    <n v="715983"/>
    <s v="Morgan Creek Entertainment"/>
    <n v="99"/>
    <n v="130.69999999999999"/>
    <n v="1309483.9141656663"/>
    <x v="1"/>
  </r>
  <r>
    <s v="Cracks"/>
    <x v="2"/>
    <x v="2"/>
    <n v="2009"/>
    <s v="March 18, 2011 (United States)"/>
    <x v="47"/>
    <n v="19000"/>
    <s v="Jordan Scott"/>
    <s v="Ben Court"/>
    <s v="Eva Green"/>
    <s v="United Kingdom"/>
    <x v="1"/>
    <n v="101860"/>
    <s v="Antena 3 Films"/>
    <n v="104"/>
    <n v="214.5"/>
    <n v="123603.11429709279"/>
    <x v="1"/>
  </r>
  <r>
    <s v="Cronos"/>
    <x v="2"/>
    <x v="8"/>
    <n v="1993"/>
    <s v="May 1994 (United States)"/>
    <x v="47"/>
    <n v="28000"/>
    <s v="Guillermo del Toro"/>
    <s v="Guillermo del Toro"/>
    <s v="Federico Luppi"/>
    <s v="Mexico"/>
    <x v="63"/>
    <n v="621392"/>
    <s v="CNCAIMC"/>
    <n v="94"/>
    <n v="144.5"/>
    <n v="1727537.7956204382"/>
    <x v="0"/>
  </r>
  <r>
    <s v="Crossing Over"/>
    <x v="2"/>
    <x v="6"/>
    <n v="2009"/>
    <s v="February 26, 2009 (Bahrain)"/>
    <x v="47"/>
    <n v="23000"/>
    <s v="Wayne Kramer"/>
    <s v="Wayne Kramer"/>
    <s v="Harrison Ford"/>
    <s v="United States"/>
    <x v="27"/>
    <n v="3676533"/>
    <s v="The Weinstein Company"/>
    <n v="113"/>
    <n v="214.5"/>
    <n v="10221164.280109489"/>
    <x v="0"/>
  </r>
  <r>
    <s v="Dan in Real Life"/>
    <x v="0"/>
    <x v="0"/>
    <n v="2007"/>
    <s v="October 26, 2007 (United States)"/>
    <x v="47"/>
    <n v="99000"/>
    <s v="Peter Hedges"/>
    <s v="Pierce Gardner"/>
    <s v="Steve Carell"/>
    <s v="United States"/>
    <x v="13"/>
    <n v="68474305"/>
    <s v="Touchstone Pictures"/>
    <n v="98"/>
    <n v="207.3"/>
    <n v="83090883.04858622"/>
    <x v="0"/>
  </r>
  <r>
    <s v="Dance with a Stranger"/>
    <x v="2"/>
    <x v="7"/>
    <n v="1985"/>
    <s v="August 9, 1985 (United States)"/>
    <x v="47"/>
    <n v="2500"/>
    <s v="Mike Newell"/>
    <s v="Shelagh Delaney"/>
    <s v="Miranda Richardson"/>
    <s v="United Kingdom"/>
    <x v="1"/>
    <n v="2174622"/>
    <s v="Goldcrest Films International"/>
    <n v="96"/>
    <n v="107.6"/>
    <n v="4128394.5383177567"/>
    <x v="1"/>
  </r>
  <r>
    <s v="Death Sentence"/>
    <x v="2"/>
    <x v="1"/>
    <n v="2007"/>
    <s v="August 31, 2007 (United States)"/>
    <x v="47"/>
    <n v="70000"/>
    <s v="James Wan"/>
    <s v="Ian Mackenzie Jeffers"/>
    <s v="Kevin Bacon"/>
    <s v="United States"/>
    <x v="0"/>
    <n v="16974459"/>
    <s v="Twentieth Century Fox"/>
    <n v="105"/>
    <n v="207.3"/>
    <n v="53597074.168911912"/>
    <x v="0"/>
  </r>
  <r>
    <s v="Demolition Man"/>
    <x v="2"/>
    <x v="1"/>
    <n v="1993"/>
    <s v="October 8, 1993 (United States)"/>
    <x v="47"/>
    <n v="163000"/>
    <s v="Marco Brambilla"/>
    <s v="Peter M. Lenkov"/>
    <s v="Sylvester Stallone"/>
    <s v="United States"/>
    <x v="75"/>
    <n v="58055768"/>
    <s v="Warner Bros."/>
    <n v="115"/>
    <n v="144.5"/>
    <n v="99884768.546583846"/>
    <x v="0"/>
  </r>
  <r>
    <s v="Denial"/>
    <x v="0"/>
    <x v="7"/>
    <n v="2016"/>
    <s v="October 21, 2016 (United States)"/>
    <x v="47"/>
    <n v="20000"/>
    <s v="Mick Jackson"/>
    <s v="Deborah Lipstadt"/>
    <s v="Rachel Weisz"/>
    <s v="United Kingdom"/>
    <x v="20"/>
    <n v="7994527"/>
    <s v="BBC Films"/>
    <n v="109"/>
    <n v="240"/>
    <n v="25242822.558549222"/>
    <x v="0"/>
  </r>
  <r>
    <s v="Devil in a Blue Dress"/>
    <x v="2"/>
    <x v="6"/>
    <n v="1995"/>
    <s v="September 29, 1995 (United States)"/>
    <x v="47"/>
    <n v="18000"/>
    <s v="Carl Franklin"/>
    <s v="Walter Mosley"/>
    <s v="Denzel Washington"/>
    <s v="United States"/>
    <x v="34"/>
    <n v="16140822"/>
    <s v="TriStar Pictures"/>
    <n v="102"/>
    <n v="152.4"/>
    <n v="32271052.909448817"/>
    <x v="0"/>
  </r>
  <r>
    <s v="Dhoom"/>
    <x v="3"/>
    <x v="1"/>
    <n v="2004"/>
    <s v="August 27, 2004 (India)"/>
    <x v="47"/>
    <n v="19000"/>
    <s v="Sanjay Gadhvi"/>
    <s v="Vijay Krishna Acharya"/>
    <s v="Abhishek Bachchan"/>
    <s v="India"/>
    <x v="1"/>
    <n v="7312209"/>
    <s v="Yash Raj Films"/>
    <n v="129"/>
    <n v="188.9"/>
    <n v="10215635.407152683"/>
    <x v="1"/>
  </r>
  <r>
    <s v="Dodgeball: A True Underdog Story"/>
    <x v="0"/>
    <x v="0"/>
    <n v="2004"/>
    <s v="June 18, 2004 (United States)"/>
    <x v="47"/>
    <n v="235000"/>
    <s v="Rawson Marshall Thurber"/>
    <s v="Rawson Marshall Thurber"/>
    <s v="Ben Stiller"/>
    <s v="United States"/>
    <x v="0"/>
    <n v="168423227"/>
    <s v="Twentieth Century Fox"/>
    <n v="92"/>
    <n v="188.9"/>
    <n v="468235011.55930662"/>
    <x v="0"/>
  </r>
  <r>
    <s v="Don Juan DeMarco"/>
    <x v="0"/>
    <x v="0"/>
    <n v="1994"/>
    <s v="April 7, 1995 (United States)"/>
    <x v="47"/>
    <n v="49000"/>
    <s v="Jeremy Leven"/>
    <s v="Lord Byron"/>
    <s v="Johnny Depp"/>
    <s v="United States"/>
    <x v="13"/>
    <n v="68792531"/>
    <s v="New Line Cinema"/>
    <n v="97"/>
    <n v="148.19999999999999"/>
    <n v="107327620.04966716"/>
    <x v="0"/>
  </r>
  <r>
    <s v="Dragonslayer"/>
    <x v="1"/>
    <x v="1"/>
    <n v="1981"/>
    <s v="June 26, 1981 (United States)"/>
    <x v="47"/>
    <n v="16000"/>
    <s v="Matthew Robbins"/>
    <s v="Hal Barwood"/>
    <s v="Peter MacNicol"/>
    <s v="United Kingdom"/>
    <x v="40"/>
    <n v="14110013"/>
    <s v="Paramount Pictures"/>
    <n v="109"/>
    <n v="90.9"/>
    <n v="26787046.486604363"/>
    <x v="0"/>
  </r>
  <r>
    <s v="Easy Virtue"/>
    <x v="0"/>
    <x v="0"/>
    <n v="2008"/>
    <s v="June 19, 2009 (United States)"/>
    <x v="47"/>
    <n v="20000"/>
    <s v="Stephan Elliott"/>
    <s v="Stephan Elliott"/>
    <s v="Jessica Biel"/>
    <s v="United Kingdom"/>
    <x v="1"/>
    <n v="18463793"/>
    <s v="Ealing Studios"/>
    <n v="97"/>
    <n v="215.3"/>
    <n v="40099199.76550249"/>
    <x v="1"/>
  </r>
  <r>
    <s v="Emma"/>
    <x v="1"/>
    <x v="0"/>
    <n v="1996"/>
    <s v="August 30, 1996 (United States)"/>
    <x v="47"/>
    <n v="37000"/>
    <s v="Douglas McGrath"/>
    <s v="Jane Austen"/>
    <s v="Gwyneth Paltrow"/>
    <s v="United Kingdom"/>
    <x v="14"/>
    <n v="22231658"/>
    <s v="Miramax"/>
    <n v="120"/>
    <n v="156.9"/>
    <n v="59630160.146126762"/>
    <x v="0"/>
  </r>
  <r>
    <s v="Empire Records"/>
    <x v="0"/>
    <x v="0"/>
    <n v="1995"/>
    <s v="October 20, 1995 (United States)"/>
    <x v="47"/>
    <n v="52000"/>
    <s v="Allan Moyle"/>
    <s v="Carol Heikkinen"/>
    <s v="Anthony LaPaglia"/>
    <s v="United States"/>
    <x v="1"/>
    <n v="273188"/>
    <s v="Monarchy Enterprises B.V."/>
    <n v="90"/>
    <n v="152.4"/>
    <n v="510677.19999999995"/>
    <x v="1"/>
  </r>
  <r>
    <s v="Epic"/>
    <x v="1"/>
    <x v="5"/>
    <n v="2013"/>
    <s v="May 24, 2013 (United States)"/>
    <x v="47"/>
    <n v="101000"/>
    <s v="Chris Wedge"/>
    <s v="James V. Hart"/>
    <s v="Amanda Seyfried"/>
    <s v="United States"/>
    <x v="26"/>
    <n v="268426634"/>
    <s v="Twentieth Century Fox Animation"/>
    <n v="102"/>
    <n v="233"/>
    <n v="821180676.50401604"/>
    <x v="0"/>
  </r>
  <r>
    <s v="Escape Plan"/>
    <x v="2"/>
    <x v="1"/>
    <n v="2013"/>
    <s v="October 18, 2013 (United States)"/>
    <x v="47"/>
    <n v="232000"/>
    <s v="Mikael HÃ¥fstrÃ¶m"/>
    <s v="Miles Chapman"/>
    <s v="Sylvester Stallone"/>
    <s v="United States"/>
    <x v="24"/>
    <n v="137328301"/>
    <s v="Summit Entertainment"/>
    <n v="115"/>
    <n v="233"/>
    <n v="251164065.51440576"/>
    <x v="0"/>
  </r>
  <r>
    <s v="Event Horizon"/>
    <x v="2"/>
    <x v="4"/>
    <n v="1997"/>
    <s v="August 15, 1997 (United States)"/>
    <x v="47"/>
    <n v="164000"/>
    <s v="Paul W.S. Anderson"/>
    <s v="Philip Eisner"/>
    <s v="Laurence Fishburne"/>
    <s v="United Kingdom"/>
    <x v="48"/>
    <n v="26673829"/>
    <s v="Golar Productions"/>
    <n v="96"/>
    <n v="160.5"/>
    <n v="65544481.421774186"/>
    <x v="0"/>
  </r>
  <r>
    <s v="Everyone Says I Love You"/>
    <x v="2"/>
    <x v="0"/>
    <n v="1996"/>
    <s v="January 17, 1997 (United States)"/>
    <x v="47"/>
    <n v="36000"/>
    <s v="Woody Allen"/>
    <s v="Woody Allen"/>
    <s v="Woody Allen"/>
    <s v="United States"/>
    <x v="0"/>
    <n v="9759200"/>
    <s v="Miramax"/>
    <n v="101"/>
    <n v="156.9"/>
    <n v="25136333.389687233"/>
    <x v="0"/>
  </r>
  <r>
    <s v="F/X"/>
    <x v="2"/>
    <x v="1"/>
    <n v="1986"/>
    <s v="February 7, 1986 (United States)"/>
    <x v="47"/>
    <n v="18000"/>
    <s v="Robert Mandel"/>
    <s v="Robert T. Megginson"/>
    <s v="Bryan Brown"/>
    <s v="United States"/>
    <x v="20"/>
    <n v="20603715"/>
    <s v="Orion Pictures"/>
    <n v="109"/>
    <n v="109.6"/>
    <n v="63031646.189759031"/>
    <x v="0"/>
  </r>
  <r>
    <s v="Fandango"/>
    <x v="1"/>
    <x v="0"/>
    <n v="1985"/>
    <s v="January 25, 1985 (United States)"/>
    <x v="47"/>
    <n v="7500"/>
    <s v="Kevin Reynolds"/>
    <s v="Kevin Reynolds"/>
    <s v="Kevin Costner"/>
    <s v="United States"/>
    <x v="5"/>
    <n v="91666"/>
    <s v="Warner Bros."/>
    <n v="91"/>
    <n v="107.6"/>
    <n v="143013.97951868919"/>
    <x v="0"/>
  </r>
  <r>
    <s v="Ferdinand"/>
    <x v="1"/>
    <x v="5"/>
    <n v="2017"/>
    <s v="December 15, 2017 (United States)"/>
    <x v="47"/>
    <n v="51000"/>
    <s v="Carlos Saldanha"/>
    <s v="Robert L. Baird"/>
    <s v="John Cena"/>
    <s v="United States"/>
    <x v="315"/>
    <n v="296069199"/>
    <s v="Blue Sky Studios"/>
    <n v="108"/>
    <n v="245.1"/>
    <n v="642995616.07483959"/>
    <x v="0"/>
  </r>
  <r>
    <s v="Fever Pitch"/>
    <x v="2"/>
    <x v="0"/>
    <n v="1997"/>
    <s v="April 4, 1997 (United Kingdom)"/>
    <x v="47"/>
    <n v="10000"/>
    <s v="David Evans"/>
    <s v="Nick Hornby"/>
    <s v="Colin Firth"/>
    <s v="United Kingdom"/>
    <x v="1"/>
    <n v="3736"/>
    <s v="Channel Four Films"/>
    <n v="102"/>
    <n v="160.5"/>
    <n v="7092.5806853582553"/>
    <x v="1"/>
  </r>
  <r>
    <s v="Final Destination"/>
    <x v="2"/>
    <x v="4"/>
    <n v="2000"/>
    <s v="March 17, 2000 (United States)"/>
    <x v="47"/>
    <n v="236000"/>
    <s v="James Wong"/>
    <s v="Glen Morgan"/>
    <s v="Devon Sawa"/>
    <s v="United States"/>
    <x v="16"/>
    <n v="112880294"/>
    <s v="New Line Cinema"/>
    <n v="98"/>
    <n v="172.2"/>
    <n v="157701171.85602933"/>
    <x v="0"/>
  </r>
  <r>
    <s v="Flesh+Blood"/>
    <x v="2"/>
    <x v="3"/>
    <n v="1985"/>
    <s v="August 30, 1985 (United States)"/>
    <x v="47"/>
    <n v="17000"/>
    <s v="Paul Verhoeven"/>
    <s v="Gerard Soeteman"/>
    <s v="Rutger Hauer"/>
    <s v="Netherlands"/>
    <x v="30"/>
    <m/>
    <s v="Riverside Pictures"/>
    <n v="126"/>
    <n v="107.6"/>
    <s v="Missing"/>
    <x v="1"/>
  </r>
  <r>
    <s v="Flirting with Disaster"/>
    <x v="2"/>
    <x v="0"/>
    <n v="1996"/>
    <s v="April 12, 1996 (United States)"/>
    <x v="47"/>
    <n v="18000"/>
    <s v="David O. Russell"/>
    <s v="David O. Russell"/>
    <s v="Ben Stiller"/>
    <s v="United States"/>
    <x v="5"/>
    <n v="14702438"/>
    <s v="Miramax"/>
    <n v="92"/>
    <n v="156.9"/>
    <n v="27911731.206230529"/>
    <x v="0"/>
  </r>
  <r>
    <s v="Fluke"/>
    <x v="1"/>
    <x v="2"/>
    <n v="1995"/>
    <s v="June 2, 1995 (United States)"/>
    <x v="47"/>
    <n v="6600"/>
    <s v="Carlo Carlei"/>
    <s v="James Herbert"/>
    <s v="Matthew Modine"/>
    <s v="United States"/>
    <x v="10"/>
    <n v="3987768"/>
    <s v="Metro-Goldwyn-Mayer (MGM)"/>
    <n v="96"/>
    <n v="152.4"/>
    <n v="5133387.8732572878"/>
    <x v="0"/>
  </r>
  <r>
    <s v="For Your Eyes Only"/>
    <x v="1"/>
    <x v="1"/>
    <n v="1981"/>
    <s v="June 26, 1981 (United States)"/>
    <x v="47"/>
    <n v="94000"/>
    <s v="John Glen"/>
    <s v="Richard Maibaum"/>
    <s v="Roger Moore"/>
    <s v="United Kingdom"/>
    <x v="54"/>
    <n v="54813222"/>
    <s v="Eon Productions"/>
    <n v="127"/>
    <n v="90.9"/>
    <n v="102463734.62208588"/>
    <x v="0"/>
  </r>
  <r>
    <s v="Forever My Girl"/>
    <x v="1"/>
    <x v="0"/>
    <n v="2018"/>
    <s v="January 19, 2018 (United States)"/>
    <x v="47"/>
    <n v="16000"/>
    <s v="Bethany Ashton Wolf"/>
    <s v="Bethany Ashton Wolf"/>
    <s v="Alex Roe"/>
    <s v="United States"/>
    <x v="117"/>
    <n v="16376066"/>
    <s v="LD Entertainment"/>
    <n v="108"/>
    <n v="251.1"/>
    <n v="20358169.360261116"/>
    <x v="0"/>
  </r>
  <r>
    <s v="Forever Young"/>
    <x v="3"/>
    <x v="2"/>
    <n v="1983"/>
    <s v="January 29, 1986 (United States)"/>
    <x v="47"/>
    <n v="51"/>
    <s v="David Drury"/>
    <s v="Ray Connolly"/>
    <s v="James Aubrey"/>
    <s v="United Kingdom"/>
    <x v="1"/>
    <m/>
    <s v="Channel Four Films"/>
    <n v="84"/>
    <n v="99.6"/>
    <s v="Missing"/>
    <x v="1"/>
  </r>
  <r>
    <s v="Fort Apache the Bronx"/>
    <x v="2"/>
    <x v="6"/>
    <n v="1981"/>
    <s v="February 6, 1981 (United States)"/>
    <x v="47"/>
    <n v="5800"/>
    <s v="Daniel Petrie"/>
    <s v="Heywood Gould"/>
    <s v="Paul Newman"/>
    <s v="United States"/>
    <x v="1"/>
    <n v="29200000"/>
    <s v="Time Life Films"/>
    <n v="125"/>
    <n v="90.9"/>
    <n v="85632723.7728585"/>
    <x v="1"/>
  </r>
  <r>
    <s v="Frankie and Johnny"/>
    <x v="2"/>
    <x v="0"/>
    <n v="1991"/>
    <s v="October 11, 1991 (United States)"/>
    <x v="47"/>
    <n v="30000"/>
    <s v="Garry Marshall"/>
    <s v="Terrence McNally"/>
    <s v="Al Pacino"/>
    <s v="United States"/>
    <x v="105"/>
    <n v="22773535"/>
    <s v="Paramount Pictures"/>
    <n v="118"/>
    <n v="136.19999999999999"/>
    <n v="41651237.181872748"/>
    <x v="0"/>
  </r>
  <r>
    <s v="From Beyond"/>
    <x v="2"/>
    <x v="4"/>
    <n v="1986"/>
    <s v="October 24, 1986 (United States)"/>
    <x v="47"/>
    <n v="24000"/>
    <s v="Stuart Gordon"/>
    <s v="H.P. Lovecraft"/>
    <s v="Jeffrey Combs"/>
    <s v="United States"/>
    <x v="145"/>
    <n v="1261000"/>
    <s v="Empire Pictures"/>
    <n v="85"/>
    <n v="109.6"/>
    <n v="3570880.1115241637"/>
    <x v="0"/>
  </r>
  <r>
    <s v="Gangster No. 1"/>
    <x v="2"/>
    <x v="6"/>
    <n v="2000"/>
    <s v="June 9, 2000 (United Kingdom)"/>
    <x v="47"/>
    <n v="13000"/>
    <s v="Paul McGuigan"/>
    <s v="Johnny Ferguson"/>
    <s v="Malcolm McDowell"/>
    <s v="United Kingdom"/>
    <x v="1"/>
    <n v="30915"/>
    <s v="FilmFour"/>
    <n v="103"/>
    <n v="172.2"/>
    <n v="57790.187116564412"/>
    <x v="1"/>
  </r>
  <r>
    <s v="Gangster Squad"/>
    <x v="2"/>
    <x v="1"/>
    <n v="2013"/>
    <s v="January 11, 2013 (United States)"/>
    <x v="47"/>
    <n v="209000"/>
    <s v="Ruben Fleischer"/>
    <s v="Will Beall"/>
    <s v="Sean Penn"/>
    <s v="United States"/>
    <x v="48"/>
    <n v="105200903"/>
    <s v="Warner Bros."/>
    <n v="113"/>
    <n v="233"/>
    <n v="127657169.03265631"/>
    <x v="0"/>
  </r>
  <r>
    <s v="Get Crazy"/>
    <x v="2"/>
    <x v="0"/>
    <n v="1983"/>
    <s v="August 5, 1983 (United States)"/>
    <x v="47"/>
    <n v="1100"/>
    <s v="Allan Arkush"/>
    <s v="Danny Opatoshu"/>
    <s v="Malcolm McDowell"/>
    <s v="United States"/>
    <x v="67"/>
    <n v="1645711"/>
    <s v="D &amp; P Productions"/>
    <n v="92"/>
    <n v="99.6"/>
    <n v="4826257.3792107785"/>
    <x v="0"/>
  </r>
  <r>
    <s v="Ghost Town"/>
    <x v="0"/>
    <x v="0"/>
    <n v="2008"/>
    <s v="September 19, 2008 (United States)"/>
    <x v="47"/>
    <n v="71000"/>
    <s v="David Koepp"/>
    <s v="David Koepp"/>
    <s v="Ricky Gervais"/>
    <s v="United States"/>
    <x v="0"/>
    <n v="27090159"/>
    <s v="DreamWorks"/>
    <n v="102"/>
    <n v="215.3"/>
    <n v="34828571.507594936"/>
    <x v="0"/>
  </r>
  <r>
    <s v="Ghostbusters"/>
    <x v="0"/>
    <x v="1"/>
    <n v="2016"/>
    <s v="July 15, 2016 (United States)"/>
    <x v="47"/>
    <n v="209000"/>
    <s v="Paul Feig"/>
    <s v="Katie Dippold"/>
    <s v="Melissa McCarthy"/>
    <s v="United States"/>
    <x v="316"/>
    <n v="229147509"/>
    <s v="Columbia Pictures"/>
    <n v="117"/>
    <n v="240"/>
    <n v="648896338.21840155"/>
    <x v="0"/>
  </r>
  <r>
    <s v="Ghosts of Mississippi"/>
    <x v="0"/>
    <x v="2"/>
    <n v="1996"/>
    <s v="January 3, 1997 (United States)"/>
    <x v="47"/>
    <n v="10000"/>
    <s v="Rob Reiner"/>
    <s v="Lewis Colick"/>
    <s v="Alec Baldwin"/>
    <s v="United States"/>
    <x v="115"/>
    <n v="13323144"/>
    <s v="Castle Rock Entertainment"/>
    <n v="130"/>
    <n v="156.9"/>
    <n v="19583029.314037625"/>
    <x v="0"/>
  </r>
  <r>
    <s v="Give Me Liberty"/>
    <x v="4"/>
    <x v="0"/>
    <n v="2019"/>
    <s v="August 23, 2019 (United States)"/>
    <x v="47"/>
    <n v="1700"/>
    <s v="Kirill Mikhanovsky"/>
    <s v="Alice Austen"/>
    <s v="Chris Galust"/>
    <s v="United States"/>
    <x v="1"/>
    <n v="624818"/>
    <s v="Give Me Liberty"/>
    <n v="110"/>
    <n v="255.7"/>
    <n v="829190.08972125431"/>
    <x v="1"/>
  </r>
  <r>
    <s v="Goal! The Dream Begins"/>
    <x v="1"/>
    <x v="3"/>
    <n v="2005"/>
    <s v="May 12, 2006 (United States)"/>
    <x v="47"/>
    <n v="61000"/>
    <s v="Danny Cannon"/>
    <s v="Mike Jefferies"/>
    <s v="Kuno Becker"/>
    <s v="United States"/>
    <x v="20"/>
    <n v="27610873"/>
    <s v="Milkshake Films"/>
    <n v="118"/>
    <n v="195.3"/>
    <n v="37407883.517563358"/>
    <x v="0"/>
  </r>
  <r>
    <s v="Gold"/>
    <x v="2"/>
    <x v="6"/>
    <n v="2016"/>
    <s v="January 27, 2017 (United States)"/>
    <x v="47"/>
    <n v="60000"/>
    <s v="Stephen Gaghan"/>
    <s v="Patrick Massett"/>
    <s v="Matthew McConaughey"/>
    <s v="United States"/>
    <x v="0"/>
    <n v="14880939"/>
    <s v="Black Bear Pictures"/>
    <n v="120"/>
    <n v="240"/>
    <n v="21138564.630769227"/>
    <x v="0"/>
  </r>
  <r>
    <s v="Good Boys"/>
    <x v="2"/>
    <x v="3"/>
    <n v="2019"/>
    <s v="August 16, 2019 (United States)"/>
    <x v="47"/>
    <n v="66000"/>
    <s v="Gene Stupnitsky"/>
    <s v="Lee Eisenberg"/>
    <s v="Jacob Tremblay"/>
    <s v="United States"/>
    <x v="0"/>
    <n v="111037232"/>
    <s v="Universal Pictures"/>
    <n v="90"/>
    <n v="255.7"/>
    <n v="234138716.88858134"/>
    <x v="0"/>
  </r>
  <r>
    <s v="Goodnight Mommy"/>
    <x v="2"/>
    <x v="4"/>
    <n v="2014"/>
    <s v="September 11, 2015 (United States)"/>
    <x v="47"/>
    <n v="47000"/>
    <s v="Severin Fiala"/>
    <s v="Veronika Franz"/>
    <s v="Lukas Schwarz"/>
    <s v="Austria"/>
    <x v="1"/>
    <n v="2193474"/>
    <s v="Ulrich Seidl Film Produktion GmbH"/>
    <n v="99"/>
    <n v="236.7"/>
    <n v="2868461.4927038625"/>
    <x v="1"/>
  </r>
  <r>
    <s v="Gorky Park"/>
    <x v="2"/>
    <x v="6"/>
    <n v="1983"/>
    <s v="December 16, 1983 (United States)"/>
    <x v="47"/>
    <n v="13000"/>
    <s v="Michael Apted"/>
    <s v="Martin Cruz Smith"/>
    <s v="William Hurt"/>
    <s v="United States"/>
    <x v="10"/>
    <n v="15856028"/>
    <s v="Eagle Associates."/>
    <n v="128"/>
    <n v="99.6"/>
    <n v="34435721.536707051"/>
    <x v="0"/>
  </r>
  <r>
    <s v="Grace of My Heart"/>
    <x v="2"/>
    <x v="0"/>
    <n v="1996"/>
    <s v="September 13, 1996 (United States)"/>
    <x v="47"/>
    <n v="3600"/>
    <s v="Allison Anders"/>
    <s v="Allison Anders"/>
    <s v="Illeana Douglas"/>
    <s v="United States"/>
    <x v="17"/>
    <n v="660313"/>
    <s v="Cappa Production"/>
    <n v="116"/>
    <n v="156.9"/>
    <n v="1434051.112615823"/>
    <x v="0"/>
  </r>
  <r>
    <s v="Grandma"/>
    <x v="2"/>
    <x v="0"/>
    <n v="2015"/>
    <s v="September 18, 2015 (United States)"/>
    <x v="47"/>
    <n v="15000"/>
    <s v="Paul Weitz"/>
    <s v="Paul Weitz"/>
    <s v="Lily Tomlin"/>
    <s v="United States"/>
    <x v="23"/>
    <n v="7205073"/>
    <s v="Depth of Field"/>
    <n v="79"/>
    <n v="237"/>
    <n v="9147440.5962499995"/>
    <x v="0"/>
  </r>
  <r>
    <s v="Grumpier Old Men"/>
    <x v="0"/>
    <x v="0"/>
    <n v="1995"/>
    <s v="December 22, 1995 (United States)"/>
    <x v="47"/>
    <n v="25000"/>
    <s v="Howard Deutch"/>
    <s v="Mark Steven Johnson"/>
    <s v="Walter Matthau"/>
    <s v="United States"/>
    <x v="13"/>
    <n v="71518503"/>
    <s v="Lancaster Gate"/>
    <n v="101"/>
    <n v="152.4"/>
    <n v="105121504.40955137"/>
    <x v="0"/>
  </r>
  <r>
    <s v="Gummo"/>
    <x v="2"/>
    <x v="0"/>
    <n v="1997"/>
    <s v="November 24, 1997 (Australia)"/>
    <x v="47"/>
    <n v="33000"/>
    <s v="Harmony Korine"/>
    <s v="Harmony Korine"/>
    <s v="Nick Sutton"/>
    <s v="United States"/>
    <x v="198"/>
    <n v="116799"/>
    <s v="Fine Line Features"/>
    <n v="89"/>
    <n v="160.5"/>
    <n v="226823.80688336518"/>
    <x v="0"/>
  </r>
  <r>
    <s v="Half Baked"/>
    <x v="2"/>
    <x v="0"/>
    <n v="1998"/>
    <s v="January 16, 1998 (United States)"/>
    <x v="47"/>
    <n v="59000"/>
    <s v="Tamra Davis"/>
    <s v="Dave Chappelle"/>
    <s v="Dave Chappelle"/>
    <s v="United States"/>
    <x v="42"/>
    <n v="17460020"/>
    <s v="Robert Simonds Productions"/>
    <n v="82"/>
    <n v="163"/>
    <n v="25663618.398456339"/>
    <x v="0"/>
  </r>
  <r>
    <s v="Hamburger Hill"/>
    <x v="2"/>
    <x v="1"/>
    <n v="1987"/>
    <s v="August 28, 1987 (United States)"/>
    <x v="47"/>
    <n v="24000"/>
    <s v="John Irvin"/>
    <s v="James Carabatsos"/>
    <s v="Anthony Barrile"/>
    <s v="United States"/>
    <x v="1"/>
    <n v="13839404"/>
    <s v="RKO Pictures"/>
    <n v="110"/>
    <n v="113.6"/>
    <n v="35645531.688926458"/>
    <x v="1"/>
  </r>
  <r>
    <s v="Hamlet"/>
    <x v="1"/>
    <x v="2"/>
    <n v="1990"/>
    <s v="January 18, 1991 (United States)"/>
    <x v="47"/>
    <n v="22000"/>
    <s v="Franco Zeffirelli"/>
    <s v="William Shakespeare"/>
    <s v="Mel Gibson"/>
    <s v="United States"/>
    <x v="1"/>
    <n v="20710451"/>
    <s v="Icon Productions"/>
    <n v="135"/>
    <n v="130.69999999999999"/>
    <n v="44978434.923022091"/>
    <x v="1"/>
  </r>
  <r>
    <s v="Hardcore Henry"/>
    <x v="2"/>
    <x v="1"/>
    <n v="2015"/>
    <s v="April 8, 2016 (United States)"/>
    <x v="47"/>
    <n v="90000"/>
    <s v="Ilya Naishuller"/>
    <s v="Ilya Naishuller"/>
    <s v="Sharlto Copley"/>
    <s v="Russia"/>
    <x v="63"/>
    <n v="16810562"/>
    <s v="Bazelevs Production"/>
    <n v="96"/>
    <n v="237"/>
    <n v="27115819.170989938"/>
    <x v="0"/>
  </r>
  <r>
    <s v="Heart Like a Wheel"/>
    <x v="1"/>
    <x v="7"/>
    <n v="1983"/>
    <s v="April 1, 1983 (United States)"/>
    <x v="47"/>
    <n v="1300"/>
    <s v="Jonathan Kaplan"/>
    <s v="Ken Friedman"/>
    <s v="Bonnie Bedelia"/>
    <s v="United States"/>
    <x v="1"/>
    <n v="272278"/>
    <s v="Aurora"/>
    <n v="113"/>
    <n v="99.6"/>
    <n v="544377.33989501314"/>
    <x v="1"/>
  </r>
  <r>
    <s v="Hidalgo"/>
    <x v="0"/>
    <x v="1"/>
    <n v="2004"/>
    <s v="March 5, 2004 (United States)"/>
    <x v="47"/>
    <n v="79000"/>
    <s v="Joe Johnston"/>
    <s v="John Fusco"/>
    <s v="Viggo Mortensen"/>
    <s v="United States"/>
    <x v="26"/>
    <n v="108040622"/>
    <s v="Touchstone Pictures"/>
    <n v="136"/>
    <n v="188.9"/>
    <n v="205108894.22679126"/>
    <x v="0"/>
  </r>
  <r>
    <s v="Hot Rod"/>
    <x v="0"/>
    <x v="0"/>
    <n v="2007"/>
    <s v="August 3, 2007 (United States)"/>
    <x v="47"/>
    <n v="80000"/>
    <s v="Akiva Schaffer"/>
    <s v="Pam Brady"/>
    <s v="Andy Samberg"/>
    <s v="United States"/>
    <x v="1"/>
    <n v="14353654"/>
    <s v="Paramount Pictures"/>
    <n v="88"/>
    <n v="207.3"/>
    <n v="24695417.130434781"/>
    <x v="1"/>
  </r>
  <r>
    <s v="Hotel Transylvania 2"/>
    <x v="1"/>
    <x v="5"/>
    <n v="2015"/>
    <s v="September 25, 2015 (United States)"/>
    <x v="47"/>
    <n v="113000"/>
    <s v="Genndy Tartakovsky"/>
    <s v="Robert Smigel"/>
    <s v="Adam Sandler"/>
    <s v="United States"/>
    <x v="65"/>
    <n v="474800000"/>
    <s v="Columbia Pictures"/>
    <n v="89"/>
    <n v="237"/>
    <n v="868376710.68427372"/>
    <x v="0"/>
  </r>
  <r>
    <s v="House of Tolerance"/>
    <x v="3"/>
    <x v="2"/>
    <n v="2011"/>
    <s v="November 25, 2011 (United States)"/>
    <x v="47"/>
    <n v="6500"/>
    <s v="Bertrand Bonello"/>
    <s v="Bertrand Bonello"/>
    <s v="NoÃ©mie Lvovsky"/>
    <s v="France"/>
    <x v="1"/>
    <n v="1389920"/>
    <s v="Les Films du Lendemain"/>
    <n v="122"/>
    <n v="224.9"/>
    <n v="2598212.4171779137"/>
    <x v="1"/>
  </r>
  <r>
    <s v="Hysteria"/>
    <x v="2"/>
    <x v="7"/>
    <n v="2011"/>
    <s v="December 14, 2011 (France)"/>
    <x v="47"/>
    <n v="31000"/>
    <s v="Tanya Wexler"/>
    <s v="Stephen Dyer"/>
    <s v="Maggie Gyllenhaal"/>
    <s v="United Kingdom"/>
    <x v="1"/>
    <m/>
    <s v="Informant Media"/>
    <n v="100"/>
    <n v="224.9"/>
    <s v="Missing"/>
    <x v="1"/>
  </r>
  <r>
    <s v="If I Stay"/>
    <x v="0"/>
    <x v="2"/>
    <n v="2014"/>
    <s v="August 22, 2014 (United States)"/>
    <x v="47"/>
    <n v="118000"/>
    <s v="R.J. Cutler"/>
    <s v="Shauna Cross"/>
    <s v="ChloÃ« Grace Moretz"/>
    <s v="United States"/>
    <x v="73"/>
    <n v="78274843"/>
    <s v="DiNovi Pictures"/>
    <n v="107"/>
    <n v="236.7"/>
    <n v="192341489.21048385"/>
    <x v="0"/>
  </r>
  <r>
    <s v="I'll See You in My Dreams"/>
    <x v="0"/>
    <x v="0"/>
    <n v="2015"/>
    <s v="May 15, 2015 (United States)"/>
    <x v="47"/>
    <n v="7100"/>
    <s v="Brett Haley"/>
    <s v="Brett Haley"/>
    <s v="Blythe Danner"/>
    <s v="United States"/>
    <x v="1"/>
    <n v="7452512"/>
    <s v="Two Flints"/>
    <n v="92"/>
    <n v="237"/>
    <n v="8880642.965975754"/>
    <x v="1"/>
  </r>
  <r>
    <s v="In a World..."/>
    <x v="2"/>
    <x v="0"/>
    <n v="2013"/>
    <s v="September 13, 2013 (United Kingdom)"/>
    <x v="47"/>
    <n v="31000"/>
    <s v="Lake Bell"/>
    <s v="Lake Bell"/>
    <s v="Lake Bell"/>
    <s v="United States"/>
    <x v="1"/>
    <n v="3114953"/>
    <s v="3311 Productions"/>
    <n v="93"/>
    <n v="233"/>
    <n v="5024490.0958178928"/>
    <x v="1"/>
  </r>
  <r>
    <s v="In Time"/>
    <x v="0"/>
    <x v="1"/>
    <n v="2011"/>
    <s v="October 28, 2011 (United States)"/>
    <x v="47"/>
    <n v="379000"/>
    <s v="Andrew Niccol"/>
    <s v="Andrew Niccol"/>
    <s v="Justin Timberlake"/>
    <s v="United States"/>
    <x v="28"/>
    <n v="173930596"/>
    <s v="New Regency Productions"/>
    <n v="109"/>
    <n v="224.9"/>
    <n v="223614567.93755275"/>
    <x v="0"/>
  </r>
  <r>
    <s v="Inherent Vice"/>
    <x v="2"/>
    <x v="0"/>
    <n v="2014"/>
    <s v="January 9, 2015 (United States)"/>
    <x v="47"/>
    <n v="97000"/>
    <s v="Paul Thomas Anderson"/>
    <s v="Paul Thomas Anderson"/>
    <s v="Joaquin Phoenix"/>
    <s v="United States"/>
    <x v="0"/>
    <n v="14710975"/>
    <s v="Ghoulardi Film Company"/>
    <n v="148"/>
    <n v="236.7"/>
    <n v="26905366.641656663"/>
    <x v="0"/>
  </r>
  <r>
    <s v="Ironweed"/>
    <x v="2"/>
    <x v="2"/>
    <n v="1987"/>
    <s v="February 12, 1988 (United States)"/>
    <x v="47"/>
    <n v="8600"/>
    <s v="Hector Babenco"/>
    <s v="William Kennedy"/>
    <s v="Jack Nicholson"/>
    <s v="United States"/>
    <x v="34"/>
    <n v="7393346"/>
    <s v="Home Box Office (HBO)"/>
    <n v="143"/>
    <n v="113.6"/>
    <n v="10463318.74686484"/>
    <x v="0"/>
  </r>
  <r>
    <s v="Jack &amp; Sarah"/>
    <x v="2"/>
    <x v="0"/>
    <n v="1995"/>
    <s v="March 22, 1996 (United States)"/>
    <x v="47"/>
    <n v="5100"/>
    <s v="Tim Sullivan"/>
    <s v="Tim Sullivan"/>
    <s v="Richard E. Grant"/>
    <s v="United Kingdom"/>
    <x v="1"/>
    <n v="218626"/>
    <s v="British Screen Productions"/>
    <n v="110"/>
    <n v="152.4"/>
    <n v="537220.5016129032"/>
    <x v="1"/>
  </r>
  <r>
    <s v="Jackie"/>
    <x v="2"/>
    <x v="7"/>
    <n v="2016"/>
    <s v="December 2, 2016 (United States)"/>
    <x v="47"/>
    <n v="75000"/>
    <s v="Pablo LarraÃ­n"/>
    <s v="Noah Oppenheim"/>
    <s v="Natalie Portman"/>
    <s v="United States"/>
    <x v="25"/>
    <n v="29777777"/>
    <s v="Fox Searchlight Pictures"/>
    <n v="100"/>
    <n v="240"/>
    <n v="42142539.024152346"/>
    <x v="0"/>
  </r>
  <r>
    <s v="James and the Giant Peach"/>
    <x v="1"/>
    <x v="5"/>
    <n v="1996"/>
    <s v="April 12, 1996 (United States)"/>
    <x v="47"/>
    <n v="62000"/>
    <s v="Henry Selick"/>
    <s v="Roald Dahl"/>
    <s v="Paul Terry"/>
    <s v="United Kingdom"/>
    <x v="76"/>
    <n v="28946127"/>
    <s v="Walt Disney Pictures"/>
    <n v="79"/>
    <n v="156.9"/>
    <n v="56213415.531548753"/>
    <x v="0"/>
  </r>
  <r>
    <s v="Joe the King"/>
    <x v="2"/>
    <x v="6"/>
    <n v="1999"/>
    <s v="January 22, 1999 (United States)"/>
    <x v="47"/>
    <n v="2600"/>
    <s v="Frank Whaley"/>
    <s v="Frank Whaley"/>
    <s v="Noah Fleiss"/>
    <s v="United States"/>
    <x v="1"/>
    <n v="60279"/>
    <s v="49th Parallel Productions"/>
    <n v="93"/>
    <n v="166.6"/>
    <n v="78828.374678111577"/>
    <x v="1"/>
  </r>
  <r>
    <s v="Journey's End"/>
    <x v="2"/>
    <x v="2"/>
    <n v="2017"/>
    <s v="February 2, 2018 (United Kingdom)"/>
    <x v="47"/>
    <n v="8500"/>
    <s v="Saul Dibb"/>
    <s v="Simon Reade"/>
    <s v="Paul Bettany"/>
    <s v="United Kingdom"/>
    <x v="1"/>
    <n v="970809"/>
    <s v="Fluidity Films"/>
    <n v="107"/>
    <n v="245.1"/>
    <n v="1843024.936448598"/>
    <x v="1"/>
  </r>
  <r>
    <s v="Ju-on: The Grudge"/>
    <x v="2"/>
    <x v="4"/>
    <n v="2002"/>
    <s v="January 25, 2003 (Japan)"/>
    <x v="47"/>
    <n v="42000"/>
    <s v="Takashi Shimizu"/>
    <s v="Takashi Shimizu"/>
    <s v="Megumi Okina"/>
    <s v="Japan"/>
    <x v="117"/>
    <n v="3657876"/>
    <s v="Pioneer LDC"/>
    <n v="92"/>
    <n v="179.9"/>
    <n v="4702762.9417721517"/>
    <x v="0"/>
  </r>
  <r>
    <s v="Just Like Heaven"/>
    <x v="0"/>
    <x v="0"/>
    <n v="2005"/>
    <s v="September 16, 2005 (United States)"/>
    <x v="47"/>
    <n v="101000"/>
    <s v="Mark Waters"/>
    <s v="Peter Tolan"/>
    <s v="Reese Witherspoon"/>
    <s v="United States"/>
    <x v="106"/>
    <n v="102854431"/>
    <s v="Dreamworks Pictures"/>
    <n v="95"/>
    <n v="195.3"/>
    <n v="134505343.88712445"/>
    <x v="0"/>
  </r>
  <r>
    <s v="K-19: The Widowmaker"/>
    <x v="0"/>
    <x v="2"/>
    <n v="2002"/>
    <s v="July 19, 2002 (United States)"/>
    <x v="47"/>
    <n v="61000"/>
    <s v="Kathryn Bigelow"/>
    <s v="Louis Nowra"/>
    <s v="Harrison Ford"/>
    <s v="United Kingdom"/>
    <x v="26"/>
    <n v="65716126"/>
    <s v="First Light Production"/>
    <n v="138"/>
    <n v="179.9"/>
    <n v="182698025.47627738"/>
    <x v="0"/>
  </r>
  <r>
    <s v="Kalifornia"/>
    <x v="2"/>
    <x v="6"/>
    <n v="1993"/>
    <s v="September 3, 1993 (United States)"/>
    <x v="47"/>
    <n v="52000"/>
    <s v="Dominic Sena"/>
    <s v="Stephen Levy"/>
    <s v="Brad Pitt"/>
    <s v="United States"/>
    <x v="25"/>
    <n v="2395231"/>
    <s v="PolyGram Filmed Entertainment"/>
    <n v="117"/>
    <n v="144.5"/>
    <n v="5885700.6911290316"/>
    <x v="0"/>
  </r>
  <r>
    <s v="Killer Joe"/>
    <x v="7"/>
    <x v="6"/>
    <n v="2011"/>
    <s v="June 29, 2012 (United Kingdom)"/>
    <x v="47"/>
    <n v="75000"/>
    <s v="William Friedkin"/>
    <s v="Tracy Letts"/>
    <s v="Matthew McConaughey"/>
    <s v="United States"/>
    <x v="73"/>
    <n v="4633668"/>
    <s v="Voltage Pictures"/>
    <n v="102"/>
    <n v="224.9"/>
    <n v="17134449.509708736"/>
    <x v="0"/>
  </r>
  <r>
    <s v="King Arthur: Legend of the Sword"/>
    <x v="0"/>
    <x v="1"/>
    <n v="2017"/>
    <s v="May 12, 2017 (United States)"/>
    <x v="47"/>
    <n v="200000"/>
    <s v="Guy Ritchie"/>
    <s v="Joby Harold"/>
    <s v="Charlie Hunnam"/>
    <s v="United Kingdom"/>
    <x v="153"/>
    <n v="148675066"/>
    <s v="Warner Bros."/>
    <n v="126"/>
    <n v="245.1"/>
    <n v="180411360.45479888"/>
    <x v="0"/>
  </r>
  <r>
    <s v="Kingsman: The Golden Circle"/>
    <x v="2"/>
    <x v="1"/>
    <n v="2017"/>
    <s v="September 22, 2017 (United States)"/>
    <x v="47"/>
    <n v="286000"/>
    <s v="Matthew Vaughn"/>
    <s v="Jane Goldman"/>
    <s v="Taron Egerton"/>
    <s v="United Kingdom"/>
    <x v="317"/>
    <n v="410902662"/>
    <s v="Twentieth Century Fox"/>
    <n v="141"/>
    <n v="245.1"/>
    <n v="1142354389.7025549"/>
    <x v="0"/>
  </r>
  <r>
    <s v="L.A. Story"/>
    <x v="0"/>
    <x v="0"/>
    <n v="1991"/>
    <s v="February 8, 1991 (United States)"/>
    <x v="47"/>
    <n v="30000"/>
    <s v="Mick Jackson"/>
    <s v="Steve Martin"/>
    <s v="Steve Martin"/>
    <s v="United States"/>
    <x v="1"/>
    <n v="28862081"/>
    <s v="Carolco Pictures"/>
    <n v="95"/>
    <n v="136.19999999999999"/>
    <n v="40998956.087179482"/>
    <x v="1"/>
  </r>
  <r>
    <s v="Lady in White"/>
    <x v="0"/>
    <x v="8"/>
    <n v="1988"/>
    <s v="April 22, 1988 (United States)"/>
    <x v="47"/>
    <n v="6400"/>
    <s v="Frank LaLoggia"/>
    <s v="Frank LaLoggia"/>
    <s v="Lukas Haas"/>
    <s v="United States"/>
    <x v="177"/>
    <n v="1705139"/>
    <s v="New Sky Communications Inc."/>
    <n v="113"/>
    <n v="118.3"/>
    <n v="2422171.8102564099"/>
    <x v="0"/>
  </r>
  <r>
    <s v="Leap"/>
    <x v="4"/>
    <x v="2"/>
    <n v="2020"/>
    <s v="September 25, 2020 (United States)"/>
    <x v="47"/>
    <n v="903"/>
    <s v="Peter Ho-Sun Chan"/>
    <s v="Ji Zhang"/>
    <s v="Gong Li"/>
    <s v="China"/>
    <x v="1"/>
    <n v="25818882"/>
    <m/>
    <n v="135"/>
    <n v="258.8"/>
    <n v="53083760.765182182"/>
    <x v="1"/>
  </r>
  <r>
    <s v="Lethal Weapon 3"/>
    <x v="2"/>
    <x v="1"/>
    <n v="1992"/>
    <s v="May 15, 1992 (United States)"/>
    <x v="47"/>
    <n v="160000"/>
    <s v="Richard Donner"/>
    <s v="Jeffrey Boam"/>
    <s v="Mel Gibson"/>
    <s v="United States"/>
    <x v="46"/>
    <n v="321731527"/>
    <s v="Warner Bros."/>
    <n v="118"/>
    <n v="140.30000000000001"/>
    <n v="449480037.95002294"/>
    <x v="0"/>
  </r>
  <r>
    <s v="Liberal Arts"/>
    <x v="0"/>
    <x v="0"/>
    <n v="2012"/>
    <s v="October 5, 2012 (United Kingdom)"/>
    <x v="47"/>
    <n v="37000"/>
    <s v="Josh Radnor"/>
    <s v="Josh Radnor"/>
    <s v="Josh Radnor"/>
    <s v="United States"/>
    <x v="63"/>
    <n v="1150681"/>
    <s v="BCDF Pictures"/>
    <n v="97"/>
    <n v="229.6"/>
    <n v="3520205.8303212849"/>
    <x v="0"/>
  </r>
  <r>
    <s v="Like Crazy"/>
    <x v="0"/>
    <x v="2"/>
    <n v="2011"/>
    <s v="January 27, 2012 (United Kingdom)"/>
    <x v="47"/>
    <n v="60000"/>
    <s v="Drake Doremus"/>
    <s v="Drake Doremus"/>
    <s v="Felicity Jones"/>
    <s v="United States"/>
    <x v="50"/>
    <n v="3852409"/>
    <s v="Paramount Vantage"/>
    <n v="86"/>
    <n v="224.9"/>
    <n v="8366564.6635780465"/>
    <x v="0"/>
  </r>
  <r>
    <s v="Little Odessa"/>
    <x v="2"/>
    <x v="6"/>
    <n v="1994"/>
    <s v="May 19, 1995 (United States)"/>
    <x v="47"/>
    <n v="7600"/>
    <s v="James Gray"/>
    <s v="James Gray"/>
    <s v="Tim Roth"/>
    <s v="United States"/>
    <x v="128"/>
    <n v="1095885"/>
    <s v="Fine Line Features"/>
    <n v="98"/>
    <n v="148.19999999999999"/>
    <n v="2004298.6764705882"/>
    <x v="0"/>
  </r>
  <r>
    <s v="Love &amp; Other Drugs"/>
    <x v="2"/>
    <x v="0"/>
    <n v="2010"/>
    <s v="November 24, 2010 (United States)"/>
    <x v="47"/>
    <n v="186000"/>
    <s v="Edward Zwick"/>
    <s v="Charles Randolph"/>
    <s v="Jake Gyllenhaal"/>
    <s v="United States"/>
    <x v="8"/>
    <n v="102820008"/>
    <s v="Fox 2000 Pictures"/>
    <n v="112"/>
    <n v="218.1"/>
    <n v="124768046.34647551"/>
    <x v="0"/>
  </r>
  <r>
    <s v="Luce"/>
    <x v="2"/>
    <x v="2"/>
    <n v="2019"/>
    <s v="August 23, 2019 (United States)"/>
    <x v="47"/>
    <n v="11000"/>
    <s v="Julius Onah"/>
    <s v="J.C. Lee"/>
    <s v="Naomi Watts"/>
    <s v="United States"/>
    <x v="1"/>
    <n v="2268204"/>
    <s v="Dream Factory Group"/>
    <n v="109"/>
    <n v="255.7"/>
    <n v="2919821.5411913814"/>
    <x v="1"/>
  </r>
  <r>
    <s v="Mantis Fist Fighter"/>
    <x v="4"/>
    <x v="1"/>
    <n v="1980"/>
    <s v="July 9, 1982 (United States)"/>
    <x v="47"/>
    <n v="230"/>
    <s v="Wing-Cho Yip"/>
    <s v="Hsin-Yi Chang"/>
    <s v="Ka-Yan Leung"/>
    <s v="Hong Kong"/>
    <x v="1"/>
    <m/>
    <s v="East Asia Film Company"/>
    <n v="89"/>
    <n v="82.4"/>
    <s v="Missing"/>
    <x v="1"/>
  </r>
  <r>
    <s v="Marie"/>
    <x v="0"/>
    <x v="7"/>
    <n v="1985"/>
    <s v="September 27, 1985 (United States)"/>
    <x v="47"/>
    <n v="861"/>
    <s v="Roger Donaldson"/>
    <s v="Peter Maas"/>
    <s v="Sissy Spacek"/>
    <s v="United States"/>
    <x v="1"/>
    <n v="2507995"/>
    <s v="Dino De Laurentiis Company"/>
    <n v="112"/>
    <n v="107.6"/>
    <n v="7672550.9688755013"/>
    <x v="1"/>
  </r>
  <r>
    <s v="Marrowbone"/>
    <x v="2"/>
    <x v="2"/>
    <n v="2017"/>
    <s v="April 13, 2018 (United States)"/>
    <x v="47"/>
    <n v="28000"/>
    <s v="Sergio G. SÃ¡nchez"/>
    <s v="Sergio G. SÃ¡nchez"/>
    <s v="George MacKay"/>
    <s v="Spain"/>
    <x v="1"/>
    <n v="12294931"/>
    <s v="Lionsgate"/>
    <n v="110"/>
    <n v="245.1"/>
    <n v="34181254.34032847"/>
    <x v="1"/>
  </r>
  <r>
    <s v="Marvin's Room"/>
    <x v="0"/>
    <x v="2"/>
    <n v="1996"/>
    <s v="February 28, 1997 (United States)"/>
    <x v="47"/>
    <n v="26000"/>
    <s v="Jerry Zaks"/>
    <s v="Scott McPherson"/>
    <s v="Meryl Streep"/>
    <s v="United States"/>
    <x v="16"/>
    <n v="12803305"/>
    <s v="Scott Rudin Productions"/>
    <n v="98"/>
    <n v="156.9"/>
    <n v="15536308.377140582"/>
    <x v="0"/>
  </r>
  <r>
    <s v="Mary Poppins Returns"/>
    <x v="1"/>
    <x v="0"/>
    <n v="2018"/>
    <s v="December 19, 2018 (United States)"/>
    <x v="47"/>
    <n v="80000"/>
    <s v="Rob Marshall"/>
    <s v="P.L. Travers"/>
    <s v="Emily Blunt"/>
    <s v="United States"/>
    <x v="99"/>
    <n v="349546142"/>
    <s v="Lucamar Productions"/>
    <n v="130"/>
    <n v="251.1"/>
    <n v="663593205.40436137"/>
    <x v="0"/>
  </r>
  <r>
    <s v="Men &amp; Chicken"/>
    <x v="3"/>
    <x v="0"/>
    <n v="2015"/>
    <s v="February 5, 2015 (Denmark)"/>
    <x v="47"/>
    <n v="11000"/>
    <s v="Anders Thomas Jensen"/>
    <s v="Anders Thomas Jensen"/>
    <s v="David Dencik"/>
    <s v="Denmark"/>
    <x v="1"/>
    <n v="4765472"/>
    <s v="M&amp;M Productions"/>
    <n v="104"/>
    <n v="237"/>
    <n v="6134513.385720321"/>
    <x v="1"/>
  </r>
  <r>
    <s v="Men Don't Leave"/>
    <x v="0"/>
    <x v="0"/>
    <n v="1990"/>
    <s v="February 23, 1990 (United States)"/>
    <x v="47"/>
    <n v="2400"/>
    <s v="Paul Brickman"/>
    <s v="Barbara Benedek"/>
    <s v="Jessica Lange"/>
    <s v="United States"/>
    <x v="1"/>
    <n v="6070725"/>
    <s v="The Geffen Company"/>
    <n v="115"/>
    <n v="130.69999999999999"/>
    <n v="7366586.6487455191"/>
    <x v="1"/>
  </r>
  <r>
    <s v="Men, Women &amp; Children"/>
    <x v="2"/>
    <x v="0"/>
    <n v="2014"/>
    <s v="October 17, 2014 (United States)"/>
    <x v="47"/>
    <n v="31000"/>
    <s v="Jason Reitman"/>
    <s v="Chad Kultgen"/>
    <s v="Kaitlyn Dever"/>
    <s v="United States"/>
    <x v="15"/>
    <n v="1705908"/>
    <s v="Paramount Pictures"/>
    <n v="119"/>
    <n v="236.7"/>
    <n v="2889328.3357420787"/>
    <x v="0"/>
  </r>
  <r>
    <s v="Mermaids"/>
    <x v="0"/>
    <x v="0"/>
    <n v="1990"/>
    <s v="December 14, 1990 (United States)"/>
    <x v="47"/>
    <n v="30000"/>
    <s v="Richard Benjamin"/>
    <s v="Patty Dann"/>
    <s v="Cher"/>
    <s v="United States"/>
    <x v="0"/>
    <n v="35419397"/>
    <s v="Orion Pictures"/>
    <n v="110"/>
    <n v="130.69999999999999"/>
    <n v="58653751.445108697"/>
    <x v="0"/>
  </r>
  <r>
    <s v="Miss Peregrine's Home for Peculiar Children"/>
    <x v="0"/>
    <x v="3"/>
    <n v="2016"/>
    <s v="September 30, 2016 (United States)"/>
    <x v="47"/>
    <n v="160000"/>
    <s v="Tim Burton"/>
    <s v="Ransom Riggs"/>
    <s v="Eva Green"/>
    <s v="United States"/>
    <x v="109"/>
    <n v="296482446"/>
    <s v="Twentieth Century Fox"/>
    <n v="127"/>
    <n v="240"/>
    <n v="502157872.68593663"/>
    <x v="0"/>
  </r>
  <r>
    <s v="Missing Link"/>
    <x v="1"/>
    <x v="5"/>
    <n v="2019"/>
    <s v="April 12, 2019 (United States)"/>
    <x v="47"/>
    <n v="23000"/>
    <s v="Chris Butler"/>
    <s v="Chris Butler"/>
    <s v="Hugh Jackman"/>
    <s v="Canada"/>
    <x v="26"/>
    <n v="26565710"/>
    <s v="Annapurna Pictures"/>
    <n v="93"/>
    <n v="255.7"/>
    <n v="42851094.955002643"/>
    <x v="0"/>
  </r>
  <r>
    <s v="Mississippi Masala"/>
    <x v="2"/>
    <x v="2"/>
    <n v="1991"/>
    <s v="February 5, 1992 (United States)"/>
    <x v="47"/>
    <n v="4800"/>
    <s v="Mira Nair"/>
    <s v="Sooni Taraporevala"/>
    <s v="Denzel Washington"/>
    <s v="United States"/>
    <x v="1"/>
    <n v="7308786"/>
    <s v="Black River Productions"/>
    <n v="118"/>
    <n v="136.19999999999999"/>
    <n v="13367269.472989196"/>
    <x v="1"/>
  </r>
  <r>
    <s v="Mommie Dearest"/>
    <x v="2"/>
    <x v="7"/>
    <n v="1981"/>
    <s v="September 25, 1981 (United States)"/>
    <x v="47"/>
    <n v="15000"/>
    <s v="Frank Perry"/>
    <s v="Christina Crawford"/>
    <s v="Faye Dunaway"/>
    <s v="United States"/>
    <x v="17"/>
    <n v="19032261"/>
    <s v="Paramount Pictures"/>
    <n v="129"/>
    <n v="90.9"/>
    <n v="44369777.557000764"/>
    <x v="0"/>
  </r>
  <r>
    <s v="My Summer of Love"/>
    <x v="2"/>
    <x v="2"/>
    <n v="2004"/>
    <s v="July 1, 2005 (United States)"/>
    <x v="47"/>
    <n v="20000"/>
    <s v="Pawel Pawlikowski"/>
    <s v="Helen Cross"/>
    <s v="Natalie Press"/>
    <s v="United Kingdom"/>
    <x v="1"/>
    <n v="2766976"/>
    <s v="Apocalypso Pictures"/>
    <n v="86"/>
    <n v="188.9"/>
    <n v="4896037.0917537743"/>
    <x v="1"/>
  </r>
  <r>
    <s v="Mystery, Alaska"/>
    <x v="2"/>
    <x v="0"/>
    <n v="1999"/>
    <s v="October 1, 1999 (United States)"/>
    <x v="47"/>
    <n v="26000"/>
    <s v="Jay Roach"/>
    <s v="David E. Kelley"/>
    <s v="Russell Crowe"/>
    <s v="Canada"/>
    <x v="54"/>
    <n v="8891623"/>
    <s v="Baldwin/Cohen Productions"/>
    <n v="119"/>
    <n v="166.6"/>
    <n v="23849274.014964789"/>
    <x v="0"/>
  </r>
  <r>
    <s v="New Jack City"/>
    <x v="2"/>
    <x v="1"/>
    <n v="1991"/>
    <s v="March 8, 1991 (United States)"/>
    <x v="47"/>
    <n v="33000"/>
    <s v="Mario Van Peebles"/>
    <s v="Thomas Lee Wright"/>
    <s v="Wesley Snipes"/>
    <s v="United States"/>
    <x v="42"/>
    <n v="47624353"/>
    <s v="Warner Bros."/>
    <n v="97"/>
    <n v="136.19999999999999"/>
    <n v="80662258.805447474"/>
    <x v="0"/>
  </r>
  <r>
    <s v="New Jersey Drive"/>
    <x v="2"/>
    <x v="6"/>
    <n v="1995"/>
    <s v="April 19, 1995 (United States)"/>
    <x v="47"/>
    <n v="2900"/>
    <s v="Nick Gomez"/>
    <s v="Nick Gomez"/>
    <s v="Shar-Ron Corley"/>
    <s v="United States"/>
    <x v="17"/>
    <n v="3565508"/>
    <s v="40 Acres &amp; A Mule Filmworks"/>
    <n v="98"/>
    <n v="152.4"/>
    <n v="9183518.9146238361"/>
    <x v="0"/>
  </r>
  <r>
    <s v="Nothing to Lose"/>
    <x v="2"/>
    <x v="1"/>
    <n v="1997"/>
    <s v="July 18, 1997 (United States)"/>
    <x v="47"/>
    <n v="45000"/>
    <s v="Steve Oedekerk"/>
    <s v="Steve Oedekerk"/>
    <s v="Martin Lawrence"/>
    <s v="United States"/>
    <x v="13"/>
    <n v="44480039"/>
    <s v="O Entertainment"/>
    <n v="98"/>
    <n v="160.5"/>
    <n v="57258419.447824255"/>
    <x v="0"/>
  </r>
  <r>
    <s v="Notorious"/>
    <x v="2"/>
    <x v="7"/>
    <n v="2009"/>
    <s v="January 16, 2009 (United States)"/>
    <x v="47"/>
    <n v="42000"/>
    <s v="George Tillman Jr."/>
    <s v="Reggie Rock Bythewood"/>
    <s v="Jamal Woolard"/>
    <s v="United States"/>
    <x v="0"/>
    <n v="44420167"/>
    <s v="Fox Searchlight Pictures"/>
    <n v="122"/>
    <n v="214.5"/>
    <n v="63099416.712820508"/>
    <x v="0"/>
  </r>
  <r>
    <s v="Nymphomaniac: Vol. II"/>
    <x v="3"/>
    <x v="2"/>
    <n v="2013"/>
    <s v="March 20, 2014 (United States)"/>
    <x v="47"/>
    <n v="88000"/>
    <s v="Lars von Trier"/>
    <s v="Lars von Trier"/>
    <s v="Charlotte Gainsbourg"/>
    <s v="Denmark"/>
    <x v="1"/>
    <n v="4934725"/>
    <s v="Zentropa Entertainments"/>
    <n v="124"/>
    <n v="233"/>
    <n v="13236009.749119719"/>
    <x v="1"/>
  </r>
  <r>
    <s v="Oliver &amp; Company"/>
    <x v="5"/>
    <x v="5"/>
    <n v="1988"/>
    <s v="November 18, 1988 (United States)"/>
    <x v="47"/>
    <n v="45000"/>
    <s v="George Scribner"/>
    <s v="Jim Cox"/>
    <s v="Joey Lawrence"/>
    <s v="United States"/>
    <x v="205"/>
    <n v="74151346"/>
    <s v="Walt Disney Animation Studios"/>
    <n v="74"/>
    <n v="118.3"/>
    <n v="182208992.95322579"/>
    <x v="0"/>
  </r>
  <r>
    <s v="Om Shanti Om"/>
    <x v="3"/>
    <x v="1"/>
    <n v="2007"/>
    <s v="November 9, 2007 (India)"/>
    <x v="47"/>
    <n v="40000"/>
    <s v="Farah Khan"/>
    <s v="Farah Khan"/>
    <s v="Shah Rukh Khan"/>
    <s v="India"/>
    <x v="1"/>
    <n v="39997274"/>
    <s v="Films &amp; Casting Temple Pvt. Ltd. Sydney"/>
    <n v="162"/>
    <n v="207.3"/>
    <n v="48535123.009956188"/>
    <x v="1"/>
  </r>
  <r>
    <s v="One Eight Seven"/>
    <x v="2"/>
    <x v="2"/>
    <n v="1997"/>
    <s v="July 30, 1997 (United States)"/>
    <x v="47"/>
    <n v="23000"/>
    <s v="Kevin Reynolds"/>
    <s v="Scott Yagemann"/>
    <s v="Samuel L. Jackson"/>
    <s v="United States"/>
    <x v="0"/>
    <n v="5727130"/>
    <s v="Icon Entertainment International"/>
    <n v="119"/>
    <n v="160.5"/>
    <n v="15361412.948943662"/>
    <x v="0"/>
  </r>
  <r>
    <s v="Over the Hedge"/>
    <x v="1"/>
    <x v="5"/>
    <n v="2006"/>
    <s v="May 19, 2006 (United States)"/>
    <x v="47"/>
    <n v="164000"/>
    <s v="Tim Johnson"/>
    <s v="Len Blum"/>
    <s v="Bruce Willis"/>
    <s v="United States"/>
    <x v="65"/>
    <n v="339795890"/>
    <s v="DreamWorks Animation"/>
    <n v="83"/>
    <n v="201.6"/>
    <n v="584617773.47826087"/>
    <x v="0"/>
  </r>
  <r>
    <s v="Palindromes"/>
    <x v="3"/>
    <x v="0"/>
    <n v="2004"/>
    <s v="January 21, 2005 (Sweden)"/>
    <x v="47"/>
    <n v="12000"/>
    <s v="Todd Solondz"/>
    <s v="Todd Solondz"/>
    <s v="Jennifer Jason Leigh"/>
    <s v="United States"/>
    <x v="1"/>
    <n v="809686"/>
    <s v="Extra Large Pictures"/>
    <n v="100"/>
    <n v="188.9"/>
    <n v="1664718.7867746288"/>
    <x v="1"/>
  </r>
  <r>
    <s v="Pandorum"/>
    <x v="2"/>
    <x v="1"/>
    <n v="2009"/>
    <s v="September 25, 2009 (United States)"/>
    <x v="47"/>
    <n v="146000"/>
    <s v="Christian Alvart"/>
    <s v="Travis Milloy"/>
    <s v="Dennis Quaid"/>
    <s v="Germany"/>
    <x v="135"/>
    <n v="20648328"/>
    <s v="Constantin Film"/>
    <n v="108"/>
    <n v="214.5"/>
    <n v="29222227.318160705"/>
    <x v="0"/>
  </r>
  <r>
    <s v="Paperhouse"/>
    <x v="0"/>
    <x v="2"/>
    <n v="1988"/>
    <s v="February 17, 1989 (United States)"/>
    <x v="47"/>
    <n v="5500"/>
    <s v="Bernard Rose"/>
    <s v="Catherine Storr"/>
    <s v="Charlotte Burke"/>
    <s v="United Kingdom"/>
    <x v="1"/>
    <n v="241278"/>
    <s v="Working Title Films"/>
    <n v="92"/>
    <n v="118.3"/>
    <n v="408657.06837131741"/>
    <x v="1"/>
  </r>
  <r>
    <s v="Paradise"/>
    <x v="0"/>
    <x v="2"/>
    <n v="1991"/>
    <s v="October 4, 1991 (United States)"/>
    <x v="47"/>
    <n v="2700"/>
    <s v="Mary Agnes Donoghue"/>
    <s v="Mary Agnes Donoghue"/>
    <s v="Melanie Griffith"/>
    <s v="United States"/>
    <x v="1"/>
    <n v="18634643"/>
    <s v="Grand Highway Productions"/>
    <n v="111"/>
    <n v="136.19999999999999"/>
    <n v="40470247.484675691"/>
    <x v="1"/>
  </r>
  <r>
    <s v="Penelope"/>
    <x v="1"/>
    <x v="0"/>
    <n v="2006"/>
    <s v="February 29, 2008 (United States)"/>
    <x v="47"/>
    <n v="61000"/>
    <s v="Mark Palansky"/>
    <s v="Leslie Caveny"/>
    <s v="Christina Ricci"/>
    <s v="United Kingdom"/>
    <x v="10"/>
    <n v="21156270"/>
    <s v="Summit Entertainment"/>
    <n v="104"/>
    <n v="201.6"/>
    <n v="30052752.769230764"/>
    <x v="0"/>
  </r>
  <r>
    <s v="Penguins of Madagascar"/>
    <x v="1"/>
    <x v="5"/>
    <n v="2014"/>
    <s v="November 26, 2014 (United States)"/>
    <x v="47"/>
    <n v="83000"/>
    <s v="Eric Darnell"/>
    <s v="Michael Colton"/>
    <s v="Tom McGrath"/>
    <s v="United States"/>
    <x v="292"/>
    <n v="373515621"/>
    <s v="DreamWorks Animation"/>
    <n v="92"/>
    <n v="236.7"/>
    <n v="1252037510.6567655"/>
    <x v="0"/>
  </r>
  <r>
    <s v="Pete's Dragon"/>
    <x v="1"/>
    <x v="1"/>
    <n v="2016"/>
    <s v="August 12, 2016 (United States)"/>
    <x v="47"/>
    <n v="55000"/>
    <s v="David Lowery"/>
    <s v="David Lowery"/>
    <s v="Bryce Dallas Howard"/>
    <s v="United States"/>
    <x v="93"/>
    <n v="143695338"/>
    <s v="Walt Disney Pictures"/>
    <n v="102"/>
    <n v="240"/>
    <n v="184742487.29367089"/>
    <x v="0"/>
  </r>
  <r>
    <s v="Pocahontas"/>
    <x v="5"/>
    <x v="5"/>
    <n v="1995"/>
    <s v="June 23, 1995 (United States)"/>
    <x v="47"/>
    <n v="175000"/>
    <s v="Mike Gabriel"/>
    <s v="Carl Binder"/>
    <s v="Mel Gibson"/>
    <s v="United States"/>
    <x v="79"/>
    <n v="346079773"/>
    <s v="Walt Disney Pictures"/>
    <n v="81"/>
    <n v="152.4"/>
    <n v="632956223.48799515"/>
    <x v="0"/>
  </r>
  <r>
    <s v="Police Academy"/>
    <x v="2"/>
    <x v="0"/>
    <n v="1984"/>
    <s v="March 23, 1984 (United States)"/>
    <x v="47"/>
    <n v="118000"/>
    <s v="Hugh Wilson"/>
    <s v="Neal Israel"/>
    <s v="Steve Guttenberg"/>
    <s v="United States"/>
    <x v="145"/>
    <n v="81198894"/>
    <s v="The Ladd Company"/>
    <n v="96"/>
    <n v="103.9"/>
    <n v="139702444.95652175"/>
    <x v="0"/>
  </r>
  <r>
    <s v="Popstar: Never Stop Never Stopping"/>
    <x v="2"/>
    <x v="0"/>
    <n v="2016"/>
    <s v="June 3, 2016 (United States)"/>
    <x v="47"/>
    <n v="57000"/>
    <s v="Akiva Schaffer"/>
    <s v="Andy Samberg"/>
    <s v="Andy Samberg"/>
    <s v="United States"/>
    <x v="0"/>
    <n v="9680029"/>
    <s v="Universal Pictures"/>
    <n v="87"/>
    <n v="240"/>
    <n v="12033883.461036311"/>
    <x v="0"/>
  </r>
  <r>
    <s v="Postcards from the Edge"/>
    <x v="2"/>
    <x v="0"/>
    <n v="1990"/>
    <s v="September 14, 1990 (United States)"/>
    <x v="47"/>
    <n v="16000"/>
    <s v="Mike Nichols"/>
    <s v="Carrie Fisher"/>
    <s v="Meryl Streep"/>
    <s v="United States"/>
    <x v="6"/>
    <n v="39071603"/>
    <s v="Columbia Pictures"/>
    <n v="101"/>
    <n v="130.69999999999999"/>
    <n v="49604655.975416668"/>
    <x v="0"/>
  </r>
  <r>
    <s v="Primary Colors"/>
    <x v="2"/>
    <x v="0"/>
    <n v="1998"/>
    <s v="March 20, 1998 (United States)"/>
    <x v="47"/>
    <n v="28000"/>
    <s v="Mike Nichols"/>
    <s v="Joe Klein"/>
    <s v="John Travolta"/>
    <s v="United Kingdom"/>
    <x v="93"/>
    <n v="52090187"/>
    <s v="Award Entertainment"/>
    <n v="143"/>
    <n v="163"/>
    <n v="66969957.716877639"/>
    <x v="0"/>
  </r>
  <r>
    <s v="Prince of Darkness"/>
    <x v="2"/>
    <x v="4"/>
    <n v="1987"/>
    <s v="October 23, 1987 (United States)"/>
    <x v="47"/>
    <n v="39000"/>
    <s v="John Carpenter"/>
    <s v="John Carpenter"/>
    <s v="Donald Pleasence"/>
    <s v="United States"/>
    <x v="31"/>
    <n v="14182492"/>
    <s v="Alive Films"/>
    <n v="102"/>
    <n v="113.6"/>
    <n v="29905919.11695502"/>
    <x v="0"/>
  </r>
  <r>
    <s v="Prizzi's Honor"/>
    <x v="2"/>
    <x v="0"/>
    <n v="1985"/>
    <s v="June 14, 1985 (United States)"/>
    <x v="47"/>
    <n v="23000"/>
    <s v="John Huston"/>
    <s v="Richard Condon"/>
    <s v="Jack Nicholson"/>
    <s v="United States"/>
    <x v="1"/>
    <n v="26657534"/>
    <s v="ABC Motion Pictures"/>
    <n v="130"/>
    <n v="107.6"/>
    <n v="57894159.727726296"/>
    <x v="1"/>
  </r>
  <r>
    <s v="Proof"/>
    <x v="0"/>
    <x v="2"/>
    <n v="2005"/>
    <s v="October 7, 2005 (United States)"/>
    <x v="47"/>
    <n v="44000"/>
    <s v="John Madden"/>
    <s v="David Auburn"/>
    <s v="Gwyneth Paltrow"/>
    <s v="United States"/>
    <x v="0"/>
    <n v="14189860"/>
    <s v="Miramax"/>
    <n v="100"/>
    <n v="195.3"/>
    <n v="20081980.222944729"/>
    <x v="0"/>
  </r>
  <r>
    <s v="Rachel Getting Married"/>
    <x v="2"/>
    <x v="2"/>
    <n v="2008"/>
    <s v="October 31, 2008 (Spain)"/>
    <x v="47"/>
    <n v="48000"/>
    <s v="Jonathan Demme"/>
    <s v="Jenny Lumet"/>
    <s v="Anne Hathaway"/>
    <s v="United States"/>
    <x v="1"/>
    <n v="16937968"/>
    <s v="Armian Pictures"/>
    <n v="113"/>
    <n v="215.3"/>
    <n v="43626363.901944205"/>
    <x v="1"/>
  </r>
  <r>
    <s v="Racing with the Moon"/>
    <x v="1"/>
    <x v="0"/>
    <n v="1984"/>
    <s v="March 23, 1984 (United States)"/>
    <x v="47"/>
    <n v="4200"/>
    <s v="Richard Benjamin"/>
    <s v="Steve Kloves"/>
    <s v="Sean Penn"/>
    <s v="United States"/>
    <x v="30"/>
    <n v="6045647"/>
    <s v="Jaffe-Lansing"/>
    <n v="108"/>
    <n v="103.9"/>
    <n v="9751766.2302805707"/>
    <x v="0"/>
  </r>
  <r>
    <s v="Ransom"/>
    <x v="2"/>
    <x v="1"/>
    <n v="1996"/>
    <s v="November 8, 1996 (United States)"/>
    <x v="47"/>
    <n v="121000"/>
    <s v="Ron Howard"/>
    <s v="Cyril Hume"/>
    <s v="Mel Gibson"/>
    <s v="United States"/>
    <x v="65"/>
    <n v="309492681"/>
    <s v="Touchstone Pictures"/>
    <n v="121"/>
    <n v="156.9"/>
    <n v="797146406.59932375"/>
    <x v="0"/>
  </r>
  <r>
    <s v="Redbelt"/>
    <x v="2"/>
    <x v="2"/>
    <n v="2008"/>
    <s v="May 9, 2008 (United States)"/>
    <x v="47"/>
    <n v="21000"/>
    <s v="David Mamet"/>
    <s v="David Mamet"/>
    <s v="Chiwetel Ejiofor"/>
    <s v="United States"/>
    <x v="5"/>
    <n v="2674090"/>
    <s v="Sony Pictures Classics"/>
    <n v="99"/>
    <n v="215.3"/>
    <n v="7434262.9835766433"/>
    <x v="0"/>
  </r>
  <r>
    <s v="Regarding Henry"/>
    <x v="0"/>
    <x v="2"/>
    <n v="1991"/>
    <s v="July 10, 1991 (United States)"/>
    <x v="47"/>
    <n v="30000"/>
    <s v="Mike Nichols"/>
    <s v="J.J. Abrams"/>
    <s v="Harrison Ford"/>
    <s v="United States"/>
    <x v="13"/>
    <n v="43001500"/>
    <s v="Paramount Pictures"/>
    <n v="108"/>
    <n v="136.19999999999999"/>
    <n v="60857208.778448679"/>
    <x v="0"/>
  </r>
  <r>
    <s v="Reservation Road"/>
    <x v="2"/>
    <x v="6"/>
    <n v="2007"/>
    <s v="June 19, 2008 (Germany)"/>
    <x v="47"/>
    <n v="23000"/>
    <s v="Terry George"/>
    <s v="John Burnham Schwartz"/>
    <s v="Joaquin Phoenix"/>
    <s v="United States"/>
    <x v="73"/>
    <n v="1783226"/>
    <s v="Focus Features"/>
    <n v="102"/>
    <n v="207.3"/>
    <n v="4957563.5237226281"/>
    <x v="0"/>
  </r>
  <r>
    <s v="Resident Evil"/>
    <x v="2"/>
    <x v="1"/>
    <n v="2002"/>
    <s v="March 15, 2002 (United States)"/>
    <x v="47"/>
    <n v="254000"/>
    <s v="Paul W.S. Anderson"/>
    <s v="Paul W.S. Anderson"/>
    <s v="Milla Jovovich"/>
    <s v="United Kingdom"/>
    <x v="135"/>
    <n v="102984862"/>
    <s v="Constantin Film"/>
    <n v="100"/>
    <n v="179.9"/>
    <n v="325176035.7658031"/>
    <x v="0"/>
  </r>
  <r>
    <s v="Ride with the Devil"/>
    <x v="2"/>
    <x v="2"/>
    <n v="1999"/>
    <s v="November 5, 1999 (United Kingdom)"/>
    <x v="47"/>
    <n v="13000"/>
    <s v="Ang Lee"/>
    <s v="Daniel Woodrell"/>
    <s v="Tobey Maguire"/>
    <s v="United States"/>
    <x v="76"/>
    <n v="635096"/>
    <s v="Universal Pictures"/>
    <n v="138"/>
    <n v="166.6"/>
    <n v="1379285.4682822523"/>
    <x v="0"/>
  </r>
  <r>
    <s v="Robin Hood: Men in Tights"/>
    <x v="0"/>
    <x v="3"/>
    <n v="1993"/>
    <s v="July 28, 1993 (United States)"/>
    <x v="47"/>
    <n v="119000"/>
    <s v="Mel Brooks"/>
    <s v="J.D. Shapiro"/>
    <s v="Cary Elwes"/>
    <s v="France"/>
    <x v="0"/>
    <n v="35739755"/>
    <s v="Brooksfilms"/>
    <n v="104"/>
    <n v="144.5"/>
    <n v="132159021.21966018"/>
    <x v="0"/>
  </r>
  <r>
    <s v="Romeo + Juliet"/>
    <x v="0"/>
    <x v="2"/>
    <n v="1996"/>
    <s v="November 1, 1996 (United States)"/>
    <x v="47"/>
    <n v="216000"/>
    <s v="Baz Luhrmann"/>
    <s v="William Shakespeare"/>
    <s v="Leonardo DiCaprio"/>
    <s v="United States"/>
    <x v="227"/>
    <n v="147554998"/>
    <s v="Bazmark Films"/>
    <n v="120"/>
    <n v="156.9"/>
    <n v="311141923.11833912"/>
    <x v="0"/>
  </r>
  <r>
    <s v="Running Brave"/>
    <x v="1"/>
    <x v="7"/>
    <n v="1983"/>
    <s v="November 4, 1983 (United States)"/>
    <x v="47"/>
    <n v="659"/>
    <s v="Donald Shebib"/>
    <s v="Henry Bean"/>
    <s v="Robby Benson"/>
    <s v="Canada"/>
    <x v="42"/>
    <n v="3000000"/>
    <s v="Englander Productions"/>
    <n v="106"/>
    <n v="99.6"/>
    <n v="4191196.6987620359"/>
    <x v="0"/>
  </r>
  <r>
    <s v="Safe Haven"/>
    <x v="0"/>
    <x v="2"/>
    <n v="2013"/>
    <s v="February 14, 2013 (United States)"/>
    <x v="47"/>
    <n v="106000"/>
    <s v="Lasse HallstrÃ¶m"/>
    <s v="Dana Stevens"/>
    <s v="Julianne Hough"/>
    <s v="United States"/>
    <x v="54"/>
    <n v="97594140"/>
    <s v="Relativity Media"/>
    <n v="115"/>
    <n v="233"/>
    <n v="152262849.24731183"/>
    <x v="0"/>
  </r>
  <r>
    <s v="Safe House"/>
    <x v="2"/>
    <x v="1"/>
    <n v="2012"/>
    <s v="February 10, 2012 (United States)"/>
    <x v="47"/>
    <n v="211000"/>
    <s v="Daniel Espinosa"/>
    <s v="David Guggenheim"/>
    <s v="Denzel Washington"/>
    <s v="South Africa"/>
    <x v="100"/>
    <n v="208076205"/>
    <s v="Universal Pictures"/>
    <n v="115"/>
    <n v="229.6"/>
    <n v="281906712.5989328"/>
    <x v="0"/>
  </r>
  <r>
    <s v="Saints and Soldiers"/>
    <x v="0"/>
    <x v="1"/>
    <n v="2003"/>
    <s v="March 25, 2005 (United States)"/>
    <x v="47"/>
    <n v="20000"/>
    <s v="Ryan Little"/>
    <s v="Geoffrey Panos"/>
    <s v="Corbin Allred"/>
    <s v="United States"/>
    <x v="318"/>
    <n v="1310470"/>
    <s v="Go Films"/>
    <n v="90"/>
    <n v="184"/>
    <n v="1684811.0084388186"/>
    <x v="0"/>
  </r>
  <r>
    <s v="Saved!"/>
    <x v="0"/>
    <x v="0"/>
    <n v="2004"/>
    <s v="June 11, 2004 (United States)"/>
    <x v="47"/>
    <n v="45000"/>
    <s v="Brian Dannelly"/>
    <s v="Brian Dannelly"/>
    <s v="Jena Malone"/>
    <s v="United States"/>
    <x v="17"/>
    <n v="10275509"/>
    <s v="United Artists"/>
    <n v="92"/>
    <n v="188.9"/>
    <n v="16574629.922181046"/>
    <x v="0"/>
  </r>
  <r>
    <s v="Scotland, Pa."/>
    <x v="2"/>
    <x v="0"/>
    <n v="2001"/>
    <s v="January 22, 2001 (United States)"/>
    <x v="47"/>
    <n v="4300"/>
    <s v="Billy Morrissette"/>
    <s v="William Shakespeare"/>
    <s v="James Le Gros"/>
    <s v="United States"/>
    <x v="1"/>
    <n v="384098"/>
    <s v="Abandon Pictures"/>
    <n v="104"/>
    <n v="177.1"/>
    <n v="1087682.7193308549"/>
    <x v="1"/>
  </r>
  <r>
    <s v="Seeking a Friend for the End of the World"/>
    <x v="2"/>
    <x v="3"/>
    <n v="2012"/>
    <s v="June 22, 2012 (United States)"/>
    <x v="47"/>
    <n v="109000"/>
    <s v="Lorene Scafaria"/>
    <s v="Lorene Scafaria"/>
    <s v="Steve Carell"/>
    <s v="United States"/>
    <x v="20"/>
    <n v="11681781"/>
    <s v="Focus Features"/>
    <n v="101"/>
    <n v="229.6"/>
    <n v="33080285.043680299"/>
    <x v="0"/>
  </r>
  <r>
    <s v="Seems Like Old Times"/>
    <x v="1"/>
    <x v="0"/>
    <n v="1980"/>
    <s v="December 19, 1980 (United States)"/>
    <x v="47"/>
    <n v="9100"/>
    <s v="Jay Sandrich"/>
    <s v="Neil Simon"/>
    <s v="Goldie Hawn"/>
    <s v="United States"/>
    <x v="1"/>
    <n v="43995918"/>
    <s v="Rastar Films"/>
    <n v="102"/>
    <n v="82.4"/>
    <n v="64667420.23444283"/>
    <x v="1"/>
  </r>
  <r>
    <s v="Seraphim Falls"/>
    <x v="2"/>
    <x v="1"/>
    <n v="2006"/>
    <s v="April 13, 2007 (Taiwan)"/>
    <x v="47"/>
    <n v="30000"/>
    <s v="David Von Ancken"/>
    <s v="David Von Ancken"/>
    <s v="Pierce Brosnan"/>
    <s v="United States"/>
    <x v="40"/>
    <n v="1220058"/>
    <s v="Icon Productions"/>
    <n v="115"/>
    <n v="201.6"/>
    <n v="2439315.4370078738"/>
    <x v="0"/>
  </r>
  <r>
    <s v="Shadows and Fog"/>
    <x v="0"/>
    <x v="0"/>
    <n v="1991"/>
    <s v="March 20, 1992 (United States)"/>
    <x v="47"/>
    <n v="16000"/>
    <s v="Woody Allen"/>
    <s v="Woody Allen"/>
    <s v="Woody Allen"/>
    <s v="United States"/>
    <x v="62"/>
    <n v="2735731"/>
    <s v="Jack Rollins &amp; Charles H. Joffe Productions"/>
    <n v="85"/>
    <n v="136.19999999999999"/>
    <n v="3706435.0186749664"/>
    <x v="0"/>
  </r>
  <r>
    <s v="Short Circuit"/>
    <x v="1"/>
    <x v="0"/>
    <n v="1986"/>
    <s v="May 9, 1986 (United States)"/>
    <x v="47"/>
    <n v="58000"/>
    <s v="John Badham"/>
    <s v="S.S. Wilson"/>
    <s v="Ally Sheedy"/>
    <s v="United States"/>
    <x v="10"/>
    <n v="40697761"/>
    <s v="TriStar Pictures"/>
    <n v="98"/>
    <n v="109.6"/>
    <n v="88386370.468282253"/>
    <x v="0"/>
  </r>
  <r>
    <s v="Shy People"/>
    <x v="2"/>
    <x v="2"/>
    <n v="1987"/>
    <s v="March 11, 1988 (United States)"/>
    <x v="47"/>
    <n v="1200"/>
    <s v="Andrey Konchalovskiy"/>
    <s v="Andrey Konchalovskiy"/>
    <s v="Jill Clayburgh"/>
    <s v="United States"/>
    <x v="1"/>
    <m/>
    <s v="The Cannon Group"/>
    <n v="118"/>
    <n v="113.6"/>
    <s v="Missing"/>
    <x v="1"/>
  </r>
  <r>
    <s v="Signs"/>
    <x v="0"/>
    <x v="2"/>
    <n v="2002"/>
    <s v="August 2, 2002 (United States)"/>
    <x v="47"/>
    <n v="344000"/>
    <s v="M. Night Shyamalan"/>
    <s v="M. Night Shyamalan"/>
    <s v="Mel Gibson"/>
    <s v="United States"/>
    <x v="319"/>
    <n v="408247917"/>
    <s v="Touchstone Pictures"/>
    <n v="106"/>
    <n v="179.9"/>
    <n v="507519952.30477357"/>
    <x v="0"/>
  </r>
  <r>
    <s v="Sinbad: Legend of the Seven Seas"/>
    <x v="1"/>
    <x v="5"/>
    <n v="2003"/>
    <s v="July 2, 2003 (United States)"/>
    <x v="47"/>
    <n v="51000"/>
    <s v="Patrick Gilmore"/>
    <s v="John Logan"/>
    <s v="Brad Pitt"/>
    <s v="United States"/>
    <x v="48"/>
    <n v="80773077"/>
    <s v="Dreamworks Pictures"/>
    <n v="86"/>
    <n v="184"/>
    <n v="96251687.766523272"/>
    <x v="0"/>
  </r>
  <r>
    <s v="Singles"/>
    <x v="0"/>
    <x v="0"/>
    <n v="1992"/>
    <s v="September 18, 1992 (United States)"/>
    <x v="47"/>
    <n v="28000"/>
    <s v="Cameron Crowe"/>
    <s v="Cameron Crowe"/>
    <s v="Bridget Fonda"/>
    <s v="United States"/>
    <x v="1"/>
    <n v="18471850"/>
    <s v="Warner Bros."/>
    <n v="99"/>
    <n v="140.30000000000001"/>
    <n v="54171055.77478344"/>
    <x v="1"/>
  </r>
  <r>
    <s v="Sixty Six"/>
    <x v="0"/>
    <x v="7"/>
    <n v="2006"/>
    <s v="November 3, 2006 (United Kingdom)"/>
    <x v="47"/>
    <n v="2900"/>
    <s v="Paul Weiland"/>
    <s v="Peter Straughan"/>
    <s v="Charlie Clark"/>
    <s v="France"/>
    <x v="1"/>
    <n v="1930133"/>
    <s v="Universal Pictures"/>
    <n v="93"/>
    <n v="201.6"/>
    <n v="3196258.2885869564"/>
    <x v="1"/>
  </r>
  <r>
    <s v="Sliding Doors"/>
    <x v="0"/>
    <x v="0"/>
    <n v="1998"/>
    <s v="May 1, 1998 (United States)"/>
    <x v="47"/>
    <n v="65000"/>
    <s v="Peter Howitt"/>
    <s v="Peter Howitt"/>
    <s v="Gwyneth Paltrow"/>
    <s v="United Kingdom"/>
    <x v="14"/>
    <n v="11841544"/>
    <s v="Intermedia Films"/>
    <n v="99"/>
    <n v="163"/>
    <n v="23675317.95800525"/>
    <x v="0"/>
  </r>
  <r>
    <s v="Small Time Crooks"/>
    <x v="1"/>
    <x v="0"/>
    <n v="2000"/>
    <s v="May 19, 2000 (United States)"/>
    <x v="47"/>
    <n v="38000"/>
    <s v="Woody Allen"/>
    <s v="Woody Allen"/>
    <s v="Woody Allen"/>
    <s v="United States"/>
    <x v="13"/>
    <n v="29934477"/>
    <s v="Dreamworks Pictures"/>
    <n v="94"/>
    <n v="172.2"/>
    <n v="38534157.760456271"/>
    <x v="0"/>
  </r>
  <r>
    <s v="Smokin' Aces"/>
    <x v="2"/>
    <x v="1"/>
    <n v="2006"/>
    <s v="January 26, 2007 (United States)"/>
    <x v="47"/>
    <n v="140000"/>
    <s v="Joe Carnahan"/>
    <s v="Joe Carnahan"/>
    <s v="Jeremy Piven"/>
    <s v="United Kingdom"/>
    <x v="21"/>
    <n v="57232879"/>
    <s v="Universal Pictures"/>
    <n v="108"/>
    <n v="201.6"/>
    <n v="162071173.15334573"/>
    <x v="0"/>
  </r>
  <r>
    <s v="Snabba Cash"/>
    <x v="2"/>
    <x v="1"/>
    <n v="2010"/>
    <s v="January 15, 2010 (Sweden)"/>
    <x v="47"/>
    <n v="17000"/>
    <s v="Daniel Espinosa"/>
    <s v="Daniel Espinosa"/>
    <s v="Joel Kinnaman"/>
    <s v="Sweden"/>
    <x v="1"/>
    <n v="8444544"/>
    <s v="Tre VÃ¤nner Produktion AB"/>
    <n v="124"/>
    <n v="218.1"/>
    <n v="22650110.535211269"/>
    <x v="1"/>
  </r>
  <r>
    <s v="Somersault"/>
    <x v="3"/>
    <x v="2"/>
    <n v="2004"/>
    <s v="September 16, 2004 (Australia)"/>
    <x v="47"/>
    <n v="7600"/>
    <s v="Cate Shortland"/>
    <s v="Cate Shortland"/>
    <s v="Abbie Cornish"/>
    <s v="Australia"/>
    <x v="1"/>
    <n v="1482316"/>
    <s v="Red Carpet Productions"/>
    <n v="106"/>
    <n v="188.9"/>
    <n v="2711054.533013205"/>
    <x v="1"/>
  </r>
  <r>
    <s v="Something's Gotta Give"/>
    <x v="0"/>
    <x v="0"/>
    <n v="2003"/>
    <s v="December 12, 2003 (United States)"/>
    <x v="47"/>
    <n v="115000"/>
    <s v="Nancy Meyers"/>
    <s v="Nancy Meyers"/>
    <s v="Jack Nicholson"/>
    <s v="United States"/>
    <x v="65"/>
    <n v="265328738"/>
    <s v="Columbia Pictures"/>
    <n v="128"/>
    <n v="184"/>
    <n v="778110360.62175155"/>
    <x v="0"/>
  </r>
  <r>
    <s v="Spring"/>
    <x v="3"/>
    <x v="4"/>
    <n v="2014"/>
    <s v="March 20, 2015 (United States)"/>
    <x v="47"/>
    <n v="26000"/>
    <s v="Justin Benson"/>
    <s v="Justin Benson"/>
    <s v="Lou Taylor Pucci"/>
    <s v="United States"/>
    <x v="1"/>
    <n v="49970"/>
    <s v="Rustic Films"/>
    <n v="109"/>
    <n v="236.7"/>
    <n v="97041.803696622039"/>
    <x v="1"/>
  </r>
  <r>
    <s v="Star 80"/>
    <x v="2"/>
    <x v="7"/>
    <n v="1983"/>
    <s v="February 3, 1984 (United States)"/>
    <x v="47"/>
    <n v="6000"/>
    <s v="Bob Fosse"/>
    <s v="Teresa Carpenter"/>
    <s v="Mariel Hemingway"/>
    <s v="United States"/>
    <x v="2"/>
    <n v="6472990"/>
    <s v="The Ladd Company"/>
    <n v="103"/>
    <n v="99.6"/>
    <n v="12100123.024539877"/>
    <x v="0"/>
  </r>
  <r>
    <s v="Star Trek III: The Search for Spock"/>
    <x v="1"/>
    <x v="1"/>
    <n v="1984"/>
    <s v="June 1, 1984 (United States)"/>
    <x v="47"/>
    <n v="76000"/>
    <s v="Leonard Nimoy"/>
    <s v="Gene Roddenberry"/>
    <s v="William Shatner"/>
    <s v="United States"/>
    <x v="21"/>
    <n v="76471046"/>
    <s v="Paramount Pictures"/>
    <n v="105"/>
    <n v="103.9"/>
    <n v="256333638.24202415"/>
    <x v="0"/>
  </r>
  <r>
    <s v="Starter for 10"/>
    <x v="0"/>
    <x v="0"/>
    <n v="2006"/>
    <s v="March 9, 2007 (United States)"/>
    <x v="47"/>
    <n v="22000"/>
    <s v="Tom Vaughan"/>
    <s v="David Nicholls"/>
    <s v="James McAvoy"/>
    <s v="United Kingdom"/>
    <x v="1"/>
    <n v="1736394"/>
    <s v="BBC Films"/>
    <n v="92"/>
    <n v="201.6"/>
    <n v="4048043.2425401686"/>
    <x v="1"/>
  </r>
  <r>
    <s v="Stealing Home"/>
    <x v="0"/>
    <x v="2"/>
    <n v="1988"/>
    <s v="August 26, 1988 (United States)"/>
    <x v="47"/>
    <n v="4200"/>
    <s v="Steven Kampmann"/>
    <s v="Steven Kampmann"/>
    <s v="Mark Harmon"/>
    <s v="United States"/>
    <x v="1"/>
    <n v="7467504"/>
    <s v="The Mount Company"/>
    <n v="98"/>
    <n v="118.3"/>
    <n v="10117156.375277901"/>
    <x v="1"/>
  </r>
  <r>
    <s v="Still Breathing"/>
    <x v="0"/>
    <x v="0"/>
    <n v="1997"/>
    <s v="November 12, 1998 (Singapore)"/>
    <x v="47"/>
    <n v="2500"/>
    <s v="James F. Robinson"/>
    <s v="James F. Robinson"/>
    <s v="Brendan Fraser"/>
    <s v="United States"/>
    <x v="1"/>
    <n v="228455"/>
    <s v="ZapPictures"/>
    <n v="109"/>
    <n v="160.5"/>
    <n v="427056.67791411042"/>
    <x v="1"/>
  </r>
  <r>
    <s v="Streets of Fire"/>
    <x v="1"/>
    <x v="1"/>
    <n v="1984"/>
    <s v="June 1, 1984 (United States)"/>
    <x v="47"/>
    <n v="19000"/>
    <s v="Walter Hill"/>
    <s v="Walter Hill"/>
    <s v="Michael ParÃ©"/>
    <s v="United States"/>
    <x v="227"/>
    <n v="8089290"/>
    <s v="Universal Pictures"/>
    <n v="93"/>
    <n v="103.9"/>
    <n v="9639447.2545952294"/>
    <x v="0"/>
  </r>
  <r>
    <s v="Strike!"/>
    <x v="0"/>
    <x v="0"/>
    <n v="1998"/>
    <s v="September 4, 1998 (United States)"/>
    <x v="47"/>
    <n v="6700"/>
    <s v="Sarah Kernochan"/>
    <s v="Sarah Kernochan"/>
    <s v="Kirsten Dunst"/>
    <s v="Canada"/>
    <x v="1"/>
    <n v="913834"/>
    <s v="Alliance Communications Corporation"/>
    <n v="97"/>
    <n v="163"/>
    <n v="1088952.7563551036"/>
    <x v="1"/>
  </r>
  <r>
    <s v="Summer of 84"/>
    <x v="3"/>
    <x v="2"/>
    <n v="2018"/>
    <s v="August 10, 2018 (United States)"/>
    <x v="47"/>
    <n v="36000"/>
    <s v="FranÃ§ois Simard"/>
    <s v="Matt Leslie"/>
    <s v="Graham Verchere"/>
    <s v="Canada"/>
    <x v="1"/>
    <n v="42027"/>
    <s v="Brightlight Pictures"/>
    <n v="105"/>
    <n v="251.1"/>
    <n v="72307.322981366466"/>
    <x v="1"/>
  </r>
  <r>
    <s v="Summer of Sam"/>
    <x v="2"/>
    <x v="6"/>
    <n v="1999"/>
    <s v="July 2, 1999 (United States)"/>
    <x v="47"/>
    <n v="37000"/>
    <s v="Spike Lee"/>
    <s v="Spike Lee"/>
    <s v="John Leguizamo"/>
    <s v="United States"/>
    <x v="6"/>
    <n v="19288130"/>
    <s v="Touchstone Pictures"/>
    <n v="142"/>
    <n v="166.6"/>
    <n v="33185167.763975155"/>
    <x v="0"/>
  </r>
  <r>
    <s v="Summertime"/>
    <x v="3"/>
    <x v="2"/>
    <n v="2015"/>
    <s v="August 19, 2015 (Belgium)"/>
    <x v="47"/>
    <n v="4500"/>
    <s v="Catherine Corsini"/>
    <s v="Catherine Corsini"/>
    <s v="CÃ©cile de France"/>
    <s v="France"/>
    <x v="1"/>
    <n v="3778938"/>
    <s v="Chaz Productions"/>
    <n v="105"/>
    <n v="237"/>
    <n v="7769516.9271255061"/>
    <x v="1"/>
  </r>
  <r>
    <s v="Super"/>
    <x v="2"/>
    <x v="1"/>
    <n v="2010"/>
    <s v="June 10, 2011 (Iceland)"/>
    <x v="47"/>
    <n v="76000"/>
    <s v="James Gunn"/>
    <s v="James Gunn"/>
    <s v="Rainn Wilson"/>
    <s v="United States"/>
    <x v="57"/>
    <n v="422618"/>
    <s v="This Is That Productions"/>
    <n v="96"/>
    <n v="218.1"/>
    <n v="747803.16260162601"/>
    <x v="0"/>
  </r>
  <r>
    <s v="Surf's Up"/>
    <x v="1"/>
    <x v="5"/>
    <n v="2007"/>
    <s v="June 8, 2007 (United States)"/>
    <x v="47"/>
    <n v="72000"/>
    <s v="Ash Brannon"/>
    <s v="Don Rhymer"/>
    <s v="Shia LaBeouf"/>
    <s v="United States"/>
    <x v="26"/>
    <n v="152005713"/>
    <s v="Columbia Pictures"/>
    <n v="85"/>
    <n v="207.3"/>
    <n v="465021493.48493975"/>
    <x v="0"/>
  </r>
  <r>
    <s v="Suspiria"/>
    <x v="2"/>
    <x v="8"/>
    <n v="2018"/>
    <s v="November 2, 2018 (United States)"/>
    <x v="47"/>
    <n v="66000"/>
    <s v="Luca Guadagnino"/>
    <s v="Dario Argento"/>
    <s v="ChloÃ« Grace Moretz"/>
    <s v="Italy"/>
    <x v="0"/>
    <n v="7942093"/>
    <s v="Frenesy Film Company"/>
    <n v="152"/>
    <n v="251.1"/>
    <n v="11239924.464003716"/>
    <x v="0"/>
  </r>
  <r>
    <s v="Sweet November"/>
    <x v="0"/>
    <x v="2"/>
    <n v="2001"/>
    <s v="February 16, 2001 (United States)"/>
    <x v="47"/>
    <n v="87000"/>
    <s v="Pat O'Connor"/>
    <s v="Herman Raucher"/>
    <s v="Keanu Reeves"/>
    <s v="United States"/>
    <x v="28"/>
    <n v="65754228"/>
    <s v="Warner Bros."/>
    <n v="119"/>
    <n v="177.1"/>
    <n v="85988468.97682403"/>
    <x v="0"/>
  </r>
  <r>
    <s v="Swimming Pool"/>
    <x v="4"/>
    <x v="6"/>
    <n v="2003"/>
    <s v="August 1, 2003 (United States)"/>
    <x v="47"/>
    <n v="43000"/>
    <s v="FranÃ§ois Ozon"/>
    <s v="FranÃ§ois Ozon"/>
    <s v="Charlotte Rampling"/>
    <s v="France"/>
    <x v="1"/>
    <n v="22441497"/>
    <s v="FidÃ©litÃ© Productions"/>
    <n v="102"/>
    <n v="184"/>
    <n v="48737876.948681392"/>
    <x v="1"/>
  </r>
  <r>
    <s v="Swoon"/>
    <x v="2"/>
    <x v="6"/>
    <n v="1992"/>
    <s v="September 25, 1992 (United Kingdom)"/>
    <x v="47"/>
    <n v="1600"/>
    <s v="Tom Kalin"/>
    <s v="Tom Kalin"/>
    <s v="Daniel Schlachet"/>
    <s v="United States"/>
    <x v="50"/>
    <m/>
    <s v="American Playhouse"/>
    <n v="93"/>
    <n v="140.30000000000001"/>
    <s v="Missing"/>
    <x v="1"/>
  </r>
  <r>
    <s v="Tales from the Crypt: Demon Knight"/>
    <x v="2"/>
    <x v="1"/>
    <n v="1995"/>
    <s v="January 13, 1995 (United States)"/>
    <x v="47"/>
    <n v="22000"/>
    <s v="Ernest R. Dickerson"/>
    <s v="Ethan Reiff"/>
    <s v="Billy Zane"/>
    <s v="United States"/>
    <x v="29"/>
    <n v="21089146"/>
    <s v="Universal Pictures"/>
    <n v="92"/>
    <n v="152.4"/>
    <n v="27987207.25696864"/>
    <x v="0"/>
  </r>
  <r>
    <s v="The Adjuster"/>
    <x v="2"/>
    <x v="0"/>
    <n v="1991"/>
    <s v="July 1992 (United States)"/>
    <x v="47"/>
    <n v="3300"/>
    <s v="Atom Egoyan"/>
    <s v="Atom Egoyan"/>
    <s v="Elias Koteas"/>
    <s v="Canada"/>
    <x v="1"/>
    <n v="396573"/>
    <s v="Alliance Entertainment"/>
    <n v="102"/>
    <n v="136.19999999999999"/>
    <n v="509855.66708860762"/>
    <x v="1"/>
  </r>
  <r>
    <s v="The A-Team"/>
    <x v="0"/>
    <x v="1"/>
    <n v="2010"/>
    <s v="June 11, 2010 (United States)"/>
    <x v="47"/>
    <n v="250000"/>
    <s v="Joe Carnahan"/>
    <s v="Joe Carnahan"/>
    <s v="Liam Neeson"/>
    <s v="United States"/>
    <x v="109"/>
    <n v="177238796"/>
    <s v="Twentieth Century Fox"/>
    <n v="117"/>
    <n v="218.1"/>
    <n v="251769982.01025638"/>
    <x v="0"/>
  </r>
  <r>
    <s v="The Beach"/>
    <x v="2"/>
    <x v="3"/>
    <n v="2000"/>
    <s v="February 11, 2000 (United States)"/>
    <x v="47"/>
    <n v="228000"/>
    <s v="Danny Boyle"/>
    <s v="John Hodge"/>
    <s v="Leonardo DiCaprio"/>
    <s v="United States"/>
    <x v="24"/>
    <n v="144056873"/>
    <s v="Figment Films"/>
    <n v="119"/>
    <n v="172.2"/>
    <n v="254902027.89256677"/>
    <x v="0"/>
  </r>
  <r>
    <s v="The Best of Me"/>
    <x v="0"/>
    <x v="2"/>
    <n v="2014"/>
    <s v="October 17, 2014 (United States)"/>
    <x v="47"/>
    <n v="68000"/>
    <s v="Michael Hoffman"/>
    <s v="Nicholas Sparks"/>
    <s v="James Marsden"/>
    <s v="United States"/>
    <x v="74"/>
    <n v="38609668"/>
    <s v="DiNovi Pictures"/>
    <n v="118"/>
    <n v="236.7"/>
    <n v="86375666.957415566"/>
    <x v="0"/>
  </r>
  <r>
    <s v="The Bone Collector"/>
    <x v="2"/>
    <x v="6"/>
    <n v="1999"/>
    <s v="November 5, 1999 (United States)"/>
    <x v="47"/>
    <n v="159000"/>
    <s v="Phillip Noyce"/>
    <s v="Jeffery Deaver"/>
    <s v="Denzel Washington"/>
    <s v="United States"/>
    <x v="7"/>
    <n v="151493655"/>
    <s v="Columbia Pictures"/>
    <n v="118"/>
    <n v="166.6"/>
    <n v="195015279.58808619"/>
    <x v="0"/>
  </r>
  <r>
    <s v="The Brave One"/>
    <x v="2"/>
    <x v="1"/>
    <n v="2007"/>
    <s v="September 14, 2007 (United States)"/>
    <x v="47"/>
    <n v="59000"/>
    <s v="Neil Jordan"/>
    <s v="Roderick Taylor"/>
    <s v="Jodie Foster"/>
    <s v="United States"/>
    <x v="19"/>
    <n v="69787394"/>
    <s v="Warner Bros."/>
    <n v="122"/>
    <n v="207.3"/>
    <n v="135527208.10579985"/>
    <x v="0"/>
  </r>
  <r>
    <s v="The Call"/>
    <x v="2"/>
    <x v="6"/>
    <n v="2013"/>
    <s v="March 15, 2013 (United States)"/>
    <x v="47"/>
    <n v="115000"/>
    <s v="Brad Anderson"/>
    <s v="Richard D'Ovidio"/>
    <s v="Halle Berry"/>
    <s v="United States"/>
    <x v="29"/>
    <n v="68572631"/>
    <s v="TriStar Pictures"/>
    <n v="94"/>
    <n v="233"/>
    <n v="100791513.10033767"/>
    <x v="0"/>
  </r>
  <r>
    <s v="The Chocolate War"/>
    <x v="2"/>
    <x v="2"/>
    <n v="1988"/>
    <s v="November 18, 1988 (United States)"/>
    <x v="47"/>
    <n v="2100"/>
    <s v="Keith Gordon"/>
    <s v="Robert Cormier"/>
    <s v="John Glover"/>
    <s v="United States"/>
    <x v="1"/>
    <n v="303624"/>
    <s v="Management Company Entertainment Group (MCEG)"/>
    <n v="100"/>
    <n v="118.3"/>
    <n v="446281.87554269168"/>
    <x v="1"/>
  </r>
  <r>
    <s v="The Chronicles of Riddick"/>
    <x v="2"/>
    <x v="1"/>
    <n v="2004"/>
    <s v="June 11, 2004 (United States)"/>
    <x v="47"/>
    <n v="218000"/>
    <s v="David Twohy"/>
    <s v="Jim Wheat"/>
    <s v="Vin Diesel"/>
    <s v="United States"/>
    <x v="119"/>
    <n v="115900534"/>
    <s v="Universal Pictures"/>
    <n v="119"/>
    <n v="188.9"/>
    <n v="354567195.88152611"/>
    <x v="0"/>
  </r>
  <r>
    <s v="The Client"/>
    <x v="0"/>
    <x v="6"/>
    <n v="1994"/>
    <s v="July 20, 1994 (United States)"/>
    <x v="47"/>
    <n v="62000"/>
    <s v="Joel Schumacher"/>
    <s v="John Grisham"/>
    <s v="Susan Sarandon"/>
    <s v="United States"/>
    <x v="37"/>
    <n v="117615211"/>
    <s v="Warner Bros."/>
    <n v="119"/>
    <n v="148.19999999999999"/>
    <n v="153808389.66394848"/>
    <x v="0"/>
  </r>
  <r>
    <s v="The Company Men"/>
    <x v="2"/>
    <x v="2"/>
    <n v="2010"/>
    <s v="February 11, 2011 (United States)"/>
    <x v="47"/>
    <n v="44000"/>
    <s v="John Wells"/>
    <s v="John Wells"/>
    <s v="Ben Affleck"/>
    <s v="United States"/>
    <x v="10"/>
    <n v="8087000"/>
    <s v="The Weinstein Company"/>
    <n v="104"/>
    <n v="218.1"/>
    <n v="22482745.437956207"/>
    <x v="0"/>
  </r>
  <r>
    <s v="The Company of Wolves"/>
    <x v="2"/>
    <x v="2"/>
    <n v="1984"/>
    <s v="April 19, 1985 (United States)"/>
    <x v="47"/>
    <n v="15000"/>
    <s v="Neil Jordan"/>
    <s v="Angela Carter"/>
    <s v="Sarah Patterson"/>
    <s v="United Kingdom"/>
    <x v="63"/>
    <n v="4389334"/>
    <s v="Incorporated Television Company (ITC)"/>
    <n v="95"/>
    <n v="103.9"/>
    <n v="13428012.748995984"/>
    <x v="0"/>
  </r>
  <r>
    <s v="The Competition"/>
    <x v="1"/>
    <x v="2"/>
    <n v="1980"/>
    <s v="December 3, 1980 (United States)"/>
    <x v="47"/>
    <n v="1900"/>
    <s v="Joel Oliansky"/>
    <s v="Joel Oliansky"/>
    <s v="Richard Dreyfuss"/>
    <s v="United States"/>
    <x v="1"/>
    <n v="14287755"/>
    <s v="Rastar Films"/>
    <n v="123"/>
    <n v="82.4"/>
    <n v="33308943.752869166"/>
    <x v="1"/>
  </r>
  <r>
    <s v="The Curse of the Jade Scorpion"/>
    <x v="0"/>
    <x v="0"/>
    <n v="2001"/>
    <s v="August 24, 2001 (United States)"/>
    <x v="47"/>
    <n v="38000"/>
    <s v="Woody Allen"/>
    <s v="Woody Allen"/>
    <s v="Greg Stebner"/>
    <s v="United States"/>
    <x v="135"/>
    <n v="18914307"/>
    <s v="Dreamworks Pictures"/>
    <n v="103"/>
    <n v="177.1"/>
    <n v="28587248.724702381"/>
    <x v="0"/>
  </r>
  <r>
    <s v="The Disappearance of Alice Creed"/>
    <x v="2"/>
    <x v="6"/>
    <n v="2009"/>
    <s v="April 30, 2010 (United Kingdom)"/>
    <x v="47"/>
    <n v="26000"/>
    <s v="J Blakeson"/>
    <s v="J Blakeson"/>
    <s v="Gemma Arterton"/>
    <s v="United Kingdom"/>
    <x v="53"/>
    <n v="896919"/>
    <s v="CinemaNX"/>
    <n v="100"/>
    <n v="214.5"/>
    <n v="2539881.2202602229"/>
    <x v="0"/>
  </r>
  <r>
    <s v="The Door in the Floor"/>
    <x v="2"/>
    <x v="0"/>
    <n v="2004"/>
    <s v="August 6, 2004 (United States)"/>
    <x v="47"/>
    <n v="15000"/>
    <s v="Tod Williams"/>
    <s v="John Irving"/>
    <s v="Jeff Bridges"/>
    <s v="United States"/>
    <x v="80"/>
    <n v="6715067"/>
    <s v="Focus Features"/>
    <n v="111"/>
    <n v="188.9"/>
    <n v="8525337.1454166658"/>
    <x v="0"/>
  </r>
  <r>
    <s v="The Entity"/>
    <x v="2"/>
    <x v="2"/>
    <n v="1982"/>
    <s v="February 4, 1983 (United States)"/>
    <x v="47"/>
    <n v="15000"/>
    <s v="Sidney J. Furie"/>
    <s v="Frank De Felitta"/>
    <s v="Barbara Hershey"/>
    <s v="United States"/>
    <x v="25"/>
    <n v="13277558"/>
    <s v="American Cinema Productions"/>
    <n v="125"/>
    <n v="96.5"/>
    <n v="22488448.708171207"/>
    <x v="0"/>
  </r>
  <r>
    <s v="The Equalizer 2"/>
    <x v="2"/>
    <x v="1"/>
    <n v="2018"/>
    <s v="July 20, 2018 (United States)"/>
    <x v="47"/>
    <n v="141000"/>
    <s v="Antoine Fuqua"/>
    <s v="Richard Wenk"/>
    <s v="Denzel Washington"/>
    <s v="United States"/>
    <x v="51"/>
    <n v="190400157"/>
    <s v="Columbia Pictures"/>
    <n v="121"/>
    <n v="251.1"/>
    <n v="226886694.7121627"/>
    <x v="0"/>
  </r>
  <r>
    <s v="The Exorcism of Emily Rose"/>
    <x v="0"/>
    <x v="2"/>
    <n v="2005"/>
    <s v="September 9, 2005 (United States)"/>
    <x v="47"/>
    <n v="122000"/>
    <s v="Scott Derrickson"/>
    <s v="Paul Harris Boardman"/>
    <s v="Laura Linney"/>
    <s v="United States"/>
    <x v="27"/>
    <n v="145166804"/>
    <s v="Screen Gems"/>
    <n v="119"/>
    <n v="195.3"/>
    <n v="271363958.15214723"/>
    <x v="0"/>
  </r>
  <r>
    <s v="The Final Countdown"/>
    <x v="1"/>
    <x v="1"/>
    <n v="1980"/>
    <s v="August 1, 1980 (United States)"/>
    <x v="47"/>
    <n v="22000"/>
    <s v="Don Taylor"/>
    <s v="Thomas Hunter"/>
    <s v="Kirk Douglas"/>
    <s v="United States"/>
    <x v="2"/>
    <n v="16647800"/>
    <s v="Bryna Productions"/>
    <n v="103"/>
    <n v="82.4"/>
    <n v="25161630.257936507"/>
    <x v="0"/>
  </r>
  <r>
    <s v="The Fringe Dwellers"/>
    <x v="1"/>
    <x v="2"/>
    <n v="1986"/>
    <s v="October 1986 (United States)"/>
    <x v="47"/>
    <n v="377"/>
    <s v="Bruce Beresford"/>
    <s v="Bruce Beresford"/>
    <s v="Kristina Nehm"/>
    <s v="Australia"/>
    <x v="1"/>
    <m/>
    <s v="Fringe Dwellers Productions"/>
    <n v="98"/>
    <n v="109.6"/>
    <s v="Missing"/>
    <x v="1"/>
  </r>
  <r>
    <s v="The Giant Mechanical Man"/>
    <x v="0"/>
    <x v="0"/>
    <n v="2012"/>
    <s v="April 27, 2012 (United States)"/>
    <x v="47"/>
    <n v="9800"/>
    <s v="Lee Kirk"/>
    <s v="Lee Kirk"/>
    <s v="Jenna Fischer"/>
    <s v="United States"/>
    <x v="1"/>
    <n v="7396"/>
    <s v="Votiv Films"/>
    <n v="94"/>
    <n v="229.6"/>
    <n v="9508.6970464135029"/>
    <x v="1"/>
  </r>
  <r>
    <s v="The Gift"/>
    <x v="2"/>
    <x v="2"/>
    <n v="2000"/>
    <s v="January 19, 2001 (United States)"/>
    <x v="47"/>
    <n v="65000"/>
    <s v="Sam Raimi"/>
    <s v="Billy Bob Thornton"/>
    <s v="Cate Blanchett"/>
    <s v="United States"/>
    <x v="20"/>
    <n v="44567606"/>
    <s v="Lakeshore Entertainment"/>
    <n v="111"/>
    <n v="172.2"/>
    <n v="96790802.1967213"/>
    <x v="0"/>
  </r>
  <r>
    <s v="The Girl Next Door"/>
    <x v="2"/>
    <x v="0"/>
    <n v="2004"/>
    <s v="April 9, 2004 (United States)"/>
    <x v="47"/>
    <n v="208000"/>
    <s v="Luke Greenfield"/>
    <s v="David Wagner"/>
    <s v="Emile Hirsch"/>
    <s v="United States"/>
    <x v="13"/>
    <n v="30381722"/>
    <s v="New Regency Productions"/>
    <n v="109"/>
    <n v="188.9"/>
    <n v="59001342.851497762"/>
    <x v="0"/>
  </r>
  <r>
    <s v="The Good Dinosaur"/>
    <x v="1"/>
    <x v="5"/>
    <n v="2015"/>
    <s v="November 25, 2015 (United States)"/>
    <x v="47"/>
    <n v="106000"/>
    <s v="Peter Sohn"/>
    <s v="Bob Peterson"/>
    <s v="Jeffrey Wright"/>
    <s v="United States"/>
    <x v="158"/>
    <n v="332207671"/>
    <s v="Pixar Animation Studios"/>
    <n v="93"/>
    <n v="237"/>
    <n v="587826233.18060398"/>
    <x v="0"/>
  </r>
  <r>
    <s v="The Good Shepherd"/>
    <x v="2"/>
    <x v="2"/>
    <n v="2006"/>
    <s v="December 22, 2006 (United States)"/>
    <x v="47"/>
    <n v="100000"/>
    <s v="Robert De Niro"/>
    <s v="Eric Roth"/>
    <s v="Matt Damon"/>
    <s v="United States"/>
    <x v="109"/>
    <n v="100266865"/>
    <s v="Universal Pictures"/>
    <n v="167"/>
    <n v="201.6"/>
    <n v="177417617.68583044"/>
    <x v="0"/>
  </r>
  <r>
    <s v="The Great Raid"/>
    <x v="2"/>
    <x v="1"/>
    <n v="2005"/>
    <s v="August 12, 2005 (United States)"/>
    <x v="47"/>
    <n v="21000"/>
    <s v="John Dahl"/>
    <s v="William B. Breuer"/>
    <s v="Benjamin Bratt"/>
    <s v="United States"/>
    <x v="65"/>
    <n v="10777375"/>
    <s v="Miramax"/>
    <n v="132"/>
    <n v="195.3"/>
    <n v="26482791.633064512"/>
    <x v="0"/>
  </r>
  <r>
    <s v="The Guest"/>
    <x v="2"/>
    <x v="1"/>
    <n v="2014"/>
    <s v="September 5, 2014 (United Kingdom)"/>
    <x v="47"/>
    <n v="95000"/>
    <s v="Adam Wingard"/>
    <s v="Simon Barrett"/>
    <s v="Dan Stevens"/>
    <s v="United States"/>
    <x v="17"/>
    <n v="2700051"/>
    <s v="HanWay Films"/>
    <n v="100"/>
    <n v="236.7"/>
    <n v="3356611.7490820074"/>
    <x v="0"/>
  </r>
  <r>
    <s v="The Hitchhiker's Guide to the Galaxy"/>
    <x v="1"/>
    <x v="3"/>
    <n v="2005"/>
    <s v="April 29, 2005 (United States)"/>
    <x v="47"/>
    <n v="190000"/>
    <s v="Garth Jennings"/>
    <s v="Douglas Adams"/>
    <s v="Martin Freeman"/>
    <s v="United Kingdom"/>
    <x v="24"/>
    <n v="104478416"/>
    <s v="Touchstone Pictures"/>
    <n v="109"/>
    <n v="195.3"/>
    <n v="153567647.63724071"/>
    <x v="0"/>
  </r>
  <r>
    <s v="The Hunger"/>
    <x v="2"/>
    <x v="2"/>
    <n v="1983"/>
    <s v="April 29, 1983 (United States)"/>
    <x v="47"/>
    <n v="24000"/>
    <s v="Tony Scott"/>
    <s v="James Costigan"/>
    <s v="Catherine Deneuve"/>
    <s v="United Kingdom"/>
    <x v="1"/>
    <n v="5988322"/>
    <s v="Metro-Goldwyn-Mayer (MGM)"/>
    <n v="97"/>
    <n v="99.6"/>
    <n v="12627278.293425607"/>
    <x v="1"/>
  </r>
  <r>
    <s v="The Hunter"/>
    <x v="2"/>
    <x v="3"/>
    <n v="2011"/>
    <s v="October 6, 2011 (Australia)"/>
    <x v="47"/>
    <n v="38000"/>
    <s v="Daniel Nettheim"/>
    <s v="Alice Addison"/>
    <s v="Willem Dafoe"/>
    <s v="Australia"/>
    <x v="1"/>
    <n v="1680778"/>
    <s v="Porchlight Films"/>
    <n v="100"/>
    <n v="224.9"/>
    <n v="3918386.0489671002"/>
    <x v="1"/>
  </r>
  <r>
    <s v="The Inbetweeners"/>
    <x v="2"/>
    <x v="0"/>
    <n v="2011"/>
    <s v="August 17, 2011 (United Kingdom)"/>
    <x v="47"/>
    <n v="80000"/>
    <s v="Ben Palmer"/>
    <s v="Iain Morris"/>
    <s v="James Buckley"/>
    <s v="United Kingdom"/>
    <x v="1"/>
    <n v="88823111"/>
    <s v="Film4"/>
    <n v="97"/>
    <n v="224.9"/>
    <n v="162451392.08703482"/>
    <x v="1"/>
  </r>
  <r>
    <s v="The Incredible Hulk"/>
    <x v="0"/>
    <x v="1"/>
    <n v="2008"/>
    <s v="June 13, 2008 (United States)"/>
    <x v="47"/>
    <n v="448000"/>
    <s v="Louis Leterrier"/>
    <s v="Zak Penn"/>
    <s v="Edward Norton"/>
    <s v="United States"/>
    <x v="60"/>
    <n v="264770996"/>
    <s v="Universal Pictures"/>
    <n v="112"/>
    <n v="215.3"/>
    <n v="340403892.32573843"/>
    <x v="0"/>
  </r>
  <r>
    <s v="The Lady in the Van"/>
    <x v="0"/>
    <x v="7"/>
    <n v="2015"/>
    <s v="February 26, 2016 (United States)"/>
    <x v="47"/>
    <n v="27000"/>
    <s v="Nicholas Hytner"/>
    <s v="Alan Bennett"/>
    <s v="Maggie Smith"/>
    <s v="United Kingdom"/>
    <x v="14"/>
    <n v="41387687"/>
    <s v="BBC Films"/>
    <n v="104"/>
    <n v="237"/>
    <n v="54123726.304291844"/>
    <x v="0"/>
  </r>
  <r>
    <s v="The Last Days of Disco"/>
    <x v="2"/>
    <x v="0"/>
    <n v="1998"/>
    <s v="June 12, 1998 (United States)"/>
    <x v="47"/>
    <n v="12000"/>
    <s v="Whit Stillman"/>
    <s v="Whit Stillman"/>
    <s v="ChloÃ« Sevigny"/>
    <s v="United States"/>
    <x v="42"/>
    <n v="3020601"/>
    <s v="Castle Rock Entertainment"/>
    <n v="113"/>
    <n v="163"/>
    <n v="9240734.1837349385"/>
    <x v="0"/>
  </r>
  <r>
    <s v="The Legend of Bagger Vance"/>
    <x v="0"/>
    <x v="2"/>
    <n v="2000"/>
    <s v="November 3, 2000 (United States)"/>
    <x v="47"/>
    <n v="54000"/>
    <s v="Robert Redford"/>
    <s v="Steven Pressfield"/>
    <s v="Will Smith"/>
    <s v="United States"/>
    <x v="65"/>
    <n v="39459427"/>
    <s v="Twentieth Century Fox"/>
    <n v="126"/>
    <n v="172.2"/>
    <n v="91991487.428462133"/>
    <x v="0"/>
  </r>
  <r>
    <s v="The Leisure Seeker"/>
    <x v="2"/>
    <x v="3"/>
    <n v="2017"/>
    <s v="January 3, 2018 (France)"/>
    <x v="47"/>
    <n v="7800"/>
    <s v="Paolo VirzÃ¬"/>
    <s v="Michael Zadoorian"/>
    <s v="Helen Mirren"/>
    <s v="Italy"/>
    <x v="1"/>
    <n v="10472180"/>
    <s v="Indiana Production"/>
    <n v="112"/>
    <n v="245.1"/>
    <n v="24413720.321346596"/>
    <x v="1"/>
  </r>
  <r>
    <s v="The Living Daylights"/>
    <x v="1"/>
    <x v="1"/>
    <n v="1987"/>
    <s v="July 31, 1987 (United States)"/>
    <x v="47"/>
    <n v="91000"/>
    <s v="John Glen"/>
    <s v="Richard Maibaum"/>
    <s v="Timothy Dalton"/>
    <s v="United Kingdom"/>
    <x v="28"/>
    <n v="51186259"/>
    <s v="Eon Productions"/>
    <n v="130"/>
    <n v="113.6"/>
    <n v="84763332.159239128"/>
    <x v="0"/>
  </r>
  <r>
    <s v="The Lovely Bones"/>
    <x v="0"/>
    <x v="2"/>
    <n v="2009"/>
    <s v="January 15, 2010 (United States)"/>
    <x v="47"/>
    <n v="162000"/>
    <s v="Peter Jackson"/>
    <s v="Fran Walsh"/>
    <s v="Rachel Weisz"/>
    <s v="United States"/>
    <x v="93"/>
    <n v="93621340"/>
    <s v="Dreamworks Pictures"/>
    <n v="135"/>
    <n v="214.5"/>
    <n v="120364651.04641351"/>
    <x v="0"/>
  </r>
  <r>
    <s v="The Man Without a Face"/>
    <x v="0"/>
    <x v="2"/>
    <n v="1993"/>
    <s v="August 25, 1993 (United States)"/>
    <x v="47"/>
    <n v="28000"/>
    <s v="Mel Gibson"/>
    <s v="Isabelle Holland"/>
    <s v="Mel Gibson"/>
    <s v="United States"/>
    <x v="1"/>
    <n v="24760338"/>
    <s v="Icon Entertainment International"/>
    <n v="115"/>
    <n v="144.5"/>
    <n v="52210899.575086504"/>
    <x v="1"/>
  </r>
  <r>
    <s v="The Matador"/>
    <x v="2"/>
    <x v="0"/>
    <n v="2005"/>
    <s v="January 27, 2006 (United States)"/>
    <x v="47"/>
    <n v="44000"/>
    <s v="Richard Shepard"/>
    <s v="Richard Shepard"/>
    <s v="Pierce Brosnan"/>
    <s v="Ireland"/>
    <x v="123"/>
    <n v="17356268"/>
    <s v="Stratus Film Co."/>
    <n v="96"/>
    <n v="195.3"/>
    <n v="21576723.213382293"/>
    <x v="0"/>
  </r>
  <r>
    <s v="The Matrix Revolutions"/>
    <x v="2"/>
    <x v="1"/>
    <n v="2003"/>
    <s v="November 5, 2003 (United States)"/>
    <x v="47"/>
    <n v="459000"/>
    <s v="Lana Wachowski"/>
    <s v="Lilly Wachowski"/>
    <s v="Keanu Reeves"/>
    <s v="United States"/>
    <x v="60"/>
    <n v="427344325"/>
    <s v="Warner Bros."/>
    <n v="129"/>
    <n v="184"/>
    <n v="878622239.05195677"/>
    <x v="0"/>
  </r>
  <r>
    <s v="The New World"/>
    <x v="0"/>
    <x v="7"/>
    <n v="2005"/>
    <s v="January 20, 2006 (United States)"/>
    <x v="47"/>
    <n v="84000"/>
    <s v="Terrence Malick"/>
    <s v="Terrence Malick"/>
    <s v="Colin Farrell"/>
    <s v="United States"/>
    <x v="8"/>
    <n v="49334775"/>
    <s v="New Line Cinema"/>
    <n v="135"/>
    <n v="195.3"/>
    <n v="74565009.635416672"/>
    <x v="0"/>
  </r>
  <r>
    <s v="The Ninth Gate"/>
    <x v="2"/>
    <x v="12"/>
    <n v="1999"/>
    <s v="March 10, 2000 (United States)"/>
    <x v="47"/>
    <n v="172000"/>
    <s v="Roman Polanski"/>
    <s v="Arturo PÃ©rez-Reverte"/>
    <s v="Johnny Depp"/>
    <s v="France"/>
    <x v="76"/>
    <n v="58401898"/>
    <s v="Artisan Entertainment"/>
    <n v="133"/>
    <n v="166.6"/>
    <n v="123149192.53010382"/>
    <x v="0"/>
  </r>
  <r>
    <s v="The Old Man &amp; the Gun"/>
    <x v="0"/>
    <x v="7"/>
    <n v="2018"/>
    <s v="October 19, 2018 (United States)"/>
    <x v="47"/>
    <n v="42000"/>
    <s v="David Lowery"/>
    <s v="David Lowery"/>
    <s v="Robert Redford"/>
    <s v="United States"/>
    <x v="1"/>
    <n v="17860397"/>
    <s v="Fox Searchlight Pictures"/>
    <n v="93"/>
    <n v="251.1"/>
    <n v="52377891.875842147"/>
    <x v="1"/>
  </r>
  <r>
    <s v="The Other Boleyn Girl"/>
    <x v="0"/>
    <x v="7"/>
    <n v="2008"/>
    <s v="February 29, 2008 (United States)"/>
    <x v="47"/>
    <n v="107000"/>
    <s v="Justin Chadwick"/>
    <s v="Peter Morgan"/>
    <s v="Natalie Portman"/>
    <s v="United Kingdom"/>
    <x v="46"/>
    <n v="78201830"/>
    <s v="Columbia Pictures"/>
    <n v="115"/>
    <n v="215.3"/>
    <n v="132451904.39688715"/>
    <x v="0"/>
  </r>
  <r>
    <s v="The Personals"/>
    <x v="1"/>
    <x v="0"/>
    <n v="1982"/>
    <s v="October 1982 (United States)"/>
    <x v="47"/>
    <n v="75"/>
    <s v="Peter Markle"/>
    <s v="Peter Markle"/>
    <s v="Bill Schoppert"/>
    <s v="United States"/>
    <x v="320"/>
    <m/>
    <s v="Blueline Productions"/>
    <n v="90"/>
    <n v="96.5"/>
    <s v="Missing"/>
    <x v="1"/>
  </r>
  <r>
    <s v="The Pillow Book"/>
    <x v="3"/>
    <x v="2"/>
    <n v="1996"/>
    <s v="June 6, 1997 (United States)"/>
    <x v="47"/>
    <n v="13000"/>
    <s v="Peter Greenaway"/>
    <s v="Sei Shonagon"/>
    <s v="Vivian Wu"/>
    <s v="Netherlands"/>
    <x v="1"/>
    <n v="2372744"/>
    <s v="Centurion"/>
    <n v="126"/>
    <n v="156.9"/>
    <n v="4082298.6832298138"/>
    <x v="1"/>
  </r>
  <r>
    <s v="The Pirates! Band of Misfits"/>
    <x v="1"/>
    <x v="5"/>
    <n v="2012"/>
    <s v="April 27, 2012 (United States)"/>
    <x v="47"/>
    <n v="46000"/>
    <s v="Peter Lord"/>
    <s v="Gideon Defoe"/>
    <s v="Hugh Grant"/>
    <s v="United Kingdom"/>
    <x v="79"/>
    <n v="123054041"/>
    <s v="Columbia Pictures"/>
    <n v="88"/>
    <n v="229.6"/>
    <n v="208418934.36742634"/>
    <x v="0"/>
  </r>
  <r>
    <s v="The Pope of Greenwich Village"/>
    <x v="2"/>
    <x v="1"/>
    <n v="1984"/>
    <s v="June 22, 1984 (United States)"/>
    <x v="47"/>
    <n v="8000"/>
    <s v="Stuart Rosenberg"/>
    <s v="Vincent Patrick"/>
    <s v="Eric Roberts"/>
    <s v="United States"/>
    <x v="42"/>
    <n v="6836201"/>
    <s v="United Artists"/>
    <n v="121"/>
    <n v="103.9"/>
    <n v="9261851.6883059125"/>
    <x v="0"/>
  </r>
  <r>
    <s v="The Prey"/>
    <x v="2"/>
    <x v="1"/>
    <n v="2011"/>
    <s v="June 7, 2013 (United States)"/>
    <x v="47"/>
    <n v="5200"/>
    <s v="Eric Valette"/>
    <s v="Laurent Turner"/>
    <s v="Albert Dupontel"/>
    <s v="France"/>
    <x v="1"/>
    <n v="3102666"/>
    <s v="Brio Films"/>
    <n v="105"/>
    <n v="224.9"/>
    <n v="7991397.5502958577"/>
    <x v="1"/>
  </r>
  <r>
    <s v="The Prince of Tides"/>
    <x v="2"/>
    <x v="2"/>
    <n v="1991"/>
    <s v="December 25, 1991 (United States)"/>
    <x v="47"/>
    <n v="17000"/>
    <s v="Barbra Streisand"/>
    <s v="Pat Conroy"/>
    <s v="Barbra Streisand"/>
    <s v="United States"/>
    <x v="8"/>
    <n v="74787599"/>
    <s v="Columbia Pictures"/>
    <n v="132"/>
    <n v="136.19999999999999"/>
    <n v="167311170.45007342"/>
    <x v="0"/>
  </r>
  <r>
    <s v="The Private Eyes"/>
    <x v="1"/>
    <x v="0"/>
    <n v="1980"/>
    <s v="November 21, 1980 (United States)"/>
    <x v="47"/>
    <n v="2900"/>
    <s v="Lang Elliott"/>
    <s v="Tim Conway"/>
    <s v="Tim Conway"/>
    <s v="United States"/>
    <x v="1"/>
    <m/>
    <s v="Tri Star Productions"/>
    <n v="91"/>
    <n v="82.4"/>
    <s v="Missing"/>
    <x v="1"/>
  </r>
  <r>
    <s v="The Proposal"/>
    <x v="0"/>
    <x v="0"/>
    <n v="2009"/>
    <s v="June 19, 2009 (United States)"/>
    <x v="47"/>
    <n v="303000"/>
    <s v="Anne Fletcher"/>
    <s v="Peter Chiarelli"/>
    <s v="Sandra Bullock"/>
    <s v="United States"/>
    <x v="28"/>
    <n v="317375031"/>
    <s v="Touchstone Pictures"/>
    <n v="108"/>
    <n v="214.5"/>
    <n v="408034480.7835443"/>
    <x v="0"/>
  </r>
  <r>
    <s v="The Rundown"/>
    <x v="0"/>
    <x v="1"/>
    <n v="2003"/>
    <s v="September 26, 2003 (United States)"/>
    <x v="47"/>
    <n v="103000"/>
    <s v="Peter Berg"/>
    <s v="R.J. Stewart"/>
    <s v="Dwayne Johnson"/>
    <s v="United States"/>
    <x v="100"/>
    <n v="80981914"/>
    <s v="Columbia Pictures"/>
    <n v="104"/>
    <n v="184"/>
    <n v="181168789.98384729"/>
    <x v="0"/>
  </r>
  <r>
    <s v="The Running Man"/>
    <x v="2"/>
    <x v="1"/>
    <n v="1987"/>
    <s v="November 13, 1987 (United States)"/>
    <x v="47"/>
    <n v="144000"/>
    <s v="Paul Michael Glaser"/>
    <s v="Stephen King"/>
    <s v="Arnold Schwarzenegger"/>
    <s v="United States"/>
    <x v="34"/>
    <n v="38122105"/>
    <s v="TAFT Entertainment Pictures"/>
    <n v="101"/>
    <n v="113.6"/>
    <n v="63129377.138586961"/>
    <x v="0"/>
  </r>
  <r>
    <s v="The Salvation"/>
    <x v="2"/>
    <x v="1"/>
    <n v="2014"/>
    <s v="February 27, 2015 (United States)"/>
    <x v="47"/>
    <n v="37000"/>
    <s v="Kristian Levring"/>
    <s v="Anders Thomas Jensen"/>
    <s v="Mads Mikkelsen"/>
    <s v="Denmark"/>
    <x v="1"/>
    <n v="1363964"/>
    <s v="Zentropa Entertainments"/>
    <n v="92"/>
    <n v="236.7"/>
    <n v="2962222.6001425516"/>
    <x v="1"/>
  </r>
  <r>
    <s v="The Shape of Things"/>
    <x v="2"/>
    <x v="0"/>
    <n v="2003"/>
    <s v="May 16, 2003 (United States)"/>
    <x v="47"/>
    <n v="11000"/>
    <s v="Neil LaBute"/>
    <s v="Neil LaBute"/>
    <s v="Paul Rudd"/>
    <s v="United States"/>
    <x v="81"/>
    <n v="826617"/>
    <s v="Mepris Films"/>
    <n v="96"/>
    <n v="184"/>
    <n v="2217167.2526408453"/>
    <x v="0"/>
  </r>
  <r>
    <s v="The Shipping News"/>
    <x v="2"/>
    <x v="2"/>
    <n v="2001"/>
    <s v="January 18, 2002 (United States)"/>
    <x v="47"/>
    <n v="32000"/>
    <s v="Lasse HallstrÃ¶m"/>
    <s v="Annie Proulx"/>
    <s v="Kevin Spacey"/>
    <s v="Canada"/>
    <x v="76"/>
    <n v="24690441"/>
    <s v="Miramax"/>
    <n v="111"/>
    <n v="177.1"/>
    <n v="69918005.322490707"/>
    <x v="0"/>
  </r>
  <r>
    <s v="The Soloist"/>
    <x v="0"/>
    <x v="7"/>
    <n v="2009"/>
    <s v="April 24, 2009 (United States)"/>
    <x v="47"/>
    <n v="52000"/>
    <s v="Joe Wright"/>
    <s v="Susannah Grant"/>
    <s v="Jamie Foxx"/>
    <s v="United Kingdom"/>
    <x v="48"/>
    <n v="38332994"/>
    <s v="Dreamworks Pictures"/>
    <n v="117"/>
    <n v="214.5"/>
    <n v="67828474.284552842"/>
    <x v="0"/>
  </r>
  <r>
    <s v="The Van"/>
    <x v="2"/>
    <x v="0"/>
    <n v="1996"/>
    <s v="May 16, 1997 (United States)"/>
    <x v="47"/>
    <n v="4300"/>
    <s v="Stephen Frears"/>
    <s v="Roddy Doyle"/>
    <s v="Colm Meaney"/>
    <s v="United Kingdom"/>
    <x v="1"/>
    <n v="712095"/>
    <s v="Beacon Communications"/>
    <n v="100"/>
    <n v="156.9"/>
    <n v="1260019.4337979094"/>
    <x v="1"/>
  </r>
  <r>
    <s v="The Villainess"/>
    <x v="3"/>
    <x v="1"/>
    <n v="2017"/>
    <s v="June 8, 2017 (South Korea)"/>
    <x v="47"/>
    <n v="13000"/>
    <s v="Byung-gil Jung"/>
    <s v="Byeong-sik Jung"/>
    <s v="Kim Ok-bin"/>
    <s v="South Korea"/>
    <x v="1"/>
    <n v="8737458"/>
    <s v="Apeitda"/>
    <n v="124"/>
    <n v="245.1"/>
    <n v="11233347.901265822"/>
    <x v="1"/>
  </r>
  <r>
    <s v="The Wave"/>
    <x v="2"/>
    <x v="1"/>
    <n v="2015"/>
    <s v="August 28, 2015 (Norway)"/>
    <x v="47"/>
    <n v="35000"/>
    <s v="Roar Uthaug"/>
    <s v="John KÃ¥re Raake"/>
    <s v="Kristoffer Joner"/>
    <s v="Norway"/>
    <x v="1"/>
    <n v="12975143"/>
    <s v="Fantefilm"/>
    <n v="105"/>
    <n v="237"/>
    <n v="27360042.021453287"/>
    <x v="1"/>
  </r>
  <r>
    <s v="The Way of the Gun"/>
    <x v="2"/>
    <x v="1"/>
    <n v="2000"/>
    <s v="September 8, 2000 (United States)"/>
    <x v="47"/>
    <n v="32000"/>
    <s v="Christopher McQuarrie"/>
    <s v="Christopher McQuarrie"/>
    <s v="Ryan Phillippe"/>
    <s v="United States"/>
    <x v="174"/>
    <n v="13200972"/>
    <s v="Artisan Entertainment"/>
    <n v="119"/>
    <n v="172.2"/>
    <n v="19403454.74384949"/>
    <x v="0"/>
  </r>
  <r>
    <s v="The Whole Nine Yards"/>
    <x v="2"/>
    <x v="0"/>
    <n v="2000"/>
    <s v="February 18, 2000 (United States)"/>
    <x v="47"/>
    <n v="114000"/>
    <s v="Jonathan Lynn"/>
    <s v="Mitchell Kapner"/>
    <s v="Bruce Willis"/>
    <s v="United States"/>
    <x v="321"/>
    <n v="106371651"/>
    <s v="Franchise Pictures"/>
    <n v="98"/>
    <n v="172.2"/>
    <n v="180163657.91939968"/>
    <x v="0"/>
  </r>
  <r>
    <s v="The Wolverine"/>
    <x v="0"/>
    <x v="1"/>
    <n v="2013"/>
    <s v="July 26, 2013 (United States)"/>
    <x v="47"/>
    <n v="439000"/>
    <s v="James Mangold"/>
    <s v="Mark Bomback"/>
    <s v="Hugh Jackman"/>
    <s v="United States"/>
    <x v="66"/>
    <n v="414828246"/>
    <s v="Twentieth Century Fox"/>
    <n v="126"/>
    <n v="233"/>
    <n v="1112659916.8679578"/>
    <x v="0"/>
  </r>
  <r>
    <s v="This Must Be the Place"/>
    <x v="2"/>
    <x v="3"/>
    <n v="2011"/>
    <s v="August 24, 2011 (France)"/>
    <x v="47"/>
    <n v="33000"/>
    <s v="Paolo Sorrentino"/>
    <s v="Paolo Sorrentino"/>
    <s v="Sean Penn"/>
    <s v="Italy"/>
    <x v="1"/>
    <n v="11928909"/>
    <s v="Indigo Film"/>
    <n v="118"/>
    <n v="224.9"/>
    <n v="16945168.169230767"/>
    <x v="1"/>
  </r>
  <r>
    <s v="Thoroughbreds"/>
    <x v="2"/>
    <x v="0"/>
    <n v="2017"/>
    <s v="March 9, 2018 (United States)"/>
    <x v="47"/>
    <n v="38000"/>
    <s v="Cory Finley"/>
    <s v="Cory Finley"/>
    <s v="Olivia Cooke"/>
    <s v="United States"/>
    <x v="14"/>
    <n v="3187255"/>
    <s v="B Story"/>
    <n v="92"/>
    <n v="245.1"/>
    <n v="3867608.9147749897"/>
    <x v="0"/>
  </r>
  <r>
    <s v="Tortilla Soup"/>
    <x v="0"/>
    <x v="0"/>
    <n v="2001"/>
    <s v="August 31, 2001 (United States)"/>
    <x v="47"/>
    <n v="4500"/>
    <s v="Maria Ripoll"/>
    <s v="Hui-Ling Wang"/>
    <s v="Hector Elizondo"/>
    <s v="United States"/>
    <x v="1"/>
    <n v="4634077"/>
    <s v="Samuel Goldwyn Films"/>
    <n v="102"/>
    <n v="177.1"/>
    <n v="9771648.8712802771"/>
    <x v="1"/>
  </r>
  <r>
    <s v="Transsiberian"/>
    <x v="2"/>
    <x v="6"/>
    <n v="2008"/>
    <s v="September 5, 2008 (United States)"/>
    <x v="47"/>
    <n v="51000"/>
    <s v="Brad Anderson"/>
    <s v="Brad Anderson"/>
    <s v="Woody Harrelson"/>
    <s v="United Kingdom"/>
    <x v="10"/>
    <n v="5926410"/>
    <s v="Filmax International"/>
    <n v="111"/>
    <n v="215.3"/>
    <n v="8957227.8125"/>
    <x v="0"/>
  </r>
  <r>
    <s v="True Believer"/>
    <x v="2"/>
    <x v="6"/>
    <n v="1989"/>
    <s v="February 17, 1989 (United States)"/>
    <x v="47"/>
    <n v="4500"/>
    <s v="Joseph Ruben"/>
    <s v="Wesley Strick"/>
    <s v="James Woods"/>
    <s v="United States"/>
    <x v="1"/>
    <n v="8742750"/>
    <s v="Columbia Pictures"/>
    <n v="108"/>
    <n v="124"/>
    <n v="24305802.235401463"/>
    <x v="1"/>
  </r>
  <r>
    <s v="Turbo Kid"/>
    <x v="3"/>
    <x v="1"/>
    <n v="2015"/>
    <s v="August 28, 2015 (United States)"/>
    <x v="47"/>
    <n v="27000"/>
    <s v="FranÃ§ois Simard"/>
    <s v="Anouk Whissell"/>
    <s v="Munro Chambers"/>
    <s v="Canada"/>
    <x v="1"/>
    <n v="67069"/>
    <s v="EMA Films"/>
    <n v="93"/>
    <n v="237"/>
    <n v="87707.829613733906"/>
    <x v="1"/>
  </r>
  <r>
    <s v="U Turn"/>
    <x v="2"/>
    <x v="6"/>
    <n v="1997"/>
    <s v="October 3, 1997 (United States)"/>
    <x v="47"/>
    <n v="50000"/>
    <s v="Oliver Stone"/>
    <s v="John Ridley"/>
    <s v="Sean Penn"/>
    <s v="United States"/>
    <x v="27"/>
    <n v="6682098"/>
    <s v="Phoenix Pictures"/>
    <n v="125"/>
    <n v="160.5"/>
    <n v="12491013.868711656"/>
    <x v="0"/>
  </r>
  <r>
    <s v="Uncle Boonmee Who Can Recall His Past Lives"/>
    <x v="3"/>
    <x v="2"/>
    <n v="2010"/>
    <s v="September 1, 2010 (France)"/>
    <x v="47"/>
    <n v="15000"/>
    <s v="Apichatpong Weerasethakul"/>
    <s v="Phra Sripariyattiweti"/>
    <s v="Thanapat Saisaymar"/>
    <s v="Thailand"/>
    <x v="1"/>
    <n v="1214424"/>
    <s v="Kick the Machine"/>
    <n v="114"/>
    <n v="218.1"/>
    <n v="1718694.8109614491"/>
    <x v="1"/>
  </r>
  <r>
    <s v="Underworld: Evolution"/>
    <x v="2"/>
    <x v="1"/>
    <n v="2006"/>
    <s v="January 20, 2006 (United States)"/>
    <x v="47"/>
    <n v="193000"/>
    <s v="Len Wiseman"/>
    <s v="Danny McBride"/>
    <s v="Kate Beckinsale"/>
    <s v="United States"/>
    <x v="24"/>
    <n v="111476513"/>
    <s v="Screen Gems"/>
    <n v="106"/>
    <n v="201.6"/>
    <n v="203882914.23229292"/>
    <x v="0"/>
  </r>
  <r>
    <s v="Unfaithful"/>
    <x v="2"/>
    <x v="2"/>
    <n v="2002"/>
    <s v="May 10, 2002 (United States)"/>
    <x v="47"/>
    <n v="83000"/>
    <s v="Adrian Lyne"/>
    <s v="Claude Chabrol"/>
    <s v="Richard Gere"/>
    <s v="France"/>
    <x v="24"/>
    <n v="119137784"/>
    <s v="Fox 2000 Pictures"/>
    <n v="124"/>
    <n v="179.9"/>
    <n v="151255344.93666667"/>
    <x v="0"/>
  </r>
  <r>
    <s v="Upstream Color"/>
    <x v="3"/>
    <x v="2"/>
    <n v="2013"/>
    <s v="August 30, 2013 (United Kingdom)"/>
    <x v="47"/>
    <n v="32000"/>
    <s v="Shane Carruth"/>
    <s v="Shane Carruth"/>
    <s v="Amy Seimetz"/>
    <s v="United States"/>
    <x v="322"/>
    <n v="587174"/>
    <s v="erbp"/>
    <n v="96"/>
    <n v="233"/>
    <n v="754902.60675105487"/>
    <x v="0"/>
  </r>
  <r>
    <s v="Venom"/>
    <x v="0"/>
    <x v="1"/>
    <n v="2018"/>
    <s v="October 5, 2018 (United States)"/>
    <x v="47"/>
    <n v="387000"/>
    <s v="Ruben Fleischer"/>
    <s v="Jeff Pinkner"/>
    <s v="Tom Hardy"/>
    <s v="China"/>
    <x v="26"/>
    <n v="856085151"/>
    <s v="Avi Arad Productions"/>
    <n v="112"/>
    <n v="251.1"/>
    <n v="1258317151.5180895"/>
    <x v="0"/>
  </r>
  <r>
    <s v="Victory"/>
    <x v="1"/>
    <x v="2"/>
    <n v="1981"/>
    <s v="July 31, 1981 (United States)"/>
    <x v="47"/>
    <n v="29000"/>
    <s v="John Huston"/>
    <s v="Yabo Yablonsky"/>
    <s v="Michael Caine"/>
    <s v="United Kingdom"/>
    <x v="20"/>
    <n v="10853418"/>
    <s v="Lorimar Film Entertainment"/>
    <n v="116"/>
    <n v="90.9"/>
    <n v="30173690.370437957"/>
    <x v="0"/>
  </r>
  <r>
    <s v="Voyager"/>
    <x v="0"/>
    <x v="2"/>
    <n v="1991"/>
    <s v="January 31, 1992 (United States)"/>
    <x v="47"/>
    <n v="3100"/>
    <s v="Volker SchlÃ¶ndorff"/>
    <s v="Max Frisch"/>
    <s v="Sam Shepard"/>
    <s v="Germany"/>
    <x v="1"/>
    <n v="516517"/>
    <s v="Bioskop Film"/>
    <n v="117"/>
    <n v="136.19999999999999"/>
    <n v="685464.85148083617"/>
    <x v="1"/>
  </r>
  <r>
    <s v="Waiting..."/>
    <x v="2"/>
    <x v="0"/>
    <n v="2005"/>
    <s v="October 7, 2005 (United States)"/>
    <x v="47"/>
    <n v="93000"/>
    <s v="Rob McKittrick"/>
    <s v="Rob McKittrick"/>
    <s v="Ryan Reynolds"/>
    <s v="United States"/>
    <x v="31"/>
    <n v="18637690"/>
    <s v="Eden Rock Media"/>
    <n v="94"/>
    <n v="195.3"/>
    <n v="41695331.446402349"/>
    <x v="0"/>
  </r>
  <r>
    <s v="Wanted"/>
    <x v="2"/>
    <x v="1"/>
    <n v="2008"/>
    <s v="June 27, 2008 (United States)"/>
    <x v="47"/>
    <n v="369000"/>
    <s v="Timur Bekmambetov"/>
    <s v="Michael Brandt"/>
    <s v="Angelina Jolie"/>
    <s v="United States"/>
    <x v="71"/>
    <n v="342463063"/>
    <s v="Universal Pictures"/>
    <n v="110"/>
    <n v="215.3"/>
    <n v="1081331557.4725387"/>
    <x v="0"/>
  </r>
  <r>
    <s v="Wasabi"/>
    <x v="2"/>
    <x v="1"/>
    <n v="2001"/>
    <s v="October 31, 2001 (France)"/>
    <x v="47"/>
    <n v="38000"/>
    <s v="GÃ©rard Krawczyk"/>
    <s v="Luc Besson"/>
    <s v="Jean Reno"/>
    <s v="France"/>
    <x v="1"/>
    <n v="10366360"/>
    <s v="EuropaCorp"/>
    <n v="94"/>
    <n v="177.1"/>
    <n v="13757098.832752611"/>
    <x v="1"/>
  </r>
  <r>
    <s v="Water Lilies"/>
    <x v="4"/>
    <x v="2"/>
    <n v="2007"/>
    <s v="August 15, 2007 (France)"/>
    <x v="47"/>
    <n v="11000"/>
    <s v="CÃ©line Sciamma"/>
    <s v="CÃ©line Sciamma"/>
    <s v="Pauline Acquart"/>
    <s v="France"/>
    <x v="1"/>
    <n v="628258"/>
    <s v="Balthazar Productions"/>
    <n v="85"/>
    <n v="207.3"/>
    <n v="1149040.8919567827"/>
    <x v="1"/>
  </r>
  <r>
    <s v="Where the Heart Is"/>
    <x v="0"/>
    <x v="0"/>
    <n v="2000"/>
    <s v="April 28, 2000 (United States)"/>
    <x v="47"/>
    <n v="32000"/>
    <s v="Matt Williams"/>
    <s v="Lowell Ganz"/>
    <s v="Natalie Portman"/>
    <s v="United States"/>
    <x v="10"/>
    <n v="40863718"/>
    <s v="Twentieth Century Fox"/>
    <n v="120"/>
    <n v="172.2"/>
    <n v="115717238.61152416"/>
    <x v="0"/>
  </r>
  <r>
    <s v="Where the Rivers Flow North"/>
    <x v="0"/>
    <x v="2"/>
    <n v="1993"/>
    <s v="March 4, 1994 (United States)"/>
    <x v="47"/>
    <n v="464"/>
    <s v="Jay Craven"/>
    <s v="Howard Frank Mosher"/>
    <s v="Rip Torn"/>
    <s v="United States"/>
    <x v="1"/>
    <n v="595505"/>
    <s v="Caledonia Pictures"/>
    <n v="106"/>
    <n v="144.5"/>
    <n v="756043.22291666665"/>
    <x v="1"/>
  </r>
  <r>
    <s v="Where the Wild Things Are"/>
    <x v="1"/>
    <x v="3"/>
    <n v="2009"/>
    <s v="October 16, 2009 (United States)"/>
    <x v="47"/>
    <n v="102000"/>
    <s v="Spike Jonze"/>
    <s v="Spike Jonze"/>
    <s v="Max Records"/>
    <s v="Germany"/>
    <x v="26"/>
    <n v="100140916"/>
    <s v="Warner Bros."/>
    <n v="101"/>
    <n v="214.5"/>
    <n v="172292134.98136646"/>
    <x v="0"/>
  </r>
  <r>
    <s v="While You Were Sleeping"/>
    <x v="1"/>
    <x v="0"/>
    <n v="1995"/>
    <s v="April 21, 1995 (United States)"/>
    <x v="47"/>
    <n v="95000"/>
    <s v="Jon Turteltaub"/>
    <s v="Daniel G. Sullivan"/>
    <s v="Sandra Bullock"/>
    <s v="United States"/>
    <x v="21"/>
    <n v="182057016"/>
    <s v="Hollywood Pictures"/>
    <n v="103"/>
    <n v="152.4"/>
    <n v="488316661.75352114"/>
    <x v="0"/>
  </r>
  <r>
    <s v="White Fang"/>
    <x v="1"/>
    <x v="3"/>
    <n v="1991"/>
    <s v="January 18, 1991 (United States)"/>
    <x v="47"/>
    <n v="20000"/>
    <s v="Randal Kleiser"/>
    <s v="Jack London"/>
    <s v="Ethan Hawke"/>
    <s v="United States"/>
    <x v="62"/>
    <n v="34793160"/>
    <s v="Walt Disney Pictures"/>
    <n v="107"/>
    <n v="136.19999999999999"/>
    <n v="85495773"/>
    <x v="0"/>
  </r>
  <r>
    <s v="White Nights"/>
    <x v="0"/>
    <x v="2"/>
    <n v="1985"/>
    <s v="December 6, 1985 (United States)"/>
    <x v="47"/>
    <n v="6900"/>
    <s v="Taylor Hackford"/>
    <s v="James Goldman"/>
    <s v="Mikhail Baryshnikov"/>
    <s v="United States"/>
    <x v="0"/>
    <n v="42160849"/>
    <s v="Columbia Pictures"/>
    <n v="136"/>
    <n v="107.6"/>
    <n v="103600086.21209677"/>
    <x v="0"/>
  </r>
  <r>
    <s v="Wish I Was Here"/>
    <x v="2"/>
    <x v="0"/>
    <n v="2014"/>
    <s v="July 25, 2014 (United States)"/>
    <x v="47"/>
    <n v="37000"/>
    <s v="Zach Braff"/>
    <s v="Adam J. Braff"/>
    <s v="Zach Braff"/>
    <s v="United States"/>
    <x v="14"/>
    <n v="5670776"/>
    <s v="Worldview Entertainment"/>
    <n v="106"/>
    <n v="236.7"/>
    <n v="7415817.369957081"/>
    <x v="0"/>
  </r>
  <r>
    <s v="With Honors"/>
    <x v="0"/>
    <x v="0"/>
    <n v="1994"/>
    <s v="April 29, 1994 (United States)"/>
    <x v="47"/>
    <n v="14000"/>
    <s v="Alek Keshishian"/>
    <s v="William Mastrosimone"/>
    <s v="Joe Pesci"/>
    <s v="United States"/>
    <x v="1"/>
    <n v="20016254"/>
    <s v="Spring Creek Productions"/>
    <n v="101"/>
    <n v="148.19999999999999"/>
    <n v="41153526.273954116"/>
    <x v="1"/>
  </r>
  <r>
    <s v="Wyatt Earp"/>
    <x v="0"/>
    <x v="3"/>
    <n v="1994"/>
    <s v="June 24, 1994 (United States)"/>
    <x v="47"/>
    <n v="47000"/>
    <s v="Lawrence Kasdan"/>
    <s v="Dan Gordon"/>
    <s v="Kevin Costner"/>
    <s v="United States"/>
    <x v="114"/>
    <n v="25052000"/>
    <s v="Warner Bros."/>
    <n v="191"/>
    <n v="148.19999999999999"/>
    <n v="47559778.193146415"/>
    <x v="0"/>
  </r>
  <r>
    <s v="X-Men: the Last Stand"/>
    <x v="0"/>
    <x v="1"/>
    <n v="2006"/>
    <s v="May 26, 2006 (United States)"/>
    <x v="47"/>
    <n v="491000"/>
    <s v="Brett Ratner"/>
    <s v="Simon Kinberg"/>
    <s v="Patrick Stewart"/>
    <s v="United States"/>
    <x v="178"/>
    <n v="460435291"/>
    <s v="Twentieth Century Fox"/>
    <n v="104"/>
    <n v="201.6"/>
    <n v="584560971.53208327"/>
    <x v="0"/>
  </r>
  <r>
    <s v="Young &amp; Beautiful"/>
    <x v="3"/>
    <x v="2"/>
    <n v="2013"/>
    <s v="April 25, 2014 (United States)"/>
    <x v="47"/>
    <n v="33000"/>
    <s v="FranÃ§ois Ozon"/>
    <s v="FranÃ§ois Ozon"/>
    <s v="Marine Vacth"/>
    <s v="France"/>
    <x v="1"/>
    <n v="9757417"/>
    <s v="Mandarin Films"/>
    <n v="95"/>
    <n v="233"/>
    <n v="13860535.943589741"/>
    <x v="1"/>
  </r>
  <r>
    <s v="Your Sister's Sister"/>
    <x v="2"/>
    <x v="0"/>
    <n v="2011"/>
    <s v="June 29, 2012 (United Kingdom)"/>
    <x v="47"/>
    <n v="27000"/>
    <s v="Lynn Shelton"/>
    <s v="Lynn Shelton"/>
    <s v="Mark Duplass"/>
    <s v="United States"/>
    <x v="323"/>
    <n v="3242802"/>
    <s v="Ada Films"/>
    <n v="90"/>
    <n v="224.9"/>
    <n v="5930862.9615846341"/>
    <x v="0"/>
  </r>
  <r>
    <s v="You've Got Mail"/>
    <x v="1"/>
    <x v="0"/>
    <n v="1998"/>
    <s v="December 18, 1998 (United States)"/>
    <x v="47"/>
    <n v="200000"/>
    <s v="Nora Ephron"/>
    <s v="MiklÃ³s LÃ¡szlÃ³"/>
    <s v="Tom Hanks"/>
    <s v="United States"/>
    <x v="93"/>
    <n v="250821495"/>
    <s v="Warner Bros."/>
    <n v="119"/>
    <n v="163"/>
    <n v="431537603.19875777"/>
    <x v="0"/>
  </r>
  <r>
    <s v="Zombieland: Double Tap"/>
    <x v="2"/>
    <x v="1"/>
    <n v="2019"/>
    <s v="October 18, 2019 (United States)"/>
    <x v="47"/>
    <n v="151000"/>
    <s v="Ruben Fleischer"/>
    <s v="Rhett Reese"/>
    <s v="Woody Harrelson"/>
    <s v="United States"/>
    <x v="47"/>
    <n v="122810399"/>
    <s v="2.0 Entertainment"/>
    <n v="99"/>
    <n v="255.7"/>
    <n v="173805520.55411053"/>
    <x v="0"/>
  </r>
  <r>
    <n v="21"/>
    <x v="0"/>
    <x v="6"/>
    <n v="2008"/>
    <s v="March 28, 2008 (United States)"/>
    <x v="48"/>
    <n v="235000"/>
    <s v="Robert Luketic"/>
    <s v="Peter Steinfeld"/>
    <s v="Jim Sturgess"/>
    <s v="United States"/>
    <x v="46"/>
    <n v="159808370"/>
    <s v="Columbia Pictures"/>
    <n v="123"/>
    <n v="215.3"/>
    <n v="372560140.31369549"/>
    <x v="0"/>
  </r>
  <r>
    <n v="1408"/>
    <x v="0"/>
    <x v="8"/>
    <n v="2007"/>
    <s v="June 22, 2007 (United States)"/>
    <x v="48"/>
    <n v="260000"/>
    <s v="Mikael HÃ¥fstrÃ¶m"/>
    <s v="Matt Greenberg"/>
    <s v="John Cusack"/>
    <s v="United States"/>
    <x v="13"/>
    <n v="132963417"/>
    <s v="Dimension Films"/>
    <n v="104"/>
    <n v="207.3"/>
    <n v="252423384.17383176"/>
    <x v="0"/>
  </r>
  <r>
    <s v="2010: the Year We Make Contact"/>
    <x v="1"/>
    <x v="3"/>
    <n v="1984"/>
    <s v="December 7, 1984 (United States)"/>
    <x v="48"/>
    <n v="50000"/>
    <s v="Peter Hyams"/>
    <s v="Arthur C. Clarke"/>
    <s v="Roy Scheider"/>
    <s v="United States"/>
    <x v="54"/>
    <n v="40400657"/>
    <s v="Metro-Goldwyn-Mayer (MGM)"/>
    <n v="116"/>
    <n v="103.9"/>
    <n v="56442366.748739108"/>
    <x v="0"/>
  </r>
  <r>
    <s v="50 First Dates"/>
    <x v="0"/>
    <x v="0"/>
    <n v="2004"/>
    <s v="February 13, 2004 (United States)"/>
    <x v="48"/>
    <n v="335000"/>
    <s v="Peter Segal"/>
    <s v="George Wing"/>
    <s v="Adam Sandler"/>
    <s v="United States"/>
    <x v="71"/>
    <n v="198520934"/>
    <s v="Columbia Pictures"/>
    <n v="99"/>
    <n v="188.9"/>
    <n v="371100175.39754599"/>
    <x v="0"/>
  </r>
  <r>
    <s v="A Brother's Love"/>
    <x v="4"/>
    <x v="2"/>
    <n v="2019"/>
    <s v="June 7, 2019 (Canada)"/>
    <x v="48"/>
    <n v="869"/>
    <s v="Monia Chokri"/>
    <s v="Monia Chokri"/>
    <s v="Anne-Ã‰lisabeth BossÃ©"/>
    <s v="Canada"/>
    <x v="1"/>
    <n v="1671969"/>
    <s v="Metafilms"/>
    <n v="117"/>
    <n v="255.7"/>
    <n v="2152298.0747782001"/>
    <x v="1"/>
  </r>
  <r>
    <s v="A Christmas Carol"/>
    <x v="1"/>
    <x v="5"/>
    <n v="2009"/>
    <s v="November 6, 2009 (United States)"/>
    <x v="48"/>
    <n v="106000"/>
    <s v="Robert Zemeckis"/>
    <s v="Charles Dickens"/>
    <s v="Jim Carrey"/>
    <s v="United States"/>
    <x v="158"/>
    <n v="325286646"/>
    <s v="Walt Disney Pictures"/>
    <n v="96"/>
    <n v="214.5"/>
    <n v="727715426.1101321"/>
    <x v="0"/>
  </r>
  <r>
    <s v="A Most Wanted Man"/>
    <x v="2"/>
    <x v="6"/>
    <n v="2014"/>
    <s v="August 1, 2014 (United States)"/>
    <x v="48"/>
    <n v="74000"/>
    <s v="Anton Corbijn"/>
    <s v="Andrew Bovell"/>
    <s v="Philip Seymour Hoffman"/>
    <s v="United Kingdom"/>
    <x v="10"/>
    <n v="36233517"/>
    <s v="Lionsgate"/>
    <n v="122"/>
    <n v="236.7"/>
    <n v="76403824.428373709"/>
    <x v="0"/>
  </r>
  <r>
    <s v="A Series of Unfortunate Events"/>
    <x v="1"/>
    <x v="3"/>
    <n v="2004"/>
    <s v="December 17, 2004 (United States)"/>
    <x v="48"/>
    <n v="199000"/>
    <s v="Brad Silberling"/>
    <s v="Robert Gordon"/>
    <s v="Jim Carrey"/>
    <s v="Germany"/>
    <x v="154"/>
    <n v="211468235"/>
    <s v="Paramount Pictures"/>
    <n v="108"/>
    <n v="188.9"/>
    <n v="268476546.68541664"/>
    <x v="0"/>
  </r>
  <r>
    <s v="A Simple Favor"/>
    <x v="2"/>
    <x v="0"/>
    <n v="2018"/>
    <s v="September 14, 2018 (United States)"/>
    <x v="48"/>
    <n v="136000"/>
    <s v="Paul Feig"/>
    <s v="Darcey Bell"/>
    <s v="Anna Kendrick"/>
    <s v="Canada"/>
    <x v="0"/>
    <n v="97644617"/>
    <s v="BRON Studios"/>
    <n v="117"/>
    <n v="251.1"/>
    <n v="138705430.30256408"/>
    <x v="0"/>
  </r>
  <r>
    <s v="Addams Family Values"/>
    <x v="0"/>
    <x v="0"/>
    <n v="1993"/>
    <s v="November 19, 1993 (United States)"/>
    <x v="48"/>
    <n v="84000"/>
    <s v="Barry Sonnenfeld"/>
    <s v="Charles Addams"/>
    <s v="Anjelica Huston"/>
    <s v="United States"/>
    <x v="95"/>
    <n v="48919043"/>
    <s v="Paramount Pictures"/>
    <n v="94"/>
    <n v="144.5"/>
    <n v="91445597.558895692"/>
    <x v="0"/>
  </r>
  <r>
    <s v="Adventureland"/>
    <x v="2"/>
    <x v="0"/>
    <n v="2009"/>
    <s v="April 3, 2009 (United States)"/>
    <x v="48"/>
    <n v="155000"/>
    <s v="Greg Mottola"/>
    <s v="Greg Mottola"/>
    <s v="Jesse Eisenberg"/>
    <s v="United States"/>
    <x v="1"/>
    <n v="17164820"/>
    <s v="Miramax"/>
    <n v="107"/>
    <n v="214.5"/>
    <n v="23980378.97294819"/>
    <x v="1"/>
  </r>
  <r>
    <s v="Ali"/>
    <x v="2"/>
    <x v="7"/>
    <n v="2001"/>
    <s v="December 25, 2001 (United States)"/>
    <x v="48"/>
    <n v="95000"/>
    <s v="Michael Mann"/>
    <s v="Gregory Allen Howard"/>
    <s v="Will Smith"/>
    <s v="United States"/>
    <x v="220"/>
    <n v="87812729"/>
    <s v="Columbia Pictures"/>
    <n v="157"/>
    <n v="177.1"/>
    <n v="248666714.92843866"/>
    <x v="0"/>
  </r>
  <r>
    <s v="All Dogs Go to Heaven"/>
    <x v="5"/>
    <x v="5"/>
    <n v="1989"/>
    <s v="November 17, 1989 (United States)"/>
    <x v="48"/>
    <n v="38000"/>
    <s v="Don Bluth"/>
    <s v="Don Bluth"/>
    <s v="Dom DeLuise"/>
    <s v="Ireland"/>
    <x v="324"/>
    <n v="27100027"/>
    <s v="Goldcrest Films International"/>
    <n v="84"/>
    <n v="124"/>
    <n v="57144485.99930796"/>
    <x v="0"/>
  </r>
  <r>
    <s v="All the Money in the World"/>
    <x v="2"/>
    <x v="7"/>
    <n v="2017"/>
    <s v="December 25, 2017 (United States)"/>
    <x v="48"/>
    <n v="79000"/>
    <s v="Ridley Scott"/>
    <s v="David Scarpa"/>
    <s v="Michelle Williams"/>
    <s v="United States"/>
    <x v="24"/>
    <n v="56996304"/>
    <s v="Imperative Entertainment"/>
    <n v="132"/>
    <n v="245.1"/>
    <n v="110686895.0210325"/>
    <x v="0"/>
  </r>
  <r>
    <s v="All the Real Girls"/>
    <x v="2"/>
    <x v="2"/>
    <n v="2003"/>
    <s v="August 1, 2003 (United Kingdom)"/>
    <x v="48"/>
    <n v="10000"/>
    <s v="David Gordon Green"/>
    <s v="David Gordon Green"/>
    <s v="Zooey Deschanel"/>
    <s v="United States"/>
    <x v="57"/>
    <n v="579986"/>
    <s v="Jasmine Productions Inc."/>
    <n v="108"/>
    <n v="184"/>
    <n v="997864.11180124222"/>
    <x v="0"/>
  </r>
  <r>
    <s v="Alone/Together"/>
    <x v="4"/>
    <x v="2"/>
    <n v="2019"/>
    <s v="February 13, 2019 (Philippines)"/>
    <x v="48"/>
    <n v="396"/>
    <s v="Antoinette Jadaone"/>
    <s v="Antoinette Jadaone"/>
    <s v="Liza Soberano"/>
    <s v="Philippines"/>
    <x v="1"/>
    <n v="271101"/>
    <s v="ABS-CBN Film Productions"/>
    <n v="103"/>
    <n v="255.7"/>
    <n v="448937.36249999999"/>
    <x v="1"/>
  </r>
  <r>
    <s v="American Woman"/>
    <x v="2"/>
    <x v="2"/>
    <n v="2018"/>
    <s v="June 14, 2019 (United States)"/>
    <x v="48"/>
    <n v="5800"/>
    <s v="Jake Scott"/>
    <s v="Brad Ingelsby"/>
    <s v="Sienna Miller"/>
    <s v="United Kingdom"/>
    <x v="1"/>
    <n v="245416"/>
    <s v="Romulus Entertainment"/>
    <n v="111"/>
    <n v="251.1"/>
    <n v="360724.82006753492"/>
    <x v="1"/>
  </r>
  <r>
    <s v="An Ideal Husband"/>
    <x v="0"/>
    <x v="0"/>
    <n v="1999"/>
    <s v="June 30, 1999 (United States)"/>
    <x v="48"/>
    <n v="15000"/>
    <s v="Oliver Parker"/>
    <s v="Oscar Wilde"/>
    <s v="Rupert Everett"/>
    <s v="United Kingdom"/>
    <x v="62"/>
    <n v="18542974"/>
    <s v="Arts Council of England"/>
    <n v="97"/>
    <n v="166.6"/>
    <n v="28026012.786706351"/>
    <x v="0"/>
  </r>
  <r>
    <s v="Angels and Insects"/>
    <x v="2"/>
    <x v="2"/>
    <n v="1995"/>
    <s v="January 26, 1996 (United States)"/>
    <x v="48"/>
    <n v="4400"/>
    <s v="Philip Haas"/>
    <s v="A.S. Byatt"/>
    <s v="Mark Rylance"/>
    <s v="United Kingdom"/>
    <x v="325"/>
    <n v="3414301"/>
    <s v="Playhouse International Pictures"/>
    <n v="116"/>
    <n v="152.4"/>
    <n v="9157900.6575704236"/>
    <x v="0"/>
  </r>
  <r>
    <s v="Annihilation"/>
    <x v="2"/>
    <x v="3"/>
    <n v="2018"/>
    <s v="February 23, 2018 (United States)"/>
    <x v="48"/>
    <n v="292000"/>
    <s v="Alex Garland"/>
    <s v="Alex Garland"/>
    <s v="Natalie Portman"/>
    <s v="United Kingdom"/>
    <x v="28"/>
    <n v="43070915"/>
    <s v="Paramount Pictures"/>
    <n v="115"/>
    <n v="251.1"/>
    <n v="60955447.285183467"/>
    <x v="0"/>
  </r>
  <r>
    <s v="Arctic"/>
    <x v="0"/>
    <x v="3"/>
    <n v="2018"/>
    <s v="January 31, 2019 (Denmark)"/>
    <x v="48"/>
    <n v="46000"/>
    <s v="Joe Penna"/>
    <s v="Joe Penna"/>
    <s v="Mads Mikkelsen"/>
    <s v="Iceland"/>
    <x v="63"/>
    <n v="4165776"/>
    <s v="Armory Films"/>
    <n v="98"/>
    <n v="251.1"/>
    <n v="7167204.6708074538"/>
    <x v="0"/>
  </r>
  <r>
    <s v="At Play in the Fields of the Lord"/>
    <x v="2"/>
    <x v="2"/>
    <n v="1991"/>
    <s v="December 6, 1991 (United States)"/>
    <x v="48"/>
    <n v="3100"/>
    <s v="Hector Babenco"/>
    <s v="Peter Matthiessen"/>
    <s v="Tom Berenger"/>
    <s v="United States"/>
    <x v="115"/>
    <n v="1345903"/>
    <s v="The Saul Zaentz Company"/>
    <n v="189"/>
    <n v="136.19999999999999"/>
    <n v="2099829.2068612389"/>
    <x v="0"/>
  </r>
  <r>
    <s v="Babe"/>
    <x v="5"/>
    <x v="0"/>
    <n v="1995"/>
    <s v="August 4, 1995 (United States)"/>
    <x v="48"/>
    <n v="119000"/>
    <s v="Chris Noonan"/>
    <s v="Dick King-Smith"/>
    <s v="James Cromwell"/>
    <s v="Australia"/>
    <x v="8"/>
    <n v="254134910"/>
    <s v="Universal Pictures"/>
    <n v="91"/>
    <n v="152.4"/>
    <n v="777458906.39558232"/>
    <x v="0"/>
  </r>
  <r>
    <s v="Beast"/>
    <x v="2"/>
    <x v="6"/>
    <n v="2017"/>
    <s v="May 11, 2018 (United States)"/>
    <x v="48"/>
    <n v="11000"/>
    <s v="Michael Pearce"/>
    <s v="Michael Pearce"/>
    <s v="Jessie Buckley"/>
    <s v="United Kingdom"/>
    <x v="1"/>
    <n v="1744071"/>
    <s v="Agile Films"/>
    <n v="107"/>
    <n v="245.1"/>
    <n v="2468269.5480724568"/>
    <x v="1"/>
  </r>
  <r>
    <s v="Beavis and Butt-Head Do America"/>
    <x v="0"/>
    <x v="5"/>
    <n v="1996"/>
    <s v="December 20, 1996 (United States)"/>
    <x v="48"/>
    <n v="53000"/>
    <s v="Directors"/>
    <s v="Mike Judge"/>
    <s v="Mike Judge"/>
    <s v="United States"/>
    <x v="2"/>
    <n v="63118386"/>
    <s v="Paramount Pictures"/>
    <n v="81"/>
    <n v="156.9"/>
    <n v="89660476.523076907"/>
    <x v="0"/>
  </r>
  <r>
    <s v="Before We Go"/>
    <x v="0"/>
    <x v="0"/>
    <n v="2014"/>
    <s v="July 21, 2015 (United States)"/>
    <x v="48"/>
    <n v="54000"/>
    <s v="Chris Evans"/>
    <s v="Ronald Bass"/>
    <s v="Chris Evans"/>
    <s v="United States"/>
    <x v="1"/>
    <n v="462875"/>
    <s v="G4 Productions"/>
    <n v="95"/>
    <n v="236.7"/>
    <n v="680357.03087313066"/>
    <x v="1"/>
  </r>
  <r>
    <s v="Bernie"/>
    <x v="0"/>
    <x v="7"/>
    <n v="2011"/>
    <s v="June 22, 2012 (Iceland)"/>
    <x v="48"/>
    <n v="58000"/>
    <s v="Richard Linklater"/>
    <s v="Skip Hollandsworth"/>
    <s v="Jack Black"/>
    <s v="United States"/>
    <x v="17"/>
    <n v="10173061"/>
    <s v="Mandalay Vision"/>
    <n v="104"/>
    <n v="224.9"/>
    <n v="37618102.993932039"/>
    <x v="0"/>
  </r>
  <r>
    <s v="Big Bad Wolves"/>
    <x v="3"/>
    <x v="2"/>
    <n v="2013"/>
    <s v="August 15, 2013 (Israel)"/>
    <x v="48"/>
    <n v="16000"/>
    <s v="Aharon Keshales"/>
    <s v="Aharon Keshales"/>
    <s v="Lior Ashkenazi"/>
    <s v="Israel"/>
    <x v="1"/>
    <n v="291239"/>
    <s v="United Channel Movies"/>
    <n v="110"/>
    <n v="233"/>
    <n v="394577.69364161848"/>
    <x v="1"/>
  </r>
  <r>
    <s v="Blade of the Immortal"/>
    <x v="2"/>
    <x v="1"/>
    <n v="2017"/>
    <s v="November 3, 2017 (United States)"/>
    <x v="48"/>
    <n v="16000"/>
    <s v="Takashi Miike"/>
    <s v="Hiroaki Samura"/>
    <s v="Takuya Kimura"/>
    <s v="Japan"/>
    <x v="1"/>
    <n v="7162617"/>
    <s v="Warner Bros."/>
    <n v="140"/>
    <n v="245.1"/>
    <n v="19912859.488138687"/>
    <x v="1"/>
  </r>
  <r>
    <s v="Bleed for This"/>
    <x v="2"/>
    <x v="7"/>
    <n v="2016"/>
    <s v="November 18, 2016 (United States)"/>
    <x v="48"/>
    <n v="26000"/>
    <s v="Ben Younger"/>
    <s v="Ben Younger"/>
    <s v="Miles Teller"/>
    <s v="United States"/>
    <x v="14"/>
    <n v="6698679"/>
    <s v="Verdi Productions"/>
    <n v="117"/>
    <n v="240"/>
    <n v="14985958.085903084"/>
    <x v="0"/>
  </r>
  <r>
    <s v="Bloodsport"/>
    <x v="2"/>
    <x v="1"/>
    <n v="1988"/>
    <s v="April 29, 1988 (United States)"/>
    <x v="48"/>
    <n v="79000"/>
    <s v="Newt Arnold"/>
    <s v="Sheldon Lettich"/>
    <s v="Jean-Claude Van Damme"/>
    <s v="United States"/>
    <x v="83"/>
    <n v="11806119"/>
    <s v="Cannon International"/>
    <n v="92"/>
    <n v="118.3"/>
    <n v="21592583.789315727"/>
    <x v="0"/>
  </r>
  <r>
    <s v="Body Double"/>
    <x v="2"/>
    <x v="6"/>
    <n v="1984"/>
    <s v="October 26, 1984 (United States)"/>
    <x v="48"/>
    <n v="30000"/>
    <s v="Brian De Palma"/>
    <s v="Robert J. Avrech"/>
    <s v="Craig Wasson"/>
    <s v="United States"/>
    <x v="20"/>
    <n v="8801940"/>
    <s v="Columbia Pictures"/>
    <n v="114"/>
    <n v="103.9"/>
    <n v="23608724.630281691"/>
    <x v="0"/>
  </r>
  <r>
    <s v="Boiling Point"/>
    <x v="3"/>
    <x v="1"/>
    <n v="1990"/>
    <s v="November 19, 1999 (United States)"/>
    <x v="48"/>
    <n v="6300"/>
    <s v="Takeshi Kitano"/>
    <s v="Takeshi Kitano"/>
    <s v="Takeshi Kitano"/>
    <s v="Japan"/>
    <x v="1"/>
    <m/>
    <s v="Bandai Visual Company"/>
    <n v="96"/>
    <n v="130.69999999999999"/>
    <s v="Missing"/>
    <x v="1"/>
  </r>
  <r>
    <s v="Bolt"/>
    <x v="1"/>
    <x v="5"/>
    <n v="2008"/>
    <s v="November 21, 2008 (United States)"/>
    <x v="48"/>
    <n v="196000"/>
    <s v="Byron Howard"/>
    <s v="Dan Fogelman"/>
    <s v="John Travolta"/>
    <s v="United States"/>
    <x v="60"/>
    <n v="309979994"/>
    <s v="Walt Disney Animation Studios"/>
    <n v="96"/>
    <n v="215.3"/>
    <n v="513320131.36847824"/>
    <x v="0"/>
  </r>
  <r>
    <s v="Bottle Shock"/>
    <x v="0"/>
    <x v="0"/>
    <n v="2008"/>
    <s v="September 5, 2008 (United States)"/>
    <x v="48"/>
    <n v="16000"/>
    <s v="Randall Miller"/>
    <s v="Jody Savin"/>
    <s v="Chris Pine"/>
    <s v="United States"/>
    <x v="17"/>
    <n v="4629770"/>
    <s v="Shocking Bottle"/>
    <n v="110"/>
    <n v="215.3"/>
    <n v="10357495.73421439"/>
    <x v="0"/>
  </r>
  <r>
    <s v="Bridesmaids"/>
    <x v="2"/>
    <x v="0"/>
    <n v="2011"/>
    <s v="May 13, 2011 (United States)"/>
    <x v="48"/>
    <n v="276000"/>
    <s v="Paul Feig"/>
    <s v="Kristen Wiig"/>
    <s v="Kristen Wiig"/>
    <s v="United States"/>
    <x v="326"/>
    <n v="288383523"/>
    <s v="Universal Pictures"/>
    <n v="125"/>
    <n v="224.9"/>
    <n v="382711060.35757834"/>
    <x v="0"/>
  </r>
  <r>
    <s v="Brighton Beach Memoirs"/>
    <x v="0"/>
    <x v="0"/>
    <n v="1986"/>
    <s v="December 25, 1986 (United States)"/>
    <x v="48"/>
    <n v="3400"/>
    <s v="Gene Saks"/>
    <s v="Neil Simon"/>
    <s v="Blythe Danner"/>
    <s v="United States"/>
    <x v="40"/>
    <n v="11957943"/>
    <s v="Rastar Pictures"/>
    <n v="108"/>
    <n v="109.6"/>
    <n v="15181605.133749999"/>
    <x v="0"/>
  </r>
  <r>
    <s v="Bringing Out the Dead"/>
    <x v="2"/>
    <x v="2"/>
    <n v="1999"/>
    <s v="October 22, 1999 (United States)"/>
    <x v="48"/>
    <n v="65000"/>
    <s v="Martin Scorsese"/>
    <s v="Joe Connelly"/>
    <s v="Nicolas Cage"/>
    <s v="United States"/>
    <x v="79"/>
    <n v="16797191"/>
    <s v="De Fina-Cappa"/>
    <n v="121"/>
    <n v="166.6"/>
    <n v="21966112.007296138"/>
    <x v="0"/>
  </r>
  <r>
    <s v="Brittany Runs a Marathon"/>
    <x v="2"/>
    <x v="0"/>
    <n v="2019"/>
    <s v="October 24, 2019 (Argentina)"/>
    <x v="48"/>
    <n v="18000"/>
    <s v="Paul Downs Colaizzo"/>
    <s v="Paul Downs Colaizzo"/>
    <s v="Jillian Bell"/>
    <s v="United States"/>
    <x v="1"/>
    <n v="7442106"/>
    <s v="Material Pictures"/>
    <n v="104"/>
    <n v="255.7"/>
    <n v="12004286.385389093"/>
    <x v="1"/>
  </r>
  <r>
    <s v="Brother Bear"/>
    <x v="5"/>
    <x v="5"/>
    <n v="2003"/>
    <s v="November 1, 2003 (United States)"/>
    <x v="48"/>
    <n v="101000"/>
    <s v="Aaron Blaise"/>
    <s v="Tab Murphy"/>
    <s v="Joaquin Phoenix"/>
    <s v="United States"/>
    <x v="327"/>
    <n v="250397798"/>
    <s v="Walt Disney Animation Studios"/>
    <n v="85"/>
    <n v="184"/>
    <n v="443067416.08943087"/>
    <x v="0"/>
  </r>
  <r>
    <s v="Buffalo Soldiers"/>
    <x v="2"/>
    <x v="0"/>
    <n v="2001"/>
    <s v="October 31, 2002 (Germany)"/>
    <x v="48"/>
    <n v="24000"/>
    <s v="Gregor Jordan"/>
    <s v="Robert O'Connor"/>
    <s v="Joaquin Phoenix"/>
    <s v="United Kingdom"/>
    <x v="10"/>
    <n v="2300684"/>
    <s v="FilmFour"/>
    <n v="98"/>
    <n v="177.1"/>
    <n v="4467931.2606755896"/>
    <x v="0"/>
  </r>
  <r>
    <s v="Bugsy"/>
    <x v="2"/>
    <x v="7"/>
    <n v="1991"/>
    <s v="December 20, 1991 (United States)"/>
    <x v="48"/>
    <n v="27000"/>
    <s v="Barry Levinson"/>
    <s v="James Toback"/>
    <s v="Warren Beatty"/>
    <s v="United States"/>
    <x v="8"/>
    <n v="49114016"/>
    <s v="TriStar Pictures"/>
    <n v="136"/>
    <n v="136.19999999999999"/>
    <n v="95379481.677501589"/>
    <x v="0"/>
  </r>
  <r>
    <s v="Bulworth"/>
    <x v="2"/>
    <x v="0"/>
    <n v="1998"/>
    <s v="May 22, 1998 (United States)"/>
    <x v="48"/>
    <n v="25000"/>
    <s v="Warren Beatty"/>
    <s v="Warren Beatty"/>
    <s v="Warren Beatty"/>
    <s v="United States"/>
    <x v="8"/>
    <n v="29202884"/>
    <s v="Twentieth Century Fox"/>
    <n v="108"/>
    <n v="163"/>
    <n v="63422086.634354949"/>
    <x v="0"/>
  </r>
  <r>
    <s v="Can't Buy Me Love"/>
    <x v="0"/>
    <x v="0"/>
    <n v="1987"/>
    <s v="August 14, 1987 (United States)"/>
    <x v="48"/>
    <n v="34000"/>
    <s v="Steve Rash"/>
    <s v="Michael Swerdlick"/>
    <s v="Patrick Dempsey"/>
    <s v="United States"/>
    <x v="1"/>
    <n v="31623833"/>
    <s v="Touchstone Pictures"/>
    <n v="94"/>
    <n v="113.6"/>
    <n v="81452087.194420964"/>
    <x v="1"/>
  </r>
  <r>
    <s v="Captain Marvel"/>
    <x v="0"/>
    <x v="1"/>
    <n v="2019"/>
    <s v="March 8, 2019 (United States)"/>
    <x v="48"/>
    <n v="478000"/>
    <s v="Anna Boden"/>
    <s v="Anna Boden"/>
    <s v="Brie Larson"/>
    <s v="United States"/>
    <x v="55"/>
    <n v="1128462972"/>
    <s v="Walt Disney Pictures"/>
    <n v="123"/>
    <n v="255.7"/>
    <n v="1576536760.9738653"/>
    <x v="0"/>
  </r>
  <r>
    <s v="Cemetery of Splendor"/>
    <x v="7"/>
    <x v="2"/>
    <n v="2015"/>
    <s v="September 2, 2015 (France)"/>
    <x v="48"/>
    <n v="4400"/>
    <s v="Apichatpong Weerasethakul"/>
    <s v="Apichatpong Weerasethakul"/>
    <s v="Jenjira Pongpas"/>
    <s v="Thailand"/>
    <x v="1"/>
    <n v="98932"/>
    <s v="Kick the Machine"/>
    <n v="122"/>
    <n v="237"/>
    <n v="203404.72604588393"/>
    <x v="1"/>
  </r>
  <r>
    <s v="Chappie"/>
    <x v="2"/>
    <x v="1"/>
    <n v="2015"/>
    <s v="March 6, 2015 (United States)"/>
    <x v="48"/>
    <n v="235000"/>
    <s v="Neill Blomkamp"/>
    <s v="Neill Blomkamp"/>
    <s v="Sharlto Copley"/>
    <s v="South Africa"/>
    <x v="152"/>
    <n v="102811889"/>
    <s v="Columbia Pictures"/>
    <n v="120"/>
    <n v="237"/>
    <n v="324629871.27772015"/>
    <x v="0"/>
  </r>
  <r>
    <s v="Choose Me"/>
    <x v="2"/>
    <x v="0"/>
    <n v="1984"/>
    <s v="August 29, 1984 (United States)"/>
    <x v="48"/>
    <n v="2600"/>
    <s v="Alan Rudolph"/>
    <s v="Alan Rudolph"/>
    <s v="GeneviÃ¨ve Bujold"/>
    <s v="United States"/>
    <x v="231"/>
    <n v="2490233"/>
    <s v="Tartan Productions"/>
    <n v="106"/>
    <n v="103.9"/>
    <n v="7618212.8022088353"/>
    <x v="0"/>
  </r>
  <r>
    <s v="City Slickers"/>
    <x v="0"/>
    <x v="0"/>
    <n v="1991"/>
    <s v="June 7, 1991 (United States)"/>
    <x v="48"/>
    <n v="51000"/>
    <s v="Ron Underwood"/>
    <s v="Lowell Ganz"/>
    <s v="Billy Crystal"/>
    <s v="United States"/>
    <x v="34"/>
    <n v="179033791"/>
    <s v="Castle Rock Entertainment"/>
    <n v="113"/>
    <n v="136.19999999999999"/>
    <n v="480207712.30369717"/>
    <x v="0"/>
  </r>
  <r>
    <s v="Clueless"/>
    <x v="0"/>
    <x v="0"/>
    <n v="1995"/>
    <s v="July 19, 1995 (United States)"/>
    <x v="48"/>
    <n v="193000"/>
    <s v="Amy Heckerling"/>
    <s v="Amy Heckerling"/>
    <s v="Alicia Silverstone"/>
    <s v="United States"/>
    <x v="2"/>
    <n v="56631572"/>
    <s v="Paramount Pictures"/>
    <n v="97"/>
    <n v="152.4"/>
    <n v="173249397.47389558"/>
    <x v="0"/>
  </r>
  <r>
    <s v="Collateral Beauty"/>
    <x v="0"/>
    <x v="2"/>
    <n v="2016"/>
    <s v="December 16, 2016 (United States)"/>
    <x v="48"/>
    <n v="95000"/>
    <s v="David Frankel"/>
    <s v="Allan Loeb"/>
    <s v="Will Smith"/>
    <s v="United States"/>
    <x v="115"/>
    <n v="88528280"/>
    <s v="New Line Cinema"/>
    <n v="97"/>
    <n v="240"/>
    <n v="176998470.5774278"/>
    <x v="0"/>
  </r>
  <r>
    <s v="Cradle Will Rock"/>
    <x v="2"/>
    <x v="2"/>
    <n v="1999"/>
    <s v="January 21, 2000 (United States)"/>
    <x v="48"/>
    <n v="8900"/>
    <s v="Tim Robbins"/>
    <s v="Tim Robbins"/>
    <s v="Hank Azaria"/>
    <s v="United States"/>
    <x v="115"/>
    <n v="2986932"/>
    <s v="Cradle Productions Inc."/>
    <n v="132"/>
    <n v="166.6"/>
    <n v="5670518.2579439254"/>
    <x v="0"/>
  </r>
  <r>
    <s v="Cruel Intentions"/>
    <x v="2"/>
    <x v="2"/>
    <n v="1999"/>
    <s v="March 5, 1999 (United States)"/>
    <x v="48"/>
    <n v="183000"/>
    <s v="Roger Kumble"/>
    <s v="Choderlos de Laclos"/>
    <s v="Sarah Michelle Gellar"/>
    <s v="United States"/>
    <x v="97"/>
    <n v="76347426"/>
    <s v="Columbia Pictures"/>
    <n v="97"/>
    <n v="166.6"/>
    <n v="144941188.17570093"/>
    <x v="0"/>
  </r>
  <r>
    <s v="Damage"/>
    <x v="2"/>
    <x v="2"/>
    <n v="1992"/>
    <s v="January 22, 1993 (United States)"/>
    <x v="48"/>
    <n v="17000"/>
    <s v="Louis Malle"/>
    <s v="David Hare"/>
    <s v="Jeremy Irons"/>
    <s v="United Kingdom"/>
    <x v="1"/>
    <n v="7532911"/>
    <s v="Nouvelles Ã‰ditions de Films (NEF)"/>
    <n v="111"/>
    <n v="140.30000000000001"/>
    <n v="22091222.153031759"/>
    <x v="1"/>
  </r>
  <r>
    <s v="Dave"/>
    <x v="0"/>
    <x v="0"/>
    <n v="1993"/>
    <s v="May 7, 1993 (United States)"/>
    <x v="48"/>
    <n v="50000"/>
    <s v="Ivan Reitman"/>
    <s v="Gary Ross"/>
    <s v="Kevin Kline"/>
    <s v="United States"/>
    <x v="54"/>
    <n v="63270710"/>
    <s v="Warner Bros."/>
    <n v="110"/>
    <n v="144.5"/>
    <n v="95627903.457341269"/>
    <x v="0"/>
  </r>
  <r>
    <s v="Dead Calm"/>
    <x v="2"/>
    <x v="4"/>
    <n v="1989"/>
    <s v="April 7, 1989 (United States)"/>
    <x v="48"/>
    <n v="38000"/>
    <s v="Phillip Noyce"/>
    <s v="Terry Hayes"/>
    <s v="Nicole Kidman"/>
    <s v="Australia"/>
    <x v="328"/>
    <n v="7825009"/>
    <s v="Kennedy Miller Productions"/>
    <n v="96"/>
    <n v="124"/>
    <n v="11501593.064640615"/>
    <x v="0"/>
  </r>
  <r>
    <s v="Disturbia"/>
    <x v="0"/>
    <x v="6"/>
    <n v="2007"/>
    <s v="April 13, 2007 (United States)"/>
    <x v="48"/>
    <n v="226000"/>
    <s v="D.J. Caruso"/>
    <s v="Christopher Landon"/>
    <s v="Shia LaBeouf"/>
    <s v="United States"/>
    <x v="0"/>
    <n v="118114220"/>
    <s v="Dreamworks Pictures"/>
    <n v="105"/>
    <n v="207.3"/>
    <n v="149955845.14166665"/>
    <x v="0"/>
  </r>
  <r>
    <s v="Dolphin Tale"/>
    <x v="1"/>
    <x v="2"/>
    <n v="2011"/>
    <s v="September 23, 2011 (United States)"/>
    <x v="48"/>
    <n v="23000"/>
    <s v="Charles Martin Smith"/>
    <s v="Karen Janszen"/>
    <s v="Morgan Freeman"/>
    <s v="Canada"/>
    <x v="92"/>
    <n v="95943453"/>
    <s v="Alcon Entertainment"/>
    <n v="113"/>
    <n v="224.9"/>
    <n v="127325653.87238675"/>
    <x v="0"/>
  </r>
  <r>
    <s v="Draft Day"/>
    <x v="0"/>
    <x v="2"/>
    <n v="2014"/>
    <s v="April 11, 2014 (United States)"/>
    <x v="48"/>
    <n v="56000"/>
    <s v="Ivan Reitman"/>
    <s v="Scott Rothman"/>
    <s v="Kevin Costner"/>
    <s v="United States"/>
    <x v="13"/>
    <n v="29824199"/>
    <s v="Summit Entertainment"/>
    <n v="110"/>
    <n v="236.7"/>
    <n v="36190495.560732774"/>
    <x v="0"/>
  </r>
  <r>
    <s v="Dreamchild"/>
    <x v="1"/>
    <x v="7"/>
    <n v="1985"/>
    <s v="October 4, 1985 (United States)"/>
    <x v="48"/>
    <n v="1500"/>
    <s v="Gavin Millar"/>
    <s v="Dennis Potter"/>
    <s v="Coral Browne"/>
    <s v="United Kingdom"/>
    <x v="1"/>
    <n v="1215923"/>
    <s v="PfH Ltd."/>
    <n v="94"/>
    <n v="107.6"/>
    <n v="2308359.7389408099"/>
    <x v="1"/>
  </r>
  <r>
    <s v="Dreamer"/>
    <x v="1"/>
    <x v="2"/>
    <n v="2005"/>
    <s v="October 21, 2005 (United States)"/>
    <x v="48"/>
    <n v="12000"/>
    <s v="John Gatins"/>
    <s v="John Gatins"/>
    <s v="Kurt Russell"/>
    <s v="United States"/>
    <x v="77"/>
    <n v="38741732"/>
    <s v="Dreamworks Pictures"/>
    <n v="106"/>
    <n v="195.3"/>
    <n v="47011572.044603743"/>
    <x v="0"/>
  </r>
  <r>
    <s v="Duet for One"/>
    <x v="2"/>
    <x v="2"/>
    <n v="1986"/>
    <s v="February 1987 (United States)"/>
    <x v="48"/>
    <n v="840"/>
    <s v="Andrey Konchalovskiy"/>
    <s v="Tom Kempinski"/>
    <s v="Julie Andrews"/>
    <s v="United States"/>
    <x v="1"/>
    <n v="8736"/>
    <s v="Golan-Globus Productions"/>
    <n v="107"/>
    <n v="109.6"/>
    <n v="16965.323135755258"/>
    <x v="1"/>
  </r>
  <r>
    <s v="Eagle vs Shark"/>
    <x v="2"/>
    <x v="0"/>
    <n v="2007"/>
    <s v="August 30, 2007 (New Zealand)"/>
    <x v="48"/>
    <n v="24000"/>
    <s v="Taika Waititi"/>
    <s v="Loren Taylor"/>
    <s v="Loren Taylor"/>
    <s v="New Zealand"/>
    <x v="1"/>
    <n v="1298037"/>
    <s v="New Zealand Film Commission"/>
    <n v="88"/>
    <n v="207.3"/>
    <n v="3675760.909851301"/>
    <x v="1"/>
  </r>
  <r>
    <s v="Eden Lake"/>
    <x v="2"/>
    <x v="4"/>
    <n v="2008"/>
    <s v="September 12, 2008 (United Kingdom)"/>
    <x v="48"/>
    <n v="79000"/>
    <s v="James Watkins"/>
    <s v="James Watkins"/>
    <s v="Kelly Reilly"/>
    <s v="United Kingdom"/>
    <x v="1"/>
    <n v="3984669"/>
    <s v="Rollercoaster Films"/>
    <n v="91"/>
    <n v="215.3"/>
    <n v="7966723.3877952751"/>
    <x v="1"/>
  </r>
  <r>
    <s v="Edge of Seventeen"/>
    <x v="3"/>
    <x v="0"/>
    <n v="1998"/>
    <s v="April 20, 2000 (Australia)"/>
    <x v="48"/>
    <n v="6000"/>
    <s v="David Moreton"/>
    <s v="Todd Stephens"/>
    <s v="Chris Stafford"/>
    <s v="United States"/>
    <x v="231"/>
    <n v="871759"/>
    <s v="Blue Streak Films"/>
    <n v="99"/>
    <n v="163"/>
    <n v="3223603.9720873786"/>
    <x v="0"/>
  </r>
  <r>
    <s v="Edward II"/>
    <x v="2"/>
    <x v="2"/>
    <n v="1991"/>
    <s v="October 18, 1991 (United Kingdom)"/>
    <x v="48"/>
    <n v="2500"/>
    <s v="Derek Jarman"/>
    <s v="Christopher Marlowe"/>
    <s v="Steven Waddington"/>
    <s v="United Kingdom"/>
    <x v="1"/>
    <n v="706131"/>
    <s v="British Screen Productions"/>
    <n v="87"/>
    <n v="136.19999999999999"/>
    <n v="956683.48465984873"/>
    <x v="1"/>
  </r>
  <r>
    <s v="Elizabeth: The Golden Age"/>
    <x v="0"/>
    <x v="7"/>
    <n v="2007"/>
    <s v="October 12, 2007 (United States)"/>
    <x v="48"/>
    <n v="69000"/>
    <s v="Shekhar Kapur"/>
    <s v="William Nicholson"/>
    <s v="Cate Blanchett"/>
    <s v="United Kingdom"/>
    <x v="79"/>
    <n v="75782758"/>
    <s v="Universal Pictures"/>
    <n v="114"/>
    <n v="207.3"/>
    <n v="90305069.857645676"/>
    <x v="0"/>
  </r>
  <r>
    <s v="eXistenZ"/>
    <x v="2"/>
    <x v="4"/>
    <n v="1999"/>
    <s v="April 23, 1999 (United States)"/>
    <x v="48"/>
    <n v="96000"/>
    <s v="David Cronenberg"/>
    <s v="David Cronenberg"/>
    <s v="Jude Law"/>
    <s v="United Kingdom"/>
    <x v="10"/>
    <n v="2856712"/>
    <s v="Dimension Films"/>
    <n v="97"/>
    <n v="166.6"/>
    <n v="4317659.4563492062"/>
    <x v="0"/>
  </r>
  <r>
    <s v="Fair Game"/>
    <x v="0"/>
    <x v="7"/>
    <n v="2010"/>
    <s v="December 3, 2010 (United States)"/>
    <x v="48"/>
    <n v="47000"/>
    <s v="Doug Liman"/>
    <s v="Jez Butterworth"/>
    <s v="Naomi Watts"/>
    <s v="United States"/>
    <x v="6"/>
    <n v="25806953"/>
    <s v="River Road Entertainment"/>
    <n v="108"/>
    <n v="218.1"/>
    <n v="47199151.135054022"/>
    <x v="0"/>
  </r>
  <r>
    <s v="Farinelli"/>
    <x v="2"/>
    <x v="7"/>
    <n v="1994"/>
    <s v="March 17, 1995 (United States)"/>
    <x v="48"/>
    <n v="6500"/>
    <s v="GÃ©rard Corbiau"/>
    <s v="AndrÃ©e Corbiau"/>
    <s v="Stefano Dionisi"/>
    <s v="France"/>
    <x v="1"/>
    <n v="1600226"/>
    <s v="StÃ©phan Films"/>
    <n v="111"/>
    <n v="148.19999999999999"/>
    <n v="2753183.8633540375"/>
    <x v="1"/>
  </r>
  <r>
    <s v="Florence Foster Jenkins"/>
    <x v="0"/>
    <x v="7"/>
    <n v="2016"/>
    <s v="August 12, 2016 (United States)"/>
    <x v="48"/>
    <n v="52000"/>
    <s v="Stephen Frears"/>
    <s v="Nicholas Martin"/>
    <s v="Meryl Streep"/>
    <s v="United Kingdom"/>
    <x v="105"/>
    <n v="49052787"/>
    <s v="PathÃ©"/>
    <n v="111"/>
    <n v="240"/>
    <n v="79123262.037586018"/>
    <x v="0"/>
  </r>
  <r>
    <s v="Fly Away Home"/>
    <x v="1"/>
    <x v="3"/>
    <n v="1996"/>
    <s v="September 13, 1996 (United States)"/>
    <x v="48"/>
    <n v="24000"/>
    <s v="Carroll Ballard"/>
    <s v="Bill Lishman"/>
    <s v="Jeff Daniels"/>
    <s v="United States"/>
    <x v="6"/>
    <n v="25143818"/>
    <s v="Columbia Pictures"/>
    <n v="107"/>
    <n v="156.9"/>
    <n v="31257941.022439819"/>
    <x v="0"/>
  </r>
  <r>
    <s v="Four Brothers"/>
    <x v="2"/>
    <x v="1"/>
    <n v="2005"/>
    <s v="July 1, 2005 (United States)"/>
    <x v="48"/>
    <n v="138000"/>
    <s v="John Singleton"/>
    <s v="David Elliot"/>
    <s v="Mark Wahlberg"/>
    <s v="United States"/>
    <x v="37"/>
    <n v="92374674"/>
    <s v="Paramount Pictures"/>
    <n v="109"/>
    <n v="195.3"/>
    <n v="144119627.07526881"/>
    <x v="0"/>
  </r>
  <r>
    <s v="Four Rooms"/>
    <x v="2"/>
    <x v="0"/>
    <n v="1995"/>
    <s v="December 25, 1995 (United States)"/>
    <x v="48"/>
    <n v="100000"/>
    <s v="Directors"/>
    <s v="Allison Anders"/>
    <s v="Tim Roth"/>
    <s v="United States"/>
    <x v="81"/>
    <n v="4257354"/>
    <s v="Miramax"/>
    <n v="98"/>
    <n v="152.4"/>
    <n v="8082341.2074766355"/>
    <x v="0"/>
  </r>
  <r>
    <s v="Freeway"/>
    <x v="2"/>
    <x v="0"/>
    <n v="1996"/>
    <s v="September 3, 1997 (France)"/>
    <x v="48"/>
    <n v="27000"/>
    <s v="Matthew Bright"/>
    <s v="Matthew Bright"/>
    <s v="Reese Witherspoon"/>
    <s v="United States"/>
    <x v="31"/>
    <n v="295493"/>
    <s v="The Kushner-Locke Company"/>
    <n v="102"/>
    <n v="156.9"/>
    <n v="508394.7888198758"/>
    <x v="0"/>
  </r>
  <r>
    <s v="From Hell"/>
    <x v="2"/>
    <x v="4"/>
    <n v="2001"/>
    <s v="October 19, 2001 (United States)"/>
    <x v="48"/>
    <n v="149000"/>
    <s v="Albert Hughes"/>
    <s v="Alan Moore"/>
    <s v="Johnny Depp"/>
    <s v="United States"/>
    <x v="46"/>
    <n v="74558115"/>
    <s v="Twentieth Century Fox"/>
    <n v="122"/>
    <n v="177.1"/>
    <n v="112687785.91517858"/>
    <x v="0"/>
  </r>
  <r>
    <s v="Frozen II"/>
    <x v="1"/>
    <x v="5"/>
    <n v="2019"/>
    <s v="November 22, 2019 (United States)"/>
    <x v="48"/>
    <n v="148000"/>
    <s v="Chris Buck"/>
    <s v="Jennifer Lee"/>
    <s v="Kristen Bell"/>
    <s v="United States"/>
    <x v="60"/>
    <n v="1450026933"/>
    <s v="Walt Disney Animation Studios"/>
    <n v="103"/>
    <n v="255.7"/>
    <n v="2565756135.2212543"/>
    <x v="0"/>
  </r>
  <r>
    <s v="Gilda Live"/>
    <x v="2"/>
    <x v="0"/>
    <n v="1980"/>
    <s v="March 28, 1980 (United States)"/>
    <x v="48"/>
    <n v="599"/>
    <s v="Mike Nichols"/>
    <s v="Anne Beatts"/>
    <s v="Gilda Radner"/>
    <s v="United States"/>
    <x v="1"/>
    <n v="2261507"/>
    <s v="Broadway Productions"/>
    <n v="96"/>
    <n v="82.4"/>
    <n v="3212499.6871794867"/>
    <x v="1"/>
  </r>
  <r>
    <s v="Ginger Snaps"/>
    <x v="3"/>
    <x v="2"/>
    <n v="2000"/>
    <s v="May 11, 2001 (Canada)"/>
    <x v="48"/>
    <n v="43000"/>
    <s v="John Fawcett"/>
    <s v="Karen Walton"/>
    <s v="Emily Perkins"/>
    <s v="Canada"/>
    <x v="17"/>
    <n v="2554"/>
    <s v="Copperheart Entertainment"/>
    <n v="108"/>
    <n v="172.2"/>
    <n v="4119.6601376389617"/>
    <x v="0"/>
  </r>
  <r>
    <s v="Girlfight"/>
    <x v="2"/>
    <x v="2"/>
    <n v="2000"/>
    <s v="October 6, 2000 (United States)"/>
    <x v="48"/>
    <n v="9400"/>
    <s v="Karyn Kusama"/>
    <s v="Karyn Kusama"/>
    <s v="Michelle Rodriguez"/>
    <s v="United States"/>
    <x v="11"/>
    <n v="1666028"/>
    <s v="Green/Renzi"/>
    <n v="110"/>
    <n v="172.2"/>
    <n v="2821782.8326848247"/>
    <x v="0"/>
  </r>
  <r>
    <s v="Goon"/>
    <x v="2"/>
    <x v="0"/>
    <n v="2011"/>
    <s v="February 24, 2012 (Canada)"/>
    <x v="48"/>
    <n v="85000"/>
    <s v="Michael Dowse"/>
    <s v="Jay Baruchel"/>
    <s v="Seann William Scott"/>
    <s v="United States"/>
    <x v="1"/>
    <n v="6985158"/>
    <s v="No Trace Camping"/>
    <n v="92"/>
    <n v="224.9"/>
    <n v="9758723.7166437414"/>
    <x v="1"/>
  </r>
  <r>
    <s v="Great Expectations"/>
    <x v="2"/>
    <x v="2"/>
    <n v="1998"/>
    <s v="January 30, 1998 (United States)"/>
    <x v="48"/>
    <n v="52000"/>
    <s v="Alfonso CuarÃ³n"/>
    <s v="Charles Dickens"/>
    <s v="Ethan Hawke"/>
    <s v="United States"/>
    <x v="13"/>
    <n v="55494066"/>
    <s v="Art Linson Productions"/>
    <n v="111"/>
    <n v="163"/>
    <n v="93991339.133963317"/>
    <x v="0"/>
  </r>
  <r>
    <s v="Green Zone"/>
    <x v="2"/>
    <x v="1"/>
    <n v="2010"/>
    <s v="March 12, 2010 (United States)"/>
    <x v="48"/>
    <n v="133000"/>
    <s v="Paul Greengrass"/>
    <s v="Brian Helgeland"/>
    <s v="Matt Damon"/>
    <s v="United Kingdom"/>
    <x v="26"/>
    <n v="154711438"/>
    <s v="Universal Pictures"/>
    <n v="115"/>
    <n v="218.1"/>
    <n v="227402678.0443801"/>
    <x v="0"/>
  </r>
  <r>
    <s v="Greenfingers"/>
    <x v="2"/>
    <x v="0"/>
    <n v="2000"/>
    <s v="September 14, 2001 (United Kingdom)"/>
    <x v="48"/>
    <n v="5600"/>
    <s v="Joel Hershman"/>
    <s v="Joel Hershman"/>
    <s v="Clive Owen"/>
    <s v="United Kingdom"/>
    <x v="1"/>
    <n v="1961054"/>
    <s v="Boneyard Entertainment"/>
    <n v="91"/>
    <n v="172.2"/>
    <n v="4031937.6099865045"/>
    <x v="1"/>
  </r>
  <r>
    <s v="Hanna"/>
    <x v="0"/>
    <x v="1"/>
    <n v="2011"/>
    <s v="April 8, 2011 (United States)"/>
    <x v="48"/>
    <n v="193000"/>
    <s v="Joe Wright"/>
    <s v="Seth Lochhead"/>
    <s v="Saoirse Ronan"/>
    <s v="United States"/>
    <x v="8"/>
    <n v="63782078"/>
    <s v="Focus Features"/>
    <n v="111"/>
    <n v="224.9"/>
    <n v="119229442.7398773"/>
    <x v="0"/>
  </r>
  <r>
    <s v="Hannibal"/>
    <x v="2"/>
    <x v="6"/>
    <n v="2001"/>
    <s v="February 9, 2001 (United States)"/>
    <x v="48"/>
    <n v="261000"/>
    <s v="Ridley Scott"/>
    <s v="Thomas Harris"/>
    <s v="Anthony Hopkins"/>
    <s v="United States"/>
    <x v="329"/>
    <n v="351692268"/>
    <s v="Metro-Goldwyn-Mayer (MGM)"/>
    <n v="131"/>
    <n v="177.1"/>
    <n v="819897735.72762048"/>
    <x v="0"/>
  </r>
  <r>
    <s v="Heaven &amp; Earth"/>
    <x v="2"/>
    <x v="1"/>
    <n v="1993"/>
    <s v="January 7, 1994 (United States)"/>
    <x v="48"/>
    <n v="14000"/>
    <s v="Oliver Stone"/>
    <s v="Le Ly Hayslip"/>
    <s v="Hiep Thi Le"/>
    <s v="United States"/>
    <x v="135"/>
    <n v="5864949"/>
    <s v="Alcor Films"/>
    <n v="140"/>
    <n v="144.5"/>
    <n v="15106085.885883346"/>
    <x v="0"/>
  </r>
  <r>
    <s v="Heaven Knows What"/>
    <x v="2"/>
    <x v="6"/>
    <n v="2014"/>
    <s v="May 29, 2015 (United States)"/>
    <x v="48"/>
    <n v="7100"/>
    <s v="Benny Safdie"/>
    <s v="Arielle Holmes"/>
    <s v="Arielle Holmes"/>
    <s v="France"/>
    <x v="1"/>
    <n v="84417"/>
    <s v="Iconoclast"/>
    <n v="97"/>
    <n v="236.7"/>
    <n v="154392.91656662663"/>
    <x v="1"/>
  </r>
  <r>
    <s v="Heaven's Gate"/>
    <x v="2"/>
    <x v="3"/>
    <n v="1980"/>
    <s v="April 24, 1981 (United States)"/>
    <x v="48"/>
    <n v="14000"/>
    <s v="Michael Cimino"/>
    <s v="Michael Cimino"/>
    <s v="Kris Kristofferson"/>
    <s v="United States"/>
    <x v="188"/>
    <n v="3484523"/>
    <s v="Partisan Productions"/>
    <n v="219"/>
    <n v="82.4"/>
    <n v="6615166.0940809967"/>
    <x v="0"/>
  </r>
  <r>
    <s v="Heavy"/>
    <x v="2"/>
    <x v="2"/>
    <n v="1995"/>
    <s v="June 5, 1996 (United States)"/>
    <x v="48"/>
    <n v="4500"/>
    <s v="James Mangold"/>
    <s v="James Mangold"/>
    <s v="Pruitt Taylor Vince"/>
    <s v="United States"/>
    <x v="1"/>
    <n v="941414"/>
    <s v="Available Light Productions"/>
    <n v="105"/>
    <n v="152.4"/>
    <n v="1231110.9261802575"/>
    <x v="1"/>
  </r>
  <r>
    <s v="Hellboy"/>
    <x v="0"/>
    <x v="1"/>
    <n v="2004"/>
    <s v="April 2, 2004 (United States)"/>
    <x v="48"/>
    <n v="312000"/>
    <s v="Guillermo del Toro"/>
    <s v="Guillermo del Toro"/>
    <s v="Ron Perlman"/>
    <s v="United States"/>
    <x v="250"/>
    <n v="99378985"/>
    <s v="Revolution Studios"/>
    <n v="122"/>
    <n v="188.9"/>
    <n v="175846554.75900117"/>
    <x v="0"/>
  </r>
  <r>
    <s v="High Tension"/>
    <x v="2"/>
    <x v="4"/>
    <n v="2003"/>
    <s v="June 10, 2005 (United States)"/>
    <x v="48"/>
    <n v="69000"/>
    <s v="Alexandre Aja"/>
    <s v="Alexandre Aja"/>
    <s v="CÃ©cile de France"/>
    <s v="France"/>
    <x v="1"/>
    <n v="6291958"/>
    <s v="Alexandre Films"/>
    <n v="91"/>
    <n v="184"/>
    <n v="9816485.4203789029"/>
    <x v="1"/>
  </r>
  <r>
    <s v="Hitchcock"/>
    <x v="0"/>
    <x v="7"/>
    <n v="2012"/>
    <s v="December 14, 2012 (United States)"/>
    <x v="48"/>
    <n v="73000"/>
    <s v="Sacha Gervasi"/>
    <s v="John J. McLaughlin"/>
    <s v="Anthony Hopkins"/>
    <s v="United States"/>
    <x v="330"/>
    <n v="27039669"/>
    <s v="Fox Searchlight Pictures"/>
    <n v="98"/>
    <n v="229.6"/>
    <n v="75173240.367700741"/>
    <x v="0"/>
  </r>
  <r>
    <s v="Home Alone 2: Lost in New York"/>
    <x v="1"/>
    <x v="3"/>
    <n v="1992"/>
    <s v="November 20, 1992 (United States)"/>
    <x v="48"/>
    <n v="318000"/>
    <s v="Chris Columbus"/>
    <s v="John Hughes"/>
    <s v="Macaulay Culkin"/>
    <s v="United States"/>
    <x v="54"/>
    <n v="358994850"/>
    <s v="Twentieth Century Fox"/>
    <n v="120"/>
    <n v="140.30000000000001"/>
    <n v="476418688.13153309"/>
    <x v="0"/>
  </r>
  <r>
    <s v="Hook"/>
    <x v="1"/>
    <x v="3"/>
    <n v="1991"/>
    <s v="December 11, 1991 (United States)"/>
    <x v="48"/>
    <n v="240000"/>
    <s v="Steven Spielberg"/>
    <s v="J.M. Barrie"/>
    <s v="Dustin Hoffman"/>
    <s v="United States"/>
    <x v="19"/>
    <n v="300854823"/>
    <s v="Amblin Entertainment"/>
    <n v="142"/>
    <n v="136.19999999999999"/>
    <n v="427368133.18461531"/>
    <x v="0"/>
  </r>
  <r>
    <s v="Horrible Bosses"/>
    <x v="2"/>
    <x v="0"/>
    <n v="2011"/>
    <s v="July 8, 2011 (United States)"/>
    <x v="48"/>
    <n v="428000"/>
    <s v="Seth Gordon"/>
    <s v="Michael Markowitz"/>
    <s v="Jason Bateman"/>
    <s v="United States"/>
    <x v="46"/>
    <n v="209838559"/>
    <s v="New Line Cinema"/>
    <n v="98"/>
    <n v="224.9"/>
    <n v="247054903.11939719"/>
    <x v="0"/>
  </r>
  <r>
    <s v="Horton Hears a Who!"/>
    <x v="5"/>
    <x v="5"/>
    <n v="2008"/>
    <s v="March 14, 2008 (United States)"/>
    <x v="48"/>
    <n v="132000"/>
    <s v="Jimmy Hayward"/>
    <s v="Cinco Paul"/>
    <s v="Jim Carrey"/>
    <s v="United States"/>
    <x v="100"/>
    <n v="298572799"/>
    <s v="Blue Sky Studios"/>
    <n v="86"/>
    <n v="215.3"/>
    <n v="494430064.43097824"/>
    <x v="0"/>
  </r>
  <r>
    <s v="Hot Shots!"/>
    <x v="0"/>
    <x v="1"/>
    <n v="1991"/>
    <s v="July 31, 1991 (United States)"/>
    <x v="48"/>
    <n v="102000"/>
    <s v="Jim Abrahams"/>
    <s v="Jim Abrahams"/>
    <s v="Charlie Sheen"/>
    <s v="United States"/>
    <x v="74"/>
    <n v="181096164"/>
    <s v="Twentieth Century Fox"/>
    <n v="84"/>
    <n v="136.19999999999999"/>
    <n v="422188226.24942619"/>
    <x v="0"/>
  </r>
  <r>
    <s v="Ice Age: the Meltdown"/>
    <x v="1"/>
    <x v="5"/>
    <n v="2006"/>
    <s v="March 31, 2006 (United States)"/>
    <x v="48"/>
    <n v="262000"/>
    <s v="Carlos Saldanha"/>
    <s v="Peter Gaulke"/>
    <s v="Ray Romano"/>
    <s v="United States"/>
    <x v="65"/>
    <n v="667094506"/>
    <s v="Twentieth Century Fox Animation"/>
    <n v="91"/>
    <n v="201.6"/>
    <n v="1040776733.1193036"/>
    <x v="0"/>
  </r>
  <r>
    <s v="If You Could See What I Hear"/>
    <x v="1"/>
    <x v="7"/>
    <n v="1982"/>
    <s v="April 23, 1982 (United States)"/>
    <x v="48"/>
    <n v="785"/>
    <s v="Eric Till"/>
    <s v="Stuart Gillard"/>
    <s v="Marc Singer"/>
    <s v="Canada"/>
    <x v="1"/>
    <n v="8693512"/>
    <s v="Cypress Grove"/>
    <n v="103"/>
    <n v="96.5"/>
    <n v="12778162.59720212"/>
    <x v="1"/>
  </r>
  <r>
    <s v="Imagine Me &amp; You"/>
    <x v="2"/>
    <x v="0"/>
    <n v="2005"/>
    <s v="May 25, 2006 (Germany)"/>
    <x v="48"/>
    <n v="31000"/>
    <s v="Ol Parker"/>
    <s v="Ol Parker"/>
    <s v="Piper Perabo"/>
    <s v="United Kingdom"/>
    <x v="331"/>
    <n v="2635305"/>
    <s v="BBC Films"/>
    <n v="90"/>
    <n v="195.3"/>
    <n v="4819792.518007203"/>
    <x v="0"/>
  </r>
  <r>
    <s v="Innerspace"/>
    <x v="1"/>
    <x v="1"/>
    <n v="1987"/>
    <s v="July 1, 1987 (United States)"/>
    <x v="48"/>
    <n v="56000"/>
    <s v="Joe Dante"/>
    <s v="Chip Proser"/>
    <s v="Dennis Quaid"/>
    <s v="United States"/>
    <x v="34"/>
    <n v="25893810"/>
    <s v="Warner Bros."/>
    <n v="120"/>
    <n v="113.6"/>
    <n v="40398586.313364051"/>
    <x v="0"/>
  </r>
  <r>
    <s v="Insidious"/>
    <x v="0"/>
    <x v="4"/>
    <n v="2010"/>
    <s v="April 1, 2011 (United States)"/>
    <x v="48"/>
    <n v="287000"/>
    <s v="James Wan"/>
    <s v="Leigh Whannell"/>
    <s v="Patrick Wilson"/>
    <s v="United States"/>
    <x v="112"/>
    <n v="99557032"/>
    <s v="FilmDistrict"/>
    <n v="103"/>
    <n v="218.1"/>
    <n v="123765922.68625051"/>
    <x v="0"/>
  </r>
  <r>
    <s v="Intermission"/>
    <x v="2"/>
    <x v="0"/>
    <n v="2003"/>
    <s v="April 16, 2004 (United States)"/>
    <x v="48"/>
    <n v="15000"/>
    <s v="John Crowley"/>
    <s v="Mark O'Rowe"/>
    <s v="Cillian Murphy"/>
    <s v="Ireland"/>
    <x v="17"/>
    <n v="5175215"/>
    <s v="British Broadcasting Corporation (BBC)"/>
    <n v="105"/>
    <n v="184"/>
    <n v="6653535.9092827011"/>
    <x v="0"/>
  </r>
  <r>
    <s v="It Follows"/>
    <x v="2"/>
    <x v="4"/>
    <n v="2014"/>
    <s v="March 13, 2015 (United States)"/>
    <x v="48"/>
    <n v="217000"/>
    <s v="David Robert Mitchell"/>
    <s v="David Robert Mitchell"/>
    <s v="Maika Monroe"/>
    <s v="United States"/>
    <x v="11"/>
    <n v="21947454"/>
    <s v="Northern Lights Films"/>
    <n v="100"/>
    <n v="236.7"/>
    <n v="30662032.250343878"/>
    <x v="0"/>
  </r>
  <r>
    <s v="Jane Eyre"/>
    <x v="1"/>
    <x v="2"/>
    <n v="1996"/>
    <s v="April 12, 1996 (United States)"/>
    <x v="48"/>
    <n v="9200"/>
    <s v="Franco Zeffirelli"/>
    <s v="Charlotte BrontÃ«"/>
    <s v="William Hurt"/>
    <s v="France"/>
    <x v="1"/>
    <n v="5200601"/>
    <s v="Cineritino S.r.L."/>
    <n v="112"/>
    <n v="156.9"/>
    <n v="6197196.4204145484"/>
    <x v="1"/>
  </r>
  <r>
    <s v="Jay and Silent Bob Strike Back"/>
    <x v="2"/>
    <x v="0"/>
    <n v="2001"/>
    <s v="August 24, 2001 (United States)"/>
    <x v="48"/>
    <n v="150000"/>
    <s v="Kevin Smith"/>
    <s v="Kevin Smith"/>
    <s v="Jason Mewes"/>
    <s v="United States"/>
    <x v="6"/>
    <n v="33788161"/>
    <s v="Dimension Films"/>
    <n v="104"/>
    <n v="177.1"/>
    <n v="73380275.528866708"/>
    <x v="0"/>
  </r>
  <r>
    <s v="Jeffrey"/>
    <x v="2"/>
    <x v="0"/>
    <n v="1995"/>
    <s v="August 18, 1995 (United States)"/>
    <x v="48"/>
    <n v="5900"/>
    <s v="Christopher Ashley"/>
    <s v="Paul Rudnick"/>
    <s v="Steven Weber"/>
    <s v="United States"/>
    <x v="1"/>
    <n v="3487767"/>
    <s v="The Booking Office"/>
    <n v="92"/>
    <n v="152.4"/>
    <n v="5775666.3309782613"/>
    <x v="1"/>
  </r>
  <r>
    <s v="Jersey Boys"/>
    <x v="2"/>
    <x v="7"/>
    <n v="2014"/>
    <s v="June 20, 2014 (United States)"/>
    <x v="48"/>
    <n v="33000"/>
    <s v="Clint Eastwood"/>
    <s v="Marshall Brickman"/>
    <s v="John Lloyd Young"/>
    <s v="United States"/>
    <x v="28"/>
    <n v="67647013"/>
    <s v="Four Seasons Partnership"/>
    <n v="134"/>
    <n v="236.7"/>
    <n v="85883520.254583329"/>
    <x v="0"/>
  </r>
  <r>
    <s v="Julien Donkey-Boy"/>
    <x v="2"/>
    <x v="0"/>
    <n v="1999"/>
    <s v="September 13, 2000 (France)"/>
    <x v="48"/>
    <n v="6900"/>
    <s v="Harmony Korine"/>
    <s v="Harmony Korine"/>
    <s v="Ewen Bremner"/>
    <s v="United States"/>
    <x v="1"/>
    <n v="92442"/>
    <s v="391 Productions"/>
    <n v="94"/>
    <n v="166.6"/>
    <n v="135875.9160636758"/>
    <x v="1"/>
  </r>
  <r>
    <s v="Jung on zo"/>
    <x v="2"/>
    <x v="1"/>
    <n v="1993"/>
    <s v="June 24, 1993 (Hong Kong)"/>
    <x v="48"/>
    <n v="6100"/>
    <s v="Kirk Wong"/>
    <s v="Tin Nam Chun"/>
    <s v="Jackie Chan"/>
    <s v="Hong Kong"/>
    <x v="1"/>
    <n v="3741869"/>
    <s v="Golden Harvest Company"/>
    <n v="103"/>
    <n v="144.5"/>
    <n v="6994769.8423312875"/>
    <x v="1"/>
  </r>
  <r>
    <s v="Keeping Mum"/>
    <x v="2"/>
    <x v="0"/>
    <n v="2005"/>
    <s v="October 6, 2006 (United States)"/>
    <x v="48"/>
    <n v="34000"/>
    <s v="Niall Johnson"/>
    <s v="Richard Russo"/>
    <s v="Rowan Atkinson"/>
    <s v="United Kingdom"/>
    <x v="332"/>
    <n v="18586834"/>
    <s v="Summit Entertainment"/>
    <n v="99"/>
    <n v="195.3"/>
    <n v="26402835.989743587"/>
    <x v="0"/>
  </r>
  <r>
    <s v="Kicking and Screaming"/>
    <x v="2"/>
    <x v="0"/>
    <n v="1995"/>
    <s v="October 6, 1995 (United States)"/>
    <x v="48"/>
    <n v="13000"/>
    <s v="Noah Baumbach"/>
    <s v="Noah Baumbach"/>
    <s v="Josh Hamilton"/>
    <s v="United States"/>
    <x v="1"/>
    <n v="718490"/>
    <s v="Trimark Pictures"/>
    <n v="96"/>
    <n v="152.4"/>
    <n v="1395308.4958572339"/>
    <x v="1"/>
  </r>
  <r>
    <s v="Kingsglaive: Final Fantasy XV"/>
    <x v="0"/>
    <x v="5"/>
    <n v="2016"/>
    <s v="July 9, 2016 (Japan)"/>
    <x v="48"/>
    <n v="21000"/>
    <s v="Takeshi Nozue"/>
    <s v="Takashi Hasegawa"/>
    <s v="Aaron Paul"/>
    <s v="Japan"/>
    <x v="1"/>
    <n v="5725482"/>
    <s v="Square Visual Works Co. Ltd."/>
    <n v="110"/>
    <n v="240"/>
    <n v="8102899.9786344636"/>
    <x v="1"/>
  </r>
  <r>
    <s v="Lady Macbeth"/>
    <x v="2"/>
    <x v="2"/>
    <n v="2016"/>
    <s v="July 14, 2017 (United States)"/>
    <x v="48"/>
    <n v="21000"/>
    <s v="William Oldroyd"/>
    <s v="Nikolai Leskov"/>
    <s v="Florence Pugh"/>
    <s v="United Kingdom"/>
    <x v="1"/>
    <n v="5401447"/>
    <s v="Sixty-Six Pictures"/>
    <n v="89"/>
    <n v="240"/>
    <n v="11730726.307198858"/>
    <x v="1"/>
  </r>
  <r>
    <s v="Last Exit to Brooklyn"/>
    <x v="2"/>
    <x v="2"/>
    <n v="1989"/>
    <s v="May 4, 1990 (United States)"/>
    <x v="48"/>
    <n v="5900"/>
    <s v="Uli Edel"/>
    <s v="Hubert Selby Jr."/>
    <s v="Jennifer Jason Leigh"/>
    <s v="United Kingdom"/>
    <x v="1"/>
    <n v="1730005"/>
    <s v="Allied Filmmakers"/>
    <n v="102"/>
    <n v="124"/>
    <n v="2099293.2039028276"/>
    <x v="1"/>
  </r>
  <r>
    <s v="Laws of Gravity"/>
    <x v="2"/>
    <x v="6"/>
    <n v="1992"/>
    <s v="August 20, 1993 (United Kingdom)"/>
    <x v="48"/>
    <n v="950"/>
    <s v="Nick Gomez"/>
    <s v="Nick Gomez"/>
    <s v="Peter Greene"/>
    <s v="United States"/>
    <x v="333"/>
    <m/>
    <s v="Island World"/>
    <n v="100"/>
    <n v="140.30000000000001"/>
    <s v="Missing"/>
    <x v="1"/>
  </r>
  <r>
    <s v="Leap!"/>
    <x v="1"/>
    <x v="5"/>
    <n v="2016"/>
    <s v="August 25, 2017 (United States)"/>
    <x v="48"/>
    <n v="21000"/>
    <s v="Directors"/>
    <s v="Eric Summer"/>
    <s v="Elle Fanning"/>
    <s v="France"/>
    <x v="8"/>
    <n v="106127278"/>
    <s v="Quad Productions"/>
    <n v="89"/>
    <n v="240"/>
    <n v="260782109.73064515"/>
    <x v="0"/>
  </r>
  <r>
    <s v="Let It Ride"/>
    <x v="0"/>
    <x v="0"/>
    <n v="1989"/>
    <s v="August 18, 1989 (United States)"/>
    <x v="48"/>
    <n v="5300"/>
    <s v="Joe Pytka"/>
    <s v="Jay Cronley"/>
    <s v="Richard Dreyfuss"/>
    <s v="United States"/>
    <x v="40"/>
    <n v="4973285"/>
    <s v="Alleged Productions"/>
    <n v="90"/>
    <n v="124"/>
    <n v="8799999.6486643441"/>
    <x v="0"/>
  </r>
  <r>
    <s v="Lianna"/>
    <x v="2"/>
    <x v="2"/>
    <n v="1983"/>
    <s v="September 8, 1983 (Netherlands)"/>
    <x v="48"/>
    <n v="1600"/>
    <s v="John Sayles"/>
    <s v="John Sayles"/>
    <s v="Linda Griffiths"/>
    <s v="United States"/>
    <x v="90"/>
    <n v="1530839"/>
    <s v="Winwood Productions"/>
    <n v="110"/>
    <n v="99.6"/>
    <n v="3424718.3795888401"/>
    <x v="0"/>
  </r>
  <r>
    <s v="Life"/>
    <x v="2"/>
    <x v="0"/>
    <n v="1999"/>
    <s v="April 16, 1999 (United States)"/>
    <x v="48"/>
    <n v="47000"/>
    <s v="Ted Demme"/>
    <s v="Robert Ramsey"/>
    <s v="Eddie Murphy"/>
    <s v="United States"/>
    <x v="65"/>
    <n v="73475268"/>
    <s v="Imagine Entertainment"/>
    <n v="108"/>
    <n v="166.6"/>
    <n v="94583498.773130551"/>
    <x v="0"/>
  </r>
  <r>
    <s v="Light Sleeper"/>
    <x v="2"/>
    <x v="6"/>
    <n v="1992"/>
    <s v="March 13, 1992 (United Kingdom)"/>
    <x v="48"/>
    <n v="6300"/>
    <s v="Paul Schrader"/>
    <s v="Paul Schrader"/>
    <s v="Willem Dafoe"/>
    <s v="United States"/>
    <x v="17"/>
    <n v="1055987"/>
    <s v="Carolco Pictures"/>
    <n v="103"/>
    <n v="140.30000000000001"/>
    <n v="2832387.6663732394"/>
    <x v="0"/>
  </r>
  <r>
    <s v="Lonely Hearts"/>
    <x v="2"/>
    <x v="0"/>
    <n v="1982"/>
    <s v="October 21, 1982 (Australia)"/>
    <x v="48"/>
    <n v="336"/>
    <s v="Paul Cox"/>
    <s v="Paul Cox"/>
    <s v="Wendy Hughes"/>
    <s v="Australia"/>
    <x v="1"/>
    <n v="777087"/>
    <s v="Adam Packer Film Productions"/>
    <n v="106"/>
    <n v="96.5"/>
    <n v="1316166.8087826569"/>
    <x v="1"/>
  </r>
  <r>
    <s v="Long Shot"/>
    <x v="2"/>
    <x v="0"/>
    <n v="2019"/>
    <s v="May 3, 2019 (United States)"/>
    <x v="48"/>
    <n v="101000"/>
    <s v="Jonathan Levine"/>
    <s v="Dan Sterling"/>
    <s v="Charlize Theron"/>
    <s v="United States"/>
    <x v="28"/>
    <n v="53873809"/>
    <s v="Summit Entertainment"/>
    <n v="125"/>
    <n v="255.7"/>
    <n v="68397290.009583324"/>
    <x v="0"/>
  </r>
  <r>
    <s v="Lovely &amp; Amazing"/>
    <x v="2"/>
    <x v="0"/>
    <n v="2001"/>
    <s v="August 2, 2002 (United States)"/>
    <x v="48"/>
    <n v="7000"/>
    <s v="Nicole Holofcener"/>
    <s v="Nicole Holofcener"/>
    <s v="Catherine Keener"/>
    <s v="United States"/>
    <x v="50"/>
    <n v="4677852"/>
    <s v="Blow Up Pictures"/>
    <n v="91"/>
    <n v="177.1"/>
    <n v="9084394.5468451232"/>
    <x v="0"/>
  </r>
  <r>
    <s v="M. Butterfly"/>
    <x v="2"/>
    <x v="2"/>
    <n v="1993"/>
    <s v="October 1, 1993 (United States)"/>
    <x v="48"/>
    <n v="9000"/>
    <s v="David Cronenberg"/>
    <s v="David Henry Hwang"/>
    <s v="Jeremy Irons"/>
    <s v="United States"/>
    <x v="1"/>
    <n v="1498795"/>
    <s v="Geffen Pictures"/>
    <n v="101"/>
    <n v="144.5"/>
    <n v="3255045.1639344259"/>
    <x v="1"/>
  </r>
  <r>
    <s v="Machine Gun Preacher"/>
    <x v="2"/>
    <x v="1"/>
    <n v="2011"/>
    <s v="November 2, 2011 (United Kingdom)"/>
    <x v="48"/>
    <n v="64000"/>
    <s v="Marc Forster"/>
    <s v="Jason Keller"/>
    <s v="Gerard Butler"/>
    <s v="United States"/>
    <x v="8"/>
    <n v="3338690"/>
    <s v="Relativity Media"/>
    <n v="129"/>
    <n v="224.9"/>
    <n v="6106235.5522208884"/>
    <x v="0"/>
  </r>
  <r>
    <s v="Madagascar 3: Europe's Most Wanted"/>
    <x v="1"/>
    <x v="5"/>
    <n v="2012"/>
    <s v="June 8, 2012 (United States)"/>
    <x v="48"/>
    <n v="168000"/>
    <s v="Eric Darnell"/>
    <s v="Eric Darnell"/>
    <s v="Ben Stiller"/>
    <s v="United States"/>
    <x v="137"/>
    <n v="746921274"/>
    <s v="DreamWorks Animation"/>
    <n v="93"/>
    <n v="229.6"/>
    <n v="991232195.93989539"/>
    <x v="0"/>
  </r>
  <r>
    <s v="Meet the Robinsons"/>
    <x v="5"/>
    <x v="5"/>
    <n v="2007"/>
    <s v="March 30, 2007 (United States)"/>
    <x v="48"/>
    <n v="91000"/>
    <s v="Stephen J. Anderson"/>
    <s v="Jon Bernstein"/>
    <s v="Daniel Hansen"/>
    <s v="United States"/>
    <x v="60"/>
    <n v="169333034"/>
    <s v="Walt Disney Animation Studios"/>
    <n v="95"/>
    <n v="207.3"/>
    <n v="221441096.39399141"/>
    <x v="0"/>
  </r>
  <r>
    <s v="Melvin and Howard"/>
    <x v="2"/>
    <x v="0"/>
    <n v="1980"/>
    <s v="September 19, 1980 (United States)"/>
    <x v="48"/>
    <n v="4500"/>
    <s v="Jonathan Demme"/>
    <s v="Bo Goldman"/>
    <s v="Paul Le Mat"/>
    <s v="United States"/>
    <x v="5"/>
    <n v="4309490"/>
    <s v="Universal Pictures"/>
    <n v="95"/>
    <n v="82.4"/>
    <n v="7136421.7554347822"/>
    <x v="0"/>
  </r>
  <r>
    <s v="Men in Black 3"/>
    <x v="0"/>
    <x v="1"/>
    <n v="2012"/>
    <s v="May 25, 2012 (United States)"/>
    <x v="48"/>
    <n v="342000"/>
    <s v="Barry Sonnenfeld"/>
    <s v="Etan Cohen"/>
    <s v="Will Smith"/>
    <s v="United States"/>
    <x v="288"/>
    <n v="624026776"/>
    <s v="Columbia Pictures"/>
    <n v="106"/>
    <n v="229.6"/>
    <n v="845446681.40151167"/>
    <x v="0"/>
  </r>
  <r>
    <s v="Middle Men"/>
    <x v="2"/>
    <x v="0"/>
    <n v="2009"/>
    <s v="August 6, 2010 (United States)"/>
    <x v="48"/>
    <n v="37000"/>
    <s v="George Gallo"/>
    <s v="George Gallo"/>
    <s v="Luke Wilson"/>
    <s v="United States"/>
    <x v="0"/>
    <n v="754301"/>
    <s v="Paramount Pictures"/>
    <n v="105"/>
    <n v="214.5"/>
    <n v="957647.97791666666"/>
    <x v="0"/>
  </r>
  <r>
    <s v="Mirrormask"/>
    <x v="1"/>
    <x v="3"/>
    <n v="2005"/>
    <s v="March 3, 2006 (United Kingdom)"/>
    <x v="48"/>
    <n v="22000"/>
    <s v="Dave McKean"/>
    <s v="Neil Gaiman"/>
    <s v="Stephanie Leonidas"/>
    <s v="United Kingdom"/>
    <x v="81"/>
    <n v="866999"/>
    <s v="Destination Films"/>
    <n v="101"/>
    <n v="195.3"/>
    <n v="1133796.5463519313"/>
    <x v="0"/>
  </r>
  <r>
    <s v="Morvern Callar"/>
    <x v="2"/>
    <x v="2"/>
    <n v="2002"/>
    <s v="November 1, 2002 (United Kingdom)"/>
    <x v="48"/>
    <n v="9500"/>
    <s v="Lynne Ramsay"/>
    <s v="Lynne Ramsay"/>
    <s v="Samantha Morton"/>
    <s v="United Kingdom"/>
    <x v="1"/>
    <n v="772336"/>
    <s v="Alliance Atlantis Motion Picture Production"/>
    <n v="97"/>
    <n v="179.9"/>
    <n v="1093036.5963771481"/>
    <x v="1"/>
  </r>
  <r>
    <s v="Mr. Peabody &amp; Sherman"/>
    <x v="1"/>
    <x v="5"/>
    <n v="2014"/>
    <s v="March 7, 2014 (United States)"/>
    <x v="48"/>
    <n v="65000"/>
    <s v="Rob Minkoff"/>
    <s v="Jay Ward"/>
    <s v="Ty Burrell"/>
    <s v="United States"/>
    <x v="137"/>
    <n v="275698039"/>
    <s v="Bullwinkle Studios"/>
    <n v="92"/>
    <n v="236.7"/>
    <n v="391632598.98974353"/>
    <x v="0"/>
  </r>
  <r>
    <s v="Mumford"/>
    <x v="2"/>
    <x v="0"/>
    <n v="1999"/>
    <s v="September 24, 1999 (United States)"/>
    <x v="48"/>
    <n v="8900"/>
    <s v="Lawrence Kasdan"/>
    <s v="Lawrence Kasdan"/>
    <s v="Loren Dean"/>
    <s v="United States"/>
    <x v="54"/>
    <n v="4555459"/>
    <s v="Touchstone Pictures"/>
    <n v="112"/>
    <n v="166.6"/>
    <n v="7837653.0621118015"/>
    <x v="0"/>
  </r>
  <r>
    <s v="Music of the Heart"/>
    <x v="1"/>
    <x v="2"/>
    <n v="1999"/>
    <s v="October 29, 1999 (United States)"/>
    <x v="48"/>
    <n v="12000"/>
    <s v="Wes Craven"/>
    <s v="Pamela Gray"/>
    <s v="Meryl Streep"/>
    <s v="United States"/>
    <x v="34"/>
    <n v="14936407"/>
    <s v="Craven-Maddalena Films"/>
    <n v="124"/>
    <n v="166.6"/>
    <n v="18568434.161158711"/>
    <x v="0"/>
  </r>
  <r>
    <s v="My Life"/>
    <x v="0"/>
    <x v="2"/>
    <n v="1993"/>
    <s v="November 12, 1993 (United States)"/>
    <x v="48"/>
    <n v="11000"/>
    <s v="Bruce Joel Rubin"/>
    <s v="Bruce Joel Rubin"/>
    <s v="Michael Keaton"/>
    <s v="United States"/>
    <x v="10"/>
    <n v="27804899"/>
    <s v="Capella Films"/>
    <n v="117"/>
    <n v="144.5"/>
    <n v="42024567.089781746"/>
    <x v="0"/>
  </r>
  <r>
    <s v="Night of the Creeps"/>
    <x v="2"/>
    <x v="0"/>
    <n v="1986"/>
    <s v="August 22, 1986 (United States)"/>
    <x v="48"/>
    <n v="22000"/>
    <s v="Fred Dekker"/>
    <s v="Fred Dekker"/>
    <s v="Jason Lively"/>
    <s v="United States"/>
    <x v="17"/>
    <n v="591366"/>
    <s v="TriStar Pictures"/>
    <n v="88"/>
    <n v="109.6"/>
    <n v="2186762.381067961"/>
    <x v="0"/>
  </r>
  <r>
    <s v="No Escape"/>
    <x v="2"/>
    <x v="1"/>
    <n v="2015"/>
    <s v="August 26, 2015 (United States)"/>
    <x v="48"/>
    <n v="81000"/>
    <s v="John Erick Dowdle"/>
    <s v="John Erick Dowdle"/>
    <s v="Lake Bell"/>
    <s v="United States"/>
    <x v="334"/>
    <n v="54418872"/>
    <s v="Bold Films"/>
    <n v="103"/>
    <n v="237"/>
    <n v="92170262.914952755"/>
    <x v="0"/>
  </r>
  <r>
    <s v="Now and Then"/>
    <x v="0"/>
    <x v="0"/>
    <n v="1995"/>
    <s v="October 20, 1995 (United States)"/>
    <x v="48"/>
    <n v="28000"/>
    <s v="Lesli Linka Glatter"/>
    <s v="I. Marlene King"/>
    <s v="Christina Ricci"/>
    <s v="United States"/>
    <x v="1"/>
    <n v="37591674"/>
    <s v="New Line Cinema"/>
    <n v="100"/>
    <n v="152.4"/>
    <n v="79267702.89134948"/>
    <x v="1"/>
  </r>
  <r>
    <s v="Old Joy"/>
    <x v="7"/>
    <x v="2"/>
    <n v="2006"/>
    <s v="January 26, 2007 (United Kingdom)"/>
    <x v="48"/>
    <n v="7000"/>
    <s v="Kelly Reichardt"/>
    <s v="Jonathan Raymond"/>
    <s v="Daniel London"/>
    <s v="United States"/>
    <x v="90"/>
    <n v="301047"/>
    <s v="Film Science"/>
    <n v="76"/>
    <n v="201.6"/>
    <n v="426052.11751045054"/>
    <x v="0"/>
  </r>
  <r>
    <s v="Oliver Twist"/>
    <x v="0"/>
    <x v="6"/>
    <n v="2005"/>
    <s v="September 30, 2005 (United States)"/>
    <x v="48"/>
    <n v="32000"/>
    <s v="Roman Polanski"/>
    <s v="Charles Dickens"/>
    <s v="Barney Clark"/>
    <s v="France"/>
    <x v="48"/>
    <n v="42580321"/>
    <s v="R.P. Productions"/>
    <n v="130"/>
    <n v="195.3"/>
    <n v="51669549.218239747"/>
    <x v="0"/>
  </r>
  <r>
    <s v="On the Edge"/>
    <x v="0"/>
    <x v="2"/>
    <n v="1985"/>
    <s v="May 2, 1986 (United States)"/>
    <x v="48"/>
    <n v="214"/>
    <s v="Rob Nilsson"/>
    <s v="Roy Kissin"/>
    <s v="Bruce Dern"/>
    <s v="United States"/>
    <x v="1"/>
    <m/>
    <s v="Alliance Communications Corporation"/>
    <n v="95"/>
    <n v="107.6"/>
    <s v="Missing"/>
    <x v="1"/>
  </r>
  <r>
    <s v="Once Upon a Time in China III"/>
    <x v="2"/>
    <x v="1"/>
    <n v="1992"/>
    <s v="February 11, 1993 (Hong Kong)"/>
    <x v="48"/>
    <n v="6600"/>
    <s v="Hark Tsui"/>
    <s v="Tin-suen Chan"/>
    <s v="Jet Li"/>
    <s v="Hong Kong"/>
    <x v="1"/>
    <m/>
    <s v="Golden Harvest Company"/>
    <n v="109"/>
    <n v="140.30000000000001"/>
    <s v="Missing"/>
    <x v="1"/>
  </r>
  <r>
    <s v="Ondine"/>
    <x v="0"/>
    <x v="2"/>
    <n v="2009"/>
    <s v="March 5, 2010 (Ireland)"/>
    <x v="48"/>
    <n v="20000"/>
    <s v="Neil Jordan"/>
    <s v="Neil Jordan"/>
    <s v="Colin Farrell"/>
    <s v="Ireland"/>
    <x v="2"/>
    <n v="1790061"/>
    <s v="Wayfare Entertainment"/>
    <n v="111"/>
    <n v="214.5"/>
    <n v="2964302.1016304349"/>
    <x v="0"/>
  </r>
  <r>
    <s v="One Chance"/>
    <x v="0"/>
    <x v="7"/>
    <n v="2013"/>
    <s v="October 25, 2013 (United Kingdom)"/>
    <x v="48"/>
    <n v="12000"/>
    <s v="David Frankel"/>
    <s v="Justin Zackham"/>
    <s v="James Corden"/>
    <s v="United Kingdom"/>
    <x v="1"/>
    <n v="10900434"/>
    <s v="Relevant Entertainment"/>
    <n v="103"/>
    <n v="233"/>
    <n v="22985205.811764706"/>
    <x v="1"/>
  </r>
  <r>
    <s v="One Hour Photo"/>
    <x v="2"/>
    <x v="2"/>
    <n v="2002"/>
    <s v="September 13, 2002 (United States)"/>
    <x v="48"/>
    <n v="117000"/>
    <s v="Mark Romanek"/>
    <s v="Mark Romanek"/>
    <s v="Robin Williams"/>
    <s v="United States"/>
    <x v="2"/>
    <n v="52223306"/>
    <s v="Fox Searchlight Pictures"/>
    <n v="96"/>
    <n v="179.9"/>
    <n v="66301838.909166664"/>
    <x v="0"/>
  </r>
  <r>
    <s v="Onegin"/>
    <x v="2"/>
    <x v="2"/>
    <n v="1999"/>
    <s v="November 19, 1999 (United Kingdom)"/>
    <x v="48"/>
    <n v="7600"/>
    <s v="Martha Fiennes"/>
    <s v="Peter Ettedgui"/>
    <s v="Ralph Fiennes"/>
    <s v="United Kingdom"/>
    <x v="62"/>
    <n v="206128"/>
    <s v="7 Arts International"/>
    <n v="106"/>
    <n v="166.6"/>
    <n v="604496.64677574579"/>
    <x v="0"/>
  </r>
  <r>
    <s v="Out of the Furnace"/>
    <x v="2"/>
    <x v="1"/>
    <n v="2013"/>
    <s v="December 6, 2013 (United States)"/>
    <x v="48"/>
    <n v="110000"/>
    <s v="Scott Cooper"/>
    <s v="Brad Ingelsby"/>
    <s v="Christian Bale"/>
    <s v="United Kingdom"/>
    <x v="6"/>
    <n v="15661554"/>
    <s v="Appian Way"/>
    <n v="116"/>
    <n v="233"/>
    <n v="20784300.974738676"/>
    <x v="0"/>
  </r>
  <r>
    <s v="Panic Room"/>
    <x v="2"/>
    <x v="6"/>
    <n v="2002"/>
    <s v="March 29, 2002 (United States)"/>
    <x v="48"/>
    <n v="266000"/>
    <s v="David Fincher"/>
    <s v="David Koepp"/>
    <s v="Jodie Foster"/>
    <s v="United States"/>
    <x v="64"/>
    <n v="197079546"/>
    <s v="Columbia Pictures"/>
    <n v="112"/>
    <n v="179.9"/>
    <n v="234846060.48572546"/>
    <x v="0"/>
  </r>
  <r>
    <s v="Paradise Road"/>
    <x v="2"/>
    <x v="2"/>
    <n v="1997"/>
    <s v="April 11, 1997 (United States)"/>
    <x v="48"/>
    <n v="5200"/>
    <s v="Bruce Beresford"/>
    <s v="David Giles"/>
    <s v="Glenn Close"/>
    <s v="Australia"/>
    <x v="15"/>
    <n v="2007100"/>
    <s v="Samson Productions Pty. Ltd."/>
    <n v="122"/>
    <n v="160.5"/>
    <n v="2663603.5278745643"/>
    <x v="0"/>
  </r>
  <r>
    <s v="Pascali's Island"/>
    <x v="0"/>
    <x v="2"/>
    <n v="1988"/>
    <s v="August 1988 (United States)"/>
    <x v="48"/>
    <n v="1200"/>
    <s v="James Dearden"/>
    <s v="James Dearden"/>
    <s v="Ben Kingsley"/>
    <s v="United Kingdom"/>
    <x v="1"/>
    <n v="1451857"/>
    <s v="Avenue Pictures"/>
    <n v="104"/>
    <n v="118.3"/>
    <n v="2062381.4820512817"/>
    <x v="1"/>
  </r>
  <r>
    <s v="Patch Adams"/>
    <x v="0"/>
    <x v="7"/>
    <n v="1998"/>
    <s v="December 25, 1998 (United States)"/>
    <x v="48"/>
    <n v="108000"/>
    <s v="Tom Shadyac"/>
    <s v="Patch Adams"/>
    <s v="Robin Williams"/>
    <s v="United States"/>
    <x v="68"/>
    <n v="202292902"/>
    <s v="Universal Pictures"/>
    <n v="115"/>
    <n v="163"/>
    <n v="357948009.52032518"/>
    <x v="0"/>
  </r>
  <r>
    <s v="Peter Pan"/>
    <x v="1"/>
    <x v="3"/>
    <n v="2003"/>
    <s v="December 25, 2003 (United States)"/>
    <x v="48"/>
    <n v="68000"/>
    <s v="P.J. Hogan"/>
    <s v="J.M. Barrie"/>
    <s v="Jeremy Sumpter"/>
    <s v="United Kingdom"/>
    <x v="26"/>
    <n v="121975011"/>
    <s v="Universal Pictures"/>
    <n v="113"/>
    <n v="184"/>
    <n v="159509810.52231759"/>
    <x v="0"/>
  </r>
  <r>
    <s v="Prefontaine"/>
    <x v="0"/>
    <x v="7"/>
    <n v="1997"/>
    <s v="January 24, 1997 (United States)"/>
    <x v="48"/>
    <n v="7000"/>
    <s v="Steve James"/>
    <s v="Steve James"/>
    <s v="Jared Leto"/>
    <s v="United States"/>
    <x v="42"/>
    <n v="589304"/>
    <s v="Hollywood Pictures"/>
    <n v="106"/>
    <n v="160.5"/>
    <n v="1211612.205128205"/>
    <x v="0"/>
  </r>
  <r>
    <s v="Pretty in Pink"/>
    <x v="0"/>
    <x v="0"/>
    <n v="1986"/>
    <s v="February 28, 1986 (United States)"/>
    <x v="48"/>
    <n v="76000"/>
    <s v="Howard Deutch"/>
    <s v="John Hughes"/>
    <s v="Molly Ringwald"/>
    <s v="United States"/>
    <x v="25"/>
    <n v="40479480"/>
    <s v="Paramount Pictures"/>
    <n v="97"/>
    <n v="109.6"/>
    <n v="52042605.721518986"/>
    <x v="0"/>
  </r>
  <r>
    <s v="Quartet"/>
    <x v="0"/>
    <x v="0"/>
    <n v="2012"/>
    <s v="March 1, 2013 (United States)"/>
    <x v="48"/>
    <n v="19000"/>
    <s v="Dustin Hoffman"/>
    <s v="Ronald Harwood"/>
    <s v="Maggie Smith"/>
    <s v="United Kingdom"/>
    <x v="73"/>
    <n v="59520298"/>
    <s v="Headline Pictures"/>
    <n v="98"/>
    <n v="229.6"/>
    <n v="138759256.31675592"/>
    <x v="0"/>
  </r>
  <r>
    <s v="Quick Change"/>
    <x v="2"/>
    <x v="0"/>
    <n v="1990"/>
    <s v="July 13, 1990 (United States)"/>
    <x v="48"/>
    <n v="20000"/>
    <s v="Howard Franklin"/>
    <s v="Jay Cronley"/>
    <s v="Bill Murray"/>
    <s v="United States"/>
    <x v="10"/>
    <n v="15260154"/>
    <s v="Devoted Productions"/>
    <n v="89"/>
    <n v="130.69999999999999"/>
    <n v="39304893.692307688"/>
    <x v="0"/>
  </r>
  <r>
    <s v="Raggedy Man"/>
    <x v="2"/>
    <x v="2"/>
    <n v="1981"/>
    <s v="September 18, 1981 (United States)"/>
    <x v="48"/>
    <n v="1400"/>
    <s v="Jack Fisk"/>
    <s v="William D. Wittliff"/>
    <s v="Sissy Spacek"/>
    <s v="United States"/>
    <x v="1"/>
    <n v="1976198"/>
    <s v="Universal Pictures"/>
    <n v="94"/>
    <n v="90.9"/>
    <n v="3951099.2821522309"/>
    <x v="1"/>
  </r>
  <r>
    <s v="Rendition"/>
    <x v="2"/>
    <x v="2"/>
    <n v="2007"/>
    <s v="October 19, 2007 (United States)"/>
    <x v="48"/>
    <n v="55000"/>
    <s v="Gavin Hood"/>
    <s v="Kelley Sane"/>
    <s v="Reese Witherspoon"/>
    <s v="United States"/>
    <x v="277"/>
    <n v="27066382"/>
    <s v="Anonymous Content"/>
    <n v="122"/>
    <n v="207.3"/>
    <n v="45842838.217898831"/>
    <x v="0"/>
  </r>
  <r>
    <s v="Risky Business"/>
    <x v="2"/>
    <x v="0"/>
    <n v="1983"/>
    <s v="August 5, 1983 (United States)"/>
    <x v="48"/>
    <n v="83000"/>
    <s v="Paul Brickman"/>
    <s v="Paul Brickman"/>
    <s v="Tom Cruise"/>
    <s v="United States"/>
    <x v="33"/>
    <n v="63541777"/>
    <s v="The Geffen Company"/>
    <n v="99"/>
    <n v="99.6"/>
    <n v="170432917.71038732"/>
    <x v="0"/>
  </r>
  <r>
    <s v="Rocky III"/>
    <x v="1"/>
    <x v="2"/>
    <n v="1982"/>
    <s v="May 28, 1982 (United States)"/>
    <x v="48"/>
    <n v="179000"/>
    <s v="Sylvester Stallone"/>
    <s v="Sylvester Stallone"/>
    <s v="Sylvester Stallone"/>
    <s v="United States"/>
    <x v="21"/>
    <n v="125052686"/>
    <s v="Chartoff-Winkler Productions"/>
    <n v="99"/>
    <n v="96.5"/>
    <n v="221274990.84901276"/>
    <x v="0"/>
  </r>
  <r>
    <s v="Role Models"/>
    <x v="2"/>
    <x v="0"/>
    <n v="2008"/>
    <s v="November 7, 2008 (United States)"/>
    <x v="48"/>
    <n v="223000"/>
    <s v="David Wain"/>
    <s v="Timothy Dowling"/>
    <s v="Paul Rudd"/>
    <s v="Germany"/>
    <x v="54"/>
    <n v="92649419"/>
    <s v="Universal Pictures"/>
    <n v="99"/>
    <n v="215.3"/>
    <n v="185238044.417979"/>
    <x v="0"/>
  </r>
  <r>
    <s v="Romper Stomper"/>
    <x v="2"/>
    <x v="6"/>
    <n v="1992"/>
    <s v="November 12, 1992 (Australia)"/>
    <x v="48"/>
    <n v="38000"/>
    <s v="Geoffrey Wright"/>
    <s v="Geoffrey Wright"/>
    <s v="Russell Crowe"/>
    <s v="Australia"/>
    <x v="1"/>
    <n v="175340"/>
    <s v="Film Victoria"/>
    <n v="94"/>
    <n v="140.30000000000001"/>
    <n v="392262.09985315712"/>
    <x v="1"/>
  </r>
  <r>
    <s v="Rumble in the Bronx"/>
    <x v="2"/>
    <x v="1"/>
    <n v="1995"/>
    <s v="February 23, 1996 (United States)"/>
    <x v="48"/>
    <n v="40000"/>
    <s v="Stanley Tong"/>
    <s v="Edward Tang"/>
    <s v="Jackie Chan"/>
    <s v="Hong Kong"/>
    <x v="80"/>
    <n v="32392047"/>
    <s v="Golden Harvest Company"/>
    <n v="87"/>
    <n v="152.4"/>
    <n v="60551268.226380363"/>
    <x v="0"/>
  </r>
  <r>
    <s v="Rush"/>
    <x v="2"/>
    <x v="1"/>
    <n v="1991"/>
    <s v="January 17, 1992 (United States)"/>
    <x v="48"/>
    <n v="8200"/>
    <s v="Lili Fini Zanuck"/>
    <s v="Kim Wozencraft"/>
    <s v="Jason Patric"/>
    <s v="United States"/>
    <x v="21"/>
    <n v="7241350"/>
    <s v="Metro-Goldwyn-Mayer (MGM)"/>
    <n v="120"/>
    <n v="136.19999999999999"/>
    <n v="17793865.685483869"/>
    <x v="0"/>
  </r>
  <r>
    <s v="Salmon Fishing in the Yemen"/>
    <x v="0"/>
    <x v="0"/>
    <n v="2011"/>
    <s v="April 20, 2012 (United Kingdom)"/>
    <x v="48"/>
    <n v="63000"/>
    <s v="Lasse HallstrÃ¶m"/>
    <s v="Simon Beaufoy"/>
    <s v="Ewan McGregor"/>
    <s v="United Kingdom"/>
    <x v="1"/>
    <n v="34564651"/>
    <s v="UK Film Council"/>
    <n v="107"/>
    <n v="224.9"/>
    <n v="55753568.870831117"/>
    <x v="1"/>
  </r>
  <r>
    <s v="Scanners"/>
    <x v="2"/>
    <x v="4"/>
    <n v="1981"/>
    <s v="January 14, 1981 (United States)"/>
    <x v="48"/>
    <n v="51000"/>
    <s v="David Cronenberg"/>
    <s v="David Cronenberg"/>
    <s v="Jennifer O'Neill"/>
    <s v="Canada"/>
    <x v="1"/>
    <n v="14225876"/>
    <s v="Canadian Film Development Corporation (CFDC)"/>
    <n v="103"/>
    <n v="90.9"/>
    <n v="24094632.669260699"/>
    <x v="1"/>
  </r>
  <r>
    <s v="Schizopolis"/>
    <x v="3"/>
    <x v="0"/>
    <n v="1996"/>
    <s v="April 9, 1997 (United States)"/>
    <x v="48"/>
    <n v="5300"/>
    <s v="Steven Soderbergh"/>
    <s v="Steven Soderbergh"/>
    <s v="Steven Soderbergh"/>
    <s v="United States"/>
    <x v="50"/>
    <n v="10580"/>
    <s v=".406 Production"/>
    <n v="96"/>
    <n v="156.9"/>
    <n v="20085.520249221183"/>
    <x v="0"/>
  </r>
  <r>
    <s v="Sea of Love"/>
    <x v="2"/>
    <x v="6"/>
    <n v="1989"/>
    <s v="September 15, 1989 (United States)"/>
    <x v="48"/>
    <n v="39000"/>
    <s v="Harold Becker"/>
    <s v="Richard Price"/>
    <s v="Al Pacino"/>
    <s v="United States"/>
    <x v="27"/>
    <n v="110879513"/>
    <s v="Universal Pictures"/>
    <n v="113"/>
    <n v="124"/>
    <n v="132127444.7051232"/>
    <x v="0"/>
  </r>
  <r>
    <s v="Selena"/>
    <x v="1"/>
    <x v="7"/>
    <n v="1997"/>
    <s v="March 21, 1997 (United States)"/>
    <x v="48"/>
    <n v="26000"/>
    <s v="Gregory Nava"/>
    <s v="Gregory Nava"/>
    <s v="Jennifer Lopez"/>
    <s v="United States"/>
    <x v="0"/>
    <n v="35281794"/>
    <s v="Q Productions"/>
    <n v="127"/>
    <n v="160.5"/>
    <n v="98087250.290145993"/>
    <x v="0"/>
  </r>
  <r>
    <s v="Serial Mom"/>
    <x v="2"/>
    <x v="0"/>
    <n v="1994"/>
    <s v="April 13, 1994 (United States)"/>
    <x v="48"/>
    <n v="28000"/>
    <s v="John Waters"/>
    <s v="John Waters"/>
    <s v="Kathleen Turner"/>
    <s v="United States"/>
    <x v="29"/>
    <n v="7820688"/>
    <s v="Savoy Pictures"/>
    <n v="95"/>
    <n v="148.19999999999999"/>
    <n v="11068107.912679981"/>
    <x v="0"/>
  </r>
  <r>
    <s v="She's Gotta Have It"/>
    <x v="2"/>
    <x v="0"/>
    <n v="1986"/>
    <s v="August 8, 1986 (United States)"/>
    <x v="48"/>
    <n v="13000"/>
    <s v="Spike Lee"/>
    <s v="Spike Lee"/>
    <s v="Tracy Camilla Johns"/>
    <s v="United States"/>
    <x v="335"/>
    <n v="7137502"/>
    <s v="40 Acres &amp; A Mule Filmworks"/>
    <n v="84"/>
    <n v="109.6"/>
    <n v="12088920.841578655"/>
    <x v="0"/>
  </r>
  <r>
    <s v="Shin Godzilla"/>
    <x v="3"/>
    <x v="1"/>
    <n v="2016"/>
    <s v="July 29, 2016 (Japan)"/>
    <x v="48"/>
    <n v="25000"/>
    <s v="Hideaki Anno"/>
    <s v="Hideaki Anno"/>
    <s v="Hiroki Hasegawa"/>
    <s v="Japan"/>
    <x v="1"/>
    <n v="78053145"/>
    <s v="Cine Bazar"/>
    <n v="120"/>
    <n v="240"/>
    <n v="97033020.324357405"/>
    <x v="1"/>
  </r>
  <r>
    <s v="Shoot to Kill"/>
    <x v="2"/>
    <x v="1"/>
    <n v="1988"/>
    <s v="February 12, 1988 (United States)"/>
    <x v="48"/>
    <n v="12000"/>
    <s v="Roger Spottiswoode"/>
    <s v="Harv Zimmel"/>
    <s v="Sidney Poitier"/>
    <s v="United States"/>
    <x v="10"/>
    <n v="29300090"/>
    <s v="Touchstone Pictures"/>
    <n v="110"/>
    <n v="118.3"/>
    <n v="39696475.869275227"/>
    <x v="0"/>
  </r>
  <r>
    <s v="Sinister"/>
    <x v="2"/>
    <x v="4"/>
    <n v="2012"/>
    <s v="October 12, 2012 (United States)"/>
    <x v="48"/>
    <n v="229000"/>
    <s v="Scott Derrickson"/>
    <s v="Scott Derrickson"/>
    <s v="Ethan Hawke"/>
    <s v="United States"/>
    <x v="31"/>
    <n v="82515113"/>
    <s v="Summit Entertainment"/>
    <n v="110"/>
    <n v="229.6"/>
    <n v="156650186.48660436"/>
    <x v="0"/>
  </r>
  <r>
    <s v="Six Degrees of Separation"/>
    <x v="2"/>
    <x v="0"/>
    <n v="1993"/>
    <s v="December 8, 1993 (United States)"/>
    <x v="48"/>
    <n v="20000"/>
    <s v="Fred Schepisi"/>
    <s v="John Guare"/>
    <s v="Will Smith"/>
    <s v="United States"/>
    <x v="2"/>
    <n v="6405918"/>
    <s v="Metro-Goldwyn-Mayer (MGM)"/>
    <n v="112"/>
    <n v="144.5"/>
    <n v="12440300.921606118"/>
    <x v="0"/>
  </r>
  <r>
    <s v="Sleepless in Seattle"/>
    <x v="1"/>
    <x v="0"/>
    <n v="1993"/>
    <s v="June 25, 1993 (United States)"/>
    <x v="48"/>
    <n v="165000"/>
    <s v="Nora Ephron"/>
    <s v="Jeff Arch"/>
    <s v="Tom Hanks"/>
    <s v="United States"/>
    <x v="98"/>
    <n v="227927165"/>
    <s v="TriStar Pictures"/>
    <n v="105"/>
    <n v="144.5"/>
    <n v="480618734.77854675"/>
    <x v="0"/>
  </r>
  <r>
    <s v="Snow Falling on Cedars"/>
    <x v="0"/>
    <x v="2"/>
    <n v="1999"/>
    <s v="January 7, 2000 (United States)"/>
    <x v="48"/>
    <n v="14000"/>
    <s v="Scott Hicks"/>
    <s v="David Guterson"/>
    <s v="Ethan Hawke"/>
    <s v="United States"/>
    <x v="46"/>
    <n v="23049593"/>
    <s v="Universal Pictures"/>
    <n v="127"/>
    <n v="166.6"/>
    <n v="32620580.525313515"/>
    <x v="0"/>
  </r>
  <r>
    <s v="Something Wicked This Way Comes"/>
    <x v="1"/>
    <x v="8"/>
    <n v="1983"/>
    <s v="April 29, 1983 (United States)"/>
    <x v="48"/>
    <n v="8600"/>
    <s v="Jack Clayton"/>
    <s v="Ray Bradbury"/>
    <s v="Jason Robards"/>
    <s v="United States"/>
    <x v="27"/>
    <n v="8400000"/>
    <s v="Walt Disney Productions"/>
    <n v="95"/>
    <n v="99.6"/>
    <n v="23786988.847583644"/>
    <x v="0"/>
  </r>
  <r>
    <s v="Sordid Lives"/>
    <x v="2"/>
    <x v="0"/>
    <n v="2000"/>
    <s v="May 11, 2001 (United States)"/>
    <x v="48"/>
    <n v="2900"/>
    <s v="Del Shores"/>
    <s v="Del Shores"/>
    <s v="Delta Burke"/>
    <s v="United States"/>
    <x v="1"/>
    <n v="1111273"/>
    <s v="Daly-Harris Productions"/>
    <n v="111"/>
    <n v="172.2"/>
    <n v="3258949.7892204039"/>
    <x v="1"/>
  </r>
  <r>
    <s v="South Central"/>
    <x v="2"/>
    <x v="6"/>
    <n v="1992"/>
    <s v="September 18, 1992 (United States)"/>
    <x v="48"/>
    <n v="5400"/>
    <s v="Stephen Milburn Anderson"/>
    <s v="Stephen Milburn Anderson"/>
    <s v="Glenn Plummer"/>
    <s v="United States"/>
    <x v="81"/>
    <n v="1373196"/>
    <s v="Enchantment Films Inc."/>
    <n v="98"/>
    <n v="140.30000000000001"/>
    <n v="1860439.4006224987"/>
    <x v="0"/>
  </r>
  <r>
    <s v="Spectre"/>
    <x v="0"/>
    <x v="1"/>
    <n v="2015"/>
    <s v="November 6, 2015 (United States)"/>
    <x v="48"/>
    <n v="393000"/>
    <s v="Sam Mendes"/>
    <s v="John Logan"/>
    <s v="Daniel Craig"/>
    <s v="United Kingdom"/>
    <x v="336"/>
    <n v="880681519"/>
    <s v="B24"/>
    <n v="148"/>
    <n v="237"/>
    <n v="2952075454.7777772"/>
    <x v="0"/>
  </r>
  <r>
    <s v="Spider"/>
    <x v="2"/>
    <x v="2"/>
    <n v="2002"/>
    <s v="November 13, 2002 (France)"/>
    <x v="48"/>
    <n v="36000"/>
    <s v="David Cronenberg"/>
    <s v="Patrick McGrath"/>
    <s v="Ralph Fiennes"/>
    <s v="Canada"/>
    <x v="20"/>
    <n v="5808941"/>
    <s v="Odeon Films"/>
    <n v="98"/>
    <n v="179.9"/>
    <n v="11027939.70529595"/>
    <x v="0"/>
  </r>
  <r>
    <s v="Spun"/>
    <x v="7"/>
    <x v="0"/>
    <n v="2002"/>
    <s v="February 7, 2003 (Norway)"/>
    <x v="48"/>
    <n v="37000"/>
    <s v="Jonas Ã…kerlund"/>
    <s v="Will De Los Santos"/>
    <s v="Jason Schwartzman"/>
    <s v="United States"/>
    <x v="63"/>
    <n v="685608"/>
    <s v="Muse Productions"/>
    <n v="101"/>
    <n v="179.9"/>
    <n v="831958.41338112298"/>
    <x v="0"/>
  </r>
  <r>
    <s v="State and Main"/>
    <x v="2"/>
    <x v="0"/>
    <n v="2000"/>
    <s v="January 12, 2001 (United States)"/>
    <x v="48"/>
    <n v="21000"/>
    <s v="David Mamet"/>
    <s v="David Mamet"/>
    <s v="Philip Seymour Hoffman"/>
    <s v="France"/>
    <x v="1"/>
    <n v="9206279"/>
    <s v="Filmtown Entertainment"/>
    <n v="105"/>
    <n v="172.2"/>
    <n v="16837654.329531811"/>
    <x v="1"/>
  </r>
  <r>
    <s v="Stay"/>
    <x v="2"/>
    <x v="2"/>
    <n v="2005"/>
    <s v="October 21, 2005 (United States)"/>
    <x v="48"/>
    <n v="77000"/>
    <s v="Marc Forster"/>
    <s v="David Benioff"/>
    <s v="Ewan McGregor"/>
    <s v="United States"/>
    <x v="24"/>
    <n v="8483797"/>
    <s v="New Regency Productions"/>
    <n v="99"/>
    <n v="195.3"/>
    <n v="12006562.684161635"/>
    <x v="0"/>
  </r>
  <r>
    <s v="Stepmom"/>
    <x v="0"/>
    <x v="0"/>
    <n v="1998"/>
    <s v="December 25, 1998 (United States)"/>
    <x v="48"/>
    <n v="63000"/>
    <s v="Chris Columbus"/>
    <s v="Gigi Levangie"/>
    <s v="Julia Roberts"/>
    <s v="United States"/>
    <x v="24"/>
    <n v="159710793"/>
    <s v="TriStar Pictures"/>
    <n v="125"/>
    <n v="163"/>
    <n v="274781923.36024845"/>
    <x v="0"/>
  </r>
  <r>
    <s v="Stir Crazy"/>
    <x v="2"/>
    <x v="0"/>
    <n v="1980"/>
    <s v="December 12, 1980 (United States)"/>
    <x v="48"/>
    <n v="26000"/>
    <s v="Sidney Poitier"/>
    <s v="Bruce Jay Friedman"/>
    <s v="Gene Wilder"/>
    <s v="United States"/>
    <x v="1"/>
    <n v="101300000"/>
    <s v="Columbia Pictures"/>
    <n v="111"/>
    <n v="82.4"/>
    <n v="339561166.1166116"/>
    <x v="1"/>
  </r>
  <r>
    <s v="Stoker"/>
    <x v="2"/>
    <x v="2"/>
    <n v="2013"/>
    <s v="March 1, 2013 (United Kingdom)"/>
    <x v="48"/>
    <n v="105000"/>
    <s v="Park Chan-Wook"/>
    <s v="Wentworth Miller"/>
    <s v="Mia Wasikowska"/>
    <s v="United Kingdom"/>
    <x v="2"/>
    <n v="12077441"/>
    <s v="Fox Searchlight Pictures"/>
    <n v="99"/>
    <n v="233"/>
    <n v="24146957.169947505"/>
    <x v="0"/>
  </r>
  <r>
    <s v="Storks"/>
    <x v="1"/>
    <x v="5"/>
    <n v="2016"/>
    <s v="September 23, 2016 (United States)"/>
    <x v="48"/>
    <n v="58000"/>
    <s v="Nicholas Stoller"/>
    <s v="Nicholas Stoller"/>
    <s v="Andy Samberg"/>
    <s v="United States"/>
    <x v="19"/>
    <n v="183388953"/>
    <s v="RatPac-Dune Entertainment"/>
    <n v="87"/>
    <n v="240"/>
    <n v="579052994.60207248"/>
    <x v="0"/>
  </r>
  <r>
    <s v="Storytelling"/>
    <x v="2"/>
    <x v="0"/>
    <n v="2001"/>
    <s v="November 8, 2001 (Russia)"/>
    <x v="48"/>
    <n v="17000"/>
    <s v="Todd Solondz"/>
    <s v="Todd Solondz"/>
    <s v="Selma Blair"/>
    <s v="United States"/>
    <x v="1"/>
    <n v="1318945"/>
    <s v="New Line Cinema"/>
    <n v="87"/>
    <n v="177.1"/>
    <n v="1695706.9261603376"/>
    <x v="1"/>
  </r>
  <r>
    <s v="Street Kings"/>
    <x v="2"/>
    <x v="1"/>
    <n v="2008"/>
    <s v="April 11, 2008 (United States)"/>
    <x v="48"/>
    <n v="109000"/>
    <s v="David Ayer"/>
    <s v="James Ellroy"/>
    <s v="Keanu Reeves"/>
    <s v="United States"/>
    <x v="0"/>
    <n v="66476363"/>
    <s v="Fox Searchlight Pictures"/>
    <n v="109"/>
    <n v="215.3"/>
    <n v="85465602.557383969"/>
    <x v="0"/>
  </r>
  <r>
    <s v="SubUrbia"/>
    <x v="2"/>
    <x v="0"/>
    <n v="1996"/>
    <s v="July 3, 1997 (Germany)"/>
    <x v="48"/>
    <n v="9000"/>
    <s v="Richard Linklater"/>
    <s v="Eric Bogosian"/>
    <s v="Giovanni Ribisi"/>
    <s v="United States"/>
    <x v="1"/>
    <n v="656747"/>
    <s v="Castle Rock Entertainment"/>
    <n v="121"/>
    <n v="156.9"/>
    <n v="816445.57690738467"/>
    <x v="1"/>
  </r>
  <r>
    <s v="Sunshine Cleaning"/>
    <x v="2"/>
    <x v="0"/>
    <n v="2008"/>
    <s v="April 17, 2009 (United States)"/>
    <x v="48"/>
    <n v="70000"/>
    <s v="Christine Jeffs"/>
    <s v="Megan Holley"/>
    <s v="Amy Adams"/>
    <s v="United States"/>
    <x v="42"/>
    <n v="16580250"/>
    <s v="Overture Films"/>
    <n v="91"/>
    <n v="215.3"/>
    <n v="19757536.859601095"/>
    <x v="0"/>
  </r>
  <r>
    <s v="Superman II"/>
    <x v="1"/>
    <x v="1"/>
    <n v="1980"/>
    <s v="June 19, 1981 (United States)"/>
    <x v="48"/>
    <n v="101000"/>
    <s v="Richard Lester"/>
    <s v="Jerry Siegel"/>
    <s v="Gene Hackman"/>
    <s v="United States"/>
    <x v="9"/>
    <n v="108185706"/>
    <s v="Dovemead Films"/>
    <n v="127"/>
    <n v="82.4"/>
    <n v="159016809.54269174"/>
    <x v="0"/>
  </r>
  <r>
    <s v="Sweetie"/>
    <x v="2"/>
    <x v="0"/>
    <n v="1989"/>
    <s v="September 28, 1989 (Australia)"/>
    <x v="48"/>
    <n v="3500"/>
    <s v="Jane Campion"/>
    <s v="Gerard Lee"/>
    <s v="GeneviÃ¨ve Lemon"/>
    <s v="Australia"/>
    <x v="1"/>
    <n v="938562"/>
    <s v="Arenafilm"/>
    <n v="97"/>
    <n v="124"/>
    <n v="1822688.6003824091"/>
    <x v="1"/>
  </r>
  <r>
    <s v="Swept from the Sea"/>
    <x v="0"/>
    <x v="2"/>
    <n v="1997"/>
    <s v="January 23, 1998 (United States)"/>
    <x v="48"/>
    <n v="3300"/>
    <s v="Beeban Kidron"/>
    <s v="Joseph Conrad"/>
    <s v="Rachel Weisz"/>
    <s v="United Kingdom"/>
    <x v="1"/>
    <n v="397020"/>
    <s v="TriStar Pictures"/>
    <n v="115"/>
    <n v="160.5"/>
    <n v="771013.34608030587"/>
    <x v="1"/>
  </r>
  <r>
    <s v="Swing Kids"/>
    <x v="0"/>
    <x v="2"/>
    <n v="1993"/>
    <s v="March 5, 1993 (United States)"/>
    <x v="48"/>
    <n v="16000"/>
    <s v="Thomas Carter"/>
    <s v="Jonathan Marc Feldman"/>
    <s v="Robert Sean Leonard"/>
    <s v="United States"/>
    <x v="1"/>
    <n v="5632086"/>
    <s v="Hollywood Pictures"/>
    <n v="112"/>
    <n v="144.5"/>
    <n v="7970722.7320018578"/>
    <x v="1"/>
  </r>
  <r>
    <s v="Taps"/>
    <x v="1"/>
    <x v="2"/>
    <n v="1981"/>
    <s v="December 25, 1981 (United States)"/>
    <x v="48"/>
    <n v="17000"/>
    <s v="Harold Becker"/>
    <s v="Darryl Ponicsan"/>
    <s v="George C. Scott"/>
    <s v="United States"/>
    <x v="62"/>
    <n v="35856053"/>
    <s v="Major Studio Partners"/>
    <n v="126"/>
    <n v="90.9"/>
    <n v="48578654.286794126"/>
    <x v="0"/>
  </r>
  <r>
    <s v="Teenage Mutant Ninja Turtles"/>
    <x v="1"/>
    <x v="1"/>
    <n v="1990"/>
    <s v="March 30, 1990 (United States)"/>
    <x v="48"/>
    <n v="88000"/>
    <s v="Steve Barron"/>
    <s v="Kevin Eastman"/>
    <s v="Judith Hoag"/>
    <s v="United States"/>
    <x v="226"/>
    <n v="201965915"/>
    <s v="888 Productions"/>
    <n v="93"/>
    <n v="130.69999999999999"/>
    <n v="637709992.75129533"/>
    <x v="0"/>
  </r>
  <r>
    <s v="Tenacious D in the Pick of Destiny"/>
    <x v="2"/>
    <x v="3"/>
    <n v="2006"/>
    <s v="November 22, 2006 (United States)"/>
    <x v="48"/>
    <n v="104000"/>
    <s v="Liam Lynch"/>
    <s v="Jack Black"/>
    <s v="Jack Black"/>
    <s v="United States"/>
    <x v="0"/>
    <n v="13939963"/>
    <s v="Red Hour Films"/>
    <n v="93"/>
    <n v="201.6"/>
    <n v="31185805.624816447"/>
    <x v="0"/>
  </r>
  <r>
    <s v="The Accidental Tourist"/>
    <x v="1"/>
    <x v="2"/>
    <n v="1988"/>
    <s v="January 6, 1989 (United States)"/>
    <x v="48"/>
    <n v="15000"/>
    <s v="Lawrence Kasdan"/>
    <s v="Anne Tyler"/>
    <s v="William Hurt"/>
    <s v="United States"/>
    <x v="1"/>
    <n v="32632093"/>
    <s v="Warner Bros."/>
    <n v="121"/>
    <n v="118.3"/>
    <n v="99829304.589357421"/>
    <x v="1"/>
  </r>
  <r>
    <s v="The American President"/>
    <x v="0"/>
    <x v="0"/>
    <n v="1995"/>
    <s v="November 17, 1995 (United States)"/>
    <x v="48"/>
    <n v="54000"/>
    <s v="Rob Reiner"/>
    <s v="Aaron Sorkin"/>
    <s v="Michael Douglas"/>
    <s v="United States"/>
    <x v="51"/>
    <n v="107879496"/>
    <s v="Universal Pictures"/>
    <n v="114"/>
    <n v="152.4"/>
    <n v="138871493.16096324"/>
    <x v="0"/>
  </r>
  <r>
    <s v="The Babadook"/>
    <x v="3"/>
    <x v="2"/>
    <n v="2014"/>
    <s v="November 28, 2014 (United States)"/>
    <x v="48"/>
    <n v="203000"/>
    <s v="Jennifer Kent"/>
    <s v="Jennifer Kent"/>
    <s v="Essie Davis"/>
    <s v="Australia"/>
    <x v="63"/>
    <n v="10312540"/>
    <s v="Screen Australia"/>
    <n v="94"/>
    <n v="236.7"/>
    <n v="13485969.690987123"/>
    <x v="0"/>
  </r>
  <r>
    <s v="The Best Man"/>
    <x v="2"/>
    <x v="0"/>
    <n v="1999"/>
    <s v="October 22, 1999 (United States)"/>
    <x v="48"/>
    <n v="9700"/>
    <s v="Malcolm D. Lee"/>
    <s v="Malcolm D. Lee"/>
    <s v="Taye Diggs"/>
    <s v="United States"/>
    <x v="25"/>
    <n v="34573780"/>
    <s v="40 Acres &amp; A Mule Filmworks"/>
    <n v="120"/>
    <n v="166.6"/>
    <n v="84956699.725806445"/>
    <x v="0"/>
  </r>
  <r>
    <s v="The Beyond"/>
    <x v="2"/>
    <x v="4"/>
    <n v="1981"/>
    <s v="November 11, 1983 (United States)"/>
    <x v="48"/>
    <n v="21000"/>
    <s v="Lucio Fulci"/>
    <s v="Dardano Sacchetti"/>
    <s v="Catriona MacColl"/>
    <s v="Italy"/>
    <x v="337"/>
    <n v="123843"/>
    <s v="Fulvia Film"/>
    <n v="87"/>
    <n v="90.9"/>
    <n v="175266.89317231768"/>
    <x v="0"/>
  </r>
  <r>
    <s v="The Brother from Another Planet"/>
    <x v="2"/>
    <x v="0"/>
    <n v="1984"/>
    <s v="September 14, 1984 (United States)"/>
    <x v="48"/>
    <n v="5700"/>
    <s v="John Sayles"/>
    <s v="John Sayles"/>
    <s v="Joe Morton"/>
    <s v="United States"/>
    <x v="89"/>
    <n v="3677209"/>
    <s v="Anarchist's Convention Films"/>
    <n v="108"/>
    <n v="103.9"/>
    <n v="6873899.2779141096"/>
    <x v="0"/>
  </r>
  <r>
    <s v="The Brothers Bloom"/>
    <x v="0"/>
    <x v="1"/>
    <n v="2008"/>
    <s v="June 19, 2009 (United States)"/>
    <x v="48"/>
    <n v="49000"/>
    <s v="Rian Johnson"/>
    <s v="Rian Johnson"/>
    <s v="Rachel Weisz"/>
    <s v="United States"/>
    <x v="0"/>
    <n v="5530764"/>
    <s v="Endgame Entertainment"/>
    <n v="114"/>
    <n v="215.3"/>
    <n v="6590628.8259679312"/>
    <x v="0"/>
  </r>
  <r>
    <s v="The Burning Plain"/>
    <x v="2"/>
    <x v="6"/>
    <n v="2008"/>
    <s v="November 5, 2009 (Argentina)"/>
    <x v="48"/>
    <n v="19000"/>
    <s v="Guillermo Arriaga"/>
    <s v="Guillermo Arriaga"/>
    <s v="Charlize Theron"/>
    <s v="United States"/>
    <x v="0"/>
    <n v="5642478"/>
    <s v="2929 Productions"/>
    <n v="107"/>
    <n v="215.3"/>
    <n v="9343820.9054347835"/>
    <x v="0"/>
  </r>
  <r>
    <s v="The Call of the Wild"/>
    <x v="1"/>
    <x v="3"/>
    <n v="2020"/>
    <s v="February 21, 2020 (United States)"/>
    <x v="48"/>
    <n v="42000"/>
    <s v="Chris Sanders"/>
    <s v="Michael Green"/>
    <s v="Harrison Ford"/>
    <s v="Canada"/>
    <x v="124"/>
    <n v="111105497"/>
    <s v="20th Century Studios"/>
    <n v="100"/>
    <n v="258.8"/>
    <n v="248559801.2914831"/>
    <x v="0"/>
  </r>
  <r>
    <s v="The Crucible"/>
    <x v="0"/>
    <x v="2"/>
    <n v="1996"/>
    <s v="November 27, 1996 (United States)"/>
    <x v="48"/>
    <n v="36000"/>
    <s v="Nicholas Hytner"/>
    <s v="Arthur Miller"/>
    <s v="Daniel Day-Lewis"/>
    <s v="United States"/>
    <x v="13"/>
    <n v="7343114"/>
    <s v="Twentieth Century Fox"/>
    <n v="124"/>
    <n v="156.9"/>
    <n v="15484061.147404846"/>
    <x v="0"/>
  </r>
  <r>
    <s v="The Debt"/>
    <x v="2"/>
    <x v="2"/>
    <n v="2010"/>
    <s v="August 31, 2011 (United States)"/>
    <x v="48"/>
    <n v="67000"/>
    <s v="John Madden"/>
    <s v="Matthew Vaughn"/>
    <s v="Helen Mirren"/>
    <s v="United States"/>
    <x v="0"/>
    <n v="45636368"/>
    <s v="Miramax"/>
    <n v="113"/>
    <n v="218.1"/>
    <n v="58672579.449789032"/>
    <x v="0"/>
  </r>
  <r>
    <s v="The Devil's Rejects"/>
    <x v="2"/>
    <x v="4"/>
    <n v="2005"/>
    <s v="July 22, 2005 (United States)"/>
    <x v="48"/>
    <n v="95000"/>
    <s v="Rob Zombie"/>
    <s v="Rob Zombie"/>
    <s v="Sid Haig"/>
    <s v="United States"/>
    <x v="5"/>
    <n v="20901859"/>
    <s v="Lions Gate Films"/>
    <n v="107"/>
    <n v="195.3"/>
    <n v="40591436.821542382"/>
    <x v="0"/>
  </r>
  <r>
    <s v="The East"/>
    <x v="0"/>
    <x v="6"/>
    <n v="2013"/>
    <s v="June 28, 2013 (United Kingdom)"/>
    <x v="48"/>
    <n v="49000"/>
    <s v="Zal Batmanglij"/>
    <s v="Zal Batmanglij"/>
    <s v="Brit Marling"/>
    <s v="United Kingdom"/>
    <x v="30"/>
    <n v="2891812"/>
    <s v="Dune Entertainment"/>
    <n v="116"/>
    <n v="233"/>
    <n v="7756471.0950704226"/>
    <x v="0"/>
  </r>
  <r>
    <s v="The Eight Hundred"/>
    <x v="3"/>
    <x v="1"/>
    <n v="2020"/>
    <s v="August 28, 2020 (United States)"/>
    <x v="48"/>
    <n v="3700"/>
    <s v="Hu Guan"/>
    <s v="Hu Guan"/>
    <s v="Zhi-zhong Huang"/>
    <s v="China"/>
    <x v="65"/>
    <n v="461421559"/>
    <s v="Beijing Diqi Yinxiang Entertainment"/>
    <n v="149"/>
    <n v="258.8"/>
    <n v="1075708867.8446825"/>
    <x v="0"/>
  </r>
  <r>
    <s v="The Exception"/>
    <x v="2"/>
    <x v="2"/>
    <n v="2016"/>
    <s v="June 2, 2017 (United States)"/>
    <x v="48"/>
    <n v="12000"/>
    <s v="David Leveaux"/>
    <s v="Simon Burke"/>
    <s v="Lily James"/>
    <s v="United Kingdom"/>
    <x v="1"/>
    <n v="872805"/>
    <s v="Egoli Tossell KLK"/>
    <n v="107"/>
    <n v="240"/>
    <n v="1895535.876692801"/>
    <x v="1"/>
  </r>
  <r>
    <s v="The Falcon and the Snowman"/>
    <x v="2"/>
    <x v="7"/>
    <n v="1985"/>
    <s v="February 8, 1985 (United States)"/>
    <x v="48"/>
    <n v="11000"/>
    <s v="John Schlesinger"/>
    <s v="Robert Lindsey"/>
    <s v="Timothy Hutton"/>
    <s v="United Kingdom"/>
    <x v="2"/>
    <n v="17130087"/>
    <s v="Hemdale"/>
    <n v="131"/>
    <n v="107.6"/>
    <n v="28367051.678804349"/>
    <x v="0"/>
  </r>
  <r>
    <s v="The Family Man"/>
    <x v="0"/>
    <x v="0"/>
    <n v="2000"/>
    <s v="December 22, 2000 (United States)"/>
    <x v="48"/>
    <n v="105000"/>
    <s v="Brett Ratner"/>
    <s v="David Diamond"/>
    <s v="Nicolas Cage"/>
    <s v="United States"/>
    <x v="48"/>
    <n v="124745083"/>
    <s v="Universal Pictures"/>
    <n v="125"/>
    <n v="172.2"/>
    <n v="165548026.0892857"/>
    <x v="0"/>
  </r>
  <r>
    <s v="The Fast and the Furious"/>
    <x v="0"/>
    <x v="1"/>
    <n v="2001"/>
    <s v="June 22, 2001 (United States)"/>
    <x v="48"/>
    <n v="362000"/>
    <s v="Rob Cohen"/>
    <s v="Ken Li"/>
    <s v="Vin Diesel"/>
    <s v="United States"/>
    <x v="76"/>
    <n v="207305509"/>
    <s v="Universal Pictures"/>
    <n v="106"/>
    <n v="177.1"/>
    <n v="351117223.97053921"/>
    <x v="0"/>
  </r>
  <r>
    <s v="The Finest Hours"/>
    <x v="0"/>
    <x v="1"/>
    <n v="2016"/>
    <s v="January 29, 2016 (United States)"/>
    <x v="48"/>
    <n v="63000"/>
    <s v="Craig Gillespie"/>
    <s v="Scott Silver"/>
    <s v="Chris Pine"/>
    <s v="United States"/>
    <x v="65"/>
    <n v="52099090"/>
    <s v="Walt Disney Pictures"/>
    <n v="117"/>
    <n v="240"/>
    <n v="89636322.546583846"/>
    <x v="0"/>
  </r>
  <r>
    <s v="The Firm"/>
    <x v="2"/>
    <x v="2"/>
    <n v="1993"/>
    <s v="June 30, 1993 (United States)"/>
    <x v="48"/>
    <n v="124000"/>
    <s v="Sydney Pollack"/>
    <s v="John Grisham"/>
    <s v="Tom Cruise"/>
    <s v="United States"/>
    <x v="47"/>
    <n v="270248367"/>
    <s v="Davis Entertainment"/>
    <n v="154"/>
    <n v="144.5"/>
    <n v="696066588.54522395"/>
    <x v="0"/>
  </r>
  <r>
    <s v="The First Time"/>
    <x v="0"/>
    <x v="0"/>
    <n v="2012"/>
    <s v="February 7, 2013 (Russia)"/>
    <x v="48"/>
    <n v="68000"/>
    <s v="Jonathan Kasdan"/>
    <s v="Jonathan Kasdan"/>
    <s v="Dylan O'Brien"/>
    <s v="United States"/>
    <x v="63"/>
    <n v="92654"/>
    <s v="Samuel Goldwyn Films"/>
    <n v="95"/>
    <n v="229.6"/>
    <n v="248518.25528169016"/>
    <x v="0"/>
  </r>
  <r>
    <s v="The Fog"/>
    <x v="2"/>
    <x v="4"/>
    <n v="1980"/>
    <s v="February 8, 1980 (United States)"/>
    <x v="48"/>
    <n v="66000"/>
    <s v="John Carpenter"/>
    <s v="John Carpenter"/>
    <s v="Adrienne Barbeau"/>
    <s v="United States"/>
    <x v="11"/>
    <n v="21448782"/>
    <s v="AVCO Embassy Pictures"/>
    <n v="89"/>
    <n v="82.4"/>
    <n v="41653561.98470363"/>
    <x v="0"/>
  </r>
  <r>
    <s v="The Four Seasons"/>
    <x v="1"/>
    <x v="0"/>
    <n v="1981"/>
    <s v="May 22, 1981 (United States)"/>
    <x v="48"/>
    <n v="4200"/>
    <s v="Alan Alda"/>
    <s v="Alan Alda"/>
    <s v="Alan Alda"/>
    <s v="United States"/>
    <x v="1"/>
    <n v="50427646"/>
    <s v="Universal Pictures"/>
    <n v="107"/>
    <n v="90.9"/>
    <n v="97930552.81198214"/>
    <x v="1"/>
  </r>
  <r>
    <s v="The Ghost and the Darkness"/>
    <x v="2"/>
    <x v="3"/>
    <n v="1996"/>
    <s v="October 11, 1996 (United States)"/>
    <x v="48"/>
    <n v="58000"/>
    <s v="Stephen Hopkins"/>
    <s v="William Goldman"/>
    <s v="Michael Douglas"/>
    <s v="Germany"/>
    <x v="79"/>
    <n v="38619405"/>
    <s v="Constellation Entertainment"/>
    <n v="110"/>
    <n v="156.9"/>
    <n v="94897844.383064508"/>
    <x v="0"/>
  </r>
  <r>
    <s v="The Grey"/>
    <x v="2"/>
    <x v="1"/>
    <n v="2011"/>
    <s v="January 27, 2012 (United States)"/>
    <x v="48"/>
    <n v="244000"/>
    <s v="Joe Carnahan"/>
    <s v="Joe Carnahan"/>
    <s v="Liam Neeson"/>
    <s v="United States"/>
    <x v="13"/>
    <n v="79781695"/>
    <s v="Open Road Films (II)"/>
    <n v="117"/>
    <n v="224.9"/>
    <n v="108090184.3775011"/>
    <x v="0"/>
  </r>
  <r>
    <s v="The House That Jack Built"/>
    <x v="2"/>
    <x v="6"/>
    <n v="2018"/>
    <s v="October 17, 2018 (Belgium)"/>
    <x v="48"/>
    <n v="64000"/>
    <s v="Lars von Trier"/>
    <s v="Lars von Trier"/>
    <s v="Matt Dillon"/>
    <s v="Denmark"/>
    <x v="1"/>
    <n v="3081913"/>
    <s v="Zentropa Entertainments"/>
    <n v="152"/>
    <n v="251.1"/>
    <n v="3962273.8021097048"/>
    <x v="1"/>
  </r>
  <r>
    <s v="The Hunting Party"/>
    <x v="2"/>
    <x v="3"/>
    <n v="2007"/>
    <s v="September 21, 2007 (United States)"/>
    <x v="48"/>
    <n v="25000"/>
    <s v="Richard Shepard"/>
    <s v="Richard Shepard"/>
    <s v="Richard Gere"/>
    <s v="United States"/>
    <x v="13"/>
    <n v="7674033"/>
    <s v="Intermedia"/>
    <n v="101"/>
    <n v="207.3"/>
    <n v="11279680.921852386"/>
    <x v="0"/>
  </r>
  <r>
    <s v="The Iceman"/>
    <x v="2"/>
    <x v="7"/>
    <n v="2012"/>
    <s v="May 2, 2013 (Lebanon)"/>
    <x v="48"/>
    <n v="72000"/>
    <s v="Ariel Vromen"/>
    <s v="Morgan Land"/>
    <s v="Michael Shannon"/>
    <s v="United States"/>
    <x v="20"/>
    <n v="4552970"/>
    <s v="Bleiberg Entertainment"/>
    <n v="106"/>
    <n v="229.6"/>
    <n v="10614307.260902831"/>
    <x v="0"/>
  </r>
  <r>
    <s v="The Idiots"/>
    <x v="4"/>
    <x v="0"/>
    <n v="1998"/>
    <s v="May 21, 1998 (France)"/>
    <x v="48"/>
    <n v="30000"/>
    <s v="Lars von Trier"/>
    <s v="Lars von Trier"/>
    <s v="Bodil JÃ¸rgensen"/>
    <s v="Denmark"/>
    <x v="57"/>
    <m/>
    <s v="Zentropa Entertainments"/>
    <n v="117"/>
    <n v="163"/>
    <s v="Missing"/>
    <x v="1"/>
  </r>
  <r>
    <s v="The Imaginarium of Doctor Parnassus"/>
    <x v="0"/>
    <x v="3"/>
    <n v="2009"/>
    <s v="January 8, 2010 (United States)"/>
    <x v="48"/>
    <n v="146000"/>
    <s v="Terry Gilliam"/>
    <s v="Terry Gilliam"/>
    <s v="Christopher Plummer"/>
    <s v="United Kingdom"/>
    <x v="8"/>
    <n v="61808775"/>
    <s v="Infinity Features Entertainment"/>
    <n v="123"/>
    <n v="214.5"/>
    <n v="134234738.00784034"/>
    <x v="0"/>
  </r>
  <r>
    <s v="The Importance of Being Earnest"/>
    <x v="1"/>
    <x v="0"/>
    <n v="2002"/>
    <s v="June 21, 2002 (United States)"/>
    <x v="48"/>
    <n v="22000"/>
    <s v="Oliver Parker"/>
    <s v="Oscar Wilde"/>
    <s v="Rupert Everett"/>
    <s v="United Kingdom"/>
    <x v="10"/>
    <n v="18009625"/>
    <s v="Miramax"/>
    <n v="97"/>
    <n v="179.9"/>
    <n v="22388954.457364339"/>
    <x v="0"/>
  </r>
  <r>
    <s v="The Island"/>
    <x v="0"/>
    <x v="1"/>
    <n v="2005"/>
    <s v="July 22, 2005 (United States)"/>
    <x v="48"/>
    <n v="304000"/>
    <s v="Michael Bay"/>
    <s v="Caspian Tredwell-Owen"/>
    <s v="Scarlett Johansson"/>
    <s v="United States"/>
    <x v="338"/>
    <n v="162949164"/>
    <s v="Dreamworks Pictures"/>
    <n v="136"/>
    <n v="195.3"/>
    <n v="419700847.59763312"/>
    <x v="0"/>
  </r>
  <r>
    <s v="The Jane Austen Book Club"/>
    <x v="0"/>
    <x v="0"/>
    <n v="2007"/>
    <s v="October 5, 2007 (United States)"/>
    <x v="48"/>
    <n v="27000"/>
    <s v="Robin Swicord"/>
    <s v="Robin Swicord"/>
    <s v="Kathy Baker"/>
    <s v="United States"/>
    <x v="1"/>
    <n v="7163566"/>
    <s v="Mockingbird Pictures"/>
    <n v="106"/>
    <n v="207.3"/>
    <n v="9221540.1782847494"/>
    <x v="1"/>
  </r>
  <r>
    <s v="The Lake House"/>
    <x v="1"/>
    <x v="2"/>
    <n v="2006"/>
    <s v="June 16, 2006 (United States)"/>
    <x v="48"/>
    <n v="143000"/>
    <s v="Alejandro Agresti"/>
    <s v="David Auburn"/>
    <s v="Keanu Reeves"/>
    <s v="United States"/>
    <x v="28"/>
    <n v="114830111"/>
    <s v="Warner Bros."/>
    <n v="99"/>
    <n v="201.6"/>
    <n v="197564849.36024845"/>
    <x v="0"/>
  </r>
  <r>
    <s v="The Last Starfighter"/>
    <x v="1"/>
    <x v="1"/>
    <n v="1984"/>
    <s v="July 13, 1984 (United States)"/>
    <x v="48"/>
    <n v="39000"/>
    <s v="Nick Castle"/>
    <s v="Jonathan R. Betuel"/>
    <s v="Lance Guest"/>
    <s v="United States"/>
    <x v="10"/>
    <n v="28733290"/>
    <s v="Lorimar Film Entertainment"/>
    <n v="101"/>
    <n v="103.9"/>
    <n v="47581703.603260867"/>
    <x v="0"/>
  </r>
  <r>
    <s v="The Last Supper"/>
    <x v="2"/>
    <x v="0"/>
    <n v="1995"/>
    <s v="April 5, 1996 (United States)"/>
    <x v="48"/>
    <n v="14000"/>
    <s v="Stacy Title"/>
    <s v="Dan Rosen"/>
    <s v="Cameron Diaz"/>
    <s v="United States"/>
    <x v="1"/>
    <n v="459749"/>
    <s v="Columbia Pictures"/>
    <n v="92"/>
    <n v="152.4"/>
    <n v="653079.34871794865"/>
    <x v="1"/>
  </r>
  <r>
    <s v="The Long Kiss Goodnight"/>
    <x v="2"/>
    <x v="1"/>
    <n v="1996"/>
    <s v="October 11, 1996 (United States)"/>
    <x v="48"/>
    <n v="76000"/>
    <s v="Renny Harlin"/>
    <s v="Shane Black"/>
    <s v="Geena Davis"/>
    <s v="United States"/>
    <x v="93"/>
    <n v="89456761"/>
    <s v="New Line Cinema"/>
    <n v="121"/>
    <n v="156.9"/>
    <n v="106599433.22917482"/>
    <x v="0"/>
  </r>
  <r>
    <s v="The Mask of Zorro"/>
    <x v="0"/>
    <x v="1"/>
    <n v="1998"/>
    <s v="July 17, 1998 (United States)"/>
    <x v="48"/>
    <n v="173000"/>
    <s v="Martin Campbell"/>
    <s v="Johnston McCulley"/>
    <s v="Antonio Banderas"/>
    <s v="United States"/>
    <x v="164"/>
    <n v="250288523"/>
    <s v="TriStar Pictures"/>
    <n v="136"/>
    <n v="163"/>
    <n v="349669477.1118753"/>
    <x v="0"/>
  </r>
  <r>
    <s v="The Maze Runner"/>
    <x v="0"/>
    <x v="1"/>
    <n v="2014"/>
    <s v="September 19, 2014 (United States)"/>
    <x v="48"/>
    <n v="431000"/>
    <s v="Wes Ball"/>
    <s v="Noah Oppenheim"/>
    <s v="Dylan O'Brien"/>
    <s v="United States"/>
    <x v="126"/>
    <n v="348319861"/>
    <s v="Twentieth Century Fox"/>
    <n v="113"/>
    <n v="236.7"/>
    <n v="599283239.11180127"/>
    <x v="0"/>
  </r>
  <r>
    <s v="The Mother"/>
    <x v="2"/>
    <x v="2"/>
    <n v="2003"/>
    <s v="June 18, 2004 (United States)"/>
    <x v="48"/>
    <n v="4000"/>
    <s v="Roger Michell"/>
    <s v="Hanif Kureishi"/>
    <s v="Anne Reid"/>
    <s v="United Kingdom"/>
    <x v="57"/>
    <n v="3039587"/>
    <s v="BBC Films"/>
    <n v="112"/>
    <n v="184"/>
    <n v="5681976.4349693246"/>
    <x v="0"/>
  </r>
  <r>
    <s v="The Perfect Host"/>
    <x v="2"/>
    <x v="0"/>
    <n v="2010"/>
    <s v="May 7, 2011 (Japan)"/>
    <x v="48"/>
    <n v="26000"/>
    <s v="Nick Tomnay"/>
    <s v="Nick Tomnay"/>
    <s v="David Hyde Pierce"/>
    <s v="United States"/>
    <x v="121"/>
    <n v="453708"/>
    <s v="Stacey Testro International"/>
    <n v="93"/>
    <n v="218.1"/>
    <n v="602111.61846689892"/>
    <x v="0"/>
  </r>
  <r>
    <s v="The Pledge"/>
    <x v="2"/>
    <x v="6"/>
    <n v="2001"/>
    <s v="January 19, 2001 (United States)"/>
    <x v="48"/>
    <n v="55000"/>
    <s v="Sean Penn"/>
    <s v="Friedrich DÃ¼rrenmatt"/>
    <s v="Jack Nicholson"/>
    <s v="United States"/>
    <x v="46"/>
    <n v="29419291"/>
    <s v="Morgan Creek Entertainment"/>
    <n v="124"/>
    <n v="177.1"/>
    <n v="38472351.79270386"/>
    <x v="0"/>
  </r>
  <r>
    <s v="The Princess and the Goblin"/>
    <x v="5"/>
    <x v="5"/>
    <n v="1991"/>
    <s v="June 3, 1994 (United States)"/>
    <x v="48"/>
    <n v="2600"/>
    <s v="JÃ³zsef GÃ©mes"/>
    <s v="Robin Lyons"/>
    <s v="Claire Bloom"/>
    <s v="United Kingdom"/>
    <x v="20"/>
    <n v="2105078"/>
    <s v="Siriol Productions"/>
    <n v="82"/>
    <n v="136.19999999999999"/>
    <n v="2940931.9880788629"/>
    <x v="0"/>
  </r>
  <r>
    <s v="The Quiet Earth"/>
    <x v="2"/>
    <x v="2"/>
    <n v="1985"/>
    <s v="October 18, 1985 (United States)"/>
    <x v="48"/>
    <n v="25000"/>
    <s v="Geoff Murphy"/>
    <s v="Craig Harrison"/>
    <s v="Bruno Lawrence"/>
    <s v="New Zealand"/>
    <x v="11"/>
    <n v="2123135"/>
    <s v="Cinepro"/>
    <n v="91"/>
    <n v="107.6"/>
    <n v="3756789.9796747966"/>
    <x v="0"/>
  </r>
  <r>
    <s v="The Score"/>
    <x v="2"/>
    <x v="1"/>
    <n v="2001"/>
    <s v="July 13, 2001 (United States)"/>
    <x v="48"/>
    <n v="124000"/>
    <s v="Frank Oz"/>
    <s v="Daniel E. Taylor"/>
    <s v="Robert De Niro"/>
    <s v="Germany"/>
    <x v="118"/>
    <n v="114252154"/>
    <s v="Paramount Pictures"/>
    <n v="124"/>
    <n v="177.1"/>
    <n v="196570476.13664597"/>
    <x v="0"/>
  </r>
  <r>
    <s v="The Sheltering Sky"/>
    <x v="2"/>
    <x v="3"/>
    <n v="1990"/>
    <s v="December 12, 1990 (United States)"/>
    <x v="48"/>
    <n v="12000"/>
    <s v="Bernardo Bertolucci"/>
    <s v="Paul Bowles"/>
    <s v="Debra Winger"/>
    <s v="United Kingdom"/>
    <x v="13"/>
    <n v="2075084"/>
    <s v="Recorded Picture Company (RPC)"/>
    <n v="138"/>
    <n v="130.69999999999999"/>
    <n v="2518033.0338510554"/>
    <x v="0"/>
  </r>
  <r>
    <s v="The Stepfather"/>
    <x v="2"/>
    <x v="4"/>
    <n v="1987"/>
    <s v="June 5, 1987 (United States)"/>
    <x v="48"/>
    <n v="14000"/>
    <s v="Joseph Ruben"/>
    <s v="Carolyn Lefcourt"/>
    <s v="Terry O'Quinn"/>
    <s v="United Kingdom"/>
    <x v="1"/>
    <n v="2488740"/>
    <s v="Incorporated Television Company (ITC)"/>
    <n v="89"/>
    <n v="113.6"/>
    <n v="7047575.0743494425"/>
    <x v="1"/>
  </r>
  <r>
    <s v="The Transporter"/>
    <x v="0"/>
    <x v="1"/>
    <n v="2002"/>
    <s v="October 11, 2002 (United States)"/>
    <x v="48"/>
    <n v="290000"/>
    <s v="Louis Leterrier"/>
    <s v="Luc Besson"/>
    <s v="Jason Statham"/>
    <s v="France"/>
    <x v="98"/>
    <n v="43928932"/>
    <s v="EuropaCorp"/>
    <n v="92"/>
    <n v="179.9"/>
    <n v="98275665.054331869"/>
    <x v="0"/>
  </r>
  <r>
    <s v="The Tree of Life"/>
    <x v="0"/>
    <x v="2"/>
    <n v="2011"/>
    <s v="May 17, 2011 (France)"/>
    <x v="48"/>
    <n v="171000"/>
    <s v="Terrence Malick"/>
    <s v="Terrence Malick"/>
    <s v="Brad Pitt"/>
    <s v="United States"/>
    <x v="77"/>
    <n v="58409247"/>
    <s v="Cottonwood Pictures"/>
    <n v="139"/>
    <n v="224.9"/>
    <n v="76383251.334334761"/>
    <x v="0"/>
  </r>
  <r>
    <s v="The Upside of Anger"/>
    <x v="2"/>
    <x v="0"/>
    <n v="2005"/>
    <s v="April 1, 2005 (United States)"/>
    <x v="48"/>
    <n v="21000"/>
    <s v="Mike Binder"/>
    <s v="Mike Binder"/>
    <s v="Joan Allen"/>
    <s v="United States"/>
    <x v="2"/>
    <n v="28237488"/>
    <s v="New Line Cinema"/>
    <n v="118"/>
    <n v="195.3"/>
    <n v="52785046.586503066"/>
    <x v="0"/>
  </r>
  <r>
    <s v="The Vow"/>
    <x v="0"/>
    <x v="2"/>
    <n v="2012"/>
    <s v="February 10, 2012 (United States)"/>
    <x v="48"/>
    <n v="187000"/>
    <s v="Michael Sucsy"/>
    <s v="Abby Kohn"/>
    <s v="Rachel McAdams"/>
    <s v="United States"/>
    <x v="8"/>
    <n v="196114570"/>
    <s v="Screen Gems"/>
    <n v="104"/>
    <n v="229.6"/>
    <n v="337414508.63354039"/>
    <x v="0"/>
  </r>
  <r>
    <s v="The War"/>
    <x v="0"/>
    <x v="2"/>
    <n v="1994"/>
    <s v="November 4, 1994 (United States)"/>
    <x v="48"/>
    <n v="12000"/>
    <s v="Jon Avnet"/>
    <s v="Kathy McWorter"/>
    <s v="Elijah Wood"/>
    <s v="United States"/>
    <x v="1"/>
    <n v="16928556"/>
    <s v="Island World"/>
    <n v="126"/>
    <n v="148.19999999999999"/>
    <n v="51788463.987951808"/>
    <x v="1"/>
  </r>
  <r>
    <s v="The War of the Roses"/>
    <x v="2"/>
    <x v="0"/>
    <n v="1989"/>
    <s v="December 8, 1989 (United States)"/>
    <x v="48"/>
    <n v="50000"/>
    <s v="Danny DeVito"/>
    <s v="Warren Adler"/>
    <s v="Michael Douglas"/>
    <s v="United States"/>
    <x v="74"/>
    <n v="160188546"/>
    <s v="Twentieth Century Fox"/>
    <n v="116"/>
    <n v="124"/>
    <n v="283446283.19512194"/>
    <x v="0"/>
  </r>
  <r>
    <s v="The Waterdance"/>
    <x v="2"/>
    <x v="2"/>
    <n v="1992"/>
    <s v="May 13, 1992 (United States)"/>
    <x v="48"/>
    <n v="2600"/>
    <s v="Neal Jimenez"/>
    <s v="Neal Jimenez"/>
    <s v="Eric Stoltz"/>
    <s v="United States"/>
    <x v="224"/>
    <n v="1723319"/>
    <s v="No Frills Film Production"/>
    <n v="106"/>
    <n v="140.30000000000001"/>
    <n v="2053560.0285490809"/>
    <x v="0"/>
  </r>
  <r>
    <s v="The Wizard of Oz"/>
    <x v="3"/>
    <x v="5"/>
    <n v="1982"/>
    <s v="October 6, 1982 (United States)"/>
    <x v="48"/>
    <n v="352"/>
    <s v="Fumihiko Takayama"/>
    <s v="Yoshimitsu Banno"/>
    <s v="Aileen Quinn"/>
    <s v="United States"/>
    <x v="1"/>
    <m/>
    <s v="Alan Enterprises"/>
    <n v="78"/>
    <n v="96.5"/>
    <s v="Missing"/>
    <x v="1"/>
  </r>
  <r>
    <s v="Their Finest"/>
    <x v="2"/>
    <x v="0"/>
    <n v="2016"/>
    <s v="April 7, 2017 (United States)"/>
    <x v="48"/>
    <n v="19000"/>
    <s v="Lone Scherfig"/>
    <s v="Lissa Evans"/>
    <s v="Gemma Arterton"/>
    <s v="United Kingdom"/>
    <x v="1"/>
    <n v="12597262"/>
    <s v="BBC Films"/>
    <n v="117"/>
    <n v="240"/>
    <n v="23039530.200480193"/>
    <x v="1"/>
  </r>
  <r>
    <s v="Things to Do in Denver When You're Dead"/>
    <x v="2"/>
    <x v="6"/>
    <n v="1995"/>
    <s v="December 1, 1995 (United States)"/>
    <x v="48"/>
    <n v="27000"/>
    <s v="Gary Fleder"/>
    <s v="Scott Rosenberg"/>
    <s v="Andy Garcia"/>
    <s v="United States"/>
    <x v="5"/>
    <n v="529766"/>
    <s v="Miramax"/>
    <n v="115"/>
    <n v="152.4"/>
    <n v="681095.78143459919"/>
    <x v="0"/>
  </r>
  <r>
    <s v="Thirteen"/>
    <x v="2"/>
    <x v="2"/>
    <n v="2003"/>
    <s v="September 19, 2003 (United States)"/>
    <x v="48"/>
    <n v="81000"/>
    <s v="Catherine Hardwicke"/>
    <s v="Catherine Hardwicke"/>
    <s v="Evan Rachel Wood"/>
    <s v="United States"/>
    <x v="63"/>
    <n v="10128960"/>
    <s v="Fox Searchlight Pictures"/>
    <n v="100"/>
    <n v="184"/>
    <n v="15308998.571428573"/>
    <x v="0"/>
  </r>
  <r>
    <s v="Thor: The Dark World"/>
    <x v="0"/>
    <x v="1"/>
    <n v="2013"/>
    <s v="November 8, 2013 (United States)"/>
    <x v="48"/>
    <n v="618000"/>
    <s v="Alan Taylor"/>
    <s v="Christopher L. Yost"/>
    <s v="Chris Hemsworth"/>
    <s v="United States"/>
    <x v="110"/>
    <n v="644783140"/>
    <s v="Marvel Studios"/>
    <n v="112"/>
    <n v="233"/>
    <n v="1660738992.0371935"/>
    <x v="0"/>
  </r>
  <r>
    <s v="Thunderheart"/>
    <x v="2"/>
    <x v="6"/>
    <n v="1992"/>
    <s v="April 3, 1992 (United States)"/>
    <x v="48"/>
    <n v="15000"/>
    <s v="Michael Apted"/>
    <s v="John Fusco"/>
    <s v="Val Kilmer"/>
    <s v="United States"/>
    <x v="10"/>
    <n v="22660758"/>
    <s v="TriStar Pictures"/>
    <n v="119"/>
    <n v="140.30000000000001"/>
    <n v="41444975.765906364"/>
    <x v="0"/>
  </r>
  <r>
    <s v="To Be or Not to Be"/>
    <x v="1"/>
    <x v="0"/>
    <n v="1983"/>
    <s v="December 16, 1983 (United States)"/>
    <x v="48"/>
    <n v="10000"/>
    <s v="Alan Johnson"/>
    <s v="Thomas Meehan"/>
    <s v="Mel Brooks"/>
    <s v="United States"/>
    <x v="25"/>
    <n v="13030214"/>
    <s v="Brooksfilms"/>
    <n v="107"/>
    <n v="99.6"/>
    <n v="18509586.041025639"/>
    <x v="0"/>
  </r>
  <r>
    <s v="To Die For"/>
    <x v="2"/>
    <x v="0"/>
    <n v="1995"/>
    <s v="October 6, 1995 (United States)"/>
    <x v="48"/>
    <n v="45000"/>
    <s v="Gus Van Sant"/>
    <s v="Joyce Maynard"/>
    <s v="Nicole Kidman"/>
    <s v="United States"/>
    <x v="0"/>
    <n v="21284514"/>
    <s v="Columbia Pictures"/>
    <n v="106"/>
    <n v="152.4"/>
    <n v="46225170.461867422"/>
    <x v="0"/>
  </r>
  <r>
    <s v="Tolkien"/>
    <x v="0"/>
    <x v="7"/>
    <n v="2019"/>
    <s v="May 10, 2019 (United States)"/>
    <x v="48"/>
    <n v="36000"/>
    <s v="Dome Karukoski"/>
    <s v="David Gleeson"/>
    <s v="Nicholas Hoult"/>
    <s v="United States"/>
    <x v="0"/>
    <n v="9090040"/>
    <s v="Fox Searchlight Pictures"/>
    <n v="112"/>
    <n v="255.7"/>
    <n v="18174115.406824145"/>
    <x v="0"/>
  </r>
  <r>
    <s v="Too Beautiful for You"/>
    <x v="2"/>
    <x v="0"/>
    <n v="1989"/>
    <s v="April 1990 (United States)"/>
    <x v="48"/>
    <n v="2600"/>
    <s v="Bertrand Blier"/>
    <s v="Bertrand Blier"/>
    <s v="GÃ©rard Depardieu"/>
    <s v="France"/>
    <x v="1"/>
    <n v="1776440"/>
    <s v="CinÃ© Valse"/>
    <n v="91"/>
    <n v="124"/>
    <n v="3056359.5031055901"/>
    <x v="1"/>
  </r>
  <r>
    <s v="Tristan + Isolde"/>
    <x v="0"/>
    <x v="1"/>
    <n v="2006"/>
    <s v="January 13, 2006 (United States)"/>
    <x v="48"/>
    <n v="51000"/>
    <s v="Kevin Reynolds"/>
    <s v="Dean Georgaris"/>
    <s v="James Franco"/>
    <s v="United States"/>
    <x v="1"/>
    <n v="28047963"/>
    <s v="Twentieth Century Fox"/>
    <n v="125"/>
    <n v="201.6"/>
    <n v="33422817.075087994"/>
    <x v="1"/>
  </r>
  <r>
    <s v="Triumph of the Spirit"/>
    <x v="2"/>
    <x v="7"/>
    <n v="1989"/>
    <s v="December 23, 1989 (South Korea)"/>
    <x v="48"/>
    <n v="2300"/>
    <s v="Robert M. Young"/>
    <s v="Shimon Arama"/>
    <s v="Willem Dafoe"/>
    <s v="United States"/>
    <x v="1"/>
    <n v="408839"/>
    <s v="Nova International Films"/>
    <n v="120"/>
    <n v="124"/>
    <n v="1250735.374497992"/>
    <x v="1"/>
  </r>
  <r>
    <s v="Tron"/>
    <x v="1"/>
    <x v="1"/>
    <n v="1982"/>
    <s v="July 9, 1982 (United States)"/>
    <x v="48"/>
    <n v="115000"/>
    <s v="Steven Lisberger"/>
    <s v="Steven Lisberger"/>
    <s v="Jeff Bridges"/>
    <s v="United States"/>
    <x v="21"/>
    <n v="33000525"/>
    <s v="Walt Disney Productions"/>
    <n v="96"/>
    <n v="96.5"/>
    <n v="60355702.085834332"/>
    <x v="0"/>
  </r>
  <r>
    <s v="TRON: Legacy"/>
    <x v="1"/>
    <x v="1"/>
    <n v="2010"/>
    <s v="December 17, 2010 (United States)"/>
    <x v="48"/>
    <n v="319000"/>
    <s v="Joseph Kosinski"/>
    <s v="Edward Kitsis"/>
    <s v="Jeff Bridges"/>
    <s v="United States"/>
    <x v="110"/>
    <n v="400063852"/>
    <s v="Walt Disney Pictures"/>
    <n v="125"/>
    <n v="218.1"/>
    <n v="868848579.50392008"/>
    <x v="0"/>
  </r>
  <r>
    <s v="Trouble with the Curve"/>
    <x v="0"/>
    <x v="2"/>
    <n v="2012"/>
    <s v="September 21, 2012 (United States)"/>
    <x v="48"/>
    <n v="61000"/>
    <s v="Robert Lorenz"/>
    <s v="Randy Brown"/>
    <s v="Clint Eastwood"/>
    <s v="United States"/>
    <x v="8"/>
    <n v="48963137"/>
    <s v="Warner Bros."/>
    <n v="111"/>
    <n v="229.6"/>
    <n v="164126158.89878985"/>
    <x v="0"/>
  </r>
  <r>
    <s v="Twin Town"/>
    <x v="7"/>
    <x v="0"/>
    <n v="1997"/>
    <s v="May 9, 1997 (United States)"/>
    <x v="48"/>
    <n v="5700"/>
    <s v="Kevin Allen"/>
    <s v="Kevin Allen"/>
    <s v="Llyr Ifans"/>
    <s v="United Kingdom"/>
    <x v="136"/>
    <n v="127923"/>
    <s v="Agenda"/>
    <n v="99"/>
    <n v="160.5"/>
    <n v="181716.26153846152"/>
    <x v="0"/>
  </r>
  <r>
    <s v="Under the Tuscan Sun"/>
    <x v="0"/>
    <x v="0"/>
    <n v="2003"/>
    <s v="September 26, 2003 (United States)"/>
    <x v="48"/>
    <n v="49000"/>
    <s v="Audrey Wells"/>
    <s v="Frances Mayes"/>
    <s v="Diane Lane"/>
    <s v="United States"/>
    <x v="40"/>
    <n v="58878723"/>
    <s v="Touchstone Pictures"/>
    <n v="113"/>
    <n v="184"/>
    <n v="137263556.98622802"/>
    <x v="0"/>
  </r>
  <r>
    <s v="Unknown"/>
    <x v="0"/>
    <x v="1"/>
    <n v="2011"/>
    <s v="February 18, 2011 (United States)"/>
    <x v="48"/>
    <n v="253000"/>
    <s v="Jaume Collet-Serra"/>
    <s v="Oliver Butcher"/>
    <s v="Liam Neeson"/>
    <s v="United Kingdom"/>
    <x v="8"/>
    <n v="135710029"/>
    <s v="Dark Castle Entertainment"/>
    <n v="113"/>
    <n v="224.9"/>
    <n v="174697278.56485003"/>
    <x v="0"/>
  </r>
  <r>
    <s v="Unstoppable"/>
    <x v="0"/>
    <x v="1"/>
    <n v="2010"/>
    <s v="November 12, 2010 (United States)"/>
    <x v="48"/>
    <n v="189000"/>
    <s v="Tony Scott"/>
    <s v="Mark Bomback"/>
    <s v="Denzel Washington"/>
    <s v="United States"/>
    <x v="26"/>
    <n v="167805466"/>
    <s v="Twentieth Century Fox"/>
    <n v="98"/>
    <n v="218.1"/>
    <n v="216013204.43683988"/>
    <x v="0"/>
  </r>
  <r>
    <s v="Untamed Heart"/>
    <x v="0"/>
    <x v="2"/>
    <n v="1993"/>
    <s v="February 12, 1993 (United States)"/>
    <x v="48"/>
    <n v="13000"/>
    <s v="Tony Bill"/>
    <s v="Tom Sierchio"/>
    <s v="Christian Slater"/>
    <s v="United States"/>
    <x v="80"/>
    <n v="18898806"/>
    <s v="Metro-Goldwyn-Mayer (MGM)"/>
    <n v="102"/>
    <n v="144.5"/>
    <n v="23494354.093023255"/>
    <x v="0"/>
  </r>
  <r>
    <s v="Until the End of the World"/>
    <x v="2"/>
    <x v="1"/>
    <n v="1991"/>
    <s v="December 25, 1991 (United States)"/>
    <x v="48"/>
    <n v="9500"/>
    <s v="Wim Wenders"/>
    <s v="Peter Carey"/>
    <s v="William Hurt"/>
    <s v="Germany"/>
    <x v="16"/>
    <n v="829625"/>
    <s v="Argos Films"/>
    <n v="158"/>
    <n v="136.19999999999999"/>
    <n v="1159040.5204034846"/>
    <x v="0"/>
  </r>
  <r>
    <s v="Us"/>
    <x v="2"/>
    <x v="4"/>
    <n v="2019"/>
    <s v="March 22, 2019 (United States)"/>
    <x v="48"/>
    <n v="247000"/>
    <s v="Jordan Peele"/>
    <s v="Jordan Peele"/>
    <s v="Lupita Nyong'o"/>
    <s v="United States"/>
    <x v="0"/>
    <n v="255184580"/>
    <s v="Monkeypaw Productions"/>
    <n v="116"/>
    <n v="255.7"/>
    <n v="317236807.53161973"/>
    <x v="0"/>
  </r>
  <r>
    <s v="Veronica Mars"/>
    <x v="0"/>
    <x v="6"/>
    <n v="2014"/>
    <s v="March 13, 2014 (Germany)"/>
    <x v="48"/>
    <n v="51000"/>
    <s v="Rob Thomas"/>
    <s v="Rob Thomas"/>
    <s v="Kristen Bell"/>
    <s v="United States"/>
    <x v="14"/>
    <n v="3485383"/>
    <s v="Warner Bros. Digital Distribution"/>
    <n v="107"/>
    <n v="236.7"/>
    <n v="5622002.1180518782"/>
    <x v="0"/>
  </r>
  <r>
    <s v="Victoria &amp; Abdul"/>
    <x v="0"/>
    <x v="7"/>
    <n v="2017"/>
    <s v="October 6, 2017 (United States)"/>
    <x v="48"/>
    <n v="33000"/>
    <s v="Stephen Frears"/>
    <s v="Lee Hall"/>
    <s v="Judi Dench"/>
    <s v="United Kingdom"/>
    <x v="98"/>
    <n v="66558465"/>
    <s v="BBC Films"/>
    <n v="111"/>
    <n v="245.1"/>
    <n v="97830990.282199696"/>
    <x v="0"/>
  </r>
  <r>
    <s v="Walk Hard: the Dewey Cox Story"/>
    <x v="2"/>
    <x v="0"/>
    <n v="2007"/>
    <s v="December 21, 2007 (United States)"/>
    <x v="48"/>
    <n v="69000"/>
    <s v="Jake Kasdan"/>
    <s v="Judd Apatow"/>
    <s v="John C. Reilly"/>
    <s v="United States"/>
    <x v="46"/>
    <n v="20576198"/>
    <s v="Apatow Productions"/>
    <n v="96"/>
    <n v="207.3"/>
    <n v="29120146.4496052"/>
    <x v="0"/>
  </r>
  <r>
    <s v="Warcraft"/>
    <x v="0"/>
    <x v="1"/>
    <n v="2016"/>
    <s v="June 10, 2016 (United States)"/>
    <x v="48"/>
    <n v="249000"/>
    <s v="Duncan Jones"/>
    <s v="Charles Leavitt"/>
    <s v="Travis Fimmel"/>
    <s v="China"/>
    <x v="55"/>
    <n v="439048914"/>
    <s v="Legendary Entertainment"/>
    <n v="123"/>
    <n v="240"/>
    <n v="523184216.25263983"/>
    <x v="0"/>
  </r>
  <r>
    <s v="Warm Bodies"/>
    <x v="0"/>
    <x v="0"/>
    <n v="2013"/>
    <s v="February 1, 2013 (United States)"/>
    <x v="48"/>
    <n v="223000"/>
    <s v="Jonathan Levine"/>
    <s v="Isaac Marion"/>
    <s v="Nicholas Hoult"/>
    <s v="United States"/>
    <x v="46"/>
    <n v="116980662"/>
    <s v="Summit Entertainment"/>
    <n v="98"/>
    <n v="233"/>
    <n v="222081044.93084112"/>
    <x v="0"/>
  </r>
  <r>
    <s v="Water Drops on Burning Rocks"/>
    <x v="3"/>
    <x v="0"/>
    <n v="2000"/>
    <s v="March 15, 2000 (France)"/>
    <x v="48"/>
    <n v="6200"/>
    <s v="FranÃ§ois Ozon"/>
    <s v="Rainer Werner Fassbinder"/>
    <s v="Bernard Giraudeau"/>
    <s v="France"/>
    <x v="1"/>
    <m/>
    <s v="FidÃ©litÃ© Productions"/>
    <n v="82"/>
    <n v="172.2"/>
    <s v="Missing"/>
    <x v="1"/>
  </r>
  <r>
    <s v="We Own the Night"/>
    <x v="2"/>
    <x v="1"/>
    <n v="2007"/>
    <s v="October 12, 2007 (United States)"/>
    <x v="48"/>
    <n v="86000"/>
    <s v="James Gray"/>
    <s v="James Gray"/>
    <s v="Joaquin Phoenix"/>
    <s v="United States"/>
    <x v="98"/>
    <n v="55033767"/>
    <s v="Columbia Pictures"/>
    <n v="117"/>
    <n v="207.3"/>
    <n v="83178515.897321433"/>
    <x v="0"/>
  </r>
  <r>
    <s v="Welcome to Sarajevo"/>
    <x v="2"/>
    <x v="2"/>
    <n v="1997"/>
    <s v="November 26, 1997 (United States)"/>
    <x v="48"/>
    <n v="7100"/>
    <s v="Michael Winterbottom"/>
    <s v="Michael Nicholson"/>
    <s v="Stephen Dillane"/>
    <s v="United Kingdom"/>
    <x v="25"/>
    <n v="334319"/>
    <s v="Miramax"/>
    <n v="103"/>
    <n v="160.5"/>
    <n v="611446.57442977186"/>
    <x v="0"/>
  </r>
  <r>
    <s v="Wetherby"/>
    <x v="2"/>
    <x v="2"/>
    <n v="1985"/>
    <s v="July 19, 1985 (United States)"/>
    <x v="48"/>
    <n v="1400"/>
    <s v="David Hare"/>
    <s v="David Hare"/>
    <s v="Vanessa Redgrave"/>
    <s v="United Kingdom"/>
    <x v="1"/>
    <n v="1299985"/>
    <s v="Film Four International"/>
    <n v="102"/>
    <n v="107.6"/>
    <n v="3976962.143574297"/>
    <x v="1"/>
  </r>
  <r>
    <s v="What If"/>
    <x v="0"/>
    <x v="0"/>
    <n v="2013"/>
    <s v="August 15, 2014 (United States)"/>
    <x v="48"/>
    <n v="73000"/>
    <s v="Michael Dowse"/>
    <s v="Elan Mastai"/>
    <s v="Daniel Radcliffe"/>
    <s v="Canada"/>
    <x v="73"/>
    <n v="8526288"/>
    <s v="No Trace Camping"/>
    <n v="98"/>
    <n v="233"/>
    <n v="13302406.316436252"/>
    <x v="0"/>
  </r>
  <r>
    <s v="White Men Can't Jump"/>
    <x v="2"/>
    <x v="0"/>
    <n v="1992"/>
    <s v="March 27, 1992 (United States)"/>
    <x v="48"/>
    <n v="78000"/>
    <s v="Ron Shelton"/>
    <s v="Ron Shelton"/>
    <s v="Wesley Snipes"/>
    <s v="United States"/>
    <x v="1"/>
    <n v="90753806"/>
    <s v="Twentieth Century Fox"/>
    <n v="115"/>
    <n v="140.30000000000001"/>
    <n v="160584696.21486643"/>
    <x v="1"/>
  </r>
  <r>
    <s v="Wild Target"/>
    <x v="0"/>
    <x v="1"/>
    <n v="2010"/>
    <s v="June 18, 2010 (United Kingdom)"/>
    <x v="48"/>
    <n v="37000"/>
    <s v="Jonathan Lynn"/>
    <s v="Lucinda Coxon"/>
    <s v="Bill Nighy"/>
    <s v="United Kingdom"/>
    <x v="42"/>
    <n v="3494154"/>
    <s v="Magic Light Pictures"/>
    <n v="98"/>
    <n v="218.1"/>
    <n v="6390568.5702280914"/>
    <x v="0"/>
  </r>
  <r>
    <s v="Wildlife"/>
    <x v="0"/>
    <x v="2"/>
    <n v="2018"/>
    <s v="January 1, 2019 (United States)"/>
    <x v="48"/>
    <n v="26000"/>
    <s v="Paul Dano"/>
    <s v="Paul Dano"/>
    <s v="Ed Oxenbould"/>
    <s v="United States"/>
    <x v="1"/>
    <n v="3321367"/>
    <s v="June Pictures"/>
    <n v="105"/>
    <n v="251.1"/>
    <n v="4700513.3529958194"/>
    <x v="1"/>
  </r>
  <r>
    <s v="Wish You Were Here"/>
    <x v="2"/>
    <x v="0"/>
    <n v="1987"/>
    <s v="July 24, 1987 (United States)"/>
    <x v="48"/>
    <n v="2700"/>
    <s v="David Leland"/>
    <s v="David Leland"/>
    <s v="Emily Lloyd"/>
    <s v="United Kingdom"/>
    <x v="1"/>
    <n v="3283832"/>
    <s v="Channel Four Films"/>
    <n v="88"/>
    <n v="113.6"/>
    <n v="5649822.7577639753"/>
    <x v="1"/>
  </r>
  <r>
    <s v="Working Girl"/>
    <x v="2"/>
    <x v="0"/>
    <n v="1988"/>
    <s v="December 21, 1988 (United States)"/>
    <x v="48"/>
    <n v="54000"/>
    <s v="Mike Nichols"/>
    <s v="Kevin Wade"/>
    <s v="Melanie Griffith"/>
    <s v="United States"/>
    <x v="54"/>
    <n v="102953112"/>
    <s v="Twentieth Century Fox"/>
    <n v="113"/>
    <n v="118.3"/>
    <n v="132362081.12405063"/>
    <x v="0"/>
  </r>
  <r>
    <s v="Yes Man"/>
    <x v="0"/>
    <x v="0"/>
    <n v="2008"/>
    <s v="December 19, 2008 (United States)"/>
    <x v="48"/>
    <n v="343000"/>
    <s v="Peyton Reed"/>
    <s v="Nicholas Stoller"/>
    <s v="Jim Carrey"/>
    <s v="United States"/>
    <x v="19"/>
    <n v="223241637"/>
    <s v="Warner Bros."/>
    <n v="104"/>
    <n v="215.3"/>
    <n v="484830554.48253739"/>
    <x v="0"/>
  </r>
  <r>
    <s v="Yesterday"/>
    <x v="0"/>
    <x v="0"/>
    <n v="2019"/>
    <s v="June 28, 2019 (United States)"/>
    <x v="48"/>
    <n v="131000"/>
    <s v="Danny Boyle"/>
    <s v="Richard Curtis"/>
    <s v="Himesh Patel"/>
    <s v="United Kingdom"/>
    <x v="74"/>
    <n v="153193369"/>
    <s v="Decibel Films"/>
    <n v="116"/>
    <n v="255.7"/>
    <n v="225171343.62904"/>
    <x v="0"/>
  </r>
  <r>
    <s v="You Were Never Really Here"/>
    <x v="2"/>
    <x v="6"/>
    <n v="2017"/>
    <s v="April 6, 2018 (United States)"/>
    <x v="48"/>
    <n v="109000"/>
    <s v="Lynne Ramsay"/>
    <s v="Lynne Ramsay"/>
    <s v="Joaquin Phoenix"/>
    <s v="United Kingdom"/>
    <x v="1"/>
    <n v="9360514"/>
    <s v="Why Not Productions"/>
    <n v="89"/>
    <n v="245.1"/>
    <n v="11636673.259077927"/>
    <x v="1"/>
  </r>
  <r>
    <s v="Young Sherlock Holmes"/>
    <x v="0"/>
    <x v="3"/>
    <n v="1985"/>
    <s v="December 4, 1985 (United States)"/>
    <x v="48"/>
    <n v="20000"/>
    <s v="Barry Levinson"/>
    <s v="Arthur Conan Doyle"/>
    <s v="Nicholas Rowe"/>
    <s v="United States"/>
    <x v="40"/>
    <n v="19739575"/>
    <s v="Amblin Entertainment"/>
    <n v="109"/>
    <n v="107.6"/>
    <n v="33433287.951639801"/>
    <x v="0"/>
  </r>
  <r>
    <s v="Zoot Suit"/>
    <x v="2"/>
    <x v="2"/>
    <n v="1981"/>
    <s v="January 1, 1982 (United States)"/>
    <x v="48"/>
    <n v="1100"/>
    <s v="Luis Valdez"/>
    <s v="Luis Valdez"/>
    <s v="Daniel Valdez"/>
    <s v="United States"/>
    <x v="224"/>
    <n v="3256082"/>
    <s v="Universal Pictures"/>
    <n v="103"/>
    <n v="90.9"/>
    <n v="5761487.720092915"/>
    <x v="0"/>
  </r>
  <r>
    <s v="48 Hrs."/>
    <x v="2"/>
    <x v="1"/>
    <n v="1982"/>
    <s v="December 8, 1982 (United States)"/>
    <x v="49"/>
    <n v="73000"/>
    <s v="Walter Hill"/>
    <s v="Roger Spottiswoode"/>
    <s v="Nick Nolte"/>
    <s v="United States"/>
    <x v="2"/>
    <n v="78868508"/>
    <s v="Paramount Pictures"/>
    <n v="96"/>
    <n v="96.5"/>
    <n v="241277453.69076303"/>
    <x v="0"/>
  </r>
  <r>
    <s v="84C MoPic"/>
    <x v="2"/>
    <x v="2"/>
    <n v="1989"/>
    <s v="April 7, 1989 (United States)"/>
    <x v="49"/>
    <n v="1700"/>
    <s v="Patrick Sheane Duncan"/>
    <s v="Patrick Sheane Duncan"/>
    <s v="Jonathan Emerson"/>
    <s v="United States"/>
    <x v="1"/>
    <m/>
    <s v="Charlie Mopic"/>
    <n v="95"/>
    <n v="124"/>
    <s v="Missing"/>
    <x v="1"/>
  </r>
  <r>
    <s v="9 to 5"/>
    <x v="1"/>
    <x v="0"/>
    <n v="1980"/>
    <s v="December 19, 1980 (United States)"/>
    <x v="49"/>
    <n v="29000"/>
    <s v="Colin Higgins"/>
    <s v="Patricia Resnick"/>
    <s v="Jane Fonda"/>
    <s v="United States"/>
    <x v="20"/>
    <n v="103300686"/>
    <s v="IPC Films"/>
    <n v="109"/>
    <n v="82.4"/>
    <n v="188929886.09963986"/>
    <x v="0"/>
  </r>
  <r>
    <s v="A Cry in the Dark"/>
    <x v="0"/>
    <x v="7"/>
    <n v="1988"/>
    <s v="November 11, 1988 (United States)"/>
    <x v="49"/>
    <n v="9600"/>
    <s v="Fred Schepisi"/>
    <s v="John Bryson"/>
    <s v="Meryl Streep"/>
    <s v="Australia"/>
    <x v="10"/>
    <n v="6908797"/>
    <s v="Cannon Entertainment"/>
    <n v="120"/>
    <n v="118.3"/>
    <n v="11440817.640760869"/>
    <x v="0"/>
  </r>
  <r>
    <s v="A Ghost Story"/>
    <x v="2"/>
    <x v="2"/>
    <n v="2017"/>
    <s v="July 27, 2017 (Australia)"/>
    <x v="49"/>
    <n v="64000"/>
    <s v="David Lowery"/>
    <s v="David Lowery"/>
    <s v="Casey Affleck"/>
    <s v="United States"/>
    <x v="49"/>
    <n v="1951683"/>
    <s v="Sailor Bear"/>
    <n v="92"/>
    <n v="245.1"/>
    <n v="7216963.7148058247"/>
    <x v="0"/>
  </r>
  <r>
    <s v="A Goofy Movie"/>
    <x v="5"/>
    <x v="5"/>
    <n v="1995"/>
    <s v="April 7, 1995 (United States)"/>
    <x v="49"/>
    <n v="48000"/>
    <s v="Kevin Lima"/>
    <s v="Jymn Magon"/>
    <s v="Bill Farmer"/>
    <s v="United States"/>
    <x v="40"/>
    <n v="35348597"/>
    <s v="Walt Disney Pictures"/>
    <n v="78"/>
    <n v="152.4"/>
    <n v="94812654.101232395"/>
    <x v="0"/>
  </r>
  <r>
    <s v="A Knight's Tale"/>
    <x v="0"/>
    <x v="1"/>
    <n v="2001"/>
    <s v="May 11, 2001 (United States)"/>
    <x v="49"/>
    <n v="176000"/>
    <s v="Brian Helgeland"/>
    <s v="Brian Helgeland"/>
    <s v="Heath Ledger"/>
    <s v="United States"/>
    <x v="93"/>
    <n v="117487473"/>
    <s v="Columbia Pictures"/>
    <n v="132"/>
    <n v="177.1"/>
    <n v="151048240.60379747"/>
    <x v="0"/>
  </r>
  <r>
    <s v="A Month in the Country"/>
    <x v="1"/>
    <x v="2"/>
    <n v="1987"/>
    <s v="December 4, 1987 (United Kingdom)"/>
    <x v="49"/>
    <n v="1500"/>
    <s v="Pat O'Connor"/>
    <s v="Simon Gray"/>
    <s v="Colin Firth"/>
    <s v="United Kingdom"/>
    <x v="1"/>
    <m/>
    <s v="Channel Four Films"/>
    <n v="96"/>
    <n v="113.6"/>
    <s v="Missing"/>
    <x v="1"/>
  </r>
  <r>
    <s v="A United Kingdom"/>
    <x v="0"/>
    <x v="7"/>
    <n v="2016"/>
    <s v="February 10, 2017 (United States)"/>
    <x v="49"/>
    <n v="15000"/>
    <s v="Amma Asante"/>
    <s v="Guy Hibbert"/>
    <s v="David Oyelowo"/>
    <s v="Czech Republic"/>
    <x v="62"/>
    <n v="14459330"/>
    <s v="Fox Searchlight Pictures"/>
    <n v="111"/>
    <n v="240"/>
    <n v="29728460.533063427"/>
    <x v="0"/>
  </r>
  <r>
    <s v="Absence of Malice"/>
    <x v="1"/>
    <x v="2"/>
    <n v="1981"/>
    <s v="December 18, 1981 (United States)"/>
    <x v="49"/>
    <n v="12000"/>
    <s v="Sydney Pollack"/>
    <s v="Kurt Luedtke"/>
    <s v="Paul Newman"/>
    <s v="United States"/>
    <x v="2"/>
    <n v="40716963"/>
    <s v="Columbia Pictures"/>
    <n v="116"/>
    <n v="90.9"/>
    <n v="74468539.172268912"/>
    <x v="0"/>
  </r>
  <r>
    <s v="Ace Ventura: Pet Detective"/>
    <x v="0"/>
    <x v="0"/>
    <n v="1994"/>
    <s v="February 4, 1994 (United States)"/>
    <x v="49"/>
    <n v="284000"/>
    <s v="Tom Shadyac"/>
    <s v="Jack Bernstein"/>
    <s v="Jim Carrey"/>
    <s v="United States"/>
    <x v="10"/>
    <n v="107217396"/>
    <s v="Morgan Creek Entertainment"/>
    <n v="86"/>
    <n v="148.19999999999999"/>
    <n v="167276705.38248846"/>
    <x v="0"/>
  </r>
  <r>
    <s v="Adventures in Babysitting"/>
    <x v="0"/>
    <x v="3"/>
    <n v="1987"/>
    <s v="July 3, 1987 (United States)"/>
    <x v="49"/>
    <n v="40000"/>
    <s v="Chris Columbus"/>
    <s v="David Simkins"/>
    <s v="Elisabeth Shue"/>
    <s v="United States"/>
    <x v="5"/>
    <n v="34368475"/>
    <s v="Touchstone Pictures"/>
    <n v="102"/>
    <n v="113.6"/>
    <n v="100789935.82771894"/>
    <x v="0"/>
  </r>
  <r>
    <s v="Aladdin"/>
    <x v="1"/>
    <x v="3"/>
    <n v="2019"/>
    <s v="May 24, 2019 (United States)"/>
    <x v="49"/>
    <n v="239000"/>
    <s v="Guy Ritchie"/>
    <s v="John August"/>
    <s v="Will Smith"/>
    <s v="United Kingdom"/>
    <x v="339"/>
    <n v="1050693953"/>
    <s v="Walt Disney Pictures"/>
    <n v="128"/>
    <n v="255.7"/>
    <n v="1486978390.5206687"/>
    <x v="0"/>
  </r>
  <r>
    <s v="All Is Lost"/>
    <x v="0"/>
    <x v="1"/>
    <n v="2013"/>
    <s v="October 25, 2013 (Canada)"/>
    <x v="49"/>
    <n v="78000"/>
    <s v="J.C. Chandor"/>
    <s v="J.C. Chandor"/>
    <s v="Robert Redford"/>
    <s v="United States"/>
    <x v="25"/>
    <n v="13627519"/>
    <s v="Roadside Attractions"/>
    <n v="106"/>
    <n v="233"/>
    <n v="26464659.26896112"/>
    <x v="0"/>
  </r>
  <r>
    <s v="Alpha Dog"/>
    <x v="2"/>
    <x v="7"/>
    <n v="2006"/>
    <s v="January 12, 2007 (United States)"/>
    <x v="49"/>
    <n v="100000"/>
    <s v="Nick Cassavetes"/>
    <s v="Nick Cassavetes"/>
    <s v="Emile Hirsch"/>
    <s v="Germany"/>
    <x v="1"/>
    <n v="32351125"/>
    <s v="Sidney Kimmel Entertainment"/>
    <n v="122"/>
    <n v="201.6"/>
    <n v="57243831.518583044"/>
    <x v="1"/>
  </r>
  <r>
    <s v="Altered States"/>
    <x v="2"/>
    <x v="4"/>
    <n v="1980"/>
    <s v="December 25, 1980 (United States)"/>
    <x v="49"/>
    <n v="33000"/>
    <s v="Ken Russell"/>
    <s v="Paddy Chayefsky"/>
    <s v="William Hurt"/>
    <s v="United States"/>
    <x v="1"/>
    <n v="19853892"/>
    <s v="Warner Bros."/>
    <n v="102"/>
    <n v="82.4"/>
    <n v="44416159.268722467"/>
    <x v="1"/>
  </r>
  <r>
    <s v="An American Tail"/>
    <x v="5"/>
    <x v="5"/>
    <n v="1986"/>
    <s v="November 21, 1986 (United States)"/>
    <x v="49"/>
    <n v="50000"/>
    <s v="Don Bluth"/>
    <s v="Judy Freudberg"/>
    <s v="Dom DeLuise"/>
    <s v="United States"/>
    <x v="1"/>
    <n v="84542002"/>
    <s v="Universal Pictures"/>
    <n v="80"/>
    <n v="109.6"/>
    <n v="139999717.44239131"/>
    <x v="1"/>
  </r>
  <r>
    <s v="Anonymous"/>
    <x v="0"/>
    <x v="2"/>
    <n v="2011"/>
    <s v="October 28, 2011 (United Kingdom)"/>
    <x v="49"/>
    <n v="40000"/>
    <s v="Roland Emmerich"/>
    <s v="John Orloff"/>
    <s v="Rhys Ifans"/>
    <s v="United Kingdom"/>
    <x v="8"/>
    <n v="15395087"/>
    <s v="Columbia Pictures"/>
    <n v="130"/>
    <n v="224.9"/>
    <n v="24832625.775013231"/>
    <x v="0"/>
  </r>
  <r>
    <s v="Another Earth"/>
    <x v="0"/>
    <x v="2"/>
    <n v="2011"/>
    <s v="October 12, 2011 (France)"/>
    <x v="49"/>
    <n v="93000"/>
    <s v="Mike Cahill"/>
    <s v="Mike Cahill"/>
    <s v="Brit Marling"/>
    <s v="United States"/>
    <x v="49"/>
    <n v="1938783"/>
    <s v="Artists Public Domain"/>
    <n v="92"/>
    <n v="224.9"/>
    <n v="3680667.7887850464"/>
    <x v="0"/>
  </r>
  <r>
    <s v="Any Given Sunday"/>
    <x v="2"/>
    <x v="2"/>
    <n v="1999"/>
    <s v="December 22, 1999 (United States)"/>
    <x v="49"/>
    <n v="114000"/>
    <s v="Oliver Stone"/>
    <s v="Daniel Pyne"/>
    <s v="Al Pacino"/>
    <s v="United States"/>
    <x v="79"/>
    <n v="100230832"/>
    <s v="Warner Bros."/>
    <n v="162"/>
    <n v="166.6"/>
    <n v="131074397.04034334"/>
    <x v="0"/>
  </r>
  <r>
    <s v="Aquaman"/>
    <x v="0"/>
    <x v="1"/>
    <n v="2018"/>
    <s v="December 21, 2018 (United States)"/>
    <x v="49"/>
    <n v="404000"/>
    <s v="James Wan"/>
    <s v="David Leslie Johnson-McGoldrick"/>
    <s v="Jason Momoa"/>
    <s v="United States"/>
    <x v="55"/>
    <n v="1148485886"/>
    <s v="Warner Bros."/>
    <n v="143"/>
    <n v="251.1"/>
    <n v="3849765120.6182613"/>
    <x v="0"/>
  </r>
  <r>
    <s v="Arthur"/>
    <x v="1"/>
    <x v="0"/>
    <n v="1981"/>
    <s v="July 17, 1981 (United States)"/>
    <x v="49"/>
    <n v="27000"/>
    <s v="Steve Gordon"/>
    <s v="Steve Gordon"/>
    <s v="Dudley Moore"/>
    <s v="United States"/>
    <x v="5"/>
    <n v="95461682"/>
    <s v="Orion Pictures"/>
    <n v="97"/>
    <n v="90.9"/>
    <n v="301421497.46528494"/>
    <x v="0"/>
  </r>
  <r>
    <s v="At Eternity's Gate"/>
    <x v="0"/>
    <x v="7"/>
    <n v="2018"/>
    <s v="February 15, 2019 (France)"/>
    <x v="49"/>
    <n v="31000"/>
    <s v="Julian Schnabel"/>
    <s v="Jean-Claude CarriÃ¨re"/>
    <s v="Willem Dafoe"/>
    <s v="Ireland"/>
    <x v="1"/>
    <n v="11473638"/>
    <s v="CBS Films"/>
    <n v="111"/>
    <n v="251.1"/>
    <n v="13672340.628079781"/>
    <x v="1"/>
  </r>
  <r>
    <s v="Atlantis: The Lost Empire"/>
    <x v="1"/>
    <x v="5"/>
    <n v="2001"/>
    <s v="June 15, 2001 (United States)"/>
    <x v="49"/>
    <n v="109000"/>
    <s v="Gary Trousdale"/>
    <s v="Tab Murphy"/>
    <s v="Michael J. Fox"/>
    <s v="United States"/>
    <x v="66"/>
    <n v="186053725"/>
    <s v="Walt Disney Animation Studios"/>
    <n v="95"/>
    <n v="177.1"/>
    <n v="340279531.85774308"/>
    <x v="0"/>
  </r>
  <r>
    <s v="Bad Boys"/>
    <x v="2"/>
    <x v="1"/>
    <n v="1995"/>
    <s v="April 7, 1995 (United States)"/>
    <x v="49"/>
    <n v="247000"/>
    <s v="Michael Bay"/>
    <s v="George Gallo"/>
    <s v="Will Smith"/>
    <s v="United States"/>
    <x v="27"/>
    <n v="141407024"/>
    <s v="Don Simpson/Jerry Bruckheimer Films"/>
    <n v="119"/>
    <n v="152.4"/>
    <n v="213723810.57936507"/>
    <x v="0"/>
  </r>
  <r>
    <s v="Basquiat"/>
    <x v="2"/>
    <x v="7"/>
    <n v="1996"/>
    <s v="August 9, 1996 (United States)"/>
    <x v="49"/>
    <n v="20000"/>
    <s v="Julian Schnabel"/>
    <s v="Lech Majewski"/>
    <s v="Jeffrey Wright"/>
    <s v="United States"/>
    <x v="136"/>
    <n v="3011195"/>
    <s v="Eleventh Street Production"/>
    <n v="107"/>
    <n v="156.9"/>
    <n v="4277441.102564102"/>
    <x v="0"/>
  </r>
  <r>
    <s v="Beaches"/>
    <x v="0"/>
    <x v="0"/>
    <n v="1988"/>
    <s v="January 13, 1989 (United States)"/>
    <x v="49"/>
    <n v="24000"/>
    <s v="Garry Marshall"/>
    <s v="Iris Rainer"/>
    <s v="Bette Midler"/>
    <s v="United States"/>
    <x v="0"/>
    <n v="57041866"/>
    <s v="All Girl Productions"/>
    <n v="123"/>
    <n v="118.3"/>
    <n v="132981305.05126244"/>
    <x v="0"/>
  </r>
  <r>
    <s v="Besieged"/>
    <x v="2"/>
    <x v="2"/>
    <n v="1998"/>
    <s v="February 5, 1999 (Italy)"/>
    <x v="49"/>
    <n v="4700"/>
    <s v="Bernardo Bertolucci"/>
    <s v="Clare Peploe"/>
    <s v="Thandiwe Newton"/>
    <s v="Italy"/>
    <x v="1"/>
    <n v="2048740"/>
    <s v="Fiction"/>
    <n v="93"/>
    <n v="163"/>
    <n v="3978655.6915232628"/>
    <x v="1"/>
  </r>
  <r>
    <s v="Beyond the Lights"/>
    <x v="0"/>
    <x v="2"/>
    <n v="2014"/>
    <s v="November 14, 2014 (United States)"/>
    <x v="49"/>
    <n v="16000"/>
    <s v="Gina Prince-Bythewood"/>
    <s v="Gina Prince-Bythewood"/>
    <s v="Gugu Mbatha-Raw"/>
    <s v="United States"/>
    <x v="5"/>
    <n v="14618727"/>
    <s v="Black Entertainment Television (BET)"/>
    <n v="116"/>
    <n v="236.7"/>
    <n v="18173505.168910649"/>
    <x v="0"/>
  </r>
  <r>
    <s v="Bicentennial Man"/>
    <x v="1"/>
    <x v="0"/>
    <n v="1999"/>
    <s v="December 17, 1999 (United States)"/>
    <x v="49"/>
    <n v="112000"/>
    <s v="Chris Columbus"/>
    <s v="Isaac Asimov"/>
    <s v="Robin Williams"/>
    <s v="United States"/>
    <x v="26"/>
    <n v="87423861"/>
    <s v="1492 Pictures"/>
    <n v="132"/>
    <n v="166.6"/>
    <n v="122136865.87207703"/>
    <x v="0"/>
  </r>
  <r>
    <s v="Black Mass"/>
    <x v="2"/>
    <x v="7"/>
    <n v="2015"/>
    <s v="September 18, 2015 (United States)"/>
    <x v="49"/>
    <n v="171000"/>
    <s v="Scott Cooper"/>
    <s v="Mark Mallouk"/>
    <s v="Johnny Depp"/>
    <s v="United States"/>
    <x v="103"/>
    <n v="99775678"/>
    <s v="Cross Creek Pictures"/>
    <n v="123"/>
    <n v="237"/>
    <n v="176548484.82346109"/>
    <x v="0"/>
  </r>
  <r>
    <s v="Black Snake Moan"/>
    <x v="2"/>
    <x v="2"/>
    <n v="2006"/>
    <s v="March 2, 2007 (United States)"/>
    <x v="49"/>
    <n v="62000"/>
    <s v="Craig Brewer"/>
    <s v="Craig Brewer"/>
    <s v="Christina Ricci"/>
    <s v="United States"/>
    <x v="10"/>
    <n v="10907485"/>
    <s v="Paramount Classics"/>
    <n v="116"/>
    <n v="201.6"/>
    <n v="24401693.682085168"/>
    <x v="0"/>
  </r>
  <r>
    <s v="Blinded by the Light"/>
    <x v="0"/>
    <x v="0"/>
    <n v="2019"/>
    <s v="August 16, 2019 (United States)"/>
    <x v="49"/>
    <n v="22000"/>
    <s v="Gurinder Chadha"/>
    <s v="Sarfraz Manzoor"/>
    <s v="Billy Barratt"/>
    <s v="United Kingdom"/>
    <x v="10"/>
    <n v="18096691"/>
    <s v="New Line Cinema"/>
    <n v="118"/>
    <n v="255.7"/>
    <n v="28233803.111623142"/>
    <x v="0"/>
  </r>
  <r>
    <s v="Bliss"/>
    <x v="2"/>
    <x v="0"/>
    <n v="1985"/>
    <s v="February 21, 1986 (United States)"/>
    <x v="49"/>
    <n v="1300"/>
    <s v="Ray Lawrence"/>
    <s v="Ray Lawrence"/>
    <s v="Barry Otto"/>
    <s v="Australia"/>
    <x v="1"/>
    <m/>
    <s v="Window III Productions"/>
    <n v="112"/>
    <n v="107.6"/>
    <s v="Missing"/>
    <x v="1"/>
  </r>
  <r>
    <s v="Borg vs. McEnroe"/>
    <x v="2"/>
    <x v="7"/>
    <n v="2017"/>
    <s v="April 13, 2018 (United States)"/>
    <x v="49"/>
    <n v="29000"/>
    <s v="Janus Metz"/>
    <s v="Ronnie Sandahl"/>
    <s v="Sverrir Gudnason"/>
    <s v="Sweden"/>
    <x v="1"/>
    <n v="3430165"/>
    <s v="SF Studios Production AB"/>
    <n v="107"/>
    <n v="245.1"/>
    <n v="6511970.5638629282"/>
    <x v="1"/>
  </r>
  <r>
    <s v="Boy Erased"/>
    <x v="2"/>
    <x v="7"/>
    <n v="2018"/>
    <s v="November 8, 2018 (Australia)"/>
    <x v="49"/>
    <n v="35000"/>
    <s v="Joel Edgerton"/>
    <s v="Garrard Conley"/>
    <s v="Lucas Hedges"/>
    <s v="Australia"/>
    <x v="73"/>
    <n v="11853081"/>
    <s v="Focus Features"/>
    <n v="115"/>
    <n v="251.1"/>
    <n v="43830507.047330096"/>
    <x v="0"/>
  </r>
  <r>
    <s v="Breakdown"/>
    <x v="2"/>
    <x v="6"/>
    <n v="1997"/>
    <s v="May 2, 1997 (United States)"/>
    <x v="49"/>
    <n v="51000"/>
    <s v="Jonathan Mostow"/>
    <s v="Jonathan Mostow"/>
    <s v="Kurt Russell"/>
    <s v="United States"/>
    <x v="115"/>
    <n v="50159144"/>
    <s v="Dino De Laurentiis Company"/>
    <n v="93"/>
    <n v="160.5"/>
    <n v="67956830.488216981"/>
    <x v="0"/>
  </r>
  <r>
    <s v="Bright Star"/>
    <x v="1"/>
    <x v="7"/>
    <n v="2009"/>
    <s v="October 9, 2009 (United States)"/>
    <x v="49"/>
    <n v="26000"/>
    <s v="Jane Campion"/>
    <s v="Jane Campion"/>
    <s v="Abbie Cornish"/>
    <s v="United Kingdom"/>
    <x v="174"/>
    <n v="14374652"/>
    <s v="PathÃ© Renn Productions"/>
    <n v="119"/>
    <n v="214.5"/>
    <n v="39963106.427007303"/>
    <x v="0"/>
  </r>
  <r>
    <s v="Bully"/>
    <x v="11"/>
    <x v="7"/>
    <n v="2001"/>
    <s v="December 12, 2001 (France)"/>
    <x v="49"/>
    <n v="35000"/>
    <s v="Larry Clark"/>
    <s v="Jim Schutze"/>
    <s v="Brad Renfro"/>
    <s v="United States"/>
    <x v="1"/>
    <n v="704808"/>
    <s v="StudioCanal"/>
    <n v="108"/>
    <n v="177.1"/>
    <n v="1099615.9631336406"/>
    <x v="1"/>
  </r>
  <r>
    <s v="Calendar Girls"/>
    <x v="0"/>
    <x v="0"/>
    <n v="2003"/>
    <s v="January 1, 2004 (United States)"/>
    <x v="49"/>
    <n v="24000"/>
    <s v="Nigel Cole"/>
    <s v="Juliette Towhidi"/>
    <s v="Helen Mirren"/>
    <s v="United Kingdom"/>
    <x v="20"/>
    <n v="93400759"/>
    <s v="Touchstone Pictures"/>
    <n v="108"/>
    <n v="184"/>
    <n v="229509768.28467739"/>
    <x v="0"/>
  </r>
  <r>
    <s v="Captain America: the First Avenger"/>
    <x v="0"/>
    <x v="1"/>
    <n v="2011"/>
    <s v="July 22, 2011 (United States)"/>
    <x v="49"/>
    <n v="769000"/>
    <s v="Joe Johnston"/>
    <s v="Christopher Markus"/>
    <s v="Chris Evans"/>
    <s v="United States"/>
    <x v="154"/>
    <n v="370569774"/>
    <s v="Paramount Pictures"/>
    <n v="124"/>
    <n v="224.9"/>
    <n v="460679763.92411262"/>
    <x v="0"/>
  </r>
  <r>
    <s v="Cats Don't Dance"/>
    <x v="5"/>
    <x v="5"/>
    <n v="1997"/>
    <s v="March 26, 1997 (United States)"/>
    <x v="49"/>
    <n v="7200"/>
    <s v="Mark Dindal"/>
    <s v="Mark Dindal"/>
    <s v="Scott Bakula"/>
    <s v="United States"/>
    <x v="77"/>
    <n v="3566637"/>
    <s v="David Kirschner Productions"/>
    <n v="75"/>
    <n v="160.5"/>
    <n v="5066453.5846153842"/>
    <x v="0"/>
  </r>
  <r>
    <s v="Cinderella"/>
    <x v="1"/>
    <x v="2"/>
    <n v="2015"/>
    <s v="March 13, 2015 (United States)"/>
    <x v="49"/>
    <n v="165000"/>
    <s v="Kenneth Branagh"/>
    <s v="Chris Weitz"/>
    <s v="Lily James"/>
    <s v="United States"/>
    <x v="164"/>
    <n v="542358331"/>
    <s v="Allison Shearmur Productions"/>
    <n v="105"/>
    <n v="237"/>
    <n v="757710148.81109583"/>
    <x v="0"/>
  </r>
  <r>
    <s v="Clash of the Titans"/>
    <x v="1"/>
    <x v="1"/>
    <n v="1981"/>
    <s v="June 12, 1981 (United States)"/>
    <x v="49"/>
    <n v="42000"/>
    <s v="Desmond Davis"/>
    <s v="Beverley Cross"/>
    <s v="Laurence Olivier"/>
    <s v="United Kingdom"/>
    <x v="10"/>
    <n v="41092328"/>
    <s v="Charles H. Schneer Productions"/>
    <n v="118"/>
    <n v="90.9"/>
    <n v="58155282.589874595"/>
    <x v="0"/>
  </r>
  <r>
    <s v="Clear and Present Danger"/>
    <x v="0"/>
    <x v="1"/>
    <n v="1994"/>
    <s v="August 3, 1994 (United States)"/>
    <x v="49"/>
    <n v="93000"/>
    <s v="Phillip Noyce"/>
    <s v="Tom Clancy"/>
    <s v="Harrison Ford"/>
    <s v="United States"/>
    <x v="51"/>
    <n v="215887717"/>
    <s v="Mace Neufeld Productions"/>
    <n v="141"/>
    <n v="148.19999999999999"/>
    <n v="600191490.60127747"/>
    <x v="0"/>
  </r>
  <r>
    <s v="Clockers"/>
    <x v="2"/>
    <x v="6"/>
    <n v="1995"/>
    <s v="September 13, 1995 (United States)"/>
    <x v="49"/>
    <n v="21000"/>
    <s v="Spike Lee"/>
    <s v="Richard Price"/>
    <s v="Harvey Keitel"/>
    <s v="United States"/>
    <x v="13"/>
    <n v="13071518"/>
    <s v="Universal Pictures"/>
    <n v="128"/>
    <n v="152.4"/>
    <n v="18499263.978634462"/>
    <x v="0"/>
  </r>
  <r>
    <s v="Cloudy with a Chance of Meatballs"/>
    <x v="1"/>
    <x v="5"/>
    <n v="2009"/>
    <s v="September 18, 2009 (United States)"/>
    <x v="49"/>
    <n v="212000"/>
    <s v="Phil Lord"/>
    <s v="Phil Lord"/>
    <s v="Anna Faris"/>
    <s v="United States"/>
    <x v="26"/>
    <n v="243006126"/>
    <s v="Columbia Pictures"/>
    <n v="90"/>
    <n v="214.5"/>
    <n v="345193317.44615382"/>
    <x v="0"/>
  </r>
  <r>
    <s v="Con Air"/>
    <x v="2"/>
    <x v="1"/>
    <n v="1997"/>
    <s v="June 6, 1997 (United States)"/>
    <x v="49"/>
    <n v="282000"/>
    <s v="Simon West"/>
    <s v="Scott Rosenberg"/>
    <s v="Nicolas Cage"/>
    <s v="United States"/>
    <x v="71"/>
    <n v="224012234"/>
    <s v="Touchstone Pictures"/>
    <n v="115"/>
    <n v="160.5"/>
    <n v="312959778.54103619"/>
    <x v="0"/>
  </r>
  <r>
    <s v="Conan the Barbarian"/>
    <x v="2"/>
    <x v="1"/>
    <n v="1982"/>
    <s v="May 14, 1982 (United States)"/>
    <x v="49"/>
    <n v="141000"/>
    <s v="John Milius"/>
    <s v="Robert E. Howard"/>
    <s v="Arnold Schwarzenegger"/>
    <s v="United States"/>
    <x v="0"/>
    <n v="68851475"/>
    <s v="Universal Pictures"/>
    <n v="129"/>
    <n v="96.5"/>
    <n v="137657771.86679789"/>
    <x v="0"/>
  </r>
  <r>
    <s v="Cookie's Fortune"/>
    <x v="0"/>
    <x v="0"/>
    <n v="1999"/>
    <s v="April 16, 1999 (United States)"/>
    <x v="49"/>
    <n v="13000"/>
    <s v="Robert Altman"/>
    <s v="Anne Rapp"/>
    <s v="Glenn Close"/>
    <s v="United States"/>
    <x v="20"/>
    <n v="10920544"/>
    <s v="Elysian Dreams"/>
    <n v="118"/>
    <n v="166.6"/>
    <n v="13864540.653333332"/>
    <x v="0"/>
  </r>
  <r>
    <s v="Cop Land"/>
    <x v="2"/>
    <x v="6"/>
    <n v="1997"/>
    <s v="August 15, 1997 (United States)"/>
    <x v="49"/>
    <n v="89000"/>
    <s v="James Mangold"/>
    <s v="James Mangold"/>
    <s v="Sylvester Stallone"/>
    <s v="United States"/>
    <x v="10"/>
    <n v="44862187"/>
    <s v="Miramax"/>
    <n v="105"/>
    <n v="160.5"/>
    <n v="56956284.912083328"/>
    <x v="0"/>
  </r>
  <r>
    <s v="Crank"/>
    <x v="2"/>
    <x v="1"/>
    <n v="2006"/>
    <s v="September 1, 2006 (United States)"/>
    <x v="49"/>
    <n v="239000"/>
    <s v="Mark Neveldine"/>
    <s v="Mark Neveldine"/>
    <s v="Jason Statham"/>
    <s v="United States"/>
    <x v="2"/>
    <n v="42931041"/>
    <s v="Lakeshore Entertainment"/>
    <n v="88"/>
    <n v="201.6"/>
    <n v="85833912.025590554"/>
    <x v="0"/>
  </r>
  <r>
    <s v="Crazy Rich Asians"/>
    <x v="0"/>
    <x v="0"/>
    <n v="2018"/>
    <s v="August 15, 2018 (United States)"/>
    <x v="49"/>
    <n v="152000"/>
    <s v="Jon M. Chu"/>
    <s v="Peter Chiarelli"/>
    <s v="Constance Wu"/>
    <s v="United States"/>
    <x v="8"/>
    <n v="238539198"/>
    <s v="Warner Bros."/>
    <n v="120"/>
    <n v="251.1"/>
    <n v="296543833.6621787"/>
    <x v="0"/>
  </r>
  <r>
    <s v="Creepshow"/>
    <x v="2"/>
    <x v="0"/>
    <n v="1982"/>
    <s v="November 12, 1982 (United States)"/>
    <x v="49"/>
    <n v="44000"/>
    <s v="George A. Romero"/>
    <s v="Stephen King"/>
    <s v="Hal Holbrook"/>
    <s v="United States"/>
    <x v="42"/>
    <n v="21028755"/>
    <s v="United Film Distribution Company (UFDC)"/>
    <n v="120"/>
    <n v="96.5"/>
    <n v="38460153.952581033"/>
    <x v="0"/>
  </r>
  <r>
    <s v="Crossing Delancey"/>
    <x v="1"/>
    <x v="0"/>
    <n v="1988"/>
    <s v="September 16, 1988 (United States)"/>
    <x v="49"/>
    <n v="3900"/>
    <s v="Joan Micklin Silver"/>
    <s v="Susan Sandler"/>
    <s v="Amy Irving"/>
    <s v="United States"/>
    <x v="81"/>
    <n v="16262415"/>
    <s v="Warner Bros."/>
    <n v="97"/>
    <n v="118.3"/>
    <n v="20934338.193916351"/>
    <x v="0"/>
  </r>
  <r>
    <s v="Cutter's Way"/>
    <x v="2"/>
    <x v="6"/>
    <n v="1981"/>
    <s v="February 10, 1982 (France)"/>
    <x v="49"/>
    <n v="5300"/>
    <s v="Ivan Passer"/>
    <s v="Newton Thornburg"/>
    <s v="Jeff Bridges"/>
    <s v="United States"/>
    <x v="31"/>
    <n v="1752634"/>
    <s v="Gurian Entertainment"/>
    <n v="109"/>
    <n v="90.9"/>
    <n v="4085903.4414690132"/>
    <x v="0"/>
  </r>
  <r>
    <s v="Dead Again"/>
    <x v="2"/>
    <x v="6"/>
    <n v="1991"/>
    <s v="August 30, 1991 (United States)"/>
    <x v="49"/>
    <n v="27000"/>
    <s v="Kenneth Branagh"/>
    <s v="Scott Frank"/>
    <s v="Kenneth Branagh"/>
    <s v="United States"/>
    <x v="10"/>
    <n v="38016380"/>
    <s v="Paramount Pictures"/>
    <n v="107"/>
    <n v="136.19999999999999"/>
    <n v="72171906.454828665"/>
    <x v="0"/>
  </r>
  <r>
    <s v="Dead Men Don't Wear Plaid"/>
    <x v="1"/>
    <x v="0"/>
    <n v="1982"/>
    <s v="May 21, 1982 (United States)"/>
    <x v="49"/>
    <n v="21000"/>
    <s v="Carl Reiner"/>
    <s v="Carl Reiner"/>
    <s v="Steve Martin"/>
    <s v="United States"/>
    <x v="25"/>
    <n v="18196170"/>
    <s v="Aspen Film Society"/>
    <n v="88"/>
    <n v="96.5"/>
    <n v="55666395.572289154"/>
    <x v="0"/>
  </r>
  <r>
    <s v="Dead Presidents"/>
    <x v="2"/>
    <x v="1"/>
    <n v="1995"/>
    <s v="October 6, 1995 (United States)"/>
    <x v="49"/>
    <n v="21000"/>
    <s v="Albert Hughes"/>
    <s v="Allen Hughes"/>
    <s v="Larenz Tate"/>
    <s v="United States"/>
    <x v="20"/>
    <n v="24147179"/>
    <s v="Caravan Pictures"/>
    <n v="119"/>
    <n v="152.4"/>
    <n v="41545146.478260867"/>
    <x v="0"/>
  </r>
  <r>
    <s v="Deep Cover"/>
    <x v="2"/>
    <x v="1"/>
    <n v="1992"/>
    <s v="April 15, 1992 (United States)"/>
    <x v="49"/>
    <n v="9500"/>
    <s v="Bill Duke"/>
    <s v="Michael Tolkin"/>
    <s v="Laurence Fishburne"/>
    <s v="United States"/>
    <x v="42"/>
    <n v="16639799"/>
    <s v="Image Organization"/>
    <n v="107"/>
    <n v="140.30000000000001"/>
    <n v="31105194.81779141"/>
    <x v="0"/>
  </r>
  <r>
    <s v="Detroit Rock City"/>
    <x v="2"/>
    <x v="0"/>
    <n v="1999"/>
    <s v="August 13, 1999 (United States)"/>
    <x v="49"/>
    <n v="36000"/>
    <s v="Adam Rifkin"/>
    <s v="Carl V. DuprÃ©"/>
    <s v="Edward Furlong"/>
    <s v="United States"/>
    <x v="126"/>
    <n v="4217115"/>
    <s v="New Line Cinema"/>
    <n v="95"/>
    <n v="166.6"/>
    <n v="12367227.531280076"/>
    <x v="0"/>
  </r>
  <r>
    <s v="Don't Worry, He Won't Get Far on Foot"/>
    <x v="2"/>
    <x v="7"/>
    <n v="2018"/>
    <s v="April 4, 2018 (France)"/>
    <x v="49"/>
    <n v="24000"/>
    <s v="Gus Van Sant"/>
    <s v="John Callahan"/>
    <s v="Joaquin Phoenix"/>
    <s v="France"/>
    <x v="1"/>
    <n v="4241656"/>
    <s v="Amazon Studios"/>
    <n v="114"/>
    <n v="251.1"/>
    <n v="7184172.2245692052"/>
    <x v="1"/>
  </r>
  <r>
    <s v="DuckTales the Movie: Treasure of the Lost Lamp"/>
    <x v="5"/>
    <x v="5"/>
    <n v="1990"/>
    <s v="August 3, 1990 (United States)"/>
    <x v="49"/>
    <n v="26000"/>
    <s v="Bob Hathcock"/>
    <s v="Alan Burnett"/>
    <s v="Alan Young"/>
    <s v="France"/>
    <x v="1"/>
    <n v="18115724"/>
    <s v="Disney Television Animation"/>
    <n v="74"/>
    <n v="130.69999999999999"/>
    <n v="30682941.093941078"/>
    <x v="1"/>
  </r>
  <r>
    <s v="East Is East"/>
    <x v="2"/>
    <x v="0"/>
    <n v="1999"/>
    <s v="June 2, 2000 (United States)"/>
    <x v="49"/>
    <n v="17000"/>
    <s v="Damien O'Donnell"/>
    <s v="Ayub Khan-Din"/>
    <s v="Om Puri"/>
    <s v="United Kingdom"/>
    <x v="1"/>
    <n v="4177818"/>
    <s v="FilmFour"/>
    <n v="96"/>
    <n v="166.6"/>
    <n v="11205819.934859155"/>
    <x v="1"/>
  </r>
  <r>
    <s v="Eddie and the Cruisers"/>
    <x v="1"/>
    <x v="2"/>
    <n v="1983"/>
    <s v="September 23, 1983 (United States)"/>
    <x v="49"/>
    <n v="6900"/>
    <s v="Martin Davidson"/>
    <s v="Martin Davidson"/>
    <s v="Tom Berenger"/>
    <s v="United States"/>
    <x v="1"/>
    <n v="4786789"/>
    <s v="Aurora"/>
    <n v="95"/>
    <n v="99.6"/>
    <n v="5808580.6782158501"/>
    <x v="1"/>
  </r>
  <r>
    <s v="El Mariachi"/>
    <x v="2"/>
    <x v="1"/>
    <n v="1992"/>
    <s v="February 26, 1993 (United States)"/>
    <x v="49"/>
    <n v="64000"/>
    <s v="Robert Rodriguez"/>
    <s v="Robert Rodriguez"/>
    <s v="Carlos Gallardo"/>
    <s v="Mexico"/>
    <x v="18"/>
    <n v="2040920"/>
    <s v="Columbia Pictures"/>
    <n v="81"/>
    <n v="140.30000000000001"/>
    <n v="5256706.0355029581"/>
    <x v="0"/>
  </r>
  <r>
    <s v="End of the Century"/>
    <x v="7"/>
    <x v="2"/>
    <n v="2019"/>
    <s v="August 16, 2019 (United States)"/>
    <x v="49"/>
    <n v="2700"/>
    <s v="Lucio Castro"/>
    <s v="Lucio Castro"/>
    <s v="Juan Barberini"/>
    <s v="Argentina"/>
    <x v="1"/>
    <n v="103047"/>
    <m/>
    <n v="84"/>
    <n v="255.7"/>
    <n v="182336.93902439025"/>
    <x v="1"/>
  </r>
  <r>
    <s v="Enemy"/>
    <x v="2"/>
    <x v="2"/>
    <n v="2013"/>
    <s v="February 6, 2014 (United States)"/>
    <x v="49"/>
    <n v="175000"/>
    <s v="Denis Villeneuve"/>
    <s v="JosÃ© Saramago"/>
    <s v="Jake Gyllenhaal"/>
    <s v="Canada"/>
    <x v="1"/>
    <n v="3468224"/>
    <s v="PathÃ©"/>
    <n v="91"/>
    <n v="233"/>
    <n v="7313272.3377162637"/>
    <x v="1"/>
  </r>
  <r>
    <s v="Enemy Mine"/>
    <x v="0"/>
    <x v="1"/>
    <n v="1985"/>
    <s v="December 20, 1985 (United States)"/>
    <x v="49"/>
    <n v="45000"/>
    <s v="Wolfgang Petersen"/>
    <s v="Barry Longyear"/>
    <s v="Dennis Quaid"/>
    <s v="United States"/>
    <x v="28"/>
    <n v="12303411"/>
    <s v="Twentieth Century Fox"/>
    <n v="108"/>
    <n v="107.6"/>
    <n v="22502096.828931574"/>
    <x v="0"/>
  </r>
  <r>
    <s v="Everybody Knows"/>
    <x v="2"/>
    <x v="6"/>
    <n v="2018"/>
    <s v="February 8, 2019 (United States)"/>
    <x v="49"/>
    <n v="31000"/>
    <s v="Asghar Farhadi"/>
    <s v="Asghar Farhadi"/>
    <s v="PenÃ©lope Cruz"/>
    <s v="Spain"/>
    <x v="1"/>
    <n v="19176163"/>
    <s v="Memento Films Production"/>
    <n v="133"/>
    <n v="251.1"/>
    <n v="70909913.423543692"/>
    <x v="1"/>
  </r>
  <r>
    <s v="Everybody Wants Some!!"/>
    <x v="2"/>
    <x v="0"/>
    <n v="2016"/>
    <s v="April 7, 2016 (Russia)"/>
    <x v="49"/>
    <n v="53000"/>
    <s v="Richard Linklater"/>
    <s v="Richard Linklater"/>
    <s v="Blake Jenner"/>
    <s v="United States"/>
    <x v="20"/>
    <n v="4644472"/>
    <s v="Annapurna Pictures"/>
    <n v="117"/>
    <n v="240"/>
    <n v="6292443.8345931517"/>
    <x v="0"/>
  </r>
  <r>
    <s v="Extremely Loud &amp; Incredibly Close"/>
    <x v="0"/>
    <x v="3"/>
    <n v="2011"/>
    <s v="January 20, 2012 (United States)"/>
    <x v="49"/>
    <n v="99000"/>
    <s v="Stephen Daldry"/>
    <s v="Eric Roth"/>
    <s v="Thomas Horn"/>
    <s v="United States"/>
    <x v="28"/>
    <n v="55247881"/>
    <s v="Warner Bros."/>
    <n v="129"/>
    <n v="224.9"/>
    <n v="78480323.266666651"/>
    <x v="0"/>
  </r>
  <r>
    <s v="Fast Talking"/>
    <x v="3"/>
    <x v="2"/>
    <n v="1984"/>
    <s v="April 23, 1986 (United States)"/>
    <x v="49"/>
    <n v="94"/>
    <s v="Ken Cameron"/>
    <s v="Ken Cameron"/>
    <s v="Steve Bisley"/>
    <s v="Australia"/>
    <x v="1"/>
    <m/>
    <s v="Filmtrex"/>
    <n v="95"/>
    <n v="103.9"/>
    <s v="Missing"/>
    <x v="1"/>
  </r>
  <r>
    <s v="Fatal Attraction"/>
    <x v="2"/>
    <x v="2"/>
    <n v="1987"/>
    <s v="September 18, 1987 (United States)"/>
    <x v="49"/>
    <n v="79000"/>
    <s v="Adrian Lyne"/>
    <s v="James Dearden"/>
    <s v="Michael Douglas"/>
    <s v="United States"/>
    <x v="62"/>
    <n v="320145693"/>
    <s v="Paramount Pictures"/>
    <n v="119"/>
    <n v="113.6"/>
    <n v="938868071.77189589"/>
    <x v="0"/>
  </r>
  <r>
    <s v="Fletch"/>
    <x v="1"/>
    <x v="0"/>
    <n v="1985"/>
    <s v="May 31, 1985 (United States)"/>
    <x v="49"/>
    <n v="49000"/>
    <s v="Michael Ritchie"/>
    <s v="Gregory McDonald"/>
    <s v="Chevy Chase"/>
    <s v="United States"/>
    <x v="42"/>
    <n v="59612888"/>
    <s v="Universal Pictures"/>
    <n v="98"/>
    <n v="107.6"/>
    <n v="119186659.93175852"/>
    <x v="0"/>
  </r>
  <r>
    <s v="Flight of the Navigator"/>
    <x v="1"/>
    <x v="3"/>
    <n v="1986"/>
    <s v="August 1, 1986 (United States)"/>
    <x v="49"/>
    <n v="45000"/>
    <s v="Randal Kleiser"/>
    <s v="Mark H. Baker"/>
    <s v="Joey Cramer"/>
    <s v="United States"/>
    <x v="25"/>
    <n v="18564613"/>
    <s v="Walt Disney Pictures"/>
    <n v="90"/>
    <n v="109.6"/>
    <n v="38168944.541835353"/>
    <x v="0"/>
  </r>
  <r>
    <s v="Frankenweenie"/>
    <x v="1"/>
    <x v="5"/>
    <n v="2012"/>
    <s v="October 5, 2012 (United States)"/>
    <x v="49"/>
    <n v="101000"/>
    <s v="Tim Burton"/>
    <s v="Leonard Ripps"/>
    <s v="Winona Ryder"/>
    <s v="United States"/>
    <x v="116"/>
    <n v="81493846"/>
    <s v="Walt Disney Pictures"/>
    <n v="87"/>
    <n v="229.6"/>
    <n v="101310383.01183191"/>
    <x v="0"/>
  </r>
  <r>
    <s v="Frantic"/>
    <x v="2"/>
    <x v="6"/>
    <n v="1988"/>
    <s v="February 26, 1988 (United States)"/>
    <x v="49"/>
    <n v="51000"/>
    <s v="Roman Polanski"/>
    <s v="Roman Polanski"/>
    <s v="Harrison Ford"/>
    <s v="France"/>
    <x v="0"/>
    <n v="17637950"/>
    <s v="Warner Bros."/>
    <n v="120"/>
    <n v="118.3"/>
    <n v="21017924.775127102"/>
    <x v="0"/>
  </r>
  <r>
    <s v="Free State of Jones"/>
    <x v="2"/>
    <x v="1"/>
    <n v="2016"/>
    <s v="June 24, 2016 (United States)"/>
    <x v="49"/>
    <n v="55000"/>
    <s v="Gary Ross"/>
    <s v="Gary Ross"/>
    <s v="Matthew McConaughey"/>
    <s v="United States"/>
    <x v="24"/>
    <n v="25035950"/>
    <s v="Route One Entertainment"/>
    <n v="139"/>
    <n v="240"/>
    <n v="30380143.229788929"/>
    <x v="0"/>
  </r>
  <r>
    <s v="Game Night"/>
    <x v="2"/>
    <x v="1"/>
    <n v="2018"/>
    <s v="February 23, 2018 (United States)"/>
    <x v="49"/>
    <n v="215000"/>
    <s v="John Francis Daley"/>
    <s v="Mark Perez"/>
    <s v="Jason Bateman"/>
    <s v="United States"/>
    <x v="92"/>
    <n v="117679066"/>
    <s v="Access Entertainment"/>
    <n v="100"/>
    <n v="251.1"/>
    <n v="153891894.46437767"/>
    <x v="0"/>
  </r>
  <r>
    <s v="Get on Up"/>
    <x v="0"/>
    <x v="7"/>
    <n v="2014"/>
    <s v="August 1, 2014 (United States)"/>
    <x v="49"/>
    <n v="23000"/>
    <s v="Tate Taylor"/>
    <s v="Jez Butterworth"/>
    <s v="Chadwick Boseman"/>
    <s v="United Kingdom"/>
    <x v="8"/>
    <n v="33448971"/>
    <s v="Imagine Entertainment"/>
    <n v="139"/>
    <n v="236.7"/>
    <n v="59186419.649825782"/>
    <x v="0"/>
  </r>
  <r>
    <s v="Get Shorty"/>
    <x v="2"/>
    <x v="0"/>
    <n v="1995"/>
    <s v="October 20, 1995 (United States)"/>
    <x v="49"/>
    <n v="78000"/>
    <s v="Barry Sonnenfeld"/>
    <s v="Elmore Leonard"/>
    <s v="Gene Hackman"/>
    <s v="United States"/>
    <x v="340"/>
    <n v="115101622"/>
    <s v="Metro-Goldwyn-Mayer (MGM)"/>
    <n v="105"/>
    <n v="152.4"/>
    <n v="296462081.34742177"/>
    <x v="0"/>
  </r>
  <r>
    <s v="Girl with a Pearl Earring"/>
    <x v="0"/>
    <x v="7"/>
    <n v="2003"/>
    <s v="January 30, 2004 (United States)"/>
    <x v="49"/>
    <n v="74000"/>
    <s v="Peter Webber"/>
    <s v="Tracy Chevalier"/>
    <s v="Scarlett Johansson"/>
    <s v="United Kingdom"/>
    <x v="2"/>
    <n v="33030115"/>
    <s v="Archer Street Productions"/>
    <n v="100"/>
    <n v="184"/>
    <n v="101046948.19779116"/>
    <x v="0"/>
  </r>
  <r>
    <s v="Grand Canyon"/>
    <x v="2"/>
    <x v="6"/>
    <n v="1991"/>
    <s v="January 17, 1992 (United States)"/>
    <x v="49"/>
    <n v="15000"/>
    <s v="Lawrence Kasdan"/>
    <s v="Lawrence Kasdan"/>
    <s v="Danny Glover"/>
    <s v="United States"/>
    <x v="1"/>
    <n v="40991329"/>
    <s v="Twentieth Century Fox"/>
    <n v="134"/>
    <n v="136.19999999999999"/>
    <n v="116078605.44888476"/>
    <x v="1"/>
  </r>
  <r>
    <s v="Gridiron Gang"/>
    <x v="0"/>
    <x v="7"/>
    <n v="2006"/>
    <s v="September 15, 2006 (United States)"/>
    <x v="49"/>
    <n v="58000"/>
    <s v="Phil Joanou"/>
    <s v="Jeff Maguire"/>
    <s v="Dwayne Johnson"/>
    <s v="United States"/>
    <x v="8"/>
    <n v="41480851"/>
    <s v="Columbia Pictures Industries"/>
    <n v="125"/>
    <n v="201.6"/>
    <n v="153388535.19053397"/>
    <x v="0"/>
  </r>
  <r>
    <s v="Gridlock'd"/>
    <x v="2"/>
    <x v="0"/>
    <n v="1997"/>
    <s v="January 29, 1997 (United States)"/>
    <x v="49"/>
    <n v="15000"/>
    <s v="Vondie Curtis-Hall"/>
    <s v="Vondie Curtis-Hall"/>
    <s v="Tupac Shakur"/>
    <s v="United States"/>
    <x v="1"/>
    <n v="5571205"/>
    <s v="Def Pictures"/>
    <n v="91"/>
    <n v="160.5"/>
    <n v="6638819.5678529525"/>
    <x v="1"/>
  </r>
  <r>
    <s v="Harsh Times"/>
    <x v="2"/>
    <x v="1"/>
    <n v="2005"/>
    <s v="November 10, 2006 (United States)"/>
    <x v="49"/>
    <n v="64000"/>
    <s v="David Ayer"/>
    <s v="David Ayer"/>
    <s v="Christian Bale"/>
    <s v="United States"/>
    <x v="63"/>
    <n v="5969708"/>
    <s v="Andrea Sperling Productions"/>
    <n v="116"/>
    <n v="195.3"/>
    <n v="22074878.975728154"/>
    <x v="0"/>
  </r>
  <r>
    <s v="He Got Game"/>
    <x v="2"/>
    <x v="2"/>
    <n v="1998"/>
    <s v="May 1, 1998 (United States)"/>
    <x v="49"/>
    <n v="45000"/>
    <s v="Spike Lee"/>
    <s v="Spike Lee"/>
    <s v="Denzel Washington"/>
    <s v="United States"/>
    <x v="13"/>
    <n v="21567853"/>
    <s v="Touchstone Pictures"/>
    <n v="136"/>
    <n v="163"/>
    <n v="35715895.701630436"/>
    <x v="0"/>
  </r>
  <r>
    <s v="Heartbreak Ridge"/>
    <x v="2"/>
    <x v="2"/>
    <n v="1986"/>
    <s v="December 5, 1986 (United States)"/>
    <x v="49"/>
    <n v="41000"/>
    <s v="Clint Eastwood"/>
    <s v="James Carabatsos"/>
    <s v="Clint Eastwood"/>
    <s v="United States"/>
    <x v="10"/>
    <n v="42724017"/>
    <s v="Jay Weston Productions"/>
    <n v="130"/>
    <n v="109.6"/>
    <n v="62797915.966714896"/>
    <x v="0"/>
  </r>
  <r>
    <s v="Hearts in Atlantis"/>
    <x v="0"/>
    <x v="2"/>
    <n v="2001"/>
    <s v="September 28, 2001 (United States)"/>
    <x v="49"/>
    <n v="37000"/>
    <s v="Scott Hicks"/>
    <s v="Stephen King"/>
    <s v="Anthony Hopkins"/>
    <s v="United States"/>
    <x v="205"/>
    <n v="30919415"/>
    <s v="Castle Rock Entertainment"/>
    <n v="101"/>
    <n v="177.1"/>
    <n v="45446916.307284124"/>
    <x v="0"/>
  </r>
  <r>
    <s v="Heaven Help Us"/>
    <x v="2"/>
    <x v="0"/>
    <n v="1985"/>
    <s v="February 8, 1985 (United States)"/>
    <x v="49"/>
    <n v="4100"/>
    <s v="Michael Dinner"/>
    <s v="Charles Purpura"/>
    <s v="Donald Sutherland"/>
    <s v="United States"/>
    <x v="1"/>
    <n v="6070794"/>
    <s v="HBO Pictures"/>
    <n v="104"/>
    <n v="107.6"/>
    <n v="10282217.519733185"/>
    <x v="1"/>
  </r>
  <r>
    <s v="Here Come the Littles"/>
    <x v="5"/>
    <x v="5"/>
    <n v="1985"/>
    <s v="May 24, 1985 (United States)"/>
    <x v="49"/>
    <n v="207"/>
    <s v="Bernard DeyriÃ¨s"/>
    <s v="Heywood Kling"/>
    <s v="Jimmy Keegan"/>
    <s v="United States"/>
    <x v="1"/>
    <n v="6565359"/>
    <s v="ABC Entertainment"/>
    <n v="72"/>
    <n v="107.6"/>
    <n v="11295679.770186335"/>
    <x v="1"/>
  </r>
  <r>
    <s v="Hidden Agenda"/>
    <x v="2"/>
    <x v="2"/>
    <n v="1990"/>
    <s v="January 1991 (United States)"/>
    <x v="49"/>
    <n v="3700"/>
    <s v="Ken Loach"/>
    <s v="Jim Allen"/>
    <s v="Frances McDormand"/>
    <s v="United Kingdom"/>
    <x v="1"/>
    <n v="1232210"/>
    <s v="Hemdale"/>
    <n v="108"/>
    <n v="130.69999999999999"/>
    <n v="3425678.7135036499"/>
    <x v="1"/>
  </r>
  <r>
    <s v="History of the World: Part I"/>
    <x v="2"/>
    <x v="0"/>
    <n v="1981"/>
    <s v="June 12, 1981 (United States)"/>
    <x v="49"/>
    <n v="47000"/>
    <s v="Mel Brooks"/>
    <s v="Mel Brooks"/>
    <s v="Mel Brooks"/>
    <s v="United States"/>
    <x v="73"/>
    <n v="31672907"/>
    <s v="Brooksfilms"/>
    <n v="92"/>
    <n v="90.9"/>
    <n v="66787091.784775093"/>
    <x v="0"/>
  </r>
  <r>
    <s v="Hocus Pocus"/>
    <x v="1"/>
    <x v="0"/>
    <n v="1993"/>
    <s v="July 16, 1993 (United States)"/>
    <x v="49"/>
    <n v="106000"/>
    <s v="Kenny Ortega"/>
    <s v="David Kirschner"/>
    <s v="Bette Midler"/>
    <s v="United States"/>
    <x v="54"/>
    <n v="44947705"/>
    <s v="Walt Disney Pictures"/>
    <n v="96"/>
    <n v="144.5"/>
    <n v="67934353.737599209"/>
    <x v="0"/>
  </r>
  <r>
    <s v="Homeward Bound: The Incredible Journey"/>
    <x v="5"/>
    <x v="3"/>
    <n v="1993"/>
    <s v="February 12, 1993 (United States)"/>
    <x v="49"/>
    <n v="43000"/>
    <s v="Duwayne Dunham"/>
    <s v="Sheila Burnford"/>
    <s v="Michael J. Fox"/>
    <s v="United States"/>
    <x v="1"/>
    <n v="41833324"/>
    <s v="Touchwood Pacific Partners 1"/>
    <n v="84"/>
    <n v="144.5"/>
    <n v="88211860.36539793"/>
    <x v="1"/>
  </r>
  <r>
    <s v="How to Get Ahead in Advertising"/>
    <x v="2"/>
    <x v="0"/>
    <n v="1989"/>
    <s v="March 29, 1990 (West Germany)"/>
    <x v="49"/>
    <n v="5700"/>
    <s v="Bruce Robinson"/>
    <s v="Bruce Robinson"/>
    <s v="Richard E. Grant"/>
    <s v="United Kingdom"/>
    <x v="1"/>
    <n v="418053"/>
    <s v="HandMade Films"/>
    <n v="90"/>
    <n v="124"/>
    <n v="719258.88819875778"/>
    <x v="1"/>
  </r>
  <r>
    <s v="Humanity"/>
    <x v="3"/>
    <x v="2"/>
    <n v="1999"/>
    <s v="October 27, 1999 (France)"/>
    <x v="49"/>
    <n v="4300"/>
    <s v="Bruno Dumont"/>
    <s v="Bruno Dumont"/>
    <s v="Emmanuel SchottÃ©"/>
    <s v="France"/>
    <x v="1"/>
    <m/>
    <s v="3B Productions"/>
    <n v="141"/>
    <n v="166.6"/>
    <s v="Missing"/>
    <x v="1"/>
  </r>
  <r>
    <s v="I Capture the Castle"/>
    <x v="2"/>
    <x v="2"/>
    <n v="2003"/>
    <s v="August 8, 2003 (United States)"/>
    <x v="49"/>
    <n v="7200"/>
    <s v="Tim Fywell"/>
    <s v="Dodie Smith"/>
    <s v="Romola Garai"/>
    <s v="United Kingdom"/>
    <x v="42"/>
    <n v="6586341"/>
    <s v="BBC Films"/>
    <n v="113"/>
    <n v="184"/>
    <n v="8740671.1790069677"/>
    <x v="0"/>
  </r>
  <r>
    <s v="Ice Age: Dawn of the Dinosaurs"/>
    <x v="1"/>
    <x v="5"/>
    <n v="2009"/>
    <s v="July 1, 2009 (United States)"/>
    <x v="49"/>
    <n v="230000"/>
    <s v="Carlos Saldanha"/>
    <s v="Michael Berg"/>
    <s v="Ray Romano"/>
    <s v="United States"/>
    <x v="68"/>
    <n v="886686817"/>
    <s v="Twentieth Century Fox Animation"/>
    <n v="94"/>
    <n v="214.5"/>
    <n v="1340146196.1304564"/>
    <x v="0"/>
  </r>
  <r>
    <s v="Igby Goes Down"/>
    <x v="2"/>
    <x v="0"/>
    <n v="2002"/>
    <s v="October 4, 2002 (United States)"/>
    <x v="49"/>
    <n v="32000"/>
    <s v="Burr Steers"/>
    <s v="Burr Steers"/>
    <s v="Kieran Culkin"/>
    <s v="United States"/>
    <x v="25"/>
    <n v="6919198"/>
    <s v="United Artists"/>
    <n v="98"/>
    <n v="179.9"/>
    <n v="11458041.470652174"/>
    <x v="0"/>
  </r>
  <r>
    <s v="I'm Not There"/>
    <x v="2"/>
    <x v="7"/>
    <n v="2007"/>
    <s v="December 7, 2007 (United States)"/>
    <x v="49"/>
    <n v="57000"/>
    <s v="Todd Haynes"/>
    <s v="Todd Haynes"/>
    <s v="Christian Bale"/>
    <s v="Germany"/>
    <x v="0"/>
    <n v="11792542"/>
    <s v="Killer Films"/>
    <n v="135"/>
    <n v="207.3"/>
    <n v="15976823.243219206"/>
    <x v="0"/>
  </r>
  <r>
    <s v="Impromptu"/>
    <x v="0"/>
    <x v="7"/>
    <n v="1991"/>
    <s v="May 1991 (United States)"/>
    <x v="49"/>
    <n v="4800"/>
    <s v="James Lapine"/>
    <s v="Sarah Kernochan"/>
    <s v="Judy Davis"/>
    <s v="United States"/>
    <x v="1"/>
    <n v="4076211"/>
    <s v="C.L.G. Films"/>
    <n v="107"/>
    <n v="136.19999999999999"/>
    <n v="12470095.298192771"/>
    <x v="1"/>
  </r>
  <r>
    <s v="In the Heart of the Sea"/>
    <x v="0"/>
    <x v="1"/>
    <n v="2015"/>
    <s v="December 11, 2015 (United States)"/>
    <x v="49"/>
    <n v="128000"/>
    <s v="Ron Howard"/>
    <s v="Charles Leavitt"/>
    <s v="Chris Hemsworth"/>
    <s v="United States"/>
    <x v="26"/>
    <n v="93920758"/>
    <s v="Warner Bros."/>
    <n v="122"/>
    <n v="237"/>
    <n v="146531771.44188428"/>
    <x v="0"/>
  </r>
  <r>
    <s v="Inland Empire"/>
    <x v="2"/>
    <x v="2"/>
    <n v="2006"/>
    <s v="February 7, 2007 (France)"/>
    <x v="49"/>
    <n v="55000"/>
    <s v="David Lynch"/>
    <s v="David Lynch"/>
    <s v="Karolina Gruszka"/>
    <s v="France"/>
    <x v="1"/>
    <n v="4046144"/>
    <s v="StudioCanal"/>
    <n v="180"/>
    <n v="201.6"/>
    <n v="5136916.9866666663"/>
    <x v="1"/>
  </r>
  <r>
    <s v="Jesus' Son"/>
    <x v="2"/>
    <x v="2"/>
    <n v="1999"/>
    <s v="July 7, 2000 (United States)"/>
    <x v="49"/>
    <n v="6900"/>
    <s v="Alison Maclean"/>
    <s v="Denis Johnson"/>
    <s v="Billy Crudup"/>
    <s v="Canada"/>
    <x v="57"/>
    <n v="1302067"/>
    <s v="Evenstar Films"/>
    <n v="107"/>
    <n v="166.6"/>
    <n v="3035499.7314460599"/>
    <x v="0"/>
  </r>
  <r>
    <s v="Joe"/>
    <x v="2"/>
    <x v="6"/>
    <n v="2013"/>
    <s v="April 11, 2014 (United States)"/>
    <x v="49"/>
    <n v="46000"/>
    <s v="David Gordon Green"/>
    <s v="Gary Hawkins"/>
    <s v="Nicolas Cage"/>
    <s v="United States"/>
    <x v="81"/>
    <n v="2431443"/>
    <s v="Worldview Entertainment"/>
    <n v="117"/>
    <n v="233"/>
    <n v="8150282.5313531337"/>
    <x v="0"/>
  </r>
  <r>
    <s v="Jude"/>
    <x v="2"/>
    <x v="2"/>
    <n v="1996"/>
    <s v="October 18, 1996 (United States)"/>
    <x v="49"/>
    <n v="10000"/>
    <s v="Michael Winterbottom"/>
    <s v="Hossein Amini"/>
    <s v="Christopher Eccleston"/>
    <s v="United Kingdom"/>
    <x v="5"/>
    <n v="409144"/>
    <s v="BBC Films"/>
    <n v="123"/>
    <n v="156.9"/>
    <n v="571600.99403943145"/>
    <x v="0"/>
  </r>
  <r>
    <s v="Jumanji: Welcome to the Jungle"/>
    <x v="0"/>
    <x v="1"/>
    <n v="2017"/>
    <s v="December 20, 2017 (United States)"/>
    <x v="49"/>
    <n v="336000"/>
    <s v="Jake Kasdan"/>
    <s v="Chris McKenna"/>
    <s v="Dwayne Johnson"/>
    <s v="United States"/>
    <x v="68"/>
    <n v="962542945"/>
    <s v="Columbia Pictures"/>
    <n v="119"/>
    <n v="245.1"/>
    <n v="2153354150.8186488"/>
    <x v="0"/>
  </r>
  <r>
    <s v="Junebug"/>
    <x v="2"/>
    <x v="0"/>
    <n v="2005"/>
    <s v="September 16, 2005 (United States)"/>
    <x v="49"/>
    <n v="22000"/>
    <s v="Phil Morrison"/>
    <s v="Angus MacLachlan"/>
    <s v="Embeth Davidtz"/>
    <s v="United States"/>
    <x v="11"/>
    <n v="3399228"/>
    <s v="Junebug Movie"/>
    <n v="106"/>
    <n v="195.3"/>
    <n v="4050624.8400469301"/>
    <x v="0"/>
  </r>
  <r>
    <s v="Kafka"/>
    <x v="0"/>
    <x v="2"/>
    <n v="1991"/>
    <s v="November 15, 1991 (United States)"/>
    <x v="49"/>
    <n v="9600"/>
    <s v="Steven Soderbergh"/>
    <s v="Lem Dobbs"/>
    <s v="Jeremy Irons"/>
    <s v="France"/>
    <x v="73"/>
    <n v="1059071"/>
    <s v="Baltimore Pictures"/>
    <n v="98"/>
    <n v="136.19999999999999"/>
    <n v="1504423.9333333331"/>
    <x v="0"/>
  </r>
  <r>
    <s v="Kaho Naa... Pyaar Hai"/>
    <x v="3"/>
    <x v="1"/>
    <n v="2000"/>
    <s v="January 14, 2000 (India)"/>
    <x v="49"/>
    <n v="14000"/>
    <s v="Rakesh Roshan"/>
    <s v="Rakesh Roshan"/>
    <s v="Hrithik Roshan"/>
    <s v="India"/>
    <x v="1"/>
    <m/>
    <s v="Film Kraft"/>
    <n v="172"/>
    <n v="172.2"/>
    <s v="Missing"/>
    <x v="1"/>
  </r>
  <r>
    <s v="Kids in the Hall: Brain Candy"/>
    <x v="2"/>
    <x v="0"/>
    <n v="1996"/>
    <s v="April 19, 1996 (United States)"/>
    <x v="49"/>
    <n v="8300"/>
    <s v="Kelly Makin"/>
    <s v="Norm Hiscock"/>
    <s v="Dave Foley"/>
    <s v="Canada"/>
    <x v="1"/>
    <n v="2654308"/>
    <s v="Paramount Pictures"/>
    <n v="89"/>
    <n v="156.9"/>
    <n v="4141155.3896569377"/>
    <x v="1"/>
  </r>
  <r>
    <s v="Kill the Messenger"/>
    <x v="2"/>
    <x v="7"/>
    <n v="2014"/>
    <s v="October 9, 2014 (Hungary)"/>
    <x v="49"/>
    <n v="45000"/>
    <s v="Michael Cuesta"/>
    <s v="Peter Landesman"/>
    <s v="Jeremy Renner"/>
    <s v="United States"/>
    <x v="1"/>
    <n v="5218973"/>
    <s v="Sierra / Affinity"/>
    <n v="112"/>
    <n v="236.7"/>
    <n v="6144594.5637557954"/>
    <x v="1"/>
  </r>
  <r>
    <s v="Kingpin"/>
    <x v="0"/>
    <x v="0"/>
    <n v="1996"/>
    <s v="July 26, 1996 (United States)"/>
    <x v="49"/>
    <n v="79000"/>
    <s v="Bobby Farrelly"/>
    <s v="Barry Fanaro"/>
    <s v="Woody Harrelson"/>
    <s v="United States"/>
    <x v="34"/>
    <n v="25023434"/>
    <s v="Rysher Entertainment"/>
    <n v="114"/>
    <n v="156.9"/>
    <n v="36780705.932465024"/>
    <x v="0"/>
  </r>
  <r>
    <s v="Knocked Up"/>
    <x v="2"/>
    <x v="0"/>
    <n v="2007"/>
    <s v="June 1, 2007 (United States)"/>
    <x v="49"/>
    <n v="356000"/>
    <s v="Judd Apatow"/>
    <s v="Judd Apatow"/>
    <s v="Seth Rogen"/>
    <s v="United States"/>
    <x v="8"/>
    <n v="219922417"/>
    <s v="Universal Pictures"/>
    <n v="129"/>
    <n v="207.3"/>
    <n v="307246036.03805596"/>
    <x v="0"/>
  </r>
  <r>
    <s v="La Bamba"/>
    <x v="0"/>
    <x v="7"/>
    <n v="1987"/>
    <s v="July 24, 1987 (United States)"/>
    <x v="49"/>
    <n v="30000"/>
    <s v="Luis Valdez"/>
    <s v="Luis Valdez"/>
    <s v="Lou Diamond Phillips"/>
    <s v="United States"/>
    <x v="30"/>
    <n v="54215416"/>
    <s v="Columbia Pictures"/>
    <n v="108"/>
    <n v="113.6"/>
    <n v="117743672.52459015"/>
    <x v="0"/>
  </r>
  <r>
    <s v="La fille seule"/>
    <x v="11"/>
    <x v="2"/>
    <n v="1995"/>
    <s v="October 30, 1996 (United States)"/>
    <x v="49"/>
    <n v="1500"/>
    <s v="BenoÃ®t Jacquot"/>
    <s v="JÃ©rÃ´me Beaujour"/>
    <s v="Virginie Ledoyen"/>
    <s v="France"/>
    <x v="1"/>
    <n v="230049"/>
    <s v="CinÃ©a"/>
    <n v="90"/>
    <n v="152.4"/>
    <n v="296138.27756653994"/>
    <x v="1"/>
  </r>
  <r>
    <s v="Labor Day"/>
    <x v="0"/>
    <x v="2"/>
    <n v="2013"/>
    <s v="January 31, 2014 (United States)"/>
    <x v="49"/>
    <n v="44000"/>
    <s v="Jason Reitman"/>
    <s v="Jason Reitman"/>
    <s v="Kate Winslet"/>
    <s v="United States"/>
    <x v="40"/>
    <n v="20275812"/>
    <s v="Indian Paintbrush"/>
    <n v="111"/>
    <n v="233"/>
    <n v="37902085.376687117"/>
    <x v="0"/>
  </r>
  <r>
    <s v="Last Flag Flying"/>
    <x v="2"/>
    <x v="0"/>
    <n v="2017"/>
    <s v="November 3, 2017 (United States)"/>
    <x v="49"/>
    <n v="24000"/>
    <s v="Richard Linklater"/>
    <s v="Richard Linklater"/>
    <s v="Bryan Cranston"/>
    <s v="United States"/>
    <x v="1"/>
    <n v="1872950"/>
    <s v="Amazon Studios"/>
    <n v="125"/>
    <n v="245.1"/>
    <n v="2411017.5961132236"/>
    <x v="1"/>
  </r>
  <r>
    <s v="Le Pont du Nord"/>
    <x v="3"/>
    <x v="3"/>
    <n v="1981"/>
    <s v="March 24, 1982 (France)"/>
    <x v="49"/>
    <n v="1100"/>
    <s v="Jacques Rivette"/>
    <s v="Bulle Ogier"/>
    <s v="Bulle Ogier"/>
    <s v="France"/>
    <x v="1"/>
    <n v="17110"/>
    <s v="Les Films du Losange"/>
    <n v="129"/>
    <n v="90.9"/>
    <n v="34208.772965879267"/>
    <x v="1"/>
  </r>
  <r>
    <s v="Legend"/>
    <x v="2"/>
    <x v="7"/>
    <n v="2015"/>
    <s v="November 20, 2015 (United States)"/>
    <x v="49"/>
    <n v="164000"/>
    <s v="Brian Helgeland"/>
    <s v="Brian Helgeland"/>
    <s v="Tom Hardy"/>
    <s v="United Kingdom"/>
    <x v="8"/>
    <n v="42972994"/>
    <s v="Cross Creek Pictures"/>
    <n v="132"/>
    <n v="237"/>
    <n v="54557796.965833329"/>
    <x v="0"/>
  </r>
  <r>
    <s v="Legend of the Guardians: the Owls of Ga'Hoole"/>
    <x v="1"/>
    <x v="5"/>
    <n v="2010"/>
    <s v="September 24, 2010 (United States)"/>
    <x v="49"/>
    <n v="80000"/>
    <s v="Zack Snyder"/>
    <s v="John Orloff"/>
    <s v="Jim Sturgess"/>
    <s v="United States"/>
    <x v="65"/>
    <n v="140073390"/>
    <s v="Warner Bros."/>
    <n v="97"/>
    <n v="218.1"/>
    <n v="280054868.32677162"/>
    <x v="0"/>
  </r>
  <r>
    <s v="Liar Liar"/>
    <x v="0"/>
    <x v="0"/>
    <n v="1997"/>
    <s v="March 21, 1997 (United States)"/>
    <x v="49"/>
    <n v="289000"/>
    <s v="Tom Shadyac"/>
    <s v="Paul Guay"/>
    <s v="Jim Carrey"/>
    <s v="United States"/>
    <x v="37"/>
    <n v="302710615"/>
    <s v="Universal Pictures"/>
    <n v="86"/>
    <n v="160.5"/>
    <n v="677209430.17988253"/>
    <x v="0"/>
  </r>
  <r>
    <s v="Life Itself"/>
    <x v="2"/>
    <x v="2"/>
    <n v="2018"/>
    <s v="September 21, 2018 (United States)"/>
    <x v="49"/>
    <n v="19000"/>
    <s v="Dan Fogelman"/>
    <s v="Dan Fogelman"/>
    <s v="Oscar Isaac"/>
    <s v="United States"/>
    <x v="20"/>
    <n v="7997774"/>
    <s v="FilmNation Entertainment"/>
    <n v="117"/>
    <n v="251.1"/>
    <n v="13760145.329192547"/>
    <x v="0"/>
  </r>
  <r>
    <s v="Lila dit Ã§a"/>
    <x v="2"/>
    <x v="6"/>
    <n v="2004"/>
    <s v="January 26, 2005 (France)"/>
    <x v="49"/>
    <n v="4800"/>
    <s v="Ziad Doueiri"/>
    <s v="Chimo"/>
    <s v="Vahina Giocante"/>
    <s v="France"/>
    <x v="1"/>
    <n v="537871"/>
    <s v="Huit et Demi Productions"/>
    <n v="89"/>
    <n v="188.9"/>
    <n v="1385370.191885038"/>
    <x v="1"/>
  </r>
  <r>
    <s v="Lolita"/>
    <x v="2"/>
    <x v="2"/>
    <n v="1997"/>
    <s v="September 25, 1998 (United States)"/>
    <x v="49"/>
    <n v="54000"/>
    <s v="Adrian Lyne"/>
    <s v="Vladimir Nabokov"/>
    <s v="Jeremy Irons"/>
    <s v="France"/>
    <x v="51"/>
    <n v="1071255"/>
    <s v="Guild"/>
    <n v="137"/>
    <n v="160.5"/>
    <n v="2202506.0627530362"/>
    <x v="0"/>
  </r>
  <r>
    <s v="Lost and Delirious"/>
    <x v="2"/>
    <x v="2"/>
    <n v="2001"/>
    <s v="September 20, 2001 (Israel)"/>
    <x v="49"/>
    <n v="20000"/>
    <s v="LÃ©a Pool"/>
    <s v="Susan Swan"/>
    <s v="Piper Perabo"/>
    <s v="Canada"/>
    <x v="1"/>
    <n v="396897"/>
    <s v="CitÃ©-AmÃ©rique"/>
    <n v="103"/>
    <n v="177.1"/>
    <n v="753486.08037383179"/>
    <x v="1"/>
  </r>
  <r>
    <s v="Lucas"/>
    <x v="0"/>
    <x v="0"/>
    <n v="1986"/>
    <s v="March 28, 1986 (United States)"/>
    <x v="49"/>
    <n v="15000"/>
    <s v="David Seltzer"/>
    <s v="David Seltzer"/>
    <s v="Corey Haim"/>
    <s v="United States"/>
    <x v="14"/>
    <n v="8200000"/>
    <s v="Lawrence Gordon Productions"/>
    <n v="100"/>
    <n v="109.6"/>
    <n v="9771372.7023856081"/>
    <x v="0"/>
  </r>
  <r>
    <s v="Madagascar"/>
    <x v="1"/>
    <x v="5"/>
    <n v="2005"/>
    <s v="May 27, 2005 (United States)"/>
    <x v="49"/>
    <n v="376000"/>
    <s v="Eric Darnell"/>
    <s v="Mark Burton"/>
    <s v="Chris Rock"/>
    <s v="United States"/>
    <x v="71"/>
    <n v="542063846"/>
    <s v="DreamWorks Animation"/>
    <n v="86"/>
    <n v="195.3"/>
    <n v="1589671355.8825791"/>
    <x v="0"/>
  </r>
  <r>
    <s v="Maelstrom"/>
    <x v="2"/>
    <x v="2"/>
    <n v="2000"/>
    <s v="September 15, 2000 (Canada)"/>
    <x v="49"/>
    <n v="5000"/>
    <s v="Denis Villeneuve"/>
    <s v="Denis Villeneuve"/>
    <s v="Marie-JosÃ©e Croze"/>
    <s v="Canada"/>
    <x v="1"/>
    <n v="254380"/>
    <s v="Max Films Productions"/>
    <n v="87"/>
    <n v="172.2"/>
    <n v="361350.05128205125"/>
    <x v="1"/>
  </r>
  <r>
    <s v="Making Love"/>
    <x v="2"/>
    <x v="2"/>
    <n v="1982"/>
    <s v="March 5, 1982 (United States)"/>
    <x v="49"/>
    <n v="2500"/>
    <s v="Arthur Hiller"/>
    <s v="Barry Sandler"/>
    <s v="Michael Ontkean"/>
    <s v="United States"/>
    <x v="1"/>
    <n v="11897978"/>
    <s v="IndieProd Company Productions"/>
    <n v="113"/>
    <n v="96.5"/>
    <n v="27737673.271614384"/>
    <x v="1"/>
  </r>
  <r>
    <s v="Martha Marcy May Marlene"/>
    <x v="2"/>
    <x v="2"/>
    <n v="2011"/>
    <s v="December 21, 2011 (Sweden)"/>
    <x v="49"/>
    <n v="50000"/>
    <s v="Sean Durkin"/>
    <s v="Sean Durkin"/>
    <s v="Elizabeth Olsen"/>
    <s v="United States"/>
    <x v="1"/>
    <n v="4778439"/>
    <s v="Fox Searchlight Pictures"/>
    <n v="102"/>
    <n v="224.9"/>
    <n v="15087983.039378237"/>
    <x v="1"/>
  </r>
  <r>
    <s v="Matilda"/>
    <x v="1"/>
    <x v="0"/>
    <n v="1996"/>
    <s v="August 2, 1996 (United States)"/>
    <x v="49"/>
    <n v="135000"/>
    <s v="Danny DeVito"/>
    <s v="Roald Dahl"/>
    <s v="Danny DeVito"/>
    <s v="United States"/>
    <x v="115"/>
    <n v="33459416"/>
    <s v="TriStar Pictures"/>
    <n v="102"/>
    <n v="156.9"/>
    <n v="43755725.558798283"/>
    <x v="0"/>
  </r>
  <r>
    <s v="Matinee"/>
    <x v="1"/>
    <x v="0"/>
    <n v="1993"/>
    <s v="January 29, 1993 (United States)"/>
    <x v="49"/>
    <n v="10000"/>
    <s v="Joe Dante"/>
    <s v="Jerico Stone"/>
    <s v="John Goodman"/>
    <s v="United States"/>
    <x v="29"/>
    <n v="9532895"/>
    <s v="Universal Pictures"/>
    <n v="99"/>
    <n v="144.5"/>
    <n v="30100239.445595853"/>
    <x v="0"/>
  </r>
  <r>
    <s v="Memphis Belle"/>
    <x v="0"/>
    <x v="1"/>
    <n v="1990"/>
    <s v="October 12, 1990 (United States)"/>
    <x v="49"/>
    <n v="27000"/>
    <s v="Michael Caton-Jones"/>
    <s v="Monte Merrick"/>
    <s v="Matthew Modine"/>
    <s v="United Kingdom"/>
    <x v="16"/>
    <n v="27441977"/>
    <s v="Enigma Productions"/>
    <n v="107"/>
    <n v="130.69999999999999"/>
    <n v="38981680.148717947"/>
    <x v="0"/>
  </r>
  <r>
    <s v="Millions"/>
    <x v="1"/>
    <x v="0"/>
    <n v="2004"/>
    <s v="April 29, 2005 (United States)"/>
    <x v="49"/>
    <n v="25000"/>
    <s v="Danny Boyle"/>
    <s v="Frank Cottrell Boyce"/>
    <s v="Alex Etel"/>
    <s v="United Kingdom"/>
    <x v="1"/>
    <n v="11782282"/>
    <s v="PathÃ© Pictures International"/>
    <n v="98"/>
    <n v="188.9"/>
    <n v="19955871.73652029"/>
    <x v="1"/>
  </r>
  <r>
    <s v="Mission: Impossible III"/>
    <x v="0"/>
    <x v="1"/>
    <n v="2006"/>
    <s v="May 5, 2006 (United States)"/>
    <x v="49"/>
    <n v="337000"/>
    <s v="J.J. Abrams"/>
    <s v="Alex Kurtzman"/>
    <s v="Tom Cruise"/>
    <s v="United States"/>
    <x v="60"/>
    <n v="398479497"/>
    <s v="Paramount Pictures"/>
    <n v="126"/>
    <n v="201.6"/>
    <n v="659873384.43423915"/>
    <x v="0"/>
  </r>
  <r>
    <s v="Mr. Holmes"/>
    <x v="1"/>
    <x v="2"/>
    <n v="2015"/>
    <s v="July 24, 2015 (United States)"/>
    <x v="49"/>
    <n v="62000"/>
    <s v="Bill Condon"/>
    <s v="Mitch Cullin"/>
    <s v="Ian McKellen"/>
    <s v="United Kingdom"/>
    <x v="73"/>
    <n v="29355203"/>
    <s v="Miramax"/>
    <n v="104"/>
    <n v="237"/>
    <n v="35621387.312226206"/>
    <x v="0"/>
  </r>
  <r>
    <s v="My Beautiful Laundrette"/>
    <x v="2"/>
    <x v="0"/>
    <n v="1985"/>
    <s v="April 4, 1986 (United States)"/>
    <x v="49"/>
    <n v="15000"/>
    <s v="Stephen Frears"/>
    <s v="Hanif Kureishi"/>
    <s v="Saeed Jaffrey"/>
    <s v="United Kingdom"/>
    <x v="1"/>
    <n v="2455535"/>
    <s v="Working Title Films"/>
    <n v="97"/>
    <n v="107.6"/>
    <n v="3711317.0362103176"/>
    <x v="1"/>
  </r>
  <r>
    <s v="My Girl"/>
    <x v="1"/>
    <x v="0"/>
    <n v="1991"/>
    <s v="November 27, 1991 (United States)"/>
    <x v="49"/>
    <n v="75000"/>
    <s v="Howard Zieff"/>
    <s v="Laurice Elehwany"/>
    <s v="Anna Chlumsky"/>
    <s v="United States"/>
    <x v="21"/>
    <n v="59489799"/>
    <s v="Columbia Pictures"/>
    <n v="102"/>
    <n v="136.19999999999999"/>
    <n v="105264470.12369338"/>
    <x v="0"/>
  </r>
  <r>
    <s v="My Week with Marilyn"/>
    <x v="2"/>
    <x v="7"/>
    <n v="2011"/>
    <s v="December 23, 2011 (United States)"/>
    <x v="49"/>
    <n v="85000"/>
    <s v="Simon Curtis"/>
    <s v="Adrian Hodges"/>
    <s v="Michelle Williams"/>
    <s v="United Kingdom"/>
    <x v="1"/>
    <n v="35057696"/>
    <s v="The Weinstein Company"/>
    <n v="99"/>
    <n v="224.9"/>
    <n v="94032394.112676054"/>
    <x v="1"/>
  </r>
  <r>
    <s v="Napoleon Dynamite"/>
    <x v="1"/>
    <x v="0"/>
    <n v="2004"/>
    <s v="August 27, 2004 (United States)"/>
    <x v="49"/>
    <n v="204000"/>
    <s v="Jared Hess"/>
    <s v="Jared Hess"/>
    <s v="Jon Heder"/>
    <s v="United States"/>
    <x v="337"/>
    <n v="46138887"/>
    <s v="Fox Searchlight Pictures"/>
    <n v="96"/>
    <n v="188.9"/>
    <n v="78146297.214563653"/>
    <x v="0"/>
  </r>
  <r>
    <s v="National Treasure"/>
    <x v="1"/>
    <x v="1"/>
    <n v="2004"/>
    <s v="November 19, 2004 (United States)"/>
    <x v="49"/>
    <n v="311000"/>
    <s v="Jon Turteltaub"/>
    <s v="Jim Kouf"/>
    <s v="Nicolas Cage"/>
    <s v="United States"/>
    <x v="26"/>
    <n v="347512318"/>
    <s v="Walt Disney Pictures"/>
    <n v="131"/>
    <n v="188.9"/>
    <n v="966122292.8339417"/>
    <x v="0"/>
  </r>
  <r>
    <s v="Newsies"/>
    <x v="1"/>
    <x v="2"/>
    <n v="1992"/>
    <s v="April 10, 1992 (United States)"/>
    <x v="49"/>
    <n v="19000"/>
    <s v="Kenny Ortega"/>
    <s v="Bob Tzudiker"/>
    <s v="Christian Bale"/>
    <s v="United States"/>
    <x v="10"/>
    <n v="2819485"/>
    <s v="Touchwood Pacific Partners 1"/>
    <n v="121"/>
    <n v="140.30000000000001"/>
    <n v="6307614.3869309835"/>
    <x v="0"/>
  </r>
  <r>
    <s v="Night of the Living Dead"/>
    <x v="2"/>
    <x v="4"/>
    <n v="1990"/>
    <s v="October 19, 1990 (United States)"/>
    <x v="49"/>
    <n v="40000"/>
    <s v="Tom Savini"/>
    <s v="John A. Russo"/>
    <s v="Tony Todd"/>
    <s v="United States"/>
    <x v="268"/>
    <n v="5835247"/>
    <s v="21st Century Film Corporation"/>
    <n v="92"/>
    <n v="130.69999999999999"/>
    <n v="10325201.863530777"/>
    <x v="0"/>
  </r>
  <r>
    <s v="Non-Stop"/>
    <x v="0"/>
    <x v="1"/>
    <n v="2014"/>
    <s v="February 28, 2014 (United States)"/>
    <x v="49"/>
    <n v="254000"/>
    <s v="Jaume Collet-Serra"/>
    <s v="John W. Richardson"/>
    <s v="Liam Neeson"/>
    <s v="United Kingdom"/>
    <x v="24"/>
    <n v="222809600"/>
    <s v="StudioCanal"/>
    <n v="106"/>
    <n v="236.7"/>
    <n v="416503589.69325149"/>
    <x v="0"/>
  </r>
  <r>
    <s v="Nymphomaniac: Vol. I"/>
    <x v="3"/>
    <x v="2"/>
    <n v="2013"/>
    <s v="March 6, 2014 (United States)"/>
    <x v="49"/>
    <n v="119000"/>
    <s v="Lars von Trier"/>
    <s v="Lars von Trier"/>
    <s v="Charlotte Gainsbourg"/>
    <s v="Denmark"/>
    <x v="1"/>
    <n v="13551156"/>
    <s v="Zentropa Entertainments"/>
    <n v="117"/>
    <n v="233"/>
    <n v="20481335.482142858"/>
    <x v="1"/>
  </r>
  <r>
    <s v="Ocean's Thirteen"/>
    <x v="0"/>
    <x v="6"/>
    <n v="2007"/>
    <s v="June 8, 2007 (United States)"/>
    <x v="49"/>
    <n v="328000"/>
    <s v="Steven Soderbergh"/>
    <s v="Brian Koppelman"/>
    <s v="George Clooney"/>
    <s v="United States"/>
    <x v="100"/>
    <n v="311312624"/>
    <s v="Warner Bros."/>
    <n v="122"/>
    <n v="207.3"/>
    <n v="407111401.42832613"/>
    <x v="0"/>
  </r>
  <r>
    <s v="Othello"/>
    <x v="2"/>
    <x v="2"/>
    <n v="1995"/>
    <s v="January 19, 1996 (United States)"/>
    <x v="49"/>
    <n v="9200"/>
    <s v="Oliver Parker"/>
    <s v="Oliver Parker"/>
    <s v="Laurence Fishburne"/>
    <s v="United States"/>
    <x v="73"/>
    <n v="2844379"/>
    <s v="Castle Rock Entertainment"/>
    <n v="123"/>
    <n v="152.4"/>
    <n v="3774748.6119337976"/>
    <x v="0"/>
  </r>
  <r>
    <s v="Overboard"/>
    <x v="1"/>
    <x v="0"/>
    <n v="1987"/>
    <s v="December 16, 1987 (United States)"/>
    <x v="49"/>
    <n v="55000"/>
    <s v="Garry Marshall"/>
    <s v="Leslie Dixon"/>
    <s v="Goldie Hawn"/>
    <s v="United States"/>
    <x v="6"/>
    <n v="26713187"/>
    <s v="Metro-Goldwyn-Mayer (MGM)"/>
    <n v="112"/>
    <n v="113.6"/>
    <n v="44236456.950543478"/>
    <x v="0"/>
  </r>
  <r>
    <s v="Pacific Rim"/>
    <x v="0"/>
    <x v="1"/>
    <n v="2013"/>
    <s v="July 12, 2013 (United States)"/>
    <x v="49"/>
    <n v="475000"/>
    <s v="Guillermo del Toro"/>
    <s v="Travis Beacham"/>
    <s v="Idris Elba"/>
    <s v="United States"/>
    <x v="273"/>
    <n v="411002906"/>
    <s v="Warner Bros."/>
    <n v="131"/>
    <n v="233"/>
    <n v="696123321.05725408"/>
    <x v="0"/>
  </r>
  <r>
    <s v="Patriot Games"/>
    <x v="2"/>
    <x v="1"/>
    <n v="1992"/>
    <s v="June 5, 1992 (United States)"/>
    <x v="49"/>
    <n v="106000"/>
    <s v="Phillip Noyce"/>
    <s v="Tom Clancy"/>
    <s v="Harrison Ford"/>
    <s v="United States"/>
    <x v="37"/>
    <n v="178051587"/>
    <s v="Mace Neufeld Productions"/>
    <n v="117"/>
    <n v="140.30000000000001"/>
    <n v="241228628.54112935"/>
    <x v="0"/>
  </r>
  <r>
    <s v="Photograph"/>
    <x v="0"/>
    <x v="2"/>
    <n v="2019"/>
    <s v="March 15, 2019 (India)"/>
    <x v="49"/>
    <n v="4600"/>
    <s v="Ritesh Batra"/>
    <s v="Ritesh Batra"/>
    <s v="Nawazuddin Siddiqui"/>
    <s v="Germany"/>
    <x v="1"/>
    <n v="996171"/>
    <s v="Poetic License Production"/>
    <n v="110"/>
    <n v="255.7"/>
    <n v="1415073.6769230769"/>
    <x v="1"/>
  </r>
  <r>
    <s v="Pineapple Express"/>
    <x v="2"/>
    <x v="1"/>
    <n v="2008"/>
    <s v="August 6, 2008 (United States)"/>
    <x v="49"/>
    <n v="322000"/>
    <s v="David Gordon Green"/>
    <s v="Seth Rogen"/>
    <s v="Seth Rogen"/>
    <s v="United States"/>
    <x v="34"/>
    <n v="101624843"/>
    <s v="Columbia Pictures"/>
    <n v="111"/>
    <n v="215.3"/>
    <n v="158551406.35995904"/>
    <x v="0"/>
  </r>
  <r>
    <s v="Play the Flute"/>
    <x v="4"/>
    <x v="2"/>
    <n v="2019"/>
    <s v="March 1, 2019 (United States)"/>
    <x v="49"/>
    <n v="34"/>
    <s v="Rich Christiano"/>
    <s v="Rich Christiano"/>
    <s v="Brett Varvel"/>
    <s v="United States"/>
    <x v="1"/>
    <n v="254475"/>
    <s v="Christiano Film Group"/>
    <n v="103"/>
    <n v="255.7"/>
    <n v="450281.83797909407"/>
    <x v="1"/>
  </r>
  <r>
    <s v="Poolhall Junkies"/>
    <x v="2"/>
    <x v="0"/>
    <n v="2002"/>
    <s v="February 28, 2003 (United States)"/>
    <x v="49"/>
    <n v="9700"/>
    <s v="Mars Callahan"/>
    <s v="Mars Callahan"/>
    <s v="Mars Callahan"/>
    <s v="United States"/>
    <x v="81"/>
    <n v="563711"/>
    <s v="Gold Circle Films"/>
    <n v="99"/>
    <n v="179.9"/>
    <n v="1094727.4805608667"/>
    <x v="0"/>
  </r>
  <r>
    <s v="Presumed Innocent"/>
    <x v="2"/>
    <x v="12"/>
    <n v="1990"/>
    <s v="July 27, 1990 (United States)"/>
    <x v="49"/>
    <n v="39000"/>
    <s v="Alan J. Pakula"/>
    <s v="Scott Turow"/>
    <s v="Harrison Ford"/>
    <s v="United States"/>
    <x v="6"/>
    <n v="221303188"/>
    <s v="Warner Bros."/>
    <n v="127"/>
    <n v="130.69999999999999"/>
    <n v="280962839.0983333"/>
    <x v="0"/>
  </r>
  <r>
    <s v="Primer"/>
    <x v="0"/>
    <x v="2"/>
    <n v="2004"/>
    <s v="May 27, 2005 (Spain)"/>
    <x v="49"/>
    <n v="101000"/>
    <s v="Shane Carruth"/>
    <s v="Shane Carruth"/>
    <s v="Shane Carruth"/>
    <s v="United States"/>
    <x v="18"/>
    <n v="545436"/>
    <s v="ERBP"/>
    <n v="77"/>
    <n v="188.9"/>
    <n v="774798.83076923073"/>
    <x v="0"/>
  </r>
  <r>
    <s v="Private Parts"/>
    <x v="2"/>
    <x v="7"/>
    <n v="1997"/>
    <s v="March 7, 1997 (United States)"/>
    <x v="49"/>
    <n v="35000"/>
    <s v="Betty Thomas"/>
    <s v="Howard Stern"/>
    <s v="Howard Stern"/>
    <s v="United States"/>
    <x v="54"/>
    <n v="41230799"/>
    <s v="Paramount Pictures"/>
    <n v="109"/>
    <n v="160.5"/>
    <n v="106196318.30346575"/>
    <x v="0"/>
  </r>
  <r>
    <s v="Prospero's Books"/>
    <x v="2"/>
    <x v="2"/>
    <n v="1991"/>
    <s v="August 30, 1991 (United Kingdom)"/>
    <x v="49"/>
    <n v="6100"/>
    <s v="Peter Greenaway"/>
    <s v="William Shakespeare"/>
    <s v="John Gielgud"/>
    <s v="United Kingdom"/>
    <x v="1"/>
    <n v="1750301"/>
    <s v="Allarts"/>
    <n v="124"/>
    <n v="136.19999999999999"/>
    <n v="3011387.4347826089"/>
    <x v="1"/>
  </r>
  <r>
    <s v="Quigley Down Under"/>
    <x v="0"/>
    <x v="1"/>
    <n v="1990"/>
    <s v="October 19, 1990 (United States)"/>
    <x v="49"/>
    <n v="21000"/>
    <s v="Simon Wincer"/>
    <s v="John Hill"/>
    <s v="Tom Selleck"/>
    <s v="Australia"/>
    <x v="0"/>
    <n v="21413105"/>
    <s v="PathÃ© Entertainment"/>
    <n v="119"/>
    <n v="130.69999999999999"/>
    <n v="25516515.813453268"/>
    <x v="0"/>
  </r>
  <r>
    <s v="Rad"/>
    <x v="1"/>
    <x v="2"/>
    <n v="1986"/>
    <s v="March 28, 1986 (United States)"/>
    <x v="49"/>
    <n v="5600"/>
    <s v="Hal Needham"/>
    <s v="Sam Bernard"/>
    <s v="Bart Conner"/>
    <s v="United States"/>
    <x v="1"/>
    <n v="2015882"/>
    <s v="TaliaFilm II Productions"/>
    <n v="91"/>
    <n v="109.6"/>
    <n v="4030441.2427821523"/>
    <x v="1"/>
  </r>
  <r>
    <s v="Radio"/>
    <x v="1"/>
    <x v="7"/>
    <n v="2003"/>
    <s v="October 24, 2003 (United States)"/>
    <x v="49"/>
    <n v="39000"/>
    <s v="Michael Tollin"/>
    <s v="Mike Rich"/>
    <s v="Cuba Gooding Jr."/>
    <s v="United States"/>
    <x v="46"/>
    <n v="53293628"/>
    <s v="Revolution Studios"/>
    <n v="109"/>
    <n v="184"/>
    <n v="68517166.462447256"/>
    <x v="0"/>
  </r>
  <r>
    <s v="Rainbow Brite and the Star Stealer"/>
    <x v="5"/>
    <x v="5"/>
    <n v="1985"/>
    <s v="November 15, 1985 (United States)"/>
    <x v="49"/>
    <n v="1100"/>
    <s v="Bernard DeyriÃ¨s"/>
    <s v="Jean Chalopin"/>
    <s v="Bettina Bush"/>
    <s v="United States"/>
    <x v="1"/>
    <n v="4889971"/>
    <s v="DIC Entertainment"/>
    <n v="85"/>
    <n v="107.6"/>
    <n v="18082210.724514563"/>
    <x v="1"/>
  </r>
  <r>
    <s v="Ready or Not"/>
    <x v="2"/>
    <x v="1"/>
    <n v="2019"/>
    <s v="August 21, 2019 (United States)"/>
    <x v="49"/>
    <n v="121000"/>
    <s v="Matt Bettinelli-Olpin"/>
    <s v="Guy Busick"/>
    <s v="Samara Weaving"/>
    <s v="United States"/>
    <x v="14"/>
    <n v="57615777"/>
    <s v="Fox Searchlight Pictures"/>
    <n v="95"/>
    <n v="255.7"/>
    <n v="73148030.216250002"/>
    <x v="0"/>
  </r>
  <r>
    <s v="Real Women Have Curves"/>
    <x v="0"/>
    <x v="0"/>
    <n v="2002"/>
    <s v="November 8, 2002 (United States)"/>
    <x v="49"/>
    <n v="7200"/>
    <s v="Patricia Cardoso"/>
    <s v="Josefina Lopez"/>
    <s v="America Ferrera"/>
    <s v="United States"/>
    <x v="31"/>
    <n v="7777790"/>
    <s v="HBO Films"/>
    <n v="90"/>
    <n v="179.9"/>
    <n v="16891608.075552385"/>
    <x v="0"/>
  </r>
  <r>
    <s v="Rent"/>
    <x v="0"/>
    <x v="2"/>
    <n v="2005"/>
    <s v="November 23, 2005 (United States)"/>
    <x v="49"/>
    <n v="49000"/>
    <s v="Chris Columbus"/>
    <s v="Stephen Chbosky"/>
    <s v="Taye Diggs"/>
    <s v="United States"/>
    <x v="28"/>
    <n v="31670620"/>
    <s v="Rent Productions LLC"/>
    <n v="135"/>
    <n v="195.3"/>
    <n v="42029781.855400696"/>
    <x v="0"/>
  </r>
  <r>
    <s v="Repo Man"/>
    <x v="2"/>
    <x v="1"/>
    <n v="1984"/>
    <s v="March 2, 1984 (United States)"/>
    <x v="49"/>
    <n v="35000"/>
    <s v="Alex Cox"/>
    <s v="Alex Cox"/>
    <s v="Harry Dean Stanton"/>
    <s v="United States"/>
    <x v="112"/>
    <n v="129000"/>
    <s v="Edge City Productions"/>
    <n v="92"/>
    <n v="103.9"/>
    <n v="300736.80183626624"/>
    <x v="0"/>
  </r>
  <r>
    <s v="Return to Me"/>
    <x v="1"/>
    <x v="0"/>
    <n v="2000"/>
    <s v="April 7, 2000 (United States)"/>
    <x v="49"/>
    <n v="20000"/>
    <s v="Bonnie Hunt"/>
    <s v="Bonnie Hunt"/>
    <s v="David Duchovny"/>
    <s v="United States"/>
    <x v="3"/>
    <n v="36609995"/>
    <s v="Metro-Goldwyn-Mayer (MGM)"/>
    <n v="115"/>
    <n v="172.2"/>
    <n v="48584779.949912891"/>
    <x v="0"/>
  </r>
  <r>
    <s v="Return to Paradise"/>
    <x v="2"/>
    <x v="2"/>
    <n v="1998"/>
    <s v="August 14, 1998 (United States)"/>
    <x v="49"/>
    <n v="14000"/>
    <s v="Joseph Ruben"/>
    <s v="Pierre Jolivet"/>
    <s v="Vince Vaughn"/>
    <s v="United States"/>
    <x v="1"/>
    <n v="8341087"/>
    <s v="Polygram Filmed Entertainment"/>
    <n v="111"/>
    <n v="163"/>
    <n v="10907850.681974249"/>
    <x v="1"/>
  </r>
  <r>
    <s v="Rio"/>
    <x v="1"/>
    <x v="5"/>
    <n v="2011"/>
    <s v="April 15, 2011 (United States)"/>
    <x v="49"/>
    <n v="212000"/>
    <s v="Carlos Saldanha"/>
    <s v="Carlos Saldanha"/>
    <s v="Jesse Eisenberg"/>
    <s v="United States"/>
    <x v="68"/>
    <n v="483866518"/>
    <s v="Twentieth Century Fox Animation"/>
    <n v="96"/>
    <n v="224.9"/>
    <n v="754911049.84434199"/>
    <x v="0"/>
  </r>
  <r>
    <s v="Rob Roy"/>
    <x v="2"/>
    <x v="3"/>
    <n v="1995"/>
    <s v="April 14, 1995 (United States)"/>
    <x v="49"/>
    <n v="41000"/>
    <s v="Michael Caton-Jones"/>
    <s v="Alan Sharp"/>
    <s v="Liam Neeson"/>
    <s v="United Kingdom"/>
    <x v="54"/>
    <n v="31596911"/>
    <s v="United Artists"/>
    <n v="139"/>
    <n v="152.4"/>
    <n v="40674181.587241232"/>
    <x v="0"/>
  </r>
  <r>
    <s v="Robin Hood: Prince of Thieves"/>
    <x v="0"/>
    <x v="1"/>
    <n v="1991"/>
    <s v="June 14, 1991 (United States)"/>
    <x v="49"/>
    <n v="182000"/>
    <s v="Kevin Reynolds"/>
    <s v="Pen Densham"/>
    <s v="Kevin Costner"/>
    <s v="United States"/>
    <x v="64"/>
    <n v="390493908"/>
    <s v="Warner Bros."/>
    <n v="143"/>
    <n v="136.19999999999999"/>
    <n v="529050661.48332584"/>
    <x v="0"/>
  </r>
  <r>
    <s v="Rocky IV"/>
    <x v="1"/>
    <x v="2"/>
    <n v="1985"/>
    <s v="November 27, 1985 (United States)"/>
    <x v="49"/>
    <n v="192000"/>
    <s v="Sylvester Stallone"/>
    <s v="Sylvester Stallone"/>
    <s v="Sylvester Stallone"/>
    <s v="United States"/>
    <x v="8"/>
    <n v="300473716"/>
    <s v="United Artists"/>
    <n v="91"/>
    <n v="107.6"/>
    <n v="398755841.74738675"/>
    <x v="0"/>
  </r>
  <r>
    <s v="Romancing the Stone"/>
    <x v="1"/>
    <x v="1"/>
    <n v="1984"/>
    <s v="March 30, 1984 (United States)"/>
    <x v="49"/>
    <n v="86000"/>
    <s v="Robert Zemeckis"/>
    <s v="Diane Thomas"/>
    <s v="Michael Douglas"/>
    <s v="Mexico"/>
    <x v="20"/>
    <n v="86572238"/>
    <s v="Twentieth Century Fox"/>
    <n v="106"/>
    <n v="103.9"/>
    <n v="182550594.59238756"/>
    <x v="0"/>
  </r>
  <r>
    <s v="Ruthless People"/>
    <x v="2"/>
    <x v="0"/>
    <n v="1986"/>
    <s v="June 27, 1986 (United States)"/>
    <x v="49"/>
    <n v="27000"/>
    <s v="Jim Abrahams"/>
    <s v="Dale Launer"/>
    <s v="Bette Midler"/>
    <s v="United States"/>
    <x v="29"/>
    <n v="71624879"/>
    <s v="Touchstone Pictures"/>
    <n v="93"/>
    <n v="109.6"/>
    <n v="90933752.630416662"/>
    <x v="0"/>
  </r>
  <r>
    <s v="SÃ³lo con tu pareja"/>
    <x v="3"/>
    <x v="0"/>
    <n v="1991"/>
    <s v="December 25, 1992 (Mexico)"/>
    <x v="49"/>
    <n v="3500"/>
    <s v="Alfonso CuarÃ³n"/>
    <s v="Alfonso CuarÃ³n"/>
    <s v="Daniel GimÃ©nez Cacho"/>
    <s v="Mexico"/>
    <x v="1"/>
    <n v="9915"/>
    <s v="Esperanto Filmoj"/>
    <n v="94"/>
    <n v="136.19999999999999"/>
    <n v="29077.001924927812"/>
    <x v="1"/>
  </r>
  <r>
    <s v="Saving Grace"/>
    <x v="2"/>
    <x v="0"/>
    <n v="2000"/>
    <s v="September 1, 2000 (United States)"/>
    <x v="49"/>
    <n v="18000"/>
    <s v="Nigel Cole"/>
    <s v="Mark Crowdy"/>
    <s v="Brenda Blethyn"/>
    <s v="United Kingdom"/>
    <x v="20"/>
    <n v="28741330"/>
    <s v="Portman Entertainment Group"/>
    <n v="93"/>
    <n v="172.2"/>
    <n v="42245457.071876504"/>
    <x v="0"/>
  </r>
  <r>
    <s v="School Ties"/>
    <x v="0"/>
    <x v="2"/>
    <n v="1992"/>
    <s v="September 18, 1992 (United States)"/>
    <x v="49"/>
    <n v="23000"/>
    <s v="Robert Mandel"/>
    <s v="Dick Wolf"/>
    <s v="Brendan Fraser"/>
    <s v="United States"/>
    <x v="40"/>
    <n v="14715067"/>
    <s v="Paramount Pictures"/>
    <n v="106"/>
    <n v="140.30000000000001"/>
    <n v="27507244.876687113"/>
    <x v="0"/>
  </r>
  <r>
    <s v="See No Evil, Hear No Evil"/>
    <x v="2"/>
    <x v="0"/>
    <n v="1989"/>
    <s v="May 12, 1989 (United States)"/>
    <x v="49"/>
    <n v="50000"/>
    <s v="Arthur Hiller"/>
    <s v="Earl Barret"/>
    <s v="Richard Pryor"/>
    <s v="United States"/>
    <x v="40"/>
    <n v="46908987"/>
    <s v="TriStar Pictures"/>
    <n v="103"/>
    <n v="124"/>
    <n v="85793327.364345744"/>
    <x v="0"/>
  </r>
  <r>
    <s v="Serendipity"/>
    <x v="0"/>
    <x v="0"/>
    <n v="2001"/>
    <s v="October 5, 2001 (United States)"/>
    <x v="49"/>
    <n v="106000"/>
    <s v="Peter Chelsom"/>
    <s v="Marc Klein"/>
    <s v="John Cusack"/>
    <s v="United States"/>
    <x v="54"/>
    <n v="77516304"/>
    <s v="Miramax"/>
    <n v="90"/>
    <n v="177.1"/>
    <n v="120938135.32411674"/>
    <x v="0"/>
  </r>
  <r>
    <s v="Set It Off"/>
    <x v="2"/>
    <x v="1"/>
    <n v="1996"/>
    <s v="November 6, 1996 (United States)"/>
    <x v="49"/>
    <n v="15000"/>
    <s v="F. Gary Gray"/>
    <s v="Takashi Bufford"/>
    <s v="Jada Pinkett Smith"/>
    <s v="United States"/>
    <x v="25"/>
    <n v="41590886"/>
    <s v="New Line Cinema"/>
    <n v="123"/>
    <n v="156.9"/>
    <n v="80769553.627788395"/>
    <x v="0"/>
  </r>
  <r>
    <s v="Shadow of the Vampire"/>
    <x v="2"/>
    <x v="2"/>
    <n v="2000"/>
    <s v="January 26, 2001 (United States)"/>
    <x v="49"/>
    <n v="40000"/>
    <s v="E. Elias Merhige"/>
    <s v="Steven Katz"/>
    <s v="John Malkovich"/>
    <s v="United Kingdom"/>
    <x v="42"/>
    <n v="11155214"/>
    <s v="Saturn Films"/>
    <n v="92"/>
    <n v="172.2"/>
    <n v="17993614.112228692"/>
    <x v="0"/>
  </r>
  <r>
    <s v="Shoot the Moon"/>
    <x v="2"/>
    <x v="2"/>
    <n v="1982"/>
    <s v="February 19, 1982 (United States)"/>
    <x v="49"/>
    <n v="2500"/>
    <s v="Alan Parker"/>
    <s v="Bo Goldman"/>
    <s v="Albert Finney"/>
    <s v="United States"/>
    <x v="2"/>
    <n v="9217530"/>
    <s v="Metro-Goldwyn-Mayer (MGM)"/>
    <n v="124"/>
    <n v="96.5"/>
    <n v="22649849.927419353"/>
    <x v="0"/>
  </r>
  <r>
    <s v="Simon Birch"/>
    <x v="1"/>
    <x v="0"/>
    <n v="1998"/>
    <s v="September 11, 1998 (United States)"/>
    <x v="49"/>
    <n v="21000"/>
    <s v="Mark Steven Johnson"/>
    <s v="Mark Steven Johnson"/>
    <s v="Ian Michael Smith"/>
    <s v="United States"/>
    <x v="8"/>
    <n v="18253415"/>
    <s v="Hollywood Pictures"/>
    <n v="114"/>
    <n v="163"/>
    <n v="27588370.786210317"/>
    <x v="0"/>
  </r>
  <r>
    <s v="Sing"/>
    <x v="0"/>
    <x v="2"/>
    <n v="1989"/>
    <s v="March 31, 1989 (United States)"/>
    <x v="49"/>
    <n v="716"/>
    <s v="Richard Baskin"/>
    <s v="Dean Pitchford"/>
    <s v="Lorraine Bracco"/>
    <s v="United States"/>
    <x v="163"/>
    <n v="2260616"/>
    <s v="TriStar Pictures"/>
    <n v="98"/>
    <n v="124"/>
    <n v="5270158.3412394794"/>
    <x v="0"/>
  </r>
  <r>
    <s v="Slow West"/>
    <x v="2"/>
    <x v="1"/>
    <n v="2015"/>
    <s v="April 16, 2015 (United States)"/>
    <x v="49"/>
    <n v="44000"/>
    <s v="John Maclean"/>
    <s v="John Maclean"/>
    <s v="Kodi Smit-McPhee"/>
    <s v="United Kingdom"/>
    <x v="63"/>
    <n v="1295574"/>
    <s v="Film4"/>
    <n v="84"/>
    <n v="237"/>
    <n v="3799435.974975938"/>
    <x v="0"/>
  </r>
  <r>
    <s v="Solo: A Star Wars Story"/>
    <x v="0"/>
    <x v="1"/>
    <n v="2018"/>
    <s v="May 25, 2018 (United States)"/>
    <x v="49"/>
    <n v="306000"/>
    <s v="Ron Howard"/>
    <s v="Jonathan Kasdan"/>
    <s v="Alden Ehrenreich"/>
    <s v="United States"/>
    <x v="284"/>
    <n v="392924807"/>
    <s v="Lucasfilm"/>
    <n v="135"/>
    <n v="251.1"/>
    <n v="498850786.22041667"/>
    <x v="0"/>
  </r>
  <r>
    <s v="Something Wild"/>
    <x v="2"/>
    <x v="0"/>
    <n v="1986"/>
    <s v="November 7, 1986 (United States)"/>
    <x v="49"/>
    <n v="17000"/>
    <s v="Jonathan Demme"/>
    <s v="E. Max Frye"/>
    <s v="Jeff Daniels"/>
    <s v="United States"/>
    <x v="5"/>
    <n v="8362969"/>
    <s v="Religioso Primitiva"/>
    <n v="114"/>
    <n v="109.6"/>
    <n v="18709226.536710721"/>
    <x v="0"/>
  </r>
  <r>
    <s v="Sorry to Bother You"/>
    <x v="2"/>
    <x v="0"/>
    <n v="2018"/>
    <s v="July 13, 2018 (United States)"/>
    <x v="49"/>
    <n v="69000"/>
    <s v="Boots Riley"/>
    <s v="Boots Riley"/>
    <s v="LaKeith Stanfield"/>
    <s v="United States"/>
    <x v="162"/>
    <n v="18170707"/>
    <s v="Cinereach"/>
    <n v="112"/>
    <n v="251.1"/>
    <n v="53287915.523580357"/>
    <x v="0"/>
  </r>
  <r>
    <s v="Starlet"/>
    <x v="3"/>
    <x v="2"/>
    <n v="2012"/>
    <s v="May 9, 2013 (Germany)"/>
    <x v="49"/>
    <n v="7200"/>
    <s v="Sean Baker"/>
    <s v="Sean Baker"/>
    <s v="Dree Hemingway"/>
    <s v="United States"/>
    <x v="1"/>
    <n v="146222"/>
    <s v="Maybach Film Productions"/>
    <n v="103"/>
    <n v="229.6"/>
    <n v="235859.4145050291"/>
    <x v="1"/>
  </r>
  <r>
    <s v="Step Brothers"/>
    <x v="2"/>
    <x v="0"/>
    <n v="2008"/>
    <s v="July 25, 2008 (United States)"/>
    <x v="49"/>
    <n v="274000"/>
    <s v="Adam McKay"/>
    <s v="Will Ferrell"/>
    <s v="Will Ferrell"/>
    <s v="United States"/>
    <x v="93"/>
    <n v="128108211"/>
    <s v="Columbia Pictures"/>
    <n v="98"/>
    <n v="215.3"/>
    <n v="155454288.69653523"/>
    <x v="0"/>
  </r>
  <r>
    <s v="Storm Boy"/>
    <x v="1"/>
    <x v="2"/>
    <n v="2019"/>
    <s v="April 5, 2019 (United States)"/>
    <x v="49"/>
    <n v="3100"/>
    <s v="Shawn Seet"/>
    <s v="Justin Monjo"/>
    <s v="Finn Little"/>
    <s v="Australia"/>
    <x v="1"/>
    <n v="4393018"/>
    <s v="Ambience Entertainment"/>
    <n v="99"/>
    <n v="255.7"/>
    <n v="6137334.1797340671"/>
    <x v="1"/>
  </r>
  <r>
    <s v="Stripes"/>
    <x v="2"/>
    <x v="0"/>
    <n v="1981"/>
    <s v="June 26, 1981 (United States)"/>
    <x v="49"/>
    <n v="68000"/>
    <s v="Ivan Reitman"/>
    <s v="Len Blum"/>
    <s v="Bill Murray"/>
    <s v="United States"/>
    <x v="20"/>
    <n v="85297000"/>
    <s v="Columbia Pictures"/>
    <n v="106"/>
    <n v="90.9"/>
    <n v="119165501.60476846"/>
    <x v="0"/>
  </r>
  <r>
    <s v="Stronger"/>
    <x v="2"/>
    <x v="7"/>
    <n v="2017"/>
    <s v="September 29, 2017 (United States)"/>
    <x v="49"/>
    <n v="42000"/>
    <s v="David Gordon Green"/>
    <s v="John Pollono"/>
    <s v="Jake Gyllenhaal"/>
    <s v="United States"/>
    <x v="8"/>
    <n v="8503658"/>
    <s v="Lionsgate"/>
    <n v="119"/>
    <n v="245.1"/>
    <n v="14630517.180124223"/>
    <x v="0"/>
  </r>
  <r>
    <s v="Suffragette"/>
    <x v="0"/>
    <x v="2"/>
    <n v="2014"/>
    <s v="October 12, 2015 (United Kingdom)"/>
    <x v="49"/>
    <n v="40000"/>
    <s v="Sarah Gavron"/>
    <s v="Abi Morgan"/>
    <s v="Carey Mulligan"/>
    <s v="United Kingdom"/>
    <x v="62"/>
    <n v="31972096"/>
    <s v="Ruby Films"/>
    <n v="106"/>
    <n v="236.7"/>
    <n v="54151737.916620344"/>
    <x v="0"/>
  </r>
  <r>
    <s v="Suicide Kings"/>
    <x v="2"/>
    <x v="0"/>
    <n v="1997"/>
    <s v="September 25, 1998 (Greece)"/>
    <x v="49"/>
    <n v="27000"/>
    <s v="Peter O'Fallon"/>
    <s v="Josh McKinney"/>
    <s v="Christopher Walken"/>
    <s v="United States"/>
    <x v="17"/>
    <n v="1740156"/>
    <s v="Live Entertainment"/>
    <n v="106"/>
    <n v="160.5"/>
    <n v="2714928.4854070661"/>
    <x v="0"/>
  </r>
  <r>
    <s v="Supercop"/>
    <x v="2"/>
    <x v="1"/>
    <n v="1992"/>
    <s v="July 4, 1992 (Hong Kong)"/>
    <x v="49"/>
    <n v="20000"/>
    <s v="Stanley Tong"/>
    <s v="Edward Tang"/>
    <s v="Jackie Chan"/>
    <s v="Hong Kong"/>
    <x v="72"/>
    <n v="16270600"/>
    <s v="Golden Harvest Company"/>
    <n v="91"/>
    <n v="140.30000000000001"/>
    <n v="23915348.866377227"/>
    <x v="0"/>
  </r>
  <r>
    <s v="Syriana"/>
    <x v="2"/>
    <x v="2"/>
    <n v="2005"/>
    <s v="December 9, 2005 (United States)"/>
    <x v="49"/>
    <n v="127000"/>
    <s v="Stephen Gaghan"/>
    <s v="Stephen Gaghan"/>
    <s v="George Clooney"/>
    <s v="United States"/>
    <x v="24"/>
    <n v="93974620"/>
    <s v="Warner Bros."/>
    <n v="128"/>
    <n v="195.3"/>
    <n v="175669120.94478527"/>
    <x v="0"/>
  </r>
  <r>
    <s v="Tea in the Harem"/>
    <x v="4"/>
    <x v="2"/>
    <n v="1985"/>
    <s v="June 6, 1986 (United States)"/>
    <x v="49"/>
    <n v="397"/>
    <s v="Mehdi Charef"/>
    <s v="Mehdi Charef"/>
    <s v="Kader Boukhanef"/>
    <s v="France"/>
    <x v="1"/>
    <m/>
    <s v="Centre national du cinÃ©ma et de l'image animÃ©e (CNC)"/>
    <n v="110"/>
    <n v="107.6"/>
    <s v="Missing"/>
    <x v="1"/>
  </r>
  <r>
    <s v="Tea with Mussolini"/>
    <x v="1"/>
    <x v="0"/>
    <n v="1999"/>
    <s v="May 14, 1999 (United States)"/>
    <x v="49"/>
    <n v="12000"/>
    <s v="Franco Zeffirelli"/>
    <s v="John Mortimer"/>
    <s v="Maggie Smith"/>
    <s v="Italy"/>
    <x v="2"/>
    <n v="14401563"/>
    <s v="Medusa Film"/>
    <n v="117"/>
    <n v="166.6"/>
    <n v="28793676.155511811"/>
    <x v="0"/>
  </r>
  <r>
    <s v="Ted"/>
    <x v="2"/>
    <x v="0"/>
    <n v="2012"/>
    <s v="June 29, 2012 (United States)"/>
    <x v="49"/>
    <n v="580000"/>
    <s v="Seth MacFarlane"/>
    <s v="Seth MacFarlane"/>
    <s v="Mark Wahlberg"/>
    <s v="United States"/>
    <x v="24"/>
    <n v="549368315"/>
    <s v="Universal Pictures"/>
    <n v="106"/>
    <n v="229.6"/>
    <n v="1280738527.7773528"/>
    <x v="0"/>
  </r>
  <r>
    <s v="That Thing You Do!"/>
    <x v="1"/>
    <x v="0"/>
    <n v="1996"/>
    <s v="October 4, 1996 (United States)"/>
    <x v="49"/>
    <n v="64000"/>
    <s v="Tom Hanks"/>
    <s v="Tom Hanks"/>
    <s v="Tom Hanks"/>
    <s v="United States"/>
    <x v="74"/>
    <n v="34585416"/>
    <s v="Clavius Base"/>
    <n v="108"/>
    <n v="156.9"/>
    <n v="45897980.205574907"/>
    <x v="0"/>
  </r>
  <r>
    <s v="The 33"/>
    <x v="0"/>
    <x v="7"/>
    <n v="2015"/>
    <s v="November 13, 2015 (United States)"/>
    <x v="49"/>
    <n v="37000"/>
    <s v="Patricia Riggen"/>
    <s v="Mikko Alanne"/>
    <s v="Antonio Banderas"/>
    <s v="Chile"/>
    <x v="74"/>
    <n v="27972023"/>
    <s v="Alcon Entertainment"/>
    <n v="127"/>
    <n v="237"/>
    <n v="45119509.836421378"/>
    <x v="0"/>
  </r>
  <r>
    <s v="The Addams Family"/>
    <x v="0"/>
    <x v="0"/>
    <n v="1991"/>
    <s v="November 22, 1991 (United States)"/>
    <x v="49"/>
    <n v="140000"/>
    <s v="Barry Sonnenfeld"/>
    <s v="Charles Addams"/>
    <s v="Anjelica Huston"/>
    <s v="United States"/>
    <x v="8"/>
    <n v="191502426"/>
    <s v="Orion Pictures"/>
    <n v="99"/>
    <n v="136.19999999999999"/>
    <n v="259452152.96665183"/>
    <x v="0"/>
  </r>
  <r>
    <s v="The Amazing Spider-Man"/>
    <x v="0"/>
    <x v="1"/>
    <n v="2012"/>
    <s v="July 3, 2012 (United States)"/>
    <x v="49"/>
    <n v="571000"/>
    <s v="Marc Webb"/>
    <s v="James Vanderbilt"/>
    <s v="Andrew Garfield"/>
    <s v="United States"/>
    <x v="279"/>
    <n v="757930663"/>
    <s v="Columbia Pictures"/>
    <n v="136"/>
    <n v="229.6"/>
    <n v="1058878830.8853737"/>
    <x v="0"/>
  </r>
  <r>
    <s v="The Assignment"/>
    <x v="2"/>
    <x v="1"/>
    <n v="1997"/>
    <s v="September 26, 1997 (United States)"/>
    <x v="49"/>
    <n v="9000"/>
    <s v="Christian Duguay"/>
    <s v="Dan Gordon"/>
    <s v="Aidan Quinn"/>
    <s v="Canada"/>
    <x v="1"/>
    <n v="332597"/>
    <s v="Triumph Films"/>
    <n v="115"/>
    <n v="160.5"/>
    <n v="536486.53202752769"/>
    <x v="1"/>
  </r>
  <r>
    <s v="The Book of Eli"/>
    <x v="2"/>
    <x v="1"/>
    <n v="2010"/>
    <s v="January 15, 2010 (United States)"/>
    <x v="49"/>
    <n v="300000"/>
    <s v="Albert Hughes"/>
    <s v="Gary Whitta"/>
    <s v="Denzel Washington"/>
    <s v="United States"/>
    <x v="65"/>
    <n v="157107755"/>
    <s v="Alcon Entertainment"/>
    <n v="118"/>
    <n v="218.1"/>
    <n v="460738526.93455237"/>
    <x v="0"/>
  </r>
  <r>
    <s v="The 'Burbs"/>
    <x v="1"/>
    <x v="0"/>
    <n v="1989"/>
    <s v="February 17, 1989 (United States)"/>
    <x v="49"/>
    <n v="71000"/>
    <s v="Joe Dante"/>
    <s v="Dana Olsen"/>
    <s v="Tom Hanks"/>
    <s v="United States"/>
    <x v="40"/>
    <n v="49101993"/>
    <s v="Imagine Entertainment"/>
    <n v="102"/>
    <n v="124"/>
    <n v="59583342.362007163"/>
    <x v="0"/>
  </r>
  <r>
    <s v="The Chronicles of Narnia: The Lion, the Witch and the Wardrobe"/>
    <x v="1"/>
    <x v="3"/>
    <n v="2005"/>
    <s v="December 9, 2005 (United States)"/>
    <x v="49"/>
    <n v="375000"/>
    <s v="Andrew Adamson"/>
    <s v="Ann Peacock"/>
    <s v="Tilda Swinton"/>
    <s v="United Kingdom"/>
    <x v="234"/>
    <n v="745013115"/>
    <s v="Walt Disney Pictures"/>
    <n v="143"/>
    <n v="195.3"/>
    <n v="1362578008.0462184"/>
    <x v="0"/>
  </r>
  <r>
    <s v="The Chumscrubber"/>
    <x v="2"/>
    <x v="0"/>
    <n v="2005"/>
    <s v="October 5, 2006 (Germany)"/>
    <x v="49"/>
    <n v="18000"/>
    <s v="Arie Posin"/>
    <s v="Arie Posin"/>
    <s v="Jamie Bell"/>
    <s v="United States"/>
    <x v="341"/>
    <n v="351401"/>
    <s v="El Camino Pictures"/>
    <n v="108"/>
    <n v="195.3"/>
    <n v="418740.26085256162"/>
    <x v="0"/>
  </r>
  <r>
    <s v="The Conspirator"/>
    <x v="0"/>
    <x v="6"/>
    <n v="2010"/>
    <s v="April 15, 2011 (United States)"/>
    <x v="49"/>
    <n v="28000"/>
    <s v="Robert Redford"/>
    <s v="James D. Solomon"/>
    <s v="Robin Wright"/>
    <s v="United States"/>
    <x v="13"/>
    <n v="15625544"/>
    <s v="The American Film Company"/>
    <n v="122"/>
    <n v="218.1"/>
    <n v="21829909.476386979"/>
    <x v="0"/>
  </r>
  <r>
    <s v="The Contender"/>
    <x v="2"/>
    <x v="2"/>
    <n v="2000"/>
    <s v="October 13, 2000 (United States)"/>
    <x v="49"/>
    <n v="23000"/>
    <s v="Rod Lurie"/>
    <s v="Rod Lurie"/>
    <s v="Joan Allen"/>
    <s v="United States"/>
    <x v="0"/>
    <n v="22428990"/>
    <s v="Cinerenta Medienbeteiligungs KG"/>
    <n v="126"/>
    <n v="172.2"/>
    <n v="27216699.534050178"/>
    <x v="0"/>
  </r>
  <r>
    <s v="The Cooler"/>
    <x v="2"/>
    <x v="2"/>
    <n v="2003"/>
    <s v="January 16, 2004 (United States)"/>
    <x v="49"/>
    <n v="33000"/>
    <s v="Wayne Kramer"/>
    <s v="Frank Hannah"/>
    <s v="William H. Macy"/>
    <s v="United States"/>
    <x v="162"/>
    <n v="10464788"/>
    <s v="ContentFilm"/>
    <n v="101"/>
    <n v="184"/>
    <n v="14810129.60334417"/>
    <x v="0"/>
  </r>
  <r>
    <s v="The Crimson Rivers"/>
    <x v="2"/>
    <x v="6"/>
    <n v="2000"/>
    <s v="July 13, 2001 (United States)"/>
    <x v="49"/>
    <n v="59000"/>
    <s v="Mathieu Kassovitz"/>
    <s v="Jean-Christophe GrangÃ©"/>
    <s v="Jean Reno"/>
    <s v="France"/>
    <x v="62"/>
    <n v="60103680"/>
    <s v="LÃ©gende Films"/>
    <n v="106"/>
    <n v="172.2"/>
    <n v="134461022.73127753"/>
    <x v="0"/>
  </r>
  <r>
    <s v="The Cutting Edge"/>
    <x v="1"/>
    <x v="0"/>
    <n v="1992"/>
    <s v="March 27, 1992 (United States)"/>
    <x v="49"/>
    <n v="19000"/>
    <s v="Paul Michael Glaser"/>
    <s v="Tony Gilroy"/>
    <s v="D.B. Sweeney"/>
    <s v="United States"/>
    <x v="1"/>
    <n v="25105517"/>
    <s v="Metro-Goldwyn-Mayer (MGM)"/>
    <n v="101"/>
    <n v="140.30000000000001"/>
    <n v="69796086.03923358"/>
    <x v="1"/>
  </r>
  <r>
    <s v="The Devil Wears Prada"/>
    <x v="0"/>
    <x v="0"/>
    <n v="2006"/>
    <s v="June 30, 2006 (United States)"/>
    <x v="49"/>
    <n v="385000"/>
    <s v="David Frankel"/>
    <s v="Aline Brosh McKenna"/>
    <s v="Anne Hathaway"/>
    <s v="United States"/>
    <x v="46"/>
    <n v="326706115"/>
    <s v="Fox 2000 Pictures"/>
    <n v="109"/>
    <n v="201.6"/>
    <n v="406149952.02162379"/>
    <x v="0"/>
  </r>
  <r>
    <s v="The Diary of a Teenage Girl"/>
    <x v="2"/>
    <x v="0"/>
    <n v="2015"/>
    <s v="August 28, 2015 (United States)"/>
    <x v="49"/>
    <n v="30000"/>
    <s v="Marielle Heller"/>
    <s v="Phoebe Gloeckner"/>
    <s v="Bel Powley"/>
    <s v="United States"/>
    <x v="63"/>
    <n v="1775133"/>
    <s v="Caviar"/>
    <n v="102"/>
    <n v="237"/>
    <n v="2769498.3364055296"/>
    <x v="0"/>
  </r>
  <r>
    <s v="The Duchess"/>
    <x v="0"/>
    <x v="7"/>
    <n v="2008"/>
    <s v="October 10, 2008 (United States)"/>
    <x v="49"/>
    <n v="80000"/>
    <s v="Saul Dibb"/>
    <s v="Jeffrey Hatcher"/>
    <s v="Keira Knightley"/>
    <s v="United Kingdom"/>
    <x v="1"/>
    <n v="43343384"/>
    <s v="Paramount Vantage"/>
    <n v="110"/>
    <n v="215.3"/>
    <n v="101046129.34047437"/>
    <x v="1"/>
  </r>
  <r>
    <s v="The Edge"/>
    <x v="2"/>
    <x v="1"/>
    <n v="1997"/>
    <s v="September 26, 1997 (United States)"/>
    <x v="49"/>
    <n v="70000"/>
    <s v="Lee Tamahori"/>
    <s v="David Mamet"/>
    <s v="Anthony Hopkins"/>
    <s v="United States"/>
    <x v="8"/>
    <n v="43312294"/>
    <s v="Art Linson Productions"/>
    <n v="117"/>
    <n v="160.5"/>
    <n v="63662595.184756383"/>
    <x v="0"/>
  </r>
  <r>
    <s v="The Emerald Forest"/>
    <x v="2"/>
    <x v="1"/>
    <n v="1985"/>
    <s v="July 3, 1985 (United States)"/>
    <x v="49"/>
    <n v="9600"/>
    <s v="John Boorman"/>
    <s v="Rospo Pallenberg"/>
    <s v="Powers Boothe"/>
    <s v="United Kingdom"/>
    <x v="1"/>
    <n v="24468550"/>
    <s v="Christel Films"/>
    <n v="114"/>
    <n v="107.6"/>
    <n v="36981980.084325396"/>
    <x v="1"/>
  </r>
  <r>
    <s v="The Emperor's Club"/>
    <x v="0"/>
    <x v="2"/>
    <n v="2002"/>
    <s v="November 22, 2002 (United States)"/>
    <x v="49"/>
    <n v="17000"/>
    <s v="Michael Hoffman"/>
    <s v="Ethan Canin"/>
    <s v="Kevin Kline"/>
    <s v="United States"/>
    <x v="123"/>
    <n v="16318449"/>
    <s v="Beacon Communications"/>
    <n v="109"/>
    <n v="179.9"/>
    <n v="29845326.592436973"/>
    <x v="0"/>
  </r>
  <r>
    <s v="The Fabulous Baker Boys"/>
    <x v="2"/>
    <x v="0"/>
    <n v="1989"/>
    <s v="October 13, 1989 (United States)"/>
    <x v="49"/>
    <n v="22000"/>
    <s v="Steve Kloves"/>
    <s v="Steve Kloves"/>
    <s v="Jeff Bridges"/>
    <s v="United States"/>
    <x v="29"/>
    <n v="18428904"/>
    <s v="Gladden Entertainment"/>
    <n v="114"/>
    <n v="124"/>
    <n v="49430343.739436619"/>
    <x v="0"/>
  </r>
  <r>
    <s v="The Gangster, the Cop, the Devil"/>
    <x v="3"/>
    <x v="1"/>
    <n v="2019"/>
    <s v="May 15, 2019 (South Korea)"/>
    <x v="49"/>
    <n v="9700"/>
    <s v="Won-Tae Lee"/>
    <s v="Won-Tae Lee"/>
    <s v="Ma Dong-seok"/>
    <s v="South Korea"/>
    <x v="1"/>
    <n v="25775371"/>
    <s v="Ace Maker Movie Works"/>
    <n v="109"/>
    <n v="255.7"/>
    <n v="48933056.347040497"/>
    <x v="1"/>
  </r>
  <r>
    <s v="The Gods Must Be Crazy II"/>
    <x v="1"/>
    <x v="0"/>
    <n v="1989"/>
    <s v="April 13, 1990 (United States)"/>
    <x v="49"/>
    <n v="16000"/>
    <s v="Jamie Uys"/>
    <s v="Jamie Uys"/>
    <s v="N!xau"/>
    <s v="South Africa"/>
    <x v="1"/>
    <n v="6291444"/>
    <s v="Elrina Investment"/>
    <n v="98"/>
    <n v="124"/>
    <n v="14074911.797356827"/>
    <x v="1"/>
  </r>
  <r>
    <s v="The Grifters"/>
    <x v="2"/>
    <x v="6"/>
    <n v="1990"/>
    <s v="January 25, 1991 (United States)"/>
    <x v="49"/>
    <n v="26000"/>
    <s v="Stephen Frears"/>
    <s v="Jim Thompson"/>
    <s v="Anjelica Huston"/>
    <s v="United States"/>
    <x v="1"/>
    <n v="13446769"/>
    <s v="Cineplex Odeon Films"/>
    <n v="110"/>
    <n v="130.69999999999999"/>
    <n v="18218010.290351264"/>
    <x v="1"/>
  </r>
  <r>
    <s v="The Guardian"/>
    <x v="0"/>
    <x v="1"/>
    <n v="2006"/>
    <s v="September 29, 2006 (United States)"/>
    <x v="49"/>
    <n v="89000"/>
    <s v="Andrew Davis"/>
    <s v="Ron L. Brinkerhoff"/>
    <s v="Kevin Costner"/>
    <s v="United States"/>
    <x v="19"/>
    <n v="94973540"/>
    <s v="Touchstone Pictures"/>
    <n v="139"/>
    <n v="201.6"/>
    <n v="122257869.1930714"/>
    <x v="0"/>
  </r>
  <r>
    <s v="The Hitman's Bodyguard"/>
    <x v="2"/>
    <x v="1"/>
    <n v="2017"/>
    <s v="August 18, 2017 (United States)"/>
    <x v="49"/>
    <n v="203000"/>
    <s v="Patrick Hughes"/>
    <s v="Tom O'Connor"/>
    <s v="Ryan Reynolds"/>
    <s v="United States"/>
    <x v="8"/>
    <n v="176600207"/>
    <s v="Summit Entertainment"/>
    <n v="118"/>
    <n v="245.1"/>
    <n v="266915094.6076389"/>
    <x v="0"/>
  </r>
  <r>
    <s v="The Holiday"/>
    <x v="0"/>
    <x v="0"/>
    <n v="2006"/>
    <s v="December 8, 2006 (United States)"/>
    <x v="49"/>
    <n v="258000"/>
    <s v="Nancy Meyers"/>
    <s v="Nancy Meyers"/>
    <s v="Kate Winslet"/>
    <s v="United States"/>
    <x v="100"/>
    <n v="205850134"/>
    <s v="Columbia Pictures"/>
    <n v="136"/>
    <n v="201.6"/>
    <n v="447060127.08339268"/>
    <x v="0"/>
  </r>
  <r>
    <s v="The House of the Spirits"/>
    <x v="2"/>
    <x v="2"/>
    <n v="1993"/>
    <s v="April 1, 1994 (United States)"/>
    <x v="49"/>
    <n v="22000"/>
    <s v="Bille August"/>
    <s v="Isabel Allende"/>
    <s v="Jeremy Irons"/>
    <s v="Portugal"/>
    <x v="28"/>
    <n v="6265311"/>
    <s v="Constantin Film"/>
    <n v="140"/>
    <n v="144.5"/>
    <n v="8753050.2599724904"/>
    <x v="0"/>
  </r>
  <r>
    <s v="The Last Dragon"/>
    <x v="0"/>
    <x v="1"/>
    <n v="1985"/>
    <s v="March 22, 1985 (United States)"/>
    <x v="49"/>
    <n v="13000"/>
    <s v="Michael Schultz"/>
    <s v="Louis Venosta"/>
    <s v="Taimak"/>
    <s v="United States"/>
    <x v="20"/>
    <n v="25754284"/>
    <s v="Delphi III Productions"/>
    <n v="109"/>
    <n v="107.6"/>
    <n v="41542246.34621492"/>
    <x v="0"/>
  </r>
  <r>
    <s v="The Lion King"/>
    <x v="1"/>
    <x v="5"/>
    <n v="2019"/>
    <s v="July 19, 2019 (United States)"/>
    <x v="49"/>
    <n v="222000"/>
    <s v="Jon Favreau"/>
    <s v="Jeff Nathanson"/>
    <s v="Donald Glover"/>
    <s v="United States"/>
    <x v="342"/>
    <n v="1670727580"/>
    <s v="Walt Disney Pictures"/>
    <n v="118"/>
    <n v="255.7"/>
    <n v="4105408819.5645156"/>
    <x v="0"/>
  </r>
  <r>
    <s v="The Lover"/>
    <x v="2"/>
    <x v="7"/>
    <n v="1992"/>
    <s v="October 30, 1992 (United States)"/>
    <x v="49"/>
    <n v="20000"/>
    <s v="Jean-Jacques Annaud"/>
    <s v="Marguerite Duras"/>
    <s v="Jane March"/>
    <s v="France"/>
    <x v="1"/>
    <n v="5013090"/>
    <s v="Films A2"/>
    <n v="115"/>
    <n v="140.30000000000001"/>
    <n v="15828896.611398963"/>
    <x v="1"/>
  </r>
  <r>
    <s v="The Magnificent Seven"/>
    <x v="0"/>
    <x v="1"/>
    <n v="2016"/>
    <s v="September 23, 2016 (United States)"/>
    <x v="49"/>
    <n v="191000"/>
    <s v="Antoine Fuqua"/>
    <s v="Akira Kurosawa"/>
    <s v="Denzel Washington"/>
    <s v="United States"/>
    <x v="68"/>
    <n v="162360636"/>
    <s v="Metro-Goldwyn-Mayer (MGM)"/>
    <n v="132"/>
    <n v="240"/>
    <n v="418185002.44463223"/>
    <x v="0"/>
  </r>
  <r>
    <s v="The Majestic"/>
    <x v="1"/>
    <x v="2"/>
    <n v="2001"/>
    <s v="December 21, 2001 (United States)"/>
    <x v="49"/>
    <n v="53000"/>
    <s v="Frank Darabont"/>
    <s v="Michael Sloane"/>
    <s v="Jim Carrey"/>
    <s v="United States"/>
    <x v="319"/>
    <n v="37317673"/>
    <s v="Castle Rock Entertainment"/>
    <n v="152"/>
    <n v="177.1"/>
    <n v="61797255.234239131"/>
    <x v="0"/>
  </r>
  <r>
    <s v="The Mask"/>
    <x v="0"/>
    <x v="1"/>
    <n v="1994"/>
    <s v="July 29, 1994 (United States)"/>
    <x v="49"/>
    <n v="357000"/>
    <s v="Chuck Russell"/>
    <s v="Michael Fallon"/>
    <s v="Jim Carrey"/>
    <s v="United States"/>
    <x v="16"/>
    <n v="351583407"/>
    <s v="New Line Cinema"/>
    <n v="101"/>
    <n v="148.19999999999999"/>
    <n v="977440365.99361324"/>
    <x v="0"/>
  </r>
  <r>
    <s v="The Milagro Beanfield War"/>
    <x v="2"/>
    <x v="0"/>
    <n v="1988"/>
    <s v="March 18, 1988 (United States)"/>
    <x v="49"/>
    <n v="6000"/>
    <s v="Robert Redford"/>
    <s v="John Nichols"/>
    <s v="RubÃ©n Blades"/>
    <s v="United States"/>
    <x v="6"/>
    <n v="13825794"/>
    <s v="Esparza"/>
    <n v="117"/>
    <n v="118.3"/>
    <n v="19566741.438922435"/>
    <x v="0"/>
  </r>
  <r>
    <s v="The Muppets Take Manhattan"/>
    <x v="5"/>
    <x v="3"/>
    <n v="1984"/>
    <s v="July 13, 1984 (United States)"/>
    <x v="49"/>
    <n v="20000"/>
    <s v="Frank Oz"/>
    <s v="Tom Patchett"/>
    <s v="Jim Henson"/>
    <s v="United States"/>
    <x v="1"/>
    <n v="25534703"/>
    <s v="Henson Associates (HA)"/>
    <n v="94"/>
    <n v="103.9"/>
    <n v="37532194.90641582"/>
    <x v="1"/>
  </r>
  <r>
    <s v="The Mustang"/>
    <x v="2"/>
    <x v="2"/>
    <n v="2019"/>
    <s v="June 19, 2019 (France)"/>
    <x v="49"/>
    <n v="11000"/>
    <s v="Laure de Clermont-Tonnerre"/>
    <s v="Laure de Clermont-Tonnerre"/>
    <s v="Matthias Schoenaerts"/>
    <s v="France"/>
    <x v="1"/>
    <n v="6405816"/>
    <s v="Canal+"/>
    <n v="96"/>
    <n v="255.7"/>
    <n v="16499172.740490278"/>
    <x v="1"/>
  </r>
  <r>
    <s v="The Naked Gun 2Â½: The Smell of Fear"/>
    <x v="0"/>
    <x v="0"/>
    <n v="1991"/>
    <s v="June 28, 1991 (United States)"/>
    <x v="49"/>
    <n v="108000"/>
    <s v="David Zucker"/>
    <s v="Jim Abrahams"/>
    <s v="Leslie Nielsen"/>
    <s v="United States"/>
    <x v="16"/>
    <n v="86930411"/>
    <s v="Paramount Pictures"/>
    <n v="85"/>
    <n v="136.19999999999999"/>
    <n v="321452624.17111647"/>
    <x v="0"/>
  </r>
  <r>
    <s v="The Ref"/>
    <x v="2"/>
    <x v="0"/>
    <n v="1994"/>
    <s v="March 11, 1994 (United States)"/>
    <x v="49"/>
    <n v="24000"/>
    <s v="Ted Demme"/>
    <s v="Marie Weiss"/>
    <s v="Denis Leary"/>
    <s v="United States"/>
    <x v="73"/>
    <n v="11439193"/>
    <s v="Touchstone Pictures"/>
    <n v="96"/>
    <n v="148.19999999999999"/>
    <n v="28109049.250806451"/>
    <x v="0"/>
  </r>
  <r>
    <s v="The Reluctant Fundamentalist"/>
    <x v="2"/>
    <x v="2"/>
    <n v="2012"/>
    <s v="May 17, 2013 (India)"/>
    <x v="49"/>
    <n v="14000"/>
    <s v="Mira Nair"/>
    <s v="Javed Akhtar"/>
    <s v="Riz Ahmed"/>
    <s v="United States"/>
    <x v="1"/>
    <n v="2176576"/>
    <s v="Cine Mosaic"/>
    <n v="130"/>
    <n v="229.6"/>
    <n v="3980808.5666266507"/>
    <x v="1"/>
  </r>
  <r>
    <s v="The Rescuers Down Under"/>
    <x v="5"/>
    <x v="5"/>
    <n v="1990"/>
    <s v="November 16, 1990 (United States)"/>
    <x v="49"/>
    <n v="40000"/>
    <s v="Hendel Butoy"/>
    <s v="Jim Cox"/>
    <s v="Bob Newhart"/>
    <s v="United States"/>
    <x v="8"/>
    <n v="27931461"/>
    <s v="Silver Screen Partners IV"/>
    <n v="77"/>
    <n v="130.69999999999999"/>
    <n v="74918276.115316898"/>
    <x v="0"/>
  </r>
  <r>
    <s v="The Road to El Dorado"/>
    <x v="1"/>
    <x v="5"/>
    <n v="2000"/>
    <s v="March 31, 2000 (United States)"/>
    <x v="49"/>
    <n v="88000"/>
    <s v="Bibo Bergeron"/>
    <s v="Terry Rossio"/>
    <s v="Kevin Kline"/>
    <s v="United States"/>
    <x v="164"/>
    <n v="76432727"/>
    <s v="DreamWorks Animation"/>
    <n v="89"/>
    <n v="172.2"/>
    <n v="145103127.20809969"/>
    <x v="0"/>
  </r>
  <r>
    <s v="The Rookie"/>
    <x v="5"/>
    <x v="2"/>
    <n v="2002"/>
    <s v="March 29, 2002 (United States)"/>
    <x v="49"/>
    <n v="33000"/>
    <s v="John Lee Hancock"/>
    <s v="Mike Rich"/>
    <s v="Dennis Quaid"/>
    <s v="United States"/>
    <x v="6"/>
    <n v="80693537"/>
    <s v="98 MPH Productions"/>
    <n v="127"/>
    <n v="179.9"/>
    <n v="147582957.52641055"/>
    <x v="0"/>
  </r>
  <r>
    <s v="The Stanford Prison Experiment"/>
    <x v="2"/>
    <x v="7"/>
    <n v="2015"/>
    <s v="July 17, 2015 (United States)"/>
    <x v="49"/>
    <n v="40000"/>
    <s v="Kyle Patrick Alvarez"/>
    <s v="Tim Talbott"/>
    <s v="Ezra Miller"/>
    <s v="United States"/>
    <x v="1"/>
    <n v="663114"/>
    <s v="Coup d'Etat Films"/>
    <n v="122"/>
    <n v="237"/>
    <n v="974678.41678726475"/>
    <x v="1"/>
  </r>
  <r>
    <s v="The Thomas Crown Affair"/>
    <x v="2"/>
    <x v="6"/>
    <n v="1999"/>
    <s v="August 6, 1999 (United States)"/>
    <x v="49"/>
    <n v="89000"/>
    <s v="John McTiernan"/>
    <s v="Alan Trustman"/>
    <s v="Pierce Brosnan"/>
    <s v="United States"/>
    <x v="64"/>
    <n v="124305181"/>
    <s v="United Artists"/>
    <n v="113"/>
    <n v="166.6"/>
    <n v="305449908.47338706"/>
    <x v="0"/>
  </r>
  <r>
    <s v="The Wedding Singer"/>
    <x v="0"/>
    <x v="0"/>
    <n v="1998"/>
    <s v="February 13, 1998 (United States)"/>
    <x v="49"/>
    <n v="139000"/>
    <s v="Frank Coraci"/>
    <s v="Tim Herlihy"/>
    <s v="Adam Sandler"/>
    <s v="United States"/>
    <x v="40"/>
    <n v="123306987"/>
    <s v="Juno Pix"/>
    <n v="97"/>
    <n v="163"/>
    <n v="156548495.57874998"/>
    <x v="0"/>
  </r>
  <r>
    <s v="The Witch"/>
    <x v="2"/>
    <x v="2"/>
    <n v="2015"/>
    <s v="February 19, 2016 (United States)"/>
    <x v="49"/>
    <n v="218000"/>
    <s v="Robert Eggers"/>
    <s v="Robert Eggers"/>
    <s v="Anya Taylor-Joy"/>
    <s v="Canada"/>
    <x v="81"/>
    <n v="40423945"/>
    <s v="Parts and Labor"/>
    <n v="92"/>
    <n v="237"/>
    <n v="112382993.07937957"/>
    <x v="0"/>
  </r>
  <r>
    <s v="The Witches"/>
    <x v="1"/>
    <x v="3"/>
    <n v="1990"/>
    <s v="August 24, 1990 (United States)"/>
    <x v="49"/>
    <n v="46000"/>
    <s v="Nicolas Roeg"/>
    <s v="Roald Dahl"/>
    <s v="Anjelica Huston"/>
    <s v="United Kingdom"/>
    <x v="1"/>
    <n v="10360553"/>
    <s v="Lorimar Film Entertainment"/>
    <n v="91"/>
    <n v="130.69999999999999"/>
    <n v="26685211.319526624"/>
    <x v="1"/>
  </r>
  <r>
    <s v="This Beautiful Fantastic"/>
    <x v="1"/>
    <x v="0"/>
    <n v="2016"/>
    <s v="February 19, 2018 (United Kingdom)"/>
    <x v="49"/>
    <n v="10000"/>
    <s v="Simon Aboud"/>
    <s v="Simon Aboud"/>
    <s v="Jessica Brown Findlay"/>
    <s v="United Kingdom"/>
    <x v="1"/>
    <n v="353808"/>
    <s v="Ipso Facto Productions"/>
    <n v="92"/>
    <n v="240"/>
    <n v="479347.69942196528"/>
    <x v="1"/>
  </r>
  <r>
    <s v="Top Gun"/>
    <x v="1"/>
    <x v="1"/>
    <n v="1986"/>
    <s v="May 16, 1986 (United States)"/>
    <x v="49"/>
    <n v="306000"/>
    <s v="Tony Scott"/>
    <s v="Jim Cash"/>
    <s v="Tom Cruise"/>
    <s v="United States"/>
    <x v="10"/>
    <n v="357288178"/>
    <s v="Paramount Pictures"/>
    <n v="110"/>
    <n v="109.6"/>
    <n v="753395901.98339105"/>
    <x v="0"/>
  </r>
  <r>
    <s v="Towelhead"/>
    <x v="2"/>
    <x v="2"/>
    <n v="2007"/>
    <s v="September 26, 2008 (United States)"/>
    <x v="49"/>
    <n v="11000"/>
    <s v="Alan Ball"/>
    <s v="Alan Ball"/>
    <s v="Summer Bishil"/>
    <s v="United States"/>
    <x v="1"/>
    <n v="691733"/>
    <s v="Indian Paintbrush"/>
    <n v="124"/>
    <n v="207.3"/>
    <n v="1612632.3267023719"/>
    <x v="1"/>
  </r>
  <r>
    <s v="Trance"/>
    <x v="2"/>
    <x v="6"/>
    <n v="2013"/>
    <s v="March 27, 2013 (United Kingdom)"/>
    <x v="49"/>
    <n v="111000"/>
    <s v="Danny Boyle"/>
    <s v="Joe Ahearne"/>
    <s v="James McAvoy"/>
    <s v="United Kingdom"/>
    <x v="0"/>
    <n v="24261569"/>
    <s v="PathÃ©"/>
    <n v="101"/>
    <n v="233"/>
    <n v="36669147.193948418"/>
    <x v="0"/>
  </r>
  <r>
    <s v="Trust"/>
    <x v="2"/>
    <x v="6"/>
    <n v="2010"/>
    <s v="April 28, 2011 (Israel)"/>
    <x v="49"/>
    <n v="42000"/>
    <s v="David Schwimmer"/>
    <s v="Andy Bellin"/>
    <s v="Clive Owen"/>
    <s v="United States"/>
    <x v="81"/>
    <n v="595802"/>
    <s v="Millennium Films"/>
    <n v="106"/>
    <n v="218.1"/>
    <n v="756420.28916666668"/>
    <x v="0"/>
  </r>
  <r>
    <s v="Tucker: The Man and His Dream"/>
    <x v="1"/>
    <x v="7"/>
    <n v="1988"/>
    <s v="August 12, 1988 (United States)"/>
    <x v="49"/>
    <n v="17000"/>
    <s v="Francis Ford Coppola"/>
    <s v="Arnold Schulman"/>
    <s v="Jeff Bridges"/>
    <s v="United States"/>
    <x v="16"/>
    <n v="19652638"/>
    <s v="Lucasfilm"/>
    <n v="110"/>
    <n v="118.3"/>
    <n v="23847705.291119076"/>
    <x v="0"/>
  </r>
  <r>
    <s v="Turtle Diary"/>
    <x v="1"/>
    <x v="0"/>
    <n v="1985"/>
    <s v="February 14, 1986 (United States)"/>
    <x v="49"/>
    <n v="726"/>
    <s v="John Irvin"/>
    <s v="Russell Hoban"/>
    <s v="Glenda Jackson"/>
    <s v="United Kingdom"/>
    <x v="1"/>
    <n v="2156772"/>
    <s v="Britannic"/>
    <n v="97"/>
    <n v="107.6"/>
    <n v="4825025.1718061669"/>
    <x v="1"/>
  </r>
  <r>
    <s v="Under the Shadow"/>
    <x v="0"/>
    <x v="2"/>
    <n v="2016"/>
    <s v="October 7, 2016 (United States)"/>
    <x v="49"/>
    <n v="25000"/>
    <s v="Babak Anvari"/>
    <s v="Babak Anvari"/>
    <s v="Narges Rashidi"/>
    <s v="United Kingdom"/>
    <x v="1"/>
    <n v="133324"/>
    <s v="Wigwam Films"/>
    <n v="84"/>
    <n v="240"/>
    <n v="249225.90674846625"/>
    <x v="1"/>
  </r>
  <r>
    <s v="Untold Scandal"/>
    <x v="4"/>
    <x v="2"/>
    <n v="2003"/>
    <s v="October 2, 2003 (South Korea)"/>
    <x v="49"/>
    <n v="2200"/>
    <s v="Je-yong Lee"/>
    <s v="Dae-woo Kim"/>
    <s v="Mi-sook Lee"/>
    <s v="South Korea"/>
    <x v="1"/>
    <n v="5762801"/>
    <s v="B.O.M. Film Productions Co."/>
    <n v="124"/>
    <n v="184"/>
    <n v="8470455.6907862984"/>
    <x v="1"/>
  </r>
  <r>
    <s v="Vanilla Sky"/>
    <x v="2"/>
    <x v="8"/>
    <n v="2001"/>
    <s v="December 14, 2001 (United States)"/>
    <x v="49"/>
    <n v="253000"/>
    <s v="Cameron Crowe"/>
    <s v="Alejandro AmenÃ¡bar"/>
    <s v="Tom Cruise"/>
    <s v="United States"/>
    <x v="118"/>
    <n v="203388341"/>
    <s v="Paramount Pictures"/>
    <n v="136"/>
    <n v="177.1"/>
    <n v="265976083.70257509"/>
    <x v="0"/>
  </r>
  <r>
    <s v="Veronica Guerin"/>
    <x v="2"/>
    <x v="7"/>
    <n v="2003"/>
    <s v="October 17, 2003 (United States)"/>
    <x v="49"/>
    <n v="20000"/>
    <s v="Joel Schumacher"/>
    <s v="Carol Doyle"/>
    <s v="Cate Blanchett"/>
    <s v="Ireland"/>
    <x v="21"/>
    <n v="9439660"/>
    <s v="Touchstone Pictures"/>
    <n v="98"/>
    <n v="184"/>
    <n v="11984435.008333333"/>
    <x v="0"/>
  </r>
  <r>
    <s v="Vincent &amp; Theo"/>
    <x v="0"/>
    <x v="7"/>
    <n v="1990"/>
    <s v="November 16, 1990 (United States)"/>
    <x v="49"/>
    <n v="3700"/>
    <s v="Robert Altman"/>
    <s v="Julian Mitchell"/>
    <s v="Tim Roth"/>
    <s v="France"/>
    <x v="1"/>
    <n v="2231274"/>
    <s v="Belbo Films"/>
    <n v="138"/>
    <n v="130.69999999999999"/>
    <n v="3481153.0353302611"/>
    <x v="1"/>
  </r>
  <r>
    <s v="Water for Elephants"/>
    <x v="0"/>
    <x v="2"/>
    <n v="2011"/>
    <s v="April 22, 2011 (United States)"/>
    <x v="49"/>
    <n v="113000"/>
    <s v="Francis Lawrence"/>
    <s v="Richard LaGravenese"/>
    <s v="Robert Pattinson"/>
    <s v="United States"/>
    <x v="76"/>
    <n v="117094902"/>
    <s v="Fox 2000 Pictures"/>
    <n v="120"/>
    <n v="224.9"/>
    <n v="153127968.40944207"/>
    <x v="0"/>
  </r>
  <r>
    <s v="Wedding Crashers"/>
    <x v="2"/>
    <x v="0"/>
    <n v="2005"/>
    <s v="July 15, 2005 (United States)"/>
    <x v="49"/>
    <n v="339000"/>
    <s v="David Dobkin"/>
    <s v="Steve Faber"/>
    <s v="Owen Wilson"/>
    <s v="United States"/>
    <x v="28"/>
    <n v="288467645"/>
    <s v="New Line Cinema"/>
    <n v="119"/>
    <n v="195.3"/>
    <n v="645345752.06681347"/>
    <x v="0"/>
  </r>
  <r>
    <s v="Whip It"/>
    <x v="0"/>
    <x v="2"/>
    <n v="2009"/>
    <s v="October 2, 2009 (United States)"/>
    <x v="49"/>
    <n v="65000"/>
    <s v="Drew Barrymore"/>
    <s v="Shauna Cross"/>
    <s v="Elliot Page"/>
    <s v="United States"/>
    <x v="10"/>
    <n v="16691303"/>
    <s v="Fox Searchlight Pictures"/>
    <n v="111"/>
    <n v="214.5"/>
    <n v="38912318.470543228"/>
    <x v="0"/>
  </r>
  <r>
    <s v="Widows"/>
    <x v="2"/>
    <x v="6"/>
    <n v="2018"/>
    <s v="November 16, 2018 (United States)"/>
    <x v="49"/>
    <n v="91000"/>
    <s v="Steve McQueen"/>
    <s v="Gillian Flynn"/>
    <s v="Viola Davis"/>
    <s v="United Kingdom"/>
    <x v="47"/>
    <n v="75984700"/>
    <s v="New Regency Productions"/>
    <n v="129"/>
    <n v="251.1"/>
    <n v="96468908.708333328"/>
    <x v="0"/>
  </r>
  <r>
    <s v="Wilde"/>
    <x v="2"/>
    <x v="7"/>
    <n v="1997"/>
    <s v="May 1, 1998 (United States)"/>
    <x v="49"/>
    <n v="15000"/>
    <s v="Brian Gilbert"/>
    <s v="Julian Mitchell"/>
    <s v="Stephen Fry"/>
    <s v="United Kingdom"/>
    <x v="20"/>
    <n v="2158775"/>
    <s v="Samuelson Productions"/>
    <n v="118"/>
    <n v="160.5"/>
    <n v="3368042.7163338452"/>
    <x v="0"/>
  </r>
  <r>
    <s v="Windwalker"/>
    <x v="1"/>
    <x v="3"/>
    <n v="1980"/>
    <s v="November 18, 1983 (Sweden)"/>
    <x v="49"/>
    <n v="1000"/>
    <s v="Kieth Merrill"/>
    <s v="Ray Goldrup"/>
    <s v="Trevor Howard"/>
    <s v="United States"/>
    <x v="31"/>
    <m/>
    <s v="Santa Fe International"/>
    <n v="108"/>
    <n v="82.4"/>
    <s v="Missing"/>
    <x v="1"/>
  </r>
  <r>
    <s v="World's Greatest Dad"/>
    <x v="2"/>
    <x v="0"/>
    <n v="2009"/>
    <s v="September 24, 2010 (Ireland)"/>
    <x v="49"/>
    <n v="38000"/>
    <s v="Bobcat Goldthwait"/>
    <s v="Bobcat Goldthwait"/>
    <s v="Robin Williams"/>
    <s v="United States"/>
    <x v="1"/>
    <n v="221805"/>
    <s v="Magnolia Pictures"/>
    <n v="99"/>
    <n v="214.5"/>
    <n v="430745.59273422556"/>
    <x v="1"/>
  </r>
  <r>
    <s v="X-Men: Apocalypse"/>
    <x v="0"/>
    <x v="1"/>
    <n v="2016"/>
    <s v="May 27, 2016 (United States)"/>
    <x v="49"/>
    <n v="404000"/>
    <s v="Bryan Singer"/>
    <s v="Simon Kinberg"/>
    <s v="James McAvoy"/>
    <s v="United States"/>
    <x v="343"/>
    <n v="543934105"/>
    <s v="Twentieth Century Fox"/>
    <n v="144"/>
    <n v="240"/>
    <n v="1032627550.1152648"/>
    <x v="0"/>
  </r>
  <r>
    <s v="Year of the Dragon"/>
    <x v="2"/>
    <x v="1"/>
    <n v="1985"/>
    <s v="August 16, 1985 (United States)"/>
    <x v="49"/>
    <n v="14000"/>
    <s v="Michael Cimino"/>
    <s v="Robert Daley"/>
    <s v="Mickey Rourke"/>
    <s v="United States"/>
    <x v="3"/>
    <n v="18707466"/>
    <s v="Dino De Laurentiis Company"/>
    <n v="134"/>
    <n v="107.6"/>
    <n v="24081811.956907477"/>
    <x v="0"/>
  </r>
  <r>
    <s v="Young Guns"/>
    <x v="2"/>
    <x v="1"/>
    <n v="1988"/>
    <s v="August 12, 1988 (United States)"/>
    <x v="49"/>
    <n v="57000"/>
    <s v="Christopher Cain"/>
    <s v="John Fusco"/>
    <s v="Emilio Estevez"/>
    <s v="United States"/>
    <x v="29"/>
    <n v="45661556"/>
    <s v="Morgan Creek Entertainment"/>
    <n v="107"/>
    <n v="118.3"/>
    <n v="112202226.71935482"/>
    <x v="0"/>
  </r>
  <r>
    <s v="Zero Effect"/>
    <x v="2"/>
    <x v="0"/>
    <n v="1998"/>
    <s v="January 30, 1998 (United States)"/>
    <x v="49"/>
    <n v="14000"/>
    <s v="Jake Kasdan"/>
    <s v="Jake Kasdan"/>
    <s v="Bill Pullman"/>
    <s v="United States"/>
    <x v="17"/>
    <n v="2087471"/>
    <s v="Castle Rock Entertainment"/>
    <n v="116"/>
    <n v="163"/>
    <n v="3256796.7931387606"/>
    <x v="0"/>
  </r>
  <r>
    <s v="22 Jump Street"/>
    <x v="2"/>
    <x v="1"/>
    <n v="2014"/>
    <s v="June 13, 2014 (United States)"/>
    <x v="50"/>
    <n v="354000"/>
    <s v="Phil Lord"/>
    <s v="Michael Bacall"/>
    <s v="Channing Tatum"/>
    <s v="United States"/>
    <x v="24"/>
    <n v="331333876"/>
    <s v="Columbia Pictures"/>
    <n v="112"/>
    <n v="236.7"/>
    <n v="426520625.33671314"/>
    <x v="0"/>
  </r>
  <r>
    <s v="28 Weeks Later"/>
    <x v="2"/>
    <x v="4"/>
    <n v="2007"/>
    <s v="May 11, 2007 (United States)"/>
    <x v="50"/>
    <n v="263000"/>
    <s v="Juan Carlos Fresnadillo"/>
    <s v="Rowan Joffe"/>
    <s v="Jeremy Renner"/>
    <s v="United Kingdom"/>
    <x v="10"/>
    <n v="65048678"/>
    <s v="Fox Atomic"/>
    <n v="100"/>
    <n v="207.3"/>
    <n v="130054673.14041995"/>
    <x v="0"/>
  </r>
  <r>
    <s v="A Dry White Season"/>
    <x v="2"/>
    <x v="2"/>
    <n v="1989"/>
    <s v="September 20, 1989 (United States)"/>
    <x v="50"/>
    <n v="5300"/>
    <s v="Euzhan Palcy"/>
    <s v="AndrÃ© P. Brink"/>
    <s v="Donald Sutherland"/>
    <s v="United States"/>
    <x v="25"/>
    <n v="3766879"/>
    <s v="Davros Films"/>
    <n v="106"/>
    <n v="124"/>
    <n v="5536748.8244090686"/>
    <x v="0"/>
  </r>
  <r>
    <s v="A Family Thing"/>
    <x v="0"/>
    <x v="0"/>
    <n v="1996"/>
    <s v="March 29, 1996 (United States)"/>
    <x v="50"/>
    <n v="3400"/>
    <s v="Richard Pearce"/>
    <s v="Billy Bob Thornton"/>
    <s v="Robert Duvall"/>
    <s v="United States"/>
    <x v="1"/>
    <n v="10125417"/>
    <s v="United Artists"/>
    <n v="109"/>
    <n v="156.9"/>
    <n v="14329840.036692986"/>
    <x v="1"/>
  </r>
  <r>
    <s v="A Good Year"/>
    <x v="0"/>
    <x v="0"/>
    <n v="2006"/>
    <s v="November 10, 2006 (United States)"/>
    <x v="50"/>
    <n v="91000"/>
    <s v="Ridley Scott"/>
    <s v="Marc Klein"/>
    <s v="Russell Crowe"/>
    <s v="United States"/>
    <x v="46"/>
    <n v="42269923"/>
    <s v="Fox 2000 Pictures"/>
    <n v="117"/>
    <n v="201.6"/>
    <n v="84512109.830052495"/>
    <x v="0"/>
  </r>
  <r>
    <s v="A Guide to Recognizing Your Saints"/>
    <x v="2"/>
    <x v="6"/>
    <n v="2006"/>
    <s v="October 13, 2006 (United States)"/>
    <x v="50"/>
    <n v="25000"/>
    <s v="Dito Montiel"/>
    <s v="Dito Montiel"/>
    <s v="Robert Downey Jr."/>
    <s v="United States"/>
    <x v="1"/>
    <n v="2035468"/>
    <s v="Belladonna Productions"/>
    <n v="100"/>
    <n v="201.6"/>
    <n v="4069600.3910761154"/>
    <x v="1"/>
  </r>
  <r>
    <s v="A Most Violent Year"/>
    <x v="2"/>
    <x v="1"/>
    <n v="2014"/>
    <s v="January 30, 2015 (United States)"/>
    <x v="50"/>
    <n v="68000"/>
    <s v="J.C. Chandor"/>
    <s v="J.C. Chandor"/>
    <s v="Oscar Isaac"/>
    <s v="United States"/>
    <x v="0"/>
    <n v="12007070"/>
    <s v="Before The Door Pictures"/>
    <n v="125"/>
    <n v="236.7"/>
    <n v="15456502.868610056"/>
    <x v="0"/>
  </r>
  <r>
    <s v="Abominable"/>
    <x v="1"/>
    <x v="5"/>
    <n v="2019"/>
    <s v="September 27, 2019 (United States)"/>
    <x v="50"/>
    <n v="32000"/>
    <s v="Jill Culton"/>
    <s v="Jill Culton"/>
    <s v="Chloe Bennet"/>
    <s v="United States"/>
    <x v="71"/>
    <n v="180314199"/>
    <s v="DreamWorks Animation"/>
    <n v="97"/>
    <n v="255.7"/>
    <n v="232115489.79847908"/>
    <x v="0"/>
  </r>
  <r>
    <s v="Affliction"/>
    <x v="2"/>
    <x v="2"/>
    <n v="1997"/>
    <s v="February 19, 1999 (United States)"/>
    <x v="50"/>
    <n v="16000"/>
    <s v="Paul Schrader"/>
    <s v="Russell Banks"/>
    <s v="Nick Nolte"/>
    <s v="United States"/>
    <x v="14"/>
    <n v="6330054"/>
    <s v="JVC Entertainment Networks"/>
    <n v="114"/>
    <n v="160.5"/>
    <n v="13347871.652595157"/>
    <x v="0"/>
  </r>
  <r>
    <s v="American Animals"/>
    <x v="2"/>
    <x v="7"/>
    <n v="2018"/>
    <s v="August 14, 2018 (United States)"/>
    <x v="50"/>
    <n v="41000"/>
    <s v="Bart Layton"/>
    <s v="Bart Layton"/>
    <s v="Spencer Reinhard"/>
    <s v="United Kingdom"/>
    <x v="1"/>
    <n v="4080073"/>
    <s v="Film4"/>
    <n v="116"/>
    <n v="251.1"/>
    <n v="8388652.1126855593"/>
    <x v="1"/>
  </r>
  <r>
    <s v="American Honey"/>
    <x v="2"/>
    <x v="3"/>
    <n v="2016"/>
    <s v="October 14, 2016 (United Kingdom)"/>
    <x v="50"/>
    <n v="40000"/>
    <s v="Andrea Arnold"/>
    <s v="Andrea Arnold"/>
    <s v="Sasha Lane"/>
    <s v="United Kingdom"/>
    <x v="1"/>
    <n v="2290649"/>
    <s v="Maven Pictures"/>
    <n v="163"/>
    <n v="240"/>
    <n v="2944982.0687763714"/>
    <x v="1"/>
  </r>
  <r>
    <s v="American Pie"/>
    <x v="2"/>
    <x v="0"/>
    <n v="1999"/>
    <s v="July 9, 1999 (United States)"/>
    <x v="50"/>
    <n v="385000"/>
    <s v="Paul Weitz"/>
    <s v="Adam Herz"/>
    <s v="Jason Biggs"/>
    <s v="United States"/>
    <x v="73"/>
    <n v="235483004"/>
    <s v="Universal Pictures"/>
    <n v="95"/>
    <n v="166.6"/>
    <n v="789347319.23872375"/>
    <x v="0"/>
  </r>
  <r>
    <s v="An Officer and a Gentleman"/>
    <x v="2"/>
    <x v="2"/>
    <n v="1982"/>
    <s v="August 13, 1982 (United States)"/>
    <x v="50"/>
    <n v="52000"/>
    <s v="Taylor Hackford"/>
    <s v="Douglas Day Stewart"/>
    <s v="Richard Gere"/>
    <s v="United States"/>
    <x v="80"/>
    <n v="129795554"/>
    <s v="Lorimar Film Entertainment"/>
    <n v="124"/>
    <n v="96.5"/>
    <n v="348140011.47711271"/>
    <x v="0"/>
  </r>
  <r>
    <s v="An Unfinished Life"/>
    <x v="0"/>
    <x v="2"/>
    <n v="2005"/>
    <s v="September 16, 2005 (United States)"/>
    <x v="50"/>
    <n v="29000"/>
    <s v="Lasse HallstrÃ¶m"/>
    <s v="Mark Spragg"/>
    <s v="Jennifer Lopez"/>
    <s v="Germany"/>
    <x v="8"/>
    <n v="18618284"/>
    <s v="Miramax"/>
    <n v="108"/>
    <n v="195.3"/>
    <n v="41651917.289280467"/>
    <x v="0"/>
  </r>
  <r>
    <s v="Ant-Man and the Wasp"/>
    <x v="0"/>
    <x v="1"/>
    <n v="2018"/>
    <s v="July 6, 2018 (United States)"/>
    <x v="50"/>
    <n v="333000"/>
    <s v="Peyton Reed"/>
    <s v="Chris McKenna"/>
    <s v="Paul Rudd"/>
    <s v="United States"/>
    <x v="344"/>
    <n v="622674139"/>
    <s v="Marvel Studios"/>
    <n v="118"/>
    <n v="251.1"/>
    <n v="1670147976.7015846"/>
    <x v="0"/>
  </r>
  <r>
    <s v="Apartment Zero"/>
    <x v="2"/>
    <x v="2"/>
    <n v="1988"/>
    <s v="September 15, 1989 (United Kingdom)"/>
    <x v="50"/>
    <n v="3700"/>
    <s v="Martin Donovan"/>
    <s v="Martin Donovan"/>
    <s v="Hart Bochner"/>
    <s v="United Kingdom"/>
    <x v="81"/>
    <n v="1267578"/>
    <s v="Producers Representative Organization"/>
    <n v="124"/>
    <n v="118.3"/>
    <n v="1977629.3732718893"/>
    <x v="0"/>
  </r>
  <r>
    <s v="As Tears Go By"/>
    <x v="3"/>
    <x v="6"/>
    <n v="1988"/>
    <s v="May 2, 2008 (United States)"/>
    <x v="50"/>
    <n v="9000"/>
    <s v="Kar-Wai Wong"/>
    <s v="Jeffrey Lau"/>
    <s v="Andy Lau"/>
    <s v="Hong Kong"/>
    <x v="1"/>
    <n v="13133"/>
    <s v="In-Gear Film Production"/>
    <n v="102"/>
    <n v="118.3"/>
    <n v="17428.680749128918"/>
    <x v="1"/>
  </r>
  <r>
    <s v="At Close Range"/>
    <x v="2"/>
    <x v="6"/>
    <n v="1986"/>
    <s v="April 18, 1986 (United States)"/>
    <x v="50"/>
    <n v="15000"/>
    <s v="James Foley"/>
    <s v="Elliott Lewitt"/>
    <s v="Sean Penn"/>
    <s v="United States"/>
    <x v="30"/>
    <n v="2347000"/>
    <s v="Hemdale"/>
    <n v="111"/>
    <n v="109.6"/>
    <n v="3017429.9578059074"/>
    <x v="0"/>
  </r>
  <r>
    <s v="Austin Powers: International Man of Mystery"/>
    <x v="0"/>
    <x v="3"/>
    <n v="1997"/>
    <s v="May 2, 1997 (United States)"/>
    <x v="50"/>
    <n v="227000"/>
    <s v="Jay Roach"/>
    <s v="Mike Myers"/>
    <s v="Mike Myers"/>
    <s v="United States"/>
    <x v="243"/>
    <n v="67683989"/>
    <s v="Capella International"/>
    <n v="89"/>
    <n v="160.5"/>
    <n v="80654327.13453266"/>
    <x v="0"/>
  </r>
  <r>
    <s v="Away We Go"/>
    <x v="2"/>
    <x v="3"/>
    <n v="2009"/>
    <s v="June 26, 2009 (United States)"/>
    <x v="50"/>
    <n v="52000"/>
    <s v="Sam Mendes"/>
    <s v="Dave Eggers"/>
    <s v="John Krasinski"/>
    <s v="United States"/>
    <x v="21"/>
    <n v="15779455"/>
    <s v="Focus Features"/>
    <n v="98"/>
    <n v="214.5"/>
    <n v="29496932.138036806"/>
    <x v="0"/>
  </r>
  <r>
    <s v="Bad Santa"/>
    <x v="2"/>
    <x v="0"/>
    <n v="2003"/>
    <s v="November 26, 2003 (United States)"/>
    <x v="50"/>
    <n v="137000"/>
    <s v="Terry Zwigoff"/>
    <s v="Glenn Ficarra"/>
    <s v="Billy Bob Thornton"/>
    <s v="Germany"/>
    <x v="16"/>
    <n v="76490720"/>
    <s v="Columbia Pictures"/>
    <n v="92"/>
    <n v="184"/>
    <n v="131602046.21118012"/>
    <x v="0"/>
  </r>
  <r>
    <s v="Barcelona"/>
    <x v="0"/>
    <x v="0"/>
    <n v="1994"/>
    <s v="July 29, 1994 (United States)"/>
    <x v="50"/>
    <n v="5800"/>
    <s v="Whit Stillman"/>
    <s v="Whit Stillman"/>
    <s v="Taylor Nichols"/>
    <s v="United States"/>
    <x v="162"/>
    <n v="7266973"/>
    <s v="Barcelona Films"/>
    <n v="101"/>
    <n v="148.19999999999999"/>
    <n v="17856828.008870967"/>
    <x v="0"/>
  </r>
  <r>
    <s v="Basic Instinct"/>
    <x v="2"/>
    <x v="2"/>
    <n v="1992"/>
    <s v="March 20, 1992 (United States)"/>
    <x v="50"/>
    <n v="186000"/>
    <s v="Paul Verhoeven"/>
    <s v="Joe Eszterhas"/>
    <s v="Michael Douglas"/>
    <s v="United States"/>
    <x v="152"/>
    <n v="352927224"/>
    <s v="Carolco Pictures"/>
    <n v="127"/>
    <n v="140.30000000000001"/>
    <n v="501337646.39999992"/>
    <x v="0"/>
  </r>
  <r>
    <s v="Batman Returns"/>
    <x v="0"/>
    <x v="1"/>
    <n v="1992"/>
    <s v="June 19, 1992 (United States)"/>
    <x v="50"/>
    <n v="280000"/>
    <s v="Tim Burton"/>
    <s v="Bob Kane"/>
    <s v="Michael Keaton"/>
    <s v="United States"/>
    <x v="65"/>
    <n v="266892996"/>
    <s v="Warner Bros."/>
    <n v="126"/>
    <n v="140.30000000000001"/>
    <n v="622205783.32976282"/>
    <x v="0"/>
  </r>
  <r>
    <s v="Becoming Jane"/>
    <x v="1"/>
    <x v="7"/>
    <n v="2007"/>
    <s v="August 10, 2007 (United States)"/>
    <x v="50"/>
    <n v="59000"/>
    <s v="Julian Jarrold"/>
    <s v="Jane Austen"/>
    <s v="Anne Hathaway"/>
    <s v="United Kingdom"/>
    <x v="243"/>
    <n v="37407812"/>
    <s v="HanWay Films"/>
    <n v="120"/>
    <n v="207.3"/>
    <n v="74791078.191601053"/>
    <x v="0"/>
  </r>
  <r>
    <s v="Better Luck Tomorrow"/>
    <x v="2"/>
    <x v="6"/>
    <n v="2002"/>
    <s v="April 25, 2003 (United States)"/>
    <x v="50"/>
    <n v="9400"/>
    <s v="Justin Lin"/>
    <s v="Ernesto Foronda"/>
    <s v="Parry Shen"/>
    <s v="United States"/>
    <x v="50"/>
    <n v="3809226"/>
    <s v="Cherry Sky Films"/>
    <n v="101"/>
    <n v="179.9"/>
    <n v="6553761.5031055901"/>
    <x v="0"/>
  </r>
  <r>
    <s v="Big Eyes"/>
    <x v="0"/>
    <x v="7"/>
    <n v="2014"/>
    <s v="December 25, 2014 (United States)"/>
    <x v="50"/>
    <n v="88000"/>
    <s v="Tim Burton"/>
    <s v="Scott Alexander"/>
    <s v="Amy Adams"/>
    <s v="United States"/>
    <x v="20"/>
    <n v="29253166"/>
    <s v="The Weinstein Company"/>
    <n v="106"/>
    <n v="236.7"/>
    <n v="37657117.364596538"/>
    <x v="0"/>
  </r>
  <r>
    <s v="Bill &amp; Ted's Excellent Adventure"/>
    <x v="1"/>
    <x v="3"/>
    <n v="1989"/>
    <s v="February 17, 1989 (United States)"/>
    <x v="50"/>
    <n v="123000"/>
    <s v="Stephen Herek"/>
    <s v="Chris Matheson"/>
    <s v="Keanu Reeves"/>
    <s v="United States"/>
    <x v="20"/>
    <n v="40508994"/>
    <s v="De Laurentiis Entertainment Group (DEG)"/>
    <n v="90"/>
    <n v="124"/>
    <n v="49156075.156511351"/>
    <x v="0"/>
  </r>
  <r>
    <s v="Bob Roberts"/>
    <x v="2"/>
    <x v="0"/>
    <n v="1992"/>
    <s v="September 4, 1992 (United States)"/>
    <x v="50"/>
    <n v="13000"/>
    <s v="Tim Robbins"/>
    <s v="Tim Robbins"/>
    <s v="Tim Robbins"/>
    <s v="United States"/>
    <x v="1"/>
    <n v="4479470"/>
    <s v="Miramax"/>
    <n v="102"/>
    <n v="140.30000000000001"/>
    <n v="9445636.7404844295"/>
    <x v="1"/>
  </r>
  <r>
    <s v="Bobby"/>
    <x v="2"/>
    <x v="7"/>
    <n v="2006"/>
    <s v="November 23, 2006 (United States)"/>
    <x v="50"/>
    <n v="41000"/>
    <s v="Emilio Estevez"/>
    <s v="Emilio Estevez"/>
    <s v="Anthony Hopkins"/>
    <s v="United States"/>
    <x v="62"/>
    <n v="20718608"/>
    <s v="The Weinstein Company"/>
    <n v="117"/>
    <n v="201.6"/>
    <n v="26636961.424472574"/>
    <x v="0"/>
  </r>
  <r>
    <s v="Boiler Room"/>
    <x v="2"/>
    <x v="6"/>
    <n v="2000"/>
    <s v="February 18, 2000 (United States)"/>
    <x v="50"/>
    <n v="51000"/>
    <s v="Ben Younger"/>
    <s v="Ben Younger"/>
    <s v="Giovanni Ribisi"/>
    <s v="United States"/>
    <x v="5"/>
    <n v="28780255"/>
    <s v="New Line Cinema"/>
    <n v="120"/>
    <n v="172.2"/>
    <n v="36538932.077083334"/>
    <x v="0"/>
  </r>
  <r>
    <s v="Border"/>
    <x v="2"/>
    <x v="6"/>
    <n v="2018"/>
    <s v="October 26, 2018 (United States)"/>
    <x v="50"/>
    <n v="26000"/>
    <s v="Ali Abbasi"/>
    <s v="John Ajvide Lindqvist"/>
    <s v="Eva Melander"/>
    <s v="Sweden"/>
    <x v="1"/>
    <n v="2177678"/>
    <s v="Meta Film Stockholm"/>
    <n v="110"/>
    <n v="251.1"/>
    <n v="5608947.4775993237"/>
    <x v="1"/>
  </r>
  <r>
    <s v="Bottle Rocket"/>
    <x v="2"/>
    <x v="0"/>
    <n v="1996"/>
    <s v="February 21, 1996 (United States)"/>
    <x v="50"/>
    <n v="72000"/>
    <s v="Wes Anderson"/>
    <s v="Owen Wilson"/>
    <s v="Luke Wilson"/>
    <s v="United States"/>
    <x v="5"/>
    <n v="560069"/>
    <s v="Columbia Pictures"/>
    <n v="91"/>
    <n v="156.9"/>
    <n v="1877371.0044004398"/>
    <x v="0"/>
  </r>
  <r>
    <s v="Breach"/>
    <x v="0"/>
    <x v="7"/>
    <n v="2007"/>
    <s v="February 16, 2007 (United States)"/>
    <x v="50"/>
    <n v="58000"/>
    <s v="Billy Ray"/>
    <s v="Adam Mazer"/>
    <s v="Chris Cooper"/>
    <s v="United States"/>
    <x v="1"/>
    <n v="40953935"/>
    <s v="Universal Pictures"/>
    <n v="110"/>
    <n v="207.3"/>
    <n v="58175589.717948712"/>
    <x v="1"/>
  </r>
  <r>
    <s v="Brotherhood of the Wolf"/>
    <x v="2"/>
    <x v="1"/>
    <n v="2001"/>
    <s v="January 25, 2002 (United States)"/>
    <x v="50"/>
    <n v="64000"/>
    <s v="Christophe Gans"/>
    <s v="StÃ©phane Cabel"/>
    <s v="Samuel Le Bihan"/>
    <s v="France"/>
    <x v="105"/>
    <n v="70752904"/>
    <s v="Metropolitan Filmexport"/>
    <n v="142"/>
    <n v="177.1"/>
    <n v="164945752.47742924"/>
    <x v="0"/>
  </r>
  <r>
    <s v="Bubba Ho-Tep"/>
    <x v="2"/>
    <x v="0"/>
    <n v="2002"/>
    <s v="October 10, 2003 (United States)"/>
    <x v="50"/>
    <n v="47000"/>
    <s v="Don Coscarelli"/>
    <s v="Joe R. Lansdale"/>
    <s v="Bruce Campbell"/>
    <s v="United States"/>
    <x v="11"/>
    <n v="1239183"/>
    <s v="Silver Sphere Corporation"/>
    <n v="92"/>
    <n v="179.9"/>
    <n v="2547766.9372469634"/>
    <x v="0"/>
  </r>
  <r>
    <s v="Buried"/>
    <x v="2"/>
    <x v="2"/>
    <n v="2010"/>
    <s v="October 15, 2010 (United States)"/>
    <x v="50"/>
    <n v="153000"/>
    <s v="Rodrigo CortÃ©s"/>
    <s v="Chris Sparling"/>
    <s v="Ryan Reynolds"/>
    <s v="Spain"/>
    <x v="31"/>
    <n v="19439764"/>
    <s v="Audiovisual Aval SGR"/>
    <n v="95"/>
    <n v="218.1"/>
    <n v="30329217.054787505"/>
    <x v="0"/>
  </r>
  <r>
    <s v="Burn After Reading"/>
    <x v="2"/>
    <x v="0"/>
    <n v="2008"/>
    <s v="September 12, 2008 (United States)"/>
    <x v="50"/>
    <n v="317000"/>
    <s v="Ethan Coen"/>
    <s v="Joel Coen"/>
    <s v="Brad Pitt"/>
    <s v="United States"/>
    <x v="92"/>
    <n v="163728902"/>
    <s v="Focus Features"/>
    <n v="96"/>
    <n v="215.3"/>
    <n v="221823905.91107157"/>
    <x v="0"/>
  </r>
  <r>
    <s v="Cadillac Records"/>
    <x v="2"/>
    <x v="7"/>
    <n v="2008"/>
    <s v="December 5, 2008 (United States)"/>
    <x v="50"/>
    <n v="21000"/>
    <s v="Darnell Martin"/>
    <s v="Darnell Martin"/>
    <s v="Adrien Brody"/>
    <s v="United States"/>
    <x v="2"/>
    <n v="8883644"/>
    <s v="LightWave Entertainment"/>
    <n v="109"/>
    <n v="215.3"/>
    <n v="28050221.003108807"/>
    <x v="0"/>
  </r>
  <r>
    <s v="Charlie Bartlett"/>
    <x v="2"/>
    <x v="0"/>
    <n v="2007"/>
    <s v="February 22, 2008 (United States)"/>
    <x v="50"/>
    <n v="64000"/>
    <s v="Jon Poll"/>
    <s v="Gustin Nash"/>
    <s v="Anton Yelchin"/>
    <s v="United States"/>
    <x v="2"/>
    <n v="5254986"/>
    <s v="Metro-Goldwyn-Mayer (MGM)"/>
    <n v="97"/>
    <n v="207.3"/>
    <n v="7942431.7172619049"/>
    <x v="0"/>
  </r>
  <r>
    <s v="Charlie Wilson's War"/>
    <x v="2"/>
    <x v="7"/>
    <n v="2007"/>
    <s v="December 21, 2007 (United States)"/>
    <x v="50"/>
    <n v="113000"/>
    <s v="Mike Nichols"/>
    <s v="Aaron Sorkin"/>
    <s v="Tom Hanks"/>
    <s v="United States"/>
    <x v="71"/>
    <n v="119483446"/>
    <s v="Universal Pictures"/>
    <n v="102"/>
    <n v="207.3"/>
    <n v="338351356.84200746"/>
    <x v="0"/>
  </r>
  <r>
    <s v="Chicken Run"/>
    <x v="5"/>
    <x v="5"/>
    <n v="2000"/>
    <s v="June 23, 2000 (United States)"/>
    <x v="50"/>
    <n v="181000"/>
    <s v="Peter Lord"/>
    <s v="Peter Lord"/>
    <s v="Mel Gibson"/>
    <s v="United States"/>
    <x v="37"/>
    <n v="224834564"/>
    <s v="Aardman Animations"/>
    <n v="84"/>
    <n v="172.2"/>
    <n v="267919795.27102074"/>
    <x v="0"/>
  </r>
  <r>
    <s v="Chocolate"/>
    <x v="2"/>
    <x v="1"/>
    <n v="2008"/>
    <s v="February 6, 2008 (Thailand)"/>
    <x v="50"/>
    <n v="18000"/>
    <s v="Prachya Pinkaew"/>
    <s v="Napalee"/>
    <s v="JeeJa Yanin"/>
    <s v="Thailand"/>
    <x v="1"/>
    <n v="3179014"/>
    <s v="Sahamongkol Film International"/>
    <n v="110"/>
    <n v="215.3"/>
    <n v="4307005.6282792343"/>
    <x v="1"/>
  </r>
  <r>
    <s v="Chronicle"/>
    <x v="0"/>
    <x v="3"/>
    <n v="2012"/>
    <s v="February 3, 2012 (United States)"/>
    <x v="50"/>
    <n v="243000"/>
    <s v="Josh Trank"/>
    <s v="Max Landis"/>
    <s v="Dane DeHaan"/>
    <s v="United States"/>
    <x v="2"/>
    <n v="126636097"/>
    <s v="Twentieth Century Fox"/>
    <n v="84"/>
    <n v="229.6"/>
    <n v="275025080.2273699"/>
    <x v="0"/>
  </r>
  <r>
    <s v="Citizen Ruth"/>
    <x v="2"/>
    <x v="0"/>
    <n v="1996"/>
    <s v="December 13, 1996 (United States)"/>
    <x v="50"/>
    <n v="7500"/>
    <s v="Alexander Payne"/>
    <s v="Alexander Payne"/>
    <s v="Laura Dern"/>
    <s v="United States"/>
    <x v="31"/>
    <n v="285112"/>
    <s v="Independent Pictures (II)"/>
    <n v="106"/>
    <n v="156.9"/>
    <n v="504492.60394889663"/>
    <x v="0"/>
  </r>
  <r>
    <s v="City of Women"/>
    <x v="2"/>
    <x v="0"/>
    <n v="1980"/>
    <s v="April 8, 1981 (United States)"/>
    <x v="50"/>
    <n v="6700"/>
    <s v="Federico Fellini"/>
    <s v="Federico Fellini"/>
    <s v="Marcello Mastroianni"/>
    <s v="Italy"/>
    <x v="1"/>
    <n v="12516"/>
    <s v="Opera Film Produzione"/>
    <n v="139"/>
    <n v="82.4"/>
    <n v="32236.899408284022"/>
    <x v="1"/>
  </r>
  <r>
    <s v="Climax"/>
    <x v="2"/>
    <x v="2"/>
    <n v="2018"/>
    <s v="September 19, 2018 (France)"/>
    <x v="50"/>
    <n v="57000"/>
    <s v="Gaspar NoÃ©"/>
    <s v="Gaspar NoÃ©"/>
    <s v="Sofia Boutella"/>
    <s v="France"/>
    <x v="1"/>
    <n v="2027391"/>
    <s v="Rectangle Productions"/>
    <n v="97"/>
    <n v="251.1"/>
    <n v="5945582.653512992"/>
    <x v="1"/>
  </r>
  <r>
    <s v="Cloverfield"/>
    <x v="0"/>
    <x v="1"/>
    <n v="2008"/>
    <s v="January 18, 2008 (United States)"/>
    <x v="50"/>
    <n v="379000"/>
    <s v="Matt Reeves"/>
    <s v="Drew Goddard"/>
    <s v="Mike Vogel"/>
    <s v="United States"/>
    <x v="13"/>
    <n v="172394180"/>
    <s v="Paramount Pictures"/>
    <n v="85"/>
    <n v="215.3"/>
    <n v="374401330.3349964"/>
    <x v="0"/>
  </r>
  <r>
    <s v="Confessions of a Dangerous Mind"/>
    <x v="2"/>
    <x v="7"/>
    <n v="2002"/>
    <s v="January 24, 2003 (United States)"/>
    <x v="50"/>
    <n v="85000"/>
    <s v="George Clooney"/>
    <s v="Chuck Barris"/>
    <s v="Sam Rockwell"/>
    <s v="United States"/>
    <x v="8"/>
    <n v="33013805"/>
    <s v="Miramax"/>
    <n v="113"/>
    <n v="179.9"/>
    <n v="67876561.29217273"/>
    <x v="0"/>
  </r>
  <r>
    <s v="Constantine"/>
    <x v="2"/>
    <x v="1"/>
    <n v="2005"/>
    <s v="February 18, 2005 (United States)"/>
    <x v="50"/>
    <n v="317000"/>
    <s v="Francis Lawrence"/>
    <s v="Jamie Delano"/>
    <s v="Keanu Reeves"/>
    <s v="United States"/>
    <x v="26"/>
    <n v="230884728"/>
    <s v="Warner Bros."/>
    <n v="121"/>
    <n v="195.3"/>
    <n v="327974716.18461537"/>
    <x v="0"/>
  </r>
  <r>
    <s v="Cool Runnings"/>
    <x v="1"/>
    <x v="3"/>
    <n v="1993"/>
    <s v="October 1, 1993 (United States)"/>
    <x v="50"/>
    <n v="96000"/>
    <s v="Jon Turteltaub"/>
    <s v="Lynn Siefert"/>
    <s v="John Candy"/>
    <s v="United States"/>
    <x v="62"/>
    <n v="154856263"/>
    <s v="Walt Disney Pictures"/>
    <n v="98"/>
    <n v="144.5"/>
    <n v="219975306.9282051"/>
    <x v="0"/>
  </r>
  <r>
    <s v="Courageous"/>
    <x v="0"/>
    <x v="2"/>
    <n v="2011"/>
    <s v="September 30, 2011 (United States)"/>
    <x v="50"/>
    <n v="20000"/>
    <s v="Alex Kendrick"/>
    <s v="Alex Kendrick"/>
    <s v="Alex Kendrick"/>
    <s v="United States"/>
    <x v="63"/>
    <n v="35185884"/>
    <s v="TriStar Pictures"/>
    <n v="129"/>
    <n v="224.9"/>
    <n v="78716144.308370039"/>
    <x v="0"/>
  </r>
  <r>
    <s v="Crooklyn"/>
    <x v="0"/>
    <x v="0"/>
    <n v="1994"/>
    <s v="May 13, 1994 (United States)"/>
    <x v="50"/>
    <n v="9700"/>
    <s v="Spike Lee"/>
    <s v="Joie Lee"/>
    <s v="Alfre Woodard"/>
    <s v="United States"/>
    <x v="62"/>
    <n v="13642861"/>
    <s v="Universal Pictures"/>
    <n v="115"/>
    <n v="148.19999999999999"/>
    <n v="23107169.242356863"/>
    <x v="0"/>
  </r>
  <r>
    <s v="Cross Creek"/>
    <x v="1"/>
    <x v="7"/>
    <n v="1983"/>
    <s v="October 27, 1983 (Netherlands)"/>
    <x v="50"/>
    <n v="1700"/>
    <s v="Martin Ritt"/>
    <s v="Marjorie Kinnan Rawlings"/>
    <s v="Mary Steenburgen"/>
    <s v="United States"/>
    <x v="1"/>
    <m/>
    <s v="Thorn EMI Screen Entertainment"/>
    <n v="127"/>
    <n v="99.6"/>
    <s v="Missing"/>
    <x v="1"/>
  </r>
  <r>
    <s v="Curse of the Golden Flower"/>
    <x v="2"/>
    <x v="1"/>
    <n v="2006"/>
    <s v="January 12, 2007 (United States)"/>
    <x v="50"/>
    <n v="43000"/>
    <s v="Yimou Zhang"/>
    <s v="Zhihong Bian"/>
    <s v="Chow Yun-Fat"/>
    <s v="Hong Kong"/>
    <x v="37"/>
    <n v="78568977"/>
    <s v="Film Partner International"/>
    <n v="114"/>
    <n v="201.6"/>
    <n v="115484646.84949347"/>
    <x v="0"/>
  </r>
  <r>
    <s v="Danny Collins"/>
    <x v="2"/>
    <x v="7"/>
    <n v="2015"/>
    <s v="April 10, 2015 (United States)"/>
    <x v="50"/>
    <n v="30000"/>
    <s v="Dan Fogelman"/>
    <s v="Dan Fogelman"/>
    <s v="Al Pacino"/>
    <s v="United States"/>
    <x v="20"/>
    <n v="10835752"/>
    <s v="Big Indie Pictures"/>
    <n v="106"/>
    <n v="237"/>
    <n v="20571050.681619938"/>
    <x v="0"/>
  </r>
  <r>
    <s v="Deathtrap"/>
    <x v="1"/>
    <x v="0"/>
    <n v="1982"/>
    <s v="March 19, 1982 (United States)"/>
    <x v="50"/>
    <n v="13000"/>
    <s v="Sidney Lumet"/>
    <s v="Ira Levin"/>
    <s v="Michael Caine"/>
    <s v="United States"/>
    <x v="1"/>
    <n v="19282134"/>
    <s v="Warner Bros."/>
    <n v="116"/>
    <n v="96.5"/>
    <n v="41876452.101211689"/>
    <x v="1"/>
  </r>
  <r>
    <s v="Deja Vu"/>
    <x v="0"/>
    <x v="1"/>
    <n v="2006"/>
    <s v="November 22, 2006 (United States)"/>
    <x v="50"/>
    <n v="298000"/>
    <s v="Tony Scott"/>
    <s v="Bill Marsilii"/>
    <s v="Denzel Washington"/>
    <s v="United States"/>
    <x v="71"/>
    <n v="180557550"/>
    <s v="Touchstone Pictures"/>
    <n v="126"/>
    <n v="201.6"/>
    <n v="265392597.61215627"/>
    <x v="0"/>
  </r>
  <r>
    <s v="Demolition"/>
    <x v="2"/>
    <x v="0"/>
    <n v="2015"/>
    <s v="April 8, 2016 (United States)"/>
    <x v="50"/>
    <n v="93000"/>
    <s v="Jean-Marc VallÃ©e"/>
    <s v="Bryan Sipe"/>
    <s v="Jake Gyllenhaal"/>
    <s v="United States"/>
    <x v="20"/>
    <n v="4366460"/>
    <s v="Black Label Media"/>
    <n v="101"/>
    <n v="237"/>
    <n v="6179565.0812819321"/>
    <x v="0"/>
  </r>
  <r>
    <s v="Den of Thieves"/>
    <x v="2"/>
    <x v="1"/>
    <n v="2018"/>
    <s v="January 19, 2018 (United States)"/>
    <x v="50"/>
    <n v="99000"/>
    <s v="Christian Gudegast"/>
    <s v="Christian Gudegast"/>
    <s v="Gerard Butler"/>
    <s v="United States"/>
    <x v="8"/>
    <n v="80509622"/>
    <s v="STX Films"/>
    <n v="140"/>
    <n v="251.1"/>
    <n v="103507518.2421941"/>
    <x v="0"/>
  </r>
  <r>
    <s v="Desert Hearts"/>
    <x v="2"/>
    <x v="2"/>
    <n v="1985"/>
    <s v="March 7, 1986 (United States)"/>
    <x v="50"/>
    <n v="5500"/>
    <s v="Donna Deitch"/>
    <s v="Jane Rule"/>
    <s v="Helen Shaver"/>
    <s v="United States"/>
    <x v="113"/>
    <n v="2492088"/>
    <s v="Desert Hearts Productions"/>
    <n v="91"/>
    <n v="107.6"/>
    <n v="8353566.7062706258"/>
    <x v="0"/>
  </r>
  <r>
    <s v="Diggstown"/>
    <x v="2"/>
    <x v="2"/>
    <n v="1992"/>
    <s v="August 14, 1992 (United States)"/>
    <x v="50"/>
    <n v="7000"/>
    <s v="Michael Ritchie"/>
    <s v="Leonard Wise"/>
    <s v="James Woods"/>
    <s v="United States"/>
    <x v="21"/>
    <n v="4836637"/>
    <s v="Metro-Goldwyn-Mayer (MGM)"/>
    <n v="98"/>
    <n v="140.30000000000001"/>
    <n v="10820288.501468429"/>
    <x v="0"/>
  </r>
  <r>
    <s v="Dirty Dancing"/>
    <x v="0"/>
    <x v="2"/>
    <n v="1987"/>
    <s v="August 21, 1987 (United States)"/>
    <x v="50"/>
    <n v="211000"/>
    <s v="Emile Ardolino"/>
    <s v="Eleanor Bergstein"/>
    <s v="Patrick Swayze"/>
    <s v="United States"/>
    <x v="14"/>
    <n v="214577242"/>
    <s v="Great American Films Limited Partnership"/>
    <n v="100"/>
    <n v="113.6"/>
    <n v="416709277.48502225"/>
    <x v="0"/>
  </r>
  <r>
    <s v="Dragon"/>
    <x v="0"/>
    <x v="1"/>
    <n v="1993"/>
    <s v="May 7, 1993 (United States)"/>
    <x v="50"/>
    <n v="29000"/>
    <s v="Rob Cohen"/>
    <s v="Robert Clouse"/>
    <s v="Jason Scott Lee"/>
    <s v="United States"/>
    <x v="62"/>
    <n v="63513743"/>
    <s v="Raffaella De Laurentiis Productions"/>
    <n v="120"/>
    <n v="144.5"/>
    <n v="99091845.8376856"/>
    <x v="0"/>
  </r>
  <r>
    <s v="Easy A"/>
    <x v="0"/>
    <x v="0"/>
    <n v="2010"/>
    <s v="September 17, 2010 (United States)"/>
    <x v="50"/>
    <n v="368000"/>
    <s v="Will Gluck"/>
    <s v="Bert V. Royal"/>
    <s v="Emma Stone"/>
    <s v="United States"/>
    <x v="42"/>
    <n v="75026327"/>
    <s v="Screen Gems"/>
    <n v="92"/>
    <n v="218.1"/>
    <n v="193241942.83093828"/>
    <x v="0"/>
  </r>
  <r>
    <s v="Eleni"/>
    <x v="1"/>
    <x v="2"/>
    <n v="1985"/>
    <s v="December 21, 1985 (Japan)"/>
    <x v="50"/>
    <n v="1400"/>
    <s v="Peter Yates"/>
    <s v="Nicholas Gage"/>
    <s v="Kate Nelligan"/>
    <s v="United States"/>
    <x v="1"/>
    <n v="305102"/>
    <s v="CBS Entertainment Production"/>
    <n v="114"/>
    <n v="107.6"/>
    <n v="643353.49065743946"/>
    <x v="1"/>
  </r>
  <r>
    <s v="Elf"/>
    <x v="1"/>
    <x v="3"/>
    <n v="2003"/>
    <s v="November 7, 2003 (United States)"/>
    <x v="50"/>
    <n v="235000"/>
    <s v="Jon Favreau"/>
    <s v="David Berenbaum"/>
    <s v="Will Ferrell"/>
    <s v="United States"/>
    <x v="135"/>
    <n v="223853736"/>
    <s v="New Line Cinema"/>
    <n v="97"/>
    <n v="184"/>
    <n v="312738346.4429161"/>
    <x v="0"/>
  </r>
  <r>
    <s v="Enchanted"/>
    <x v="1"/>
    <x v="0"/>
    <n v="2007"/>
    <s v="November 21, 2007 (United States)"/>
    <x v="50"/>
    <n v="181000"/>
    <s v="Kevin Lima"/>
    <s v="Bill Kelly"/>
    <s v="Amy Adams"/>
    <s v="United States"/>
    <x v="100"/>
    <n v="340487836"/>
    <s v="Walt Disney Pictures"/>
    <n v="107"/>
    <n v="207.3"/>
    <n v="636482476.25276065"/>
    <x v="0"/>
  </r>
  <r>
    <s v="Enough Said"/>
    <x v="0"/>
    <x v="0"/>
    <n v="2013"/>
    <s v="October 11, 2013 (United States)"/>
    <x v="50"/>
    <n v="60000"/>
    <s v="Nicole Holofcener"/>
    <s v="Nicole Holofcener"/>
    <s v="Julia Louis-Dreyfus"/>
    <s v="United States"/>
    <x v="42"/>
    <n v="25288872"/>
    <s v="Fox Searchlight Pictures"/>
    <n v="93"/>
    <n v="233"/>
    <n v="31438267.23133415"/>
    <x v="0"/>
  </r>
  <r>
    <s v="Ever After: A Cinderella Story"/>
    <x v="0"/>
    <x v="0"/>
    <n v="1998"/>
    <s v="July 31, 1998 (United States)"/>
    <x v="50"/>
    <n v="71000"/>
    <s v="Andy Tennant"/>
    <s v="Susannah Grant"/>
    <s v="Drew Barrymore"/>
    <s v="United States"/>
    <x v="74"/>
    <n v="98005666"/>
    <s v="Twentieth Century Fox"/>
    <n v="121"/>
    <n v="163"/>
    <n v="212846232.57448325"/>
    <x v="0"/>
  </r>
  <r>
    <s v="Exit"/>
    <x v="3"/>
    <x v="1"/>
    <n v="2019"/>
    <s v="July 31, 2019 (South Korea)"/>
    <x v="50"/>
    <n v="4700"/>
    <s v="Sang-Geun Lee"/>
    <s v="Sang-Geun Lee"/>
    <s v="Jo Jung-Suk"/>
    <s v="South Korea"/>
    <x v="1"/>
    <n v="69501772"/>
    <s v="Filmmaker R&amp;K"/>
    <n v="103"/>
    <n v="255.7"/>
    <n v="232972386.45104507"/>
    <x v="1"/>
  </r>
  <r>
    <s v="Experience Preferred... But Not Essential"/>
    <x v="1"/>
    <x v="2"/>
    <n v="1982"/>
    <s v="December 22, 1982 (United Kingdom)"/>
    <x v="50"/>
    <n v="240"/>
    <s v="Peter Duffell"/>
    <s v="June Roberts"/>
    <s v="Elizabeth Edmonds"/>
    <s v="United Kingdom"/>
    <x v="1"/>
    <m/>
    <s v="Channel Four Film"/>
    <n v="80"/>
    <n v="96.5"/>
    <s v="Missing"/>
    <x v="1"/>
  </r>
  <r>
    <s v="Fallen"/>
    <x v="2"/>
    <x v="1"/>
    <n v="1998"/>
    <s v="January 16, 1998 (United States)"/>
    <x v="50"/>
    <n v="78000"/>
    <s v="Gregory Hoblit"/>
    <s v="Nicholas Kazan"/>
    <s v="Denzel Washington"/>
    <s v="United States"/>
    <x v="1"/>
    <n v="25232289"/>
    <s v="Turner Pictures (I)"/>
    <n v="124"/>
    <n v="163"/>
    <n v="71452402.028810412"/>
    <x v="1"/>
  </r>
  <r>
    <s v="Fast &amp; Furious 6"/>
    <x v="0"/>
    <x v="1"/>
    <n v="2013"/>
    <s v="May 24, 2013 (United States)"/>
    <x v="50"/>
    <n v="377000"/>
    <s v="Justin Lin"/>
    <s v="Chris Morgan"/>
    <s v="Vin Diesel"/>
    <s v="United States"/>
    <x v="55"/>
    <n v="788680968"/>
    <s v="Universal Pictures"/>
    <n v="130"/>
    <n v="233"/>
    <n v="2192619442.9708033"/>
    <x v="0"/>
  </r>
  <r>
    <s v="Find Me Guilty"/>
    <x v="2"/>
    <x v="7"/>
    <n v="2006"/>
    <s v="March 17, 2006 (United States)"/>
    <x v="50"/>
    <n v="33000"/>
    <s v="Sidney Lumet"/>
    <s v="Sidney Lumet"/>
    <s v="Vin Diesel"/>
    <s v="Germany"/>
    <x v="29"/>
    <n v="2636637"/>
    <s v="Yari Film Group Releasing"/>
    <n v="125"/>
    <n v="201.6"/>
    <n v="5726181.7099073408"/>
    <x v="0"/>
  </r>
  <r>
    <s v="Foxcatcher"/>
    <x v="2"/>
    <x v="7"/>
    <n v="2014"/>
    <s v="January 16, 2015 (United States)"/>
    <x v="50"/>
    <n v="137000"/>
    <s v="Bennett Miller"/>
    <s v="E. Max Frye"/>
    <s v="Steve Carell"/>
    <s v="United States"/>
    <x v="3"/>
    <n v="19206513"/>
    <s v="Annapurna Pictures"/>
    <n v="134"/>
    <n v="236.7"/>
    <n v="64380907.712871276"/>
    <x v="0"/>
  </r>
  <r>
    <s v="Frank"/>
    <x v="2"/>
    <x v="0"/>
    <n v="2014"/>
    <s v="September 5, 2014 (United States)"/>
    <x v="50"/>
    <n v="76000"/>
    <s v="Lenny Abrahamson"/>
    <s v="Jon Ronson"/>
    <s v="Michael Fassbender"/>
    <s v="United Kingdom"/>
    <x v="1"/>
    <n v="1897363"/>
    <s v="Element Pictures"/>
    <n v="95"/>
    <n v="236.7"/>
    <n v="2408860.4420833332"/>
    <x v="1"/>
  </r>
  <r>
    <s v="Gomorrah"/>
    <x v="3"/>
    <x v="6"/>
    <n v="2008"/>
    <s v="April 10, 2009 (United States)"/>
    <x v="50"/>
    <n v="47000"/>
    <s v="Matteo Garrone"/>
    <s v="Roberto Saviano"/>
    <s v="Gianfelice Imparato"/>
    <s v="Italy"/>
    <x v="1"/>
    <n v="34861529"/>
    <s v="Fandango"/>
    <n v="137"/>
    <n v="215.3"/>
    <n v="57729934.164673917"/>
    <x v="1"/>
  </r>
  <r>
    <s v="Gook"/>
    <x v="7"/>
    <x v="2"/>
    <n v="2017"/>
    <s v="January 19, 2018 (Sweden)"/>
    <x v="50"/>
    <n v="2300"/>
    <s v="Justin Chon"/>
    <s v="Justin Chon"/>
    <s v="Simone Baker"/>
    <s v="United States"/>
    <x v="1"/>
    <n v="251541"/>
    <s v="Datari Turner Productions"/>
    <n v="94"/>
    <n v="245.1"/>
    <n v="769523.52108433726"/>
    <x v="1"/>
  </r>
  <r>
    <s v="Gorillas in the Mist"/>
    <x v="0"/>
    <x v="7"/>
    <n v="1988"/>
    <s v="October 7, 1988 (United States)"/>
    <x v="50"/>
    <n v="25000"/>
    <s v="Michael Apted"/>
    <s v="Harold T.P. Hayes"/>
    <s v="Sigourney Weaver"/>
    <s v="United States"/>
    <x v="6"/>
    <n v="61149479"/>
    <s v="Universal Pictures"/>
    <n v="129"/>
    <n v="118.3"/>
    <n v="103570018.07281823"/>
    <x v="0"/>
  </r>
  <r>
    <s v="Gozu"/>
    <x v="2"/>
    <x v="6"/>
    <n v="2003"/>
    <s v="July 14, 2004 (France)"/>
    <x v="50"/>
    <n v="11000"/>
    <s v="Takashi Miike"/>
    <s v="Sakichi Sato"/>
    <s v="YÃ»ta Sone"/>
    <s v="Japan"/>
    <x v="1"/>
    <n v="58202"/>
    <s v="Rakueisha"/>
    <n v="129"/>
    <n v="184"/>
    <n v="76112.229184549346"/>
    <x v="1"/>
  </r>
  <r>
    <s v="Grandma's Boy"/>
    <x v="2"/>
    <x v="0"/>
    <n v="2006"/>
    <s v="January 6, 2006 (United States)"/>
    <x v="50"/>
    <n v="79000"/>
    <s v="Nicholaus Goossen"/>
    <s v="Barry Wernick"/>
    <s v="Allen Covert"/>
    <s v="United States"/>
    <x v="1"/>
    <n v="6566277"/>
    <s v="Twentieth Century Fox"/>
    <n v="94"/>
    <n v="201.6"/>
    <n v="9292822.117510451"/>
    <x v="1"/>
  </r>
  <r>
    <s v="Green Room"/>
    <x v="2"/>
    <x v="4"/>
    <n v="2015"/>
    <s v="May 13, 2016 (United States)"/>
    <x v="50"/>
    <n v="112000"/>
    <s v="Jeremy Saulnier"/>
    <s v="Jeremy Saulnier"/>
    <s v="Anton Yelchin"/>
    <s v="United States"/>
    <x v="17"/>
    <n v="3769214"/>
    <s v="Broad Green Pictures"/>
    <n v="95"/>
    <n v="237"/>
    <n v="9261931.4983870964"/>
    <x v="0"/>
  </r>
  <r>
    <s v="Grumpy Old Men"/>
    <x v="0"/>
    <x v="0"/>
    <n v="1993"/>
    <s v="December 25, 1993 (United States)"/>
    <x v="50"/>
    <n v="45000"/>
    <s v="Donald Petrie"/>
    <s v="Mark Steven Johnson"/>
    <s v="Jack Lemmon"/>
    <s v="United States"/>
    <x v="1"/>
    <n v="70172621"/>
    <s v="John Davis"/>
    <n v="103"/>
    <n v="144.5"/>
    <n v="188218288.89700705"/>
    <x v="1"/>
  </r>
  <r>
    <s v="Hairspray"/>
    <x v="1"/>
    <x v="0"/>
    <n v="1988"/>
    <s v="February 26, 1988 (United States)"/>
    <x v="50"/>
    <n v="20000"/>
    <s v="John Waters"/>
    <s v="John Waters"/>
    <s v="Sonny Bono"/>
    <s v="United States"/>
    <x v="63"/>
    <n v="6673032"/>
    <s v="New Line Cinema"/>
    <n v="92"/>
    <n v="118.3"/>
    <n v="15556793.04055088"/>
    <x v="0"/>
  </r>
  <r>
    <s v="Happy Gilmore"/>
    <x v="0"/>
    <x v="0"/>
    <n v="1996"/>
    <s v="February 16, 1996 (United States)"/>
    <x v="50"/>
    <n v="205000"/>
    <s v="Dennis Dugan"/>
    <s v="Tim Herlihy"/>
    <s v="Adam Sandler"/>
    <s v="United States"/>
    <x v="2"/>
    <n v="41205099"/>
    <s v="Universal Pictures"/>
    <n v="92"/>
    <n v="156.9"/>
    <n v="82383160.533464566"/>
    <x v="0"/>
  </r>
  <r>
    <s v="Happy-Go-Lucky"/>
    <x v="2"/>
    <x v="0"/>
    <n v="2008"/>
    <s v="November 21, 2008 (United States)"/>
    <x v="50"/>
    <n v="38000"/>
    <s v="Mike Leigh"/>
    <s v="Mike Leigh"/>
    <s v="Sally Hawkins"/>
    <s v="United Kingdom"/>
    <x v="1"/>
    <n v="18696602"/>
    <s v="Film4"/>
    <n v="118"/>
    <n v="215.3"/>
    <n v="22687593.107925128"/>
    <x v="1"/>
  </r>
  <r>
    <s v="Harold &amp; Kumar Go to White Castle"/>
    <x v="2"/>
    <x v="3"/>
    <n v="2004"/>
    <s v="July 30, 2004 (United States)"/>
    <x v="50"/>
    <n v="185000"/>
    <s v="Danny Leiner"/>
    <s v="Jon Hurwitz"/>
    <s v="John Cho"/>
    <s v="United States"/>
    <x v="25"/>
    <n v="23936908"/>
    <s v="Endgame Entertainment"/>
    <n v="88"/>
    <n v="188.9"/>
    <n v="29046498.875348467"/>
    <x v="0"/>
  </r>
  <r>
    <s v="Hear My Song"/>
    <x v="2"/>
    <x v="0"/>
    <n v="1991"/>
    <s v="February 1992 (United States)"/>
    <x v="50"/>
    <n v="1600"/>
    <s v="Peter Chelsom"/>
    <s v="Peter Chelsom"/>
    <s v="Ned Beatty"/>
    <s v="Ireland"/>
    <x v="1"/>
    <n v="4313473"/>
    <s v="British Screen Productions"/>
    <n v="104"/>
    <n v="136.19999999999999"/>
    <n v="8063283.5773006128"/>
    <x v="1"/>
  </r>
  <r>
    <s v="Heart and Souls"/>
    <x v="0"/>
    <x v="0"/>
    <n v="1993"/>
    <s v="August 13, 1993 (United States)"/>
    <x v="50"/>
    <n v="17000"/>
    <s v="Ron Underwood"/>
    <s v="Gregory Hansen"/>
    <s v="Robert Downey Jr."/>
    <s v="United States"/>
    <x v="13"/>
    <n v="16589540"/>
    <s v="Universal Pictures"/>
    <n v="104"/>
    <n v="144.5"/>
    <n v="40764780.951612897"/>
    <x v="0"/>
  </r>
  <r>
    <s v="Heaven"/>
    <x v="2"/>
    <x v="6"/>
    <n v="2002"/>
    <s v="February 21, 2002 (Germany)"/>
    <x v="50"/>
    <n v="24000"/>
    <s v="Tom Tykwer"/>
    <s v="Krzysztof Kieslowski"/>
    <s v="Cate Blanchett"/>
    <s v="United Kingdom"/>
    <x v="73"/>
    <n v="4247089"/>
    <s v="Miramax"/>
    <n v="97"/>
    <n v="179.9"/>
    <n v="5060962.1364880726"/>
    <x v="0"/>
  </r>
  <r>
    <s v="Heaven and Earth"/>
    <x v="0"/>
    <x v="1"/>
    <n v="1990"/>
    <s v="February 8, 1991 (United States)"/>
    <x v="50"/>
    <n v="958"/>
    <s v="Haruki Kadokawa"/>
    <s v="Haruki Kadokawa"/>
    <s v="Takaaki Enoki"/>
    <s v="Japan"/>
    <x v="47"/>
    <m/>
    <s v="Haruki Kadokawa Films"/>
    <n v="125"/>
    <n v="130.69999999999999"/>
    <s v="Missing"/>
    <x v="1"/>
  </r>
  <r>
    <s v="Hector and the Search for Happiness"/>
    <x v="2"/>
    <x v="3"/>
    <n v="2014"/>
    <s v="August 14, 2014 (Germany)"/>
    <x v="50"/>
    <n v="46000"/>
    <s v="Peter Chelsom"/>
    <s v="Maria von Heland"/>
    <s v="Simon Pegg"/>
    <s v="Germany"/>
    <x v="1"/>
    <n v="6337728"/>
    <s v="Egoli Tossell Pictures"/>
    <n v="114"/>
    <n v="236.7"/>
    <n v="14775101.159908187"/>
    <x v="1"/>
  </r>
  <r>
    <s v="Hellboy II: the Golden Army"/>
    <x v="0"/>
    <x v="1"/>
    <n v="2008"/>
    <s v="July 11, 2008 (United States)"/>
    <x v="50"/>
    <n v="260000"/>
    <s v="Guillermo del Toro"/>
    <s v="Guillermo del Toro"/>
    <s v="Ron Perlman"/>
    <s v="United States"/>
    <x v="100"/>
    <n v="168319243"/>
    <s v="Universal Pictures"/>
    <n v="120"/>
    <n v="215.3"/>
    <n v="223374883.89416376"/>
    <x v="0"/>
  </r>
  <r>
    <s v="Hellraiser"/>
    <x v="2"/>
    <x v="4"/>
    <n v="1987"/>
    <s v="September 18, 1987 (United States)"/>
    <x v="50"/>
    <n v="108000"/>
    <s v="Clive Barker"/>
    <s v="Clive Barker"/>
    <s v="Andrew Robinson"/>
    <s v="United Kingdom"/>
    <x v="1"/>
    <n v="14575193"/>
    <s v="New World Pictures"/>
    <n v="94"/>
    <n v="113.6"/>
    <n v="19060348.957510728"/>
    <x v="1"/>
  </r>
  <r>
    <s v="Henry: Portrait of a Serial Killer"/>
    <x v="7"/>
    <x v="7"/>
    <n v="1986"/>
    <s v="September 7, 1990 (United States)"/>
    <x v="50"/>
    <n v="33000"/>
    <s v="John McNaughton"/>
    <s v="Richard Fire"/>
    <s v="Michael Rooker"/>
    <s v="United States"/>
    <x v="345"/>
    <n v="609939"/>
    <s v="Maljack Productions"/>
    <n v="83"/>
    <n v="109.6"/>
    <n v="758255.46022031817"/>
    <x v="0"/>
  </r>
  <r>
    <s v="Hesher"/>
    <x v="2"/>
    <x v="2"/>
    <n v="2010"/>
    <s v="June 25, 2011 (Japan)"/>
    <x v="50"/>
    <n v="51000"/>
    <s v="Spencer Susser"/>
    <s v="Spencer Susser"/>
    <s v="Joseph Gordon-Levitt"/>
    <s v="United States"/>
    <x v="5"/>
    <n v="449702"/>
    <s v="The Last Picture Company"/>
    <n v="106"/>
    <n v="218.1"/>
    <n v="761668.70150083373"/>
    <x v="0"/>
  </r>
  <r>
    <s v="Holes"/>
    <x v="1"/>
    <x v="3"/>
    <n v="2003"/>
    <s v="April 18, 2003 (United States)"/>
    <x v="50"/>
    <n v="81000"/>
    <s v="Andrew Davis"/>
    <s v="Louis Sachar"/>
    <s v="Shia LaBeouf"/>
    <s v="United States"/>
    <x v="0"/>
    <n v="71406573"/>
    <s v="Walt Disney Pictures"/>
    <n v="117"/>
    <n v="184"/>
    <n v="150571507.21868512"/>
    <x v="0"/>
  </r>
  <r>
    <s v="Hollywood Shuffle"/>
    <x v="2"/>
    <x v="0"/>
    <n v="1987"/>
    <s v="March 20, 1987 (United States)"/>
    <x v="50"/>
    <n v="5200"/>
    <s v="Robert Townsend"/>
    <s v="Dom Irrera"/>
    <s v="Robert Townsend"/>
    <s v="United States"/>
    <x v="49"/>
    <n v="5228617"/>
    <s v="Conquering Unicorn"/>
    <n v="78"/>
    <n v="113.6"/>
    <n v="8658476.0864130445"/>
    <x v="0"/>
  </r>
  <r>
    <s v="Homicide"/>
    <x v="2"/>
    <x v="6"/>
    <n v="1991"/>
    <s v="August 28, 1991 (France)"/>
    <x v="50"/>
    <n v="6500"/>
    <s v="David Mamet"/>
    <s v="David Mamet"/>
    <s v="Joe Mantegna"/>
    <s v="United States"/>
    <x v="1"/>
    <n v="2971661"/>
    <s v="Pressman Film"/>
    <n v="102"/>
    <n v="136.19999999999999"/>
    <n v="3772771.2779166666"/>
    <x v="1"/>
  </r>
  <r>
    <s v="I Am Love"/>
    <x v="2"/>
    <x v="2"/>
    <n v="2009"/>
    <s v="July 23, 2010 (United States)"/>
    <x v="50"/>
    <n v="21000"/>
    <s v="Luca Guadagnino"/>
    <s v="Barbara Alberti"/>
    <s v="Tilda Swinton"/>
    <s v="Italy"/>
    <x v="1"/>
    <n v="12014663"/>
    <s v="First Sun"/>
    <n v="120"/>
    <n v="214.5"/>
    <n v="16277758.186305022"/>
    <x v="1"/>
  </r>
  <r>
    <s v="I Love You, Man"/>
    <x v="2"/>
    <x v="0"/>
    <n v="2009"/>
    <s v="March 20, 2009 (United States)"/>
    <x v="50"/>
    <n v="197000"/>
    <s v="John Hamburg"/>
    <s v="John Hamburg"/>
    <s v="Paul Rudd"/>
    <s v="United States"/>
    <x v="28"/>
    <n v="91980359"/>
    <s v="Dreamworks Pictures"/>
    <n v="105"/>
    <n v="214.5"/>
    <n v="114346860.00530395"/>
    <x v="0"/>
  </r>
  <r>
    <s v="Ichi the Killer"/>
    <x v="4"/>
    <x v="1"/>
    <n v="2001"/>
    <s v="December 22, 2001 (Japan)"/>
    <x v="50"/>
    <n v="53000"/>
    <s v="Takashi Miike"/>
    <s v="Sakichi Sato"/>
    <s v="Tadanobu Asano"/>
    <s v="Japan"/>
    <x v="175"/>
    <n v="80631"/>
    <s v="Omega Project"/>
    <n v="129"/>
    <n v="177.1"/>
    <n v="121866.39732142858"/>
    <x v="0"/>
  </r>
  <r>
    <s v="Independence Day"/>
    <x v="0"/>
    <x v="1"/>
    <n v="1996"/>
    <s v="July 3, 1996 (United States)"/>
    <x v="50"/>
    <n v="543000"/>
    <s v="Roland Emmerich"/>
    <s v="Dean Devlin"/>
    <s v="Will Smith"/>
    <s v="United States"/>
    <x v="71"/>
    <n v="817400891"/>
    <s v="Twentieth Century Fox"/>
    <n v="145"/>
    <n v="156.9"/>
    <n v="1318486243.9793539"/>
    <x v="0"/>
  </r>
  <r>
    <s v="Intervista"/>
    <x v="4"/>
    <x v="0"/>
    <n v="1987"/>
    <s v="November 6, 1992 (United States)"/>
    <x v="50"/>
    <n v="2500"/>
    <s v="Federico Fellini"/>
    <s v="Federico Fellini"/>
    <s v="Sergio Rubini"/>
    <s v="Italy"/>
    <x v="1"/>
    <n v="138608"/>
    <s v="Aljosha"/>
    <n v="105"/>
    <n v="113.6"/>
    <n v="209493.34126984127"/>
    <x v="1"/>
  </r>
  <r>
    <s v="Into the West"/>
    <x v="1"/>
    <x v="3"/>
    <n v="1992"/>
    <s v="September 17, 1993 (United States)"/>
    <x v="50"/>
    <n v="2800"/>
    <s v="Mike Newell"/>
    <s v="Jim Sheridan"/>
    <s v="Gabriel Byrne"/>
    <s v="Ireland"/>
    <x v="1"/>
    <n v="4790801"/>
    <s v="Channel Four Films"/>
    <n v="97"/>
    <n v="140.30000000000001"/>
    <n v="16058933.605060503"/>
    <x v="1"/>
  </r>
  <r>
    <s v="Ip Man 4: The Finale"/>
    <x v="3"/>
    <x v="1"/>
    <n v="2019"/>
    <s v="December 20, 2019 (China)"/>
    <x v="50"/>
    <n v="27000"/>
    <s v="Wilson Yip"/>
    <s v="Edmond Wong"/>
    <s v="Donnie Yen"/>
    <s v="Hong Kong"/>
    <x v="157"/>
    <n v="176345966"/>
    <s v="Golden Harvest Company"/>
    <n v="107"/>
    <n v="255.7"/>
    <n v="227007249.00802705"/>
    <x v="0"/>
  </r>
  <r>
    <s v="Iris"/>
    <x v="2"/>
    <x v="7"/>
    <n v="2001"/>
    <s v="March 29, 2002 (United States)"/>
    <x v="50"/>
    <n v="18000"/>
    <s v="Richard Eyre"/>
    <s v="John Bayley"/>
    <s v="Judi Dench"/>
    <s v="United Kingdom"/>
    <x v="67"/>
    <n v="16153953"/>
    <s v="British Broadcasting Corporation (BBC)"/>
    <n v="91"/>
    <n v="177.1"/>
    <n v="26056693.907358386"/>
    <x v="0"/>
  </r>
  <r>
    <s v="Iron Man 2"/>
    <x v="0"/>
    <x v="1"/>
    <n v="2010"/>
    <s v="May 7, 2010 (United States)"/>
    <x v="50"/>
    <n v="746000"/>
    <s v="Jon Favreau"/>
    <s v="Justin Theroux"/>
    <s v="Robert Downey Jr."/>
    <s v="United States"/>
    <x v="158"/>
    <n v="623933331"/>
    <s v="Paramount Pictures"/>
    <n v="124"/>
    <n v="218.1"/>
    <n v="757118621.8864994"/>
    <x v="0"/>
  </r>
  <r>
    <s v="Jack Reacher"/>
    <x v="0"/>
    <x v="1"/>
    <n v="2012"/>
    <s v="December 21, 2012 (United States)"/>
    <x v="50"/>
    <n v="317000"/>
    <s v="Christopher McQuarrie"/>
    <s v="Lee Child"/>
    <s v="Tom Cruise"/>
    <s v="United States"/>
    <x v="48"/>
    <n v="218340595"/>
    <s v="Paramount Pictures"/>
    <n v="130"/>
    <n v="229.6"/>
    <n v="607010760.00456214"/>
    <x v="0"/>
  </r>
  <r>
    <s v="Jarhead"/>
    <x v="2"/>
    <x v="1"/>
    <n v="2005"/>
    <s v="November 4, 2005 (United States)"/>
    <x v="50"/>
    <n v="179000"/>
    <s v="Sam Mendes"/>
    <s v="William Broyles Jr."/>
    <s v="Jake Gyllenhaal"/>
    <s v="United States"/>
    <x v="319"/>
    <n v="97076152"/>
    <s v="Universal Pictures"/>
    <n v="125"/>
    <n v="195.3"/>
    <n v="156586042.95606139"/>
    <x v="0"/>
  </r>
  <r>
    <s v="Julie &amp; Julia"/>
    <x v="0"/>
    <x v="7"/>
    <n v="2009"/>
    <s v="August 7, 2009 (United States)"/>
    <x v="50"/>
    <n v="111000"/>
    <s v="Nora Ephron"/>
    <s v="Nora Ephron"/>
    <s v="Amy Adams"/>
    <s v="United States"/>
    <x v="28"/>
    <n v="129540522"/>
    <s v="Columbia Pictures"/>
    <n v="123"/>
    <n v="214.5"/>
    <n v="366830827.633829"/>
    <x v="0"/>
  </r>
  <r>
    <s v="Jumanji"/>
    <x v="1"/>
    <x v="3"/>
    <n v="1995"/>
    <s v="December 15, 1995 (United States)"/>
    <x v="50"/>
    <n v="318000"/>
    <s v="Joe Johnston"/>
    <s v="Jonathan Hensleigh"/>
    <s v="Robin Williams"/>
    <s v="United States"/>
    <x v="93"/>
    <n v="262821940"/>
    <s v="TriStar Pictures"/>
    <n v="104"/>
    <n v="152.4"/>
    <n v="371954691.67673016"/>
    <x v="0"/>
  </r>
  <r>
    <s v="Jurassic World"/>
    <x v="0"/>
    <x v="1"/>
    <n v="2015"/>
    <s v="June 12, 2015 (United States)"/>
    <x v="50"/>
    <n v="593000"/>
    <s v="Colin Trevorrow"/>
    <s v="Rick Jaffa"/>
    <s v="Chris Pratt"/>
    <s v="United States"/>
    <x v="60"/>
    <n v="1670516444"/>
    <s v="Universal Pictures"/>
    <n v="124"/>
    <n v="237"/>
    <n v="2120859835.3616667"/>
    <x v="0"/>
  </r>
  <r>
    <s v="King of New York"/>
    <x v="2"/>
    <x v="6"/>
    <n v="1990"/>
    <s v="January 5, 1991 (United States)"/>
    <x v="50"/>
    <n v="34000"/>
    <s v="Abel Ferrara"/>
    <s v="Nicholas St. John"/>
    <s v="Christopher Walken"/>
    <s v="Italy"/>
    <x v="179"/>
    <n v="2554476"/>
    <s v="Reteitalia"/>
    <n v="103"/>
    <n v="130.69999999999999"/>
    <n v="3460866.3281458421"/>
    <x v="0"/>
  </r>
  <r>
    <s v="Kundun"/>
    <x v="0"/>
    <x v="7"/>
    <n v="1997"/>
    <s v="January 16, 1998 (United States)"/>
    <x v="50"/>
    <n v="27000"/>
    <s v="Martin Scorsese"/>
    <s v="Melissa Mathison"/>
    <s v="Tenzin Thuthob Tsarong"/>
    <s v="United States"/>
    <x v="54"/>
    <n v="5684789"/>
    <s v="De Fina-Cappa"/>
    <n v="134"/>
    <n v="160.5"/>
    <n v="7067136.7127702981"/>
    <x v="0"/>
  </r>
  <r>
    <s v="La discrÃ¨te"/>
    <x v="4"/>
    <x v="2"/>
    <n v="1990"/>
    <s v="November 21, 1990 (France)"/>
    <x v="50"/>
    <n v="930"/>
    <s v="Christian Vincent"/>
    <s v="Christian Vincent"/>
    <s v="Fabrice Luchini"/>
    <s v="France"/>
    <x v="1"/>
    <m/>
    <s v="France 3 CinÃ©ma"/>
    <n v="94"/>
    <n v="130.69999999999999"/>
    <s v="Missing"/>
    <x v="1"/>
  </r>
  <r>
    <s v="Ladies in Lavender"/>
    <x v="0"/>
    <x v="2"/>
    <n v="2004"/>
    <s v="May 27, 2005 (United States)"/>
    <x v="50"/>
    <n v="11000"/>
    <s v="Charles Dance"/>
    <s v="William J. Locke"/>
    <s v="Judi Dench"/>
    <s v="United Kingdom"/>
    <x v="1"/>
    <n v="20421130"/>
    <s v="UK Film Council"/>
    <n v="104"/>
    <n v="188.9"/>
    <n v="26254507.641350213"/>
    <x v="1"/>
  </r>
  <r>
    <s v="Ladyhawke"/>
    <x v="0"/>
    <x v="3"/>
    <n v="1985"/>
    <s v="April 12, 1985 (United States)"/>
    <x v="50"/>
    <n v="44000"/>
    <s v="Richard Donner"/>
    <s v="Edward Khmara"/>
    <s v="Matthew Broderick"/>
    <s v="United States"/>
    <x v="0"/>
    <n v="18432000"/>
    <s v="Twentieth Century Fox"/>
    <n v="121"/>
    <n v="107.6"/>
    <n v="25750712.517193947"/>
    <x v="0"/>
  </r>
  <r>
    <s v="Last of the Dogmen"/>
    <x v="1"/>
    <x v="3"/>
    <n v="1995"/>
    <s v="September 8, 1995 (United States)"/>
    <x v="50"/>
    <n v="5000"/>
    <s v="Tab Murphy"/>
    <s v="Tab Murphy"/>
    <s v="Tom Berenger"/>
    <s v="United States"/>
    <x v="1"/>
    <n v="7024389"/>
    <s v="Carolco Pictures"/>
    <n v="118"/>
    <n v="152.4"/>
    <n v="19891555.095724907"/>
    <x v="1"/>
  </r>
  <r>
    <s v="Latter Days"/>
    <x v="2"/>
    <x v="0"/>
    <n v="2003"/>
    <s v="July 1, 2004 (Israel)"/>
    <x v="50"/>
    <n v="17000"/>
    <s v="C. Jay Cox"/>
    <s v="C. Jay Cox"/>
    <s v="Wes Ramsey"/>
    <s v="United States"/>
    <x v="35"/>
    <n v="865028"/>
    <s v="Funny Boy Films"/>
    <n v="107"/>
    <n v="184"/>
    <n v="1113536.2551753274"/>
    <x v="0"/>
  </r>
  <r>
    <s v="Liberty Heights"/>
    <x v="2"/>
    <x v="0"/>
    <n v="1999"/>
    <s v="December 31, 1999 (United States)"/>
    <x v="50"/>
    <n v="6500"/>
    <s v="Barry Levinson"/>
    <s v="Barry Levinson"/>
    <s v="Adrien Brody"/>
    <s v="United States"/>
    <x v="1"/>
    <n v="3736868"/>
    <s v="Baltimore Pictures"/>
    <n v="127"/>
    <n v="166.6"/>
    <n v="4810408.44782425"/>
    <x v="1"/>
  </r>
  <r>
    <s v="Like Someone in Love"/>
    <x v="3"/>
    <x v="2"/>
    <n v="2012"/>
    <s v="September 15, 2012 (Japan)"/>
    <x v="50"/>
    <n v="11000"/>
    <s v="Abbas Kiarostami"/>
    <s v="Abbas Kiarostami"/>
    <s v="Rin Takanashi"/>
    <s v="Japan"/>
    <x v="1"/>
    <n v="562878"/>
    <s v="Centre national du cinÃ©ma et de l'image animÃ©e (CNC)"/>
    <n v="109"/>
    <n v="229.6"/>
    <n v="799575.41538461531"/>
    <x v="1"/>
  </r>
  <r>
    <s v="Little Shop of Horrors"/>
    <x v="0"/>
    <x v="0"/>
    <n v="1986"/>
    <s v="December 19, 1986 (United States)"/>
    <x v="50"/>
    <n v="68000"/>
    <s v="Frank Oz"/>
    <s v="Howard Ashman"/>
    <s v="Rick Moranis"/>
    <s v="United States"/>
    <x v="13"/>
    <n v="38983045"/>
    <s v="The Geffen Company"/>
    <n v="94"/>
    <n v="109.6"/>
    <n v="55170152.398978166"/>
    <x v="0"/>
  </r>
  <r>
    <s v="Little Voice"/>
    <x v="2"/>
    <x v="0"/>
    <n v="1998"/>
    <s v="December 4, 1998 (United States)"/>
    <x v="50"/>
    <n v="16000"/>
    <s v="Mark Herman"/>
    <s v="Jim Cartwright"/>
    <s v="Brenda Blethyn"/>
    <s v="United Kingdom"/>
    <x v="1"/>
    <n v="4611784"/>
    <s v="Miramax"/>
    <n v="97"/>
    <n v="163"/>
    <n v="5855044.1033333335"/>
    <x v="1"/>
  </r>
  <r>
    <s v="Logan Lucky"/>
    <x v="0"/>
    <x v="0"/>
    <n v="2017"/>
    <s v="August 18, 2017 (United States)"/>
    <x v="50"/>
    <n v="137000"/>
    <s v="Steven Soderbergh"/>
    <s v="Jules Asner"/>
    <s v="Channing Tatum"/>
    <s v="United States"/>
    <x v="105"/>
    <n v="48453605"/>
    <s v="Fingerprint Releasing"/>
    <n v="118"/>
    <n v="245.1"/>
    <n v="134706327.0392336"/>
    <x v="0"/>
  </r>
  <r>
    <s v="Lost in America"/>
    <x v="2"/>
    <x v="0"/>
    <n v="1985"/>
    <s v="February 8, 1985 (United States)"/>
    <x v="50"/>
    <n v="8200"/>
    <s v="Albert Brooks"/>
    <s v="Albert Brooks"/>
    <s v="Albert Brooks"/>
    <s v="United States"/>
    <x v="1"/>
    <n v="10179000"/>
    <s v="The Geffen Company"/>
    <n v="91"/>
    <n v="107.6"/>
    <n v="12654187.270501835"/>
    <x v="1"/>
  </r>
  <r>
    <s v="Lovers: A True Story"/>
    <x v="2"/>
    <x v="1"/>
    <n v="1991"/>
    <s v="April 12, 1991 (Spain)"/>
    <x v="50"/>
    <n v="2800"/>
    <s v="Vicente Aranda"/>
    <s v="Ãlvaro del Amo"/>
    <s v="Victoria Abril"/>
    <s v="Spain"/>
    <x v="1"/>
    <n v="1407309"/>
    <s v="Pedro Costa Producciones CinematogrÃ¡ficas"/>
    <n v="103"/>
    <n v="136.19999999999999"/>
    <n v="2813694.5688976375"/>
    <x v="1"/>
  </r>
  <r>
    <s v="Loving"/>
    <x v="0"/>
    <x v="7"/>
    <n v="2016"/>
    <s v="November 4, 2016 (United States)"/>
    <x v="50"/>
    <n v="33000"/>
    <s v="Jeff Nichols"/>
    <s v="Jeff Nichols"/>
    <s v="Ruth Negga"/>
    <s v="United Kingdom"/>
    <x v="25"/>
    <n v="12957265"/>
    <s v="Raindog Films"/>
    <n v="123"/>
    <n v="240"/>
    <n v="22292934.192546584"/>
    <x v="0"/>
  </r>
  <r>
    <s v="MÃ©nage"/>
    <x v="4"/>
    <x v="0"/>
    <n v="1986"/>
    <s v="October 1, 1986 (United States)"/>
    <x v="50"/>
    <n v="2700"/>
    <s v="Bertrand Blier"/>
    <s v="Bertrand Blier"/>
    <s v="GÃ©rard Depardieu"/>
    <s v="France"/>
    <x v="1"/>
    <n v="925952"/>
    <s v="CinÃ© Valse"/>
    <n v="84"/>
    <n v="109.6"/>
    <n v="1638429.5842044135"/>
    <x v="1"/>
  </r>
  <r>
    <s v="Main Hoon Na"/>
    <x v="3"/>
    <x v="1"/>
    <n v="2004"/>
    <s v="April 30, 2004 (India)"/>
    <x v="50"/>
    <n v="33000"/>
    <s v="Farah Khan"/>
    <s v="Farah Khan"/>
    <s v="Shah Rukh Khan"/>
    <s v="India"/>
    <x v="1"/>
    <n v="10836270"/>
    <s v="Red Chillies Entertainment"/>
    <n v="182"/>
    <n v="188.9"/>
    <n v="13471283.023255814"/>
    <x v="1"/>
  </r>
  <r>
    <s v="Maleficent"/>
    <x v="1"/>
    <x v="1"/>
    <n v="2014"/>
    <s v="May 30, 2014 (United States)"/>
    <x v="50"/>
    <n v="353000"/>
    <s v="Robert Stromberg"/>
    <s v="Linda Woolverton"/>
    <s v="Angelina Jolie"/>
    <s v="United States"/>
    <x v="234"/>
    <n v="758411779"/>
    <s v="Jolie Pas"/>
    <n v="97"/>
    <n v="236.7"/>
    <n v="2542222981.972497"/>
    <x v="0"/>
  </r>
  <r>
    <s v="Man of Steel"/>
    <x v="0"/>
    <x v="1"/>
    <n v="2013"/>
    <s v="June 14, 2013 (United States)"/>
    <x v="50"/>
    <n v="721000"/>
    <s v="Zack Snyder"/>
    <s v="David S. Goyer"/>
    <s v="Henry Cavill"/>
    <s v="United States"/>
    <x v="288"/>
    <n v="668045518"/>
    <s v="Warner Bros."/>
    <n v="143"/>
    <n v="233"/>
    <n v="873620040.06266093"/>
    <x v="0"/>
  </r>
  <r>
    <s v="Matador"/>
    <x v="8"/>
    <x v="2"/>
    <n v="1986"/>
    <s v="March 7, 1986 (Spain)"/>
    <x v="50"/>
    <n v="11000"/>
    <s v="Pedro AlmodÃ³var"/>
    <s v="Pedro AlmodÃ³var"/>
    <s v="Assumpta Serna"/>
    <s v="Spain"/>
    <x v="1"/>
    <n v="286126"/>
    <s v="CompaÃ±Ã­a Iberoamericana de TV"/>
    <n v="110"/>
    <n v="109.6"/>
    <n v="810247.13940520445"/>
    <x v="1"/>
  </r>
  <r>
    <s v="Maverick"/>
    <x v="1"/>
    <x v="1"/>
    <n v="1994"/>
    <s v="May 20, 1994 (United States)"/>
    <x v="50"/>
    <n v="104000"/>
    <s v="Richard Donner"/>
    <s v="Roy Huggins"/>
    <s v="Mel Gibson"/>
    <s v="United States"/>
    <x v="71"/>
    <n v="183031272"/>
    <s v="Donner/Shuler-Donner Productions"/>
    <n v="127"/>
    <n v="148.19999999999999"/>
    <n v="235613132.98859316"/>
    <x v="0"/>
  </r>
  <r>
    <s v="Mean Girls"/>
    <x v="0"/>
    <x v="0"/>
    <n v="2004"/>
    <s v="April 30, 2004 (United States)"/>
    <x v="50"/>
    <n v="347000"/>
    <s v="Mark Waters"/>
    <s v="Rosalind Wiseman"/>
    <s v="Lindsay Lohan"/>
    <s v="United States"/>
    <x v="21"/>
    <n v="130126277"/>
    <s v="Paramount Pictures"/>
    <n v="97"/>
    <n v="188.9"/>
    <n v="181794940.86153141"/>
    <x v="0"/>
  </r>
  <r>
    <s v="Meet the Parents"/>
    <x v="0"/>
    <x v="0"/>
    <n v="2000"/>
    <s v="October 6, 2000 (United States)"/>
    <x v="50"/>
    <n v="317000"/>
    <s v="Jay Roach"/>
    <s v="Greg Glienna"/>
    <s v="Ben Stiller"/>
    <s v="United States"/>
    <x v="79"/>
    <n v="330444045"/>
    <s v="Universal Pictures"/>
    <n v="108"/>
    <n v="172.2"/>
    <n v="432130045.11373389"/>
    <x v="0"/>
  </r>
  <r>
    <s v="Mighty Aphrodite"/>
    <x v="2"/>
    <x v="0"/>
    <n v="1995"/>
    <s v="November 10, 1995 (United States)"/>
    <x v="50"/>
    <n v="39000"/>
    <s v="Woody Allen"/>
    <s v="Woody Allen"/>
    <s v="Woody Allen"/>
    <s v="United States"/>
    <x v="10"/>
    <n v="6468498"/>
    <s v="Sweetland Films"/>
    <n v="95"/>
    <n v="152.4"/>
    <n v="9036915.8211829439"/>
    <x v="0"/>
  </r>
  <r>
    <s v="Million Dollar Arm"/>
    <x v="1"/>
    <x v="7"/>
    <n v="2014"/>
    <s v="May 16, 2014 (United States)"/>
    <x v="50"/>
    <n v="44000"/>
    <s v="Craig Gillespie"/>
    <s v="Tom McCarthy"/>
    <s v="Jon Hamm"/>
    <s v="United States"/>
    <x v="13"/>
    <n v="38483455"/>
    <s v="Walt Disney Pictures"/>
    <n v="124"/>
    <n v="236.7"/>
    <n v="63727764.883152172"/>
    <x v="0"/>
  </r>
  <r>
    <s v="Miracle Mile"/>
    <x v="2"/>
    <x v="1"/>
    <n v="1988"/>
    <s v="May 19, 1989 (United States)"/>
    <x v="50"/>
    <n v="9800"/>
    <s v="Steve De Jarnatt"/>
    <s v="Steve De Jarnatt"/>
    <s v="Anthony Edwards"/>
    <s v="United States"/>
    <x v="346"/>
    <n v="1145404"/>
    <s v="Hemdale"/>
    <n v="87"/>
    <n v="118.3"/>
    <n v="2670272.3703136956"/>
    <x v="0"/>
  </r>
  <r>
    <s v="Miss Potter"/>
    <x v="1"/>
    <x v="7"/>
    <n v="2006"/>
    <s v="March 9, 2007 (United States)"/>
    <x v="50"/>
    <n v="28000"/>
    <s v="Chris Noonan"/>
    <s v="Richard Maltby Jr."/>
    <s v="RenÃ©e Zellweger"/>
    <s v="United Kingdom"/>
    <x v="8"/>
    <n v="35078241"/>
    <s v="Phoenix Pictures"/>
    <n v="88"/>
    <n v="201.6"/>
    <n v="49643938.842080817"/>
    <x v="0"/>
  </r>
  <r>
    <s v="Modern Romance"/>
    <x v="2"/>
    <x v="0"/>
    <n v="1981"/>
    <s v="March 13, 1981 (United States)"/>
    <x v="50"/>
    <n v="3600"/>
    <s v="Albert Brooks"/>
    <s v="Albert Brooks"/>
    <s v="Albert Brooks"/>
    <s v="United States"/>
    <x v="1"/>
    <n v="2863642"/>
    <s v="Columbia Pictures"/>
    <n v="93"/>
    <n v="90.9"/>
    <n v="3800312.3580139368"/>
    <x v="1"/>
  </r>
  <r>
    <s v="Monster's Ball"/>
    <x v="4"/>
    <x v="2"/>
    <n v="2001"/>
    <s v="March 1, 2002 (United States)"/>
    <x v="50"/>
    <n v="84000"/>
    <s v="Marc Forster"/>
    <s v="Milo Addica"/>
    <s v="Billy Bob Thornton"/>
    <s v="United States"/>
    <x v="81"/>
    <n v="45011434"/>
    <s v="Lee Daniels Entertainment"/>
    <n v="111"/>
    <n v="177.1"/>
    <n v="77442032.409937888"/>
    <x v="0"/>
  </r>
  <r>
    <s v="Mrs. Doubtfire"/>
    <x v="0"/>
    <x v="0"/>
    <n v="1993"/>
    <s v="November 24, 1993 (United States)"/>
    <x v="50"/>
    <n v="252000"/>
    <s v="Chris Columbus"/>
    <s v="Anne Fine"/>
    <s v="Robin Williams"/>
    <s v="United States"/>
    <x v="13"/>
    <n v="441286195"/>
    <s v="Twentieth Century Fox"/>
    <n v="125"/>
    <n v="144.5"/>
    <n v="747414694.92217898"/>
    <x v="0"/>
  </r>
  <r>
    <s v="Muppet Treasure Island"/>
    <x v="5"/>
    <x v="1"/>
    <n v="1996"/>
    <s v="February 16, 1996 (United States)"/>
    <x v="50"/>
    <n v="22000"/>
    <s v="Brian Henson"/>
    <s v="Robert Louis Stevenson"/>
    <s v="Tim Curry"/>
    <s v="United States"/>
    <x v="1"/>
    <n v="34327391"/>
    <s v="Walt Disney Pictures"/>
    <n v="99"/>
    <n v="156.9"/>
    <n v="58140945.178988323"/>
    <x v="1"/>
  </r>
  <r>
    <s v="Murphy's Romance"/>
    <x v="0"/>
    <x v="0"/>
    <n v="1985"/>
    <s v="January 31, 1986 (United States)"/>
    <x v="50"/>
    <n v="5600"/>
    <s v="Martin Ritt"/>
    <s v="Max Schott"/>
    <s v="Sally Field"/>
    <s v="United States"/>
    <x v="29"/>
    <n v="30867525"/>
    <s v="Columbia Pictures"/>
    <n v="107"/>
    <n v="107.6"/>
    <n v="65088822.612456754"/>
    <x v="0"/>
  </r>
  <r>
    <s v="My Dog Skip"/>
    <x v="1"/>
    <x v="0"/>
    <n v="2000"/>
    <s v="March 3, 2000 (United States)"/>
    <x v="50"/>
    <n v="20000"/>
    <s v="Jay Russell"/>
    <s v="Willie Morris"/>
    <s v="Frankie Muniz"/>
    <s v="United States"/>
    <x v="14"/>
    <n v="35547761"/>
    <s v="Alcon Entertainment"/>
    <n v="95"/>
    <n v="172.2"/>
    <n v="79525717.890602052"/>
    <x v="0"/>
  </r>
  <r>
    <s v="My Own Private Idaho"/>
    <x v="2"/>
    <x v="2"/>
    <n v="1991"/>
    <s v="July 20, 1991 (Japan)"/>
    <x v="50"/>
    <n v="53000"/>
    <s v="Gus Van Sant"/>
    <s v="Gus Van Sant"/>
    <s v="River Phoenix"/>
    <s v="United States"/>
    <x v="57"/>
    <n v="6401336"/>
    <s v="New Line Cinema"/>
    <n v="104"/>
    <n v="136.19999999999999"/>
    <n v="12431402.671765454"/>
    <x v="0"/>
  </r>
  <r>
    <s v="Naked Lunch"/>
    <x v="2"/>
    <x v="2"/>
    <n v="1991"/>
    <s v="April 24, 1992 (United Kingdom)"/>
    <x v="50"/>
    <n v="48000"/>
    <s v="David Cronenberg"/>
    <s v="William S. Burroughs"/>
    <s v="Peter Weller"/>
    <s v="Canada"/>
    <x v="15"/>
    <n v="2641357"/>
    <s v="Recorded Picture Company (RPC)"/>
    <n v="115"/>
    <n v="136.19999999999999"/>
    <n v="8340118.9419689113"/>
    <x v="0"/>
  </r>
  <r>
    <s v="Near Dark"/>
    <x v="2"/>
    <x v="1"/>
    <n v="1987"/>
    <s v="January 8, 1988 (United Kingdom)"/>
    <x v="50"/>
    <n v="35000"/>
    <s v="Kathryn Bigelow"/>
    <s v="Kathryn Bigelow"/>
    <s v="Adrian Pasdar"/>
    <s v="United States"/>
    <x v="17"/>
    <n v="3369307"/>
    <s v="F/M"/>
    <n v="94"/>
    <n v="113.6"/>
    <n v="5256670.9825908858"/>
    <x v="0"/>
  </r>
  <r>
    <s v="Oblivion"/>
    <x v="0"/>
    <x v="1"/>
    <n v="2013"/>
    <s v="April 19, 2013 (United States)"/>
    <x v="50"/>
    <n v="495000"/>
    <s v="Joseph Kosinski"/>
    <s v="Karl Gajdusek"/>
    <s v="Tom Cruise"/>
    <s v="United States"/>
    <x v="66"/>
    <n v="286168572"/>
    <s v="Universal Pictures"/>
    <n v="124"/>
    <n v="233"/>
    <n v="347254336.47311825"/>
    <x v="0"/>
  </r>
  <r>
    <s v="One Day"/>
    <x v="0"/>
    <x v="2"/>
    <n v="2011"/>
    <s v="August 19, 2011 (United States)"/>
    <x v="50"/>
    <n v="143000"/>
    <s v="Lone Scherfig"/>
    <s v="David Nicholls"/>
    <s v="Anne Hathaway"/>
    <s v="United States"/>
    <x v="10"/>
    <n v="59389433"/>
    <s v="Focus Features"/>
    <n v="107"/>
    <n v="224.9"/>
    <n v="92657246.46748592"/>
    <x v="0"/>
  </r>
  <r>
    <s v="One True Thing"/>
    <x v="2"/>
    <x v="2"/>
    <n v="1998"/>
    <s v="September 18, 1998 (United States)"/>
    <x v="50"/>
    <n v="12000"/>
    <s v="Carl Franklin"/>
    <s v="Anna Quindlen"/>
    <s v="Meryl Streep"/>
    <s v="United States"/>
    <x v="8"/>
    <n v="26616840"/>
    <s v="Monarch Pictures"/>
    <n v="127"/>
    <n v="163"/>
    <n v="34220047.037974685"/>
    <x v="0"/>
  </r>
  <r>
    <s v="Orphan"/>
    <x v="2"/>
    <x v="4"/>
    <n v="2009"/>
    <s v="July 24, 2009 (United States)"/>
    <x v="50"/>
    <n v="199000"/>
    <s v="Jaume Collet-Serra"/>
    <s v="David Leslie Johnson-McGoldrick"/>
    <s v="Vera Farmiga"/>
    <s v="United States"/>
    <x v="1"/>
    <n v="77912251"/>
    <s v="Dark Castle Entertainment"/>
    <n v="123"/>
    <n v="214.5"/>
    <n v="129020993.91141304"/>
    <x v="1"/>
  </r>
  <r>
    <s v="Out of Sight"/>
    <x v="2"/>
    <x v="0"/>
    <n v="1998"/>
    <s v="June 26, 1998 (United States)"/>
    <x v="50"/>
    <n v="88000"/>
    <s v="Steven Soderbergh"/>
    <s v="Elmore Leonard"/>
    <s v="George Clooney"/>
    <s v="United States"/>
    <x v="64"/>
    <n v="77745966"/>
    <s v="Universal Pictures"/>
    <n v="123"/>
    <n v="163"/>
    <n v="147596235.76448599"/>
    <x v="0"/>
  </r>
  <r>
    <s v="P.S. I Love You"/>
    <x v="0"/>
    <x v="0"/>
    <n v="2007"/>
    <s v="December 21, 2007 (United States)"/>
    <x v="50"/>
    <n v="203000"/>
    <s v="Richard LaGravenese"/>
    <s v="Richard LaGravenese"/>
    <s v="Hilary Swank"/>
    <s v="United States"/>
    <x v="8"/>
    <n v="156835339"/>
    <s v="Alcon Entertainment"/>
    <n v="126"/>
    <n v="207.3"/>
    <n v="403953742.96956885"/>
    <x v="0"/>
  </r>
  <r>
    <s v="Padmaavat"/>
    <x v="3"/>
    <x v="2"/>
    <n v="2018"/>
    <s v="January 25, 2018 (India)"/>
    <x v="50"/>
    <n v="29000"/>
    <s v="Sanjay Leela Bhansali"/>
    <s v="Prakash Kapadia"/>
    <s v="Deepika Padukone"/>
    <s v="India"/>
    <x v="1"/>
    <n v="60508780"/>
    <s v="Bhansali Productions"/>
    <n v="164"/>
    <n v="251.1"/>
    <n v="76820938.608333334"/>
    <x v="1"/>
  </r>
  <r>
    <s v="ParaNorman"/>
    <x v="1"/>
    <x v="5"/>
    <n v="2012"/>
    <s v="August 17, 2012 (United States)"/>
    <x v="50"/>
    <n v="96000"/>
    <s v="Chris Butler"/>
    <s v="Chris Butler"/>
    <s v="Kodi Smit-McPhee"/>
    <s v="United States"/>
    <x v="48"/>
    <n v="107139399"/>
    <s v="Focus Features"/>
    <n v="92"/>
    <n v="229.6"/>
    <n v="220279182.69433197"/>
    <x v="0"/>
  </r>
  <r>
    <s v="Parenthood"/>
    <x v="0"/>
    <x v="0"/>
    <n v="1989"/>
    <s v="August 2, 1989 (United States)"/>
    <x v="50"/>
    <n v="46000"/>
    <s v="Ron Howard"/>
    <s v="Lowell Ganz"/>
    <s v="Steve Martin"/>
    <s v="United States"/>
    <x v="0"/>
    <n v="126297830"/>
    <s v="Imagine Entertainment"/>
    <n v="124"/>
    <n v="124"/>
    <n v="423354772.28822875"/>
    <x v="0"/>
  </r>
  <r>
    <s v="Passengers"/>
    <x v="0"/>
    <x v="2"/>
    <n v="2016"/>
    <s v="December 21, 2016 (United States)"/>
    <x v="50"/>
    <n v="364000"/>
    <s v="Morten Tyldum"/>
    <s v="Jon Spaihts"/>
    <s v="Jennifer Lawrence"/>
    <s v="United States"/>
    <x v="109"/>
    <n v="303144152"/>
    <s v="Columbia Pictures"/>
    <n v="116"/>
    <n v="240"/>
    <n v="706717850.91354251"/>
    <x v="0"/>
  </r>
  <r>
    <s v="Paul"/>
    <x v="2"/>
    <x v="3"/>
    <n v="2011"/>
    <s v="March 18, 2011 (United States)"/>
    <x v="50"/>
    <n v="240000"/>
    <s v="Greg Mottola"/>
    <s v="Simon Pegg"/>
    <s v="Simon Pegg"/>
    <s v="United States"/>
    <x v="28"/>
    <n v="97984015"/>
    <s v="Universal Pictures"/>
    <n v="104"/>
    <n v="224.9"/>
    <n v="132751131.0382392"/>
    <x v="0"/>
  </r>
  <r>
    <s v="Pawn Sacrifice"/>
    <x v="0"/>
    <x v="7"/>
    <n v="2014"/>
    <s v="September 25, 2015 (United States)"/>
    <x v="50"/>
    <n v="42000"/>
    <s v="Edward Zwick"/>
    <s v="Steven Knight"/>
    <s v="Tobey Maguire"/>
    <s v="United States"/>
    <x v="27"/>
    <n v="5578519"/>
    <s v="Gail Katz Productions"/>
    <n v="115"/>
    <n v="236.7"/>
    <n v="7924357.7589743584"/>
    <x v="0"/>
  </r>
  <r>
    <s v="Pee-wee's Big Adventure"/>
    <x v="1"/>
    <x v="3"/>
    <n v="1985"/>
    <s v="August 9, 1985 (United States)"/>
    <x v="50"/>
    <n v="50000"/>
    <s v="Tim Burton"/>
    <s v="Phil Hartman"/>
    <s v="Paul Reubens"/>
    <s v="United States"/>
    <x v="14"/>
    <n v="40940662"/>
    <s v="Warner Bros."/>
    <n v="91"/>
    <n v="107.6"/>
    <n v="57940639.625638641"/>
    <x v="0"/>
  </r>
  <r>
    <s v="Peter's Friends"/>
    <x v="2"/>
    <x v="0"/>
    <n v="1992"/>
    <s v="December 25, 1992 (United States)"/>
    <x v="50"/>
    <n v="11000"/>
    <s v="Kenneth Branagh"/>
    <s v="Rita Rudner"/>
    <s v="Hugh Laurie"/>
    <s v="United Kingdom"/>
    <x v="17"/>
    <n v="4058564"/>
    <s v="British Broadcasting Corporation (BBC)"/>
    <n v="101"/>
    <n v="140.30000000000001"/>
    <n v="5045468.9955120357"/>
    <x v="0"/>
  </r>
  <r>
    <s v="Phone Booth"/>
    <x v="2"/>
    <x v="6"/>
    <n v="2002"/>
    <s v="April 4, 2003 (United States)"/>
    <x v="50"/>
    <n v="255000"/>
    <s v="Joel Schumacher"/>
    <s v="Larry Cohen"/>
    <s v="Colin Farrell"/>
    <s v="United States"/>
    <x v="29"/>
    <n v="97837138"/>
    <s v="Fox 2000 Pictures"/>
    <n v="81"/>
    <n v="179.9"/>
    <n v="152641965.94265231"/>
    <x v="0"/>
  </r>
  <r>
    <s v="Pieces of April"/>
    <x v="0"/>
    <x v="0"/>
    <n v="2003"/>
    <s v="November 28, 2003 (United States)"/>
    <x v="50"/>
    <n v="20000"/>
    <s v="Peter Hedges"/>
    <s v="Peter Hedges"/>
    <s v="Katie Holmes"/>
    <s v="United States"/>
    <x v="90"/>
    <n v="3282321"/>
    <s v="United Artists"/>
    <n v="80"/>
    <n v="184"/>
    <n v="8803901.4850352108"/>
    <x v="0"/>
  </r>
  <r>
    <s v="Playing by Heart"/>
    <x v="2"/>
    <x v="0"/>
    <n v="1998"/>
    <s v="January 22, 1999 (United States)"/>
    <x v="50"/>
    <n v="19000"/>
    <s v="Willard Carroll"/>
    <s v="Willard Carroll"/>
    <s v="Gillian Anderson"/>
    <s v="United States"/>
    <x v="0"/>
    <n v="3970078"/>
    <s v="Hyperion Pictures"/>
    <n v="121"/>
    <n v="163"/>
    <n v="6574362.8619565219"/>
    <x v="0"/>
  </r>
  <r>
    <s v="Pollock"/>
    <x v="2"/>
    <x v="7"/>
    <n v="2000"/>
    <s v="March 23, 2001 (United States)"/>
    <x v="50"/>
    <n v="27000"/>
    <s v="Ed Harris"/>
    <s v="Steven Naifeh"/>
    <s v="Ed Harris"/>
    <s v="United States"/>
    <x v="14"/>
    <n v="10994533"/>
    <s v="Brant-Allen"/>
    <n v="122"/>
    <n v="172.2"/>
    <n v="13668030.212566299"/>
    <x v="0"/>
  </r>
  <r>
    <s v="Pretty Woman"/>
    <x v="2"/>
    <x v="0"/>
    <n v="1990"/>
    <s v="March 23, 1990 (United States)"/>
    <x v="50"/>
    <n v="299000"/>
    <s v="Garry Marshall"/>
    <s v="J.F. Lawton"/>
    <s v="Richard Gere"/>
    <s v="United States"/>
    <x v="62"/>
    <n v="463406268"/>
    <s v="Touchstone Pictures"/>
    <n v="119"/>
    <n v="130.69999999999999"/>
    <n v="647408940.20907843"/>
    <x v="0"/>
  </r>
  <r>
    <s v="Prometheus"/>
    <x v="2"/>
    <x v="3"/>
    <n v="2012"/>
    <s v="June 8, 2012 (United States)"/>
    <x v="50"/>
    <n v="578000"/>
    <s v="Ridley Scott"/>
    <s v="Jon Spaihts"/>
    <s v="Noomi Rapace"/>
    <s v="United States"/>
    <x v="99"/>
    <n v="403354469"/>
    <s v="Twentieth Century Fox"/>
    <n v="124"/>
    <n v="229.6"/>
    <n v="527476852.80815446"/>
    <x v="0"/>
  </r>
  <r>
    <s v="Public Enemies"/>
    <x v="2"/>
    <x v="7"/>
    <n v="2009"/>
    <s v="July 1, 2009 (United States)"/>
    <x v="50"/>
    <n v="287000"/>
    <s v="Michael Mann"/>
    <s v="Ronan Bennett"/>
    <s v="Christian Bale"/>
    <s v="United States"/>
    <x v="26"/>
    <n v="214104620"/>
    <s v="Universal Pictures"/>
    <n v="140"/>
    <n v="214.5"/>
    <n v="551459659.45900249"/>
    <x v="0"/>
  </r>
  <r>
    <s v="Pure Country"/>
    <x v="1"/>
    <x v="2"/>
    <n v="1992"/>
    <s v="October 23, 1992 (United States)"/>
    <x v="50"/>
    <n v="4100"/>
    <s v="Christopher Cain"/>
    <s v="Rex McGee"/>
    <s v="George Strait"/>
    <s v="United States"/>
    <x v="20"/>
    <n v="15164458"/>
    <s v="Warner Bros."/>
    <n v="112"/>
    <n v="140.30000000000001"/>
    <n v="19252543.135833334"/>
    <x v="0"/>
  </r>
  <r>
    <s v="Rabbit Hole"/>
    <x v="0"/>
    <x v="2"/>
    <n v="2010"/>
    <s v="January 28, 2011 (United States)"/>
    <x v="50"/>
    <n v="48000"/>
    <s v="John Cameron Mitchell"/>
    <s v="David Lindsay-Abaire"/>
    <s v="Nicole Kidman"/>
    <s v="United States"/>
    <x v="17"/>
    <n v="5144717"/>
    <s v="Olympus Pictures"/>
    <n v="91"/>
    <n v="218.1"/>
    <n v="6970187.9497554461"/>
    <x v="0"/>
  </r>
  <r>
    <s v="Radio Flyer"/>
    <x v="0"/>
    <x v="2"/>
    <n v="1992"/>
    <s v="February 21, 1992 (United States)"/>
    <x v="50"/>
    <n v="13000"/>
    <s v="Richard Donner"/>
    <s v="David Mickey Evans"/>
    <s v="Lorraine Bracco"/>
    <s v="United States"/>
    <x v="46"/>
    <n v="4651977"/>
    <s v="Columbia Pictures"/>
    <n v="114"/>
    <n v="140.30000000000001"/>
    <n v="5783179.8935128516"/>
    <x v="0"/>
  </r>
  <r>
    <s v="Ralph Breaks the Internet"/>
    <x v="1"/>
    <x v="5"/>
    <n v="2018"/>
    <s v="November 21, 2018 (United States)"/>
    <x v="50"/>
    <n v="140000"/>
    <s v="Phil Johnston"/>
    <s v="Phil Johnston"/>
    <s v="John C. Reilly"/>
    <s v="United States"/>
    <x v="153"/>
    <n v="529323962"/>
    <s v="Walt Disney Animation Studios"/>
    <n v="112"/>
    <n v="251.1"/>
    <n v="968097306.25090039"/>
    <x v="0"/>
  </r>
  <r>
    <s v="Rambo"/>
    <x v="2"/>
    <x v="1"/>
    <n v="2008"/>
    <s v="January 25, 2008 (United States)"/>
    <x v="50"/>
    <n v="222000"/>
    <s v="Sylvester Stallone"/>
    <s v="Art Monterastelli"/>
    <s v="Sylvester Stallone"/>
    <s v="Germany"/>
    <x v="24"/>
    <n v="113244290"/>
    <s v="Lionsgate"/>
    <n v="92"/>
    <n v="215.3"/>
    <n v="166452171.55330437"/>
    <x v="0"/>
  </r>
  <r>
    <s v="Ravenous"/>
    <x v="2"/>
    <x v="3"/>
    <n v="1999"/>
    <s v="March 19, 1999 (United States)"/>
    <x v="50"/>
    <n v="38000"/>
    <s v="Antonia Bird"/>
    <s v="Ted Griffin"/>
    <s v="Guy Pearce"/>
    <s v="United Kingdom"/>
    <x v="2"/>
    <n v="2062405"/>
    <s v="ETIC Films"/>
    <n v="101"/>
    <n v="166.6"/>
    <n v="2881315.0091701052"/>
    <x v="0"/>
  </r>
  <r>
    <s v="Raw"/>
    <x v="2"/>
    <x v="2"/>
    <n v="2016"/>
    <s v="March 15, 2017 (Belgium)"/>
    <x v="50"/>
    <n v="64000"/>
    <s v="Julia Ducournau"/>
    <s v="Julia Ducournau"/>
    <s v="Garance Marillier"/>
    <s v="France"/>
    <x v="1"/>
    <n v="3096815"/>
    <s v="Petit Film"/>
    <n v="99"/>
    <n v="240"/>
    <n v="5128258.3179347822"/>
    <x v="1"/>
  </r>
  <r>
    <s v="Real Genius"/>
    <x v="1"/>
    <x v="0"/>
    <n v="1985"/>
    <s v="August 7, 1985 (United States)"/>
    <x v="50"/>
    <n v="31000"/>
    <s v="Martha Coolidge"/>
    <s v="Neal Israel"/>
    <s v="Val Kilmer"/>
    <s v="United States"/>
    <x v="42"/>
    <n v="12952019"/>
    <s v="Delphi III Productions"/>
    <n v="108"/>
    <n v="107.6"/>
    <n v="28975625.472099852"/>
    <x v="0"/>
  </r>
  <r>
    <s v="Real Steel"/>
    <x v="0"/>
    <x v="1"/>
    <n v="2011"/>
    <s v="October 7, 2011 (United States)"/>
    <x v="50"/>
    <n v="306000"/>
    <s v="Shawn Levy"/>
    <s v="John Gatins"/>
    <s v="Hugh Jackman"/>
    <s v="United States"/>
    <x v="109"/>
    <n v="299268508"/>
    <s v="Dreamworks Pictures"/>
    <n v="127"/>
    <n v="224.9"/>
    <n v="384755756.90970463"/>
    <x v="0"/>
  </r>
  <r>
    <s v="RED"/>
    <x v="0"/>
    <x v="1"/>
    <n v="2010"/>
    <s v="October 15, 2010 (United States)"/>
    <x v="50"/>
    <n v="295000"/>
    <s v="Robert Schwentke"/>
    <s v="Jon Hoeber"/>
    <s v="Bruce Willis"/>
    <s v="United States"/>
    <x v="106"/>
    <n v="199006387"/>
    <s v="Summit Entertainment"/>
    <n v="111"/>
    <n v="218.1"/>
    <n v="269618702.17385501"/>
    <x v="0"/>
  </r>
  <r>
    <s v="Red Rock West"/>
    <x v="2"/>
    <x v="6"/>
    <n v="1993"/>
    <s v="May 14, 1993 (Italy)"/>
    <x v="50"/>
    <n v="21000"/>
    <s v="John Dahl"/>
    <s v="John Dahl"/>
    <s v="Nicolas Cage"/>
    <s v="United States"/>
    <x v="42"/>
    <n v="2502551"/>
    <s v="Propaganda Films"/>
    <n v="98"/>
    <n v="144.5"/>
    <n v="3782377.4290674604"/>
    <x v="0"/>
  </r>
  <r>
    <s v="River's Edge"/>
    <x v="2"/>
    <x v="6"/>
    <n v="1986"/>
    <s v="May 8, 1987 (United States)"/>
    <x v="50"/>
    <n v="17000"/>
    <s v="Tim Hunter"/>
    <s v="Neal Jimenez"/>
    <s v="Crispin Glover"/>
    <s v="United States"/>
    <x v="347"/>
    <n v="4600000"/>
    <s v="Hemdale"/>
    <n v="99"/>
    <n v="109.6"/>
    <n v="7419904.7114875587"/>
    <x v="0"/>
  </r>
  <r>
    <s v="Ruby in Paradise"/>
    <x v="2"/>
    <x v="2"/>
    <n v="1993"/>
    <s v="November 5, 1993 (United States)"/>
    <x v="50"/>
    <n v="2500"/>
    <s v="Victor Nunez"/>
    <s v="Jane Austen"/>
    <s v="Ashley Judd"/>
    <s v="United States"/>
    <x v="53"/>
    <n v="1001437"/>
    <s v="Full Crew/Say Yea"/>
    <n v="114"/>
    <n v="144.5"/>
    <n v="1271407.7245833334"/>
    <x v="0"/>
  </r>
  <r>
    <s v="Rush Hour"/>
    <x v="0"/>
    <x v="1"/>
    <n v="1998"/>
    <s v="September 18, 1998 (United States)"/>
    <x v="50"/>
    <n v="247000"/>
    <s v="Brett Ratner"/>
    <s v="Ross LaManna"/>
    <s v="Jackie Chan"/>
    <s v="United States"/>
    <x v="135"/>
    <n v="244721064"/>
    <s v="New Line Cinema"/>
    <n v="98"/>
    <n v="163"/>
    <n v="447578080.43697476"/>
    <x v="0"/>
  </r>
  <r>
    <s v="Safety Not Guaranteed"/>
    <x v="2"/>
    <x v="0"/>
    <n v="2012"/>
    <s v="June 15, 2012 (Canada)"/>
    <x v="50"/>
    <n v="122000"/>
    <s v="Colin Trevorrow"/>
    <s v="Derek Connolly"/>
    <s v="Aubrey Plaza"/>
    <s v="United States"/>
    <x v="36"/>
    <n v="4424699"/>
    <s v="FilmDistrict"/>
    <n v="86"/>
    <n v="229.6"/>
    <n v="12529793.543680297"/>
    <x v="0"/>
  </r>
  <r>
    <s v="Scrooged"/>
    <x v="0"/>
    <x v="0"/>
    <n v="1988"/>
    <s v="November 23, 1988 (United States)"/>
    <x v="50"/>
    <n v="90000"/>
    <s v="Richard Donner"/>
    <s v="Mitch Glazer"/>
    <s v="Bill Murray"/>
    <s v="United States"/>
    <x v="77"/>
    <n v="60329001"/>
    <s v="Paramount Pictures"/>
    <n v="101"/>
    <n v="118.3"/>
    <n v="102180359.11450806"/>
    <x v="0"/>
  </r>
  <r>
    <s v="Secretary"/>
    <x v="2"/>
    <x v="0"/>
    <n v="2002"/>
    <s v="October 11, 2002 (United States)"/>
    <x v="50"/>
    <n v="86000"/>
    <s v="Steven Shainberg"/>
    <s v="Erin Cressida Wilson"/>
    <s v="James Spader"/>
    <s v="United States"/>
    <x v="81"/>
    <n v="9304609"/>
    <s v="Slough Pond"/>
    <n v="107"/>
    <n v="179.9"/>
    <n v="12167872.799570816"/>
    <x v="0"/>
  </r>
  <r>
    <s v="Shazam!"/>
    <x v="0"/>
    <x v="1"/>
    <n v="2019"/>
    <s v="April 5, 2019 (United States)"/>
    <x v="50"/>
    <n v="284000"/>
    <s v="David F. Sandberg"/>
    <s v="Henry Gayden"/>
    <s v="Zachary Levi"/>
    <s v="United States"/>
    <x v="26"/>
    <n v="365971656"/>
    <s v="Warner Bros."/>
    <n v="132"/>
    <n v="255.7"/>
    <n v="471109267.35614705"/>
    <x v="0"/>
  </r>
  <r>
    <s v="Sid and Nancy"/>
    <x v="2"/>
    <x v="7"/>
    <n v="1986"/>
    <s v="November 7, 1986 (United States)"/>
    <x v="50"/>
    <n v="30000"/>
    <s v="Alex Cox"/>
    <s v="Alex Cox"/>
    <s v="Gary Oldman"/>
    <s v="United Kingdom"/>
    <x v="81"/>
    <n v="2850707"/>
    <s v="Initial Pictures"/>
    <n v="112"/>
    <n v="109.6"/>
    <n v="7342438.0633981396"/>
    <x v="0"/>
  </r>
  <r>
    <s v="Sixteen Candles"/>
    <x v="1"/>
    <x v="0"/>
    <n v="1984"/>
    <s v="May 4, 1984 (United States)"/>
    <x v="50"/>
    <n v="108000"/>
    <s v="John Hughes"/>
    <s v="John Hughes"/>
    <s v="Molly Ringwald"/>
    <s v="United States"/>
    <x v="30"/>
    <n v="23686027"/>
    <s v="Universal Pictures"/>
    <n v="93"/>
    <n v="103.9"/>
    <n v="52989224.867107198"/>
    <x v="0"/>
  </r>
  <r>
    <s v="Son of Rambow"/>
    <x v="0"/>
    <x v="1"/>
    <n v="2007"/>
    <s v="May 23, 2008 (United States)"/>
    <x v="50"/>
    <n v="31000"/>
    <s v="Garth Jennings"/>
    <s v="Garth Jennings"/>
    <s v="Bill Milner"/>
    <s v="United Kingdom"/>
    <x v="1"/>
    <n v="10871449"/>
    <s v="Hammer &amp; Tongs"/>
    <n v="96"/>
    <n v="207.3"/>
    <n v="29159599.5625"/>
    <x v="1"/>
  </r>
  <r>
    <s v="Soul Food"/>
    <x v="2"/>
    <x v="0"/>
    <n v="1997"/>
    <s v="September 26, 1997 (United States)"/>
    <x v="50"/>
    <n v="7400"/>
    <s v="George Tillman Jr."/>
    <s v="George Tillman Jr."/>
    <s v="Vanessa Williams"/>
    <s v="United States"/>
    <x v="80"/>
    <n v="43700855"/>
    <s v="Fox 2000 Pictures"/>
    <n v="115"/>
    <n v="160.5"/>
    <n v="81691107.475460112"/>
    <x v="0"/>
  </r>
  <r>
    <s v="Soul Surfer"/>
    <x v="1"/>
    <x v="7"/>
    <n v="2011"/>
    <s v="April 8, 2011 (United States)"/>
    <x v="50"/>
    <n v="47000"/>
    <s v="Sean McNamara"/>
    <s v="Sean McNamara"/>
    <s v="AnnaSophia Robb"/>
    <s v="United States"/>
    <x v="40"/>
    <n v="47120948"/>
    <s v="Enticing Entertainment"/>
    <n v="112"/>
    <n v="224.9"/>
    <n v="66935910.748717941"/>
    <x v="0"/>
  </r>
  <r>
    <s v="Spy"/>
    <x v="2"/>
    <x v="1"/>
    <n v="2015"/>
    <s v="June 5, 2015 (United States)"/>
    <x v="50"/>
    <n v="234000"/>
    <s v="Paul Feig"/>
    <s v="Paul Feig"/>
    <s v="Melissa McCarthy"/>
    <s v="United States"/>
    <x v="93"/>
    <n v="235666219"/>
    <s v="Twentieth Century Fox"/>
    <n v="120"/>
    <n v="237"/>
    <n v="292972243.69359446"/>
    <x v="0"/>
  </r>
  <r>
    <s v="Star Trek Beyond"/>
    <x v="0"/>
    <x v="1"/>
    <n v="2016"/>
    <s v="July 22, 2016 (United States)"/>
    <x v="50"/>
    <n v="234000"/>
    <s v="Justin Lin"/>
    <s v="Simon Pegg"/>
    <s v="Chris Pine"/>
    <s v="United States"/>
    <x v="229"/>
    <n v="343471816"/>
    <s v="Paramount Pictures"/>
    <n v="122"/>
    <n v="240"/>
    <n v="972638125.7918216"/>
    <x v="0"/>
  </r>
  <r>
    <s v="Star Wars: Episode VIII - The Last Jedi"/>
    <x v="0"/>
    <x v="1"/>
    <n v="2017"/>
    <s v="December 15, 2017 (United States)"/>
    <x v="50"/>
    <n v="581000"/>
    <s v="Rian Johnson"/>
    <s v="Rian Johnson"/>
    <s v="Daisy Ridley"/>
    <s v="United States"/>
    <x v="348"/>
    <n v="1332698830"/>
    <s v="Walt Disney Pictures"/>
    <n v="152"/>
    <n v="245.1"/>
    <n v="1715561189.2733419"/>
    <x v="0"/>
  </r>
  <r>
    <s v="Starman"/>
    <x v="1"/>
    <x v="9"/>
    <n v="1984"/>
    <s v="December 14, 1984 (United States)"/>
    <x v="50"/>
    <n v="44000"/>
    <s v="John Carpenter"/>
    <s v="Bruce A. Evans"/>
    <s v="Jeff Bridges"/>
    <s v="United States"/>
    <x v="6"/>
    <n v="28744356"/>
    <s v="Columbia Pictures"/>
    <n v="115"/>
    <n v="103.9"/>
    <n v="40680005.913608916"/>
    <x v="0"/>
  </r>
  <r>
    <s v="Still Crazy"/>
    <x v="2"/>
    <x v="0"/>
    <n v="1998"/>
    <s v="January 22, 1999 (United States)"/>
    <x v="50"/>
    <n v="7800"/>
    <s v="Brian Gibson"/>
    <s v="Dick Clement"/>
    <s v="Stephen Rea"/>
    <s v="United Kingdom"/>
    <x v="1"/>
    <n v="524864"/>
    <s v="Columbia Pictures"/>
    <n v="95"/>
    <n v="163"/>
    <n v="818873.83922171011"/>
    <x v="1"/>
  </r>
  <r>
    <s v="Stir of Echoes"/>
    <x v="2"/>
    <x v="4"/>
    <n v="1999"/>
    <s v="September 10, 1999 (United States)"/>
    <x v="50"/>
    <n v="77000"/>
    <s v="David Koepp"/>
    <s v="Richard Matheson"/>
    <s v="Kevin Bacon"/>
    <s v="United States"/>
    <x v="2"/>
    <n v="21142914"/>
    <s v="Artisan Entertainment"/>
    <n v="99"/>
    <n v="166.6"/>
    <n v="32986410.116743468"/>
    <x v="0"/>
  </r>
  <r>
    <s v="Super 8"/>
    <x v="0"/>
    <x v="12"/>
    <n v="2011"/>
    <s v="June 10, 2011 (United States)"/>
    <x v="50"/>
    <n v="343000"/>
    <s v="J.J. Abrams"/>
    <s v="J.J. Abrams"/>
    <s v="Elle Fanning"/>
    <s v="United States"/>
    <x v="24"/>
    <n v="260095986"/>
    <s v="Paramount Pictures"/>
    <n v="112"/>
    <n v="224.9"/>
    <n v="334393446.97974682"/>
    <x v="0"/>
  </r>
  <r>
    <s v="Sweet Jane"/>
    <x v="3"/>
    <x v="2"/>
    <n v="1998"/>
    <s v="February 1, 1998 (United States)"/>
    <x v="50"/>
    <n v="534"/>
    <s v="Joe Gayton"/>
    <s v="Joe Gayton"/>
    <s v="Samantha Mathis"/>
    <s v="United States"/>
    <x v="1"/>
    <m/>
    <s v="NEO Motion Pictures"/>
    <n v="83"/>
    <n v="163"/>
    <s v="Missing"/>
    <x v="1"/>
  </r>
  <r>
    <s v="Swiss Army Man"/>
    <x v="2"/>
    <x v="0"/>
    <n v="2016"/>
    <s v="July 1, 2016 (United States)"/>
    <x v="50"/>
    <n v="109000"/>
    <s v="Dan Kwan"/>
    <s v="Daniel Scheinert"/>
    <s v="Paul Dano"/>
    <s v="United States"/>
    <x v="31"/>
    <n v="4935501"/>
    <s v="Astrakan Films"/>
    <n v="97"/>
    <n v="240"/>
    <n v="9226056.1638036799"/>
    <x v="0"/>
  </r>
  <r>
    <s v="Taxi"/>
    <x v="3"/>
    <x v="1"/>
    <n v="1998"/>
    <s v="November 20, 1998 (United States)"/>
    <x v="50"/>
    <n v="78000"/>
    <s v="GÃ©rard PirÃ¨s"/>
    <s v="Luc Besson"/>
    <s v="Samy Naceri"/>
    <s v="France"/>
    <x v="1"/>
    <m/>
    <s v="ARP SÃ©lection"/>
    <n v="86"/>
    <n v="163"/>
    <s v="Missing"/>
    <x v="1"/>
  </r>
  <r>
    <s v="Testament"/>
    <x v="1"/>
    <x v="2"/>
    <n v="1983"/>
    <s v="January 5, 1984 (Argentina)"/>
    <x v="50"/>
    <n v="5800"/>
    <s v="Lynne Littman"/>
    <s v="Carol Amen"/>
    <s v="Jane Alexander"/>
    <s v="United States"/>
    <x v="1"/>
    <n v="2044892"/>
    <s v="Paramount Pictures"/>
    <n v="90"/>
    <n v="99.6"/>
    <n v="6255809.1606425699"/>
    <x v="1"/>
  </r>
  <r>
    <s v="The Adjustment Bureau"/>
    <x v="0"/>
    <x v="9"/>
    <n v="2011"/>
    <s v="March 4, 2011 (United States)"/>
    <x v="50"/>
    <n v="248000"/>
    <s v="George Nolfi"/>
    <s v="George Nolfi"/>
    <s v="Matt Damon"/>
    <s v="United States"/>
    <x v="349"/>
    <n v="127869379"/>
    <s v="Universal Pictures"/>
    <n v="106"/>
    <n v="224.9"/>
    <n v="216574762.54196775"/>
    <x v="0"/>
  </r>
  <r>
    <s v="The Adventures of Milo and Otis"/>
    <x v="5"/>
    <x v="3"/>
    <n v="1986"/>
    <s v="August 25, 1989 (United States)"/>
    <x v="50"/>
    <n v="11000"/>
    <s v="Masanori Hata"/>
    <s v="Masanori Hata"/>
    <s v="KyÃ´ko Koizumi"/>
    <s v="Japan"/>
    <x v="1"/>
    <n v="13299749"/>
    <s v="Fuji Television Network"/>
    <n v="76"/>
    <n v="109.6"/>
    <n v="37662021.564126395"/>
    <x v="1"/>
  </r>
  <r>
    <s v="The Angels' Share"/>
    <x v="2"/>
    <x v="0"/>
    <n v="2012"/>
    <s v="June 1, 2012 (United Kingdom)"/>
    <x v="50"/>
    <n v="24000"/>
    <s v="Ken Loach"/>
    <s v="Paul Laverty"/>
    <s v="Paul Brannigan"/>
    <s v="United Kingdom"/>
    <x v="1"/>
    <n v="13090471"/>
    <s v="Entertainment One"/>
    <n v="101"/>
    <n v="229.6"/>
    <n v="41333331.748186529"/>
    <x v="1"/>
  </r>
  <r>
    <s v="The Belly of an Architect"/>
    <x v="2"/>
    <x v="2"/>
    <n v="1987"/>
    <s v="October 16, 1987 (United Kingdom)"/>
    <x v="50"/>
    <n v="5500"/>
    <s v="Peter Greenaway"/>
    <s v="Peter Greenaway"/>
    <s v="Brian Dennehy"/>
    <s v="United Kingdom"/>
    <x v="1"/>
    <m/>
    <s v="Callender Company"/>
    <n v="119"/>
    <n v="113.6"/>
    <s v="Missing"/>
    <x v="1"/>
  </r>
  <r>
    <s v="The Bounty"/>
    <x v="1"/>
    <x v="3"/>
    <n v="1984"/>
    <s v="May 4, 1984 (United States)"/>
    <x v="50"/>
    <n v="25000"/>
    <s v="Roger Donaldson"/>
    <s v="Robert Bolt"/>
    <s v="Mel Gibson"/>
    <s v="United Kingdom"/>
    <x v="13"/>
    <n v="8613462"/>
    <s v="Dino De Laurentiis Company"/>
    <n v="132"/>
    <n v="103.9"/>
    <n v="28872627.848184813"/>
    <x v="0"/>
  </r>
  <r>
    <s v="The Boxer"/>
    <x v="2"/>
    <x v="2"/>
    <n v="1997"/>
    <s v="January 9, 1998 (United States)"/>
    <x v="50"/>
    <n v="20000"/>
    <s v="Jim Sheridan"/>
    <s v="Jim Sheridan"/>
    <s v="Daniel Day-Lewis"/>
    <s v="United States"/>
    <x v="1"/>
    <n v="16534578"/>
    <s v="Universal Pictures"/>
    <n v="113"/>
    <n v="160.5"/>
    <n v="34865646.481660903"/>
    <x v="1"/>
  </r>
  <r>
    <s v="The Broken Hearts Club: A Romantic Comedy"/>
    <x v="2"/>
    <x v="0"/>
    <n v="2000"/>
    <s v="October 20, 2000 (United States)"/>
    <x v="50"/>
    <n v="7300"/>
    <s v="Greg Berlanti"/>
    <s v="Greg Berlanti"/>
    <s v="Timothy Olyphant"/>
    <s v="United States"/>
    <x v="11"/>
    <n v="2019121"/>
    <s v="Banner Entertainment"/>
    <n v="94"/>
    <n v="172.2"/>
    <n v="7466336.9987864075"/>
    <x v="0"/>
  </r>
  <r>
    <s v="The Cabin in the Woods"/>
    <x v="2"/>
    <x v="4"/>
    <n v="2011"/>
    <s v="April 13, 2012 (United States)"/>
    <x v="50"/>
    <n v="387000"/>
    <s v="Drew Goddard"/>
    <s v="Joss Whedon"/>
    <s v="Kristen Connolly"/>
    <s v="United States"/>
    <x v="8"/>
    <n v="69935600"/>
    <s v="Lionsgate"/>
    <n v="95"/>
    <n v="224.9"/>
    <n v="91456555.021459222"/>
    <x v="0"/>
  </r>
  <r>
    <s v="The Color of Money"/>
    <x v="2"/>
    <x v="2"/>
    <n v="1986"/>
    <s v="October 17, 1986 (United States)"/>
    <x v="50"/>
    <n v="77000"/>
    <s v="Martin Scorsese"/>
    <s v="Walter Tevis"/>
    <s v="Paul Newman"/>
    <s v="United States"/>
    <x v="324"/>
    <n v="52293982"/>
    <s v="Touchstone Pictures"/>
    <n v="119"/>
    <n v="109.6"/>
    <n v="67317179.194761306"/>
    <x v="0"/>
  </r>
  <r>
    <s v="The Daytrippers"/>
    <x v="2"/>
    <x v="0"/>
    <n v="1996"/>
    <s v="March 5, 1997 (United States)"/>
    <x v="50"/>
    <n v="4900"/>
    <s v="Greg Mottola"/>
    <s v="Greg Mottola"/>
    <s v="Hope Davis"/>
    <s v="Canada"/>
    <x v="1"/>
    <n v="2099677"/>
    <s v="Alliance Communications Corporation"/>
    <n v="87"/>
    <n v="156.9"/>
    <n v="2971535.4477473292"/>
    <x v="1"/>
  </r>
  <r>
    <s v="The Doctor"/>
    <x v="0"/>
    <x v="2"/>
    <n v="1991"/>
    <s v="August 16, 1991 (United States)"/>
    <x v="50"/>
    <n v="5200"/>
    <s v="Randa Haines"/>
    <s v="Ed Rosenbaum"/>
    <s v="William Hurt"/>
    <s v="United States"/>
    <x v="1"/>
    <n v="38120905"/>
    <s v="Touchstone Pictures"/>
    <n v="122"/>
    <n v="136.19999999999999"/>
    <n v="111794415.33686236"/>
    <x v="1"/>
  </r>
  <r>
    <s v="The Flower of My Secret"/>
    <x v="2"/>
    <x v="0"/>
    <n v="1995"/>
    <s v="March 8, 1996 (United States)"/>
    <x v="50"/>
    <n v="11000"/>
    <s v="Pedro AlmodÃ³var"/>
    <s v="Pedro AlmodÃ³var"/>
    <s v="Marisa Paredes"/>
    <s v="Spain"/>
    <x v="1"/>
    <n v="1104622"/>
    <s v="CiBy 2000"/>
    <n v="103"/>
    <n v="152.4"/>
    <n v="1563299.2261960055"/>
    <x v="1"/>
  </r>
  <r>
    <s v="The Foreigner"/>
    <x v="2"/>
    <x v="1"/>
    <n v="2017"/>
    <s v="October 13, 2017 (United States)"/>
    <x v="50"/>
    <n v="106000"/>
    <s v="Martin Campbell"/>
    <s v="David Marconi"/>
    <s v="Katie Leung"/>
    <s v="United Kingdom"/>
    <x v="46"/>
    <n v="145418070"/>
    <s v="STX Entertainment"/>
    <n v="113"/>
    <n v="245.1"/>
    <n v="184620358.03749999"/>
    <x v="0"/>
  </r>
  <r>
    <s v="The French Lieutenant's Woman"/>
    <x v="2"/>
    <x v="2"/>
    <n v="1981"/>
    <s v="October 16, 1981 (United States)"/>
    <x v="50"/>
    <n v="13000"/>
    <s v="Karel Reisz"/>
    <s v="John Fowles"/>
    <s v="Meryl Streep"/>
    <s v="United Kingdom"/>
    <x v="1"/>
    <n v="26890068"/>
    <s v="Juniper Films"/>
    <n v="124"/>
    <n v="90.9"/>
    <n v="37567188.077028885"/>
    <x v="1"/>
  </r>
  <r>
    <s v="The Gift"/>
    <x v="2"/>
    <x v="2"/>
    <n v="2015"/>
    <s v="August 7, 2015 (United States)"/>
    <x v="50"/>
    <n v="145000"/>
    <s v="Joel Edgerton"/>
    <s v="Joel Edgerton"/>
    <s v="Jason Bateman"/>
    <s v="United States"/>
    <x v="17"/>
    <n v="58980521"/>
    <s v="Blumhouse Productions"/>
    <n v="108"/>
    <n v="237"/>
    <n v="82399654.968821645"/>
    <x v="0"/>
  </r>
  <r>
    <s v="The Grand Seduction"/>
    <x v="0"/>
    <x v="0"/>
    <n v="2013"/>
    <s v="May 30, 2014 (Canada)"/>
    <x v="50"/>
    <n v="16000"/>
    <s v="Don McKellar"/>
    <s v="Ken Scott"/>
    <s v="Taylor Kitsch"/>
    <s v="Canada"/>
    <x v="350"/>
    <n v="4292517"/>
    <s v="Max Films Productions"/>
    <n v="113"/>
    <n v="233"/>
    <n v="5613433.1755364807"/>
    <x v="0"/>
  </r>
  <r>
    <s v="The Grey Zone"/>
    <x v="2"/>
    <x v="2"/>
    <n v="2001"/>
    <s v="November 30, 2001 (Spain)"/>
    <x v="50"/>
    <n v="10000"/>
    <s v="Tim Blake Nelson"/>
    <s v="Miklos Nyiszli"/>
    <s v="David Arquette"/>
    <s v="United States"/>
    <x v="17"/>
    <n v="621592"/>
    <s v="Killer Films"/>
    <n v="108"/>
    <n v="177.1"/>
    <n v="1052802.0144524735"/>
    <x v="0"/>
  </r>
  <r>
    <s v="The Hidden"/>
    <x v="2"/>
    <x v="4"/>
    <n v="1987"/>
    <s v="October 30, 1987 (United States)"/>
    <x v="50"/>
    <n v="18000"/>
    <s v="Jack Sholder"/>
    <s v="Jim Kouf"/>
    <s v="Kyle MacLachlan"/>
    <s v="United States"/>
    <x v="17"/>
    <n v="9747988"/>
    <s v="Heron Communications"/>
    <n v="97"/>
    <n v="113.6"/>
    <n v="12936463.168989547"/>
    <x v="0"/>
  </r>
  <r>
    <s v="The House of Mirth"/>
    <x v="1"/>
    <x v="9"/>
    <n v="2000"/>
    <s v="October 13, 2000 (United Kingdom)"/>
    <x v="50"/>
    <n v="7200"/>
    <s v="Terence Davies"/>
    <s v="Edith Wharton"/>
    <s v="Gillian Anderson"/>
    <s v="United Kingdom"/>
    <x v="20"/>
    <n v="5164404"/>
    <s v="Three Rivers Production"/>
    <n v="135"/>
    <n v="172.2"/>
    <n v="11553552.854625551"/>
    <x v="0"/>
  </r>
  <r>
    <s v="The Hunchback of Notre Dame"/>
    <x v="5"/>
    <x v="5"/>
    <n v="1996"/>
    <s v="June 21, 1996 (United States)"/>
    <x v="50"/>
    <n v="146000"/>
    <s v="Gary Trousdale"/>
    <s v="Tab Murphy"/>
    <s v="Demi Moore"/>
    <s v="United States"/>
    <x v="26"/>
    <n v="325338851"/>
    <s v="Walt Disney Animation Studios"/>
    <n v="91"/>
    <n v="156.9"/>
    <n v="727832216.59104252"/>
    <x v="0"/>
  </r>
  <r>
    <s v="The Indian Runner"/>
    <x v="2"/>
    <x v="2"/>
    <n v="1991"/>
    <s v="September 20, 1991 (United States)"/>
    <x v="50"/>
    <n v="8600"/>
    <s v="Sean Penn"/>
    <s v="Sean Penn"/>
    <s v="David Morse"/>
    <s v="United States"/>
    <x v="5"/>
    <n v="191125"/>
    <s v="Columbia Pictures"/>
    <n v="127"/>
    <n v="136.19999999999999"/>
    <n v="249939.00214592274"/>
    <x v="0"/>
  </r>
  <r>
    <s v="The Infiltrator"/>
    <x v="2"/>
    <x v="7"/>
    <n v="2016"/>
    <s v="July 13, 2016 (United States)"/>
    <x v="50"/>
    <n v="71000"/>
    <s v="Brad Furman"/>
    <s v="Ellen Furman"/>
    <s v="Bryan Cranston"/>
    <s v="United Kingdom"/>
    <x v="54"/>
    <n v="21011110"/>
    <s v="George Films"/>
    <n v="127"/>
    <n v="240"/>
    <n v="29846551.128205124"/>
    <x v="0"/>
  </r>
  <r>
    <s v="The Isle"/>
    <x v="3"/>
    <x v="2"/>
    <n v="2000"/>
    <s v="April 22, 2000 (South Korea)"/>
    <x v="50"/>
    <n v="13000"/>
    <s v="Kim Ki-duk"/>
    <s v="Kim Ki-duk"/>
    <s v="Jung Suh"/>
    <s v="South Korea"/>
    <x v="11"/>
    <n v="24963"/>
    <s v="Myung Film Company Ltd."/>
    <n v="90"/>
    <n v="172.2"/>
    <n v="45655.618847539015"/>
    <x v="0"/>
  </r>
  <r>
    <s v="The Italian Job"/>
    <x v="0"/>
    <x v="1"/>
    <n v="2003"/>
    <s v="May 30, 2003 (United States)"/>
    <x v="50"/>
    <n v="350000"/>
    <s v="F. Gary Gray"/>
    <s v="Troy Kennedy-Martin"/>
    <s v="Donald Sutherland"/>
    <s v="United States"/>
    <x v="48"/>
    <n v="176070171"/>
    <s v="Paramount Pictures"/>
    <n v="111"/>
    <n v="184"/>
    <n v="371270457.46505195"/>
    <x v="0"/>
  </r>
  <r>
    <s v="The Journey of Natty Gann"/>
    <x v="1"/>
    <x v="3"/>
    <n v="1985"/>
    <s v="September 27, 1985 (United States)"/>
    <x v="50"/>
    <n v="5600"/>
    <s v="Jeremy Kagan"/>
    <s v="Jeanne Rosenberg"/>
    <s v="Meredith Salenger"/>
    <s v="United States"/>
    <x v="1"/>
    <n v="9708373"/>
    <s v="Walt Disney Pictures"/>
    <n v="101"/>
    <n v="107.6"/>
    <n v="17755949.898559425"/>
    <x v="1"/>
  </r>
  <r>
    <s v="The Kids Are All Right"/>
    <x v="2"/>
    <x v="0"/>
    <n v="2010"/>
    <s v="July 30, 2010 (United States)"/>
    <x v="50"/>
    <n v="127000"/>
    <s v="Lisa Cholodenko"/>
    <s v="Lisa Cholodenko"/>
    <s v="Annette Bening"/>
    <s v="United States"/>
    <x v="81"/>
    <n v="34758951"/>
    <s v="Focus Features"/>
    <n v="106"/>
    <n v="218.1"/>
    <n v="71464590.888663962"/>
    <x v="0"/>
  </r>
  <r>
    <s v="The Killing of a Sacred Deer"/>
    <x v="2"/>
    <x v="2"/>
    <n v="2017"/>
    <s v="November 3, 2017 (United States)"/>
    <x v="50"/>
    <n v="132000"/>
    <s v="Yorgos Lanthimos"/>
    <s v="Yorgos Lanthimos"/>
    <s v="Barry G. Bernson"/>
    <s v="Ireland"/>
    <x v="1"/>
    <n v="7027336"/>
    <s v="Element Pictures"/>
    <n v="121"/>
    <n v="245.1"/>
    <n v="13340992.393769471"/>
    <x v="1"/>
  </r>
  <r>
    <s v="The Kingdom"/>
    <x v="2"/>
    <x v="1"/>
    <n v="2007"/>
    <s v="September 28, 2007 (United States)"/>
    <x v="50"/>
    <n v="121000"/>
    <s v="Peter Berg"/>
    <s v="Matthew Michael Carnahan"/>
    <s v="Jamie Foxx"/>
    <s v="United States"/>
    <x v="19"/>
    <n v="87019158"/>
    <s v="Universal Pictures"/>
    <n v="110"/>
    <n v="207.3"/>
    <n v="144101833.92717391"/>
    <x v="0"/>
  </r>
  <r>
    <s v="The Last Boy Scout"/>
    <x v="2"/>
    <x v="1"/>
    <n v="1991"/>
    <s v="December 13, 1991 (United States)"/>
    <x v="50"/>
    <n v="95000"/>
    <s v="Tony Scott"/>
    <s v="Shane Black"/>
    <s v="Bruce Willis"/>
    <s v="United States"/>
    <x v="91"/>
    <n v="59509925"/>
    <s v="Geffen Pictures"/>
    <n v="105"/>
    <n v="136.19999999999999"/>
    <n v="76606143.419940859"/>
    <x v="0"/>
  </r>
  <r>
    <s v="The Last Castle"/>
    <x v="2"/>
    <x v="1"/>
    <n v="2001"/>
    <s v="October 19, 2001 (United States)"/>
    <x v="50"/>
    <n v="75000"/>
    <s v="Rod Lurie"/>
    <s v="David Scarpa"/>
    <s v="Robert Redford"/>
    <s v="United States"/>
    <x v="319"/>
    <n v="27642707"/>
    <s v="Dreamworks Pictures"/>
    <n v="131"/>
    <n v="177.1"/>
    <n v="39120914.179749183"/>
    <x v="0"/>
  </r>
  <r>
    <s v="The Last Movie Star"/>
    <x v="2"/>
    <x v="2"/>
    <n v="2017"/>
    <s v="March 30, 2018 (United States)"/>
    <x v="50"/>
    <n v="3700"/>
    <s v="Adam Rifkin"/>
    <s v="Adam Rifkin"/>
    <s v="Burt Reynolds"/>
    <s v="United States"/>
    <x v="1"/>
    <n v="14410"/>
    <s v="Broken Twig Productions Inc."/>
    <n v="94"/>
    <n v="245.1"/>
    <n v="20131.71480972031"/>
    <x v="1"/>
  </r>
  <r>
    <s v="The Limey"/>
    <x v="2"/>
    <x v="6"/>
    <n v="1999"/>
    <s v="August 4, 1999 (France)"/>
    <x v="50"/>
    <n v="31000"/>
    <s v="Steven Soderbergh"/>
    <s v="Lem Dobbs"/>
    <s v="Terence Stamp"/>
    <s v="United States"/>
    <x v="20"/>
    <n v="3325736"/>
    <s v="Artisan Entertainment"/>
    <n v="89"/>
    <n v="166.6"/>
    <n v="5721918.4596273294"/>
    <x v="0"/>
  </r>
  <r>
    <s v="The Long Riders"/>
    <x v="2"/>
    <x v="7"/>
    <n v="1980"/>
    <s v="May 16, 1980 (United States)"/>
    <x v="50"/>
    <n v="10000"/>
    <s v="Walter Hill"/>
    <s v="Bill Bryden"/>
    <s v="David Carradine"/>
    <s v="United States"/>
    <x v="20"/>
    <n v="15795189"/>
    <s v="United Artists"/>
    <n v="100"/>
    <n v="82.4"/>
    <n v="27175573.621118013"/>
    <x v="0"/>
  </r>
  <r>
    <s v="The Lookout"/>
    <x v="2"/>
    <x v="6"/>
    <n v="2007"/>
    <s v="March 30, 2007 (United States)"/>
    <x v="50"/>
    <n v="57000"/>
    <s v="Scott Frank"/>
    <s v="Scott Frank"/>
    <s v="Joseph Gordon-Levitt"/>
    <s v="United States"/>
    <x v="15"/>
    <n v="5371181"/>
    <s v="Miramax"/>
    <n v="99"/>
    <n v="207.3"/>
    <n v="10738837.603018371"/>
    <x v="0"/>
  </r>
  <r>
    <s v="The Magic of Belle Isle"/>
    <x v="1"/>
    <x v="0"/>
    <n v="2012"/>
    <s v="July 6, 2012 (United States)"/>
    <x v="50"/>
    <n v="18000"/>
    <s v="Rob Reiner"/>
    <s v="Guy Thomas"/>
    <s v="Morgan Freeman"/>
    <s v="United States"/>
    <x v="1"/>
    <n v="123821"/>
    <s v="Magnolia Pictures"/>
    <n v="109"/>
    <n v="229.6"/>
    <n v="172986.05547913801"/>
    <x v="1"/>
  </r>
  <r>
    <s v="The Merchant of Venice"/>
    <x v="2"/>
    <x v="2"/>
    <n v="2004"/>
    <s v="February 18, 2005 (United States)"/>
    <x v="50"/>
    <n v="36000"/>
    <s v="Michael Radford"/>
    <s v="William Shakespeare"/>
    <s v="Al Pacino"/>
    <s v="United Kingdom"/>
    <x v="8"/>
    <n v="21560182"/>
    <s v="Movision"/>
    <n v="131"/>
    <n v="188.9"/>
    <n v="65957705.375502005"/>
    <x v="0"/>
  </r>
  <r>
    <s v="The Monster Squad"/>
    <x v="0"/>
    <x v="1"/>
    <n v="1987"/>
    <s v="August 14, 1987 (United States)"/>
    <x v="50"/>
    <n v="30000"/>
    <s v="Fred Dekker"/>
    <s v="Shane Black"/>
    <s v="Andre Gower"/>
    <s v="United States"/>
    <x v="2"/>
    <n v="3769990"/>
    <s v="TAFT Entertainment Pictures"/>
    <n v="79"/>
    <n v="113.6"/>
    <n v="8187569.1589451171"/>
    <x v="0"/>
  </r>
  <r>
    <s v="The Mule"/>
    <x v="2"/>
    <x v="6"/>
    <n v="2018"/>
    <s v="December 14, 2018 (United States)"/>
    <x v="50"/>
    <n v="121000"/>
    <s v="Clint Eastwood"/>
    <s v="Nick Schenk"/>
    <s v="Clint Eastwood"/>
    <s v="United States"/>
    <x v="24"/>
    <n v="174804407"/>
    <s v="Warner Bros."/>
    <n v="116"/>
    <n v="251.1"/>
    <n v="221928761.72041667"/>
    <x v="0"/>
  </r>
  <r>
    <s v="The Mummy"/>
    <x v="0"/>
    <x v="1"/>
    <n v="1999"/>
    <s v="May 7, 1999 (United States)"/>
    <x v="50"/>
    <n v="401000"/>
    <s v="Stephen Sommers"/>
    <s v="Stephen Sommers"/>
    <s v="Brendan Fraser"/>
    <s v="United States"/>
    <x v="65"/>
    <n v="415933406"/>
    <s v="Universal Pictures"/>
    <n v="124"/>
    <n v="166.6"/>
    <n v="670910051.9227103"/>
    <x v="0"/>
  </r>
  <r>
    <s v="The Silence"/>
    <x v="3"/>
    <x v="6"/>
    <n v="2010"/>
    <s v="August 19, 2010 (Germany)"/>
    <x v="50"/>
    <n v="6900"/>
    <s v="Baran bo Odar"/>
    <s v="Baran bo Odar"/>
    <s v="Ulrich Thomsen"/>
    <s v="Germany"/>
    <x v="1"/>
    <n v="416675"/>
    <s v="Cine Plus"/>
    <n v="118"/>
    <n v="218.1"/>
    <n v="904924.25160370627"/>
    <x v="1"/>
  </r>
  <r>
    <s v="The Sisters Brothers"/>
    <x v="2"/>
    <x v="6"/>
    <n v="2018"/>
    <s v="October 19, 2018 (United States)"/>
    <x v="50"/>
    <n v="58000"/>
    <s v="Jacques Audiard"/>
    <s v="Jacques Audiard"/>
    <s v="John C. Reilly"/>
    <s v="France"/>
    <x v="76"/>
    <n v="13143056"/>
    <s v="Why Not Productions"/>
    <n v="122"/>
    <n v="251.1"/>
    <n v="22260640.151195109"/>
    <x v="0"/>
  </r>
  <r>
    <s v="The State of Things"/>
    <x v="4"/>
    <x v="2"/>
    <n v="1982"/>
    <s v="February 18, 1983 (United States)"/>
    <x v="50"/>
    <n v="3000"/>
    <s v="Wim Wenders"/>
    <s v="Robert Kramer"/>
    <s v="Allen Garfield"/>
    <s v="West Germany"/>
    <x v="1"/>
    <n v="3700"/>
    <s v="Gray City"/>
    <n v="121"/>
    <n v="96.5"/>
    <n v="7185.4047163798596"/>
    <x v="1"/>
  </r>
  <r>
    <s v="The Sure Thing"/>
    <x v="0"/>
    <x v="0"/>
    <n v="1985"/>
    <s v="March 1, 1985 (United States)"/>
    <x v="50"/>
    <n v="20000"/>
    <s v="Rob Reiner"/>
    <s v="Steve Bloom"/>
    <s v="John Cusack"/>
    <s v="United States"/>
    <x v="145"/>
    <n v="18135531"/>
    <s v="Embassy Pictures"/>
    <n v="95"/>
    <n v="107.6"/>
    <n v="36259162.045275591"/>
    <x v="0"/>
  </r>
  <r>
    <s v="The Trip"/>
    <x v="3"/>
    <x v="0"/>
    <n v="2010"/>
    <s v="April 24, 2011 (Greece)"/>
    <x v="50"/>
    <n v="22000"/>
    <s v="Michael Winterbottom"/>
    <m/>
    <s v="Steve Coogan"/>
    <s v="United Kingdom"/>
    <x v="1"/>
    <n v="3945217"/>
    <s v="Baby Cow Productions"/>
    <n v="112"/>
    <n v="218.1"/>
    <n v="6533193.5864130436"/>
    <x v="1"/>
  </r>
  <r>
    <s v="The United States of Leland"/>
    <x v="2"/>
    <x v="2"/>
    <n v="2003"/>
    <s v="March 25, 2005 (Italy)"/>
    <x v="50"/>
    <n v="23000"/>
    <s v="Matthew Ryan Hoge"/>
    <s v="Matthew Ryan Hoge"/>
    <s v="Ryan Gosling"/>
    <s v="United States"/>
    <x v="1"/>
    <n v="343847"/>
    <s v="MDP Worldwide"/>
    <n v="108"/>
    <n v="184"/>
    <n v="652773.71277258568"/>
    <x v="1"/>
  </r>
  <r>
    <s v="The Upside"/>
    <x v="0"/>
    <x v="0"/>
    <n v="2017"/>
    <s v="January 11, 2019 (United States)"/>
    <x v="50"/>
    <n v="49000"/>
    <s v="Neil Burger"/>
    <s v="Jon Hartmere"/>
    <s v="Kevin Hart"/>
    <s v="United States"/>
    <x v="191"/>
    <n v="125856180"/>
    <s v="Escape Artists"/>
    <n v="126"/>
    <n v="245.1"/>
    <n v="175829335.37826684"/>
    <x v="0"/>
  </r>
  <r>
    <s v="The Wackness"/>
    <x v="2"/>
    <x v="0"/>
    <n v="2008"/>
    <s v="August 1, 2008 (United States)"/>
    <x v="50"/>
    <n v="30000"/>
    <s v="Jonathan Levine"/>
    <s v="Jonathan Levine"/>
    <s v="Josh Peck"/>
    <s v="United Kingdom"/>
    <x v="14"/>
    <n v="3175469"/>
    <s v="Occupant Entertainment"/>
    <n v="99"/>
    <n v="215.3"/>
    <n v="5378351.3301834352"/>
    <x v="0"/>
  </r>
  <r>
    <s v="The Water Diviner"/>
    <x v="2"/>
    <x v="2"/>
    <n v="2014"/>
    <s v="December 26, 2014 (Australia)"/>
    <x v="50"/>
    <n v="73000"/>
    <s v="Russell Crowe"/>
    <s v="Andrew Knight"/>
    <s v="Russell Crowe"/>
    <s v="Australia"/>
    <x v="351"/>
    <n v="38176317"/>
    <s v="Fear of God Films"/>
    <n v="111"/>
    <n v="236.7"/>
    <n v="47459501.386780903"/>
    <x v="0"/>
  </r>
  <r>
    <s v="The Wood"/>
    <x v="2"/>
    <x v="0"/>
    <n v="1999"/>
    <s v="July 16, 1999 (United States)"/>
    <x v="50"/>
    <n v="8700"/>
    <s v="Rick Famuyiwa"/>
    <s v="Rick Famuyiwa"/>
    <s v="Elayn J. Taylor"/>
    <s v="United States"/>
    <x v="14"/>
    <n v="25059640"/>
    <s v="Bona Fide Productions"/>
    <n v="106"/>
    <n v="166.6"/>
    <n v="33256412.491289195"/>
    <x v="0"/>
  </r>
  <r>
    <s v="The Words"/>
    <x v="0"/>
    <x v="2"/>
    <n v="2012"/>
    <s v="September 7, 2012 (United States)"/>
    <x v="50"/>
    <n v="76000"/>
    <s v="Brian Klugman"/>
    <s v="Brian Klugman"/>
    <s v="Bradley Cooper"/>
    <s v="United States"/>
    <x v="14"/>
    <n v="15950164"/>
    <s v="Also Known As Pictures"/>
    <n v="102"/>
    <n v="229.6"/>
    <n v="19828702.451244392"/>
    <x v="0"/>
  </r>
  <r>
    <s v="The World's End"/>
    <x v="2"/>
    <x v="0"/>
    <n v="2013"/>
    <s v="August 23, 2013 (United States)"/>
    <x v="50"/>
    <n v="266000"/>
    <s v="Edgar Wright"/>
    <s v="Simon Pegg"/>
    <s v="Simon Pegg"/>
    <s v="United Kingdom"/>
    <x v="0"/>
    <n v="46091271"/>
    <s v="Universal Pictures"/>
    <n v="109"/>
    <n v="233"/>
    <n v="81556389.510452956"/>
    <x v="0"/>
  </r>
  <r>
    <s v="The X Files"/>
    <x v="0"/>
    <x v="2"/>
    <n v="1998"/>
    <s v="June 19, 1998 (United States)"/>
    <x v="50"/>
    <n v="103000"/>
    <s v="Rob Bowman"/>
    <s v="Chris Carter"/>
    <s v="David Duchovny"/>
    <s v="United States"/>
    <x v="250"/>
    <n v="189176423"/>
    <s v="Twentieth Century Fox"/>
    <n v="121"/>
    <n v="163"/>
    <n v="264291866.52040347"/>
    <x v="0"/>
  </r>
  <r>
    <s v="The Zookeeper's Wife"/>
    <x v="0"/>
    <x v="7"/>
    <n v="2017"/>
    <s v="April 7, 2017 (United States)"/>
    <x v="50"/>
    <n v="41000"/>
    <s v="Niki Caro"/>
    <s v="Angela Workman"/>
    <s v="Jessica Chastain"/>
    <s v="Czech Republic"/>
    <x v="0"/>
    <n v="26152835"/>
    <s v="Scion Films"/>
    <n v="127"/>
    <n v="245.1"/>
    <n v="34200724.568669528"/>
    <x v="0"/>
  </r>
  <r>
    <s v="Thelma"/>
    <x v="3"/>
    <x v="2"/>
    <n v="2017"/>
    <s v="September 15, 2017 (Norway)"/>
    <x v="50"/>
    <n v="28000"/>
    <s v="Joachim Trier"/>
    <s v="Eskil Vogt"/>
    <s v="Eili Harboe"/>
    <s v="Norway"/>
    <x v="1"/>
    <n v="1463727"/>
    <s v="Motlys"/>
    <n v="116"/>
    <n v="245.1"/>
    <n v="3086488.6982698962"/>
    <x v="1"/>
  </r>
  <r>
    <s v="Things Change"/>
    <x v="1"/>
    <x v="0"/>
    <n v="1988"/>
    <s v="October 21, 1988 (United States)"/>
    <x v="50"/>
    <n v="3400"/>
    <s v="David Mamet"/>
    <s v="David Mamet"/>
    <s v="Don Ameche"/>
    <s v="United States"/>
    <x v="1"/>
    <n v="3527886"/>
    <s v="Columbia Pictures"/>
    <n v="100"/>
    <n v="118.3"/>
    <n v="4779665.9146287236"/>
    <x v="1"/>
  </r>
  <r>
    <s v="Thor"/>
    <x v="0"/>
    <x v="1"/>
    <n v="2011"/>
    <s v="May 6, 2011 (United States)"/>
    <x v="50"/>
    <n v="772000"/>
    <s v="Kenneth Branagh"/>
    <s v="Ashley Miller"/>
    <s v="Chris Hemsworth"/>
    <s v="United States"/>
    <x v="60"/>
    <n v="449326618"/>
    <s v="Paramount Pictures"/>
    <n v="115"/>
    <n v="224.9"/>
    <n v="570457585.43583333"/>
    <x v="0"/>
  </r>
  <r>
    <s v="Three... Extremes"/>
    <x v="2"/>
    <x v="4"/>
    <n v="2004"/>
    <s v="August 20, 2004 (South Korea)"/>
    <x v="50"/>
    <n v="19000"/>
    <s v="Fruit Chan"/>
    <s v="Park Chan-Wook"/>
    <s v="Bai Ling"/>
    <s v="Hong Kong"/>
    <x v="1"/>
    <n v="516930"/>
    <s v="Applause Pictures"/>
    <n v="125"/>
    <n v="188.9"/>
    <n v="1033520.8070866142"/>
    <x v="1"/>
  </r>
  <r>
    <s v="Tie Me Up! Tie Me Down!"/>
    <x v="8"/>
    <x v="0"/>
    <n v="1989"/>
    <s v="January 22, 1990 (Spain)"/>
    <x v="50"/>
    <n v="26000"/>
    <s v="Pedro AlmodÃ³var"/>
    <s v="Pedro AlmodÃ³var"/>
    <s v="Victoria Abril"/>
    <s v="Spain"/>
    <x v="1"/>
    <n v="4088140"/>
    <s v="El Deseo"/>
    <n v="101"/>
    <n v="124"/>
    <n v="11576731.022304833"/>
    <x v="1"/>
  </r>
  <r>
    <s v="Tigerland"/>
    <x v="2"/>
    <x v="2"/>
    <n v="2000"/>
    <s v="May 24, 2001 (Germany)"/>
    <x v="50"/>
    <n v="39000"/>
    <s v="Joel Schumacher"/>
    <s v="Ross Klavan"/>
    <s v="Colin Farrell"/>
    <s v="United States"/>
    <x v="20"/>
    <n v="148701"/>
    <s v="Haft Entertainment"/>
    <n v="101"/>
    <n v="172.2"/>
    <n v="297304.42716535431"/>
    <x v="0"/>
  </r>
  <r>
    <s v="Time Bandits"/>
    <x v="1"/>
    <x v="3"/>
    <n v="1981"/>
    <s v="November 6, 1981 (United States)"/>
    <x v="50"/>
    <n v="60000"/>
    <s v="Terry Gilliam"/>
    <s v="Michael Palin"/>
    <s v="Sean Connery"/>
    <s v="United Kingdom"/>
    <x v="17"/>
    <n v="42368025"/>
    <s v="HandMade Films"/>
    <n v="110"/>
    <n v="90.9"/>
    <n v="89339357.906574398"/>
    <x v="0"/>
  </r>
  <r>
    <s v="Traitor"/>
    <x v="0"/>
    <x v="1"/>
    <n v="2008"/>
    <s v="August 27, 2008 (United States)"/>
    <x v="50"/>
    <n v="56000"/>
    <s v="Jeffrey Nachmanoff"/>
    <s v="Jeffrey Nachmanoff"/>
    <s v="Don Cheadle"/>
    <s v="United States"/>
    <x v="6"/>
    <n v="27675014"/>
    <s v="Overture Films"/>
    <n v="114"/>
    <n v="215.3"/>
    <n v="52539419.101557635"/>
    <x v="0"/>
  </r>
  <r>
    <s v="Transformers"/>
    <x v="0"/>
    <x v="1"/>
    <n v="2007"/>
    <s v="July 3, 2007 (United States)"/>
    <x v="50"/>
    <n v="607000"/>
    <s v="Michael Bay"/>
    <s v="Roberto Orci"/>
    <s v="Shia LaBeouf"/>
    <s v="United States"/>
    <x v="60"/>
    <n v="709709780"/>
    <s v="Dreamworks Pictures"/>
    <n v="144"/>
    <n v="207.3"/>
    <n v="2624375849.1019416"/>
    <x v="0"/>
  </r>
  <r>
    <s v="Trial by Fire"/>
    <x v="2"/>
    <x v="7"/>
    <n v="2018"/>
    <s v="May 17, 2019 (United States)"/>
    <x v="50"/>
    <n v="7200"/>
    <s v="Edward Zwick"/>
    <s v="Geoffrey Fletcher"/>
    <s v="Jack O'Connell"/>
    <s v="United States"/>
    <x v="1"/>
    <n v="148504"/>
    <s v="Flashlight Films"/>
    <n v="127"/>
    <n v="251.1"/>
    <n v="180203.77857427319"/>
    <x v="1"/>
  </r>
  <r>
    <s v="Trollhunter"/>
    <x v="0"/>
    <x v="2"/>
    <n v="2010"/>
    <s v="October 29, 2010 (Norway)"/>
    <x v="50"/>
    <n v="71000"/>
    <s v="AndrÃ© Ã˜vredal"/>
    <s v="AndrÃ© Ã˜vredal"/>
    <s v="Otto Jespersen"/>
    <s v="Norway"/>
    <x v="1"/>
    <n v="5341098"/>
    <s v="Filmkameratene A/S"/>
    <n v="103"/>
    <n v="218.1"/>
    <n v="6780969.0024999995"/>
    <x v="1"/>
  </r>
  <r>
    <s v="Tropic Thunder"/>
    <x v="2"/>
    <x v="1"/>
    <n v="2008"/>
    <s v="August 13, 2008 (United States)"/>
    <x v="50"/>
    <n v="390000"/>
    <s v="Ben Stiller"/>
    <s v="Justin Theroux"/>
    <s v="Ben Stiller"/>
    <s v="United States"/>
    <x v="140"/>
    <n v="195702963"/>
    <s v="Dreamworks Pictures"/>
    <n v="107"/>
    <n v="215.3"/>
    <n v="371530796.42429906"/>
    <x v="0"/>
  </r>
  <r>
    <s v="Tully"/>
    <x v="2"/>
    <x v="0"/>
    <n v="2018"/>
    <s v="May 4, 2018 (United States)"/>
    <x v="50"/>
    <n v="55000"/>
    <s v="Jason Reitman"/>
    <s v="Diablo Cody"/>
    <s v="Charlize Theron"/>
    <s v="United States"/>
    <x v="29"/>
    <n v="15636462"/>
    <s v="BRON Studios"/>
    <n v="95"/>
    <n v="251.1"/>
    <n v="21845162.638239339"/>
    <x v="0"/>
  </r>
  <r>
    <s v="Two Lovers"/>
    <x v="2"/>
    <x v="2"/>
    <n v="2008"/>
    <s v="March 20, 2009 (United States)"/>
    <x v="50"/>
    <n v="39000"/>
    <s v="James Gray"/>
    <s v="James Gray"/>
    <s v="Joaquin Phoenix"/>
    <s v="United States"/>
    <x v="352"/>
    <n v="16303643"/>
    <s v="2929 Productions"/>
    <n v="110"/>
    <n v="215.3"/>
    <n v="26998478.38097826"/>
    <x v="0"/>
  </r>
  <r>
    <s v="UHF"/>
    <x v="0"/>
    <x v="0"/>
    <n v="1989"/>
    <s v="July 21, 1989 (United States)"/>
    <x v="50"/>
    <n v="27000"/>
    <s v="Jay Levey"/>
    <s v="'Weird Al' Yankovic"/>
    <s v="'Weird Al' Yankovic"/>
    <s v="United States"/>
    <x v="17"/>
    <n v="6157157"/>
    <s v="Cinecorp SAC"/>
    <n v="97"/>
    <n v="124"/>
    <n v="13774491.467694566"/>
    <x v="0"/>
  </r>
  <r>
    <s v="Ulee's Gold"/>
    <x v="2"/>
    <x v="2"/>
    <n v="1997"/>
    <s v="July 18, 1997 (United States)"/>
    <x v="50"/>
    <n v="6800"/>
    <s v="Victor Nunez"/>
    <s v="Victor Nunez"/>
    <s v="Peter Fonda"/>
    <s v="United States"/>
    <x v="224"/>
    <n v="9161691"/>
    <s v="Clinica Estetico"/>
    <n v="113"/>
    <n v="160.5"/>
    <n v="22512639.094354838"/>
    <x v="0"/>
  </r>
  <r>
    <s v="Uncle Buck"/>
    <x v="1"/>
    <x v="0"/>
    <n v="1989"/>
    <s v="August 16, 1989 (United States)"/>
    <x v="50"/>
    <n v="88000"/>
    <s v="John Hughes"/>
    <s v="John Hughes"/>
    <s v="John Candy"/>
    <s v="United States"/>
    <x v="10"/>
    <n v="79258538"/>
    <s v="Universal Pictures"/>
    <n v="100"/>
    <n v="124"/>
    <n v="162955981.97435898"/>
    <x v="0"/>
  </r>
  <r>
    <s v="Under Fire"/>
    <x v="2"/>
    <x v="2"/>
    <n v="1983"/>
    <s v="October 21, 1983 (United States)"/>
    <x v="50"/>
    <n v="7200"/>
    <s v="Roger Spottiswoode"/>
    <s v="Ron Shelton"/>
    <s v="Nick Nolte"/>
    <s v="United States"/>
    <x v="245"/>
    <n v="5696391"/>
    <s v="Cinema '84"/>
    <n v="128"/>
    <n v="99.6"/>
    <n v="21064203.127427183"/>
    <x v="0"/>
  </r>
  <r>
    <s v="Under the Volcano"/>
    <x v="2"/>
    <x v="2"/>
    <n v="1984"/>
    <s v="June 13, 1984 (United States)"/>
    <x v="50"/>
    <n v="5100"/>
    <s v="John Huston"/>
    <s v="Malcolm Lowry"/>
    <s v="Albert Finney"/>
    <s v="Mexico"/>
    <x v="1"/>
    <n v="2556800"/>
    <s v="Conacite Uno"/>
    <n v="112"/>
    <n v="103.9"/>
    <n v="4524140.3019744484"/>
    <x v="1"/>
  </r>
  <r>
    <s v="Underworld"/>
    <x v="2"/>
    <x v="1"/>
    <n v="2003"/>
    <s v="September 19, 2003 (United States)"/>
    <x v="50"/>
    <n v="258000"/>
    <s v="Len Wiseman"/>
    <s v="Kevin Grevioux"/>
    <s v="Kate Beckinsale"/>
    <s v="United States"/>
    <x v="6"/>
    <n v="95708457"/>
    <s v="Lakeshore Entertainment"/>
    <n v="121"/>
    <n v="184"/>
    <n v="178910226.06073618"/>
    <x v="0"/>
  </r>
  <r>
    <s v="Unfinished Song"/>
    <x v="0"/>
    <x v="0"/>
    <n v="2012"/>
    <s v="February 22, 2013 (United Kingdom)"/>
    <x v="50"/>
    <n v="7400"/>
    <s v="Paul Andrew Williams"/>
    <s v="Paul Andrew Williams"/>
    <s v="Terence Stamp"/>
    <s v="United Kingdom"/>
    <x v="1"/>
    <n v="9166865"/>
    <s v="Steel Mill Pictures"/>
    <n v="90"/>
    <n v="229.6"/>
    <n v="11800353.88888889"/>
    <x v="1"/>
  </r>
  <r>
    <s v="Unleashed"/>
    <x v="2"/>
    <x v="1"/>
    <n v="2005"/>
    <s v="May 13, 2005 (United States)"/>
    <x v="50"/>
    <n v="100000"/>
    <s v="Louis Leterrier"/>
    <s v="Luc Besson"/>
    <s v="Jet Li"/>
    <s v="United Kingdom"/>
    <x v="37"/>
    <n v="50871113"/>
    <s v="Rogue Pictures"/>
    <n v="103"/>
    <n v="195.3"/>
    <n v="107269398.83114187"/>
    <x v="0"/>
  </r>
  <r>
    <s v="Valmont"/>
    <x v="2"/>
    <x v="2"/>
    <n v="1989"/>
    <s v="November 17, 1989 (United States)"/>
    <x v="50"/>
    <n v="13000"/>
    <s v="Milos Forman"/>
    <s v="Choderlos de Laclos"/>
    <s v="Colin Firth"/>
    <s v="France"/>
    <x v="135"/>
    <n v="1132112"/>
    <s v="Renn Productions"/>
    <n v="137"/>
    <n v="124"/>
    <n v="1349059.5479077045"/>
    <x v="0"/>
  </r>
  <r>
    <s v="Velvet Goldmine"/>
    <x v="2"/>
    <x v="2"/>
    <n v="1998"/>
    <s v="October 23, 1998 (United Kingdom)"/>
    <x v="50"/>
    <n v="34000"/>
    <s v="Todd Haynes"/>
    <s v="James Lyons"/>
    <s v="Ewan McGregor"/>
    <s v="United Kingdom"/>
    <x v="1"/>
    <n v="1053788"/>
    <s v="Channel Four Films"/>
    <n v="118"/>
    <n v="163"/>
    <n v="1255726.2557684786"/>
    <x v="1"/>
  </r>
  <r>
    <s v="Waitress"/>
    <x v="0"/>
    <x v="0"/>
    <n v="2007"/>
    <s v="May 25, 2007 (United States)"/>
    <x v="50"/>
    <n v="44000"/>
    <s v="Adrienne Shelly"/>
    <s v="Adrienne Shelly"/>
    <s v="Keri Russell"/>
    <s v="United States"/>
    <x v="112"/>
    <n v="22240529"/>
    <s v="Night and Day Pictures"/>
    <n v="108"/>
    <n v="207.3"/>
    <n v="62980382.772304833"/>
    <x v="0"/>
  </r>
  <r>
    <s v="Wayne's World"/>
    <x v="0"/>
    <x v="0"/>
    <n v="1992"/>
    <s v="February 14, 1992 (United States)"/>
    <x v="50"/>
    <n v="148000"/>
    <s v="Penelope Spheeris"/>
    <s v="Mike Myers"/>
    <s v="Mike Myers"/>
    <s v="United States"/>
    <x v="0"/>
    <n v="183097323"/>
    <s v="Paramount Pictures"/>
    <n v="94"/>
    <n v="140.30000000000001"/>
    <n v="409616404.685022"/>
    <x v="0"/>
  </r>
  <r>
    <s v="We're the Millers"/>
    <x v="2"/>
    <x v="0"/>
    <n v="2013"/>
    <s v="August 7, 2013 (United States)"/>
    <x v="50"/>
    <n v="415000"/>
    <s v="Rawson Marshall Thurber"/>
    <s v="Bob Fisher"/>
    <s v="Jason Sudeikis"/>
    <s v="United States"/>
    <x v="92"/>
    <n v="269994119"/>
    <s v="New Line Cinema"/>
    <n v="110"/>
    <n v="233"/>
    <n v="421235064.30773169"/>
    <x v="0"/>
  </r>
  <r>
    <s v="What About Bob?"/>
    <x v="1"/>
    <x v="0"/>
    <n v="1991"/>
    <s v="May 17, 1991 (United States)"/>
    <x v="50"/>
    <n v="65000"/>
    <s v="Frank Oz"/>
    <s v="Alvin Sargent"/>
    <s v="Bill Murray"/>
    <s v="United States"/>
    <x v="46"/>
    <n v="63707829"/>
    <s v="Touchstone Pictures"/>
    <n v="99"/>
    <n v="136.19999999999999"/>
    <n v="109609121.94409938"/>
    <x v="0"/>
  </r>
  <r>
    <s v="What Dreams May Come"/>
    <x v="0"/>
    <x v="2"/>
    <n v="1998"/>
    <s v="October 2, 1998 (United States)"/>
    <x v="50"/>
    <n v="104000"/>
    <s v="Vincent Ward"/>
    <s v="Richard Matheson"/>
    <s v="Robin Williams"/>
    <s v="United States"/>
    <x v="100"/>
    <n v="55382927"/>
    <s v="Polygram Filmed Entertainment"/>
    <n v="113"/>
    <n v="163"/>
    <n v="110729513.49671915"/>
    <x v="0"/>
  </r>
  <r>
    <s v="Wicker Park"/>
    <x v="0"/>
    <x v="2"/>
    <n v="2004"/>
    <s v="September 3, 2004 (United States)"/>
    <x v="50"/>
    <n v="53000"/>
    <s v="Paul McGuigan"/>
    <s v="Gilles Mimouni"/>
    <s v="Josh Hartnett"/>
    <s v="United States"/>
    <x v="8"/>
    <n v="21741598"/>
    <s v="Metro-Goldwyn-Mayer (MGM)"/>
    <n v="114"/>
    <n v="188.9"/>
    <n v="55998858.077768378"/>
    <x v="0"/>
  </r>
  <r>
    <s v="Without a Clue"/>
    <x v="1"/>
    <x v="0"/>
    <n v="1988"/>
    <s v="October 21, 1988 (United States)"/>
    <x v="50"/>
    <n v="9800"/>
    <s v="Thom Eberhardt"/>
    <s v="Gary Murphy"/>
    <s v="Michael Caine"/>
    <s v="United Kingdom"/>
    <x v="1"/>
    <n v="8539181"/>
    <s v="Incorporated Television Company (ITC)"/>
    <n v="107"/>
    <n v="118.3"/>
    <n v="17556602.231443994"/>
    <x v="1"/>
  </r>
  <r>
    <s v="World War Z"/>
    <x v="0"/>
    <x v="1"/>
    <n v="2013"/>
    <s v="June 21, 2013 (United States)"/>
    <x v="50"/>
    <n v="618000"/>
    <s v="Marc Forster"/>
    <s v="Matthew Michael Carnahan"/>
    <s v="Brad Pitt"/>
    <s v="United States"/>
    <x v="273"/>
    <n v="540455876"/>
    <s v="Paramount Pictures"/>
    <n v="116"/>
    <n v="233"/>
    <n v="871767630.58337736"/>
    <x v="0"/>
  </r>
  <r>
    <n v="9"/>
    <x v="0"/>
    <x v="5"/>
    <n v="2009"/>
    <s v="September 9, 2009 (United States)"/>
    <x v="51"/>
    <n v="135000"/>
    <s v="Shane Acker"/>
    <s v="Pamela Pettler"/>
    <s v="Elijah Wood"/>
    <s v="United States"/>
    <x v="8"/>
    <n v="48428063"/>
    <s v="Focus Features"/>
    <n v="79"/>
    <n v="214.5"/>
    <n v="108340901.5866373"/>
    <x v="0"/>
  </r>
  <r>
    <n v="1984"/>
    <x v="2"/>
    <x v="2"/>
    <n v="1984"/>
    <s v="March 22, 1985 (United States)"/>
    <x v="51"/>
    <n v="68000"/>
    <s v="Michael Radford"/>
    <s v="Michael Radford"/>
    <s v="John Hurt"/>
    <s v="United Kingdom"/>
    <x v="1"/>
    <n v="8430492"/>
    <s v="Virgin"/>
    <n v="113"/>
    <n v="103.9"/>
    <n v="15759330.750920244"/>
    <x v="1"/>
  </r>
  <r>
    <s v="45 Years"/>
    <x v="2"/>
    <x v="2"/>
    <n v="2015"/>
    <s v="August 28, 2015 (United Kingdom)"/>
    <x v="51"/>
    <n v="32000"/>
    <s v="Andrew Haigh"/>
    <s v="Andrew Haigh"/>
    <s v="Charlotte Rampling"/>
    <s v="United Kingdom"/>
    <x v="1"/>
    <n v="14430249"/>
    <s v="BFI Film Fund"/>
    <n v="91"/>
    <n v="237"/>
    <n v="18870802.018454935"/>
    <x v="1"/>
  </r>
  <r>
    <s v="8 Mile"/>
    <x v="2"/>
    <x v="2"/>
    <n v="2002"/>
    <s v="November 8, 2002 (United States)"/>
    <x v="51"/>
    <n v="259000"/>
    <s v="Curtis Hanson"/>
    <s v="Scott Silver"/>
    <s v="Eminem"/>
    <s v="United States"/>
    <x v="146"/>
    <n v="242875078"/>
    <s v="Imagine Entertainment"/>
    <n v="110"/>
    <n v="179.9"/>
    <n v="566212978.32134664"/>
    <x v="0"/>
  </r>
  <r>
    <s v="8 Women"/>
    <x v="2"/>
    <x v="0"/>
    <n v="2002"/>
    <s v="October 4, 2002 (United States)"/>
    <x v="51"/>
    <n v="30000"/>
    <s v="FranÃ§ois Ozon"/>
    <s v="FranÃ§ois Ozon"/>
    <s v="Fanny Ardant"/>
    <s v="France"/>
    <x v="1"/>
    <n v="42426583"/>
    <s v="BIM Distribuzione"/>
    <n v="111"/>
    <n v="179.9"/>
    <n v="124421365.15976898"/>
    <x v="1"/>
  </r>
  <r>
    <s v="99 Homes"/>
    <x v="2"/>
    <x v="2"/>
    <n v="2014"/>
    <s v="October 9, 2015 (United States)"/>
    <x v="51"/>
    <n v="32000"/>
    <s v="Ramin Bahrani"/>
    <s v="Ramin Bahrani"/>
    <s v="Andrew Garfield"/>
    <s v="United States"/>
    <x v="42"/>
    <n v="1828232"/>
    <s v="Broad Green Pictures"/>
    <n v="112"/>
    <n v="236.7"/>
    <n v="2272795.9624643004"/>
    <x v="0"/>
  </r>
  <r>
    <s v="A Home of Our Own"/>
    <x v="1"/>
    <x v="7"/>
    <n v="1993"/>
    <s v="November 5, 1993 (United States)"/>
    <x v="51"/>
    <n v="3000"/>
    <s v="Tony Bill"/>
    <s v="Patrick Sheane Duncan"/>
    <s v="Kathy Bates"/>
    <s v="United States"/>
    <x v="2"/>
    <n v="1677807"/>
    <s v="A&amp;M Films"/>
    <n v="104"/>
    <n v="144.5"/>
    <n v="2383346.3538461537"/>
    <x v="0"/>
  </r>
  <r>
    <s v="A Love Song for Bobby Long"/>
    <x v="2"/>
    <x v="2"/>
    <n v="2004"/>
    <s v="January 21, 2005 (United States)"/>
    <x v="51"/>
    <n v="25000"/>
    <s v="Shainee Gabel"/>
    <s v="Ronald Everett Capps"/>
    <s v="Scarlett Johansson"/>
    <s v="United States"/>
    <x v="1"/>
    <n v="2039526"/>
    <s v="Lions Gate Films"/>
    <n v="119"/>
    <n v="188.9"/>
    <n v="2667139.794849785"/>
    <x v="1"/>
  </r>
  <r>
    <s v="A Scanner Darkly"/>
    <x v="2"/>
    <x v="5"/>
    <n v="2006"/>
    <s v="July 28, 2006 (United States)"/>
    <x v="51"/>
    <n v="108000"/>
    <s v="Richard Linklater"/>
    <s v="Philip K. Dick"/>
    <s v="Keanu Reeves"/>
    <s v="United States"/>
    <x v="237"/>
    <n v="7659918"/>
    <s v="Warner Independent Pictures (WIP)"/>
    <n v="100"/>
    <n v="201.6"/>
    <n v="15314809.807086613"/>
    <x v="0"/>
  </r>
  <r>
    <s v="A Serious Man"/>
    <x v="2"/>
    <x v="0"/>
    <n v="2009"/>
    <s v="November 6, 2009 (United States)"/>
    <x v="51"/>
    <n v="137000"/>
    <s v="Ethan Coen"/>
    <s v="Joel Coen"/>
    <s v="Michael Stuhlbarg"/>
    <s v="United Kingdom"/>
    <x v="5"/>
    <n v="31430334"/>
    <s v="Focus Features"/>
    <n v="106"/>
    <n v="214.5"/>
    <n v="89003929.087360591"/>
    <x v="0"/>
  </r>
  <r>
    <s v="About a Boy"/>
    <x v="0"/>
    <x v="0"/>
    <n v="2002"/>
    <s v="May 17, 2002 (United States)"/>
    <x v="51"/>
    <n v="176000"/>
    <s v="Chris Weitz"/>
    <s v="Nick Hornby"/>
    <s v="Hugh Grant"/>
    <s v="United Kingdom"/>
    <x v="8"/>
    <n v="130549455"/>
    <s v="Universal Pictures"/>
    <n v="101"/>
    <n v="179.9"/>
    <n v="184758100.03947979"/>
    <x v="0"/>
  </r>
  <r>
    <s v="About Schmidt"/>
    <x v="2"/>
    <x v="0"/>
    <n v="2002"/>
    <s v="January 3, 2003 (United States)"/>
    <x v="51"/>
    <n v="124000"/>
    <s v="Alexander Payne"/>
    <s v="Louis Begley"/>
    <s v="Jack Nicholson"/>
    <s v="United States"/>
    <x v="8"/>
    <n v="105834556"/>
    <s v="New Line Cinema"/>
    <n v="125"/>
    <n v="179.9"/>
    <n v="159959271.89087301"/>
    <x v="0"/>
  </r>
  <r>
    <s v="Alive"/>
    <x v="2"/>
    <x v="7"/>
    <n v="1993"/>
    <s v="January 15, 1993 (United States)"/>
    <x v="51"/>
    <n v="53000"/>
    <s v="Frank Marshall"/>
    <s v="Piers Paul Read"/>
    <s v="Ethan Hawke"/>
    <s v="United States"/>
    <x v="77"/>
    <n v="36733909"/>
    <s v="Film Andes S.A."/>
    <n v="120"/>
    <n v="144.5"/>
    <n v="51987097.409660935"/>
    <x v="0"/>
  </r>
  <r>
    <s v="Allied"/>
    <x v="2"/>
    <x v="1"/>
    <n v="2016"/>
    <s v="November 23, 2016 (United States)"/>
    <x v="51"/>
    <n v="146000"/>
    <s v="Robert Zemeckis"/>
    <s v="Steven Knight"/>
    <s v="Brad Pitt"/>
    <s v="United Kingdom"/>
    <x v="100"/>
    <n v="119520023"/>
    <s v="Paramount Pictures"/>
    <n v="124"/>
    <n v="240"/>
    <n v="267384368.63509545"/>
    <x v="0"/>
  </r>
  <r>
    <s v="Aloha Surf Hotel"/>
    <x v="4"/>
    <x v="0"/>
    <n v="2020"/>
    <s v="November 5, 2020 (United States)"/>
    <x v="51"/>
    <n v="14"/>
    <s v="Stefan C. Schaefer"/>
    <s v="Stefan C. Schaefer"/>
    <s v="Augie Tulba"/>
    <s v="United States"/>
    <x v="1"/>
    <m/>
    <s v="Abominable Pictures"/>
    <n v="90"/>
    <n v="258.8"/>
    <s v="Missing"/>
    <x v="1"/>
  </r>
  <r>
    <s v="An Affair of Love"/>
    <x v="2"/>
    <x v="2"/>
    <n v="1999"/>
    <s v="September 4, 1999 (France)"/>
    <x v="51"/>
    <n v="5300"/>
    <s v="FrÃ©dÃ©ric Fonteyne"/>
    <s v="Philippe Blasband"/>
    <s v="Nathalie Baye"/>
    <s v="France"/>
    <x v="1"/>
    <n v="401299"/>
    <s v="ArtÃ©mis Productions"/>
    <n v="80"/>
    <n v="166.6"/>
    <n v="647304.42191635782"/>
    <x v="1"/>
  </r>
  <r>
    <s v="Angel-A"/>
    <x v="2"/>
    <x v="0"/>
    <n v="2005"/>
    <s v="December 21, 2005 (France)"/>
    <x v="51"/>
    <n v="33000"/>
    <s v="Luc Besson"/>
    <s v="Luc Besson"/>
    <s v="Rie Rasmussen"/>
    <s v="France"/>
    <x v="1"/>
    <n v="9995168"/>
    <s v="EuropaCorp"/>
    <n v="91"/>
    <n v="195.3"/>
    <n v="19983777.490813646"/>
    <x v="1"/>
  </r>
  <r>
    <s v="Ashes of Time"/>
    <x v="2"/>
    <x v="1"/>
    <n v="1994"/>
    <s v="September 17, 1994 (Hong Kong)"/>
    <x v="51"/>
    <n v="14000"/>
    <s v="Kar-Wai Wong"/>
    <s v="Louis Cha"/>
    <s v="Brigitte Lin"/>
    <s v="Hong Kong"/>
    <x v="1"/>
    <n v="1977198"/>
    <s v="Jet Tone Production"/>
    <n v="100"/>
    <n v="148.19999999999999"/>
    <n v="3348817.2907170649"/>
    <x v="1"/>
  </r>
  <r>
    <s v="Bad Lieutenant"/>
    <x v="8"/>
    <x v="6"/>
    <n v="1992"/>
    <s v="December 17, 1992 (Argentina)"/>
    <x v="51"/>
    <n v="40000"/>
    <s v="Abel Ferrara"/>
    <s v="ZoÃ« Lund"/>
    <s v="Harvey Keitel"/>
    <s v="United States"/>
    <x v="11"/>
    <n v="2038916"/>
    <s v="Bad Lt. Productions"/>
    <n v="96"/>
    <n v="140.30000000000001"/>
    <n v="3959577.4710006369"/>
    <x v="0"/>
  </r>
  <r>
    <s v="Bad Times at the El Royale"/>
    <x v="2"/>
    <x v="6"/>
    <n v="2018"/>
    <s v="October 12, 2018 (United States)"/>
    <x v="51"/>
    <n v="135000"/>
    <s v="Drew Goddard"/>
    <s v="Drew Goddard"/>
    <s v="Jeff Bridges"/>
    <s v="United States"/>
    <x v="77"/>
    <n v="31882724"/>
    <s v="Goddard Textiles"/>
    <n v="141"/>
    <n v="251.1"/>
    <n v="90285000.0260223"/>
    <x v="0"/>
  </r>
  <r>
    <s v="Balto"/>
    <x v="5"/>
    <x v="5"/>
    <n v="1995"/>
    <s v="December 22, 1995 (United States)"/>
    <x v="51"/>
    <n v="41000"/>
    <s v="Simon Wells"/>
    <s v="Cliff Ruby"/>
    <s v="Kevin Bacon"/>
    <s v="United States"/>
    <x v="1"/>
    <n v="11349090"/>
    <s v="Amblimation"/>
    <n v="78"/>
    <n v="152.4"/>
    <n v="33282653.734359957"/>
    <x v="1"/>
  </r>
  <r>
    <s v="Beautiful Girls"/>
    <x v="2"/>
    <x v="0"/>
    <n v="1996"/>
    <s v="February 9, 1996 (United States)"/>
    <x v="51"/>
    <n v="32000"/>
    <s v="Ted Demme"/>
    <s v="Scott Rosenberg"/>
    <s v="Matt Dillon"/>
    <s v="United States"/>
    <x v="1"/>
    <n v="10597759"/>
    <s v="Miramax"/>
    <n v="112"/>
    <n v="156.9"/>
    <n v="23708789.774596181"/>
    <x v="1"/>
  </r>
  <r>
    <s v="Beauty and the Beast"/>
    <x v="1"/>
    <x v="11"/>
    <n v="2017"/>
    <s v="March 17, 2017 (United States)"/>
    <x v="51"/>
    <n v="283000"/>
    <s v="Bill Condon"/>
    <s v="Stephen Chbosky"/>
    <s v="Emma Watson"/>
    <s v="United States"/>
    <x v="55"/>
    <n v="1264434525"/>
    <s v="Mandeville Films"/>
    <n v="129"/>
    <n v="245.1"/>
    <n v="1653533046.2124462"/>
    <x v="0"/>
  </r>
  <r>
    <s v="Becoming Astrid"/>
    <x v="4"/>
    <x v="7"/>
    <n v="2018"/>
    <s v="September 14, 2018 (Sweden)"/>
    <x v="51"/>
    <n v="5300"/>
    <s v="Pernille Fischer Christensen"/>
    <s v="Kim Fupz Aakeson"/>
    <s v="Alba August"/>
    <s v="Sweden"/>
    <x v="1"/>
    <n v="962653"/>
    <s v="Nordisk Film Production Sverige AB"/>
    <n v="123"/>
    <n v="251.1"/>
    <n v="2479462.122569738"/>
    <x v="1"/>
  </r>
  <r>
    <s v="Belle Epoque"/>
    <x v="2"/>
    <x v="0"/>
    <n v="1992"/>
    <s v="February 25, 1994 (United States)"/>
    <x v="51"/>
    <n v="9700"/>
    <s v="Fernando Trueba"/>
    <s v="Rafael Azcona"/>
    <s v="Fernando FernÃ¡n GÃ³mez"/>
    <s v="Spain"/>
    <x v="1"/>
    <n v="5418216"/>
    <s v="AnimatÃ³grafo"/>
    <n v="109"/>
    <n v="140.30000000000001"/>
    <n v="17108087.204145078"/>
    <x v="1"/>
  </r>
  <r>
    <s v="Better Off Dead..."/>
    <x v="1"/>
    <x v="0"/>
    <n v="1985"/>
    <s v="October 11, 1985 (United States)"/>
    <x v="51"/>
    <n v="42000"/>
    <s v="Savage Steve Holland"/>
    <s v="Savage Steve Holland"/>
    <s v="John Cusack"/>
    <s v="United States"/>
    <x v="1"/>
    <n v="10297601"/>
    <s v="A&amp;M Films"/>
    <n v="97"/>
    <n v="107.6"/>
    <n v="25303863.102419354"/>
    <x v="1"/>
  </r>
  <r>
    <s v="Black Robe"/>
    <x v="2"/>
    <x v="3"/>
    <n v="1991"/>
    <s v="October 4, 1991 (United States)"/>
    <x v="51"/>
    <n v="6600"/>
    <s v="Bruce Beresford"/>
    <s v="Brian Moore"/>
    <s v="Lothaire Bluteau"/>
    <s v="Canada"/>
    <x v="1"/>
    <n v="8211952"/>
    <s v="Alliance Communications Corporation"/>
    <n v="101"/>
    <n v="136.19999999999999"/>
    <n v="22830125.678832117"/>
    <x v="1"/>
  </r>
  <r>
    <s v="Blade"/>
    <x v="2"/>
    <x v="1"/>
    <n v="1998"/>
    <s v="August 21, 1998 (United States)"/>
    <x v="51"/>
    <n v="252000"/>
    <s v="Stephen Norrington"/>
    <s v="David S. Goyer"/>
    <s v="Wesley Snipes"/>
    <s v="United States"/>
    <x v="37"/>
    <n v="131183530"/>
    <s v="Amen Ra Films"/>
    <n v="120"/>
    <n v="163"/>
    <n v="364704576.56021899"/>
    <x v="0"/>
  </r>
  <r>
    <s v="Blue Ruin"/>
    <x v="2"/>
    <x v="6"/>
    <n v="2013"/>
    <s v="July 9, 2014 (France)"/>
    <x v="51"/>
    <n v="69000"/>
    <s v="Jeremy Saulnier"/>
    <s v="Jeremy Saulnier"/>
    <s v="Macon Blair"/>
    <s v="United States"/>
    <x v="353"/>
    <n v="993313"/>
    <s v="The Lab of Madness"/>
    <n v="90"/>
    <n v="233"/>
    <n v="1405770.8829540177"/>
    <x v="0"/>
  </r>
  <r>
    <s v="Body of Lies"/>
    <x v="2"/>
    <x v="1"/>
    <n v="2008"/>
    <s v="October 10, 2008 (United States)"/>
    <x v="51"/>
    <n v="218000"/>
    <s v="Ridley Scott"/>
    <s v="William Monahan"/>
    <s v="Leonardo DiCaprio"/>
    <s v="United States"/>
    <x v="19"/>
    <n v="115900897"/>
    <s v="Warner Bros."/>
    <n v="128"/>
    <n v="215.3"/>
    <n v="284798413.8379032"/>
    <x v="0"/>
  </r>
  <r>
    <s v="Brain Donors"/>
    <x v="1"/>
    <x v="0"/>
    <n v="1992"/>
    <s v="April 17, 1992 (United States)"/>
    <x v="51"/>
    <n v="4100"/>
    <s v="Dennis Dugan"/>
    <s v="Pat Proft"/>
    <s v="John Turturro"/>
    <s v="United States"/>
    <x v="1"/>
    <n v="918239"/>
    <s v="Paramount Pictures"/>
    <n v="80"/>
    <n v="140.30000000000001"/>
    <n v="1481140.4092112228"/>
    <x v="1"/>
  </r>
  <r>
    <s v="Brave"/>
    <x v="1"/>
    <x v="5"/>
    <n v="2012"/>
    <s v="June 22, 2012 (United States)"/>
    <x v="51"/>
    <n v="383000"/>
    <s v="Mark Andrews"/>
    <s v="Brenda Chapman"/>
    <s v="Kelly Macdonald"/>
    <s v="United States"/>
    <x v="229"/>
    <n v="538983207"/>
    <s v="Walt Disney Pictures"/>
    <n v="93"/>
    <n v="229.6"/>
    <n v="704841987.86652362"/>
    <x v="0"/>
  </r>
  <r>
    <s v="Bridge to Terabithia"/>
    <x v="1"/>
    <x v="2"/>
    <n v="2007"/>
    <s v="February 16, 2007 (United States)"/>
    <x v="51"/>
    <n v="147000"/>
    <s v="Gabor Csupo"/>
    <s v="Jeff Stockwell"/>
    <s v="Josh Hutcherson"/>
    <s v="United States"/>
    <x v="21"/>
    <n v="137587063"/>
    <s v="Walden Media"/>
    <n v="96"/>
    <n v="207.3"/>
    <n v="369038539.57834506"/>
    <x v="0"/>
  </r>
  <r>
    <s v="Bronson"/>
    <x v="2"/>
    <x v="1"/>
    <n v="2008"/>
    <s v="March 13, 2009 (United Kingdom)"/>
    <x v="51"/>
    <n v="123000"/>
    <s v="Nicolas Winding Refn"/>
    <s v="Brock Norman Brock"/>
    <s v="Tom Hardy"/>
    <s v="United Kingdom"/>
    <x v="354"/>
    <n v="2260712"/>
    <s v="Vertigo Films"/>
    <n v="92"/>
    <n v="215.3"/>
    <n v="5057554.6725403816"/>
    <x v="0"/>
  </r>
  <r>
    <s v="Brother"/>
    <x v="4"/>
    <x v="6"/>
    <n v="2000"/>
    <s v="January 27, 2001 (Japan)"/>
    <x v="51"/>
    <n v="22000"/>
    <s v="Takeshi Kitano"/>
    <s v="Takeshi Kitano"/>
    <s v="Takeshi Kitano"/>
    <s v="United States"/>
    <x v="20"/>
    <n v="15250594"/>
    <s v="Recorded Picture Company (RPC)"/>
    <n v="114"/>
    <n v="172.2"/>
    <n v="30491181.048556428"/>
    <x v="0"/>
  </r>
  <r>
    <s v="Brothers"/>
    <x v="2"/>
    <x v="1"/>
    <n v="2009"/>
    <s v="December 4, 2009 (United States)"/>
    <x v="51"/>
    <n v="115000"/>
    <s v="Jim Sheridan"/>
    <s v="David Benioff"/>
    <s v="Jake Gyllenhaal"/>
    <s v="United States"/>
    <x v="74"/>
    <n v="43474578"/>
    <s v="Lionsgate"/>
    <n v="105"/>
    <n v="214.5"/>
    <n v="123110631.19516729"/>
    <x v="0"/>
  </r>
  <r>
    <s v="Bugs Bunny's 3rd Movie: 1001 Rabbit Tales"/>
    <x v="5"/>
    <x v="5"/>
    <n v="1982"/>
    <s v="November 19, 1982 (United States)"/>
    <x v="51"/>
    <n v="1800"/>
    <s v="Directors"/>
    <s v="John W. Dunn"/>
    <s v="Mel Blanc"/>
    <s v="United States"/>
    <x v="1"/>
    <n v="78350"/>
    <s v="Warner Bros. Animation"/>
    <n v="74"/>
    <n v="96.5"/>
    <n v="129745.89673913043"/>
    <x v="1"/>
  </r>
  <r>
    <s v="Bull Durham"/>
    <x v="2"/>
    <x v="0"/>
    <n v="1988"/>
    <s v="June 15, 1988 (United States)"/>
    <x v="51"/>
    <n v="49000"/>
    <s v="Ron Shelton"/>
    <s v="Ron Shelton"/>
    <s v="Kevin Costner"/>
    <s v="United States"/>
    <x v="5"/>
    <n v="50888729"/>
    <s v="The Mount Company"/>
    <n v="108"/>
    <n v="118.3"/>
    <n v="79394755.383000508"/>
    <x v="0"/>
  </r>
  <r>
    <s v="Can You Ever Forgive Me?"/>
    <x v="2"/>
    <x v="7"/>
    <n v="2018"/>
    <s v="November 2, 2018 (South Africa)"/>
    <x v="51"/>
    <n v="49000"/>
    <s v="Marielle Heller"/>
    <s v="Nicole Holofcener"/>
    <s v="Melissa McCarthy"/>
    <s v="United States"/>
    <x v="20"/>
    <n v="12442161"/>
    <s v="Archer Gray"/>
    <n v="106"/>
    <n v="251.1"/>
    <n v="20069488.918475382"/>
    <x v="0"/>
  </r>
  <r>
    <s v="Cars"/>
    <x v="5"/>
    <x v="5"/>
    <n v="2006"/>
    <s v="June 9, 2006 (United States)"/>
    <x v="51"/>
    <n v="381000"/>
    <s v="John Lasseter"/>
    <s v="John Lasseter"/>
    <s v="Owen Wilson"/>
    <s v="United States"/>
    <x v="66"/>
    <n v="461991867"/>
    <s v="Pixar Animation Studios"/>
    <n v="117"/>
    <n v="201.6"/>
    <n v="1033545681.9008811"/>
    <x v="0"/>
  </r>
  <r>
    <s v="Cashback"/>
    <x v="2"/>
    <x v="0"/>
    <n v="2006"/>
    <s v="May 9, 2008 (United Kingdom)"/>
    <x v="51"/>
    <n v="84000"/>
    <s v="Sean Ellis"/>
    <s v="Sean Ellis"/>
    <s v="Sean Biggerstaff"/>
    <s v="United Kingdom"/>
    <x v="1"/>
    <n v="2294291"/>
    <s v="Left Turn Films"/>
    <n v="102"/>
    <n v="201.6"/>
    <n v="6378380.1797445258"/>
    <x v="1"/>
  </r>
  <r>
    <s v="Casualties of War"/>
    <x v="2"/>
    <x v="1"/>
    <n v="1989"/>
    <s v="August 18, 1989 (United States)"/>
    <x v="51"/>
    <n v="42000"/>
    <s v="Brian De Palma"/>
    <s v="Daniel Lang"/>
    <s v="Michael J. Fox"/>
    <s v="United States"/>
    <x v="351"/>
    <n v="18671317"/>
    <s v="Art Linson Productions"/>
    <n v="113"/>
    <n v="124"/>
    <n v="24416954.033905577"/>
    <x v="0"/>
  </r>
  <r>
    <s v="Cemetery Man"/>
    <x v="2"/>
    <x v="0"/>
    <n v="1994"/>
    <s v="April 26, 1996 (United States)"/>
    <x v="51"/>
    <n v="20000"/>
    <s v="Michele Soavi"/>
    <s v="Tiziano Sclavi"/>
    <s v="Rupert Everett"/>
    <s v="Italy"/>
    <x v="81"/>
    <n v="253986"/>
    <s v="Audifilm"/>
    <n v="105"/>
    <n v="148.19999999999999"/>
    <n v="430180.84602556977"/>
    <x v="0"/>
  </r>
  <r>
    <s v="Chasing Mavericks"/>
    <x v="1"/>
    <x v="7"/>
    <n v="2012"/>
    <s v="October 26, 2012 (United States)"/>
    <x v="51"/>
    <n v="31000"/>
    <s v="Michael Apted"/>
    <s v="Kario Salem"/>
    <s v="Jonny Weston"/>
    <s v="United States"/>
    <x v="0"/>
    <n v="7942116"/>
    <s v="Fox 2000 Pictures"/>
    <n v="116"/>
    <n v="229.6"/>
    <n v="16329033.368421052"/>
    <x v="0"/>
  </r>
  <r>
    <s v="Closet Land"/>
    <x v="2"/>
    <x v="2"/>
    <n v="1991"/>
    <s v="March 6, 1991 (United States)"/>
    <x v="51"/>
    <n v="2700"/>
    <s v="Radha Bharadwaj"/>
    <s v="Radha Bharadwaj"/>
    <s v="Madeleine Stowe"/>
    <s v="United States"/>
    <x v="81"/>
    <n v="259012"/>
    <s v="Imagine Entertainment"/>
    <n v="89"/>
    <n v="136.19999999999999"/>
    <n v="343732.38850174216"/>
    <x v="0"/>
  </r>
  <r>
    <s v="Coffee and Cigarettes"/>
    <x v="2"/>
    <x v="0"/>
    <n v="2003"/>
    <s v="June 11, 2004 (United States)"/>
    <x v="51"/>
    <n v="61000"/>
    <s v="Jim Jarmusch"/>
    <s v="Jim Jarmusch"/>
    <s v="Bill Murray"/>
    <s v="United States"/>
    <x v="1"/>
    <n v="7929307"/>
    <s v="Asmik Ace Entertainment"/>
    <n v="95"/>
    <n v="184"/>
    <n v="9857445.2994696032"/>
    <x v="1"/>
  </r>
  <r>
    <s v="Coming to America"/>
    <x v="2"/>
    <x v="0"/>
    <n v="1988"/>
    <s v="June 29, 1988 (United States)"/>
    <x v="51"/>
    <n v="196000"/>
    <s v="John Landis"/>
    <s v="Eddie Murphy"/>
    <s v="Eddie Murphy"/>
    <s v="United States"/>
    <x v="116"/>
    <n v="288752301"/>
    <s v="Paramount Pictures"/>
    <n v="117"/>
    <n v="118.3"/>
    <n v="673166228.88064265"/>
    <x v="0"/>
  </r>
  <r>
    <s v="Como agua para chocolate"/>
    <x v="2"/>
    <x v="2"/>
    <n v="1992"/>
    <s v="May 28, 1993 (United States)"/>
    <x v="51"/>
    <n v="17000"/>
    <s v="Alfonso Arau"/>
    <s v="Laura Esquivel"/>
    <s v="Marco Leonardi"/>
    <s v="Mexico"/>
    <x v="63"/>
    <n v="21744201"/>
    <s v="Consejo Nacional para la Cultura y las Artes (CONACULTA)"/>
    <n v="105"/>
    <n v="140.30000000000001"/>
    <n v="72887327.224422425"/>
    <x v="0"/>
  </r>
  <r>
    <s v="Concussion"/>
    <x v="0"/>
    <x v="7"/>
    <n v="2015"/>
    <s v="December 25, 2015 (United States)"/>
    <x v="51"/>
    <n v="89000"/>
    <s v="Peter Landesman"/>
    <s v="Peter Landesman"/>
    <s v="Will Smith"/>
    <s v="United Kingdom"/>
    <x v="46"/>
    <n v="48623572"/>
    <s v="LStar Capital"/>
    <n v="123"/>
    <n v="237"/>
    <n v="60447174.167278662"/>
    <x v="0"/>
  </r>
  <r>
    <s v="Creed II"/>
    <x v="0"/>
    <x v="2"/>
    <n v="2018"/>
    <s v="November 21, 2018 (United States)"/>
    <x v="51"/>
    <n v="111000"/>
    <s v="Steven Caple Jr."/>
    <s v="Juel Taylor"/>
    <s v="Michael B. Jordan"/>
    <s v="United States"/>
    <x v="24"/>
    <n v="214215889"/>
    <s v="Metro-Goldwyn-Mayer (MGM)"/>
    <n v="130"/>
    <n v="251.1"/>
    <n v="275756575.32023662"/>
    <x v="0"/>
  </r>
  <r>
    <s v="Crossroads"/>
    <x v="2"/>
    <x v="2"/>
    <n v="1986"/>
    <s v="March 14, 1986 (United States)"/>
    <x v="51"/>
    <n v="15000"/>
    <s v="Walter Hill"/>
    <s v="John Fusco"/>
    <s v="Ralph Macchio"/>
    <s v="United States"/>
    <x v="1"/>
    <n v="5839031"/>
    <s v="Columbia Pictures"/>
    <n v="99"/>
    <n v="109.6"/>
    <n v="8157509.1503897291"/>
    <x v="1"/>
  </r>
  <r>
    <s v="Croupier"/>
    <x v="3"/>
    <x v="6"/>
    <n v="1998"/>
    <s v="July 28, 2000 (United States)"/>
    <x v="51"/>
    <n v="20000"/>
    <s v="Mike Hodges"/>
    <s v="Paul Mayersberg"/>
    <s v="Clive Owen"/>
    <s v="Ireland"/>
    <x v="1"/>
    <n v="7120568"/>
    <s v="ARTE"/>
    <n v="94"/>
    <n v="163"/>
    <n v="20163913.286245354"/>
    <x v="1"/>
  </r>
  <r>
    <s v="Day of the Dead"/>
    <x v="3"/>
    <x v="4"/>
    <n v="1985"/>
    <s v="July 19, 1985 (United States)"/>
    <x v="51"/>
    <n v="65000"/>
    <s v="George A. Romero"/>
    <s v="George A. Romero"/>
    <s v="Lori Cardille"/>
    <s v="United States"/>
    <x v="117"/>
    <n v="5000000"/>
    <s v="United Film Distribution Company (UFDC)"/>
    <n v="101"/>
    <n v="107.6"/>
    <n v="10280026.990553306"/>
    <x v="0"/>
  </r>
  <r>
    <s v="Deepwater Horizon"/>
    <x v="0"/>
    <x v="1"/>
    <n v="2016"/>
    <s v="September 30, 2016 (United States)"/>
    <x v="51"/>
    <n v="157000"/>
    <s v="Peter Berg"/>
    <s v="Matthew Michael Carnahan"/>
    <s v="Mark Wahlberg"/>
    <s v="United States"/>
    <x v="109"/>
    <n v="121790373"/>
    <s v="Summit Entertainment"/>
    <n v="107"/>
    <n v="240"/>
    <n v="156778735.33206591"/>
    <x v="0"/>
  </r>
  <r>
    <s v="Definitely, Maybe"/>
    <x v="0"/>
    <x v="0"/>
    <n v="2008"/>
    <s v="February 14, 2008 (United States)"/>
    <x v="51"/>
    <n v="159000"/>
    <s v="Adam Brooks"/>
    <s v="Adam Brooks"/>
    <s v="Ryan Reynolds"/>
    <s v="United Kingdom"/>
    <x v="1"/>
    <n v="55990299"/>
    <s v="Universal Pictures"/>
    <n v="112"/>
    <n v="215.3"/>
    <n v="164198692.06256014"/>
    <x v="1"/>
  </r>
  <r>
    <s v="Die Hard 2"/>
    <x v="2"/>
    <x v="1"/>
    <n v="1990"/>
    <s v="July 3, 1990 (United States)"/>
    <x v="51"/>
    <n v="344000"/>
    <s v="Renny Harlin"/>
    <s v="Steven E. de Souza"/>
    <s v="Bruce Willis"/>
    <s v="United States"/>
    <x v="19"/>
    <n v="240031274"/>
    <s v="Twentieth Century Fox"/>
    <n v="124"/>
    <n v="130.69999999999999"/>
    <n v="291268535.19633609"/>
    <x v="0"/>
  </r>
  <r>
    <s v="Diner"/>
    <x v="2"/>
    <x v="0"/>
    <n v="1982"/>
    <s v="May 21, 1982 (United States)"/>
    <x v="51"/>
    <n v="19000"/>
    <s v="Barry Levinson"/>
    <s v="Barry Levinson"/>
    <s v="Steve Guttenberg"/>
    <s v="United States"/>
    <x v="17"/>
    <n v="14099953"/>
    <s v="Metro-Goldwyn-Mayer (MGM)"/>
    <n v="110"/>
    <n v="96.5"/>
    <n v="29731873.211764708"/>
    <x v="0"/>
  </r>
  <r>
    <s v="District B13"/>
    <x v="2"/>
    <x v="1"/>
    <n v="2004"/>
    <s v="June 2, 2006 (United States)"/>
    <x v="51"/>
    <n v="68000"/>
    <s v="Pierre Morel"/>
    <s v="Luc Besson"/>
    <s v="Cyril Raffaelli"/>
    <s v="France"/>
    <x v="1"/>
    <n v="11169386"/>
    <s v="EuropaCorp"/>
    <n v="84"/>
    <n v="188.9"/>
    <n v="31629292.882899627"/>
    <x v="1"/>
  </r>
  <r>
    <s v="Don't Breathe"/>
    <x v="2"/>
    <x v="6"/>
    <n v="2016"/>
    <s v="August 26, 2016 (United States)"/>
    <x v="51"/>
    <n v="235000"/>
    <s v="Fede Alvarez"/>
    <s v="Fede Alvarez"/>
    <s v="Stephen Lang"/>
    <s v="United States"/>
    <x v="355"/>
    <n v="157830487"/>
    <s v="Screen Gems"/>
    <n v="88"/>
    <n v="240"/>
    <n v="271546862.72670805"/>
    <x v="0"/>
  </r>
  <r>
    <s v="Dredd"/>
    <x v="2"/>
    <x v="1"/>
    <n v="2012"/>
    <s v="September 21, 2012 (United States)"/>
    <x v="51"/>
    <n v="260000"/>
    <s v="Pete Travis"/>
    <s v="John Wagner"/>
    <s v="Karl Urban"/>
    <s v="United Kingdom"/>
    <x v="24"/>
    <n v="41037742"/>
    <s v="DNA Films"/>
    <n v="95"/>
    <n v="229.6"/>
    <n v="67957608.627173916"/>
    <x v="0"/>
  </r>
  <r>
    <s v="Dressed to Kill"/>
    <x v="2"/>
    <x v="6"/>
    <n v="1980"/>
    <s v="July 25, 1980 (United States)"/>
    <x v="51"/>
    <n v="37000"/>
    <s v="Brian De Palma"/>
    <s v="Brian De Palma"/>
    <s v="Michael Caine"/>
    <s v="United States"/>
    <x v="30"/>
    <n v="31899000"/>
    <s v="Filmways Pictures"/>
    <n v="104"/>
    <n v="82.4"/>
    <n v="52824050.543478258"/>
    <x v="0"/>
  </r>
  <r>
    <s v="Everest"/>
    <x v="0"/>
    <x v="1"/>
    <n v="2015"/>
    <s v="September 25, 2015 (United States)"/>
    <x v="51"/>
    <n v="205000"/>
    <s v="Baltasar KormÃ¡kur"/>
    <s v="William Nicholson"/>
    <s v="Jason Clarke"/>
    <s v="United Kingdom"/>
    <x v="79"/>
    <n v="203427584"/>
    <s v="Working Title Films"/>
    <n v="121"/>
    <n v="237"/>
    <n v="545637190.53521132"/>
    <x v="0"/>
  </r>
  <r>
    <s v="Everybody's Fine"/>
    <x v="0"/>
    <x v="3"/>
    <n v="2009"/>
    <s v="December 4, 2009 (United States)"/>
    <x v="51"/>
    <n v="60000"/>
    <s v="Kirk Jones"/>
    <s v="Kirk Jones"/>
    <s v="Robert De Niro"/>
    <s v="United States"/>
    <x v="98"/>
    <n v="16443609"/>
    <s v="Miramax"/>
    <n v="99"/>
    <n v="214.5"/>
    <n v="27230259.034239132"/>
    <x v="0"/>
  </r>
  <r>
    <s v="Evil Under the Sun"/>
    <x v="1"/>
    <x v="6"/>
    <n v="1982"/>
    <s v="March 5, 1982 (United States)"/>
    <x v="51"/>
    <n v="15000"/>
    <s v="Guy Hamilton"/>
    <s v="Anthony Shaffer"/>
    <s v="Peter Ustinov"/>
    <s v="United Kingdom"/>
    <x v="20"/>
    <n v="6110670"/>
    <s v="EMI Films"/>
    <n v="117"/>
    <n v="96.5"/>
    <n v="11422829.134969324"/>
    <x v="0"/>
  </r>
  <r>
    <s v="Exotica"/>
    <x v="2"/>
    <x v="2"/>
    <n v="1994"/>
    <s v="March 24, 1995 (United States)"/>
    <x v="51"/>
    <n v="19000"/>
    <s v="Atom Egoyan"/>
    <s v="Atom Egoyan"/>
    <s v="Bruce Greenwood"/>
    <s v="Canada"/>
    <x v="1"/>
    <n v="4221036"/>
    <s v="Alliance Entertainment"/>
    <n v="103"/>
    <n v="148.19999999999999"/>
    <n v="5519955.661802575"/>
    <x v="1"/>
  </r>
  <r>
    <s v="Extreme Job"/>
    <x v="3"/>
    <x v="1"/>
    <n v="2019"/>
    <s v="June 21, 2019 (United States)"/>
    <x v="51"/>
    <n v="7600"/>
    <s v="Byeong-heon Lee"/>
    <s v="Se-yeong Bae"/>
    <s v="Lee Dong-yong"/>
    <s v="South Korea"/>
    <x v="1"/>
    <n v="119932733"/>
    <s v="About Film"/>
    <n v="111"/>
    <n v="255.7"/>
    <n v="142915540.6535002"/>
    <x v="1"/>
  </r>
  <r>
    <s v="Eye of the Needle"/>
    <x v="2"/>
    <x v="9"/>
    <n v="1981"/>
    <s v="July 24, 1981 (United States)"/>
    <x v="51"/>
    <n v="9900"/>
    <s v="Richard Marquand"/>
    <s v="Ken Follett"/>
    <s v="Donald Sutherland"/>
    <s v="United Kingdom"/>
    <x v="1"/>
    <n v="17583634"/>
    <s v="Kings Road Entertainment"/>
    <n v="112"/>
    <n v="90.9"/>
    <n v="32869529.323926378"/>
    <x v="1"/>
  </r>
  <r>
    <s v="Far from the Madding Crowd"/>
    <x v="0"/>
    <x v="2"/>
    <n v="2015"/>
    <s v="May 22, 2015 (United States)"/>
    <x v="51"/>
    <n v="47000"/>
    <s v="Thomas Vinterberg"/>
    <s v="Thomas Hardy"/>
    <s v="Carey Mulligan"/>
    <s v="United Kingdom"/>
    <x v="1"/>
    <n v="30229977"/>
    <s v="Fox Searchlight Pictures"/>
    <n v="119"/>
    <n v="237"/>
    <n v="42233259.935350753"/>
    <x v="1"/>
  </r>
  <r>
    <s v="Fearless"/>
    <x v="2"/>
    <x v="2"/>
    <n v="1993"/>
    <s v="November 5, 1993 (United States)"/>
    <x v="51"/>
    <n v="22000"/>
    <s v="Peter Weir"/>
    <s v="Rafael Yglesias"/>
    <s v="Jeff Bridges"/>
    <s v="United States"/>
    <x v="1"/>
    <n v="6995302"/>
    <s v="Spring Creek Productions"/>
    <n v="122"/>
    <n v="144.5"/>
    <n v="18017485.371090446"/>
    <x v="1"/>
  </r>
  <r>
    <s v="Fighting with My Family"/>
    <x v="0"/>
    <x v="7"/>
    <n v="2019"/>
    <s v="February 22, 2019 (United States)"/>
    <x v="51"/>
    <n v="71000"/>
    <s v="Stephen Merchant"/>
    <s v="Stephen Merchant"/>
    <s v="Dwayne Johnson"/>
    <s v="United Kingdom"/>
    <x v="73"/>
    <n v="40811919"/>
    <s v="Metro-Goldwyn-Mayer (MGM)"/>
    <n v="108"/>
    <n v="255.7"/>
    <n v="48632740.396167383"/>
    <x v="0"/>
  </r>
  <r>
    <s v="Filth"/>
    <x v="2"/>
    <x v="0"/>
    <n v="2013"/>
    <s v="April 24, 2014 (United States)"/>
    <x v="51"/>
    <n v="104000"/>
    <s v="Jon S. Baird"/>
    <s v="Jon S. Baird"/>
    <s v="James McAvoy"/>
    <s v="United Kingdom"/>
    <x v="17"/>
    <n v="8417248"/>
    <s v="Steel Mill Pictures"/>
    <n v="97"/>
    <n v="233"/>
    <n v="10030252.114196325"/>
    <x v="0"/>
  </r>
  <r>
    <s v="First Reformed"/>
    <x v="2"/>
    <x v="2"/>
    <n v="2017"/>
    <s v="May 18, 2018 (United States)"/>
    <x v="51"/>
    <n v="51000"/>
    <s v="Paul Schrader"/>
    <s v="Paul Schrader"/>
    <s v="Ethan Hawke"/>
    <s v="United States"/>
    <x v="1"/>
    <n v="3862498"/>
    <s v="Killer Films"/>
    <n v="113"/>
    <n v="245.1"/>
    <n v="4965836.0362869203"/>
    <x v="1"/>
  </r>
  <r>
    <s v="Flags of Our Fathers"/>
    <x v="2"/>
    <x v="1"/>
    <n v="2006"/>
    <s v="October 20, 2006 (United States)"/>
    <x v="51"/>
    <n v="119000"/>
    <s v="Clint Eastwood"/>
    <s v="William Broyles Jr."/>
    <s v="Ryan Phillippe"/>
    <s v="United States"/>
    <x v="68"/>
    <n v="65900249"/>
    <s v="Dreamworks Pictures"/>
    <n v="135"/>
    <n v="201.6"/>
    <n v="161933918.30887094"/>
    <x v="0"/>
  </r>
  <r>
    <s v="Forgetting Sarah Marshall"/>
    <x v="2"/>
    <x v="0"/>
    <n v="2008"/>
    <s v="April 18, 2008 (United States)"/>
    <x v="51"/>
    <n v="271000"/>
    <s v="Nicholas Stoller"/>
    <s v="Jason Segel"/>
    <s v="Kristen Bell"/>
    <s v="United States"/>
    <x v="8"/>
    <n v="105833257"/>
    <s v="Universal Pictures"/>
    <n v="111"/>
    <n v="215.3"/>
    <n v="170711452.66225514"/>
    <x v="0"/>
  </r>
  <r>
    <s v="Four Weddings and a Funeral"/>
    <x v="2"/>
    <x v="0"/>
    <n v="1994"/>
    <s v="April 15, 1994 (United States)"/>
    <x v="51"/>
    <n v="144000"/>
    <s v="Mike Newell"/>
    <s v="Richard Curtis"/>
    <s v="Hugh Grant"/>
    <s v="United Kingdom"/>
    <x v="356"/>
    <n v="245700832"/>
    <s v="PolyGram Filmed Entertainment"/>
    <n v="117"/>
    <n v="148.19999999999999"/>
    <n v="343260171.98716187"/>
    <x v="0"/>
  </r>
  <r>
    <s v="Fright Night"/>
    <x v="2"/>
    <x v="8"/>
    <n v="1985"/>
    <s v="August 2, 1985 (United States)"/>
    <x v="51"/>
    <n v="63000"/>
    <s v="Tom Holland"/>
    <s v="Tom Holland"/>
    <s v="Chris Sarandon"/>
    <s v="United States"/>
    <x v="25"/>
    <n v="24922237"/>
    <s v="Columbia Pictures"/>
    <n v="106"/>
    <n v="107.6"/>
    <n v="40200135.595023818"/>
    <x v="0"/>
  </r>
  <r>
    <s v="Frozen River"/>
    <x v="2"/>
    <x v="6"/>
    <n v="2008"/>
    <s v="September 5, 2008 (United States)"/>
    <x v="51"/>
    <n v="25000"/>
    <s v="Courtney Hunt"/>
    <s v="Courtney Hunt"/>
    <s v="Melissa Leo"/>
    <s v="United States"/>
    <x v="11"/>
    <n v="5457664"/>
    <s v="Cohen Media Group"/>
    <n v="97"/>
    <n v="215.3"/>
    <n v="7723874.6901997216"/>
    <x v="0"/>
  </r>
  <r>
    <s v="Furious 7"/>
    <x v="0"/>
    <x v="1"/>
    <n v="2015"/>
    <s v="April 3, 2015 (United States)"/>
    <x v="51"/>
    <n v="370000"/>
    <s v="James Wan"/>
    <s v="Chris Morgan"/>
    <s v="Vin Diesel"/>
    <s v="United States"/>
    <x v="273"/>
    <n v="1515341399"/>
    <s v="Universal Pictures"/>
    <n v="137"/>
    <n v="237"/>
    <n v="1950673951.3109422"/>
    <x v="0"/>
  </r>
  <r>
    <s v="Gandahar"/>
    <x v="1"/>
    <x v="5"/>
    <n v="1987"/>
    <s v="September 20, 1989 (United States)"/>
    <x v="51"/>
    <n v="4500"/>
    <s v="RenÃ© Laloux"/>
    <s v="RenÃ© Laloux"/>
    <s v="Glenn Close"/>
    <s v="France"/>
    <x v="1"/>
    <n v="370698"/>
    <s v="Col.Ima.Son"/>
    <n v="78"/>
    <n v="113.6"/>
    <n v="560276.19345238095"/>
    <x v="1"/>
  </r>
  <r>
    <s v="Ghost"/>
    <x v="0"/>
    <x v="2"/>
    <n v="1990"/>
    <s v="July 13, 1990 (United States)"/>
    <x v="51"/>
    <n v="203000"/>
    <s v="Jerry Zucker"/>
    <s v="Bruce Joel Rubin"/>
    <s v="Patrick Swayze"/>
    <s v="United States"/>
    <x v="6"/>
    <n v="505703557"/>
    <s v="Paramount Pictures"/>
    <n v="127"/>
    <n v="130.69999999999999"/>
    <n v="924897201.78811526"/>
    <x v="0"/>
  </r>
  <r>
    <s v="Goodbye Christopher Robin"/>
    <x v="1"/>
    <x v="7"/>
    <n v="2017"/>
    <s v="September 29, 2017 (United Kingdom)"/>
    <x v="51"/>
    <n v="26000"/>
    <s v="Simon Curtis"/>
    <s v="Frank Cottrell Boyce"/>
    <s v="Domhnall Gleeson"/>
    <s v="United Kingdom"/>
    <x v="1"/>
    <n v="7401949"/>
    <s v="DJ Films"/>
    <n v="107"/>
    <n v="245.1"/>
    <n v="15608123.600692043"/>
    <x v="1"/>
  </r>
  <r>
    <s v="Hard Candy"/>
    <x v="2"/>
    <x v="2"/>
    <n v="2005"/>
    <s v="April 28, 2006 (United States)"/>
    <x v="51"/>
    <n v="156000"/>
    <s v="David Slade"/>
    <s v="Brian Nelson"/>
    <s v="Patrick Wilson"/>
    <s v="United States"/>
    <x v="357"/>
    <n v="7022209"/>
    <s v="Lions Gate Films"/>
    <n v="104"/>
    <n v="195.3"/>
    <n v="8915279.5095833335"/>
    <x v="0"/>
  </r>
  <r>
    <s v="Harrison's Flowers"/>
    <x v="2"/>
    <x v="2"/>
    <n v="2000"/>
    <s v="March 15, 2002 (United States)"/>
    <x v="51"/>
    <n v="6100"/>
    <s v="Ã‰lie Chouraqui"/>
    <s v="Isabel Ellsen"/>
    <s v="Andie MacDowell"/>
    <s v="France"/>
    <x v="42"/>
    <n v="3033646"/>
    <s v="7 Films CinÃ©ma"/>
    <n v="121"/>
    <n v="172.2"/>
    <n v="3967175.6918454934"/>
    <x v="0"/>
  </r>
  <r>
    <s v="High Heels"/>
    <x v="2"/>
    <x v="0"/>
    <n v="1991"/>
    <s v="December 20, 1991 (United States)"/>
    <x v="51"/>
    <n v="14000"/>
    <s v="Pedro AlmodÃ³var"/>
    <s v="Pedro AlmodÃ³var"/>
    <s v="Victoria Abril"/>
    <s v="Spain"/>
    <x v="1"/>
    <n v="1710057"/>
    <s v="Canal+"/>
    <n v="112"/>
    <n v="136.19999999999999"/>
    <n v="3713858.6450463291"/>
    <x v="1"/>
  </r>
  <r>
    <s v="Highlander"/>
    <x v="2"/>
    <x v="1"/>
    <n v="1986"/>
    <s v="March 7, 1986 (United States)"/>
    <x v="51"/>
    <n v="127000"/>
    <s v="Russell Mulcahy"/>
    <s v="Gregory Widen"/>
    <s v="Christopher Lambert"/>
    <s v="United Kingdom"/>
    <x v="15"/>
    <n v="5900712"/>
    <s v="Thorn EMI Screen Entertainment"/>
    <n v="116"/>
    <n v="109.6"/>
    <n v="7160282.5424133809"/>
    <x v="0"/>
  </r>
  <r>
    <s v="Hotel Transylvania"/>
    <x v="1"/>
    <x v="5"/>
    <n v="2012"/>
    <s v="September 28, 2012 (United States)"/>
    <x v="51"/>
    <n v="232000"/>
    <s v="Genndy Tartakovsky"/>
    <s v="Peter Baynham"/>
    <s v="Adam Sandler"/>
    <s v="United States"/>
    <x v="100"/>
    <n v="358375603"/>
    <s v="Columbia Pictures"/>
    <n v="91"/>
    <n v="229.6"/>
    <n v="541652015.05009925"/>
    <x v="0"/>
  </r>
  <r>
    <s v="Human Traffic"/>
    <x v="2"/>
    <x v="0"/>
    <n v="1999"/>
    <s v="May 5, 2000 (United States)"/>
    <x v="51"/>
    <n v="24000"/>
    <s v="Justin Kerrigan"/>
    <s v="Justin Kerrigan"/>
    <s v="John Simm"/>
    <s v="United Kingdom"/>
    <x v="1"/>
    <n v="104257"/>
    <s v="Irish Screen"/>
    <n v="99"/>
    <n v="166.6"/>
    <n v="141249.92396620719"/>
    <x v="1"/>
  </r>
  <r>
    <s v="I, Robot"/>
    <x v="0"/>
    <x v="1"/>
    <n v="2004"/>
    <s v="July 16, 2004 (United States)"/>
    <x v="51"/>
    <n v="509000"/>
    <s v="Alex Proyas"/>
    <s v="Jeff Vintar"/>
    <s v="Will Smith"/>
    <s v="United States"/>
    <x v="66"/>
    <n v="353133898"/>
    <s v="Twentieth Century Fox"/>
    <n v="115"/>
    <n v="188.9"/>
    <n v="461802140.43175966"/>
    <x v="0"/>
  </r>
  <r>
    <s v="If Beale Street Could Talk"/>
    <x v="2"/>
    <x v="2"/>
    <n v="2018"/>
    <s v="December 25, 2018 (United States)"/>
    <x v="51"/>
    <n v="45000"/>
    <s v="Barry Jenkins"/>
    <s v="Barry Jenkins"/>
    <s v="KiKi Layne"/>
    <s v="United States"/>
    <x v="2"/>
    <n v="20596567"/>
    <s v="Annapurna Pictures"/>
    <n v="119"/>
    <n v="251.1"/>
    <n v="29257687.482051279"/>
    <x v="0"/>
  </r>
  <r>
    <s v="In the Fade"/>
    <x v="2"/>
    <x v="6"/>
    <n v="2017"/>
    <s v="December 27, 2017 (United States)"/>
    <x v="51"/>
    <n v="30000"/>
    <s v="Fatih Akin"/>
    <s v="Fatih Akin"/>
    <s v="Numan Acar"/>
    <s v="Germany"/>
    <x v="1"/>
    <n v="5104991"/>
    <s v="Warner Bros."/>
    <n v="106"/>
    <n v="245.1"/>
    <n v="10764641.921799308"/>
    <x v="1"/>
  </r>
  <r>
    <s v="In the Soup"/>
    <x v="2"/>
    <x v="0"/>
    <n v="1992"/>
    <s v="August 13, 1992 (Germany)"/>
    <x v="51"/>
    <n v="3400"/>
    <s v="Alexandre Rockwell"/>
    <s v="Sollace Mitchell"/>
    <s v="Steve Buscemi"/>
    <s v="United States"/>
    <x v="1"/>
    <n v="256249"/>
    <s v="Alliance Communications Corporation"/>
    <n v="93"/>
    <n v="140.30000000000001"/>
    <n v="325329.45958333334"/>
    <x v="1"/>
  </r>
  <r>
    <s v="In the Valley of Elah"/>
    <x v="2"/>
    <x v="6"/>
    <n v="2007"/>
    <s v="September 28, 2007 (United States)"/>
    <x v="51"/>
    <n v="70000"/>
    <s v="Paul Haggis"/>
    <s v="Paul Haggis"/>
    <s v="Tommy Lee Jones"/>
    <s v="United States"/>
    <x v="1"/>
    <n v="29541790"/>
    <s v="Warner Independent Pictures (WIP)"/>
    <n v="121"/>
    <n v="207.3"/>
    <n v="35847803.317403421"/>
    <x v="1"/>
  </r>
  <r>
    <s v="Indochine"/>
    <x v="0"/>
    <x v="2"/>
    <n v="1992"/>
    <s v="December 23, 1992 (United States)"/>
    <x v="51"/>
    <n v="9500"/>
    <s v="RÃ©gis Wargnier"/>
    <s v="Erik Orsenna"/>
    <s v="Catherine Deneuve"/>
    <s v="France"/>
    <x v="1"/>
    <n v="5603158"/>
    <s v="Paradis Films"/>
    <n v="160"/>
    <n v="140.30000000000001"/>
    <n v="9038021.400741132"/>
    <x v="1"/>
  </r>
  <r>
    <s v="Infamous"/>
    <x v="2"/>
    <x v="7"/>
    <n v="2006"/>
    <s v="October 13, 2006 (United States)"/>
    <x v="51"/>
    <n v="17000"/>
    <s v="Douglas McGrath"/>
    <s v="Douglas McGrath"/>
    <s v="Toby Jones"/>
    <s v="United States"/>
    <x v="29"/>
    <n v="2689799"/>
    <s v="Warner Independent Pictures (WIP)"/>
    <n v="110"/>
    <n v="201.6"/>
    <n v="4759475.9308943087"/>
    <x v="0"/>
  </r>
  <r>
    <s v="Invincible"/>
    <x v="1"/>
    <x v="7"/>
    <n v="2006"/>
    <s v="August 25, 2006 (United States)"/>
    <x v="51"/>
    <n v="68000"/>
    <s v="Ericson Core"/>
    <s v="Brad Gann"/>
    <s v="Mark Wahlberg"/>
    <s v="United States"/>
    <x v="28"/>
    <n v="58480828"/>
    <s v="Walt Disney Pictures"/>
    <n v="105"/>
    <n v="201.6"/>
    <n v="88388433.986111119"/>
    <x v="0"/>
  </r>
  <r>
    <s v="Ip Man 3"/>
    <x v="0"/>
    <x v="1"/>
    <n v="2015"/>
    <s v="December 24, 2015 (Hong Kong)"/>
    <x v="51"/>
    <n v="51000"/>
    <s v="Wilson Yip"/>
    <s v="Tai-lee Chan"/>
    <s v="Donnie Yen"/>
    <s v="China"/>
    <x v="115"/>
    <n v="157029618"/>
    <s v="Golden Harvest Company"/>
    <n v="105"/>
    <n v="237"/>
    <n v="331120585.49896193"/>
    <x v="0"/>
  </r>
  <r>
    <s v="Irma Vep"/>
    <x v="3"/>
    <x v="0"/>
    <n v="1996"/>
    <s v="April 30, 1997 (United States)"/>
    <x v="51"/>
    <n v="5900"/>
    <s v="Olivier Assayas"/>
    <s v="Olivier Assayas"/>
    <s v="Maggie Cheung"/>
    <s v="France"/>
    <x v="1"/>
    <n v="292040"/>
    <s v="Dacia Films"/>
    <n v="99"/>
    <n v="156.9"/>
    <n v="615810.29757785471"/>
    <x v="1"/>
  </r>
  <r>
    <s v="Iron Man 3"/>
    <x v="0"/>
    <x v="1"/>
    <n v="2013"/>
    <s v="May 3, 2013 (United States)"/>
    <x v="51"/>
    <n v="779000"/>
    <s v="Shane Black"/>
    <s v="Drew Pearce"/>
    <s v="Robert Downey Jr."/>
    <s v="United States"/>
    <x v="158"/>
    <n v="1214811252"/>
    <s v="Marvel Studios"/>
    <n v="130"/>
    <n v="233"/>
    <n v="1785590875.4674382"/>
    <x v="0"/>
  </r>
  <r>
    <s v="It's Kind of a Funny Story"/>
    <x v="0"/>
    <x v="0"/>
    <n v="2010"/>
    <s v="October 8, 2010 (United States)"/>
    <x v="51"/>
    <n v="139000"/>
    <s v="Anna Boden"/>
    <s v="Anna Boden"/>
    <s v="Keir Gilchrist"/>
    <s v="United States"/>
    <x v="42"/>
    <n v="6491240"/>
    <s v="Focus Features"/>
    <n v="101"/>
    <n v="218.1"/>
    <n v="9220889.6410256401"/>
    <x v="0"/>
  </r>
  <r>
    <s v="JCVD"/>
    <x v="2"/>
    <x v="1"/>
    <n v="2008"/>
    <s v="August 2, 2019 (United States)"/>
    <x v="51"/>
    <n v="38000"/>
    <s v="Mabrouk El Mechri"/>
    <s v="Mabrouk El Mechri"/>
    <s v="Jean-Claude Van Damme"/>
    <s v="Belgium"/>
    <x v="1"/>
    <n v="2342211"/>
    <s v="Gaumont"/>
    <n v="97"/>
    <n v="215.3"/>
    <n v="4548576.7476099422"/>
    <x v="1"/>
  </r>
  <r>
    <s v="John Q"/>
    <x v="0"/>
    <x v="6"/>
    <n v="2002"/>
    <s v="February 15, 2002 (United States)"/>
    <x v="51"/>
    <n v="127000"/>
    <s v="Nick Cassavetes"/>
    <s v="James Kearns"/>
    <s v="Denzel Washington"/>
    <s v="United States"/>
    <x v="115"/>
    <n v="102244770"/>
    <s v="New Line Cinema"/>
    <n v="116"/>
    <n v="179.9"/>
    <n v="180917429.84320557"/>
    <x v="0"/>
  </r>
  <r>
    <s v="Juice"/>
    <x v="2"/>
    <x v="1"/>
    <n v="1992"/>
    <s v="January 17, 1992 (United States)"/>
    <x v="51"/>
    <n v="25000"/>
    <s v="Ernest R. Dickerson"/>
    <s v="Ernest R. Dickerson"/>
    <s v="Omar Epps"/>
    <s v="United States"/>
    <x v="17"/>
    <n v="20146880"/>
    <s v="Island World"/>
    <n v="95"/>
    <n v="140.30000000000001"/>
    <n v="63614034.569948182"/>
    <x v="0"/>
  </r>
  <r>
    <s v="Julieta"/>
    <x v="2"/>
    <x v="2"/>
    <n v="2016"/>
    <s v="December 21, 2016 (United States)"/>
    <x v="51"/>
    <n v="30000"/>
    <s v="Pedro AlmodÃ³var"/>
    <s v="Pedro AlmodÃ³var"/>
    <s v="Emma SuÃ¡rez"/>
    <s v="Spain"/>
    <x v="1"/>
    <n v="22546233"/>
    <s v="Echo Lake Entertainment"/>
    <n v="99"/>
    <n v="240"/>
    <n v="45077671.883858263"/>
    <x v="1"/>
  </r>
  <r>
    <s v="Kids"/>
    <x v="8"/>
    <x v="2"/>
    <n v="1995"/>
    <s v="September 1, 1995 (United States)"/>
    <x v="51"/>
    <n v="75000"/>
    <s v="Larry Clark"/>
    <s v="Harmony Korine"/>
    <s v="Leo Fitzpatrick"/>
    <s v="United States"/>
    <x v="112"/>
    <n v="7412216"/>
    <s v="Guys Upstairs"/>
    <n v="91"/>
    <n v="152.4"/>
    <n v="21737268.673724733"/>
    <x v="0"/>
  </r>
  <r>
    <s v="Kill the Irishman"/>
    <x v="2"/>
    <x v="7"/>
    <n v="2011"/>
    <s v="May 11, 2012 (Mexico)"/>
    <x v="51"/>
    <n v="47000"/>
    <s v="Jonathan Hensleigh"/>
    <s v="Jonathan Hensleigh"/>
    <s v="Ray Stevenson"/>
    <s v="United States"/>
    <x v="2"/>
    <n v="1188194"/>
    <s v="Anchor Bay Films"/>
    <n v="106"/>
    <n v="224.9"/>
    <n v="2173125.5210084035"/>
    <x v="0"/>
  </r>
  <r>
    <s v="Kinky Boots"/>
    <x v="0"/>
    <x v="0"/>
    <n v="2005"/>
    <s v="May 26, 2006 (United States)"/>
    <x v="51"/>
    <n v="19000"/>
    <s v="Julian Jarrold"/>
    <s v="Geoff Deane"/>
    <s v="Chiwetel Ejiofor"/>
    <s v="United States"/>
    <x v="1"/>
    <n v="9950133"/>
    <s v="Miramax"/>
    <n v="107"/>
    <n v="195.3"/>
    <n v="14081772.062703205"/>
    <x v="1"/>
  </r>
  <r>
    <s v="Kinsey"/>
    <x v="2"/>
    <x v="7"/>
    <n v="2004"/>
    <s v="January 7, 2005 (United States)"/>
    <x v="51"/>
    <n v="48000"/>
    <s v="Bill Condon"/>
    <s v="Bill Condon"/>
    <s v="Liam Neeson"/>
    <s v="United States"/>
    <x v="73"/>
    <n v="17050017"/>
    <s v="Fox Searchlight Pictures"/>
    <n v="118"/>
    <n v="188.9"/>
    <n v="50001349.180943206"/>
    <x v="0"/>
  </r>
  <r>
    <s v="Kung Fu Panda 3"/>
    <x v="1"/>
    <x v="5"/>
    <n v="2016"/>
    <s v="January 29, 2016 (United States)"/>
    <x v="51"/>
    <n v="141000"/>
    <s v="Alessandro Carloni"/>
    <s v="Jonathan Aibel"/>
    <s v="Jack Black"/>
    <s v="United States"/>
    <x v="137"/>
    <n v="521170825"/>
    <s v="China Film Group Corporation (CFGC)"/>
    <n v="95"/>
    <n v="240"/>
    <n v="922187865.14227641"/>
    <x v="0"/>
  </r>
  <r>
    <s v="L.I.E."/>
    <x v="7"/>
    <x v="6"/>
    <n v="2001"/>
    <s v="November 29, 2002 (United Kingdom)"/>
    <x v="51"/>
    <n v="9600"/>
    <s v="Michael Cuesta"/>
    <s v="Stephen M. Ryder"/>
    <s v="Brian Cox"/>
    <s v="United States"/>
    <x v="231"/>
    <n v="1846059"/>
    <s v="Alter Ego Entertainment"/>
    <n v="97"/>
    <n v="177.1"/>
    <n v="2449887.5317944251"/>
    <x v="0"/>
  </r>
  <r>
    <s v="La CiÃ©naga"/>
    <x v="3"/>
    <x v="0"/>
    <n v="2001"/>
    <s v="April 12, 2001 (Argentina)"/>
    <x v="51"/>
    <n v="6100"/>
    <s v="Lucrecia Martel"/>
    <s v="Lucrecia Martel"/>
    <s v="Mercedes MorÃ¡n"/>
    <s v="Argentina"/>
    <x v="1"/>
    <n v="270811"/>
    <s v="4k Films"/>
    <n v="103"/>
    <n v="177.1"/>
    <n v="436824.3075701429"/>
    <x v="1"/>
  </r>
  <r>
    <s v="Lady Jane"/>
    <x v="0"/>
    <x v="7"/>
    <n v="1986"/>
    <s v="February 7, 1986 (United States)"/>
    <x v="51"/>
    <n v="6300"/>
    <s v="Trevor Nunn"/>
    <s v="Chris Bryant"/>
    <s v="Helena Bonham Carter"/>
    <s v="United Kingdom"/>
    <x v="174"/>
    <n v="277646"/>
    <s v="Capital Equipment Leasing"/>
    <n v="136"/>
    <n v="109.6"/>
    <n v="368461.39459930308"/>
    <x v="0"/>
  </r>
  <r>
    <s v="Les visiteurs"/>
    <x v="2"/>
    <x v="0"/>
    <n v="1993"/>
    <s v="July 12, 1996 (United States)"/>
    <x v="51"/>
    <n v="33000"/>
    <s v="Jean-Marie PoirÃ©"/>
    <s v="Christian Clavier"/>
    <s v="Christian Clavier"/>
    <s v="France"/>
    <x v="1"/>
    <n v="659810"/>
    <s v="Alpilles Productions"/>
    <n v="107"/>
    <n v="144.5"/>
    <n v="1233399.4294478528"/>
    <x v="1"/>
  </r>
  <r>
    <s v="Let Me In"/>
    <x v="2"/>
    <x v="2"/>
    <n v="2010"/>
    <s v="October 1, 2010 (United States)"/>
    <x v="51"/>
    <n v="115000"/>
    <s v="Matt Reeves"/>
    <s v="Matt Reeves"/>
    <s v="Kodi Smit-McPhee"/>
    <s v="United Kingdom"/>
    <x v="0"/>
    <n v="27093592"/>
    <s v="Overture Films"/>
    <n v="116"/>
    <n v="218.1"/>
    <n v="40949491.480158731"/>
    <x v="0"/>
  </r>
  <r>
    <s v="Little Nemo: Adventures in Slumberland"/>
    <x v="5"/>
    <x v="5"/>
    <n v="1989"/>
    <s v="August 21, 1992 (United States)"/>
    <x v="51"/>
    <n v="7000"/>
    <s v="Masami Hata"/>
    <s v="Chris Columbus"/>
    <s v="Gabriel Damon"/>
    <s v="Japan"/>
    <x v="46"/>
    <n v="1368000"/>
    <s v="TMS Entertainment"/>
    <n v="85"/>
    <n v="124"/>
    <n v="2353639.7515527951"/>
    <x v="0"/>
  </r>
  <r>
    <s v="Little White Lies"/>
    <x v="3"/>
    <x v="0"/>
    <n v="2010"/>
    <s v="October 20, 2010 (Belgium)"/>
    <x v="51"/>
    <n v="24000"/>
    <s v="Guillaume Canet"/>
    <s v="Guillaume Canet"/>
    <s v="FranÃ§ois Cluzet"/>
    <s v="France"/>
    <x v="1"/>
    <n v="53319615"/>
    <s v="TrÃ©sor Films"/>
    <n v="154"/>
    <n v="218.1"/>
    <n v="75459761.683697164"/>
    <x v="1"/>
  </r>
  <r>
    <s v="Live Free or Die Hard"/>
    <x v="0"/>
    <x v="1"/>
    <n v="2007"/>
    <s v="June 27, 2007 (United States)"/>
    <x v="51"/>
    <n v="394000"/>
    <s v="Len Wiseman"/>
    <s v="John Carlin"/>
    <s v="Bruce Willis"/>
    <s v="United States"/>
    <x v="109"/>
    <n v="388156011"/>
    <s v="Twentieth Century Fox"/>
    <n v="128"/>
    <n v="207.3"/>
    <n v="551380589.98461533"/>
    <x v="0"/>
  </r>
  <r>
    <s v="Locke"/>
    <x v="2"/>
    <x v="2"/>
    <n v="2013"/>
    <s v="April 18, 2014 (United Kingdom)"/>
    <x v="51"/>
    <n v="140000"/>
    <s v="Steven Knight"/>
    <s v="Steven Knight"/>
    <s v="Tom Hardy"/>
    <s v="United Kingdom"/>
    <x v="63"/>
    <n v="5090608"/>
    <s v="IM Global"/>
    <n v="85"/>
    <n v="233"/>
    <n v="9664225.9040498435"/>
    <x v="0"/>
  </r>
  <r>
    <s v="Lords of Dogtown"/>
    <x v="0"/>
    <x v="7"/>
    <n v="2005"/>
    <s v="June 3, 2005 (United States)"/>
    <x v="51"/>
    <n v="53000"/>
    <s v="Catherine Hardwicke"/>
    <s v="Stacy Peralta"/>
    <s v="Heath Ledger"/>
    <s v="United States"/>
    <x v="13"/>
    <n v="13411957"/>
    <s v="Columbia Pictures"/>
    <n v="107"/>
    <n v="195.3"/>
    <n v="18981065.015791919"/>
    <x v="0"/>
  </r>
  <r>
    <s v="Lore"/>
    <x v="3"/>
    <x v="2"/>
    <n v="2012"/>
    <s v="September 20, 2012 (Australia)"/>
    <x v="51"/>
    <n v="15000"/>
    <s v="Cate Shortland"/>
    <s v="Cate Shortland"/>
    <s v="Saskia Rosendahl"/>
    <s v="Australia"/>
    <x v="1"/>
    <n v="2362019"/>
    <s v="Rohfilm"/>
    <n v="109"/>
    <n v="229.6"/>
    <n v="4000595.8271261812"/>
    <x v="1"/>
  </r>
  <r>
    <s v="Malcolm"/>
    <x v="0"/>
    <x v="0"/>
    <n v="1986"/>
    <s v="November 5, 1986 (United States)"/>
    <x v="51"/>
    <n v="2100"/>
    <s v="Nadia Tass"/>
    <s v="David Parker"/>
    <s v="Colin Friels"/>
    <s v="Australia"/>
    <x v="1"/>
    <m/>
    <s v="Cascade Films"/>
    <n v="85"/>
    <n v="109.6"/>
    <s v="Missing"/>
    <x v="1"/>
  </r>
  <r>
    <s v="Mallrats"/>
    <x v="2"/>
    <x v="0"/>
    <n v="1995"/>
    <s v="October 20, 1995 (United States)"/>
    <x v="51"/>
    <n v="118000"/>
    <s v="Kevin Smith"/>
    <s v="Kevin Smith"/>
    <s v="Shannen Doherty"/>
    <s v="United States"/>
    <x v="42"/>
    <n v="2122561"/>
    <s v="Gramercy Pictures (I)"/>
    <n v="94"/>
    <n v="152.4"/>
    <n v="3882018.8277310925"/>
    <x v="0"/>
  </r>
  <r>
    <s v="Mansfield Park"/>
    <x v="0"/>
    <x v="0"/>
    <n v="1999"/>
    <s v="December 25, 1999 (United States)"/>
    <x v="51"/>
    <n v="23000"/>
    <s v="Patricia Rozema"/>
    <s v="Jane Austen"/>
    <s v="Frances O'Connor"/>
    <s v="United Kingdom"/>
    <x v="1"/>
    <n v="4775847"/>
    <s v="Arts Council of England"/>
    <n v="112"/>
    <n v="166.6"/>
    <n v="5691046.4642158784"/>
    <x v="1"/>
  </r>
  <r>
    <s v="Map of the Human Heart"/>
    <x v="2"/>
    <x v="3"/>
    <n v="1992"/>
    <s v="May 14, 1993 (United States)"/>
    <x v="51"/>
    <n v="3100"/>
    <s v="Vincent Ward"/>
    <s v="Louis Nowra"/>
    <s v="Jason Scott Lee"/>
    <s v="Australia"/>
    <x v="1"/>
    <n v="2806881"/>
    <s v="Australian Film Finance Corporation (AFFC)"/>
    <n v="109"/>
    <n v="140.30000000000001"/>
    <n v="3972394.986994891"/>
    <x v="1"/>
  </r>
  <r>
    <s v="Margin Call"/>
    <x v="2"/>
    <x v="2"/>
    <n v="2011"/>
    <s v="September 29, 2011 (Germany)"/>
    <x v="51"/>
    <n v="121000"/>
    <s v="J.C. Chandor"/>
    <s v="J.C. Chandor"/>
    <s v="Zachary Quinto"/>
    <s v="United States"/>
    <x v="117"/>
    <n v="19504039"/>
    <s v="Before The Door Pictures"/>
    <n v="107"/>
    <n v="224.9"/>
    <n v="37027293.976947039"/>
    <x v="0"/>
  </r>
  <r>
    <s v="Marley &amp; Me"/>
    <x v="1"/>
    <x v="0"/>
    <n v="2008"/>
    <s v="December 25, 2008 (United States)"/>
    <x v="51"/>
    <n v="150000"/>
    <s v="David Frankel"/>
    <s v="Scott Frank"/>
    <s v="Owen Wilson"/>
    <s v="United States"/>
    <x v="48"/>
    <n v="255743093"/>
    <s v="Fox 2000 Pictures"/>
    <n v="115"/>
    <n v="215.3"/>
    <n v="304751350.94681269"/>
    <x v="0"/>
  </r>
  <r>
    <s v="Megan Leavey"/>
    <x v="0"/>
    <x v="7"/>
    <n v="2017"/>
    <s v="June 9, 2017 (United States)"/>
    <x v="51"/>
    <n v="22000"/>
    <s v="Gabriela Cowperthwaite"/>
    <s v="Pamela Gray"/>
    <s v="Kate Mara"/>
    <s v="United States"/>
    <x v="1"/>
    <n v="14510490"/>
    <s v="LD Entertainment"/>
    <n v="116"/>
    <n v="245.1"/>
    <n v="45817060.134715021"/>
    <x v="1"/>
  </r>
  <r>
    <s v="Midsommar"/>
    <x v="2"/>
    <x v="2"/>
    <n v="2019"/>
    <s v="July 3, 2019 (United States)"/>
    <x v="51"/>
    <n v="232000"/>
    <s v="Ari Aster"/>
    <s v="Ari Aster"/>
    <s v="Florence Pugh"/>
    <s v="United States"/>
    <x v="25"/>
    <n v="47967636"/>
    <s v="A24"/>
    <n v="148"/>
    <n v="255.7"/>
    <n v="93153210.256214142"/>
    <x v="0"/>
  </r>
  <r>
    <s v="Miracles from Heaven"/>
    <x v="1"/>
    <x v="7"/>
    <n v="2016"/>
    <s v="March 16, 2016 (United States)"/>
    <x v="51"/>
    <n v="23000"/>
    <s v="Patricia Riggen"/>
    <s v="Christy Beam"/>
    <s v="Jennifer Garner"/>
    <s v="United States"/>
    <x v="29"/>
    <n v="73983003"/>
    <s v="Columbia Pictures"/>
    <n v="109"/>
    <n v="240"/>
    <n v="100233975.16273898"/>
    <x v="0"/>
  </r>
  <r>
    <s v="Miss Pettigrew Lives for a Day"/>
    <x v="0"/>
    <x v="0"/>
    <n v="2008"/>
    <s v="March 7, 2008 (United States)"/>
    <x v="51"/>
    <n v="27000"/>
    <s v="Bharat Nalluri"/>
    <s v="David Magee"/>
    <s v="Frances McDormand"/>
    <s v="United Kingdom"/>
    <x v="1"/>
    <n v="16724933"/>
    <s v="Focus Features"/>
    <n v="92"/>
    <n v="215.3"/>
    <n v="23365827.992205411"/>
    <x v="1"/>
  </r>
  <r>
    <s v="Mission: Impossible"/>
    <x v="0"/>
    <x v="1"/>
    <n v="1996"/>
    <s v="May 22, 1996 (United States)"/>
    <x v="51"/>
    <n v="398000"/>
    <s v="Brian De Palma"/>
    <s v="Bruce Geller"/>
    <s v="Tom Cruise"/>
    <s v="United States"/>
    <x v="65"/>
    <n v="457696391"/>
    <s v="Paramount Pictures"/>
    <n v="110"/>
    <n v="156.9"/>
    <n v="738274697.39385915"/>
    <x v="0"/>
  </r>
  <r>
    <s v="Moonstruck"/>
    <x v="1"/>
    <x v="0"/>
    <n v="1987"/>
    <s v="January 15, 1988 (United States)"/>
    <x v="51"/>
    <n v="53000"/>
    <s v="Norman Jewison"/>
    <s v="John Patrick Shanley"/>
    <s v="Cher"/>
    <s v="United States"/>
    <x v="10"/>
    <n v="80642217"/>
    <s v="Metro-Goldwyn-Mayer (MGM)"/>
    <n v="102"/>
    <n v="113.6"/>
    <n v="216300030.98503521"/>
    <x v="0"/>
  </r>
  <r>
    <s v="Much Ado About Nothing"/>
    <x v="0"/>
    <x v="0"/>
    <n v="2012"/>
    <s v="June 14, 2013 (United Kingdom)"/>
    <x v="51"/>
    <n v="16000"/>
    <s v="Joss Whedon"/>
    <s v="William Shakespeare"/>
    <s v="Alexis Denisof"/>
    <s v="United States"/>
    <x v="1"/>
    <n v="5341221"/>
    <s v="Bellwether Pictures"/>
    <n v="109"/>
    <n v="229.6"/>
    <n v="7462035.9408528199"/>
    <x v="1"/>
  </r>
  <r>
    <s v="My Bodyguard"/>
    <x v="1"/>
    <x v="0"/>
    <n v="1980"/>
    <s v="September 26, 1980 (United States)"/>
    <x v="51"/>
    <n v="8900"/>
    <s v="Tony Bill"/>
    <s v="Alan Ormsby"/>
    <s v="Chris Makepeace"/>
    <s v="United States"/>
    <x v="1"/>
    <n v="22482952"/>
    <s v="Twentieth Century Fox"/>
    <n v="102"/>
    <n v="82.4"/>
    <n v="26791378.468517795"/>
    <x v="1"/>
  </r>
  <r>
    <s v="My Twentieth Century"/>
    <x v="4"/>
    <x v="0"/>
    <n v="1989"/>
    <s v="January 13, 1990 (Japan)"/>
    <x v="51"/>
    <n v="1500"/>
    <s v="IldikÃ³ Enyedi"/>
    <s v="IldikÃ³ Enyedi"/>
    <s v="Dorota Segda"/>
    <s v="Hungary"/>
    <x v="1"/>
    <m/>
    <s v="Budapest StÃºdiÃ³ VÃ¡llalat"/>
    <n v="104"/>
    <n v="124"/>
    <s v="Missing"/>
    <x v="1"/>
  </r>
  <r>
    <s v="Narc"/>
    <x v="2"/>
    <x v="6"/>
    <n v="2002"/>
    <s v="January 10, 2003 (United States)"/>
    <x v="51"/>
    <n v="39000"/>
    <s v="Joe Carnahan"/>
    <s v="Joe Carnahan"/>
    <s v="Ray Liotta"/>
    <s v="United States"/>
    <x v="30"/>
    <n v="12633747"/>
    <s v="Paramount Pictures"/>
    <n v="105"/>
    <n v="179.9"/>
    <n v="24534752.778202675"/>
    <x v="0"/>
  </r>
  <r>
    <s v="Never Let Me Go"/>
    <x v="2"/>
    <x v="2"/>
    <n v="2010"/>
    <s v="October 15, 2010 (United States)"/>
    <x v="51"/>
    <n v="140000"/>
    <s v="Mark Romanek"/>
    <s v="Kazuo Ishiguro"/>
    <s v="Keira Knightley"/>
    <s v="United Kingdom"/>
    <x v="10"/>
    <n v="9918093"/>
    <s v="DNA Films"/>
    <n v="103"/>
    <n v="218.1"/>
    <n v="11677136.542117463"/>
    <x v="0"/>
  </r>
  <r>
    <s v="Nicholas Nickleby"/>
    <x v="1"/>
    <x v="3"/>
    <n v="2002"/>
    <s v="June 27, 2003 (United Kingdom)"/>
    <x v="51"/>
    <n v="12000"/>
    <s v="Douglas McGrath"/>
    <s v="Charles Dickens"/>
    <s v="Charlie Hunnam"/>
    <s v="United Kingdom"/>
    <x v="20"/>
    <n v="3651462"/>
    <s v="United Artists Film Corporation"/>
    <n v="132"/>
    <n v="179.9"/>
    <n v="7300528.027559055"/>
    <x v="0"/>
  </r>
  <r>
    <s v="Nixon"/>
    <x v="2"/>
    <x v="7"/>
    <n v="1995"/>
    <s v="January 5, 1996 (United States)"/>
    <x v="51"/>
    <n v="29000"/>
    <s v="Oliver Stone"/>
    <s v="Stephen J. Rivele"/>
    <s v="Anthony Hopkins"/>
    <s v="United States"/>
    <x v="188"/>
    <n v="13681765"/>
    <s v="Cinergi Pictures Entertainment"/>
    <n v="192"/>
    <n v="152.4"/>
    <n v="17370140.814583331"/>
    <x v="0"/>
  </r>
  <r>
    <s v="No Way Out"/>
    <x v="2"/>
    <x v="1"/>
    <n v="1987"/>
    <s v="August 14, 1987 (United States)"/>
    <x v="51"/>
    <n v="37000"/>
    <s v="Roger Donaldson"/>
    <s v="Kenneth Fearing"/>
    <s v="Kevin Costner"/>
    <s v="United States"/>
    <x v="10"/>
    <n v="35509515"/>
    <s v="Orion Pictures"/>
    <n v="114"/>
    <n v="113.6"/>
    <n v="100555290.15334572"/>
    <x v="0"/>
  </r>
  <r>
    <s v="Notting Hill"/>
    <x v="0"/>
    <x v="0"/>
    <n v="1999"/>
    <s v="May 28, 1999 (United States)"/>
    <x v="51"/>
    <n v="286000"/>
    <s v="Roger Michell"/>
    <s v="Richard Curtis"/>
    <s v="Hugh Grant"/>
    <s v="United Kingdom"/>
    <x v="47"/>
    <n v="363889678"/>
    <s v="Polygram Filmed Entertainment"/>
    <n v="124"/>
    <n v="166.6"/>
    <n v="493006602.43041348"/>
    <x v="0"/>
  </r>
  <r>
    <s v="Nowhere Boy"/>
    <x v="2"/>
    <x v="7"/>
    <n v="2009"/>
    <s v="December 25, 2009 (United Kingdom)"/>
    <x v="51"/>
    <n v="36000"/>
    <s v="Sam Taylor-Johnson"/>
    <s v="Julia Baird"/>
    <s v="Aaron Taylor-Johnson"/>
    <s v="United Kingdom"/>
    <x v="1"/>
    <n v="6577779"/>
    <s v="Ecosse Films"/>
    <n v="98"/>
    <n v="214.5"/>
    <n v="7981876.7873357227"/>
    <x v="1"/>
  </r>
  <r>
    <s v="Old School"/>
    <x v="2"/>
    <x v="0"/>
    <n v="2003"/>
    <s v="February 21, 2003 (United States)"/>
    <x v="51"/>
    <n v="219000"/>
    <s v="Todd Phillips"/>
    <s v="Court Crandall"/>
    <s v="Luke Wilson"/>
    <s v="United States"/>
    <x v="3"/>
    <n v="87135520"/>
    <s v="Dreamworks Pictures"/>
    <n v="88"/>
    <n v="184"/>
    <n v="123317198.99674872"/>
    <x v="0"/>
  </r>
  <r>
    <s v="On the Basis of Sex"/>
    <x v="0"/>
    <x v="7"/>
    <n v="2018"/>
    <s v="January 11, 2019 (United States)"/>
    <x v="51"/>
    <n v="31000"/>
    <s v="Mimi Leder"/>
    <s v="Daniel Stiepleman"/>
    <s v="Felicity Jones"/>
    <s v="United States"/>
    <x v="0"/>
    <n v="38755900"/>
    <s v="Alibaba Pictures"/>
    <n v="120"/>
    <n v="251.1"/>
    <n v="81722648.650519028"/>
    <x v="0"/>
  </r>
  <r>
    <s v="One False Move"/>
    <x v="2"/>
    <x v="6"/>
    <n v="1992"/>
    <s v="May 8, 1992 (United States)"/>
    <x v="51"/>
    <n v="11000"/>
    <s v="Carl Franklin"/>
    <s v="Billy Bob Thornton"/>
    <s v="Bill Paxton"/>
    <s v="United States"/>
    <x v="1"/>
    <n v="1543112"/>
    <s v="IRS Media"/>
    <n v="105"/>
    <n v="140.30000000000001"/>
    <n v="2192010.3794871792"/>
    <x v="1"/>
  </r>
  <r>
    <s v="OSS 117: Cairo, Nest of Spies"/>
    <x v="3"/>
    <x v="1"/>
    <n v="2006"/>
    <s v="May 9, 2008 (United States)"/>
    <x v="51"/>
    <n v="19000"/>
    <s v="Michel Hazanavicius"/>
    <s v="Jean-FranÃ§ois Halin"/>
    <s v="Jean Dujardin"/>
    <s v="France"/>
    <x v="1"/>
    <n v="23055884"/>
    <s v="Gaumont"/>
    <n v="99"/>
    <n v="201.6"/>
    <n v="48616801.763321802"/>
    <x v="1"/>
  </r>
  <r>
    <s v="Owning Mahowny"/>
    <x v="2"/>
    <x v="6"/>
    <n v="2003"/>
    <s v="September 25, 2003 (Argentina)"/>
    <x v="51"/>
    <n v="13000"/>
    <s v="Richard Kwietniowski"/>
    <s v="Gary Stephen Ross"/>
    <s v="Philip Seymour Hoffman"/>
    <s v="Canada"/>
    <x v="20"/>
    <n v="1271244"/>
    <s v="Alliance Atlantis Communications"/>
    <n v="104"/>
    <n v="184"/>
    <n v="1687055.9529616723"/>
    <x v="0"/>
  </r>
  <r>
    <s v="Paid in Full"/>
    <x v="2"/>
    <x v="1"/>
    <n v="2002"/>
    <s v="October 25, 2002 (United States)"/>
    <x v="51"/>
    <n v="11000"/>
    <s v="Charles Stone III"/>
    <s v="Azie Faison Jr."/>
    <s v="Mekhi Phifer"/>
    <s v="United States"/>
    <x v="1"/>
    <n v="3116526"/>
    <s v="Dimension Films"/>
    <n v="97"/>
    <n v="179.9"/>
    <n v="9840471.2145077717"/>
    <x v="1"/>
  </r>
  <r>
    <s v="Payback"/>
    <x v="2"/>
    <x v="1"/>
    <n v="1999"/>
    <s v="February 5, 1999 (United States)"/>
    <x v="51"/>
    <n v="133000"/>
    <s v="Brian Helgeland"/>
    <s v="Donald E. Westlake"/>
    <s v="Mel Gibson"/>
    <s v="United States"/>
    <x v="68"/>
    <n v="161626121"/>
    <s v="Icon Entertainment International"/>
    <n v="100"/>
    <n v="166.6"/>
    <n v="214492504.65461671"/>
    <x v="0"/>
  </r>
  <r>
    <s v="People Like Us"/>
    <x v="0"/>
    <x v="0"/>
    <n v="2012"/>
    <s v="June 29, 2012 (United States)"/>
    <x v="51"/>
    <n v="42000"/>
    <s v="Alex Kurtzman"/>
    <s v="Alex Kurtzman"/>
    <s v="Chris Pine"/>
    <s v="United States"/>
    <x v="15"/>
    <n v="12558931"/>
    <s v="Dreamworks Pictures"/>
    <n v="114"/>
    <n v="229.6"/>
    <n v="35564184.718401484"/>
    <x v="0"/>
  </r>
  <r>
    <s v="Perfect Sense"/>
    <x v="2"/>
    <x v="2"/>
    <n v="2011"/>
    <s v="October 7, 2011 (United Kingdom)"/>
    <x v="51"/>
    <n v="58000"/>
    <s v="David Mackenzie"/>
    <s v="Kim Fupz Aakeson"/>
    <s v="Ewan McGregor"/>
    <s v="United Kingdom"/>
    <x v="1"/>
    <n v="933352"/>
    <s v="BBC Films"/>
    <n v="92"/>
    <n v="224.9"/>
    <n v="2403992.8520710059"/>
    <x v="1"/>
  </r>
  <r>
    <s v="Pirates of the Caribbean: at World's End"/>
    <x v="0"/>
    <x v="1"/>
    <n v="2007"/>
    <s v="May 25, 2007 (United States)"/>
    <x v="51"/>
    <n v="608000"/>
    <s v="Gore Verbinski"/>
    <s v="Ted Elliott"/>
    <s v="Johnny Depp"/>
    <s v="United States"/>
    <x v="230"/>
    <n v="960996492"/>
    <s v="Walt Disney Pictures"/>
    <n v="169"/>
    <n v="207.3"/>
    <n v="1499311987.2626727"/>
    <x v="0"/>
  </r>
  <r>
    <s v="Pitch Black"/>
    <x v="2"/>
    <x v="1"/>
    <n v="2000"/>
    <s v="February 18, 2000 (United States)"/>
    <x v="51"/>
    <n v="229000"/>
    <s v="David Twohy"/>
    <s v="Jim Wheat"/>
    <s v="Radha Mitchell"/>
    <s v="United States"/>
    <x v="16"/>
    <n v="53187659"/>
    <s v="Polygram Filmed Entertainment"/>
    <n v="109"/>
    <n v="172.2"/>
    <n v="68467594.834389523"/>
    <x v="0"/>
  </r>
  <r>
    <s v="Pitch Perfect"/>
    <x v="0"/>
    <x v="0"/>
    <n v="2012"/>
    <s v="October 5, 2012 (United States)"/>
    <x v="51"/>
    <n v="285000"/>
    <s v="Jason Moore"/>
    <s v="Kay Cannon"/>
    <s v="Anna Kendrick"/>
    <s v="United States"/>
    <x v="21"/>
    <n v="115350426"/>
    <s v="Brownstone Productions (II)"/>
    <n v="112"/>
    <n v="229.6"/>
    <n v="364220464.27150255"/>
    <x v="0"/>
  </r>
  <r>
    <s v="Priest"/>
    <x v="2"/>
    <x v="2"/>
    <n v="1994"/>
    <s v="March 24, 1995 (United States)"/>
    <x v="51"/>
    <n v="9800"/>
    <s v="Antonia Bird"/>
    <s v="Jimmy McGovern"/>
    <s v="Linus Roache"/>
    <s v="United Kingdom"/>
    <x v="1"/>
    <n v="4165845"/>
    <s v="BBC Films"/>
    <n v="98"/>
    <n v="148.19999999999999"/>
    <n v="5288887.3812499996"/>
    <x v="1"/>
  </r>
  <r>
    <s v="Professor Marston &amp; the Wonder Women"/>
    <x v="2"/>
    <x v="7"/>
    <n v="2017"/>
    <s v="October 13, 2017 (United States)"/>
    <x v="51"/>
    <n v="24000"/>
    <s v="Angela Robinson"/>
    <s v="Angela Robinson"/>
    <s v="Luke Evans"/>
    <s v="United States"/>
    <x v="1"/>
    <n v="1899615"/>
    <s v="Strongman"/>
    <n v="108"/>
    <n v="245.1"/>
    <n v="3145721.1440217393"/>
    <x v="1"/>
  </r>
  <r>
    <s v="Race"/>
    <x v="0"/>
    <x v="7"/>
    <n v="2016"/>
    <s v="February 19, 2016 (United States)"/>
    <x v="51"/>
    <n v="36000"/>
    <s v="Stephen Hopkins"/>
    <s v="Joe Shrapnel"/>
    <s v="Stephan James"/>
    <s v="Canada"/>
    <x v="46"/>
    <n v="25070261"/>
    <s v="Forecast Pictures"/>
    <n v="134"/>
    <n v="240"/>
    <n v="52864418.869896196"/>
    <x v="0"/>
  </r>
  <r>
    <s v="Remember Me"/>
    <x v="0"/>
    <x v="2"/>
    <n v="2010"/>
    <s v="March 12, 2010 (United States)"/>
    <x v="51"/>
    <n v="141000"/>
    <s v="Allen Coulter"/>
    <s v="Will Fetters"/>
    <s v="Robert Pattinson"/>
    <s v="United States"/>
    <x v="15"/>
    <n v="56032889"/>
    <s v="Summit Entertainment"/>
    <n v="113"/>
    <n v="218.1"/>
    <n v="121690814.52815394"/>
    <x v="0"/>
  </r>
  <r>
    <s v="Riff-Raff"/>
    <x v="2"/>
    <x v="0"/>
    <n v="1991"/>
    <s v="February 12, 1993 (United States)"/>
    <x v="51"/>
    <n v="4300"/>
    <s v="Ken Loach"/>
    <s v="Bill Jesse"/>
    <s v="Robert Carlyle"/>
    <s v="United Kingdom"/>
    <x v="1"/>
    <n v="295444"/>
    <s v="Parallax Pictures"/>
    <n v="95"/>
    <n v="136.19999999999999"/>
    <n v="821366.66788321175"/>
    <x v="1"/>
  </r>
  <r>
    <s v="Robot &amp; Frank"/>
    <x v="0"/>
    <x v="0"/>
    <n v="2012"/>
    <s v="September 19, 2012 (France)"/>
    <x v="51"/>
    <n v="63000"/>
    <s v="Jake Schreier"/>
    <s v="Christopher Ford"/>
    <s v="Peter Sarsgaard"/>
    <s v="United States"/>
    <x v="57"/>
    <n v="4806423"/>
    <s v="Dog Run Pictures"/>
    <n v="89"/>
    <n v="229.6"/>
    <n v="6378558.7460801387"/>
    <x v="0"/>
  </r>
  <r>
    <s v="Rocky Balboa"/>
    <x v="1"/>
    <x v="1"/>
    <n v="2006"/>
    <s v="December 20, 2006 (United States)"/>
    <x v="51"/>
    <n v="208000"/>
    <s v="Sylvester Stallone"/>
    <s v="Sylvester Stallone"/>
    <s v="Sylvester Stallone"/>
    <s v="United States"/>
    <x v="3"/>
    <n v="155929020"/>
    <s v="Metro-Goldwyn-Mayer (MGM)"/>
    <n v="102"/>
    <n v="201.6"/>
    <n v="211256435.72254333"/>
    <x v="0"/>
  </r>
  <r>
    <s v="Runaway Jury"/>
    <x v="0"/>
    <x v="6"/>
    <n v="2003"/>
    <s v="October 17, 2003 (United States)"/>
    <x v="51"/>
    <n v="94000"/>
    <s v="Gary Fleder"/>
    <s v="John Grisham"/>
    <s v="John Cusack"/>
    <s v="United States"/>
    <x v="48"/>
    <n v="80154140"/>
    <s v="New Regency Productions"/>
    <n v="127"/>
    <n v="184"/>
    <n v="97263904.651533246"/>
    <x v="0"/>
  </r>
  <r>
    <s v="School of Rock"/>
    <x v="0"/>
    <x v="0"/>
    <n v="2003"/>
    <s v="October 3, 2003 (United States)"/>
    <x v="51"/>
    <n v="283000"/>
    <s v="Richard Linklater"/>
    <s v="Mike White"/>
    <s v="Jack Black"/>
    <s v="United States"/>
    <x v="46"/>
    <n v="131095990"/>
    <s v="Paramount Pictures"/>
    <n v="109"/>
    <n v="184"/>
    <n v="254588579.68769914"/>
    <x v="0"/>
  </r>
  <r>
    <s v="Seven Years in Tibet"/>
    <x v="0"/>
    <x v="3"/>
    <n v="1997"/>
    <s v="October 10, 1997 (United States)"/>
    <x v="51"/>
    <n v="134000"/>
    <s v="Jean-Jacques Annaud"/>
    <s v="Heinrich Harrer"/>
    <s v="Brad Pitt"/>
    <s v="United States"/>
    <x v="19"/>
    <n v="131457682"/>
    <s v="Mandalay Entertainment"/>
    <n v="136"/>
    <n v="160.5"/>
    <n v="193223134.13121077"/>
    <x v="0"/>
  </r>
  <r>
    <s v="Sex and LucÃ­a"/>
    <x v="11"/>
    <x v="2"/>
    <n v="2001"/>
    <s v="August 24, 2001 (Spain)"/>
    <x v="51"/>
    <n v="36000"/>
    <s v="Julio Medem"/>
    <s v="Julio Medem"/>
    <s v="Paz Vega"/>
    <s v="Spain"/>
    <x v="1"/>
    <n v="7640680"/>
    <s v="Alicia Produce"/>
    <n v="128"/>
    <n v="177.1"/>
    <n v="21636758.327137548"/>
    <x v="1"/>
  </r>
  <r>
    <s v="Shakespeare in Love"/>
    <x v="2"/>
    <x v="0"/>
    <n v="1998"/>
    <s v="January 8, 1999 (United States)"/>
    <x v="51"/>
    <n v="217000"/>
    <s v="John Madden"/>
    <s v="Marc Norman"/>
    <s v="Gwyneth Paltrow"/>
    <s v="United States"/>
    <x v="13"/>
    <n v="289317794"/>
    <s v="Universal Pictures"/>
    <n v="123"/>
    <n v="163"/>
    <n v="561855524.74059904"/>
    <x v="0"/>
  </r>
  <r>
    <s v="Shattered Glass"/>
    <x v="0"/>
    <x v="2"/>
    <n v="2003"/>
    <s v="November 26, 2003 (United States)"/>
    <x v="51"/>
    <n v="34000"/>
    <s v="Billy Ray"/>
    <s v="Buzz Bissinger"/>
    <s v="Hayden Christensen"/>
    <s v="United States"/>
    <x v="14"/>
    <n v="2944752"/>
    <s v="Lions Gate Films"/>
    <n v="94"/>
    <n v="184"/>
    <n v="3850926.757081545"/>
    <x v="0"/>
  </r>
  <r>
    <s v="Sicario: Day of the Soldado"/>
    <x v="2"/>
    <x v="1"/>
    <n v="2018"/>
    <s v="June 29, 2018 (United States)"/>
    <x v="51"/>
    <n v="132000"/>
    <s v="Stefano Sollima"/>
    <s v="Taylor Sheridan"/>
    <s v="Benicio Del Toro"/>
    <s v="United States"/>
    <x v="46"/>
    <n v="75837743"/>
    <s v="Columbia Pictures"/>
    <n v="122"/>
    <n v="251.1"/>
    <n v="143973584.37445483"/>
    <x v="0"/>
  </r>
  <r>
    <s v="Side Effects"/>
    <x v="2"/>
    <x v="6"/>
    <n v="2013"/>
    <s v="February 8, 2013 (United States)"/>
    <x v="51"/>
    <n v="183000"/>
    <s v="Steven Soderbergh"/>
    <s v="Scott Z. Burns"/>
    <s v="Rooney Mara"/>
    <s v="United States"/>
    <x v="8"/>
    <n v="63414135"/>
    <s v="Endgame Entertainment"/>
    <n v="106"/>
    <n v="233"/>
    <n v="105012428.99184783"/>
    <x v="0"/>
  </r>
  <r>
    <s v="Sing"/>
    <x v="1"/>
    <x v="5"/>
    <n v="2016"/>
    <s v="December 21, 2016 (United States)"/>
    <x v="51"/>
    <n v="140000"/>
    <s v="Garth Jennings"/>
    <s v="Garth Jennings"/>
    <s v="Matthew McConaughey"/>
    <s v="United States"/>
    <x v="71"/>
    <n v="634208384"/>
    <s v="Dentsu"/>
    <n v="108"/>
    <n v="240"/>
    <n v="958548088.31746042"/>
    <x v="0"/>
  </r>
  <r>
    <s v="Slacker"/>
    <x v="2"/>
    <x v="0"/>
    <n v="1990"/>
    <s v="July 5, 1991 (United States)"/>
    <x v="51"/>
    <n v="20000"/>
    <s v="Richard Linklater"/>
    <s v="Richard Linklater"/>
    <s v="Richard Linklater"/>
    <s v="United States"/>
    <x v="358"/>
    <n v="1228108"/>
    <s v="Detour Filmproduction"/>
    <n v="97"/>
    <n v="130.69999999999999"/>
    <n v="1606027.9296137339"/>
    <x v="0"/>
  </r>
  <r>
    <s v="Sneakers"/>
    <x v="0"/>
    <x v="0"/>
    <n v="1992"/>
    <s v="September 11, 1992 (United States)"/>
    <x v="51"/>
    <n v="54000"/>
    <s v="Phil Alden Robinson"/>
    <s v="Phil Alden Robinson"/>
    <s v="Robert Redford"/>
    <s v="United States"/>
    <x v="16"/>
    <n v="105232691"/>
    <s v="Parkes/Lasker productions"/>
    <n v="126"/>
    <n v="140.30000000000001"/>
    <n v="271043118.74640739"/>
    <x v="0"/>
  </r>
  <r>
    <s v="Snowpiercer"/>
    <x v="2"/>
    <x v="1"/>
    <n v="2013"/>
    <s v="July 11, 2014 (United States)"/>
    <x v="51"/>
    <n v="335000"/>
    <s v="Bong Joon Ho"/>
    <s v="Jacques Lob"/>
    <s v="Chris Evans"/>
    <s v="South Korea"/>
    <x v="359"/>
    <n v="86758912"/>
    <s v="SnowPiercer"/>
    <n v="126"/>
    <n v="233"/>
    <n v="153515914.55516842"/>
    <x v="0"/>
  </r>
  <r>
    <s v="Some Kind of Wonderful"/>
    <x v="0"/>
    <x v="2"/>
    <n v="1987"/>
    <s v="February 27, 1987 (United States)"/>
    <x v="51"/>
    <n v="29000"/>
    <s v="Howard Deutch"/>
    <s v="John Hughes"/>
    <s v="Eric Stoltz"/>
    <s v="United States"/>
    <x v="1"/>
    <n v="18553948"/>
    <s v="Hughes Entertainment"/>
    <n v="95"/>
    <n v="113.6"/>
    <n v="29927940.474325035"/>
    <x v="1"/>
  </r>
  <r>
    <s v="Spaceballs"/>
    <x v="1"/>
    <x v="3"/>
    <n v="1987"/>
    <s v="June 24, 1987 (United States)"/>
    <x v="51"/>
    <n v="176000"/>
    <s v="Mel Brooks"/>
    <s v="Mel Brooks"/>
    <s v="Mel Brooks"/>
    <s v="United States"/>
    <x v="360"/>
    <n v="38119483"/>
    <s v="Brooksfilms"/>
    <n v="96"/>
    <n v="113.6"/>
    <n v="69717925.990996391"/>
    <x v="0"/>
  </r>
  <r>
    <s v="Spy Game"/>
    <x v="2"/>
    <x v="1"/>
    <n v="2001"/>
    <s v="November 21, 2001 (United States)"/>
    <x v="51"/>
    <n v="149000"/>
    <s v="Tony Scott"/>
    <s v="Michael Frost Beckner"/>
    <s v="Robert Redford"/>
    <s v="United States"/>
    <x v="192"/>
    <n v="143049560"/>
    <s v="Universal Pictures"/>
    <n v="126"/>
    <n v="177.1"/>
    <n v="216206353.82936507"/>
    <x v="0"/>
  </r>
  <r>
    <s v="Stargate"/>
    <x v="0"/>
    <x v="1"/>
    <n v="1994"/>
    <s v="October 28, 1994 (United States)"/>
    <x v="51"/>
    <n v="180000"/>
    <s v="Roland Emmerich"/>
    <s v="Dean Devlin"/>
    <s v="Kurt Russell"/>
    <s v="United States"/>
    <x v="79"/>
    <n v="196567262"/>
    <s v="Canal+"/>
    <n v="116"/>
    <n v="148.19999999999999"/>
    <n v="576458563.34359956"/>
    <x v="0"/>
  </r>
  <r>
    <s v="State of Play"/>
    <x v="0"/>
    <x v="6"/>
    <n v="2009"/>
    <s v="April 17, 2009 (United States)"/>
    <x v="51"/>
    <n v="145000"/>
    <s v="Kevin Macdonald"/>
    <s v="Matthew Michael Carnahan"/>
    <s v="Russell Crowe"/>
    <s v="United States"/>
    <x v="1"/>
    <n v="87812371"/>
    <s v="Universal Pictures"/>
    <n v="127"/>
    <n v="214.5"/>
    <n v="277268698.89844555"/>
    <x v="1"/>
  </r>
  <r>
    <s v="Super Troopers"/>
    <x v="2"/>
    <x v="0"/>
    <n v="2001"/>
    <s v="February 15, 2002 (United States)"/>
    <x v="51"/>
    <n v="98000"/>
    <s v="Jay Chandrasekhar"/>
    <s v="Jay Chandrasekhar"/>
    <s v="Jay Chandrasekhar"/>
    <s v="United States"/>
    <x v="31"/>
    <n v="23182223"/>
    <s v="Fox Searchlight Pictures"/>
    <n v="100"/>
    <n v="177.1"/>
    <n v="50346566.985744826"/>
    <x v="0"/>
  </r>
  <r>
    <s v="Sweet Dreams"/>
    <x v="0"/>
    <x v="7"/>
    <n v="1985"/>
    <s v="October 11, 1985 (United States)"/>
    <x v="51"/>
    <n v="4400"/>
    <s v="Karel Reisz"/>
    <s v="Robert Getchell"/>
    <s v="Jessica Lange"/>
    <s v="United States"/>
    <x v="1"/>
    <n v="9085049"/>
    <s v="HBO Pictures"/>
    <n v="115"/>
    <n v="107.6"/>
    <n v="16075577.411730547"/>
    <x v="1"/>
  </r>
  <r>
    <s v="Swimming with Sharks"/>
    <x v="2"/>
    <x v="0"/>
    <n v="1994"/>
    <s v="April 21, 1995 (United States)"/>
    <x v="51"/>
    <n v="22000"/>
    <s v="George Huang"/>
    <s v="George Huang"/>
    <s v="Kevin Spacey"/>
    <s v="United States"/>
    <x v="231"/>
    <n v="382928"/>
    <s v="Cineville"/>
    <n v="93"/>
    <n v="148.19999999999999"/>
    <n v="518800.18497109821"/>
    <x v="0"/>
  </r>
  <r>
    <s v="Tangerine"/>
    <x v="2"/>
    <x v="0"/>
    <n v="2015"/>
    <s v="July 10, 2015 (United States)"/>
    <x v="51"/>
    <n v="28000"/>
    <s v="Sean Baker"/>
    <s v="Sean Baker"/>
    <s v="Kitana Kiki Rodriguez"/>
    <s v="United States"/>
    <x v="49"/>
    <n v="828874"/>
    <s v="Duplass Brothers Productions"/>
    <n v="88"/>
    <n v="237"/>
    <n v="1800127.6393442622"/>
    <x v="0"/>
  </r>
  <r>
    <s v="The 40-Year-Old Virgin"/>
    <x v="2"/>
    <x v="0"/>
    <n v="2005"/>
    <s v="August 19, 2005 (United States)"/>
    <x v="51"/>
    <n v="407000"/>
    <s v="Judd Apatow"/>
    <s v="Judd Apatow"/>
    <s v="Steve Carell"/>
    <s v="United States"/>
    <x v="74"/>
    <n v="177378645"/>
    <s v="Universal Pictures"/>
    <n v="116"/>
    <n v="195.3"/>
    <n v="228047565.9556962"/>
    <x v="0"/>
  </r>
  <r>
    <s v="The Believer"/>
    <x v="2"/>
    <x v="2"/>
    <n v="2001"/>
    <s v="August 23, 2001 (Russia)"/>
    <x v="51"/>
    <n v="37000"/>
    <s v="Henry Bean"/>
    <s v="Henry Bean"/>
    <s v="Ryan Gosling"/>
    <s v="United States"/>
    <x v="112"/>
    <n v="1309316"/>
    <s v="Fuller Films"/>
    <n v="98"/>
    <n v="177.1"/>
    <n v="1924498.7226242158"/>
    <x v="0"/>
  </r>
  <r>
    <s v="The Birdcage"/>
    <x v="2"/>
    <x v="0"/>
    <n v="1996"/>
    <s v="March 8, 1996 (United States)"/>
    <x v="51"/>
    <n v="83000"/>
    <s v="Mike Nichols"/>
    <s v="Jean Poiret"/>
    <s v="Robin Williams"/>
    <s v="United States"/>
    <x v="205"/>
    <n v="185260553"/>
    <s v="United Artists"/>
    <n v="117"/>
    <n v="156.9"/>
    <n v="238180972.57004219"/>
    <x v="0"/>
  </r>
  <r>
    <s v="The Cement Garden"/>
    <x v="3"/>
    <x v="2"/>
    <n v="1993"/>
    <s v="February 11, 1994 (United States)"/>
    <x v="51"/>
    <n v="4500"/>
    <s v="Andrew Birkin"/>
    <s v="Andrew Birkin"/>
    <s v="Charlotte Gainsbourg"/>
    <s v="France"/>
    <x v="1"/>
    <n v="322975"/>
    <s v="British Broadcasting Corporation (BBC)"/>
    <n v="101"/>
    <n v="144.5"/>
    <n v="645738.07414698158"/>
    <x v="1"/>
  </r>
  <r>
    <s v="The Danish Girl"/>
    <x v="2"/>
    <x v="7"/>
    <n v="2015"/>
    <s v="January 22, 2016 (United States)"/>
    <x v="51"/>
    <n v="170000"/>
    <s v="Tom Hooper"/>
    <s v="Lucinda Coxon"/>
    <s v="Eddie Redmayne"/>
    <s v="United Kingdom"/>
    <x v="10"/>
    <n v="64191523"/>
    <s v="Working Title Films"/>
    <n v="119"/>
    <n v="237"/>
    <n v="85187966.280923337"/>
    <x v="0"/>
  </r>
  <r>
    <s v="The Devil's Double"/>
    <x v="2"/>
    <x v="7"/>
    <n v="2011"/>
    <s v="September 8, 2011 (Netherlands)"/>
    <x v="51"/>
    <n v="61000"/>
    <s v="Lee Tamahori"/>
    <s v="Michael Thomas"/>
    <s v="Dominic Cooper"/>
    <s v="Belgium"/>
    <x v="361"/>
    <n v="5728213"/>
    <s v="Corsan"/>
    <n v="109"/>
    <n v="224.9"/>
    <n v="12078799.315570936"/>
    <x v="0"/>
  </r>
  <r>
    <s v="The Dressmaker"/>
    <x v="2"/>
    <x v="0"/>
    <n v="2015"/>
    <s v="October 29, 2015 (Australia)"/>
    <x v="51"/>
    <n v="56000"/>
    <s v="Jocelyn Moorhouse"/>
    <s v="Rosalie Ham"/>
    <s v="Kate Winslet"/>
    <s v="Australia"/>
    <x v="1"/>
    <n v="25003426"/>
    <s v="Screen Australia"/>
    <n v="119"/>
    <n v="237"/>
    <n v="49990445.552493438"/>
    <x v="1"/>
  </r>
  <r>
    <s v="The Drop"/>
    <x v="2"/>
    <x v="6"/>
    <n v="2014"/>
    <s v="September 12, 2014 (United States)"/>
    <x v="51"/>
    <n v="146000"/>
    <s v="MichaÃ«l R. Roskam"/>
    <s v="Dennis Lehane"/>
    <s v="Tom Hardy"/>
    <s v="United States"/>
    <x v="236"/>
    <n v="18658381"/>
    <s v="Big Screen Productions"/>
    <n v="106"/>
    <n v="236.7"/>
    <n v="30096393.280571729"/>
    <x v="0"/>
  </r>
  <r>
    <s v="The End of the Affair"/>
    <x v="2"/>
    <x v="2"/>
    <n v="1999"/>
    <s v="January 21, 2000 (United States)"/>
    <x v="51"/>
    <n v="22000"/>
    <s v="Neil Jordan"/>
    <s v="Graham Greene"/>
    <s v="Ralph Fiennes"/>
    <s v="United Kingdom"/>
    <x v="16"/>
    <n v="10827816"/>
    <s v="Columbia Pictures"/>
    <n v="102"/>
    <n v="166.6"/>
    <n v="15381051.446153844"/>
    <x v="0"/>
  </r>
  <r>
    <s v="The Frighteners"/>
    <x v="2"/>
    <x v="0"/>
    <n v="1996"/>
    <s v="July 19, 1996 (United States)"/>
    <x v="51"/>
    <n v="84000"/>
    <s v="Peter Jackson"/>
    <s v="Fran Walsh"/>
    <s v="Michael J. Fox"/>
    <s v="New Zealand"/>
    <x v="8"/>
    <n v="29359216"/>
    <s v="Universal Pictures"/>
    <n v="110"/>
    <n v="156.9"/>
    <n v="54881920.952147238"/>
    <x v="0"/>
  </r>
  <r>
    <s v="The Glass Castle"/>
    <x v="0"/>
    <x v="7"/>
    <n v="2017"/>
    <s v="August 11, 2017 (United States)"/>
    <x v="51"/>
    <n v="31000"/>
    <s v="Destin Daniel Cretton"/>
    <s v="Destin Daniel Cretton"/>
    <s v="Brie Larson"/>
    <s v="United States"/>
    <x v="25"/>
    <n v="22088533"/>
    <s v="Lionsgate"/>
    <n v="127"/>
    <n v="245.1"/>
    <n v="59246267.65052817"/>
    <x v="0"/>
  </r>
  <r>
    <s v="The Glass Menagerie"/>
    <x v="1"/>
    <x v="2"/>
    <n v="1987"/>
    <s v="May 27, 1987 (France)"/>
    <x v="51"/>
    <n v="1900"/>
    <s v="Paul Newman"/>
    <s v="Tennessee Williams"/>
    <s v="Joanne Woodward"/>
    <s v="United States"/>
    <x v="1"/>
    <n v="895904"/>
    <s v="Cineplex Odeon Films"/>
    <n v="134"/>
    <n v="113.6"/>
    <n v="2201467.3290322577"/>
    <x v="1"/>
  </r>
  <r>
    <s v="The Hit"/>
    <x v="2"/>
    <x v="6"/>
    <n v="1984"/>
    <s v="March 8, 1985 (United States)"/>
    <x v="51"/>
    <n v="7700"/>
    <s v="Stephen Frears"/>
    <s v="Peter Prince"/>
    <s v="Freddie Stuart"/>
    <s v="United Kingdom"/>
    <x v="1"/>
    <n v="876775"/>
    <s v="Zenith Entertainment"/>
    <n v="98"/>
    <n v="103.9"/>
    <n v="2938980.6655665562"/>
    <x v="1"/>
  </r>
  <r>
    <s v="The Horseman on the Roof"/>
    <x v="2"/>
    <x v="3"/>
    <n v="1995"/>
    <s v="October 6, 1995 (United States)"/>
    <x v="51"/>
    <n v="5700"/>
    <s v="Jean-Paul Rappeneau"/>
    <s v="Jean Giono"/>
    <s v="Olivier Martinez"/>
    <s v="France"/>
    <x v="1"/>
    <n v="1320043"/>
    <s v="Hachette PremiÃ¨re"/>
    <n v="118"/>
    <n v="152.4"/>
    <n v="2639219.8300524931"/>
    <x v="1"/>
  </r>
  <r>
    <s v="The Host"/>
    <x v="2"/>
    <x v="1"/>
    <n v="2006"/>
    <s v="March 30, 2007 (United States)"/>
    <x v="51"/>
    <n v="112000"/>
    <s v="Bong Joon Ho"/>
    <s v="Bong Joon Ho"/>
    <s v="Kang-ho Song"/>
    <s v="South Korea"/>
    <x v="1"/>
    <n v="89433436"/>
    <s v="Chungeorahm Film"/>
    <n v="120"/>
    <n v="201.6"/>
    <n v="183875627.18758434"/>
    <x v="1"/>
  </r>
  <r>
    <s v="The Ides of March"/>
    <x v="2"/>
    <x v="2"/>
    <n v="2011"/>
    <s v="October 7, 2011 (United States)"/>
    <x v="51"/>
    <n v="218000"/>
    <s v="George Clooney"/>
    <s v="George Clooney"/>
    <s v="Paul Giamatti"/>
    <s v="United States"/>
    <x v="123"/>
    <n v="76338111"/>
    <s v="Columbia Pictures"/>
    <n v="101"/>
    <n v="224.9"/>
    <n v="177966506.66947207"/>
    <x v="0"/>
  </r>
  <r>
    <s v="The Inner Circle"/>
    <x v="0"/>
    <x v="7"/>
    <n v="1991"/>
    <s v="December 25, 1991 (United States)"/>
    <x v="51"/>
    <n v="2000"/>
    <s v="Andrey Konchalovskiy"/>
    <s v="Andrey Konchalovskiy"/>
    <s v="Tom Hulce"/>
    <s v="Italy"/>
    <x v="1"/>
    <n v="93292"/>
    <s v="Numero Uno International"/>
    <n v="137"/>
    <n v="136.19999999999999"/>
    <n v="217490.99005355776"/>
    <x v="1"/>
  </r>
  <r>
    <s v="The Intern"/>
    <x v="0"/>
    <x v="0"/>
    <n v="2015"/>
    <s v="September 25, 2015 (United States)"/>
    <x v="51"/>
    <n v="231000"/>
    <s v="Nancy Meyers"/>
    <s v="Nancy Meyers"/>
    <s v="Robert De Niro"/>
    <s v="United States"/>
    <x v="46"/>
    <n v="194564672"/>
    <s v="Waverly Films"/>
    <n v="121"/>
    <n v="237"/>
    <n v="276381610.99487174"/>
    <x v="0"/>
  </r>
  <r>
    <s v="The Invisible Man"/>
    <x v="2"/>
    <x v="2"/>
    <n v="2020"/>
    <s v="February 28, 2020 (United States)"/>
    <x v="51"/>
    <n v="186000"/>
    <s v="Leigh Whannell"/>
    <s v="Leigh Whannell"/>
    <s v="Elisabeth Moss"/>
    <s v="Canada"/>
    <x v="5"/>
    <n v="143151000"/>
    <s v="Universal Pictures"/>
    <n v="124"/>
    <n v="258.8"/>
    <n v="170583143.13648808"/>
    <x v="0"/>
  </r>
  <r>
    <s v="The Jacket"/>
    <x v="2"/>
    <x v="2"/>
    <n v="2005"/>
    <s v="March 4, 2005 (United States)"/>
    <x v="51"/>
    <n v="110000"/>
    <s v="John Maybury"/>
    <s v="Tom Bleecker"/>
    <s v="Adrien Brody"/>
    <s v="Germany"/>
    <x v="105"/>
    <n v="21733230"/>
    <s v="Mandalay Pictures"/>
    <n v="103"/>
    <n v="195.3"/>
    <n v="27941414.265822787"/>
    <x v="0"/>
  </r>
  <r>
    <s v="The Kings of Summer"/>
    <x v="2"/>
    <x v="3"/>
    <n v="2013"/>
    <s v="August 23, 2013 (United Kingdom)"/>
    <x v="51"/>
    <n v="79000"/>
    <s v="Jordan Vogt-Roberts"/>
    <s v="Chris Galletta"/>
    <s v="Nick Robinson"/>
    <s v="United States"/>
    <x v="1"/>
    <n v="1501595"/>
    <s v="Big Beach Films"/>
    <n v="95"/>
    <n v="233"/>
    <n v="2125109.133766837"/>
    <x v="1"/>
  </r>
  <r>
    <s v="The Last Seduction"/>
    <x v="2"/>
    <x v="6"/>
    <n v="1994"/>
    <s v="October 26, 1994 (United States)"/>
    <x v="51"/>
    <n v="22000"/>
    <s v="John Dahl"/>
    <s v="Steve Barancik"/>
    <s v="Linda Fiorentino"/>
    <s v="United Kingdom"/>
    <x v="57"/>
    <n v="5842603"/>
    <s v="Incorporated Television Company (ITC)"/>
    <n v="110"/>
    <n v="148.19999999999999"/>
    <n v="13070786.593979442"/>
    <x v="0"/>
  </r>
  <r>
    <s v="The Longest Ride"/>
    <x v="0"/>
    <x v="2"/>
    <n v="2015"/>
    <s v="April 10, 2015 (United States)"/>
    <x v="51"/>
    <n v="79000"/>
    <s v="George Tillman Jr."/>
    <s v="Nicholas Sparks"/>
    <s v="Scott Eastwood"/>
    <s v="United States"/>
    <x v="126"/>
    <n v="62944815"/>
    <s v="Fox 2000 Pictures"/>
    <n v="123"/>
    <n v="237"/>
    <n v="92519465.173661351"/>
    <x v="0"/>
  </r>
  <r>
    <s v="The Messenger"/>
    <x v="2"/>
    <x v="2"/>
    <n v="2009"/>
    <s v="December 4, 2009 (United States)"/>
    <x v="51"/>
    <n v="34000"/>
    <s v="Oren Moverman"/>
    <s v="Alessandro Camon"/>
    <s v="Ben Foster"/>
    <s v="United States"/>
    <x v="30"/>
    <n v="1595417"/>
    <s v="Oscilloscope"/>
    <n v="113"/>
    <n v="214.5"/>
    <n v="2744909.9937888198"/>
    <x v="0"/>
  </r>
  <r>
    <s v="The Mist"/>
    <x v="2"/>
    <x v="4"/>
    <n v="2007"/>
    <s v="November 21, 2007 (United States)"/>
    <x v="51"/>
    <n v="287000"/>
    <s v="Frank Darabont"/>
    <s v="Frank Darabont"/>
    <s v="Thomas Jane"/>
    <s v="United States"/>
    <x v="40"/>
    <n v="57470220"/>
    <s v="Dimension Films"/>
    <n v="126"/>
    <n v="207.3"/>
    <n v="73980464.866920158"/>
    <x v="0"/>
  </r>
  <r>
    <s v="The Muppets"/>
    <x v="1"/>
    <x v="3"/>
    <n v="2011"/>
    <s v="November 23, 2011 (United States)"/>
    <x v="51"/>
    <n v="89000"/>
    <s v="James Bobin"/>
    <s v="Jason Segel"/>
    <s v="Amy Adams"/>
    <s v="United States"/>
    <x v="37"/>
    <n v="165184237"/>
    <s v="Walt Disney Pictures"/>
    <n v="103"/>
    <n v="224.9"/>
    <n v="358742958.04632926"/>
    <x v="0"/>
  </r>
  <r>
    <s v="The One I Love"/>
    <x v="2"/>
    <x v="0"/>
    <n v="2014"/>
    <s v="August 8, 2014 (United States)"/>
    <x v="51"/>
    <n v="37000"/>
    <s v="Charlie McDowell"/>
    <s v="Justin Lader"/>
    <s v="Mark Duplass"/>
    <s v="United States"/>
    <x v="49"/>
    <n v="596933"/>
    <s v="RADiUS-TWC"/>
    <n v="91"/>
    <n v="236.7"/>
    <n v="767449.30421940936"/>
    <x v="0"/>
  </r>
  <r>
    <s v="The Outsiders"/>
    <x v="1"/>
    <x v="6"/>
    <n v="1983"/>
    <s v="March 25, 1983 (United States)"/>
    <x v="51"/>
    <n v="78000"/>
    <s v="Francis Ford Coppola"/>
    <s v="Kathleen Rowell"/>
    <s v="C. Thomas Howell"/>
    <s v="United States"/>
    <x v="20"/>
    <n v="25697647"/>
    <s v="Zoetrope Studios"/>
    <n v="91"/>
    <n v="99.6"/>
    <n v="72770195.547397777"/>
    <x v="0"/>
  </r>
  <r>
    <s v="The Peanuts Movie"/>
    <x v="5"/>
    <x v="5"/>
    <n v="2015"/>
    <s v="November 6, 2015 (United States)"/>
    <x v="51"/>
    <n v="43000"/>
    <s v="Steve Martino"/>
    <s v="Craig Schulz"/>
    <s v="Noah Schnapp"/>
    <s v="United States"/>
    <x v="308"/>
    <n v="246233113"/>
    <s v="Twentieth Century Fox Animation"/>
    <n v="88"/>
    <n v="237"/>
    <n v="322005276.95751071"/>
    <x v="0"/>
  </r>
  <r>
    <s v="The Pirates of Penzance"/>
    <x v="5"/>
    <x v="0"/>
    <n v="1983"/>
    <s v="February 18, 1983 (United States)"/>
    <x v="51"/>
    <n v="3300"/>
    <s v="Wilford Leach"/>
    <s v="W.S. Gilbert"/>
    <s v="Kevin Kline"/>
    <s v="United Kingdom"/>
    <x v="1"/>
    <n v="694497"/>
    <s v="Universal Pictures"/>
    <n v="112"/>
    <n v="99.6"/>
    <n v="986541.89230769221"/>
    <x v="1"/>
  </r>
  <r>
    <s v="The Prince of Egypt"/>
    <x v="1"/>
    <x v="5"/>
    <n v="1998"/>
    <s v="December 18, 1998 (United States)"/>
    <x v="51"/>
    <n v="122000"/>
    <s v="Brenda Chapman"/>
    <s v="Philip LaZebnik"/>
    <s v="Val Kilmer"/>
    <s v="United States"/>
    <x v="19"/>
    <n v="218613188"/>
    <s v="DreamWorks Animation"/>
    <n v="99"/>
    <n v="163"/>
    <n v="305416957.28381479"/>
    <x v="0"/>
  </r>
  <r>
    <s v="The Princess and the Frog"/>
    <x v="5"/>
    <x v="5"/>
    <n v="2009"/>
    <s v="December 11, 2009 (United States)"/>
    <x v="51"/>
    <n v="130000"/>
    <s v="Ron Clements"/>
    <s v="Ron Clements"/>
    <s v="Anika Noni Rose"/>
    <s v="United States"/>
    <x v="119"/>
    <n v="267045765"/>
    <s v="Walt Disney Animation Studios"/>
    <n v="97"/>
    <n v="214.5"/>
    <n v="403615300.57291669"/>
    <x v="0"/>
  </r>
  <r>
    <s v="The Protector"/>
    <x v="2"/>
    <x v="1"/>
    <n v="2005"/>
    <s v="September 8, 2006 (United States)"/>
    <x v="51"/>
    <n v="36000"/>
    <s v="Prachya Pinkaew"/>
    <s v="Napalee"/>
    <s v="Tony Jaa"/>
    <s v="Thailand"/>
    <x v="1"/>
    <n v="27165581"/>
    <s v="Sahamongkolfilm Co."/>
    <n v="111"/>
    <n v="195.3"/>
    <n v="42382757.453661032"/>
    <x v="1"/>
  </r>
  <r>
    <s v="The Quiet American"/>
    <x v="2"/>
    <x v="2"/>
    <n v="2002"/>
    <s v="March 7, 2003 (United States)"/>
    <x v="51"/>
    <n v="27000"/>
    <s v="Phillip Noyce"/>
    <s v="Graham Greene"/>
    <s v="Michael Caine"/>
    <s v="United Kingdom"/>
    <x v="8"/>
    <n v="27674124"/>
    <s v="Miramax"/>
    <n v="101"/>
    <n v="179.9"/>
    <n v="55330089.125984251"/>
    <x v="0"/>
  </r>
  <r>
    <s v="The Ring"/>
    <x v="0"/>
    <x v="4"/>
    <n v="2002"/>
    <s v="October 18, 2002 (United States)"/>
    <x v="51"/>
    <n v="328000"/>
    <s v="Gore Verbinski"/>
    <s v="Ehren Kruger"/>
    <s v="Naomi Watts"/>
    <s v="United States"/>
    <x v="64"/>
    <n v="249348933"/>
    <s v="Dreamworks Pictures"/>
    <n v="115"/>
    <n v="179.9"/>
    <n v="612714676.49274194"/>
    <x v="0"/>
  </r>
  <r>
    <s v="The Salton Sea"/>
    <x v="2"/>
    <x v="6"/>
    <n v="2002"/>
    <s v="June 21, 2002 (Ireland)"/>
    <x v="51"/>
    <n v="30000"/>
    <s v="D.J. Caruso"/>
    <s v="Tony Gayton"/>
    <s v="Val Kilmer"/>
    <s v="United States"/>
    <x v="40"/>
    <n v="1073198"/>
    <s v="Castle Rock Entertainment"/>
    <n v="103"/>
    <n v="179.9"/>
    <n v="1777192.5576086957"/>
    <x v="0"/>
  </r>
  <r>
    <s v="The Savages"/>
    <x v="2"/>
    <x v="0"/>
    <n v="2007"/>
    <s v="February 1, 2008 (United States)"/>
    <x v="51"/>
    <n v="36000"/>
    <s v="Tamara Jenkins"/>
    <s v="Tamara Jenkins"/>
    <s v="Laura Linney"/>
    <s v="United States"/>
    <x v="1"/>
    <n v="10653221"/>
    <s v="Fox Searchlight Pictures"/>
    <n v="113"/>
    <n v="207.3"/>
    <n v="23832866.657121878"/>
    <x v="1"/>
  </r>
  <r>
    <s v="The Spectacular Now"/>
    <x v="2"/>
    <x v="0"/>
    <n v="2013"/>
    <s v="September 13, 2013 (United States)"/>
    <x v="51"/>
    <n v="147000"/>
    <s v="James Ponsoldt"/>
    <s v="Scott Neustadter"/>
    <s v="Miles Teller"/>
    <s v="United States"/>
    <x v="57"/>
    <n v="6918591"/>
    <s v="Andrew Lauren Productions"/>
    <n v="95"/>
    <n v="233"/>
    <n v="14224660.443319837"/>
    <x v="0"/>
  </r>
  <r>
    <s v="The SpongeBob SquarePants Movie"/>
    <x v="1"/>
    <x v="5"/>
    <n v="2004"/>
    <s v="November 19, 2004 (United States)"/>
    <x v="51"/>
    <n v="82000"/>
    <s v="Stephen Hillenburg"/>
    <s v="Derek Drymon"/>
    <s v="Tom Kenny"/>
    <s v="United States"/>
    <x v="8"/>
    <n v="141067127"/>
    <s v="Paramount Pictures"/>
    <n v="87"/>
    <n v="188.9"/>
    <n v="199643072.90710637"/>
    <x v="0"/>
  </r>
  <r>
    <s v="The Stunt Man"/>
    <x v="2"/>
    <x v="1"/>
    <n v="1980"/>
    <s v="June 27, 1980 (United States)"/>
    <x v="51"/>
    <n v="9000"/>
    <s v="Richard Rush"/>
    <s v="Lawrence B. Marcus"/>
    <s v="Peter O'Toole"/>
    <s v="United States"/>
    <x v="117"/>
    <n v="7063886"/>
    <s v="Melvin Simon Productions"/>
    <n v="131"/>
    <n v="82.4"/>
    <n v="13204699.780368097"/>
    <x v="0"/>
  </r>
  <r>
    <s v="The Thief and the Cobbler"/>
    <x v="5"/>
    <x v="5"/>
    <n v="1993"/>
    <s v="August 25, 1995 (United States)"/>
    <x v="51"/>
    <n v="3700"/>
    <s v="Richard Williams"/>
    <s v="Richard Williams"/>
    <s v="Vincent Price"/>
    <s v="United Kingdom"/>
    <x v="13"/>
    <n v="669276"/>
    <s v="Richard Williams Productions"/>
    <n v="90"/>
    <n v="144.5"/>
    <n v="1497271.6387665197"/>
    <x v="0"/>
  </r>
  <r>
    <s v="The Thirteenth Floor"/>
    <x v="2"/>
    <x v="12"/>
    <n v="1999"/>
    <s v="May 28, 1999 (United States)"/>
    <x v="51"/>
    <n v="69000"/>
    <s v="Josef Rusnak"/>
    <s v="Daniel F. Galouye"/>
    <s v="Craig Bierko"/>
    <s v="United States"/>
    <x v="15"/>
    <n v="18564088"/>
    <s v="Columbia Pictures"/>
    <n v="100"/>
    <n v="166.6"/>
    <n v="36051482.559592091"/>
    <x v="0"/>
  </r>
  <r>
    <s v="The Time Traveler's Wife"/>
    <x v="0"/>
    <x v="2"/>
    <n v="2009"/>
    <s v="August 14, 2009 (United States)"/>
    <x v="51"/>
    <n v="144000"/>
    <s v="Robert Schwentke"/>
    <s v="Bruce Joel Rubin"/>
    <s v="Eric Bana"/>
    <s v="United States"/>
    <x v="116"/>
    <n v="101344412"/>
    <s v="New Line Cinema"/>
    <n v="107"/>
    <n v="214.5"/>
    <n v="158113888.05120328"/>
    <x v="0"/>
  </r>
  <r>
    <s v="The Whistleblower"/>
    <x v="2"/>
    <x v="7"/>
    <n v="2010"/>
    <s v="October 27, 2011 (Germany)"/>
    <x v="51"/>
    <n v="32000"/>
    <s v="Larysa Kondracki"/>
    <s v="Larysa Kondracki"/>
    <s v="Rachel Weisz"/>
    <s v="Canada"/>
    <x v="1"/>
    <n v="1870392"/>
    <s v="Samuel Goldwyn Films"/>
    <n v="112"/>
    <n v="218.1"/>
    <n v="2613060.258596974"/>
    <x v="1"/>
  </r>
  <r>
    <s v="The Whole Wide World"/>
    <x v="1"/>
    <x v="7"/>
    <n v="1996"/>
    <s v="December 20, 1996 (United States)"/>
    <x v="51"/>
    <n v="3500"/>
    <s v="Dan Ireland"/>
    <s v="Novalyne Price Ellis"/>
    <s v="Vincent D'Onofrio"/>
    <s v="United States"/>
    <x v="198"/>
    <n v="375757"/>
    <s v="Cineville"/>
    <n v="111"/>
    <n v="156.9"/>
    <n v="664884.7729384437"/>
    <x v="0"/>
  </r>
  <r>
    <s v="The Wings of the Dove"/>
    <x v="2"/>
    <x v="2"/>
    <n v="1997"/>
    <s v="March 13, 1998 (United States)"/>
    <x v="51"/>
    <n v="11000"/>
    <s v="Iain Softley"/>
    <s v="Henry James"/>
    <s v="Helena Bonham Carter"/>
    <s v="United States"/>
    <x v="1"/>
    <n v="13692848"/>
    <s v="Miramax"/>
    <n v="102"/>
    <n v="160.5"/>
    <n v="23558502.45962733"/>
    <x v="1"/>
  </r>
  <r>
    <s v="The Year of Living Dangerously"/>
    <x v="1"/>
    <x v="2"/>
    <n v="1982"/>
    <s v="February 18, 1983 (United States)"/>
    <x v="51"/>
    <n v="20000"/>
    <s v="Peter Weir"/>
    <s v="David Williamson"/>
    <s v="Mel Gibson"/>
    <s v="Australia"/>
    <x v="29"/>
    <n v="10278575"/>
    <s v="Metro-Goldwyn-Mayer (MGM)"/>
    <n v="115"/>
    <n v="96.5"/>
    <n v="14546594.530887134"/>
    <x v="0"/>
  </r>
  <r>
    <s v="There's Something About Mary"/>
    <x v="2"/>
    <x v="0"/>
    <n v="1998"/>
    <s v="July 15, 1998 (United States)"/>
    <x v="51"/>
    <n v="297000"/>
    <s v="Bobby Farrelly"/>
    <s v="Ed Decter"/>
    <s v="Cameron Diaz"/>
    <s v="United States"/>
    <x v="16"/>
    <n v="369884651"/>
    <s v="Twentieth Century Fox"/>
    <n v="119"/>
    <n v="163"/>
    <n v="862309511.55087984"/>
    <x v="0"/>
  </r>
  <r>
    <s v="Thirst"/>
    <x v="2"/>
    <x v="2"/>
    <n v="2009"/>
    <s v="April 30, 2009 (South Korea)"/>
    <x v="51"/>
    <n v="44000"/>
    <s v="Park Chan-Wook"/>
    <s v="Ã‰mile Zola"/>
    <s v="Kang-ho Song"/>
    <s v="South Korea"/>
    <x v="17"/>
    <n v="13085023"/>
    <s v="CJ Entertainment"/>
    <n v="134"/>
    <n v="214.5"/>
    <n v="17365010.923780486"/>
    <x v="0"/>
  </r>
  <r>
    <s v="Three Kings"/>
    <x v="2"/>
    <x v="1"/>
    <n v="1999"/>
    <s v="October 1, 1999 (United States)"/>
    <x v="51"/>
    <n v="163000"/>
    <s v="David O. Russell"/>
    <s v="John Ridley"/>
    <s v="George Clooney"/>
    <s v="United States"/>
    <x v="71"/>
    <n v="107752036"/>
    <s v="Warner Bros."/>
    <n v="114"/>
    <n v="166.6"/>
    <n v="221538767.67341429"/>
    <x v="0"/>
  </r>
  <r>
    <s v="Three O'Clock High"/>
    <x v="0"/>
    <x v="0"/>
    <n v="1987"/>
    <s v="October 9, 1987 (United States)"/>
    <x v="51"/>
    <n v="11000"/>
    <s v="Phil Joanou"/>
    <s v="Richard Christian Matheson"/>
    <s v="Casey Siemaszko"/>
    <s v="United States"/>
    <x v="14"/>
    <n v="3685862"/>
    <s v="Aaron Spelling Productions"/>
    <n v="101"/>
    <n v="113.6"/>
    <n v="5570844.0049603181"/>
    <x v="0"/>
  </r>
  <r>
    <s v="Tinker Tailor Soldier Spy"/>
    <x v="2"/>
    <x v="2"/>
    <n v="2011"/>
    <s v="January 6, 2012 (United States)"/>
    <x v="51"/>
    <n v="192000"/>
    <s v="Tomas Alfredson"/>
    <s v="John le CarrÃ©"/>
    <s v="Gary Oldman"/>
    <s v="United Kingdom"/>
    <x v="1"/>
    <n v="81529126"/>
    <s v="StudioCanal"/>
    <n v="122"/>
    <n v="224.9"/>
    <n v="101354241.91024071"/>
    <x v="1"/>
  </r>
  <r>
    <s v="Titus"/>
    <x v="2"/>
    <x v="2"/>
    <n v="1999"/>
    <s v="February 11, 2000 (United States)"/>
    <x v="51"/>
    <n v="20000"/>
    <s v="Julie Taymor"/>
    <s v="William Shakespeare"/>
    <s v="Anthony Hopkins"/>
    <s v="United Kingdom"/>
    <x v="1"/>
    <n v="2259680"/>
    <s v="Clear Blue Sky Productions"/>
    <n v="162"/>
    <n v="166.6"/>
    <n v="5267976.2509563891"/>
    <x v="1"/>
  </r>
  <r>
    <s v="Tokyo!"/>
    <x v="7"/>
    <x v="0"/>
    <n v="2008"/>
    <s v="August 16, 2008 (Japan)"/>
    <x v="51"/>
    <n v="10000"/>
    <s v="Leos Carax"/>
    <s v="Gabrielle Bell"/>
    <s v="Ayako Fujitani"/>
    <s v="France"/>
    <x v="1"/>
    <n v="1194397"/>
    <s v="Comme des CinÃ©mas"/>
    <n v="112"/>
    <n v="215.3"/>
    <n v="2319520.4964945824"/>
    <x v="1"/>
  </r>
  <r>
    <s v="Tommy Boy"/>
    <x v="0"/>
    <x v="3"/>
    <n v="1995"/>
    <s v="March 31, 1995 (United States)"/>
    <x v="51"/>
    <n v="79000"/>
    <s v="Peter Segal"/>
    <s v="Bonnie Turner"/>
    <s v="Chris Farley"/>
    <s v="United States"/>
    <x v="1"/>
    <n v="32679899"/>
    <s v="Broadway Pictures"/>
    <n v="97"/>
    <n v="152.4"/>
    <n v="48034564.521466471"/>
    <x v="1"/>
  </r>
  <r>
    <s v="Torment"/>
    <x v="3"/>
    <x v="6"/>
    <n v="1994"/>
    <s v="November 1994 (United States)"/>
    <x v="51"/>
    <n v="4500"/>
    <s v="Claude Chabrol"/>
    <s v="Claude Chabrol"/>
    <s v="Emmanuelle BÃ©art"/>
    <s v="France"/>
    <x v="1"/>
    <n v="39003"/>
    <s v="MK2 Productions"/>
    <n v="102"/>
    <n v="148.19999999999999"/>
    <n v="84705.731290092648"/>
    <x v="1"/>
  </r>
  <r>
    <s v="Trees Lounge"/>
    <x v="2"/>
    <x v="0"/>
    <n v="1996"/>
    <s v="October 11, 1996 (United States)"/>
    <x v="51"/>
    <n v="14000"/>
    <s v="Steve Buscemi"/>
    <s v="Steve Buscemi"/>
    <s v="Steve Buscemi"/>
    <s v="United States"/>
    <x v="198"/>
    <n v="749741"/>
    <s v="Addis Wechsler Pictures"/>
    <n v="95"/>
    <n v="156.9"/>
    <n v="893414.48064137669"/>
    <x v="0"/>
  </r>
  <r>
    <s v="Tremors"/>
    <x v="0"/>
    <x v="0"/>
    <n v="1990"/>
    <s v="January 19, 1990 (United States)"/>
    <x v="51"/>
    <n v="126000"/>
    <s v="Ron Underwood"/>
    <s v="S.S. Wilson"/>
    <s v="Kevin Bacon"/>
    <s v="United States"/>
    <x v="73"/>
    <n v="16667084"/>
    <s v="Universal Pictures"/>
    <n v="96"/>
    <n v="130.69999999999999"/>
    <n v="48878349.324350327"/>
    <x v="0"/>
  </r>
  <r>
    <s v="Under the Sand"/>
    <x v="7"/>
    <x v="2"/>
    <n v="2000"/>
    <s v="May 4, 2001 (United States)"/>
    <x v="51"/>
    <n v="8500"/>
    <s v="FranÃ§ois Ozon"/>
    <s v="FranÃ§ois Ozon"/>
    <s v="Charlotte Rampling"/>
    <s v="France"/>
    <x v="1"/>
    <n v="6531687"/>
    <s v="FidÃ©litÃ© Productions"/>
    <n v="92"/>
    <n v="172.2"/>
    <n v="8408132.7794676814"/>
    <x v="1"/>
  </r>
  <r>
    <s v="Valkyrie"/>
    <x v="0"/>
    <x v="2"/>
    <n v="2008"/>
    <s v="December 25, 2008 (United States)"/>
    <x v="51"/>
    <n v="233000"/>
    <s v="Bryan Singer"/>
    <s v="Christopher McQuarrie"/>
    <s v="Tom Cruise"/>
    <s v="United States"/>
    <x v="71"/>
    <n v="201545517"/>
    <s v="Metro-Goldwyn-Mayer (MGM)"/>
    <n v="121"/>
    <n v="215.3"/>
    <n v="356625546.05052263"/>
    <x v="0"/>
  </r>
  <r>
    <s v="Vicky Cristina Barcelona"/>
    <x v="0"/>
    <x v="0"/>
    <n v="2008"/>
    <s v="August 15, 2008 (United States)"/>
    <x v="51"/>
    <n v="246000"/>
    <s v="Woody Allen"/>
    <s v="Woody Allen"/>
    <s v="Rebecca Hall"/>
    <s v="Spain"/>
    <x v="272"/>
    <n v="96409300"/>
    <s v="The Weinstein Company"/>
    <n v="96"/>
    <n v="215.3"/>
    <n v="123949002.9957806"/>
    <x v="0"/>
  </r>
  <r>
    <s v="Wag the Dog"/>
    <x v="2"/>
    <x v="0"/>
    <n v="1997"/>
    <s v="January 9, 1998 (United States)"/>
    <x v="51"/>
    <n v="80000"/>
    <s v="Barry Levinson"/>
    <s v="Larry Beinhart"/>
    <s v="Dustin Hoffman"/>
    <s v="United States"/>
    <x v="10"/>
    <n v="64256513"/>
    <s v="Baltimore Pictures"/>
    <n v="97"/>
    <n v="160.5"/>
    <n v="94447465.080077171"/>
    <x v="0"/>
  </r>
  <r>
    <s v="War Dogs"/>
    <x v="2"/>
    <x v="7"/>
    <n v="2016"/>
    <s v="August 19, 2016 (United States)"/>
    <x v="51"/>
    <n v="188000"/>
    <s v="Todd Phillips"/>
    <s v="Stephen Chin"/>
    <s v="Jonah Hill"/>
    <s v="United States"/>
    <x v="28"/>
    <n v="86234523"/>
    <s v="BZ Entertainment"/>
    <n v="114"/>
    <n v="240"/>
    <n v="142802495.42445654"/>
    <x v="0"/>
  </r>
  <r>
    <s v="WarGames"/>
    <x v="1"/>
    <x v="1"/>
    <n v="1983"/>
    <s v="June 3, 1983 (United States)"/>
    <x v="51"/>
    <n v="93000"/>
    <s v="John Badham"/>
    <s v="Lawrence Lasker"/>
    <s v="Matthew Broderick"/>
    <s v="United States"/>
    <x v="2"/>
    <n v="79567667"/>
    <s v="United Artists"/>
    <n v="114"/>
    <n v="99.6"/>
    <n v="112606911.91314445"/>
    <x v="0"/>
  </r>
  <r>
    <s v="We Are Marshall"/>
    <x v="1"/>
    <x v="2"/>
    <n v="2006"/>
    <s v="December 22, 2006 (United States)"/>
    <x v="51"/>
    <n v="59000"/>
    <s v="McG"/>
    <s v="Jamie Linden"/>
    <s v="Matthew McConaughey"/>
    <s v="United States"/>
    <x v="93"/>
    <n v="43545364"/>
    <s v="Warner Bros."/>
    <n v="131"/>
    <n v="201.6"/>
    <n v="61856747.835897431"/>
    <x v="0"/>
  </r>
  <r>
    <s v="We Bought a Zoo"/>
    <x v="1"/>
    <x v="0"/>
    <n v="2011"/>
    <s v="December 23, 2011 (United States)"/>
    <x v="51"/>
    <n v="138000"/>
    <s v="Cameron Crowe"/>
    <s v="Aline Brosh McKenna"/>
    <s v="Matt Damon"/>
    <s v="United States"/>
    <x v="24"/>
    <n v="120081841"/>
    <s v="Twentieth Century Fox"/>
    <n v="124"/>
    <n v="224.9"/>
    <n v="154579370.31136459"/>
    <x v="0"/>
  </r>
  <r>
    <s v="Wendy and Lucy"/>
    <x v="2"/>
    <x v="2"/>
    <n v="2008"/>
    <s v="March 6, 2009 (United Kingdom)"/>
    <x v="51"/>
    <n v="17000"/>
    <s v="Kelly Reichardt"/>
    <s v="Jonathan Raymond"/>
    <s v="Michelle Williams"/>
    <s v="United States"/>
    <x v="96"/>
    <n v="1192995"/>
    <s v="Field Guide Films"/>
    <n v="80"/>
    <n v="215.3"/>
    <n v="2931496.5846774192"/>
    <x v="0"/>
  </r>
  <r>
    <s v="Whatever Works"/>
    <x v="0"/>
    <x v="0"/>
    <n v="2009"/>
    <s v="July 3, 2009 (United States)"/>
    <x v="51"/>
    <n v="72000"/>
    <s v="Woody Allen"/>
    <s v="Woody Allen"/>
    <s v="Evan Rachel Wood"/>
    <s v="United States"/>
    <x v="10"/>
    <n v="36020534"/>
    <s v="Sony Pictures Classics"/>
    <n v="93"/>
    <n v="214.5"/>
    <n v="92776472.61031276"/>
    <x v="0"/>
  </r>
  <r>
    <s v="White Oleander"/>
    <x v="0"/>
    <x v="2"/>
    <n v="2002"/>
    <s v="October 11, 2002 (United States)"/>
    <x v="51"/>
    <n v="30000"/>
    <s v="Peter Kosminsky"/>
    <s v="Janet Fitch"/>
    <s v="Michelle Pfeiffer"/>
    <s v="United States"/>
    <x v="15"/>
    <n v="21672284"/>
    <s v="Warner Bros."/>
    <n v="109"/>
    <n v="179.9"/>
    <n v="27898373.193071399"/>
    <x v="0"/>
  </r>
  <r>
    <s v="Wild"/>
    <x v="2"/>
    <x v="3"/>
    <n v="2014"/>
    <s v="December 19, 2014 (United States)"/>
    <x v="51"/>
    <n v="123000"/>
    <s v="Jean-Marc VallÃ©e"/>
    <s v="Nick Hornby"/>
    <s v="Reese Witherspoon"/>
    <s v="United States"/>
    <x v="10"/>
    <n v="52501541"/>
    <s v="Bob Industries"/>
    <n v="115"/>
    <n v="236.7"/>
    <n v="175987013.67106709"/>
    <x v="0"/>
  </r>
  <r>
    <s v="Win Win"/>
    <x v="2"/>
    <x v="0"/>
    <n v="2011"/>
    <s v="April 15, 2011 (United States)"/>
    <x v="51"/>
    <n v="53000"/>
    <s v="Tom McCarthy"/>
    <s v="Tom McCarthy"/>
    <s v="Paul Giamatti"/>
    <s v="United States"/>
    <x v="1"/>
    <n v="11789613"/>
    <s v="Fox Searchlight Pictures"/>
    <n v="106"/>
    <n v="224.9"/>
    <n v="31622315.85475352"/>
    <x v="1"/>
  </r>
  <r>
    <s v="10 Cloverfield Lane"/>
    <x v="0"/>
    <x v="1"/>
    <n v="2016"/>
    <s v="March 11, 2016 (United States)"/>
    <x v="52"/>
    <n v="300000"/>
    <s v="Dan Trachtenberg"/>
    <s v="Josh Campbell"/>
    <s v="John Goodman"/>
    <s v="United States"/>
    <x v="10"/>
    <n v="110216998"/>
    <s v="Paramount Pictures"/>
    <n v="103"/>
    <n v="240"/>
    <n v="153980372.72168729"/>
    <x v="0"/>
  </r>
  <r>
    <s v="21 Jump Street"/>
    <x v="2"/>
    <x v="1"/>
    <n v="2012"/>
    <s v="March 16, 2012 (United States)"/>
    <x v="52"/>
    <n v="521000"/>
    <s v="Phil Lord"/>
    <s v="Michael Bacall"/>
    <s v="Jonah Hill"/>
    <s v="United States"/>
    <x v="47"/>
    <n v="201585328"/>
    <s v="Columbia Pictures"/>
    <n v="109"/>
    <n v="229.6"/>
    <n v="263618237.9467811"/>
    <x v="0"/>
  </r>
  <r>
    <s v="'71"/>
    <x v="2"/>
    <x v="1"/>
    <n v="2014"/>
    <s v="October 10, 2014 (United Kingdom)"/>
    <x v="52"/>
    <n v="53000"/>
    <s v="Yann Demange"/>
    <s v="Gregory Burke"/>
    <s v="Jack O'Connell"/>
    <s v="United Kingdom"/>
    <x v="1"/>
    <n v="3062178"/>
    <s v="Film 4"/>
    <n v="99"/>
    <n v="236.7"/>
    <n v="4148713.3686082698"/>
    <x v="1"/>
  </r>
  <r>
    <s v="A Bug's Life"/>
    <x v="5"/>
    <x v="5"/>
    <n v="1998"/>
    <s v="November 25, 1998 (United States)"/>
    <x v="52"/>
    <n v="273000"/>
    <s v="John Lasseter"/>
    <s v="John Lasseter"/>
    <s v="Kevin Spacey"/>
    <s v="United States"/>
    <x v="66"/>
    <n v="363258859"/>
    <s v="Pixar Animation Studios"/>
    <n v="95"/>
    <n v="163"/>
    <n v="1343264251.6662621"/>
    <x v="0"/>
  </r>
  <r>
    <s v="A Dog's Purpose"/>
    <x v="1"/>
    <x v="3"/>
    <n v="2017"/>
    <s v="January 27, 2017 (United States)"/>
    <x v="52"/>
    <n v="68000"/>
    <s v="Lasse HallstrÃ¶m"/>
    <s v="W. Bruce Cameron"/>
    <s v="Josh Gad"/>
    <s v="United States"/>
    <x v="6"/>
    <n v="205035819"/>
    <s v="Dreamworks Pictures"/>
    <n v="100"/>
    <n v="245.1"/>
    <n v="352763489.83229816"/>
    <x v="0"/>
  </r>
  <r>
    <s v="A Midnight Clear"/>
    <x v="2"/>
    <x v="2"/>
    <n v="1992"/>
    <s v="April 24, 1992 (United States)"/>
    <x v="52"/>
    <n v="8500"/>
    <s v="Keith Gordon"/>
    <s v="William Wharton"/>
    <s v="Peter Berg"/>
    <s v="United States"/>
    <x v="17"/>
    <n v="1526697"/>
    <s v="A&amp;M Films"/>
    <n v="108"/>
    <n v="140.30000000000001"/>
    <n v="2160634.3516024151"/>
    <x v="0"/>
  </r>
  <r>
    <s v="A Mighty Wind"/>
    <x v="0"/>
    <x v="0"/>
    <n v="2003"/>
    <s v="May 9, 2003 (United States)"/>
    <x v="52"/>
    <n v="27000"/>
    <s v="Christopher Guest"/>
    <s v="Christopher Guest"/>
    <s v="Christopher Guest"/>
    <s v="United States"/>
    <x v="1"/>
    <n v="18750246"/>
    <s v="Castle Rock Entertainment"/>
    <n v="91"/>
    <n v="184"/>
    <n v="54987487.547641955"/>
    <x v="1"/>
  </r>
  <r>
    <s v="A River Runs Through It"/>
    <x v="1"/>
    <x v="2"/>
    <n v="1992"/>
    <s v="October 30, 1992 (United States)"/>
    <x v="52"/>
    <n v="55000"/>
    <s v="Robert Redford"/>
    <s v="Norman Maclean"/>
    <s v="Craig Sheffer"/>
    <s v="United States"/>
    <x v="2"/>
    <n v="43440294"/>
    <s v="Allied Filmmakers"/>
    <n v="123"/>
    <n v="140.30000000000001"/>
    <n v="60688938.935350753"/>
    <x v="0"/>
  </r>
  <r>
    <s v="A Soldier's Story"/>
    <x v="1"/>
    <x v="6"/>
    <n v="1984"/>
    <s v="November 2, 1984 (United States)"/>
    <x v="52"/>
    <n v="9300"/>
    <s v="Norman Jewison"/>
    <s v="Charles Fuller"/>
    <s v="Howard E. Rollins Jr."/>
    <s v="United States"/>
    <x v="14"/>
    <n v="21821347"/>
    <s v="Columbia Pictures"/>
    <n v="101"/>
    <n v="103.9"/>
    <n v="28958904.315766547"/>
    <x v="0"/>
  </r>
  <r>
    <s v="A Tale of Springtime"/>
    <x v="1"/>
    <x v="0"/>
    <n v="1990"/>
    <s v="April 4, 1990 (France)"/>
    <x v="52"/>
    <n v="4000"/>
    <s v="Ã‰ric Rohmer"/>
    <s v="Ã‰ric Rohmer"/>
    <s v="Anne TeyssÃ¨dre"/>
    <s v="France"/>
    <x v="1"/>
    <n v="20554"/>
    <s v="Compagnie Eric Rohmer (CER)"/>
    <n v="108"/>
    <n v="130.69999999999999"/>
    <n v="29197.22051282051"/>
    <x v="1"/>
  </r>
  <r>
    <s v="A.I. Artificial Intelligence"/>
    <x v="0"/>
    <x v="2"/>
    <n v="2001"/>
    <s v="June 29, 2001 (United States)"/>
    <x v="52"/>
    <n v="295000"/>
    <s v="Steven Spielberg"/>
    <s v="Brian Aldiss"/>
    <s v="Haley Joel Osment"/>
    <s v="United States"/>
    <x v="26"/>
    <n v="235926552"/>
    <s v="Warner Bros."/>
    <n v="146"/>
    <n v="177.1"/>
    <n v="303319917.27594936"/>
    <x v="0"/>
  </r>
  <r>
    <s v="Agora"/>
    <x v="2"/>
    <x v="3"/>
    <n v="2009"/>
    <s v="October 9, 2009 (Spain)"/>
    <x v="52"/>
    <n v="67000"/>
    <s v="Alejandro AmenÃ¡bar"/>
    <s v="Alejandro AmenÃ¡bar"/>
    <s v="Rachel Weisz"/>
    <s v="Spain"/>
    <x v="19"/>
    <n v="39457342"/>
    <s v="Mod Producciones"/>
    <n v="127"/>
    <n v="214.5"/>
    <n v="63645590.82795129"/>
    <x v="0"/>
  </r>
  <r>
    <s v="Aimee &amp; Jaguar"/>
    <x v="3"/>
    <x v="7"/>
    <n v="1999"/>
    <s v="February 11, 1999 (Germany)"/>
    <x v="52"/>
    <n v="6200"/>
    <s v="Max FÃ¤rberbÃ¶ck"/>
    <s v="Max FÃ¤rberbÃ¶ck"/>
    <s v="Maria Schrader"/>
    <s v="Germany"/>
    <x v="1"/>
    <n v="927107"/>
    <s v="Senator Film Produktion"/>
    <n v="125"/>
    <n v="166.6"/>
    <n v="2074078.5822320117"/>
    <x v="1"/>
  </r>
  <r>
    <s v="American Hustle"/>
    <x v="2"/>
    <x v="6"/>
    <n v="2013"/>
    <s v="December 20, 2013 (United States)"/>
    <x v="52"/>
    <n v="458000"/>
    <s v="David O. Russell"/>
    <s v="Eric Warren Singer"/>
    <s v="Christian Bale"/>
    <s v="United States"/>
    <x v="28"/>
    <n v="251171807"/>
    <s v="Columbia Pictures"/>
    <n v="138"/>
    <n v="233"/>
    <n v="561909321.5337739"/>
    <x v="0"/>
  </r>
  <r>
    <s v="American Made"/>
    <x v="2"/>
    <x v="1"/>
    <n v="2017"/>
    <s v="September 29, 2017 (United States)"/>
    <x v="52"/>
    <n v="165000"/>
    <s v="Doug Liman"/>
    <s v="Gary Spinelli"/>
    <s v="Tom Cruise"/>
    <s v="United States"/>
    <x v="24"/>
    <n v="134866593"/>
    <s v="Cross Creek Pictures"/>
    <n v="115"/>
    <n v="245.1"/>
    <n v="228426074.96998331"/>
    <x v="0"/>
  </r>
  <r>
    <s v="American Me"/>
    <x v="2"/>
    <x v="7"/>
    <n v="1992"/>
    <s v="March 13, 1992 (United States)"/>
    <x v="52"/>
    <n v="8600"/>
    <s v="Edward James Olmos"/>
    <s v="Floyd Mutrux"/>
    <s v="Edward James Olmos"/>
    <s v="United States"/>
    <x v="15"/>
    <n v="13086430"/>
    <s v="Hivemind"/>
    <n v="125"/>
    <n v="140.30000000000001"/>
    <n v="20416975.017921146"/>
    <x v="0"/>
  </r>
  <r>
    <s v="American Pop"/>
    <x v="2"/>
    <x v="5"/>
    <n v="1981"/>
    <s v="February 13, 1981 (United States)"/>
    <x v="52"/>
    <n v="4400"/>
    <s v="Ralph Bakshi"/>
    <s v="Ronni Kern"/>
    <s v="Mews Small"/>
    <s v="United States"/>
    <x v="112"/>
    <m/>
    <s v="Bakshi Productions"/>
    <n v="96"/>
    <n v="90.9"/>
    <s v="Missing"/>
    <x v="1"/>
  </r>
  <r>
    <s v="Anastasia"/>
    <x v="5"/>
    <x v="5"/>
    <n v="1997"/>
    <s v="November 21, 1997 (United States)"/>
    <x v="52"/>
    <n v="115000"/>
    <s v="Don Bluth"/>
    <s v="Susan Gauthier"/>
    <s v="Meg Ryan"/>
    <s v="United States"/>
    <x v="24"/>
    <n v="139804348"/>
    <s v="Twentieth Century Fox"/>
    <n v="94"/>
    <n v="160.5"/>
    <n v="225507595.74166223"/>
    <x v="0"/>
  </r>
  <r>
    <s v="Anchorman: The Legend of Ron Burgundy"/>
    <x v="0"/>
    <x v="0"/>
    <n v="2004"/>
    <s v="July 9, 2004 (United States)"/>
    <x v="52"/>
    <n v="337000"/>
    <s v="Adam McKay"/>
    <s v="Will Ferrell"/>
    <s v="Will Ferrell"/>
    <s v="United States"/>
    <x v="74"/>
    <n v="90709367"/>
    <s v="Dreamworks Pictures"/>
    <n v="94"/>
    <n v="188.9"/>
    <n v="186498948.21120107"/>
    <x v="0"/>
  </r>
  <r>
    <s v="Anthropoid"/>
    <x v="2"/>
    <x v="1"/>
    <n v="2016"/>
    <s v="September 9, 2016 (United Kingdom)"/>
    <x v="52"/>
    <n v="45000"/>
    <s v="Sean Ellis"/>
    <s v="Sean Ellis"/>
    <s v="Jamie Dornan"/>
    <s v="Czech Republic"/>
    <x v="1"/>
    <n v="5079219"/>
    <s v="LD Entertainment"/>
    <n v="120"/>
    <n v="240"/>
    <n v="7465692.3748191018"/>
    <x v="1"/>
  </r>
  <r>
    <s v="Arlington Road"/>
    <x v="2"/>
    <x v="1"/>
    <n v="1999"/>
    <s v="July 9, 1999 (United States)"/>
    <x v="52"/>
    <n v="83000"/>
    <s v="Mark Pellington"/>
    <s v="Ehren Kruger"/>
    <s v="Jeff Bridges"/>
    <s v="United States"/>
    <x v="205"/>
    <n v="41067311"/>
    <s v="Screen Gems"/>
    <n v="117"/>
    <n v="166.6"/>
    <n v="62069492.369543657"/>
    <x v="0"/>
  </r>
  <r>
    <s v="August: Osage County"/>
    <x v="2"/>
    <x v="0"/>
    <n v="2013"/>
    <s v="January 10, 2014 (United States)"/>
    <x v="52"/>
    <n v="87000"/>
    <s v="John Wells"/>
    <s v="Tracy Letts"/>
    <s v="Meryl Streep"/>
    <s v="United States"/>
    <x v="13"/>
    <n v="74188937"/>
    <s v="The Weinstein Company"/>
    <n v="121"/>
    <n v="233"/>
    <n v="122855266.86902174"/>
    <x v="0"/>
  </r>
  <r>
    <s v="Avalon"/>
    <x v="1"/>
    <x v="2"/>
    <n v="1990"/>
    <s v="October 19, 1990 (United States)"/>
    <x v="52"/>
    <n v="5900"/>
    <s v="Barry Levinson"/>
    <s v="Barry Levinson"/>
    <s v="Aidan Quinn"/>
    <s v="United States"/>
    <x v="0"/>
    <n v="15779578"/>
    <s v="TriStar Pictures"/>
    <n v="128"/>
    <n v="130.69999999999999"/>
    <n v="18803431.429800548"/>
    <x v="0"/>
  </r>
  <r>
    <s v="Bad Boys"/>
    <x v="2"/>
    <x v="6"/>
    <n v="1983"/>
    <s v="March 25, 1983 (United States)"/>
    <x v="52"/>
    <n v="14000"/>
    <s v="Rick Rosenthal"/>
    <s v="Richard Di Lello"/>
    <s v="Sean Penn"/>
    <s v="United States"/>
    <x v="1"/>
    <n v="9190819"/>
    <s v="EMI Films"/>
    <n v="123"/>
    <n v="99.6"/>
    <n v="21426492.343534812"/>
    <x v="1"/>
  </r>
  <r>
    <s v="Barfly"/>
    <x v="2"/>
    <x v="0"/>
    <n v="1987"/>
    <s v="October 16, 1987 (United States)"/>
    <x v="52"/>
    <n v="19000"/>
    <s v="Barbet Schroeder"/>
    <s v="Charles Bukowski"/>
    <s v="Mickey Rourke"/>
    <s v="United States"/>
    <x v="31"/>
    <n v="3221568"/>
    <s v="Golan-Globus Productions"/>
    <n v="100"/>
    <n v="113.6"/>
    <n v="7916223.9483870957"/>
    <x v="0"/>
  </r>
  <r>
    <s v="Batla House"/>
    <x v="3"/>
    <x v="1"/>
    <n v="2019"/>
    <s v="August 15, 2019 (United States)"/>
    <x v="52"/>
    <n v="10000"/>
    <s v="Nikkhil Advani"/>
    <s v="Ritesh Shah"/>
    <s v="Mrunal Thakur"/>
    <s v="India"/>
    <x v="1"/>
    <n v="13098981"/>
    <s v="Bake My Cake Films"/>
    <n v="146"/>
    <n v="255.7"/>
    <n v="24867660.502803739"/>
    <x v="1"/>
  </r>
  <r>
    <s v="Before Night Falls"/>
    <x v="2"/>
    <x v="7"/>
    <n v="2000"/>
    <s v="February 23, 2001 (United States)"/>
    <x v="52"/>
    <n v="24000"/>
    <s v="Julian Schnabel"/>
    <s v="Cunningham O'Keefe"/>
    <s v="Javier Bardem"/>
    <s v="United States"/>
    <x v="1"/>
    <n v="8601053"/>
    <s v="El Mar Pictures"/>
    <n v="133"/>
    <n v="172.2"/>
    <n v="12217906.056410255"/>
    <x v="1"/>
  </r>
  <r>
    <s v="Beginners"/>
    <x v="2"/>
    <x v="0"/>
    <n v="2010"/>
    <s v="June 9, 2011 (Germany)"/>
    <x v="52"/>
    <n v="89000"/>
    <s v="Mike Mills"/>
    <s v="Mike Mills"/>
    <s v="Ewan McGregor"/>
    <s v="United States"/>
    <x v="162"/>
    <n v="14311701"/>
    <s v="Olympus Pictures"/>
    <n v="105"/>
    <n v="218.1"/>
    <n v="18169897.061249997"/>
    <x v="0"/>
  </r>
  <r>
    <s v="Benny &amp; Joon"/>
    <x v="1"/>
    <x v="0"/>
    <n v="1993"/>
    <s v="April 16, 1993 (United States)"/>
    <x v="52"/>
    <n v="56000"/>
    <s v="Jeremiah S. Chechik"/>
    <s v="Barry Berman"/>
    <s v="Johnny Depp"/>
    <s v="United States"/>
    <x v="1"/>
    <n v="23261580"/>
    <s v="Metro-Goldwyn-Mayer (MGM)"/>
    <n v="98"/>
    <n v="144.5"/>
    <n v="28918006.634026926"/>
    <x v="1"/>
  </r>
  <r>
    <s v="Bent"/>
    <x v="8"/>
    <x v="2"/>
    <n v="1997"/>
    <s v="November 26, 1997 (United States)"/>
    <x v="52"/>
    <n v="7900"/>
    <s v="Sean Mathias"/>
    <s v="Martin Sherman"/>
    <s v="Lothaire Bluteau"/>
    <s v="United Kingdom"/>
    <x v="1"/>
    <n v="496059"/>
    <s v="Channel Four Films"/>
    <n v="105"/>
    <n v="160.5"/>
    <n v="648708.91545064375"/>
    <x v="1"/>
  </r>
  <r>
    <s v="Bird"/>
    <x v="2"/>
    <x v="7"/>
    <n v="1988"/>
    <s v="September 30, 1988 (United States)"/>
    <x v="52"/>
    <n v="12000"/>
    <s v="Clint Eastwood"/>
    <s v="Joel Oliansky"/>
    <s v="Forest Whitaker"/>
    <s v="United States"/>
    <x v="25"/>
    <n v="2181286"/>
    <s v="The Malpaso Company"/>
    <n v="161"/>
    <n v="118.3"/>
    <n v="3403163.5647721454"/>
    <x v="0"/>
  </r>
  <r>
    <s v="Bitter Moon"/>
    <x v="2"/>
    <x v="2"/>
    <n v="1992"/>
    <s v="March 18, 1994 (United States)"/>
    <x v="52"/>
    <n v="37000"/>
    <s v="Roman Polanski"/>
    <s v="Pascal Bruckner"/>
    <s v="Hugh Grant"/>
    <s v="France"/>
    <x v="17"/>
    <n v="1862805"/>
    <s v="Canal+"/>
    <n v="139"/>
    <n v="140.30000000000001"/>
    <n v="2523773.6038239216"/>
    <x v="0"/>
  </r>
  <r>
    <s v="Booksmart"/>
    <x v="2"/>
    <x v="0"/>
    <n v="2019"/>
    <s v="May 24, 2019 (United States)"/>
    <x v="52"/>
    <n v="102000"/>
    <s v="Olivia Wilde"/>
    <s v="Emily Halpern"/>
    <s v="Kaitlyn Dever"/>
    <s v="United States"/>
    <x v="14"/>
    <n v="24959607"/>
    <s v="Annapurna Pictures"/>
    <n v="102"/>
    <n v="255.7"/>
    <n v="40260414.255690835"/>
    <x v="0"/>
  </r>
  <r>
    <s v="Born on the Fourth of July"/>
    <x v="2"/>
    <x v="7"/>
    <n v="1989"/>
    <s v="January 5, 1990 (United States)"/>
    <x v="52"/>
    <n v="101000"/>
    <s v="Oliver Stone"/>
    <s v="Ron Kovic"/>
    <s v="Tom Cruise"/>
    <s v="United States"/>
    <x v="62"/>
    <n v="161001698"/>
    <s v="Ixtlan"/>
    <n v="145"/>
    <n v="124"/>
    <n v="375342137.57153785"/>
    <x v="0"/>
  </r>
  <r>
    <s v="Brassed Off"/>
    <x v="2"/>
    <x v="0"/>
    <n v="1996"/>
    <s v="May 23, 1997 (United States)"/>
    <x v="52"/>
    <n v="19000"/>
    <s v="Mark Herman"/>
    <s v="Mark Herman"/>
    <s v="Pete Postlethwaite"/>
    <s v="United Kingdom"/>
    <x v="1"/>
    <n v="2576738"/>
    <s v="Channel Four Films"/>
    <n v="108"/>
    <n v="156.9"/>
    <n v="3599871.9330582302"/>
    <x v="1"/>
  </r>
  <r>
    <s v="Breakfast on Pluto"/>
    <x v="2"/>
    <x v="0"/>
    <n v="2005"/>
    <s v="January 6, 2006 (United States)"/>
    <x v="52"/>
    <n v="21000"/>
    <s v="Neil Jordan"/>
    <s v="Neil Jordan"/>
    <s v="Cillian Murphy"/>
    <s v="Ireland"/>
    <x v="1"/>
    <n v="3942254"/>
    <s v="PathÃ© Pictures International"/>
    <n v="128"/>
    <n v="195.3"/>
    <n v="11561162.596727621"/>
    <x v="1"/>
  </r>
  <r>
    <s v="Breathe"/>
    <x v="0"/>
    <x v="7"/>
    <n v="2017"/>
    <s v="October 27, 2017 (United Kingdom)"/>
    <x v="52"/>
    <n v="20000"/>
    <s v="Andy Serkis"/>
    <s v="William Nicholson"/>
    <s v="Andrew Garfield"/>
    <s v="United Kingdom"/>
    <x v="1"/>
    <n v="5026154"/>
    <s v="BBC Films"/>
    <n v="118"/>
    <n v="245.1"/>
    <n v="6470085.0181664554"/>
    <x v="1"/>
  </r>
  <r>
    <s v="Brian Banks"/>
    <x v="0"/>
    <x v="7"/>
    <n v="2018"/>
    <s v="August 9, 2019 (United States)"/>
    <x v="52"/>
    <n v="5400"/>
    <s v="Tom Shadyac"/>
    <s v="Doug Atchison"/>
    <s v="Aldis Hodge"/>
    <s v="United States"/>
    <x v="20"/>
    <n v="4376819"/>
    <s v="ShivHans Pictures"/>
    <n v="99"/>
    <n v="251.1"/>
    <n v="7059908.6781365797"/>
    <x v="0"/>
  </r>
  <r>
    <s v="Broadcast News"/>
    <x v="2"/>
    <x v="0"/>
    <n v="1987"/>
    <s v="December 25, 1987 (United States)"/>
    <x v="52"/>
    <n v="28000"/>
    <s v="James L. Brooks"/>
    <s v="James L. Brooks"/>
    <s v="William Hurt"/>
    <s v="United States"/>
    <x v="0"/>
    <n v="67331309"/>
    <s v="Amercent Films"/>
    <n v="133"/>
    <n v="113.6"/>
    <n v="173422230.36601859"/>
    <x v="0"/>
  </r>
  <r>
    <s v="Broken Embraces"/>
    <x v="2"/>
    <x v="2"/>
    <n v="2009"/>
    <s v="January 15, 2010 (United States)"/>
    <x v="52"/>
    <n v="39000"/>
    <s v="Pedro AlmodÃ³var"/>
    <s v="Pedro AlmodÃ³var"/>
    <s v="PenÃ©lope Cruz"/>
    <s v="Spain"/>
    <x v="40"/>
    <n v="37472736"/>
    <s v="Universal Pictures International (UPI)"/>
    <n v="127"/>
    <n v="214.5"/>
    <n v="68535069.983193278"/>
    <x v="0"/>
  </r>
  <r>
    <s v="Broken Flowers"/>
    <x v="2"/>
    <x v="0"/>
    <n v="2005"/>
    <s v="August 26, 2005 (United States)"/>
    <x v="52"/>
    <n v="100000"/>
    <s v="Jim Jarmusch"/>
    <s v="Jim Jarmusch"/>
    <s v="Bill Murray"/>
    <s v="France"/>
    <x v="20"/>
    <n v="47329961"/>
    <s v="Focus Features"/>
    <n v="106"/>
    <n v="195.3"/>
    <n v="83748194.638211384"/>
    <x v="0"/>
  </r>
  <r>
    <s v="Brubaker"/>
    <x v="2"/>
    <x v="6"/>
    <n v="1980"/>
    <s v="June 20, 1980 (United States)"/>
    <x v="52"/>
    <n v="17000"/>
    <s v="Stuart Rosenberg"/>
    <s v="W.D. Richter"/>
    <s v="Robert Redford"/>
    <s v="United States"/>
    <x v="25"/>
    <n v="37121708"/>
    <s v="Twentieth Century Fox"/>
    <n v="131"/>
    <n v="82.4"/>
    <n v="69392542.500613496"/>
    <x v="0"/>
  </r>
  <r>
    <s v="Candy"/>
    <x v="2"/>
    <x v="2"/>
    <n v="2006"/>
    <s v="May 25, 2006 (Australia)"/>
    <x v="52"/>
    <n v="44000"/>
    <s v="Neil Armfield"/>
    <s v="Luke Davies"/>
    <s v="Heath Ledger"/>
    <s v="Australia"/>
    <x v="1"/>
    <n v="2105096"/>
    <s v="Film Finance"/>
    <n v="108"/>
    <n v="201.6"/>
    <n v="3094176.3203087309"/>
    <x v="1"/>
  </r>
  <r>
    <s v="Carnage"/>
    <x v="2"/>
    <x v="0"/>
    <n v="2011"/>
    <s v="November 18, 2011 (Spain)"/>
    <x v="52"/>
    <n v="122000"/>
    <s v="Roman Polanski"/>
    <s v="Yasmina Reza"/>
    <s v="Jodie Foster"/>
    <s v="France"/>
    <x v="13"/>
    <n v="30722632"/>
    <s v="SBS Productions"/>
    <n v="80"/>
    <n v="224.9"/>
    <n v="82404806.077464789"/>
    <x v="0"/>
  </r>
  <r>
    <s v="Carol"/>
    <x v="2"/>
    <x v="2"/>
    <n v="2015"/>
    <s v="January 15, 2016 (United States)"/>
    <x v="52"/>
    <n v="120000"/>
    <s v="Todd Haynes"/>
    <s v="Phyllis Nagy"/>
    <s v="Cate Blanchett"/>
    <s v="United Kingdom"/>
    <x v="180"/>
    <n v="40272135"/>
    <s v="The Weinstein Company"/>
    <n v="118"/>
    <n v="237"/>
    <n v="78208537.504780114"/>
    <x v="0"/>
  </r>
  <r>
    <s v="Chariots of Fire"/>
    <x v="1"/>
    <x v="7"/>
    <n v="1981"/>
    <s v="April 9, 1982 (United States)"/>
    <x v="52"/>
    <n v="56000"/>
    <s v="Hugh Hudson"/>
    <s v="Colin Welland"/>
    <s v="Ben Cross"/>
    <s v="United Kingdom"/>
    <x v="67"/>
    <n v="59303359"/>
    <s v="Enigma Productions"/>
    <n v="125"/>
    <n v="90.9"/>
    <n v="108461785.63805522"/>
    <x v="0"/>
  </r>
  <r>
    <s v="Chasing Amy"/>
    <x v="2"/>
    <x v="0"/>
    <n v="1997"/>
    <s v="April 18, 1997 (United States)"/>
    <x v="52"/>
    <n v="134000"/>
    <s v="Kevin Smith"/>
    <s v="Kevin Smith"/>
    <s v="Ben Affleck"/>
    <s v="United States"/>
    <x v="50"/>
    <n v="12021272"/>
    <s v="Too Askew Prod. Inc."/>
    <n v="113"/>
    <n v="160.5"/>
    <n v="29539367.567741934"/>
    <x v="0"/>
  </r>
  <r>
    <s v="Che: Part One"/>
    <x v="3"/>
    <x v="7"/>
    <n v="2008"/>
    <s v="January 24, 2009 (United States)"/>
    <x v="52"/>
    <n v="45000"/>
    <s v="Steven Soderbergh"/>
    <s v="Peter Buchman"/>
    <s v="Julia Ormond"/>
    <s v="France"/>
    <x v="46"/>
    <n v="34209066"/>
    <s v="Wild Bunch"/>
    <n v="134"/>
    <n v="215.3"/>
    <n v="44736061.846351929"/>
    <x v="0"/>
  </r>
  <r>
    <s v="Chicago"/>
    <x v="0"/>
    <x v="0"/>
    <n v="2002"/>
    <s v="January 24, 2003 (United States)"/>
    <x v="52"/>
    <n v="220000"/>
    <s v="Rob Marshall"/>
    <s v="Bill Condon"/>
    <s v="RenÃ©e Zellweger"/>
    <s v="United States"/>
    <x v="37"/>
    <n v="306776732"/>
    <s v="Miramax"/>
    <n v="113"/>
    <n v="179.9"/>
    <n v="394908619.52006763"/>
    <x v="0"/>
  </r>
  <r>
    <s v="Children of a Lesser God"/>
    <x v="2"/>
    <x v="2"/>
    <n v="1986"/>
    <s v="October 31, 1986 (United States)"/>
    <x v="52"/>
    <n v="15000"/>
    <s v="Randa Haines"/>
    <s v="Mark Medoff"/>
    <s v="William Hurt"/>
    <s v="United States"/>
    <x v="97"/>
    <n v="31853080"/>
    <s v="Paramount Pictures"/>
    <n v="119"/>
    <n v="109.6"/>
    <n v="65490104.426450737"/>
    <x v="0"/>
  </r>
  <r>
    <s v="Chocolat"/>
    <x v="0"/>
    <x v="2"/>
    <n v="2000"/>
    <s v="January 19, 2001 (United States)"/>
    <x v="52"/>
    <n v="181000"/>
    <s v="Lasse HallstrÃ¶m"/>
    <s v="Joanne Harris"/>
    <s v="Juliette Binoche"/>
    <s v="United Kingdom"/>
    <x v="13"/>
    <n v="152699976"/>
    <s v="Miramax"/>
    <n v="121"/>
    <n v="172.2"/>
    <n v="202646701.59930313"/>
    <x v="0"/>
  </r>
  <r>
    <s v="Chopper"/>
    <x v="2"/>
    <x v="7"/>
    <n v="2000"/>
    <s v="August 3, 2000 (Australia)"/>
    <x v="52"/>
    <n v="37000"/>
    <s v="Andrew Dominik"/>
    <s v="Mark Brandon Read"/>
    <s v="Eric Bana"/>
    <s v="Australia"/>
    <x v="1"/>
    <n v="238471"/>
    <s v="Australian Film Finance Corporation (AFFC)"/>
    <n v="94"/>
    <n v="172.2"/>
    <n v="452723.44984423678"/>
    <x v="1"/>
  </r>
  <r>
    <s v="Closer"/>
    <x v="2"/>
    <x v="2"/>
    <n v="2004"/>
    <s v="December 3, 2004 (United States)"/>
    <x v="52"/>
    <n v="207000"/>
    <s v="Mike Nichols"/>
    <s v="Patrick Marber"/>
    <s v="Natalie Portman"/>
    <s v="United States"/>
    <x v="34"/>
    <n v="115505027"/>
    <s v="Columbia Pictures"/>
    <n v="104"/>
    <n v="188.9"/>
    <n v="191273813.73315218"/>
    <x v="0"/>
  </r>
  <r>
    <s v="Code Unknown"/>
    <x v="3"/>
    <x v="2"/>
    <n v="2000"/>
    <s v="November 30, 2001 (United States)"/>
    <x v="52"/>
    <n v="13000"/>
    <s v="Michael Haneke"/>
    <s v="Michael Haneke"/>
    <s v="Juliette Binoche"/>
    <s v="France"/>
    <x v="1"/>
    <n v="95242"/>
    <s v="Arte France CinÃ©ma"/>
    <n v="118"/>
    <n v="172.2"/>
    <n v="122603.45331643432"/>
    <x v="1"/>
  </r>
  <r>
    <s v="Coherence"/>
    <x v="3"/>
    <x v="2"/>
    <n v="2013"/>
    <s v="August 6, 2014 (United States)"/>
    <x v="52"/>
    <n v="115000"/>
    <s v="James Ward Byrkit"/>
    <s v="James Ward Byrkit"/>
    <s v="Emily Baldoni"/>
    <s v="United States"/>
    <x v="322"/>
    <n v="139745"/>
    <s v="Bellanova Films"/>
    <n v="89"/>
    <n v="233"/>
    <n v="179891.43008027039"/>
    <x v="0"/>
  </r>
  <r>
    <s v="Cold Mountain"/>
    <x v="2"/>
    <x v="3"/>
    <n v="2003"/>
    <s v="December 25, 2003 (United States)"/>
    <x v="52"/>
    <n v="142000"/>
    <s v="Anthony Minghella"/>
    <s v="Charles Frazier"/>
    <s v="Jude Law"/>
    <s v="United States"/>
    <x v="22"/>
    <n v="173013509"/>
    <s v="Miramax"/>
    <n v="154"/>
    <n v="184"/>
    <n v="244854696.66651183"/>
    <x v="0"/>
  </r>
  <r>
    <s v="Columbus"/>
    <x v="3"/>
    <x v="2"/>
    <n v="2017"/>
    <s v="August 4, 2017 (United States)"/>
    <x v="52"/>
    <n v="15000"/>
    <s v="Kogonada"/>
    <s v="Kogonada"/>
    <s v="John Cho"/>
    <s v="United States"/>
    <x v="1"/>
    <n v="1093077"/>
    <s v="Depth of Field"/>
    <n v="100"/>
    <n v="245.1"/>
    <n v="1407099.9657794677"/>
    <x v="1"/>
  </r>
  <r>
    <s v="Come Back to the 5 &amp; Dime Jimmy Dean, Jimmy Dean"/>
    <x v="1"/>
    <x v="0"/>
    <n v="1982"/>
    <s v="April 6, 1983 (France)"/>
    <x v="52"/>
    <n v="4200"/>
    <s v="Robert Altman"/>
    <s v="Ed Graczyk"/>
    <s v="Cher"/>
    <s v="United States"/>
    <x v="35"/>
    <n v="840958"/>
    <s v="Sandcastle 5 Productions"/>
    <n v="109"/>
    <n v="96.5"/>
    <n v="1002111.4689088776"/>
    <x v="0"/>
  </r>
  <r>
    <s v="Conviction"/>
    <x v="2"/>
    <x v="7"/>
    <n v="2010"/>
    <s v="November 5, 2010 (United States)"/>
    <x v="52"/>
    <n v="43000"/>
    <s v="Tony Goldwyn"/>
    <s v="Pamela Gray"/>
    <s v="Hilary Swank"/>
    <s v="Switzerland"/>
    <x v="123"/>
    <n v="11104555"/>
    <s v="Omega Entertainment"/>
    <n v="107"/>
    <n v="218.1"/>
    <n v="17911899.992059287"/>
    <x v="0"/>
  </r>
  <r>
    <s v="Crazy Heart"/>
    <x v="2"/>
    <x v="2"/>
    <n v="2009"/>
    <s v="February 5, 2010 (United States)"/>
    <x v="52"/>
    <n v="86000"/>
    <s v="Scott Cooper"/>
    <s v="Scott Cooper"/>
    <s v="Jeff Bridges"/>
    <s v="United States"/>
    <x v="5"/>
    <n v="47405566"/>
    <s v="Fox Searchlight Pictures"/>
    <n v="112"/>
    <n v="214.5"/>
    <n v="122100388.50549449"/>
    <x v="0"/>
  </r>
  <r>
    <s v="Cube"/>
    <x v="2"/>
    <x v="2"/>
    <n v="1997"/>
    <s v="July 11, 1998 (Netherlands)"/>
    <x v="52"/>
    <n v="218000"/>
    <s v="Vincenzo Natali"/>
    <s v="AndrÃ© Bijelic"/>
    <s v="Nicole de Boer"/>
    <s v="Canada"/>
    <x v="1"/>
    <n v="565727"/>
    <s v="Cube Libre"/>
    <n v="90"/>
    <n v="160.5"/>
    <n v="800636.3999071063"/>
    <x v="1"/>
  </r>
  <r>
    <s v="Dangerous Beauty"/>
    <x v="2"/>
    <x v="7"/>
    <n v="1998"/>
    <s v="February 20, 1998 (United States)"/>
    <x v="52"/>
    <n v="16000"/>
    <s v="Marshall Herskovitz"/>
    <s v="Margaret Rosenthal"/>
    <s v="Catherine McCormack"/>
    <s v="United States"/>
    <x v="42"/>
    <n v="4553271"/>
    <s v="New Regency Productions"/>
    <n v="111"/>
    <n v="163"/>
    <n v="12893881.725836432"/>
    <x v="0"/>
  </r>
  <r>
    <s v="Defending Your Life"/>
    <x v="1"/>
    <x v="0"/>
    <n v="1991"/>
    <s v="April 5, 1991 (United States)"/>
    <x v="52"/>
    <n v="18000"/>
    <s v="Albert Brooks"/>
    <s v="Albert Brooks"/>
    <s v="Albert Brooks"/>
    <s v="United States"/>
    <x v="1"/>
    <n v="16371128"/>
    <s v="Geffen Pictures"/>
    <n v="112"/>
    <n v="136.19999999999999"/>
    <n v="35554402.719885953"/>
    <x v="1"/>
  </r>
  <r>
    <s v="Defiance"/>
    <x v="2"/>
    <x v="1"/>
    <n v="2008"/>
    <s v="January 16, 2009 (United States)"/>
    <x v="52"/>
    <n v="141000"/>
    <s v="Edward Zwick"/>
    <s v="Clayton Frohman"/>
    <s v="Daniel Craig"/>
    <s v="United States"/>
    <x v="77"/>
    <n v="51262751"/>
    <s v="Paramount Vantage"/>
    <n v="137"/>
    <n v="215.3"/>
    <n v="114682527.38399412"/>
    <x v="0"/>
  </r>
  <r>
    <s v="Desperado"/>
    <x v="2"/>
    <x v="1"/>
    <n v="1995"/>
    <s v="August 25, 1995 (United States)"/>
    <x v="52"/>
    <n v="175000"/>
    <s v="Robert Rodriguez"/>
    <s v="Robert Rodriguez"/>
    <s v="Antonio Banderas"/>
    <s v="United States"/>
    <x v="5"/>
    <n v="25405445"/>
    <s v="Columbia Pictures"/>
    <n v="104"/>
    <n v="152.4"/>
    <n v="48230773.155763239"/>
    <x v="0"/>
  </r>
  <r>
    <s v="Diva"/>
    <x v="2"/>
    <x v="16"/>
    <n v="1981"/>
    <s v="April 23, 1982 (United States)"/>
    <x v="52"/>
    <n v="12000"/>
    <s v="Jean-Jacques Beineix"/>
    <s v="Daniel Odier"/>
    <s v="Wilhelmenia Fernandez"/>
    <s v="France"/>
    <x v="1"/>
    <n v="110014"/>
    <s v="Les Films Galaxie"/>
    <n v="117"/>
    <n v="90.9"/>
    <n v="131096.07274149393"/>
    <x v="1"/>
  </r>
  <r>
    <s v="Dogtooth"/>
    <x v="3"/>
    <x v="2"/>
    <n v="2009"/>
    <s v="November 11, 2009 (Greece)"/>
    <x v="52"/>
    <n v="87000"/>
    <s v="Yorgos Lanthimos"/>
    <s v="Efthymis Filippou"/>
    <s v="Christos Stergioglou"/>
    <s v="Greece"/>
    <x v="1"/>
    <n v="676126"/>
    <s v="Boo Productions"/>
    <n v="97"/>
    <n v="214.5"/>
    <n v="1512596.1248164463"/>
    <x v="1"/>
  </r>
  <r>
    <s v="Dope"/>
    <x v="2"/>
    <x v="3"/>
    <n v="2015"/>
    <s v="June 19, 2015 (United States)"/>
    <x v="52"/>
    <n v="82000"/>
    <s v="Rick Famuyiwa"/>
    <s v="Rick Famuyiwa"/>
    <s v="Shameik Moore"/>
    <s v="United States"/>
    <x v="5"/>
    <n v="17986781"/>
    <s v="i am OTHER"/>
    <n v="103"/>
    <n v="237"/>
    <n v="33623142.151533738"/>
    <x v="0"/>
  </r>
  <r>
    <s v="Drowning by Numbers"/>
    <x v="2"/>
    <x v="0"/>
    <n v="1988"/>
    <s v="June 1991 (United States)"/>
    <x v="52"/>
    <n v="8300"/>
    <s v="Peter Greenaway"/>
    <s v="Peter Greenaway"/>
    <s v="Bernard Hill"/>
    <s v="United Kingdom"/>
    <x v="1"/>
    <n v="424773"/>
    <s v="Film Four International"/>
    <n v="118"/>
    <n v="118.3"/>
    <n v="1245700.9923002885"/>
    <x v="1"/>
  </r>
  <r>
    <s v="Educating Rita"/>
    <x v="1"/>
    <x v="0"/>
    <n v="1983"/>
    <s v="October 28, 1983 (United States)"/>
    <x v="52"/>
    <n v="13000"/>
    <s v="Lewis Gilbert"/>
    <s v="Willy Russell"/>
    <s v="Michael Caine"/>
    <s v="United Kingdom"/>
    <x v="1"/>
    <n v="14648076"/>
    <s v="Acorn Pictures"/>
    <n v="110"/>
    <n v="99.6"/>
    <n v="44811935.313253008"/>
    <x v="1"/>
  </r>
  <r>
    <s v="Eight Men Out"/>
    <x v="1"/>
    <x v="2"/>
    <n v="1988"/>
    <s v="June 29, 1989 (Australia)"/>
    <x v="52"/>
    <n v="19000"/>
    <s v="John Sayles"/>
    <s v="Eliot Asinof"/>
    <s v="John Cusack"/>
    <s v="United States"/>
    <x v="14"/>
    <n v="5680515"/>
    <s v="Orion Pictures"/>
    <n v="119"/>
    <n v="118.3"/>
    <n v="9621194.6664813776"/>
    <x v="0"/>
  </r>
  <r>
    <s v="Election"/>
    <x v="2"/>
    <x v="0"/>
    <n v="1999"/>
    <s v="May 7, 1999 (United States)"/>
    <x v="52"/>
    <n v="92000"/>
    <s v="Alexander Payne"/>
    <s v="Tom Perrotta"/>
    <s v="Matthew Broderick"/>
    <s v="United States"/>
    <x v="13"/>
    <n v="14902041"/>
    <s v="Bona Fide Productions"/>
    <n v="103"/>
    <n v="166.6"/>
    <n v="47053387.489119165"/>
    <x v="0"/>
  </r>
  <r>
    <s v="Elephant"/>
    <x v="2"/>
    <x v="6"/>
    <n v="2003"/>
    <s v="November 14, 2003 (United States)"/>
    <x v="52"/>
    <n v="88000"/>
    <s v="Gus Van Sant"/>
    <s v="Gus Van Sant"/>
    <s v="Elias McConnell"/>
    <s v="United States"/>
    <x v="31"/>
    <n v="10012022"/>
    <s v="HBO Films"/>
    <n v="81"/>
    <n v="184"/>
    <n v="14169359.514166279"/>
    <x v="0"/>
  </r>
  <r>
    <s v="Escape from New York"/>
    <x v="2"/>
    <x v="1"/>
    <n v="1981"/>
    <s v="July 10, 1981 (United States)"/>
    <x v="52"/>
    <n v="131000"/>
    <s v="John Carpenter"/>
    <s v="John Carpenter"/>
    <s v="Kurt Russell"/>
    <s v="United States"/>
    <x v="14"/>
    <n v="25244626"/>
    <s v="AVCO Embassy Pictures"/>
    <n v="99"/>
    <n v="90.9"/>
    <n v="47925467.552647971"/>
    <x v="0"/>
  </r>
  <r>
    <s v="Face/Off"/>
    <x v="2"/>
    <x v="1"/>
    <n v="1997"/>
    <s v="June 27, 1997 (United States)"/>
    <x v="52"/>
    <n v="357000"/>
    <s v="John Woo"/>
    <s v="Mike Werb"/>
    <s v="John Travolta"/>
    <s v="United States"/>
    <x v="65"/>
    <n v="245676146"/>
    <s v="Permut Presentations"/>
    <n v="138"/>
    <n v="160.5"/>
    <n v="298118365.93468738"/>
    <x v="0"/>
  </r>
  <r>
    <s v="Fantasia 2000"/>
    <x v="5"/>
    <x v="5"/>
    <n v="1999"/>
    <s v="June 16, 2000 (United States)"/>
    <x v="52"/>
    <n v="36000"/>
    <s v="Directors"/>
    <s v="Eric Goldberg"/>
    <s v="James Levine"/>
    <s v="United States"/>
    <x v="65"/>
    <n v="90874570"/>
    <s v="Walt Disney Pictures"/>
    <n v="75"/>
    <n v="166.6"/>
    <n v="141779219.04249871"/>
    <x v="0"/>
  </r>
  <r>
    <s v="Fast Times at Ridgemont High"/>
    <x v="2"/>
    <x v="0"/>
    <n v="1982"/>
    <s v="August 13, 1982 (United States)"/>
    <x v="52"/>
    <n v="98000"/>
    <s v="Amy Heckerling"/>
    <s v="Cameron Crowe"/>
    <s v="Sean Penn"/>
    <s v="United States"/>
    <x v="145"/>
    <n v="27092880"/>
    <s v="Universal Pictures"/>
    <n v="90"/>
    <n v="96.5"/>
    <n v="100184472.52427183"/>
    <x v="0"/>
  </r>
  <r>
    <s v="Fear of a Black Hat"/>
    <x v="2"/>
    <x v="0"/>
    <n v="1993"/>
    <s v="June 3, 1994 (United States)"/>
    <x v="52"/>
    <n v="3900"/>
    <s v="Rusty Cundieff"/>
    <s v="Rusty Cundieff"/>
    <s v="Larry B. Scott"/>
    <s v="United States"/>
    <x v="362"/>
    <n v="233824"/>
    <s v="Incorporated Television Company (ITC)"/>
    <n v="88"/>
    <n v="144.5"/>
    <n v="545112.26319816371"/>
    <x v="0"/>
  </r>
  <r>
    <s v="Fences"/>
    <x v="0"/>
    <x v="2"/>
    <n v="2016"/>
    <s v="December 25, 2016 (United States)"/>
    <x v="52"/>
    <n v="101000"/>
    <s v="Denzel Washington"/>
    <s v="August Wilson"/>
    <s v="Denzel Washington"/>
    <s v="United States"/>
    <x v="3"/>
    <n v="64414761"/>
    <s v="BRON Studios"/>
    <n v="139"/>
    <n v="240"/>
    <n v="172774451.37940142"/>
    <x v="0"/>
  </r>
  <r>
    <s v="Firelight"/>
    <x v="2"/>
    <x v="2"/>
    <n v="1997"/>
    <s v="September 4, 1998 (United States)"/>
    <x v="52"/>
    <n v="4200"/>
    <s v="William Nicholson"/>
    <s v="William Nicholson"/>
    <s v="Sophie Marceau"/>
    <s v="United Kingdom"/>
    <x v="1"/>
    <n v="785482"/>
    <s v="Carnival Film &amp; Television"/>
    <n v="103"/>
    <n v="160.5"/>
    <n v="2303526.1347449468"/>
    <x v="1"/>
  </r>
  <r>
    <s v="Five Feet Apart"/>
    <x v="0"/>
    <x v="2"/>
    <n v="2019"/>
    <s v="March 15, 2019 (United States)"/>
    <x v="52"/>
    <n v="51000"/>
    <s v="Justin Baldoni"/>
    <s v="Mikki Daughtry"/>
    <s v="Haley Lu Richardson"/>
    <s v="United States"/>
    <x v="5"/>
    <n v="91527795"/>
    <s v="CBS Films"/>
    <n v="116"/>
    <n v="255.7"/>
    <n v="151568038.78532609"/>
    <x v="0"/>
  </r>
  <r>
    <s v="Flirting"/>
    <x v="2"/>
    <x v="2"/>
    <n v="1991"/>
    <s v="November 14, 1992 (United States)"/>
    <x v="52"/>
    <n v="5800"/>
    <s v="John Duigan"/>
    <s v="John Duigan"/>
    <s v="Noah Taylor"/>
    <s v="Australia"/>
    <x v="1"/>
    <n v="2415396"/>
    <s v="Kennedy Miller Productions"/>
    <n v="99"/>
    <n v="136.19999999999999"/>
    <n v="3431100.9846153841"/>
    <x v="1"/>
  </r>
  <r>
    <s v="Fracture"/>
    <x v="2"/>
    <x v="6"/>
    <n v="2007"/>
    <s v="April 20, 2007 (United States)"/>
    <x v="52"/>
    <n v="192000"/>
    <s v="Gregory Hoblit"/>
    <s v="Daniel Pyne"/>
    <s v="Anthony Hopkins"/>
    <s v="United States"/>
    <x v="1"/>
    <n v="92011561"/>
    <s v="New Line Cinema"/>
    <n v="113"/>
    <n v="207.3"/>
    <n v="199828386.5766215"/>
    <x v="1"/>
  </r>
  <r>
    <s v="Frailty"/>
    <x v="2"/>
    <x v="6"/>
    <n v="2001"/>
    <s v="April 12, 2002 (United States)"/>
    <x v="52"/>
    <n v="79000"/>
    <s v="Bill Paxton"/>
    <s v="Brent Hanley"/>
    <s v="Bill Paxton"/>
    <s v="United States"/>
    <x v="73"/>
    <n v="17423030"/>
    <s v="David Kirschner Productions"/>
    <n v="100"/>
    <n v="177.1"/>
    <n v="33076618.32398754"/>
    <x v="0"/>
  </r>
  <r>
    <s v="Friday Night Lights"/>
    <x v="0"/>
    <x v="1"/>
    <n v="2004"/>
    <s v="October 8, 2004 (United States)"/>
    <x v="52"/>
    <n v="60000"/>
    <s v="Peter Berg"/>
    <s v="Buzz Bissinger"/>
    <s v="Billy Bob Thornton"/>
    <s v="Germany"/>
    <x v="8"/>
    <n v="61950770"/>
    <s v="Universal Pictures"/>
    <n v="118"/>
    <n v="188.9"/>
    <n v="75174829.227399439"/>
    <x v="0"/>
  </r>
  <r>
    <s v="From Dusk Till Dawn"/>
    <x v="2"/>
    <x v="1"/>
    <n v="1996"/>
    <s v="January 19, 1996 (United States)"/>
    <x v="52"/>
    <n v="294000"/>
    <s v="Robert Rodriguez"/>
    <s v="Robert Kurtzman"/>
    <s v="Harvey Keitel"/>
    <s v="United States"/>
    <x v="27"/>
    <n v="25837111"/>
    <s v="Dimension Films"/>
    <n v="108"/>
    <n v="156.9"/>
    <n v="53121239.687584341"/>
    <x v="0"/>
  </r>
  <r>
    <s v="Glory Road"/>
    <x v="1"/>
    <x v="7"/>
    <n v="2006"/>
    <s v="January 13, 2006 (United States)"/>
    <x v="52"/>
    <n v="44000"/>
    <s v="James Gartner"/>
    <s v="Christopher Cleveland"/>
    <s v="Josh Lucas"/>
    <s v="United States"/>
    <x v="1"/>
    <n v="42938449"/>
    <s v="Walt Disney Pictures"/>
    <n v="118"/>
    <n v="201.6"/>
    <n v="105510850.08306451"/>
    <x v="1"/>
  </r>
  <r>
    <s v="Go"/>
    <x v="2"/>
    <x v="0"/>
    <n v="1999"/>
    <s v="April 9, 1999 (United States)"/>
    <x v="52"/>
    <n v="68000"/>
    <s v="Doug Liman"/>
    <s v="John August"/>
    <s v="Sarah Polley"/>
    <s v="United States"/>
    <x v="0"/>
    <n v="28451622"/>
    <s v="Columbia Pictures"/>
    <n v="102"/>
    <n v="166.6"/>
    <n v="38546950.748777233"/>
    <x v="0"/>
  </r>
  <r>
    <s v="GoldenEye"/>
    <x v="0"/>
    <x v="1"/>
    <n v="1995"/>
    <s v="November 17, 1995 (United States)"/>
    <x v="52"/>
    <n v="243000"/>
    <s v="Martin Campbell"/>
    <s v="Ian Fleming"/>
    <s v="Pierce Brosnan"/>
    <s v="United Kingdom"/>
    <x v="48"/>
    <n v="352194034"/>
    <s v="Eon Productions"/>
    <n v="130"/>
    <n v="152.4"/>
    <n v="447139675.66583329"/>
    <x v="0"/>
  </r>
  <r>
    <s v="Gosford Park"/>
    <x v="2"/>
    <x v="0"/>
    <n v="2001"/>
    <s v="January 18, 2002 (United States)"/>
    <x v="52"/>
    <n v="82000"/>
    <s v="Robert Altman"/>
    <s v="Julian Fellowes"/>
    <s v="Maggie Smith"/>
    <s v="United States"/>
    <x v="310"/>
    <n v="87754044"/>
    <s v="USA Films"/>
    <n v="131"/>
    <n v="177.1"/>
    <n v="141549270.54949707"/>
    <x v="0"/>
  </r>
  <r>
    <s v="Half Nelson"/>
    <x v="2"/>
    <x v="2"/>
    <n v="2006"/>
    <s v="September 22, 2006 (United States)"/>
    <x v="52"/>
    <n v="85000"/>
    <s v="Ryan Fleck"/>
    <s v="Ryan Fleck"/>
    <s v="Ryan Gosling"/>
    <s v="United States"/>
    <x v="231"/>
    <n v="4660481"/>
    <s v="Hunting Lane Films"/>
    <n v="106"/>
    <n v="201.6"/>
    <n v="7893543.9727626462"/>
    <x v="0"/>
  </r>
  <r>
    <s v="Hard Eight"/>
    <x v="2"/>
    <x v="6"/>
    <n v="1996"/>
    <s v="February 28, 1997 (United States)"/>
    <x v="52"/>
    <n v="45000"/>
    <s v="Paul Thomas Anderson"/>
    <s v="Paul Thomas Anderson"/>
    <s v="Philip Baker Hall"/>
    <s v="United States"/>
    <x v="31"/>
    <n v="222559"/>
    <s v="Green Parrot"/>
    <n v="101"/>
    <n v="156.9"/>
    <n v="469299.15086505195"/>
    <x v="0"/>
  </r>
  <r>
    <s v="Harry Brown"/>
    <x v="2"/>
    <x v="1"/>
    <n v="2009"/>
    <s v="May 14, 2010 (United States)"/>
    <x v="52"/>
    <n v="85000"/>
    <s v="Daniel Barber"/>
    <s v="Gary Young"/>
    <s v="Michael Caine"/>
    <s v="United Kingdom"/>
    <x v="363"/>
    <n v="10371451"/>
    <s v="Marv Films"/>
    <n v="103"/>
    <n v="214.5"/>
    <n v="13763855.050958186"/>
    <x v="0"/>
  </r>
  <r>
    <s v="Heathers"/>
    <x v="2"/>
    <x v="0"/>
    <n v="1988"/>
    <s v="March 31, 1989 (United States)"/>
    <x v="52"/>
    <n v="92000"/>
    <s v="Michael Lehmann"/>
    <s v="Daniel Waters"/>
    <s v="Winona Ryder"/>
    <s v="United States"/>
    <x v="31"/>
    <n v="1163969"/>
    <s v="New World Pictures"/>
    <n v="103"/>
    <n v="118.3"/>
    <n v="2260429.2817080943"/>
    <x v="0"/>
  </r>
  <r>
    <s v="Hostiles"/>
    <x v="2"/>
    <x v="2"/>
    <n v="2017"/>
    <s v="January 26, 2018 (United States)"/>
    <x v="52"/>
    <n v="76000"/>
    <s v="Scott Cooper"/>
    <s v="Scott Cooper"/>
    <s v="Scott Shepherd"/>
    <s v="United States"/>
    <x v="116"/>
    <n v="35669017"/>
    <s v="Grisbi Productions, Le"/>
    <n v="134"/>
    <n v="245.1"/>
    <n v="49831955.432828978"/>
    <x v="0"/>
  </r>
  <r>
    <s v="Housekeeping"/>
    <x v="1"/>
    <x v="0"/>
    <n v="1987"/>
    <s v="February 5, 1988 (Sweden)"/>
    <x v="52"/>
    <n v="2300"/>
    <s v="Bill Forsyth"/>
    <s v="Marilynne Robinson"/>
    <s v="Christine Lahti"/>
    <s v="United States"/>
    <x v="1"/>
    <n v="1083282"/>
    <s v="Columbia Pictures"/>
    <n v="116"/>
    <n v="113.6"/>
    <n v="3067621.0539033459"/>
    <x v="1"/>
  </r>
  <r>
    <s v="I Am Legend"/>
    <x v="0"/>
    <x v="1"/>
    <n v="2007"/>
    <s v="December 14, 2007 (United States)"/>
    <x v="52"/>
    <n v="704000"/>
    <s v="Francis Lawrence"/>
    <s v="Mark Protosevich"/>
    <s v="Will Smith"/>
    <s v="United States"/>
    <x v="60"/>
    <n v="585410052"/>
    <s v="Warner Bros."/>
    <n v="101"/>
    <n v="207.3"/>
    <n v="860465233.20984066"/>
    <x v="0"/>
  </r>
  <r>
    <s v="In the Company of Men"/>
    <x v="2"/>
    <x v="0"/>
    <n v="1997"/>
    <s v="August 1, 1997 (United States)"/>
    <x v="52"/>
    <n v="13000"/>
    <s v="Neil LaBute"/>
    <s v="Neil LaBute"/>
    <s v="Aaron Eckhart"/>
    <s v="Canada"/>
    <x v="364"/>
    <n v="2804473"/>
    <s v="Alliance Atlantis Communications"/>
    <n v="97"/>
    <n v="160.5"/>
    <n v="6891313.8959677415"/>
    <x v="0"/>
  </r>
  <r>
    <s v="In the Line of Fire"/>
    <x v="2"/>
    <x v="1"/>
    <n v="1993"/>
    <s v="July 9, 1993 (United States)"/>
    <x v="52"/>
    <n v="96000"/>
    <s v="Wolfgang Petersen"/>
    <s v="Jeff Maguire"/>
    <s v="Clint Eastwood"/>
    <s v="United States"/>
    <x v="28"/>
    <n v="176997168"/>
    <s v="Columbia Pictures"/>
    <n v="128"/>
    <n v="144.5"/>
    <n v="412632265.41392505"/>
    <x v="0"/>
  </r>
  <r>
    <s v="In the Mouth of Madness"/>
    <x v="2"/>
    <x v="2"/>
    <n v="1994"/>
    <s v="February 3, 1995 (United States)"/>
    <x v="52"/>
    <n v="64000"/>
    <s v="John Carpenter"/>
    <s v="Michael De Luca"/>
    <s v="Sam Neill"/>
    <s v="United States"/>
    <x v="42"/>
    <n v="8924549"/>
    <s v="New Line Cinema"/>
    <n v="95"/>
    <n v="148.19999999999999"/>
    <n v="11473882.195358651"/>
    <x v="0"/>
  </r>
  <r>
    <s v="Insomnia"/>
    <x v="2"/>
    <x v="2"/>
    <n v="2002"/>
    <s v="May 24, 2002 (United States)"/>
    <x v="52"/>
    <n v="281000"/>
    <s v="Christopher Nolan"/>
    <s v="Hillary Seitz"/>
    <s v="Al Pacino"/>
    <s v="United States"/>
    <x v="12"/>
    <n v="113758770"/>
    <s v="Alcon Entertainment"/>
    <n v="118"/>
    <n v="179.9"/>
    <n v="141421041.28518972"/>
    <x v="0"/>
  </r>
  <r>
    <s v="Into the White"/>
    <x v="2"/>
    <x v="1"/>
    <n v="2012"/>
    <s v="April 12, 2013 (United States)"/>
    <x v="52"/>
    <n v="20000"/>
    <s v="Petter NÃ¦ss"/>
    <s v="Ole Meldgaard"/>
    <s v="Florian Lukas"/>
    <s v="Norway"/>
    <x v="1"/>
    <n v="712216"/>
    <s v="Zentropa International Norway"/>
    <n v="104"/>
    <n v="229.6"/>
    <n v="1546772.7384176764"/>
    <x v="1"/>
  </r>
  <r>
    <s v="Johnny Stecchino"/>
    <x v="2"/>
    <x v="0"/>
    <n v="1991"/>
    <s v="October 24, 1991 (Italy)"/>
    <x v="52"/>
    <n v="10000"/>
    <s v="Roberto Benigni"/>
    <s v="Roberto Benigni"/>
    <s v="Roberto Benigni"/>
    <s v="Italy"/>
    <x v="1"/>
    <n v="626057"/>
    <s v="Cecchi Gori Group Tiger Cinematografica"/>
    <n v="102"/>
    <n v="136.19999999999999"/>
    <n v="1060364.4685936631"/>
    <x v="1"/>
  </r>
  <r>
    <s v="King Kong"/>
    <x v="0"/>
    <x v="1"/>
    <n v="2005"/>
    <s v="December 14, 2005 (United States)"/>
    <x v="52"/>
    <n v="403000"/>
    <s v="Peter Jackson"/>
    <s v="Fran Walsh"/>
    <s v="Naomi Watts"/>
    <s v="United States"/>
    <x v="365"/>
    <n v="562363449"/>
    <s v="Universal Pictures"/>
    <n v="187"/>
    <n v="195.3"/>
    <n v="1448454293.4091291"/>
    <x v="0"/>
  </r>
  <r>
    <s v="Kingdom of Heaven"/>
    <x v="2"/>
    <x v="1"/>
    <n v="2005"/>
    <s v="May 6, 2005 (United States)"/>
    <x v="52"/>
    <n v="272000"/>
    <s v="Ridley Scott"/>
    <s v="William Monahan"/>
    <s v="Orlando Bloom"/>
    <s v="United Kingdom"/>
    <x v="99"/>
    <n v="218122627"/>
    <s v="Twentieth Century Fox"/>
    <n v="144"/>
    <n v="195.3"/>
    <n v="414093236.4292835"/>
    <x v="0"/>
  </r>
  <r>
    <s v="Kon-Tiki"/>
    <x v="0"/>
    <x v="3"/>
    <n v="2012"/>
    <s v="April 26, 2013 (United States)"/>
    <x v="52"/>
    <n v="47000"/>
    <s v="Joachim RÃ¸nning"/>
    <s v="Petter Skavlan"/>
    <s v="PÃ¥l Sverre Hagen"/>
    <s v="United Kingdom"/>
    <x v="366"/>
    <n v="22842887"/>
    <s v="Recorded Picture Company (RPC)"/>
    <n v="118"/>
    <n v="229.6"/>
    <n v="30948099.90618052"/>
    <x v="0"/>
  </r>
  <r>
    <s v="Kung Fu Panda 2"/>
    <x v="1"/>
    <x v="5"/>
    <n v="2011"/>
    <s v="May 26, 2011 (United States)"/>
    <x v="52"/>
    <n v="262000"/>
    <s v="Jennifer Yuh Nelson"/>
    <s v="Jonathan Aibel"/>
    <s v="Jack Black"/>
    <s v="United States"/>
    <x v="60"/>
    <n v="665692281"/>
    <s v="DreamWorks Animation"/>
    <n v="90"/>
    <n v="224.9"/>
    <n v="1145321502.0931678"/>
    <x v="0"/>
  </r>
  <r>
    <s v="La traviata"/>
    <x v="5"/>
    <x v="2"/>
    <n v="1982"/>
    <s v="February 18, 1983 (Italy)"/>
    <x v="52"/>
    <n v="1300"/>
    <s v="Franco Zeffirelli"/>
    <s v="Francesco Maria Piave"/>
    <s v="Teresa Stratas"/>
    <s v="Netherlands"/>
    <x v="1"/>
    <n v="3783329"/>
    <s v="Accent Films B.V."/>
    <n v="109"/>
    <n v="96.5"/>
    <n v="4703306.1864545085"/>
    <x v="1"/>
  </r>
  <r>
    <s v="Lean on Pete"/>
    <x v="2"/>
    <x v="3"/>
    <n v="2017"/>
    <s v="April 6, 2018 (United States)"/>
    <x v="52"/>
    <n v="12000"/>
    <s v="Andrew Haigh"/>
    <s v="Andrew Haigh"/>
    <s v="Charlie Plummer"/>
    <s v="United Kingdom"/>
    <x v="1"/>
    <n v="2443584"/>
    <s v="Film4"/>
    <n v="121"/>
    <n v="245.1"/>
    <n v="3102333.52"/>
    <x v="1"/>
  </r>
  <r>
    <s v="Leave No Trace"/>
    <x v="1"/>
    <x v="3"/>
    <n v="2018"/>
    <s v="June 29, 2018 (United Kingdom)"/>
    <x v="52"/>
    <n v="54000"/>
    <s v="Debra Granik"/>
    <s v="Debra Granik"/>
    <s v="Thomasin McKenzie"/>
    <s v="United States"/>
    <x v="1"/>
    <n v="7682928"/>
    <s v="BRON Studios"/>
    <n v="109"/>
    <n v="251.1"/>
    <n v="12722761.747826086"/>
    <x v="1"/>
  </r>
  <r>
    <s v="Lee Daniels' The Butler"/>
    <x v="0"/>
    <x v="7"/>
    <n v="2013"/>
    <s v="August 16, 2013 (United States)"/>
    <x v="52"/>
    <n v="111000"/>
    <s v="Lee Daniels"/>
    <s v="Danny Strong"/>
    <s v="Forest Whitaker"/>
    <s v="United States"/>
    <x v="8"/>
    <n v="177313795"/>
    <s v="Follow Through Productions"/>
    <n v="132"/>
    <n v="233"/>
    <n v="293627789.87228262"/>
    <x v="0"/>
  </r>
  <r>
    <s v="Lethal Weapon 2"/>
    <x v="2"/>
    <x v="1"/>
    <n v="1989"/>
    <s v="July 7, 1989 (United States)"/>
    <x v="52"/>
    <n v="166000"/>
    <s v="Richard Donner"/>
    <s v="Jeffrey Boam"/>
    <s v="Mel Gibson"/>
    <s v="United States"/>
    <x v="54"/>
    <n v="227853986"/>
    <s v="Warner Bros."/>
    <n v="114"/>
    <n v="124"/>
    <n v="276491873.8916766"/>
    <x v="0"/>
  </r>
  <r>
    <s v="Love &amp; Basketball"/>
    <x v="0"/>
    <x v="2"/>
    <n v="2000"/>
    <s v="April 21, 2000 (United States)"/>
    <x v="52"/>
    <n v="20000"/>
    <s v="Gina Prince-Bythewood"/>
    <s v="Gina Prince-Bythewood"/>
    <s v="Sanaa Lathan"/>
    <s v="United States"/>
    <x v="0"/>
    <n v="27728118"/>
    <s v="40 Acres &amp; A Mule Filmworks"/>
    <n v="124"/>
    <n v="172.2"/>
    <n v="39388147.107692301"/>
    <x v="0"/>
  </r>
  <r>
    <s v="Love, Rosie"/>
    <x v="2"/>
    <x v="0"/>
    <n v="2014"/>
    <s v="October 22, 2014 (United Kingdom)"/>
    <x v="52"/>
    <n v="127000"/>
    <s v="Christian Ditter"/>
    <s v="Juliette Towhidi"/>
    <s v="Lily Collins"/>
    <s v="Germany"/>
    <x v="1"/>
    <n v="25574387"/>
    <s v="Canyon Creek Films"/>
    <n v="102"/>
    <n v="236.7"/>
    <n v="32921485.926911704"/>
    <x v="1"/>
  </r>
  <r>
    <s v="Major League"/>
    <x v="2"/>
    <x v="0"/>
    <n v="1989"/>
    <s v="April 7, 1989 (United States)"/>
    <x v="52"/>
    <n v="64000"/>
    <s v="David S. Ward"/>
    <s v="David S. Ward"/>
    <s v="Tom Berenger"/>
    <s v="United States"/>
    <x v="73"/>
    <n v="49797148"/>
    <s v="Mirage Enterprises"/>
    <n v="107"/>
    <n v="124"/>
    <n v="77691710.166922674"/>
    <x v="0"/>
  </r>
  <r>
    <s v="Manhunter"/>
    <x v="2"/>
    <x v="6"/>
    <n v="1986"/>
    <s v="August 15, 1986 (United States)"/>
    <x v="52"/>
    <n v="68000"/>
    <s v="Michael Mann"/>
    <s v="Thomas Harris"/>
    <s v="William Petersen"/>
    <s v="United States"/>
    <x v="10"/>
    <n v="8621783"/>
    <s v="De Laurentiis Entertainment Group (DEG)"/>
    <n v="120"/>
    <n v="109.6"/>
    <n v="10718307.956344349"/>
    <x v="0"/>
  </r>
  <r>
    <s v="Manic"/>
    <x v="2"/>
    <x v="2"/>
    <n v="2001"/>
    <s v="May 23, 2003 (United States)"/>
    <x v="52"/>
    <n v="9300"/>
    <s v="Jordan Melamed"/>
    <s v="Michael Bacall"/>
    <s v="Joseph Gordon-Levitt"/>
    <s v="United States"/>
    <x v="1"/>
    <n v="69958"/>
    <s v="Manic LLC"/>
    <n v="100"/>
    <n v="177.1"/>
    <n v="83364.108721157609"/>
    <x v="1"/>
  </r>
  <r>
    <s v="Mask"/>
    <x v="0"/>
    <x v="7"/>
    <n v="1985"/>
    <s v="March 22, 1985 (United States)"/>
    <x v="52"/>
    <n v="27000"/>
    <s v="Peter Bogdanovich"/>
    <s v="Anna Hamilton Phelan"/>
    <s v="Cher"/>
    <s v="United States"/>
    <x v="42"/>
    <n v="48230162"/>
    <s v="Universal Pictures"/>
    <n v="120"/>
    <n v="107.6"/>
    <n v="85341059.009291515"/>
    <x v="0"/>
  </r>
  <r>
    <s v="Mean Creek"/>
    <x v="2"/>
    <x v="6"/>
    <n v="2004"/>
    <s v="September 29, 2004 (France)"/>
    <x v="52"/>
    <n v="31000"/>
    <s v="Jacob Estes"/>
    <s v="Jacob Estes"/>
    <s v="Rory Culkin"/>
    <s v="United States"/>
    <x v="121"/>
    <n v="802948"/>
    <s v="Whitewater Films"/>
    <n v="90"/>
    <n v="188.9"/>
    <n v="2232283.3540145988"/>
    <x v="0"/>
  </r>
  <r>
    <s v="Meet Joe Black"/>
    <x v="0"/>
    <x v="2"/>
    <n v="1998"/>
    <s v="November 13, 1998 (United States)"/>
    <x v="52"/>
    <n v="223000"/>
    <s v="Martin Brest"/>
    <s v="Ron Osborn"/>
    <s v="Brad Pitt"/>
    <s v="United States"/>
    <x v="68"/>
    <n v="142940100"/>
    <s v="Universal Pictures"/>
    <n v="178"/>
    <n v="163"/>
    <n v="437287635.24096382"/>
    <x v="0"/>
  </r>
  <r>
    <s v="Megamind"/>
    <x v="1"/>
    <x v="5"/>
    <n v="2010"/>
    <s v="November 5, 2010 (United States)"/>
    <x v="52"/>
    <n v="236000"/>
    <s v="Tom McGrath"/>
    <s v="Alan Schoolcraft"/>
    <s v="Will Ferrell"/>
    <s v="United States"/>
    <x v="99"/>
    <n v="321885765"/>
    <s v="DreamWorks Animation"/>
    <n v="95"/>
    <n v="218.1"/>
    <n v="545183949.94719291"/>
    <x v="0"/>
  </r>
  <r>
    <s v="Melancholia"/>
    <x v="2"/>
    <x v="2"/>
    <n v="2011"/>
    <s v="May 26, 2011 (Denmark)"/>
    <x v="52"/>
    <n v="172000"/>
    <s v="Lars von Trier"/>
    <s v="Lars von Trier"/>
    <s v="Kirsten Dunst"/>
    <s v="Denmark"/>
    <x v="70"/>
    <n v="17039814"/>
    <s v="Zentropa Entertainments"/>
    <n v="135"/>
    <n v="224.9"/>
    <n v="23085955.205869272"/>
    <x v="0"/>
  </r>
  <r>
    <s v="Memoir of a Murderer"/>
    <x v="3"/>
    <x v="1"/>
    <n v="2017"/>
    <s v="September 8, 2017 (United States)"/>
    <x v="52"/>
    <n v="7300"/>
    <s v="Shin-yeon Won"/>
    <s v="Jo-yun Hwang"/>
    <s v="Sol Kyung-gu"/>
    <s v="South Korea"/>
    <x v="1"/>
    <n v="19015346"/>
    <s v="Green Fish Pictures"/>
    <n v="118"/>
    <n v="245.1"/>
    <n v="27949715.032320306"/>
    <x v="1"/>
  </r>
  <r>
    <s v="Men of Honor"/>
    <x v="2"/>
    <x v="7"/>
    <n v="2000"/>
    <s v="November 10, 2000 (United States)"/>
    <x v="52"/>
    <n v="110000"/>
    <s v="George Tillman Jr."/>
    <s v="Scott Marshall Smith"/>
    <s v="Cuba Gooding Jr."/>
    <s v="United States"/>
    <x v="77"/>
    <n v="82343495"/>
    <s v="Fox 2000 Pictures"/>
    <n v="129"/>
    <n v="172.2"/>
    <n v="109277277.5544425"/>
    <x v="0"/>
  </r>
  <r>
    <s v="Metropolis"/>
    <x v="0"/>
    <x v="5"/>
    <n v="2001"/>
    <s v="January 25, 2002 (United States)"/>
    <x v="52"/>
    <n v="21000"/>
    <s v="Rintaro"/>
    <s v="Osamu Tezuka"/>
    <s v="Toshio Furukawa"/>
    <s v="Japan"/>
    <x v="10"/>
    <n v="4035192"/>
    <s v="Bandai Visual Company"/>
    <n v="108"/>
    <n v="177.1"/>
    <n v="6098824.416666667"/>
    <x v="0"/>
  </r>
  <r>
    <s v="Michael Clayton"/>
    <x v="2"/>
    <x v="6"/>
    <n v="2007"/>
    <s v="October 12, 2007 (United States)"/>
    <x v="52"/>
    <n v="159000"/>
    <s v="Tony Gilroy"/>
    <s v="Tony Gilroy"/>
    <s v="George Clooney"/>
    <s v="United States"/>
    <x v="13"/>
    <n v="92991835"/>
    <s v="Samuels Media"/>
    <n v="119"/>
    <n v="207.3"/>
    <n v="164544785.85656214"/>
    <x v="0"/>
  </r>
  <r>
    <s v="Michael Collins"/>
    <x v="2"/>
    <x v="7"/>
    <n v="1996"/>
    <s v="October 25, 1996 (United States)"/>
    <x v="52"/>
    <n v="30000"/>
    <s v="Neil Jordan"/>
    <s v="Neil Jordan"/>
    <s v="Liam Neeson"/>
    <s v="United Kingdom"/>
    <x v="13"/>
    <n v="11135803"/>
    <s v="Warner Bros."/>
    <n v="133"/>
    <n v="156.9"/>
    <n v="18440647.685326088"/>
    <x v="0"/>
  </r>
  <r>
    <s v="Mongol: The Rise of Genghis Khan"/>
    <x v="2"/>
    <x v="1"/>
    <n v="2007"/>
    <s v="July 4, 2008 (United States)"/>
    <x v="52"/>
    <n v="45000"/>
    <s v="Sergei Bodrov"/>
    <s v="Arif Aliev"/>
    <s v="Tadanobu Asano"/>
    <s v="Russia"/>
    <x v="40"/>
    <n v="26527510"/>
    <s v="CTB Film Company"/>
    <n v="126"/>
    <n v="207.3"/>
    <n v="75120188.633828998"/>
    <x v="0"/>
  </r>
  <r>
    <s v="Monsters University"/>
    <x v="5"/>
    <x v="5"/>
    <n v="2013"/>
    <s v="June 21, 2013 (United States)"/>
    <x v="52"/>
    <n v="332000"/>
    <s v="Dan Scanlon"/>
    <s v="Dan Scanlon"/>
    <s v="Billy Crystal"/>
    <s v="United States"/>
    <x v="158"/>
    <n v="743559645"/>
    <s v="Walt Disney Pictures"/>
    <n v="104"/>
    <n v="233"/>
    <n v="1038801576.4855571"/>
    <x v="0"/>
  </r>
  <r>
    <s v="Mountains of the Moon"/>
    <x v="2"/>
    <x v="3"/>
    <n v="1990"/>
    <s v="February 23, 1990 (United States)"/>
    <x v="52"/>
    <n v="3500"/>
    <s v="Bob Rafelson"/>
    <s v="William Harrison"/>
    <s v="Patrick Bergin"/>
    <s v="United States"/>
    <x v="27"/>
    <n v="4011793"/>
    <s v="Carolco Pictures"/>
    <n v="136"/>
    <n v="130.69999999999999"/>
    <n v="5246323.2922746781"/>
    <x v="0"/>
  </r>
  <r>
    <s v="Mrs. Brown"/>
    <x v="1"/>
    <x v="7"/>
    <n v="1997"/>
    <s v="October 3, 1997 (United States)"/>
    <x v="52"/>
    <n v="14000"/>
    <s v="John Madden"/>
    <s v="Jeremy Brock"/>
    <s v="Judi Dench"/>
    <s v="United Kingdom"/>
    <x v="1"/>
    <n v="9229808"/>
    <s v="BBC Scotland"/>
    <n v="101"/>
    <n v="160.5"/>
    <n v="28236169.654618472"/>
    <x v="1"/>
  </r>
  <r>
    <s v="Muriel's Wedding"/>
    <x v="2"/>
    <x v="0"/>
    <n v="1994"/>
    <s v="March 31, 1995 (United States)"/>
    <x v="52"/>
    <n v="37000"/>
    <s v="P.J. Hogan"/>
    <s v="P.J. Hogan"/>
    <s v="Toni Collette"/>
    <s v="Australia"/>
    <x v="25"/>
    <n v="15482277"/>
    <s v="CiBy 2000"/>
    <n v="106"/>
    <n v="148.19999999999999"/>
    <n v="33624018.545260154"/>
    <x v="0"/>
  </r>
  <r>
    <s v="My Brother's Wedding"/>
    <x v="3"/>
    <x v="2"/>
    <n v="1983"/>
    <s v="March 1985 (United States)"/>
    <x v="52"/>
    <n v="826"/>
    <s v="Charles Burnett"/>
    <s v="Charles Burnett"/>
    <s v="Everett Silas"/>
    <s v="United States"/>
    <x v="322"/>
    <n v="26177"/>
    <s v="Charles Burnett Productions"/>
    <n v="115"/>
    <n v="99.6"/>
    <n v="96797.717233009709"/>
    <x v="0"/>
  </r>
  <r>
    <s v="Nothing But the Truth"/>
    <x v="2"/>
    <x v="6"/>
    <n v="2008"/>
    <s v="July 29, 2009 (Philippines)"/>
    <x v="52"/>
    <n v="37000"/>
    <s v="Rod Lurie"/>
    <s v="Rod Lurie"/>
    <s v="Kate Beckinsale"/>
    <s v="United States"/>
    <x v="163"/>
    <n v="409832"/>
    <s v="Yari Film Group (YFG)"/>
    <n v="108"/>
    <n v="215.3"/>
    <n v="749554.68427370943"/>
    <x v="0"/>
  </r>
  <r>
    <s v="Now You See Me"/>
    <x v="0"/>
    <x v="6"/>
    <n v="2013"/>
    <s v="May 31, 2013 (United States)"/>
    <x v="52"/>
    <n v="612000"/>
    <s v="Louis Leterrier"/>
    <s v="Ed Solomon"/>
    <s v="Jesse Eisenberg"/>
    <s v="United States"/>
    <x v="71"/>
    <n v="351723989"/>
    <s v="Summit Entertainment"/>
    <n v="115"/>
    <n v="233"/>
    <n v="905919691.02535915"/>
    <x v="0"/>
  </r>
  <r>
    <s v="Nutcracker"/>
    <x v="5"/>
    <x v="11"/>
    <n v="1986"/>
    <s v="November 26, 1986 (United States)"/>
    <x v="52"/>
    <n v="1000"/>
    <s v="Carroll Ballard"/>
    <s v="Kent Stowell"/>
    <s v="Hugh Duncan Bigney Mitchell"/>
    <s v="United States"/>
    <x v="1"/>
    <n v="781727"/>
    <s v="Hyperion Pictures"/>
    <n v="89"/>
    <n v="109.6"/>
    <n v="1324025.6637020567"/>
    <x v="1"/>
  </r>
  <r>
    <s v="Ong-Bak: The Thai Warrior"/>
    <x v="2"/>
    <x v="1"/>
    <n v="2003"/>
    <s v="February 11, 2005 (United States)"/>
    <x v="52"/>
    <n v="72000"/>
    <s v="Prachya Pinkaew"/>
    <s v="Panna Rittikrai"/>
    <s v="Tony Jaa"/>
    <s v="Thailand"/>
    <x v="1"/>
    <n v="20235426"/>
    <s v="EuropaCorp"/>
    <n v="105"/>
    <n v="184"/>
    <n v="41604145.089068823"/>
    <x v="1"/>
  </r>
  <r>
    <s v="Orlando"/>
    <x v="0"/>
    <x v="7"/>
    <n v="1992"/>
    <s v="June 9, 1993 (United States)"/>
    <x v="52"/>
    <n v="15000"/>
    <s v="Sally Potter"/>
    <s v="Virginia Woolf"/>
    <s v="Tilda Swinton"/>
    <s v="United Kingdom"/>
    <x v="81"/>
    <n v="5378172"/>
    <s v="Adventure Pictures"/>
    <n v="94"/>
    <n v="140.30000000000001"/>
    <n v="11680178.24946543"/>
    <x v="0"/>
  </r>
  <r>
    <s v="Out of Africa"/>
    <x v="1"/>
    <x v="7"/>
    <n v="1985"/>
    <s v="December 20, 1985 (United States)"/>
    <x v="52"/>
    <n v="75000"/>
    <s v="Sydney Pollack"/>
    <s v="Karen Blixen"/>
    <s v="Meryl Streep"/>
    <s v="United States"/>
    <x v="205"/>
    <n v="227514205"/>
    <s v="Mirage Enterprises"/>
    <n v="161"/>
    <n v="107.6"/>
    <n v="441832876.12173355"/>
    <x v="0"/>
  </r>
  <r>
    <s v="Paddington"/>
    <x v="1"/>
    <x v="5"/>
    <n v="2014"/>
    <s v="January 16, 2015 (United States)"/>
    <x v="52"/>
    <n v="103000"/>
    <s v="Paul King"/>
    <s v="Paul King"/>
    <s v="Hugh Bonneville"/>
    <s v="United Kingdom"/>
    <x v="79"/>
    <n v="282377683"/>
    <s v="StudioCanal"/>
    <n v="95"/>
    <n v="236.7"/>
    <n v="342654241.3783353"/>
    <x v="0"/>
  </r>
  <r>
    <s v="Papillon"/>
    <x v="2"/>
    <x v="3"/>
    <n v="2017"/>
    <s v="August 24, 2018 (United States)"/>
    <x v="52"/>
    <n v="63000"/>
    <s v="Michael Noer"/>
    <s v="Aaron Guzikowski"/>
    <s v="Charlie Hunnam"/>
    <s v="United States"/>
    <x v="1"/>
    <n v="10060903"/>
    <s v="Czech Anglo Productions"/>
    <n v="133"/>
    <n v="245.1"/>
    <n v="13630756.532236548"/>
    <x v="1"/>
  </r>
  <r>
    <s v="Paris, je t'aime"/>
    <x v="2"/>
    <x v="0"/>
    <n v="2006"/>
    <s v="June 15, 2007 (United States)"/>
    <x v="52"/>
    <n v="71000"/>
    <s v="Directors"/>
    <s v="Tristan CarnÃ©"/>
    <s v="Juliette Binoche"/>
    <s v="France"/>
    <x v="29"/>
    <n v="17471727"/>
    <s v="Victoires International"/>
    <n v="120"/>
    <n v="201.6"/>
    <n v="48573314.022810221"/>
    <x v="0"/>
  </r>
  <r>
    <s v="Parting Glances"/>
    <x v="3"/>
    <x v="2"/>
    <n v="1986"/>
    <s v="February 19, 1986 (United States)"/>
    <x v="52"/>
    <n v="2800"/>
    <s v="Bill Sherwood"/>
    <s v="Bill Sherwood"/>
    <s v="John Bolger"/>
    <s v="United States"/>
    <x v="1"/>
    <m/>
    <s v="Rondo Productions"/>
    <n v="90"/>
    <n v="109.6"/>
    <s v="Missing"/>
    <x v="1"/>
  </r>
  <r>
    <s v="Pay It Forward"/>
    <x v="0"/>
    <x v="2"/>
    <n v="2000"/>
    <s v="October 20, 2000 (United States)"/>
    <x v="52"/>
    <n v="114000"/>
    <s v="Mimi Leder"/>
    <s v="Catherine Ryan Hyde"/>
    <s v="Kevin Spacey"/>
    <s v="United States"/>
    <x v="28"/>
    <n v="55707411"/>
    <s v="Warner Bros."/>
    <n v="123"/>
    <n v="172.2"/>
    <n v="101885042.80732293"/>
    <x v="0"/>
  </r>
  <r>
    <s v="Proof"/>
    <x v="2"/>
    <x v="2"/>
    <n v="1991"/>
    <s v="March 20, 1992 (United States)"/>
    <x v="52"/>
    <n v="6300"/>
    <s v="Jocelyn Moorhouse"/>
    <s v="Jocelyn Moorhouse"/>
    <s v="Hugo Weaving"/>
    <s v="Australia"/>
    <x v="1"/>
    <n v="524668"/>
    <s v="House &amp; Moorhouse Films"/>
    <n v="86"/>
    <n v="136.19999999999999"/>
    <n v="996051.96012461057"/>
    <x v="1"/>
  </r>
  <r>
    <s v="Pump Up the Volume"/>
    <x v="2"/>
    <x v="0"/>
    <n v="1990"/>
    <s v="August 22, 1990 (United States)"/>
    <x v="52"/>
    <n v="27000"/>
    <s v="Allan Moyle"/>
    <s v="Allan Moyle"/>
    <s v="Christian Slater"/>
    <s v="Canada"/>
    <x v="1"/>
    <n v="11541758"/>
    <s v="New Line Cinema"/>
    <n v="102"/>
    <n v="130.69999999999999"/>
    <n v="23075942.667979002"/>
    <x v="1"/>
  </r>
  <r>
    <s v="Rango"/>
    <x v="1"/>
    <x v="5"/>
    <n v="2011"/>
    <s v="March 4, 2011 (United States)"/>
    <x v="52"/>
    <n v="245000"/>
    <s v="Gore Verbinski"/>
    <s v="John Logan"/>
    <s v="Johnny Depp"/>
    <s v="United States"/>
    <x v="124"/>
    <n v="245724603"/>
    <s v="Paramount Pictures"/>
    <n v="107"/>
    <n v="224.9"/>
    <n v="371390310.18898809"/>
    <x v="0"/>
  </r>
  <r>
    <s v="Re-Animator"/>
    <x v="7"/>
    <x v="0"/>
    <n v="1985"/>
    <s v="October 18, 1985 (United States)"/>
    <x v="52"/>
    <n v="59000"/>
    <s v="Stuart Gordon"/>
    <s v="H.P. Lovecraft"/>
    <s v="Jeffrey Combs"/>
    <s v="United States"/>
    <x v="72"/>
    <n v="2023414"/>
    <s v="Empire Pictures"/>
    <n v="104"/>
    <n v="107.6"/>
    <n v="6388955.9150259066"/>
    <x v="0"/>
  </r>
  <r>
    <s v="Red Dragon"/>
    <x v="2"/>
    <x v="6"/>
    <n v="2002"/>
    <s v="October 4, 2002 (United States)"/>
    <x v="52"/>
    <n v="259000"/>
    <s v="Brett Ratner"/>
    <s v="Thomas Harris"/>
    <s v="Anthony Hopkins"/>
    <s v="Germany"/>
    <x v="141"/>
    <n v="209196298"/>
    <s v="Universal Pictures"/>
    <n v="124"/>
    <n v="179.9"/>
    <n v="268954059.07426161"/>
    <x v="0"/>
  </r>
  <r>
    <s v="Reversal of Fortune"/>
    <x v="2"/>
    <x v="7"/>
    <n v="1990"/>
    <s v="November 9, 1990 (United States)"/>
    <x v="52"/>
    <n v="15000"/>
    <s v="Barbet Schroeder"/>
    <s v="Alan Dershowitz"/>
    <s v="Jeremy Irons"/>
    <s v="United States"/>
    <x v="1"/>
    <n v="15445131"/>
    <s v="Sovereign Pictures"/>
    <n v="111"/>
    <n v="130.69999999999999"/>
    <n v="31755272.710526314"/>
    <x v="1"/>
  </r>
  <r>
    <s v="Rhapsody in August"/>
    <x v="1"/>
    <x v="2"/>
    <n v="1991"/>
    <s v="December 20, 1991 (United States)"/>
    <x v="52"/>
    <n v="6400"/>
    <s v="Akira Kurosawa"/>
    <s v="Kiyoko Murata"/>
    <s v="Sachiko Murase"/>
    <s v="Japan"/>
    <x v="1"/>
    <n v="516431"/>
    <s v="Feature Film Enterprise II"/>
    <n v="98"/>
    <n v="136.19999999999999"/>
    <n v="675349.89570815442"/>
    <x v="1"/>
  </r>
  <r>
    <s v="Romero"/>
    <x v="0"/>
    <x v="7"/>
    <n v="1989"/>
    <s v="August 25, 1989 (United States)"/>
    <x v="52"/>
    <n v="2100"/>
    <s v="John Duigan"/>
    <s v="John Sacret Young"/>
    <s v="Raul Julia"/>
    <s v="United States"/>
    <x v="1"/>
    <n v="1316495"/>
    <s v="Paulist Pictures"/>
    <n v="102"/>
    <n v="124"/>
    <n v="2460957.2177914111"/>
    <x v="1"/>
  </r>
  <r>
    <s v="Rosewood"/>
    <x v="2"/>
    <x v="1"/>
    <n v="1997"/>
    <s v="February 21, 1997 (United States)"/>
    <x v="52"/>
    <n v="7700"/>
    <s v="John Singleton"/>
    <s v="Gregory Poirier"/>
    <s v="Jon Voight"/>
    <s v="United States"/>
    <x v="13"/>
    <n v="13130349"/>
    <s v="Warner Bros."/>
    <n v="140"/>
    <n v="160.5"/>
    <n v="26996068.42307692"/>
    <x v="0"/>
  </r>
  <r>
    <s v="Ruby Sparks"/>
    <x v="2"/>
    <x v="0"/>
    <n v="2012"/>
    <s v="September 6, 2012 (Portugal)"/>
    <x v="52"/>
    <n v="97000"/>
    <s v="Jonathan Dayton"/>
    <s v="Zoe Kazan"/>
    <s v="Paul Dano"/>
    <s v="United States"/>
    <x v="42"/>
    <n v="9368803"/>
    <s v="Fox Searchlight Pictures"/>
    <n v="104"/>
    <n v="229.6"/>
    <n v="20959429.325256974"/>
    <x v="0"/>
  </r>
  <r>
    <s v="Rumble Fish"/>
    <x v="2"/>
    <x v="6"/>
    <n v="1983"/>
    <s v="October 21, 1983 (United States)"/>
    <x v="52"/>
    <n v="32000"/>
    <s v="Francis Ford Coppola"/>
    <s v="S.E. Hinton"/>
    <s v="Matt Dillon"/>
    <s v="United States"/>
    <x v="20"/>
    <n v="2494480"/>
    <s v="Zoetrope Studios"/>
    <n v="94"/>
    <n v="99.6"/>
    <n v="6934927.5182481762"/>
    <x v="0"/>
  </r>
  <r>
    <s v="Runaway Train"/>
    <x v="2"/>
    <x v="1"/>
    <n v="1985"/>
    <s v="January 17, 1986 (United States)"/>
    <x v="52"/>
    <n v="28000"/>
    <s v="Andrey Konchalovskiy"/>
    <s v="Djordje Milicevic"/>
    <s v="Jon Voight"/>
    <s v="United States"/>
    <x v="25"/>
    <n v="7683620"/>
    <s v="Golan-Globus Productions"/>
    <n v="111"/>
    <n v="107.6"/>
    <n v="25755764.730473045"/>
    <x v="0"/>
  </r>
  <r>
    <s v="Safe"/>
    <x v="2"/>
    <x v="2"/>
    <n v="1995"/>
    <s v="June 30, 1995 (United States)"/>
    <x v="52"/>
    <n v="14000"/>
    <s v="Todd Haynes"/>
    <s v="Todd Haynes"/>
    <s v="Julianne Moore"/>
    <s v="United Kingdom"/>
    <x v="11"/>
    <n v="512245"/>
    <s v="American Playhouse Theatrical Films"/>
    <n v="119"/>
    <n v="152.4"/>
    <n v="1502223.7872954763"/>
    <x v="0"/>
  </r>
  <r>
    <s v="Secretariat"/>
    <x v="1"/>
    <x v="7"/>
    <n v="2010"/>
    <s v="October 8, 2010 (United States)"/>
    <x v="52"/>
    <n v="27000"/>
    <s v="Randall Wallace"/>
    <s v="Mike Rich"/>
    <s v="Diane Lane"/>
    <s v="United States"/>
    <x v="46"/>
    <n v="60321861"/>
    <s v="Walt Disney Pictures"/>
    <n v="123"/>
    <n v="218.1"/>
    <n v="131005495.69992872"/>
    <x v="0"/>
  </r>
  <r>
    <s v="Seven Psychopaths"/>
    <x v="2"/>
    <x v="0"/>
    <n v="2012"/>
    <s v="October 12, 2012 (United States)"/>
    <x v="52"/>
    <n v="246000"/>
    <s v="Martin McDonagh"/>
    <s v="Martin McDonagh"/>
    <s v="Colin Farrell"/>
    <s v="United Kingdom"/>
    <x v="10"/>
    <n v="32226382"/>
    <s v="CBS Films"/>
    <n v="110"/>
    <n v="229.6"/>
    <n v="47367962.351181857"/>
    <x v="0"/>
  </r>
  <r>
    <s v="Sex, Lies, and Videotape"/>
    <x v="2"/>
    <x v="2"/>
    <n v="1989"/>
    <s v="September 22, 1989 (United States)"/>
    <x v="52"/>
    <n v="52000"/>
    <s v="Steven Soderbergh"/>
    <s v="Steven Soderbergh"/>
    <s v="James Spader"/>
    <s v="United States"/>
    <x v="32"/>
    <n v="24741667"/>
    <s v="Outlaw Productions (I)"/>
    <n v="100"/>
    <n v="124"/>
    <n v="50869000.910256408"/>
    <x v="0"/>
  </r>
  <r>
    <s v="Shame"/>
    <x v="8"/>
    <x v="2"/>
    <n v="2011"/>
    <s v="January 13, 2012 (United Kingdom)"/>
    <x v="52"/>
    <n v="187000"/>
    <s v="Steve McQueen"/>
    <s v="Steve McQueen"/>
    <s v="Michael Fassbender"/>
    <s v="United Kingdom"/>
    <x v="30"/>
    <n v="19123767"/>
    <s v="Fox Searchlight Pictures"/>
    <n v="101"/>
    <n v="224.9"/>
    <n v="37138379.891013384"/>
    <x v="0"/>
  </r>
  <r>
    <s v="Shirley Valentine"/>
    <x v="2"/>
    <x v="0"/>
    <n v="1989"/>
    <s v="August 30, 1989 (United States)"/>
    <x v="52"/>
    <n v="7400"/>
    <s v="Lewis Gilbert"/>
    <s v="Willy Russell"/>
    <s v="Pauline Collins"/>
    <s v="United Kingdom"/>
    <x v="1"/>
    <n v="6056912"/>
    <s v="Paramount Pictures"/>
    <n v="108"/>
    <n v="124"/>
    <n v="7920777.1948497854"/>
    <x v="1"/>
  </r>
  <r>
    <s v="Shooter"/>
    <x v="2"/>
    <x v="1"/>
    <n v="2007"/>
    <s v="March 23, 2007 (United States)"/>
    <x v="52"/>
    <n v="317000"/>
    <s v="Antoine Fuqua"/>
    <s v="Jonathan Lemkin"/>
    <s v="Mark Wahlberg"/>
    <s v="United States"/>
    <x v="247"/>
    <n v="95696996"/>
    <s v="Paramount Pictures"/>
    <n v="124"/>
    <n v="207.3"/>
    <n v="140660273.4259527"/>
    <x v="0"/>
  </r>
  <r>
    <s v="Shotgun Stories"/>
    <x v="0"/>
    <x v="2"/>
    <n v="2007"/>
    <s v="March 26, 2008 (United States)"/>
    <x v="52"/>
    <n v="10000"/>
    <s v="Jeff Nichols"/>
    <s v="Jeff Nichols"/>
    <s v="Michael Shannon"/>
    <s v="United States"/>
    <x v="1"/>
    <n v="185699"/>
    <s v="A Lucky Old Sun Production"/>
    <n v="92"/>
    <n v="207.3"/>
    <n v="391574.29273356404"/>
    <x v="1"/>
  </r>
  <r>
    <s v="Shrek 2"/>
    <x v="1"/>
    <x v="5"/>
    <n v="2004"/>
    <s v="May 19, 2004 (United States)"/>
    <x v="52"/>
    <n v="431000"/>
    <s v="Andrew Adamson"/>
    <s v="William Steig"/>
    <s v="Mike Myers"/>
    <s v="United States"/>
    <x v="60"/>
    <n v="928760770"/>
    <s v="Dreamworks Pictures"/>
    <n v="93"/>
    <n v="188.9"/>
    <n v="1314414336.363214"/>
    <x v="0"/>
  </r>
  <r>
    <s v="Silence"/>
    <x v="2"/>
    <x v="2"/>
    <n v="2016"/>
    <s v="January 13, 2017 (United States)"/>
    <x v="52"/>
    <n v="104000"/>
    <s v="Martin Scorsese"/>
    <s v="Jay Cocks"/>
    <s v="Andrew Garfield"/>
    <s v="United States"/>
    <x v="12"/>
    <n v="23834809"/>
    <s v="SharpSword Films"/>
    <n v="161"/>
    <n v="240"/>
    <n v="39469925.555978261"/>
    <x v="0"/>
  </r>
  <r>
    <s v="Silkwood"/>
    <x v="2"/>
    <x v="7"/>
    <n v="1983"/>
    <s v="January 27, 1984 (United States)"/>
    <x v="52"/>
    <n v="19000"/>
    <s v="Mike Nichols"/>
    <s v="Nora Ephron"/>
    <s v="Meryl Streep"/>
    <s v="United States"/>
    <x v="20"/>
    <n v="35615609"/>
    <s v="ABC Motion Pictures"/>
    <n v="131"/>
    <n v="99.6"/>
    <n v="55566185.674859188"/>
    <x v="0"/>
  </r>
  <r>
    <s v="Silverado"/>
    <x v="0"/>
    <x v="1"/>
    <n v="1985"/>
    <s v="July 10, 1985 (United States)"/>
    <x v="52"/>
    <n v="40000"/>
    <s v="Lawrence Kasdan"/>
    <s v="Lawrence Kasdan"/>
    <s v="Kevin Kline"/>
    <s v="United States"/>
    <x v="74"/>
    <n v="32192570"/>
    <s v="Columbia Pictures"/>
    <n v="133"/>
    <n v="107.6"/>
    <n v="56963275.720092915"/>
    <x v="0"/>
  </r>
  <r>
    <s v="Simple Men"/>
    <x v="2"/>
    <x v="6"/>
    <n v="1992"/>
    <s v="November 6, 1992 (United Kingdom)"/>
    <x v="52"/>
    <n v="4100"/>
    <s v="Hal Hartley"/>
    <s v="Hal Hartley"/>
    <s v="Robert John Burke"/>
    <s v="Italy"/>
    <x v="31"/>
    <n v="143010"/>
    <s v="American Playhouse"/>
    <n v="105"/>
    <n v="140.30000000000001"/>
    <n v="368344.43786982243"/>
    <x v="0"/>
  </r>
  <r>
    <s v="Smoke Signals"/>
    <x v="0"/>
    <x v="0"/>
    <n v="1998"/>
    <s v="November 27, 1998 (Iceland)"/>
    <x v="52"/>
    <n v="9900"/>
    <s v="Chris Eyre"/>
    <s v="Sherman Alexie"/>
    <s v="Adam Beach"/>
    <s v="United States"/>
    <x v="63"/>
    <n v="6745362"/>
    <s v="ShadowCatcher Entertainment"/>
    <n v="89"/>
    <n v="163"/>
    <n v="13868500.684210526"/>
    <x v="0"/>
  </r>
  <r>
    <s v="Somewhere in Time"/>
    <x v="1"/>
    <x v="2"/>
    <n v="1980"/>
    <s v="October 3, 1980 (United States)"/>
    <x v="52"/>
    <n v="27000"/>
    <s v="Jeannot Szwarc"/>
    <s v="Richard Matheson"/>
    <s v="Christopher Reeve"/>
    <s v="United States"/>
    <x v="58"/>
    <n v="9709597"/>
    <s v="Rastar Pictures"/>
    <n v="103"/>
    <n v="82.4"/>
    <n v="18856049.750796683"/>
    <x v="0"/>
  </r>
  <r>
    <s v="Southern Comfort"/>
    <x v="2"/>
    <x v="1"/>
    <n v="1981"/>
    <s v="September 25, 1981 (United States)"/>
    <x v="52"/>
    <n v="17000"/>
    <s v="Walter Hill"/>
    <s v="Michael Kane"/>
    <s v="Keith Carradine"/>
    <s v="United States"/>
    <x v="1"/>
    <m/>
    <s v="Cinema Group Ventures"/>
    <n v="106"/>
    <n v="90.9"/>
    <s v="Missing"/>
    <x v="1"/>
  </r>
  <r>
    <s v="Speed"/>
    <x v="2"/>
    <x v="1"/>
    <n v="1994"/>
    <s v="June 10, 1994 (United States)"/>
    <x v="52"/>
    <n v="339000"/>
    <s v="Jan de Bont"/>
    <s v="Graham Yost"/>
    <s v="Keanu Reeves"/>
    <s v="United States"/>
    <x v="8"/>
    <n v="350448145"/>
    <s v="The Mark Gordon Company"/>
    <n v="116"/>
    <n v="148.19999999999999"/>
    <n v="816997320.43993878"/>
    <x v="0"/>
  </r>
  <r>
    <s v="Spirit: Stallion of the Cimarron"/>
    <x v="5"/>
    <x v="5"/>
    <n v="2002"/>
    <s v="May 24, 2002 (United States)"/>
    <x v="52"/>
    <n v="69000"/>
    <s v="Kelly Asbury"/>
    <s v="John Fusco"/>
    <s v="Matt Damon"/>
    <s v="United States"/>
    <x v="65"/>
    <n v="122563539"/>
    <s v="DreamWorks Animation"/>
    <n v="83"/>
    <n v="179.9"/>
    <n v="328742168.42693663"/>
    <x v="0"/>
  </r>
  <r>
    <s v="St. Vincent"/>
    <x v="0"/>
    <x v="0"/>
    <n v="2014"/>
    <s v="October 24, 2014 (United States)"/>
    <x v="52"/>
    <n v="98000"/>
    <s v="Theodore Melfi"/>
    <s v="Theodore Melfi"/>
    <s v="Bill Murray"/>
    <s v="United States"/>
    <x v="29"/>
    <n v="54837234"/>
    <s v="Chernin Entertainment"/>
    <n v="102"/>
    <n v="236.7"/>
    <n v="82881474.205357149"/>
    <x v="0"/>
  </r>
  <r>
    <s v="Stan &amp; Ollie"/>
    <x v="1"/>
    <x v="7"/>
    <n v="2018"/>
    <s v="January 11, 2019 (United Kingdom)"/>
    <x v="52"/>
    <n v="34000"/>
    <s v="Jon S. Baird"/>
    <s v="Jeff Pope"/>
    <s v="Steve Coogan"/>
    <s v="United Kingdom"/>
    <x v="20"/>
    <n v="24420923"/>
    <s v="Entertainment One"/>
    <n v="98"/>
    <n v="251.1"/>
    <n v="44664197.107442975"/>
    <x v="0"/>
  </r>
  <r>
    <s v="Star Trek VI: The Undiscovered Country"/>
    <x v="1"/>
    <x v="1"/>
    <n v="1991"/>
    <s v="December 6, 1991 (United States)"/>
    <x v="52"/>
    <n v="72000"/>
    <s v="Nicholas Meyer"/>
    <s v="Gene Roddenberry"/>
    <s v="William Shatner"/>
    <s v="United States"/>
    <x v="8"/>
    <n v="96888996"/>
    <s v="Paramount Pictures"/>
    <n v="110"/>
    <n v="136.19999999999999"/>
    <n v="284139336.68142438"/>
    <x v="0"/>
  </r>
  <r>
    <s v="Starship Troopers"/>
    <x v="2"/>
    <x v="1"/>
    <n v="1997"/>
    <s v="November 7, 1997 (United States)"/>
    <x v="52"/>
    <n v="276000"/>
    <s v="Paul Verhoeven"/>
    <s v="Edward Neumeier"/>
    <s v="Casper Van Dien"/>
    <s v="United States"/>
    <x v="119"/>
    <n v="121214377"/>
    <s v="TriStar Pictures"/>
    <n v="129"/>
    <n v="160.5"/>
    <n v="150689598.82456139"/>
    <x v="0"/>
  </r>
  <r>
    <s v="State of Grace"/>
    <x v="2"/>
    <x v="1"/>
    <n v="1990"/>
    <s v="September 14, 1990 (United States)"/>
    <x v="52"/>
    <n v="21000"/>
    <s v="Phil Joanou"/>
    <s v="Dennis McIntyre"/>
    <s v="Sean Penn"/>
    <s v="United Kingdom"/>
    <x v="40"/>
    <n v="1911542"/>
    <s v="Cinehaus"/>
    <n v="134"/>
    <n v="130.69999999999999"/>
    <n v="2376364.1264789882"/>
    <x v="0"/>
  </r>
  <r>
    <s v="Steve Jobs"/>
    <x v="2"/>
    <x v="7"/>
    <n v="2015"/>
    <s v="October 23, 2015 (United States)"/>
    <x v="52"/>
    <n v="160000"/>
    <s v="Danny Boyle"/>
    <s v="Aaron Sorkin"/>
    <s v="Michael Fassbender"/>
    <s v="United Kingdom"/>
    <x v="8"/>
    <n v="34441873"/>
    <s v="Universal Pictures"/>
    <n v="122"/>
    <n v="237"/>
    <n v="74799990.756236628"/>
    <x v="0"/>
  </r>
  <r>
    <s v="Strange Days"/>
    <x v="2"/>
    <x v="1"/>
    <n v="1995"/>
    <s v="October 13, 1995 (United States)"/>
    <x v="52"/>
    <n v="68000"/>
    <s v="Kathryn Bigelow"/>
    <s v="James Cameron"/>
    <s v="Ralph Fiennes"/>
    <s v="United States"/>
    <x v="47"/>
    <n v="7959291"/>
    <s v="Lightstorm Entertainment"/>
    <n v="145"/>
    <n v="152.4"/>
    <n v="14083600.277003484"/>
    <x v="0"/>
  </r>
  <r>
    <s v="Strictly Ballroom"/>
    <x v="1"/>
    <x v="0"/>
    <n v="1992"/>
    <s v="February 12, 1993 (United States)"/>
    <x v="52"/>
    <n v="26000"/>
    <s v="Baz Luhrmann"/>
    <s v="Baz Luhrmann"/>
    <s v="Paul Mercurio"/>
    <s v="Australia"/>
    <x v="1"/>
    <n v="11749595"/>
    <s v="Beyond Films"/>
    <n v="94"/>
    <n v="140.30000000000001"/>
    <n v="15125059.554288128"/>
    <x v="1"/>
  </r>
  <r>
    <s v="Stuck in Love."/>
    <x v="2"/>
    <x v="0"/>
    <n v="2012"/>
    <s v="May 2, 2013 (Israel)"/>
    <x v="52"/>
    <n v="85000"/>
    <s v="Josh Boone"/>
    <s v="Josh Boone"/>
    <s v="Greg Kinnear"/>
    <s v="United States"/>
    <x v="1"/>
    <n v="977671"/>
    <s v="Informant Media"/>
    <n v="97"/>
    <n v="229.6"/>
    <n v="1619001.9222826087"/>
    <x v="1"/>
  </r>
  <r>
    <s v="Summer Storm"/>
    <x v="2"/>
    <x v="0"/>
    <n v="2004"/>
    <s v="September 2, 2004 (Germany)"/>
    <x v="52"/>
    <n v="14000"/>
    <s v="Marco Kreuzpaintner"/>
    <s v="Thomas Bahmann"/>
    <s v="Robert Stadlober"/>
    <s v="Germany"/>
    <x v="1"/>
    <n v="2096892"/>
    <s v="Claussen &amp; WÃ¶bke Filmproduktion GmbH"/>
    <n v="98"/>
    <n v="188.9"/>
    <n v="2606784.954712362"/>
    <x v="1"/>
  </r>
  <r>
    <s v="Sunshine"/>
    <x v="2"/>
    <x v="14"/>
    <n v="2007"/>
    <s v="July 27, 2007 (United States)"/>
    <x v="52"/>
    <n v="238000"/>
    <s v="Danny Boyle"/>
    <s v="Alex Garland"/>
    <s v="Cillian Murphy"/>
    <s v="United Kingdom"/>
    <x v="1"/>
    <n v="34806812"/>
    <s v="DNA Films"/>
    <n v="107"/>
    <n v="207.3"/>
    <n v="52607319.525793657"/>
    <x v="1"/>
  </r>
  <r>
    <s v="Sweet and Lowdown"/>
    <x v="0"/>
    <x v="0"/>
    <n v="1999"/>
    <s v="March 10, 2000 (United States)"/>
    <x v="52"/>
    <n v="33000"/>
    <s v="Woody Allen"/>
    <s v="Woody Allen"/>
    <s v="Sean Penn"/>
    <s v="United States"/>
    <x v="367"/>
    <n v="4525794"/>
    <s v="Sweetland Films"/>
    <n v="95"/>
    <n v="166.6"/>
    <n v="9305056.8947368413"/>
    <x v="0"/>
  </r>
  <r>
    <s v="Swingers"/>
    <x v="2"/>
    <x v="0"/>
    <n v="1996"/>
    <s v="April 11, 1997 (Brazil)"/>
    <x v="52"/>
    <n v="77000"/>
    <s v="Doug Liman"/>
    <s v="Jon Favreau"/>
    <s v="Vince Vaughn"/>
    <s v="United States"/>
    <x v="96"/>
    <n v="4555020"/>
    <s v="Doug Liman Productions"/>
    <n v="96"/>
    <n v="156.9"/>
    <n v="6363661.5955983493"/>
    <x v="0"/>
  </r>
  <r>
    <s v="T2 Trainspotting"/>
    <x v="2"/>
    <x v="2"/>
    <n v="2017"/>
    <s v="March 31, 2017 (United States)"/>
    <x v="52"/>
    <n v="117000"/>
    <s v="Danny Boyle"/>
    <s v="John Hodge"/>
    <s v="Ewan McGregor"/>
    <s v="United Kingdom"/>
    <x v="40"/>
    <n v="41681746"/>
    <s v="Artbees"/>
    <n v="117"/>
    <n v="245.1"/>
    <n v="115879817.57481752"/>
    <x v="0"/>
  </r>
  <r>
    <s v="Talaash"/>
    <x v="3"/>
    <x v="6"/>
    <n v="2012"/>
    <s v="November 30, 2012 (India)"/>
    <x v="52"/>
    <n v="40000"/>
    <s v="Reema Kagti"/>
    <s v="Farhan Akhtar"/>
    <s v="Aamir Khan"/>
    <s v="India"/>
    <x v="368"/>
    <n v="5277766"/>
    <s v="Aamir Khan Productions"/>
    <n v="140"/>
    <n v="229.6"/>
    <n v="11462119.032074125"/>
    <x v="0"/>
  </r>
  <r>
    <s v="Tape"/>
    <x v="2"/>
    <x v="2"/>
    <n v="2001"/>
    <s v="July 12, 2002 (Denmark)"/>
    <x v="52"/>
    <n v="19000"/>
    <s v="Richard Linklater"/>
    <s v="Stephen Belber"/>
    <s v="Ethan Hawke"/>
    <s v="United States"/>
    <x v="49"/>
    <n v="515900"/>
    <s v="Detour Filmproduction"/>
    <n v="86"/>
    <n v="177.1"/>
    <n v="1154146.3289280469"/>
    <x v="0"/>
  </r>
  <r>
    <s v="Team America: World Police"/>
    <x v="2"/>
    <x v="1"/>
    <n v="2004"/>
    <s v="October 15, 2004 (United States)"/>
    <x v="52"/>
    <n v="162000"/>
    <s v="Trey Parker"/>
    <s v="Trey Parker"/>
    <s v="Trey Parker"/>
    <s v="United States"/>
    <x v="77"/>
    <n v="50826898"/>
    <s v="Paramount Pictures"/>
    <n v="98"/>
    <n v="188.9"/>
    <n v="92958918.490996391"/>
    <x v="0"/>
  </r>
  <r>
    <s v="The Accused"/>
    <x v="2"/>
    <x v="6"/>
    <n v="1988"/>
    <s v="October 14, 1988 (United States)"/>
    <x v="52"/>
    <n v="33000"/>
    <s v="Jonathan Kaplan"/>
    <s v="Tom Topor"/>
    <s v="Kelly McGillis"/>
    <s v="Canada"/>
    <x v="29"/>
    <n v="32078318"/>
    <s v="Paramount Pictures"/>
    <n v="111"/>
    <n v="118.3"/>
    <n v="38925780.54400637"/>
    <x v="0"/>
  </r>
  <r>
    <s v="The Adventures of Baron Munchausen"/>
    <x v="1"/>
    <x v="3"/>
    <n v="1988"/>
    <s v="March 10, 1989 (United States)"/>
    <x v="52"/>
    <n v="52000"/>
    <s v="Terry Gilliam"/>
    <s v="Charles McKeown"/>
    <s v="John Neville"/>
    <s v="United Kingdom"/>
    <x v="369"/>
    <n v="8083123"/>
    <s v="Prominent Features"/>
    <n v="126"/>
    <n v="118.3"/>
    <n v="17044481.509342562"/>
    <x v="0"/>
  </r>
  <r>
    <s v="The Age of Adaline"/>
    <x v="0"/>
    <x v="2"/>
    <n v="2015"/>
    <s v="April 24, 2015 (United States)"/>
    <x v="52"/>
    <n v="160000"/>
    <s v="Lee Toland Krieger"/>
    <s v="J. Mills Goodloe"/>
    <s v="Blake Lively"/>
    <s v="United States"/>
    <x v="13"/>
    <n v="65663276"/>
    <s v="Lakeshore Entertainment"/>
    <n v="112"/>
    <n v="237"/>
    <n v="108736957.59347826"/>
    <x v="0"/>
  </r>
  <r>
    <s v="The Age of Innocence"/>
    <x v="1"/>
    <x v="2"/>
    <n v="1993"/>
    <s v="October 1, 1993 (United States)"/>
    <x v="52"/>
    <n v="56000"/>
    <s v="Martin Scorsese"/>
    <s v="Edith Wharton"/>
    <s v="Daniel Day-Lewis"/>
    <s v="United States"/>
    <x v="126"/>
    <n v="32255440"/>
    <s v="Columbia Pictures"/>
    <n v="139"/>
    <n v="144.5"/>
    <n v="79259940.064516127"/>
    <x v="0"/>
  </r>
  <r>
    <s v="The Apostle"/>
    <x v="0"/>
    <x v="2"/>
    <n v="1997"/>
    <s v="February 20, 1998 (United States)"/>
    <x v="52"/>
    <n v="14000"/>
    <s v="Robert Duvall"/>
    <s v="Robert Duvall"/>
    <s v="Robert Duvall"/>
    <s v="United States"/>
    <x v="17"/>
    <n v="19868354"/>
    <s v="Butcher's Run Films"/>
    <n v="134"/>
    <n v="160.5"/>
    <n v="41895414.974394463"/>
    <x v="0"/>
  </r>
  <r>
    <s v="The Assault"/>
    <x v="1"/>
    <x v="2"/>
    <n v="1986"/>
    <s v="February 6, 1986 (Netherlands)"/>
    <x v="52"/>
    <n v="3100"/>
    <s v="Fons Rademakers"/>
    <s v="Gerard Soeteman"/>
    <s v="Derek de Lint"/>
    <s v="Netherlands"/>
    <x v="1"/>
    <n v="512403"/>
    <s v="Fons Rademakers Produktie"/>
    <n v="144"/>
    <n v="109.6"/>
    <n v="694216.06980880385"/>
    <x v="1"/>
  </r>
  <r>
    <s v="The Bank Job"/>
    <x v="2"/>
    <x v="6"/>
    <n v="2008"/>
    <s v="March 7, 2008 (United States)"/>
    <x v="52"/>
    <n v="176000"/>
    <s v="Roger Donaldson"/>
    <s v="Dick Clement"/>
    <s v="Jason Statham"/>
    <s v="United Kingdom"/>
    <x v="0"/>
    <n v="64828421"/>
    <s v="Mosaic"/>
    <n v="111"/>
    <n v="215.3"/>
    <n v="159300160.31209677"/>
    <x v="0"/>
  </r>
  <r>
    <s v="The Best of Enemies"/>
    <x v="0"/>
    <x v="7"/>
    <n v="2019"/>
    <s v="April 5, 2019 (United States)"/>
    <x v="52"/>
    <n v="13000"/>
    <s v="Robin Bissell"/>
    <s v="Robin Bissell"/>
    <s v="Taraji P. Henson"/>
    <s v="United States"/>
    <x v="20"/>
    <n v="10209813"/>
    <s v="Astute Films"/>
    <n v="133"/>
    <n v="255.7"/>
    <n v="20991430.641700406"/>
    <x v="0"/>
  </r>
  <r>
    <s v="The Big Chill"/>
    <x v="2"/>
    <x v="0"/>
    <n v="1983"/>
    <s v="September 30, 1983 (United States)"/>
    <x v="52"/>
    <n v="34000"/>
    <s v="Lawrence Kasdan"/>
    <s v="Lawrence Kasdan"/>
    <s v="Tom Berenger"/>
    <s v="United States"/>
    <x v="42"/>
    <n v="56399659"/>
    <s v="Columbia Pictures"/>
    <n v="105"/>
    <n v="99.6"/>
    <n v="145266070.13778529"/>
    <x v="0"/>
  </r>
  <r>
    <s v="The Browning Version"/>
    <x v="2"/>
    <x v="2"/>
    <n v="1994"/>
    <s v="October 12, 1994 (United States)"/>
    <x v="52"/>
    <n v="3100"/>
    <s v="Mike Figgis"/>
    <s v="Terence Rattigan"/>
    <s v="Albert Finney"/>
    <s v="United Kingdom"/>
    <x v="1"/>
    <n v="487391"/>
    <s v="Percy Main"/>
    <n v="97"/>
    <n v="148.19999999999999"/>
    <n v="1197645.4653225807"/>
    <x v="1"/>
  </r>
  <r>
    <s v="The Chipmunk Adventure"/>
    <x v="5"/>
    <x v="5"/>
    <n v="1987"/>
    <s v="May 22, 1987 (United States)"/>
    <x v="52"/>
    <n v="5200"/>
    <s v="Janice Karman"/>
    <s v="Janice Karman"/>
    <s v="Ross Bagdasarian Jr."/>
    <s v="United States"/>
    <x v="1"/>
    <n v="6804312"/>
    <s v="Bagdasarian Productions"/>
    <n v="77"/>
    <n v="113.6"/>
    <n v="11267792.752173914"/>
    <x v="1"/>
  </r>
  <r>
    <s v="The Croods"/>
    <x v="1"/>
    <x v="5"/>
    <n v="2013"/>
    <s v="March 22, 2013 (United States)"/>
    <x v="52"/>
    <n v="199000"/>
    <s v="Kirk DeMicco"/>
    <s v="Chris Sanders"/>
    <s v="Nicolas Cage"/>
    <s v="United States"/>
    <x v="124"/>
    <n v="587205319"/>
    <s v="DreamWorks Animation"/>
    <n v="98"/>
    <n v="233"/>
    <n v="1073958347.5348139"/>
    <x v="0"/>
  </r>
  <r>
    <s v="The Darjeeling Limited"/>
    <x v="2"/>
    <x v="3"/>
    <n v="2007"/>
    <s v="October 26, 2007 (United States)"/>
    <x v="52"/>
    <n v="186000"/>
    <s v="Wes Anderson"/>
    <s v="Wes Anderson"/>
    <s v="Owen Wilson"/>
    <s v="United States"/>
    <x v="15"/>
    <n v="35310019"/>
    <s v="Fox Searchlight Pictures"/>
    <n v="91"/>
    <n v="207.3"/>
    <n v="82318001.448355019"/>
    <x v="0"/>
  </r>
  <r>
    <s v="The Dark Crystal"/>
    <x v="1"/>
    <x v="3"/>
    <n v="1982"/>
    <s v="December 17, 1982 (United States)"/>
    <x v="52"/>
    <n v="63000"/>
    <s v="Jim Henson"/>
    <s v="David Odell"/>
    <s v="Jim Henson"/>
    <s v="United Kingdom"/>
    <x v="10"/>
    <n v="41630431"/>
    <s v="Incorporated Television Company (ITC)"/>
    <n v="93"/>
    <n v="96.5"/>
    <n v="131448625.13678755"/>
    <x v="0"/>
  </r>
  <r>
    <s v="The Dead Zone"/>
    <x v="2"/>
    <x v="2"/>
    <n v="1983"/>
    <s v="October 21, 1983 (United States)"/>
    <x v="52"/>
    <n v="65000"/>
    <s v="David Cronenberg"/>
    <s v="Jeffrey Boam"/>
    <s v="Christopher Walken"/>
    <s v="United States"/>
    <x v="20"/>
    <n v="20766616"/>
    <s v="Dino De Laurentiis Company"/>
    <n v="103"/>
    <n v="99.6"/>
    <n v="32399323.580133125"/>
    <x v="0"/>
  </r>
  <r>
    <s v="The Death of Stalin"/>
    <x v="2"/>
    <x v="0"/>
    <n v="2017"/>
    <s v="March 9, 2018 (United States)"/>
    <x v="52"/>
    <n v="92000"/>
    <s v="Armando Iannucci"/>
    <s v="Armando Iannucci"/>
    <s v="Steve Buscemi"/>
    <s v="United Kingdom"/>
    <x v="29"/>
    <n v="24646055"/>
    <s v="Quad Productions"/>
    <n v="107"/>
    <n v="245.1"/>
    <n v="47862670.226258762"/>
    <x v="0"/>
  </r>
  <r>
    <s v="The Decline of the American Empire"/>
    <x v="2"/>
    <x v="0"/>
    <n v="1986"/>
    <s v="November 14, 1986 (United States)"/>
    <x v="52"/>
    <n v="8000"/>
    <s v="Denys Arcand"/>
    <s v="Denys Arcand"/>
    <s v="Dominique Michel"/>
    <s v="Canada"/>
    <x v="1"/>
    <n v="1915792"/>
    <s v="Corporation Image M &amp; M"/>
    <n v="101"/>
    <n v="109.6"/>
    <n v="3938878.6936572199"/>
    <x v="1"/>
  </r>
  <r>
    <s v="The Descent"/>
    <x v="2"/>
    <x v="3"/>
    <n v="2005"/>
    <s v="August 4, 2006 (United States)"/>
    <x v="52"/>
    <n v="207000"/>
    <s v="Neil Marshall"/>
    <s v="Neil Marshall"/>
    <s v="Shauna Macdonald"/>
    <s v="United Kingdom"/>
    <x v="1"/>
    <n v="57130027"/>
    <s v="Celador Films"/>
    <n v="99"/>
    <n v="195.3"/>
    <n v="72531330.112083331"/>
    <x v="1"/>
  </r>
  <r>
    <s v="The Dish"/>
    <x v="0"/>
    <x v="0"/>
    <n v="2000"/>
    <s v="May 4, 2001 (United States)"/>
    <x v="52"/>
    <n v="16000"/>
    <s v="Rob Sitch"/>
    <s v="Santo Cilauro"/>
    <s v="Sam Neill"/>
    <s v="Australia"/>
    <x v="1"/>
    <n v="16575074"/>
    <s v="Working Dog"/>
    <n v="101"/>
    <n v="172.2"/>
    <n v="28073513.328515843"/>
    <x v="1"/>
  </r>
  <r>
    <s v="The Doors"/>
    <x v="2"/>
    <x v="7"/>
    <n v="1991"/>
    <s v="March 1, 1991 (United States)"/>
    <x v="52"/>
    <n v="86000"/>
    <s v="Oliver Stone"/>
    <s v="Randall Jahnson"/>
    <s v="Val Kilmer"/>
    <s v="United States"/>
    <x v="76"/>
    <n v="34416893"/>
    <s v="Bill Graham Films"/>
    <n v="140"/>
    <n v="136.19999999999999"/>
    <n v="44304297.833122097"/>
    <x v="0"/>
  </r>
  <r>
    <s v="The Dreamers"/>
    <x v="8"/>
    <x v="2"/>
    <n v="2003"/>
    <s v="February 20, 2004 (United States)"/>
    <x v="52"/>
    <n v="114000"/>
    <s v="Bernardo Bertolucci"/>
    <s v="Gilbert Adair"/>
    <s v="Michael Pitt"/>
    <s v="United Kingdom"/>
    <x v="10"/>
    <n v="24152155"/>
    <s v="Recorded Picture Company (RPC)"/>
    <n v="115"/>
    <n v="184"/>
    <n v="50928454.176470593"/>
    <x v="0"/>
  </r>
  <r>
    <s v="The Equalizer"/>
    <x v="2"/>
    <x v="1"/>
    <n v="2014"/>
    <s v="September 26, 2014 (United States)"/>
    <x v="52"/>
    <n v="344000"/>
    <s v="Antoine Fuqua"/>
    <s v="Richard Wenk"/>
    <s v="Denzel Washington"/>
    <s v="United States"/>
    <x v="79"/>
    <n v="192330738"/>
    <s v="Columbia Pictures"/>
    <n v="132"/>
    <n v="236.7"/>
    <n v="282697423.38929087"/>
    <x v="0"/>
  </r>
  <r>
    <s v="The Founder"/>
    <x v="0"/>
    <x v="7"/>
    <n v="2016"/>
    <s v="January 20, 2017 (United States)"/>
    <x v="52"/>
    <n v="134000"/>
    <s v="John Lee Hancock"/>
    <s v="Robert Siegel"/>
    <s v="Michael Keaton"/>
    <s v="United States"/>
    <x v="13"/>
    <n v="24121245"/>
    <s v="The Weinstein Company"/>
    <n v="115"/>
    <n v="240"/>
    <n v="31050880.234474018"/>
    <x v="0"/>
  </r>
  <r>
    <s v="The Fountain"/>
    <x v="0"/>
    <x v="2"/>
    <n v="2006"/>
    <s v="November 22, 2006 (United States)"/>
    <x v="52"/>
    <n v="232000"/>
    <s v="Darren Aronofsky"/>
    <s v="Darren Aronofsky"/>
    <s v="Hugh Jackman"/>
    <s v="Canada"/>
    <x v="46"/>
    <n v="16468343"/>
    <s v="Warner Bros."/>
    <n v="97"/>
    <n v="201.6"/>
    <n v="32925880.000656165"/>
    <x v="0"/>
  </r>
  <r>
    <s v="The Full Monty"/>
    <x v="2"/>
    <x v="0"/>
    <n v="1997"/>
    <s v="September 19, 1997 (United States)"/>
    <x v="52"/>
    <n v="101000"/>
    <s v="Peter Cattaneo"/>
    <s v="Simon Beaufoy"/>
    <s v="Robert Carlyle"/>
    <s v="United Kingdom"/>
    <x v="117"/>
    <n v="257938649"/>
    <s v="Redwave Films"/>
    <n v="91"/>
    <n v="160.5"/>
    <n v="717097685.67791975"/>
    <x v="0"/>
  </r>
  <r>
    <s v="The Ghost Writer"/>
    <x v="0"/>
    <x v="6"/>
    <n v="2010"/>
    <s v="March 19, 2010 (United States)"/>
    <x v="52"/>
    <n v="159000"/>
    <s v="Roman Polanski"/>
    <s v="Robert Harris"/>
    <s v="Ewan McGregor"/>
    <s v="France"/>
    <x v="37"/>
    <n v="60331447"/>
    <s v="R.P. Productions"/>
    <n v="128"/>
    <n v="218.1"/>
    <n v="170845649.63661709"/>
    <x v="0"/>
  </r>
  <r>
    <s v="The Girl Who Played with Fire"/>
    <x v="2"/>
    <x v="1"/>
    <n v="2009"/>
    <s v="August 27, 2010 (United States)"/>
    <x v="52"/>
    <n v="92000"/>
    <s v="Daniel Alfredson"/>
    <s v="Jonas Frykberg"/>
    <s v="Noomi Rapace"/>
    <s v="Sweden"/>
    <x v="1"/>
    <n v="67153225"/>
    <s v="Yellow Bird"/>
    <n v="129"/>
    <n v="214.5"/>
    <n v="122818653.40636255"/>
    <x v="1"/>
  </r>
  <r>
    <s v="The Great Gatsby"/>
    <x v="0"/>
    <x v="2"/>
    <n v="2013"/>
    <s v="May 10, 2013 (United States)"/>
    <x v="52"/>
    <n v="494000"/>
    <s v="Baz Luhrmann"/>
    <s v="Baz Luhrmann"/>
    <s v="Leonardo DiCaprio"/>
    <s v="Australia"/>
    <x v="119"/>
    <n v="353642274"/>
    <s v="Warner Bros."/>
    <n v="143"/>
    <n v="233"/>
    <n v="910860531.5959425"/>
    <x v="0"/>
  </r>
  <r>
    <s v="The Great Mouse Detective"/>
    <x v="5"/>
    <x v="5"/>
    <n v="1986"/>
    <s v="July 2, 1986 (United States)"/>
    <x v="52"/>
    <n v="46000"/>
    <s v="Directors"/>
    <s v="Peter Young"/>
    <s v="Vincent Price"/>
    <s v="United States"/>
    <x v="62"/>
    <n v="38625550"/>
    <s v="Walt Disney Pictures"/>
    <n v="74"/>
    <n v="109.6"/>
    <n v="63963071.114130437"/>
    <x v="0"/>
  </r>
  <r>
    <s v="The Great Muppet Caper"/>
    <x v="5"/>
    <x v="3"/>
    <n v="1981"/>
    <s v="June 26, 1981 (United States)"/>
    <x v="52"/>
    <n v="14000"/>
    <s v="Jim Henson"/>
    <s v="Tom Patchett"/>
    <s v="Jim Henson"/>
    <s v="United Kingdom"/>
    <x v="1"/>
    <n v="31206251"/>
    <s v="Henson Associates (HA)"/>
    <n v="97"/>
    <n v="90.9"/>
    <n v="69813103.375183553"/>
    <x v="1"/>
  </r>
  <r>
    <s v="The Hitcher"/>
    <x v="2"/>
    <x v="1"/>
    <n v="1986"/>
    <s v="February 21, 1986 (United States)"/>
    <x v="52"/>
    <n v="45000"/>
    <s v="Robert Harmon"/>
    <s v="Eric Red"/>
    <s v="Rutger Hauer"/>
    <s v="United States"/>
    <x v="14"/>
    <n v="5844868"/>
    <s v="HBO Pictures"/>
    <n v="97"/>
    <n v="109.6"/>
    <n v="15054364.155536769"/>
    <x v="0"/>
  </r>
  <r>
    <s v="The Hudsucker Proxy"/>
    <x v="1"/>
    <x v="0"/>
    <n v="1994"/>
    <s v="March 11, 1994 (United States)"/>
    <x v="52"/>
    <n v="78000"/>
    <s v="Joel Coen"/>
    <s v="Ethan Coen"/>
    <s v="Tim Robbins"/>
    <s v="United Kingdom"/>
    <x v="28"/>
    <n v="2816518"/>
    <s v="PolyGram Filmed Entertainment"/>
    <n v="111"/>
    <n v="148.19999999999999"/>
    <n v="8616395.9297188744"/>
    <x v="0"/>
  </r>
  <r>
    <s v="The Hunger Games"/>
    <x v="0"/>
    <x v="1"/>
    <n v="2012"/>
    <s v="March 23, 2012 (United States)"/>
    <x v="52"/>
    <n v="862000"/>
    <s v="Gary Ross"/>
    <s v="Gary Ross"/>
    <s v="Jennifer Lawrence"/>
    <s v="United States"/>
    <x v="141"/>
    <n v="694394724"/>
    <s v="Lionsgate"/>
    <n v="142"/>
    <n v="229.6"/>
    <n v="921524705.5871079"/>
    <x v="0"/>
  </r>
  <r>
    <s v="The Light Between Oceans"/>
    <x v="0"/>
    <x v="2"/>
    <n v="2016"/>
    <s v="September 2, 2016 (United States)"/>
    <x v="52"/>
    <n v="54000"/>
    <s v="Derek Cianfrance"/>
    <s v="Derek Cianfrance"/>
    <s v="Michael Fassbender"/>
    <s v="United Kingdom"/>
    <x v="0"/>
    <n v="25975621"/>
    <s v="Heyday Films"/>
    <n v="133"/>
    <n v="240"/>
    <n v="30953350.483770043"/>
    <x v="0"/>
  </r>
  <r>
    <s v="The Lobster"/>
    <x v="2"/>
    <x v="0"/>
    <n v="2015"/>
    <s v="October 16, 2015 (United Kingdom)"/>
    <x v="52"/>
    <n v="230000"/>
    <s v="Yorgos Lanthimos"/>
    <s v="Yorgos Lanthimos"/>
    <s v="Colin Farrell"/>
    <s v="Ireland"/>
    <x v="1"/>
    <n v="15509546"/>
    <s v="Film4"/>
    <n v="119"/>
    <n v="237"/>
    <n v="41599988.258802816"/>
    <x v="1"/>
  </r>
  <r>
    <s v="The Madness of King George"/>
    <x v="0"/>
    <x v="7"/>
    <n v="1994"/>
    <s v="December 28, 1994 (United States)"/>
    <x v="52"/>
    <n v="16000"/>
    <s v="Nicholas Hytner"/>
    <s v="Alan Bennett"/>
    <s v="Nigel Hawthorne"/>
    <s v="United Kingdom"/>
    <x v="370"/>
    <n v="15238689"/>
    <s v="The Samuel Goldwyn Company"/>
    <n v="110"/>
    <n v="148.19999999999999"/>
    <n v="18491551.327359617"/>
    <x v="0"/>
  </r>
  <r>
    <s v="The Man Who Knew Infinity"/>
    <x v="0"/>
    <x v="7"/>
    <n v="2015"/>
    <s v="April 29, 2016 (United States)"/>
    <x v="52"/>
    <n v="53000"/>
    <s v="Matt Brown"/>
    <s v="Matt Brown"/>
    <s v="Dev Patel"/>
    <s v="United Kingdom"/>
    <x v="20"/>
    <n v="12252684"/>
    <s v="Pressman Film"/>
    <n v="108"/>
    <n v="237"/>
    <n v="26610069.955808979"/>
    <x v="0"/>
  </r>
  <r>
    <s v="The Master"/>
    <x v="2"/>
    <x v="2"/>
    <n v="2012"/>
    <s v="September 21, 2012 (United States)"/>
    <x v="52"/>
    <n v="160000"/>
    <s v="Paul Thomas Anderson"/>
    <s v="Paul Thomas Anderson"/>
    <s v="Philip Seymour Hoffman"/>
    <s v="United States"/>
    <x v="77"/>
    <n v="28258060"/>
    <s v="The Weinstein Company"/>
    <n v="138"/>
    <n v="229.6"/>
    <n v="48617904.472049691"/>
    <x v="0"/>
  </r>
  <r>
    <s v="The Matrix Reloaded"/>
    <x v="2"/>
    <x v="1"/>
    <n v="2003"/>
    <s v="May 15, 2003 (United States)"/>
    <x v="52"/>
    <n v="529000"/>
    <s v="Lana Wachowski"/>
    <s v="Lilly Wachowski"/>
    <s v="Keanu Reeves"/>
    <s v="United States"/>
    <x v="60"/>
    <n v="741847937"/>
    <s v="Warner Bros."/>
    <n v="138"/>
    <n v="184"/>
    <n v="2342394470.5067358"/>
    <x v="0"/>
  </r>
  <r>
    <s v="The Passion of the Christ"/>
    <x v="2"/>
    <x v="2"/>
    <n v="2004"/>
    <s v="February 25, 2004 (United States)"/>
    <x v="52"/>
    <n v="221000"/>
    <s v="Mel Gibson"/>
    <s v="Benedict Fitzgerald"/>
    <s v="Jim Caviezel"/>
    <s v="United States"/>
    <x v="8"/>
    <n v="612054506"/>
    <s v="Icon Productions"/>
    <n v="127"/>
    <n v="188.9"/>
    <n v="1733206393.8494425"/>
    <x v="0"/>
  </r>
  <r>
    <s v="The Patriot"/>
    <x v="2"/>
    <x v="1"/>
    <n v="2000"/>
    <s v="June 28, 2000 (United States)"/>
    <x v="52"/>
    <n v="260000"/>
    <s v="Roland Emmerich"/>
    <s v="Robert Rodat"/>
    <s v="Mel Gibson"/>
    <s v="United States"/>
    <x v="109"/>
    <n v="215294342"/>
    <s v="Columbia Pictures"/>
    <n v="165"/>
    <n v="172.2"/>
    <n v="631378113.64196336"/>
    <x v="0"/>
  </r>
  <r>
    <s v="The Phantom of the Opera"/>
    <x v="0"/>
    <x v="2"/>
    <n v="2004"/>
    <s v="December 10, 2004 (United Kingdom)"/>
    <x v="52"/>
    <n v="118000"/>
    <s v="Joel Schumacher"/>
    <s v="Gaston Leroux"/>
    <s v="Gerard Butler"/>
    <s v="United Kingdom"/>
    <x v="19"/>
    <n v="154649125"/>
    <s v="Warner Bros."/>
    <n v="143"/>
    <n v="188.9"/>
    <n v="300328797.8808158"/>
    <x v="0"/>
  </r>
  <r>
    <s v="The Post"/>
    <x v="0"/>
    <x v="2"/>
    <n v="2017"/>
    <s v="January 12, 2018 (United States)"/>
    <x v="52"/>
    <n v="141000"/>
    <s v="Steven Spielberg"/>
    <s v="Liz Hannah"/>
    <s v="Meryl Streep"/>
    <s v="United States"/>
    <x v="24"/>
    <n v="180419231"/>
    <s v="Twentieth Century Fox"/>
    <n v="116"/>
    <n v="245.1"/>
    <n v="329974427.88535416"/>
    <x v="0"/>
  </r>
  <r>
    <s v="The Power of One"/>
    <x v="0"/>
    <x v="2"/>
    <n v="1992"/>
    <s v="March 27, 1992 (United States)"/>
    <x v="52"/>
    <n v="9500"/>
    <s v="John G. Avildsen"/>
    <s v="Bryce Courtenay"/>
    <s v="Stephen Dorff"/>
    <s v="Australia"/>
    <x v="40"/>
    <n v="2827107"/>
    <s v="Alcor Films"/>
    <n v="127"/>
    <n v="140.30000000000001"/>
    <n v="8648790.1897590365"/>
    <x v="0"/>
  </r>
  <r>
    <s v="The Rainmaker"/>
    <x v="0"/>
    <x v="6"/>
    <n v="1997"/>
    <s v="November 21, 1997 (United States)"/>
    <x v="52"/>
    <n v="68000"/>
    <s v="Francis Ford Coppola"/>
    <s v="John Grisham"/>
    <s v="Matt Damon"/>
    <s v="United States"/>
    <x v="28"/>
    <n v="45916769"/>
    <s v="Constellation Entertainment"/>
    <n v="135"/>
    <n v="160.5"/>
    <n v="59033078.119409285"/>
    <x v="0"/>
  </r>
  <r>
    <s v="The Road"/>
    <x v="2"/>
    <x v="2"/>
    <n v="2009"/>
    <s v="November 25, 2009 (United States)"/>
    <x v="52"/>
    <n v="228000"/>
    <s v="John Hillcoat"/>
    <s v="Joe Penhall"/>
    <s v="Viggo Mortensen"/>
    <s v="United States"/>
    <x v="13"/>
    <n v="27639579"/>
    <s v="Dimension Films"/>
    <n v="111"/>
    <n v="214.5"/>
    <n v="46813672.714285716"/>
    <x v="0"/>
  </r>
  <r>
    <s v="The Sessions"/>
    <x v="2"/>
    <x v="7"/>
    <n v="2012"/>
    <s v="November 16, 2012 (United States)"/>
    <x v="52"/>
    <n v="42000"/>
    <s v="Ben Lewin"/>
    <s v="Ben Lewin"/>
    <s v="John Hawkes"/>
    <s v="United States"/>
    <x v="11"/>
    <n v="10656155"/>
    <s v="Fox Searchlight Pictures"/>
    <n v="95"/>
    <n v="229.6"/>
    <n v="19489378.322328933"/>
    <x v="0"/>
  </r>
  <r>
    <s v="The Spanish Prisoner"/>
    <x v="1"/>
    <x v="2"/>
    <n v="1997"/>
    <s v="May 15, 1998 (United States)"/>
    <x v="52"/>
    <n v="22000"/>
    <s v="David Mamet"/>
    <s v="David Mamet"/>
    <s v="Steve Martin"/>
    <s v="United States"/>
    <x v="20"/>
    <n v="9593903"/>
    <s v="Jasmine Productions Inc."/>
    <n v="110"/>
    <n v="160.5"/>
    <n v="18631371.855321858"/>
    <x v="0"/>
  </r>
  <r>
    <s v="The Square"/>
    <x v="2"/>
    <x v="0"/>
    <n v="2017"/>
    <s v="August 25, 2017 (Sweden)"/>
    <x v="52"/>
    <n v="58000"/>
    <s v="Ruben Ã–stlund"/>
    <s v="Ruben Ã–stlund"/>
    <s v="Claes Bang"/>
    <s v="Sweden"/>
    <x v="1"/>
    <n v="9493791"/>
    <s v="Plattform Produktion"/>
    <n v="151"/>
    <n v="245.1"/>
    <n v="26884369.123605948"/>
    <x v="1"/>
  </r>
  <r>
    <s v="The Virgin Suicides"/>
    <x v="2"/>
    <x v="2"/>
    <n v="1999"/>
    <s v="May 19, 2000 (United States)"/>
    <x v="52"/>
    <n v="147000"/>
    <s v="Sofia Coppola"/>
    <s v="Jeffrey Eugenides"/>
    <s v="Kirsten Dunst"/>
    <s v="United States"/>
    <x v="25"/>
    <n v="10410044"/>
    <s v="American Zoetrope"/>
    <n v="97"/>
    <n v="166.6"/>
    <n v="19039258.144057624"/>
    <x v="0"/>
  </r>
  <r>
    <s v="The Wife"/>
    <x v="2"/>
    <x v="2"/>
    <n v="2017"/>
    <s v="September 28, 2018 (United Kingdom)"/>
    <x v="52"/>
    <n v="37000"/>
    <s v="BjÃ¶rn Runge"/>
    <s v="Jane Anderson"/>
    <s v="Glenn Close"/>
    <s v="United Kingdom"/>
    <x v="1"/>
    <n v="19978189"/>
    <s v="Silver Reel"/>
    <n v="99"/>
    <n v="245.1"/>
    <n v="63081390.552331604"/>
    <x v="1"/>
  </r>
  <r>
    <s v="The Woodsman"/>
    <x v="2"/>
    <x v="2"/>
    <n v="2004"/>
    <s v="January 28, 2005 (Greece)"/>
    <x v="52"/>
    <n v="33000"/>
    <s v="Nicole Kassell"/>
    <s v="Steven Fechter"/>
    <s v="Kevin Bacon"/>
    <s v="United States"/>
    <x v="1"/>
    <n v="4678405"/>
    <s v="Dash Films"/>
    <n v="87"/>
    <n v="188.9"/>
    <n v="6014810.1413502116"/>
    <x v="1"/>
  </r>
  <r>
    <s v="The World According to Garp"/>
    <x v="2"/>
    <x v="0"/>
    <n v="1982"/>
    <s v="July 23, 1982 (United States)"/>
    <x v="52"/>
    <n v="25000"/>
    <s v="George Roy Hill"/>
    <s v="John Irving"/>
    <s v="Robin Williams"/>
    <s v="United States"/>
    <x v="21"/>
    <n v="29712172"/>
    <s v="Pan Arts"/>
    <n v="136"/>
    <n v="96.5"/>
    <n v="39430743.939024389"/>
    <x v="0"/>
  </r>
  <r>
    <s v="Things We Lost in the Fire"/>
    <x v="2"/>
    <x v="2"/>
    <n v="2007"/>
    <s v="October 19, 2007 (United States)"/>
    <x v="52"/>
    <n v="28000"/>
    <s v="Susanne Bier"/>
    <s v="Allan Loeb"/>
    <s v="Halle Berry"/>
    <s v="United States"/>
    <x v="15"/>
    <n v="8591255"/>
    <s v="Dreamworks Pictures"/>
    <n v="118"/>
    <n v="207.3"/>
    <n v="17176872.693569552"/>
    <x v="0"/>
  </r>
  <r>
    <s v="Thursday"/>
    <x v="2"/>
    <x v="1"/>
    <n v="1998"/>
    <s v="September 25, 1998 (United Kingdom)"/>
    <x v="52"/>
    <n v="18000"/>
    <s v="Skip Woods"/>
    <s v="Skip Woods"/>
    <s v="Thomas Jane"/>
    <s v="United States"/>
    <x v="1"/>
    <n v="3121"/>
    <s v="Polygram Filmed Entertainment"/>
    <n v="87"/>
    <n v="163"/>
    <n v="3879.921256629947"/>
    <x v="1"/>
  </r>
  <r>
    <s v="Timecrimes"/>
    <x v="2"/>
    <x v="4"/>
    <n v="2007"/>
    <s v="June 27, 2008 (Spain)"/>
    <x v="52"/>
    <n v="60000"/>
    <s v="Nacho Vigalondo"/>
    <s v="Nacho Vigalondo"/>
    <s v="Karra Elejalde"/>
    <s v="Spain"/>
    <x v="214"/>
    <n v="553198"/>
    <s v="Karbo Vantas Entertainment"/>
    <n v="92"/>
    <n v="207.3"/>
    <n v="813118.33381572587"/>
    <x v="0"/>
  </r>
  <r>
    <s v="To Sleep with Anger"/>
    <x v="1"/>
    <x v="2"/>
    <n v="1990"/>
    <s v="October 12, 1990 (United States)"/>
    <x v="52"/>
    <n v="2200"/>
    <s v="Charles Burnett"/>
    <s v="Charles Burnett"/>
    <s v="Danny Glover"/>
    <s v="United States"/>
    <x v="1"/>
    <n v="1161135"/>
    <s v="SVS Films"/>
    <n v="102"/>
    <n v="130.69999999999999"/>
    <n v="3405176.462945139"/>
    <x v="1"/>
  </r>
  <r>
    <s v="Top Secret!"/>
    <x v="1"/>
    <x v="0"/>
    <n v="1984"/>
    <s v="June 8, 1984 (United States)"/>
    <x v="52"/>
    <n v="62000"/>
    <s v="Jim Abrahams"/>
    <s v="Jim Abrahams"/>
    <s v="Val Kilmer"/>
    <s v="United Kingdom"/>
    <x v="25"/>
    <n v="20458340"/>
    <s v="Kingsmere Properties"/>
    <n v="90"/>
    <n v="103.9"/>
    <n v="34650673.696498051"/>
    <x v="0"/>
  </r>
  <r>
    <s v="Tracks"/>
    <x v="0"/>
    <x v="3"/>
    <n v="2013"/>
    <s v="March 6, 2014 (Australia)"/>
    <x v="52"/>
    <n v="29000"/>
    <s v="John Curran"/>
    <s v="Marion Nelson"/>
    <s v="Mia Wasikowska"/>
    <s v="Australia"/>
    <x v="1"/>
    <n v="5853509"/>
    <s v="See-Saw Films"/>
    <n v="112"/>
    <n v="233"/>
    <n v="6975221.7141181072"/>
    <x v="1"/>
  </r>
  <r>
    <s v="Treasure Planet"/>
    <x v="1"/>
    <x v="5"/>
    <n v="2002"/>
    <s v="November 27, 2002 (United States)"/>
    <x v="52"/>
    <n v="107000"/>
    <s v="Ron Clements"/>
    <s v="Robert Louis Stevenson"/>
    <s v="Joseph Gordon-Levitt"/>
    <s v="United States"/>
    <x v="154"/>
    <n v="110041363"/>
    <s v="Walt Disney Animation Studios"/>
    <n v="95"/>
    <n v="179.9"/>
    <n v="238985055.63863149"/>
    <x v="0"/>
  </r>
  <r>
    <s v="Trick"/>
    <x v="2"/>
    <x v="0"/>
    <n v="1999"/>
    <s v="July 23, 1999 (United States)"/>
    <x v="52"/>
    <n v="8400"/>
    <s v="Jim Fall"/>
    <s v="Jason Schafer"/>
    <s v="Christian Campbell"/>
    <s v="United States"/>
    <x v="371"/>
    <n v="2087228"/>
    <s v="Good Machine"/>
    <n v="89"/>
    <n v="166.6"/>
    <n v="3154654.6210317463"/>
    <x v="0"/>
  </r>
  <r>
    <s v="Troy"/>
    <x v="2"/>
    <x v="2"/>
    <n v="2004"/>
    <s v="May 14, 2004 (United States)"/>
    <x v="52"/>
    <n v="500000"/>
    <s v="Wolfgang Petersen"/>
    <s v="Homer"/>
    <s v="Brad Pitt"/>
    <s v="United States"/>
    <x v="153"/>
    <n v="497409852"/>
    <s v="Warner Bros."/>
    <n v="163"/>
    <n v="188.9"/>
    <n v="929820747.87975454"/>
    <x v="0"/>
  </r>
  <r>
    <s v="True Lies"/>
    <x v="2"/>
    <x v="1"/>
    <n v="1994"/>
    <s v="July 15, 1994 (United States)"/>
    <x v="52"/>
    <n v="243000"/>
    <s v="James Cameron"/>
    <s v="Claude Zidi"/>
    <s v="Arnold Schwarzenegger"/>
    <s v="United States"/>
    <x v="192"/>
    <n v="378882411"/>
    <s v="Twentieth Century Fox"/>
    <n v="141"/>
    <n v="148.19999999999999"/>
    <n v="1111120987.7930701"/>
    <x v="0"/>
  </r>
  <r>
    <s v="True Stories"/>
    <x v="1"/>
    <x v="0"/>
    <n v="1986"/>
    <s v="October 10, 1986 (United States)"/>
    <x v="52"/>
    <n v="6100"/>
    <s v="David Byrne"/>
    <s v="Stephen Tobolowsky"/>
    <s v="David Byrne"/>
    <s v="United States"/>
    <x v="1"/>
    <n v="2545459"/>
    <s v="Gary Kurfirst Pictures"/>
    <n v="89"/>
    <n v="109.6"/>
    <n v="5367483.4415224921"/>
    <x v="1"/>
  </r>
  <r>
    <s v="Truly Madly Deeply"/>
    <x v="1"/>
    <x v="0"/>
    <n v="1990"/>
    <s v="May 24, 1991 (United States)"/>
    <x v="52"/>
    <n v="7600"/>
    <s v="Anthony Minghella"/>
    <s v="Anthony Minghella"/>
    <s v="Juliet Stevenson"/>
    <s v="United Kingdom"/>
    <x v="1"/>
    <n v="1554742"/>
    <s v="British Broadcasting Corporation (BBC)"/>
    <n v="106"/>
    <n v="130.69999999999999"/>
    <n v="4402694.1208178438"/>
    <x v="1"/>
  </r>
  <r>
    <s v="Twelfth Night"/>
    <x v="1"/>
    <x v="0"/>
    <n v="1996"/>
    <s v="October 25, 1996 (United States)"/>
    <x v="52"/>
    <n v="5700"/>
    <s v="Trevor Nunn"/>
    <s v="William Shakespeare"/>
    <s v="Helena Bonham Carter"/>
    <s v="Ireland"/>
    <x v="17"/>
    <n v="588621"/>
    <s v="Renaissance Films"/>
    <n v="134"/>
    <n v="156.9"/>
    <n v="2176611.8774271845"/>
    <x v="0"/>
  </r>
  <r>
    <s v="Unbroken"/>
    <x v="0"/>
    <x v="1"/>
    <n v="2014"/>
    <s v="December 25, 2014 (United States)"/>
    <x v="52"/>
    <n v="155000"/>
    <s v="Angelina Jolie"/>
    <s v="Joel Coen"/>
    <s v="Jack O'Connell"/>
    <s v="United States"/>
    <x v="93"/>
    <n v="161459297"/>
    <s v="3 Arts Entertainment"/>
    <n v="137"/>
    <n v="236.7"/>
    <n v="473499978.78633296"/>
    <x v="0"/>
  </r>
  <r>
    <s v="Van Gogh"/>
    <x v="2"/>
    <x v="7"/>
    <n v="1991"/>
    <s v="October 30, 1992 (United States)"/>
    <x v="52"/>
    <n v="2800"/>
    <s v="Maurice Pialat"/>
    <s v="Maurice Pialat"/>
    <s v="Jacques Dutronc"/>
    <s v="France"/>
    <x v="1"/>
    <n v="193205"/>
    <s v="Erato Films"/>
    <n v="158"/>
    <n v="136.19999999999999"/>
    <n v="240185.89759281927"/>
    <x v="1"/>
  </r>
  <r>
    <s v="Vice"/>
    <x v="2"/>
    <x v="7"/>
    <n v="2018"/>
    <s v="December 25, 2018 (United States)"/>
    <x v="52"/>
    <n v="130000"/>
    <s v="Adam McKay"/>
    <s v="Adam McKay"/>
    <s v="Christian Bale"/>
    <s v="United States"/>
    <x v="48"/>
    <n v="76073488"/>
    <s v="Annapurna Pictures"/>
    <n v="132"/>
    <n v="251.1"/>
    <n v="122708267.83271571"/>
    <x v="0"/>
  </r>
  <r>
    <s v="Videodrome"/>
    <x v="2"/>
    <x v="4"/>
    <n v="1983"/>
    <s v="February 4, 1983 (United States)"/>
    <x v="52"/>
    <n v="86000"/>
    <s v="David Cronenberg"/>
    <s v="David Cronenberg"/>
    <s v="James Woods"/>
    <s v="Canada"/>
    <x v="372"/>
    <n v="2120439"/>
    <s v="Filmplan International"/>
    <n v="87"/>
    <n v="99.6"/>
    <n v="2729606.0975918886"/>
    <x v="0"/>
  </r>
  <r>
    <s v="Violent Cop"/>
    <x v="3"/>
    <x v="1"/>
    <n v="1989"/>
    <s v="July 16, 1999 (United States)"/>
    <x v="52"/>
    <n v="11000"/>
    <s v="Takeshi Kitano"/>
    <s v="Hisashi Nozawa"/>
    <s v="Takeshi Kitano"/>
    <s v="Japan"/>
    <x v="1"/>
    <m/>
    <s v="Bandai Media Department"/>
    <n v="103"/>
    <n v="124"/>
    <s v="Missing"/>
    <x v="1"/>
  </r>
  <r>
    <s v="War Horse"/>
    <x v="0"/>
    <x v="1"/>
    <n v="2011"/>
    <s v="December 25, 2011 (United States)"/>
    <x v="52"/>
    <n v="150000"/>
    <s v="Steven Spielberg"/>
    <s v="Lee Hall"/>
    <s v="Jeremy Irvine"/>
    <s v="United States"/>
    <x v="250"/>
    <n v="177584879"/>
    <s v="Dreamworks Pictures"/>
    <n v="146"/>
    <n v="224.9"/>
    <n v="252261597.34871793"/>
    <x v="0"/>
  </r>
  <r>
    <s v="We Were Soldiers"/>
    <x v="2"/>
    <x v="1"/>
    <n v="2002"/>
    <s v="March 1, 2002 (United States)"/>
    <x v="52"/>
    <n v="133000"/>
    <s v="Randall Wallace"/>
    <s v="Harold G. Moore"/>
    <s v="Mel Gibson"/>
    <s v="United States"/>
    <x v="71"/>
    <n v="115374915"/>
    <s v="Icon Entertainment International"/>
    <n v="138"/>
    <n v="179.9"/>
    <n v="215673230.67791408"/>
    <x v="0"/>
  </r>
  <r>
    <s v="Wild at Heart"/>
    <x v="2"/>
    <x v="0"/>
    <n v="1990"/>
    <s v="August 17, 1990 (United States)"/>
    <x v="52"/>
    <n v="86000"/>
    <s v="David Lynch"/>
    <s v="Barry Gifford"/>
    <s v="Nicolas Cage"/>
    <s v="United States"/>
    <x v="245"/>
    <n v="14561425"/>
    <s v="PolyGram Filmed Entertainment"/>
    <n v="125"/>
    <n v="130.69999999999999"/>
    <n v="37505208.770076074"/>
    <x v="0"/>
  </r>
  <r>
    <s v="Wild Hearts Can't Be Broken"/>
    <x v="5"/>
    <x v="2"/>
    <n v="1991"/>
    <s v="May 24, 1991 (United States)"/>
    <x v="52"/>
    <n v="5000"/>
    <s v="Steve Miner"/>
    <s v="Matt Williams"/>
    <s v="Gabrielle Anwar"/>
    <s v="United States"/>
    <x v="1"/>
    <n v="7294835"/>
    <s v="Walt Disney Pictures"/>
    <n v="88"/>
    <n v="136.19999999999999"/>
    <n v="12355398.690939412"/>
    <x v="1"/>
  </r>
  <r>
    <s v="Wild Rose"/>
    <x v="2"/>
    <x v="0"/>
    <n v="2018"/>
    <s v="June 21, 2019 (United States)"/>
    <x v="52"/>
    <n v="12000"/>
    <s v="Tom Harper"/>
    <s v="Nicole Taylor"/>
    <s v="Jessie Buckley"/>
    <s v="United Kingdom"/>
    <x v="1"/>
    <n v="7123449"/>
    <s v="BFI Film Fund"/>
    <n v="101"/>
    <n v="251.1"/>
    <n v="12604616.203832753"/>
    <x v="1"/>
  </r>
  <r>
    <s v="Winnie the Pooh"/>
    <x v="5"/>
    <x v="5"/>
    <n v="2011"/>
    <s v="July 15, 2011 (United States)"/>
    <x v="52"/>
    <n v="23000"/>
    <s v="Stephen J. Anderson"/>
    <s v="Stephen J. Anderson"/>
    <s v="Jim Cummings"/>
    <s v="United States"/>
    <x v="8"/>
    <n v="49871429"/>
    <s v="Walt Disney Pictures"/>
    <n v="63"/>
    <n v="224.9"/>
    <n v="64117402.600421943"/>
    <x v="0"/>
  </r>
  <r>
    <s v="Winter's Bone"/>
    <x v="2"/>
    <x v="2"/>
    <n v="2010"/>
    <s v="July 16, 2010 (United States)"/>
    <x v="52"/>
    <n v="138000"/>
    <s v="Debra Granik"/>
    <s v="Debra Granik"/>
    <s v="Jennifer Lawrence"/>
    <s v="United States"/>
    <x v="63"/>
    <n v="13796834"/>
    <s v="Anonymous Content"/>
    <n v="100"/>
    <n v="218.1"/>
    <n v="17151755.690738473"/>
    <x v="0"/>
  </r>
  <r>
    <s v="Without Limits"/>
    <x v="0"/>
    <x v="7"/>
    <n v="1998"/>
    <s v="September 11, 1998 (United States)"/>
    <x v="52"/>
    <n v="6700"/>
    <s v="Robert Towne"/>
    <s v="Robert Towne"/>
    <s v="Billy Crudup"/>
    <s v="United States"/>
    <x v="13"/>
    <n v="777423"/>
    <s v="Cruise/Wagner Productions"/>
    <n v="117"/>
    <n v="163"/>
    <n v="2874766.8458737861"/>
    <x v="0"/>
  </r>
  <r>
    <s v="Yeh Jawaani Hai Deewani"/>
    <x v="3"/>
    <x v="2"/>
    <n v="2013"/>
    <s v="May 31, 2013 (India)"/>
    <x v="52"/>
    <n v="40000"/>
    <s v="Ayan Mukherjee"/>
    <s v="Hussain Dalal"/>
    <s v="Ranbir Kapoor"/>
    <s v="India"/>
    <x v="1"/>
    <n v="30991781"/>
    <s v="Dharma Productions"/>
    <n v="160"/>
    <n v="233"/>
    <n v="41988420.056469537"/>
    <x v="1"/>
  </r>
  <r>
    <s v="10 Things I Hate About You"/>
    <x v="0"/>
    <x v="0"/>
    <n v="1999"/>
    <s v="March 31, 1999 (United States)"/>
    <x v="53"/>
    <n v="309000"/>
    <s v="Gil Junger"/>
    <s v="Karen McCullah"/>
    <s v="Heath Ledger"/>
    <s v="United States"/>
    <x v="8"/>
    <n v="53478579"/>
    <s v="Touchstone Pictures"/>
    <n v="97"/>
    <n v="166.6"/>
    <n v="116143428.51960085"/>
    <x v="0"/>
  </r>
  <r>
    <s v="13 Hours"/>
    <x v="2"/>
    <x v="1"/>
    <n v="2016"/>
    <s v="January 15, 2016 (United States)"/>
    <x v="53"/>
    <n v="126000"/>
    <s v="Michael Bay"/>
    <s v="Chuck Hogan"/>
    <s v="John Krasinski"/>
    <s v="United States"/>
    <x v="24"/>
    <n v="69411370"/>
    <s v="Paramount Pictures"/>
    <n v="144"/>
    <n v="240"/>
    <n v="84227974.667463154"/>
    <x v="0"/>
  </r>
  <r>
    <s v="20th Century Women"/>
    <x v="2"/>
    <x v="0"/>
    <n v="2016"/>
    <s v="January 20, 2017 (United States)"/>
    <x v="53"/>
    <n v="42000"/>
    <s v="Mike Mills"/>
    <s v="Mike Mills"/>
    <s v="Annette Bening"/>
    <s v="United States"/>
    <x v="5"/>
    <n v="7214806"/>
    <s v="A24"/>
    <n v="119"/>
    <n v="240"/>
    <n v="11256279.509472605"/>
    <x v="0"/>
  </r>
  <r>
    <s v="24 Hour Party People"/>
    <x v="2"/>
    <x v="7"/>
    <n v="2002"/>
    <s v="September 20, 2002 (United States)"/>
    <x v="53"/>
    <n v="34000"/>
    <s v="Michael Winterbottom"/>
    <s v="Frank Cottrell Boyce"/>
    <s v="Steve Coogan"/>
    <s v="United Kingdom"/>
    <x v="1"/>
    <n v="2801397"/>
    <s v="Revolution Films"/>
    <n v="117"/>
    <n v="179.9"/>
    <n v="3979420.3538461532"/>
    <x v="1"/>
  </r>
  <r>
    <s v="29th Street"/>
    <x v="2"/>
    <x v="0"/>
    <n v="1991"/>
    <s v="November 1, 1991 (United States)"/>
    <x v="53"/>
    <n v="2700"/>
    <s v="George Gallo"/>
    <s v="Frank Pesce"/>
    <s v="Anthony LaPaglia"/>
    <s v="Japan"/>
    <x v="1"/>
    <n v="2120564"/>
    <s v="JVC Entertainment Networks"/>
    <n v="101"/>
    <n v="136.19999999999999"/>
    <n v="7108205.1793179307"/>
    <x v="1"/>
  </r>
  <r>
    <s v="A Beautiful Day in the Neighborhood"/>
    <x v="1"/>
    <x v="7"/>
    <n v="2019"/>
    <s v="November 22, 2019 (United States)"/>
    <x v="53"/>
    <n v="67000"/>
    <s v="Marielle Heller"/>
    <s v="Micah Fitzerman-Blue"/>
    <s v="Tom Hanks"/>
    <s v="China"/>
    <x v="13"/>
    <n v="67760877"/>
    <s v="Big Beach Films"/>
    <n v="109"/>
    <n v="255.7"/>
    <n v="116582378.44099379"/>
    <x v="0"/>
  </r>
  <r>
    <s v="A League of Their Own"/>
    <x v="1"/>
    <x v="0"/>
    <n v="1992"/>
    <s v="July 1, 1992 (United States)"/>
    <x v="53"/>
    <n v="97000"/>
    <s v="Penny Marshall"/>
    <s v="Kim Wilson"/>
    <s v="Tom Hanks"/>
    <s v="United States"/>
    <x v="28"/>
    <n v="132440069"/>
    <s v="Columbia Pictures"/>
    <n v="128"/>
    <n v="140.30000000000001"/>
    <n v="173195231.86394849"/>
    <x v="0"/>
  </r>
  <r>
    <s v="A Passage to India"/>
    <x v="1"/>
    <x v="3"/>
    <n v="1984"/>
    <s v="February 1, 1985 (United States)"/>
    <x v="53"/>
    <n v="18000"/>
    <s v="David Lean"/>
    <s v="E.M. Forster"/>
    <s v="Judy Davis"/>
    <s v="United Kingdom"/>
    <x v="15"/>
    <n v="27201487"/>
    <s v="EMI Films"/>
    <n v="164"/>
    <n v="103.9"/>
    <n v="70061649.103127643"/>
    <x v="0"/>
  </r>
  <r>
    <s v="A Room with a View"/>
    <x v="3"/>
    <x v="2"/>
    <n v="1985"/>
    <s v="April 11, 1986 (United Kingdom)"/>
    <x v="53"/>
    <n v="41000"/>
    <s v="James Ivory"/>
    <s v="E.M. Forster"/>
    <s v="Maggie Smith"/>
    <s v="United Kingdom"/>
    <x v="31"/>
    <n v="21041453"/>
    <s v="Goldcrest Films International"/>
    <n v="117"/>
    <n v="107.6"/>
    <n v="31802235.759424604"/>
    <x v="0"/>
  </r>
  <r>
    <s v="A Summer Story"/>
    <x v="0"/>
    <x v="2"/>
    <n v="1988"/>
    <s v="July 23, 1988 (South Korea)"/>
    <x v="53"/>
    <n v="998"/>
    <s v="Piers Haggard"/>
    <s v="John Galsworthy"/>
    <s v="Imogen Stubbs"/>
    <s v="United Kingdom"/>
    <x v="1"/>
    <m/>
    <s v="Incorporated Television Company (ITC)"/>
    <n v="95"/>
    <n v="118.3"/>
    <s v="Missing"/>
    <x v="1"/>
  </r>
  <r>
    <s v="A Tale of Winter"/>
    <x v="3"/>
    <x v="2"/>
    <n v="1992"/>
    <s v="January 29, 1992 (France)"/>
    <x v="53"/>
    <n v="4400"/>
    <s v="Ã‰ric Rohmer"/>
    <s v="Ã‰ric Rohmer"/>
    <s v="Charlotte VÃ©ry"/>
    <s v="France"/>
    <x v="1"/>
    <n v="52431"/>
    <s v="Compagnie Eric Rohmer (CER)"/>
    <n v="114"/>
    <n v="140.30000000000001"/>
    <n v="160398.85240963855"/>
    <x v="1"/>
  </r>
  <r>
    <s v="A Walk to Remember"/>
    <x v="1"/>
    <x v="2"/>
    <n v="2002"/>
    <s v="January 25, 2002 (United States)"/>
    <x v="53"/>
    <n v="203000"/>
    <s v="Adam Shankman"/>
    <s v="Nicholas Sparks"/>
    <s v="Mandy Moore"/>
    <s v="United States"/>
    <x v="180"/>
    <n v="47494916"/>
    <s v="Warner Bros."/>
    <n v="101"/>
    <n v="179.9"/>
    <n v="67467137.087179482"/>
    <x v="0"/>
  </r>
  <r>
    <s v="Across the Universe"/>
    <x v="0"/>
    <x v="2"/>
    <n v="2007"/>
    <s v="October 12, 2007 (United States)"/>
    <x v="53"/>
    <n v="107000"/>
    <s v="Julie Taymor"/>
    <s v="Dick Clement"/>
    <s v="Evan Rachel Wood"/>
    <s v="United States"/>
    <x v="37"/>
    <n v="29625761"/>
    <s v="Revolution Studios"/>
    <n v="133"/>
    <n v="207.3"/>
    <n v="49059616.177717395"/>
    <x v="0"/>
  </r>
  <r>
    <s v="Alita: Battle Angel"/>
    <x v="0"/>
    <x v="1"/>
    <n v="2019"/>
    <s v="February 14, 2019 (United States)"/>
    <x v="53"/>
    <n v="240000"/>
    <s v="Robert Rodriguez"/>
    <s v="James Cameron"/>
    <s v="Rosa Salazar"/>
    <s v="United States"/>
    <x v="110"/>
    <n v="404980543"/>
    <s v="Twentieth Century Fox"/>
    <n v="122"/>
    <n v="255.7"/>
    <n v="1086246227.5713029"/>
    <x v="0"/>
  </r>
  <r>
    <s v="Along With the Gods: The Two Worlds"/>
    <x v="3"/>
    <x v="1"/>
    <n v="2017"/>
    <s v="December 20, 2017 (South Korea)"/>
    <x v="53"/>
    <n v="13000"/>
    <s v="Yong-hwa Kim"/>
    <s v="Ho-min Ju"/>
    <s v="Ha Jung-woo"/>
    <s v="South Korea"/>
    <x v="1"/>
    <n v="109383972"/>
    <s v="Dexter Studios"/>
    <n v="139"/>
    <n v="245.1"/>
    <n v="138872067.785"/>
    <x v="1"/>
  </r>
  <r>
    <s v="American Sniper"/>
    <x v="2"/>
    <x v="1"/>
    <n v="2014"/>
    <s v="January 16, 2015 (United States)"/>
    <x v="53"/>
    <n v="451000"/>
    <s v="Clint Eastwood"/>
    <s v="Jason Hall"/>
    <s v="Bradley Cooper"/>
    <s v="United States"/>
    <x v="373"/>
    <n v="547426372"/>
    <s v="Warner Bros."/>
    <n v="133"/>
    <n v="236.7"/>
    <n v="1188886782.2409122"/>
    <x v="0"/>
  </r>
  <r>
    <s v="Amistad"/>
    <x v="2"/>
    <x v="7"/>
    <n v="1997"/>
    <s v="December 25, 1997 (United States)"/>
    <x v="53"/>
    <n v="73000"/>
    <s v="Steven Spielberg"/>
    <s v="David Franzoni"/>
    <s v="Djimon Hounsou"/>
    <s v="United States"/>
    <x v="115"/>
    <n v="44229441"/>
    <s v="Dreamworks Pictures"/>
    <n v="155"/>
    <n v="160.5"/>
    <n v="108683150.58629031"/>
    <x v="0"/>
  </r>
  <r>
    <s v="An Education"/>
    <x v="0"/>
    <x v="2"/>
    <n v="2009"/>
    <s v="February 5, 2010 (United States)"/>
    <x v="53"/>
    <n v="131000"/>
    <s v="Lone Scherfig"/>
    <s v="Lynn Barber"/>
    <s v="Carey Mulligan"/>
    <s v="United Kingdom"/>
    <x v="80"/>
    <n v="26096852"/>
    <s v="BBC Films"/>
    <n v="100"/>
    <n v="214.5"/>
    <n v="33594046.490916774"/>
    <x v="0"/>
  </r>
  <r>
    <s v="Angel Heart"/>
    <x v="10"/>
    <x v="4"/>
    <n v="1987"/>
    <s v="March 6, 1987 (United States)"/>
    <x v="53"/>
    <n v="83000"/>
    <s v="Alan Parker"/>
    <s v="William Hjortsberg"/>
    <s v="Mickey Rourke"/>
    <s v="United Kingdom"/>
    <x v="21"/>
    <n v="17186348"/>
    <s v="Carolco International N.V."/>
    <n v="113"/>
    <n v="113.6"/>
    <n v="25261361.483839843"/>
    <x v="0"/>
  </r>
  <r>
    <s v="Angela's Ashes"/>
    <x v="2"/>
    <x v="7"/>
    <n v="1999"/>
    <s v="January 21, 2000 (United States)"/>
    <x v="53"/>
    <n v="21000"/>
    <s v="Alan Parker"/>
    <s v="Frank McCourt"/>
    <s v="Emily Watson"/>
    <s v="United States"/>
    <x v="24"/>
    <n v="13042112"/>
    <s v="David Brown Productions"/>
    <n v="145"/>
    <n v="166.6"/>
    <n v="19711961.936507937"/>
    <x v="0"/>
  </r>
  <r>
    <s v="Animal Kingdom"/>
    <x v="2"/>
    <x v="6"/>
    <n v="2010"/>
    <s v="June 3, 2010 (Australia)"/>
    <x v="53"/>
    <n v="56000"/>
    <s v="David MichÃ´d"/>
    <s v="David MichÃ´d"/>
    <s v="James Frecheville"/>
    <s v="Australia"/>
    <x v="1"/>
    <n v="7209912"/>
    <s v="Porchlight Films"/>
    <n v="113"/>
    <n v="218.1"/>
    <n v="12211563.015008338"/>
    <x v="1"/>
  </r>
  <r>
    <s v="Anomalisa"/>
    <x v="2"/>
    <x v="5"/>
    <n v="2015"/>
    <s v="March 11, 2016 (United Kingdom)"/>
    <x v="53"/>
    <n v="68000"/>
    <s v="Duke Johnson"/>
    <s v="Charlie Kaufman"/>
    <s v="David Thewlis"/>
    <s v="United Kingdom"/>
    <x v="42"/>
    <n v="5659286"/>
    <s v="Paramount Animation"/>
    <n v="90"/>
    <n v="237"/>
    <n v="9736783.9875776395"/>
    <x v="0"/>
  </r>
  <r>
    <s v="Another Woman"/>
    <x v="1"/>
    <x v="2"/>
    <n v="1988"/>
    <s v="November 18, 1988 (United States)"/>
    <x v="53"/>
    <n v="13000"/>
    <s v="Woody Allen"/>
    <s v="Woody Allen"/>
    <s v="Gena Rowlands"/>
    <s v="United States"/>
    <x v="20"/>
    <n v="1562749"/>
    <s v="Jack Rollins &amp; Charles H. Joffe Productions"/>
    <n v="81"/>
    <n v="118.3"/>
    <n v="3295291.4899653979"/>
    <x v="0"/>
  </r>
  <r>
    <s v="Ant-Man"/>
    <x v="0"/>
    <x v="1"/>
    <n v="2015"/>
    <s v="July 17, 2015 (United States)"/>
    <x v="53"/>
    <n v="595000"/>
    <s v="Peyton Reed"/>
    <s v="Edgar Wright"/>
    <s v="Paul Rudd"/>
    <s v="United States"/>
    <x v="99"/>
    <n v="519311965"/>
    <s v="Gary Sanchez Productions"/>
    <n v="117"/>
    <n v="237"/>
    <n v="1337568518.4742179"/>
    <x v="0"/>
  </r>
  <r>
    <s v="Antwone Fisher"/>
    <x v="0"/>
    <x v="7"/>
    <n v="2002"/>
    <s v="January 10, 2003 (United States)"/>
    <x v="53"/>
    <n v="34000"/>
    <s v="Denzel Washington"/>
    <s v="Antwone Fisher"/>
    <s v="Denzel Washington"/>
    <s v="United States"/>
    <x v="123"/>
    <n v="23367586"/>
    <s v="Fox Searchlight Pictures"/>
    <n v="120"/>
    <n v="179.9"/>
    <n v="36457262.95033282"/>
    <x v="0"/>
  </r>
  <r>
    <s v="Arizona Dream"/>
    <x v="2"/>
    <x v="0"/>
    <n v="1993"/>
    <s v="September 9, 1994 (United States)"/>
    <x v="53"/>
    <n v="42000"/>
    <s v="Emir Kusturica"/>
    <s v="David Atkins"/>
    <s v="Johnny Depp"/>
    <s v="France"/>
    <x v="27"/>
    <n v="112547"/>
    <s v="Canal+"/>
    <n v="142"/>
    <n v="144.5"/>
    <n v="218566.41746335244"/>
    <x v="0"/>
  </r>
  <r>
    <s v="Avengers: Age of Ultron"/>
    <x v="0"/>
    <x v="1"/>
    <n v="2015"/>
    <s v="May 1, 2015 (United States)"/>
    <x v="53"/>
    <n v="777000"/>
    <s v="Joss Whedon"/>
    <s v="Joss Whedon"/>
    <s v="Robert Downey Jr."/>
    <s v="United States"/>
    <x v="260"/>
    <n v="1402809540"/>
    <s v="Marvel Studios"/>
    <n v="141"/>
    <n v="237"/>
    <n v="1805813548.1115336"/>
    <x v="0"/>
  </r>
  <r>
    <s v="Bad Blood"/>
    <x v="7"/>
    <x v="6"/>
    <n v="1986"/>
    <s v="November 26, 1986 (France)"/>
    <x v="53"/>
    <n v="7500"/>
    <s v="Leos Carax"/>
    <s v="Leos Carax"/>
    <s v="Michel Piccoli"/>
    <s v="Switzerland"/>
    <x v="1"/>
    <n v="58731"/>
    <s v="Les Films Plain Chant"/>
    <n v="105"/>
    <n v="109.6"/>
    <n v="88766.546130952382"/>
    <x v="1"/>
  </r>
  <r>
    <s v="Bajirao Mastani"/>
    <x v="3"/>
    <x v="1"/>
    <n v="2015"/>
    <s v="December 18, 2015 (United States)"/>
    <x v="53"/>
    <n v="32000"/>
    <s v="Sanjay Leela Bhansali"/>
    <s v="Nagnath S. Inamdar"/>
    <s v="Ranveer Singh"/>
    <s v="India"/>
    <x v="1"/>
    <n v="11350917"/>
    <s v="Bhansali Productions"/>
    <n v="158"/>
    <n v="237"/>
    <n v="17709290.37327189"/>
    <x v="1"/>
  </r>
  <r>
    <s v="Barney's Version"/>
    <x v="2"/>
    <x v="0"/>
    <n v="2010"/>
    <s v="February 18, 2011 (United States)"/>
    <x v="53"/>
    <n v="24000"/>
    <s v="Richard J. Lewis"/>
    <s v="Mordecai Richler"/>
    <s v="Paul Giamatti"/>
    <s v="Italy"/>
    <x v="8"/>
    <n v="12106921"/>
    <s v="Serendipity Point Films"/>
    <n v="134"/>
    <n v="218.1"/>
    <n v="29749829.263709676"/>
    <x v="0"/>
  </r>
  <r>
    <s v="Beasts of the Southern Wild"/>
    <x v="0"/>
    <x v="3"/>
    <n v="2012"/>
    <s v="July 5, 2012 (Russia)"/>
    <x v="53"/>
    <n v="82000"/>
    <s v="Benh Zeitlin"/>
    <s v="Lucy Alibar"/>
    <s v="QuvenzhanÃ© Wallis"/>
    <s v="United States"/>
    <x v="189"/>
    <n v="21107746"/>
    <s v="Cinereach"/>
    <n v="93"/>
    <n v="229.6"/>
    <n v="31025230.1312108"/>
    <x v="0"/>
  </r>
  <r>
    <s v="Beautiful Boy"/>
    <x v="2"/>
    <x v="7"/>
    <n v="2018"/>
    <s v="October 25, 2018 (Israel)"/>
    <x v="53"/>
    <n v="59000"/>
    <s v="Felix van Groeningen"/>
    <s v="Luke Davies"/>
    <s v="Steve Carell"/>
    <s v="United States"/>
    <x v="13"/>
    <n v="16636604"/>
    <s v="Amazon Studios"/>
    <n v="120"/>
    <n v="251.1"/>
    <n v="23632509.27179487"/>
    <x v="0"/>
  </r>
  <r>
    <s v="Before the Devil Knows You're Dead"/>
    <x v="2"/>
    <x v="6"/>
    <n v="2007"/>
    <s v="October 26, 2007 (United States)"/>
    <x v="53"/>
    <n v="99000"/>
    <s v="Sidney Lumet"/>
    <s v="Kelly Masterson"/>
    <s v="Philip Seymour Hoffman"/>
    <s v="United States"/>
    <x v="40"/>
    <n v="25038466"/>
    <s v="Capitol Films"/>
    <n v="117"/>
    <n v="207.3"/>
    <n v="34980378.680421822"/>
    <x v="0"/>
  </r>
  <r>
    <s v="Belle"/>
    <x v="1"/>
    <x v="7"/>
    <n v="2013"/>
    <s v="June 13, 2014 (United Kingdom)"/>
    <x v="53"/>
    <n v="29000"/>
    <s v="Amma Asante"/>
    <s v="Misan Sagay"/>
    <s v="Gugu Mbatha-Raw"/>
    <s v="United Kingdom"/>
    <x v="374"/>
    <n v="16607575"/>
    <s v="DJ Films"/>
    <n v="100"/>
    <n v="233"/>
    <n v="31528524.003115263"/>
    <x v="0"/>
  </r>
  <r>
    <s v="Beverly Hills Cop"/>
    <x v="2"/>
    <x v="1"/>
    <n v="1984"/>
    <s v="December 5, 1984 (United States)"/>
    <x v="53"/>
    <n v="171000"/>
    <s v="Martin Brest"/>
    <s v="Daniel Petrie Jr."/>
    <s v="Eddie Murphy"/>
    <s v="United States"/>
    <x v="62"/>
    <n v="316360478"/>
    <s v="Paramount Pictures"/>
    <n v="105"/>
    <n v="103.9"/>
    <n v="1169842689.8859222"/>
    <x v="0"/>
  </r>
  <r>
    <s v="Big"/>
    <x v="1"/>
    <x v="0"/>
    <n v="1988"/>
    <s v="June 3, 1988 (United States)"/>
    <x v="53"/>
    <n v="205000"/>
    <s v="Penny Marshall"/>
    <s v="Gary Ross"/>
    <s v="Tom Hanks"/>
    <s v="United States"/>
    <x v="40"/>
    <n v="151927281"/>
    <s v="American Entertainment Partners II L.P."/>
    <n v="104"/>
    <n v="118.3"/>
    <n v="212252372.85969737"/>
    <x v="0"/>
  </r>
  <r>
    <s v="Big Eden"/>
    <x v="0"/>
    <x v="0"/>
    <n v="2000"/>
    <s v="April 18, 2000 (United States)"/>
    <x v="53"/>
    <n v="4200"/>
    <s v="Thomas Bezucha"/>
    <s v="Thomas Bezucha"/>
    <s v="Arye Gross"/>
    <s v="United States"/>
    <x v="1"/>
    <n v="512451"/>
    <s v="Chaiken Films"/>
    <n v="118"/>
    <n v="172.2"/>
    <n v="1146430.3942731277"/>
    <x v="1"/>
  </r>
  <r>
    <s v="Big Night"/>
    <x v="2"/>
    <x v="2"/>
    <n v="1996"/>
    <s v="September 20, 1996 (United States)"/>
    <x v="53"/>
    <n v="18000"/>
    <s v="Campbell Scott"/>
    <s v="Stanley Tucci"/>
    <s v="Tony Shalhoub"/>
    <s v="United States"/>
    <x v="375"/>
    <n v="12008376"/>
    <s v="Rysher Entertainment"/>
    <n v="109"/>
    <n v="156.9"/>
    <n v="22797209.764485981"/>
    <x v="0"/>
  </r>
  <r>
    <s v="Big Trouble in Little China"/>
    <x v="0"/>
    <x v="1"/>
    <n v="1986"/>
    <s v="July 2, 1986 (United States)"/>
    <x v="53"/>
    <n v="128000"/>
    <s v="John Carpenter"/>
    <s v="Gary Goldman"/>
    <s v="Kurt Russell"/>
    <s v="United States"/>
    <x v="13"/>
    <n v="11100577"/>
    <s v="Twentieth Century Fox"/>
    <n v="99"/>
    <n v="109.6"/>
    <n v="18801255.207893275"/>
    <x v="0"/>
  </r>
  <r>
    <s v="Birdy"/>
    <x v="2"/>
    <x v="2"/>
    <n v="1984"/>
    <s v="December 21, 1984 (United States)"/>
    <x v="53"/>
    <n v="22000"/>
    <s v="Alan Parker"/>
    <s v="William Wharton"/>
    <s v="Matthew Modine"/>
    <s v="United States"/>
    <x v="2"/>
    <n v="1455045"/>
    <s v="A&amp;M Films"/>
    <n v="120"/>
    <n v="103.9"/>
    <n v="4451327.4246987952"/>
    <x v="0"/>
  </r>
  <r>
    <s v="Black Panther"/>
    <x v="0"/>
    <x v="1"/>
    <n v="2018"/>
    <s v="February 16, 2018 (United States)"/>
    <x v="53"/>
    <n v="661000"/>
    <s v="Ryan Coogler"/>
    <s v="Ryan Coogler"/>
    <s v="Chadwick Boseman"/>
    <s v="United States"/>
    <x v="158"/>
    <n v="1347597973"/>
    <s v="Marvel Studios"/>
    <n v="134"/>
    <n v="251.1"/>
    <n v="1788384592.2173343"/>
    <x v="0"/>
  </r>
  <r>
    <s v="Blue"/>
    <x v="3"/>
    <x v="7"/>
    <n v="1993"/>
    <s v="December 3, 1993 (United States)"/>
    <x v="53"/>
    <n v="2100"/>
    <s v="Derek Jarman"/>
    <s v="Derek Jarman"/>
    <s v="Derek Jarman"/>
    <s v="United Kingdom"/>
    <x v="1"/>
    <m/>
    <s v="Channel 4 Television Corporation"/>
    <n v="79"/>
    <n v="144.5"/>
    <s v="Missing"/>
    <x v="1"/>
  </r>
  <r>
    <s v="Blue Jasmine"/>
    <x v="0"/>
    <x v="0"/>
    <n v="2013"/>
    <s v="August 23, 2013 (United States)"/>
    <x v="53"/>
    <n v="195000"/>
    <s v="Woody Allen"/>
    <s v="Woody Allen"/>
    <s v="Cate Blanchett"/>
    <s v="United States"/>
    <x v="40"/>
    <n v="99104804"/>
    <s v="Gravier Productions"/>
    <n v="98"/>
    <n v="233"/>
    <n v="265820719.88380283"/>
    <x v="0"/>
  </r>
  <r>
    <s v="Blue Valentine"/>
    <x v="2"/>
    <x v="2"/>
    <n v="2010"/>
    <s v="January 28, 2011 (United States)"/>
    <x v="53"/>
    <n v="188000"/>
    <s v="Derek Cianfrance"/>
    <s v="Derek Cianfrance"/>
    <s v="Ryan Gosling"/>
    <s v="United States"/>
    <x v="11"/>
    <n v="15440333"/>
    <s v="Incentive Filmed Entertainment"/>
    <n v="112"/>
    <n v="218.1"/>
    <n v="25568855.788586956"/>
    <x v="0"/>
  </r>
  <r>
    <s v="Bon Voyage, Charlie Brown (and Don't Come Back!!)"/>
    <x v="5"/>
    <x v="5"/>
    <n v="1980"/>
    <s v="May 30, 1980 (United States)"/>
    <x v="53"/>
    <n v="2900"/>
    <s v="Bill Melendez"/>
    <s v="Charles M. Schulz"/>
    <s v="Scott Beach"/>
    <s v="United States"/>
    <x v="1"/>
    <n v="2013193"/>
    <s v="Lee Mendelson Film Productions"/>
    <n v="75"/>
    <n v="82.4"/>
    <n v="3140910.9426523293"/>
    <x v="1"/>
  </r>
  <r>
    <s v="Borat: Cultural Learnings of America for Make Benefit Glorious Nation of Kazakhstan"/>
    <x v="2"/>
    <x v="0"/>
    <n v="2006"/>
    <s v="November 3, 2006 (United States)"/>
    <x v="53"/>
    <n v="387000"/>
    <s v="Larry Charles"/>
    <s v="Sacha Baron Cohen"/>
    <s v="Sacha Baron Cohen"/>
    <s v="United States"/>
    <x v="40"/>
    <n v="262552893"/>
    <s v="Everyman Pictures"/>
    <n v="84"/>
    <n v="201.6"/>
    <n v="333332777.07124996"/>
    <x v="0"/>
  </r>
  <r>
    <s v="Bound"/>
    <x v="2"/>
    <x v="6"/>
    <n v="1996"/>
    <s v="October 4, 1996 (United States)"/>
    <x v="53"/>
    <n v="52000"/>
    <s v="Lana Wachowski"/>
    <s v="Lilly Wachowski"/>
    <s v="Jennifer Tilly"/>
    <s v="United States"/>
    <x v="145"/>
    <n v="3802260"/>
    <s v="Dino De Laurentiis Company"/>
    <n v="109"/>
    <n v="156.9"/>
    <n v="6954073.3613445377"/>
    <x v="0"/>
  </r>
  <r>
    <s v="Bread and Tulips"/>
    <x v="0"/>
    <x v="0"/>
    <n v="2000"/>
    <s v="November 2, 2001 (United States)"/>
    <x v="53"/>
    <n v="9200"/>
    <s v="Silvio Soldini"/>
    <s v="Silvio Soldini"/>
    <s v="Licia Maglietta"/>
    <s v="Italy"/>
    <x v="1"/>
    <n v="9719848"/>
    <s v="Monogatari"/>
    <n v="114"/>
    <n v="172.2"/>
    <n v="18452571.249844238"/>
    <x v="1"/>
  </r>
  <r>
    <s v="Brick"/>
    <x v="2"/>
    <x v="1"/>
    <n v="2005"/>
    <s v="April 14, 2006 (United States)"/>
    <x v="53"/>
    <n v="103000"/>
    <s v="Rian Johnson"/>
    <s v="Rian Johnson"/>
    <s v="Joseph Gordon-Levitt"/>
    <s v="United States"/>
    <x v="376"/>
    <n v="3947579"/>
    <s v="Bergman Lustig Productions"/>
    <n v="110"/>
    <n v="195.3"/>
    <n v="10167602.0397295"/>
    <x v="0"/>
  </r>
  <r>
    <s v="CachÃ© (Hidden)"/>
    <x v="2"/>
    <x v="2"/>
    <n v="2005"/>
    <s v="February 17, 2006 (United States)"/>
    <x v="53"/>
    <n v="76000"/>
    <s v="Michael Haneke"/>
    <s v="Michael Haneke"/>
    <s v="Daniel Auteuil"/>
    <s v="France"/>
    <x v="1"/>
    <n v="16197824"/>
    <s v="Les Films du Losange"/>
    <n v="117"/>
    <n v="195.3"/>
    <n v="25271259.461341523"/>
    <x v="1"/>
  </r>
  <r>
    <s v="Caddyshack"/>
    <x v="2"/>
    <x v="0"/>
    <n v="1980"/>
    <s v="July 25, 1980 (United States)"/>
    <x v="53"/>
    <n v="108000"/>
    <s v="Harold Ramis"/>
    <s v="Brian Doyle-Murray"/>
    <s v="Chevy Chase"/>
    <s v="United States"/>
    <x v="14"/>
    <n v="39846344"/>
    <s v="Orion Pictures"/>
    <n v="98"/>
    <n v="82.4"/>
    <n v="65984679.439130433"/>
    <x v="0"/>
  </r>
  <r>
    <s v="Camille Claudel"/>
    <x v="2"/>
    <x v="7"/>
    <n v="1988"/>
    <s v="December 21, 1989 (United States)"/>
    <x v="53"/>
    <n v="6400"/>
    <s v="Bruno Nuytten"/>
    <s v="Reine-Marie Paris"/>
    <s v="Isabelle Adjani"/>
    <s v="France"/>
    <x v="1"/>
    <n v="3331297"/>
    <s v="Les Films Christian Fechner"/>
    <n v="175"/>
    <n v="118.3"/>
    <n v="5731486.1428571427"/>
    <x v="1"/>
  </r>
  <r>
    <s v="Cape Fear"/>
    <x v="2"/>
    <x v="6"/>
    <n v="1991"/>
    <s v="November 15, 1991 (United States)"/>
    <x v="53"/>
    <n v="180000"/>
    <s v="Martin Scorsese"/>
    <s v="John D. MacDonald"/>
    <s v="Robert De Niro"/>
    <s v="United States"/>
    <x v="46"/>
    <n v="182291969"/>
    <s v="Amblin Entertainment"/>
    <n v="128"/>
    <n v="136.19999999999999"/>
    <n v="258948079.04102561"/>
    <x v="0"/>
  </r>
  <r>
    <s v="Capote"/>
    <x v="2"/>
    <x v="7"/>
    <n v="2005"/>
    <s v="February 3, 2006 (United States)"/>
    <x v="53"/>
    <n v="128000"/>
    <s v="Bennett Miller"/>
    <s v="Dan Futterman"/>
    <s v="Philip Seymour Hoffman"/>
    <s v="United States"/>
    <x v="5"/>
    <n v="49327405"/>
    <s v="United Artists"/>
    <n v="114"/>
    <n v="195.3"/>
    <n v="127050382.95435333"/>
    <x v="0"/>
  </r>
  <r>
    <s v="Caro diario"/>
    <x v="7"/>
    <x v="7"/>
    <n v="1993"/>
    <s v="September 30, 1994 (United States)"/>
    <x v="53"/>
    <n v="7400"/>
    <s v="Nanni Moretti"/>
    <s v="Nanni Moretti"/>
    <s v="Nanni Moretti"/>
    <s v="Italy"/>
    <x v="1"/>
    <n v="225278"/>
    <s v="Sacher Film"/>
    <n v="100"/>
    <n v="144.5"/>
    <n v="363378.54208575963"/>
    <x v="1"/>
  </r>
  <r>
    <s v="Certified Copy"/>
    <x v="3"/>
    <x v="2"/>
    <n v="2010"/>
    <s v="March 25, 2011 (United States)"/>
    <x v="53"/>
    <n v="22000"/>
    <s v="Abbas Kiarostami"/>
    <s v="Abbas Kiarostami"/>
    <s v="Juliette Binoche"/>
    <s v="France"/>
    <x v="1"/>
    <n v="7736632"/>
    <s v="MK2 Productions"/>
    <n v="106"/>
    <n v="218.1"/>
    <n v="15906557.155195681"/>
    <x v="1"/>
  </r>
  <r>
    <s v="Chef"/>
    <x v="2"/>
    <x v="3"/>
    <n v="2014"/>
    <s v="May 30, 2014 (United States)"/>
    <x v="53"/>
    <n v="202000"/>
    <s v="Jon Favreau"/>
    <s v="Jon Favreau"/>
    <s v="Jon Favreau"/>
    <s v="United States"/>
    <x v="73"/>
    <n v="48428048"/>
    <s v="Aldamisa Entertainment"/>
    <n v="114"/>
    <n v="236.7"/>
    <n v="75555689.839221701"/>
    <x v="0"/>
  </r>
  <r>
    <s v="Chocolat"/>
    <x v="0"/>
    <x v="2"/>
    <n v="1988"/>
    <s v="May 1989 (United States)"/>
    <x v="53"/>
    <n v="3100"/>
    <s v="Claire Denis"/>
    <s v="Claire Denis"/>
    <s v="Isaach De BankolÃ©"/>
    <s v="France"/>
    <x v="1"/>
    <n v="2319801"/>
    <s v="Caroline Productions"/>
    <n v="105"/>
    <n v="118.3"/>
    <n v="7776054.6171617154"/>
    <x v="1"/>
  </r>
  <r>
    <s v="Christopher Robin"/>
    <x v="1"/>
    <x v="3"/>
    <n v="2018"/>
    <s v="August 3, 2018 (United States)"/>
    <x v="53"/>
    <n v="72000"/>
    <s v="Marc Forster"/>
    <s v="A.A. Milne"/>
    <s v="Ewan McGregor"/>
    <s v="United Kingdom"/>
    <x v="71"/>
    <n v="197744377"/>
    <s v="2DUXÂ²"/>
    <n v="104"/>
    <n v="251.1"/>
    <n v="340218586.51552796"/>
    <x v="0"/>
  </r>
  <r>
    <s v="City of Hope"/>
    <x v="2"/>
    <x v="6"/>
    <n v="1991"/>
    <s v="November 15, 1991 (United Kingdom)"/>
    <x v="53"/>
    <n v="2300"/>
    <s v="John Sayles"/>
    <s v="John Sayles"/>
    <s v="Vincent Spano"/>
    <s v="United States"/>
    <x v="31"/>
    <n v="1345015"/>
    <s v="Esperanza Films Inc."/>
    <n v="129"/>
    <n v="136.19999999999999"/>
    <n v="2169539.812069878"/>
    <x v="0"/>
  </r>
  <r>
    <s v="Clerks II"/>
    <x v="2"/>
    <x v="0"/>
    <n v="2006"/>
    <s v="July 21, 2006 (United States)"/>
    <x v="53"/>
    <n v="131000"/>
    <s v="Kevin Smith"/>
    <s v="Kevin Smith"/>
    <s v="Brian O'Halloran"/>
    <s v="United States"/>
    <x v="17"/>
    <n v="26986174"/>
    <s v="The Weinstein Company"/>
    <n v="97"/>
    <n v="201.6"/>
    <n v="49355865.653061226"/>
    <x v="0"/>
  </r>
  <r>
    <s v="Clue"/>
    <x v="1"/>
    <x v="0"/>
    <n v="1985"/>
    <s v="December 13, 1985 (United States)"/>
    <x v="53"/>
    <n v="88000"/>
    <s v="Jonathan Lynn"/>
    <s v="John Landis"/>
    <s v="Eileen Brennan"/>
    <s v="United States"/>
    <x v="10"/>
    <n v="14643997"/>
    <s v="Paramount Pictures"/>
    <n v="94"/>
    <n v="107.6"/>
    <n v="41468642.062267661"/>
    <x v="0"/>
  </r>
  <r>
    <s v="Coach Carter"/>
    <x v="0"/>
    <x v="7"/>
    <n v="2005"/>
    <s v="January 14, 2005 (United States)"/>
    <x v="53"/>
    <n v="133000"/>
    <s v="Thomas Carter"/>
    <s v="Mark Schwahn"/>
    <s v="Samuel L. Jackson"/>
    <s v="United States"/>
    <x v="8"/>
    <n v="76669554"/>
    <s v="Coach Carter"/>
    <n v="136"/>
    <n v="195.3"/>
    <n v="171521388.42731276"/>
    <x v="0"/>
  </r>
  <r>
    <s v="Corpse Bride"/>
    <x v="1"/>
    <x v="5"/>
    <n v="2005"/>
    <s v="September 23, 2005 (United States)"/>
    <x v="53"/>
    <n v="251000"/>
    <s v="Tim Burton"/>
    <s v="Tim Burton"/>
    <s v="Johnny Depp"/>
    <s v="United States"/>
    <x v="28"/>
    <n v="118090836"/>
    <s v="Warner Bros."/>
    <n v="77"/>
    <n v="195.3"/>
    <n v="152016382.46387833"/>
    <x v="0"/>
  </r>
  <r>
    <s v="Crimson Tide"/>
    <x v="2"/>
    <x v="1"/>
    <n v="1995"/>
    <s v="May 12, 1995 (United States)"/>
    <x v="53"/>
    <n v="105000"/>
    <s v="Tony Scott"/>
    <s v="Michael Schiffer"/>
    <s v="Gene Hackman"/>
    <s v="United States"/>
    <x v="103"/>
    <n v="157387195"/>
    <s v="Hollywood Pictures"/>
    <n v="116"/>
    <n v="152.4"/>
    <n v="223570528.28205127"/>
    <x v="0"/>
  </r>
  <r>
    <s v="Dawn of the Dead"/>
    <x v="2"/>
    <x v="1"/>
    <n v="2004"/>
    <s v="March 19, 2004 (United States)"/>
    <x v="53"/>
    <n v="243000"/>
    <s v="Zack Snyder"/>
    <s v="George A. Romero"/>
    <s v="Sarah Polley"/>
    <s v="United States"/>
    <x v="74"/>
    <n v="102278712"/>
    <s v="Strike Entertainment"/>
    <n v="101"/>
    <n v="188.9"/>
    <n v="222126326.06129721"/>
    <x v="0"/>
  </r>
  <r>
    <s v="Dead Ringers"/>
    <x v="2"/>
    <x v="2"/>
    <n v="1988"/>
    <s v="September 23, 1988 (United States)"/>
    <x v="53"/>
    <n v="43000"/>
    <s v="David Cronenberg"/>
    <s v="David Cronenberg"/>
    <s v="Jeremy Irons"/>
    <s v="Canada"/>
    <x v="29"/>
    <n v="8038508"/>
    <s v="Morgan Creek Entertainment"/>
    <n v="116"/>
    <n v="118.3"/>
    <n v="16071741.388451442"/>
    <x v="0"/>
  </r>
  <r>
    <s v="Death and the Maiden"/>
    <x v="2"/>
    <x v="2"/>
    <n v="1994"/>
    <s v="January 27, 1995 (United States)"/>
    <x v="53"/>
    <n v="23000"/>
    <s v="Roman Polanski"/>
    <s v="Ariel Dorfman"/>
    <s v="Sigourney Weaver"/>
    <s v="United Kingdom"/>
    <x v="2"/>
    <n v="3103716"/>
    <s v="Fine Line Features"/>
    <n v="103"/>
    <n v="148.19999999999999"/>
    <n v="5676484.1848739497"/>
    <x v="0"/>
  </r>
  <r>
    <s v="Despicable Me 2"/>
    <x v="1"/>
    <x v="5"/>
    <n v="2013"/>
    <s v="July 3, 2013 (United States)"/>
    <x v="53"/>
    <n v="377000"/>
    <s v="Pierre Coffin"/>
    <s v="Cinco Paul"/>
    <s v="Steve Carell"/>
    <s v="United States"/>
    <x v="69"/>
    <n v="970766005"/>
    <s v="Universal Pictures"/>
    <n v="98"/>
    <n v="233"/>
    <n v="2846895108.0221362"/>
    <x v="0"/>
  </r>
  <r>
    <s v="Detroit"/>
    <x v="2"/>
    <x v="6"/>
    <n v="2017"/>
    <s v="August 4, 2017 (United States)"/>
    <x v="53"/>
    <n v="50000"/>
    <s v="Kathryn Bigelow"/>
    <s v="Mark Boal"/>
    <s v="John Boyega"/>
    <s v="United States"/>
    <x v="126"/>
    <n v="23355100"/>
    <s v="Annapurna Pictures"/>
    <n v="143"/>
    <n v="245.1"/>
    <n v="32628606.006419074"/>
    <x v="0"/>
  </r>
  <r>
    <s v="Dirty Pretty Things"/>
    <x v="2"/>
    <x v="6"/>
    <n v="2002"/>
    <s v="September 5, 2003 (United States)"/>
    <x v="53"/>
    <n v="41000"/>
    <s v="Stephen Frears"/>
    <s v="Steven Knight"/>
    <s v="Chiwetel Ejiofor"/>
    <s v="United Kingdom"/>
    <x v="20"/>
    <n v="13904766"/>
    <s v="BBC Films"/>
    <n v="97"/>
    <n v="179.9"/>
    <n v="18452884.147212543"/>
    <x v="0"/>
  </r>
  <r>
    <s v="Dogma"/>
    <x v="2"/>
    <x v="3"/>
    <n v="1999"/>
    <s v="November 12, 1999 (United States)"/>
    <x v="53"/>
    <n v="210000"/>
    <s v="Kevin Smith"/>
    <s v="Kevin Smith"/>
    <s v="Ben Affleck"/>
    <s v="United States"/>
    <x v="20"/>
    <n v="31429330"/>
    <s v="View Askew Productions"/>
    <n v="130"/>
    <n v="166.6"/>
    <n v="73270978.201989293"/>
    <x v="0"/>
  </r>
  <r>
    <s v="Drugstore Cowboy"/>
    <x v="2"/>
    <x v="6"/>
    <n v="1989"/>
    <s v="October 20, 1989 (United States)"/>
    <x v="53"/>
    <n v="34000"/>
    <s v="Gus Van Sant"/>
    <s v="James Fogle"/>
    <s v="Matt Dillon"/>
    <s v="United States"/>
    <x v="57"/>
    <n v="4729352"/>
    <s v="Avenue Pictures"/>
    <n v="101"/>
    <n v="124"/>
    <n v="7147983.9007936511"/>
    <x v="0"/>
  </r>
  <r>
    <s v="Dumb and Dumber"/>
    <x v="0"/>
    <x v="0"/>
    <n v="1994"/>
    <s v="December 16, 1994 (United States)"/>
    <x v="53"/>
    <n v="361000"/>
    <s v="Peter Farrelly"/>
    <s v="Peter Farrelly"/>
    <s v="Jim Carrey"/>
    <s v="United States"/>
    <x v="21"/>
    <n v="247275374"/>
    <s v="New Line Cinema"/>
    <n v="107"/>
    <n v="148.19999999999999"/>
    <n v="494388493.81758529"/>
    <x v="0"/>
  </r>
  <r>
    <s v="Eight Below"/>
    <x v="1"/>
    <x v="3"/>
    <n v="2006"/>
    <s v="February 17, 2006 (United States)"/>
    <x v="53"/>
    <n v="62000"/>
    <s v="Frank Marshall"/>
    <s v="David DiGilio"/>
    <s v="Paul Walker"/>
    <s v="United States"/>
    <x v="28"/>
    <n v="120455994"/>
    <s v="Walt Disney Pictures"/>
    <n v="120"/>
    <n v="201.6"/>
    <n v="403772732.36303627"/>
    <x v="0"/>
  </r>
  <r>
    <s v="Enemy of the State"/>
    <x v="2"/>
    <x v="1"/>
    <n v="1998"/>
    <s v="November 20, 1998 (United States)"/>
    <x v="53"/>
    <n v="232000"/>
    <s v="Tony Scott"/>
    <s v="David Marconi"/>
    <s v="Will Smith"/>
    <s v="United States"/>
    <x v="68"/>
    <n v="250849789"/>
    <s v="Touchstone Pictures"/>
    <n v="132"/>
    <n v="163"/>
    <n v="767408942.85441768"/>
    <x v="0"/>
  </r>
  <r>
    <s v="Enter the Void"/>
    <x v="3"/>
    <x v="2"/>
    <n v="2009"/>
    <s v="May 5, 2010 (France)"/>
    <x v="53"/>
    <n v="74000"/>
    <s v="Gaspar NoÃ©"/>
    <s v="Gaspar NoÃ©"/>
    <s v="Nathaniel Brown"/>
    <s v="France"/>
    <x v="15"/>
    <n v="775385"/>
    <s v="FidÃ©litÃ© Films"/>
    <n v="161"/>
    <n v="214.5"/>
    <n v="1997124.3406593406"/>
    <x v="0"/>
  </r>
  <r>
    <s v="Eve's Bayou"/>
    <x v="2"/>
    <x v="2"/>
    <n v="1997"/>
    <s v="November 7, 1997 (United States)"/>
    <x v="53"/>
    <n v="9100"/>
    <s v="Kasi Lemmons"/>
    <s v="Kasi Lemmons"/>
    <s v="Samuel L. Jackson"/>
    <s v="United States"/>
    <x v="14"/>
    <n v="14842388"/>
    <s v="Trimark Pictures"/>
    <n v="109"/>
    <n v="160.5"/>
    <n v="23156557.212493598"/>
    <x v="0"/>
  </r>
  <r>
    <s v="Eye in the Sky"/>
    <x v="2"/>
    <x v="1"/>
    <n v="2015"/>
    <s v="April 1, 2016 (United States)"/>
    <x v="53"/>
    <n v="81000"/>
    <s v="Gavin Hood"/>
    <s v="Guy Hibbert"/>
    <s v="Helen Mirren"/>
    <s v="United Kingdom"/>
    <x v="29"/>
    <n v="35259653"/>
    <s v="Raindog Films"/>
    <n v="102"/>
    <n v="237"/>
    <n v="62390338.38037166"/>
    <x v="0"/>
  </r>
  <r>
    <s v="Fantastic Beasts and Where to Find Them"/>
    <x v="0"/>
    <x v="3"/>
    <n v="2016"/>
    <s v="November 18, 2016 (United States)"/>
    <x v="53"/>
    <n v="422000"/>
    <s v="David Yates"/>
    <s v="J.K. Rowling"/>
    <s v="Eddie Redmayne"/>
    <s v="United Kingdom"/>
    <x v="234"/>
    <n v="814044001"/>
    <s v="Heyday Films"/>
    <n v="132"/>
    <n v="240"/>
    <n v="1378761573.6781545"/>
    <x v="0"/>
  </r>
  <r>
    <s v="Faraway, So Close!"/>
    <x v="0"/>
    <x v="2"/>
    <n v="1993"/>
    <s v="December 21, 1993 (United States)"/>
    <x v="53"/>
    <n v="7800"/>
    <s v="Wim Wenders"/>
    <s v="Wim Wenders"/>
    <s v="Otto Sander"/>
    <s v="Germany"/>
    <x v="97"/>
    <n v="810455"/>
    <s v="Road Movies Filmproduktion"/>
    <n v="140"/>
    <n v="144.5"/>
    <n v="1075547.2060104529"/>
    <x v="0"/>
  </r>
  <r>
    <s v="Fast Five"/>
    <x v="0"/>
    <x v="1"/>
    <n v="2011"/>
    <s v="April 29, 2011 (United States)"/>
    <x v="53"/>
    <n v="362000"/>
    <s v="Justin Lin"/>
    <s v="Chris Morgan"/>
    <s v="Vin Diesel"/>
    <s v="United States"/>
    <x v="43"/>
    <n v="626137675"/>
    <s v="Universal Pictures"/>
    <n v="130"/>
    <n v="224.9"/>
    <n v="946349948.2762897"/>
    <x v="0"/>
  </r>
  <r>
    <s v="Finding Dory"/>
    <x v="1"/>
    <x v="5"/>
    <n v="2016"/>
    <s v="June 17, 2016 (United States)"/>
    <x v="53"/>
    <n v="250000"/>
    <s v="Andrew Stanton"/>
    <s v="Andrew Stanton"/>
    <s v="Ellen DeGeneres"/>
    <s v="United States"/>
    <x v="158"/>
    <n v="1028570942"/>
    <s v="Pixar Animation Studios"/>
    <n v="97"/>
    <n v="240"/>
    <n v="2056466968.683727"/>
    <x v="0"/>
  </r>
  <r>
    <s v="Finding Forrester"/>
    <x v="0"/>
    <x v="2"/>
    <n v="2000"/>
    <s v="January 12, 2001 (United States)"/>
    <x v="53"/>
    <n v="84000"/>
    <s v="Gus Van Sant"/>
    <s v="Mike Rich"/>
    <s v="Sean Connery"/>
    <s v="United States"/>
    <x v="91"/>
    <n v="80049764"/>
    <s v="Columbia Pictures"/>
    <n v="136"/>
    <n v="172.2"/>
    <n v="120987912.15674604"/>
    <x v="0"/>
  </r>
  <r>
    <s v="First Man"/>
    <x v="0"/>
    <x v="7"/>
    <n v="2018"/>
    <s v="October 12, 2018 (United States)"/>
    <x v="53"/>
    <n v="176000"/>
    <s v="Damien Chazelle"/>
    <s v="Josh Singer"/>
    <s v="Ryan Gosling"/>
    <s v="United States"/>
    <x v="222"/>
    <n v="105713218"/>
    <s v="Universal Pictures"/>
    <n v="141"/>
    <n v="251.1"/>
    <n v="200690451.86666667"/>
    <x v="0"/>
  </r>
  <r>
    <s v="Fish Tank"/>
    <x v="3"/>
    <x v="2"/>
    <n v="2009"/>
    <s v="September 11, 2009 (United Kingdom)"/>
    <x v="53"/>
    <n v="60000"/>
    <s v="Andrea Arnold"/>
    <s v="Andrea Arnold"/>
    <s v="Katie Jarvis"/>
    <s v="Netherlands"/>
    <x v="31"/>
    <n v="2404300"/>
    <s v="BBC Films"/>
    <n v="123"/>
    <n v="214.5"/>
    <n v="5907985.564516129"/>
    <x v="0"/>
  </r>
  <r>
    <s v="Flight"/>
    <x v="2"/>
    <x v="2"/>
    <n v="2012"/>
    <s v="November 2, 2012 (United States)"/>
    <x v="53"/>
    <n v="334000"/>
    <s v="Robert Zemeckis"/>
    <s v="John Gatins"/>
    <s v="Denzel Washington"/>
    <s v="United States"/>
    <x v="205"/>
    <n v="161772375"/>
    <s v="Paramount Pictures"/>
    <n v="138"/>
    <n v="229.6"/>
    <n v="237781199.52966711"/>
    <x v="0"/>
  </r>
  <r>
    <s v="Force Majeure"/>
    <x v="2"/>
    <x v="0"/>
    <n v="2014"/>
    <s v="December 30, 2014 (United States)"/>
    <x v="53"/>
    <n v="51000"/>
    <s v="Ruben Ã–stlund"/>
    <s v="Ruben Ã–stlund"/>
    <s v="Johannes Kuhnke"/>
    <s v="Sweden"/>
    <x v="1"/>
    <n v="4094339"/>
    <s v="Plattform Produktion"/>
    <n v="120"/>
    <n v="236.7"/>
    <n v="6934658.6620344631"/>
    <x v="1"/>
  </r>
  <r>
    <s v="Four Lions"/>
    <x v="2"/>
    <x v="0"/>
    <n v="2010"/>
    <s v="May 7, 2010 (United Kingdom)"/>
    <x v="53"/>
    <n v="74000"/>
    <s v="Christopher Morris"/>
    <s v="Christopher Morris"/>
    <s v="Will Adamsdale"/>
    <s v="United Kingdom"/>
    <x v="1"/>
    <n v="6149356"/>
    <s v="Film4"/>
    <n v="97"/>
    <n v="218.1"/>
    <n v="10183199.854347827"/>
    <x v="1"/>
  </r>
  <r>
    <s v="Frances"/>
    <x v="2"/>
    <x v="7"/>
    <n v="1982"/>
    <s v="March 11, 1983 (Australia)"/>
    <x v="53"/>
    <n v="7300"/>
    <s v="Graeme Clifford"/>
    <s v="Eric Bergren"/>
    <s v="Jessica Lange"/>
    <s v="United States"/>
    <x v="1"/>
    <m/>
    <s v="Brooksfilms"/>
    <n v="140"/>
    <n v="96.5"/>
    <s v="Missing"/>
    <x v="1"/>
  </r>
  <r>
    <s v="Frequency"/>
    <x v="0"/>
    <x v="6"/>
    <n v="2000"/>
    <s v="April 28, 2000 (United States)"/>
    <x v="53"/>
    <n v="103000"/>
    <s v="Gregory Hoblit"/>
    <s v="Toby Emmerich"/>
    <s v="Dennis Quaid"/>
    <s v="United States"/>
    <x v="205"/>
    <n v="68106245"/>
    <s v="New Line Cinema"/>
    <n v="118"/>
    <n v="172.2"/>
    <n v="215046350.7927461"/>
    <x v="0"/>
  </r>
  <r>
    <s v="Friday"/>
    <x v="2"/>
    <x v="0"/>
    <n v="1995"/>
    <s v="April 26, 1995 (United States)"/>
    <x v="53"/>
    <n v="103000"/>
    <s v="F. Gary Gray"/>
    <s v="Ice Cube"/>
    <s v="Ice Cube"/>
    <s v="United States"/>
    <x v="117"/>
    <n v="28215918"/>
    <s v="New Line Cinema"/>
    <n v="91"/>
    <n v="152.4"/>
    <n v="48545399.291925468"/>
    <x v="0"/>
  </r>
  <r>
    <s v="Galaxy Quest"/>
    <x v="1"/>
    <x v="3"/>
    <n v="1999"/>
    <s v="December 25, 1999 (United States)"/>
    <x v="53"/>
    <n v="155000"/>
    <s v="Dean Parisot"/>
    <s v="David Howard"/>
    <s v="Tim Allen"/>
    <s v="United States"/>
    <x v="37"/>
    <n v="90683916"/>
    <s v="Dreamworks Pictures"/>
    <n v="102"/>
    <n v="166.6"/>
    <n v="115130788.35499999"/>
    <x v="0"/>
  </r>
  <r>
    <s v="Ghajini"/>
    <x v="3"/>
    <x v="1"/>
    <n v="2008"/>
    <s v="December 24, 2008 (United States)"/>
    <x v="53"/>
    <n v="58000"/>
    <s v="A.R. Murugadoss"/>
    <s v="Piyush Mishra"/>
    <s v="Aamir Khan"/>
    <s v="India"/>
    <x v="1"/>
    <n v="38316584"/>
    <s v="Geetha Arts"/>
    <n v="186"/>
    <n v="215.3"/>
    <n v="54429198.810256407"/>
    <x v="1"/>
  </r>
  <r>
    <s v="Ghost World"/>
    <x v="2"/>
    <x v="0"/>
    <n v="2001"/>
    <s v="September 21, 2001 (United States)"/>
    <x v="53"/>
    <n v="115000"/>
    <s v="Terry Zwigoff"/>
    <s v="Daniel Clowes"/>
    <s v="Steve Buscemi"/>
    <s v="United States"/>
    <x v="5"/>
    <n v="8764007"/>
    <s v="United Artists"/>
    <n v="111"/>
    <n v="177.1"/>
    <n v="12403125.559219694"/>
    <x v="0"/>
  </r>
  <r>
    <s v="Ginger and Fred"/>
    <x v="0"/>
    <x v="0"/>
    <n v="1986"/>
    <s v="March 28, 1986 (United States)"/>
    <x v="53"/>
    <n v="4900"/>
    <s v="Federico Fellini"/>
    <s v="Federico Fellini"/>
    <s v="Marcello Mastroianni"/>
    <s v="Italy"/>
    <x v="1"/>
    <n v="837623"/>
    <s v="Produzioni Europee Associate (PEA)"/>
    <n v="125"/>
    <n v="109.6"/>
    <n v="1078258.2513730461"/>
    <x v="1"/>
  </r>
  <r>
    <s v="Girl, Interrupted"/>
    <x v="2"/>
    <x v="7"/>
    <n v="1999"/>
    <s v="January 14, 2000 (United States)"/>
    <x v="53"/>
    <n v="169000"/>
    <s v="James Mangold"/>
    <s v="Susanna Kaysen"/>
    <s v="Winona Ryder"/>
    <s v="Germany"/>
    <x v="28"/>
    <n v="48350205"/>
    <s v="Columbia Pictures"/>
    <n v="127"/>
    <n v="166.6"/>
    <n v="73076921.941964284"/>
    <x v="0"/>
  </r>
  <r>
    <s v="Good Morning, Vietnam"/>
    <x v="2"/>
    <x v="7"/>
    <n v="1987"/>
    <s v="January 15, 1988 (United States)"/>
    <x v="53"/>
    <n v="131000"/>
    <s v="Barry Levinson"/>
    <s v="Mitch Markowitz"/>
    <s v="Robin Williams"/>
    <s v="United States"/>
    <x v="29"/>
    <n v="123922370"/>
    <s v="Touchstone Pictures"/>
    <n v="121"/>
    <n v="113.6"/>
    <n v="235259477.50155762"/>
    <x v="0"/>
  </r>
  <r>
    <s v="Greater"/>
    <x v="1"/>
    <x v="7"/>
    <n v="2016"/>
    <s v="August 26, 2016 (United States)"/>
    <x v="53"/>
    <n v="5300"/>
    <s v="David L. Hunt"/>
    <s v="Brian Reindl"/>
    <s v="Neal McDonough"/>
    <s v="United States"/>
    <x v="25"/>
    <n v="2000620"/>
    <s v="Greater Productions"/>
    <n v="130"/>
    <n v="240"/>
    <n v="3739809.2883435581"/>
    <x v="0"/>
  </r>
  <r>
    <s v="Gremlins"/>
    <x v="1"/>
    <x v="0"/>
    <n v="1984"/>
    <s v="June 8, 1984 (United States)"/>
    <x v="53"/>
    <n v="204000"/>
    <s v="Joe Dante"/>
    <s v="Chris Columbus"/>
    <s v="Zach Galligan"/>
    <s v="United States"/>
    <x v="73"/>
    <n v="153633143"/>
    <s v="Warner Bros."/>
    <n v="106"/>
    <n v="103.9"/>
    <n v="412077629.15580988"/>
    <x v="0"/>
  </r>
  <r>
    <s v="Grosse Pointe Blank"/>
    <x v="2"/>
    <x v="1"/>
    <n v="1997"/>
    <s v="April 11, 1997 (United States)"/>
    <x v="53"/>
    <n v="90000"/>
    <s v="George Armitage"/>
    <s v="Tom Jankiewicz"/>
    <s v="John Cusack"/>
    <s v="United States"/>
    <x v="10"/>
    <n v="28084357"/>
    <s v="Hollywood Pictures"/>
    <n v="107"/>
    <n v="160.5"/>
    <n v="36106766.151476793"/>
    <x v="0"/>
  </r>
  <r>
    <s v="Heavenly Creatures"/>
    <x v="2"/>
    <x v="7"/>
    <n v="1994"/>
    <s v="October 14, 1994 (New Zealand)"/>
    <x v="53"/>
    <n v="60000"/>
    <s v="Peter Jackson"/>
    <s v="Fran Walsh"/>
    <s v="Melanie Lynskey"/>
    <s v="New Zealand"/>
    <x v="17"/>
    <n v="3049135"/>
    <s v="WingNut Films"/>
    <n v="99"/>
    <n v="148.19999999999999"/>
    <n v="10220807.860286027"/>
    <x v="0"/>
  </r>
  <r>
    <s v="He-Man and She-Ra: The Secret of the Sword"/>
    <x v="5"/>
    <x v="5"/>
    <n v="1985"/>
    <s v="March 22, 1985 (United States)"/>
    <x v="53"/>
    <n v="2600"/>
    <s v="Directors"/>
    <s v="Larry DiTillio"/>
    <s v="John Erwin"/>
    <s v="United States"/>
    <x v="63"/>
    <n v="7660857"/>
    <s v="Filmation Associates"/>
    <n v="100"/>
    <n v="107.6"/>
    <n v="22466440.114533201"/>
    <x v="0"/>
  </r>
  <r>
    <s v="Hercules"/>
    <x v="5"/>
    <x v="5"/>
    <n v="1997"/>
    <s v="June 27, 1997 (United States)"/>
    <x v="53"/>
    <n v="212000"/>
    <s v="Ron Clements"/>
    <s v="Ron Clements"/>
    <s v="Tate Donovan"/>
    <s v="United States"/>
    <x v="100"/>
    <n v="252712101"/>
    <s v="Walt Disney Pictures"/>
    <n v="93"/>
    <n v="160.5"/>
    <n v="342380512.11516225"/>
    <x v="0"/>
  </r>
  <r>
    <s v="Hereditary"/>
    <x v="2"/>
    <x v="2"/>
    <n v="2018"/>
    <s v="June 8, 2018 (United States)"/>
    <x v="53"/>
    <n v="259000"/>
    <s v="Ari Aster"/>
    <s v="Ari Aster"/>
    <s v="Toni Collette"/>
    <s v="United States"/>
    <x v="20"/>
    <n v="80239658"/>
    <s v="PalmStar Media"/>
    <n v="127"/>
    <n v="251.1"/>
    <n v="113981462.90256409"/>
    <x v="0"/>
  </r>
  <r>
    <s v="Hope and Glory"/>
    <x v="0"/>
    <x v="0"/>
    <n v="1987"/>
    <s v="February 19, 1988 (United States)"/>
    <x v="53"/>
    <n v="13000"/>
    <s v="John Boorman"/>
    <s v="John Boorman"/>
    <s v="Sarah Miles"/>
    <s v="United Kingdom"/>
    <x v="1"/>
    <n v="10021120"/>
    <s v="Columbia Pictures"/>
    <n v="113"/>
    <n v="113.6"/>
    <n v="13576857.55446865"/>
    <x v="1"/>
  </r>
  <r>
    <s v="House of Games"/>
    <x v="2"/>
    <x v="6"/>
    <n v="1987"/>
    <s v="October 14, 1987 (United States)"/>
    <x v="53"/>
    <n v="21000"/>
    <s v="David Mamet"/>
    <s v="David Mamet"/>
    <s v="Lindsay Crouse"/>
    <s v="United States"/>
    <x v="1"/>
    <n v="2585639"/>
    <s v="Filmhaus"/>
    <n v="102"/>
    <n v="113.6"/>
    <n v="5169581.3864829391"/>
    <x v="1"/>
  </r>
  <r>
    <s v="Hustle &amp; Flow"/>
    <x v="2"/>
    <x v="6"/>
    <n v="2005"/>
    <s v="July 22, 2005 (United States)"/>
    <x v="53"/>
    <n v="39000"/>
    <s v="Craig Brewer"/>
    <s v="Craig Brewer"/>
    <s v="Terrence Howard"/>
    <s v="United States"/>
    <x v="133"/>
    <n v="23563727"/>
    <s v="Crunk Pictures"/>
    <n v="116"/>
    <n v="195.3"/>
    <n v="45760787.870618224"/>
    <x v="0"/>
  </r>
  <r>
    <s v="I Can Only Imagine"/>
    <x v="1"/>
    <x v="7"/>
    <n v="2018"/>
    <s v="March 16, 2018 (United States)"/>
    <x v="53"/>
    <n v="15000"/>
    <s v="Andrew Erwin"/>
    <s v="Bart Millard"/>
    <s v="J. Michael Finley"/>
    <s v="United States"/>
    <x v="5"/>
    <n v="86086881"/>
    <s v="Kevin Downes Productions"/>
    <n v="110"/>
    <n v="251.1"/>
    <n v="120269017.15130673"/>
    <x v="0"/>
  </r>
  <r>
    <s v="Identity"/>
    <x v="2"/>
    <x v="12"/>
    <n v="2003"/>
    <s v="April 25, 2003 (United States)"/>
    <x v="53"/>
    <n v="233000"/>
    <s v="James Mangold"/>
    <s v="Michael Cooney"/>
    <s v="John Cusack"/>
    <s v="United States"/>
    <x v="54"/>
    <n v="90259536"/>
    <s v="Columbia Pictures"/>
    <n v="90"/>
    <n v="184"/>
    <n v="171352527.2224299"/>
    <x v="0"/>
  </r>
  <r>
    <s v="Insomnia"/>
    <x v="3"/>
    <x v="6"/>
    <n v="1997"/>
    <s v="May 29, 1998 (United States)"/>
    <x v="53"/>
    <n v="14000"/>
    <s v="Erik SkjoldbjÃ¦rg"/>
    <s v="Nikolaj Frobenius"/>
    <s v="Stellan SkarsgÃ¥rd"/>
    <s v="Norway"/>
    <x v="1"/>
    <n v="227569"/>
    <s v="Norsk Film"/>
    <n v="96"/>
    <n v="160.5"/>
    <n v="355044.9272913466"/>
    <x v="1"/>
  </r>
  <r>
    <s v="Instant Family"/>
    <x v="0"/>
    <x v="0"/>
    <n v="2018"/>
    <s v="November 16, 2018 (United States)"/>
    <x v="53"/>
    <n v="97000"/>
    <s v="Sean Anders"/>
    <s v="Sean Anders"/>
    <s v="Mark Wahlberg"/>
    <s v="United States"/>
    <x v="64"/>
    <n v="120556201"/>
    <s v="Closest to the Hole Productions"/>
    <n v="118"/>
    <n v="251.1"/>
    <n v="220489042.28511405"/>
    <x v="0"/>
  </r>
  <r>
    <s v="Invictus"/>
    <x v="0"/>
    <x v="7"/>
    <n v="2009"/>
    <s v="December 11, 2009 (United States)"/>
    <x v="53"/>
    <n v="153000"/>
    <s v="Clint Eastwood"/>
    <s v="Anthony Peckham"/>
    <s v="Morgan Freeman"/>
    <s v="United States"/>
    <x v="48"/>
    <n v="122426792"/>
    <s v="Warner Bros."/>
    <n v="134"/>
    <n v="214.5"/>
    <n v="157398495.8751055"/>
    <x v="0"/>
  </r>
  <r>
    <s v="It"/>
    <x v="2"/>
    <x v="4"/>
    <n v="2017"/>
    <s v="September 8, 2017 (United States)"/>
    <x v="53"/>
    <n v="478000"/>
    <s v="Andy Muschietti"/>
    <s v="Chase Palmer"/>
    <s v="Bill SkarsgÃ¥rd"/>
    <s v="United States"/>
    <x v="46"/>
    <n v="701796444"/>
    <s v="New Line Cinema"/>
    <n v="135"/>
    <n v="245.1"/>
    <n v="996910846.09230757"/>
    <x v="0"/>
  </r>
  <r>
    <s v="It's All Gone Pete Tong"/>
    <x v="2"/>
    <x v="7"/>
    <n v="2004"/>
    <s v="May 27, 2005 (United Kingdom)"/>
    <x v="53"/>
    <n v="20000"/>
    <s v="Michael Dowse"/>
    <s v="Michael Dowse"/>
    <s v="Paul Kaye"/>
    <s v="United Kingdom"/>
    <x v="63"/>
    <n v="1635056"/>
    <s v="True West Films"/>
    <n v="90"/>
    <n v="188.9"/>
    <n v="3447761.6830449831"/>
    <x v="0"/>
  </r>
  <r>
    <s v="Jane Eyre"/>
    <x v="0"/>
    <x v="2"/>
    <n v="2011"/>
    <s v="April 22, 2011 (United States)"/>
    <x v="53"/>
    <n v="83000"/>
    <s v="Cary Joji Fukunaga"/>
    <s v="Charlotte BrontÃ«"/>
    <s v="Mia Wasikowska"/>
    <s v="United Kingdom"/>
    <x v="1"/>
    <n v="34710627"/>
    <s v="Focus Features"/>
    <n v="120"/>
    <n v="224.9"/>
    <n v="73192581.639446378"/>
    <x v="1"/>
  </r>
  <r>
    <s v="Jerry Maguire"/>
    <x v="2"/>
    <x v="0"/>
    <n v="1996"/>
    <s v="December 13, 1996 (United States)"/>
    <x v="53"/>
    <n v="249000"/>
    <s v="Cameron Crowe"/>
    <s v="Cameron Crowe"/>
    <s v="Tom Cruise"/>
    <s v="United States"/>
    <x v="24"/>
    <n v="273552592"/>
    <s v="TriStar Pictures"/>
    <n v="139"/>
    <n v="156.9"/>
    <n v="388584964.02051276"/>
    <x v="0"/>
  </r>
  <r>
    <s v="Lantana"/>
    <x v="2"/>
    <x v="2"/>
    <n v="2001"/>
    <s v="March 8, 2002 (United States)"/>
    <x v="53"/>
    <n v="19000"/>
    <s v="Ray Lawrence"/>
    <s v="Andrew Bovell"/>
    <s v="Anthony LaPaglia"/>
    <s v="Australia"/>
    <x v="1"/>
    <n v="15747450"/>
    <s v="MBP (Germany)"/>
    <n v="121"/>
    <n v="177.1"/>
    <n v="44593383.039033458"/>
    <x v="1"/>
  </r>
  <r>
    <s v="Lars and the Real Girl"/>
    <x v="0"/>
    <x v="0"/>
    <n v="2007"/>
    <s v="November 2, 2007 (United States)"/>
    <x v="53"/>
    <n v="141000"/>
    <s v="Craig Gillespie"/>
    <s v="Nancy Oliver"/>
    <s v="Ryan Gosling"/>
    <s v="United States"/>
    <x v="2"/>
    <n v="11293663"/>
    <s v="Metro-Goldwyn-Mayer (MGM)"/>
    <n v="106"/>
    <n v="207.3"/>
    <n v="14039898.474500204"/>
    <x v="0"/>
  </r>
  <r>
    <s v="Lawless"/>
    <x v="2"/>
    <x v="6"/>
    <n v="2012"/>
    <s v="August 29, 2012 (United States)"/>
    <x v="53"/>
    <n v="232000"/>
    <s v="John Hillcoat"/>
    <s v="Nick Cave"/>
    <s v="Tom Hardy"/>
    <s v="United States"/>
    <x v="74"/>
    <n v="55404207"/>
    <s v="The Weinstein Company"/>
    <n v="116"/>
    <n v="229.6"/>
    <n v="154029761.6140511"/>
    <x v="0"/>
  </r>
  <r>
    <s v="Layer Cake"/>
    <x v="2"/>
    <x v="1"/>
    <n v="2004"/>
    <s v="June 3, 2005 (United States)"/>
    <x v="53"/>
    <n v="171000"/>
    <s v="Matthew Vaughn"/>
    <s v="J.J. Connolly"/>
    <s v="Daniel Craig"/>
    <s v="United Kingdom"/>
    <x v="1"/>
    <n v="11850214"/>
    <s v="Sony Pictures Classics"/>
    <n v="105"/>
    <n v="188.9"/>
    <n v="21673230.527010802"/>
    <x v="1"/>
  </r>
  <r>
    <s v="Lilo &amp; Stitch"/>
    <x v="1"/>
    <x v="5"/>
    <n v="2002"/>
    <s v="June 21, 2002 (United States)"/>
    <x v="53"/>
    <n v="174000"/>
    <s v="Dean DeBlois"/>
    <s v="Chris Sanders"/>
    <s v="Daveigh Chase"/>
    <s v="United States"/>
    <x v="65"/>
    <n v="273144151"/>
    <s v="Walt Disney Pictures"/>
    <n v="92"/>
    <n v="179.9"/>
    <n v="388004768.34358972"/>
    <x v="0"/>
  </r>
  <r>
    <s v="Lincoln"/>
    <x v="0"/>
    <x v="7"/>
    <n v="2012"/>
    <s v="November 16, 2012 (United States)"/>
    <x v="53"/>
    <n v="250000"/>
    <s v="Steven Spielberg"/>
    <s v="Tony Kushner"/>
    <s v="Daniel Day-Lewis"/>
    <s v="United States"/>
    <x v="93"/>
    <n v="275293450"/>
    <s v="Dreamworks Pictures"/>
    <n v="150"/>
    <n v="229.6"/>
    <n v="389604803.59962839"/>
    <x v="0"/>
  </r>
  <r>
    <s v="Little Dorrit"/>
    <x v="5"/>
    <x v="2"/>
    <n v="1987"/>
    <s v="October 21, 1988 (United States)"/>
    <x v="53"/>
    <n v="1000"/>
    <s v="Christine Edzard"/>
    <s v="Charles Dickens"/>
    <s v="Derek Jacobi"/>
    <s v="United Kingdom"/>
    <x v="1"/>
    <n v="1025228"/>
    <s v="Sands"/>
    <n v="357"/>
    <n v="113.6"/>
    <n v="1432310.7363594682"/>
    <x v="1"/>
  </r>
  <r>
    <s v="Little Women"/>
    <x v="1"/>
    <x v="2"/>
    <n v="1994"/>
    <s v="December 25, 1994 (United States)"/>
    <x v="53"/>
    <n v="54000"/>
    <s v="Gillian Armstrong"/>
    <s v="Louisa May Alcott"/>
    <s v="Susan Sarandon"/>
    <s v="United States"/>
    <x v="40"/>
    <n v="50083616"/>
    <s v="Columbia Pictures"/>
    <n v="115"/>
    <n v="148.19999999999999"/>
    <n v="62262251.306405544"/>
    <x v="0"/>
  </r>
  <r>
    <s v="Lorenzo's Oil"/>
    <x v="0"/>
    <x v="7"/>
    <n v="1992"/>
    <s v="January 29, 1993 (United States)"/>
    <x v="53"/>
    <n v="21000"/>
    <s v="George Miller"/>
    <s v="George Miller"/>
    <s v="Nick Nolte"/>
    <s v="United States"/>
    <x v="8"/>
    <n v="7286388"/>
    <s v="Universal Pictures"/>
    <n v="129"/>
    <n v="140.30000000000001"/>
    <n v="11367959.158218125"/>
    <x v="0"/>
  </r>
  <r>
    <s v="Madadayo"/>
    <x v="4"/>
    <x v="2"/>
    <n v="1993"/>
    <s v="April 17, 1993 (Japan)"/>
    <x v="53"/>
    <n v="5100"/>
    <s v="Akira Kurosawa"/>
    <s v="IshirÃ´ Honda"/>
    <s v="Tatsuo Matsumura"/>
    <s v="Japan"/>
    <x v="377"/>
    <n v="596"/>
    <s v="DENTSU Music And Entertainment"/>
    <n v="134"/>
    <n v="144.5"/>
    <n v="1535.0904480135248"/>
    <x v="0"/>
  </r>
  <r>
    <s v="Manderlay"/>
    <x v="3"/>
    <x v="2"/>
    <n v="2005"/>
    <s v="June 3, 2005 (Denmark)"/>
    <x v="53"/>
    <n v="23000"/>
    <s v="Lars von Trier"/>
    <s v="Lars von Trier"/>
    <s v="Bryce Dallas Howard"/>
    <s v="Denmark"/>
    <x v="378"/>
    <n v="674918"/>
    <s v="Zentropa Entertainments"/>
    <n v="139"/>
    <n v="195.3"/>
    <n v="1088658.0974060348"/>
    <x v="0"/>
  </r>
  <r>
    <s v="Manhattan Murder Mystery"/>
    <x v="1"/>
    <x v="0"/>
    <n v="1993"/>
    <s v="August 18, 1993 (United States)"/>
    <x v="53"/>
    <n v="41000"/>
    <s v="Woody Allen"/>
    <s v="Woody Allen"/>
    <s v="Woody Allen"/>
    <s v="United States"/>
    <x v="226"/>
    <n v="11330911"/>
    <s v="TriStar Pictures"/>
    <n v="104"/>
    <n v="144.5"/>
    <n v="27842972.433064513"/>
    <x v="0"/>
  </r>
  <r>
    <s v="Marshall"/>
    <x v="0"/>
    <x v="7"/>
    <n v="2017"/>
    <s v="October 13, 2017 (United States)"/>
    <x v="53"/>
    <n v="22000"/>
    <s v="Reginald Hudlin"/>
    <s v="Michael Koskoff"/>
    <s v="Chadwick Boseman"/>
    <s v="United States"/>
    <x v="2"/>
    <n v="10116816"/>
    <s v="Chestnut Ridge Productions"/>
    <n v="118"/>
    <n v="245.1"/>
    <n v="29668853.081809428"/>
    <x v="0"/>
  </r>
  <r>
    <s v="Matchstick Men"/>
    <x v="0"/>
    <x v="0"/>
    <n v="2003"/>
    <s v="September 12, 2003 (United States)"/>
    <x v="53"/>
    <n v="126000"/>
    <s v="Ridley Scott"/>
    <s v="Eric Garcia"/>
    <s v="Nicolas Cage"/>
    <s v="United States"/>
    <x v="51"/>
    <n v="65565672"/>
    <s v="Warner Bros."/>
    <n v="116"/>
    <n v="184"/>
    <n v="81509017.782129735"/>
    <x v="0"/>
  </r>
  <r>
    <s v="May Fools"/>
    <x v="2"/>
    <x v="0"/>
    <n v="1990"/>
    <s v="July 1990 (United States)"/>
    <x v="53"/>
    <n v="2900"/>
    <s v="Louis Malle"/>
    <s v="Louis Malle"/>
    <s v="Miou-Miou"/>
    <s v="France"/>
    <x v="1"/>
    <n v="1576702"/>
    <s v="Nouvelles Ã‰ditions de Films (NEF)"/>
    <n v="107"/>
    <n v="130.69999999999999"/>
    <n v="3675754.3947972455"/>
    <x v="1"/>
  </r>
  <r>
    <s v="Me and You and Everyone We Know"/>
    <x v="2"/>
    <x v="0"/>
    <n v="2005"/>
    <s v="August 5, 2005 (United States)"/>
    <x v="53"/>
    <n v="36000"/>
    <s v="Miranda July"/>
    <s v="Miranda July"/>
    <s v="John Hawkes"/>
    <s v="United States"/>
    <x v="53"/>
    <n v="8012838"/>
    <s v="IFC Films"/>
    <n v="91"/>
    <n v="195.3"/>
    <n v="16474438.182186235"/>
    <x v="0"/>
  </r>
  <r>
    <s v="Memoirs of a Geisha"/>
    <x v="0"/>
    <x v="2"/>
    <n v="2005"/>
    <s v="December 23, 2005 (United States)"/>
    <x v="53"/>
    <n v="141000"/>
    <s v="Rob Marshall"/>
    <s v="Robin Swicord"/>
    <s v="Ziyi Zhang"/>
    <s v="France"/>
    <x v="100"/>
    <n v="162242962"/>
    <s v="Columbia Pictures"/>
    <n v="145"/>
    <n v="195.3"/>
    <n v="378235887.69242543"/>
    <x v="0"/>
  </r>
  <r>
    <s v="Men in Black"/>
    <x v="0"/>
    <x v="1"/>
    <n v="1997"/>
    <s v="July 2, 1997 (United States)"/>
    <x v="53"/>
    <n v="529000"/>
    <s v="Barry Sonnenfeld"/>
    <s v="Lowell Cunningham"/>
    <s v="Tommy Lee Jones"/>
    <s v="United States"/>
    <x v="68"/>
    <n v="589390539"/>
    <s v="Columbia Pictures"/>
    <n v="98"/>
    <n v="160.5"/>
    <n v="1669026925.9600372"/>
    <x v="0"/>
  </r>
  <r>
    <s v="Merry Christmas Mr. Lawrence"/>
    <x v="2"/>
    <x v="2"/>
    <n v="1983"/>
    <s v="September 2, 1983 (United States)"/>
    <x v="53"/>
    <n v="16000"/>
    <s v="Nagisa Ã”shima"/>
    <s v="Lourens van der Post"/>
    <s v="David Bowie"/>
    <s v="United Kingdom"/>
    <x v="1"/>
    <n v="2306560"/>
    <s v="National Film Trustee Company"/>
    <n v="123"/>
    <n v="99.6"/>
    <n v="5940903.0600169059"/>
    <x v="1"/>
  </r>
  <r>
    <s v="Mona Lisa"/>
    <x v="2"/>
    <x v="6"/>
    <n v="1986"/>
    <s v="June 13, 1986 (United States)"/>
    <x v="53"/>
    <n v="14000"/>
    <s v="Neil Jordan"/>
    <s v="Neil Jordan"/>
    <s v="Bob Hoskins"/>
    <s v="United Kingdom"/>
    <x v="1"/>
    <n v="5794184"/>
    <s v="HandMade Films"/>
    <n v="104"/>
    <n v="109.6"/>
    <n v="8516584.0077182818"/>
    <x v="1"/>
  </r>
  <r>
    <s v="Monster"/>
    <x v="2"/>
    <x v="7"/>
    <n v="2003"/>
    <s v="January 30, 2004 (United States)"/>
    <x v="53"/>
    <n v="140000"/>
    <s v="Patty Jenkins"/>
    <s v="Patty Jenkins"/>
    <s v="Charlize Theron"/>
    <s v="United States"/>
    <x v="42"/>
    <n v="58469210"/>
    <s v="Media 8 Entertainment"/>
    <n v="109"/>
    <n v="184"/>
    <n v="106936184.19567826"/>
    <x v="0"/>
  </r>
  <r>
    <s v="Mr. Brooks"/>
    <x v="2"/>
    <x v="6"/>
    <n v="2007"/>
    <s v="June 1, 2007 (United States)"/>
    <x v="53"/>
    <n v="146000"/>
    <s v="Bruce A. Evans"/>
    <s v="Bruce A. Evans"/>
    <s v="Kevin Costner"/>
    <s v="United States"/>
    <x v="0"/>
    <n v="48443734"/>
    <s v="Metro-Goldwyn-Mayer (MGM)"/>
    <n v="120"/>
    <n v="207.3"/>
    <n v="129936670.33274648"/>
    <x v="0"/>
  </r>
  <r>
    <s v="Mr. Holland's Opus"/>
    <x v="1"/>
    <x v="2"/>
    <n v="1995"/>
    <s v="January 19, 1996 (United States)"/>
    <x v="53"/>
    <n v="36000"/>
    <s v="Stephen Herek"/>
    <s v="Patrick Sheane Duncan"/>
    <s v="Richard Dreyfuss"/>
    <s v="United States"/>
    <x v="16"/>
    <n v="106269971"/>
    <s v="Hollywood Pictures"/>
    <n v="143"/>
    <n v="152.4"/>
    <n v="261132743.25564513"/>
    <x v="0"/>
  </r>
  <r>
    <s v="Much Ado About Nothing"/>
    <x v="0"/>
    <x v="0"/>
    <n v="1993"/>
    <s v="July 2, 1993 (United States)"/>
    <x v="53"/>
    <n v="46000"/>
    <s v="Kenneth Branagh"/>
    <s v="William Shakespeare"/>
    <s v="Kenneth Branagh"/>
    <s v="United Kingdom"/>
    <x v="73"/>
    <n v="22549338"/>
    <s v="Renaissance Films"/>
    <n v="111"/>
    <n v="144.5"/>
    <n v="58079317.739644967"/>
    <x v="0"/>
  </r>
  <r>
    <s v="Murder in the First"/>
    <x v="2"/>
    <x v="2"/>
    <n v="1995"/>
    <s v="January 20, 1995 (United States)"/>
    <x v="53"/>
    <n v="27000"/>
    <s v="Marc Rocco"/>
    <s v="Dan Gordon"/>
    <s v="Christian Slater"/>
    <s v="United States"/>
    <x v="1"/>
    <n v="17381942"/>
    <s v="Warner Bros."/>
    <n v="122"/>
    <n v="152.4"/>
    <n v="35737366.58164642"/>
    <x v="1"/>
  </r>
  <r>
    <s v="My Family"/>
    <x v="2"/>
    <x v="2"/>
    <n v="1995"/>
    <s v="May 3, 1995 (United States)"/>
    <x v="53"/>
    <n v="3800"/>
    <s v="Gregory Nava"/>
    <s v="Gregory Nava"/>
    <s v="Jimmy Smits"/>
    <s v="United States"/>
    <x v="67"/>
    <n v="11079373"/>
    <s v="American Playhouse"/>
    <n v="128"/>
    <n v="152.4"/>
    <n v="23362525.626989622"/>
    <x v="0"/>
  </r>
  <r>
    <s v="Natural Born Killers"/>
    <x v="2"/>
    <x v="1"/>
    <n v="1994"/>
    <s v="August 26, 1994 (United States)"/>
    <x v="53"/>
    <n v="222000"/>
    <s v="Oliver Stone"/>
    <s v="Quentin Tarantino"/>
    <s v="Woody Harrelson"/>
    <s v="United States"/>
    <x v="126"/>
    <n v="50283563"/>
    <s v="Warner Bros."/>
    <n v="118"/>
    <n v="148.19999999999999"/>
    <n v="103383276.96423751"/>
    <x v="0"/>
  </r>
  <r>
    <s v="Nelly &amp; Monsieur Arnaud"/>
    <x v="4"/>
    <x v="2"/>
    <n v="1995"/>
    <s v="June 21, 1996 (United States)"/>
    <x v="53"/>
    <n v="4300"/>
    <s v="Claude Sautet"/>
    <s v="Jacques Fieschi"/>
    <s v="Emmanuelle BÃ©art"/>
    <s v="France"/>
    <x v="1"/>
    <n v="955708"/>
    <s v="Cecchi Gori Group Tiger Cinematografica"/>
    <n v="106"/>
    <n v="152.4"/>
    <n v="1786529.0036809815"/>
    <x v="1"/>
  </r>
  <r>
    <s v="Nikita"/>
    <x v="2"/>
    <x v="1"/>
    <n v="1990"/>
    <s v="April 1991 (United States)"/>
    <x v="53"/>
    <n v="69000"/>
    <s v="Luc Besson"/>
    <s v="Luc Besson"/>
    <s v="Anne Parillaud"/>
    <s v="France"/>
    <x v="1"/>
    <n v="5017971"/>
    <s v="Gaumont"/>
    <n v="117"/>
    <n v="130.69999999999999"/>
    <n v="6562127.7412017165"/>
    <x v="1"/>
  </r>
  <r>
    <s v="North Country"/>
    <x v="2"/>
    <x v="2"/>
    <n v="2005"/>
    <s v="October 21, 2005 (United States)"/>
    <x v="53"/>
    <n v="41000"/>
    <s v="Niki Caro"/>
    <s v="Michael Seitzman"/>
    <s v="Charlize Theron"/>
    <s v="United States"/>
    <x v="46"/>
    <n v="25211175"/>
    <s v="Warner Bros."/>
    <n v="126"/>
    <n v="195.3"/>
    <n v="44610017.55226481"/>
    <x v="0"/>
  </r>
  <r>
    <s v="Official Secrets"/>
    <x v="2"/>
    <x v="7"/>
    <n v="2019"/>
    <s v="August 30, 2019 (United States)"/>
    <x v="53"/>
    <n v="38000"/>
    <s v="Gavin Hood"/>
    <s v="Sara Bernstein"/>
    <s v="Keira Knightley"/>
    <s v="United Kingdom"/>
    <x v="1"/>
    <n v="10088753"/>
    <s v="Entertainment One"/>
    <n v="112"/>
    <n v="255.7"/>
    <n v="18859159.749079753"/>
    <x v="1"/>
  </r>
  <r>
    <s v="Only Lovers Left Alive"/>
    <x v="2"/>
    <x v="0"/>
    <n v="2013"/>
    <s v="December 25, 2013 (Germany)"/>
    <x v="53"/>
    <n v="94000"/>
    <s v="Jim Jarmusch"/>
    <s v="Jim Jarmusch"/>
    <s v="Tilda Swinton"/>
    <s v="United Kingdom"/>
    <x v="5"/>
    <n v="7609187"/>
    <s v="Recorded Picture Company (RPC)"/>
    <n v="123"/>
    <n v="233"/>
    <n v="11500591.661210317"/>
    <x v="0"/>
  </r>
  <r>
    <s v="Operation Condor"/>
    <x v="0"/>
    <x v="1"/>
    <n v="1991"/>
    <s v="July 18, 1997 (United States)"/>
    <x v="53"/>
    <n v="19000"/>
    <s v="Jackie Chan"/>
    <s v="Jackie Chan"/>
    <s v="Jackie Chan"/>
    <s v="Hong Kong"/>
    <x v="1"/>
    <n v="10405394"/>
    <s v="Golden Harvest Company"/>
    <n v="80"/>
    <n v="136.19999999999999"/>
    <n v="19451064.734969325"/>
    <x v="1"/>
  </r>
  <r>
    <s v="Pale Rider"/>
    <x v="2"/>
    <x v="2"/>
    <n v="1985"/>
    <s v="June 28, 1985 (United States)"/>
    <x v="53"/>
    <n v="55000"/>
    <s v="Clint Eastwood"/>
    <s v="Michael Butler"/>
    <s v="Clint Eastwood"/>
    <s v="United States"/>
    <x v="206"/>
    <n v="41410568"/>
    <s v="The Malpaso Company"/>
    <n v="115"/>
    <n v="107.6"/>
    <n v="71246753.639751554"/>
    <x v="0"/>
  </r>
  <r>
    <s v="Peaceful Warrior"/>
    <x v="0"/>
    <x v="2"/>
    <n v="2006"/>
    <s v="June 23, 2006 (United States)"/>
    <x v="53"/>
    <n v="27000"/>
    <s v="Victor Salva"/>
    <s v="Kevin Bernhardt"/>
    <s v="Scott Mechlowicz"/>
    <s v="United States"/>
    <x v="20"/>
    <n v="4326927"/>
    <s v="DEJ Productions"/>
    <n v="120"/>
    <n v="201.6"/>
    <n v="6123616.6135624712"/>
    <x v="0"/>
  </r>
  <r>
    <s v="Pirates of the Caribbean: Dead Man's Chest"/>
    <x v="0"/>
    <x v="1"/>
    <n v="2006"/>
    <s v="July 7, 2006 (United States)"/>
    <x v="53"/>
    <n v="668000"/>
    <s v="Gore Verbinski"/>
    <s v="Ted Elliott"/>
    <s v="Johnny Depp"/>
    <s v="United States"/>
    <x v="288"/>
    <n v="1066179747"/>
    <s v="Walt Disney Pictures"/>
    <n v="151"/>
    <n v="201.6"/>
    <n v="1444486300.1818585"/>
    <x v="0"/>
  </r>
  <r>
    <s v="Point Break"/>
    <x v="2"/>
    <x v="1"/>
    <n v="1991"/>
    <s v="July 12, 1991 (United States)"/>
    <x v="53"/>
    <n v="166000"/>
    <s v="Kathryn Bigelow"/>
    <s v="Rick King"/>
    <s v="Patrick Swayze"/>
    <s v="United States"/>
    <x v="3"/>
    <n v="83531958"/>
    <s v="Largo Entertainment"/>
    <n v="122"/>
    <n v="136.19999999999999"/>
    <n v="109236856.66351931"/>
    <x v="0"/>
  </r>
  <r>
    <s v="Poltergeist"/>
    <x v="1"/>
    <x v="4"/>
    <n v="1982"/>
    <s v="June 4, 1982 (United States)"/>
    <x v="53"/>
    <n v="148000"/>
    <s v="Tobe Hooper"/>
    <s v="Steven Spielberg"/>
    <s v="JoBeth Williams"/>
    <s v="United States"/>
    <x v="379"/>
    <n v="77142388"/>
    <s v="Metro-Goldwyn-Mayer (MGM)"/>
    <n v="114"/>
    <n v="96.5"/>
    <n v="167535891.82893798"/>
    <x v="0"/>
  </r>
  <r>
    <s v="Precious"/>
    <x v="2"/>
    <x v="2"/>
    <n v="2009"/>
    <s v="November 20, 2009 (United States)"/>
    <x v="53"/>
    <n v="107000"/>
    <s v="Lee Daniels"/>
    <s v="Geoffrey Fletcher"/>
    <s v="Gabourey Sidibe"/>
    <s v="United States"/>
    <x v="20"/>
    <n v="63649529"/>
    <s v="Lionsgate"/>
    <n v="110"/>
    <n v="214.5"/>
    <n v="84468691.142421603"/>
    <x v="0"/>
  </r>
  <r>
    <s v="Prick Up Your Ears"/>
    <x v="2"/>
    <x v="7"/>
    <n v="1987"/>
    <s v="May 8, 1987 (United States)"/>
    <x v="53"/>
    <n v="5700"/>
    <s v="Stephen Frears"/>
    <s v="John Lahr"/>
    <s v="Gary Oldman"/>
    <s v="United Kingdom"/>
    <x v="1"/>
    <n v="1672927"/>
    <s v="Zenith Entertainment"/>
    <n v="105"/>
    <n v="113.6"/>
    <n v="4308882.9830938289"/>
    <x v="1"/>
  </r>
  <r>
    <s v="Punch-Drunk Love"/>
    <x v="2"/>
    <x v="0"/>
    <n v="2002"/>
    <s v="November 1, 2002 (United States)"/>
    <x v="53"/>
    <n v="152000"/>
    <s v="Paul Thomas Anderson"/>
    <s v="Paul Thomas Anderson"/>
    <s v="Adam Sandler"/>
    <s v="United States"/>
    <x v="13"/>
    <n v="24675714"/>
    <s v="New Line Cinema"/>
    <n v="95"/>
    <n v="179.9"/>
    <n v="45130192.411764704"/>
    <x v="0"/>
  </r>
  <r>
    <s v="Quest for Fire"/>
    <x v="2"/>
    <x v="3"/>
    <n v="1981"/>
    <s v="February 12, 1982 (United States)"/>
    <x v="53"/>
    <n v="21000"/>
    <s v="Jean-Jacques Annaud"/>
    <s v="GÃ©rard Brach"/>
    <s v="Everett McGill"/>
    <s v="Canada"/>
    <x v="123"/>
    <n v="20962615"/>
    <s v="International Cinema Corporation (ICC)"/>
    <n v="100"/>
    <n v="90.9"/>
    <n v="66189728.398963727"/>
    <x v="0"/>
  </r>
  <r>
    <s v="Quills"/>
    <x v="2"/>
    <x v="7"/>
    <n v="2000"/>
    <s v="January 19, 2001 (United Kingdom)"/>
    <x v="53"/>
    <n v="52000"/>
    <s v="Philip Kaufman"/>
    <s v="Doug Wright"/>
    <s v="Geoffrey Rush"/>
    <s v="United Kingdom"/>
    <x v="226"/>
    <n v="17989227"/>
    <s v="Fox Searchlight Pictures"/>
    <n v="124"/>
    <n v="172.2"/>
    <n v="29017032.646373738"/>
    <x v="0"/>
  </r>
  <r>
    <s v="Ragtime"/>
    <x v="1"/>
    <x v="2"/>
    <n v="1981"/>
    <s v="December 25, 1981 (United States)"/>
    <x v="53"/>
    <n v="9000"/>
    <s v="Milos Forman"/>
    <s v="E.L. Doctorow"/>
    <s v="James Cagney"/>
    <s v="United States"/>
    <x v="1"/>
    <n v="14920781"/>
    <s v="Dino De Laurentiis Company"/>
    <n v="155"/>
    <n v="90.9"/>
    <n v="31462712.600000001"/>
    <x v="1"/>
  </r>
  <r>
    <s v="Raising Arizona"/>
    <x v="0"/>
    <x v="0"/>
    <n v="1987"/>
    <s v="April 17, 1987 (United States)"/>
    <x v="53"/>
    <n v="130000"/>
    <s v="Joel Coen"/>
    <s v="Ethan Coen"/>
    <s v="Nicolas Cage"/>
    <s v="United States"/>
    <x v="14"/>
    <n v="29180280"/>
    <s v="Circle Films"/>
    <n v="94"/>
    <n v="113.6"/>
    <n v="63372995.837491088"/>
    <x v="0"/>
  </r>
  <r>
    <s v="Read My Lips"/>
    <x v="2"/>
    <x v="6"/>
    <n v="2001"/>
    <s v="July 26, 2002 (United States)"/>
    <x v="53"/>
    <n v="14000"/>
    <s v="Jacques Audiard"/>
    <s v="Jacques Audiard"/>
    <s v="Vincent Cassel"/>
    <s v="France"/>
    <x v="1"/>
    <n v="5393526"/>
    <s v="Canal+"/>
    <n v="115"/>
    <n v="177.1"/>
    <n v="7535109.455295736"/>
    <x v="1"/>
  </r>
  <r>
    <s v="Reds"/>
    <x v="1"/>
    <x v="7"/>
    <n v="1981"/>
    <s v="December 25, 1981 (United States)"/>
    <x v="53"/>
    <n v="21000"/>
    <s v="Warren Beatty"/>
    <s v="Warren Beatty"/>
    <s v="Warren Beatty"/>
    <s v="United States"/>
    <x v="77"/>
    <n v="40382659"/>
    <s v="Barclays Mercantile Industrial Finance"/>
    <n v="195"/>
    <n v="90.9"/>
    <n v="57150934.497445427"/>
    <x v="0"/>
  </r>
  <r>
    <s v="Reprise"/>
    <x v="2"/>
    <x v="2"/>
    <n v="2006"/>
    <s v="September 8, 2006 (Norway)"/>
    <x v="53"/>
    <n v="9800"/>
    <s v="Joachim Trier"/>
    <s v="Joachim Trier"/>
    <s v="Anders Danielsen Lie"/>
    <s v="Norway"/>
    <x v="1"/>
    <n v="1297260"/>
    <s v="4 1/2 Film"/>
    <n v="105"/>
    <n v="201.6"/>
    <n v="3968625.7228915659"/>
    <x v="1"/>
  </r>
  <r>
    <s v="Rescue Dawn"/>
    <x v="0"/>
    <x v="1"/>
    <n v="2006"/>
    <s v="July 27, 2007 (United States)"/>
    <x v="53"/>
    <n v="103000"/>
    <s v="Werner Herzog"/>
    <s v="Werner Herzog"/>
    <s v="Christian Bale"/>
    <s v="United States"/>
    <x v="20"/>
    <n v="7177143"/>
    <s v="Metro-Goldwyn-Mayer (MGM)"/>
    <n v="120"/>
    <n v="201.6"/>
    <n v="13938020.854684511"/>
    <x v="0"/>
  </r>
  <r>
    <s v="Resurrection"/>
    <x v="1"/>
    <x v="2"/>
    <n v="1980"/>
    <s v="September 26, 1980 (United States)"/>
    <x v="53"/>
    <n v="2800"/>
    <s v="Daniel Petrie"/>
    <s v="Lewis John Carlino"/>
    <s v="Ellen Burstyn"/>
    <s v="United States"/>
    <x v="1"/>
    <n v="3910019"/>
    <s v="Universal Pictures"/>
    <n v="103"/>
    <n v="82.4"/>
    <n v="5113230.855364807"/>
    <x v="1"/>
  </r>
  <r>
    <s v="Revolutionary Road"/>
    <x v="2"/>
    <x v="2"/>
    <n v="2008"/>
    <s v="January 23, 2009 (United States)"/>
    <x v="53"/>
    <n v="202000"/>
    <s v="Sam Mendes"/>
    <s v="Justin Haythe"/>
    <s v="Leonardo DiCaprio"/>
    <s v="United States"/>
    <x v="46"/>
    <n v="75981180"/>
    <s v="Dreamworks Pictures"/>
    <n v="119"/>
    <n v="215.3"/>
    <n v="147555548.41300189"/>
    <x v="0"/>
  </r>
  <r>
    <s v="Richard Pryor... Here and Now"/>
    <x v="2"/>
    <x v="0"/>
    <n v="1983"/>
    <s v="October 28, 1983 (United States)"/>
    <x v="53"/>
    <n v="2200"/>
    <s v="Richard Pryor"/>
    <s v="Paul Mooney"/>
    <s v="Richard Pryor"/>
    <s v="United States"/>
    <x v="1"/>
    <n v="16156776"/>
    <s v="Columbia Pictures"/>
    <n v="83"/>
    <n v="99.6"/>
    <n v="21128625.095278967"/>
    <x v="1"/>
  </r>
  <r>
    <s v="Rise of the Guardians"/>
    <x v="1"/>
    <x v="5"/>
    <n v="2012"/>
    <s v="November 21, 2012 (United States)"/>
    <x v="53"/>
    <n v="161000"/>
    <s v="Peter Ramsey"/>
    <s v="David Lindsay-Abaire"/>
    <s v="Hugh Jackman"/>
    <s v="United States"/>
    <x v="137"/>
    <n v="306941670"/>
    <s v="DreamWorks Animation"/>
    <n v="97"/>
    <n v="229.6"/>
    <n v="582711070.71028042"/>
    <x v="0"/>
  </r>
  <r>
    <s v="Rocketman"/>
    <x v="2"/>
    <x v="7"/>
    <n v="2019"/>
    <s v="May 31, 2019 (United States)"/>
    <x v="53"/>
    <n v="153000"/>
    <s v="Dexter Fletcher"/>
    <s v="Lee Hall"/>
    <s v="Taron Egerton"/>
    <s v="United Kingdom"/>
    <x v="28"/>
    <n v="195179299"/>
    <s v="Paramount Pictures"/>
    <n v="121"/>
    <n v="255.7"/>
    <n v="411564930.14048445"/>
    <x v="0"/>
  </r>
  <r>
    <s v="RocknRolla"/>
    <x v="2"/>
    <x v="1"/>
    <n v="2008"/>
    <s v="October 31, 2008 (United States)"/>
    <x v="53"/>
    <n v="241000"/>
    <s v="Guy Ritchie"/>
    <s v="Guy Ritchie"/>
    <s v="Gerard Butler"/>
    <s v="United Kingdom"/>
    <x v="40"/>
    <n v="25740863"/>
    <s v="Warner Bros."/>
    <n v="114"/>
    <n v="215.3"/>
    <n v="41520597.967707776"/>
    <x v="0"/>
  </r>
  <r>
    <s v="Ronin"/>
    <x v="2"/>
    <x v="1"/>
    <n v="1998"/>
    <s v="September 25, 1998 (United States)"/>
    <x v="53"/>
    <n v="176000"/>
    <s v="John Frankenheimer"/>
    <s v="J.D. Zeik"/>
    <s v="Robert De Niro"/>
    <s v="United Kingdom"/>
    <x v="79"/>
    <n v="41616262"/>
    <s v="FGM Entertainment"/>
    <n v="122"/>
    <n v="163"/>
    <n v="83205216.741469815"/>
    <x v="0"/>
  </r>
  <r>
    <s v="Rounders"/>
    <x v="2"/>
    <x v="6"/>
    <n v="1998"/>
    <s v="September 11, 1998 (United States)"/>
    <x v="53"/>
    <n v="144000"/>
    <s v="John Dahl"/>
    <s v="David Levien"/>
    <s v="Matt Damon"/>
    <s v="United States"/>
    <x v="2"/>
    <n v="22912409"/>
    <s v="Miramax"/>
    <n v="121"/>
    <n v="163"/>
    <n v="32010137.65382852"/>
    <x v="0"/>
  </r>
  <r>
    <s v="Running Scared"/>
    <x v="2"/>
    <x v="1"/>
    <n v="2006"/>
    <s v="February 24, 2006 (United States)"/>
    <x v="53"/>
    <n v="98000"/>
    <s v="Wayne Kramer"/>
    <s v="Wayne Kramer"/>
    <s v="Paul Walker"/>
    <s v="Germany"/>
    <x v="10"/>
    <n v="9380029"/>
    <s v="New Line Cinema"/>
    <n v="122"/>
    <n v="201.6"/>
    <n v="17534324.149079755"/>
    <x v="0"/>
  </r>
  <r>
    <s v="Savior"/>
    <x v="2"/>
    <x v="2"/>
    <n v="1998"/>
    <s v="November 20, 1998 (United States)"/>
    <x v="53"/>
    <n v="11000"/>
    <s v="Predrag Antonijevic"/>
    <s v="Robert Orr"/>
    <s v="Dennis Quaid"/>
    <s v="United States"/>
    <x v="20"/>
    <n v="14328"/>
    <s v="Initial Entertainment Group (IEG)"/>
    <n v="103"/>
    <n v="163"/>
    <n v="17812.083231334149"/>
    <x v="0"/>
  </r>
  <r>
    <s v="Say Anything"/>
    <x v="0"/>
    <x v="0"/>
    <n v="1989"/>
    <s v="April 14, 1989 (United States)"/>
    <x v="53"/>
    <n v="85000"/>
    <s v="Cameron Crowe"/>
    <s v="Cameron Crowe"/>
    <s v="John Cusack"/>
    <s v="United States"/>
    <x v="1"/>
    <n v="21515196"/>
    <s v="Gracie Films"/>
    <n v="100"/>
    <n v="124"/>
    <n v="40845359.633644857"/>
    <x v="1"/>
  </r>
  <r>
    <s v="Scream"/>
    <x v="2"/>
    <x v="4"/>
    <n v="1996"/>
    <s v="December 20, 1996 (United States)"/>
    <x v="53"/>
    <n v="295000"/>
    <s v="Wes Craven"/>
    <s v="Kevin Williamson"/>
    <s v="Neve Campbell"/>
    <s v="United States"/>
    <x v="62"/>
    <n v="173046663"/>
    <s v="Dimension Films"/>
    <n v="111"/>
    <n v="156.9"/>
    <n v="209985337.37992832"/>
    <x v="0"/>
  </r>
  <r>
    <s v="Seabiscuit"/>
    <x v="0"/>
    <x v="2"/>
    <n v="2003"/>
    <s v="July 25, 2003 (United States)"/>
    <x v="53"/>
    <n v="68000"/>
    <s v="Gary Ross"/>
    <s v="Laura Hillenbrand"/>
    <s v="Tobey Maguire"/>
    <s v="United States"/>
    <x v="329"/>
    <n v="148336445"/>
    <s v="Universal Pictures"/>
    <n v="140"/>
    <n v="184"/>
    <n v="453796333.24799192"/>
    <x v="0"/>
  </r>
  <r>
    <s v="Sexy Beast"/>
    <x v="2"/>
    <x v="6"/>
    <n v="2000"/>
    <s v="July 13, 2001 (United States)"/>
    <x v="53"/>
    <n v="57000"/>
    <s v="Jonathan Glazer"/>
    <s v="Louis Mellis"/>
    <s v="Ray Winstone"/>
    <s v="United Kingdom"/>
    <x v="1"/>
    <n v="10045677"/>
    <s v="Recorded Picture Company (RPC)"/>
    <n v="89"/>
    <n v="172.2"/>
    <n v="21816947.839629363"/>
    <x v="1"/>
  </r>
  <r>
    <s v="Shadowlands"/>
    <x v="1"/>
    <x v="7"/>
    <n v="1993"/>
    <s v="January 14, 1994 (United States)"/>
    <x v="53"/>
    <n v="18000"/>
    <s v="Richard Attenborough"/>
    <s v="William Nicholson"/>
    <s v="Anthony Hopkins"/>
    <s v="United Kingdom"/>
    <x v="6"/>
    <n v="25842377"/>
    <s v="Price Entertainment"/>
    <n v="131"/>
    <n v="144.5"/>
    <n v="63501389.289516121"/>
    <x v="0"/>
  </r>
  <r>
    <s v="Shallow Grave"/>
    <x v="2"/>
    <x v="6"/>
    <n v="1994"/>
    <s v="February 10, 1995 (United States)"/>
    <x v="53"/>
    <n v="58000"/>
    <s v="Danny Boyle"/>
    <s v="John Hodge"/>
    <s v="Kerry Fox"/>
    <s v="United Kingdom"/>
    <x v="57"/>
    <n v="2079569"/>
    <s v="Channel Four Films"/>
    <n v="89"/>
    <n v="148.19999999999999"/>
    <n v="3577892.0062111802"/>
    <x v="0"/>
  </r>
  <r>
    <s v="Shaolin Soccer"/>
    <x v="1"/>
    <x v="1"/>
    <n v="2001"/>
    <s v="July 5, 2001 (China)"/>
    <x v="53"/>
    <n v="76000"/>
    <s v="Stephen Chow"/>
    <s v="Stephen Chow"/>
    <s v="Stephen Chow"/>
    <s v="Hong Kong"/>
    <x v="20"/>
    <n v="42776760"/>
    <s v="Star Overseas"/>
    <n v="87"/>
    <n v="177.1"/>
    <n v="51907920.238948628"/>
    <x v="0"/>
  </r>
  <r>
    <s v="Sleepy Hollow"/>
    <x v="2"/>
    <x v="8"/>
    <n v="1999"/>
    <s v="November 19, 1999 (United States)"/>
    <x v="53"/>
    <n v="338000"/>
    <s v="Tim Burton"/>
    <s v="Washington Irving"/>
    <s v="Johnny Depp"/>
    <s v="United States"/>
    <x v="26"/>
    <n v="206071502"/>
    <s v="Paramount Pictures"/>
    <n v="105"/>
    <n v="166.6"/>
    <n v="506370860.15645158"/>
    <x v="0"/>
  </r>
  <r>
    <s v="Snowden"/>
    <x v="2"/>
    <x v="7"/>
    <n v="2016"/>
    <s v="September 16, 2016 (United States)"/>
    <x v="53"/>
    <n v="143000"/>
    <s v="Oliver Stone"/>
    <s v="Kieran Fitzgerald"/>
    <s v="Joseph Gordon-Levitt"/>
    <s v="United Kingdom"/>
    <x v="28"/>
    <n v="37357216"/>
    <s v="Endgame Entertainment"/>
    <n v="134"/>
    <n v="240"/>
    <n v="56462022.396825403"/>
    <x v="0"/>
  </r>
  <r>
    <s v="Spider-Man"/>
    <x v="0"/>
    <x v="1"/>
    <n v="2002"/>
    <s v="May 3, 2002 (United States)"/>
    <x v="53"/>
    <n v="706000"/>
    <s v="Sam Raimi"/>
    <s v="Stan Lee"/>
    <s v="Tobey Maguire"/>
    <s v="United States"/>
    <x v="380"/>
    <n v="825025036"/>
    <s v="Columbia Pictures"/>
    <n v="121"/>
    <n v="179.9"/>
    <n v="1419453012.2484472"/>
    <x v="0"/>
  </r>
  <r>
    <s v="Spider-Man 2"/>
    <x v="0"/>
    <x v="1"/>
    <n v="2004"/>
    <s v="June 30, 2004 (United States)"/>
    <x v="53"/>
    <n v="559000"/>
    <s v="Sam Raimi"/>
    <s v="Stan Lee"/>
    <s v="Tobey Maguire"/>
    <s v="United States"/>
    <x v="158"/>
    <n v="788976453"/>
    <s v="Columbia Pictures"/>
    <n v="127"/>
    <n v="188.9"/>
    <n v="1014350739.3632911"/>
    <x v="0"/>
  </r>
  <r>
    <s v="Split"/>
    <x v="0"/>
    <x v="4"/>
    <n v="2016"/>
    <s v="January 20, 2017 (United States)"/>
    <x v="53"/>
    <n v="446000"/>
    <s v="M. Night Shyamalan"/>
    <s v="M. Night Shyamalan"/>
    <s v="James McAvoy"/>
    <s v="United States"/>
    <x v="25"/>
    <n v="278454417"/>
    <s v="Universal Pictures"/>
    <n v="117"/>
    <n v="240"/>
    <n v="816603088.16073132"/>
    <x v="0"/>
  </r>
  <r>
    <s v="Stand and Deliver"/>
    <x v="1"/>
    <x v="7"/>
    <n v="1988"/>
    <s v="March 11, 1988 (United States)"/>
    <x v="53"/>
    <n v="17000"/>
    <s v="RamÃ³n MenÃ©ndez"/>
    <s v="RamÃ³n MenÃ©ndez"/>
    <s v="Edward James Olmos"/>
    <s v="United States"/>
    <x v="1"/>
    <n v="13994920"/>
    <s v="American Playhouse"/>
    <n v="103"/>
    <n v="118.3"/>
    <n v="19806094.398513701"/>
    <x v="1"/>
  </r>
  <r>
    <s v="Star Trek IV: The Voyage Home"/>
    <x v="1"/>
    <x v="1"/>
    <n v="1986"/>
    <s v="November 26, 1986 (United States)"/>
    <x v="53"/>
    <n v="81000"/>
    <s v="Leonard Nimoy"/>
    <s v="Gene Roddenberry"/>
    <s v="William Shatner"/>
    <s v="United States"/>
    <x v="13"/>
    <n v="109713132"/>
    <s v="Paramount Pictures"/>
    <n v="119"/>
    <n v="109.6"/>
    <n v="148642024.54602045"/>
    <x v="0"/>
  </r>
  <r>
    <s v="Stardust Memories"/>
    <x v="1"/>
    <x v="0"/>
    <n v="1980"/>
    <s v="September 26, 1980 (United States)"/>
    <x v="53"/>
    <n v="22000"/>
    <s v="Woody Allen"/>
    <s v="Woody Allen"/>
    <s v="Woody Allen"/>
    <s v="United States"/>
    <x v="20"/>
    <n v="10389003"/>
    <s v="Jack Rollins &amp; Charles H. Joffe Productions"/>
    <n v="89"/>
    <n v="82.4"/>
    <n v="16757698.327686604"/>
    <x v="0"/>
  </r>
  <r>
    <s v="Steel Magnolias"/>
    <x v="1"/>
    <x v="0"/>
    <n v="1989"/>
    <s v="November 22, 1989 (United States)"/>
    <x v="53"/>
    <n v="50000"/>
    <s v="Herbert Ross"/>
    <s v="Robert Harling"/>
    <s v="Shirley MacLaine"/>
    <s v="United States"/>
    <x v="10"/>
    <n v="96759512"/>
    <s v="TriStar Pictures"/>
    <n v="117"/>
    <n v="124"/>
    <n v="183692357.04922119"/>
    <x v="0"/>
  </r>
  <r>
    <s v="Submarine"/>
    <x v="2"/>
    <x v="0"/>
    <n v="2010"/>
    <s v="March 18, 2011 (United Kingdom)"/>
    <x v="53"/>
    <n v="87000"/>
    <s v="Richard Ayoade"/>
    <s v="Richard Ayoade"/>
    <s v="Craig Roberts"/>
    <s v="United Kingdom"/>
    <x v="1"/>
    <n v="3875173"/>
    <s v="The Weinstein Company"/>
    <n v="97"/>
    <n v="218.1"/>
    <n v="4982131.7008438818"/>
    <x v="1"/>
  </r>
  <r>
    <s v="Sweeney Todd: the Demon Barber of Fleet Street"/>
    <x v="2"/>
    <x v="2"/>
    <n v="2007"/>
    <s v="December 21, 2007 (United States)"/>
    <x v="53"/>
    <n v="350000"/>
    <s v="Tim Burton"/>
    <s v="John Logan"/>
    <s v="Johnny Depp"/>
    <s v="United States"/>
    <x v="24"/>
    <n v="153383627"/>
    <s v="Dreamworks Pictures"/>
    <n v="116"/>
    <n v="207.3"/>
    <n v="263896053.90683231"/>
    <x v="0"/>
  </r>
  <r>
    <s v="Talk Radio"/>
    <x v="2"/>
    <x v="2"/>
    <n v="1988"/>
    <s v="January 13, 1989 (United States)"/>
    <x v="53"/>
    <n v="13000"/>
    <s v="Oliver Stone"/>
    <s v="Stephen Singular"/>
    <s v="Eric Bogosian"/>
    <s v="United States"/>
    <x v="81"/>
    <n v="3468572"/>
    <s v="Cineplex Odeon Films"/>
    <n v="110"/>
    <n v="118.3"/>
    <n v="7314006.1480968865"/>
    <x v="0"/>
  </r>
  <r>
    <s v="Tarzan"/>
    <x v="5"/>
    <x v="5"/>
    <n v="1999"/>
    <s v="June 18, 1999 (United States)"/>
    <x v="53"/>
    <n v="210000"/>
    <s v="Chris Buck"/>
    <s v="Tab Murphy"/>
    <s v="Tony Goldwyn"/>
    <s v="United States"/>
    <x v="99"/>
    <n v="448191819"/>
    <s v="Walt Disney Pictures"/>
    <n v="88"/>
    <n v="166.6"/>
    <n v="771112632.68944097"/>
    <x v="0"/>
  </r>
  <r>
    <s v="Testament of Youth"/>
    <x v="0"/>
    <x v="7"/>
    <n v="2014"/>
    <s v="January 16, 2015 (United Kingdom)"/>
    <x v="53"/>
    <n v="27000"/>
    <s v="James Kent"/>
    <s v="Vera Brittain"/>
    <s v="Alicia Vikander"/>
    <s v="United Kingdom"/>
    <x v="1"/>
    <n v="5874883"/>
    <s v="BBC Films"/>
    <n v="129"/>
    <n v="236.7"/>
    <n v="8314337.4366000928"/>
    <x v="1"/>
  </r>
  <r>
    <s v="The Accountant"/>
    <x v="2"/>
    <x v="1"/>
    <n v="2016"/>
    <s v="October 14, 2016 (United States)"/>
    <x v="53"/>
    <n v="271000"/>
    <s v="Gavin O'Connor"/>
    <s v="Bill Dubuque"/>
    <s v="Ben Affleck"/>
    <s v="United States"/>
    <x v="188"/>
    <n v="155160045"/>
    <s v="Warner Bros."/>
    <n v="128"/>
    <n v="240"/>
    <n v="301321005.17208409"/>
    <x v="0"/>
  </r>
  <r>
    <s v="The Adventures of Tintin"/>
    <x v="1"/>
    <x v="5"/>
    <n v="2011"/>
    <s v="December 21, 2011 (United States)"/>
    <x v="53"/>
    <n v="221000"/>
    <s v="Steven Spielberg"/>
    <s v="HergÃ©"/>
    <s v="Jamie Bell"/>
    <s v="United States"/>
    <x v="124"/>
    <n v="373993951"/>
    <s v="Columbia Pictures"/>
    <n v="107"/>
    <n v="224.9"/>
    <n v="1003133423.1487676"/>
    <x v="0"/>
  </r>
  <r>
    <s v="The Basketball Diaries"/>
    <x v="2"/>
    <x v="7"/>
    <n v="1995"/>
    <s v="April 21, 1995 (United States)"/>
    <x v="53"/>
    <n v="105000"/>
    <s v="Scott Kalvert"/>
    <s v="Jim Carroll"/>
    <s v="Leonardo DiCaprio"/>
    <s v="United States"/>
    <x v="63"/>
    <n v="2402438"/>
    <s v="New Line Cinema"/>
    <n v="102"/>
    <n v="152.4"/>
    <n v="4133387.1180124222"/>
    <x v="0"/>
  </r>
  <r>
    <s v="The Beast of War"/>
    <x v="2"/>
    <x v="3"/>
    <n v="1988"/>
    <s v="September 7, 1988 (France)"/>
    <x v="53"/>
    <n v="9100"/>
    <s v="Kevin Reynolds"/>
    <s v="William Mastrosimone"/>
    <s v="George Dzundza"/>
    <s v="United States"/>
    <x v="42"/>
    <n v="161004"/>
    <s v="A&amp;M Films"/>
    <n v="111"/>
    <n v="118.3"/>
    <n v="251192.62058371733"/>
    <x v="0"/>
  </r>
  <r>
    <s v="The Best Exotic Marigold Hotel"/>
    <x v="0"/>
    <x v="0"/>
    <n v="2011"/>
    <s v="May 25, 2012 (United States)"/>
    <x v="53"/>
    <n v="92000"/>
    <s v="John Madden"/>
    <s v="Ol Parker"/>
    <s v="Judi Dench"/>
    <s v="United Kingdom"/>
    <x v="20"/>
    <n v="136836272"/>
    <s v="Blueprint Pictures"/>
    <n v="124"/>
    <n v="224.9"/>
    <n v="206815536.10317463"/>
    <x v="0"/>
  </r>
  <r>
    <s v="The Book of Life"/>
    <x v="1"/>
    <x v="5"/>
    <n v="2014"/>
    <s v="October 17, 2014 (United States)"/>
    <x v="53"/>
    <n v="66000"/>
    <s v="Jorge R. GutiÃ©rrez"/>
    <s v="Jorge R. GutiÃ©rrez"/>
    <s v="Diego Luna"/>
    <s v="United States"/>
    <x v="24"/>
    <n v="99783556"/>
    <s v="Reel FX Creative Studios"/>
    <n v="95"/>
    <n v="236.7"/>
    <n v="135189193.03334814"/>
    <x v="0"/>
  </r>
  <r>
    <s v="The Conjuring 2"/>
    <x v="2"/>
    <x v="4"/>
    <n v="2016"/>
    <s v="June 10, 2016 (United States)"/>
    <x v="53"/>
    <n v="242000"/>
    <s v="James Wan"/>
    <s v="Chad Hayes"/>
    <s v="Vera Farmiga"/>
    <s v="Canada"/>
    <x v="28"/>
    <n v="321788219"/>
    <s v="New Line Cinema"/>
    <n v="134"/>
    <n v="240"/>
    <n v="719888915.78046989"/>
    <x v="0"/>
  </r>
  <r>
    <s v="The Crying Game"/>
    <x v="2"/>
    <x v="6"/>
    <n v="1992"/>
    <s v="February 19, 1993 (United States)"/>
    <x v="53"/>
    <n v="52000"/>
    <s v="Neil Jordan"/>
    <s v="Neil Jordan"/>
    <s v="Stephen Rea"/>
    <s v="United Kingdom"/>
    <x v="1"/>
    <n v="62548947"/>
    <s v="Palace Pictures"/>
    <n v="112"/>
    <n v="140.30000000000001"/>
    <n v="88851581.123076916"/>
    <x v="1"/>
  </r>
  <r>
    <s v="The Dead"/>
    <x v="1"/>
    <x v="2"/>
    <n v="1987"/>
    <s v="December 18, 1987 (United States)"/>
    <x v="53"/>
    <n v="7300"/>
    <s v="John Huston"/>
    <s v="James Joyce"/>
    <s v="Anjelica Huston"/>
    <s v="United Kingdom"/>
    <x v="1"/>
    <n v="4370078"/>
    <s v="Vestron Pictures"/>
    <n v="83"/>
    <n v="113.6"/>
    <n v="12149295.315693432"/>
    <x v="1"/>
  </r>
  <r>
    <s v="The Descendants"/>
    <x v="2"/>
    <x v="0"/>
    <n v="2011"/>
    <s v="December 9, 2011 (United States)"/>
    <x v="53"/>
    <n v="235000"/>
    <s v="Alexander Payne"/>
    <s v="Alexander Payne"/>
    <s v="George Clooney"/>
    <s v="United States"/>
    <x v="0"/>
    <n v="177243185"/>
    <s v="Fox Searchlight Pictures"/>
    <n v="115"/>
    <n v="224.9"/>
    <n v="324165657.07983196"/>
    <x v="0"/>
  </r>
  <r>
    <s v="The Edge of Seventeen"/>
    <x v="2"/>
    <x v="0"/>
    <n v="2016"/>
    <s v="November 18, 2016 (United States)"/>
    <x v="53"/>
    <n v="110000"/>
    <s v="Kelly Fremon Craig"/>
    <s v="Kelly Fremon Craig"/>
    <s v="Hailee Steinfeld"/>
    <s v="United States"/>
    <x v="25"/>
    <n v="19370020"/>
    <s v="Gracie Films"/>
    <n v="104"/>
    <n v="240"/>
    <n v="33326059.254658386"/>
    <x v="0"/>
  </r>
  <r>
    <s v="The End of the Tour"/>
    <x v="2"/>
    <x v="7"/>
    <n v="2015"/>
    <s v="November 12, 2015 (Brazil)"/>
    <x v="53"/>
    <n v="29000"/>
    <s v="James Ponsoldt"/>
    <s v="Donald Margulies"/>
    <s v="Jason Segel"/>
    <s v="United States"/>
    <x v="1"/>
    <n v="3072991"/>
    <s v="Modern Man Films"/>
    <n v="106"/>
    <n v="237"/>
    <n v="4365223.1128205126"/>
    <x v="1"/>
  </r>
  <r>
    <s v="The Express"/>
    <x v="1"/>
    <x v="7"/>
    <n v="2008"/>
    <s v="October 10, 2008 (United States)"/>
    <x v="53"/>
    <n v="20000"/>
    <s v="Gary Fleder"/>
    <s v="Charles Leavitt"/>
    <s v="Rob Brown"/>
    <s v="United States"/>
    <x v="28"/>
    <n v="9808124"/>
    <s v="Davis Entertainment"/>
    <n v="130"/>
    <n v="215.3"/>
    <n v="24101091.79677419"/>
    <x v="0"/>
  </r>
  <r>
    <s v="The Fox and the Hound"/>
    <x v="5"/>
    <x v="5"/>
    <n v="1981"/>
    <s v="July 10, 1981 (United States)"/>
    <x v="53"/>
    <n v="87000"/>
    <s v="Directors"/>
    <s v="Daniel P. Mannix"/>
    <s v="Mickey Rooney"/>
    <s v="United States"/>
    <x v="2"/>
    <n v="63456988"/>
    <s v="Walt Disney Animation Studios"/>
    <n v="83"/>
    <n v="90.9"/>
    <n v="186095709.75553414"/>
    <x v="0"/>
  </r>
  <r>
    <s v="The General"/>
    <x v="2"/>
    <x v="7"/>
    <n v="1998"/>
    <s v="December 18, 1998 (United States)"/>
    <x v="53"/>
    <n v="8300"/>
    <s v="John Boorman"/>
    <s v="John Boorman"/>
    <s v="Brendan Gleeson"/>
    <s v="United Kingdom"/>
    <x v="1"/>
    <n v="1214198"/>
    <s v="J &amp; M"/>
    <n v="124"/>
    <n v="163"/>
    <n v="2496397.6423751684"/>
    <x v="1"/>
  </r>
  <r>
    <s v="The Girl Who Kicked the Hornet's Nest"/>
    <x v="2"/>
    <x v="6"/>
    <n v="2009"/>
    <s v="November 12, 2010 (United States)"/>
    <x v="53"/>
    <n v="69000"/>
    <s v="Daniel Alfredson"/>
    <s v="Jonas Frykberg"/>
    <s v="Michael Nyqvist"/>
    <s v="Sweden"/>
    <x v="1"/>
    <n v="44276335"/>
    <s v="Film i VÃ¤st"/>
    <n v="147"/>
    <n v="214.5"/>
    <n v="82766866.714723915"/>
    <x v="1"/>
  </r>
  <r>
    <s v="The Gods Must Be Crazy"/>
    <x v="1"/>
    <x v="3"/>
    <n v="1980"/>
    <s v="October 26, 1984 (United States)"/>
    <x v="53"/>
    <n v="54000"/>
    <s v="Jamie Uys"/>
    <s v="Jamie Uys"/>
    <s v="N!xau"/>
    <s v="South Africa"/>
    <x v="17"/>
    <n v="30031783"/>
    <s v="C.A.T. Films"/>
    <n v="109"/>
    <n v="82.4"/>
    <n v="44142230.005306311"/>
    <x v="0"/>
  </r>
  <r>
    <s v="The Good the Bad the Weird"/>
    <x v="2"/>
    <x v="1"/>
    <n v="2008"/>
    <s v="July 17, 2008 (South Korea)"/>
    <x v="53"/>
    <n v="34000"/>
    <s v="Jee-woon Kim"/>
    <s v="Jee-woon Kim"/>
    <s v="Kang-ho Song"/>
    <s v="South Korea"/>
    <x v="20"/>
    <n v="44261209"/>
    <s v="Barunson E&amp;A"/>
    <n v="130"/>
    <n v="215.3"/>
    <n v="62873614.835897431"/>
    <x v="0"/>
  </r>
  <r>
    <s v="The Green Butchers"/>
    <x v="2"/>
    <x v="0"/>
    <n v="2003"/>
    <s v="March 21, 2003 (Denmark)"/>
    <x v="53"/>
    <n v="21000"/>
    <s v="Anders Thomas Jensen"/>
    <s v="Anders Thomas Jensen"/>
    <s v="Nikolaj Lie Kaas"/>
    <s v="Denmark"/>
    <x v="1"/>
    <n v="3783"/>
    <s v="M&amp;M Productions"/>
    <n v="100"/>
    <n v="184"/>
    <n v="11573.093373493975"/>
    <x v="1"/>
  </r>
  <r>
    <s v="The Guard"/>
    <x v="2"/>
    <x v="0"/>
    <n v="2011"/>
    <s v="July 7, 2011 (Ireland)"/>
    <x v="53"/>
    <n v="83000"/>
    <s v="John Michael McDonagh"/>
    <s v="John Michael McDonagh"/>
    <s v="Brendan Gleeson"/>
    <s v="Ireland"/>
    <x v="14"/>
    <n v="19561904"/>
    <s v="Reprisal Films"/>
    <n v="96"/>
    <n v="224.9"/>
    <n v="34613891.688734032"/>
    <x v="0"/>
  </r>
  <r>
    <s v="The Hairdresser's Husband"/>
    <x v="2"/>
    <x v="0"/>
    <n v="1990"/>
    <s v="October 3, 1990 (France)"/>
    <x v="53"/>
    <n v="9200"/>
    <s v="Patrice Leconte"/>
    <s v="Claude Klotz"/>
    <s v="Jean Rochefort"/>
    <s v="France"/>
    <x v="1"/>
    <n v="1217084"/>
    <s v="Lambart Productions"/>
    <n v="82"/>
    <n v="130.69999999999999"/>
    <n v="3842958.4953367873"/>
    <x v="1"/>
  </r>
  <r>
    <s v="The Hundred-Foot Journey"/>
    <x v="1"/>
    <x v="0"/>
    <n v="2014"/>
    <s v="August 8, 2014 (United States)"/>
    <x v="53"/>
    <n v="79000"/>
    <s v="Lasse HallstrÃ¶m"/>
    <s v="Steven Knight"/>
    <s v="Helen Mirren"/>
    <s v="United States"/>
    <x v="6"/>
    <n v="89514453"/>
    <s v="Amblin Entertainment"/>
    <n v="122"/>
    <n v="236.7"/>
    <n v="248859980.19251826"/>
    <x v="0"/>
  </r>
  <r>
    <s v="The Innocents"/>
    <x v="0"/>
    <x v="2"/>
    <n v="2016"/>
    <s v="February 10, 2016 (France)"/>
    <x v="53"/>
    <n v="10000"/>
    <s v="Anne Fontaine"/>
    <s v="Sabrina B. Karine"/>
    <s v="Lou de LaÃ¢ge"/>
    <s v="France"/>
    <x v="1"/>
    <n v="7400324"/>
    <s v="Mandarin Films"/>
    <n v="115"/>
    <n v="240"/>
    <n v="11184914.299603175"/>
    <x v="1"/>
  </r>
  <r>
    <s v="The Karate Kid"/>
    <x v="1"/>
    <x v="1"/>
    <n v="1984"/>
    <s v="June 22, 1984 (United States)"/>
    <x v="53"/>
    <n v="205000"/>
    <s v="John G. Avildsen"/>
    <s v="Robert Mark Kamen"/>
    <s v="Ralph Macchio"/>
    <s v="United States"/>
    <x v="42"/>
    <n v="91119319"/>
    <s v="Columbia Pictures"/>
    <n v="126"/>
    <n v="103.9"/>
    <n v="244401905.8036972"/>
    <x v="0"/>
  </r>
  <r>
    <s v="The Last Black Man in San Francisco"/>
    <x v="2"/>
    <x v="2"/>
    <n v="2019"/>
    <s v="June 7, 2019 (United States)"/>
    <x v="53"/>
    <n v="16000"/>
    <s v="Joe Talbot"/>
    <s v="Jimmie Fails"/>
    <s v="Jimmie Fails"/>
    <s v="United States"/>
    <x v="1"/>
    <n v="4637830"/>
    <s v="A24"/>
    <n v="121"/>
    <n v="255.7"/>
    <n v="14188220.893574296"/>
    <x v="1"/>
  </r>
  <r>
    <s v="The Lego Batman Movie"/>
    <x v="1"/>
    <x v="5"/>
    <n v="2017"/>
    <s v="February 10, 2017 (United States)"/>
    <x v="53"/>
    <n v="135000"/>
    <s v="Chris McKay"/>
    <s v="Seth Grahame-Smith"/>
    <s v="Will Arnett"/>
    <s v="United States"/>
    <x v="65"/>
    <n v="311950384"/>
    <s v="Animal Logic"/>
    <n v="104"/>
    <n v="245.1"/>
    <n v="401060261.62362868"/>
    <x v="0"/>
  </r>
  <r>
    <s v="The Life Aquatic with Steve Zissou"/>
    <x v="2"/>
    <x v="1"/>
    <n v="2004"/>
    <s v="December 25, 2004 (United States)"/>
    <x v="53"/>
    <n v="185000"/>
    <s v="Wes Anderson"/>
    <s v="Wes Anderson"/>
    <s v="Bill Murray"/>
    <s v="United States"/>
    <x v="24"/>
    <n v="34809623"/>
    <s v="Touchstone Pictures"/>
    <n v="119"/>
    <n v="188.9"/>
    <n v="75598660.927298635"/>
    <x v="0"/>
  </r>
  <r>
    <s v="The Lincoln Lawyer"/>
    <x v="2"/>
    <x v="6"/>
    <n v="2011"/>
    <s v="March 18, 2011 (United States)"/>
    <x v="53"/>
    <n v="221000"/>
    <s v="Brad Furman"/>
    <s v="John Romano"/>
    <s v="Matthew McConaughey"/>
    <s v="United States"/>
    <x v="28"/>
    <n v="86752352"/>
    <s v="Lionsgate"/>
    <n v="118"/>
    <n v="224.9"/>
    <n v="265396000.54618472"/>
    <x v="0"/>
  </r>
  <r>
    <s v="The Long Walk Home"/>
    <x v="1"/>
    <x v="2"/>
    <n v="1990"/>
    <s v="April 12, 1991 (Brazil)"/>
    <x v="53"/>
    <n v="3500"/>
    <s v="Richard Pearce"/>
    <s v="John Cork"/>
    <s v="Sissy Spacek"/>
    <s v="United States"/>
    <x v="1"/>
    <n v="4873620"/>
    <s v="Dave Bell Associates"/>
    <n v="97"/>
    <n v="130.69999999999999"/>
    <n v="6923039.6923076911"/>
    <x v="1"/>
  </r>
  <r>
    <s v="The Lost Boys"/>
    <x v="2"/>
    <x v="0"/>
    <n v="1987"/>
    <s v="July 31, 1987 (United States)"/>
    <x v="53"/>
    <n v="128000"/>
    <s v="Joel Schumacher"/>
    <s v="Jan Fischer"/>
    <s v="Jason Patric"/>
    <s v="United States"/>
    <x v="1"/>
    <n v="32388898"/>
    <s v="Warner Bros."/>
    <n v="97"/>
    <n v="113.6"/>
    <n v="61488456.203115262"/>
    <x v="1"/>
  </r>
  <r>
    <s v="The Man from Snowy River"/>
    <x v="1"/>
    <x v="3"/>
    <n v="1982"/>
    <s v="November 5, 1982 (United States)"/>
    <x v="53"/>
    <n v="8200"/>
    <s v="George Miller"/>
    <s v="A.B. 'Banjo' Paterson"/>
    <s v="Kirk Douglas"/>
    <s v="Australia"/>
    <x v="117"/>
    <n v="20659423"/>
    <s v="Cambridge Productions"/>
    <n v="102"/>
    <n v="96.5"/>
    <n v="27989889.675855935"/>
    <x v="0"/>
  </r>
  <r>
    <s v="The Man from U.N.C.L.E."/>
    <x v="0"/>
    <x v="1"/>
    <n v="2015"/>
    <s v="August 14, 2015 (United States)"/>
    <x v="53"/>
    <n v="286000"/>
    <s v="Guy Ritchie"/>
    <s v="Guy Ritchie"/>
    <s v="Henry Cavill"/>
    <s v="United States"/>
    <x v="71"/>
    <n v="107045109"/>
    <s v="Warner Bros."/>
    <n v="116"/>
    <n v="237"/>
    <n v="172666197.5240868"/>
    <x v="0"/>
  </r>
  <r>
    <s v="The Man in the Moon"/>
    <x v="0"/>
    <x v="2"/>
    <n v="1991"/>
    <s v="October 4, 1991 (United States)"/>
    <x v="53"/>
    <n v="16000"/>
    <s v="Robert Mulligan"/>
    <s v="Jenny Wingfield"/>
    <s v="Sam Waterston"/>
    <s v="United States"/>
    <x v="1"/>
    <n v="2853801"/>
    <s v="Metro-Goldwyn-Mayer (MGM)"/>
    <n v="99"/>
    <n v="136.19999999999999"/>
    <n v="7012525.5217741933"/>
    <x v="1"/>
  </r>
  <r>
    <s v="The Mighty"/>
    <x v="0"/>
    <x v="0"/>
    <n v="1998"/>
    <s v="October 30, 1998 (United States)"/>
    <x v="53"/>
    <n v="13000"/>
    <s v="Peter Chelsom"/>
    <s v="Rodman Philbrick"/>
    <s v="Kieran Culkin"/>
    <s v="United States"/>
    <x v="1"/>
    <n v="2652246"/>
    <s v="Chaos Productions"/>
    <n v="100"/>
    <n v="163"/>
    <n v="3705361.559834938"/>
    <x v="1"/>
  </r>
  <r>
    <s v="The Nasty Girl"/>
    <x v="0"/>
    <x v="0"/>
    <n v="1990"/>
    <s v="March 1991 (United States)"/>
    <x v="53"/>
    <n v="2500"/>
    <s v="Michael Verhoeven"/>
    <s v="Michael Verhoeven"/>
    <s v="Lena Stolze"/>
    <s v="West Germany"/>
    <x v="1"/>
    <n v="2293625"/>
    <s v="Filmverlag der Autoren"/>
    <n v="92"/>
    <n v="130.69999999999999"/>
    <n v="4354314.8753894083"/>
    <x v="1"/>
  </r>
  <r>
    <s v="The Negotiator"/>
    <x v="2"/>
    <x v="1"/>
    <n v="1998"/>
    <s v="July 29, 1998 (United States)"/>
    <x v="53"/>
    <n v="134000"/>
    <s v="F. Gary Gray"/>
    <s v="James DeMonaco"/>
    <s v="Samuel L. Jackson"/>
    <s v="Germany"/>
    <x v="24"/>
    <n v="44547681"/>
    <s v="New Regency Productions"/>
    <n v="140"/>
    <n v="163"/>
    <n v="73769991.308152169"/>
    <x v="0"/>
  </r>
  <r>
    <s v="The Next Three Days"/>
    <x v="0"/>
    <x v="1"/>
    <n v="2010"/>
    <s v="November 19, 2010 (United States)"/>
    <x v="53"/>
    <n v="189000"/>
    <s v="Paul Haggis"/>
    <s v="Paul Haggis"/>
    <s v="Russell Crowe"/>
    <s v="United States"/>
    <x v="8"/>
    <n v="67448651"/>
    <s v="Lionsgate"/>
    <n v="133"/>
    <n v="218.1"/>
    <n v="108796209.42138696"/>
    <x v="0"/>
  </r>
  <r>
    <s v="The Nightingale"/>
    <x v="2"/>
    <x v="3"/>
    <n v="2018"/>
    <s v="August 29, 2019 (Australia)"/>
    <x v="53"/>
    <n v="24000"/>
    <s v="Jennifer Kent"/>
    <s v="Jennifer Kent"/>
    <s v="Aisling Franciosi"/>
    <s v="Australia"/>
    <x v="1"/>
    <n v="988687"/>
    <s v="Causeway Films"/>
    <n v="136"/>
    <n v="251.1"/>
    <n v="1749436.2886178861"/>
    <x v="1"/>
  </r>
  <r>
    <s v="The People vs. Larry Flynt"/>
    <x v="2"/>
    <x v="7"/>
    <n v="1996"/>
    <s v="January 10, 1997 (United States)"/>
    <x v="53"/>
    <n v="90000"/>
    <s v="Milos Forman"/>
    <s v="Scott Alexander"/>
    <s v="Woody Harrelson"/>
    <s v="United States"/>
    <x v="115"/>
    <n v="20300385"/>
    <s v="Columbia Pictures"/>
    <n v="130"/>
    <n v="156.9"/>
    <n v="42806417.36678201"/>
    <x v="0"/>
  </r>
  <r>
    <s v="The Place Beyond the Pines"/>
    <x v="2"/>
    <x v="6"/>
    <n v="2012"/>
    <s v="April 19, 2013 (United States)"/>
    <x v="53"/>
    <n v="253000"/>
    <s v="Derek Cianfrance"/>
    <s v="Derek Cianfrance"/>
    <s v="Ryan Gosling"/>
    <s v="United States"/>
    <x v="10"/>
    <n v="47052899"/>
    <s v="Sidney Kimmel Entertainment"/>
    <n v="140"/>
    <n v="229.6"/>
    <n v="130812210.99726279"/>
    <x v="0"/>
  </r>
  <r>
    <s v="The Proposition"/>
    <x v="2"/>
    <x v="6"/>
    <n v="2005"/>
    <s v="June 9, 2006 (United States)"/>
    <x v="53"/>
    <n v="51000"/>
    <s v="John Hillcoat"/>
    <s v="Nick Cave"/>
    <s v="Ray Winstone"/>
    <s v="Australia"/>
    <x v="0"/>
    <n v="5048693"/>
    <s v="UK Film Council"/>
    <n v="104"/>
    <n v="195.3"/>
    <n v="8360525.853804348"/>
    <x v="0"/>
  </r>
  <r>
    <s v="The Queen"/>
    <x v="0"/>
    <x v="7"/>
    <n v="2006"/>
    <s v="November 17, 2006 (United States)"/>
    <x v="53"/>
    <n v="106000"/>
    <s v="Stephen Frears"/>
    <s v="Peter Morgan"/>
    <s v="Helen Mirren"/>
    <s v="United Kingdom"/>
    <x v="1"/>
    <n v="123384128"/>
    <s v="PathÃ© Pictures International"/>
    <n v="103"/>
    <n v="201.6"/>
    <n v="158830349.81664553"/>
    <x v="1"/>
  </r>
  <r>
    <s v="The Return of the Living Dead"/>
    <x v="2"/>
    <x v="0"/>
    <n v="1985"/>
    <s v="August 16, 1985 (United States)"/>
    <x v="53"/>
    <n v="56000"/>
    <s v="Dan O'Bannon"/>
    <s v="Rudy Ricci"/>
    <s v="Clu Gulager"/>
    <s v="United States"/>
    <x v="81"/>
    <n v="14237880"/>
    <s v="Cinema '84"/>
    <n v="91"/>
    <n v="107.6"/>
    <n v="41754398.806544751"/>
    <x v="0"/>
  </r>
  <r>
    <s v="The Secret Garden"/>
    <x v="5"/>
    <x v="2"/>
    <n v="1993"/>
    <s v="August 13, 1993 (United States)"/>
    <x v="53"/>
    <n v="38000"/>
    <s v="Agnieszka Holland"/>
    <s v="Frances Hodgson Burnett"/>
    <s v="Kate Maberly"/>
    <s v="United Kingdom"/>
    <x v="40"/>
    <n v="31181347"/>
    <s v="Warner Bros."/>
    <n v="101"/>
    <n v="144.5"/>
    <n v="83635179.849471837"/>
    <x v="0"/>
  </r>
  <r>
    <s v="The Secret Life of Bees"/>
    <x v="0"/>
    <x v="2"/>
    <n v="2008"/>
    <s v="October 17, 2008 (United States)"/>
    <x v="53"/>
    <n v="25000"/>
    <s v="Gina Prince-Bythewood"/>
    <s v="Gina Prince-Bythewood"/>
    <s v="Dakota Fanning"/>
    <s v="United States"/>
    <x v="73"/>
    <n v="39952437"/>
    <s v="Fox Searchlight Pictures"/>
    <n v="114"/>
    <n v="215.3"/>
    <n v="49667513.479804158"/>
    <x v="0"/>
  </r>
  <r>
    <s v="The Secret Life of Walter Mitty"/>
    <x v="1"/>
    <x v="3"/>
    <n v="2013"/>
    <s v="December 25, 2013 (United States)"/>
    <x v="53"/>
    <n v="300000"/>
    <s v="Ben Stiller"/>
    <s v="Steve Conrad"/>
    <s v="Ben Stiller"/>
    <s v="United States"/>
    <x v="68"/>
    <n v="188133322"/>
    <s v="Twentieth Century Fox"/>
    <n v="114"/>
    <n v="233"/>
    <n v="233880959.66299468"/>
    <x v="0"/>
  </r>
  <r>
    <s v="The Shape of Water"/>
    <x v="2"/>
    <x v="3"/>
    <n v="2017"/>
    <s v="December 22, 2017 (United States)"/>
    <x v="53"/>
    <n v="386000"/>
    <s v="Guillermo del Toro"/>
    <s v="Guillermo del Toro"/>
    <s v="Sally Hawkins"/>
    <s v="United States"/>
    <x v="381"/>
    <n v="195333312"/>
    <s v="Double Dare You (DDY)"/>
    <n v="123"/>
    <n v="245.1"/>
    <n v="251449345.86565274"/>
    <x v="0"/>
  </r>
  <r>
    <s v="The Simpsons Movie"/>
    <x v="0"/>
    <x v="5"/>
    <n v="2007"/>
    <s v="July 27, 2007 (United States)"/>
    <x v="53"/>
    <n v="314000"/>
    <s v="David Silverman"/>
    <s v="James L. Brooks"/>
    <s v="Dan Castellaneta"/>
    <s v="United States"/>
    <x v="71"/>
    <n v="536414293"/>
    <s v="Twentieth Century Fox"/>
    <n v="87"/>
    <n v="207.3"/>
    <n v="1381618217.0507183"/>
    <x v="0"/>
  </r>
  <r>
    <s v="The Son's Room"/>
    <x v="2"/>
    <x v="2"/>
    <n v="2001"/>
    <s v="March 9, 2001 (Italy)"/>
    <x v="53"/>
    <n v="18000"/>
    <s v="Nanni Moretti"/>
    <s v="Nanni Moretti"/>
    <s v="Nanni Moretti"/>
    <s v="Italy"/>
    <x v="1"/>
    <n v="11767402"/>
    <s v="Sacher Film"/>
    <n v="99"/>
    <n v="177.1"/>
    <n v="18359075.21454173"/>
    <x v="1"/>
  </r>
  <r>
    <s v="The Spanish Apartment"/>
    <x v="2"/>
    <x v="0"/>
    <n v="2002"/>
    <s v="June 20, 2003 (United States)"/>
    <x v="53"/>
    <n v="40000"/>
    <s v="CÃ©dric Klapisch"/>
    <s v="CÃ©dric Klapisch"/>
    <s v="Romain Duris"/>
    <s v="France"/>
    <x v="1"/>
    <n v="33272835"/>
    <s v="Bac Films"/>
    <n v="122"/>
    <n v="179.9"/>
    <n v="72261103.524590164"/>
    <x v="1"/>
  </r>
  <r>
    <s v="The Squid and the Whale"/>
    <x v="2"/>
    <x v="0"/>
    <n v="2005"/>
    <s v="December 16, 2005 (United States)"/>
    <x v="53"/>
    <n v="80000"/>
    <s v="Noah Baumbach"/>
    <s v="Noah Baumbach"/>
    <s v="Owen Kline"/>
    <s v="United States"/>
    <x v="112"/>
    <n v="11098131"/>
    <s v="Samuel Goldwyn Films"/>
    <n v="81"/>
    <n v="195.3"/>
    <n v="22817817.244939271"/>
    <x v="0"/>
  </r>
  <r>
    <s v="The Sum of Us"/>
    <x v="2"/>
    <x v="0"/>
    <n v="1994"/>
    <s v="March 8, 1995 (United States)"/>
    <x v="53"/>
    <n v="5200"/>
    <s v="Geoff Burton"/>
    <s v="David Stevens"/>
    <s v="Jack Thompson"/>
    <s v="Australia"/>
    <x v="1"/>
    <n v="766464"/>
    <s v="Australian Film Finance Corporation (AFFC)"/>
    <n v="100"/>
    <n v="148.19999999999999"/>
    <n v="1318698.9316770188"/>
    <x v="1"/>
  </r>
  <r>
    <s v="The Transformers: the Movie"/>
    <x v="1"/>
    <x v="5"/>
    <n v="1986"/>
    <s v="August 8, 1986 (United States)"/>
    <x v="53"/>
    <n v="38000"/>
    <s v="Nelson Shin"/>
    <s v="Ron Friedman"/>
    <s v="Orson Welles"/>
    <s v="United States"/>
    <x v="14"/>
    <n v="5860601"/>
    <s v="Sunbow Productions"/>
    <n v="84"/>
    <n v="109.6"/>
    <n v="11717356.461286088"/>
    <x v="0"/>
  </r>
  <r>
    <s v="The Ultimate Gift"/>
    <x v="1"/>
    <x v="2"/>
    <n v="2006"/>
    <s v="March 9, 2007 (United States)"/>
    <x v="53"/>
    <n v="18000"/>
    <s v="Michael O. Sajbel"/>
    <s v="Cheryl McKay"/>
    <s v="Drew Fuller"/>
    <s v="United States"/>
    <x v="1"/>
    <n v="3438735"/>
    <s v="The Ultimate Gift LLC"/>
    <n v="114"/>
    <n v="201.6"/>
    <n v="6528240.2149532707"/>
    <x v="1"/>
  </r>
  <r>
    <s v="The Unbearable Lightness of Being"/>
    <x v="2"/>
    <x v="2"/>
    <n v="1988"/>
    <s v="February 5, 1988 (United States)"/>
    <x v="53"/>
    <n v="35000"/>
    <s v="Philip Kaufman"/>
    <s v="Milan Kundera"/>
    <s v="Daniel Day-Lewis"/>
    <s v="Sweden"/>
    <x v="21"/>
    <n v="10006806"/>
    <s v="The Saul Zaentz Company"/>
    <n v="171"/>
    <n v="118.3"/>
    <n v="16571053.19673913"/>
    <x v="0"/>
  </r>
  <r>
    <s v="The Unbelievable Truth"/>
    <x v="2"/>
    <x v="0"/>
    <n v="1989"/>
    <s v="November 8, 1990 (Australia)"/>
    <x v="53"/>
    <n v="5000"/>
    <s v="Hal Hartley"/>
    <s v="Hal Hartley"/>
    <s v="Adrienne Shelly"/>
    <s v="United States"/>
    <x v="56"/>
    <m/>
    <s v="Action Features"/>
    <n v="90"/>
    <n v="124"/>
    <s v="Missing"/>
    <x v="1"/>
  </r>
  <r>
    <s v="The Walk"/>
    <x v="1"/>
    <x v="1"/>
    <n v="2015"/>
    <s v="October 9, 2015 (United States)"/>
    <x v="53"/>
    <n v="123000"/>
    <s v="Robert Zemeckis"/>
    <s v="Robert Zemeckis"/>
    <s v="Joseph Gordon-Levitt"/>
    <s v="United States"/>
    <x v="46"/>
    <n v="61181942"/>
    <s v="Sony Pictures Entertainment (SPE)"/>
    <n v="123"/>
    <n v="237"/>
    <n v="111897585.39855942"/>
    <x v="0"/>
  </r>
  <r>
    <s v="The War Zone"/>
    <x v="2"/>
    <x v="2"/>
    <n v="1999"/>
    <s v="June 11, 1999 (Italy)"/>
    <x v="53"/>
    <n v="9800"/>
    <s v="Tim Roth"/>
    <s v="Alexander Stuart"/>
    <s v="Ray Winstone"/>
    <s v="Italy"/>
    <x v="1"/>
    <n v="254441"/>
    <s v="Channel Four Films"/>
    <n v="98"/>
    <n v="166.6"/>
    <n v="327537.6962399662"/>
    <x v="1"/>
  </r>
  <r>
    <s v="The Way Back"/>
    <x v="0"/>
    <x v="3"/>
    <n v="2010"/>
    <s v="January 21, 2011 (United States)"/>
    <x v="53"/>
    <n v="112000"/>
    <s v="Peter Weir"/>
    <s v="Slavomir Rawicz"/>
    <s v="Jim Sturgess"/>
    <s v="United States"/>
    <x v="8"/>
    <n v="24172201"/>
    <s v="Exclusive Films"/>
    <n v="133"/>
    <n v="218.1"/>
    <n v="45185703.341717787"/>
    <x v="0"/>
  </r>
  <r>
    <s v="The Whales of August"/>
    <x v="3"/>
    <x v="2"/>
    <n v="1987"/>
    <s v="August 19, 1987 (France)"/>
    <x v="53"/>
    <n v="4400"/>
    <s v="Lindsay Anderson"/>
    <s v="David Berry"/>
    <s v="Bette Davis"/>
    <s v="United States"/>
    <x v="1"/>
    <n v="1338198"/>
    <s v="Alive Films"/>
    <n v="90"/>
    <n v="113.6"/>
    <n v="2821791.9072664361"/>
    <x v="1"/>
  </r>
  <r>
    <s v="The Winslow Boy"/>
    <x v="5"/>
    <x v="2"/>
    <n v="1999"/>
    <s v="October 29, 1999 (United Kingdom)"/>
    <x v="53"/>
    <n v="7500"/>
    <s v="David Mamet"/>
    <s v="Terence Rattigan"/>
    <s v="Rebecca Pidgeon"/>
    <s v="United Kingdom"/>
    <x v="1"/>
    <n v="3957934"/>
    <s v="Winslow Partners Ltd."/>
    <n v="104"/>
    <n v="166.6"/>
    <n v="8137533.6693657218"/>
    <x v="1"/>
  </r>
  <r>
    <s v="The Young Victoria"/>
    <x v="1"/>
    <x v="7"/>
    <n v="2009"/>
    <s v="January 8, 2010 (United States)"/>
    <x v="53"/>
    <n v="59000"/>
    <s v="Jean-Marc VallÃ©e"/>
    <s v="Julian Fellowes"/>
    <s v="Emily Blunt"/>
    <s v="United Kingdom"/>
    <x v="46"/>
    <n v="29196409"/>
    <s v="GK Films"/>
    <n v="105"/>
    <n v="214.5"/>
    <n v="78311142.801936626"/>
    <x v="0"/>
  </r>
  <r>
    <s v="They Live"/>
    <x v="2"/>
    <x v="1"/>
    <n v="1988"/>
    <s v="November 4, 1988 (United States)"/>
    <x v="53"/>
    <n v="117000"/>
    <s v="John Carpenter"/>
    <s v="Ray Nelson"/>
    <s v="Roddy Piper"/>
    <s v="United States"/>
    <x v="81"/>
    <n v="13008928"/>
    <s v="Alive Films"/>
    <n v="94"/>
    <n v="118.3"/>
    <n v="26009319.95800525"/>
    <x v="0"/>
  </r>
  <r>
    <s v="Thirteen Days"/>
    <x v="0"/>
    <x v="2"/>
    <n v="2000"/>
    <s v="January 12, 2001 (United States)"/>
    <x v="53"/>
    <n v="55000"/>
    <s v="Roger Donaldson"/>
    <s v="David Self"/>
    <s v="Kevin Costner"/>
    <s v="United States"/>
    <x v="65"/>
    <n v="66579890"/>
    <s v="New Line Cinema"/>
    <n v="145"/>
    <n v="172.2"/>
    <n v="88357545.657665491"/>
    <x v="0"/>
  </r>
  <r>
    <s v="This Boy's Life"/>
    <x v="2"/>
    <x v="7"/>
    <n v="1993"/>
    <s v="April 23, 1993 (United States)"/>
    <x v="53"/>
    <n v="49000"/>
    <s v="Michael Caton-Jones"/>
    <s v="Tobias Wolff"/>
    <s v="Robert De Niro"/>
    <s v="United States"/>
    <x v="1"/>
    <n v="4104962"/>
    <s v="Knickerbocker Films"/>
    <n v="115"/>
    <n v="144.5"/>
    <n v="11624367.299256505"/>
    <x v="1"/>
  </r>
  <r>
    <s v="To Live and Die in L.A."/>
    <x v="2"/>
    <x v="1"/>
    <n v="1985"/>
    <s v="November 1, 1985 (United States)"/>
    <x v="53"/>
    <n v="31000"/>
    <s v="William Friedkin"/>
    <s v="Gerald Petievich"/>
    <s v="William Petersen"/>
    <s v="United States"/>
    <x v="14"/>
    <n v="17307019"/>
    <s v="SLM Production Group"/>
    <n v="116"/>
    <n v="107.6"/>
    <n v="32856378.126479749"/>
    <x v="0"/>
  </r>
  <r>
    <s v="Twin Peaks: Fire Walk with Me"/>
    <x v="2"/>
    <x v="2"/>
    <n v="1992"/>
    <s v="August 28, 1992 (United States)"/>
    <x v="53"/>
    <n v="89000"/>
    <s v="David Lynch"/>
    <s v="David Lynch"/>
    <s v="Sheryl Lee"/>
    <s v="France"/>
    <x v="20"/>
    <n v="4184990"/>
    <s v="New Line Cinema"/>
    <n v="134"/>
    <n v="140.30000000000001"/>
    <n v="5313193.5541666662"/>
    <x v="0"/>
  </r>
  <r>
    <s v="Two Days, One Night"/>
    <x v="0"/>
    <x v="2"/>
    <n v="2014"/>
    <s v="May 21, 2014 (Belgium)"/>
    <x v="53"/>
    <n v="46000"/>
    <s v="Jean-Pierre Dardenne"/>
    <s v="Jean-Pierre Dardenne"/>
    <s v="Marion Cotillard"/>
    <s v="Belgium"/>
    <x v="1"/>
    <n v="9016922"/>
    <s v="Les Films du Fleuve"/>
    <n v="95"/>
    <n v="236.7"/>
    <n v="10941681.136598965"/>
    <x v="1"/>
  </r>
  <r>
    <s v="Unbreakable"/>
    <x v="0"/>
    <x v="2"/>
    <n v="2000"/>
    <s v="November 22, 2000 (United States)"/>
    <x v="53"/>
    <n v="396000"/>
    <s v="M. Night Shyamalan"/>
    <s v="M. Night Shyamalan"/>
    <s v="Bruce Willis"/>
    <s v="United States"/>
    <x v="71"/>
    <n v="248118121"/>
    <s v="Touchstone Pictures"/>
    <n v="106"/>
    <n v="172.2"/>
    <n v="308452025.57609141"/>
    <x v="0"/>
  </r>
  <r>
    <s v="What's Love Got to Do with It"/>
    <x v="2"/>
    <x v="7"/>
    <n v="1993"/>
    <s v="June 25, 1993 (United States)"/>
    <x v="53"/>
    <n v="18000"/>
    <s v="Brian Gibson"/>
    <s v="Tina Turner"/>
    <s v="Angela Bassett"/>
    <s v="United States"/>
    <x v="10"/>
    <n v="39100956"/>
    <s v="Touchstone Pictures"/>
    <n v="118"/>
    <n v="144.5"/>
    <n v="50334014.75792142"/>
    <x v="0"/>
  </r>
  <r>
    <s v="Whose Life Is It Anyway?"/>
    <x v="2"/>
    <x v="0"/>
    <n v="1981"/>
    <s v="January 22, 1982 (United States)"/>
    <x v="53"/>
    <n v="2700"/>
    <s v="John Badham"/>
    <s v="Brian Clark"/>
    <s v="Richard Dreyfuss"/>
    <s v="United States"/>
    <x v="29"/>
    <n v="8206145"/>
    <s v="Metro-Goldwyn-Mayer (MGM)"/>
    <n v="119"/>
    <n v="90.9"/>
    <n v="9778695.2737583108"/>
    <x v="0"/>
  </r>
  <r>
    <s v="Willow"/>
    <x v="1"/>
    <x v="1"/>
    <n v="1988"/>
    <s v="May 20, 1988 (United States)"/>
    <x v="53"/>
    <n v="103000"/>
    <s v="Ron Howard"/>
    <s v="George Lucas"/>
    <s v="Val Kilmer"/>
    <s v="United Kingdom"/>
    <x v="46"/>
    <n v="57269863"/>
    <s v="Metro-Goldwyn-Mayer (MGM)"/>
    <n v="126"/>
    <n v="118.3"/>
    <n v="153610275.14172536"/>
    <x v="0"/>
  </r>
  <r>
    <s v="Winter Flight"/>
    <x v="4"/>
    <x v="2"/>
    <n v="1984"/>
    <s v="February 14, 1986 (United States)"/>
    <x v="53"/>
    <n v="67"/>
    <s v="Roy Battersby"/>
    <s v="Alan Janes"/>
    <s v="Reece Dinsdale"/>
    <s v="United Kingdom"/>
    <x v="1"/>
    <n v="2729"/>
    <s v="Enigma Productions"/>
    <n v="89"/>
    <n v="103.9"/>
    <n v="4401.9391212281625"/>
    <x v="1"/>
  </r>
  <r>
    <s v="Woman in Gold"/>
    <x v="0"/>
    <x v="7"/>
    <n v="2015"/>
    <s v="April 10, 2015 (United States)"/>
    <x v="53"/>
    <n v="56000"/>
    <s v="Simon Curtis"/>
    <s v="Alexi Kaye Campbell"/>
    <s v="Helen Mirren"/>
    <s v="United Kingdom"/>
    <x v="73"/>
    <n v="61619773"/>
    <s v="Origin Pictures"/>
    <n v="109"/>
    <n v="237"/>
    <n v="80581737.481115878"/>
    <x v="0"/>
  </r>
  <r>
    <s v="Wonder Boys"/>
    <x v="2"/>
    <x v="0"/>
    <n v="2000"/>
    <s v="February 25, 2000 (United States)"/>
    <x v="53"/>
    <n v="62000"/>
    <s v="Curtis Hanson"/>
    <s v="Michael Chabon"/>
    <s v="Michael Douglas"/>
    <s v="United States"/>
    <x v="79"/>
    <n v="33426588"/>
    <s v="Mutual Film Company"/>
    <n v="107"/>
    <n v="172.2"/>
    <n v="74780333.066079289"/>
    <x v="0"/>
  </r>
  <r>
    <s v="Wristcutters: A Love Story"/>
    <x v="2"/>
    <x v="0"/>
    <n v="2006"/>
    <s v="November 2, 2007 (United States)"/>
    <x v="53"/>
    <n v="54000"/>
    <s v="Goran Dukic"/>
    <s v="Goran Dukic"/>
    <s v="Patrick Fugit"/>
    <s v="United States"/>
    <x v="11"/>
    <n v="454026"/>
    <s v="No Matter Pictures"/>
    <n v="88"/>
    <n v="201.6"/>
    <n v="933479.90688259108"/>
    <x v="0"/>
  </r>
  <r>
    <s v="Youth"/>
    <x v="2"/>
    <x v="0"/>
    <n v="2015"/>
    <s v="December 4, 2015 (United States)"/>
    <x v="53"/>
    <n v="74000"/>
    <s v="Paolo Sorrentino"/>
    <s v="Paolo Sorrentino"/>
    <s v="Michael Caine"/>
    <s v="Italy"/>
    <x v="1"/>
    <n v="23459358"/>
    <s v="Indigo Film"/>
    <n v="124"/>
    <n v="237"/>
    <n v="54690637.969395563"/>
    <x v="1"/>
  </r>
  <r>
    <n v="2046"/>
    <x v="2"/>
    <x v="2"/>
    <n v="2004"/>
    <s v="September 29, 2004 (Hong Kong)"/>
    <x v="54"/>
    <n v="53000"/>
    <s v="Kar-Wai Wong"/>
    <s v="Kar-Wai Wong"/>
    <s v="Tony Chiu-Wai Leung"/>
    <s v="Hong Kong"/>
    <x v="2"/>
    <n v="20205757"/>
    <s v="Jet Tone Production"/>
    <n v="129"/>
    <n v="188.9"/>
    <n v="40398255.629265092"/>
    <x v="0"/>
  </r>
  <r>
    <s v="A History of Violence"/>
    <x v="2"/>
    <x v="2"/>
    <n v="2005"/>
    <s v="September 30, 2005 (United States)"/>
    <x v="54"/>
    <n v="228000"/>
    <s v="David Cronenberg"/>
    <s v="John Wagner"/>
    <s v="Viggo Mortensen"/>
    <s v="Canada"/>
    <x v="77"/>
    <n v="61385065"/>
    <s v="New Line Cinema"/>
    <n v="96"/>
    <n v="195.3"/>
    <n v="129439649.17301039"/>
    <x v="0"/>
  </r>
  <r>
    <s v="Akeelah and the Bee"/>
    <x v="1"/>
    <x v="2"/>
    <n v="2006"/>
    <s v="April 28, 2006 (United States)"/>
    <x v="54"/>
    <n v="19000"/>
    <s v="Doug Atchison"/>
    <s v="Doug Atchison"/>
    <s v="Angela Bassett"/>
    <s v="United States"/>
    <x v="42"/>
    <n v="18948425"/>
    <s v="Out of the Blue... Entertainment"/>
    <n v="112"/>
    <n v="201.6"/>
    <n v="35420767.469325148"/>
    <x v="0"/>
  </r>
  <r>
    <s v="American Splendor"/>
    <x v="2"/>
    <x v="7"/>
    <n v="2003"/>
    <s v="September 12, 2003 (United States)"/>
    <x v="54"/>
    <n v="48000"/>
    <s v="Shari Springer Berman"/>
    <s v="Harvey Pekar"/>
    <s v="Paul Giamatti"/>
    <s v="United States"/>
    <x v="1"/>
    <n v="7986084"/>
    <s v="Good Machine"/>
    <n v="101"/>
    <n v="184"/>
    <n v="9928028.538555691"/>
    <x v="1"/>
  </r>
  <r>
    <s v="Babel"/>
    <x v="2"/>
    <x v="2"/>
    <n v="2006"/>
    <s v="November 10, 2006 (United States)"/>
    <x v="54"/>
    <n v="293000"/>
    <s v="Alejandro G. IÃ±Ã¡rritu"/>
    <s v="Guillermo Arriaga"/>
    <s v="Brad Pitt"/>
    <s v="United States"/>
    <x v="13"/>
    <n v="135330182"/>
    <s v="Paramount Pictures"/>
    <n v="143"/>
    <n v="201.6"/>
    <n v="500426049.21601939"/>
    <x v="0"/>
  </r>
  <r>
    <s v="Babylon"/>
    <x v="4"/>
    <x v="2"/>
    <n v="1980"/>
    <s v="November 1980 (United Kingdom)"/>
    <x v="54"/>
    <n v="1300"/>
    <s v="Franco Rosso"/>
    <s v="Franco Rosso"/>
    <s v="David N. Haynes"/>
    <s v="United Kingdom"/>
    <x v="1"/>
    <n v="109749"/>
    <s v="Diversity Music"/>
    <n v="95"/>
    <n v="82.4"/>
    <n v="185883.93718732629"/>
    <x v="1"/>
  </r>
  <r>
    <s v="Back to the Future Part III"/>
    <x v="1"/>
    <x v="3"/>
    <n v="1990"/>
    <s v="May 25, 1990 (United States)"/>
    <x v="54"/>
    <n v="416000"/>
    <s v="Robert Zemeckis"/>
    <s v="Robert Zemeckis"/>
    <s v="Michael J. Fox"/>
    <s v="United States"/>
    <x v="28"/>
    <n v="245077583"/>
    <s v="Universal Pictures"/>
    <n v="118"/>
    <n v="130.69999999999999"/>
    <n v="516782972.59584779"/>
    <x v="0"/>
  </r>
  <r>
    <s v="Bad Education"/>
    <x v="8"/>
    <x v="6"/>
    <n v="2004"/>
    <s v="February 11, 2005 (United States)"/>
    <x v="54"/>
    <n v="57000"/>
    <s v="Pedro AlmodÃ³var"/>
    <s v="Pedro AlmodÃ³var"/>
    <s v="Gael GarcÃ­a Bernal"/>
    <s v="Spain"/>
    <x v="17"/>
    <n v="40423279"/>
    <s v="Canal+ EspaÃ±a"/>
    <n v="106"/>
    <n v="188.9"/>
    <n v="78502059.345442951"/>
    <x v="0"/>
  </r>
  <r>
    <s v="Bagdad Cafe"/>
    <x v="1"/>
    <x v="0"/>
    <n v="1987"/>
    <s v="April 22, 1988 (United States)"/>
    <x v="54"/>
    <n v="13000"/>
    <s v="Percy Adlon"/>
    <s v="Eleonore Adlon"/>
    <s v="Marianne SÃ¤gebrecht"/>
    <s v="West Germany"/>
    <x v="1"/>
    <n v="3731829"/>
    <s v="Pelemele Film"/>
    <n v="95"/>
    <n v="113.6"/>
    <n v="6320668.684269038"/>
    <x v="1"/>
  </r>
  <r>
    <s v="Beau travail"/>
    <x v="7"/>
    <x v="2"/>
    <n v="1999"/>
    <s v="May 3, 2000 (France)"/>
    <x v="54"/>
    <n v="9500"/>
    <s v="Claire Denis"/>
    <s v="Claire Denis"/>
    <s v="Denis Lavant"/>
    <s v="France"/>
    <x v="1"/>
    <m/>
    <s v="La Sept-Arte"/>
    <n v="92"/>
    <n v="166.6"/>
    <s v="Missing"/>
    <x v="1"/>
  </r>
  <r>
    <s v="Before the Fall"/>
    <x v="4"/>
    <x v="2"/>
    <n v="2004"/>
    <s v="January 13, 2005 (Germany)"/>
    <x v="54"/>
    <n v="15000"/>
    <s v="Dennis Gansel"/>
    <s v="Dennis Gansel"/>
    <s v="Max Riemelt"/>
    <s v="Germany"/>
    <x v="1"/>
    <n v="3764219"/>
    <s v="Olga Film"/>
    <n v="110"/>
    <n v="188.9"/>
    <n v="5099855.621609604"/>
    <x v="1"/>
  </r>
  <r>
    <s v="Begin Again"/>
    <x v="2"/>
    <x v="0"/>
    <n v="2013"/>
    <s v="July 11, 2014 (United States)"/>
    <x v="54"/>
    <n v="147000"/>
    <s v="John Carney"/>
    <s v="John Carney"/>
    <s v="Keira Knightley"/>
    <s v="United States"/>
    <x v="42"/>
    <n v="65652908"/>
    <s v="Exclusive Media Group"/>
    <n v="104"/>
    <n v="233"/>
    <n v="81617466.616075069"/>
    <x v="0"/>
  </r>
  <r>
    <s v="Betty Blue"/>
    <x v="7"/>
    <x v="2"/>
    <n v="1986"/>
    <s v="November 7, 1986 (United States)"/>
    <x v="54"/>
    <n v="19000"/>
    <s v="Jean-Jacques Beineix"/>
    <s v="Philippe Djian"/>
    <s v="Jean-Hugues Anglade"/>
    <s v="France"/>
    <x v="1"/>
    <n v="2016851"/>
    <s v="Gaumont"/>
    <n v="185"/>
    <n v="109.6"/>
    <n v="3415978.3196220123"/>
    <x v="1"/>
  </r>
  <r>
    <s v="Black Dynamite"/>
    <x v="2"/>
    <x v="1"/>
    <n v="2009"/>
    <s v="January 13, 2010 (France)"/>
    <x v="54"/>
    <n v="47000"/>
    <s v="Scott Sanders"/>
    <s v="Michael Jai White"/>
    <s v="Michael Jai White"/>
    <s v="United States"/>
    <x v="217"/>
    <n v="296557"/>
    <s v="Destination Films"/>
    <n v="84"/>
    <n v="214.5"/>
    <n v="625335.07197231834"/>
    <x v="0"/>
  </r>
  <r>
    <s v="Blindspotting"/>
    <x v="2"/>
    <x v="0"/>
    <n v="2018"/>
    <s v="July 27, 2018 (United States)"/>
    <x v="54"/>
    <n v="29000"/>
    <s v="Carlos LÃ³pez Estrada"/>
    <s v="Rafael Casal"/>
    <s v="Daveed Diggs"/>
    <s v="United States"/>
    <x v="1"/>
    <n v="5006989"/>
    <s v="Snoot Entertainment"/>
    <n v="95"/>
    <n v="251.1"/>
    <n v="8076387.2329274742"/>
    <x v="1"/>
  </r>
  <r>
    <s v="Blow Out"/>
    <x v="2"/>
    <x v="6"/>
    <n v="1981"/>
    <s v="July 24, 1981 (United States)"/>
    <x v="54"/>
    <n v="47000"/>
    <s v="Brian De Palma"/>
    <s v="Brian De Palma"/>
    <s v="John Travolta"/>
    <s v="United States"/>
    <x v="40"/>
    <n v="12000000"/>
    <s v="Filmways Pictures"/>
    <n v="108"/>
    <n v="90.9"/>
    <n v="35191530.317613088"/>
    <x v="0"/>
  </r>
  <r>
    <s v="Body Heat"/>
    <x v="2"/>
    <x v="6"/>
    <n v="1981"/>
    <s v="August 28, 1981 (United States)"/>
    <x v="54"/>
    <n v="32000"/>
    <s v="Lawrence Kasdan"/>
    <s v="Lawrence Kasdan"/>
    <s v="William Hurt"/>
    <s v="United States"/>
    <x v="1"/>
    <n v="24058838"/>
    <s v="The Ladd Company"/>
    <n v="113"/>
    <n v="90.9"/>
    <n v="39840912.709782608"/>
    <x v="1"/>
  </r>
  <r>
    <s v="BPM (Beats Per Minute)"/>
    <x v="3"/>
    <x v="2"/>
    <n v="2017"/>
    <s v="October 20, 2017 (United States)"/>
    <x v="54"/>
    <n v="14000"/>
    <s v="Robin Campillo"/>
    <s v="Robin Campillo"/>
    <s v="Nahuel PÃ©rez Biscayart"/>
    <s v="France"/>
    <x v="1"/>
    <n v="7704369"/>
    <s v="Les Films de Pierre"/>
    <n v="143"/>
    <n v="245.1"/>
    <n v="18931622.857258063"/>
    <x v="1"/>
  </r>
  <r>
    <s v="Broadway Danny Rose"/>
    <x v="1"/>
    <x v="0"/>
    <n v="1984"/>
    <s v="January 27, 1984 (United States)"/>
    <x v="54"/>
    <n v="24000"/>
    <s v="Woody Allen"/>
    <s v="Woody Allen"/>
    <s v="Woody Allen"/>
    <s v="United States"/>
    <x v="42"/>
    <n v="10600497"/>
    <s v="Orion Pictures"/>
    <n v="84"/>
    <n v="103.9"/>
    <n v="15002189.669763122"/>
    <x v="0"/>
  </r>
  <r>
    <s v="Bullets Over Broadway"/>
    <x v="2"/>
    <x v="0"/>
    <n v="1994"/>
    <s v="February 24, 1995 (United States)"/>
    <x v="54"/>
    <n v="36000"/>
    <s v="Woody Allen"/>
    <s v="Woody Allen"/>
    <s v="John Cusack"/>
    <s v="United States"/>
    <x v="0"/>
    <n v="13383747"/>
    <s v="Miramax"/>
    <n v="98"/>
    <n v="148.19999999999999"/>
    <n v="49490627.559466019"/>
    <x v="0"/>
  </r>
  <r>
    <s v="Calvary"/>
    <x v="2"/>
    <x v="2"/>
    <n v="2014"/>
    <s v="April 11, 2014 (United Kingdom)"/>
    <x v="54"/>
    <n v="57000"/>
    <s v="John Michael McDonagh"/>
    <s v="John Michael McDonagh"/>
    <s v="Brendan Gleeson"/>
    <s v="Ireland"/>
    <x v="1"/>
    <n v="16887741"/>
    <s v="Fox Searchlight Pictures"/>
    <n v="102"/>
    <n v="236.7"/>
    <n v="24822453.848046307"/>
    <x v="1"/>
  </r>
  <r>
    <s v="City Island"/>
    <x v="0"/>
    <x v="0"/>
    <n v="2009"/>
    <s v="April 30, 2010 (United States)"/>
    <x v="54"/>
    <n v="31000"/>
    <s v="Raymond De Felitta"/>
    <s v="Raymond De Felitta"/>
    <s v="Andy Garcia"/>
    <s v="United States"/>
    <x v="14"/>
    <n v="7878856"/>
    <s v="CineSon Entertainment"/>
    <n v="104"/>
    <n v="214.5"/>
    <n v="9794726.3288453687"/>
    <x v="0"/>
  </r>
  <r>
    <s v="Cloud Atlas"/>
    <x v="2"/>
    <x v="1"/>
    <n v="2012"/>
    <s v="October 26, 2012 (United States)"/>
    <x v="54"/>
    <n v="349000"/>
    <s v="Tom Tykwer"/>
    <s v="David Mitchell"/>
    <s v="Tom Hanks"/>
    <s v="United States"/>
    <x v="285"/>
    <n v="130482868"/>
    <s v="Cloud Atlas Productions"/>
    <n v="172"/>
    <n v="229.6"/>
    <n v="369499348.32342011"/>
    <x v="0"/>
  </r>
  <r>
    <s v="Code Geass: Lelouch of the Re;Surrection"/>
    <x v="3"/>
    <x v="5"/>
    <n v="2019"/>
    <s v="May 5, 2019 (United States)"/>
    <x v="54"/>
    <n v="2000"/>
    <s v="GorÃ´ Taniguchi"/>
    <s v="GorÃ´ Taniguchi"/>
    <s v="Jun Fukuyama"/>
    <s v="Japan"/>
    <x v="1"/>
    <n v="9982083"/>
    <s v="Sunrise"/>
    <n v="112"/>
    <n v="255.7"/>
    <n v="30537557.129518069"/>
    <x v="1"/>
  </r>
  <r>
    <s v="Crazy, Stupid, Love."/>
    <x v="0"/>
    <x v="0"/>
    <n v="2011"/>
    <s v="July 29, 2011 (United States)"/>
    <x v="54"/>
    <n v="487000"/>
    <s v="Glenn Ficarra"/>
    <s v="Dan Fogelman"/>
    <s v="Steve Carell"/>
    <s v="United States"/>
    <x v="24"/>
    <n v="145051197"/>
    <s v="Carousel Productions (II)"/>
    <n v="118"/>
    <n v="224.9"/>
    <n v="338156845.64575362"/>
    <x v="0"/>
  </r>
  <r>
    <s v="Cry Freedom"/>
    <x v="1"/>
    <x v="7"/>
    <n v="1987"/>
    <s v="November 6, 1987 (United States)"/>
    <x v="54"/>
    <n v="13000"/>
    <s v="Richard Attenborough"/>
    <s v="John Briley"/>
    <s v="Denzel Washington"/>
    <s v="United Kingdom"/>
    <x v="105"/>
    <n v="5899797"/>
    <s v="Universal Pictures"/>
    <n v="157"/>
    <n v="113.6"/>
    <n v="8671819.3241678718"/>
    <x v="0"/>
  </r>
  <r>
    <s v="Cure"/>
    <x v="3"/>
    <x v="6"/>
    <n v="1997"/>
    <s v="July 8, 2001 (United States)"/>
    <x v="54"/>
    <n v="12000"/>
    <s v="Kiyoshi Kurosawa"/>
    <s v="Kiyoshi Kurosawa"/>
    <s v="Masato Hagiwara"/>
    <s v="Japan"/>
    <x v="1"/>
    <m/>
    <s v="Daiei Studios"/>
    <n v="111"/>
    <n v="160.5"/>
    <s v="Missing"/>
    <x v="1"/>
  </r>
  <r>
    <s v="Darkest Hour"/>
    <x v="0"/>
    <x v="7"/>
    <n v="2017"/>
    <s v="December 22, 2017 (United States)"/>
    <x v="54"/>
    <n v="179000"/>
    <s v="Joe Wright"/>
    <s v="Anthony McCarten"/>
    <s v="Gary Oldman"/>
    <s v="United Kingdom"/>
    <x v="8"/>
    <n v="150847274"/>
    <s v="Focus Features"/>
    <n v="125"/>
    <n v="245.1"/>
    <n v="476302221.6352331"/>
    <x v="0"/>
  </r>
  <r>
    <s v="Death at a Funeral"/>
    <x v="2"/>
    <x v="0"/>
    <n v="2007"/>
    <s v="September 7, 2007 (United States)"/>
    <x v="54"/>
    <n v="111000"/>
    <s v="Frank Oz"/>
    <s v="Dean Craig"/>
    <s v="Matthew Macfadyen"/>
    <s v="United States"/>
    <x v="25"/>
    <n v="46789413"/>
    <s v="Sidney Kimmel Entertainment"/>
    <n v="90"/>
    <n v="207.3"/>
    <n v="93548124.285433069"/>
    <x v="0"/>
  </r>
  <r>
    <s v="Deconstructing Harry"/>
    <x v="2"/>
    <x v="0"/>
    <n v="1997"/>
    <s v="January 2, 1998 (United States)"/>
    <x v="54"/>
    <n v="43000"/>
    <s v="Woody Allen"/>
    <s v="Woody Allen"/>
    <s v="Woody Allen"/>
    <s v="United States"/>
    <x v="0"/>
    <n v="10686841"/>
    <s v="Sweetland Films"/>
    <n v="96"/>
    <n v="160.5"/>
    <n v="31340524.087584212"/>
    <x v="0"/>
  </r>
  <r>
    <s v="Dirty Rotten Scoundrels"/>
    <x v="1"/>
    <x v="0"/>
    <n v="1988"/>
    <s v="December 14, 1988 (United States)"/>
    <x v="54"/>
    <n v="67000"/>
    <s v="Frank Oz"/>
    <s v="Dale Launer"/>
    <s v="Steve Martin"/>
    <s v="United States"/>
    <x v="1"/>
    <n v="42039085"/>
    <s v="Orion Pictures"/>
    <n v="110"/>
    <n v="118.3"/>
    <n v="86432585.691632926"/>
    <x v="1"/>
  </r>
  <r>
    <s v="Distant Voices, Still Lives"/>
    <x v="0"/>
    <x v="2"/>
    <n v="1988"/>
    <s v="November 16, 1988 (France)"/>
    <x v="54"/>
    <n v="3900"/>
    <s v="Terence Davies"/>
    <s v="Terence Davies"/>
    <s v="Pete Postlethwaite"/>
    <s v="United Kingdom"/>
    <x v="1"/>
    <n v="771745"/>
    <s v="British Film Institute (BFI)"/>
    <n v="84"/>
    <n v="118.3"/>
    <n v="1411468.7965186075"/>
    <x v="1"/>
  </r>
  <r>
    <s v="Dogfight"/>
    <x v="2"/>
    <x v="0"/>
    <n v="1991"/>
    <s v="October 4, 1991 (United States)"/>
    <x v="54"/>
    <n v="8700"/>
    <s v="Nancy Savoca"/>
    <s v="Bob Comfort"/>
    <s v="River Phoenix"/>
    <s v="United States"/>
    <x v="1"/>
    <n v="394631"/>
    <s v="Warner Bros."/>
    <n v="94"/>
    <n v="136.19999999999999"/>
    <n v="1246052.494300518"/>
    <x v="1"/>
  </r>
  <r>
    <s v="Dolores Claiborne"/>
    <x v="2"/>
    <x v="6"/>
    <n v="1995"/>
    <s v="March 24, 1995 (United States)"/>
    <x v="54"/>
    <n v="41000"/>
    <s v="Taylor Hackford"/>
    <s v="Stephen King"/>
    <s v="Kathy Bates"/>
    <s v="United States"/>
    <x v="1"/>
    <n v="24361867"/>
    <s v="Castle Rock Entertainment"/>
    <n v="132"/>
    <n v="152.4"/>
    <n v="65343845.729753524"/>
    <x v="1"/>
  </r>
  <r>
    <s v="Downton Abbey"/>
    <x v="1"/>
    <x v="2"/>
    <n v="2019"/>
    <s v="September 20, 2019 (United States)"/>
    <x v="54"/>
    <n v="43000"/>
    <s v="Michael Engler"/>
    <s v="Julian Fellowes"/>
    <s v="Stephen Campbell Moore"/>
    <s v="United Kingdom"/>
    <x v="29"/>
    <n v="237860050"/>
    <s v="Carnival Film &amp; Television"/>
    <n v="122"/>
    <n v="255.7"/>
    <n v="315661834.64721251"/>
    <x v="0"/>
  </r>
  <r>
    <s v="Dracula"/>
    <x v="2"/>
    <x v="4"/>
    <n v="1992"/>
    <s v="November 13, 1992 (United States)"/>
    <x v="54"/>
    <n v="199000"/>
    <s v="Francis Ford Coppola"/>
    <s v="Bram Stoker"/>
    <s v="Gary Oldman"/>
    <s v="United Kingdom"/>
    <x v="28"/>
    <n v="215862692"/>
    <s v="American Zoetrope"/>
    <n v="128"/>
    <n v="140.30000000000001"/>
    <n v="431583741.81364828"/>
    <x v="0"/>
  </r>
  <r>
    <s v="Driving Miss Daisy"/>
    <x v="1"/>
    <x v="2"/>
    <n v="1989"/>
    <s v="January 26, 1990 (United States)"/>
    <x v="54"/>
    <n v="102000"/>
    <s v="Bruce Beresford"/>
    <s v="Alfred Uhry"/>
    <s v="Morgan Freeman"/>
    <s v="United States"/>
    <x v="80"/>
    <n v="145793296"/>
    <s v="The Zanuck Company"/>
    <n v="99"/>
    <n v="124"/>
    <n v="190657584.94077253"/>
    <x v="0"/>
  </r>
  <r>
    <s v="Eddie the Eagle"/>
    <x v="0"/>
    <x v="7"/>
    <n v="2015"/>
    <s v="February 26, 2016 (United States)"/>
    <x v="54"/>
    <n v="88000"/>
    <s v="Dexter Fletcher"/>
    <s v="Simon Kelton"/>
    <s v="Taron Egerton"/>
    <s v="United Kingdom"/>
    <x v="16"/>
    <n v="46152800"/>
    <s v="Hurwitz Creative"/>
    <n v="106"/>
    <n v="237"/>
    <n v="67837714.230583683"/>
    <x v="0"/>
  </r>
  <r>
    <s v="Eighth Grade"/>
    <x v="2"/>
    <x v="0"/>
    <n v="2018"/>
    <s v="August 3, 2018 (United States)"/>
    <x v="54"/>
    <n v="68000"/>
    <s v="Bo Burnham"/>
    <s v="Bo Burnham"/>
    <s v="Elsie Fisher"/>
    <s v="United States"/>
    <x v="63"/>
    <n v="14347433"/>
    <s v="A24"/>
    <n v="93"/>
    <n v="251.1"/>
    <n v="40628836.757434942"/>
    <x v="0"/>
  </r>
  <r>
    <s v="Elizabeth"/>
    <x v="2"/>
    <x v="7"/>
    <n v="1998"/>
    <s v="February 19, 1999 (United States)"/>
    <x v="54"/>
    <n v="95000"/>
    <s v="Shekhar Kapur"/>
    <s v="Michael Hirst"/>
    <s v="Cate Blanchett"/>
    <s v="United Kingdom"/>
    <x v="8"/>
    <n v="82150642"/>
    <s v="PolyGram Filmed Entertainment"/>
    <n v="124"/>
    <n v="163"/>
    <n v="211591721.19526625"/>
    <x v="0"/>
  </r>
  <r>
    <s v="Enchanted April"/>
    <x v="1"/>
    <x v="2"/>
    <n v="1991"/>
    <s v="December 25, 1992 (Sweden)"/>
    <x v="54"/>
    <n v="6200"/>
    <s v="Mike Newell"/>
    <s v="Elizabeth von Arnim"/>
    <s v="Alfred Molina"/>
    <s v="United Kingdom"/>
    <x v="1"/>
    <n v="13200170"/>
    <s v="BBC Films"/>
    <n v="95"/>
    <n v="136.19999999999999"/>
    <n v="48811793.677184463"/>
    <x v="1"/>
  </r>
  <r>
    <s v="Equilibrium"/>
    <x v="2"/>
    <x v="1"/>
    <n v="2002"/>
    <s v="December 6, 2002 (United States)"/>
    <x v="54"/>
    <n v="316000"/>
    <s v="Kurt Wimmer"/>
    <s v="Kurt Wimmer"/>
    <s v="Christian Bale"/>
    <s v="United States"/>
    <x v="0"/>
    <n v="5368217"/>
    <s v="Dimension Films"/>
    <n v="107"/>
    <n v="179.9"/>
    <n v="8375298.1049667168"/>
    <x v="0"/>
  </r>
  <r>
    <s v="Erin Brockovich"/>
    <x v="2"/>
    <x v="7"/>
    <n v="2000"/>
    <s v="March 17, 2000 (United States)"/>
    <x v="54"/>
    <n v="182000"/>
    <s v="Steven Soderbergh"/>
    <s v="Susannah Grant"/>
    <s v="Julia Roberts"/>
    <s v="United States"/>
    <x v="157"/>
    <n v="256271286"/>
    <s v="Universal Pictures"/>
    <n v="131"/>
    <n v="172.2"/>
    <n v="310975152.70489842"/>
    <x v="0"/>
  </r>
  <r>
    <s v="Everything Is Illuminated"/>
    <x v="0"/>
    <x v="0"/>
    <n v="2005"/>
    <s v="November 4, 2005 (Mexico)"/>
    <x v="54"/>
    <n v="57000"/>
    <s v="Liev Schreiber"/>
    <s v="Jonathan Safran Foer"/>
    <s v="Elijah Wood"/>
    <s v="United States"/>
    <x v="5"/>
    <n v="3601974"/>
    <s v="Warner Independent Pictures (WIP)"/>
    <n v="106"/>
    <n v="195.3"/>
    <n v="5964790.6402173918"/>
    <x v="0"/>
  </r>
  <r>
    <s v="Excalibur"/>
    <x v="2"/>
    <x v="3"/>
    <n v="1981"/>
    <s v="April 10, 1981 (United States)"/>
    <x v="54"/>
    <n v="59000"/>
    <s v="John Boorman"/>
    <s v="Thomas Malory"/>
    <s v="Nigel Terry"/>
    <s v="United Kingdom"/>
    <x v="73"/>
    <n v="34971136"/>
    <s v="Cinema '84"/>
    <n v="140"/>
    <n v="90.9"/>
    <n v="110421814.91398963"/>
    <x v="0"/>
  </r>
  <r>
    <s v="Eyes Wide Shut"/>
    <x v="4"/>
    <x v="2"/>
    <n v="1999"/>
    <s v="July 16, 1999 (United States)"/>
    <x v="54"/>
    <n v="313000"/>
    <s v="Stanley Kubrick"/>
    <s v="Stanley Kubrick"/>
    <s v="Tom Cruise"/>
    <s v="United Kingdom"/>
    <x v="93"/>
    <n v="162242684"/>
    <s v="Warner Bros."/>
    <n v="159"/>
    <n v="166.6"/>
    <n v="435170297.66549295"/>
    <x v="0"/>
  </r>
  <r>
    <s v="Far from Heaven"/>
    <x v="0"/>
    <x v="2"/>
    <n v="2002"/>
    <s v="January 10, 2003 (United States)"/>
    <x v="54"/>
    <n v="45000"/>
    <s v="Todd Haynes"/>
    <s v="Todd Haynes"/>
    <s v="Julianne Moore"/>
    <s v="United States"/>
    <x v="226"/>
    <n v="29027914"/>
    <s v="Focus Features"/>
    <n v="107"/>
    <n v="179.9"/>
    <n v="74765895.146238372"/>
    <x v="0"/>
  </r>
  <r>
    <s v="Felon"/>
    <x v="2"/>
    <x v="10"/>
    <n v="2008"/>
    <s v="July 18, 2008 (Canada)"/>
    <x v="54"/>
    <n v="76000"/>
    <s v="Ric Roman Waugh"/>
    <s v="Ric Roman Waugh"/>
    <s v="Stephen Dorff"/>
    <s v="United States"/>
    <x v="217"/>
    <m/>
    <s v="Stage 6 Films"/>
    <n v="104"/>
    <n v="215.3"/>
    <s v="Missing"/>
    <x v="1"/>
  </r>
  <r>
    <s v="Frida"/>
    <x v="2"/>
    <x v="7"/>
    <n v="2002"/>
    <s v="November 22, 2002 (United States)"/>
    <x v="54"/>
    <n v="83000"/>
    <s v="Julie Taymor"/>
    <s v="Hayden Herrera"/>
    <s v="Salma Hayek"/>
    <s v="Mexico"/>
    <x v="2"/>
    <n v="56298474"/>
    <s v="Handprint Entertainment"/>
    <n v="123"/>
    <n v="179.9"/>
    <n v="87834843.972350225"/>
    <x v="0"/>
  </r>
  <r>
    <s v="From Up on Poppy Hill"/>
    <x v="1"/>
    <x v="5"/>
    <n v="2011"/>
    <s v="July 16, 2011 (Japan)"/>
    <x v="54"/>
    <n v="38000"/>
    <s v="GorÃ´ Miyazaki"/>
    <s v="TetsurÃ´ Sayama"/>
    <s v="Sarah Bolger"/>
    <s v="Japan"/>
    <x v="6"/>
    <n v="61487846"/>
    <s v="Studio Ghibli"/>
    <n v="91"/>
    <n v="224.9"/>
    <n v="101822536.28369565"/>
    <x v="0"/>
  </r>
  <r>
    <s v="Frozen"/>
    <x v="1"/>
    <x v="5"/>
    <n v="2013"/>
    <s v="November 27, 2013 (United States)"/>
    <x v="54"/>
    <n v="585000"/>
    <s v="Chris Buck"/>
    <s v="Jennifer Lee"/>
    <s v="Kristen Bell"/>
    <s v="United States"/>
    <x v="60"/>
    <n v="1281508100"/>
    <s v="Walt Disney Animation Studios"/>
    <n v="102"/>
    <n v="233"/>
    <n v="4738780559.1019411"/>
    <x v="0"/>
  </r>
  <r>
    <s v="Full Moon in Paris"/>
    <x v="2"/>
    <x v="0"/>
    <n v="1984"/>
    <s v="August 29, 1984 (France)"/>
    <x v="54"/>
    <n v="4200"/>
    <s v="Ã‰ric Rohmer"/>
    <s v="Ã‰ric Rohmer"/>
    <s v="Pascale Ogier"/>
    <s v="France"/>
    <x v="1"/>
    <n v="15726"/>
    <s v="Les Films du Losange"/>
    <n v="101"/>
    <n v="103.9"/>
    <n v="34153.330007127581"/>
    <x v="1"/>
  </r>
  <r>
    <s v="Gallipoli"/>
    <x v="1"/>
    <x v="3"/>
    <n v="1981"/>
    <s v="August 28, 1981 (United States)"/>
    <x v="54"/>
    <n v="38000"/>
    <s v="Peter Weir"/>
    <s v="David Williamson"/>
    <s v="Mel Gibson"/>
    <s v="Australia"/>
    <x v="1"/>
    <n v="5732587"/>
    <s v="R&amp;R Films"/>
    <n v="110"/>
    <n v="90.9"/>
    <n v="6956269.4500199119"/>
    <x v="1"/>
  </r>
  <r>
    <s v="Garden State"/>
    <x v="2"/>
    <x v="0"/>
    <n v="2004"/>
    <s v="August 20, 2004 (United States)"/>
    <x v="54"/>
    <n v="209000"/>
    <s v="Zach Braff"/>
    <s v="Zach Braff"/>
    <s v="Zach Braff"/>
    <s v="United States"/>
    <x v="57"/>
    <n v="35825316"/>
    <s v="Camelot Pictures"/>
    <n v="102"/>
    <n v="188.9"/>
    <n v="80146650.405286342"/>
    <x v="0"/>
  </r>
  <r>
    <s v="Gods and Monsters"/>
    <x v="2"/>
    <x v="7"/>
    <n v="1998"/>
    <s v="November 4, 1998 (United States)"/>
    <x v="54"/>
    <n v="30000"/>
    <s v="Bill Condon"/>
    <s v="Christopher Bram"/>
    <s v="Ian McKellen"/>
    <s v="United States"/>
    <x v="20"/>
    <n v="6451628"/>
    <s v="Lions Gate Films"/>
    <n v="105"/>
    <n v="163"/>
    <n v="18920221.863330122"/>
    <x v="0"/>
  </r>
  <r>
    <s v="Good Night, and Good Luck."/>
    <x v="1"/>
    <x v="7"/>
    <n v="2005"/>
    <s v="November 4, 2005 (United States)"/>
    <x v="54"/>
    <n v="95000"/>
    <s v="George Clooney"/>
    <s v="George Clooney"/>
    <s v="David Strathairn"/>
    <s v="United States"/>
    <x v="5"/>
    <n v="54641191"/>
    <s v="Warner Independent Pictures (WIP)"/>
    <n v="93"/>
    <n v="195.3"/>
    <n v="77618512.343589738"/>
    <x v="0"/>
  </r>
  <r>
    <s v="Good Time"/>
    <x v="2"/>
    <x v="6"/>
    <n v="2017"/>
    <s v="August 25, 2017 (United States)"/>
    <x v="54"/>
    <n v="100000"/>
    <s v="Benny Safdie"/>
    <s v="Ronald Bronstein"/>
    <s v="Robert Pattinson"/>
    <s v="United States"/>
    <x v="145"/>
    <n v="3283369"/>
    <s v="Elara Pictures"/>
    <n v="102"/>
    <n v="245.1"/>
    <n v="8806712.4498239439"/>
    <x v="0"/>
  </r>
  <r>
    <s v="Green Street Hooligans"/>
    <x v="2"/>
    <x v="6"/>
    <n v="2005"/>
    <s v="September 9, 2005 (United Kingdom)"/>
    <x v="54"/>
    <n v="144000"/>
    <s v="Lexi Alexander"/>
    <s v="Lexi Alexander"/>
    <s v="Elijah Wood"/>
    <s v="United Kingdom"/>
    <x v="1"/>
    <n v="3814717"/>
    <s v="Baker Street"/>
    <n v="109"/>
    <n v="195.3"/>
    <n v="5765596.5768849207"/>
    <x v="1"/>
  </r>
  <r>
    <s v="Harry Potter and the Chamber of Secrets"/>
    <x v="1"/>
    <x v="3"/>
    <n v="2002"/>
    <s v="November 15, 2002 (United States)"/>
    <x v="54"/>
    <n v="572000"/>
    <s v="Chris Columbus"/>
    <s v="J.K. Rowling"/>
    <s v="Daniel Radcliffe"/>
    <s v="United Kingdom"/>
    <x v="26"/>
    <n v="879602366"/>
    <s v="Warner Bros."/>
    <n v="161"/>
    <n v="179.9"/>
    <n v="1556416033.2183506"/>
    <x v="0"/>
  </r>
  <r>
    <s v="High Hopes"/>
    <x v="1"/>
    <x v="0"/>
    <n v="1988"/>
    <s v="May 25, 1989 (Italy)"/>
    <x v="54"/>
    <n v="4800"/>
    <s v="Mike Leigh"/>
    <s v="Mike Leigh"/>
    <s v="Phil Davis"/>
    <s v="United Kingdom"/>
    <x v="1"/>
    <n v="1192322"/>
    <s v="Portman Productions"/>
    <n v="108"/>
    <n v="118.3"/>
    <n v="2667404.6505139498"/>
    <x v="1"/>
  </r>
  <r>
    <s v="Howards End"/>
    <x v="1"/>
    <x v="2"/>
    <n v="1992"/>
    <s v="February 26, 1993 (United States)"/>
    <x v="54"/>
    <n v="30000"/>
    <s v="James Ivory"/>
    <s v="E.M. Forster"/>
    <s v="Anthony Hopkins"/>
    <s v="United Kingdom"/>
    <x v="1"/>
    <n v="26341736"/>
    <s v="Merchant Ivory Productions"/>
    <n v="142"/>
    <n v="140.30000000000001"/>
    <n v="51155684.889738686"/>
    <x v="1"/>
  </r>
  <r>
    <s v="Hyenas"/>
    <x v="3"/>
    <x v="0"/>
    <n v="1992"/>
    <s v="April 26, 2019 (United States)"/>
    <x v="54"/>
    <n v="1000"/>
    <s v="Djibril Diop MambÃ©ty"/>
    <s v="Friedrich DÃ¼rrenmatt"/>
    <s v="Mansour Diouf"/>
    <s v="Switzerland"/>
    <x v="1"/>
    <n v="24672"/>
    <s v="Thelma Film AG"/>
    <n v="110"/>
    <n v="140.30000000000001"/>
    <n v="42448.099378881991"/>
    <x v="1"/>
  </r>
  <r>
    <s v="I Origins"/>
    <x v="2"/>
    <x v="2"/>
    <n v="2014"/>
    <s v="September 19, 2014 (South Africa)"/>
    <x v="54"/>
    <n v="119000"/>
    <s v="Mike Cahill"/>
    <s v="Mike Cahill"/>
    <s v="Michael Pitt"/>
    <s v="United States"/>
    <x v="11"/>
    <n v="481234"/>
    <s v="Verisimilitude"/>
    <n v="106"/>
    <n v="236.7"/>
    <n v="899582.82085889566"/>
    <x v="0"/>
  </r>
  <r>
    <s v="I Stand Alone"/>
    <x v="3"/>
    <x v="6"/>
    <n v="1998"/>
    <s v="February 17, 1999 (France)"/>
    <x v="54"/>
    <n v="22000"/>
    <s v="Gaspar NoÃ©"/>
    <s v="Gaspar NoÃ©"/>
    <s v="Philippe Nahon"/>
    <s v="France"/>
    <x v="1"/>
    <n v="6955"/>
    <s v="Canal+"/>
    <n v="93"/>
    <n v="163"/>
    <n v="13001.156441717791"/>
    <x v="1"/>
  </r>
  <r>
    <s v="Ida"/>
    <x v="0"/>
    <x v="2"/>
    <n v="2013"/>
    <s v="October 25, 2013 (Poland)"/>
    <x v="54"/>
    <n v="55000"/>
    <s v="Pawel Pawlikowski"/>
    <s v="Pawel Pawlikowski"/>
    <s v="Agata Kulesza"/>
    <s v="Poland"/>
    <x v="1"/>
    <n v="11156836"/>
    <s v="Opus Film"/>
    <n v="82"/>
    <n v="233"/>
    <n v="14164533.038333332"/>
    <x v="1"/>
  </r>
  <r>
    <s v="Immortal Beloved"/>
    <x v="2"/>
    <x v="7"/>
    <n v="1994"/>
    <s v="January 27, 1995 (United States)"/>
    <x v="54"/>
    <n v="24000"/>
    <s v="Bernard Rose"/>
    <s v="Bernard Rose"/>
    <s v="Gary Oldman"/>
    <s v="United Kingdom"/>
    <x v="1"/>
    <n v="9914409"/>
    <s v="Icon Entertainment International"/>
    <n v="121"/>
    <n v="148.19999999999999"/>
    <n v="12762654.931558935"/>
    <x v="1"/>
  </r>
  <r>
    <s v="In the Bedroom"/>
    <x v="2"/>
    <x v="6"/>
    <n v="2001"/>
    <s v="February 8, 2002 (United States)"/>
    <x v="54"/>
    <n v="38000"/>
    <s v="Todd Field"/>
    <s v="Andre Dubus"/>
    <s v="Tom Wilkinson"/>
    <s v="United States"/>
    <x v="168"/>
    <n v="44763181"/>
    <s v="Good Machine"/>
    <n v="131"/>
    <n v="177.1"/>
    <n v="62537098.811095826"/>
    <x v="0"/>
  </r>
  <r>
    <s v="In the House"/>
    <x v="2"/>
    <x v="2"/>
    <n v="2012"/>
    <s v="October 10, 2012 (France)"/>
    <x v="54"/>
    <n v="31000"/>
    <s v="FranÃ§ois Ozon"/>
    <s v="Juan Mayorga"/>
    <s v="Fabrice Luchini"/>
    <s v="France"/>
    <x v="1"/>
    <n v="16190771"/>
    <s v="Mandarin Films"/>
    <n v="105"/>
    <n v="229.6"/>
    <n v="47481500.709335893"/>
    <x v="1"/>
  </r>
  <r>
    <s v="In the Loop"/>
    <x v="3"/>
    <x v="0"/>
    <n v="2009"/>
    <s v="September 4, 2009 (United States)"/>
    <x v="54"/>
    <n v="56000"/>
    <s v="Armando Iannucci"/>
    <s v="Jesse Armstrong"/>
    <s v="Tom Hollander"/>
    <s v="United Kingdom"/>
    <x v="1"/>
    <n v="7787487"/>
    <s v="BBC Films"/>
    <n v="106"/>
    <n v="214.5"/>
    <n v="16421088.504498271"/>
    <x v="1"/>
  </r>
  <r>
    <s v="Irreversible"/>
    <x v="3"/>
    <x v="6"/>
    <n v="2002"/>
    <s v="May 24, 2002 (France)"/>
    <x v="54"/>
    <n v="124000"/>
    <s v="Gaspar NoÃ©"/>
    <s v="Gaspar NoÃ©"/>
    <s v="Monica Bellucci"/>
    <s v="France"/>
    <x v="1"/>
    <n v="6479328"/>
    <s v="120 Films"/>
    <n v="97"/>
    <n v="179.9"/>
    <n v="16688514.29923922"/>
    <x v="1"/>
  </r>
  <r>
    <s v="Jin-Roh: The Wolf Brigade"/>
    <x v="2"/>
    <x v="5"/>
    <n v="1999"/>
    <s v="November 17, 1999 (France)"/>
    <x v="54"/>
    <n v="16000"/>
    <s v="Hiroyuki Okiura"/>
    <s v="Mamoru Oshii"/>
    <s v="Michael Dobson"/>
    <s v="Japan"/>
    <x v="1"/>
    <n v="94591"/>
    <s v="Bandai Visual Company"/>
    <n v="102"/>
    <n v="166.6"/>
    <n v="267861.31691449817"/>
    <x v="1"/>
  </r>
  <r>
    <s v="John Wick"/>
    <x v="2"/>
    <x v="1"/>
    <n v="2014"/>
    <s v="October 24, 2014 (United States)"/>
    <x v="54"/>
    <n v="565000"/>
    <s v="Chad Stahelski"/>
    <s v="Derek Kolstad"/>
    <s v="Keanu Reeves"/>
    <s v="United States"/>
    <x v="0"/>
    <n v="86081711"/>
    <s v="Summit Entertainment"/>
    <n v="101"/>
    <n v="236.7"/>
    <n v="120261794.32232921"/>
    <x v="0"/>
  </r>
  <r>
    <s v="John Wick: Chapter 3 - Parabellum"/>
    <x v="2"/>
    <x v="1"/>
    <n v="2019"/>
    <s v="May 17, 2019 (United States)"/>
    <x v="54"/>
    <n v="296000"/>
    <s v="Chad Stahelski"/>
    <s v="Derek Kolstad"/>
    <s v="Keanu Reeves"/>
    <s v="United States"/>
    <x v="71"/>
    <n v="327281779"/>
    <s v="Lionsgate"/>
    <n v="130"/>
    <n v="255.7"/>
    <n v="421304427.80439377"/>
    <x v="0"/>
  </r>
  <r>
    <s v="Juno"/>
    <x v="0"/>
    <x v="0"/>
    <n v="2007"/>
    <s v="December 25, 2007 (United States)"/>
    <x v="54"/>
    <n v="499000"/>
    <s v="Jason Reitman"/>
    <s v="Diablo Cody"/>
    <s v="Elliot Page"/>
    <s v="United States"/>
    <x v="80"/>
    <n v="232372681"/>
    <s v="Fox Searchlight Pictures"/>
    <n v="96"/>
    <n v="207.3"/>
    <n v="681462520.6997112"/>
    <x v="0"/>
  </r>
  <r>
    <s v="Kabhi Khushi Kabhie Gham..."/>
    <x v="3"/>
    <x v="2"/>
    <n v="2001"/>
    <s v="December 14, 2001 (United States)"/>
    <x v="54"/>
    <n v="46000"/>
    <s v="Karan Johar"/>
    <s v="Karan Johar"/>
    <s v="Shah Rukh Khan"/>
    <s v="India"/>
    <x v="80"/>
    <n v="11334547"/>
    <s v="Dharma Productions"/>
    <n v="210"/>
    <n v="177.1"/>
    <n v="23900598.414532874"/>
    <x v="0"/>
  </r>
  <r>
    <s v="King of the Hill"/>
    <x v="0"/>
    <x v="2"/>
    <n v="1993"/>
    <s v="August 20, 1993 (United States)"/>
    <x v="54"/>
    <n v="7800"/>
    <s v="Steven Soderbergh"/>
    <s v="A.E. Hotchner"/>
    <s v="Jesse Bradford"/>
    <s v="United States"/>
    <x v="42"/>
    <n v="1214231"/>
    <s v="Wildwood Enterprises"/>
    <n v="103"/>
    <n v="144.5"/>
    <n v="3833950.1108808289"/>
    <x v="0"/>
  </r>
  <r>
    <s v="Kiss of the Spider Woman"/>
    <x v="2"/>
    <x v="2"/>
    <n v="1985"/>
    <s v="July 26, 1985 (United States)"/>
    <x v="54"/>
    <n v="15000"/>
    <s v="Hector Babenco"/>
    <s v="Manuel Puig"/>
    <s v="William Hurt"/>
    <s v="Brazil"/>
    <x v="1"/>
    <n v="17009654"/>
    <s v="HB Filmes"/>
    <n v="120"/>
    <n v="107.6"/>
    <n v="45623605.403169014"/>
    <x v="1"/>
  </r>
  <r>
    <s v="K-PAX"/>
    <x v="0"/>
    <x v="2"/>
    <n v="2001"/>
    <s v="October 26, 2001 (United States)"/>
    <x v="54"/>
    <n v="177000"/>
    <s v="Iain Softley"/>
    <s v="Gene Brewer"/>
    <s v="Kevin Spacey"/>
    <s v="United States"/>
    <x v="118"/>
    <n v="65001485"/>
    <s v="IMF Internationale Medien und Film GmbH &amp; Co. 2. Produktions KG"/>
    <n v="120"/>
    <n v="177.1"/>
    <n v="85004087.894849777"/>
    <x v="0"/>
  </r>
  <r>
    <s v="Labyrinth"/>
    <x v="1"/>
    <x v="3"/>
    <n v="1986"/>
    <s v="June 27, 1986 (United States)"/>
    <x v="54"/>
    <n v="127000"/>
    <s v="Jim Henson"/>
    <s v="Dennis Lee"/>
    <s v="David Bowie"/>
    <s v="United Kingdom"/>
    <x v="13"/>
    <n v="13915874"/>
    <s v="Henson Associates (HA)"/>
    <n v="101"/>
    <n v="109.6"/>
    <n v="16886367.215452012"/>
    <x v="0"/>
  </r>
  <r>
    <s v="Lady Bird"/>
    <x v="2"/>
    <x v="0"/>
    <n v="2017"/>
    <s v="December 1, 2017 (United States)"/>
    <x v="54"/>
    <n v="254000"/>
    <s v="Greta Gerwig"/>
    <s v="Greta Gerwig"/>
    <s v="Saoirse Ronan"/>
    <s v="United States"/>
    <x v="20"/>
    <n v="78966486"/>
    <s v="IAC Films"/>
    <n v="94"/>
    <n v="245.1"/>
    <n v="106985719.3606047"/>
    <x v="0"/>
  </r>
  <r>
    <s v="Law Abiding Citizen"/>
    <x v="2"/>
    <x v="1"/>
    <n v="2009"/>
    <s v="October 16, 2009 (United States)"/>
    <x v="54"/>
    <n v="279000"/>
    <s v="F. Gary Gray"/>
    <s v="Kurt Wimmer"/>
    <s v="Gerard Butler"/>
    <s v="United States"/>
    <x v="24"/>
    <n v="127944208"/>
    <s v="G-BASE"/>
    <n v="109"/>
    <n v="214.5"/>
    <n v="193375992.94444445"/>
    <x v="0"/>
  </r>
  <r>
    <s v="Lean on Me"/>
    <x v="0"/>
    <x v="2"/>
    <n v="1989"/>
    <s v="March 3, 1989 (United States)"/>
    <x v="54"/>
    <n v="19000"/>
    <s v="John G. Avildsen"/>
    <s v="Michael Schiffer"/>
    <s v="Morgan Freeman"/>
    <s v="United States"/>
    <x v="20"/>
    <n v="31906454"/>
    <s v="Norman Twain Productions"/>
    <n v="108"/>
    <n v="124"/>
    <n v="52836394.205434784"/>
    <x v="0"/>
  </r>
  <r>
    <s v="Les MisÃ©rables"/>
    <x v="0"/>
    <x v="6"/>
    <n v="1998"/>
    <s v="May 1, 1998 (United States)"/>
    <x v="54"/>
    <n v="39000"/>
    <s v="Bille August"/>
    <s v="Victor Hugo"/>
    <s v="Liam Neeson"/>
    <s v="United Kingdom"/>
    <x v="1"/>
    <n v="14096321"/>
    <s v="Mandalay Entertainment"/>
    <n v="134"/>
    <n v="163"/>
    <n v="23343201.13423913"/>
    <x v="1"/>
  </r>
  <r>
    <s v="Limitless"/>
    <x v="0"/>
    <x v="14"/>
    <n v="2011"/>
    <s v="March 18, 2011 (United States)"/>
    <x v="54"/>
    <n v="538000"/>
    <s v="Neil Burger"/>
    <s v="Leslie Dixon"/>
    <s v="Bradley Cooper"/>
    <s v="United States"/>
    <x v="34"/>
    <n v="161849455"/>
    <s v="Relativity Media"/>
    <n v="105"/>
    <n v="224.9"/>
    <n v="208082400.5843882"/>
    <x v="0"/>
  </r>
  <r>
    <s v="Live Flesh"/>
    <x v="2"/>
    <x v="2"/>
    <n v="1997"/>
    <s v="January 16, 1998 (United States)"/>
    <x v="54"/>
    <n v="29000"/>
    <s v="Pedro AlmodÃ³var"/>
    <s v="Pedro AlmodÃ³var"/>
    <s v="Liberto Rabal"/>
    <s v="Spain"/>
    <x v="1"/>
    <n v="1785901"/>
    <s v="El Deseo"/>
    <n v="103"/>
    <n v="160.5"/>
    <n v="4965000.3166058399"/>
    <x v="1"/>
  </r>
  <r>
    <s v="Local Hero"/>
    <x v="1"/>
    <x v="0"/>
    <n v="1983"/>
    <s v="March 17, 1983 (United Kingdom)"/>
    <x v="54"/>
    <n v="22000"/>
    <s v="Bill Forsyth"/>
    <s v="Bill Forsyth"/>
    <s v="Burt Lancaster"/>
    <s v="United Kingdom"/>
    <x v="1"/>
    <n v="5899678"/>
    <s v="Enigma Productions"/>
    <n v="111"/>
    <n v="99.6"/>
    <n v="16401750.790145988"/>
    <x v="1"/>
  </r>
  <r>
    <s v="Lone Star"/>
    <x v="2"/>
    <x v="2"/>
    <n v="1996"/>
    <s v="June 21, 1996 (United States)"/>
    <x v="54"/>
    <n v="28000"/>
    <s v="John Sayles"/>
    <s v="John Sayles"/>
    <s v="Chris Cooper"/>
    <s v="United States"/>
    <x v="17"/>
    <n v="12408986"/>
    <s v="Columbia Pictures"/>
    <n v="135"/>
    <n v="156.9"/>
    <n v="26949522.695652172"/>
    <x v="0"/>
  </r>
  <r>
    <s v="Looper"/>
    <x v="2"/>
    <x v="1"/>
    <n v="2012"/>
    <s v="September 28, 2012 (United States)"/>
    <x v="54"/>
    <n v="545000"/>
    <s v="Rian Johnson"/>
    <s v="Rian Johnson"/>
    <s v="Joseph Gordon-Levitt"/>
    <s v="United States"/>
    <x v="8"/>
    <n v="176506819"/>
    <s v="TriStar Pictures"/>
    <n v="113"/>
    <n v="229.6"/>
    <n v="259438628.79546547"/>
    <x v="0"/>
  </r>
  <r>
    <s v="Love &amp; Mercy"/>
    <x v="0"/>
    <x v="7"/>
    <n v="2014"/>
    <s v="June 19, 2015 (United States)"/>
    <x v="54"/>
    <n v="37000"/>
    <s v="Bill Pohlad"/>
    <s v="Oren Moverman"/>
    <s v="John Cusack"/>
    <s v="United States"/>
    <x v="20"/>
    <n v="28641776"/>
    <s v="River Road Entertainment"/>
    <n v="121"/>
    <n v="236.7"/>
    <n v="38010231.477351911"/>
    <x v="0"/>
  </r>
  <r>
    <s v="Love Jones"/>
    <x v="2"/>
    <x v="2"/>
    <n v="1997"/>
    <s v="March 14, 1997 (United States)"/>
    <x v="54"/>
    <n v="4300"/>
    <s v="Theodore Witcher"/>
    <s v="Theodore Witcher"/>
    <s v="Larenz Tate"/>
    <s v="United States"/>
    <x v="20"/>
    <n v="12782749"/>
    <s v="Addis Wechsler Pictures"/>
    <n v="104"/>
    <n v="160.5"/>
    <n v="32923952.834319524"/>
    <x v="0"/>
  </r>
  <r>
    <s v="Lucky"/>
    <x v="3"/>
    <x v="0"/>
    <n v="2017"/>
    <s v="September 29, 2017 (United States)"/>
    <x v="54"/>
    <n v="21000"/>
    <s v="John Carroll Lynch"/>
    <s v="Logan Sparks"/>
    <s v="Harry Dean Stanton"/>
    <s v="United States"/>
    <x v="1"/>
    <n v="2728446"/>
    <s v="Superlative Films"/>
    <n v="88"/>
    <n v="245.1"/>
    <n v="3861391.0645610774"/>
    <x v="1"/>
  </r>
  <r>
    <s v="Man on the Moon"/>
    <x v="2"/>
    <x v="7"/>
    <n v="1999"/>
    <s v="December 22, 1999 (United States)"/>
    <x v="54"/>
    <n v="126000"/>
    <s v="Milos Forman"/>
    <s v="Scott Alexander"/>
    <s v="Jim Carrey"/>
    <s v="United Kingdom"/>
    <x v="210"/>
    <n v="47434430"/>
    <s v="Universal Pictures"/>
    <n v="118"/>
    <n v="166.6"/>
    <n v="67381215.948717937"/>
    <x v="0"/>
  </r>
  <r>
    <s v="Maria Full of Grace"/>
    <x v="2"/>
    <x v="6"/>
    <n v="2004"/>
    <s v="August 6, 2004 (United States)"/>
    <x v="54"/>
    <n v="34000"/>
    <s v="Joshua Marston"/>
    <s v="Joshua Marston"/>
    <s v="Catalina Sandino Moreno"/>
    <s v="Colombia"/>
    <x v="31"/>
    <n v="12594630"/>
    <s v="HBO Films"/>
    <n v="101"/>
    <n v="188.9"/>
    <n v="21331760.761534184"/>
    <x v="0"/>
  </r>
  <r>
    <s v="Master and Commander: the Far Side of the World"/>
    <x v="0"/>
    <x v="1"/>
    <n v="2003"/>
    <s v="November 14, 2003 (United States)"/>
    <x v="54"/>
    <n v="208000"/>
    <s v="Peter Weir"/>
    <s v="Patrick O'Brian"/>
    <s v="Russell Crowe"/>
    <s v="United States"/>
    <x v="60"/>
    <n v="211622535"/>
    <s v="Twentieth Century Fox"/>
    <n v="138"/>
    <n v="184"/>
    <n v="268672443.39375001"/>
    <x v="0"/>
  </r>
  <r>
    <s v="McFarland, USA"/>
    <x v="1"/>
    <x v="7"/>
    <n v="2015"/>
    <s v="February 20, 2015 (United States)"/>
    <x v="54"/>
    <n v="36000"/>
    <s v="Niki Caro"/>
    <s v="Christopher Cleveland"/>
    <s v="Kevin Costner"/>
    <s v="United States"/>
    <x v="21"/>
    <n v="45710059"/>
    <s v="Mayhem Pictures"/>
    <n v="129"/>
    <n v="237"/>
    <n v="60661389.273954697"/>
    <x v="0"/>
  </r>
  <r>
    <s v="Me Before You"/>
    <x v="0"/>
    <x v="2"/>
    <n v="2016"/>
    <s v="June 3, 2016 (United States)"/>
    <x v="54"/>
    <n v="220000"/>
    <s v="Thea Sharrock"/>
    <s v="Jojo Moyes"/>
    <s v="Emilia Clarke"/>
    <s v="United Kingdom"/>
    <x v="0"/>
    <n v="208314186"/>
    <s v="Metro-Goldwyn-Mayer (MGM)"/>
    <n v="106"/>
    <n v="240"/>
    <n v="314847879.33630955"/>
    <x v="0"/>
  </r>
  <r>
    <s v="Metropolitan"/>
    <x v="0"/>
    <x v="0"/>
    <n v="1990"/>
    <s v="August 3, 1990 (United States)"/>
    <x v="54"/>
    <n v="10000"/>
    <s v="Whit Stillman"/>
    <s v="Whit Stillman"/>
    <s v="Carolyn Farina"/>
    <s v="United States"/>
    <x v="354"/>
    <n v="2960492"/>
    <s v="Westerly Films"/>
    <n v="98"/>
    <n v="130.69999999999999"/>
    <n v="4136001.4323704722"/>
    <x v="0"/>
  </r>
  <r>
    <s v="Mid90s"/>
    <x v="2"/>
    <x v="0"/>
    <n v="2018"/>
    <s v="October 26, 2018 (United States)"/>
    <x v="54"/>
    <n v="54000"/>
    <s v="Jonah Hill"/>
    <s v="Jonah Hill"/>
    <s v="Sunny Suljic"/>
    <s v="United States"/>
    <x v="20"/>
    <n v="9303022"/>
    <s v="A24"/>
    <n v="85"/>
    <n v="251.1"/>
    <n v="19127063.450742241"/>
    <x v="0"/>
  </r>
  <r>
    <s v="Mission: Impossible - Ghost Protocol"/>
    <x v="0"/>
    <x v="1"/>
    <n v="2011"/>
    <s v="December 21, 2011 (United States)"/>
    <x v="54"/>
    <n v="466000"/>
    <s v="Brad Bird"/>
    <s v="Bruce Geller"/>
    <s v="Tom Cruise"/>
    <s v="United States"/>
    <x v="137"/>
    <n v="694713380"/>
    <s v="Paramount Pictures"/>
    <n v="132"/>
    <n v="224.9"/>
    <n v="1464907729.3148789"/>
    <x v="0"/>
  </r>
  <r>
    <s v="Mission: Impossible - Rogue Nation"/>
    <x v="0"/>
    <x v="1"/>
    <n v="2015"/>
    <s v="July 31, 2015 (United States)"/>
    <x v="54"/>
    <n v="350000"/>
    <s v="Christopher McQuarrie"/>
    <s v="Bruce Geller"/>
    <s v="Tom Cruise"/>
    <s v="United States"/>
    <x v="60"/>
    <n v="682716636"/>
    <s v="Paramount Pictures"/>
    <n v="131"/>
    <n v="237"/>
    <n v="1364985295.2047243"/>
    <x v="0"/>
  </r>
  <r>
    <s v="Molly's Game"/>
    <x v="2"/>
    <x v="7"/>
    <n v="2017"/>
    <s v="January 5, 2018 (United States)"/>
    <x v="54"/>
    <n v="153000"/>
    <s v="Aaron Sorkin"/>
    <s v="Aaron Sorkin"/>
    <s v="Jessica Chastain"/>
    <s v="China"/>
    <x v="8"/>
    <n v="59284015"/>
    <s v="STX Entertainment"/>
    <n v="140"/>
    <n v="245.1"/>
    <n v="187190045.29015544"/>
    <x v="0"/>
  </r>
  <r>
    <s v="Monsoon Wedding"/>
    <x v="2"/>
    <x v="0"/>
    <n v="2001"/>
    <s v="April 26, 2002 (United States)"/>
    <x v="54"/>
    <n v="24000"/>
    <s v="Mira Nair"/>
    <s v="Sabrina Dhawan"/>
    <s v="Naseeruddin Shah"/>
    <s v="India"/>
    <x v="1"/>
    <n v="30787356"/>
    <s v="IFC Productions"/>
    <n v="114"/>
    <n v="177.1"/>
    <n v="85592220.558394164"/>
    <x v="1"/>
  </r>
  <r>
    <s v="Moonlight"/>
    <x v="2"/>
    <x v="2"/>
    <n v="2016"/>
    <s v="November 18, 2016 (United States)"/>
    <x v="54"/>
    <n v="284000"/>
    <s v="Barry Jenkins"/>
    <s v="Barry Jenkins"/>
    <s v="Mahershala Ali"/>
    <s v="United States"/>
    <x v="81"/>
    <n v="65336603"/>
    <s v="A24"/>
    <n v="111"/>
    <n v="240"/>
    <n v="110661828.4274597"/>
    <x v="0"/>
  </r>
  <r>
    <s v="Mud"/>
    <x v="0"/>
    <x v="2"/>
    <n v="2012"/>
    <s v="May 10, 2013 (United States)"/>
    <x v="54"/>
    <n v="172000"/>
    <s v="Jeff Nichols"/>
    <s v="Jeff Nichols"/>
    <s v="Matthew McConaughey"/>
    <s v="United States"/>
    <x v="20"/>
    <n v="32613173"/>
    <s v="Lionsgate"/>
    <n v="130"/>
    <n v="229.6"/>
    <n v="67052859.737516865"/>
    <x v="0"/>
  </r>
  <r>
    <s v="Music Box"/>
    <x v="0"/>
    <x v="6"/>
    <n v="1989"/>
    <s v="January 19, 1990 (United States)"/>
    <x v="54"/>
    <n v="7200"/>
    <s v="Costa-Gavras"/>
    <s v="Joe Eszterhas"/>
    <s v="Jessica Lange"/>
    <s v="United States"/>
    <x v="1"/>
    <n v="6263883"/>
    <s v="Carolco Pictures"/>
    <n v="124"/>
    <n v="124"/>
    <n v="8063393.1140684411"/>
    <x v="1"/>
  </r>
  <r>
    <s v="My Favorite Year"/>
    <x v="1"/>
    <x v="0"/>
    <n v="1982"/>
    <s v="October 8, 1982 (United States)"/>
    <x v="54"/>
    <n v="9000"/>
    <s v="Richard Benjamin"/>
    <s v="Norman Steinberg"/>
    <s v="Peter O'Toole"/>
    <s v="United States"/>
    <x v="1"/>
    <n v="20123620"/>
    <s v="Metro-Goldwyn-Mayer (MGM)"/>
    <n v="92"/>
    <n v="96.5"/>
    <n v="59015081.944177084"/>
    <x v="1"/>
  </r>
  <r>
    <s v="My Sister's Keeper"/>
    <x v="0"/>
    <x v="2"/>
    <n v="2009"/>
    <s v="June 26, 2009 (United States)"/>
    <x v="54"/>
    <n v="91000"/>
    <s v="Nick Cassavetes"/>
    <s v="Jeremy Leven"/>
    <s v="Cameron Diaz"/>
    <s v="United States"/>
    <x v="8"/>
    <n v="95714875"/>
    <s v="Curmudgeon Films"/>
    <n v="109"/>
    <n v="214.5"/>
    <n v="178922223.38957053"/>
    <x v="0"/>
  </r>
  <r>
    <s v="National Lampoon's Vacation"/>
    <x v="2"/>
    <x v="3"/>
    <n v="1983"/>
    <s v="July 29, 1983 (United States)"/>
    <x v="54"/>
    <n v="100000"/>
    <s v="Harold Ramis"/>
    <s v="John Hughes"/>
    <s v="Chevy Chase"/>
    <s v="United States"/>
    <x v="10"/>
    <n v="61399552"/>
    <s v="National Lampoon"/>
    <n v="98"/>
    <n v="99.6"/>
    <n v="126237810.35357624"/>
    <x v="0"/>
  </r>
  <r>
    <s v="Nobody's Fool"/>
    <x v="2"/>
    <x v="0"/>
    <n v="1994"/>
    <s v="January 13, 1995 (United States)"/>
    <x v="54"/>
    <n v="19000"/>
    <s v="Robert Benton"/>
    <s v="Richard Russo"/>
    <s v="Paul Newman"/>
    <s v="United States"/>
    <x v="0"/>
    <n v="39491975"/>
    <s v="Capella International"/>
    <n v="110"/>
    <n v="148.19999999999999"/>
    <n v="97041974.05241935"/>
    <x v="0"/>
  </r>
  <r>
    <s v="Notes on a Scandal"/>
    <x v="2"/>
    <x v="6"/>
    <n v="2006"/>
    <s v="January 26, 2007 (United States)"/>
    <x v="54"/>
    <n v="76000"/>
    <s v="Richard Eyre"/>
    <s v="Patrick Marber"/>
    <s v="Cate Blanchett"/>
    <s v="United Kingdom"/>
    <x v="10"/>
    <n v="49814392"/>
    <s v="Fox Searchlight Pictures"/>
    <n v="92"/>
    <n v="201.6"/>
    <n v="105041143.54602076"/>
    <x v="0"/>
  </r>
  <r>
    <s v="Oci ciornie"/>
    <x v="4"/>
    <x v="0"/>
    <n v="1987"/>
    <s v="November 6, 1987 (United States)"/>
    <x v="54"/>
    <n v="3000"/>
    <s v="Nikita Mikhalkov"/>
    <s v="Aleksandr Adabashyan"/>
    <s v="Marcello Mastroianni"/>
    <s v="Italy"/>
    <x v="1"/>
    <n v="2201428"/>
    <s v="Excelsior Film-TV"/>
    <n v="118"/>
    <n v="113.6"/>
    <n v="6233969.4386617104"/>
    <x v="1"/>
  </r>
  <r>
    <s v="Onward"/>
    <x v="1"/>
    <x v="5"/>
    <n v="2020"/>
    <s v="March 6, 2020 (United States)"/>
    <x v="54"/>
    <n v="120000"/>
    <s v="Dan Scanlon"/>
    <s v="Dan Scanlon"/>
    <s v="Tom Holland"/>
    <s v="United States"/>
    <x v="1"/>
    <n v="141950608"/>
    <s v="Walt Disney Pictures"/>
    <n v="102"/>
    <n v="258.8"/>
    <n v="265351842.07116562"/>
    <x v="1"/>
  </r>
  <r>
    <s v="Open Range"/>
    <x v="2"/>
    <x v="1"/>
    <n v="2003"/>
    <s v="August 15, 2003 (United States)"/>
    <x v="54"/>
    <n v="68000"/>
    <s v="Kevin Costner"/>
    <s v="Lauran Paine"/>
    <s v="Kevin Costner"/>
    <s v="United States"/>
    <x v="6"/>
    <n v="68296293"/>
    <s v="Touchstone Pictures"/>
    <n v="139"/>
    <n v="184"/>
    <n v="82874872.469534054"/>
    <x v="0"/>
  </r>
  <r>
    <s v="Passion Fish"/>
    <x v="2"/>
    <x v="2"/>
    <n v="1992"/>
    <s v="December 11, 1992 (United States)"/>
    <x v="54"/>
    <n v="5200"/>
    <s v="John Sayles"/>
    <s v="John Sayles"/>
    <s v="Mary McDonnell"/>
    <s v="United States"/>
    <x v="382"/>
    <n v="4814619"/>
    <s v="Atchafalaya"/>
    <n v="135"/>
    <n v="140.30000000000001"/>
    <n v="9626078.8011811022"/>
    <x v="0"/>
  </r>
  <r>
    <s v="Paterson"/>
    <x v="2"/>
    <x v="0"/>
    <n v="2016"/>
    <s v="December 28, 2016 (United States)"/>
    <x v="54"/>
    <n v="74000"/>
    <s v="Jim Jarmusch"/>
    <s v="Jim Jarmusch"/>
    <s v="Adam Driver"/>
    <s v="France"/>
    <x v="17"/>
    <n v="9588282"/>
    <s v="K5 International"/>
    <n v="118"/>
    <n v="240"/>
    <n v="13395458.62173315"/>
    <x v="0"/>
  </r>
  <r>
    <s v="Patriots Day"/>
    <x v="2"/>
    <x v="1"/>
    <n v="2016"/>
    <s v="January 13, 2017 (United States)"/>
    <x v="54"/>
    <n v="96000"/>
    <s v="Peter Berg"/>
    <s v="Peter Berg"/>
    <s v="Mark Wahlberg"/>
    <s v="Hong Kong"/>
    <x v="37"/>
    <n v="52185751"/>
    <s v="CBS Films"/>
    <n v="133"/>
    <n v="240"/>
    <n v="99071640.683489099"/>
    <x v="0"/>
  </r>
  <r>
    <s v="Pi"/>
    <x v="2"/>
    <x v="2"/>
    <n v="1998"/>
    <s v="July 10, 1998 (United States)"/>
    <x v="54"/>
    <n v="173000"/>
    <s v="Darren Aronofsky"/>
    <s v="Darren Aronofsky"/>
    <s v="Sean Gullette"/>
    <s v="United States"/>
    <x v="286"/>
    <n v="3221152"/>
    <s v="Harvest Filmworks"/>
    <n v="84"/>
    <n v="163"/>
    <n v="3908741.5945838313"/>
    <x v="0"/>
  </r>
  <r>
    <s v="Pirate Radio"/>
    <x v="2"/>
    <x v="0"/>
    <n v="2009"/>
    <s v="November 13, 2009 (United States)"/>
    <x v="54"/>
    <n v="108000"/>
    <s v="Richard Curtis"/>
    <s v="Richard Curtis"/>
    <s v="Philip Seymour Hoffman"/>
    <s v="United Kingdom"/>
    <x v="24"/>
    <n v="36348784"/>
    <s v="Universal Pictures"/>
    <n v="117"/>
    <n v="214.5"/>
    <n v="102931919.00371747"/>
    <x v="0"/>
  </r>
  <r>
    <s v="Places in the Heart"/>
    <x v="1"/>
    <x v="2"/>
    <n v="1984"/>
    <s v="October 5, 1984 (United States)"/>
    <x v="54"/>
    <n v="11000"/>
    <s v="Robert Benton"/>
    <s v="Robert Benton"/>
    <s v="Sally Field"/>
    <s v="United States"/>
    <x v="1"/>
    <n v="34901614"/>
    <s v="Delphi II Productions"/>
    <n v="111"/>
    <n v="103.9"/>
    <n v="66258702.715264797"/>
    <x v="1"/>
  </r>
  <r>
    <s v="Possession"/>
    <x v="2"/>
    <x v="2"/>
    <n v="1981"/>
    <s v="October 28, 1983 (United States)"/>
    <x v="54"/>
    <n v="27000"/>
    <s v="Andrzej Zulawski"/>
    <s v="Andrzej Zulawski"/>
    <s v="Isabelle Adjani"/>
    <s v="France"/>
    <x v="1"/>
    <n v="1113538"/>
    <s v="Gaumont"/>
    <n v="124"/>
    <n v="90.9"/>
    <n v="1351234.6818000795"/>
    <x v="1"/>
  </r>
  <r>
    <s v="Pusher"/>
    <x v="3"/>
    <x v="6"/>
    <n v="1996"/>
    <s v="August 30, 1996 (Denmark)"/>
    <x v="54"/>
    <n v="37000"/>
    <s v="Nicolas Winding Refn"/>
    <s v="Jens Dahl"/>
    <s v="Kim Bodnia"/>
    <s v="Denmark"/>
    <x v="1"/>
    <n v="1605"/>
    <s v="Balboa Entertainment"/>
    <n v="110"/>
    <n v="156.9"/>
    <n v="3384.3840830449831"/>
    <x v="1"/>
  </r>
  <r>
    <s v="Queen Margot"/>
    <x v="2"/>
    <x v="7"/>
    <n v="1994"/>
    <s v="December 9, 1994 (United States)"/>
    <x v="54"/>
    <n v="17000"/>
    <s v="Patrice ChÃ©reau"/>
    <s v="Alexandre Dumas"/>
    <s v="Isabelle Adjani"/>
    <s v="France"/>
    <x v="1"/>
    <n v="1318578"/>
    <s v="Renn Productions"/>
    <n v="159"/>
    <n v="148.19999999999999"/>
    <n v="1639211.4100367196"/>
    <x v="1"/>
  </r>
  <r>
    <s v="Rabbit-Proof Fence"/>
    <x v="1"/>
    <x v="3"/>
    <n v="2002"/>
    <s v="January 31, 2003 (United States)"/>
    <x v="54"/>
    <n v="28000"/>
    <s v="Phillip Noyce"/>
    <s v="Doris Pilkington"/>
    <s v="Everlyn Sampi"/>
    <s v="Australia"/>
    <x v="14"/>
    <n v="16217411"/>
    <s v="Rumbalara Films"/>
    <n v="94"/>
    <n v="179.9"/>
    <n v="35220564.017818958"/>
    <x v="0"/>
  </r>
  <r>
    <s v="Ready Player One"/>
    <x v="0"/>
    <x v="1"/>
    <n v="2018"/>
    <s v="March 29, 2018 (United States)"/>
    <x v="54"/>
    <n v="388000"/>
    <s v="Steven Spielberg"/>
    <s v="Zak Penn"/>
    <s v="Tye Sheridan"/>
    <s v="United States"/>
    <x v="153"/>
    <n v="582893671"/>
    <s v="Warner Bros."/>
    <n v="140"/>
    <n v="251.1"/>
    <n v="1229119041.8941176"/>
    <x v="0"/>
  </r>
  <r>
    <s v="Red Cliff"/>
    <x v="2"/>
    <x v="1"/>
    <n v="2008"/>
    <s v="December 4, 2009 (United States)"/>
    <x v="54"/>
    <n v="44000"/>
    <s v="John Woo"/>
    <s v="John Woo"/>
    <s v="Tony Chiu-Wai Leung"/>
    <s v="China"/>
    <x v="1"/>
    <n v="129710514"/>
    <s v="Beijing Film Studio"/>
    <n v="148"/>
    <n v="215.3"/>
    <n v="367312208.32527882"/>
    <x v="1"/>
  </r>
  <r>
    <s v="Reign Over Me"/>
    <x v="2"/>
    <x v="2"/>
    <n v="2007"/>
    <s v="March 23, 2007 (United States)"/>
    <x v="54"/>
    <n v="94000"/>
    <s v="Mike Binder"/>
    <s v="Mike Binder"/>
    <s v="Adam Sandler"/>
    <s v="United States"/>
    <x v="0"/>
    <n v="22242388"/>
    <s v="Relativity Media"/>
    <n v="124"/>
    <n v="207.3"/>
    <n v="28596015.289451476"/>
    <x v="0"/>
  </r>
  <r>
    <s v="Richard III"/>
    <x v="2"/>
    <x v="2"/>
    <n v="1995"/>
    <s v="December 29, 1995 (United States)"/>
    <x v="54"/>
    <n v="14000"/>
    <s v="Richard Loncraine"/>
    <s v="Ian McKellen"/>
    <s v="Ian McKellen"/>
    <s v="United Kingdom"/>
    <x v="1"/>
    <n v="2748518"/>
    <s v="Mayfair Entertainment International"/>
    <n v="110"/>
    <n v="152.4"/>
    <n v="3538121.8191803973"/>
    <x v="1"/>
  </r>
  <r>
    <s v="Rosencrantz &amp; Guildenstern Are Dead"/>
    <x v="1"/>
    <x v="0"/>
    <n v="1990"/>
    <s v="February 8, 1991 (United States)"/>
    <x v="54"/>
    <n v="21000"/>
    <s v="Tom Stoppard"/>
    <s v="Tom Stoppard"/>
    <s v="Gary Oldman"/>
    <s v="United Kingdom"/>
    <x v="1"/>
    <n v="739104"/>
    <s v="Brandenberg"/>
    <n v="117"/>
    <n v="130.69999999999999"/>
    <n v="2167516.7353224251"/>
    <x v="1"/>
  </r>
  <r>
    <s v="'Round Midnight"/>
    <x v="2"/>
    <x v="2"/>
    <n v="1986"/>
    <s v="October 3, 1986 (United States)"/>
    <x v="54"/>
    <n v="4700"/>
    <s v="Bertrand Tavernier"/>
    <s v="David Rayfiel"/>
    <s v="Dexter Gordon"/>
    <s v="United States"/>
    <x v="1"/>
    <n v="3272593"/>
    <s v="Little Bear"/>
    <n v="133"/>
    <n v="109.6"/>
    <n v="7321285.5146842878"/>
    <x v="1"/>
  </r>
  <r>
    <s v="Russian Ark"/>
    <x v="3"/>
    <x v="2"/>
    <n v="2002"/>
    <s v="April 19, 2003 (Russia)"/>
    <x v="54"/>
    <n v="20000"/>
    <s v="Aleksandr Sokurov"/>
    <s v="Boris Khaimsky"/>
    <s v="Sergey Dreyden"/>
    <s v="Russia"/>
    <x v="1"/>
    <n v="8690168"/>
    <s v="The State Hermitage Museum"/>
    <n v="99"/>
    <n v="179.9"/>
    <n v="11186709.715251373"/>
    <x v="1"/>
  </r>
  <r>
    <s v="Saving Face"/>
    <x v="2"/>
    <x v="0"/>
    <n v="2004"/>
    <s v="June 24, 2005 (United States)"/>
    <x v="54"/>
    <n v="11000"/>
    <s v="Alice Wu"/>
    <s v="Alice Wu"/>
    <s v="Joan Chen"/>
    <s v="United States"/>
    <x v="1"/>
    <n v="1236518"/>
    <s v="Destination Films"/>
    <n v="91"/>
    <n v="188.9"/>
    <n v="1591749.1956062526"/>
    <x v="1"/>
  </r>
  <r>
    <s v="Searching for Bobby Fischer"/>
    <x v="1"/>
    <x v="7"/>
    <n v="1993"/>
    <s v="August 11, 1993 (United States)"/>
    <x v="54"/>
    <n v="37000"/>
    <s v="Steven Zaillian"/>
    <s v="Fred Waitzkin"/>
    <s v="Joe Mantegna"/>
    <s v="United States"/>
    <x v="2"/>
    <n v="7266383"/>
    <s v="Mirage Enterprises"/>
    <n v="109"/>
    <n v="144.5"/>
    <n v="24357171.618261822"/>
    <x v="0"/>
  </r>
  <r>
    <s v="SLC Punk!"/>
    <x v="2"/>
    <x v="0"/>
    <n v="1998"/>
    <s v="April 16, 1999 (United States)"/>
    <x v="54"/>
    <n v="26000"/>
    <s v="James Merendino"/>
    <s v="James Merendino"/>
    <s v="Matthew Lillard"/>
    <s v="United States"/>
    <x v="1"/>
    <n v="299569"/>
    <s v="Beyond Films"/>
    <n v="97"/>
    <n v="163"/>
    <n v="467376.72452636965"/>
    <x v="1"/>
  </r>
  <r>
    <s v="Smoke"/>
    <x v="2"/>
    <x v="0"/>
    <n v="1995"/>
    <s v="June 9, 1995 (United States)"/>
    <x v="54"/>
    <n v="34000"/>
    <s v="Wayne Wang"/>
    <s v="Paul Auster"/>
    <s v="Harvey Keitel"/>
    <s v="Germany"/>
    <x v="5"/>
    <n v="8367636"/>
    <s v="Miramax"/>
    <n v="112"/>
    <n v="152.4"/>
    <n v="16729781.425196851"/>
    <x v="0"/>
  </r>
  <r>
    <s v="Southpaw"/>
    <x v="2"/>
    <x v="1"/>
    <n v="2015"/>
    <s v="July 24, 2015 (United States)"/>
    <x v="54"/>
    <n v="223000"/>
    <s v="Antoine Fuqua"/>
    <s v="Kurt Sutter"/>
    <s v="Jake Gyllenhaal"/>
    <s v="Hong Kong"/>
    <x v="8"/>
    <n v="91970827"/>
    <s v="Escape Artists"/>
    <n v="124"/>
    <n v="237"/>
    <n v="214410948.63733742"/>
    <x v="0"/>
  </r>
  <r>
    <s v="Spider-Man: Homecoming"/>
    <x v="0"/>
    <x v="1"/>
    <n v="2017"/>
    <s v="July 7, 2017 (United States)"/>
    <x v="54"/>
    <n v="540000"/>
    <s v="Jon Watts"/>
    <s v="Jonathan Goldstein"/>
    <s v="Tom Holland"/>
    <s v="United States"/>
    <x v="153"/>
    <n v="880166924"/>
    <s v="Columbia Pictures"/>
    <n v="133"/>
    <n v="245.1"/>
    <n v="1192471595.1213872"/>
    <x v="0"/>
  </r>
  <r>
    <s v="Starred Up"/>
    <x v="3"/>
    <x v="6"/>
    <n v="2013"/>
    <s v="August 26, 2014 (United States)"/>
    <x v="54"/>
    <n v="44000"/>
    <s v="David Mackenzie"/>
    <s v="Jonathan Asser"/>
    <s v="Jack O'Connell"/>
    <s v="United Kingdom"/>
    <x v="1"/>
    <n v="3025189"/>
    <s v="Film4"/>
    <n v="106"/>
    <n v="233"/>
    <n v="4098599.7701200531"/>
    <x v="1"/>
  </r>
  <r>
    <s v="Sully"/>
    <x v="0"/>
    <x v="7"/>
    <n v="2016"/>
    <s v="September 9, 2016 (United States)"/>
    <x v="54"/>
    <n v="248000"/>
    <s v="Clint Eastwood"/>
    <s v="Todd Komarnicki"/>
    <s v="Tom Hanks"/>
    <s v="United States"/>
    <x v="48"/>
    <n v="240797623"/>
    <s v="Flashlight Films"/>
    <n v="96"/>
    <n v="240"/>
    <n v="299351430.95920032"/>
    <x v="0"/>
  </r>
  <r>
    <s v="Suzhou River"/>
    <x v="4"/>
    <x v="2"/>
    <n v="2000"/>
    <s v="October 11, 2000 (France)"/>
    <x v="54"/>
    <n v="4400"/>
    <s v="Ye Lou"/>
    <s v="Ye Lou"/>
    <s v="Xun Zhou"/>
    <s v="Germany"/>
    <x v="1"/>
    <m/>
    <s v="Coproduction Office"/>
    <n v="83"/>
    <n v="172.2"/>
    <s v="Missing"/>
    <x v="1"/>
  </r>
  <r>
    <s v="Sweet Sixteen"/>
    <x v="2"/>
    <x v="6"/>
    <n v="2002"/>
    <s v="October 4, 2002 (United Kingdom)"/>
    <x v="54"/>
    <n v="13000"/>
    <s v="Ken Loach"/>
    <s v="Paul Laverty"/>
    <s v="Martin Compston"/>
    <s v="United Kingdom"/>
    <x v="1"/>
    <n v="3633509"/>
    <s v="Alta Films"/>
    <n v="106"/>
    <n v="179.9"/>
    <n v="5340714.8687891942"/>
    <x v="1"/>
  </r>
  <r>
    <s v="Take Shelter"/>
    <x v="2"/>
    <x v="2"/>
    <n v="2011"/>
    <s v="November 10, 2011 (Croatia)"/>
    <x v="54"/>
    <n v="95000"/>
    <s v="Jeff Nichols"/>
    <s v="Jeff Nichols"/>
    <s v="Michael Shannon"/>
    <s v="United States"/>
    <x v="17"/>
    <n v="3741098"/>
    <s v="Hydraulx"/>
    <n v="120"/>
    <n v="224.9"/>
    <n v="8369402.0602055797"/>
    <x v="0"/>
  </r>
  <r>
    <s v="Tender Mercies"/>
    <x v="1"/>
    <x v="2"/>
    <n v="1983"/>
    <s v="March 4, 1983 (Canada)"/>
    <x v="54"/>
    <n v="9700"/>
    <s v="Bruce Beresford"/>
    <s v="Horton Foote"/>
    <s v="Robert Duvall"/>
    <s v="United States"/>
    <x v="1"/>
    <n v="8443124"/>
    <s v="Antron Media Production"/>
    <n v="92"/>
    <n v="99.6"/>
    <n v="19683396.195868403"/>
    <x v="1"/>
  </r>
  <r>
    <s v="Tenet"/>
    <x v="0"/>
    <x v="1"/>
    <n v="2020"/>
    <s v="September 3, 2020 (United States)"/>
    <x v="54"/>
    <n v="387000"/>
    <s v="Christopher Nolan"/>
    <s v="Christopher Nolan"/>
    <s v="John David Washington"/>
    <s v="United States"/>
    <x v="383"/>
    <n v="363656624"/>
    <s v="Warner Bros."/>
    <n v="150"/>
    <n v="258.8"/>
    <n v="615932036.31350744"/>
    <x v="0"/>
  </r>
  <r>
    <s v="Terms of Endearment"/>
    <x v="1"/>
    <x v="0"/>
    <n v="1983"/>
    <s v="December 9, 1983 (United States)"/>
    <x v="54"/>
    <n v="57000"/>
    <s v="James L. Brooks"/>
    <s v="Larry McMurtry"/>
    <s v="Shirley MacLaine"/>
    <s v="United States"/>
    <x v="42"/>
    <n v="108423749"/>
    <s v="Paramount Pictures"/>
    <n v="132"/>
    <n v="99.6"/>
    <n v="216776353.80774277"/>
    <x v="0"/>
  </r>
  <r>
    <s v="The Adventures of Mark Twain"/>
    <x v="5"/>
    <x v="5"/>
    <n v="1985"/>
    <s v="July 26, 1985 (United States)"/>
    <x v="54"/>
    <n v="2700"/>
    <s v="Will Vinton"/>
    <s v="Susan Shadburne"/>
    <s v="James Whitmore"/>
    <s v="United States"/>
    <x v="1"/>
    <n v="849915"/>
    <s v="Atlantic"/>
    <n v="86"/>
    <n v="107.6"/>
    <n v="1747429.8279352225"/>
    <x v="1"/>
  </r>
  <r>
    <s v="The Baader Meinhof Complex"/>
    <x v="2"/>
    <x v="1"/>
    <n v="2008"/>
    <s v="September 25, 2008 (Germany)"/>
    <x v="54"/>
    <n v="37000"/>
    <s v="Uli Edel"/>
    <s v="Bernd Eichinger"/>
    <s v="Martina Gedeck"/>
    <s v="Germany"/>
    <x v="1"/>
    <n v="26937355"/>
    <s v="Constantin Film"/>
    <n v="150"/>
    <n v="215.3"/>
    <n v="40713353.514384925"/>
    <x v="1"/>
  </r>
  <r>
    <s v="The Bucket List"/>
    <x v="0"/>
    <x v="3"/>
    <n v="2007"/>
    <s v="January 11, 2008 (United States)"/>
    <x v="54"/>
    <n v="235000"/>
    <s v="Rob Reiner"/>
    <s v="Justin Zackham"/>
    <s v="Jack Nicholson"/>
    <s v="United States"/>
    <x v="37"/>
    <n v="175372502"/>
    <s v="Warner Bros."/>
    <n v="97"/>
    <n v="207.3"/>
    <n v="257771352.43318859"/>
    <x v="0"/>
  </r>
  <r>
    <s v="The Captain"/>
    <x v="4"/>
    <x v="2"/>
    <n v="2017"/>
    <s v="July 27, 2018 (United States)"/>
    <x v="54"/>
    <n v="15000"/>
    <s v="Robert Schwentke"/>
    <s v="Robert Schwentke"/>
    <s v="Max Hubacher"/>
    <s v="Germany"/>
    <x v="1"/>
    <n v="1196669"/>
    <s v="Filmgalerie 451"/>
    <n v="118"/>
    <n v="245.1"/>
    <n v="3082206.6297548604"/>
    <x v="1"/>
  </r>
  <r>
    <s v="The Cider House Rules"/>
    <x v="0"/>
    <x v="2"/>
    <n v="1999"/>
    <s v="January 7, 2000 (United States)"/>
    <x v="54"/>
    <n v="95000"/>
    <s v="Lasse HallstrÃ¶m"/>
    <s v="John Irving"/>
    <s v="Tobey Maguire"/>
    <s v="United States"/>
    <x v="3"/>
    <n v="88545092"/>
    <s v="FilmColony"/>
    <n v="126"/>
    <n v="166.6"/>
    <n v="125312074.00092894"/>
    <x v="0"/>
  </r>
  <r>
    <s v="The Constant Gardener"/>
    <x v="2"/>
    <x v="2"/>
    <n v="2005"/>
    <s v="August 31, 2005 (United States)"/>
    <x v="54"/>
    <n v="135000"/>
    <s v="Fernando Meirelles"/>
    <s v="Jeffrey Caine"/>
    <s v="Ralph Fiennes"/>
    <s v="United Kingdom"/>
    <x v="13"/>
    <n v="82468097"/>
    <s v="Focus Features"/>
    <n v="129"/>
    <n v="195.3"/>
    <n v="139677760.73318511"/>
    <x v="0"/>
  </r>
  <r>
    <s v="The Day of the Beast"/>
    <x v="2"/>
    <x v="1"/>
    <n v="1995"/>
    <s v="December 23, 1998 (United States)"/>
    <x v="54"/>
    <n v="19000"/>
    <s v="Ãlex de la Iglesia"/>
    <s v="Jorge GuerricaechevarrÃ­a"/>
    <s v="Ãlex Angulo"/>
    <s v="Spain"/>
    <x v="1"/>
    <m/>
    <s v="Canal+ EspaÃ±a"/>
    <n v="99"/>
    <n v="152.4"/>
    <s v="Missing"/>
    <x v="1"/>
  </r>
  <r>
    <s v="The Devil's Backbone"/>
    <x v="2"/>
    <x v="2"/>
    <n v="2001"/>
    <s v="April 20, 2001 (Spain)"/>
    <x v="54"/>
    <n v="63000"/>
    <s v="Guillermo del Toro"/>
    <s v="Guillermo del Toro"/>
    <s v="Marisa Paredes"/>
    <s v="Spain"/>
    <x v="145"/>
    <n v="6582065"/>
    <s v="El Deseo"/>
    <n v="106"/>
    <n v="177.1"/>
    <n v="8472983.5466835666"/>
    <x v="0"/>
  </r>
  <r>
    <s v="The Disaster Artist"/>
    <x v="2"/>
    <x v="7"/>
    <n v="2017"/>
    <s v="December 8, 2017 (United States)"/>
    <x v="54"/>
    <n v="143000"/>
    <s v="James Franco"/>
    <s v="Scott Neustadter"/>
    <s v="James Franco"/>
    <s v="United States"/>
    <x v="20"/>
    <n v="29820616"/>
    <s v="Good Universe"/>
    <n v="104"/>
    <n v="245.1"/>
    <n v="52766211.934959352"/>
    <x v="0"/>
  </r>
  <r>
    <s v="The Emperor's New Groove"/>
    <x v="5"/>
    <x v="5"/>
    <n v="2000"/>
    <s v="December 15, 2000 (United States)"/>
    <x v="54"/>
    <n v="187000"/>
    <s v="Mark Dindal"/>
    <s v="Chris Williams"/>
    <s v="David Spade"/>
    <s v="United States"/>
    <x v="26"/>
    <n v="169661687"/>
    <s v="Walt Disney Animation Studios"/>
    <n v="78"/>
    <n v="172.2"/>
    <n v="480445316.25371748"/>
    <x v="0"/>
  </r>
  <r>
    <s v="The English Patient"/>
    <x v="2"/>
    <x v="2"/>
    <n v="1996"/>
    <s v="December 6, 1996 (United States)"/>
    <x v="54"/>
    <n v="182000"/>
    <s v="Anthony Minghella"/>
    <s v="Michael Ondaatje"/>
    <s v="Ralph Fiennes"/>
    <s v="United States"/>
    <x v="34"/>
    <n v="231976425"/>
    <s v="Miramax"/>
    <n v="162"/>
    <n v="156.9"/>
    <n v="384147916.83423913"/>
    <x v="0"/>
  </r>
  <r>
    <s v="The Field"/>
    <x v="0"/>
    <x v="2"/>
    <n v="1990"/>
    <s v="March 1991 (United States)"/>
    <x v="54"/>
    <n v="5800"/>
    <s v="Jim Sheridan"/>
    <s v="Jim Sheridan"/>
    <s v="Richard Harris"/>
    <s v="Ireland"/>
    <x v="1"/>
    <n v="1494399"/>
    <s v="Granada Television"/>
    <n v="107"/>
    <n v="130.69999999999999"/>
    <n v="3849056.4268808113"/>
    <x v="1"/>
  </r>
  <r>
    <s v="The Good Lie"/>
    <x v="0"/>
    <x v="7"/>
    <n v="2014"/>
    <s v="November 7, 2014 (South Africa)"/>
    <x v="54"/>
    <n v="28000"/>
    <s v="Philippe Falardeau"/>
    <s v="Margaret Nagle"/>
    <s v="Reese Witherspoon"/>
    <s v="Kenya"/>
    <x v="0"/>
    <n v="3396345"/>
    <s v="Alcon Entertainment"/>
    <n v="110"/>
    <n v="236.7"/>
    <n v="8747813.3685545214"/>
    <x v="0"/>
  </r>
  <r>
    <s v="The Greatest Game Ever Played"/>
    <x v="1"/>
    <x v="7"/>
    <n v="2005"/>
    <s v="September 30, 2005 (United States)"/>
    <x v="54"/>
    <n v="29000"/>
    <s v="Bill Paxton"/>
    <s v="Mark Frost"/>
    <s v="Shia LaBeouf"/>
    <s v="United States"/>
    <x v="74"/>
    <n v="15431177"/>
    <s v="Fairway Films"/>
    <n v="120"/>
    <n v="195.3"/>
    <n v="25553693.651630435"/>
    <x v="0"/>
  </r>
  <r>
    <s v="The Hobbit: The Battle of the Five Armies"/>
    <x v="0"/>
    <x v="3"/>
    <n v="2014"/>
    <s v="December 17, 2014 (United States)"/>
    <x v="54"/>
    <n v="487000"/>
    <s v="Peter Jackson"/>
    <s v="Fran Walsh"/>
    <s v="Ian McKellen"/>
    <s v="New Zealand"/>
    <x v="260"/>
    <n v="962182865"/>
    <s v="New Line Cinema"/>
    <n v="144"/>
    <n v="236.7"/>
    <n v="1196153076.1546307"/>
    <x v="0"/>
  </r>
  <r>
    <s v="The Ice Storm"/>
    <x v="2"/>
    <x v="2"/>
    <n v="1997"/>
    <s v="November 26, 1997 (United States)"/>
    <x v="54"/>
    <n v="54000"/>
    <s v="Ang Lee"/>
    <s v="Rick Moody"/>
    <s v="Kevin Kline"/>
    <s v="United States"/>
    <x v="40"/>
    <n v="8038061"/>
    <s v="Fox Searchlight Pictures"/>
    <n v="112"/>
    <n v="160.5"/>
    <n v="19751590.21532258"/>
    <x v="0"/>
  </r>
  <r>
    <s v="The Judge"/>
    <x v="2"/>
    <x v="6"/>
    <n v="2014"/>
    <s v="October 10, 2014 (United States)"/>
    <x v="54"/>
    <n v="183000"/>
    <s v="David Dobkin"/>
    <s v="Nick Schenk"/>
    <s v="Robert Downey Jr."/>
    <s v="United States"/>
    <x v="24"/>
    <n v="84419388"/>
    <s v="Warner Bros."/>
    <n v="141"/>
    <n v="236.7"/>
    <n v="119918822.95384614"/>
    <x v="0"/>
  </r>
  <r>
    <s v="The Jungle Book"/>
    <x v="1"/>
    <x v="3"/>
    <n v="2016"/>
    <s v="April 15, 2016 (United States)"/>
    <x v="54"/>
    <n v="264000"/>
    <s v="Jon Favreau"/>
    <s v="Justin Marks"/>
    <s v="Neel Sethi"/>
    <s v="United Kingdom"/>
    <x v="153"/>
    <n v="966554929"/>
    <s v="Fairview Entertainment"/>
    <n v="106"/>
    <n v="240"/>
    <n v="2162329565.8318648"/>
    <x v="0"/>
  </r>
  <r>
    <s v="The Land Before Time"/>
    <x v="5"/>
    <x v="5"/>
    <n v="1988"/>
    <s v="November 18, 1988 (United States)"/>
    <x v="54"/>
    <n v="82000"/>
    <s v="Don Bluth"/>
    <s v="Stu Krieger"/>
    <s v="Pat Hingle"/>
    <s v="United States"/>
    <x v="123"/>
    <n v="84460846"/>
    <s v="Lucasfilm"/>
    <n v="69"/>
    <n v="118.3"/>
    <n v="247692201.88835415"/>
    <x v="0"/>
  </r>
  <r>
    <s v="The Last Unicorn"/>
    <x v="5"/>
    <x v="5"/>
    <n v="1982"/>
    <s v="November 19, 1982 (United States)"/>
    <x v="54"/>
    <n v="25000"/>
    <s v="Jules Bass"/>
    <s v="Peter S. Beagle"/>
    <s v="Jeff Bridges"/>
    <s v="United Kingdom"/>
    <x v="117"/>
    <n v="6455330"/>
    <s v="Rankin/Bass Productions"/>
    <n v="92"/>
    <n v="96.5"/>
    <n v="20382788.093264248"/>
    <x v="0"/>
  </r>
  <r>
    <s v="The Long Day Closes"/>
    <x v="1"/>
    <x v="7"/>
    <n v="1992"/>
    <s v="May 28, 1993 (United States)"/>
    <x v="54"/>
    <n v="3000"/>
    <s v="Terence Davies"/>
    <s v="Terence Davies"/>
    <s v="Leigh McCormack"/>
    <s v="United Kingdom"/>
    <x v="1"/>
    <n v="22765"/>
    <s v="British Film Institute (BFI)"/>
    <n v="85"/>
    <n v="140.30000000000001"/>
    <n v="46804.962887989204"/>
    <x v="1"/>
  </r>
  <r>
    <s v="The Mission"/>
    <x v="1"/>
    <x v="3"/>
    <n v="1986"/>
    <s v="October 31, 1986 (United States)"/>
    <x v="54"/>
    <n v="57000"/>
    <s v="Roland JoffÃ©"/>
    <s v="Robert Bolt"/>
    <s v="Robert De Niro"/>
    <s v="United Kingdom"/>
    <x v="266"/>
    <n v="17502499"/>
    <s v="Warner Bros."/>
    <n v="125"/>
    <n v="109.6"/>
    <n v="35985232.424426451"/>
    <x v="0"/>
  </r>
  <r>
    <s v="The NeverEnding Story"/>
    <x v="1"/>
    <x v="3"/>
    <n v="1984"/>
    <s v="July 20, 1984 (United States)"/>
    <x v="54"/>
    <n v="135000"/>
    <s v="Wolfgang Petersen"/>
    <s v="Wolfgang Petersen"/>
    <s v="Noah Hathaway"/>
    <s v="West Germany"/>
    <x v="34"/>
    <n v="20251411"/>
    <s v="Constantin Film"/>
    <n v="102"/>
    <n v="103.9"/>
    <n v="35833942.692799069"/>
    <x v="0"/>
  </r>
  <r>
    <s v="The Nice Guys"/>
    <x v="2"/>
    <x v="1"/>
    <n v="2016"/>
    <s v="May 20, 2016 (United States)"/>
    <x v="54"/>
    <n v="294000"/>
    <s v="Shane Black"/>
    <s v="Shane Black"/>
    <s v="Russell Crowe"/>
    <s v="United States"/>
    <x v="24"/>
    <n v="62788218"/>
    <s v="Warner Bros."/>
    <n v="116"/>
    <n v="240"/>
    <n v="94898660.836309522"/>
    <x v="0"/>
  </r>
  <r>
    <s v="The Orphanage"/>
    <x v="2"/>
    <x v="2"/>
    <n v="2007"/>
    <s v="January 11, 2008 (United States)"/>
    <x v="54"/>
    <n v="150000"/>
    <s v="J.A. Bayona"/>
    <s v="Sergio G. SÃ¡nchez"/>
    <s v="BelÃ©n Rueda"/>
    <s v="Spain"/>
    <x v="1"/>
    <n v="78638987"/>
    <s v="MEDIA Programme of the European Union"/>
    <n v="105"/>
    <n v="207.3"/>
    <n v="222688655.56598514"/>
    <x v="1"/>
  </r>
  <r>
    <s v="The Return of Martin Guerre"/>
    <x v="3"/>
    <x v="7"/>
    <n v="1982"/>
    <s v="August 26, 1983 (United States)"/>
    <x v="54"/>
    <n v="4100"/>
    <s v="Daniel Vigne"/>
    <s v="Jean-Claude CarriÃ¨re"/>
    <s v="GÃ©rard Depardieu"/>
    <s v="France"/>
    <x v="1"/>
    <n v="3723036"/>
    <s v="S.F.P.C."/>
    <n v="112"/>
    <n v="96.5"/>
    <n v="5472306.1707670037"/>
    <x v="1"/>
  </r>
  <r>
    <s v="The Rock"/>
    <x v="2"/>
    <x v="1"/>
    <n v="1996"/>
    <s v="June 7, 1996 (United States)"/>
    <x v="54"/>
    <n v="319000"/>
    <s v="Michael Bay"/>
    <s v="David Weisberg"/>
    <s v="Sean Connery"/>
    <s v="United States"/>
    <x v="71"/>
    <n v="335062621"/>
    <s v="Hollywood Pictures"/>
    <n v="136"/>
    <n v="156.9"/>
    <n v="1057964565.9968911"/>
    <x v="0"/>
  </r>
  <r>
    <s v="The Scent of Green Papaya"/>
    <x v="3"/>
    <x v="2"/>
    <n v="1993"/>
    <s v="January 28, 1994 (United States)"/>
    <x v="54"/>
    <n v="8300"/>
    <s v="Anh Hung Tran"/>
    <s v="Anh Hung Tran"/>
    <s v="Nu YÃªn-KhÃª Tran"/>
    <s v="Vietnam"/>
    <x v="1"/>
    <n v="1700992"/>
    <s v="Les Productions Lazennec"/>
    <n v="104"/>
    <n v="144.5"/>
    <n v="2407302.6586158848"/>
    <x v="1"/>
  </r>
  <r>
    <s v="The Star Maker"/>
    <x v="2"/>
    <x v="2"/>
    <n v="1995"/>
    <s v="March 8, 1996 (United States)"/>
    <x v="54"/>
    <n v="4900"/>
    <s v="Giuseppe Tornatore"/>
    <s v="Giuseppe Tornatore"/>
    <s v="Sergio Castellitto"/>
    <s v="Italy"/>
    <x v="1"/>
    <n v="371674"/>
    <s v="Cecchi Gori Group Tiger Cinematografica"/>
    <n v="113"/>
    <n v="152.4"/>
    <n v="1033294.4142335767"/>
    <x v="1"/>
  </r>
  <r>
    <s v="The Talented Mr. Ripley"/>
    <x v="2"/>
    <x v="6"/>
    <n v="1999"/>
    <s v="December 25, 1999 (United States)"/>
    <x v="54"/>
    <n v="189000"/>
    <s v="Anthony Minghella"/>
    <s v="Patricia Highsmith"/>
    <s v="Matt Damon"/>
    <s v="United States"/>
    <x v="28"/>
    <n v="128799509"/>
    <s v="Miramax"/>
    <n v="139"/>
    <n v="166.6"/>
    <n v="168434379.36609441"/>
    <x v="0"/>
  </r>
  <r>
    <s v="The Terminal"/>
    <x v="0"/>
    <x v="0"/>
    <n v="2004"/>
    <s v="June 18, 2004 (United States)"/>
    <x v="54"/>
    <n v="421000"/>
    <s v="Steven Spielberg"/>
    <s v="Andrew Niccol"/>
    <s v="Tom Hanks"/>
    <s v="United States"/>
    <x v="48"/>
    <n v="219100084"/>
    <s v="Dreamworks Pictures"/>
    <n v="128"/>
    <n v="188.9"/>
    <n v="642538937.38979781"/>
    <x v="0"/>
  </r>
  <r>
    <s v="The Three Burials of Melquiades Estrada"/>
    <x v="2"/>
    <x v="3"/>
    <n v="2005"/>
    <s v="February 24, 2006 (United States)"/>
    <x v="54"/>
    <n v="39000"/>
    <s v="Tommy Lee Jones"/>
    <s v="Guillermo Arriaga"/>
    <s v="Tommy Lee Jones"/>
    <s v="France"/>
    <x v="10"/>
    <n v="12045362"/>
    <s v="EuropaCorp"/>
    <n v="121"/>
    <n v="195.3"/>
    <n v="15985286.591463413"/>
    <x v="0"/>
  </r>
  <r>
    <s v="The Way"/>
    <x v="0"/>
    <x v="0"/>
    <n v="2010"/>
    <s v="November 19, 2010 (Spain)"/>
    <x v="54"/>
    <n v="31000"/>
    <s v="Emilio Estevez"/>
    <s v="Emilio Estevez"/>
    <s v="Martin Sheen"/>
    <s v="Spain"/>
    <x v="1"/>
    <n v="13348704"/>
    <s v="Filmax Entertainment"/>
    <n v="123"/>
    <n v="218.1"/>
    <n v="16594655.686658507"/>
    <x v="1"/>
  </r>
  <r>
    <s v="The Way Way Back"/>
    <x v="0"/>
    <x v="0"/>
    <n v="2013"/>
    <s v="July 26, 2013 (United States)"/>
    <x v="54"/>
    <n v="143000"/>
    <s v="Nat Faxon"/>
    <s v="Nat Faxon"/>
    <s v="Steve Carell"/>
    <s v="United States"/>
    <x v="17"/>
    <n v="26474920"/>
    <s v="Sycamore Pictures"/>
    <n v="103"/>
    <n v="233"/>
    <n v="54432578.434547909"/>
    <x v="0"/>
  </r>
  <r>
    <s v="The Year My Voice Broke"/>
    <x v="0"/>
    <x v="2"/>
    <n v="1987"/>
    <s v="October 17, 1987 (United States)"/>
    <x v="54"/>
    <n v="2000"/>
    <s v="John Duigan"/>
    <s v="John Duigan"/>
    <s v="Noah Taylor"/>
    <s v="Australia"/>
    <x v="1"/>
    <n v="213901"/>
    <s v="Kennedy Miller Productions"/>
    <n v="103"/>
    <n v="113.6"/>
    <n v="354215.40597826085"/>
    <x v="1"/>
  </r>
  <r>
    <s v="Thief"/>
    <x v="2"/>
    <x v="1"/>
    <n v="1981"/>
    <s v="March 27, 1981 (United States)"/>
    <x v="54"/>
    <n v="27000"/>
    <s v="Michael Mann"/>
    <s v="Frank Hohimer"/>
    <s v="James Caan"/>
    <s v="United States"/>
    <x v="67"/>
    <n v="11492915"/>
    <s v="Mann/Caan Productions"/>
    <n v="123"/>
    <n v="90.9"/>
    <n v="29601785.295857985"/>
    <x v="0"/>
  </r>
  <r>
    <s v="Tillsammans"/>
    <x v="2"/>
    <x v="0"/>
    <n v="2000"/>
    <s v="September 21, 2001 (United States)"/>
    <x v="54"/>
    <n v="21000"/>
    <s v="Lukas Moodysson"/>
    <s v="Lukas Moodysson"/>
    <s v="Lisa Lindgren"/>
    <s v="Sweden"/>
    <x v="1"/>
    <n v="14596148"/>
    <s v="Memfis Film"/>
    <n v="106"/>
    <n v="172.2"/>
    <n v="21454154.826821029"/>
    <x v="1"/>
  </r>
  <r>
    <s v="Toni Erdmann"/>
    <x v="2"/>
    <x v="0"/>
    <n v="2016"/>
    <s v="December 25, 2016 (United States)"/>
    <x v="54"/>
    <n v="46000"/>
    <s v="Maren Ade"/>
    <s v="Maren Ade"/>
    <s v="Sandra HÃ¼ller"/>
    <s v="Germany"/>
    <x v="1"/>
    <n v="11784207"/>
    <s v="Komplizen Film"/>
    <n v="162"/>
    <n v="240"/>
    <n v="27472439.731446061"/>
    <x v="1"/>
  </r>
  <r>
    <s v="Tootsie"/>
    <x v="1"/>
    <x v="0"/>
    <n v="1982"/>
    <s v="December 17, 1982 (United States)"/>
    <x v="54"/>
    <n v="100000"/>
    <s v="Sydney Pollack"/>
    <s v="Don McGuire"/>
    <s v="Dustin Hoffman"/>
    <s v="United States"/>
    <x v="98"/>
    <n v="177200000"/>
    <s v="Columbia Pictures"/>
    <n v="116"/>
    <n v="96.5"/>
    <n v="354283727.03412074"/>
    <x v="0"/>
  </r>
  <r>
    <s v="Topsy-Turvy"/>
    <x v="2"/>
    <x v="7"/>
    <n v="1999"/>
    <s v="February 11, 2000 (United States)"/>
    <x v="54"/>
    <n v="12000"/>
    <s v="Mike Leigh"/>
    <s v="Mike Leigh"/>
    <s v="Jim Broadbent"/>
    <s v="United Kingdom"/>
    <x v="1"/>
    <n v="6208548"/>
    <s v="Goldwyn Films"/>
    <n v="160"/>
    <n v="166.6"/>
    <n v="8411492.1102712303"/>
    <x v="1"/>
  </r>
  <r>
    <s v="Transamerica"/>
    <x v="2"/>
    <x v="3"/>
    <n v="2005"/>
    <s v="March 3, 2006 (United States)"/>
    <x v="54"/>
    <n v="41000"/>
    <s v="Duncan Tucker"/>
    <s v="Duncan Tucker"/>
    <s v="Felicity Huffman"/>
    <s v="United States"/>
    <x v="11"/>
    <n v="15151744"/>
    <s v="Belladonna Productions"/>
    <n v="103"/>
    <n v="195.3"/>
    <n v="22900478.15873016"/>
    <x v="0"/>
  </r>
  <r>
    <s v="Trust"/>
    <x v="2"/>
    <x v="0"/>
    <n v="1990"/>
    <s v="September 20, 1991 (United Kingdom)"/>
    <x v="54"/>
    <n v="9400"/>
    <s v="Hal Hartley"/>
    <s v="Hal Hartley"/>
    <s v="Adrienne Shelly"/>
    <s v="United Kingdom"/>
    <x v="231"/>
    <n v="357400"/>
    <s v="Channel Four Films"/>
    <n v="107"/>
    <n v="130.69999999999999"/>
    <n v="653660.14405762299"/>
    <x v="0"/>
  </r>
  <r>
    <s v="Up in the Air"/>
    <x v="2"/>
    <x v="0"/>
    <n v="2009"/>
    <s v="December 23, 2009 (United States)"/>
    <x v="54"/>
    <n v="324000"/>
    <s v="Jason Reitman"/>
    <s v="Walter Kirn"/>
    <s v="George Clooney"/>
    <s v="United States"/>
    <x v="13"/>
    <n v="166842739"/>
    <s v="Paramount Pictures"/>
    <n v="109"/>
    <n v="214.5"/>
    <n v="198814949.44583496"/>
    <x v="0"/>
  </r>
  <r>
    <s v="Waking Ned Devine"/>
    <x v="1"/>
    <x v="0"/>
    <n v="1998"/>
    <s v="January 8, 1999 (United States)"/>
    <x v="54"/>
    <n v="26000"/>
    <s v="Kirk Jones"/>
    <s v="Kirk Jones"/>
    <s v="Ian Bannen"/>
    <s v="United Kingdom"/>
    <x v="31"/>
    <n v="55257450"/>
    <s v="Tomboy Films"/>
    <n v="91"/>
    <n v="163"/>
    <n v="74864139.684304133"/>
    <x v="0"/>
  </r>
  <r>
    <s v="Wall Street"/>
    <x v="2"/>
    <x v="6"/>
    <n v="1987"/>
    <s v="December 11, 1987 (United States)"/>
    <x v="54"/>
    <n v="147000"/>
    <s v="Oliver Stone"/>
    <s v="Stanley Weiser"/>
    <s v="Charlie Sheen"/>
    <s v="United States"/>
    <x v="10"/>
    <n v="43848069"/>
    <s v="Twentieth Century Fox"/>
    <n v="126"/>
    <n v="113.6"/>
    <n v="61258627.346629985"/>
    <x v="0"/>
  </r>
  <r>
    <s v="Wallace &amp; Gromit: The Curse of the Were-Rabbit"/>
    <x v="5"/>
    <x v="5"/>
    <n v="2005"/>
    <s v="October 7, 2005 (United States)"/>
    <x v="54"/>
    <n v="128000"/>
    <s v="Steve Box"/>
    <s v="Steve Box"/>
    <s v="Peter Sallis"/>
    <s v="United Kingdom"/>
    <x v="8"/>
    <n v="194137091"/>
    <s v="Aardman Animations"/>
    <n v="85"/>
    <n v="195.3"/>
    <n v="343516676.11904764"/>
    <x v="0"/>
  </r>
  <r>
    <s v="War for the Planet of the Apes"/>
    <x v="0"/>
    <x v="1"/>
    <n v="2017"/>
    <s v="July 14, 2017 (United States)"/>
    <x v="54"/>
    <n v="235000"/>
    <s v="Matt Reeves"/>
    <s v="Mark Bomback"/>
    <s v="Andy Serkis"/>
    <s v="United States"/>
    <x v="60"/>
    <n v="490719763"/>
    <s v="Twentieth Century Fox"/>
    <n v="140"/>
    <n v="245.1"/>
    <n v="765603234.95186889"/>
    <x v="0"/>
  </r>
  <r>
    <s v="War of the Buttons"/>
    <x v="1"/>
    <x v="3"/>
    <n v="1994"/>
    <s v="September 29, 1995 (United States)"/>
    <x v="54"/>
    <n v="4100"/>
    <s v="John Roberts"/>
    <s v="Louis Pergaud"/>
    <s v="Gregg Fitzgerald"/>
    <s v="United Kingdom"/>
    <x v="1"/>
    <n v="12712"/>
    <s v="Enigma Productions"/>
    <n v="94"/>
    <n v="148.19999999999999"/>
    <n v="19213.027777777777"/>
    <x v="1"/>
  </r>
  <r>
    <s v="Welcome to the Dollhouse"/>
    <x v="2"/>
    <x v="0"/>
    <n v="1995"/>
    <s v="May 24, 1996 (United States)"/>
    <x v="54"/>
    <n v="33000"/>
    <s v="Todd Solondz"/>
    <s v="Todd Solondz"/>
    <s v="Heather Matarazzo"/>
    <s v="United States"/>
    <x v="53"/>
    <n v="4569019"/>
    <s v="Suburban Pictures"/>
    <n v="88"/>
    <n v="152.4"/>
    <n v="12255106.419894366"/>
    <x v="0"/>
  </r>
  <r>
    <s v="What Maisie Knew"/>
    <x v="2"/>
    <x v="2"/>
    <n v="2012"/>
    <s v="May 3, 2013 (United States)"/>
    <x v="54"/>
    <n v="27000"/>
    <s v="Scott McGehee"/>
    <s v="Nancy Doyne"/>
    <s v="Julianne Moore"/>
    <s v="United States"/>
    <x v="14"/>
    <n v="2711379"/>
    <s v="Red Crown Productions"/>
    <n v="99"/>
    <n v="229.6"/>
    <n v="4592313.4035575315"/>
    <x v="0"/>
  </r>
  <r>
    <s v="Witness"/>
    <x v="2"/>
    <x v="6"/>
    <n v="1985"/>
    <s v="February 8, 1985 (United States)"/>
    <x v="54"/>
    <n v="89000"/>
    <s v="Peter Weir"/>
    <s v="William Kelley"/>
    <s v="Harrison Ford"/>
    <s v="United States"/>
    <x v="2"/>
    <n v="68706993"/>
    <s v="Paramount Pictures"/>
    <n v="112"/>
    <n v="107.6"/>
    <n v="191012963.20346716"/>
    <x v="0"/>
  </r>
  <r>
    <s v="Wonder Woman"/>
    <x v="0"/>
    <x v="1"/>
    <n v="2017"/>
    <s v="June 2, 2017 (United States)"/>
    <x v="54"/>
    <n v="600000"/>
    <s v="Patty Jenkins"/>
    <s v="Allan Heinberg"/>
    <s v="Gal Gadot"/>
    <s v="United States"/>
    <x v="298"/>
    <n v="822824522"/>
    <s v="Warner Bros."/>
    <n v="141"/>
    <n v="245.1"/>
    <n v="3042653299.1917472"/>
    <x v="0"/>
  </r>
  <r>
    <s v="X2: X-Men United"/>
    <x v="0"/>
    <x v="1"/>
    <n v="2003"/>
    <s v="May 2, 2003 (United States)"/>
    <x v="54"/>
    <n v="521000"/>
    <s v="Bryan Singer"/>
    <s v="Zak Penn"/>
    <s v="Patrick Stewart"/>
    <s v="United States"/>
    <x v="109"/>
    <n v="407711549"/>
    <s v="Twentieth Century Fox"/>
    <n v="134"/>
    <n v="184"/>
    <n v="485841646.38365275"/>
    <x v="0"/>
  </r>
  <r>
    <s v="X-Men"/>
    <x v="0"/>
    <x v="1"/>
    <n v="2000"/>
    <s v="July 14, 2000 (United States)"/>
    <x v="54"/>
    <n v="582000"/>
    <s v="Bryan Singer"/>
    <s v="Tom DeSanto"/>
    <s v="Patrick Stewart"/>
    <s v="United States"/>
    <x v="71"/>
    <n v="296339528"/>
    <s v="Twentieth Century Fox"/>
    <n v="104"/>
    <n v="172.2"/>
    <n v="609275669.24156547"/>
    <x v="0"/>
  </r>
  <r>
    <s v="Zero Dark Thirty"/>
    <x v="2"/>
    <x v="2"/>
    <n v="2012"/>
    <s v="January 11, 2013 (United States)"/>
    <x v="54"/>
    <n v="280000"/>
    <s v="Kathryn Bigelow"/>
    <s v="Mark Boal"/>
    <s v="Jessica Chastain"/>
    <s v="United States"/>
    <x v="28"/>
    <n v="132820716"/>
    <s v="Columbia Pictures"/>
    <n v="157"/>
    <n v="229.6"/>
    <n v="228517629.39130434"/>
    <x v="0"/>
  </r>
  <r>
    <n v="42"/>
    <x v="0"/>
    <x v="7"/>
    <n v="2013"/>
    <s v="April 12, 2013 (United States)"/>
    <x v="55"/>
    <n v="89000"/>
    <s v="Brian Helgeland"/>
    <s v="Brian Helgeland"/>
    <s v="Chadwick Boseman"/>
    <s v="United States"/>
    <x v="28"/>
    <n v="97470701"/>
    <s v="Warner Bros."/>
    <n v="128"/>
    <n v="233"/>
    <n v="194877444.84711286"/>
    <x v="0"/>
  </r>
  <r>
    <s v="127 Hours"/>
    <x v="2"/>
    <x v="7"/>
    <n v="2010"/>
    <s v="January 28, 2011 (United States)"/>
    <x v="55"/>
    <n v="356000"/>
    <s v="Danny Boyle"/>
    <s v="Danny Boyle"/>
    <s v="James Franco"/>
    <s v="United States"/>
    <x v="40"/>
    <n v="60738797"/>
    <s v="Fox Searchlight Pictures"/>
    <n v="94"/>
    <n v="218.1"/>
    <n v="149250898.75725806"/>
    <x v="0"/>
  </r>
  <r>
    <s v="84 Charing Cross Road"/>
    <x v="1"/>
    <x v="7"/>
    <n v="1987"/>
    <s v="February 13, 1987 (United States)"/>
    <x v="55"/>
    <n v="9500"/>
    <s v="David Hugh Jones"/>
    <s v="Helene Hanff"/>
    <s v="Anne Bancroft"/>
    <s v="United Kingdom"/>
    <x v="1"/>
    <n v="1083486"/>
    <s v="Brooksfilms"/>
    <n v="100"/>
    <n v="113.6"/>
    <n v="3012209.7098540147"/>
    <x v="1"/>
  </r>
  <r>
    <s v="A Dog's Journey"/>
    <x v="1"/>
    <x v="3"/>
    <n v="2019"/>
    <s v="May 17, 2019 (United States)"/>
    <x v="55"/>
    <n v="21000"/>
    <s v="Gail Mancuso"/>
    <s v="W. Bruce Cameron"/>
    <s v="Josh Gad"/>
    <s v="China"/>
    <x v="15"/>
    <n v="75741734"/>
    <s v="Dreamworks Pictures"/>
    <n v="109"/>
    <n v="255.7"/>
    <n v="118169515.35995904"/>
    <x v="0"/>
  </r>
  <r>
    <s v="A Fish Called Wanda"/>
    <x v="2"/>
    <x v="0"/>
    <n v="1988"/>
    <s v="July 29, 1988 (United States)"/>
    <x v="55"/>
    <n v="135000"/>
    <s v="Charles Crichton"/>
    <s v="John Cleese"/>
    <s v="John Cleese"/>
    <s v="United Kingdom"/>
    <x v="80"/>
    <n v="62493712"/>
    <s v="Metro-Goldwyn-Mayer (MGM)"/>
    <n v="108"/>
    <n v="118.3"/>
    <n v="118640710.56947041"/>
    <x v="0"/>
  </r>
  <r>
    <s v="A Monster Calls"/>
    <x v="0"/>
    <x v="3"/>
    <n v="2016"/>
    <s v="January 6, 2017 (United States)"/>
    <x v="55"/>
    <n v="83000"/>
    <s v="J.A. Bayona"/>
    <s v="Patrick Ness"/>
    <s v="Lewis MacDougall"/>
    <s v="United Kingdom"/>
    <x v="91"/>
    <n v="47309313"/>
    <s v="Participant"/>
    <n v="108"/>
    <n v="240"/>
    <n v="91874746.151051611"/>
    <x v="0"/>
  </r>
  <r>
    <s v="A Nightmare on Elm Street"/>
    <x v="2"/>
    <x v="4"/>
    <n v="1984"/>
    <s v="November 16, 1984 (United States)"/>
    <x v="55"/>
    <n v="212000"/>
    <s v="Wes Craven"/>
    <s v="Wes Craven"/>
    <s v="Heather Langenkamp"/>
    <s v="United States"/>
    <x v="189"/>
    <n v="25507137"/>
    <s v="New Line Cinema"/>
    <n v="91"/>
    <n v="103.9"/>
    <n v="53785637.674048446"/>
    <x v="0"/>
  </r>
  <r>
    <s v="A Perfect World"/>
    <x v="0"/>
    <x v="6"/>
    <n v="1993"/>
    <s v="November 24, 1993 (United States)"/>
    <x v="55"/>
    <n v="76000"/>
    <s v="Clint Eastwood"/>
    <s v="John Lee Hancock"/>
    <s v="Kevin Costner"/>
    <s v="United States"/>
    <x v="8"/>
    <n v="135130999"/>
    <s v="Warner Bros."/>
    <n v="138"/>
    <n v="144.5"/>
    <n v="173731710.52869198"/>
    <x v="0"/>
  </r>
  <r>
    <s v="A Quiet Place"/>
    <x v="0"/>
    <x v="2"/>
    <n v="2018"/>
    <s v="April 6, 2018 (United States)"/>
    <x v="55"/>
    <n v="456000"/>
    <s v="John Krasinski"/>
    <s v="Bryan Woods"/>
    <s v="Emily Blunt"/>
    <s v="United States"/>
    <x v="21"/>
    <n v="350320413"/>
    <s v="Paramount Pictures"/>
    <n v="90"/>
    <n v="251.1"/>
    <n v="565074800.6410799"/>
    <x v="0"/>
  </r>
  <r>
    <s v="A Royal Affair"/>
    <x v="2"/>
    <x v="7"/>
    <n v="2012"/>
    <s v="March 29, 2012 (Denmark)"/>
    <x v="55"/>
    <n v="45000"/>
    <s v="Nikolaj Arcel"/>
    <s v="Bodil Steensen-Leth"/>
    <s v="Alicia Vikander"/>
    <s v="Denmark"/>
    <x v="1"/>
    <n v="14758997"/>
    <s v="Zentropa Entertainments"/>
    <n v="137"/>
    <n v="229.6"/>
    <n v="32053217.290805414"/>
    <x v="1"/>
  </r>
  <r>
    <s v="A Simple Plan"/>
    <x v="2"/>
    <x v="6"/>
    <n v="1998"/>
    <s v="January 22, 1999 (United States)"/>
    <x v="55"/>
    <n v="66000"/>
    <s v="Sam Raimi"/>
    <s v="Scott B. Smith"/>
    <s v="Bill Paxton"/>
    <s v="United Kingdom"/>
    <x v="8"/>
    <n v="16316273"/>
    <s v="British Broadcasting Corporation (BBC)"/>
    <n v="121"/>
    <n v="163"/>
    <n v="27019393.386413045"/>
    <x v="0"/>
  </r>
  <r>
    <s v="A Single Man"/>
    <x v="2"/>
    <x v="2"/>
    <n v="2009"/>
    <s v="February 5, 2010 (United States)"/>
    <x v="55"/>
    <n v="108000"/>
    <s v="Tom Ford"/>
    <s v="Christopher Isherwood"/>
    <s v="Colin Firth"/>
    <s v="United States"/>
    <x v="5"/>
    <n v="24964890"/>
    <s v="Fade to Black Productions"/>
    <n v="99"/>
    <n v="214.5"/>
    <n v="46667496.828220859"/>
    <x v="0"/>
  </r>
  <r>
    <s v="A Time to Kill"/>
    <x v="2"/>
    <x v="6"/>
    <n v="1996"/>
    <s v="July 24, 1996 (United States)"/>
    <x v="55"/>
    <n v="138000"/>
    <s v="Joel Schumacher"/>
    <s v="John Grisham"/>
    <s v="Matthew McConaughey"/>
    <s v="United States"/>
    <x v="28"/>
    <n v="152266007"/>
    <s v="New Regency Productions"/>
    <n v="149"/>
    <n v="156.9"/>
    <n v="269427713.89605111"/>
    <x v="0"/>
  </r>
  <r>
    <s v="All or Nothing"/>
    <x v="2"/>
    <x v="2"/>
    <n v="2002"/>
    <s v="October 18, 2002 (United Kingdom)"/>
    <x v="55"/>
    <n v="10000"/>
    <s v="Mike Leigh"/>
    <s v="Mike Leigh"/>
    <s v="Timothy Spall"/>
    <s v="United Kingdom"/>
    <x v="25"/>
    <n v="2845696"/>
    <s v="Les Films Alain Sarde"/>
    <n v="128"/>
    <n v="179.9"/>
    <n v="5689524.7454068242"/>
    <x v="0"/>
  </r>
  <r>
    <s v="An American Werewolf in London"/>
    <x v="2"/>
    <x v="0"/>
    <n v="1981"/>
    <s v="August 21, 1981 (United States)"/>
    <x v="55"/>
    <n v="97000"/>
    <s v="John Landis"/>
    <s v="John Landis"/>
    <s v="David Naughton"/>
    <s v="United Kingdom"/>
    <x v="20"/>
    <n v="30669378"/>
    <s v="Polygram Pictures"/>
    <n v="97"/>
    <n v="90.9"/>
    <n v="46353965.657738097"/>
    <x v="0"/>
  </r>
  <r>
    <s v="An Angel at My Table"/>
    <x v="2"/>
    <x v="7"/>
    <n v="1990"/>
    <s v="September 20, 1990 (Australia)"/>
    <x v="55"/>
    <n v="6900"/>
    <s v="Jane Campion"/>
    <s v="Janet Frame"/>
    <s v="Kerry Fox"/>
    <s v="New Zealand"/>
    <x v="1"/>
    <n v="1055995"/>
    <s v="Hibiscus Films"/>
    <n v="158"/>
    <n v="130.69999999999999"/>
    <n v="2050743.6360739323"/>
    <x v="1"/>
  </r>
  <r>
    <s v="Antonia's Line"/>
    <x v="2"/>
    <x v="0"/>
    <n v="1995"/>
    <s v="February 2, 1996 (United States)"/>
    <x v="55"/>
    <n v="8400"/>
    <s v="Marleen Gorris"/>
    <s v="Marleen Gorris"/>
    <s v="Willeke van Ammelrooy"/>
    <s v="Netherlands"/>
    <x v="1"/>
    <n v="4249321"/>
    <s v="Bergen"/>
    <n v="102"/>
    <n v="152.4"/>
    <n v="13417286.100518133"/>
    <x v="1"/>
  </r>
  <r>
    <s v="Army of Darkness"/>
    <x v="2"/>
    <x v="0"/>
    <n v="1992"/>
    <s v="February 19, 1993 (United States)"/>
    <x v="55"/>
    <n v="166000"/>
    <s v="Sam Raimi"/>
    <s v="Sam Raimi"/>
    <s v="Bruce Campbell"/>
    <s v="United States"/>
    <x v="73"/>
    <n v="11502976"/>
    <s v="Dino De Laurentiis Company"/>
    <n v="81"/>
    <n v="140.30000000000001"/>
    <n v="19482805.932184547"/>
    <x v="0"/>
  </r>
  <r>
    <s v="As It Is in Heaven"/>
    <x v="3"/>
    <x v="0"/>
    <n v="2004"/>
    <s v="September 3, 2004 (Sweden)"/>
    <x v="55"/>
    <n v="17000"/>
    <s v="Kay Pollak"/>
    <s v="Anders Nyberg"/>
    <s v="Michael Nyqvist"/>
    <s v="Sweden"/>
    <x v="1"/>
    <n v="18328469"/>
    <s v="Sonet Film AB"/>
    <n v="133"/>
    <n v="188.9"/>
    <n v="24831856.399733212"/>
    <x v="1"/>
  </r>
  <r>
    <s v="August Rush"/>
    <x v="1"/>
    <x v="2"/>
    <n v="2007"/>
    <s v="November 21, 2007 (United States)"/>
    <x v="55"/>
    <n v="105000"/>
    <s v="Kirsten Sheridan"/>
    <s v="Nick Castle"/>
    <s v="Freddie Highmore"/>
    <s v="United States"/>
    <x v="8"/>
    <n v="66122026"/>
    <s v="Warner Bros."/>
    <n v="114"/>
    <n v="207.3"/>
    <n v="99937407.352182537"/>
    <x v="0"/>
  </r>
  <r>
    <s v="Batman"/>
    <x v="0"/>
    <x v="1"/>
    <n v="1989"/>
    <s v="June 23, 1989 (United States)"/>
    <x v="55"/>
    <n v="346000"/>
    <s v="Tim Burton"/>
    <s v="Bob Kane"/>
    <s v="Michael Keaton"/>
    <s v="United States"/>
    <x v="46"/>
    <n v="411508343"/>
    <s v="Warner Bros."/>
    <n v="126"/>
    <n v="124"/>
    <n v="799149726.65455699"/>
    <x v="0"/>
  </r>
  <r>
    <s v="Beetlejuice"/>
    <x v="1"/>
    <x v="0"/>
    <n v="1988"/>
    <s v="March 30, 1988 (United States)"/>
    <x v="55"/>
    <n v="270000"/>
    <s v="Tim Burton"/>
    <s v="Michael McDowell"/>
    <s v="Alec Baldwin"/>
    <s v="United States"/>
    <x v="10"/>
    <n v="74270074"/>
    <s v="The Geffen Company"/>
    <n v="92"/>
    <n v="118.3"/>
    <n v="88502508.986312091"/>
    <x v="0"/>
  </r>
  <r>
    <s v="Best in Show"/>
    <x v="0"/>
    <x v="0"/>
    <n v="2000"/>
    <s v="October 20, 2000 (United States)"/>
    <x v="55"/>
    <n v="58000"/>
    <s v="Christopher Guest"/>
    <s v="Christopher Guest"/>
    <s v="Fred Willard"/>
    <s v="United States"/>
    <x v="20"/>
    <n v="20789556"/>
    <s v="Castle Rock Entertainment"/>
    <n v="90"/>
    <n v="172.2"/>
    <n v="38862439.958282202"/>
    <x v="0"/>
  </r>
  <r>
    <s v="Biutiful"/>
    <x v="2"/>
    <x v="2"/>
    <n v="2010"/>
    <s v="February 4, 2011 (United States)"/>
    <x v="55"/>
    <n v="88000"/>
    <s v="Alejandro G. IÃ±Ã¡rritu"/>
    <s v="Alejandro G. IÃ±Ã¡rritu"/>
    <s v="Javier Bardem"/>
    <s v="Mexico"/>
    <x v="1"/>
    <n v="25147786"/>
    <s v="Menageatroz"/>
    <n v="148"/>
    <n v="218.1"/>
    <n v="58626858.410099462"/>
    <x v="1"/>
  </r>
  <r>
    <s v="BlacKkKlansman"/>
    <x v="2"/>
    <x v="7"/>
    <n v="2018"/>
    <s v="August 10, 2018 (United States)"/>
    <x v="55"/>
    <n v="236000"/>
    <s v="Spike Lee"/>
    <s v="Charlie Wachtel"/>
    <s v="John David Washington"/>
    <s v="United States"/>
    <x v="10"/>
    <n v="93413709"/>
    <s v="Focus Features"/>
    <n v="135"/>
    <n v="251.1"/>
    <n v="250555960.67165494"/>
    <x v="0"/>
  </r>
  <r>
    <s v="Boy"/>
    <x v="3"/>
    <x v="0"/>
    <n v="2010"/>
    <s v="March 25, 2010 (New Zealand)"/>
    <x v="55"/>
    <n v="23000"/>
    <s v="Taika Waititi"/>
    <s v="Taika Waititi"/>
    <s v="James Rolleston"/>
    <s v="New Zealand"/>
    <x v="1"/>
    <n v="43551154"/>
    <s v="Whenua Films"/>
    <n v="87"/>
    <n v="218.1"/>
    <n v="97430518.530102789"/>
    <x v="1"/>
  </r>
  <r>
    <s v="Boys Don't Cry"/>
    <x v="2"/>
    <x v="7"/>
    <n v="1999"/>
    <s v="March 31, 2000 (United States)"/>
    <x v="55"/>
    <n v="94000"/>
    <s v="Kimberly Peirce"/>
    <s v="Kimberly Peirce"/>
    <s v="Hilary Swank"/>
    <s v="United States"/>
    <x v="63"/>
    <n v="11540607"/>
    <s v="Fox Searchlight Pictures"/>
    <n v="118"/>
    <n v="166.6"/>
    <n v="23727550.289473683"/>
    <x v="0"/>
  </r>
  <r>
    <s v="Brooklyn"/>
    <x v="0"/>
    <x v="2"/>
    <n v="2015"/>
    <s v="November 25, 2015 (United States)"/>
    <x v="55"/>
    <n v="135000"/>
    <s v="John Crowley"/>
    <s v="Nick Hornby"/>
    <s v="Saoirse Ronan"/>
    <s v="United Kingdom"/>
    <x v="73"/>
    <n v="62402155"/>
    <s v="Wildgaze Films"/>
    <n v="117"/>
    <n v="237"/>
    <n v="145477709.47589901"/>
    <x v="0"/>
  </r>
  <r>
    <s v="Buffalo '66"/>
    <x v="2"/>
    <x v="0"/>
    <n v="1998"/>
    <s v="June 26, 1998 (United States)"/>
    <x v="55"/>
    <n v="49000"/>
    <s v="Vincent Gallo"/>
    <s v="Vincent Gallo"/>
    <s v="Vincent Gallo"/>
    <s v="United States"/>
    <x v="112"/>
    <n v="2375097"/>
    <s v="CinÃ©pix Film Properties (CFP)"/>
    <n v="110"/>
    <n v="163"/>
    <n v="3373855.7384615382"/>
    <x v="0"/>
  </r>
  <r>
    <s v="Burning"/>
    <x v="3"/>
    <x v="2"/>
    <n v="2018"/>
    <s v="May 17, 2018 (South Korea)"/>
    <x v="55"/>
    <n v="54000"/>
    <s v="Chang-dong Lee"/>
    <s v="Jungmi Oh"/>
    <s v="Yoo Ah-in"/>
    <s v="South Korea"/>
    <x v="1"/>
    <n v="7578063"/>
    <s v="Pine House Film"/>
    <n v="148"/>
    <n v="251.1"/>
    <n v="15979486.478200693"/>
    <x v="1"/>
  </r>
  <r>
    <s v="Chaplin"/>
    <x v="0"/>
    <x v="7"/>
    <n v="1992"/>
    <s v="January 8, 1993 (United States)"/>
    <x v="55"/>
    <n v="55000"/>
    <s v="Richard Attenborough"/>
    <s v="David Robinson"/>
    <s v="Robert Downey Jr."/>
    <s v="United Kingdom"/>
    <x v="205"/>
    <n v="9493259"/>
    <s v="Carolco Pictures"/>
    <n v="143"/>
    <n v="140.30000000000001"/>
    <n v="15720630.528804349"/>
    <x v="0"/>
  </r>
  <r>
    <s v="Coal Miner's Daughter"/>
    <x v="1"/>
    <x v="7"/>
    <n v="1980"/>
    <s v="March 7, 1980 (United States)"/>
    <x v="55"/>
    <n v="17000"/>
    <s v="Michael Apted"/>
    <s v="Thomas Rickman"/>
    <s v="Sissy Spacek"/>
    <s v="United States"/>
    <x v="1"/>
    <n v="67182787"/>
    <s v="Universal Pictures"/>
    <n v="124"/>
    <n v="82.4"/>
    <n v="125586473.61288343"/>
    <x v="1"/>
  </r>
  <r>
    <s v="Collateral"/>
    <x v="2"/>
    <x v="6"/>
    <n v="2004"/>
    <s v="August 6, 2004 (United States)"/>
    <x v="55"/>
    <n v="373000"/>
    <s v="Michael Mann"/>
    <s v="Stuart Beattie"/>
    <s v="Tom Cruise"/>
    <s v="United States"/>
    <x v="93"/>
    <n v="220239925"/>
    <s v="Paramount Pictures"/>
    <n v="120"/>
    <n v="188.9"/>
    <n v="283152342.3945148"/>
    <x v="0"/>
  </r>
  <r>
    <s v="Colonel Redl"/>
    <x v="2"/>
    <x v="7"/>
    <n v="1985"/>
    <s v="October 4, 1985 (United States)"/>
    <x v="55"/>
    <n v="2800"/>
    <s v="IstvÃ¡n SzabÃ³"/>
    <s v="IstvÃ¡n SzabÃ³"/>
    <s v="Klaus Maria Brandauer"/>
    <s v="Yugoslavia"/>
    <x v="1"/>
    <n v="2357"/>
    <s v="Manfred Durniok Filmproduktion"/>
    <n v="144"/>
    <n v="107.6"/>
    <n v="5272.9654919236418"/>
    <x v="1"/>
  </r>
  <r>
    <s v="Contact"/>
    <x v="1"/>
    <x v="2"/>
    <n v="1997"/>
    <s v="July 11, 1997 (United States)"/>
    <x v="55"/>
    <n v="260000"/>
    <s v="Robert Zemeckis"/>
    <s v="James V. Hart"/>
    <s v="Jodie Foster"/>
    <s v="United States"/>
    <x v="68"/>
    <n v="171120329"/>
    <s v="Warner Bros."/>
    <n v="150"/>
    <n v="160.5"/>
    <n v="312967372.42677069"/>
    <x v="0"/>
  </r>
  <r>
    <s v="Cyrano de Bergerac"/>
    <x v="1"/>
    <x v="0"/>
    <n v="1990"/>
    <s v="December 1, 1990 (United States)"/>
    <x v="55"/>
    <n v="23000"/>
    <s v="Jean-Paul Rappeneau"/>
    <s v="Edmond Rostand"/>
    <s v="GÃ©rard Depardieu"/>
    <s v="France"/>
    <x v="1"/>
    <n v="5822041"/>
    <s v="CamÃ©ra One"/>
    <n v="137"/>
    <n v="130.69999999999999"/>
    <n v="13024786.290014684"/>
    <x v="1"/>
  </r>
  <r>
    <s v="Days of Being Wild"/>
    <x v="3"/>
    <x v="6"/>
    <n v="1990"/>
    <s v="December 15, 1990 (Hong Kong)"/>
    <x v="55"/>
    <n v="19000"/>
    <s v="Kar-Wai Wong"/>
    <s v="Jeffrey Lau"/>
    <s v="Leslie Cheung"/>
    <s v="Hong Kong"/>
    <x v="1"/>
    <n v="3106052"/>
    <s v="In-Gear Film"/>
    <n v="94"/>
    <n v="130.69999999999999"/>
    <n v="4565431.9556198744"/>
    <x v="1"/>
  </r>
  <r>
    <s v="Dead Alive"/>
    <x v="2"/>
    <x v="0"/>
    <n v="1992"/>
    <s v="February 12, 1993 (United States)"/>
    <x v="55"/>
    <n v="93000"/>
    <s v="Peter Jackson"/>
    <s v="Stephen Sinclair"/>
    <s v="Timothy Balme"/>
    <s v="New Zealand"/>
    <x v="31"/>
    <n v="242623"/>
    <s v="WingNut Films"/>
    <n v="104"/>
    <n v="140.30000000000001"/>
    <n v="624913.17075232451"/>
    <x v="0"/>
  </r>
  <r>
    <s v="Dead Man Walking"/>
    <x v="2"/>
    <x v="6"/>
    <n v="1995"/>
    <s v="February 2, 1996 (United States)"/>
    <x v="55"/>
    <n v="90000"/>
    <s v="Tim Robbins"/>
    <s v="Helen Prejean"/>
    <s v="Susan Sarandon"/>
    <s v="United Kingdom"/>
    <x v="73"/>
    <n v="39363635"/>
    <s v="Havoc"/>
    <n v="122"/>
    <n v="152.4"/>
    <n v="50672157.095479511"/>
    <x v="0"/>
  </r>
  <r>
    <s v="Disconnect"/>
    <x v="2"/>
    <x v="2"/>
    <n v="2012"/>
    <s v="July 5, 2013 (United States)"/>
    <x v="55"/>
    <n v="74000"/>
    <s v="Henry Alex Rubin"/>
    <s v="Andrew Stern"/>
    <s v="Jason Bateman"/>
    <s v="United States"/>
    <x v="20"/>
    <n v="3428048"/>
    <s v="LD Entertainment"/>
    <n v="115"/>
    <n v="229.6"/>
    <n v="4352192.6066666665"/>
    <x v="0"/>
  </r>
  <r>
    <s v="Doctor Strange"/>
    <x v="0"/>
    <x v="1"/>
    <n v="2016"/>
    <s v="November 4, 2016 (United States)"/>
    <x v="55"/>
    <n v="628000"/>
    <s v="Scott Derrickson"/>
    <s v="Jon Spaihts"/>
    <s v="Benedict Cumberbatch"/>
    <s v="United States"/>
    <x v="130"/>
    <n v="677796076"/>
    <s v="Marvel Studios"/>
    <n v="115"/>
    <n v="240"/>
    <n v="2073538798.7670681"/>
    <x v="0"/>
  </r>
  <r>
    <s v="Doubt"/>
    <x v="0"/>
    <x v="2"/>
    <n v="2008"/>
    <s v="December 25, 2008 (United States)"/>
    <x v="55"/>
    <n v="124000"/>
    <s v="John Patrick Shanley"/>
    <s v="John Patrick Shanley"/>
    <s v="Meryl Streep"/>
    <s v="United States"/>
    <x v="0"/>
    <n v="51699984"/>
    <s v="Goodspeed Productions"/>
    <n v="104"/>
    <n v="215.3"/>
    <n v="78139807.166666672"/>
    <x v="0"/>
  </r>
  <r>
    <s v="Elle s'appelait Sarah"/>
    <x v="0"/>
    <x v="2"/>
    <n v="2010"/>
    <s v="July 22, 2011 (United States)"/>
    <x v="55"/>
    <n v="17000"/>
    <s v="Gilles Paquet-Brenner"/>
    <s v="Tatiana De Rosnay"/>
    <s v="Kristin Scott Thomas"/>
    <s v="France"/>
    <x v="1"/>
    <n v="24792815"/>
    <s v="Hugo Productions"/>
    <n v="111"/>
    <n v="218.1"/>
    <n v="30085108.444842692"/>
    <x v="1"/>
  </r>
  <r>
    <s v="Field of Dreams"/>
    <x v="1"/>
    <x v="2"/>
    <n v="1989"/>
    <s v="May 5, 1989 (United States)"/>
    <x v="55"/>
    <n v="111000"/>
    <s v="Phil Alden Robinson"/>
    <s v="W.P. Kinsella"/>
    <s v="Kevin Costner"/>
    <s v="United States"/>
    <x v="1"/>
    <n v="84431625"/>
    <s v="Gordon Company"/>
    <n v="107"/>
    <n v="124"/>
    <n v="178036789.87889275"/>
    <x v="1"/>
  </r>
  <r>
    <s v="Following"/>
    <x v="2"/>
    <x v="6"/>
    <n v="1998"/>
    <s v="November 5, 1999 (United Kingdom)"/>
    <x v="55"/>
    <n v="89000"/>
    <s v="Christopher Nolan"/>
    <s v="Christopher Nolan"/>
    <s v="Jeremy Theobald"/>
    <s v="United Kingdom"/>
    <x v="384"/>
    <n v="48482"/>
    <s v="Next Wave Films"/>
    <n v="69"/>
    <n v="163"/>
    <n v="90628.622085889569"/>
    <x v="0"/>
  </r>
  <r>
    <s v="For a Lost Soldier"/>
    <x v="7"/>
    <x v="2"/>
    <n v="1992"/>
    <s v="May 7, 1993 (United States)"/>
    <x v="55"/>
    <n v="4300"/>
    <s v="Roeland Kerbosch"/>
    <s v="Don Bloch"/>
    <s v="Maarten Smit"/>
    <s v="Netherlands"/>
    <x v="1"/>
    <m/>
    <s v="Sigma Film Productions"/>
    <n v="92"/>
    <n v="140.30000000000001"/>
    <s v="Missing"/>
    <x v="1"/>
  </r>
  <r>
    <s v="Frances Ha"/>
    <x v="2"/>
    <x v="0"/>
    <n v="2012"/>
    <s v="August 23, 2013 (Brazil)"/>
    <x v="55"/>
    <n v="78000"/>
    <s v="Noah Baumbach"/>
    <s v="Noah Baumbach"/>
    <s v="Greta Gerwig"/>
    <s v="United States"/>
    <x v="1"/>
    <n v="9058065"/>
    <s v="Pine District Pictures"/>
    <n v="86"/>
    <n v="229.6"/>
    <n v="19672077.017106201"/>
    <x v="1"/>
  </r>
  <r>
    <s v="Fruitvale Station"/>
    <x v="2"/>
    <x v="7"/>
    <n v="2013"/>
    <s v="July 26, 2013 (United States)"/>
    <x v="55"/>
    <n v="78000"/>
    <s v="Ryan Coogler"/>
    <s v="Ryan Coogler"/>
    <s v="Michael B. Jordan"/>
    <s v="United States"/>
    <x v="72"/>
    <n v="17385830"/>
    <s v="Forest Whitaker's Significant Productions"/>
    <n v="85"/>
    <n v="233"/>
    <n v="48334510.958029203"/>
    <x v="0"/>
  </r>
  <r>
    <s v="Gangs of New York"/>
    <x v="2"/>
    <x v="6"/>
    <n v="2002"/>
    <s v="December 20, 2002 (United States)"/>
    <x v="55"/>
    <n v="415000"/>
    <s v="Martin Scorsese"/>
    <s v="Jay Cocks"/>
    <s v="Leonardo DiCaprio"/>
    <s v="United States"/>
    <x v="26"/>
    <n v="193772504"/>
    <s v="Miramax"/>
    <n v="167"/>
    <n v="179.9"/>
    <n v="249440143.5099282"/>
    <x v="0"/>
  </r>
  <r>
    <s v="Ghost Dog: The Way of the Samurai"/>
    <x v="2"/>
    <x v="1"/>
    <n v="1999"/>
    <s v="March 24, 2000 (United States)"/>
    <x v="55"/>
    <n v="86000"/>
    <s v="Jim Jarmusch"/>
    <s v="Jim Jarmusch"/>
    <s v="Forest Whitaker"/>
    <s v="France"/>
    <x v="1"/>
    <n v="9380473"/>
    <s v="Pandora Filmproduktion"/>
    <n v="116"/>
    <n v="166.6"/>
    <n v="11178060.708251858"/>
    <x v="1"/>
  </r>
  <r>
    <s v="Ghost in the Shell 2: Innocence"/>
    <x v="0"/>
    <x v="5"/>
    <n v="2004"/>
    <s v="September 24, 2004 (United States)"/>
    <x v="55"/>
    <n v="37000"/>
    <s v="Mamoru Oshii"/>
    <s v="Shirow Masamune"/>
    <s v="Akio Ã”tsuka"/>
    <s v="Japan"/>
    <x v="1"/>
    <n v="9789651"/>
    <s v="Bandai Visual Company"/>
    <n v="100"/>
    <n v="188.9"/>
    <n v="36200323.54004854"/>
    <x v="1"/>
  </r>
  <r>
    <s v="Grindhouse"/>
    <x v="2"/>
    <x v="1"/>
    <n v="2007"/>
    <s v="April 6, 2007 (United States)"/>
    <x v="55"/>
    <n v="180000"/>
    <s v="Directors"/>
    <s v="Robert Rodriguez"/>
    <s v="Kurt Russell"/>
    <s v="United States"/>
    <x v="265"/>
    <n v="25422088"/>
    <s v="Dimension Films"/>
    <n v="191"/>
    <n v="207.3"/>
    <n v="56873055.900146842"/>
    <x v="0"/>
  </r>
  <r>
    <s v="Harry Potter and the Order of the Phoenix"/>
    <x v="0"/>
    <x v="1"/>
    <n v="2007"/>
    <s v="July 11, 2007 (United States)"/>
    <x v="55"/>
    <n v="527000"/>
    <s v="David Yates"/>
    <s v="Michael Goldenberg"/>
    <s v="Daniel Radcliffe"/>
    <s v="United Kingdom"/>
    <x v="60"/>
    <n v="942172396"/>
    <s v="Warner Bros."/>
    <n v="138"/>
    <n v="207.3"/>
    <n v="3158195039.1771173"/>
    <x v="0"/>
  </r>
  <r>
    <s v="Henry V"/>
    <x v="0"/>
    <x v="1"/>
    <n v="1989"/>
    <s v="November 8, 1989 (United States)"/>
    <x v="55"/>
    <n v="29000"/>
    <s v="Kenneth Branagh"/>
    <s v="William Shakespeare"/>
    <s v="Kenneth Branagh"/>
    <s v="United Kingdom"/>
    <x v="25"/>
    <n v="10161099"/>
    <s v="Renaissance Films"/>
    <n v="137"/>
    <n v="124"/>
    <n v="34060361.554455444"/>
    <x v="0"/>
  </r>
  <r>
    <s v="High Fidelity"/>
    <x v="2"/>
    <x v="0"/>
    <n v="2000"/>
    <s v="March 31, 2000 (United States)"/>
    <x v="55"/>
    <n v="172000"/>
    <s v="Stephen Frears"/>
    <s v="Nick Hornby"/>
    <s v="John Cusack"/>
    <s v="United Kingdom"/>
    <x v="8"/>
    <n v="47126295"/>
    <s v="Touchstone Pictures"/>
    <n v="113"/>
    <n v="172.2"/>
    <n v="133451506.38011153"/>
    <x v="0"/>
  </r>
  <r>
    <s v="Hoosiers"/>
    <x v="1"/>
    <x v="2"/>
    <n v="1986"/>
    <s v="February 27, 1987 (United States)"/>
    <x v="55"/>
    <n v="44000"/>
    <s v="David Anspaugh"/>
    <s v="Angelo Pizzo"/>
    <s v="Gene Hackman"/>
    <s v="United Kingdom"/>
    <x v="14"/>
    <n v="28607524"/>
    <s v="Cinema '84"/>
    <n v="114"/>
    <n v="109.6"/>
    <n v="37964775.970383272"/>
    <x v="0"/>
  </r>
  <r>
    <s v="House of Flying Daggers"/>
    <x v="0"/>
    <x v="1"/>
    <n v="2004"/>
    <s v="January 14, 2005 (United States)"/>
    <x v="55"/>
    <n v="109000"/>
    <s v="Yimou Zhang"/>
    <s v="Feng Li"/>
    <s v="Ziyi Zhang"/>
    <s v="China"/>
    <x v="1"/>
    <n v="92863945"/>
    <s v="Beijing New Picture Film"/>
    <n v="119"/>
    <n v="188.9"/>
    <n v="136496112.11529183"/>
    <x v="1"/>
  </r>
  <r>
    <s v="House of Sand and Fog"/>
    <x v="2"/>
    <x v="6"/>
    <n v="2003"/>
    <s v="January 9, 2004 (United States)"/>
    <x v="55"/>
    <n v="66000"/>
    <s v="Vadim Perelman"/>
    <s v="Andre Dubus III"/>
    <s v="Jennifer Connelly"/>
    <s v="United States"/>
    <x v="243"/>
    <n v="16763804"/>
    <s v="Dreamworks Pictures"/>
    <n v="126"/>
    <n v="184"/>
    <n v="23724714.718067814"/>
    <x v="0"/>
  </r>
  <r>
    <s v="How to Train Your Dragon: The Hidden World"/>
    <x v="1"/>
    <x v="5"/>
    <n v="2019"/>
    <s v="February 22, 2019 (United States)"/>
    <x v="55"/>
    <n v="112000"/>
    <s v="Dean DeBlois"/>
    <s v="Dean DeBlois"/>
    <s v="Jay Baruchel"/>
    <s v="United States"/>
    <x v="385"/>
    <n v="525683457"/>
    <s v="DreamWorks Animation"/>
    <n v="104"/>
    <n v="255.7"/>
    <n v="1943880453.2512136"/>
    <x v="0"/>
  </r>
  <r>
    <s v="Hugo"/>
    <x v="1"/>
    <x v="2"/>
    <n v="2011"/>
    <s v="November 23, 2011 (United States)"/>
    <x v="55"/>
    <n v="310000"/>
    <s v="Martin Scorsese"/>
    <s v="John Logan"/>
    <s v="Asa Butterfield"/>
    <s v="United Kingdom"/>
    <x v="60"/>
    <n v="185770310"/>
    <s v="Paramount Pictures"/>
    <n v="126"/>
    <n v="224.9"/>
    <n v="314642654.01334071"/>
    <x v="0"/>
  </r>
  <r>
    <s v="Hunger"/>
    <x v="3"/>
    <x v="7"/>
    <n v="2008"/>
    <s v="October 31, 2008 (United Kingdom)"/>
    <x v="55"/>
    <n v="68000"/>
    <s v="Steve McQueen"/>
    <s v="Enda Walsh"/>
    <s v="Stuart Graham"/>
    <s v="Ireland"/>
    <x v="1"/>
    <n v="3185113"/>
    <s v="Film4"/>
    <n v="96"/>
    <n v="215.3"/>
    <n v="5635911.3304297328"/>
    <x v="1"/>
  </r>
  <r>
    <s v="Husbands and Wives"/>
    <x v="2"/>
    <x v="0"/>
    <n v="1992"/>
    <s v="September 18, 1992 (United States)"/>
    <x v="55"/>
    <n v="28000"/>
    <s v="Woody Allen"/>
    <s v="Woody Allen"/>
    <s v="Woody Allen"/>
    <s v="United States"/>
    <x v="0"/>
    <n v="10555619"/>
    <s v="Jack Rollins &amp; Charles H. Joffe Productions"/>
    <n v="108"/>
    <n v="140.30000000000001"/>
    <n v="35382806.482948288"/>
    <x v="0"/>
  </r>
  <r>
    <s v="I, Tonya"/>
    <x v="2"/>
    <x v="7"/>
    <n v="2017"/>
    <s v="January 19, 2018 (United States)"/>
    <x v="55"/>
    <n v="193000"/>
    <s v="Craig Gillespie"/>
    <s v="Steven Rogers"/>
    <s v="Margot Robbie"/>
    <s v="United States"/>
    <x v="73"/>
    <n v="53939297"/>
    <s v="AI-Film"/>
    <n v="119"/>
    <n v="245.1"/>
    <n v="110899485.80229419"/>
    <x v="0"/>
  </r>
  <r>
    <s v="Ice Age"/>
    <x v="1"/>
    <x v="5"/>
    <n v="2002"/>
    <s v="March 15, 2002 (United States)"/>
    <x v="55"/>
    <n v="452000"/>
    <s v="Chris Wedge"/>
    <s v="Michael J. Wilson"/>
    <s v="Denis Leary"/>
    <s v="United States"/>
    <x v="222"/>
    <n v="383257136"/>
    <s v="Twentieth Century Fox"/>
    <n v="81"/>
    <n v="179.9"/>
    <n v="493360580.22475708"/>
    <x v="0"/>
  </r>
  <r>
    <s v="Indiana Jones and the Temple of Doom"/>
    <x v="1"/>
    <x v="1"/>
    <n v="1984"/>
    <s v="May 23, 1984 (United States)"/>
    <x v="55"/>
    <n v="459000"/>
    <s v="Steven Spielberg"/>
    <s v="Willard Huyck"/>
    <s v="Harrison Ford"/>
    <s v="United States"/>
    <x v="54"/>
    <n v="333107271"/>
    <s v="Paramount Pictures"/>
    <n v="118"/>
    <n v="103.9"/>
    <n v="684870347.32591093"/>
    <x v="0"/>
  </r>
  <r>
    <s v="Inside Llewyn Davis"/>
    <x v="2"/>
    <x v="0"/>
    <n v="2013"/>
    <s v="January 10, 2014 (United States)"/>
    <x v="55"/>
    <n v="144000"/>
    <s v="Ethan Coen"/>
    <s v="Joel Coen"/>
    <s v="Oscar Isaac"/>
    <s v="United States"/>
    <x v="73"/>
    <n v="32960249"/>
    <s v="CBS Films"/>
    <n v="104"/>
    <n v="233"/>
    <n v="55825391.163424127"/>
    <x v="0"/>
  </r>
  <r>
    <s v="Interview with the Vampire: the Vampire Chronicles"/>
    <x v="2"/>
    <x v="2"/>
    <n v="1994"/>
    <s v="November 11, 1994 (United States)"/>
    <x v="55"/>
    <n v="301000"/>
    <s v="Neil Jordan"/>
    <s v="Anne Rice"/>
    <s v="Brad Pitt"/>
    <s v="United States"/>
    <x v="48"/>
    <n v="223664608"/>
    <s v="Geffen Pictures"/>
    <n v="123"/>
    <n v="148.19999999999999"/>
    <n v="266525639.64646071"/>
    <x v="0"/>
  </r>
  <r>
    <s v="Ip Man 2"/>
    <x v="2"/>
    <x v="1"/>
    <n v="2010"/>
    <s v="April 29, 2010 (China)"/>
    <x v="55"/>
    <n v="100000"/>
    <s v="Wilson Yip"/>
    <s v="Tai-lee Chan"/>
    <s v="Donnie Yen"/>
    <s v="Hong Kong"/>
    <x v="1"/>
    <n v="15089448"/>
    <s v="Golden Harvest Company"/>
    <n v="108"/>
    <n v="218.1"/>
    <n v="22179232.057887118"/>
    <x v="1"/>
  </r>
  <r>
    <s v="Iron Monkey"/>
    <x v="0"/>
    <x v="1"/>
    <n v="1993"/>
    <s v="October 12, 2001 (United States)"/>
    <x v="55"/>
    <n v="16000"/>
    <s v="Woo-Ping Yuen"/>
    <s v="Tan Cheung"/>
    <s v="Rongguang Yu"/>
    <s v="Hong Kong"/>
    <x v="73"/>
    <n v="14694904"/>
    <s v="Film Workshop"/>
    <n v="85"/>
    <n v="144.5"/>
    <n v="19501468.853658535"/>
    <x v="0"/>
  </r>
  <r>
    <s v="Jackie Brown"/>
    <x v="2"/>
    <x v="6"/>
    <n v="1997"/>
    <s v="December 25, 1997 (United States)"/>
    <x v="55"/>
    <n v="325000"/>
    <s v="Quentin Tarantino"/>
    <s v="Quentin Tarantino"/>
    <s v="Pam Grier"/>
    <s v="United States"/>
    <x v="2"/>
    <n v="39673807"/>
    <s v="Miramax"/>
    <n v="154"/>
    <n v="160.5"/>
    <n v="63994753.800423495"/>
    <x v="0"/>
  </r>
  <r>
    <s v="Jacob's Ladder"/>
    <x v="2"/>
    <x v="2"/>
    <n v="1990"/>
    <s v="November 2, 1990 (United States)"/>
    <x v="55"/>
    <n v="101000"/>
    <s v="Adrian Lyne"/>
    <s v="Bruce Joel Rubin"/>
    <s v="Tim Robbins"/>
    <s v="United States"/>
    <x v="13"/>
    <n v="26118851"/>
    <s v="Carolco Pictures"/>
    <n v="113"/>
    <n v="130.69999999999999"/>
    <n v="46216108.592915215"/>
    <x v="0"/>
  </r>
  <r>
    <s v="Jesus of Montreal"/>
    <x v="2"/>
    <x v="2"/>
    <n v="1989"/>
    <s v="May 25, 1990 (United States)"/>
    <x v="55"/>
    <n v="6800"/>
    <s v="Denys Arcand"/>
    <s v="Denys Arcand"/>
    <s v="Lothaire Bluteau"/>
    <s v="Canada"/>
    <x v="1"/>
    <n v="1601612"/>
    <s v="Max Films Productions"/>
    <n v="120"/>
    <n v="124"/>
    <n v="2061728.6708914237"/>
    <x v="1"/>
  </r>
  <r>
    <s v="Jo NesbÃ¸'s Headhunters"/>
    <x v="2"/>
    <x v="1"/>
    <n v="2011"/>
    <s v="August 26, 2011 (Norway)"/>
    <x v="55"/>
    <n v="99000"/>
    <s v="Morten Tyldum"/>
    <s v="Ulf Ryberg"/>
    <s v="Aksel Hennie"/>
    <s v="Norway"/>
    <x v="1"/>
    <n v="18962444"/>
    <s v="Yellow Bird"/>
    <n v="96"/>
    <n v="224.9"/>
    <n v="24379142.138396624"/>
    <x v="1"/>
  </r>
  <r>
    <s v="John Wick: Chapter 2"/>
    <x v="2"/>
    <x v="1"/>
    <n v="2017"/>
    <s v="February 10, 2017 (United States)"/>
    <x v="55"/>
    <n v="385000"/>
    <s v="Chad Stahelski"/>
    <s v="Derek Kolstad"/>
    <s v="Keanu Reeves"/>
    <s v="United States"/>
    <x v="28"/>
    <n v="171547802"/>
    <s v="Summit Entertainment"/>
    <n v="122"/>
    <n v="245.1"/>
    <n v="325673615.38566977"/>
    <x v="0"/>
  </r>
  <r>
    <s v="Kiss Kiss Bang Bang"/>
    <x v="2"/>
    <x v="0"/>
    <n v="2005"/>
    <s v="November 18, 2005 (United States)"/>
    <x v="55"/>
    <n v="219000"/>
    <s v="Shane Black"/>
    <s v="Brett Halliday"/>
    <s v="Robert Downey Jr."/>
    <s v="United States"/>
    <x v="10"/>
    <n v="15785148"/>
    <s v="Warner Bros."/>
    <n v="103"/>
    <n v="195.3"/>
    <n v="23201807.021707669"/>
    <x v="0"/>
  </r>
  <r>
    <s v="La CÃ©rÃ©monie"/>
    <x v="3"/>
    <x v="6"/>
    <n v="1995"/>
    <s v="December 20, 1996 (United States)"/>
    <x v="55"/>
    <n v="11000"/>
    <s v="Claude Chabrol"/>
    <s v="Ruth Rendell"/>
    <s v="Isabelle Huppert"/>
    <s v="France"/>
    <x v="1"/>
    <n v="873196"/>
    <s v="Canal+"/>
    <n v="112"/>
    <n v="152.4"/>
    <n v="1408485.0248808891"/>
    <x v="1"/>
  </r>
  <r>
    <s v="La fille sur le pont"/>
    <x v="2"/>
    <x v="0"/>
    <n v="1999"/>
    <s v="March 31, 1999 (France)"/>
    <x v="55"/>
    <n v="13000"/>
    <s v="Patrice Leconte"/>
    <s v="Serge Frydman"/>
    <s v="Vanessa Paradis"/>
    <s v="France"/>
    <x v="1"/>
    <m/>
    <s v="Canal+"/>
    <n v="90"/>
    <n v="166.6"/>
    <s v="Missing"/>
    <x v="1"/>
  </r>
  <r>
    <s v="LÃ©olo"/>
    <x v="3"/>
    <x v="0"/>
    <n v="1992"/>
    <s v="April 2, 1993 (United States)"/>
    <x v="55"/>
    <n v="6700"/>
    <s v="Jean-Claude Lauzon"/>
    <s v="Jean-Claude Lauzon"/>
    <s v="Maxime Collin"/>
    <s v="Canada"/>
    <x v="1"/>
    <n v="611703"/>
    <s v="Alliance Films Corporation"/>
    <n v="107"/>
    <n v="140.30000000000001"/>
    <n v="1223004.6200787402"/>
    <x v="1"/>
  </r>
  <r>
    <s v="Lawn Dogs"/>
    <x v="2"/>
    <x v="2"/>
    <n v="1997"/>
    <s v="May 15, 1998 (United States)"/>
    <x v="55"/>
    <n v="7700"/>
    <s v="John Duigan"/>
    <s v="Naomi Wallace"/>
    <s v="Sam Rockwell"/>
    <s v="United Kingdom"/>
    <x v="42"/>
    <n v="106404"/>
    <s v="The Rank Organisation"/>
    <n v="101"/>
    <n v="160.5"/>
    <n v="135088.745"/>
    <x v="0"/>
  </r>
  <r>
    <s v="Leaving Las Vegas"/>
    <x v="2"/>
    <x v="2"/>
    <n v="1995"/>
    <s v="February 9, 1996 (United States)"/>
    <x v="55"/>
    <n v="117000"/>
    <s v="Mike Figgis"/>
    <s v="John O'Brien"/>
    <s v="Nicolas Cage"/>
    <s v="United States"/>
    <x v="293"/>
    <n v="32029928"/>
    <s v="Lumiere Pictures"/>
    <n v="111"/>
    <n v="152.4"/>
    <n v="58580546.588235296"/>
    <x v="0"/>
  </r>
  <r>
    <s v="Legends of the Fall"/>
    <x v="2"/>
    <x v="2"/>
    <n v="1994"/>
    <s v="January 13, 1995 (United States)"/>
    <x v="55"/>
    <n v="154000"/>
    <s v="Edward Zwick"/>
    <s v="Susan Shilliday"/>
    <s v="Brad Pitt"/>
    <s v="United States"/>
    <x v="8"/>
    <n v="160638883"/>
    <s v="TriStar Pictures"/>
    <n v="133"/>
    <n v="148.19999999999999"/>
    <n v="321172359.90879261"/>
    <x v="0"/>
  </r>
  <r>
    <s v="Life as a House"/>
    <x v="2"/>
    <x v="2"/>
    <n v="2001"/>
    <s v="November 9, 2001 (United States)"/>
    <x v="55"/>
    <n v="43000"/>
    <s v="Irwin Winkler"/>
    <s v="Mark Andrus"/>
    <s v="Hayden Christensen"/>
    <s v="United States"/>
    <x v="34"/>
    <n v="23903791"/>
    <s v="Winkler Films"/>
    <n v="125"/>
    <n v="177.1"/>
    <n v="38557359.01376389"/>
    <x v="0"/>
  </r>
  <r>
    <s v="Life Is Sweet"/>
    <x v="2"/>
    <x v="0"/>
    <n v="1990"/>
    <s v="December 1991 (United States)"/>
    <x v="55"/>
    <n v="9500"/>
    <s v="Mike Leigh"/>
    <s v="Mike Leigh"/>
    <s v="Alison Steadman"/>
    <s v="United Kingdom"/>
    <x v="1"/>
    <n v="1516414"/>
    <s v="British Screen Productions"/>
    <n v="103"/>
    <n v="130.69999999999999"/>
    <n v="2054474.6367274341"/>
    <x v="1"/>
  </r>
  <r>
    <s v="Little Children"/>
    <x v="2"/>
    <x v="2"/>
    <n v="2006"/>
    <s v="February 9, 2007 (United States)"/>
    <x v="55"/>
    <n v="107000"/>
    <s v="Todd Field"/>
    <s v="Todd Field"/>
    <s v="Kate Winslet"/>
    <s v="United States"/>
    <x v="74"/>
    <n v="14821658"/>
    <s v="New Line Cinema"/>
    <n v="137"/>
    <n v="201.6"/>
    <n v="38175479.227387995"/>
    <x v="0"/>
  </r>
  <r>
    <s v="Little Manhattan"/>
    <x v="1"/>
    <x v="0"/>
    <n v="2005"/>
    <s v="January 5, 2006 (Puerto Rico)"/>
    <x v="55"/>
    <n v="23000"/>
    <s v="Mark Levin"/>
    <s v="Jennifer Flackett"/>
    <s v="Josh Hutcherson"/>
    <s v="United States"/>
    <x v="1"/>
    <n v="1254005"/>
    <s v="New Regency Productions"/>
    <n v="90"/>
    <n v="195.3"/>
    <n v="2022738.61037586"/>
    <x v="1"/>
  </r>
  <r>
    <s v="Living in Oblivion"/>
    <x v="2"/>
    <x v="0"/>
    <n v="1995"/>
    <s v="July 21, 1995 (United States)"/>
    <x v="55"/>
    <n v="17000"/>
    <s v="Tom DiCillo"/>
    <s v="Tom DiCillo"/>
    <s v="Steve Buscemi"/>
    <s v="United States"/>
    <x v="121"/>
    <n v="1111790"/>
    <s v="JDI Productions"/>
    <n v="90"/>
    <n v="152.4"/>
    <n v="2033387.8331332533"/>
    <x v="0"/>
  </r>
  <r>
    <s v="Lone Survivor"/>
    <x v="2"/>
    <x v="1"/>
    <n v="2013"/>
    <s v="January 10, 2014 (United States)"/>
    <x v="55"/>
    <n v="272000"/>
    <s v="Peter Berg"/>
    <s v="Peter Berg"/>
    <s v="Mark Wahlberg"/>
    <s v="United States"/>
    <x v="28"/>
    <n v="154802912"/>
    <s v="Film 44"/>
    <n v="121"/>
    <n v="233"/>
    <n v="196535197.02666667"/>
    <x v="0"/>
  </r>
  <r>
    <s v="Lust, Caution"/>
    <x v="8"/>
    <x v="2"/>
    <n v="2007"/>
    <s v="October 26, 2007 (United States)"/>
    <x v="55"/>
    <n v="38000"/>
    <s v="Ang Lee"/>
    <s v="Eileen Chang"/>
    <s v="Tony Chiu-Wai Leung"/>
    <s v="Taiwan"/>
    <x v="10"/>
    <n v="67091915"/>
    <s v="Haishang Films"/>
    <n v="157"/>
    <n v="207.3"/>
    <n v="127370133.95950155"/>
    <x v="0"/>
  </r>
  <r>
    <s v="Malena"/>
    <x v="2"/>
    <x v="0"/>
    <n v="2000"/>
    <s v="February 2, 2001 (United States)"/>
    <x v="55"/>
    <n v="94000"/>
    <s v="Giuseppe Tornatore"/>
    <s v="Giuseppe Tornatore"/>
    <s v="Monica Bellucci"/>
    <s v="Italy"/>
    <x v="1"/>
    <n v="14493284"/>
    <s v="Medusa Film"/>
    <n v="108"/>
    <n v="172.2"/>
    <n v="26507224.698679473"/>
    <x v="1"/>
  </r>
  <r>
    <s v="Man Bites Dog"/>
    <x v="8"/>
    <x v="0"/>
    <n v="1992"/>
    <s v="January 15, 1993 (United States)"/>
    <x v="55"/>
    <n v="37000"/>
    <s v="RÃ©my Belvaux"/>
    <s v="RÃ©my Belvaux"/>
    <s v="BenoÃ®t Poelvoorde"/>
    <s v="Belgium"/>
    <x v="1"/>
    <n v="205569"/>
    <s v="Les Artistes Anonymes"/>
    <n v="95"/>
    <n v="140.30000000000001"/>
    <n v="320721.32258064515"/>
    <x v="1"/>
  </r>
  <r>
    <s v="Mediterraneo"/>
    <x v="2"/>
    <x v="0"/>
    <n v="1991"/>
    <s v="January 31, 1991 (Italy)"/>
    <x v="55"/>
    <n v="14000"/>
    <s v="Gabriele Salvatores"/>
    <s v="Enzo Monteleone"/>
    <s v="Diego Abatantuono"/>
    <s v="Italy"/>
    <x v="1"/>
    <n v="4532791"/>
    <s v="A.M.A. Film"/>
    <n v="96"/>
    <n v="136.19999999999999"/>
    <n v="10567264.098699311"/>
    <x v="1"/>
  </r>
  <r>
    <s v="Menace II Society"/>
    <x v="2"/>
    <x v="6"/>
    <n v="1993"/>
    <s v="May 26, 1993 (United States)"/>
    <x v="55"/>
    <n v="54000"/>
    <s v="Albert Hughes"/>
    <s v="Allen Hughes"/>
    <s v="Tyrin Turner"/>
    <s v="United States"/>
    <x v="117"/>
    <n v="27912072"/>
    <s v="New Line Cinema"/>
    <n v="97"/>
    <n v="144.5"/>
    <n v="74866270.584507048"/>
    <x v="0"/>
  </r>
  <r>
    <s v="Midnight Run"/>
    <x v="2"/>
    <x v="1"/>
    <n v="1988"/>
    <s v="July 20, 1988 (United States)"/>
    <x v="55"/>
    <n v="79000"/>
    <s v="Martin Brest"/>
    <s v="George Gallo"/>
    <s v="Robert De Niro"/>
    <s v="United States"/>
    <x v="8"/>
    <n v="81613606"/>
    <s v="Universal Pictures"/>
    <n v="126"/>
    <n v="118.3"/>
    <n v="167798014.49527666"/>
    <x v="0"/>
  </r>
  <r>
    <s v="Milk"/>
    <x v="2"/>
    <x v="7"/>
    <n v="2008"/>
    <s v="January 30, 2009 (United States)"/>
    <x v="55"/>
    <n v="167000"/>
    <s v="Gus Van Sant"/>
    <s v="Dustin Lance Black"/>
    <s v="Sean Penn"/>
    <s v="United States"/>
    <x v="0"/>
    <n v="54589558"/>
    <s v="Focus Features"/>
    <n v="128"/>
    <n v="215.3"/>
    <n v="99840566.162064821"/>
    <x v="0"/>
  </r>
  <r>
    <s v="Miracle"/>
    <x v="1"/>
    <x v="7"/>
    <n v="2004"/>
    <s v="February 6, 2004 (United States)"/>
    <x v="55"/>
    <n v="50000"/>
    <s v="Gavin O'Connor"/>
    <s v="Eric Guggenheim"/>
    <s v="Kurt Russell"/>
    <s v="Canada"/>
    <x v="54"/>
    <n v="64445708"/>
    <s v="Pop Pop Productions"/>
    <n v="135"/>
    <n v="188.9"/>
    <n v="165989917.39306846"/>
    <x v="0"/>
  </r>
  <r>
    <s v="Miss Sloane"/>
    <x v="2"/>
    <x v="2"/>
    <n v="2016"/>
    <s v="December 9, 2016 (United States)"/>
    <x v="55"/>
    <n v="68000"/>
    <s v="John Madden"/>
    <s v="Jonathan Perera"/>
    <s v="Jessica Chastain"/>
    <s v="France"/>
    <x v="29"/>
    <n v="9101546"/>
    <s v="EuropaCorp"/>
    <n v="132"/>
    <n v="240"/>
    <n v="14681000.879830597"/>
    <x v="0"/>
  </r>
  <r>
    <s v="Munich"/>
    <x v="2"/>
    <x v="1"/>
    <n v="2005"/>
    <s v="January 6, 2006 (United States)"/>
    <x v="55"/>
    <n v="216000"/>
    <s v="Steven Spielberg"/>
    <s v="Tony Kushner"/>
    <s v="Eric Bana"/>
    <s v="United States"/>
    <x v="19"/>
    <n v="130982129"/>
    <s v="Dreamworks Pictures"/>
    <n v="164"/>
    <n v="195.3"/>
    <n v="293026833.37958884"/>
    <x v="0"/>
  </r>
  <r>
    <s v="My Hero Academia: Two Heroes"/>
    <x v="0"/>
    <x v="5"/>
    <n v="2018"/>
    <s v="September 25, 2018 (United States)"/>
    <x v="55"/>
    <n v="8000"/>
    <s v="Kenji Nagasaki"/>
    <s v="KÃ´hei Horikoshi"/>
    <s v="Daiki Yamashita"/>
    <s v="Japan"/>
    <x v="1"/>
    <n v="21022724"/>
    <s v="Bones"/>
    <n v="96"/>
    <n v="251.1"/>
    <n v="27491948.509871244"/>
    <x v="1"/>
  </r>
  <r>
    <s v="My Life Without Me"/>
    <x v="2"/>
    <x v="2"/>
    <n v="2003"/>
    <s v="March 7, 2003 (Spain)"/>
    <x v="55"/>
    <n v="24000"/>
    <s v="Isabel Coixet"/>
    <s v="Isabel Coixet"/>
    <s v="Sarah Polley"/>
    <s v="Spain"/>
    <x v="1"/>
    <n v="9781854"/>
    <s v="El Deseo"/>
    <n v="106"/>
    <n v="184"/>
    <n v="11656358.677356277"/>
    <x v="1"/>
  </r>
  <r>
    <s v="Ne Zha"/>
    <x v="3"/>
    <x v="5"/>
    <n v="2019"/>
    <s v="July 26, 2019 (China)"/>
    <x v="55"/>
    <n v="6500"/>
    <s v="Yu Yang"/>
    <s v="Yu Yang"/>
    <s v="Yanting LÃ¼"/>
    <s v="China"/>
    <x v="1"/>
    <n v="726264074"/>
    <s v="Coco Cartoon"/>
    <n v="110"/>
    <n v="255.7"/>
    <n v="1870605776.3972948"/>
    <x v="1"/>
  </r>
  <r>
    <s v="Never Cry Wolf"/>
    <x v="1"/>
    <x v="3"/>
    <n v="1983"/>
    <s v="January 27, 1984 (United States)"/>
    <x v="55"/>
    <n v="7800"/>
    <s v="Carroll Ballard"/>
    <s v="Farley Mowat"/>
    <s v="Charles Martin Smith"/>
    <s v="United States"/>
    <x v="1"/>
    <n v="29600000"/>
    <s v="Walt Disney Pictures"/>
    <n v="105"/>
    <n v="99.6"/>
    <n v="79393661.971830994"/>
    <x v="1"/>
  </r>
  <r>
    <s v="Nocturnal Animals"/>
    <x v="2"/>
    <x v="2"/>
    <n v="2016"/>
    <s v="December 9, 2016 (United States)"/>
    <x v="55"/>
    <n v="248000"/>
    <s v="Tom Ford"/>
    <s v="Tom Ford"/>
    <s v="Amy Adams"/>
    <s v="United States"/>
    <x v="351"/>
    <n v="30311857"/>
    <s v="Focus Features"/>
    <n v="116"/>
    <n v="240"/>
    <n v="58865664.932441041"/>
    <x v="0"/>
  </r>
  <r>
    <s v="Noises Off..."/>
    <x v="0"/>
    <x v="0"/>
    <n v="1992"/>
    <s v="March 20, 1992 (United States)"/>
    <x v="55"/>
    <n v="11000"/>
    <s v="Peter Bogdanovich"/>
    <s v="Michael Frayn"/>
    <s v="Michael Caine"/>
    <s v="United States"/>
    <x v="2"/>
    <n v="2280148"/>
    <s v="Touchstone Pictures"/>
    <n v="101"/>
    <n v="140.30000000000001"/>
    <n v="3226944.2433813284"/>
    <x v="0"/>
  </r>
  <r>
    <s v="Nowhere in Africa"/>
    <x v="2"/>
    <x v="7"/>
    <n v="2001"/>
    <s v="May 16, 2003 (United States)"/>
    <x v="55"/>
    <n v="13000"/>
    <s v="Caroline Link"/>
    <s v="Caroline Link"/>
    <s v="Juliane KÃ¶hler"/>
    <s v="Germany"/>
    <x v="1"/>
    <n v="24322180"/>
    <s v="BKM, kulturelle FilmfÃ¶rderung des Bundes"/>
    <n v="141"/>
    <n v="177.1"/>
    <n v="74407311.706827313"/>
    <x v="1"/>
  </r>
  <r>
    <s v="Of Mice and Men"/>
    <x v="0"/>
    <x v="2"/>
    <n v="1992"/>
    <s v="October 2, 1992 (United States)"/>
    <x v="55"/>
    <n v="41000"/>
    <s v="Gary Sinise"/>
    <s v="John Steinbeck"/>
    <s v="John Malkovich"/>
    <s v="United States"/>
    <x v="1"/>
    <n v="5471088"/>
    <s v="Metro-Goldwyn-Mayer (MGM)"/>
    <n v="115"/>
    <n v="140.30000000000001"/>
    <n v="8535793.7204301078"/>
    <x v="1"/>
  </r>
  <r>
    <s v="Open Hearts"/>
    <x v="2"/>
    <x v="2"/>
    <n v="2002"/>
    <s v="September 6, 2002 (Denmark)"/>
    <x v="55"/>
    <n v="9800"/>
    <s v="Susanne Bier"/>
    <s v="Susanne Bier"/>
    <s v="Sonja Richter"/>
    <s v="Denmark"/>
    <x v="1"/>
    <n v="1692272"/>
    <s v="Det Danske Filminstitut"/>
    <n v="113"/>
    <n v="179.9"/>
    <n v="5177061.0281124497"/>
    <x v="1"/>
  </r>
  <r>
    <s v="Perfume: The Story of a Murderer"/>
    <x v="2"/>
    <x v="6"/>
    <n v="2006"/>
    <s v="January 5, 2007 (United States)"/>
    <x v="55"/>
    <n v="239000"/>
    <s v="Tom Tykwer"/>
    <s v="Andrew Birkin"/>
    <s v="Ben Whishaw"/>
    <s v="Germany"/>
    <x v="48"/>
    <n v="135039924"/>
    <s v="DreamWorks"/>
    <n v="147"/>
    <n v="201.6"/>
    <n v="182955379.46998665"/>
    <x v="0"/>
  </r>
  <r>
    <s v="Phantom Thread"/>
    <x v="2"/>
    <x v="2"/>
    <n v="2017"/>
    <s v="January 19, 2018 (United States)"/>
    <x v="55"/>
    <n v="118000"/>
    <s v="Paul Thomas Anderson"/>
    <s v="Paul Thomas Anderson"/>
    <s v="Vicky Krieps"/>
    <s v="United States"/>
    <x v="46"/>
    <n v="47756590"/>
    <s v="Focus Features"/>
    <n v="130"/>
    <n v="245.1"/>
    <n v="90663133.788161993"/>
    <x v="0"/>
  </r>
  <r>
    <s v="Pleasantville"/>
    <x v="0"/>
    <x v="0"/>
    <n v="1998"/>
    <s v="October 23, 1998 (United States)"/>
    <x v="55"/>
    <n v="123000"/>
    <s v="Gary Ross"/>
    <s v="Gary Ross"/>
    <s v="Tobey Maguire"/>
    <s v="United States"/>
    <x v="48"/>
    <n v="49805462"/>
    <s v="New Line Cinema"/>
    <n v="124"/>
    <n v="163"/>
    <n v="73206581.145200178"/>
    <x v="0"/>
  </r>
  <r>
    <s v="Predestination"/>
    <x v="2"/>
    <x v="1"/>
    <n v="2014"/>
    <s v="January 9, 2015 (United States)"/>
    <x v="55"/>
    <n v="262000"/>
    <s v="Michael Spierig"/>
    <s v="Michael Spierig"/>
    <s v="Ethan Hawke"/>
    <s v="Australia"/>
    <x v="58"/>
    <n v="4942449"/>
    <s v="Screen Australia"/>
    <n v="97"/>
    <n v="236.7"/>
    <n v="12144872.663709676"/>
    <x v="0"/>
  </r>
  <r>
    <s v="Prince of the City"/>
    <x v="2"/>
    <x v="6"/>
    <n v="1981"/>
    <s v="August 26, 1981 (United States)"/>
    <x v="55"/>
    <n v="7600"/>
    <s v="Sidney Lumet"/>
    <s v="Jay Presson Allen"/>
    <s v="Treat Williams"/>
    <s v="United States"/>
    <x v="181"/>
    <n v="8124257"/>
    <s v="Orion Pictures"/>
    <n v="167"/>
    <n v="90.9"/>
    <n v="17131218.739792388"/>
    <x v="0"/>
  </r>
  <r>
    <s v="Quiz Show"/>
    <x v="0"/>
    <x v="7"/>
    <n v="1994"/>
    <s v="October 7, 1994 (United States)"/>
    <x v="55"/>
    <n v="66000"/>
    <s v="Robert Redford"/>
    <s v="Paul Attanasio"/>
    <s v="Ralph Fiennes"/>
    <s v="United States"/>
    <x v="205"/>
    <n v="24822619"/>
    <s v="Baltimore Pictures"/>
    <n v="133"/>
    <n v="148.19999999999999"/>
    <n v="41105717.441847824"/>
    <x v="0"/>
  </r>
  <r>
    <s v="Radio Days"/>
    <x v="1"/>
    <x v="0"/>
    <n v="1987"/>
    <s v="January 30, 1987 (United States)"/>
    <x v="55"/>
    <n v="32000"/>
    <s v="Woody Allen"/>
    <s v="Woody Allen"/>
    <s v="Mia Farrow"/>
    <s v="United States"/>
    <x v="15"/>
    <n v="14792779"/>
    <s v="Jack Rollins &amp; Charles H. Joffe Productions"/>
    <n v="88"/>
    <n v="113.6"/>
    <n v="39677462.6875"/>
    <x v="0"/>
  </r>
  <r>
    <s v="Ratcatcher"/>
    <x v="3"/>
    <x v="2"/>
    <n v="1999"/>
    <s v="November 12, 1999 (United Kingdom)"/>
    <x v="55"/>
    <n v="9200"/>
    <s v="Lynne Ramsay"/>
    <s v="Lynne Ramsay"/>
    <s v="Tommy Flanagan"/>
    <s v="United Kingdom"/>
    <x v="386"/>
    <n v="217244"/>
    <s v="PathÃ© Pictures International"/>
    <n v="94"/>
    <n v="166.6"/>
    <n v="284095.47982832615"/>
    <x v="0"/>
  </r>
  <r>
    <s v="Remember"/>
    <x v="2"/>
    <x v="2"/>
    <n v="2015"/>
    <s v="December 17, 2015 (United States)"/>
    <x v="55"/>
    <n v="24000"/>
    <s v="Atom Egoyan"/>
    <s v="Benjamin August"/>
    <s v="Christopher Plummer"/>
    <s v="Canada"/>
    <x v="1"/>
    <n v="4235959"/>
    <s v="Serendipity Point Films"/>
    <n v="94"/>
    <n v="237"/>
    <n v="5140170.080844285"/>
    <x v="1"/>
  </r>
  <r>
    <s v="Rise of the Planet of the Apes"/>
    <x v="0"/>
    <x v="1"/>
    <n v="2011"/>
    <s v="August 5, 2011 (United States)"/>
    <x v="55"/>
    <n v="504000"/>
    <s v="Rupert Wyatt"/>
    <s v="Rick Jaffa"/>
    <s v="James Franco"/>
    <s v="United States"/>
    <x v="171"/>
    <n v="481800873"/>
    <s v="Twentieth Century Fox"/>
    <n v="105"/>
    <n v="224.9"/>
    <n v="1473943032.1596384"/>
    <x v="0"/>
  </r>
  <r>
    <s v="RoboCop"/>
    <x v="2"/>
    <x v="1"/>
    <n v="1987"/>
    <s v="July 17, 1987 (United States)"/>
    <x v="55"/>
    <n v="240000"/>
    <s v="Paul Verhoeven"/>
    <s v="Edward Neumeier"/>
    <s v="Peter Weller"/>
    <s v="United States"/>
    <x v="29"/>
    <n v="53424681"/>
    <s v="Orion Pictures"/>
    <n v="102"/>
    <n v="113.6"/>
    <n v="103750798.60229445"/>
    <x v="0"/>
  </r>
  <r>
    <s v="Rosetta"/>
    <x v="2"/>
    <x v="2"/>
    <n v="1999"/>
    <s v="September 22, 1999 (Belgium)"/>
    <x v="55"/>
    <n v="13000"/>
    <s v="Jean-Pierre Dardenne"/>
    <s v="Jean-Pierre Dardenne"/>
    <s v="Ã‰milie Dequenne"/>
    <s v="France"/>
    <x v="1"/>
    <n v="293092"/>
    <s v="ARP SÃ©lection"/>
    <n v="95"/>
    <n v="166.6"/>
    <n v="720202.68064516119"/>
    <x v="1"/>
  </r>
  <r>
    <s v="Rudy"/>
    <x v="1"/>
    <x v="7"/>
    <n v="1993"/>
    <s v="October 22, 1993 (United States)"/>
    <x v="55"/>
    <n v="59000"/>
    <s v="David Anspaugh"/>
    <s v="Angelo Pizzo"/>
    <s v="Sean Astin"/>
    <s v="United States"/>
    <x v="1"/>
    <n v="22881563"/>
    <s v="TriStar Pictures"/>
    <n v="114"/>
    <n v="144.5"/>
    <n v="53343628.508798778"/>
    <x v="1"/>
  </r>
  <r>
    <s v="Rust and Bone"/>
    <x v="2"/>
    <x v="2"/>
    <n v="2012"/>
    <s v="May 17, 2012 (Belgium)"/>
    <x v="55"/>
    <n v="65000"/>
    <s v="Jacques Audiard"/>
    <s v="Jacques Audiard"/>
    <s v="Marion Cotillard"/>
    <s v="France"/>
    <x v="1"/>
    <n v="25807712"/>
    <s v="Why Not Productions"/>
    <n v="120"/>
    <n v="229.6"/>
    <n v="66471765.3964497"/>
    <x v="1"/>
  </r>
  <r>
    <s v="Sanam Teri Kasam"/>
    <x v="3"/>
    <x v="2"/>
    <n v="2016"/>
    <s v="February 5, 2016 (India)"/>
    <x v="55"/>
    <n v="11000"/>
    <s v="Radhika Rao"/>
    <s v="Radhika Rao"/>
    <s v="Harshvardhan Rane"/>
    <s v="India"/>
    <x v="1"/>
    <n v="1386707"/>
    <s v="Jhoom Jhoom Productions"/>
    <n v="154"/>
    <n v="240"/>
    <n v="2924080.4352941178"/>
    <x v="1"/>
  </r>
  <r>
    <s v="Saving Mr. Banks"/>
    <x v="0"/>
    <x v="7"/>
    <n v="2013"/>
    <s v="December 20, 2013 (United States)"/>
    <x v="55"/>
    <n v="155000"/>
    <s v="John Lee Hancock"/>
    <s v="Kelly Marcel"/>
    <s v="Emma Thompson"/>
    <s v="United States"/>
    <x v="46"/>
    <n v="117867984"/>
    <s v="Walt Disney Pictures"/>
    <n v="125"/>
    <n v="233"/>
    <n v="178146700.02380952"/>
    <x v="0"/>
  </r>
  <r>
    <s v="Scott Pilgrim vs. the World"/>
    <x v="0"/>
    <x v="1"/>
    <n v="2010"/>
    <s v="August 13, 2010 (United States)"/>
    <x v="55"/>
    <n v="394000"/>
    <s v="Edgar Wright"/>
    <s v="Michael Bacall"/>
    <s v="Michael Cera"/>
    <s v="United States"/>
    <x v="48"/>
    <n v="48917974"/>
    <s v="Universal Pictures"/>
    <n v="112"/>
    <n v="218.1"/>
    <n v="138525154.99814126"/>
    <x v="0"/>
  </r>
  <r>
    <s v="Secondhand Lions"/>
    <x v="1"/>
    <x v="0"/>
    <n v="2003"/>
    <s v="September 19, 2003 (United States)"/>
    <x v="55"/>
    <n v="54000"/>
    <s v="Tim McCanlies"/>
    <s v="Tim McCanlies"/>
    <s v="Haley Joel Osment"/>
    <s v="United States"/>
    <x v="8"/>
    <n v="48260279"/>
    <s v="New Line Cinema"/>
    <n v="109"/>
    <n v="184"/>
    <n v="104810456.24590163"/>
    <x v="0"/>
  </r>
  <r>
    <s v="Selma"/>
    <x v="0"/>
    <x v="7"/>
    <n v="2014"/>
    <s v="January 9, 2015 (United States)"/>
    <x v="55"/>
    <n v="88000"/>
    <s v="Ava DuVernay"/>
    <s v="Paul Webb"/>
    <s v="David Oyelowo"/>
    <s v="United Kingdom"/>
    <x v="0"/>
    <n v="66787908"/>
    <s v="PathÃ©"/>
    <n v="128"/>
    <n v="236.7"/>
    <n v="122150513.61104442"/>
    <x v="0"/>
  </r>
  <r>
    <s v="Sherlock Holmes: A Game of Shadows"/>
    <x v="0"/>
    <x v="1"/>
    <n v="2011"/>
    <s v="December 16, 2011 (United States)"/>
    <x v="55"/>
    <n v="429000"/>
    <s v="Guy Ritchie"/>
    <s v="Michele Mulroney"/>
    <s v="Robert Downey Jr."/>
    <s v="United States"/>
    <x v="43"/>
    <n v="543848418"/>
    <s v="Warner Bros."/>
    <n v="129"/>
    <n v="224.9"/>
    <n v="1118155283.1619432"/>
    <x v="0"/>
  </r>
  <r>
    <s v="Show Me Love"/>
    <x v="3"/>
    <x v="0"/>
    <n v="1998"/>
    <s v="October 23, 1998 (Sweden)"/>
    <x v="55"/>
    <n v="50000"/>
    <s v="Lukas Moodysson"/>
    <s v="Lukas Moodysson"/>
    <s v="Alexandra DahlstrÃ¶m"/>
    <s v="Sweden"/>
    <x v="1"/>
    <n v="219331"/>
    <s v="Memfis Film"/>
    <n v="89"/>
    <n v="163"/>
    <n v="281983.77932489454"/>
    <x v="1"/>
  </r>
  <r>
    <s v="Sideways"/>
    <x v="2"/>
    <x v="0"/>
    <n v="2004"/>
    <s v="October 22, 2004 (United States)"/>
    <x v="55"/>
    <n v="183000"/>
    <s v="Alexander Payne"/>
    <s v="Rex Pickett"/>
    <s v="Paul Giamatti"/>
    <s v="United States"/>
    <x v="15"/>
    <n v="109706931"/>
    <s v="Fox Searchlight Pictures"/>
    <n v="127"/>
    <n v="188.9"/>
    <n v="321729565.6948989"/>
    <x v="0"/>
  </r>
  <r>
    <s v="Son of Saul"/>
    <x v="2"/>
    <x v="2"/>
    <n v="2015"/>
    <s v="June 11, 2015 (Hungary)"/>
    <x v="55"/>
    <n v="46000"/>
    <s v="LÃ¡szlÃ³ Nemes"/>
    <s v="LÃ¡szlÃ³ Nemes"/>
    <s v="GÃ©za RÃ¶hrig"/>
    <s v="Hungary"/>
    <x v="1"/>
    <n v="6659121"/>
    <s v="Laokoon Filmgroup"/>
    <n v="107"/>
    <n v="237"/>
    <n v="22321608.016501646"/>
    <x v="1"/>
  </r>
  <r>
    <s v="Source Code"/>
    <x v="0"/>
    <x v="1"/>
    <n v="2011"/>
    <s v="April 1, 2011 (United States)"/>
    <x v="55"/>
    <n v="495000"/>
    <s v="Duncan Jones"/>
    <s v="Ben Ripley"/>
    <s v="Jake Gyllenhaal"/>
    <s v="United States"/>
    <x v="77"/>
    <n v="147332697"/>
    <s v="Summit Entertainment"/>
    <n v="93"/>
    <n v="224.9"/>
    <n v="329605526.98898679"/>
    <x v="0"/>
  </r>
  <r>
    <s v="Spider-Man: Far from Home"/>
    <x v="0"/>
    <x v="1"/>
    <n v="2019"/>
    <s v="July 2, 2019 (United States)"/>
    <x v="55"/>
    <n v="359000"/>
    <s v="Jon Watts"/>
    <s v="Chris McKenna"/>
    <s v="Tom Holland"/>
    <s v="United States"/>
    <x v="55"/>
    <n v="1131927996"/>
    <s v="Columbia Pictures"/>
    <n v="129"/>
    <n v="255.7"/>
    <n v="2386840556.2712803"/>
    <x v="0"/>
  </r>
  <r>
    <s v="Stalingrad"/>
    <x v="3"/>
    <x v="2"/>
    <n v="1993"/>
    <s v="January 21, 1993 (Germany)"/>
    <x v="55"/>
    <n v="32000"/>
    <s v="Joseph Vilsmaier"/>
    <s v="JÃ¼rgen BÃ¼scher"/>
    <s v="Dominique Horwitz"/>
    <s v="Germany"/>
    <x v="1"/>
    <n v="152972"/>
    <s v="B.A. Produktion"/>
    <n v="134"/>
    <n v="144.5"/>
    <n v="190169.59771521826"/>
    <x v="1"/>
  </r>
  <r>
    <s v="Star Wars: Episode III - Revenge of the Sith"/>
    <x v="0"/>
    <x v="1"/>
    <n v="2005"/>
    <s v="May 19, 2005 (United States)"/>
    <x v="55"/>
    <n v="729000"/>
    <s v="George Lucas"/>
    <s v="George Lucas"/>
    <s v="Hayden Christensen"/>
    <s v="United States"/>
    <x v="84"/>
    <n v="868390560"/>
    <s v="Lucasfilm"/>
    <n v="140"/>
    <n v="195.3"/>
    <n v="1135616324.6008582"/>
    <x v="0"/>
  </r>
  <r>
    <s v="Still Alice"/>
    <x v="0"/>
    <x v="2"/>
    <n v="2014"/>
    <s v="February 20, 2015 (United States)"/>
    <x v="55"/>
    <n v="129000"/>
    <s v="Richard Glatzer"/>
    <s v="Richard Glatzer"/>
    <s v="Julianne Moore"/>
    <s v="United States"/>
    <x v="17"/>
    <n v="44779195"/>
    <s v="Lutzus-Brown"/>
    <n v="101"/>
    <n v="236.7"/>
    <n v="85010720.975077882"/>
    <x v="0"/>
  </r>
  <r>
    <s v="Stranger Than Fiction"/>
    <x v="0"/>
    <x v="0"/>
    <n v="2006"/>
    <s v="November 10, 2006 (United States)"/>
    <x v="55"/>
    <n v="222000"/>
    <s v="Marc Forster"/>
    <s v="Zach Helm"/>
    <s v="Will Ferrell"/>
    <s v="United States"/>
    <x v="8"/>
    <n v="53653224"/>
    <s v="Columbia Pictures"/>
    <n v="113"/>
    <n v="201.6"/>
    <n v="198399725.15533978"/>
    <x v="0"/>
  </r>
  <r>
    <s v="Stranger Than Paradise"/>
    <x v="2"/>
    <x v="0"/>
    <n v="1984"/>
    <s v="October 4, 1984 (United Kingdom)"/>
    <x v="55"/>
    <n v="36000"/>
    <s v="Jim Jarmusch"/>
    <s v="Jim Jarmusch"/>
    <s v="John Lurie"/>
    <s v="United States"/>
    <x v="387"/>
    <n v="2436000"/>
    <s v="Cinesthesia Productions"/>
    <n v="89"/>
    <n v="103.9"/>
    <n v="5985880.6451612897"/>
    <x v="0"/>
  </r>
  <r>
    <s v="Summer Wars"/>
    <x v="1"/>
    <x v="5"/>
    <n v="2009"/>
    <s v="August 1, 2009 (Japan)"/>
    <x v="55"/>
    <n v="27000"/>
    <s v="Mamoru Hosoda"/>
    <s v="Mamoru Hosoda"/>
    <s v="RyÃ»nosuke Kamiki"/>
    <s v="Japan"/>
    <x v="1"/>
    <n v="18434328"/>
    <s v="Madhouse"/>
    <n v="114"/>
    <n v="214.5"/>
    <n v="24107037.517596565"/>
    <x v="1"/>
  </r>
  <r>
    <s v="Sunshine"/>
    <x v="2"/>
    <x v="2"/>
    <n v="1999"/>
    <s v="July 14, 2000 (United States)"/>
    <x v="55"/>
    <n v="13000"/>
    <s v="IstvÃ¡n SzabÃ³"/>
    <s v="IstvÃ¡n SzabÃ³"/>
    <s v="Ralph Fiennes"/>
    <s v="Germany"/>
    <x v="1"/>
    <n v="7918035"/>
    <s v="Alliance Atlantis Communications"/>
    <n v="181"/>
    <n v="166.6"/>
    <n v="13622954.627329193"/>
    <x v="1"/>
  </r>
  <r>
    <s v="Tell No One"/>
    <x v="3"/>
    <x v="6"/>
    <n v="2006"/>
    <s v="November 1, 2006 (France)"/>
    <x v="55"/>
    <n v="52000"/>
    <s v="Guillaume Canet"/>
    <s v="Guillaume Canet"/>
    <s v="FranÃ§ois Cluzet"/>
    <s v="France"/>
    <x v="1"/>
    <n v="33428799"/>
    <s v="TrÃ©sor Films"/>
    <n v="131"/>
    <n v="201.6"/>
    <n v="66835663.092519686"/>
    <x v="1"/>
  </r>
  <r>
    <s v="The Abyss"/>
    <x v="0"/>
    <x v="3"/>
    <n v="1989"/>
    <s v="August 9, 1989 (United States)"/>
    <x v="55"/>
    <n v="167000"/>
    <s v="James Cameron"/>
    <s v="James Cameron"/>
    <s v="Ed Harris"/>
    <s v="United States"/>
    <x v="19"/>
    <n v="90000098"/>
    <s v="Twentieth Century Fox"/>
    <n v="140"/>
    <n v="124"/>
    <n v="107246890.34258898"/>
    <x v="0"/>
  </r>
  <r>
    <s v="The Adventures of Priscilla, Queen of the Desert"/>
    <x v="2"/>
    <x v="0"/>
    <n v="1994"/>
    <s v="August 10, 1994 (United States)"/>
    <x v="55"/>
    <n v="48000"/>
    <s v="Stephan Elliott"/>
    <s v="Stephan Elliott"/>
    <s v="Hugo Weaving"/>
    <s v="Australia"/>
    <x v="1"/>
    <n v="11265402"/>
    <s v="PolyGram Filmed Entertainment"/>
    <n v="104"/>
    <n v="148.19999999999999"/>
    <n v="25202408.145374447"/>
    <x v="1"/>
  </r>
  <r>
    <s v="The Assassination of Jesse James by the Coward Robert Ford"/>
    <x v="2"/>
    <x v="7"/>
    <n v="2007"/>
    <s v="October 19, 2007 (United States)"/>
    <x v="55"/>
    <n v="173000"/>
    <s v="Andrew Dominik"/>
    <s v="Andrew Dominik"/>
    <s v="Brad Pitt"/>
    <s v="United States"/>
    <x v="8"/>
    <n v="15001776"/>
    <s v="Warner Bros."/>
    <n v="160"/>
    <n v="207.3"/>
    <n v="20324771.663850598"/>
    <x v="0"/>
  </r>
  <r>
    <s v="The Aviator"/>
    <x v="0"/>
    <x v="7"/>
    <n v="2004"/>
    <s v="December 25, 2004 (United States)"/>
    <x v="55"/>
    <n v="342000"/>
    <s v="Martin Scorsese"/>
    <s v="John Logan"/>
    <s v="Leonardo DiCaprio"/>
    <s v="United States"/>
    <x v="109"/>
    <n v="213719942"/>
    <s v="Forward Pass"/>
    <n v="170"/>
    <n v="188.9"/>
    <n v="289552985.00400174"/>
    <x v="0"/>
  </r>
  <r>
    <s v="The Big Sick"/>
    <x v="2"/>
    <x v="0"/>
    <n v="2017"/>
    <s v="July 14, 2017 (United States)"/>
    <x v="55"/>
    <n v="126000"/>
    <s v="Michael Showalter"/>
    <s v="Emily V. Gordon"/>
    <s v="Kumail Nanjiani"/>
    <s v="United States"/>
    <x v="17"/>
    <n v="56411585"/>
    <s v="Apatow Productions"/>
    <n v="120"/>
    <n v="245.1"/>
    <n v="131511935.34429993"/>
    <x v="0"/>
  </r>
  <r>
    <s v="The Blind Swordsman: Zatoichi"/>
    <x v="2"/>
    <x v="1"/>
    <n v="2003"/>
    <s v="September 6, 2003 (Japan)"/>
    <x v="55"/>
    <n v="48000"/>
    <s v="Takeshi Kitano"/>
    <s v="Takeshi Kitano"/>
    <s v="Takeshi Kitano"/>
    <s v="Japan"/>
    <x v="1"/>
    <n v="34196922"/>
    <s v="Asahi National Broadcasting Company"/>
    <n v="116"/>
    <n v="184"/>
    <n v="46330823.180969313"/>
    <x v="1"/>
  </r>
  <r>
    <s v="The Book Thief"/>
    <x v="0"/>
    <x v="2"/>
    <n v="2013"/>
    <s v="November 27, 2013 (United States)"/>
    <x v="55"/>
    <n v="130000"/>
    <s v="Brian Percival"/>
    <s v="Markus Zusak"/>
    <s v="Sophie NÃ©lisse"/>
    <s v="United States"/>
    <x v="27"/>
    <n v="76586316"/>
    <s v="Fox 2000 Pictures"/>
    <n v="131"/>
    <n v="233"/>
    <n v="115753226.61309524"/>
    <x v="0"/>
  </r>
  <r>
    <s v="The City of Lost Children"/>
    <x v="2"/>
    <x v="8"/>
    <n v="1995"/>
    <s v="December 15, 1995 (United States)"/>
    <x v="55"/>
    <n v="66000"/>
    <s v="Marc Caro"/>
    <s v="Gilles Adrien"/>
    <s v="Ron Perlman"/>
    <s v="France"/>
    <x v="40"/>
    <n v="1781465"/>
    <s v="Constellation"/>
    <n v="112"/>
    <n v="152.4"/>
    <n v="2413572.1898621605"/>
    <x v="0"/>
  </r>
  <r>
    <s v="The Conjuring"/>
    <x v="2"/>
    <x v="4"/>
    <n v="2013"/>
    <s v="July 19, 2013 (United States)"/>
    <x v="55"/>
    <n v="464000"/>
    <s v="James Wan"/>
    <s v="Chad Hayes"/>
    <s v="Patrick Wilson"/>
    <s v="United States"/>
    <x v="0"/>
    <n v="320290989"/>
    <s v="New Line Cinema"/>
    <n v="112"/>
    <n v="233"/>
    <n v="418852636.6879828"/>
    <x v="0"/>
  </r>
  <r>
    <s v="The Damned United"/>
    <x v="2"/>
    <x v="7"/>
    <n v="2009"/>
    <s v="March 27, 2009 (United Kingdom)"/>
    <x v="55"/>
    <n v="42000"/>
    <s v="Tom Hooper"/>
    <s v="Peter Morgan"/>
    <s v="Colm Meaney"/>
    <s v="United Kingdom"/>
    <x v="20"/>
    <n v="4091378"/>
    <s v="Columbia Pictures"/>
    <n v="98"/>
    <n v="214.5"/>
    <n v="6013713.8282682095"/>
    <x v="0"/>
  </r>
  <r>
    <s v="The Devil's Advocate"/>
    <x v="2"/>
    <x v="2"/>
    <n v="1997"/>
    <s v="October 17, 1997 (United States)"/>
    <x v="55"/>
    <n v="342000"/>
    <s v="Taylor Hackford"/>
    <s v="Andrew Neiderman"/>
    <s v="Keanu Reeves"/>
    <s v="Germany"/>
    <x v="75"/>
    <n v="152944660"/>
    <s v="Warner Bros."/>
    <n v="144"/>
    <n v="160.5"/>
    <n v="224805778.59141338"/>
    <x v="0"/>
  </r>
  <r>
    <s v="The Evil Dead"/>
    <x v="8"/>
    <x v="4"/>
    <n v="1981"/>
    <s v="April 15, 1983 (United States)"/>
    <x v="55"/>
    <n v="192000"/>
    <s v="Sam Raimi"/>
    <s v="Sam Raimi"/>
    <s v="Bruce Campbell"/>
    <s v="United States"/>
    <x v="89"/>
    <n v="2956630"/>
    <s v="Renaissance Pictures"/>
    <n v="85"/>
    <n v="90.9"/>
    <n v="7265202.9112903224"/>
    <x v="0"/>
  </r>
  <r>
    <s v="The Favourite"/>
    <x v="2"/>
    <x v="7"/>
    <n v="2018"/>
    <s v="December 21, 2018 (United States)"/>
    <x v="55"/>
    <n v="181000"/>
    <s v="Yorgos Lanthimos"/>
    <s v="Deborah Davis"/>
    <s v="Olivia Colman"/>
    <s v="Ireland"/>
    <x v="10"/>
    <n v="95918706"/>
    <s v="Fox Searchlight Pictures"/>
    <n v="119"/>
    <n v="251.1"/>
    <n v="214584652.85022026"/>
    <x v="0"/>
  </r>
  <r>
    <s v="The Fisher King"/>
    <x v="2"/>
    <x v="0"/>
    <n v="1991"/>
    <s v="September 27, 1991 (United States)"/>
    <x v="55"/>
    <n v="81000"/>
    <s v="Terry Gilliam"/>
    <s v="Richard LaGravenese"/>
    <s v="Jeff Bridges"/>
    <s v="United States"/>
    <x v="3"/>
    <n v="41895491"/>
    <s v="TriStar Pictures"/>
    <n v="137"/>
    <n v="136.19999999999999"/>
    <n v="102948033.1266129"/>
    <x v="0"/>
  </r>
  <r>
    <s v="The Great Debaters"/>
    <x v="0"/>
    <x v="7"/>
    <n v="2007"/>
    <s v="December 25, 2007 (United States)"/>
    <x v="55"/>
    <n v="57000"/>
    <s v="Denzel Washington"/>
    <s v="Robert Eisele"/>
    <s v="Denzel Washington"/>
    <s v="United States"/>
    <x v="10"/>
    <n v="30271556"/>
    <s v="Harpo Films"/>
    <n v="126"/>
    <n v="207.3"/>
    <n v="41012641.677189857"/>
    <x v="0"/>
  </r>
  <r>
    <s v="The Guilty"/>
    <x v="2"/>
    <x v="6"/>
    <n v="2018"/>
    <s v="October 19, 2018 (United States)"/>
    <x v="55"/>
    <n v="48000"/>
    <s v="Gustav MÃ¶ller"/>
    <s v="Gustav MÃ¶ller"/>
    <s v="Jakob Cedergren"/>
    <s v="Denmark"/>
    <x v="1"/>
    <n v="4598051"/>
    <s v="Nordisk Film / SPRING"/>
    <n v="85"/>
    <n v="251.1"/>
    <n v="9695682.6276816614"/>
    <x v="1"/>
  </r>
  <r>
    <s v="The Hate U Give"/>
    <x v="0"/>
    <x v="6"/>
    <n v="2018"/>
    <s v="October 19, 2018 (United States)"/>
    <x v="55"/>
    <n v="33000"/>
    <s v="George Tillman Jr."/>
    <s v="Audrey Wells"/>
    <s v="Amandla Stenberg"/>
    <s v="United States"/>
    <x v="16"/>
    <n v="34934009"/>
    <s v="Fox 2000 Pictures"/>
    <n v="133"/>
    <n v="251.1"/>
    <n v="56349351.732662775"/>
    <x v="0"/>
  </r>
  <r>
    <s v="The Hours"/>
    <x v="0"/>
    <x v="2"/>
    <n v="2002"/>
    <s v="February 14, 2003 (United States)"/>
    <x v="55"/>
    <n v="127000"/>
    <s v="Stephen Daldry"/>
    <s v="Michael Cunningham"/>
    <s v="Meryl Streep"/>
    <s v="United States"/>
    <x v="13"/>
    <n v="108846072"/>
    <s v="Paramount Pictures"/>
    <n v="110"/>
    <n v="179.9"/>
    <n v="206637994.63177571"/>
    <x v="0"/>
  </r>
  <r>
    <s v="The Hunger Games: Catching Fire"/>
    <x v="0"/>
    <x v="1"/>
    <n v="2013"/>
    <s v="November 22, 2013 (United States)"/>
    <x v="55"/>
    <n v="626000"/>
    <s v="Francis Lawrence"/>
    <s v="Simon Beaufoy"/>
    <s v="Jennifer Lawrence"/>
    <s v="United States"/>
    <x v="99"/>
    <n v="865011746"/>
    <s v="Color Force"/>
    <n v="146"/>
    <n v="233"/>
    <n v="1349560056.3553507"/>
    <x v="0"/>
  </r>
  <r>
    <s v="The Hurt Locker"/>
    <x v="2"/>
    <x v="2"/>
    <n v="2008"/>
    <s v="July 31, 2009 (United States)"/>
    <x v="55"/>
    <n v="430000"/>
    <s v="Kathryn Bigelow"/>
    <s v="Mark Boal"/>
    <s v="Jeremy Renner"/>
    <s v="United States"/>
    <x v="10"/>
    <n v="49259766"/>
    <s v="Voltage Pictures"/>
    <n v="131"/>
    <n v="215.3"/>
    <n v="64418243.348497853"/>
    <x v="0"/>
  </r>
  <r>
    <s v="The Inevitable Defeat of Mister &amp; Pete"/>
    <x v="2"/>
    <x v="2"/>
    <n v="2013"/>
    <s v="January 25, 2013 (United States)"/>
    <x v="55"/>
    <n v="5300"/>
    <s v="George Tillman Jr."/>
    <s v="Michael Starrbury"/>
    <s v="Skylan Brooks"/>
    <s v="United States"/>
    <x v="1"/>
    <n v="506303"/>
    <s v="iDeal Partners Film Fund"/>
    <n v="108"/>
    <n v="233"/>
    <n v="1304061.9112426036"/>
    <x v="1"/>
  </r>
  <r>
    <s v="The Last Temptation of Christ"/>
    <x v="2"/>
    <x v="2"/>
    <n v="1988"/>
    <s v="August 12, 1988 (Canada)"/>
    <x v="55"/>
    <n v="54000"/>
    <s v="Martin Scorsese"/>
    <s v="Nikos Kazantzakis"/>
    <s v="Willem Dafoe"/>
    <s v="Canada"/>
    <x v="5"/>
    <n v="8865702"/>
    <s v="Universal Pictures"/>
    <n v="164"/>
    <n v="118.3"/>
    <n v="11412671.733840305"/>
    <x v="0"/>
  </r>
  <r>
    <s v="The Life of David Gale"/>
    <x v="2"/>
    <x v="6"/>
    <n v="2003"/>
    <s v="February 21, 2003 (United States)"/>
    <x v="55"/>
    <n v="114000"/>
    <s v="Alan Parker"/>
    <s v="Charles Randolph"/>
    <s v="Kevin Spacey"/>
    <s v="United States"/>
    <x v="76"/>
    <n v="38955598"/>
    <s v="Universal Pictures"/>
    <n v="130"/>
    <n v="184"/>
    <n v="77885634.583989501"/>
    <x v="0"/>
  </r>
  <r>
    <s v="The Lighthouse"/>
    <x v="2"/>
    <x v="2"/>
    <n v="2019"/>
    <s v="November 1, 2019 (United States)"/>
    <x v="55"/>
    <n v="159000"/>
    <s v="Robert Eggers"/>
    <s v="Robert Eggers"/>
    <s v="Robert Pattinson"/>
    <s v="Canada"/>
    <x v="1"/>
    <n v="18123239"/>
    <s v="A24"/>
    <n v="109"/>
    <n v="255.7"/>
    <n v="53148709.560153984"/>
    <x v="1"/>
  </r>
  <r>
    <s v="The Man Who Wasn't There"/>
    <x v="2"/>
    <x v="6"/>
    <n v="2001"/>
    <s v="November 16, 2001 (United States)"/>
    <x v="55"/>
    <n v="106000"/>
    <s v="Joel Coen"/>
    <s v="Joel Coen"/>
    <s v="Billy Bob Thornton"/>
    <s v="United States"/>
    <x v="0"/>
    <n v="18916623"/>
    <s v="Good Machine"/>
    <n v="116"/>
    <n v="177.1"/>
    <n v="25104072.422038324"/>
    <x v="0"/>
  </r>
  <r>
    <s v="The Meaning of Life"/>
    <x v="2"/>
    <x v="0"/>
    <n v="1983"/>
    <s v="March 31, 1983 (United States)"/>
    <x v="55"/>
    <n v="115000"/>
    <s v="Terry Jones"/>
    <s v="Graham Chapman"/>
    <s v="John Cleese"/>
    <s v="United Kingdom"/>
    <x v="25"/>
    <n v="14949697"/>
    <s v="Celandine Films"/>
    <n v="107"/>
    <n v="99.6"/>
    <n v="30736657.732118756"/>
    <x v="0"/>
  </r>
  <r>
    <s v="The Natural"/>
    <x v="1"/>
    <x v="2"/>
    <n v="1984"/>
    <s v="May 11, 1984 (United States)"/>
    <x v="55"/>
    <n v="46000"/>
    <s v="Barry Levinson"/>
    <s v="Bernard Malamud"/>
    <s v="Robert Redford"/>
    <s v="United States"/>
    <x v="54"/>
    <n v="47951979"/>
    <s v="TriStar Pictures"/>
    <n v="138"/>
    <n v="103.9"/>
    <n v="128617676.06778169"/>
    <x v="0"/>
  </r>
  <r>
    <s v="The Painted Veil"/>
    <x v="0"/>
    <x v="2"/>
    <n v="2006"/>
    <s v="January 19, 2007 (United States)"/>
    <x v="55"/>
    <n v="90000"/>
    <s v="John Curran"/>
    <s v="Ron Nyswaner"/>
    <s v="Naomi Watts"/>
    <s v="China"/>
    <x v="381"/>
    <n v="26910847"/>
    <s v="WIP"/>
    <n v="125"/>
    <n v="201.6"/>
    <n v="35191996.055364802"/>
    <x v="0"/>
  </r>
  <r>
    <s v="The Piano Teacher"/>
    <x v="2"/>
    <x v="2"/>
    <n v="2001"/>
    <s v="September 5, 2001 (France)"/>
    <x v="55"/>
    <n v="59000"/>
    <s v="Michael Haneke"/>
    <s v="Michael Haneke"/>
    <s v="Isabelle Huppert"/>
    <s v="France"/>
    <x v="1"/>
    <n v="6766381"/>
    <s v="ARTE"/>
    <n v="131"/>
    <n v="177.1"/>
    <n v="12375247.843337335"/>
    <x v="1"/>
  </r>
  <r>
    <s v="The Player"/>
    <x v="2"/>
    <x v="0"/>
    <n v="1992"/>
    <s v="May 8, 1992 (United States)"/>
    <x v="55"/>
    <n v="56000"/>
    <s v="Robert Altman"/>
    <s v="Michael Tolkin"/>
    <s v="Tim Robbins"/>
    <s v="United States"/>
    <x v="42"/>
    <n v="21706101"/>
    <s v="Avenue Pictures"/>
    <n v="124"/>
    <n v="140.30000000000001"/>
    <n v="29407954.534015115"/>
    <x v="0"/>
  </r>
  <r>
    <s v="The Rider"/>
    <x v="2"/>
    <x v="2"/>
    <n v="2017"/>
    <s v="April 13, 2018 (United States)"/>
    <x v="55"/>
    <n v="17000"/>
    <s v="ChloÃ© Zhao"/>
    <s v="ChloÃ© Zhao"/>
    <s v="Brady Jandreau"/>
    <s v="United States"/>
    <x v="1"/>
    <n v="3436124"/>
    <s v="Caviar"/>
    <n v="104"/>
    <n v="245.1"/>
    <n v="4423265.6645542886"/>
    <x v="1"/>
  </r>
  <r>
    <s v="The Secret of Roan Inish"/>
    <x v="1"/>
    <x v="2"/>
    <n v="1994"/>
    <s v="February 3, 1995 (United States)"/>
    <x v="55"/>
    <n v="7400"/>
    <s v="John Sayles"/>
    <s v="Rosalie K. Fry"/>
    <s v="Jeni Courtney"/>
    <s v="United States"/>
    <x v="31"/>
    <n v="6159269"/>
    <s v="Jones Entertainment Group"/>
    <n v="103"/>
    <n v="148.19999999999999"/>
    <n v="22775840.586165048"/>
    <x v="0"/>
  </r>
  <r>
    <s v="The Sweet Hereafter"/>
    <x v="2"/>
    <x v="2"/>
    <n v="1997"/>
    <s v="November 21, 1997 (United States)"/>
    <x v="55"/>
    <n v="33000"/>
    <s v="Atom Egoyan"/>
    <s v="Russell Banks"/>
    <s v="Ian Holm"/>
    <s v="Canada"/>
    <x v="1"/>
    <n v="3263585"/>
    <s v="Alliance Communications Corporation"/>
    <n v="112"/>
    <n v="160.5"/>
    <n v="8753647.4427816905"/>
    <x v="1"/>
  </r>
  <r>
    <s v="The Town"/>
    <x v="2"/>
    <x v="6"/>
    <n v="2010"/>
    <s v="September 17, 2010 (United States)"/>
    <x v="55"/>
    <n v="363000"/>
    <s v="Ben Affleck"/>
    <s v="Peter Craig"/>
    <s v="Ben Affleck"/>
    <s v="United States"/>
    <x v="92"/>
    <n v="154026136"/>
    <s v="Warner Bros."/>
    <n v="125"/>
    <n v="218.1"/>
    <n v="198275300.54583862"/>
    <x v="0"/>
  </r>
  <r>
    <s v="The Trip to Bountiful"/>
    <x v="1"/>
    <x v="2"/>
    <n v="1985"/>
    <s v="January 24, 1986 (United States)"/>
    <x v="55"/>
    <n v="4300"/>
    <s v="Peter Masterson"/>
    <s v="Horton Foote"/>
    <s v="Geraldine Page"/>
    <s v="United States"/>
    <x v="1"/>
    <n v="7491903"/>
    <s v="Bountiful Film Partners"/>
    <n v="108"/>
    <n v="107.6"/>
    <n v="11688596.231950844"/>
    <x v="1"/>
  </r>
  <r>
    <s v="The Wind that Shakes the Barley"/>
    <x v="3"/>
    <x v="2"/>
    <n v="2006"/>
    <s v="March 23, 2007 (United States)"/>
    <x v="55"/>
    <n v="48000"/>
    <s v="Ken Loach"/>
    <s v="Paul Laverty"/>
    <s v="Cillian Murphy"/>
    <s v="Ireland"/>
    <x v="1"/>
    <n v="22903165"/>
    <s v="Sixteen Films"/>
    <n v="127"/>
    <n v="201.6"/>
    <n v="30394574.806184668"/>
    <x v="1"/>
  </r>
  <r>
    <s v="The Wind Will Carry Us"/>
    <x v="3"/>
    <x v="2"/>
    <n v="1999"/>
    <s v="November 24, 1999 (France)"/>
    <x v="55"/>
    <n v="9600"/>
    <s v="Abbas Kiarostami"/>
    <s v="Mahmoud Aiden"/>
    <s v="Behzad Dorani"/>
    <s v="Iran"/>
    <x v="1"/>
    <n v="259510"/>
    <s v="MK2 Productions"/>
    <n v="118"/>
    <n v="166.6"/>
    <n v="563597.2701354241"/>
    <x v="1"/>
  </r>
  <r>
    <s v="Thelma &amp; Louise"/>
    <x v="2"/>
    <x v="3"/>
    <n v="1991"/>
    <s v="May 24, 1991 (United States)"/>
    <x v="55"/>
    <n v="142000"/>
    <s v="Ridley Scott"/>
    <s v="Callie Khouri"/>
    <s v="Susan Sarandon"/>
    <s v="United States"/>
    <x v="243"/>
    <n v="45456285"/>
    <s v="PathÃ© Entertainment"/>
    <n v="130"/>
    <n v="136.19999999999999"/>
    <n v="84972576.929447845"/>
    <x v="0"/>
  </r>
  <r>
    <s v="Total Recall"/>
    <x v="2"/>
    <x v="1"/>
    <n v="1990"/>
    <s v="June 1, 1990 (United States)"/>
    <x v="55"/>
    <n v="310000"/>
    <s v="Paul Verhoeven"/>
    <s v="Philip K. Dick"/>
    <s v="Arnold Schwarzenegger"/>
    <s v="United States"/>
    <x v="93"/>
    <n v="261317921"/>
    <s v="Carolco Pictures"/>
    <n v="113"/>
    <n v="130.69999999999999"/>
    <n v="551028169.74878895"/>
    <x v="0"/>
  </r>
  <r>
    <s v="Tous les matins du monde"/>
    <x v="3"/>
    <x v="7"/>
    <n v="1991"/>
    <s v="December 18, 1991 (France)"/>
    <x v="55"/>
    <n v="6800"/>
    <s v="Alain Corneau"/>
    <s v="Pascal Quignard"/>
    <s v="GÃ©rard Depardieu"/>
    <s v="France"/>
    <x v="1"/>
    <n v="3089497"/>
    <s v="Film Par Film"/>
    <n v="115"/>
    <n v="136.19999999999999"/>
    <n v="9060343.9451395553"/>
    <x v="1"/>
  </r>
  <r>
    <s v="Trading Places"/>
    <x v="2"/>
    <x v="0"/>
    <n v="1983"/>
    <s v="June 8, 1983 (United States)"/>
    <x v="55"/>
    <n v="141000"/>
    <s v="John Landis"/>
    <s v="Timothy Harris"/>
    <s v="Eddie Murphy"/>
    <s v="United States"/>
    <x v="10"/>
    <n v="90404800"/>
    <s v="Cinema Group Ventures"/>
    <n v="116"/>
    <n v="99.6"/>
    <n v="119975359.58188152"/>
    <x v="0"/>
  </r>
  <r>
    <s v="Trumbo"/>
    <x v="2"/>
    <x v="7"/>
    <n v="2015"/>
    <s v="November 27, 2015 (United States)"/>
    <x v="55"/>
    <n v="78000"/>
    <s v="Jay Roach"/>
    <s v="John McNamara"/>
    <s v="Bryan Cranston"/>
    <s v="United States"/>
    <x v="10"/>
    <n v="11430025"/>
    <s v="Bleecker Street Films"/>
    <n v="124"/>
    <n v="237"/>
    <n v="19359247.456920512"/>
    <x v="0"/>
  </r>
  <r>
    <s v="Tucker and Dale vs Evil"/>
    <x v="2"/>
    <x v="0"/>
    <n v="2010"/>
    <s v="December 9, 2010 (Kazakhstan)"/>
    <x v="55"/>
    <n v="169000"/>
    <s v="Eli Craig"/>
    <s v="Eli Craig"/>
    <s v="Tyler Labine"/>
    <s v="Canada"/>
    <x v="1"/>
    <n v="5224938"/>
    <s v="Reliance Big Pictures"/>
    <n v="89"/>
    <n v="218.1"/>
    <n v="7394512.8128193216"/>
    <x v="1"/>
  </r>
  <r>
    <s v="Upgrade"/>
    <x v="2"/>
    <x v="1"/>
    <n v="2018"/>
    <s v="June 1, 2018 (United States)"/>
    <x v="55"/>
    <n v="168000"/>
    <s v="Leigh Whannell"/>
    <s v="Leigh Whannell"/>
    <s v="Logan Marshall-Green"/>
    <s v="United States"/>
    <x v="17"/>
    <n v="16706680"/>
    <s v="Goalpost Pictures"/>
    <n v="100"/>
    <n v="251.1"/>
    <n v="23732053.128205124"/>
    <x v="0"/>
  </r>
  <r>
    <s v="Waiting for Guffman"/>
    <x v="2"/>
    <x v="0"/>
    <n v="1996"/>
    <s v="January 31, 1997 (United States)"/>
    <x v="55"/>
    <n v="28000"/>
    <s v="Christopher Guest"/>
    <s v="Christopher Guest"/>
    <s v="Christopher Guest"/>
    <s v="United States"/>
    <x v="81"/>
    <n v="2923982"/>
    <s v="Castle Rock Entertainment"/>
    <n v="84"/>
    <n v="156.9"/>
    <n v="5678376.7711918419"/>
    <x v="0"/>
  </r>
  <r>
    <s v="We Need to Talk About Kevin"/>
    <x v="2"/>
    <x v="2"/>
    <n v="2011"/>
    <s v="October 21, 2011 (United Kingdom)"/>
    <x v="55"/>
    <n v="142000"/>
    <s v="Lynne Ramsay"/>
    <s v="Lynne Ramsay"/>
    <s v="Tilda Swinton"/>
    <s v="United Kingdom"/>
    <x v="5"/>
    <n v="9232318"/>
    <s v="BBC Films"/>
    <n v="112"/>
    <n v="224.9"/>
    <n v="12508169.384615384"/>
    <x v="0"/>
  </r>
  <r>
    <s v="Weathering with You"/>
    <x v="0"/>
    <x v="5"/>
    <n v="2019"/>
    <s v="January 17, 2020 (United States)"/>
    <x v="55"/>
    <n v="28000"/>
    <s v="Makoto Shinkai"/>
    <s v="Makoto Shinkai"/>
    <s v="Kotaro Daigo"/>
    <s v="Japan"/>
    <x v="388"/>
    <n v="193457467"/>
    <s v="&quot;Weathering With You&quot; Film Partners"/>
    <n v="112"/>
    <n v="255.7"/>
    <n v="249034601.58386144"/>
    <x v="0"/>
  </r>
  <r>
    <s v="Whale Rider"/>
    <x v="0"/>
    <x v="2"/>
    <n v="2002"/>
    <s v="August 29, 2003 (United States)"/>
    <x v="55"/>
    <n v="40000"/>
    <s v="Niki Caro"/>
    <s v="Niki Caro"/>
    <s v="Keisha Castle-Hughes"/>
    <s v="New Zealand"/>
    <x v="117"/>
    <n v="41062976"/>
    <s v="South Pacific Pictures"/>
    <n v="101"/>
    <n v="179.9"/>
    <n v="116281494.30483271"/>
    <x v="0"/>
  </r>
  <r>
    <s v="You Can Count on Me"/>
    <x v="2"/>
    <x v="2"/>
    <n v="2000"/>
    <s v="December 22, 2000 (United States)"/>
    <x v="55"/>
    <n v="29000"/>
    <s v="Kenneth Lonergan"/>
    <s v="Kenneth Lonergan"/>
    <s v="Laura Linney"/>
    <s v="United States"/>
    <x v="32"/>
    <n v="11242521"/>
    <s v="Hart Sharp Entertainment"/>
    <n v="111"/>
    <n v="172.2"/>
    <n v="24416223.440484673"/>
    <x v="0"/>
  </r>
  <r>
    <n v="300"/>
    <x v="2"/>
    <x v="1"/>
    <n v="2006"/>
    <s v="March 9, 2007 (United States)"/>
    <x v="56"/>
    <n v="750000"/>
    <s v="Zack Snyder"/>
    <s v="Zack Snyder"/>
    <s v="Gerard Butler"/>
    <s v="United States"/>
    <x v="93"/>
    <n v="456068181"/>
    <s v="Warner Bros."/>
    <n v="117"/>
    <n v="201.6"/>
    <n v="911837104.66338575"/>
    <x v="0"/>
  </r>
  <r>
    <s v="13 Assassins"/>
    <x v="2"/>
    <x v="1"/>
    <n v="2010"/>
    <s v="September 25, 2010 (Japan)"/>
    <x v="56"/>
    <n v="63000"/>
    <s v="Takashi Miike"/>
    <s v="Kaneo Ikegami"/>
    <s v="KÃ´ji Yakusho"/>
    <s v="Japan"/>
    <x v="14"/>
    <n v="18689058"/>
    <s v="Sedic International"/>
    <n v="141"/>
    <n v="218.1"/>
    <n v="41810249.431718059"/>
    <x v="0"/>
  </r>
  <r>
    <s v="21 Grams"/>
    <x v="2"/>
    <x v="6"/>
    <n v="2003"/>
    <s v="January 16, 2004 (United States)"/>
    <x v="56"/>
    <n v="228000"/>
    <s v="Alejandro G. IÃ±Ã¡rritu"/>
    <s v="Guillermo Arriaga"/>
    <s v="Sean Penn"/>
    <s v="United States"/>
    <x v="0"/>
    <n v="60427839"/>
    <s v="This Is That Productions"/>
    <n v="124"/>
    <n v="184"/>
    <n v="73326812.199522108"/>
    <x v="0"/>
  </r>
  <r>
    <s v="25th Hour"/>
    <x v="2"/>
    <x v="2"/>
    <n v="2002"/>
    <s v="January 10, 2003 (United States)"/>
    <x v="56"/>
    <n v="172000"/>
    <s v="Spike Lee"/>
    <s v="David Benioff"/>
    <s v="Edward Norton"/>
    <s v="United States"/>
    <x v="17"/>
    <n v="23932055"/>
    <s v="25th Hour Productions"/>
    <n v="135"/>
    <n v="179.9"/>
    <n v="29751518.394532844"/>
    <x v="0"/>
  </r>
  <r>
    <s v="28 Days Later..."/>
    <x v="2"/>
    <x v="2"/>
    <n v="2002"/>
    <s v="June 27, 2003 (United States)"/>
    <x v="56"/>
    <n v="386000"/>
    <s v="Danny Boyle"/>
    <s v="Alex Garland"/>
    <s v="Cillian Murphy"/>
    <s v="United Kingdom"/>
    <x v="42"/>
    <n v="85720385"/>
    <s v="DNA Films"/>
    <n v="113"/>
    <n v="179.9"/>
    <n v="238312055.74361315"/>
    <x v="0"/>
  </r>
  <r>
    <s v="50/50"/>
    <x v="2"/>
    <x v="0"/>
    <n v="2011"/>
    <s v="September 30, 2011 (United States)"/>
    <x v="56"/>
    <n v="320000"/>
    <s v="Jonathan Levine"/>
    <s v="Will Reiser"/>
    <s v="Joseph Gordon-Levitt"/>
    <s v="United States"/>
    <x v="42"/>
    <n v="41097853"/>
    <s v="Summit Entertainment"/>
    <n v="100"/>
    <n v="224.9"/>
    <n v="58380027.082051277"/>
    <x v="0"/>
  </r>
  <r>
    <s v="A Room for Romeo Brass"/>
    <x v="2"/>
    <x v="0"/>
    <n v="1999"/>
    <s v="February 4, 2000 (United Kingdom)"/>
    <x v="56"/>
    <n v="5500"/>
    <s v="Shane Meadows"/>
    <s v="Robyn Slovo"/>
    <s v="Martin Arrowsmith"/>
    <s v="United Kingdom"/>
    <x v="1"/>
    <n v="19478"/>
    <s v="Alliance Atlantis Communications"/>
    <n v="90"/>
    <n v="166.6"/>
    <n v="57121.718960538972"/>
    <x v="1"/>
  </r>
  <r>
    <s v="A Star Is Born"/>
    <x v="2"/>
    <x v="2"/>
    <n v="2018"/>
    <s v="October 5, 2018 (United States)"/>
    <x v="56"/>
    <n v="350000"/>
    <s v="Bradley Cooper"/>
    <s v="Eric Roth"/>
    <s v="Lady Gaga"/>
    <s v="United States"/>
    <x v="115"/>
    <n v="436188866"/>
    <s v="Warner Bros. Pictures"/>
    <n v="136"/>
    <n v="251.1"/>
    <n v="947303973.41553807"/>
    <x v="0"/>
  </r>
  <r>
    <s v="A Summer's Tale"/>
    <x v="5"/>
    <x v="0"/>
    <n v="1996"/>
    <s v="June 20, 2014 (United States)"/>
    <x v="56"/>
    <n v="7000"/>
    <s v="Ã‰ric Rohmer"/>
    <s v="Ã‰ric Rohmer"/>
    <s v="Melvil Poupaud"/>
    <s v="France"/>
    <x v="1"/>
    <n v="198126"/>
    <s v="Canal+"/>
    <n v="113"/>
    <n v="156.9"/>
    <n v="376130.79252336448"/>
    <x v="1"/>
  </r>
  <r>
    <s v="A Sunday in the Country"/>
    <x v="5"/>
    <x v="2"/>
    <n v="1984"/>
    <s v="April 11, 1984 (France)"/>
    <x v="56"/>
    <n v="2500"/>
    <s v="Bertrand Tavernier"/>
    <s v="Pierre Bost"/>
    <s v="Louis Ducreux"/>
    <s v="France"/>
    <x v="1"/>
    <n v="2411143"/>
    <s v="Films A2"/>
    <n v="90"/>
    <n v="103.9"/>
    <n v="2873192.3038717248"/>
    <x v="1"/>
  </r>
  <r>
    <s v="A Very Long Engagement"/>
    <x v="2"/>
    <x v="2"/>
    <n v="2004"/>
    <s v="January 14, 2005 (United States)"/>
    <x v="56"/>
    <n v="72000"/>
    <s v="Jean-Pierre Jeunet"/>
    <s v="SÃ©bastien Japrisot"/>
    <s v="Audrey Tautou"/>
    <s v="France"/>
    <x v="389"/>
    <n v="69424389"/>
    <s v="2003 Productions"/>
    <n v="133"/>
    <n v="188.9"/>
    <n v="88140047.201250002"/>
    <x v="0"/>
  </r>
  <r>
    <s v="After Life"/>
    <x v="3"/>
    <x v="2"/>
    <n v="1998"/>
    <s v="April 17, 1999 (Japan)"/>
    <x v="56"/>
    <n v="11000"/>
    <s v="Hirokazu Koreeda"/>
    <s v="Hirokazu Koreeda"/>
    <s v="Arata Iura"/>
    <s v="Japan"/>
    <x v="1"/>
    <n v="801985"/>
    <s v="Engine Film"/>
    <n v="119"/>
    <n v="163"/>
    <n v="1251228.0056323605"/>
    <x v="1"/>
  </r>
  <r>
    <s v="American Psycho"/>
    <x v="2"/>
    <x v="0"/>
    <n v="2000"/>
    <s v="April 14, 2000 (United States)"/>
    <x v="56"/>
    <n v="514000"/>
    <s v="Mary Harron"/>
    <s v="Bret Easton Ellis"/>
    <s v="Christian Bale"/>
    <s v="United States"/>
    <x v="5"/>
    <n v="34266564"/>
    <s v="Am Psycho Productions"/>
    <n v="101"/>
    <n v="172.2"/>
    <n v="95264799.733576655"/>
    <x v="0"/>
  </r>
  <r>
    <s v="Apollo 13"/>
    <x v="1"/>
    <x v="3"/>
    <n v="1995"/>
    <s v="June 30, 1995 (United States)"/>
    <x v="56"/>
    <n v="277000"/>
    <s v="Ron Howard"/>
    <s v="Jim Lovell"/>
    <s v="Tom Hanks"/>
    <s v="United States"/>
    <x v="157"/>
    <n v="355237933"/>
    <s v="Universal Pictures"/>
    <n v="140"/>
    <n v="152.4"/>
    <n v="664055203.58957052"/>
    <x v="0"/>
  </r>
  <r>
    <s v="Baby Driver"/>
    <x v="2"/>
    <x v="1"/>
    <n v="2017"/>
    <s v="June 28, 2017 (United States)"/>
    <x v="56"/>
    <n v="466000"/>
    <s v="Edgar Wright"/>
    <s v="Edgar Wright"/>
    <s v="Ansel Elgort"/>
    <s v="United Kingdom"/>
    <x v="126"/>
    <n v="226945087"/>
    <s v="TriStar Pictures"/>
    <n v="113"/>
    <n v="245.1"/>
    <n v="384381145.13007224"/>
    <x v="0"/>
  </r>
  <r>
    <s v="Bal na vodi"/>
    <x v="2"/>
    <x v="2"/>
    <n v="1985"/>
    <s v="October 24, 1985 (Yugoslavia)"/>
    <x v="56"/>
    <n v="804"/>
    <s v="Jovan Acin"/>
    <s v="Jovan Acin"/>
    <s v="Gala Videnovic"/>
    <s v="Yugoslavia"/>
    <x v="1"/>
    <m/>
    <s v="CFS Avala Film"/>
    <n v="112"/>
    <n v="107.6"/>
    <s v="Missing"/>
    <x v="1"/>
  </r>
  <r>
    <s v="Beautiful Thing"/>
    <x v="2"/>
    <x v="0"/>
    <n v="1996"/>
    <s v="October 9, 1996 (United States)"/>
    <x v="56"/>
    <n v="23000"/>
    <s v="Hettie Macdonald"/>
    <s v="Jonathan Harvey"/>
    <s v="Glen Berry"/>
    <s v="United Kingdom"/>
    <x v="1"/>
    <n v="1548120"/>
    <s v="Channel Four Films"/>
    <n v="90"/>
    <n v="156.9"/>
    <n v="3609121.377199694"/>
    <x v="1"/>
  </r>
  <r>
    <s v="Blood Simple"/>
    <x v="2"/>
    <x v="6"/>
    <n v="1984"/>
    <s v="January 18, 1985 (United States)"/>
    <x v="56"/>
    <n v="91000"/>
    <s v="Joel Coen"/>
    <s v="Joel Coen"/>
    <s v="John Getz"/>
    <s v="United States"/>
    <x v="112"/>
    <n v="4228292"/>
    <s v="River Road Productions"/>
    <n v="99"/>
    <n v="103.9"/>
    <n v="12935347.112449799"/>
    <x v="0"/>
  </r>
  <r>
    <s v="Bloody Sunday"/>
    <x v="2"/>
    <x v="2"/>
    <n v="2002"/>
    <s v="April 19, 2002 (Portugal)"/>
    <x v="56"/>
    <n v="24000"/>
    <s v="Paul Greengrass"/>
    <s v="Paul Greengrass"/>
    <s v="James Nesbitt"/>
    <s v="United Kingdom"/>
    <x v="1"/>
    <n v="1758689"/>
    <s v="BÃ³rd ScannÃ¡n na hÃ‰ireann"/>
    <n v="107"/>
    <n v="179.9"/>
    <n v="4717187.8371478878"/>
    <x v="1"/>
  </r>
  <r>
    <s v="Blow"/>
    <x v="2"/>
    <x v="7"/>
    <n v="2001"/>
    <s v="April 6, 2001 (United States)"/>
    <x v="56"/>
    <n v="246000"/>
    <s v="Ted Demme"/>
    <s v="Bruce Porter"/>
    <s v="Johnny Depp"/>
    <s v="United States"/>
    <x v="103"/>
    <n v="83282296"/>
    <s v="Apostle"/>
    <n v="124"/>
    <n v="177.1"/>
    <n v="307962567.85436893"/>
    <x v="0"/>
  </r>
  <r>
    <s v="Boyfriends and Girlfriends"/>
    <x v="1"/>
    <x v="0"/>
    <n v="1987"/>
    <s v="July 15, 1988 (United States)"/>
    <x v="56"/>
    <n v="4300"/>
    <s v="Ã‰ric Rohmer"/>
    <s v="Ã‰ric Rohmer"/>
    <s v="Emmanuelle Chaulet"/>
    <s v="France"/>
    <x v="1"/>
    <n v="824024"/>
    <s v="Les Films du Losange"/>
    <n v="103"/>
    <n v="113.6"/>
    <n v="1789594.5317177474"/>
    <x v="1"/>
  </r>
  <r>
    <s v="Bridge of Spies"/>
    <x v="0"/>
    <x v="2"/>
    <n v="2015"/>
    <s v="October 16, 2015 (United States)"/>
    <x v="56"/>
    <n v="295000"/>
    <s v="Steven Spielberg"/>
    <s v="Matt Charman"/>
    <s v="Tom Hanks"/>
    <s v="United States"/>
    <x v="28"/>
    <n v="165478348"/>
    <s v="Dreamworks Pictures"/>
    <n v="142"/>
    <n v="237"/>
    <n v="200801484.01274392"/>
    <x v="0"/>
  </r>
  <r>
    <s v="Carandiru"/>
    <x v="2"/>
    <x v="2"/>
    <n v="2003"/>
    <s v="April 11, 2003 (Brazil)"/>
    <x v="56"/>
    <n v="19000"/>
    <s v="Hector Babenco"/>
    <s v="Hector Babenco"/>
    <s v="Enrique Diaz"/>
    <s v="Brazil"/>
    <x v="1"/>
    <n v="10781635"/>
    <s v="BR PetrobrÃ¡s"/>
    <n v="145"/>
    <n v="184"/>
    <n v="25135150.608263198"/>
    <x v="1"/>
  </r>
  <r>
    <s v="Cold War"/>
    <x v="2"/>
    <x v="2"/>
    <n v="2018"/>
    <s v="June 8, 2018 (Poland)"/>
    <x v="56"/>
    <n v="52000"/>
    <s v="Pawel Pawlikowski"/>
    <s v="Pawel Pawlikowski"/>
    <s v="Joanna Kulig"/>
    <s v="Poland"/>
    <x v="1"/>
    <n v="20343051"/>
    <s v="Opus Film"/>
    <n v="89"/>
    <n v="251.1"/>
    <n v="28790188.758476544"/>
    <x v="1"/>
  </r>
  <r>
    <s v="Control"/>
    <x v="2"/>
    <x v="0"/>
    <n v="2003"/>
    <s v="November 20, 2003 (Hungary)"/>
    <x v="56"/>
    <n v="25000"/>
    <s v="NimrÃ³d Antal"/>
    <s v="Jim Adler"/>
    <s v="SÃ¡ndor CsÃ¡nyi"/>
    <s v="Hungary"/>
    <x v="1"/>
    <n v="1277800"/>
    <s v="CafÃ© Film"/>
    <n v="111"/>
    <n v="184"/>
    <n v="2775093.799002138"/>
    <x v="1"/>
  </r>
  <r>
    <s v="Creed"/>
    <x v="0"/>
    <x v="2"/>
    <n v="2015"/>
    <s v="November 25, 2015 (United States)"/>
    <x v="56"/>
    <n v="254000"/>
    <s v="Ryan Coogler"/>
    <s v="Ryan Coogler"/>
    <s v="Michael B. Jordan"/>
    <s v="United States"/>
    <x v="46"/>
    <n v="173567581"/>
    <s v="Metro-Goldwyn-Mayer (MGM)"/>
    <n v="133"/>
    <n v="237"/>
    <n v="215773324.89065686"/>
    <x v="0"/>
  </r>
  <r>
    <s v="Dangerous Liaisons"/>
    <x v="2"/>
    <x v="2"/>
    <n v="1988"/>
    <s v="February 24, 1989 (United States)"/>
    <x v="56"/>
    <n v="66000"/>
    <s v="Stephen Frears"/>
    <s v="Christopher Hampton"/>
    <s v="Glenn Close"/>
    <s v="United States"/>
    <x v="62"/>
    <n v="34670720"/>
    <s v="Lorimar Film Entertainment"/>
    <n v="119"/>
    <n v="118.3"/>
    <n v="44017368.266666666"/>
    <x v="0"/>
  </r>
  <r>
    <s v="Dark City"/>
    <x v="2"/>
    <x v="8"/>
    <n v="1998"/>
    <s v="February 27, 1998 (United States)"/>
    <x v="56"/>
    <n v="191000"/>
    <s v="Alex Proyas"/>
    <s v="Alex Proyas"/>
    <s v="Rufus Sewell"/>
    <s v="Australia"/>
    <x v="34"/>
    <n v="27200316"/>
    <s v="Mystery Clock Cinema"/>
    <n v="100"/>
    <n v="163"/>
    <n v="66838195.848387092"/>
    <x v="0"/>
  </r>
  <r>
    <s v="Dawn of the Planet of the Apes"/>
    <x v="0"/>
    <x v="1"/>
    <n v="2014"/>
    <s v="July 11, 2014 (United States)"/>
    <x v="56"/>
    <n v="419000"/>
    <s v="Matt Reeves"/>
    <s v="Mark Bomback"/>
    <s v="Gary Oldman"/>
    <s v="United States"/>
    <x v="110"/>
    <n v="710644566"/>
    <s v="Chernin Entertainment"/>
    <n v="130"/>
    <n v="236.7"/>
    <n v="1009479716.8307691"/>
    <x v="0"/>
  </r>
  <r>
    <s v="Dazed and Confused"/>
    <x v="2"/>
    <x v="0"/>
    <n v="1993"/>
    <s v="September 24, 1993 (United States)"/>
    <x v="56"/>
    <n v="171000"/>
    <s v="Richard Linklater"/>
    <s v="Richard Linklater"/>
    <s v="Jason London"/>
    <s v="United States"/>
    <x v="206"/>
    <n v="7993039"/>
    <s v="Gramercy Pictures (I)"/>
    <n v="102"/>
    <n v="144.5"/>
    <n v="18634116.169089518"/>
    <x v="0"/>
  </r>
  <r>
    <s v="Dead Man"/>
    <x v="2"/>
    <x v="3"/>
    <n v="1995"/>
    <s v="May 10, 1996 (United States)"/>
    <x v="56"/>
    <n v="92000"/>
    <s v="Jim Jarmusch"/>
    <s v="Jim Jarmusch"/>
    <s v="Johnny Depp"/>
    <s v="United States"/>
    <x v="25"/>
    <n v="1037847"/>
    <s v="Pandora Filmproduktion"/>
    <n v="121"/>
    <n v="152.4"/>
    <n v="1377316.9899825782"/>
    <x v="0"/>
  </r>
  <r>
    <s v="Dead Man's Shoes"/>
    <x v="3"/>
    <x v="6"/>
    <n v="2004"/>
    <s v="October 1, 2004 (Ireland)"/>
    <x v="56"/>
    <n v="51000"/>
    <s v="Shane Meadows"/>
    <s v="Paddy Considine"/>
    <s v="Paddy Considine"/>
    <s v="United Kingdom"/>
    <x v="1"/>
    <n v="203450"/>
    <s v="Warp Films"/>
    <n v="90"/>
    <n v="188.9"/>
    <n v="299041.0757356488"/>
    <x v="1"/>
  </r>
  <r>
    <s v="Delicatessen"/>
    <x v="2"/>
    <x v="0"/>
    <n v="1991"/>
    <s v="April 3, 1992 (United States)"/>
    <x v="56"/>
    <n v="82000"/>
    <s v="Marc Caro"/>
    <s v="Jean-Pierre Jeunet"/>
    <s v="Marie-Laure Dougnac"/>
    <s v="France"/>
    <x v="1"/>
    <n v="1794187"/>
    <s v="Constellation"/>
    <n v="99"/>
    <n v="136.19999999999999"/>
    <n v="5261682.1838306058"/>
    <x v="1"/>
  </r>
  <r>
    <s v="Despicable Me"/>
    <x v="1"/>
    <x v="5"/>
    <n v="2010"/>
    <s v="July 9, 2010 (United States)"/>
    <x v="56"/>
    <n v="512000"/>
    <s v="Pierre Coffin"/>
    <s v="Cinco Paul"/>
    <s v="Steve Carell"/>
    <s v="United States"/>
    <x v="156"/>
    <n v="543113985"/>
    <s v="Universal Pictures"/>
    <n v="95"/>
    <n v="218.1"/>
    <n v="768633679.6539712"/>
    <x v="0"/>
  </r>
  <r>
    <s v="Devdas"/>
    <x v="3"/>
    <x v="2"/>
    <n v="2002"/>
    <s v="July 12, 2002 (India)"/>
    <x v="56"/>
    <n v="40000"/>
    <s v="Sanjay Leela Bhansali"/>
    <s v="Saratchandra Chatterjee"/>
    <s v="Shah Rukh Khan"/>
    <s v="India"/>
    <x v="1"/>
    <n v="5427830"/>
    <s v="Red Chillies Entertainment"/>
    <n v="185"/>
    <n v="179.9"/>
    <n v="12142876.659324523"/>
    <x v="1"/>
  </r>
  <r>
    <s v="Die Hard with a Vengeance"/>
    <x v="2"/>
    <x v="1"/>
    <n v="1995"/>
    <s v="May 19, 1995 (United States)"/>
    <x v="56"/>
    <n v="370000"/>
    <s v="John McTiernan"/>
    <s v="Jonathan Hensleigh"/>
    <s v="Bruce Willis"/>
    <s v="United States"/>
    <x v="68"/>
    <n v="366101666"/>
    <s v="Cinergi Pictures Entertainment"/>
    <n v="128"/>
    <n v="152.4"/>
    <n v="981964591.81514084"/>
    <x v="0"/>
  </r>
  <r>
    <s v="Eastern Promises"/>
    <x v="2"/>
    <x v="1"/>
    <n v="2007"/>
    <s v="September 21, 2007 (United States)"/>
    <x v="56"/>
    <n v="232000"/>
    <s v="David Cronenberg"/>
    <s v="Steven Knight"/>
    <s v="Naomi Watts"/>
    <s v="United Kingdom"/>
    <x v="1"/>
    <n v="56107312"/>
    <s v="Kudos Film and Television"/>
    <n v="100"/>
    <n v="207.3"/>
    <n v="74459485.916376308"/>
    <x v="1"/>
  </r>
  <r>
    <s v="End of Watch"/>
    <x v="2"/>
    <x v="1"/>
    <n v="2012"/>
    <s v="September 21, 2012 (United States)"/>
    <x v="56"/>
    <n v="233000"/>
    <s v="David Ayer"/>
    <s v="David Ayer"/>
    <s v="Jake Gyllenhaal"/>
    <s v="United States"/>
    <x v="5"/>
    <n v="55078146"/>
    <s v="Exclusive Media Group"/>
    <n v="109"/>
    <n v="229.6"/>
    <n v="203668823.86165047"/>
    <x v="0"/>
  </r>
  <r>
    <s v="Enemy at the Gates"/>
    <x v="2"/>
    <x v="2"/>
    <n v="2001"/>
    <s v="March 16, 2001 (United States)"/>
    <x v="56"/>
    <n v="249000"/>
    <s v="Jean-Jacques Annaud"/>
    <s v="Jean-Jacques Annaud"/>
    <s v="Jude Law"/>
    <s v="Ireland"/>
    <x v="118"/>
    <n v="96976270"/>
    <s v="Paramount Pictures"/>
    <n v="131"/>
    <n v="177.1"/>
    <n v="284395278.81616938"/>
    <x v="0"/>
  </r>
  <r>
    <s v="Europa"/>
    <x v="2"/>
    <x v="2"/>
    <n v="1991"/>
    <s v="June 27, 1991 (Germany)"/>
    <x v="56"/>
    <n v="20000"/>
    <s v="Lars von Trier"/>
    <s v="Lars von Trier"/>
    <s v="Barbara Sukowa"/>
    <s v="Denmark"/>
    <x v="1"/>
    <n v="1015007"/>
    <s v="AlicÃ©lÃ©o"/>
    <n v="112"/>
    <n v="136.19999999999999"/>
    <n v="1261822.2476540187"/>
    <x v="1"/>
  </r>
  <r>
    <s v="Europa Europa"/>
    <x v="2"/>
    <x v="2"/>
    <n v="1990"/>
    <s v="November 14, 1990 (France)"/>
    <x v="56"/>
    <n v="15000"/>
    <s v="Agnieszka Holland"/>
    <s v="Agnieszka Holland"/>
    <s v="Solomon Perel"/>
    <s v="Germany"/>
    <x v="1"/>
    <n v="5575738"/>
    <s v="Bayerischer Rundfunk (BR)"/>
    <n v="112"/>
    <n v="130.69999999999999"/>
    <n v="15789287.812267657"/>
    <x v="1"/>
  </r>
  <r>
    <s v="Falling Down"/>
    <x v="2"/>
    <x v="1"/>
    <n v="1993"/>
    <s v="February 26, 1993 (United States)"/>
    <x v="56"/>
    <n v="177000"/>
    <s v="Joel Schumacher"/>
    <s v="Ebbe Roe Smith"/>
    <s v="Michael Douglas"/>
    <s v="United States"/>
    <x v="13"/>
    <n v="40903593"/>
    <s v="Alcor Films"/>
    <n v="113"/>
    <n v="144.5"/>
    <n v="113716467.03558396"/>
    <x v="0"/>
  </r>
  <r>
    <s v="Fear and Loathing in Las Vegas"/>
    <x v="2"/>
    <x v="3"/>
    <n v="1998"/>
    <s v="May 22, 1998 (United States)"/>
    <x v="56"/>
    <n v="266000"/>
    <s v="Terry Gilliam"/>
    <s v="Hunter S. Thompson"/>
    <s v="Johnny Depp"/>
    <s v="United States"/>
    <x v="271"/>
    <n v="10680275"/>
    <s v="Fear and Loathing LLC"/>
    <n v="118"/>
    <n v="163"/>
    <n v="18089381.837131739"/>
    <x v="0"/>
  </r>
  <r>
    <s v="Fearless"/>
    <x v="0"/>
    <x v="1"/>
    <n v="2006"/>
    <s v="September 22, 2006 (United States)"/>
    <x v="56"/>
    <n v="74000"/>
    <s v="Ronny Yu"/>
    <s v="Chris Chow"/>
    <s v="Jet Li"/>
    <s v="China"/>
    <x v="1"/>
    <n v="68072848"/>
    <s v="Golden Harvest Company"/>
    <n v="104"/>
    <n v="201.6"/>
    <n v="120451781.56562138"/>
    <x v="1"/>
  </r>
  <r>
    <s v="Four Adventures of Reinette and Mirabelle"/>
    <x v="3"/>
    <x v="0"/>
    <n v="1987"/>
    <s v="July 19, 1989 (United States)"/>
    <x v="56"/>
    <n v="2200"/>
    <s v="Ã‰ric Rohmer"/>
    <s v="Ã‰ric Rohmer"/>
    <s v="JoÃ«lle Miquel"/>
    <s v="France"/>
    <x v="1"/>
    <n v="22039"/>
    <s v="Compagnie Eric Rohmer (CER)"/>
    <n v="99"/>
    <n v="113.6"/>
    <n v="45312.302968960859"/>
    <x v="1"/>
  </r>
  <r>
    <s v="Freedom Writers"/>
    <x v="0"/>
    <x v="7"/>
    <n v="2007"/>
    <s v="January 5, 2007 (United States)"/>
    <x v="56"/>
    <n v="72000"/>
    <s v="Richard LaGravenese"/>
    <s v="Richard LaGravenese"/>
    <s v="Hilary Swank"/>
    <s v="Germany"/>
    <x v="98"/>
    <n v="43095175"/>
    <s v="Paramount Pictures"/>
    <n v="123"/>
    <n v="207.3"/>
    <n v="93593013.702779755"/>
    <x v="0"/>
  </r>
  <r>
    <s v="Fresh"/>
    <x v="2"/>
    <x v="6"/>
    <n v="1994"/>
    <s v="September 2, 1994 (United States)"/>
    <x v="56"/>
    <n v="12000"/>
    <s v="Boaz Yakin"/>
    <s v="Boaz Yakin"/>
    <s v="Sean Nelson"/>
    <s v="United States"/>
    <x v="117"/>
    <n v="8094616"/>
    <s v="LumiÃ¨re Pictures"/>
    <n v="114"/>
    <n v="148.19999999999999"/>
    <n v="19890560.44516129"/>
    <x v="0"/>
  </r>
  <r>
    <s v="Fury"/>
    <x v="2"/>
    <x v="1"/>
    <n v="2014"/>
    <s v="October 17, 2014 (United States)"/>
    <x v="56"/>
    <n v="442000"/>
    <s v="David Ayer"/>
    <s v="David Ayer"/>
    <s v="Brad Pitt"/>
    <s v="United States"/>
    <x v="118"/>
    <n v="211822697"/>
    <s v="Columbia Pictures"/>
    <n v="134"/>
    <n v="236.7"/>
    <n v="320150673.49156749"/>
    <x v="0"/>
  </r>
  <r>
    <s v="Gettysburg"/>
    <x v="1"/>
    <x v="2"/>
    <n v="1993"/>
    <s v="October 8, 1993 (United States)"/>
    <x v="56"/>
    <n v="27000"/>
    <s v="Ron Maxwell"/>
    <s v="Michael Shaara"/>
    <s v="Tom Berenger"/>
    <s v="United States"/>
    <x v="13"/>
    <n v="10769960"/>
    <s v="TriStar Television"/>
    <n v="271"/>
    <n v="144.5"/>
    <n v="20446148.361370716"/>
    <x v="0"/>
  </r>
  <r>
    <s v="Gifted"/>
    <x v="0"/>
    <x v="2"/>
    <n v="2017"/>
    <s v="April 12, 2017 (United States)"/>
    <x v="56"/>
    <n v="105000"/>
    <s v="Marc Webb"/>
    <s v="Tom Flynn"/>
    <s v="Chris Evans"/>
    <s v="United States"/>
    <x v="5"/>
    <n v="43069254"/>
    <s v="Dayday Films"/>
    <n v="101"/>
    <n v="245.1"/>
    <n v="80510439.839263797"/>
    <x v="0"/>
  </r>
  <r>
    <s v="Gone Baby Gone"/>
    <x v="2"/>
    <x v="6"/>
    <n v="2007"/>
    <s v="October 19, 2007 (United States)"/>
    <x v="56"/>
    <n v="258000"/>
    <s v="Ben Affleck"/>
    <s v="Ben Affleck"/>
    <s v="Morgan Freeman"/>
    <s v="United States"/>
    <x v="27"/>
    <n v="34612443"/>
    <s v="Miramax"/>
    <n v="114"/>
    <n v="207.3"/>
    <n v="59550600.689440995"/>
    <x v="0"/>
  </r>
  <r>
    <s v="Guardians of the Galaxy Vol. 2"/>
    <x v="0"/>
    <x v="1"/>
    <n v="2017"/>
    <s v="May 5, 2017 (United States)"/>
    <x v="56"/>
    <n v="596000"/>
    <s v="James Gunn"/>
    <s v="James Gunn"/>
    <s v="Chris Pratt"/>
    <s v="United States"/>
    <x v="158"/>
    <n v="863756051"/>
    <s v="Marvel Studios"/>
    <n v="136"/>
    <n v="245.1"/>
    <n v="2316782295.2438383"/>
    <x v="0"/>
  </r>
  <r>
    <s v="Harry Potter and the Half-Blood Prince"/>
    <x v="1"/>
    <x v="1"/>
    <n v="2009"/>
    <s v="July 15, 2009 (United States)"/>
    <x v="56"/>
    <n v="492000"/>
    <s v="David Yates"/>
    <s v="Steve Kloves"/>
    <s v="Daniel Radcliffe"/>
    <s v="United Kingdom"/>
    <x v="260"/>
    <n v="934454096"/>
    <s v="Warner Bros."/>
    <n v="153"/>
    <n v="214.5"/>
    <n v="1921242665.6626179"/>
    <x v="0"/>
  </r>
  <r>
    <s v="Harry Potter and the Sorcerer's Stone"/>
    <x v="1"/>
    <x v="3"/>
    <n v="2001"/>
    <s v="November 16, 2001 (United States)"/>
    <x v="56"/>
    <n v="685000"/>
    <s v="Chris Columbus"/>
    <s v="J.K. Rowling"/>
    <s v="Daniel Radcliffe"/>
    <s v="United Kingdom"/>
    <x v="43"/>
    <n v="1006968171"/>
    <s v="Warner Bros."/>
    <n v="152"/>
    <n v="177.1"/>
    <n v="1336337986.5143728"/>
    <x v="0"/>
  </r>
  <r>
    <s v="Hell or High Water"/>
    <x v="2"/>
    <x v="1"/>
    <n v="2016"/>
    <s v="August 26, 2016 (United States)"/>
    <x v="56"/>
    <n v="211000"/>
    <s v="David Mackenzie"/>
    <s v="Taylor Sheridan"/>
    <s v="Chris Pine"/>
    <s v="United States"/>
    <x v="2"/>
    <n v="37879877"/>
    <s v="CBS Films"/>
    <n v="102"/>
    <n v="240"/>
    <n v="75734898.437664032"/>
    <x v="0"/>
  </r>
  <r>
    <s v="Home Alone"/>
    <x v="1"/>
    <x v="0"/>
    <n v="1990"/>
    <s v="November 16, 1990 (United States)"/>
    <x v="56"/>
    <n v="501000"/>
    <s v="Chris Columbus"/>
    <s v="John Hughes"/>
    <s v="Macaulay Culkin"/>
    <s v="United States"/>
    <x v="40"/>
    <n v="476684675"/>
    <s v="Hughes Entertainment"/>
    <n v="103"/>
    <n v="130.69999999999999"/>
    <n v="612851563.17510545"/>
    <x v="0"/>
  </r>
  <r>
    <s v="Hotel Mumbai"/>
    <x v="2"/>
    <x v="1"/>
    <n v="2018"/>
    <s v="March 29, 2019 (United States)"/>
    <x v="56"/>
    <n v="57000"/>
    <s v="Anthony Maras"/>
    <s v="John Collee"/>
    <s v="Dev Patel"/>
    <s v="Australia"/>
    <x v="1"/>
    <n v="21315827"/>
    <s v="India Take One Productions"/>
    <n v="123"/>
    <n v="251.1"/>
    <n v="36673814.155279502"/>
    <x v="1"/>
  </r>
  <r>
    <s v="I Am Sam"/>
    <x v="0"/>
    <x v="2"/>
    <n v="2001"/>
    <s v="January 25, 2002 (United States)"/>
    <x v="56"/>
    <n v="145000"/>
    <s v="Jessie Nelson"/>
    <s v="Kristine Johnson"/>
    <s v="Sean Penn"/>
    <s v="United States"/>
    <x v="6"/>
    <n v="97818139"/>
    <s v="New Line Cinema"/>
    <n v="132"/>
    <n v="177.1"/>
    <n v="271945136.43521899"/>
    <x v="0"/>
  </r>
  <r>
    <s v="Incredibles 2"/>
    <x v="1"/>
    <x v="5"/>
    <n v="2018"/>
    <s v="June 15, 2018 (United States)"/>
    <x v="56"/>
    <n v="263000"/>
    <s v="Brad Bird"/>
    <s v="Brad Bird"/>
    <s v="Craig T. Nelson"/>
    <s v="United States"/>
    <x v="158"/>
    <n v="1244639527"/>
    <s v="Walt Disney Pictures"/>
    <n v="118"/>
    <n v="251.1"/>
    <n v="3524550779.5250931"/>
    <x v="0"/>
  </r>
  <r>
    <s v="Inside Man"/>
    <x v="2"/>
    <x v="6"/>
    <n v="2006"/>
    <s v="March 24, 2006 (United States)"/>
    <x v="56"/>
    <n v="350000"/>
    <s v="Spike Lee"/>
    <s v="Russell Gewirtz"/>
    <s v="Denzel Washington"/>
    <s v="United States"/>
    <x v="37"/>
    <n v="186003591"/>
    <s v="Universal Pictures"/>
    <n v="129"/>
    <n v="201.6"/>
    <n v="416118165.76872247"/>
    <x v="0"/>
  </r>
  <r>
    <s v="Jin ling shi san chai"/>
    <x v="2"/>
    <x v="2"/>
    <n v="2011"/>
    <s v="December 16, 2011 (China)"/>
    <x v="56"/>
    <n v="51000"/>
    <s v="Yimou Zhang"/>
    <s v="Heng Liu"/>
    <s v="Christian Bale"/>
    <s v="China"/>
    <x v="86"/>
    <n v="2855644"/>
    <s v="Beijing New Picture Film"/>
    <n v="146"/>
    <n v="224.9"/>
    <n v="4197369.6420646403"/>
    <x v="0"/>
  </r>
  <r>
    <s v="Kick-Ass"/>
    <x v="2"/>
    <x v="1"/>
    <n v="2010"/>
    <s v="April 16, 2010 (United States)"/>
    <x v="56"/>
    <n v="535000"/>
    <s v="Matthew Vaughn"/>
    <s v="Jane Goldman"/>
    <s v="Aaron Taylor-Johnson"/>
    <s v="United Kingdom"/>
    <x v="8"/>
    <n v="96188903"/>
    <s v="Marv Films"/>
    <n v="117"/>
    <n v="218.1"/>
    <n v="119578779.04569563"/>
    <x v="0"/>
  </r>
  <r>
    <s v="Kuch Kuch Hota Hai"/>
    <x v="3"/>
    <x v="0"/>
    <n v="1998"/>
    <s v="October 16, 1998 (India)"/>
    <x v="56"/>
    <n v="50000"/>
    <s v="Karan Johar"/>
    <s v="Karan Johar"/>
    <s v="Shah Rukh Khan"/>
    <s v="India"/>
    <x v="1"/>
    <m/>
    <s v="Dharma Productions"/>
    <n v="177"/>
    <n v="163"/>
    <s v="Missing"/>
    <x v="1"/>
  </r>
  <r>
    <s v="Kung Fu Panda"/>
    <x v="1"/>
    <x v="5"/>
    <n v="2008"/>
    <s v="June 6, 2008 (United States)"/>
    <x v="56"/>
    <n v="432000"/>
    <s v="Mark Osborne"/>
    <s v="Jonathan Aibel"/>
    <s v="Jack Black"/>
    <s v="United States"/>
    <x v="99"/>
    <n v="631746197"/>
    <s v="DreamWorks Animation"/>
    <n v="92"/>
    <n v="215.3"/>
    <n v="882590858.44062352"/>
    <x v="0"/>
  </r>
  <r>
    <s v="La Vie En Rose"/>
    <x v="0"/>
    <x v="7"/>
    <n v="2007"/>
    <s v="July 20, 2007 (United States)"/>
    <x v="56"/>
    <n v="84000"/>
    <s v="Olivier Dahan"/>
    <s v="Isabelle Sobelman"/>
    <s v="Marion Cotillard"/>
    <s v="France"/>
    <x v="13"/>
    <n v="86274793"/>
    <s v="LÃ©gende Films"/>
    <n v="140"/>
    <n v="207.3"/>
    <n v="111060115.87283482"/>
    <x v="0"/>
  </r>
  <r>
    <s v="Lady Vengeance"/>
    <x v="2"/>
    <x v="6"/>
    <n v="2005"/>
    <s v="July 29, 2005 (South Korea)"/>
    <x v="56"/>
    <n v="74000"/>
    <s v="Park Chan-Wook"/>
    <s v="Park Chan-Wook"/>
    <s v="Nam-mi Kang"/>
    <s v="South Korea"/>
    <x v="1"/>
    <n v="23834149"/>
    <s v="CJ Entertainment"/>
    <n v="115"/>
    <n v="195.3"/>
    <n v="33297868.86886749"/>
    <x v="1"/>
  </r>
  <r>
    <s v="Land and Freedom"/>
    <x v="3"/>
    <x v="2"/>
    <n v="1995"/>
    <s v="March 22, 1996 (United States)"/>
    <x v="56"/>
    <n v="11000"/>
    <s v="Ken Loach"/>
    <s v="Jim Allen"/>
    <s v="Ian Hart"/>
    <s v="United Kingdom"/>
    <x v="1"/>
    <n v="228800"/>
    <s v="ARD Degeto Film"/>
    <n v="109"/>
    <n v="152.4"/>
    <n v="299207.55364806863"/>
    <x v="1"/>
  </r>
  <r>
    <s v="Les MisÃ©rables"/>
    <x v="0"/>
    <x v="2"/>
    <n v="2012"/>
    <s v="December 25, 2012 (United States)"/>
    <x v="56"/>
    <n v="315000"/>
    <s v="Tom Hooper"/>
    <s v="William Nicholson"/>
    <s v="Hugh Jackman"/>
    <s v="United Kingdom"/>
    <x v="247"/>
    <n v="441809770"/>
    <s v="Universal Pictures"/>
    <n v="158"/>
    <n v="229.6"/>
    <n v="598574641.70297909"/>
    <x v="0"/>
  </r>
  <r>
    <s v="Lethal Weapon"/>
    <x v="2"/>
    <x v="1"/>
    <n v="1987"/>
    <s v="March 6, 1987 (United States)"/>
    <x v="56"/>
    <n v="243000"/>
    <s v="Richard Donner"/>
    <s v="Shane Black"/>
    <s v="Mel Gibson"/>
    <s v="United States"/>
    <x v="10"/>
    <n v="120207127"/>
    <s v="Warner Bros."/>
    <n v="109"/>
    <n v="113.6"/>
    <n v="159525747.37325782"/>
    <x v="0"/>
  </r>
  <r>
    <s v="Leviathan"/>
    <x v="2"/>
    <x v="6"/>
    <n v="2014"/>
    <s v="February 5, 2015 (Russia)"/>
    <x v="56"/>
    <n v="51000"/>
    <s v="Andrey Zvyagintsev"/>
    <s v="Oleg Negin"/>
    <s v="Aleksey Serebryakov"/>
    <s v="Russia"/>
    <x v="1"/>
    <n v="4439481"/>
    <s v="Non-Stop Productions"/>
    <n v="140"/>
    <n v="236.7"/>
    <n v="8298833.5012269933"/>
    <x v="1"/>
  </r>
  <r>
    <s v="Longtime Companion"/>
    <x v="2"/>
    <x v="2"/>
    <n v="1989"/>
    <s v="May 1, 1990 (Portugal)"/>
    <x v="56"/>
    <n v="5400"/>
    <s v="Norman RenÃ©"/>
    <s v="Craig Lucas"/>
    <s v="Stephen Caffrey"/>
    <s v="United States"/>
    <x v="31"/>
    <n v="4609953"/>
    <s v="American Playhouse"/>
    <n v="96"/>
    <n v="124"/>
    <n v="14102938.545180723"/>
    <x v="0"/>
  </r>
  <r>
    <s v="Lord of War"/>
    <x v="2"/>
    <x v="1"/>
    <n v="2005"/>
    <s v="September 16, 2005 (United States)"/>
    <x v="56"/>
    <n v="300000"/>
    <s v="Andrew Niccol"/>
    <s v="Andrew Niccol"/>
    <s v="Nicolas Cage"/>
    <s v="France"/>
    <x v="24"/>
    <n v="72617068"/>
    <s v="Entertainment Manufacturing Company"/>
    <n v="122"/>
    <n v="195.3"/>
    <n v="194774829.39788732"/>
    <x v="0"/>
  </r>
  <r>
    <s v="Lost Highway"/>
    <x v="2"/>
    <x v="12"/>
    <n v="1997"/>
    <s v="January 15, 1997 (France)"/>
    <x v="56"/>
    <n v="134000"/>
    <s v="David Lynch"/>
    <s v="David Lynch"/>
    <s v="Bill Pullman"/>
    <s v="France"/>
    <x v="10"/>
    <n v="3703548"/>
    <s v="CiBy 2000"/>
    <n v="134"/>
    <n v="160.5"/>
    <n v="6553258.2787456447"/>
    <x v="0"/>
  </r>
  <r>
    <s v="Love Actually"/>
    <x v="2"/>
    <x v="0"/>
    <n v="2003"/>
    <s v="November 14, 2003 (United States)"/>
    <x v="56"/>
    <n v="444000"/>
    <s v="Richard Curtis"/>
    <s v="Richard Curtis"/>
    <s v="Hugh Grant"/>
    <s v="United Kingdom"/>
    <x v="28"/>
    <n v="245203167"/>
    <s v="Universal Pictures"/>
    <n v="135"/>
    <n v="184"/>
    <n v="750134588.20180714"/>
    <x v="0"/>
  </r>
  <r>
    <s v="Love Me If You Dare"/>
    <x v="2"/>
    <x v="0"/>
    <n v="2003"/>
    <s v="May 28, 2004 (United States)"/>
    <x v="56"/>
    <n v="68000"/>
    <s v="Yann Samuell"/>
    <s v="Yann Samuell"/>
    <s v="Guillaume Canet"/>
    <s v="France"/>
    <x v="1"/>
    <n v="8604201"/>
    <s v="Nord-Ouest Films"/>
    <n v="93"/>
    <n v="184"/>
    <n v="23078345.463908453"/>
    <x v="1"/>
  </r>
  <r>
    <s v="Love, Simon"/>
    <x v="0"/>
    <x v="0"/>
    <n v="2018"/>
    <s v="March 16, 2018 (United States)"/>
    <x v="56"/>
    <n v="104000"/>
    <s v="Greg Berlanti"/>
    <s v="Becky Albertalli"/>
    <s v="Nick Robinson"/>
    <s v="United States"/>
    <x v="21"/>
    <n v="66316289"/>
    <s v="Fox 2000 Pictures"/>
    <n v="110"/>
    <n v="251.1"/>
    <n v="136346648.16666666"/>
    <x v="0"/>
  </r>
  <r>
    <s v="Loveless"/>
    <x v="2"/>
    <x v="2"/>
    <n v="2017"/>
    <s v="June 1, 2017 (Russia)"/>
    <x v="56"/>
    <n v="31000"/>
    <s v="Andrey Zvyagintsev"/>
    <s v="Oleg Negin"/>
    <s v="Maryana Spivak"/>
    <s v="Russia"/>
    <x v="1"/>
    <n v="3925992"/>
    <s v="Non-Stop Productions"/>
    <n v="127"/>
    <n v="245.1"/>
    <n v="4880659.9853121173"/>
    <x v="1"/>
  </r>
  <r>
    <s v="Mad Max 2"/>
    <x v="2"/>
    <x v="1"/>
    <n v="1981"/>
    <s v="May 21, 1982 (United States)"/>
    <x v="56"/>
    <n v="170000"/>
    <s v="George Miller"/>
    <s v="Terry Hayes"/>
    <s v="Mel Gibson"/>
    <s v="Australia"/>
    <x v="31"/>
    <n v="23668369"/>
    <s v="Kennedy Miller Productions"/>
    <n v="96"/>
    <n v="90.9"/>
    <n v="60961555.657650039"/>
    <x v="0"/>
  </r>
  <r>
    <s v="Match Point"/>
    <x v="2"/>
    <x v="2"/>
    <n v="2005"/>
    <s v="January 20, 2006 (United States)"/>
    <x v="56"/>
    <n v="209000"/>
    <s v="Woody Allen"/>
    <s v="Woody Allen"/>
    <s v="Scarlett Johansson"/>
    <s v="United Kingdom"/>
    <x v="10"/>
    <n v="85638656"/>
    <s v="BBC Films"/>
    <n v="124"/>
    <n v="195.3"/>
    <n v="129435012.31746033"/>
    <x v="0"/>
  </r>
  <r>
    <s v="Mindwalk"/>
    <x v="1"/>
    <x v="2"/>
    <n v="1990"/>
    <s v="December 20, 1991 (United States)"/>
    <x v="56"/>
    <n v="3000"/>
    <s v="Bernt Amadeus Capra"/>
    <s v="Bernt Amadeus Capra"/>
    <s v="Liv Ullmann"/>
    <s v="United States"/>
    <x v="1"/>
    <n v="774048"/>
    <s v="Atlas"/>
    <n v="112"/>
    <n v="130.69999999999999"/>
    <n v="1731662.449339207"/>
    <x v="1"/>
  </r>
  <r>
    <s v="Minority Report"/>
    <x v="0"/>
    <x v="1"/>
    <n v="2002"/>
    <s v="June 21, 2002 (United States)"/>
    <x v="56"/>
    <n v="519000"/>
    <s v="Steven Spielberg"/>
    <s v="Philip K. Dick"/>
    <s v="Tom Cruise"/>
    <s v="United States"/>
    <x v="285"/>
    <n v="358372926"/>
    <s v="Twentieth Century Fox"/>
    <n v="145"/>
    <n v="179.9"/>
    <n v="468653350.00944203"/>
    <x v="0"/>
  </r>
  <r>
    <s v="Moana"/>
    <x v="1"/>
    <x v="5"/>
    <n v="2016"/>
    <s v="November 23, 2016 (United States)"/>
    <x v="56"/>
    <n v="289000"/>
    <s v="Directors"/>
    <s v="Jared Bush"/>
    <s v="Auli'i Cravalho"/>
    <s v="United States"/>
    <x v="60"/>
    <n v="644411850"/>
    <s v="Hurwitz Creative"/>
    <n v="107"/>
    <n v="240"/>
    <n v="801110937.14810276"/>
    <x v="0"/>
  </r>
  <r>
    <s v="Moneyball"/>
    <x v="0"/>
    <x v="7"/>
    <n v="2011"/>
    <s v="September 23, 2011 (United States)"/>
    <x v="56"/>
    <n v="385000"/>
    <s v="Bennett Miller"/>
    <s v="Steven Zaillian"/>
    <s v="Brad Pitt"/>
    <s v="United States"/>
    <x v="24"/>
    <n v="110206216"/>
    <s v="Columbia Pictures"/>
    <n v="133"/>
    <n v="224.9"/>
    <n v="182499097.90869567"/>
    <x v="0"/>
  </r>
  <r>
    <s v="Monsieur Hire"/>
    <x v="0"/>
    <x v="6"/>
    <n v="1989"/>
    <s v="June 1990 (United States)"/>
    <x v="56"/>
    <n v="6100"/>
    <s v="Patrice Leconte"/>
    <s v="Georges Simenon"/>
    <s v="Michel Blanc"/>
    <s v="France"/>
    <x v="1"/>
    <n v="1417030"/>
    <s v="CinÃ©a"/>
    <n v="81"/>
    <n v="124"/>
    <n v="4474290.5803108802"/>
    <x v="1"/>
  </r>
  <r>
    <s v="Moulin Rouge!"/>
    <x v="0"/>
    <x v="2"/>
    <n v="2001"/>
    <s v="June 1, 2001 (United States)"/>
    <x v="56"/>
    <n v="271000"/>
    <s v="Baz Luhrmann"/>
    <s v="Baz Luhrmann"/>
    <s v="Nicole Kidman"/>
    <s v="Australia"/>
    <x v="24"/>
    <n v="184935320"/>
    <s v="Twentieth Century Fox"/>
    <n v="127"/>
    <n v="177.1"/>
    <n v="369749291.36482936"/>
    <x v="0"/>
  </r>
  <r>
    <s v="Mulan"/>
    <x v="5"/>
    <x v="5"/>
    <n v="1998"/>
    <s v="June 19, 1998 (United States)"/>
    <x v="56"/>
    <n v="265000"/>
    <s v="Tony Bancroft"/>
    <s v="Robert D. San Souci"/>
    <s v="Ming-Na Wen"/>
    <s v="United States"/>
    <x v="68"/>
    <n v="304320254"/>
    <s v="Walt Disney Animation Studios"/>
    <n v="88"/>
    <n v="163"/>
    <n v="403860546.14024389"/>
    <x v="0"/>
  </r>
  <r>
    <s v="Mustang"/>
    <x v="0"/>
    <x v="2"/>
    <n v="2015"/>
    <s v="June 17, 2015 (France)"/>
    <x v="56"/>
    <n v="37000"/>
    <s v="Deniz Gamze ErgÃ¼ven"/>
    <s v="Deniz Gamze ErgÃ¼ven"/>
    <s v="GÃ¼nes Sensoy"/>
    <s v="Turkey"/>
    <x v="1"/>
    <n v="5274664"/>
    <s v="CG CinÃ©ma"/>
    <n v="97"/>
    <n v="237"/>
    <n v="10545866.934383202"/>
    <x v="1"/>
  </r>
  <r>
    <s v="My Cousin Vinny"/>
    <x v="2"/>
    <x v="0"/>
    <n v="1992"/>
    <s v="March 13, 1992 (United States)"/>
    <x v="56"/>
    <n v="112000"/>
    <s v="Jonathan Lynn"/>
    <s v="Dale Launer"/>
    <s v="Joe Pesci"/>
    <s v="United States"/>
    <x v="73"/>
    <n v="64088552"/>
    <s v="Twentieth Century Fox"/>
    <n v="120"/>
    <n v="140.30000000000001"/>
    <n v="196062066.20883533"/>
    <x v="0"/>
  </r>
  <r>
    <s v="My Father's Glory"/>
    <x v="5"/>
    <x v="3"/>
    <n v="1990"/>
    <s v="August 1991 (United States)"/>
    <x v="56"/>
    <n v="6200"/>
    <s v="Yves Robert"/>
    <s v="Louis NucÃ©ra"/>
    <s v="Philippe CaubÃ¨re"/>
    <s v="France"/>
    <x v="1"/>
    <n v="1730856"/>
    <s v="Gaumont"/>
    <n v="105"/>
    <n v="130.69999999999999"/>
    <n v="3062670.2857142859"/>
    <x v="1"/>
  </r>
  <r>
    <s v="My Life as a Dog"/>
    <x v="7"/>
    <x v="2"/>
    <n v="1985"/>
    <s v="May 1, 1987 (United States)"/>
    <x v="56"/>
    <n v="19000"/>
    <s v="Lasse HallstrÃ¶m"/>
    <s v="Reidar JÃ¶nsson"/>
    <s v="Anton Glanzelius"/>
    <s v="Sweden"/>
    <x v="1"/>
    <n v="8349284"/>
    <s v="Svensk Filmindustri (SF)"/>
    <n v="101"/>
    <n v="107.6"/>
    <n v="22394602.419014085"/>
    <x v="1"/>
  </r>
  <r>
    <s v="Mysterious Skin"/>
    <x v="7"/>
    <x v="2"/>
    <n v="2004"/>
    <s v="June 24, 2005 (United States)"/>
    <x v="56"/>
    <n v="67000"/>
    <s v="Gregg Araki"/>
    <s v="Gregg Araki"/>
    <s v="Brady Corbet"/>
    <s v="United States"/>
    <x v="1"/>
    <n v="1532932"/>
    <s v="Antidote Films (I)"/>
    <n v="105"/>
    <n v="188.9"/>
    <n v="2177549.5589743587"/>
    <x v="1"/>
  </r>
  <r>
    <s v="Mystery Train"/>
    <x v="2"/>
    <x v="0"/>
    <n v="1989"/>
    <s v="November 17, 1989 (United States)"/>
    <x v="56"/>
    <n v="26000"/>
    <s v="Jim Jarmusch"/>
    <s v="Jim Jarmusch"/>
    <s v="Masatoshi Nagase"/>
    <s v="Japan"/>
    <x v="133"/>
    <n v="1544973"/>
    <s v="JVC Entertainment Networks"/>
    <n v="110"/>
    <n v="124"/>
    <n v="3000339.5353728486"/>
    <x v="0"/>
  </r>
  <r>
    <s v="National Lampoon's Christmas Vacation"/>
    <x v="0"/>
    <x v="0"/>
    <n v="1989"/>
    <s v="December 1, 1989 (United States)"/>
    <x v="56"/>
    <n v="164000"/>
    <s v="Jeremiah S. Chechik"/>
    <s v="John Hughes"/>
    <s v="Chevy Chase"/>
    <s v="United States"/>
    <x v="34"/>
    <n v="73594646"/>
    <s v="Warner Bros."/>
    <n v="97"/>
    <n v="124"/>
    <n v="94737172.100549221"/>
    <x v="0"/>
  </r>
  <r>
    <s v="New World"/>
    <x v="3"/>
    <x v="1"/>
    <n v="2013"/>
    <s v="February 21, 2013 (South Korea)"/>
    <x v="56"/>
    <n v="21000"/>
    <s v="Park Hoon-jung"/>
    <s v="Park Hoon-jung"/>
    <s v="Jung-jae Lee"/>
    <s v="South Korea"/>
    <x v="1"/>
    <n v="31673928"/>
    <s v="Sanai Pictures"/>
    <n v="135"/>
    <n v="233"/>
    <n v="40721712.496202536"/>
    <x v="1"/>
  </r>
  <r>
    <s v="'night, Mother"/>
    <x v="0"/>
    <x v="2"/>
    <n v="1986"/>
    <s v="January 29, 1987 (Australia)"/>
    <x v="56"/>
    <n v="2100"/>
    <s v="Tom Moore"/>
    <s v="Marsha Norman"/>
    <s v="Sissy Spacek"/>
    <s v="United States"/>
    <x v="1"/>
    <n v="441863"/>
    <s v="Aaron Spelling Productions"/>
    <n v="96"/>
    <n v="109.6"/>
    <n v="568802.94085340097"/>
    <x v="1"/>
  </r>
  <r>
    <s v="On Golden Pond"/>
    <x v="1"/>
    <x v="2"/>
    <n v="1981"/>
    <s v="February 12, 1982 (United States)"/>
    <x v="56"/>
    <n v="29000"/>
    <s v="Mark Rydell"/>
    <s v="Ernest Thompson"/>
    <s v="Katharine Hepburn"/>
    <s v="United States"/>
    <x v="1"/>
    <n v="119285432"/>
    <s v="IPC Films"/>
    <n v="109"/>
    <n v="90.9"/>
    <n v="364922400.9076305"/>
    <x v="1"/>
  </r>
  <r>
    <s v="Once Upon a Time... In Hollywood"/>
    <x v="2"/>
    <x v="0"/>
    <n v="2019"/>
    <s v="July 26, 2019 (United States)"/>
    <x v="56"/>
    <n v="603000"/>
    <s v="Quentin Tarantino"/>
    <s v="Quentin Tarantino"/>
    <s v="Leonardo DiCaprio"/>
    <s v="United States"/>
    <x v="68"/>
    <n v="374565754"/>
    <s v="Columbia Pictures"/>
    <n v="161"/>
    <n v="255.7"/>
    <n v="530098398.71713889"/>
    <x v="0"/>
  </r>
  <r>
    <s v="Only the Brave"/>
    <x v="0"/>
    <x v="1"/>
    <n v="2017"/>
    <s v="October 20, 2017 (United States)"/>
    <x v="56"/>
    <n v="62000"/>
    <s v="Joseph Kosinski"/>
    <s v="Sean Flynn"/>
    <s v="Josh Brolin"/>
    <s v="United States"/>
    <x v="76"/>
    <n v="26351322"/>
    <s v="Columbia Pictures"/>
    <n v="134"/>
    <n v="245.1"/>
    <n v="73259560.341240883"/>
    <x v="0"/>
  </r>
  <r>
    <s v="Only Yesterday"/>
    <x v="1"/>
    <x v="5"/>
    <n v="1991"/>
    <s v="February 26, 2016 (United States)"/>
    <x v="56"/>
    <n v="29000"/>
    <s v="Isao Takahata"/>
    <s v="Hotaru Okamoto"/>
    <s v="Miki Imai"/>
    <s v="Japan"/>
    <x v="1"/>
    <n v="545825"/>
    <s v="Nippon Television Network (NTV)"/>
    <n v="118"/>
    <n v="136.19999999999999"/>
    <n v="1185408.9629365643"/>
    <x v="1"/>
  </r>
  <r>
    <s v="Oslo, August 31st"/>
    <x v="3"/>
    <x v="2"/>
    <n v="2011"/>
    <s v="August 31, 2011 (Norway)"/>
    <x v="56"/>
    <n v="21000"/>
    <s v="Joachim Trier"/>
    <s v="Pierre Drieu La Rochelle"/>
    <s v="Anders Danielsen Lie"/>
    <s v="Norway"/>
    <x v="1"/>
    <n v="1470679"/>
    <s v="Motlys"/>
    <n v="95"/>
    <n v="224.9"/>
    <n v="1828298.2101183189"/>
    <x v="1"/>
  </r>
  <r>
    <s v="Philomena"/>
    <x v="0"/>
    <x v="7"/>
    <n v="2013"/>
    <s v="November 27, 2013 (United States)"/>
    <x v="56"/>
    <n v="96000"/>
    <s v="Stephen Frears"/>
    <s v="Steve Coogan"/>
    <s v="Judi Dench"/>
    <s v="United Kingdom"/>
    <x v="2"/>
    <n v="100129872"/>
    <s v="The Weinstein Company"/>
    <n v="98"/>
    <n v="233"/>
    <n v="139887996.32462174"/>
    <x v="0"/>
  </r>
  <r>
    <s v="Planes, Trains &amp; Automobiles"/>
    <x v="2"/>
    <x v="0"/>
    <n v="1987"/>
    <s v="November 25, 1987 (United States)"/>
    <x v="56"/>
    <n v="128000"/>
    <s v="John Hughes"/>
    <s v="John Hughes"/>
    <s v="Steve Martin"/>
    <s v="United States"/>
    <x v="8"/>
    <n v="49530280"/>
    <s v="Paramount Pictures"/>
    <n v="93"/>
    <n v="113.6"/>
    <n v="101834523.04993252"/>
    <x v="0"/>
  </r>
  <r>
    <s v="Police Story"/>
    <x v="0"/>
    <x v="1"/>
    <n v="1985"/>
    <s v="December 14, 1985 (Hong Kong)"/>
    <x v="56"/>
    <n v="31000"/>
    <s v="Jackie Chan"/>
    <s v="Jackie Chan"/>
    <s v="Jackie Chan"/>
    <s v="Hong Kong"/>
    <x v="1"/>
    <n v="113164"/>
    <s v="Golden Way Films Ltd."/>
    <n v="100"/>
    <n v="107.6"/>
    <n v="232665.79487179487"/>
    <x v="1"/>
  </r>
  <r>
    <s v="Qing shao nian nuo zha"/>
    <x v="3"/>
    <x v="6"/>
    <n v="1992"/>
    <s v="August 4, 1994 (Netherlands)"/>
    <x v="56"/>
    <n v="4000"/>
    <s v="Ming-liang Tsai"/>
    <s v="Ming-liang Tsai"/>
    <s v="Chao-jung Chen"/>
    <s v="Taiwan"/>
    <x v="1"/>
    <n v="28791"/>
    <s v="Central Motion Pictures"/>
    <n v="106"/>
    <n v="140.30000000000001"/>
    <n v="40897.984615384608"/>
    <x v="1"/>
  </r>
  <r>
    <s v="Saga of Tanya the Evil - The Movie"/>
    <x v="3"/>
    <x v="5"/>
    <n v="2019"/>
    <s v="May 16, 2019 (United States)"/>
    <x v="56"/>
    <n v="900"/>
    <s v="Yutaka Uemura"/>
    <s v="Carlo Zen"/>
    <s v="TesshÃ´ Genda"/>
    <s v="Japan"/>
    <x v="1"/>
    <n v="288460"/>
    <s v="Studio NuT"/>
    <n v="115"/>
    <n v="255.7"/>
    <n v="510416.73635307781"/>
    <x v="1"/>
  </r>
  <r>
    <s v="Saw"/>
    <x v="2"/>
    <x v="4"/>
    <n v="2004"/>
    <s v="October 29, 2004 (United States)"/>
    <x v="56"/>
    <n v="391000"/>
    <s v="James Wan"/>
    <s v="Leigh Whannell"/>
    <s v="Cary Elwes"/>
    <s v="United States"/>
    <x v="32"/>
    <n v="103911669"/>
    <s v="Evolution Entertainment"/>
    <n v="103"/>
    <n v="188.9"/>
    <n v="175997140.32406893"/>
    <x v="0"/>
  </r>
  <r>
    <s v="Searching"/>
    <x v="0"/>
    <x v="2"/>
    <n v="2018"/>
    <s v="August 31, 2018 (United States)"/>
    <x v="56"/>
    <n v="148000"/>
    <s v="Aneesh Chaganty"/>
    <s v="Aneesh Chaganty"/>
    <s v="John Cho"/>
    <s v="United States"/>
    <x v="390"/>
    <n v="75462037"/>
    <s v="Screen Gems"/>
    <n v="102"/>
    <n v="251.1"/>
    <n v="114053981.51736112"/>
    <x v="0"/>
  </r>
  <r>
    <s v="Seven Pounds"/>
    <x v="0"/>
    <x v="2"/>
    <n v="2008"/>
    <s v="December 19, 2008 (United States)"/>
    <x v="56"/>
    <n v="291000"/>
    <s v="Gabriele Muccino"/>
    <s v="Grant Nieporte"/>
    <s v="Will Smith"/>
    <s v="United States"/>
    <x v="79"/>
    <n v="169748929"/>
    <s v="Columbia Pictures"/>
    <n v="123"/>
    <n v="215.3"/>
    <n v="256560013.22569445"/>
    <x v="0"/>
  </r>
  <r>
    <s v="Sherlock Holmes"/>
    <x v="0"/>
    <x v="1"/>
    <n v="2009"/>
    <s v="December 25, 2009 (United States)"/>
    <x v="56"/>
    <n v="596000"/>
    <s v="Guy Ritchie"/>
    <s v="Michael Robert Johnson"/>
    <s v="Robert Downey Jr."/>
    <s v="United States"/>
    <x v="68"/>
    <n v="524028679"/>
    <s v="Warner Bros."/>
    <n v="128"/>
    <n v="214.5"/>
    <n v="635888245.68418956"/>
    <x v="0"/>
  </r>
  <r>
    <s v="Sicario"/>
    <x v="2"/>
    <x v="1"/>
    <n v="2015"/>
    <s v="October 2, 2015 (United States)"/>
    <x v="56"/>
    <n v="386000"/>
    <s v="Denis Villeneuve"/>
    <s v="Taylor Sheridan"/>
    <s v="Emily Blunt"/>
    <s v="United States"/>
    <x v="8"/>
    <n v="84872444"/>
    <s v="Lionsgate"/>
    <n v="121"/>
    <n v="237"/>
    <n v="184323832.40769777"/>
    <x v="0"/>
  </r>
  <r>
    <s v="Sin Nombre"/>
    <x v="2"/>
    <x v="3"/>
    <n v="2009"/>
    <s v="April 17, 2009 (United States)"/>
    <x v="56"/>
    <n v="32000"/>
    <s v="Cary Joji Fukunaga"/>
    <s v="Cary Joji Fukunaga"/>
    <s v="Paulina Gaitan"/>
    <s v="Mexico"/>
    <x v="1"/>
    <n v="5102705"/>
    <s v="Scion Films"/>
    <n v="96"/>
    <n v="214.5"/>
    <n v="10202061.768372703"/>
    <x v="1"/>
  </r>
  <r>
    <s v="Sleepers"/>
    <x v="2"/>
    <x v="6"/>
    <n v="1996"/>
    <s v="October 18, 1996 (United States)"/>
    <x v="56"/>
    <n v="202000"/>
    <s v="Barry Levinson"/>
    <s v="Lorenzo Carcaterra"/>
    <s v="Robert De Niro"/>
    <s v="United States"/>
    <x v="188"/>
    <n v="165615285"/>
    <s v="Astoria Films"/>
    <n v="147"/>
    <n v="156.9"/>
    <n v="340505919.96963561"/>
    <x v="0"/>
  </r>
  <r>
    <s v="Songs from the Second Floor"/>
    <x v="3"/>
    <x v="0"/>
    <n v="2000"/>
    <s v="October 6, 2000 (Sweden)"/>
    <x v="56"/>
    <n v="18000"/>
    <s v="Roy Andersson"/>
    <s v="Roy Andersson"/>
    <s v="Lars Nordh"/>
    <s v="Sweden"/>
    <x v="1"/>
    <n v="80334"/>
    <s v="Arte France CinÃ©ma"/>
    <n v="98"/>
    <n v="172.2"/>
    <n v="106610.4956445993"/>
    <x v="1"/>
  </r>
  <r>
    <s v="Sophie's Choice"/>
    <x v="2"/>
    <x v="2"/>
    <n v="1982"/>
    <s v="March 4, 1983 (United States)"/>
    <x v="56"/>
    <n v="44000"/>
    <s v="Alan J. Pakula"/>
    <s v="William Styron"/>
    <s v="Meryl Streep"/>
    <s v="United Kingdom"/>
    <x v="2"/>
    <n v="30036000"/>
    <s v="Incorporated Television Company (ITC)"/>
    <n v="150"/>
    <n v="96.5"/>
    <n v="111067587.37864077"/>
    <x v="0"/>
  </r>
  <r>
    <s v="Star Trek: First Contact"/>
    <x v="0"/>
    <x v="1"/>
    <n v="1996"/>
    <s v="November 22, 1996 (United States)"/>
    <x v="56"/>
    <n v="120000"/>
    <s v="Jonathan Frakes"/>
    <s v="Gene Roddenberry"/>
    <s v="Patrick Stewart"/>
    <s v="United States"/>
    <x v="37"/>
    <n v="146027888"/>
    <s v="Digital Image Associates"/>
    <n v="111"/>
    <n v="156.9"/>
    <n v="204010534.03759742"/>
    <x v="0"/>
  </r>
  <r>
    <s v="Stardust"/>
    <x v="0"/>
    <x v="3"/>
    <n v="2007"/>
    <s v="August 10, 2007 (United States)"/>
    <x v="56"/>
    <n v="260000"/>
    <s v="Matthew Vaughn"/>
    <s v="Jane Goldman"/>
    <s v="Charlie Cox"/>
    <s v="United Kingdom"/>
    <x v="19"/>
    <n v="137515140"/>
    <s v="Paramount Pictures"/>
    <n v="127"/>
    <n v="207.3"/>
    <n v="243326731.46341464"/>
    <x v="0"/>
  </r>
  <r>
    <s v="Superbad"/>
    <x v="2"/>
    <x v="0"/>
    <n v="2007"/>
    <s v="August 17, 2007 (United States)"/>
    <x v="56"/>
    <n v="535000"/>
    <s v="Greg Mottola"/>
    <s v="Seth Rogen"/>
    <s v="Michael Cera"/>
    <s v="United States"/>
    <x v="0"/>
    <n v="170812526"/>
    <s v="Columbia Pictures"/>
    <n v="113"/>
    <n v="207.3"/>
    <n v="226683696.30749127"/>
    <x v="0"/>
  </r>
  <r>
    <s v="Sympathy for Mr. Vengeance"/>
    <x v="2"/>
    <x v="6"/>
    <n v="2002"/>
    <s v="March 29, 2002 (South Korea)"/>
    <x v="56"/>
    <n v="65000"/>
    <s v="Park Chan-Wook"/>
    <s v="Myeong-chan Park"/>
    <s v="Kang-ho Song"/>
    <s v="South Korea"/>
    <x v="81"/>
    <n v="2046061"/>
    <s v="CJ Entertainment"/>
    <n v="129"/>
    <n v="179.9"/>
    <n v="4769967.763580719"/>
    <x v="0"/>
  </r>
  <r>
    <s v="Synecdoche, New York"/>
    <x v="2"/>
    <x v="2"/>
    <n v="2008"/>
    <s v="February 5, 2009 (Netherlands)"/>
    <x v="56"/>
    <n v="86000"/>
    <s v="Charlie Kaufman"/>
    <s v="Charlie Kaufman"/>
    <s v="Philip Seymour Hoffman"/>
    <s v="United States"/>
    <x v="0"/>
    <n v="4658401"/>
    <s v="Sidney Kimmel Entertainment"/>
    <n v="124"/>
    <n v="215.3"/>
    <n v="6592730.0729215052"/>
    <x v="0"/>
  </r>
  <r>
    <s v="Thank You for Smoking"/>
    <x v="2"/>
    <x v="0"/>
    <n v="2005"/>
    <s v="April 14, 2006 (United States)"/>
    <x v="56"/>
    <n v="215000"/>
    <s v="Jason Reitman"/>
    <s v="Jason Reitman"/>
    <s v="Aaron Eckhart"/>
    <s v="United States"/>
    <x v="30"/>
    <n v="39323027"/>
    <s v="Room 9 Entertainment"/>
    <n v="92"/>
    <n v="195.3"/>
    <n v="61350365.217101887"/>
    <x v="0"/>
  </r>
  <r>
    <s v="The Art of Racing in the Rain"/>
    <x v="1"/>
    <x v="0"/>
    <n v="2019"/>
    <s v="August 9, 2019 (United States)"/>
    <x v="56"/>
    <n v="27000"/>
    <s v="Simon Curtis"/>
    <s v="Mark Bomback"/>
    <s v="Kevin Costner"/>
    <s v="United States"/>
    <x v="40"/>
    <n v="33766787"/>
    <s v="Fox 2000 Pictures"/>
    <n v="109"/>
    <n v="255.7"/>
    <n v="67511417.315616801"/>
    <x v="0"/>
  </r>
  <r>
    <s v="The Barbarian Invasions"/>
    <x v="2"/>
    <x v="0"/>
    <n v="2003"/>
    <s v="March 5, 2004 (United States)"/>
    <x v="56"/>
    <n v="29000"/>
    <s v="Denys Arcand"/>
    <s v="Denys Arcand"/>
    <s v="RÃ©my Girard"/>
    <s v="Canada"/>
    <x v="1"/>
    <n v="34883010"/>
    <s v="Pyramide Productions"/>
    <n v="99"/>
    <n v="184"/>
    <n v="54423211.198156677"/>
    <x v="1"/>
  </r>
  <r>
    <s v="The Beautiful Troublemaker"/>
    <x v="7"/>
    <x v="2"/>
    <n v="1991"/>
    <s v="September 4, 1991 (France)"/>
    <x v="56"/>
    <n v="7500"/>
    <s v="Jacques Rivette"/>
    <s v="Pascal Bonitzer"/>
    <s v="Michel Piccoli"/>
    <s v="France"/>
    <x v="1"/>
    <n v="403056"/>
    <s v="Pierre Grise Productions"/>
    <n v="238"/>
    <n v="136.19999999999999"/>
    <n v="901697.23348017619"/>
    <x v="1"/>
  </r>
  <r>
    <s v="The Big Blue"/>
    <x v="1"/>
    <x v="3"/>
    <n v="1988"/>
    <s v="August 19, 1988 (United States)"/>
    <x v="56"/>
    <n v="49000"/>
    <s v="Luc Besson"/>
    <s v="Luc Besson"/>
    <s v="Jean-Marc Barr"/>
    <s v="France"/>
    <x v="1"/>
    <n v="3975244"/>
    <s v="Gaumont"/>
    <n v="168"/>
    <n v="118.3"/>
    <n v="6008218.486111111"/>
    <x v="1"/>
  </r>
  <r>
    <s v="The Blind Side"/>
    <x v="0"/>
    <x v="7"/>
    <n v="2009"/>
    <s v="November 20, 2009 (United States)"/>
    <x v="56"/>
    <n v="303000"/>
    <s v="John Lee Hancock"/>
    <s v="John Lee Hancock"/>
    <s v="Quinton Aaron"/>
    <s v="United States"/>
    <x v="105"/>
    <n v="309208309"/>
    <s v="Alcon Entertainment"/>
    <n v="129"/>
    <n v="214.5"/>
    <n v="671530803.65146112"/>
    <x v="0"/>
  </r>
  <r>
    <s v="The Bridges of Madison County"/>
    <x v="0"/>
    <x v="2"/>
    <n v="1995"/>
    <s v="June 2, 1995 (United States)"/>
    <x v="56"/>
    <n v="76000"/>
    <s v="Clint Eastwood"/>
    <s v="Richard LaGravenese"/>
    <s v="Clint Eastwood"/>
    <s v="United States"/>
    <x v="3"/>
    <n v="182016617"/>
    <s v="Warner Bros."/>
    <n v="135"/>
    <n v="152.4"/>
    <n v="308284953.86270148"/>
    <x v="0"/>
  </r>
  <r>
    <s v="The Butterfly Effect"/>
    <x v="2"/>
    <x v="2"/>
    <n v="2004"/>
    <s v="January 23, 2004 (United States)"/>
    <x v="56"/>
    <n v="460000"/>
    <s v="Eric Bress"/>
    <s v="J. Mackye Gruber"/>
    <s v="Ashton Kutcher"/>
    <s v="United States"/>
    <x v="29"/>
    <n v="96822421"/>
    <s v="BenderSpink"/>
    <n v="113"/>
    <n v="188.9"/>
    <n v="193581310.22769028"/>
    <x v="0"/>
  </r>
  <r>
    <s v="The Commitments"/>
    <x v="2"/>
    <x v="0"/>
    <n v="1991"/>
    <s v="September 13, 1991 (United States)"/>
    <x v="56"/>
    <n v="34000"/>
    <s v="Alan Parker"/>
    <s v="Roddy Doyle"/>
    <s v="Robert Arkins"/>
    <s v="Ireland"/>
    <x v="2"/>
    <n v="14919570"/>
    <s v="Beacon Communications"/>
    <n v="118"/>
    <n v="136.19999999999999"/>
    <n v="23276973.778801844"/>
    <x v="0"/>
  </r>
  <r>
    <s v="The Cook, the Thief, His Wife &amp; Her Lover"/>
    <x v="10"/>
    <x v="6"/>
    <n v="1989"/>
    <s v="April 6, 1990 (United States)"/>
    <x v="56"/>
    <n v="36000"/>
    <s v="Peter Greenaway"/>
    <s v="Peter Greenaway"/>
    <s v="Richard Bohringer"/>
    <s v="Netherlands"/>
    <x v="1"/>
    <n v="7724701"/>
    <s v="Allarts"/>
    <n v="124"/>
    <n v="124"/>
    <n v="21475514.550182484"/>
    <x v="1"/>
  </r>
  <r>
    <s v="The Counterfeiters"/>
    <x v="2"/>
    <x v="6"/>
    <n v="2007"/>
    <s v="April 18, 2008 (United States)"/>
    <x v="56"/>
    <n v="44000"/>
    <s v="Stefan Ruzowitzky"/>
    <s v="Adolf Burger"/>
    <s v="Karl Markovics"/>
    <s v="Austria"/>
    <x v="1"/>
    <n v="18814713"/>
    <s v="Magnolia Filmproduktion"/>
    <n v="99"/>
    <n v="207.3"/>
    <n v="39673654.332871974"/>
    <x v="1"/>
  </r>
  <r>
    <s v="The Crow"/>
    <x v="2"/>
    <x v="1"/>
    <n v="1994"/>
    <s v="May 13, 1994 (United States)"/>
    <x v="56"/>
    <n v="170000"/>
    <s v="Alex Proyas"/>
    <s v="James O'Barr"/>
    <s v="Brandon Lee"/>
    <s v="United States"/>
    <x v="16"/>
    <n v="50693129"/>
    <s v="Crowvision Inc."/>
    <n v="102"/>
    <n v="148.19999999999999"/>
    <n v="65256427.572032109"/>
    <x v="0"/>
  </r>
  <r>
    <s v="The Dresser"/>
    <x v="1"/>
    <x v="2"/>
    <n v="1983"/>
    <s v="December 6, 1983 (United States)"/>
    <x v="56"/>
    <n v="4900"/>
    <s v="Peter Yates"/>
    <s v="Ronald Harwood"/>
    <s v="Albert Finney"/>
    <s v="United Kingdom"/>
    <x v="1"/>
    <n v="5310748"/>
    <s v="Columbia Pictures"/>
    <n v="118"/>
    <n v="99.6"/>
    <n v="9137125.4409937896"/>
    <x v="1"/>
  </r>
  <r>
    <s v="The Farewell"/>
    <x v="1"/>
    <x v="0"/>
    <n v="2019"/>
    <s v="August 9, 2019 (United States)"/>
    <x v="56"/>
    <n v="55000"/>
    <s v="Lulu Wang"/>
    <s v="Lulu Wang"/>
    <s v="Shuzhen Zhao"/>
    <s v="United States"/>
    <x v="1"/>
    <n v="23076657"/>
    <s v="Big Beach Films"/>
    <n v="100"/>
    <n v="255.7"/>
    <n v="43137775.385889567"/>
    <x v="1"/>
  </r>
  <r>
    <s v="The Five Heartbeats"/>
    <x v="2"/>
    <x v="2"/>
    <n v="1991"/>
    <s v="March 29, 1991 (United States)"/>
    <x v="56"/>
    <n v="3900"/>
    <s v="Robert Townsend"/>
    <s v="Robert Townsend"/>
    <s v="Robert Townsend"/>
    <s v="United States"/>
    <x v="1"/>
    <n v="8750400"/>
    <s v="Twentieth Century Fox"/>
    <n v="121"/>
    <n v="136.19999999999999"/>
    <n v="10427246.304262808"/>
    <x v="1"/>
  </r>
  <r>
    <s v="The Florida Project"/>
    <x v="2"/>
    <x v="2"/>
    <n v="2017"/>
    <s v="November 10, 2017 (United Kingdom)"/>
    <x v="56"/>
    <n v="101000"/>
    <s v="Sean Baker"/>
    <s v="Sean Baker"/>
    <s v="Brooklynn Prince"/>
    <s v="United States"/>
    <x v="63"/>
    <n v="10971298"/>
    <s v="Cre Film"/>
    <n v="111"/>
    <n v="245.1"/>
    <n v="18168230.981521741"/>
    <x v="0"/>
  </r>
  <r>
    <s v="The Fly"/>
    <x v="2"/>
    <x v="2"/>
    <n v="1986"/>
    <s v="August 15, 1986 (United States)"/>
    <x v="56"/>
    <n v="165000"/>
    <s v="David Cronenberg"/>
    <s v="George Langelaan"/>
    <s v="Jeff Goldblum"/>
    <s v="United States"/>
    <x v="10"/>
    <n v="60629159"/>
    <s v="SLM Production Group"/>
    <n v="96"/>
    <n v="109.6"/>
    <n v="100400569.27880435"/>
    <x v="0"/>
  </r>
  <r>
    <s v="The Godfather: Part III"/>
    <x v="2"/>
    <x v="6"/>
    <n v="1990"/>
    <s v="December 25, 1990 (United States)"/>
    <x v="56"/>
    <n v="370000"/>
    <s v="Francis Ford Coppola"/>
    <s v="Mario Puzo"/>
    <s v="Al Pacino"/>
    <s v="United States"/>
    <x v="9"/>
    <n v="136861392"/>
    <s v="Paramount Pictures"/>
    <n v="162"/>
    <n v="130.69999999999999"/>
    <n v="273632979.93700784"/>
    <x v="0"/>
  </r>
  <r>
    <s v="The Greatest Showman"/>
    <x v="1"/>
    <x v="7"/>
    <n v="2017"/>
    <s v="December 20, 2017 (United States)"/>
    <x v="56"/>
    <n v="251000"/>
    <s v="Michael Gracey"/>
    <s v="Jenny Bicks"/>
    <s v="Hugh Jackman"/>
    <s v="United States"/>
    <x v="4"/>
    <n v="438006904"/>
    <s v="Bona Film Group"/>
    <n v="105"/>
    <n v="245.1"/>
    <n v="1128154722.3060017"/>
    <x v="0"/>
  </r>
  <r>
    <s v="The Hunt for Red October"/>
    <x v="1"/>
    <x v="1"/>
    <n v="1990"/>
    <s v="March 2, 1990 (United States)"/>
    <x v="56"/>
    <n v="186000"/>
    <s v="John McTiernan"/>
    <s v="Tom Clancy"/>
    <s v="Sean Connery"/>
    <s v="United States"/>
    <x v="8"/>
    <n v="200512643"/>
    <s v="Paramount Pictures"/>
    <n v="135"/>
    <n v="130.69999999999999"/>
    <n v="435468298.80327868"/>
    <x v="0"/>
  </r>
  <r>
    <s v="The Hurricane"/>
    <x v="2"/>
    <x v="7"/>
    <n v="1999"/>
    <s v="January 14, 2000 (United States)"/>
    <x v="56"/>
    <n v="93000"/>
    <s v="Norman Jewison"/>
    <s v="Rubin 'Hurricane' Carter"/>
    <s v="Denzel Washington"/>
    <s v="United States"/>
    <x v="24"/>
    <n v="73956241"/>
    <s v="Azoff Entertainment"/>
    <n v="146"/>
    <n v="166.6"/>
    <n v="147863954.28280839"/>
    <x v="0"/>
  </r>
  <r>
    <s v="The Illusionist"/>
    <x v="0"/>
    <x v="2"/>
    <n v="2006"/>
    <s v="September 1, 2006 (United States)"/>
    <x v="56"/>
    <n v="360000"/>
    <s v="Neil Burger"/>
    <s v="Neil Burger"/>
    <s v="Edward Norton"/>
    <s v="United States"/>
    <x v="243"/>
    <n v="87892388"/>
    <s v="Bull's Eye Entertainment"/>
    <n v="110"/>
    <n v="201.6"/>
    <n v="170687129.53218609"/>
    <x v="0"/>
  </r>
  <r>
    <s v="The Impossible"/>
    <x v="0"/>
    <x v="2"/>
    <n v="2012"/>
    <s v="January 4, 2013 (United States)"/>
    <x v="56"/>
    <n v="208000"/>
    <s v="J.A. Bayona"/>
    <s v="Sergio G. SÃ¡nchez"/>
    <s v="Naomi Watts"/>
    <s v="Spain"/>
    <x v="37"/>
    <n v="198087212"/>
    <s v="Mediaset EspaÃ±a"/>
    <n v="114"/>
    <n v="229.6"/>
    <n v="350506234.00929153"/>
    <x v="0"/>
  </r>
  <r>
    <s v="The Kite Runner"/>
    <x v="0"/>
    <x v="2"/>
    <n v="2007"/>
    <s v="January 11, 2008 (United States)"/>
    <x v="56"/>
    <n v="78000"/>
    <s v="Marc Forster"/>
    <s v="David Benioff"/>
    <s v="Khalid Abdalla"/>
    <s v="United States"/>
    <x v="0"/>
    <n v="75011029"/>
    <s v="Dreamworks Pictures"/>
    <n v="128"/>
    <n v="207.3"/>
    <n v="142404115.49096572"/>
    <x v="0"/>
  </r>
  <r>
    <s v="The Legend of Drunken Master"/>
    <x v="2"/>
    <x v="1"/>
    <n v="1994"/>
    <s v="October 20, 2000 (United States)"/>
    <x v="56"/>
    <n v="44000"/>
    <s v="Chia-Liang Liu"/>
    <s v="Edward Tang"/>
    <s v="Jackie Chan"/>
    <s v="Hong Kong"/>
    <x v="20"/>
    <n v="11555430"/>
    <s v="Golden Harvest Company"/>
    <n v="102"/>
    <n v="148.19999999999999"/>
    <n v="25095791.311475407"/>
    <x v="0"/>
  </r>
  <r>
    <s v="The Little Mermaid"/>
    <x v="5"/>
    <x v="5"/>
    <n v="1989"/>
    <s v="November 17, 1989 (United States)"/>
    <x v="56"/>
    <n v="244000"/>
    <s v="Ron Clements"/>
    <s v="John Musker"/>
    <s v="Jodi Benson"/>
    <s v="United States"/>
    <x v="28"/>
    <n v="211343479"/>
    <s v="Walt Disney Pictures"/>
    <n v="83"/>
    <n v="124"/>
    <n v="295260697.16322786"/>
    <x v="0"/>
  </r>
  <r>
    <s v="The Lovers on the Bridge"/>
    <x v="2"/>
    <x v="2"/>
    <n v="1991"/>
    <s v="July 2, 1999 (United States)"/>
    <x v="56"/>
    <n v="13000"/>
    <s v="Leos Carax"/>
    <s v="Leos Carax"/>
    <s v="Juliette Binoche"/>
    <s v="France"/>
    <x v="54"/>
    <n v="29679"/>
    <s v="Films A2"/>
    <n v="125"/>
    <n v="136.19999999999999"/>
    <n v="40209.832369942189"/>
    <x v="0"/>
  </r>
  <r>
    <s v="The Naked Gun: from the Files of Police Squad!"/>
    <x v="0"/>
    <x v="0"/>
    <n v="1988"/>
    <s v="December 2, 1988 (United States)"/>
    <x v="56"/>
    <n v="158000"/>
    <s v="David Zucker"/>
    <s v="Jerry Zucker"/>
    <s v="Leslie Nielsen"/>
    <s v="United States"/>
    <x v="2"/>
    <n v="78756177"/>
    <s v="Paramount Pictures"/>
    <n v="85"/>
    <n v="118.3"/>
    <n v="157460676.71850392"/>
    <x v="0"/>
  </r>
  <r>
    <s v="The Others"/>
    <x v="0"/>
    <x v="4"/>
    <n v="2001"/>
    <s v="August 10, 2001 (United States)"/>
    <x v="56"/>
    <n v="346000"/>
    <s v="Alejandro AmenÃ¡bar"/>
    <s v="Alejandro AmenÃ¡bar"/>
    <s v="Nicole Kidman"/>
    <s v="Spain"/>
    <x v="21"/>
    <n v="209947037"/>
    <s v="Cruise/Wagner Productions"/>
    <n v="104"/>
    <n v="177.1"/>
    <n v="371491650.2549361"/>
    <x v="0"/>
  </r>
  <r>
    <s v="The Peanut Butter Falcon"/>
    <x v="0"/>
    <x v="3"/>
    <n v="2019"/>
    <s v="August 23, 2019 (United States)"/>
    <x v="56"/>
    <n v="73000"/>
    <s v="Tyler Nilson"/>
    <s v="Tyler Nilson"/>
    <s v="Zack Gottsagen"/>
    <s v="United States"/>
    <x v="33"/>
    <n v="133031473"/>
    <s v="Armory Films"/>
    <n v="97"/>
    <n v="255.7"/>
    <n v="195536371.55378675"/>
    <x v="0"/>
  </r>
  <r>
    <s v="The Piano"/>
    <x v="2"/>
    <x v="2"/>
    <n v="1993"/>
    <s v="February 11, 1994 (United States)"/>
    <x v="56"/>
    <n v="81000"/>
    <s v="Jane Campion"/>
    <s v="Jane Campion"/>
    <s v="Holly Hunter"/>
    <s v="New Zealand"/>
    <x v="5"/>
    <n v="40185556"/>
    <s v="CiBy 2000"/>
    <n v="121"/>
    <n v="144.5"/>
    <n v="73496632.132052824"/>
    <x v="0"/>
  </r>
  <r>
    <s v="The Raid: Redemption"/>
    <x v="2"/>
    <x v="1"/>
    <n v="2011"/>
    <s v="April 13, 2012 (United States)"/>
    <x v="56"/>
    <n v="195000"/>
    <s v="Gareth Evans"/>
    <s v="Gareth Evans"/>
    <s v="Iko Uwais"/>
    <s v="Indonesia"/>
    <x v="83"/>
    <n v="9148519"/>
    <s v="Pt. Merantau Films"/>
    <n v="101"/>
    <n v="224.9"/>
    <n v="17766435.559592094"/>
    <x v="0"/>
  </r>
  <r>
    <s v="The Reader"/>
    <x v="2"/>
    <x v="2"/>
    <n v="2008"/>
    <s v="January 30, 2009 (United States)"/>
    <x v="56"/>
    <n v="234000"/>
    <s v="Stephen Daldry"/>
    <s v="David Hare"/>
    <s v="Kate Winslet"/>
    <s v="Germany"/>
    <x v="77"/>
    <n v="108902486"/>
    <s v="The Weinstein Company"/>
    <n v="124"/>
    <n v="215.3"/>
    <n v="140188371.28939587"/>
    <x v="0"/>
  </r>
  <r>
    <s v="The Red Violin"/>
    <x v="2"/>
    <x v="2"/>
    <n v="1998"/>
    <s v="June 11, 1999 (United States)"/>
    <x v="56"/>
    <n v="32000"/>
    <s v="FranÃ§ois Girard"/>
    <s v="Don McKellar"/>
    <s v="Carlo Cecchi"/>
    <s v="Canada"/>
    <x v="40"/>
    <n v="10019109"/>
    <s v="Rhombus Media"/>
    <n v="130"/>
    <n v="163"/>
    <n v="20599342.18825911"/>
    <x v="0"/>
  </r>
  <r>
    <s v="The Royal Tenenbaums"/>
    <x v="2"/>
    <x v="0"/>
    <n v="2001"/>
    <s v="January 4, 2002 (United States)"/>
    <x v="56"/>
    <n v="273000"/>
    <s v="Wes Anderson"/>
    <s v="Wes Anderson"/>
    <s v="Gene Hackman"/>
    <s v="United States"/>
    <x v="98"/>
    <n v="71444482"/>
    <s v="Touchstone Pictures"/>
    <n v="110"/>
    <n v="177.1"/>
    <n v="209520054.52743018"/>
    <x v="0"/>
  </r>
  <r>
    <s v="The Secret of Kells"/>
    <x v="3"/>
    <x v="5"/>
    <n v="2009"/>
    <s v="June 22, 2016 (United States)"/>
    <x v="56"/>
    <n v="33000"/>
    <s v="Tomm Moore"/>
    <s v="Tomm Moore"/>
    <s v="Evan McGuire"/>
    <s v="Ireland"/>
    <x v="42"/>
    <n v="1803412"/>
    <s v="Les Armateurs"/>
    <n v="75"/>
    <n v="214.5"/>
    <n v="2986411.0673913043"/>
    <x v="0"/>
  </r>
  <r>
    <s v="The Secret of NIMH"/>
    <x v="5"/>
    <x v="5"/>
    <n v="1982"/>
    <s v="July 16, 1982 (United States)"/>
    <x v="56"/>
    <n v="37000"/>
    <s v="Don Bluth"/>
    <s v="Robert C. O'Brien"/>
    <s v="Elizabeth Hartman"/>
    <s v="United States"/>
    <x v="5"/>
    <n v="14665733"/>
    <s v="Aurora"/>
    <n v="82"/>
    <n v="96.5"/>
    <n v="43009132.291626558"/>
    <x v="0"/>
  </r>
  <r>
    <s v="The Secret World of Arrietty"/>
    <x v="5"/>
    <x v="5"/>
    <n v="2010"/>
    <s v="February 17, 2012 (United States)"/>
    <x v="56"/>
    <n v="85000"/>
    <s v="Hiromasa Yonebayashi"/>
    <s v="Mary Norton"/>
    <s v="Amy Poehler"/>
    <s v="Japan"/>
    <x v="16"/>
    <n v="149411550"/>
    <s v="Studio Ghibli"/>
    <n v="94"/>
    <n v="218.1"/>
    <n v="178043407.4501369"/>
    <x v="0"/>
  </r>
  <r>
    <s v="The Skin I Live In"/>
    <x v="2"/>
    <x v="2"/>
    <n v="2011"/>
    <s v="September 2, 2011 (Spain)"/>
    <x v="56"/>
    <n v="143000"/>
    <s v="Pedro AlmodÃ³var"/>
    <s v="Thierry Jonquet"/>
    <s v="Antonio Banderas"/>
    <s v="Spain"/>
    <x v="1"/>
    <n v="33750478"/>
    <s v="Blue Haze Entertainment"/>
    <n v="120"/>
    <n v="224.9"/>
    <n v="44136354.706437767"/>
    <x v="1"/>
  </r>
  <r>
    <s v="The Station Agent"/>
    <x v="2"/>
    <x v="0"/>
    <n v="2003"/>
    <s v="December 5, 2003 (United States)"/>
    <x v="56"/>
    <n v="68000"/>
    <s v="Tom McCarthy"/>
    <s v="Tom McCarthy"/>
    <s v="Peter Dinklage"/>
    <s v="United States"/>
    <x v="121"/>
    <n v="8701337"/>
    <s v="SenArt Films"/>
    <n v="89"/>
    <n v="184"/>
    <n v="11547462.473432055"/>
    <x v="0"/>
  </r>
  <r>
    <s v="The Thin Red Line"/>
    <x v="2"/>
    <x v="2"/>
    <n v="1998"/>
    <s v="January 15, 1999 (United States)"/>
    <x v="56"/>
    <n v="177000"/>
    <s v="Terrence Malick"/>
    <s v="James Jones"/>
    <s v="Jim Caviezel"/>
    <s v="United States"/>
    <x v="157"/>
    <n v="98126565"/>
    <s v="Fox 2000 Pictures"/>
    <n v="170"/>
    <n v="163"/>
    <n v="119072737.37753883"/>
    <x v="0"/>
  </r>
  <r>
    <s v="The Visitor"/>
    <x v="0"/>
    <x v="2"/>
    <n v="2007"/>
    <s v="May 23, 2008 (United States)"/>
    <x v="56"/>
    <n v="42000"/>
    <s v="Tom McCarthy"/>
    <s v="Tom McCarthy"/>
    <s v="Richard Jenkins"/>
    <s v="United States"/>
    <x v="81"/>
    <n v="18197518"/>
    <s v="Groundswell Productions"/>
    <n v="104"/>
    <n v="207.3"/>
    <n v="27503887.572420638"/>
    <x v="0"/>
  </r>
  <r>
    <s v="The Wedding Banquet"/>
    <x v="2"/>
    <x v="0"/>
    <n v="1993"/>
    <s v="August 4, 1993 (United States)"/>
    <x v="56"/>
    <n v="14000"/>
    <s v="Ang Lee"/>
    <s v="Ang Lee"/>
    <s v="Winston Chao"/>
    <s v="Taiwan"/>
    <x v="11"/>
    <n v="6933459"/>
    <s v="Ang Lee Productions"/>
    <n v="106"/>
    <n v="144.5"/>
    <n v="14255229.131578946"/>
    <x v="0"/>
  </r>
  <r>
    <s v="Three Colors: White"/>
    <x v="2"/>
    <x v="0"/>
    <n v="1994"/>
    <s v="June 10, 1994 (United States)"/>
    <x v="56"/>
    <n v="67000"/>
    <s v="Krzysztof Kieslowski"/>
    <s v="Krzysztof Kieslowski"/>
    <s v="Zbigniew Zamachowski"/>
    <s v="Switzerland"/>
    <x v="1"/>
    <n v="1237219"/>
    <s v="MK2 Productions"/>
    <n v="92"/>
    <n v="148.19999999999999"/>
    <n v="2543728.9426450743"/>
    <x v="1"/>
  </r>
  <r>
    <s v="To vlemma tou Odyssea"/>
    <x v="7"/>
    <x v="2"/>
    <n v="1995"/>
    <s v="November 1, 1997 (United States)"/>
    <x v="56"/>
    <n v="6400"/>
    <s v="Theodoros Angelopoulos"/>
    <s v="Theodoros Angelopoulos"/>
    <s v="Harvey Keitel"/>
    <s v="Greece"/>
    <x v="1"/>
    <m/>
    <s v="Greek Film Center"/>
    <n v="176"/>
    <n v="152.4"/>
    <s v="Missing"/>
    <x v="1"/>
  </r>
  <r>
    <s v="Traffic"/>
    <x v="2"/>
    <x v="6"/>
    <n v="2000"/>
    <s v="January 5, 2001 (United States)"/>
    <x v="56"/>
    <n v="199000"/>
    <s v="Steven Soderbergh"/>
    <s v="Simon Moore"/>
    <s v="Michael Douglas"/>
    <s v="United States"/>
    <x v="64"/>
    <n v="207515725"/>
    <s v="Compulsion Inc."/>
    <n v="147"/>
    <n v="172.2"/>
    <n v="402995802.46972591"/>
    <x v="0"/>
  </r>
  <r>
    <s v="Train to Busan"/>
    <x v="3"/>
    <x v="1"/>
    <n v="2016"/>
    <s v="July 20, 2016 (South Korea)"/>
    <x v="56"/>
    <n v="181000"/>
    <s v="Sang-ho Yeon"/>
    <s v="Joo-Suk Park"/>
    <s v="Gong Yoo"/>
    <s v="South Korea"/>
    <x v="1"/>
    <n v="92764199"/>
    <s v="Next Entertainment World"/>
    <n v="118"/>
    <n v="240"/>
    <n v="125679197.1333926"/>
    <x v="1"/>
  </r>
  <r>
    <s v="True Grit"/>
    <x v="0"/>
    <x v="2"/>
    <n v="2010"/>
    <s v="December 22, 2010 (United States)"/>
    <x v="56"/>
    <n v="319000"/>
    <s v="Ethan Coen"/>
    <s v="Joel Coen"/>
    <s v="Jeff Bridges"/>
    <s v="United States"/>
    <x v="76"/>
    <n v="252276927"/>
    <s v="Paramount Pictures"/>
    <n v="110"/>
    <n v="218.1"/>
    <n v="357031024.88109612"/>
    <x v="0"/>
  </r>
  <r>
    <s v="Tyrannosaur"/>
    <x v="3"/>
    <x v="2"/>
    <n v="2011"/>
    <s v="October 7, 2011 (Ireland)"/>
    <x v="56"/>
    <n v="31000"/>
    <s v="Paddy Considine"/>
    <s v="Paddy Considine"/>
    <s v="Peter Mullan"/>
    <s v="United Kingdom"/>
    <x v="1"/>
    <n v="676111"/>
    <s v="Warp X"/>
    <n v="92"/>
    <n v="224.9"/>
    <n v="1425681.8110726643"/>
    <x v="1"/>
  </r>
  <r>
    <s v="Un Coeur en Hiver"/>
    <x v="4"/>
    <x v="2"/>
    <n v="1992"/>
    <s v="June 4, 1993 (United States)"/>
    <x v="56"/>
    <n v="9300"/>
    <s v="Claude Sautet"/>
    <s v="Claude Sautet"/>
    <s v="Daniel Auteuil"/>
    <s v="France"/>
    <x v="1"/>
    <n v="1605437"/>
    <s v="Film Par Film"/>
    <n v="105"/>
    <n v="140.30000000000001"/>
    <n v="2359752.3101784848"/>
    <x v="1"/>
  </r>
  <r>
    <s v="United 93"/>
    <x v="2"/>
    <x v="1"/>
    <n v="2006"/>
    <s v="April 28, 2006 (United States)"/>
    <x v="56"/>
    <n v="100000"/>
    <s v="Paul Greengrass"/>
    <s v="Paul Greengrass"/>
    <s v="David Alan Basche"/>
    <s v="United States"/>
    <x v="10"/>
    <n v="76700659"/>
    <s v="Universal Pictures"/>
    <n v="111"/>
    <n v="201.6"/>
    <n v="97377878.322083324"/>
    <x v="0"/>
  </r>
  <r>
    <s v="Vera Drake"/>
    <x v="2"/>
    <x v="6"/>
    <n v="2004"/>
    <s v="February 4, 2005 (United States)"/>
    <x v="56"/>
    <n v="24000"/>
    <s v="Mike Leigh"/>
    <s v="Mike Leigh"/>
    <s v="Imelda Staunton"/>
    <s v="United Kingdom"/>
    <x v="73"/>
    <n v="13267869"/>
    <s v="Les Films Alain Sarde"/>
    <n v="125"/>
    <n v="188.9"/>
    <n v="20700049.586789552"/>
    <x v="0"/>
  </r>
  <r>
    <s v="Victor Victoria"/>
    <x v="1"/>
    <x v="0"/>
    <n v="1982"/>
    <s v="March 19, 1982 (United States)"/>
    <x v="56"/>
    <n v="20000"/>
    <s v="Blake Edwards"/>
    <s v="Blake Edwards"/>
    <s v="Julie Andrews"/>
    <s v="United Kingdom"/>
    <x v="1"/>
    <n v="28229046"/>
    <s v="Metro-Goldwyn-Mayer (MGM)"/>
    <n v="134"/>
    <n v="96.5"/>
    <n v="36292786.144303799"/>
    <x v="1"/>
  </r>
  <r>
    <s v="Volver"/>
    <x v="2"/>
    <x v="0"/>
    <n v="2006"/>
    <s v="January 26, 2007 (United States)"/>
    <x v="56"/>
    <n v="97000"/>
    <s v="Pedro AlmodÃ³var"/>
    <s v="Pedro AlmodÃ³var"/>
    <s v="PenÃ©lope Cruz"/>
    <s v="Spain"/>
    <x v="1"/>
    <n v="85585177"/>
    <s v="Canal+ EspaÃ±a"/>
    <n v="121"/>
    <n v="201.6"/>
    <n v="110032925.87299578"/>
    <x v="1"/>
  </r>
  <r>
    <s v="Watchmen"/>
    <x v="2"/>
    <x v="1"/>
    <n v="2009"/>
    <s v="March 6, 2009 (United States)"/>
    <x v="56"/>
    <n v="520000"/>
    <s v="Zack Snyder"/>
    <s v="David Hayter"/>
    <s v="Jackie Earle Haley"/>
    <s v="United States"/>
    <x v="99"/>
    <n v="185382813"/>
    <s v="Warner Bros."/>
    <n v="162"/>
    <n v="214.5"/>
    <n v="313986343.08560312"/>
    <x v="0"/>
  </r>
  <r>
    <s v="Weekend"/>
    <x v="3"/>
    <x v="2"/>
    <n v="2011"/>
    <s v="November 4, 2011 (United Kingdom)"/>
    <x v="56"/>
    <n v="29000"/>
    <s v="Andrew Haigh"/>
    <s v="Andrew Haigh"/>
    <s v="Tom Cullen"/>
    <s v="United Kingdom"/>
    <x v="1"/>
    <n v="1192003"/>
    <s v="EM Media"/>
    <n v="97"/>
    <n v="224.9"/>
    <n v="1686963.8369716674"/>
    <x v="1"/>
  </r>
  <r>
    <s v="When Harry Met Sally..."/>
    <x v="2"/>
    <x v="0"/>
    <n v="1989"/>
    <s v="July 21, 1989 (United States)"/>
    <x v="56"/>
    <n v="201000"/>
    <s v="Rob Reiner"/>
    <s v="Nora Ephron"/>
    <s v="Billy Crystal"/>
    <s v="United States"/>
    <x v="15"/>
    <n v="93232006"/>
    <s v="Castle Rock Entertainment"/>
    <n v="95"/>
    <n v="124"/>
    <n v="123727318.06707317"/>
    <x v="0"/>
  </r>
  <r>
    <s v="Withnail &amp; I"/>
    <x v="2"/>
    <x v="0"/>
    <n v="1987"/>
    <s v="June 19, 1987 (United States)"/>
    <x v="56"/>
    <n v="41000"/>
    <s v="Bruce Robinson"/>
    <s v="Bruce Robinson"/>
    <s v="Richard E. Grant"/>
    <s v="United Kingdom"/>
    <x v="1"/>
    <n v="1628359"/>
    <s v="Cineplex Odeon Films"/>
    <n v="107"/>
    <n v="113.6"/>
    <n v="3162275.2536647543"/>
    <x v="1"/>
  </r>
  <r>
    <s v="Women on the Verge of a Nervous Breakdown"/>
    <x v="2"/>
    <x v="0"/>
    <n v="1988"/>
    <s v="November 11, 1988 (United States)"/>
    <x v="56"/>
    <n v="37000"/>
    <s v="Pedro AlmodÃ³var"/>
    <s v="Pedro AlmodÃ³var"/>
    <s v="Carmen Maura"/>
    <s v="Spain"/>
    <x v="231"/>
    <n v="7263129"/>
    <s v="Laurenfilm"/>
    <n v="88"/>
    <n v="118.3"/>
    <n v="8654968.3468908872"/>
    <x v="0"/>
  </r>
  <r>
    <s v="Y Tu MamÃ¡ TambiÃ©n"/>
    <x v="4"/>
    <x v="2"/>
    <n v="1991"/>
    <s v="June 8, 2001 (Mexico)"/>
    <x v="56"/>
    <n v="118000"/>
    <s v="Alfonso CuarÃ³n"/>
    <s v="Carlos CuarÃ³n"/>
    <s v="Maribel VerdÃº"/>
    <s v="Mexico"/>
    <x v="63"/>
    <n v="33616692"/>
    <s v="Anhelo Producciones"/>
    <n v="106"/>
    <n v="136.19999999999999"/>
    <n v="78370360.003060445"/>
    <x v="0"/>
  </r>
  <r>
    <s v="Zombieland"/>
    <x v="2"/>
    <x v="3"/>
    <n v="2009"/>
    <s v="October 2, 2009 (United States)"/>
    <x v="56"/>
    <n v="534000"/>
    <s v="Ruben Fleischer"/>
    <s v="Rhett Reese"/>
    <s v="Jesse Eisenberg"/>
    <s v="United States"/>
    <x v="391"/>
    <n v="102392080"/>
    <s v="Columbia Pictures"/>
    <n v="88"/>
    <n v="214.5"/>
    <n v="154756283.6111111"/>
    <x v="0"/>
  </r>
  <r>
    <s v="3:10 to Yuma"/>
    <x v="2"/>
    <x v="1"/>
    <n v="2007"/>
    <s v="September 7, 2007 (United States)"/>
    <x v="57"/>
    <n v="295000"/>
    <s v="James Mangold"/>
    <s v="Halsted Welles"/>
    <s v="Russell Crowe"/>
    <s v="United States"/>
    <x v="79"/>
    <n v="70016220"/>
    <s v="Lionsgate"/>
    <n v="122"/>
    <n v="207.3"/>
    <n v="139986497.59842518"/>
    <x v="0"/>
  </r>
  <r>
    <s v="500 Days of Summer"/>
    <x v="0"/>
    <x v="0"/>
    <n v="2009"/>
    <s v="August 7, 2009 (United States)"/>
    <x v="57"/>
    <n v="483000"/>
    <s v="Marc Webb"/>
    <s v="Scott Neustadter"/>
    <s v="Zooey Deschanel"/>
    <s v="United States"/>
    <x v="80"/>
    <n v="60800444"/>
    <s v="Fox Searchlight Pictures"/>
    <n v="95"/>
    <n v="214.5"/>
    <n v="78168334.543459922"/>
    <x v="0"/>
  </r>
  <r>
    <s v="A Few Good Men"/>
    <x v="2"/>
    <x v="2"/>
    <n v="1992"/>
    <s v="December 11, 1992 (United States)"/>
    <x v="57"/>
    <n v="242000"/>
    <s v="Rob Reiner"/>
    <s v="Aaron Sorkin"/>
    <s v="Tom Cruise"/>
    <s v="United States"/>
    <x v="146"/>
    <n v="243240178"/>
    <s v="Columbia Pictures"/>
    <n v="138"/>
    <n v="140.30000000000001"/>
    <n v="544165067.81644642"/>
    <x v="0"/>
  </r>
  <r>
    <s v="A Little Princess"/>
    <x v="5"/>
    <x v="2"/>
    <n v="1995"/>
    <s v="May 19, 1995 (United States)"/>
    <x v="57"/>
    <n v="33000"/>
    <s v="Alfonso CuarÃ³n"/>
    <s v="Frances Hodgson Burnett"/>
    <s v="Liesel Matthews"/>
    <s v="United States"/>
    <x v="21"/>
    <n v="10015449"/>
    <s v="Warner Bros."/>
    <n v="97"/>
    <n v="152.4"/>
    <n v="16155147.222339861"/>
    <x v="0"/>
  </r>
  <r>
    <s v="A Man Called Ove"/>
    <x v="0"/>
    <x v="0"/>
    <n v="2015"/>
    <s v="September 30, 2016 (United States)"/>
    <x v="57"/>
    <n v="50000"/>
    <s v="Hannes Holm"/>
    <s v="Hannes Holm"/>
    <s v="Rolf LassgÃ¥rd"/>
    <s v="Sweden"/>
    <x v="1"/>
    <n v="30692889"/>
    <s v="Tre VÃ¤nner Produktion AB"/>
    <n v="116"/>
    <n v="237"/>
    <n v="58268680.861682244"/>
    <x v="1"/>
  </r>
  <r>
    <s v="A Pure Formality"/>
    <x v="0"/>
    <x v="6"/>
    <n v="1994"/>
    <s v="May 26, 1995 (United States)"/>
    <x v="57"/>
    <n v="11000"/>
    <s v="Giuseppe Tornatore"/>
    <s v="Giuseppe Tornatore"/>
    <s v="GÃ©rard Depardieu"/>
    <s v="Italy"/>
    <x v="1"/>
    <n v="190749"/>
    <s v="Cecchi Gori Group Tiger Cinematografica"/>
    <n v="108"/>
    <n v="148.19999999999999"/>
    <n v="242171.75125"/>
    <x v="1"/>
  </r>
  <r>
    <s v="Adaptation."/>
    <x v="2"/>
    <x v="0"/>
    <n v="2002"/>
    <s v="February 14, 2003 (United States)"/>
    <x v="57"/>
    <n v="183000"/>
    <s v="Spike Jonze"/>
    <s v="Susan Orlean"/>
    <s v="Nicolas Cage"/>
    <s v="United States"/>
    <x v="27"/>
    <n v="32801173"/>
    <s v="Beverly Detroit"/>
    <n v="115"/>
    <n v="179.9"/>
    <n v="76469146.236419275"/>
    <x v="0"/>
  </r>
  <r>
    <s v="After Hours"/>
    <x v="2"/>
    <x v="0"/>
    <n v="1985"/>
    <s v="October 11, 1985 (United States)"/>
    <x v="57"/>
    <n v="63000"/>
    <s v="Martin Scorsese"/>
    <s v="Joseph Minion"/>
    <s v="Griffin Dunne"/>
    <s v="United States"/>
    <x v="145"/>
    <n v="10609321"/>
    <s v="The Geffen Company"/>
    <n v="97"/>
    <n v="107.6"/>
    <n v="29495073.984489053"/>
    <x v="0"/>
  </r>
  <r>
    <s v="After the Wedding"/>
    <x v="2"/>
    <x v="2"/>
    <n v="2006"/>
    <s v="May 11, 2007 (United States)"/>
    <x v="57"/>
    <n v="33000"/>
    <s v="Susanne Bier"/>
    <s v="Susanne Bier"/>
    <s v="Mads Mikkelsen"/>
    <s v="Denmark"/>
    <x v="1"/>
    <n v="11632723"/>
    <s v="Zentropa Entertainments"/>
    <n v="120"/>
    <n v="201.6"/>
    <n v="22590762.894200128"/>
    <x v="1"/>
  </r>
  <r>
    <s v="Airplane!"/>
    <x v="1"/>
    <x v="0"/>
    <n v="1980"/>
    <s v="July 2, 1980 (United States)"/>
    <x v="57"/>
    <n v="221000"/>
    <s v="Jim Abrahams"/>
    <s v="Jim Abrahams"/>
    <s v="Robert Hays"/>
    <s v="United States"/>
    <x v="117"/>
    <n v="83453539"/>
    <s v="Paramount Pictures"/>
    <n v="88"/>
    <n v="82.4"/>
    <n v="138197246.37663043"/>
    <x v="0"/>
  </r>
  <r>
    <s v="Argo"/>
    <x v="2"/>
    <x v="7"/>
    <n v="2012"/>
    <s v="October 12, 2012 (United States)"/>
    <x v="57"/>
    <n v="585000"/>
    <s v="Ben Affleck"/>
    <s v="Chris Terrio"/>
    <s v="Ben Affleck"/>
    <s v="United States"/>
    <x v="392"/>
    <n v="232325503"/>
    <s v="Warner Bros."/>
    <n v="120"/>
    <n v="229.6"/>
    <n v="299068782.27334177"/>
    <x v="0"/>
  </r>
  <r>
    <s v="As Good as It Gets"/>
    <x v="0"/>
    <x v="0"/>
    <n v="1997"/>
    <s v="December 25, 1997 (United States)"/>
    <x v="57"/>
    <n v="282000"/>
    <s v="James L. Brooks"/>
    <s v="Mark Andrus"/>
    <s v="Jack Nicholson"/>
    <s v="United States"/>
    <x v="24"/>
    <n v="314178011"/>
    <s v="TriStar Pictures"/>
    <n v="139"/>
    <n v="160.5"/>
    <n v="425656024.68519336"/>
    <x v="0"/>
  </r>
  <r>
    <s v="Barton Fink"/>
    <x v="2"/>
    <x v="0"/>
    <n v="1991"/>
    <s v="August 21, 1991 (United States)"/>
    <x v="57"/>
    <n v="116000"/>
    <s v="Joel Coen"/>
    <s v="Joel Coen"/>
    <s v="John Turturro"/>
    <s v="United Kingdom"/>
    <x v="25"/>
    <n v="6153939"/>
    <s v="Circle Films"/>
    <n v="116"/>
    <n v="136.19999999999999"/>
    <n v="8166834.5527003482"/>
    <x v="0"/>
  </r>
  <r>
    <s v="Beasts of No Nation"/>
    <x v="11"/>
    <x v="2"/>
    <n v="2015"/>
    <s v="October 16, 2015 (United States)"/>
    <x v="57"/>
    <n v="76000"/>
    <s v="Cary Joji Fukunaga"/>
    <s v="Cary Joji Fukunaga"/>
    <s v="Abraham Attah"/>
    <s v="United States"/>
    <x v="14"/>
    <n v="90777"/>
    <s v="Red Crown Productions"/>
    <n v="137"/>
    <n v="237"/>
    <n v="211627.78806426932"/>
    <x v="0"/>
  </r>
  <r>
    <s v="Being John Malkovich"/>
    <x v="2"/>
    <x v="0"/>
    <n v="1999"/>
    <s v="December 3, 1999 (United States)"/>
    <x v="57"/>
    <n v="319000"/>
    <s v="Spike Jonze"/>
    <s v="Charlie Kaufman"/>
    <s v="John Cusack"/>
    <s v="United States"/>
    <x v="29"/>
    <n v="23106667"/>
    <s v="Astralwerks"/>
    <n v="113"/>
    <n v="166.6"/>
    <n v="29335839.312083334"/>
    <x v="0"/>
  </r>
  <r>
    <s v="Billy Elliot"/>
    <x v="2"/>
    <x v="2"/>
    <n v="2000"/>
    <s v="November 10, 2000 (United States)"/>
    <x v="57"/>
    <n v="129000"/>
    <s v="Stephen Daldry"/>
    <s v="Lee Hall"/>
    <s v="Jamie Bell"/>
    <s v="United Kingdom"/>
    <x v="17"/>
    <n v="109283018"/>
    <s v="StudioCanal"/>
    <n v="110"/>
    <n v="172.2"/>
    <n v="244482640.12187958"/>
    <x v="0"/>
  </r>
  <r>
    <s v="Birdman or (The Unexpected Virtue of Ignorance)"/>
    <x v="2"/>
    <x v="0"/>
    <n v="2014"/>
    <s v="November 14, 2014 (United States)"/>
    <x v="57"/>
    <n v="594000"/>
    <s v="Alejandro G. IÃ±Ã¡rritu"/>
    <s v="Alejandro G. IÃ±Ã¡rritu"/>
    <s v="Michael Keaton"/>
    <s v="United States"/>
    <x v="40"/>
    <n v="103215094"/>
    <s v="New Regency Productions"/>
    <n v="119"/>
    <n v="236.7"/>
    <n v="188773344.1884754"/>
    <x v="0"/>
  </r>
  <r>
    <s v="Black Book"/>
    <x v="2"/>
    <x v="2"/>
    <n v="2006"/>
    <s v="May 18, 2007 (United States)"/>
    <x v="57"/>
    <n v="74000"/>
    <s v="Paul Verhoeven"/>
    <s v="Gerard Soeteman"/>
    <s v="Carice van Houten"/>
    <s v="Netherlands"/>
    <x v="98"/>
    <n v="26768563"/>
    <s v="Fu Works"/>
    <n v="145"/>
    <n v="201.6"/>
    <n v="39345784.592860587"/>
    <x v="0"/>
  </r>
  <r>
    <s v="Black Hawk Down"/>
    <x v="2"/>
    <x v="2"/>
    <n v="2001"/>
    <s v="January 18, 2002 (United States)"/>
    <x v="57"/>
    <n v="372000"/>
    <s v="Ridley Scott"/>
    <s v="Mark Bowden"/>
    <s v="Josh Hartnett"/>
    <s v="United States"/>
    <x v="140"/>
    <n v="172989651"/>
    <s v="Revolution Studios"/>
    <n v="144"/>
    <n v="177.1"/>
    <n v="403289568.93420047"/>
    <x v="0"/>
  </r>
  <r>
    <s v="Blue Is the Warmest Colour"/>
    <x v="8"/>
    <x v="2"/>
    <n v="2013"/>
    <s v="October 9, 2013 (Belgium)"/>
    <x v="57"/>
    <n v="142000"/>
    <s v="Abdellatif Kechiche"/>
    <s v="Abdellatif Kechiche"/>
    <s v="LÃ©a Seydoux"/>
    <s v="France"/>
    <x v="1"/>
    <n v="19465835"/>
    <s v="Quat'sous Films"/>
    <n v="180"/>
    <n v="233"/>
    <n v="71981067.044902906"/>
    <x v="1"/>
  </r>
  <r>
    <s v="Blue Velvet"/>
    <x v="2"/>
    <x v="2"/>
    <n v="1986"/>
    <s v="October 23, 1986 (Italy)"/>
    <x v="57"/>
    <n v="186000"/>
    <s v="David Lynch"/>
    <s v="David Lynch"/>
    <s v="Isabella Rossellini"/>
    <s v="United States"/>
    <x v="14"/>
    <n v="8618766"/>
    <s v="De Laurentiis Entertainment Group (DEG)"/>
    <n v="120"/>
    <n v="109.6"/>
    <n v="18718018.533143263"/>
    <x v="0"/>
  </r>
  <r>
    <s v="Brokeback Mountain"/>
    <x v="2"/>
    <x v="2"/>
    <n v="2005"/>
    <s v="January 13, 2006 (United States)"/>
    <x v="57"/>
    <n v="333000"/>
    <s v="Ang Lee"/>
    <s v="Annie Proulx"/>
    <s v="Jake Gyllenhaal"/>
    <s v="United States"/>
    <x v="62"/>
    <n v="178062759"/>
    <s v="Focus Features"/>
    <n v="134"/>
    <n v="195.3"/>
    <n v="212185071.0492765"/>
    <x v="0"/>
  </r>
  <r>
    <s v="Captain America: The Winter Soldier"/>
    <x v="0"/>
    <x v="1"/>
    <n v="2014"/>
    <s v="April 4, 2014 (United States)"/>
    <x v="57"/>
    <n v="764000"/>
    <s v="Anthony Russo"/>
    <s v="Christopher Markus"/>
    <s v="Chris Evans"/>
    <s v="United States"/>
    <x v="110"/>
    <n v="714421503"/>
    <s v="Marvel Entertainment"/>
    <n v="136"/>
    <n v="236.7"/>
    <n v="948102055.59276998"/>
    <x v="0"/>
  </r>
  <r>
    <s v="Changeling"/>
    <x v="2"/>
    <x v="7"/>
    <n v="2008"/>
    <s v="October 31, 2008 (United States)"/>
    <x v="57"/>
    <n v="244000"/>
    <s v="Clint Eastwood"/>
    <s v="J. Michael Straczynski"/>
    <s v="Angelina Jolie"/>
    <s v="United States"/>
    <x v="79"/>
    <n v="113398237"/>
    <s v="Imagine Entertainment"/>
    <n v="141"/>
    <n v="215.3"/>
    <n v="135128833.84395778"/>
    <x v="0"/>
  </r>
  <r>
    <s v="Clerks"/>
    <x v="2"/>
    <x v="0"/>
    <n v="1994"/>
    <s v="November 9, 1994 (France)"/>
    <x v="57"/>
    <n v="214000"/>
    <s v="Kevin Smith"/>
    <s v="Kevin Smith"/>
    <s v="Brian O'Halloran"/>
    <s v="United States"/>
    <x v="393"/>
    <n v="3151130"/>
    <s v="View Askew Productions"/>
    <n v="92"/>
    <n v="148.19999999999999"/>
    <n v="6644631.9100346025"/>
    <x v="0"/>
  </r>
  <r>
    <s v="Control"/>
    <x v="2"/>
    <x v="7"/>
    <n v="2007"/>
    <s v="September 26, 2007 (France)"/>
    <x v="57"/>
    <n v="63000"/>
    <s v="Anton Corbijn"/>
    <s v="Deborah Curtis"/>
    <s v="Sam Riley"/>
    <s v="United Kingdom"/>
    <x v="1"/>
    <n v="8159508"/>
    <s v="Becker Films"/>
    <n v="122"/>
    <n v="207.3"/>
    <n v="14038408.173913043"/>
    <x v="1"/>
  </r>
  <r>
    <s v="Coraline"/>
    <x v="1"/>
    <x v="5"/>
    <n v="2009"/>
    <s v="February 6, 2009 (United States)"/>
    <x v="57"/>
    <n v="204000"/>
    <s v="Henry Selick"/>
    <s v="Henry Selick"/>
    <s v="Dakota Fanning"/>
    <s v="United States"/>
    <x v="48"/>
    <n v="124596837"/>
    <s v="Focus Features"/>
    <n v="100"/>
    <n v="214.5"/>
    <n v="160391450.0798479"/>
    <x v="0"/>
  </r>
  <r>
    <s v="Crash"/>
    <x v="2"/>
    <x v="6"/>
    <n v="2004"/>
    <s v="May 6, 2005 (United States)"/>
    <x v="57"/>
    <n v="424000"/>
    <s v="Paul Haggis"/>
    <s v="Paul Haggis"/>
    <s v="Don Cheadle"/>
    <s v="United States"/>
    <x v="30"/>
    <n v="98410061"/>
    <s v="Bob Yari Productions"/>
    <n v="112"/>
    <n v="188.9"/>
    <n v="278676074.22583646"/>
    <x v="0"/>
  </r>
  <r>
    <s v="Deadpool 2"/>
    <x v="2"/>
    <x v="1"/>
    <n v="2018"/>
    <s v="May 18, 2018 (United States)"/>
    <x v="57"/>
    <n v="505000"/>
    <s v="David Leitch"/>
    <s v="Rhett Reese"/>
    <s v="Ryan Reynolds"/>
    <s v="Canada"/>
    <x v="109"/>
    <n v="786470484"/>
    <s v="Twentieth Century Fox"/>
    <n v="119"/>
    <n v="251.1"/>
    <n v="2025676724.2163987"/>
    <x v="0"/>
  </r>
  <r>
    <s v="Detachment"/>
    <x v="3"/>
    <x v="2"/>
    <n v="2011"/>
    <s v="February 1, 2012 (France)"/>
    <x v="57"/>
    <n v="79000"/>
    <s v="Tony Kaye"/>
    <s v="Carl Lund"/>
    <s v="Adrien Brody"/>
    <s v="United States"/>
    <x v="1"/>
    <n v="1688710"/>
    <s v="Paper Street Films"/>
    <n v="98"/>
    <n v="224.9"/>
    <n v="4149596.2661290318"/>
    <x v="1"/>
  </r>
  <r>
    <s v="Donnie Brasco"/>
    <x v="2"/>
    <x v="7"/>
    <n v="1997"/>
    <s v="February 28, 1997 (United States)"/>
    <x v="57"/>
    <n v="287000"/>
    <s v="Mike Newell"/>
    <s v="Joseph D. Pistone"/>
    <s v="Al Pacino"/>
    <s v="United States"/>
    <x v="46"/>
    <n v="124909762"/>
    <s v="Mandalay Entertainment"/>
    <n v="127"/>
    <n v="160.5"/>
    <n v="394404191.51709843"/>
    <x v="0"/>
  </r>
  <r>
    <s v="Down by Law"/>
    <x v="2"/>
    <x v="0"/>
    <n v="1986"/>
    <s v="September 25, 1986 (Canada)"/>
    <x v="57"/>
    <n v="49000"/>
    <s v="Jim Jarmusch"/>
    <s v="Jim Jarmusch"/>
    <s v="Tom Waits"/>
    <s v="United States"/>
    <x v="83"/>
    <n v="1504286"/>
    <s v="Island Pictures"/>
    <n v="107"/>
    <n v="109.6"/>
    <n v="2661765.0650406503"/>
    <x v="0"/>
  </r>
  <r>
    <s v="Empire of the Sun"/>
    <x v="1"/>
    <x v="1"/>
    <n v="1987"/>
    <s v="December 25, 1987 (United States)"/>
    <x v="57"/>
    <n v="119000"/>
    <s v="Steven Spielberg"/>
    <s v="Tom Stoppard"/>
    <s v="Christian Bale"/>
    <s v="United States"/>
    <x v="46"/>
    <n v="22238696"/>
    <s v="Amblin Entertainment"/>
    <n v="153"/>
    <n v="113.6"/>
    <n v="61826009.773722634"/>
    <x v="0"/>
  </r>
  <r>
    <s v="Evangelion: 1.0 You Are (Not) Alone"/>
    <x v="0"/>
    <x v="5"/>
    <n v="2007"/>
    <s v="September 1, 2007 (Japan)"/>
    <x v="57"/>
    <n v="19000"/>
    <s v="Masayuki"/>
    <s v="Hideaki Anno"/>
    <s v="Megumi Ogata"/>
    <s v="Japan"/>
    <x v="1"/>
    <n v="16444137"/>
    <s v="Gainax"/>
    <n v="98"/>
    <n v="207.3"/>
    <n v="28292086.639751554"/>
    <x v="1"/>
  </r>
  <r>
    <s v="Everybody's Fine"/>
    <x v="0"/>
    <x v="2"/>
    <n v="1990"/>
    <s v="May 31, 1991 (United States)"/>
    <x v="57"/>
    <n v="3700"/>
    <s v="Giuseppe Tornatore"/>
    <s v="Massimo De Rita"/>
    <s v="Marcello Mastroianni"/>
    <s v="Italy"/>
    <x v="1"/>
    <n v="1745470"/>
    <s v="Erre Produzioni"/>
    <n v="118"/>
    <n v="130.69999999999999"/>
    <n v="3790767.7049180325"/>
    <x v="1"/>
  </r>
  <r>
    <s v="Evil Dead II"/>
    <x v="2"/>
    <x v="0"/>
    <n v="1987"/>
    <s v="March 13, 1987 (United States)"/>
    <x v="57"/>
    <n v="152000"/>
    <s v="Sam Raimi"/>
    <s v="Sam Raimi"/>
    <s v="Bruce Campbell"/>
    <s v="United States"/>
    <x v="293"/>
    <n v="5923798"/>
    <s v="Renaissance Pictures"/>
    <n v="84"/>
    <n v="113.6"/>
    <n v="11843708.99343832"/>
    <x v="0"/>
  </r>
  <r>
    <s v="Ex Machina"/>
    <x v="2"/>
    <x v="2"/>
    <n v="2014"/>
    <s v="April 24, 2015 (United States)"/>
    <x v="57"/>
    <n v="493000"/>
    <s v="Alex Garland"/>
    <s v="Alex Garland"/>
    <s v="Alicia Vikander"/>
    <s v="United Kingdom"/>
    <x v="10"/>
    <n v="36869414"/>
    <s v="A24"/>
    <n v="108"/>
    <n v="236.7"/>
    <n v="77744708.967474058"/>
    <x v="0"/>
  </r>
  <r>
    <s v="Finding Neverland"/>
    <x v="1"/>
    <x v="7"/>
    <n v="2004"/>
    <s v="December 17, 2004 (United States)"/>
    <x v="57"/>
    <n v="201000"/>
    <s v="Marc Forster"/>
    <s v="Allan Knee"/>
    <s v="Johnny Depp"/>
    <s v="United States"/>
    <x v="13"/>
    <n v="116650613"/>
    <s v="Miramax"/>
    <n v="106"/>
    <n v="188.9"/>
    <n v="141550942.97530863"/>
    <x v="0"/>
  </r>
  <r>
    <s v="First Blood"/>
    <x v="2"/>
    <x v="1"/>
    <n v="1982"/>
    <s v="October 22, 1982 (United States)"/>
    <x v="57"/>
    <n v="234000"/>
    <s v="Ted Kotcheff"/>
    <s v="David Morrell"/>
    <s v="Sylvester Stallone"/>
    <s v="United States"/>
    <x v="10"/>
    <n v="125212904"/>
    <s v="Anabasis N.V."/>
    <n v="93"/>
    <n v="96.5"/>
    <n v="335848343.73943663"/>
    <x v="0"/>
  </r>
  <r>
    <s v="Flipped"/>
    <x v="1"/>
    <x v="0"/>
    <n v="2010"/>
    <s v="September 10, 2010 (United States)"/>
    <x v="57"/>
    <n v="85000"/>
    <s v="Rob Reiner"/>
    <s v="Rob Reiner"/>
    <s v="Madeline Carroll"/>
    <s v="United States"/>
    <x v="62"/>
    <n v="4324817"/>
    <s v="Castle Rock Entertainment"/>
    <n v="90"/>
    <n v="218.1"/>
    <n v="5739423.9542682925"/>
    <x v="0"/>
  </r>
  <r>
    <s v="Fried Green Tomatoes"/>
    <x v="0"/>
    <x v="2"/>
    <n v="1991"/>
    <s v="January 24, 1992 (United States)"/>
    <x v="57"/>
    <n v="69000"/>
    <s v="Jon Avnet"/>
    <s v="Fannie Flagg"/>
    <s v="Kathy Bates"/>
    <s v="United States"/>
    <x v="73"/>
    <n v="119418501"/>
    <s v="Universal Pictures"/>
    <n v="130"/>
    <n v="136.19999999999999"/>
    <n v="293442074.63467741"/>
    <x v="0"/>
  </r>
  <r>
    <s v="Frost/Nixon"/>
    <x v="2"/>
    <x v="7"/>
    <n v="2008"/>
    <s v="January 23, 2009 (United States)"/>
    <x v="57"/>
    <n v="105000"/>
    <s v="Ron Howard"/>
    <s v="Peter Morgan"/>
    <s v="Frank Langella"/>
    <s v="United Kingdom"/>
    <x v="13"/>
    <n v="27426335"/>
    <s v="Universal Pictures"/>
    <n v="122"/>
    <n v="215.3"/>
    <n v="34820017.810416669"/>
    <x v="0"/>
  </r>
  <r>
    <s v="Get Out"/>
    <x v="2"/>
    <x v="4"/>
    <n v="2017"/>
    <s v="February 24, 2017 (United States)"/>
    <x v="57"/>
    <n v="517000"/>
    <s v="Jordan Peele"/>
    <s v="Jordan Peele"/>
    <s v="Daniel Kaluuya"/>
    <s v="United States"/>
    <x v="145"/>
    <n v="255589157"/>
    <s v="Universal Pictures"/>
    <n v="104"/>
    <n v="245.1"/>
    <n v="511010604.57939631"/>
    <x v="0"/>
  </r>
  <r>
    <s v="Glengarry Glen Ross"/>
    <x v="2"/>
    <x v="6"/>
    <n v="1992"/>
    <s v="October 2, 1992 (United States)"/>
    <x v="57"/>
    <n v="98000"/>
    <s v="James Foley"/>
    <s v="David Mamet"/>
    <s v="Al Pacino"/>
    <s v="United States"/>
    <x v="123"/>
    <n v="10725228"/>
    <s v="New Line Cinema"/>
    <n v="100"/>
    <n v="140.30000000000001"/>
    <n v="19615708.112845138"/>
    <x v="0"/>
  </r>
  <r>
    <s v="God's Own Country"/>
    <x v="3"/>
    <x v="2"/>
    <n v="2017"/>
    <s v="August 24, 2017 (New Zealand)"/>
    <x v="57"/>
    <n v="27000"/>
    <s v="Francis Lee"/>
    <s v="Francis Lee"/>
    <s v="Josh O'Connor"/>
    <s v="United Kingdom"/>
    <x v="1"/>
    <n v="2559939"/>
    <s v="British Film Institute (BFI)"/>
    <n v="104"/>
    <n v="245.1"/>
    <n v="4129239.8798305979"/>
    <x v="1"/>
  </r>
  <r>
    <s v="Good Bye Lenin!"/>
    <x v="2"/>
    <x v="0"/>
    <n v="2003"/>
    <s v="May 14, 2004 (United States)"/>
    <x v="57"/>
    <n v="140000"/>
    <s v="Wolfgang Becker"/>
    <s v="Bernd Lichtenberg"/>
    <s v="Daniel BrÃ¼hl"/>
    <s v="Germany"/>
    <x v="1"/>
    <n v="79316957"/>
    <s v="X-Filme Creative Pool"/>
    <n v="121"/>
    <n v="184"/>
    <n v="105260787.44729964"/>
    <x v="1"/>
  </r>
  <r>
    <s v="Gravity"/>
    <x v="0"/>
    <x v="2"/>
    <n v="2013"/>
    <s v="October 4, 2013 (United States)"/>
    <x v="57"/>
    <n v="784000"/>
    <s v="Alfonso CuarÃ³n"/>
    <s v="Alfonso CuarÃ³n"/>
    <s v="Sandra Bullock"/>
    <s v="United Kingdom"/>
    <x v="26"/>
    <n v="723192705"/>
    <s v="Warner Bros."/>
    <n v="91"/>
    <n v="233"/>
    <n v="2120854833.6236763"/>
    <x v="0"/>
  </r>
  <r>
    <s v="Hamlet"/>
    <x v="0"/>
    <x v="2"/>
    <n v="1996"/>
    <s v="December 25, 1996 (United States)"/>
    <x v="57"/>
    <n v="37000"/>
    <s v="Kenneth Branagh"/>
    <s v="William Shakespeare"/>
    <s v="Kenneth Branagh"/>
    <s v="United Kingdom"/>
    <x v="40"/>
    <n v="4770222"/>
    <s v="Castle Rock Entertainment"/>
    <n v="242"/>
    <n v="156.9"/>
    <n v="11721666.479032258"/>
    <x v="0"/>
  </r>
  <r>
    <s v="Happiness"/>
    <x v="7"/>
    <x v="0"/>
    <n v="1998"/>
    <s v="October 16, 1998 (United States)"/>
    <x v="57"/>
    <n v="67000"/>
    <s v="Todd Solondz"/>
    <s v="Todd Solondz"/>
    <s v="Jane Adams"/>
    <s v="United States"/>
    <x v="102"/>
    <n v="2982011"/>
    <s v="Good Machine"/>
    <n v="134"/>
    <n v="163"/>
    <n v="4810051.6236103754"/>
    <x v="0"/>
  </r>
  <r>
    <s v="Happy Together"/>
    <x v="4"/>
    <x v="2"/>
    <n v="1997"/>
    <s v="May 30, 1997 (Hong Kong)"/>
    <x v="57"/>
    <n v="25000"/>
    <s v="Kar-Wai Wong"/>
    <s v="Manuel Puig"/>
    <s v="Leslie Cheung"/>
    <s v="Hong Kong"/>
    <x v="268"/>
    <n v="585773"/>
    <s v="Block 2 Pictures"/>
    <n v="96"/>
    <n v="160.5"/>
    <n v="777373.83754355391"/>
    <x v="0"/>
  </r>
  <r>
    <s v="Harry Potter and the Deathly Hallows: Part 1"/>
    <x v="0"/>
    <x v="3"/>
    <n v="2010"/>
    <s v="November 19, 2010 (United States)"/>
    <x v="57"/>
    <n v="495000"/>
    <s v="David Yates"/>
    <s v="Steve Kloves"/>
    <s v="Daniel Radcliffe"/>
    <s v="United Kingdom"/>
    <x v="1"/>
    <n v="977043483"/>
    <s v="Warner Bros."/>
    <n v="146"/>
    <n v="218.1"/>
    <n v="1786945673.890156"/>
    <x v="1"/>
  </r>
  <r>
    <s v="Harry Potter and the Goblet of Fire"/>
    <x v="0"/>
    <x v="3"/>
    <n v="2005"/>
    <s v="November 18, 2005 (United States)"/>
    <x v="57"/>
    <n v="566000"/>
    <s v="Mike Newell"/>
    <s v="Steve Kloves"/>
    <s v="Daniel Radcliffe"/>
    <s v="United Kingdom"/>
    <x v="60"/>
    <n v="896678241"/>
    <s v="Warner Bros."/>
    <n v="157"/>
    <n v="195.3"/>
    <n v="1088083871.0979688"/>
    <x v="0"/>
  </r>
  <r>
    <s v="Hedwig and the Angry Inch"/>
    <x v="2"/>
    <x v="0"/>
    <n v="2001"/>
    <s v="August 31, 2001 (United States)"/>
    <x v="57"/>
    <n v="33000"/>
    <s v="John Cameron Mitchell"/>
    <s v="John Cameron Mitchell"/>
    <s v="John Cameron Mitchell"/>
    <s v="United States"/>
    <x v="14"/>
    <n v="3645107"/>
    <s v="Killer Films"/>
    <n v="95"/>
    <n v="177.1"/>
    <n v="10322157.090148699"/>
    <x v="0"/>
  </r>
  <r>
    <s v="In America"/>
    <x v="0"/>
    <x v="2"/>
    <n v="2002"/>
    <s v="February 6, 2004 (United States)"/>
    <x v="57"/>
    <n v="41000"/>
    <s v="Jim Sheridan"/>
    <s v="Jim Sheridan"/>
    <s v="Paddy Considine"/>
    <s v="Ireland"/>
    <x v="1"/>
    <n v="25382911"/>
    <s v="Hell's Kitchen Films"/>
    <n v="105"/>
    <n v="179.9"/>
    <n v="33685422.394163758"/>
    <x v="1"/>
  </r>
  <r>
    <s v="Joyeux Noel"/>
    <x v="0"/>
    <x v="2"/>
    <n v="2005"/>
    <s v="November 9, 2005 (France)"/>
    <x v="57"/>
    <n v="28000"/>
    <s v="Christian Carion"/>
    <s v="Christian Carion"/>
    <s v="Diane Kruger"/>
    <s v="France"/>
    <x v="1"/>
    <n v="17709155"/>
    <s v="Nord-Ouest Films"/>
    <n v="116"/>
    <n v="195.3"/>
    <n v="43515963.939516127"/>
    <x v="1"/>
  </r>
  <r>
    <s v="Ju Dou"/>
    <x v="0"/>
    <x v="2"/>
    <n v="1990"/>
    <s v="April 1991 (United States)"/>
    <x v="57"/>
    <n v="7800"/>
    <s v="Yimou Zhang"/>
    <s v="Heng Liu"/>
    <s v="Gong Li"/>
    <s v="China"/>
    <x v="1"/>
    <n v="1986433"/>
    <s v="China Film Co-Production Corporation"/>
    <n v="95"/>
    <n v="130.69999999999999"/>
    <n v="5522501.232664234"/>
    <x v="1"/>
  </r>
  <r>
    <s v="Kingsman: The Secret Service"/>
    <x v="2"/>
    <x v="1"/>
    <n v="2014"/>
    <s v="February 13, 2015 (United States)"/>
    <x v="57"/>
    <n v="607000"/>
    <s v="Matthew Vaughn"/>
    <s v="Jane Goldman"/>
    <s v="Colin Firth"/>
    <s v="United Kingdom"/>
    <x v="312"/>
    <n v="414351546"/>
    <s v="Twentieth Century Fox"/>
    <n v="129"/>
    <n v="236.7"/>
    <n v="1173354238.5334573"/>
    <x v="0"/>
  </r>
  <r>
    <s v="Kung Fu Hustle"/>
    <x v="2"/>
    <x v="1"/>
    <n v="2004"/>
    <s v="April 22, 2005 (United States)"/>
    <x v="57"/>
    <n v="130000"/>
    <s v="Stephen Chow"/>
    <s v="Stephen Chow"/>
    <s v="Stephen Chow"/>
    <s v="Hong Kong"/>
    <x v="0"/>
    <n v="104882445"/>
    <s v="Columbia Pictures Film Production Asia"/>
    <n v="99"/>
    <n v="188.9"/>
    <n v="142097292.0920409"/>
    <x v="0"/>
  </r>
  <r>
    <s v="Le DÃ®ner de Cons"/>
    <x v="0"/>
    <x v="0"/>
    <n v="1998"/>
    <s v="April 15, 1998 (France)"/>
    <x v="57"/>
    <n v="38000"/>
    <s v="Francis Veber"/>
    <s v="Francis Veber"/>
    <s v="Thierry Lhermitte"/>
    <s v="France"/>
    <x v="1"/>
    <n v="4071548"/>
    <s v="Gaumont"/>
    <n v="80"/>
    <n v="163"/>
    <n v="8842485.2145402711"/>
    <x v="1"/>
  </r>
  <r>
    <s v="Lost in Translation"/>
    <x v="2"/>
    <x v="0"/>
    <n v="2003"/>
    <s v="October 3, 2003 (United States)"/>
    <x v="57"/>
    <n v="426000"/>
    <s v="Sofia Coppola"/>
    <s v="Sofia Coppola"/>
    <s v="Bill Murray"/>
    <s v="United States"/>
    <x v="81"/>
    <n v="118686937"/>
    <s v="Focus Features"/>
    <n v="102"/>
    <n v="184"/>
    <n v="257761295.10976478"/>
    <x v="0"/>
  </r>
  <r>
    <s v="Lovers of the Arctic Circle"/>
    <x v="2"/>
    <x v="2"/>
    <n v="1998"/>
    <s v="August 28, 1998 (Spain)"/>
    <x v="57"/>
    <n v="18000"/>
    <s v="Julio Medem"/>
    <s v="Julio Medem"/>
    <s v="Najwa Nimri"/>
    <s v="Spain"/>
    <x v="1"/>
    <n v="357549"/>
    <s v="Canal+"/>
    <n v="112"/>
    <n v="163"/>
    <n v="499519.39614855568"/>
    <x v="1"/>
  </r>
  <r>
    <s v="Lucky Number Slevin"/>
    <x v="2"/>
    <x v="6"/>
    <n v="2006"/>
    <s v="April 7, 2006 (United States)"/>
    <x v="57"/>
    <n v="303000"/>
    <s v="Paul McGuigan"/>
    <s v="Jason Smilovic"/>
    <s v="Josh Hartnett"/>
    <s v="United States"/>
    <x v="34"/>
    <n v="56308881"/>
    <s v="The Weinstein Company"/>
    <n v="110"/>
    <n v="201.6"/>
    <n v="72485492.356147021"/>
    <x v="0"/>
  </r>
  <r>
    <s v="Malcolm X"/>
    <x v="0"/>
    <x v="7"/>
    <n v="1992"/>
    <s v="November 18, 1992 (United States)"/>
    <x v="57"/>
    <n v="89000"/>
    <s v="Spike Lee"/>
    <s v="Alex Haley"/>
    <s v="Denzel Washington"/>
    <s v="Japan"/>
    <x v="135"/>
    <n v="48169910"/>
    <s v="Largo International N.V."/>
    <n v="202"/>
    <n v="140.30000000000001"/>
    <n v="104614195.13186029"/>
    <x v="0"/>
  </r>
  <r>
    <s v="Man Facing Southeast"/>
    <x v="2"/>
    <x v="2"/>
    <n v="1986"/>
    <s v="March 13, 1987 (United States)"/>
    <x v="57"/>
    <n v="3800"/>
    <s v="Eliseo Subiela"/>
    <s v="Eliseo Subiela"/>
    <s v="Lorenzo Quinteros"/>
    <s v="Argentina"/>
    <x v="23"/>
    <m/>
    <s v="Cinequanon"/>
    <n v="105"/>
    <n v="109.6"/>
    <s v="Missing"/>
    <x v="1"/>
  </r>
  <r>
    <s v="Man on Fire"/>
    <x v="2"/>
    <x v="1"/>
    <n v="2004"/>
    <s v="April 23, 2004 (United States)"/>
    <x v="57"/>
    <n v="336000"/>
    <s v="Tony Scott"/>
    <s v="A.J. Quinnell"/>
    <s v="Denzel Washington"/>
    <s v="United States"/>
    <x v="19"/>
    <n v="130834852"/>
    <s v="Fox 2000 Pictures"/>
    <n v="146"/>
    <n v="188.9"/>
    <n v="231506268.31823462"/>
    <x v="0"/>
  </r>
  <r>
    <s v="Maurice"/>
    <x v="2"/>
    <x v="2"/>
    <n v="1987"/>
    <s v="September 18, 1987 (United States)"/>
    <x v="57"/>
    <n v="17000"/>
    <s v="James Ivory"/>
    <s v="E.M. Forster"/>
    <s v="James Wilby"/>
    <s v="United Kingdom"/>
    <x v="1"/>
    <n v="2642567"/>
    <s v="Merchant Ivory Productions"/>
    <n v="140"/>
    <n v="113.6"/>
    <n v="5572250.2761245677"/>
    <x v="1"/>
  </r>
  <r>
    <s v="Me and Earl and the Dying Girl"/>
    <x v="0"/>
    <x v="0"/>
    <n v="2015"/>
    <s v="July 1, 2015 (United States)"/>
    <x v="57"/>
    <n v="126000"/>
    <s v="Alfonso Gomez-Rejon"/>
    <s v="Jesse Andrews"/>
    <s v="Thomas Mann"/>
    <s v="United States"/>
    <x v="42"/>
    <n v="9074749"/>
    <s v="Fox Searchlight Pictures"/>
    <n v="105"/>
    <n v="237"/>
    <n v="22299000.163709674"/>
    <x v="0"/>
  </r>
  <r>
    <s v="Midnight in Paris"/>
    <x v="0"/>
    <x v="0"/>
    <n v="2011"/>
    <s v="June 10, 2011 (United States)"/>
    <x v="57"/>
    <n v="398000"/>
    <s v="Woody Allen"/>
    <s v="Woody Allen"/>
    <s v="Owen Wilson"/>
    <s v="Spain"/>
    <x v="21"/>
    <n v="151653750"/>
    <s v="Mediapro"/>
    <n v="94"/>
    <n v="224.9"/>
    <n v="251135313.17934784"/>
    <x v="0"/>
  </r>
  <r>
    <s v="Miller's Crossing"/>
    <x v="2"/>
    <x v="6"/>
    <n v="1990"/>
    <s v="October 5, 1990 (United States)"/>
    <x v="57"/>
    <n v="128000"/>
    <s v="Joel Coen"/>
    <s v="Joel Coen"/>
    <s v="Gabriel Byrne"/>
    <s v="United States"/>
    <x v="62"/>
    <n v="5080409"/>
    <s v="Circle Films"/>
    <n v="115"/>
    <n v="130.69999999999999"/>
    <n v="8740827.9068322983"/>
    <x v="0"/>
  </r>
  <r>
    <s v="Missing"/>
    <x v="1"/>
    <x v="7"/>
    <n v="1982"/>
    <s v="March 12, 1982 (United States)"/>
    <x v="57"/>
    <n v="19000"/>
    <s v="Costa-Gavras"/>
    <s v="Costa-Gavras"/>
    <s v="Jack Lemmon"/>
    <s v="United States"/>
    <x v="245"/>
    <n v="14000000"/>
    <s v="PolyGram Filmed Entertainment"/>
    <n v="122"/>
    <n v="96.5"/>
    <n v="16682831.443097381"/>
    <x v="0"/>
  </r>
  <r>
    <s v="Mission: Impossible - Fallout"/>
    <x v="0"/>
    <x v="1"/>
    <n v="2018"/>
    <s v="July 27, 2018 (United States)"/>
    <x v="57"/>
    <n v="303000"/>
    <s v="Christopher McQuarrie"/>
    <s v="Bruce Geller"/>
    <s v="Tom Cruise"/>
    <s v="United States"/>
    <x v="343"/>
    <n v="791657398"/>
    <s v="Paramount Pictures"/>
    <n v="147"/>
    <n v="251.1"/>
    <n v="1447887209.907563"/>
    <x v="0"/>
  </r>
  <r>
    <s v="Mr. Church"/>
    <x v="0"/>
    <x v="0"/>
    <n v="2016"/>
    <s v="November 11, 2016 (Netherlands)"/>
    <x v="57"/>
    <n v="27000"/>
    <s v="Bruce Beresford"/>
    <s v="Susan McMartin"/>
    <s v="Eddie Murphy"/>
    <s v="United States"/>
    <x v="42"/>
    <n v="685780"/>
    <s v="Cinelou Films"/>
    <n v="104"/>
    <n v="240"/>
    <n v="1281945.8036809815"/>
    <x v="0"/>
  </r>
  <r>
    <s v="Nebraska"/>
    <x v="2"/>
    <x v="3"/>
    <n v="2013"/>
    <s v="January 24, 2014 (United States)"/>
    <x v="57"/>
    <n v="114000"/>
    <s v="Alexander Payne"/>
    <s v="Bob Nelson"/>
    <s v="Bruce Dern"/>
    <s v="United States"/>
    <x v="2"/>
    <n v="27682872"/>
    <s v="Paramount Vantage"/>
    <n v="115"/>
    <n v="233"/>
    <n v="32987763.388345718"/>
    <x v="0"/>
  </r>
  <r>
    <s v="Never Look Away"/>
    <x v="2"/>
    <x v="7"/>
    <n v="2018"/>
    <s v="October 3, 2018 (Germany)"/>
    <x v="57"/>
    <n v="18000"/>
    <s v="Florian Henckel von Donnersmarck"/>
    <s v="Florian Henckel von Donnersmarck"/>
    <s v="Tom Schilling"/>
    <s v="Germany"/>
    <x v="1"/>
    <n v="6193234"/>
    <s v="Pergamon Film"/>
    <n v="189"/>
    <n v="251.1"/>
    <n v="7972447.823405154"/>
    <x v="1"/>
  </r>
  <r>
    <s v="Night on Earth"/>
    <x v="2"/>
    <x v="0"/>
    <n v="1991"/>
    <s v="December 12, 1991 (Germany)"/>
    <x v="57"/>
    <n v="57000"/>
    <s v="Jim Jarmusch"/>
    <s v="Jim Jarmusch"/>
    <s v="Winona Ryder"/>
    <s v="France"/>
    <x v="117"/>
    <n v="2023808"/>
    <s v="Victor Company of Japan (JVC)"/>
    <n v="129"/>
    <n v="136.19999999999999"/>
    <n v="4973018.5290322574"/>
    <x v="0"/>
  </r>
  <r>
    <s v="O Brother, Where Art Thou?"/>
    <x v="0"/>
    <x v="3"/>
    <n v="2000"/>
    <s v="February 2, 2001 (United States)"/>
    <x v="57"/>
    <n v="295000"/>
    <s v="Joel Coen"/>
    <s v="Homer"/>
    <s v="George Clooney"/>
    <s v="United Kingdom"/>
    <x v="74"/>
    <n v="71870729"/>
    <s v="Touchstone Pictures"/>
    <n v="107"/>
    <n v="172.2"/>
    <n v="143694298.72900262"/>
    <x v="0"/>
  </r>
  <r>
    <s v="Ocean's Eleven"/>
    <x v="0"/>
    <x v="6"/>
    <n v="2001"/>
    <s v="December 7, 2001 (United States)"/>
    <x v="57"/>
    <n v="531000"/>
    <s v="Steven Soderbergh"/>
    <s v="George Clayton Johnson"/>
    <s v="George Clooney"/>
    <s v="United States"/>
    <x v="100"/>
    <n v="450717150"/>
    <s v="Warner Bros."/>
    <n v="116"/>
    <n v="177.1"/>
    <n v="1510819753.6303627"/>
    <x v="0"/>
  </r>
  <r>
    <s v="Office Space"/>
    <x v="2"/>
    <x v="0"/>
    <n v="1999"/>
    <s v="February 19, 1999 (United States)"/>
    <x v="57"/>
    <n v="248000"/>
    <s v="Mike Judge"/>
    <s v="Mike Judge"/>
    <s v="Ron Livingston"/>
    <s v="United States"/>
    <x v="20"/>
    <n v="10828256"/>
    <s v="Twentieth Century Fox"/>
    <n v="89"/>
    <n v="166.6"/>
    <n v="13921390.730801689"/>
    <x v="0"/>
  </r>
  <r>
    <s v="Open Your Eyes"/>
    <x v="2"/>
    <x v="2"/>
    <n v="1997"/>
    <s v="December 19, 1997 (Spain)"/>
    <x v="57"/>
    <n v="65000"/>
    <s v="Alejandro AmenÃ¡bar"/>
    <s v="Alejandro AmenÃ¡bar"/>
    <s v="Eduardo Noriega"/>
    <s v="Spain"/>
    <x v="1"/>
    <n v="377967"/>
    <s v="Canal+ EspaÃ±a"/>
    <n v="119"/>
    <n v="160.5"/>
    <n v="512078.90128946194"/>
    <x v="1"/>
  </r>
  <r>
    <s v="Ordinary People"/>
    <x v="2"/>
    <x v="2"/>
    <n v="1980"/>
    <s v="September 19, 1980 (United States)"/>
    <x v="57"/>
    <n v="49000"/>
    <s v="Robert Redford"/>
    <s v="Judith Guest"/>
    <s v="Donald Sutherland"/>
    <s v="United States"/>
    <x v="14"/>
    <n v="54766923"/>
    <s v="Paramount Pictures"/>
    <n v="124"/>
    <n v="82.4"/>
    <n v="77797116.261538446"/>
    <x v="0"/>
  </r>
  <r>
    <s v="Paprika"/>
    <x v="2"/>
    <x v="5"/>
    <n v="2006"/>
    <s v="June 22, 2007 (United States)"/>
    <x v="57"/>
    <n v="75000"/>
    <s v="Satoshi Kon"/>
    <s v="Yasutaka Tsutsui"/>
    <s v="Megumi Hayashibara"/>
    <s v="Japan"/>
    <x v="1"/>
    <n v="946590"/>
    <s v="Madhouse"/>
    <n v="90"/>
    <n v="201.6"/>
    <n v="1282463.1969764337"/>
    <x v="1"/>
  </r>
  <r>
    <s v="Philadelphia"/>
    <x v="0"/>
    <x v="2"/>
    <n v="1993"/>
    <s v="January 14, 1994 (United States)"/>
    <x v="57"/>
    <n v="229000"/>
    <s v="Jonathan Demme"/>
    <s v="Ron Nyswaner"/>
    <s v="Tom Hanks"/>
    <s v="United States"/>
    <x v="74"/>
    <n v="206678440"/>
    <s v="TriStar Pictures"/>
    <n v="125"/>
    <n v="144.5"/>
    <n v="355589614.16149068"/>
    <x v="0"/>
  </r>
  <r>
    <s v="Ponyo"/>
    <x v="5"/>
    <x v="5"/>
    <n v="2008"/>
    <s v="August 14, 2009 (United States)"/>
    <x v="57"/>
    <n v="131000"/>
    <s v="Hayao Miyazaki"/>
    <s v="Hayao Miyazaki"/>
    <s v="Cate Blanchett"/>
    <s v="Japan"/>
    <x v="126"/>
    <n v="204826668"/>
    <s v="Studio Ghibli"/>
    <n v="101"/>
    <n v="215.3"/>
    <n v="362431392.21602786"/>
    <x v="0"/>
  </r>
  <r>
    <s v="Primal Fear"/>
    <x v="2"/>
    <x v="6"/>
    <n v="1996"/>
    <s v="April 3, 1996 (United States)"/>
    <x v="57"/>
    <n v="196000"/>
    <s v="Gregory Hoblit"/>
    <s v="William Diehl"/>
    <s v="Richard Gere"/>
    <s v="United States"/>
    <x v="8"/>
    <n v="102616183"/>
    <s v="Paramount Pictures"/>
    <n v="129"/>
    <n v="156.9"/>
    <n v="275239004.93045777"/>
    <x v="0"/>
  </r>
  <r>
    <s v="Ray"/>
    <x v="0"/>
    <x v="7"/>
    <n v="2004"/>
    <s v="October 29, 2004 (United States)"/>
    <x v="57"/>
    <n v="141000"/>
    <s v="Taylor Hackford"/>
    <s v="Taylor Hackford"/>
    <s v="Jamie Foxx"/>
    <s v="United States"/>
    <x v="28"/>
    <n v="123971376"/>
    <s v="Universal Pictures"/>
    <n v="152"/>
    <n v="188.9"/>
    <n v="175448575.32373431"/>
    <x v="0"/>
  </r>
  <r>
    <s v="Richard Pryor: Live on the Sunset Strip"/>
    <x v="2"/>
    <x v="0"/>
    <n v="1982"/>
    <s v="March 12, 1982 (United States)"/>
    <x v="57"/>
    <n v="3900"/>
    <s v="Joe Layton"/>
    <s v="Paul Mooney"/>
    <s v="Richard Pryor"/>
    <s v="United States"/>
    <x v="1"/>
    <n v="36299720"/>
    <s v="Columbia Pictures"/>
    <n v="82"/>
    <n v="96.5"/>
    <n v="111049444.61847389"/>
    <x v="1"/>
  </r>
  <r>
    <s v="Road to Perdition"/>
    <x v="2"/>
    <x v="6"/>
    <n v="2002"/>
    <s v="July 12, 2002 (United States)"/>
    <x v="57"/>
    <n v="253000"/>
    <s v="Sam Mendes"/>
    <s v="Max Allan Collins"/>
    <s v="Tom Hanks"/>
    <s v="United States"/>
    <x v="65"/>
    <n v="181001478"/>
    <s v="Dreamworks Pictures"/>
    <n v="117"/>
    <n v="179.9"/>
    <n v="257114920.0307692"/>
    <x v="0"/>
  </r>
  <r>
    <s v="Rockstar"/>
    <x v="3"/>
    <x v="2"/>
    <n v="2011"/>
    <s v="November 11, 2011 (United States)"/>
    <x v="57"/>
    <n v="41000"/>
    <s v="Imtiaz Ali"/>
    <s v="Imtiaz Ali"/>
    <s v="Ranbir Kapoor"/>
    <s v="India"/>
    <x v="394"/>
    <n v="11219667"/>
    <s v="Eros Worldwide"/>
    <n v="159"/>
    <n v="224.9"/>
    <n v="16491232.681620838"/>
    <x v="0"/>
  </r>
  <r>
    <s v="Run Lola Run"/>
    <x v="2"/>
    <x v="6"/>
    <n v="1998"/>
    <s v="June 18, 1999 (United States)"/>
    <x v="57"/>
    <n v="191000"/>
    <s v="Tom Tykwer"/>
    <s v="Tom Tykwer"/>
    <s v="Franka Potente"/>
    <s v="Germany"/>
    <x v="1"/>
    <n v="7267585"/>
    <s v="X-Filme Creative Pool"/>
    <n v="80"/>
    <n v="163"/>
    <n v="12503857.422360249"/>
    <x v="1"/>
  </r>
  <r>
    <s v="Running on Empty"/>
    <x v="0"/>
    <x v="6"/>
    <n v="1988"/>
    <s v="September 9, 1988 (United States)"/>
    <x v="57"/>
    <n v="15000"/>
    <s v="Sidney Lumet"/>
    <s v="Naomi Foner"/>
    <s v="River Phoenix"/>
    <s v="United States"/>
    <x v="5"/>
    <n v="2847941"/>
    <s v="Double Play"/>
    <n v="116"/>
    <n v="118.3"/>
    <n v="6639385.0244835503"/>
    <x v="0"/>
  </r>
  <r>
    <s v="Rushmore"/>
    <x v="2"/>
    <x v="0"/>
    <n v="1998"/>
    <s v="February 19, 1999 (United States)"/>
    <x v="57"/>
    <n v="174000"/>
    <s v="Wes Anderson"/>
    <s v="Wes Anderson"/>
    <s v="Jason Schwartzman"/>
    <s v="United States"/>
    <x v="25"/>
    <n v="17196103"/>
    <s v="American Empirical Pictures"/>
    <n v="93"/>
    <n v="163"/>
    <n v="20491406.273367226"/>
    <x v="0"/>
  </r>
  <r>
    <s v="Sense and Sensibility"/>
    <x v="1"/>
    <x v="2"/>
    <n v="1995"/>
    <s v="January 26, 1996 (United States)"/>
    <x v="57"/>
    <n v="106000"/>
    <s v="Ang Lee"/>
    <s v="Jane Austen"/>
    <s v="Emma Thompson"/>
    <s v="United States"/>
    <x v="15"/>
    <n v="134582776"/>
    <s v="Columbia Pictures"/>
    <n v="136"/>
    <n v="152.4"/>
    <n v="411720600.87550199"/>
    <x v="0"/>
  </r>
  <r>
    <s v="Shelter"/>
    <x v="2"/>
    <x v="2"/>
    <n v="2007"/>
    <s v="April 16, 2009 (Germany)"/>
    <x v="57"/>
    <n v="22000"/>
    <s v="Jonah Markowitz"/>
    <s v="Jonah Markowitz"/>
    <s v="Trevor Wright"/>
    <s v="United States"/>
    <x v="1"/>
    <n v="142666"/>
    <s v="GP Pictures"/>
    <n v="97"/>
    <n v="207.3"/>
    <n v="245456.40993788821"/>
    <x v="1"/>
  </r>
  <r>
    <s v="Shine"/>
    <x v="0"/>
    <x v="7"/>
    <n v="1996"/>
    <s v="February 14, 1997 (United States)"/>
    <x v="57"/>
    <n v="52000"/>
    <s v="Scott Hicks"/>
    <s v="Jan Sardi"/>
    <s v="Geoffrey Rush"/>
    <s v="Australia"/>
    <x v="67"/>
    <n v="35999081"/>
    <s v="Australian Film Finance Corporation (AFFC)"/>
    <n v="105"/>
    <n v="156.9"/>
    <n v="61936307.062111802"/>
    <x v="0"/>
  </r>
  <r>
    <s v="Short Cuts"/>
    <x v="2"/>
    <x v="0"/>
    <n v="1993"/>
    <s v="October 1, 1993 (Italy)"/>
    <x v="57"/>
    <n v="43000"/>
    <s v="Robert Altman"/>
    <s v="Raymond Carver"/>
    <s v="Andie MacDowell"/>
    <s v="United States"/>
    <x v="1"/>
    <n v="6110979"/>
    <s v="Fine Line Features"/>
    <n v="188"/>
    <n v="144.5"/>
    <n v="7856604.6468354436"/>
    <x v="1"/>
  </r>
  <r>
    <s v="Silver Linings Playbook"/>
    <x v="2"/>
    <x v="0"/>
    <n v="2012"/>
    <s v="December 25, 2012 (United States)"/>
    <x v="57"/>
    <n v="675000"/>
    <s v="David O. Russell"/>
    <s v="David O. Russell"/>
    <s v="Bradley Cooper"/>
    <s v="United States"/>
    <x v="98"/>
    <n v="236412453"/>
    <s v="The Weinstein Company"/>
    <n v="122"/>
    <n v="229.6"/>
    <n v="293899936.47123623"/>
    <x v="0"/>
  </r>
  <r>
    <s v="Skyfall"/>
    <x v="0"/>
    <x v="1"/>
    <n v="2012"/>
    <s v="November 9, 2012 (United States)"/>
    <x v="57"/>
    <n v="642000"/>
    <s v="Sam Mendes"/>
    <s v="Neal Purvis"/>
    <s v="Daniel Craig"/>
    <s v="United Kingdom"/>
    <x v="158"/>
    <n v="1108569499"/>
    <s v="Metro-Goldwyn-Mayer (MGM)"/>
    <n v="143"/>
    <n v="229.6"/>
    <n v="1788147836.6611962"/>
    <x v="0"/>
  </r>
  <r>
    <s v="South Park: Bigger, Longer &amp; Uncut"/>
    <x v="2"/>
    <x v="5"/>
    <n v="1999"/>
    <s v="June 30, 1999 (United States)"/>
    <x v="57"/>
    <n v="195000"/>
    <s v="Trey Parker"/>
    <s v="Trey Parker"/>
    <s v="Trey Parker"/>
    <s v="United States"/>
    <x v="98"/>
    <n v="83137603"/>
    <s v="Scott Rudin Productions"/>
    <n v="81"/>
    <n v="166.6"/>
    <n v="110331130.81054007"/>
    <x v="0"/>
  </r>
  <r>
    <s v="Star Trek II: The Wrath of Khan"/>
    <x v="1"/>
    <x v="1"/>
    <n v="1982"/>
    <s v="June 4, 1982 (United States)"/>
    <x v="57"/>
    <n v="115000"/>
    <s v="Nicholas Meyer"/>
    <s v="Gene Roddenberry"/>
    <s v="William Shatner"/>
    <s v="United States"/>
    <x v="395"/>
    <n v="78912963"/>
    <s v="Paramount Pictures"/>
    <n v="113"/>
    <n v="96.5"/>
    <n v="123117152.20737326"/>
    <x v="0"/>
  </r>
  <r>
    <s v="Star Trek Into Darkness"/>
    <x v="0"/>
    <x v="1"/>
    <n v="2013"/>
    <s v="May 16, 2013 (United States)"/>
    <x v="57"/>
    <n v="468000"/>
    <s v="J.J. Abrams"/>
    <s v="Roberto Orci"/>
    <s v="Chris Pine"/>
    <s v="United States"/>
    <x v="273"/>
    <n v="467365246"/>
    <s v="Paramount Pictures"/>
    <n v="132"/>
    <n v="233"/>
    <n v="1323477606.4702601"/>
    <x v="0"/>
  </r>
  <r>
    <s v="Strangers in Good Company"/>
    <x v="1"/>
    <x v="2"/>
    <n v="1990"/>
    <s v="1990 (Canada)"/>
    <x v="57"/>
    <n v="995"/>
    <s v="Cynthia Scott"/>
    <s v="Gloria Demers"/>
    <s v="Alice Diabo"/>
    <s v="Canada"/>
    <x v="1"/>
    <m/>
    <s v="National Film Board of Canada (NFB)"/>
    <n v="101"/>
    <n v="130.69999999999999"/>
    <s v="Missing"/>
    <x v="1"/>
  </r>
  <r>
    <s v="Summer"/>
    <x v="2"/>
    <x v="2"/>
    <n v="1986"/>
    <s v="August 29, 1986 (United States)"/>
    <x v="57"/>
    <n v="7700"/>
    <s v="Ã‰ric Rohmer"/>
    <s v="Marie RiviÃ¨re"/>
    <s v="Marie RiviÃ¨re"/>
    <s v="France"/>
    <x v="1"/>
    <n v="63137"/>
    <s v="MinistÃ¨re de la Culture et de la Communication"/>
    <n v="99"/>
    <n v="109.6"/>
    <n v="175527.772810219"/>
    <x v="1"/>
  </r>
  <r>
    <s v="Taipei Story"/>
    <x v="3"/>
    <x v="2"/>
    <n v="1985"/>
    <s v="1985 (Taiwan)"/>
    <x v="57"/>
    <n v="2500"/>
    <s v="Edward Yang"/>
    <s v="T'ien-wen Chu"/>
    <s v="Chin Tsai"/>
    <s v="Taiwan"/>
    <x v="1"/>
    <n v="35336"/>
    <s v="Evergreen Film Company"/>
    <n v="119"/>
    <n v="107.6"/>
    <n v="86829.670967741928"/>
    <x v="1"/>
  </r>
  <r>
    <s v="Tangled"/>
    <x v="1"/>
    <x v="5"/>
    <n v="2010"/>
    <s v="November 24, 2010 (United States)"/>
    <x v="57"/>
    <n v="417000"/>
    <s v="Nathan Greno"/>
    <s v="Dan Fogelman"/>
    <s v="Mandy Moore"/>
    <s v="United States"/>
    <x v="342"/>
    <n v="592462816"/>
    <s v="Walt Disney Animation Studios"/>
    <n v="100"/>
    <n v="218.1"/>
    <n v="1525979881.9543533"/>
    <x v="0"/>
  </r>
  <r>
    <s v="The Bear"/>
    <x v="1"/>
    <x v="3"/>
    <n v="1988"/>
    <s v="October 27, 1989 (United States)"/>
    <x v="57"/>
    <n v="17000"/>
    <s v="Jean-Jacques Annaud"/>
    <s v="James Oliver Curwood"/>
    <s v="TchÃ©ky Karyo"/>
    <s v="France"/>
    <x v="1"/>
    <n v="31753898"/>
    <s v="Price"/>
    <n v="96"/>
    <n v="118.3"/>
    <n v="56187065.740998842"/>
    <x v="1"/>
  </r>
  <r>
    <s v="The Bourne Supremacy"/>
    <x v="0"/>
    <x v="1"/>
    <n v="2004"/>
    <s v="July 23, 2004 (United States)"/>
    <x v="57"/>
    <n v="443000"/>
    <s v="Paul Greengrass"/>
    <s v="Robert Ludlum"/>
    <s v="Matt Damon"/>
    <s v="United States"/>
    <x v="71"/>
    <n v="290835269"/>
    <s v="Universal Pictures"/>
    <n v="108"/>
    <n v="188.9"/>
    <n v="780083683.66461265"/>
    <x v="0"/>
  </r>
  <r>
    <s v="The Broken Circle Breakdown"/>
    <x v="3"/>
    <x v="2"/>
    <n v="2012"/>
    <s v="October 10, 2012 (Belgium)"/>
    <x v="57"/>
    <n v="40000"/>
    <s v="Felix van Groeningen"/>
    <s v="Johan Heldenbergh"/>
    <s v="Veerle Baetens"/>
    <s v="Belgium"/>
    <x v="1"/>
    <n v="5990754"/>
    <s v="Menuet Producties"/>
    <n v="111"/>
    <n v="229.6"/>
    <n v="10956679.134453781"/>
    <x v="1"/>
  </r>
  <r>
    <s v="The Castle"/>
    <x v="2"/>
    <x v="0"/>
    <n v="1997"/>
    <s v="May 7, 1999 (United States)"/>
    <x v="57"/>
    <n v="15000"/>
    <s v="Rob Sitch"/>
    <s v="Santo Cilauro"/>
    <s v="Michael Caton"/>
    <s v="Australia"/>
    <x v="1"/>
    <n v="877862"/>
    <s v="Working Dog"/>
    <n v="85"/>
    <n v="160.5"/>
    <n v="1148002.3665236051"/>
    <x v="1"/>
  </r>
  <r>
    <s v="The Count of Monte Cristo"/>
    <x v="0"/>
    <x v="1"/>
    <n v="2002"/>
    <s v="January 25, 2002 (United States)"/>
    <x v="57"/>
    <n v="132000"/>
    <s v="Kevin Reynolds"/>
    <s v="Alexandre Dumas"/>
    <s v="Jim Caviezel"/>
    <s v="United Kingdom"/>
    <x v="46"/>
    <n v="75395048"/>
    <s v="Touchstone Pictures"/>
    <n v="131"/>
    <n v="179.9"/>
    <n v="140937859.66625765"/>
    <x v="0"/>
  </r>
  <r>
    <s v="The Cure"/>
    <x v="0"/>
    <x v="2"/>
    <n v="1995"/>
    <s v="April 21, 1995 (United States)"/>
    <x v="57"/>
    <n v="9400"/>
    <s v="Peter Horton"/>
    <s v="Robert Kuhn"/>
    <s v="Joseph Mazzello"/>
    <s v="United States"/>
    <x v="1"/>
    <n v="2568425"/>
    <s v="Universal Pictures"/>
    <n v="97"/>
    <n v="152.4"/>
    <n v="4697473.5744297719"/>
    <x v="1"/>
  </r>
  <r>
    <s v="The Experiment"/>
    <x v="2"/>
    <x v="2"/>
    <n v="2001"/>
    <s v="March 8, 2001 (Germany)"/>
    <x v="57"/>
    <n v="92000"/>
    <s v="Oliver Hirschbiegel"/>
    <s v="Mario Giordano"/>
    <s v="Moritz Bleibtreu"/>
    <s v="Germany"/>
    <x v="1"/>
    <n v="13782896"/>
    <s v="Typhoon"/>
    <n v="120"/>
    <n v="177.1"/>
    <n v="43519672.654922277"/>
    <x v="1"/>
  </r>
  <r>
    <s v="The Fault in Our Stars"/>
    <x v="0"/>
    <x v="2"/>
    <n v="2014"/>
    <s v="June 6, 2014 (United States)"/>
    <x v="57"/>
    <n v="352000"/>
    <s v="Josh Boone"/>
    <s v="Scott Neustadter"/>
    <s v="Shailene Woodley"/>
    <s v="United States"/>
    <x v="2"/>
    <n v="307166834"/>
    <s v="Fox 2000 Pictures"/>
    <n v="126"/>
    <n v="236.7"/>
    <n v="495467095.39332974"/>
    <x v="0"/>
  </r>
  <r>
    <s v="The Fifth Element"/>
    <x v="0"/>
    <x v="1"/>
    <n v="1997"/>
    <s v="May 9, 1997 (United States)"/>
    <x v="57"/>
    <n v="444000"/>
    <s v="Luc Besson"/>
    <s v="Luc Besson"/>
    <s v="Bruce Willis"/>
    <s v="France"/>
    <x v="171"/>
    <n v="263920180"/>
    <s v="Columbia Pictures"/>
    <n v="126"/>
    <n v="160.5"/>
    <n v="679767361.33558738"/>
    <x v="0"/>
  </r>
  <r>
    <s v="The Hangover"/>
    <x v="2"/>
    <x v="0"/>
    <n v="2009"/>
    <s v="June 5, 2009 (United States)"/>
    <x v="57"/>
    <n v="733000"/>
    <s v="Todd Phillips"/>
    <s v="Jon Lucas"/>
    <s v="Zach Galifianakis"/>
    <s v="United States"/>
    <x v="46"/>
    <n v="469310836"/>
    <s v="Warner Bros."/>
    <n v="100"/>
    <n v="214.5"/>
    <n v="635833756.02134275"/>
    <x v="0"/>
  </r>
  <r>
    <s v="The Joy Luck Club"/>
    <x v="2"/>
    <x v="2"/>
    <n v="1993"/>
    <s v="October 29, 1993 (United States)"/>
    <x v="57"/>
    <n v="16000"/>
    <s v="Wayne Wang"/>
    <s v="Amy Tan"/>
    <s v="Tamlyn Tomita"/>
    <s v="United States"/>
    <x v="73"/>
    <n v="32901136"/>
    <s v="Hollywood Pictures"/>
    <n v="139"/>
    <n v="144.5"/>
    <n v="61502921.099386498"/>
    <x v="0"/>
  </r>
  <r>
    <s v="The Last Emperor"/>
    <x v="0"/>
    <x v="7"/>
    <n v="1987"/>
    <s v="April 15, 1988 (United States)"/>
    <x v="57"/>
    <n v="97000"/>
    <s v="Bernardo Bertolucci"/>
    <s v="Mark Peploe"/>
    <s v="John Lone"/>
    <s v="United Kingdom"/>
    <x v="1"/>
    <n v="43993869"/>
    <s v="Recorded Picture Company (RPC)"/>
    <n v="163"/>
    <n v="113.6"/>
    <n v="75691314.987577647"/>
    <x v="1"/>
  </r>
  <r>
    <s v="The Last King of Scotland"/>
    <x v="2"/>
    <x v="7"/>
    <n v="2006"/>
    <s v="January 19, 2007 (United States)"/>
    <x v="57"/>
    <n v="179000"/>
    <s v="Kevin Macdonald"/>
    <s v="Peter Morgan"/>
    <s v="James McAvoy"/>
    <s v="United Kingdom"/>
    <x v="14"/>
    <n v="48618191"/>
    <s v="Fox Searchlight Pictures"/>
    <n v="123"/>
    <n v="201.6"/>
    <n v="65869109.816362821"/>
    <x v="0"/>
  </r>
  <r>
    <s v="The Last of the Mohicans"/>
    <x v="2"/>
    <x v="1"/>
    <n v="1992"/>
    <s v="September 25, 1992 (United States)"/>
    <x v="57"/>
    <n v="156000"/>
    <s v="Michael Mann"/>
    <s v="James Fenimore Cooper"/>
    <s v="Daniel Day-Lewis"/>
    <s v="United States"/>
    <x v="28"/>
    <n v="75505856"/>
    <s v="Morgan Creek Entertainment"/>
    <n v="112"/>
    <n v="140.30000000000001"/>
    <n v="194477044.15215552"/>
    <x v="0"/>
  </r>
  <r>
    <s v="The Last Samurai"/>
    <x v="2"/>
    <x v="1"/>
    <n v="2003"/>
    <s v="December 5, 2003 (United States)"/>
    <x v="57"/>
    <n v="409000"/>
    <s v="Edward Zwick"/>
    <s v="John Logan"/>
    <s v="Tom Cruise"/>
    <s v="United States"/>
    <x v="154"/>
    <n v="454627263"/>
    <s v="Warner Bros."/>
    <n v="154"/>
    <n v="184"/>
    <n v="782184794.10559011"/>
    <x v="0"/>
  </r>
  <r>
    <s v="The Lego Movie"/>
    <x v="1"/>
    <x v="5"/>
    <n v="2014"/>
    <s v="February 7, 2014 (United States)"/>
    <x v="57"/>
    <n v="331000"/>
    <s v="Christopher Miller"/>
    <s v="Phil Lord"/>
    <s v="Chris Pratt"/>
    <s v="United States"/>
    <x v="48"/>
    <n v="468060692"/>
    <s v="Warner Bros."/>
    <n v="100"/>
    <n v="236.7"/>
    <n v="601764104.86244726"/>
    <x v="0"/>
  </r>
  <r>
    <s v="The Little Prince"/>
    <x v="1"/>
    <x v="5"/>
    <n v="2015"/>
    <s v="August 5, 2016 (United States)"/>
    <x v="57"/>
    <n v="58000"/>
    <s v="Mark Osborne"/>
    <s v="Irena Brignull"/>
    <s v="Jeff Bridges"/>
    <s v="France"/>
    <x v="396"/>
    <n v="97571250"/>
    <s v="Onyx Films"/>
    <n v="108"/>
    <n v="237"/>
    <n v="125442868.67088608"/>
    <x v="0"/>
  </r>
  <r>
    <s v="The Machinist"/>
    <x v="2"/>
    <x v="2"/>
    <n v="2004"/>
    <s v="December 3, 2004 (United States)"/>
    <x v="57"/>
    <n v="366000"/>
    <s v="Brad Anderson"/>
    <s v="Scott Kosar"/>
    <s v="Christian Bale"/>
    <s v="Spain"/>
    <x v="17"/>
    <n v="8203235"/>
    <s v="Filmax Group"/>
    <n v="101"/>
    <n v="188.9"/>
    <n v="19124144.640397858"/>
    <x v="0"/>
  </r>
  <r>
    <s v="The Magdalene Sisters"/>
    <x v="2"/>
    <x v="2"/>
    <n v="2002"/>
    <s v="August 29, 2003 (United States)"/>
    <x v="57"/>
    <n v="26000"/>
    <s v="Peter Mullan"/>
    <s v="Peter Mullan"/>
    <s v="Eileen Walsh"/>
    <s v="Ireland"/>
    <x v="1"/>
    <n v="21107578"/>
    <s v="Scottish Screen"/>
    <n v="114"/>
    <n v="179.9"/>
    <n v="37348890.921022065"/>
    <x v="1"/>
  </r>
  <r>
    <s v="The Muppet Christmas Carol"/>
    <x v="5"/>
    <x v="0"/>
    <n v="1992"/>
    <s v="December 11, 1992 (United States)"/>
    <x v="57"/>
    <n v="51000"/>
    <s v="Brian Henson"/>
    <s v="Charles Dickens"/>
    <s v="Michael Caine"/>
    <s v="United States"/>
    <x v="2"/>
    <n v="32574382"/>
    <s v="Walt Disney Pictures"/>
    <n v="85"/>
    <n v="140.30000000000001"/>
    <n v="56044123.068322979"/>
    <x v="0"/>
  </r>
  <r>
    <s v="The Name of the Rose"/>
    <x v="2"/>
    <x v="6"/>
    <n v="1986"/>
    <s v="September 24, 1986 (United States)"/>
    <x v="57"/>
    <n v="104000"/>
    <s v="Jean-Jacques Annaud"/>
    <s v="Umberto Eco"/>
    <s v="Sean Connery"/>
    <s v="West Germany"/>
    <x v="1"/>
    <n v="7153487"/>
    <s v="Constantin Film"/>
    <n v="130"/>
    <n v="109.6"/>
    <n v="8524315.560813453"/>
    <x v="1"/>
  </r>
  <r>
    <s v="The Past"/>
    <x v="0"/>
    <x v="2"/>
    <n v="2013"/>
    <s v="May 17, 2013 (France)"/>
    <x v="57"/>
    <n v="46000"/>
    <s v="Asghar Farhadi"/>
    <s v="Asghar Farhadi"/>
    <s v="BÃ©rÃ©nice Bejo"/>
    <s v="France"/>
    <x v="73"/>
    <n v="12673462"/>
    <s v="Memento Films Production"/>
    <n v="130"/>
    <n v="233"/>
    <n v="46864124.652912617"/>
    <x v="0"/>
  </r>
  <r>
    <s v="The Postman"/>
    <x v="1"/>
    <x v="7"/>
    <n v="1994"/>
    <s v="March 22, 1996 (United States)"/>
    <x v="57"/>
    <n v="34000"/>
    <s v="Michael Radford"/>
    <s v="Antonio SkÃ¡rmeta"/>
    <s v="Massimo Troisi"/>
    <s v="Italy"/>
    <x v="31"/>
    <n v="21898920"/>
    <s v="Cecchi Gori Group Tiger Cinematografica"/>
    <n v="108"/>
    <n v="148.19999999999999"/>
    <n v="25782847.46522411"/>
    <x v="0"/>
  </r>
  <r>
    <s v="The Purple Rose of Cairo"/>
    <x v="1"/>
    <x v="0"/>
    <n v="1985"/>
    <s v="April 19, 1985 (United States)"/>
    <x v="57"/>
    <n v="48000"/>
    <s v="Woody Allen"/>
    <s v="Woody Allen"/>
    <s v="Mia Farrow"/>
    <s v="United States"/>
    <x v="10"/>
    <n v="10631333"/>
    <s v="Jack Rollins &amp; Charles H. Joffe Productions"/>
    <n v="82"/>
    <n v="107.6"/>
    <n v="39312708.314320385"/>
    <x v="0"/>
  </r>
  <r>
    <s v="The Social Network"/>
    <x v="0"/>
    <x v="7"/>
    <n v="2010"/>
    <s v="October 1, 2010 (United States)"/>
    <x v="57"/>
    <n v="645000"/>
    <s v="David Fincher"/>
    <s v="Aaron Sorkin"/>
    <s v="Jesse Eisenberg"/>
    <s v="United States"/>
    <x v="28"/>
    <n v="224920375"/>
    <s v="Columbia Pictures"/>
    <n v="120"/>
    <n v="218.1"/>
    <n v="294134069.79613733"/>
    <x v="0"/>
  </r>
  <r>
    <s v="The Theory of Everything"/>
    <x v="0"/>
    <x v="7"/>
    <n v="2014"/>
    <s v="November 26, 2014 (United States)"/>
    <x v="57"/>
    <n v="417000"/>
    <s v="James Marsh"/>
    <s v="Anthony McCarten"/>
    <s v="Eddie Redmayne"/>
    <s v="United Kingdom"/>
    <x v="10"/>
    <n v="123726688"/>
    <s v="Working Title Films"/>
    <n v="123"/>
    <n v="236.7"/>
    <n v="187001596.3968254"/>
    <x v="0"/>
  </r>
  <r>
    <s v="The Verdict"/>
    <x v="2"/>
    <x v="2"/>
    <n v="1982"/>
    <s v="December 17, 1982 (United States)"/>
    <x v="57"/>
    <n v="37000"/>
    <s v="Sidney Lumet"/>
    <s v="Barry Reed"/>
    <s v="Paul Newman"/>
    <s v="United States"/>
    <x v="15"/>
    <n v="53993738"/>
    <s v="Twentieth Century Fox"/>
    <n v="129"/>
    <n v="96.5"/>
    <n v="152898624.24349442"/>
    <x v="0"/>
  </r>
  <r>
    <s v="The White Balloon"/>
    <x v="7"/>
    <x v="2"/>
    <n v="1995"/>
    <s v="1995 (Iran)"/>
    <x v="57"/>
    <n v="6900"/>
    <s v="Jafar Panahi"/>
    <s v="Abbas Kiarostami"/>
    <s v="Aida Mohammadkhani"/>
    <s v="Iran"/>
    <x v="278"/>
    <n v="924940"/>
    <s v="Farabi Cinema Foundation"/>
    <n v="85"/>
    <n v="152.4"/>
    <n v="1729013.607361963"/>
    <x v="0"/>
  </r>
  <r>
    <s v="This Is England"/>
    <x v="3"/>
    <x v="6"/>
    <n v="2006"/>
    <s v="April 27, 2007 (United Kingdom)"/>
    <x v="57"/>
    <n v="117000"/>
    <s v="Shane Meadows"/>
    <s v="Shane Meadows"/>
    <s v="Thomas Turgoose"/>
    <s v="United Kingdom"/>
    <x v="1"/>
    <n v="8481254"/>
    <s v="Warp Films"/>
    <n v="101"/>
    <n v="201.6"/>
    <n v="13232145.897593444"/>
    <x v="1"/>
  </r>
  <r>
    <s v="Torch Song Trilogy"/>
    <x v="2"/>
    <x v="0"/>
    <n v="1988"/>
    <s v="December 14, 1988 (United States)"/>
    <x v="57"/>
    <n v="6800"/>
    <s v="Paul Bogart"/>
    <s v="Harvey Fierstein"/>
    <s v="Anne Bancroft"/>
    <s v="United States"/>
    <x v="1"/>
    <n v="4870903"/>
    <s v="New Line Cinema"/>
    <n v="120"/>
    <n v="118.3"/>
    <n v="9738609.8694225717"/>
    <x v="1"/>
  </r>
  <r>
    <s v="Toy Story 4"/>
    <x v="5"/>
    <x v="5"/>
    <n v="2019"/>
    <s v="June 21, 2019 (United States)"/>
    <x v="57"/>
    <n v="217000"/>
    <s v="Josh Cooley"/>
    <s v="John Lasseter"/>
    <s v="Tom Hanks"/>
    <s v="United States"/>
    <x v="158"/>
    <n v="1073394593"/>
    <s v="Pixar Animation Studios"/>
    <n v="100"/>
    <n v="255.7"/>
    <n v="1381763128.3781159"/>
    <x v="0"/>
  </r>
  <r>
    <s v="Training Day"/>
    <x v="2"/>
    <x v="6"/>
    <n v="2001"/>
    <s v="October 5, 2001 (United States)"/>
    <x v="57"/>
    <n v="403000"/>
    <s v="Antoine Fuqua"/>
    <s v="David Ayer"/>
    <s v="Denzel Washington"/>
    <s v="United States"/>
    <x v="37"/>
    <n v="104876233"/>
    <s v="Warner Bros."/>
    <n v="122"/>
    <n v="177.1"/>
    <n v="177630840.43968871"/>
    <x v="0"/>
  </r>
  <r>
    <s v="Vampire Hunter D: Bloodlust"/>
    <x v="2"/>
    <x v="5"/>
    <n v="2000"/>
    <s v="September 28, 2001 (United States)"/>
    <x v="57"/>
    <n v="30000"/>
    <s v="Jack Fletcher"/>
    <s v="Hideyuki Kikuchi"/>
    <s v="Andrew Philpot"/>
    <s v="Japan"/>
    <x v="1"/>
    <n v="151086"/>
    <s v="Madhouse"/>
    <n v="103"/>
    <n v="172.2"/>
    <n v="293409.2045889101"/>
    <x v="1"/>
  </r>
  <r>
    <s v="What We Do in the Shadows"/>
    <x v="2"/>
    <x v="0"/>
    <n v="2014"/>
    <s v="February 13, 2015 (United States)"/>
    <x v="57"/>
    <n v="164000"/>
    <s v="Jemaine Clement"/>
    <s v="Jemaine Clement"/>
    <s v="Jemaine Clement"/>
    <s v="New Zealand"/>
    <x v="397"/>
    <n v="7253160"/>
    <s v="Unison Films"/>
    <n v="86"/>
    <n v="236.7"/>
    <n v="14912536.113360323"/>
    <x v="0"/>
  </r>
  <r>
    <s v="What's Eating Gilbert Grape"/>
    <x v="0"/>
    <x v="2"/>
    <n v="1993"/>
    <s v="March 4, 1994 (United States)"/>
    <x v="57"/>
    <n v="221000"/>
    <s v="Lasse HallstrÃ¶m"/>
    <s v="Peter Hedges"/>
    <s v="Johnny Depp"/>
    <s v="United States"/>
    <x v="73"/>
    <n v="10032765"/>
    <s v="Paramount Pictures"/>
    <n v="118"/>
    <n v="144.5"/>
    <n v="11955351.95737192"/>
    <x v="0"/>
  </r>
  <r>
    <s v="When Marnie Was There"/>
    <x v="1"/>
    <x v="5"/>
    <n v="2014"/>
    <s v="August 7, 2015 (United States)"/>
    <x v="57"/>
    <n v="35000"/>
    <s v="James Simone"/>
    <s v="Joan G. Robinson"/>
    <s v="Sara Takatsuki"/>
    <s v="Japan"/>
    <x v="1"/>
    <n v="34949567"/>
    <s v="Dentsu"/>
    <n v="103"/>
    <n v="236.7"/>
    <n v="65332104.692638032"/>
    <x v="1"/>
  </r>
  <r>
    <s v="When the Wind Blows"/>
    <x v="3"/>
    <x v="5"/>
    <n v="1986"/>
    <s v="March 11, 1988 (United States)"/>
    <x v="57"/>
    <n v="10000"/>
    <s v="Jimmy T. Murakami"/>
    <s v="Raymond Briggs"/>
    <s v="Peggy Ashcroft"/>
    <s v="United Kingdom"/>
    <x v="1"/>
    <n v="5274"/>
    <s v="Meltdown Productions"/>
    <n v="84"/>
    <n v="109.6"/>
    <n v="9645.7851140456187"/>
    <x v="1"/>
  </r>
  <r>
    <s v="Who Framed Roger Rabbit"/>
    <x v="1"/>
    <x v="5"/>
    <n v="1988"/>
    <s v="June 22, 1988 (United States)"/>
    <x v="57"/>
    <n v="187000"/>
    <s v="Robert Zemeckis"/>
    <s v="Gary K. Wolf"/>
    <s v="Bob Hoskins"/>
    <s v="United States"/>
    <x v="19"/>
    <n v="329803958"/>
    <s v="Touchstone Pictures"/>
    <n v="104"/>
    <n v="118.3"/>
    <n v="849461251.07861364"/>
    <x v="0"/>
  </r>
  <r>
    <s v="Wind River"/>
    <x v="2"/>
    <x v="6"/>
    <n v="2017"/>
    <s v="August 18, 2017 (United States)"/>
    <x v="57"/>
    <n v="217000"/>
    <s v="Taylor Sheridan"/>
    <s v="Taylor Sheridan"/>
    <s v="Elizabeth Olsen"/>
    <s v="United Kingdom"/>
    <x v="73"/>
    <n v="43980821"/>
    <s v="Acacia Filmed Entertainment"/>
    <n v="107"/>
    <n v="245.1"/>
    <n v="62475320.087179482"/>
    <x v="0"/>
  </r>
  <r>
    <s v="Wreck-It Ralph"/>
    <x v="1"/>
    <x v="5"/>
    <n v="2012"/>
    <s v="November 2, 2012 (United States)"/>
    <x v="57"/>
    <n v="390000"/>
    <s v="Rich Moore"/>
    <s v="Rich Moore"/>
    <s v="John C. Reilly"/>
    <s v="United States"/>
    <x v="130"/>
    <n v="471222889"/>
    <s v="Walt Disney Animation Studios"/>
    <n v="101"/>
    <n v="229.6"/>
    <n v="1157916244.1798387"/>
    <x v="0"/>
  </r>
  <r>
    <s v="X-Men: First Class"/>
    <x v="0"/>
    <x v="1"/>
    <n v="2011"/>
    <s v="June 3, 2011 (United States)"/>
    <x v="57"/>
    <n v="657000"/>
    <s v="Matthew Vaughn"/>
    <s v="Ashley Miller"/>
    <s v="James McAvoy"/>
    <s v="United States"/>
    <x v="55"/>
    <n v="352616690"/>
    <s v="Twentieth Century Fox"/>
    <n v="131"/>
    <n v="224.9"/>
    <n v="606675920.06211185"/>
    <x v="0"/>
  </r>
  <r>
    <s v="Zelig"/>
    <x v="1"/>
    <x v="0"/>
    <n v="1983"/>
    <s v="August 25, 1983 (Argentina)"/>
    <x v="57"/>
    <n v="41000"/>
    <s v="Woody Allen"/>
    <s v="Woody Allen"/>
    <s v="Woody Allen"/>
    <s v="United States"/>
    <x v="1"/>
    <n v="11798616"/>
    <s v="Jack Rollins &amp; Charles H. Joffe Productions"/>
    <n v="79"/>
    <n v="99.6"/>
    <n v="15168937.954430381"/>
    <x v="1"/>
  </r>
  <r>
    <s v="Zodiac"/>
    <x v="2"/>
    <x v="6"/>
    <n v="2007"/>
    <s v="March 2, 2007 (United States)"/>
    <x v="57"/>
    <n v="486000"/>
    <s v="David Fincher"/>
    <s v="James Vanderbilt"/>
    <s v="Jake Gyllenhaal"/>
    <s v="United States"/>
    <x v="93"/>
    <n v="84785914"/>
    <s v="Paramount Pictures"/>
    <n v="157"/>
    <n v="207.3"/>
    <n v="178783861.56262976"/>
    <x v="0"/>
  </r>
  <r>
    <s v="A Bronx Tale"/>
    <x v="2"/>
    <x v="6"/>
    <n v="1993"/>
    <s v="October 1, 1993 (United States)"/>
    <x v="58"/>
    <n v="132000"/>
    <s v="Robert De Niro"/>
    <s v="Chazz Palminteri"/>
    <s v="Robert De Niro"/>
    <s v="United States"/>
    <x v="6"/>
    <n v="17287898"/>
    <s v="Price Entertainment"/>
    <n v="121"/>
    <n v="144.5"/>
    <n v="27885773.004764423"/>
    <x v="0"/>
  </r>
  <r>
    <s v="About Time"/>
    <x v="2"/>
    <x v="0"/>
    <n v="2013"/>
    <s v="November 8, 2013 (United States)"/>
    <x v="58"/>
    <n v="317000"/>
    <s v="Richard Curtis"/>
    <s v="Richard Curtis"/>
    <s v="Domhnall Gleeson"/>
    <s v="United Kingdom"/>
    <x v="2"/>
    <n v="87100449"/>
    <s v="Translux"/>
    <n v="123"/>
    <n v="233"/>
    <n v="105692978.13739546"/>
    <x v="0"/>
  </r>
  <r>
    <s v="Adam's Apples"/>
    <x v="2"/>
    <x v="0"/>
    <n v="2005"/>
    <s v="April 15, 2005 (Denmark)"/>
    <x v="58"/>
    <n v="47000"/>
    <s v="Anders Thomas Jensen"/>
    <s v="Anders Thomas Jensen"/>
    <s v="Ulrich Thomsen"/>
    <s v="Denmark"/>
    <x v="1"/>
    <n v="2421577"/>
    <s v="M&amp;M Productions"/>
    <n v="94"/>
    <n v="195.3"/>
    <n v="7646160.7450777199"/>
    <x v="1"/>
  </r>
  <r>
    <s v="American Gangster"/>
    <x v="2"/>
    <x v="7"/>
    <n v="2007"/>
    <s v="November 2, 2007 (United States)"/>
    <x v="58"/>
    <n v="401000"/>
    <s v="Ridley Scott"/>
    <s v="Steven Zaillian"/>
    <s v="Denzel Washington"/>
    <s v="United States"/>
    <x v="26"/>
    <n v="269755430"/>
    <s v="Universal Pictures"/>
    <n v="157"/>
    <n v="207.3"/>
    <n v="357989893.38414633"/>
    <x v="0"/>
  </r>
  <r>
    <s v="Apocalypto"/>
    <x v="2"/>
    <x v="1"/>
    <n v="2006"/>
    <s v="December 8, 2006 (United States)"/>
    <x v="58"/>
    <n v="297000"/>
    <s v="Mel Gibson"/>
    <s v="Mel Gibson"/>
    <s v="Gerardo Taracena"/>
    <s v="United States"/>
    <x v="28"/>
    <n v="120673227"/>
    <s v="Icon Productions"/>
    <n v="139"/>
    <n v="201.6"/>
    <n v="150016859.51407588"/>
    <x v="0"/>
  </r>
  <r>
    <s v="Atonement"/>
    <x v="2"/>
    <x v="2"/>
    <n v="2007"/>
    <s v="January 11, 2008 (United States)"/>
    <x v="58"/>
    <n v="259000"/>
    <s v="Joe Wright"/>
    <s v="Ian McEwan"/>
    <s v="Keira Knightley"/>
    <s v="United Kingdom"/>
    <x v="8"/>
    <n v="131016624"/>
    <s v="Universal Pictures"/>
    <n v="123"/>
    <n v="207.3"/>
    <n v="158983533.78255674"/>
    <x v="0"/>
  </r>
  <r>
    <s v="Avatar"/>
    <x v="0"/>
    <x v="1"/>
    <n v="2009"/>
    <s v="December 18, 2009 (United States)"/>
    <x v="58"/>
    <n v="1100000"/>
    <s v="James Cameron"/>
    <s v="James Cameron"/>
    <s v="Sam Worthington"/>
    <s v="United States"/>
    <x v="398"/>
    <n v="2847246203"/>
    <s v="Twentieth Century Fox"/>
    <n v="162"/>
    <n v="214.5"/>
    <n v="3455021577.2763839"/>
    <x v="0"/>
  </r>
  <r>
    <s v="Awakenings"/>
    <x v="0"/>
    <x v="7"/>
    <n v="1990"/>
    <s v="January 11, 1991 (United States)"/>
    <x v="58"/>
    <n v="130000"/>
    <s v="Penny Marshall"/>
    <s v="Oliver Sacks"/>
    <s v="Robert De Niro"/>
    <s v="United States"/>
    <x v="205"/>
    <n v="52096475"/>
    <s v="Columbia Pictures"/>
    <n v="121"/>
    <n v="130.69999999999999"/>
    <n v="139734119.12411973"/>
    <x v="0"/>
  </r>
  <r>
    <s v="Babette's Feast"/>
    <x v="5"/>
    <x v="2"/>
    <n v="1987"/>
    <s v="March 4, 1988 (United States)"/>
    <x v="58"/>
    <n v="19000"/>
    <s v="Gabriel Axel"/>
    <s v="Karen Blixen"/>
    <s v="StÃ©phane Audran"/>
    <s v="Denmark"/>
    <x v="1"/>
    <n v="4637920"/>
    <s v="Panorama Film A/S"/>
    <n v="103"/>
    <n v="113.6"/>
    <n v="11396566.322580645"/>
    <x v="1"/>
  </r>
  <r>
    <s v="Back to the Future Part II"/>
    <x v="1"/>
    <x v="3"/>
    <n v="1989"/>
    <s v="November 22, 1989 (United States)"/>
    <x v="58"/>
    <n v="494000"/>
    <s v="Robert Zemeckis"/>
    <s v="Robert Zemeckis"/>
    <s v="Michael J. Fox"/>
    <s v="United States"/>
    <x v="28"/>
    <n v="332500002"/>
    <s v="Universal Pictures"/>
    <n v="108"/>
    <n v="124"/>
    <n v="434818672.14334762"/>
    <x v="0"/>
  </r>
  <r>
    <s v="Batman: Mask of the Phantasm"/>
    <x v="1"/>
    <x v="5"/>
    <n v="1993"/>
    <s v="December 25, 1993 (United States)"/>
    <x v="58"/>
    <n v="45000"/>
    <s v="Directors"/>
    <s v="Alan Burnett"/>
    <s v="Kevin Conroy"/>
    <s v="United States"/>
    <x v="14"/>
    <n v="5635204"/>
    <s v="Warner Bros. Animation"/>
    <n v="76"/>
    <n v="144.5"/>
    <n v="13847150.474193547"/>
    <x v="0"/>
  </r>
  <r>
    <s v="Big Hero 6"/>
    <x v="1"/>
    <x v="5"/>
    <n v="2014"/>
    <s v="November 7, 2014 (United States)"/>
    <x v="58"/>
    <n v="423000"/>
    <s v="Don Hall"/>
    <s v="Jordan Roberts"/>
    <s v="Ryan Potter"/>
    <s v="United States"/>
    <x v="130"/>
    <n v="657869686"/>
    <s v="FortyFour Studios"/>
    <n v="102"/>
    <n v="236.7"/>
    <n v="1164070228.3635309"/>
    <x v="0"/>
  </r>
  <r>
    <s v="Boyz n the Hood"/>
    <x v="2"/>
    <x v="6"/>
    <n v="1991"/>
    <s v="July 12, 1991 (United States)"/>
    <x v="58"/>
    <n v="130000"/>
    <s v="John Singleton"/>
    <s v="John Singleton"/>
    <s v="Cuba Gooding Jr."/>
    <s v="United States"/>
    <x v="30"/>
    <n v="57529070"/>
    <s v="Columbia Pictures"/>
    <n v="112"/>
    <n v="136.19999999999999"/>
    <n v="84559129.903521463"/>
    <x v="0"/>
  </r>
  <r>
    <s v="Breaking the Waves"/>
    <x v="2"/>
    <x v="2"/>
    <n v="1996"/>
    <s v="November 13, 1996 (United States)"/>
    <x v="58"/>
    <n v="64000"/>
    <s v="Lars von Trier"/>
    <s v="Lars von Trier"/>
    <s v="Emily Watson"/>
    <s v="Denmark"/>
    <x v="1"/>
    <n v="3828405"/>
    <s v="ARTE"/>
    <n v="159"/>
    <n v="156.9"/>
    <n v="9407379.060483871"/>
    <x v="1"/>
  </r>
  <r>
    <s v="Captain America: Civil War"/>
    <x v="0"/>
    <x v="1"/>
    <n v="2016"/>
    <s v="May 6, 2016 (United States)"/>
    <x v="58"/>
    <n v="694000"/>
    <s v="Anthony Russo"/>
    <s v="Christopher Markus"/>
    <s v="Chris Evans"/>
    <s v="United States"/>
    <x v="260"/>
    <n v="1153337496"/>
    <s v="Marvel Studios"/>
    <n v="147"/>
    <n v="240"/>
    <n v="1909901820.8217392"/>
    <x v="0"/>
  </r>
  <r>
    <s v="Captain Phillips"/>
    <x v="0"/>
    <x v="3"/>
    <n v="2013"/>
    <s v="October 11, 2013 (United States)"/>
    <x v="58"/>
    <n v="432000"/>
    <s v="Paul Greengrass"/>
    <s v="Billy Ray"/>
    <s v="Tom Hanks"/>
    <s v="United States"/>
    <x v="79"/>
    <n v="218791811"/>
    <s v="Scott Rudin Productions"/>
    <n v="134"/>
    <n v="233"/>
    <n v="415363643.68660438"/>
    <x v="0"/>
  </r>
  <r>
    <s v="Cast Away"/>
    <x v="0"/>
    <x v="3"/>
    <n v="2000"/>
    <s v="December 22, 2000 (United States)"/>
    <x v="58"/>
    <n v="542000"/>
    <s v="Robert Zemeckis"/>
    <s v="William Broyles Jr."/>
    <s v="Tom Hanks"/>
    <s v="United States"/>
    <x v="68"/>
    <n v="429632142"/>
    <s v="Twentieth Century Fox"/>
    <n v="143"/>
    <n v="172.2"/>
    <n v="961152082.72687221"/>
    <x v="0"/>
  </r>
  <r>
    <s v="Crouching Tiger, Hidden Dragon"/>
    <x v="0"/>
    <x v="1"/>
    <n v="2000"/>
    <s v="January 12, 2001 (United States)"/>
    <x v="58"/>
    <n v="258000"/>
    <s v="Ang Lee"/>
    <s v="Hui-Ling Wang"/>
    <s v="Chow Yun-Fat"/>
    <s v="Taiwan"/>
    <x v="21"/>
    <n v="213525736"/>
    <s v="Asia Union Film &amp; Entertainment Ltd."/>
    <n v="120"/>
    <n v="172.2"/>
    <n v="463729805.8389166"/>
    <x v="0"/>
  </r>
  <r>
    <s v="Dragon Ball Super: Broly"/>
    <x v="1"/>
    <x v="5"/>
    <n v="2018"/>
    <s v="January 16, 2019 (United States)"/>
    <x v="58"/>
    <n v="24000"/>
    <s v="Tatsuya Nagamine"/>
    <s v="Akira Toriyama"/>
    <s v="Masako Nozawa"/>
    <s v="Japan"/>
    <x v="174"/>
    <n v="115757940"/>
    <s v="Toei Company"/>
    <n v="100"/>
    <n v="251.1"/>
    <n v="170146861.15774238"/>
    <x v="0"/>
  </r>
  <r>
    <s v="Dreams"/>
    <x v="1"/>
    <x v="2"/>
    <n v="1990"/>
    <s v="August 24, 1990 (United States)"/>
    <x v="58"/>
    <n v="25000"/>
    <s v="Akira Kurosawa"/>
    <s v="Akira Kurosawa"/>
    <s v="Akira Terao"/>
    <s v="Japan"/>
    <x v="2"/>
    <n v="2970161"/>
    <s v="Warner Bros."/>
    <n v="119"/>
    <n v="130.69999999999999"/>
    <n v="7966620.2174295774"/>
    <x v="0"/>
  </r>
  <r>
    <s v="Drive"/>
    <x v="2"/>
    <x v="6"/>
    <n v="2011"/>
    <s v="September 16, 2011 (United States)"/>
    <x v="58"/>
    <n v="587000"/>
    <s v="Nicolas Winding Refn"/>
    <s v="Hossein Amini"/>
    <s v="Ryan Gosling"/>
    <s v="United States"/>
    <x v="10"/>
    <n v="77187281"/>
    <s v="FilmDistrict"/>
    <n v="100"/>
    <n v="224.9"/>
    <n v="127820459.35163043"/>
    <x v="0"/>
  </r>
  <r>
    <s v="Dunkirk"/>
    <x v="0"/>
    <x v="1"/>
    <n v="2017"/>
    <s v="July 21, 2017 (United States)"/>
    <x v="58"/>
    <n v="582000"/>
    <s v="Christopher Nolan"/>
    <s v="Christopher Nolan"/>
    <s v="Fionn Whitehead"/>
    <s v="United Kingdom"/>
    <x v="26"/>
    <n v="527016307"/>
    <s v="Syncopy"/>
    <n v="106"/>
    <n v="245.1"/>
    <n v="677560627.60717297"/>
    <x v="0"/>
  </r>
  <r>
    <s v="E.T. the Extra-Terrestrial"/>
    <x v="1"/>
    <x v="11"/>
    <n v="1982"/>
    <s v="June 11, 1982 (United States)"/>
    <x v="58"/>
    <n v="381000"/>
    <s v="Steven Spielberg"/>
    <s v="Melissa Mathison"/>
    <s v="Henry Thomas"/>
    <s v="United States"/>
    <x v="97"/>
    <n v="792910554"/>
    <s v="Universal Pictures"/>
    <n v="115"/>
    <n v="96.5"/>
    <n v="1036909209.458369"/>
    <x v="0"/>
  </r>
  <r>
    <s v="Eat Drink Man Woman"/>
    <x v="3"/>
    <x v="0"/>
    <n v="1994"/>
    <s v="August 3, 1994 (United States)"/>
    <x v="58"/>
    <n v="19000"/>
    <s v="Ang Lee"/>
    <s v="Ang Lee"/>
    <s v="Sihung Lung"/>
    <s v="Taiwan"/>
    <x v="1"/>
    <n v="7294403"/>
    <s v="Ang Lee Productions"/>
    <n v="124"/>
    <n v="148.19999999999999"/>
    <n v="10323291.1941477"/>
    <x v="1"/>
  </r>
  <r>
    <s v="Ed Wood"/>
    <x v="2"/>
    <x v="7"/>
    <n v="1994"/>
    <s v="October 7, 1994 (United States)"/>
    <x v="58"/>
    <n v="168000"/>
    <s v="Tim Burton"/>
    <s v="Rudolph Grey"/>
    <s v="Johnny Depp"/>
    <s v="United States"/>
    <x v="40"/>
    <n v="5887457"/>
    <s v="Touchstone Pictures"/>
    <n v="127"/>
    <n v="148.19999999999999"/>
    <n v="7474617.282916666"/>
    <x v="0"/>
  </r>
  <r>
    <s v="Evil"/>
    <x v="3"/>
    <x v="2"/>
    <n v="2003"/>
    <s v="September 26, 2003 (Sweden)"/>
    <x v="58"/>
    <n v="36000"/>
    <s v="Mikael HÃ¥fstrÃ¶m"/>
    <s v="Jan Guillou"/>
    <s v="Andreas Wilson"/>
    <s v="Sweden"/>
    <x v="1"/>
    <n v="528245"/>
    <s v="Moviola Film och Television AB"/>
    <n v="113"/>
    <n v="184"/>
    <n v="1495875.9433085502"/>
    <x v="1"/>
  </r>
  <r>
    <s v="Ferris Bueller's Day Off"/>
    <x v="0"/>
    <x v="0"/>
    <n v="1986"/>
    <s v="June 11, 1986 (United States)"/>
    <x v="58"/>
    <n v="330000"/>
    <s v="John Hughes"/>
    <s v="John Hughes"/>
    <s v="Matthew Broderick"/>
    <s v="United States"/>
    <x v="14"/>
    <n v="70720215"/>
    <s v="Paramount Pictures"/>
    <n v="103"/>
    <n v="109.6"/>
    <n v="164869544.83932671"/>
    <x v="0"/>
  </r>
  <r>
    <s v="Fireworks"/>
    <x v="4"/>
    <x v="6"/>
    <n v="1997"/>
    <s v="March 20, 1998 (United States)"/>
    <x v="58"/>
    <n v="29000"/>
    <s v="Takeshi Kitano"/>
    <s v="Takeshi Kitano"/>
    <s v="Takeshi Kitano"/>
    <s v="Japan"/>
    <x v="1"/>
    <n v="500000"/>
    <s v="Bandai Visual Company"/>
    <n v="103"/>
    <n v="160.5"/>
    <n v="846859.3663146192"/>
    <x v="1"/>
  </r>
  <r>
    <s v="Gattaca"/>
    <x v="0"/>
    <x v="2"/>
    <n v="1997"/>
    <s v="October 24, 1997 (United States)"/>
    <x v="58"/>
    <n v="287000"/>
    <s v="Andrew Niccol"/>
    <s v="Andrew Niccol"/>
    <s v="Ethan Hawke"/>
    <s v="United States"/>
    <x v="115"/>
    <n v="12532777"/>
    <s v="Columbia Pictures"/>
    <n v="106"/>
    <n v="160.5"/>
    <n v="23792754.840498444"/>
    <x v="0"/>
  </r>
  <r>
    <s v="Ghostbusters"/>
    <x v="1"/>
    <x v="1"/>
    <n v="1984"/>
    <s v="June 8, 1984 (United States)"/>
    <x v="58"/>
    <n v="365000"/>
    <s v="Ivan Reitman"/>
    <s v="Dan Aykroyd"/>
    <s v="Bill Murray"/>
    <s v="United States"/>
    <x v="8"/>
    <n v="296187079"/>
    <s v="Columbia Pictures"/>
    <n v="105"/>
    <n v="103.9"/>
    <n v="509588949.58385092"/>
    <x v="0"/>
  </r>
  <r>
    <s v="Glory"/>
    <x v="2"/>
    <x v="7"/>
    <n v="1989"/>
    <s v="February 16, 1990 (United States)"/>
    <x v="58"/>
    <n v="126000"/>
    <s v="Edward Zwick"/>
    <s v="Kevin Jarre"/>
    <s v="Matthew Broderick"/>
    <s v="United States"/>
    <x v="40"/>
    <n v="26979166"/>
    <s v="TriStar Pictures"/>
    <n v="122"/>
    <n v="124"/>
    <n v="90435114.193619356"/>
    <x v="0"/>
  </r>
  <r>
    <s v="Hidden Figures"/>
    <x v="1"/>
    <x v="7"/>
    <n v="2016"/>
    <s v="January 6, 2017 (United States)"/>
    <x v="58"/>
    <n v="209000"/>
    <s v="Theodore Melfi"/>
    <s v="Allison Schroeder"/>
    <s v="Taraji P. Henson"/>
    <s v="United States"/>
    <x v="13"/>
    <n v="236225193"/>
    <s v="Fox 2000 Pictures"/>
    <n v="127"/>
    <n v="240"/>
    <n v="381036613.58972996"/>
    <x v="0"/>
  </r>
  <r>
    <s v="Hot Fuzz"/>
    <x v="2"/>
    <x v="1"/>
    <n v="2007"/>
    <s v="April 20, 2007 (United States)"/>
    <x v="58"/>
    <n v="476000"/>
    <s v="Edgar Wright"/>
    <s v="Edgar Wright"/>
    <s v="Simon Pegg"/>
    <s v="United Kingdom"/>
    <x v="1"/>
    <n v="80743363"/>
    <s v="Universal Pictures"/>
    <n v="121"/>
    <n v="207.3"/>
    <n v="136756546.44858253"/>
    <x v="1"/>
  </r>
  <r>
    <s v="How to Train Your Dragon 2"/>
    <x v="1"/>
    <x v="5"/>
    <n v="2014"/>
    <s v="June 13, 2014 (United States)"/>
    <x v="58"/>
    <n v="313000"/>
    <s v="Dean DeBlois"/>
    <s v="Dean DeBlois"/>
    <s v="Jay Baruchel"/>
    <s v="United States"/>
    <x v="137"/>
    <n v="621537519"/>
    <s v="DreamWorks Animation"/>
    <n v="102"/>
    <n v="236.7"/>
    <n v="1179953159.1233644"/>
    <x v="0"/>
  </r>
  <r>
    <s v="I Saw the Devil"/>
    <x v="3"/>
    <x v="1"/>
    <n v="2010"/>
    <s v="August 12, 2010 (South Korea)"/>
    <x v="58"/>
    <n v="117000"/>
    <s v="Jee-woon Kim"/>
    <s v="Park Hoon-jung"/>
    <s v="Lee Byung-hun"/>
    <s v="South Korea"/>
    <x v="1"/>
    <n v="12966357"/>
    <s v="Softbank Ventures"/>
    <n v="144"/>
    <n v="218.1"/>
    <n v="29007701.746696036"/>
    <x v="1"/>
  </r>
  <r>
    <s v="Kikujiro"/>
    <x v="0"/>
    <x v="2"/>
    <n v="1999"/>
    <s v="May 26, 2000 (United States)"/>
    <x v="58"/>
    <n v="19000"/>
    <s v="Takeshi Kitano"/>
    <s v="Takeshi Kitano"/>
    <s v="Takeshi Kitano"/>
    <s v="Japan"/>
    <x v="1"/>
    <n v="461259"/>
    <s v="Bandai Visual Company"/>
    <n v="122"/>
    <n v="166.6"/>
    <n v="895765.56596558308"/>
    <x v="1"/>
  </r>
  <r>
    <s v="Kubo and the Two Strings"/>
    <x v="1"/>
    <x v="5"/>
    <n v="2016"/>
    <s v="August 19, 2016 (United States)"/>
    <x v="58"/>
    <n v="121000"/>
    <s v="Travis Knight"/>
    <s v="Marc Haimes"/>
    <s v="Charlize Theron"/>
    <s v="United States"/>
    <x v="48"/>
    <n v="76249438"/>
    <s v="Focus Features"/>
    <n v="101"/>
    <n v="240"/>
    <n v="112075271.3873613"/>
    <x v="0"/>
  </r>
  <r>
    <s v="Land of Mine"/>
    <x v="2"/>
    <x v="2"/>
    <n v="2015"/>
    <s v="December 3, 2015 (Denmark)"/>
    <x v="58"/>
    <n v="38000"/>
    <s v="Martin Zandvliet"/>
    <s v="Martin Zandvliet"/>
    <s v="Roland MÃ¸ller"/>
    <s v="Denmark"/>
    <x v="1"/>
    <n v="3169553"/>
    <s v="Nordisk Film"/>
    <n v="100"/>
    <n v="237"/>
    <n v="4080113.2196873683"/>
    <x v="1"/>
  </r>
  <r>
    <s v="Lilya 4-Ever"/>
    <x v="2"/>
    <x v="6"/>
    <n v="2002"/>
    <s v="August 23, 2002 (Sweden)"/>
    <x v="58"/>
    <n v="43000"/>
    <s v="Lukas Moodysson"/>
    <s v="Lukas Moodysson"/>
    <s v="Oksana Akinshina"/>
    <s v="Sweden"/>
    <x v="1"/>
    <n v="1007747"/>
    <s v="Memfis Film"/>
    <n v="109"/>
    <n v="179.9"/>
    <n v="1426198.3785415699"/>
    <x v="1"/>
  </r>
  <r>
    <s v="Little Miss Sunshine"/>
    <x v="2"/>
    <x v="0"/>
    <n v="2006"/>
    <s v="August 18, 2006 (United States)"/>
    <x v="58"/>
    <n v="450000"/>
    <s v="Jonathan Dayton"/>
    <s v="Michael Arndt"/>
    <s v="Steve Carell"/>
    <s v="United States"/>
    <x v="42"/>
    <n v="101058954"/>
    <s v="Fox Searchlight Pictures"/>
    <n v="101"/>
    <n v="201.6"/>
    <n v="143022123.93776125"/>
    <x v="0"/>
  </r>
  <r>
    <s v="Little Women"/>
    <x v="1"/>
    <x v="2"/>
    <n v="2019"/>
    <s v="December 25, 2019 (United States)"/>
    <x v="58"/>
    <n v="159000"/>
    <s v="Greta Gerwig"/>
    <s v="Greta Gerwig"/>
    <s v="Saoirse Ronan"/>
    <s v="United States"/>
    <x v="28"/>
    <n v="216601214"/>
    <s v="Columbia Pictures"/>
    <n v="135"/>
    <n v="255.7"/>
    <n v="349382688.7548967"/>
    <x v="0"/>
  </r>
  <r>
    <s v="Loving Vincent"/>
    <x v="0"/>
    <x v="5"/>
    <n v="2017"/>
    <s v="September 22, 2017 (United States)"/>
    <x v="58"/>
    <n v="53000"/>
    <s v="Dorota Kobiela"/>
    <s v="Dorota Kobiela"/>
    <s v="Douglas Booth"/>
    <s v="Poland"/>
    <x v="1"/>
    <n v="42187665"/>
    <s v="BreakThru Productions"/>
    <n v="94"/>
    <n v="245.1"/>
    <n v="77158352.493997604"/>
    <x v="1"/>
  </r>
  <r>
    <s v="Manchester by the Sea"/>
    <x v="2"/>
    <x v="2"/>
    <n v="2016"/>
    <s v="December 16, 2016 (United States)"/>
    <x v="58"/>
    <n v="257000"/>
    <s v="Kenneth Lonergan"/>
    <s v="Kenneth Lonergan"/>
    <s v="Casey Affleck"/>
    <s v="United States"/>
    <x v="25"/>
    <n v="78988148"/>
    <s v="Amazon Studios"/>
    <n v="137"/>
    <n v="240"/>
    <n v="211863456.82746479"/>
    <x v="0"/>
  </r>
  <r>
    <s v="Mind Game"/>
    <x v="11"/>
    <x v="5"/>
    <n v="2004"/>
    <s v="June 26, 2005 (United States)"/>
    <x v="58"/>
    <n v="8700"/>
    <s v="Masaaki Yuasa"/>
    <s v="Robin Nishi"/>
    <s v="KÃ´ji Imada"/>
    <s v="Japan"/>
    <x v="1"/>
    <n v="36613"/>
    <s v="Studio 4Â°C"/>
    <n v="103"/>
    <n v="188.9"/>
    <n v="48588.767857142855"/>
    <x v="1"/>
  </r>
  <r>
    <s v="Misery"/>
    <x v="2"/>
    <x v="2"/>
    <n v="1990"/>
    <s v="November 30, 1990 (United States)"/>
    <x v="58"/>
    <n v="191000"/>
    <s v="Rob Reiner"/>
    <s v="Stephen King"/>
    <s v="James Caan"/>
    <s v="United States"/>
    <x v="0"/>
    <n v="61276872"/>
    <s v="Castle Rock Entertainment"/>
    <n v="107"/>
    <n v="130.69999999999999"/>
    <n v="101473167.92608696"/>
    <x v="0"/>
  </r>
  <r>
    <s v="Mississippi Burning"/>
    <x v="2"/>
    <x v="6"/>
    <n v="1988"/>
    <s v="January 27, 1989 (United States)"/>
    <x v="58"/>
    <n v="91000"/>
    <s v="Alan Parker"/>
    <s v="Chris Gerolmo"/>
    <s v="Gene Hackman"/>
    <s v="United States"/>
    <x v="10"/>
    <n v="34603943"/>
    <s v="Orion Pictures"/>
    <n v="128"/>
    <n v="118.3"/>
    <n v="44488698.025738396"/>
    <x v="0"/>
  </r>
  <r>
    <s v="Moon"/>
    <x v="2"/>
    <x v="2"/>
    <n v="2009"/>
    <s v="July 10, 2009 (United States)"/>
    <x v="58"/>
    <n v="342000"/>
    <s v="Duncan Jones"/>
    <s v="Duncan Jones"/>
    <s v="Sam Rockwell"/>
    <s v="United Kingdom"/>
    <x v="17"/>
    <n v="9760107"/>
    <s v="Sony Pictures Classics"/>
    <n v="97"/>
    <n v="214.5"/>
    <n v="13812840.700882489"/>
    <x v="0"/>
  </r>
  <r>
    <s v="Moonrise Kingdom"/>
    <x v="0"/>
    <x v="0"/>
    <n v="2012"/>
    <s v="June 29, 2012 (United States)"/>
    <x v="58"/>
    <n v="327000"/>
    <s v="Wes Anderson"/>
    <s v="Wes Anderson"/>
    <s v="Jared Gilman"/>
    <s v="United States"/>
    <x v="15"/>
    <n v="68264022"/>
    <s v="Indian Paintbrush"/>
    <n v="94"/>
    <n v="229.6"/>
    <n v="167742318.57580644"/>
    <x v="0"/>
  </r>
  <r>
    <s v="Mother"/>
    <x v="2"/>
    <x v="6"/>
    <n v="2009"/>
    <s v="May 28, 2009 (South Korea)"/>
    <x v="58"/>
    <n v="56000"/>
    <s v="Bong Joon Ho"/>
    <s v="Bong Joon Ho"/>
    <s v="Hye-ja Kim"/>
    <s v="South Korea"/>
    <x v="17"/>
    <n v="17203507"/>
    <s v="CJ Entertainment"/>
    <n v="129"/>
    <n v="214.5"/>
    <n v="40106416.089517981"/>
    <x v="0"/>
  </r>
  <r>
    <s v="Mr. Nobody"/>
    <x v="2"/>
    <x v="2"/>
    <n v="2009"/>
    <s v="September 26, 2013 (United States)"/>
    <x v="58"/>
    <n v="222000"/>
    <s v="Jaco Van Dormael"/>
    <s v="Jaco Van Dormael"/>
    <s v="Jared Leto"/>
    <s v="Belgium"/>
    <x v="95"/>
    <n v="3559160"/>
    <s v="Pan EuropÃ©enne"/>
    <n v="141"/>
    <n v="214.5"/>
    <n v="7505024.5813148795"/>
    <x v="0"/>
  </r>
  <r>
    <s v="My Dinner with Andre"/>
    <x v="1"/>
    <x v="7"/>
    <n v="1981"/>
    <s v="October 11, 1981 (United States)"/>
    <x v="58"/>
    <n v="19000"/>
    <s v="Louis Malle"/>
    <s v="Wallace Shawn"/>
    <s v="Andre Gregory"/>
    <s v="United States"/>
    <x v="1"/>
    <n v="5073"/>
    <s v="Saga Productions Inc."/>
    <n v="110"/>
    <n v="90.9"/>
    <n v="9851.7724665391961"/>
    <x v="1"/>
  </r>
  <r>
    <s v="Naked"/>
    <x v="3"/>
    <x v="0"/>
    <n v="1993"/>
    <s v="February 4, 1994 (United States)"/>
    <x v="58"/>
    <n v="36000"/>
    <s v="Mike Leigh"/>
    <s v="Mike Leigh"/>
    <s v="David Thewlis"/>
    <s v="United Kingdom"/>
    <x v="1"/>
    <n v="1769305"/>
    <s v="Thin Man Films"/>
    <n v="132"/>
    <n v="144.5"/>
    <n v="3537449.0387139106"/>
    <x v="1"/>
  </r>
  <r>
    <s v="Nightcrawler"/>
    <x v="2"/>
    <x v="6"/>
    <n v="2014"/>
    <s v="October 31, 2014 (United States)"/>
    <x v="58"/>
    <n v="486000"/>
    <s v="Dan Gilroy"/>
    <s v="Dan Gilroy"/>
    <s v="Jake Gyllenhaal"/>
    <s v="United States"/>
    <x v="174"/>
    <n v="47398992"/>
    <s v="Bold Films"/>
    <n v="117"/>
    <n v="236.7"/>
    <n v="61984862.070386261"/>
    <x v="0"/>
  </r>
  <r>
    <s v="October Sky"/>
    <x v="1"/>
    <x v="7"/>
    <n v="1999"/>
    <s v="February 19, 1999 (United States)"/>
    <x v="58"/>
    <n v="85000"/>
    <s v="Joe Johnston"/>
    <s v="Homer H. Hickam Jr."/>
    <s v="Jake Gyllenhaal"/>
    <s v="United States"/>
    <x v="13"/>
    <n v="34698753"/>
    <s v="Universal Pictures"/>
    <n v="108"/>
    <n v="166.6"/>
    <n v="49106874.310729213"/>
    <x v="0"/>
  </r>
  <r>
    <s v="Once"/>
    <x v="2"/>
    <x v="2"/>
    <n v="2007"/>
    <s v="June 15, 2007 (United States)"/>
    <x v="58"/>
    <n v="112000"/>
    <s v="John Carney"/>
    <s v="John Carney"/>
    <s v="Glen Hansard"/>
    <s v="Ireland"/>
    <x v="278"/>
    <n v="20936722"/>
    <s v="BÃ³rd ScannÃ¡n na hÃ‰ireann"/>
    <n v="86"/>
    <n v="207.3"/>
    <n v="38291831.893157259"/>
    <x v="0"/>
  </r>
  <r>
    <s v="Otac na sluzbenom putu"/>
    <x v="2"/>
    <x v="2"/>
    <n v="1985"/>
    <s v="October 11, 1985 (United States)"/>
    <x v="58"/>
    <n v="9000"/>
    <s v="Emir Kusturica"/>
    <s v="Abdulah Sidran"/>
    <s v="Moreno D'E Bartolli"/>
    <s v="Yugoslavia"/>
    <x v="1"/>
    <n v="34751"/>
    <s v="Centar Film"/>
    <n v="136"/>
    <n v="107.6"/>
    <n v="101911.73917228103"/>
    <x v="1"/>
  </r>
  <r>
    <s v="Paddington 2"/>
    <x v="1"/>
    <x v="5"/>
    <n v="2017"/>
    <s v="January 12, 2018 (United States)"/>
    <x v="58"/>
    <n v="66000"/>
    <s v="Paul King"/>
    <s v="Paul King"/>
    <s v="Ben Whishaw"/>
    <s v="United Kingdom"/>
    <x v="28"/>
    <n v="227978645"/>
    <s v="StudioCanal"/>
    <n v="103"/>
    <n v="245.1"/>
    <n v="302548315.03266549"/>
    <x v="0"/>
  </r>
  <r>
    <s v="Pelle the Conqueror"/>
    <x v="0"/>
    <x v="2"/>
    <n v="1987"/>
    <s v="December 21, 1988 (United States)"/>
    <x v="58"/>
    <n v="10000"/>
    <s v="Bille August"/>
    <s v="Martin Andersen NexÃ¸"/>
    <s v="Pelle Hvenegaard"/>
    <s v="Denmark"/>
    <x v="1"/>
    <n v="2063688"/>
    <s v="Per Holst Filmproduktion"/>
    <n v="157"/>
    <n v="113.6"/>
    <n v="2504204.4348864993"/>
    <x v="1"/>
  </r>
  <r>
    <s v="Predator"/>
    <x v="2"/>
    <x v="1"/>
    <n v="1987"/>
    <s v="June 12, 1987 (United States)"/>
    <x v="58"/>
    <n v="381000"/>
    <s v="John McTiernan"/>
    <s v="Jim Thomas"/>
    <s v="Arnold Schwarzenegger"/>
    <s v="United States"/>
    <x v="10"/>
    <n v="98268458"/>
    <s v="Twentieth Century Fox"/>
    <n v="107"/>
    <n v="113.6"/>
    <n v="253105656.40405747"/>
    <x v="0"/>
  </r>
  <r>
    <s v="Pride &amp; Prejudice"/>
    <x v="1"/>
    <x v="2"/>
    <n v="2005"/>
    <s v="November 23, 2005 (United States)"/>
    <x v="58"/>
    <n v="269000"/>
    <s v="Joe Wright"/>
    <s v="Deborah Moggach"/>
    <s v="Keira Knightley"/>
    <s v="France"/>
    <x v="54"/>
    <n v="121616555"/>
    <s v="Focus Features"/>
    <n v="129"/>
    <n v="195.3"/>
    <n v="156554982.29193071"/>
    <x v="0"/>
  </r>
  <r>
    <s v="Remember the Titans"/>
    <x v="1"/>
    <x v="7"/>
    <n v="2000"/>
    <s v="September 29, 2000 (United States)"/>
    <x v="58"/>
    <n v="202000"/>
    <s v="Boaz Yakin"/>
    <s v="Gregory Allen Howard"/>
    <s v="Denzel Washington"/>
    <s v="United States"/>
    <x v="8"/>
    <n v="136771683"/>
    <s v="Jerry Bruckheimer Films"/>
    <n v="113"/>
    <n v="172.2"/>
    <n v="458463496.26072603"/>
    <x v="0"/>
  </r>
  <r>
    <s v="Rogue One: A Star Wars Story"/>
    <x v="0"/>
    <x v="1"/>
    <n v="2016"/>
    <s v="December 16, 2016 (United States)"/>
    <x v="58"/>
    <n v="572000"/>
    <s v="Gareth Edwards"/>
    <s v="Chris Weitz"/>
    <s v="Felicity Jones"/>
    <s v="United States"/>
    <x v="158"/>
    <n v="1056057720"/>
    <s v="Lucasfilm"/>
    <n v="133"/>
    <n v="240"/>
    <n v="1430772731.365051"/>
    <x v="0"/>
  </r>
  <r>
    <s v="Serenity"/>
    <x v="0"/>
    <x v="1"/>
    <n v="2005"/>
    <s v="September 30, 2005 (United States)"/>
    <x v="58"/>
    <n v="287000"/>
    <s v="Joss Whedon"/>
    <s v="Joss Whedon"/>
    <s v="Nathan Fillion"/>
    <s v="United States"/>
    <x v="116"/>
    <n v="40445129"/>
    <s v="Universal Pictures"/>
    <n v="119"/>
    <n v="195.3"/>
    <n v="65238913.74430915"/>
    <x v="0"/>
  </r>
  <r>
    <s v="Star Wars: Episode VII - The Force Awakens"/>
    <x v="0"/>
    <x v="1"/>
    <n v="2015"/>
    <s v="December 18, 2015 (United States)"/>
    <x v="58"/>
    <n v="876000"/>
    <s v="J.J. Abrams"/>
    <s v="Lawrence Kasdan"/>
    <s v="Daisy Ridley"/>
    <s v="United States"/>
    <x v="336"/>
    <n v="2069521700"/>
    <s v="Lucasfilm"/>
    <n v="138"/>
    <n v="237"/>
    <n v="2706365931.2875533"/>
    <x v="0"/>
  </r>
  <r>
    <s v="Straight Outta Compton"/>
    <x v="2"/>
    <x v="7"/>
    <n v="2015"/>
    <s v="August 14, 2015 (United States)"/>
    <x v="58"/>
    <n v="185000"/>
    <s v="F. Gary Gray"/>
    <s v="Jonathan Herman"/>
    <s v="O'Shea Jackson Jr."/>
    <s v="United States"/>
    <x v="54"/>
    <n v="201634991"/>
    <s v="Universal Pictures"/>
    <n v="147"/>
    <n v="237"/>
    <n v="286425089.77948713"/>
    <x v="0"/>
  </r>
  <r>
    <s v="Taken"/>
    <x v="0"/>
    <x v="1"/>
    <n v="2008"/>
    <s v="January 30, 2009 (United States)"/>
    <x v="58"/>
    <n v="575000"/>
    <s v="Pierre Morel"/>
    <s v="Luc Besson"/>
    <s v="Liam Neeson"/>
    <s v="France"/>
    <x v="13"/>
    <n v="226837760"/>
    <s v="EuropaCorp"/>
    <n v="90"/>
    <n v="215.3"/>
    <n v="353904073.07731694"/>
    <x v="0"/>
  </r>
  <r>
    <s v="Taste of Cherry"/>
    <x v="3"/>
    <x v="2"/>
    <n v="1997"/>
    <s v="November 26, 1997 (France)"/>
    <x v="58"/>
    <n v="26000"/>
    <s v="Abbas Kiarostami"/>
    <s v="Abbas Kiarostami"/>
    <s v="Homayoun Ershadi"/>
    <s v="Iran"/>
    <x v="1"/>
    <n v="10923"/>
    <s v="Abbas Kiarostami Productions"/>
    <n v="95"/>
    <n v="160.5"/>
    <n v="17619.047644256218"/>
    <x v="1"/>
  </r>
  <r>
    <s v="The Best Intentions"/>
    <x v="3"/>
    <x v="7"/>
    <n v="1992"/>
    <s v="July 10, 1992 (United States)"/>
    <x v="58"/>
    <n v="3000"/>
    <s v="Bille August"/>
    <s v="Ingmar Bergman"/>
    <s v="Samuel FrÃ¶ler"/>
    <s v="Sweden"/>
    <x v="1"/>
    <n v="1253106"/>
    <s v="SVT Drama"/>
    <n v="182"/>
    <n v="140.30000000000001"/>
    <n v="2433533.4493307839"/>
    <x v="1"/>
  </r>
  <r>
    <s v="The Best Offer"/>
    <x v="2"/>
    <x v="6"/>
    <n v="2013"/>
    <s v="January 1, 2014 (United States)"/>
    <x v="58"/>
    <n v="112000"/>
    <s v="Giuseppe Tornatore"/>
    <s v="Giuseppe Tornatore"/>
    <s v="Geoffrey Rush"/>
    <s v="Italy"/>
    <x v="1"/>
    <n v="20919703"/>
    <s v="Paco Cinematografica"/>
    <n v="131"/>
    <n v="233"/>
    <n v="48769957.950267792"/>
    <x v="1"/>
  </r>
  <r>
    <s v="The Big Short"/>
    <x v="2"/>
    <x v="7"/>
    <n v="2015"/>
    <s v="December 23, 2015 (United States)"/>
    <x v="58"/>
    <n v="381000"/>
    <s v="Adam McKay"/>
    <s v="Charles Randolph"/>
    <s v="Christian Bale"/>
    <s v="United States"/>
    <x v="54"/>
    <n v="133440870"/>
    <s v="Paramount Pictures"/>
    <n v="130"/>
    <n v="237"/>
    <n v="391332368.51780552"/>
    <x v="0"/>
  </r>
  <r>
    <s v="The Boondock Saints"/>
    <x v="2"/>
    <x v="1"/>
    <n v="1999"/>
    <s v="January 21, 2000 (Canada)"/>
    <x v="58"/>
    <n v="230000"/>
    <s v="Troy Duffy"/>
    <s v="Troy Duffy"/>
    <s v="Willem Dafoe"/>
    <s v="United States"/>
    <x v="14"/>
    <n v="30471"/>
    <s v="Franchise Pictures"/>
    <n v="108"/>
    <n v="166.6"/>
    <n v="42569.984869325999"/>
    <x v="0"/>
  </r>
  <r>
    <s v="The Boy in the Striped Pajamas"/>
    <x v="0"/>
    <x v="2"/>
    <n v="2008"/>
    <s v="November 26, 2008 (United States)"/>
    <x v="58"/>
    <n v="196000"/>
    <s v="Mark Herman"/>
    <s v="John Boyne"/>
    <s v="Asa Butterfield"/>
    <s v="United Kingdom"/>
    <x v="123"/>
    <n v="40416563"/>
    <s v="Miramax"/>
    <n v="94"/>
    <n v="215.3"/>
    <n v="118526725.17901827"/>
    <x v="0"/>
  </r>
  <r>
    <s v="The Breakfast Club"/>
    <x v="2"/>
    <x v="0"/>
    <n v="1985"/>
    <s v="February 15, 1985 (United States)"/>
    <x v="58"/>
    <n v="367000"/>
    <s v="John Hughes"/>
    <s v="John Hughes"/>
    <s v="Emilio Estevez"/>
    <s v="United States"/>
    <x v="11"/>
    <n v="51525171"/>
    <s v="Universal Pictures"/>
    <n v="97"/>
    <n v="107.6"/>
    <n v="61398981.63355495"/>
    <x v="0"/>
  </r>
  <r>
    <s v="The Color Purple"/>
    <x v="0"/>
    <x v="2"/>
    <n v="1985"/>
    <s v="February 7, 1986 (United States)"/>
    <x v="58"/>
    <n v="81000"/>
    <s v="Steven Spielberg"/>
    <s v="Menno Meyjes"/>
    <s v="Danny Glover"/>
    <s v="United States"/>
    <x v="10"/>
    <n v="98467863"/>
    <s v="Amblin Entertainment"/>
    <n v="154"/>
    <n v="107.6"/>
    <n v="330067743.19141912"/>
    <x v="0"/>
  </r>
  <r>
    <s v="The Curious Case of Benjamin Button"/>
    <x v="0"/>
    <x v="2"/>
    <n v="2008"/>
    <s v="December 25, 2008 (United States)"/>
    <x v="58"/>
    <n v="605000"/>
    <s v="David Fincher"/>
    <s v="Eric Roth"/>
    <s v="Brad Pitt"/>
    <s v="United States"/>
    <x v="60"/>
    <n v="335802786"/>
    <s v="Warner Bros."/>
    <n v="166"/>
    <n v="215.3"/>
    <n v="594187624.24041808"/>
    <x v="0"/>
  </r>
  <r>
    <s v="The Double Life of VÃ©ronique"/>
    <x v="2"/>
    <x v="2"/>
    <n v="1991"/>
    <s v="November 22, 1991 (United States)"/>
    <x v="58"/>
    <n v="44000"/>
    <s v="Krzysztof Kieslowski"/>
    <s v="Krzysztof Kieslowski"/>
    <s v="IrÃ¨ne Jacob"/>
    <s v="France"/>
    <x v="1"/>
    <n v="2175939"/>
    <s v="SidÃ©ral Productions"/>
    <n v="98"/>
    <n v="136.19999999999999"/>
    <n v="2845530.5291845491"/>
    <x v="1"/>
  </r>
  <r>
    <s v="The Fighter"/>
    <x v="2"/>
    <x v="7"/>
    <n v="2010"/>
    <s v="December 17, 2010 (United States)"/>
    <x v="58"/>
    <n v="348000"/>
    <s v="David O. Russell"/>
    <s v="Scott Silver"/>
    <s v="Mark Wahlberg"/>
    <s v="United States"/>
    <x v="13"/>
    <n v="129190869"/>
    <s v="Closest to the Hole Productions"/>
    <n v="116"/>
    <n v="218.1"/>
    <n v="183517285.7076923"/>
    <x v="0"/>
  </r>
  <r>
    <s v="The Fugitive"/>
    <x v="0"/>
    <x v="1"/>
    <n v="1993"/>
    <s v="August 6, 1993 (United States)"/>
    <x v="58"/>
    <n v="275000"/>
    <s v="Andrew Davis"/>
    <s v="Jeb Stuart"/>
    <s v="Harrison Ford"/>
    <s v="United States"/>
    <x v="188"/>
    <n v="368875760"/>
    <s v="Warner Bros."/>
    <n v="130"/>
    <n v="144.5"/>
    <n v="674648523.84153664"/>
    <x v="0"/>
  </r>
  <r>
    <s v="The Game"/>
    <x v="2"/>
    <x v="2"/>
    <n v="1997"/>
    <s v="September 12, 1997 (United States)"/>
    <x v="58"/>
    <n v="361000"/>
    <s v="David Fincher"/>
    <s v="John Brancato"/>
    <s v="Michael Douglas"/>
    <s v="United States"/>
    <x v="24"/>
    <n v="109423648"/>
    <s v="Polygram Filmed Entertainment"/>
    <n v="129"/>
    <n v="160.5"/>
    <n v="152872010.75469968"/>
    <x v="0"/>
  </r>
  <r>
    <s v="The Girl with the Dragon Tattoo"/>
    <x v="2"/>
    <x v="6"/>
    <n v="2009"/>
    <s v="April 30, 2010 (United States)"/>
    <x v="58"/>
    <n v="211000"/>
    <s v="Niels Arden Oplev"/>
    <s v="Nikolaj Arcel"/>
    <s v="Michael Nyqvist"/>
    <s v="Sweden"/>
    <x v="29"/>
    <n v="104414200"/>
    <s v="Yellow Bird"/>
    <n v="152"/>
    <n v="214.5"/>
    <n v="148321709.74358973"/>
    <x v="0"/>
  </r>
  <r>
    <s v="The Girl with the Dragon Tattoo"/>
    <x v="2"/>
    <x v="6"/>
    <n v="2011"/>
    <s v="December 21, 2011 (United States)"/>
    <x v="58"/>
    <n v="435000"/>
    <s v="David Fincher"/>
    <s v="Steven Zaillian"/>
    <s v="Daniel Craig"/>
    <s v="United States"/>
    <x v="68"/>
    <n v="232617430"/>
    <s v="Columbia Pictures"/>
    <n v="158"/>
    <n v="224.9"/>
    <n v="441610784.55451715"/>
    <x v="0"/>
  </r>
  <r>
    <s v="The Goonies"/>
    <x v="1"/>
    <x v="3"/>
    <n v="1985"/>
    <s v="June 7, 1985 (United States)"/>
    <x v="58"/>
    <n v="252000"/>
    <s v="Richard Donner"/>
    <s v="Chris Columbus"/>
    <s v="Sean Astin"/>
    <s v="United States"/>
    <x v="27"/>
    <n v="63980721"/>
    <s v="Warner Bros."/>
    <n v="114"/>
    <n v="107.6"/>
    <n v="187631623.56785369"/>
    <x v="0"/>
  </r>
  <r>
    <s v="The Great Beauty"/>
    <x v="3"/>
    <x v="2"/>
    <n v="2013"/>
    <s v="March 14, 2014 (United States)"/>
    <x v="58"/>
    <n v="83000"/>
    <s v="Paolo Sorrentino"/>
    <s v="Paolo Sorrentino"/>
    <s v="Toni Servillo"/>
    <s v="Italy"/>
    <x v="1"/>
    <n v="24665023"/>
    <s v="Indigo Film"/>
    <n v="141"/>
    <n v="233"/>
    <n v="49313861.601706035"/>
    <x v="1"/>
  </r>
  <r>
    <s v="The Hateful Eight"/>
    <x v="2"/>
    <x v="6"/>
    <n v="2015"/>
    <s v="December 30, 2015 (United States)"/>
    <x v="58"/>
    <n v="539000"/>
    <s v="Quentin Tarantino"/>
    <s v="Quentin Tarantino"/>
    <s v="Samuel L. Jackson"/>
    <s v="United States"/>
    <x v="188"/>
    <n v="156480177"/>
    <s v="Visiona Romantica"/>
    <n v="168"/>
    <n v="237"/>
    <n v="198664624.71625"/>
    <x v="0"/>
  </r>
  <r>
    <s v="The Hobbit: An Unexpected Journey"/>
    <x v="0"/>
    <x v="3"/>
    <n v="2012"/>
    <s v="December 14, 2012 (United States)"/>
    <x v="58"/>
    <n v="773000"/>
    <s v="Peter Jackson"/>
    <s v="Fran Walsh"/>
    <s v="Martin Freeman"/>
    <s v="New Zealand"/>
    <x v="234"/>
    <n v="1017003568"/>
    <s v="Metro-Goldwyn-Mayer (MGM)"/>
    <n v="169"/>
    <n v="229.6"/>
    <n v="1586692202.609319"/>
    <x v="0"/>
  </r>
  <r>
    <s v="The Hobbit: The Desolation of Smaug"/>
    <x v="0"/>
    <x v="3"/>
    <n v="2013"/>
    <s v="December 13, 2013 (United States)"/>
    <x v="58"/>
    <n v="615000"/>
    <s v="Peter Jackson"/>
    <s v="Fran Walsh"/>
    <s v="Ian McKellen"/>
    <s v="New Zealand"/>
    <x v="288"/>
    <n v="959007513"/>
    <s v="Metro-Goldwyn-Mayer (MGM)"/>
    <n v="161"/>
    <n v="233"/>
    <n v="2022211690.0422146"/>
    <x v="0"/>
  </r>
  <r>
    <s v="The Insider"/>
    <x v="2"/>
    <x v="7"/>
    <n v="1999"/>
    <s v="November 5, 1999 (United States)"/>
    <x v="58"/>
    <n v="163000"/>
    <s v="Michael Mann"/>
    <s v="Marie Brenner"/>
    <s v="Russell Crowe"/>
    <s v="United States"/>
    <x v="68"/>
    <n v="60289912"/>
    <s v="Touchstone Pictures"/>
    <n v="157"/>
    <n v="166.6"/>
    <n v="110266123.56782714"/>
    <x v="0"/>
  </r>
  <r>
    <s v="The Irishman"/>
    <x v="2"/>
    <x v="7"/>
    <n v="2019"/>
    <s v="November 27, 2019 (United States)"/>
    <x v="58"/>
    <n v="344000"/>
    <s v="Martin Scorsese"/>
    <s v="Steven Zaillian"/>
    <s v="Robert De Niro"/>
    <s v="United States"/>
    <x v="399"/>
    <n v="968853"/>
    <s v="Tribeca Productions"/>
    <n v="209"/>
    <n v="255.7"/>
    <n v="1266993.6012875536"/>
    <x v="0"/>
  </r>
  <r>
    <s v="The Killing Fields"/>
    <x v="2"/>
    <x v="7"/>
    <n v="1984"/>
    <s v="February 1, 1985 (United States)"/>
    <x v="58"/>
    <n v="53000"/>
    <s v="Roland JoffÃ©"/>
    <s v="Bruce Robinson"/>
    <s v="Sam Waterston"/>
    <s v="United Kingdom"/>
    <x v="165"/>
    <n v="34700291"/>
    <s v="Goldcrest Films International"/>
    <n v="141"/>
    <n v="103.9"/>
    <n v="61400572.983159117"/>
    <x v="0"/>
  </r>
  <r>
    <s v="The King of Comedy"/>
    <x v="1"/>
    <x v="0"/>
    <n v="1982"/>
    <s v="February 18, 1983 (Brazil)"/>
    <x v="58"/>
    <n v="94000"/>
    <s v="Martin Scorsese"/>
    <s v="Paul D. Zimmerman"/>
    <s v="Robert De Niro"/>
    <s v="United States"/>
    <x v="0"/>
    <n v="2536242"/>
    <s v="Embassy International Pictures"/>
    <n v="109"/>
    <n v="96.5"/>
    <n v="4091016.0794070931"/>
    <x v="0"/>
  </r>
  <r>
    <s v="The Lunchbox"/>
    <x v="1"/>
    <x v="2"/>
    <n v="2013"/>
    <s v="September 20, 2013 (India)"/>
    <x v="58"/>
    <n v="52000"/>
    <s v="Ritesh Batra"/>
    <s v="Ritesh Batra"/>
    <s v="Irrfan Khan"/>
    <s v="India"/>
    <x v="11"/>
    <n v="11621777"/>
    <s v="Sikhya Entertainment"/>
    <n v="104"/>
    <n v="233"/>
    <n v="36695911.418652847"/>
    <x v="0"/>
  </r>
  <r>
    <s v="The Man from Nowhere"/>
    <x v="2"/>
    <x v="1"/>
    <n v="2010"/>
    <s v="August 5, 2010 (South Korea)"/>
    <x v="58"/>
    <n v="65000"/>
    <s v="Jeong-beom Lee"/>
    <s v="Jeong-beom Lee"/>
    <s v="Won Bin"/>
    <s v="South Korea"/>
    <x v="1"/>
    <n v="44723232"/>
    <s v="Cinema Service"/>
    <n v="119"/>
    <n v="218.1"/>
    <n v="141214184.35647666"/>
    <x v="1"/>
  </r>
  <r>
    <s v="The Motorcycle Diaries"/>
    <x v="2"/>
    <x v="3"/>
    <n v="2004"/>
    <s v="October 15, 2004 (United States)"/>
    <x v="58"/>
    <n v="98000"/>
    <s v="Walter Salles"/>
    <s v="Ernesto 'Che' Guevara"/>
    <s v="Gael GarcÃ­a Bernal"/>
    <s v="Argentina"/>
    <x v="1"/>
    <n v="57663711"/>
    <s v="FilmFour"/>
    <n v="126"/>
    <n v="188.9"/>
    <n v="109471232.03551401"/>
    <x v="1"/>
  </r>
  <r>
    <s v="The Notebook"/>
    <x v="0"/>
    <x v="2"/>
    <n v="2004"/>
    <s v="June 25, 2004 (United States)"/>
    <x v="58"/>
    <n v="534000"/>
    <s v="Nick Cassavetes"/>
    <s v="Jeremy Leven"/>
    <s v="Gena Rowlands"/>
    <s v="United States"/>
    <x v="105"/>
    <n v="117815157"/>
    <s v="New Line Cinema"/>
    <n v="123"/>
    <n v="188.9"/>
    <n v="394920553.77227718"/>
    <x v="0"/>
  </r>
  <r>
    <s v="The Official Story"/>
    <x v="3"/>
    <x v="2"/>
    <n v="1985"/>
    <s v="November 8, 1985 (United States)"/>
    <x v="58"/>
    <n v="8800"/>
    <s v="Luis Puenzo"/>
    <s v="AÃ­da Bortnik"/>
    <s v="Norma Aleandro"/>
    <s v="Argentina"/>
    <x v="1"/>
    <n v="69832"/>
    <s v="Historias Cinematograficas Cinemania"/>
    <n v="112"/>
    <n v="107.6"/>
    <n v="123564.52032520325"/>
    <x v="1"/>
  </r>
  <r>
    <s v="The Piano Player"/>
    <x v="3"/>
    <x v="9"/>
    <n v="1999"/>
    <s v="October 21, 1999 (Germany)"/>
    <x v="58"/>
    <n v="7400"/>
    <s v="Rolf SchÃ¼bel"/>
    <s v="Ruth Toma"/>
    <s v="Joachim KrÃ³l"/>
    <s v="Germany"/>
    <x v="1"/>
    <n v="646532"/>
    <s v="Studio Hamburg Filmproduktion"/>
    <n v="112"/>
    <n v="166.6"/>
    <n v="831216.45738396631"/>
    <x v="1"/>
  </r>
  <r>
    <s v="The Remains of the Day"/>
    <x v="1"/>
    <x v="2"/>
    <n v="1993"/>
    <s v="November 19, 1993 (United States)"/>
    <x v="58"/>
    <n v="69000"/>
    <s v="James Ivory"/>
    <s v="Kazuo Ishiguro"/>
    <s v="Anthony Hopkins"/>
    <s v="United States"/>
    <x v="10"/>
    <n v="23237911"/>
    <s v="Columbia Pictures"/>
    <n v="134"/>
    <n v="144.5"/>
    <n v="41118417.431475028"/>
    <x v="0"/>
  </r>
  <r>
    <s v="The Right Stuff"/>
    <x v="1"/>
    <x v="3"/>
    <n v="1983"/>
    <s v="February 17, 1984 (United States)"/>
    <x v="58"/>
    <n v="57000"/>
    <s v="Philip Kaufman"/>
    <s v="Philip Kaufman"/>
    <s v="Sam Shepard"/>
    <s v="United States"/>
    <x v="34"/>
    <n v="21192315"/>
    <s v="The Ladd Company"/>
    <n v="193"/>
    <n v="99.6"/>
    <n v="78365271.608009696"/>
    <x v="0"/>
  </r>
  <r>
    <s v="The Salesman"/>
    <x v="0"/>
    <x v="2"/>
    <n v="2016"/>
    <s v="August 31, 2016 (Iran)"/>
    <x v="58"/>
    <n v="54000"/>
    <s v="Asghar Farhadi"/>
    <s v="Asghar Farhadi"/>
    <s v="Shahab Hosseini"/>
    <s v="Iran"/>
    <x v="1"/>
    <n v="6953604"/>
    <s v="ARTE"/>
    <n v="124"/>
    <n v="240"/>
    <n v="10848761.591397848"/>
    <x v="1"/>
  </r>
  <r>
    <s v="The Sandlot"/>
    <x v="1"/>
    <x v="0"/>
    <n v="1993"/>
    <s v="April 7, 1993 (United States)"/>
    <x v="58"/>
    <n v="82000"/>
    <s v="David Mickey Evans"/>
    <s v="David Mickey Evans"/>
    <s v="Tom Guiry"/>
    <s v="United States"/>
    <x v="1"/>
    <n v="34348443"/>
    <s v="Twentieth Century Fox"/>
    <n v="101"/>
    <n v="144.5"/>
    <n v="88469742.874894336"/>
    <x v="1"/>
  </r>
  <r>
    <s v="The Triplets of Belleville"/>
    <x v="0"/>
    <x v="5"/>
    <n v="2003"/>
    <s v="February 13, 2004 (United States)"/>
    <x v="58"/>
    <n v="51000"/>
    <s v="Sylvain Chomet"/>
    <s v="Sylvain Chomet"/>
    <s v="MichÃ¨le Caucheteux"/>
    <s v="France"/>
    <x v="245"/>
    <n v="14776760"/>
    <s v="Les Armateurs"/>
    <n v="80"/>
    <n v="184"/>
    <n v="26146798.908246227"/>
    <x v="0"/>
  </r>
  <r>
    <s v="The White Ribbon"/>
    <x v="2"/>
    <x v="2"/>
    <n v="2009"/>
    <s v="March 5, 2010 (United States)"/>
    <x v="58"/>
    <n v="70000"/>
    <s v="Michael Haneke"/>
    <s v="Michael Haneke"/>
    <s v="Christian Friedel"/>
    <s v="Germany"/>
    <x v="40"/>
    <n v="19319671"/>
    <s v="X-Filme Creative Pool"/>
    <n v="144"/>
    <n v="214.5"/>
    <n v="36114746.955214724"/>
    <x v="0"/>
  </r>
  <r>
    <s v="The Wind Rises"/>
    <x v="0"/>
    <x v="5"/>
    <n v="2013"/>
    <s v="February 21, 2014 (United States)"/>
    <x v="58"/>
    <n v="77000"/>
    <s v="Hayao Miyazaki"/>
    <s v="Hayao Miyazaki"/>
    <s v="Hideaki Anno"/>
    <s v="Japan"/>
    <x v="8"/>
    <n v="136533257"/>
    <s v="Studio Ghibli"/>
    <n v="126"/>
    <n v="233"/>
    <n v="231248935.0077821"/>
    <x v="0"/>
  </r>
  <r>
    <s v="The World's Fastest Indian"/>
    <x v="0"/>
    <x v="7"/>
    <n v="2005"/>
    <s v="March 24, 2006 (United States)"/>
    <x v="58"/>
    <n v="53000"/>
    <s v="Roger Donaldson"/>
    <s v="Roger Donaldson"/>
    <s v="Anthony Hopkins"/>
    <s v="New Zealand"/>
    <x v="13"/>
    <n v="18299138"/>
    <s v="OLC / Rights Entertainment"/>
    <n v="127"/>
    <n v="195.3"/>
    <n v="31483610.099378884"/>
    <x v="0"/>
  </r>
  <r>
    <s v="Through the Olive Trees"/>
    <x v="5"/>
    <x v="2"/>
    <n v="1994"/>
    <s v="January 25, 1995 (France)"/>
    <x v="58"/>
    <n v="7100"/>
    <s v="Abbas Kiarostami"/>
    <s v="Abbas Kiarostami"/>
    <s v="Mohamad Ali Keshavarz"/>
    <s v="Iran"/>
    <x v="1"/>
    <m/>
    <s v="Abbas Kiarostami Productions"/>
    <n v="103"/>
    <n v="148.19999999999999"/>
    <s v="Missing"/>
    <x v="1"/>
  </r>
  <r>
    <s v="Titanic"/>
    <x v="0"/>
    <x v="2"/>
    <n v="1997"/>
    <s v="December 19, 1997 (United States)"/>
    <x v="58"/>
    <n v="1100000"/>
    <s v="James Cameron"/>
    <s v="James Cameron"/>
    <s v="Leonardo DiCaprio"/>
    <s v="United States"/>
    <x v="158"/>
    <n v="2201647264"/>
    <s v="Twentieth Century Fox"/>
    <n v="194"/>
    <n v="160.5"/>
    <n v="4026662192.9219689"/>
    <x v="0"/>
  </r>
  <r>
    <s v="Tokyo Godfathers"/>
    <x v="0"/>
    <x v="5"/>
    <n v="2003"/>
    <s v="November 8, 2003 (Japan)"/>
    <x v="58"/>
    <n v="33000"/>
    <s v="Satoshi Kon"/>
    <s v="Satoshi Kon"/>
    <s v="TÃ´ru Emori"/>
    <s v="Japan"/>
    <x v="1"/>
    <n v="453133"/>
    <s v="Madhouse"/>
    <n v="92"/>
    <n v="184"/>
    <n v="549859.12027080846"/>
    <x v="1"/>
  </r>
  <r>
    <s v="Tombstone"/>
    <x v="2"/>
    <x v="1"/>
    <n v="1993"/>
    <s v="December 25, 1993 (United States)"/>
    <x v="58"/>
    <n v="132000"/>
    <s v="George P. Cosmatos"/>
    <s v="Kevin Jarre"/>
    <s v="Kurt Russell"/>
    <s v="United States"/>
    <x v="13"/>
    <n v="56505065"/>
    <s v="Hollywood Pictures"/>
    <n v="130"/>
    <n v="144.5"/>
    <n v="99983120.240998834"/>
    <x v="0"/>
  </r>
  <r>
    <s v="Veer-Zaara"/>
    <x v="3"/>
    <x v="2"/>
    <n v="2004"/>
    <s v="November 12, 2004 (India)"/>
    <x v="58"/>
    <n v="50000"/>
    <s v="Yash Chopra"/>
    <s v="Aditya Chopra"/>
    <s v="Shah Rukh Khan"/>
    <s v="India"/>
    <x v="5"/>
    <n v="6887221"/>
    <s v="Yash Raj Films"/>
    <n v="192"/>
    <n v="188.9"/>
    <n v="13769922.826115485"/>
    <x v="0"/>
  </r>
  <r>
    <s v="Waking Life"/>
    <x v="2"/>
    <x v="5"/>
    <n v="2001"/>
    <s v="March 7, 2002 (Australia)"/>
    <x v="58"/>
    <n v="62000"/>
    <s v="Richard Linklater"/>
    <s v="Richard Linklater"/>
    <s v="Ethan Hawke"/>
    <s v="United States"/>
    <x v="1"/>
    <n v="3176880"/>
    <s v="Fox Searchlight Pictures"/>
    <n v="99"/>
    <n v="177.1"/>
    <n v="4956453.333333333"/>
    <x v="1"/>
  </r>
  <r>
    <s v="Walk the Line"/>
    <x v="0"/>
    <x v="7"/>
    <n v="2005"/>
    <s v="November 18, 2005 (United States)"/>
    <x v="58"/>
    <n v="239000"/>
    <s v="James Mangold"/>
    <s v="Johnny Cash"/>
    <s v="Joaquin Phoenix"/>
    <s v="United States"/>
    <x v="54"/>
    <n v="186797986"/>
    <s v="Fox 2000 Pictures"/>
    <n v="136"/>
    <n v="195.3"/>
    <n v="362761926.92288077"/>
    <x v="0"/>
  </r>
  <r>
    <s v="4 Months, 3 Weeks and 2 Days"/>
    <x v="3"/>
    <x v="2"/>
    <n v="2007"/>
    <s v="September 14, 2007 (Romania)"/>
    <x v="59"/>
    <n v="58000"/>
    <s v="Cristian Mungiu"/>
    <s v="Cristian Mungiu"/>
    <s v="Anamaria Marinca"/>
    <s v="Romania"/>
    <x v="1"/>
    <n v="10174839"/>
    <s v="Mobra Films"/>
    <n v="113"/>
    <n v="207.3"/>
    <n v="12346767.994026285"/>
    <x v="1"/>
  </r>
  <r>
    <s v="42nd Street: The Musical"/>
    <x v="3"/>
    <x v="17"/>
    <n v="2019"/>
    <s v="May 1, 2019 (United States)"/>
    <x v="59"/>
    <n v="321"/>
    <s v="Mark Bramble"/>
    <s v="Mark Bramble"/>
    <s v="Bonnie Langford"/>
    <s v="United Kingdom"/>
    <x v="1"/>
    <n v="2217255"/>
    <s v="Julian Marsh Pictures"/>
    <n v="155"/>
    <n v="255.7"/>
    <n v="2814989.9937499999"/>
    <x v="1"/>
  </r>
  <r>
    <s v="A Christmas Story"/>
    <x v="1"/>
    <x v="0"/>
    <n v="1983"/>
    <s v="November 18, 1983 (United States)"/>
    <x v="59"/>
    <n v="134000"/>
    <s v="Bob Clark"/>
    <s v="Jean Shepherd"/>
    <s v="Peter Billingsley"/>
    <s v="United States"/>
    <x v="136"/>
    <n v="20653717"/>
    <s v="Metro-Goldwyn-Mayer (MGM)"/>
    <n v="93"/>
    <n v="99.6"/>
    <n v="39209891.401246108"/>
    <x v="0"/>
  </r>
  <r>
    <s v="A Prophet"/>
    <x v="2"/>
    <x v="6"/>
    <n v="2009"/>
    <s v="March 26, 2010 (United States)"/>
    <x v="59"/>
    <n v="95000"/>
    <s v="Jacques Audiard"/>
    <s v="Thomas Bidegain"/>
    <s v="Tahar Rahim"/>
    <s v="France"/>
    <x v="29"/>
    <n v="17874044"/>
    <s v="Why Not Productions"/>
    <n v="155"/>
    <n v="214.5"/>
    <n v="24216190.337038681"/>
    <x v="0"/>
  </r>
  <r>
    <s v="A Taxi Driver"/>
    <x v="3"/>
    <x v="1"/>
    <n v="2017"/>
    <s v="August 11, 2017 (United States)"/>
    <x v="59"/>
    <n v="19000"/>
    <s v="Hun Jang"/>
    <s v="Yu-na Eom"/>
    <s v="Kang-ho Song"/>
    <s v="South Korea"/>
    <x v="1"/>
    <n v="86252940"/>
    <s v="The Lamp"/>
    <n v="137"/>
    <n v="245.1"/>
    <n v="222157826.01859677"/>
    <x v="1"/>
  </r>
  <r>
    <s v="All About My Mother"/>
    <x v="2"/>
    <x v="2"/>
    <n v="1999"/>
    <s v="March 31, 2000 (United States)"/>
    <x v="59"/>
    <n v="91000"/>
    <s v="Pedro AlmodÃ³var"/>
    <s v="Pedro AlmodÃ³var"/>
    <s v="Cecilia Roth"/>
    <s v="Spain"/>
    <x v="1"/>
    <n v="67952969"/>
    <s v="El Deseo"/>
    <n v="101"/>
    <n v="166.6"/>
    <n v="80974851.991787255"/>
    <x v="1"/>
  </r>
  <r>
    <s v="Almost Famous"/>
    <x v="2"/>
    <x v="3"/>
    <n v="2000"/>
    <s v="September 22, 2000 (United States)"/>
    <x v="59"/>
    <n v="260000"/>
    <s v="Cameron Crowe"/>
    <s v="Cameron Crowe"/>
    <s v="Billy Crudup"/>
    <s v="United States"/>
    <x v="48"/>
    <n v="47386287"/>
    <s v="Columbia Pictures"/>
    <n v="122"/>
    <n v="172.2"/>
    <n v="88580378.214110419"/>
    <x v="0"/>
  </r>
  <r>
    <s v="Amour"/>
    <x v="0"/>
    <x v="2"/>
    <n v="2012"/>
    <s v="September 20, 2012 (Germany)"/>
    <x v="59"/>
    <n v="95000"/>
    <s v="Michael Haneke"/>
    <s v="Michael Haneke"/>
    <s v="Jean-Louis Trintignant"/>
    <s v="Austria"/>
    <x v="400"/>
    <n v="29664140"/>
    <s v="Les Films du Losange"/>
    <n v="127"/>
    <n v="229.6"/>
    <n v="38792547.030042917"/>
    <x v="0"/>
  </r>
  <r>
    <s v="Arrival"/>
    <x v="0"/>
    <x v="2"/>
    <n v="2016"/>
    <s v="November 11, 2016 (United States)"/>
    <x v="59"/>
    <n v="621000"/>
    <s v="Denis Villeneuve"/>
    <s v="Eric Heisserer"/>
    <s v="Amy Adams"/>
    <s v="United States"/>
    <x v="95"/>
    <n v="203388186"/>
    <s v="Lava Bear Films"/>
    <n v="116"/>
    <n v="240"/>
    <n v="418167208.32793522"/>
    <x v="0"/>
  </r>
  <r>
    <s v="Before Midnight"/>
    <x v="2"/>
    <x v="2"/>
    <n v="2013"/>
    <s v="June 14, 2013 (United States)"/>
    <x v="59"/>
    <n v="146000"/>
    <s v="Richard Linklater"/>
    <s v="Richard Linklater"/>
    <s v="Ethan Hawke"/>
    <s v="United States"/>
    <x v="31"/>
    <n v="20994648"/>
    <s v="Faliro House Productions"/>
    <n v="109"/>
    <n v="233"/>
    <n v="25476181.78255675"/>
    <x v="0"/>
  </r>
  <r>
    <s v="Bohemian Rhapsody"/>
    <x v="0"/>
    <x v="7"/>
    <n v="2018"/>
    <s v="November 2, 2018 (United States)"/>
    <x v="59"/>
    <n v="476000"/>
    <s v="Bryan Singer"/>
    <s v="Anthony McCarten"/>
    <s v="Rami Malek"/>
    <s v="United Kingdom"/>
    <x v="157"/>
    <n v="911902649"/>
    <s v="Twentieth Century Fox"/>
    <n v="134"/>
    <n v="251.1"/>
    <n v="1295369403.9641025"/>
    <x v="0"/>
  </r>
  <r>
    <s v="Boogie Nights"/>
    <x v="2"/>
    <x v="2"/>
    <n v="1997"/>
    <s v="October 31, 1997 (United States)"/>
    <x v="59"/>
    <n v="246000"/>
    <s v="Paul Thomas Anderson"/>
    <s v="Paul Thomas Anderson"/>
    <s v="Mark Wahlberg"/>
    <s v="United States"/>
    <x v="10"/>
    <n v="43101594"/>
    <s v="New Line Cinema"/>
    <n v="155"/>
    <n v="160.5"/>
    <n v="60998865.266140267"/>
    <x v="0"/>
  </r>
  <r>
    <s v="Boyhood"/>
    <x v="2"/>
    <x v="2"/>
    <n v="2014"/>
    <s v="August 15, 2014 (United States)"/>
    <x v="59"/>
    <n v="341000"/>
    <s v="Richard Linklater"/>
    <s v="Richard Linklater"/>
    <s v="Ellar Coltrane"/>
    <s v="United States"/>
    <x v="81"/>
    <n v="48137666"/>
    <s v="IFC Productions"/>
    <n v="165"/>
    <n v="236.7"/>
    <n v="79714928.424999997"/>
    <x v="0"/>
  </r>
  <r>
    <s v="Brazil"/>
    <x v="2"/>
    <x v="2"/>
    <n v="1985"/>
    <s v="December 18, 1985 (United States)"/>
    <x v="59"/>
    <n v="191000"/>
    <s v="Terry Gilliam"/>
    <s v="Terry Gilliam"/>
    <s v="Jonathan Pryce"/>
    <s v="United Kingdom"/>
    <x v="10"/>
    <n v="9949953"/>
    <s v="Embassy International Pictures"/>
    <n v="132"/>
    <n v="107.6"/>
    <n v="29179506.054860439"/>
    <x v="0"/>
  </r>
  <r>
    <s v="Breaker Morant"/>
    <x v="1"/>
    <x v="2"/>
    <n v="1980"/>
    <s v="July 3, 1980 (Australia)"/>
    <x v="59"/>
    <n v="13000"/>
    <s v="Bruce Beresford"/>
    <s v="Jonathan Hardy"/>
    <s v="Edward Woodward"/>
    <s v="Australia"/>
    <x v="1"/>
    <m/>
    <s v="The South Australian Film Corporation"/>
    <n v="107"/>
    <n v="82.4"/>
    <s v="Missing"/>
    <x v="1"/>
  </r>
  <r>
    <s v="Burnt by the Sun"/>
    <x v="2"/>
    <x v="2"/>
    <n v="1994"/>
    <s v="April 21, 1995 (United States)"/>
    <x v="59"/>
    <n v="15000"/>
    <s v="Nikita Mikhalkov"/>
    <s v="Nikita Mikhalkov"/>
    <s v="Nikita Mikhalkov"/>
    <s v="Russia"/>
    <x v="133"/>
    <n v="2313461"/>
    <s v="Studio Trite"/>
    <n v="135"/>
    <n v="148.19999999999999"/>
    <n v="2876016.184006528"/>
    <x v="0"/>
  </r>
  <r>
    <s v="Call Me by Your Name"/>
    <x v="2"/>
    <x v="2"/>
    <n v="2017"/>
    <s v="January 19, 2018 (United States)"/>
    <x v="59"/>
    <n v="228000"/>
    <s v="Luca Guadagnino"/>
    <s v="James Ivory"/>
    <s v="Armie Hammer"/>
    <s v="Italy"/>
    <x v="1"/>
    <n v="41888660"/>
    <s v="Frenesy Film Company"/>
    <n v="132"/>
    <n v="245.1"/>
    <n v="61570066.097443312"/>
    <x v="1"/>
  </r>
  <r>
    <s v="Captain Fantastic"/>
    <x v="2"/>
    <x v="0"/>
    <n v="2016"/>
    <s v="July 29, 2016 (United States)"/>
    <x v="59"/>
    <n v="201000"/>
    <s v="Matt Ross"/>
    <s v="Matt Ross"/>
    <s v="Viggo Mortensen"/>
    <s v="United States"/>
    <x v="17"/>
    <n v="23123592"/>
    <s v="Electric City Entertainment"/>
    <n v="118"/>
    <n v="240"/>
    <n v="32305174.151306741"/>
    <x v="0"/>
  </r>
  <r>
    <s v="Carlito's Way"/>
    <x v="2"/>
    <x v="6"/>
    <n v="1993"/>
    <s v="November 12, 1993 (United States)"/>
    <x v="59"/>
    <n v="206000"/>
    <s v="Brian De Palma"/>
    <s v="Edwin Torres"/>
    <s v="Al Pacino"/>
    <s v="United States"/>
    <x v="8"/>
    <n v="63848322"/>
    <s v="Universal Pictures"/>
    <n v="144"/>
    <n v="144.5"/>
    <n v="108141099.01834352"/>
    <x v="0"/>
  </r>
  <r>
    <s v="Children of Men"/>
    <x v="2"/>
    <x v="3"/>
    <n v="2006"/>
    <s v="January 5, 2007 (United States)"/>
    <x v="59"/>
    <n v="474000"/>
    <s v="Alfonso CuarÃ³n"/>
    <s v="Alfonso CuarÃ³n"/>
    <s v="Julianne Moore"/>
    <s v="United States"/>
    <x v="69"/>
    <n v="70595464"/>
    <s v="Universal Pictures"/>
    <n v="109"/>
    <n v="201.6"/>
    <n v="207030200.97016358"/>
    <x v="0"/>
  </r>
  <r>
    <s v="Cowboy Bebop: The Movie"/>
    <x v="4"/>
    <x v="5"/>
    <n v="2001"/>
    <s v="May 16, 2003 (United States)"/>
    <x v="59"/>
    <n v="44000"/>
    <s v="Directors"/>
    <s v="Keiko Nobumoto"/>
    <s v="Beau Billingslea"/>
    <s v="Japan"/>
    <x v="1"/>
    <n v="3007903"/>
    <s v="Bandai Visual Company"/>
    <n v="115"/>
    <n v="177.1"/>
    <n v="6342616.2221453292"/>
    <x v="1"/>
  </r>
  <r>
    <s v="Crimes and Misdemeanors"/>
    <x v="0"/>
    <x v="0"/>
    <n v="1989"/>
    <s v="November 3, 1989 (United States)"/>
    <x v="59"/>
    <n v="56000"/>
    <s v="Woody Allen"/>
    <s v="Woody Allen"/>
    <s v="Martin Landau"/>
    <s v="United States"/>
    <x v="27"/>
    <n v="18254702"/>
    <s v="Jack Rollins &amp; Charles H. Joffe Productions"/>
    <n v="104"/>
    <n v="124"/>
    <n v="35450654.553218611"/>
    <x v="0"/>
  </r>
  <r>
    <s v="District 9"/>
    <x v="2"/>
    <x v="1"/>
    <n v="2009"/>
    <s v="August 14, 2009 (United States)"/>
    <x v="59"/>
    <n v="648000"/>
    <s v="Neill Blomkamp"/>
    <s v="Neill Blomkamp"/>
    <s v="Sharlto Copley"/>
    <s v="South Africa"/>
    <x v="8"/>
    <n v="210888950"/>
    <s v="TriStar Pictures"/>
    <n v="112"/>
    <n v="214.5"/>
    <n v="597192035.92007434"/>
    <x v="0"/>
  </r>
  <r>
    <s v="Edge of Tomorrow"/>
    <x v="0"/>
    <x v="1"/>
    <n v="2014"/>
    <s v="June 6, 2014 (United States)"/>
    <x v="59"/>
    <n v="620000"/>
    <s v="Doug Liman"/>
    <s v="Christopher McQuarrie"/>
    <s v="Tom Cruise"/>
    <s v="United States"/>
    <x v="343"/>
    <n v="370541256"/>
    <s v="Warner Bros."/>
    <n v="113"/>
    <n v="236.7"/>
    <n v="449637278.78614098"/>
    <x v="0"/>
  </r>
  <r>
    <s v="Edward Scissorhands"/>
    <x v="0"/>
    <x v="2"/>
    <n v="1990"/>
    <s v="December 14, 1990 (United States)"/>
    <x v="59"/>
    <n v="456000"/>
    <s v="Tim Burton"/>
    <s v="Tim Burton"/>
    <s v="Johnny Depp"/>
    <s v="United States"/>
    <x v="0"/>
    <n v="86024005"/>
    <s v="Twentieth Century Fox"/>
    <n v="105"/>
    <n v="130.69999999999999"/>
    <n v="122198201.97435896"/>
    <x v="0"/>
  </r>
  <r>
    <s v="Eternity and a Day"/>
    <x v="7"/>
    <x v="2"/>
    <n v="1998"/>
    <s v="May 28, 1999 (United States)"/>
    <x v="59"/>
    <n v="11000"/>
    <s v="Theodoros Angelopoulos"/>
    <s v="Theodoros Angelopoulos"/>
    <s v="Bruno Ganz"/>
    <s v="France"/>
    <x v="1"/>
    <n v="107178"/>
    <s v="Paradis Films"/>
    <n v="137"/>
    <n v="163"/>
    <n v="249863.32517214995"/>
    <x v="1"/>
  </r>
  <r>
    <s v="Fantastic Mr. Fox"/>
    <x v="1"/>
    <x v="5"/>
    <n v="2009"/>
    <s v="November 25, 2009 (United States)"/>
    <x v="59"/>
    <n v="208000"/>
    <s v="Wes Anderson"/>
    <s v="Roald Dahl"/>
    <s v="George Clooney"/>
    <s v="United States"/>
    <x v="28"/>
    <n v="46474181"/>
    <s v="Twentieth Century Fox"/>
    <n v="87"/>
    <n v="214.5"/>
    <n v="64927477.994956441"/>
    <x v="0"/>
  </r>
  <r>
    <s v="Hannah and Her Sisters"/>
    <x v="0"/>
    <x v="0"/>
    <n v="1986"/>
    <s v="March 14, 1986 (United States)"/>
    <x v="59"/>
    <n v="68000"/>
    <s v="Woody Allen"/>
    <s v="Woody Allen"/>
    <s v="Mia Farrow"/>
    <s v="United States"/>
    <x v="132"/>
    <n v="40084041"/>
    <s v="Orion Pictures"/>
    <n v="107"/>
    <n v="109.6"/>
    <n v="56939894.13846153"/>
    <x v="0"/>
  </r>
  <r>
    <s v="Harry Potter and the Prisoner of Azkaban"/>
    <x v="1"/>
    <x v="3"/>
    <n v="2004"/>
    <s v="June 4, 2004 (United States)"/>
    <x v="59"/>
    <n v="570000"/>
    <s v="Alfonso CuarÃ³n"/>
    <s v="J.K. Rowling"/>
    <s v="Daniel Radcliffe"/>
    <s v="United Kingdom"/>
    <x v="99"/>
    <n v="797361618"/>
    <s v="Warner Bros."/>
    <n v="142"/>
    <n v="188.9"/>
    <n v="1639379790.8542509"/>
    <x v="0"/>
  </r>
  <r>
    <s v="Hero"/>
    <x v="0"/>
    <x v="1"/>
    <n v="2002"/>
    <s v="August 27, 2004 (United States)"/>
    <x v="59"/>
    <n v="176000"/>
    <s v="Yimou Zhang"/>
    <s v="Feng Li"/>
    <s v="Jet Li"/>
    <s v="China"/>
    <x v="205"/>
    <n v="177395557"/>
    <s v="Edko Films"/>
    <n v="120"/>
    <n v="179.9"/>
    <n v="276766135.26830518"/>
    <x v="0"/>
  </r>
  <r>
    <s v="Hey Ram"/>
    <x v="3"/>
    <x v="6"/>
    <n v="2000"/>
    <s v="February 18, 2000 (India)"/>
    <x v="59"/>
    <n v="12000"/>
    <s v="Kamal Haasan"/>
    <s v="H. Banerjee"/>
    <s v="Kamal Haasan"/>
    <s v="India"/>
    <x v="1"/>
    <n v="274675"/>
    <s v="Raajkamal Films International"/>
    <n v="186"/>
    <n v="172.2"/>
    <n v="521454.65732087224"/>
    <x v="1"/>
  </r>
  <r>
    <s v="Hunt for the Wilderpeople"/>
    <x v="0"/>
    <x v="3"/>
    <n v="2016"/>
    <s v="July 1, 2016 (United States)"/>
    <x v="59"/>
    <n v="118000"/>
    <s v="Taika Waititi"/>
    <s v="Taika Waititi"/>
    <s v="Sam Neill"/>
    <s v="New Zealand"/>
    <x v="1"/>
    <n v="23915910"/>
    <s v="Piki Films"/>
    <n v="101"/>
    <n v="240"/>
    <n v="44706612.128834352"/>
    <x v="1"/>
  </r>
  <r>
    <s v="I, Daniel Blake"/>
    <x v="2"/>
    <x v="2"/>
    <n v="2016"/>
    <s v="June 9, 2017 (United States)"/>
    <x v="59"/>
    <n v="56000"/>
    <s v="Ken Loach"/>
    <s v="Paul Laverty"/>
    <s v="Dave Johns"/>
    <s v="United Kingdom"/>
    <x v="1"/>
    <n v="15793051"/>
    <s v="Sixteen Films"/>
    <n v="100"/>
    <n v="240"/>
    <n v="18819486.271802895"/>
    <x v="1"/>
  </r>
  <r>
    <s v="In Bruges"/>
    <x v="2"/>
    <x v="0"/>
    <n v="2008"/>
    <s v="February 29, 2008 (United States)"/>
    <x v="59"/>
    <n v="398000"/>
    <s v="Martin McDonagh"/>
    <s v="Martin McDonagh"/>
    <s v="Colin Farrell"/>
    <s v="United Kingdom"/>
    <x v="10"/>
    <n v="34085749"/>
    <s v="Focus Features"/>
    <n v="107"/>
    <n v="215.3"/>
    <n v="96523491.824349448"/>
    <x v="0"/>
  </r>
  <r>
    <s v="Iron Man"/>
    <x v="0"/>
    <x v="1"/>
    <n v="2008"/>
    <s v="May 2, 2008 (United States)"/>
    <x v="59"/>
    <n v="969000"/>
    <s v="Jon Favreau"/>
    <s v="Mark Fergus"/>
    <s v="Robert Downey Jr."/>
    <s v="United States"/>
    <x v="154"/>
    <n v="585796247"/>
    <s v="Paramount Pictures"/>
    <n v="126"/>
    <n v="215.3"/>
    <n v="1963609642.0341032"/>
    <x v="0"/>
  </r>
  <r>
    <s v="Isle of Dogs"/>
    <x v="0"/>
    <x v="5"/>
    <n v="2018"/>
    <s v="April 13, 2018 (United States)"/>
    <x v="59"/>
    <n v="147000"/>
    <s v="Wes Anderson"/>
    <s v="Wes Anderson"/>
    <s v="Bryan Cranston"/>
    <s v="Germany"/>
    <x v="1"/>
    <n v="64337744"/>
    <s v="Indian Paintbrush"/>
    <n v="101"/>
    <n v="251.1"/>
    <n v="117669331.31332533"/>
    <x v="1"/>
  </r>
  <r>
    <s v="Jab We Met"/>
    <x v="3"/>
    <x v="0"/>
    <n v="2007"/>
    <s v="October 26, 2007 (United States)"/>
    <x v="59"/>
    <n v="49000"/>
    <s v="Imtiaz Ali"/>
    <s v="Imtiaz Ali"/>
    <s v="Shahid Kapoor"/>
    <s v="India"/>
    <x v="1"/>
    <n v="10065630"/>
    <s v="Shree Ashtavinayak Cine Vision"/>
    <n v="138"/>
    <n v="207.3"/>
    <n v="14298356.46153846"/>
    <x v="1"/>
  </r>
  <r>
    <s v="Jojo Rabbit"/>
    <x v="0"/>
    <x v="0"/>
    <n v="2019"/>
    <s v="November 8, 2019 (United States)"/>
    <x v="59"/>
    <n v="328000"/>
    <s v="Taika Waititi"/>
    <s v="Christine Leunens"/>
    <s v="Roman Griffin Davis"/>
    <s v="New Zealand"/>
    <x v="62"/>
    <n v="90335025"/>
    <s v="TSG Entertainment"/>
    <n v="108"/>
    <n v="255.7"/>
    <n v="136533145.42410713"/>
    <x v="0"/>
  </r>
  <r>
    <s v="Kal Ho Naa Ho"/>
    <x v="3"/>
    <x v="0"/>
    <n v="2003"/>
    <s v="November 28, 2003 (India)"/>
    <x v="59"/>
    <n v="65000"/>
    <s v="Nikkhil Advani"/>
    <s v="Niranjan Iyengar"/>
    <s v="Preity Zinta"/>
    <s v="India"/>
    <x v="1"/>
    <n v="13200241"/>
    <s v="Dharma Productions"/>
    <n v="186"/>
    <n v="184"/>
    <n v="18441602.167354424"/>
    <x v="1"/>
  </r>
  <r>
    <s v="Kaos"/>
    <x v="2"/>
    <x v="0"/>
    <n v="1984"/>
    <s v="February 14, 1986 (United States)"/>
    <x v="59"/>
    <n v="2700"/>
    <s v="Paolo Taviani"/>
    <s v="Luigi Pirandello"/>
    <s v="Margarita Lozano"/>
    <s v="Italy"/>
    <x v="1"/>
    <m/>
    <s v="Filmtre"/>
    <n v="187"/>
    <n v="103.9"/>
    <s v="Missing"/>
    <x v="1"/>
  </r>
  <r>
    <s v="Knives Out"/>
    <x v="0"/>
    <x v="0"/>
    <n v="2019"/>
    <s v="November 27, 2019 (United States)"/>
    <x v="59"/>
    <n v="505000"/>
    <s v="Rian Johnson"/>
    <s v="Rian Johnson"/>
    <s v="Daniel Craig"/>
    <s v="United States"/>
    <x v="28"/>
    <n v="311539397"/>
    <s v="Lionsgate"/>
    <n v="130"/>
    <n v="255.7"/>
    <n v="502520139.04658544"/>
    <x v="0"/>
  </r>
  <r>
    <s v="Knockin' on Heaven's Door"/>
    <x v="3"/>
    <x v="1"/>
    <n v="1997"/>
    <s v="February 20, 1997 (Germany)"/>
    <x v="59"/>
    <n v="28000"/>
    <s v="Thomas Jahn"/>
    <s v="Thomas Jahn"/>
    <s v="Til Schweiger"/>
    <s v="Germany"/>
    <x v="1"/>
    <n v="5710"/>
    <s v="Buena Vista International Film Production (Germany)"/>
    <n v="87"/>
    <n v="160.5"/>
    <n v="14030.943548387095"/>
    <x v="1"/>
  </r>
  <r>
    <s v="Lakshya"/>
    <x v="3"/>
    <x v="1"/>
    <n v="2004"/>
    <s v="June 18, 2004 (United States)"/>
    <x v="59"/>
    <n v="22000"/>
    <s v="Farhan Akhtar"/>
    <s v="Javed Akhtar"/>
    <s v="Hrithik Roshan"/>
    <s v="India"/>
    <x v="1"/>
    <n v="5859242"/>
    <s v="Excel Entertainment"/>
    <n v="186"/>
    <n v="188.9"/>
    <n v="7284010.7605059156"/>
    <x v="1"/>
  </r>
  <r>
    <s v="Let the Right One In"/>
    <x v="2"/>
    <x v="6"/>
    <n v="2008"/>
    <s v="December 12, 2008 (United States)"/>
    <x v="59"/>
    <n v="208000"/>
    <s v="Tomas Alfredson"/>
    <s v="John Ajvide Lindqvist"/>
    <s v="KÃ¥re Hedebrant"/>
    <s v="Sweden"/>
    <x v="81"/>
    <n v="11227336"/>
    <s v="EFTI"/>
    <n v="114"/>
    <n v="215.3"/>
    <n v="15211068.382392172"/>
    <x v="0"/>
  </r>
  <r>
    <s v="Letters from Iwo Jima"/>
    <x v="2"/>
    <x v="1"/>
    <n v="2006"/>
    <s v="February 2, 2007 (United States)"/>
    <x v="59"/>
    <n v="156000"/>
    <s v="Clint Eastwood"/>
    <s v="Iris Yamashita"/>
    <s v="Ken Watanabe"/>
    <s v="United States"/>
    <x v="27"/>
    <n v="68673228"/>
    <s v="Dreamworks Pictures"/>
    <n v="141"/>
    <n v="201.6"/>
    <n v="168747843.31935483"/>
    <x v="0"/>
  </r>
  <r>
    <s v="Life of Pi"/>
    <x v="1"/>
    <x v="3"/>
    <n v="2012"/>
    <s v="November 21, 2012 (United States)"/>
    <x v="59"/>
    <n v="594000"/>
    <s v="Ang Lee"/>
    <s v="Yann Martel"/>
    <s v="Suraj Sharma"/>
    <s v="United States"/>
    <x v="66"/>
    <n v="609016565"/>
    <s v="Fox 2000 Pictures"/>
    <n v="127"/>
    <n v="229.6"/>
    <n v="850836072.23979819"/>
    <x v="0"/>
  </r>
  <r>
    <s v="Marriage Story"/>
    <x v="2"/>
    <x v="0"/>
    <n v="2019"/>
    <s v="December 6, 2019 (United States)"/>
    <x v="59"/>
    <n v="265000"/>
    <s v="Noah Baumbach"/>
    <s v="Noah Baumbach"/>
    <s v="Adam Driver"/>
    <s v="United Kingdom"/>
    <x v="401"/>
    <n v="333686"/>
    <s v="Heyday Films"/>
    <n v="137"/>
    <n v="255.7"/>
    <n v="574105.72670807457"/>
    <x v="0"/>
  </r>
  <r>
    <s v="Matewan"/>
    <x v="0"/>
    <x v="2"/>
    <n v="1987"/>
    <s v="August 28, 1987 (United States)"/>
    <x v="59"/>
    <n v="7500"/>
    <s v="John Sayles"/>
    <s v="John Sayles"/>
    <s v="Chris Cooper"/>
    <s v="United States"/>
    <x v="81"/>
    <n v="1680358"/>
    <s v="Cinecom Entertainment Group"/>
    <n v="135"/>
    <n v="113.6"/>
    <n v="3917406.9058913542"/>
    <x v="0"/>
  </r>
  <r>
    <s v="Millennium Actress"/>
    <x v="1"/>
    <x v="5"/>
    <n v="2001"/>
    <s v="September 14, 2002 (Japan)"/>
    <x v="59"/>
    <n v="25000"/>
    <s v="Satoshi Kon"/>
    <s v="Satoshi Kon"/>
    <s v="Miyoko ShÃ´ji"/>
    <s v="Japan"/>
    <x v="1"/>
    <n v="262891"/>
    <s v="Bandai Visual Company"/>
    <n v="87"/>
    <n v="177.1"/>
    <n v="612875.9579188982"/>
    <x v="1"/>
  </r>
  <r>
    <s v="Mulholland Dr."/>
    <x v="2"/>
    <x v="2"/>
    <n v="2001"/>
    <s v="October 19, 2001 (United States)"/>
    <x v="59"/>
    <n v="331000"/>
    <s v="David Lynch"/>
    <s v="David Lynch"/>
    <s v="Naomi Watts"/>
    <s v="France"/>
    <x v="10"/>
    <n v="20263646"/>
    <s v="Les Films Alain Sarde"/>
    <n v="147"/>
    <n v="177.1"/>
    <n v="40513995.644356951"/>
    <x v="0"/>
  </r>
  <r>
    <s v="My Left Foot"/>
    <x v="2"/>
    <x v="7"/>
    <n v="1989"/>
    <s v="March 30, 1990 (United States)"/>
    <x v="59"/>
    <n v="70000"/>
    <s v="Jim Sheridan"/>
    <s v="Shane Connaughton"/>
    <s v="Daniel Day-Lewis"/>
    <s v="Ireland"/>
    <x v="1"/>
    <n v="14743391"/>
    <s v="Ferndale Films"/>
    <n v="103"/>
    <n v="124"/>
    <n v="20597483.895919304"/>
    <x v="1"/>
  </r>
  <r>
    <s v="Mystic River"/>
    <x v="2"/>
    <x v="6"/>
    <n v="2003"/>
    <s v="October 15, 2003 (United States)"/>
    <x v="59"/>
    <n v="430000"/>
    <s v="Clint Eastwood"/>
    <s v="Brian Helgeland"/>
    <s v="Sean Penn"/>
    <s v="United States"/>
    <x v="13"/>
    <n v="156595191"/>
    <s v="Warner Bros."/>
    <n v="138"/>
    <n v="184"/>
    <n v="252591607.71678135"/>
    <x v="0"/>
  </r>
  <r>
    <s v="Nine Queens"/>
    <x v="2"/>
    <x v="6"/>
    <n v="2000"/>
    <s v="August 31, 2000 (Argentina)"/>
    <x v="59"/>
    <n v="51000"/>
    <s v="FabiÃ¡n Bielinsky"/>
    <s v="FabiÃ¡n Bielinsky"/>
    <s v="Ricardo DarÃ­n"/>
    <s v="Argentina"/>
    <x v="112"/>
    <n v="12413888"/>
    <s v="FX Sound"/>
    <n v="114"/>
    <n v="172.2"/>
    <n v="16474353.979094075"/>
    <x v="0"/>
  </r>
  <r>
    <s v="No Man's Land"/>
    <x v="2"/>
    <x v="0"/>
    <n v="2001"/>
    <s v="September 19, 2001 (France)"/>
    <x v="59"/>
    <n v="45000"/>
    <s v="Danis Tanovic"/>
    <s v="Danis Tanovic"/>
    <s v="Branko Djuric"/>
    <s v="France"/>
    <x v="1"/>
    <n v="4858869"/>
    <s v="NoÃ© Productions"/>
    <n v="98"/>
    <n v="177.1"/>
    <n v="10870024.848017622"/>
    <x v="1"/>
  </r>
  <r>
    <s v="Once Upon a Time in Anatolia"/>
    <x v="3"/>
    <x v="6"/>
    <n v="2011"/>
    <s v="September 23, 2011 (Turkey)"/>
    <x v="59"/>
    <n v="44000"/>
    <s v="Nuri Bilge Ceylan"/>
    <s v="Ercan Kesal"/>
    <s v="Muhammet Uzuner"/>
    <s v="Turkey"/>
    <x v="1"/>
    <n v="2099472"/>
    <s v="NBC Film"/>
    <n v="157"/>
    <n v="224.9"/>
    <n v="4316525.7651821859"/>
    <x v="1"/>
  </r>
  <r>
    <s v="Once Were Warriors"/>
    <x v="2"/>
    <x v="6"/>
    <n v="1994"/>
    <s v="March 3, 1995 (United States)"/>
    <x v="59"/>
    <n v="32000"/>
    <s v="Lee Tamahori"/>
    <s v="Riwia Brown"/>
    <s v="Rena Owen"/>
    <s v="New Zealand"/>
    <x v="1"/>
    <n v="1608570"/>
    <s v="Communicado Productions"/>
    <n v="102"/>
    <n v="148.19999999999999"/>
    <n v="3216084.5078740157"/>
    <x v="1"/>
  </r>
  <r>
    <s v="Open"/>
    <x v="4"/>
    <x v="2"/>
    <n v="2019"/>
    <s v="October 4, 2019 (United States)"/>
    <x v="59"/>
    <n v="73"/>
    <s v="Andoy Ranay"/>
    <s v="Wanggo Gallaga"/>
    <s v="JC Santos"/>
    <s v="Philippines"/>
    <x v="1"/>
    <m/>
    <s v="ABS-CBN Film Productions"/>
    <n v="105"/>
    <n v="255.7"/>
    <s v="Missing"/>
    <x v="1"/>
  </r>
  <r>
    <s v="Shaun of the Dead"/>
    <x v="2"/>
    <x v="0"/>
    <n v="2004"/>
    <s v="September 24, 2004 (United States)"/>
    <x v="59"/>
    <n v="525000"/>
    <s v="Edgar Wright"/>
    <s v="Simon Pegg"/>
    <s v="Simon Pegg"/>
    <s v="United Kingdom"/>
    <x v="1"/>
    <n v="30097092"/>
    <s v="Universal Pictures"/>
    <n v="99"/>
    <n v="188.9"/>
    <n v="49840130.067391306"/>
    <x v="1"/>
  </r>
  <r>
    <s v="Shoplifters"/>
    <x v="2"/>
    <x v="6"/>
    <n v="2018"/>
    <s v="November 23, 2018 (United States)"/>
    <x v="59"/>
    <n v="68000"/>
    <s v="Hirokazu Koreeda"/>
    <s v="Hirokazu Koreeda"/>
    <s v="Lily Franky"/>
    <s v="Japan"/>
    <x v="1"/>
    <n v="67999335"/>
    <s v="AOI Promotion"/>
    <n v="121"/>
    <n v="251.1"/>
    <n v="189045596.48266426"/>
    <x v="1"/>
  </r>
  <r>
    <s v="Shrek"/>
    <x v="1"/>
    <x v="5"/>
    <n v="2001"/>
    <s v="May 18, 2001 (United States)"/>
    <x v="59"/>
    <n v="630000"/>
    <s v="Andrew Adamson"/>
    <s v="William Steig"/>
    <s v="Mike Myers"/>
    <s v="United States"/>
    <x v="48"/>
    <n v="487853320"/>
    <s v="DreamWorks Animation"/>
    <n v="90"/>
    <n v="177.1"/>
    <n v="647425551.41114974"/>
    <x v="0"/>
  </r>
  <r>
    <s v="Sing Street"/>
    <x v="0"/>
    <x v="0"/>
    <n v="2016"/>
    <s v="March 17, 2016 (Ireland)"/>
    <x v="59"/>
    <n v="88000"/>
    <s v="John Carney"/>
    <s v="Simon Carmody"/>
    <s v="Ferdia Walsh-Peelo"/>
    <s v="Ireland"/>
    <x v="1"/>
    <n v="13624522"/>
    <s v="Cosmo Films"/>
    <n v="106"/>
    <n v="240"/>
    <n v="45669877.375137508"/>
    <x v="1"/>
  </r>
  <r>
    <s v="Star Trek"/>
    <x v="0"/>
    <x v="1"/>
    <n v="2009"/>
    <s v="May 8, 2009 (United States)"/>
    <x v="59"/>
    <n v="585000"/>
    <s v="J.J. Abrams"/>
    <s v="Roberto Orci"/>
    <s v="Chris Pine"/>
    <s v="United States"/>
    <x v="60"/>
    <n v="385680446"/>
    <s v="Paramount Pictures"/>
    <n v="127"/>
    <n v="214.5"/>
    <n v="1426175144.3713591"/>
    <x v="0"/>
  </r>
  <r>
    <s v="Talk to Her"/>
    <x v="2"/>
    <x v="2"/>
    <n v="2002"/>
    <s v="February 14, 2003 (United States)"/>
    <x v="59"/>
    <n v="106000"/>
    <s v="Pedro AlmodÃ³var"/>
    <s v="Pedro AlmodÃ³var"/>
    <s v="Rosario Flores"/>
    <s v="Spain"/>
    <x v="1"/>
    <n v="64790996"/>
    <s v="El Deseo"/>
    <n v="112"/>
    <n v="179.9"/>
    <n v="118498298.20648259"/>
    <x v="1"/>
  </r>
  <r>
    <s v="The Artist"/>
    <x v="0"/>
    <x v="0"/>
    <n v="2011"/>
    <s v="January 20, 2012 (United States)"/>
    <x v="59"/>
    <n v="234000"/>
    <s v="Michel Hazanavicius"/>
    <s v="Michel Hazanavicius"/>
    <s v="Jean Dujardin"/>
    <s v="France"/>
    <x v="10"/>
    <n v="133432856"/>
    <s v="Studio 37"/>
    <n v="100"/>
    <n v="224.9"/>
    <n v="244039563.16446579"/>
    <x v="0"/>
  </r>
  <r>
    <s v="The Blues Brothers"/>
    <x v="2"/>
    <x v="1"/>
    <n v="1980"/>
    <s v="June 20, 1980 (United States)"/>
    <x v="59"/>
    <n v="188000"/>
    <s v="John Landis"/>
    <s v="Dan Aykroyd"/>
    <s v="John Belushi"/>
    <s v="United States"/>
    <x v="34"/>
    <n v="115229890"/>
    <s v="Universal Pictures"/>
    <n v="133"/>
    <n v="82.4"/>
    <n v="179777508.87352788"/>
    <x v="0"/>
  </r>
  <r>
    <s v="The Bourne Identity"/>
    <x v="0"/>
    <x v="1"/>
    <n v="2002"/>
    <s v="June 14, 2002 (United States)"/>
    <x v="59"/>
    <n v="519000"/>
    <s v="Doug Liman"/>
    <s v="Tony Gilroy"/>
    <s v="Franka Potente"/>
    <s v="United States"/>
    <x v="48"/>
    <n v="214034224"/>
    <s v="Universal Pictures"/>
    <n v="119"/>
    <n v="179.9"/>
    <n v="595038577.12408769"/>
    <x v="0"/>
  </r>
  <r>
    <s v="The Chorus"/>
    <x v="0"/>
    <x v="0"/>
    <n v="2004"/>
    <s v="March 17, 2004 (France)"/>
    <x v="59"/>
    <n v="59000"/>
    <s v="Christophe Barratier"/>
    <s v="Georges Chaperot"/>
    <s v="GÃ©rard Jugnot"/>
    <s v="France"/>
    <x v="1"/>
    <n v="88385944"/>
    <s v="Vega Film"/>
    <n v="97"/>
    <n v="188.9"/>
    <n v="171645615.91332057"/>
    <x v="1"/>
  </r>
  <r>
    <s v="The Fall"/>
    <x v="2"/>
    <x v="3"/>
    <n v="2006"/>
    <s v="May 30, 2008 (United States)"/>
    <x v="59"/>
    <n v="109000"/>
    <s v="Tarsem Singh"/>
    <s v="Dan Gilroy"/>
    <s v="Lee Pace"/>
    <s v="United States"/>
    <x v="8"/>
    <n v="3669465"/>
    <s v="Googly Films"/>
    <n v="117"/>
    <n v="201.6"/>
    <n v="6859423.2239263803"/>
    <x v="0"/>
  </r>
  <r>
    <s v="The King and the Mockingbird"/>
    <x v="3"/>
    <x v="5"/>
    <n v="1980"/>
    <s v="March 19, 1980 (France)"/>
    <x v="59"/>
    <n v="4800"/>
    <s v="Paul Grimault"/>
    <s v="Hans Christian Andersen"/>
    <s v="Jean Martin"/>
    <s v="France"/>
    <x v="1"/>
    <n v="167451"/>
    <s v="Les Films Paul Grimault"/>
    <n v="83"/>
    <n v="82.4"/>
    <n v="491071.41193455236"/>
    <x v="1"/>
  </r>
  <r>
    <s v="The Perks of Being a Wallflower"/>
    <x v="0"/>
    <x v="2"/>
    <n v="2012"/>
    <s v="October 12, 2012 (United States)"/>
    <x v="59"/>
    <n v="475000"/>
    <s v="Stephen Chbosky"/>
    <s v="Stephen Chbosky"/>
    <s v="Logan Lerman"/>
    <s v="United States"/>
    <x v="29"/>
    <n v="33384127"/>
    <s v="Summit Entertainment"/>
    <n v="103"/>
    <n v="229.6"/>
    <n v="62405788.32453987"/>
    <x v="0"/>
  </r>
  <r>
    <s v="The Untouchables"/>
    <x v="2"/>
    <x v="6"/>
    <n v="1987"/>
    <s v="June 3, 1987 (United States)"/>
    <x v="59"/>
    <n v="289000"/>
    <s v="Brian De Palma"/>
    <s v="David Mamet"/>
    <s v="Kevin Costner"/>
    <s v="United States"/>
    <x v="13"/>
    <n v="76270454"/>
    <s v="Paramount Pictures"/>
    <n v="119"/>
    <n v="113.6"/>
    <n v="148117318.88973868"/>
    <x v="0"/>
  </r>
  <r>
    <s v="The Wrestler"/>
    <x v="2"/>
    <x v="2"/>
    <n v="2008"/>
    <s v="January 30, 2009 (United States)"/>
    <x v="59"/>
    <n v="294000"/>
    <s v="Darren Aronofsky"/>
    <s v="Robert Siegel"/>
    <s v="Mickey Rourke"/>
    <s v="United States"/>
    <x v="14"/>
    <n v="44734660"/>
    <s v="Wild Bunch"/>
    <n v="109"/>
    <n v="215.3"/>
    <n v="58500647.648068666"/>
    <x v="0"/>
  </r>
  <r>
    <s v="This Is Spinal Tap"/>
    <x v="2"/>
    <x v="0"/>
    <n v="1984"/>
    <s v="March 2, 1984 (United States)"/>
    <x v="59"/>
    <n v="132000"/>
    <s v="Rob Reiner"/>
    <s v="Christopher Guest"/>
    <s v="Rob Reiner"/>
    <s v="United States"/>
    <x v="57"/>
    <n v="4736202"/>
    <s v="Spinal Tap Prod."/>
    <n v="82"/>
    <n v="103.9"/>
    <n v="8148620.8322981363"/>
    <x v="0"/>
  </r>
  <r>
    <s v="Thor: Ragnarok"/>
    <x v="0"/>
    <x v="1"/>
    <n v="2017"/>
    <s v="November 3, 2017 (United States)"/>
    <x v="59"/>
    <n v="628000"/>
    <s v="Taika Waititi"/>
    <s v="Eric Pearson"/>
    <s v="Chris Hemsworth"/>
    <s v="United States"/>
    <x v="234"/>
    <n v="853983911"/>
    <s v="Walt Disney Pictures"/>
    <n v="130"/>
    <n v="245.1"/>
    <n v="1377495487.9920592"/>
    <x v="0"/>
  </r>
  <r>
    <s v="Three Colors: Blue"/>
    <x v="2"/>
    <x v="2"/>
    <n v="1993"/>
    <s v="September 8, 1993 (France)"/>
    <x v="59"/>
    <n v="93000"/>
    <s v="Krzysztof Kieslowski"/>
    <s v="Krzysztof Kieslowski"/>
    <s v="Juliette Binoche"/>
    <s v="France"/>
    <x v="1"/>
    <n v="1341154"/>
    <s v="MK2 Productions"/>
    <n v="94"/>
    <n v="144.5"/>
    <n v="2163311.9311805186"/>
    <x v="1"/>
  </r>
  <r>
    <s v="Toy Story 2"/>
    <x v="5"/>
    <x v="5"/>
    <n v="1999"/>
    <s v="November 24, 1999 (United States)"/>
    <x v="59"/>
    <n v="540000"/>
    <s v="John Lasseter"/>
    <s v="John Lasseter"/>
    <s v="Tom Hanks"/>
    <s v="United States"/>
    <x v="68"/>
    <n v="497375381"/>
    <s v="Pixar Animation Studios"/>
    <n v="92"/>
    <n v="166.6"/>
    <n v="592687831.79780996"/>
    <x v="0"/>
  </r>
  <r>
    <s v="True Romance"/>
    <x v="2"/>
    <x v="6"/>
    <n v="1993"/>
    <s v="September 10, 1993 (United States)"/>
    <x v="59"/>
    <n v="212000"/>
    <s v="Tony Scott"/>
    <s v="Quentin Tarantino"/>
    <s v="Christian Slater"/>
    <s v="United States"/>
    <x v="29"/>
    <n v="13088850"/>
    <s v="Morgan Creek Entertainment"/>
    <n v="119"/>
    <n v="144.5"/>
    <n v="24467316.533742331"/>
    <x v="0"/>
  </r>
  <r>
    <s v="X-Men: Days of Future Past"/>
    <x v="0"/>
    <x v="1"/>
    <n v="2014"/>
    <s v="May 23, 2014 (United States)"/>
    <x v="59"/>
    <n v="673000"/>
    <s v="Bryan Singer"/>
    <s v="Simon Kinberg"/>
    <s v="Patrick Stewart"/>
    <s v="United States"/>
    <x v="158"/>
    <n v="746045700"/>
    <s v="Twentieth Century Fox"/>
    <n v="132"/>
    <n v="236.7"/>
    <n v="1921556422.5697379"/>
    <x v="0"/>
  </r>
  <r>
    <s v="12 Monkeys"/>
    <x v="2"/>
    <x v="12"/>
    <n v="1995"/>
    <s v="January 5, 1996 (United States)"/>
    <x v="60"/>
    <n v="589000"/>
    <s v="Terry Gilliam"/>
    <s v="Chris Marker"/>
    <s v="Bruce Willis"/>
    <s v="United States"/>
    <x v="402"/>
    <n v="168839459"/>
    <s v="Universal Pictures"/>
    <n v="129"/>
    <n v="152.4"/>
    <n v="235879794.39385602"/>
    <x v="0"/>
  </r>
  <r>
    <s v="3-Iron"/>
    <x v="2"/>
    <x v="6"/>
    <n v="2004"/>
    <s v="October 15, 2004 (South Korea)"/>
    <x v="60"/>
    <n v="52000"/>
    <s v="Kim Ki-duk"/>
    <s v="Kim Ki-duk"/>
    <s v="Seung-Yun Lee"/>
    <s v="South Korea"/>
    <x v="11"/>
    <n v="3403957"/>
    <s v="Kim Ki-Duk Film"/>
    <n v="88"/>
    <n v="188.9"/>
    <n v="11410183.695269525"/>
    <x v="0"/>
  </r>
  <r>
    <s v="Akira"/>
    <x v="2"/>
    <x v="5"/>
    <n v="1988"/>
    <s v="July 16, 1988 (Japan)"/>
    <x v="60"/>
    <n v="171000"/>
    <s v="Katsuhiro Ã”tomo"/>
    <s v="Katsuhiro Ã”tomo"/>
    <s v="Mitsuo Iwata"/>
    <s v="Japan"/>
    <x v="1"/>
    <n v="2562351"/>
    <s v="Akira Committee Company Ltd."/>
    <n v="124"/>
    <n v="118.3"/>
    <n v="7514421.0750721833"/>
    <x v="1"/>
  </r>
  <r>
    <s v="Aladdin"/>
    <x v="5"/>
    <x v="5"/>
    <n v="1992"/>
    <s v="November 25, 1992 (United States)"/>
    <x v="60"/>
    <n v="382000"/>
    <s v="Ron Clements"/>
    <s v="Ron Clements"/>
    <s v="Scott Weinger"/>
    <s v="United States"/>
    <x v="54"/>
    <n v="504050219"/>
    <s v="Walt Disney Pictures"/>
    <n v="90"/>
    <n v="140.30000000000001"/>
    <n v="600641774.45952284"/>
    <x v="0"/>
  </r>
  <r>
    <s v="Au Revoir les Enfants"/>
    <x v="1"/>
    <x v="2"/>
    <n v="1987"/>
    <s v="February 12, 1988 (United States)"/>
    <x v="60"/>
    <n v="32000"/>
    <s v="Louis Malle"/>
    <s v="Louis Malle"/>
    <s v="Gaspard Manesse"/>
    <s v="France"/>
    <x v="1"/>
    <n v="4575613"/>
    <s v="Nouvelles Ã‰ditions de Films (NEF)"/>
    <n v="104"/>
    <n v="113.6"/>
    <n v="11243461.944354838"/>
    <x v="1"/>
  </r>
  <r>
    <s v="Baahubali: The Beginning"/>
    <x v="3"/>
    <x v="1"/>
    <n v="2015"/>
    <s v="July 9, 2015 (United States)"/>
    <x v="60"/>
    <n v="107000"/>
    <s v="S.S. Rajamouli"/>
    <s v="Vijayendra Prasad"/>
    <s v="Prabhas"/>
    <s v="India"/>
    <x v="403"/>
    <n v="24548038"/>
    <s v="Arka Mediaworks"/>
    <n v="159"/>
    <n v="237"/>
    <n v="40651017.274999999"/>
    <x v="0"/>
  </r>
  <r>
    <s v="Bajrangi Bhaijaan"/>
    <x v="3"/>
    <x v="1"/>
    <n v="2015"/>
    <s v="July 17, 2015 (United States)"/>
    <x v="60"/>
    <n v="79000"/>
    <s v="Kabir Khan"/>
    <s v="Vijayendra Prasad"/>
    <s v="Salman Khan"/>
    <s v="India"/>
    <x v="1"/>
    <n v="121126188"/>
    <s v="Eros Worldwide"/>
    <n v="163"/>
    <n v="237"/>
    <n v="324886879.25704229"/>
    <x v="1"/>
  </r>
  <r>
    <s v="Beauty and the Beast"/>
    <x v="5"/>
    <x v="5"/>
    <n v="1991"/>
    <s v="November 22, 1991 (United States)"/>
    <x v="60"/>
    <n v="424000"/>
    <s v="Gary Trousdale"/>
    <s v="Linda Woolverton"/>
    <s v="Paige O'Hara"/>
    <s v="United States"/>
    <x v="13"/>
    <n v="424967620"/>
    <s v="Walt Disney Pictures"/>
    <n v="84"/>
    <n v="136.19999999999999"/>
    <n v="825287659.74506044"/>
    <x v="0"/>
  </r>
  <r>
    <s v="Big Fish"/>
    <x v="0"/>
    <x v="3"/>
    <n v="2003"/>
    <s v="January 9, 2004 (United States)"/>
    <x v="60"/>
    <n v="422000"/>
    <s v="Tim Burton"/>
    <s v="Daniel Wallace"/>
    <s v="Ewan McGregor"/>
    <s v="United States"/>
    <x v="19"/>
    <n v="123218424"/>
    <s v="Columbia Pictures"/>
    <n v="125"/>
    <n v="184"/>
    <n v="246355996.01574802"/>
    <x v="0"/>
  </r>
  <r>
    <s v="Black Swan"/>
    <x v="2"/>
    <x v="2"/>
    <n v="2010"/>
    <s v="December 17, 2010 (United States)"/>
    <x v="60"/>
    <n v="716000"/>
    <s v="Darren Aronofsky"/>
    <s v="Mark Heyman"/>
    <s v="Natalie Portman"/>
    <s v="United States"/>
    <x v="29"/>
    <n v="329398046"/>
    <s v="Fox Searchlight Pictures"/>
    <n v="108"/>
    <n v="218.1"/>
    <n v="466175497.5206688"/>
    <x v="0"/>
  </r>
  <r>
    <s v="Blade Runner 2049"/>
    <x v="2"/>
    <x v="1"/>
    <n v="2017"/>
    <s v="October 6, 2017 (United States)"/>
    <x v="60"/>
    <n v="486000"/>
    <s v="Denis Villeneuve"/>
    <s v="Hampton Fancher"/>
    <s v="Harrison Ford"/>
    <s v="United States"/>
    <x v="60"/>
    <n v="259334548"/>
    <s v="Alcon Entertainment"/>
    <n v="164"/>
    <n v="245.1"/>
    <n v="637251909.48064506"/>
    <x v="0"/>
  </r>
  <r>
    <s v="Blood Diamond"/>
    <x v="2"/>
    <x v="3"/>
    <n v="2006"/>
    <s v="December 8, 2006 (United States)"/>
    <x v="60"/>
    <n v="511000"/>
    <s v="Edward Zwick"/>
    <s v="Charles Leavitt"/>
    <s v="Leonardo DiCaprio"/>
    <s v="United States"/>
    <x v="26"/>
    <n v="171720398"/>
    <s v="Warner Bros."/>
    <n v="143"/>
    <n v="201.6"/>
    <n v="477401507.94343072"/>
    <x v="0"/>
  </r>
  <r>
    <s v="Blood In, Blood Out"/>
    <x v="2"/>
    <x v="6"/>
    <n v="1993"/>
    <s v="April 30, 1993 (United States)"/>
    <x v="60"/>
    <n v="29000"/>
    <s v="Taylor Hackford"/>
    <s v="Ross Thomas"/>
    <s v="Damian Chapa"/>
    <s v="United States"/>
    <x v="46"/>
    <n v="4496583"/>
    <s v="Hollywood Pictures"/>
    <n v="180"/>
    <n v="144.5"/>
    <n v="5589999.3476132192"/>
    <x v="0"/>
  </r>
  <r>
    <s v="Casino Royale"/>
    <x v="0"/>
    <x v="1"/>
    <n v="2006"/>
    <s v="November 17, 2006 (United States)"/>
    <x v="60"/>
    <n v="594000"/>
    <s v="Martin Campbell"/>
    <s v="Neal Purvis"/>
    <s v="Daniel Craig"/>
    <s v="United Kingdom"/>
    <x v="60"/>
    <n v="616502912"/>
    <s v="Columbia Pictures"/>
    <n v="144"/>
    <n v="201.6"/>
    <n v="1197249440.9585721"/>
    <x v="0"/>
  </r>
  <r>
    <s v="Central Station"/>
    <x v="2"/>
    <x v="2"/>
    <n v="1998"/>
    <s v="November 20, 1998 (United States)"/>
    <x v="60"/>
    <n v="37000"/>
    <s v="Walter Salles"/>
    <s v="Marcos Bernstein"/>
    <s v="Fernanda Montenegro"/>
    <s v="Brazil"/>
    <x v="217"/>
    <n v="5971073"/>
    <s v="Audiovisual Development Bureau, Ministerio da Cultura"/>
    <n v="110"/>
    <n v="163"/>
    <n v="7245662.8558343286"/>
    <x v="0"/>
  </r>
  <r>
    <s v="Cinderella Man"/>
    <x v="0"/>
    <x v="7"/>
    <n v="2005"/>
    <s v="June 3, 2005 (United States)"/>
    <x v="60"/>
    <n v="179000"/>
    <s v="Ron Howard"/>
    <s v="Cliff Hollingsworth"/>
    <s v="Russell Crowe"/>
    <s v="United States"/>
    <x v="147"/>
    <n v="108539911"/>
    <s v="Universal Pictures"/>
    <n v="144"/>
    <n v="195.3"/>
    <n v="164048169.05605158"/>
    <x v="0"/>
  </r>
  <r>
    <s v="Dallas Buyers Club"/>
    <x v="2"/>
    <x v="7"/>
    <n v="2013"/>
    <s v="November 22, 2013 (United States)"/>
    <x v="60"/>
    <n v="455000"/>
    <s v="Jean-Marc VallÃ©e"/>
    <s v="Craig Borten"/>
    <s v="Matthew McConaughey"/>
    <s v="United States"/>
    <x v="17"/>
    <n v="55736588"/>
    <s v="Truth Entertainment (II)"/>
    <n v="117"/>
    <n v="233"/>
    <n v="72888147.483261794"/>
    <x v="0"/>
  </r>
  <r>
    <s v="Dancer in the Dark"/>
    <x v="2"/>
    <x v="6"/>
    <n v="2000"/>
    <s v="October 6, 2000 (United States)"/>
    <x v="60"/>
    <n v="105000"/>
    <s v="Lars von Trier"/>
    <s v="Lars von Trier"/>
    <s v="BjÃ¶rk"/>
    <s v="Denmark"/>
    <x v="232"/>
    <n v="40059672"/>
    <s v="Zentropa Entertainments"/>
    <n v="140"/>
    <n v="172.2"/>
    <n v="80093058.125984251"/>
    <x v="0"/>
  </r>
  <r>
    <s v="Dances with Wolves"/>
    <x v="0"/>
    <x v="3"/>
    <n v="1990"/>
    <s v="November 21, 1990 (United States)"/>
    <x v="60"/>
    <n v="247000"/>
    <s v="Kevin Costner"/>
    <s v="Michael Blake"/>
    <s v="Kevin Costner"/>
    <s v="United States"/>
    <x v="6"/>
    <n v="424208848"/>
    <s v="Tig Productions"/>
    <n v="181"/>
    <n v="130.69999999999999"/>
    <n v="823814123.5538559"/>
    <x v="0"/>
  </r>
  <r>
    <s v="Darbareye Elly"/>
    <x v="9"/>
    <x v="2"/>
    <n v="2009"/>
    <s v="June 6, 2009 (Iran)"/>
    <x v="60"/>
    <n v="48000"/>
    <s v="Asghar Farhadi"/>
    <s v="Asghar Farhadi"/>
    <s v="Golshifteh Farahani"/>
    <s v="Iran"/>
    <x v="1"/>
    <n v="879422"/>
    <s v="Dreamlab"/>
    <n v="119"/>
    <n v="214.5"/>
    <n v="1047946.3566679703"/>
    <x v="1"/>
  </r>
  <r>
    <s v="Deadpool"/>
    <x v="2"/>
    <x v="1"/>
    <n v="2016"/>
    <s v="February 12, 2016 (United States)"/>
    <x v="60"/>
    <n v="932000"/>
    <s v="Tim Miller"/>
    <s v="Rhett Reese"/>
    <s v="Ryan Reynolds"/>
    <s v="United States"/>
    <x v="106"/>
    <n v="782836791"/>
    <s v="Twentieth Century Fox"/>
    <n v="108"/>
    <n v="240"/>
    <n v="1346868267.7453415"/>
    <x v="0"/>
  </r>
  <r>
    <s v="Do the Right Thing"/>
    <x v="2"/>
    <x v="0"/>
    <n v="1989"/>
    <s v="July 21, 1989 (United States)"/>
    <x v="60"/>
    <n v="94000"/>
    <s v="Spike Lee"/>
    <s v="Spike Lee"/>
    <s v="Danny Aiello"/>
    <s v="United States"/>
    <x v="30"/>
    <n v="37295445"/>
    <s v="40 Acres &amp; A Mule Filmworks"/>
    <n v="120"/>
    <n v="124"/>
    <n v="69717313.444785267"/>
    <x v="0"/>
  </r>
  <r>
    <s v="Dogville"/>
    <x v="2"/>
    <x v="6"/>
    <n v="2003"/>
    <s v="April 23, 2004 (United States)"/>
    <x v="60"/>
    <n v="141000"/>
    <s v="Lars von Trier"/>
    <s v="Lars von Trier"/>
    <s v="Nicole Kidman"/>
    <s v="Denmark"/>
    <x v="20"/>
    <n v="16689283"/>
    <s v="Zentropa Entertainments"/>
    <n v="178"/>
    <n v="184"/>
    <n v="21456643.586919833"/>
    <x v="0"/>
  </r>
  <r>
    <s v="Donnie Darko"/>
    <x v="2"/>
    <x v="2"/>
    <n v="2001"/>
    <s v="January 19, 2001 (Mexico)"/>
    <x v="60"/>
    <n v="755000"/>
    <s v="Richard Kelly"/>
    <s v="Richard Kelly"/>
    <s v="Jake Gyllenhaal"/>
    <s v="United States"/>
    <x v="14"/>
    <n v="6981586"/>
    <s v="Pandora Cinema"/>
    <n v="113"/>
    <n v="177.1"/>
    <n v="8863705.2258333322"/>
    <x v="0"/>
  </r>
  <r>
    <s v="Elite Squad"/>
    <x v="2"/>
    <x v="1"/>
    <n v="2007"/>
    <s v="October 12, 2007 (Brazil)"/>
    <x v="60"/>
    <n v="100000"/>
    <s v="JosÃ© Padilha"/>
    <s v="AndrÃ© Batista"/>
    <s v="Wagner Moura"/>
    <s v="Brazil"/>
    <x v="81"/>
    <n v="14759148"/>
    <s v="Zazen ProduÃ§Ãµes"/>
    <n v="115"/>
    <n v="207.3"/>
    <n v="49473183.669966988"/>
    <x v="0"/>
  </r>
  <r>
    <s v="Gandhi"/>
    <x v="1"/>
    <x v="7"/>
    <n v="1982"/>
    <s v="February 25, 1983 (United States)"/>
    <x v="60"/>
    <n v="220000"/>
    <s v="Richard Attenborough"/>
    <s v="John Briley"/>
    <s v="Ben Kingsley"/>
    <s v="United Kingdom"/>
    <x v="6"/>
    <n v="52767889"/>
    <s v="International Film Investors"/>
    <n v="191"/>
    <n v="96.5"/>
    <n v="64031763.354440458"/>
    <x v="0"/>
  </r>
  <r>
    <s v="Ghost in the Shell"/>
    <x v="11"/>
    <x v="5"/>
    <n v="1995"/>
    <s v="March 29, 1996 (United States)"/>
    <x v="60"/>
    <n v="133000"/>
    <s v="Mamoru Oshii"/>
    <s v="Shirow Masamune"/>
    <s v="Atsuko Tanaka"/>
    <s v="Japan"/>
    <x v="1"/>
    <n v="516540"/>
    <s v="KÃ´dansha"/>
    <n v="83"/>
    <n v="152.4"/>
    <n v="626801.02747909201"/>
    <x v="1"/>
  </r>
  <r>
    <s v="Groundhog Day"/>
    <x v="1"/>
    <x v="0"/>
    <n v="1993"/>
    <s v="February 12, 1993 (United States)"/>
    <x v="60"/>
    <n v="589000"/>
    <s v="Harold Ramis"/>
    <s v="Danny Rubin"/>
    <s v="Bill Murray"/>
    <s v="United States"/>
    <x v="404"/>
    <n v="71074049"/>
    <s v="Columbia Pictures"/>
    <n v="101"/>
    <n v="144.5"/>
    <n v="114644058.92165165"/>
    <x v="0"/>
  </r>
  <r>
    <s v="Guardians of the Galaxy"/>
    <x v="0"/>
    <x v="1"/>
    <n v="2014"/>
    <s v="August 1, 2014 (United States)"/>
    <x v="60"/>
    <n v="1100000"/>
    <s v="James Gunn"/>
    <s v="James Gunn"/>
    <s v="Chris Pratt"/>
    <s v="United States"/>
    <x v="110"/>
    <n v="773350147"/>
    <s v="Marvel Studios"/>
    <n v="121"/>
    <n v="236.7"/>
    <n v="1802905813.2433052"/>
    <x v="0"/>
  </r>
  <r>
    <s v="Gully Boy"/>
    <x v="3"/>
    <x v="2"/>
    <n v="2019"/>
    <s v="February 14, 2019 (United States)"/>
    <x v="60"/>
    <n v="34000"/>
    <s v="Zoya Akhtar"/>
    <s v="Zoya Akhtar"/>
    <s v="Vijay Varma"/>
    <s v="India"/>
    <x v="1"/>
    <n v="28141995"/>
    <s v="Excel Entertainment"/>
    <n v="154"/>
    <n v="255.7"/>
    <n v="39316212.180192575"/>
    <x v="1"/>
  </r>
  <r>
    <s v="Her"/>
    <x v="2"/>
    <x v="2"/>
    <n v="2013"/>
    <s v="January 10, 2014 (United States)"/>
    <x v="60"/>
    <n v="559000"/>
    <s v="Spike Jonze"/>
    <s v="Spike Jonze"/>
    <s v="Joaquin Phoenix"/>
    <s v="United States"/>
    <x v="16"/>
    <n v="48517427"/>
    <s v="Annapurna Pictures"/>
    <n v="126"/>
    <n v="233"/>
    <n v="94220905.079031229"/>
    <x v="0"/>
  </r>
  <r>
    <s v="I Want to Eat Your Pancreas"/>
    <x v="3"/>
    <x v="5"/>
    <n v="2018"/>
    <s v="September 1, 2018 (Japan)"/>
    <x v="60"/>
    <n v="11000"/>
    <s v="Shin'ichirÃ´ Ushijima"/>
    <s v="Yoru Sumino"/>
    <s v="Mahiro Takasugi"/>
    <s v="Japan"/>
    <x v="1"/>
    <n v="33748006"/>
    <s v="ABC Animation"/>
    <n v="109"/>
    <n v="251.1"/>
    <n v="61722793.686674669"/>
    <x v="1"/>
  </r>
  <r>
    <s v="Infernal Affairs"/>
    <x v="2"/>
    <x v="1"/>
    <n v="2002"/>
    <s v="December 12, 2002 (Hong Kong)"/>
    <x v="60"/>
    <n v="120000"/>
    <s v="Andrew Lau"/>
    <s v="Alan Mak"/>
    <s v="Andy Lau"/>
    <s v="Hong Kong"/>
    <x v="405"/>
    <n v="8836958"/>
    <s v="Media Asia Films"/>
    <n v="101"/>
    <n v="179.9"/>
    <n v="16162191.492196878"/>
    <x v="0"/>
  </r>
  <r>
    <s v="Jean de Florette"/>
    <x v="1"/>
    <x v="0"/>
    <n v="1986"/>
    <s v="August 28, 1987 (United States)"/>
    <x v="60"/>
    <n v="24000"/>
    <s v="Claude Berri"/>
    <s v="Claude Berri"/>
    <s v="Yves Montand"/>
    <s v="Switzerland"/>
    <x v="1"/>
    <n v="4940939"/>
    <s v="DD Productions"/>
    <n v="120"/>
    <n v="109.6"/>
    <n v="5995635.6563122263"/>
    <x v="1"/>
  </r>
  <r>
    <s v="JFK"/>
    <x v="2"/>
    <x v="2"/>
    <n v="1991"/>
    <s v="December 20, 1991 (United States)"/>
    <x v="60"/>
    <n v="146000"/>
    <s v="Oliver Stone"/>
    <s v="Jim Garrison"/>
    <s v="Kevin Costner"/>
    <s v="United States"/>
    <x v="28"/>
    <n v="205405498"/>
    <s v="Warner Bros."/>
    <n v="189"/>
    <n v="136.19999999999999"/>
    <n v="249251514.29948229"/>
    <x v="0"/>
  </r>
  <r>
    <s v="Kill Bill: Vol. 2"/>
    <x v="2"/>
    <x v="1"/>
    <n v="2004"/>
    <s v="April 16, 2004 (United States)"/>
    <x v="60"/>
    <n v="702000"/>
    <s v="Quentin Tarantino"/>
    <s v="Quentin Tarantino"/>
    <s v="Uma Thurman"/>
    <s v="United States"/>
    <x v="8"/>
    <n v="154118820"/>
    <s v="Miramax"/>
    <n v="137"/>
    <n v="188.9"/>
    <n v="248597164.92323977"/>
    <x v="0"/>
  </r>
  <r>
    <s v="La La Land"/>
    <x v="0"/>
    <x v="0"/>
    <n v="2016"/>
    <s v="December 25, 2016 (United States)"/>
    <x v="60"/>
    <n v="527000"/>
    <s v="Damien Chazelle"/>
    <s v="Damien Chazelle"/>
    <s v="Ryan Gosling"/>
    <s v="United States"/>
    <x v="8"/>
    <n v="448906865"/>
    <s v="Summit Entertainment"/>
    <n v="128"/>
    <n v="240"/>
    <n v="821019938.56842732"/>
    <x v="0"/>
  </r>
  <r>
    <s v="Lion"/>
    <x v="0"/>
    <x v="7"/>
    <n v="2016"/>
    <s v="January 6, 2017 (United States)"/>
    <x v="60"/>
    <n v="221000"/>
    <s v="Garth Davis"/>
    <s v="Saroo Brierley"/>
    <s v="Dev Patel"/>
    <s v="United Kingdom"/>
    <x v="2"/>
    <n v="140853810"/>
    <s v="The Weinstein Company"/>
    <n v="118"/>
    <n v="240"/>
    <n v="207034037.17800286"/>
    <x v="0"/>
  </r>
  <r>
    <s v="Magnolia"/>
    <x v="2"/>
    <x v="2"/>
    <n v="1999"/>
    <s v="January 7, 2000 (United States)"/>
    <x v="60"/>
    <n v="295000"/>
    <s v="Paul Thomas Anderson"/>
    <s v="Paul Thomas Anderson"/>
    <s v="Tom Cruise"/>
    <s v="United States"/>
    <x v="92"/>
    <n v="48451803"/>
    <s v="Ghoulardi Film Company"/>
    <n v="188"/>
    <n v="166.6"/>
    <n v="62292254.743037976"/>
    <x v="0"/>
  </r>
  <r>
    <s v="Manon of the Spring"/>
    <x v="1"/>
    <x v="2"/>
    <n v="1986"/>
    <s v="December 4, 1987 (United States)"/>
    <x v="60"/>
    <n v="21000"/>
    <s v="Claude Berri"/>
    <s v="Claude Berri"/>
    <s v="Yves Montand"/>
    <s v="Switzerland"/>
    <x v="1"/>
    <n v="3940542"/>
    <s v="DD Productions"/>
    <n v="113"/>
    <n v="109.6"/>
    <n v="6779690.2732919259"/>
    <x v="1"/>
  </r>
  <r>
    <s v="Mishima: A Life in Four Chapters"/>
    <x v="2"/>
    <x v="7"/>
    <n v="1985"/>
    <s v="September 20, 1985 (United States)"/>
    <x v="60"/>
    <n v="10000"/>
    <s v="Paul Schrader"/>
    <s v="Paul Schrader"/>
    <s v="Ken Ogata"/>
    <s v="United States"/>
    <x v="17"/>
    <n v="569996"/>
    <s v="Zoetrope Studios"/>
    <n v="120"/>
    <n v="107.6"/>
    <n v="1065507.8601226993"/>
    <x v="0"/>
  </r>
  <r>
    <s v="My Name Is Khan"/>
    <x v="0"/>
    <x v="2"/>
    <n v="2010"/>
    <s v="February 12, 2010 (United States)"/>
    <x v="60"/>
    <n v="101000"/>
    <s v="Karan Johar"/>
    <s v="Shibani Bathija"/>
    <s v="Shah Rukh Khan"/>
    <s v="India"/>
    <x v="2"/>
    <n v="42345360"/>
    <s v="Dharma Productions"/>
    <n v="165"/>
    <n v="218.1"/>
    <n v="72855060.372670814"/>
    <x v="0"/>
  </r>
  <r>
    <s v="Perfect Blue"/>
    <x v="4"/>
    <x v="5"/>
    <n v="1997"/>
    <s v="February 28, 1998 (Japan)"/>
    <x v="60"/>
    <n v="63000"/>
    <s v="Satoshi Kon"/>
    <s v="Sadayuki Murai"/>
    <s v="Junko Iwao"/>
    <s v="Japan"/>
    <x v="1"/>
    <n v="563130"/>
    <s v="Rex Entertainment"/>
    <n v="81"/>
    <n v="160.5"/>
    <n v="683336.16487455193"/>
    <x v="1"/>
  </r>
  <r>
    <s v="Persepolis"/>
    <x v="0"/>
    <x v="5"/>
    <n v="2007"/>
    <s v="February 22, 2008 (United States)"/>
    <x v="60"/>
    <n v="90000"/>
    <s v="Vincent Paronnaud"/>
    <s v="Marjane Satrapi"/>
    <s v="Chiara Mastroianni"/>
    <s v="France"/>
    <x v="363"/>
    <n v="22783978"/>
    <s v="2.4.7. Films"/>
    <n v="96"/>
    <n v="207.3"/>
    <n v="28926158.735833332"/>
    <x v="0"/>
  </r>
  <r>
    <s v="Pink Floyd: The Wall"/>
    <x v="2"/>
    <x v="2"/>
    <n v="1982"/>
    <s v="September 17, 1982 (United States)"/>
    <x v="60"/>
    <n v="78000"/>
    <s v="Alan Parker"/>
    <s v="Roger Waters"/>
    <s v="Bob Geldof"/>
    <s v="United Kingdom"/>
    <x v="2"/>
    <n v="22265763"/>
    <s v="Goldcrest Films International"/>
    <n v="95"/>
    <n v="96.5"/>
    <n v="43240140.128107071"/>
    <x v="0"/>
  </r>
  <r>
    <s v="Pirates of the Caribbean: the Curse of the Black Pearl"/>
    <x v="0"/>
    <x v="1"/>
    <n v="2003"/>
    <s v="July 9, 2003 (United States)"/>
    <x v="60"/>
    <n v="1000000"/>
    <s v="Gore Verbinski"/>
    <s v="Ted Elliott"/>
    <s v="Johnny Depp"/>
    <s v="United States"/>
    <x v="154"/>
    <n v="654264015"/>
    <s v="Walt Disney Pictures"/>
    <n v="143"/>
    <n v="184"/>
    <n v="830642689.04374993"/>
    <x v="0"/>
  </r>
  <r>
    <s v="Pred dozhdot"/>
    <x v="3"/>
    <x v="2"/>
    <n v="1994"/>
    <s v="February 24, 1995 (United States)"/>
    <x v="60"/>
    <n v="14000"/>
    <s v="Milcho Manchevski"/>
    <s v="Milcho Manchevski"/>
    <s v="Katrin Cartlidge"/>
    <s v="Republic of Macedonia"/>
    <x v="347"/>
    <n v="763847"/>
    <s v="Aim"/>
    <n v="113"/>
    <n v="148.19999999999999"/>
    <n v="1081022.6702275893"/>
    <x v="0"/>
  </r>
  <r>
    <s v="Rain Man"/>
    <x v="2"/>
    <x v="2"/>
    <n v="1988"/>
    <s v="December 16, 1988 (United States)"/>
    <x v="60"/>
    <n v="483000"/>
    <s v="Barry Levinson"/>
    <s v="Barry Morrow"/>
    <s v="Dustin Hoffman"/>
    <s v="United States"/>
    <x v="13"/>
    <n v="354825435"/>
    <s v="United Artists"/>
    <n v="133"/>
    <n v="118.3"/>
    <n v="495714397.26960111"/>
    <x v="0"/>
  </r>
  <r>
    <s v="Ratatouille"/>
    <x v="5"/>
    <x v="5"/>
    <n v="2007"/>
    <s v="June 29, 2007 (United States)"/>
    <x v="60"/>
    <n v="660000"/>
    <s v="Brad Bird"/>
    <s v="Brad Bird"/>
    <s v="Brad Garrett"/>
    <s v="United States"/>
    <x v="60"/>
    <n v="623726085"/>
    <s v="Walt Disney Pictures"/>
    <n v="111"/>
    <n v="207.3"/>
    <n v="845039297.90795898"/>
    <x v="0"/>
  </r>
  <r>
    <s v="Salaam Bombay!"/>
    <x v="3"/>
    <x v="6"/>
    <n v="1988"/>
    <s v="October 7, 1988 (United States)"/>
    <x v="60"/>
    <n v="8800"/>
    <s v="Mira Nair"/>
    <s v="Mira Nair"/>
    <s v="Shafiq Syed"/>
    <s v="United States"/>
    <x v="1"/>
    <n v="2080758"/>
    <s v="Mirabai Films"/>
    <n v="113"/>
    <n v="118.3"/>
    <n v="3681805.8222996518"/>
    <x v="1"/>
  </r>
  <r>
    <s v="Scent of a Woman"/>
    <x v="2"/>
    <x v="2"/>
    <n v="1992"/>
    <s v="January 8, 1993 (United States)"/>
    <x v="60"/>
    <n v="274000"/>
    <s v="Martin Brest"/>
    <s v="Giovanni Arpino"/>
    <s v="Al Pacino"/>
    <s v="United States"/>
    <x v="205"/>
    <n v="134095253"/>
    <s v="Universal Pictures"/>
    <n v="156"/>
    <n v="140.30000000000001"/>
    <n v="222058823.85380435"/>
    <x v="0"/>
  </r>
  <r>
    <s v="Secrets &amp; Lies"/>
    <x v="2"/>
    <x v="0"/>
    <n v="1996"/>
    <s v="February 28, 1997 (United States)"/>
    <x v="60"/>
    <n v="39000"/>
    <s v="Mike Leigh"/>
    <s v="Mike Leigh"/>
    <s v="Timothy Spall"/>
    <s v="United Kingdom"/>
    <x v="145"/>
    <n v="13417292"/>
    <s v="Channel Four Films"/>
    <n v="136"/>
    <n v="156.9"/>
    <n v="31279639.421576127"/>
    <x v="0"/>
  </r>
  <r>
    <s v="Short Term 12"/>
    <x v="2"/>
    <x v="2"/>
    <n v="2013"/>
    <s v="August 23, 2013 (United States)"/>
    <x v="60"/>
    <n v="84000"/>
    <s v="Destin Daniel Cretton"/>
    <s v="Destin Daniel Cretton"/>
    <s v="Brie Larson"/>
    <s v="United States"/>
    <x v="1"/>
    <n v="1645164"/>
    <s v="Animal Kingdom"/>
    <n v="96"/>
    <n v="233"/>
    <n v="4658749.7286245357"/>
    <x v="1"/>
  </r>
  <r>
    <s v="Sin City"/>
    <x v="2"/>
    <x v="6"/>
    <n v="2005"/>
    <s v="April 1, 2005 (United States)"/>
    <x v="60"/>
    <n v="745000"/>
    <s v="Frank Miller"/>
    <s v="Frank Miller"/>
    <s v="Mickey Rourke"/>
    <s v="United States"/>
    <x v="28"/>
    <n v="158733820"/>
    <s v="Dimension Films"/>
    <n v="124"/>
    <n v="195.3"/>
    <n v="355111563.53891337"/>
    <x v="0"/>
  </r>
  <r>
    <s v="Sling Blade"/>
    <x v="2"/>
    <x v="2"/>
    <n v="1996"/>
    <s v="March 14, 1997 (United States)"/>
    <x v="60"/>
    <n v="89000"/>
    <s v="Billy Bob Thornton"/>
    <s v="Billy Bob Thornton"/>
    <s v="Billy Bob Thornton"/>
    <s v="United States"/>
    <x v="11"/>
    <n v="24444121"/>
    <s v="Miramax"/>
    <n v="135"/>
    <n v="156.9"/>
    <n v="69220480.192379177"/>
    <x v="0"/>
  </r>
  <r>
    <s v="Slumdog Millionaire"/>
    <x v="2"/>
    <x v="2"/>
    <n v="2008"/>
    <s v="December 25, 2008 (United States)"/>
    <x v="60"/>
    <n v="812000"/>
    <s v="Danny Boyle"/>
    <s v="Simon Beaufoy"/>
    <s v="Dev Patel"/>
    <s v="United Kingdom"/>
    <x v="10"/>
    <n v="378410542"/>
    <s v="Celador Films"/>
    <n v="120"/>
    <n v="215.3"/>
    <n v="512679822.79857707"/>
    <x v="0"/>
  </r>
  <r>
    <s v="Spring, Summer, Fall, Winter... and Spring"/>
    <x v="2"/>
    <x v="2"/>
    <n v="2003"/>
    <s v="May 28, 2004 (United States)"/>
    <x v="60"/>
    <n v="79000"/>
    <s v="Kim Ki-duk"/>
    <s v="Kim Ki-duk"/>
    <s v="Kim Ki-duk"/>
    <s v="South Korea"/>
    <x v="1"/>
    <n v="8945072"/>
    <s v="Korea Pictures"/>
    <n v="103"/>
    <n v="184"/>
    <n v="10659223.458740711"/>
    <x v="1"/>
  </r>
  <r>
    <s v="Super 30"/>
    <x v="3"/>
    <x v="7"/>
    <n v="2019"/>
    <s v="July 12, 2019 (United States)"/>
    <x v="60"/>
    <n v="24000"/>
    <s v="Vikas Bahl"/>
    <s v="Sanjeev Dutta"/>
    <s v="Hrithik Roshan"/>
    <s v="India"/>
    <x v="1"/>
    <n v="24701637"/>
    <s v="Film Poland Productions"/>
    <n v="154"/>
    <n v="255.7"/>
    <n v="60698296.724999994"/>
    <x v="1"/>
  </r>
  <r>
    <s v="Tae Guk Gi: The Brotherhood of War"/>
    <x v="2"/>
    <x v="1"/>
    <n v="2004"/>
    <s v="September 24, 2004 (United States)"/>
    <x v="60"/>
    <n v="38000"/>
    <s v="Je-kyu Kang"/>
    <s v="Richard Epcar"/>
    <s v="Jang Dong-Gun"/>
    <s v="South Korea"/>
    <x v="232"/>
    <n v="76287982"/>
    <s v="Kang Je-Kyu Film Co. Ltd."/>
    <n v="140"/>
    <n v="188.9"/>
    <n v="170667754.15124816"/>
    <x v="0"/>
  </r>
  <r>
    <s v="Tampopo"/>
    <x v="3"/>
    <x v="0"/>
    <n v="1985"/>
    <s v="September 1987 (United States)"/>
    <x v="60"/>
    <n v="17000"/>
    <s v="JÃ»zÃ´ Itami"/>
    <s v="JÃ»zÃ´ Itami"/>
    <s v="Ken Watanabe"/>
    <s v="Japan"/>
    <x v="1"/>
    <n v="444213"/>
    <s v="Itami Productions"/>
    <n v="114"/>
    <n v="107.6"/>
    <n v="631010.26153846143"/>
    <x v="1"/>
  </r>
  <r>
    <s v="The Avengers"/>
    <x v="0"/>
    <x v="1"/>
    <n v="2012"/>
    <s v="May 4, 2012 (United States)"/>
    <x v="60"/>
    <n v="1300000"/>
    <s v="Joss Whedon"/>
    <s v="Joss Whedon"/>
    <s v="Robert Downey Jr."/>
    <s v="United States"/>
    <x v="406"/>
    <n v="1518815515"/>
    <s v="Marvel Studios"/>
    <n v="143"/>
    <n v="229.6"/>
    <n v="3397820025.1138034"/>
    <x v="0"/>
  </r>
  <r>
    <s v="The Bourne Ultimatum"/>
    <x v="0"/>
    <x v="1"/>
    <n v="2007"/>
    <s v="August 3, 2007 (United States)"/>
    <x v="60"/>
    <n v="612000"/>
    <s v="Paul Greengrass"/>
    <s v="Tony Gilroy"/>
    <s v="Matt Damon"/>
    <s v="United States"/>
    <x v="109"/>
    <n v="444100035"/>
    <s v="Universal Pictures"/>
    <n v="115"/>
    <n v="207.3"/>
    <n v="913072069.26113355"/>
    <x v="0"/>
  </r>
  <r>
    <s v="The Diving Bell and the Butterfly"/>
    <x v="0"/>
    <x v="7"/>
    <n v="2007"/>
    <s v="February 1, 2008 (United States)"/>
    <x v="60"/>
    <n v="105000"/>
    <s v="Julian Schnabel"/>
    <s v="Ronald Harwood"/>
    <s v="Mathieu Amalric"/>
    <s v="France"/>
    <x v="1"/>
    <n v="19780116"/>
    <s v="PathÃ©"/>
    <n v="112"/>
    <n v="207.3"/>
    <n v="44251111.198237881"/>
    <x v="1"/>
  </r>
  <r>
    <s v="The Help"/>
    <x v="0"/>
    <x v="2"/>
    <n v="2011"/>
    <s v="August 10, 2011 (United States)"/>
    <x v="60"/>
    <n v="436000"/>
    <s v="Tate Taylor"/>
    <s v="Tate Taylor"/>
    <s v="Emma Stone"/>
    <s v="United States"/>
    <x v="13"/>
    <n v="216639112"/>
    <s v="DreamWorks"/>
    <n v="146"/>
    <n v="224.9"/>
    <n v="275041405.94333333"/>
    <x v="0"/>
  </r>
  <r>
    <s v="The Imitation Game"/>
    <x v="0"/>
    <x v="7"/>
    <n v="2014"/>
    <s v="December 25, 2014 (United States)"/>
    <x v="60"/>
    <n v="707000"/>
    <s v="Morten Tyldum"/>
    <s v="Graham Moore"/>
    <s v="Benedict Cumberbatch"/>
    <s v="United Kingdom"/>
    <x v="62"/>
    <n v="233555708"/>
    <s v="Black Bear Pictures"/>
    <n v="114"/>
    <n v="236.7"/>
    <n v="649310440.03284681"/>
    <x v="0"/>
  </r>
  <r>
    <s v="The Incredibles"/>
    <x v="1"/>
    <x v="5"/>
    <n v="2004"/>
    <s v="November 5, 2004 (United States)"/>
    <x v="60"/>
    <n v="673000"/>
    <s v="Brad Bird"/>
    <s v="Brad Bird"/>
    <s v="Craig T. Nelson"/>
    <s v="United States"/>
    <x v="140"/>
    <n v="631607053"/>
    <s v="Pixar Animation Studios"/>
    <n v="115"/>
    <n v="188.9"/>
    <n v="1117599704.1178861"/>
    <x v="0"/>
  </r>
  <r>
    <s v="The Iron Giant"/>
    <x v="1"/>
    <x v="5"/>
    <n v="1999"/>
    <s v="August 6, 1999 (United States)"/>
    <x v="60"/>
    <n v="177000"/>
    <s v="Brad Bird"/>
    <s v="Tim McCanlies"/>
    <s v="Eli Marienthal"/>
    <s v="United States"/>
    <x v="19"/>
    <n v="23180087"/>
    <s v="Warner Bros."/>
    <n v="86"/>
    <n v="166.6"/>
    <n v="29429052.120416667"/>
    <x v="0"/>
  </r>
  <r>
    <s v="The King's Speech"/>
    <x v="2"/>
    <x v="7"/>
    <n v="2010"/>
    <s v="December 25, 2010 (United States)"/>
    <x v="60"/>
    <n v="651000"/>
    <s v="Tom Hooper"/>
    <s v="David Seidler"/>
    <s v="Colin Firth"/>
    <s v="United Kingdom"/>
    <x v="10"/>
    <n v="427374317"/>
    <s v="The Weinstein Company"/>
    <n v="118"/>
    <n v="218.1"/>
    <n v="558888216.26566517"/>
    <x v="0"/>
  </r>
  <r>
    <s v="The Martian"/>
    <x v="0"/>
    <x v="3"/>
    <n v="2015"/>
    <s v="October 2, 2015 (United States)"/>
    <x v="60"/>
    <n v="783000"/>
    <s v="Ridley Scott"/>
    <s v="Drew Goddard"/>
    <s v="Matt Damon"/>
    <s v="United Kingdom"/>
    <x v="267"/>
    <n v="630162448"/>
    <s v="Twentieth Century Fox"/>
    <n v="144"/>
    <n v="237"/>
    <n v="1989746092.2860103"/>
    <x v="0"/>
  </r>
  <r>
    <s v="The Nightmare Before Christmas"/>
    <x v="1"/>
    <x v="5"/>
    <n v="1993"/>
    <s v="October 29, 1993 (United States)"/>
    <x v="60"/>
    <n v="306000"/>
    <s v="Henry Selick"/>
    <s v="Tim Burton"/>
    <s v="Danny Elfman"/>
    <s v="United States"/>
    <x v="40"/>
    <n v="91491247"/>
    <s v="Touchstone Pictures"/>
    <n v="76"/>
    <n v="144.5"/>
    <n v="167331230.257503"/>
    <x v="0"/>
  </r>
  <r>
    <s v="The Pursuit of Happyness"/>
    <x v="0"/>
    <x v="7"/>
    <n v="2006"/>
    <s v="December 15, 2006 (United States)"/>
    <x v="60"/>
    <n v="465000"/>
    <s v="Gabriele Muccino"/>
    <s v="Steve Conrad"/>
    <s v="Will Smith"/>
    <s v="United States"/>
    <x v="79"/>
    <n v="307127625"/>
    <s v="Columbia Pictures"/>
    <n v="117"/>
    <n v="201.6"/>
    <n v="434657628.13516021"/>
    <x v="0"/>
  </r>
  <r>
    <s v="The Raid 2"/>
    <x v="2"/>
    <x v="1"/>
    <n v="2014"/>
    <s v="April 11, 2014 (United States)"/>
    <x v="60"/>
    <n v="117000"/>
    <s v="Gareth Evans"/>
    <s v="Gareth Evans"/>
    <s v="Iko Uwais"/>
    <s v="Indonesia"/>
    <x v="145"/>
    <n v="6566916"/>
    <s v="Sony Pictures Classics"/>
    <n v="150"/>
    <n v="236.7"/>
    <n v="14261862.474697078"/>
    <x v="0"/>
  </r>
  <r>
    <s v="The Return"/>
    <x v="3"/>
    <x v="2"/>
    <n v="2003"/>
    <s v="June 25, 2003 (Russia)"/>
    <x v="60"/>
    <n v="44000"/>
    <s v="Andrey Zvyagintsev"/>
    <s v="Vladimir Moiseenko"/>
    <s v="Vladimir Garin"/>
    <s v="Russia"/>
    <x v="1"/>
    <n v="8482993"/>
    <s v="Ren Film"/>
    <n v="110"/>
    <n v="184"/>
    <n v="22753239.147007044"/>
    <x v="1"/>
  </r>
  <r>
    <s v="The Revenant"/>
    <x v="2"/>
    <x v="1"/>
    <n v="2015"/>
    <s v="January 8, 2016 (United States)"/>
    <x v="60"/>
    <n v="729000"/>
    <s v="Alejandro G. IÃ±Ã¡rritu"/>
    <s v="Mark L. Smith"/>
    <s v="Leonardo DiCaprio"/>
    <s v="United States"/>
    <x v="124"/>
    <n v="532950503"/>
    <s v="New Regency Productions"/>
    <n v="156"/>
    <n v="237"/>
    <n v="783357541.07139397"/>
    <x v="0"/>
  </r>
  <r>
    <s v="The Sea Inside"/>
    <x v="0"/>
    <x v="7"/>
    <n v="2004"/>
    <s v="March 4, 2005 (United States)"/>
    <x v="60"/>
    <n v="79000"/>
    <s v="Alejandro AmenÃ¡bar"/>
    <s v="Alejandro AmenÃ¡bar"/>
    <s v="Javier Bardem"/>
    <s v="Spain"/>
    <x v="1"/>
    <n v="43731621"/>
    <s v="Sogepaq"/>
    <n v="126"/>
    <n v="188.9"/>
    <n v="61890501.248026006"/>
    <x v="1"/>
  </r>
  <r>
    <s v="The Straight Story"/>
    <x v="5"/>
    <x v="7"/>
    <n v="1999"/>
    <s v="November 3, 1999 (France)"/>
    <x v="60"/>
    <n v="84000"/>
    <s v="David Lynch"/>
    <s v="John Roach"/>
    <s v="Richard Farnsworth"/>
    <s v="France"/>
    <x v="20"/>
    <n v="6416569"/>
    <s v="Asymmetrical Productions"/>
    <n v="112"/>
    <n v="166.6"/>
    <n v="16526868.759932375"/>
    <x v="0"/>
  </r>
  <r>
    <s v="The Tale of The Princess Kaguya"/>
    <x v="1"/>
    <x v="5"/>
    <n v="2013"/>
    <s v="November 23, 2013 (Japan)"/>
    <x v="60"/>
    <n v="41000"/>
    <s v="Isao Takahata"/>
    <s v="Isao Takahata"/>
    <s v="ChloÃ« Grace Moretz"/>
    <s v="Japan"/>
    <x v="1"/>
    <n v="24706166"/>
    <s v="Studio Ghibli"/>
    <n v="137"/>
    <n v="233"/>
    <n v="53656227.941553809"/>
    <x v="1"/>
  </r>
  <r>
    <s v="The Terminator"/>
    <x v="2"/>
    <x v="1"/>
    <n v="1984"/>
    <s v="October 26, 1984 (United States)"/>
    <x v="60"/>
    <n v="812000"/>
    <s v="James Cameron"/>
    <s v="James Cameron"/>
    <s v="Arnold Schwarzenegger"/>
    <s v="United Kingdom"/>
    <x v="132"/>
    <n v="78371200"/>
    <s v="Cinema '84"/>
    <n v="107"/>
    <n v="103.9"/>
    <n v="192578263.22580644"/>
    <x v="0"/>
  </r>
  <r>
    <s v="Waltz with Bashir"/>
    <x v="2"/>
    <x v="5"/>
    <n v="2008"/>
    <s v="June 12, 2008 (Israel)"/>
    <x v="60"/>
    <n v="56000"/>
    <s v="Ari Folman"/>
    <s v="Ari Folman"/>
    <s v="Ari Folman"/>
    <s v="Israel"/>
    <x v="112"/>
    <n v="11179372"/>
    <s v="Bridgit Folman Film Gang"/>
    <n v="90"/>
    <n v="215.3"/>
    <n v="28794206.66441251"/>
    <x v="0"/>
  </r>
  <r>
    <s v="Wings of Desire"/>
    <x v="0"/>
    <x v="2"/>
    <n v="1987"/>
    <s v="May 6, 1988 (United States)"/>
    <x v="60"/>
    <n v="67000"/>
    <s v="Wim Wenders"/>
    <s v="Wim Wenders"/>
    <s v="Bruno Ganz"/>
    <s v="West Germany"/>
    <x v="1"/>
    <n v="3404057"/>
    <s v="Road Movies Filmproduktion"/>
    <n v="128"/>
    <n v="113.6"/>
    <n v="4835506.6102564093"/>
    <x v="1"/>
  </r>
  <r>
    <s v="Wonder"/>
    <x v="1"/>
    <x v="2"/>
    <n v="2017"/>
    <s v="November 17, 2017 (United States)"/>
    <x v="60"/>
    <n v="150000"/>
    <s v="Stephen Chbosky"/>
    <s v="Stephen Chbosky"/>
    <s v="Jacob Tremblay"/>
    <s v="United States"/>
    <x v="0"/>
    <n v="306209289"/>
    <s v="Lionsgate"/>
    <n v="113"/>
    <n v="245.1"/>
    <n v="685036493.08590305"/>
    <x v="0"/>
  </r>
  <r>
    <s v="Zootopia"/>
    <x v="1"/>
    <x v="5"/>
    <n v="2016"/>
    <s v="March 4, 2016 (United States)"/>
    <x v="60"/>
    <n v="450000"/>
    <s v="Byron Howard"/>
    <s v="Byron Howard"/>
    <s v="Ginnifer Goodwin"/>
    <s v="United States"/>
    <x v="60"/>
    <n v="1024121104"/>
    <s v="Walt Disney Pictures"/>
    <n v="108"/>
    <n v="240"/>
    <n v="2291113806.0851688"/>
    <x v="0"/>
  </r>
  <r>
    <s v="12 Years a Slave"/>
    <x v="2"/>
    <x v="7"/>
    <n v="2013"/>
    <s v="November 8, 2013 (United States)"/>
    <x v="61"/>
    <n v="657000"/>
    <s v="Steve McQueen"/>
    <s v="John Ridley"/>
    <s v="Chiwetel Ejiofor"/>
    <s v="United States"/>
    <x v="0"/>
    <n v="187733202"/>
    <s v="New Regency Productions"/>
    <n v="134"/>
    <n v="233"/>
    <n v="483535981.82079452"/>
    <x v="0"/>
  </r>
  <r>
    <s v="Amores Perros"/>
    <x v="2"/>
    <x v="2"/>
    <n v="2000"/>
    <s v="April 13, 2001 (United States)"/>
    <x v="61"/>
    <n v="228000"/>
    <s v="Alejandro G. IÃ±Ã¡rritu"/>
    <s v="Guillermo Arriaga"/>
    <s v="Emilio EchevarrÃ­a"/>
    <s v="Mexico"/>
    <x v="63"/>
    <n v="20908467"/>
    <s v="Altavista Films"/>
    <n v="154"/>
    <n v="172.2"/>
    <n v="31601239.558035716"/>
    <x v="0"/>
  </r>
  <r>
    <s v="Barfi!"/>
    <x v="3"/>
    <x v="0"/>
    <n v="2012"/>
    <s v="September 14, 2012 (India)"/>
    <x v="61"/>
    <n v="78000"/>
    <s v="Anurag Basu"/>
    <s v="Anurag Basu"/>
    <s v="Ranbir Kapoor"/>
    <s v="India"/>
    <x v="1"/>
    <n v="4490134"/>
    <s v="UTV Motion Pictures"/>
    <n v="151"/>
    <n v="229.6"/>
    <n v="5350582.0484943297"/>
    <x v="1"/>
  </r>
  <r>
    <s v="Before Sunrise"/>
    <x v="2"/>
    <x v="2"/>
    <n v="1995"/>
    <s v="January 27, 1995 (United States)"/>
    <x v="61"/>
    <n v="282000"/>
    <s v="Richard Linklater"/>
    <s v="Richard Linklater"/>
    <s v="Ethan Hawke"/>
    <s v="United States"/>
    <x v="57"/>
    <n v="5987386"/>
    <s v="Castle Rock Entertainment"/>
    <n v="101"/>
    <n v="152.4"/>
    <n v="16059476.357394367"/>
    <x v="0"/>
  </r>
  <r>
    <s v="Before Sunset"/>
    <x v="2"/>
    <x v="2"/>
    <n v="2004"/>
    <s v="July 30, 2004 (United States)"/>
    <x v="61"/>
    <n v="244000"/>
    <s v="Richard Linklater"/>
    <s v="Richard Linklater"/>
    <s v="Ethan Hawke"/>
    <s v="United States"/>
    <x v="224"/>
    <n v="15936507"/>
    <s v="Warner Independent Pictures (WIP)"/>
    <n v="80"/>
    <n v="188.9"/>
    <n v="27418710.801242236"/>
    <x v="0"/>
  </r>
  <r>
    <s v="Blade Runner"/>
    <x v="2"/>
    <x v="1"/>
    <n v="1982"/>
    <s v="June 25, 1982 (United States)"/>
    <x v="61"/>
    <n v="710000"/>
    <s v="Ridley Scott"/>
    <s v="Hampton Fancher"/>
    <s v="Harrison Ford"/>
    <s v="United States"/>
    <x v="54"/>
    <n v="41676878"/>
    <s v="The Ladd Company"/>
    <n v="117"/>
    <n v="96.5"/>
    <n v="56464849.829257444"/>
    <x v="0"/>
  </r>
  <r>
    <s v="Catch Me If You Can"/>
    <x v="0"/>
    <x v="7"/>
    <n v="2002"/>
    <s v="December 25, 2002 (United States)"/>
    <x v="61"/>
    <n v="866000"/>
    <s v="Steven Spielberg"/>
    <s v="Jeff Nathanson"/>
    <s v="Leonardo DiCaprio"/>
    <s v="United States"/>
    <x v="157"/>
    <n v="352114312"/>
    <s v="Dreamworks Pictures"/>
    <n v="141"/>
    <n v="179.9"/>
    <n v="703997577.86351705"/>
    <x v="0"/>
  </r>
  <r>
    <s v="Chungking Express"/>
    <x v="0"/>
    <x v="0"/>
    <n v="1994"/>
    <s v="March 8, 1996 (United States)"/>
    <x v="61"/>
    <n v="69000"/>
    <s v="Kar-Wai Wong"/>
    <s v="Kar-Wai Wong"/>
    <s v="Brigitte Lin"/>
    <s v="Hong Kong"/>
    <x v="1"/>
    <n v="1432358"/>
    <s v="Jet Tone Production"/>
    <n v="102"/>
    <n v="148.19999999999999"/>
    <n v="3519673.2467741934"/>
    <x v="1"/>
  </r>
  <r>
    <s v="Crna macka, beli macor"/>
    <x v="2"/>
    <x v="0"/>
    <n v="1998"/>
    <s v="June 1, 1998 (Federal Republic of Yugoslavia)"/>
    <x v="61"/>
    <n v="52000"/>
    <s v="Emir Kusturica"/>
    <s v="Gordan Mihic"/>
    <s v="Bajram Severdzan"/>
    <s v="Federal Republic of Yugoslavia"/>
    <x v="1"/>
    <n v="351447"/>
    <s v="CiBy 2000"/>
    <n v="127"/>
    <n v="163"/>
    <n v="763263.72701354232"/>
    <x v="1"/>
  </r>
  <r>
    <s v="Dead Poets Society"/>
    <x v="1"/>
    <x v="0"/>
    <n v="1989"/>
    <s v="June 9, 1989 (United States)"/>
    <x v="61"/>
    <n v="442000"/>
    <s v="Peter Weir"/>
    <s v="Tom Schulman"/>
    <s v="Robin Williams"/>
    <s v="United States"/>
    <x v="204"/>
    <n v="235860116"/>
    <s v="Touchstone Pictures"/>
    <n v="128"/>
    <n v="124"/>
    <n v="632628321.70070422"/>
    <x v="0"/>
  </r>
  <r>
    <s v="Departures"/>
    <x v="0"/>
    <x v="2"/>
    <n v="2008"/>
    <s v="June 19, 2009 (United States)"/>
    <x v="61"/>
    <n v="50000"/>
    <s v="YÃ´jirÃ´ Takita"/>
    <s v="KundÃ´ Koyama"/>
    <s v="Masahiro Motoki"/>
    <s v="Japan"/>
    <x v="1"/>
    <n v="70636951"/>
    <s v="Amuse Soft"/>
    <n v="130"/>
    <n v="215.3"/>
    <n v="134100180.49657321"/>
    <x v="1"/>
  </r>
  <r>
    <s v="Dil Chahta Hai"/>
    <x v="3"/>
    <x v="0"/>
    <n v="2001"/>
    <s v="August 10, 2001 (India)"/>
    <x v="61"/>
    <n v="68000"/>
    <s v="Farhan Akhtar"/>
    <s v="Kassim Jagmagia"/>
    <s v="Aamir Khan"/>
    <s v="India"/>
    <x v="1"/>
    <n v="316221"/>
    <s v="Excel Entertainment"/>
    <n v="183"/>
    <n v="177.1"/>
    <n v="523655.1016304348"/>
    <x v="1"/>
  </r>
  <r>
    <s v="Fanny and Alexander"/>
    <x v="2"/>
    <x v="2"/>
    <n v="1982"/>
    <s v="December 17, 1982 (Sweden)"/>
    <x v="61"/>
    <n v="59000"/>
    <s v="Ingmar Bergman"/>
    <s v="Ingmar Bergman"/>
    <s v="Bertil Guve"/>
    <s v="Sweden"/>
    <x v="14"/>
    <n v="6795771"/>
    <s v="Cinematograph AB"/>
    <n v="188"/>
    <n v="96.5"/>
    <n v="12429000.142256903"/>
    <x v="0"/>
  </r>
  <r>
    <s v="Farewell My Concubine"/>
    <x v="2"/>
    <x v="2"/>
    <n v="1993"/>
    <s v="October 15, 1993 (United States)"/>
    <x v="61"/>
    <n v="26000"/>
    <s v="Kaige Chen"/>
    <s v="Pik-Wah Lee"/>
    <s v="Leslie Cheung"/>
    <s v="China"/>
    <x v="81"/>
    <n v="6122607"/>
    <s v="Tomson Films"/>
    <n v="171"/>
    <n v="144.5"/>
    <n v="10533926.329192547"/>
    <x v="0"/>
  </r>
  <r>
    <s v="Fargo"/>
    <x v="2"/>
    <x v="6"/>
    <n v="1996"/>
    <s v="April 5, 1996 (United States)"/>
    <x v="61"/>
    <n v="634000"/>
    <s v="Joel Coen"/>
    <s v="Ethan Coen"/>
    <s v="William H. Macy"/>
    <s v="United States"/>
    <x v="5"/>
    <n v="60611975"/>
    <s v="PolyGram Filmed Entertainment"/>
    <n v="98"/>
    <n v="156.9"/>
    <n v="141304275.30604437"/>
    <x v="0"/>
  </r>
  <r>
    <s v="Finding Nemo"/>
    <x v="5"/>
    <x v="5"/>
    <n v="2003"/>
    <s v="May 30, 2003 (United States)"/>
    <x v="61"/>
    <n v="972000"/>
    <s v="Andrew Stanton"/>
    <s v="Andrew Stanton"/>
    <s v="Albert Brooks"/>
    <s v="United States"/>
    <x v="86"/>
    <n v="940352645"/>
    <s v="Pixar Animation Studios"/>
    <n v="100"/>
    <n v="184"/>
    <n v="1516810221.9772365"/>
    <x v="0"/>
  </r>
  <r>
    <s v="Ford v Ferrari"/>
    <x v="0"/>
    <x v="1"/>
    <n v="2019"/>
    <s v="November 15, 2019 (United States)"/>
    <x v="61"/>
    <n v="323000"/>
    <s v="James Mangold"/>
    <s v="Jez Butterworth"/>
    <s v="Matt Damon"/>
    <s v="United States"/>
    <x v="407"/>
    <n v="225508210"/>
    <s v="Chernin Entertainment"/>
    <n v="152"/>
    <n v="255.7"/>
    <n v="412439085.15606242"/>
    <x v="0"/>
  </r>
  <r>
    <s v="Gone Girl"/>
    <x v="2"/>
    <x v="2"/>
    <n v="2014"/>
    <s v="October 3, 2014 (United States)"/>
    <x v="61"/>
    <n v="893000"/>
    <s v="David Fincher"/>
    <s v="Gillian Flynn"/>
    <s v="Ben Affleck"/>
    <s v="United States"/>
    <x v="247"/>
    <n v="369330363"/>
    <s v="Twentieth Century Fox"/>
    <n v="149"/>
    <n v="236.7"/>
    <n v="717240035.73040152"/>
    <x v="0"/>
  </r>
  <r>
    <s v="Gran Torino"/>
    <x v="2"/>
    <x v="2"/>
    <n v="2008"/>
    <s v="January 9, 2009 (United States)"/>
    <x v="61"/>
    <n v="734000"/>
    <s v="Clint Eastwood"/>
    <s v="Nick Schenk"/>
    <s v="Clint Eastwood"/>
    <s v="Germany"/>
    <x v="135"/>
    <n v="269958228"/>
    <s v="Matten Productions"/>
    <n v="116"/>
    <n v="215.3"/>
    <n v="586288468.07982886"/>
    <x v="0"/>
  </r>
  <r>
    <s v="Hacksaw Ridge"/>
    <x v="2"/>
    <x v="7"/>
    <n v="2016"/>
    <s v="November 4, 2016 (United States)"/>
    <x v="61"/>
    <n v="457000"/>
    <s v="Mel Gibson"/>
    <s v="Robert Schenkkan"/>
    <s v="Andrew Garfield"/>
    <s v="Australia"/>
    <x v="28"/>
    <n v="180563636"/>
    <s v="Summit Entertainment"/>
    <n v="139"/>
    <n v="240"/>
    <n v="232142362.40168777"/>
    <x v="0"/>
  </r>
  <r>
    <s v="Harry Potter and the Deathly Hallows: Part 2"/>
    <x v="0"/>
    <x v="3"/>
    <n v="2011"/>
    <s v="July 15, 2011 (United States)"/>
    <x v="61"/>
    <n v="790000"/>
    <s v="David Yates"/>
    <s v="Steve Kloves"/>
    <s v="Daniel Radcliffe"/>
    <s v="United Kingdom"/>
    <x v="43"/>
    <n v="1342321665"/>
    <s v="Warner Bros."/>
    <n v="130"/>
    <n v="224.9"/>
    <n v="1875311377.0082531"/>
    <x v="0"/>
  </r>
  <r>
    <s v="Hotel Rwanda"/>
    <x v="0"/>
    <x v="7"/>
    <n v="2004"/>
    <s v="February 4, 2005 (United States)"/>
    <x v="61"/>
    <n v="340000"/>
    <s v="Terry George"/>
    <s v="Keir Pearson"/>
    <s v="Don Cheadle"/>
    <s v="United Kingdom"/>
    <x v="149"/>
    <n v="33882243"/>
    <s v="United Artists"/>
    <n v="121"/>
    <n v="188.9"/>
    <n v="57386989.672595888"/>
    <x v="0"/>
  </r>
  <r>
    <s v="How to Train Your Dragon"/>
    <x v="1"/>
    <x v="5"/>
    <n v="2010"/>
    <s v="March 26, 2010 (United States)"/>
    <x v="61"/>
    <n v="685000"/>
    <s v="Dean DeBlois"/>
    <s v="William Davies"/>
    <s v="Jay Baruchel"/>
    <s v="United States"/>
    <x v="130"/>
    <n v="494879471"/>
    <s v="DreamWorks Animation"/>
    <n v="98"/>
    <n v="218.1"/>
    <n v="875666520.40476191"/>
    <x v="0"/>
  </r>
  <r>
    <s v="In the Mood for Love"/>
    <x v="1"/>
    <x v="2"/>
    <n v="2000"/>
    <s v="March 9, 2001 (United States)"/>
    <x v="61"/>
    <n v="133000"/>
    <s v="Kar-Wai Wong"/>
    <s v="Kar-Wai Wong"/>
    <s v="Tony Chiu-Wai Leung"/>
    <s v="Hong Kong"/>
    <x v="1"/>
    <n v="14244250"/>
    <s v="Block 2 Pictures"/>
    <n v="98"/>
    <n v="172.2"/>
    <n v="33207520.849273145"/>
    <x v="1"/>
  </r>
  <r>
    <s v="In the Name of the Father"/>
    <x v="2"/>
    <x v="7"/>
    <n v="1993"/>
    <s v="February 25, 1994 (United States)"/>
    <x v="61"/>
    <n v="163000"/>
    <s v="Jim Sheridan"/>
    <s v="Gerry Conlon"/>
    <s v="Daniel Day-Lewis"/>
    <s v="Ireland"/>
    <x v="29"/>
    <n v="65796862"/>
    <s v="Hell's Kitchen Films"/>
    <n v="133"/>
    <n v="144.5"/>
    <n v="116424528.75377469"/>
    <x v="0"/>
  </r>
  <r>
    <s v="Inside Out"/>
    <x v="1"/>
    <x v="5"/>
    <n v="2015"/>
    <s v="June 19, 2015 (United States)"/>
    <x v="61"/>
    <n v="641000"/>
    <s v="Pete Docter"/>
    <s v="Pete Docter"/>
    <s v="Amy Poehler"/>
    <s v="United States"/>
    <x v="153"/>
    <n v="858848019"/>
    <s v="Pixar Animation Studios"/>
    <n v="95"/>
    <n v="237"/>
    <n v="1811010321.0332181"/>
    <x v="0"/>
  </r>
  <r>
    <s v="Into the Wild"/>
    <x v="2"/>
    <x v="3"/>
    <n v="2007"/>
    <s v="October 19, 2007 (United States)"/>
    <x v="61"/>
    <n v="588000"/>
    <s v="Sean Penn"/>
    <s v="Sean Penn"/>
    <s v="Emile Hirsch"/>
    <s v="United States"/>
    <x v="10"/>
    <n v="56675895"/>
    <s v="Paramount Vantage"/>
    <n v="148"/>
    <n v="207.3"/>
    <n v="110064660.33460802"/>
    <x v="0"/>
  </r>
  <r>
    <s v="Jurassic Park"/>
    <x v="0"/>
    <x v="1"/>
    <n v="1993"/>
    <s v="June 11, 1993 (United States)"/>
    <x v="61"/>
    <n v="894000"/>
    <s v="Steven Spielberg"/>
    <s v="Michael Crichton"/>
    <s v="Sam Neill"/>
    <s v="United States"/>
    <x v="114"/>
    <n v="1033928303"/>
    <s v="Universal Pictures"/>
    <n v="127"/>
    <n v="144.5"/>
    <n v="2874433886.1687961"/>
    <x v="0"/>
  </r>
  <r>
    <s v="Kahaani"/>
    <x v="3"/>
    <x v="12"/>
    <n v="2012"/>
    <s v="March 9, 2012 (India)"/>
    <x v="61"/>
    <n v="59000"/>
    <s v="Sujoy Ghosh"/>
    <s v="Sujoy Ghosh"/>
    <s v="Vidya Balan"/>
    <s v="India"/>
    <x v="1"/>
    <n v="459234"/>
    <s v="Boundscript"/>
    <n v="122"/>
    <n v="229.6"/>
    <n v="591164.34220532316"/>
    <x v="1"/>
  </r>
  <r>
    <s v="Kill Bill: Vol. 1"/>
    <x v="2"/>
    <x v="1"/>
    <n v="2003"/>
    <s v="October 10, 2003 (United States)"/>
    <x v="61"/>
    <n v="1000000"/>
    <s v="Quentin Tarantino"/>
    <s v="Quentin Tarantino"/>
    <s v="Uma Thurman"/>
    <s v="United States"/>
    <x v="8"/>
    <n v="180906076"/>
    <s v="Miramax"/>
    <n v="111"/>
    <n v="184"/>
    <n v="265904878.71297634"/>
    <x v="0"/>
  </r>
  <r>
    <s v="La Haine"/>
    <x v="3"/>
    <x v="6"/>
    <n v="1995"/>
    <s v="February 23, 1996 (United States)"/>
    <x v="61"/>
    <n v="157000"/>
    <s v="Mathieu Kassovitz"/>
    <s v="Mathieu Kassovitz"/>
    <s v="Vincent Cassel"/>
    <s v="France"/>
    <x v="1"/>
    <n v="302606"/>
    <s v="Le Studio Canal+"/>
    <n v="98"/>
    <n v="152.4"/>
    <n v="384183.53416666668"/>
    <x v="1"/>
  </r>
  <r>
    <s v="Lagaan: Once Upon a Time in India"/>
    <x v="1"/>
    <x v="2"/>
    <n v="2001"/>
    <s v="June 15, 2001 (United States)"/>
    <x v="61"/>
    <n v="108000"/>
    <s v="Ashutosh Gowariker"/>
    <s v="Ashutosh Gowariker"/>
    <s v="Aamir Khan"/>
    <s v="India"/>
    <x v="1"/>
    <n v="1724806"/>
    <s v="Aamir Khan Productions"/>
    <n v="224"/>
    <n v="177.1"/>
    <n v="3349575.4506054809"/>
    <x v="1"/>
  </r>
  <r>
    <s v="Logan"/>
    <x v="2"/>
    <x v="1"/>
    <n v="2017"/>
    <s v="March 3, 2017 (United States)"/>
    <x v="61"/>
    <n v="674000"/>
    <s v="James Mangold"/>
    <s v="James Mangold"/>
    <s v="Hugh Jackman"/>
    <s v="United States"/>
    <x v="259"/>
    <n v="619179950"/>
    <s v="Twentieth Century Fox"/>
    <n v="137"/>
    <n v="245.1"/>
    <n v="935833981.96924603"/>
    <x v="0"/>
  </r>
  <r>
    <s v="Mad Max: Fury Road"/>
    <x v="2"/>
    <x v="1"/>
    <n v="2015"/>
    <s v="May 15, 2015 (United States)"/>
    <x v="61"/>
    <n v="912000"/>
    <s v="George Miller"/>
    <s v="George Miller"/>
    <s v="Tom Hardy"/>
    <s v="Australia"/>
    <x v="60"/>
    <n v="375658750"/>
    <s v="Warner Bros."/>
    <n v="120"/>
    <n v="237"/>
    <n v="586089201.86891961"/>
    <x v="0"/>
  </r>
  <r>
    <s v="Memories of Murder"/>
    <x v="3"/>
    <x v="6"/>
    <n v="2003"/>
    <s v="May 2, 2003 (South Korea)"/>
    <x v="61"/>
    <n v="152000"/>
    <s v="Bong Joon Ho"/>
    <s v="Bong Joon Ho"/>
    <s v="Kang-ho Song"/>
    <s v="South Korea"/>
    <x v="133"/>
    <n v="1162593"/>
    <s v="CJ Entertainment"/>
    <n v="132"/>
    <n v="184"/>
    <n v="1410761"/>
    <x v="0"/>
  </r>
  <r>
    <s v="Million Dollar Baby"/>
    <x v="0"/>
    <x v="2"/>
    <n v="2004"/>
    <s v="January 28, 2005 (United States)"/>
    <x v="61"/>
    <n v="650000"/>
    <s v="Clint Eastwood"/>
    <s v="Paul Haggis"/>
    <s v="Hilary Swank"/>
    <s v="United States"/>
    <x v="8"/>
    <n v="216763646"/>
    <s v="Warner Bros."/>
    <n v="132"/>
    <n v="188.9"/>
    <n v="338186804.58883768"/>
    <x v="0"/>
  </r>
  <r>
    <s v="Mommy"/>
    <x v="2"/>
    <x v="2"/>
    <n v="2014"/>
    <s v="October 8, 2014 (Belgium)"/>
    <x v="61"/>
    <n v="53000"/>
    <s v="Xavier Dolan"/>
    <s v="Xavier Dolan"/>
    <s v="Anne Dorval"/>
    <s v="Canada"/>
    <x v="1"/>
    <n v="13156856"/>
    <s v="Les Films SÃ©ville"/>
    <n v="139"/>
    <n v="236.7"/>
    <n v="22284013.469705392"/>
    <x v="1"/>
  </r>
  <r>
    <s v="Monsters, Inc."/>
    <x v="5"/>
    <x v="5"/>
    <n v="2001"/>
    <s v="November 2, 2001 (United States)"/>
    <x v="61"/>
    <n v="838000"/>
    <s v="Pete Docter"/>
    <s v="Pete Docter"/>
    <s v="Billy Crystal"/>
    <s v="United States"/>
    <x v="192"/>
    <n v="579707738"/>
    <s v="Pixar Animation Studios"/>
    <n v="92"/>
    <n v="177.1"/>
    <n v="720672981.51203585"/>
    <x v="0"/>
  </r>
  <r>
    <s v="Moscow Does Not Believe in Tears"/>
    <x v="1"/>
    <x v="0"/>
    <n v="1980"/>
    <s v="February 11, 1980 (Soviet Union)"/>
    <x v="61"/>
    <n v="12000"/>
    <s v="Vladimir Menshov"/>
    <s v="Valentin Chernykh"/>
    <s v="Vera Alentova"/>
    <s v="Soviet Union"/>
    <x v="72"/>
    <m/>
    <s v="Mosfilm"/>
    <n v="150"/>
    <n v="82.4"/>
    <s v="Missing"/>
    <x v="1"/>
  </r>
  <r>
    <s v="NausicaÃ¤ of the Valley of the Wind"/>
    <x v="4"/>
    <x v="5"/>
    <n v="1984"/>
    <s v="November 25, 1987 (United States)"/>
    <x v="61"/>
    <n v="157000"/>
    <s v="Hayao Miyazaki"/>
    <s v="Hayao Miyazaki"/>
    <s v="Sumi Shimamoto"/>
    <s v="Japan"/>
    <x v="11"/>
    <n v="8736506"/>
    <s v="Nibariki"/>
    <n v="117"/>
    <n v="103.9"/>
    <n v="20367355.609793421"/>
    <x v="0"/>
  </r>
  <r>
    <s v="No Country for Old Men"/>
    <x v="2"/>
    <x v="6"/>
    <n v="2007"/>
    <s v="November 21, 2007 (United States)"/>
    <x v="61"/>
    <n v="886000"/>
    <s v="Ethan Coen"/>
    <s v="Joel Coen"/>
    <s v="Tommy Lee Jones"/>
    <s v="United States"/>
    <x v="13"/>
    <n v="171627166"/>
    <s v="Paramount Vantage"/>
    <n v="122"/>
    <n v="207.3"/>
    <n v="486011128.99814129"/>
    <x v="0"/>
  </r>
  <r>
    <s v="Nobody Knows"/>
    <x v="0"/>
    <x v="2"/>
    <n v="2004"/>
    <s v="October 21, 2004 (Hong Kong)"/>
    <x v="61"/>
    <n v="26000"/>
    <s v="Hirokazu Koreeda"/>
    <s v="Hirokazu Koreeda"/>
    <s v="YÃ»ya Yagira"/>
    <s v="Japan"/>
    <x v="1"/>
    <n v="2288093"/>
    <s v="Bandai Visual Company"/>
    <n v="141"/>
    <n v="188.9"/>
    <n v="2726562.1317950725"/>
    <x v="1"/>
  </r>
  <r>
    <s v="Nostalghia"/>
    <x v="3"/>
    <x v="2"/>
    <n v="1983"/>
    <s v="March 1992 (United States)"/>
    <x v="61"/>
    <n v="24000"/>
    <s v="Andrei Tarkovsky"/>
    <s v="Andrei Tarkovsky"/>
    <s v="Oleg Yankovskiy"/>
    <s v="Italy"/>
    <x v="1"/>
    <n v="55269"/>
    <s v="Rai 2"/>
    <n v="125"/>
    <n v="99.6"/>
    <n v="153653.87135036496"/>
    <x v="1"/>
  </r>
  <r>
    <s v="Paris, Texas"/>
    <x v="2"/>
    <x v="2"/>
    <n v="1984"/>
    <s v="August 23, 1984 (United Kingdom)"/>
    <x v="61"/>
    <n v="96000"/>
    <s v="Wim Wenders"/>
    <s v="L.M. Kit Carson"/>
    <s v="Harry Dean Stanton"/>
    <s v="West Germany"/>
    <x v="1"/>
    <n v="2207548"/>
    <s v="Road Movies Filmproduktion"/>
    <n v="145"/>
    <n v="103.9"/>
    <n v="4037454.2352941176"/>
    <x v="1"/>
  </r>
  <r>
    <s v="Pink"/>
    <x v="3"/>
    <x v="6"/>
    <n v="2016"/>
    <s v="September 16, 2016 (United States)"/>
    <x v="61"/>
    <n v="41000"/>
    <s v="Aniruddha Roy Chowdhury"/>
    <s v="Shoojit Sircar"/>
    <s v="Taapsee Pannu"/>
    <s v="India"/>
    <x v="1"/>
    <n v="180180"/>
    <s v="NH Studioz"/>
    <n v="136"/>
    <n v="240"/>
    <n v="298374.16304347827"/>
    <x v="1"/>
  </r>
  <r>
    <s v="PK"/>
    <x v="3"/>
    <x v="0"/>
    <n v="2014"/>
    <s v="December 19, 2014 (India)"/>
    <x v="61"/>
    <n v="169000"/>
    <s v="Rajkumar Hirani"/>
    <s v="Rajkumar Hirani"/>
    <s v="Aamir Khan"/>
    <s v="India"/>
    <x v="1"/>
    <n v="100370104"/>
    <s v="Rajkumar Hirani Films"/>
    <n v="153"/>
    <n v="236.7"/>
    <n v="119604109.06843959"/>
    <x v="1"/>
  </r>
  <r>
    <s v="Platoon"/>
    <x v="2"/>
    <x v="2"/>
    <n v="1986"/>
    <s v="February 6, 1987 (United States)"/>
    <x v="61"/>
    <n v="389000"/>
    <s v="Oliver Stone"/>
    <s v="Oliver Stone"/>
    <s v="Charlie Sheen"/>
    <s v="United States"/>
    <x v="14"/>
    <n v="138545632"/>
    <s v="Hemdale"/>
    <n v="120"/>
    <n v="109.6"/>
    <n v="209399077.73015875"/>
    <x v="0"/>
  </r>
  <r>
    <s v="Portrait of a Lady on Fire"/>
    <x v="2"/>
    <x v="2"/>
    <n v="2019"/>
    <s v="February 14, 2020 (United States)"/>
    <x v="61"/>
    <n v="74000"/>
    <s v="CÃ©line Sciamma"/>
    <s v="CÃ©line Sciamma"/>
    <s v="NoÃ©mie Merlant"/>
    <s v="France"/>
    <x v="1"/>
    <n v="10123353"/>
    <s v="Lilies Films"/>
    <n v="122"/>
    <n v="255.7"/>
    <n v="12063299.409855299"/>
    <x v="1"/>
  </r>
  <r>
    <s v="Prisoners"/>
    <x v="2"/>
    <x v="6"/>
    <n v="2013"/>
    <s v="September 20, 2013 (United States)"/>
    <x v="61"/>
    <n v="625000"/>
    <s v="Denis Villeneuve"/>
    <s v="Aaron Guzikowski"/>
    <s v="Hugh Jackman"/>
    <s v="United States"/>
    <x v="12"/>
    <n v="122126687"/>
    <s v="Alcon Entertainment"/>
    <n v="153"/>
    <n v="233"/>
    <n v="358152084.01251197"/>
    <x v="0"/>
  </r>
  <r>
    <s v="Raise the Red Lantern"/>
    <x v="1"/>
    <x v="2"/>
    <n v="1991"/>
    <s v="December 18, 1991 (Italy)"/>
    <x v="61"/>
    <n v="30000"/>
    <s v="Yimou Zhang"/>
    <s v="Tong Su"/>
    <s v="Gong Li"/>
    <s v="China"/>
    <x v="1"/>
    <n v="2603061"/>
    <s v="ERA International"/>
    <n v="125"/>
    <n v="136.19999999999999"/>
    <n v="3158712.41218638"/>
    <x v="1"/>
  </r>
  <r>
    <s v="Rang De Basanti"/>
    <x v="3"/>
    <x v="0"/>
    <n v="2006"/>
    <s v="January 26, 2006 (United States)"/>
    <x v="61"/>
    <n v="115000"/>
    <s v="Rakeysh Omprakash Mehra"/>
    <s v="Renzil D'Silva"/>
    <s v="Aamir Khan"/>
    <s v="India"/>
    <x v="1"/>
    <n v="10800778"/>
    <s v="ROMP"/>
    <n v="167"/>
    <n v="201.6"/>
    <n v="18582705.00621118"/>
    <x v="1"/>
  </r>
  <r>
    <s v="Room"/>
    <x v="2"/>
    <x v="2"/>
    <n v="2015"/>
    <s v="January 22, 2016 (United States)"/>
    <x v="61"/>
    <n v="386000"/>
    <s v="Lenny Abrahamson"/>
    <s v="Emma Donoghue"/>
    <s v="Brie Larson"/>
    <s v="Canada"/>
    <x v="29"/>
    <n v="35401758"/>
    <s v="Element Pictures"/>
    <n v="118"/>
    <n v="237"/>
    <n v="68750259.162523896"/>
    <x v="0"/>
  </r>
  <r>
    <s v="Rush"/>
    <x v="2"/>
    <x v="1"/>
    <n v="2013"/>
    <s v="September 27, 2013 (United States)"/>
    <x v="61"/>
    <n v="446000"/>
    <s v="Ron Howard"/>
    <s v="Peter Morgan"/>
    <s v="Daniel BrÃ¼hl"/>
    <s v="United Kingdom"/>
    <x v="76"/>
    <n v="96983009"/>
    <s v="Exclusive Media Group"/>
    <n v="123"/>
    <n v="233"/>
    <n v="204503272.2650519"/>
    <x v="0"/>
  </r>
  <r>
    <s v="Sonchiriya"/>
    <x v="3"/>
    <x v="1"/>
    <n v="2019"/>
    <s v="March 1, 2019 (India)"/>
    <x v="61"/>
    <n v="9800"/>
    <s v="Abhishek Chaubey"/>
    <s v="Sudip Sharma"/>
    <s v="Sushant Singh Rajput"/>
    <s v="India"/>
    <x v="1"/>
    <n v="914565"/>
    <s v="MacGuffin Pictures"/>
    <n v="143"/>
    <n v="255.7"/>
    <n v="1672676.8037214887"/>
    <x v="1"/>
  </r>
  <r>
    <s v="Song of the Sea"/>
    <x v="1"/>
    <x v="5"/>
    <n v="2014"/>
    <s v="November 20, 2015 (United States)"/>
    <x v="61"/>
    <n v="54000"/>
    <s v="Tomm Moore"/>
    <s v="Will Collins"/>
    <s v="David Rawle"/>
    <s v="Ireland"/>
    <x v="1"/>
    <n v="4190884"/>
    <s v="Backup Media"/>
    <n v="93"/>
    <n v="236.7"/>
    <n v="8379018.0761154853"/>
    <x v="1"/>
  </r>
  <r>
    <s v="Spotlight"/>
    <x v="2"/>
    <x v="7"/>
    <n v="2015"/>
    <s v="November 20, 2015 (United States)"/>
    <x v="61"/>
    <n v="435000"/>
    <s v="Tom McCarthy"/>
    <s v="Josh Singer"/>
    <s v="Mark Ruffalo"/>
    <s v="United States"/>
    <x v="0"/>
    <n v="98690254"/>
    <s v="Participant"/>
    <n v="129"/>
    <n v="237"/>
    <n v="197315750.61548555"/>
    <x v="0"/>
  </r>
  <r>
    <s v="Stand by Me"/>
    <x v="2"/>
    <x v="3"/>
    <n v="1986"/>
    <s v="August 22, 1986 (United States)"/>
    <x v="61"/>
    <n v="374000"/>
    <s v="Rob Reiner"/>
    <s v="Stephen King"/>
    <s v="Wil Wheaton"/>
    <s v="United States"/>
    <x v="42"/>
    <n v="52287414"/>
    <s v="Columbia Pictures"/>
    <n v="89"/>
    <n v="109.6"/>
    <n v="145364735.81934309"/>
    <x v="0"/>
  </r>
  <r>
    <s v="The Big Lebowski"/>
    <x v="2"/>
    <x v="0"/>
    <n v="1998"/>
    <s v="March 6, 1998 (United States)"/>
    <x v="61"/>
    <n v="754000"/>
    <s v="Joel Coen"/>
    <s v="Ethan Coen"/>
    <s v="Jeff Bridges"/>
    <s v="United States"/>
    <x v="10"/>
    <n v="46748721"/>
    <s v="Polygram Filmed Entertainment"/>
    <n v="117"/>
    <n v="163"/>
    <n v="58116423.046511628"/>
    <x v="0"/>
  </r>
  <r>
    <s v="The Celebration"/>
    <x v="2"/>
    <x v="2"/>
    <n v="1998"/>
    <s v="June 19, 1998 (Denmark)"/>
    <x v="61"/>
    <n v="81000"/>
    <s v="Thomas Vinterberg"/>
    <s v="Thomas Vinterberg"/>
    <s v="Ulrich Thomsen"/>
    <s v="Denmark"/>
    <x v="198"/>
    <n v="1657778"/>
    <s v="Nimbus Film Productions"/>
    <n v="105"/>
    <n v="163"/>
    <n v="2505580.1418650793"/>
    <x v="0"/>
  </r>
  <r>
    <s v="The Grand Budapest Hotel"/>
    <x v="2"/>
    <x v="3"/>
    <n v="2014"/>
    <s v="March 28, 2014 (United States)"/>
    <x v="61"/>
    <n v="734000"/>
    <s v="Wes Anderson"/>
    <s v="Stefan Zweig"/>
    <s v="Ralph Fiennes"/>
    <s v="United States"/>
    <x v="13"/>
    <n v="172945750"/>
    <s v="Fox Searchlight Pictures"/>
    <n v="99"/>
    <n v="236.7"/>
    <n v="269823707.2452637"/>
    <x v="0"/>
  </r>
  <r>
    <s v="The Handmaiden"/>
    <x v="3"/>
    <x v="2"/>
    <n v="2016"/>
    <s v="June 1, 2016 (South Korea)"/>
    <x v="61"/>
    <n v="123000"/>
    <s v="Park Chan-Wook"/>
    <s v="Sarah Waters"/>
    <s v="Kim Min-hee"/>
    <s v="South Korea"/>
    <x v="1"/>
    <n v="37767206"/>
    <s v="CJ Entertainment"/>
    <n v="145"/>
    <n v="240"/>
    <n v="52763263.036221914"/>
    <x v="1"/>
  </r>
  <r>
    <s v="The Legend of 1900"/>
    <x v="2"/>
    <x v="2"/>
    <n v="1998"/>
    <s v="October 28, 1998 (Italy)"/>
    <x v="61"/>
    <n v="60000"/>
    <s v="Giuseppe Tornatore"/>
    <s v="Alessandro Baricco"/>
    <s v="Tim Roth"/>
    <s v="Italy"/>
    <x v="25"/>
    <n v="21057208"/>
    <s v="SciarlÃ²"/>
    <n v="169"/>
    <n v="163"/>
    <n v="49090522.399387911"/>
    <x v="0"/>
  </r>
  <r>
    <s v="The Princess Bride"/>
    <x v="1"/>
    <x v="3"/>
    <n v="1987"/>
    <s v="October 9, 1987 (United States)"/>
    <x v="61"/>
    <n v="402000"/>
    <s v="Rob Reiner"/>
    <s v="William Goldman"/>
    <s v="Cary Elwes"/>
    <s v="United Kingdom"/>
    <x v="15"/>
    <n v="30902642"/>
    <s v="Act III Communications"/>
    <n v="98"/>
    <n v="113.6"/>
    <n v="45422262.505547509"/>
    <x v="0"/>
  </r>
  <r>
    <s v="The Sacrifice"/>
    <x v="1"/>
    <x v="2"/>
    <n v="1986"/>
    <s v="May 9, 1986 (Sweden)"/>
    <x v="61"/>
    <n v="26000"/>
    <s v="Andrei Tarkovsky"/>
    <s v="Andrei Tarkovsky"/>
    <s v="Erland Josephson"/>
    <s v="Sweden"/>
    <x v="1"/>
    <n v="167292"/>
    <s v="Svenska Filminstitutet (SFI)"/>
    <n v="149"/>
    <n v="109.6"/>
    <n v="448713.66549295775"/>
    <x v="1"/>
  </r>
  <r>
    <s v="The Sixth Sense"/>
    <x v="0"/>
    <x v="2"/>
    <n v="1999"/>
    <s v="August 6, 1999 (United States)"/>
    <x v="61"/>
    <n v="930000"/>
    <s v="M. Night Shyamalan"/>
    <s v="M. Night Shyamalan"/>
    <s v="Bruce Willis"/>
    <s v="United States"/>
    <x v="28"/>
    <n v="672806292"/>
    <s v="Hollywood Pictures"/>
    <n v="107"/>
    <n v="166.6"/>
    <n v="955729963.50769222"/>
    <x v="0"/>
  </r>
  <r>
    <s v="The Thing"/>
    <x v="2"/>
    <x v="4"/>
    <n v="1982"/>
    <s v="June 25, 1982 (United States)"/>
    <x v="61"/>
    <n v="382000"/>
    <s v="John Carpenter"/>
    <s v="Bill Lancaster"/>
    <s v="Kurt Russell"/>
    <s v="United States"/>
    <x v="10"/>
    <n v="19632053"/>
    <s v="Universal Pictures"/>
    <n v="109"/>
    <n v="96.5"/>
    <n v="65807332.773377329"/>
    <x v="0"/>
  </r>
  <r>
    <s v="The Truman Show"/>
    <x v="1"/>
    <x v="0"/>
    <n v="1998"/>
    <s v="June 5, 1998 (United States)"/>
    <x v="61"/>
    <n v="972000"/>
    <s v="Peter Weir"/>
    <s v="Andrew Niccol"/>
    <s v="Jim Carrey"/>
    <s v="United States"/>
    <x v="48"/>
    <n v="264118201"/>
    <s v="Paramount Pictures"/>
    <n v="103"/>
    <n v="163"/>
    <n v="320497076.24332935"/>
    <x v="0"/>
  </r>
  <r>
    <s v="Three Billboards Outside Ebbing, Missouri"/>
    <x v="2"/>
    <x v="0"/>
    <n v="2017"/>
    <s v="December 1, 2017 (United States)"/>
    <x v="61"/>
    <n v="456000"/>
    <s v="Martin McDonagh"/>
    <s v="Martin McDonagh"/>
    <s v="Frances McDormand"/>
    <s v="United Kingdom"/>
    <x v="10"/>
    <n v="160192267"/>
    <s v="Blueprint Pictures"/>
    <n v="115"/>
    <n v="245.1"/>
    <n v="249926184.10087043"/>
    <x v="0"/>
  </r>
  <r>
    <s v="Three Colors: Red"/>
    <x v="2"/>
    <x v="2"/>
    <n v="1994"/>
    <s v="November 23, 1994 (United States)"/>
    <x v="61"/>
    <n v="94000"/>
    <s v="Krzysztof Kieslowski"/>
    <s v="Krzysztof Kieslowski"/>
    <s v="IrÃ¨ne Jacob"/>
    <s v="Switzerland"/>
    <x v="1"/>
    <n v="3581969"/>
    <s v="MK2 Productions"/>
    <n v="99"/>
    <n v="148.19999999999999"/>
    <n v="10504580.888354186"/>
    <x v="1"/>
  </r>
  <r>
    <s v="Trainspotting"/>
    <x v="2"/>
    <x v="2"/>
    <n v="1996"/>
    <s v="August 9, 1996 (United States)"/>
    <x v="61"/>
    <n v="647000"/>
    <s v="Danny Boyle"/>
    <s v="Irvine Welsh"/>
    <s v="Ewan McGregor"/>
    <s v="United Kingdom"/>
    <x v="1"/>
    <n v="16607872"/>
    <s v="Channel Four Films"/>
    <n v="93"/>
    <n v="156.9"/>
    <n v="21085077.493333332"/>
    <x v="1"/>
  </r>
  <r>
    <s v="Underground"/>
    <x v="3"/>
    <x v="0"/>
    <n v="1995"/>
    <s v="June 20, 1997 (United States)"/>
    <x v="61"/>
    <n v="56000"/>
    <s v="Emir Kusturica"/>
    <s v="Dusan Kovacevic"/>
    <s v="Predrag 'Miki' Manojlovic"/>
    <s v="Federal Republic of Yugoslavia"/>
    <x v="62"/>
    <n v="171082"/>
    <s v="CiBy 2000"/>
    <n v="167"/>
    <n v="152.4"/>
    <n v="302721.75029036007"/>
    <x v="0"/>
  </r>
  <r>
    <s v="V for Vendetta"/>
    <x v="2"/>
    <x v="1"/>
    <n v="2005"/>
    <s v="March 17, 2006 (United States)"/>
    <x v="61"/>
    <n v="1100000"/>
    <s v="James McTeigue"/>
    <s v="Lilly Wachowski"/>
    <s v="Hugo Weaving"/>
    <s v="United States"/>
    <x v="9"/>
    <n v="132511035"/>
    <s v="Warner Bros."/>
    <n v="132"/>
    <n v="195.3"/>
    <n v="213743315.85230279"/>
    <x v="0"/>
  </r>
  <r>
    <s v="Warrior"/>
    <x v="0"/>
    <x v="1"/>
    <n v="2011"/>
    <s v="September 9, 2011 (United States)"/>
    <x v="61"/>
    <n v="445000"/>
    <s v="Gavin O'Connor"/>
    <s v="Gavin O'Connor"/>
    <s v="Tom Hardy"/>
    <s v="United States"/>
    <x v="13"/>
    <n v="23308615"/>
    <s v="Lionsgate"/>
    <n v="140"/>
    <n v="224.9"/>
    <n v="62518793.930457748"/>
    <x v="0"/>
  </r>
  <r>
    <s v="Wild Tales"/>
    <x v="2"/>
    <x v="0"/>
    <n v="2014"/>
    <s v="August 21, 2014 (Argentina)"/>
    <x v="61"/>
    <n v="184000"/>
    <s v="DamiÃ¡n Szifron"/>
    <s v="GermÃ¡n Servidio"/>
    <s v="DarÃ­o Grandinetti"/>
    <s v="Argentina"/>
    <x v="136"/>
    <n v="30642704"/>
    <s v="Kramer &amp; Sigman Films"/>
    <n v="122"/>
    <n v="236.7"/>
    <n v="37183719.270410195"/>
    <x v="0"/>
  </r>
  <r>
    <s v="Winter Sleep"/>
    <x v="3"/>
    <x v="2"/>
    <n v="2014"/>
    <s v="June 12, 2014 (Turkey)"/>
    <x v="61"/>
    <n v="48000"/>
    <s v="Nuri Bilge Ceylan"/>
    <s v="Ebru Ceylan"/>
    <s v="Haluk Bilginer"/>
    <s v="Turkey"/>
    <x v="1"/>
    <n v="4018705"/>
    <s v="NBC Film"/>
    <n v="196"/>
    <n v="236.7"/>
    <n v="12294170.818273092"/>
    <x v="1"/>
  </r>
  <r>
    <s v="A Beautiful Mind"/>
    <x v="0"/>
    <x v="7"/>
    <n v="2001"/>
    <s v="January 4, 2002 (United States)"/>
    <x v="62"/>
    <n v="871000"/>
    <s v="Ron Howard"/>
    <s v="Akiva Goldsman"/>
    <s v="Russell Crowe"/>
    <s v="United States"/>
    <x v="106"/>
    <n v="316791257"/>
    <s v="Universal Pictures"/>
    <n v="135"/>
    <n v="177.1"/>
    <n v="592185865.07914102"/>
    <x v="0"/>
  </r>
  <r>
    <s v="Andhadhun"/>
    <x v="3"/>
    <x v="6"/>
    <n v="2018"/>
    <s v="October 5, 2018 (United States)"/>
    <x v="62"/>
    <n v="79000"/>
    <s v="Sriram Raghavan"/>
    <s v="Arijit Biswas"/>
    <s v="Ayushmann Khurrana"/>
    <s v="India"/>
    <x v="145"/>
    <n v="62475342"/>
    <s v="Matchbox Pictures"/>
    <n v="139"/>
    <n v="251.1"/>
    <n v="110547251.49477352"/>
    <x v="0"/>
  </r>
  <r>
    <s v="Baahubali 2: The Conclusion"/>
    <x v="3"/>
    <x v="1"/>
    <n v="2017"/>
    <s v="April 28, 2017 (United States)"/>
    <x v="62"/>
    <n v="79000"/>
    <s v="S.S. Rajamouli"/>
    <s v="Vijayendra Prasad"/>
    <s v="Prabhas"/>
    <s v="India"/>
    <x v="1"/>
    <n v="254158390"/>
    <s v="Arka Mediaworks"/>
    <n v="167"/>
    <n v="245.1"/>
    <n v="535931220.98961943"/>
    <x v="1"/>
  </r>
  <r>
    <s v="Batman Begins"/>
    <x v="0"/>
    <x v="1"/>
    <n v="2005"/>
    <s v="June 15, 2005 (United States)"/>
    <x v="62"/>
    <n v="1300000"/>
    <s v="Christopher Nolan"/>
    <s v="Bob Kane"/>
    <s v="Christian Bale"/>
    <s v="United Kingdom"/>
    <x v="60"/>
    <n v="373661946"/>
    <s v="Warner Bros."/>
    <n v="140"/>
    <n v="195.3"/>
    <n v="871115493.08492732"/>
    <x v="0"/>
  </r>
  <r>
    <s v="Bhaag Milkha Bhaag"/>
    <x v="3"/>
    <x v="7"/>
    <n v="2013"/>
    <s v="July 12, 2013 (United States)"/>
    <x v="62"/>
    <n v="63000"/>
    <s v="Rakeysh Omprakash Mehra"/>
    <s v="Prasoon Joshi"/>
    <s v="Farhan Akhtar"/>
    <s v="India"/>
    <x v="1"/>
    <n v="17551296"/>
    <s v="Rakeysh Omprakash Mehra Pictures"/>
    <n v="186"/>
    <n v="233"/>
    <n v="32809079.087116562"/>
    <x v="1"/>
  </r>
  <r>
    <s v="Black"/>
    <x v="3"/>
    <x v="2"/>
    <n v="2005"/>
    <s v="February 4, 2005 (United States)"/>
    <x v="62"/>
    <n v="34000"/>
    <s v="Sanjay Leela Bhansali"/>
    <s v="Sanjay Leela Bhansali"/>
    <s v="Amitabh Bachchan"/>
    <s v="India"/>
    <x v="1"/>
    <n v="1266341"/>
    <s v="Applause Bhansali Productions"/>
    <n v="122"/>
    <n v="195.3"/>
    <n v="2670270.6069204155"/>
    <x v="1"/>
  </r>
  <r>
    <s v="Casino"/>
    <x v="2"/>
    <x v="6"/>
    <n v="1995"/>
    <s v="November 22, 1995 (United States)"/>
    <x v="62"/>
    <n v="480000"/>
    <s v="Martin Scorsese"/>
    <s v="Nicholas Pileggi"/>
    <s v="Robert De Niro"/>
    <s v="United States"/>
    <x v="157"/>
    <n v="116112375"/>
    <s v="Universal Pictures"/>
    <n v="178"/>
    <n v="152.4"/>
    <n v="205455520.6881533"/>
    <x v="0"/>
  </r>
  <r>
    <s v="Die Hard"/>
    <x v="2"/>
    <x v="1"/>
    <n v="1988"/>
    <s v="July 20, 1988 (United States)"/>
    <x v="62"/>
    <n v="810000"/>
    <s v="John McTiernan"/>
    <s v="Roderick Thorp"/>
    <s v="Bruce Willis"/>
    <s v="United States"/>
    <x v="54"/>
    <n v="141603197"/>
    <s v="Twentieth Century Fox"/>
    <n v="132"/>
    <n v="118.3"/>
    <n v="307530250.36279398"/>
    <x v="0"/>
  </r>
  <r>
    <s v="Downfall"/>
    <x v="2"/>
    <x v="7"/>
    <n v="2004"/>
    <s v="April 8, 2005 (United States)"/>
    <x v="62"/>
    <n v="338000"/>
    <s v="Oliver Hirschbiegel"/>
    <s v="Bernd Eichinger"/>
    <s v="Bruno Ganz"/>
    <s v="Germany"/>
    <x v="1"/>
    <n v="92181574"/>
    <s v="Constantin Film"/>
    <n v="156"/>
    <n v="188.9"/>
    <n v="148690977.22498673"/>
    <x v="1"/>
  </r>
  <r>
    <s v="Drishyam"/>
    <x v="3"/>
    <x v="6"/>
    <n v="2015"/>
    <s v="July 31, 2015 (United States)"/>
    <x v="62"/>
    <n v="75000"/>
    <s v="Nishikant Kamat"/>
    <s v="Jeethu Joseph"/>
    <s v="Ajay Devgn"/>
    <s v="India"/>
    <x v="408"/>
    <m/>
    <s v="Panorama Studios"/>
    <n v="163"/>
    <n v="237"/>
    <s v="Missing"/>
    <x v="1"/>
  </r>
  <r>
    <s v="Green Book"/>
    <x v="0"/>
    <x v="7"/>
    <n v="2018"/>
    <s v="November 16, 2018 (United States)"/>
    <x v="62"/>
    <n v="414000"/>
    <s v="Peter Farrelly"/>
    <s v="Nick Vallelonga"/>
    <s v="Viggo Mortensen"/>
    <s v="United States"/>
    <x v="16"/>
    <n v="321752656"/>
    <s v="Participant"/>
    <n v="130"/>
    <n v="251.1"/>
    <n v="911134147.61338294"/>
    <x v="0"/>
  </r>
  <r>
    <s v="Heat"/>
    <x v="2"/>
    <x v="6"/>
    <n v="1995"/>
    <s v="December 15, 1995 (United States)"/>
    <x v="62"/>
    <n v="596000"/>
    <s v="Michael Mann"/>
    <s v="Michael Mann"/>
    <s v="Al Pacino"/>
    <s v="United States"/>
    <x v="48"/>
    <n v="187436818"/>
    <s v="Warner Bros."/>
    <n v="170"/>
    <n v="152.4"/>
    <n v="245115873.15278968"/>
    <x v="0"/>
  </r>
  <r>
    <s v="Howl's Moving Castle"/>
    <x v="1"/>
    <x v="5"/>
    <n v="2004"/>
    <s v="June 17, 2005 (United States)"/>
    <x v="62"/>
    <n v="350000"/>
    <s v="Hayao Miyazaki"/>
    <s v="Hayao Miyazaki"/>
    <s v="Chieko BaishÃ´"/>
    <s v="Japan"/>
    <x v="3"/>
    <n v="236214446"/>
    <s v="Buena Vista Home Entertainment"/>
    <n v="119"/>
    <n v="188.9"/>
    <n v="304074954.35656953"/>
    <x v="0"/>
  </r>
  <r>
    <s v="Indiana Jones and the Last Crusade"/>
    <x v="0"/>
    <x v="1"/>
    <n v="1989"/>
    <s v="May 24, 1989 (United States)"/>
    <x v="62"/>
    <n v="707000"/>
    <s v="Steven Spielberg"/>
    <s v="Jeffrey Boam"/>
    <s v="Harrison Ford"/>
    <s v="United States"/>
    <x v="64"/>
    <n v="474171806"/>
    <s v="Paramount Pictures"/>
    <n v="127"/>
    <n v="124"/>
    <n v="620086477.63175964"/>
    <x v="0"/>
  </r>
  <r>
    <s v="Kinky Boots: The Musical"/>
    <x v="4"/>
    <x v="17"/>
    <n v="2019"/>
    <s v="June 25, 2019 (United States)"/>
    <x v="62"/>
    <n v="641"/>
    <s v="Jerry Mitchell"/>
    <s v="Harvey Fierstein"/>
    <s v="Matt Henry"/>
    <s v="United Kingdom"/>
    <x v="1"/>
    <n v="2973437"/>
    <s v="BroadwayHD"/>
    <n v="135"/>
    <n v="255.7"/>
    <n v="4370507.7370959958"/>
    <x v="1"/>
  </r>
  <r>
    <s v="L.A. Confidential"/>
    <x v="2"/>
    <x v="6"/>
    <n v="1997"/>
    <s v="September 19, 1997 (United States)"/>
    <x v="62"/>
    <n v="544000"/>
    <s v="Curtis Hanson"/>
    <s v="James Ellroy"/>
    <s v="Kevin Spacey"/>
    <s v="United States"/>
    <x v="46"/>
    <n v="126216940"/>
    <s v="New Regency Productions"/>
    <n v="138"/>
    <n v="160.5"/>
    <n v="176333340.75194865"/>
    <x v="0"/>
  </r>
  <r>
    <s v="Lock, Stock and Two Smoking Barrels"/>
    <x v="2"/>
    <x v="1"/>
    <n v="1998"/>
    <s v="August 28, 1998 (United Kingdom)"/>
    <x v="62"/>
    <n v="547000"/>
    <s v="Guy Ritchie"/>
    <s v="Guy Ritchie"/>
    <s v="Jason Flemyng"/>
    <s v="United Kingdom"/>
    <x v="1"/>
    <n v="3753929"/>
    <s v="Summit Entertainment"/>
    <n v="107"/>
    <n v="163"/>
    <n v="9224372.3088709675"/>
    <x v="1"/>
  </r>
  <r>
    <s v="My Neighbor Totoro"/>
    <x v="5"/>
    <x v="5"/>
    <n v="1988"/>
    <s v="July 13, 1990 (United States)"/>
    <x v="62"/>
    <n v="304000"/>
    <s v="Hayao Miyazaki"/>
    <s v="Hayao Miyazaki"/>
    <s v="Hitoshi Takagi"/>
    <s v="Japan"/>
    <x v="346"/>
    <n v="30550920"/>
    <s v="Tokuma Japan Communications"/>
    <n v="86"/>
    <n v="118.3"/>
    <n v="86513618.252788112"/>
    <x v="0"/>
  </r>
  <r>
    <s v="Pan's Labyrinth"/>
    <x v="2"/>
    <x v="2"/>
    <n v="2006"/>
    <s v="January 19, 2007 (United States)"/>
    <x v="62"/>
    <n v="631000"/>
    <s v="Guillermo del Toro"/>
    <s v="Guillermo del Toro"/>
    <s v="Ivana Baquero"/>
    <s v="Spain"/>
    <x v="27"/>
    <n v="83850267"/>
    <s v="Estudios Picasso"/>
    <n v="118"/>
    <n v="201.6"/>
    <n v="107939063.60329531"/>
    <x v="0"/>
  </r>
  <r>
    <s v="Raging Bull"/>
    <x v="2"/>
    <x v="7"/>
    <n v="1980"/>
    <s v="December 19, 1980 (United States)"/>
    <x v="62"/>
    <n v="330000"/>
    <s v="Martin Scorsese"/>
    <s v="Jake LaMotta"/>
    <s v="Robert De Niro"/>
    <s v="United States"/>
    <x v="40"/>
    <n v="23402427"/>
    <s v="Chartoff-Winkler Productions"/>
    <n v="129"/>
    <n v="82.4"/>
    <n v="27887053.214313649"/>
    <x v="0"/>
  </r>
  <r>
    <s v="Ran"/>
    <x v="2"/>
    <x v="1"/>
    <n v="1985"/>
    <s v="June 1, 1985 (Japan)"/>
    <x v="62"/>
    <n v="117000"/>
    <s v="Akira Kurosawa"/>
    <s v="Akira Kurosawa"/>
    <s v="Tatsuya Nakadai"/>
    <s v="Japan"/>
    <x v="163"/>
    <n v="4164283"/>
    <s v="Greenwich Film Productions"/>
    <n v="162"/>
    <n v="107.6"/>
    <n v="5893437.2043660004"/>
    <x v="0"/>
  </r>
  <r>
    <s v="Shutter Island"/>
    <x v="2"/>
    <x v="12"/>
    <n v="2010"/>
    <s v="February 19, 2010 (United States)"/>
    <x v="62"/>
    <n v="1200000"/>
    <s v="Martin Scorsese"/>
    <s v="Laeta Kalogridis"/>
    <s v="Leonardo DiCaprio"/>
    <s v="United States"/>
    <x v="65"/>
    <n v="294805697"/>
    <s v="Paramount Pictures"/>
    <n v="138"/>
    <n v="218.1"/>
    <n v="930852807.00414503"/>
    <x v="0"/>
  </r>
  <r>
    <s v="Swades"/>
    <x v="3"/>
    <x v="2"/>
    <n v="2004"/>
    <s v="December 17, 2004 (India)"/>
    <x v="62"/>
    <n v="86000"/>
    <s v="Ashutosh Gowariker"/>
    <s v="M.G. Sathya"/>
    <s v="Shah Rukh Khan"/>
    <s v="India"/>
    <x v="1"/>
    <n v="1953889"/>
    <s v="Ashutosh Gowariker Productions"/>
    <n v="189"/>
    <n v="188.9"/>
    <n v="2555150.1214592275"/>
    <x v="1"/>
  </r>
  <r>
    <s v="The Color of Paradise"/>
    <x v="1"/>
    <x v="2"/>
    <n v="1999"/>
    <s v="September 7, 2000 (Australia)"/>
    <x v="62"/>
    <n v="16000"/>
    <s v="Majid Majidi"/>
    <s v="Majid Majidi"/>
    <s v="Hossein Mahjoub"/>
    <s v="Iran"/>
    <x v="1"/>
    <n v="2777552"/>
    <s v="Varahonar Company"/>
    <n v="90"/>
    <n v="166.6"/>
    <n v="3575496.8077735533"/>
    <x v="1"/>
  </r>
  <r>
    <s v="The Secret in Their Eyes"/>
    <x v="2"/>
    <x v="2"/>
    <n v="2009"/>
    <s v="May 21, 2010 (United States)"/>
    <x v="62"/>
    <n v="198000"/>
    <s v="Juan JosÃ© Campanella"/>
    <s v="Eduardo Sacheri"/>
    <s v="Ricardo DarÃ­n"/>
    <s v="Argentina"/>
    <x v="63"/>
    <n v="35079650"/>
    <s v="Tornasol Films"/>
    <n v="129"/>
    <n v="214.5"/>
    <n v="45157453.971271656"/>
    <x v="0"/>
  </r>
  <r>
    <s v="The Wolf of Wall Street"/>
    <x v="2"/>
    <x v="7"/>
    <n v="2013"/>
    <s v="December 25, 2013 (United States)"/>
    <x v="62"/>
    <n v="1200000"/>
    <s v="Martin Scorsese"/>
    <s v="Terence Winter"/>
    <s v="Leonardo DiCaprio"/>
    <s v="United States"/>
    <x v="26"/>
    <n v="392000694"/>
    <s v="Red Granite Pictures"/>
    <n v="180"/>
    <n v="233"/>
    <n v="475677465.00119472"/>
    <x v="0"/>
  </r>
  <r>
    <s v="There Will Be Blood"/>
    <x v="2"/>
    <x v="2"/>
    <n v="2007"/>
    <s v="January 25, 2008 (United States)"/>
    <x v="62"/>
    <n v="535000"/>
    <s v="Paul Thomas Anderson"/>
    <s v="Paul Thomas Anderson"/>
    <s v="Daniel Day-Lewis"/>
    <s v="United States"/>
    <x v="13"/>
    <n v="76182388"/>
    <s v="Paramount Vantage"/>
    <n v="158"/>
    <n v="207.3"/>
    <n v="96719890.098333329"/>
    <x v="0"/>
  </r>
  <r>
    <s v="Time of the Gypsies"/>
    <x v="2"/>
    <x v="0"/>
    <n v="1988"/>
    <s v="February 9, 1990 (United States)"/>
    <x v="62"/>
    <n v="29000"/>
    <s v="Emir Kusturica"/>
    <s v="Emir Kusturica"/>
    <s v="Davor Dujmovic"/>
    <s v="Yugoslavia"/>
    <x v="1"/>
    <m/>
    <s v="Forum Sarajevo"/>
    <n v="142"/>
    <n v="118.3"/>
    <s v="Missing"/>
    <x v="1"/>
  </r>
  <r>
    <s v="Toy Story 3"/>
    <x v="5"/>
    <x v="5"/>
    <n v="2010"/>
    <s v="June 18, 2010 (United States)"/>
    <x v="62"/>
    <n v="776000"/>
    <s v="Lee Unkrich"/>
    <s v="John Lasseter"/>
    <s v="Tom Hanks"/>
    <s v="United States"/>
    <x v="158"/>
    <n v="1066970811"/>
    <s v="Walt Disney Pictures"/>
    <n v="103"/>
    <n v="218.1"/>
    <n v="1994515374.9184048"/>
    <x v="0"/>
  </r>
  <r>
    <s v="Udaan"/>
    <x v="3"/>
    <x v="2"/>
    <n v="2010"/>
    <s v="July 16, 2010 (India)"/>
    <x v="62"/>
    <n v="43000"/>
    <s v="Vikramaditya Motwane"/>
    <s v="Vikramaditya Motwane"/>
    <s v="Rajat Barmecha"/>
    <s v="India"/>
    <x v="1"/>
    <n v="434862"/>
    <s v="UTV Spotboy"/>
    <n v="134"/>
    <n v="218.1"/>
    <n v="540605.67686658504"/>
    <x v="1"/>
  </r>
  <r>
    <s v="Unforgiven"/>
    <x v="2"/>
    <x v="2"/>
    <n v="1992"/>
    <s v="August 7, 1992 (United States)"/>
    <x v="62"/>
    <n v="385000"/>
    <s v="Clint Eastwood"/>
    <s v="David Webb Peoples"/>
    <s v="Clint Eastwood"/>
    <s v="United States"/>
    <x v="165"/>
    <n v="159157447"/>
    <s v="Warner Bros."/>
    <n v="130"/>
    <n v="140.30000000000001"/>
    <n v="273829893.28571427"/>
    <x v="0"/>
  </r>
  <r>
    <s v="Up"/>
    <x v="1"/>
    <x v="5"/>
    <n v="2009"/>
    <s v="May 29, 2009 (United States)"/>
    <x v="62"/>
    <n v="962000"/>
    <s v="Pete Docter"/>
    <s v="Pete Docter"/>
    <s v="Edward Asner"/>
    <s v="United States"/>
    <x v="153"/>
    <n v="735099102"/>
    <s v="Pixar Animation Studios"/>
    <n v="96"/>
    <n v="214.5"/>
    <n v="1971696270.9454226"/>
    <x v="0"/>
  </r>
  <r>
    <s v="Werckmeister Harmonies"/>
    <x v="4"/>
    <x v="2"/>
    <n v="2000"/>
    <s v="February 1, 2001 (Hungary)"/>
    <x v="62"/>
    <n v="13000"/>
    <s v="BÃ©la Tarr"/>
    <s v="LÃ¡szlÃ³ Krasznahorkai"/>
    <s v="Lars Rudolph"/>
    <s v="Hungary"/>
    <x v="1"/>
    <n v="25461"/>
    <s v="13 Productions"/>
    <n v="145"/>
    <n v="172.2"/>
    <n v="32775.524714828898"/>
    <x v="1"/>
  </r>
  <r>
    <s v="Yi Yi"/>
    <x v="3"/>
    <x v="2"/>
    <n v="2000"/>
    <s v="December 16, 2000 (Japan)"/>
    <x v="62"/>
    <n v="22000"/>
    <s v="Edward Yang"/>
    <s v="Edward Yang"/>
    <s v="Nien-Jen Wu"/>
    <s v="Taiwan"/>
    <x v="1"/>
    <n v="1196218"/>
    <s v="1+2 Seisaku Iinkai"/>
    <n v="173"/>
    <n v="172.2"/>
    <n v="3325617.0127737229"/>
    <x v="1"/>
  </r>
  <r>
    <s v="Zindagi Na Milegi Dobara"/>
    <x v="3"/>
    <x v="0"/>
    <n v="2011"/>
    <s v="July 15, 2011 (India)"/>
    <x v="62"/>
    <n v="71000"/>
    <s v="Zoya Akhtar"/>
    <s v="Farhan Akhtar"/>
    <s v="Hrithik Roshan"/>
    <s v="India"/>
    <x v="1"/>
    <n v="5192743"/>
    <s v="Eros Worldwide"/>
    <n v="155"/>
    <n v="224.9"/>
    <n v="10084313.52517527"/>
    <x v="1"/>
  </r>
  <r>
    <n v="1917"/>
    <x v="2"/>
    <x v="2"/>
    <n v="2019"/>
    <s v="January 10, 2020 (United States)"/>
    <x v="63"/>
    <n v="473000"/>
    <s v="Sam Mendes"/>
    <s v="Sam Mendes"/>
    <s v="Dean-Charles Chapman"/>
    <s v="United States"/>
    <x v="164"/>
    <n v="384623579"/>
    <s v="Dreamworks Pictures"/>
    <n v="119"/>
    <n v="255.7"/>
    <n v="494492846.08143461"/>
    <x v="0"/>
  </r>
  <r>
    <s v="A Separation"/>
    <x v="0"/>
    <x v="2"/>
    <n v="2011"/>
    <s v="March 16, 2011 (Iran)"/>
    <x v="63"/>
    <n v="227000"/>
    <s v="Asghar Farhadi"/>
    <s v="Asghar Farhadi"/>
    <s v="Payman Maadi"/>
    <s v="Iran"/>
    <x v="121"/>
    <n v="22926076"/>
    <s v="Asghar Farhadi Productions"/>
    <n v="123"/>
    <n v="224.9"/>
    <n v="38830324.386881597"/>
    <x v="0"/>
  </r>
  <r>
    <s v="Aliens"/>
    <x v="2"/>
    <x v="1"/>
    <n v="1986"/>
    <s v="July 18, 1986 (United States)"/>
    <x v="63"/>
    <n v="668000"/>
    <s v="James Cameron"/>
    <s v="James Cameron"/>
    <s v="Sigourney Weaver"/>
    <s v="United Kingdom"/>
    <x v="271"/>
    <n v="131060248"/>
    <s v="Twentieth Century Fox"/>
    <n v="137"/>
    <n v="109.6"/>
    <n v="185480991.94426382"/>
    <x v="0"/>
  </r>
  <r>
    <s v="AmÃ©lie"/>
    <x v="2"/>
    <x v="0"/>
    <n v="2001"/>
    <s v="February 8, 2002 (United States)"/>
    <x v="63"/>
    <n v="717000"/>
    <s v="Jean-Pierre Jeunet"/>
    <s v="Guillaume Laurant"/>
    <s v="Audrey Tautou"/>
    <s v="France"/>
    <x v="20"/>
    <n v="173997108"/>
    <s v="Claudie Ossard Productions"/>
    <n v="122"/>
    <n v="177.1"/>
    <n v="427555796.83548385"/>
    <x v="0"/>
  </r>
  <r>
    <s v="Amadeus"/>
    <x v="1"/>
    <x v="7"/>
    <n v="1984"/>
    <s v="September 19, 1984 (United States)"/>
    <x v="63"/>
    <n v="377000"/>
    <s v="Milos Forman"/>
    <s v="Peter Shaffer"/>
    <s v="F. Murray Abraham"/>
    <s v="United States"/>
    <x v="40"/>
    <n v="52066791"/>
    <s v="AMLF"/>
    <n v="160"/>
    <n v="103.9"/>
    <n v="139654500.15580985"/>
    <x v="0"/>
  </r>
  <r>
    <s v="American Beauty"/>
    <x v="2"/>
    <x v="2"/>
    <n v="1999"/>
    <s v="October 1, 1999 (United States)"/>
    <x v="63"/>
    <n v="1100000"/>
    <s v="Sam Mendes"/>
    <s v="Alan Ball"/>
    <s v="Kevin Spacey"/>
    <s v="United States"/>
    <x v="10"/>
    <n v="356296601"/>
    <s v="Dreamworks Pictures"/>
    <n v="122"/>
    <n v="166.6"/>
    <n v="482719316.6949755"/>
    <x v="0"/>
  </r>
  <r>
    <s v="Braveheart"/>
    <x v="2"/>
    <x v="7"/>
    <n v="1995"/>
    <s v="May 24, 1995 (United States)"/>
    <x v="63"/>
    <n v="978000"/>
    <s v="Mel Gibson"/>
    <s v="Randall Wallace"/>
    <s v="Mel Gibson"/>
    <s v="United States"/>
    <x v="319"/>
    <n v="213216216"/>
    <s v="Icon Entertainment International"/>
    <n v="178"/>
    <n v="152.4"/>
    <n v="549171437.15300083"/>
    <x v="0"/>
  </r>
  <r>
    <s v="Chhichhore"/>
    <x v="3"/>
    <x v="0"/>
    <n v="2019"/>
    <s v="September 6, 2019 (United States)"/>
    <x v="63"/>
    <n v="40000"/>
    <s v="Nitesh Tiwari"/>
    <s v="Piyush Gupta"/>
    <s v="Sushant Singh Rajput"/>
    <s v="India"/>
    <x v="1"/>
    <n v="3311391"/>
    <s v="Fox STAR Studios"/>
    <n v="143"/>
    <n v="255.7"/>
    <n v="4257303.1126582278"/>
    <x v="1"/>
  </r>
  <r>
    <s v="Children of Heaven"/>
    <x v="1"/>
    <x v="2"/>
    <n v="1997"/>
    <s v="January 22, 1999 (United States)"/>
    <x v="63"/>
    <n v="68000"/>
    <s v="Majid Majidi"/>
    <s v="Majid Majidi"/>
    <s v="Mohammad Amir Naji"/>
    <s v="Iran"/>
    <x v="409"/>
    <n v="933933"/>
    <s v="Kanun parvaresh fekri"/>
    <n v="89"/>
    <n v="160.5"/>
    <n v="1606828.8260869565"/>
    <x v="0"/>
  </r>
  <r>
    <s v="Close-Up"/>
    <x v="3"/>
    <x v="7"/>
    <n v="1990"/>
    <s v="October 30, 1991 (France)"/>
    <x v="63"/>
    <n v="17000"/>
    <s v="Abbas Kiarostami"/>
    <s v="Abbas Kiarostami"/>
    <s v="Hossain Sabzian"/>
    <s v="Iran"/>
    <x v="1"/>
    <m/>
    <s v="Kanun parvaresh fekri"/>
    <n v="98"/>
    <n v="130.69999999999999"/>
    <s v="Missing"/>
    <x v="1"/>
  </r>
  <r>
    <s v="Das Boot"/>
    <x v="4"/>
    <x v="3"/>
    <n v="1981"/>
    <s v="February 10, 1982 (United States)"/>
    <x v="63"/>
    <n v="237000"/>
    <s v="Wolfgang Petersen"/>
    <s v="Wolfgang Petersen"/>
    <s v="JÃ¼rgen Prochnow"/>
    <s v="West Germany"/>
    <x v="1"/>
    <n v="11487676"/>
    <s v="Bavaria Film"/>
    <n v="149"/>
    <n v="90.9"/>
    <n v="23618723.867746286"/>
    <x v="1"/>
  </r>
  <r>
    <s v="Eternal Sunshine of the Spotless Mind"/>
    <x v="2"/>
    <x v="2"/>
    <n v="2004"/>
    <s v="March 19, 2004 (United States)"/>
    <x v="63"/>
    <n v="935000"/>
    <s v="Michel Gondry"/>
    <s v="Charlie Kaufman"/>
    <s v="Jim Carrey"/>
    <s v="United States"/>
    <x v="0"/>
    <n v="74036715"/>
    <s v="Focus Features"/>
    <n v="108"/>
    <n v="188.9"/>
    <n v="156117557.51211074"/>
    <x v="0"/>
  </r>
  <r>
    <s v="Full Metal Jacket"/>
    <x v="2"/>
    <x v="2"/>
    <n v="1987"/>
    <s v="July 10, 1987 (United States)"/>
    <x v="63"/>
    <n v="691000"/>
    <s v="Stanley Kubrick"/>
    <s v="Stanley Kubrick"/>
    <s v="Matthew Modine"/>
    <s v="United Kingdom"/>
    <x v="8"/>
    <n v="46357676"/>
    <s v="Natant"/>
    <n v="116"/>
    <n v="113.6"/>
    <n v="124341407.36971831"/>
    <x v="0"/>
  </r>
  <r>
    <s v="Good Will Hunting"/>
    <x v="2"/>
    <x v="2"/>
    <n v="1997"/>
    <s v="January 9, 1998 (United States)"/>
    <x v="63"/>
    <n v="887000"/>
    <s v="Gus Van Sant"/>
    <s v="Matt Damon"/>
    <s v="Robin Williams"/>
    <s v="United States"/>
    <x v="20"/>
    <n v="225933435"/>
    <s v="Miramax"/>
    <n v="126"/>
    <n v="160.5"/>
    <n v="382667691.18677044"/>
    <x v="0"/>
  </r>
  <r>
    <s v="Incendies"/>
    <x v="2"/>
    <x v="2"/>
    <n v="2010"/>
    <s v="January 12, 2011 (France)"/>
    <x v="63"/>
    <n v="158000"/>
    <s v="Denis Villeneuve"/>
    <s v="Denis Villeneuve"/>
    <s v="Lubna Azabal"/>
    <s v="Canada"/>
    <x v="341"/>
    <n v="7099598"/>
    <s v="micro_scope"/>
    <n v="131"/>
    <n v="218.1"/>
    <n v="10047596.426381793"/>
    <x v="0"/>
  </r>
  <r>
    <s v="Inglourious Basterds"/>
    <x v="2"/>
    <x v="3"/>
    <n v="2009"/>
    <s v="August 21, 2009 (United States)"/>
    <x v="63"/>
    <n v="1300000"/>
    <s v="Quentin Tarantino"/>
    <s v="Quentin Tarantino"/>
    <s v="Brad Pitt"/>
    <s v="United States"/>
    <x v="19"/>
    <n v="321457747"/>
    <s v="Universal Pictures"/>
    <n v="153"/>
    <n v="214.5"/>
    <n v="624271354.43530905"/>
    <x v="0"/>
  </r>
  <r>
    <s v="Lion of the Desert"/>
    <x v="1"/>
    <x v="7"/>
    <n v="1980"/>
    <s v="May 16, 1981 (Japan)"/>
    <x v="63"/>
    <n v="15000"/>
    <s v="Moustapha Akkad"/>
    <s v="David Butler"/>
    <s v="Anthony Quinn"/>
    <s v="Libya"/>
    <x v="46"/>
    <m/>
    <s v="Falcon International Productions"/>
    <n v="173"/>
    <n v="82.4"/>
    <s v="Missing"/>
    <x v="1"/>
  </r>
  <r>
    <s v="Repentance"/>
    <x v="1"/>
    <x v="2"/>
    <n v="1984"/>
    <s v="May 18, 1987 (Denmark)"/>
    <x v="63"/>
    <n v="4100"/>
    <s v="Tengiz Abuladze"/>
    <s v="Tengiz Abuladze"/>
    <s v="Avtandil Makharadze"/>
    <s v="Soviet Union"/>
    <x v="1"/>
    <m/>
    <s v="Georgian-Film"/>
    <n v="153"/>
    <n v="103.9"/>
    <s v="Missing"/>
    <x v="1"/>
  </r>
  <r>
    <s v="Requiem for a Dream"/>
    <x v="7"/>
    <x v="2"/>
    <n v="2000"/>
    <s v="December 15, 2000 (United States)"/>
    <x v="63"/>
    <n v="786000"/>
    <s v="Darren Aronofsky"/>
    <s v="Hubert Selby Jr."/>
    <s v="Ellen Burstyn"/>
    <s v="United States"/>
    <x v="145"/>
    <n v="7390108"/>
    <s v="Artisan Entertainment"/>
    <n v="102"/>
    <n v="172.2"/>
    <n v="14351599.156150414"/>
    <x v="0"/>
  </r>
  <r>
    <s v="Reservoir Dogs"/>
    <x v="2"/>
    <x v="6"/>
    <n v="1992"/>
    <s v="September 2, 1992 (France)"/>
    <x v="63"/>
    <n v="943000"/>
    <s v="Quentin Tarantino"/>
    <s v="Quentin Tarantino"/>
    <s v="Harvey Keitel"/>
    <s v="United States"/>
    <x v="32"/>
    <n v="2913644"/>
    <s v="Live Entertainment"/>
    <n v="99"/>
    <n v="140.30000000000001"/>
    <n v="3471987.9812280019"/>
    <x v="0"/>
  </r>
  <r>
    <s v="Scarface"/>
    <x v="2"/>
    <x v="6"/>
    <n v="1983"/>
    <s v="December 9, 1983 (United States)"/>
    <x v="63"/>
    <n v="766000"/>
    <s v="Brian De Palma"/>
    <s v="Oliver Stone"/>
    <s v="Al Pacino"/>
    <s v="United States"/>
    <x v="13"/>
    <n v="65884703"/>
    <s v="Universal Pictures"/>
    <n v="170"/>
    <n v="99.6"/>
    <n v="135459305.02091768"/>
    <x v="0"/>
  </r>
  <r>
    <s v="Snatch"/>
    <x v="2"/>
    <x v="0"/>
    <n v="2000"/>
    <s v="January 19, 2001 (United States)"/>
    <x v="63"/>
    <n v="800000"/>
    <s v="Guy Ritchie"/>
    <s v="Guy Ritchie"/>
    <s v="Jason Statham"/>
    <s v="United Kingdom"/>
    <x v="1"/>
    <n v="83557872"/>
    <s v="Columbia Pictures"/>
    <n v="102"/>
    <n v="172.2"/>
    <n v="224120454.21126762"/>
    <x v="1"/>
  </r>
  <r>
    <s v="Star Wars: Episode VI - Return of the Jedi"/>
    <x v="1"/>
    <x v="1"/>
    <n v="1983"/>
    <s v="May 25, 1983 (United States)"/>
    <x v="63"/>
    <n v="973000"/>
    <s v="Richard Marquand"/>
    <s v="Lawrence Kasdan"/>
    <s v="Mark Hamill"/>
    <s v="United States"/>
    <x v="326"/>
    <n v="475106177"/>
    <s v="Lucasfilm"/>
    <n v="131"/>
    <n v="99.6"/>
    <n v="901961695.52585673"/>
    <x v="0"/>
  </r>
  <r>
    <s v="The Business of Show Business"/>
    <x v="4"/>
    <x v="18"/>
    <n v="1983"/>
    <s v="February 15, 1983 (Canada)"/>
    <x v="63"/>
    <n v="79"/>
    <s v="Tom Logan"/>
    <s v="Tom Logan"/>
    <m/>
    <s v="Canada"/>
    <x v="410"/>
    <m/>
    <s v="CTV"/>
    <n v="55"/>
    <n v="99.6"/>
    <s v="Missing"/>
    <x v="1"/>
  </r>
  <r>
    <s v="The Hunt"/>
    <x v="2"/>
    <x v="2"/>
    <n v="2012"/>
    <s v="January 10, 2013 (Denmark)"/>
    <x v="63"/>
    <n v="297000"/>
    <s v="Thomas Vinterberg"/>
    <s v="Tobias Lindholm"/>
    <s v="Mads Mikkelsen"/>
    <s v="Denmark"/>
    <x v="155"/>
    <n v="15843274"/>
    <s v="Danmarks Radio (DR)"/>
    <n v="115"/>
    <n v="229.6"/>
    <n v="19225191.508562326"/>
    <x v="0"/>
  </r>
  <r>
    <s v="To Live"/>
    <x v="3"/>
    <x v="2"/>
    <n v="1994"/>
    <s v="December 16, 1994 (United States)"/>
    <x v="63"/>
    <n v="17000"/>
    <s v="Yimou Zhang"/>
    <s v="Wei Lu"/>
    <s v="You Ge"/>
    <s v="China"/>
    <x v="1"/>
    <n v="2332728"/>
    <s v="ERA International"/>
    <n v="133"/>
    <n v="148.19999999999999"/>
    <n v="3313670.0307692303"/>
    <x v="1"/>
  </r>
  <r>
    <s v="Toy Story"/>
    <x v="5"/>
    <x v="5"/>
    <n v="1995"/>
    <s v="November 22, 1995 (United States)"/>
    <x v="63"/>
    <n v="913000"/>
    <s v="John Lasseter"/>
    <s v="John Lasseter"/>
    <s v="Tom Hanks"/>
    <s v="United States"/>
    <x v="8"/>
    <n v="394436586"/>
    <s v="Walt Disney Pictures"/>
    <n v="81"/>
    <n v="152.4"/>
    <n v="765996352.79923511"/>
    <x v="0"/>
  </r>
  <r>
    <s v="3 Idiots"/>
    <x v="0"/>
    <x v="0"/>
    <n v="2009"/>
    <s v="December 25, 2009 (India)"/>
    <x v="64"/>
    <n v="361000"/>
    <s v="Rajkumar Hirani"/>
    <s v="Rajkumar Hirani"/>
    <s v="Aamir Khan"/>
    <s v="India"/>
    <x v="1"/>
    <n v="60262836"/>
    <s v="Vinod Chopra Productions"/>
    <n v="170"/>
    <n v="214.5"/>
    <n v="88577357.111432701"/>
    <x v="1"/>
  </r>
  <r>
    <s v="Avengers: Endgame"/>
    <x v="0"/>
    <x v="1"/>
    <n v="2019"/>
    <s v="April 26, 2019 (United States)"/>
    <x v="64"/>
    <n v="903000"/>
    <s v="Anthony Russo"/>
    <s v="Christopher Markus"/>
    <s v="Robert Downey Jr."/>
    <s v="United States"/>
    <x v="411"/>
    <n v="2797501328"/>
    <s v="Marvel Studios"/>
    <n v="181"/>
    <n v="255.7"/>
    <n v="4632601383.9217396"/>
    <x v="0"/>
  </r>
  <r>
    <s v="Avengers: Infinity War"/>
    <x v="0"/>
    <x v="1"/>
    <n v="2018"/>
    <s v="April 27, 2018 (United States)"/>
    <x v="64"/>
    <n v="897000"/>
    <s v="Anthony Russo"/>
    <s v="Christopher Markus"/>
    <s v="Robert Downey Jr."/>
    <s v="United States"/>
    <x v="412"/>
    <n v="2048359754"/>
    <s v="Marvel Studios"/>
    <n v="149"/>
    <n v="251.1"/>
    <n v="4775326832.7758226"/>
    <x v="0"/>
  </r>
  <r>
    <s v="CapharnaÃ¼m"/>
    <x v="2"/>
    <x v="2"/>
    <n v="2018"/>
    <s v="September 20, 2018 (Lebanon)"/>
    <x v="64"/>
    <n v="71000"/>
    <s v="Nadine Labaki"/>
    <s v="Nadine Labaki"/>
    <s v="Zain Al Rafeea"/>
    <s v="Lebanon"/>
    <x v="81"/>
    <n v="64417003"/>
    <s v="Mooz Films"/>
    <n v="126"/>
    <n v="251.1"/>
    <n v="84239745.983261794"/>
    <x v="0"/>
  </r>
  <r>
    <s v="Coco"/>
    <x v="1"/>
    <x v="5"/>
    <n v="2017"/>
    <s v="November 22, 2017 (United States)"/>
    <x v="64"/>
    <n v="417000"/>
    <s v="Lee Unkrich"/>
    <s v="Lee Unkrich"/>
    <s v="Anthony Gonzalez"/>
    <s v="United States"/>
    <x v="153"/>
    <n v="807817888"/>
    <s v="Walt Disney Pictures"/>
    <n v="105"/>
    <n v="245.1"/>
    <n v="1660877938.4183536"/>
    <x v="0"/>
  </r>
  <r>
    <s v="Dangal"/>
    <x v="3"/>
    <x v="1"/>
    <n v="2016"/>
    <s v="December 21, 2016 (United States)"/>
    <x v="64"/>
    <n v="167000"/>
    <s v="Nitesh Tiwari"/>
    <s v="Piyush Gupta"/>
    <s v="Aamir Khan"/>
    <s v="India"/>
    <x v="1"/>
    <n v="303723636"/>
    <s v="Aamir Khan Productions"/>
    <n v="161"/>
    <n v="240"/>
    <n v="814653097.61619723"/>
    <x v="1"/>
  </r>
  <r>
    <s v="Django Unchained"/>
    <x v="2"/>
    <x v="2"/>
    <n v="2012"/>
    <s v="December 25, 2012 (United States)"/>
    <x v="64"/>
    <n v="1400000"/>
    <s v="Quentin Tarantino"/>
    <s v="Quentin Tarantino"/>
    <s v="Jamie Foxx"/>
    <s v="United States"/>
    <x v="26"/>
    <n v="426074373"/>
    <s v="The Weinstein Company"/>
    <n v="165"/>
    <n v="229.6"/>
    <n v="664745834.37327182"/>
    <x v="0"/>
  </r>
  <r>
    <s v="Indiana Jones and the Raiders of the Lost Ark"/>
    <x v="1"/>
    <x v="1"/>
    <n v="1981"/>
    <s v="June 12, 1981 (United States)"/>
    <x v="64"/>
    <n v="905000"/>
    <s v="Steven Spielberg"/>
    <s v="Lawrence Kasdan"/>
    <s v="Harrison Ford"/>
    <s v="United States"/>
    <x v="40"/>
    <n v="389925971"/>
    <s v="Paramount Pictures"/>
    <n v="115"/>
    <n v="90.9"/>
    <n v="608348404.32002044"/>
    <x v="0"/>
  </r>
  <r>
    <s v="Joker"/>
    <x v="2"/>
    <x v="6"/>
    <n v="2019"/>
    <s v="October 4, 2019 (United States)"/>
    <x v="64"/>
    <n v="1000000"/>
    <s v="Todd Phillips"/>
    <s v="Todd Phillips"/>
    <s v="Joaquin Phoenix"/>
    <s v="United States"/>
    <x v="79"/>
    <n v="1074427370"/>
    <s v="Warner Bros."/>
    <n v="122"/>
    <n v="255.7"/>
    <n v="1579247562.1755908"/>
    <x v="0"/>
  </r>
  <r>
    <s v="Like Stars on Earth"/>
    <x v="1"/>
    <x v="2"/>
    <n v="2007"/>
    <s v="December 21, 2007 (India)"/>
    <x v="64"/>
    <n v="177000"/>
    <s v="Aamir Khan"/>
    <s v="Amole Gupte"/>
    <s v="Darsheel Safary"/>
    <s v="India"/>
    <x v="1"/>
    <n v="21897373"/>
    <s v="Aamir Khan Productions"/>
    <n v="165"/>
    <n v="207.3"/>
    <n v="73400765.160616055"/>
    <x v="1"/>
  </r>
  <r>
    <s v="Memento"/>
    <x v="2"/>
    <x v="12"/>
    <n v="2000"/>
    <s v="May 25, 2001 (United States)"/>
    <x v="64"/>
    <n v="1200000"/>
    <s v="Christopher Nolan"/>
    <s v="Christopher Nolan"/>
    <s v="Guy Pearce"/>
    <s v="United States"/>
    <x v="25"/>
    <n v="40047078"/>
    <s v="Newmarket Capital Group"/>
    <n v="113"/>
    <n v="172.2"/>
    <n v="51486686.356962025"/>
    <x v="0"/>
  </r>
  <r>
    <s v="Oldboy"/>
    <x v="2"/>
    <x v="1"/>
    <n v="2003"/>
    <s v="November 21, 2003 (South Korea)"/>
    <x v="64"/>
    <n v="532000"/>
    <s v="Park Chan-Wook"/>
    <s v="Garon Tsuchiya"/>
    <s v="Choi Min-sik"/>
    <s v="South Korea"/>
    <x v="31"/>
    <n v="15189934"/>
    <s v="Show East"/>
    <n v="120"/>
    <n v="184"/>
    <n v="23698785.918074757"/>
    <x v="0"/>
  </r>
  <r>
    <s v="Once Upon a Time in America"/>
    <x v="2"/>
    <x v="6"/>
    <n v="1984"/>
    <s v="June 1, 1984 (United States)"/>
    <x v="64"/>
    <n v="321000"/>
    <s v="Sergio Leone"/>
    <s v="Harry Grey"/>
    <s v="Robert De Niro"/>
    <s v="Italy"/>
    <x v="8"/>
    <n v="5473212"/>
    <s v="The Ladd Company"/>
    <n v="229"/>
    <n v="103.9"/>
    <n v="8044803.1664254693"/>
    <x v="0"/>
  </r>
  <r>
    <s v="Princess Mononoke"/>
    <x v="0"/>
    <x v="5"/>
    <n v="1997"/>
    <s v="December 19, 1997 (United States)"/>
    <x v="64"/>
    <n v="357000"/>
    <s v="Hayao Miyazaki"/>
    <s v="Hayao Miyazaki"/>
    <s v="YÃ´ji Matsuda"/>
    <s v="Japan"/>
    <x v="1"/>
    <n v="169785704"/>
    <s v="DENTSU Music And Entertainment"/>
    <n v="134"/>
    <n v="160.5"/>
    <n v="202321877.23425889"/>
    <x v="1"/>
  </r>
  <r>
    <s v="Spider-Man: Into the Spider-Verse"/>
    <x v="1"/>
    <x v="5"/>
    <n v="2018"/>
    <s v="December 14, 2018 (United States)"/>
    <x v="64"/>
    <n v="411000"/>
    <s v="Bob Persichetti"/>
    <s v="Phil Lord"/>
    <s v="Shameik Moore"/>
    <s v="United States"/>
    <x v="68"/>
    <n v="375540831"/>
    <s v="Sony Pictures Entertainment (SPE)"/>
    <n v="117"/>
    <n v="251.1"/>
    <n v="483427508.26235741"/>
    <x v="0"/>
  </r>
  <r>
    <s v="The Dark Knight Rises"/>
    <x v="0"/>
    <x v="1"/>
    <n v="2012"/>
    <s v="July 20, 2012 (United States)"/>
    <x v="64"/>
    <n v="1600000"/>
    <s v="Christopher Nolan"/>
    <s v="Jonathan Nolan"/>
    <s v="Christian Bale"/>
    <s v="United Kingdom"/>
    <x v="260"/>
    <n v="1081142612"/>
    <s v="Warner Bros."/>
    <n v="164"/>
    <n v="229.6"/>
    <n v="1464758354.2747886"/>
    <x v="0"/>
  </r>
  <r>
    <s v="The Lives of Others"/>
    <x v="2"/>
    <x v="2"/>
    <n v="2006"/>
    <s v="March 30, 2007 (United States)"/>
    <x v="64"/>
    <n v="368000"/>
    <s v="Florian Henckel von Donnersmarck"/>
    <s v="Florian Henckel von Donnersmarck"/>
    <s v="Ulrich MÃ¼he"/>
    <s v="Germany"/>
    <x v="63"/>
    <n v="77356942"/>
    <s v="Wiedemann &amp; Berg Filmproduktion"/>
    <n v="137"/>
    <n v="201.6"/>
    <n v="141480553.58583432"/>
    <x v="0"/>
  </r>
  <r>
    <s v="The Shining"/>
    <x v="2"/>
    <x v="2"/>
    <n v="1980"/>
    <s v="June 13, 1980 (United States)"/>
    <x v="64"/>
    <n v="927000"/>
    <s v="Stanley Kubrick"/>
    <s v="Stephen King"/>
    <s v="Jack Nicholson"/>
    <s v="United Kingdom"/>
    <x v="27"/>
    <n v="46998772"/>
    <s v="Warner Bros."/>
    <n v="146"/>
    <n v="82.4"/>
    <n v="66514286.24431026"/>
    <x v="0"/>
  </r>
  <r>
    <s v="WALLÂ·E"/>
    <x v="5"/>
    <x v="5"/>
    <n v="2008"/>
    <s v="June 27, 2008 (United States)"/>
    <x v="64"/>
    <n v="1000000"/>
    <s v="Andrew Stanton"/>
    <s v="Andrew Stanton"/>
    <s v="Ben Burtt"/>
    <s v="United States"/>
    <x v="234"/>
    <n v="521311890"/>
    <s v="FortyFour Studios"/>
    <n v="98"/>
    <n v="215.3"/>
    <n v="1215330779.5179801"/>
    <x v="0"/>
  </r>
  <r>
    <s v="Your Name."/>
    <x v="9"/>
    <x v="5"/>
    <n v="2016"/>
    <s v="April 7, 2017 (United States)"/>
    <x v="64"/>
    <n v="215000"/>
    <s v="Makoto Shinkai"/>
    <s v="Makoto Shinkai"/>
    <s v="RyÃ»nosuke Kamiki"/>
    <s v="Japan"/>
    <x v="1"/>
    <n v="358180115"/>
    <s v="Amuse"/>
    <n v="106"/>
    <n v="240"/>
    <n v="606656370.43079484"/>
    <x v="1"/>
  </r>
  <r>
    <s v="American History X"/>
    <x v="2"/>
    <x v="2"/>
    <n v="1998"/>
    <s v="November 20, 1998 (United States)"/>
    <x v="65"/>
    <n v="1100000"/>
    <s v="Tony Kaye"/>
    <s v="David McKenna"/>
    <s v="Edward Norton"/>
    <s v="United States"/>
    <x v="0"/>
    <n v="23875127"/>
    <s v="New Line Cinema"/>
    <n v="119"/>
    <n v="163"/>
    <n v="31684456.432491288"/>
    <x v="0"/>
  </r>
  <r>
    <s v="Back to the Future"/>
    <x v="1"/>
    <x v="3"/>
    <n v="1985"/>
    <s v="July 3, 1985 (United States)"/>
    <x v="65"/>
    <n v="1100000"/>
    <s v="Robert Zemeckis"/>
    <s v="Robert Zemeckis"/>
    <s v="Michael J. Fox"/>
    <s v="United States"/>
    <x v="27"/>
    <n v="381906762"/>
    <s v="Universal Pictures"/>
    <n v="116"/>
    <n v="107.6"/>
    <n v="595837124.32872498"/>
    <x v="0"/>
  </r>
  <r>
    <s v="Black Friday"/>
    <x v="3"/>
    <x v="1"/>
    <n v="2004"/>
    <s v="February 9, 2007 (India)"/>
    <x v="65"/>
    <n v="20000"/>
    <s v="Anurag Kashyap"/>
    <s v="Anurag Kashyap"/>
    <s v="Kay Kay Menon"/>
    <s v="India"/>
    <x v="1"/>
    <n v="1610897"/>
    <s v="Mid Day Multimedia Limited"/>
    <n v="143"/>
    <n v="188.9"/>
    <n v="2073681.0980143643"/>
    <x v="1"/>
  </r>
  <r>
    <s v="Cinema Paradiso"/>
    <x v="1"/>
    <x v="2"/>
    <n v="1988"/>
    <s v="February 23, 1990 (United States)"/>
    <x v="65"/>
    <n v="239000"/>
    <s v="Giuseppe Tornatore"/>
    <s v="Giuseppe Tornatore"/>
    <s v="Philippe Noiret"/>
    <s v="Italy"/>
    <x v="17"/>
    <n v="13019063"/>
    <s v="Cristaldifilm"/>
    <n v="155"/>
    <n v="118.3"/>
    <n v="28274472.531004988"/>
    <x v="0"/>
  </r>
  <r>
    <s v="Gladiator"/>
    <x v="2"/>
    <x v="1"/>
    <n v="2000"/>
    <s v="May 5, 2000 (United States)"/>
    <x v="65"/>
    <n v="1400000"/>
    <s v="Ridley Scott"/>
    <s v="David Franzoni"/>
    <s v="Russell Crowe"/>
    <s v="United States"/>
    <x v="200"/>
    <n v="465380802"/>
    <s v="Dreamworks Pictures"/>
    <n v="155"/>
    <n v="172.2"/>
    <n v="1198660442.6830091"/>
    <x v="0"/>
  </r>
  <r>
    <s v="LÃ©on: The Professional"/>
    <x v="2"/>
    <x v="1"/>
    <n v="1994"/>
    <s v="November 18, 1994 (United States)"/>
    <x v="65"/>
    <n v="1100000"/>
    <s v="Luc Besson"/>
    <s v="Luc Besson"/>
    <s v="Jean Reno"/>
    <s v="France"/>
    <x v="1"/>
    <n v="19552639"/>
    <s v="Gaumont"/>
    <n v="110"/>
    <n v="148.19999999999999"/>
    <n v="41229682.375778548"/>
    <x v="1"/>
  </r>
  <r>
    <s v="Terminator 2: Judgment Day"/>
    <x v="2"/>
    <x v="1"/>
    <n v="1991"/>
    <s v="July 3, 1991 (United States)"/>
    <x v="65"/>
    <n v="1000000"/>
    <s v="James Cameron"/>
    <s v="James Cameron"/>
    <s v="Arnold Schwarzenegger"/>
    <s v="United States"/>
    <x v="285"/>
    <n v="520881154"/>
    <s v="Carolco Pictures"/>
    <n v="137"/>
    <n v="136.19999999999999"/>
    <n v="787264323.53075397"/>
    <x v="0"/>
  </r>
  <r>
    <s v="The Best of Youth"/>
    <x v="2"/>
    <x v="2"/>
    <n v="2003"/>
    <s v="June 20, 2003 (Italy)"/>
    <x v="65"/>
    <n v="21000"/>
    <s v="Marco Tullio Giordana"/>
    <s v="Sandro Petraglia"/>
    <s v="Luigi Lo Cascio"/>
    <s v="Italy"/>
    <x v="1"/>
    <n v="2799773"/>
    <s v="BiBi Film"/>
    <n v="366"/>
    <n v="184"/>
    <n v="4636363.2233695649"/>
    <x v="1"/>
  </r>
  <r>
    <s v="The Departed"/>
    <x v="2"/>
    <x v="6"/>
    <n v="2006"/>
    <s v="October 6, 2006 (United States)"/>
    <x v="65"/>
    <n v="1200000"/>
    <s v="Martin Scorsese"/>
    <s v="William Monahan"/>
    <s v="Leonardo DiCaprio"/>
    <s v="United States"/>
    <x v="68"/>
    <n v="291465373"/>
    <s v="Warner Bros."/>
    <n v="151"/>
    <n v="201.6"/>
    <n v="533070223.00780314"/>
    <x v="0"/>
  </r>
  <r>
    <s v="The Intouchables"/>
    <x v="2"/>
    <x v="7"/>
    <n v="2011"/>
    <s v="November 2, 2011 (France)"/>
    <x v="65"/>
    <n v="785000"/>
    <s v="Olivier Nakache"/>
    <s v="Olivier Nakache"/>
    <s v="FranÃ§ois Cluzet"/>
    <s v="France"/>
    <x v="1"/>
    <n v="426588510"/>
    <s v="Quad Productions"/>
    <n v="112"/>
    <n v="224.9"/>
    <n v="797432631.88343549"/>
    <x v="1"/>
  </r>
  <r>
    <s v="The Lion King"/>
    <x v="5"/>
    <x v="5"/>
    <n v="1994"/>
    <s v="June 24, 1994 (United States)"/>
    <x v="65"/>
    <n v="970000"/>
    <s v="Roger Allers"/>
    <s v="Irene Mecchi"/>
    <s v="Matthew Broderick"/>
    <s v="United States"/>
    <x v="37"/>
    <n v="1083720877"/>
    <s v="Walt Disney Pictures"/>
    <n v="88"/>
    <n v="148.19999999999999"/>
    <n v="1637945194.5530756"/>
    <x v="0"/>
  </r>
  <r>
    <s v="The Pianist"/>
    <x v="2"/>
    <x v="7"/>
    <n v="2002"/>
    <s v="March 28, 2003 (United States)"/>
    <x v="65"/>
    <n v="756000"/>
    <s v="Roman Polanski"/>
    <s v="Ronald Harwood"/>
    <s v="Adrien Brody"/>
    <s v="United Kingdom"/>
    <x v="46"/>
    <n v="120072577"/>
    <s v="R.P. Productions"/>
    <n v="150"/>
    <n v="179.9"/>
    <n v="295049308.16048384"/>
    <x v="0"/>
  </r>
  <r>
    <s v="The Prestige"/>
    <x v="0"/>
    <x v="2"/>
    <n v="2006"/>
    <s v="October 20, 2006 (United States)"/>
    <x v="65"/>
    <n v="1200000"/>
    <s v="Christopher Nolan"/>
    <s v="Jonathan Nolan"/>
    <s v="Christian Bale"/>
    <s v="United Kingdom"/>
    <x v="28"/>
    <n v="109676311"/>
    <s v="Touchstone Pictures"/>
    <n v="130"/>
    <n v="201.6"/>
    <n v="133087901.08203903"/>
    <x v="0"/>
  </r>
  <r>
    <s v="The Usual Suspects"/>
    <x v="2"/>
    <x v="6"/>
    <n v="1995"/>
    <s v="August 16, 1995 (United States)"/>
    <x v="65"/>
    <n v="1000000"/>
    <s v="Bryan Singer"/>
    <s v="Christopher McQuarrie"/>
    <s v="Kevin Spacey"/>
    <s v="United States"/>
    <x v="14"/>
    <n v="23341568"/>
    <s v="PolyGram Filmed Entertainment"/>
    <n v="106"/>
    <n v="152.4"/>
    <n v="28324077.13898845"/>
    <x v="0"/>
  </r>
  <r>
    <s v="Whiplash"/>
    <x v="2"/>
    <x v="2"/>
    <n v="2014"/>
    <s v="October 15, 2014 (Philippines)"/>
    <x v="65"/>
    <n v="749000"/>
    <s v="Damien Chazelle"/>
    <s v="Damien Chazelle"/>
    <s v="Miles Teller"/>
    <s v="United States"/>
    <x v="136"/>
    <n v="49396747"/>
    <s v="Bold Films"/>
    <n v="106"/>
    <n v="236.7"/>
    <n v="74658674.65724206"/>
    <x v="0"/>
  </r>
  <r>
    <s v="City of God"/>
    <x v="2"/>
    <x v="6"/>
    <n v="2002"/>
    <s v="February 13, 2004 (United States)"/>
    <x v="66"/>
    <n v="714000"/>
    <s v="Fernando Meirelles"/>
    <s v="Paulo Lins"/>
    <s v="Alexandre Rodrigues"/>
    <s v="Brazil"/>
    <x v="1"/>
    <n v="30680793"/>
    <s v="O2 Filmes"/>
    <n v="130"/>
    <n v="179.9"/>
    <n v="56113070.990996398"/>
    <x v="1"/>
  </r>
  <r>
    <s v="Interstellar"/>
    <x v="0"/>
    <x v="3"/>
    <n v="2014"/>
    <s v="November 7, 2014 (United States)"/>
    <x v="66"/>
    <n v="1600000"/>
    <s v="Christopher Nolan"/>
    <s v="Jonathan Nolan"/>
    <s v="Matthew McConaughey"/>
    <s v="United States"/>
    <x v="130"/>
    <n v="701729206"/>
    <s v="Paramount Pictures"/>
    <n v="169"/>
    <n v="236.7"/>
    <n v="1311760055.6331286"/>
    <x v="0"/>
  </r>
  <r>
    <s v="Life Is Beautiful"/>
    <x v="0"/>
    <x v="0"/>
    <n v="1997"/>
    <s v="December 20, 1997 (Italy)"/>
    <x v="66"/>
    <n v="642000"/>
    <s v="Roberto Benigni"/>
    <s v="Vincenzo Cerami"/>
    <s v="Roberto Benigni"/>
    <s v="Italy"/>
    <x v="0"/>
    <n v="230098753"/>
    <s v="Melampo Cinematografica"/>
    <n v="116"/>
    <n v="160.5"/>
    <n v="274192765.11184984"/>
    <x v="0"/>
  </r>
  <r>
    <s v="Parasite"/>
    <x v="2"/>
    <x v="0"/>
    <n v="2019"/>
    <s v="November 8, 2019 (United States)"/>
    <x v="66"/>
    <n v="631000"/>
    <s v="Bong Joon Ho"/>
    <s v="Bong Joon Ho"/>
    <s v="Kang-ho Song"/>
    <s v="South Korea"/>
    <x v="413"/>
    <n v="258908054"/>
    <s v="Barunson E&amp;A"/>
    <n v="132"/>
    <n v="255.7"/>
    <n v="350774940.21253884"/>
    <x v="0"/>
  </r>
  <r>
    <s v="Saving Private Ryan"/>
    <x v="2"/>
    <x v="2"/>
    <n v="1998"/>
    <s v="July 24, 1998 (United States)"/>
    <x v="66"/>
    <n v="1300000"/>
    <s v="Steven Spielberg"/>
    <s v="Robert Rodat"/>
    <s v="Tom Hanks"/>
    <s v="United States"/>
    <x v="19"/>
    <n v="482349603"/>
    <s v="Dreamworks Pictures"/>
    <n v="169"/>
    <n v="163"/>
    <n v="1616852849.6600659"/>
    <x v="0"/>
  </r>
  <r>
    <s v="Se7en"/>
    <x v="2"/>
    <x v="6"/>
    <n v="1995"/>
    <s v="September 22, 1995 (United States)"/>
    <x v="66"/>
    <n v="1500000"/>
    <s v="David Fincher"/>
    <s v="Andrew Kevin Walker"/>
    <s v="Morgan Freeman"/>
    <s v="United States"/>
    <x v="135"/>
    <n v="327333559"/>
    <s v="Cecchi Gori Pictures"/>
    <n v="127"/>
    <n v="152.4"/>
    <n v="434401286.70426828"/>
    <x v="0"/>
  </r>
  <r>
    <s v="Spirited Away"/>
    <x v="1"/>
    <x v="5"/>
    <n v="2001"/>
    <s v="March 28, 2003 (United States)"/>
    <x v="66"/>
    <n v="679000"/>
    <s v="Hayao Miyazaki"/>
    <s v="Hayao Miyazaki"/>
    <s v="Daveigh Chase"/>
    <s v="Japan"/>
    <x v="27"/>
    <n v="355475245"/>
    <s v="Tokuma Shoten"/>
    <n v="125"/>
    <n v="177.1"/>
    <n v="1006629248.6198885"/>
    <x v="0"/>
  </r>
  <r>
    <s v="The Green Mile"/>
    <x v="2"/>
    <x v="6"/>
    <n v="1999"/>
    <s v="December 10, 1999 (United States)"/>
    <x v="66"/>
    <n v="1200000"/>
    <s v="Frank Darabont"/>
    <s v="Stephen King"/>
    <s v="Tom Hanks"/>
    <s v="United States"/>
    <x v="48"/>
    <n v="286801374"/>
    <s v="Castle Rock Entertainment"/>
    <n v="189"/>
    <n v="166.6"/>
    <n v="400680323.96973866"/>
    <x v="0"/>
  </r>
  <r>
    <s v="The Silence of the Lambs"/>
    <x v="2"/>
    <x v="6"/>
    <n v="1991"/>
    <s v="February 14, 1991 (United States)"/>
    <x v="66"/>
    <n v="1300000"/>
    <s v="Jonathan Demme"/>
    <s v="Thomas Harris"/>
    <s v="Jodie Foster"/>
    <s v="United States"/>
    <x v="27"/>
    <n v="272742922"/>
    <s v="Strong Heart/Demme Production"/>
    <n v="118"/>
    <n v="136.19999999999999"/>
    <n v="387434817.40512818"/>
    <x v="0"/>
  </r>
  <r>
    <s v="Goodfellas"/>
    <x v="2"/>
    <x v="7"/>
    <n v="1990"/>
    <s v="September 21, 1990 (United States)"/>
    <x v="67"/>
    <n v="1100000"/>
    <s v="Martin Scorsese"/>
    <s v="Nicholas Pileggi"/>
    <s v="Robert De Niro"/>
    <s v="United States"/>
    <x v="13"/>
    <n v="46963277"/>
    <s v="Warner Bros."/>
    <n v="146"/>
    <n v="130.69999999999999"/>
    <n v="93895738.201443568"/>
    <x v="0"/>
  </r>
  <r>
    <s v="Star Wars: Episode V - The Empire Strikes Back"/>
    <x v="1"/>
    <x v="1"/>
    <n v="1980"/>
    <s v="June 20, 1980 (United States)"/>
    <x v="67"/>
    <n v="1200000"/>
    <s v="Irvin Kershner"/>
    <s v="Leigh Brackett"/>
    <s v="Mark Hamill"/>
    <s v="United States"/>
    <x v="40"/>
    <n v="538375067"/>
    <s v="Lucasfilm"/>
    <n v="124"/>
    <n v="82.4"/>
    <n v="761926999.1402694"/>
    <x v="0"/>
  </r>
  <r>
    <s v="The Lord of the Rings: The Two Towers"/>
    <x v="0"/>
    <x v="1"/>
    <n v="2002"/>
    <s v="December 18, 2002 (United States)"/>
    <x v="67"/>
    <n v="1500000"/>
    <s v="Peter Jackson"/>
    <s v="J.R.R. Tolkien"/>
    <s v="Elijah Wood"/>
    <s v="New Zealand"/>
    <x v="86"/>
    <n v="947495095"/>
    <s v="New Line Cinema"/>
    <n v="179"/>
    <n v="179.9"/>
    <n v="2991728035.7150259"/>
    <x v="0"/>
  </r>
  <r>
    <s v="The Matrix"/>
    <x v="2"/>
    <x v="1"/>
    <n v="1999"/>
    <s v="March 31, 1999 (United States)"/>
    <x v="67"/>
    <n v="1700000"/>
    <s v="Lana Wachowski"/>
    <s v="Lilly Wachowski"/>
    <s v="Keanu Reeves"/>
    <s v="United States"/>
    <x v="114"/>
    <n v="466364845"/>
    <s v="Warner Bros."/>
    <n v="136"/>
    <n v="166.6"/>
    <n v="752257111.01905763"/>
    <x v="0"/>
  </r>
  <r>
    <s v="Fight Club"/>
    <x v="2"/>
    <x v="2"/>
    <n v="1999"/>
    <s v="October 15, 1999 (United States)"/>
    <x v="68"/>
    <n v="1900000"/>
    <s v="David Fincher"/>
    <s v="Chuck Palahniuk"/>
    <s v="Brad Pitt"/>
    <s v="Germany"/>
    <x v="114"/>
    <n v="101209702"/>
    <s v="Fox 2000 Pictures"/>
    <n v="139"/>
    <n v="166.6"/>
    <n v="130285577.5217575"/>
    <x v="0"/>
  </r>
  <r>
    <s v="Forrest Gump"/>
    <x v="0"/>
    <x v="2"/>
    <n v="1994"/>
    <s v="July 6, 1994 (United States)"/>
    <x v="68"/>
    <n v="1900000"/>
    <s v="Robert Zemeckis"/>
    <s v="Winston Groom"/>
    <s v="Tom Hanks"/>
    <s v="United States"/>
    <x v="79"/>
    <n v="678226133"/>
    <s v="Paramount Pictures"/>
    <n v="142"/>
    <n v="148.19999999999999"/>
    <n v="996890992.4027977"/>
    <x v="0"/>
  </r>
  <r>
    <s v="Inception"/>
    <x v="0"/>
    <x v="1"/>
    <n v="2010"/>
    <s v="July 16, 2010 (United States)"/>
    <x v="68"/>
    <n v="2100000"/>
    <s v="Christopher Nolan"/>
    <s v="Christopher Nolan"/>
    <s v="Leonardo DiCaprio"/>
    <s v="United States"/>
    <x v="55"/>
    <n v="836836967"/>
    <s v="Warner Bros."/>
    <n v="148"/>
    <n v="218.1"/>
    <n v="1169116111.1641448"/>
    <x v="0"/>
  </r>
  <r>
    <s v="The Lord of the Rings: The Fellowship of the Ring"/>
    <x v="0"/>
    <x v="1"/>
    <n v="2001"/>
    <s v="December 19, 2001 (United States)"/>
    <x v="68"/>
    <n v="1700000"/>
    <s v="Peter Jackson"/>
    <s v="J.R.R. Tolkien"/>
    <s v="Elijah Wood"/>
    <s v="New Zealand"/>
    <x v="171"/>
    <n v="897690072"/>
    <s v="New Line Cinema"/>
    <n v="178"/>
    <n v="177.1"/>
    <n v="1155581600.9226871"/>
    <x v="0"/>
  </r>
  <r>
    <s v="Pulp Fiction"/>
    <x v="2"/>
    <x v="6"/>
    <n v="1994"/>
    <s v="October 14, 1994 (United States)"/>
    <x v="69"/>
    <n v="1900000"/>
    <s v="Quentin Tarantino"/>
    <s v="Quentin Tarantino"/>
    <s v="John Travolta"/>
    <s v="United States"/>
    <x v="42"/>
    <n v="213928762"/>
    <s v="Miramax"/>
    <n v="154"/>
    <n v="148.19999999999999"/>
    <n v="415449928.49840659"/>
    <x v="0"/>
  </r>
  <r>
    <s v="Schindler's List"/>
    <x v="2"/>
    <x v="7"/>
    <n v="1993"/>
    <s v="February 4, 1994 (United States)"/>
    <x v="69"/>
    <n v="1200000"/>
    <s v="Steven Spielberg"/>
    <s v="Thomas Keneally"/>
    <s v="Liam Neeson"/>
    <s v="United States"/>
    <x v="6"/>
    <n v="322161245"/>
    <s v="Universal Pictures"/>
    <n v="195"/>
    <n v="144.5"/>
    <n v="791633317.35080636"/>
    <x v="0"/>
  </r>
  <r>
    <s v="The Lord of the Rings: The Return of the King"/>
    <x v="0"/>
    <x v="1"/>
    <n v="2003"/>
    <s v="December 17, 2003 (United States)"/>
    <x v="69"/>
    <n v="1700000"/>
    <s v="Peter Jackson"/>
    <s v="J.R.R. Tolkien"/>
    <s v="Elijah Wood"/>
    <s v="New Zealand"/>
    <x v="86"/>
    <n v="1146030912"/>
    <s v="New Line Cinema"/>
    <n v="201"/>
    <n v="184"/>
    <n v="1424706727.4026928"/>
    <x v="0"/>
  </r>
  <r>
    <s v="The Dark Knight"/>
    <x v="0"/>
    <x v="1"/>
    <n v="2008"/>
    <s v="July 18, 2008 (United States)"/>
    <x v="70"/>
    <n v="2400000"/>
    <s v="Christopher Nolan"/>
    <s v="Jonathan Nolan"/>
    <s v="Christian Bale"/>
    <s v="United States"/>
    <x v="229"/>
    <n v="1005973645"/>
    <s v="Warner Bros."/>
    <n v="152"/>
    <n v="215.3"/>
    <n v="1315537208.718884"/>
    <x v="0"/>
  </r>
  <r>
    <s v="The Shawshank Redemption"/>
    <x v="2"/>
    <x v="2"/>
    <n v="1994"/>
    <s v="October 14, 1994 (United States)"/>
    <x v="71"/>
    <n v="2400000"/>
    <s v="Frank Darabont"/>
    <s v="Stephen King"/>
    <s v="Tim Robbins"/>
    <s v="United States"/>
    <x v="13"/>
    <n v="28817291"/>
    <s v="Castle Rock Entertainment"/>
    <n v="142"/>
    <n v="148.19999999999999"/>
    <n v="36585952.365416668"/>
    <x v="0"/>
  </r>
  <r>
    <s v="It's Just Us"/>
    <x v="4"/>
    <x v="2"/>
    <n v="2020"/>
    <s v="October 1, 2020 (United States)"/>
    <x v="72"/>
    <m/>
    <s v="James Randall"/>
    <s v="James Randall"/>
    <s v="Christina Roz"/>
    <s v="United States"/>
    <x v="255"/>
    <m/>
    <m/>
    <n v="120"/>
    <n v="258.8"/>
    <s v="Missing"/>
    <x v="1"/>
  </r>
  <r>
    <s v="Love by Drowning"/>
    <x v="2"/>
    <x v="2"/>
    <n v="2020"/>
    <s v="November 6, 2020 (United States)"/>
    <x v="72"/>
    <m/>
    <s v="Justin Kreinbrink"/>
    <s v="C.E. Poverman"/>
    <s v="Nicky Whelan"/>
    <s v="United States"/>
    <x v="11"/>
    <m/>
    <s v="Dow Jazz Films"/>
    <n v="121"/>
    <n v="258.8"/>
    <s v="Missing"/>
    <x v="1"/>
  </r>
  <r>
    <s v="The Robinsons"/>
    <x v="4"/>
    <x v="1"/>
    <n v="2020"/>
    <s v="November 10, 2020 (United States)"/>
    <x v="72"/>
    <m/>
    <s v="Directors"/>
    <s v="Aleks Alifirenko Jr."/>
    <s v="Billy Hartmann"/>
    <s v="United States"/>
    <x v="44"/>
    <m/>
    <m/>
    <n v="90"/>
    <n v="258.8"/>
    <s v="Missing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2FD3F-B2A1-4EC5-A503-04A41A71128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:B10" firstHeaderRow="1" firstDataRow="1" firstDataCol="1" rowPageCount="1" colPageCount="1"/>
  <pivotFields count="20">
    <pivotField showAll="0"/>
    <pivotField axis="axisRow" showAll="0" sortType="descending">
      <items count="14">
        <item h="1" x="6"/>
        <item x="5"/>
        <item x="8"/>
        <item h="1" x="3"/>
        <item x="1"/>
        <item x="0"/>
        <item x="2"/>
        <item h="1" x="12"/>
        <item h="1" x="11"/>
        <item h="1" x="9"/>
        <item h="1" x="7"/>
        <item h="1" x="1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0">
        <item x="1"/>
        <item x="3"/>
        <item x="5"/>
        <item x="7"/>
        <item x="0"/>
        <item x="6"/>
        <item x="2"/>
        <item x="11"/>
        <item x="8"/>
        <item x="18"/>
        <item x="4"/>
        <item x="16"/>
        <item x="17"/>
        <item x="12"/>
        <item x="9"/>
        <item x="14"/>
        <item x="15"/>
        <item x="10"/>
        <item x="13"/>
        <item t="default"/>
      </items>
    </pivotField>
    <pivotField numFmtId="1"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m="1" x="2"/>
        <item x="0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1"/>
    </i>
    <i>
      <x v="4"/>
    </i>
    <i>
      <x v="5"/>
    </i>
    <i>
      <x v="6"/>
    </i>
    <i>
      <x v="2"/>
    </i>
    <i t="grand">
      <x/>
    </i>
  </rowItems>
  <colItems count="1">
    <i/>
  </colItems>
  <pageFields count="1">
    <pageField fld="17" item="2" hier="-1"/>
  </pageFields>
  <dataFields count="1">
    <dataField name="Average of Gross relative to budget" fld="18" subtotal="average" baseField="5" baseItem="0" numFmtId="9"/>
  </dataField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ADAC2-6381-4961-B74D-B4FB57CDD24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4:B34" firstHeaderRow="1" firstDataRow="1" firstDataCol="1" rowPageCount="1" colPageCount="1"/>
  <pivotFields count="20">
    <pivotField showAll="0"/>
    <pivotField showAll="0"/>
    <pivotField showAll="0"/>
    <pivotField numFmtId="1" showAll="0"/>
    <pivotField showAll="0"/>
    <pivotField axis="axisRow" showAll="0" sortType="descending">
      <items count="12">
        <item h="1"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m="1" x="2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5"/>
  </rowFields>
  <rowItems count="10">
    <i>
      <x v="8"/>
    </i>
    <i>
      <x v="9"/>
    </i>
    <i>
      <x v="7"/>
    </i>
    <i>
      <x v="6"/>
    </i>
    <i>
      <x v="5"/>
    </i>
    <i>
      <x v="4"/>
    </i>
    <i>
      <x v="3"/>
    </i>
    <i>
      <x v="1"/>
    </i>
    <i>
      <x v="2"/>
    </i>
    <i t="grand">
      <x/>
    </i>
  </rowItems>
  <colItems count="1">
    <i/>
  </colItems>
  <pageFields count="1">
    <pageField fld="17" item="1" hier="-1"/>
  </pageFields>
  <dataFields count="1">
    <dataField name="Average of Gross relative to budget" fld="18" subtotal="average" baseField="5" baseItem="4" numFmtId="9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EDF5C-0773-49F6-9EEE-A99EBE1BDF3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5:B61" firstHeaderRow="1" firstDataRow="1" firstDataCol="1" rowPageCount="1" colPageCount="1"/>
  <pivotFields count="20">
    <pivotField showAll="0"/>
    <pivotField showAll="0"/>
    <pivotField axis="axisRow" showAll="0" sortType="descending">
      <items count="20">
        <item x="1"/>
        <item x="3"/>
        <item x="5"/>
        <item x="7"/>
        <item x="0"/>
        <item x="6"/>
        <item x="2"/>
        <item x="11"/>
        <item x="8"/>
        <item x="18"/>
        <item x="4"/>
        <item x="16"/>
        <item x="17"/>
        <item x="12"/>
        <item x="9"/>
        <item x="14"/>
        <item x="15"/>
        <item x="10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m="1" x="2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2"/>
  </rowFields>
  <rowItems count="16">
    <i>
      <x v="7"/>
    </i>
    <i>
      <x v="10"/>
    </i>
    <i>
      <x v="13"/>
    </i>
    <i>
      <x v="2"/>
    </i>
    <i>
      <x v="17"/>
    </i>
    <i>
      <x v="1"/>
    </i>
    <i>
      <x/>
    </i>
    <i>
      <x v="6"/>
    </i>
    <i>
      <x v="4"/>
    </i>
    <i>
      <x v="3"/>
    </i>
    <i>
      <x v="8"/>
    </i>
    <i>
      <x v="5"/>
    </i>
    <i>
      <x v="15"/>
    </i>
    <i>
      <x v="14"/>
    </i>
    <i>
      <x v="18"/>
    </i>
    <i t="grand">
      <x/>
    </i>
  </rowItems>
  <colItems count="1">
    <i/>
  </colItems>
  <pageFields count="1">
    <pageField fld="17" item="1" hier="-1"/>
  </pageFields>
  <dataFields count="1">
    <dataField name="Average of Gross relative to budget" fld="18" subtotal="average" baseField="2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4FD5E-A73A-435E-B1DD-D4366781D18A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9" firstHeaderRow="1" firstDataRow="1" firstDataCol="1" rowPageCount="1" colPageCount="1"/>
  <pivotFields count="20">
    <pivotField showAll="0"/>
    <pivotField showAll="0"/>
    <pivotField axis="axisRow" showAll="0">
      <items count="20">
        <item x="1"/>
        <item x="3"/>
        <item x="5"/>
        <item x="7"/>
        <item x="0"/>
        <item x="6"/>
        <item x="2"/>
        <item x="11"/>
        <item x="8"/>
        <item x="18"/>
        <item x="4"/>
        <item x="16"/>
        <item x="17"/>
        <item x="12"/>
        <item x="9"/>
        <item x="14"/>
        <item x="15"/>
        <item x="10"/>
        <item x="13"/>
        <item t="default"/>
      </items>
    </pivotField>
    <pivotField numFmtId="1"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m="1" x="2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3"/>
    </i>
    <i>
      <x v="14"/>
    </i>
    <i>
      <x v="15"/>
    </i>
    <i>
      <x v="17"/>
    </i>
    <i>
      <x v="18"/>
    </i>
    <i t="grand">
      <x/>
    </i>
  </rowItems>
  <colItems count="1">
    <i/>
  </colItems>
  <pageFields count="1">
    <pageField fld="17" item="1" hier="-1"/>
  </pageFields>
  <dataFields count="1">
    <dataField name="Average of Gross relative to budget" fld="18" subtotal="average" baseField="2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CDEC7-0FD9-4AF4-84CA-E743F9CC83A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 rowPageCount="1" colPageCount="1"/>
  <pivotFields count="20">
    <pivotField showAll="0"/>
    <pivotField axis="axisRow" showAll="0">
      <items count="14">
        <item h="1" x="6"/>
        <item x="5"/>
        <item x="8"/>
        <item h="1" x="3"/>
        <item x="1"/>
        <item x="0"/>
        <item x="2"/>
        <item h="1" x="12"/>
        <item h="1" x="11"/>
        <item h="1" x="9"/>
        <item h="1" x="7"/>
        <item h="1" x="10"/>
        <item h="1" x="4"/>
        <item t="default"/>
      </items>
    </pivotField>
    <pivotField showAll="0"/>
    <pivotField numFmtId="1"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m="1" x="2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17" item="1" hier="-1"/>
  </pageFields>
  <dataFields count="1">
    <dataField name="Average of Gross relative to budget" fld="18" subtotal="average" baseField="1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E7519-52A8-4741-9176-1398DE13D7BE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:B14" firstHeaderRow="1" firstDataRow="1" firstDataCol="1" rowPageCount="1" colPageCount="1"/>
  <pivotFields count="20">
    <pivotField showAll="0"/>
    <pivotField showAll="0"/>
    <pivotField showAll="0"/>
    <pivotField numFmtId="1" showAll="0"/>
    <pivotField showAll="0"/>
    <pivotField axis="axisRow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415">
        <item x="111"/>
        <item x="295"/>
        <item x="384"/>
        <item x="18"/>
        <item x="44"/>
        <item x="255"/>
        <item x="289"/>
        <item x="358"/>
        <item x="364"/>
        <item x="393"/>
        <item x="386"/>
        <item x="333"/>
        <item x="322"/>
        <item x="186"/>
        <item x="286"/>
        <item x="148"/>
        <item x="56"/>
        <item x="387"/>
        <item x="49"/>
        <item x="345"/>
        <item x="323"/>
        <item x="120"/>
        <item x="302"/>
        <item x="278"/>
        <item x="332"/>
        <item x="335"/>
        <item x="409"/>
        <item x="96"/>
        <item x="108"/>
        <item x="38"/>
        <item x="233"/>
        <item x="354"/>
        <item x="304"/>
        <item x="50"/>
        <item x="263"/>
        <item x="90"/>
        <item x="410"/>
        <item x="89"/>
        <item x="187"/>
        <item x="337"/>
        <item x="353"/>
        <item x="221"/>
        <item x="320"/>
        <item x="371"/>
        <item x="85"/>
        <item x="376"/>
        <item x="121"/>
        <item x="207"/>
        <item x="23"/>
        <item x="283"/>
        <item x="231"/>
        <item x="36"/>
        <item x="318"/>
        <item x="53"/>
        <item x="35"/>
        <item x="390"/>
        <item x="72"/>
        <item x="357"/>
        <item x="362"/>
        <item x="11"/>
        <item x="208"/>
        <item x="83"/>
        <item x="32"/>
        <item x="113"/>
        <item x="198"/>
        <item x="175"/>
        <item x="112"/>
        <item x="397"/>
        <item x="168"/>
        <item x="189"/>
        <item x="347"/>
        <item x="63"/>
        <item x="102"/>
        <item x="128"/>
        <item x="281"/>
        <item x="144"/>
        <item x="57"/>
        <item x="161"/>
        <item x="214"/>
        <item x="224"/>
        <item x="133"/>
        <item x="217"/>
        <item x="31"/>
        <item x="162"/>
        <item x="136"/>
        <item x="382"/>
        <item x="61"/>
        <item x="117"/>
        <item x="125"/>
        <item x="293"/>
        <item x="346"/>
        <item x="251"/>
        <item x="155"/>
        <item x="297"/>
        <item x="81"/>
        <item x="375"/>
        <item x="268"/>
        <item x="356"/>
        <item x="145"/>
        <item x="246"/>
        <item x="196"/>
        <item x="177"/>
        <item x="184"/>
        <item x="253"/>
        <item x="325"/>
        <item x="17"/>
        <item x="58"/>
        <item x="202"/>
        <item x="52"/>
        <item x="179"/>
        <item x="287"/>
        <item x="67"/>
        <item x="201"/>
        <item x="311"/>
        <item x="372"/>
        <item x="14"/>
        <item x="33"/>
        <item x="193"/>
        <item x="132"/>
        <item x="405"/>
        <item x="30"/>
        <item x="199"/>
        <item x="203"/>
        <item x="341"/>
        <item x="206"/>
        <item x="5"/>
        <item x="280"/>
        <item x="363"/>
        <item x="368"/>
        <item x="70"/>
        <item x="80"/>
        <item x="194"/>
        <item x="138"/>
        <item x="45"/>
        <item x="331"/>
        <item x="248"/>
        <item x="42"/>
        <item x="300"/>
        <item x="270"/>
        <item x="174"/>
        <item x="181"/>
        <item x="237"/>
        <item x="296"/>
        <item x="400"/>
        <item x="25"/>
        <item x="408"/>
        <item x="245"/>
        <item x="309"/>
        <item x="314"/>
        <item x="352"/>
        <item x="355"/>
        <item x="20"/>
        <item x="131"/>
        <item x="160"/>
        <item x="328"/>
        <item x="97"/>
        <item x="150"/>
        <item x="379"/>
        <item x="197"/>
        <item x="374"/>
        <item x="394"/>
        <item x="73"/>
        <item x="388"/>
        <item x="395"/>
        <item x="313"/>
        <item x="413"/>
        <item x="163"/>
        <item x="307"/>
        <item x="180"/>
        <item x="377"/>
        <item x="244"/>
        <item x="2"/>
        <item x="123"/>
        <item x="236"/>
        <item x="350"/>
        <item x="232"/>
        <item x="29"/>
        <item x="78"/>
        <item x="257"/>
        <item x="94"/>
        <item x="226"/>
        <item x="324"/>
        <item x="62"/>
        <item x="378"/>
        <item x="165"/>
        <item x="227"/>
        <item x="404"/>
        <item x="240"/>
        <item x="173"/>
        <item x="10"/>
        <item x="216"/>
        <item x="272"/>
        <item x="87"/>
        <item x="330"/>
        <item x="15"/>
        <item x="334"/>
        <item x="204"/>
        <item x="243"/>
        <item x="366"/>
        <item x="264"/>
        <item x="21"/>
        <item x="195"/>
        <item x="167"/>
        <item x="301"/>
        <item x="149"/>
        <item x="215"/>
        <item x="122"/>
        <item x="40"/>
        <item x="403"/>
        <item x="271"/>
        <item x="401"/>
        <item x="27"/>
        <item x="361"/>
        <item x="218"/>
        <item x="282"/>
        <item x="290"/>
        <item x="381"/>
        <item x="256"/>
        <item x="310"/>
        <item x="269"/>
        <item x="0"/>
        <item x="39"/>
        <item x="98"/>
        <item x="101"/>
        <item x="276"/>
        <item x="235"/>
        <item x="6"/>
        <item x="351"/>
        <item x="360"/>
        <item x="16"/>
        <item x="391"/>
        <item x="3"/>
        <item x="266"/>
        <item x="13"/>
        <item x="258"/>
        <item x="274"/>
        <item x="142"/>
        <item x="74"/>
        <item x="104"/>
        <item x="34"/>
        <item x="277"/>
        <item x="166"/>
        <item x="54"/>
        <item x="105"/>
        <item x="402"/>
        <item x="367"/>
        <item x="8"/>
        <item x="340"/>
        <item x="205"/>
        <item x="88"/>
        <item x="249"/>
        <item x="77"/>
        <item x="326"/>
        <item x="135"/>
        <item x="134"/>
        <item x="126"/>
        <item x="261"/>
        <item x="46"/>
        <item x="159"/>
        <item x="115"/>
        <item x="92"/>
        <item x="191"/>
        <item x="76"/>
        <item x="306"/>
        <item x="116"/>
        <item x="359"/>
        <item x="28"/>
        <item x="294"/>
        <item x="305"/>
        <item x="146"/>
        <item x="321"/>
        <item x="47"/>
        <item x="91"/>
        <item x="188"/>
        <item x="392"/>
        <item x="37"/>
        <item x="12"/>
        <item x="369"/>
        <item x="95"/>
        <item x="64"/>
        <item x="152"/>
        <item x="169"/>
        <item x="24"/>
        <item x="299"/>
        <item x="349"/>
        <item x="127"/>
        <item x="157"/>
        <item x="103"/>
        <item x="9"/>
        <item x="79"/>
        <item x="176"/>
        <item x="389"/>
        <item x="75"/>
        <item x="106"/>
        <item x="373"/>
        <item x="222"/>
        <item x="48"/>
        <item x="185"/>
        <item x="247"/>
        <item x="51"/>
        <item x="114"/>
        <item x="129"/>
        <item x="82"/>
        <item x="93"/>
        <item x="370"/>
        <item x="250"/>
        <item x="265"/>
        <item x="118"/>
        <item x="156"/>
        <item x="19"/>
        <item x="151"/>
        <item x="319"/>
        <item x="303"/>
        <item x="7"/>
        <item x="223"/>
        <item x="71"/>
        <item x="69"/>
        <item x="141"/>
        <item x="22"/>
        <item x="65"/>
        <item x="312"/>
        <item x="396"/>
        <item x="210"/>
        <item x="262"/>
        <item x="41"/>
        <item x="4"/>
        <item x="225"/>
        <item x="100"/>
        <item x="211"/>
        <item x="329"/>
        <item x="147"/>
        <item x="68"/>
        <item x="140"/>
        <item x="171"/>
        <item x="86"/>
        <item x="164"/>
        <item x="259"/>
        <item x="407"/>
        <item x="182"/>
        <item x="308"/>
        <item x="26"/>
        <item x="285"/>
        <item x="200"/>
        <item x="317"/>
        <item x="119"/>
        <item x="220"/>
        <item x="267"/>
        <item x="59"/>
        <item x="109"/>
        <item x="315"/>
        <item x="107"/>
        <item x="84"/>
        <item x="192"/>
        <item x="213"/>
        <item x="252"/>
        <item x="66"/>
        <item x="238"/>
        <item x="43"/>
        <item x="338"/>
        <item x="241"/>
        <item x="275"/>
        <item x="327"/>
        <item x="385"/>
        <item x="99"/>
        <item x="292"/>
        <item x="209"/>
        <item x="124"/>
        <item x="172"/>
        <item x="183"/>
        <item x="380"/>
        <item x="154"/>
        <item x="228"/>
        <item x="316"/>
        <item x="137"/>
        <item x="298"/>
        <item x="60"/>
        <item x="170"/>
        <item x="399"/>
        <item x="55"/>
        <item x="344"/>
        <item x="212"/>
        <item x="130"/>
        <item x="110"/>
        <item x="153"/>
        <item x="143"/>
        <item x="291"/>
        <item x="343"/>
        <item x="234"/>
        <item x="339"/>
        <item x="229"/>
        <item x="273"/>
        <item x="239"/>
        <item x="158"/>
        <item x="383"/>
        <item x="365"/>
        <item x="190"/>
        <item x="178"/>
        <item x="254"/>
        <item x="139"/>
        <item x="406"/>
        <item x="288"/>
        <item x="279"/>
        <item x="398"/>
        <item x="336"/>
        <item x="260"/>
        <item x="242"/>
        <item x="342"/>
        <item x="219"/>
        <item x="284"/>
        <item x="230"/>
        <item x="348"/>
        <item x="412"/>
        <item x="411"/>
        <item x="1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4">
        <item x="1"/>
        <item x="0"/>
        <item m="1" x="2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5"/>
  </rowFields>
  <rowItems count="10">
    <i>
      <x v="8"/>
    </i>
    <i>
      <x v="9"/>
    </i>
    <i>
      <x v="7"/>
    </i>
    <i>
      <x v="6"/>
    </i>
    <i>
      <x v="5"/>
    </i>
    <i>
      <x v="4"/>
    </i>
    <i>
      <x v="3"/>
    </i>
    <i>
      <x v="1"/>
    </i>
    <i>
      <x v="2"/>
    </i>
    <i t="grand">
      <x/>
    </i>
  </rowItems>
  <colItems count="1">
    <i/>
  </colItems>
  <pageFields count="1">
    <pageField fld="17" item="1" hier="-1"/>
  </pageFields>
  <dataFields count="1">
    <dataField name="Average of Gross relative to budget" fld="18" subtotal="average" baseField="5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54CB3-2490-46CF-BAAF-CC24B938D90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45" firstHeaderRow="1" firstDataRow="1" firstDataCol="1"/>
  <pivotFields count="18">
    <pivotField showAll="0"/>
    <pivotField showAll="0"/>
    <pivotField showAll="0"/>
    <pivotField axis="axisRow" numFmtId="1" showAll="0">
      <items count="42">
        <item x="37"/>
        <item x="12"/>
        <item x="31"/>
        <item x="19"/>
        <item x="18"/>
        <item x="38"/>
        <item x="25"/>
        <item x="3"/>
        <item x="28"/>
        <item x="21"/>
        <item x="32"/>
        <item x="16"/>
        <item x="35"/>
        <item x="34"/>
        <item x="13"/>
        <item x="40"/>
        <item x="10"/>
        <item x="14"/>
        <item x="17"/>
        <item x="11"/>
        <item x="8"/>
        <item x="7"/>
        <item x="23"/>
        <item x="2"/>
        <item x="1"/>
        <item x="4"/>
        <item x="15"/>
        <item x="6"/>
        <item x="0"/>
        <item x="9"/>
        <item x="29"/>
        <item x="24"/>
        <item x="36"/>
        <item x="33"/>
        <item x="20"/>
        <item x="39"/>
        <item x="30"/>
        <item x="27"/>
        <item x="26"/>
        <item x="5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3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Gross Revenue in 2023 Dollars" fld="16" baseField="3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420E3-928B-44C9-AA59-8E0F06F4BA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45" firstHeaderRow="1" firstDataRow="1" firstDataCol="1"/>
  <pivotFields count="15">
    <pivotField showAll="0"/>
    <pivotField showAll="0"/>
    <pivotField showAll="0"/>
    <pivotField axis="axisRow" showAll="0">
      <items count="42">
        <item x="37"/>
        <item x="12"/>
        <item x="31"/>
        <item x="19"/>
        <item x="18"/>
        <item x="38"/>
        <item x="25"/>
        <item x="3"/>
        <item x="28"/>
        <item x="21"/>
        <item x="32"/>
        <item x="16"/>
        <item x="35"/>
        <item x="34"/>
        <item x="13"/>
        <item x="40"/>
        <item x="10"/>
        <item x="14"/>
        <item x="17"/>
        <item x="11"/>
        <item x="8"/>
        <item x="7"/>
        <item x="23"/>
        <item x="2"/>
        <item x="1"/>
        <item x="4"/>
        <item x="15"/>
        <item x="6"/>
        <item x="0"/>
        <item x="9"/>
        <item x="29"/>
        <item x="24"/>
        <item x="36"/>
        <item x="33"/>
        <item x="20"/>
        <item x="39"/>
        <item x="30"/>
        <item x="27"/>
        <item x="26"/>
        <item x="5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gross" fld="12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7C17-A9A9-479B-A446-3428567B0A5B}">
  <dimension ref="A1:O37"/>
  <sheetViews>
    <sheetView showGridLines="0" tabSelected="1" workbookViewId="0">
      <selection activeCell="P26" sqref="P25:P26"/>
    </sheetView>
  </sheetViews>
  <sheetFormatPr defaultRowHeight="15" x14ac:dyDescent="0.25"/>
  <sheetData>
    <row r="1" spans="1:15" x14ac:dyDescent="0.25">
      <c r="A1" s="18" t="s">
        <v>22094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5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5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35" spans="1:1" x14ac:dyDescent="0.25">
      <c r="A35" s="17" t="s">
        <v>22096</v>
      </c>
    </row>
    <row r="36" spans="1:1" x14ac:dyDescent="0.25">
      <c r="A36" s="17" t="s">
        <v>22095</v>
      </c>
    </row>
    <row r="37" spans="1:1" x14ac:dyDescent="0.25">
      <c r="A37" s="17" t="s">
        <v>22097</v>
      </c>
    </row>
  </sheetData>
  <mergeCells count="1">
    <mergeCell ref="A1:O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ACFE-0514-41EE-97EF-39138326DEA5}">
  <dimension ref="A2:B61"/>
  <sheetViews>
    <sheetView zoomScale="97" workbookViewId="0">
      <selection activeCell="O17" sqref="O17"/>
    </sheetView>
  </sheetViews>
  <sheetFormatPr defaultRowHeight="15" x14ac:dyDescent="0.25"/>
  <cols>
    <col min="1" max="1" width="13.42578125" bestFit="1" customWidth="1"/>
    <col min="2" max="2" width="33.140625" bestFit="1" customWidth="1"/>
    <col min="3" max="3" width="12.140625" bestFit="1" customWidth="1"/>
    <col min="4" max="4" width="11.5703125" bestFit="1" customWidth="1"/>
    <col min="10" max="10" width="13.42578125" bestFit="1" customWidth="1"/>
    <col min="11" max="11" width="33.140625" bestFit="1" customWidth="1"/>
  </cols>
  <sheetData>
    <row r="2" spans="1:2" x14ac:dyDescent="0.25">
      <c r="A2" s="2" t="s">
        <v>22083</v>
      </c>
      <c r="B2" t="s">
        <v>22084</v>
      </c>
    </row>
    <row r="4" spans="1:2" x14ac:dyDescent="0.25">
      <c r="A4" s="2" t="s">
        <v>22074</v>
      </c>
      <c r="B4" t="s">
        <v>22082</v>
      </c>
    </row>
    <row r="5" spans="1:2" x14ac:dyDescent="0.25">
      <c r="A5" s="1" t="s">
        <v>915</v>
      </c>
      <c r="B5" s="16">
        <v>3.5504055851616729</v>
      </c>
    </row>
    <row r="6" spans="1:2" x14ac:dyDescent="0.25">
      <c r="A6" s="1" t="s">
        <v>101</v>
      </c>
      <c r="B6" s="16">
        <v>3.1217287344192415</v>
      </c>
    </row>
    <row r="7" spans="1:2" x14ac:dyDescent="0.25">
      <c r="A7" s="1" t="s">
        <v>68</v>
      </c>
      <c r="B7" s="16">
        <v>3.0216556247745179</v>
      </c>
    </row>
    <row r="8" spans="1:2" x14ac:dyDescent="0.25">
      <c r="A8" s="1" t="s">
        <v>41</v>
      </c>
      <c r="B8" s="16">
        <v>2.4013600454089894</v>
      </c>
    </row>
    <row r="9" spans="1:2" x14ac:dyDescent="0.25">
      <c r="A9" s="1" t="s">
        <v>5244</v>
      </c>
      <c r="B9" s="16">
        <v>1.584323652173913</v>
      </c>
    </row>
    <row r="10" spans="1:2" x14ac:dyDescent="0.25">
      <c r="A10" s="1" t="s">
        <v>22075</v>
      </c>
      <c r="B10" s="16">
        <v>2.8648019744617046</v>
      </c>
    </row>
    <row r="22" spans="1:2" x14ac:dyDescent="0.25">
      <c r="A22" s="2" t="s">
        <v>22083</v>
      </c>
      <c r="B22" t="s">
        <v>22084</v>
      </c>
    </row>
    <row r="24" spans="1:2" x14ac:dyDescent="0.25">
      <c r="A24" s="2" t="s">
        <v>22074</v>
      </c>
      <c r="B24" t="s">
        <v>22082</v>
      </c>
    </row>
    <row r="25" spans="1:2" x14ac:dyDescent="0.25">
      <c r="A25" s="1" t="s">
        <v>22085</v>
      </c>
      <c r="B25" s="16">
        <v>5.9867212350492807</v>
      </c>
    </row>
    <row r="26" spans="1:2" x14ac:dyDescent="0.25">
      <c r="A26" s="1" t="s">
        <v>22086</v>
      </c>
      <c r="B26" s="16">
        <v>4.927575885714286</v>
      </c>
    </row>
    <row r="27" spans="1:2" x14ac:dyDescent="0.25">
      <c r="A27" s="1" t="s">
        <v>22087</v>
      </c>
      <c r="B27" s="16">
        <v>3.7524220611045744</v>
      </c>
    </row>
    <row r="28" spans="1:2" x14ac:dyDescent="0.25">
      <c r="A28" s="1" t="s">
        <v>22088</v>
      </c>
      <c r="B28" s="16">
        <v>2.5834207095642649</v>
      </c>
    </row>
    <row r="29" spans="1:2" x14ac:dyDescent="0.25">
      <c r="A29" s="1" t="s">
        <v>22089</v>
      </c>
      <c r="B29" s="16">
        <v>1.9381276371486513</v>
      </c>
    </row>
    <row r="30" spans="1:2" x14ac:dyDescent="0.25">
      <c r="A30" s="1" t="s">
        <v>22090</v>
      </c>
      <c r="B30" s="16">
        <v>1.7977551241845042</v>
      </c>
    </row>
    <row r="31" spans="1:2" x14ac:dyDescent="0.25">
      <c r="A31" s="1" t="s">
        <v>22091</v>
      </c>
      <c r="B31" s="16">
        <v>1.2591825464790372</v>
      </c>
    </row>
    <row r="32" spans="1:2" x14ac:dyDescent="0.25">
      <c r="A32" s="1" t="s">
        <v>22092</v>
      </c>
      <c r="B32" s="16">
        <v>1.1066366999999999</v>
      </c>
    </row>
    <row r="33" spans="1:2" x14ac:dyDescent="0.25">
      <c r="A33" s="1" t="s">
        <v>22093</v>
      </c>
      <c r="B33" s="16">
        <v>0.93170756419529832</v>
      </c>
    </row>
    <row r="34" spans="1:2" x14ac:dyDescent="0.25">
      <c r="A34" s="1" t="s">
        <v>22075</v>
      </c>
      <c r="B34" s="16">
        <v>2.8661202799404704</v>
      </c>
    </row>
    <row r="43" spans="1:2" x14ac:dyDescent="0.25">
      <c r="A43" s="2" t="s">
        <v>22083</v>
      </c>
      <c r="B43" t="s">
        <v>22084</v>
      </c>
    </row>
    <row r="45" spans="1:2" x14ac:dyDescent="0.25">
      <c r="A45" s="2" t="s">
        <v>22074</v>
      </c>
      <c r="B45" t="s">
        <v>22082</v>
      </c>
    </row>
    <row r="46" spans="1:2" x14ac:dyDescent="0.25">
      <c r="A46" s="1" t="s">
        <v>160</v>
      </c>
      <c r="B46" s="16">
        <v>10.143435633251833</v>
      </c>
    </row>
    <row r="47" spans="1:2" x14ac:dyDescent="0.25">
      <c r="A47" s="1" t="s">
        <v>5</v>
      </c>
      <c r="B47" s="16">
        <v>4.2219441053122981</v>
      </c>
    </row>
    <row r="48" spans="1:2" x14ac:dyDescent="0.25">
      <c r="A48" s="1" t="s">
        <v>4370</v>
      </c>
      <c r="B48" s="16">
        <v>3.6982680629299352</v>
      </c>
    </row>
    <row r="49" spans="1:2" x14ac:dyDescent="0.25">
      <c r="A49" s="1" t="s">
        <v>73</v>
      </c>
      <c r="B49" s="16">
        <v>3.6833102889573026</v>
      </c>
    </row>
    <row r="50" spans="1:2" x14ac:dyDescent="0.25">
      <c r="A50" s="1" t="s">
        <v>781</v>
      </c>
      <c r="B50" s="16">
        <v>3.3342711659192825</v>
      </c>
    </row>
    <row r="51" spans="1:2" x14ac:dyDescent="0.25">
      <c r="A51" s="1" t="s">
        <v>100</v>
      </c>
      <c r="B51" s="16">
        <v>2.8997263815029517</v>
      </c>
    </row>
    <row r="52" spans="1:2" x14ac:dyDescent="0.25">
      <c r="A52" s="1" t="s">
        <v>34</v>
      </c>
      <c r="B52" s="16">
        <v>2.8727601289622231</v>
      </c>
    </row>
    <row r="53" spans="1:2" x14ac:dyDescent="0.25">
      <c r="A53" s="1" t="s">
        <v>11</v>
      </c>
      <c r="B53" s="16">
        <v>2.5972081014270794</v>
      </c>
    </row>
    <row r="54" spans="1:2" x14ac:dyDescent="0.25">
      <c r="A54" s="1" t="s">
        <v>24</v>
      </c>
      <c r="B54" s="16">
        <v>2.5948028280585493</v>
      </c>
    </row>
    <row r="55" spans="1:2" x14ac:dyDescent="0.25">
      <c r="A55" s="1" t="s">
        <v>409</v>
      </c>
      <c r="B55" s="16">
        <v>2.4134502278549417</v>
      </c>
    </row>
    <row r="56" spans="1:2" x14ac:dyDescent="0.25">
      <c r="A56" s="1" t="s">
        <v>438</v>
      </c>
      <c r="B56" s="16">
        <v>2.3279211463620983</v>
      </c>
    </row>
    <row r="57" spans="1:2" x14ac:dyDescent="0.25">
      <c r="A57" s="1" t="s">
        <v>87</v>
      </c>
      <c r="B57" s="16">
        <v>2.2188390456339726</v>
      </c>
    </row>
    <row r="58" spans="1:2" x14ac:dyDescent="0.25">
      <c r="A58" s="1" t="s">
        <v>81</v>
      </c>
      <c r="B58" s="16">
        <v>1.5403454880546075</v>
      </c>
    </row>
    <row r="59" spans="1:2" x14ac:dyDescent="0.25">
      <c r="A59" s="1" t="s">
        <v>6323</v>
      </c>
      <c r="B59" s="16">
        <v>1.3966464642262895</v>
      </c>
    </row>
    <row r="60" spans="1:2" x14ac:dyDescent="0.25">
      <c r="A60" s="1" t="s">
        <v>15724</v>
      </c>
      <c r="B60" s="16">
        <v>0.9536136190476191</v>
      </c>
    </row>
    <row r="61" spans="1:2" x14ac:dyDescent="0.25">
      <c r="A61" s="1" t="s">
        <v>22075</v>
      </c>
      <c r="B61" s="16">
        <v>2.8661202799404704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609D-1D1B-4778-B4EF-98587A1BD91F}">
  <dimension ref="A1:O7669"/>
  <sheetViews>
    <sheetView workbookViewId="0"/>
  </sheetViews>
  <sheetFormatPr defaultRowHeight="15" x14ac:dyDescent="0.25"/>
  <cols>
    <col min="1" max="1" width="76.5703125" bestFit="1" customWidth="1"/>
    <col min="2" max="2" width="9.5703125" bestFit="1" customWidth="1"/>
    <col min="3" max="3" width="10.140625" bestFit="1" customWidth="1"/>
    <col min="4" max="4" width="5" bestFit="1" customWidth="1"/>
    <col min="5" max="5" width="41.140625" bestFit="1" customWidth="1"/>
    <col min="6" max="6" width="5.85546875" bestFit="1" customWidth="1"/>
    <col min="7" max="7" width="8" bestFit="1" customWidth="1"/>
    <col min="8" max="9" width="32.42578125" bestFit="1" customWidth="1"/>
    <col min="10" max="10" width="28.28515625" bestFit="1" customWidth="1"/>
    <col min="11" max="11" width="28.42578125" bestFit="1" customWidth="1"/>
    <col min="12" max="12" width="10" bestFit="1" customWidth="1"/>
  </cols>
  <sheetData>
    <row r="1" spans="1:15" x14ac:dyDescent="0.25">
      <c r="A1" t="s">
        <v>22072</v>
      </c>
      <c r="B1" t="s">
        <v>22071</v>
      </c>
      <c r="C1" t="s">
        <v>22070</v>
      </c>
      <c r="D1" t="s">
        <v>22069</v>
      </c>
      <c r="E1" t="s">
        <v>22068</v>
      </c>
      <c r="F1" t="s">
        <v>22067</v>
      </c>
      <c r="G1" t="s">
        <v>22066</v>
      </c>
      <c r="H1" t="s">
        <v>22065</v>
      </c>
      <c r="I1" t="s">
        <v>22064</v>
      </c>
      <c r="J1" t="s">
        <v>22063</v>
      </c>
      <c r="K1" t="s">
        <v>22062</v>
      </c>
      <c r="L1" t="s">
        <v>22061</v>
      </c>
      <c r="M1" t="s">
        <v>22060</v>
      </c>
      <c r="N1" t="s">
        <v>22059</v>
      </c>
      <c r="O1" t="s">
        <v>22058</v>
      </c>
    </row>
    <row r="2" spans="1:15" x14ac:dyDescent="0.25">
      <c r="A2" t="s">
        <v>22057</v>
      </c>
      <c r="B2" t="s">
        <v>41</v>
      </c>
      <c r="C2" t="s">
        <v>11</v>
      </c>
      <c r="D2">
        <v>1980</v>
      </c>
      <c r="E2" t="s">
        <v>21870</v>
      </c>
      <c r="F2">
        <v>8.4</v>
      </c>
      <c r="G2">
        <v>927000</v>
      </c>
      <c r="H2" t="s">
        <v>12879</v>
      </c>
      <c r="I2" t="s">
        <v>763</v>
      </c>
      <c r="J2" t="s">
        <v>8461</v>
      </c>
      <c r="K2" t="s">
        <v>265</v>
      </c>
      <c r="L2">
        <v>19000000</v>
      </c>
      <c r="M2">
        <v>46998772</v>
      </c>
      <c r="N2" t="s">
        <v>138</v>
      </c>
      <c r="O2">
        <v>146</v>
      </c>
    </row>
    <row r="3" spans="1:15" x14ac:dyDescent="0.25">
      <c r="A3" t="s">
        <v>22056</v>
      </c>
      <c r="B3" t="s">
        <v>41</v>
      </c>
      <c r="C3" t="s">
        <v>100</v>
      </c>
      <c r="D3">
        <v>1980</v>
      </c>
      <c r="E3" t="s">
        <v>22052</v>
      </c>
      <c r="F3">
        <v>5.8</v>
      </c>
      <c r="G3">
        <v>65000</v>
      </c>
      <c r="H3" t="s">
        <v>16436</v>
      </c>
      <c r="I3" t="s">
        <v>17048</v>
      </c>
      <c r="J3" t="s">
        <v>15826</v>
      </c>
      <c r="K3" t="s">
        <v>7</v>
      </c>
      <c r="L3">
        <v>4500000</v>
      </c>
      <c r="M3">
        <v>58853106</v>
      </c>
      <c r="N3" t="s">
        <v>114</v>
      </c>
      <c r="O3">
        <v>104</v>
      </c>
    </row>
    <row r="4" spans="1:15" x14ac:dyDescent="0.25">
      <c r="A4" t="s">
        <v>22055</v>
      </c>
      <c r="B4" t="s">
        <v>101</v>
      </c>
      <c r="C4" t="s">
        <v>34</v>
      </c>
      <c r="D4">
        <v>1980</v>
      </c>
      <c r="E4" t="s">
        <v>21942</v>
      </c>
      <c r="F4">
        <v>8.6999999999999993</v>
      </c>
      <c r="G4">
        <v>1200000</v>
      </c>
      <c r="H4" t="s">
        <v>17596</v>
      </c>
      <c r="I4" t="s">
        <v>22054</v>
      </c>
      <c r="J4" t="s">
        <v>21145</v>
      </c>
      <c r="K4" t="s">
        <v>7</v>
      </c>
      <c r="L4">
        <v>18000000</v>
      </c>
      <c r="M4">
        <v>538375067</v>
      </c>
      <c r="N4" t="s">
        <v>1907</v>
      </c>
      <c r="O4">
        <v>124</v>
      </c>
    </row>
    <row r="5" spans="1:15" x14ac:dyDescent="0.25">
      <c r="A5" t="s">
        <v>22053</v>
      </c>
      <c r="B5" t="s">
        <v>101</v>
      </c>
      <c r="C5" t="s">
        <v>24</v>
      </c>
      <c r="D5">
        <v>1980</v>
      </c>
      <c r="E5" t="s">
        <v>22052</v>
      </c>
      <c r="F5">
        <v>7.7</v>
      </c>
      <c r="G5">
        <v>221000</v>
      </c>
      <c r="H5" t="s">
        <v>13087</v>
      </c>
      <c r="I5" t="s">
        <v>13087</v>
      </c>
      <c r="J5" t="s">
        <v>20391</v>
      </c>
      <c r="K5" t="s">
        <v>7</v>
      </c>
      <c r="L5">
        <v>3500000</v>
      </c>
      <c r="M5">
        <v>83453539</v>
      </c>
      <c r="N5" t="s">
        <v>108</v>
      </c>
      <c r="O5">
        <v>88</v>
      </c>
    </row>
    <row r="6" spans="1:15" x14ac:dyDescent="0.25">
      <c r="A6" t="s">
        <v>22051</v>
      </c>
      <c r="B6" t="s">
        <v>41</v>
      </c>
      <c r="C6" t="s">
        <v>24</v>
      </c>
      <c r="D6">
        <v>1980</v>
      </c>
      <c r="E6" t="s">
        <v>22035</v>
      </c>
      <c r="F6">
        <v>7.3</v>
      </c>
      <c r="G6">
        <v>108000</v>
      </c>
      <c r="H6" t="s">
        <v>7390</v>
      </c>
      <c r="I6" t="s">
        <v>18515</v>
      </c>
      <c r="J6" t="s">
        <v>12151</v>
      </c>
      <c r="K6" t="s">
        <v>7</v>
      </c>
      <c r="L6">
        <v>6000000</v>
      </c>
      <c r="M6">
        <v>39846344</v>
      </c>
      <c r="N6" t="s">
        <v>514</v>
      </c>
      <c r="O6">
        <v>98</v>
      </c>
    </row>
    <row r="7" spans="1:15" x14ac:dyDescent="0.25">
      <c r="A7" t="s">
        <v>7483</v>
      </c>
      <c r="B7" t="s">
        <v>41</v>
      </c>
      <c r="C7" t="s">
        <v>5</v>
      </c>
      <c r="D7">
        <v>1980</v>
      </c>
      <c r="E7" t="s">
        <v>21956</v>
      </c>
      <c r="F7">
        <v>6.4</v>
      </c>
      <c r="G7">
        <v>123000</v>
      </c>
      <c r="H7" t="s">
        <v>18051</v>
      </c>
      <c r="I7" t="s">
        <v>7482</v>
      </c>
      <c r="J7" t="s">
        <v>21774</v>
      </c>
      <c r="K7" t="s">
        <v>7</v>
      </c>
      <c r="L7">
        <v>550000</v>
      </c>
      <c r="M7">
        <v>39754601</v>
      </c>
      <c r="N7" t="s">
        <v>108</v>
      </c>
      <c r="O7">
        <v>95</v>
      </c>
    </row>
    <row r="8" spans="1:15" x14ac:dyDescent="0.25">
      <c r="A8" t="s">
        <v>22050</v>
      </c>
      <c r="B8" t="s">
        <v>41</v>
      </c>
      <c r="C8" t="s">
        <v>34</v>
      </c>
      <c r="D8">
        <v>1980</v>
      </c>
      <c r="E8" t="s">
        <v>21942</v>
      </c>
      <c r="F8">
        <v>7.9</v>
      </c>
      <c r="G8">
        <v>188000</v>
      </c>
      <c r="H8" t="s">
        <v>13233</v>
      </c>
      <c r="I8" t="s">
        <v>6495</v>
      </c>
      <c r="J8" t="s">
        <v>21647</v>
      </c>
      <c r="K8" t="s">
        <v>7</v>
      </c>
      <c r="L8">
        <v>27000000</v>
      </c>
      <c r="M8">
        <v>115229890</v>
      </c>
      <c r="N8" t="s">
        <v>103</v>
      </c>
      <c r="O8">
        <v>133</v>
      </c>
    </row>
    <row r="9" spans="1:15" x14ac:dyDescent="0.25">
      <c r="A9" t="s">
        <v>22049</v>
      </c>
      <c r="B9" t="s">
        <v>41</v>
      </c>
      <c r="C9" t="s">
        <v>409</v>
      </c>
      <c r="D9">
        <v>1980</v>
      </c>
      <c r="E9" t="s">
        <v>21983</v>
      </c>
      <c r="F9">
        <v>8.1999999999999993</v>
      </c>
      <c r="G9">
        <v>330000</v>
      </c>
      <c r="H9" t="s">
        <v>1006</v>
      </c>
      <c r="I9" t="s">
        <v>22048</v>
      </c>
      <c r="J9" t="s">
        <v>1004</v>
      </c>
      <c r="K9" t="s">
        <v>7</v>
      </c>
      <c r="L9">
        <v>18000000</v>
      </c>
      <c r="M9">
        <v>23402427</v>
      </c>
      <c r="N9" t="s">
        <v>21468</v>
      </c>
      <c r="O9">
        <v>129</v>
      </c>
    </row>
    <row r="10" spans="1:15" x14ac:dyDescent="0.25">
      <c r="A10" t="s">
        <v>22047</v>
      </c>
      <c r="B10" t="s">
        <v>101</v>
      </c>
      <c r="C10" t="s">
        <v>34</v>
      </c>
      <c r="D10">
        <v>1980</v>
      </c>
      <c r="E10" t="s">
        <v>21782</v>
      </c>
      <c r="F10">
        <v>6.8</v>
      </c>
      <c r="G10">
        <v>101000</v>
      </c>
      <c r="H10" t="s">
        <v>20426</v>
      </c>
      <c r="I10" t="s">
        <v>2679</v>
      </c>
      <c r="J10" t="s">
        <v>9628</v>
      </c>
      <c r="K10" t="s">
        <v>7</v>
      </c>
      <c r="L10">
        <v>54000000</v>
      </c>
      <c r="M10">
        <v>108185706</v>
      </c>
      <c r="N10" t="s">
        <v>21137</v>
      </c>
      <c r="O10">
        <v>127</v>
      </c>
    </row>
    <row r="11" spans="1:15" x14ac:dyDescent="0.25">
      <c r="A11" t="s">
        <v>22046</v>
      </c>
      <c r="B11" t="s">
        <v>41</v>
      </c>
      <c r="C11" t="s">
        <v>409</v>
      </c>
      <c r="D11">
        <v>1980</v>
      </c>
      <c r="E11" t="s">
        <v>22033</v>
      </c>
      <c r="F11">
        <v>7</v>
      </c>
      <c r="G11">
        <v>10000</v>
      </c>
      <c r="H11" t="s">
        <v>5664</v>
      </c>
      <c r="I11" t="s">
        <v>22045</v>
      </c>
      <c r="J11" t="s">
        <v>19259</v>
      </c>
      <c r="K11" t="s">
        <v>7</v>
      </c>
      <c r="L11">
        <v>10000000</v>
      </c>
      <c r="M11">
        <v>15795189</v>
      </c>
      <c r="N11" t="s">
        <v>9348</v>
      </c>
      <c r="O11">
        <v>100</v>
      </c>
    </row>
    <row r="12" spans="1:15" x14ac:dyDescent="0.25">
      <c r="A12" t="s">
        <v>22044</v>
      </c>
      <c r="B12" t="s">
        <v>101</v>
      </c>
      <c r="C12" t="s">
        <v>34</v>
      </c>
      <c r="D12">
        <v>1980</v>
      </c>
      <c r="E12" t="s">
        <v>22043</v>
      </c>
      <c r="F12">
        <v>6.1</v>
      </c>
      <c r="G12">
        <v>18000</v>
      </c>
      <c r="H12" t="s">
        <v>17940</v>
      </c>
      <c r="I12" t="s">
        <v>20817</v>
      </c>
      <c r="J12" t="s">
        <v>1244</v>
      </c>
      <c r="K12" t="s">
        <v>7</v>
      </c>
      <c r="L12">
        <v>15000000</v>
      </c>
      <c r="M12">
        <v>70687344</v>
      </c>
      <c r="N12" t="s">
        <v>18393</v>
      </c>
      <c r="O12">
        <v>116</v>
      </c>
    </row>
    <row r="13" spans="1:15" x14ac:dyDescent="0.25">
      <c r="A13" t="s">
        <v>22042</v>
      </c>
      <c r="B13" t="s">
        <v>101</v>
      </c>
      <c r="C13" t="s">
        <v>100</v>
      </c>
      <c r="D13">
        <v>1980</v>
      </c>
      <c r="E13" t="s">
        <v>20467</v>
      </c>
      <c r="F13">
        <v>7.3</v>
      </c>
      <c r="G13">
        <v>54000</v>
      </c>
      <c r="H13" t="s">
        <v>17989</v>
      </c>
      <c r="I13" t="s">
        <v>17989</v>
      </c>
      <c r="J13" t="s">
        <v>17988</v>
      </c>
      <c r="K13" t="s">
        <v>1</v>
      </c>
      <c r="L13">
        <v>5000000</v>
      </c>
      <c r="M13">
        <v>30031783</v>
      </c>
      <c r="N13" t="s">
        <v>22041</v>
      </c>
      <c r="O13">
        <v>109</v>
      </c>
    </row>
    <row r="14" spans="1:15" x14ac:dyDescent="0.25">
      <c r="A14" t="s">
        <v>22040</v>
      </c>
      <c r="B14" t="s">
        <v>101</v>
      </c>
      <c r="C14" t="s">
        <v>100</v>
      </c>
      <c r="D14">
        <v>1980</v>
      </c>
      <c r="E14" t="s">
        <v>22027</v>
      </c>
      <c r="F14">
        <v>5.3</v>
      </c>
      <c r="G14">
        <v>30000</v>
      </c>
      <c r="H14" t="s">
        <v>10186</v>
      </c>
      <c r="I14" t="s">
        <v>22039</v>
      </c>
      <c r="J14" t="s">
        <v>7071</v>
      </c>
      <c r="K14" t="s">
        <v>7</v>
      </c>
      <c r="L14">
        <v>20000000</v>
      </c>
      <c r="M14">
        <v>49823037</v>
      </c>
      <c r="N14" t="s">
        <v>108</v>
      </c>
      <c r="O14">
        <v>114</v>
      </c>
    </row>
    <row r="15" spans="1:15" x14ac:dyDescent="0.25">
      <c r="A15" t="s">
        <v>22038</v>
      </c>
      <c r="B15" t="s">
        <v>41</v>
      </c>
      <c r="C15" t="s">
        <v>11</v>
      </c>
      <c r="D15">
        <v>1980</v>
      </c>
      <c r="E15" t="s">
        <v>21944</v>
      </c>
      <c r="F15">
        <v>7.7</v>
      </c>
      <c r="G15">
        <v>49000</v>
      </c>
      <c r="H15" t="s">
        <v>1387</v>
      </c>
      <c r="I15" t="s">
        <v>22037</v>
      </c>
      <c r="J15" t="s">
        <v>9232</v>
      </c>
      <c r="K15" t="s">
        <v>7</v>
      </c>
      <c r="L15">
        <v>6000000</v>
      </c>
      <c r="M15">
        <v>54766923</v>
      </c>
      <c r="N15" t="s">
        <v>108</v>
      </c>
      <c r="O15">
        <v>124</v>
      </c>
    </row>
    <row r="16" spans="1:15" x14ac:dyDescent="0.25">
      <c r="A16" t="s">
        <v>22036</v>
      </c>
      <c r="B16" t="s">
        <v>41</v>
      </c>
      <c r="C16" t="s">
        <v>87</v>
      </c>
      <c r="D16">
        <v>1980</v>
      </c>
      <c r="E16" t="s">
        <v>22035</v>
      </c>
      <c r="F16">
        <v>7.1</v>
      </c>
      <c r="G16">
        <v>37000</v>
      </c>
      <c r="H16" t="s">
        <v>5674</v>
      </c>
      <c r="I16" t="s">
        <v>5674</v>
      </c>
      <c r="J16" t="s">
        <v>2412</v>
      </c>
      <c r="K16" t="s">
        <v>7</v>
      </c>
      <c r="L16">
        <v>6500000</v>
      </c>
      <c r="M16">
        <v>31899000</v>
      </c>
      <c r="N16" t="s">
        <v>21419</v>
      </c>
      <c r="O16">
        <v>104</v>
      </c>
    </row>
    <row r="17" spans="1:15" x14ac:dyDescent="0.25">
      <c r="A17" t="s">
        <v>22034</v>
      </c>
      <c r="B17" t="s">
        <v>101</v>
      </c>
      <c r="C17" t="s">
        <v>11</v>
      </c>
      <c r="D17">
        <v>1980</v>
      </c>
      <c r="E17" t="s">
        <v>21830</v>
      </c>
      <c r="F17">
        <v>7.2</v>
      </c>
      <c r="G17">
        <v>27000</v>
      </c>
      <c r="H17" t="s">
        <v>20038</v>
      </c>
      <c r="I17" t="s">
        <v>12731</v>
      </c>
      <c r="J17" t="s">
        <v>14805</v>
      </c>
      <c r="K17" t="s">
        <v>7</v>
      </c>
      <c r="L17">
        <v>5100000</v>
      </c>
      <c r="M17">
        <v>9709597</v>
      </c>
      <c r="N17" t="s">
        <v>18539</v>
      </c>
      <c r="O17">
        <v>103</v>
      </c>
    </row>
    <row r="18" spans="1:15" x14ac:dyDescent="0.25">
      <c r="A18" t="s">
        <v>7174</v>
      </c>
      <c r="B18" t="s">
        <v>41</v>
      </c>
      <c r="C18" t="s">
        <v>11</v>
      </c>
      <c r="D18">
        <v>1980</v>
      </c>
      <c r="E18" t="s">
        <v>22033</v>
      </c>
      <c r="F18">
        <v>6.6</v>
      </c>
      <c r="G18">
        <v>21000</v>
      </c>
      <c r="H18" t="s">
        <v>10701</v>
      </c>
      <c r="I18" t="s">
        <v>22032</v>
      </c>
      <c r="J18" t="s">
        <v>22031</v>
      </c>
      <c r="K18" t="s">
        <v>7</v>
      </c>
      <c r="M18">
        <v>21202829</v>
      </c>
      <c r="N18" t="s">
        <v>704</v>
      </c>
      <c r="O18">
        <v>134</v>
      </c>
    </row>
    <row r="19" spans="1:15" x14ac:dyDescent="0.25">
      <c r="A19" t="s">
        <v>22030</v>
      </c>
      <c r="B19" t="s">
        <v>101</v>
      </c>
      <c r="C19" t="s">
        <v>24</v>
      </c>
      <c r="D19">
        <v>1980</v>
      </c>
      <c r="E19" t="s">
        <v>21983</v>
      </c>
      <c r="F19">
        <v>6.9</v>
      </c>
      <c r="G19">
        <v>29000</v>
      </c>
      <c r="H19" t="s">
        <v>21426</v>
      </c>
      <c r="I19" t="s">
        <v>22029</v>
      </c>
      <c r="J19" t="s">
        <v>8211</v>
      </c>
      <c r="K19" t="s">
        <v>7</v>
      </c>
      <c r="L19">
        <v>10000000</v>
      </c>
      <c r="M19">
        <v>103300686</v>
      </c>
      <c r="N19" t="s">
        <v>21545</v>
      </c>
      <c r="O19">
        <v>109</v>
      </c>
    </row>
    <row r="20" spans="1:15" x14ac:dyDescent="0.25">
      <c r="A20" t="s">
        <v>9275</v>
      </c>
      <c r="B20" t="s">
        <v>41</v>
      </c>
      <c r="C20" t="s">
        <v>5</v>
      </c>
      <c r="D20">
        <v>1980</v>
      </c>
      <c r="E20" t="s">
        <v>21884</v>
      </c>
      <c r="F20">
        <v>6.8</v>
      </c>
      <c r="G20">
        <v>66000</v>
      </c>
      <c r="H20" t="s">
        <v>1835</v>
      </c>
      <c r="I20" t="s">
        <v>1835</v>
      </c>
      <c r="J20" t="s">
        <v>17321</v>
      </c>
      <c r="K20" t="s">
        <v>7</v>
      </c>
      <c r="L20">
        <v>1000000</v>
      </c>
      <c r="M20">
        <v>21448782</v>
      </c>
      <c r="N20" t="s">
        <v>21315</v>
      </c>
      <c r="O20">
        <v>89</v>
      </c>
    </row>
    <row r="21" spans="1:15" x14ac:dyDescent="0.25">
      <c r="A21" t="s">
        <v>22028</v>
      </c>
      <c r="B21" t="s">
        <v>41</v>
      </c>
      <c r="C21" t="s">
        <v>24</v>
      </c>
      <c r="D21">
        <v>1980</v>
      </c>
      <c r="E21" t="s">
        <v>22027</v>
      </c>
      <c r="F21">
        <v>6.8</v>
      </c>
      <c r="G21">
        <v>26000</v>
      </c>
      <c r="H21" t="s">
        <v>17278</v>
      </c>
      <c r="I21" t="s">
        <v>21005</v>
      </c>
      <c r="J21" t="s">
        <v>17170</v>
      </c>
      <c r="K21" t="s">
        <v>7</v>
      </c>
      <c r="M21">
        <v>101300000</v>
      </c>
      <c r="N21" t="s">
        <v>114</v>
      </c>
      <c r="O21">
        <v>111</v>
      </c>
    </row>
    <row r="22" spans="1:15" x14ac:dyDescent="0.25">
      <c r="A22" t="s">
        <v>22026</v>
      </c>
      <c r="B22" t="s">
        <v>41</v>
      </c>
      <c r="C22" t="s">
        <v>87</v>
      </c>
      <c r="D22">
        <v>1980</v>
      </c>
      <c r="E22" t="s">
        <v>22025</v>
      </c>
      <c r="F22">
        <v>6.5</v>
      </c>
      <c r="G22">
        <v>20000</v>
      </c>
      <c r="H22" t="s">
        <v>6311</v>
      </c>
      <c r="I22" t="s">
        <v>6311</v>
      </c>
      <c r="J22" t="s">
        <v>3476</v>
      </c>
      <c r="K22" t="s">
        <v>17115</v>
      </c>
      <c r="L22">
        <v>11000000</v>
      </c>
      <c r="M22">
        <v>19814523</v>
      </c>
      <c r="N22" t="s">
        <v>17593</v>
      </c>
      <c r="O22">
        <v>102</v>
      </c>
    </row>
    <row r="23" spans="1:15" x14ac:dyDescent="0.25">
      <c r="A23" t="s">
        <v>22024</v>
      </c>
      <c r="B23" t="s">
        <v>41</v>
      </c>
      <c r="C23" t="s">
        <v>100</v>
      </c>
      <c r="D23">
        <v>1980</v>
      </c>
      <c r="E23" t="s">
        <v>21650</v>
      </c>
      <c r="F23">
        <v>6.8</v>
      </c>
      <c r="G23">
        <v>14000</v>
      </c>
      <c r="H23" t="s">
        <v>14097</v>
      </c>
      <c r="I23" t="s">
        <v>14097</v>
      </c>
      <c r="J23" t="s">
        <v>17983</v>
      </c>
      <c r="K23" t="s">
        <v>7</v>
      </c>
      <c r="L23">
        <v>44000000</v>
      </c>
      <c r="M23">
        <v>3484523</v>
      </c>
      <c r="N23" t="s">
        <v>22023</v>
      </c>
      <c r="O23">
        <v>219</v>
      </c>
    </row>
    <row r="24" spans="1:15" x14ac:dyDescent="0.25">
      <c r="A24" t="s">
        <v>22022</v>
      </c>
      <c r="B24" t="s">
        <v>101</v>
      </c>
      <c r="C24" t="s">
        <v>34</v>
      </c>
      <c r="D24">
        <v>1980</v>
      </c>
      <c r="E24" t="s">
        <v>22006</v>
      </c>
      <c r="F24">
        <v>6.7</v>
      </c>
      <c r="G24">
        <v>22000</v>
      </c>
      <c r="H24" t="s">
        <v>22021</v>
      </c>
      <c r="I24" t="s">
        <v>22020</v>
      </c>
      <c r="J24" t="s">
        <v>10313</v>
      </c>
      <c r="K24" t="s">
        <v>7</v>
      </c>
      <c r="L24">
        <v>12000000</v>
      </c>
      <c r="M24">
        <v>16647800</v>
      </c>
      <c r="N24" t="s">
        <v>22019</v>
      </c>
      <c r="O24">
        <v>103</v>
      </c>
    </row>
    <row r="25" spans="1:15" x14ac:dyDescent="0.25">
      <c r="A25" t="s">
        <v>22018</v>
      </c>
      <c r="B25" t="s">
        <v>101</v>
      </c>
      <c r="C25" t="s">
        <v>438</v>
      </c>
      <c r="D25">
        <v>1980</v>
      </c>
      <c r="E25" t="s">
        <v>21813</v>
      </c>
      <c r="F25">
        <v>5.3</v>
      </c>
      <c r="G25">
        <v>12000</v>
      </c>
      <c r="H25" t="s">
        <v>22017</v>
      </c>
      <c r="I25" t="s">
        <v>22016</v>
      </c>
      <c r="J25" t="s">
        <v>22015</v>
      </c>
      <c r="K25" t="s">
        <v>7</v>
      </c>
      <c r="L25">
        <v>20000000</v>
      </c>
      <c r="M25">
        <v>22762571</v>
      </c>
      <c r="N25" t="s">
        <v>103</v>
      </c>
      <c r="O25">
        <v>96</v>
      </c>
    </row>
    <row r="26" spans="1:15" x14ac:dyDescent="0.25">
      <c r="A26" t="s">
        <v>22014</v>
      </c>
      <c r="B26" t="s">
        <v>101</v>
      </c>
      <c r="C26" t="s">
        <v>11</v>
      </c>
      <c r="D26">
        <v>1980</v>
      </c>
      <c r="E26" t="s">
        <v>22013</v>
      </c>
      <c r="F26">
        <v>6.4</v>
      </c>
      <c r="G26">
        <v>14000</v>
      </c>
      <c r="H26" t="s">
        <v>18468</v>
      </c>
      <c r="I26" t="s">
        <v>20262</v>
      </c>
      <c r="J26" t="s">
        <v>568</v>
      </c>
      <c r="K26" t="s">
        <v>7</v>
      </c>
      <c r="M26">
        <v>46918287</v>
      </c>
      <c r="N26" t="s">
        <v>108</v>
      </c>
      <c r="O26">
        <v>132</v>
      </c>
    </row>
    <row r="27" spans="1:15" x14ac:dyDescent="0.25">
      <c r="A27" t="s">
        <v>22012</v>
      </c>
      <c r="B27" t="s">
        <v>41</v>
      </c>
      <c r="C27" t="s">
        <v>5</v>
      </c>
      <c r="D27">
        <v>1980</v>
      </c>
      <c r="E27" t="s">
        <v>21810</v>
      </c>
      <c r="F27">
        <v>6.9</v>
      </c>
      <c r="G27">
        <v>33000</v>
      </c>
      <c r="H27" t="s">
        <v>16868</v>
      </c>
      <c r="I27" t="s">
        <v>22011</v>
      </c>
      <c r="J27" t="s">
        <v>14209</v>
      </c>
      <c r="K27" t="s">
        <v>7</v>
      </c>
      <c r="M27">
        <v>19853892</v>
      </c>
      <c r="N27" t="s">
        <v>138</v>
      </c>
      <c r="O27">
        <v>102</v>
      </c>
    </row>
    <row r="28" spans="1:15" x14ac:dyDescent="0.25">
      <c r="A28" t="s">
        <v>22010</v>
      </c>
      <c r="B28" t="s">
        <v>41</v>
      </c>
      <c r="C28" t="s">
        <v>24</v>
      </c>
      <c r="D28">
        <v>1980</v>
      </c>
      <c r="E28" t="s">
        <v>21862</v>
      </c>
      <c r="F28">
        <v>6.5</v>
      </c>
      <c r="G28">
        <v>5100</v>
      </c>
      <c r="H28" t="s">
        <v>10499</v>
      </c>
      <c r="I28" t="s">
        <v>22009</v>
      </c>
      <c r="J28" t="s">
        <v>19872</v>
      </c>
      <c r="K28" t="s">
        <v>7</v>
      </c>
      <c r="M28">
        <v>34326249</v>
      </c>
      <c r="N28" t="s">
        <v>22008</v>
      </c>
      <c r="O28">
        <v>96</v>
      </c>
    </row>
    <row r="29" spans="1:15" x14ac:dyDescent="0.25">
      <c r="A29" t="s">
        <v>22007</v>
      </c>
      <c r="B29" t="s">
        <v>101</v>
      </c>
      <c r="C29" t="s">
        <v>34</v>
      </c>
      <c r="D29">
        <v>1980</v>
      </c>
      <c r="E29" t="s">
        <v>22006</v>
      </c>
      <c r="F29">
        <v>5</v>
      </c>
      <c r="G29">
        <v>4100</v>
      </c>
      <c r="H29" t="s">
        <v>3511</v>
      </c>
      <c r="I29" t="s">
        <v>22005</v>
      </c>
      <c r="J29" t="s">
        <v>18773</v>
      </c>
      <c r="K29" t="s">
        <v>265</v>
      </c>
      <c r="L29">
        <v>36000000</v>
      </c>
      <c r="N29" t="s">
        <v>22004</v>
      </c>
      <c r="O29">
        <v>115</v>
      </c>
    </row>
    <row r="30" spans="1:15" x14ac:dyDescent="0.25">
      <c r="A30" t="s">
        <v>22003</v>
      </c>
      <c r="B30" t="s">
        <v>41</v>
      </c>
      <c r="C30" t="s">
        <v>87</v>
      </c>
      <c r="D30">
        <v>1980</v>
      </c>
      <c r="E30" t="s">
        <v>21942</v>
      </c>
      <c r="F30">
        <v>7.2</v>
      </c>
      <c r="G30">
        <v>17000</v>
      </c>
      <c r="H30" t="s">
        <v>20593</v>
      </c>
      <c r="I30" t="s">
        <v>9285</v>
      </c>
      <c r="J30" t="s">
        <v>1387</v>
      </c>
      <c r="K30" t="s">
        <v>7</v>
      </c>
      <c r="L30">
        <v>9000000</v>
      </c>
      <c r="M30">
        <v>37121708</v>
      </c>
      <c r="N30" t="s">
        <v>890</v>
      </c>
      <c r="O30">
        <v>131</v>
      </c>
    </row>
    <row r="31" spans="1:15" x14ac:dyDescent="0.25">
      <c r="A31" t="s">
        <v>22002</v>
      </c>
      <c r="B31" t="s">
        <v>41</v>
      </c>
      <c r="C31" t="s">
        <v>87</v>
      </c>
      <c r="D31">
        <v>1980</v>
      </c>
      <c r="E31" t="s">
        <v>21899</v>
      </c>
      <c r="F31">
        <v>6.2</v>
      </c>
      <c r="G31">
        <v>22000</v>
      </c>
      <c r="H31" t="s">
        <v>2284</v>
      </c>
      <c r="I31" t="s">
        <v>2284</v>
      </c>
      <c r="J31" t="s">
        <v>5551</v>
      </c>
      <c r="K31" t="s">
        <v>7</v>
      </c>
      <c r="L31">
        <v>4800000</v>
      </c>
      <c r="M31">
        <v>22743674</v>
      </c>
      <c r="N31" t="s">
        <v>108</v>
      </c>
      <c r="O31">
        <v>117</v>
      </c>
    </row>
    <row r="32" spans="1:15" x14ac:dyDescent="0.25">
      <c r="A32" t="s">
        <v>22001</v>
      </c>
      <c r="B32" t="s">
        <v>101</v>
      </c>
      <c r="C32" t="s">
        <v>24</v>
      </c>
      <c r="D32">
        <v>1980</v>
      </c>
      <c r="E32" t="s">
        <v>21873</v>
      </c>
      <c r="F32">
        <v>7.1</v>
      </c>
      <c r="G32">
        <v>8900</v>
      </c>
      <c r="H32" t="s">
        <v>8768</v>
      </c>
      <c r="I32" t="s">
        <v>19287</v>
      </c>
      <c r="J32" t="s">
        <v>19515</v>
      </c>
      <c r="K32" t="s">
        <v>7</v>
      </c>
      <c r="M32">
        <v>22482952</v>
      </c>
      <c r="N32" t="s">
        <v>890</v>
      </c>
      <c r="O32">
        <v>102</v>
      </c>
    </row>
    <row r="33" spans="1:15" x14ac:dyDescent="0.25">
      <c r="A33" t="s">
        <v>7810</v>
      </c>
      <c r="B33" t="s">
        <v>41</v>
      </c>
      <c r="C33" t="s">
        <v>5</v>
      </c>
      <c r="D33">
        <v>1980</v>
      </c>
      <c r="E33" t="s">
        <v>21903</v>
      </c>
      <c r="F33">
        <v>5.4</v>
      </c>
      <c r="G33">
        <v>16000</v>
      </c>
      <c r="H33" t="s">
        <v>19253</v>
      </c>
      <c r="I33" t="s">
        <v>22000</v>
      </c>
      <c r="J33" t="s">
        <v>13174</v>
      </c>
      <c r="K33" t="s">
        <v>95</v>
      </c>
      <c r="M33">
        <v>14796236</v>
      </c>
      <c r="N33" t="s">
        <v>21999</v>
      </c>
      <c r="O33">
        <v>92</v>
      </c>
    </row>
    <row r="34" spans="1:15" x14ac:dyDescent="0.25">
      <c r="A34" t="s">
        <v>21998</v>
      </c>
      <c r="B34" t="s">
        <v>101</v>
      </c>
      <c r="C34" t="s">
        <v>34</v>
      </c>
      <c r="D34">
        <v>1980</v>
      </c>
      <c r="E34" t="s">
        <v>21826</v>
      </c>
      <c r="F34">
        <v>5.3</v>
      </c>
      <c r="G34">
        <v>15000</v>
      </c>
      <c r="H34" t="s">
        <v>19552</v>
      </c>
      <c r="I34" t="s">
        <v>19552</v>
      </c>
      <c r="J34" t="s">
        <v>2018</v>
      </c>
      <c r="K34" t="s">
        <v>7</v>
      </c>
      <c r="M34">
        <v>66132626</v>
      </c>
      <c r="N34" t="s">
        <v>103</v>
      </c>
      <c r="O34">
        <v>100</v>
      </c>
    </row>
    <row r="35" spans="1:15" x14ac:dyDescent="0.25">
      <c r="A35" t="s">
        <v>21997</v>
      </c>
      <c r="B35" t="s">
        <v>101</v>
      </c>
      <c r="C35" t="s">
        <v>11</v>
      </c>
      <c r="D35">
        <v>1980</v>
      </c>
      <c r="E35" t="s">
        <v>21650</v>
      </c>
      <c r="F35">
        <v>6.1</v>
      </c>
      <c r="G35">
        <v>604</v>
      </c>
      <c r="H35" t="s">
        <v>20986</v>
      </c>
      <c r="I35" t="s">
        <v>21996</v>
      </c>
      <c r="J35" t="s">
        <v>12187</v>
      </c>
      <c r="K35" t="s">
        <v>7</v>
      </c>
      <c r="L35">
        <v>5100000</v>
      </c>
      <c r="M35">
        <v>534816</v>
      </c>
      <c r="N35" t="s">
        <v>21995</v>
      </c>
      <c r="O35">
        <v>97</v>
      </c>
    </row>
    <row r="36" spans="1:15" x14ac:dyDescent="0.25">
      <c r="A36" t="s">
        <v>21994</v>
      </c>
      <c r="B36" t="s">
        <v>101</v>
      </c>
      <c r="C36" t="s">
        <v>24</v>
      </c>
      <c r="D36">
        <v>1980</v>
      </c>
      <c r="E36" t="s">
        <v>21983</v>
      </c>
      <c r="F36">
        <v>6.7</v>
      </c>
      <c r="G36">
        <v>9100</v>
      </c>
      <c r="H36" t="s">
        <v>21993</v>
      </c>
      <c r="I36" t="s">
        <v>12371</v>
      </c>
      <c r="J36" t="s">
        <v>14410</v>
      </c>
      <c r="K36" t="s">
        <v>7</v>
      </c>
      <c r="M36">
        <v>43995918</v>
      </c>
      <c r="N36" t="s">
        <v>19358</v>
      </c>
      <c r="O36">
        <v>102</v>
      </c>
    </row>
    <row r="37" spans="1:15" x14ac:dyDescent="0.25">
      <c r="A37" t="s">
        <v>21992</v>
      </c>
      <c r="B37" t="s">
        <v>41</v>
      </c>
      <c r="C37" t="s">
        <v>24</v>
      </c>
      <c r="D37">
        <v>1980</v>
      </c>
      <c r="E37" t="s">
        <v>21991</v>
      </c>
      <c r="F37">
        <v>6.2</v>
      </c>
      <c r="G37">
        <v>24000</v>
      </c>
      <c r="H37" t="s">
        <v>15369</v>
      </c>
      <c r="I37" t="s">
        <v>4003</v>
      </c>
      <c r="J37" t="s">
        <v>14410</v>
      </c>
      <c r="K37" t="s">
        <v>7</v>
      </c>
      <c r="L37">
        <v>10000000</v>
      </c>
      <c r="M37">
        <v>69847348</v>
      </c>
      <c r="N37" t="s">
        <v>138</v>
      </c>
      <c r="O37">
        <v>109</v>
      </c>
    </row>
    <row r="38" spans="1:15" x14ac:dyDescent="0.25">
      <c r="A38" t="s">
        <v>21990</v>
      </c>
      <c r="B38" t="s">
        <v>41</v>
      </c>
      <c r="C38" t="s">
        <v>24</v>
      </c>
      <c r="D38">
        <v>1980</v>
      </c>
      <c r="E38" t="s">
        <v>21879</v>
      </c>
      <c r="F38">
        <v>6.3</v>
      </c>
      <c r="G38">
        <v>4300</v>
      </c>
      <c r="H38" t="s">
        <v>15049</v>
      </c>
      <c r="I38" t="s">
        <v>15049</v>
      </c>
      <c r="J38" t="s">
        <v>18036</v>
      </c>
      <c r="K38" t="s">
        <v>7</v>
      </c>
      <c r="L38">
        <v>4000000</v>
      </c>
      <c r="M38">
        <v>10000000</v>
      </c>
      <c r="N38" t="s">
        <v>13342</v>
      </c>
      <c r="O38">
        <v>91</v>
      </c>
    </row>
    <row r="39" spans="1:15" x14ac:dyDescent="0.25">
      <c r="A39" t="s">
        <v>21989</v>
      </c>
      <c r="B39" t="s">
        <v>41</v>
      </c>
      <c r="C39" t="s">
        <v>24</v>
      </c>
      <c r="D39">
        <v>1980</v>
      </c>
      <c r="E39" t="s">
        <v>21838</v>
      </c>
      <c r="F39">
        <v>6</v>
      </c>
      <c r="G39">
        <v>11000</v>
      </c>
      <c r="H39" t="s">
        <v>21988</v>
      </c>
      <c r="I39" t="s">
        <v>21987</v>
      </c>
      <c r="J39" t="s">
        <v>21986</v>
      </c>
      <c r="K39" t="s">
        <v>7</v>
      </c>
      <c r="L39">
        <v>3000000</v>
      </c>
      <c r="M39">
        <v>6342668</v>
      </c>
      <c r="N39" t="s">
        <v>21985</v>
      </c>
      <c r="O39">
        <v>101</v>
      </c>
    </row>
    <row r="40" spans="1:15" x14ac:dyDescent="0.25">
      <c r="A40" t="s">
        <v>21984</v>
      </c>
      <c r="B40" t="s">
        <v>101</v>
      </c>
      <c r="C40" t="s">
        <v>11</v>
      </c>
      <c r="D40">
        <v>1980</v>
      </c>
      <c r="E40" t="s">
        <v>21983</v>
      </c>
      <c r="F40">
        <v>5.9</v>
      </c>
      <c r="G40">
        <v>4000</v>
      </c>
      <c r="H40" t="s">
        <v>18722</v>
      </c>
      <c r="I40" t="s">
        <v>21982</v>
      </c>
      <c r="J40" t="s">
        <v>21555</v>
      </c>
      <c r="K40" t="s">
        <v>7</v>
      </c>
      <c r="M40">
        <v>27118000</v>
      </c>
      <c r="N40" t="s">
        <v>20640</v>
      </c>
      <c r="O40">
        <v>115</v>
      </c>
    </row>
    <row r="41" spans="1:15" x14ac:dyDescent="0.25">
      <c r="A41" t="s">
        <v>21981</v>
      </c>
      <c r="B41" t="s">
        <v>101</v>
      </c>
      <c r="C41" t="s">
        <v>409</v>
      </c>
      <c r="D41">
        <v>1980</v>
      </c>
      <c r="E41" t="s">
        <v>21980</v>
      </c>
      <c r="F41">
        <v>7.5</v>
      </c>
      <c r="G41">
        <v>17000</v>
      </c>
      <c r="H41" t="s">
        <v>5469</v>
      </c>
      <c r="I41" t="s">
        <v>20418</v>
      </c>
      <c r="J41" t="s">
        <v>15079</v>
      </c>
      <c r="K41" t="s">
        <v>7</v>
      </c>
      <c r="M41">
        <v>67182787</v>
      </c>
      <c r="N41" t="s">
        <v>103</v>
      </c>
      <c r="O41">
        <v>124</v>
      </c>
    </row>
    <row r="42" spans="1:15" x14ac:dyDescent="0.25">
      <c r="A42" t="s">
        <v>21979</v>
      </c>
      <c r="B42" t="s">
        <v>101</v>
      </c>
      <c r="C42" t="s">
        <v>160</v>
      </c>
      <c r="D42">
        <v>1980</v>
      </c>
      <c r="E42" t="s">
        <v>21583</v>
      </c>
      <c r="F42">
        <v>6.3</v>
      </c>
      <c r="G42">
        <v>5700</v>
      </c>
      <c r="H42" t="s">
        <v>19400</v>
      </c>
      <c r="I42" t="s">
        <v>21978</v>
      </c>
      <c r="J42" t="s">
        <v>17927</v>
      </c>
      <c r="K42" t="s">
        <v>7</v>
      </c>
      <c r="M42">
        <v>5000000</v>
      </c>
      <c r="N42" t="s">
        <v>20824</v>
      </c>
      <c r="O42">
        <v>84</v>
      </c>
    </row>
    <row r="43" spans="1:15" x14ac:dyDescent="0.25">
      <c r="A43" t="s">
        <v>21977</v>
      </c>
      <c r="B43" t="s">
        <v>101</v>
      </c>
      <c r="C43" t="s">
        <v>11</v>
      </c>
      <c r="D43">
        <v>1980</v>
      </c>
      <c r="E43" t="s">
        <v>21976</v>
      </c>
      <c r="F43">
        <v>7.9</v>
      </c>
      <c r="G43">
        <v>13000</v>
      </c>
      <c r="H43" t="s">
        <v>2823</v>
      </c>
      <c r="I43" t="s">
        <v>21975</v>
      </c>
      <c r="J43" t="s">
        <v>21974</v>
      </c>
      <c r="K43" t="s">
        <v>504</v>
      </c>
      <c r="N43" t="s">
        <v>21973</v>
      </c>
      <c r="O43">
        <v>107</v>
      </c>
    </row>
    <row r="44" spans="1:15" x14ac:dyDescent="0.25">
      <c r="A44" t="s">
        <v>21972</v>
      </c>
      <c r="B44" t="s">
        <v>41</v>
      </c>
      <c r="C44" t="s">
        <v>34</v>
      </c>
      <c r="D44">
        <v>1980</v>
      </c>
      <c r="E44" t="s">
        <v>21971</v>
      </c>
      <c r="F44">
        <v>7.1</v>
      </c>
      <c r="G44">
        <v>9000</v>
      </c>
      <c r="H44" t="s">
        <v>15429</v>
      </c>
      <c r="I44" t="s">
        <v>21970</v>
      </c>
      <c r="J44" t="s">
        <v>13072</v>
      </c>
      <c r="K44" t="s">
        <v>7</v>
      </c>
      <c r="L44">
        <v>3500000</v>
      </c>
      <c r="M44">
        <v>7063886</v>
      </c>
      <c r="N44" t="s">
        <v>20168</v>
      </c>
      <c r="O44">
        <v>131</v>
      </c>
    </row>
    <row r="45" spans="1:15" x14ac:dyDescent="0.25">
      <c r="A45" t="s">
        <v>21969</v>
      </c>
      <c r="B45" t="s">
        <v>41</v>
      </c>
      <c r="C45" t="s">
        <v>409</v>
      </c>
      <c r="D45">
        <v>1980</v>
      </c>
      <c r="E45" t="s">
        <v>21968</v>
      </c>
      <c r="F45">
        <v>6.6</v>
      </c>
      <c r="G45">
        <v>11000</v>
      </c>
      <c r="H45" t="s">
        <v>7571</v>
      </c>
      <c r="I45" t="s">
        <v>13428</v>
      </c>
      <c r="J45" t="s">
        <v>17901</v>
      </c>
      <c r="K45" t="s">
        <v>7</v>
      </c>
      <c r="M45">
        <v>6659377</v>
      </c>
      <c r="N45" t="s">
        <v>103</v>
      </c>
      <c r="O45">
        <v>99</v>
      </c>
    </row>
    <row r="46" spans="1:15" x14ac:dyDescent="0.25">
      <c r="A46" t="s">
        <v>21967</v>
      </c>
      <c r="B46" t="s">
        <v>41</v>
      </c>
      <c r="C46" t="s">
        <v>5</v>
      </c>
      <c r="D46">
        <v>1980</v>
      </c>
      <c r="E46" t="s">
        <v>21966</v>
      </c>
      <c r="F46">
        <v>4.8</v>
      </c>
      <c r="G46">
        <v>2000</v>
      </c>
      <c r="H46" t="s">
        <v>5413</v>
      </c>
      <c r="I46" t="s">
        <v>21965</v>
      </c>
      <c r="J46" t="s">
        <v>21964</v>
      </c>
      <c r="K46" t="s">
        <v>265</v>
      </c>
      <c r="M46">
        <v>8415112</v>
      </c>
      <c r="N46" t="s">
        <v>20640</v>
      </c>
      <c r="O46">
        <v>101</v>
      </c>
    </row>
    <row r="47" spans="1:15" x14ac:dyDescent="0.25">
      <c r="A47" t="s">
        <v>21963</v>
      </c>
      <c r="B47" t="s">
        <v>41</v>
      </c>
      <c r="C47" t="s">
        <v>24</v>
      </c>
      <c r="D47">
        <v>1980</v>
      </c>
      <c r="E47" t="s">
        <v>21903</v>
      </c>
      <c r="F47">
        <v>6.1</v>
      </c>
      <c r="G47">
        <v>12000</v>
      </c>
      <c r="H47" t="s">
        <v>20441</v>
      </c>
      <c r="I47" t="s">
        <v>20441</v>
      </c>
      <c r="J47" t="s">
        <v>17191</v>
      </c>
      <c r="K47" t="s">
        <v>7</v>
      </c>
      <c r="M47">
        <v>41675194</v>
      </c>
      <c r="N47" t="s">
        <v>103</v>
      </c>
      <c r="O47">
        <v>99</v>
      </c>
    </row>
    <row r="48" spans="1:15" x14ac:dyDescent="0.25">
      <c r="A48" t="s">
        <v>9574</v>
      </c>
      <c r="B48" t="s">
        <v>41</v>
      </c>
      <c r="C48" t="s">
        <v>34</v>
      </c>
      <c r="D48">
        <v>1980</v>
      </c>
      <c r="E48" t="s">
        <v>21870</v>
      </c>
      <c r="F48">
        <v>5.3</v>
      </c>
      <c r="G48">
        <v>3900</v>
      </c>
      <c r="H48" t="s">
        <v>13551</v>
      </c>
      <c r="I48" t="s">
        <v>19183</v>
      </c>
      <c r="J48" t="s">
        <v>2412</v>
      </c>
      <c r="K48" t="s">
        <v>7</v>
      </c>
      <c r="L48">
        <v>22000000</v>
      </c>
      <c r="M48">
        <v>15716828</v>
      </c>
      <c r="N48" t="s">
        <v>103</v>
      </c>
      <c r="O48">
        <v>109</v>
      </c>
    </row>
    <row r="49" spans="1:15" x14ac:dyDescent="0.25">
      <c r="A49" t="s">
        <v>21962</v>
      </c>
      <c r="B49" t="s">
        <v>41</v>
      </c>
      <c r="C49" t="s">
        <v>5</v>
      </c>
      <c r="D49">
        <v>1980</v>
      </c>
      <c r="E49" t="s">
        <v>21961</v>
      </c>
      <c r="F49">
        <v>4.5999999999999996</v>
      </c>
      <c r="G49">
        <v>3900</v>
      </c>
      <c r="H49" t="s">
        <v>21960</v>
      </c>
      <c r="I49" t="s">
        <v>21960</v>
      </c>
      <c r="J49" t="s">
        <v>21959</v>
      </c>
      <c r="K49" t="s">
        <v>7</v>
      </c>
      <c r="L49">
        <v>300000</v>
      </c>
      <c r="N49" t="s">
        <v>21958</v>
      </c>
      <c r="O49">
        <v>82</v>
      </c>
    </row>
    <row r="50" spans="1:15" x14ac:dyDescent="0.25">
      <c r="A50" t="s">
        <v>21957</v>
      </c>
      <c r="B50" t="s">
        <v>101</v>
      </c>
      <c r="C50" t="s">
        <v>34</v>
      </c>
      <c r="D50">
        <v>1980</v>
      </c>
      <c r="E50" t="s">
        <v>21956</v>
      </c>
      <c r="F50">
        <v>5.0999999999999996</v>
      </c>
      <c r="G50">
        <v>3100</v>
      </c>
      <c r="H50" t="s">
        <v>21955</v>
      </c>
      <c r="I50" t="s">
        <v>9444</v>
      </c>
      <c r="J50" t="s">
        <v>21954</v>
      </c>
      <c r="K50" t="s">
        <v>7</v>
      </c>
      <c r="L50">
        <v>15000000</v>
      </c>
      <c r="M50">
        <v>14662035</v>
      </c>
      <c r="N50" t="s">
        <v>103</v>
      </c>
      <c r="O50">
        <v>94</v>
      </c>
    </row>
    <row r="51" spans="1:15" x14ac:dyDescent="0.25">
      <c r="A51" t="s">
        <v>21953</v>
      </c>
      <c r="B51" t="s">
        <v>101</v>
      </c>
      <c r="C51" t="s">
        <v>409</v>
      </c>
      <c r="D51">
        <v>1980</v>
      </c>
      <c r="E51" t="s">
        <v>21952</v>
      </c>
      <c r="F51">
        <v>8.3000000000000007</v>
      </c>
      <c r="G51">
        <v>15000</v>
      </c>
      <c r="H51" t="s">
        <v>21951</v>
      </c>
      <c r="I51" t="s">
        <v>21950</v>
      </c>
      <c r="J51" t="s">
        <v>21949</v>
      </c>
      <c r="K51" t="s">
        <v>21948</v>
      </c>
      <c r="L51">
        <v>35000000</v>
      </c>
      <c r="N51" t="s">
        <v>21947</v>
      </c>
      <c r="O51">
        <v>173</v>
      </c>
    </row>
    <row r="52" spans="1:15" x14ac:dyDescent="0.25">
      <c r="A52" t="s">
        <v>21946</v>
      </c>
      <c r="B52" t="s">
        <v>101</v>
      </c>
      <c r="C52" t="s">
        <v>24</v>
      </c>
      <c r="D52">
        <v>1980</v>
      </c>
      <c r="E52" t="s">
        <v>21873</v>
      </c>
      <c r="F52">
        <v>7.3</v>
      </c>
      <c r="G52">
        <v>22000</v>
      </c>
      <c r="H52" t="s">
        <v>2403</v>
      </c>
      <c r="I52" t="s">
        <v>2403</v>
      </c>
      <c r="J52" t="s">
        <v>2403</v>
      </c>
      <c r="K52" t="s">
        <v>7</v>
      </c>
      <c r="L52">
        <v>10000000</v>
      </c>
      <c r="M52">
        <v>10389003</v>
      </c>
      <c r="N52" t="s">
        <v>16298</v>
      </c>
      <c r="O52">
        <v>89</v>
      </c>
    </row>
    <row r="53" spans="1:15" x14ac:dyDescent="0.25">
      <c r="A53" t="s">
        <v>21945</v>
      </c>
      <c r="B53" t="s">
        <v>41</v>
      </c>
      <c r="C53" t="s">
        <v>24</v>
      </c>
      <c r="D53">
        <v>1980</v>
      </c>
      <c r="E53" t="s">
        <v>21944</v>
      </c>
      <c r="F53">
        <v>6.8</v>
      </c>
      <c r="G53">
        <v>4500</v>
      </c>
      <c r="H53" t="s">
        <v>3480</v>
      </c>
      <c r="I53" t="s">
        <v>21312</v>
      </c>
      <c r="J53" t="s">
        <v>20862</v>
      </c>
      <c r="K53" t="s">
        <v>7</v>
      </c>
      <c r="L53">
        <v>7000000</v>
      </c>
      <c r="M53">
        <v>4309490</v>
      </c>
      <c r="N53" t="s">
        <v>103</v>
      </c>
      <c r="O53">
        <v>95</v>
      </c>
    </row>
    <row r="54" spans="1:15" x14ac:dyDescent="0.25">
      <c r="A54" t="s">
        <v>21943</v>
      </c>
      <c r="B54" t="s">
        <v>101</v>
      </c>
      <c r="C54" t="s">
        <v>409</v>
      </c>
      <c r="D54">
        <v>1980</v>
      </c>
      <c r="E54" t="s">
        <v>21942</v>
      </c>
      <c r="F54">
        <v>4.2</v>
      </c>
      <c r="G54">
        <v>3700</v>
      </c>
      <c r="H54" t="s">
        <v>21941</v>
      </c>
      <c r="I54" t="s">
        <v>21940</v>
      </c>
      <c r="J54" t="s">
        <v>21939</v>
      </c>
      <c r="K54" t="s">
        <v>7</v>
      </c>
      <c r="L54">
        <v>20000000</v>
      </c>
      <c r="N54" t="s">
        <v>20640</v>
      </c>
      <c r="O54">
        <v>124</v>
      </c>
    </row>
    <row r="55" spans="1:15" x14ac:dyDescent="0.25">
      <c r="A55" t="s">
        <v>21938</v>
      </c>
      <c r="B55" t="s">
        <v>101</v>
      </c>
      <c r="C55" t="s">
        <v>34</v>
      </c>
      <c r="D55">
        <v>1980</v>
      </c>
      <c r="E55" t="s">
        <v>21937</v>
      </c>
      <c r="F55">
        <v>6.1</v>
      </c>
      <c r="G55">
        <v>11000</v>
      </c>
      <c r="H55" t="s">
        <v>1244</v>
      </c>
      <c r="I55" t="s">
        <v>17933</v>
      </c>
      <c r="J55" t="s">
        <v>1244</v>
      </c>
      <c r="K55" t="s">
        <v>7</v>
      </c>
      <c r="L55">
        <v>6500000</v>
      </c>
      <c r="M55">
        <v>24265659</v>
      </c>
      <c r="N55" t="s">
        <v>138</v>
      </c>
      <c r="O55">
        <v>116</v>
      </c>
    </row>
    <row r="56" spans="1:15" x14ac:dyDescent="0.25">
      <c r="A56" t="s">
        <v>21936</v>
      </c>
      <c r="B56" t="s">
        <v>41</v>
      </c>
      <c r="C56" t="s">
        <v>24</v>
      </c>
      <c r="D56">
        <v>1980</v>
      </c>
      <c r="E56" t="s">
        <v>21935</v>
      </c>
      <c r="F56">
        <v>7</v>
      </c>
      <c r="G56">
        <v>6700</v>
      </c>
      <c r="H56" t="s">
        <v>18779</v>
      </c>
      <c r="I56" t="s">
        <v>18779</v>
      </c>
      <c r="J56" t="s">
        <v>17270</v>
      </c>
      <c r="K56" t="s">
        <v>300</v>
      </c>
      <c r="M56">
        <v>12516</v>
      </c>
      <c r="N56" t="s">
        <v>21934</v>
      </c>
      <c r="O56">
        <v>139</v>
      </c>
    </row>
    <row r="57" spans="1:15" x14ac:dyDescent="0.25">
      <c r="A57" t="s">
        <v>21933</v>
      </c>
      <c r="B57" t="s">
        <v>101</v>
      </c>
      <c r="C57" t="s">
        <v>24</v>
      </c>
      <c r="D57">
        <v>1980</v>
      </c>
      <c r="E57" t="s">
        <v>21932</v>
      </c>
      <c r="F57">
        <v>6.7</v>
      </c>
      <c r="G57">
        <v>2900</v>
      </c>
      <c r="H57" t="s">
        <v>21931</v>
      </c>
      <c r="I57" t="s">
        <v>19375</v>
      </c>
      <c r="J57" t="s">
        <v>19375</v>
      </c>
      <c r="K57" t="s">
        <v>7</v>
      </c>
      <c r="N57" t="s">
        <v>21930</v>
      </c>
      <c r="O57">
        <v>91</v>
      </c>
    </row>
    <row r="58" spans="1:15" x14ac:dyDescent="0.25">
      <c r="A58" t="s">
        <v>21929</v>
      </c>
      <c r="B58" t="s">
        <v>101</v>
      </c>
      <c r="C58" t="s">
        <v>34</v>
      </c>
      <c r="D58">
        <v>1980</v>
      </c>
      <c r="E58" t="s">
        <v>21818</v>
      </c>
      <c r="F58">
        <v>4.5999999999999996</v>
      </c>
      <c r="G58">
        <v>2600</v>
      </c>
      <c r="H58" t="s">
        <v>21928</v>
      </c>
      <c r="I58" t="s">
        <v>21927</v>
      </c>
      <c r="J58" t="s">
        <v>13222</v>
      </c>
      <c r="K58" t="s">
        <v>7</v>
      </c>
      <c r="L58">
        <v>20000000</v>
      </c>
      <c r="M58">
        <v>3763988</v>
      </c>
      <c r="N58" t="s">
        <v>21926</v>
      </c>
      <c r="O58">
        <v>121</v>
      </c>
    </row>
    <row r="59" spans="1:15" x14ac:dyDescent="0.25">
      <c r="A59" t="s">
        <v>21925</v>
      </c>
      <c r="B59" t="s">
        <v>101</v>
      </c>
      <c r="C59" t="s">
        <v>24</v>
      </c>
      <c r="D59">
        <v>1980</v>
      </c>
      <c r="E59" t="s">
        <v>21924</v>
      </c>
      <c r="F59">
        <v>5.4</v>
      </c>
      <c r="G59">
        <v>2400</v>
      </c>
      <c r="H59" t="s">
        <v>21923</v>
      </c>
      <c r="I59" t="s">
        <v>21922</v>
      </c>
      <c r="J59" t="s">
        <v>12151</v>
      </c>
      <c r="K59" t="s">
        <v>7</v>
      </c>
      <c r="L59">
        <v>6000000</v>
      </c>
      <c r="M59">
        <v>6216067</v>
      </c>
      <c r="N59" t="s">
        <v>21921</v>
      </c>
      <c r="O59">
        <v>103</v>
      </c>
    </row>
    <row r="60" spans="1:15" x14ac:dyDescent="0.25">
      <c r="A60" t="s">
        <v>21920</v>
      </c>
      <c r="B60" t="s">
        <v>41</v>
      </c>
      <c r="C60" t="s">
        <v>34</v>
      </c>
      <c r="D60">
        <v>1980</v>
      </c>
      <c r="E60" t="s">
        <v>21826</v>
      </c>
      <c r="F60">
        <v>5.0999999999999996</v>
      </c>
      <c r="G60">
        <v>5200</v>
      </c>
      <c r="H60" t="s">
        <v>21919</v>
      </c>
      <c r="I60" t="s">
        <v>21918</v>
      </c>
      <c r="J60" t="s">
        <v>14571</v>
      </c>
      <c r="K60" t="s">
        <v>7</v>
      </c>
      <c r="L60">
        <v>4000000</v>
      </c>
      <c r="M60">
        <v>18971000</v>
      </c>
      <c r="N60" t="s">
        <v>21361</v>
      </c>
      <c r="O60">
        <v>103</v>
      </c>
    </row>
    <row r="61" spans="1:15" x14ac:dyDescent="0.25">
      <c r="A61" t="s">
        <v>21917</v>
      </c>
      <c r="B61" t="s">
        <v>101</v>
      </c>
      <c r="C61" t="s">
        <v>81</v>
      </c>
      <c r="D61">
        <v>1980</v>
      </c>
      <c r="E61" t="s">
        <v>21916</v>
      </c>
      <c r="F61">
        <v>5.3</v>
      </c>
      <c r="G61">
        <v>2400</v>
      </c>
      <c r="H61" t="s">
        <v>21915</v>
      </c>
      <c r="I61" t="s">
        <v>21914</v>
      </c>
      <c r="J61" t="s">
        <v>21913</v>
      </c>
      <c r="K61" t="s">
        <v>7</v>
      </c>
      <c r="L61">
        <v>11000000</v>
      </c>
      <c r="N61" t="s">
        <v>21097</v>
      </c>
      <c r="O61">
        <v>97</v>
      </c>
    </row>
    <row r="62" spans="1:15" x14ac:dyDescent="0.25">
      <c r="A62" t="s">
        <v>21912</v>
      </c>
      <c r="B62" t="s">
        <v>915</v>
      </c>
      <c r="C62" t="s">
        <v>100</v>
      </c>
      <c r="D62">
        <v>1980</v>
      </c>
      <c r="E62" t="s">
        <v>21864</v>
      </c>
      <c r="F62">
        <v>5</v>
      </c>
      <c r="G62">
        <v>5300</v>
      </c>
      <c r="H62" t="s">
        <v>21911</v>
      </c>
      <c r="I62" t="s">
        <v>21910</v>
      </c>
      <c r="J62" t="s">
        <v>591</v>
      </c>
      <c r="K62" t="s">
        <v>7</v>
      </c>
      <c r="M62">
        <v>18000000</v>
      </c>
      <c r="N62" t="s">
        <v>20824</v>
      </c>
      <c r="O62">
        <v>100</v>
      </c>
    </row>
    <row r="63" spans="1:15" x14ac:dyDescent="0.25">
      <c r="A63" t="s">
        <v>21909</v>
      </c>
      <c r="B63" t="s">
        <v>101</v>
      </c>
      <c r="C63" t="s">
        <v>11</v>
      </c>
      <c r="D63">
        <v>1980</v>
      </c>
      <c r="E63" t="s">
        <v>21908</v>
      </c>
      <c r="F63">
        <v>6.7</v>
      </c>
      <c r="G63">
        <v>1900</v>
      </c>
      <c r="H63" t="s">
        <v>18394</v>
      </c>
      <c r="I63" t="s">
        <v>18394</v>
      </c>
      <c r="J63" t="s">
        <v>8932</v>
      </c>
      <c r="K63" t="s">
        <v>7</v>
      </c>
      <c r="M63">
        <v>14287755</v>
      </c>
      <c r="N63" t="s">
        <v>19358</v>
      </c>
      <c r="O63">
        <v>123</v>
      </c>
    </row>
    <row r="64" spans="1:15" x14ac:dyDescent="0.25">
      <c r="A64" t="s">
        <v>21907</v>
      </c>
      <c r="B64" t="s">
        <v>41</v>
      </c>
      <c r="C64" t="s">
        <v>24</v>
      </c>
      <c r="D64">
        <v>1980</v>
      </c>
      <c r="E64" t="s">
        <v>21906</v>
      </c>
      <c r="F64">
        <v>5.5</v>
      </c>
      <c r="G64">
        <v>875</v>
      </c>
      <c r="H64" t="s">
        <v>21905</v>
      </c>
      <c r="I64" t="s">
        <v>19217</v>
      </c>
      <c r="J64" t="s">
        <v>18771</v>
      </c>
      <c r="K64" t="s">
        <v>7</v>
      </c>
      <c r="N64" t="s">
        <v>19358</v>
      </c>
      <c r="O64">
        <v>91</v>
      </c>
    </row>
    <row r="65" spans="1:15" x14ac:dyDescent="0.25">
      <c r="A65" t="s">
        <v>21904</v>
      </c>
      <c r="B65" t="s">
        <v>101</v>
      </c>
      <c r="C65" t="s">
        <v>11</v>
      </c>
      <c r="D65">
        <v>1980</v>
      </c>
      <c r="E65" t="s">
        <v>21903</v>
      </c>
      <c r="F65">
        <v>6.3</v>
      </c>
      <c r="G65">
        <v>1400</v>
      </c>
      <c r="H65" t="s">
        <v>18943</v>
      </c>
      <c r="I65" t="s">
        <v>21902</v>
      </c>
      <c r="J65" t="s">
        <v>20429</v>
      </c>
      <c r="K65" t="s">
        <v>7</v>
      </c>
      <c r="M65">
        <v>17815212</v>
      </c>
      <c r="N65" t="s">
        <v>21421</v>
      </c>
      <c r="O65">
        <v>119</v>
      </c>
    </row>
    <row r="66" spans="1:15" x14ac:dyDescent="0.25">
      <c r="A66" t="s">
        <v>21901</v>
      </c>
      <c r="B66" t="s">
        <v>101</v>
      </c>
      <c r="C66" t="s">
        <v>11</v>
      </c>
      <c r="D66">
        <v>1980</v>
      </c>
      <c r="E66" t="s">
        <v>21873</v>
      </c>
      <c r="F66">
        <v>7.3</v>
      </c>
      <c r="G66">
        <v>2800</v>
      </c>
      <c r="H66" t="s">
        <v>15149</v>
      </c>
      <c r="I66" t="s">
        <v>3056</v>
      </c>
      <c r="J66" t="s">
        <v>12319</v>
      </c>
      <c r="K66" t="s">
        <v>7</v>
      </c>
      <c r="M66">
        <v>3910019</v>
      </c>
      <c r="N66" t="s">
        <v>103</v>
      </c>
      <c r="O66">
        <v>103</v>
      </c>
    </row>
    <row r="67" spans="1:15" x14ac:dyDescent="0.25">
      <c r="A67" t="s">
        <v>21900</v>
      </c>
      <c r="B67" t="s">
        <v>101</v>
      </c>
      <c r="C67" t="s">
        <v>24</v>
      </c>
      <c r="D67">
        <v>1980</v>
      </c>
      <c r="E67" t="s">
        <v>21899</v>
      </c>
      <c r="F67">
        <v>6.3</v>
      </c>
      <c r="G67">
        <v>2000</v>
      </c>
      <c r="H67" t="s">
        <v>18363</v>
      </c>
      <c r="I67" t="s">
        <v>18363</v>
      </c>
      <c r="J67" t="s">
        <v>15092</v>
      </c>
      <c r="K67" t="s">
        <v>7</v>
      </c>
      <c r="M67">
        <v>7653061</v>
      </c>
      <c r="N67" t="s">
        <v>16027</v>
      </c>
      <c r="O67">
        <v>93</v>
      </c>
    </row>
    <row r="68" spans="1:15" x14ac:dyDescent="0.25">
      <c r="A68" t="s">
        <v>21898</v>
      </c>
      <c r="B68" t="s">
        <v>101</v>
      </c>
      <c r="C68" t="s">
        <v>24</v>
      </c>
      <c r="D68">
        <v>1980</v>
      </c>
      <c r="E68" t="s">
        <v>21897</v>
      </c>
      <c r="F68">
        <v>8.1</v>
      </c>
      <c r="G68">
        <v>12000</v>
      </c>
      <c r="H68" t="s">
        <v>21896</v>
      </c>
      <c r="I68" t="s">
        <v>21895</v>
      </c>
      <c r="J68" t="s">
        <v>21894</v>
      </c>
      <c r="K68" t="s">
        <v>20535</v>
      </c>
      <c r="L68">
        <v>900000</v>
      </c>
      <c r="N68" t="s">
        <v>21893</v>
      </c>
      <c r="O68">
        <v>150</v>
      </c>
    </row>
    <row r="69" spans="1:15" x14ac:dyDescent="0.25">
      <c r="A69" t="s">
        <v>21892</v>
      </c>
      <c r="B69" t="s">
        <v>101</v>
      </c>
      <c r="C69" t="s">
        <v>24</v>
      </c>
      <c r="D69">
        <v>1980</v>
      </c>
      <c r="E69" t="s">
        <v>21813</v>
      </c>
      <c r="F69">
        <v>5.0999999999999996</v>
      </c>
      <c r="G69">
        <v>2000</v>
      </c>
      <c r="H69" t="s">
        <v>18219</v>
      </c>
      <c r="I69" t="s">
        <v>21891</v>
      </c>
      <c r="J69" t="s">
        <v>21331</v>
      </c>
      <c r="K69" t="s">
        <v>7</v>
      </c>
      <c r="M69">
        <v>10697276</v>
      </c>
      <c r="N69" t="s">
        <v>21890</v>
      </c>
      <c r="O69">
        <v>100</v>
      </c>
    </row>
    <row r="70" spans="1:15" x14ac:dyDescent="0.25">
      <c r="A70" t="s">
        <v>21889</v>
      </c>
      <c r="B70" t="s">
        <v>41</v>
      </c>
      <c r="C70" t="s">
        <v>24</v>
      </c>
      <c r="D70">
        <v>1980</v>
      </c>
      <c r="E70" t="s">
        <v>21818</v>
      </c>
      <c r="F70">
        <v>6.6</v>
      </c>
      <c r="G70">
        <v>915</v>
      </c>
      <c r="H70" t="s">
        <v>21888</v>
      </c>
      <c r="I70" t="s">
        <v>21887</v>
      </c>
      <c r="J70" t="s">
        <v>21886</v>
      </c>
      <c r="K70" t="s">
        <v>7</v>
      </c>
      <c r="M70">
        <v>9870727</v>
      </c>
      <c r="N70" t="s">
        <v>108</v>
      </c>
      <c r="O70">
        <v>86</v>
      </c>
    </row>
    <row r="71" spans="1:15" x14ac:dyDescent="0.25">
      <c r="A71" t="s">
        <v>21885</v>
      </c>
      <c r="B71" t="s">
        <v>101</v>
      </c>
      <c r="C71" t="s">
        <v>24</v>
      </c>
      <c r="D71">
        <v>1980</v>
      </c>
      <c r="E71" t="s">
        <v>21884</v>
      </c>
      <c r="F71">
        <v>6</v>
      </c>
      <c r="G71">
        <v>1500</v>
      </c>
      <c r="H71" t="s">
        <v>17882</v>
      </c>
      <c r="I71" t="s">
        <v>21883</v>
      </c>
      <c r="J71" t="s">
        <v>9619</v>
      </c>
      <c r="K71" t="s">
        <v>7</v>
      </c>
      <c r="M71">
        <v>15934737</v>
      </c>
      <c r="N71" t="s">
        <v>16722</v>
      </c>
      <c r="O71">
        <v>98</v>
      </c>
    </row>
    <row r="72" spans="1:15" x14ac:dyDescent="0.25">
      <c r="A72" t="s">
        <v>21882</v>
      </c>
      <c r="B72" t="s">
        <v>101</v>
      </c>
      <c r="C72" t="s">
        <v>24</v>
      </c>
      <c r="D72">
        <v>1980</v>
      </c>
      <c r="E72" t="s">
        <v>21870</v>
      </c>
      <c r="F72">
        <v>4.7</v>
      </c>
      <c r="G72">
        <v>1800</v>
      </c>
      <c r="H72" t="s">
        <v>21881</v>
      </c>
      <c r="I72" t="s">
        <v>5277</v>
      </c>
      <c r="J72" t="s">
        <v>17313</v>
      </c>
      <c r="K72" t="s">
        <v>7</v>
      </c>
      <c r="M72">
        <v>14155617</v>
      </c>
      <c r="N72" t="s">
        <v>114</v>
      </c>
      <c r="O72">
        <v>103</v>
      </c>
    </row>
    <row r="73" spans="1:15" x14ac:dyDescent="0.25">
      <c r="A73" t="s">
        <v>21880</v>
      </c>
      <c r="B73" t="s">
        <v>915</v>
      </c>
      <c r="C73" t="s">
        <v>73</v>
      </c>
      <c r="D73">
        <v>1980</v>
      </c>
      <c r="E73" t="s">
        <v>21879</v>
      </c>
      <c r="F73">
        <v>7.3</v>
      </c>
      <c r="G73">
        <v>2900</v>
      </c>
      <c r="H73" t="s">
        <v>21878</v>
      </c>
      <c r="I73" t="s">
        <v>21877</v>
      </c>
      <c r="J73" t="s">
        <v>21876</v>
      </c>
      <c r="K73" t="s">
        <v>7</v>
      </c>
      <c r="M73">
        <v>2013193</v>
      </c>
      <c r="N73" t="s">
        <v>21875</v>
      </c>
      <c r="O73">
        <v>75</v>
      </c>
    </row>
    <row r="74" spans="1:15" x14ac:dyDescent="0.25">
      <c r="A74" t="s">
        <v>21874</v>
      </c>
      <c r="B74" t="s">
        <v>101</v>
      </c>
      <c r="C74" t="s">
        <v>24</v>
      </c>
      <c r="D74">
        <v>1980</v>
      </c>
      <c r="E74" t="s">
        <v>21873</v>
      </c>
      <c r="F74">
        <v>5.5</v>
      </c>
      <c r="G74">
        <v>965</v>
      </c>
      <c r="H74" t="s">
        <v>21872</v>
      </c>
      <c r="I74" t="s">
        <v>21872</v>
      </c>
      <c r="J74" t="s">
        <v>21872</v>
      </c>
      <c r="K74" t="s">
        <v>7</v>
      </c>
      <c r="M74">
        <v>5215015</v>
      </c>
      <c r="N74" t="s">
        <v>103</v>
      </c>
      <c r="O74">
        <v>97</v>
      </c>
    </row>
    <row r="75" spans="1:15" x14ac:dyDescent="0.25">
      <c r="A75" t="s">
        <v>21871</v>
      </c>
      <c r="B75" t="s">
        <v>101</v>
      </c>
      <c r="C75" t="s">
        <v>24</v>
      </c>
      <c r="D75">
        <v>1980</v>
      </c>
      <c r="E75" t="s">
        <v>21870</v>
      </c>
      <c r="F75">
        <v>5.2</v>
      </c>
      <c r="G75">
        <v>1100</v>
      </c>
      <c r="H75" t="s">
        <v>12412</v>
      </c>
      <c r="I75" t="s">
        <v>21869</v>
      </c>
      <c r="J75" t="s">
        <v>21868</v>
      </c>
      <c r="K75" t="s">
        <v>7</v>
      </c>
      <c r="M75">
        <v>4226370</v>
      </c>
      <c r="N75" t="s">
        <v>21251</v>
      </c>
      <c r="O75">
        <v>106</v>
      </c>
    </row>
    <row r="76" spans="1:15" x14ac:dyDescent="0.25">
      <c r="A76" t="s">
        <v>21867</v>
      </c>
      <c r="B76" t="s">
        <v>41</v>
      </c>
      <c r="C76" t="s">
        <v>24</v>
      </c>
      <c r="D76">
        <v>1980</v>
      </c>
      <c r="E76" t="s">
        <v>21844</v>
      </c>
      <c r="F76">
        <v>5.5</v>
      </c>
      <c r="G76">
        <v>585</v>
      </c>
      <c r="H76" t="s">
        <v>8449</v>
      </c>
      <c r="I76" t="s">
        <v>21652</v>
      </c>
      <c r="J76" t="s">
        <v>21866</v>
      </c>
      <c r="K76" t="s">
        <v>7</v>
      </c>
      <c r="M76">
        <v>2086905</v>
      </c>
      <c r="N76" t="s">
        <v>138</v>
      </c>
      <c r="O76">
        <v>112</v>
      </c>
    </row>
    <row r="77" spans="1:15" x14ac:dyDescent="0.25">
      <c r="A77" t="s">
        <v>21865</v>
      </c>
      <c r="B77" t="s">
        <v>915</v>
      </c>
      <c r="C77" t="s">
        <v>100</v>
      </c>
      <c r="D77">
        <v>1980</v>
      </c>
      <c r="E77" t="s">
        <v>21864</v>
      </c>
      <c r="F77">
        <v>5.8</v>
      </c>
      <c r="G77">
        <v>1300</v>
      </c>
      <c r="H77" t="s">
        <v>19383</v>
      </c>
      <c r="I77" t="s">
        <v>19970</v>
      </c>
      <c r="J77" t="s">
        <v>20350</v>
      </c>
      <c r="K77" t="s">
        <v>7</v>
      </c>
      <c r="L77">
        <v>6000000</v>
      </c>
      <c r="M77">
        <v>11000000</v>
      </c>
      <c r="N77" t="s">
        <v>20824</v>
      </c>
      <c r="O77">
        <v>97</v>
      </c>
    </row>
    <row r="78" spans="1:15" x14ac:dyDescent="0.25">
      <c r="A78" t="s">
        <v>21863</v>
      </c>
      <c r="B78" t="s">
        <v>101</v>
      </c>
      <c r="C78" t="s">
        <v>24</v>
      </c>
      <c r="D78">
        <v>1980</v>
      </c>
      <c r="E78" t="s">
        <v>21862</v>
      </c>
      <c r="F78">
        <v>6.3</v>
      </c>
      <c r="G78">
        <v>1400</v>
      </c>
      <c r="H78" t="s">
        <v>18936</v>
      </c>
      <c r="I78" t="s">
        <v>21861</v>
      </c>
      <c r="J78" t="s">
        <v>14801</v>
      </c>
      <c r="K78" t="s">
        <v>7</v>
      </c>
      <c r="M78">
        <v>6321392</v>
      </c>
      <c r="N78" t="s">
        <v>103</v>
      </c>
      <c r="O78">
        <v>103</v>
      </c>
    </row>
    <row r="79" spans="1:15" x14ac:dyDescent="0.25">
      <c r="A79" t="s">
        <v>21860</v>
      </c>
      <c r="B79" t="s">
        <v>41</v>
      </c>
      <c r="C79" t="s">
        <v>24</v>
      </c>
      <c r="D79">
        <v>1980</v>
      </c>
      <c r="E79" t="s">
        <v>21826</v>
      </c>
      <c r="F79">
        <v>5.9</v>
      </c>
      <c r="G79">
        <v>415</v>
      </c>
      <c r="H79" t="s">
        <v>17764</v>
      </c>
      <c r="I79" t="s">
        <v>21859</v>
      </c>
      <c r="J79" t="s">
        <v>21349</v>
      </c>
      <c r="K79" t="s">
        <v>7</v>
      </c>
      <c r="L79">
        <v>5500000</v>
      </c>
      <c r="M79">
        <v>4400000</v>
      </c>
      <c r="N79" t="s">
        <v>890</v>
      </c>
      <c r="O79">
        <v>115</v>
      </c>
    </row>
    <row r="80" spans="1:15" x14ac:dyDescent="0.25">
      <c r="A80" t="s">
        <v>7723</v>
      </c>
      <c r="C80" t="s">
        <v>11</v>
      </c>
      <c r="D80">
        <v>1980</v>
      </c>
      <c r="E80" t="s">
        <v>21858</v>
      </c>
      <c r="F80">
        <v>7.4</v>
      </c>
      <c r="G80">
        <v>1300</v>
      </c>
      <c r="H80" t="s">
        <v>21857</v>
      </c>
      <c r="I80" t="s">
        <v>21857</v>
      </c>
      <c r="J80" t="s">
        <v>21856</v>
      </c>
      <c r="K80" t="s">
        <v>265</v>
      </c>
      <c r="M80">
        <v>109749</v>
      </c>
      <c r="N80" t="s">
        <v>21855</v>
      </c>
      <c r="O80">
        <v>95</v>
      </c>
    </row>
    <row r="81" spans="1:15" x14ac:dyDescent="0.25">
      <c r="A81" t="s">
        <v>21854</v>
      </c>
      <c r="B81" t="s">
        <v>101</v>
      </c>
      <c r="C81" t="s">
        <v>100</v>
      </c>
      <c r="D81">
        <v>1980</v>
      </c>
      <c r="E81" t="s">
        <v>21853</v>
      </c>
      <c r="F81">
        <v>6.9</v>
      </c>
      <c r="G81">
        <v>1000</v>
      </c>
      <c r="H81" t="s">
        <v>21852</v>
      </c>
      <c r="I81" t="s">
        <v>21851</v>
      </c>
      <c r="J81" t="s">
        <v>21850</v>
      </c>
      <c r="K81" t="s">
        <v>7</v>
      </c>
      <c r="L81">
        <v>3000000</v>
      </c>
      <c r="N81" t="s">
        <v>21849</v>
      </c>
      <c r="O81">
        <v>108</v>
      </c>
    </row>
    <row r="82" spans="1:15" x14ac:dyDescent="0.25">
      <c r="A82" t="s">
        <v>21848</v>
      </c>
      <c r="B82" t="s">
        <v>41</v>
      </c>
      <c r="C82" t="s">
        <v>11</v>
      </c>
      <c r="D82">
        <v>1980</v>
      </c>
      <c r="E82" t="s">
        <v>21847</v>
      </c>
      <c r="F82">
        <v>4</v>
      </c>
      <c r="G82">
        <v>546</v>
      </c>
      <c r="H82" t="s">
        <v>18866</v>
      </c>
      <c r="I82" t="s">
        <v>17895</v>
      </c>
      <c r="J82" t="s">
        <v>14339</v>
      </c>
      <c r="K82" t="s">
        <v>95</v>
      </c>
      <c r="L82">
        <v>5100000</v>
      </c>
      <c r="M82">
        <v>59167</v>
      </c>
      <c r="N82" t="s">
        <v>21846</v>
      </c>
      <c r="O82">
        <v>94</v>
      </c>
    </row>
    <row r="83" spans="1:15" x14ac:dyDescent="0.25">
      <c r="A83" t="s">
        <v>21845</v>
      </c>
      <c r="B83" t="s">
        <v>41</v>
      </c>
      <c r="C83" t="s">
        <v>11</v>
      </c>
      <c r="D83">
        <v>1980</v>
      </c>
      <c r="E83" t="s">
        <v>21844</v>
      </c>
      <c r="F83">
        <v>4.8</v>
      </c>
      <c r="G83">
        <v>643</v>
      </c>
      <c r="H83" t="s">
        <v>21843</v>
      </c>
      <c r="I83" t="s">
        <v>21842</v>
      </c>
      <c r="J83" t="s">
        <v>21841</v>
      </c>
      <c r="K83" t="s">
        <v>7</v>
      </c>
      <c r="M83">
        <v>2128395</v>
      </c>
      <c r="N83" t="s">
        <v>21840</v>
      </c>
      <c r="O83">
        <v>96</v>
      </c>
    </row>
    <row r="84" spans="1:15" x14ac:dyDescent="0.25">
      <c r="A84" t="s">
        <v>21839</v>
      </c>
      <c r="B84" t="s">
        <v>101</v>
      </c>
      <c r="C84" t="s">
        <v>24</v>
      </c>
      <c r="D84">
        <v>1980</v>
      </c>
      <c r="E84" t="s">
        <v>21838</v>
      </c>
      <c r="F84">
        <v>5.2</v>
      </c>
      <c r="G84">
        <v>351</v>
      </c>
      <c r="H84" t="s">
        <v>21837</v>
      </c>
      <c r="I84" t="s">
        <v>16545</v>
      </c>
      <c r="J84" t="s">
        <v>14082</v>
      </c>
      <c r="K84" t="s">
        <v>7</v>
      </c>
      <c r="M84">
        <v>2806659</v>
      </c>
      <c r="N84" t="s">
        <v>21636</v>
      </c>
      <c r="O84">
        <v>97</v>
      </c>
    </row>
    <row r="85" spans="1:15" x14ac:dyDescent="0.25">
      <c r="A85" t="s">
        <v>21836</v>
      </c>
      <c r="B85" t="s">
        <v>52</v>
      </c>
      <c r="C85" t="s">
        <v>73</v>
      </c>
      <c r="D85">
        <v>1980</v>
      </c>
      <c r="E85" t="s">
        <v>21835</v>
      </c>
      <c r="F85">
        <v>7.9</v>
      </c>
      <c r="G85">
        <v>4800</v>
      </c>
      <c r="H85" t="s">
        <v>21834</v>
      </c>
      <c r="I85" t="s">
        <v>15348</v>
      </c>
      <c r="J85" t="s">
        <v>21833</v>
      </c>
      <c r="K85" t="s">
        <v>562</v>
      </c>
      <c r="M85">
        <v>167451</v>
      </c>
      <c r="N85" t="s">
        <v>21832</v>
      </c>
      <c r="O85">
        <v>83</v>
      </c>
    </row>
    <row r="86" spans="1:15" x14ac:dyDescent="0.25">
      <c r="A86" t="s">
        <v>21831</v>
      </c>
      <c r="B86" t="s">
        <v>101</v>
      </c>
      <c r="C86" t="s">
        <v>24</v>
      </c>
      <c r="D86">
        <v>1980</v>
      </c>
      <c r="E86" t="s">
        <v>21830</v>
      </c>
      <c r="F86">
        <v>5.2</v>
      </c>
      <c r="G86">
        <v>2100</v>
      </c>
      <c r="H86" t="s">
        <v>21829</v>
      </c>
      <c r="I86" t="s">
        <v>21828</v>
      </c>
      <c r="J86" t="s">
        <v>20387</v>
      </c>
      <c r="K86" t="s">
        <v>7</v>
      </c>
      <c r="M86">
        <v>14504277</v>
      </c>
      <c r="N86" t="s">
        <v>138</v>
      </c>
      <c r="O86">
        <v>94</v>
      </c>
    </row>
    <row r="87" spans="1:15" x14ac:dyDescent="0.25">
      <c r="A87" t="s">
        <v>21827</v>
      </c>
      <c r="B87" t="s">
        <v>41</v>
      </c>
      <c r="C87" t="s">
        <v>24</v>
      </c>
      <c r="D87">
        <v>1980</v>
      </c>
      <c r="E87" t="s">
        <v>21826</v>
      </c>
      <c r="F87">
        <v>6.5</v>
      </c>
      <c r="G87">
        <v>269</v>
      </c>
      <c r="H87" t="s">
        <v>17021</v>
      </c>
      <c r="I87" t="s">
        <v>21673</v>
      </c>
      <c r="J87" t="s">
        <v>7736</v>
      </c>
      <c r="K87" t="s">
        <v>7</v>
      </c>
      <c r="M87">
        <v>804713</v>
      </c>
      <c r="N87" t="s">
        <v>21236</v>
      </c>
      <c r="O87">
        <v>105</v>
      </c>
    </row>
    <row r="88" spans="1:15" x14ac:dyDescent="0.25">
      <c r="A88" t="s">
        <v>21825</v>
      </c>
      <c r="B88" t="s">
        <v>41</v>
      </c>
      <c r="C88" t="s">
        <v>24</v>
      </c>
      <c r="D88">
        <v>1980</v>
      </c>
      <c r="E88" t="s">
        <v>21824</v>
      </c>
      <c r="F88">
        <v>5.8</v>
      </c>
      <c r="G88">
        <v>1900</v>
      </c>
      <c r="H88" t="s">
        <v>20415</v>
      </c>
      <c r="I88" t="s">
        <v>14450</v>
      </c>
      <c r="J88" t="s">
        <v>19848</v>
      </c>
      <c r="K88" t="s">
        <v>562</v>
      </c>
      <c r="M88">
        <v>6950125</v>
      </c>
      <c r="N88" t="s">
        <v>21823</v>
      </c>
      <c r="O88">
        <v>102</v>
      </c>
    </row>
    <row r="89" spans="1:15" x14ac:dyDescent="0.25">
      <c r="A89" t="s">
        <v>21822</v>
      </c>
      <c r="B89" t="s">
        <v>41</v>
      </c>
      <c r="C89" t="s">
        <v>24</v>
      </c>
      <c r="D89">
        <v>1980</v>
      </c>
      <c r="E89" t="s">
        <v>21821</v>
      </c>
      <c r="F89">
        <v>4.3</v>
      </c>
      <c r="G89">
        <v>740</v>
      </c>
      <c r="H89" t="s">
        <v>11141</v>
      </c>
      <c r="I89" t="s">
        <v>11141</v>
      </c>
      <c r="J89" t="s">
        <v>11141</v>
      </c>
      <c r="K89" t="s">
        <v>7</v>
      </c>
      <c r="M89">
        <v>6621520</v>
      </c>
      <c r="N89" t="s">
        <v>21820</v>
      </c>
      <c r="O89">
        <v>89</v>
      </c>
    </row>
    <row r="90" spans="1:15" x14ac:dyDescent="0.25">
      <c r="A90" t="s">
        <v>21819</v>
      </c>
      <c r="B90" t="s">
        <v>41</v>
      </c>
      <c r="C90" t="s">
        <v>24</v>
      </c>
      <c r="D90">
        <v>1980</v>
      </c>
      <c r="E90" t="s">
        <v>21818</v>
      </c>
      <c r="F90">
        <v>6.8</v>
      </c>
      <c r="G90">
        <v>599</v>
      </c>
      <c r="H90" t="s">
        <v>8455</v>
      </c>
      <c r="I90" t="s">
        <v>21817</v>
      </c>
      <c r="J90" t="s">
        <v>21816</v>
      </c>
      <c r="K90" t="s">
        <v>7</v>
      </c>
      <c r="M90">
        <v>2261507</v>
      </c>
      <c r="N90" t="s">
        <v>21815</v>
      </c>
      <c r="O90">
        <v>96</v>
      </c>
    </row>
    <row r="91" spans="1:15" x14ac:dyDescent="0.25">
      <c r="A91" t="s">
        <v>21814</v>
      </c>
      <c r="B91" t="s">
        <v>101</v>
      </c>
      <c r="C91" t="s">
        <v>24</v>
      </c>
      <c r="D91">
        <v>1980</v>
      </c>
      <c r="E91" t="s">
        <v>21813</v>
      </c>
      <c r="F91">
        <v>6.5</v>
      </c>
      <c r="G91">
        <v>211</v>
      </c>
      <c r="H91" t="s">
        <v>17824</v>
      </c>
      <c r="I91" t="s">
        <v>21812</v>
      </c>
      <c r="J91" t="s">
        <v>13347</v>
      </c>
      <c r="K91" t="s">
        <v>7</v>
      </c>
      <c r="M91">
        <v>1175855</v>
      </c>
      <c r="N91" t="s">
        <v>704</v>
      </c>
      <c r="O91">
        <v>105</v>
      </c>
    </row>
    <row r="92" spans="1:15" x14ac:dyDescent="0.25">
      <c r="A92" t="s">
        <v>21811</v>
      </c>
      <c r="B92" t="s">
        <v>41</v>
      </c>
      <c r="C92" t="s">
        <v>24</v>
      </c>
      <c r="D92">
        <v>1980</v>
      </c>
      <c r="E92" t="s">
        <v>21810</v>
      </c>
      <c r="F92">
        <v>4.3</v>
      </c>
      <c r="G92">
        <v>593</v>
      </c>
      <c r="H92" t="s">
        <v>20473</v>
      </c>
      <c r="I92" t="s">
        <v>20473</v>
      </c>
      <c r="J92" t="s">
        <v>17530</v>
      </c>
      <c r="K92" t="s">
        <v>7</v>
      </c>
      <c r="M92">
        <v>15198912</v>
      </c>
      <c r="N92" t="s">
        <v>21809</v>
      </c>
      <c r="O92">
        <v>97</v>
      </c>
    </row>
    <row r="93" spans="1:15" x14ac:dyDescent="0.25">
      <c r="A93" t="s">
        <v>21808</v>
      </c>
      <c r="C93" t="s">
        <v>34</v>
      </c>
      <c r="D93">
        <v>1980</v>
      </c>
      <c r="E93" t="s">
        <v>21476</v>
      </c>
      <c r="F93">
        <v>6.7</v>
      </c>
      <c r="G93">
        <v>230</v>
      </c>
      <c r="H93" t="s">
        <v>21807</v>
      </c>
      <c r="I93" t="s">
        <v>21806</v>
      </c>
      <c r="J93" t="s">
        <v>21805</v>
      </c>
      <c r="K93" t="s">
        <v>226</v>
      </c>
      <c r="N93" t="s">
        <v>21804</v>
      </c>
      <c r="O93">
        <v>89</v>
      </c>
    </row>
    <row r="94" spans="1:15" x14ac:dyDescent="0.25">
      <c r="A94" t="s">
        <v>21803</v>
      </c>
      <c r="B94" t="s">
        <v>101</v>
      </c>
      <c r="C94" t="s">
        <v>34</v>
      </c>
      <c r="D94">
        <v>1981</v>
      </c>
      <c r="E94" t="s">
        <v>21736</v>
      </c>
      <c r="F94">
        <v>8.4</v>
      </c>
      <c r="G94">
        <v>905000</v>
      </c>
      <c r="H94" t="s">
        <v>1949</v>
      </c>
      <c r="I94" t="s">
        <v>4021</v>
      </c>
      <c r="J94" t="s">
        <v>96</v>
      </c>
      <c r="K94" t="s">
        <v>7</v>
      </c>
      <c r="L94">
        <v>18000000</v>
      </c>
      <c r="M94">
        <v>389925971</v>
      </c>
      <c r="N94" t="s">
        <v>108</v>
      </c>
      <c r="O94">
        <v>115</v>
      </c>
    </row>
    <row r="95" spans="1:15" x14ac:dyDescent="0.25">
      <c r="A95" t="s">
        <v>21802</v>
      </c>
      <c r="B95" t="s">
        <v>41</v>
      </c>
      <c r="C95" t="s">
        <v>87</v>
      </c>
      <c r="D95">
        <v>1981</v>
      </c>
      <c r="E95" t="s">
        <v>21708</v>
      </c>
      <c r="F95">
        <v>7.4</v>
      </c>
      <c r="G95">
        <v>32000</v>
      </c>
      <c r="H95" t="s">
        <v>4021</v>
      </c>
      <c r="I95" t="s">
        <v>4021</v>
      </c>
      <c r="J95" t="s">
        <v>14209</v>
      </c>
      <c r="K95" t="s">
        <v>7</v>
      </c>
      <c r="M95">
        <v>24058838</v>
      </c>
      <c r="N95" t="s">
        <v>20438</v>
      </c>
      <c r="O95">
        <v>113</v>
      </c>
    </row>
    <row r="96" spans="1:15" x14ac:dyDescent="0.25">
      <c r="A96" t="s">
        <v>21801</v>
      </c>
      <c r="B96" t="s">
        <v>41</v>
      </c>
      <c r="C96" t="s">
        <v>24</v>
      </c>
      <c r="D96">
        <v>1981</v>
      </c>
      <c r="E96" t="s">
        <v>21540</v>
      </c>
      <c r="F96">
        <v>7.5</v>
      </c>
      <c r="G96">
        <v>97000</v>
      </c>
      <c r="H96" t="s">
        <v>13233</v>
      </c>
      <c r="I96" t="s">
        <v>13233</v>
      </c>
      <c r="J96" t="s">
        <v>21055</v>
      </c>
      <c r="K96" t="s">
        <v>265</v>
      </c>
      <c r="L96">
        <v>10000000</v>
      </c>
      <c r="M96">
        <v>30669378</v>
      </c>
      <c r="N96" t="s">
        <v>21800</v>
      </c>
      <c r="O96">
        <v>97</v>
      </c>
    </row>
    <row r="97" spans="1:15" x14ac:dyDescent="0.25">
      <c r="A97" t="s">
        <v>21799</v>
      </c>
      <c r="B97" t="s">
        <v>41</v>
      </c>
      <c r="C97" t="s">
        <v>34</v>
      </c>
      <c r="D97">
        <v>1981</v>
      </c>
      <c r="E97" t="s">
        <v>21763</v>
      </c>
      <c r="F97">
        <v>7.2</v>
      </c>
      <c r="G97">
        <v>131000</v>
      </c>
      <c r="H97" t="s">
        <v>1835</v>
      </c>
      <c r="I97" t="s">
        <v>1835</v>
      </c>
      <c r="J97" t="s">
        <v>8537</v>
      </c>
      <c r="K97" t="s">
        <v>7</v>
      </c>
      <c r="L97">
        <v>6000000</v>
      </c>
      <c r="M97">
        <v>25244626</v>
      </c>
      <c r="N97" t="s">
        <v>21315</v>
      </c>
      <c r="O97">
        <v>99</v>
      </c>
    </row>
    <row r="98" spans="1:15" x14ac:dyDescent="0.25">
      <c r="A98" t="s">
        <v>21798</v>
      </c>
      <c r="B98" t="s">
        <v>5244</v>
      </c>
      <c r="C98" t="s">
        <v>5</v>
      </c>
      <c r="D98">
        <v>1981</v>
      </c>
      <c r="E98" t="s">
        <v>20841</v>
      </c>
      <c r="F98">
        <v>7.5</v>
      </c>
      <c r="G98">
        <v>192000</v>
      </c>
      <c r="H98" t="s">
        <v>5160</v>
      </c>
      <c r="I98" t="s">
        <v>5160</v>
      </c>
      <c r="J98" t="s">
        <v>10944</v>
      </c>
      <c r="K98" t="s">
        <v>7</v>
      </c>
      <c r="L98">
        <v>350000</v>
      </c>
      <c r="M98">
        <v>2956630</v>
      </c>
      <c r="N98" t="s">
        <v>17589</v>
      </c>
      <c r="O98">
        <v>85</v>
      </c>
    </row>
    <row r="99" spans="1:15" x14ac:dyDescent="0.25">
      <c r="A99" t="s">
        <v>21797</v>
      </c>
      <c r="B99" t="s">
        <v>41</v>
      </c>
      <c r="C99" t="s">
        <v>24</v>
      </c>
      <c r="D99">
        <v>1981</v>
      </c>
      <c r="E99" t="s">
        <v>21372</v>
      </c>
      <c r="F99">
        <v>6.2</v>
      </c>
      <c r="G99">
        <v>40000</v>
      </c>
      <c r="H99" t="s">
        <v>9800</v>
      </c>
      <c r="I99" t="s">
        <v>9800</v>
      </c>
      <c r="J99" t="s">
        <v>20169</v>
      </c>
      <c r="K99" t="s">
        <v>95</v>
      </c>
      <c r="L99">
        <v>2500000</v>
      </c>
      <c r="M99">
        <v>111289673</v>
      </c>
      <c r="N99" t="s">
        <v>21045</v>
      </c>
      <c r="O99">
        <v>94</v>
      </c>
    </row>
    <row r="100" spans="1:15" x14ac:dyDescent="0.25">
      <c r="A100" t="s">
        <v>21796</v>
      </c>
      <c r="B100" t="s">
        <v>41</v>
      </c>
      <c r="C100" t="s">
        <v>87</v>
      </c>
      <c r="D100">
        <v>1981</v>
      </c>
      <c r="E100" t="s">
        <v>21513</v>
      </c>
      <c r="F100">
        <v>7.4</v>
      </c>
      <c r="G100">
        <v>47000</v>
      </c>
      <c r="H100" t="s">
        <v>5674</v>
      </c>
      <c r="I100" t="s">
        <v>5674</v>
      </c>
      <c r="J100" t="s">
        <v>568</v>
      </c>
      <c r="K100" t="s">
        <v>7</v>
      </c>
      <c r="L100">
        <v>18000000</v>
      </c>
      <c r="M100">
        <v>12000000</v>
      </c>
      <c r="N100" t="s">
        <v>21419</v>
      </c>
      <c r="O100">
        <v>108</v>
      </c>
    </row>
    <row r="101" spans="1:15" x14ac:dyDescent="0.25">
      <c r="A101" t="s">
        <v>6936</v>
      </c>
      <c r="B101" t="s">
        <v>101</v>
      </c>
      <c r="C101" t="s">
        <v>34</v>
      </c>
      <c r="D101">
        <v>1981</v>
      </c>
      <c r="E101" t="s">
        <v>21736</v>
      </c>
      <c r="F101">
        <v>6.9</v>
      </c>
      <c r="G101">
        <v>42000</v>
      </c>
      <c r="H101" t="s">
        <v>21795</v>
      </c>
      <c r="I101" t="s">
        <v>21794</v>
      </c>
      <c r="J101" t="s">
        <v>21555</v>
      </c>
      <c r="K101" t="s">
        <v>265</v>
      </c>
      <c r="L101">
        <v>15000000</v>
      </c>
      <c r="M101">
        <v>41092328</v>
      </c>
      <c r="N101" t="s">
        <v>21793</v>
      </c>
      <c r="O101">
        <v>118</v>
      </c>
    </row>
    <row r="102" spans="1:15" x14ac:dyDescent="0.25">
      <c r="A102" t="s">
        <v>21792</v>
      </c>
      <c r="B102" t="s">
        <v>41</v>
      </c>
      <c r="C102" t="s">
        <v>100</v>
      </c>
      <c r="D102">
        <v>1981</v>
      </c>
      <c r="E102" t="s">
        <v>21674</v>
      </c>
      <c r="F102">
        <v>7.4</v>
      </c>
      <c r="G102">
        <v>59000</v>
      </c>
      <c r="H102" t="s">
        <v>11439</v>
      </c>
      <c r="I102" t="s">
        <v>21791</v>
      </c>
      <c r="J102" t="s">
        <v>21790</v>
      </c>
      <c r="K102" t="s">
        <v>265</v>
      </c>
      <c r="L102">
        <v>11000000</v>
      </c>
      <c r="M102">
        <v>34971136</v>
      </c>
      <c r="N102" t="s">
        <v>19729</v>
      </c>
      <c r="O102">
        <v>140</v>
      </c>
    </row>
    <row r="103" spans="1:15" x14ac:dyDescent="0.25">
      <c r="A103" t="s">
        <v>21789</v>
      </c>
      <c r="B103" t="s">
        <v>41</v>
      </c>
      <c r="C103" t="s">
        <v>34</v>
      </c>
      <c r="D103">
        <v>1981</v>
      </c>
      <c r="E103" t="s">
        <v>21185</v>
      </c>
      <c r="F103">
        <v>7.6</v>
      </c>
      <c r="G103">
        <v>170000</v>
      </c>
      <c r="H103" t="s">
        <v>4068</v>
      </c>
      <c r="I103" t="s">
        <v>18070</v>
      </c>
      <c r="J103" t="s">
        <v>3377</v>
      </c>
      <c r="K103" t="s">
        <v>504</v>
      </c>
      <c r="L103">
        <v>3000000</v>
      </c>
      <c r="M103">
        <v>23668369</v>
      </c>
      <c r="N103" t="s">
        <v>13202</v>
      </c>
      <c r="O103">
        <v>96</v>
      </c>
    </row>
    <row r="104" spans="1:15" x14ac:dyDescent="0.25">
      <c r="A104" t="s">
        <v>21788</v>
      </c>
      <c r="C104" t="s">
        <v>100</v>
      </c>
      <c r="D104">
        <v>1981</v>
      </c>
      <c r="E104" t="s">
        <v>21787</v>
      </c>
      <c r="F104">
        <v>8.3000000000000007</v>
      </c>
      <c r="G104">
        <v>237000</v>
      </c>
      <c r="H104" t="s">
        <v>8933</v>
      </c>
      <c r="I104" t="s">
        <v>8933</v>
      </c>
      <c r="J104" t="s">
        <v>21786</v>
      </c>
      <c r="K104" t="s">
        <v>17115</v>
      </c>
      <c r="M104">
        <v>11487676</v>
      </c>
      <c r="N104" t="s">
        <v>20503</v>
      </c>
      <c r="O104">
        <v>149</v>
      </c>
    </row>
    <row r="105" spans="1:15" x14ac:dyDescent="0.25">
      <c r="A105" t="s">
        <v>21785</v>
      </c>
      <c r="B105" t="s">
        <v>41</v>
      </c>
      <c r="C105" t="s">
        <v>24</v>
      </c>
      <c r="D105">
        <v>1981</v>
      </c>
      <c r="E105" t="s">
        <v>21680</v>
      </c>
      <c r="F105">
        <v>6.9</v>
      </c>
      <c r="G105">
        <v>68000</v>
      </c>
      <c r="H105" t="s">
        <v>4284</v>
      </c>
      <c r="I105" t="s">
        <v>8905</v>
      </c>
      <c r="J105" t="s">
        <v>1073</v>
      </c>
      <c r="K105" t="s">
        <v>7</v>
      </c>
      <c r="L105">
        <v>10000000</v>
      </c>
      <c r="M105">
        <v>85297000</v>
      </c>
      <c r="N105" t="s">
        <v>114</v>
      </c>
      <c r="O105">
        <v>106</v>
      </c>
    </row>
    <row r="106" spans="1:15" x14ac:dyDescent="0.25">
      <c r="A106" t="s">
        <v>10729</v>
      </c>
      <c r="B106" t="s">
        <v>41</v>
      </c>
      <c r="C106" t="s">
        <v>11</v>
      </c>
      <c r="D106">
        <v>1981</v>
      </c>
      <c r="E106" t="s">
        <v>20787</v>
      </c>
      <c r="F106">
        <v>7.4</v>
      </c>
      <c r="G106">
        <v>27000</v>
      </c>
      <c r="H106" t="s">
        <v>21784</v>
      </c>
      <c r="I106" t="s">
        <v>21784</v>
      </c>
      <c r="J106" t="s">
        <v>15294</v>
      </c>
      <c r="K106" t="s">
        <v>562</v>
      </c>
      <c r="M106">
        <v>1113538</v>
      </c>
      <c r="N106" t="s">
        <v>5116</v>
      </c>
      <c r="O106">
        <v>124</v>
      </c>
    </row>
    <row r="107" spans="1:15" x14ac:dyDescent="0.25">
      <c r="A107" t="s">
        <v>21783</v>
      </c>
      <c r="B107" t="s">
        <v>101</v>
      </c>
      <c r="C107" t="s">
        <v>34</v>
      </c>
      <c r="D107">
        <v>1981</v>
      </c>
      <c r="E107" t="s">
        <v>21782</v>
      </c>
      <c r="F107">
        <v>6.2</v>
      </c>
      <c r="G107">
        <v>34000</v>
      </c>
      <c r="H107" t="s">
        <v>19552</v>
      </c>
      <c r="I107" t="s">
        <v>20650</v>
      </c>
      <c r="J107" t="s">
        <v>2018</v>
      </c>
      <c r="K107" t="s">
        <v>7</v>
      </c>
      <c r="L107">
        <v>18000000</v>
      </c>
      <c r="M107">
        <v>72179579</v>
      </c>
      <c r="N107" t="s">
        <v>657</v>
      </c>
      <c r="O107">
        <v>95</v>
      </c>
    </row>
    <row r="108" spans="1:15" x14ac:dyDescent="0.25">
      <c r="A108" t="s">
        <v>21781</v>
      </c>
      <c r="B108" t="s">
        <v>41</v>
      </c>
      <c r="C108" t="s">
        <v>34</v>
      </c>
      <c r="D108">
        <v>1981</v>
      </c>
      <c r="E108" t="s">
        <v>21634</v>
      </c>
      <c r="F108">
        <v>7.4</v>
      </c>
      <c r="G108">
        <v>27000</v>
      </c>
      <c r="H108" t="s">
        <v>3998</v>
      </c>
      <c r="I108" t="s">
        <v>21780</v>
      </c>
      <c r="J108" t="s">
        <v>15787</v>
      </c>
      <c r="K108" t="s">
        <v>7</v>
      </c>
      <c r="L108">
        <v>5500000</v>
      </c>
      <c r="M108">
        <v>11492915</v>
      </c>
      <c r="N108" t="s">
        <v>21779</v>
      </c>
      <c r="O108">
        <v>123</v>
      </c>
    </row>
    <row r="109" spans="1:15" x14ac:dyDescent="0.25">
      <c r="A109" t="s">
        <v>4435</v>
      </c>
      <c r="B109" t="s">
        <v>41</v>
      </c>
      <c r="C109" t="s">
        <v>11</v>
      </c>
      <c r="D109">
        <v>1981</v>
      </c>
      <c r="E109" t="s">
        <v>21630</v>
      </c>
      <c r="F109">
        <v>4.9000000000000004</v>
      </c>
      <c r="G109">
        <v>7600</v>
      </c>
      <c r="H109" t="s">
        <v>12498</v>
      </c>
      <c r="I109" t="s">
        <v>11939</v>
      </c>
      <c r="J109" t="s">
        <v>15826</v>
      </c>
      <c r="K109" t="s">
        <v>7</v>
      </c>
      <c r="M109">
        <v>32492674</v>
      </c>
      <c r="N109" t="s">
        <v>13342</v>
      </c>
      <c r="O109">
        <v>116</v>
      </c>
    </row>
    <row r="110" spans="1:15" x14ac:dyDescent="0.25">
      <c r="A110" t="s">
        <v>21778</v>
      </c>
      <c r="B110" t="s">
        <v>101</v>
      </c>
      <c r="C110" t="s">
        <v>100</v>
      </c>
      <c r="D110">
        <v>1981</v>
      </c>
      <c r="E110" t="s">
        <v>21777</v>
      </c>
      <c r="F110">
        <v>7</v>
      </c>
      <c r="G110">
        <v>60000</v>
      </c>
      <c r="H110" t="s">
        <v>1369</v>
      </c>
      <c r="I110" t="s">
        <v>20394</v>
      </c>
      <c r="J110" t="s">
        <v>10617</v>
      </c>
      <c r="K110" t="s">
        <v>265</v>
      </c>
      <c r="L110">
        <v>5000000</v>
      </c>
      <c r="M110">
        <v>42368025</v>
      </c>
      <c r="N110" t="s">
        <v>17300</v>
      </c>
      <c r="O110">
        <v>110</v>
      </c>
    </row>
    <row r="111" spans="1:15" x14ac:dyDescent="0.25">
      <c r="A111" t="s">
        <v>21776</v>
      </c>
      <c r="B111" t="s">
        <v>101</v>
      </c>
      <c r="C111" t="s">
        <v>24</v>
      </c>
      <c r="D111">
        <v>1981</v>
      </c>
      <c r="E111" t="s">
        <v>21575</v>
      </c>
      <c r="F111">
        <v>6.8</v>
      </c>
      <c r="G111">
        <v>4200</v>
      </c>
      <c r="H111" t="s">
        <v>17259</v>
      </c>
      <c r="I111" t="s">
        <v>17259</v>
      </c>
      <c r="J111" t="s">
        <v>17259</v>
      </c>
      <c r="K111" t="s">
        <v>7</v>
      </c>
      <c r="M111">
        <v>50427646</v>
      </c>
      <c r="N111" t="s">
        <v>103</v>
      </c>
      <c r="O111">
        <v>107</v>
      </c>
    </row>
    <row r="112" spans="1:15" x14ac:dyDescent="0.25">
      <c r="A112" t="s">
        <v>21775</v>
      </c>
      <c r="B112" t="s">
        <v>41</v>
      </c>
      <c r="C112" t="s">
        <v>5</v>
      </c>
      <c r="D112">
        <v>1981</v>
      </c>
      <c r="E112" t="s">
        <v>21534</v>
      </c>
      <c r="F112">
        <v>6.1</v>
      </c>
      <c r="G112">
        <v>61000</v>
      </c>
      <c r="H112" t="s">
        <v>11331</v>
      </c>
      <c r="I112" t="s">
        <v>21633</v>
      </c>
      <c r="J112" t="s">
        <v>21774</v>
      </c>
      <c r="K112" t="s">
        <v>7</v>
      </c>
      <c r="L112">
        <v>1250000</v>
      </c>
      <c r="M112">
        <v>21722776</v>
      </c>
      <c r="N112" t="s">
        <v>20233</v>
      </c>
      <c r="O112">
        <v>87</v>
      </c>
    </row>
    <row r="113" spans="1:15" x14ac:dyDescent="0.25">
      <c r="A113" t="s">
        <v>21773</v>
      </c>
      <c r="B113" t="s">
        <v>41</v>
      </c>
      <c r="C113" t="s">
        <v>5</v>
      </c>
      <c r="D113">
        <v>1981</v>
      </c>
      <c r="E113" t="s">
        <v>21772</v>
      </c>
      <c r="F113">
        <v>6.8</v>
      </c>
      <c r="G113">
        <v>51000</v>
      </c>
      <c r="H113" t="s">
        <v>4348</v>
      </c>
      <c r="I113" t="s">
        <v>4348</v>
      </c>
      <c r="J113" t="s">
        <v>21771</v>
      </c>
      <c r="K113" t="s">
        <v>95</v>
      </c>
      <c r="M113">
        <v>14225876</v>
      </c>
      <c r="N113" t="s">
        <v>21303</v>
      </c>
      <c r="O113">
        <v>103</v>
      </c>
    </row>
    <row r="114" spans="1:15" x14ac:dyDescent="0.25">
      <c r="A114" t="s">
        <v>21770</v>
      </c>
      <c r="B114" t="s">
        <v>101</v>
      </c>
      <c r="C114" t="s">
        <v>34</v>
      </c>
      <c r="D114">
        <v>1981</v>
      </c>
      <c r="E114" t="s">
        <v>21680</v>
      </c>
      <c r="F114">
        <v>6.7</v>
      </c>
      <c r="G114">
        <v>94000</v>
      </c>
      <c r="H114" t="s">
        <v>16152</v>
      </c>
      <c r="I114" t="s">
        <v>19160</v>
      </c>
      <c r="J114" t="s">
        <v>20267</v>
      </c>
      <c r="K114" t="s">
        <v>265</v>
      </c>
      <c r="L114">
        <v>28000000</v>
      </c>
      <c r="M114">
        <v>54813222</v>
      </c>
      <c r="N114" t="s">
        <v>11170</v>
      </c>
      <c r="O114">
        <v>127</v>
      </c>
    </row>
    <row r="115" spans="1:15" x14ac:dyDescent="0.25">
      <c r="A115" t="s">
        <v>7337</v>
      </c>
      <c r="B115" t="s">
        <v>41</v>
      </c>
      <c r="C115" t="s">
        <v>5</v>
      </c>
      <c r="D115">
        <v>1981</v>
      </c>
      <c r="E115" t="s">
        <v>21676</v>
      </c>
      <c r="F115">
        <v>6.5</v>
      </c>
      <c r="G115">
        <v>77000</v>
      </c>
      <c r="H115" t="s">
        <v>11037</v>
      </c>
      <c r="I115" t="s">
        <v>1835</v>
      </c>
      <c r="J115" t="s">
        <v>1834</v>
      </c>
      <c r="K115" t="s">
        <v>7</v>
      </c>
      <c r="L115">
        <v>2500000</v>
      </c>
      <c r="M115">
        <v>25533818</v>
      </c>
      <c r="N115" t="s">
        <v>8160</v>
      </c>
      <c r="O115">
        <v>92</v>
      </c>
    </row>
    <row r="116" spans="1:15" x14ac:dyDescent="0.25">
      <c r="A116" t="s">
        <v>21769</v>
      </c>
      <c r="B116" t="s">
        <v>101</v>
      </c>
      <c r="C116" t="s">
        <v>11</v>
      </c>
      <c r="D116">
        <v>1981</v>
      </c>
      <c r="E116" t="s">
        <v>21607</v>
      </c>
      <c r="F116">
        <v>6.8</v>
      </c>
      <c r="G116">
        <v>17000</v>
      </c>
      <c r="H116" t="s">
        <v>11644</v>
      </c>
      <c r="I116" t="s">
        <v>21768</v>
      </c>
      <c r="J116" t="s">
        <v>17550</v>
      </c>
      <c r="K116" t="s">
        <v>7</v>
      </c>
      <c r="L116">
        <v>14000000</v>
      </c>
      <c r="M116">
        <v>35856053</v>
      </c>
      <c r="N116" t="s">
        <v>21421</v>
      </c>
      <c r="O116">
        <v>126</v>
      </c>
    </row>
    <row r="117" spans="1:15" x14ac:dyDescent="0.25">
      <c r="A117" t="s">
        <v>21767</v>
      </c>
      <c r="B117" t="s">
        <v>101</v>
      </c>
      <c r="C117" t="s">
        <v>409</v>
      </c>
      <c r="D117">
        <v>1981</v>
      </c>
      <c r="E117" t="s">
        <v>21607</v>
      </c>
      <c r="F117">
        <v>7.3</v>
      </c>
      <c r="G117">
        <v>21000</v>
      </c>
      <c r="H117" t="s">
        <v>2951</v>
      </c>
      <c r="I117" t="s">
        <v>2951</v>
      </c>
      <c r="J117" t="s">
        <v>2951</v>
      </c>
      <c r="K117" t="s">
        <v>7</v>
      </c>
      <c r="L117">
        <v>32000000</v>
      </c>
      <c r="M117">
        <v>40382659</v>
      </c>
      <c r="N117" t="s">
        <v>20008</v>
      </c>
      <c r="O117">
        <v>195</v>
      </c>
    </row>
    <row r="118" spans="1:15" x14ac:dyDescent="0.25">
      <c r="A118" t="s">
        <v>21766</v>
      </c>
      <c r="B118" t="s">
        <v>101</v>
      </c>
      <c r="C118" t="s">
        <v>11</v>
      </c>
      <c r="D118">
        <v>1981</v>
      </c>
      <c r="E118" t="s">
        <v>21326</v>
      </c>
      <c r="F118">
        <v>7.6</v>
      </c>
      <c r="G118">
        <v>29000</v>
      </c>
      <c r="H118" t="s">
        <v>15282</v>
      </c>
      <c r="I118" t="s">
        <v>18321</v>
      </c>
      <c r="J118" t="s">
        <v>21765</v>
      </c>
      <c r="K118" t="s">
        <v>7</v>
      </c>
      <c r="M118">
        <v>119285432</v>
      </c>
      <c r="N118" t="s">
        <v>21545</v>
      </c>
      <c r="O118">
        <v>109</v>
      </c>
    </row>
    <row r="119" spans="1:15" x14ac:dyDescent="0.25">
      <c r="A119" t="s">
        <v>21764</v>
      </c>
      <c r="B119" t="s">
        <v>915</v>
      </c>
      <c r="C119" t="s">
        <v>73</v>
      </c>
      <c r="D119">
        <v>1981</v>
      </c>
      <c r="E119" t="s">
        <v>21763</v>
      </c>
      <c r="F119">
        <v>7.3</v>
      </c>
      <c r="G119">
        <v>87000</v>
      </c>
      <c r="H119" t="s">
        <v>32</v>
      </c>
      <c r="I119" t="s">
        <v>21762</v>
      </c>
      <c r="J119" t="s">
        <v>21761</v>
      </c>
      <c r="K119" t="s">
        <v>7</v>
      </c>
      <c r="L119">
        <v>12000000</v>
      </c>
      <c r="M119">
        <v>63456988</v>
      </c>
      <c r="N119" t="s">
        <v>885</v>
      </c>
      <c r="O119">
        <v>83</v>
      </c>
    </row>
    <row r="120" spans="1:15" x14ac:dyDescent="0.25">
      <c r="A120" t="s">
        <v>21760</v>
      </c>
      <c r="B120" t="s">
        <v>101</v>
      </c>
      <c r="C120" t="s">
        <v>409</v>
      </c>
      <c r="D120">
        <v>1981</v>
      </c>
      <c r="E120" t="s">
        <v>21759</v>
      </c>
      <c r="F120">
        <v>7.2</v>
      </c>
      <c r="G120">
        <v>56000</v>
      </c>
      <c r="H120" t="s">
        <v>17819</v>
      </c>
      <c r="I120" t="s">
        <v>19948</v>
      </c>
      <c r="J120" t="s">
        <v>18329</v>
      </c>
      <c r="K120" t="s">
        <v>265</v>
      </c>
      <c r="L120">
        <v>5500000</v>
      </c>
      <c r="M120">
        <v>59303359</v>
      </c>
      <c r="N120" t="s">
        <v>15052</v>
      </c>
      <c r="O120">
        <v>125</v>
      </c>
    </row>
    <row r="121" spans="1:15" x14ac:dyDescent="0.25">
      <c r="A121" t="s">
        <v>21758</v>
      </c>
      <c r="B121" t="s">
        <v>101</v>
      </c>
      <c r="C121" t="s">
        <v>11</v>
      </c>
      <c r="D121">
        <v>1981</v>
      </c>
      <c r="E121" t="s">
        <v>21570</v>
      </c>
      <c r="F121">
        <v>6.9</v>
      </c>
      <c r="G121">
        <v>12000</v>
      </c>
      <c r="H121" t="s">
        <v>9543</v>
      </c>
      <c r="I121" t="s">
        <v>21757</v>
      </c>
      <c r="J121" t="s">
        <v>13222</v>
      </c>
      <c r="K121" t="s">
        <v>7</v>
      </c>
      <c r="L121">
        <v>12000000</v>
      </c>
      <c r="M121">
        <v>40716963</v>
      </c>
      <c r="N121" t="s">
        <v>114</v>
      </c>
      <c r="O121">
        <v>116</v>
      </c>
    </row>
    <row r="122" spans="1:15" x14ac:dyDescent="0.25">
      <c r="A122" t="s">
        <v>21756</v>
      </c>
      <c r="B122" t="s">
        <v>21755</v>
      </c>
      <c r="C122" t="s">
        <v>100</v>
      </c>
      <c r="D122">
        <v>1981</v>
      </c>
      <c r="E122" t="s">
        <v>21513</v>
      </c>
      <c r="F122">
        <v>3.4</v>
      </c>
      <c r="G122">
        <v>5300</v>
      </c>
      <c r="H122" t="s">
        <v>20654</v>
      </c>
      <c r="I122" t="s">
        <v>21754</v>
      </c>
      <c r="J122" t="s">
        <v>20653</v>
      </c>
      <c r="K122" t="s">
        <v>7</v>
      </c>
      <c r="L122">
        <v>6500000</v>
      </c>
      <c r="M122">
        <v>36565280</v>
      </c>
      <c r="N122" t="s">
        <v>704</v>
      </c>
      <c r="O122">
        <v>115</v>
      </c>
    </row>
    <row r="123" spans="1:15" x14ac:dyDescent="0.25">
      <c r="A123" t="s">
        <v>21753</v>
      </c>
      <c r="B123" t="s">
        <v>101</v>
      </c>
      <c r="C123" t="s">
        <v>11</v>
      </c>
      <c r="D123">
        <v>1981</v>
      </c>
      <c r="E123" t="s">
        <v>21626</v>
      </c>
      <c r="F123">
        <v>6.7</v>
      </c>
      <c r="G123">
        <v>29000</v>
      </c>
      <c r="H123" t="s">
        <v>18866</v>
      </c>
      <c r="I123" t="s">
        <v>21752</v>
      </c>
      <c r="J123" t="s">
        <v>2412</v>
      </c>
      <c r="K123" t="s">
        <v>265</v>
      </c>
      <c r="L123">
        <v>10000000</v>
      </c>
      <c r="M123">
        <v>10853418</v>
      </c>
      <c r="N123" t="s">
        <v>17593</v>
      </c>
      <c r="O123">
        <v>116</v>
      </c>
    </row>
    <row r="124" spans="1:15" x14ac:dyDescent="0.25">
      <c r="A124" t="s">
        <v>21751</v>
      </c>
      <c r="B124" t="s">
        <v>101</v>
      </c>
      <c r="C124" t="s">
        <v>24</v>
      </c>
      <c r="D124">
        <v>1981</v>
      </c>
      <c r="E124" t="s">
        <v>21630</v>
      </c>
      <c r="F124">
        <v>6.9</v>
      </c>
      <c r="G124">
        <v>27000</v>
      </c>
      <c r="H124" t="s">
        <v>18317</v>
      </c>
      <c r="I124" t="s">
        <v>18317</v>
      </c>
      <c r="J124" t="s">
        <v>17313</v>
      </c>
      <c r="K124" t="s">
        <v>7</v>
      </c>
      <c r="L124">
        <v>7000000</v>
      </c>
      <c r="M124">
        <v>95461682</v>
      </c>
      <c r="N124" t="s">
        <v>514</v>
      </c>
      <c r="O124">
        <v>97</v>
      </c>
    </row>
    <row r="125" spans="1:15" x14ac:dyDescent="0.25">
      <c r="A125" t="s">
        <v>21750</v>
      </c>
      <c r="B125" t="s">
        <v>101</v>
      </c>
      <c r="C125" t="s">
        <v>409</v>
      </c>
      <c r="D125">
        <v>1981</v>
      </c>
      <c r="E125" t="s">
        <v>21749</v>
      </c>
      <c r="F125">
        <v>7.8</v>
      </c>
      <c r="G125">
        <v>19000</v>
      </c>
      <c r="H125" t="s">
        <v>16450</v>
      </c>
      <c r="I125" t="s">
        <v>21748</v>
      </c>
      <c r="J125" t="s">
        <v>21747</v>
      </c>
      <c r="K125" t="s">
        <v>7</v>
      </c>
      <c r="M125">
        <v>5073</v>
      </c>
      <c r="N125" t="s">
        <v>21746</v>
      </c>
      <c r="O125">
        <v>110</v>
      </c>
    </row>
    <row r="126" spans="1:15" x14ac:dyDescent="0.25">
      <c r="A126" t="s">
        <v>21745</v>
      </c>
      <c r="B126" t="s">
        <v>101</v>
      </c>
      <c r="C126" t="s">
        <v>24</v>
      </c>
      <c r="D126">
        <v>1981</v>
      </c>
      <c r="E126" t="s">
        <v>21744</v>
      </c>
      <c r="F126">
        <v>5.8</v>
      </c>
      <c r="G126">
        <v>7300</v>
      </c>
      <c r="H126" t="s">
        <v>21743</v>
      </c>
      <c r="I126" t="s">
        <v>20109</v>
      </c>
      <c r="J126" t="s">
        <v>21742</v>
      </c>
      <c r="K126" t="s">
        <v>7</v>
      </c>
      <c r="M126">
        <v>15965924</v>
      </c>
      <c r="N126" t="s">
        <v>20311</v>
      </c>
      <c r="O126">
        <v>91</v>
      </c>
    </row>
    <row r="127" spans="1:15" x14ac:dyDescent="0.25">
      <c r="A127" t="s">
        <v>21741</v>
      </c>
      <c r="B127" t="s">
        <v>41</v>
      </c>
      <c r="C127" t="s">
        <v>5</v>
      </c>
      <c r="D127">
        <v>1981</v>
      </c>
      <c r="E127" t="s">
        <v>21583</v>
      </c>
      <c r="F127">
        <v>6.6</v>
      </c>
      <c r="G127">
        <v>11000</v>
      </c>
      <c r="H127" t="s">
        <v>17895</v>
      </c>
      <c r="I127" t="s">
        <v>21740</v>
      </c>
      <c r="J127" t="s">
        <v>21739</v>
      </c>
      <c r="K127" t="s">
        <v>7</v>
      </c>
      <c r="L127">
        <v>3000000</v>
      </c>
      <c r="N127" t="s">
        <v>21738</v>
      </c>
      <c r="O127">
        <v>94</v>
      </c>
    </row>
    <row r="128" spans="1:15" x14ac:dyDescent="0.25">
      <c r="A128" t="s">
        <v>21737</v>
      </c>
      <c r="B128" t="s">
        <v>41</v>
      </c>
      <c r="C128" t="s">
        <v>24</v>
      </c>
      <c r="D128">
        <v>1981</v>
      </c>
      <c r="E128" t="s">
        <v>21736</v>
      </c>
      <c r="F128">
        <v>6.9</v>
      </c>
      <c r="G128">
        <v>47000</v>
      </c>
      <c r="H128" t="s">
        <v>9444</v>
      </c>
      <c r="I128" t="s">
        <v>9444</v>
      </c>
      <c r="J128" t="s">
        <v>9444</v>
      </c>
      <c r="K128" t="s">
        <v>7</v>
      </c>
      <c r="L128">
        <v>11000000</v>
      </c>
      <c r="M128">
        <v>31672907</v>
      </c>
      <c r="N128" t="s">
        <v>16027</v>
      </c>
      <c r="O128">
        <v>92</v>
      </c>
    </row>
    <row r="129" spans="1:15" x14ac:dyDescent="0.25">
      <c r="A129" t="s">
        <v>21735</v>
      </c>
      <c r="B129" t="s">
        <v>41</v>
      </c>
      <c r="C129" t="s">
        <v>5</v>
      </c>
      <c r="D129">
        <v>1981</v>
      </c>
      <c r="E129" t="s">
        <v>21674</v>
      </c>
      <c r="F129">
        <v>6.6</v>
      </c>
      <c r="G129">
        <v>32000</v>
      </c>
      <c r="H129" t="s">
        <v>10691</v>
      </c>
      <c r="I129" t="s">
        <v>21734</v>
      </c>
      <c r="J129" t="s">
        <v>19695</v>
      </c>
      <c r="K129" t="s">
        <v>7</v>
      </c>
      <c r="L129">
        <v>1000000</v>
      </c>
      <c r="M129">
        <v>17985893</v>
      </c>
      <c r="N129" t="s">
        <v>20143</v>
      </c>
      <c r="O129">
        <v>91</v>
      </c>
    </row>
    <row r="130" spans="1:15" x14ac:dyDescent="0.25">
      <c r="A130" t="s">
        <v>21733</v>
      </c>
      <c r="B130" t="s">
        <v>101</v>
      </c>
      <c r="C130" t="s">
        <v>34</v>
      </c>
      <c r="D130">
        <v>1981</v>
      </c>
      <c r="E130" t="s">
        <v>21680</v>
      </c>
      <c r="F130">
        <v>6.7</v>
      </c>
      <c r="G130">
        <v>16000</v>
      </c>
      <c r="H130" t="s">
        <v>16686</v>
      </c>
      <c r="I130" t="s">
        <v>19983</v>
      </c>
      <c r="J130" t="s">
        <v>21732</v>
      </c>
      <c r="K130" t="s">
        <v>265</v>
      </c>
      <c r="L130">
        <v>18000000</v>
      </c>
      <c r="M130">
        <v>14110013</v>
      </c>
      <c r="N130" t="s">
        <v>108</v>
      </c>
      <c r="O130">
        <v>109</v>
      </c>
    </row>
    <row r="131" spans="1:15" x14ac:dyDescent="0.25">
      <c r="A131" t="s">
        <v>21731</v>
      </c>
      <c r="B131" t="s">
        <v>41</v>
      </c>
      <c r="C131" t="s">
        <v>87</v>
      </c>
      <c r="D131">
        <v>1981</v>
      </c>
      <c r="E131" t="s">
        <v>21730</v>
      </c>
      <c r="F131">
        <v>6.9</v>
      </c>
      <c r="G131">
        <v>5300</v>
      </c>
      <c r="H131" t="s">
        <v>19981</v>
      </c>
      <c r="I131" t="s">
        <v>21729</v>
      </c>
      <c r="J131" t="s">
        <v>1771</v>
      </c>
      <c r="K131" t="s">
        <v>7</v>
      </c>
      <c r="L131">
        <v>3000000</v>
      </c>
      <c r="M131">
        <v>1752634</v>
      </c>
      <c r="N131" t="s">
        <v>21728</v>
      </c>
      <c r="O131">
        <v>109</v>
      </c>
    </row>
    <row r="132" spans="1:15" x14ac:dyDescent="0.25">
      <c r="A132" t="s">
        <v>21727</v>
      </c>
      <c r="B132" t="s">
        <v>41</v>
      </c>
      <c r="C132" t="s">
        <v>100</v>
      </c>
      <c r="D132">
        <v>1981</v>
      </c>
      <c r="E132" t="s">
        <v>21326</v>
      </c>
      <c r="F132">
        <v>7.3</v>
      </c>
      <c r="G132">
        <v>21000</v>
      </c>
      <c r="H132" t="s">
        <v>11702</v>
      </c>
      <c r="I132" t="s">
        <v>21726</v>
      </c>
      <c r="J132" t="s">
        <v>21725</v>
      </c>
      <c r="K132" t="s">
        <v>95</v>
      </c>
      <c r="L132">
        <v>12500000</v>
      </c>
      <c r="M132">
        <v>20962615</v>
      </c>
      <c r="N132" t="s">
        <v>20385</v>
      </c>
      <c r="O132">
        <v>100</v>
      </c>
    </row>
    <row r="133" spans="1:15" x14ac:dyDescent="0.25">
      <c r="A133" t="s">
        <v>21724</v>
      </c>
      <c r="B133" t="s">
        <v>41</v>
      </c>
      <c r="C133" t="s">
        <v>5</v>
      </c>
      <c r="D133">
        <v>1981</v>
      </c>
      <c r="E133" t="s">
        <v>21717</v>
      </c>
      <c r="F133">
        <v>5.6</v>
      </c>
      <c r="G133">
        <v>19000</v>
      </c>
      <c r="H133" t="s">
        <v>18454</v>
      </c>
      <c r="I133" t="s">
        <v>8865</v>
      </c>
      <c r="J133" t="s">
        <v>3277</v>
      </c>
      <c r="K133" t="s">
        <v>265</v>
      </c>
      <c r="L133">
        <v>5000000</v>
      </c>
      <c r="M133">
        <v>20471382</v>
      </c>
      <c r="N133" t="s">
        <v>890</v>
      </c>
      <c r="O133">
        <v>108</v>
      </c>
    </row>
    <row r="134" spans="1:15" x14ac:dyDescent="0.25">
      <c r="A134" t="s">
        <v>21723</v>
      </c>
      <c r="B134" t="s">
        <v>41</v>
      </c>
      <c r="C134" t="s">
        <v>409</v>
      </c>
      <c r="D134">
        <v>1981</v>
      </c>
      <c r="E134" t="s">
        <v>21543</v>
      </c>
      <c r="F134">
        <v>6.7</v>
      </c>
      <c r="G134">
        <v>15000</v>
      </c>
      <c r="H134" t="s">
        <v>18830</v>
      </c>
      <c r="I134" t="s">
        <v>21722</v>
      </c>
      <c r="J134" t="s">
        <v>20933</v>
      </c>
      <c r="K134" t="s">
        <v>7</v>
      </c>
      <c r="L134">
        <v>5000000</v>
      </c>
      <c r="M134">
        <v>19032261</v>
      </c>
      <c r="N134" t="s">
        <v>108</v>
      </c>
      <c r="O134">
        <v>129</v>
      </c>
    </row>
    <row r="135" spans="1:15" x14ac:dyDescent="0.25">
      <c r="A135" t="s">
        <v>21721</v>
      </c>
      <c r="B135" t="s">
        <v>41</v>
      </c>
      <c r="C135" t="s">
        <v>24</v>
      </c>
      <c r="D135">
        <v>1981</v>
      </c>
      <c r="E135" t="s">
        <v>21720</v>
      </c>
      <c r="F135">
        <v>5.2</v>
      </c>
      <c r="G135">
        <v>3400</v>
      </c>
      <c r="H135" t="s">
        <v>18548</v>
      </c>
      <c r="I135" t="s">
        <v>17379</v>
      </c>
      <c r="J135" t="s">
        <v>21719</v>
      </c>
      <c r="K135" t="s">
        <v>7</v>
      </c>
      <c r="L135">
        <v>2800000</v>
      </c>
      <c r="M135">
        <v>26279000</v>
      </c>
      <c r="N135" t="s">
        <v>18839</v>
      </c>
      <c r="O135">
        <v>87</v>
      </c>
    </row>
    <row r="136" spans="1:15" x14ac:dyDescent="0.25">
      <c r="A136" t="s">
        <v>21718</v>
      </c>
      <c r="B136" t="s">
        <v>41</v>
      </c>
      <c r="C136" t="s">
        <v>87</v>
      </c>
      <c r="D136">
        <v>1981</v>
      </c>
      <c r="E136" t="s">
        <v>21717</v>
      </c>
      <c r="F136">
        <v>6.6</v>
      </c>
      <c r="G136">
        <v>22000</v>
      </c>
      <c r="H136" t="s">
        <v>10821</v>
      </c>
      <c r="I136" t="s">
        <v>7622</v>
      </c>
      <c r="J136" t="s">
        <v>8461</v>
      </c>
      <c r="K136" t="s">
        <v>17115</v>
      </c>
      <c r="L136">
        <v>12000000</v>
      </c>
      <c r="M136">
        <v>12376625</v>
      </c>
      <c r="N136" t="s">
        <v>21716</v>
      </c>
      <c r="O136">
        <v>122</v>
      </c>
    </row>
    <row r="137" spans="1:15" x14ac:dyDescent="0.25">
      <c r="A137" t="s">
        <v>21715</v>
      </c>
      <c r="B137" t="s">
        <v>101</v>
      </c>
      <c r="C137" t="s">
        <v>11</v>
      </c>
      <c r="D137">
        <v>1981</v>
      </c>
      <c r="E137" t="s">
        <v>21607</v>
      </c>
      <c r="F137">
        <v>7.3</v>
      </c>
      <c r="G137">
        <v>9000</v>
      </c>
      <c r="H137" t="s">
        <v>12744</v>
      </c>
      <c r="I137" t="s">
        <v>16840</v>
      </c>
      <c r="J137" t="s">
        <v>21714</v>
      </c>
      <c r="K137" t="s">
        <v>7</v>
      </c>
      <c r="M137">
        <v>14920781</v>
      </c>
      <c r="N137" t="s">
        <v>8160</v>
      </c>
      <c r="O137">
        <v>155</v>
      </c>
    </row>
    <row r="138" spans="1:15" x14ac:dyDescent="0.25">
      <c r="A138" t="s">
        <v>21713</v>
      </c>
      <c r="B138" t="s">
        <v>41</v>
      </c>
      <c r="C138" t="s">
        <v>5</v>
      </c>
      <c r="D138">
        <v>1981</v>
      </c>
      <c r="E138" t="s">
        <v>21588</v>
      </c>
      <c r="F138">
        <v>5.6</v>
      </c>
      <c r="G138">
        <v>5200</v>
      </c>
      <c r="H138" t="s">
        <v>6394</v>
      </c>
      <c r="I138" t="s">
        <v>21712</v>
      </c>
      <c r="J138" t="s">
        <v>21711</v>
      </c>
      <c r="K138" t="s">
        <v>7</v>
      </c>
      <c r="L138">
        <v>2500000</v>
      </c>
      <c r="M138">
        <v>8279042</v>
      </c>
      <c r="N138" t="s">
        <v>13342</v>
      </c>
      <c r="O138">
        <v>100</v>
      </c>
    </row>
    <row r="139" spans="1:15" x14ac:dyDescent="0.25">
      <c r="A139" t="s">
        <v>21710</v>
      </c>
      <c r="B139" t="s">
        <v>41</v>
      </c>
      <c r="C139" t="s">
        <v>87</v>
      </c>
      <c r="D139">
        <v>1981</v>
      </c>
      <c r="E139" t="s">
        <v>21603</v>
      </c>
      <c r="F139">
        <v>6</v>
      </c>
      <c r="G139">
        <v>4500</v>
      </c>
      <c r="H139" t="s">
        <v>16079</v>
      </c>
      <c r="I139" t="s">
        <v>20137</v>
      </c>
      <c r="J139" t="s">
        <v>14209</v>
      </c>
      <c r="K139" t="s">
        <v>7</v>
      </c>
      <c r="L139">
        <v>8500000</v>
      </c>
      <c r="M139">
        <v>6400000</v>
      </c>
      <c r="N139" t="s">
        <v>890</v>
      </c>
      <c r="O139">
        <v>103</v>
      </c>
    </row>
    <row r="140" spans="1:15" x14ac:dyDescent="0.25">
      <c r="A140" t="s">
        <v>21709</v>
      </c>
      <c r="B140" t="s">
        <v>101</v>
      </c>
      <c r="C140" t="s">
        <v>100</v>
      </c>
      <c r="D140">
        <v>1981</v>
      </c>
      <c r="E140" t="s">
        <v>21708</v>
      </c>
      <c r="F140">
        <v>7.4</v>
      </c>
      <c r="G140">
        <v>38000</v>
      </c>
      <c r="H140" t="s">
        <v>6848</v>
      </c>
      <c r="I140" t="s">
        <v>21423</v>
      </c>
      <c r="J140" t="s">
        <v>3377</v>
      </c>
      <c r="K140" t="s">
        <v>504</v>
      </c>
      <c r="M140">
        <v>5732587</v>
      </c>
      <c r="N140" t="s">
        <v>21707</v>
      </c>
      <c r="O140">
        <v>110</v>
      </c>
    </row>
    <row r="141" spans="1:15" x14ac:dyDescent="0.25">
      <c r="A141" t="s">
        <v>21706</v>
      </c>
      <c r="B141" t="s">
        <v>41</v>
      </c>
      <c r="C141" t="s">
        <v>34</v>
      </c>
      <c r="D141">
        <v>1981</v>
      </c>
      <c r="E141" t="s">
        <v>21575</v>
      </c>
      <c r="F141">
        <v>6.6</v>
      </c>
      <c r="G141">
        <v>28000</v>
      </c>
      <c r="H141" t="s">
        <v>7066</v>
      </c>
      <c r="I141" t="s">
        <v>7066</v>
      </c>
      <c r="J141" t="s">
        <v>10617</v>
      </c>
      <c r="K141" t="s">
        <v>265</v>
      </c>
      <c r="L141">
        <v>16000000</v>
      </c>
      <c r="M141">
        <v>17374595</v>
      </c>
      <c r="N141" t="s">
        <v>20438</v>
      </c>
      <c r="O141">
        <v>109</v>
      </c>
    </row>
    <row r="142" spans="1:15" x14ac:dyDescent="0.25">
      <c r="A142" t="s">
        <v>21705</v>
      </c>
      <c r="B142" t="s">
        <v>41</v>
      </c>
      <c r="C142" t="s">
        <v>34</v>
      </c>
      <c r="D142">
        <v>1981</v>
      </c>
      <c r="E142" t="s">
        <v>21543</v>
      </c>
      <c r="F142">
        <v>7.2</v>
      </c>
      <c r="G142">
        <v>17000</v>
      </c>
      <c r="H142" t="s">
        <v>5664</v>
      </c>
      <c r="I142" t="s">
        <v>20357</v>
      </c>
      <c r="J142" t="s">
        <v>21704</v>
      </c>
      <c r="K142" t="s">
        <v>7</v>
      </c>
      <c r="N142" t="s">
        <v>19295</v>
      </c>
      <c r="O142">
        <v>106</v>
      </c>
    </row>
    <row r="143" spans="1:15" x14ac:dyDescent="0.25">
      <c r="A143" t="s">
        <v>21703</v>
      </c>
      <c r="B143" t="s">
        <v>41</v>
      </c>
      <c r="C143" t="s">
        <v>24</v>
      </c>
      <c r="D143">
        <v>1981</v>
      </c>
      <c r="E143" t="s">
        <v>21702</v>
      </c>
      <c r="F143">
        <v>6.4</v>
      </c>
      <c r="G143">
        <v>5700</v>
      </c>
      <c r="H143" t="s">
        <v>15600</v>
      </c>
      <c r="I143" t="s">
        <v>15600</v>
      </c>
      <c r="J143" t="s">
        <v>11732</v>
      </c>
      <c r="K143" t="s">
        <v>7</v>
      </c>
      <c r="L143">
        <v>12000000</v>
      </c>
      <c r="M143">
        <v>14867086</v>
      </c>
      <c r="N143" t="s">
        <v>21701</v>
      </c>
      <c r="O143">
        <v>122</v>
      </c>
    </row>
    <row r="144" spans="1:15" x14ac:dyDescent="0.25">
      <c r="A144" t="s">
        <v>21700</v>
      </c>
      <c r="B144" t="s">
        <v>41</v>
      </c>
      <c r="C144" t="s">
        <v>5</v>
      </c>
      <c r="D144">
        <v>1981</v>
      </c>
      <c r="E144" t="s">
        <v>21699</v>
      </c>
      <c r="F144">
        <v>6.8</v>
      </c>
      <c r="G144">
        <v>21000</v>
      </c>
      <c r="H144" t="s">
        <v>21698</v>
      </c>
      <c r="I144" t="s">
        <v>21697</v>
      </c>
      <c r="J144" t="s">
        <v>21696</v>
      </c>
      <c r="K144" t="s">
        <v>300</v>
      </c>
      <c r="L144">
        <v>400000</v>
      </c>
      <c r="M144">
        <v>123843</v>
      </c>
      <c r="N144" t="s">
        <v>20940</v>
      </c>
      <c r="O144">
        <v>87</v>
      </c>
    </row>
    <row r="145" spans="1:15" x14ac:dyDescent="0.25">
      <c r="A145" t="s">
        <v>21695</v>
      </c>
      <c r="B145" t="s">
        <v>41</v>
      </c>
      <c r="C145" t="s">
        <v>11</v>
      </c>
      <c r="D145">
        <v>1981</v>
      </c>
      <c r="E145" t="s">
        <v>21570</v>
      </c>
      <c r="F145">
        <v>6.3</v>
      </c>
      <c r="G145">
        <v>7900</v>
      </c>
      <c r="H145" t="s">
        <v>13680</v>
      </c>
      <c r="I145" t="s">
        <v>21694</v>
      </c>
      <c r="J145" t="s">
        <v>20737</v>
      </c>
      <c r="K145" t="s">
        <v>7</v>
      </c>
      <c r="M145">
        <v>23371905</v>
      </c>
      <c r="N145" t="s">
        <v>103</v>
      </c>
      <c r="O145">
        <v>110</v>
      </c>
    </row>
    <row r="146" spans="1:15" x14ac:dyDescent="0.25">
      <c r="A146" t="s">
        <v>7312</v>
      </c>
      <c r="B146" t="s">
        <v>41</v>
      </c>
      <c r="C146" t="s">
        <v>5</v>
      </c>
      <c r="D146">
        <v>1981</v>
      </c>
      <c r="E146" t="s">
        <v>21594</v>
      </c>
      <c r="F146">
        <v>6.3</v>
      </c>
      <c r="G146">
        <v>19000</v>
      </c>
      <c r="H146" t="s">
        <v>21693</v>
      </c>
      <c r="I146" t="s">
        <v>21692</v>
      </c>
      <c r="J146" t="s">
        <v>21691</v>
      </c>
      <c r="K146" t="s">
        <v>95</v>
      </c>
      <c r="M146">
        <v>5672031</v>
      </c>
      <c r="N146" t="s">
        <v>21303</v>
      </c>
      <c r="O146">
        <v>90</v>
      </c>
    </row>
    <row r="147" spans="1:15" x14ac:dyDescent="0.25">
      <c r="A147" t="s">
        <v>21690</v>
      </c>
      <c r="B147" t="s">
        <v>41</v>
      </c>
      <c r="C147" t="s">
        <v>5</v>
      </c>
      <c r="D147">
        <v>1981</v>
      </c>
      <c r="E147" t="s">
        <v>21567</v>
      </c>
      <c r="F147">
        <v>5.9</v>
      </c>
      <c r="G147">
        <v>13000</v>
      </c>
      <c r="H147" t="s">
        <v>14629</v>
      </c>
      <c r="I147" t="s">
        <v>21689</v>
      </c>
      <c r="J147" t="s">
        <v>21688</v>
      </c>
      <c r="K147" t="s">
        <v>7</v>
      </c>
      <c r="M147">
        <v>7886857</v>
      </c>
      <c r="N147" t="s">
        <v>103</v>
      </c>
      <c r="O147">
        <v>96</v>
      </c>
    </row>
    <row r="148" spans="1:15" x14ac:dyDescent="0.25">
      <c r="A148" t="s">
        <v>21687</v>
      </c>
      <c r="B148" t="s">
        <v>41</v>
      </c>
      <c r="C148" t="s">
        <v>11</v>
      </c>
      <c r="D148">
        <v>1981</v>
      </c>
      <c r="E148" t="s">
        <v>21686</v>
      </c>
      <c r="F148">
        <v>6.5</v>
      </c>
      <c r="G148">
        <v>5700</v>
      </c>
      <c r="H148" t="s">
        <v>13940</v>
      </c>
      <c r="I148" t="s">
        <v>18851</v>
      </c>
      <c r="J148" t="s">
        <v>21223</v>
      </c>
      <c r="K148" t="s">
        <v>7</v>
      </c>
      <c r="L148">
        <v>26000000</v>
      </c>
      <c r="M148">
        <v>636796</v>
      </c>
      <c r="N148" t="s">
        <v>20146</v>
      </c>
      <c r="O148">
        <v>107</v>
      </c>
    </row>
    <row r="149" spans="1:15" x14ac:dyDescent="0.25">
      <c r="A149" t="s">
        <v>21685</v>
      </c>
      <c r="B149" t="s">
        <v>41</v>
      </c>
      <c r="C149" t="s">
        <v>11</v>
      </c>
      <c r="D149">
        <v>1981</v>
      </c>
      <c r="E149" t="s">
        <v>21684</v>
      </c>
      <c r="F149">
        <v>7</v>
      </c>
      <c r="G149">
        <v>13000</v>
      </c>
      <c r="H149" t="s">
        <v>17411</v>
      </c>
      <c r="I149" t="s">
        <v>21683</v>
      </c>
      <c r="J149" t="s">
        <v>2463</v>
      </c>
      <c r="K149" t="s">
        <v>265</v>
      </c>
      <c r="M149">
        <v>26890068</v>
      </c>
      <c r="N149" t="s">
        <v>21682</v>
      </c>
      <c r="O149">
        <v>124</v>
      </c>
    </row>
    <row r="150" spans="1:15" x14ac:dyDescent="0.25">
      <c r="A150" t="s">
        <v>21681</v>
      </c>
      <c r="B150" t="s">
        <v>915</v>
      </c>
      <c r="C150" t="s">
        <v>100</v>
      </c>
      <c r="D150">
        <v>1981</v>
      </c>
      <c r="E150" t="s">
        <v>21680</v>
      </c>
      <c r="F150">
        <v>7.2</v>
      </c>
      <c r="G150">
        <v>14000</v>
      </c>
      <c r="H150" t="s">
        <v>19770</v>
      </c>
      <c r="I150" t="s">
        <v>20626</v>
      </c>
      <c r="J150" t="s">
        <v>19770</v>
      </c>
      <c r="K150" t="s">
        <v>265</v>
      </c>
      <c r="M150">
        <v>31206251</v>
      </c>
      <c r="N150" t="s">
        <v>19767</v>
      </c>
      <c r="O150">
        <v>97</v>
      </c>
    </row>
    <row r="151" spans="1:15" x14ac:dyDescent="0.25">
      <c r="A151" t="s">
        <v>21679</v>
      </c>
      <c r="B151" t="s">
        <v>41</v>
      </c>
      <c r="C151" t="s">
        <v>87</v>
      </c>
      <c r="D151">
        <v>1981</v>
      </c>
      <c r="E151" t="s">
        <v>21543</v>
      </c>
      <c r="F151">
        <v>6.3</v>
      </c>
      <c r="G151">
        <v>7500</v>
      </c>
      <c r="H151" t="s">
        <v>12542</v>
      </c>
      <c r="I151" t="s">
        <v>21678</v>
      </c>
      <c r="J151" t="s">
        <v>1004</v>
      </c>
      <c r="K151" t="s">
        <v>7</v>
      </c>
      <c r="L151">
        <v>10000000</v>
      </c>
      <c r="M151">
        <v>12850276</v>
      </c>
      <c r="N151" t="s">
        <v>21468</v>
      </c>
      <c r="O151">
        <v>108</v>
      </c>
    </row>
    <row r="152" spans="1:15" x14ac:dyDescent="0.25">
      <c r="A152" t="s">
        <v>21677</v>
      </c>
      <c r="B152" t="s">
        <v>101</v>
      </c>
      <c r="C152" t="s">
        <v>11</v>
      </c>
      <c r="D152">
        <v>1981</v>
      </c>
      <c r="E152" t="s">
        <v>21676</v>
      </c>
      <c r="F152">
        <v>6.1</v>
      </c>
      <c r="G152">
        <v>4900</v>
      </c>
      <c r="H152" t="s">
        <v>10644</v>
      </c>
      <c r="I152" t="s">
        <v>10644</v>
      </c>
      <c r="J152" t="s">
        <v>15006</v>
      </c>
      <c r="K152" t="s">
        <v>7</v>
      </c>
      <c r="L152">
        <v>8000000</v>
      </c>
      <c r="N152" t="s">
        <v>20438</v>
      </c>
      <c r="O152">
        <v>93</v>
      </c>
    </row>
    <row r="153" spans="1:15" x14ac:dyDescent="0.25">
      <c r="A153" t="s">
        <v>21675</v>
      </c>
      <c r="B153" t="s">
        <v>41</v>
      </c>
      <c r="C153" t="s">
        <v>34</v>
      </c>
      <c r="D153">
        <v>1981</v>
      </c>
      <c r="E153" t="s">
        <v>21674</v>
      </c>
      <c r="F153">
        <v>6.4</v>
      </c>
      <c r="G153">
        <v>18000</v>
      </c>
      <c r="H153" t="s">
        <v>17517</v>
      </c>
      <c r="I153" t="s">
        <v>21673</v>
      </c>
      <c r="J153" t="s">
        <v>843</v>
      </c>
      <c r="K153" t="s">
        <v>7</v>
      </c>
      <c r="L153">
        <v>5000000</v>
      </c>
      <c r="M153">
        <v>19905359</v>
      </c>
      <c r="N153" t="s">
        <v>103</v>
      </c>
      <c r="O153">
        <v>99</v>
      </c>
    </row>
    <row r="154" spans="1:15" x14ac:dyDescent="0.25">
      <c r="A154" t="s">
        <v>21672</v>
      </c>
      <c r="B154" t="s">
        <v>41</v>
      </c>
      <c r="C154" t="s">
        <v>24</v>
      </c>
      <c r="D154">
        <v>1981</v>
      </c>
      <c r="E154" t="s">
        <v>21616</v>
      </c>
      <c r="F154">
        <v>6.2</v>
      </c>
      <c r="G154">
        <v>7100</v>
      </c>
      <c r="H154" t="s">
        <v>20441</v>
      </c>
      <c r="I154" t="s">
        <v>20441</v>
      </c>
      <c r="J154" t="s">
        <v>17191</v>
      </c>
      <c r="K154" t="s">
        <v>7</v>
      </c>
      <c r="M154">
        <v>37000000</v>
      </c>
      <c r="N154" t="s">
        <v>21246</v>
      </c>
      <c r="O154">
        <v>88</v>
      </c>
    </row>
    <row r="155" spans="1:15" x14ac:dyDescent="0.25">
      <c r="A155" t="s">
        <v>21671</v>
      </c>
      <c r="B155" t="s">
        <v>41</v>
      </c>
      <c r="C155" t="s">
        <v>34</v>
      </c>
      <c r="D155">
        <v>1981</v>
      </c>
      <c r="E155" t="s">
        <v>21570</v>
      </c>
      <c r="F155">
        <v>6.3</v>
      </c>
      <c r="G155">
        <v>5600</v>
      </c>
      <c r="H155" t="s">
        <v>2018</v>
      </c>
      <c r="I155" t="s">
        <v>14469</v>
      </c>
      <c r="J155" t="s">
        <v>2018</v>
      </c>
      <c r="K155" t="s">
        <v>7</v>
      </c>
      <c r="M155">
        <v>35610100</v>
      </c>
      <c r="N155" t="s">
        <v>21670</v>
      </c>
      <c r="O155">
        <v>122</v>
      </c>
    </row>
    <row r="156" spans="1:15" x14ac:dyDescent="0.25">
      <c r="A156" t="s">
        <v>4575</v>
      </c>
      <c r="B156" t="s">
        <v>41</v>
      </c>
      <c r="C156" t="s">
        <v>24</v>
      </c>
      <c r="D156">
        <v>1981</v>
      </c>
      <c r="E156" t="s">
        <v>21570</v>
      </c>
      <c r="F156">
        <v>5.6</v>
      </c>
      <c r="G156">
        <v>7600</v>
      </c>
      <c r="H156" t="s">
        <v>15334</v>
      </c>
      <c r="I156" t="s">
        <v>21669</v>
      </c>
      <c r="J156" t="s">
        <v>21647</v>
      </c>
      <c r="K156" t="s">
        <v>7</v>
      </c>
      <c r="L156">
        <v>8500000</v>
      </c>
      <c r="M156">
        <v>29916207</v>
      </c>
      <c r="N156" t="s">
        <v>114</v>
      </c>
      <c r="O156">
        <v>94</v>
      </c>
    </row>
    <row r="157" spans="1:15" x14ac:dyDescent="0.25">
      <c r="A157" t="s">
        <v>21668</v>
      </c>
      <c r="B157" t="s">
        <v>41</v>
      </c>
      <c r="C157" t="s">
        <v>24</v>
      </c>
      <c r="D157">
        <v>1981</v>
      </c>
      <c r="E157" t="s">
        <v>21667</v>
      </c>
      <c r="F157">
        <v>5.9</v>
      </c>
      <c r="G157">
        <v>1300</v>
      </c>
      <c r="H157" t="s">
        <v>2823</v>
      </c>
      <c r="I157" t="s">
        <v>21666</v>
      </c>
      <c r="J157" t="s">
        <v>21665</v>
      </c>
      <c r="K157" t="s">
        <v>504</v>
      </c>
      <c r="M157">
        <v>237000</v>
      </c>
      <c r="N157" t="s">
        <v>21664</v>
      </c>
      <c r="O157">
        <v>87</v>
      </c>
    </row>
    <row r="158" spans="1:15" x14ac:dyDescent="0.25">
      <c r="A158" t="s">
        <v>21663</v>
      </c>
      <c r="B158" t="s">
        <v>41</v>
      </c>
      <c r="C158" t="s">
        <v>6323</v>
      </c>
      <c r="D158">
        <v>1981</v>
      </c>
      <c r="E158" t="s">
        <v>21513</v>
      </c>
      <c r="F158">
        <v>7.1</v>
      </c>
      <c r="G158">
        <v>9900</v>
      </c>
      <c r="H158" t="s">
        <v>20215</v>
      </c>
      <c r="I158" t="s">
        <v>21662</v>
      </c>
      <c r="J158" t="s">
        <v>9232</v>
      </c>
      <c r="K158" t="s">
        <v>265</v>
      </c>
      <c r="M158">
        <v>17583634</v>
      </c>
      <c r="N158" t="s">
        <v>16722</v>
      </c>
      <c r="O158">
        <v>112</v>
      </c>
    </row>
    <row r="159" spans="1:15" x14ac:dyDescent="0.25">
      <c r="A159" t="s">
        <v>21661</v>
      </c>
      <c r="B159" t="s">
        <v>41</v>
      </c>
      <c r="C159" t="s">
        <v>5</v>
      </c>
      <c r="D159">
        <v>1981</v>
      </c>
      <c r="E159" t="s">
        <v>21513</v>
      </c>
      <c r="F159">
        <v>6.3</v>
      </c>
      <c r="G159">
        <v>9400</v>
      </c>
      <c r="H159" t="s">
        <v>21660</v>
      </c>
      <c r="I159" t="s">
        <v>18003</v>
      </c>
      <c r="J159" t="s">
        <v>15006</v>
      </c>
      <c r="K159" t="s">
        <v>7</v>
      </c>
      <c r="L159">
        <v>17000000</v>
      </c>
      <c r="M159">
        <v>10626725</v>
      </c>
      <c r="N159" t="s">
        <v>514</v>
      </c>
      <c r="O159">
        <v>115</v>
      </c>
    </row>
    <row r="160" spans="1:15" x14ac:dyDescent="0.25">
      <c r="A160" t="s">
        <v>21659</v>
      </c>
      <c r="B160" t="s">
        <v>41</v>
      </c>
      <c r="C160" t="s">
        <v>24</v>
      </c>
      <c r="D160">
        <v>1981</v>
      </c>
      <c r="E160" t="s">
        <v>21658</v>
      </c>
      <c r="F160">
        <v>5.5</v>
      </c>
      <c r="G160">
        <v>4400</v>
      </c>
      <c r="H160" t="s">
        <v>21657</v>
      </c>
      <c r="I160" t="s">
        <v>21657</v>
      </c>
      <c r="J160" t="s">
        <v>21656</v>
      </c>
      <c r="K160" t="s">
        <v>7</v>
      </c>
      <c r="M160">
        <v>5165432</v>
      </c>
      <c r="N160" t="s">
        <v>21655</v>
      </c>
      <c r="O160">
        <v>86</v>
      </c>
    </row>
    <row r="161" spans="1:15" x14ac:dyDescent="0.25">
      <c r="A161" t="s">
        <v>21654</v>
      </c>
      <c r="B161" t="s">
        <v>41</v>
      </c>
      <c r="C161" t="s">
        <v>87</v>
      </c>
      <c r="D161">
        <v>1981</v>
      </c>
      <c r="E161" t="s">
        <v>21653</v>
      </c>
      <c r="F161">
        <v>7.5</v>
      </c>
      <c r="G161">
        <v>7600</v>
      </c>
      <c r="H161" t="s">
        <v>8449</v>
      </c>
      <c r="I161" t="s">
        <v>21652</v>
      </c>
      <c r="J161" t="s">
        <v>13347</v>
      </c>
      <c r="K161" t="s">
        <v>7</v>
      </c>
      <c r="L161">
        <v>8600000</v>
      </c>
      <c r="M161">
        <v>8124257</v>
      </c>
      <c r="N161" t="s">
        <v>514</v>
      </c>
      <c r="O161">
        <v>167</v>
      </c>
    </row>
    <row r="162" spans="1:15" x14ac:dyDescent="0.25">
      <c r="A162" t="s">
        <v>21651</v>
      </c>
      <c r="B162" t="s">
        <v>41</v>
      </c>
      <c r="C162" t="s">
        <v>11</v>
      </c>
      <c r="D162">
        <v>1981</v>
      </c>
      <c r="E162" t="s">
        <v>21650</v>
      </c>
      <c r="F162">
        <v>5.5</v>
      </c>
      <c r="G162">
        <v>5700</v>
      </c>
      <c r="H162" t="s">
        <v>3232</v>
      </c>
      <c r="I162" t="s">
        <v>21649</v>
      </c>
      <c r="J162" t="s">
        <v>2412</v>
      </c>
      <c r="K162" t="s">
        <v>7</v>
      </c>
      <c r="M162">
        <v>2447576</v>
      </c>
      <c r="N162" t="s">
        <v>514</v>
      </c>
      <c r="O162">
        <v>104</v>
      </c>
    </row>
    <row r="163" spans="1:15" x14ac:dyDescent="0.25">
      <c r="A163" t="s">
        <v>21648</v>
      </c>
      <c r="B163" t="s">
        <v>101</v>
      </c>
      <c r="C163" t="s">
        <v>24</v>
      </c>
      <c r="D163">
        <v>1981</v>
      </c>
      <c r="E163" t="s">
        <v>21561</v>
      </c>
      <c r="F163">
        <v>6.2</v>
      </c>
      <c r="G163">
        <v>4800</v>
      </c>
      <c r="H163" t="s">
        <v>5469</v>
      </c>
      <c r="I163" t="s">
        <v>4021</v>
      </c>
      <c r="J163" t="s">
        <v>21647</v>
      </c>
      <c r="K163" t="s">
        <v>7</v>
      </c>
      <c r="M163">
        <v>15578237</v>
      </c>
      <c r="N163" t="s">
        <v>103</v>
      </c>
      <c r="O163">
        <v>103</v>
      </c>
    </row>
    <row r="164" spans="1:15" x14ac:dyDescent="0.25">
      <c r="A164" t="s">
        <v>21646</v>
      </c>
      <c r="B164" t="s">
        <v>41</v>
      </c>
      <c r="C164" t="s">
        <v>21645</v>
      </c>
      <c r="D164">
        <v>1981</v>
      </c>
      <c r="E164" t="s">
        <v>21213</v>
      </c>
      <c r="F164">
        <v>7.2</v>
      </c>
      <c r="G164">
        <v>12000</v>
      </c>
      <c r="H164" t="s">
        <v>19701</v>
      </c>
      <c r="I164" t="s">
        <v>21644</v>
      </c>
      <c r="J164" t="s">
        <v>21643</v>
      </c>
      <c r="K164" t="s">
        <v>562</v>
      </c>
      <c r="M164">
        <v>110014</v>
      </c>
      <c r="N164" t="s">
        <v>21642</v>
      </c>
      <c r="O164">
        <v>117</v>
      </c>
    </row>
    <row r="165" spans="1:15" x14ac:dyDescent="0.25">
      <c r="A165" t="s">
        <v>1938</v>
      </c>
      <c r="B165" t="s">
        <v>41</v>
      </c>
      <c r="C165" t="s">
        <v>5</v>
      </c>
      <c r="D165">
        <v>1981</v>
      </c>
      <c r="E165" t="s">
        <v>21379</v>
      </c>
      <c r="F165">
        <v>5.8</v>
      </c>
      <c r="G165">
        <v>2600</v>
      </c>
      <c r="H165" t="s">
        <v>18219</v>
      </c>
      <c r="I165" t="s">
        <v>21641</v>
      </c>
      <c r="J165" t="s">
        <v>21640</v>
      </c>
      <c r="K165" t="s">
        <v>265</v>
      </c>
      <c r="M165">
        <v>5229643</v>
      </c>
      <c r="N165" t="s">
        <v>21639</v>
      </c>
      <c r="O165">
        <v>92</v>
      </c>
    </row>
    <row r="166" spans="1:15" x14ac:dyDescent="0.25">
      <c r="A166" t="s">
        <v>21638</v>
      </c>
      <c r="B166" t="s">
        <v>41</v>
      </c>
      <c r="C166" t="s">
        <v>87</v>
      </c>
      <c r="D166">
        <v>1981</v>
      </c>
      <c r="E166" t="s">
        <v>21637</v>
      </c>
      <c r="F166">
        <v>6.7</v>
      </c>
      <c r="G166">
        <v>5800</v>
      </c>
      <c r="H166" t="s">
        <v>15149</v>
      </c>
      <c r="I166" t="s">
        <v>16677</v>
      </c>
      <c r="J166" t="s">
        <v>13222</v>
      </c>
      <c r="K166" t="s">
        <v>7</v>
      </c>
      <c r="M166">
        <v>29200000</v>
      </c>
      <c r="N166" t="s">
        <v>21636</v>
      </c>
      <c r="O166">
        <v>125</v>
      </c>
    </row>
    <row r="167" spans="1:15" x14ac:dyDescent="0.25">
      <c r="A167" t="s">
        <v>21635</v>
      </c>
      <c r="B167" t="s">
        <v>41</v>
      </c>
      <c r="C167" t="s">
        <v>5</v>
      </c>
      <c r="D167">
        <v>1981</v>
      </c>
      <c r="E167" t="s">
        <v>21634</v>
      </c>
      <c r="F167">
        <v>6</v>
      </c>
      <c r="G167">
        <v>2400</v>
      </c>
      <c r="H167" t="s">
        <v>18566</v>
      </c>
      <c r="I167" t="s">
        <v>21633</v>
      </c>
      <c r="J167" t="s">
        <v>21632</v>
      </c>
      <c r="K167" t="s">
        <v>7</v>
      </c>
      <c r="L167">
        <v>800000</v>
      </c>
      <c r="M167">
        <v>1118634</v>
      </c>
      <c r="N167" t="s">
        <v>20233</v>
      </c>
      <c r="O167">
        <v>84</v>
      </c>
    </row>
    <row r="168" spans="1:15" x14ac:dyDescent="0.25">
      <c r="A168" t="s">
        <v>21631</v>
      </c>
      <c r="B168" t="s">
        <v>101</v>
      </c>
      <c r="C168" t="s">
        <v>34</v>
      </c>
      <c r="D168">
        <v>1981</v>
      </c>
      <c r="E168" t="s">
        <v>21630</v>
      </c>
      <c r="F168">
        <v>6.2</v>
      </c>
      <c r="G168">
        <v>4100</v>
      </c>
      <c r="H168" t="s">
        <v>13249</v>
      </c>
      <c r="I168" t="s">
        <v>21629</v>
      </c>
      <c r="J168" t="s">
        <v>21628</v>
      </c>
      <c r="K168" t="s">
        <v>7</v>
      </c>
      <c r="N168" t="s">
        <v>20168</v>
      </c>
      <c r="O168">
        <v>93</v>
      </c>
    </row>
    <row r="169" spans="1:15" x14ac:dyDescent="0.25">
      <c r="A169" t="s">
        <v>21627</v>
      </c>
      <c r="B169" t="s">
        <v>101</v>
      </c>
      <c r="C169" t="s">
        <v>24</v>
      </c>
      <c r="D169">
        <v>1981</v>
      </c>
      <c r="E169" t="s">
        <v>21626</v>
      </c>
      <c r="F169">
        <v>5.4</v>
      </c>
      <c r="G169">
        <v>2600</v>
      </c>
      <c r="H169" t="s">
        <v>14141</v>
      </c>
      <c r="I169" t="s">
        <v>21625</v>
      </c>
      <c r="J169" t="s">
        <v>12151</v>
      </c>
      <c r="K169" t="s">
        <v>7</v>
      </c>
      <c r="L169">
        <v>20000000</v>
      </c>
      <c r="M169">
        <v>18826490</v>
      </c>
      <c r="N169" t="s">
        <v>21624</v>
      </c>
      <c r="O169">
        <v>98</v>
      </c>
    </row>
    <row r="170" spans="1:15" x14ac:dyDescent="0.25">
      <c r="A170" t="s">
        <v>21623</v>
      </c>
      <c r="B170" t="s">
        <v>101</v>
      </c>
      <c r="C170" t="s">
        <v>24</v>
      </c>
      <c r="D170">
        <v>1981</v>
      </c>
      <c r="E170" t="s">
        <v>21543</v>
      </c>
      <c r="F170">
        <v>5.6</v>
      </c>
      <c r="G170">
        <v>2600</v>
      </c>
      <c r="H170" t="s">
        <v>18765</v>
      </c>
      <c r="I170" t="s">
        <v>706</v>
      </c>
      <c r="J170" t="s">
        <v>21622</v>
      </c>
      <c r="K170" t="s">
        <v>7</v>
      </c>
      <c r="L170">
        <v>6000000</v>
      </c>
      <c r="M170">
        <v>9566593</v>
      </c>
      <c r="N170" t="s">
        <v>21621</v>
      </c>
      <c r="O170">
        <v>92</v>
      </c>
    </row>
    <row r="171" spans="1:15" x14ac:dyDescent="0.25">
      <c r="A171" t="s">
        <v>21620</v>
      </c>
      <c r="B171" t="s">
        <v>101</v>
      </c>
      <c r="C171" t="s">
        <v>24</v>
      </c>
      <c r="D171">
        <v>1981</v>
      </c>
      <c r="E171" t="s">
        <v>21619</v>
      </c>
      <c r="F171">
        <v>5.5</v>
      </c>
      <c r="G171">
        <v>4500</v>
      </c>
      <c r="H171" t="s">
        <v>5997</v>
      </c>
      <c r="I171" t="s">
        <v>12731</v>
      </c>
      <c r="J171" t="s">
        <v>3690</v>
      </c>
      <c r="K171" t="s">
        <v>7</v>
      </c>
      <c r="M171">
        <v>20259961</v>
      </c>
      <c r="N171" t="s">
        <v>21618</v>
      </c>
      <c r="O171">
        <v>88</v>
      </c>
    </row>
    <row r="172" spans="1:15" x14ac:dyDescent="0.25">
      <c r="A172" t="s">
        <v>21617</v>
      </c>
      <c r="B172" t="s">
        <v>101</v>
      </c>
      <c r="C172" t="s">
        <v>11</v>
      </c>
      <c r="D172">
        <v>1981</v>
      </c>
      <c r="E172" t="s">
        <v>21616</v>
      </c>
      <c r="F172">
        <v>6</v>
      </c>
      <c r="G172">
        <v>891</v>
      </c>
      <c r="H172" t="s">
        <v>10499</v>
      </c>
      <c r="I172" t="s">
        <v>21615</v>
      </c>
      <c r="J172" t="s">
        <v>19315</v>
      </c>
      <c r="K172" t="s">
        <v>7</v>
      </c>
      <c r="M172">
        <v>14923752</v>
      </c>
      <c r="N172" t="s">
        <v>21614</v>
      </c>
      <c r="O172">
        <v>112</v>
      </c>
    </row>
    <row r="173" spans="1:15" x14ac:dyDescent="0.25">
      <c r="A173" t="s">
        <v>5432</v>
      </c>
      <c r="B173" t="s">
        <v>41</v>
      </c>
      <c r="C173" t="s">
        <v>11</v>
      </c>
      <c r="D173">
        <v>1981</v>
      </c>
      <c r="E173" t="s">
        <v>21613</v>
      </c>
      <c r="F173">
        <v>6.3</v>
      </c>
      <c r="G173">
        <v>1300</v>
      </c>
      <c r="H173" t="s">
        <v>2716</v>
      </c>
      <c r="I173" t="s">
        <v>21612</v>
      </c>
      <c r="J173" t="s">
        <v>15294</v>
      </c>
      <c r="K173" t="s">
        <v>265</v>
      </c>
      <c r="M173">
        <v>12042</v>
      </c>
      <c r="N173" t="s">
        <v>10216</v>
      </c>
      <c r="O173">
        <v>101</v>
      </c>
    </row>
    <row r="174" spans="1:15" x14ac:dyDescent="0.25">
      <c r="A174" t="s">
        <v>21611</v>
      </c>
      <c r="B174" t="s">
        <v>41</v>
      </c>
      <c r="C174" t="s">
        <v>5</v>
      </c>
      <c r="D174">
        <v>1981</v>
      </c>
      <c r="E174" t="s">
        <v>21534</v>
      </c>
      <c r="F174">
        <v>4.9000000000000004</v>
      </c>
      <c r="G174">
        <v>3600</v>
      </c>
      <c r="H174" t="s">
        <v>20077</v>
      </c>
      <c r="I174" t="s">
        <v>21610</v>
      </c>
      <c r="J174" t="s">
        <v>21439</v>
      </c>
      <c r="K174" t="s">
        <v>7</v>
      </c>
      <c r="L174">
        <v>250000</v>
      </c>
      <c r="N174" t="s">
        <v>21609</v>
      </c>
      <c r="O174">
        <v>96</v>
      </c>
    </row>
    <row r="175" spans="1:15" x14ac:dyDescent="0.25">
      <c r="A175" t="s">
        <v>21608</v>
      </c>
      <c r="B175" t="s">
        <v>101</v>
      </c>
      <c r="C175" t="s">
        <v>24</v>
      </c>
      <c r="D175">
        <v>1981</v>
      </c>
      <c r="E175" t="s">
        <v>21607</v>
      </c>
      <c r="F175">
        <v>5.0999999999999996</v>
      </c>
      <c r="G175">
        <v>4900</v>
      </c>
      <c r="H175" t="s">
        <v>21606</v>
      </c>
      <c r="I175" t="s">
        <v>21606</v>
      </c>
      <c r="J175" t="s">
        <v>12151</v>
      </c>
      <c r="K175" t="s">
        <v>7</v>
      </c>
      <c r="L175">
        <v>8000000</v>
      </c>
      <c r="M175">
        <v>26154211</v>
      </c>
      <c r="N175" t="s">
        <v>890</v>
      </c>
      <c r="O175">
        <v>93</v>
      </c>
    </row>
    <row r="176" spans="1:15" x14ac:dyDescent="0.25">
      <c r="A176" t="s">
        <v>21605</v>
      </c>
      <c r="B176" t="s">
        <v>41</v>
      </c>
      <c r="C176" t="s">
        <v>11</v>
      </c>
      <c r="D176">
        <v>1981</v>
      </c>
      <c r="E176" t="s">
        <v>21586</v>
      </c>
      <c r="F176">
        <v>6.5</v>
      </c>
      <c r="G176">
        <v>5300</v>
      </c>
      <c r="H176" t="s">
        <v>14797</v>
      </c>
      <c r="I176" t="s">
        <v>10265</v>
      </c>
      <c r="J176" t="s">
        <v>3571</v>
      </c>
      <c r="K176" t="s">
        <v>7</v>
      </c>
      <c r="L176">
        <v>22000000</v>
      </c>
      <c r="M176">
        <v>9171289</v>
      </c>
      <c r="N176" t="s">
        <v>704</v>
      </c>
      <c r="O176">
        <v>108</v>
      </c>
    </row>
    <row r="177" spans="1:15" x14ac:dyDescent="0.25">
      <c r="A177" t="s">
        <v>21604</v>
      </c>
      <c r="B177" t="s">
        <v>41</v>
      </c>
      <c r="C177" t="s">
        <v>73</v>
      </c>
      <c r="D177">
        <v>1981</v>
      </c>
      <c r="E177" t="s">
        <v>21603</v>
      </c>
      <c r="F177">
        <v>7.2</v>
      </c>
      <c r="G177">
        <v>4400</v>
      </c>
      <c r="H177" t="s">
        <v>16533</v>
      </c>
      <c r="I177" t="s">
        <v>21602</v>
      </c>
      <c r="J177" t="s">
        <v>21601</v>
      </c>
      <c r="K177" t="s">
        <v>7</v>
      </c>
      <c r="L177">
        <v>1500000</v>
      </c>
      <c r="N177" t="s">
        <v>21600</v>
      </c>
      <c r="O177">
        <v>96</v>
      </c>
    </row>
    <row r="178" spans="1:15" x14ac:dyDescent="0.25">
      <c r="A178" t="s">
        <v>21599</v>
      </c>
      <c r="B178" t="s">
        <v>101</v>
      </c>
      <c r="C178" t="s">
        <v>34</v>
      </c>
      <c r="D178">
        <v>1981</v>
      </c>
      <c r="E178" t="s">
        <v>21575</v>
      </c>
      <c r="F178">
        <v>5.0999999999999996</v>
      </c>
      <c r="G178">
        <v>2000</v>
      </c>
      <c r="H178" t="s">
        <v>21598</v>
      </c>
      <c r="I178" t="s">
        <v>10596</v>
      </c>
      <c r="J178" t="s">
        <v>21597</v>
      </c>
      <c r="K178" t="s">
        <v>7</v>
      </c>
      <c r="L178">
        <v>18000000</v>
      </c>
      <c r="M178">
        <v>12617845</v>
      </c>
      <c r="N178" t="s">
        <v>21596</v>
      </c>
      <c r="O178">
        <v>98</v>
      </c>
    </row>
    <row r="179" spans="1:15" x14ac:dyDescent="0.25">
      <c r="A179" t="s">
        <v>21595</v>
      </c>
      <c r="B179" t="s">
        <v>101</v>
      </c>
      <c r="C179" t="s">
        <v>100</v>
      </c>
      <c r="D179">
        <v>1981</v>
      </c>
      <c r="E179" t="s">
        <v>21594</v>
      </c>
      <c r="F179">
        <v>5.2</v>
      </c>
      <c r="G179">
        <v>1300</v>
      </c>
      <c r="H179" t="s">
        <v>21196</v>
      </c>
      <c r="I179" t="s">
        <v>11919</v>
      </c>
      <c r="J179" t="s">
        <v>20063</v>
      </c>
      <c r="K179" t="s">
        <v>265</v>
      </c>
      <c r="L179">
        <v>14000000</v>
      </c>
      <c r="M179">
        <v>2022771</v>
      </c>
      <c r="N179" t="s">
        <v>514</v>
      </c>
      <c r="O179">
        <v>118</v>
      </c>
    </row>
    <row r="180" spans="1:15" x14ac:dyDescent="0.25">
      <c r="A180" t="s">
        <v>1315</v>
      </c>
      <c r="B180" t="s">
        <v>41</v>
      </c>
      <c r="C180" t="s">
        <v>5</v>
      </c>
      <c r="D180">
        <v>1981</v>
      </c>
      <c r="E180" t="s">
        <v>21593</v>
      </c>
      <c r="F180">
        <v>5.6</v>
      </c>
      <c r="G180">
        <v>2400</v>
      </c>
      <c r="H180" t="s">
        <v>21592</v>
      </c>
      <c r="I180" t="s">
        <v>21591</v>
      </c>
      <c r="J180" t="s">
        <v>21590</v>
      </c>
      <c r="K180" t="s">
        <v>7</v>
      </c>
      <c r="M180">
        <v>1169875</v>
      </c>
      <c r="N180" t="s">
        <v>19410</v>
      </c>
      <c r="O180">
        <v>88</v>
      </c>
    </row>
    <row r="181" spans="1:15" x14ac:dyDescent="0.25">
      <c r="A181" t="s">
        <v>21589</v>
      </c>
      <c r="B181" t="s">
        <v>41</v>
      </c>
      <c r="C181" t="s">
        <v>34</v>
      </c>
      <c r="D181">
        <v>1981</v>
      </c>
      <c r="E181" t="s">
        <v>21588</v>
      </c>
      <c r="F181">
        <v>5.5</v>
      </c>
      <c r="G181">
        <v>3600</v>
      </c>
      <c r="H181" t="s">
        <v>17683</v>
      </c>
      <c r="I181" t="s">
        <v>17351</v>
      </c>
      <c r="J181" t="s">
        <v>14571</v>
      </c>
      <c r="K181" t="s">
        <v>7</v>
      </c>
      <c r="L181">
        <v>3800000</v>
      </c>
      <c r="N181" t="s">
        <v>21010</v>
      </c>
      <c r="O181">
        <v>106</v>
      </c>
    </row>
    <row r="182" spans="1:15" x14ac:dyDescent="0.25">
      <c r="A182" t="s">
        <v>21587</v>
      </c>
      <c r="B182" t="s">
        <v>41</v>
      </c>
      <c r="C182" t="s">
        <v>11</v>
      </c>
      <c r="D182">
        <v>1981</v>
      </c>
      <c r="E182" t="s">
        <v>21586</v>
      </c>
      <c r="F182">
        <v>6.8</v>
      </c>
      <c r="G182">
        <v>1100</v>
      </c>
      <c r="H182" t="s">
        <v>19149</v>
      </c>
      <c r="I182" t="s">
        <v>19149</v>
      </c>
      <c r="J182" t="s">
        <v>21585</v>
      </c>
      <c r="K182" t="s">
        <v>7</v>
      </c>
      <c r="L182">
        <v>2700000</v>
      </c>
      <c r="M182">
        <v>3256082</v>
      </c>
      <c r="N182" t="s">
        <v>103</v>
      </c>
      <c r="O182">
        <v>103</v>
      </c>
    </row>
    <row r="183" spans="1:15" x14ac:dyDescent="0.25">
      <c r="A183" t="s">
        <v>21584</v>
      </c>
      <c r="B183" t="s">
        <v>41</v>
      </c>
      <c r="C183" t="s">
        <v>11</v>
      </c>
      <c r="D183">
        <v>1981</v>
      </c>
      <c r="E183" t="s">
        <v>21583</v>
      </c>
      <c r="F183">
        <v>5.9</v>
      </c>
      <c r="G183">
        <v>1600</v>
      </c>
      <c r="H183" t="s">
        <v>21582</v>
      </c>
      <c r="I183" t="s">
        <v>21581</v>
      </c>
      <c r="J183" t="s">
        <v>17789</v>
      </c>
      <c r="K183" t="s">
        <v>7</v>
      </c>
      <c r="M183">
        <v>14492125</v>
      </c>
      <c r="N183" t="s">
        <v>21580</v>
      </c>
      <c r="O183">
        <v>117</v>
      </c>
    </row>
    <row r="184" spans="1:15" x14ac:dyDescent="0.25">
      <c r="A184" t="s">
        <v>21579</v>
      </c>
      <c r="B184" t="s">
        <v>41</v>
      </c>
      <c r="C184" t="s">
        <v>24</v>
      </c>
      <c r="D184">
        <v>1981</v>
      </c>
      <c r="E184" t="s">
        <v>21547</v>
      </c>
      <c r="F184">
        <v>6.5</v>
      </c>
      <c r="G184">
        <v>4500</v>
      </c>
      <c r="H184" t="s">
        <v>21578</v>
      </c>
      <c r="I184" t="s">
        <v>13032</v>
      </c>
      <c r="J184" t="s">
        <v>12999</v>
      </c>
      <c r="K184" t="s">
        <v>7</v>
      </c>
      <c r="L184">
        <v>10000000</v>
      </c>
      <c r="M184">
        <v>7258543</v>
      </c>
      <c r="N184" t="s">
        <v>21577</v>
      </c>
      <c r="O184">
        <v>96</v>
      </c>
    </row>
    <row r="185" spans="1:15" x14ac:dyDescent="0.25">
      <c r="A185" t="s">
        <v>21576</v>
      </c>
      <c r="B185" t="s">
        <v>41</v>
      </c>
      <c r="C185" t="s">
        <v>24</v>
      </c>
      <c r="D185">
        <v>1981</v>
      </c>
      <c r="E185" t="s">
        <v>21575</v>
      </c>
      <c r="F185">
        <v>6.1</v>
      </c>
      <c r="G185">
        <v>2900</v>
      </c>
      <c r="H185" t="s">
        <v>21574</v>
      </c>
      <c r="I185" t="s">
        <v>21573</v>
      </c>
      <c r="J185" t="s">
        <v>16749</v>
      </c>
      <c r="K185" t="s">
        <v>7</v>
      </c>
      <c r="L185">
        <v>11000000</v>
      </c>
      <c r="M185">
        <v>31261269</v>
      </c>
      <c r="N185" t="s">
        <v>103</v>
      </c>
      <c r="O185">
        <v>94</v>
      </c>
    </row>
    <row r="186" spans="1:15" x14ac:dyDescent="0.25">
      <c r="A186" t="s">
        <v>21572</v>
      </c>
      <c r="B186" t="s">
        <v>41</v>
      </c>
      <c r="C186" t="s">
        <v>24</v>
      </c>
      <c r="D186">
        <v>1981</v>
      </c>
      <c r="E186" t="s">
        <v>21567</v>
      </c>
      <c r="F186">
        <v>7</v>
      </c>
      <c r="G186">
        <v>3600</v>
      </c>
      <c r="H186" t="s">
        <v>10327</v>
      </c>
      <c r="I186" t="s">
        <v>10327</v>
      </c>
      <c r="J186" t="s">
        <v>10327</v>
      </c>
      <c r="K186" t="s">
        <v>7</v>
      </c>
      <c r="M186">
        <v>2863642</v>
      </c>
      <c r="N186" t="s">
        <v>114</v>
      </c>
      <c r="O186">
        <v>93</v>
      </c>
    </row>
    <row r="187" spans="1:15" x14ac:dyDescent="0.25">
      <c r="A187" t="s">
        <v>21571</v>
      </c>
      <c r="B187" t="s">
        <v>101</v>
      </c>
      <c r="C187" t="s">
        <v>24</v>
      </c>
      <c r="D187">
        <v>1981</v>
      </c>
      <c r="E187" t="s">
        <v>21570</v>
      </c>
      <c r="F187">
        <v>4.3</v>
      </c>
      <c r="G187">
        <v>1300</v>
      </c>
      <c r="H187" t="s">
        <v>18516</v>
      </c>
      <c r="I187" t="s">
        <v>17548</v>
      </c>
      <c r="J187" t="s">
        <v>21569</v>
      </c>
      <c r="K187" t="s">
        <v>7</v>
      </c>
      <c r="L187">
        <v>12000000</v>
      </c>
      <c r="M187">
        <v>2154696</v>
      </c>
      <c r="N187" t="s">
        <v>103</v>
      </c>
      <c r="O187">
        <v>78</v>
      </c>
    </row>
    <row r="188" spans="1:15" x14ac:dyDescent="0.25">
      <c r="A188" t="s">
        <v>21568</v>
      </c>
      <c r="B188" t="s">
        <v>41</v>
      </c>
      <c r="C188" t="s">
        <v>100</v>
      </c>
      <c r="D188">
        <v>1981</v>
      </c>
      <c r="E188" t="s">
        <v>21567</v>
      </c>
      <c r="F188">
        <v>5.6</v>
      </c>
      <c r="G188">
        <v>829</v>
      </c>
      <c r="H188" t="s">
        <v>17292</v>
      </c>
      <c r="I188" t="s">
        <v>19632</v>
      </c>
      <c r="J188" t="s">
        <v>3484</v>
      </c>
      <c r="K188" t="s">
        <v>7</v>
      </c>
      <c r="M188">
        <v>11809387</v>
      </c>
      <c r="N188" t="s">
        <v>20363</v>
      </c>
      <c r="O188">
        <v>94</v>
      </c>
    </row>
    <row r="189" spans="1:15" x14ac:dyDescent="0.25">
      <c r="A189" t="s">
        <v>21566</v>
      </c>
      <c r="B189" t="s">
        <v>101</v>
      </c>
      <c r="C189" t="s">
        <v>24</v>
      </c>
      <c r="D189">
        <v>1981</v>
      </c>
      <c r="E189" t="s">
        <v>21565</v>
      </c>
      <c r="F189">
        <v>5</v>
      </c>
      <c r="G189">
        <v>761</v>
      </c>
      <c r="H189" t="s">
        <v>21564</v>
      </c>
      <c r="I189" t="s">
        <v>21563</v>
      </c>
      <c r="J189" t="s">
        <v>20391</v>
      </c>
      <c r="K189" t="s">
        <v>7</v>
      </c>
      <c r="L189">
        <v>3500000</v>
      </c>
      <c r="M189">
        <v>17569027</v>
      </c>
      <c r="N189" t="s">
        <v>19295</v>
      </c>
      <c r="O189">
        <v>100</v>
      </c>
    </row>
    <row r="190" spans="1:15" x14ac:dyDescent="0.25">
      <c r="A190" t="s">
        <v>21562</v>
      </c>
      <c r="B190" t="s">
        <v>41</v>
      </c>
      <c r="C190" t="s">
        <v>11</v>
      </c>
      <c r="D190">
        <v>1981</v>
      </c>
      <c r="E190" t="s">
        <v>21561</v>
      </c>
      <c r="F190">
        <v>6.8</v>
      </c>
      <c r="G190">
        <v>1400</v>
      </c>
      <c r="H190" t="s">
        <v>19359</v>
      </c>
      <c r="I190" t="s">
        <v>20445</v>
      </c>
      <c r="J190" t="s">
        <v>15079</v>
      </c>
      <c r="K190" t="s">
        <v>7</v>
      </c>
      <c r="M190">
        <v>1976198</v>
      </c>
      <c r="N190" t="s">
        <v>103</v>
      </c>
      <c r="O190">
        <v>94</v>
      </c>
    </row>
    <row r="191" spans="1:15" x14ac:dyDescent="0.25">
      <c r="A191" t="s">
        <v>21560</v>
      </c>
      <c r="B191" t="s">
        <v>41</v>
      </c>
      <c r="C191" t="s">
        <v>24</v>
      </c>
      <c r="D191">
        <v>1981</v>
      </c>
      <c r="E191" t="s">
        <v>21318</v>
      </c>
      <c r="F191">
        <v>7.3</v>
      </c>
      <c r="G191">
        <v>2700</v>
      </c>
      <c r="H191" t="s">
        <v>14755</v>
      </c>
      <c r="I191" t="s">
        <v>21559</v>
      </c>
      <c r="J191" t="s">
        <v>8932</v>
      </c>
      <c r="K191" t="s">
        <v>7</v>
      </c>
      <c r="L191">
        <v>13000000</v>
      </c>
      <c r="M191">
        <v>8206145</v>
      </c>
      <c r="N191" t="s">
        <v>704</v>
      </c>
      <c r="O191">
        <v>119</v>
      </c>
    </row>
    <row r="192" spans="1:15" x14ac:dyDescent="0.25">
      <c r="A192" t="s">
        <v>21558</v>
      </c>
      <c r="B192" t="s">
        <v>101</v>
      </c>
      <c r="C192" t="s">
        <v>11</v>
      </c>
      <c r="D192">
        <v>1981</v>
      </c>
      <c r="E192" t="s">
        <v>21225</v>
      </c>
      <c r="F192">
        <v>2.7</v>
      </c>
      <c r="G192">
        <v>659</v>
      </c>
      <c r="H192" t="s">
        <v>21557</v>
      </c>
      <c r="I192" t="s">
        <v>21556</v>
      </c>
      <c r="J192" t="s">
        <v>21555</v>
      </c>
      <c r="K192" t="s">
        <v>220</v>
      </c>
      <c r="L192">
        <v>46000000</v>
      </c>
      <c r="M192">
        <v>5200986</v>
      </c>
      <c r="N192" t="s">
        <v>21554</v>
      </c>
      <c r="O192">
        <v>140</v>
      </c>
    </row>
    <row r="193" spans="1:15" x14ac:dyDescent="0.25">
      <c r="A193" t="s">
        <v>21553</v>
      </c>
      <c r="B193" t="s">
        <v>41</v>
      </c>
      <c r="C193" t="s">
        <v>24</v>
      </c>
      <c r="D193">
        <v>1981</v>
      </c>
      <c r="E193" t="s">
        <v>21526</v>
      </c>
      <c r="F193">
        <v>5.5</v>
      </c>
      <c r="G193">
        <v>1700</v>
      </c>
      <c r="H193" t="s">
        <v>21552</v>
      </c>
      <c r="I193" t="s">
        <v>9285</v>
      </c>
      <c r="J193" t="s">
        <v>9628</v>
      </c>
      <c r="K193" t="s">
        <v>7</v>
      </c>
      <c r="L193">
        <v>14000000</v>
      </c>
      <c r="M193">
        <v>4454295</v>
      </c>
      <c r="N193" t="s">
        <v>103</v>
      </c>
      <c r="O193">
        <v>87</v>
      </c>
    </row>
    <row r="194" spans="1:15" x14ac:dyDescent="0.25">
      <c r="A194" t="s">
        <v>21551</v>
      </c>
      <c r="B194" t="s">
        <v>101</v>
      </c>
      <c r="C194" t="s">
        <v>100</v>
      </c>
      <c r="D194">
        <v>1981</v>
      </c>
      <c r="E194" t="s">
        <v>21550</v>
      </c>
      <c r="F194">
        <v>5.6</v>
      </c>
      <c r="G194">
        <v>1100</v>
      </c>
      <c r="H194" t="s">
        <v>12289</v>
      </c>
      <c r="I194" t="s">
        <v>21549</v>
      </c>
      <c r="J194" t="s">
        <v>13425</v>
      </c>
      <c r="K194" t="s">
        <v>7</v>
      </c>
      <c r="L194">
        <v>12000000</v>
      </c>
      <c r="M194">
        <v>3702028</v>
      </c>
      <c r="N194" t="s">
        <v>21277</v>
      </c>
      <c r="O194">
        <v>100</v>
      </c>
    </row>
    <row r="195" spans="1:15" x14ac:dyDescent="0.25">
      <c r="A195" t="s">
        <v>21548</v>
      </c>
      <c r="B195" t="s">
        <v>41</v>
      </c>
      <c r="C195" t="s">
        <v>11</v>
      </c>
      <c r="D195">
        <v>1981</v>
      </c>
      <c r="E195" t="s">
        <v>21547</v>
      </c>
      <c r="F195">
        <v>5.4</v>
      </c>
      <c r="G195">
        <v>1100</v>
      </c>
      <c r="H195" t="s">
        <v>13865</v>
      </c>
      <c r="I195" t="s">
        <v>21546</v>
      </c>
      <c r="J195" t="s">
        <v>8211</v>
      </c>
      <c r="K195" t="s">
        <v>7</v>
      </c>
      <c r="L195">
        <v>16000000</v>
      </c>
      <c r="M195">
        <v>10851261</v>
      </c>
      <c r="N195" t="s">
        <v>21545</v>
      </c>
      <c r="O195">
        <v>116</v>
      </c>
    </row>
    <row r="196" spans="1:15" x14ac:dyDescent="0.25">
      <c r="A196" t="s">
        <v>21544</v>
      </c>
      <c r="B196" t="s">
        <v>41</v>
      </c>
      <c r="C196" t="s">
        <v>24</v>
      </c>
      <c r="D196">
        <v>1981</v>
      </c>
      <c r="E196" t="s">
        <v>21543</v>
      </c>
      <c r="F196">
        <v>6.5</v>
      </c>
      <c r="G196">
        <v>1300</v>
      </c>
      <c r="H196" t="s">
        <v>20368</v>
      </c>
      <c r="I196" t="s">
        <v>12371</v>
      </c>
      <c r="J196" t="s">
        <v>21542</v>
      </c>
      <c r="K196" t="s">
        <v>7</v>
      </c>
      <c r="M196">
        <v>25524778</v>
      </c>
      <c r="N196" t="s">
        <v>114</v>
      </c>
      <c r="O196">
        <v>120</v>
      </c>
    </row>
    <row r="197" spans="1:15" x14ac:dyDescent="0.25">
      <c r="A197" t="s">
        <v>21541</v>
      </c>
      <c r="B197" t="s">
        <v>101</v>
      </c>
      <c r="C197" t="s">
        <v>34</v>
      </c>
      <c r="D197">
        <v>1981</v>
      </c>
      <c r="E197" t="s">
        <v>21540</v>
      </c>
      <c r="F197">
        <v>5.2</v>
      </c>
      <c r="G197">
        <v>928</v>
      </c>
      <c r="H197" t="s">
        <v>11792</v>
      </c>
      <c r="I197" t="s">
        <v>21539</v>
      </c>
      <c r="J197" t="s">
        <v>21538</v>
      </c>
      <c r="K197" t="s">
        <v>7</v>
      </c>
      <c r="L197">
        <v>24000000</v>
      </c>
      <c r="M197">
        <v>2004742</v>
      </c>
      <c r="N197" t="s">
        <v>20640</v>
      </c>
      <c r="O197">
        <v>107</v>
      </c>
    </row>
    <row r="198" spans="1:15" x14ac:dyDescent="0.25">
      <c r="A198" t="s">
        <v>21537</v>
      </c>
      <c r="B198" t="s">
        <v>101</v>
      </c>
      <c r="C198" t="s">
        <v>24</v>
      </c>
      <c r="D198">
        <v>1981</v>
      </c>
      <c r="E198" t="s">
        <v>21536</v>
      </c>
      <c r="F198">
        <v>4.9000000000000004</v>
      </c>
      <c r="G198">
        <v>920</v>
      </c>
      <c r="H198" t="s">
        <v>20882</v>
      </c>
      <c r="I198" t="s">
        <v>16067</v>
      </c>
      <c r="J198" t="s">
        <v>2018</v>
      </c>
      <c r="K198" t="s">
        <v>7</v>
      </c>
      <c r="M198">
        <v>18838812</v>
      </c>
      <c r="N198" t="s">
        <v>108</v>
      </c>
      <c r="O198">
        <v>94</v>
      </c>
    </row>
    <row r="199" spans="1:15" x14ac:dyDescent="0.25">
      <c r="A199" t="s">
        <v>21535</v>
      </c>
      <c r="B199" t="s">
        <v>101</v>
      </c>
      <c r="C199" t="s">
        <v>34</v>
      </c>
      <c r="D199">
        <v>1981</v>
      </c>
      <c r="E199" t="s">
        <v>21534</v>
      </c>
      <c r="F199">
        <v>5.5</v>
      </c>
      <c r="G199">
        <v>384</v>
      </c>
      <c r="H199" t="s">
        <v>21533</v>
      </c>
      <c r="I199" t="s">
        <v>21532</v>
      </c>
      <c r="J199" t="s">
        <v>20772</v>
      </c>
      <c r="K199" t="s">
        <v>7</v>
      </c>
      <c r="L199">
        <v>2000000</v>
      </c>
      <c r="M199">
        <v>1791147</v>
      </c>
      <c r="N199" t="s">
        <v>21277</v>
      </c>
      <c r="O199">
        <v>90</v>
      </c>
    </row>
    <row r="200" spans="1:15" x14ac:dyDescent="0.25">
      <c r="A200" t="s">
        <v>14493</v>
      </c>
      <c r="B200" t="s">
        <v>41</v>
      </c>
      <c r="C200" t="s">
        <v>5</v>
      </c>
      <c r="D200">
        <v>1981</v>
      </c>
      <c r="E200" t="s">
        <v>21531</v>
      </c>
      <c r="F200">
        <v>2.9</v>
      </c>
      <c r="G200">
        <v>674</v>
      </c>
      <c r="H200" t="s">
        <v>21530</v>
      </c>
      <c r="I200" t="s">
        <v>21530</v>
      </c>
      <c r="J200" t="s">
        <v>21529</v>
      </c>
      <c r="K200" t="s">
        <v>7</v>
      </c>
      <c r="N200" t="s">
        <v>21528</v>
      </c>
      <c r="O200">
        <v>82</v>
      </c>
    </row>
    <row r="201" spans="1:15" x14ac:dyDescent="0.25">
      <c r="A201" t="s">
        <v>21527</v>
      </c>
      <c r="B201" t="s">
        <v>101</v>
      </c>
      <c r="C201" t="s">
        <v>24</v>
      </c>
      <c r="D201">
        <v>1981</v>
      </c>
      <c r="E201" t="s">
        <v>21526</v>
      </c>
      <c r="F201">
        <v>5</v>
      </c>
      <c r="G201">
        <v>1200</v>
      </c>
      <c r="H201" t="s">
        <v>21525</v>
      </c>
      <c r="I201" t="s">
        <v>10600</v>
      </c>
      <c r="J201" t="s">
        <v>20350</v>
      </c>
      <c r="K201" t="s">
        <v>7</v>
      </c>
      <c r="M201">
        <v>16000000</v>
      </c>
      <c r="N201" t="s">
        <v>20824</v>
      </c>
      <c r="O201">
        <v>96</v>
      </c>
    </row>
    <row r="202" spans="1:15" x14ac:dyDescent="0.25">
      <c r="A202" t="s">
        <v>21524</v>
      </c>
      <c r="B202" t="s">
        <v>41</v>
      </c>
      <c r="C202" t="s">
        <v>87</v>
      </c>
      <c r="D202">
        <v>1981</v>
      </c>
      <c r="E202" t="s">
        <v>21326</v>
      </c>
      <c r="F202">
        <v>5.8</v>
      </c>
      <c r="G202">
        <v>782</v>
      </c>
      <c r="H202" t="s">
        <v>19383</v>
      </c>
      <c r="I202" t="s">
        <v>21523</v>
      </c>
      <c r="J202" t="s">
        <v>21522</v>
      </c>
      <c r="K202" t="s">
        <v>95</v>
      </c>
      <c r="M202">
        <v>6892098</v>
      </c>
      <c r="N202" t="s">
        <v>21521</v>
      </c>
      <c r="O202">
        <v>112</v>
      </c>
    </row>
    <row r="203" spans="1:15" x14ac:dyDescent="0.25">
      <c r="A203" t="s">
        <v>21520</v>
      </c>
      <c r="B203" t="s">
        <v>74</v>
      </c>
      <c r="C203" t="s">
        <v>24</v>
      </c>
      <c r="D203">
        <v>1981</v>
      </c>
      <c r="E203" t="s">
        <v>21519</v>
      </c>
      <c r="F203">
        <v>5.0999999999999996</v>
      </c>
      <c r="G203">
        <v>101</v>
      </c>
      <c r="H203" t="s">
        <v>21518</v>
      </c>
      <c r="I203" t="s">
        <v>21517</v>
      </c>
      <c r="J203" t="s">
        <v>21516</v>
      </c>
      <c r="K203" t="s">
        <v>7</v>
      </c>
      <c r="N203" t="s">
        <v>21515</v>
      </c>
      <c r="O203">
        <v>100</v>
      </c>
    </row>
    <row r="204" spans="1:15" x14ac:dyDescent="0.25">
      <c r="A204" t="s">
        <v>21514</v>
      </c>
      <c r="B204" t="s">
        <v>41</v>
      </c>
      <c r="C204" t="s">
        <v>15724</v>
      </c>
      <c r="D204">
        <v>1981</v>
      </c>
      <c r="E204" t="s">
        <v>21513</v>
      </c>
      <c r="F204">
        <v>5.0999999999999996</v>
      </c>
      <c r="G204">
        <v>499</v>
      </c>
      <c r="H204" t="s">
        <v>21512</v>
      </c>
      <c r="I204" t="s">
        <v>21511</v>
      </c>
      <c r="J204" t="s">
        <v>21510</v>
      </c>
      <c r="K204" t="s">
        <v>300</v>
      </c>
      <c r="M204">
        <v>12000000</v>
      </c>
      <c r="N204" t="s">
        <v>21509</v>
      </c>
      <c r="O204">
        <v>91</v>
      </c>
    </row>
    <row r="205" spans="1:15" x14ac:dyDescent="0.25">
      <c r="A205" t="s">
        <v>21508</v>
      </c>
      <c r="B205" t="s">
        <v>52</v>
      </c>
      <c r="C205" t="s">
        <v>100</v>
      </c>
      <c r="D205">
        <v>1981</v>
      </c>
      <c r="E205" t="s">
        <v>21507</v>
      </c>
      <c r="F205">
        <v>6.9</v>
      </c>
      <c r="G205">
        <v>1100</v>
      </c>
      <c r="H205" t="s">
        <v>17054</v>
      </c>
      <c r="I205" t="s">
        <v>21506</v>
      </c>
      <c r="J205" t="s">
        <v>21506</v>
      </c>
      <c r="K205" t="s">
        <v>562</v>
      </c>
      <c r="M205">
        <v>17110</v>
      </c>
      <c r="N205" t="s">
        <v>5586</v>
      </c>
      <c r="O205">
        <v>129</v>
      </c>
    </row>
    <row r="206" spans="1:15" x14ac:dyDescent="0.25">
      <c r="A206" t="s">
        <v>21505</v>
      </c>
      <c r="B206" t="s">
        <v>101</v>
      </c>
      <c r="C206" t="s">
        <v>11</v>
      </c>
      <c r="D206">
        <v>1981</v>
      </c>
      <c r="E206" t="s">
        <v>21504</v>
      </c>
      <c r="F206">
        <v>6.3</v>
      </c>
      <c r="G206">
        <v>228</v>
      </c>
      <c r="H206" t="s">
        <v>21503</v>
      </c>
      <c r="I206" t="s">
        <v>21502</v>
      </c>
      <c r="J206" t="s">
        <v>12319</v>
      </c>
      <c r="K206" t="s">
        <v>95</v>
      </c>
      <c r="M206">
        <v>1622898</v>
      </c>
      <c r="N206" t="s">
        <v>103</v>
      </c>
      <c r="O206">
        <v>94</v>
      </c>
    </row>
    <row r="207" spans="1:15" x14ac:dyDescent="0.25">
      <c r="A207" t="s">
        <v>21501</v>
      </c>
      <c r="B207" t="s">
        <v>41</v>
      </c>
      <c r="C207" t="s">
        <v>24</v>
      </c>
      <c r="D207">
        <v>1982</v>
      </c>
      <c r="E207" t="s">
        <v>21449</v>
      </c>
      <c r="F207">
        <v>7.2</v>
      </c>
      <c r="G207">
        <v>98000</v>
      </c>
      <c r="H207" t="s">
        <v>5355</v>
      </c>
      <c r="I207" t="s">
        <v>3817</v>
      </c>
      <c r="J207" t="s">
        <v>3617</v>
      </c>
      <c r="K207" t="s">
        <v>7</v>
      </c>
      <c r="L207">
        <v>4500000</v>
      </c>
      <c r="M207">
        <v>27092880</v>
      </c>
      <c r="N207" t="s">
        <v>103</v>
      </c>
      <c r="O207">
        <v>90</v>
      </c>
    </row>
    <row r="208" spans="1:15" x14ac:dyDescent="0.25">
      <c r="A208" t="s">
        <v>21500</v>
      </c>
      <c r="B208" t="s">
        <v>41</v>
      </c>
      <c r="C208" t="s">
        <v>34</v>
      </c>
      <c r="D208">
        <v>1982</v>
      </c>
      <c r="E208" t="s">
        <v>21393</v>
      </c>
      <c r="F208">
        <v>8.1</v>
      </c>
      <c r="G208">
        <v>710000</v>
      </c>
      <c r="H208" t="s">
        <v>2437</v>
      </c>
      <c r="I208" t="s">
        <v>2729</v>
      </c>
      <c r="J208" t="s">
        <v>96</v>
      </c>
      <c r="K208" t="s">
        <v>7</v>
      </c>
      <c r="L208">
        <v>28000000</v>
      </c>
      <c r="M208">
        <v>41676878</v>
      </c>
      <c r="N208" t="s">
        <v>20438</v>
      </c>
      <c r="O208">
        <v>117</v>
      </c>
    </row>
    <row r="209" spans="1:15" x14ac:dyDescent="0.25">
      <c r="A209" t="s">
        <v>6263</v>
      </c>
      <c r="B209" t="s">
        <v>41</v>
      </c>
      <c r="C209" t="s">
        <v>5</v>
      </c>
      <c r="D209">
        <v>1982</v>
      </c>
      <c r="E209" t="s">
        <v>21393</v>
      </c>
      <c r="F209">
        <v>8.1</v>
      </c>
      <c r="G209">
        <v>382000</v>
      </c>
      <c r="H209" t="s">
        <v>1835</v>
      </c>
      <c r="I209" t="s">
        <v>9364</v>
      </c>
      <c r="J209" t="s">
        <v>8537</v>
      </c>
      <c r="K209" t="s">
        <v>7</v>
      </c>
      <c r="L209">
        <v>15000000</v>
      </c>
      <c r="M209">
        <v>19632053</v>
      </c>
      <c r="N209" t="s">
        <v>103</v>
      </c>
      <c r="O209">
        <v>109</v>
      </c>
    </row>
    <row r="210" spans="1:15" x14ac:dyDescent="0.25">
      <c r="A210" t="s">
        <v>6374</v>
      </c>
      <c r="B210" t="s">
        <v>41</v>
      </c>
      <c r="C210" t="s">
        <v>34</v>
      </c>
      <c r="D210">
        <v>1982</v>
      </c>
      <c r="E210" t="s">
        <v>21282</v>
      </c>
      <c r="F210">
        <v>6.9</v>
      </c>
      <c r="G210">
        <v>141000</v>
      </c>
      <c r="H210" t="s">
        <v>15886</v>
      </c>
      <c r="I210" t="s">
        <v>13652</v>
      </c>
      <c r="J210" t="s">
        <v>3674</v>
      </c>
      <c r="K210" t="s">
        <v>7</v>
      </c>
      <c r="L210">
        <v>20000000</v>
      </c>
      <c r="M210">
        <v>68851475</v>
      </c>
      <c r="N210" t="s">
        <v>103</v>
      </c>
      <c r="O210">
        <v>129</v>
      </c>
    </row>
    <row r="211" spans="1:15" x14ac:dyDescent="0.25">
      <c r="A211" t="s">
        <v>21499</v>
      </c>
      <c r="B211" t="s">
        <v>101</v>
      </c>
      <c r="C211" t="s">
        <v>160</v>
      </c>
      <c r="D211">
        <v>1982</v>
      </c>
      <c r="E211" t="s">
        <v>21494</v>
      </c>
      <c r="F211">
        <v>7.8</v>
      </c>
      <c r="G211">
        <v>381000</v>
      </c>
      <c r="H211" t="s">
        <v>1949</v>
      </c>
      <c r="I211" t="s">
        <v>3075</v>
      </c>
      <c r="J211" t="s">
        <v>20602</v>
      </c>
      <c r="K211" t="s">
        <v>7</v>
      </c>
      <c r="L211">
        <v>10500000</v>
      </c>
      <c r="M211">
        <v>792910554</v>
      </c>
      <c r="N211" t="s">
        <v>103</v>
      </c>
      <c r="O211">
        <v>115</v>
      </c>
    </row>
    <row r="212" spans="1:15" x14ac:dyDescent="0.25">
      <c r="A212" t="s">
        <v>21498</v>
      </c>
      <c r="B212" t="s">
        <v>41</v>
      </c>
      <c r="C212" t="s">
        <v>34</v>
      </c>
      <c r="D212">
        <v>1982</v>
      </c>
      <c r="E212" t="s">
        <v>21201</v>
      </c>
      <c r="F212">
        <v>7.7</v>
      </c>
      <c r="G212">
        <v>234000</v>
      </c>
      <c r="H212" t="s">
        <v>16139</v>
      </c>
      <c r="I212" t="s">
        <v>18651</v>
      </c>
      <c r="J212" t="s">
        <v>843</v>
      </c>
      <c r="K212" t="s">
        <v>7</v>
      </c>
      <c r="L212">
        <v>15000000</v>
      </c>
      <c r="M212">
        <v>125212904</v>
      </c>
      <c r="N212" t="s">
        <v>21497</v>
      </c>
      <c r="O212">
        <v>93</v>
      </c>
    </row>
    <row r="213" spans="1:15" x14ac:dyDescent="0.25">
      <c r="A213" t="s">
        <v>21496</v>
      </c>
      <c r="B213" t="s">
        <v>41</v>
      </c>
      <c r="C213" t="s">
        <v>11</v>
      </c>
      <c r="D213">
        <v>1982</v>
      </c>
      <c r="E213" t="s">
        <v>21449</v>
      </c>
      <c r="F213">
        <v>7</v>
      </c>
      <c r="G213">
        <v>52000</v>
      </c>
      <c r="H213" t="s">
        <v>5074</v>
      </c>
      <c r="I213" t="s">
        <v>17834</v>
      </c>
      <c r="J213" t="s">
        <v>5551</v>
      </c>
      <c r="K213" t="s">
        <v>7</v>
      </c>
      <c r="L213">
        <v>7500000</v>
      </c>
      <c r="M213">
        <v>129795554</v>
      </c>
      <c r="N213" t="s">
        <v>17593</v>
      </c>
      <c r="O213">
        <v>124</v>
      </c>
    </row>
    <row r="214" spans="1:15" x14ac:dyDescent="0.25">
      <c r="A214" t="s">
        <v>21495</v>
      </c>
      <c r="B214" t="s">
        <v>101</v>
      </c>
      <c r="C214" t="s">
        <v>24</v>
      </c>
      <c r="D214">
        <v>1982</v>
      </c>
      <c r="E214" t="s">
        <v>21494</v>
      </c>
      <c r="F214">
        <v>4.4000000000000004</v>
      </c>
      <c r="G214">
        <v>34000</v>
      </c>
      <c r="H214" t="s">
        <v>21493</v>
      </c>
      <c r="I214" t="s">
        <v>19923</v>
      </c>
      <c r="J214" t="s">
        <v>7011</v>
      </c>
      <c r="K214" t="s">
        <v>7</v>
      </c>
      <c r="L214">
        <v>13200000</v>
      </c>
      <c r="M214">
        <v>15171476</v>
      </c>
      <c r="N214" t="s">
        <v>108</v>
      </c>
      <c r="O214">
        <v>115</v>
      </c>
    </row>
    <row r="215" spans="1:15" x14ac:dyDescent="0.25">
      <c r="A215" t="s">
        <v>4644</v>
      </c>
      <c r="B215" t="s">
        <v>101</v>
      </c>
      <c r="C215" t="s">
        <v>24</v>
      </c>
      <c r="D215">
        <v>1982</v>
      </c>
      <c r="E215" t="s">
        <v>21291</v>
      </c>
      <c r="F215">
        <v>6.6</v>
      </c>
      <c r="G215">
        <v>41000</v>
      </c>
      <c r="H215" t="s">
        <v>18866</v>
      </c>
      <c r="I215" t="s">
        <v>19953</v>
      </c>
      <c r="J215" t="s">
        <v>21174</v>
      </c>
      <c r="K215" t="s">
        <v>7</v>
      </c>
      <c r="L215">
        <v>50000000</v>
      </c>
      <c r="M215">
        <v>57063861</v>
      </c>
      <c r="N215" t="s">
        <v>114</v>
      </c>
      <c r="O215">
        <v>127</v>
      </c>
    </row>
    <row r="216" spans="1:15" x14ac:dyDescent="0.25">
      <c r="A216" t="s">
        <v>3705</v>
      </c>
      <c r="B216" t="s">
        <v>101</v>
      </c>
      <c r="C216" t="s">
        <v>5</v>
      </c>
      <c r="D216">
        <v>1982</v>
      </c>
      <c r="E216" t="s">
        <v>21294</v>
      </c>
      <c r="F216">
        <v>7.3</v>
      </c>
      <c r="G216">
        <v>148000</v>
      </c>
      <c r="H216" t="s">
        <v>14629</v>
      </c>
      <c r="I216" t="s">
        <v>1949</v>
      </c>
      <c r="J216" t="s">
        <v>19620</v>
      </c>
      <c r="K216" t="s">
        <v>7</v>
      </c>
      <c r="L216">
        <v>10700000</v>
      </c>
      <c r="M216">
        <v>77142388</v>
      </c>
      <c r="N216" t="s">
        <v>704</v>
      </c>
      <c r="O216">
        <v>114</v>
      </c>
    </row>
    <row r="217" spans="1:15" x14ac:dyDescent="0.25">
      <c r="A217" t="s">
        <v>21492</v>
      </c>
      <c r="B217" t="s">
        <v>41</v>
      </c>
      <c r="C217" t="s">
        <v>34</v>
      </c>
      <c r="D217">
        <v>1982</v>
      </c>
      <c r="E217" t="s">
        <v>21491</v>
      </c>
      <c r="F217">
        <v>6.9</v>
      </c>
      <c r="G217">
        <v>73000</v>
      </c>
      <c r="H217" t="s">
        <v>5664</v>
      </c>
      <c r="I217" t="s">
        <v>12289</v>
      </c>
      <c r="J217" t="s">
        <v>13713</v>
      </c>
      <c r="K217" t="s">
        <v>7</v>
      </c>
      <c r="L217">
        <v>12000000</v>
      </c>
      <c r="M217">
        <v>78868508</v>
      </c>
      <c r="N217" t="s">
        <v>108</v>
      </c>
      <c r="O217">
        <v>96</v>
      </c>
    </row>
    <row r="218" spans="1:15" x14ac:dyDescent="0.25">
      <c r="A218" t="s">
        <v>21490</v>
      </c>
      <c r="B218" t="s">
        <v>101</v>
      </c>
      <c r="C218" t="s">
        <v>34</v>
      </c>
      <c r="D218">
        <v>1982</v>
      </c>
      <c r="E218" t="s">
        <v>21294</v>
      </c>
      <c r="F218">
        <v>7.7</v>
      </c>
      <c r="G218">
        <v>115000</v>
      </c>
      <c r="H218" t="s">
        <v>16637</v>
      </c>
      <c r="I218" t="s">
        <v>11135</v>
      </c>
      <c r="J218" t="s">
        <v>17044</v>
      </c>
      <c r="K218" t="s">
        <v>7</v>
      </c>
      <c r="L218">
        <v>11200000</v>
      </c>
      <c r="M218">
        <v>78912963</v>
      </c>
      <c r="N218" t="s">
        <v>108</v>
      </c>
      <c r="O218">
        <v>113</v>
      </c>
    </row>
    <row r="219" spans="1:15" x14ac:dyDescent="0.25">
      <c r="A219" t="s">
        <v>16644</v>
      </c>
      <c r="B219" t="s">
        <v>41</v>
      </c>
      <c r="C219" t="s">
        <v>100</v>
      </c>
      <c r="D219">
        <v>1982</v>
      </c>
      <c r="E219" t="s">
        <v>21489</v>
      </c>
      <c r="F219">
        <v>4.9000000000000004</v>
      </c>
      <c r="G219">
        <v>2500</v>
      </c>
      <c r="H219" t="s">
        <v>13767</v>
      </c>
      <c r="I219" t="s">
        <v>13767</v>
      </c>
      <c r="J219" t="s">
        <v>21488</v>
      </c>
      <c r="K219" t="s">
        <v>95</v>
      </c>
      <c r="M219">
        <v>5588800</v>
      </c>
      <c r="N219" t="s">
        <v>20143</v>
      </c>
      <c r="O219">
        <v>100</v>
      </c>
    </row>
    <row r="220" spans="1:15" x14ac:dyDescent="0.25">
      <c r="A220" t="s">
        <v>21487</v>
      </c>
      <c r="B220" t="s">
        <v>41</v>
      </c>
      <c r="C220" t="s">
        <v>24</v>
      </c>
      <c r="D220">
        <v>1982</v>
      </c>
      <c r="E220" t="s">
        <v>21267</v>
      </c>
      <c r="F220">
        <v>6.3</v>
      </c>
      <c r="G220">
        <v>8100</v>
      </c>
      <c r="H220" t="s">
        <v>21486</v>
      </c>
      <c r="I220" t="s">
        <v>21486</v>
      </c>
      <c r="J220" t="s">
        <v>21485</v>
      </c>
      <c r="K220" t="s">
        <v>7</v>
      </c>
      <c r="M220">
        <v>5829781</v>
      </c>
      <c r="N220" t="s">
        <v>19485</v>
      </c>
      <c r="O220">
        <v>92</v>
      </c>
    </row>
    <row r="221" spans="1:15" x14ac:dyDescent="0.25">
      <c r="A221" t="s">
        <v>21484</v>
      </c>
      <c r="B221" t="s">
        <v>41</v>
      </c>
      <c r="C221" t="s">
        <v>11</v>
      </c>
      <c r="D221">
        <v>1982</v>
      </c>
      <c r="E221" t="s">
        <v>20889</v>
      </c>
      <c r="F221">
        <v>7.6</v>
      </c>
      <c r="G221">
        <v>44000</v>
      </c>
      <c r="H221" t="s">
        <v>13865</v>
      </c>
      <c r="I221" t="s">
        <v>21483</v>
      </c>
      <c r="J221" t="s">
        <v>2463</v>
      </c>
      <c r="K221" t="s">
        <v>265</v>
      </c>
      <c r="L221">
        <v>12000000</v>
      </c>
      <c r="M221">
        <v>30036000</v>
      </c>
      <c r="N221" t="s">
        <v>15473</v>
      </c>
      <c r="O221">
        <v>150</v>
      </c>
    </row>
    <row r="222" spans="1:15" x14ac:dyDescent="0.25">
      <c r="A222" t="s">
        <v>21482</v>
      </c>
      <c r="B222" t="s">
        <v>101</v>
      </c>
      <c r="C222" t="s">
        <v>409</v>
      </c>
      <c r="D222">
        <v>1982</v>
      </c>
      <c r="E222" t="s">
        <v>21481</v>
      </c>
      <c r="F222">
        <v>8</v>
      </c>
      <c r="G222">
        <v>220000</v>
      </c>
      <c r="H222" t="s">
        <v>14034</v>
      </c>
      <c r="I222" t="s">
        <v>19038</v>
      </c>
      <c r="J222" t="s">
        <v>18259</v>
      </c>
      <c r="K222" t="s">
        <v>265</v>
      </c>
      <c r="L222">
        <v>22000000</v>
      </c>
      <c r="M222">
        <v>52767889</v>
      </c>
      <c r="N222" t="s">
        <v>21480</v>
      </c>
      <c r="O222">
        <v>191</v>
      </c>
    </row>
    <row r="223" spans="1:15" x14ac:dyDescent="0.25">
      <c r="A223" t="s">
        <v>21479</v>
      </c>
      <c r="B223" t="s">
        <v>101</v>
      </c>
      <c r="C223" t="s">
        <v>24</v>
      </c>
      <c r="D223">
        <v>1982</v>
      </c>
      <c r="E223" t="s">
        <v>21279</v>
      </c>
      <c r="F223">
        <v>7.4</v>
      </c>
      <c r="G223">
        <v>100000</v>
      </c>
      <c r="H223" t="s">
        <v>9543</v>
      </c>
      <c r="I223" t="s">
        <v>21478</v>
      </c>
      <c r="J223" t="s">
        <v>5431</v>
      </c>
      <c r="K223" t="s">
        <v>7</v>
      </c>
      <c r="L223">
        <v>21000000</v>
      </c>
      <c r="M223">
        <v>177200000</v>
      </c>
      <c r="N223" t="s">
        <v>114</v>
      </c>
      <c r="O223">
        <v>116</v>
      </c>
    </row>
    <row r="224" spans="1:15" x14ac:dyDescent="0.25">
      <c r="A224" t="s">
        <v>21477</v>
      </c>
      <c r="B224" t="s">
        <v>101</v>
      </c>
      <c r="C224" t="s">
        <v>34</v>
      </c>
      <c r="D224">
        <v>1982</v>
      </c>
      <c r="E224" t="s">
        <v>21476</v>
      </c>
      <c r="F224">
        <v>6.8</v>
      </c>
      <c r="G224">
        <v>115000</v>
      </c>
      <c r="H224" t="s">
        <v>18871</v>
      </c>
      <c r="I224" t="s">
        <v>18871</v>
      </c>
      <c r="J224" t="s">
        <v>1771</v>
      </c>
      <c r="K224" t="s">
        <v>7</v>
      </c>
      <c r="L224">
        <v>17000000</v>
      </c>
      <c r="M224">
        <v>33000525</v>
      </c>
      <c r="N224" t="s">
        <v>20824</v>
      </c>
      <c r="O224">
        <v>96</v>
      </c>
    </row>
    <row r="225" spans="1:15" x14ac:dyDescent="0.25">
      <c r="A225" t="s">
        <v>21475</v>
      </c>
      <c r="B225" t="s">
        <v>915</v>
      </c>
      <c r="C225" t="s">
        <v>73</v>
      </c>
      <c r="D225">
        <v>1982</v>
      </c>
      <c r="E225" t="s">
        <v>21320</v>
      </c>
      <c r="F225">
        <v>7.6</v>
      </c>
      <c r="G225">
        <v>37000</v>
      </c>
      <c r="H225" t="s">
        <v>12154</v>
      </c>
      <c r="I225" t="s">
        <v>21474</v>
      </c>
      <c r="J225" t="s">
        <v>21473</v>
      </c>
      <c r="K225" t="s">
        <v>7</v>
      </c>
      <c r="L225">
        <v>7000000</v>
      </c>
      <c r="M225">
        <v>14665733</v>
      </c>
      <c r="N225" t="s">
        <v>17356</v>
      </c>
      <c r="O225">
        <v>82</v>
      </c>
    </row>
    <row r="226" spans="1:15" x14ac:dyDescent="0.25">
      <c r="A226" t="s">
        <v>21472</v>
      </c>
      <c r="B226" t="s">
        <v>101</v>
      </c>
      <c r="C226" t="s">
        <v>24</v>
      </c>
      <c r="D226">
        <v>1982</v>
      </c>
      <c r="E226" t="s">
        <v>21471</v>
      </c>
      <c r="F226">
        <v>7.8</v>
      </c>
      <c r="G226">
        <v>94000</v>
      </c>
      <c r="H226" t="s">
        <v>1006</v>
      </c>
      <c r="I226" t="s">
        <v>21470</v>
      </c>
      <c r="J226" t="s">
        <v>1004</v>
      </c>
      <c r="K226" t="s">
        <v>7</v>
      </c>
      <c r="L226">
        <v>20000000</v>
      </c>
      <c r="M226">
        <v>2536242</v>
      </c>
      <c r="N226" t="s">
        <v>20301</v>
      </c>
      <c r="O226">
        <v>109</v>
      </c>
    </row>
    <row r="227" spans="1:15" x14ac:dyDescent="0.25">
      <c r="A227" t="s">
        <v>21469</v>
      </c>
      <c r="B227" t="s">
        <v>101</v>
      </c>
      <c r="C227" t="s">
        <v>11</v>
      </c>
      <c r="D227">
        <v>1982</v>
      </c>
      <c r="E227" t="s">
        <v>21261</v>
      </c>
      <c r="F227">
        <v>6.8</v>
      </c>
      <c r="G227">
        <v>179000</v>
      </c>
      <c r="H227" t="s">
        <v>843</v>
      </c>
      <c r="I227" t="s">
        <v>843</v>
      </c>
      <c r="J227" t="s">
        <v>843</v>
      </c>
      <c r="K227" t="s">
        <v>7</v>
      </c>
      <c r="L227">
        <v>17000000</v>
      </c>
      <c r="M227">
        <v>125052686</v>
      </c>
      <c r="N227" t="s">
        <v>21468</v>
      </c>
      <c r="O227">
        <v>99</v>
      </c>
    </row>
    <row r="228" spans="1:15" x14ac:dyDescent="0.25">
      <c r="A228" t="s">
        <v>21467</v>
      </c>
      <c r="B228" t="s">
        <v>101</v>
      </c>
      <c r="C228" t="s">
        <v>34</v>
      </c>
      <c r="D228">
        <v>1982</v>
      </c>
      <c r="E228" t="s">
        <v>21466</v>
      </c>
      <c r="F228">
        <v>6.2</v>
      </c>
      <c r="G228">
        <v>22000</v>
      </c>
      <c r="H228" t="s">
        <v>5570</v>
      </c>
      <c r="I228" t="s">
        <v>5570</v>
      </c>
      <c r="J228" t="s">
        <v>16742</v>
      </c>
      <c r="K228" t="s">
        <v>7</v>
      </c>
      <c r="L228">
        <v>8000000</v>
      </c>
      <c r="M228">
        <v>14056528</v>
      </c>
      <c r="N228" t="s">
        <v>21465</v>
      </c>
      <c r="O228">
        <v>118</v>
      </c>
    </row>
    <row r="229" spans="1:15" x14ac:dyDescent="0.25">
      <c r="A229" t="s">
        <v>21464</v>
      </c>
      <c r="B229" t="s">
        <v>41</v>
      </c>
      <c r="C229" t="s">
        <v>24</v>
      </c>
      <c r="D229">
        <v>1982</v>
      </c>
      <c r="E229" t="s">
        <v>21232</v>
      </c>
      <c r="F229">
        <v>6.9</v>
      </c>
      <c r="G229">
        <v>44000</v>
      </c>
      <c r="H229" t="s">
        <v>7177</v>
      </c>
      <c r="I229" t="s">
        <v>763</v>
      </c>
      <c r="J229" t="s">
        <v>21463</v>
      </c>
      <c r="K229" t="s">
        <v>7</v>
      </c>
      <c r="L229">
        <v>8000000</v>
      </c>
      <c r="M229">
        <v>21028755</v>
      </c>
      <c r="N229" t="s">
        <v>20250</v>
      </c>
      <c r="O229">
        <v>120</v>
      </c>
    </row>
    <row r="230" spans="1:15" x14ac:dyDescent="0.25">
      <c r="A230" t="s">
        <v>21462</v>
      </c>
      <c r="B230" t="s">
        <v>101</v>
      </c>
      <c r="C230" t="s">
        <v>100</v>
      </c>
      <c r="D230">
        <v>1982</v>
      </c>
      <c r="E230" t="s">
        <v>21263</v>
      </c>
      <c r="F230">
        <v>7.3</v>
      </c>
      <c r="G230">
        <v>8200</v>
      </c>
      <c r="H230" t="s">
        <v>4068</v>
      </c>
      <c r="I230" t="s">
        <v>21461</v>
      </c>
      <c r="J230" t="s">
        <v>10313</v>
      </c>
      <c r="K230" t="s">
        <v>504</v>
      </c>
      <c r="L230">
        <v>3500000</v>
      </c>
      <c r="M230">
        <v>20659423</v>
      </c>
      <c r="N230" t="s">
        <v>21460</v>
      </c>
      <c r="O230">
        <v>102</v>
      </c>
    </row>
    <row r="231" spans="1:15" x14ac:dyDescent="0.25">
      <c r="A231" t="s">
        <v>21459</v>
      </c>
      <c r="B231" t="s">
        <v>41</v>
      </c>
      <c r="C231" t="s">
        <v>11</v>
      </c>
      <c r="D231">
        <v>1982</v>
      </c>
      <c r="E231" t="s">
        <v>21225</v>
      </c>
      <c r="F231">
        <v>8</v>
      </c>
      <c r="G231">
        <v>78000</v>
      </c>
      <c r="H231" t="s">
        <v>10701</v>
      </c>
      <c r="I231" t="s">
        <v>21458</v>
      </c>
      <c r="J231" t="s">
        <v>21457</v>
      </c>
      <c r="K231" t="s">
        <v>265</v>
      </c>
      <c r="L231">
        <v>12000000</v>
      </c>
      <c r="M231">
        <v>22265763</v>
      </c>
      <c r="N231" t="s">
        <v>13830</v>
      </c>
      <c r="O231">
        <v>95</v>
      </c>
    </row>
    <row r="232" spans="1:15" x14ac:dyDescent="0.25">
      <c r="A232" t="s">
        <v>21456</v>
      </c>
      <c r="B232" t="s">
        <v>41</v>
      </c>
      <c r="C232" t="s">
        <v>438</v>
      </c>
      <c r="D232">
        <v>1982</v>
      </c>
      <c r="E232" t="s">
        <v>21217</v>
      </c>
      <c r="F232">
        <v>6.2</v>
      </c>
      <c r="G232">
        <v>20000</v>
      </c>
      <c r="H232" t="s">
        <v>2284</v>
      </c>
      <c r="I232" t="s">
        <v>21455</v>
      </c>
      <c r="J232" t="s">
        <v>11510</v>
      </c>
      <c r="K232" t="s">
        <v>7</v>
      </c>
      <c r="L232">
        <v>18000000</v>
      </c>
      <c r="M232">
        <v>7000000</v>
      </c>
      <c r="N232" t="s">
        <v>13225</v>
      </c>
      <c r="O232">
        <v>118</v>
      </c>
    </row>
    <row r="233" spans="1:15" x14ac:dyDescent="0.25">
      <c r="A233" t="s">
        <v>21454</v>
      </c>
      <c r="B233" t="s">
        <v>41</v>
      </c>
      <c r="C233" t="s">
        <v>11</v>
      </c>
      <c r="D233">
        <v>1982</v>
      </c>
      <c r="E233" t="s">
        <v>21453</v>
      </c>
      <c r="F233">
        <v>8.1</v>
      </c>
      <c r="G233">
        <v>59000</v>
      </c>
      <c r="H233" t="s">
        <v>16189</v>
      </c>
      <c r="I233" t="s">
        <v>16189</v>
      </c>
      <c r="J233" t="s">
        <v>21452</v>
      </c>
      <c r="K233" t="s">
        <v>1130</v>
      </c>
      <c r="L233">
        <v>6000000</v>
      </c>
      <c r="M233">
        <v>6795771</v>
      </c>
      <c r="N233" t="s">
        <v>21451</v>
      </c>
      <c r="O233">
        <v>188</v>
      </c>
    </row>
    <row r="234" spans="1:15" x14ac:dyDescent="0.25">
      <c r="A234" t="s">
        <v>21450</v>
      </c>
      <c r="B234" t="s">
        <v>41</v>
      </c>
      <c r="C234" t="s">
        <v>5</v>
      </c>
      <c r="D234">
        <v>1982</v>
      </c>
      <c r="E234" t="s">
        <v>21449</v>
      </c>
      <c r="F234">
        <v>5.7</v>
      </c>
      <c r="G234">
        <v>49000</v>
      </c>
      <c r="H234" t="s">
        <v>11331</v>
      </c>
      <c r="I234" t="s">
        <v>20235</v>
      </c>
      <c r="J234" t="s">
        <v>21448</v>
      </c>
      <c r="K234" t="s">
        <v>7</v>
      </c>
      <c r="L234">
        <v>2300000</v>
      </c>
      <c r="M234">
        <v>36690067</v>
      </c>
      <c r="N234" t="s">
        <v>108</v>
      </c>
      <c r="O234">
        <v>95</v>
      </c>
    </row>
    <row r="235" spans="1:15" x14ac:dyDescent="0.25">
      <c r="A235" t="s">
        <v>21447</v>
      </c>
      <c r="B235" t="s">
        <v>101</v>
      </c>
      <c r="C235" t="s">
        <v>34</v>
      </c>
      <c r="D235">
        <v>1982</v>
      </c>
      <c r="E235" t="s">
        <v>21291</v>
      </c>
      <c r="F235">
        <v>6</v>
      </c>
      <c r="G235">
        <v>26000</v>
      </c>
      <c r="H235" t="s">
        <v>1244</v>
      </c>
      <c r="I235" t="s">
        <v>10570</v>
      </c>
      <c r="J235" t="s">
        <v>1244</v>
      </c>
      <c r="K235" t="s">
        <v>7</v>
      </c>
      <c r="L235">
        <v>18000000</v>
      </c>
      <c r="M235">
        <v>46708276</v>
      </c>
      <c r="N235" t="s">
        <v>21421</v>
      </c>
      <c r="O235">
        <v>136</v>
      </c>
    </row>
    <row r="236" spans="1:15" x14ac:dyDescent="0.25">
      <c r="A236" t="s">
        <v>21446</v>
      </c>
      <c r="B236" t="s">
        <v>41</v>
      </c>
      <c r="C236" t="s">
        <v>5</v>
      </c>
      <c r="D236">
        <v>1982</v>
      </c>
      <c r="E236" t="s">
        <v>21201</v>
      </c>
      <c r="F236">
        <v>5</v>
      </c>
      <c r="G236">
        <v>45000</v>
      </c>
      <c r="H236" t="s">
        <v>18520</v>
      </c>
      <c r="I236" t="s">
        <v>18520</v>
      </c>
      <c r="J236" t="s">
        <v>18554</v>
      </c>
      <c r="K236" t="s">
        <v>7</v>
      </c>
      <c r="L236">
        <v>2500000</v>
      </c>
      <c r="M236">
        <v>14400000</v>
      </c>
      <c r="N236" t="s">
        <v>8160</v>
      </c>
      <c r="O236">
        <v>98</v>
      </c>
    </row>
    <row r="237" spans="1:15" x14ac:dyDescent="0.25">
      <c r="A237" t="s">
        <v>21445</v>
      </c>
      <c r="B237" t="s">
        <v>101</v>
      </c>
      <c r="C237" t="s">
        <v>100</v>
      </c>
      <c r="D237">
        <v>1982</v>
      </c>
      <c r="E237" t="s">
        <v>21279</v>
      </c>
      <c r="F237">
        <v>7.2</v>
      </c>
      <c r="G237">
        <v>63000</v>
      </c>
      <c r="H237" t="s">
        <v>19770</v>
      </c>
      <c r="I237" t="s">
        <v>17671</v>
      </c>
      <c r="J237" t="s">
        <v>19770</v>
      </c>
      <c r="K237" t="s">
        <v>265</v>
      </c>
      <c r="L237">
        <v>15000000</v>
      </c>
      <c r="M237">
        <v>41630431</v>
      </c>
      <c r="N237" t="s">
        <v>15473</v>
      </c>
      <c r="O237">
        <v>93</v>
      </c>
    </row>
    <row r="238" spans="1:15" x14ac:dyDescent="0.25">
      <c r="A238" t="s">
        <v>21444</v>
      </c>
      <c r="B238" t="s">
        <v>41</v>
      </c>
      <c r="C238" t="s">
        <v>11</v>
      </c>
      <c r="D238">
        <v>1982</v>
      </c>
      <c r="E238" t="s">
        <v>21279</v>
      </c>
      <c r="F238">
        <v>7.7</v>
      </c>
      <c r="G238">
        <v>37000</v>
      </c>
      <c r="H238" t="s">
        <v>8449</v>
      </c>
      <c r="I238" t="s">
        <v>21443</v>
      </c>
      <c r="J238" t="s">
        <v>13222</v>
      </c>
      <c r="K238" t="s">
        <v>7</v>
      </c>
      <c r="L238">
        <v>16000000</v>
      </c>
      <c r="M238">
        <v>53993738</v>
      </c>
      <c r="N238" t="s">
        <v>890</v>
      </c>
      <c r="O238">
        <v>129</v>
      </c>
    </row>
    <row r="239" spans="1:15" x14ac:dyDescent="0.25">
      <c r="A239" t="s">
        <v>21442</v>
      </c>
      <c r="B239" t="s">
        <v>52</v>
      </c>
      <c r="C239" t="s">
        <v>5</v>
      </c>
      <c r="D239">
        <v>1982</v>
      </c>
      <c r="E239" t="s">
        <v>20770</v>
      </c>
      <c r="F239">
        <v>6.1</v>
      </c>
      <c r="G239">
        <v>9300</v>
      </c>
      <c r="H239" t="s">
        <v>21441</v>
      </c>
      <c r="I239" t="s">
        <v>21440</v>
      </c>
      <c r="J239" t="s">
        <v>21439</v>
      </c>
      <c r="K239" t="s">
        <v>578</v>
      </c>
      <c r="L239">
        <v>300000</v>
      </c>
      <c r="M239">
        <v>2032311</v>
      </c>
      <c r="N239" t="s">
        <v>21438</v>
      </c>
      <c r="O239">
        <v>85</v>
      </c>
    </row>
    <row r="240" spans="1:15" x14ac:dyDescent="0.25">
      <c r="A240" t="s">
        <v>21437</v>
      </c>
      <c r="B240" t="s">
        <v>41</v>
      </c>
      <c r="C240" t="s">
        <v>24</v>
      </c>
      <c r="D240">
        <v>1982</v>
      </c>
      <c r="E240" t="s">
        <v>21436</v>
      </c>
      <c r="F240">
        <v>4.9000000000000004</v>
      </c>
      <c r="G240">
        <v>6500</v>
      </c>
      <c r="H240" t="s">
        <v>21435</v>
      </c>
      <c r="I240" t="s">
        <v>21434</v>
      </c>
      <c r="J240" t="s">
        <v>21433</v>
      </c>
      <c r="K240" t="s">
        <v>7</v>
      </c>
      <c r="M240">
        <v>16897768</v>
      </c>
      <c r="N240" t="s">
        <v>20143</v>
      </c>
      <c r="O240">
        <v>98</v>
      </c>
    </row>
    <row r="241" spans="1:15" x14ac:dyDescent="0.25">
      <c r="A241" t="s">
        <v>21432</v>
      </c>
      <c r="B241" t="s">
        <v>101</v>
      </c>
      <c r="C241" t="s">
        <v>24</v>
      </c>
      <c r="D241">
        <v>1982</v>
      </c>
      <c r="E241" t="s">
        <v>21320</v>
      </c>
      <c r="F241">
        <v>5.9</v>
      </c>
      <c r="G241">
        <v>2800</v>
      </c>
      <c r="H241" t="s">
        <v>15149</v>
      </c>
      <c r="I241" t="s">
        <v>19734</v>
      </c>
      <c r="J241" t="s">
        <v>21431</v>
      </c>
      <c r="K241" t="s">
        <v>7</v>
      </c>
      <c r="M241">
        <v>20225989</v>
      </c>
      <c r="N241" t="s">
        <v>890</v>
      </c>
      <c r="O241">
        <v>108</v>
      </c>
    </row>
    <row r="242" spans="1:15" x14ac:dyDescent="0.25">
      <c r="A242" t="s">
        <v>21430</v>
      </c>
      <c r="B242" t="s">
        <v>41</v>
      </c>
      <c r="C242" t="s">
        <v>24</v>
      </c>
      <c r="D242">
        <v>1982</v>
      </c>
      <c r="E242" t="s">
        <v>21286</v>
      </c>
      <c r="F242">
        <v>7.2</v>
      </c>
      <c r="G242">
        <v>25000</v>
      </c>
      <c r="H242" t="s">
        <v>18525</v>
      </c>
      <c r="I242" t="s">
        <v>9812</v>
      </c>
      <c r="J242" t="s">
        <v>7071</v>
      </c>
      <c r="K242" t="s">
        <v>7</v>
      </c>
      <c r="L242">
        <v>17000000</v>
      </c>
      <c r="M242">
        <v>29712172</v>
      </c>
      <c r="N242" t="s">
        <v>21429</v>
      </c>
      <c r="O242">
        <v>136</v>
      </c>
    </row>
    <row r="243" spans="1:15" x14ac:dyDescent="0.25">
      <c r="A243" t="s">
        <v>21428</v>
      </c>
      <c r="B243" t="s">
        <v>41</v>
      </c>
      <c r="C243" t="s">
        <v>24</v>
      </c>
      <c r="D243">
        <v>1982</v>
      </c>
      <c r="E243" t="s">
        <v>21185</v>
      </c>
      <c r="F243">
        <v>7.1</v>
      </c>
      <c r="G243">
        <v>19000</v>
      </c>
      <c r="H243" t="s">
        <v>3587</v>
      </c>
      <c r="I243" t="s">
        <v>3587</v>
      </c>
      <c r="J243" t="s">
        <v>14858</v>
      </c>
      <c r="K243" t="s">
        <v>7</v>
      </c>
      <c r="L243">
        <v>5000000</v>
      </c>
      <c r="M243">
        <v>14099953</v>
      </c>
      <c r="N243" t="s">
        <v>704</v>
      </c>
      <c r="O243">
        <v>110</v>
      </c>
    </row>
    <row r="244" spans="1:15" x14ac:dyDescent="0.25">
      <c r="A244" t="s">
        <v>21427</v>
      </c>
      <c r="B244" t="s">
        <v>41</v>
      </c>
      <c r="C244" t="s">
        <v>24</v>
      </c>
      <c r="D244">
        <v>1982</v>
      </c>
      <c r="E244" t="s">
        <v>21286</v>
      </c>
      <c r="F244">
        <v>6</v>
      </c>
      <c r="G244">
        <v>10000</v>
      </c>
      <c r="H244" t="s">
        <v>21426</v>
      </c>
      <c r="I244" t="s">
        <v>21425</v>
      </c>
      <c r="J244" t="s">
        <v>2018</v>
      </c>
      <c r="K244" t="s">
        <v>7</v>
      </c>
      <c r="L244">
        <v>35000000</v>
      </c>
      <c r="M244">
        <v>69701637</v>
      </c>
      <c r="N244" t="s">
        <v>103</v>
      </c>
      <c r="O244">
        <v>114</v>
      </c>
    </row>
    <row r="245" spans="1:15" x14ac:dyDescent="0.25">
      <c r="A245" t="s">
        <v>21424</v>
      </c>
      <c r="B245" t="s">
        <v>101</v>
      </c>
      <c r="C245" t="s">
        <v>11</v>
      </c>
      <c r="D245">
        <v>1982</v>
      </c>
      <c r="E245" t="s">
        <v>20836</v>
      </c>
      <c r="F245">
        <v>7.1</v>
      </c>
      <c r="G245">
        <v>20000</v>
      </c>
      <c r="H245" t="s">
        <v>6848</v>
      </c>
      <c r="I245" t="s">
        <v>21423</v>
      </c>
      <c r="J245" t="s">
        <v>3377</v>
      </c>
      <c r="K245" t="s">
        <v>504</v>
      </c>
      <c r="L245">
        <v>13000000</v>
      </c>
      <c r="M245">
        <v>10278575</v>
      </c>
      <c r="N245" t="s">
        <v>704</v>
      </c>
      <c r="O245">
        <v>115</v>
      </c>
    </row>
    <row r="246" spans="1:15" x14ac:dyDescent="0.25">
      <c r="A246" t="s">
        <v>21422</v>
      </c>
      <c r="B246" t="s">
        <v>41</v>
      </c>
      <c r="C246" t="s">
        <v>24</v>
      </c>
      <c r="D246">
        <v>1982</v>
      </c>
      <c r="E246" t="s">
        <v>21267</v>
      </c>
      <c r="F246">
        <v>6.6</v>
      </c>
      <c r="G246">
        <v>15000</v>
      </c>
      <c r="H246" t="s">
        <v>1910</v>
      </c>
      <c r="I246" t="s">
        <v>6726</v>
      </c>
      <c r="J246" t="s">
        <v>15616</v>
      </c>
      <c r="K246" t="s">
        <v>7</v>
      </c>
      <c r="M246">
        <v>21095638</v>
      </c>
      <c r="N246" t="s">
        <v>21421</v>
      </c>
      <c r="O246">
        <v>106</v>
      </c>
    </row>
    <row r="247" spans="1:15" x14ac:dyDescent="0.25">
      <c r="A247" t="s">
        <v>21420</v>
      </c>
      <c r="B247" t="s">
        <v>41</v>
      </c>
      <c r="C247" t="s">
        <v>24</v>
      </c>
      <c r="D247">
        <v>1982</v>
      </c>
      <c r="E247" t="s">
        <v>21320</v>
      </c>
      <c r="F247">
        <v>5.7</v>
      </c>
      <c r="G247">
        <v>3900</v>
      </c>
      <c r="H247" t="s">
        <v>16436</v>
      </c>
      <c r="I247" t="s">
        <v>16436</v>
      </c>
      <c r="J247" t="s">
        <v>14607</v>
      </c>
      <c r="K247" t="s">
        <v>7</v>
      </c>
      <c r="M247">
        <v>4968000</v>
      </c>
      <c r="N247" t="s">
        <v>21419</v>
      </c>
      <c r="O247">
        <v>98</v>
      </c>
    </row>
    <row r="248" spans="1:15" x14ac:dyDescent="0.25">
      <c r="A248" t="s">
        <v>21418</v>
      </c>
      <c r="B248" t="s">
        <v>101</v>
      </c>
      <c r="C248" t="s">
        <v>24</v>
      </c>
      <c r="D248">
        <v>1982</v>
      </c>
      <c r="E248" t="s">
        <v>21372</v>
      </c>
      <c r="F248">
        <v>7.6</v>
      </c>
      <c r="G248">
        <v>20000</v>
      </c>
      <c r="H248" t="s">
        <v>15600</v>
      </c>
      <c r="I248" t="s">
        <v>15600</v>
      </c>
      <c r="J248" t="s">
        <v>11732</v>
      </c>
      <c r="K248" t="s">
        <v>265</v>
      </c>
      <c r="M248">
        <v>28229046</v>
      </c>
      <c r="N248" t="s">
        <v>704</v>
      </c>
      <c r="O248">
        <v>134</v>
      </c>
    </row>
    <row r="249" spans="1:15" x14ac:dyDescent="0.25">
      <c r="A249" t="s">
        <v>21417</v>
      </c>
      <c r="B249" t="s">
        <v>915</v>
      </c>
      <c r="C249" t="s">
        <v>73</v>
      </c>
      <c r="D249">
        <v>1982</v>
      </c>
      <c r="E249" t="s">
        <v>21171</v>
      </c>
      <c r="F249">
        <v>7.4</v>
      </c>
      <c r="G249">
        <v>25000</v>
      </c>
      <c r="H249" t="s">
        <v>21416</v>
      </c>
      <c r="I249" t="s">
        <v>21415</v>
      </c>
      <c r="J249" t="s">
        <v>1771</v>
      </c>
      <c r="K249" t="s">
        <v>265</v>
      </c>
      <c r="L249">
        <v>3500000</v>
      </c>
      <c r="M249">
        <v>6455330</v>
      </c>
      <c r="N249" t="s">
        <v>21414</v>
      </c>
      <c r="O249">
        <v>92</v>
      </c>
    </row>
    <row r="250" spans="1:15" x14ac:dyDescent="0.25">
      <c r="A250" t="s">
        <v>21413</v>
      </c>
      <c r="B250" t="s">
        <v>41</v>
      </c>
      <c r="C250" t="s">
        <v>11</v>
      </c>
      <c r="D250">
        <v>1982</v>
      </c>
      <c r="E250" t="s">
        <v>21105</v>
      </c>
      <c r="F250">
        <v>6.7</v>
      </c>
      <c r="G250">
        <v>15000</v>
      </c>
      <c r="H250" t="s">
        <v>16421</v>
      </c>
      <c r="I250" t="s">
        <v>16698</v>
      </c>
      <c r="J250" t="s">
        <v>16574</v>
      </c>
      <c r="K250" t="s">
        <v>7</v>
      </c>
      <c r="L250">
        <v>9000000</v>
      </c>
      <c r="M250">
        <v>13277558</v>
      </c>
      <c r="N250" t="s">
        <v>21361</v>
      </c>
      <c r="O250">
        <v>125</v>
      </c>
    </row>
    <row r="251" spans="1:15" x14ac:dyDescent="0.25">
      <c r="A251" t="s">
        <v>21412</v>
      </c>
      <c r="B251" t="s">
        <v>101</v>
      </c>
      <c r="C251" t="s">
        <v>24</v>
      </c>
      <c r="D251">
        <v>1982</v>
      </c>
      <c r="E251" t="s">
        <v>21410</v>
      </c>
      <c r="F251">
        <v>6.2</v>
      </c>
      <c r="G251">
        <v>50000</v>
      </c>
      <c r="H251" t="s">
        <v>19923</v>
      </c>
      <c r="I251" t="s">
        <v>19923</v>
      </c>
      <c r="J251" t="s">
        <v>20391</v>
      </c>
      <c r="K251" t="s">
        <v>7</v>
      </c>
      <c r="L251">
        <v>15000000</v>
      </c>
      <c r="M251">
        <v>27150534</v>
      </c>
      <c r="N251" t="s">
        <v>108</v>
      </c>
      <c r="O251">
        <v>85</v>
      </c>
    </row>
    <row r="252" spans="1:15" x14ac:dyDescent="0.25">
      <c r="A252" t="s">
        <v>21411</v>
      </c>
      <c r="B252" t="s">
        <v>101</v>
      </c>
      <c r="C252" t="s">
        <v>24</v>
      </c>
      <c r="D252">
        <v>1982</v>
      </c>
      <c r="E252" t="s">
        <v>21410</v>
      </c>
      <c r="F252">
        <v>5.8</v>
      </c>
      <c r="G252">
        <v>11000</v>
      </c>
      <c r="H252" t="s">
        <v>8887</v>
      </c>
      <c r="I252" t="s">
        <v>13032</v>
      </c>
      <c r="J252" t="s">
        <v>16749</v>
      </c>
      <c r="K252" t="s">
        <v>7</v>
      </c>
      <c r="L252">
        <v>17000000</v>
      </c>
      <c r="M252">
        <v>47118057</v>
      </c>
      <c r="N252" t="s">
        <v>114</v>
      </c>
      <c r="O252">
        <v>102</v>
      </c>
    </row>
    <row r="253" spans="1:15" x14ac:dyDescent="0.25">
      <c r="A253" t="s">
        <v>21409</v>
      </c>
      <c r="B253" t="s">
        <v>41</v>
      </c>
      <c r="C253" t="s">
        <v>5</v>
      </c>
      <c r="D253">
        <v>1982</v>
      </c>
      <c r="E253" t="s">
        <v>21408</v>
      </c>
      <c r="F253">
        <v>6</v>
      </c>
      <c r="G253">
        <v>7800</v>
      </c>
      <c r="H253" t="s">
        <v>9345</v>
      </c>
      <c r="I253" t="s">
        <v>9345</v>
      </c>
      <c r="J253" t="s">
        <v>21407</v>
      </c>
      <c r="K253" t="s">
        <v>7</v>
      </c>
      <c r="L253">
        <v>425000</v>
      </c>
      <c r="M253">
        <v>10604986</v>
      </c>
      <c r="N253" t="s">
        <v>21406</v>
      </c>
      <c r="O253">
        <v>91</v>
      </c>
    </row>
    <row r="254" spans="1:15" x14ac:dyDescent="0.25">
      <c r="A254" t="s">
        <v>21405</v>
      </c>
      <c r="B254" t="s">
        <v>101</v>
      </c>
      <c r="C254" t="s">
        <v>87</v>
      </c>
      <c r="D254">
        <v>1982</v>
      </c>
      <c r="E254" t="s">
        <v>21350</v>
      </c>
      <c r="F254">
        <v>7.1</v>
      </c>
      <c r="G254">
        <v>15000</v>
      </c>
      <c r="H254" t="s">
        <v>21404</v>
      </c>
      <c r="I254" t="s">
        <v>21403</v>
      </c>
      <c r="J254" t="s">
        <v>18436</v>
      </c>
      <c r="K254" t="s">
        <v>265</v>
      </c>
      <c r="L254">
        <v>10000000</v>
      </c>
      <c r="M254">
        <v>6110670</v>
      </c>
      <c r="N254" t="s">
        <v>20640</v>
      </c>
      <c r="O254">
        <v>117</v>
      </c>
    </row>
    <row r="255" spans="1:15" x14ac:dyDescent="0.25">
      <c r="A255" t="s">
        <v>21402</v>
      </c>
      <c r="B255" t="s">
        <v>41</v>
      </c>
      <c r="C255" t="s">
        <v>34</v>
      </c>
      <c r="D255">
        <v>1982</v>
      </c>
      <c r="E255" t="s">
        <v>21210</v>
      </c>
      <c r="F255">
        <v>5.6</v>
      </c>
      <c r="G255">
        <v>5700</v>
      </c>
      <c r="H255" t="s">
        <v>16311</v>
      </c>
      <c r="I255" t="s">
        <v>21401</v>
      </c>
      <c r="J255" t="s">
        <v>21400</v>
      </c>
      <c r="K255" t="s">
        <v>7</v>
      </c>
      <c r="M255">
        <v>39103425</v>
      </c>
      <c r="N255" t="s">
        <v>21399</v>
      </c>
      <c r="O255">
        <v>99</v>
      </c>
    </row>
    <row r="256" spans="1:15" x14ac:dyDescent="0.25">
      <c r="A256" t="s">
        <v>21398</v>
      </c>
      <c r="B256" t="s">
        <v>41</v>
      </c>
      <c r="C256" t="s">
        <v>34</v>
      </c>
      <c r="D256">
        <v>1982</v>
      </c>
      <c r="E256" t="s">
        <v>21307</v>
      </c>
      <c r="F256">
        <v>6</v>
      </c>
      <c r="G256">
        <v>15000</v>
      </c>
      <c r="H256" t="s">
        <v>17643</v>
      </c>
      <c r="I256" t="s">
        <v>21397</v>
      </c>
      <c r="J256" t="s">
        <v>15185</v>
      </c>
      <c r="K256" t="s">
        <v>7</v>
      </c>
      <c r="L256">
        <v>2000000</v>
      </c>
      <c r="M256">
        <v>16100000</v>
      </c>
      <c r="N256" t="s">
        <v>17968</v>
      </c>
      <c r="O256">
        <v>89</v>
      </c>
    </row>
    <row r="257" spans="1:15" x14ac:dyDescent="0.25">
      <c r="A257" t="s">
        <v>21396</v>
      </c>
      <c r="B257" t="s">
        <v>41</v>
      </c>
      <c r="C257" t="s">
        <v>34</v>
      </c>
      <c r="D257">
        <v>1982</v>
      </c>
      <c r="E257" t="s">
        <v>21217</v>
      </c>
      <c r="F257">
        <v>5.5</v>
      </c>
      <c r="G257">
        <v>5300</v>
      </c>
      <c r="H257" t="s">
        <v>21297</v>
      </c>
      <c r="I257" t="s">
        <v>21395</v>
      </c>
      <c r="J257" t="s">
        <v>14571</v>
      </c>
      <c r="K257" t="s">
        <v>7</v>
      </c>
      <c r="L257">
        <v>4500000</v>
      </c>
      <c r="M257">
        <v>10490791</v>
      </c>
      <c r="N257" t="s">
        <v>114</v>
      </c>
      <c r="O257">
        <v>103</v>
      </c>
    </row>
    <row r="258" spans="1:15" x14ac:dyDescent="0.25">
      <c r="A258" t="s">
        <v>21394</v>
      </c>
      <c r="B258" t="s">
        <v>101</v>
      </c>
      <c r="C258" t="s">
        <v>34</v>
      </c>
      <c r="D258">
        <v>1982</v>
      </c>
      <c r="E258" t="s">
        <v>21393</v>
      </c>
      <c r="F258">
        <v>3.7</v>
      </c>
      <c r="G258">
        <v>3400</v>
      </c>
      <c r="H258" t="s">
        <v>19552</v>
      </c>
      <c r="I258" t="s">
        <v>21392</v>
      </c>
      <c r="J258" t="s">
        <v>21391</v>
      </c>
      <c r="K258" t="s">
        <v>226</v>
      </c>
      <c r="L258">
        <v>20000000</v>
      </c>
      <c r="M258">
        <v>5675599</v>
      </c>
      <c r="N258" t="s">
        <v>657</v>
      </c>
      <c r="O258">
        <v>99</v>
      </c>
    </row>
    <row r="259" spans="1:15" x14ac:dyDescent="0.25">
      <c r="A259" t="s">
        <v>21390</v>
      </c>
      <c r="B259" t="s">
        <v>41</v>
      </c>
      <c r="C259" t="s">
        <v>11</v>
      </c>
      <c r="D259">
        <v>1982</v>
      </c>
      <c r="E259" t="s">
        <v>21389</v>
      </c>
      <c r="F259">
        <v>6.3</v>
      </c>
      <c r="G259">
        <v>2600</v>
      </c>
      <c r="H259" t="s">
        <v>13096</v>
      </c>
      <c r="I259" t="s">
        <v>13096</v>
      </c>
      <c r="J259" t="s">
        <v>14197</v>
      </c>
      <c r="K259" t="s">
        <v>7</v>
      </c>
      <c r="L259">
        <v>16000000</v>
      </c>
      <c r="M259">
        <v>5672311</v>
      </c>
      <c r="N259" t="s">
        <v>17286</v>
      </c>
      <c r="O259">
        <v>128</v>
      </c>
    </row>
    <row r="260" spans="1:15" x14ac:dyDescent="0.25">
      <c r="A260" t="s">
        <v>21388</v>
      </c>
      <c r="B260" t="s">
        <v>101</v>
      </c>
      <c r="C260" t="s">
        <v>24</v>
      </c>
      <c r="D260">
        <v>1982</v>
      </c>
      <c r="E260" t="s">
        <v>21185</v>
      </c>
      <c r="F260">
        <v>6.9</v>
      </c>
      <c r="G260">
        <v>21000</v>
      </c>
      <c r="H260" t="s">
        <v>15747</v>
      </c>
      <c r="I260" t="s">
        <v>15747</v>
      </c>
      <c r="J260" t="s">
        <v>3571</v>
      </c>
      <c r="K260" t="s">
        <v>7</v>
      </c>
      <c r="L260">
        <v>9000000</v>
      </c>
      <c r="M260">
        <v>18196170</v>
      </c>
      <c r="N260" t="s">
        <v>17913</v>
      </c>
      <c r="O260">
        <v>88</v>
      </c>
    </row>
    <row r="261" spans="1:15" x14ac:dyDescent="0.25">
      <c r="A261" t="s">
        <v>21387</v>
      </c>
      <c r="B261" t="s">
        <v>41</v>
      </c>
      <c r="C261" t="s">
        <v>5</v>
      </c>
      <c r="D261">
        <v>1982</v>
      </c>
      <c r="E261" t="s">
        <v>21197</v>
      </c>
      <c r="F261">
        <v>5.5</v>
      </c>
      <c r="G261">
        <v>11000</v>
      </c>
      <c r="H261" t="s">
        <v>21386</v>
      </c>
      <c r="I261" t="s">
        <v>18520</v>
      </c>
      <c r="J261" t="s">
        <v>21385</v>
      </c>
      <c r="K261" t="s">
        <v>190</v>
      </c>
      <c r="L261">
        <v>5000000</v>
      </c>
      <c r="M261">
        <v>12534817</v>
      </c>
      <c r="N261" t="s">
        <v>8160</v>
      </c>
      <c r="O261">
        <v>104</v>
      </c>
    </row>
    <row r="262" spans="1:15" x14ac:dyDescent="0.25">
      <c r="A262" t="s">
        <v>21384</v>
      </c>
      <c r="B262" t="s">
        <v>101</v>
      </c>
      <c r="C262" t="s">
        <v>409</v>
      </c>
      <c r="D262">
        <v>1982</v>
      </c>
      <c r="E262" t="s">
        <v>21207</v>
      </c>
      <c r="F262">
        <v>7.7</v>
      </c>
      <c r="G262">
        <v>19000</v>
      </c>
      <c r="H262" t="s">
        <v>17851</v>
      </c>
      <c r="I262" t="s">
        <v>17851</v>
      </c>
      <c r="J262" t="s">
        <v>12999</v>
      </c>
      <c r="K262" t="s">
        <v>7</v>
      </c>
      <c r="L262">
        <v>9500000</v>
      </c>
      <c r="M262">
        <v>14000000</v>
      </c>
      <c r="N262" t="s">
        <v>13342</v>
      </c>
      <c r="O262">
        <v>122</v>
      </c>
    </row>
    <row r="263" spans="1:15" x14ac:dyDescent="0.25">
      <c r="A263" t="s">
        <v>21383</v>
      </c>
      <c r="B263" t="s">
        <v>41</v>
      </c>
      <c r="C263" t="s">
        <v>409</v>
      </c>
      <c r="D263">
        <v>1982</v>
      </c>
      <c r="E263" t="s">
        <v>21382</v>
      </c>
      <c r="F263">
        <v>7.3</v>
      </c>
      <c r="G263">
        <v>7300</v>
      </c>
      <c r="H263" t="s">
        <v>16086</v>
      </c>
      <c r="I263" t="s">
        <v>21381</v>
      </c>
      <c r="J263" t="s">
        <v>13145</v>
      </c>
      <c r="K263" t="s">
        <v>7</v>
      </c>
      <c r="N263" t="s">
        <v>16027</v>
      </c>
      <c r="O263">
        <v>140</v>
      </c>
    </row>
    <row r="264" spans="1:15" x14ac:dyDescent="0.25">
      <c r="A264" t="s">
        <v>21380</v>
      </c>
      <c r="B264" t="s">
        <v>41</v>
      </c>
      <c r="C264" t="s">
        <v>781</v>
      </c>
      <c r="D264">
        <v>1982</v>
      </c>
      <c r="E264" t="s">
        <v>21379</v>
      </c>
      <c r="F264">
        <v>4.9000000000000004</v>
      </c>
      <c r="G264">
        <v>1100</v>
      </c>
      <c r="H264" t="s">
        <v>21378</v>
      </c>
      <c r="I264" t="s">
        <v>21378</v>
      </c>
      <c r="J264" t="s">
        <v>21377</v>
      </c>
      <c r="K264" t="s">
        <v>7</v>
      </c>
      <c r="M264">
        <v>11378339</v>
      </c>
      <c r="N264" t="s">
        <v>21376</v>
      </c>
      <c r="O264">
        <v>104</v>
      </c>
    </row>
    <row r="265" spans="1:15" x14ac:dyDescent="0.25">
      <c r="A265" t="s">
        <v>21375</v>
      </c>
      <c r="B265" t="s">
        <v>101</v>
      </c>
      <c r="C265" t="s">
        <v>24</v>
      </c>
      <c r="D265">
        <v>1982</v>
      </c>
      <c r="E265" t="s">
        <v>21326</v>
      </c>
      <c r="F265">
        <v>6.7</v>
      </c>
      <c r="G265">
        <v>3500</v>
      </c>
      <c r="H265" t="s">
        <v>13136</v>
      </c>
      <c r="I265" t="s">
        <v>16519</v>
      </c>
      <c r="J265" t="s">
        <v>13713</v>
      </c>
      <c r="K265" t="s">
        <v>7</v>
      </c>
      <c r="L265">
        <v>11300000</v>
      </c>
      <c r="M265">
        <v>5301539</v>
      </c>
      <c r="N265" t="s">
        <v>21374</v>
      </c>
      <c r="O265">
        <v>120</v>
      </c>
    </row>
    <row r="266" spans="1:15" x14ac:dyDescent="0.25">
      <c r="A266" t="s">
        <v>21373</v>
      </c>
      <c r="B266" t="s">
        <v>101</v>
      </c>
      <c r="C266" t="s">
        <v>24</v>
      </c>
      <c r="D266">
        <v>1982</v>
      </c>
      <c r="E266" t="s">
        <v>21372</v>
      </c>
      <c r="F266">
        <v>7</v>
      </c>
      <c r="G266">
        <v>13000</v>
      </c>
      <c r="H266" t="s">
        <v>8449</v>
      </c>
      <c r="I266" t="s">
        <v>9917</v>
      </c>
      <c r="J266" t="s">
        <v>2412</v>
      </c>
      <c r="K266" t="s">
        <v>7</v>
      </c>
      <c r="M266">
        <v>19282134</v>
      </c>
      <c r="N266" t="s">
        <v>138</v>
      </c>
      <c r="O266">
        <v>116</v>
      </c>
    </row>
    <row r="267" spans="1:15" x14ac:dyDescent="0.25">
      <c r="A267" t="s">
        <v>21371</v>
      </c>
      <c r="B267" t="s">
        <v>101</v>
      </c>
      <c r="C267" t="s">
        <v>11</v>
      </c>
      <c r="D267">
        <v>1982</v>
      </c>
      <c r="E267" t="s">
        <v>21267</v>
      </c>
      <c r="F267">
        <v>6.5</v>
      </c>
      <c r="G267">
        <v>2000</v>
      </c>
      <c r="H267" t="s">
        <v>19745</v>
      </c>
      <c r="I267" t="s">
        <v>20034</v>
      </c>
      <c r="J267" t="s">
        <v>1822</v>
      </c>
      <c r="K267" t="s">
        <v>7</v>
      </c>
      <c r="M267">
        <v>7400000</v>
      </c>
      <c r="N267" t="s">
        <v>20824</v>
      </c>
      <c r="O267">
        <v>103</v>
      </c>
    </row>
    <row r="268" spans="1:15" x14ac:dyDescent="0.25">
      <c r="A268" t="s">
        <v>21370</v>
      </c>
      <c r="B268" t="s">
        <v>101</v>
      </c>
      <c r="C268" t="s">
        <v>5</v>
      </c>
      <c r="D268">
        <v>1982</v>
      </c>
      <c r="E268" t="s">
        <v>21171</v>
      </c>
      <c r="F268">
        <v>3.6</v>
      </c>
      <c r="G268">
        <v>1700</v>
      </c>
      <c r="H268" t="s">
        <v>21369</v>
      </c>
      <c r="I268" t="s">
        <v>21368</v>
      </c>
      <c r="J268" t="s">
        <v>21367</v>
      </c>
      <c r="K268" t="s">
        <v>7</v>
      </c>
      <c r="L268">
        <v>750000</v>
      </c>
      <c r="N268" t="s">
        <v>21366</v>
      </c>
      <c r="O268">
        <v>83</v>
      </c>
    </row>
    <row r="269" spans="1:15" x14ac:dyDescent="0.25">
      <c r="A269" t="s">
        <v>21365</v>
      </c>
      <c r="B269" t="s">
        <v>41</v>
      </c>
      <c r="C269" t="s">
        <v>87</v>
      </c>
      <c r="D269">
        <v>1982</v>
      </c>
      <c r="E269" t="s">
        <v>21364</v>
      </c>
      <c r="F269">
        <v>5.9</v>
      </c>
      <c r="G269">
        <v>1500</v>
      </c>
      <c r="H269" t="s">
        <v>21363</v>
      </c>
      <c r="I269" t="s">
        <v>21362</v>
      </c>
      <c r="J269" t="s">
        <v>15745</v>
      </c>
      <c r="K269" t="s">
        <v>7</v>
      </c>
      <c r="M269">
        <v>1515578</v>
      </c>
      <c r="N269" t="s">
        <v>21361</v>
      </c>
      <c r="O269">
        <v>111</v>
      </c>
    </row>
    <row r="270" spans="1:15" x14ac:dyDescent="0.25">
      <c r="A270" t="s">
        <v>21360</v>
      </c>
      <c r="B270" t="s">
        <v>101</v>
      </c>
      <c r="C270" t="s">
        <v>24</v>
      </c>
      <c r="D270">
        <v>1982</v>
      </c>
      <c r="E270" t="s">
        <v>21197</v>
      </c>
      <c r="F270">
        <v>6.5</v>
      </c>
      <c r="G270">
        <v>2200</v>
      </c>
      <c r="H270" t="s">
        <v>17764</v>
      </c>
      <c r="I270" t="s">
        <v>17764</v>
      </c>
      <c r="J270" t="s">
        <v>12495</v>
      </c>
      <c r="K270" t="s">
        <v>7</v>
      </c>
      <c r="L270">
        <v>13000000</v>
      </c>
      <c r="M270">
        <v>5005245</v>
      </c>
      <c r="N270" t="s">
        <v>114</v>
      </c>
      <c r="O270">
        <v>140</v>
      </c>
    </row>
    <row r="271" spans="1:15" x14ac:dyDescent="0.25">
      <c r="A271" t="s">
        <v>21359</v>
      </c>
      <c r="B271" t="s">
        <v>41</v>
      </c>
      <c r="C271" t="s">
        <v>24</v>
      </c>
      <c r="D271">
        <v>1982</v>
      </c>
      <c r="E271" t="s">
        <v>21320</v>
      </c>
      <c r="F271">
        <v>5.5</v>
      </c>
      <c r="G271">
        <v>3000</v>
      </c>
      <c r="H271" t="s">
        <v>3435</v>
      </c>
      <c r="I271" t="s">
        <v>21358</v>
      </c>
      <c r="J271" t="s">
        <v>21357</v>
      </c>
      <c r="K271" t="s">
        <v>7</v>
      </c>
      <c r="M271">
        <v>30688860</v>
      </c>
      <c r="N271" t="s">
        <v>19661</v>
      </c>
      <c r="O271">
        <v>96</v>
      </c>
    </row>
    <row r="272" spans="1:15" x14ac:dyDescent="0.25">
      <c r="A272" t="s">
        <v>21356</v>
      </c>
      <c r="B272" t="s">
        <v>101</v>
      </c>
      <c r="C272" t="s">
        <v>24</v>
      </c>
      <c r="D272">
        <v>1982</v>
      </c>
      <c r="E272" t="s">
        <v>21355</v>
      </c>
      <c r="F272">
        <v>7.4</v>
      </c>
      <c r="G272">
        <v>9000</v>
      </c>
      <c r="H272" t="s">
        <v>14239</v>
      </c>
      <c r="I272" t="s">
        <v>21354</v>
      </c>
      <c r="J272" t="s">
        <v>13072</v>
      </c>
      <c r="K272" t="s">
        <v>7</v>
      </c>
      <c r="M272">
        <v>20123620</v>
      </c>
      <c r="N272" t="s">
        <v>704</v>
      </c>
      <c r="O272">
        <v>92</v>
      </c>
    </row>
    <row r="273" spans="1:15" x14ac:dyDescent="0.25">
      <c r="A273" t="s">
        <v>21353</v>
      </c>
      <c r="B273" t="s">
        <v>101</v>
      </c>
      <c r="C273" t="s">
        <v>87</v>
      </c>
      <c r="D273">
        <v>1982</v>
      </c>
      <c r="E273" t="s">
        <v>21171</v>
      </c>
      <c r="F273">
        <v>6.1</v>
      </c>
      <c r="G273">
        <v>4300</v>
      </c>
      <c r="H273" t="s">
        <v>8243</v>
      </c>
      <c r="I273" t="s">
        <v>8243</v>
      </c>
      <c r="J273" t="s">
        <v>17145</v>
      </c>
      <c r="K273" t="s">
        <v>7</v>
      </c>
      <c r="L273">
        <v>10000000</v>
      </c>
      <c r="M273">
        <v>5979947</v>
      </c>
      <c r="N273" t="s">
        <v>9348</v>
      </c>
      <c r="O273">
        <v>93</v>
      </c>
    </row>
    <row r="274" spans="1:15" x14ac:dyDescent="0.25">
      <c r="A274" t="s">
        <v>1063</v>
      </c>
      <c r="B274" t="s">
        <v>41</v>
      </c>
      <c r="C274" t="s">
        <v>5</v>
      </c>
      <c r="D274">
        <v>1982</v>
      </c>
      <c r="E274" t="s">
        <v>21207</v>
      </c>
      <c r="F274">
        <v>3.9</v>
      </c>
      <c r="G274">
        <v>2300</v>
      </c>
      <c r="H274" t="s">
        <v>20855</v>
      </c>
      <c r="I274" t="s">
        <v>20854</v>
      </c>
      <c r="J274" t="s">
        <v>21352</v>
      </c>
      <c r="K274" t="s">
        <v>7</v>
      </c>
      <c r="L274">
        <v>800000</v>
      </c>
      <c r="M274">
        <v>2270</v>
      </c>
      <c r="N274" t="s">
        <v>20143</v>
      </c>
      <c r="O274">
        <v>85</v>
      </c>
    </row>
    <row r="275" spans="1:15" x14ac:dyDescent="0.25">
      <c r="A275" t="s">
        <v>21351</v>
      </c>
      <c r="B275" t="s">
        <v>41</v>
      </c>
      <c r="C275" t="s">
        <v>11</v>
      </c>
      <c r="D275">
        <v>1982</v>
      </c>
      <c r="E275" t="s">
        <v>21350</v>
      </c>
      <c r="F275">
        <v>6.9</v>
      </c>
      <c r="G275">
        <v>2500</v>
      </c>
      <c r="H275" t="s">
        <v>14190</v>
      </c>
      <c r="I275" t="s">
        <v>20659</v>
      </c>
      <c r="J275" t="s">
        <v>21349</v>
      </c>
      <c r="K275" t="s">
        <v>7</v>
      </c>
      <c r="M275">
        <v>11897978</v>
      </c>
      <c r="N275" t="s">
        <v>21348</v>
      </c>
      <c r="O275">
        <v>113</v>
      </c>
    </row>
    <row r="276" spans="1:15" x14ac:dyDescent="0.25">
      <c r="A276" t="s">
        <v>21347</v>
      </c>
      <c r="B276" t="s">
        <v>101</v>
      </c>
      <c r="C276" t="s">
        <v>24</v>
      </c>
      <c r="D276">
        <v>1982</v>
      </c>
      <c r="E276" t="s">
        <v>21346</v>
      </c>
      <c r="F276">
        <v>6.6</v>
      </c>
      <c r="G276">
        <v>8200</v>
      </c>
      <c r="H276" t="s">
        <v>1244</v>
      </c>
      <c r="I276" t="s">
        <v>21345</v>
      </c>
      <c r="J276" t="s">
        <v>1244</v>
      </c>
      <c r="K276" t="s">
        <v>7</v>
      </c>
      <c r="L276">
        <v>2000000</v>
      </c>
      <c r="M276">
        <v>4484991</v>
      </c>
      <c r="N276" t="s">
        <v>18393</v>
      </c>
      <c r="O276">
        <v>122</v>
      </c>
    </row>
    <row r="277" spans="1:15" x14ac:dyDescent="0.25">
      <c r="A277" t="s">
        <v>21344</v>
      </c>
      <c r="B277" t="s">
        <v>41</v>
      </c>
      <c r="C277" t="s">
        <v>5</v>
      </c>
      <c r="D277">
        <v>1982</v>
      </c>
      <c r="E277" t="s">
        <v>21326</v>
      </c>
      <c r="F277">
        <v>5.6</v>
      </c>
      <c r="G277">
        <v>3700</v>
      </c>
      <c r="H277" t="s">
        <v>18004</v>
      </c>
      <c r="I277" t="s">
        <v>120</v>
      </c>
      <c r="J277" t="s">
        <v>21343</v>
      </c>
      <c r="K277" t="s">
        <v>7</v>
      </c>
      <c r="M277">
        <v>7742572</v>
      </c>
      <c r="N277" t="s">
        <v>21342</v>
      </c>
      <c r="O277">
        <v>98</v>
      </c>
    </row>
    <row r="278" spans="1:15" x14ac:dyDescent="0.25">
      <c r="A278" t="s">
        <v>21341</v>
      </c>
      <c r="B278" t="s">
        <v>101</v>
      </c>
      <c r="C278" t="s">
        <v>24</v>
      </c>
      <c r="D278">
        <v>1982</v>
      </c>
      <c r="E278" t="s">
        <v>21340</v>
      </c>
      <c r="F278">
        <v>7.2</v>
      </c>
      <c r="G278">
        <v>4200</v>
      </c>
      <c r="H278" t="s">
        <v>10186</v>
      </c>
      <c r="I278" t="s">
        <v>21339</v>
      </c>
      <c r="J278" t="s">
        <v>6948</v>
      </c>
      <c r="K278" t="s">
        <v>7</v>
      </c>
      <c r="L278">
        <v>850000</v>
      </c>
      <c r="M278">
        <v>840958</v>
      </c>
      <c r="N278" t="s">
        <v>21338</v>
      </c>
      <c r="O278">
        <v>109</v>
      </c>
    </row>
    <row r="279" spans="1:15" x14ac:dyDescent="0.25">
      <c r="A279" t="s">
        <v>21337</v>
      </c>
      <c r="B279" t="s">
        <v>41</v>
      </c>
      <c r="C279" t="s">
        <v>34</v>
      </c>
      <c r="D279">
        <v>1982</v>
      </c>
      <c r="E279" t="s">
        <v>20864</v>
      </c>
      <c r="F279">
        <v>6.4</v>
      </c>
      <c r="G279">
        <v>3000</v>
      </c>
      <c r="H279" t="s">
        <v>21336</v>
      </c>
      <c r="I279" t="s">
        <v>21335</v>
      </c>
      <c r="J279" t="s">
        <v>21334</v>
      </c>
      <c r="K279" t="s">
        <v>690</v>
      </c>
      <c r="L279">
        <v>6000000</v>
      </c>
      <c r="M279">
        <v>2666873</v>
      </c>
      <c r="N279" t="s">
        <v>21333</v>
      </c>
      <c r="O279">
        <v>125</v>
      </c>
    </row>
    <row r="280" spans="1:15" x14ac:dyDescent="0.25">
      <c r="A280" t="s">
        <v>21332</v>
      </c>
      <c r="B280" t="s">
        <v>101</v>
      </c>
      <c r="C280" t="s">
        <v>24</v>
      </c>
      <c r="D280">
        <v>1982</v>
      </c>
      <c r="E280" t="s">
        <v>21279</v>
      </c>
      <c r="F280">
        <v>5</v>
      </c>
      <c r="G280">
        <v>9800</v>
      </c>
      <c r="H280" t="s">
        <v>15600</v>
      </c>
      <c r="I280" t="s">
        <v>15600</v>
      </c>
      <c r="J280" t="s">
        <v>21331</v>
      </c>
      <c r="K280" t="s">
        <v>265</v>
      </c>
      <c r="L280">
        <v>6000000</v>
      </c>
      <c r="M280">
        <v>9056073</v>
      </c>
      <c r="N280" t="s">
        <v>9348</v>
      </c>
      <c r="O280">
        <v>96</v>
      </c>
    </row>
    <row r="281" spans="1:15" x14ac:dyDescent="0.25">
      <c r="A281" t="s">
        <v>21330</v>
      </c>
      <c r="B281" t="s">
        <v>41</v>
      </c>
      <c r="C281" t="s">
        <v>11</v>
      </c>
      <c r="D281">
        <v>1982</v>
      </c>
      <c r="E281" t="s">
        <v>21201</v>
      </c>
      <c r="F281">
        <v>6</v>
      </c>
      <c r="G281">
        <v>1800</v>
      </c>
      <c r="H281" t="s">
        <v>12254</v>
      </c>
      <c r="I281" t="s">
        <v>21329</v>
      </c>
      <c r="J281" t="s">
        <v>21328</v>
      </c>
      <c r="K281" t="s">
        <v>265</v>
      </c>
      <c r="M281">
        <v>1054328</v>
      </c>
      <c r="N281" t="s">
        <v>108</v>
      </c>
      <c r="O281">
        <v>91</v>
      </c>
    </row>
    <row r="282" spans="1:15" x14ac:dyDescent="0.25">
      <c r="A282" t="s">
        <v>21327</v>
      </c>
      <c r="B282" t="s">
        <v>41</v>
      </c>
      <c r="C282" t="s">
        <v>87</v>
      </c>
      <c r="D282">
        <v>1982</v>
      </c>
      <c r="E282" t="s">
        <v>21326</v>
      </c>
      <c r="F282">
        <v>6.4</v>
      </c>
      <c r="G282">
        <v>6100</v>
      </c>
      <c r="H282" t="s">
        <v>15384</v>
      </c>
      <c r="I282" t="s">
        <v>21325</v>
      </c>
      <c r="J282" t="s">
        <v>8461</v>
      </c>
      <c r="K282" t="s">
        <v>7</v>
      </c>
      <c r="L282">
        <v>22000000</v>
      </c>
      <c r="M282">
        <v>6118683</v>
      </c>
      <c r="N282" t="s">
        <v>21324</v>
      </c>
      <c r="O282">
        <v>108</v>
      </c>
    </row>
    <row r="283" spans="1:15" x14ac:dyDescent="0.25">
      <c r="A283" t="s">
        <v>21323</v>
      </c>
      <c r="B283" t="s">
        <v>101</v>
      </c>
      <c r="C283" t="s">
        <v>24</v>
      </c>
      <c r="D283">
        <v>1982</v>
      </c>
      <c r="E283" t="s">
        <v>21322</v>
      </c>
      <c r="F283">
        <v>6</v>
      </c>
      <c r="G283">
        <v>1900</v>
      </c>
      <c r="H283" t="s">
        <v>17013</v>
      </c>
      <c r="I283" t="s">
        <v>10443</v>
      </c>
      <c r="J283" t="s">
        <v>3484</v>
      </c>
      <c r="K283" t="s">
        <v>7</v>
      </c>
      <c r="M283">
        <v>15782759</v>
      </c>
      <c r="N283" t="s">
        <v>890</v>
      </c>
      <c r="O283">
        <v>101</v>
      </c>
    </row>
    <row r="284" spans="1:15" x14ac:dyDescent="0.25">
      <c r="A284" t="s">
        <v>21321</v>
      </c>
      <c r="B284" t="s">
        <v>101</v>
      </c>
      <c r="C284" t="s">
        <v>24</v>
      </c>
      <c r="D284">
        <v>1982</v>
      </c>
      <c r="E284" t="s">
        <v>21320</v>
      </c>
      <c r="F284">
        <v>6.6</v>
      </c>
      <c r="G284">
        <v>19000</v>
      </c>
      <c r="H284" t="s">
        <v>2403</v>
      </c>
      <c r="I284" t="s">
        <v>2403</v>
      </c>
      <c r="J284" t="s">
        <v>2403</v>
      </c>
      <c r="K284" t="s">
        <v>7</v>
      </c>
      <c r="M284">
        <v>9077269</v>
      </c>
      <c r="N284" t="s">
        <v>16298</v>
      </c>
      <c r="O284">
        <v>88</v>
      </c>
    </row>
    <row r="285" spans="1:15" x14ac:dyDescent="0.25">
      <c r="A285" t="s">
        <v>21319</v>
      </c>
      <c r="B285" t="s">
        <v>41</v>
      </c>
      <c r="C285" t="s">
        <v>34</v>
      </c>
      <c r="D285">
        <v>1982</v>
      </c>
      <c r="E285" t="s">
        <v>21318</v>
      </c>
      <c r="F285">
        <v>6.5</v>
      </c>
      <c r="G285">
        <v>2000</v>
      </c>
      <c r="H285" t="s">
        <v>17895</v>
      </c>
      <c r="I285" t="s">
        <v>21317</v>
      </c>
      <c r="J285" t="s">
        <v>21316</v>
      </c>
      <c r="K285" t="s">
        <v>265</v>
      </c>
      <c r="M285">
        <v>13253583</v>
      </c>
      <c r="N285" t="s">
        <v>21315</v>
      </c>
      <c r="O285">
        <v>97</v>
      </c>
    </row>
    <row r="286" spans="1:15" x14ac:dyDescent="0.25">
      <c r="A286" t="s">
        <v>21314</v>
      </c>
      <c r="B286" t="s">
        <v>101</v>
      </c>
      <c r="C286" t="s">
        <v>24</v>
      </c>
      <c r="D286">
        <v>1982</v>
      </c>
      <c r="E286" t="s">
        <v>21279</v>
      </c>
      <c r="F286">
        <v>5.5</v>
      </c>
      <c r="G286">
        <v>2700</v>
      </c>
      <c r="H286" t="s">
        <v>12706</v>
      </c>
      <c r="I286" t="s">
        <v>16400</v>
      </c>
      <c r="J286" t="s">
        <v>2018</v>
      </c>
      <c r="K286" t="s">
        <v>7</v>
      </c>
      <c r="L286">
        <v>15000000</v>
      </c>
      <c r="M286">
        <v>36821203</v>
      </c>
      <c r="N286" t="s">
        <v>138</v>
      </c>
      <c r="O286">
        <v>116</v>
      </c>
    </row>
    <row r="287" spans="1:15" x14ac:dyDescent="0.25">
      <c r="A287" t="s">
        <v>21313</v>
      </c>
      <c r="B287" t="s">
        <v>41</v>
      </c>
      <c r="C287" t="s">
        <v>11</v>
      </c>
      <c r="D287">
        <v>1982</v>
      </c>
      <c r="E287" t="s">
        <v>21307</v>
      </c>
      <c r="F287">
        <v>6.9</v>
      </c>
      <c r="G287">
        <v>2500</v>
      </c>
      <c r="H287" t="s">
        <v>10701</v>
      </c>
      <c r="I287" t="s">
        <v>21312</v>
      </c>
      <c r="J287" t="s">
        <v>15006</v>
      </c>
      <c r="K287" t="s">
        <v>7</v>
      </c>
      <c r="L287">
        <v>12000000</v>
      </c>
      <c r="M287">
        <v>9217530</v>
      </c>
      <c r="N287" t="s">
        <v>704</v>
      </c>
      <c r="O287">
        <v>124</v>
      </c>
    </row>
    <row r="288" spans="1:15" x14ac:dyDescent="0.25">
      <c r="A288" t="s">
        <v>21311</v>
      </c>
      <c r="B288" t="s">
        <v>41</v>
      </c>
      <c r="C288" t="s">
        <v>24</v>
      </c>
      <c r="D288">
        <v>1982</v>
      </c>
      <c r="E288" t="s">
        <v>21310</v>
      </c>
      <c r="F288">
        <v>5.0999999999999996</v>
      </c>
      <c r="G288">
        <v>684</v>
      </c>
      <c r="H288" t="s">
        <v>19630</v>
      </c>
      <c r="I288" t="s">
        <v>21309</v>
      </c>
      <c r="J288" t="s">
        <v>9798</v>
      </c>
      <c r="K288" t="s">
        <v>7</v>
      </c>
      <c r="L288">
        <v>17000000</v>
      </c>
      <c r="M288">
        <v>946461</v>
      </c>
      <c r="N288" t="s">
        <v>19410</v>
      </c>
      <c r="O288">
        <v>105</v>
      </c>
    </row>
    <row r="289" spans="1:15" x14ac:dyDescent="0.25">
      <c r="A289" t="s">
        <v>21308</v>
      </c>
      <c r="B289" t="s">
        <v>101</v>
      </c>
      <c r="C289" t="s">
        <v>15724</v>
      </c>
      <c r="D289">
        <v>1982</v>
      </c>
      <c r="E289" t="s">
        <v>21307</v>
      </c>
      <c r="F289">
        <v>6.4</v>
      </c>
      <c r="G289">
        <v>1500</v>
      </c>
      <c r="H289" t="s">
        <v>10315</v>
      </c>
      <c r="I289" t="s">
        <v>20445</v>
      </c>
      <c r="J289" t="s">
        <v>20429</v>
      </c>
      <c r="K289" t="s">
        <v>7</v>
      </c>
      <c r="L289">
        <v>11000000</v>
      </c>
      <c r="M289">
        <v>1736123</v>
      </c>
      <c r="N289" t="s">
        <v>15473</v>
      </c>
      <c r="O289">
        <v>90</v>
      </c>
    </row>
    <row r="290" spans="1:15" x14ac:dyDescent="0.25">
      <c r="A290" t="s">
        <v>21306</v>
      </c>
      <c r="B290" t="s">
        <v>41</v>
      </c>
      <c r="C290" t="s">
        <v>5</v>
      </c>
      <c r="D290">
        <v>1982</v>
      </c>
      <c r="E290" t="s">
        <v>21261</v>
      </c>
      <c r="F290">
        <v>5.7</v>
      </c>
      <c r="G290">
        <v>3800</v>
      </c>
      <c r="H290" t="s">
        <v>17920</v>
      </c>
      <c r="I290" t="s">
        <v>21305</v>
      </c>
      <c r="J290" t="s">
        <v>21304</v>
      </c>
      <c r="K290" t="s">
        <v>95</v>
      </c>
      <c r="M290">
        <v>13258670</v>
      </c>
      <c r="N290" t="s">
        <v>21303</v>
      </c>
      <c r="O290">
        <v>103</v>
      </c>
    </row>
    <row r="291" spans="1:15" x14ac:dyDescent="0.25">
      <c r="A291" t="s">
        <v>21302</v>
      </c>
      <c r="B291" t="s">
        <v>41</v>
      </c>
      <c r="C291" t="s">
        <v>24</v>
      </c>
      <c r="D291">
        <v>1982</v>
      </c>
      <c r="E291" t="s">
        <v>21217</v>
      </c>
      <c r="F291">
        <v>4.9000000000000004</v>
      </c>
      <c r="G291">
        <v>501</v>
      </c>
      <c r="H291" t="s">
        <v>11920</v>
      </c>
      <c r="I291" t="s">
        <v>21301</v>
      </c>
      <c r="J291" t="s">
        <v>727</v>
      </c>
      <c r="K291" t="s">
        <v>7</v>
      </c>
      <c r="M291">
        <v>2370376</v>
      </c>
      <c r="N291" t="s">
        <v>21300</v>
      </c>
      <c r="O291">
        <v>95</v>
      </c>
    </row>
    <row r="292" spans="1:15" x14ac:dyDescent="0.25">
      <c r="A292" t="s">
        <v>21299</v>
      </c>
      <c r="B292" t="s">
        <v>41</v>
      </c>
      <c r="C292" t="s">
        <v>24</v>
      </c>
      <c r="D292">
        <v>1982</v>
      </c>
      <c r="E292" t="s">
        <v>21298</v>
      </c>
      <c r="F292">
        <v>4.7</v>
      </c>
      <c r="G292">
        <v>2000</v>
      </c>
      <c r="H292" t="s">
        <v>21297</v>
      </c>
      <c r="I292" t="s">
        <v>11152</v>
      </c>
      <c r="J292" t="s">
        <v>21296</v>
      </c>
      <c r="K292" t="s">
        <v>7</v>
      </c>
      <c r="M292">
        <v>10054150</v>
      </c>
      <c r="N292" t="s">
        <v>19661</v>
      </c>
      <c r="O292">
        <v>84</v>
      </c>
    </row>
    <row r="293" spans="1:15" x14ac:dyDescent="0.25">
      <c r="A293" t="s">
        <v>21295</v>
      </c>
      <c r="B293" t="s">
        <v>101</v>
      </c>
      <c r="C293" t="s">
        <v>34</v>
      </c>
      <c r="D293">
        <v>1982</v>
      </c>
      <c r="E293" t="s">
        <v>21294</v>
      </c>
      <c r="F293">
        <v>5.6</v>
      </c>
      <c r="G293">
        <v>2400</v>
      </c>
      <c r="H293" t="s">
        <v>17278</v>
      </c>
      <c r="I293" t="s">
        <v>21293</v>
      </c>
      <c r="J293" t="s">
        <v>17170</v>
      </c>
      <c r="K293" t="s">
        <v>7</v>
      </c>
      <c r="M293">
        <v>9823934</v>
      </c>
      <c r="N293" t="s">
        <v>114</v>
      </c>
      <c r="O293">
        <v>110</v>
      </c>
    </row>
    <row r="294" spans="1:15" x14ac:dyDescent="0.25">
      <c r="A294" t="s">
        <v>21292</v>
      </c>
      <c r="B294" t="s">
        <v>101</v>
      </c>
      <c r="C294" t="s">
        <v>24</v>
      </c>
      <c r="D294">
        <v>1982</v>
      </c>
      <c r="E294" t="s">
        <v>21291</v>
      </c>
      <c r="F294">
        <v>6.2</v>
      </c>
      <c r="G294">
        <v>5100</v>
      </c>
      <c r="H294" t="s">
        <v>14190</v>
      </c>
      <c r="I294" t="s">
        <v>21290</v>
      </c>
      <c r="J294" t="s">
        <v>3476</v>
      </c>
      <c r="K294" t="s">
        <v>7</v>
      </c>
      <c r="M294">
        <v>13111101</v>
      </c>
      <c r="N294" t="s">
        <v>890</v>
      </c>
      <c r="O294">
        <v>110</v>
      </c>
    </row>
    <row r="295" spans="1:15" x14ac:dyDescent="0.25">
      <c r="A295" t="s">
        <v>21289</v>
      </c>
      <c r="B295" t="s">
        <v>41</v>
      </c>
      <c r="C295" t="s">
        <v>11</v>
      </c>
      <c r="D295">
        <v>1982</v>
      </c>
      <c r="E295" t="s">
        <v>21288</v>
      </c>
      <c r="F295">
        <v>6.5</v>
      </c>
      <c r="G295">
        <v>768</v>
      </c>
      <c r="H295" t="s">
        <v>16139</v>
      </c>
      <c r="I295" t="s">
        <v>11939</v>
      </c>
      <c r="J295" t="s">
        <v>19351</v>
      </c>
      <c r="K295" t="s">
        <v>95</v>
      </c>
      <c r="M295">
        <v>263635</v>
      </c>
      <c r="N295" t="s">
        <v>13342</v>
      </c>
      <c r="O295">
        <v>110</v>
      </c>
    </row>
    <row r="296" spans="1:15" x14ac:dyDescent="0.25">
      <c r="A296" t="s">
        <v>21287</v>
      </c>
      <c r="B296" t="s">
        <v>41</v>
      </c>
      <c r="C296" t="s">
        <v>34</v>
      </c>
      <c r="D296">
        <v>1982</v>
      </c>
      <c r="E296" t="s">
        <v>21286</v>
      </c>
      <c r="F296">
        <v>6.3</v>
      </c>
      <c r="G296">
        <v>2000</v>
      </c>
      <c r="H296" t="s">
        <v>12178</v>
      </c>
      <c r="I296" t="s">
        <v>21285</v>
      </c>
      <c r="J296" t="s">
        <v>12187</v>
      </c>
      <c r="K296" t="s">
        <v>7</v>
      </c>
      <c r="M296">
        <v>2977706</v>
      </c>
      <c r="N296" t="s">
        <v>20363</v>
      </c>
      <c r="O296">
        <v>108</v>
      </c>
    </row>
    <row r="297" spans="1:15" x14ac:dyDescent="0.25">
      <c r="A297" t="s">
        <v>21284</v>
      </c>
      <c r="B297" t="s">
        <v>41</v>
      </c>
      <c r="C297" t="s">
        <v>34</v>
      </c>
      <c r="D297">
        <v>1982</v>
      </c>
      <c r="E297" t="s">
        <v>21244</v>
      </c>
      <c r="F297">
        <v>5.3</v>
      </c>
      <c r="G297">
        <v>1100</v>
      </c>
      <c r="H297" t="s">
        <v>16739</v>
      </c>
      <c r="I297" t="s">
        <v>16739</v>
      </c>
      <c r="J297" t="s">
        <v>16649</v>
      </c>
      <c r="K297" t="s">
        <v>7</v>
      </c>
      <c r="L297">
        <v>4000000</v>
      </c>
      <c r="M297">
        <v>6328816</v>
      </c>
      <c r="N297" t="s">
        <v>16739</v>
      </c>
      <c r="O297">
        <v>96</v>
      </c>
    </row>
    <row r="298" spans="1:15" x14ac:dyDescent="0.25">
      <c r="A298" t="s">
        <v>21283</v>
      </c>
      <c r="B298" t="s">
        <v>41</v>
      </c>
      <c r="C298" t="s">
        <v>24</v>
      </c>
      <c r="D298">
        <v>1982</v>
      </c>
      <c r="E298" t="s">
        <v>21282</v>
      </c>
      <c r="F298">
        <v>5.7</v>
      </c>
      <c r="G298">
        <v>1800</v>
      </c>
      <c r="H298" t="s">
        <v>19929</v>
      </c>
      <c r="I298" t="s">
        <v>21281</v>
      </c>
      <c r="J298" t="s">
        <v>10617</v>
      </c>
      <c r="K298" t="s">
        <v>7</v>
      </c>
      <c r="L298">
        <v>10000000</v>
      </c>
      <c r="M298">
        <v>3583513</v>
      </c>
      <c r="N298" t="s">
        <v>114</v>
      </c>
      <c r="O298">
        <v>117</v>
      </c>
    </row>
    <row r="299" spans="1:15" x14ac:dyDescent="0.25">
      <c r="A299" t="s">
        <v>21280</v>
      </c>
      <c r="B299" t="s">
        <v>101</v>
      </c>
      <c r="C299" t="s">
        <v>11</v>
      </c>
      <c r="D299">
        <v>1982</v>
      </c>
      <c r="E299" t="s">
        <v>21279</v>
      </c>
      <c r="F299">
        <v>5.7</v>
      </c>
      <c r="G299">
        <v>818</v>
      </c>
      <c r="H299" t="s">
        <v>8768</v>
      </c>
      <c r="I299" t="s">
        <v>21278</v>
      </c>
      <c r="J299" t="s">
        <v>17313</v>
      </c>
      <c r="K299" t="s">
        <v>7</v>
      </c>
      <c r="M299">
        <v>6668025</v>
      </c>
      <c r="N299" t="s">
        <v>21277</v>
      </c>
      <c r="O299">
        <v>107</v>
      </c>
    </row>
    <row r="300" spans="1:15" x14ac:dyDescent="0.25">
      <c r="A300" t="s">
        <v>21276</v>
      </c>
      <c r="C300" t="s">
        <v>11</v>
      </c>
      <c r="D300">
        <v>1982</v>
      </c>
      <c r="E300" t="s">
        <v>20836</v>
      </c>
      <c r="F300">
        <v>7</v>
      </c>
      <c r="G300">
        <v>3000</v>
      </c>
      <c r="H300" t="s">
        <v>11854</v>
      </c>
      <c r="I300" t="s">
        <v>21275</v>
      </c>
      <c r="J300" t="s">
        <v>21274</v>
      </c>
      <c r="K300" t="s">
        <v>17115</v>
      </c>
      <c r="M300">
        <v>3700</v>
      </c>
      <c r="N300" t="s">
        <v>21273</v>
      </c>
      <c r="O300">
        <v>121</v>
      </c>
    </row>
    <row r="301" spans="1:15" x14ac:dyDescent="0.25">
      <c r="A301" t="s">
        <v>21272</v>
      </c>
      <c r="B301" t="s">
        <v>41</v>
      </c>
      <c r="C301" t="s">
        <v>81</v>
      </c>
      <c r="D301">
        <v>1982</v>
      </c>
      <c r="E301" t="s">
        <v>21271</v>
      </c>
      <c r="F301">
        <v>6.2</v>
      </c>
      <c r="G301">
        <v>1100</v>
      </c>
      <c r="H301" t="s">
        <v>18074</v>
      </c>
      <c r="I301" t="s">
        <v>21270</v>
      </c>
      <c r="J301" t="s">
        <v>21269</v>
      </c>
      <c r="K301" t="s">
        <v>7</v>
      </c>
      <c r="L301">
        <v>5000000</v>
      </c>
      <c r="M301">
        <v>3792188</v>
      </c>
      <c r="N301" t="s">
        <v>108</v>
      </c>
      <c r="O301">
        <v>87</v>
      </c>
    </row>
    <row r="302" spans="1:15" x14ac:dyDescent="0.25">
      <c r="A302" t="s">
        <v>21268</v>
      </c>
      <c r="B302" t="s">
        <v>41</v>
      </c>
      <c r="C302" t="s">
        <v>34</v>
      </c>
      <c r="D302">
        <v>1982</v>
      </c>
      <c r="E302" t="s">
        <v>21267</v>
      </c>
      <c r="F302">
        <v>5.6</v>
      </c>
      <c r="G302">
        <v>2900</v>
      </c>
      <c r="H302" t="s">
        <v>21266</v>
      </c>
      <c r="I302" t="s">
        <v>21265</v>
      </c>
      <c r="J302" t="s">
        <v>14571</v>
      </c>
      <c r="K302" t="s">
        <v>7</v>
      </c>
      <c r="L302">
        <v>5000000</v>
      </c>
      <c r="M302">
        <v>6660333</v>
      </c>
      <c r="N302" t="s">
        <v>704</v>
      </c>
      <c r="O302">
        <v>90</v>
      </c>
    </row>
    <row r="303" spans="1:15" x14ac:dyDescent="0.25">
      <c r="A303" t="s">
        <v>21264</v>
      </c>
      <c r="B303" t="s">
        <v>41</v>
      </c>
      <c r="C303" t="s">
        <v>24</v>
      </c>
      <c r="D303">
        <v>1982</v>
      </c>
      <c r="E303" t="s">
        <v>21263</v>
      </c>
      <c r="F303">
        <v>6.2</v>
      </c>
      <c r="G303">
        <v>2100</v>
      </c>
      <c r="H303" t="s">
        <v>8832</v>
      </c>
      <c r="I303" t="s">
        <v>20394</v>
      </c>
      <c r="J303" t="s">
        <v>20394</v>
      </c>
      <c r="K303" t="s">
        <v>265</v>
      </c>
      <c r="M303">
        <v>7241180</v>
      </c>
      <c r="N303" t="s">
        <v>17300</v>
      </c>
      <c r="O303">
        <v>90</v>
      </c>
    </row>
    <row r="304" spans="1:15" x14ac:dyDescent="0.25">
      <c r="A304" t="s">
        <v>21262</v>
      </c>
      <c r="B304" t="s">
        <v>101</v>
      </c>
      <c r="C304" t="s">
        <v>24</v>
      </c>
      <c r="D304">
        <v>1982</v>
      </c>
      <c r="E304" t="s">
        <v>21261</v>
      </c>
      <c r="F304">
        <v>6.2</v>
      </c>
      <c r="G304">
        <v>683</v>
      </c>
      <c r="H304" t="s">
        <v>21260</v>
      </c>
      <c r="I304" t="s">
        <v>21259</v>
      </c>
      <c r="J304" t="s">
        <v>17661</v>
      </c>
      <c r="K304" t="s">
        <v>7</v>
      </c>
      <c r="M304">
        <v>143369</v>
      </c>
      <c r="N304" t="s">
        <v>20146</v>
      </c>
      <c r="O304">
        <v>94</v>
      </c>
    </row>
    <row r="305" spans="1:15" x14ac:dyDescent="0.25">
      <c r="A305" t="s">
        <v>21258</v>
      </c>
      <c r="B305" t="s">
        <v>101</v>
      </c>
      <c r="C305" t="s">
        <v>11</v>
      </c>
      <c r="D305">
        <v>1982</v>
      </c>
      <c r="E305" t="s">
        <v>21257</v>
      </c>
      <c r="F305">
        <v>6.5</v>
      </c>
      <c r="G305">
        <v>1300</v>
      </c>
      <c r="H305" t="s">
        <v>21256</v>
      </c>
      <c r="I305" t="s">
        <v>21255</v>
      </c>
      <c r="J305" t="s">
        <v>17303</v>
      </c>
      <c r="K305" t="s">
        <v>265</v>
      </c>
      <c r="L305">
        <v>10000000</v>
      </c>
      <c r="M305">
        <v>8000000</v>
      </c>
      <c r="N305" t="s">
        <v>20824</v>
      </c>
      <c r="O305">
        <v>107</v>
      </c>
    </row>
    <row r="306" spans="1:15" x14ac:dyDescent="0.25">
      <c r="A306" t="s">
        <v>21254</v>
      </c>
      <c r="B306" t="s">
        <v>41</v>
      </c>
      <c r="C306" t="s">
        <v>11</v>
      </c>
      <c r="D306">
        <v>1982</v>
      </c>
      <c r="E306" t="s">
        <v>21253</v>
      </c>
      <c r="F306">
        <v>5.9</v>
      </c>
      <c r="G306">
        <v>914</v>
      </c>
      <c r="H306" t="s">
        <v>12412</v>
      </c>
      <c r="I306" t="s">
        <v>21252</v>
      </c>
      <c r="J306" t="s">
        <v>20643</v>
      </c>
      <c r="K306" t="s">
        <v>7</v>
      </c>
      <c r="M306">
        <v>1474249</v>
      </c>
      <c r="N306" t="s">
        <v>21251</v>
      </c>
      <c r="O306">
        <v>97</v>
      </c>
    </row>
    <row r="307" spans="1:15" x14ac:dyDescent="0.25">
      <c r="A307" t="s">
        <v>21250</v>
      </c>
      <c r="B307" t="s">
        <v>41</v>
      </c>
      <c r="C307" t="s">
        <v>34</v>
      </c>
      <c r="D307">
        <v>1982</v>
      </c>
      <c r="E307" t="s">
        <v>21249</v>
      </c>
      <c r="F307">
        <v>6</v>
      </c>
      <c r="G307">
        <v>3100</v>
      </c>
      <c r="H307" t="s">
        <v>21248</v>
      </c>
      <c r="I307" t="s">
        <v>17191</v>
      </c>
      <c r="J307" t="s">
        <v>21247</v>
      </c>
      <c r="K307" t="s">
        <v>7</v>
      </c>
      <c r="L307">
        <v>7000000</v>
      </c>
      <c r="M307">
        <v>21134374</v>
      </c>
      <c r="N307" t="s">
        <v>21246</v>
      </c>
      <c r="O307">
        <v>90</v>
      </c>
    </row>
    <row r="308" spans="1:15" x14ac:dyDescent="0.25">
      <c r="A308" t="s">
        <v>21245</v>
      </c>
      <c r="B308" t="s">
        <v>41</v>
      </c>
      <c r="C308" t="s">
        <v>24</v>
      </c>
      <c r="D308">
        <v>1982</v>
      </c>
      <c r="E308" t="s">
        <v>21244</v>
      </c>
      <c r="F308">
        <v>3.5</v>
      </c>
      <c r="G308">
        <v>322</v>
      </c>
      <c r="H308" t="s">
        <v>21243</v>
      </c>
      <c r="I308" t="s">
        <v>21242</v>
      </c>
      <c r="J308" t="s">
        <v>21241</v>
      </c>
      <c r="K308" t="s">
        <v>7</v>
      </c>
      <c r="M308">
        <v>2914328</v>
      </c>
      <c r="N308" t="s">
        <v>21240</v>
      </c>
      <c r="O308">
        <v>90</v>
      </c>
    </row>
    <row r="309" spans="1:15" x14ac:dyDescent="0.25">
      <c r="A309" t="s">
        <v>21239</v>
      </c>
      <c r="B309" t="s">
        <v>41</v>
      </c>
      <c r="C309" t="s">
        <v>24</v>
      </c>
      <c r="D309">
        <v>1982</v>
      </c>
      <c r="E309" t="s">
        <v>21201</v>
      </c>
      <c r="F309">
        <v>4.7</v>
      </c>
      <c r="G309">
        <v>984</v>
      </c>
      <c r="H309" t="s">
        <v>21238</v>
      </c>
      <c r="I309" t="s">
        <v>21237</v>
      </c>
      <c r="J309" t="s">
        <v>16022</v>
      </c>
      <c r="K309" t="s">
        <v>7</v>
      </c>
      <c r="L309">
        <v>13400000</v>
      </c>
      <c r="M309">
        <v>2869638</v>
      </c>
      <c r="N309" t="s">
        <v>21236</v>
      </c>
      <c r="O309">
        <v>103</v>
      </c>
    </row>
    <row r="310" spans="1:15" x14ac:dyDescent="0.25">
      <c r="A310" t="s">
        <v>21235</v>
      </c>
      <c r="B310" t="s">
        <v>52</v>
      </c>
      <c r="C310" t="s">
        <v>409</v>
      </c>
      <c r="D310">
        <v>1982</v>
      </c>
      <c r="E310" t="s">
        <v>20970</v>
      </c>
      <c r="F310">
        <v>7.4</v>
      </c>
      <c r="G310">
        <v>4100</v>
      </c>
      <c r="H310" t="s">
        <v>15717</v>
      </c>
      <c r="I310" t="s">
        <v>1510</v>
      </c>
      <c r="J310" t="s">
        <v>7674</v>
      </c>
      <c r="K310" t="s">
        <v>562</v>
      </c>
      <c r="M310">
        <v>3723036</v>
      </c>
      <c r="N310" t="s">
        <v>21234</v>
      </c>
      <c r="O310">
        <v>112</v>
      </c>
    </row>
    <row r="311" spans="1:15" x14ac:dyDescent="0.25">
      <c r="A311" t="s">
        <v>21233</v>
      </c>
      <c r="B311" t="s">
        <v>101</v>
      </c>
      <c r="C311" t="s">
        <v>34</v>
      </c>
      <c r="D311">
        <v>1982</v>
      </c>
      <c r="E311" t="s">
        <v>21232</v>
      </c>
      <c r="F311">
        <v>5.7</v>
      </c>
      <c r="G311">
        <v>1500</v>
      </c>
      <c r="H311" t="s">
        <v>21231</v>
      </c>
      <c r="I311" t="s">
        <v>21230</v>
      </c>
      <c r="J311" t="s">
        <v>21229</v>
      </c>
      <c r="K311" t="s">
        <v>7</v>
      </c>
      <c r="M311">
        <v>16894678</v>
      </c>
      <c r="N311" t="s">
        <v>21228</v>
      </c>
      <c r="O311">
        <v>87</v>
      </c>
    </row>
    <row r="312" spans="1:15" x14ac:dyDescent="0.25">
      <c r="A312" t="s">
        <v>21227</v>
      </c>
      <c r="B312" t="s">
        <v>41</v>
      </c>
      <c r="C312" t="s">
        <v>24</v>
      </c>
      <c r="D312">
        <v>1982</v>
      </c>
      <c r="E312" t="s">
        <v>21217</v>
      </c>
      <c r="F312">
        <v>5.8</v>
      </c>
      <c r="G312">
        <v>1400</v>
      </c>
      <c r="H312" t="s">
        <v>17021</v>
      </c>
      <c r="I312" t="s">
        <v>20490</v>
      </c>
      <c r="J312" t="s">
        <v>16749</v>
      </c>
      <c r="K312" t="s">
        <v>7</v>
      </c>
      <c r="M312">
        <v>23671186</v>
      </c>
      <c r="N312" t="s">
        <v>108</v>
      </c>
      <c r="O312">
        <v>97</v>
      </c>
    </row>
    <row r="313" spans="1:15" x14ac:dyDescent="0.25">
      <c r="A313" t="s">
        <v>21226</v>
      </c>
      <c r="B313" t="s">
        <v>101</v>
      </c>
      <c r="C313" t="s">
        <v>87</v>
      </c>
      <c r="D313">
        <v>1982</v>
      </c>
      <c r="E313" t="s">
        <v>21225</v>
      </c>
      <c r="F313">
        <v>6.5</v>
      </c>
      <c r="G313">
        <v>3000</v>
      </c>
      <c r="H313" t="s">
        <v>11854</v>
      </c>
      <c r="I313" t="s">
        <v>21224</v>
      </c>
      <c r="J313" t="s">
        <v>21223</v>
      </c>
      <c r="K313" t="s">
        <v>7</v>
      </c>
      <c r="M313">
        <v>42914</v>
      </c>
      <c r="N313" t="s">
        <v>514</v>
      </c>
      <c r="O313">
        <v>97</v>
      </c>
    </row>
    <row r="314" spans="1:15" x14ac:dyDescent="0.25">
      <c r="A314" t="s">
        <v>21222</v>
      </c>
      <c r="B314" t="s">
        <v>101</v>
      </c>
      <c r="C314" t="s">
        <v>11</v>
      </c>
      <c r="D314">
        <v>1982</v>
      </c>
      <c r="E314" t="s">
        <v>21221</v>
      </c>
      <c r="F314">
        <v>6.1</v>
      </c>
      <c r="G314">
        <v>1000</v>
      </c>
      <c r="H314" t="s">
        <v>21220</v>
      </c>
      <c r="I314" t="s">
        <v>15107</v>
      </c>
      <c r="J314" t="s">
        <v>10617</v>
      </c>
      <c r="K314" t="s">
        <v>7</v>
      </c>
      <c r="L314">
        <v>15000000</v>
      </c>
      <c r="M314">
        <v>199078</v>
      </c>
      <c r="N314" t="s">
        <v>21219</v>
      </c>
      <c r="O314">
        <v>108</v>
      </c>
    </row>
    <row r="315" spans="1:15" x14ac:dyDescent="0.25">
      <c r="A315" t="s">
        <v>21218</v>
      </c>
      <c r="B315" t="s">
        <v>41</v>
      </c>
      <c r="C315" t="s">
        <v>87</v>
      </c>
      <c r="D315">
        <v>1982</v>
      </c>
      <c r="E315" t="s">
        <v>21217</v>
      </c>
      <c r="F315">
        <v>4.4000000000000004</v>
      </c>
      <c r="G315">
        <v>538</v>
      </c>
      <c r="H315" t="s">
        <v>21216</v>
      </c>
      <c r="I315" t="s">
        <v>21216</v>
      </c>
      <c r="J315" t="s">
        <v>19300</v>
      </c>
      <c r="K315" t="s">
        <v>7</v>
      </c>
      <c r="M315">
        <v>3178542</v>
      </c>
      <c r="N315" t="s">
        <v>21215</v>
      </c>
      <c r="O315">
        <v>108</v>
      </c>
    </row>
    <row r="316" spans="1:15" x14ac:dyDescent="0.25">
      <c r="A316" t="s">
        <v>21214</v>
      </c>
      <c r="B316" t="s">
        <v>101</v>
      </c>
      <c r="C316" t="s">
        <v>409</v>
      </c>
      <c r="D316">
        <v>1982</v>
      </c>
      <c r="E316" t="s">
        <v>21213</v>
      </c>
      <c r="F316">
        <v>6.8</v>
      </c>
      <c r="G316">
        <v>785</v>
      </c>
      <c r="H316" t="s">
        <v>10213</v>
      </c>
      <c r="I316" t="s">
        <v>13767</v>
      </c>
      <c r="J316" t="s">
        <v>16742</v>
      </c>
      <c r="K316" t="s">
        <v>95</v>
      </c>
      <c r="M316">
        <v>8693512</v>
      </c>
      <c r="N316" t="s">
        <v>21212</v>
      </c>
      <c r="O316">
        <v>103</v>
      </c>
    </row>
    <row r="317" spans="1:15" x14ac:dyDescent="0.25">
      <c r="A317" t="s">
        <v>21211</v>
      </c>
      <c r="B317" t="s">
        <v>41</v>
      </c>
      <c r="C317" t="s">
        <v>24</v>
      </c>
      <c r="D317">
        <v>1982</v>
      </c>
      <c r="E317" t="s">
        <v>21210</v>
      </c>
      <c r="F317">
        <v>5.3</v>
      </c>
      <c r="G317">
        <v>1200</v>
      </c>
      <c r="H317" t="s">
        <v>21209</v>
      </c>
      <c r="I317" t="s">
        <v>13032</v>
      </c>
      <c r="J317" t="s">
        <v>19078</v>
      </c>
      <c r="K317" t="s">
        <v>7</v>
      </c>
      <c r="L317">
        <v>6000000</v>
      </c>
      <c r="M317">
        <v>6062898</v>
      </c>
      <c r="N317" t="s">
        <v>108</v>
      </c>
      <c r="O317">
        <v>93</v>
      </c>
    </row>
    <row r="318" spans="1:15" x14ac:dyDescent="0.25">
      <c r="A318" t="s">
        <v>21208</v>
      </c>
      <c r="B318" t="s">
        <v>41</v>
      </c>
      <c r="C318" t="s">
        <v>24</v>
      </c>
      <c r="D318">
        <v>1982</v>
      </c>
      <c r="E318" t="s">
        <v>21207</v>
      </c>
      <c r="F318">
        <v>7.7</v>
      </c>
      <c r="G318">
        <v>3900</v>
      </c>
      <c r="H318" t="s">
        <v>21206</v>
      </c>
      <c r="I318" t="s">
        <v>20786</v>
      </c>
      <c r="J318" t="s">
        <v>16749</v>
      </c>
      <c r="K318" t="s">
        <v>7</v>
      </c>
      <c r="M318">
        <v>36299720</v>
      </c>
      <c r="N318" t="s">
        <v>114</v>
      </c>
      <c r="O318">
        <v>82</v>
      </c>
    </row>
    <row r="319" spans="1:15" x14ac:dyDescent="0.25">
      <c r="A319" t="s">
        <v>21205</v>
      </c>
      <c r="B319" t="s">
        <v>915</v>
      </c>
      <c r="C319" t="s">
        <v>73</v>
      </c>
      <c r="D319">
        <v>1982</v>
      </c>
      <c r="E319" t="s">
        <v>21171</v>
      </c>
      <c r="F319">
        <v>7.1</v>
      </c>
      <c r="G319">
        <v>1800</v>
      </c>
      <c r="H319" t="s">
        <v>32</v>
      </c>
      <c r="I319" t="s">
        <v>21204</v>
      </c>
      <c r="J319" t="s">
        <v>21203</v>
      </c>
      <c r="K319" t="s">
        <v>7</v>
      </c>
      <c r="M319">
        <v>78350</v>
      </c>
      <c r="N319" t="s">
        <v>2931</v>
      </c>
      <c r="O319">
        <v>74</v>
      </c>
    </row>
    <row r="320" spans="1:15" x14ac:dyDescent="0.25">
      <c r="A320" t="s">
        <v>21202</v>
      </c>
      <c r="B320" t="s">
        <v>41</v>
      </c>
      <c r="C320" t="s">
        <v>87</v>
      </c>
      <c r="D320">
        <v>1982</v>
      </c>
      <c r="E320" t="s">
        <v>21201</v>
      </c>
      <c r="F320">
        <v>5.0999999999999996</v>
      </c>
      <c r="G320">
        <v>838</v>
      </c>
      <c r="H320" t="s">
        <v>18830</v>
      </c>
      <c r="I320" t="s">
        <v>21200</v>
      </c>
      <c r="J320" t="s">
        <v>14805</v>
      </c>
      <c r="K320" t="s">
        <v>7</v>
      </c>
      <c r="M320">
        <v>12408066</v>
      </c>
      <c r="N320" t="s">
        <v>21199</v>
      </c>
      <c r="O320">
        <v>121</v>
      </c>
    </row>
    <row r="321" spans="1:15" x14ac:dyDescent="0.25">
      <c r="A321" t="s">
        <v>21198</v>
      </c>
      <c r="B321" t="s">
        <v>101</v>
      </c>
      <c r="C321" t="s">
        <v>24</v>
      </c>
      <c r="D321">
        <v>1982</v>
      </c>
      <c r="E321" t="s">
        <v>21197</v>
      </c>
      <c r="F321">
        <v>3.9</v>
      </c>
      <c r="G321">
        <v>653</v>
      </c>
      <c r="H321" t="s">
        <v>21196</v>
      </c>
      <c r="I321" t="s">
        <v>21195</v>
      </c>
      <c r="J321" t="s">
        <v>21194</v>
      </c>
      <c r="K321" t="s">
        <v>7</v>
      </c>
      <c r="L321">
        <v>19000000</v>
      </c>
      <c r="M321">
        <v>2279543</v>
      </c>
      <c r="N321" t="s">
        <v>704</v>
      </c>
      <c r="O321">
        <v>110</v>
      </c>
    </row>
    <row r="322" spans="1:15" x14ac:dyDescent="0.25">
      <c r="A322" t="s">
        <v>21193</v>
      </c>
      <c r="B322" t="s">
        <v>101</v>
      </c>
      <c r="C322" t="s">
        <v>24</v>
      </c>
      <c r="D322">
        <v>1982</v>
      </c>
      <c r="E322" t="s">
        <v>21192</v>
      </c>
      <c r="F322">
        <v>6.2</v>
      </c>
      <c r="G322">
        <v>895</v>
      </c>
      <c r="H322" t="s">
        <v>14797</v>
      </c>
      <c r="I322" t="s">
        <v>12371</v>
      </c>
      <c r="J322" t="s">
        <v>14801</v>
      </c>
      <c r="K322" t="s">
        <v>7</v>
      </c>
      <c r="M322">
        <v>6968359</v>
      </c>
      <c r="N322" t="s">
        <v>890</v>
      </c>
      <c r="O322">
        <v>108</v>
      </c>
    </row>
    <row r="323" spans="1:15" x14ac:dyDescent="0.25">
      <c r="A323" t="s">
        <v>21191</v>
      </c>
      <c r="B323" t="s">
        <v>915</v>
      </c>
      <c r="C323" t="s">
        <v>11</v>
      </c>
      <c r="D323">
        <v>1982</v>
      </c>
      <c r="E323" t="s">
        <v>21190</v>
      </c>
      <c r="F323">
        <v>7.2</v>
      </c>
      <c r="G323">
        <v>1300</v>
      </c>
      <c r="H323" t="s">
        <v>12498</v>
      </c>
      <c r="I323" t="s">
        <v>21189</v>
      </c>
      <c r="J323" t="s">
        <v>21188</v>
      </c>
      <c r="K323" t="s">
        <v>6178</v>
      </c>
      <c r="M323">
        <v>3783329</v>
      </c>
      <c r="N323" t="s">
        <v>21187</v>
      </c>
      <c r="O323">
        <v>109</v>
      </c>
    </row>
    <row r="324" spans="1:15" x14ac:dyDescent="0.25">
      <c r="A324" t="s">
        <v>21186</v>
      </c>
      <c r="B324" t="s">
        <v>41</v>
      </c>
      <c r="C324" t="s">
        <v>34</v>
      </c>
      <c r="D324">
        <v>1982</v>
      </c>
      <c r="E324" t="s">
        <v>21185</v>
      </c>
      <c r="F324">
        <v>6.1</v>
      </c>
      <c r="G324">
        <v>460</v>
      </c>
      <c r="H324" t="s">
        <v>17448</v>
      </c>
      <c r="I324" t="s">
        <v>21124</v>
      </c>
      <c r="J324" t="s">
        <v>21184</v>
      </c>
      <c r="K324" t="s">
        <v>7</v>
      </c>
      <c r="M324">
        <v>3355948</v>
      </c>
      <c r="N324" t="s">
        <v>13944</v>
      </c>
      <c r="O324">
        <v>98</v>
      </c>
    </row>
    <row r="325" spans="1:15" x14ac:dyDescent="0.25">
      <c r="A325" t="s">
        <v>21183</v>
      </c>
      <c r="B325" t="s">
        <v>52</v>
      </c>
      <c r="C325" t="s">
        <v>81</v>
      </c>
      <c r="D325">
        <v>1982</v>
      </c>
      <c r="E325" t="s">
        <v>21182</v>
      </c>
      <c r="F325">
        <v>5.8</v>
      </c>
      <c r="G325">
        <v>665</v>
      </c>
      <c r="H325" t="s">
        <v>21181</v>
      </c>
      <c r="I325" t="s">
        <v>21180</v>
      </c>
      <c r="J325" t="s">
        <v>12004</v>
      </c>
      <c r="K325" t="s">
        <v>17115</v>
      </c>
      <c r="M325">
        <v>22440</v>
      </c>
      <c r="N325" t="s">
        <v>21179</v>
      </c>
      <c r="O325">
        <v>106</v>
      </c>
    </row>
    <row r="326" spans="1:15" x14ac:dyDescent="0.25">
      <c r="A326" t="s">
        <v>21178</v>
      </c>
      <c r="B326" t="s">
        <v>52</v>
      </c>
      <c r="C326" t="s">
        <v>73</v>
      </c>
      <c r="D326">
        <v>1982</v>
      </c>
      <c r="E326" t="s">
        <v>21177</v>
      </c>
      <c r="F326">
        <v>6.8</v>
      </c>
      <c r="G326">
        <v>352</v>
      </c>
      <c r="H326" t="s">
        <v>21176</v>
      </c>
      <c r="I326" t="s">
        <v>21175</v>
      </c>
      <c r="J326" t="s">
        <v>21174</v>
      </c>
      <c r="K326" t="s">
        <v>7</v>
      </c>
      <c r="N326" t="s">
        <v>21173</v>
      </c>
      <c r="O326">
        <v>78</v>
      </c>
    </row>
    <row r="327" spans="1:15" x14ac:dyDescent="0.25">
      <c r="A327" t="s">
        <v>21172</v>
      </c>
      <c r="B327" t="s">
        <v>915</v>
      </c>
      <c r="C327" t="s">
        <v>73</v>
      </c>
      <c r="D327">
        <v>1982</v>
      </c>
      <c r="E327" t="s">
        <v>21171</v>
      </c>
      <c r="F327">
        <v>6.3</v>
      </c>
      <c r="G327">
        <v>256</v>
      </c>
      <c r="H327" t="s">
        <v>21170</v>
      </c>
      <c r="I327" t="s">
        <v>17394</v>
      </c>
      <c r="J327" t="s">
        <v>21169</v>
      </c>
      <c r="K327" t="s">
        <v>7</v>
      </c>
      <c r="M327">
        <v>5124391</v>
      </c>
      <c r="N327" t="s">
        <v>15726</v>
      </c>
      <c r="O327">
        <v>94</v>
      </c>
    </row>
    <row r="328" spans="1:15" x14ac:dyDescent="0.25">
      <c r="A328" t="s">
        <v>21168</v>
      </c>
      <c r="B328" t="s">
        <v>41</v>
      </c>
      <c r="C328" t="s">
        <v>87</v>
      </c>
      <c r="D328">
        <v>1982</v>
      </c>
      <c r="E328" t="s">
        <v>21167</v>
      </c>
      <c r="F328">
        <v>5.7</v>
      </c>
      <c r="G328">
        <v>253</v>
      </c>
      <c r="H328" t="s">
        <v>17824</v>
      </c>
      <c r="I328" t="s">
        <v>21166</v>
      </c>
      <c r="J328" t="s">
        <v>19892</v>
      </c>
      <c r="K328" t="s">
        <v>7</v>
      </c>
      <c r="N328" t="s">
        <v>20438</v>
      </c>
      <c r="O328">
        <v>96</v>
      </c>
    </row>
    <row r="329" spans="1:15" x14ac:dyDescent="0.25">
      <c r="A329" t="s">
        <v>21165</v>
      </c>
      <c r="B329" t="s">
        <v>41</v>
      </c>
      <c r="C329" t="s">
        <v>24</v>
      </c>
      <c r="D329">
        <v>1982</v>
      </c>
      <c r="E329" t="s">
        <v>20960</v>
      </c>
      <c r="F329">
        <v>3.8</v>
      </c>
      <c r="G329">
        <v>651</v>
      </c>
      <c r="H329" t="s">
        <v>21164</v>
      </c>
      <c r="I329" t="s">
        <v>21164</v>
      </c>
      <c r="J329" t="s">
        <v>21164</v>
      </c>
      <c r="K329" t="s">
        <v>7</v>
      </c>
      <c r="L329">
        <v>10000</v>
      </c>
      <c r="N329" t="s">
        <v>21163</v>
      </c>
      <c r="O329">
        <v>98</v>
      </c>
    </row>
    <row r="330" spans="1:15" x14ac:dyDescent="0.25">
      <c r="A330" t="s">
        <v>21162</v>
      </c>
      <c r="B330" t="s">
        <v>101</v>
      </c>
      <c r="C330" t="s">
        <v>11</v>
      </c>
      <c r="D330">
        <v>1982</v>
      </c>
      <c r="E330" t="s">
        <v>21161</v>
      </c>
      <c r="F330">
        <v>7</v>
      </c>
      <c r="G330">
        <v>240</v>
      </c>
      <c r="H330" t="s">
        <v>21160</v>
      </c>
      <c r="I330" t="s">
        <v>21159</v>
      </c>
      <c r="J330" t="s">
        <v>21158</v>
      </c>
      <c r="K330" t="s">
        <v>265</v>
      </c>
      <c r="N330" t="s">
        <v>21157</v>
      </c>
      <c r="O330">
        <v>80</v>
      </c>
    </row>
    <row r="331" spans="1:15" x14ac:dyDescent="0.25">
      <c r="A331" t="s">
        <v>21156</v>
      </c>
      <c r="B331" t="s">
        <v>101</v>
      </c>
      <c r="C331" t="s">
        <v>24</v>
      </c>
      <c r="D331">
        <v>1982</v>
      </c>
      <c r="E331" t="s">
        <v>21155</v>
      </c>
      <c r="F331">
        <v>6.7</v>
      </c>
      <c r="G331">
        <v>75</v>
      </c>
      <c r="H331" t="s">
        <v>15322</v>
      </c>
      <c r="I331" t="s">
        <v>15322</v>
      </c>
      <c r="J331" t="s">
        <v>21154</v>
      </c>
      <c r="K331" t="s">
        <v>7</v>
      </c>
      <c r="L331">
        <v>435000</v>
      </c>
      <c r="N331" t="s">
        <v>19713</v>
      </c>
      <c r="O331">
        <v>90</v>
      </c>
    </row>
    <row r="332" spans="1:15" x14ac:dyDescent="0.25">
      <c r="A332" t="s">
        <v>8638</v>
      </c>
      <c r="B332" t="s">
        <v>41</v>
      </c>
      <c r="C332" t="s">
        <v>24</v>
      </c>
      <c r="D332">
        <v>1982</v>
      </c>
      <c r="E332" t="s">
        <v>21153</v>
      </c>
      <c r="F332">
        <v>6.8</v>
      </c>
      <c r="G332">
        <v>336</v>
      </c>
      <c r="H332" t="s">
        <v>21152</v>
      </c>
      <c r="I332" t="s">
        <v>21152</v>
      </c>
      <c r="J332" t="s">
        <v>21151</v>
      </c>
      <c r="K332" t="s">
        <v>504</v>
      </c>
      <c r="M332">
        <v>777087</v>
      </c>
      <c r="N332" t="s">
        <v>21150</v>
      </c>
      <c r="O332">
        <v>106</v>
      </c>
    </row>
    <row r="333" spans="1:15" x14ac:dyDescent="0.25">
      <c r="A333" t="s">
        <v>21149</v>
      </c>
      <c r="B333" t="s">
        <v>41</v>
      </c>
      <c r="C333" t="s">
        <v>87</v>
      </c>
      <c r="D333">
        <v>1983</v>
      </c>
      <c r="E333" t="s">
        <v>21095</v>
      </c>
      <c r="F333">
        <v>8.3000000000000007</v>
      </c>
      <c r="G333">
        <v>766000</v>
      </c>
      <c r="H333" t="s">
        <v>5674</v>
      </c>
      <c r="I333" t="s">
        <v>3232</v>
      </c>
      <c r="J333" t="s">
        <v>3476</v>
      </c>
      <c r="K333" t="s">
        <v>7</v>
      </c>
      <c r="L333">
        <v>25000000</v>
      </c>
      <c r="M333">
        <v>65884703</v>
      </c>
      <c r="N333" t="s">
        <v>103</v>
      </c>
      <c r="O333">
        <v>170</v>
      </c>
    </row>
    <row r="334" spans="1:15" x14ac:dyDescent="0.25">
      <c r="A334" t="s">
        <v>21148</v>
      </c>
      <c r="B334" t="s">
        <v>101</v>
      </c>
      <c r="C334" t="s">
        <v>87</v>
      </c>
      <c r="D334">
        <v>1983</v>
      </c>
      <c r="E334" t="s">
        <v>20860</v>
      </c>
      <c r="F334">
        <v>7.1</v>
      </c>
      <c r="G334">
        <v>78000</v>
      </c>
      <c r="H334" t="s">
        <v>13940</v>
      </c>
      <c r="I334" t="s">
        <v>20569</v>
      </c>
      <c r="J334" t="s">
        <v>16214</v>
      </c>
      <c r="K334" t="s">
        <v>7</v>
      </c>
      <c r="L334">
        <v>10000000</v>
      </c>
      <c r="M334">
        <v>25697647</v>
      </c>
      <c r="N334" t="s">
        <v>20146</v>
      </c>
      <c r="O334">
        <v>91</v>
      </c>
    </row>
    <row r="335" spans="1:15" x14ac:dyDescent="0.25">
      <c r="A335" t="s">
        <v>21147</v>
      </c>
      <c r="B335" t="s">
        <v>101</v>
      </c>
      <c r="C335" t="s">
        <v>34</v>
      </c>
      <c r="D335">
        <v>1983</v>
      </c>
      <c r="E335" t="s">
        <v>21146</v>
      </c>
      <c r="F335">
        <v>8.3000000000000007</v>
      </c>
      <c r="G335">
        <v>973000</v>
      </c>
      <c r="H335" t="s">
        <v>20215</v>
      </c>
      <c r="I335" t="s">
        <v>4021</v>
      </c>
      <c r="J335" t="s">
        <v>21145</v>
      </c>
      <c r="K335" t="s">
        <v>7</v>
      </c>
      <c r="L335">
        <v>32500000</v>
      </c>
      <c r="M335">
        <v>475106177</v>
      </c>
      <c r="N335" t="s">
        <v>1907</v>
      </c>
      <c r="O335">
        <v>131</v>
      </c>
    </row>
    <row r="336" spans="1:15" x14ac:dyDescent="0.25">
      <c r="A336" t="s">
        <v>21144</v>
      </c>
      <c r="B336" t="s">
        <v>41</v>
      </c>
      <c r="C336" t="s">
        <v>24</v>
      </c>
      <c r="D336">
        <v>1983</v>
      </c>
      <c r="E336" t="s">
        <v>20872</v>
      </c>
      <c r="F336">
        <v>6.8</v>
      </c>
      <c r="G336">
        <v>83000</v>
      </c>
      <c r="H336" t="s">
        <v>17288</v>
      </c>
      <c r="I336" t="s">
        <v>17288</v>
      </c>
      <c r="J336" t="s">
        <v>1939</v>
      </c>
      <c r="K336" t="s">
        <v>7</v>
      </c>
      <c r="L336">
        <v>6200000</v>
      </c>
      <c r="M336">
        <v>63541777</v>
      </c>
      <c r="N336" t="s">
        <v>17286</v>
      </c>
      <c r="O336">
        <v>99</v>
      </c>
    </row>
    <row r="337" spans="1:15" x14ac:dyDescent="0.25">
      <c r="A337" t="s">
        <v>21143</v>
      </c>
      <c r="B337" t="s">
        <v>41</v>
      </c>
      <c r="C337" t="s">
        <v>100</v>
      </c>
      <c r="D337">
        <v>1983</v>
      </c>
      <c r="E337" t="s">
        <v>21110</v>
      </c>
      <c r="F337">
        <v>7.4</v>
      </c>
      <c r="G337">
        <v>100000</v>
      </c>
      <c r="H337" t="s">
        <v>7390</v>
      </c>
      <c r="I337" t="s">
        <v>11152</v>
      </c>
      <c r="J337" t="s">
        <v>12151</v>
      </c>
      <c r="K337" t="s">
        <v>7</v>
      </c>
      <c r="L337">
        <v>15000000</v>
      </c>
      <c r="M337">
        <v>61399552</v>
      </c>
      <c r="N337" t="s">
        <v>10385</v>
      </c>
      <c r="O337">
        <v>98</v>
      </c>
    </row>
    <row r="338" spans="1:15" x14ac:dyDescent="0.25">
      <c r="A338" t="s">
        <v>21142</v>
      </c>
      <c r="B338" t="s">
        <v>41</v>
      </c>
      <c r="C338" t="s">
        <v>24</v>
      </c>
      <c r="D338">
        <v>1983</v>
      </c>
      <c r="E338" t="s">
        <v>21141</v>
      </c>
      <c r="F338">
        <v>7.5</v>
      </c>
      <c r="G338">
        <v>141000</v>
      </c>
      <c r="H338" t="s">
        <v>13233</v>
      </c>
      <c r="I338" t="s">
        <v>21140</v>
      </c>
      <c r="J338" t="s">
        <v>2822</v>
      </c>
      <c r="K338" t="s">
        <v>7</v>
      </c>
      <c r="L338">
        <v>15000000</v>
      </c>
      <c r="M338">
        <v>90404800</v>
      </c>
      <c r="N338" t="s">
        <v>19295</v>
      </c>
      <c r="O338">
        <v>116</v>
      </c>
    </row>
    <row r="339" spans="1:15" x14ac:dyDescent="0.25">
      <c r="A339" t="s">
        <v>21139</v>
      </c>
      <c r="B339" t="s">
        <v>101</v>
      </c>
      <c r="C339" t="s">
        <v>34</v>
      </c>
      <c r="D339">
        <v>1983</v>
      </c>
      <c r="E339" t="s">
        <v>21138</v>
      </c>
      <c r="F339">
        <v>5</v>
      </c>
      <c r="G339">
        <v>66000</v>
      </c>
      <c r="H339" t="s">
        <v>20426</v>
      </c>
      <c r="I339" t="s">
        <v>2679</v>
      </c>
      <c r="J339" t="s">
        <v>14805</v>
      </c>
      <c r="K339" t="s">
        <v>562</v>
      </c>
      <c r="L339">
        <v>39000000</v>
      </c>
      <c r="M339">
        <v>59950623</v>
      </c>
      <c r="N339" t="s">
        <v>21137</v>
      </c>
      <c r="O339">
        <v>125</v>
      </c>
    </row>
    <row r="340" spans="1:15" x14ac:dyDescent="0.25">
      <c r="A340" t="s">
        <v>21136</v>
      </c>
      <c r="B340" t="s">
        <v>41</v>
      </c>
      <c r="C340" t="s">
        <v>24</v>
      </c>
      <c r="D340">
        <v>1983</v>
      </c>
      <c r="E340" t="s">
        <v>20883</v>
      </c>
      <c r="F340">
        <v>7.2</v>
      </c>
      <c r="G340">
        <v>34000</v>
      </c>
      <c r="H340" t="s">
        <v>4021</v>
      </c>
      <c r="I340" t="s">
        <v>4021</v>
      </c>
      <c r="J340" t="s">
        <v>14293</v>
      </c>
      <c r="K340" t="s">
        <v>7</v>
      </c>
      <c r="L340">
        <v>8000000</v>
      </c>
      <c r="M340">
        <v>56399659</v>
      </c>
      <c r="N340" t="s">
        <v>114</v>
      </c>
      <c r="O340">
        <v>105</v>
      </c>
    </row>
    <row r="341" spans="1:15" x14ac:dyDescent="0.25">
      <c r="A341" t="s">
        <v>21135</v>
      </c>
      <c r="B341" t="s">
        <v>101</v>
      </c>
      <c r="C341" t="s">
        <v>11</v>
      </c>
      <c r="D341">
        <v>1983</v>
      </c>
      <c r="E341" t="s">
        <v>20784</v>
      </c>
      <c r="F341">
        <v>4.7</v>
      </c>
      <c r="G341">
        <v>15000</v>
      </c>
      <c r="H341" t="s">
        <v>843</v>
      </c>
      <c r="I341" t="s">
        <v>21134</v>
      </c>
      <c r="J341" t="s">
        <v>568</v>
      </c>
      <c r="K341" t="s">
        <v>7</v>
      </c>
      <c r="L341">
        <v>22000000</v>
      </c>
      <c r="M341">
        <v>64892670</v>
      </c>
      <c r="N341" t="s">
        <v>108</v>
      </c>
      <c r="O341">
        <v>93</v>
      </c>
    </row>
    <row r="342" spans="1:15" x14ac:dyDescent="0.25">
      <c r="A342" t="s">
        <v>21133</v>
      </c>
      <c r="B342" t="s">
        <v>101</v>
      </c>
      <c r="C342" t="s">
        <v>100</v>
      </c>
      <c r="D342">
        <v>1983</v>
      </c>
      <c r="E342" t="s">
        <v>21132</v>
      </c>
      <c r="F342">
        <v>3.7</v>
      </c>
      <c r="G342">
        <v>41000</v>
      </c>
      <c r="H342" t="s">
        <v>21131</v>
      </c>
      <c r="I342" t="s">
        <v>19183</v>
      </c>
      <c r="J342" t="s">
        <v>7427</v>
      </c>
      <c r="K342" t="s">
        <v>7</v>
      </c>
      <c r="L342">
        <v>20500000</v>
      </c>
      <c r="M342">
        <v>87987055</v>
      </c>
      <c r="N342" t="s">
        <v>103</v>
      </c>
      <c r="O342">
        <v>99</v>
      </c>
    </row>
    <row r="343" spans="1:15" x14ac:dyDescent="0.25">
      <c r="A343" t="s">
        <v>21130</v>
      </c>
      <c r="B343" t="s">
        <v>41</v>
      </c>
      <c r="C343" t="s">
        <v>5</v>
      </c>
      <c r="D343">
        <v>1983</v>
      </c>
      <c r="E343" t="s">
        <v>21095</v>
      </c>
      <c r="F343">
        <v>6.7</v>
      </c>
      <c r="G343">
        <v>75000</v>
      </c>
      <c r="H343" t="s">
        <v>1835</v>
      </c>
      <c r="I343" t="s">
        <v>763</v>
      </c>
      <c r="J343" t="s">
        <v>10266</v>
      </c>
      <c r="K343" t="s">
        <v>7</v>
      </c>
      <c r="L343">
        <v>9700000</v>
      </c>
      <c r="M343">
        <v>21017849</v>
      </c>
      <c r="N343" t="s">
        <v>114</v>
      </c>
      <c r="O343">
        <v>110</v>
      </c>
    </row>
    <row r="344" spans="1:15" x14ac:dyDescent="0.25">
      <c r="A344" t="s">
        <v>21129</v>
      </c>
      <c r="B344" t="s">
        <v>41</v>
      </c>
      <c r="C344" t="s">
        <v>5</v>
      </c>
      <c r="D344">
        <v>1983</v>
      </c>
      <c r="E344" t="s">
        <v>20766</v>
      </c>
      <c r="F344">
        <v>6.3</v>
      </c>
      <c r="G344">
        <v>28000</v>
      </c>
      <c r="H344" t="s">
        <v>21128</v>
      </c>
      <c r="I344" t="s">
        <v>21128</v>
      </c>
      <c r="J344" t="s">
        <v>21127</v>
      </c>
      <c r="K344" t="s">
        <v>7</v>
      </c>
      <c r="L344">
        <v>350000</v>
      </c>
      <c r="N344" t="s">
        <v>21126</v>
      </c>
      <c r="O344">
        <v>84</v>
      </c>
    </row>
    <row r="345" spans="1:15" x14ac:dyDescent="0.25">
      <c r="A345" t="s">
        <v>21125</v>
      </c>
      <c r="B345" t="s">
        <v>41</v>
      </c>
      <c r="C345" t="s">
        <v>11</v>
      </c>
      <c r="D345">
        <v>1983</v>
      </c>
      <c r="E345" t="s">
        <v>20841</v>
      </c>
      <c r="F345">
        <v>6.2</v>
      </c>
      <c r="G345">
        <v>50000</v>
      </c>
      <c r="H345" t="s">
        <v>11197</v>
      </c>
      <c r="I345" t="s">
        <v>21124</v>
      </c>
      <c r="J345" t="s">
        <v>21123</v>
      </c>
      <c r="K345" t="s">
        <v>7</v>
      </c>
      <c r="L345">
        <v>4000000</v>
      </c>
      <c r="M345">
        <v>92921203</v>
      </c>
      <c r="N345" t="s">
        <v>108</v>
      </c>
      <c r="O345">
        <v>95</v>
      </c>
    </row>
    <row r="346" spans="1:15" x14ac:dyDescent="0.25">
      <c r="A346" t="s">
        <v>21122</v>
      </c>
      <c r="B346" t="s">
        <v>101</v>
      </c>
      <c r="C346" t="s">
        <v>34</v>
      </c>
      <c r="D346">
        <v>1983</v>
      </c>
      <c r="E346" t="s">
        <v>21015</v>
      </c>
      <c r="F346">
        <v>7.1</v>
      </c>
      <c r="G346">
        <v>93000</v>
      </c>
      <c r="H346" t="s">
        <v>14755</v>
      </c>
      <c r="I346" t="s">
        <v>19062</v>
      </c>
      <c r="J346" t="s">
        <v>7599</v>
      </c>
      <c r="K346" t="s">
        <v>7</v>
      </c>
      <c r="L346">
        <v>12000000</v>
      </c>
      <c r="M346">
        <v>79567667</v>
      </c>
      <c r="N346" t="s">
        <v>9348</v>
      </c>
      <c r="O346">
        <v>114</v>
      </c>
    </row>
    <row r="347" spans="1:15" x14ac:dyDescent="0.25">
      <c r="A347" t="s">
        <v>21121</v>
      </c>
      <c r="B347" t="s">
        <v>101</v>
      </c>
      <c r="C347" t="s">
        <v>100</v>
      </c>
      <c r="D347">
        <v>1983</v>
      </c>
      <c r="E347" t="s">
        <v>20410</v>
      </c>
      <c r="F347">
        <v>7.8</v>
      </c>
      <c r="G347">
        <v>57000</v>
      </c>
      <c r="H347" t="s">
        <v>10002</v>
      </c>
      <c r="I347" t="s">
        <v>10002</v>
      </c>
      <c r="J347" t="s">
        <v>15580</v>
      </c>
      <c r="K347" t="s">
        <v>7</v>
      </c>
      <c r="L347">
        <v>27000000</v>
      </c>
      <c r="M347">
        <v>21192315</v>
      </c>
      <c r="N347" t="s">
        <v>20438</v>
      </c>
      <c r="O347">
        <v>193</v>
      </c>
    </row>
    <row r="348" spans="1:15" x14ac:dyDescent="0.25">
      <c r="A348" t="s">
        <v>21120</v>
      </c>
      <c r="B348" t="s">
        <v>101</v>
      </c>
      <c r="C348" t="s">
        <v>34</v>
      </c>
      <c r="D348">
        <v>1983</v>
      </c>
      <c r="E348" t="s">
        <v>21110</v>
      </c>
      <c r="F348">
        <v>6.1</v>
      </c>
      <c r="G348">
        <v>31000</v>
      </c>
      <c r="H348" t="s">
        <v>16079</v>
      </c>
      <c r="I348" t="s">
        <v>20817</v>
      </c>
      <c r="J348" t="s">
        <v>21119</v>
      </c>
      <c r="K348" t="s">
        <v>265</v>
      </c>
      <c r="L348">
        <v>47000000</v>
      </c>
      <c r="M348">
        <v>16916617</v>
      </c>
      <c r="N348" t="s">
        <v>114</v>
      </c>
      <c r="O348">
        <v>121</v>
      </c>
    </row>
    <row r="349" spans="1:15" x14ac:dyDescent="0.25">
      <c r="A349" t="s">
        <v>21118</v>
      </c>
      <c r="B349" t="s">
        <v>41</v>
      </c>
      <c r="C349" t="s">
        <v>24</v>
      </c>
      <c r="D349">
        <v>1983</v>
      </c>
      <c r="E349" t="s">
        <v>20860</v>
      </c>
      <c r="F349">
        <v>4.9000000000000004</v>
      </c>
      <c r="G349">
        <v>2800</v>
      </c>
      <c r="H349" t="s">
        <v>18051</v>
      </c>
      <c r="I349" t="s">
        <v>21117</v>
      </c>
      <c r="J349" t="s">
        <v>21116</v>
      </c>
      <c r="K349" t="s">
        <v>7</v>
      </c>
      <c r="M349">
        <v>24071666</v>
      </c>
      <c r="N349" t="s">
        <v>114</v>
      </c>
      <c r="O349">
        <v>102</v>
      </c>
    </row>
    <row r="350" spans="1:15" x14ac:dyDescent="0.25">
      <c r="A350" t="s">
        <v>21115</v>
      </c>
      <c r="B350" t="s">
        <v>41</v>
      </c>
      <c r="C350" t="s">
        <v>11</v>
      </c>
      <c r="D350">
        <v>1983</v>
      </c>
      <c r="E350" t="s">
        <v>20960</v>
      </c>
      <c r="F350">
        <v>7.2</v>
      </c>
      <c r="G350">
        <v>65000</v>
      </c>
      <c r="H350" t="s">
        <v>4348</v>
      </c>
      <c r="I350" t="s">
        <v>16475</v>
      </c>
      <c r="J350" t="s">
        <v>13169</v>
      </c>
      <c r="K350" t="s">
        <v>7</v>
      </c>
      <c r="L350">
        <v>10000000</v>
      </c>
      <c r="M350">
        <v>20766616</v>
      </c>
      <c r="N350" t="s">
        <v>8160</v>
      </c>
      <c r="O350">
        <v>103</v>
      </c>
    </row>
    <row r="351" spans="1:15" x14ac:dyDescent="0.25">
      <c r="A351" t="s">
        <v>21114</v>
      </c>
      <c r="B351" t="s">
        <v>101</v>
      </c>
      <c r="C351" t="s">
        <v>34</v>
      </c>
      <c r="D351">
        <v>1983</v>
      </c>
      <c r="E351" t="s">
        <v>21113</v>
      </c>
      <c r="F351">
        <v>6.5</v>
      </c>
      <c r="G351">
        <v>98000</v>
      </c>
      <c r="H351" t="s">
        <v>16152</v>
      </c>
      <c r="I351" t="s">
        <v>21112</v>
      </c>
      <c r="J351" t="s">
        <v>20267</v>
      </c>
      <c r="K351" t="s">
        <v>265</v>
      </c>
      <c r="L351">
        <v>27500000</v>
      </c>
      <c r="M351">
        <v>67893619</v>
      </c>
      <c r="N351" t="s">
        <v>9348</v>
      </c>
      <c r="O351">
        <v>131</v>
      </c>
    </row>
    <row r="352" spans="1:15" x14ac:dyDescent="0.25">
      <c r="A352" t="s">
        <v>21111</v>
      </c>
      <c r="B352" t="s">
        <v>41</v>
      </c>
      <c r="C352" t="s">
        <v>24</v>
      </c>
      <c r="D352">
        <v>1983</v>
      </c>
      <c r="E352" t="s">
        <v>21110</v>
      </c>
      <c r="F352">
        <v>5.3</v>
      </c>
      <c r="G352">
        <v>6100</v>
      </c>
      <c r="H352" t="s">
        <v>20184</v>
      </c>
      <c r="I352" t="s">
        <v>17379</v>
      </c>
      <c r="J352" t="s">
        <v>15106</v>
      </c>
      <c r="K352" t="s">
        <v>7</v>
      </c>
      <c r="L352">
        <v>3500000</v>
      </c>
      <c r="M352">
        <v>14049540</v>
      </c>
      <c r="N352" t="s">
        <v>21109</v>
      </c>
      <c r="O352">
        <v>89</v>
      </c>
    </row>
    <row r="353" spans="1:15" x14ac:dyDescent="0.25">
      <c r="A353" t="s">
        <v>21108</v>
      </c>
      <c r="B353" t="s">
        <v>41</v>
      </c>
      <c r="C353" t="s">
        <v>24</v>
      </c>
      <c r="D353">
        <v>1983</v>
      </c>
      <c r="E353" t="s">
        <v>20775</v>
      </c>
      <c r="F353">
        <v>6.4</v>
      </c>
      <c r="G353">
        <v>14000</v>
      </c>
      <c r="H353" t="s">
        <v>9954</v>
      </c>
      <c r="I353" t="s">
        <v>17736</v>
      </c>
      <c r="J353" t="s">
        <v>1848</v>
      </c>
      <c r="K353" t="s">
        <v>7</v>
      </c>
      <c r="L353">
        <v>350000</v>
      </c>
      <c r="M353">
        <v>17343596</v>
      </c>
      <c r="N353" t="s">
        <v>18229</v>
      </c>
      <c r="O353">
        <v>99</v>
      </c>
    </row>
    <row r="354" spans="1:15" x14ac:dyDescent="0.25">
      <c r="A354" t="s">
        <v>21107</v>
      </c>
      <c r="B354" t="s">
        <v>41</v>
      </c>
      <c r="C354" t="s">
        <v>87</v>
      </c>
      <c r="D354">
        <v>1983</v>
      </c>
      <c r="E354" t="s">
        <v>20960</v>
      </c>
      <c r="F354">
        <v>7.2</v>
      </c>
      <c r="G354">
        <v>32000</v>
      </c>
      <c r="H354" t="s">
        <v>13940</v>
      </c>
      <c r="I354" t="s">
        <v>20034</v>
      </c>
      <c r="J354" t="s">
        <v>1822</v>
      </c>
      <c r="K354" t="s">
        <v>7</v>
      </c>
      <c r="L354">
        <v>10000000</v>
      </c>
      <c r="M354">
        <v>2494480</v>
      </c>
      <c r="N354" t="s">
        <v>20146</v>
      </c>
      <c r="O354">
        <v>94</v>
      </c>
    </row>
    <row r="355" spans="1:15" x14ac:dyDescent="0.25">
      <c r="A355" t="s">
        <v>21106</v>
      </c>
      <c r="B355" t="s">
        <v>41</v>
      </c>
      <c r="C355" t="s">
        <v>5</v>
      </c>
      <c r="D355">
        <v>1983</v>
      </c>
      <c r="E355" t="s">
        <v>21105</v>
      </c>
      <c r="F355">
        <v>7.2</v>
      </c>
      <c r="G355">
        <v>86000</v>
      </c>
      <c r="H355" t="s">
        <v>4348</v>
      </c>
      <c r="I355" t="s">
        <v>4348</v>
      </c>
      <c r="J355" t="s">
        <v>12952</v>
      </c>
      <c r="K355" t="s">
        <v>95</v>
      </c>
      <c r="L355">
        <v>5952000</v>
      </c>
      <c r="M355">
        <v>2120439</v>
      </c>
      <c r="N355" t="s">
        <v>21104</v>
      </c>
      <c r="O355">
        <v>87</v>
      </c>
    </row>
    <row r="356" spans="1:15" x14ac:dyDescent="0.25">
      <c r="A356" t="s">
        <v>21103</v>
      </c>
      <c r="B356" t="s">
        <v>101</v>
      </c>
      <c r="C356" t="s">
        <v>24</v>
      </c>
      <c r="D356">
        <v>1983</v>
      </c>
      <c r="E356" t="s">
        <v>21095</v>
      </c>
      <c r="F356">
        <v>7.4</v>
      </c>
      <c r="G356">
        <v>57000</v>
      </c>
      <c r="H356" t="s">
        <v>6738</v>
      </c>
      <c r="I356" t="s">
        <v>14083</v>
      </c>
      <c r="J356" t="s">
        <v>14082</v>
      </c>
      <c r="K356" t="s">
        <v>7</v>
      </c>
      <c r="L356">
        <v>8000000</v>
      </c>
      <c r="M356">
        <v>108423749</v>
      </c>
      <c r="N356" t="s">
        <v>108</v>
      </c>
      <c r="O356">
        <v>132</v>
      </c>
    </row>
    <row r="357" spans="1:15" x14ac:dyDescent="0.25">
      <c r="A357" t="s">
        <v>21102</v>
      </c>
      <c r="B357" t="s">
        <v>101</v>
      </c>
      <c r="C357" t="s">
        <v>5</v>
      </c>
      <c r="D357">
        <v>1983</v>
      </c>
      <c r="E357" t="s">
        <v>21047</v>
      </c>
      <c r="F357">
        <v>6.5</v>
      </c>
      <c r="G357">
        <v>34000</v>
      </c>
      <c r="H357" t="s">
        <v>32</v>
      </c>
      <c r="I357" t="s">
        <v>13233</v>
      </c>
      <c r="J357" t="s">
        <v>6495</v>
      </c>
      <c r="K357" t="s">
        <v>7</v>
      </c>
      <c r="L357">
        <v>10000000</v>
      </c>
      <c r="M357">
        <v>29450919</v>
      </c>
      <c r="N357" t="s">
        <v>4355</v>
      </c>
      <c r="O357">
        <v>101</v>
      </c>
    </row>
    <row r="358" spans="1:15" x14ac:dyDescent="0.25">
      <c r="A358" t="s">
        <v>21101</v>
      </c>
      <c r="B358" t="s">
        <v>101</v>
      </c>
      <c r="C358" t="s">
        <v>34</v>
      </c>
      <c r="D358">
        <v>1983</v>
      </c>
      <c r="E358" t="s">
        <v>20813</v>
      </c>
      <c r="F358">
        <v>6.2</v>
      </c>
      <c r="G358">
        <v>63000</v>
      </c>
      <c r="H358" t="s">
        <v>17596</v>
      </c>
      <c r="I358" t="s">
        <v>21100</v>
      </c>
      <c r="J358" t="s">
        <v>10617</v>
      </c>
      <c r="K358" t="s">
        <v>265</v>
      </c>
      <c r="L358">
        <v>36000000</v>
      </c>
      <c r="M358">
        <v>55432841</v>
      </c>
      <c r="N358" t="s">
        <v>19665</v>
      </c>
      <c r="O358">
        <v>134</v>
      </c>
    </row>
    <row r="359" spans="1:15" x14ac:dyDescent="0.25">
      <c r="A359" t="s">
        <v>21099</v>
      </c>
      <c r="B359" t="s">
        <v>101</v>
      </c>
      <c r="C359" t="s">
        <v>24</v>
      </c>
      <c r="D359">
        <v>1983</v>
      </c>
      <c r="E359" t="s">
        <v>20766</v>
      </c>
      <c r="F359">
        <v>7.9</v>
      </c>
      <c r="G359">
        <v>134000</v>
      </c>
      <c r="H359" t="s">
        <v>9800</v>
      </c>
      <c r="I359" t="s">
        <v>15019</v>
      </c>
      <c r="J359" t="s">
        <v>7419</v>
      </c>
      <c r="K359" t="s">
        <v>7</v>
      </c>
      <c r="L359">
        <v>3300000</v>
      </c>
      <c r="M359">
        <v>20653717</v>
      </c>
      <c r="N359" t="s">
        <v>704</v>
      </c>
      <c r="O359">
        <v>93</v>
      </c>
    </row>
    <row r="360" spans="1:15" x14ac:dyDescent="0.25">
      <c r="A360" t="s">
        <v>21098</v>
      </c>
      <c r="B360" t="s">
        <v>41</v>
      </c>
      <c r="C360" t="s">
        <v>5</v>
      </c>
      <c r="D360">
        <v>1983</v>
      </c>
      <c r="E360" t="s">
        <v>20818</v>
      </c>
      <c r="F360">
        <v>6.1</v>
      </c>
      <c r="G360">
        <v>41000</v>
      </c>
      <c r="H360" t="s">
        <v>17448</v>
      </c>
      <c r="I360" t="s">
        <v>763</v>
      </c>
      <c r="J360" t="s">
        <v>19695</v>
      </c>
      <c r="K360" t="s">
        <v>7</v>
      </c>
      <c r="L360">
        <v>5000000</v>
      </c>
      <c r="M360">
        <v>21156152</v>
      </c>
      <c r="N360" t="s">
        <v>21097</v>
      </c>
      <c r="O360">
        <v>93</v>
      </c>
    </row>
    <row r="361" spans="1:15" x14ac:dyDescent="0.25">
      <c r="A361" t="s">
        <v>21096</v>
      </c>
      <c r="B361" t="s">
        <v>41</v>
      </c>
      <c r="C361" t="s">
        <v>34</v>
      </c>
      <c r="D361">
        <v>1983</v>
      </c>
      <c r="E361" t="s">
        <v>21095</v>
      </c>
      <c r="F361">
        <v>6.6</v>
      </c>
      <c r="G361">
        <v>42000</v>
      </c>
      <c r="H361" t="s">
        <v>1244</v>
      </c>
      <c r="I361" t="s">
        <v>18597</v>
      </c>
      <c r="J361" t="s">
        <v>1244</v>
      </c>
      <c r="K361" t="s">
        <v>7</v>
      </c>
      <c r="L361">
        <v>22000000</v>
      </c>
      <c r="M361">
        <v>67642693</v>
      </c>
      <c r="N361" t="s">
        <v>138</v>
      </c>
      <c r="O361">
        <v>117</v>
      </c>
    </row>
    <row r="362" spans="1:15" x14ac:dyDescent="0.25">
      <c r="A362" t="s">
        <v>21094</v>
      </c>
      <c r="B362" t="s">
        <v>41</v>
      </c>
      <c r="C362" t="s">
        <v>11</v>
      </c>
      <c r="D362">
        <v>1983</v>
      </c>
      <c r="E362" t="s">
        <v>20775</v>
      </c>
      <c r="F362">
        <v>6.7</v>
      </c>
      <c r="G362">
        <v>24000</v>
      </c>
      <c r="H362" t="s">
        <v>6897</v>
      </c>
      <c r="I362" t="s">
        <v>21093</v>
      </c>
      <c r="J362" t="s">
        <v>12929</v>
      </c>
      <c r="K362" t="s">
        <v>265</v>
      </c>
      <c r="M362">
        <v>5988322</v>
      </c>
      <c r="N362" t="s">
        <v>704</v>
      </c>
      <c r="O362">
        <v>97</v>
      </c>
    </row>
    <row r="363" spans="1:15" x14ac:dyDescent="0.25">
      <c r="A363" t="s">
        <v>21092</v>
      </c>
      <c r="B363" t="s">
        <v>101</v>
      </c>
      <c r="C363" t="s">
        <v>24</v>
      </c>
      <c r="D363">
        <v>1983</v>
      </c>
      <c r="E363" t="s">
        <v>20755</v>
      </c>
      <c r="F363">
        <v>6.6</v>
      </c>
      <c r="G363">
        <v>22000</v>
      </c>
      <c r="H363" t="s">
        <v>16919</v>
      </c>
      <c r="I363" t="s">
        <v>11152</v>
      </c>
      <c r="J363" t="s">
        <v>3272</v>
      </c>
      <c r="K363" t="s">
        <v>7</v>
      </c>
      <c r="M363">
        <v>64783827</v>
      </c>
      <c r="N363" t="s">
        <v>20663</v>
      </c>
      <c r="O363">
        <v>91</v>
      </c>
    </row>
    <row r="364" spans="1:15" x14ac:dyDescent="0.25">
      <c r="A364" t="s">
        <v>21091</v>
      </c>
      <c r="B364" t="s">
        <v>41</v>
      </c>
      <c r="C364" t="s">
        <v>34</v>
      </c>
      <c r="D364">
        <v>1983</v>
      </c>
      <c r="E364" t="s">
        <v>21089</v>
      </c>
      <c r="F364">
        <v>6.4</v>
      </c>
      <c r="G364">
        <v>18000</v>
      </c>
      <c r="H364" t="s">
        <v>14755</v>
      </c>
      <c r="I364" t="s">
        <v>2685</v>
      </c>
      <c r="J364" t="s">
        <v>17145</v>
      </c>
      <c r="K364" t="s">
        <v>7</v>
      </c>
      <c r="L364">
        <v>22000000</v>
      </c>
      <c r="M364">
        <v>42313354</v>
      </c>
      <c r="N364" t="s">
        <v>114</v>
      </c>
      <c r="O364">
        <v>109</v>
      </c>
    </row>
    <row r="365" spans="1:15" x14ac:dyDescent="0.25">
      <c r="A365" t="s">
        <v>21090</v>
      </c>
      <c r="B365" t="s">
        <v>41</v>
      </c>
      <c r="C365" t="s">
        <v>34</v>
      </c>
      <c r="D365">
        <v>1983</v>
      </c>
      <c r="E365" t="s">
        <v>21089</v>
      </c>
      <c r="F365">
        <v>5.9</v>
      </c>
      <c r="G365">
        <v>8700</v>
      </c>
      <c r="H365" t="s">
        <v>17965</v>
      </c>
      <c r="I365" t="s">
        <v>21088</v>
      </c>
      <c r="J365" t="s">
        <v>5551</v>
      </c>
      <c r="K365" t="s">
        <v>7</v>
      </c>
      <c r="L365">
        <v>7500000</v>
      </c>
      <c r="M365">
        <v>19910002</v>
      </c>
      <c r="N365" t="s">
        <v>21087</v>
      </c>
      <c r="O365">
        <v>100</v>
      </c>
    </row>
    <row r="366" spans="1:15" x14ac:dyDescent="0.25">
      <c r="A366" t="s">
        <v>21086</v>
      </c>
      <c r="B366" t="s">
        <v>41</v>
      </c>
      <c r="C366" t="s">
        <v>87</v>
      </c>
      <c r="D366">
        <v>1983</v>
      </c>
      <c r="E366" t="s">
        <v>21015</v>
      </c>
      <c r="F366">
        <v>6.5</v>
      </c>
      <c r="G366">
        <v>25000</v>
      </c>
      <c r="H366" t="s">
        <v>16760</v>
      </c>
      <c r="I366" t="s">
        <v>120</v>
      </c>
      <c r="J366" t="s">
        <v>17746</v>
      </c>
      <c r="K366" t="s">
        <v>7</v>
      </c>
      <c r="L366">
        <v>5000000</v>
      </c>
      <c r="M366">
        <v>34725000</v>
      </c>
      <c r="N366" t="s">
        <v>103</v>
      </c>
      <c r="O366">
        <v>113</v>
      </c>
    </row>
    <row r="367" spans="1:15" x14ac:dyDescent="0.25">
      <c r="A367" t="s">
        <v>21085</v>
      </c>
      <c r="B367" t="s">
        <v>101</v>
      </c>
      <c r="C367" t="s">
        <v>24</v>
      </c>
      <c r="D367">
        <v>1983</v>
      </c>
      <c r="E367" t="s">
        <v>21084</v>
      </c>
      <c r="F367">
        <v>7.4</v>
      </c>
      <c r="G367">
        <v>22000</v>
      </c>
      <c r="H367" t="s">
        <v>15034</v>
      </c>
      <c r="I367" t="s">
        <v>15034</v>
      </c>
      <c r="J367" t="s">
        <v>18333</v>
      </c>
      <c r="K367" t="s">
        <v>265</v>
      </c>
      <c r="M367">
        <v>5899678</v>
      </c>
      <c r="N367" t="s">
        <v>15052</v>
      </c>
      <c r="O367">
        <v>111</v>
      </c>
    </row>
    <row r="368" spans="1:15" x14ac:dyDescent="0.25">
      <c r="A368" t="s">
        <v>14964</v>
      </c>
      <c r="B368" t="s">
        <v>41</v>
      </c>
      <c r="C368" t="s">
        <v>87</v>
      </c>
      <c r="D368">
        <v>1983</v>
      </c>
      <c r="E368" t="s">
        <v>20860</v>
      </c>
      <c r="F368">
        <v>7.2</v>
      </c>
      <c r="G368">
        <v>14000</v>
      </c>
      <c r="H368" t="s">
        <v>11037</v>
      </c>
      <c r="I368" t="s">
        <v>21083</v>
      </c>
      <c r="J368" t="s">
        <v>3617</v>
      </c>
      <c r="K368" t="s">
        <v>7</v>
      </c>
      <c r="M368">
        <v>9190819</v>
      </c>
      <c r="N368" t="s">
        <v>20640</v>
      </c>
      <c r="O368">
        <v>123</v>
      </c>
    </row>
    <row r="369" spans="1:15" x14ac:dyDescent="0.25">
      <c r="A369" t="s">
        <v>21082</v>
      </c>
      <c r="B369" t="s">
        <v>41</v>
      </c>
      <c r="C369" t="s">
        <v>409</v>
      </c>
      <c r="D369">
        <v>1983</v>
      </c>
      <c r="E369" t="s">
        <v>20465</v>
      </c>
      <c r="F369">
        <v>7.2</v>
      </c>
      <c r="G369">
        <v>19000</v>
      </c>
      <c r="H369" t="s">
        <v>8455</v>
      </c>
      <c r="I369" t="s">
        <v>7308</v>
      </c>
      <c r="J369" t="s">
        <v>2463</v>
      </c>
      <c r="K369" t="s">
        <v>7</v>
      </c>
      <c r="L369">
        <v>10000000</v>
      </c>
      <c r="M369">
        <v>35615609</v>
      </c>
      <c r="N369" t="s">
        <v>19661</v>
      </c>
      <c r="O369">
        <v>131</v>
      </c>
    </row>
    <row r="370" spans="1:15" x14ac:dyDescent="0.25">
      <c r="A370" t="s">
        <v>21081</v>
      </c>
      <c r="B370" t="s">
        <v>41</v>
      </c>
      <c r="C370" t="s">
        <v>11</v>
      </c>
      <c r="D370">
        <v>1983</v>
      </c>
      <c r="E370" t="s">
        <v>20960</v>
      </c>
      <c r="F370">
        <v>5.9</v>
      </c>
      <c r="G370">
        <v>16000</v>
      </c>
      <c r="H370" t="s">
        <v>19637</v>
      </c>
      <c r="I370" t="s">
        <v>20357</v>
      </c>
      <c r="J370" t="s">
        <v>1939</v>
      </c>
      <c r="K370" t="s">
        <v>7</v>
      </c>
      <c r="L370">
        <v>5600000</v>
      </c>
      <c r="M370">
        <v>17233166</v>
      </c>
      <c r="N370" t="s">
        <v>21080</v>
      </c>
      <c r="O370">
        <v>91</v>
      </c>
    </row>
    <row r="371" spans="1:15" x14ac:dyDescent="0.25">
      <c r="A371" t="s">
        <v>21079</v>
      </c>
      <c r="B371" t="s">
        <v>41</v>
      </c>
      <c r="C371" t="s">
        <v>11</v>
      </c>
      <c r="D371">
        <v>1983</v>
      </c>
      <c r="E371" t="s">
        <v>20900</v>
      </c>
      <c r="F371">
        <v>5.7</v>
      </c>
      <c r="G371">
        <v>11000</v>
      </c>
      <c r="H371" t="s">
        <v>3998</v>
      </c>
      <c r="I371" t="s">
        <v>21078</v>
      </c>
      <c r="J371" t="s">
        <v>12187</v>
      </c>
      <c r="K371" t="s">
        <v>265</v>
      </c>
      <c r="L371">
        <v>11000000</v>
      </c>
      <c r="M371">
        <v>4218594</v>
      </c>
      <c r="N371" t="s">
        <v>108</v>
      </c>
      <c r="O371">
        <v>96</v>
      </c>
    </row>
    <row r="372" spans="1:15" x14ac:dyDescent="0.25">
      <c r="A372" t="s">
        <v>21077</v>
      </c>
      <c r="B372" t="s">
        <v>41</v>
      </c>
      <c r="C372" t="s">
        <v>24</v>
      </c>
      <c r="D372">
        <v>1983</v>
      </c>
      <c r="E372" t="s">
        <v>20829</v>
      </c>
      <c r="F372">
        <v>5.2</v>
      </c>
      <c r="G372">
        <v>3300</v>
      </c>
      <c r="H372" t="s">
        <v>20200</v>
      </c>
      <c r="I372" t="s">
        <v>21076</v>
      </c>
      <c r="J372" t="s">
        <v>21075</v>
      </c>
      <c r="K372" t="s">
        <v>7</v>
      </c>
      <c r="M372">
        <v>22587834</v>
      </c>
      <c r="N372" t="s">
        <v>18976</v>
      </c>
      <c r="O372">
        <v>97</v>
      </c>
    </row>
    <row r="373" spans="1:15" x14ac:dyDescent="0.25">
      <c r="A373" t="s">
        <v>21074</v>
      </c>
      <c r="B373" t="s">
        <v>101</v>
      </c>
      <c r="C373" t="s">
        <v>11</v>
      </c>
      <c r="D373">
        <v>1983</v>
      </c>
      <c r="E373" t="s">
        <v>21073</v>
      </c>
      <c r="F373">
        <v>6.6</v>
      </c>
      <c r="G373">
        <v>13000</v>
      </c>
      <c r="H373" t="s">
        <v>5532</v>
      </c>
      <c r="I373" t="s">
        <v>21072</v>
      </c>
      <c r="J373" t="s">
        <v>5532</v>
      </c>
      <c r="K373" t="s">
        <v>265</v>
      </c>
      <c r="L373">
        <v>12000000</v>
      </c>
      <c r="M373">
        <v>40218899</v>
      </c>
      <c r="N373" t="s">
        <v>21071</v>
      </c>
      <c r="O373">
        <v>133</v>
      </c>
    </row>
    <row r="374" spans="1:15" x14ac:dyDescent="0.25">
      <c r="A374" t="s">
        <v>21070</v>
      </c>
      <c r="B374" t="s">
        <v>101</v>
      </c>
      <c r="C374" t="s">
        <v>73</v>
      </c>
      <c r="D374">
        <v>1983</v>
      </c>
      <c r="E374" t="s">
        <v>20970</v>
      </c>
      <c r="F374">
        <v>6.6</v>
      </c>
      <c r="G374">
        <v>10000</v>
      </c>
      <c r="H374" t="s">
        <v>16533</v>
      </c>
      <c r="I374" t="s">
        <v>16533</v>
      </c>
      <c r="J374" t="s">
        <v>21069</v>
      </c>
      <c r="K374" t="s">
        <v>7</v>
      </c>
      <c r="L374">
        <v>1200000</v>
      </c>
      <c r="M374">
        <v>760883</v>
      </c>
      <c r="N374" t="s">
        <v>21068</v>
      </c>
      <c r="O374">
        <v>81</v>
      </c>
    </row>
    <row r="375" spans="1:15" x14ac:dyDescent="0.25">
      <c r="A375" t="s">
        <v>21067</v>
      </c>
      <c r="B375" t="s">
        <v>101</v>
      </c>
      <c r="C375" t="s">
        <v>11</v>
      </c>
      <c r="D375">
        <v>1983</v>
      </c>
      <c r="E375" t="s">
        <v>20770</v>
      </c>
      <c r="F375">
        <v>6.9</v>
      </c>
      <c r="G375">
        <v>6900</v>
      </c>
      <c r="H375" t="s">
        <v>17882</v>
      </c>
      <c r="I375" t="s">
        <v>17882</v>
      </c>
      <c r="J375" t="s">
        <v>14293</v>
      </c>
      <c r="K375" t="s">
        <v>7</v>
      </c>
      <c r="M375">
        <v>4786789</v>
      </c>
      <c r="N375" t="s">
        <v>17356</v>
      </c>
      <c r="O375">
        <v>95</v>
      </c>
    </row>
    <row r="376" spans="1:15" x14ac:dyDescent="0.25">
      <c r="A376" t="s">
        <v>21066</v>
      </c>
      <c r="B376" t="s">
        <v>101</v>
      </c>
      <c r="C376" t="s">
        <v>34</v>
      </c>
      <c r="D376">
        <v>1983</v>
      </c>
      <c r="E376" t="s">
        <v>21047</v>
      </c>
      <c r="F376">
        <v>6</v>
      </c>
      <c r="G376">
        <v>7500</v>
      </c>
      <c r="H376" t="s">
        <v>20185</v>
      </c>
      <c r="I376" t="s">
        <v>21062</v>
      </c>
      <c r="J376" t="s">
        <v>21062</v>
      </c>
      <c r="K376" t="s">
        <v>265</v>
      </c>
      <c r="L376">
        <v>6500000</v>
      </c>
      <c r="M376">
        <v>4300000</v>
      </c>
      <c r="N376" t="s">
        <v>21065</v>
      </c>
      <c r="O376">
        <v>96</v>
      </c>
    </row>
    <row r="377" spans="1:15" x14ac:dyDescent="0.25">
      <c r="A377" t="s">
        <v>21064</v>
      </c>
      <c r="B377" t="s">
        <v>41</v>
      </c>
      <c r="C377" t="s">
        <v>24</v>
      </c>
      <c r="D377">
        <v>1983</v>
      </c>
      <c r="E377" t="s">
        <v>21063</v>
      </c>
      <c r="F377">
        <v>7.5</v>
      </c>
      <c r="G377">
        <v>115000</v>
      </c>
      <c r="H377" t="s">
        <v>18000</v>
      </c>
      <c r="I377" t="s">
        <v>21062</v>
      </c>
      <c r="J377" t="s">
        <v>13854</v>
      </c>
      <c r="K377" t="s">
        <v>265</v>
      </c>
      <c r="L377">
        <v>9000000</v>
      </c>
      <c r="M377">
        <v>14949697</v>
      </c>
      <c r="N377" t="s">
        <v>21061</v>
      </c>
      <c r="O377">
        <v>107</v>
      </c>
    </row>
    <row r="378" spans="1:15" x14ac:dyDescent="0.25">
      <c r="A378" t="s">
        <v>21060</v>
      </c>
      <c r="B378" t="s">
        <v>52</v>
      </c>
      <c r="C378" t="s">
        <v>11</v>
      </c>
      <c r="D378">
        <v>1983</v>
      </c>
      <c r="E378" t="s">
        <v>21059</v>
      </c>
      <c r="F378">
        <v>8.1</v>
      </c>
      <c r="G378">
        <v>24000</v>
      </c>
      <c r="H378" t="s">
        <v>19673</v>
      </c>
      <c r="I378" t="s">
        <v>19673</v>
      </c>
      <c r="J378" t="s">
        <v>21058</v>
      </c>
      <c r="K378" t="s">
        <v>300</v>
      </c>
      <c r="M378">
        <v>55269</v>
      </c>
      <c r="N378" t="s">
        <v>21057</v>
      </c>
      <c r="O378">
        <v>125</v>
      </c>
    </row>
    <row r="379" spans="1:15" x14ac:dyDescent="0.25">
      <c r="A379" t="s">
        <v>21056</v>
      </c>
      <c r="B379" t="s">
        <v>41</v>
      </c>
      <c r="C379" t="s">
        <v>24</v>
      </c>
      <c r="D379">
        <v>1983</v>
      </c>
      <c r="E379" t="s">
        <v>21012</v>
      </c>
      <c r="F379">
        <v>5</v>
      </c>
      <c r="G379">
        <v>3200</v>
      </c>
      <c r="H379" t="s">
        <v>15322</v>
      </c>
      <c r="I379" t="s">
        <v>19734</v>
      </c>
      <c r="J379" t="s">
        <v>21055</v>
      </c>
      <c r="K379" t="s">
        <v>7</v>
      </c>
      <c r="M379">
        <v>20307325</v>
      </c>
      <c r="N379" t="s">
        <v>21054</v>
      </c>
      <c r="O379">
        <v>96</v>
      </c>
    </row>
    <row r="380" spans="1:15" x14ac:dyDescent="0.25">
      <c r="A380" t="s">
        <v>21053</v>
      </c>
      <c r="B380" t="s">
        <v>101</v>
      </c>
      <c r="C380" t="s">
        <v>34</v>
      </c>
      <c r="D380">
        <v>1983</v>
      </c>
      <c r="E380" t="s">
        <v>20818</v>
      </c>
      <c r="F380">
        <v>3.5</v>
      </c>
      <c r="G380">
        <v>8200</v>
      </c>
      <c r="H380" t="s">
        <v>21052</v>
      </c>
      <c r="I380" t="s">
        <v>19165</v>
      </c>
      <c r="J380" t="s">
        <v>20891</v>
      </c>
      <c r="K380" t="s">
        <v>7</v>
      </c>
      <c r="M380">
        <v>5678950</v>
      </c>
      <c r="N380" t="s">
        <v>103</v>
      </c>
      <c r="O380">
        <v>85</v>
      </c>
    </row>
    <row r="381" spans="1:15" x14ac:dyDescent="0.25">
      <c r="A381" t="s">
        <v>21051</v>
      </c>
      <c r="B381" t="s">
        <v>41</v>
      </c>
      <c r="C381" t="s">
        <v>34</v>
      </c>
      <c r="D381">
        <v>1983</v>
      </c>
      <c r="E381" t="s">
        <v>20864</v>
      </c>
      <c r="F381">
        <v>4.5999999999999996</v>
      </c>
      <c r="G381">
        <v>4600</v>
      </c>
      <c r="H381" t="s">
        <v>21050</v>
      </c>
      <c r="I381" t="s">
        <v>20820</v>
      </c>
      <c r="J381" t="s">
        <v>21049</v>
      </c>
      <c r="K381" t="s">
        <v>7</v>
      </c>
      <c r="L381">
        <v>457000</v>
      </c>
      <c r="M381">
        <v>11919250</v>
      </c>
      <c r="N381" t="s">
        <v>20550</v>
      </c>
      <c r="O381">
        <v>80</v>
      </c>
    </row>
    <row r="382" spans="1:15" x14ac:dyDescent="0.25">
      <c r="A382" t="s">
        <v>21048</v>
      </c>
      <c r="B382" t="s">
        <v>41</v>
      </c>
      <c r="C382" t="s">
        <v>24</v>
      </c>
      <c r="D382">
        <v>1983</v>
      </c>
      <c r="E382" t="s">
        <v>21047</v>
      </c>
      <c r="F382">
        <v>5</v>
      </c>
      <c r="G382">
        <v>11000</v>
      </c>
      <c r="H382" t="s">
        <v>9800</v>
      </c>
      <c r="I382" t="s">
        <v>21046</v>
      </c>
      <c r="J382" t="s">
        <v>20169</v>
      </c>
      <c r="K382" t="s">
        <v>95</v>
      </c>
      <c r="L382">
        <v>6500000</v>
      </c>
      <c r="M382">
        <v>33759266</v>
      </c>
      <c r="N382" t="s">
        <v>21045</v>
      </c>
      <c r="O382">
        <v>98</v>
      </c>
    </row>
    <row r="383" spans="1:15" x14ac:dyDescent="0.25">
      <c r="A383" t="s">
        <v>21044</v>
      </c>
      <c r="B383" t="s">
        <v>101</v>
      </c>
      <c r="C383" t="s">
        <v>438</v>
      </c>
      <c r="D383">
        <v>1983</v>
      </c>
      <c r="E383" t="s">
        <v>20775</v>
      </c>
      <c r="F383">
        <v>6.8</v>
      </c>
      <c r="G383">
        <v>8600</v>
      </c>
      <c r="H383" t="s">
        <v>21043</v>
      </c>
      <c r="I383" t="s">
        <v>9203</v>
      </c>
      <c r="J383" t="s">
        <v>18773</v>
      </c>
      <c r="K383" t="s">
        <v>7</v>
      </c>
      <c r="L383">
        <v>19000000</v>
      </c>
      <c r="M383">
        <v>8400000</v>
      </c>
      <c r="N383" t="s">
        <v>20824</v>
      </c>
      <c r="O383">
        <v>95</v>
      </c>
    </row>
    <row r="384" spans="1:15" x14ac:dyDescent="0.25">
      <c r="A384" t="s">
        <v>21042</v>
      </c>
      <c r="B384" t="s">
        <v>101</v>
      </c>
      <c r="C384" t="s">
        <v>11</v>
      </c>
      <c r="D384">
        <v>1983</v>
      </c>
      <c r="E384" t="s">
        <v>21041</v>
      </c>
      <c r="F384">
        <v>7.4</v>
      </c>
      <c r="G384">
        <v>9700</v>
      </c>
      <c r="H384" t="s">
        <v>2823</v>
      </c>
      <c r="I384" t="s">
        <v>20006</v>
      </c>
      <c r="J384" t="s">
        <v>13425</v>
      </c>
      <c r="K384" t="s">
        <v>7</v>
      </c>
      <c r="M384">
        <v>8443124</v>
      </c>
      <c r="N384" t="s">
        <v>21040</v>
      </c>
      <c r="O384">
        <v>92</v>
      </c>
    </row>
    <row r="385" spans="1:15" x14ac:dyDescent="0.25">
      <c r="A385" t="s">
        <v>21039</v>
      </c>
      <c r="B385" t="s">
        <v>41</v>
      </c>
      <c r="C385" t="s">
        <v>409</v>
      </c>
      <c r="D385">
        <v>1983</v>
      </c>
      <c r="E385" t="s">
        <v>20355</v>
      </c>
      <c r="F385">
        <v>6.7</v>
      </c>
      <c r="G385">
        <v>6000</v>
      </c>
      <c r="H385" t="s">
        <v>21038</v>
      </c>
      <c r="I385" t="s">
        <v>21037</v>
      </c>
      <c r="J385" t="s">
        <v>14197</v>
      </c>
      <c r="K385" t="s">
        <v>7</v>
      </c>
      <c r="L385">
        <v>12000000</v>
      </c>
      <c r="M385">
        <v>6472990</v>
      </c>
      <c r="N385" t="s">
        <v>20438</v>
      </c>
      <c r="O385">
        <v>103</v>
      </c>
    </row>
    <row r="386" spans="1:15" x14ac:dyDescent="0.25">
      <c r="A386" t="s">
        <v>21036</v>
      </c>
      <c r="B386" t="s">
        <v>41</v>
      </c>
      <c r="C386" t="s">
        <v>87</v>
      </c>
      <c r="D386">
        <v>1983</v>
      </c>
      <c r="E386" t="s">
        <v>20900</v>
      </c>
      <c r="F386">
        <v>6.7</v>
      </c>
      <c r="G386">
        <v>13000</v>
      </c>
      <c r="H386" t="s">
        <v>5469</v>
      </c>
      <c r="I386" t="s">
        <v>21035</v>
      </c>
      <c r="J386" t="s">
        <v>14209</v>
      </c>
      <c r="K386" t="s">
        <v>7</v>
      </c>
      <c r="L386">
        <v>15000000</v>
      </c>
      <c r="M386">
        <v>15856028</v>
      </c>
      <c r="N386" t="s">
        <v>21034</v>
      </c>
      <c r="O386">
        <v>128</v>
      </c>
    </row>
    <row r="387" spans="1:15" x14ac:dyDescent="0.25">
      <c r="A387" t="s">
        <v>21033</v>
      </c>
      <c r="B387" t="s">
        <v>101</v>
      </c>
      <c r="C387" t="s">
        <v>34</v>
      </c>
      <c r="D387">
        <v>1983</v>
      </c>
      <c r="E387" t="s">
        <v>20841</v>
      </c>
      <c r="F387">
        <v>6.3</v>
      </c>
      <c r="G387">
        <v>11000</v>
      </c>
      <c r="H387" t="s">
        <v>17683</v>
      </c>
      <c r="I387" t="s">
        <v>21032</v>
      </c>
      <c r="J387" t="s">
        <v>14571</v>
      </c>
      <c r="K387" t="s">
        <v>7</v>
      </c>
      <c r="L387">
        <v>5000000</v>
      </c>
      <c r="M387">
        <v>12232628</v>
      </c>
      <c r="N387" t="s">
        <v>21031</v>
      </c>
      <c r="O387">
        <v>107</v>
      </c>
    </row>
    <row r="388" spans="1:15" x14ac:dyDescent="0.25">
      <c r="A388" t="s">
        <v>21030</v>
      </c>
      <c r="B388" t="s">
        <v>41</v>
      </c>
      <c r="C388" t="s">
        <v>24</v>
      </c>
      <c r="D388">
        <v>1983</v>
      </c>
      <c r="E388" t="s">
        <v>20755</v>
      </c>
      <c r="F388">
        <v>6.3</v>
      </c>
      <c r="G388">
        <v>8200</v>
      </c>
      <c r="H388" t="s">
        <v>18607</v>
      </c>
      <c r="I388" t="s">
        <v>16419</v>
      </c>
      <c r="J388" t="s">
        <v>16419</v>
      </c>
      <c r="K388" t="s">
        <v>7</v>
      </c>
      <c r="M388">
        <v>29309766</v>
      </c>
      <c r="N388" t="s">
        <v>21029</v>
      </c>
      <c r="O388">
        <v>95</v>
      </c>
    </row>
    <row r="389" spans="1:15" x14ac:dyDescent="0.25">
      <c r="A389" t="s">
        <v>21028</v>
      </c>
      <c r="B389" t="s">
        <v>41</v>
      </c>
      <c r="C389" t="s">
        <v>11</v>
      </c>
      <c r="D389">
        <v>1983</v>
      </c>
      <c r="E389" t="s">
        <v>20822</v>
      </c>
      <c r="F389">
        <v>7.3</v>
      </c>
      <c r="G389">
        <v>16000</v>
      </c>
      <c r="H389" t="s">
        <v>21027</v>
      </c>
      <c r="I389" t="s">
        <v>15658</v>
      </c>
      <c r="J389" t="s">
        <v>19768</v>
      </c>
      <c r="K389" t="s">
        <v>265</v>
      </c>
      <c r="M389">
        <v>2306560</v>
      </c>
      <c r="N389" t="s">
        <v>21026</v>
      </c>
      <c r="O389">
        <v>123</v>
      </c>
    </row>
    <row r="390" spans="1:15" x14ac:dyDescent="0.25">
      <c r="A390" t="s">
        <v>21025</v>
      </c>
      <c r="B390" t="s">
        <v>41</v>
      </c>
      <c r="C390" t="s">
        <v>24</v>
      </c>
      <c r="D390">
        <v>1983</v>
      </c>
      <c r="E390" t="s">
        <v>20829</v>
      </c>
      <c r="F390">
        <v>4.9000000000000004</v>
      </c>
      <c r="G390">
        <v>4200</v>
      </c>
      <c r="H390" t="s">
        <v>9277</v>
      </c>
      <c r="I390" t="s">
        <v>18798</v>
      </c>
      <c r="J390" t="s">
        <v>1939</v>
      </c>
      <c r="K390" t="s">
        <v>95</v>
      </c>
      <c r="L390">
        <v>7000000</v>
      </c>
      <c r="M390">
        <v>1246141</v>
      </c>
      <c r="N390" t="s">
        <v>21024</v>
      </c>
      <c r="O390">
        <v>100</v>
      </c>
    </row>
    <row r="391" spans="1:15" x14ac:dyDescent="0.25">
      <c r="A391" t="s">
        <v>21023</v>
      </c>
      <c r="B391" t="s">
        <v>41</v>
      </c>
      <c r="C391" t="s">
        <v>24</v>
      </c>
      <c r="D391">
        <v>1983</v>
      </c>
      <c r="E391" t="s">
        <v>20877</v>
      </c>
      <c r="F391">
        <v>4.7</v>
      </c>
      <c r="G391">
        <v>3000</v>
      </c>
      <c r="H391" t="s">
        <v>21022</v>
      </c>
      <c r="I391" t="s">
        <v>21021</v>
      </c>
      <c r="J391" t="s">
        <v>21020</v>
      </c>
      <c r="K391" t="s">
        <v>95</v>
      </c>
      <c r="L391">
        <v>800000</v>
      </c>
      <c r="M391">
        <v>2082215</v>
      </c>
      <c r="N391" t="s">
        <v>20874</v>
      </c>
      <c r="O391">
        <v>80</v>
      </c>
    </row>
    <row r="392" spans="1:15" x14ac:dyDescent="0.25">
      <c r="A392" t="s">
        <v>21019</v>
      </c>
      <c r="B392" t="s">
        <v>101</v>
      </c>
      <c r="C392" t="s">
        <v>81</v>
      </c>
      <c r="D392">
        <v>1983</v>
      </c>
      <c r="E392" t="s">
        <v>20883</v>
      </c>
      <c r="F392">
        <v>6.4</v>
      </c>
      <c r="G392">
        <v>11000</v>
      </c>
      <c r="H392" t="s">
        <v>21018</v>
      </c>
      <c r="I392" t="s">
        <v>7384</v>
      </c>
      <c r="J392" t="s">
        <v>13169</v>
      </c>
      <c r="K392" t="s">
        <v>7</v>
      </c>
      <c r="L392">
        <v>15000000</v>
      </c>
      <c r="M392">
        <v>10219460</v>
      </c>
      <c r="N392" t="s">
        <v>21017</v>
      </c>
      <c r="O392">
        <v>106</v>
      </c>
    </row>
    <row r="393" spans="1:15" x14ac:dyDescent="0.25">
      <c r="A393" t="s">
        <v>21016</v>
      </c>
      <c r="B393" t="s">
        <v>41</v>
      </c>
      <c r="C393" t="s">
        <v>24</v>
      </c>
      <c r="D393">
        <v>1983</v>
      </c>
      <c r="E393" t="s">
        <v>21015</v>
      </c>
      <c r="F393">
        <v>6.4</v>
      </c>
      <c r="G393">
        <v>25000</v>
      </c>
      <c r="H393" t="s">
        <v>15747</v>
      </c>
      <c r="I393" t="s">
        <v>21014</v>
      </c>
      <c r="J393" t="s">
        <v>3571</v>
      </c>
      <c r="K393" t="s">
        <v>7</v>
      </c>
      <c r="M393">
        <v>10353438</v>
      </c>
      <c r="N393" t="s">
        <v>17913</v>
      </c>
      <c r="O393">
        <v>93</v>
      </c>
    </row>
    <row r="394" spans="1:15" x14ac:dyDescent="0.25">
      <c r="A394" t="s">
        <v>21013</v>
      </c>
      <c r="B394" t="s">
        <v>41</v>
      </c>
      <c r="C394" t="s">
        <v>34</v>
      </c>
      <c r="D394">
        <v>1983</v>
      </c>
      <c r="E394" t="s">
        <v>21012</v>
      </c>
      <c r="F394">
        <v>5.7</v>
      </c>
      <c r="G394">
        <v>2900</v>
      </c>
      <c r="H394" t="s">
        <v>20043</v>
      </c>
      <c r="I394" t="s">
        <v>20043</v>
      </c>
      <c r="J394" t="s">
        <v>21011</v>
      </c>
      <c r="K394" t="s">
        <v>7</v>
      </c>
      <c r="L394">
        <v>3000000</v>
      </c>
      <c r="M394">
        <v>17488564</v>
      </c>
      <c r="N394" t="s">
        <v>21010</v>
      </c>
      <c r="O394">
        <v>94</v>
      </c>
    </row>
    <row r="395" spans="1:15" x14ac:dyDescent="0.25">
      <c r="A395" t="s">
        <v>21009</v>
      </c>
      <c r="B395" t="s">
        <v>41</v>
      </c>
      <c r="C395" t="s">
        <v>87</v>
      </c>
      <c r="D395">
        <v>1983</v>
      </c>
      <c r="E395" t="s">
        <v>20827</v>
      </c>
      <c r="F395">
        <v>6.3</v>
      </c>
      <c r="G395">
        <v>7200</v>
      </c>
      <c r="H395" t="s">
        <v>17970</v>
      </c>
      <c r="I395" t="s">
        <v>21008</v>
      </c>
      <c r="J395" t="s">
        <v>15185</v>
      </c>
      <c r="K395" t="s">
        <v>7</v>
      </c>
      <c r="L395">
        <v>4520000</v>
      </c>
      <c r="M395">
        <v>7175592</v>
      </c>
      <c r="N395" t="s">
        <v>17195</v>
      </c>
      <c r="O395">
        <v>101</v>
      </c>
    </row>
    <row r="396" spans="1:15" x14ac:dyDescent="0.25">
      <c r="A396" t="s">
        <v>21007</v>
      </c>
      <c r="B396" t="s">
        <v>41</v>
      </c>
      <c r="C396" t="s">
        <v>34</v>
      </c>
      <c r="D396">
        <v>1983</v>
      </c>
      <c r="E396" t="s">
        <v>20900</v>
      </c>
      <c r="F396">
        <v>6.4</v>
      </c>
      <c r="G396">
        <v>9300</v>
      </c>
      <c r="H396" t="s">
        <v>16139</v>
      </c>
      <c r="I396" t="s">
        <v>12888</v>
      </c>
      <c r="J396" t="s">
        <v>9628</v>
      </c>
      <c r="K396" t="s">
        <v>7</v>
      </c>
      <c r="L396">
        <v>14500000</v>
      </c>
      <c r="M396">
        <v>30503151</v>
      </c>
      <c r="N396" t="s">
        <v>108</v>
      </c>
      <c r="O396">
        <v>105</v>
      </c>
    </row>
    <row r="397" spans="1:15" x14ac:dyDescent="0.25">
      <c r="A397" t="s">
        <v>21006</v>
      </c>
      <c r="B397" t="s">
        <v>41</v>
      </c>
      <c r="C397" t="s">
        <v>24</v>
      </c>
      <c r="D397">
        <v>1983</v>
      </c>
      <c r="E397" t="s">
        <v>20931</v>
      </c>
      <c r="F397">
        <v>5.2</v>
      </c>
      <c r="G397">
        <v>5400</v>
      </c>
      <c r="H397" t="s">
        <v>17021</v>
      </c>
      <c r="I397" t="s">
        <v>21005</v>
      </c>
      <c r="J397" t="s">
        <v>6495</v>
      </c>
      <c r="K397" t="s">
        <v>7</v>
      </c>
      <c r="M397">
        <v>10375893</v>
      </c>
      <c r="N397" t="s">
        <v>21004</v>
      </c>
      <c r="O397">
        <v>89</v>
      </c>
    </row>
    <row r="398" spans="1:15" x14ac:dyDescent="0.25">
      <c r="A398" t="s">
        <v>21003</v>
      </c>
      <c r="B398" t="s">
        <v>41</v>
      </c>
      <c r="C398" t="s">
        <v>5</v>
      </c>
      <c r="D398">
        <v>1983</v>
      </c>
      <c r="E398" t="s">
        <v>20822</v>
      </c>
      <c r="F398">
        <v>5.2</v>
      </c>
      <c r="G398">
        <v>1900</v>
      </c>
      <c r="H398" t="s">
        <v>21002</v>
      </c>
      <c r="I398" t="s">
        <v>21002</v>
      </c>
      <c r="J398" t="s">
        <v>21001</v>
      </c>
      <c r="K398" t="s">
        <v>7</v>
      </c>
      <c r="L398">
        <v>250000</v>
      </c>
      <c r="M398">
        <v>4319001</v>
      </c>
      <c r="N398" t="s">
        <v>21000</v>
      </c>
      <c r="O398">
        <v>93</v>
      </c>
    </row>
    <row r="399" spans="1:15" x14ac:dyDescent="0.25">
      <c r="A399" t="s">
        <v>20999</v>
      </c>
      <c r="B399" t="s">
        <v>101</v>
      </c>
      <c r="C399" t="s">
        <v>34</v>
      </c>
      <c r="D399">
        <v>1983</v>
      </c>
      <c r="E399" t="s">
        <v>20998</v>
      </c>
      <c r="F399">
        <v>4.9000000000000004</v>
      </c>
      <c r="G399">
        <v>3700</v>
      </c>
      <c r="H399" t="s">
        <v>19552</v>
      </c>
      <c r="I399" t="s">
        <v>20997</v>
      </c>
      <c r="J399" t="s">
        <v>2018</v>
      </c>
      <c r="K399" t="s">
        <v>7</v>
      </c>
      <c r="M399">
        <v>13000000</v>
      </c>
      <c r="N399" t="s">
        <v>103</v>
      </c>
      <c r="O399">
        <v>96</v>
      </c>
    </row>
    <row r="400" spans="1:15" x14ac:dyDescent="0.25">
      <c r="A400" t="s">
        <v>9476</v>
      </c>
      <c r="B400" t="s">
        <v>101</v>
      </c>
      <c r="C400" t="s">
        <v>100</v>
      </c>
      <c r="D400">
        <v>1983</v>
      </c>
      <c r="E400" t="s">
        <v>20352</v>
      </c>
      <c r="F400">
        <v>5</v>
      </c>
      <c r="G400">
        <v>1500</v>
      </c>
      <c r="H400" t="s">
        <v>20996</v>
      </c>
      <c r="I400" t="s">
        <v>17236</v>
      </c>
      <c r="J400" t="s">
        <v>15826</v>
      </c>
      <c r="K400" t="s">
        <v>265</v>
      </c>
      <c r="L400">
        <v>25000000</v>
      </c>
      <c r="M400">
        <v>1402962</v>
      </c>
      <c r="N400" t="s">
        <v>20995</v>
      </c>
      <c r="O400">
        <v>111</v>
      </c>
    </row>
    <row r="401" spans="1:15" x14ac:dyDescent="0.25">
      <c r="A401" t="s">
        <v>20994</v>
      </c>
      <c r="B401" t="s">
        <v>101</v>
      </c>
      <c r="C401" t="s">
        <v>24</v>
      </c>
      <c r="D401">
        <v>1983</v>
      </c>
      <c r="E401" t="s">
        <v>20900</v>
      </c>
      <c r="F401">
        <v>4.7</v>
      </c>
      <c r="G401">
        <v>3900</v>
      </c>
      <c r="H401" t="s">
        <v>11434</v>
      </c>
      <c r="I401" t="s">
        <v>11434</v>
      </c>
      <c r="J401" t="s">
        <v>568</v>
      </c>
      <c r="K401" t="s">
        <v>7</v>
      </c>
      <c r="L401">
        <v>14000000</v>
      </c>
      <c r="M401">
        <v>23646952</v>
      </c>
      <c r="N401" t="s">
        <v>890</v>
      </c>
      <c r="O401">
        <v>88</v>
      </c>
    </row>
    <row r="402" spans="1:15" x14ac:dyDescent="0.25">
      <c r="A402" t="s">
        <v>20993</v>
      </c>
      <c r="B402" t="s">
        <v>41</v>
      </c>
      <c r="C402" t="s">
        <v>34</v>
      </c>
      <c r="D402">
        <v>1983</v>
      </c>
      <c r="E402" t="s">
        <v>20992</v>
      </c>
      <c r="F402">
        <v>5</v>
      </c>
      <c r="G402">
        <v>2100</v>
      </c>
      <c r="H402" t="s">
        <v>19334</v>
      </c>
      <c r="I402" t="s">
        <v>20991</v>
      </c>
      <c r="J402" t="s">
        <v>20990</v>
      </c>
      <c r="K402" t="s">
        <v>7</v>
      </c>
      <c r="L402">
        <v>1250000</v>
      </c>
      <c r="M402">
        <v>6149983</v>
      </c>
      <c r="N402" t="s">
        <v>20989</v>
      </c>
      <c r="O402">
        <v>95</v>
      </c>
    </row>
    <row r="403" spans="1:15" x14ac:dyDescent="0.25">
      <c r="A403" t="s">
        <v>20988</v>
      </c>
      <c r="B403" t="s">
        <v>101</v>
      </c>
      <c r="C403" t="s">
        <v>34</v>
      </c>
      <c r="D403">
        <v>1983</v>
      </c>
      <c r="E403" t="s">
        <v>20987</v>
      </c>
      <c r="F403">
        <v>5.5</v>
      </c>
      <c r="G403">
        <v>5500</v>
      </c>
      <c r="H403" t="s">
        <v>20986</v>
      </c>
      <c r="I403" t="s">
        <v>20985</v>
      </c>
      <c r="J403" t="s">
        <v>20984</v>
      </c>
      <c r="K403" t="s">
        <v>7</v>
      </c>
      <c r="L403">
        <v>14400000</v>
      </c>
      <c r="M403">
        <v>16478265</v>
      </c>
      <c r="N403" t="s">
        <v>114</v>
      </c>
      <c r="O403">
        <v>90</v>
      </c>
    </row>
    <row r="404" spans="1:15" x14ac:dyDescent="0.25">
      <c r="A404" t="s">
        <v>20983</v>
      </c>
      <c r="B404" t="s">
        <v>101</v>
      </c>
      <c r="C404" t="s">
        <v>100</v>
      </c>
      <c r="D404">
        <v>1983</v>
      </c>
      <c r="E404" t="s">
        <v>20982</v>
      </c>
      <c r="F404">
        <v>6.1</v>
      </c>
      <c r="G404">
        <v>5100</v>
      </c>
      <c r="H404" t="s">
        <v>20981</v>
      </c>
      <c r="I404" t="s">
        <v>20980</v>
      </c>
      <c r="J404" t="s">
        <v>16138</v>
      </c>
      <c r="K404" t="s">
        <v>7</v>
      </c>
      <c r="L404">
        <v>19000000</v>
      </c>
      <c r="M404">
        <v>28445927</v>
      </c>
      <c r="N404" t="s">
        <v>20349</v>
      </c>
      <c r="O404">
        <v>105</v>
      </c>
    </row>
    <row r="405" spans="1:15" x14ac:dyDescent="0.25">
      <c r="A405" t="s">
        <v>20979</v>
      </c>
      <c r="B405" t="s">
        <v>101</v>
      </c>
      <c r="C405" t="s">
        <v>100</v>
      </c>
      <c r="D405">
        <v>1983</v>
      </c>
      <c r="E405" t="s">
        <v>20465</v>
      </c>
      <c r="F405">
        <v>7.5</v>
      </c>
      <c r="G405">
        <v>7800</v>
      </c>
      <c r="H405" t="s">
        <v>14364</v>
      </c>
      <c r="I405" t="s">
        <v>20978</v>
      </c>
      <c r="J405" t="s">
        <v>591</v>
      </c>
      <c r="K405" t="s">
        <v>7</v>
      </c>
      <c r="M405">
        <v>29600000</v>
      </c>
      <c r="N405" t="s">
        <v>119</v>
      </c>
      <c r="O405">
        <v>105</v>
      </c>
    </row>
    <row r="406" spans="1:15" x14ac:dyDescent="0.25">
      <c r="A406" t="s">
        <v>20977</v>
      </c>
      <c r="B406" t="s">
        <v>915</v>
      </c>
      <c r="C406" t="s">
        <v>24</v>
      </c>
      <c r="D406">
        <v>1983</v>
      </c>
      <c r="E406" t="s">
        <v>20836</v>
      </c>
      <c r="F406">
        <v>7.1</v>
      </c>
      <c r="G406">
        <v>3300</v>
      </c>
      <c r="H406" t="s">
        <v>20976</v>
      </c>
      <c r="I406" t="s">
        <v>20975</v>
      </c>
      <c r="J406" t="s">
        <v>6578</v>
      </c>
      <c r="K406" t="s">
        <v>265</v>
      </c>
      <c r="M406">
        <v>694497</v>
      </c>
      <c r="N406" t="s">
        <v>103</v>
      </c>
      <c r="O406">
        <v>112</v>
      </c>
    </row>
    <row r="407" spans="1:15" x14ac:dyDescent="0.25">
      <c r="A407" t="s">
        <v>20974</v>
      </c>
      <c r="B407" t="s">
        <v>101</v>
      </c>
      <c r="C407" t="s">
        <v>73</v>
      </c>
      <c r="D407">
        <v>1983</v>
      </c>
      <c r="E407" t="s">
        <v>18948</v>
      </c>
      <c r="F407">
        <v>6.5</v>
      </c>
      <c r="G407">
        <v>3400</v>
      </c>
      <c r="H407" t="s">
        <v>20973</v>
      </c>
      <c r="I407" t="s">
        <v>20972</v>
      </c>
      <c r="J407" t="s">
        <v>20971</v>
      </c>
      <c r="K407" t="s">
        <v>95</v>
      </c>
      <c r="L407">
        <v>8000000</v>
      </c>
      <c r="M407">
        <v>30379</v>
      </c>
      <c r="N407" t="s">
        <v>18751</v>
      </c>
      <c r="O407">
        <v>77</v>
      </c>
    </row>
    <row r="408" spans="1:15" x14ac:dyDescent="0.25">
      <c r="A408" t="s">
        <v>4649</v>
      </c>
      <c r="B408" t="s">
        <v>101</v>
      </c>
      <c r="C408" t="s">
        <v>100</v>
      </c>
      <c r="D408">
        <v>1983</v>
      </c>
      <c r="E408" t="s">
        <v>20970</v>
      </c>
      <c r="F408">
        <v>4</v>
      </c>
      <c r="G408">
        <v>3600</v>
      </c>
      <c r="H408" t="s">
        <v>20969</v>
      </c>
      <c r="I408" t="s">
        <v>20969</v>
      </c>
      <c r="J408" t="s">
        <v>20968</v>
      </c>
      <c r="K408" t="s">
        <v>300</v>
      </c>
      <c r="L408">
        <v>2500000</v>
      </c>
      <c r="M408">
        <v>10676194</v>
      </c>
      <c r="N408" t="s">
        <v>20967</v>
      </c>
      <c r="O408">
        <v>98</v>
      </c>
    </row>
    <row r="409" spans="1:15" x14ac:dyDescent="0.25">
      <c r="A409" t="s">
        <v>20966</v>
      </c>
      <c r="B409" t="s">
        <v>101</v>
      </c>
      <c r="C409" t="s">
        <v>24</v>
      </c>
      <c r="D409">
        <v>1983</v>
      </c>
      <c r="E409" t="s">
        <v>20787</v>
      </c>
      <c r="F409">
        <v>7.2</v>
      </c>
      <c r="G409">
        <v>13000</v>
      </c>
      <c r="H409" t="s">
        <v>16587</v>
      </c>
      <c r="I409" t="s">
        <v>18116</v>
      </c>
      <c r="J409" t="s">
        <v>2412</v>
      </c>
      <c r="K409" t="s">
        <v>265</v>
      </c>
      <c r="M409">
        <v>14648076</v>
      </c>
      <c r="N409" t="s">
        <v>20965</v>
      </c>
      <c r="O409">
        <v>110</v>
      </c>
    </row>
    <row r="410" spans="1:15" x14ac:dyDescent="0.25">
      <c r="A410" t="s">
        <v>20964</v>
      </c>
      <c r="B410" t="s">
        <v>41</v>
      </c>
      <c r="C410" t="s">
        <v>11</v>
      </c>
      <c r="D410">
        <v>1983</v>
      </c>
      <c r="E410" t="s">
        <v>20766</v>
      </c>
      <c r="F410">
        <v>4.3</v>
      </c>
      <c r="G410">
        <v>1200</v>
      </c>
      <c r="H410" t="s">
        <v>15334</v>
      </c>
      <c r="I410" t="s">
        <v>20963</v>
      </c>
      <c r="J410" t="s">
        <v>20962</v>
      </c>
      <c r="K410" t="s">
        <v>7</v>
      </c>
      <c r="M410">
        <v>5563663</v>
      </c>
      <c r="O410">
        <v>83</v>
      </c>
    </row>
    <row r="411" spans="1:15" x14ac:dyDescent="0.25">
      <c r="A411" t="s">
        <v>20961</v>
      </c>
      <c r="B411" t="s">
        <v>41</v>
      </c>
      <c r="C411" t="s">
        <v>11</v>
      </c>
      <c r="D411">
        <v>1983</v>
      </c>
      <c r="E411" t="s">
        <v>20960</v>
      </c>
      <c r="F411">
        <v>7</v>
      </c>
      <c r="G411">
        <v>7200</v>
      </c>
      <c r="H411" t="s">
        <v>12289</v>
      </c>
      <c r="I411" t="s">
        <v>10419</v>
      </c>
      <c r="J411" t="s">
        <v>13713</v>
      </c>
      <c r="K411" t="s">
        <v>7</v>
      </c>
      <c r="L411">
        <v>9500000</v>
      </c>
      <c r="M411">
        <v>5696391</v>
      </c>
      <c r="N411" t="s">
        <v>19729</v>
      </c>
      <c r="O411">
        <v>128</v>
      </c>
    </row>
    <row r="412" spans="1:15" x14ac:dyDescent="0.25">
      <c r="A412" t="s">
        <v>20959</v>
      </c>
      <c r="B412" t="s">
        <v>101</v>
      </c>
      <c r="C412" t="s">
        <v>5</v>
      </c>
      <c r="D412">
        <v>1983</v>
      </c>
      <c r="E412" t="s">
        <v>20766</v>
      </c>
      <c r="F412">
        <v>4.0999999999999996</v>
      </c>
      <c r="G412">
        <v>6000</v>
      </c>
      <c r="H412" t="s">
        <v>18722</v>
      </c>
      <c r="I412" t="s">
        <v>18505</v>
      </c>
      <c r="J412" t="s">
        <v>20958</v>
      </c>
      <c r="K412" t="s">
        <v>190</v>
      </c>
      <c r="L412">
        <v>6000000</v>
      </c>
      <c r="M412">
        <v>6333135</v>
      </c>
      <c r="N412" t="s">
        <v>18160</v>
      </c>
      <c r="O412">
        <v>105</v>
      </c>
    </row>
    <row r="413" spans="1:15" x14ac:dyDescent="0.25">
      <c r="A413" t="s">
        <v>20957</v>
      </c>
      <c r="B413" t="s">
        <v>101</v>
      </c>
      <c r="C413" t="s">
        <v>11</v>
      </c>
      <c r="D413">
        <v>1983</v>
      </c>
      <c r="E413" t="s">
        <v>20956</v>
      </c>
      <c r="F413">
        <v>7</v>
      </c>
      <c r="G413">
        <v>5800</v>
      </c>
      <c r="H413" t="s">
        <v>20955</v>
      </c>
      <c r="I413" t="s">
        <v>20954</v>
      </c>
      <c r="J413" t="s">
        <v>20953</v>
      </c>
      <c r="K413" t="s">
        <v>7</v>
      </c>
      <c r="M413">
        <v>2044892</v>
      </c>
      <c r="N413" t="s">
        <v>108</v>
      </c>
      <c r="O413">
        <v>90</v>
      </c>
    </row>
    <row r="414" spans="1:15" x14ac:dyDescent="0.25">
      <c r="A414" t="s">
        <v>20952</v>
      </c>
      <c r="B414" t="s">
        <v>41</v>
      </c>
      <c r="C414" t="s">
        <v>34</v>
      </c>
      <c r="D414">
        <v>1983</v>
      </c>
      <c r="E414" t="s">
        <v>20834</v>
      </c>
      <c r="F414">
        <v>5.9</v>
      </c>
      <c r="G414">
        <v>8200</v>
      </c>
      <c r="H414" t="s">
        <v>20951</v>
      </c>
      <c r="I414" t="s">
        <v>10091</v>
      </c>
      <c r="J414" t="s">
        <v>6083</v>
      </c>
      <c r="K414" t="s">
        <v>7</v>
      </c>
      <c r="L414">
        <v>6500000</v>
      </c>
      <c r="M414">
        <v>6486797</v>
      </c>
      <c r="N414" t="s">
        <v>20950</v>
      </c>
      <c r="O414">
        <v>103</v>
      </c>
    </row>
    <row r="415" spans="1:15" x14ac:dyDescent="0.25">
      <c r="A415" t="s">
        <v>20949</v>
      </c>
      <c r="B415" t="s">
        <v>41</v>
      </c>
      <c r="C415" t="s">
        <v>34</v>
      </c>
      <c r="D415">
        <v>1983</v>
      </c>
      <c r="E415" t="s">
        <v>20864</v>
      </c>
      <c r="F415">
        <v>6.1</v>
      </c>
      <c r="G415">
        <v>4700</v>
      </c>
      <c r="H415" t="s">
        <v>18926</v>
      </c>
      <c r="I415" t="s">
        <v>20555</v>
      </c>
      <c r="J415" t="s">
        <v>20554</v>
      </c>
      <c r="K415" t="s">
        <v>7</v>
      </c>
      <c r="L415">
        <v>700000</v>
      </c>
      <c r="M415">
        <v>13168027</v>
      </c>
      <c r="N415" t="s">
        <v>17195</v>
      </c>
      <c r="O415">
        <v>90</v>
      </c>
    </row>
    <row r="416" spans="1:15" x14ac:dyDescent="0.25">
      <c r="A416" t="s">
        <v>20948</v>
      </c>
      <c r="B416" t="s">
        <v>101</v>
      </c>
      <c r="C416" t="s">
        <v>24</v>
      </c>
      <c r="D416">
        <v>1983</v>
      </c>
      <c r="E416" t="s">
        <v>20947</v>
      </c>
      <c r="F416">
        <v>7.7</v>
      </c>
      <c r="G416">
        <v>41000</v>
      </c>
      <c r="H416" t="s">
        <v>2403</v>
      </c>
      <c r="I416" t="s">
        <v>2403</v>
      </c>
      <c r="J416" t="s">
        <v>2403</v>
      </c>
      <c r="K416" t="s">
        <v>7</v>
      </c>
      <c r="M416">
        <v>11798616</v>
      </c>
      <c r="N416" t="s">
        <v>16298</v>
      </c>
      <c r="O416">
        <v>79</v>
      </c>
    </row>
    <row r="417" spans="1:15" x14ac:dyDescent="0.25">
      <c r="A417" t="s">
        <v>14496</v>
      </c>
      <c r="B417" t="s">
        <v>41</v>
      </c>
      <c r="C417" t="s">
        <v>11</v>
      </c>
      <c r="D417">
        <v>1983</v>
      </c>
      <c r="E417" t="s">
        <v>20946</v>
      </c>
      <c r="F417">
        <v>6.5</v>
      </c>
      <c r="G417">
        <v>458</v>
      </c>
      <c r="H417" t="s">
        <v>14295</v>
      </c>
      <c r="I417" t="s">
        <v>13413</v>
      </c>
      <c r="J417" t="s">
        <v>20945</v>
      </c>
      <c r="K417" t="s">
        <v>7</v>
      </c>
      <c r="N417" t="s">
        <v>138</v>
      </c>
      <c r="O417">
        <v>110</v>
      </c>
    </row>
    <row r="418" spans="1:15" x14ac:dyDescent="0.25">
      <c r="A418" t="s">
        <v>20944</v>
      </c>
      <c r="B418" t="s">
        <v>41</v>
      </c>
      <c r="C418" t="s">
        <v>34</v>
      </c>
      <c r="D418">
        <v>1983</v>
      </c>
      <c r="E418" t="s">
        <v>20081</v>
      </c>
      <c r="F418">
        <v>4.5999999999999996</v>
      </c>
      <c r="G418">
        <v>2300</v>
      </c>
      <c r="H418" t="s">
        <v>20943</v>
      </c>
      <c r="I418" t="s">
        <v>20942</v>
      </c>
      <c r="J418" t="s">
        <v>20941</v>
      </c>
      <c r="K418" t="s">
        <v>300</v>
      </c>
      <c r="N418" t="s">
        <v>20940</v>
      </c>
      <c r="O418">
        <v>89</v>
      </c>
    </row>
    <row r="419" spans="1:15" x14ac:dyDescent="0.25">
      <c r="A419" t="s">
        <v>20939</v>
      </c>
      <c r="B419" t="s">
        <v>101</v>
      </c>
      <c r="C419" t="s">
        <v>24</v>
      </c>
      <c r="D419">
        <v>1983</v>
      </c>
      <c r="E419" t="s">
        <v>20900</v>
      </c>
      <c r="F419">
        <v>6.8</v>
      </c>
      <c r="G419">
        <v>10000</v>
      </c>
      <c r="H419" t="s">
        <v>19562</v>
      </c>
      <c r="I419" t="s">
        <v>19941</v>
      </c>
      <c r="J419" t="s">
        <v>9444</v>
      </c>
      <c r="K419" t="s">
        <v>7</v>
      </c>
      <c r="L419">
        <v>9000000</v>
      </c>
      <c r="M419">
        <v>13030214</v>
      </c>
      <c r="N419" t="s">
        <v>16027</v>
      </c>
      <c r="O419">
        <v>107</v>
      </c>
    </row>
    <row r="420" spans="1:15" x14ac:dyDescent="0.25">
      <c r="A420" t="s">
        <v>20938</v>
      </c>
      <c r="B420" t="s">
        <v>41</v>
      </c>
      <c r="C420" t="s">
        <v>11</v>
      </c>
      <c r="D420">
        <v>1983</v>
      </c>
      <c r="E420" t="s">
        <v>20937</v>
      </c>
      <c r="F420">
        <v>6</v>
      </c>
      <c r="G420">
        <v>3100</v>
      </c>
      <c r="H420" t="s">
        <v>17594</v>
      </c>
      <c r="I420" t="s">
        <v>20936</v>
      </c>
      <c r="J420" t="s">
        <v>9628</v>
      </c>
      <c r="K420" t="s">
        <v>265</v>
      </c>
      <c r="M420">
        <v>123572</v>
      </c>
      <c r="N420" t="s">
        <v>5237</v>
      </c>
      <c r="O420">
        <v>130</v>
      </c>
    </row>
    <row r="421" spans="1:15" x14ac:dyDescent="0.25">
      <c r="A421" t="s">
        <v>20935</v>
      </c>
      <c r="B421" t="s">
        <v>41</v>
      </c>
      <c r="C421" t="s">
        <v>100</v>
      </c>
      <c r="D421">
        <v>1983</v>
      </c>
      <c r="E421" t="s">
        <v>20787</v>
      </c>
      <c r="F421">
        <v>4.7</v>
      </c>
      <c r="G421">
        <v>1100</v>
      </c>
      <c r="H421" t="s">
        <v>17643</v>
      </c>
      <c r="I421" t="s">
        <v>20934</v>
      </c>
      <c r="J421" t="s">
        <v>20933</v>
      </c>
      <c r="K421" t="s">
        <v>265</v>
      </c>
      <c r="L421">
        <v>8000000</v>
      </c>
      <c r="M421">
        <v>724912</v>
      </c>
      <c r="N421" t="s">
        <v>17968</v>
      </c>
      <c r="O421">
        <v>98</v>
      </c>
    </row>
    <row r="422" spans="1:15" x14ac:dyDescent="0.25">
      <c r="A422" t="s">
        <v>20932</v>
      </c>
      <c r="B422" t="s">
        <v>41</v>
      </c>
      <c r="C422" t="s">
        <v>24</v>
      </c>
      <c r="D422">
        <v>1983</v>
      </c>
      <c r="E422" t="s">
        <v>20931</v>
      </c>
      <c r="F422">
        <v>5.6</v>
      </c>
      <c r="G422">
        <v>7400</v>
      </c>
      <c r="H422" t="s">
        <v>20441</v>
      </c>
      <c r="I422" t="s">
        <v>20441</v>
      </c>
      <c r="J422" t="s">
        <v>17191</v>
      </c>
      <c r="K422" t="s">
        <v>7</v>
      </c>
      <c r="M422">
        <v>15543710</v>
      </c>
      <c r="N422" t="s">
        <v>108</v>
      </c>
      <c r="O422">
        <v>91</v>
      </c>
    </row>
    <row r="423" spans="1:15" x14ac:dyDescent="0.25">
      <c r="A423" t="s">
        <v>20930</v>
      </c>
      <c r="B423" t="s">
        <v>101</v>
      </c>
      <c r="C423" t="s">
        <v>34</v>
      </c>
      <c r="D423">
        <v>1983</v>
      </c>
      <c r="E423" t="s">
        <v>20755</v>
      </c>
      <c r="F423">
        <v>4.4000000000000004</v>
      </c>
      <c r="G423">
        <v>2900</v>
      </c>
      <c r="H423" t="s">
        <v>20929</v>
      </c>
      <c r="I423" t="s">
        <v>20928</v>
      </c>
      <c r="J423" t="s">
        <v>20927</v>
      </c>
      <c r="K423" t="s">
        <v>300</v>
      </c>
      <c r="M423">
        <v>2810199</v>
      </c>
      <c r="N423" t="s">
        <v>20926</v>
      </c>
      <c r="O423">
        <v>88</v>
      </c>
    </row>
    <row r="424" spans="1:15" x14ac:dyDescent="0.25">
      <c r="A424" t="s">
        <v>20925</v>
      </c>
      <c r="B424" t="s">
        <v>41</v>
      </c>
      <c r="C424" t="s">
        <v>5</v>
      </c>
      <c r="D424">
        <v>1983</v>
      </c>
      <c r="E424" t="s">
        <v>20924</v>
      </c>
      <c r="F424">
        <v>6.1</v>
      </c>
      <c r="G424">
        <v>2900</v>
      </c>
      <c r="H424" t="s">
        <v>16042</v>
      </c>
      <c r="I424" t="s">
        <v>20923</v>
      </c>
      <c r="J424" t="s">
        <v>14730</v>
      </c>
      <c r="K424" t="s">
        <v>95</v>
      </c>
      <c r="L424">
        <v>4000000</v>
      </c>
      <c r="M424">
        <v>1080470</v>
      </c>
      <c r="N424" t="s">
        <v>138</v>
      </c>
      <c r="O424">
        <v>88</v>
      </c>
    </row>
    <row r="425" spans="1:15" x14ac:dyDescent="0.25">
      <c r="A425" t="s">
        <v>20922</v>
      </c>
      <c r="B425" t="s">
        <v>101</v>
      </c>
      <c r="C425" t="s">
        <v>24</v>
      </c>
      <c r="D425">
        <v>1983</v>
      </c>
      <c r="E425" t="s">
        <v>20818</v>
      </c>
      <c r="F425">
        <v>4.3</v>
      </c>
      <c r="G425">
        <v>5700</v>
      </c>
      <c r="H425" t="s">
        <v>15600</v>
      </c>
      <c r="I425" t="s">
        <v>15600</v>
      </c>
      <c r="J425" t="s">
        <v>20838</v>
      </c>
      <c r="K425" t="s">
        <v>265</v>
      </c>
      <c r="L425">
        <v>11000000</v>
      </c>
      <c r="M425">
        <v>4491986</v>
      </c>
      <c r="N425" t="s">
        <v>9348</v>
      </c>
      <c r="O425">
        <v>109</v>
      </c>
    </row>
    <row r="426" spans="1:15" x14ac:dyDescent="0.25">
      <c r="A426" t="s">
        <v>20921</v>
      </c>
      <c r="B426" t="s">
        <v>41</v>
      </c>
      <c r="C426" t="s">
        <v>34</v>
      </c>
      <c r="D426">
        <v>1983</v>
      </c>
      <c r="E426" t="s">
        <v>20900</v>
      </c>
      <c r="F426">
        <v>5.5</v>
      </c>
      <c r="G426">
        <v>4400</v>
      </c>
      <c r="H426" t="s">
        <v>5997</v>
      </c>
      <c r="I426" t="s">
        <v>20920</v>
      </c>
      <c r="J426" t="s">
        <v>20919</v>
      </c>
      <c r="K426" t="s">
        <v>7</v>
      </c>
      <c r="L426">
        <v>8000000</v>
      </c>
      <c r="M426">
        <v>16134627</v>
      </c>
      <c r="N426" t="s">
        <v>13225</v>
      </c>
      <c r="O426">
        <v>100</v>
      </c>
    </row>
    <row r="427" spans="1:15" x14ac:dyDescent="0.25">
      <c r="A427" t="s">
        <v>20918</v>
      </c>
      <c r="B427" t="s">
        <v>41</v>
      </c>
      <c r="C427" t="s">
        <v>11</v>
      </c>
      <c r="D427">
        <v>1983</v>
      </c>
      <c r="E427" t="s">
        <v>20883</v>
      </c>
      <c r="F427">
        <v>5.7</v>
      </c>
      <c r="G427">
        <v>1200</v>
      </c>
      <c r="H427" t="s">
        <v>17185</v>
      </c>
      <c r="I427" t="s">
        <v>10878</v>
      </c>
      <c r="J427" t="s">
        <v>2412</v>
      </c>
      <c r="K427" t="s">
        <v>265</v>
      </c>
      <c r="L427">
        <v>11800000</v>
      </c>
      <c r="M427">
        <v>5997566</v>
      </c>
      <c r="N427" t="s">
        <v>20917</v>
      </c>
      <c r="O427">
        <v>104</v>
      </c>
    </row>
    <row r="428" spans="1:15" x14ac:dyDescent="0.25">
      <c r="A428" t="s">
        <v>20916</v>
      </c>
      <c r="B428" t="s">
        <v>41</v>
      </c>
      <c r="C428" t="s">
        <v>24</v>
      </c>
      <c r="D428">
        <v>1983</v>
      </c>
      <c r="E428" t="s">
        <v>20915</v>
      </c>
      <c r="F428">
        <v>5.8</v>
      </c>
      <c r="G428">
        <v>4700</v>
      </c>
      <c r="H428" t="s">
        <v>13551</v>
      </c>
      <c r="I428" t="s">
        <v>20914</v>
      </c>
      <c r="J428" t="s">
        <v>14801</v>
      </c>
      <c r="K428" t="s">
        <v>7</v>
      </c>
      <c r="L428">
        <v>12000000</v>
      </c>
      <c r="M428">
        <v>14000000</v>
      </c>
      <c r="N428" t="s">
        <v>19358</v>
      </c>
      <c r="O428">
        <v>103</v>
      </c>
    </row>
    <row r="429" spans="1:15" x14ac:dyDescent="0.25">
      <c r="A429" t="s">
        <v>20913</v>
      </c>
      <c r="B429" t="s">
        <v>41</v>
      </c>
      <c r="C429" t="s">
        <v>11</v>
      </c>
      <c r="D429">
        <v>1983</v>
      </c>
      <c r="E429" t="s">
        <v>20883</v>
      </c>
      <c r="F429">
        <v>3</v>
      </c>
      <c r="G429">
        <v>938</v>
      </c>
      <c r="H429" t="s">
        <v>20912</v>
      </c>
      <c r="I429" t="s">
        <v>20911</v>
      </c>
      <c r="J429" t="s">
        <v>20910</v>
      </c>
      <c r="K429" t="s">
        <v>7</v>
      </c>
      <c r="L429">
        <v>5000000</v>
      </c>
      <c r="M429">
        <v>1223200</v>
      </c>
      <c r="N429" t="s">
        <v>20909</v>
      </c>
      <c r="O429">
        <v>92</v>
      </c>
    </row>
    <row r="430" spans="1:15" x14ac:dyDescent="0.25">
      <c r="A430" t="s">
        <v>20908</v>
      </c>
      <c r="B430" t="s">
        <v>41</v>
      </c>
      <c r="C430" t="s">
        <v>87</v>
      </c>
      <c r="D430">
        <v>1983</v>
      </c>
      <c r="E430" t="s">
        <v>20872</v>
      </c>
      <c r="F430">
        <v>6.3</v>
      </c>
      <c r="G430">
        <v>6500</v>
      </c>
      <c r="H430" t="s">
        <v>7066</v>
      </c>
      <c r="I430" t="s">
        <v>8357</v>
      </c>
      <c r="J430" t="s">
        <v>4279</v>
      </c>
      <c r="K430" t="s">
        <v>7</v>
      </c>
      <c r="M430">
        <v>5555305</v>
      </c>
      <c r="N430" t="s">
        <v>890</v>
      </c>
      <c r="O430">
        <v>109</v>
      </c>
    </row>
    <row r="431" spans="1:15" x14ac:dyDescent="0.25">
      <c r="A431" t="s">
        <v>20907</v>
      </c>
      <c r="B431" t="s">
        <v>101</v>
      </c>
      <c r="C431" t="s">
        <v>11</v>
      </c>
      <c r="D431">
        <v>1983</v>
      </c>
      <c r="E431" t="s">
        <v>20906</v>
      </c>
      <c r="F431">
        <v>7.6</v>
      </c>
      <c r="G431">
        <v>4900</v>
      </c>
      <c r="H431" t="s">
        <v>16079</v>
      </c>
      <c r="I431" t="s">
        <v>5430</v>
      </c>
      <c r="J431" t="s">
        <v>15006</v>
      </c>
      <c r="K431" t="s">
        <v>265</v>
      </c>
      <c r="M431">
        <v>5310748</v>
      </c>
      <c r="N431" t="s">
        <v>114</v>
      </c>
      <c r="O431">
        <v>118</v>
      </c>
    </row>
    <row r="432" spans="1:15" x14ac:dyDescent="0.25">
      <c r="A432" t="s">
        <v>20905</v>
      </c>
      <c r="B432" t="s">
        <v>41</v>
      </c>
      <c r="C432" t="s">
        <v>781</v>
      </c>
      <c r="D432">
        <v>1983</v>
      </c>
      <c r="E432" t="s">
        <v>20836</v>
      </c>
      <c r="F432">
        <v>6.6</v>
      </c>
      <c r="G432">
        <v>2600</v>
      </c>
      <c r="H432" t="s">
        <v>16770</v>
      </c>
      <c r="I432" t="s">
        <v>17034</v>
      </c>
      <c r="J432" t="s">
        <v>18253</v>
      </c>
      <c r="K432" t="s">
        <v>7</v>
      </c>
      <c r="M432">
        <v>11787127</v>
      </c>
      <c r="N432" t="s">
        <v>108</v>
      </c>
      <c r="O432">
        <v>102</v>
      </c>
    </row>
    <row r="433" spans="1:15" x14ac:dyDescent="0.25">
      <c r="A433" t="s">
        <v>20904</v>
      </c>
      <c r="B433" t="s">
        <v>101</v>
      </c>
      <c r="C433" t="s">
        <v>409</v>
      </c>
      <c r="D433">
        <v>1983</v>
      </c>
      <c r="E433" t="s">
        <v>20903</v>
      </c>
      <c r="F433">
        <v>7</v>
      </c>
      <c r="G433">
        <v>1700</v>
      </c>
      <c r="H433" t="s">
        <v>17292</v>
      </c>
      <c r="I433" t="s">
        <v>20902</v>
      </c>
      <c r="J433" t="s">
        <v>14880</v>
      </c>
      <c r="K433" t="s">
        <v>7</v>
      </c>
      <c r="N433" t="s">
        <v>19476</v>
      </c>
      <c r="O433">
        <v>127</v>
      </c>
    </row>
    <row r="434" spans="1:15" x14ac:dyDescent="0.25">
      <c r="A434" t="s">
        <v>20901</v>
      </c>
      <c r="B434" t="s">
        <v>41</v>
      </c>
      <c r="C434" t="s">
        <v>24</v>
      </c>
      <c r="D434">
        <v>1983</v>
      </c>
      <c r="E434" t="s">
        <v>20900</v>
      </c>
      <c r="F434">
        <v>5.3</v>
      </c>
      <c r="G434">
        <v>2200</v>
      </c>
      <c r="H434" t="s">
        <v>15600</v>
      </c>
      <c r="I434" t="s">
        <v>15600</v>
      </c>
      <c r="J434" t="s">
        <v>2018</v>
      </c>
      <c r="K434" t="s">
        <v>7</v>
      </c>
      <c r="L434">
        <v>19000000</v>
      </c>
      <c r="M434">
        <v>10964740</v>
      </c>
      <c r="N434" t="s">
        <v>19512</v>
      </c>
      <c r="O434">
        <v>110</v>
      </c>
    </row>
    <row r="435" spans="1:15" x14ac:dyDescent="0.25">
      <c r="A435" t="s">
        <v>20899</v>
      </c>
      <c r="B435" t="s">
        <v>41</v>
      </c>
      <c r="C435" t="s">
        <v>5</v>
      </c>
      <c r="D435">
        <v>1983</v>
      </c>
      <c r="E435" t="s">
        <v>20898</v>
      </c>
      <c r="F435">
        <v>5.8</v>
      </c>
      <c r="G435">
        <v>3000</v>
      </c>
      <c r="H435" t="s">
        <v>19184</v>
      </c>
      <c r="I435" t="s">
        <v>14460</v>
      </c>
      <c r="J435" t="s">
        <v>20897</v>
      </c>
      <c r="K435" t="s">
        <v>7</v>
      </c>
      <c r="L435">
        <v>6000000</v>
      </c>
      <c r="M435">
        <v>6670680</v>
      </c>
      <c r="N435" t="s">
        <v>103</v>
      </c>
      <c r="O435">
        <v>99</v>
      </c>
    </row>
    <row r="436" spans="1:15" x14ac:dyDescent="0.25">
      <c r="A436" t="s">
        <v>20896</v>
      </c>
      <c r="B436" t="s">
        <v>101</v>
      </c>
      <c r="C436" t="s">
        <v>24</v>
      </c>
      <c r="D436">
        <v>1983</v>
      </c>
      <c r="E436" t="s">
        <v>20834</v>
      </c>
      <c r="F436">
        <v>4.5999999999999996</v>
      </c>
      <c r="G436">
        <v>3600</v>
      </c>
      <c r="H436" t="s">
        <v>6311</v>
      </c>
      <c r="I436" t="s">
        <v>17288</v>
      </c>
      <c r="J436" t="s">
        <v>12151</v>
      </c>
      <c r="K436" t="s">
        <v>7</v>
      </c>
      <c r="L436">
        <v>10000000</v>
      </c>
      <c r="M436">
        <v>10369581</v>
      </c>
      <c r="N436" t="s">
        <v>138</v>
      </c>
      <c r="O436">
        <v>99</v>
      </c>
    </row>
    <row r="437" spans="1:15" x14ac:dyDescent="0.25">
      <c r="A437" t="s">
        <v>20895</v>
      </c>
      <c r="B437" t="s">
        <v>101</v>
      </c>
      <c r="C437" t="s">
        <v>34</v>
      </c>
      <c r="D437">
        <v>1983</v>
      </c>
      <c r="E437" t="s">
        <v>20860</v>
      </c>
      <c r="F437">
        <v>5.7</v>
      </c>
      <c r="G437">
        <v>1100</v>
      </c>
      <c r="H437" t="s">
        <v>16719</v>
      </c>
      <c r="I437" t="s">
        <v>20894</v>
      </c>
      <c r="J437" t="s">
        <v>10313</v>
      </c>
      <c r="K437" t="s">
        <v>7</v>
      </c>
      <c r="L437">
        <v>5000000</v>
      </c>
      <c r="M437">
        <v>1262691</v>
      </c>
      <c r="N437" t="s">
        <v>103</v>
      </c>
      <c r="O437">
        <v>95</v>
      </c>
    </row>
    <row r="438" spans="1:15" x14ac:dyDescent="0.25">
      <c r="A438" t="s">
        <v>20893</v>
      </c>
      <c r="B438" t="s">
        <v>101</v>
      </c>
      <c r="C438" t="s">
        <v>24</v>
      </c>
      <c r="D438">
        <v>1983</v>
      </c>
      <c r="E438" t="s">
        <v>20860</v>
      </c>
      <c r="F438">
        <v>6.6</v>
      </c>
      <c r="G438">
        <v>3300</v>
      </c>
      <c r="H438" t="s">
        <v>14797</v>
      </c>
      <c r="I438" t="s">
        <v>12371</v>
      </c>
      <c r="J438" t="s">
        <v>18773</v>
      </c>
      <c r="K438" t="s">
        <v>7</v>
      </c>
      <c r="M438">
        <v>17613720</v>
      </c>
      <c r="N438" t="s">
        <v>890</v>
      </c>
      <c r="O438">
        <v>98</v>
      </c>
    </row>
    <row r="439" spans="1:15" x14ac:dyDescent="0.25">
      <c r="A439" t="s">
        <v>20892</v>
      </c>
      <c r="B439" t="s">
        <v>101</v>
      </c>
      <c r="C439" t="s">
        <v>24</v>
      </c>
      <c r="D439">
        <v>1983</v>
      </c>
      <c r="E439" t="s">
        <v>20836</v>
      </c>
      <c r="F439">
        <v>4.9000000000000004</v>
      </c>
      <c r="G439">
        <v>2100</v>
      </c>
      <c r="H439" t="s">
        <v>20134</v>
      </c>
      <c r="I439" t="s">
        <v>13136</v>
      </c>
      <c r="J439" t="s">
        <v>20891</v>
      </c>
      <c r="K439" t="s">
        <v>7</v>
      </c>
      <c r="M439">
        <v>6347072</v>
      </c>
      <c r="N439" t="s">
        <v>103</v>
      </c>
      <c r="O439">
        <v>101</v>
      </c>
    </row>
    <row r="440" spans="1:15" x14ac:dyDescent="0.25">
      <c r="A440" t="s">
        <v>20890</v>
      </c>
      <c r="B440" t="s">
        <v>41</v>
      </c>
      <c r="C440" t="s">
        <v>24</v>
      </c>
      <c r="D440">
        <v>1983</v>
      </c>
      <c r="E440" t="s">
        <v>20889</v>
      </c>
      <c r="F440">
        <v>6.3</v>
      </c>
      <c r="G440">
        <v>1700</v>
      </c>
      <c r="H440" t="s">
        <v>14319</v>
      </c>
      <c r="I440" t="s">
        <v>20888</v>
      </c>
      <c r="J440" t="s">
        <v>12904</v>
      </c>
      <c r="K440" t="s">
        <v>7</v>
      </c>
      <c r="L440">
        <v>3000000</v>
      </c>
      <c r="M440">
        <v>1867792</v>
      </c>
      <c r="N440" t="s">
        <v>18699</v>
      </c>
      <c r="O440">
        <v>105</v>
      </c>
    </row>
    <row r="441" spans="1:15" x14ac:dyDescent="0.25">
      <c r="A441" t="s">
        <v>20887</v>
      </c>
      <c r="B441" t="s">
        <v>41</v>
      </c>
      <c r="C441" t="s">
        <v>11</v>
      </c>
      <c r="D441">
        <v>1983</v>
      </c>
      <c r="E441" t="s">
        <v>20886</v>
      </c>
      <c r="F441">
        <v>6.6</v>
      </c>
      <c r="G441">
        <v>1600</v>
      </c>
      <c r="H441" t="s">
        <v>2716</v>
      </c>
      <c r="I441" t="s">
        <v>14548</v>
      </c>
      <c r="J441" t="s">
        <v>20885</v>
      </c>
      <c r="K441" t="s">
        <v>265</v>
      </c>
      <c r="M441">
        <v>1772889</v>
      </c>
      <c r="N441" t="s">
        <v>10216</v>
      </c>
      <c r="O441">
        <v>130</v>
      </c>
    </row>
    <row r="442" spans="1:15" x14ac:dyDescent="0.25">
      <c r="A442" t="s">
        <v>20884</v>
      </c>
      <c r="B442" t="s">
        <v>41</v>
      </c>
      <c r="C442" t="s">
        <v>24</v>
      </c>
      <c r="D442">
        <v>1983</v>
      </c>
      <c r="E442" t="s">
        <v>20883</v>
      </c>
      <c r="F442">
        <v>5.2</v>
      </c>
      <c r="G442">
        <v>1700</v>
      </c>
      <c r="H442" t="s">
        <v>20882</v>
      </c>
      <c r="I442" t="s">
        <v>18122</v>
      </c>
      <c r="J442" t="s">
        <v>14733</v>
      </c>
      <c r="K442" t="s">
        <v>95</v>
      </c>
      <c r="N442" t="s">
        <v>20881</v>
      </c>
      <c r="O442">
        <v>85</v>
      </c>
    </row>
    <row r="443" spans="1:15" x14ac:dyDescent="0.25">
      <c r="A443" t="s">
        <v>20880</v>
      </c>
      <c r="B443" t="s">
        <v>41</v>
      </c>
      <c r="C443" t="s">
        <v>11</v>
      </c>
      <c r="D443">
        <v>1983</v>
      </c>
      <c r="E443" t="s">
        <v>20879</v>
      </c>
      <c r="F443">
        <v>6.6</v>
      </c>
      <c r="G443">
        <v>1200</v>
      </c>
      <c r="H443" t="s">
        <v>8449</v>
      </c>
      <c r="I443" t="s">
        <v>16840</v>
      </c>
      <c r="J443" t="s">
        <v>15760</v>
      </c>
      <c r="K443" t="s">
        <v>265</v>
      </c>
      <c r="M443">
        <v>687475</v>
      </c>
      <c r="N443" t="s">
        <v>108</v>
      </c>
      <c r="O443">
        <v>130</v>
      </c>
    </row>
    <row r="444" spans="1:15" x14ac:dyDescent="0.25">
      <c r="A444" t="s">
        <v>20878</v>
      </c>
      <c r="B444" t="s">
        <v>101</v>
      </c>
      <c r="C444" t="s">
        <v>409</v>
      </c>
      <c r="D444">
        <v>1983</v>
      </c>
      <c r="E444" t="s">
        <v>20877</v>
      </c>
      <c r="F444">
        <v>6.7</v>
      </c>
      <c r="G444">
        <v>1300</v>
      </c>
      <c r="H444" t="s">
        <v>12677</v>
      </c>
      <c r="I444" t="s">
        <v>17385</v>
      </c>
      <c r="J444" t="s">
        <v>19783</v>
      </c>
      <c r="K444" t="s">
        <v>7</v>
      </c>
      <c r="M444">
        <v>272278</v>
      </c>
      <c r="N444" t="s">
        <v>17356</v>
      </c>
      <c r="O444">
        <v>113</v>
      </c>
    </row>
    <row r="445" spans="1:15" x14ac:dyDescent="0.25">
      <c r="A445" t="s">
        <v>20876</v>
      </c>
      <c r="B445" t="s">
        <v>41</v>
      </c>
      <c r="C445" t="s">
        <v>11</v>
      </c>
      <c r="D445">
        <v>1983</v>
      </c>
      <c r="E445" t="s">
        <v>20875</v>
      </c>
      <c r="F445">
        <v>5.9</v>
      </c>
      <c r="G445">
        <v>701</v>
      </c>
      <c r="H445" t="s">
        <v>18686</v>
      </c>
      <c r="I445" t="s">
        <v>18686</v>
      </c>
      <c r="J445" t="s">
        <v>1834</v>
      </c>
      <c r="K445" t="s">
        <v>7</v>
      </c>
      <c r="L445">
        <v>550000</v>
      </c>
      <c r="M445">
        <v>5269990</v>
      </c>
      <c r="N445" t="s">
        <v>20874</v>
      </c>
      <c r="O445">
        <v>88</v>
      </c>
    </row>
    <row r="446" spans="1:15" x14ac:dyDescent="0.25">
      <c r="A446" t="s">
        <v>20873</v>
      </c>
      <c r="B446" t="s">
        <v>41</v>
      </c>
      <c r="C446" t="s">
        <v>24</v>
      </c>
      <c r="D446">
        <v>1983</v>
      </c>
      <c r="E446" t="s">
        <v>20872</v>
      </c>
      <c r="F446">
        <v>6.7</v>
      </c>
      <c r="G446">
        <v>1100</v>
      </c>
      <c r="H446" t="s">
        <v>18516</v>
      </c>
      <c r="I446" t="s">
        <v>20871</v>
      </c>
      <c r="J446" t="s">
        <v>3000</v>
      </c>
      <c r="K446" t="s">
        <v>7</v>
      </c>
      <c r="L446">
        <v>5500000</v>
      </c>
      <c r="M446">
        <v>1645711</v>
      </c>
      <c r="N446" t="s">
        <v>20870</v>
      </c>
      <c r="O446">
        <v>92</v>
      </c>
    </row>
    <row r="447" spans="1:15" x14ac:dyDescent="0.25">
      <c r="A447" t="s">
        <v>20869</v>
      </c>
      <c r="B447" t="s">
        <v>101</v>
      </c>
      <c r="C447" t="s">
        <v>34</v>
      </c>
      <c r="D447">
        <v>1983</v>
      </c>
      <c r="E447" t="s">
        <v>20766</v>
      </c>
      <c r="F447">
        <v>6.2</v>
      </c>
      <c r="G447">
        <v>2100</v>
      </c>
      <c r="H447" t="s">
        <v>20868</v>
      </c>
      <c r="I447" t="s">
        <v>20867</v>
      </c>
      <c r="J447" t="s">
        <v>4394</v>
      </c>
      <c r="K447" t="s">
        <v>1031</v>
      </c>
      <c r="L447">
        <v>12000000</v>
      </c>
      <c r="M447">
        <v>1963756</v>
      </c>
      <c r="N447" t="s">
        <v>20866</v>
      </c>
      <c r="O447">
        <v>99</v>
      </c>
    </row>
    <row r="448" spans="1:15" x14ac:dyDescent="0.25">
      <c r="A448" t="s">
        <v>20865</v>
      </c>
      <c r="B448" t="s">
        <v>101</v>
      </c>
      <c r="C448" t="s">
        <v>5</v>
      </c>
      <c r="D448">
        <v>1983</v>
      </c>
      <c r="E448" t="s">
        <v>20864</v>
      </c>
      <c r="F448">
        <v>5.5</v>
      </c>
      <c r="G448">
        <v>2700</v>
      </c>
      <c r="H448" t="s">
        <v>20863</v>
      </c>
      <c r="I448" t="s">
        <v>2662</v>
      </c>
      <c r="J448" t="s">
        <v>20862</v>
      </c>
      <c r="K448" t="s">
        <v>7</v>
      </c>
      <c r="M448">
        <v>1362303</v>
      </c>
      <c r="N448" t="s">
        <v>20640</v>
      </c>
      <c r="O448">
        <v>94</v>
      </c>
    </row>
    <row r="449" spans="1:15" x14ac:dyDescent="0.25">
      <c r="A449" t="s">
        <v>20861</v>
      </c>
      <c r="B449" t="s">
        <v>101</v>
      </c>
      <c r="C449" t="s">
        <v>100</v>
      </c>
      <c r="D449">
        <v>1983</v>
      </c>
      <c r="E449" t="s">
        <v>20860</v>
      </c>
      <c r="F449">
        <v>6</v>
      </c>
      <c r="G449">
        <v>2100</v>
      </c>
      <c r="H449" t="s">
        <v>20859</v>
      </c>
      <c r="I449" t="s">
        <v>20858</v>
      </c>
      <c r="J449" t="s">
        <v>20857</v>
      </c>
      <c r="K449" t="s">
        <v>7</v>
      </c>
      <c r="M449">
        <v>12049514</v>
      </c>
      <c r="N449" t="s">
        <v>20146</v>
      </c>
      <c r="O449">
        <v>103</v>
      </c>
    </row>
    <row r="450" spans="1:15" x14ac:dyDescent="0.25">
      <c r="A450" t="s">
        <v>20856</v>
      </c>
      <c r="B450" t="s">
        <v>101</v>
      </c>
      <c r="C450" t="s">
        <v>34</v>
      </c>
      <c r="D450">
        <v>1983</v>
      </c>
      <c r="E450" t="s">
        <v>20755</v>
      </c>
      <c r="F450">
        <v>3.8</v>
      </c>
      <c r="G450">
        <v>1600</v>
      </c>
      <c r="H450" t="s">
        <v>20855</v>
      </c>
      <c r="I450" t="s">
        <v>20854</v>
      </c>
      <c r="J450" t="s">
        <v>20853</v>
      </c>
      <c r="K450" t="s">
        <v>7</v>
      </c>
      <c r="M450">
        <v>5301085</v>
      </c>
      <c r="N450" t="s">
        <v>20852</v>
      </c>
      <c r="O450">
        <v>84</v>
      </c>
    </row>
    <row r="451" spans="1:15" x14ac:dyDescent="0.25">
      <c r="A451" t="s">
        <v>20851</v>
      </c>
      <c r="B451" t="s">
        <v>41</v>
      </c>
      <c r="C451" t="s">
        <v>24</v>
      </c>
      <c r="D451">
        <v>1983</v>
      </c>
      <c r="E451" t="s">
        <v>20850</v>
      </c>
      <c r="F451">
        <v>3.7</v>
      </c>
      <c r="G451">
        <v>208</v>
      </c>
      <c r="H451" t="s">
        <v>20849</v>
      </c>
      <c r="I451" t="s">
        <v>20849</v>
      </c>
      <c r="J451" t="s">
        <v>20848</v>
      </c>
      <c r="K451" t="s">
        <v>7</v>
      </c>
      <c r="L451">
        <v>220000</v>
      </c>
      <c r="M451">
        <v>975414</v>
      </c>
      <c r="N451" t="s">
        <v>20847</v>
      </c>
      <c r="O451">
        <v>96</v>
      </c>
    </row>
    <row r="452" spans="1:15" x14ac:dyDescent="0.25">
      <c r="A452" t="s">
        <v>20846</v>
      </c>
      <c r="B452" t="s">
        <v>41</v>
      </c>
      <c r="C452" t="s">
        <v>11</v>
      </c>
      <c r="D452">
        <v>1983</v>
      </c>
      <c r="E452" t="s">
        <v>20845</v>
      </c>
      <c r="F452">
        <v>6.8</v>
      </c>
      <c r="G452">
        <v>1600</v>
      </c>
      <c r="H452" t="s">
        <v>14319</v>
      </c>
      <c r="I452" t="s">
        <v>14319</v>
      </c>
      <c r="J452" t="s">
        <v>20844</v>
      </c>
      <c r="K452" t="s">
        <v>7</v>
      </c>
      <c r="L452">
        <v>300000</v>
      </c>
      <c r="M452">
        <v>1530839</v>
      </c>
      <c r="N452" t="s">
        <v>20843</v>
      </c>
      <c r="O452">
        <v>110</v>
      </c>
    </row>
    <row r="453" spans="1:15" x14ac:dyDescent="0.25">
      <c r="A453" t="s">
        <v>20842</v>
      </c>
      <c r="B453" t="s">
        <v>101</v>
      </c>
      <c r="C453" t="s">
        <v>24</v>
      </c>
      <c r="D453">
        <v>1983</v>
      </c>
      <c r="E453" t="s">
        <v>20841</v>
      </c>
      <c r="F453">
        <v>5.8</v>
      </c>
      <c r="G453">
        <v>115</v>
      </c>
      <c r="H453" t="s">
        <v>20840</v>
      </c>
      <c r="I453" t="s">
        <v>20839</v>
      </c>
      <c r="J453" t="s">
        <v>20838</v>
      </c>
      <c r="K453" t="s">
        <v>265</v>
      </c>
      <c r="N453" t="s">
        <v>657</v>
      </c>
      <c r="O453">
        <v>89</v>
      </c>
    </row>
    <row r="454" spans="1:15" x14ac:dyDescent="0.25">
      <c r="A454" t="s">
        <v>20837</v>
      </c>
      <c r="B454" t="s">
        <v>101</v>
      </c>
      <c r="C454" t="s">
        <v>24</v>
      </c>
      <c r="D454">
        <v>1983</v>
      </c>
      <c r="E454" t="s">
        <v>20836</v>
      </c>
      <c r="F454">
        <v>5.2</v>
      </c>
      <c r="G454">
        <v>747</v>
      </c>
      <c r="H454" t="s">
        <v>4293</v>
      </c>
      <c r="I454" t="s">
        <v>4293</v>
      </c>
      <c r="J454" t="s">
        <v>17313</v>
      </c>
      <c r="K454" t="s">
        <v>7</v>
      </c>
      <c r="L454">
        <v>10100000</v>
      </c>
      <c r="M454">
        <v>10171304</v>
      </c>
      <c r="N454" t="s">
        <v>20438</v>
      </c>
      <c r="O454">
        <v>95</v>
      </c>
    </row>
    <row r="455" spans="1:15" x14ac:dyDescent="0.25">
      <c r="A455" t="s">
        <v>20835</v>
      </c>
      <c r="B455" t="s">
        <v>101</v>
      </c>
      <c r="C455" t="s">
        <v>409</v>
      </c>
      <c r="D455">
        <v>1983</v>
      </c>
      <c r="E455" t="s">
        <v>20834</v>
      </c>
      <c r="F455">
        <v>6.7</v>
      </c>
      <c r="G455">
        <v>659</v>
      </c>
      <c r="H455" t="s">
        <v>20833</v>
      </c>
      <c r="I455" t="s">
        <v>11463</v>
      </c>
      <c r="J455" t="s">
        <v>20832</v>
      </c>
      <c r="K455" t="s">
        <v>95</v>
      </c>
      <c r="L455">
        <v>8000000</v>
      </c>
      <c r="M455">
        <v>3000000</v>
      </c>
      <c r="N455" t="s">
        <v>20831</v>
      </c>
      <c r="O455">
        <v>106</v>
      </c>
    </row>
    <row r="456" spans="1:15" x14ac:dyDescent="0.25">
      <c r="A456" t="s">
        <v>20830</v>
      </c>
      <c r="B456" t="s">
        <v>41</v>
      </c>
      <c r="C456" t="s">
        <v>11</v>
      </c>
      <c r="D456">
        <v>1983</v>
      </c>
      <c r="E456" t="s">
        <v>20829</v>
      </c>
      <c r="F456">
        <v>5.0999999999999996</v>
      </c>
      <c r="G456">
        <v>786</v>
      </c>
      <c r="H456" t="s">
        <v>12448</v>
      </c>
      <c r="I456" t="s">
        <v>12448</v>
      </c>
      <c r="J456" t="s">
        <v>11510</v>
      </c>
      <c r="K456" t="s">
        <v>7</v>
      </c>
      <c r="M456">
        <v>1818910</v>
      </c>
      <c r="N456" t="s">
        <v>9348</v>
      </c>
      <c r="O456">
        <v>100</v>
      </c>
    </row>
    <row r="457" spans="1:15" x14ac:dyDescent="0.25">
      <c r="A457" t="s">
        <v>20828</v>
      </c>
      <c r="B457" t="s">
        <v>101</v>
      </c>
      <c r="C457" t="s">
        <v>24</v>
      </c>
      <c r="D457">
        <v>1983</v>
      </c>
      <c r="E457" t="s">
        <v>20827</v>
      </c>
      <c r="F457">
        <v>5.3</v>
      </c>
      <c r="G457">
        <v>456</v>
      </c>
      <c r="H457" t="s">
        <v>20826</v>
      </c>
      <c r="I457" t="s">
        <v>8492</v>
      </c>
      <c r="J457" t="s">
        <v>20825</v>
      </c>
      <c r="K457" t="s">
        <v>7</v>
      </c>
      <c r="L457">
        <v>5000000</v>
      </c>
      <c r="M457">
        <v>4304286</v>
      </c>
      <c r="N457" t="s">
        <v>20824</v>
      </c>
      <c r="O457">
        <v>91</v>
      </c>
    </row>
    <row r="458" spans="1:15" x14ac:dyDescent="0.25">
      <c r="A458" t="s">
        <v>20823</v>
      </c>
      <c r="B458" t="s">
        <v>41</v>
      </c>
      <c r="C458" t="s">
        <v>34</v>
      </c>
      <c r="D458">
        <v>1983</v>
      </c>
      <c r="E458" t="s">
        <v>20822</v>
      </c>
      <c r="F458">
        <v>4.3</v>
      </c>
      <c r="G458">
        <v>617</v>
      </c>
      <c r="H458" t="s">
        <v>20821</v>
      </c>
      <c r="I458" t="s">
        <v>20820</v>
      </c>
      <c r="J458" t="s">
        <v>20819</v>
      </c>
      <c r="K458" t="s">
        <v>180</v>
      </c>
      <c r="M458">
        <v>1723487</v>
      </c>
      <c r="N458" t="s">
        <v>13440</v>
      </c>
      <c r="O458">
        <v>86</v>
      </c>
    </row>
    <row r="459" spans="1:15" x14ac:dyDescent="0.25">
      <c r="A459" t="s">
        <v>11604</v>
      </c>
      <c r="B459" t="s">
        <v>41</v>
      </c>
      <c r="C459" t="s">
        <v>34</v>
      </c>
      <c r="D459">
        <v>1983</v>
      </c>
      <c r="E459" t="s">
        <v>20818</v>
      </c>
      <c r="F459">
        <v>3.8</v>
      </c>
      <c r="G459">
        <v>513</v>
      </c>
      <c r="H459" t="s">
        <v>17517</v>
      </c>
      <c r="I459" t="s">
        <v>20817</v>
      </c>
      <c r="J459" t="s">
        <v>14858</v>
      </c>
      <c r="K459" t="s">
        <v>7</v>
      </c>
      <c r="M459">
        <v>2443487</v>
      </c>
      <c r="N459" t="s">
        <v>108</v>
      </c>
      <c r="O459">
        <v>111</v>
      </c>
    </row>
    <row r="460" spans="1:15" x14ac:dyDescent="0.25">
      <c r="A460" t="s">
        <v>20816</v>
      </c>
      <c r="B460" t="s">
        <v>101</v>
      </c>
      <c r="C460" t="s">
        <v>11</v>
      </c>
      <c r="D460">
        <v>1983</v>
      </c>
      <c r="E460" t="s">
        <v>20815</v>
      </c>
      <c r="F460">
        <v>6.1</v>
      </c>
      <c r="G460">
        <v>681</v>
      </c>
      <c r="H460" t="s">
        <v>14393</v>
      </c>
      <c r="I460" t="s">
        <v>8865</v>
      </c>
      <c r="J460" t="s">
        <v>9798</v>
      </c>
      <c r="K460" t="s">
        <v>7</v>
      </c>
      <c r="M460">
        <v>2439705</v>
      </c>
      <c r="N460" t="s">
        <v>20363</v>
      </c>
      <c r="O460">
        <v>122</v>
      </c>
    </row>
    <row r="461" spans="1:15" x14ac:dyDescent="0.25">
      <c r="A461" t="s">
        <v>20814</v>
      </c>
      <c r="B461" t="s">
        <v>101</v>
      </c>
      <c r="C461" t="s">
        <v>24</v>
      </c>
      <c r="D461">
        <v>1983</v>
      </c>
      <c r="E461" t="s">
        <v>20813</v>
      </c>
      <c r="F461">
        <v>5.2</v>
      </c>
      <c r="G461">
        <v>786</v>
      </c>
      <c r="H461" t="s">
        <v>14190</v>
      </c>
      <c r="I461" t="s">
        <v>20812</v>
      </c>
      <c r="J461" t="s">
        <v>17313</v>
      </c>
      <c r="K461" t="s">
        <v>7</v>
      </c>
      <c r="M461">
        <v>6857733</v>
      </c>
      <c r="N461" t="s">
        <v>20811</v>
      </c>
      <c r="O461">
        <v>103</v>
      </c>
    </row>
    <row r="462" spans="1:15" x14ac:dyDescent="0.25">
      <c r="A462" t="s">
        <v>20810</v>
      </c>
      <c r="B462" t="s">
        <v>41</v>
      </c>
      <c r="C462" t="s">
        <v>34</v>
      </c>
      <c r="D462">
        <v>1983</v>
      </c>
      <c r="E462" t="s">
        <v>20809</v>
      </c>
      <c r="F462">
        <v>4.7</v>
      </c>
      <c r="G462">
        <v>460</v>
      </c>
      <c r="H462" t="s">
        <v>20808</v>
      </c>
      <c r="I462" t="s">
        <v>20807</v>
      </c>
      <c r="J462" t="s">
        <v>20806</v>
      </c>
      <c r="K462" t="s">
        <v>7</v>
      </c>
      <c r="N462" t="s">
        <v>20805</v>
      </c>
      <c r="O462">
        <v>105</v>
      </c>
    </row>
    <row r="463" spans="1:15" x14ac:dyDescent="0.25">
      <c r="A463" t="s">
        <v>20804</v>
      </c>
      <c r="B463" t="s">
        <v>101</v>
      </c>
      <c r="C463" t="s">
        <v>11</v>
      </c>
      <c r="D463">
        <v>1983</v>
      </c>
      <c r="E463" t="s">
        <v>20800</v>
      </c>
      <c r="F463">
        <v>6.1</v>
      </c>
      <c r="G463">
        <v>368</v>
      </c>
      <c r="H463" t="s">
        <v>19430</v>
      </c>
      <c r="I463" t="s">
        <v>20803</v>
      </c>
      <c r="J463" t="s">
        <v>6717</v>
      </c>
      <c r="K463" t="s">
        <v>7</v>
      </c>
      <c r="M463">
        <v>2314561</v>
      </c>
      <c r="N463" t="s">
        <v>20802</v>
      </c>
      <c r="O463">
        <v>99</v>
      </c>
    </row>
    <row r="464" spans="1:15" x14ac:dyDescent="0.25">
      <c r="A464" t="s">
        <v>20801</v>
      </c>
      <c r="B464" t="s">
        <v>41</v>
      </c>
      <c r="C464" t="s">
        <v>11</v>
      </c>
      <c r="D464">
        <v>1983</v>
      </c>
      <c r="E464" t="s">
        <v>20800</v>
      </c>
      <c r="F464">
        <v>6.3</v>
      </c>
      <c r="G464">
        <v>661</v>
      </c>
      <c r="H464" t="s">
        <v>17851</v>
      </c>
      <c r="I464" t="s">
        <v>20799</v>
      </c>
      <c r="J464" t="s">
        <v>18771</v>
      </c>
      <c r="K464" t="s">
        <v>4744</v>
      </c>
      <c r="N464" t="s">
        <v>20798</v>
      </c>
      <c r="O464">
        <v>111</v>
      </c>
    </row>
    <row r="465" spans="1:15" x14ac:dyDescent="0.25">
      <c r="A465" t="s">
        <v>20797</v>
      </c>
      <c r="B465" t="s">
        <v>41</v>
      </c>
      <c r="C465" t="s">
        <v>87</v>
      </c>
      <c r="D465">
        <v>1983</v>
      </c>
      <c r="E465" t="s">
        <v>20796</v>
      </c>
      <c r="F465">
        <v>4.9000000000000004</v>
      </c>
      <c r="G465">
        <v>360</v>
      </c>
      <c r="H465" t="s">
        <v>20795</v>
      </c>
      <c r="I465" t="s">
        <v>20794</v>
      </c>
      <c r="J465" t="s">
        <v>15690</v>
      </c>
      <c r="K465" t="s">
        <v>265</v>
      </c>
      <c r="M465">
        <v>108128</v>
      </c>
      <c r="N465" t="s">
        <v>20793</v>
      </c>
      <c r="O465">
        <v>89</v>
      </c>
    </row>
    <row r="466" spans="1:15" x14ac:dyDescent="0.25">
      <c r="A466" t="s">
        <v>20792</v>
      </c>
      <c r="C466" t="s">
        <v>11</v>
      </c>
      <c r="D466">
        <v>1983</v>
      </c>
      <c r="E466" t="s">
        <v>20791</v>
      </c>
      <c r="F466">
        <v>6</v>
      </c>
      <c r="G466">
        <v>235</v>
      </c>
      <c r="H466" t="s">
        <v>20790</v>
      </c>
      <c r="I466" t="s">
        <v>20789</v>
      </c>
      <c r="J466" t="s">
        <v>15365</v>
      </c>
      <c r="K466" t="s">
        <v>17115</v>
      </c>
      <c r="L466">
        <v>100000</v>
      </c>
      <c r="O466">
        <v>92</v>
      </c>
    </row>
    <row r="467" spans="1:15" x14ac:dyDescent="0.25">
      <c r="A467" t="s">
        <v>20788</v>
      </c>
      <c r="B467" t="s">
        <v>41</v>
      </c>
      <c r="C467" t="s">
        <v>24</v>
      </c>
      <c r="D467">
        <v>1983</v>
      </c>
      <c r="E467" t="s">
        <v>20787</v>
      </c>
      <c r="F467">
        <v>7.3</v>
      </c>
      <c r="G467">
        <v>2200</v>
      </c>
      <c r="H467" t="s">
        <v>16749</v>
      </c>
      <c r="I467" t="s">
        <v>20786</v>
      </c>
      <c r="J467" t="s">
        <v>16749</v>
      </c>
      <c r="K467" t="s">
        <v>7</v>
      </c>
      <c r="M467">
        <v>16156776</v>
      </c>
      <c r="N467" t="s">
        <v>114</v>
      </c>
      <c r="O467">
        <v>83</v>
      </c>
    </row>
    <row r="468" spans="1:15" x14ac:dyDescent="0.25">
      <c r="A468" t="s">
        <v>20785</v>
      </c>
      <c r="B468" t="s">
        <v>41</v>
      </c>
      <c r="C468" t="s">
        <v>34</v>
      </c>
      <c r="D468">
        <v>1983</v>
      </c>
      <c r="E468" t="s">
        <v>20784</v>
      </c>
      <c r="F468">
        <v>4.9000000000000004</v>
      </c>
      <c r="G468">
        <v>300</v>
      </c>
      <c r="H468" t="s">
        <v>19963</v>
      </c>
      <c r="I468" t="s">
        <v>20783</v>
      </c>
      <c r="J468" t="s">
        <v>20782</v>
      </c>
      <c r="K468" t="s">
        <v>7</v>
      </c>
      <c r="L468">
        <v>3000000</v>
      </c>
      <c r="N468" t="s">
        <v>20781</v>
      </c>
      <c r="O468">
        <v>95</v>
      </c>
    </row>
    <row r="469" spans="1:15" x14ac:dyDescent="0.25">
      <c r="A469" t="s">
        <v>20780</v>
      </c>
      <c r="B469" t="s">
        <v>52</v>
      </c>
      <c r="C469" t="s">
        <v>11</v>
      </c>
      <c r="D469">
        <v>1983</v>
      </c>
      <c r="E469" t="s">
        <v>20779</v>
      </c>
      <c r="F469">
        <v>7.2</v>
      </c>
      <c r="G469">
        <v>826</v>
      </c>
      <c r="H469" t="s">
        <v>17226</v>
      </c>
      <c r="I469" t="s">
        <v>17226</v>
      </c>
      <c r="J469" t="s">
        <v>20778</v>
      </c>
      <c r="K469" t="s">
        <v>7</v>
      </c>
      <c r="L469">
        <v>50000</v>
      </c>
      <c r="M469">
        <v>26177</v>
      </c>
      <c r="N469" t="s">
        <v>20777</v>
      </c>
      <c r="O469">
        <v>115</v>
      </c>
    </row>
    <row r="470" spans="1:15" x14ac:dyDescent="0.25">
      <c r="A470" t="s">
        <v>20776</v>
      </c>
      <c r="B470" t="s">
        <v>101</v>
      </c>
      <c r="C470" t="s">
        <v>24</v>
      </c>
      <c r="D470">
        <v>1983</v>
      </c>
      <c r="E470" t="s">
        <v>20775</v>
      </c>
      <c r="F470">
        <v>5.4</v>
      </c>
      <c r="G470">
        <v>169</v>
      </c>
      <c r="H470" t="s">
        <v>20774</v>
      </c>
      <c r="I470" t="s">
        <v>20773</v>
      </c>
      <c r="J470" t="s">
        <v>20772</v>
      </c>
      <c r="K470" t="s">
        <v>7</v>
      </c>
      <c r="N470" t="s">
        <v>11350</v>
      </c>
      <c r="O470">
        <v>96</v>
      </c>
    </row>
    <row r="471" spans="1:15" x14ac:dyDescent="0.25">
      <c r="A471" t="s">
        <v>20771</v>
      </c>
      <c r="B471" t="s">
        <v>101</v>
      </c>
      <c r="C471" t="s">
        <v>34</v>
      </c>
      <c r="D471">
        <v>1983</v>
      </c>
      <c r="E471" t="s">
        <v>20770</v>
      </c>
      <c r="F471">
        <v>4.5</v>
      </c>
      <c r="G471">
        <v>131</v>
      </c>
      <c r="H471" t="s">
        <v>20769</v>
      </c>
      <c r="I471" t="s">
        <v>696</v>
      </c>
      <c r="J471" t="s">
        <v>20768</v>
      </c>
      <c r="K471" t="s">
        <v>7</v>
      </c>
      <c r="O471">
        <v>92</v>
      </c>
    </row>
    <row r="472" spans="1:15" x14ac:dyDescent="0.25">
      <c r="A472" t="s">
        <v>20767</v>
      </c>
      <c r="B472" t="s">
        <v>41</v>
      </c>
      <c r="C472" t="s">
        <v>781</v>
      </c>
      <c r="D472">
        <v>1983</v>
      </c>
      <c r="E472" t="s">
        <v>20766</v>
      </c>
      <c r="F472">
        <v>5.4</v>
      </c>
      <c r="G472">
        <v>182</v>
      </c>
      <c r="H472" t="s">
        <v>19253</v>
      </c>
      <c r="I472" t="s">
        <v>20765</v>
      </c>
      <c r="J472" t="s">
        <v>20764</v>
      </c>
      <c r="K472" t="s">
        <v>95</v>
      </c>
      <c r="L472">
        <v>2500000</v>
      </c>
      <c r="N472" t="s">
        <v>20637</v>
      </c>
      <c r="O472">
        <v>95</v>
      </c>
    </row>
    <row r="473" spans="1:15" x14ac:dyDescent="0.25">
      <c r="A473" t="s">
        <v>20763</v>
      </c>
      <c r="B473" t="s">
        <v>52</v>
      </c>
      <c r="C473" t="s">
        <v>24</v>
      </c>
      <c r="D473">
        <v>1983</v>
      </c>
      <c r="E473" t="s">
        <v>20762</v>
      </c>
      <c r="F473">
        <v>5</v>
      </c>
      <c r="G473">
        <v>275</v>
      </c>
      <c r="H473" t="s">
        <v>20761</v>
      </c>
      <c r="I473" t="s">
        <v>20761</v>
      </c>
      <c r="J473" t="s">
        <v>20761</v>
      </c>
      <c r="K473" t="s">
        <v>7</v>
      </c>
      <c r="L473">
        <v>3000</v>
      </c>
      <c r="N473" t="s">
        <v>20760</v>
      </c>
      <c r="O473">
        <v>80</v>
      </c>
    </row>
    <row r="474" spans="1:15" x14ac:dyDescent="0.25">
      <c r="A474" t="s">
        <v>16448</v>
      </c>
      <c r="B474" t="s">
        <v>52</v>
      </c>
      <c r="C474" t="s">
        <v>11</v>
      </c>
      <c r="D474">
        <v>1983</v>
      </c>
      <c r="E474" t="s">
        <v>20759</v>
      </c>
      <c r="F474">
        <v>6.7</v>
      </c>
      <c r="G474">
        <v>51</v>
      </c>
      <c r="H474" t="s">
        <v>19911</v>
      </c>
      <c r="I474" t="s">
        <v>20758</v>
      </c>
      <c r="J474" t="s">
        <v>20757</v>
      </c>
      <c r="K474" t="s">
        <v>265</v>
      </c>
      <c r="N474" t="s">
        <v>12660</v>
      </c>
      <c r="O474">
        <v>84</v>
      </c>
    </row>
    <row r="475" spans="1:15" x14ac:dyDescent="0.25">
      <c r="A475" t="s">
        <v>20756</v>
      </c>
      <c r="B475" t="s">
        <v>101</v>
      </c>
      <c r="C475" t="s">
        <v>11</v>
      </c>
      <c r="D475">
        <v>1983</v>
      </c>
      <c r="E475" t="s">
        <v>20755</v>
      </c>
      <c r="F475">
        <v>5.3</v>
      </c>
      <c r="G475">
        <v>313</v>
      </c>
      <c r="H475" t="s">
        <v>20754</v>
      </c>
      <c r="I475" t="s">
        <v>20753</v>
      </c>
      <c r="J475" t="s">
        <v>11787</v>
      </c>
      <c r="K475" t="s">
        <v>7</v>
      </c>
      <c r="M475">
        <v>6666725</v>
      </c>
      <c r="N475" t="s">
        <v>15328</v>
      </c>
      <c r="O475">
        <v>94</v>
      </c>
    </row>
    <row r="476" spans="1:15" x14ac:dyDescent="0.25">
      <c r="A476" t="s">
        <v>20752</v>
      </c>
      <c r="C476" t="s">
        <v>20751</v>
      </c>
      <c r="D476">
        <v>1983</v>
      </c>
      <c r="E476" t="s">
        <v>20750</v>
      </c>
      <c r="F476">
        <v>8.3000000000000007</v>
      </c>
      <c r="G476">
        <v>79</v>
      </c>
      <c r="H476" t="s">
        <v>20749</v>
      </c>
      <c r="I476" t="s">
        <v>20749</v>
      </c>
      <c r="K476" t="s">
        <v>95</v>
      </c>
      <c r="L476">
        <v>323562</v>
      </c>
      <c r="N476" t="s">
        <v>20748</v>
      </c>
      <c r="O476">
        <v>55</v>
      </c>
    </row>
    <row r="477" spans="1:15" x14ac:dyDescent="0.25">
      <c r="A477" t="s">
        <v>20747</v>
      </c>
      <c r="B477" t="s">
        <v>41</v>
      </c>
      <c r="C477" t="s">
        <v>34</v>
      </c>
      <c r="D477">
        <v>1984</v>
      </c>
      <c r="E477" t="s">
        <v>20467</v>
      </c>
      <c r="F477">
        <v>8</v>
      </c>
      <c r="G477">
        <v>812000</v>
      </c>
      <c r="H477" t="s">
        <v>993</v>
      </c>
      <c r="I477" t="s">
        <v>993</v>
      </c>
      <c r="J477" t="s">
        <v>3674</v>
      </c>
      <c r="K477" t="s">
        <v>265</v>
      </c>
      <c r="L477">
        <v>6400000</v>
      </c>
      <c r="M477">
        <v>78371200</v>
      </c>
      <c r="N477" t="s">
        <v>19729</v>
      </c>
      <c r="O477">
        <v>107</v>
      </c>
    </row>
    <row r="478" spans="1:15" x14ac:dyDescent="0.25">
      <c r="A478" t="s">
        <v>20746</v>
      </c>
      <c r="B478" t="s">
        <v>68</v>
      </c>
      <c r="C478" t="s">
        <v>34</v>
      </c>
      <c r="D478">
        <v>1984</v>
      </c>
      <c r="E478" t="s">
        <v>20369</v>
      </c>
      <c r="F478">
        <v>6.5</v>
      </c>
      <c r="G478">
        <v>132000</v>
      </c>
      <c r="H478" t="s">
        <v>8897</v>
      </c>
      <c r="I478" t="s">
        <v>20745</v>
      </c>
      <c r="J478" t="s">
        <v>19100</v>
      </c>
      <c r="K478" t="s">
        <v>7</v>
      </c>
      <c r="L478">
        <v>40000000</v>
      </c>
      <c r="M478">
        <v>30925690</v>
      </c>
      <c r="N478" t="s">
        <v>8160</v>
      </c>
      <c r="O478">
        <v>137</v>
      </c>
    </row>
    <row r="479" spans="1:15" x14ac:dyDescent="0.25">
      <c r="A479" t="s">
        <v>3315</v>
      </c>
      <c r="B479" t="s">
        <v>101</v>
      </c>
      <c r="C479" t="s">
        <v>34</v>
      </c>
      <c r="D479">
        <v>1984</v>
      </c>
      <c r="E479" t="s">
        <v>20335</v>
      </c>
      <c r="F479">
        <v>7.8</v>
      </c>
      <c r="G479">
        <v>365000</v>
      </c>
      <c r="H479" t="s">
        <v>4284</v>
      </c>
      <c r="I479" t="s">
        <v>6495</v>
      </c>
      <c r="J479" t="s">
        <v>1073</v>
      </c>
      <c r="K479" t="s">
        <v>7</v>
      </c>
      <c r="L479">
        <v>30000000</v>
      </c>
      <c r="M479">
        <v>296187079</v>
      </c>
      <c r="N479" t="s">
        <v>114</v>
      </c>
      <c r="O479">
        <v>105</v>
      </c>
    </row>
    <row r="480" spans="1:15" x14ac:dyDescent="0.25">
      <c r="A480" t="s">
        <v>6896</v>
      </c>
      <c r="B480" t="s">
        <v>101</v>
      </c>
      <c r="C480" t="s">
        <v>34</v>
      </c>
      <c r="D480">
        <v>1984</v>
      </c>
      <c r="E480" t="s">
        <v>20581</v>
      </c>
      <c r="F480">
        <v>7.3</v>
      </c>
      <c r="G480">
        <v>205000</v>
      </c>
      <c r="H480" t="s">
        <v>15334</v>
      </c>
      <c r="I480" t="s">
        <v>900</v>
      </c>
      <c r="J480" t="s">
        <v>18144</v>
      </c>
      <c r="K480" t="s">
        <v>7</v>
      </c>
      <c r="L480">
        <v>8000000</v>
      </c>
      <c r="M480">
        <v>91119319</v>
      </c>
      <c r="N480" t="s">
        <v>114</v>
      </c>
      <c r="O480">
        <v>126</v>
      </c>
    </row>
    <row r="481" spans="1:15" x14ac:dyDescent="0.25">
      <c r="A481" t="s">
        <v>20744</v>
      </c>
      <c r="B481" t="s">
        <v>41</v>
      </c>
      <c r="C481" t="s">
        <v>87</v>
      </c>
      <c r="D481">
        <v>1984</v>
      </c>
      <c r="E481" t="s">
        <v>20674</v>
      </c>
      <c r="F481">
        <v>8.4</v>
      </c>
      <c r="G481">
        <v>321000</v>
      </c>
      <c r="H481" t="s">
        <v>20743</v>
      </c>
      <c r="I481" t="s">
        <v>20742</v>
      </c>
      <c r="J481" t="s">
        <v>1004</v>
      </c>
      <c r="K481" t="s">
        <v>300</v>
      </c>
      <c r="L481">
        <v>30000000</v>
      </c>
      <c r="M481">
        <v>5473212</v>
      </c>
      <c r="N481" t="s">
        <v>20438</v>
      </c>
      <c r="O481">
        <v>229</v>
      </c>
    </row>
    <row r="482" spans="1:15" x14ac:dyDescent="0.25">
      <c r="A482" t="s">
        <v>20741</v>
      </c>
      <c r="B482" t="s">
        <v>41</v>
      </c>
      <c r="C482" t="s">
        <v>24</v>
      </c>
      <c r="D482">
        <v>1984</v>
      </c>
      <c r="E482" t="s">
        <v>20600</v>
      </c>
      <c r="F482">
        <v>6.7</v>
      </c>
      <c r="G482">
        <v>118000</v>
      </c>
      <c r="H482" t="s">
        <v>12544</v>
      </c>
      <c r="I482" t="s">
        <v>15306</v>
      </c>
      <c r="J482" t="s">
        <v>14858</v>
      </c>
      <c r="K482" t="s">
        <v>7</v>
      </c>
      <c r="L482">
        <v>4500000</v>
      </c>
      <c r="M482">
        <v>81198894</v>
      </c>
      <c r="N482" t="s">
        <v>20438</v>
      </c>
      <c r="O482">
        <v>96</v>
      </c>
    </row>
    <row r="483" spans="1:15" x14ac:dyDescent="0.25">
      <c r="A483" t="s">
        <v>20740</v>
      </c>
      <c r="B483" t="s">
        <v>101</v>
      </c>
      <c r="C483" t="s">
        <v>34</v>
      </c>
      <c r="D483">
        <v>1984</v>
      </c>
      <c r="E483" t="s">
        <v>20739</v>
      </c>
      <c r="F483">
        <v>7.5</v>
      </c>
      <c r="G483">
        <v>459000</v>
      </c>
      <c r="H483" t="s">
        <v>1949</v>
      </c>
      <c r="I483" t="s">
        <v>19755</v>
      </c>
      <c r="J483" t="s">
        <v>96</v>
      </c>
      <c r="K483" t="s">
        <v>7</v>
      </c>
      <c r="L483">
        <v>28000000</v>
      </c>
      <c r="M483">
        <v>333107271</v>
      </c>
      <c r="N483" t="s">
        <v>108</v>
      </c>
      <c r="O483">
        <v>118</v>
      </c>
    </row>
    <row r="484" spans="1:15" x14ac:dyDescent="0.25">
      <c r="A484" t="s">
        <v>20738</v>
      </c>
      <c r="B484" t="s">
        <v>41</v>
      </c>
      <c r="C484" t="s">
        <v>87</v>
      </c>
      <c r="D484">
        <v>1984</v>
      </c>
      <c r="E484" t="s">
        <v>20467</v>
      </c>
      <c r="F484">
        <v>6.8</v>
      </c>
      <c r="G484">
        <v>30000</v>
      </c>
      <c r="H484" t="s">
        <v>5674</v>
      </c>
      <c r="I484" t="s">
        <v>16223</v>
      </c>
      <c r="J484" t="s">
        <v>20737</v>
      </c>
      <c r="K484" t="s">
        <v>7</v>
      </c>
      <c r="L484">
        <v>10000000</v>
      </c>
      <c r="M484">
        <v>8801940</v>
      </c>
      <c r="N484" t="s">
        <v>114</v>
      </c>
      <c r="O484">
        <v>114</v>
      </c>
    </row>
    <row r="485" spans="1:15" x14ac:dyDescent="0.25">
      <c r="A485" t="s">
        <v>6861</v>
      </c>
      <c r="B485" t="s">
        <v>41</v>
      </c>
      <c r="C485" t="s">
        <v>5</v>
      </c>
      <c r="D485">
        <v>1984</v>
      </c>
      <c r="E485" t="s">
        <v>20416</v>
      </c>
      <c r="F485">
        <v>7.5</v>
      </c>
      <c r="G485">
        <v>212000</v>
      </c>
      <c r="H485" t="s">
        <v>6394</v>
      </c>
      <c r="I485" t="s">
        <v>6394</v>
      </c>
      <c r="J485" t="s">
        <v>15442</v>
      </c>
      <c r="K485" t="s">
        <v>7</v>
      </c>
      <c r="L485">
        <v>1800000</v>
      </c>
      <c r="M485">
        <v>25507137</v>
      </c>
      <c r="N485" t="s">
        <v>666</v>
      </c>
      <c r="O485">
        <v>91</v>
      </c>
    </row>
    <row r="486" spans="1:15" x14ac:dyDescent="0.25">
      <c r="A486" t="s">
        <v>20736</v>
      </c>
      <c r="B486" t="s">
        <v>101</v>
      </c>
      <c r="C486" t="s">
        <v>409</v>
      </c>
      <c r="D486">
        <v>1984</v>
      </c>
      <c r="E486" t="s">
        <v>20735</v>
      </c>
      <c r="F486">
        <v>8.3000000000000007</v>
      </c>
      <c r="G486">
        <v>377000</v>
      </c>
      <c r="H486" t="s">
        <v>12744</v>
      </c>
      <c r="I486" t="s">
        <v>20734</v>
      </c>
      <c r="J486" t="s">
        <v>20733</v>
      </c>
      <c r="K486" t="s">
        <v>7</v>
      </c>
      <c r="L486">
        <v>18000000</v>
      </c>
      <c r="M486">
        <v>52066791</v>
      </c>
      <c r="N486" t="s">
        <v>12594</v>
      </c>
      <c r="O486">
        <v>160</v>
      </c>
    </row>
    <row r="487" spans="1:15" x14ac:dyDescent="0.25">
      <c r="A487" t="s">
        <v>20732</v>
      </c>
      <c r="B487" t="s">
        <v>41</v>
      </c>
      <c r="C487" t="s">
        <v>34</v>
      </c>
      <c r="D487">
        <v>1984</v>
      </c>
      <c r="E487" t="s">
        <v>20731</v>
      </c>
      <c r="F487">
        <v>7.3</v>
      </c>
      <c r="G487">
        <v>171000</v>
      </c>
      <c r="H487" t="s">
        <v>10535</v>
      </c>
      <c r="I487" t="s">
        <v>15191</v>
      </c>
      <c r="J487" t="s">
        <v>2822</v>
      </c>
      <c r="K487" t="s">
        <v>7</v>
      </c>
      <c r="L487">
        <v>14000000</v>
      </c>
      <c r="M487">
        <v>316360478</v>
      </c>
      <c r="N487" t="s">
        <v>108</v>
      </c>
      <c r="O487">
        <v>105</v>
      </c>
    </row>
    <row r="488" spans="1:15" x14ac:dyDescent="0.25">
      <c r="A488" t="s">
        <v>5745</v>
      </c>
      <c r="B488" t="s">
        <v>68</v>
      </c>
      <c r="C488" t="s">
        <v>34</v>
      </c>
      <c r="D488">
        <v>1984</v>
      </c>
      <c r="E488" t="s">
        <v>20603</v>
      </c>
      <c r="F488">
        <v>6.4</v>
      </c>
      <c r="G488">
        <v>53000</v>
      </c>
      <c r="H488" t="s">
        <v>15886</v>
      </c>
      <c r="I488" t="s">
        <v>2955</v>
      </c>
      <c r="J488" t="s">
        <v>13110</v>
      </c>
      <c r="K488" t="s">
        <v>7</v>
      </c>
      <c r="L488">
        <v>17000000</v>
      </c>
      <c r="M488">
        <v>38376497</v>
      </c>
      <c r="N488" t="s">
        <v>9348</v>
      </c>
      <c r="O488">
        <v>114</v>
      </c>
    </row>
    <row r="489" spans="1:15" x14ac:dyDescent="0.25">
      <c r="A489" t="s">
        <v>20730</v>
      </c>
      <c r="B489" t="s">
        <v>101</v>
      </c>
      <c r="C489" t="s">
        <v>100</v>
      </c>
      <c r="D489">
        <v>1984</v>
      </c>
      <c r="E489" t="s">
        <v>20479</v>
      </c>
      <c r="F489">
        <v>7.4</v>
      </c>
      <c r="G489">
        <v>135000</v>
      </c>
      <c r="H489" t="s">
        <v>8933</v>
      </c>
      <c r="I489" t="s">
        <v>8933</v>
      </c>
      <c r="J489" t="s">
        <v>20729</v>
      </c>
      <c r="K489" t="s">
        <v>17115</v>
      </c>
      <c r="L489">
        <v>27000000</v>
      </c>
      <c r="M489">
        <v>20251411</v>
      </c>
      <c r="N489" t="s">
        <v>7426</v>
      </c>
      <c r="O489">
        <v>102</v>
      </c>
    </row>
    <row r="490" spans="1:15" x14ac:dyDescent="0.25">
      <c r="A490" t="s">
        <v>6275</v>
      </c>
      <c r="B490" t="s">
        <v>101</v>
      </c>
      <c r="C490" t="s">
        <v>11</v>
      </c>
      <c r="D490">
        <v>1984</v>
      </c>
      <c r="E490" t="s">
        <v>20410</v>
      </c>
      <c r="F490">
        <v>6.6</v>
      </c>
      <c r="G490">
        <v>73000</v>
      </c>
      <c r="H490" t="s">
        <v>14797</v>
      </c>
      <c r="I490" t="s">
        <v>6273</v>
      </c>
      <c r="J490" t="s">
        <v>3529</v>
      </c>
      <c r="K490" t="s">
        <v>7</v>
      </c>
      <c r="L490">
        <v>8200000</v>
      </c>
      <c r="M490">
        <v>80039064</v>
      </c>
      <c r="N490" t="s">
        <v>108</v>
      </c>
      <c r="O490">
        <v>107</v>
      </c>
    </row>
    <row r="491" spans="1:15" x14ac:dyDescent="0.25">
      <c r="A491" t="s">
        <v>20728</v>
      </c>
      <c r="B491" t="s">
        <v>41</v>
      </c>
      <c r="C491" t="s">
        <v>24</v>
      </c>
      <c r="D491">
        <v>1984</v>
      </c>
      <c r="E491" t="s">
        <v>20603</v>
      </c>
      <c r="F491">
        <v>6.6</v>
      </c>
      <c r="G491">
        <v>50000</v>
      </c>
      <c r="H491" t="s">
        <v>16719</v>
      </c>
      <c r="I491" t="s">
        <v>18721</v>
      </c>
      <c r="J491" t="s">
        <v>19147</v>
      </c>
      <c r="K491" t="s">
        <v>7</v>
      </c>
      <c r="L491">
        <v>8000000</v>
      </c>
      <c r="M491">
        <v>40874452</v>
      </c>
      <c r="N491" t="s">
        <v>890</v>
      </c>
      <c r="O491">
        <v>90</v>
      </c>
    </row>
    <row r="492" spans="1:15" x14ac:dyDescent="0.25">
      <c r="A492" t="s">
        <v>20727</v>
      </c>
      <c r="B492" t="s">
        <v>101</v>
      </c>
      <c r="C492" t="s">
        <v>24</v>
      </c>
      <c r="D492">
        <v>1984</v>
      </c>
      <c r="E492" t="s">
        <v>20335</v>
      </c>
      <c r="F492">
        <v>7.3</v>
      </c>
      <c r="G492">
        <v>204000</v>
      </c>
      <c r="H492" t="s">
        <v>10691</v>
      </c>
      <c r="I492" t="s">
        <v>3868</v>
      </c>
      <c r="J492" t="s">
        <v>17573</v>
      </c>
      <c r="K492" t="s">
        <v>7</v>
      </c>
      <c r="L492">
        <v>11000000</v>
      </c>
      <c r="M492">
        <v>153633143</v>
      </c>
      <c r="N492" t="s">
        <v>138</v>
      </c>
      <c r="O492">
        <v>106</v>
      </c>
    </row>
    <row r="493" spans="1:15" x14ac:dyDescent="0.25">
      <c r="A493" t="s">
        <v>20726</v>
      </c>
      <c r="B493" t="s">
        <v>101</v>
      </c>
      <c r="C493" t="s">
        <v>34</v>
      </c>
      <c r="D493">
        <v>1984</v>
      </c>
      <c r="E493" t="s">
        <v>20402</v>
      </c>
      <c r="F493">
        <v>6.9</v>
      </c>
      <c r="G493">
        <v>86000</v>
      </c>
      <c r="H493" t="s">
        <v>1359</v>
      </c>
      <c r="I493" t="s">
        <v>20725</v>
      </c>
      <c r="J493" t="s">
        <v>4279</v>
      </c>
      <c r="K493" t="s">
        <v>190</v>
      </c>
      <c r="L493">
        <v>10000000</v>
      </c>
      <c r="M493">
        <v>86572238</v>
      </c>
      <c r="N493" t="s">
        <v>890</v>
      </c>
      <c r="O493">
        <v>106</v>
      </c>
    </row>
    <row r="494" spans="1:15" x14ac:dyDescent="0.25">
      <c r="A494" t="s">
        <v>20724</v>
      </c>
      <c r="B494" t="s">
        <v>101</v>
      </c>
      <c r="C494" t="s">
        <v>34</v>
      </c>
      <c r="D494">
        <v>1984</v>
      </c>
      <c r="E494" t="s">
        <v>20674</v>
      </c>
      <c r="F494">
        <v>6.7</v>
      </c>
      <c r="G494">
        <v>19000</v>
      </c>
      <c r="H494" t="s">
        <v>5664</v>
      </c>
      <c r="I494" t="s">
        <v>5664</v>
      </c>
      <c r="J494" t="s">
        <v>17918</v>
      </c>
      <c r="K494" t="s">
        <v>7</v>
      </c>
      <c r="L494">
        <v>14500000</v>
      </c>
      <c r="M494">
        <v>8089290</v>
      </c>
      <c r="N494" t="s">
        <v>103</v>
      </c>
      <c r="O494">
        <v>93</v>
      </c>
    </row>
    <row r="495" spans="1:15" x14ac:dyDescent="0.25">
      <c r="A495" t="s">
        <v>20723</v>
      </c>
      <c r="B495" t="s">
        <v>101</v>
      </c>
      <c r="C495" t="s">
        <v>24</v>
      </c>
      <c r="D495">
        <v>1984</v>
      </c>
      <c r="E495" t="s">
        <v>20616</v>
      </c>
      <c r="F495">
        <v>7</v>
      </c>
      <c r="G495">
        <v>108000</v>
      </c>
      <c r="H495" t="s">
        <v>11152</v>
      </c>
      <c r="I495" t="s">
        <v>11152</v>
      </c>
      <c r="J495" t="s">
        <v>18405</v>
      </c>
      <c r="K495" t="s">
        <v>7</v>
      </c>
      <c r="L495">
        <v>6500000</v>
      </c>
      <c r="M495">
        <v>23686027</v>
      </c>
      <c r="N495" t="s">
        <v>103</v>
      </c>
      <c r="O495">
        <v>93</v>
      </c>
    </row>
    <row r="496" spans="1:15" x14ac:dyDescent="0.25">
      <c r="A496" t="s">
        <v>20722</v>
      </c>
      <c r="B496" t="s">
        <v>41</v>
      </c>
      <c r="C496" t="s">
        <v>11</v>
      </c>
      <c r="D496">
        <v>1984</v>
      </c>
      <c r="E496" t="s">
        <v>20721</v>
      </c>
      <c r="F496">
        <v>8.1</v>
      </c>
      <c r="G496">
        <v>96000</v>
      </c>
      <c r="H496" t="s">
        <v>11854</v>
      </c>
      <c r="I496" t="s">
        <v>19693</v>
      </c>
      <c r="J496" t="s">
        <v>2441</v>
      </c>
      <c r="K496" t="s">
        <v>17115</v>
      </c>
      <c r="M496">
        <v>2207548</v>
      </c>
      <c r="N496" t="s">
        <v>15666</v>
      </c>
      <c r="O496">
        <v>145</v>
      </c>
    </row>
    <row r="497" spans="1:15" x14ac:dyDescent="0.25">
      <c r="A497" t="s">
        <v>20720</v>
      </c>
      <c r="B497" t="s">
        <v>41</v>
      </c>
      <c r="C497" t="s">
        <v>24</v>
      </c>
      <c r="D497">
        <v>1984</v>
      </c>
      <c r="E497" t="s">
        <v>20352</v>
      </c>
      <c r="F497">
        <v>7.9</v>
      </c>
      <c r="G497">
        <v>132000</v>
      </c>
      <c r="H497" t="s">
        <v>4281</v>
      </c>
      <c r="I497" t="s">
        <v>8605</v>
      </c>
      <c r="J497" t="s">
        <v>4281</v>
      </c>
      <c r="K497" t="s">
        <v>7</v>
      </c>
      <c r="L497">
        <v>2500000</v>
      </c>
      <c r="M497">
        <v>4736202</v>
      </c>
      <c r="N497" t="s">
        <v>20719</v>
      </c>
      <c r="O497">
        <v>82</v>
      </c>
    </row>
    <row r="498" spans="1:15" x14ac:dyDescent="0.25">
      <c r="A498">
        <v>1984</v>
      </c>
      <c r="B498" t="s">
        <v>41</v>
      </c>
      <c r="C498" t="s">
        <v>11</v>
      </c>
      <c r="D498">
        <v>1984</v>
      </c>
      <c r="E498" t="s">
        <v>19988</v>
      </c>
      <c r="F498">
        <v>7.1</v>
      </c>
      <c r="G498">
        <v>68000</v>
      </c>
      <c r="H498" t="s">
        <v>9751</v>
      </c>
      <c r="I498" t="s">
        <v>9751</v>
      </c>
      <c r="J498" t="s">
        <v>17303</v>
      </c>
      <c r="K498" t="s">
        <v>265</v>
      </c>
      <c r="M498">
        <v>8430492</v>
      </c>
      <c r="N498" t="s">
        <v>20605</v>
      </c>
      <c r="O498">
        <v>113</v>
      </c>
    </row>
    <row r="499" spans="1:15" x14ac:dyDescent="0.25">
      <c r="A499" t="s">
        <v>20718</v>
      </c>
      <c r="B499" t="s">
        <v>101</v>
      </c>
      <c r="C499" t="s">
        <v>24</v>
      </c>
      <c r="D499">
        <v>1984</v>
      </c>
      <c r="E499" t="s">
        <v>20335</v>
      </c>
      <c r="F499">
        <v>7.2</v>
      </c>
      <c r="G499">
        <v>62000</v>
      </c>
      <c r="H499" t="s">
        <v>13087</v>
      </c>
      <c r="I499" t="s">
        <v>13087</v>
      </c>
      <c r="J499" t="s">
        <v>9765</v>
      </c>
      <c r="K499" t="s">
        <v>265</v>
      </c>
      <c r="L499">
        <v>9000000</v>
      </c>
      <c r="M499">
        <v>20458340</v>
      </c>
      <c r="N499" t="s">
        <v>20717</v>
      </c>
      <c r="O499">
        <v>90</v>
      </c>
    </row>
    <row r="500" spans="1:15" x14ac:dyDescent="0.25">
      <c r="A500" t="s">
        <v>20716</v>
      </c>
      <c r="B500" t="s">
        <v>101</v>
      </c>
      <c r="C500" t="s">
        <v>34</v>
      </c>
      <c r="D500">
        <v>1984</v>
      </c>
      <c r="E500" t="s">
        <v>20651</v>
      </c>
      <c r="F500">
        <v>5.9</v>
      </c>
      <c r="G500">
        <v>77000</v>
      </c>
      <c r="H500" t="s">
        <v>18722</v>
      </c>
      <c r="I500" t="s">
        <v>13652</v>
      </c>
      <c r="J500" t="s">
        <v>3674</v>
      </c>
      <c r="K500" t="s">
        <v>7</v>
      </c>
      <c r="L500">
        <v>18000000</v>
      </c>
      <c r="M500">
        <v>31042035</v>
      </c>
      <c r="N500" t="s">
        <v>8160</v>
      </c>
      <c r="O500">
        <v>103</v>
      </c>
    </row>
    <row r="501" spans="1:15" x14ac:dyDescent="0.25">
      <c r="A501" t="s">
        <v>20715</v>
      </c>
      <c r="B501" t="s">
        <v>41</v>
      </c>
      <c r="C501" t="s">
        <v>5</v>
      </c>
      <c r="D501">
        <v>1984</v>
      </c>
      <c r="E501" t="s">
        <v>20398</v>
      </c>
      <c r="F501">
        <v>5.6</v>
      </c>
      <c r="G501">
        <v>49000</v>
      </c>
      <c r="H501" t="s">
        <v>20211</v>
      </c>
      <c r="I501" t="s">
        <v>763</v>
      </c>
      <c r="J501" t="s">
        <v>14683</v>
      </c>
      <c r="K501" t="s">
        <v>7</v>
      </c>
      <c r="L501">
        <v>800000</v>
      </c>
      <c r="M501">
        <v>14568989</v>
      </c>
      <c r="N501" t="s">
        <v>20714</v>
      </c>
      <c r="O501">
        <v>92</v>
      </c>
    </row>
    <row r="502" spans="1:15" x14ac:dyDescent="0.25">
      <c r="A502" t="s">
        <v>20713</v>
      </c>
      <c r="B502" t="s">
        <v>101</v>
      </c>
      <c r="C502" t="s">
        <v>34</v>
      </c>
      <c r="D502">
        <v>1984</v>
      </c>
      <c r="E502" t="s">
        <v>20627</v>
      </c>
      <c r="F502">
        <v>6.8</v>
      </c>
      <c r="G502">
        <v>39000</v>
      </c>
      <c r="H502" t="s">
        <v>8385</v>
      </c>
      <c r="I502" t="s">
        <v>20092</v>
      </c>
      <c r="J502" t="s">
        <v>20712</v>
      </c>
      <c r="K502" t="s">
        <v>7</v>
      </c>
      <c r="L502">
        <v>15000000</v>
      </c>
      <c r="M502">
        <v>28733290</v>
      </c>
      <c r="N502" t="s">
        <v>17593</v>
      </c>
      <c r="O502">
        <v>101</v>
      </c>
    </row>
    <row r="503" spans="1:15" x14ac:dyDescent="0.25">
      <c r="A503" t="s">
        <v>20711</v>
      </c>
      <c r="B503" t="s">
        <v>101</v>
      </c>
      <c r="C503" t="s">
        <v>24</v>
      </c>
      <c r="D503">
        <v>1984</v>
      </c>
      <c r="E503" t="s">
        <v>20398</v>
      </c>
      <c r="F503">
        <v>6.3</v>
      </c>
      <c r="G503">
        <v>71000</v>
      </c>
      <c r="H503" t="s">
        <v>1910</v>
      </c>
      <c r="I503" t="s">
        <v>19576</v>
      </c>
      <c r="J503" t="s">
        <v>822</v>
      </c>
      <c r="K503" t="s">
        <v>7</v>
      </c>
      <c r="L503">
        <v>8000000</v>
      </c>
      <c r="M503">
        <v>69821334</v>
      </c>
      <c r="N503" t="s">
        <v>6122</v>
      </c>
      <c r="O503">
        <v>111</v>
      </c>
    </row>
    <row r="504" spans="1:15" x14ac:dyDescent="0.25">
      <c r="A504" t="s">
        <v>20710</v>
      </c>
      <c r="B504" t="s">
        <v>41</v>
      </c>
      <c r="C504" t="s">
        <v>87</v>
      </c>
      <c r="D504">
        <v>1984</v>
      </c>
      <c r="E504" t="s">
        <v>20081</v>
      </c>
      <c r="F504">
        <v>7.6</v>
      </c>
      <c r="G504">
        <v>91000</v>
      </c>
      <c r="H504" t="s">
        <v>2430</v>
      </c>
      <c r="I504" t="s">
        <v>2430</v>
      </c>
      <c r="J504" t="s">
        <v>20709</v>
      </c>
      <c r="K504" t="s">
        <v>7</v>
      </c>
      <c r="L504">
        <v>1500000</v>
      </c>
      <c r="M504">
        <v>4228292</v>
      </c>
      <c r="N504" t="s">
        <v>20708</v>
      </c>
      <c r="O504">
        <v>99</v>
      </c>
    </row>
    <row r="505" spans="1:15" x14ac:dyDescent="0.25">
      <c r="A505" t="s">
        <v>20707</v>
      </c>
      <c r="B505" t="s">
        <v>101</v>
      </c>
      <c r="C505" t="s">
        <v>11</v>
      </c>
      <c r="D505">
        <v>1984</v>
      </c>
      <c r="E505" t="s">
        <v>20688</v>
      </c>
      <c r="F505">
        <v>7.5</v>
      </c>
      <c r="G505">
        <v>46000</v>
      </c>
      <c r="H505" t="s">
        <v>3587</v>
      </c>
      <c r="I505" t="s">
        <v>20706</v>
      </c>
      <c r="J505" t="s">
        <v>1387</v>
      </c>
      <c r="K505" t="s">
        <v>7</v>
      </c>
      <c r="L505">
        <v>28000000</v>
      </c>
      <c r="M505">
        <v>47951979</v>
      </c>
      <c r="N505" t="s">
        <v>2694</v>
      </c>
      <c r="O505">
        <v>138</v>
      </c>
    </row>
    <row r="506" spans="1:15" x14ac:dyDescent="0.25">
      <c r="A506" t="s">
        <v>20705</v>
      </c>
      <c r="B506" t="s">
        <v>41</v>
      </c>
      <c r="C506" t="s">
        <v>24</v>
      </c>
      <c r="D506">
        <v>1984</v>
      </c>
      <c r="E506" t="s">
        <v>20651</v>
      </c>
      <c r="F506">
        <v>6.3</v>
      </c>
      <c r="G506">
        <v>36000</v>
      </c>
      <c r="H506" t="s">
        <v>15306</v>
      </c>
      <c r="I506" t="s">
        <v>20704</v>
      </c>
      <c r="J506" t="s">
        <v>822</v>
      </c>
      <c r="K506" t="s">
        <v>7</v>
      </c>
      <c r="L506">
        <v>5000000</v>
      </c>
      <c r="M506">
        <v>38435947</v>
      </c>
      <c r="N506" t="s">
        <v>20703</v>
      </c>
      <c r="O506">
        <v>105</v>
      </c>
    </row>
    <row r="507" spans="1:15" x14ac:dyDescent="0.25">
      <c r="A507" t="s">
        <v>20702</v>
      </c>
      <c r="C507" t="s">
        <v>73</v>
      </c>
      <c r="D507">
        <v>1984</v>
      </c>
      <c r="E507" t="s">
        <v>19151</v>
      </c>
      <c r="F507">
        <v>8.1</v>
      </c>
      <c r="G507">
        <v>157000</v>
      </c>
      <c r="H507" t="s">
        <v>4958</v>
      </c>
      <c r="I507" t="s">
        <v>4958</v>
      </c>
      <c r="J507" t="s">
        <v>20701</v>
      </c>
      <c r="K507" t="s">
        <v>197</v>
      </c>
      <c r="L507">
        <v>1000000</v>
      </c>
      <c r="M507">
        <v>8736506</v>
      </c>
      <c r="N507" t="s">
        <v>20700</v>
      </c>
      <c r="O507">
        <v>117</v>
      </c>
    </row>
    <row r="508" spans="1:15" x14ac:dyDescent="0.25">
      <c r="A508" t="s">
        <v>20699</v>
      </c>
      <c r="B508" t="s">
        <v>41</v>
      </c>
      <c r="C508" t="s">
        <v>5</v>
      </c>
      <c r="D508">
        <v>1984</v>
      </c>
      <c r="E508" t="s">
        <v>20509</v>
      </c>
      <c r="F508">
        <v>6</v>
      </c>
      <c r="G508">
        <v>47000</v>
      </c>
      <c r="H508" t="s">
        <v>18346</v>
      </c>
      <c r="I508" t="s">
        <v>7482</v>
      </c>
      <c r="J508" t="s">
        <v>20698</v>
      </c>
      <c r="K508" t="s">
        <v>7</v>
      </c>
      <c r="L508">
        <v>2600000</v>
      </c>
      <c r="M508">
        <v>32980880</v>
      </c>
      <c r="N508" t="s">
        <v>108</v>
      </c>
      <c r="O508">
        <v>91</v>
      </c>
    </row>
    <row r="509" spans="1:15" x14ac:dyDescent="0.25">
      <c r="A509" t="s">
        <v>20697</v>
      </c>
      <c r="B509" t="s">
        <v>41</v>
      </c>
      <c r="C509" t="s">
        <v>24</v>
      </c>
      <c r="D509">
        <v>1984</v>
      </c>
      <c r="E509" t="s">
        <v>20616</v>
      </c>
      <c r="F509">
        <v>4.9000000000000004</v>
      </c>
      <c r="G509">
        <v>3200</v>
      </c>
      <c r="H509" t="s">
        <v>17331</v>
      </c>
      <c r="I509" t="s">
        <v>20696</v>
      </c>
      <c r="J509" t="s">
        <v>18613</v>
      </c>
      <c r="K509" t="s">
        <v>7</v>
      </c>
      <c r="M509">
        <v>7121719</v>
      </c>
      <c r="N509" t="s">
        <v>19385</v>
      </c>
      <c r="O509">
        <v>88</v>
      </c>
    </row>
    <row r="510" spans="1:15" x14ac:dyDescent="0.25">
      <c r="A510" t="s">
        <v>20695</v>
      </c>
      <c r="B510" t="s">
        <v>41</v>
      </c>
      <c r="C510" t="s">
        <v>34</v>
      </c>
      <c r="D510">
        <v>1984</v>
      </c>
      <c r="E510" t="s">
        <v>20352</v>
      </c>
      <c r="F510">
        <v>5.9</v>
      </c>
      <c r="G510">
        <v>11000</v>
      </c>
      <c r="H510" t="s">
        <v>5074</v>
      </c>
      <c r="I510" t="s">
        <v>20694</v>
      </c>
      <c r="J510" t="s">
        <v>20693</v>
      </c>
      <c r="K510" t="s">
        <v>7</v>
      </c>
      <c r="L510">
        <v>13000000</v>
      </c>
      <c r="M510">
        <v>21689062</v>
      </c>
      <c r="N510" t="s">
        <v>114</v>
      </c>
      <c r="O510">
        <v>128</v>
      </c>
    </row>
    <row r="511" spans="1:15" x14ac:dyDescent="0.25">
      <c r="A511" t="s">
        <v>20692</v>
      </c>
      <c r="B511" t="s">
        <v>101</v>
      </c>
      <c r="C511" t="s">
        <v>34</v>
      </c>
      <c r="D511">
        <v>1984</v>
      </c>
      <c r="E511" t="s">
        <v>20622</v>
      </c>
      <c r="F511">
        <v>4.4000000000000004</v>
      </c>
      <c r="G511">
        <v>19000</v>
      </c>
      <c r="H511" t="s">
        <v>20038</v>
      </c>
      <c r="I511" t="s">
        <v>17671</v>
      </c>
      <c r="J511" t="s">
        <v>15147</v>
      </c>
      <c r="K511" t="s">
        <v>265</v>
      </c>
      <c r="L511">
        <v>35000000</v>
      </c>
      <c r="M511">
        <v>14296438</v>
      </c>
      <c r="N511" t="s">
        <v>20691</v>
      </c>
      <c r="O511">
        <v>124</v>
      </c>
    </row>
    <row r="512" spans="1:15" x14ac:dyDescent="0.25">
      <c r="A512" t="s">
        <v>20690</v>
      </c>
      <c r="B512" t="s">
        <v>101</v>
      </c>
      <c r="C512" t="s">
        <v>100</v>
      </c>
      <c r="D512">
        <v>1984</v>
      </c>
      <c r="E512" t="s">
        <v>20616</v>
      </c>
      <c r="F512">
        <v>7</v>
      </c>
      <c r="G512">
        <v>25000</v>
      </c>
      <c r="H512" t="s">
        <v>4451</v>
      </c>
      <c r="I512" t="s">
        <v>19718</v>
      </c>
      <c r="J512" t="s">
        <v>3377</v>
      </c>
      <c r="K512" t="s">
        <v>265</v>
      </c>
      <c r="L512">
        <v>25000000</v>
      </c>
      <c r="M512">
        <v>8613462</v>
      </c>
      <c r="N512" t="s">
        <v>8160</v>
      </c>
      <c r="O512">
        <v>132</v>
      </c>
    </row>
    <row r="513" spans="1:15" x14ac:dyDescent="0.25">
      <c r="A513" t="s">
        <v>20689</v>
      </c>
      <c r="B513" t="s">
        <v>41</v>
      </c>
      <c r="C513" t="s">
        <v>34</v>
      </c>
      <c r="D513">
        <v>1984</v>
      </c>
      <c r="E513" t="s">
        <v>20688</v>
      </c>
      <c r="F513">
        <v>6.1</v>
      </c>
      <c r="G513">
        <v>30000</v>
      </c>
      <c r="H513" t="s">
        <v>16976</v>
      </c>
      <c r="I513" t="s">
        <v>763</v>
      </c>
      <c r="J513" t="s">
        <v>5300</v>
      </c>
      <c r="K513" t="s">
        <v>7</v>
      </c>
      <c r="L513">
        <v>15000000</v>
      </c>
      <c r="M513">
        <v>17080167</v>
      </c>
      <c r="N513" t="s">
        <v>8160</v>
      </c>
      <c r="O513">
        <v>114</v>
      </c>
    </row>
    <row r="514" spans="1:15" x14ac:dyDescent="0.25">
      <c r="A514" t="s">
        <v>20687</v>
      </c>
      <c r="B514" t="s">
        <v>41</v>
      </c>
      <c r="C514" t="s">
        <v>5</v>
      </c>
      <c r="D514">
        <v>1984</v>
      </c>
      <c r="E514" t="s">
        <v>20507</v>
      </c>
      <c r="F514">
        <v>5.6</v>
      </c>
      <c r="G514">
        <v>11000</v>
      </c>
      <c r="H514" t="s">
        <v>20686</v>
      </c>
      <c r="I514" t="s">
        <v>20685</v>
      </c>
      <c r="J514" t="s">
        <v>20684</v>
      </c>
      <c r="K514" t="s">
        <v>7</v>
      </c>
      <c r="L514">
        <v>1250000</v>
      </c>
      <c r="M514">
        <v>4654423</v>
      </c>
      <c r="N514" t="s">
        <v>20683</v>
      </c>
      <c r="O514">
        <v>88</v>
      </c>
    </row>
    <row r="515" spans="1:15" x14ac:dyDescent="0.25">
      <c r="A515" t="s">
        <v>20682</v>
      </c>
      <c r="B515" t="s">
        <v>68</v>
      </c>
      <c r="C515" t="s">
        <v>24</v>
      </c>
      <c r="D515">
        <v>1984</v>
      </c>
      <c r="E515" t="s">
        <v>20681</v>
      </c>
      <c r="F515">
        <v>6</v>
      </c>
      <c r="G515">
        <v>15000</v>
      </c>
      <c r="H515" t="s">
        <v>17170</v>
      </c>
      <c r="I515" t="s">
        <v>20680</v>
      </c>
      <c r="J515" t="s">
        <v>17170</v>
      </c>
      <c r="K515" t="s">
        <v>7</v>
      </c>
      <c r="L515">
        <v>9000000</v>
      </c>
      <c r="M515">
        <v>25348610</v>
      </c>
      <c r="N515" t="s">
        <v>514</v>
      </c>
      <c r="O515">
        <v>87</v>
      </c>
    </row>
    <row r="516" spans="1:15" x14ac:dyDescent="0.25">
      <c r="A516" t="s">
        <v>20679</v>
      </c>
      <c r="B516" t="s">
        <v>68</v>
      </c>
      <c r="C516" t="s">
        <v>34</v>
      </c>
      <c r="D516">
        <v>1984</v>
      </c>
      <c r="E516" t="s">
        <v>20369</v>
      </c>
      <c r="F516">
        <v>5.9</v>
      </c>
      <c r="G516">
        <v>12000</v>
      </c>
      <c r="H516" t="s">
        <v>10644</v>
      </c>
      <c r="I516" t="s">
        <v>10644</v>
      </c>
      <c r="J516" t="s">
        <v>16138</v>
      </c>
      <c r="K516" t="s">
        <v>7</v>
      </c>
      <c r="M516">
        <v>6770587</v>
      </c>
      <c r="N516" t="s">
        <v>2694</v>
      </c>
      <c r="O516">
        <v>99</v>
      </c>
    </row>
    <row r="517" spans="1:15" x14ac:dyDescent="0.25">
      <c r="A517" t="s">
        <v>20678</v>
      </c>
      <c r="B517" t="s">
        <v>101</v>
      </c>
      <c r="C517" t="s">
        <v>100</v>
      </c>
      <c r="D517">
        <v>1984</v>
      </c>
      <c r="E517" t="s">
        <v>20677</v>
      </c>
      <c r="F517">
        <v>6.4</v>
      </c>
      <c r="G517">
        <v>25000</v>
      </c>
      <c r="H517" t="s">
        <v>9285</v>
      </c>
      <c r="I517" t="s">
        <v>20676</v>
      </c>
      <c r="J517" t="s">
        <v>14730</v>
      </c>
      <c r="K517" t="s">
        <v>7</v>
      </c>
      <c r="M517">
        <v>6254148</v>
      </c>
      <c r="N517" t="s">
        <v>20663</v>
      </c>
      <c r="O517">
        <v>103</v>
      </c>
    </row>
    <row r="518" spans="1:15" x14ac:dyDescent="0.25">
      <c r="A518" t="s">
        <v>20675</v>
      </c>
      <c r="B518" t="s">
        <v>101</v>
      </c>
      <c r="C518" t="s">
        <v>34</v>
      </c>
      <c r="D518">
        <v>1984</v>
      </c>
      <c r="E518" t="s">
        <v>20674</v>
      </c>
      <c r="F518">
        <v>6.7</v>
      </c>
      <c r="G518">
        <v>76000</v>
      </c>
      <c r="H518" t="s">
        <v>15029</v>
      </c>
      <c r="I518" t="s">
        <v>11135</v>
      </c>
      <c r="J518" t="s">
        <v>17044</v>
      </c>
      <c r="K518" t="s">
        <v>7</v>
      </c>
      <c r="L518">
        <v>17000000</v>
      </c>
      <c r="M518">
        <v>76471046</v>
      </c>
      <c r="N518" t="s">
        <v>108</v>
      </c>
      <c r="O518">
        <v>105</v>
      </c>
    </row>
    <row r="519" spans="1:15" x14ac:dyDescent="0.25">
      <c r="A519" t="s">
        <v>20673</v>
      </c>
      <c r="B519" t="s">
        <v>41</v>
      </c>
      <c r="C519" t="s">
        <v>34</v>
      </c>
      <c r="D519">
        <v>1984</v>
      </c>
      <c r="E519" t="s">
        <v>20352</v>
      </c>
      <c r="F519">
        <v>6.9</v>
      </c>
      <c r="G519">
        <v>35000</v>
      </c>
      <c r="H519" t="s">
        <v>18833</v>
      </c>
      <c r="I519" t="s">
        <v>18833</v>
      </c>
      <c r="J519" t="s">
        <v>2441</v>
      </c>
      <c r="K519" t="s">
        <v>7</v>
      </c>
      <c r="L519">
        <v>1500000</v>
      </c>
      <c r="M519">
        <v>129000</v>
      </c>
      <c r="N519" t="s">
        <v>20672</v>
      </c>
      <c r="O519">
        <v>92</v>
      </c>
    </row>
    <row r="520" spans="1:15" x14ac:dyDescent="0.25">
      <c r="A520" t="s">
        <v>20671</v>
      </c>
      <c r="B520" t="s">
        <v>101</v>
      </c>
      <c r="C520" t="s">
        <v>100</v>
      </c>
      <c r="D520">
        <v>1984</v>
      </c>
      <c r="E520" t="s">
        <v>20515</v>
      </c>
      <c r="F520">
        <v>6.8</v>
      </c>
      <c r="G520">
        <v>50000</v>
      </c>
      <c r="H520" t="s">
        <v>7066</v>
      </c>
      <c r="I520" t="s">
        <v>20670</v>
      </c>
      <c r="J520" t="s">
        <v>17145</v>
      </c>
      <c r="K520" t="s">
        <v>7</v>
      </c>
      <c r="L520">
        <v>28000000</v>
      </c>
      <c r="M520">
        <v>40400657</v>
      </c>
      <c r="N520" t="s">
        <v>704</v>
      </c>
      <c r="O520">
        <v>116</v>
      </c>
    </row>
    <row r="521" spans="1:15" x14ac:dyDescent="0.25">
      <c r="A521" t="s">
        <v>20669</v>
      </c>
      <c r="B521" t="s">
        <v>41</v>
      </c>
      <c r="C521" t="s">
        <v>409</v>
      </c>
      <c r="D521">
        <v>1984</v>
      </c>
      <c r="E521" t="s">
        <v>20383</v>
      </c>
      <c r="F521">
        <v>7.8</v>
      </c>
      <c r="G521">
        <v>53000</v>
      </c>
      <c r="H521" t="s">
        <v>8177</v>
      </c>
      <c r="I521" t="s">
        <v>6078</v>
      </c>
      <c r="J521" t="s">
        <v>17011</v>
      </c>
      <c r="K521" t="s">
        <v>265</v>
      </c>
      <c r="L521">
        <v>14400000</v>
      </c>
      <c r="M521">
        <v>34700291</v>
      </c>
      <c r="N521" t="s">
        <v>13830</v>
      </c>
      <c r="O521">
        <v>141</v>
      </c>
    </row>
    <row r="522" spans="1:15" x14ac:dyDescent="0.25">
      <c r="A522" t="s">
        <v>20668</v>
      </c>
      <c r="B522" t="s">
        <v>41</v>
      </c>
      <c r="C522" t="s">
        <v>87</v>
      </c>
      <c r="D522">
        <v>1984</v>
      </c>
      <c r="E522" t="s">
        <v>20369</v>
      </c>
      <c r="F522">
        <v>6.5</v>
      </c>
      <c r="G522">
        <v>17000</v>
      </c>
      <c r="H522" t="s">
        <v>13940</v>
      </c>
      <c r="I522" t="s">
        <v>19021</v>
      </c>
      <c r="J522" t="s">
        <v>5551</v>
      </c>
      <c r="K522" t="s">
        <v>7</v>
      </c>
      <c r="L522">
        <v>58000000</v>
      </c>
      <c r="M522">
        <v>25928721</v>
      </c>
      <c r="N522" t="s">
        <v>20146</v>
      </c>
      <c r="O522">
        <v>127</v>
      </c>
    </row>
    <row r="523" spans="1:15" x14ac:dyDescent="0.25">
      <c r="A523" t="s">
        <v>20667</v>
      </c>
      <c r="B523" t="s">
        <v>101</v>
      </c>
      <c r="C523" t="s">
        <v>6323</v>
      </c>
      <c r="D523">
        <v>1984</v>
      </c>
      <c r="E523" t="s">
        <v>20369</v>
      </c>
      <c r="F523">
        <v>7</v>
      </c>
      <c r="G523">
        <v>44000</v>
      </c>
      <c r="H523" t="s">
        <v>1835</v>
      </c>
      <c r="I523" t="s">
        <v>8402</v>
      </c>
      <c r="J523" t="s">
        <v>1771</v>
      </c>
      <c r="K523" t="s">
        <v>7</v>
      </c>
      <c r="L523">
        <v>22000000</v>
      </c>
      <c r="M523">
        <v>28744356</v>
      </c>
      <c r="N523" t="s">
        <v>114</v>
      </c>
      <c r="O523">
        <v>115</v>
      </c>
    </row>
    <row r="524" spans="1:15" x14ac:dyDescent="0.25">
      <c r="A524" t="s">
        <v>20666</v>
      </c>
      <c r="B524" t="s">
        <v>68</v>
      </c>
      <c r="C524" t="s">
        <v>24</v>
      </c>
      <c r="D524">
        <v>1984</v>
      </c>
      <c r="E524" t="s">
        <v>20416</v>
      </c>
      <c r="F524">
        <v>6.4</v>
      </c>
      <c r="G524">
        <v>19000</v>
      </c>
      <c r="H524" t="s">
        <v>16434</v>
      </c>
      <c r="I524" t="s">
        <v>16434</v>
      </c>
      <c r="J524" t="s">
        <v>18891</v>
      </c>
      <c r="K524" t="s">
        <v>7</v>
      </c>
      <c r="L524">
        <v>700000</v>
      </c>
      <c r="M524">
        <v>14418922</v>
      </c>
      <c r="N524" t="s">
        <v>18229</v>
      </c>
      <c r="O524">
        <v>95</v>
      </c>
    </row>
    <row r="525" spans="1:15" x14ac:dyDescent="0.25">
      <c r="A525" t="s">
        <v>20665</v>
      </c>
      <c r="B525" t="s">
        <v>41</v>
      </c>
      <c r="C525" t="s">
        <v>24</v>
      </c>
      <c r="D525">
        <v>1984</v>
      </c>
      <c r="E525" t="s">
        <v>20410</v>
      </c>
      <c r="F525">
        <v>5.8</v>
      </c>
      <c r="G525">
        <v>10000</v>
      </c>
      <c r="H525" t="s">
        <v>20664</v>
      </c>
      <c r="I525" t="s">
        <v>16067</v>
      </c>
      <c r="J525" t="s">
        <v>2412</v>
      </c>
      <c r="K525" t="s">
        <v>7</v>
      </c>
      <c r="M525">
        <v>18644570</v>
      </c>
      <c r="N525" t="s">
        <v>20663</v>
      </c>
      <c r="O525">
        <v>100</v>
      </c>
    </row>
    <row r="526" spans="1:15" x14ac:dyDescent="0.25">
      <c r="A526" t="s">
        <v>20662</v>
      </c>
      <c r="B526" t="s">
        <v>68</v>
      </c>
      <c r="C526" t="s">
        <v>34</v>
      </c>
      <c r="D526">
        <v>1984</v>
      </c>
      <c r="E526" t="s">
        <v>20583</v>
      </c>
      <c r="F526">
        <v>6.3</v>
      </c>
      <c r="G526">
        <v>14000</v>
      </c>
      <c r="H526" t="s">
        <v>9900</v>
      </c>
      <c r="I526" t="s">
        <v>779</v>
      </c>
      <c r="J526" t="s">
        <v>7427</v>
      </c>
      <c r="K526" t="s">
        <v>7</v>
      </c>
      <c r="M526">
        <v>12145169</v>
      </c>
      <c r="N526" t="s">
        <v>20661</v>
      </c>
      <c r="O526">
        <v>99</v>
      </c>
    </row>
    <row r="527" spans="1:15" x14ac:dyDescent="0.25">
      <c r="A527" t="s">
        <v>20660</v>
      </c>
      <c r="B527" t="s">
        <v>41</v>
      </c>
      <c r="C527" t="s">
        <v>11</v>
      </c>
      <c r="D527">
        <v>1984</v>
      </c>
      <c r="E527" t="s">
        <v>20487</v>
      </c>
      <c r="F527">
        <v>6.4</v>
      </c>
      <c r="G527">
        <v>6600</v>
      </c>
      <c r="H527" t="s">
        <v>16868</v>
      </c>
      <c r="I527" t="s">
        <v>20659</v>
      </c>
      <c r="J527" t="s">
        <v>12626</v>
      </c>
      <c r="K527" t="s">
        <v>7</v>
      </c>
      <c r="M527">
        <v>2912945</v>
      </c>
      <c r="N527" t="s">
        <v>17568</v>
      </c>
      <c r="O527">
        <v>107</v>
      </c>
    </row>
    <row r="528" spans="1:15" x14ac:dyDescent="0.25">
      <c r="A528" t="s">
        <v>20658</v>
      </c>
      <c r="B528" t="s">
        <v>101</v>
      </c>
      <c r="C528" t="s">
        <v>100</v>
      </c>
      <c r="D528">
        <v>1984</v>
      </c>
      <c r="E528" t="s">
        <v>20570</v>
      </c>
      <c r="F528">
        <v>6.1</v>
      </c>
      <c r="G528">
        <v>15000</v>
      </c>
      <c r="H528" t="s">
        <v>16430</v>
      </c>
      <c r="I528" t="s">
        <v>20657</v>
      </c>
      <c r="J528" t="s">
        <v>17918</v>
      </c>
      <c r="K528" t="s">
        <v>7</v>
      </c>
      <c r="L528">
        <v>21000000</v>
      </c>
      <c r="M528">
        <v>8103330</v>
      </c>
      <c r="N528" t="s">
        <v>17568</v>
      </c>
      <c r="O528">
        <v>102</v>
      </c>
    </row>
    <row r="529" spans="1:15" x14ac:dyDescent="0.25">
      <c r="A529" t="s">
        <v>20656</v>
      </c>
      <c r="B529" t="s">
        <v>101</v>
      </c>
      <c r="C529" t="s">
        <v>11</v>
      </c>
      <c r="D529">
        <v>1984</v>
      </c>
      <c r="E529" t="s">
        <v>20541</v>
      </c>
      <c r="F529">
        <v>7.4</v>
      </c>
      <c r="G529">
        <v>11000</v>
      </c>
      <c r="H529" t="s">
        <v>8243</v>
      </c>
      <c r="I529" t="s">
        <v>8243</v>
      </c>
      <c r="J529" t="s">
        <v>3484</v>
      </c>
      <c r="K529" t="s">
        <v>7</v>
      </c>
      <c r="M529">
        <v>34901614</v>
      </c>
      <c r="N529" t="s">
        <v>20326</v>
      </c>
      <c r="O529">
        <v>111</v>
      </c>
    </row>
    <row r="530" spans="1:15" x14ac:dyDescent="0.25">
      <c r="A530" t="s">
        <v>20655</v>
      </c>
      <c r="B530" t="s">
        <v>41</v>
      </c>
      <c r="C530" t="s">
        <v>24</v>
      </c>
      <c r="D530">
        <v>1984</v>
      </c>
      <c r="E530" t="s">
        <v>20507</v>
      </c>
      <c r="F530">
        <v>3</v>
      </c>
      <c r="G530">
        <v>5100</v>
      </c>
      <c r="H530" t="s">
        <v>20654</v>
      </c>
      <c r="I530" t="s">
        <v>20654</v>
      </c>
      <c r="J530" t="s">
        <v>20653</v>
      </c>
      <c r="K530" t="s">
        <v>7</v>
      </c>
      <c r="L530">
        <v>7000000</v>
      </c>
      <c r="M530">
        <v>8914881</v>
      </c>
      <c r="N530" t="s">
        <v>20349</v>
      </c>
      <c r="O530">
        <v>105</v>
      </c>
    </row>
    <row r="531" spans="1:15" x14ac:dyDescent="0.25">
      <c r="A531" t="s">
        <v>20652</v>
      </c>
      <c r="B531" t="s">
        <v>101</v>
      </c>
      <c r="C531" t="s">
        <v>34</v>
      </c>
      <c r="D531">
        <v>1984</v>
      </c>
      <c r="E531" t="s">
        <v>20651</v>
      </c>
      <c r="F531">
        <v>5.0999999999999996</v>
      </c>
      <c r="G531">
        <v>15000</v>
      </c>
      <c r="H531" t="s">
        <v>19552</v>
      </c>
      <c r="I531" t="s">
        <v>20650</v>
      </c>
      <c r="J531" t="s">
        <v>2018</v>
      </c>
      <c r="K531" t="s">
        <v>226</v>
      </c>
      <c r="L531">
        <v>20000000</v>
      </c>
      <c r="M531">
        <v>28078073</v>
      </c>
      <c r="N531" t="s">
        <v>20649</v>
      </c>
      <c r="O531">
        <v>108</v>
      </c>
    </row>
    <row r="532" spans="1:15" x14ac:dyDescent="0.25">
      <c r="A532" t="s">
        <v>20648</v>
      </c>
      <c r="B532" t="s">
        <v>41</v>
      </c>
      <c r="C532" t="s">
        <v>24</v>
      </c>
      <c r="D532">
        <v>1984</v>
      </c>
      <c r="E532" t="s">
        <v>20647</v>
      </c>
      <c r="F532">
        <v>7.5</v>
      </c>
      <c r="G532">
        <v>36000</v>
      </c>
      <c r="H532" t="s">
        <v>1074</v>
      </c>
      <c r="I532" t="s">
        <v>1074</v>
      </c>
      <c r="J532" t="s">
        <v>20646</v>
      </c>
      <c r="K532" t="s">
        <v>7</v>
      </c>
      <c r="L532">
        <v>90000</v>
      </c>
      <c r="M532">
        <v>2436000</v>
      </c>
      <c r="N532" t="s">
        <v>20645</v>
      </c>
      <c r="O532">
        <v>89</v>
      </c>
    </row>
    <row r="533" spans="1:15" x14ac:dyDescent="0.25">
      <c r="A533" t="s">
        <v>20644</v>
      </c>
      <c r="B533" t="s">
        <v>101</v>
      </c>
      <c r="C533" t="s">
        <v>34</v>
      </c>
      <c r="D533">
        <v>1984</v>
      </c>
      <c r="E533" t="s">
        <v>20561</v>
      </c>
      <c r="F533">
        <v>5.7</v>
      </c>
      <c r="G533">
        <v>10000</v>
      </c>
      <c r="H533" t="s">
        <v>16430</v>
      </c>
      <c r="I533" t="s">
        <v>16430</v>
      </c>
      <c r="J533" t="s">
        <v>20643</v>
      </c>
      <c r="K533" t="s">
        <v>7</v>
      </c>
      <c r="L533">
        <v>9000000</v>
      </c>
      <c r="M533">
        <v>14255801</v>
      </c>
      <c r="N533" t="s">
        <v>704</v>
      </c>
      <c r="O533">
        <v>91</v>
      </c>
    </row>
    <row r="534" spans="1:15" x14ac:dyDescent="0.25">
      <c r="A534" t="s">
        <v>20642</v>
      </c>
      <c r="B534" t="s">
        <v>101</v>
      </c>
      <c r="C534" t="s">
        <v>100</v>
      </c>
      <c r="D534">
        <v>1984</v>
      </c>
      <c r="E534" t="s">
        <v>20383</v>
      </c>
      <c r="F534">
        <v>7.3</v>
      </c>
      <c r="G534">
        <v>18000</v>
      </c>
      <c r="H534" t="s">
        <v>20641</v>
      </c>
      <c r="I534" t="s">
        <v>16540</v>
      </c>
      <c r="J534" t="s">
        <v>16707</v>
      </c>
      <c r="K534" t="s">
        <v>265</v>
      </c>
      <c r="L534">
        <v>16000000</v>
      </c>
      <c r="M534">
        <v>27201487</v>
      </c>
      <c r="N534" t="s">
        <v>20640</v>
      </c>
      <c r="O534">
        <v>164</v>
      </c>
    </row>
    <row r="535" spans="1:15" x14ac:dyDescent="0.25">
      <c r="A535" t="s">
        <v>20639</v>
      </c>
      <c r="B535" t="s">
        <v>41</v>
      </c>
      <c r="C535" t="s">
        <v>11</v>
      </c>
      <c r="D535">
        <v>1984</v>
      </c>
      <c r="E535" t="s">
        <v>20442</v>
      </c>
      <c r="F535">
        <v>6.5</v>
      </c>
      <c r="G535">
        <v>20000</v>
      </c>
      <c r="H535" t="s">
        <v>19463</v>
      </c>
      <c r="I535" t="s">
        <v>19463</v>
      </c>
      <c r="J535" t="s">
        <v>17167</v>
      </c>
      <c r="K535" t="s">
        <v>7</v>
      </c>
      <c r="L535">
        <v>7200000</v>
      </c>
      <c r="M535">
        <v>70263155</v>
      </c>
      <c r="N535" t="s">
        <v>138</v>
      </c>
      <c r="O535">
        <v>111</v>
      </c>
    </row>
    <row r="536" spans="1:15" x14ac:dyDescent="0.25">
      <c r="A536" t="s">
        <v>20638</v>
      </c>
      <c r="B536" t="s">
        <v>41</v>
      </c>
      <c r="C536" t="s">
        <v>24</v>
      </c>
      <c r="D536">
        <v>1984</v>
      </c>
      <c r="E536" t="s">
        <v>20398</v>
      </c>
      <c r="F536">
        <v>6</v>
      </c>
      <c r="G536">
        <v>8000</v>
      </c>
      <c r="H536" t="s">
        <v>15384</v>
      </c>
      <c r="I536" t="s">
        <v>9812</v>
      </c>
      <c r="J536" t="s">
        <v>11828</v>
      </c>
      <c r="K536" t="s">
        <v>265</v>
      </c>
      <c r="L536">
        <v>7500000</v>
      </c>
      <c r="M536">
        <v>5142858</v>
      </c>
      <c r="N536" t="s">
        <v>20637</v>
      </c>
      <c r="O536">
        <v>109</v>
      </c>
    </row>
    <row r="537" spans="1:15" x14ac:dyDescent="0.25">
      <c r="A537" t="s">
        <v>20636</v>
      </c>
      <c r="B537" t="s">
        <v>41</v>
      </c>
      <c r="C537" t="s">
        <v>87</v>
      </c>
      <c r="D537">
        <v>1984</v>
      </c>
      <c r="E537" t="s">
        <v>20635</v>
      </c>
      <c r="F537">
        <v>7.1</v>
      </c>
      <c r="G537">
        <v>7700</v>
      </c>
      <c r="H537" t="s">
        <v>2165</v>
      </c>
      <c r="I537" t="s">
        <v>19930</v>
      </c>
      <c r="J537" t="s">
        <v>20634</v>
      </c>
      <c r="K537" t="s">
        <v>265</v>
      </c>
      <c r="M537">
        <v>876775</v>
      </c>
      <c r="N537" t="s">
        <v>18917</v>
      </c>
      <c r="O537">
        <v>98</v>
      </c>
    </row>
    <row r="538" spans="1:15" x14ac:dyDescent="0.25">
      <c r="A538" t="s">
        <v>20633</v>
      </c>
      <c r="B538" t="s">
        <v>101</v>
      </c>
      <c r="C538" t="s">
        <v>100</v>
      </c>
      <c r="D538">
        <v>1984</v>
      </c>
      <c r="E538" t="s">
        <v>20583</v>
      </c>
      <c r="F538">
        <v>4.9000000000000004</v>
      </c>
      <c r="G538">
        <v>4600</v>
      </c>
      <c r="H538" t="s">
        <v>19571</v>
      </c>
      <c r="I538" t="s">
        <v>20037</v>
      </c>
      <c r="J538" t="s">
        <v>20632</v>
      </c>
      <c r="K538" t="s">
        <v>265</v>
      </c>
      <c r="L538">
        <v>25000000</v>
      </c>
      <c r="M538">
        <v>5778353</v>
      </c>
      <c r="N538" t="s">
        <v>20018</v>
      </c>
      <c r="O538">
        <v>117</v>
      </c>
    </row>
    <row r="539" spans="1:15" x14ac:dyDescent="0.25">
      <c r="A539" t="s">
        <v>20631</v>
      </c>
      <c r="B539" t="s">
        <v>41</v>
      </c>
      <c r="C539" t="s">
        <v>34</v>
      </c>
      <c r="D539">
        <v>1984</v>
      </c>
      <c r="E539" t="s">
        <v>20416</v>
      </c>
      <c r="F539">
        <v>5.5</v>
      </c>
      <c r="G539">
        <v>14000</v>
      </c>
      <c r="H539" t="s">
        <v>18346</v>
      </c>
      <c r="I539" t="s">
        <v>18348</v>
      </c>
      <c r="J539" t="s">
        <v>14571</v>
      </c>
      <c r="K539" t="s">
        <v>7</v>
      </c>
      <c r="L539">
        <v>2550000</v>
      </c>
      <c r="M539">
        <v>22812411</v>
      </c>
      <c r="N539" t="s">
        <v>17209</v>
      </c>
      <c r="O539">
        <v>101</v>
      </c>
    </row>
    <row r="540" spans="1:15" x14ac:dyDescent="0.25">
      <c r="A540" t="s">
        <v>20630</v>
      </c>
      <c r="B540" t="s">
        <v>101</v>
      </c>
      <c r="C540" t="s">
        <v>100</v>
      </c>
      <c r="D540">
        <v>1984</v>
      </c>
      <c r="E540" t="s">
        <v>20402</v>
      </c>
      <c r="F540">
        <v>6.4</v>
      </c>
      <c r="G540">
        <v>18000</v>
      </c>
      <c r="H540" t="s">
        <v>17819</v>
      </c>
      <c r="I540" t="s">
        <v>20629</v>
      </c>
      <c r="J540" t="s">
        <v>11994</v>
      </c>
      <c r="K540" t="s">
        <v>265</v>
      </c>
      <c r="L540">
        <v>30000000</v>
      </c>
      <c r="M540">
        <v>45858563</v>
      </c>
      <c r="N540" t="s">
        <v>138</v>
      </c>
      <c r="O540">
        <v>143</v>
      </c>
    </row>
    <row r="541" spans="1:15" x14ac:dyDescent="0.25">
      <c r="A541" t="s">
        <v>20628</v>
      </c>
      <c r="B541" t="s">
        <v>915</v>
      </c>
      <c r="C541" t="s">
        <v>100</v>
      </c>
      <c r="D541">
        <v>1984</v>
      </c>
      <c r="E541" t="s">
        <v>20627</v>
      </c>
      <c r="F541">
        <v>6.9</v>
      </c>
      <c r="G541">
        <v>20000</v>
      </c>
      <c r="H541" t="s">
        <v>8410</v>
      </c>
      <c r="I541" t="s">
        <v>20626</v>
      </c>
      <c r="J541" t="s">
        <v>19770</v>
      </c>
      <c r="K541" t="s">
        <v>7</v>
      </c>
      <c r="M541">
        <v>25534703</v>
      </c>
      <c r="N541" t="s">
        <v>19767</v>
      </c>
      <c r="O541">
        <v>94</v>
      </c>
    </row>
    <row r="542" spans="1:15" x14ac:dyDescent="0.25">
      <c r="A542" t="s">
        <v>20625</v>
      </c>
      <c r="B542" t="s">
        <v>41</v>
      </c>
      <c r="C542" t="s">
        <v>24</v>
      </c>
      <c r="D542">
        <v>1984</v>
      </c>
      <c r="E542" t="s">
        <v>20359</v>
      </c>
      <c r="F542">
        <v>6.1</v>
      </c>
      <c r="G542">
        <v>2500</v>
      </c>
      <c r="H542" t="s">
        <v>7571</v>
      </c>
      <c r="I542" t="s">
        <v>3817</v>
      </c>
      <c r="J542" t="s">
        <v>20624</v>
      </c>
      <c r="K542" t="s">
        <v>7</v>
      </c>
      <c r="M542">
        <v>11020375</v>
      </c>
      <c r="N542" t="s">
        <v>103</v>
      </c>
      <c r="O542">
        <v>96</v>
      </c>
    </row>
    <row r="543" spans="1:15" x14ac:dyDescent="0.25">
      <c r="A543" t="s">
        <v>20623</v>
      </c>
      <c r="B543" t="s">
        <v>68</v>
      </c>
      <c r="C543" t="s">
        <v>11</v>
      </c>
      <c r="D543">
        <v>1984</v>
      </c>
      <c r="E543" t="s">
        <v>20622</v>
      </c>
      <c r="F543">
        <v>6.5</v>
      </c>
      <c r="G543">
        <v>13000</v>
      </c>
      <c r="H543" t="s">
        <v>12542</v>
      </c>
      <c r="I543" t="s">
        <v>11685</v>
      </c>
      <c r="J543" t="s">
        <v>1004</v>
      </c>
      <c r="K543" t="s">
        <v>7</v>
      </c>
      <c r="L543">
        <v>12000000</v>
      </c>
      <c r="M543">
        <v>11129057</v>
      </c>
      <c r="N543" t="s">
        <v>108</v>
      </c>
      <c r="O543">
        <v>106</v>
      </c>
    </row>
    <row r="544" spans="1:15" x14ac:dyDescent="0.25">
      <c r="A544" t="s">
        <v>20621</v>
      </c>
      <c r="B544" t="s">
        <v>41</v>
      </c>
      <c r="C544" t="s">
        <v>34</v>
      </c>
      <c r="D544">
        <v>1984</v>
      </c>
      <c r="E544" t="s">
        <v>20128</v>
      </c>
      <c r="F544">
        <v>5.3</v>
      </c>
      <c r="G544">
        <v>2700</v>
      </c>
      <c r="H544" t="s">
        <v>20620</v>
      </c>
      <c r="I544" t="s">
        <v>20620</v>
      </c>
      <c r="J544" t="s">
        <v>20619</v>
      </c>
      <c r="K544" t="s">
        <v>562</v>
      </c>
      <c r="M544">
        <v>1337274</v>
      </c>
      <c r="N544" t="s">
        <v>20618</v>
      </c>
      <c r="O544">
        <v>87</v>
      </c>
    </row>
    <row r="545" spans="1:15" x14ac:dyDescent="0.25">
      <c r="A545" t="s">
        <v>20617</v>
      </c>
      <c r="B545" t="s">
        <v>101</v>
      </c>
      <c r="C545" t="s">
        <v>24</v>
      </c>
      <c r="D545">
        <v>1984</v>
      </c>
      <c r="E545" t="s">
        <v>20616</v>
      </c>
      <c r="F545">
        <v>5.8</v>
      </c>
      <c r="G545">
        <v>6000</v>
      </c>
      <c r="H545" t="s">
        <v>17197</v>
      </c>
      <c r="I545" t="s">
        <v>20566</v>
      </c>
      <c r="J545" t="s">
        <v>20565</v>
      </c>
      <c r="K545" t="s">
        <v>7</v>
      </c>
      <c r="M545">
        <v>38682707</v>
      </c>
      <c r="N545" t="s">
        <v>17968</v>
      </c>
      <c r="O545">
        <v>90</v>
      </c>
    </row>
    <row r="546" spans="1:15" x14ac:dyDescent="0.25">
      <c r="A546" t="s">
        <v>20615</v>
      </c>
      <c r="B546" t="s">
        <v>41</v>
      </c>
      <c r="C546" t="s">
        <v>11</v>
      </c>
      <c r="D546">
        <v>1984</v>
      </c>
      <c r="E546" t="s">
        <v>20474</v>
      </c>
      <c r="F546">
        <v>7.3</v>
      </c>
      <c r="G546">
        <v>22000</v>
      </c>
      <c r="H546" t="s">
        <v>10701</v>
      </c>
      <c r="I546" t="s">
        <v>16237</v>
      </c>
      <c r="J546" t="s">
        <v>13508</v>
      </c>
      <c r="K546" t="s">
        <v>7</v>
      </c>
      <c r="L546">
        <v>12000000</v>
      </c>
      <c r="M546">
        <v>1455045</v>
      </c>
      <c r="N546" t="s">
        <v>15586</v>
      </c>
      <c r="O546">
        <v>120</v>
      </c>
    </row>
    <row r="547" spans="1:15" x14ac:dyDescent="0.25">
      <c r="A547" t="s">
        <v>20614</v>
      </c>
      <c r="B547" t="s">
        <v>41</v>
      </c>
      <c r="C547" t="s">
        <v>11</v>
      </c>
      <c r="D547">
        <v>1984</v>
      </c>
      <c r="E547" t="s">
        <v>20066</v>
      </c>
      <c r="F547">
        <v>6.7</v>
      </c>
      <c r="G547">
        <v>15000</v>
      </c>
      <c r="H547" t="s">
        <v>1578</v>
      </c>
      <c r="I547" t="s">
        <v>20613</v>
      </c>
      <c r="J547" t="s">
        <v>20612</v>
      </c>
      <c r="K547" t="s">
        <v>265</v>
      </c>
      <c r="L547">
        <v>2000000</v>
      </c>
      <c r="M547">
        <v>4389334</v>
      </c>
      <c r="N547" t="s">
        <v>15473</v>
      </c>
      <c r="O547">
        <v>95</v>
      </c>
    </row>
    <row r="548" spans="1:15" x14ac:dyDescent="0.25">
      <c r="A548" t="s">
        <v>20611</v>
      </c>
      <c r="B548" t="s">
        <v>68</v>
      </c>
      <c r="C548" t="s">
        <v>24</v>
      </c>
      <c r="D548">
        <v>1984</v>
      </c>
      <c r="E548" t="s">
        <v>20081</v>
      </c>
      <c r="F548">
        <v>4.2</v>
      </c>
      <c r="G548">
        <v>8400</v>
      </c>
      <c r="H548" t="s">
        <v>20610</v>
      </c>
      <c r="I548" t="s">
        <v>20610</v>
      </c>
      <c r="J548" t="s">
        <v>20609</v>
      </c>
      <c r="K548" t="s">
        <v>7</v>
      </c>
      <c r="L548">
        <v>5500000</v>
      </c>
      <c r="N548" t="s">
        <v>16848</v>
      </c>
      <c r="O548">
        <v>81</v>
      </c>
    </row>
    <row r="549" spans="1:15" x14ac:dyDescent="0.25">
      <c r="A549" t="s">
        <v>20608</v>
      </c>
      <c r="B549" t="s">
        <v>101</v>
      </c>
      <c r="C549" t="s">
        <v>24</v>
      </c>
      <c r="D549">
        <v>1984</v>
      </c>
      <c r="E549" t="s">
        <v>20479</v>
      </c>
      <c r="F549">
        <v>6.5</v>
      </c>
      <c r="G549">
        <v>7100</v>
      </c>
      <c r="H549" t="s">
        <v>14132</v>
      </c>
      <c r="I549" t="s">
        <v>20607</v>
      </c>
      <c r="J549" t="s">
        <v>20606</v>
      </c>
      <c r="K549" t="s">
        <v>7</v>
      </c>
      <c r="M549">
        <v>2193612</v>
      </c>
      <c r="N549" t="s">
        <v>20605</v>
      </c>
      <c r="O549">
        <v>95</v>
      </c>
    </row>
    <row r="550" spans="1:15" x14ac:dyDescent="0.25">
      <c r="A550" t="s">
        <v>20604</v>
      </c>
      <c r="B550" t="s">
        <v>101</v>
      </c>
      <c r="C550" t="s">
        <v>34</v>
      </c>
      <c r="D550">
        <v>1984</v>
      </c>
      <c r="E550" t="s">
        <v>20603</v>
      </c>
      <c r="F550">
        <v>6.6</v>
      </c>
      <c r="G550">
        <v>7000</v>
      </c>
      <c r="H550" t="s">
        <v>16760</v>
      </c>
      <c r="I550" t="s">
        <v>120</v>
      </c>
      <c r="J550" t="s">
        <v>20602</v>
      </c>
      <c r="K550" t="s">
        <v>7</v>
      </c>
      <c r="N550" t="s">
        <v>103</v>
      </c>
      <c r="O550">
        <v>101</v>
      </c>
    </row>
    <row r="551" spans="1:15" x14ac:dyDescent="0.25">
      <c r="A551" t="s">
        <v>20601</v>
      </c>
      <c r="B551" t="s">
        <v>101</v>
      </c>
      <c r="C551" t="s">
        <v>24</v>
      </c>
      <c r="D551">
        <v>1984</v>
      </c>
      <c r="E551" t="s">
        <v>20600</v>
      </c>
      <c r="F551">
        <v>6.7</v>
      </c>
      <c r="G551">
        <v>4200</v>
      </c>
      <c r="H551" t="s">
        <v>14239</v>
      </c>
      <c r="I551" t="s">
        <v>6440</v>
      </c>
      <c r="J551" t="s">
        <v>3617</v>
      </c>
      <c r="K551" t="s">
        <v>7</v>
      </c>
      <c r="L551">
        <v>6500000</v>
      </c>
      <c r="M551">
        <v>6045647</v>
      </c>
      <c r="N551" t="s">
        <v>20599</v>
      </c>
      <c r="O551">
        <v>108</v>
      </c>
    </row>
    <row r="552" spans="1:15" x14ac:dyDescent="0.25">
      <c r="A552" t="s">
        <v>20598</v>
      </c>
      <c r="B552" t="s">
        <v>41</v>
      </c>
      <c r="C552" t="s">
        <v>5</v>
      </c>
      <c r="D552">
        <v>1984</v>
      </c>
      <c r="E552" t="s">
        <v>20388</v>
      </c>
      <c r="F552">
        <v>5.9</v>
      </c>
      <c r="G552">
        <v>14000</v>
      </c>
      <c r="H552" t="s">
        <v>20597</v>
      </c>
      <c r="I552" t="s">
        <v>20596</v>
      </c>
      <c r="J552" t="s">
        <v>20595</v>
      </c>
      <c r="K552" t="s">
        <v>7</v>
      </c>
      <c r="L552">
        <v>1065000</v>
      </c>
      <c r="M552">
        <v>2491460</v>
      </c>
      <c r="N552" t="s">
        <v>2694</v>
      </c>
      <c r="O552">
        <v>79</v>
      </c>
    </row>
    <row r="553" spans="1:15" x14ac:dyDescent="0.25">
      <c r="A553" t="s">
        <v>20594</v>
      </c>
      <c r="B553" t="s">
        <v>41</v>
      </c>
      <c r="C553" t="s">
        <v>34</v>
      </c>
      <c r="D553">
        <v>1984</v>
      </c>
      <c r="E553" t="s">
        <v>20581</v>
      </c>
      <c r="F553">
        <v>6.7</v>
      </c>
      <c r="G553">
        <v>8000</v>
      </c>
      <c r="H553" t="s">
        <v>20593</v>
      </c>
      <c r="I553" t="s">
        <v>17930</v>
      </c>
      <c r="J553" t="s">
        <v>15710</v>
      </c>
      <c r="K553" t="s">
        <v>7</v>
      </c>
      <c r="L553">
        <v>8000000</v>
      </c>
      <c r="M553">
        <v>6836201</v>
      </c>
      <c r="N553" t="s">
        <v>9348</v>
      </c>
      <c r="O553">
        <v>121</v>
      </c>
    </row>
    <row r="554" spans="1:15" x14ac:dyDescent="0.25">
      <c r="A554" t="s">
        <v>20592</v>
      </c>
      <c r="B554" t="s">
        <v>101</v>
      </c>
      <c r="C554" t="s">
        <v>24</v>
      </c>
      <c r="D554">
        <v>1984</v>
      </c>
      <c r="E554" t="s">
        <v>20413</v>
      </c>
      <c r="F554">
        <v>6.7</v>
      </c>
      <c r="G554">
        <v>17000</v>
      </c>
      <c r="H554" t="s">
        <v>15747</v>
      </c>
      <c r="I554" t="s">
        <v>20591</v>
      </c>
      <c r="J554" t="s">
        <v>3571</v>
      </c>
      <c r="K554" t="s">
        <v>7</v>
      </c>
      <c r="M554">
        <v>36403064</v>
      </c>
      <c r="N554" t="s">
        <v>16722</v>
      </c>
      <c r="O554">
        <v>93</v>
      </c>
    </row>
    <row r="555" spans="1:15" x14ac:dyDescent="0.25">
      <c r="A555" t="s">
        <v>20590</v>
      </c>
      <c r="B555" t="s">
        <v>41</v>
      </c>
      <c r="C555" t="s">
        <v>11</v>
      </c>
      <c r="D555">
        <v>1984</v>
      </c>
      <c r="E555" t="s">
        <v>20570</v>
      </c>
      <c r="F555">
        <v>5.4</v>
      </c>
      <c r="G555">
        <v>1800</v>
      </c>
      <c r="H555" t="s">
        <v>16436</v>
      </c>
      <c r="I555" t="s">
        <v>20589</v>
      </c>
      <c r="J555" t="s">
        <v>1834</v>
      </c>
      <c r="K555" t="s">
        <v>7</v>
      </c>
      <c r="M555">
        <v>4743119</v>
      </c>
      <c r="N555" t="s">
        <v>20363</v>
      </c>
      <c r="O555">
        <v>97</v>
      </c>
    </row>
    <row r="556" spans="1:15" x14ac:dyDescent="0.25">
      <c r="A556" t="s">
        <v>20588</v>
      </c>
      <c r="B556" t="s">
        <v>41</v>
      </c>
      <c r="C556" t="s">
        <v>24</v>
      </c>
      <c r="D556">
        <v>1984</v>
      </c>
      <c r="E556" t="s">
        <v>20557</v>
      </c>
      <c r="F556">
        <v>4.0999999999999996</v>
      </c>
      <c r="G556">
        <v>983</v>
      </c>
      <c r="H556" t="s">
        <v>20587</v>
      </c>
      <c r="I556" t="s">
        <v>15093</v>
      </c>
      <c r="J556" t="s">
        <v>20586</v>
      </c>
      <c r="K556" t="s">
        <v>265</v>
      </c>
      <c r="M556">
        <v>10530000</v>
      </c>
      <c r="N556" t="s">
        <v>15473</v>
      </c>
      <c r="O556">
        <v>94</v>
      </c>
    </row>
    <row r="557" spans="1:15" x14ac:dyDescent="0.25">
      <c r="A557" t="s">
        <v>20585</v>
      </c>
      <c r="B557" t="s">
        <v>41</v>
      </c>
      <c r="C557" t="s">
        <v>24</v>
      </c>
      <c r="D557">
        <v>1984</v>
      </c>
      <c r="E557" t="s">
        <v>20355</v>
      </c>
      <c r="F557">
        <v>6.3</v>
      </c>
      <c r="G557">
        <v>1900</v>
      </c>
      <c r="H557" t="s">
        <v>1841</v>
      </c>
      <c r="I557" t="s">
        <v>3868</v>
      </c>
      <c r="J557" t="s">
        <v>13504</v>
      </c>
      <c r="K557" t="s">
        <v>7</v>
      </c>
      <c r="M557">
        <v>8289916</v>
      </c>
      <c r="N557" t="s">
        <v>20451</v>
      </c>
      <c r="O557">
        <v>90</v>
      </c>
    </row>
    <row r="558" spans="1:15" x14ac:dyDescent="0.25">
      <c r="A558" t="s">
        <v>20584</v>
      </c>
      <c r="B558" t="s">
        <v>41</v>
      </c>
      <c r="C558" t="s">
        <v>87</v>
      </c>
      <c r="D558">
        <v>1984</v>
      </c>
      <c r="E558" t="s">
        <v>20583</v>
      </c>
      <c r="F558">
        <v>6.3</v>
      </c>
      <c r="G558">
        <v>16000</v>
      </c>
      <c r="H558" t="s">
        <v>19419</v>
      </c>
      <c r="I558" t="s">
        <v>19419</v>
      </c>
      <c r="J558" t="s">
        <v>1244</v>
      </c>
      <c r="K558" t="s">
        <v>7</v>
      </c>
      <c r="M558">
        <v>48143579</v>
      </c>
      <c r="N558" t="s">
        <v>18393</v>
      </c>
      <c r="O558">
        <v>114</v>
      </c>
    </row>
    <row r="559" spans="1:15" x14ac:dyDescent="0.25">
      <c r="A559" t="s">
        <v>20582</v>
      </c>
      <c r="B559" t="s">
        <v>101</v>
      </c>
      <c r="C559" t="s">
        <v>24</v>
      </c>
      <c r="D559">
        <v>1984</v>
      </c>
      <c r="E559" t="s">
        <v>20581</v>
      </c>
      <c r="F559">
        <v>3.9</v>
      </c>
      <c r="G559">
        <v>7000</v>
      </c>
      <c r="H559" t="s">
        <v>9800</v>
      </c>
      <c r="I559" t="s">
        <v>11244</v>
      </c>
      <c r="J559" t="s">
        <v>843</v>
      </c>
      <c r="K559" t="s">
        <v>7</v>
      </c>
      <c r="L559">
        <v>28000000</v>
      </c>
      <c r="M559">
        <v>21435321</v>
      </c>
      <c r="N559" t="s">
        <v>890</v>
      </c>
      <c r="O559">
        <v>111</v>
      </c>
    </row>
    <row r="560" spans="1:15" x14ac:dyDescent="0.25">
      <c r="A560" t="s">
        <v>20580</v>
      </c>
      <c r="B560" t="s">
        <v>68</v>
      </c>
      <c r="C560" t="s">
        <v>24</v>
      </c>
      <c r="D560">
        <v>1984</v>
      </c>
      <c r="E560" t="s">
        <v>20474</v>
      </c>
      <c r="F560">
        <v>6.2</v>
      </c>
      <c r="G560">
        <v>5000</v>
      </c>
      <c r="H560" t="s">
        <v>3435</v>
      </c>
      <c r="I560" t="s">
        <v>20579</v>
      </c>
      <c r="J560" t="s">
        <v>1822</v>
      </c>
      <c r="K560" t="s">
        <v>7</v>
      </c>
      <c r="M560">
        <v>23859382</v>
      </c>
      <c r="N560" t="s">
        <v>19661</v>
      </c>
      <c r="O560">
        <v>100</v>
      </c>
    </row>
    <row r="561" spans="1:15" x14ac:dyDescent="0.25">
      <c r="A561" t="s">
        <v>20578</v>
      </c>
      <c r="B561" t="s">
        <v>41</v>
      </c>
      <c r="C561" t="s">
        <v>24</v>
      </c>
      <c r="D561">
        <v>1984</v>
      </c>
      <c r="E561" t="s">
        <v>20557</v>
      </c>
      <c r="F561">
        <v>5.6</v>
      </c>
      <c r="G561">
        <v>3300</v>
      </c>
      <c r="H561" t="s">
        <v>13602</v>
      </c>
      <c r="I561" t="s">
        <v>10069</v>
      </c>
      <c r="J561" t="s">
        <v>727</v>
      </c>
      <c r="K561" t="s">
        <v>7</v>
      </c>
      <c r="M561">
        <v>11708269</v>
      </c>
      <c r="N561" t="s">
        <v>514</v>
      </c>
      <c r="O561">
        <v>96</v>
      </c>
    </row>
    <row r="562" spans="1:15" x14ac:dyDescent="0.25">
      <c r="A562" t="s">
        <v>20577</v>
      </c>
      <c r="B562" t="s">
        <v>101</v>
      </c>
      <c r="C562" t="s">
        <v>11</v>
      </c>
      <c r="D562">
        <v>1984</v>
      </c>
      <c r="E562" t="s">
        <v>20509</v>
      </c>
      <c r="F562">
        <v>5.9</v>
      </c>
      <c r="G562">
        <v>4400</v>
      </c>
      <c r="H562" t="s">
        <v>3480</v>
      </c>
      <c r="I562" t="s">
        <v>20576</v>
      </c>
      <c r="J562" t="s">
        <v>14410</v>
      </c>
      <c r="K562" t="s">
        <v>7</v>
      </c>
      <c r="L562">
        <v>15000000</v>
      </c>
      <c r="M562">
        <v>6650206</v>
      </c>
      <c r="N562" t="s">
        <v>138</v>
      </c>
      <c r="O562">
        <v>100</v>
      </c>
    </row>
    <row r="563" spans="1:15" x14ac:dyDescent="0.25">
      <c r="A563" t="s">
        <v>20575</v>
      </c>
      <c r="B563" t="s">
        <v>101</v>
      </c>
      <c r="C563" t="s">
        <v>11</v>
      </c>
      <c r="D563">
        <v>1984</v>
      </c>
      <c r="E563" t="s">
        <v>20335</v>
      </c>
      <c r="F563">
        <v>6.5</v>
      </c>
      <c r="G563">
        <v>3600</v>
      </c>
      <c r="H563" t="s">
        <v>20574</v>
      </c>
      <c r="I563" t="s">
        <v>20573</v>
      </c>
      <c r="J563" t="s">
        <v>20572</v>
      </c>
      <c r="K563" t="s">
        <v>7</v>
      </c>
      <c r="L563">
        <v>9500000</v>
      </c>
      <c r="M563">
        <v>16595791</v>
      </c>
      <c r="N563" t="s">
        <v>514</v>
      </c>
      <c r="O563">
        <v>105</v>
      </c>
    </row>
    <row r="564" spans="1:15" x14ac:dyDescent="0.25">
      <c r="A564" t="s">
        <v>20571</v>
      </c>
      <c r="B564" t="s">
        <v>41</v>
      </c>
      <c r="C564" t="s">
        <v>24</v>
      </c>
      <c r="D564">
        <v>1984</v>
      </c>
      <c r="E564" t="s">
        <v>20570</v>
      </c>
      <c r="F564">
        <v>3.7</v>
      </c>
      <c r="G564">
        <v>705</v>
      </c>
      <c r="H564" t="s">
        <v>9954</v>
      </c>
      <c r="I564" t="s">
        <v>20569</v>
      </c>
      <c r="J564" t="s">
        <v>20568</v>
      </c>
      <c r="K564" t="s">
        <v>7</v>
      </c>
      <c r="M564">
        <v>4463841</v>
      </c>
      <c r="N564" t="s">
        <v>108</v>
      </c>
      <c r="O564">
        <v>93</v>
      </c>
    </row>
    <row r="565" spans="1:15" x14ac:dyDescent="0.25">
      <c r="A565" t="s">
        <v>20567</v>
      </c>
      <c r="B565" t="s">
        <v>101</v>
      </c>
      <c r="C565" t="s">
        <v>24</v>
      </c>
      <c r="D565">
        <v>1984</v>
      </c>
      <c r="E565" t="s">
        <v>20474</v>
      </c>
      <c r="F565">
        <v>5.0999999999999996</v>
      </c>
      <c r="G565">
        <v>3900</v>
      </c>
      <c r="H565" t="s">
        <v>18926</v>
      </c>
      <c r="I565" t="s">
        <v>20566</v>
      </c>
      <c r="J565" t="s">
        <v>20565</v>
      </c>
      <c r="K565" t="s">
        <v>7</v>
      </c>
      <c r="M565">
        <v>15101131</v>
      </c>
      <c r="N565" t="s">
        <v>2694</v>
      </c>
      <c r="O565">
        <v>94</v>
      </c>
    </row>
    <row r="566" spans="1:15" x14ac:dyDescent="0.25">
      <c r="A566" t="s">
        <v>20564</v>
      </c>
      <c r="B566" t="s">
        <v>68</v>
      </c>
      <c r="C566" t="s">
        <v>11</v>
      </c>
      <c r="D566">
        <v>1984</v>
      </c>
      <c r="E566" t="s">
        <v>20487</v>
      </c>
      <c r="F566">
        <v>6.6</v>
      </c>
      <c r="G566">
        <v>5100</v>
      </c>
      <c r="H566" t="s">
        <v>11919</v>
      </c>
      <c r="I566" t="s">
        <v>20563</v>
      </c>
      <c r="J566" t="s">
        <v>1073</v>
      </c>
      <c r="K566" t="s">
        <v>265</v>
      </c>
      <c r="L566">
        <v>13000000</v>
      </c>
      <c r="M566">
        <v>6551987</v>
      </c>
      <c r="N566" t="s">
        <v>114</v>
      </c>
      <c r="O566">
        <v>128</v>
      </c>
    </row>
    <row r="567" spans="1:15" x14ac:dyDescent="0.25">
      <c r="A567" t="s">
        <v>20562</v>
      </c>
      <c r="B567" t="s">
        <v>101</v>
      </c>
      <c r="C567" t="s">
        <v>34</v>
      </c>
      <c r="D567">
        <v>1984</v>
      </c>
      <c r="E567" t="s">
        <v>20561</v>
      </c>
      <c r="F567">
        <v>5.8</v>
      </c>
      <c r="G567">
        <v>4100</v>
      </c>
      <c r="H567" t="s">
        <v>20560</v>
      </c>
      <c r="I567" t="s">
        <v>13505</v>
      </c>
      <c r="J567" t="s">
        <v>20559</v>
      </c>
      <c r="K567" t="s">
        <v>7</v>
      </c>
      <c r="M567">
        <v>11302884</v>
      </c>
      <c r="N567" t="s">
        <v>17593</v>
      </c>
      <c r="O567">
        <v>113</v>
      </c>
    </row>
    <row r="568" spans="1:15" x14ac:dyDescent="0.25">
      <c r="A568" t="s">
        <v>20558</v>
      </c>
      <c r="B568" t="s">
        <v>41</v>
      </c>
      <c r="C568" t="s">
        <v>24</v>
      </c>
      <c r="D568">
        <v>1984</v>
      </c>
      <c r="E568" t="s">
        <v>20557</v>
      </c>
      <c r="F568">
        <v>6.5</v>
      </c>
      <c r="G568">
        <v>11000</v>
      </c>
      <c r="H568" t="s">
        <v>17764</v>
      </c>
      <c r="I568" t="s">
        <v>17764</v>
      </c>
      <c r="J568" t="s">
        <v>7071</v>
      </c>
      <c r="K568" t="s">
        <v>7</v>
      </c>
      <c r="L568">
        <v>13000000</v>
      </c>
      <c r="M568">
        <v>25068724</v>
      </c>
      <c r="N568" t="s">
        <v>20503</v>
      </c>
      <c r="O568">
        <v>115</v>
      </c>
    </row>
    <row r="569" spans="1:15" x14ac:dyDescent="0.25">
      <c r="A569" t="s">
        <v>20556</v>
      </c>
      <c r="B569" t="s">
        <v>41</v>
      </c>
      <c r="C569" t="s">
        <v>34</v>
      </c>
      <c r="D569">
        <v>1984</v>
      </c>
      <c r="E569" t="s">
        <v>20471</v>
      </c>
      <c r="F569">
        <v>5.4</v>
      </c>
      <c r="G569">
        <v>4200</v>
      </c>
      <c r="H569" t="s">
        <v>18926</v>
      </c>
      <c r="I569" t="s">
        <v>20555</v>
      </c>
      <c r="J569" t="s">
        <v>20554</v>
      </c>
      <c r="K569" t="s">
        <v>7</v>
      </c>
      <c r="M569">
        <v>7610785</v>
      </c>
      <c r="N569" t="s">
        <v>17968</v>
      </c>
      <c r="O569">
        <v>92</v>
      </c>
    </row>
    <row r="570" spans="1:15" x14ac:dyDescent="0.25">
      <c r="A570" t="s">
        <v>20553</v>
      </c>
      <c r="B570" t="s">
        <v>41</v>
      </c>
      <c r="C570" t="s">
        <v>100</v>
      </c>
      <c r="D570">
        <v>1984</v>
      </c>
      <c r="E570" t="s">
        <v>20552</v>
      </c>
      <c r="F570">
        <v>4.3</v>
      </c>
      <c r="G570">
        <v>1700</v>
      </c>
      <c r="H570" t="s">
        <v>20551</v>
      </c>
      <c r="I570" t="s">
        <v>20551</v>
      </c>
      <c r="J570" t="s">
        <v>19259</v>
      </c>
      <c r="K570" t="s">
        <v>7</v>
      </c>
      <c r="M570">
        <v>2886225</v>
      </c>
      <c r="N570" t="s">
        <v>20550</v>
      </c>
      <c r="O570">
        <v>81</v>
      </c>
    </row>
    <row r="571" spans="1:15" x14ac:dyDescent="0.25">
      <c r="A571" t="s">
        <v>20549</v>
      </c>
      <c r="B571" t="s">
        <v>41</v>
      </c>
      <c r="C571" t="s">
        <v>34</v>
      </c>
      <c r="D571">
        <v>1984</v>
      </c>
      <c r="E571" t="s">
        <v>20413</v>
      </c>
      <c r="F571">
        <v>6</v>
      </c>
      <c r="G571">
        <v>3600</v>
      </c>
      <c r="H571" t="s">
        <v>17970</v>
      </c>
      <c r="I571" t="s">
        <v>16951</v>
      </c>
      <c r="J571" t="s">
        <v>15185</v>
      </c>
      <c r="K571" t="s">
        <v>190</v>
      </c>
      <c r="L571">
        <v>4600000</v>
      </c>
      <c r="M571">
        <v>13102025</v>
      </c>
      <c r="N571" t="s">
        <v>20548</v>
      </c>
      <c r="O571">
        <v>90</v>
      </c>
    </row>
    <row r="572" spans="1:15" x14ac:dyDescent="0.25">
      <c r="A572" t="s">
        <v>20547</v>
      </c>
      <c r="B572" t="s">
        <v>41</v>
      </c>
      <c r="C572" t="s">
        <v>11</v>
      </c>
      <c r="D572">
        <v>1984</v>
      </c>
      <c r="E572" t="s">
        <v>20467</v>
      </c>
      <c r="F572">
        <v>6.2</v>
      </c>
      <c r="G572">
        <v>2300</v>
      </c>
      <c r="H572" t="s">
        <v>5469</v>
      </c>
      <c r="I572" t="s">
        <v>20192</v>
      </c>
      <c r="J572" t="s">
        <v>16351</v>
      </c>
      <c r="K572" t="s">
        <v>7</v>
      </c>
      <c r="L572">
        <v>8000000</v>
      </c>
      <c r="M572">
        <v>6250994</v>
      </c>
      <c r="N572" t="s">
        <v>108</v>
      </c>
      <c r="O572">
        <v>103</v>
      </c>
    </row>
    <row r="573" spans="1:15" x14ac:dyDescent="0.25">
      <c r="A573" t="s">
        <v>20546</v>
      </c>
      <c r="B573" t="s">
        <v>41</v>
      </c>
      <c r="C573" t="s">
        <v>100</v>
      </c>
      <c r="D573">
        <v>1984</v>
      </c>
      <c r="E573" t="s">
        <v>19331</v>
      </c>
      <c r="F573">
        <v>5.7</v>
      </c>
      <c r="G573">
        <v>2100</v>
      </c>
      <c r="H573" t="s">
        <v>19057</v>
      </c>
      <c r="I573" t="s">
        <v>20545</v>
      </c>
      <c r="J573" t="s">
        <v>20544</v>
      </c>
      <c r="K573" t="s">
        <v>300</v>
      </c>
      <c r="N573" t="s">
        <v>20543</v>
      </c>
      <c r="O573">
        <v>90</v>
      </c>
    </row>
    <row r="574" spans="1:15" x14ac:dyDescent="0.25">
      <c r="A574" t="s">
        <v>20542</v>
      </c>
      <c r="B574" t="s">
        <v>41</v>
      </c>
      <c r="C574" t="s">
        <v>24</v>
      </c>
      <c r="D574">
        <v>1984</v>
      </c>
      <c r="E574" t="s">
        <v>20541</v>
      </c>
      <c r="F574">
        <v>6.1</v>
      </c>
      <c r="G574">
        <v>4000</v>
      </c>
      <c r="H574" t="s">
        <v>14190</v>
      </c>
      <c r="I574" t="s">
        <v>20540</v>
      </c>
      <c r="J574" t="s">
        <v>13713</v>
      </c>
      <c r="K574" t="s">
        <v>7</v>
      </c>
      <c r="L574">
        <v>9000000</v>
      </c>
      <c r="M574">
        <v>27774237</v>
      </c>
      <c r="N574" t="s">
        <v>9348</v>
      </c>
      <c r="O574">
        <v>107</v>
      </c>
    </row>
    <row r="575" spans="1:15" x14ac:dyDescent="0.25">
      <c r="A575" t="s">
        <v>20539</v>
      </c>
      <c r="B575" t="s">
        <v>101</v>
      </c>
      <c r="C575" t="s">
        <v>11</v>
      </c>
      <c r="D575">
        <v>1984</v>
      </c>
      <c r="E575" t="s">
        <v>20538</v>
      </c>
      <c r="F575">
        <v>8.3000000000000007</v>
      </c>
      <c r="G575">
        <v>4100</v>
      </c>
      <c r="H575" t="s">
        <v>20537</v>
      </c>
      <c r="I575" t="s">
        <v>20537</v>
      </c>
      <c r="J575" t="s">
        <v>20536</v>
      </c>
      <c r="K575" t="s">
        <v>20535</v>
      </c>
      <c r="N575" t="s">
        <v>20534</v>
      </c>
      <c r="O575">
        <v>153</v>
      </c>
    </row>
    <row r="576" spans="1:15" x14ac:dyDescent="0.25">
      <c r="A576" t="s">
        <v>20533</v>
      </c>
      <c r="B576" t="s">
        <v>68</v>
      </c>
      <c r="C576" t="s">
        <v>11</v>
      </c>
      <c r="D576">
        <v>1984</v>
      </c>
      <c r="E576" t="s">
        <v>20044</v>
      </c>
      <c r="F576">
        <v>6.3</v>
      </c>
      <c r="G576">
        <v>6500</v>
      </c>
      <c r="H576" t="s">
        <v>15282</v>
      </c>
      <c r="I576" t="s">
        <v>16085</v>
      </c>
      <c r="J576" t="s">
        <v>3377</v>
      </c>
      <c r="K576" t="s">
        <v>7</v>
      </c>
      <c r="L576">
        <v>18000000</v>
      </c>
      <c r="M576">
        <v>11489982</v>
      </c>
      <c r="N576" t="s">
        <v>103</v>
      </c>
      <c r="O576">
        <v>124</v>
      </c>
    </row>
    <row r="577" spans="1:15" x14ac:dyDescent="0.25">
      <c r="A577" t="s">
        <v>20532</v>
      </c>
      <c r="B577" t="s">
        <v>41</v>
      </c>
      <c r="C577" t="s">
        <v>5</v>
      </c>
      <c r="D577">
        <v>1984</v>
      </c>
      <c r="E577" t="s">
        <v>20416</v>
      </c>
      <c r="F577">
        <v>6</v>
      </c>
      <c r="G577">
        <v>6100</v>
      </c>
      <c r="H577" t="s">
        <v>8507</v>
      </c>
      <c r="I577" t="s">
        <v>20531</v>
      </c>
      <c r="J577" t="s">
        <v>20530</v>
      </c>
      <c r="K577" t="s">
        <v>504</v>
      </c>
      <c r="M577">
        <v>150463</v>
      </c>
      <c r="N577" t="s">
        <v>20529</v>
      </c>
      <c r="O577">
        <v>95</v>
      </c>
    </row>
    <row r="578" spans="1:15" x14ac:dyDescent="0.25">
      <c r="A578" t="s">
        <v>20528</v>
      </c>
      <c r="B578" t="s">
        <v>101</v>
      </c>
      <c r="C578" t="s">
        <v>87</v>
      </c>
      <c r="D578">
        <v>1984</v>
      </c>
      <c r="E578" t="s">
        <v>20329</v>
      </c>
      <c r="F578">
        <v>7.2</v>
      </c>
      <c r="G578">
        <v>9300</v>
      </c>
      <c r="H578" t="s">
        <v>12706</v>
      </c>
      <c r="I578" t="s">
        <v>20527</v>
      </c>
      <c r="J578" t="s">
        <v>20526</v>
      </c>
      <c r="K578" t="s">
        <v>7</v>
      </c>
      <c r="L578">
        <v>6000000</v>
      </c>
      <c r="M578">
        <v>21821347</v>
      </c>
      <c r="N578" t="s">
        <v>114</v>
      </c>
      <c r="O578">
        <v>101</v>
      </c>
    </row>
    <row r="579" spans="1:15" x14ac:dyDescent="0.25">
      <c r="A579" t="s">
        <v>20525</v>
      </c>
      <c r="B579" t="s">
        <v>101</v>
      </c>
      <c r="C579" t="s">
        <v>24</v>
      </c>
      <c r="D579">
        <v>1984</v>
      </c>
      <c r="E579" t="s">
        <v>20524</v>
      </c>
      <c r="F579">
        <v>6.7</v>
      </c>
      <c r="G579">
        <v>1900</v>
      </c>
      <c r="H579" t="s">
        <v>15034</v>
      </c>
      <c r="I579" t="s">
        <v>15034</v>
      </c>
      <c r="J579" t="s">
        <v>20523</v>
      </c>
      <c r="K579" t="s">
        <v>265</v>
      </c>
      <c r="M579">
        <v>1057368</v>
      </c>
      <c r="N579" t="s">
        <v>20522</v>
      </c>
      <c r="O579">
        <v>106</v>
      </c>
    </row>
    <row r="580" spans="1:15" x14ac:dyDescent="0.25">
      <c r="A580" t="s">
        <v>20521</v>
      </c>
      <c r="B580" t="s">
        <v>101</v>
      </c>
      <c r="C580" t="s">
        <v>24</v>
      </c>
      <c r="D580">
        <v>1984</v>
      </c>
      <c r="E580" t="s">
        <v>20442</v>
      </c>
      <c r="F580">
        <v>3.7</v>
      </c>
      <c r="G580">
        <v>2300</v>
      </c>
      <c r="H580" t="s">
        <v>18566</v>
      </c>
      <c r="I580" t="s">
        <v>20235</v>
      </c>
      <c r="J580" t="s">
        <v>20520</v>
      </c>
      <c r="K580" t="s">
        <v>7</v>
      </c>
      <c r="M580">
        <v>5410972</v>
      </c>
      <c r="N580" t="s">
        <v>2694</v>
      </c>
      <c r="O580">
        <v>87</v>
      </c>
    </row>
    <row r="581" spans="1:15" x14ac:dyDescent="0.25">
      <c r="A581" t="s">
        <v>20519</v>
      </c>
      <c r="B581" t="s">
        <v>41</v>
      </c>
      <c r="C581" t="s">
        <v>34</v>
      </c>
      <c r="D581">
        <v>1984</v>
      </c>
      <c r="E581" t="s">
        <v>20410</v>
      </c>
      <c r="F581">
        <v>5.9</v>
      </c>
      <c r="G581">
        <v>2200</v>
      </c>
      <c r="H581" t="s">
        <v>18810</v>
      </c>
      <c r="I581" t="s">
        <v>20518</v>
      </c>
      <c r="J581" t="s">
        <v>16138</v>
      </c>
      <c r="K581" t="s">
        <v>7</v>
      </c>
      <c r="M581">
        <v>17513452</v>
      </c>
      <c r="N581" t="s">
        <v>657</v>
      </c>
      <c r="O581">
        <v>100</v>
      </c>
    </row>
    <row r="582" spans="1:15" x14ac:dyDescent="0.25">
      <c r="A582" t="s">
        <v>20517</v>
      </c>
      <c r="B582" t="s">
        <v>101</v>
      </c>
      <c r="C582" t="s">
        <v>24</v>
      </c>
      <c r="D582">
        <v>1984</v>
      </c>
      <c r="E582" t="s">
        <v>20359</v>
      </c>
      <c r="F582">
        <v>5.8</v>
      </c>
      <c r="G582">
        <v>2900</v>
      </c>
      <c r="H582" t="s">
        <v>9804</v>
      </c>
      <c r="I582" t="s">
        <v>4003</v>
      </c>
      <c r="J582" t="s">
        <v>19078</v>
      </c>
      <c r="K582" t="s">
        <v>7</v>
      </c>
      <c r="L582">
        <v>6000000</v>
      </c>
      <c r="M582">
        <v>12414210</v>
      </c>
      <c r="N582" t="s">
        <v>17272</v>
      </c>
      <c r="O582">
        <v>113</v>
      </c>
    </row>
    <row r="583" spans="1:15" x14ac:dyDescent="0.25">
      <c r="A583" t="s">
        <v>20516</v>
      </c>
      <c r="B583" t="s">
        <v>101</v>
      </c>
      <c r="C583" t="s">
        <v>34</v>
      </c>
      <c r="D583">
        <v>1984</v>
      </c>
      <c r="E583" t="s">
        <v>20515</v>
      </c>
      <c r="F583">
        <v>5.5</v>
      </c>
      <c r="G583">
        <v>9300</v>
      </c>
      <c r="H583" t="s">
        <v>14239</v>
      </c>
      <c r="I583" t="s">
        <v>15600</v>
      </c>
      <c r="J583" t="s">
        <v>1244</v>
      </c>
      <c r="K583" t="s">
        <v>7</v>
      </c>
      <c r="L583">
        <v>25000000</v>
      </c>
      <c r="M583">
        <v>38348988</v>
      </c>
      <c r="N583" t="s">
        <v>138</v>
      </c>
      <c r="O583">
        <v>93</v>
      </c>
    </row>
    <row r="584" spans="1:15" x14ac:dyDescent="0.25">
      <c r="A584" t="s">
        <v>20514</v>
      </c>
      <c r="B584" t="s">
        <v>41</v>
      </c>
      <c r="C584" t="s">
        <v>11</v>
      </c>
      <c r="D584">
        <v>1984</v>
      </c>
      <c r="E584" t="s">
        <v>20513</v>
      </c>
      <c r="F584">
        <v>7</v>
      </c>
      <c r="G584">
        <v>5100</v>
      </c>
      <c r="H584" t="s">
        <v>18866</v>
      </c>
      <c r="I584" t="s">
        <v>20512</v>
      </c>
      <c r="J584" t="s">
        <v>15006</v>
      </c>
      <c r="K584" t="s">
        <v>190</v>
      </c>
      <c r="M584">
        <v>2556800</v>
      </c>
      <c r="N584" t="s">
        <v>20511</v>
      </c>
      <c r="O584">
        <v>112</v>
      </c>
    </row>
    <row r="585" spans="1:15" x14ac:dyDescent="0.25">
      <c r="A585" t="s">
        <v>20510</v>
      </c>
      <c r="B585" t="s">
        <v>101</v>
      </c>
      <c r="C585" t="s">
        <v>11</v>
      </c>
      <c r="D585">
        <v>1984</v>
      </c>
      <c r="E585" t="s">
        <v>20509</v>
      </c>
      <c r="F585">
        <v>6.1</v>
      </c>
      <c r="G585">
        <v>5300</v>
      </c>
      <c r="H585" t="s">
        <v>10315</v>
      </c>
      <c r="I585" t="s">
        <v>19162</v>
      </c>
      <c r="J585" t="s">
        <v>15760</v>
      </c>
      <c r="K585" t="s">
        <v>7</v>
      </c>
      <c r="M585">
        <v>7343032</v>
      </c>
      <c r="N585" t="s">
        <v>103</v>
      </c>
      <c r="O585">
        <v>100</v>
      </c>
    </row>
    <row r="586" spans="1:15" x14ac:dyDescent="0.25">
      <c r="A586" t="s">
        <v>20508</v>
      </c>
      <c r="B586" t="s">
        <v>41</v>
      </c>
      <c r="C586" t="s">
        <v>34</v>
      </c>
      <c r="D586">
        <v>1984</v>
      </c>
      <c r="E586" t="s">
        <v>20507</v>
      </c>
      <c r="F586">
        <v>6.4</v>
      </c>
      <c r="G586">
        <v>2300</v>
      </c>
      <c r="H586" t="s">
        <v>18200</v>
      </c>
      <c r="I586" t="s">
        <v>20506</v>
      </c>
      <c r="J586" t="s">
        <v>17983</v>
      </c>
      <c r="K586" t="s">
        <v>7</v>
      </c>
      <c r="L586">
        <v>10000000</v>
      </c>
      <c r="M586">
        <v>3854833</v>
      </c>
      <c r="N586" t="s">
        <v>19669</v>
      </c>
      <c r="O586">
        <v>93</v>
      </c>
    </row>
    <row r="587" spans="1:15" x14ac:dyDescent="0.25">
      <c r="A587" t="s">
        <v>20505</v>
      </c>
      <c r="B587" t="s">
        <v>41</v>
      </c>
      <c r="C587" t="s">
        <v>11</v>
      </c>
      <c r="D587">
        <v>1984</v>
      </c>
      <c r="E587" t="s">
        <v>20487</v>
      </c>
      <c r="F587">
        <v>6.1</v>
      </c>
      <c r="G587">
        <v>2000</v>
      </c>
      <c r="H587" t="s">
        <v>18525</v>
      </c>
      <c r="I587" t="s">
        <v>20504</v>
      </c>
      <c r="J587" t="s">
        <v>524</v>
      </c>
      <c r="K587" t="s">
        <v>7</v>
      </c>
      <c r="M587">
        <v>7828841</v>
      </c>
      <c r="N587" t="s">
        <v>20503</v>
      </c>
      <c r="O587">
        <v>130</v>
      </c>
    </row>
    <row r="588" spans="1:15" x14ac:dyDescent="0.25">
      <c r="A588" t="s">
        <v>20502</v>
      </c>
      <c r="B588" t="s">
        <v>41</v>
      </c>
      <c r="C588" t="s">
        <v>24</v>
      </c>
      <c r="D588">
        <v>1984</v>
      </c>
      <c r="E588" t="s">
        <v>19874</v>
      </c>
      <c r="F588">
        <v>6.4</v>
      </c>
      <c r="G588">
        <v>3000</v>
      </c>
      <c r="H588" t="s">
        <v>17790</v>
      </c>
      <c r="I588" t="s">
        <v>20501</v>
      </c>
      <c r="J588" t="s">
        <v>20500</v>
      </c>
      <c r="K588" t="s">
        <v>7</v>
      </c>
      <c r="L588">
        <v>3000000</v>
      </c>
      <c r="M588">
        <v>727639</v>
      </c>
      <c r="N588" t="s">
        <v>20499</v>
      </c>
      <c r="O588">
        <v>84</v>
      </c>
    </row>
    <row r="589" spans="1:15" x14ac:dyDescent="0.25">
      <c r="A589" t="s">
        <v>20498</v>
      </c>
      <c r="B589" t="s">
        <v>41</v>
      </c>
      <c r="C589" t="s">
        <v>24</v>
      </c>
      <c r="D589">
        <v>1984</v>
      </c>
      <c r="E589" t="s">
        <v>20497</v>
      </c>
      <c r="F589">
        <v>4.8</v>
      </c>
      <c r="G589">
        <v>619</v>
      </c>
      <c r="H589" t="s">
        <v>20496</v>
      </c>
      <c r="I589" t="s">
        <v>20495</v>
      </c>
      <c r="J589" t="s">
        <v>20494</v>
      </c>
      <c r="K589" t="s">
        <v>7</v>
      </c>
      <c r="M589">
        <v>2732684</v>
      </c>
      <c r="N589" t="s">
        <v>20493</v>
      </c>
      <c r="O589">
        <v>85</v>
      </c>
    </row>
    <row r="590" spans="1:15" x14ac:dyDescent="0.25">
      <c r="A590" t="s">
        <v>20492</v>
      </c>
      <c r="B590" t="s">
        <v>68</v>
      </c>
      <c r="C590" t="s">
        <v>24</v>
      </c>
      <c r="D590">
        <v>1984</v>
      </c>
      <c r="E590" t="s">
        <v>20491</v>
      </c>
      <c r="F590">
        <v>5.3</v>
      </c>
      <c r="G590">
        <v>3000</v>
      </c>
      <c r="H590" t="s">
        <v>20490</v>
      </c>
      <c r="I590" t="s">
        <v>20490</v>
      </c>
      <c r="J590" t="s">
        <v>11828</v>
      </c>
      <c r="K590" t="s">
        <v>265</v>
      </c>
      <c r="M590">
        <v>8793152</v>
      </c>
      <c r="N590" t="s">
        <v>20489</v>
      </c>
      <c r="O590">
        <v>97</v>
      </c>
    </row>
    <row r="591" spans="1:15" x14ac:dyDescent="0.25">
      <c r="A591" t="s">
        <v>20488</v>
      </c>
      <c r="B591" t="s">
        <v>52</v>
      </c>
      <c r="C591" t="s">
        <v>87</v>
      </c>
      <c r="D591">
        <v>1984</v>
      </c>
      <c r="E591" t="s">
        <v>20487</v>
      </c>
      <c r="F591">
        <v>5.8</v>
      </c>
      <c r="G591">
        <v>1600</v>
      </c>
      <c r="H591" t="s">
        <v>17834</v>
      </c>
      <c r="I591" t="s">
        <v>17834</v>
      </c>
      <c r="J591" t="s">
        <v>20486</v>
      </c>
      <c r="K591" t="s">
        <v>7</v>
      </c>
      <c r="L591">
        <v>9000000</v>
      </c>
      <c r="M591">
        <v>10435015</v>
      </c>
      <c r="N591" t="s">
        <v>14963</v>
      </c>
      <c r="O591">
        <v>100</v>
      </c>
    </row>
    <row r="592" spans="1:15" x14ac:dyDescent="0.25">
      <c r="A592" t="s">
        <v>20485</v>
      </c>
      <c r="B592" t="s">
        <v>41</v>
      </c>
      <c r="C592" t="s">
        <v>24</v>
      </c>
      <c r="D592">
        <v>1984</v>
      </c>
      <c r="E592" t="s">
        <v>20471</v>
      </c>
      <c r="F592">
        <v>6.8</v>
      </c>
      <c r="G592">
        <v>5700</v>
      </c>
      <c r="H592" t="s">
        <v>14319</v>
      </c>
      <c r="I592" t="s">
        <v>14319</v>
      </c>
      <c r="J592" t="s">
        <v>20484</v>
      </c>
      <c r="K592" t="s">
        <v>7</v>
      </c>
      <c r="L592">
        <v>350000</v>
      </c>
      <c r="M592">
        <v>3677209</v>
      </c>
      <c r="N592" t="s">
        <v>20483</v>
      </c>
      <c r="O592">
        <v>108</v>
      </c>
    </row>
    <row r="593" spans="1:15" x14ac:dyDescent="0.25">
      <c r="A593" t="s">
        <v>20482</v>
      </c>
      <c r="B593" t="s">
        <v>41</v>
      </c>
      <c r="C593" t="s">
        <v>24</v>
      </c>
      <c r="D593">
        <v>1984</v>
      </c>
      <c r="E593" t="s">
        <v>20388</v>
      </c>
      <c r="F593">
        <v>5.5</v>
      </c>
      <c r="G593">
        <v>2000</v>
      </c>
      <c r="H593" t="s">
        <v>18943</v>
      </c>
      <c r="I593" t="s">
        <v>16167</v>
      </c>
      <c r="J593" t="s">
        <v>18990</v>
      </c>
      <c r="K593" t="s">
        <v>7</v>
      </c>
      <c r="M593">
        <v>4994094</v>
      </c>
      <c r="N593" t="s">
        <v>20326</v>
      </c>
      <c r="O593">
        <v>102</v>
      </c>
    </row>
    <row r="594" spans="1:15" x14ac:dyDescent="0.25">
      <c r="A594" t="s">
        <v>20481</v>
      </c>
      <c r="B594" t="s">
        <v>101</v>
      </c>
      <c r="C594" t="s">
        <v>24</v>
      </c>
      <c r="D594">
        <v>1984</v>
      </c>
      <c r="E594" t="s">
        <v>20465</v>
      </c>
      <c r="F594">
        <v>7.4</v>
      </c>
      <c r="G594">
        <v>24000</v>
      </c>
      <c r="H594" t="s">
        <v>2403</v>
      </c>
      <c r="I594" t="s">
        <v>2403</v>
      </c>
      <c r="J594" t="s">
        <v>2403</v>
      </c>
      <c r="K594" t="s">
        <v>7</v>
      </c>
      <c r="L594">
        <v>8000000</v>
      </c>
      <c r="M594">
        <v>10600497</v>
      </c>
      <c r="N594" t="s">
        <v>514</v>
      </c>
      <c r="O594">
        <v>84</v>
      </c>
    </row>
    <row r="595" spans="1:15" x14ac:dyDescent="0.25">
      <c r="A595" t="s">
        <v>20480</v>
      </c>
      <c r="B595" t="s">
        <v>41</v>
      </c>
      <c r="C595" t="s">
        <v>24</v>
      </c>
      <c r="D595">
        <v>1984</v>
      </c>
      <c r="E595" t="s">
        <v>20479</v>
      </c>
      <c r="F595">
        <v>3.8</v>
      </c>
      <c r="G595">
        <v>5600</v>
      </c>
      <c r="H595" t="s">
        <v>19755</v>
      </c>
      <c r="I595" t="s">
        <v>20478</v>
      </c>
      <c r="J595" t="s">
        <v>17313</v>
      </c>
      <c r="K595" t="s">
        <v>7</v>
      </c>
      <c r="L595">
        <v>18000000</v>
      </c>
      <c r="M595">
        <v>19265302</v>
      </c>
      <c r="N595" t="s">
        <v>19295</v>
      </c>
      <c r="O595">
        <v>94</v>
      </c>
    </row>
    <row r="596" spans="1:15" x14ac:dyDescent="0.25">
      <c r="A596" t="s">
        <v>20477</v>
      </c>
      <c r="B596" t="s">
        <v>68</v>
      </c>
      <c r="C596" t="s">
        <v>24</v>
      </c>
      <c r="D596">
        <v>1984</v>
      </c>
      <c r="E596" t="s">
        <v>20474</v>
      </c>
      <c r="F596">
        <v>6</v>
      </c>
      <c r="G596">
        <v>2800</v>
      </c>
      <c r="H596" t="s">
        <v>15600</v>
      </c>
      <c r="I596" t="s">
        <v>18883</v>
      </c>
      <c r="J596" t="s">
        <v>17313</v>
      </c>
      <c r="K596" t="s">
        <v>7</v>
      </c>
      <c r="L596">
        <v>15100000</v>
      </c>
      <c r="M596">
        <v>26080861</v>
      </c>
      <c r="N596" t="s">
        <v>20476</v>
      </c>
      <c r="O596">
        <v>118</v>
      </c>
    </row>
    <row r="597" spans="1:15" x14ac:dyDescent="0.25">
      <c r="A597" t="s">
        <v>20475</v>
      </c>
      <c r="B597" t="s">
        <v>101</v>
      </c>
      <c r="C597" t="s">
        <v>24</v>
      </c>
      <c r="D597">
        <v>1984</v>
      </c>
      <c r="E597" t="s">
        <v>20474</v>
      </c>
      <c r="F597">
        <v>5.5</v>
      </c>
      <c r="G597">
        <v>4600</v>
      </c>
      <c r="H597" t="s">
        <v>14797</v>
      </c>
      <c r="I597" t="s">
        <v>20473</v>
      </c>
      <c r="J597" t="s">
        <v>14410</v>
      </c>
      <c r="K597" t="s">
        <v>7</v>
      </c>
      <c r="L597">
        <v>12000000</v>
      </c>
      <c r="M597">
        <v>26186631</v>
      </c>
      <c r="N597" t="s">
        <v>14705</v>
      </c>
      <c r="O597">
        <v>96</v>
      </c>
    </row>
    <row r="598" spans="1:15" x14ac:dyDescent="0.25">
      <c r="A598" t="s">
        <v>20472</v>
      </c>
      <c r="B598" t="s">
        <v>41</v>
      </c>
      <c r="C598" t="s">
        <v>34</v>
      </c>
      <c r="D598">
        <v>1984</v>
      </c>
      <c r="E598" t="s">
        <v>20471</v>
      </c>
      <c r="F598">
        <v>4.5</v>
      </c>
      <c r="G598">
        <v>2000</v>
      </c>
      <c r="H598" t="s">
        <v>20470</v>
      </c>
      <c r="I598" t="s">
        <v>20470</v>
      </c>
      <c r="J598" t="s">
        <v>20469</v>
      </c>
      <c r="K598" t="s">
        <v>7</v>
      </c>
      <c r="M598">
        <v>3739406</v>
      </c>
      <c r="N598" t="s">
        <v>17209</v>
      </c>
      <c r="O598">
        <v>89</v>
      </c>
    </row>
    <row r="599" spans="1:15" x14ac:dyDescent="0.25">
      <c r="A599" t="s">
        <v>20468</v>
      </c>
      <c r="B599" t="s">
        <v>101</v>
      </c>
      <c r="C599" t="s">
        <v>24</v>
      </c>
      <c r="D599">
        <v>1984</v>
      </c>
      <c r="E599" t="s">
        <v>20467</v>
      </c>
      <c r="F599">
        <v>6.6</v>
      </c>
      <c r="G599">
        <v>1400</v>
      </c>
      <c r="H599" t="s">
        <v>11037</v>
      </c>
      <c r="I599" t="s">
        <v>14883</v>
      </c>
      <c r="J599" t="s">
        <v>19620</v>
      </c>
      <c r="K599" t="s">
        <v>7</v>
      </c>
      <c r="M599">
        <v>5021751</v>
      </c>
      <c r="N599" t="s">
        <v>20363</v>
      </c>
      <c r="O599">
        <v>105</v>
      </c>
    </row>
    <row r="600" spans="1:15" x14ac:dyDescent="0.25">
      <c r="A600" t="s">
        <v>20466</v>
      </c>
      <c r="B600" t="s">
        <v>41</v>
      </c>
      <c r="C600" t="s">
        <v>24</v>
      </c>
      <c r="D600">
        <v>1984</v>
      </c>
      <c r="E600" t="s">
        <v>20465</v>
      </c>
      <c r="F600">
        <v>6.3</v>
      </c>
      <c r="G600">
        <v>6800</v>
      </c>
      <c r="H600" t="s">
        <v>14190</v>
      </c>
      <c r="I600" t="s">
        <v>20464</v>
      </c>
      <c r="J600" t="s">
        <v>3571</v>
      </c>
      <c r="K600" t="s">
        <v>7</v>
      </c>
      <c r="M600">
        <v>5718573</v>
      </c>
      <c r="N600" t="s">
        <v>103</v>
      </c>
      <c r="O600">
        <v>90</v>
      </c>
    </row>
    <row r="601" spans="1:15" x14ac:dyDescent="0.25">
      <c r="A601" t="s">
        <v>20463</v>
      </c>
      <c r="B601" t="s">
        <v>41</v>
      </c>
      <c r="C601" t="s">
        <v>24</v>
      </c>
      <c r="D601">
        <v>1984</v>
      </c>
      <c r="E601" t="s">
        <v>20462</v>
      </c>
      <c r="F601">
        <v>6.8</v>
      </c>
      <c r="G601">
        <v>2600</v>
      </c>
      <c r="H601" t="s">
        <v>12412</v>
      </c>
      <c r="I601" t="s">
        <v>12412</v>
      </c>
      <c r="J601" t="s">
        <v>20461</v>
      </c>
      <c r="K601" t="s">
        <v>7</v>
      </c>
      <c r="L601">
        <v>700000</v>
      </c>
      <c r="M601">
        <v>2490233</v>
      </c>
      <c r="N601" t="s">
        <v>20460</v>
      </c>
      <c r="O601">
        <v>106</v>
      </c>
    </row>
    <row r="602" spans="1:15" x14ac:dyDescent="0.25">
      <c r="A602" t="s">
        <v>20459</v>
      </c>
      <c r="B602" t="s">
        <v>41</v>
      </c>
      <c r="C602" t="s">
        <v>24</v>
      </c>
      <c r="D602">
        <v>1984</v>
      </c>
      <c r="E602" t="s">
        <v>20427</v>
      </c>
      <c r="F602">
        <v>5.7</v>
      </c>
      <c r="G602">
        <v>1300</v>
      </c>
      <c r="H602" t="s">
        <v>18031</v>
      </c>
      <c r="I602" t="s">
        <v>15935</v>
      </c>
      <c r="J602" t="s">
        <v>17726</v>
      </c>
      <c r="K602" t="s">
        <v>7</v>
      </c>
      <c r="M602">
        <v>4561346</v>
      </c>
      <c r="N602" t="s">
        <v>17209</v>
      </c>
      <c r="O602">
        <v>105</v>
      </c>
    </row>
    <row r="603" spans="1:15" x14ac:dyDescent="0.25">
      <c r="A603" t="s">
        <v>20458</v>
      </c>
      <c r="B603" t="s">
        <v>41</v>
      </c>
      <c r="C603" t="s">
        <v>24</v>
      </c>
      <c r="D603">
        <v>1984</v>
      </c>
      <c r="E603" t="s">
        <v>20457</v>
      </c>
      <c r="F603">
        <v>7.4</v>
      </c>
      <c r="G603">
        <v>4200</v>
      </c>
      <c r="H603" t="s">
        <v>14215</v>
      </c>
      <c r="I603" t="s">
        <v>14215</v>
      </c>
      <c r="J603" t="s">
        <v>20456</v>
      </c>
      <c r="K603" t="s">
        <v>562</v>
      </c>
      <c r="M603">
        <v>15726</v>
      </c>
      <c r="N603" t="s">
        <v>5586</v>
      </c>
      <c r="O603">
        <v>101</v>
      </c>
    </row>
    <row r="604" spans="1:15" x14ac:dyDescent="0.25">
      <c r="A604" t="s">
        <v>20455</v>
      </c>
      <c r="B604" t="s">
        <v>101</v>
      </c>
      <c r="C604" t="s">
        <v>24</v>
      </c>
      <c r="D604">
        <v>1984</v>
      </c>
      <c r="E604" t="s">
        <v>20454</v>
      </c>
      <c r="F604">
        <v>6</v>
      </c>
      <c r="G604">
        <v>2600</v>
      </c>
      <c r="H604" t="s">
        <v>15369</v>
      </c>
      <c r="I604" t="s">
        <v>20453</v>
      </c>
      <c r="J604" t="s">
        <v>17313</v>
      </c>
      <c r="K604" t="s">
        <v>7</v>
      </c>
      <c r="L604">
        <v>12000000</v>
      </c>
      <c r="M604">
        <v>19928200</v>
      </c>
      <c r="N604" t="s">
        <v>890</v>
      </c>
      <c r="O604">
        <v>96</v>
      </c>
    </row>
    <row r="605" spans="1:15" x14ac:dyDescent="0.25">
      <c r="A605" t="s">
        <v>17139</v>
      </c>
      <c r="B605" t="s">
        <v>41</v>
      </c>
      <c r="C605" t="s">
        <v>5</v>
      </c>
      <c r="D605">
        <v>1984</v>
      </c>
      <c r="E605" t="s">
        <v>20359</v>
      </c>
      <c r="F605">
        <v>5.9</v>
      </c>
      <c r="G605">
        <v>1300</v>
      </c>
      <c r="H605" t="s">
        <v>18454</v>
      </c>
      <c r="I605" t="s">
        <v>11061</v>
      </c>
      <c r="J605" t="s">
        <v>727</v>
      </c>
      <c r="K605" t="s">
        <v>7</v>
      </c>
      <c r="L605">
        <v>10000000</v>
      </c>
      <c r="M605">
        <v>2773433</v>
      </c>
      <c r="N605" t="s">
        <v>19661</v>
      </c>
      <c r="O605">
        <v>91</v>
      </c>
    </row>
    <row r="606" spans="1:15" x14ac:dyDescent="0.25">
      <c r="A606" t="s">
        <v>20452</v>
      </c>
      <c r="B606" t="s">
        <v>68</v>
      </c>
      <c r="C606" t="s">
        <v>11</v>
      </c>
      <c r="D606">
        <v>1984</v>
      </c>
      <c r="E606" t="s">
        <v>20071</v>
      </c>
      <c r="F606">
        <v>6.1</v>
      </c>
      <c r="G606">
        <v>3000</v>
      </c>
      <c r="H606" t="s">
        <v>11251</v>
      </c>
      <c r="I606" t="s">
        <v>8811</v>
      </c>
      <c r="J606" t="s">
        <v>524</v>
      </c>
      <c r="K606" t="s">
        <v>7</v>
      </c>
      <c r="L606">
        <v>11000000</v>
      </c>
      <c r="M606">
        <v>4385312</v>
      </c>
      <c r="N606" t="s">
        <v>20451</v>
      </c>
      <c r="O606">
        <v>110</v>
      </c>
    </row>
    <row r="607" spans="1:15" x14ac:dyDescent="0.25">
      <c r="A607" t="s">
        <v>20450</v>
      </c>
      <c r="B607" t="s">
        <v>68</v>
      </c>
      <c r="C607" t="s">
        <v>24</v>
      </c>
      <c r="D607">
        <v>1984</v>
      </c>
      <c r="E607" t="s">
        <v>20449</v>
      </c>
      <c r="F607">
        <v>6.4</v>
      </c>
      <c r="G607">
        <v>1500</v>
      </c>
      <c r="H607" t="s">
        <v>8449</v>
      </c>
      <c r="I607" t="s">
        <v>20448</v>
      </c>
      <c r="J607" t="s">
        <v>18363</v>
      </c>
      <c r="K607" t="s">
        <v>7</v>
      </c>
      <c r="M607">
        <v>1493782</v>
      </c>
      <c r="N607" t="s">
        <v>9348</v>
      </c>
      <c r="O607">
        <v>103</v>
      </c>
    </row>
    <row r="608" spans="1:15" x14ac:dyDescent="0.25">
      <c r="A608" t="s">
        <v>20447</v>
      </c>
      <c r="B608" t="s">
        <v>101</v>
      </c>
      <c r="C608" t="s">
        <v>11</v>
      </c>
      <c r="D608">
        <v>1984</v>
      </c>
      <c r="E608" t="s">
        <v>20446</v>
      </c>
      <c r="F608">
        <v>6.7</v>
      </c>
      <c r="G608">
        <v>1800</v>
      </c>
      <c r="H608" t="s">
        <v>14150</v>
      </c>
      <c r="I608" t="s">
        <v>20445</v>
      </c>
      <c r="J608" t="s">
        <v>13145</v>
      </c>
      <c r="K608" t="s">
        <v>7</v>
      </c>
      <c r="M608">
        <v>9640000</v>
      </c>
      <c r="N608" t="s">
        <v>20444</v>
      </c>
      <c r="O608">
        <v>105</v>
      </c>
    </row>
    <row r="609" spans="1:15" x14ac:dyDescent="0.25">
      <c r="A609" t="s">
        <v>20443</v>
      </c>
      <c r="B609" t="s">
        <v>101</v>
      </c>
      <c r="C609" t="s">
        <v>24</v>
      </c>
      <c r="D609">
        <v>1984</v>
      </c>
      <c r="E609" t="s">
        <v>20442</v>
      </c>
      <c r="F609">
        <v>4.7</v>
      </c>
      <c r="G609">
        <v>3900</v>
      </c>
      <c r="H609" t="s">
        <v>20441</v>
      </c>
      <c r="I609" t="s">
        <v>20441</v>
      </c>
      <c r="J609" t="s">
        <v>17191</v>
      </c>
      <c r="K609" t="s">
        <v>7</v>
      </c>
      <c r="M609">
        <v>3772785</v>
      </c>
      <c r="N609" t="s">
        <v>514</v>
      </c>
      <c r="O609">
        <v>82</v>
      </c>
    </row>
    <row r="610" spans="1:15" x14ac:dyDescent="0.25">
      <c r="A610" t="s">
        <v>20440</v>
      </c>
      <c r="B610" t="s">
        <v>41</v>
      </c>
      <c r="C610" t="s">
        <v>11</v>
      </c>
      <c r="D610">
        <v>1984</v>
      </c>
      <c r="E610" t="s">
        <v>20439</v>
      </c>
      <c r="F610">
        <v>5.8</v>
      </c>
      <c r="G610">
        <v>816</v>
      </c>
      <c r="H610" t="s">
        <v>16421</v>
      </c>
      <c r="I610" t="s">
        <v>16918</v>
      </c>
      <c r="J610" t="s">
        <v>16649</v>
      </c>
      <c r="K610" t="s">
        <v>7</v>
      </c>
      <c r="M610">
        <v>2075282</v>
      </c>
      <c r="N610" t="s">
        <v>20438</v>
      </c>
      <c r="O610">
        <v>116</v>
      </c>
    </row>
    <row r="611" spans="1:15" x14ac:dyDescent="0.25">
      <c r="A611" t="s">
        <v>20437</v>
      </c>
      <c r="B611" t="s">
        <v>101</v>
      </c>
      <c r="C611" t="s">
        <v>11</v>
      </c>
      <c r="D611">
        <v>1984</v>
      </c>
      <c r="E611" t="s">
        <v>20436</v>
      </c>
      <c r="F611">
        <v>5.2</v>
      </c>
      <c r="G611">
        <v>1400</v>
      </c>
      <c r="H611" t="s">
        <v>20435</v>
      </c>
      <c r="I611" t="s">
        <v>20434</v>
      </c>
      <c r="J611" t="s">
        <v>20434</v>
      </c>
      <c r="K611" t="s">
        <v>265</v>
      </c>
      <c r="L611">
        <v>9000000</v>
      </c>
      <c r="M611">
        <v>1393501</v>
      </c>
      <c r="N611" t="s">
        <v>20433</v>
      </c>
      <c r="O611">
        <v>108</v>
      </c>
    </row>
    <row r="612" spans="1:15" x14ac:dyDescent="0.25">
      <c r="A612" t="s">
        <v>20432</v>
      </c>
      <c r="B612" t="s">
        <v>41</v>
      </c>
      <c r="C612" t="s">
        <v>11</v>
      </c>
      <c r="D612">
        <v>1984</v>
      </c>
      <c r="E612" t="s">
        <v>20431</v>
      </c>
      <c r="F612">
        <v>6.3</v>
      </c>
      <c r="G612">
        <v>599</v>
      </c>
      <c r="H612" t="s">
        <v>12412</v>
      </c>
      <c r="I612" t="s">
        <v>20430</v>
      </c>
      <c r="J612" t="s">
        <v>20429</v>
      </c>
      <c r="K612" t="s">
        <v>7</v>
      </c>
      <c r="M612">
        <v>865915</v>
      </c>
      <c r="N612" t="s">
        <v>2694</v>
      </c>
      <c r="O612">
        <v>94</v>
      </c>
    </row>
    <row r="613" spans="1:15" x14ac:dyDescent="0.25">
      <c r="A613" t="s">
        <v>20428</v>
      </c>
      <c r="B613" t="s">
        <v>41</v>
      </c>
      <c r="C613" t="s">
        <v>24</v>
      </c>
      <c r="D613">
        <v>1984</v>
      </c>
      <c r="E613" t="s">
        <v>20427</v>
      </c>
      <c r="F613">
        <v>5.4</v>
      </c>
      <c r="G613">
        <v>856</v>
      </c>
      <c r="H613" t="s">
        <v>20426</v>
      </c>
      <c r="I613" t="s">
        <v>20425</v>
      </c>
      <c r="J613" t="s">
        <v>19351</v>
      </c>
      <c r="K613" t="s">
        <v>7</v>
      </c>
      <c r="L613">
        <v>7000000</v>
      </c>
      <c r="M613">
        <v>1467396</v>
      </c>
      <c r="N613" t="s">
        <v>20363</v>
      </c>
      <c r="O613">
        <v>96</v>
      </c>
    </row>
    <row r="614" spans="1:15" x14ac:dyDescent="0.25">
      <c r="A614" t="s">
        <v>20424</v>
      </c>
      <c r="B614" t="s">
        <v>52</v>
      </c>
      <c r="C614" t="s">
        <v>11</v>
      </c>
      <c r="D614">
        <v>1984</v>
      </c>
      <c r="E614" t="s">
        <v>20423</v>
      </c>
      <c r="F614">
        <v>6.3</v>
      </c>
      <c r="G614">
        <v>1800</v>
      </c>
      <c r="H614" t="s">
        <v>2716</v>
      </c>
      <c r="I614" t="s">
        <v>11818</v>
      </c>
      <c r="J614" t="s">
        <v>14805</v>
      </c>
      <c r="K614" t="s">
        <v>265</v>
      </c>
      <c r="M614">
        <v>1009700</v>
      </c>
      <c r="N614" t="s">
        <v>10216</v>
      </c>
      <c r="O614">
        <v>122</v>
      </c>
    </row>
    <row r="615" spans="1:15" x14ac:dyDescent="0.25">
      <c r="A615" t="s">
        <v>20422</v>
      </c>
      <c r="B615" t="s">
        <v>68</v>
      </c>
      <c r="C615" t="s">
        <v>11</v>
      </c>
      <c r="D615">
        <v>1984</v>
      </c>
      <c r="E615" t="s">
        <v>20359</v>
      </c>
      <c r="F615">
        <v>3.7</v>
      </c>
      <c r="G615">
        <v>446</v>
      </c>
      <c r="H615" t="s">
        <v>20421</v>
      </c>
      <c r="I615" t="s">
        <v>14580</v>
      </c>
      <c r="J615" t="s">
        <v>20420</v>
      </c>
      <c r="K615" t="s">
        <v>7</v>
      </c>
      <c r="M615">
        <v>1689501</v>
      </c>
      <c r="N615" t="s">
        <v>17568</v>
      </c>
      <c r="O615">
        <v>93</v>
      </c>
    </row>
    <row r="616" spans="1:15" x14ac:dyDescent="0.25">
      <c r="A616" t="s">
        <v>20419</v>
      </c>
      <c r="B616" t="s">
        <v>101</v>
      </c>
      <c r="C616" t="s">
        <v>100</v>
      </c>
      <c r="D616">
        <v>1984</v>
      </c>
      <c r="E616" t="s">
        <v>20359</v>
      </c>
      <c r="F616">
        <v>6.3</v>
      </c>
      <c r="G616">
        <v>866</v>
      </c>
      <c r="H616" t="s">
        <v>20418</v>
      </c>
      <c r="I616" t="s">
        <v>20418</v>
      </c>
      <c r="J616" t="s">
        <v>4394</v>
      </c>
      <c r="K616" t="s">
        <v>7</v>
      </c>
      <c r="M616">
        <v>1142944</v>
      </c>
      <c r="N616" t="s">
        <v>19295</v>
      </c>
      <c r="O616">
        <v>93</v>
      </c>
    </row>
    <row r="617" spans="1:15" x14ac:dyDescent="0.25">
      <c r="A617" t="s">
        <v>20417</v>
      </c>
      <c r="B617" t="s">
        <v>101</v>
      </c>
      <c r="C617" t="s">
        <v>24</v>
      </c>
      <c r="D617">
        <v>1984</v>
      </c>
      <c r="E617" t="s">
        <v>20416</v>
      </c>
      <c r="F617">
        <v>5.9</v>
      </c>
      <c r="G617">
        <v>807</v>
      </c>
      <c r="H617" t="s">
        <v>20415</v>
      </c>
      <c r="I617" t="s">
        <v>19272</v>
      </c>
      <c r="J617" t="s">
        <v>19315</v>
      </c>
      <c r="K617" t="s">
        <v>7</v>
      </c>
      <c r="M617">
        <v>7889694</v>
      </c>
      <c r="N617" t="s">
        <v>704</v>
      </c>
      <c r="O617">
        <v>94</v>
      </c>
    </row>
    <row r="618" spans="1:15" x14ac:dyDescent="0.25">
      <c r="A618" t="s">
        <v>20414</v>
      </c>
      <c r="B618" t="s">
        <v>41</v>
      </c>
      <c r="C618" t="s">
        <v>11</v>
      </c>
      <c r="D618">
        <v>1984</v>
      </c>
      <c r="E618" t="s">
        <v>20413</v>
      </c>
      <c r="F618">
        <v>5.7</v>
      </c>
      <c r="G618">
        <v>634</v>
      </c>
      <c r="H618" t="s">
        <v>20215</v>
      </c>
      <c r="I618" t="s">
        <v>20412</v>
      </c>
      <c r="J618" t="s">
        <v>15784</v>
      </c>
      <c r="K618" t="s">
        <v>7</v>
      </c>
      <c r="M618">
        <v>4239154</v>
      </c>
      <c r="N618" t="s">
        <v>9348</v>
      </c>
      <c r="O618">
        <v>95</v>
      </c>
    </row>
    <row r="619" spans="1:15" x14ac:dyDescent="0.25">
      <c r="A619" t="s">
        <v>20411</v>
      </c>
      <c r="B619" t="s">
        <v>101</v>
      </c>
      <c r="C619" t="s">
        <v>100</v>
      </c>
      <c r="D619">
        <v>1984</v>
      </c>
      <c r="E619" t="s">
        <v>20410</v>
      </c>
      <c r="F619">
        <v>5.2</v>
      </c>
      <c r="G619">
        <v>1200</v>
      </c>
      <c r="H619" t="s">
        <v>16450</v>
      </c>
      <c r="I619" t="s">
        <v>20409</v>
      </c>
      <c r="J619" t="s">
        <v>9232</v>
      </c>
      <c r="K619" t="s">
        <v>7</v>
      </c>
      <c r="L619">
        <v>12000000</v>
      </c>
      <c r="M619">
        <v>129268</v>
      </c>
      <c r="N619" t="s">
        <v>103</v>
      </c>
      <c r="O619">
        <v>91</v>
      </c>
    </row>
    <row r="620" spans="1:15" x14ac:dyDescent="0.25">
      <c r="A620" t="s">
        <v>20408</v>
      </c>
      <c r="B620" t="s">
        <v>41</v>
      </c>
      <c r="C620" t="s">
        <v>24</v>
      </c>
      <c r="D620">
        <v>1984</v>
      </c>
      <c r="E620" t="s">
        <v>19302</v>
      </c>
      <c r="F620">
        <v>7.9</v>
      </c>
      <c r="G620">
        <v>2700</v>
      </c>
      <c r="H620" t="s">
        <v>20407</v>
      </c>
      <c r="I620" t="s">
        <v>20406</v>
      </c>
      <c r="J620" t="s">
        <v>20405</v>
      </c>
      <c r="K620" t="s">
        <v>300</v>
      </c>
      <c r="N620" t="s">
        <v>20404</v>
      </c>
      <c r="O620">
        <v>187</v>
      </c>
    </row>
    <row r="621" spans="1:15" x14ac:dyDescent="0.25">
      <c r="A621" t="s">
        <v>20403</v>
      </c>
      <c r="B621" t="s">
        <v>101</v>
      </c>
      <c r="C621" t="s">
        <v>11</v>
      </c>
      <c r="D621">
        <v>1984</v>
      </c>
      <c r="E621" t="s">
        <v>20402</v>
      </c>
      <c r="F621">
        <v>6</v>
      </c>
      <c r="G621">
        <v>440</v>
      </c>
      <c r="H621" t="s">
        <v>18943</v>
      </c>
      <c r="I621" t="s">
        <v>20401</v>
      </c>
      <c r="J621" t="s">
        <v>9628</v>
      </c>
      <c r="K621" t="s">
        <v>300</v>
      </c>
      <c r="M621">
        <v>1525532</v>
      </c>
      <c r="N621" t="s">
        <v>20400</v>
      </c>
      <c r="O621">
        <v>91</v>
      </c>
    </row>
    <row r="622" spans="1:15" x14ac:dyDescent="0.25">
      <c r="A622" t="s">
        <v>20399</v>
      </c>
      <c r="B622" t="s">
        <v>41</v>
      </c>
      <c r="C622" t="s">
        <v>11</v>
      </c>
      <c r="D622">
        <v>1984</v>
      </c>
      <c r="E622" t="s">
        <v>20398</v>
      </c>
      <c r="F622">
        <v>5.8</v>
      </c>
      <c r="G622">
        <v>822</v>
      </c>
      <c r="H622" t="s">
        <v>18468</v>
      </c>
      <c r="I622" t="s">
        <v>18468</v>
      </c>
      <c r="J622" t="s">
        <v>15538</v>
      </c>
      <c r="K622" t="s">
        <v>7</v>
      </c>
      <c r="L622">
        <v>6300000</v>
      </c>
      <c r="M622">
        <v>1059966</v>
      </c>
      <c r="N622" t="s">
        <v>20397</v>
      </c>
      <c r="O622">
        <v>109</v>
      </c>
    </row>
    <row r="623" spans="1:15" x14ac:dyDescent="0.25">
      <c r="A623" t="s">
        <v>20396</v>
      </c>
      <c r="B623" t="s">
        <v>101</v>
      </c>
      <c r="C623" t="s">
        <v>11</v>
      </c>
      <c r="D623">
        <v>1984</v>
      </c>
      <c r="E623" t="s">
        <v>20392</v>
      </c>
      <c r="F623">
        <v>5.7</v>
      </c>
      <c r="G623">
        <v>794</v>
      </c>
      <c r="H623" t="s">
        <v>20368</v>
      </c>
      <c r="I623" t="s">
        <v>16642</v>
      </c>
      <c r="J623" t="s">
        <v>8932</v>
      </c>
      <c r="K623" t="s">
        <v>7</v>
      </c>
      <c r="M623">
        <v>1820049</v>
      </c>
      <c r="N623" t="s">
        <v>890</v>
      </c>
      <c r="O623">
        <v>110</v>
      </c>
    </row>
    <row r="624" spans="1:15" x14ac:dyDescent="0.25">
      <c r="A624" t="s">
        <v>20395</v>
      </c>
      <c r="B624" t="s">
        <v>41</v>
      </c>
      <c r="C624" t="s">
        <v>24</v>
      </c>
      <c r="D624">
        <v>1984</v>
      </c>
      <c r="E624" t="s">
        <v>19874</v>
      </c>
      <c r="F624">
        <v>6.5</v>
      </c>
      <c r="G624">
        <v>2600</v>
      </c>
      <c r="H624" t="s">
        <v>17307</v>
      </c>
      <c r="I624" t="s">
        <v>3792</v>
      </c>
      <c r="J624" t="s">
        <v>20394</v>
      </c>
      <c r="K624" t="s">
        <v>265</v>
      </c>
      <c r="M624">
        <v>2527088</v>
      </c>
      <c r="N624" t="s">
        <v>17300</v>
      </c>
      <c r="O624">
        <v>92</v>
      </c>
    </row>
    <row r="625" spans="1:15" x14ac:dyDescent="0.25">
      <c r="A625" t="s">
        <v>20393</v>
      </c>
      <c r="B625" t="s">
        <v>101</v>
      </c>
      <c r="C625" t="s">
        <v>24</v>
      </c>
      <c r="D625">
        <v>1984</v>
      </c>
      <c r="E625" t="s">
        <v>20392</v>
      </c>
      <c r="F625">
        <v>4.5</v>
      </c>
      <c r="G625">
        <v>212</v>
      </c>
      <c r="H625" t="s">
        <v>3941</v>
      </c>
      <c r="I625" t="s">
        <v>8176</v>
      </c>
      <c r="J625" t="s">
        <v>20391</v>
      </c>
      <c r="K625" t="s">
        <v>265</v>
      </c>
      <c r="M625">
        <v>526805</v>
      </c>
      <c r="N625" t="s">
        <v>20390</v>
      </c>
      <c r="O625">
        <v>92</v>
      </c>
    </row>
    <row r="626" spans="1:15" x14ac:dyDescent="0.25">
      <c r="A626" t="s">
        <v>20389</v>
      </c>
      <c r="B626" t="s">
        <v>101</v>
      </c>
      <c r="C626" t="s">
        <v>24</v>
      </c>
      <c r="D626">
        <v>1984</v>
      </c>
      <c r="E626" t="s">
        <v>20388</v>
      </c>
      <c r="F626">
        <v>5.4</v>
      </c>
      <c r="G626">
        <v>2400</v>
      </c>
      <c r="H626" t="s">
        <v>18364</v>
      </c>
      <c r="I626" t="s">
        <v>10328</v>
      </c>
      <c r="J626" t="s">
        <v>20387</v>
      </c>
      <c r="K626" t="s">
        <v>7</v>
      </c>
      <c r="M626">
        <v>21538850</v>
      </c>
      <c r="N626" t="s">
        <v>138</v>
      </c>
      <c r="O626">
        <v>97</v>
      </c>
    </row>
    <row r="627" spans="1:15" x14ac:dyDescent="0.25">
      <c r="A627" t="s">
        <v>20386</v>
      </c>
      <c r="B627" t="s">
        <v>41</v>
      </c>
      <c r="C627" t="s">
        <v>11</v>
      </c>
      <c r="D627">
        <v>1984</v>
      </c>
      <c r="E627" t="s">
        <v>19999</v>
      </c>
      <c r="F627">
        <v>6.3</v>
      </c>
      <c r="G627">
        <v>653</v>
      </c>
      <c r="H627" t="s">
        <v>15149</v>
      </c>
      <c r="I627" t="s">
        <v>15149</v>
      </c>
      <c r="J627" t="s">
        <v>17121</v>
      </c>
      <c r="K627" t="s">
        <v>95</v>
      </c>
      <c r="M627">
        <v>162364</v>
      </c>
      <c r="N627" t="s">
        <v>20385</v>
      </c>
      <c r="O627">
        <v>107</v>
      </c>
    </row>
    <row r="628" spans="1:15" x14ac:dyDescent="0.25">
      <c r="A628" t="s">
        <v>20384</v>
      </c>
      <c r="B628" t="s">
        <v>41</v>
      </c>
      <c r="C628" t="s">
        <v>11</v>
      </c>
      <c r="D628">
        <v>1984</v>
      </c>
      <c r="E628" t="s">
        <v>20383</v>
      </c>
      <c r="F628">
        <v>5.2</v>
      </c>
      <c r="G628">
        <v>733</v>
      </c>
      <c r="H628" t="s">
        <v>20382</v>
      </c>
      <c r="I628" t="s">
        <v>20382</v>
      </c>
      <c r="J628" t="s">
        <v>20381</v>
      </c>
      <c r="K628" t="s">
        <v>95</v>
      </c>
      <c r="M628">
        <v>1839623</v>
      </c>
      <c r="N628" t="s">
        <v>19629</v>
      </c>
      <c r="O628">
        <v>90</v>
      </c>
    </row>
    <row r="629" spans="1:15" x14ac:dyDescent="0.25">
      <c r="A629" t="s">
        <v>11588</v>
      </c>
      <c r="B629" t="s">
        <v>41</v>
      </c>
      <c r="C629" t="s">
        <v>11</v>
      </c>
      <c r="D629">
        <v>1984</v>
      </c>
      <c r="E629" t="s">
        <v>20359</v>
      </c>
      <c r="F629">
        <v>5.9</v>
      </c>
      <c r="G629">
        <v>456</v>
      </c>
      <c r="H629" t="s">
        <v>20380</v>
      </c>
      <c r="I629" t="s">
        <v>20380</v>
      </c>
      <c r="J629" t="s">
        <v>15690</v>
      </c>
      <c r="K629" t="s">
        <v>7</v>
      </c>
      <c r="M629">
        <v>148750</v>
      </c>
      <c r="N629" t="s">
        <v>20379</v>
      </c>
      <c r="O629">
        <v>98</v>
      </c>
    </row>
    <row r="630" spans="1:15" x14ac:dyDescent="0.25">
      <c r="A630" t="s">
        <v>20378</v>
      </c>
      <c r="B630" t="s">
        <v>101</v>
      </c>
      <c r="C630" t="s">
        <v>409</v>
      </c>
      <c r="D630">
        <v>1984</v>
      </c>
      <c r="E630" t="s">
        <v>20377</v>
      </c>
      <c r="F630">
        <v>6.5</v>
      </c>
      <c r="G630">
        <v>586</v>
      </c>
      <c r="H630" t="s">
        <v>13680</v>
      </c>
      <c r="I630" t="s">
        <v>20376</v>
      </c>
      <c r="J630" t="s">
        <v>17303</v>
      </c>
      <c r="K630" t="s">
        <v>265</v>
      </c>
      <c r="M630">
        <v>200498</v>
      </c>
      <c r="N630" t="s">
        <v>20375</v>
      </c>
      <c r="O630">
        <v>106</v>
      </c>
    </row>
    <row r="631" spans="1:15" x14ac:dyDescent="0.25">
      <c r="A631" t="s">
        <v>20374</v>
      </c>
      <c r="B631" t="s">
        <v>915</v>
      </c>
      <c r="C631" t="s">
        <v>11</v>
      </c>
      <c r="D631">
        <v>1984</v>
      </c>
      <c r="E631" t="s">
        <v>20373</v>
      </c>
      <c r="F631">
        <v>7.6</v>
      </c>
      <c r="G631">
        <v>2500</v>
      </c>
      <c r="H631" t="s">
        <v>19364</v>
      </c>
      <c r="I631" t="s">
        <v>20372</v>
      </c>
      <c r="J631" t="s">
        <v>20371</v>
      </c>
      <c r="K631" t="s">
        <v>562</v>
      </c>
      <c r="M631">
        <v>2411143</v>
      </c>
      <c r="N631" t="s">
        <v>16505</v>
      </c>
      <c r="O631">
        <v>90</v>
      </c>
    </row>
    <row r="632" spans="1:15" x14ac:dyDescent="0.25">
      <c r="A632" t="s">
        <v>20370</v>
      </c>
      <c r="B632" t="s">
        <v>101</v>
      </c>
      <c r="C632" t="s">
        <v>11</v>
      </c>
      <c r="D632">
        <v>1984</v>
      </c>
      <c r="E632" t="s">
        <v>20369</v>
      </c>
      <c r="F632">
        <v>6.6</v>
      </c>
      <c r="G632">
        <v>952</v>
      </c>
      <c r="H632" t="s">
        <v>20368</v>
      </c>
      <c r="I632" t="s">
        <v>20367</v>
      </c>
      <c r="J632" t="s">
        <v>12999</v>
      </c>
      <c r="K632" t="s">
        <v>7</v>
      </c>
      <c r="M632">
        <v>1945658</v>
      </c>
      <c r="N632" t="s">
        <v>18008</v>
      </c>
      <c r="O632">
        <v>99</v>
      </c>
    </row>
    <row r="633" spans="1:15" x14ac:dyDescent="0.25">
      <c r="A633" t="s">
        <v>20366</v>
      </c>
      <c r="B633" t="s">
        <v>41</v>
      </c>
      <c r="C633" t="s">
        <v>11</v>
      </c>
      <c r="D633">
        <v>1984</v>
      </c>
      <c r="E633" t="s">
        <v>20365</v>
      </c>
      <c r="F633">
        <v>5.8</v>
      </c>
      <c r="G633">
        <v>262</v>
      </c>
      <c r="H633" t="s">
        <v>18851</v>
      </c>
      <c r="I633" t="s">
        <v>18851</v>
      </c>
      <c r="J633" t="s">
        <v>20364</v>
      </c>
      <c r="K633" t="s">
        <v>7</v>
      </c>
      <c r="M633">
        <v>343890</v>
      </c>
      <c r="N633" t="s">
        <v>20363</v>
      </c>
      <c r="O633">
        <v>103</v>
      </c>
    </row>
    <row r="634" spans="1:15" x14ac:dyDescent="0.25">
      <c r="A634" t="s">
        <v>20362</v>
      </c>
      <c r="B634" t="s">
        <v>41</v>
      </c>
      <c r="C634" t="s">
        <v>24</v>
      </c>
      <c r="D634">
        <v>1984</v>
      </c>
      <c r="E634" t="s">
        <v>20329</v>
      </c>
      <c r="F634">
        <v>5.3</v>
      </c>
      <c r="G634">
        <v>241</v>
      </c>
      <c r="H634" t="s">
        <v>18294</v>
      </c>
      <c r="I634" t="s">
        <v>20361</v>
      </c>
      <c r="J634" t="s">
        <v>20360</v>
      </c>
      <c r="K634" t="s">
        <v>7</v>
      </c>
      <c r="N634" t="s">
        <v>20326</v>
      </c>
      <c r="O634">
        <v>93</v>
      </c>
    </row>
    <row r="635" spans="1:15" x14ac:dyDescent="0.25">
      <c r="A635" t="s">
        <v>18420</v>
      </c>
      <c r="B635" t="s">
        <v>101</v>
      </c>
      <c r="C635" t="s">
        <v>409</v>
      </c>
      <c r="D635">
        <v>1984</v>
      </c>
      <c r="E635" t="s">
        <v>20359</v>
      </c>
      <c r="F635">
        <v>6.1</v>
      </c>
      <c r="G635">
        <v>270</v>
      </c>
      <c r="H635" t="s">
        <v>20358</v>
      </c>
      <c r="I635" t="s">
        <v>20357</v>
      </c>
      <c r="J635" t="s">
        <v>20180</v>
      </c>
      <c r="K635" t="s">
        <v>7</v>
      </c>
      <c r="L635">
        <v>221000</v>
      </c>
      <c r="M635">
        <v>2687148</v>
      </c>
      <c r="O635">
        <v>110</v>
      </c>
    </row>
    <row r="636" spans="1:15" x14ac:dyDescent="0.25">
      <c r="A636" t="s">
        <v>20356</v>
      </c>
      <c r="B636" t="s">
        <v>41</v>
      </c>
      <c r="C636" t="s">
        <v>24</v>
      </c>
      <c r="D636">
        <v>1984</v>
      </c>
      <c r="E636" t="s">
        <v>20355</v>
      </c>
      <c r="F636">
        <v>3.8</v>
      </c>
      <c r="G636">
        <v>424</v>
      </c>
      <c r="H636" t="s">
        <v>18978</v>
      </c>
      <c r="I636" t="s">
        <v>18978</v>
      </c>
      <c r="J636" t="s">
        <v>20354</v>
      </c>
      <c r="K636" t="s">
        <v>7</v>
      </c>
      <c r="M636">
        <v>21058033</v>
      </c>
      <c r="N636" t="s">
        <v>18976</v>
      </c>
      <c r="O636">
        <v>88</v>
      </c>
    </row>
    <row r="637" spans="1:15" x14ac:dyDescent="0.25">
      <c r="A637" t="s">
        <v>20353</v>
      </c>
      <c r="B637" t="s">
        <v>41</v>
      </c>
      <c r="C637" t="s">
        <v>24</v>
      </c>
      <c r="D637">
        <v>1984</v>
      </c>
      <c r="E637" t="s">
        <v>20352</v>
      </c>
      <c r="F637">
        <v>5.7</v>
      </c>
      <c r="G637">
        <v>1400</v>
      </c>
      <c r="H637" t="s">
        <v>17236</v>
      </c>
      <c r="I637" t="s">
        <v>20351</v>
      </c>
      <c r="J637" t="s">
        <v>20350</v>
      </c>
      <c r="K637" t="s">
        <v>7</v>
      </c>
      <c r="M637">
        <v>837914</v>
      </c>
      <c r="N637" t="s">
        <v>20349</v>
      </c>
      <c r="O637">
        <v>108</v>
      </c>
    </row>
    <row r="638" spans="1:15" x14ac:dyDescent="0.25">
      <c r="A638" t="s">
        <v>20348</v>
      </c>
      <c r="B638" t="s">
        <v>52</v>
      </c>
      <c r="C638" t="s">
        <v>11</v>
      </c>
      <c r="D638">
        <v>1984</v>
      </c>
      <c r="E638" t="s">
        <v>20347</v>
      </c>
      <c r="F638">
        <v>6.9</v>
      </c>
      <c r="G638">
        <v>94</v>
      </c>
      <c r="H638" t="s">
        <v>20346</v>
      </c>
      <c r="I638" t="s">
        <v>20346</v>
      </c>
      <c r="J638" t="s">
        <v>20345</v>
      </c>
      <c r="K638" t="s">
        <v>504</v>
      </c>
      <c r="N638" t="s">
        <v>20344</v>
      </c>
      <c r="O638">
        <v>95</v>
      </c>
    </row>
    <row r="639" spans="1:15" x14ac:dyDescent="0.25">
      <c r="A639" t="s">
        <v>20343</v>
      </c>
      <c r="B639" t="s">
        <v>68</v>
      </c>
      <c r="C639" t="s">
        <v>24</v>
      </c>
      <c r="D639">
        <v>1984</v>
      </c>
      <c r="E639" t="s">
        <v>20066</v>
      </c>
      <c r="F639">
        <v>5.7</v>
      </c>
      <c r="G639">
        <v>184</v>
      </c>
      <c r="H639" t="s">
        <v>20342</v>
      </c>
      <c r="I639" t="s">
        <v>20341</v>
      </c>
      <c r="J639" t="s">
        <v>3449</v>
      </c>
      <c r="K639" t="s">
        <v>3470</v>
      </c>
      <c r="N639" t="s">
        <v>20340</v>
      </c>
      <c r="O639">
        <v>90</v>
      </c>
    </row>
    <row r="640" spans="1:15" x14ac:dyDescent="0.25">
      <c r="A640" t="s">
        <v>20339</v>
      </c>
      <c r="C640" t="s">
        <v>11</v>
      </c>
      <c r="D640">
        <v>1984</v>
      </c>
      <c r="E640" t="s">
        <v>19302</v>
      </c>
      <c r="F640">
        <v>7.3</v>
      </c>
      <c r="G640">
        <v>67</v>
      </c>
      <c r="H640" t="s">
        <v>19788</v>
      </c>
      <c r="I640" t="s">
        <v>20338</v>
      </c>
      <c r="J640" t="s">
        <v>20337</v>
      </c>
      <c r="K640" t="s">
        <v>265</v>
      </c>
      <c r="M640">
        <v>2729</v>
      </c>
      <c r="N640" t="s">
        <v>15052</v>
      </c>
      <c r="O640">
        <v>89</v>
      </c>
    </row>
    <row r="641" spans="1:15" x14ac:dyDescent="0.25">
      <c r="A641" t="s">
        <v>20336</v>
      </c>
      <c r="B641" t="s">
        <v>41</v>
      </c>
      <c r="C641" t="s">
        <v>24</v>
      </c>
      <c r="D641">
        <v>1984</v>
      </c>
      <c r="E641" t="s">
        <v>19958</v>
      </c>
      <c r="F641">
        <v>5.0999999999999996</v>
      </c>
      <c r="G641">
        <v>216</v>
      </c>
      <c r="H641" t="s">
        <v>7948</v>
      </c>
      <c r="I641" t="s">
        <v>7948</v>
      </c>
      <c r="J641" t="s">
        <v>16212</v>
      </c>
      <c r="K641" t="s">
        <v>7</v>
      </c>
      <c r="L641">
        <v>1000000</v>
      </c>
      <c r="M641">
        <v>95000</v>
      </c>
      <c r="N641" t="s">
        <v>20336</v>
      </c>
      <c r="O641">
        <v>96</v>
      </c>
    </row>
    <row r="642" spans="1:15" x14ac:dyDescent="0.25">
      <c r="A642" t="s">
        <v>14134</v>
      </c>
      <c r="B642" t="s">
        <v>52</v>
      </c>
      <c r="C642" t="s">
        <v>73</v>
      </c>
      <c r="D642">
        <v>1984</v>
      </c>
      <c r="E642" t="s">
        <v>20335</v>
      </c>
      <c r="F642">
        <v>5.0999999999999996</v>
      </c>
      <c r="G642">
        <v>73</v>
      </c>
      <c r="H642" t="s">
        <v>20334</v>
      </c>
      <c r="I642" t="s">
        <v>20333</v>
      </c>
      <c r="J642" t="s">
        <v>20332</v>
      </c>
      <c r="K642" t="s">
        <v>7</v>
      </c>
      <c r="N642" t="s">
        <v>20331</v>
      </c>
      <c r="O642">
        <v>98</v>
      </c>
    </row>
    <row r="643" spans="1:15" x14ac:dyDescent="0.25">
      <c r="A643" t="s">
        <v>20330</v>
      </c>
      <c r="B643" t="s">
        <v>68</v>
      </c>
      <c r="C643" t="s">
        <v>24</v>
      </c>
      <c r="D643">
        <v>1984</v>
      </c>
      <c r="E643" t="s">
        <v>20329</v>
      </c>
      <c r="F643">
        <v>5.0999999999999996</v>
      </c>
      <c r="G643">
        <v>172</v>
      </c>
      <c r="H643" t="s">
        <v>20328</v>
      </c>
      <c r="I643" t="s">
        <v>20328</v>
      </c>
      <c r="J643" t="s">
        <v>20327</v>
      </c>
      <c r="K643" t="s">
        <v>7</v>
      </c>
      <c r="N643" t="s">
        <v>20326</v>
      </c>
      <c r="O643">
        <v>85</v>
      </c>
    </row>
    <row r="644" spans="1:15" x14ac:dyDescent="0.25">
      <c r="A644" t="s">
        <v>20325</v>
      </c>
      <c r="B644" t="s">
        <v>41</v>
      </c>
      <c r="C644" t="s">
        <v>24</v>
      </c>
      <c r="D644">
        <v>1984</v>
      </c>
      <c r="E644" t="s">
        <v>20066</v>
      </c>
      <c r="F644">
        <v>6.2</v>
      </c>
      <c r="G644">
        <v>105</v>
      </c>
      <c r="H644" t="s">
        <v>15377</v>
      </c>
      <c r="I644" t="s">
        <v>15377</v>
      </c>
      <c r="J644" t="s">
        <v>20324</v>
      </c>
      <c r="K644" t="s">
        <v>562</v>
      </c>
      <c r="M644">
        <v>127426</v>
      </c>
      <c r="N644" t="s">
        <v>20323</v>
      </c>
      <c r="O644">
        <v>90</v>
      </c>
    </row>
    <row r="645" spans="1:15" x14ac:dyDescent="0.25">
      <c r="A645" t="s">
        <v>20322</v>
      </c>
      <c r="B645" t="s">
        <v>68</v>
      </c>
      <c r="C645" t="s">
        <v>24</v>
      </c>
      <c r="D645">
        <v>1985</v>
      </c>
      <c r="E645" t="s">
        <v>20278</v>
      </c>
      <c r="F645">
        <v>6.6</v>
      </c>
      <c r="G645">
        <v>83000</v>
      </c>
      <c r="H645" t="s">
        <v>11152</v>
      </c>
      <c r="I645" t="s">
        <v>11152</v>
      </c>
      <c r="J645" t="s">
        <v>18509</v>
      </c>
      <c r="K645" t="s">
        <v>7</v>
      </c>
      <c r="L645">
        <v>7500000</v>
      </c>
      <c r="M645">
        <v>38934048</v>
      </c>
      <c r="N645" t="s">
        <v>103</v>
      </c>
      <c r="O645">
        <v>94</v>
      </c>
    </row>
    <row r="646" spans="1:15" x14ac:dyDescent="0.25">
      <c r="A646" t="s">
        <v>20321</v>
      </c>
      <c r="B646" t="s">
        <v>101</v>
      </c>
      <c r="C646" t="s">
        <v>100</v>
      </c>
      <c r="D646">
        <v>1985</v>
      </c>
      <c r="E646" t="s">
        <v>20263</v>
      </c>
      <c r="F646">
        <v>7.8</v>
      </c>
      <c r="G646">
        <v>252000</v>
      </c>
      <c r="H646" t="s">
        <v>8887</v>
      </c>
      <c r="I646" t="s">
        <v>3868</v>
      </c>
      <c r="J646" t="s">
        <v>15943</v>
      </c>
      <c r="K646" t="s">
        <v>7</v>
      </c>
      <c r="L646">
        <v>19000000</v>
      </c>
      <c r="M646">
        <v>63980721</v>
      </c>
      <c r="N646" t="s">
        <v>138</v>
      </c>
      <c r="O646">
        <v>114</v>
      </c>
    </row>
    <row r="647" spans="1:15" x14ac:dyDescent="0.25">
      <c r="A647" t="s">
        <v>20320</v>
      </c>
      <c r="B647" t="s">
        <v>101</v>
      </c>
      <c r="C647" t="s">
        <v>100</v>
      </c>
      <c r="D647">
        <v>1985</v>
      </c>
      <c r="E647" t="s">
        <v>20119</v>
      </c>
      <c r="F647">
        <v>8.5</v>
      </c>
      <c r="G647">
        <v>1100000</v>
      </c>
      <c r="H647" t="s">
        <v>1359</v>
      </c>
      <c r="I647" t="s">
        <v>1359</v>
      </c>
      <c r="J647" t="s">
        <v>10966</v>
      </c>
      <c r="K647" t="s">
        <v>7</v>
      </c>
      <c r="L647">
        <v>19000000</v>
      </c>
      <c r="M647">
        <v>381906762</v>
      </c>
      <c r="N647" t="s">
        <v>103</v>
      </c>
      <c r="O647">
        <v>116</v>
      </c>
    </row>
    <row r="648" spans="1:15" x14ac:dyDescent="0.25">
      <c r="A648" t="s">
        <v>20319</v>
      </c>
      <c r="B648" t="s">
        <v>41</v>
      </c>
      <c r="C648" t="s">
        <v>34</v>
      </c>
      <c r="D648">
        <v>1985</v>
      </c>
      <c r="E648" t="s">
        <v>20124</v>
      </c>
      <c r="F648">
        <v>7.3</v>
      </c>
      <c r="G648">
        <v>31000</v>
      </c>
      <c r="H648" t="s">
        <v>6311</v>
      </c>
      <c r="I648" t="s">
        <v>15542</v>
      </c>
      <c r="J648" t="s">
        <v>19757</v>
      </c>
      <c r="K648" t="s">
        <v>7</v>
      </c>
      <c r="L648">
        <v>6000000</v>
      </c>
      <c r="M648">
        <v>17307019</v>
      </c>
      <c r="N648" t="s">
        <v>19752</v>
      </c>
      <c r="O648">
        <v>116</v>
      </c>
    </row>
    <row r="649" spans="1:15" x14ac:dyDescent="0.25">
      <c r="A649" t="s">
        <v>20318</v>
      </c>
      <c r="B649" t="s">
        <v>101</v>
      </c>
      <c r="C649" t="s">
        <v>24</v>
      </c>
      <c r="D649">
        <v>1985</v>
      </c>
      <c r="E649" t="s">
        <v>20317</v>
      </c>
      <c r="F649">
        <v>7.3</v>
      </c>
      <c r="G649">
        <v>88000</v>
      </c>
      <c r="H649" t="s">
        <v>6671</v>
      </c>
      <c r="I649" t="s">
        <v>13233</v>
      </c>
      <c r="J649" t="s">
        <v>20316</v>
      </c>
      <c r="K649" t="s">
        <v>7</v>
      </c>
      <c r="L649">
        <v>15000000</v>
      </c>
      <c r="M649">
        <v>14643997</v>
      </c>
      <c r="N649" t="s">
        <v>108</v>
      </c>
      <c r="O649">
        <v>94</v>
      </c>
    </row>
    <row r="650" spans="1:15" x14ac:dyDescent="0.25">
      <c r="A650" t="s">
        <v>20315</v>
      </c>
      <c r="B650" t="s">
        <v>41</v>
      </c>
      <c r="C650" t="s">
        <v>24</v>
      </c>
      <c r="D650">
        <v>1985</v>
      </c>
      <c r="E650" t="s">
        <v>19999</v>
      </c>
      <c r="F650">
        <v>7.8</v>
      </c>
      <c r="G650">
        <v>367000</v>
      </c>
      <c r="H650" t="s">
        <v>11152</v>
      </c>
      <c r="I650" t="s">
        <v>11152</v>
      </c>
      <c r="J650" t="s">
        <v>6718</v>
      </c>
      <c r="K650" t="s">
        <v>7</v>
      </c>
      <c r="L650">
        <v>1000000</v>
      </c>
      <c r="M650">
        <v>51525171</v>
      </c>
      <c r="N650" t="s">
        <v>103</v>
      </c>
      <c r="O650">
        <v>97</v>
      </c>
    </row>
    <row r="651" spans="1:15" x14ac:dyDescent="0.25">
      <c r="A651" t="s">
        <v>20314</v>
      </c>
      <c r="B651" t="s">
        <v>68</v>
      </c>
      <c r="C651" t="s">
        <v>24</v>
      </c>
      <c r="D651">
        <v>1985</v>
      </c>
      <c r="E651" t="s">
        <v>20257</v>
      </c>
      <c r="F651">
        <v>6.7</v>
      </c>
      <c r="G651">
        <v>59000</v>
      </c>
      <c r="H651" t="s">
        <v>1910</v>
      </c>
      <c r="I651" t="s">
        <v>20313</v>
      </c>
      <c r="J651" t="s">
        <v>18272</v>
      </c>
      <c r="K651" t="s">
        <v>7</v>
      </c>
      <c r="L651">
        <v>17500000</v>
      </c>
      <c r="M651">
        <v>85313124</v>
      </c>
      <c r="N651" t="s">
        <v>890</v>
      </c>
      <c r="O651">
        <v>117</v>
      </c>
    </row>
    <row r="652" spans="1:15" x14ac:dyDescent="0.25">
      <c r="A652" t="s">
        <v>20312</v>
      </c>
      <c r="B652" t="s">
        <v>41</v>
      </c>
      <c r="C652" t="s">
        <v>34</v>
      </c>
      <c r="D652">
        <v>1985</v>
      </c>
      <c r="E652" t="s">
        <v>20229</v>
      </c>
      <c r="F652">
        <v>6.5</v>
      </c>
      <c r="G652">
        <v>159000</v>
      </c>
      <c r="H652" t="s">
        <v>16042</v>
      </c>
      <c r="I652" t="s">
        <v>18651</v>
      </c>
      <c r="J652" t="s">
        <v>843</v>
      </c>
      <c r="K652" t="s">
        <v>7</v>
      </c>
      <c r="L652">
        <v>44000000</v>
      </c>
      <c r="M652">
        <v>300400432</v>
      </c>
      <c r="N652" t="s">
        <v>20311</v>
      </c>
      <c r="O652">
        <v>96</v>
      </c>
    </row>
    <row r="653" spans="1:15" x14ac:dyDescent="0.25">
      <c r="A653" t="s">
        <v>20310</v>
      </c>
      <c r="B653" t="s">
        <v>68</v>
      </c>
      <c r="C653" t="s">
        <v>409</v>
      </c>
      <c r="D653">
        <v>1985</v>
      </c>
      <c r="E653" t="s">
        <v>19988</v>
      </c>
      <c r="F653">
        <v>7.2</v>
      </c>
      <c r="G653">
        <v>27000</v>
      </c>
      <c r="H653" t="s">
        <v>4340</v>
      </c>
      <c r="I653" t="s">
        <v>20309</v>
      </c>
      <c r="J653" t="s">
        <v>6948</v>
      </c>
      <c r="K653" t="s">
        <v>7</v>
      </c>
      <c r="L653">
        <v>8000000</v>
      </c>
      <c r="M653">
        <v>48230162</v>
      </c>
      <c r="N653" t="s">
        <v>103</v>
      </c>
      <c r="O653">
        <v>120</v>
      </c>
    </row>
    <row r="654" spans="1:15" x14ac:dyDescent="0.25">
      <c r="A654" t="s">
        <v>4013</v>
      </c>
      <c r="B654" t="s">
        <v>101</v>
      </c>
      <c r="C654" t="s">
        <v>100</v>
      </c>
      <c r="D654">
        <v>1985</v>
      </c>
      <c r="E654" t="s">
        <v>19293</v>
      </c>
      <c r="F654">
        <v>6.4</v>
      </c>
      <c r="G654">
        <v>62000</v>
      </c>
      <c r="H654" t="s">
        <v>2437</v>
      </c>
      <c r="I654" t="s">
        <v>19189</v>
      </c>
      <c r="J654" t="s">
        <v>1939</v>
      </c>
      <c r="K654" t="s">
        <v>7</v>
      </c>
      <c r="L654">
        <v>24500000</v>
      </c>
      <c r="M654">
        <v>15502112</v>
      </c>
      <c r="N654" t="s">
        <v>20308</v>
      </c>
      <c r="O654">
        <v>94</v>
      </c>
    </row>
    <row r="655" spans="1:15" x14ac:dyDescent="0.25">
      <c r="A655" t="s">
        <v>20307</v>
      </c>
      <c r="B655" t="s">
        <v>41</v>
      </c>
      <c r="C655" t="s">
        <v>24</v>
      </c>
      <c r="D655">
        <v>1985</v>
      </c>
      <c r="E655" t="s">
        <v>20020</v>
      </c>
      <c r="F655">
        <v>7.3</v>
      </c>
      <c r="G655">
        <v>56000</v>
      </c>
      <c r="H655" t="s">
        <v>2685</v>
      </c>
      <c r="I655" t="s">
        <v>20306</v>
      </c>
      <c r="J655" t="s">
        <v>20305</v>
      </c>
      <c r="K655" t="s">
        <v>7</v>
      </c>
      <c r="L655">
        <v>4000000</v>
      </c>
      <c r="M655">
        <v>14237880</v>
      </c>
      <c r="N655" t="s">
        <v>19729</v>
      </c>
      <c r="O655">
        <v>91</v>
      </c>
    </row>
    <row r="656" spans="1:15" x14ac:dyDescent="0.25">
      <c r="A656" t="s">
        <v>20304</v>
      </c>
      <c r="B656" t="s">
        <v>41</v>
      </c>
      <c r="C656" t="s">
        <v>11</v>
      </c>
      <c r="D656">
        <v>1985</v>
      </c>
      <c r="E656" t="s">
        <v>20299</v>
      </c>
      <c r="F656">
        <v>6.4</v>
      </c>
      <c r="G656">
        <v>38000</v>
      </c>
      <c r="H656" t="s">
        <v>5997</v>
      </c>
      <c r="I656" t="s">
        <v>5997</v>
      </c>
      <c r="J656" t="s">
        <v>7324</v>
      </c>
      <c r="K656" t="s">
        <v>7</v>
      </c>
      <c r="L656">
        <v>10000000</v>
      </c>
      <c r="M656">
        <v>37803872</v>
      </c>
      <c r="N656" t="s">
        <v>114</v>
      </c>
      <c r="O656">
        <v>110</v>
      </c>
    </row>
    <row r="657" spans="1:15" x14ac:dyDescent="0.25">
      <c r="A657" t="s">
        <v>7755</v>
      </c>
      <c r="B657" t="s">
        <v>41</v>
      </c>
      <c r="C657" t="s">
        <v>11</v>
      </c>
      <c r="D657">
        <v>1985</v>
      </c>
      <c r="E657" t="s">
        <v>20303</v>
      </c>
      <c r="F657">
        <v>7.9</v>
      </c>
      <c r="G657">
        <v>191000</v>
      </c>
      <c r="H657" t="s">
        <v>1369</v>
      </c>
      <c r="I657" t="s">
        <v>1369</v>
      </c>
      <c r="J657" t="s">
        <v>20302</v>
      </c>
      <c r="K657" t="s">
        <v>265</v>
      </c>
      <c r="L657">
        <v>15000000</v>
      </c>
      <c r="M657">
        <v>9949953</v>
      </c>
      <c r="N657" t="s">
        <v>20301</v>
      </c>
      <c r="O657">
        <v>132</v>
      </c>
    </row>
    <row r="658" spans="1:15" x14ac:dyDescent="0.25">
      <c r="A658" t="s">
        <v>20300</v>
      </c>
      <c r="B658" t="s">
        <v>41</v>
      </c>
      <c r="C658" t="s">
        <v>11</v>
      </c>
      <c r="D658">
        <v>1985</v>
      </c>
      <c r="E658" t="s">
        <v>20299</v>
      </c>
      <c r="F658">
        <v>7.3</v>
      </c>
      <c r="G658">
        <v>55000</v>
      </c>
      <c r="H658" t="s">
        <v>1244</v>
      </c>
      <c r="I658" t="s">
        <v>20055</v>
      </c>
      <c r="J658" t="s">
        <v>1244</v>
      </c>
      <c r="K658" t="s">
        <v>7</v>
      </c>
      <c r="L658">
        <v>6900000</v>
      </c>
      <c r="M658">
        <v>41410568</v>
      </c>
      <c r="N658" t="s">
        <v>18393</v>
      </c>
      <c r="O658">
        <v>115</v>
      </c>
    </row>
    <row r="659" spans="1:15" x14ac:dyDescent="0.25">
      <c r="A659" t="s">
        <v>20298</v>
      </c>
      <c r="B659" t="s">
        <v>101</v>
      </c>
      <c r="C659" t="s">
        <v>24</v>
      </c>
      <c r="D659">
        <v>1985</v>
      </c>
      <c r="E659" t="s">
        <v>19984</v>
      </c>
      <c r="F659">
        <v>6.1</v>
      </c>
      <c r="G659">
        <v>48000</v>
      </c>
      <c r="H659" t="s">
        <v>15893</v>
      </c>
      <c r="I659" t="s">
        <v>19117</v>
      </c>
      <c r="J659" t="s">
        <v>10966</v>
      </c>
      <c r="K659" t="s">
        <v>7</v>
      </c>
      <c r="M659">
        <v>33086611</v>
      </c>
      <c r="N659" t="s">
        <v>18229</v>
      </c>
      <c r="O659">
        <v>91</v>
      </c>
    </row>
    <row r="660" spans="1:15" x14ac:dyDescent="0.25">
      <c r="A660" t="s">
        <v>20297</v>
      </c>
      <c r="B660" t="s">
        <v>101</v>
      </c>
      <c r="C660" t="s">
        <v>24</v>
      </c>
      <c r="D660">
        <v>1985</v>
      </c>
      <c r="E660" t="s">
        <v>20296</v>
      </c>
      <c r="F660">
        <v>7</v>
      </c>
      <c r="G660">
        <v>31000</v>
      </c>
      <c r="H660" t="s">
        <v>9954</v>
      </c>
      <c r="I660" t="s">
        <v>15306</v>
      </c>
      <c r="J660" t="s">
        <v>9765</v>
      </c>
      <c r="K660" t="s">
        <v>7</v>
      </c>
      <c r="L660">
        <v>8000000</v>
      </c>
      <c r="M660">
        <v>12952019</v>
      </c>
      <c r="N660" t="s">
        <v>20197</v>
      </c>
      <c r="O660">
        <v>108</v>
      </c>
    </row>
    <row r="661" spans="1:15" x14ac:dyDescent="0.25">
      <c r="A661" t="s">
        <v>20295</v>
      </c>
      <c r="B661" t="s">
        <v>41</v>
      </c>
      <c r="C661" t="s">
        <v>34</v>
      </c>
      <c r="D661">
        <v>1985</v>
      </c>
      <c r="E661" t="s">
        <v>19806</v>
      </c>
      <c r="F661">
        <v>6.7</v>
      </c>
      <c r="G661">
        <v>150000</v>
      </c>
      <c r="H661" t="s">
        <v>16976</v>
      </c>
      <c r="I661" t="s">
        <v>19117</v>
      </c>
      <c r="J661" t="s">
        <v>3674</v>
      </c>
      <c r="K661" t="s">
        <v>7</v>
      </c>
      <c r="L661">
        <v>10000000</v>
      </c>
      <c r="M661">
        <v>57491000</v>
      </c>
      <c r="N661" t="s">
        <v>19752</v>
      </c>
      <c r="O661">
        <v>90</v>
      </c>
    </row>
    <row r="662" spans="1:15" x14ac:dyDescent="0.25">
      <c r="A662" t="s">
        <v>20294</v>
      </c>
      <c r="B662" t="s">
        <v>41</v>
      </c>
      <c r="C662" t="s">
        <v>87</v>
      </c>
      <c r="D662">
        <v>1985</v>
      </c>
      <c r="E662" t="s">
        <v>20071</v>
      </c>
      <c r="F662">
        <v>7.4</v>
      </c>
      <c r="G662">
        <v>89000</v>
      </c>
      <c r="H662" t="s">
        <v>6848</v>
      </c>
      <c r="I662" t="s">
        <v>20293</v>
      </c>
      <c r="J662" t="s">
        <v>96</v>
      </c>
      <c r="K662" t="s">
        <v>7</v>
      </c>
      <c r="L662">
        <v>12000000</v>
      </c>
      <c r="M662">
        <v>68706993</v>
      </c>
      <c r="N662" t="s">
        <v>108</v>
      </c>
      <c r="O662">
        <v>112</v>
      </c>
    </row>
    <row r="663" spans="1:15" x14ac:dyDescent="0.25">
      <c r="A663" t="s">
        <v>20292</v>
      </c>
      <c r="B663" t="s">
        <v>68</v>
      </c>
      <c r="C663" t="s">
        <v>11</v>
      </c>
      <c r="D663">
        <v>1985</v>
      </c>
      <c r="E663" t="s">
        <v>19574</v>
      </c>
      <c r="F663">
        <v>7.8</v>
      </c>
      <c r="G663">
        <v>81000</v>
      </c>
      <c r="H663" t="s">
        <v>1949</v>
      </c>
      <c r="I663" t="s">
        <v>20291</v>
      </c>
      <c r="J663" t="s">
        <v>13763</v>
      </c>
      <c r="K663" t="s">
        <v>7</v>
      </c>
      <c r="L663">
        <v>15000000</v>
      </c>
      <c r="M663">
        <v>98467863</v>
      </c>
      <c r="N663" t="s">
        <v>4355</v>
      </c>
      <c r="O663">
        <v>154</v>
      </c>
    </row>
    <row r="664" spans="1:15" x14ac:dyDescent="0.25">
      <c r="A664" t="s">
        <v>20290</v>
      </c>
      <c r="B664" t="s">
        <v>68</v>
      </c>
      <c r="C664" t="s">
        <v>34</v>
      </c>
      <c r="D664">
        <v>1985</v>
      </c>
      <c r="E664" t="s">
        <v>20270</v>
      </c>
      <c r="F664">
        <v>7.2</v>
      </c>
      <c r="G664">
        <v>40000</v>
      </c>
      <c r="H664" t="s">
        <v>4021</v>
      </c>
      <c r="I664" t="s">
        <v>4021</v>
      </c>
      <c r="J664" t="s">
        <v>6578</v>
      </c>
      <c r="K664" t="s">
        <v>7</v>
      </c>
      <c r="L664">
        <v>26000000</v>
      </c>
      <c r="M664">
        <v>32192570</v>
      </c>
      <c r="N664" t="s">
        <v>114</v>
      </c>
      <c r="O664">
        <v>133</v>
      </c>
    </row>
    <row r="665" spans="1:15" x14ac:dyDescent="0.25">
      <c r="A665" t="s">
        <v>20289</v>
      </c>
      <c r="B665" t="s">
        <v>101</v>
      </c>
      <c r="C665" t="s">
        <v>11</v>
      </c>
      <c r="D665">
        <v>1985</v>
      </c>
      <c r="E665" t="s">
        <v>20039</v>
      </c>
      <c r="F665">
        <v>6.9</v>
      </c>
      <c r="G665">
        <v>192000</v>
      </c>
      <c r="H665" t="s">
        <v>843</v>
      </c>
      <c r="I665" t="s">
        <v>843</v>
      </c>
      <c r="J665" t="s">
        <v>843</v>
      </c>
      <c r="K665" t="s">
        <v>7</v>
      </c>
      <c r="L665">
        <v>30000000</v>
      </c>
      <c r="M665">
        <v>300473716</v>
      </c>
      <c r="N665" t="s">
        <v>9348</v>
      </c>
      <c r="O665">
        <v>91</v>
      </c>
    </row>
    <row r="666" spans="1:15" x14ac:dyDescent="0.25">
      <c r="A666" t="s">
        <v>20288</v>
      </c>
      <c r="B666" t="s">
        <v>101</v>
      </c>
      <c r="C666" t="s">
        <v>24</v>
      </c>
      <c r="D666">
        <v>1985</v>
      </c>
      <c r="E666" t="s">
        <v>19974</v>
      </c>
      <c r="F666">
        <v>7.1</v>
      </c>
      <c r="G666">
        <v>42000</v>
      </c>
      <c r="H666" t="s">
        <v>17739</v>
      </c>
      <c r="I666" t="s">
        <v>17739</v>
      </c>
      <c r="J666" t="s">
        <v>4321</v>
      </c>
      <c r="K666" t="s">
        <v>7</v>
      </c>
      <c r="M666">
        <v>10297601</v>
      </c>
      <c r="N666" t="s">
        <v>15586</v>
      </c>
      <c r="O666">
        <v>97</v>
      </c>
    </row>
    <row r="667" spans="1:15" x14ac:dyDescent="0.25">
      <c r="A667" t="s">
        <v>20287</v>
      </c>
      <c r="B667" t="s">
        <v>41</v>
      </c>
      <c r="C667" t="s">
        <v>34</v>
      </c>
      <c r="D667">
        <v>1985</v>
      </c>
      <c r="E667" t="s">
        <v>20286</v>
      </c>
      <c r="F667">
        <v>8.1999999999999993</v>
      </c>
      <c r="G667">
        <v>117000</v>
      </c>
      <c r="H667" t="s">
        <v>3429</v>
      </c>
      <c r="I667" t="s">
        <v>3429</v>
      </c>
      <c r="J667" t="s">
        <v>20285</v>
      </c>
      <c r="K667" t="s">
        <v>197</v>
      </c>
      <c r="L667">
        <v>11500000</v>
      </c>
      <c r="M667">
        <v>4164283</v>
      </c>
      <c r="N667" t="s">
        <v>20284</v>
      </c>
      <c r="O667">
        <v>162</v>
      </c>
    </row>
    <row r="668" spans="1:15" x14ac:dyDescent="0.25">
      <c r="A668" t="s">
        <v>20283</v>
      </c>
      <c r="B668" t="s">
        <v>68</v>
      </c>
      <c r="C668" t="s">
        <v>100</v>
      </c>
      <c r="D668">
        <v>1985</v>
      </c>
      <c r="E668" t="s">
        <v>20085</v>
      </c>
      <c r="F668">
        <v>7</v>
      </c>
      <c r="G668">
        <v>44000</v>
      </c>
      <c r="H668" t="s">
        <v>8887</v>
      </c>
      <c r="I668" t="s">
        <v>20282</v>
      </c>
      <c r="J668" t="s">
        <v>7599</v>
      </c>
      <c r="K668" t="s">
        <v>7</v>
      </c>
      <c r="L668">
        <v>20000000</v>
      </c>
      <c r="M668">
        <v>18432000</v>
      </c>
      <c r="N668" t="s">
        <v>890</v>
      </c>
      <c r="O668">
        <v>121</v>
      </c>
    </row>
    <row r="669" spans="1:15" x14ac:dyDescent="0.25">
      <c r="A669" t="s">
        <v>20281</v>
      </c>
      <c r="B669" t="s">
        <v>52</v>
      </c>
      <c r="C669" t="s">
        <v>11</v>
      </c>
      <c r="D669">
        <v>1985</v>
      </c>
      <c r="E669" t="s">
        <v>20280</v>
      </c>
      <c r="F669">
        <v>7.3</v>
      </c>
      <c r="G669">
        <v>41000</v>
      </c>
      <c r="H669" t="s">
        <v>2716</v>
      </c>
      <c r="I669" t="s">
        <v>16540</v>
      </c>
      <c r="J669" t="s">
        <v>3791</v>
      </c>
      <c r="K669" t="s">
        <v>265</v>
      </c>
      <c r="L669">
        <v>3000000</v>
      </c>
      <c r="M669">
        <v>21041453</v>
      </c>
      <c r="N669" t="s">
        <v>13830</v>
      </c>
      <c r="O669">
        <v>117</v>
      </c>
    </row>
    <row r="670" spans="1:15" x14ac:dyDescent="0.25">
      <c r="A670" t="s">
        <v>20279</v>
      </c>
      <c r="B670" t="s">
        <v>68</v>
      </c>
      <c r="C670" t="s">
        <v>34</v>
      </c>
      <c r="D670">
        <v>1985</v>
      </c>
      <c r="E670" t="s">
        <v>20119</v>
      </c>
      <c r="F670">
        <v>5.0999999999999996</v>
      </c>
      <c r="G670">
        <v>39000</v>
      </c>
      <c r="H670" t="s">
        <v>18722</v>
      </c>
      <c r="I670" t="s">
        <v>13652</v>
      </c>
      <c r="J670" t="s">
        <v>3674</v>
      </c>
      <c r="K670" t="s">
        <v>7</v>
      </c>
      <c r="L670">
        <v>17900000</v>
      </c>
      <c r="M670">
        <v>6951415</v>
      </c>
      <c r="N670" t="s">
        <v>8160</v>
      </c>
      <c r="O670">
        <v>89</v>
      </c>
    </row>
    <row r="671" spans="1:15" x14ac:dyDescent="0.25">
      <c r="A671" t="s">
        <v>6205</v>
      </c>
      <c r="B671" t="s">
        <v>41</v>
      </c>
      <c r="C671" t="s">
        <v>438</v>
      </c>
      <c r="D671">
        <v>1985</v>
      </c>
      <c r="E671" t="s">
        <v>20278</v>
      </c>
      <c r="F671">
        <v>7.1</v>
      </c>
      <c r="G671">
        <v>63000</v>
      </c>
      <c r="H671" t="s">
        <v>120</v>
      </c>
      <c r="I671" t="s">
        <v>120</v>
      </c>
      <c r="J671" t="s">
        <v>20277</v>
      </c>
      <c r="K671" t="s">
        <v>7</v>
      </c>
      <c r="L671">
        <v>9000000</v>
      </c>
      <c r="M671">
        <v>24922237</v>
      </c>
      <c r="N671" t="s">
        <v>114</v>
      </c>
      <c r="O671">
        <v>106</v>
      </c>
    </row>
    <row r="672" spans="1:15" x14ac:dyDescent="0.25">
      <c r="A672" t="s">
        <v>20276</v>
      </c>
      <c r="B672" t="s">
        <v>101</v>
      </c>
      <c r="C672" t="s">
        <v>100</v>
      </c>
      <c r="D672">
        <v>1985</v>
      </c>
      <c r="E672" t="s">
        <v>20275</v>
      </c>
      <c r="F672">
        <v>6.5</v>
      </c>
      <c r="G672">
        <v>20000</v>
      </c>
      <c r="H672" t="s">
        <v>10691</v>
      </c>
      <c r="I672" t="s">
        <v>20274</v>
      </c>
      <c r="J672" t="s">
        <v>2283</v>
      </c>
      <c r="K672" t="s">
        <v>7</v>
      </c>
      <c r="L672">
        <v>25000000</v>
      </c>
      <c r="M672">
        <v>9873044</v>
      </c>
      <c r="N672" t="s">
        <v>108</v>
      </c>
      <c r="O672">
        <v>109</v>
      </c>
    </row>
    <row r="673" spans="1:15" x14ac:dyDescent="0.25">
      <c r="A673" t="s">
        <v>20273</v>
      </c>
      <c r="B673" t="s">
        <v>41</v>
      </c>
      <c r="C673" t="s">
        <v>100</v>
      </c>
      <c r="D673">
        <v>1985</v>
      </c>
      <c r="E673" t="s">
        <v>19901</v>
      </c>
      <c r="F673">
        <v>6.7</v>
      </c>
      <c r="G673">
        <v>17000</v>
      </c>
      <c r="H673" t="s">
        <v>9004</v>
      </c>
      <c r="I673" t="s">
        <v>9003</v>
      </c>
      <c r="J673" t="s">
        <v>6083</v>
      </c>
      <c r="K673" t="s">
        <v>6178</v>
      </c>
      <c r="L673">
        <v>6500000</v>
      </c>
      <c r="N673" t="s">
        <v>20272</v>
      </c>
      <c r="O673">
        <v>126</v>
      </c>
    </row>
    <row r="674" spans="1:15" x14ac:dyDescent="0.25">
      <c r="A674" t="s">
        <v>20271</v>
      </c>
      <c r="B674" t="s">
        <v>68</v>
      </c>
      <c r="C674" t="s">
        <v>34</v>
      </c>
      <c r="D674">
        <v>1985</v>
      </c>
      <c r="E674" t="s">
        <v>20270</v>
      </c>
      <c r="F674">
        <v>6.3</v>
      </c>
      <c r="G674">
        <v>129000</v>
      </c>
      <c r="H674" t="s">
        <v>4068</v>
      </c>
      <c r="I674" t="s">
        <v>18070</v>
      </c>
      <c r="J674" t="s">
        <v>3377</v>
      </c>
      <c r="K674" t="s">
        <v>504</v>
      </c>
      <c r="L674">
        <v>10000000</v>
      </c>
      <c r="M674">
        <v>36230219</v>
      </c>
      <c r="N674" t="s">
        <v>13202</v>
      </c>
      <c r="O674">
        <v>107</v>
      </c>
    </row>
    <row r="675" spans="1:15" x14ac:dyDescent="0.25">
      <c r="A675" t="s">
        <v>20269</v>
      </c>
      <c r="B675" t="s">
        <v>41</v>
      </c>
      <c r="C675" t="s">
        <v>24</v>
      </c>
      <c r="D675">
        <v>1985</v>
      </c>
      <c r="E675" t="s">
        <v>19974</v>
      </c>
      <c r="F675">
        <v>7.7</v>
      </c>
      <c r="G675">
        <v>63000</v>
      </c>
      <c r="H675" t="s">
        <v>1006</v>
      </c>
      <c r="I675" t="s">
        <v>18568</v>
      </c>
      <c r="J675" t="s">
        <v>9187</v>
      </c>
      <c r="K675" t="s">
        <v>7</v>
      </c>
      <c r="L675">
        <v>4500000</v>
      </c>
      <c r="M675">
        <v>10609321</v>
      </c>
      <c r="N675" t="s">
        <v>17286</v>
      </c>
      <c r="O675">
        <v>97</v>
      </c>
    </row>
    <row r="676" spans="1:15" x14ac:dyDescent="0.25">
      <c r="A676" t="s">
        <v>20268</v>
      </c>
      <c r="B676" t="s">
        <v>101</v>
      </c>
      <c r="C676" t="s">
        <v>34</v>
      </c>
      <c r="D676">
        <v>1985</v>
      </c>
      <c r="E676" t="s">
        <v>19812</v>
      </c>
      <c r="F676">
        <v>6.3</v>
      </c>
      <c r="G676">
        <v>91000</v>
      </c>
      <c r="H676" t="s">
        <v>16152</v>
      </c>
      <c r="I676" t="s">
        <v>19160</v>
      </c>
      <c r="J676" t="s">
        <v>20267</v>
      </c>
      <c r="K676" t="s">
        <v>265</v>
      </c>
      <c r="L676">
        <v>30000000</v>
      </c>
      <c r="M676">
        <v>50327960</v>
      </c>
      <c r="N676" t="s">
        <v>11170</v>
      </c>
      <c r="O676">
        <v>131</v>
      </c>
    </row>
    <row r="677" spans="1:15" x14ac:dyDescent="0.25">
      <c r="A677" t="s">
        <v>20266</v>
      </c>
      <c r="B677" t="s">
        <v>101</v>
      </c>
      <c r="C677" t="s">
        <v>24</v>
      </c>
      <c r="D677">
        <v>1985</v>
      </c>
      <c r="E677" t="s">
        <v>20265</v>
      </c>
      <c r="F677">
        <v>6.9</v>
      </c>
      <c r="G677">
        <v>49000</v>
      </c>
      <c r="H677" t="s">
        <v>13551</v>
      </c>
      <c r="I677" t="s">
        <v>18006</v>
      </c>
      <c r="J677" t="s">
        <v>12151</v>
      </c>
      <c r="K677" t="s">
        <v>7</v>
      </c>
      <c r="L677">
        <v>8000000</v>
      </c>
      <c r="M677">
        <v>59612888</v>
      </c>
      <c r="N677" t="s">
        <v>103</v>
      </c>
      <c r="O677">
        <v>98</v>
      </c>
    </row>
    <row r="678" spans="1:15" x14ac:dyDescent="0.25">
      <c r="A678" t="s">
        <v>20264</v>
      </c>
      <c r="B678" t="s">
        <v>41</v>
      </c>
      <c r="C678" t="s">
        <v>11</v>
      </c>
      <c r="D678">
        <v>1985</v>
      </c>
      <c r="E678" t="s">
        <v>20263</v>
      </c>
      <c r="F678">
        <v>4.5</v>
      </c>
      <c r="G678">
        <v>4800</v>
      </c>
      <c r="H678" t="s">
        <v>18468</v>
      </c>
      <c r="I678" t="s">
        <v>20262</v>
      </c>
      <c r="J678" t="s">
        <v>568</v>
      </c>
      <c r="K678" t="s">
        <v>7</v>
      </c>
      <c r="L678">
        <v>19000000</v>
      </c>
      <c r="M678">
        <v>12918858</v>
      </c>
      <c r="N678" t="s">
        <v>114</v>
      </c>
      <c r="O678">
        <v>115</v>
      </c>
    </row>
    <row r="679" spans="1:15" x14ac:dyDescent="0.25">
      <c r="A679" t="s">
        <v>20261</v>
      </c>
      <c r="B679" t="s">
        <v>41</v>
      </c>
      <c r="C679" t="s">
        <v>5</v>
      </c>
      <c r="D679">
        <v>1985</v>
      </c>
      <c r="E679" t="s">
        <v>20124</v>
      </c>
      <c r="F679">
        <v>5.5</v>
      </c>
      <c r="G679">
        <v>63000</v>
      </c>
      <c r="H679" t="s">
        <v>17842</v>
      </c>
      <c r="I679" t="s">
        <v>17775</v>
      </c>
      <c r="J679" t="s">
        <v>10608</v>
      </c>
      <c r="K679" t="s">
        <v>7</v>
      </c>
      <c r="L679">
        <v>3000000</v>
      </c>
      <c r="M679">
        <v>29999213</v>
      </c>
      <c r="N679" t="s">
        <v>666</v>
      </c>
      <c r="O679">
        <v>87</v>
      </c>
    </row>
    <row r="680" spans="1:15" x14ac:dyDescent="0.25">
      <c r="A680" t="s">
        <v>20260</v>
      </c>
      <c r="B680" t="s">
        <v>101</v>
      </c>
      <c r="C680" t="s">
        <v>24</v>
      </c>
      <c r="D680">
        <v>1985</v>
      </c>
      <c r="E680" t="s">
        <v>19945</v>
      </c>
      <c r="F680">
        <v>6.3</v>
      </c>
      <c r="G680">
        <v>15000</v>
      </c>
      <c r="H680" t="s">
        <v>15747</v>
      </c>
      <c r="I680" t="s">
        <v>20259</v>
      </c>
      <c r="J680" t="s">
        <v>14733</v>
      </c>
      <c r="K680" t="s">
        <v>7</v>
      </c>
      <c r="M680">
        <v>24689703</v>
      </c>
      <c r="N680" t="s">
        <v>108</v>
      </c>
      <c r="O680">
        <v>87</v>
      </c>
    </row>
    <row r="681" spans="1:15" x14ac:dyDescent="0.25">
      <c r="A681" t="s">
        <v>20258</v>
      </c>
      <c r="B681" t="s">
        <v>41</v>
      </c>
      <c r="C681" t="s">
        <v>34</v>
      </c>
      <c r="D681">
        <v>1985</v>
      </c>
      <c r="E681" t="s">
        <v>20257</v>
      </c>
      <c r="F681">
        <v>6.2</v>
      </c>
      <c r="G681">
        <v>24000</v>
      </c>
      <c r="H681" t="s">
        <v>14629</v>
      </c>
      <c r="I681" t="s">
        <v>20256</v>
      </c>
      <c r="J681" t="s">
        <v>11787</v>
      </c>
      <c r="K681" t="s">
        <v>265</v>
      </c>
      <c r="L681">
        <v>25000000</v>
      </c>
      <c r="M681">
        <v>11603545</v>
      </c>
      <c r="N681" t="s">
        <v>17968</v>
      </c>
      <c r="O681">
        <v>101</v>
      </c>
    </row>
    <row r="682" spans="1:15" x14ac:dyDescent="0.25">
      <c r="A682" t="s">
        <v>20255</v>
      </c>
      <c r="B682" t="s">
        <v>101</v>
      </c>
      <c r="C682" t="s">
        <v>100</v>
      </c>
      <c r="D682">
        <v>1985</v>
      </c>
      <c r="E682" t="s">
        <v>19945</v>
      </c>
      <c r="F682">
        <v>7</v>
      </c>
      <c r="G682">
        <v>50000</v>
      </c>
      <c r="H682" t="s">
        <v>711</v>
      </c>
      <c r="I682" t="s">
        <v>20254</v>
      </c>
      <c r="J682" t="s">
        <v>18442</v>
      </c>
      <c r="K682" t="s">
        <v>7</v>
      </c>
      <c r="L682">
        <v>6000000</v>
      </c>
      <c r="M682">
        <v>40940662</v>
      </c>
      <c r="N682" t="s">
        <v>138</v>
      </c>
      <c r="O682">
        <v>91</v>
      </c>
    </row>
    <row r="683" spans="1:15" x14ac:dyDescent="0.25">
      <c r="A683" t="s">
        <v>20253</v>
      </c>
      <c r="B683" t="s">
        <v>101</v>
      </c>
      <c r="C683" t="s">
        <v>409</v>
      </c>
      <c r="D683">
        <v>1985</v>
      </c>
      <c r="E683" t="s">
        <v>20144</v>
      </c>
      <c r="F683">
        <v>7.2</v>
      </c>
      <c r="G683">
        <v>75000</v>
      </c>
      <c r="H683" t="s">
        <v>9543</v>
      </c>
      <c r="I683" t="s">
        <v>19073</v>
      </c>
      <c r="J683" t="s">
        <v>2463</v>
      </c>
      <c r="K683" t="s">
        <v>7</v>
      </c>
      <c r="L683">
        <v>31000000</v>
      </c>
      <c r="M683">
        <v>227514205</v>
      </c>
      <c r="N683" t="s">
        <v>15720</v>
      </c>
      <c r="O683">
        <v>161</v>
      </c>
    </row>
    <row r="684" spans="1:15" x14ac:dyDescent="0.25">
      <c r="A684" t="s">
        <v>20252</v>
      </c>
      <c r="B684" t="s">
        <v>52</v>
      </c>
      <c r="C684" t="s">
        <v>5</v>
      </c>
      <c r="D684">
        <v>1985</v>
      </c>
      <c r="E684" t="s">
        <v>19904</v>
      </c>
      <c r="F684">
        <v>7.1</v>
      </c>
      <c r="G684">
        <v>65000</v>
      </c>
      <c r="H684" t="s">
        <v>7177</v>
      </c>
      <c r="I684" t="s">
        <v>7177</v>
      </c>
      <c r="J684" t="s">
        <v>20251</v>
      </c>
      <c r="K684" t="s">
        <v>7</v>
      </c>
      <c r="L684">
        <v>3500000</v>
      </c>
      <c r="M684">
        <v>5000000</v>
      </c>
      <c r="N684" t="s">
        <v>20250</v>
      </c>
      <c r="O684">
        <v>101</v>
      </c>
    </row>
    <row r="685" spans="1:15" x14ac:dyDescent="0.25">
      <c r="A685" t="s">
        <v>20249</v>
      </c>
      <c r="B685" t="s">
        <v>68</v>
      </c>
      <c r="C685" t="s">
        <v>24</v>
      </c>
      <c r="D685">
        <v>1985</v>
      </c>
      <c r="E685" t="s">
        <v>20022</v>
      </c>
      <c r="F685">
        <v>6.5</v>
      </c>
      <c r="G685">
        <v>15000</v>
      </c>
      <c r="H685" t="s">
        <v>20248</v>
      </c>
      <c r="I685" t="s">
        <v>13248</v>
      </c>
      <c r="J685" t="s">
        <v>20247</v>
      </c>
      <c r="K685" t="s">
        <v>7</v>
      </c>
      <c r="M685">
        <v>11528900</v>
      </c>
      <c r="N685" t="s">
        <v>114</v>
      </c>
      <c r="O685">
        <v>100</v>
      </c>
    </row>
    <row r="686" spans="1:15" x14ac:dyDescent="0.25">
      <c r="A686" t="s">
        <v>20246</v>
      </c>
      <c r="B686" t="s">
        <v>68</v>
      </c>
      <c r="C686" t="s">
        <v>100</v>
      </c>
      <c r="D686">
        <v>1985</v>
      </c>
      <c r="E686" t="s">
        <v>20028</v>
      </c>
      <c r="F686">
        <v>6.2</v>
      </c>
      <c r="G686">
        <v>60000</v>
      </c>
      <c r="H686" t="s">
        <v>5355</v>
      </c>
      <c r="I686" t="s">
        <v>11152</v>
      </c>
      <c r="J686" t="s">
        <v>12151</v>
      </c>
      <c r="K686" t="s">
        <v>7</v>
      </c>
      <c r="L686">
        <v>17000000</v>
      </c>
      <c r="M686">
        <v>49364621</v>
      </c>
      <c r="N686" t="s">
        <v>10385</v>
      </c>
      <c r="O686">
        <v>95</v>
      </c>
    </row>
    <row r="687" spans="1:15" x14ac:dyDescent="0.25">
      <c r="A687" t="s">
        <v>20245</v>
      </c>
      <c r="B687" t="s">
        <v>101</v>
      </c>
      <c r="C687" t="s">
        <v>100</v>
      </c>
      <c r="D687">
        <v>1985</v>
      </c>
      <c r="E687" t="s">
        <v>20189</v>
      </c>
      <c r="F687">
        <v>6.4</v>
      </c>
      <c r="G687">
        <v>45000</v>
      </c>
      <c r="H687" t="s">
        <v>13233</v>
      </c>
      <c r="I687" t="s">
        <v>6495</v>
      </c>
      <c r="J687" t="s">
        <v>12151</v>
      </c>
      <c r="K687" t="s">
        <v>7</v>
      </c>
      <c r="L687">
        <v>22000000</v>
      </c>
      <c r="M687">
        <v>60088980</v>
      </c>
      <c r="N687" t="s">
        <v>138</v>
      </c>
      <c r="O687">
        <v>102</v>
      </c>
    </row>
    <row r="688" spans="1:15" x14ac:dyDescent="0.25">
      <c r="A688" t="s">
        <v>20244</v>
      </c>
      <c r="B688" t="s">
        <v>41</v>
      </c>
      <c r="C688" t="s">
        <v>24</v>
      </c>
      <c r="D688">
        <v>1985</v>
      </c>
      <c r="E688" t="s">
        <v>19763</v>
      </c>
      <c r="F688">
        <v>6.2</v>
      </c>
      <c r="G688">
        <v>24000</v>
      </c>
      <c r="H688" t="s">
        <v>11331</v>
      </c>
      <c r="I688" t="s">
        <v>1918</v>
      </c>
      <c r="J688" t="s">
        <v>20058</v>
      </c>
      <c r="K688" t="s">
        <v>7</v>
      </c>
      <c r="L688">
        <v>3000000</v>
      </c>
      <c r="M688">
        <v>19444631</v>
      </c>
      <c r="N688" t="s">
        <v>17568</v>
      </c>
      <c r="O688">
        <v>93</v>
      </c>
    </row>
    <row r="689" spans="1:15" x14ac:dyDescent="0.25">
      <c r="A689" t="s">
        <v>20243</v>
      </c>
      <c r="B689" t="s">
        <v>68</v>
      </c>
      <c r="C689" t="s">
        <v>24</v>
      </c>
      <c r="D689">
        <v>1985</v>
      </c>
      <c r="E689" t="s">
        <v>19958</v>
      </c>
      <c r="F689">
        <v>5.8</v>
      </c>
      <c r="G689">
        <v>53000</v>
      </c>
      <c r="H689" t="s">
        <v>19679</v>
      </c>
      <c r="I689" t="s">
        <v>15306</v>
      </c>
      <c r="J689" t="s">
        <v>14858</v>
      </c>
      <c r="K689" t="s">
        <v>7</v>
      </c>
      <c r="L689">
        <v>7600000</v>
      </c>
      <c r="M689">
        <v>55600000</v>
      </c>
      <c r="N689" t="s">
        <v>138</v>
      </c>
      <c r="O689">
        <v>87</v>
      </c>
    </row>
    <row r="690" spans="1:15" x14ac:dyDescent="0.25">
      <c r="A690" t="s">
        <v>20242</v>
      </c>
      <c r="B690" t="s">
        <v>101</v>
      </c>
      <c r="C690" t="s">
        <v>73</v>
      </c>
      <c r="D690">
        <v>1985</v>
      </c>
      <c r="E690" t="s">
        <v>20241</v>
      </c>
      <c r="F690">
        <v>6.4</v>
      </c>
      <c r="G690">
        <v>33000</v>
      </c>
      <c r="H690" t="s">
        <v>20240</v>
      </c>
      <c r="I690" t="s">
        <v>20239</v>
      </c>
      <c r="J690" t="s">
        <v>20238</v>
      </c>
      <c r="K690" t="s">
        <v>7</v>
      </c>
      <c r="L690">
        <v>44000000</v>
      </c>
      <c r="M690">
        <v>21288692</v>
      </c>
      <c r="N690" t="s">
        <v>119</v>
      </c>
      <c r="O690">
        <v>80</v>
      </c>
    </row>
    <row r="691" spans="1:15" x14ac:dyDescent="0.25">
      <c r="A691" t="s">
        <v>20237</v>
      </c>
      <c r="B691" t="s">
        <v>41</v>
      </c>
      <c r="C691" t="s">
        <v>5</v>
      </c>
      <c r="D691">
        <v>1985</v>
      </c>
      <c r="E691" t="s">
        <v>19988</v>
      </c>
      <c r="F691">
        <v>4.8</v>
      </c>
      <c r="G691">
        <v>35000</v>
      </c>
      <c r="H691" t="s">
        <v>20236</v>
      </c>
      <c r="I691" t="s">
        <v>20235</v>
      </c>
      <c r="J691" t="s">
        <v>20234</v>
      </c>
      <c r="K691" t="s">
        <v>7</v>
      </c>
      <c r="L691">
        <v>2200000</v>
      </c>
      <c r="M691">
        <v>21930418</v>
      </c>
      <c r="N691" t="s">
        <v>20233</v>
      </c>
      <c r="O691">
        <v>92</v>
      </c>
    </row>
    <row r="692" spans="1:15" x14ac:dyDescent="0.25">
      <c r="A692" t="s">
        <v>20232</v>
      </c>
      <c r="B692" t="s">
        <v>41</v>
      </c>
      <c r="C692" t="s">
        <v>34</v>
      </c>
      <c r="D692">
        <v>1985</v>
      </c>
      <c r="E692" t="s">
        <v>19376</v>
      </c>
      <c r="F692">
        <v>7.2</v>
      </c>
      <c r="G692">
        <v>28000</v>
      </c>
      <c r="H692" t="s">
        <v>16582</v>
      </c>
      <c r="I692" t="s">
        <v>16409</v>
      </c>
      <c r="J692" t="s">
        <v>9798</v>
      </c>
      <c r="K692" t="s">
        <v>7</v>
      </c>
      <c r="L692">
        <v>9000000</v>
      </c>
      <c r="M692">
        <v>7683620</v>
      </c>
      <c r="N692" t="s">
        <v>17968</v>
      </c>
      <c r="O692">
        <v>111</v>
      </c>
    </row>
    <row r="693" spans="1:15" x14ac:dyDescent="0.25">
      <c r="A693" t="s">
        <v>20231</v>
      </c>
      <c r="B693" t="s">
        <v>382</v>
      </c>
      <c r="C693" t="s">
        <v>24</v>
      </c>
      <c r="D693">
        <v>1985</v>
      </c>
      <c r="E693" t="s">
        <v>20114</v>
      </c>
      <c r="F693">
        <v>7.2</v>
      </c>
      <c r="G693">
        <v>59000</v>
      </c>
      <c r="H693" t="s">
        <v>16358</v>
      </c>
      <c r="I693" t="s">
        <v>19689</v>
      </c>
      <c r="J693" t="s">
        <v>19688</v>
      </c>
      <c r="K693" t="s">
        <v>7</v>
      </c>
      <c r="L693">
        <v>900000</v>
      </c>
      <c r="M693">
        <v>2023414</v>
      </c>
      <c r="N693" t="s">
        <v>16848</v>
      </c>
      <c r="O693">
        <v>104</v>
      </c>
    </row>
    <row r="694" spans="1:15" x14ac:dyDescent="0.25">
      <c r="A694" t="s">
        <v>20230</v>
      </c>
      <c r="B694" t="s">
        <v>101</v>
      </c>
      <c r="C694" t="s">
        <v>24</v>
      </c>
      <c r="D694">
        <v>1985</v>
      </c>
      <c r="E694" t="s">
        <v>20229</v>
      </c>
      <c r="F694">
        <v>6.5</v>
      </c>
      <c r="G694">
        <v>36000</v>
      </c>
      <c r="H694" t="s">
        <v>5664</v>
      </c>
      <c r="I694" t="s">
        <v>20228</v>
      </c>
      <c r="J694" t="s">
        <v>16749</v>
      </c>
      <c r="K694" t="s">
        <v>7</v>
      </c>
      <c r="L694">
        <v>20000000</v>
      </c>
      <c r="M694">
        <v>45833132</v>
      </c>
      <c r="N694" t="s">
        <v>103</v>
      </c>
      <c r="O694">
        <v>102</v>
      </c>
    </row>
    <row r="695" spans="1:15" x14ac:dyDescent="0.25">
      <c r="A695" t="s">
        <v>20227</v>
      </c>
      <c r="B695" t="s">
        <v>68</v>
      </c>
      <c r="C695" t="s">
        <v>34</v>
      </c>
      <c r="D695">
        <v>1985</v>
      </c>
      <c r="E695" t="s">
        <v>19988</v>
      </c>
      <c r="F695">
        <v>6.9</v>
      </c>
      <c r="G695">
        <v>13000</v>
      </c>
      <c r="H695" t="s">
        <v>18765</v>
      </c>
      <c r="I695" t="s">
        <v>17495</v>
      </c>
      <c r="J695" t="s">
        <v>20226</v>
      </c>
      <c r="K695" t="s">
        <v>7</v>
      </c>
      <c r="L695">
        <v>10000000</v>
      </c>
      <c r="M695">
        <v>25754284</v>
      </c>
      <c r="N695" t="s">
        <v>20197</v>
      </c>
      <c r="O695">
        <v>109</v>
      </c>
    </row>
    <row r="696" spans="1:15" x14ac:dyDescent="0.25">
      <c r="A696" t="s">
        <v>20225</v>
      </c>
      <c r="B696" t="s">
        <v>68</v>
      </c>
      <c r="C696" t="s">
        <v>34</v>
      </c>
      <c r="D696">
        <v>1985</v>
      </c>
      <c r="E696" t="s">
        <v>19904</v>
      </c>
      <c r="F696">
        <v>6.6</v>
      </c>
      <c r="G696">
        <v>9200</v>
      </c>
      <c r="H696" t="s">
        <v>16686</v>
      </c>
      <c r="I696" t="s">
        <v>8749</v>
      </c>
      <c r="J696" t="s">
        <v>15147</v>
      </c>
      <c r="K696" t="s">
        <v>7</v>
      </c>
      <c r="M696">
        <v>3099497</v>
      </c>
      <c r="N696" t="s">
        <v>20224</v>
      </c>
      <c r="O696">
        <v>96</v>
      </c>
    </row>
    <row r="697" spans="1:15" x14ac:dyDescent="0.25">
      <c r="A697" t="s">
        <v>20223</v>
      </c>
      <c r="B697" t="s">
        <v>68</v>
      </c>
      <c r="C697" t="s">
        <v>24</v>
      </c>
      <c r="D697">
        <v>1985</v>
      </c>
      <c r="E697" t="s">
        <v>20085</v>
      </c>
      <c r="F697">
        <v>6</v>
      </c>
      <c r="G697">
        <v>22000</v>
      </c>
      <c r="H697" t="s">
        <v>17695</v>
      </c>
      <c r="I697" t="s">
        <v>20222</v>
      </c>
      <c r="J697" t="s">
        <v>12904</v>
      </c>
      <c r="K697" t="s">
        <v>7</v>
      </c>
      <c r="L697">
        <v>4500000</v>
      </c>
      <c r="M697">
        <v>27398584</v>
      </c>
      <c r="N697" t="s">
        <v>514</v>
      </c>
      <c r="O697">
        <v>104</v>
      </c>
    </row>
    <row r="698" spans="1:15" x14ac:dyDescent="0.25">
      <c r="A698" t="s">
        <v>20221</v>
      </c>
      <c r="B698" t="s">
        <v>101</v>
      </c>
      <c r="C698" t="s">
        <v>24</v>
      </c>
      <c r="D698">
        <v>1985</v>
      </c>
      <c r="E698" t="s">
        <v>20085</v>
      </c>
      <c r="F698">
        <v>6</v>
      </c>
      <c r="G698">
        <v>10000</v>
      </c>
      <c r="H698" t="s">
        <v>15307</v>
      </c>
      <c r="I698" t="s">
        <v>20220</v>
      </c>
      <c r="J698" t="s">
        <v>20219</v>
      </c>
      <c r="K698" t="s">
        <v>7</v>
      </c>
      <c r="M698">
        <v>6326051</v>
      </c>
      <c r="N698" t="s">
        <v>17568</v>
      </c>
      <c r="O698">
        <v>90</v>
      </c>
    </row>
    <row r="699" spans="1:15" x14ac:dyDescent="0.25">
      <c r="A699" t="s">
        <v>20218</v>
      </c>
      <c r="B699" t="s">
        <v>41</v>
      </c>
      <c r="C699" t="s">
        <v>11</v>
      </c>
      <c r="D699">
        <v>1985</v>
      </c>
      <c r="E699" t="s">
        <v>19999</v>
      </c>
      <c r="F699">
        <v>6.6</v>
      </c>
      <c r="G699">
        <v>8100</v>
      </c>
      <c r="H699" t="s">
        <v>11644</v>
      </c>
      <c r="I699" t="s">
        <v>20217</v>
      </c>
      <c r="J699" t="s">
        <v>13508</v>
      </c>
      <c r="K699" t="s">
        <v>7</v>
      </c>
      <c r="M699">
        <v>12993175</v>
      </c>
      <c r="N699" t="s">
        <v>138</v>
      </c>
      <c r="O699">
        <v>107</v>
      </c>
    </row>
    <row r="700" spans="1:15" x14ac:dyDescent="0.25">
      <c r="A700" t="s">
        <v>20216</v>
      </c>
      <c r="B700" t="s">
        <v>41</v>
      </c>
      <c r="C700" t="s">
        <v>11</v>
      </c>
      <c r="D700">
        <v>1985</v>
      </c>
      <c r="E700" t="s">
        <v>19806</v>
      </c>
      <c r="F700">
        <v>6.5</v>
      </c>
      <c r="G700">
        <v>14000</v>
      </c>
      <c r="H700" t="s">
        <v>20215</v>
      </c>
      <c r="I700" t="s">
        <v>9033</v>
      </c>
      <c r="J700" t="s">
        <v>1771</v>
      </c>
      <c r="K700" t="s">
        <v>7</v>
      </c>
      <c r="L700">
        <v>15000000</v>
      </c>
      <c r="M700">
        <v>40491165</v>
      </c>
      <c r="N700" t="s">
        <v>114</v>
      </c>
      <c r="O700">
        <v>108</v>
      </c>
    </row>
    <row r="701" spans="1:15" x14ac:dyDescent="0.25">
      <c r="A701" t="s">
        <v>20214</v>
      </c>
      <c r="B701" t="s">
        <v>68</v>
      </c>
      <c r="C701" t="s">
        <v>34</v>
      </c>
      <c r="D701">
        <v>1985</v>
      </c>
      <c r="E701" t="s">
        <v>20144</v>
      </c>
      <c r="F701">
        <v>6.9</v>
      </c>
      <c r="G701">
        <v>45000</v>
      </c>
      <c r="H701" t="s">
        <v>8933</v>
      </c>
      <c r="I701" t="s">
        <v>20213</v>
      </c>
      <c r="J701" t="s">
        <v>7427</v>
      </c>
      <c r="K701" t="s">
        <v>7</v>
      </c>
      <c r="L701">
        <v>40000000</v>
      </c>
      <c r="M701">
        <v>12303411</v>
      </c>
      <c r="N701" t="s">
        <v>890</v>
      </c>
      <c r="O701">
        <v>108</v>
      </c>
    </row>
    <row r="702" spans="1:15" x14ac:dyDescent="0.25">
      <c r="A702" t="s">
        <v>20212</v>
      </c>
      <c r="B702" t="s">
        <v>41</v>
      </c>
      <c r="C702" t="s">
        <v>34</v>
      </c>
      <c r="D702">
        <v>1985</v>
      </c>
      <c r="E702" t="s">
        <v>20044</v>
      </c>
      <c r="F702">
        <v>6.1</v>
      </c>
      <c r="G702">
        <v>4400</v>
      </c>
      <c r="H702" t="s">
        <v>20211</v>
      </c>
      <c r="I702" t="s">
        <v>20210</v>
      </c>
      <c r="J702" t="s">
        <v>11216</v>
      </c>
      <c r="K702" t="s">
        <v>7</v>
      </c>
      <c r="M702">
        <v>9369329</v>
      </c>
      <c r="N702" t="s">
        <v>17568</v>
      </c>
      <c r="O702">
        <v>112</v>
      </c>
    </row>
    <row r="703" spans="1:15" x14ac:dyDescent="0.25">
      <c r="A703" t="s">
        <v>20209</v>
      </c>
      <c r="B703" t="s">
        <v>41</v>
      </c>
      <c r="C703" t="s">
        <v>100</v>
      </c>
      <c r="D703">
        <v>1985</v>
      </c>
      <c r="E703" t="s">
        <v>20020</v>
      </c>
      <c r="F703">
        <v>5.5</v>
      </c>
      <c r="G703">
        <v>8900</v>
      </c>
      <c r="H703" t="s">
        <v>16637</v>
      </c>
      <c r="I703" t="s">
        <v>20208</v>
      </c>
      <c r="J703" t="s">
        <v>822</v>
      </c>
      <c r="K703" t="s">
        <v>7</v>
      </c>
      <c r="M703">
        <v>19875740</v>
      </c>
      <c r="N703" t="s">
        <v>19669</v>
      </c>
      <c r="O703">
        <v>107</v>
      </c>
    </row>
    <row r="704" spans="1:15" x14ac:dyDescent="0.25">
      <c r="A704" t="s">
        <v>20207</v>
      </c>
      <c r="B704" t="s">
        <v>101</v>
      </c>
      <c r="C704" t="s">
        <v>34</v>
      </c>
      <c r="D704">
        <v>1985</v>
      </c>
      <c r="E704" t="s">
        <v>20206</v>
      </c>
      <c r="F704">
        <v>6.1</v>
      </c>
      <c r="G704">
        <v>53000</v>
      </c>
      <c r="H704" t="s">
        <v>17448</v>
      </c>
      <c r="I704" t="s">
        <v>8749</v>
      </c>
      <c r="J704" t="s">
        <v>4279</v>
      </c>
      <c r="K704" t="s">
        <v>7</v>
      </c>
      <c r="L704">
        <v>25000000</v>
      </c>
      <c r="M704">
        <v>96773200</v>
      </c>
      <c r="N704" t="s">
        <v>19752</v>
      </c>
      <c r="O704">
        <v>106</v>
      </c>
    </row>
    <row r="705" spans="1:15" x14ac:dyDescent="0.25">
      <c r="A705" t="s">
        <v>20205</v>
      </c>
      <c r="B705" t="s">
        <v>68</v>
      </c>
      <c r="C705" t="s">
        <v>24</v>
      </c>
      <c r="D705">
        <v>1985</v>
      </c>
      <c r="E705" t="s">
        <v>19898</v>
      </c>
      <c r="F705">
        <v>5.5</v>
      </c>
      <c r="G705">
        <v>14000</v>
      </c>
      <c r="H705" t="s">
        <v>20204</v>
      </c>
      <c r="I705" t="s">
        <v>20203</v>
      </c>
      <c r="J705" t="s">
        <v>20202</v>
      </c>
      <c r="K705" t="s">
        <v>7</v>
      </c>
      <c r="L705">
        <v>3200000</v>
      </c>
      <c r="M705">
        <v>10000000</v>
      </c>
      <c r="N705" t="s">
        <v>15618</v>
      </c>
      <c r="O705">
        <v>94</v>
      </c>
    </row>
    <row r="706" spans="1:15" x14ac:dyDescent="0.25">
      <c r="A706" t="s">
        <v>20201</v>
      </c>
      <c r="B706" t="s">
        <v>41</v>
      </c>
      <c r="C706" t="s">
        <v>24</v>
      </c>
      <c r="D706">
        <v>1985</v>
      </c>
      <c r="E706" t="s">
        <v>20051</v>
      </c>
      <c r="F706">
        <v>5.3</v>
      </c>
      <c r="G706">
        <v>7900</v>
      </c>
      <c r="H706" t="s">
        <v>20200</v>
      </c>
      <c r="I706" t="s">
        <v>20199</v>
      </c>
      <c r="J706" t="s">
        <v>20198</v>
      </c>
      <c r="K706" t="s">
        <v>7</v>
      </c>
      <c r="M706">
        <v>331816</v>
      </c>
      <c r="N706" t="s">
        <v>20197</v>
      </c>
      <c r="O706">
        <v>82</v>
      </c>
    </row>
    <row r="707" spans="1:15" x14ac:dyDescent="0.25">
      <c r="A707" t="s">
        <v>20196</v>
      </c>
      <c r="B707" t="s">
        <v>68</v>
      </c>
      <c r="C707" t="s">
        <v>34</v>
      </c>
      <c r="D707">
        <v>1985</v>
      </c>
      <c r="E707" t="s">
        <v>20195</v>
      </c>
      <c r="F707">
        <v>7.6</v>
      </c>
      <c r="G707">
        <v>31000</v>
      </c>
      <c r="H707" t="s">
        <v>2277</v>
      </c>
      <c r="I707" t="s">
        <v>2277</v>
      </c>
      <c r="J707" t="s">
        <v>2277</v>
      </c>
      <c r="K707" t="s">
        <v>226</v>
      </c>
      <c r="M707">
        <v>113164</v>
      </c>
      <c r="N707" t="s">
        <v>16155</v>
      </c>
      <c r="O707">
        <v>100</v>
      </c>
    </row>
    <row r="708" spans="1:15" x14ac:dyDescent="0.25">
      <c r="A708" t="s">
        <v>20194</v>
      </c>
      <c r="B708" t="s">
        <v>41</v>
      </c>
      <c r="C708" t="s">
        <v>34</v>
      </c>
      <c r="D708">
        <v>1985</v>
      </c>
      <c r="E708" t="s">
        <v>20193</v>
      </c>
      <c r="F708">
        <v>6.5</v>
      </c>
      <c r="G708">
        <v>11000</v>
      </c>
      <c r="H708" t="s">
        <v>13233</v>
      </c>
      <c r="I708" t="s">
        <v>20192</v>
      </c>
      <c r="J708" t="s">
        <v>13952</v>
      </c>
      <c r="K708" t="s">
        <v>7</v>
      </c>
      <c r="L708">
        <v>8000000</v>
      </c>
      <c r="M708">
        <v>7562164</v>
      </c>
      <c r="N708" t="s">
        <v>103</v>
      </c>
      <c r="O708">
        <v>115</v>
      </c>
    </row>
    <row r="709" spans="1:15" x14ac:dyDescent="0.25">
      <c r="A709" t="s">
        <v>20191</v>
      </c>
      <c r="B709" t="s">
        <v>68</v>
      </c>
      <c r="C709" t="s">
        <v>24</v>
      </c>
      <c r="D709">
        <v>1985</v>
      </c>
      <c r="E709" t="s">
        <v>19874</v>
      </c>
      <c r="F709">
        <v>7</v>
      </c>
      <c r="G709">
        <v>20000</v>
      </c>
      <c r="H709" t="s">
        <v>4281</v>
      </c>
      <c r="I709" t="s">
        <v>14702</v>
      </c>
      <c r="J709" t="s">
        <v>4321</v>
      </c>
      <c r="K709" t="s">
        <v>7</v>
      </c>
      <c r="L709">
        <v>4500000</v>
      </c>
      <c r="M709">
        <v>18135531</v>
      </c>
      <c r="N709" t="s">
        <v>20143</v>
      </c>
      <c r="O709">
        <v>95</v>
      </c>
    </row>
    <row r="710" spans="1:15" x14ac:dyDescent="0.25">
      <c r="A710" t="s">
        <v>20190</v>
      </c>
      <c r="B710" t="s">
        <v>68</v>
      </c>
      <c r="C710" t="s">
        <v>11</v>
      </c>
      <c r="D710">
        <v>1985</v>
      </c>
      <c r="E710" t="s">
        <v>20189</v>
      </c>
      <c r="F710">
        <v>6.7</v>
      </c>
      <c r="G710">
        <v>6900</v>
      </c>
      <c r="H710" t="s">
        <v>5074</v>
      </c>
      <c r="I710" t="s">
        <v>20188</v>
      </c>
      <c r="J710" t="s">
        <v>20187</v>
      </c>
      <c r="K710" t="s">
        <v>7</v>
      </c>
      <c r="L710">
        <v>20000000</v>
      </c>
      <c r="M710">
        <v>42160849</v>
      </c>
      <c r="N710" t="s">
        <v>114</v>
      </c>
      <c r="O710">
        <v>136</v>
      </c>
    </row>
    <row r="711" spans="1:15" x14ac:dyDescent="0.25">
      <c r="A711" t="s">
        <v>20186</v>
      </c>
      <c r="B711" t="s">
        <v>41</v>
      </c>
      <c r="C711" t="s">
        <v>24</v>
      </c>
      <c r="D711">
        <v>1985</v>
      </c>
      <c r="E711" t="s">
        <v>20071</v>
      </c>
      <c r="F711">
        <v>6.5</v>
      </c>
      <c r="G711">
        <v>5900</v>
      </c>
      <c r="H711" t="s">
        <v>20185</v>
      </c>
      <c r="I711" t="s">
        <v>20184</v>
      </c>
      <c r="J711" t="s">
        <v>20183</v>
      </c>
      <c r="K711" t="s">
        <v>7</v>
      </c>
      <c r="M711">
        <v>8692426</v>
      </c>
      <c r="N711" t="s">
        <v>890</v>
      </c>
      <c r="O711">
        <v>97</v>
      </c>
    </row>
    <row r="712" spans="1:15" x14ac:dyDescent="0.25">
      <c r="A712" t="s">
        <v>20182</v>
      </c>
      <c r="B712" t="s">
        <v>41</v>
      </c>
      <c r="C712" t="s">
        <v>5</v>
      </c>
      <c r="D712">
        <v>1985</v>
      </c>
      <c r="E712" t="s">
        <v>19974</v>
      </c>
      <c r="F712">
        <v>6.4</v>
      </c>
      <c r="G712">
        <v>25000</v>
      </c>
      <c r="H712" t="s">
        <v>20181</v>
      </c>
      <c r="I712" t="s">
        <v>763</v>
      </c>
      <c r="J712" t="s">
        <v>20180</v>
      </c>
      <c r="K712" t="s">
        <v>7</v>
      </c>
      <c r="L712">
        <v>7000000</v>
      </c>
      <c r="M712">
        <v>12361866</v>
      </c>
      <c r="N712" t="s">
        <v>8160</v>
      </c>
      <c r="O712">
        <v>95</v>
      </c>
    </row>
    <row r="713" spans="1:15" x14ac:dyDescent="0.25">
      <c r="A713" t="s">
        <v>20179</v>
      </c>
      <c r="B713" t="s">
        <v>41</v>
      </c>
      <c r="C713" t="s">
        <v>11</v>
      </c>
      <c r="D713">
        <v>1985</v>
      </c>
      <c r="E713" t="s">
        <v>20028</v>
      </c>
      <c r="F713">
        <v>7.4</v>
      </c>
      <c r="G713">
        <v>15000</v>
      </c>
      <c r="H713" t="s">
        <v>10198</v>
      </c>
      <c r="I713" t="s">
        <v>13840</v>
      </c>
      <c r="J713" t="s">
        <v>14209</v>
      </c>
      <c r="K713" t="s">
        <v>7755</v>
      </c>
      <c r="M713">
        <v>17009654</v>
      </c>
      <c r="N713" t="s">
        <v>20178</v>
      </c>
      <c r="O713">
        <v>120</v>
      </c>
    </row>
    <row r="714" spans="1:15" x14ac:dyDescent="0.25">
      <c r="A714" t="s">
        <v>20177</v>
      </c>
      <c r="B714" t="s">
        <v>41</v>
      </c>
      <c r="C714" t="s">
        <v>24</v>
      </c>
      <c r="D714">
        <v>1985</v>
      </c>
      <c r="E714" t="s">
        <v>19264</v>
      </c>
      <c r="F714">
        <v>6.9</v>
      </c>
      <c r="G714">
        <v>15000</v>
      </c>
      <c r="H714" t="s">
        <v>2165</v>
      </c>
      <c r="I714" t="s">
        <v>10230</v>
      </c>
      <c r="J714" t="s">
        <v>20176</v>
      </c>
      <c r="K714" t="s">
        <v>265</v>
      </c>
      <c r="M714">
        <v>2455535</v>
      </c>
      <c r="N714" t="s">
        <v>3954</v>
      </c>
      <c r="O714">
        <v>97</v>
      </c>
    </row>
    <row r="715" spans="1:15" x14ac:dyDescent="0.25">
      <c r="A715" t="s">
        <v>20175</v>
      </c>
      <c r="B715" t="s">
        <v>68</v>
      </c>
      <c r="C715" t="s">
        <v>100</v>
      </c>
      <c r="D715">
        <v>1985</v>
      </c>
      <c r="E715" t="s">
        <v>20174</v>
      </c>
      <c r="F715">
        <v>6.8</v>
      </c>
      <c r="G715">
        <v>20000</v>
      </c>
      <c r="H715" t="s">
        <v>3587</v>
      </c>
      <c r="I715" t="s">
        <v>20173</v>
      </c>
      <c r="J715" t="s">
        <v>20172</v>
      </c>
      <c r="K715" t="s">
        <v>7</v>
      </c>
      <c r="L715">
        <v>18000000</v>
      </c>
      <c r="M715">
        <v>19739575</v>
      </c>
      <c r="N715" t="s">
        <v>4355</v>
      </c>
      <c r="O715">
        <v>109</v>
      </c>
    </row>
    <row r="716" spans="1:15" x14ac:dyDescent="0.25">
      <c r="A716" t="s">
        <v>20171</v>
      </c>
      <c r="B716" t="s">
        <v>68</v>
      </c>
      <c r="C716" t="s">
        <v>11</v>
      </c>
      <c r="D716">
        <v>1985</v>
      </c>
      <c r="E716" t="s">
        <v>19898</v>
      </c>
      <c r="F716">
        <v>6.5</v>
      </c>
      <c r="G716">
        <v>2200</v>
      </c>
      <c r="H716" t="s">
        <v>17639</v>
      </c>
      <c r="I716" t="s">
        <v>14235</v>
      </c>
      <c r="J716" t="s">
        <v>13347</v>
      </c>
      <c r="K716" t="s">
        <v>265</v>
      </c>
      <c r="L716">
        <v>2400000</v>
      </c>
      <c r="M716">
        <v>16785</v>
      </c>
      <c r="N716" t="s">
        <v>14664</v>
      </c>
      <c r="O716">
        <v>92</v>
      </c>
    </row>
    <row r="717" spans="1:15" x14ac:dyDescent="0.25">
      <c r="A717" t="s">
        <v>20170</v>
      </c>
      <c r="B717" t="s">
        <v>41</v>
      </c>
      <c r="C717" t="s">
        <v>24</v>
      </c>
      <c r="D717">
        <v>1985</v>
      </c>
      <c r="E717" t="s">
        <v>19988</v>
      </c>
      <c r="F717">
        <v>4.8</v>
      </c>
      <c r="G717">
        <v>8100</v>
      </c>
      <c r="H717" t="s">
        <v>19028</v>
      </c>
      <c r="I717" t="s">
        <v>9800</v>
      </c>
      <c r="J717" t="s">
        <v>20169</v>
      </c>
      <c r="K717" t="s">
        <v>7</v>
      </c>
      <c r="L717">
        <v>9000000</v>
      </c>
      <c r="M717">
        <v>20518905</v>
      </c>
      <c r="N717" t="s">
        <v>20168</v>
      </c>
      <c r="O717">
        <v>92</v>
      </c>
    </row>
    <row r="718" spans="1:15" x14ac:dyDescent="0.25">
      <c r="A718" t="s">
        <v>20167</v>
      </c>
      <c r="B718" t="s">
        <v>41</v>
      </c>
      <c r="C718" t="s">
        <v>34</v>
      </c>
      <c r="D718">
        <v>1985</v>
      </c>
      <c r="E718" t="s">
        <v>20020</v>
      </c>
      <c r="F718">
        <v>6.9</v>
      </c>
      <c r="G718">
        <v>14000</v>
      </c>
      <c r="H718" t="s">
        <v>14097</v>
      </c>
      <c r="I718" t="s">
        <v>14126</v>
      </c>
      <c r="J718" t="s">
        <v>4538</v>
      </c>
      <c r="K718" t="s">
        <v>7</v>
      </c>
      <c r="L718">
        <v>24000000</v>
      </c>
      <c r="M718">
        <v>18707466</v>
      </c>
      <c r="N718" t="s">
        <v>8160</v>
      </c>
      <c r="O718">
        <v>134</v>
      </c>
    </row>
    <row r="719" spans="1:15" x14ac:dyDescent="0.25">
      <c r="A719" t="s">
        <v>20166</v>
      </c>
      <c r="B719" t="s">
        <v>41</v>
      </c>
      <c r="C719" t="s">
        <v>24</v>
      </c>
      <c r="D719">
        <v>1985</v>
      </c>
      <c r="E719" t="s">
        <v>20150</v>
      </c>
      <c r="F719">
        <v>6.7</v>
      </c>
      <c r="G719">
        <v>23000</v>
      </c>
      <c r="H719" t="s">
        <v>18866</v>
      </c>
      <c r="I719" t="s">
        <v>10060</v>
      </c>
      <c r="J719" t="s">
        <v>8461</v>
      </c>
      <c r="K719" t="s">
        <v>7</v>
      </c>
      <c r="M719">
        <v>26657534</v>
      </c>
      <c r="N719" t="s">
        <v>19661</v>
      </c>
      <c r="O719">
        <v>130</v>
      </c>
    </row>
    <row r="720" spans="1:15" x14ac:dyDescent="0.25">
      <c r="A720" t="s">
        <v>20165</v>
      </c>
      <c r="B720" t="s">
        <v>41</v>
      </c>
      <c r="C720" t="s">
        <v>11</v>
      </c>
      <c r="D720">
        <v>1985</v>
      </c>
      <c r="E720" t="s">
        <v>20114</v>
      </c>
      <c r="F720">
        <v>6.8</v>
      </c>
      <c r="G720">
        <v>25000</v>
      </c>
      <c r="H720" t="s">
        <v>14874</v>
      </c>
      <c r="I720" t="s">
        <v>20164</v>
      </c>
      <c r="J720" t="s">
        <v>20163</v>
      </c>
      <c r="K720" t="s">
        <v>1031</v>
      </c>
      <c r="L720">
        <v>1000000</v>
      </c>
      <c r="M720">
        <v>2123135</v>
      </c>
      <c r="N720" t="s">
        <v>20162</v>
      </c>
      <c r="O720">
        <v>91</v>
      </c>
    </row>
    <row r="721" spans="1:15" x14ac:dyDescent="0.25">
      <c r="A721" t="s">
        <v>20161</v>
      </c>
      <c r="B721" t="s">
        <v>52</v>
      </c>
      <c r="C721" t="s">
        <v>24</v>
      </c>
      <c r="D721">
        <v>1985</v>
      </c>
      <c r="E721" t="s">
        <v>18769</v>
      </c>
      <c r="F721">
        <v>8</v>
      </c>
      <c r="G721">
        <v>17000</v>
      </c>
      <c r="H721" t="s">
        <v>20160</v>
      </c>
      <c r="I721" t="s">
        <v>20160</v>
      </c>
      <c r="J721" t="s">
        <v>8902</v>
      </c>
      <c r="K721" t="s">
        <v>197</v>
      </c>
      <c r="M721">
        <v>444213</v>
      </c>
      <c r="N721" t="s">
        <v>20159</v>
      </c>
      <c r="O721">
        <v>114</v>
      </c>
    </row>
    <row r="722" spans="1:15" x14ac:dyDescent="0.25">
      <c r="A722" t="s">
        <v>20158</v>
      </c>
      <c r="B722" t="s">
        <v>41</v>
      </c>
      <c r="C722" t="s">
        <v>5</v>
      </c>
      <c r="D722">
        <v>1985</v>
      </c>
      <c r="E722" t="s">
        <v>20157</v>
      </c>
      <c r="F722">
        <v>4.3</v>
      </c>
      <c r="G722">
        <v>3400</v>
      </c>
      <c r="H722" t="s">
        <v>10828</v>
      </c>
      <c r="I722" t="s">
        <v>10828</v>
      </c>
      <c r="J722" t="s">
        <v>20156</v>
      </c>
      <c r="K722" t="s">
        <v>7</v>
      </c>
      <c r="L722">
        <v>750000</v>
      </c>
      <c r="N722" t="s">
        <v>17773</v>
      </c>
      <c r="O722">
        <v>97</v>
      </c>
    </row>
    <row r="723" spans="1:15" x14ac:dyDescent="0.25">
      <c r="A723" t="s">
        <v>20155</v>
      </c>
      <c r="B723" t="s">
        <v>41</v>
      </c>
      <c r="C723" t="s">
        <v>24</v>
      </c>
      <c r="D723">
        <v>1985</v>
      </c>
      <c r="E723" t="s">
        <v>20150</v>
      </c>
      <c r="F723">
        <v>6.6</v>
      </c>
      <c r="G723">
        <v>6600</v>
      </c>
      <c r="H723" t="s">
        <v>17700</v>
      </c>
      <c r="I723" t="s">
        <v>10069</v>
      </c>
      <c r="J723" t="s">
        <v>16214</v>
      </c>
      <c r="K723" t="s">
        <v>7</v>
      </c>
      <c r="M723">
        <v>8622757</v>
      </c>
      <c r="N723" t="s">
        <v>514</v>
      </c>
      <c r="O723">
        <v>90</v>
      </c>
    </row>
    <row r="724" spans="1:15" x14ac:dyDescent="0.25">
      <c r="A724" t="s">
        <v>20154</v>
      </c>
      <c r="B724" t="s">
        <v>101</v>
      </c>
      <c r="C724" t="s">
        <v>34</v>
      </c>
      <c r="D724">
        <v>1985</v>
      </c>
      <c r="E724" t="s">
        <v>19331</v>
      </c>
      <c r="F724">
        <v>5.7</v>
      </c>
      <c r="G724">
        <v>16000</v>
      </c>
      <c r="H724" t="s">
        <v>8919</v>
      </c>
      <c r="I724" t="s">
        <v>20153</v>
      </c>
      <c r="J724" t="s">
        <v>20152</v>
      </c>
      <c r="K724" t="s">
        <v>7</v>
      </c>
      <c r="M724">
        <v>4662137</v>
      </c>
      <c r="N724" t="s">
        <v>18823</v>
      </c>
      <c r="O724">
        <v>85</v>
      </c>
    </row>
    <row r="725" spans="1:15" x14ac:dyDescent="0.25">
      <c r="A725" t="s">
        <v>20151</v>
      </c>
      <c r="B725" t="s">
        <v>101</v>
      </c>
      <c r="C725" t="s">
        <v>160</v>
      </c>
      <c r="D725">
        <v>1985</v>
      </c>
      <c r="E725" t="s">
        <v>20150</v>
      </c>
      <c r="F725">
        <v>6.3</v>
      </c>
      <c r="G725">
        <v>12000</v>
      </c>
      <c r="H725" t="s">
        <v>11620</v>
      </c>
      <c r="I725" t="s">
        <v>18505</v>
      </c>
      <c r="J725" t="s">
        <v>20149</v>
      </c>
      <c r="K725" t="s">
        <v>265</v>
      </c>
      <c r="M725">
        <v>7840873</v>
      </c>
      <c r="N725" t="s">
        <v>108</v>
      </c>
      <c r="O725">
        <v>99</v>
      </c>
    </row>
    <row r="726" spans="1:15" x14ac:dyDescent="0.25">
      <c r="A726" t="s">
        <v>20148</v>
      </c>
      <c r="B726" t="s">
        <v>41</v>
      </c>
      <c r="C726" t="s">
        <v>409</v>
      </c>
      <c r="D726">
        <v>1985</v>
      </c>
      <c r="E726" t="s">
        <v>19823</v>
      </c>
      <c r="F726">
        <v>8</v>
      </c>
      <c r="G726">
        <v>10000</v>
      </c>
      <c r="H726" t="s">
        <v>2284</v>
      </c>
      <c r="I726" t="s">
        <v>2284</v>
      </c>
      <c r="J726" t="s">
        <v>20147</v>
      </c>
      <c r="K726" t="s">
        <v>7</v>
      </c>
      <c r="L726">
        <v>5000000</v>
      </c>
      <c r="M726">
        <v>569996</v>
      </c>
      <c r="N726" t="s">
        <v>20146</v>
      </c>
      <c r="O726">
        <v>120</v>
      </c>
    </row>
    <row r="727" spans="1:15" x14ac:dyDescent="0.25">
      <c r="A727" t="s">
        <v>20145</v>
      </c>
      <c r="B727" t="s">
        <v>68</v>
      </c>
      <c r="C727" t="s">
        <v>11</v>
      </c>
      <c r="D727">
        <v>1985</v>
      </c>
      <c r="E727" t="s">
        <v>20144</v>
      </c>
      <c r="F727">
        <v>6.2</v>
      </c>
      <c r="G727">
        <v>9300</v>
      </c>
      <c r="H727" t="s">
        <v>14034</v>
      </c>
      <c r="I727" t="s">
        <v>18474</v>
      </c>
      <c r="J727" t="s">
        <v>4279</v>
      </c>
      <c r="K727" t="s">
        <v>7</v>
      </c>
      <c r="L727">
        <v>27000000</v>
      </c>
      <c r="M727">
        <v>14202899</v>
      </c>
      <c r="N727" t="s">
        <v>20143</v>
      </c>
      <c r="O727">
        <v>113</v>
      </c>
    </row>
    <row r="728" spans="1:15" x14ac:dyDescent="0.25">
      <c r="A728" t="s">
        <v>20142</v>
      </c>
      <c r="B728" t="s">
        <v>68</v>
      </c>
      <c r="C728" t="s">
        <v>24</v>
      </c>
      <c r="D728">
        <v>1985</v>
      </c>
      <c r="E728" t="s">
        <v>20085</v>
      </c>
      <c r="F728">
        <v>6.3</v>
      </c>
      <c r="G728">
        <v>23000</v>
      </c>
      <c r="H728" t="s">
        <v>17448</v>
      </c>
      <c r="I728" t="s">
        <v>763</v>
      </c>
      <c r="J728" t="s">
        <v>5300</v>
      </c>
      <c r="K728" t="s">
        <v>7</v>
      </c>
      <c r="L728">
        <v>7000000</v>
      </c>
      <c r="M728">
        <v>13086298</v>
      </c>
      <c r="N728" t="s">
        <v>8160</v>
      </c>
      <c r="O728">
        <v>94</v>
      </c>
    </row>
    <row r="729" spans="1:15" x14ac:dyDescent="0.25">
      <c r="A729" t="s">
        <v>20141</v>
      </c>
      <c r="B729" t="s">
        <v>68</v>
      </c>
      <c r="C729" t="s">
        <v>24</v>
      </c>
      <c r="D729">
        <v>1985</v>
      </c>
      <c r="E729" t="s">
        <v>19411</v>
      </c>
      <c r="F729">
        <v>7</v>
      </c>
      <c r="G729">
        <v>5600</v>
      </c>
      <c r="H729" t="s">
        <v>17292</v>
      </c>
      <c r="I729" t="s">
        <v>20140</v>
      </c>
      <c r="J729" t="s">
        <v>3484</v>
      </c>
      <c r="K729" t="s">
        <v>7</v>
      </c>
      <c r="L729">
        <v>13000000</v>
      </c>
      <c r="M729">
        <v>30867525</v>
      </c>
      <c r="N729" t="s">
        <v>114</v>
      </c>
      <c r="O729">
        <v>107</v>
      </c>
    </row>
    <row r="730" spans="1:15" x14ac:dyDescent="0.25">
      <c r="A730" t="s">
        <v>20139</v>
      </c>
      <c r="B730" t="s">
        <v>41</v>
      </c>
      <c r="C730" t="s">
        <v>24</v>
      </c>
      <c r="D730">
        <v>1985</v>
      </c>
      <c r="E730" t="s">
        <v>20071</v>
      </c>
      <c r="F730">
        <v>6.9</v>
      </c>
      <c r="G730">
        <v>4100</v>
      </c>
      <c r="H730" t="s">
        <v>18269</v>
      </c>
      <c r="I730" t="s">
        <v>18423</v>
      </c>
      <c r="J730" t="s">
        <v>9232</v>
      </c>
      <c r="K730" t="s">
        <v>7</v>
      </c>
      <c r="M730">
        <v>6070794</v>
      </c>
      <c r="N730" t="s">
        <v>19669</v>
      </c>
      <c r="O730">
        <v>104</v>
      </c>
    </row>
    <row r="731" spans="1:15" x14ac:dyDescent="0.25">
      <c r="A731" t="s">
        <v>20138</v>
      </c>
      <c r="B731" t="s">
        <v>68</v>
      </c>
      <c r="C731" t="s">
        <v>11</v>
      </c>
      <c r="D731">
        <v>1985</v>
      </c>
      <c r="E731" t="s">
        <v>20020</v>
      </c>
      <c r="F731">
        <v>6.5</v>
      </c>
      <c r="G731">
        <v>5700</v>
      </c>
      <c r="H731" t="s">
        <v>14755</v>
      </c>
      <c r="I731" t="s">
        <v>20137</v>
      </c>
      <c r="J731" t="s">
        <v>671</v>
      </c>
      <c r="K731" t="s">
        <v>7</v>
      </c>
      <c r="M731">
        <v>1420355</v>
      </c>
      <c r="N731" t="s">
        <v>20136</v>
      </c>
      <c r="O731">
        <v>113</v>
      </c>
    </row>
    <row r="732" spans="1:15" x14ac:dyDescent="0.25">
      <c r="A732" t="s">
        <v>20135</v>
      </c>
      <c r="B732" t="s">
        <v>101</v>
      </c>
      <c r="C732" t="s">
        <v>100</v>
      </c>
      <c r="D732">
        <v>1985</v>
      </c>
      <c r="E732" t="s">
        <v>19857</v>
      </c>
      <c r="F732">
        <v>7</v>
      </c>
      <c r="G732">
        <v>5600</v>
      </c>
      <c r="H732" t="s">
        <v>20134</v>
      </c>
      <c r="I732" t="s">
        <v>20133</v>
      </c>
      <c r="J732" t="s">
        <v>20132</v>
      </c>
      <c r="K732" t="s">
        <v>7</v>
      </c>
      <c r="M732">
        <v>9708373</v>
      </c>
      <c r="N732" t="s">
        <v>119</v>
      </c>
      <c r="O732">
        <v>101</v>
      </c>
    </row>
    <row r="733" spans="1:15" x14ac:dyDescent="0.25">
      <c r="A733" t="s">
        <v>20131</v>
      </c>
      <c r="B733" t="s">
        <v>41</v>
      </c>
      <c r="C733" t="s">
        <v>24</v>
      </c>
      <c r="D733">
        <v>1985</v>
      </c>
      <c r="E733" t="s">
        <v>20130</v>
      </c>
      <c r="F733">
        <v>6.5</v>
      </c>
      <c r="G733">
        <v>1800</v>
      </c>
      <c r="H733" t="s">
        <v>12412</v>
      </c>
      <c r="I733" t="s">
        <v>12412</v>
      </c>
      <c r="J733" t="s">
        <v>17983</v>
      </c>
      <c r="K733" t="s">
        <v>7</v>
      </c>
      <c r="M733">
        <v>19632</v>
      </c>
      <c r="N733" t="s">
        <v>20129</v>
      </c>
      <c r="O733">
        <v>111</v>
      </c>
    </row>
    <row r="734" spans="1:15" x14ac:dyDescent="0.25">
      <c r="A734" t="s">
        <v>7733</v>
      </c>
      <c r="B734" t="s">
        <v>101</v>
      </c>
      <c r="C734" t="s">
        <v>24</v>
      </c>
      <c r="D734">
        <v>1985</v>
      </c>
      <c r="E734" t="s">
        <v>20128</v>
      </c>
      <c r="F734">
        <v>6.7</v>
      </c>
      <c r="G734">
        <v>7500</v>
      </c>
      <c r="H734" t="s">
        <v>2955</v>
      </c>
      <c r="I734" t="s">
        <v>2955</v>
      </c>
      <c r="J734" t="s">
        <v>671</v>
      </c>
      <c r="K734" t="s">
        <v>7</v>
      </c>
      <c r="L734">
        <v>7000000</v>
      </c>
      <c r="M734">
        <v>91666</v>
      </c>
      <c r="N734" t="s">
        <v>138</v>
      </c>
      <c r="O734">
        <v>91</v>
      </c>
    </row>
    <row r="735" spans="1:15" x14ac:dyDescent="0.25">
      <c r="A735" t="s">
        <v>20127</v>
      </c>
      <c r="B735" t="s">
        <v>68</v>
      </c>
      <c r="C735" t="s">
        <v>34</v>
      </c>
      <c r="D735">
        <v>1985</v>
      </c>
      <c r="E735" t="s">
        <v>20051</v>
      </c>
      <c r="F735">
        <v>6.2</v>
      </c>
      <c r="G735">
        <v>7000</v>
      </c>
      <c r="H735" t="s">
        <v>16719</v>
      </c>
      <c r="I735" t="s">
        <v>20126</v>
      </c>
      <c r="J735" t="s">
        <v>17217</v>
      </c>
      <c r="K735" t="s">
        <v>7</v>
      </c>
      <c r="M735">
        <v>10806919</v>
      </c>
      <c r="N735" t="s">
        <v>103</v>
      </c>
      <c r="O735">
        <v>101</v>
      </c>
    </row>
    <row r="736" spans="1:15" x14ac:dyDescent="0.25">
      <c r="A736" t="s">
        <v>20125</v>
      </c>
      <c r="B736" t="s">
        <v>41</v>
      </c>
      <c r="C736" t="s">
        <v>34</v>
      </c>
      <c r="D736">
        <v>1985</v>
      </c>
      <c r="E736" t="s">
        <v>20124</v>
      </c>
      <c r="F736">
        <v>5.9</v>
      </c>
      <c r="G736">
        <v>14000</v>
      </c>
      <c r="H736" t="s">
        <v>17643</v>
      </c>
      <c r="I736" t="s">
        <v>11687</v>
      </c>
      <c r="J736" t="s">
        <v>15185</v>
      </c>
      <c r="K736" t="s">
        <v>7</v>
      </c>
      <c r="L736">
        <v>9000000</v>
      </c>
      <c r="M736">
        <v>16116878</v>
      </c>
      <c r="N736" t="s">
        <v>17209</v>
      </c>
      <c r="O736">
        <v>92</v>
      </c>
    </row>
    <row r="737" spans="1:15" x14ac:dyDescent="0.25">
      <c r="A737" t="s">
        <v>20123</v>
      </c>
      <c r="B737" t="s">
        <v>68</v>
      </c>
      <c r="C737" t="s">
        <v>34</v>
      </c>
      <c r="D737">
        <v>1985</v>
      </c>
      <c r="E737" t="s">
        <v>19909</v>
      </c>
      <c r="F737">
        <v>5.2</v>
      </c>
      <c r="G737">
        <v>13000</v>
      </c>
      <c r="H737" t="s">
        <v>17970</v>
      </c>
      <c r="I737" t="s">
        <v>19612</v>
      </c>
      <c r="J737" t="s">
        <v>19611</v>
      </c>
      <c r="K737" t="s">
        <v>7</v>
      </c>
      <c r="L737">
        <v>12500000</v>
      </c>
      <c r="M737">
        <v>15057465</v>
      </c>
      <c r="N737" t="s">
        <v>17209</v>
      </c>
      <c r="O737">
        <v>100</v>
      </c>
    </row>
    <row r="738" spans="1:15" x14ac:dyDescent="0.25">
      <c r="A738" t="s">
        <v>20122</v>
      </c>
      <c r="B738" t="s">
        <v>41</v>
      </c>
      <c r="C738" t="s">
        <v>34</v>
      </c>
      <c r="D738">
        <v>1985</v>
      </c>
      <c r="E738" t="s">
        <v>19901</v>
      </c>
      <c r="F738">
        <v>5.5</v>
      </c>
      <c r="G738">
        <v>14000</v>
      </c>
      <c r="H738" t="s">
        <v>18926</v>
      </c>
      <c r="I738" t="s">
        <v>20121</v>
      </c>
      <c r="J738" t="s">
        <v>16090</v>
      </c>
      <c r="K738" t="s">
        <v>7</v>
      </c>
      <c r="L738">
        <v>1000000</v>
      </c>
      <c r="M738">
        <v>10499694</v>
      </c>
      <c r="N738" t="s">
        <v>17209</v>
      </c>
      <c r="O738">
        <v>95</v>
      </c>
    </row>
    <row r="739" spans="1:15" x14ac:dyDescent="0.25">
      <c r="A739" t="s">
        <v>20120</v>
      </c>
      <c r="B739" t="s">
        <v>41</v>
      </c>
      <c r="C739" t="s">
        <v>34</v>
      </c>
      <c r="D739">
        <v>1985</v>
      </c>
      <c r="E739" t="s">
        <v>20119</v>
      </c>
      <c r="F739">
        <v>6.9</v>
      </c>
      <c r="G739">
        <v>9600</v>
      </c>
      <c r="H739" t="s">
        <v>11439</v>
      </c>
      <c r="I739" t="s">
        <v>20118</v>
      </c>
      <c r="J739" t="s">
        <v>20117</v>
      </c>
      <c r="K739" t="s">
        <v>265</v>
      </c>
      <c r="M739">
        <v>24468550</v>
      </c>
      <c r="N739" t="s">
        <v>20116</v>
      </c>
      <c r="O739">
        <v>114</v>
      </c>
    </row>
    <row r="740" spans="1:15" x14ac:dyDescent="0.25">
      <c r="A740" t="s">
        <v>20115</v>
      </c>
      <c r="B740" t="s">
        <v>41</v>
      </c>
      <c r="C740" t="s">
        <v>34</v>
      </c>
      <c r="D740">
        <v>1985</v>
      </c>
      <c r="E740" t="s">
        <v>20114</v>
      </c>
      <c r="F740">
        <v>5.7</v>
      </c>
      <c r="G740">
        <v>3100</v>
      </c>
      <c r="H740" t="s">
        <v>12178</v>
      </c>
      <c r="I740" t="s">
        <v>10091</v>
      </c>
      <c r="J740" t="s">
        <v>2412</v>
      </c>
      <c r="K740" t="s">
        <v>265</v>
      </c>
      <c r="M740">
        <v>393825</v>
      </c>
      <c r="N740" t="s">
        <v>20113</v>
      </c>
      <c r="O740">
        <v>112</v>
      </c>
    </row>
    <row r="741" spans="1:15" x14ac:dyDescent="0.25">
      <c r="A741" t="s">
        <v>20112</v>
      </c>
      <c r="B741" t="s">
        <v>41</v>
      </c>
      <c r="C741" t="s">
        <v>409</v>
      </c>
      <c r="D741">
        <v>1985</v>
      </c>
      <c r="E741" t="s">
        <v>20071</v>
      </c>
      <c r="F741">
        <v>6.8</v>
      </c>
      <c r="G741">
        <v>11000</v>
      </c>
      <c r="H741" t="s">
        <v>11792</v>
      </c>
      <c r="I741" t="s">
        <v>20111</v>
      </c>
      <c r="J741" t="s">
        <v>15760</v>
      </c>
      <c r="K741" t="s">
        <v>265</v>
      </c>
      <c r="L741">
        <v>12000000</v>
      </c>
      <c r="M741">
        <v>17130087</v>
      </c>
      <c r="N741" t="s">
        <v>17272</v>
      </c>
      <c r="O741">
        <v>131</v>
      </c>
    </row>
    <row r="742" spans="1:15" x14ac:dyDescent="0.25">
      <c r="A742" t="s">
        <v>20110</v>
      </c>
      <c r="B742" t="s">
        <v>101</v>
      </c>
      <c r="C742" t="s">
        <v>24</v>
      </c>
      <c r="D742">
        <v>1985</v>
      </c>
      <c r="E742" t="s">
        <v>19949</v>
      </c>
      <c r="F742">
        <v>5</v>
      </c>
      <c r="G742">
        <v>6900</v>
      </c>
      <c r="H742" t="s">
        <v>20109</v>
      </c>
      <c r="I742" t="s">
        <v>20109</v>
      </c>
      <c r="J742" t="s">
        <v>13952</v>
      </c>
      <c r="K742" t="s">
        <v>18482</v>
      </c>
      <c r="L742">
        <v>3000000</v>
      </c>
      <c r="M742">
        <v>7196872</v>
      </c>
      <c r="N742" t="s">
        <v>18730</v>
      </c>
      <c r="O742">
        <v>93</v>
      </c>
    </row>
    <row r="743" spans="1:15" x14ac:dyDescent="0.25">
      <c r="A743" t="s">
        <v>20108</v>
      </c>
      <c r="B743" t="s">
        <v>41</v>
      </c>
      <c r="C743" t="s">
        <v>11</v>
      </c>
      <c r="D743">
        <v>1985</v>
      </c>
      <c r="E743" t="s">
        <v>19335</v>
      </c>
      <c r="F743">
        <v>7</v>
      </c>
      <c r="G743">
        <v>5500</v>
      </c>
      <c r="H743" t="s">
        <v>20107</v>
      </c>
      <c r="I743" t="s">
        <v>20106</v>
      </c>
      <c r="J743" t="s">
        <v>20105</v>
      </c>
      <c r="K743" t="s">
        <v>7</v>
      </c>
      <c r="L743">
        <v>1250000</v>
      </c>
      <c r="M743">
        <v>2492088</v>
      </c>
      <c r="N743" t="s">
        <v>20104</v>
      </c>
      <c r="O743">
        <v>91</v>
      </c>
    </row>
    <row r="744" spans="1:15" x14ac:dyDescent="0.25">
      <c r="A744" t="s">
        <v>20103</v>
      </c>
      <c r="B744" t="s">
        <v>68</v>
      </c>
      <c r="C744" t="s">
        <v>24</v>
      </c>
      <c r="D744">
        <v>1985</v>
      </c>
      <c r="E744" t="s">
        <v>20028</v>
      </c>
      <c r="F744">
        <v>6.3</v>
      </c>
      <c r="G744">
        <v>4600</v>
      </c>
      <c r="H744" t="s">
        <v>20102</v>
      </c>
      <c r="I744" t="s">
        <v>20102</v>
      </c>
      <c r="J744" t="s">
        <v>20101</v>
      </c>
      <c r="K744" t="s">
        <v>7</v>
      </c>
      <c r="M744">
        <v>3852271</v>
      </c>
      <c r="N744" t="s">
        <v>20100</v>
      </c>
      <c r="O744">
        <v>90</v>
      </c>
    </row>
    <row r="745" spans="1:15" x14ac:dyDescent="0.25">
      <c r="A745" t="s">
        <v>20099</v>
      </c>
      <c r="B745" t="s">
        <v>101</v>
      </c>
      <c r="C745" t="s">
        <v>24</v>
      </c>
      <c r="D745">
        <v>1985</v>
      </c>
      <c r="E745" t="s">
        <v>20066</v>
      </c>
      <c r="F745">
        <v>7.7</v>
      </c>
      <c r="G745">
        <v>48000</v>
      </c>
      <c r="H745" t="s">
        <v>2403</v>
      </c>
      <c r="I745" t="s">
        <v>2403</v>
      </c>
      <c r="J745" t="s">
        <v>17360</v>
      </c>
      <c r="K745" t="s">
        <v>7</v>
      </c>
      <c r="L745">
        <v>15000000</v>
      </c>
      <c r="M745">
        <v>10631333</v>
      </c>
      <c r="N745" t="s">
        <v>16298</v>
      </c>
      <c r="O745">
        <v>82</v>
      </c>
    </row>
    <row r="746" spans="1:15" x14ac:dyDescent="0.25">
      <c r="A746" t="s">
        <v>20098</v>
      </c>
      <c r="B746" t="s">
        <v>101</v>
      </c>
      <c r="C746" t="s">
        <v>24</v>
      </c>
      <c r="D746">
        <v>1985</v>
      </c>
      <c r="E746" t="s">
        <v>19904</v>
      </c>
      <c r="F746">
        <v>5.7</v>
      </c>
      <c r="G746">
        <v>15000</v>
      </c>
      <c r="H746" t="s">
        <v>16919</v>
      </c>
      <c r="I746" t="s">
        <v>13032</v>
      </c>
      <c r="J746" t="s">
        <v>822</v>
      </c>
      <c r="K746" t="s">
        <v>7</v>
      </c>
      <c r="L746">
        <v>16000000</v>
      </c>
      <c r="M746">
        <v>8645411</v>
      </c>
      <c r="N746" t="s">
        <v>890</v>
      </c>
      <c r="O746">
        <v>92</v>
      </c>
    </row>
    <row r="747" spans="1:15" x14ac:dyDescent="0.25">
      <c r="A747" t="s">
        <v>20097</v>
      </c>
      <c r="B747" t="s">
        <v>382</v>
      </c>
      <c r="C747" t="s">
        <v>11</v>
      </c>
      <c r="D747">
        <v>1985</v>
      </c>
      <c r="E747" t="s">
        <v>18844</v>
      </c>
      <c r="F747">
        <v>7.6</v>
      </c>
      <c r="G747">
        <v>19000</v>
      </c>
      <c r="H747" t="s">
        <v>1332</v>
      </c>
      <c r="I747" t="s">
        <v>20096</v>
      </c>
      <c r="J747" t="s">
        <v>20095</v>
      </c>
      <c r="K747" t="s">
        <v>1130</v>
      </c>
      <c r="M747">
        <v>8349284</v>
      </c>
      <c r="N747" t="s">
        <v>20094</v>
      </c>
      <c r="O747">
        <v>101</v>
      </c>
    </row>
    <row r="748" spans="1:15" x14ac:dyDescent="0.25">
      <c r="A748" t="s">
        <v>20093</v>
      </c>
      <c r="B748" t="s">
        <v>101</v>
      </c>
      <c r="C748" t="s">
        <v>34</v>
      </c>
      <c r="D748">
        <v>1985</v>
      </c>
      <c r="E748" t="s">
        <v>19945</v>
      </c>
      <c r="F748">
        <v>6</v>
      </c>
      <c r="G748">
        <v>5500</v>
      </c>
      <c r="H748" t="s">
        <v>20092</v>
      </c>
      <c r="I748" t="s">
        <v>20092</v>
      </c>
      <c r="J748" t="s">
        <v>8851</v>
      </c>
      <c r="K748" t="s">
        <v>7</v>
      </c>
      <c r="M748">
        <v>4122748</v>
      </c>
      <c r="N748" t="s">
        <v>6122</v>
      </c>
      <c r="O748">
        <v>94</v>
      </c>
    </row>
    <row r="749" spans="1:15" x14ac:dyDescent="0.25">
      <c r="A749" t="s">
        <v>20091</v>
      </c>
      <c r="B749" t="s">
        <v>68</v>
      </c>
      <c r="C749" t="s">
        <v>24</v>
      </c>
      <c r="D749">
        <v>1985</v>
      </c>
      <c r="E749" t="s">
        <v>20090</v>
      </c>
      <c r="F749">
        <v>6.1</v>
      </c>
      <c r="G749">
        <v>1500</v>
      </c>
      <c r="H749" t="s">
        <v>20089</v>
      </c>
      <c r="I749" t="s">
        <v>20088</v>
      </c>
      <c r="J749" t="s">
        <v>9500</v>
      </c>
      <c r="K749" t="s">
        <v>7</v>
      </c>
      <c r="N749" t="s">
        <v>20087</v>
      </c>
      <c r="O749">
        <v>88</v>
      </c>
    </row>
    <row r="750" spans="1:15" x14ac:dyDescent="0.25">
      <c r="A750" t="s">
        <v>20086</v>
      </c>
      <c r="B750" t="s">
        <v>41</v>
      </c>
      <c r="C750" t="s">
        <v>24</v>
      </c>
      <c r="D750">
        <v>1985</v>
      </c>
      <c r="E750" t="s">
        <v>20085</v>
      </c>
      <c r="F750">
        <v>5.3</v>
      </c>
      <c r="G750">
        <v>2200</v>
      </c>
      <c r="H750" t="s">
        <v>20084</v>
      </c>
      <c r="I750" t="s">
        <v>20083</v>
      </c>
      <c r="J750" t="s">
        <v>18262</v>
      </c>
      <c r="K750" t="s">
        <v>7</v>
      </c>
      <c r="M750">
        <v>3333306</v>
      </c>
      <c r="N750" t="s">
        <v>17568</v>
      </c>
      <c r="O750">
        <v>94</v>
      </c>
    </row>
    <row r="751" spans="1:15" x14ac:dyDescent="0.25">
      <c r="A751" t="s">
        <v>20082</v>
      </c>
      <c r="B751" t="s">
        <v>41</v>
      </c>
      <c r="C751" t="s">
        <v>87</v>
      </c>
      <c r="D751">
        <v>1985</v>
      </c>
      <c r="E751" t="s">
        <v>20081</v>
      </c>
      <c r="F751">
        <v>6.1</v>
      </c>
      <c r="G751">
        <v>2900</v>
      </c>
      <c r="H751" t="s">
        <v>18051</v>
      </c>
      <c r="I751" t="s">
        <v>12900</v>
      </c>
      <c r="J751" t="s">
        <v>20080</v>
      </c>
      <c r="K751" t="s">
        <v>7</v>
      </c>
      <c r="M751">
        <v>199108</v>
      </c>
      <c r="N751" t="s">
        <v>114</v>
      </c>
      <c r="O751">
        <v>110</v>
      </c>
    </row>
    <row r="752" spans="1:15" x14ac:dyDescent="0.25">
      <c r="A752" t="s">
        <v>20079</v>
      </c>
      <c r="B752" t="s">
        <v>41</v>
      </c>
      <c r="C752" t="s">
        <v>24</v>
      </c>
      <c r="D752">
        <v>1985</v>
      </c>
      <c r="E752" t="s">
        <v>20078</v>
      </c>
      <c r="F752">
        <v>4.7</v>
      </c>
      <c r="G752">
        <v>1400</v>
      </c>
      <c r="H752" t="s">
        <v>20077</v>
      </c>
      <c r="I752" t="s">
        <v>20076</v>
      </c>
      <c r="J752" t="s">
        <v>20042</v>
      </c>
      <c r="K752" t="s">
        <v>7</v>
      </c>
      <c r="M752">
        <v>14100000</v>
      </c>
      <c r="N752" t="s">
        <v>18976</v>
      </c>
      <c r="O752">
        <v>91</v>
      </c>
    </row>
    <row r="753" spans="1:15" x14ac:dyDescent="0.25">
      <c r="A753" t="s">
        <v>20075</v>
      </c>
      <c r="B753" t="s">
        <v>41</v>
      </c>
      <c r="C753" t="s">
        <v>34</v>
      </c>
      <c r="D753">
        <v>1985</v>
      </c>
      <c r="E753" t="s">
        <v>19857</v>
      </c>
      <c r="F753">
        <v>5.5</v>
      </c>
      <c r="G753">
        <v>9200</v>
      </c>
      <c r="H753" t="s">
        <v>18346</v>
      </c>
      <c r="I753" t="s">
        <v>17351</v>
      </c>
      <c r="J753" t="s">
        <v>14571</v>
      </c>
      <c r="K753" t="s">
        <v>7</v>
      </c>
      <c r="L753">
        <v>10000000</v>
      </c>
      <c r="M753">
        <v>17536256</v>
      </c>
      <c r="N753" t="s">
        <v>17195</v>
      </c>
      <c r="O753">
        <v>107</v>
      </c>
    </row>
    <row r="754" spans="1:15" x14ac:dyDescent="0.25">
      <c r="A754" t="s">
        <v>20074</v>
      </c>
      <c r="B754" t="s">
        <v>101</v>
      </c>
      <c r="C754" t="s">
        <v>100</v>
      </c>
      <c r="D754">
        <v>1985</v>
      </c>
      <c r="E754" t="s">
        <v>20073</v>
      </c>
      <c r="F754">
        <v>5.3</v>
      </c>
      <c r="G754">
        <v>6500</v>
      </c>
      <c r="H754" t="s">
        <v>17819</v>
      </c>
      <c r="I754" t="s">
        <v>16085</v>
      </c>
      <c r="J754" t="s">
        <v>3476</v>
      </c>
      <c r="K754" t="s">
        <v>265</v>
      </c>
      <c r="L754">
        <v>28000000</v>
      </c>
      <c r="M754">
        <v>358574</v>
      </c>
      <c r="N754" t="s">
        <v>13830</v>
      </c>
      <c r="O754">
        <v>126</v>
      </c>
    </row>
    <row r="755" spans="1:15" x14ac:dyDescent="0.25">
      <c r="A755" t="s">
        <v>20072</v>
      </c>
      <c r="B755" t="s">
        <v>41</v>
      </c>
      <c r="C755" t="s">
        <v>24</v>
      </c>
      <c r="D755">
        <v>1985</v>
      </c>
      <c r="E755" t="s">
        <v>20071</v>
      </c>
      <c r="F755">
        <v>7</v>
      </c>
      <c r="G755">
        <v>8200</v>
      </c>
      <c r="H755" t="s">
        <v>10327</v>
      </c>
      <c r="I755" t="s">
        <v>10327</v>
      </c>
      <c r="J755" t="s">
        <v>10327</v>
      </c>
      <c r="K755" t="s">
        <v>7</v>
      </c>
      <c r="M755">
        <v>10179000</v>
      </c>
      <c r="N755" t="s">
        <v>17286</v>
      </c>
      <c r="O755">
        <v>91</v>
      </c>
    </row>
    <row r="756" spans="1:15" x14ac:dyDescent="0.25">
      <c r="A756" t="s">
        <v>20070</v>
      </c>
      <c r="B756" t="s">
        <v>41</v>
      </c>
      <c r="C756" t="s">
        <v>781</v>
      </c>
      <c r="D756">
        <v>1985</v>
      </c>
      <c r="E756" t="s">
        <v>20069</v>
      </c>
      <c r="F756">
        <v>6.6</v>
      </c>
      <c r="G756">
        <v>14000</v>
      </c>
      <c r="H756" t="s">
        <v>922</v>
      </c>
      <c r="I756" t="s">
        <v>922</v>
      </c>
      <c r="J756" t="s">
        <v>11994</v>
      </c>
      <c r="K756" t="s">
        <v>562</v>
      </c>
      <c r="M756">
        <v>390659</v>
      </c>
      <c r="N756" t="s">
        <v>20068</v>
      </c>
      <c r="O756">
        <v>104</v>
      </c>
    </row>
    <row r="757" spans="1:15" x14ac:dyDescent="0.25">
      <c r="A757" t="s">
        <v>20067</v>
      </c>
      <c r="B757" t="s">
        <v>68</v>
      </c>
      <c r="C757" t="s">
        <v>24</v>
      </c>
      <c r="D757">
        <v>1985</v>
      </c>
      <c r="E757" t="s">
        <v>20066</v>
      </c>
      <c r="F757">
        <v>5.7</v>
      </c>
      <c r="G757">
        <v>3800</v>
      </c>
      <c r="H757" t="s">
        <v>15306</v>
      </c>
      <c r="I757" t="s">
        <v>15306</v>
      </c>
      <c r="J757" t="s">
        <v>20065</v>
      </c>
      <c r="K757" t="s">
        <v>7</v>
      </c>
      <c r="M757">
        <v>10627754</v>
      </c>
      <c r="N757" t="s">
        <v>19752</v>
      </c>
      <c r="O757">
        <v>90</v>
      </c>
    </row>
    <row r="758" spans="1:15" x14ac:dyDescent="0.25">
      <c r="A758" t="s">
        <v>20064</v>
      </c>
      <c r="B758" t="s">
        <v>41</v>
      </c>
      <c r="C758" t="s">
        <v>5</v>
      </c>
      <c r="D758">
        <v>1985</v>
      </c>
      <c r="E758" t="s">
        <v>19335</v>
      </c>
      <c r="F758">
        <v>5.3</v>
      </c>
      <c r="G758">
        <v>4000</v>
      </c>
      <c r="H758" t="s">
        <v>10485</v>
      </c>
      <c r="I758" t="s">
        <v>10485</v>
      </c>
      <c r="J758" t="s">
        <v>20063</v>
      </c>
      <c r="K758" t="s">
        <v>7</v>
      </c>
      <c r="M758">
        <v>2278264</v>
      </c>
      <c r="N758" t="s">
        <v>20062</v>
      </c>
      <c r="O758">
        <v>91</v>
      </c>
    </row>
    <row r="759" spans="1:15" x14ac:dyDescent="0.25">
      <c r="A759" t="s">
        <v>20061</v>
      </c>
      <c r="B759" t="s">
        <v>41</v>
      </c>
      <c r="C759" t="s">
        <v>11</v>
      </c>
      <c r="D759">
        <v>1985</v>
      </c>
      <c r="E759" t="s">
        <v>20060</v>
      </c>
      <c r="F759">
        <v>6.1</v>
      </c>
      <c r="G759">
        <v>2400</v>
      </c>
      <c r="H759" t="s">
        <v>10186</v>
      </c>
      <c r="I759" t="s">
        <v>15580</v>
      </c>
      <c r="J759" t="s">
        <v>15580</v>
      </c>
      <c r="K759" t="s">
        <v>7</v>
      </c>
      <c r="M759">
        <v>836156</v>
      </c>
      <c r="N759" t="s">
        <v>19729</v>
      </c>
      <c r="O759">
        <v>106</v>
      </c>
    </row>
    <row r="760" spans="1:15" x14ac:dyDescent="0.25">
      <c r="A760" t="s">
        <v>20059</v>
      </c>
      <c r="B760" t="s">
        <v>101</v>
      </c>
      <c r="C760" t="s">
        <v>100</v>
      </c>
      <c r="D760">
        <v>1985</v>
      </c>
      <c r="E760" t="s">
        <v>19988</v>
      </c>
      <c r="F760">
        <v>5.0999999999999996</v>
      </c>
      <c r="G760">
        <v>3100</v>
      </c>
      <c r="H760" t="s">
        <v>18798</v>
      </c>
      <c r="I760" t="s">
        <v>14545</v>
      </c>
      <c r="J760" t="s">
        <v>20058</v>
      </c>
      <c r="K760" t="s">
        <v>7</v>
      </c>
      <c r="M760">
        <v>14972297</v>
      </c>
      <c r="N760" t="s">
        <v>20057</v>
      </c>
      <c r="O760">
        <v>95</v>
      </c>
    </row>
    <row r="761" spans="1:15" x14ac:dyDescent="0.25">
      <c r="A761" t="s">
        <v>20056</v>
      </c>
      <c r="B761" t="s">
        <v>41</v>
      </c>
      <c r="C761" t="s">
        <v>34</v>
      </c>
      <c r="D761">
        <v>1985</v>
      </c>
      <c r="E761" t="s">
        <v>20051</v>
      </c>
      <c r="F761">
        <v>6.1</v>
      </c>
      <c r="G761">
        <v>7300</v>
      </c>
      <c r="H761" t="s">
        <v>8928</v>
      </c>
      <c r="I761" t="s">
        <v>20055</v>
      </c>
      <c r="J761" t="s">
        <v>14571</v>
      </c>
      <c r="K761" t="s">
        <v>7</v>
      </c>
      <c r="L761">
        <v>7000000</v>
      </c>
      <c r="M761">
        <v>20345361</v>
      </c>
      <c r="N761" t="s">
        <v>514</v>
      </c>
      <c r="O761">
        <v>101</v>
      </c>
    </row>
    <row r="762" spans="1:15" x14ac:dyDescent="0.25">
      <c r="A762" t="s">
        <v>20054</v>
      </c>
      <c r="B762" t="s">
        <v>68</v>
      </c>
      <c r="C762" t="s">
        <v>24</v>
      </c>
      <c r="D762">
        <v>1985</v>
      </c>
      <c r="E762" t="s">
        <v>19360</v>
      </c>
      <c r="F762">
        <v>5.7</v>
      </c>
      <c r="G762">
        <v>5300</v>
      </c>
      <c r="H762" t="s">
        <v>5160</v>
      </c>
      <c r="I762" t="s">
        <v>3181</v>
      </c>
      <c r="J762" t="s">
        <v>20053</v>
      </c>
      <c r="K762" t="s">
        <v>7</v>
      </c>
      <c r="L762">
        <v>3000000</v>
      </c>
      <c r="M762">
        <v>5101</v>
      </c>
      <c r="N762" t="s">
        <v>114</v>
      </c>
      <c r="O762">
        <v>83</v>
      </c>
    </row>
    <row r="763" spans="1:15" x14ac:dyDescent="0.25">
      <c r="A763" t="s">
        <v>20052</v>
      </c>
      <c r="B763" t="s">
        <v>41</v>
      </c>
      <c r="C763" t="s">
        <v>34</v>
      </c>
      <c r="D763">
        <v>1985</v>
      </c>
      <c r="E763" t="s">
        <v>20051</v>
      </c>
      <c r="F763">
        <v>4.4000000000000004</v>
      </c>
      <c r="G763">
        <v>3900</v>
      </c>
      <c r="H763" t="s">
        <v>15843</v>
      </c>
      <c r="I763" t="s">
        <v>20050</v>
      </c>
      <c r="J763" t="s">
        <v>20049</v>
      </c>
      <c r="K763" t="s">
        <v>7</v>
      </c>
      <c r="M763">
        <v>5730596</v>
      </c>
      <c r="N763" t="s">
        <v>704</v>
      </c>
      <c r="O763">
        <v>90</v>
      </c>
    </row>
    <row r="764" spans="1:15" x14ac:dyDescent="0.25">
      <c r="A764" t="s">
        <v>20048</v>
      </c>
      <c r="B764" t="s">
        <v>68</v>
      </c>
      <c r="C764" t="s">
        <v>409</v>
      </c>
      <c r="D764">
        <v>1985</v>
      </c>
      <c r="E764" t="s">
        <v>19974</v>
      </c>
      <c r="F764">
        <v>7.1</v>
      </c>
      <c r="G764">
        <v>4400</v>
      </c>
      <c r="H764" t="s">
        <v>17411</v>
      </c>
      <c r="I764" t="s">
        <v>20047</v>
      </c>
      <c r="J764" t="s">
        <v>13145</v>
      </c>
      <c r="K764" t="s">
        <v>7</v>
      </c>
      <c r="M764">
        <v>9085049</v>
      </c>
      <c r="N764" t="s">
        <v>19669</v>
      </c>
      <c r="O764">
        <v>115</v>
      </c>
    </row>
    <row r="765" spans="1:15" x14ac:dyDescent="0.25">
      <c r="A765" t="s">
        <v>20046</v>
      </c>
      <c r="B765" t="s">
        <v>68</v>
      </c>
      <c r="C765" t="s">
        <v>24</v>
      </c>
      <c r="D765">
        <v>1985</v>
      </c>
      <c r="E765" t="s">
        <v>19958</v>
      </c>
      <c r="F765">
        <v>4.5</v>
      </c>
      <c r="G765">
        <v>1000</v>
      </c>
      <c r="H765" t="s">
        <v>19630</v>
      </c>
      <c r="I765" t="s">
        <v>12371</v>
      </c>
      <c r="J765" t="s">
        <v>19351</v>
      </c>
      <c r="K765" t="s">
        <v>7</v>
      </c>
      <c r="M765">
        <v>1878561</v>
      </c>
      <c r="N765" t="s">
        <v>19358</v>
      </c>
      <c r="O765">
        <v>105</v>
      </c>
    </row>
    <row r="766" spans="1:15" x14ac:dyDescent="0.25">
      <c r="A766" t="s">
        <v>20045</v>
      </c>
      <c r="B766" t="s">
        <v>41</v>
      </c>
      <c r="C766" t="s">
        <v>34</v>
      </c>
      <c r="D766">
        <v>1985</v>
      </c>
      <c r="E766" t="s">
        <v>20044</v>
      </c>
      <c r="F766">
        <v>4.8</v>
      </c>
      <c r="G766">
        <v>1400</v>
      </c>
      <c r="H766" t="s">
        <v>20043</v>
      </c>
      <c r="I766" t="s">
        <v>20043</v>
      </c>
      <c r="J766" t="s">
        <v>20042</v>
      </c>
      <c r="K766" t="s">
        <v>7</v>
      </c>
      <c r="M766">
        <v>5622787</v>
      </c>
      <c r="N766" t="s">
        <v>20041</v>
      </c>
      <c r="O766">
        <v>93</v>
      </c>
    </row>
    <row r="767" spans="1:15" x14ac:dyDescent="0.25">
      <c r="A767" t="s">
        <v>20040</v>
      </c>
      <c r="B767" t="s">
        <v>101</v>
      </c>
      <c r="C767" t="s">
        <v>100</v>
      </c>
      <c r="D767">
        <v>1985</v>
      </c>
      <c r="E767" t="s">
        <v>20039</v>
      </c>
      <c r="F767">
        <v>6.3</v>
      </c>
      <c r="G767">
        <v>12000</v>
      </c>
      <c r="H767" t="s">
        <v>20038</v>
      </c>
      <c r="I767" t="s">
        <v>20037</v>
      </c>
      <c r="J767" t="s">
        <v>17313</v>
      </c>
      <c r="K767" t="s">
        <v>265</v>
      </c>
      <c r="L767">
        <v>50000000</v>
      </c>
      <c r="M767">
        <v>23717291</v>
      </c>
      <c r="N767" t="s">
        <v>20036</v>
      </c>
      <c r="O767">
        <v>107</v>
      </c>
    </row>
    <row r="768" spans="1:15" x14ac:dyDescent="0.25">
      <c r="A768" t="s">
        <v>20035</v>
      </c>
      <c r="B768" t="s">
        <v>41</v>
      </c>
      <c r="C768" t="s">
        <v>87</v>
      </c>
      <c r="D768">
        <v>1985</v>
      </c>
      <c r="E768" t="s">
        <v>19949</v>
      </c>
      <c r="F768">
        <v>6.2</v>
      </c>
      <c r="G768">
        <v>2200</v>
      </c>
      <c r="H768" t="s">
        <v>13529</v>
      </c>
      <c r="I768" t="s">
        <v>20034</v>
      </c>
      <c r="J768" t="s">
        <v>6718</v>
      </c>
      <c r="K768" t="s">
        <v>7</v>
      </c>
      <c r="M768">
        <v>8630068</v>
      </c>
      <c r="N768" t="s">
        <v>20033</v>
      </c>
      <c r="O768">
        <v>102</v>
      </c>
    </row>
    <row r="769" spans="1:15" x14ac:dyDescent="0.25">
      <c r="A769" t="s">
        <v>20032</v>
      </c>
      <c r="B769" t="s">
        <v>68</v>
      </c>
      <c r="C769" t="s">
        <v>11</v>
      </c>
      <c r="D769">
        <v>1985</v>
      </c>
      <c r="E769" t="s">
        <v>19857</v>
      </c>
      <c r="F769">
        <v>6.6</v>
      </c>
      <c r="G769">
        <v>6900</v>
      </c>
      <c r="H769" t="s">
        <v>12706</v>
      </c>
      <c r="I769" t="s">
        <v>20031</v>
      </c>
      <c r="J769" t="s">
        <v>8211</v>
      </c>
      <c r="K769" t="s">
        <v>7</v>
      </c>
      <c r="L769">
        <v>10000000</v>
      </c>
      <c r="M769">
        <v>25627836</v>
      </c>
      <c r="N769" t="s">
        <v>114</v>
      </c>
      <c r="O769">
        <v>98</v>
      </c>
    </row>
    <row r="770" spans="1:15" x14ac:dyDescent="0.25">
      <c r="A770" t="s">
        <v>20030</v>
      </c>
      <c r="B770" t="s">
        <v>101</v>
      </c>
      <c r="C770" t="s">
        <v>24</v>
      </c>
      <c r="D770">
        <v>1985</v>
      </c>
      <c r="E770" t="s">
        <v>19882</v>
      </c>
      <c r="F770">
        <v>6.5</v>
      </c>
      <c r="G770">
        <v>2100</v>
      </c>
      <c r="H770" t="s">
        <v>12544</v>
      </c>
      <c r="I770" t="s">
        <v>12544</v>
      </c>
      <c r="J770" t="s">
        <v>14293</v>
      </c>
      <c r="K770" t="s">
        <v>7</v>
      </c>
      <c r="M770">
        <v>6090497</v>
      </c>
      <c r="N770" t="s">
        <v>108</v>
      </c>
      <c r="O770">
        <v>88</v>
      </c>
    </row>
    <row r="771" spans="1:15" x14ac:dyDescent="0.25">
      <c r="A771" t="s">
        <v>20029</v>
      </c>
      <c r="B771" t="s">
        <v>915</v>
      </c>
      <c r="C771" t="s">
        <v>73</v>
      </c>
      <c r="D771">
        <v>1985</v>
      </c>
      <c r="E771" t="s">
        <v>20028</v>
      </c>
      <c r="F771">
        <v>7.4</v>
      </c>
      <c r="G771">
        <v>2700</v>
      </c>
      <c r="H771" t="s">
        <v>20027</v>
      </c>
      <c r="I771" t="s">
        <v>20026</v>
      </c>
      <c r="J771" t="s">
        <v>20025</v>
      </c>
      <c r="K771" t="s">
        <v>7</v>
      </c>
      <c r="M771">
        <v>849915</v>
      </c>
      <c r="N771" t="s">
        <v>20024</v>
      </c>
      <c r="O771">
        <v>86</v>
      </c>
    </row>
    <row r="772" spans="1:15" x14ac:dyDescent="0.25">
      <c r="A772" t="s">
        <v>20023</v>
      </c>
      <c r="B772" t="s">
        <v>41</v>
      </c>
      <c r="C772" t="s">
        <v>34</v>
      </c>
      <c r="D772">
        <v>1985</v>
      </c>
      <c r="E772" t="s">
        <v>20022</v>
      </c>
      <c r="F772">
        <v>5.7</v>
      </c>
      <c r="G772">
        <v>1900</v>
      </c>
      <c r="H772" t="s">
        <v>2018</v>
      </c>
      <c r="I772" t="s">
        <v>9488</v>
      </c>
      <c r="J772" t="s">
        <v>2018</v>
      </c>
      <c r="K772" t="s">
        <v>7</v>
      </c>
      <c r="L772">
        <v>22000000</v>
      </c>
      <c r="M772">
        <v>8489518</v>
      </c>
      <c r="N772" t="s">
        <v>103</v>
      </c>
      <c r="O772">
        <v>109</v>
      </c>
    </row>
    <row r="773" spans="1:15" x14ac:dyDescent="0.25">
      <c r="A773" t="s">
        <v>20021</v>
      </c>
      <c r="B773" t="s">
        <v>68</v>
      </c>
      <c r="C773" t="s">
        <v>438</v>
      </c>
      <c r="D773">
        <v>1985</v>
      </c>
      <c r="E773" t="s">
        <v>20020</v>
      </c>
      <c r="F773">
        <v>5.3</v>
      </c>
      <c r="G773">
        <v>2900</v>
      </c>
      <c r="H773" t="s">
        <v>16770</v>
      </c>
      <c r="I773" t="s">
        <v>19102</v>
      </c>
      <c r="J773" t="s">
        <v>20019</v>
      </c>
      <c r="K773" t="s">
        <v>265</v>
      </c>
      <c r="L773">
        <v>13000000</v>
      </c>
      <c r="M773">
        <v>3558669</v>
      </c>
      <c r="N773" t="s">
        <v>20018</v>
      </c>
      <c r="O773">
        <v>118</v>
      </c>
    </row>
    <row r="774" spans="1:15" x14ac:dyDescent="0.25">
      <c r="A774" t="s">
        <v>20017</v>
      </c>
      <c r="B774" t="s">
        <v>68</v>
      </c>
      <c r="C774" t="s">
        <v>24</v>
      </c>
      <c r="D774">
        <v>1985</v>
      </c>
      <c r="E774" t="s">
        <v>19823</v>
      </c>
      <c r="F774">
        <v>4.5</v>
      </c>
      <c r="G774">
        <v>1800</v>
      </c>
      <c r="H774" t="s">
        <v>13262</v>
      </c>
      <c r="I774" t="s">
        <v>20016</v>
      </c>
      <c r="J774" t="s">
        <v>13798</v>
      </c>
      <c r="K774" t="s">
        <v>265</v>
      </c>
      <c r="M774">
        <v>441137</v>
      </c>
      <c r="N774" t="s">
        <v>20015</v>
      </c>
      <c r="O774">
        <v>90</v>
      </c>
    </row>
    <row r="775" spans="1:15" x14ac:dyDescent="0.25">
      <c r="A775" t="s">
        <v>20014</v>
      </c>
      <c r="B775" t="s">
        <v>101</v>
      </c>
      <c r="C775" t="s">
        <v>34</v>
      </c>
      <c r="D775">
        <v>1985</v>
      </c>
      <c r="E775" t="s">
        <v>19984</v>
      </c>
      <c r="F775">
        <v>6.2</v>
      </c>
      <c r="G775">
        <v>6100</v>
      </c>
      <c r="H775" t="s">
        <v>32</v>
      </c>
      <c r="I775" t="s">
        <v>20013</v>
      </c>
      <c r="J775" t="s">
        <v>20012</v>
      </c>
      <c r="K775" t="s">
        <v>197</v>
      </c>
      <c r="L775">
        <v>2000000</v>
      </c>
      <c r="M775">
        <v>4116395</v>
      </c>
      <c r="N775" t="s">
        <v>19568</v>
      </c>
      <c r="O775">
        <v>87</v>
      </c>
    </row>
    <row r="776" spans="1:15" x14ac:dyDescent="0.25">
      <c r="A776" t="s">
        <v>20011</v>
      </c>
      <c r="B776" t="s">
        <v>41</v>
      </c>
      <c r="C776" t="s">
        <v>11</v>
      </c>
      <c r="D776">
        <v>1985</v>
      </c>
      <c r="E776" t="s">
        <v>19823</v>
      </c>
      <c r="F776">
        <v>6</v>
      </c>
      <c r="G776">
        <v>2800</v>
      </c>
      <c r="H776" t="s">
        <v>10315</v>
      </c>
      <c r="I776" t="s">
        <v>8005</v>
      </c>
      <c r="J776" t="s">
        <v>2463</v>
      </c>
      <c r="K776" t="s">
        <v>265</v>
      </c>
      <c r="L776">
        <v>10000000</v>
      </c>
      <c r="M776">
        <v>6148000</v>
      </c>
      <c r="N776" t="s">
        <v>20010</v>
      </c>
      <c r="O776">
        <v>121</v>
      </c>
    </row>
    <row r="777" spans="1:15" x14ac:dyDescent="0.25">
      <c r="A777" t="s">
        <v>20009</v>
      </c>
      <c r="B777" t="s">
        <v>68</v>
      </c>
      <c r="C777" t="s">
        <v>100</v>
      </c>
      <c r="D777">
        <v>1985</v>
      </c>
      <c r="E777" t="s">
        <v>19958</v>
      </c>
      <c r="F777">
        <v>5.3</v>
      </c>
      <c r="G777">
        <v>2100</v>
      </c>
      <c r="H777" t="s">
        <v>2823</v>
      </c>
      <c r="I777" t="s">
        <v>9028</v>
      </c>
      <c r="J777" t="s">
        <v>5551</v>
      </c>
      <c r="K777" t="s">
        <v>265</v>
      </c>
      <c r="L777">
        <v>22000000</v>
      </c>
      <c r="M777">
        <v>5111099</v>
      </c>
      <c r="N777" t="s">
        <v>20008</v>
      </c>
      <c r="O777">
        <v>114</v>
      </c>
    </row>
    <row r="778" spans="1:15" x14ac:dyDescent="0.25">
      <c r="A778" t="s">
        <v>20007</v>
      </c>
      <c r="B778" t="s">
        <v>101</v>
      </c>
      <c r="C778" t="s">
        <v>11</v>
      </c>
      <c r="D778">
        <v>1985</v>
      </c>
      <c r="E778" t="s">
        <v>19404</v>
      </c>
      <c r="F778">
        <v>7.5</v>
      </c>
      <c r="G778">
        <v>4300</v>
      </c>
      <c r="H778" t="s">
        <v>17666</v>
      </c>
      <c r="I778" t="s">
        <v>20006</v>
      </c>
      <c r="J778" t="s">
        <v>20005</v>
      </c>
      <c r="K778" t="s">
        <v>7</v>
      </c>
      <c r="M778">
        <v>7491903</v>
      </c>
      <c r="N778" t="s">
        <v>20004</v>
      </c>
      <c r="O778">
        <v>108</v>
      </c>
    </row>
    <row r="779" spans="1:15" x14ac:dyDescent="0.25">
      <c r="A779" t="s">
        <v>20003</v>
      </c>
      <c r="B779" t="s">
        <v>41</v>
      </c>
      <c r="C779" t="s">
        <v>34</v>
      </c>
      <c r="D779">
        <v>1985</v>
      </c>
      <c r="E779" t="s">
        <v>19874</v>
      </c>
      <c r="F779">
        <v>5.3</v>
      </c>
      <c r="G779">
        <v>7900</v>
      </c>
      <c r="H779" t="s">
        <v>18963</v>
      </c>
      <c r="I779" t="s">
        <v>10436</v>
      </c>
      <c r="J779" t="s">
        <v>14571</v>
      </c>
      <c r="K779" t="s">
        <v>7</v>
      </c>
      <c r="L779">
        <v>2410000</v>
      </c>
      <c r="M779">
        <v>10755447</v>
      </c>
      <c r="N779" t="s">
        <v>17209</v>
      </c>
      <c r="O779">
        <v>100</v>
      </c>
    </row>
    <row r="780" spans="1:15" x14ac:dyDescent="0.25">
      <c r="A780" t="s">
        <v>9216</v>
      </c>
      <c r="B780" t="s">
        <v>41</v>
      </c>
      <c r="C780" t="s">
        <v>34</v>
      </c>
      <c r="D780">
        <v>1985</v>
      </c>
      <c r="E780" t="s">
        <v>19984</v>
      </c>
      <c r="F780">
        <v>5.7</v>
      </c>
      <c r="G780">
        <v>4200</v>
      </c>
      <c r="H780" t="s">
        <v>16739</v>
      </c>
      <c r="I780" t="s">
        <v>16739</v>
      </c>
      <c r="J780" t="s">
        <v>2277</v>
      </c>
      <c r="K780" t="s">
        <v>226</v>
      </c>
      <c r="L780">
        <v>5000000</v>
      </c>
      <c r="M780">
        <v>981817</v>
      </c>
      <c r="N780" t="s">
        <v>20002</v>
      </c>
      <c r="O780">
        <v>91</v>
      </c>
    </row>
    <row r="781" spans="1:15" x14ac:dyDescent="0.25">
      <c r="A781" t="s">
        <v>20001</v>
      </c>
      <c r="B781" t="s">
        <v>41</v>
      </c>
      <c r="C781" t="s">
        <v>87</v>
      </c>
      <c r="D781">
        <v>1985</v>
      </c>
      <c r="E781" t="s">
        <v>19999</v>
      </c>
      <c r="F781">
        <v>6.1</v>
      </c>
      <c r="G781">
        <v>3800</v>
      </c>
      <c r="H781" t="s">
        <v>14542</v>
      </c>
      <c r="I781" t="s">
        <v>11012</v>
      </c>
      <c r="J781" t="s">
        <v>8537</v>
      </c>
      <c r="K781" t="s">
        <v>7</v>
      </c>
      <c r="L781">
        <v>7000000</v>
      </c>
      <c r="M781">
        <v>4349446</v>
      </c>
      <c r="N781" t="s">
        <v>18008</v>
      </c>
      <c r="O781">
        <v>103</v>
      </c>
    </row>
    <row r="782" spans="1:15" x14ac:dyDescent="0.25">
      <c r="A782" t="s">
        <v>20000</v>
      </c>
      <c r="B782" t="s">
        <v>68</v>
      </c>
      <c r="C782" t="s">
        <v>24</v>
      </c>
      <c r="D782">
        <v>1985</v>
      </c>
      <c r="E782" t="s">
        <v>19999</v>
      </c>
      <c r="F782">
        <v>6</v>
      </c>
      <c r="G782">
        <v>3700</v>
      </c>
      <c r="H782" t="s">
        <v>9800</v>
      </c>
      <c r="I782" t="s">
        <v>19998</v>
      </c>
      <c r="J782" t="s">
        <v>15760</v>
      </c>
      <c r="K782" t="s">
        <v>7</v>
      </c>
      <c r="M782">
        <v>3594997</v>
      </c>
      <c r="N782" t="s">
        <v>14338</v>
      </c>
      <c r="O782">
        <v>102</v>
      </c>
    </row>
    <row r="783" spans="1:15" x14ac:dyDescent="0.25">
      <c r="A783" t="s">
        <v>19997</v>
      </c>
      <c r="B783" t="s">
        <v>52</v>
      </c>
      <c r="C783" t="s">
        <v>11</v>
      </c>
      <c r="D783">
        <v>1985</v>
      </c>
      <c r="E783" t="s">
        <v>19949</v>
      </c>
      <c r="F783">
        <v>7.8</v>
      </c>
      <c r="G783">
        <v>8800</v>
      </c>
      <c r="H783" t="s">
        <v>17731</v>
      </c>
      <c r="I783" t="s">
        <v>19996</v>
      </c>
      <c r="J783" t="s">
        <v>19995</v>
      </c>
      <c r="K783" t="s">
        <v>379</v>
      </c>
      <c r="M783">
        <v>69832</v>
      </c>
      <c r="N783" t="s">
        <v>19994</v>
      </c>
      <c r="O783">
        <v>112</v>
      </c>
    </row>
    <row r="784" spans="1:15" x14ac:dyDescent="0.25">
      <c r="A784" t="s">
        <v>19993</v>
      </c>
      <c r="B784" t="s">
        <v>41</v>
      </c>
      <c r="C784" t="s">
        <v>24</v>
      </c>
      <c r="D784">
        <v>1985</v>
      </c>
      <c r="E784" t="s">
        <v>19835</v>
      </c>
      <c r="F784">
        <v>6.5</v>
      </c>
      <c r="G784">
        <v>2900</v>
      </c>
      <c r="H784" t="s">
        <v>18765</v>
      </c>
      <c r="I784" t="s">
        <v>19992</v>
      </c>
      <c r="J784" t="s">
        <v>19991</v>
      </c>
      <c r="K784" t="s">
        <v>7</v>
      </c>
      <c r="L784">
        <v>3000000</v>
      </c>
      <c r="M784">
        <v>11052713</v>
      </c>
      <c r="N784" t="s">
        <v>19990</v>
      </c>
      <c r="O784">
        <v>97</v>
      </c>
    </row>
    <row r="785" spans="1:15" x14ac:dyDescent="0.25">
      <c r="A785" t="s">
        <v>19989</v>
      </c>
      <c r="B785" t="s">
        <v>915</v>
      </c>
      <c r="C785" t="s">
        <v>73</v>
      </c>
      <c r="D785">
        <v>1985</v>
      </c>
      <c r="E785" t="s">
        <v>19988</v>
      </c>
      <c r="F785">
        <v>7.3</v>
      </c>
      <c r="G785">
        <v>2600</v>
      </c>
      <c r="H785" t="s">
        <v>32</v>
      </c>
      <c r="I785" t="s">
        <v>19987</v>
      </c>
      <c r="J785" t="s">
        <v>19986</v>
      </c>
      <c r="K785" t="s">
        <v>7</v>
      </c>
      <c r="L785">
        <v>2000000</v>
      </c>
      <c r="M785">
        <v>7660857</v>
      </c>
      <c r="N785" t="s">
        <v>17884</v>
      </c>
      <c r="O785">
        <v>100</v>
      </c>
    </row>
    <row r="786" spans="1:15" x14ac:dyDescent="0.25">
      <c r="A786" t="s">
        <v>19985</v>
      </c>
      <c r="B786" t="s">
        <v>41</v>
      </c>
      <c r="C786" t="s">
        <v>11</v>
      </c>
      <c r="D786">
        <v>1985</v>
      </c>
      <c r="E786" t="s">
        <v>19984</v>
      </c>
      <c r="F786">
        <v>6.1</v>
      </c>
      <c r="G786">
        <v>2300</v>
      </c>
      <c r="H786" t="s">
        <v>19983</v>
      </c>
      <c r="I786" t="s">
        <v>19983</v>
      </c>
      <c r="J786" t="s">
        <v>17011</v>
      </c>
      <c r="K786" t="s">
        <v>7</v>
      </c>
      <c r="M786">
        <v>1918117</v>
      </c>
      <c r="N786" t="s">
        <v>19752</v>
      </c>
      <c r="O786">
        <v>99</v>
      </c>
    </row>
    <row r="787" spans="1:15" x14ac:dyDescent="0.25">
      <c r="A787" t="s">
        <v>19982</v>
      </c>
      <c r="B787" t="s">
        <v>41</v>
      </c>
      <c r="C787" t="s">
        <v>24</v>
      </c>
      <c r="D787">
        <v>1985</v>
      </c>
      <c r="E787" t="s">
        <v>19823</v>
      </c>
      <c r="F787">
        <v>6.2</v>
      </c>
      <c r="G787">
        <v>3000</v>
      </c>
      <c r="H787" t="s">
        <v>19981</v>
      </c>
      <c r="I787" t="s">
        <v>7290</v>
      </c>
      <c r="J787" t="s">
        <v>13072</v>
      </c>
      <c r="K787" t="s">
        <v>7</v>
      </c>
      <c r="M787">
        <v>5349607</v>
      </c>
      <c r="N787" t="s">
        <v>16722</v>
      </c>
      <c r="O787">
        <v>107</v>
      </c>
    </row>
    <row r="788" spans="1:15" x14ac:dyDescent="0.25">
      <c r="A788" t="s">
        <v>19980</v>
      </c>
      <c r="B788" t="s">
        <v>52</v>
      </c>
      <c r="C788" t="s">
        <v>11</v>
      </c>
      <c r="D788">
        <v>1985</v>
      </c>
      <c r="E788" t="s">
        <v>19979</v>
      </c>
      <c r="F788">
        <v>7.7</v>
      </c>
      <c r="G788">
        <v>2500</v>
      </c>
      <c r="H788" t="s">
        <v>12102</v>
      </c>
      <c r="I788" t="s">
        <v>19978</v>
      </c>
      <c r="J788" t="s">
        <v>19977</v>
      </c>
      <c r="K788" t="s">
        <v>8458</v>
      </c>
      <c r="M788">
        <v>35336</v>
      </c>
      <c r="N788" t="s">
        <v>19976</v>
      </c>
      <c r="O788">
        <v>119</v>
      </c>
    </row>
    <row r="789" spans="1:15" x14ac:dyDescent="0.25">
      <c r="A789" t="s">
        <v>19975</v>
      </c>
      <c r="B789" t="s">
        <v>41</v>
      </c>
      <c r="C789" t="s">
        <v>11</v>
      </c>
      <c r="D789">
        <v>1985</v>
      </c>
      <c r="E789" t="s">
        <v>19974</v>
      </c>
      <c r="F789">
        <v>7.8</v>
      </c>
      <c r="G789">
        <v>9000</v>
      </c>
      <c r="H789" t="s">
        <v>13159</v>
      </c>
      <c r="I789" t="s">
        <v>19973</v>
      </c>
      <c r="J789" t="s">
        <v>19972</v>
      </c>
      <c r="K789" t="s">
        <v>18482</v>
      </c>
      <c r="M789">
        <v>34751</v>
      </c>
      <c r="N789" t="s">
        <v>19971</v>
      </c>
      <c r="O789">
        <v>136</v>
      </c>
    </row>
    <row r="790" spans="1:15" x14ac:dyDescent="0.25">
      <c r="A790" t="s">
        <v>10130</v>
      </c>
      <c r="B790" t="s">
        <v>101</v>
      </c>
      <c r="C790" t="s">
        <v>100</v>
      </c>
      <c r="D790">
        <v>1985</v>
      </c>
      <c r="E790" t="s">
        <v>19954</v>
      </c>
      <c r="F790">
        <v>5.5</v>
      </c>
      <c r="G790">
        <v>1200</v>
      </c>
      <c r="H790" t="s">
        <v>4068</v>
      </c>
      <c r="I790" t="s">
        <v>19970</v>
      </c>
      <c r="J790" t="s">
        <v>14805</v>
      </c>
      <c r="K790" t="s">
        <v>7</v>
      </c>
      <c r="M790">
        <v>1304192</v>
      </c>
      <c r="N790" t="s">
        <v>9348</v>
      </c>
      <c r="O790">
        <v>96</v>
      </c>
    </row>
    <row r="791" spans="1:15" x14ac:dyDescent="0.25">
      <c r="A791" t="s">
        <v>19969</v>
      </c>
      <c r="B791" t="s">
        <v>101</v>
      </c>
      <c r="C791" t="s">
        <v>73</v>
      </c>
      <c r="D791">
        <v>1985</v>
      </c>
      <c r="E791" t="s">
        <v>19909</v>
      </c>
      <c r="F791">
        <v>6.5</v>
      </c>
      <c r="G791">
        <v>2100</v>
      </c>
      <c r="H791" t="s">
        <v>19968</v>
      </c>
      <c r="I791" t="s">
        <v>19967</v>
      </c>
      <c r="J791" t="s">
        <v>19966</v>
      </c>
      <c r="K791" t="s">
        <v>220</v>
      </c>
      <c r="L791">
        <v>15000000</v>
      </c>
      <c r="M791">
        <v>3360800</v>
      </c>
      <c r="N791" t="s">
        <v>19965</v>
      </c>
      <c r="O791">
        <v>100</v>
      </c>
    </row>
    <row r="792" spans="1:15" x14ac:dyDescent="0.25">
      <c r="A792" t="s">
        <v>19964</v>
      </c>
      <c r="B792" t="s">
        <v>101</v>
      </c>
      <c r="C792" t="s">
        <v>24</v>
      </c>
      <c r="D792">
        <v>1985</v>
      </c>
      <c r="E792" t="s">
        <v>19857</v>
      </c>
      <c r="F792">
        <v>5.4</v>
      </c>
      <c r="G792">
        <v>993</v>
      </c>
      <c r="H792" t="s">
        <v>19963</v>
      </c>
      <c r="I792" t="s">
        <v>15867</v>
      </c>
      <c r="J792" t="s">
        <v>2424</v>
      </c>
      <c r="K792" t="s">
        <v>7</v>
      </c>
      <c r="M792">
        <v>2564278</v>
      </c>
      <c r="N792" t="s">
        <v>17356</v>
      </c>
      <c r="O792">
        <v>98</v>
      </c>
    </row>
    <row r="793" spans="1:15" x14ac:dyDescent="0.25">
      <c r="A793" t="s">
        <v>19962</v>
      </c>
      <c r="B793" t="s">
        <v>41</v>
      </c>
      <c r="C793" t="s">
        <v>34</v>
      </c>
      <c r="D793">
        <v>1985</v>
      </c>
      <c r="E793" t="s">
        <v>19954</v>
      </c>
      <c r="F793">
        <v>4.5</v>
      </c>
      <c r="G793">
        <v>1800</v>
      </c>
      <c r="H793" t="s">
        <v>19961</v>
      </c>
      <c r="I793" t="s">
        <v>19961</v>
      </c>
      <c r="J793" t="s">
        <v>19960</v>
      </c>
      <c r="K793" t="s">
        <v>95</v>
      </c>
      <c r="M793">
        <v>1057064</v>
      </c>
      <c r="N793" t="s">
        <v>17568</v>
      </c>
      <c r="O793">
        <v>88</v>
      </c>
    </row>
    <row r="794" spans="1:15" x14ac:dyDescent="0.25">
      <c r="A794" t="s">
        <v>19959</v>
      </c>
      <c r="B794" t="s">
        <v>915</v>
      </c>
      <c r="C794" t="s">
        <v>73</v>
      </c>
      <c r="D794">
        <v>1985</v>
      </c>
      <c r="E794" t="s">
        <v>19958</v>
      </c>
      <c r="F794">
        <v>5.7</v>
      </c>
      <c r="G794">
        <v>5200</v>
      </c>
      <c r="H794" t="s">
        <v>19957</v>
      </c>
      <c r="I794" t="s">
        <v>19305</v>
      </c>
      <c r="J794" t="s">
        <v>19956</v>
      </c>
      <c r="K794" t="s">
        <v>95</v>
      </c>
      <c r="L794">
        <v>2000000</v>
      </c>
      <c r="M794">
        <v>22934622</v>
      </c>
      <c r="N794" t="s">
        <v>18751</v>
      </c>
      <c r="O794">
        <v>77</v>
      </c>
    </row>
    <row r="795" spans="1:15" x14ac:dyDescent="0.25">
      <c r="A795" t="s">
        <v>19955</v>
      </c>
      <c r="B795" t="s">
        <v>101</v>
      </c>
      <c r="C795" t="s">
        <v>11</v>
      </c>
      <c r="D795">
        <v>1985</v>
      </c>
      <c r="E795" t="s">
        <v>19954</v>
      </c>
      <c r="F795">
        <v>6.4</v>
      </c>
      <c r="G795">
        <v>404</v>
      </c>
      <c r="H795" t="s">
        <v>19745</v>
      </c>
      <c r="I795" t="s">
        <v>19953</v>
      </c>
      <c r="J795" t="s">
        <v>12759</v>
      </c>
      <c r="K795" t="s">
        <v>7</v>
      </c>
      <c r="M795">
        <v>385687</v>
      </c>
      <c r="N795" t="s">
        <v>114</v>
      </c>
      <c r="O795">
        <v>104</v>
      </c>
    </row>
    <row r="796" spans="1:15" x14ac:dyDescent="0.25">
      <c r="A796" t="s">
        <v>19952</v>
      </c>
      <c r="B796" t="s">
        <v>41</v>
      </c>
      <c r="C796" t="s">
        <v>34</v>
      </c>
      <c r="D796">
        <v>1985</v>
      </c>
      <c r="E796" t="s">
        <v>19472</v>
      </c>
      <c r="F796">
        <v>5.6</v>
      </c>
      <c r="G796">
        <v>1600</v>
      </c>
      <c r="H796" t="s">
        <v>16311</v>
      </c>
      <c r="I796" t="s">
        <v>16311</v>
      </c>
      <c r="J796" t="s">
        <v>8851</v>
      </c>
      <c r="K796" t="s">
        <v>190</v>
      </c>
      <c r="M796">
        <v>220038</v>
      </c>
      <c r="N796" t="s">
        <v>19951</v>
      </c>
      <c r="O796">
        <v>98</v>
      </c>
    </row>
    <row r="797" spans="1:15" x14ac:dyDescent="0.25">
      <c r="A797" t="s">
        <v>19950</v>
      </c>
      <c r="B797" t="s">
        <v>41</v>
      </c>
      <c r="C797" t="s">
        <v>11</v>
      </c>
      <c r="D797">
        <v>1985</v>
      </c>
      <c r="E797" t="s">
        <v>19949</v>
      </c>
      <c r="F797">
        <v>6.5</v>
      </c>
      <c r="G797">
        <v>1000</v>
      </c>
      <c r="H797" t="s">
        <v>18318</v>
      </c>
      <c r="I797" t="s">
        <v>19948</v>
      </c>
      <c r="J797" t="s">
        <v>9628</v>
      </c>
      <c r="K797" t="s">
        <v>7</v>
      </c>
      <c r="L797">
        <v>8000000</v>
      </c>
      <c r="M797">
        <v>8402424</v>
      </c>
      <c r="N797" t="s">
        <v>19947</v>
      </c>
      <c r="O797">
        <v>111</v>
      </c>
    </row>
    <row r="798" spans="1:15" x14ac:dyDescent="0.25">
      <c r="A798" t="s">
        <v>19946</v>
      </c>
      <c r="B798" t="s">
        <v>41</v>
      </c>
      <c r="C798" t="s">
        <v>409</v>
      </c>
      <c r="D798">
        <v>1985</v>
      </c>
      <c r="E798" t="s">
        <v>19945</v>
      </c>
      <c r="F798">
        <v>6.7</v>
      </c>
      <c r="G798">
        <v>2500</v>
      </c>
      <c r="H798" t="s">
        <v>5413</v>
      </c>
      <c r="I798" t="s">
        <v>19944</v>
      </c>
      <c r="J798" t="s">
        <v>12347</v>
      </c>
      <c r="K798" t="s">
        <v>265</v>
      </c>
      <c r="M798">
        <v>2174622</v>
      </c>
      <c r="N798" t="s">
        <v>13830</v>
      </c>
      <c r="O798">
        <v>96</v>
      </c>
    </row>
    <row r="799" spans="1:15" x14ac:dyDescent="0.25">
      <c r="A799" t="s">
        <v>19943</v>
      </c>
      <c r="B799" t="s">
        <v>68</v>
      </c>
      <c r="C799" t="s">
        <v>100</v>
      </c>
      <c r="D799">
        <v>1985</v>
      </c>
      <c r="E799" t="s">
        <v>19293</v>
      </c>
      <c r="F799">
        <v>6.1</v>
      </c>
      <c r="G799">
        <v>2300</v>
      </c>
      <c r="H799" t="s">
        <v>7931</v>
      </c>
      <c r="I799" t="s">
        <v>7931</v>
      </c>
      <c r="J799" t="s">
        <v>2412</v>
      </c>
      <c r="K799" t="s">
        <v>265</v>
      </c>
      <c r="M799">
        <v>1256862</v>
      </c>
      <c r="N799" t="s">
        <v>17300</v>
      </c>
      <c r="O799">
        <v>115</v>
      </c>
    </row>
    <row r="800" spans="1:15" x14ac:dyDescent="0.25">
      <c r="A800" t="s">
        <v>19942</v>
      </c>
      <c r="B800" t="s">
        <v>915</v>
      </c>
      <c r="C800" t="s">
        <v>160</v>
      </c>
      <c r="D800">
        <v>1985</v>
      </c>
      <c r="E800" t="s">
        <v>19909</v>
      </c>
      <c r="F800">
        <v>6.5</v>
      </c>
      <c r="G800">
        <v>3400</v>
      </c>
      <c r="H800" t="s">
        <v>14542</v>
      </c>
      <c r="I800" t="s">
        <v>19941</v>
      </c>
      <c r="J800" t="s">
        <v>14880</v>
      </c>
      <c r="K800" t="s">
        <v>95</v>
      </c>
      <c r="M800">
        <v>13677222</v>
      </c>
      <c r="N800" t="s">
        <v>119</v>
      </c>
      <c r="O800">
        <v>89</v>
      </c>
    </row>
    <row r="801" spans="1:15" x14ac:dyDescent="0.25">
      <c r="A801" t="s">
        <v>19940</v>
      </c>
      <c r="B801" t="s">
        <v>41</v>
      </c>
      <c r="C801" t="s">
        <v>24</v>
      </c>
      <c r="D801">
        <v>1985</v>
      </c>
      <c r="E801" t="s">
        <v>19420</v>
      </c>
      <c r="F801">
        <v>5.8</v>
      </c>
      <c r="G801">
        <v>610</v>
      </c>
      <c r="H801" t="s">
        <v>19939</v>
      </c>
      <c r="I801" t="s">
        <v>19938</v>
      </c>
      <c r="J801" t="s">
        <v>19937</v>
      </c>
      <c r="K801" t="s">
        <v>7</v>
      </c>
      <c r="N801" t="s">
        <v>19936</v>
      </c>
      <c r="O801">
        <v>88</v>
      </c>
    </row>
    <row r="802" spans="1:15" x14ac:dyDescent="0.25">
      <c r="A802" t="s">
        <v>19935</v>
      </c>
      <c r="B802" t="s">
        <v>41</v>
      </c>
      <c r="C802" t="s">
        <v>24</v>
      </c>
      <c r="D802">
        <v>1985</v>
      </c>
      <c r="E802" t="s">
        <v>19934</v>
      </c>
      <c r="F802">
        <v>5.4</v>
      </c>
      <c r="G802">
        <v>1200</v>
      </c>
      <c r="H802" t="s">
        <v>10186</v>
      </c>
      <c r="I802" t="s">
        <v>18278</v>
      </c>
      <c r="J802" t="s">
        <v>19933</v>
      </c>
      <c r="K802" t="s">
        <v>7</v>
      </c>
      <c r="L802">
        <v>7000000</v>
      </c>
      <c r="M802">
        <v>29815</v>
      </c>
      <c r="N802" t="s">
        <v>704</v>
      </c>
      <c r="O802">
        <v>109</v>
      </c>
    </row>
    <row r="803" spans="1:15" x14ac:dyDescent="0.25">
      <c r="A803" t="s">
        <v>19932</v>
      </c>
      <c r="B803" t="s">
        <v>41</v>
      </c>
      <c r="C803" t="s">
        <v>11</v>
      </c>
      <c r="D803">
        <v>1985</v>
      </c>
      <c r="E803" t="s">
        <v>19931</v>
      </c>
      <c r="F803">
        <v>6.2</v>
      </c>
      <c r="G803">
        <v>511</v>
      </c>
      <c r="H803" t="s">
        <v>5413</v>
      </c>
      <c r="I803" t="s">
        <v>19930</v>
      </c>
      <c r="J803" t="s">
        <v>5628</v>
      </c>
      <c r="K803" t="s">
        <v>265</v>
      </c>
      <c r="M803">
        <v>421201</v>
      </c>
      <c r="N803" t="s">
        <v>12660</v>
      </c>
      <c r="O803">
        <v>90</v>
      </c>
    </row>
    <row r="804" spans="1:15" x14ac:dyDescent="0.25">
      <c r="A804" t="s">
        <v>9363</v>
      </c>
      <c r="B804" t="s">
        <v>41</v>
      </c>
      <c r="C804" t="s">
        <v>11</v>
      </c>
      <c r="D804">
        <v>1985</v>
      </c>
      <c r="E804" t="s">
        <v>19909</v>
      </c>
      <c r="F804">
        <v>4.0999999999999996</v>
      </c>
      <c r="G804">
        <v>243</v>
      </c>
      <c r="H804" t="s">
        <v>19929</v>
      </c>
      <c r="I804" t="s">
        <v>19929</v>
      </c>
      <c r="J804" t="s">
        <v>19078</v>
      </c>
      <c r="K804" t="s">
        <v>7</v>
      </c>
      <c r="L804">
        <v>7000000</v>
      </c>
      <c r="M804">
        <v>618847</v>
      </c>
      <c r="N804" t="s">
        <v>704</v>
      </c>
      <c r="O804">
        <v>96</v>
      </c>
    </row>
    <row r="805" spans="1:15" x14ac:dyDescent="0.25">
      <c r="A805" t="s">
        <v>19928</v>
      </c>
      <c r="B805" t="s">
        <v>41</v>
      </c>
      <c r="C805" t="s">
        <v>87</v>
      </c>
      <c r="D805">
        <v>1985</v>
      </c>
      <c r="E805" t="s">
        <v>19806</v>
      </c>
      <c r="F805">
        <v>6.1</v>
      </c>
      <c r="G805">
        <v>1100</v>
      </c>
      <c r="H805" t="s">
        <v>19927</v>
      </c>
      <c r="I805" t="s">
        <v>19926</v>
      </c>
      <c r="J805" t="s">
        <v>8754</v>
      </c>
      <c r="K805" t="s">
        <v>265</v>
      </c>
      <c r="M805">
        <v>147070</v>
      </c>
      <c r="N805" t="s">
        <v>16027</v>
      </c>
      <c r="O805">
        <v>93</v>
      </c>
    </row>
    <row r="806" spans="1:15" x14ac:dyDescent="0.25">
      <c r="A806" t="s">
        <v>19925</v>
      </c>
      <c r="B806" t="s">
        <v>68</v>
      </c>
      <c r="C806" t="s">
        <v>24</v>
      </c>
      <c r="D806">
        <v>1985</v>
      </c>
      <c r="E806" t="s">
        <v>19924</v>
      </c>
      <c r="F806">
        <v>5.4</v>
      </c>
      <c r="G806">
        <v>1400</v>
      </c>
      <c r="H806" t="s">
        <v>19923</v>
      </c>
      <c r="I806" t="s">
        <v>19923</v>
      </c>
      <c r="J806" t="s">
        <v>18407</v>
      </c>
      <c r="K806" t="s">
        <v>7</v>
      </c>
      <c r="M806">
        <v>3393807</v>
      </c>
      <c r="N806" t="s">
        <v>19922</v>
      </c>
      <c r="O806">
        <v>90</v>
      </c>
    </row>
    <row r="807" spans="1:15" x14ac:dyDescent="0.25">
      <c r="A807" t="s">
        <v>19921</v>
      </c>
      <c r="B807" t="s">
        <v>101</v>
      </c>
      <c r="C807" t="s">
        <v>11</v>
      </c>
      <c r="D807">
        <v>1985</v>
      </c>
      <c r="E807" t="s">
        <v>19920</v>
      </c>
      <c r="F807">
        <v>7</v>
      </c>
      <c r="G807">
        <v>1400</v>
      </c>
      <c r="H807" t="s">
        <v>16079</v>
      </c>
      <c r="I807" t="s">
        <v>19919</v>
      </c>
      <c r="J807" t="s">
        <v>19918</v>
      </c>
      <c r="K807" t="s">
        <v>7</v>
      </c>
      <c r="M807">
        <v>305102</v>
      </c>
      <c r="N807" t="s">
        <v>19917</v>
      </c>
      <c r="O807">
        <v>114</v>
      </c>
    </row>
    <row r="808" spans="1:15" x14ac:dyDescent="0.25">
      <c r="A808" t="s">
        <v>19916</v>
      </c>
      <c r="B808" t="s">
        <v>101</v>
      </c>
      <c r="C808" t="s">
        <v>409</v>
      </c>
      <c r="D808">
        <v>1985</v>
      </c>
      <c r="E808" t="s">
        <v>19806</v>
      </c>
      <c r="F808">
        <v>6.8</v>
      </c>
      <c r="G808">
        <v>1500</v>
      </c>
      <c r="H808" t="s">
        <v>19915</v>
      </c>
      <c r="I808" t="s">
        <v>10265</v>
      </c>
      <c r="J808" t="s">
        <v>19914</v>
      </c>
      <c r="K808" t="s">
        <v>265</v>
      </c>
      <c r="M808">
        <v>1215923</v>
      </c>
      <c r="N808" t="s">
        <v>19913</v>
      </c>
      <c r="O808">
        <v>94</v>
      </c>
    </row>
    <row r="809" spans="1:15" x14ac:dyDescent="0.25">
      <c r="A809" t="s">
        <v>19912</v>
      </c>
      <c r="B809" t="s">
        <v>101</v>
      </c>
      <c r="C809" t="s">
        <v>781</v>
      </c>
      <c r="D809">
        <v>1985</v>
      </c>
      <c r="E809" t="s">
        <v>19487</v>
      </c>
      <c r="F809">
        <v>6.5</v>
      </c>
      <c r="G809">
        <v>2100</v>
      </c>
      <c r="H809" t="s">
        <v>19911</v>
      </c>
      <c r="I809" t="s">
        <v>9542</v>
      </c>
      <c r="J809" t="s">
        <v>16177</v>
      </c>
      <c r="K809" t="s">
        <v>265</v>
      </c>
      <c r="M809">
        <v>750000</v>
      </c>
      <c r="N809" t="s">
        <v>13580</v>
      </c>
      <c r="O809">
        <v>96</v>
      </c>
    </row>
    <row r="810" spans="1:15" x14ac:dyDescent="0.25">
      <c r="A810" t="s">
        <v>19910</v>
      </c>
      <c r="B810" t="s">
        <v>68</v>
      </c>
      <c r="C810" t="s">
        <v>24</v>
      </c>
      <c r="D810">
        <v>1985</v>
      </c>
      <c r="E810" t="s">
        <v>19909</v>
      </c>
      <c r="F810">
        <v>4.5999999999999996</v>
      </c>
      <c r="G810">
        <v>1200</v>
      </c>
      <c r="H810" t="s">
        <v>19908</v>
      </c>
      <c r="I810" t="s">
        <v>19907</v>
      </c>
      <c r="J810" t="s">
        <v>14858</v>
      </c>
      <c r="K810" t="s">
        <v>7</v>
      </c>
      <c r="M810">
        <v>2685453</v>
      </c>
      <c r="N810" t="s">
        <v>19906</v>
      </c>
      <c r="O810">
        <v>98</v>
      </c>
    </row>
    <row r="811" spans="1:15" x14ac:dyDescent="0.25">
      <c r="A811" t="s">
        <v>19905</v>
      </c>
      <c r="B811" t="s">
        <v>41</v>
      </c>
      <c r="C811" t="s">
        <v>11</v>
      </c>
      <c r="D811">
        <v>1985</v>
      </c>
      <c r="E811" t="s">
        <v>19904</v>
      </c>
      <c r="F811">
        <v>6.8</v>
      </c>
      <c r="G811">
        <v>1400</v>
      </c>
      <c r="H811" t="s">
        <v>8005</v>
      </c>
      <c r="I811" t="s">
        <v>8005</v>
      </c>
      <c r="J811" t="s">
        <v>19903</v>
      </c>
      <c r="K811" t="s">
        <v>265</v>
      </c>
      <c r="M811">
        <v>1299985</v>
      </c>
      <c r="N811" t="s">
        <v>16933</v>
      </c>
      <c r="O811">
        <v>102</v>
      </c>
    </row>
    <row r="812" spans="1:15" x14ac:dyDescent="0.25">
      <c r="A812" t="s">
        <v>19902</v>
      </c>
      <c r="B812" t="s">
        <v>41</v>
      </c>
      <c r="C812" t="s">
        <v>24</v>
      </c>
      <c r="D812">
        <v>1985</v>
      </c>
      <c r="E812" t="s">
        <v>19901</v>
      </c>
      <c r="F812">
        <v>5.9</v>
      </c>
      <c r="G812">
        <v>953</v>
      </c>
      <c r="H812" t="s">
        <v>18830</v>
      </c>
      <c r="I812" t="s">
        <v>16302</v>
      </c>
      <c r="J812" t="s">
        <v>3698</v>
      </c>
      <c r="K812" t="s">
        <v>7</v>
      </c>
      <c r="M812">
        <v>12531831</v>
      </c>
      <c r="N812" t="s">
        <v>19900</v>
      </c>
      <c r="O812">
        <v>99</v>
      </c>
    </row>
    <row r="813" spans="1:15" x14ac:dyDescent="0.25">
      <c r="A813" t="s">
        <v>19899</v>
      </c>
      <c r="B813" t="s">
        <v>915</v>
      </c>
      <c r="C813" t="s">
        <v>73</v>
      </c>
      <c r="D813">
        <v>1985</v>
      </c>
      <c r="E813" t="s">
        <v>19898</v>
      </c>
      <c r="F813">
        <v>6.9</v>
      </c>
      <c r="G813">
        <v>1100</v>
      </c>
      <c r="H813" t="s">
        <v>19811</v>
      </c>
      <c r="I813" t="s">
        <v>19897</v>
      </c>
      <c r="J813" t="s">
        <v>19896</v>
      </c>
      <c r="K813" t="s">
        <v>7</v>
      </c>
      <c r="M813">
        <v>4889971</v>
      </c>
      <c r="N813" t="s">
        <v>13011</v>
      </c>
      <c r="O813">
        <v>85</v>
      </c>
    </row>
    <row r="814" spans="1:15" x14ac:dyDescent="0.25">
      <c r="A814" t="s">
        <v>19895</v>
      </c>
      <c r="B814" t="s">
        <v>41</v>
      </c>
      <c r="C814" t="s">
        <v>34</v>
      </c>
      <c r="D814">
        <v>1985</v>
      </c>
      <c r="E814" t="s">
        <v>19894</v>
      </c>
      <c r="F814">
        <v>6</v>
      </c>
      <c r="G814">
        <v>1100</v>
      </c>
      <c r="H814" t="s">
        <v>16450</v>
      </c>
      <c r="I814" t="s">
        <v>19893</v>
      </c>
      <c r="J814" t="s">
        <v>19892</v>
      </c>
      <c r="K814" t="s">
        <v>7</v>
      </c>
      <c r="L814">
        <v>5000000</v>
      </c>
      <c r="N814" t="s">
        <v>19891</v>
      </c>
      <c r="O814">
        <v>98</v>
      </c>
    </row>
    <row r="815" spans="1:15" x14ac:dyDescent="0.25">
      <c r="A815" t="s">
        <v>19890</v>
      </c>
      <c r="B815" t="s">
        <v>68</v>
      </c>
      <c r="C815" t="s">
        <v>24</v>
      </c>
      <c r="D815">
        <v>1985</v>
      </c>
      <c r="E815" t="s">
        <v>19360</v>
      </c>
      <c r="F815">
        <v>6.6</v>
      </c>
      <c r="G815">
        <v>3400</v>
      </c>
      <c r="H815" t="s">
        <v>17538</v>
      </c>
      <c r="I815" t="s">
        <v>17538</v>
      </c>
      <c r="J815" t="s">
        <v>19889</v>
      </c>
      <c r="K815" t="s">
        <v>562</v>
      </c>
      <c r="M815">
        <v>2052466</v>
      </c>
      <c r="N815" t="s">
        <v>12823</v>
      </c>
      <c r="O815">
        <v>106</v>
      </c>
    </row>
    <row r="816" spans="1:15" x14ac:dyDescent="0.25">
      <c r="A816" t="s">
        <v>19888</v>
      </c>
      <c r="B816" t="s">
        <v>41</v>
      </c>
      <c r="C816" t="s">
        <v>34</v>
      </c>
      <c r="D816">
        <v>1985</v>
      </c>
      <c r="E816" t="s">
        <v>19313</v>
      </c>
      <c r="F816">
        <v>5.0999999999999996</v>
      </c>
      <c r="G816">
        <v>386</v>
      </c>
      <c r="H816" t="s">
        <v>19887</v>
      </c>
      <c r="I816" t="s">
        <v>19886</v>
      </c>
      <c r="J816" t="s">
        <v>19885</v>
      </c>
      <c r="K816" t="s">
        <v>265</v>
      </c>
      <c r="N816" t="s">
        <v>19884</v>
      </c>
      <c r="O816">
        <v>97</v>
      </c>
    </row>
    <row r="817" spans="1:15" x14ac:dyDescent="0.25">
      <c r="A817" t="s">
        <v>19883</v>
      </c>
      <c r="B817" t="s">
        <v>101</v>
      </c>
      <c r="C817" t="s">
        <v>11</v>
      </c>
      <c r="D817">
        <v>1985</v>
      </c>
      <c r="E817" t="s">
        <v>19882</v>
      </c>
      <c r="F817">
        <v>4.0999999999999996</v>
      </c>
      <c r="G817">
        <v>434</v>
      </c>
      <c r="H817" t="s">
        <v>17197</v>
      </c>
      <c r="I817" t="s">
        <v>19881</v>
      </c>
      <c r="J817" t="s">
        <v>14502</v>
      </c>
      <c r="K817" t="s">
        <v>7</v>
      </c>
      <c r="L817">
        <v>2000000</v>
      </c>
      <c r="M817">
        <v>2864844</v>
      </c>
      <c r="N817" t="s">
        <v>16089</v>
      </c>
      <c r="O817">
        <v>92</v>
      </c>
    </row>
    <row r="818" spans="1:15" x14ac:dyDescent="0.25">
      <c r="A818" t="s">
        <v>19880</v>
      </c>
      <c r="B818" t="s">
        <v>41</v>
      </c>
      <c r="C818" t="s">
        <v>11</v>
      </c>
      <c r="D818">
        <v>1985</v>
      </c>
      <c r="E818" t="s">
        <v>19879</v>
      </c>
      <c r="F818">
        <v>7.6</v>
      </c>
      <c r="G818">
        <v>804</v>
      </c>
      <c r="H818" t="s">
        <v>19878</v>
      </c>
      <c r="I818" t="s">
        <v>19878</v>
      </c>
      <c r="J818" t="s">
        <v>19877</v>
      </c>
      <c r="K818" t="s">
        <v>18482</v>
      </c>
      <c r="N818" t="s">
        <v>19876</v>
      </c>
      <c r="O818">
        <v>112</v>
      </c>
    </row>
    <row r="819" spans="1:15" x14ac:dyDescent="0.25">
      <c r="A819" t="s">
        <v>19875</v>
      </c>
      <c r="B819" t="s">
        <v>41</v>
      </c>
      <c r="C819" t="s">
        <v>34</v>
      </c>
      <c r="D819">
        <v>1985</v>
      </c>
      <c r="E819" t="s">
        <v>19874</v>
      </c>
      <c r="F819">
        <v>5.2</v>
      </c>
      <c r="G819">
        <v>487</v>
      </c>
      <c r="H819" t="s">
        <v>12900</v>
      </c>
      <c r="I819" t="s">
        <v>19873</v>
      </c>
      <c r="J819" t="s">
        <v>19872</v>
      </c>
      <c r="K819" t="s">
        <v>7</v>
      </c>
      <c r="M819">
        <v>1381091</v>
      </c>
      <c r="N819" t="s">
        <v>19871</v>
      </c>
      <c r="O819">
        <v>87</v>
      </c>
    </row>
    <row r="820" spans="1:15" x14ac:dyDescent="0.25">
      <c r="A820" t="s">
        <v>13829</v>
      </c>
      <c r="B820" t="s">
        <v>41</v>
      </c>
      <c r="C820" t="s">
        <v>24</v>
      </c>
      <c r="D820">
        <v>1985</v>
      </c>
      <c r="E820" t="s">
        <v>19670</v>
      </c>
      <c r="F820">
        <v>6.9</v>
      </c>
      <c r="G820">
        <v>1300</v>
      </c>
      <c r="H820" t="s">
        <v>11349</v>
      </c>
      <c r="I820" t="s">
        <v>11349</v>
      </c>
      <c r="J820" t="s">
        <v>19870</v>
      </c>
      <c r="K820" t="s">
        <v>504</v>
      </c>
      <c r="N820" t="s">
        <v>19869</v>
      </c>
      <c r="O820">
        <v>112</v>
      </c>
    </row>
    <row r="821" spans="1:15" x14ac:dyDescent="0.25">
      <c r="A821" t="s">
        <v>19868</v>
      </c>
      <c r="B821" t="s">
        <v>101</v>
      </c>
      <c r="C821" t="s">
        <v>34</v>
      </c>
      <c r="D821">
        <v>1985</v>
      </c>
      <c r="E821" t="s">
        <v>19857</v>
      </c>
      <c r="F821">
        <v>5.9</v>
      </c>
      <c r="G821">
        <v>934</v>
      </c>
      <c r="H821" t="s">
        <v>19867</v>
      </c>
      <c r="I821" t="s">
        <v>4518</v>
      </c>
      <c r="J821" t="s">
        <v>7834</v>
      </c>
      <c r="K821" t="s">
        <v>7</v>
      </c>
      <c r="M821">
        <v>561548</v>
      </c>
      <c r="N821" t="s">
        <v>704</v>
      </c>
      <c r="O821">
        <v>95</v>
      </c>
    </row>
    <row r="822" spans="1:15" x14ac:dyDescent="0.25">
      <c r="A822" t="s">
        <v>19866</v>
      </c>
      <c r="B822" t="s">
        <v>41</v>
      </c>
      <c r="C822" t="s">
        <v>409</v>
      </c>
      <c r="D822">
        <v>1985</v>
      </c>
      <c r="E822" t="s">
        <v>19806</v>
      </c>
      <c r="F822">
        <v>7.5</v>
      </c>
      <c r="G822">
        <v>2800</v>
      </c>
      <c r="H822" t="s">
        <v>12604</v>
      </c>
      <c r="I822" t="s">
        <v>12604</v>
      </c>
      <c r="J822" t="s">
        <v>19865</v>
      </c>
      <c r="K822" t="s">
        <v>18482</v>
      </c>
      <c r="M822">
        <v>2357</v>
      </c>
      <c r="N822" t="s">
        <v>19864</v>
      </c>
      <c r="O822">
        <v>144</v>
      </c>
    </row>
    <row r="823" spans="1:15" x14ac:dyDescent="0.25">
      <c r="A823" t="s">
        <v>19863</v>
      </c>
      <c r="B823" t="s">
        <v>68</v>
      </c>
      <c r="C823" t="s">
        <v>34</v>
      </c>
      <c r="D823">
        <v>1985</v>
      </c>
      <c r="E823" t="s">
        <v>19338</v>
      </c>
      <c r="F823">
        <v>5</v>
      </c>
      <c r="G823">
        <v>301</v>
      </c>
      <c r="H823" t="s">
        <v>19862</v>
      </c>
      <c r="I823" t="s">
        <v>19861</v>
      </c>
      <c r="J823" t="s">
        <v>19860</v>
      </c>
      <c r="K823" t="s">
        <v>7</v>
      </c>
      <c r="N823" t="s">
        <v>19859</v>
      </c>
      <c r="O823">
        <v>90</v>
      </c>
    </row>
    <row r="824" spans="1:15" x14ac:dyDescent="0.25">
      <c r="A824" t="s">
        <v>19858</v>
      </c>
      <c r="B824" t="s">
        <v>68</v>
      </c>
      <c r="C824" t="s">
        <v>409</v>
      </c>
      <c r="D824">
        <v>1985</v>
      </c>
      <c r="E824" t="s">
        <v>19857</v>
      </c>
      <c r="F824">
        <v>6.7</v>
      </c>
      <c r="G824">
        <v>861</v>
      </c>
      <c r="H824" t="s">
        <v>4451</v>
      </c>
      <c r="I824" t="s">
        <v>19856</v>
      </c>
      <c r="J824" t="s">
        <v>15079</v>
      </c>
      <c r="K824" t="s">
        <v>7</v>
      </c>
      <c r="M824">
        <v>2507995</v>
      </c>
      <c r="N824" t="s">
        <v>8160</v>
      </c>
      <c r="O824">
        <v>112</v>
      </c>
    </row>
    <row r="825" spans="1:15" x14ac:dyDescent="0.25">
      <c r="A825" t="s">
        <v>19855</v>
      </c>
      <c r="B825" t="s">
        <v>101</v>
      </c>
      <c r="C825" t="s">
        <v>24</v>
      </c>
      <c r="D825">
        <v>1985</v>
      </c>
      <c r="E825" t="s">
        <v>19854</v>
      </c>
      <c r="F825">
        <v>4.2</v>
      </c>
      <c r="G825">
        <v>468</v>
      </c>
      <c r="H825" t="s">
        <v>19853</v>
      </c>
      <c r="I825" t="s">
        <v>15018</v>
      </c>
      <c r="J825" t="s">
        <v>14801</v>
      </c>
      <c r="K825" t="s">
        <v>7</v>
      </c>
      <c r="M825">
        <v>372438</v>
      </c>
      <c r="N825" t="s">
        <v>19852</v>
      </c>
      <c r="O825">
        <v>80</v>
      </c>
    </row>
    <row r="826" spans="1:15" x14ac:dyDescent="0.25">
      <c r="A826" t="s">
        <v>19851</v>
      </c>
      <c r="B826" t="s">
        <v>68</v>
      </c>
      <c r="C826" t="s">
        <v>24</v>
      </c>
      <c r="D826">
        <v>1985</v>
      </c>
      <c r="E826" t="s">
        <v>19302</v>
      </c>
      <c r="F826">
        <v>4.7</v>
      </c>
      <c r="G826">
        <v>760</v>
      </c>
      <c r="H826" t="s">
        <v>19850</v>
      </c>
      <c r="I826" t="s">
        <v>19849</v>
      </c>
      <c r="J826" t="s">
        <v>19848</v>
      </c>
      <c r="K826" t="s">
        <v>562</v>
      </c>
      <c r="M826">
        <v>345280</v>
      </c>
      <c r="N826" t="s">
        <v>19847</v>
      </c>
      <c r="O826">
        <v>87</v>
      </c>
    </row>
    <row r="827" spans="1:15" x14ac:dyDescent="0.25">
      <c r="A827" t="s">
        <v>19846</v>
      </c>
      <c r="B827" t="s">
        <v>41</v>
      </c>
      <c r="C827" t="s">
        <v>11</v>
      </c>
      <c r="D827">
        <v>1985</v>
      </c>
      <c r="E827" t="s">
        <v>19830</v>
      </c>
      <c r="F827">
        <v>6.1</v>
      </c>
      <c r="G827">
        <v>122</v>
      </c>
      <c r="H827" t="s">
        <v>2650</v>
      </c>
      <c r="I827" t="s">
        <v>19845</v>
      </c>
      <c r="J827" t="s">
        <v>19845</v>
      </c>
      <c r="K827" t="s">
        <v>612</v>
      </c>
      <c r="N827" t="s">
        <v>19844</v>
      </c>
      <c r="O827">
        <v>88</v>
      </c>
    </row>
    <row r="828" spans="1:15" x14ac:dyDescent="0.25">
      <c r="A828" t="s">
        <v>19843</v>
      </c>
      <c r="B828" t="s">
        <v>101</v>
      </c>
      <c r="C828" t="s">
        <v>24</v>
      </c>
      <c r="D828">
        <v>1985</v>
      </c>
      <c r="E828" t="s">
        <v>19302</v>
      </c>
      <c r="F828">
        <v>6.9</v>
      </c>
      <c r="G828">
        <v>726</v>
      </c>
      <c r="H828" t="s">
        <v>13680</v>
      </c>
      <c r="I828" t="s">
        <v>19842</v>
      </c>
      <c r="J828" t="s">
        <v>18179</v>
      </c>
      <c r="K828" t="s">
        <v>265</v>
      </c>
      <c r="M828">
        <v>2156772</v>
      </c>
      <c r="N828" t="s">
        <v>19841</v>
      </c>
      <c r="O828">
        <v>97</v>
      </c>
    </row>
    <row r="829" spans="1:15" x14ac:dyDescent="0.25">
      <c r="A829" t="s">
        <v>19840</v>
      </c>
      <c r="B829" t="s">
        <v>101</v>
      </c>
      <c r="C829" t="s">
        <v>24</v>
      </c>
      <c r="D829">
        <v>1985</v>
      </c>
      <c r="E829" t="s">
        <v>19839</v>
      </c>
      <c r="F829">
        <v>6.4</v>
      </c>
      <c r="G829">
        <v>701</v>
      </c>
      <c r="H829" t="s">
        <v>19838</v>
      </c>
      <c r="I829" t="s">
        <v>19837</v>
      </c>
      <c r="J829" t="s">
        <v>12999</v>
      </c>
      <c r="K829" t="s">
        <v>300</v>
      </c>
      <c r="N829" t="s">
        <v>15598</v>
      </c>
      <c r="O829">
        <v>104</v>
      </c>
    </row>
    <row r="830" spans="1:15" x14ac:dyDescent="0.25">
      <c r="A830" t="s">
        <v>19836</v>
      </c>
      <c r="B830" t="s">
        <v>41</v>
      </c>
      <c r="C830" t="s">
        <v>24</v>
      </c>
      <c r="D830">
        <v>1985</v>
      </c>
      <c r="E830" t="s">
        <v>19835</v>
      </c>
      <c r="F830">
        <v>5.3</v>
      </c>
      <c r="G830">
        <v>128</v>
      </c>
      <c r="H830" t="s">
        <v>19834</v>
      </c>
      <c r="I830" t="s">
        <v>19833</v>
      </c>
      <c r="J830" t="s">
        <v>19832</v>
      </c>
      <c r="K830" t="s">
        <v>7</v>
      </c>
      <c r="N830" t="s">
        <v>19831</v>
      </c>
      <c r="O830">
        <v>83</v>
      </c>
    </row>
    <row r="831" spans="1:15" x14ac:dyDescent="0.25">
      <c r="A831" t="s">
        <v>14742</v>
      </c>
      <c r="B831" t="s">
        <v>41</v>
      </c>
      <c r="C831" t="s">
        <v>34</v>
      </c>
      <c r="D831">
        <v>1985</v>
      </c>
      <c r="E831" t="s">
        <v>19830</v>
      </c>
      <c r="F831">
        <v>4.8</v>
      </c>
      <c r="G831">
        <v>134</v>
      </c>
      <c r="H831" t="s">
        <v>19829</v>
      </c>
      <c r="I831" t="s">
        <v>19829</v>
      </c>
      <c r="J831" t="s">
        <v>19828</v>
      </c>
      <c r="K831" t="s">
        <v>7</v>
      </c>
      <c r="N831" t="s">
        <v>19827</v>
      </c>
      <c r="O831">
        <v>90</v>
      </c>
    </row>
    <row r="832" spans="1:15" x14ac:dyDescent="0.25">
      <c r="A832" t="s">
        <v>19826</v>
      </c>
      <c r="B832" t="s">
        <v>68</v>
      </c>
      <c r="C832" t="s">
        <v>24</v>
      </c>
      <c r="D832">
        <v>1985</v>
      </c>
      <c r="E832" t="s">
        <v>18734</v>
      </c>
      <c r="F832">
        <v>5.0999999999999996</v>
      </c>
      <c r="G832">
        <v>351</v>
      </c>
      <c r="H832" t="s">
        <v>15717</v>
      </c>
      <c r="I832" t="s">
        <v>19825</v>
      </c>
      <c r="J832" t="s">
        <v>7674</v>
      </c>
      <c r="K832" t="s">
        <v>562</v>
      </c>
      <c r="N832" t="s">
        <v>14677</v>
      </c>
      <c r="O832">
        <v>97</v>
      </c>
    </row>
    <row r="833" spans="1:15" x14ac:dyDescent="0.25">
      <c r="A833" t="s">
        <v>19824</v>
      </c>
      <c r="B833" t="s">
        <v>41</v>
      </c>
      <c r="C833" t="s">
        <v>24</v>
      </c>
      <c r="D833">
        <v>1985</v>
      </c>
      <c r="E833" t="s">
        <v>19823</v>
      </c>
      <c r="F833">
        <v>6.6</v>
      </c>
      <c r="G833">
        <v>545</v>
      </c>
      <c r="H833" t="s">
        <v>16139</v>
      </c>
      <c r="I833" t="s">
        <v>6518</v>
      </c>
      <c r="J833" t="s">
        <v>12952</v>
      </c>
      <c r="K833" t="s">
        <v>95</v>
      </c>
      <c r="M833">
        <v>542420</v>
      </c>
      <c r="N833" t="s">
        <v>19822</v>
      </c>
      <c r="O833">
        <v>119</v>
      </c>
    </row>
    <row r="834" spans="1:15" x14ac:dyDescent="0.25">
      <c r="A834" t="s">
        <v>19821</v>
      </c>
      <c r="B834" t="s">
        <v>68</v>
      </c>
      <c r="C834" t="s">
        <v>11</v>
      </c>
      <c r="D834">
        <v>1985</v>
      </c>
      <c r="E834" t="s">
        <v>19331</v>
      </c>
      <c r="F834">
        <v>6.8</v>
      </c>
      <c r="G834">
        <v>214</v>
      </c>
      <c r="H834" t="s">
        <v>19820</v>
      </c>
      <c r="I834" t="s">
        <v>19819</v>
      </c>
      <c r="J834" t="s">
        <v>4913</v>
      </c>
      <c r="K834" t="s">
        <v>7</v>
      </c>
      <c r="N834" t="s">
        <v>13181</v>
      </c>
      <c r="O834">
        <v>95</v>
      </c>
    </row>
    <row r="835" spans="1:15" x14ac:dyDescent="0.25">
      <c r="A835" t="s">
        <v>19818</v>
      </c>
      <c r="B835" t="s">
        <v>68</v>
      </c>
      <c r="C835" t="s">
        <v>24</v>
      </c>
      <c r="D835">
        <v>1985</v>
      </c>
      <c r="E835" t="s">
        <v>19817</v>
      </c>
      <c r="F835">
        <v>6.3</v>
      </c>
      <c r="G835">
        <v>155</v>
      </c>
      <c r="H835" t="s">
        <v>19816</v>
      </c>
      <c r="I835" t="s">
        <v>19816</v>
      </c>
      <c r="J835" t="s">
        <v>19815</v>
      </c>
      <c r="K835" t="s">
        <v>265</v>
      </c>
      <c r="M835">
        <v>202428</v>
      </c>
      <c r="N835" t="s">
        <v>19814</v>
      </c>
      <c r="O835">
        <v>84</v>
      </c>
    </row>
    <row r="836" spans="1:15" x14ac:dyDescent="0.25">
      <c r="A836" t="s">
        <v>19813</v>
      </c>
      <c r="B836" t="s">
        <v>915</v>
      </c>
      <c r="C836" t="s">
        <v>73</v>
      </c>
      <c r="D836">
        <v>1985</v>
      </c>
      <c r="E836" t="s">
        <v>19812</v>
      </c>
      <c r="F836">
        <v>6.9</v>
      </c>
      <c r="G836">
        <v>207</v>
      </c>
      <c r="H836" t="s">
        <v>19811</v>
      </c>
      <c r="I836" t="s">
        <v>19810</v>
      </c>
      <c r="J836" t="s">
        <v>19809</v>
      </c>
      <c r="K836" t="s">
        <v>7</v>
      </c>
      <c r="M836">
        <v>6565359</v>
      </c>
      <c r="N836" t="s">
        <v>19808</v>
      </c>
      <c r="O836">
        <v>72</v>
      </c>
    </row>
    <row r="837" spans="1:15" x14ac:dyDescent="0.25">
      <c r="A837" t="s">
        <v>19807</v>
      </c>
      <c r="B837" t="s">
        <v>101</v>
      </c>
      <c r="C837" t="s">
        <v>100</v>
      </c>
      <c r="D837">
        <v>1985</v>
      </c>
      <c r="E837" t="s">
        <v>19806</v>
      </c>
      <c r="F837">
        <v>6.6</v>
      </c>
      <c r="G837">
        <v>192</v>
      </c>
      <c r="H837" t="s">
        <v>19805</v>
      </c>
      <c r="I837" t="s">
        <v>19804</v>
      </c>
      <c r="J837" t="s">
        <v>19803</v>
      </c>
      <c r="K837" t="s">
        <v>1031</v>
      </c>
      <c r="N837" t="s">
        <v>19802</v>
      </c>
      <c r="O837">
        <v>101</v>
      </c>
    </row>
    <row r="838" spans="1:15" x14ac:dyDescent="0.25">
      <c r="A838" t="s">
        <v>5909</v>
      </c>
      <c r="B838" t="s">
        <v>52</v>
      </c>
      <c r="C838" t="s">
        <v>11</v>
      </c>
      <c r="D838">
        <v>1985</v>
      </c>
      <c r="E838" t="s">
        <v>19801</v>
      </c>
      <c r="F838">
        <v>6.5</v>
      </c>
      <c r="G838">
        <v>339</v>
      </c>
      <c r="H838" t="s">
        <v>17054</v>
      </c>
      <c r="I838" t="s">
        <v>17053</v>
      </c>
      <c r="J838" t="s">
        <v>19800</v>
      </c>
      <c r="K838" t="s">
        <v>562</v>
      </c>
      <c r="N838" t="s">
        <v>19799</v>
      </c>
      <c r="O838">
        <v>130</v>
      </c>
    </row>
    <row r="839" spans="1:15" x14ac:dyDescent="0.25">
      <c r="A839" t="s">
        <v>19798</v>
      </c>
      <c r="B839" t="s">
        <v>101</v>
      </c>
      <c r="C839" t="s">
        <v>24</v>
      </c>
      <c r="D839">
        <v>1985</v>
      </c>
      <c r="E839" t="s">
        <v>19670</v>
      </c>
      <c r="F839">
        <v>6.6</v>
      </c>
      <c r="G839">
        <v>91</v>
      </c>
      <c r="H839" t="s">
        <v>13880</v>
      </c>
      <c r="I839" t="s">
        <v>13880</v>
      </c>
      <c r="J839" t="s">
        <v>19797</v>
      </c>
      <c r="K839" t="s">
        <v>265</v>
      </c>
      <c r="N839" t="s">
        <v>15052</v>
      </c>
      <c r="O839">
        <v>90</v>
      </c>
    </row>
    <row r="840" spans="1:15" x14ac:dyDescent="0.25">
      <c r="A840" t="s">
        <v>19796</v>
      </c>
      <c r="B840" t="s">
        <v>41</v>
      </c>
      <c r="C840" t="s">
        <v>781</v>
      </c>
      <c r="D840">
        <v>1985</v>
      </c>
      <c r="E840" t="s">
        <v>19795</v>
      </c>
      <c r="F840">
        <v>4.5999999999999996</v>
      </c>
      <c r="G840">
        <v>100</v>
      </c>
      <c r="H840" t="s">
        <v>19794</v>
      </c>
      <c r="I840" t="s">
        <v>16689</v>
      </c>
      <c r="J840" t="s">
        <v>12383</v>
      </c>
      <c r="K840" t="s">
        <v>562</v>
      </c>
      <c r="N840" t="s">
        <v>19793</v>
      </c>
      <c r="O840">
        <v>98</v>
      </c>
    </row>
    <row r="841" spans="1:15" x14ac:dyDescent="0.25">
      <c r="A841" t="s">
        <v>19792</v>
      </c>
      <c r="C841" t="s">
        <v>11</v>
      </c>
      <c r="D841">
        <v>1985</v>
      </c>
      <c r="E841" t="s">
        <v>19348</v>
      </c>
      <c r="F841">
        <v>6.9</v>
      </c>
      <c r="G841">
        <v>397</v>
      </c>
      <c r="H841" t="s">
        <v>19791</v>
      </c>
      <c r="I841" t="s">
        <v>19791</v>
      </c>
      <c r="J841" t="s">
        <v>19790</v>
      </c>
      <c r="K841" t="s">
        <v>562</v>
      </c>
      <c r="N841" t="s">
        <v>5331</v>
      </c>
      <c r="O841">
        <v>110</v>
      </c>
    </row>
    <row r="842" spans="1:15" x14ac:dyDescent="0.25">
      <c r="A842" t="s">
        <v>19789</v>
      </c>
      <c r="B842" t="s">
        <v>68</v>
      </c>
      <c r="C842" t="s">
        <v>24</v>
      </c>
      <c r="D842">
        <v>1985</v>
      </c>
      <c r="E842" t="s">
        <v>19360</v>
      </c>
      <c r="F842">
        <v>6.4</v>
      </c>
      <c r="G842">
        <v>166</v>
      </c>
      <c r="H842" t="s">
        <v>19788</v>
      </c>
      <c r="I842" t="s">
        <v>19787</v>
      </c>
      <c r="J842" t="s">
        <v>19786</v>
      </c>
      <c r="K842" t="s">
        <v>265</v>
      </c>
      <c r="N842" t="s">
        <v>15052</v>
      </c>
      <c r="O842">
        <v>91</v>
      </c>
    </row>
    <row r="843" spans="1:15" x14ac:dyDescent="0.25">
      <c r="A843" t="s">
        <v>19785</v>
      </c>
      <c r="B843" t="s">
        <v>101</v>
      </c>
      <c r="C843" t="s">
        <v>11</v>
      </c>
      <c r="D843">
        <v>1985</v>
      </c>
      <c r="E843" t="s">
        <v>19335</v>
      </c>
      <c r="F843">
        <v>5.4</v>
      </c>
      <c r="G843">
        <v>51</v>
      </c>
      <c r="H843" t="s">
        <v>19784</v>
      </c>
      <c r="I843" t="s">
        <v>19784</v>
      </c>
      <c r="J843" t="s">
        <v>19783</v>
      </c>
      <c r="K843" t="s">
        <v>7</v>
      </c>
      <c r="N843" t="s">
        <v>19782</v>
      </c>
      <c r="O843">
        <v>91</v>
      </c>
    </row>
    <row r="844" spans="1:15" x14ac:dyDescent="0.25">
      <c r="A844" t="s">
        <v>19781</v>
      </c>
      <c r="C844" t="s">
        <v>11</v>
      </c>
      <c r="D844">
        <v>1985</v>
      </c>
      <c r="E844" t="s">
        <v>19517</v>
      </c>
      <c r="F844">
        <v>5.6</v>
      </c>
      <c r="G844">
        <v>139</v>
      </c>
      <c r="H844" t="s">
        <v>19780</v>
      </c>
      <c r="I844" t="s">
        <v>19780</v>
      </c>
      <c r="J844" t="s">
        <v>1576</v>
      </c>
      <c r="K844" t="s">
        <v>562</v>
      </c>
      <c r="N844" t="s">
        <v>19779</v>
      </c>
      <c r="O844">
        <v>88</v>
      </c>
    </row>
    <row r="845" spans="1:15" x14ac:dyDescent="0.25">
      <c r="A845" t="s">
        <v>19778</v>
      </c>
      <c r="B845" t="s">
        <v>101</v>
      </c>
      <c r="C845" t="s">
        <v>34</v>
      </c>
      <c r="D845">
        <v>1986</v>
      </c>
      <c r="E845" t="s">
        <v>19427</v>
      </c>
      <c r="F845">
        <v>6.9</v>
      </c>
      <c r="G845">
        <v>306000</v>
      </c>
      <c r="H845" t="s">
        <v>6897</v>
      </c>
      <c r="I845" t="s">
        <v>19170</v>
      </c>
      <c r="J845" t="s">
        <v>1939</v>
      </c>
      <c r="K845" t="s">
        <v>7</v>
      </c>
      <c r="L845">
        <v>15000000</v>
      </c>
      <c r="M845">
        <v>357288178</v>
      </c>
      <c r="N845" t="s">
        <v>108</v>
      </c>
      <c r="O845">
        <v>110</v>
      </c>
    </row>
    <row r="846" spans="1:15" x14ac:dyDescent="0.25">
      <c r="A846" t="s">
        <v>19777</v>
      </c>
      <c r="B846" t="s">
        <v>41</v>
      </c>
      <c r="C846" t="s">
        <v>34</v>
      </c>
      <c r="D846">
        <v>1986</v>
      </c>
      <c r="E846" t="s">
        <v>19517</v>
      </c>
      <c r="F846">
        <v>8.3000000000000007</v>
      </c>
      <c r="G846">
        <v>668000</v>
      </c>
      <c r="H846" t="s">
        <v>993</v>
      </c>
      <c r="I846" t="s">
        <v>993</v>
      </c>
      <c r="J846" t="s">
        <v>5555</v>
      </c>
      <c r="K846" t="s">
        <v>265</v>
      </c>
      <c r="L846">
        <v>18500000</v>
      </c>
      <c r="M846">
        <v>131060248</v>
      </c>
      <c r="N846" t="s">
        <v>890</v>
      </c>
      <c r="O846">
        <v>137</v>
      </c>
    </row>
    <row r="847" spans="1:15" x14ac:dyDescent="0.25">
      <c r="A847" t="s">
        <v>19776</v>
      </c>
      <c r="B847" t="s">
        <v>41</v>
      </c>
      <c r="C847" t="s">
        <v>100</v>
      </c>
      <c r="D847">
        <v>1986</v>
      </c>
      <c r="E847" t="s">
        <v>19288</v>
      </c>
      <c r="F847">
        <v>8.1</v>
      </c>
      <c r="G847">
        <v>374000</v>
      </c>
      <c r="H847" t="s">
        <v>4281</v>
      </c>
      <c r="I847" t="s">
        <v>763</v>
      </c>
      <c r="J847" t="s">
        <v>18939</v>
      </c>
      <c r="K847" t="s">
        <v>7</v>
      </c>
      <c r="L847">
        <v>8000000</v>
      </c>
      <c r="M847">
        <v>52287414</v>
      </c>
      <c r="N847" t="s">
        <v>114</v>
      </c>
      <c r="O847">
        <v>89</v>
      </c>
    </row>
    <row r="848" spans="1:15" x14ac:dyDescent="0.25">
      <c r="A848" t="s">
        <v>19775</v>
      </c>
      <c r="B848" t="s">
        <v>68</v>
      </c>
      <c r="C848" t="s">
        <v>24</v>
      </c>
      <c r="D848">
        <v>1986</v>
      </c>
      <c r="E848" t="s">
        <v>19774</v>
      </c>
      <c r="F848">
        <v>7.8</v>
      </c>
      <c r="G848">
        <v>330000</v>
      </c>
      <c r="H848" t="s">
        <v>11152</v>
      </c>
      <c r="I848" t="s">
        <v>11152</v>
      </c>
      <c r="J848" t="s">
        <v>7599</v>
      </c>
      <c r="K848" t="s">
        <v>7</v>
      </c>
      <c r="L848">
        <v>6000000</v>
      </c>
      <c r="M848">
        <v>70720215</v>
      </c>
      <c r="N848" t="s">
        <v>108</v>
      </c>
      <c r="O848">
        <v>103</v>
      </c>
    </row>
    <row r="849" spans="1:15" x14ac:dyDescent="0.25">
      <c r="A849" t="s">
        <v>19773</v>
      </c>
      <c r="B849" t="s">
        <v>68</v>
      </c>
      <c r="C849" t="s">
        <v>34</v>
      </c>
      <c r="D849">
        <v>1986</v>
      </c>
      <c r="E849" t="s">
        <v>19395</v>
      </c>
      <c r="F849">
        <v>6.6</v>
      </c>
      <c r="G849">
        <v>96000</v>
      </c>
      <c r="H849" t="s">
        <v>16899</v>
      </c>
      <c r="I849" t="s">
        <v>11619</v>
      </c>
      <c r="J849" t="s">
        <v>11619</v>
      </c>
      <c r="K849" t="s">
        <v>504</v>
      </c>
      <c r="L849">
        <v>8800000</v>
      </c>
      <c r="M849">
        <v>328203506</v>
      </c>
      <c r="N849" t="s">
        <v>19772</v>
      </c>
      <c r="O849">
        <v>97</v>
      </c>
    </row>
    <row r="850" spans="1:15" x14ac:dyDescent="0.25">
      <c r="A850" t="s">
        <v>19771</v>
      </c>
      <c r="B850" t="s">
        <v>101</v>
      </c>
      <c r="C850" t="s">
        <v>100</v>
      </c>
      <c r="D850">
        <v>1986</v>
      </c>
      <c r="E850" t="s">
        <v>19464</v>
      </c>
      <c r="F850">
        <v>7.4</v>
      </c>
      <c r="G850">
        <v>127000</v>
      </c>
      <c r="H850" t="s">
        <v>19770</v>
      </c>
      <c r="I850" t="s">
        <v>19769</v>
      </c>
      <c r="J850" t="s">
        <v>19768</v>
      </c>
      <c r="K850" t="s">
        <v>265</v>
      </c>
      <c r="L850">
        <v>25000000</v>
      </c>
      <c r="M850">
        <v>13915874</v>
      </c>
      <c r="N850" t="s">
        <v>19767</v>
      </c>
      <c r="O850">
        <v>101</v>
      </c>
    </row>
    <row r="851" spans="1:15" x14ac:dyDescent="0.25">
      <c r="A851" t="s">
        <v>19766</v>
      </c>
      <c r="B851" t="s">
        <v>41</v>
      </c>
      <c r="C851" t="s">
        <v>34</v>
      </c>
      <c r="D851">
        <v>1986</v>
      </c>
      <c r="E851" t="s">
        <v>19335</v>
      </c>
      <c r="F851">
        <v>7.1</v>
      </c>
      <c r="G851">
        <v>127000</v>
      </c>
      <c r="H851" t="s">
        <v>8507</v>
      </c>
      <c r="I851" t="s">
        <v>11995</v>
      </c>
      <c r="J851" t="s">
        <v>11994</v>
      </c>
      <c r="K851" t="s">
        <v>265</v>
      </c>
      <c r="L851">
        <v>16000000</v>
      </c>
      <c r="M851">
        <v>5900712</v>
      </c>
      <c r="N851" t="s">
        <v>19476</v>
      </c>
      <c r="O851">
        <v>116</v>
      </c>
    </row>
    <row r="852" spans="1:15" x14ac:dyDescent="0.25">
      <c r="A852" t="s">
        <v>19765</v>
      </c>
      <c r="B852" t="s">
        <v>68</v>
      </c>
      <c r="C852" t="s">
        <v>34</v>
      </c>
      <c r="D852">
        <v>1986</v>
      </c>
      <c r="E852" t="s">
        <v>19455</v>
      </c>
      <c r="F852">
        <v>7.3</v>
      </c>
      <c r="G852">
        <v>128000</v>
      </c>
      <c r="H852" t="s">
        <v>1835</v>
      </c>
      <c r="I852" t="s">
        <v>8516</v>
      </c>
      <c r="J852" t="s">
        <v>8537</v>
      </c>
      <c r="K852" t="s">
        <v>7</v>
      </c>
      <c r="L852">
        <v>25000000</v>
      </c>
      <c r="M852">
        <v>11100577</v>
      </c>
      <c r="N852" t="s">
        <v>890</v>
      </c>
      <c r="O852">
        <v>99</v>
      </c>
    </row>
    <row r="853" spans="1:15" x14ac:dyDescent="0.25">
      <c r="A853" t="s">
        <v>19764</v>
      </c>
      <c r="B853" t="s">
        <v>68</v>
      </c>
      <c r="C853" t="s">
        <v>24</v>
      </c>
      <c r="D853">
        <v>1986</v>
      </c>
      <c r="E853" t="s">
        <v>19763</v>
      </c>
      <c r="F853">
        <v>6.8</v>
      </c>
      <c r="G853">
        <v>76000</v>
      </c>
      <c r="H853" t="s">
        <v>7650</v>
      </c>
      <c r="I853" t="s">
        <v>11152</v>
      </c>
      <c r="J853" t="s">
        <v>18405</v>
      </c>
      <c r="K853" t="s">
        <v>7</v>
      </c>
      <c r="L853">
        <v>9000000</v>
      </c>
      <c r="M853">
        <v>40479480</v>
      </c>
      <c r="N853" t="s">
        <v>108</v>
      </c>
      <c r="O853">
        <v>97</v>
      </c>
    </row>
    <row r="854" spans="1:15" x14ac:dyDescent="0.25">
      <c r="A854" t="s">
        <v>19762</v>
      </c>
      <c r="B854" t="s">
        <v>41</v>
      </c>
      <c r="C854" t="s">
        <v>11</v>
      </c>
      <c r="D854">
        <v>1986</v>
      </c>
      <c r="E854" t="s">
        <v>18736</v>
      </c>
      <c r="F854">
        <v>8.1</v>
      </c>
      <c r="G854">
        <v>389000</v>
      </c>
      <c r="H854" t="s">
        <v>3232</v>
      </c>
      <c r="I854" t="s">
        <v>3232</v>
      </c>
      <c r="J854" t="s">
        <v>13772</v>
      </c>
      <c r="K854" t="s">
        <v>7</v>
      </c>
      <c r="L854">
        <v>6000000</v>
      </c>
      <c r="M854">
        <v>138545632</v>
      </c>
      <c r="N854" t="s">
        <v>17272</v>
      </c>
      <c r="O854">
        <v>120</v>
      </c>
    </row>
    <row r="855" spans="1:15" x14ac:dyDescent="0.25">
      <c r="A855" t="s">
        <v>19761</v>
      </c>
      <c r="B855" t="s">
        <v>41</v>
      </c>
      <c r="C855" t="s">
        <v>11</v>
      </c>
      <c r="D855">
        <v>1986</v>
      </c>
      <c r="E855" t="s">
        <v>19760</v>
      </c>
      <c r="F855">
        <v>7.7</v>
      </c>
      <c r="G855">
        <v>186000</v>
      </c>
      <c r="H855" t="s">
        <v>8897</v>
      </c>
      <c r="I855" t="s">
        <v>8897</v>
      </c>
      <c r="J855" t="s">
        <v>19759</v>
      </c>
      <c r="K855" t="s">
        <v>7</v>
      </c>
      <c r="L855">
        <v>6000000</v>
      </c>
      <c r="M855">
        <v>8618766</v>
      </c>
      <c r="N855" t="s">
        <v>18160</v>
      </c>
      <c r="O855">
        <v>120</v>
      </c>
    </row>
    <row r="856" spans="1:15" x14ac:dyDescent="0.25">
      <c r="A856" t="s">
        <v>19758</v>
      </c>
      <c r="B856" t="s">
        <v>41</v>
      </c>
      <c r="C856" t="s">
        <v>87</v>
      </c>
      <c r="D856">
        <v>1986</v>
      </c>
      <c r="E856" t="s">
        <v>19228</v>
      </c>
      <c r="F856">
        <v>7.2</v>
      </c>
      <c r="G856">
        <v>68000</v>
      </c>
      <c r="H856" t="s">
        <v>3998</v>
      </c>
      <c r="I856" t="s">
        <v>8426</v>
      </c>
      <c r="J856" t="s">
        <v>19757</v>
      </c>
      <c r="K856" t="s">
        <v>7</v>
      </c>
      <c r="L856">
        <v>15000000</v>
      </c>
      <c r="M856">
        <v>8621783</v>
      </c>
      <c r="N856" t="s">
        <v>18160</v>
      </c>
      <c r="O856">
        <v>120</v>
      </c>
    </row>
    <row r="857" spans="1:15" x14ac:dyDescent="0.25">
      <c r="A857" t="s">
        <v>19756</v>
      </c>
      <c r="B857" t="s">
        <v>101</v>
      </c>
      <c r="C857" t="s">
        <v>34</v>
      </c>
      <c r="D857">
        <v>1986</v>
      </c>
      <c r="E857" t="s">
        <v>19707</v>
      </c>
      <c r="F857">
        <v>4.7</v>
      </c>
      <c r="G857">
        <v>44000</v>
      </c>
      <c r="H857" t="s">
        <v>19755</v>
      </c>
      <c r="I857" t="s">
        <v>9303</v>
      </c>
      <c r="J857" t="s">
        <v>18399</v>
      </c>
      <c r="K857" t="s">
        <v>7</v>
      </c>
      <c r="L857">
        <v>37000000</v>
      </c>
      <c r="M857">
        <v>37962774</v>
      </c>
      <c r="N857" t="s">
        <v>103</v>
      </c>
      <c r="O857">
        <v>110</v>
      </c>
    </row>
    <row r="858" spans="1:15" x14ac:dyDescent="0.25">
      <c r="A858" t="s">
        <v>19754</v>
      </c>
      <c r="B858" t="s">
        <v>41</v>
      </c>
      <c r="C858" t="s">
        <v>11</v>
      </c>
      <c r="D858">
        <v>1986</v>
      </c>
      <c r="E858" t="s">
        <v>19228</v>
      </c>
      <c r="F858">
        <v>7.6</v>
      </c>
      <c r="G858">
        <v>165000</v>
      </c>
      <c r="H858" t="s">
        <v>4348</v>
      </c>
      <c r="I858" t="s">
        <v>19753</v>
      </c>
      <c r="J858" t="s">
        <v>13952</v>
      </c>
      <c r="K858" t="s">
        <v>7</v>
      </c>
      <c r="L858">
        <v>15000000</v>
      </c>
      <c r="M858">
        <v>60629159</v>
      </c>
      <c r="N858" t="s">
        <v>19752</v>
      </c>
      <c r="O858">
        <v>96</v>
      </c>
    </row>
    <row r="859" spans="1:15" x14ac:dyDescent="0.25">
      <c r="A859" t="s">
        <v>19751</v>
      </c>
      <c r="B859" t="s">
        <v>68</v>
      </c>
      <c r="C859" t="s">
        <v>24</v>
      </c>
      <c r="D859">
        <v>1986</v>
      </c>
      <c r="E859" t="s">
        <v>19572</v>
      </c>
      <c r="F859">
        <v>7</v>
      </c>
      <c r="G859">
        <v>68000</v>
      </c>
      <c r="H859" t="s">
        <v>8410</v>
      </c>
      <c r="I859" t="s">
        <v>19750</v>
      </c>
      <c r="J859" t="s">
        <v>15467</v>
      </c>
      <c r="K859" t="s">
        <v>7</v>
      </c>
      <c r="L859">
        <v>25000000</v>
      </c>
      <c r="M859">
        <v>38983045</v>
      </c>
      <c r="N859" t="s">
        <v>17286</v>
      </c>
      <c r="O859">
        <v>94</v>
      </c>
    </row>
    <row r="860" spans="1:15" x14ac:dyDescent="0.25">
      <c r="A860" t="s">
        <v>19749</v>
      </c>
      <c r="B860" t="s">
        <v>101</v>
      </c>
      <c r="C860" t="s">
        <v>100</v>
      </c>
      <c r="D860">
        <v>1986</v>
      </c>
      <c r="E860" t="s">
        <v>19281</v>
      </c>
      <c r="F860">
        <v>6.6</v>
      </c>
      <c r="G860">
        <v>28000</v>
      </c>
      <c r="H860" t="s">
        <v>6848</v>
      </c>
      <c r="I860" t="s">
        <v>19748</v>
      </c>
      <c r="J860" t="s">
        <v>96</v>
      </c>
      <c r="K860" t="s">
        <v>7</v>
      </c>
      <c r="L860">
        <v>25000000</v>
      </c>
      <c r="M860">
        <v>14302779</v>
      </c>
      <c r="N860" t="s">
        <v>16711</v>
      </c>
      <c r="O860">
        <v>117</v>
      </c>
    </row>
    <row r="861" spans="1:15" x14ac:dyDescent="0.25">
      <c r="A861" t="s">
        <v>19747</v>
      </c>
      <c r="B861" t="s">
        <v>101</v>
      </c>
      <c r="C861" t="s">
        <v>34</v>
      </c>
      <c r="D861">
        <v>1986</v>
      </c>
      <c r="E861" t="s">
        <v>19474</v>
      </c>
      <c r="F861">
        <v>6.1</v>
      </c>
      <c r="G861">
        <v>82000</v>
      </c>
      <c r="H861" t="s">
        <v>15334</v>
      </c>
      <c r="I861" t="s">
        <v>900</v>
      </c>
      <c r="J861" t="s">
        <v>15432</v>
      </c>
      <c r="K861" t="s">
        <v>7</v>
      </c>
      <c r="M861">
        <v>115103979</v>
      </c>
      <c r="N861" t="s">
        <v>114</v>
      </c>
      <c r="O861">
        <v>113</v>
      </c>
    </row>
    <row r="862" spans="1:15" x14ac:dyDescent="0.25">
      <c r="A862" t="s">
        <v>19746</v>
      </c>
      <c r="B862" t="s">
        <v>41</v>
      </c>
      <c r="C862" t="s">
        <v>87</v>
      </c>
      <c r="D862">
        <v>1986</v>
      </c>
      <c r="E862" t="s">
        <v>18863</v>
      </c>
      <c r="F862">
        <v>7</v>
      </c>
      <c r="G862">
        <v>17000</v>
      </c>
      <c r="H862" t="s">
        <v>19745</v>
      </c>
      <c r="I862" t="s">
        <v>16082</v>
      </c>
      <c r="J862" t="s">
        <v>10342</v>
      </c>
      <c r="K862" t="s">
        <v>7</v>
      </c>
      <c r="L862">
        <v>1900000</v>
      </c>
      <c r="M862">
        <v>4600000</v>
      </c>
      <c r="N862" t="s">
        <v>17272</v>
      </c>
      <c r="O862">
        <v>99</v>
      </c>
    </row>
    <row r="863" spans="1:15" x14ac:dyDescent="0.25">
      <c r="A863" t="s">
        <v>19744</v>
      </c>
      <c r="B863" t="s">
        <v>41</v>
      </c>
      <c r="C863" t="s">
        <v>11</v>
      </c>
      <c r="D863">
        <v>1986</v>
      </c>
      <c r="E863" t="s">
        <v>19670</v>
      </c>
      <c r="F863">
        <v>6</v>
      </c>
      <c r="G863">
        <v>39000</v>
      </c>
      <c r="H863" t="s">
        <v>11197</v>
      </c>
      <c r="I863" t="s">
        <v>19743</v>
      </c>
      <c r="J863" t="s">
        <v>4538</v>
      </c>
      <c r="K863" t="s">
        <v>7</v>
      </c>
      <c r="L863">
        <v>17000000</v>
      </c>
      <c r="M863">
        <v>6735922</v>
      </c>
      <c r="N863" t="s">
        <v>19629</v>
      </c>
      <c r="O863">
        <v>117</v>
      </c>
    </row>
    <row r="864" spans="1:15" x14ac:dyDescent="0.25">
      <c r="A864" t="s">
        <v>19742</v>
      </c>
      <c r="B864" t="s">
        <v>68</v>
      </c>
      <c r="C864" t="s">
        <v>34</v>
      </c>
      <c r="D864">
        <v>1986</v>
      </c>
      <c r="E864" t="s">
        <v>19248</v>
      </c>
      <c r="F864">
        <v>6</v>
      </c>
      <c r="G864">
        <v>53000</v>
      </c>
      <c r="H864" t="s">
        <v>13551</v>
      </c>
      <c r="I864" t="s">
        <v>13248</v>
      </c>
      <c r="J864" t="s">
        <v>2822</v>
      </c>
      <c r="K864" t="s">
        <v>7</v>
      </c>
      <c r="L864">
        <v>25000000</v>
      </c>
      <c r="M864">
        <v>79817937</v>
      </c>
      <c r="N864" t="s">
        <v>108</v>
      </c>
      <c r="O864">
        <v>94</v>
      </c>
    </row>
    <row r="865" spans="1:15" x14ac:dyDescent="0.25">
      <c r="A865" t="s">
        <v>19741</v>
      </c>
      <c r="B865" t="s">
        <v>101</v>
      </c>
      <c r="C865" t="s">
        <v>34</v>
      </c>
      <c r="D865">
        <v>1986</v>
      </c>
      <c r="E865" t="s">
        <v>19281</v>
      </c>
      <c r="F865">
        <v>7.3</v>
      </c>
      <c r="G865">
        <v>81000</v>
      </c>
      <c r="H865" t="s">
        <v>15029</v>
      </c>
      <c r="I865" t="s">
        <v>11135</v>
      </c>
      <c r="J865" t="s">
        <v>17044</v>
      </c>
      <c r="K865" t="s">
        <v>7</v>
      </c>
      <c r="L865">
        <v>25000000</v>
      </c>
      <c r="M865">
        <v>109713132</v>
      </c>
      <c r="N865" t="s">
        <v>108</v>
      </c>
      <c r="O865">
        <v>119</v>
      </c>
    </row>
    <row r="866" spans="1:15" x14ac:dyDescent="0.25">
      <c r="A866" t="s">
        <v>19740</v>
      </c>
      <c r="B866" t="s">
        <v>101</v>
      </c>
      <c r="C866" t="s">
        <v>24</v>
      </c>
      <c r="D866">
        <v>1986</v>
      </c>
      <c r="E866" t="s">
        <v>19313</v>
      </c>
      <c r="F866">
        <v>6.7</v>
      </c>
      <c r="G866">
        <v>58000</v>
      </c>
      <c r="H866" t="s">
        <v>14755</v>
      </c>
      <c r="I866" t="s">
        <v>17618</v>
      </c>
      <c r="J866" t="s">
        <v>15630</v>
      </c>
      <c r="K866" t="s">
        <v>7</v>
      </c>
      <c r="L866">
        <v>15000000</v>
      </c>
      <c r="M866">
        <v>40697761</v>
      </c>
      <c r="N866" t="s">
        <v>2694</v>
      </c>
      <c r="O866">
        <v>98</v>
      </c>
    </row>
    <row r="867" spans="1:15" x14ac:dyDescent="0.25">
      <c r="A867" t="s">
        <v>19739</v>
      </c>
      <c r="B867" t="s">
        <v>41</v>
      </c>
      <c r="C867" t="s">
        <v>34</v>
      </c>
      <c r="D867">
        <v>1986</v>
      </c>
      <c r="E867" t="s">
        <v>19302</v>
      </c>
      <c r="F867">
        <v>5.6</v>
      </c>
      <c r="G867">
        <v>19000</v>
      </c>
      <c r="H867" t="s">
        <v>17236</v>
      </c>
      <c r="I867" t="s">
        <v>17351</v>
      </c>
      <c r="J867" t="s">
        <v>14571</v>
      </c>
      <c r="K867" t="s">
        <v>7</v>
      </c>
      <c r="L867">
        <v>12000000</v>
      </c>
      <c r="M867">
        <v>17768900</v>
      </c>
      <c r="N867" t="s">
        <v>17968</v>
      </c>
      <c r="O867">
        <v>125</v>
      </c>
    </row>
    <row r="868" spans="1:15" x14ac:dyDescent="0.25">
      <c r="A868" t="s">
        <v>19738</v>
      </c>
      <c r="B868" t="s">
        <v>41</v>
      </c>
      <c r="C868" t="s">
        <v>87</v>
      </c>
      <c r="D868">
        <v>1986</v>
      </c>
      <c r="E868" t="s">
        <v>19737</v>
      </c>
      <c r="F868">
        <v>7.7</v>
      </c>
      <c r="G868">
        <v>104000</v>
      </c>
      <c r="H868" t="s">
        <v>11702</v>
      </c>
      <c r="I868" t="s">
        <v>19736</v>
      </c>
      <c r="J868" t="s">
        <v>10617</v>
      </c>
      <c r="K868" t="s">
        <v>17115</v>
      </c>
      <c r="M868">
        <v>7153487</v>
      </c>
      <c r="N868" t="s">
        <v>7426</v>
      </c>
      <c r="O868">
        <v>130</v>
      </c>
    </row>
    <row r="869" spans="1:15" x14ac:dyDescent="0.25">
      <c r="A869" t="s">
        <v>19735</v>
      </c>
      <c r="B869" t="s">
        <v>68</v>
      </c>
      <c r="C869" t="s">
        <v>34</v>
      </c>
      <c r="D869">
        <v>1986</v>
      </c>
      <c r="E869" t="s">
        <v>19487</v>
      </c>
      <c r="F869">
        <v>6</v>
      </c>
      <c r="G869">
        <v>15000</v>
      </c>
      <c r="H869" t="s">
        <v>19734</v>
      </c>
      <c r="I869" t="s">
        <v>19734</v>
      </c>
      <c r="J869" t="s">
        <v>13772</v>
      </c>
      <c r="K869" t="s">
        <v>7</v>
      </c>
      <c r="L869">
        <v>2700000</v>
      </c>
      <c r="M869">
        <v>3500000</v>
      </c>
      <c r="N869" t="s">
        <v>18740</v>
      </c>
      <c r="O869">
        <v>93</v>
      </c>
    </row>
    <row r="870" spans="1:15" x14ac:dyDescent="0.25">
      <c r="A870" t="s">
        <v>19733</v>
      </c>
      <c r="B870" t="s">
        <v>41</v>
      </c>
      <c r="C870" t="s">
        <v>11</v>
      </c>
      <c r="D870">
        <v>1986</v>
      </c>
      <c r="E870" t="s">
        <v>19732</v>
      </c>
      <c r="F870">
        <v>7</v>
      </c>
      <c r="G870">
        <v>77000</v>
      </c>
      <c r="H870" t="s">
        <v>1006</v>
      </c>
      <c r="I870" t="s">
        <v>19731</v>
      </c>
      <c r="J870" t="s">
        <v>13222</v>
      </c>
      <c r="K870" t="s">
        <v>7</v>
      </c>
      <c r="L870">
        <v>13800000</v>
      </c>
      <c r="M870">
        <v>52293982</v>
      </c>
      <c r="N870" t="s">
        <v>6122</v>
      </c>
      <c r="O870">
        <v>119</v>
      </c>
    </row>
    <row r="871" spans="1:15" x14ac:dyDescent="0.25">
      <c r="A871" t="s">
        <v>19730</v>
      </c>
      <c r="B871" t="s">
        <v>101</v>
      </c>
      <c r="C871" t="s">
        <v>11</v>
      </c>
      <c r="D871">
        <v>1986</v>
      </c>
      <c r="E871" t="s">
        <v>19178</v>
      </c>
      <c r="F871">
        <v>7.5</v>
      </c>
      <c r="G871">
        <v>44000</v>
      </c>
      <c r="H871" t="s">
        <v>15945</v>
      </c>
      <c r="I871" t="s">
        <v>15944</v>
      </c>
      <c r="J871" t="s">
        <v>9628</v>
      </c>
      <c r="K871" t="s">
        <v>265</v>
      </c>
      <c r="L871">
        <v>6000000</v>
      </c>
      <c r="M871">
        <v>28607524</v>
      </c>
      <c r="N871" t="s">
        <v>19729</v>
      </c>
      <c r="O871">
        <v>114</v>
      </c>
    </row>
    <row r="872" spans="1:15" x14ac:dyDescent="0.25">
      <c r="A872" t="s">
        <v>19728</v>
      </c>
      <c r="B872" t="s">
        <v>41</v>
      </c>
      <c r="C872" t="s">
        <v>11</v>
      </c>
      <c r="D872">
        <v>1986</v>
      </c>
      <c r="E872" t="s">
        <v>19727</v>
      </c>
      <c r="F872">
        <v>6.9</v>
      </c>
      <c r="G872">
        <v>41000</v>
      </c>
      <c r="H872" t="s">
        <v>1244</v>
      </c>
      <c r="I872" t="s">
        <v>19105</v>
      </c>
      <c r="J872" t="s">
        <v>1244</v>
      </c>
      <c r="K872" t="s">
        <v>7</v>
      </c>
      <c r="L872">
        <v>15000000</v>
      </c>
      <c r="M872">
        <v>42724017</v>
      </c>
      <c r="N872" t="s">
        <v>19726</v>
      </c>
      <c r="O872">
        <v>130</v>
      </c>
    </row>
    <row r="873" spans="1:15" x14ac:dyDescent="0.25">
      <c r="A873" t="s">
        <v>19725</v>
      </c>
      <c r="B873" t="s">
        <v>101</v>
      </c>
      <c r="C873" t="s">
        <v>100</v>
      </c>
      <c r="D873">
        <v>1986</v>
      </c>
      <c r="E873" t="s">
        <v>19707</v>
      </c>
      <c r="F873">
        <v>6.9</v>
      </c>
      <c r="G873">
        <v>45000</v>
      </c>
      <c r="H873" t="s">
        <v>16436</v>
      </c>
      <c r="I873" t="s">
        <v>19724</v>
      </c>
      <c r="J873" t="s">
        <v>19723</v>
      </c>
      <c r="K873" t="s">
        <v>7</v>
      </c>
      <c r="L873">
        <v>9000000</v>
      </c>
      <c r="M873">
        <v>18564613</v>
      </c>
      <c r="N873" t="s">
        <v>119</v>
      </c>
      <c r="O873">
        <v>90</v>
      </c>
    </row>
    <row r="874" spans="1:15" x14ac:dyDescent="0.25">
      <c r="A874" t="s">
        <v>19722</v>
      </c>
      <c r="B874" t="s">
        <v>41</v>
      </c>
      <c r="C874" t="s">
        <v>34</v>
      </c>
      <c r="D874">
        <v>1986</v>
      </c>
      <c r="E874" t="s">
        <v>19622</v>
      </c>
      <c r="F874">
        <v>5.8</v>
      </c>
      <c r="G874">
        <v>69000</v>
      </c>
      <c r="H874" t="s">
        <v>16042</v>
      </c>
      <c r="I874" t="s">
        <v>14764</v>
      </c>
      <c r="J874" t="s">
        <v>843</v>
      </c>
      <c r="K874" t="s">
        <v>7</v>
      </c>
      <c r="L874">
        <v>25000000</v>
      </c>
      <c r="M874">
        <v>49042224</v>
      </c>
      <c r="N874" t="s">
        <v>138</v>
      </c>
      <c r="O874">
        <v>87</v>
      </c>
    </row>
    <row r="875" spans="1:15" x14ac:dyDescent="0.25">
      <c r="A875" t="s">
        <v>19721</v>
      </c>
      <c r="B875" t="s">
        <v>68</v>
      </c>
      <c r="C875" t="s">
        <v>24</v>
      </c>
      <c r="D875">
        <v>1986</v>
      </c>
      <c r="E875" t="s">
        <v>19327</v>
      </c>
      <c r="F875">
        <v>6.4</v>
      </c>
      <c r="G875">
        <v>34000</v>
      </c>
      <c r="H875" t="s">
        <v>13940</v>
      </c>
      <c r="I875" t="s">
        <v>19720</v>
      </c>
      <c r="J875" t="s">
        <v>12626</v>
      </c>
      <c r="K875" t="s">
        <v>7</v>
      </c>
      <c r="L875">
        <v>18000000</v>
      </c>
      <c r="M875">
        <v>41488348</v>
      </c>
      <c r="N875" t="s">
        <v>2694</v>
      </c>
      <c r="O875">
        <v>103</v>
      </c>
    </row>
    <row r="876" spans="1:15" x14ac:dyDescent="0.25">
      <c r="A876" t="s">
        <v>19719</v>
      </c>
      <c r="B876" t="s">
        <v>101</v>
      </c>
      <c r="C876" t="s">
        <v>100</v>
      </c>
      <c r="D876">
        <v>1986</v>
      </c>
      <c r="E876" t="s">
        <v>19324</v>
      </c>
      <c r="F876">
        <v>7.4</v>
      </c>
      <c r="G876">
        <v>57000</v>
      </c>
      <c r="H876" t="s">
        <v>8177</v>
      </c>
      <c r="I876" t="s">
        <v>19718</v>
      </c>
      <c r="J876" t="s">
        <v>1004</v>
      </c>
      <c r="K876" t="s">
        <v>265</v>
      </c>
      <c r="L876">
        <v>24500000</v>
      </c>
      <c r="M876">
        <v>17502499</v>
      </c>
      <c r="N876" t="s">
        <v>138</v>
      </c>
      <c r="O876">
        <v>125</v>
      </c>
    </row>
    <row r="877" spans="1:15" x14ac:dyDescent="0.25">
      <c r="A877" t="s">
        <v>19717</v>
      </c>
      <c r="B877" t="s">
        <v>382</v>
      </c>
      <c r="C877" t="s">
        <v>11</v>
      </c>
      <c r="D877">
        <v>1986</v>
      </c>
      <c r="E877" t="s">
        <v>18752</v>
      </c>
      <c r="F877">
        <v>6.6</v>
      </c>
      <c r="G877">
        <v>780</v>
      </c>
      <c r="H877" t="s">
        <v>16270</v>
      </c>
      <c r="I877" t="s">
        <v>16270</v>
      </c>
      <c r="J877" t="s">
        <v>19716</v>
      </c>
      <c r="K877" t="s">
        <v>7</v>
      </c>
      <c r="M877">
        <v>1777378</v>
      </c>
      <c r="N877" t="s">
        <v>19715</v>
      </c>
      <c r="O877">
        <v>93</v>
      </c>
    </row>
    <row r="878" spans="1:15" x14ac:dyDescent="0.25">
      <c r="A878" t="s">
        <v>19714</v>
      </c>
      <c r="B878" t="s">
        <v>41</v>
      </c>
      <c r="C878" t="s">
        <v>11</v>
      </c>
      <c r="D878">
        <v>1986</v>
      </c>
      <c r="E878" t="s">
        <v>19411</v>
      </c>
      <c r="F878">
        <v>6.2</v>
      </c>
      <c r="G878">
        <v>13000</v>
      </c>
      <c r="H878" t="s">
        <v>15322</v>
      </c>
      <c r="I878" t="s">
        <v>15322</v>
      </c>
      <c r="J878" t="s">
        <v>11828</v>
      </c>
      <c r="K878" t="s">
        <v>7</v>
      </c>
      <c r="M878">
        <v>15448384</v>
      </c>
      <c r="N878" t="s">
        <v>19713</v>
      </c>
      <c r="O878">
        <v>110</v>
      </c>
    </row>
    <row r="879" spans="1:15" x14ac:dyDescent="0.25">
      <c r="A879" t="s">
        <v>19712</v>
      </c>
      <c r="B879" t="s">
        <v>101</v>
      </c>
      <c r="C879" t="s">
        <v>24</v>
      </c>
      <c r="D879">
        <v>1986</v>
      </c>
      <c r="E879" t="s">
        <v>19248</v>
      </c>
      <c r="F879">
        <v>6.5</v>
      </c>
      <c r="G879">
        <v>70000</v>
      </c>
      <c r="H879" t="s">
        <v>13233</v>
      </c>
      <c r="I879" t="s">
        <v>3571</v>
      </c>
      <c r="J879" t="s">
        <v>3571</v>
      </c>
      <c r="K879" t="s">
        <v>7</v>
      </c>
      <c r="L879">
        <v>25000000</v>
      </c>
      <c r="M879">
        <v>39246734</v>
      </c>
      <c r="N879" t="s">
        <v>19711</v>
      </c>
      <c r="O879">
        <v>104</v>
      </c>
    </row>
    <row r="880" spans="1:15" x14ac:dyDescent="0.25">
      <c r="A880" t="s">
        <v>19710</v>
      </c>
      <c r="B880" t="s">
        <v>41</v>
      </c>
      <c r="C880" t="s">
        <v>34</v>
      </c>
      <c r="D880">
        <v>1986</v>
      </c>
      <c r="E880" t="s">
        <v>19420</v>
      </c>
      <c r="F880">
        <v>5.5</v>
      </c>
      <c r="G880">
        <v>31000</v>
      </c>
      <c r="H880" t="s">
        <v>763</v>
      </c>
      <c r="I880" t="s">
        <v>763</v>
      </c>
      <c r="J880" t="s">
        <v>6718</v>
      </c>
      <c r="K880" t="s">
        <v>7</v>
      </c>
      <c r="L880">
        <v>10000000</v>
      </c>
      <c r="M880">
        <v>7433663</v>
      </c>
      <c r="N880" t="s">
        <v>18160</v>
      </c>
      <c r="O880">
        <v>98</v>
      </c>
    </row>
    <row r="881" spans="1:15" x14ac:dyDescent="0.25">
      <c r="A881" t="s">
        <v>19709</v>
      </c>
      <c r="B881" t="s">
        <v>68</v>
      </c>
      <c r="C881" t="s">
        <v>24</v>
      </c>
      <c r="D881">
        <v>1986</v>
      </c>
      <c r="E881" t="s">
        <v>19367</v>
      </c>
      <c r="F881">
        <v>6.9</v>
      </c>
      <c r="G881">
        <v>15000</v>
      </c>
      <c r="H881" t="s">
        <v>8865</v>
      </c>
      <c r="I881" t="s">
        <v>8865</v>
      </c>
      <c r="J881" t="s">
        <v>18337</v>
      </c>
      <c r="K881" t="s">
        <v>7</v>
      </c>
      <c r="L881">
        <v>6000000</v>
      </c>
      <c r="M881">
        <v>8200000</v>
      </c>
      <c r="N881" t="s">
        <v>19548</v>
      </c>
      <c r="O881">
        <v>100</v>
      </c>
    </row>
    <row r="882" spans="1:15" x14ac:dyDescent="0.25">
      <c r="A882" t="s">
        <v>19708</v>
      </c>
      <c r="B882" t="s">
        <v>41</v>
      </c>
      <c r="C882" t="s">
        <v>5</v>
      </c>
      <c r="D882">
        <v>1986</v>
      </c>
      <c r="E882" t="s">
        <v>19707</v>
      </c>
      <c r="F882">
        <v>6</v>
      </c>
      <c r="G882">
        <v>40000</v>
      </c>
      <c r="H882" t="s">
        <v>18982</v>
      </c>
      <c r="I882" t="s">
        <v>18982</v>
      </c>
      <c r="J882" t="s">
        <v>19706</v>
      </c>
      <c r="K882" t="s">
        <v>7</v>
      </c>
      <c r="L882">
        <v>3000000</v>
      </c>
      <c r="M882">
        <v>19472057</v>
      </c>
      <c r="N882" t="s">
        <v>108</v>
      </c>
      <c r="O882">
        <v>86</v>
      </c>
    </row>
    <row r="883" spans="1:15" x14ac:dyDescent="0.25">
      <c r="A883" t="s">
        <v>19705</v>
      </c>
      <c r="B883" t="s">
        <v>101</v>
      </c>
      <c r="C883" t="s">
        <v>24</v>
      </c>
      <c r="D883">
        <v>1986</v>
      </c>
      <c r="E883" t="s">
        <v>19704</v>
      </c>
      <c r="F883">
        <v>6.4</v>
      </c>
      <c r="G883">
        <v>54000</v>
      </c>
      <c r="H883" t="s">
        <v>14239</v>
      </c>
      <c r="I883" t="s">
        <v>10929</v>
      </c>
      <c r="J883" t="s">
        <v>822</v>
      </c>
      <c r="K883" t="s">
        <v>7</v>
      </c>
      <c r="L883">
        <v>10000000</v>
      </c>
      <c r="M883">
        <v>54999651</v>
      </c>
      <c r="N883" t="s">
        <v>4355</v>
      </c>
      <c r="O883">
        <v>91</v>
      </c>
    </row>
    <row r="884" spans="1:15" x14ac:dyDescent="0.25">
      <c r="A884" t="s">
        <v>19703</v>
      </c>
      <c r="B884" t="s">
        <v>68</v>
      </c>
      <c r="C884" t="s">
        <v>24</v>
      </c>
      <c r="D884">
        <v>1986</v>
      </c>
      <c r="E884" t="s">
        <v>19558</v>
      </c>
      <c r="F884">
        <v>6.6</v>
      </c>
      <c r="G884">
        <v>29000</v>
      </c>
      <c r="H884" t="s">
        <v>15307</v>
      </c>
      <c r="I884" t="s">
        <v>16419</v>
      </c>
      <c r="J884" t="s">
        <v>16419</v>
      </c>
      <c r="K884" t="s">
        <v>7</v>
      </c>
      <c r="L884">
        <v>11000000</v>
      </c>
      <c r="M884">
        <v>91258000</v>
      </c>
      <c r="N884" t="s">
        <v>514</v>
      </c>
      <c r="O884">
        <v>96</v>
      </c>
    </row>
    <row r="885" spans="1:15" x14ac:dyDescent="0.25">
      <c r="A885" t="s">
        <v>19702</v>
      </c>
      <c r="B885" t="s">
        <v>382</v>
      </c>
      <c r="C885" t="s">
        <v>11</v>
      </c>
      <c r="D885">
        <v>1986</v>
      </c>
      <c r="E885" t="s">
        <v>19239</v>
      </c>
      <c r="F885">
        <v>7.4</v>
      </c>
      <c r="G885">
        <v>19000</v>
      </c>
      <c r="H885" t="s">
        <v>19701</v>
      </c>
      <c r="I885" t="s">
        <v>19700</v>
      </c>
      <c r="J885" t="s">
        <v>19699</v>
      </c>
      <c r="K885" t="s">
        <v>562</v>
      </c>
      <c r="M885">
        <v>2016851</v>
      </c>
      <c r="N885" t="s">
        <v>5116</v>
      </c>
      <c r="O885">
        <v>185</v>
      </c>
    </row>
    <row r="886" spans="1:15" x14ac:dyDescent="0.25">
      <c r="A886" t="s">
        <v>19698</v>
      </c>
      <c r="B886" t="s">
        <v>41</v>
      </c>
      <c r="C886" t="s">
        <v>24</v>
      </c>
      <c r="D886">
        <v>1986</v>
      </c>
      <c r="E886" t="s">
        <v>19455</v>
      </c>
      <c r="F886">
        <v>6.2</v>
      </c>
      <c r="G886">
        <v>15000</v>
      </c>
      <c r="H886" t="s">
        <v>1561</v>
      </c>
      <c r="I886" t="s">
        <v>7622</v>
      </c>
      <c r="J886" t="s">
        <v>11828</v>
      </c>
      <c r="K886" t="s">
        <v>7</v>
      </c>
      <c r="L886">
        <v>8500000</v>
      </c>
      <c r="M886">
        <v>38702310</v>
      </c>
      <c r="N886" t="s">
        <v>2694</v>
      </c>
      <c r="O886">
        <v>113</v>
      </c>
    </row>
    <row r="887" spans="1:15" x14ac:dyDescent="0.25">
      <c r="A887" t="s">
        <v>19697</v>
      </c>
      <c r="B887" t="s">
        <v>68</v>
      </c>
      <c r="C887" t="s">
        <v>24</v>
      </c>
      <c r="D887">
        <v>1986</v>
      </c>
      <c r="E887" t="s">
        <v>19520</v>
      </c>
      <c r="F887">
        <v>6.1</v>
      </c>
      <c r="G887">
        <v>32000</v>
      </c>
      <c r="H887" t="s">
        <v>9409</v>
      </c>
      <c r="I887" t="s">
        <v>19696</v>
      </c>
      <c r="J887" t="s">
        <v>19695</v>
      </c>
      <c r="K887" t="s">
        <v>7</v>
      </c>
      <c r="L887">
        <v>2000000</v>
      </c>
      <c r="M887">
        <v>13167232</v>
      </c>
      <c r="N887" t="s">
        <v>666</v>
      </c>
      <c r="O887">
        <v>86</v>
      </c>
    </row>
    <row r="888" spans="1:15" x14ac:dyDescent="0.25">
      <c r="A888" t="s">
        <v>19694</v>
      </c>
      <c r="B888" t="s">
        <v>382</v>
      </c>
      <c r="C888" t="s">
        <v>24</v>
      </c>
      <c r="D888">
        <v>1986</v>
      </c>
      <c r="E888" t="s">
        <v>19288</v>
      </c>
      <c r="F888">
        <v>5.6</v>
      </c>
      <c r="G888">
        <v>29000</v>
      </c>
      <c r="H888" t="s">
        <v>14629</v>
      </c>
      <c r="I888" t="s">
        <v>19693</v>
      </c>
      <c r="J888" t="s">
        <v>15365</v>
      </c>
      <c r="K888" t="s">
        <v>7</v>
      </c>
      <c r="L888">
        <v>4700000</v>
      </c>
      <c r="M888">
        <v>8025872</v>
      </c>
      <c r="N888" t="s">
        <v>17195</v>
      </c>
      <c r="O888">
        <v>101</v>
      </c>
    </row>
    <row r="889" spans="1:15" x14ac:dyDescent="0.25">
      <c r="A889" t="s">
        <v>19692</v>
      </c>
      <c r="B889" t="s">
        <v>68</v>
      </c>
      <c r="C889" t="s">
        <v>34</v>
      </c>
      <c r="D889">
        <v>1986</v>
      </c>
      <c r="E889" t="s">
        <v>19376</v>
      </c>
      <c r="F889">
        <v>5.5</v>
      </c>
      <c r="G889">
        <v>14000</v>
      </c>
      <c r="H889" t="s">
        <v>16421</v>
      </c>
      <c r="I889" t="s">
        <v>16151</v>
      </c>
      <c r="J889" t="s">
        <v>16150</v>
      </c>
      <c r="K889" t="s">
        <v>7</v>
      </c>
      <c r="M889">
        <v>24159872</v>
      </c>
      <c r="N889" t="s">
        <v>2694</v>
      </c>
      <c r="O889">
        <v>117</v>
      </c>
    </row>
    <row r="890" spans="1:15" x14ac:dyDescent="0.25">
      <c r="A890" t="s">
        <v>19691</v>
      </c>
      <c r="B890" t="s">
        <v>101</v>
      </c>
      <c r="C890" t="s">
        <v>24</v>
      </c>
      <c r="D890">
        <v>1986</v>
      </c>
      <c r="E890" t="s">
        <v>19408</v>
      </c>
      <c r="F890">
        <v>6.4</v>
      </c>
      <c r="G890">
        <v>14000</v>
      </c>
      <c r="H890" t="s">
        <v>17739</v>
      </c>
      <c r="I890" t="s">
        <v>17739</v>
      </c>
      <c r="J890" t="s">
        <v>4321</v>
      </c>
      <c r="K890" t="s">
        <v>7</v>
      </c>
      <c r="M890">
        <v>13431806</v>
      </c>
      <c r="N890" t="s">
        <v>15586</v>
      </c>
      <c r="O890">
        <v>93</v>
      </c>
    </row>
    <row r="891" spans="1:15" x14ac:dyDescent="0.25">
      <c r="A891" t="s">
        <v>19690</v>
      </c>
      <c r="B891" t="s">
        <v>41</v>
      </c>
      <c r="C891" t="s">
        <v>5</v>
      </c>
      <c r="D891">
        <v>1986</v>
      </c>
      <c r="E891" t="s">
        <v>19556</v>
      </c>
      <c r="F891">
        <v>6.7</v>
      </c>
      <c r="G891">
        <v>24000</v>
      </c>
      <c r="H891" t="s">
        <v>16358</v>
      </c>
      <c r="I891" t="s">
        <v>19689</v>
      </c>
      <c r="J891" t="s">
        <v>19688</v>
      </c>
      <c r="K891" t="s">
        <v>7</v>
      </c>
      <c r="L891">
        <v>4500000</v>
      </c>
      <c r="M891">
        <v>1261000</v>
      </c>
      <c r="N891" t="s">
        <v>16848</v>
      </c>
      <c r="O891">
        <v>85</v>
      </c>
    </row>
    <row r="892" spans="1:15" x14ac:dyDescent="0.25">
      <c r="A892" t="s">
        <v>19687</v>
      </c>
      <c r="B892" t="s">
        <v>41</v>
      </c>
      <c r="C892" t="s">
        <v>409</v>
      </c>
      <c r="D892">
        <v>1986</v>
      </c>
      <c r="E892" t="s">
        <v>19239</v>
      </c>
      <c r="F892">
        <v>7</v>
      </c>
      <c r="G892">
        <v>30000</v>
      </c>
      <c r="H892" t="s">
        <v>18833</v>
      </c>
      <c r="I892" t="s">
        <v>18833</v>
      </c>
      <c r="J892" t="s">
        <v>2374</v>
      </c>
      <c r="K892" t="s">
        <v>265</v>
      </c>
      <c r="L892">
        <v>4000000</v>
      </c>
      <c r="M892">
        <v>2850707</v>
      </c>
      <c r="N892" t="s">
        <v>19686</v>
      </c>
      <c r="O892">
        <v>112</v>
      </c>
    </row>
    <row r="893" spans="1:15" x14ac:dyDescent="0.25">
      <c r="A893" t="s">
        <v>19685</v>
      </c>
      <c r="B893" t="s">
        <v>382</v>
      </c>
      <c r="C893" t="s">
        <v>409</v>
      </c>
      <c r="D893">
        <v>1986</v>
      </c>
      <c r="E893" t="s">
        <v>17487</v>
      </c>
      <c r="F893">
        <v>7</v>
      </c>
      <c r="G893">
        <v>33000</v>
      </c>
      <c r="H893" t="s">
        <v>13438</v>
      </c>
      <c r="I893" t="s">
        <v>19684</v>
      </c>
      <c r="J893" t="s">
        <v>19683</v>
      </c>
      <c r="K893" t="s">
        <v>7</v>
      </c>
      <c r="L893">
        <v>111000</v>
      </c>
      <c r="M893">
        <v>609939</v>
      </c>
      <c r="N893" t="s">
        <v>19682</v>
      </c>
      <c r="O893">
        <v>83</v>
      </c>
    </row>
    <row r="894" spans="1:15" x14ac:dyDescent="0.25">
      <c r="A894" t="s">
        <v>19681</v>
      </c>
      <c r="B894" t="s">
        <v>41</v>
      </c>
      <c r="C894" t="s">
        <v>87</v>
      </c>
      <c r="D894">
        <v>1986</v>
      </c>
      <c r="E894" t="s">
        <v>19558</v>
      </c>
      <c r="F894">
        <v>7.3</v>
      </c>
      <c r="G894">
        <v>14000</v>
      </c>
      <c r="H894" t="s">
        <v>1578</v>
      </c>
      <c r="I894" t="s">
        <v>1578</v>
      </c>
      <c r="J894" t="s">
        <v>15998</v>
      </c>
      <c r="K894" t="s">
        <v>265</v>
      </c>
      <c r="M894">
        <v>5794184</v>
      </c>
      <c r="N894" t="s">
        <v>17300</v>
      </c>
      <c r="O894">
        <v>104</v>
      </c>
    </row>
    <row r="895" spans="1:15" x14ac:dyDescent="0.25">
      <c r="A895" t="s">
        <v>19680</v>
      </c>
      <c r="B895" t="s">
        <v>101</v>
      </c>
      <c r="C895" t="s">
        <v>24</v>
      </c>
      <c r="D895">
        <v>1986</v>
      </c>
      <c r="E895" t="s">
        <v>19273</v>
      </c>
      <c r="F895">
        <v>5.4</v>
      </c>
      <c r="G895">
        <v>43000</v>
      </c>
      <c r="H895" t="s">
        <v>19679</v>
      </c>
      <c r="I895" t="s">
        <v>15306</v>
      </c>
      <c r="J895" t="s">
        <v>14858</v>
      </c>
      <c r="K895" t="s">
        <v>95</v>
      </c>
      <c r="M895">
        <v>43579163</v>
      </c>
      <c r="N895" t="s">
        <v>19678</v>
      </c>
      <c r="O895">
        <v>83</v>
      </c>
    </row>
    <row r="896" spans="1:15" x14ac:dyDescent="0.25">
      <c r="A896" t="s">
        <v>19677</v>
      </c>
      <c r="B896" t="s">
        <v>41</v>
      </c>
      <c r="C896" t="s">
        <v>24</v>
      </c>
      <c r="D896">
        <v>1986</v>
      </c>
      <c r="E896" t="s">
        <v>19288</v>
      </c>
      <c r="F896">
        <v>6.8</v>
      </c>
      <c r="G896">
        <v>22000</v>
      </c>
      <c r="H896" t="s">
        <v>1918</v>
      </c>
      <c r="I896" t="s">
        <v>1918</v>
      </c>
      <c r="J896" t="s">
        <v>19676</v>
      </c>
      <c r="K896" t="s">
        <v>7</v>
      </c>
      <c r="L896">
        <v>5000000</v>
      </c>
      <c r="M896">
        <v>591366</v>
      </c>
      <c r="N896" t="s">
        <v>2694</v>
      </c>
      <c r="O896">
        <v>88</v>
      </c>
    </row>
    <row r="897" spans="1:15" x14ac:dyDescent="0.25">
      <c r="A897" t="s">
        <v>19675</v>
      </c>
      <c r="B897" t="s">
        <v>101</v>
      </c>
      <c r="C897" t="s">
        <v>11</v>
      </c>
      <c r="D897">
        <v>1986</v>
      </c>
      <c r="E897" t="s">
        <v>19674</v>
      </c>
      <c r="F897">
        <v>8.1</v>
      </c>
      <c r="G897">
        <v>26000</v>
      </c>
      <c r="H897" t="s">
        <v>19673</v>
      </c>
      <c r="I897" t="s">
        <v>19673</v>
      </c>
      <c r="J897" t="s">
        <v>19672</v>
      </c>
      <c r="K897" t="s">
        <v>1130</v>
      </c>
      <c r="M897">
        <v>167292</v>
      </c>
      <c r="N897" t="s">
        <v>19671</v>
      </c>
      <c r="O897">
        <v>149</v>
      </c>
    </row>
    <row r="898" spans="1:15" x14ac:dyDescent="0.25">
      <c r="A898" t="s">
        <v>8317</v>
      </c>
      <c r="B898" t="s">
        <v>41</v>
      </c>
      <c r="C898" t="s">
        <v>34</v>
      </c>
      <c r="D898">
        <v>1986</v>
      </c>
      <c r="E898" t="s">
        <v>19670</v>
      </c>
      <c r="F898">
        <v>7.2</v>
      </c>
      <c r="G898">
        <v>45000</v>
      </c>
      <c r="H898" t="s">
        <v>15797</v>
      </c>
      <c r="I898" t="s">
        <v>8314</v>
      </c>
      <c r="J898" t="s">
        <v>6083</v>
      </c>
      <c r="K898" t="s">
        <v>7</v>
      </c>
      <c r="L898">
        <v>6000000</v>
      </c>
      <c r="M898">
        <v>5844868</v>
      </c>
      <c r="N898" t="s">
        <v>19669</v>
      </c>
      <c r="O898">
        <v>97</v>
      </c>
    </row>
    <row r="899" spans="1:15" x14ac:dyDescent="0.25">
      <c r="A899" t="s">
        <v>19668</v>
      </c>
      <c r="B899" t="s">
        <v>101</v>
      </c>
      <c r="C899" t="s">
        <v>11</v>
      </c>
      <c r="D899">
        <v>1986</v>
      </c>
      <c r="E899" t="s">
        <v>19367</v>
      </c>
      <c r="F899">
        <v>6.9</v>
      </c>
      <c r="G899">
        <v>5600</v>
      </c>
      <c r="H899" t="s">
        <v>19552</v>
      </c>
      <c r="I899" t="s">
        <v>19667</v>
      </c>
      <c r="J899" t="s">
        <v>19666</v>
      </c>
      <c r="K899" t="s">
        <v>7</v>
      </c>
      <c r="M899">
        <v>2015882</v>
      </c>
      <c r="N899" t="s">
        <v>19665</v>
      </c>
      <c r="O899">
        <v>91</v>
      </c>
    </row>
    <row r="900" spans="1:15" x14ac:dyDescent="0.25">
      <c r="A900" t="s">
        <v>19664</v>
      </c>
      <c r="B900" t="s">
        <v>915</v>
      </c>
      <c r="C900" t="s">
        <v>73</v>
      </c>
      <c r="D900">
        <v>1986</v>
      </c>
      <c r="E900" t="s">
        <v>19487</v>
      </c>
      <c r="F900">
        <v>6.9</v>
      </c>
      <c r="G900">
        <v>50000</v>
      </c>
      <c r="H900" t="s">
        <v>12154</v>
      </c>
      <c r="I900" t="s">
        <v>19663</v>
      </c>
      <c r="J900" t="s">
        <v>15092</v>
      </c>
      <c r="K900" t="s">
        <v>7</v>
      </c>
      <c r="M900">
        <v>84542002</v>
      </c>
      <c r="N900" t="s">
        <v>103</v>
      </c>
      <c r="O900">
        <v>80</v>
      </c>
    </row>
    <row r="901" spans="1:15" x14ac:dyDescent="0.25">
      <c r="A901" t="s">
        <v>19662</v>
      </c>
      <c r="B901" t="s">
        <v>101</v>
      </c>
      <c r="C901" t="s">
        <v>100</v>
      </c>
      <c r="D901">
        <v>1986</v>
      </c>
      <c r="E901" t="s">
        <v>19348</v>
      </c>
      <c r="F901">
        <v>5.7</v>
      </c>
      <c r="G901">
        <v>13000</v>
      </c>
      <c r="H901" t="s">
        <v>14285</v>
      </c>
      <c r="I901" t="s">
        <v>14545</v>
      </c>
      <c r="J901" t="s">
        <v>12460</v>
      </c>
      <c r="K901" t="s">
        <v>7</v>
      </c>
      <c r="L901">
        <v>18000000</v>
      </c>
      <c r="M901">
        <v>9697739</v>
      </c>
      <c r="N901" t="s">
        <v>19661</v>
      </c>
      <c r="O901">
        <v>107</v>
      </c>
    </row>
    <row r="902" spans="1:15" x14ac:dyDescent="0.25">
      <c r="A902" t="s">
        <v>19660</v>
      </c>
      <c r="B902" t="s">
        <v>41</v>
      </c>
      <c r="C902" t="s">
        <v>34</v>
      </c>
      <c r="D902">
        <v>1986</v>
      </c>
      <c r="E902" t="s">
        <v>19348</v>
      </c>
      <c r="F902">
        <v>5.6</v>
      </c>
      <c r="G902">
        <v>32000</v>
      </c>
      <c r="H902" t="s">
        <v>13680</v>
      </c>
      <c r="I902" t="s">
        <v>19659</v>
      </c>
      <c r="J902" t="s">
        <v>3674</v>
      </c>
      <c r="K902" t="s">
        <v>7</v>
      </c>
      <c r="L902">
        <v>8500000</v>
      </c>
      <c r="M902">
        <v>16209459</v>
      </c>
      <c r="N902" t="s">
        <v>18160</v>
      </c>
      <c r="O902">
        <v>106</v>
      </c>
    </row>
    <row r="903" spans="1:15" x14ac:dyDescent="0.25">
      <c r="A903" t="s">
        <v>19658</v>
      </c>
      <c r="B903" t="s">
        <v>68</v>
      </c>
      <c r="C903" t="s">
        <v>24</v>
      </c>
      <c r="D903">
        <v>1986</v>
      </c>
      <c r="E903" t="s">
        <v>19544</v>
      </c>
      <c r="F903">
        <v>7.9</v>
      </c>
      <c r="G903">
        <v>68000</v>
      </c>
      <c r="H903" t="s">
        <v>2403</v>
      </c>
      <c r="I903" t="s">
        <v>2403</v>
      </c>
      <c r="J903" t="s">
        <v>17360</v>
      </c>
      <c r="K903" t="s">
        <v>7</v>
      </c>
      <c r="L903">
        <v>6400000</v>
      </c>
      <c r="M903">
        <v>40084041</v>
      </c>
      <c r="N903" t="s">
        <v>514</v>
      </c>
      <c r="O903">
        <v>107</v>
      </c>
    </row>
    <row r="904" spans="1:15" x14ac:dyDescent="0.25">
      <c r="A904" t="s">
        <v>19657</v>
      </c>
      <c r="B904" t="s">
        <v>915</v>
      </c>
      <c r="C904" t="s">
        <v>73</v>
      </c>
      <c r="D904">
        <v>1986</v>
      </c>
      <c r="E904" t="s">
        <v>19455</v>
      </c>
      <c r="F904">
        <v>7.2</v>
      </c>
      <c r="G904">
        <v>46000</v>
      </c>
      <c r="H904" t="s">
        <v>32</v>
      </c>
      <c r="I904" t="s">
        <v>19656</v>
      </c>
      <c r="J904" t="s">
        <v>15706</v>
      </c>
      <c r="K904" t="s">
        <v>7</v>
      </c>
      <c r="L904">
        <v>14000000</v>
      </c>
      <c r="M904">
        <v>38625550</v>
      </c>
      <c r="N904" t="s">
        <v>119</v>
      </c>
      <c r="O904">
        <v>74</v>
      </c>
    </row>
    <row r="905" spans="1:15" x14ac:dyDescent="0.25">
      <c r="A905" t="s">
        <v>19655</v>
      </c>
      <c r="B905" t="s">
        <v>41</v>
      </c>
      <c r="C905" t="s">
        <v>24</v>
      </c>
      <c r="D905">
        <v>1986</v>
      </c>
      <c r="E905" t="s">
        <v>19464</v>
      </c>
      <c r="F905">
        <v>6.9</v>
      </c>
      <c r="G905">
        <v>27000</v>
      </c>
      <c r="H905" t="s">
        <v>13087</v>
      </c>
      <c r="I905" t="s">
        <v>16293</v>
      </c>
      <c r="J905" t="s">
        <v>16022</v>
      </c>
      <c r="K905" t="s">
        <v>7</v>
      </c>
      <c r="L905">
        <v>13000000</v>
      </c>
      <c r="M905">
        <v>71624879</v>
      </c>
      <c r="N905" t="s">
        <v>6122</v>
      </c>
      <c r="O905">
        <v>93</v>
      </c>
    </row>
    <row r="906" spans="1:15" x14ac:dyDescent="0.25">
      <c r="A906" t="s">
        <v>19654</v>
      </c>
      <c r="B906" t="s">
        <v>101</v>
      </c>
      <c r="C906" t="s">
        <v>73</v>
      </c>
      <c r="D906">
        <v>1986</v>
      </c>
      <c r="E906" t="s">
        <v>19408</v>
      </c>
      <c r="F906">
        <v>7.3</v>
      </c>
      <c r="G906">
        <v>38000</v>
      </c>
      <c r="H906" t="s">
        <v>19653</v>
      </c>
      <c r="I906" t="s">
        <v>19652</v>
      </c>
      <c r="J906" t="s">
        <v>19651</v>
      </c>
      <c r="K906" t="s">
        <v>7</v>
      </c>
      <c r="L906">
        <v>6000000</v>
      </c>
      <c r="M906">
        <v>5860601</v>
      </c>
      <c r="N906" t="s">
        <v>19346</v>
      </c>
      <c r="O906">
        <v>84</v>
      </c>
    </row>
    <row r="907" spans="1:15" x14ac:dyDescent="0.25">
      <c r="A907" t="s">
        <v>19650</v>
      </c>
      <c r="B907" t="s">
        <v>41</v>
      </c>
      <c r="C907" t="s">
        <v>24</v>
      </c>
      <c r="D907">
        <v>1986</v>
      </c>
      <c r="E907" t="s">
        <v>19302</v>
      </c>
      <c r="F907">
        <v>6.1</v>
      </c>
      <c r="G907">
        <v>12000</v>
      </c>
      <c r="H907" t="s">
        <v>13551</v>
      </c>
      <c r="I907" t="s">
        <v>19649</v>
      </c>
      <c r="J907" t="s">
        <v>14410</v>
      </c>
      <c r="K907" t="s">
        <v>7</v>
      </c>
      <c r="M907">
        <v>26285544</v>
      </c>
      <c r="N907" t="s">
        <v>14705</v>
      </c>
      <c r="O907">
        <v>106</v>
      </c>
    </row>
    <row r="908" spans="1:15" x14ac:dyDescent="0.25">
      <c r="A908" t="s">
        <v>19648</v>
      </c>
      <c r="B908" t="s">
        <v>68</v>
      </c>
      <c r="C908" t="s">
        <v>24</v>
      </c>
      <c r="D908">
        <v>1986</v>
      </c>
      <c r="E908" t="s">
        <v>19376</v>
      </c>
      <c r="F908">
        <v>4.5</v>
      </c>
      <c r="G908">
        <v>9500</v>
      </c>
      <c r="H908" t="s">
        <v>18589</v>
      </c>
      <c r="I908" t="s">
        <v>18589</v>
      </c>
      <c r="J908" t="s">
        <v>19647</v>
      </c>
      <c r="K908" t="s">
        <v>300</v>
      </c>
      <c r="L908">
        <v>1100000</v>
      </c>
      <c r="M908">
        <v>5450815</v>
      </c>
      <c r="N908" t="s">
        <v>16848</v>
      </c>
      <c r="O908">
        <v>82</v>
      </c>
    </row>
    <row r="909" spans="1:15" x14ac:dyDescent="0.25">
      <c r="A909" t="s">
        <v>19646</v>
      </c>
      <c r="B909" t="s">
        <v>41</v>
      </c>
      <c r="C909" t="s">
        <v>87</v>
      </c>
      <c r="D909">
        <v>1986</v>
      </c>
      <c r="E909" t="s">
        <v>19293</v>
      </c>
      <c r="F909">
        <v>7</v>
      </c>
      <c r="G909">
        <v>15000</v>
      </c>
      <c r="H909" t="s">
        <v>1841</v>
      </c>
      <c r="I909" t="s">
        <v>19645</v>
      </c>
      <c r="J909" t="s">
        <v>3617</v>
      </c>
      <c r="K909" t="s">
        <v>7</v>
      </c>
      <c r="L909">
        <v>6500000</v>
      </c>
      <c r="M909">
        <v>2347000</v>
      </c>
      <c r="N909" t="s">
        <v>17272</v>
      </c>
      <c r="O909">
        <v>111</v>
      </c>
    </row>
    <row r="910" spans="1:15" x14ac:dyDescent="0.25">
      <c r="A910" t="s">
        <v>19644</v>
      </c>
      <c r="B910" t="s">
        <v>101</v>
      </c>
      <c r="C910" t="s">
        <v>11</v>
      </c>
      <c r="D910">
        <v>1986</v>
      </c>
      <c r="E910" t="s">
        <v>19228</v>
      </c>
      <c r="F910">
        <v>6.5</v>
      </c>
      <c r="G910">
        <v>5600</v>
      </c>
      <c r="H910" t="s">
        <v>8385</v>
      </c>
      <c r="I910" t="s">
        <v>8385</v>
      </c>
      <c r="J910" t="s">
        <v>19643</v>
      </c>
      <c r="K910" t="s">
        <v>7</v>
      </c>
      <c r="M910">
        <v>7177431</v>
      </c>
      <c r="N910" t="s">
        <v>19642</v>
      </c>
      <c r="O910">
        <v>114</v>
      </c>
    </row>
    <row r="911" spans="1:15" x14ac:dyDescent="0.25">
      <c r="A911" t="s">
        <v>19641</v>
      </c>
      <c r="B911" t="s">
        <v>41</v>
      </c>
      <c r="C911" t="s">
        <v>24</v>
      </c>
      <c r="D911">
        <v>1986</v>
      </c>
      <c r="E911" t="s">
        <v>19239</v>
      </c>
      <c r="F911">
        <v>6.9</v>
      </c>
      <c r="G911">
        <v>17000</v>
      </c>
      <c r="H911" t="s">
        <v>3480</v>
      </c>
      <c r="I911" t="s">
        <v>4554</v>
      </c>
      <c r="J911" t="s">
        <v>7060</v>
      </c>
      <c r="K911" t="s">
        <v>7</v>
      </c>
      <c r="L911">
        <v>7000000</v>
      </c>
      <c r="M911">
        <v>8362969</v>
      </c>
      <c r="N911" t="s">
        <v>19640</v>
      </c>
      <c r="O911">
        <v>114</v>
      </c>
    </row>
    <row r="912" spans="1:15" x14ac:dyDescent="0.25">
      <c r="A912" t="s">
        <v>19639</v>
      </c>
      <c r="B912" t="s">
        <v>41</v>
      </c>
      <c r="C912" t="s">
        <v>24</v>
      </c>
      <c r="D912">
        <v>1986</v>
      </c>
      <c r="E912" t="s">
        <v>19420</v>
      </c>
      <c r="F912">
        <v>6.1</v>
      </c>
      <c r="G912">
        <v>10000</v>
      </c>
      <c r="H912" t="s">
        <v>8455</v>
      </c>
      <c r="I912" t="s">
        <v>7308</v>
      </c>
      <c r="J912" t="s">
        <v>2463</v>
      </c>
      <c r="K912" t="s">
        <v>7</v>
      </c>
      <c r="L912">
        <v>20000000</v>
      </c>
      <c r="M912">
        <v>25314189</v>
      </c>
      <c r="N912" t="s">
        <v>108</v>
      </c>
      <c r="O912">
        <v>108</v>
      </c>
    </row>
    <row r="913" spans="1:15" x14ac:dyDescent="0.25">
      <c r="A913" t="s">
        <v>11095</v>
      </c>
      <c r="B913" t="s">
        <v>41</v>
      </c>
      <c r="C913" t="s">
        <v>11</v>
      </c>
      <c r="D913">
        <v>1986</v>
      </c>
      <c r="E913" t="s">
        <v>19544</v>
      </c>
      <c r="F913">
        <v>7.1</v>
      </c>
      <c r="G913">
        <v>15000</v>
      </c>
      <c r="H913" t="s">
        <v>5664</v>
      </c>
      <c r="I913" t="s">
        <v>2314</v>
      </c>
      <c r="J913" t="s">
        <v>18144</v>
      </c>
      <c r="K913" t="s">
        <v>7</v>
      </c>
      <c r="M913">
        <v>5839031</v>
      </c>
      <c r="N913" t="s">
        <v>114</v>
      </c>
      <c r="O913">
        <v>99</v>
      </c>
    </row>
    <row r="914" spans="1:15" x14ac:dyDescent="0.25">
      <c r="A914" t="s">
        <v>19638</v>
      </c>
      <c r="B914" t="s">
        <v>41</v>
      </c>
      <c r="C914" t="s">
        <v>100</v>
      </c>
      <c r="D914">
        <v>1986</v>
      </c>
      <c r="E914" t="s">
        <v>19376</v>
      </c>
      <c r="F914">
        <v>5.4</v>
      </c>
      <c r="G914">
        <v>6200</v>
      </c>
      <c r="H914" t="s">
        <v>19637</v>
      </c>
      <c r="I914" t="s">
        <v>19636</v>
      </c>
      <c r="J914" t="s">
        <v>19635</v>
      </c>
      <c r="K914" t="s">
        <v>7</v>
      </c>
      <c r="L914">
        <v>15000000</v>
      </c>
      <c r="M914">
        <v>1953732</v>
      </c>
      <c r="N914" t="s">
        <v>138</v>
      </c>
      <c r="O914">
        <v>98</v>
      </c>
    </row>
    <row r="915" spans="1:15" x14ac:dyDescent="0.25">
      <c r="A915" t="s">
        <v>19634</v>
      </c>
      <c r="B915" t="s">
        <v>41</v>
      </c>
      <c r="C915" t="s">
        <v>24</v>
      </c>
      <c r="D915">
        <v>1986</v>
      </c>
      <c r="E915" t="s">
        <v>19408</v>
      </c>
      <c r="F915">
        <v>6.8</v>
      </c>
      <c r="G915">
        <v>13000</v>
      </c>
      <c r="H915" t="s">
        <v>1922</v>
      </c>
      <c r="I915" t="s">
        <v>1922</v>
      </c>
      <c r="J915" t="s">
        <v>19633</v>
      </c>
      <c r="K915" t="s">
        <v>7</v>
      </c>
      <c r="L915">
        <v>175000</v>
      </c>
      <c r="M915">
        <v>7137502</v>
      </c>
      <c r="N915" t="s">
        <v>9653</v>
      </c>
      <c r="O915">
        <v>84</v>
      </c>
    </row>
    <row r="916" spans="1:15" x14ac:dyDescent="0.25">
      <c r="A916" t="s">
        <v>9059</v>
      </c>
      <c r="B916" t="s">
        <v>41</v>
      </c>
      <c r="C916" t="s">
        <v>34</v>
      </c>
      <c r="D916">
        <v>1986</v>
      </c>
      <c r="E916" t="s">
        <v>19464</v>
      </c>
      <c r="F916">
        <v>6.5</v>
      </c>
      <c r="G916">
        <v>12000</v>
      </c>
      <c r="H916" t="s">
        <v>7066</v>
      </c>
      <c r="I916" t="s">
        <v>19632</v>
      </c>
      <c r="J916" t="s">
        <v>16734</v>
      </c>
      <c r="K916" t="s">
        <v>7</v>
      </c>
      <c r="M916">
        <v>38500726</v>
      </c>
      <c r="N916" t="s">
        <v>704</v>
      </c>
      <c r="O916">
        <v>107</v>
      </c>
    </row>
    <row r="917" spans="1:15" x14ac:dyDescent="0.25">
      <c r="A917" t="s">
        <v>19631</v>
      </c>
      <c r="B917" t="s">
        <v>41</v>
      </c>
      <c r="C917" t="s">
        <v>34</v>
      </c>
      <c r="D917">
        <v>1986</v>
      </c>
      <c r="E917" t="s">
        <v>19360</v>
      </c>
      <c r="F917">
        <v>5.8</v>
      </c>
      <c r="G917">
        <v>4700</v>
      </c>
      <c r="H917" t="s">
        <v>19630</v>
      </c>
      <c r="I917" t="s">
        <v>4511</v>
      </c>
      <c r="J917" t="s">
        <v>1771</v>
      </c>
      <c r="K917" t="s">
        <v>7</v>
      </c>
      <c r="L917">
        <v>18000000</v>
      </c>
      <c r="M917">
        <v>1305114</v>
      </c>
      <c r="N917" t="s">
        <v>19629</v>
      </c>
      <c r="O917">
        <v>115</v>
      </c>
    </row>
    <row r="918" spans="1:15" x14ac:dyDescent="0.25">
      <c r="A918" t="s">
        <v>19628</v>
      </c>
      <c r="B918" t="s">
        <v>68</v>
      </c>
      <c r="C918" t="s">
        <v>24</v>
      </c>
      <c r="D918">
        <v>1986</v>
      </c>
      <c r="E918" t="s">
        <v>19556</v>
      </c>
      <c r="F918">
        <v>5.3</v>
      </c>
      <c r="G918">
        <v>7800</v>
      </c>
      <c r="H918" t="s">
        <v>11331</v>
      </c>
      <c r="I918" t="s">
        <v>19627</v>
      </c>
      <c r="J918" t="s">
        <v>16214</v>
      </c>
      <c r="K918" t="s">
        <v>7</v>
      </c>
      <c r="M918">
        <v>27820000</v>
      </c>
      <c r="N918" t="s">
        <v>18730</v>
      </c>
      <c r="O918">
        <v>104</v>
      </c>
    </row>
    <row r="919" spans="1:15" x14ac:dyDescent="0.25">
      <c r="A919" t="s">
        <v>19626</v>
      </c>
      <c r="B919" t="s">
        <v>41</v>
      </c>
      <c r="C919" t="s">
        <v>24</v>
      </c>
      <c r="D919">
        <v>1986</v>
      </c>
      <c r="E919" t="s">
        <v>19625</v>
      </c>
      <c r="F919">
        <v>7.7</v>
      </c>
      <c r="G919">
        <v>49000</v>
      </c>
      <c r="H919" t="s">
        <v>1074</v>
      </c>
      <c r="I919" t="s">
        <v>1074</v>
      </c>
      <c r="J919" t="s">
        <v>19624</v>
      </c>
      <c r="K919" t="s">
        <v>7</v>
      </c>
      <c r="L919">
        <v>1100000</v>
      </c>
      <c r="M919">
        <v>1504286</v>
      </c>
      <c r="N919" t="s">
        <v>14427</v>
      </c>
      <c r="O919">
        <v>107</v>
      </c>
    </row>
    <row r="920" spans="1:15" x14ac:dyDescent="0.25">
      <c r="A920" t="s">
        <v>19623</v>
      </c>
      <c r="B920" t="s">
        <v>68</v>
      </c>
      <c r="C920" t="s">
        <v>5</v>
      </c>
      <c r="D920">
        <v>1986</v>
      </c>
      <c r="E920" t="s">
        <v>19622</v>
      </c>
      <c r="F920">
        <v>5.7</v>
      </c>
      <c r="G920">
        <v>26000</v>
      </c>
      <c r="H920" t="s">
        <v>12940</v>
      </c>
      <c r="I920" t="s">
        <v>19621</v>
      </c>
      <c r="J920" t="s">
        <v>19620</v>
      </c>
      <c r="K920" t="s">
        <v>7</v>
      </c>
      <c r="L920">
        <v>19000000</v>
      </c>
      <c r="M920">
        <v>40996665</v>
      </c>
      <c r="N920" t="s">
        <v>19619</v>
      </c>
      <c r="O920">
        <v>91</v>
      </c>
    </row>
    <row r="921" spans="1:15" x14ac:dyDescent="0.25">
      <c r="A921" t="s">
        <v>19618</v>
      </c>
      <c r="B921" t="s">
        <v>382</v>
      </c>
      <c r="C921" t="s">
        <v>87</v>
      </c>
      <c r="D921">
        <v>1986</v>
      </c>
      <c r="E921" t="s">
        <v>19617</v>
      </c>
      <c r="F921">
        <v>7.3</v>
      </c>
      <c r="G921">
        <v>7500</v>
      </c>
      <c r="H921" t="s">
        <v>7668</v>
      </c>
      <c r="I921" t="s">
        <v>7668</v>
      </c>
      <c r="J921" t="s">
        <v>17052</v>
      </c>
      <c r="K921" t="s">
        <v>690</v>
      </c>
      <c r="M921">
        <v>58731</v>
      </c>
      <c r="N921" t="s">
        <v>19616</v>
      </c>
      <c r="O921">
        <v>105</v>
      </c>
    </row>
    <row r="922" spans="1:15" x14ac:dyDescent="0.25">
      <c r="A922" t="s">
        <v>19615</v>
      </c>
      <c r="B922" t="s">
        <v>41</v>
      </c>
      <c r="C922" t="s">
        <v>5</v>
      </c>
      <c r="D922">
        <v>1986</v>
      </c>
      <c r="E922" t="s">
        <v>19455</v>
      </c>
      <c r="F922">
        <v>5.4</v>
      </c>
      <c r="G922">
        <v>14000</v>
      </c>
      <c r="H922" t="s">
        <v>17746</v>
      </c>
      <c r="I922" t="s">
        <v>18352</v>
      </c>
      <c r="J922" t="s">
        <v>17746</v>
      </c>
      <c r="K922" t="s">
        <v>7</v>
      </c>
      <c r="M922">
        <v>14481606</v>
      </c>
      <c r="N922" t="s">
        <v>103</v>
      </c>
      <c r="O922">
        <v>93</v>
      </c>
    </row>
    <row r="923" spans="1:15" x14ac:dyDescent="0.25">
      <c r="A923" t="s">
        <v>19614</v>
      </c>
      <c r="B923" t="s">
        <v>101</v>
      </c>
      <c r="C923" t="s">
        <v>34</v>
      </c>
      <c r="D923">
        <v>1986</v>
      </c>
      <c r="E923" t="s">
        <v>18967</v>
      </c>
      <c r="F923">
        <v>4.5999999999999996</v>
      </c>
      <c r="G923">
        <v>9000</v>
      </c>
      <c r="H923" t="s">
        <v>19613</v>
      </c>
      <c r="I923" t="s">
        <v>19612</v>
      </c>
      <c r="J923" t="s">
        <v>19611</v>
      </c>
      <c r="K923" t="s">
        <v>7</v>
      </c>
      <c r="L923">
        <v>13000000</v>
      </c>
      <c r="M923">
        <v>3751699</v>
      </c>
      <c r="N923" t="s">
        <v>17968</v>
      </c>
      <c r="O923">
        <v>99</v>
      </c>
    </row>
    <row r="924" spans="1:15" x14ac:dyDescent="0.25">
      <c r="A924" t="s">
        <v>19610</v>
      </c>
      <c r="B924" t="s">
        <v>915</v>
      </c>
      <c r="C924" t="s">
        <v>100</v>
      </c>
      <c r="D924">
        <v>1986</v>
      </c>
      <c r="E924" t="s">
        <v>17663</v>
      </c>
      <c r="F924">
        <v>7</v>
      </c>
      <c r="G924">
        <v>11000</v>
      </c>
      <c r="H924" t="s">
        <v>19609</v>
      </c>
      <c r="I924" t="s">
        <v>19609</v>
      </c>
      <c r="J924" t="s">
        <v>19608</v>
      </c>
      <c r="K924" t="s">
        <v>197</v>
      </c>
      <c r="M924">
        <v>13299749</v>
      </c>
      <c r="N924" t="s">
        <v>19607</v>
      </c>
      <c r="O924">
        <v>76</v>
      </c>
    </row>
    <row r="925" spans="1:15" x14ac:dyDescent="0.25">
      <c r="A925" t="s">
        <v>19606</v>
      </c>
      <c r="C925" t="s">
        <v>409</v>
      </c>
      <c r="D925">
        <v>1986</v>
      </c>
      <c r="E925" t="s">
        <v>19254</v>
      </c>
      <c r="F925">
        <v>6.6</v>
      </c>
      <c r="G925">
        <v>5500</v>
      </c>
      <c r="H925" t="s">
        <v>15554</v>
      </c>
      <c r="I925" t="s">
        <v>15554</v>
      </c>
      <c r="J925" t="s">
        <v>19605</v>
      </c>
      <c r="K925" t="s">
        <v>265</v>
      </c>
      <c r="M925">
        <v>5478</v>
      </c>
      <c r="N925" t="s">
        <v>2343</v>
      </c>
      <c r="O925">
        <v>93</v>
      </c>
    </row>
    <row r="926" spans="1:15" x14ac:dyDescent="0.25">
      <c r="A926" t="s">
        <v>19604</v>
      </c>
      <c r="B926" t="s">
        <v>41</v>
      </c>
      <c r="C926" t="s">
        <v>11</v>
      </c>
      <c r="D926">
        <v>1986</v>
      </c>
      <c r="E926" t="s">
        <v>19324</v>
      </c>
      <c r="F926">
        <v>7.2</v>
      </c>
      <c r="G926">
        <v>15000</v>
      </c>
      <c r="H926" t="s">
        <v>13153</v>
      </c>
      <c r="I926" t="s">
        <v>19603</v>
      </c>
      <c r="J926" t="s">
        <v>14209</v>
      </c>
      <c r="K926" t="s">
        <v>7</v>
      </c>
      <c r="L926">
        <v>10500000</v>
      </c>
      <c r="M926">
        <v>31853080</v>
      </c>
      <c r="N926" t="s">
        <v>108</v>
      </c>
      <c r="O926">
        <v>119</v>
      </c>
    </row>
    <row r="927" spans="1:15" x14ac:dyDescent="0.25">
      <c r="A927" t="s">
        <v>19602</v>
      </c>
      <c r="B927" t="s">
        <v>101</v>
      </c>
      <c r="C927" t="s">
        <v>5</v>
      </c>
      <c r="D927">
        <v>1986</v>
      </c>
      <c r="E927" t="s">
        <v>19348</v>
      </c>
      <c r="F927">
        <v>5.6</v>
      </c>
      <c r="G927">
        <v>8200</v>
      </c>
      <c r="H927" t="s">
        <v>14629</v>
      </c>
      <c r="I927" t="s">
        <v>19601</v>
      </c>
      <c r="J927" t="s">
        <v>19600</v>
      </c>
      <c r="K927" t="s">
        <v>7</v>
      </c>
      <c r="L927">
        <v>12000000</v>
      </c>
      <c r="M927">
        <v>4884663</v>
      </c>
      <c r="N927" t="s">
        <v>16089</v>
      </c>
      <c r="O927">
        <v>100</v>
      </c>
    </row>
    <row r="928" spans="1:15" x14ac:dyDescent="0.25">
      <c r="A928" t="s">
        <v>19599</v>
      </c>
      <c r="B928" t="s">
        <v>5244</v>
      </c>
      <c r="C928" t="s">
        <v>11</v>
      </c>
      <c r="D928">
        <v>1986</v>
      </c>
      <c r="E928" t="s">
        <v>19598</v>
      </c>
      <c r="F928">
        <v>7</v>
      </c>
      <c r="G928">
        <v>11000</v>
      </c>
      <c r="H928" t="s">
        <v>2774</v>
      </c>
      <c r="I928" t="s">
        <v>2774</v>
      </c>
      <c r="J928" t="s">
        <v>19597</v>
      </c>
      <c r="K928" t="s">
        <v>578</v>
      </c>
      <c r="M928">
        <v>286126</v>
      </c>
      <c r="N928" t="s">
        <v>19596</v>
      </c>
      <c r="O928">
        <v>110</v>
      </c>
    </row>
    <row r="929" spans="1:15" x14ac:dyDescent="0.25">
      <c r="A929" t="s">
        <v>19595</v>
      </c>
      <c r="B929" t="s">
        <v>41</v>
      </c>
      <c r="C929" t="s">
        <v>24</v>
      </c>
      <c r="D929">
        <v>1986</v>
      </c>
      <c r="E929" t="s">
        <v>19411</v>
      </c>
      <c r="F929">
        <v>6.2</v>
      </c>
      <c r="G929">
        <v>16000</v>
      </c>
      <c r="H929" t="s">
        <v>17764</v>
      </c>
      <c r="I929" t="s">
        <v>19594</v>
      </c>
      <c r="J929" t="s">
        <v>13713</v>
      </c>
      <c r="K929" t="s">
        <v>7</v>
      </c>
      <c r="L929">
        <v>14000000</v>
      </c>
      <c r="M929">
        <v>62134225</v>
      </c>
      <c r="N929" t="s">
        <v>6122</v>
      </c>
      <c r="O929">
        <v>103</v>
      </c>
    </row>
    <row r="930" spans="1:15" x14ac:dyDescent="0.25">
      <c r="A930" t="s">
        <v>19593</v>
      </c>
      <c r="B930" t="s">
        <v>41</v>
      </c>
      <c r="C930" t="s">
        <v>5</v>
      </c>
      <c r="D930">
        <v>1986</v>
      </c>
      <c r="E930" t="s">
        <v>19367</v>
      </c>
      <c r="F930">
        <v>6.2</v>
      </c>
      <c r="G930">
        <v>15000</v>
      </c>
      <c r="H930" t="s">
        <v>19592</v>
      </c>
      <c r="I930" t="s">
        <v>15453</v>
      </c>
      <c r="J930" t="s">
        <v>19403</v>
      </c>
      <c r="K930" t="s">
        <v>7</v>
      </c>
      <c r="L930">
        <v>5000000</v>
      </c>
      <c r="M930">
        <v>12947763</v>
      </c>
      <c r="N930" t="s">
        <v>108</v>
      </c>
      <c r="O930">
        <v>89</v>
      </c>
    </row>
    <row r="931" spans="1:15" x14ac:dyDescent="0.25">
      <c r="A931" t="s">
        <v>19591</v>
      </c>
      <c r="B931" t="s">
        <v>41</v>
      </c>
      <c r="C931" t="s">
        <v>24</v>
      </c>
      <c r="D931">
        <v>1986</v>
      </c>
      <c r="E931" t="s">
        <v>19024</v>
      </c>
      <c r="F931">
        <v>6.5</v>
      </c>
      <c r="G931">
        <v>12000</v>
      </c>
      <c r="H931" t="s">
        <v>17965</v>
      </c>
      <c r="I931" t="s">
        <v>15191</v>
      </c>
      <c r="J931" t="s">
        <v>7427</v>
      </c>
      <c r="K931" t="s">
        <v>7</v>
      </c>
      <c r="L931">
        <v>8500000</v>
      </c>
      <c r="M931">
        <v>17685307</v>
      </c>
      <c r="N931" t="s">
        <v>16722</v>
      </c>
      <c r="O931">
        <v>102</v>
      </c>
    </row>
    <row r="932" spans="1:15" x14ac:dyDescent="0.25">
      <c r="A932" t="s">
        <v>19590</v>
      </c>
      <c r="B932" t="s">
        <v>68</v>
      </c>
      <c r="C932" t="s">
        <v>34</v>
      </c>
      <c r="D932">
        <v>1986</v>
      </c>
      <c r="E932" t="s">
        <v>19517</v>
      </c>
      <c r="F932">
        <v>6.1</v>
      </c>
      <c r="G932">
        <v>8100</v>
      </c>
      <c r="H932" t="s">
        <v>6153</v>
      </c>
      <c r="I932" t="s">
        <v>19589</v>
      </c>
      <c r="J932" t="s">
        <v>14801</v>
      </c>
      <c r="K932" t="s">
        <v>562</v>
      </c>
      <c r="L932">
        <v>40000000</v>
      </c>
      <c r="M932">
        <v>1641825</v>
      </c>
      <c r="N932" t="s">
        <v>19588</v>
      </c>
      <c r="O932">
        <v>121</v>
      </c>
    </row>
    <row r="933" spans="1:15" x14ac:dyDescent="0.25">
      <c r="A933" t="s">
        <v>19587</v>
      </c>
      <c r="B933" t="s">
        <v>41</v>
      </c>
      <c r="C933" t="s">
        <v>87</v>
      </c>
      <c r="D933">
        <v>1986</v>
      </c>
      <c r="E933" t="s">
        <v>19572</v>
      </c>
      <c r="F933">
        <v>5.7</v>
      </c>
      <c r="G933">
        <v>7000</v>
      </c>
      <c r="H933" t="s">
        <v>14150</v>
      </c>
      <c r="I933" t="s">
        <v>19105</v>
      </c>
      <c r="J933" t="s">
        <v>5551</v>
      </c>
      <c r="K933" t="s">
        <v>7</v>
      </c>
      <c r="L933">
        <v>14000000</v>
      </c>
      <c r="M933">
        <v>12303904</v>
      </c>
      <c r="N933" t="s">
        <v>2694</v>
      </c>
      <c r="O933">
        <v>106</v>
      </c>
    </row>
    <row r="934" spans="1:15" x14ac:dyDescent="0.25">
      <c r="A934" t="s">
        <v>19586</v>
      </c>
      <c r="B934" t="s">
        <v>68</v>
      </c>
      <c r="C934" t="s">
        <v>409</v>
      </c>
      <c r="D934">
        <v>1986</v>
      </c>
      <c r="E934" t="s">
        <v>19574</v>
      </c>
      <c r="F934">
        <v>7.1</v>
      </c>
      <c r="G934">
        <v>6300</v>
      </c>
      <c r="H934" t="s">
        <v>1786</v>
      </c>
      <c r="I934" t="s">
        <v>19585</v>
      </c>
      <c r="J934" t="s">
        <v>13644</v>
      </c>
      <c r="K934" t="s">
        <v>265</v>
      </c>
      <c r="L934">
        <v>8500000</v>
      </c>
      <c r="M934">
        <v>277646</v>
      </c>
      <c r="N934" t="s">
        <v>19584</v>
      </c>
      <c r="O934">
        <v>136</v>
      </c>
    </row>
    <row r="935" spans="1:15" x14ac:dyDescent="0.25">
      <c r="A935" t="s">
        <v>19583</v>
      </c>
      <c r="B935" t="s">
        <v>68</v>
      </c>
      <c r="C935" t="s">
        <v>24</v>
      </c>
      <c r="D935">
        <v>1986</v>
      </c>
      <c r="E935" t="s">
        <v>19582</v>
      </c>
      <c r="F935">
        <v>5.0999999999999996</v>
      </c>
      <c r="G935">
        <v>5900</v>
      </c>
      <c r="H935" t="s">
        <v>7390</v>
      </c>
      <c r="I935" t="s">
        <v>19581</v>
      </c>
      <c r="J935" t="s">
        <v>7071</v>
      </c>
      <c r="K935" t="s">
        <v>7</v>
      </c>
      <c r="L935">
        <v>15000000</v>
      </c>
      <c r="M935">
        <v>12308521</v>
      </c>
      <c r="N935" t="s">
        <v>138</v>
      </c>
      <c r="O935">
        <v>96</v>
      </c>
    </row>
    <row r="936" spans="1:15" x14ac:dyDescent="0.25">
      <c r="A936" t="s">
        <v>19580</v>
      </c>
      <c r="B936" t="s">
        <v>101</v>
      </c>
      <c r="C936" t="s">
        <v>11</v>
      </c>
      <c r="D936">
        <v>1986</v>
      </c>
      <c r="E936" t="s">
        <v>18848</v>
      </c>
      <c r="F936">
        <v>8</v>
      </c>
      <c r="G936">
        <v>21000</v>
      </c>
      <c r="H936" t="s">
        <v>19527</v>
      </c>
      <c r="I936" t="s">
        <v>19527</v>
      </c>
      <c r="J936" t="s">
        <v>19526</v>
      </c>
      <c r="K936" t="s">
        <v>690</v>
      </c>
      <c r="M936">
        <v>3940542</v>
      </c>
      <c r="N936" t="s">
        <v>19525</v>
      </c>
      <c r="O936">
        <v>113</v>
      </c>
    </row>
    <row r="937" spans="1:15" x14ac:dyDescent="0.25">
      <c r="A937" t="s">
        <v>19579</v>
      </c>
      <c r="B937" t="s">
        <v>41</v>
      </c>
      <c r="C937" t="s">
        <v>11</v>
      </c>
      <c r="D937">
        <v>1986</v>
      </c>
      <c r="E937" t="s">
        <v>18912</v>
      </c>
      <c r="F937">
        <v>5.7</v>
      </c>
      <c r="G937">
        <v>7400</v>
      </c>
      <c r="H937" t="s">
        <v>16868</v>
      </c>
      <c r="I937" t="s">
        <v>19578</v>
      </c>
      <c r="J937" t="s">
        <v>16177</v>
      </c>
      <c r="K937" t="s">
        <v>265</v>
      </c>
      <c r="M937">
        <v>916172</v>
      </c>
      <c r="N937" t="s">
        <v>18287</v>
      </c>
      <c r="O937">
        <v>87</v>
      </c>
    </row>
    <row r="938" spans="1:15" x14ac:dyDescent="0.25">
      <c r="A938" t="s">
        <v>19577</v>
      </c>
      <c r="B938" t="s">
        <v>68</v>
      </c>
      <c r="C938" t="s">
        <v>34</v>
      </c>
      <c r="D938">
        <v>1986</v>
      </c>
      <c r="E938" t="s">
        <v>19228</v>
      </c>
      <c r="F938">
        <v>5.7</v>
      </c>
      <c r="G938">
        <v>11000</v>
      </c>
      <c r="H938" t="s">
        <v>16976</v>
      </c>
      <c r="I938" t="s">
        <v>19576</v>
      </c>
      <c r="J938" t="s">
        <v>14733</v>
      </c>
      <c r="K938" t="s">
        <v>7</v>
      </c>
      <c r="L938">
        <v>12000000</v>
      </c>
      <c r="M938">
        <v>15945534</v>
      </c>
      <c r="N938" t="s">
        <v>114</v>
      </c>
      <c r="O938">
        <v>88</v>
      </c>
    </row>
    <row r="939" spans="1:15" x14ac:dyDescent="0.25">
      <c r="A939" t="s">
        <v>19575</v>
      </c>
      <c r="B939" t="s">
        <v>41</v>
      </c>
      <c r="C939" t="s">
        <v>34</v>
      </c>
      <c r="D939">
        <v>1986</v>
      </c>
      <c r="E939" t="s">
        <v>19574</v>
      </c>
      <c r="F939">
        <v>6.7</v>
      </c>
      <c r="G939">
        <v>18000</v>
      </c>
      <c r="H939" t="s">
        <v>14295</v>
      </c>
      <c r="I939" t="s">
        <v>16759</v>
      </c>
      <c r="J939" t="s">
        <v>16758</v>
      </c>
      <c r="K939" t="s">
        <v>7</v>
      </c>
      <c r="L939">
        <v>10000000</v>
      </c>
      <c r="M939">
        <v>20603715</v>
      </c>
      <c r="N939" t="s">
        <v>514</v>
      </c>
      <c r="O939">
        <v>109</v>
      </c>
    </row>
    <row r="940" spans="1:15" x14ac:dyDescent="0.25">
      <c r="A940" t="s">
        <v>19573</v>
      </c>
      <c r="B940" t="s">
        <v>68</v>
      </c>
      <c r="C940" t="s">
        <v>34</v>
      </c>
      <c r="D940">
        <v>1986</v>
      </c>
      <c r="E940" t="s">
        <v>19572</v>
      </c>
      <c r="F940">
        <v>3.9</v>
      </c>
      <c r="G940">
        <v>5600</v>
      </c>
      <c r="H940" t="s">
        <v>19571</v>
      </c>
      <c r="I940" t="s">
        <v>19570</v>
      </c>
      <c r="J940" t="s">
        <v>19569</v>
      </c>
      <c r="K940" t="s">
        <v>7</v>
      </c>
      <c r="L940">
        <v>10000000</v>
      </c>
      <c r="M940">
        <v>4711220</v>
      </c>
      <c r="N940" t="s">
        <v>19568</v>
      </c>
      <c r="O940">
        <v>105</v>
      </c>
    </row>
    <row r="941" spans="1:15" x14ac:dyDescent="0.25">
      <c r="A941" t="s">
        <v>19567</v>
      </c>
      <c r="B941" t="s">
        <v>41</v>
      </c>
      <c r="C941" t="s">
        <v>100</v>
      </c>
      <c r="D941">
        <v>1986</v>
      </c>
      <c r="E941" t="s">
        <v>18921</v>
      </c>
      <c r="F941">
        <v>5.8</v>
      </c>
      <c r="G941">
        <v>3100</v>
      </c>
      <c r="H941" t="s">
        <v>17594</v>
      </c>
      <c r="I941" t="s">
        <v>19566</v>
      </c>
      <c r="J941" t="s">
        <v>19565</v>
      </c>
      <c r="K941" t="s">
        <v>265</v>
      </c>
      <c r="N941" t="s">
        <v>19470</v>
      </c>
      <c r="O941">
        <v>117</v>
      </c>
    </row>
    <row r="942" spans="1:15" x14ac:dyDescent="0.25">
      <c r="A942" t="s">
        <v>19564</v>
      </c>
      <c r="B942" t="s">
        <v>41</v>
      </c>
      <c r="C942" t="s">
        <v>24</v>
      </c>
      <c r="D942">
        <v>1986</v>
      </c>
      <c r="E942" t="s">
        <v>19293</v>
      </c>
      <c r="F942">
        <v>5.7</v>
      </c>
      <c r="G942">
        <v>5500</v>
      </c>
      <c r="H942" t="s">
        <v>5674</v>
      </c>
      <c r="I942" t="s">
        <v>7162</v>
      </c>
      <c r="J942" t="s">
        <v>10513</v>
      </c>
      <c r="K942" t="s">
        <v>7</v>
      </c>
      <c r="L942">
        <v>13000000</v>
      </c>
      <c r="M942">
        <v>8475466</v>
      </c>
      <c r="N942" t="s">
        <v>704</v>
      </c>
      <c r="O942">
        <v>100</v>
      </c>
    </row>
    <row r="943" spans="1:15" x14ac:dyDescent="0.25">
      <c r="A943" t="s">
        <v>19563</v>
      </c>
      <c r="B943" t="s">
        <v>68</v>
      </c>
      <c r="C943" t="s">
        <v>34</v>
      </c>
      <c r="D943">
        <v>1986</v>
      </c>
      <c r="E943" t="s">
        <v>19281</v>
      </c>
      <c r="F943">
        <v>4.8</v>
      </c>
      <c r="G943">
        <v>4100</v>
      </c>
      <c r="H943" t="s">
        <v>19562</v>
      </c>
      <c r="I943" t="s">
        <v>19561</v>
      </c>
      <c r="J943" t="s">
        <v>19560</v>
      </c>
      <c r="K943" t="s">
        <v>7</v>
      </c>
      <c r="L943">
        <v>25000000</v>
      </c>
      <c r="M943">
        <v>1579260</v>
      </c>
      <c r="N943" t="s">
        <v>16027</v>
      </c>
      <c r="O943">
        <v>94</v>
      </c>
    </row>
    <row r="944" spans="1:15" x14ac:dyDescent="0.25">
      <c r="A944" t="s">
        <v>19559</v>
      </c>
      <c r="B944" t="s">
        <v>68</v>
      </c>
      <c r="C944" t="s">
        <v>81</v>
      </c>
      <c r="D944">
        <v>1986</v>
      </c>
      <c r="E944" t="s">
        <v>19558</v>
      </c>
      <c r="F944">
        <v>6.2</v>
      </c>
      <c r="G944">
        <v>5600</v>
      </c>
      <c r="H944" t="s">
        <v>4293</v>
      </c>
      <c r="I944" t="s">
        <v>4293</v>
      </c>
      <c r="J944" t="s">
        <v>468</v>
      </c>
      <c r="K944" t="s">
        <v>7</v>
      </c>
      <c r="L944">
        <v>18000000</v>
      </c>
      <c r="M944">
        <v>3900000</v>
      </c>
      <c r="N944" t="s">
        <v>16923</v>
      </c>
      <c r="O944">
        <v>117</v>
      </c>
    </row>
    <row r="945" spans="1:15" x14ac:dyDescent="0.25">
      <c r="A945" t="s">
        <v>19557</v>
      </c>
      <c r="B945" t="s">
        <v>41</v>
      </c>
      <c r="C945" t="s">
        <v>24</v>
      </c>
      <c r="D945">
        <v>1986</v>
      </c>
      <c r="E945" t="s">
        <v>19556</v>
      </c>
      <c r="F945">
        <v>5.8</v>
      </c>
      <c r="G945">
        <v>6200</v>
      </c>
      <c r="H945" t="s">
        <v>591</v>
      </c>
      <c r="I945" t="s">
        <v>18263</v>
      </c>
      <c r="J945" t="s">
        <v>19555</v>
      </c>
      <c r="K945" t="s">
        <v>7</v>
      </c>
      <c r="M945">
        <v>6797218</v>
      </c>
      <c r="N945" t="s">
        <v>18160</v>
      </c>
      <c r="O945">
        <v>98</v>
      </c>
    </row>
    <row r="946" spans="1:15" x14ac:dyDescent="0.25">
      <c r="A946" t="s">
        <v>19554</v>
      </c>
      <c r="B946" t="s">
        <v>101</v>
      </c>
      <c r="C946" t="s">
        <v>24</v>
      </c>
      <c r="D946">
        <v>1986</v>
      </c>
      <c r="E946" t="s">
        <v>19553</v>
      </c>
      <c r="F946">
        <v>5.2</v>
      </c>
      <c r="G946">
        <v>976</v>
      </c>
      <c r="H946" t="s">
        <v>19552</v>
      </c>
      <c r="I946" t="s">
        <v>19551</v>
      </c>
      <c r="J946" t="s">
        <v>19550</v>
      </c>
      <c r="K946" t="s">
        <v>7</v>
      </c>
      <c r="N946" t="s">
        <v>17272</v>
      </c>
      <c r="O946">
        <v>92</v>
      </c>
    </row>
    <row r="947" spans="1:15" x14ac:dyDescent="0.25">
      <c r="A947" t="s">
        <v>19549</v>
      </c>
      <c r="B947" t="s">
        <v>41</v>
      </c>
      <c r="C947" t="s">
        <v>24</v>
      </c>
      <c r="D947">
        <v>1986</v>
      </c>
      <c r="E947" t="s">
        <v>19327</v>
      </c>
      <c r="F947">
        <v>5.9</v>
      </c>
      <c r="G947">
        <v>19000</v>
      </c>
      <c r="H947" t="s">
        <v>11642</v>
      </c>
      <c r="I947" t="s">
        <v>10057</v>
      </c>
      <c r="J947" t="s">
        <v>14041</v>
      </c>
      <c r="K947" t="s">
        <v>7</v>
      </c>
      <c r="M947">
        <v>29844101</v>
      </c>
      <c r="N947" t="s">
        <v>19548</v>
      </c>
      <c r="O947">
        <v>105</v>
      </c>
    </row>
    <row r="948" spans="1:15" x14ac:dyDescent="0.25">
      <c r="A948" t="s">
        <v>19547</v>
      </c>
      <c r="B948" t="s">
        <v>68</v>
      </c>
      <c r="C948" t="s">
        <v>11</v>
      </c>
      <c r="D948">
        <v>1986</v>
      </c>
      <c r="E948" t="s">
        <v>19313</v>
      </c>
      <c r="F948">
        <v>6.5</v>
      </c>
      <c r="G948">
        <v>1500</v>
      </c>
      <c r="H948" t="s">
        <v>16735</v>
      </c>
      <c r="I948" t="s">
        <v>19546</v>
      </c>
      <c r="J948" t="s">
        <v>13826</v>
      </c>
      <c r="K948" t="s">
        <v>7</v>
      </c>
      <c r="M948">
        <v>4636169</v>
      </c>
      <c r="N948" t="s">
        <v>108</v>
      </c>
      <c r="O948">
        <v>103</v>
      </c>
    </row>
    <row r="949" spans="1:15" x14ac:dyDescent="0.25">
      <c r="A949" t="s">
        <v>19545</v>
      </c>
      <c r="B949" t="s">
        <v>68</v>
      </c>
      <c r="C949" t="s">
        <v>24</v>
      </c>
      <c r="D949">
        <v>1986</v>
      </c>
      <c r="E949" t="s">
        <v>19544</v>
      </c>
      <c r="F949">
        <v>6.3</v>
      </c>
      <c r="G949">
        <v>12000</v>
      </c>
      <c r="H949" t="s">
        <v>1910</v>
      </c>
      <c r="I949" t="s">
        <v>19543</v>
      </c>
      <c r="J949" t="s">
        <v>3272</v>
      </c>
      <c r="K949" t="s">
        <v>7</v>
      </c>
      <c r="L949">
        <v>18000000</v>
      </c>
      <c r="M949">
        <v>36611610</v>
      </c>
      <c r="N949" t="s">
        <v>108</v>
      </c>
      <c r="O949">
        <v>111</v>
      </c>
    </row>
    <row r="950" spans="1:15" x14ac:dyDescent="0.25">
      <c r="A950" t="s">
        <v>19542</v>
      </c>
      <c r="B950" t="s">
        <v>101</v>
      </c>
      <c r="C950" t="s">
        <v>24</v>
      </c>
      <c r="D950">
        <v>1986</v>
      </c>
      <c r="E950" t="s">
        <v>19327</v>
      </c>
      <c r="F950">
        <v>7.2</v>
      </c>
      <c r="G950">
        <v>6100</v>
      </c>
      <c r="H950" t="s">
        <v>19540</v>
      </c>
      <c r="I950" t="s">
        <v>19541</v>
      </c>
      <c r="J950" t="s">
        <v>19540</v>
      </c>
      <c r="K950" t="s">
        <v>7</v>
      </c>
      <c r="M950">
        <v>2545459</v>
      </c>
      <c r="N950" t="s">
        <v>19539</v>
      </c>
      <c r="O950">
        <v>89</v>
      </c>
    </row>
    <row r="951" spans="1:15" x14ac:dyDescent="0.25">
      <c r="A951" t="s">
        <v>19538</v>
      </c>
      <c r="B951" t="s">
        <v>52</v>
      </c>
      <c r="C951" t="s">
        <v>73</v>
      </c>
      <c r="D951">
        <v>1986</v>
      </c>
      <c r="E951" t="s">
        <v>18176</v>
      </c>
      <c r="F951">
        <v>7.7</v>
      </c>
      <c r="G951">
        <v>10000</v>
      </c>
      <c r="H951" t="s">
        <v>19537</v>
      </c>
      <c r="I951" t="s">
        <v>19536</v>
      </c>
      <c r="J951" t="s">
        <v>19535</v>
      </c>
      <c r="K951" t="s">
        <v>265</v>
      </c>
      <c r="M951">
        <v>5274</v>
      </c>
      <c r="N951" t="s">
        <v>19534</v>
      </c>
      <c r="O951">
        <v>84</v>
      </c>
    </row>
    <row r="952" spans="1:15" x14ac:dyDescent="0.25">
      <c r="A952" t="s">
        <v>19533</v>
      </c>
      <c r="B952" t="s">
        <v>41</v>
      </c>
      <c r="C952" t="s">
        <v>34</v>
      </c>
      <c r="D952">
        <v>1986</v>
      </c>
      <c r="E952" t="s">
        <v>19293</v>
      </c>
      <c r="F952">
        <v>6</v>
      </c>
      <c r="G952">
        <v>5100</v>
      </c>
      <c r="H952" t="s">
        <v>17970</v>
      </c>
      <c r="I952" t="s">
        <v>19532</v>
      </c>
      <c r="J952" t="s">
        <v>15185</v>
      </c>
      <c r="K952" t="s">
        <v>7</v>
      </c>
      <c r="L952">
        <v>6000000</v>
      </c>
      <c r="M952">
        <v>9947631</v>
      </c>
      <c r="N952" t="s">
        <v>19485</v>
      </c>
      <c r="O952">
        <v>100</v>
      </c>
    </row>
    <row r="953" spans="1:15" x14ac:dyDescent="0.25">
      <c r="A953" t="s">
        <v>19531</v>
      </c>
      <c r="B953" t="s">
        <v>41</v>
      </c>
      <c r="C953" t="s">
        <v>11</v>
      </c>
      <c r="D953">
        <v>1986</v>
      </c>
      <c r="E953" t="s">
        <v>19327</v>
      </c>
      <c r="F953">
        <v>5.6</v>
      </c>
      <c r="G953">
        <v>6900</v>
      </c>
      <c r="H953" t="s">
        <v>6394</v>
      </c>
      <c r="I953" t="s">
        <v>19530</v>
      </c>
      <c r="J953" t="s">
        <v>19529</v>
      </c>
      <c r="K953" t="s">
        <v>7</v>
      </c>
      <c r="M953">
        <v>8988731</v>
      </c>
      <c r="N953" t="s">
        <v>138</v>
      </c>
      <c r="O953">
        <v>91</v>
      </c>
    </row>
    <row r="954" spans="1:15" x14ac:dyDescent="0.25">
      <c r="A954" t="s">
        <v>19528</v>
      </c>
      <c r="B954" t="s">
        <v>101</v>
      </c>
      <c r="C954" t="s">
        <v>24</v>
      </c>
      <c r="D954">
        <v>1986</v>
      </c>
      <c r="E954" t="s">
        <v>19010</v>
      </c>
      <c r="F954">
        <v>8</v>
      </c>
      <c r="G954">
        <v>24000</v>
      </c>
      <c r="H954" t="s">
        <v>19527</v>
      </c>
      <c r="I954" t="s">
        <v>19527</v>
      </c>
      <c r="J954" t="s">
        <v>19526</v>
      </c>
      <c r="K954" t="s">
        <v>690</v>
      </c>
      <c r="M954">
        <v>4940939</v>
      </c>
      <c r="N954" t="s">
        <v>19525</v>
      </c>
      <c r="O954">
        <v>120</v>
      </c>
    </row>
    <row r="955" spans="1:15" x14ac:dyDescent="0.25">
      <c r="A955" t="s">
        <v>19524</v>
      </c>
      <c r="B955" t="s">
        <v>41</v>
      </c>
      <c r="C955" t="s">
        <v>87</v>
      </c>
      <c r="D955">
        <v>1986</v>
      </c>
      <c r="E955" t="s">
        <v>19288</v>
      </c>
      <c r="F955">
        <v>5.4</v>
      </c>
      <c r="G955">
        <v>2200</v>
      </c>
      <c r="H955" t="s">
        <v>19523</v>
      </c>
      <c r="I955" t="s">
        <v>19523</v>
      </c>
      <c r="J955" t="s">
        <v>19522</v>
      </c>
      <c r="K955" t="s">
        <v>7</v>
      </c>
      <c r="M955">
        <v>2510433</v>
      </c>
      <c r="N955" t="s">
        <v>18730</v>
      </c>
      <c r="O955">
        <v>94</v>
      </c>
    </row>
    <row r="956" spans="1:15" x14ac:dyDescent="0.25">
      <c r="A956" t="s">
        <v>19521</v>
      </c>
      <c r="B956" t="s">
        <v>41</v>
      </c>
      <c r="C956" t="s">
        <v>34</v>
      </c>
      <c r="D956">
        <v>1986</v>
      </c>
      <c r="E956" t="s">
        <v>19520</v>
      </c>
      <c r="F956">
        <v>6.2</v>
      </c>
      <c r="G956">
        <v>2800</v>
      </c>
      <c r="H956" t="s">
        <v>14339</v>
      </c>
      <c r="I956" t="s">
        <v>19519</v>
      </c>
      <c r="J956" t="s">
        <v>3413</v>
      </c>
      <c r="K956" t="s">
        <v>7</v>
      </c>
      <c r="L956">
        <v>8700000</v>
      </c>
      <c r="M956">
        <v>4865912</v>
      </c>
      <c r="N956" t="s">
        <v>19391</v>
      </c>
      <c r="O956">
        <v>109</v>
      </c>
    </row>
    <row r="957" spans="1:15" x14ac:dyDescent="0.25">
      <c r="A957" t="s">
        <v>19518</v>
      </c>
      <c r="B957" t="s">
        <v>41</v>
      </c>
      <c r="C957" t="s">
        <v>24</v>
      </c>
      <c r="D957">
        <v>1986</v>
      </c>
      <c r="E957" t="s">
        <v>19517</v>
      </c>
      <c r="F957">
        <v>5.9</v>
      </c>
      <c r="G957">
        <v>5100</v>
      </c>
      <c r="H957" t="s">
        <v>1805</v>
      </c>
      <c r="I957" t="s">
        <v>19516</v>
      </c>
      <c r="J957" t="s">
        <v>19515</v>
      </c>
      <c r="K957" t="s">
        <v>7</v>
      </c>
      <c r="L957">
        <v>3300000</v>
      </c>
      <c r="M957">
        <v>4941117</v>
      </c>
      <c r="N957" t="s">
        <v>17568</v>
      </c>
      <c r="O957">
        <v>93</v>
      </c>
    </row>
    <row r="958" spans="1:15" x14ac:dyDescent="0.25">
      <c r="A958" t="s">
        <v>19514</v>
      </c>
      <c r="B958" t="s">
        <v>101</v>
      </c>
      <c r="C958" t="s">
        <v>24</v>
      </c>
      <c r="D958">
        <v>1986</v>
      </c>
      <c r="E958" t="s">
        <v>19513</v>
      </c>
      <c r="F958">
        <v>5.9</v>
      </c>
      <c r="G958">
        <v>6600</v>
      </c>
      <c r="H958" t="s">
        <v>3435</v>
      </c>
      <c r="I958" t="s">
        <v>3435</v>
      </c>
      <c r="J958" t="s">
        <v>822</v>
      </c>
      <c r="K958" t="s">
        <v>7</v>
      </c>
      <c r="M958">
        <v>32324557</v>
      </c>
      <c r="N958" t="s">
        <v>19512</v>
      </c>
      <c r="O958">
        <v>118</v>
      </c>
    </row>
    <row r="959" spans="1:15" x14ac:dyDescent="0.25">
      <c r="A959" t="s">
        <v>19511</v>
      </c>
      <c r="B959" t="s">
        <v>41</v>
      </c>
      <c r="C959" t="s">
        <v>24</v>
      </c>
      <c r="D959">
        <v>1986</v>
      </c>
      <c r="E959" t="s">
        <v>19302</v>
      </c>
      <c r="F959">
        <v>5.7</v>
      </c>
      <c r="G959">
        <v>6600</v>
      </c>
      <c r="H959" t="s">
        <v>19510</v>
      </c>
      <c r="I959" t="s">
        <v>19510</v>
      </c>
      <c r="J959" t="s">
        <v>19509</v>
      </c>
      <c r="K959" t="s">
        <v>7</v>
      </c>
      <c r="M959">
        <v>320256</v>
      </c>
      <c r="N959" t="s">
        <v>16848</v>
      </c>
      <c r="O959">
        <v>85</v>
      </c>
    </row>
    <row r="960" spans="1:15" x14ac:dyDescent="0.25">
      <c r="A960" t="s">
        <v>19508</v>
      </c>
      <c r="B960" t="s">
        <v>101</v>
      </c>
      <c r="C960" t="s">
        <v>87</v>
      </c>
      <c r="D960">
        <v>1986</v>
      </c>
      <c r="E960" t="s">
        <v>19302</v>
      </c>
      <c r="F960">
        <v>5.7</v>
      </c>
      <c r="G960">
        <v>4500</v>
      </c>
      <c r="H960" t="s">
        <v>19507</v>
      </c>
      <c r="I960" t="s">
        <v>19507</v>
      </c>
      <c r="J960" t="s">
        <v>3529</v>
      </c>
      <c r="K960" t="s">
        <v>7</v>
      </c>
      <c r="M960">
        <v>7634909</v>
      </c>
      <c r="N960" t="s">
        <v>114</v>
      </c>
      <c r="O960">
        <v>105</v>
      </c>
    </row>
    <row r="961" spans="1:15" x14ac:dyDescent="0.25">
      <c r="A961" t="s">
        <v>19506</v>
      </c>
      <c r="B961" t="s">
        <v>41</v>
      </c>
      <c r="C961" t="s">
        <v>87</v>
      </c>
      <c r="D961">
        <v>1986</v>
      </c>
      <c r="E961" t="s">
        <v>19239</v>
      </c>
      <c r="F961">
        <v>6.4</v>
      </c>
      <c r="G961">
        <v>5400</v>
      </c>
      <c r="H961" t="s">
        <v>12178</v>
      </c>
      <c r="I961" t="s">
        <v>9488</v>
      </c>
      <c r="J961" t="s">
        <v>17145</v>
      </c>
      <c r="K961" t="s">
        <v>7</v>
      </c>
      <c r="M961">
        <v>5186646</v>
      </c>
      <c r="N961" t="s">
        <v>19485</v>
      </c>
      <c r="O961">
        <v>110</v>
      </c>
    </row>
    <row r="962" spans="1:15" x14ac:dyDescent="0.25">
      <c r="A962" t="s">
        <v>19505</v>
      </c>
      <c r="B962" t="s">
        <v>41</v>
      </c>
      <c r="C962" t="s">
        <v>34</v>
      </c>
      <c r="D962">
        <v>1986</v>
      </c>
      <c r="E962" t="s">
        <v>19504</v>
      </c>
      <c r="F962">
        <v>5.5</v>
      </c>
      <c r="G962">
        <v>5400</v>
      </c>
      <c r="H962" t="s">
        <v>18843</v>
      </c>
      <c r="I962" t="s">
        <v>1835</v>
      </c>
      <c r="J962" t="s">
        <v>4394</v>
      </c>
      <c r="K962" t="s">
        <v>7</v>
      </c>
      <c r="M962">
        <v>6637565</v>
      </c>
      <c r="N962" t="s">
        <v>17568</v>
      </c>
      <c r="O962">
        <v>100</v>
      </c>
    </row>
    <row r="963" spans="1:15" x14ac:dyDescent="0.25">
      <c r="A963" t="s">
        <v>19503</v>
      </c>
      <c r="B963" t="s">
        <v>41</v>
      </c>
      <c r="C963" t="s">
        <v>11</v>
      </c>
      <c r="D963">
        <v>1986</v>
      </c>
      <c r="E963" t="s">
        <v>19288</v>
      </c>
      <c r="F963">
        <v>6.3</v>
      </c>
      <c r="G963">
        <v>3500</v>
      </c>
      <c r="H963" t="s">
        <v>14106</v>
      </c>
      <c r="I963" t="s">
        <v>15310</v>
      </c>
      <c r="J963" t="s">
        <v>19502</v>
      </c>
      <c r="K963" t="s">
        <v>7</v>
      </c>
      <c r="M963">
        <v>13418091</v>
      </c>
      <c r="N963" t="s">
        <v>18229</v>
      </c>
      <c r="O963">
        <v>89</v>
      </c>
    </row>
    <row r="964" spans="1:15" x14ac:dyDescent="0.25">
      <c r="A964" t="s">
        <v>19501</v>
      </c>
      <c r="B964" t="s">
        <v>41</v>
      </c>
      <c r="C964" t="s">
        <v>11</v>
      </c>
      <c r="D964">
        <v>1986</v>
      </c>
      <c r="E964" t="s">
        <v>19472</v>
      </c>
      <c r="F964">
        <v>4.7</v>
      </c>
      <c r="G964">
        <v>790</v>
      </c>
      <c r="H964" t="s">
        <v>13249</v>
      </c>
      <c r="I964" t="s">
        <v>19500</v>
      </c>
      <c r="J964" t="s">
        <v>19499</v>
      </c>
      <c r="K964" t="s">
        <v>7</v>
      </c>
      <c r="M964">
        <v>2556361</v>
      </c>
      <c r="N964" t="s">
        <v>18229</v>
      </c>
      <c r="O964">
        <v>101</v>
      </c>
    </row>
    <row r="965" spans="1:15" x14ac:dyDescent="0.25">
      <c r="A965" t="s">
        <v>19498</v>
      </c>
      <c r="B965" t="s">
        <v>101</v>
      </c>
      <c r="C965" t="s">
        <v>24</v>
      </c>
      <c r="D965">
        <v>1986</v>
      </c>
      <c r="E965" t="s">
        <v>19420</v>
      </c>
      <c r="F965">
        <v>5.7</v>
      </c>
      <c r="G965">
        <v>6900</v>
      </c>
      <c r="H965" t="s">
        <v>17170</v>
      </c>
      <c r="I965" t="s">
        <v>17170</v>
      </c>
      <c r="J965" t="s">
        <v>17170</v>
      </c>
      <c r="K965" t="s">
        <v>265</v>
      </c>
      <c r="L965">
        <v>13000000</v>
      </c>
      <c r="M965">
        <v>8033397</v>
      </c>
      <c r="N965" t="s">
        <v>514</v>
      </c>
      <c r="O965">
        <v>82</v>
      </c>
    </row>
    <row r="966" spans="1:15" x14ac:dyDescent="0.25">
      <c r="A966" t="s">
        <v>19497</v>
      </c>
      <c r="B966" t="s">
        <v>41</v>
      </c>
      <c r="C966" t="s">
        <v>11</v>
      </c>
      <c r="D966">
        <v>1986</v>
      </c>
      <c r="E966" t="s">
        <v>19254</v>
      </c>
      <c r="F966">
        <v>7.7</v>
      </c>
      <c r="G966">
        <v>7700</v>
      </c>
      <c r="H966" t="s">
        <v>14215</v>
      </c>
      <c r="I966" t="s">
        <v>19496</v>
      </c>
      <c r="J966" t="s">
        <v>19496</v>
      </c>
      <c r="K966" t="s">
        <v>562</v>
      </c>
      <c r="M966">
        <v>63137</v>
      </c>
      <c r="N966" t="s">
        <v>19495</v>
      </c>
      <c r="O966">
        <v>99</v>
      </c>
    </row>
    <row r="967" spans="1:15" x14ac:dyDescent="0.25">
      <c r="A967" t="s">
        <v>19494</v>
      </c>
      <c r="B967" t="s">
        <v>101</v>
      </c>
      <c r="C967" t="s">
        <v>24</v>
      </c>
      <c r="D967">
        <v>1986</v>
      </c>
      <c r="E967" t="s">
        <v>19261</v>
      </c>
      <c r="F967">
        <v>6.2</v>
      </c>
      <c r="G967">
        <v>6800</v>
      </c>
      <c r="H967" t="s">
        <v>16719</v>
      </c>
      <c r="I967" t="s">
        <v>14786</v>
      </c>
      <c r="J967" t="s">
        <v>18333</v>
      </c>
      <c r="K967" t="s">
        <v>7</v>
      </c>
      <c r="L967">
        <v>10000000</v>
      </c>
      <c r="M967">
        <v>21458229</v>
      </c>
      <c r="N967" t="s">
        <v>6122</v>
      </c>
      <c r="O967">
        <v>104</v>
      </c>
    </row>
    <row r="968" spans="1:15" x14ac:dyDescent="0.25">
      <c r="A968" t="s">
        <v>19493</v>
      </c>
      <c r="B968" t="s">
        <v>101</v>
      </c>
      <c r="C968" t="s">
        <v>34</v>
      </c>
      <c r="D968">
        <v>1986</v>
      </c>
      <c r="E968" t="s">
        <v>19411</v>
      </c>
      <c r="F968">
        <v>4.9000000000000004</v>
      </c>
      <c r="G968">
        <v>1900</v>
      </c>
      <c r="H968" t="s">
        <v>19492</v>
      </c>
      <c r="I968" t="s">
        <v>19491</v>
      </c>
      <c r="J968" t="s">
        <v>19490</v>
      </c>
      <c r="K968" t="s">
        <v>7</v>
      </c>
      <c r="M968">
        <v>4601256</v>
      </c>
      <c r="N968" t="s">
        <v>16848</v>
      </c>
      <c r="O968">
        <v>96</v>
      </c>
    </row>
    <row r="969" spans="1:15" x14ac:dyDescent="0.25">
      <c r="A969" t="s">
        <v>19489</v>
      </c>
      <c r="B969" t="s">
        <v>68</v>
      </c>
      <c r="C969" t="s">
        <v>24</v>
      </c>
      <c r="D969">
        <v>1986</v>
      </c>
      <c r="E969" t="s">
        <v>19411</v>
      </c>
      <c r="F969">
        <v>6</v>
      </c>
      <c r="G969">
        <v>6800</v>
      </c>
      <c r="H969" t="s">
        <v>12289</v>
      </c>
      <c r="I969" t="s">
        <v>10419</v>
      </c>
      <c r="J969" t="s">
        <v>7071</v>
      </c>
      <c r="K969" t="s">
        <v>7</v>
      </c>
      <c r="L969">
        <v>12000000</v>
      </c>
      <c r="M969">
        <v>7817314</v>
      </c>
      <c r="N969" t="s">
        <v>19295</v>
      </c>
      <c r="O969">
        <v>104</v>
      </c>
    </row>
    <row r="970" spans="1:15" x14ac:dyDescent="0.25">
      <c r="A970" t="s">
        <v>19488</v>
      </c>
      <c r="B970" t="s">
        <v>101</v>
      </c>
      <c r="C970" t="s">
        <v>34</v>
      </c>
      <c r="D970">
        <v>1986</v>
      </c>
      <c r="E970" t="s">
        <v>19487</v>
      </c>
      <c r="F970">
        <v>5.0999999999999996</v>
      </c>
      <c r="G970">
        <v>6300</v>
      </c>
      <c r="H970" t="s">
        <v>17970</v>
      </c>
      <c r="I970" t="s">
        <v>19486</v>
      </c>
      <c r="J970" t="s">
        <v>14571</v>
      </c>
      <c r="K970" t="s">
        <v>7</v>
      </c>
      <c r="L970">
        <v>8000000</v>
      </c>
      <c r="M970">
        <v>11949484</v>
      </c>
      <c r="N970" t="s">
        <v>19485</v>
      </c>
      <c r="O970">
        <v>105</v>
      </c>
    </row>
    <row r="971" spans="1:15" x14ac:dyDescent="0.25">
      <c r="A971" t="s">
        <v>19484</v>
      </c>
      <c r="B971" t="s">
        <v>68</v>
      </c>
      <c r="C971" t="s">
        <v>24</v>
      </c>
      <c r="D971">
        <v>1986</v>
      </c>
      <c r="E971" t="s">
        <v>19239</v>
      </c>
      <c r="F971">
        <v>5.8</v>
      </c>
      <c r="G971">
        <v>1300</v>
      </c>
      <c r="H971" t="s">
        <v>19483</v>
      </c>
      <c r="I971" t="s">
        <v>6754</v>
      </c>
      <c r="J971" t="s">
        <v>19482</v>
      </c>
      <c r="K971" t="s">
        <v>7</v>
      </c>
      <c r="M971">
        <v>604849</v>
      </c>
      <c r="O971">
        <v>84</v>
      </c>
    </row>
    <row r="972" spans="1:15" x14ac:dyDescent="0.25">
      <c r="A972" t="s">
        <v>19481</v>
      </c>
      <c r="B972" t="s">
        <v>41</v>
      </c>
      <c r="C972" t="s">
        <v>5</v>
      </c>
      <c r="D972">
        <v>1986</v>
      </c>
      <c r="E972" t="s">
        <v>18960</v>
      </c>
      <c r="F972">
        <v>5.7</v>
      </c>
      <c r="G972">
        <v>6600</v>
      </c>
      <c r="H972" t="s">
        <v>18544</v>
      </c>
      <c r="I972" t="s">
        <v>18544</v>
      </c>
      <c r="J972" t="s">
        <v>19480</v>
      </c>
      <c r="K972" t="s">
        <v>265</v>
      </c>
      <c r="L972">
        <v>2000000</v>
      </c>
      <c r="M972">
        <v>7369373</v>
      </c>
      <c r="N972" t="s">
        <v>19479</v>
      </c>
      <c r="O972">
        <v>98</v>
      </c>
    </row>
    <row r="973" spans="1:15" x14ac:dyDescent="0.25">
      <c r="A973" t="s">
        <v>19478</v>
      </c>
      <c r="B973" t="s">
        <v>101</v>
      </c>
      <c r="C973" t="s">
        <v>24</v>
      </c>
      <c r="D973">
        <v>1986</v>
      </c>
      <c r="E973" t="s">
        <v>19327</v>
      </c>
      <c r="F973">
        <v>6.6</v>
      </c>
      <c r="G973">
        <v>12000</v>
      </c>
      <c r="H973" t="s">
        <v>19477</v>
      </c>
      <c r="I973" t="s">
        <v>16323</v>
      </c>
      <c r="J973" t="s">
        <v>13854</v>
      </c>
      <c r="K973" t="s">
        <v>265</v>
      </c>
      <c r="M973">
        <v>1476356</v>
      </c>
      <c r="N973" t="s">
        <v>19476</v>
      </c>
      <c r="O973">
        <v>96</v>
      </c>
    </row>
    <row r="974" spans="1:15" x14ac:dyDescent="0.25">
      <c r="A974" t="s">
        <v>19475</v>
      </c>
      <c r="B974" t="s">
        <v>101</v>
      </c>
      <c r="C974" t="s">
        <v>24</v>
      </c>
      <c r="D974">
        <v>1986</v>
      </c>
      <c r="E974" t="s">
        <v>19474</v>
      </c>
      <c r="F974">
        <v>6</v>
      </c>
      <c r="G974">
        <v>10000</v>
      </c>
      <c r="H974" t="s">
        <v>4284</v>
      </c>
      <c r="I974" t="s">
        <v>4284</v>
      </c>
      <c r="J974" t="s">
        <v>1387</v>
      </c>
      <c r="K974" t="s">
        <v>7</v>
      </c>
      <c r="L974">
        <v>40000000</v>
      </c>
      <c r="M974">
        <v>93151591</v>
      </c>
      <c r="N974" t="s">
        <v>103</v>
      </c>
      <c r="O974">
        <v>116</v>
      </c>
    </row>
    <row r="975" spans="1:15" x14ac:dyDescent="0.25">
      <c r="A975" t="s">
        <v>19473</v>
      </c>
      <c r="B975" t="s">
        <v>41</v>
      </c>
      <c r="C975" t="s">
        <v>5</v>
      </c>
      <c r="D975">
        <v>1986</v>
      </c>
      <c r="E975" t="s">
        <v>19472</v>
      </c>
      <c r="F975">
        <v>5.9</v>
      </c>
      <c r="G975">
        <v>2800</v>
      </c>
      <c r="H975" t="s">
        <v>16760</v>
      </c>
      <c r="I975" t="s">
        <v>19471</v>
      </c>
      <c r="J975" t="s">
        <v>5340</v>
      </c>
      <c r="K975" t="s">
        <v>265</v>
      </c>
      <c r="M975">
        <v>1720450</v>
      </c>
      <c r="N975" t="s">
        <v>19470</v>
      </c>
      <c r="O975">
        <v>103</v>
      </c>
    </row>
    <row r="976" spans="1:15" x14ac:dyDescent="0.25">
      <c r="A976" t="s">
        <v>19469</v>
      </c>
      <c r="B976" t="s">
        <v>41</v>
      </c>
      <c r="C976" t="s">
        <v>409</v>
      </c>
      <c r="D976">
        <v>1986</v>
      </c>
      <c r="E976" t="s">
        <v>19331</v>
      </c>
      <c r="F976">
        <v>6.4</v>
      </c>
      <c r="G976">
        <v>1600</v>
      </c>
      <c r="H976" t="s">
        <v>16749</v>
      </c>
      <c r="I976" t="s">
        <v>19468</v>
      </c>
      <c r="J976" t="s">
        <v>16749</v>
      </c>
      <c r="K976" t="s">
        <v>7</v>
      </c>
      <c r="L976">
        <v>14000000</v>
      </c>
      <c r="M976">
        <v>18034150</v>
      </c>
      <c r="N976" t="s">
        <v>114</v>
      </c>
      <c r="O976">
        <v>97</v>
      </c>
    </row>
    <row r="977" spans="1:15" x14ac:dyDescent="0.25">
      <c r="A977" t="s">
        <v>19467</v>
      </c>
      <c r="B977" t="s">
        <v>41</v>
      </c>
      <c r="C977" t="s">
        <v>34</v>
      </c>
      <c r="D977">
        <v>1986</v>
      </c>
      <c r="E977" t="s">
        <v>18973</v>
      </c>
      <c r="F977">
        <v>6</v>
      </c>
      <c r="G977">
        <v>4700</v>
      </c>
      <c r="H977" t="s">
        <v>17895</v>
      </c>
      <c r="I977" t="s">
        <v>19466</v>
      </c>
      <c r="J977" t="s">
        <v>6083</v>
      </c>
      <c r="K977" t="s">
        <v>7</v>
      </c>
      <c r="M977">
        <v>7555000</v>
      </c>
      <c r="N977" t="s">
        <v>17568</v>
      </c>
      <c r="O977">
        <v>106</v>
      </c>
    </row>
    <row r="978" spans="1:15" x14ac:dyDescent="0.25">
      <c r="A978" t="s">
        <v>19465</v>
      </c>
      <c r="B978" t="s">
        <v>68</v>
      </c>
      <c r="C978" t="s">
        <v>11</v>
      </c>
      <c r="D978">
        <v>1986</v>
      </c>
      <c r="E978" t="s">
        <v>19464</v>
      </c>
      <c r="F978">
        <v>4.8</v>
      </c>
      <c r="G978">
        <v>1400</v>
      </c>
      <c r="H978" t="s">
        <v>19463</v>
      </c>
      <c r="I978" t="s">
        <v>19462</v>
      </c>
      <c r="J978" t="s">
        <v>19461</v>
      </c>
      <c r="K978" t="s">
        <v>7</v>
      </c>
      <c r="M978">
        <v>4845724</v>
      </c>
      <c r="N978" t="s">
        <v>19410</v>
      </c>
      <c r="O978">
        <v>102</v>
      </c>
    </row>
    <row r="979" spans="1:15" x14ac:dyDescent="0.25">
      <c r="A979" t="s">
        <v>19460</v>
      </c>
      <c r="B979" t="s">
        <v>41</v>
      </c>
      <c r="C979" t="s">
        <v>87</v>
      </c>
      <c r="D979">
        <v>1986</v>
      </c>
      <c r="E979" t="s">
        <v>19379</v>
      </c>
      <c r="F979">
        <v>6</v>
      </c>
      <c r="G979">
        <v>6200</v>
      </c>
      <c r="H979" t="s">
        <v>8449</v>
      </c>
      <c r="I979" t="s">
        <v>16575</v>
      </c>
      <c r="J979" t="s">
        <v>8211</v>
      </c>
      <c r="K979" t="s">
        <v>7</v>
      </c>
      <c r="L979">
        <v>15000000</v>
      </c>
      <c r="M979">
        <v>25147055</v>
      </c>
      <c r="N979" t="s">
        <v>19459</v>
      </c>
      <c r="O979">
        <v>103</v>
      </c>
    </row>
    <row r="980" spans="1:15" x14ac:dyDescent="0.25">
      <c r="A980" t="s">
        <v>19458</v>
      </c>
      <c r="B980" t="s">
        <v>68</v>
      </c>
      <c r="C980" t="s">
        <v>24</v>
      </c>
      <c r="D980">
        <v>1986</v>
      </c>
      <c r="E980" t="s">
        <v>19457</v>
      </c>
      <c r="F980">
        <v>6.4</v>
      </c>
      <c r="G980">
        <v>3800</v>
      </c>
      <c r="H980" t="s">
        <v>2823</v>
      </c>
      <c r="I980" t="s">
        <v>17830</v>
      </c>
      <c r="J980" t="s">
        <v>524</v>
      </c>
      <c r="K980" t="s">
        <v>7</v>
      </c>
      <c r="L980">
        <v>20000000</v>
      </c>
      <c r="M980">
        <v>22905522</v>
      </c>
      <c r="N980" t="s">
        <v>18160</v>
      </c>
      <c r="O980">
        <v>105</v>
      </c>
    </row>
    <row r="981" spans="1:15" x14ac:dyDescent="0.25">
      <c r="A981" t="s">
        <v>19456</v>
      </c>
      <c r="B981" t="s">
        <v>68</v>
      </c>
      <c r="C981" t="s">
        <v>24</v>
      </c>
      <c r="D981">
        <v>1986</v>
      </c>
      <c r="E981" t="s">
        <v>19455</v>
      </c>
      <c r="F981">
        <v>5</v>
      </c>
      <c r="G981">
        <v>3200</v>
      </c>
      <c r="H981" t="s">
        <v>17167</v>
      </c>
      <c r="I981" t="s">
        <v>19454</v>
      </c>
      <c r="J981" t="s">
        <v>17167</v>
      </c>
      <c r="K981" t="s">
        <v>7</v>
      </c>
      <c r="M981">
        <v>10090429</v>
      </c>
      <c r="N981" t="s">
        <v>138</v>
      </c>
      <c r="O981">
        <v>100</v>
      </c>
    </row>
    <row r="982" spans="1:15" x14ac:dyDescent="0.25">
      <c r="A982" t="s">
        <v>19453</v>
      </c>
      <c r="B982" t="s">
        <v>68</v>
      </c>
      <c r="C982" t="s">
        <v>24</v>
      </c>
      <c r="D982">
        <v>1986</v>
      </c>
      <c r="E982" t="s">
        <v>19452</v>
      </c>
      <c r="F982">
        <v>7.1</v>
      </c>
      <c r="G982">
        <v>2100</v>
      </c>
      <c r="H982" t="s">
        <v>16763</v>
      </c>
      <c r="I982" t="s">
        <v>19451</v>
      </c>
      <c r="J982" t="s">
        <v>19450</v>
      </c>
      <c r="K982" t="s">
        <v>504</v>
      </c>
      <c r="N982" t="s">
        <v>19449</v>
      </c>
      <c r="O982">
        <v>85</v>
      </c>
    </row>
    <row r="983" spans="1:15" x14ac:dyDescent="0.25">
      <c r="A983" t="s">
        <v>19448</v>
      </c>
      <c r="B983" t="s">
        <v>41</v>
      </c>
      <c r="C983" t="s">
        <v>24</v>
      </c>
      <c r="D983">
        <v>1986</v>
      </c>
      <c r="E983" t="s">
        <v>19035</v>
      </c>
      <c r="F983">
        <v>3.5</v>
      </c>
      <c r="G983">
        <v>2200</v>
      </c>
      <c r="H983" t="s">
        <v>19447</v>
      </c>
      <c r="I983" t="s">
        <v>19446</v>
      </c>
      <c r="J983" t="s">
        <v>19445</v>
      </c>
      <c r="K983" t="s">
        <v>95</v>
      </c>
      <c r="M983">
        <v>2147228</v>
      </c>
      <c r="N983" t="s">
        <v>19444</v>
      </c>
      <c r="O983">
        <v>96</v>
      </c>
    </row>
    <row r="984" spans="1:15" x14ac:dyDescent="0.25">
      <c r="A984" t="s">
        <v>19443</v>
      </c>
      <c r="B984" t="s">
        <v>18108</v>
      </c>
      <c r="C984" t="s">
        <v>11</v>
      </c>
      <c r="D984">
        <v>1986</v>
      </c>
      <c r="E984" t="s">
        <v>19006</v>
      </c>
      <c r="F984">
        <v>5.8</v>
      </c>
      <c r="G984">
        <v>1400</v>
      </c>
      <c r="H984" t="s">
        <v>19442</v>
      </c>
      <c r="I984" t="s">
        <v>19442</v>
      </c>
      <c r="J984" t="s">
        <v>19441</v>
      </c>
      <c r="K984" t="s">
        <v>300</v>
      </c>
      <c r="M984">
        <v>546904</v>
      </c>
      <c r="N984" t="s">
        <v>19440</v>
      </c>
      <c r="O984">
        <v>114</v>
      </c>
    </row>
    <row r="985" spans="1:15" x14ac:dyDescent="0.25">
      <c r="A985" t="s">
        <v>19439</v>
      </c>
      <c r="B985" t="s">
        <v>68</v>
      </c>
      <c r="C985" t="s">
        <v>11</v>
      </c>
      <c r="D985">
        <v>1986</v>
      </c>
      <c r="E985" t="s">
        <v>19293</v>
      </c>
      <c r="F985">
        <v>5.6</v>
      </c>
      <c r="G985">
        <v>3200</v>
      </c>
      <c r="H985" t="s">
        <v>18645</v>
      </c>
      <c r="I985" t="s">
        <v>19438</v>
      </c>
      <c r="J985" t="s">
        <v>19437</v>
      </c>
      <c r="K985" t="s">
        <v>265</v>
      </c>
      <c r="M985">
        <v>930211</v>
      </c>
      <c r="N985" t="s">
        <v>13830</v>
      </c>
      <c r="O985">
        <v>108</v>
      </c>
    </row>
    <row r="986" spans="1:15" x14ac:dyDescent="0.25">
      <c r="A986" t="s">
        <v>19436</v>
      </c>
      <c r="B986" t="s">
        <v>41</v>
      </c>
      <c r="C986" t="s">
        <v>24</v>
      </c>
      <c r="D986">
        <v>1986</v>
      </c>
      <c r="E986" t="s">
        <v>19435</v>
      </c>
      <c r="F986">
        <v>4.7</v>
      </c>
      <c r="G986">
        <v>1800</v>
      </c>
      <c r="H986" t="s">
        <v>19434</v>
      </c>
      <c r="I986" t="s">
        <v>19434</v>
      </c>
      <c r="J986" t="s">
        <v>18818</v>
      </c>
      <c r="K986" t="s">
        <v>7</v>
      </c>
      <c r="M986">
        <v>2750741</v>
      </c>
      <c r="N986" t="s">
        <v>19433</v>
      </c>
      <c r="O986">
        <v>93</v>
      </c>
    </row>
    <row r="987" spans="1:15" x14ac:dyDescent="0.25">
      <c r="A987" t="s">
        <v>19432</v>
      </c>
      <c r="B987" t="s">
        <v>41</v>
      </c>
      <c r="C987" t="s">
        <v>34</v>
      </c>
      <c r="D987">
        <v>1986</v>
      </c>
      <c r="E987" t="s">
        <v>19386</v>
      </c>
      <c r="F987">
        <v>5.8</v>
      </c>
      <c r="G987">
        <v>2600</v>
      </c>
      <c r="H987" t="s">
        <v>18926</v>
      </c>
      <c r="I987" t="s">
        <v>19431</v>
      </c>
      <c r="J987" t="s">
        <v>16090</v>
      </c>
      <c r="K987" t="s">
        <v>7</v>
      </c>
      <c r="L987">
        <v>4000000</v>
      </c>
      <c r="M987">
        <v>4679650</v>
      </c>
      <c r="N987" t="s">
        <v>17209</v>
      </c>
      <c r="O987">
        <v>104</v>
      </c>
    </row>
    <row r="988" spans="1:15" x14ac:dyDescent="0.25">
      <c r="A988" t="s">
        <v>15001</v>
      </c>
      <c r="B988" t="s">
        <v>41</v>
      </c>
      <c r="C988" t="s">
        <v>34</v>
      </c>
      <c r="D988">
        <v>1986</v>
      </c>
      <c r="E988" t="s">
        <v>18960</v>
      </c>
      <c r="F988">
        <v>5.6</v>
      </c>
      <c r="G988">
        <v>1900</v>
      </c>
      <c r="H988" t="s">
        <v>19430</v>
      </c>
      <c r="I988" t="s">
        <v>3798</v>
      </c>
      <c r="J988" t="s">
        <v>2018</v>
      </c>
      <c r="K988" t="s">
        <v>7</v>
      </c>
      <c r="L988">
        <v>17000000</v>
      </c>
      <c r="M988">
        <v>2793214</v>
      </c>
      <c r="N988" t="s">
        <v>19429</v>
      </c>
      <c r="O988">
        <v>101</v>
      </c>
    </row>
    <row r="989" spans="1:15" x14ac:dyDescent="0.25">
      <c r="A989" t="s">
        <v>19428</v>
      </c>
      <c r="B989" t="s">
        <v>101</v>
      </c>
      <c r="C989" t="s">
        <v>24</v>
      </c>
      <c r="D989">
        <v>1986</v>
      </c>
      <c r="E989" t="s">
        <v>19427</v>
      </c>
      <c r="F989">
        <v>5.8</v>
      </c>
      <c r="G989">
        <v>2600</v>
      </c>
      <c r="H989" t="s">
        <v>17259</v>
      </c>
      <c r="I989" t="s">
        <v>17259</v>
      </c>
      <c r="J989" t="s">
        <v>17259</v>
      </c>
      <c r="K989" t="s">
        <v>7</v>
      </c>
      <c r="M989">
        <v>14205021</v>
      </c>
      <c r="N989" t="s">
        <v>103</v>
      </c>
      <c r="O989">
        <v>106</v>
      </c>
    </row>
    <row r="990" spans="1:15" x14ac:dyDescent="0.25">
      <c r="A990" t="s">
        <v>19426</v>
      </c>
      <c r="B990" t="s">
        <v>41</v>
      </c>
      <c r="C990" t="s">
        <v>24</v>
      </c>
      <c r="D990">
        <v>1986</v>
      </c>
      <c r="E990" t="s">
        <v>19313</v>
      </c>
      <c r="F990">
        <v>5.0999999999999996</v>
      </c>
      <c r="G990">
        <v>1800</v>
      </c>
      <c r="H990" t="s">
        <v>19425</v>
      </c>
      <c r="I990" t="s">
        <v>19424</v>
      </c>
      <c r="J990" t="s">
        <v>19423</v>
      </c>
      <c r="K990" t="s">
        <v>95</v>
      </c>
      <c r="N990" t="s">
        <v>19422</v>
      </c>
      <c r="O990">
        <v>91</v>
      </c>
    </row>
    <row r="991" spans="1:15" x14ac:dyDescent="0.25">
      <c r="A991" t="s">
        <v>19421</v>
      </c>
      <c r="B991" t="s">
        <v>41</v>
      </c>
      <c r="C991" t="s">
        <v>34</v>
      </c>
      <c r="D991">
        <v>1986</v>
      </c>
      <c r="E991" t="s">
        <v>19420</v>
      </c>
      <c r="F991">
        <v>5.4</v>
      </c>
      <c r="G991">
        <v>1400</v>
      </c>
      <c r="H991" t="s">
        <v>19419</v>
      </c>
      <c r="I991" t="s">
        <v>19418</v>
      </c>
      <c r="J991" t="s">
        <v>18509</v>
      </c>
      <c r="K991" t="s">
        <v>7</v>
      </c>
      <c r="M991">
        <v>5099316</v>
      </c>
      <c r="N991" t="s">
        <v>114</v>
      </c>
      <c r="O991">
        <v>93</v>
      </c>
    </row>
    <row r="992" spans="1:15" x14ac:dyDescent="0.25">
      <c r="A992" t="s">
        <v>19417</v>
      </c>
      <c r="B992" t="s">
        <v>41</v>
      </c>
      <c r="C992" t="s">
        <v>87</v>
      </c>
      <c r="D992">
        <v>1986</v>
      </c>
      <c r="E992" t="s">
        <v>19416</v>
      </c>
      <c r="F992">
        <v>5.7</v>
      </c>
      <c r="G992">
        <v>3100</v>
      </c>
      <c r="H992" t="s">
        <v>6718</v>
      </c>
      <c r="I992" t="s">
        <v>6718</v>
      </c>
      <c r="J992" t="s">
        <v>6718</v>
      </c>
      <c r="K992" t="s">
        <v>7</v>
      </c>
      <c r="M992">
        <v>5715174</v>
      </c>
      <c r="N992" t="s">
        <v>16923</v>
      </c>
      <c r="O992">
        <v>109</v>
      </c>
    </row>
    <row r="993" spans="1:15" x14ac:dyDescent="0.25">
      <c r="A993" t="s">
        <v>19415</v>
      </c>
      <c r="B993" t="s">
        <v>68</v>
      </c>
      <c r="C993" t="s">
        <v>100</v>
      </c>
      <c r="D993">
        <v>1986</v>
      </c>
      <c r="E993" t="s">
        <v>19254</v>
      </c>
      <c r="F993">
        <v>3.2</v>
      </c>
      <c r="G993">
        <v>5000</v>
      </c>
      <c r="H993" t="s">
        <v>19414</v>
      </c>
      <c r="I993" t="s">
        <v>19413</v>
      </c>
      <c r="J993" t="s">
        <v>3617</v>
      </c>
      <c r="K993" t="s">
        <v>265</v>
      </c>
      <c r="L993">
        <v>17000000</v>
      </c>
      <c r="M993">
        <v>2315683</v>
      </c>
      <c r="N993" t="s">
        <v>17300</v>
      </c>
      <c r="O993">
        <v>97</v>
      </c>
    </row>
    <row r="994" spans="1:15" x14ac:dyDescent="0.25">
      <c r="A994" t="s">
        <v>19412</v>
      </c>
      <c r="B994" t="s">
        <v>41</v>
      </c>
      <c r="C994" t="s">
        <v>11</v>
      </c>
      <c r="D994">
        <v>1986</v>
      </c>
      <c r="E994" t="s">
        <v>19411</v>
      </c>
      <c r="F994">
        <v>5.7</v>
      </c>
      <c r="G994">
        <v>2700</v>
      </c>
      <c r="H994" t="s">
        <v>8449</v>
      </c>
      <c r="I994" t="s">
        <v>16633</v>
      </c>
      <c r="J994" t="s">
        <v>5551</v>
      </c>
      <c r="K994" t="s">
        <v>7</v>
      </c>
      <c r="L994">
        <v>16000000</v>
      </c>
      <c r="M994">
        <v>3800000</v>
      </c>
      <c r="N994" t="s">
        <v>19410</v>
      </c>
      <c r="O994">
        <v>111</v>
      </c>
    </row>
    <row r="995" spans="1:15" x14ac:dyDescent="0.25">
      <c r="A995" t="s">
        <v>19409</v>
      </c>
      <c r="B995" t="s">
        <v>101</v>
      </c>
      <c r="C995" t="s">
        <v>34</v>
      </c>
      <c r="D995">
        <v>1986</v>
      </c>
      <c r="E995" t="s">
        <v>19408</v>
      </c>
      <c r="F995">
        <v>4.7</v>
      </c>
      <c r="G995">
        <v>1400</v>
      </c>
      <c r="H995" t="s">
        <v>15600</v>
      </c>
      <c r="I995" t="s">
        <v>15600</v>
      </c>
      <c r="J995" t="s">
        <v>17960</v>
      </c>
      <c r="K995" t="s">
        <v>7</v>
      </c>
      <c r="M995">
        <v>6029824</v>
      </c>
      <c r="N995" t="s">
        <v>15600</v>
      </c>
      <c r="O995">
        <v>90</v>
      </c>
    </row>
    <row r="996" spans="1:15" x14ac:dyDescent="0.25">
      <c r="A996" t="s">
        <v>19407</v>
      </c>
      <c r="B996" t="s">
        <v>41</v>
      </c>
      <c r="C996" t="s">
        <v>34</v>
      </c>
      <c r="D996">
        <v>1986</v>
      </c>
      <c r="E996" t="s">
        <v>19324</v>
      </c>
      <c r="F996">
        <v>5.2</v>
      </c>
      <c r="G996">
        <v>1200</v>
      </c>
      <c r="H996" t="s">
        <v>14266</v>
      </c>
      <c r="I996" t="s">
        <v>13817</v>
      </c>
      <c r="J996" t="s">
        <v>19406</v>
      </c>
      <c r="K996" t="s">
        <v>7</v>
      </c>
      <c r="M996">
        <v>140980</v>
      </c>
      <c r="N996" t="s">
        <v>19391</v>
      </c>
      <c r="O996">
        <v>102</v>
      </c>
    </row>
    <row r="997" spans="1:15" x14ac:dyDescent="0.25">
      <c r="A997" t="s">
        <v>19405</v>
      </c>
      <c r="B997" t="s">
        <v>41</v>
      </c>
      <c r="C997" t="s">
        <v>24</v>
      </c>
      <c r="D997">
        <v>1986</v>
      </c>
      <c r="E997" t="s">
        <v>19404</v>
      </c>
      <c r="F997">
        <v>5.6</v>
      </c>
      <c r="G997">
        <v>1900</v>
      </c>
      <c r="H997" t="s">
        <v>18247</v>
      </c>
      <c r="I997" t="s">
        <v>18247</v>
      </c>
      <c r="J997" t="s">
        <v>19403</v>
      </c>
      <c r="K997" t="s">
        <v>7</v>
      </c>
      <c r="M997">
        <v>4781448</v>
      </c>
      <c r="N997" t="s">
        <v>18976</v>
      </c>
      <c r="O997">
        <v>97</v>
      </c>
    </row>
    <row r="998" spans="1:15" x14ac:dyDescent="0.25">
      <c r="A998" t="s">
        <v>19402</v>
      </c>
      <c r="B998" t="s">
        <v>101</v>
      </c>
      <c r="C998" t="s">
        <v>100</v>
      </c>
      <c r="D998">
        <v>1986</v>
      </c>
      <c r="E998" t="s">
        <v>19401</v>
      </c>
      <c r="F998">
        <v>5.7</v>
      </c>
      <c r="G998">
        <v>2800</v>
      </c>
      <c r="H998" t="s">
        <v>19400</v>
      </c>
      <c r="I998" t="s">
        <v>19399</v>
      </c>
      <c r="J998" t="s">
        <v>19398</v>
      </c>
      <c r="K998" t="s">
        <v>265</v>
      </c>
      <c r="N998" t="s">
        <v>19397</v>
      </c>
      <c r="O998">
        <v>108</v>
      </c>
    </row>
    <row r="999" spans="1:15" x14ac:dyDescent="0.25">
      <c r="A999" t="s">
        <v>19396</v>
      </c>
      <c r="B999" t="s">
        <v>41</v>
      </c>
      <c r="C999" t="s">
        <v>11</v>
      </c>
      <c r="D999">
        <v>1986</v>
      </c>
      <c r="E999" t="s">
        <v>19395</v>
      </c>
      <c r="F999">
        <v>5.4</v>
      </c>
      <c r="G999">
        <v>2500</v>
      </c>
      <c r="H999" t="s">
        <v>18479</v>
      </c>
      <c r="I999" t="s">
        <v>19394</v>
      </c>
      <c r="J999" t="s">
        <v>5555</v>
      </c>
      <c r="K999" t="s">
        <v>265</v>
      </c>
      <c r="M999">
        <v>1131399</v>
      </c>
      <c r="N999" t="s">
        <v>6891</v>
      </c>
      <c r="O999">
        <v>90</v>
      </c>
    </row>
    <row r="1000" spans="1:15" x14ac:dyDescent="0.25">
      <c r="A1000" t="s">
        <v>19393</v>
      </c>
      <c r="B1000" t="s">
        <v>68</v>
      </c>
      <c r="C1000" t="s">
        <v>11</v>
      </c>
      <c r="D1000">
        <v>1986</v>
      </c>
      <c r="E1000" t="s">
        <v>19373</v>
      </c>
      <c r="F1000">
        <v>5.9</v>
      </c>
      <c r="G1000">
        <v>2300</v>
      </c>
      <c r="H1000" t="s">
        <v>19392</v>
      </c>
      <c r="I1000" t="s">
        <v>19392</v>
      </c>
      <c r="J1000" t="s">
        <v>822</v>
      </c>
      <c r="K1000" t="s">
        <v>4744</v>
      </c>
      <c r="M1000">
        <v>278623</v>
      </c>
      <c r="N1000" t="s">
        <v>19391</v>
      </c>
      <c r="O1000">
        <v>98</v>
      </c>
    </row>
    <row r="1001" spans="1:15" x14ac:dyDescent="0.25">
      <c r="A1001" t="s">
        <v>19390</v>
      </c>
      <c r="B1001" t="s">
        <v>41</v>
      </c>
      <c r="C1001" t="s">
        <v>24</v>
      </c>
      <c r="D1001">
        <v>1986</v>
      </c>
      <c r="E1001" t="s">
        <v>19373</v>
      </c>
      <c r="F1001">
        <v>7.2</v>
      </c>
      <c r="G1001">
        <v>8000</v>
      </c>
      <c r="H1001" t="s">
        <v>10184</v>
      </c>
      <c r="I1001" t="s">
        <v>10184</v>
      </c>
      <c r="J1001" t="s">
        <v>19389</v>
      </c>
      <c r="K1001" t="s">
        <v>95</v>
      </c>
      <c r="M1001">
        <v>1915792</v>
      </c>
      <c r="N1001" t="s">
        <v>19388</v>
      </c>
      <c r="O1001">
        <v>101</v>
      </c>
    </row>
    <row r="1002" spans="1:15" x14ac:dyDescent="0.25">
      <c r="A1002" t="s">
        <v>19387</v>
      </c>
      <c r="B1002" t="s">
        <v>41</v>
      </c>
      <c r="C1002" t="s">
        <v>24</v>
      </c>
      <c r="D1002">
        <v>1986</v>
      </c>
      <c r="E1002" t="s">
        <v>19386</v>
      </c>
      <c r="F1002">
        <v>3.2</v>
      </c>
      <c r="G1002">
        <v>1100</v>
      </c>
      <c r="H1002" t="s">
        <v>17331</v>
      </c>
      <c r="I1002" t="s">
        <v>17331</v>
      </c>
      <c r="J1002" t="s">
        <v>18565</v>
      </c>
      <c r="K1002" t="s">
        <v>7</v>
      </c>
      <c r="M1002">
        <v>78068</v>
      </c>
      <c r="N1002" t="s">
        <v>19385</v>
      </c>
      <c r="O1002">
        <v>88</v>
      </c>
    </row>
    <row r="1003" spans="1:15" x14ac:dyDescent="0.25">
      <c r="A1003" t="s">
        <v>19384</v>
      </c>
      <c r="B1003" t="s">
        <v>41</v>
      </c>
      <c r="C1003" t="s">
        <v>409</v>
      </c>
      <c r="D1003">
        <v>1986</v>
      </c>
      <c r="E1003" t="s">
        <v>19376</v>
      </c>
      <c r="F1003">
        <v>5.3</v>
      </c>
      <c r="G1003">
        <v>1100</v>
      </c>
      <c r="H1003" t="s">
        <v>19383</v>
      </c>
      <c r="I1003" t="s">
        <v>19382</v>
      </c>
      <c r="J1003" t="s">
        <v>1848</v>
      </c>
      <c r="K1003" t="s">
        <v>95</v>
      </c>
      <c r="M1003">
        <v>275000</v>
      </c>
      <c r="N1003" t="s">
        <v>19381</v>
      </c>
      <c r="O1003">
        <v>100</v>
      </c>
    </row>
    <row r="1004" spans="1:15" x14ac:dyDescent="0.25">
      <c r="A1004" t="s">
        <v>19380</v>
      </c>
      <c r="B1004" t="s">
        <v>68</v>
      </c>
      <c r="C1004" t="s">
        <v>24</v>
      </c>
      <c r="D1004">
        <v>1986</v>
      </c>
      <c r="E1004" t="s">
        <v>19379</v>
      </c>
      <c r="F1004">
        <v>6.8</v>
      </c>
      <c r="G1004">
        <v>3400</v>
      </c>
      <c r="H1004" t="s">
        <v>19378</v>
      </c>
      <c r="I1004" t="s">
        <v>12371</v>
      </c>
      <c r="J1004" t="s">
        <v>3679</v>
      </c>
      <c r="K1004" t="s">
        <v>7</v>
      </c>
      <c r="L1004">
        <v>18000000</v>
      </c>
      <c r="M1004">
        <v>11957943</v>
      </c>
      <c r="N1004" t="s">
        <v>18539</v>
      </c>
      <c r="O1004">
        <v>108</v>
      </c>
    </row>
    <row r="1005" spans="1:15" x14ac:dyDescent="0.25">
      <c r="A1005" t="s">
        <v>19377</v>
      </c>
      <c r="B1005" t="s">
        <v>68</v>
      </c>
      <c r="C1005" t="s">
        <v>24</v>
      </c>
      <c r="D1005">
        <v>1986</v>
      </c>
      <c r="E1005" t="s">
        <v>19376</v>
      </c>
      <c r="F1005">
        <v>5.4</v>
      </c>
      <c r="G1005">
        <v>565</v>
      </c>
      <c r="H1005" t="s">
        <v>17790</v>
      </c>
      <c r="I1005" t="s">
        <v>19375</v>
      </c>
      <c r="J1005" t="s">
        <v>19375</v>
      </c>
      <c r="K1005" t="s">
        <v>7</v>
      </c>
      <c r="N1005" t="s">
        <v>514</v>
      </c>
      <c r="O1005">
        <v>89</v>
      </c>
    </row>
    <row r="1006" spans="1:15" x14ac:dyDescent="0.25">
      <c r="A1006" t="s">
        <v>19374</v>
      </c>
      <c r="B1006" t="s">
        <v>68</v>
      </c>
      <c r="C1006" t="s">
        <v>24</v>
      </c>
      <c r="D1006">
        <v>1986</v>
      </c>
      <c r="E1006" t="s">
        <v>19373</v>
      </c>
      <c r="F1006">
        <v>5.6</v>
      </c>
      <c r="G1006">
        <v>454</v>
      </c>
      <c r="H1006" t="s">
        <v>19372</v>
      </c>
      <c r="I1006" t="s">
        <v>19371</v>
      </c>
      <c r="J1006" t="s">
        <v>19370</v>
      </c>
      <c r="K1006" t="s">
        <v>7</v>
      </c>
      <c r="M1006">
        <v>277405</v>
      </c>
      <c r="N1006" t="s">
        <v>19369</v>
      </c>
      <c r="O1006">
        <v>86</v>
      </c>
    </row>
    <row r="1007" spans="1:15" x14ac:dyDescent="0.25">
      <c r="A1007" t="s">
        <v>19368</v>
      </c>
      <c r="B1007" t="s">
        <v>68</v>
      </c>
      <c r="C1007" t="s">
        <v>24</v>
      </c>
      <c r="D1007">
        <v>1986</v>
      </c>
      <c r="E1007" t="s">
        <v>19367</v>
      </c>
      <c r="F1007">
        <v>7.3</v>
      </c>
      <c r="G1007">
        <v>4900</v>
      </c>
      <c r="H1007" t="s">
        <v>18779</v>
      </c>
      <c r="I1007" t="s">
        <v>18779</v>
      </c>
      <c r="J1007" t="s">
        <v>17270</v>
      </c>
      <c r="K1007" t="s">
        <v>300</v>
      </c>
      <c r="M1007">
        <v>837623</v>
      </c>
      <c r="N1007" t="s">
        <v>19366</v>
      </c>
      <c r="O1007">
        <v>125</v>
      </c>
    </row>
    <row r="1008" spans="1:15" x14ac:dyDescent="0.25">
      <c r="A1008" t="s">
        <v>19365</v>
      </c>
      <c r="B1008" t="s">
        <v>41</v>
      </c>
      <c r="C1008" t="s">
        <v>11</v>
      </c>
      <c r="D1008">
        <v>1986</v>
      </c>
      <c r="E1008" t="s">
        <v>19261</v>
      </c>
      <c r="F1008">
        <v>7.4</v>
      </c>
      <c r="G1008">
        <v>4700</v>
      </c>
      <c r="H1008" t="s">
        <v>19364</v>
      </c>
      <c r="I1008" t="s">
        <v>15281</v>
      </c>
      <c r="J1008" t="s">
        <v>19363</v>
      </c>
      <c r="K1008" t="s">
        <v>7</v>
      </c>
      <c r="M1008">
        <v>3272593</v>
      </c>
      <c r="N1008" t="s">
        <v>19362</v>
      </c>
      <c r="O1008">
        <v>133</v>
      </c>
    </row>
    <row r="1009" spans="1:15" x14ac:dyDescent="0.25">
      <c r="A1009" t="s">
        <v>19361</v>
      </c>
      <c r="B1009" t="s">
        <v>68</v>
      </c>
      <c r="C1009" t="s">
        <v>11</v>
      </c>
      <c r="D1009">
        <v>1986</v>
      </c>
      <c r="E1009" t="s">
        <v>19360</v>
      </c>
      <c r="F1009">
        <v>5.9</v>
      </c>
      <c r="G1009">
        <v>906</v>
      </c>
      <c r="H1009" t="s">
        <v>19359</v>
      </c>
      <c r="I1009" t="s">
        <v>18700</v>
      </c>
      <c r="J1009" t="s">
        <v>15079</v>
      </c>
      <c r="K1009" t="s">
        <v>7</v>
      </c>
      <c r="L1009">
        <v>10000000</v>
      </c>
      <c r="M1009">
        <v>4743287</v>
      </c>
      <c r="N1009" t="s">
        <v>19358</v>
      </c>
      <c r="O1009">
        <v>88</v>
      </c>
    </row>
    <row r="1010" spans="1:15" x14ac:dyDescent="0.25">
      <c r="A1010" t="s">
        <v>19357</v>
      </c>
      <c r="B1010" t="s">
        <v>52</v>
      </c>
      <c r="C1010" t="s">
        <v>11</v>
      </c>
      <c r="D1010">
        <v>1986</v>
      </c>
      <c r="E1010" t="s">
        <v>19356</v>
      </c>
      <c r="F1010">
        <v>7.2</v>
      </c>
      <c r="G1010">
        <v>2800</v>
      </c>
      <c r="H1010" t="s">
        <v>19355</v>
      </c>
      <c r="I1010" t="s">
        <v>19355</v>
      </c>
      <c r="J1010" t="s">
        <v>19354</v>
      </c>
      <c r="K1010" t="s">
        <v>7</v>
      </c>
      <c r="N1010" t="s">
        <v>19353</v>
      </c>
      <c r="O1010">
        <v>90</v>
      </c>
    </row>
    <row r="1011" spans="1:15" x14ac:dyDescent="0.25">
      <c r="A1011" t="s">
        <v>19352</v>
      </c>
      <c r="B1011" t="s">
        <v>41</v>
      </c>
      <c r="C1011" t="s">
        <v>24</v>
      </c>
      <c r="D1011">
        <v>1986</v>
      </c>
      <c r="E1011" t="s">
        <v>19288</v>
      </c>
      <c r="F1011">
        <v>5.9</v>
      </c>
      <c r="G1011">
        <v>783</v>
      </c>
      <c r="H1011" t="s">
        <v>11919</v>
      </c>
      <c r="I1011" t="s">
        <v>14140</v>
      </c>
      <c r="J1011" t="s">
        <v>19351</v>
      </c>
      <c r="K1011" t="s">
        <v>7</v>
      </c>
      <c r="N1011" t="s">
        <v>108</v>
      </c>
      <c r="O1011">
        <v>88</v>
      </c>
    </row>
    <row r="1012" spans="1:15" x14ac:dyDescent="0.25">
      <c r="A1012" t="s">
        <v>19350</v>
      </c>
      <c r="B1012" t="s">
        <v>41</v>
      </c>
      <c r="C1012" t="s">
        <v>100</v>
      </c>
      <c r="D1012">
        <v>1986</v>
      </c>
      <c r="E1012" t="s">
        <v>19239</v>
      </c>
      <c r="F1012">
        <v>5.6</v>
      </c>
      <c r="G1012">
        <v>1600</v>
      </c>
      <c r="H1012" t="s">
        <v>19349</v>
      </c>
      <c r="I1012" t="s">
        <v>19038</v>
      </c>
      <c r="J1012" t="s">
        <v>16758</v>
      </c>
      <c r="K1012" t="s">
        <v>7</v>
      </c>
      <c r="L1012">
        <v>25000000</v>
      </c>
      <c r="M1012">
        <v>4007250</v>
      </c>
      <c r="N1012" t="s">
        <v>18160</v>
      </c>
      <c r="O1012">
        <v>127</v>
      </c>
    </row>
    <row r="1013" spans="1:15" x14ac:dyDescent="0.25">
      <c r="A1013" t="s">
        <v>2139</v>
      </c>
      <c r="B1013" t="s">
        <v>915</v>
      </c>
      <c r="C1013" t="s">
        <v>73</v>
      </c>
      <c r="D1013">
        <v>1986</v>
      </c>
      <c r="E1013" t="s">
        <v>19348</v>
      </c>
      <c r="F1013">
        <v>6</v>
      </c>
      <c r="G1013">
        <v>2500</v>
      </c>
      <c r="H1013" t="s">
        <v>32</v>
      </c>
      <c r="I1013" t="s">
        <v>19347</v>
      </c>
      <c r="J1013" t="s">
        <v>10513</v>
      </c>
      <c r="K1013" t="s">
        <v>7</v>
      </c>
      <c r="M1013">
        <v>5958456</v>
      </c>
      <c r="N1013" t="s">
        <v>19346</v>
      </c>
      <c r="O1013">
        <v>86</v>
      </c>
    </row>
    <row r="1014" spans="1:15" x14ac:dyDescent="0.25">
      <c r="A1014" t="s">
        <v>5424</v>
      </c>
      <c r="B1014" t="s">
        <v>68</v>
      </c>
      <c r="C1014" t="s">
        <v>24</v>
      </c>
      <c r="D1014">
        <v>1986</v>
      </c>
      <c r="E1014" t="s">
        <v>19261</v>
      </c>
      <c r="F1014">
        <v>4.2</v>
      </c>
      <c r="G1014">
        <v>616</v>
      </c>
      <c r="H1014" t="s">
        <v>19345</v>
      </c>
      <c r="I1014" t="s">
        <v>19345</v>
      </c>
      <c r="J1014" t="s">
        <v>19344</v>
      </c>
      <c r="K1014" t="s">
        <v>7</v>
      </c>
      <c r="M1014">
        <v>2669366</v>
      </c>
      <c r="N1014" t="s">
        <v>3464</v>
      </c>
      <c r="O1014">
        <v>102</v>
      </c>
    </row>
    <row r="1015" spans="1:15" x14ac:dyDescent="0.25">
      <c r="A1015" t="s">
        <v>19343</v>
      </c>
      <c r="B1015" t="s">
        <v>68</v>
      </c>
      <c r="C1015" t="s">
        <v>11</v>
      </c>
      <c r="D1015">
        <v>1986</v>
      </c>
      <c r="E1015" t="s">
        <v>19342</v>
      </c>
      <c r="F1015">
        <v>7.6</v>
      </c>
      <c r="G1015">
        <v>2100</v>
      </c>
      <c r="H1015" t="s">
        <v>19341</v>
      </c>
      <c r="I1015" t="s">
        <v>19340</v>
      </c>
      <c r="J1015" t="s">
        <v>15079</v>
      </c>
      <c r="K1015" t="s">
        <v>7</v>
      </c>
      <c r="M1015">
        <v>441863</v>
      </c>
      <c r="N1015" t="s">
        <v>19059</v>
      </c>
      <c r="O1015">
        <v>96</v>
      </c>
    </row>
    <row r="1016" spans="1:15" x14ac:dyDescent="0.25">
      <c r="A1016" t="s">
        <v>19339</v>
      </c>
      <c r="B1016" t="s">
        <v>101</v>
      </c>
      <c r="C1016" t="s">
        <v>34</v>
      </c>
      <c r="D1016">
        <v>1986</v>
      </c>
      <c r="E1016" t="s">
        <v>19338</v>
      </c>
      <c r="F1016">
        <v>5.2</v>
      </c>
      <c r="G1016">
        <v>879</v>
      </c>
      <c r="H1016" t="s">
        <v>17736</v>
      </c>
      <c r="I1016" t="s">
        <v>19337</v>
      </c>
      <c r="J1016" t="s">
        <v>19337</v>
      </c>
      <c r="K1016" t="s">
        <v>7</v>
      </c>
      <c r="M1016">
        <v>1943751</v>
      </c>
      <c r="N1016" t="s">
        <v>18730</v>
      </c>
      <c r="O1016">
        <v>105</v>
      </c>
    </row>
    <row r="1017" spans="1:15" x14ac:dyDescent="0.25">
      <c r="A1017" t="s">
        <v>19336</v>
      </c>
      <c r="B1017" t="s">
        <v>41</v>
      </c>
      <c r="C1017" t="s">
        <v>34</v>
      </c>
      <c r="D1017">
        <v>1986</v>
      </c>
      <c r="E1017" t="s">
        <v>19335</v>
      </c>
      <c r="F1017">
        <v>5.2</v>
      </c>
      <c r="G1017">
        <v>543</v>
      </c>
      <c r="H1017" t="s">
        <v>19334</v>
      </c>
      <c r="I1017" t="s">
        <v>19334</v>
      </c>
      <c r="J1017" t="s">
        <v>19333</v>
      </c>
      <c r="K1017" t="s">
        <v>7</v>
      </c>
      <c r="M1017">
        <v>3136701</v>
      </c>
      <c r="N1017" t="s">
        <v>17209</v>
      </c>
      <c r="O1017">
        <v>97</v>
      </c>
    </row>
    <row r="1018" spans="1:15" x14ac:dyDescent="0.25">
      <c r="A1018" t="s">
        <v>19332</v>
      </c>
      <c r="B1018" t="s">
        <v>41</v>
      </c>
      <c r="C1018" t="s">
        <v>34</v>
      </c>
      <c r="D1018">
        <v>1986</v>
      </c>
      <c r="E1018" t="s">
        <v>19331</v>
      </c>
      <c r="F1018">
        <v>4.4000000000000004</v>
      </c>
      <c r="G1018">
        <v>1100</v>
      </c>
      <c r="H1018" t="s">
        <v>19330</v>
      </c>
      <c r="I1018" t="s">
        <v>19329</v>
      </c>
      <c r="J1018" t="s">
        <v>17726</v>
      </c>
      <c r="K1018" t="s">
        <v>7</v>
      </c>
      <c r="L1018">
        <v>10000000</v>
      </c>
      <c r="M1018">
        <v>6947787</v>
      </c>
      <c r="N1018" t="s">
        <v>108</v>
      </c>
      <c r="O1018">
        <v>83</v>
      </c>
    </row>
    <row r="1019" spans="1:15" x14ac:dyDescent="0.25">
      <c r="A1019" t="s">
        <v>19328</v>
      </c>
      <c r="B1019" t="s">
        <v>68</v>
      </c>
      <c r="C1019" t="s">
        <v>24</v>
      </c>
      <c r="D1019">
        <v>1986</v>
      </c>
      <c r="E1019" t="s">
        <v>19327</v>
      </c>
      <c r="F1019">
        <v>6</v>
      </c>
      <c r="G1019">
        <v>1400</v>
      </c>
      <c r="H1019" t="s">
        <v>15600</v>
      </c>
      <c r="I1019" t="s">
        <v>19326</v>
      </c>
      <c r="J1019" t="s">
        <v>12999</v>
      </c>
      <c r="K1019" t="s">
        <v>7</v>
      </c>
      <c r="M1019">
        <v>4079895</v>
      </c>
      <c r="N1019" t="s">
        <v>15600</v>
      </c>
      <c r="O1019">
        <v>102</v>
      </c>
    </row>
    <row r="1020" spans="1:15" x14ac:dyDescent="0.25">
      <c r="A1020" t="s">
        <v>19325</v>
      </c>
      <c r="B1020" t="s">
        <v>101</v>
      </c>
      <c r="C1020" t="s">
        <v>34</v>
      </c>
      <c r="D1020">
        <v>1986</v>
      </c>
      <c r="E1020" t="s">
        <v>19324</v>
      </c>
      <c r="F1020">
        <v>4.5999999999999996</v>
      </c>
      <c r="G1020">
        <v>258</v>
      </c>
      <c r="H1020" t="s">
        <v>19323</v>
      </c>
      <c r="I1020" t="s">
        <v>19322</v>
      </c>
      <c r="J1020" t="s">
        <v>19321</v>
      </c>
      <c r="K1020" t="s">
        <v>265</v>
      </c>
      <c r="L1020">
        <v>18000000</v>
      </c>
      <c r="M1020">
        <v>2295500</v>
      </c>
      <c r="N1020" t="s">
        <v>19320</v>
      </c>
      <c r="O1020">
        <v>105</v>
      </c>
    </row>
    <row r="1021" spans="1:15" x14ac:dyDescent="0.25">
      <c r="A1021" t="s">
        <v>19319</v>
      </c>
      <c r="C1021" t="s">
        <v>24</v>
      </c>
      <c r="D1021">
        <v>1986</v>
      </c>
      <c r="E1021" t="s">
        <v>19318</v>
      </c>
      <c r="F1021">
        <v>7</v>
      </c>
      <c r="G1021">
        <v>2700</v>
      </c>
      <c r="H1021" t="s">
        <v>17709</v>
      </c>
      <c r="I1021" t="s">
        <v>17709</v>
      </c>
      <c r="J1021" t="s">
        <v>7674</v>
      </c>
      <c r="K1021" t="s">
        <v>562</v>
      </c>
      <c r="M1021">
        <v>925952</v>
      </c>
      <c r="N1021" t="s">
        <v>17708</v>
      </c>
      <c r="O1021">
        <v>84</v>
      </c>
    </row>
    <row r="1022" spans="1:15" x14ac:dyDescent="0.25">
      <c r="A1022" t="s">
        <v>15765</v>
      </c>
      <c r="B1022" t="s">
        <v>41</v>
      </c>
      <c r="C1022" t="s">
        <v>87</v>
      </c>
      <c r="D1022">
        <v>1986</v>
      </c>
      <c r="E1022" t="s">
        <v>19317</v>
      </c>
      <c r="F1022">
        <v>4.9000000000000004</v>
      </c>
      <c r="G1022">
        <v>503</v>
      </c>
      <c r="H1022" t="s">
        <v>13865</v>
      </c>
      <c r="I1022" t="s">
        <v>19316</v>
      </c>
      <c r="J1022" t="s">
        <v>19315</v>
      </c>
      <c r="K1022" t="s">
        <v>7</v>
      </c>
      <c r="M1022">
        <v>502237</v>
      </c>
      <c r="N1022" t="s">
        <v>704</v>
      </c>
      <c r="O1022">
        <v>104</v>
      </c>
    </row>
    <row r="1023" spans="1:15" x14ac:dyDescent="0.25">
      <c r="A1023" t="s">
        <v>19314</v>
      </c>
      <c r="B1023" t="s">
        <v>41</v>
      </c>
      <c r="C1023" t="s">
        <v>34</v>
      </c>
      <c r="D1023">
        <v>1986</v>
      </c>
      <c r="E1023" t="s">
        <v>19313</v>
      </c>
      <c r="F1023">
        <v>5.6</v>
      </c>
      <c r="G1023">
        <v>1200</v>
      </c>
      <c r="H1023" t="s">
        <v>16311</v>
      </c>
      <c r="I1023" t="s">
        <v>19312</v>
      </c>
      <c r="J1023" t="s">
        <v>8851</v>
      </c>
      <c r="K1023" t="s">
        <v>7</v>
      </c>
      <c r="M1023">
        <v>2390525</v>
      </c>
      <c r="N1023" t="s">
        <v>17968</v>
      </c>
      <c r="O1023">
        <v>95</v>
      </c>
    </row>
    <row r="1024" spans="1:15" x14ac:dyDescent="0.25">
      <c r="A1024" t="s">
        <v>19311</v>
      </c>
      <c r="B1024" t="s">
        <v>101</v>
      </c>
      <c r="C1024" t="s">
        <v>781</v>
      </c>
      <c r="D1024">
        <v>1986</v>
      </c>
      <c r="E1024" t="s">
        <v>18811</v>
      </c>
      <c r="F1024">
        <v>6.2</v>
      </c>
      <c r="G1024">
        <v>2000</v>
      </c>
      <c r="H1024" t="s">
        <v>19310</v>
      </c>
      <c r="I1024" t="s">
        <v>19309</v>
      </c>
      <c r="J1024" t="s">
        <v>2412</v>
      </c>
      <c r="K1024" t="s">
        <v>265</v>
      </c>
      <c r="M1024">
        <v>1500000</v>
      </c>
      <c r="N1024" t="s">
        <v>19308</v>
      </c>
      <c r="O1024">
        <v>100</v>
      </c>
    </row>
    <row r="1025" spans="1:15" x14ac:dyDescent="0.25">
      <c r="A1025" t="s">
        <v>19307</v>
      </c>
      <c r="B1025" t="s">
        <v>915</v>
      </c>
      <c r="C1025" t="s">
        <v>73</v>
      </c>
      <c r="D1025">
        <v>1986</v>
      </c>
      <c r="E1025" t="s">
        <v>19273</v>
      </c>
      <c r="F1025">
        <v>5.5</v>
      </c>
      <c r="G1025">
        <v>2200</v>
      </c>
      <c r="H1025" t="s">
        <v>19306</v>
      </c>
      <c r="I1025" t="s">
        <v>19305</v>
      </c>
      <c r="J1025" t="s">
        <v>19304</v>
      </c>
      <c r="K1025" t="s">
        <v>95</v>
      </c>
      <c r="M1025">
        <v>8540346</v>
      </c>
      <c r="N1025" t="s">
        <v>18751</v>
      </c>
      <c r="O1025">
        <v>76</v>
      </c>
    </row>
    <row r="1026" spans="1:15" x14ac:dyDescent="0.25">
      <c r="A1026" t="s">
        <v>19303</v>
      </c>
      <c r="B1026" t="s">
        <v>41</v>
      </c>
      <c r="C1026" t="s">
        <v>34</v>
      </c>
      <c r="D1026">
        <v>1986</v>
      </c>
      <c r="E1026" t="s">
        <v>19302</v>
      </c>
      <c r="F1026">
        <v>4.8</v>
      </c>
      <c r="G1026">
        <v>153</v>
      </c>
      <c r="H1026" t="s">
        <v>19301</v>
      </c>
      <c r="I1026" t="s">
        <v>19300</v>
      </c>
      <c r="J1026" t="s">
        <v>19300</v>
      </c>
      <c r="K1026" t="s">
        <v>7</v>
      </c>
      <c r="M1026">
        <v>601451</v>
      </c>
      <c r="N1026" t="s">
        <v>19299</v>
      </c>
      <c r="O1026">
        <v>87</v>
      </c>
    </row>
    <row r="1027" spans="1:15" x14ac:dyDescent="0.25">
      <c r="A1027" t="s">
        <v>19298</v>
      </c>
      <c r="B1027" t="s">
        <v>41</v>
      </c>
      <c r="C1027" t="s">
        <v>34</v>
      </c>
      <c r="D1027">
        <v>1986</v>
      </c>
      <c r="E1027" t="s">
        <v>19297</v>
      </c>
      <c r="F1027">
        <v>4.0999999999999996</v>
      </c>
      <c r="G1027">
        <v>1900</v>
      </c>
      <c r="H1027" t="s">
        <v>4242</v>
      </c>
      <c r="I1027" t="s">
        <v>4242</v>
      </c>
      <c r="J1027" t="s">
        <v>19296</v>
      </c>
      <c r="K1027" t="s">
        <v>7</v>
      </c>
      <c r="L1027">
        <v>3401376</v>
      </c>
      <c r="M1027">
        <v>3388020</v>
      </c>
      <c r="N1027" t="s">
        <v>19295</v>
      </c>
      <c r="O1027">
        <v>95</v>
      </c>
    </row>
    <row r="1028" spans="1:15" x14ac:dyDescent="0.25">
      <c r="A1028" t="s">
        <v>19294</v>
      </c>
      <c r="B1028" t="s">
        <v>101</v>
      </c>
      <c r="C1028" t="s">
        <v>11</v>
      </c>
      <c r="D1028">
        <v>1986</v>
      </c>
      <c r="E1028" t="s">
        <v>19293</v>
      </c>
      <c r="F1028">
        <v>6.6</v>
      </c>
      <c r="G1028">
        <v>937</v>
      </c>
      <c r="H1028" t="s">
        <v>19292</v>
      </c>
      <c r="I1028" t="s">
        <v>19291</v>
      </c>
      <c r="J1028" t="s">
        <v>9798</v>
      </c>
      <c r="K1028" t="s">
        <v>7</v>
      </c>
      <c r="M1028">
        <v>416393</v>
      </c>
      <c r="N1028" t="s">
        <v>19290</v>
      </c>
      <c r="O1028">
        <v>105</v>
      </c>
    </row>
    <row r="1029" spans="1:15" x14ac:dyDescent="0.25">
      <c r="A1029" t="s">
        <v>19289</v>
      </c>
      <c r="B1029" t="s">
        <v>41</v>
      </c>
      <c r="C1029" t="s">
        <v>24</v>
      </c>
      <c r="D1029">
        <v>1986</v>
      </c>
      <c r="E1029" t="s">
        <v>19288</v>
      </c>
      <c r="F1029">
        <v>5.7</v>
      </c>
      <c r="G1029">
        <v>818</v>
      </c>
      <c r="H1029" t="s">
        <v>14295</v>
      </c>
      <c r="I1029" t="s">
        <v>19287</v>
      </c>
      <c r="J1029" t="s">
        <v>3272</v>
      </c>
      <c r="K1029" t="s">
        <v>7</v>
      </c>
      <c r="M1029">
        <v>1254040</v>
      </c>
      <c r="N1029" t="s">
        <v>16722</v>
      </c>
      <c r="O1029">
        <v>101</v>
      </c>
    </row>
    <row r="1030" spans="1:15" x14ac:dyDescent="0.25">
      <c r="A1030" t="s">
        <v>19286</v>
      </c>
      <c r="B1030" t="s">
        <v>41</v>
      </c>
      <c r="C1030" t="s">
        <v>11</v>
      </c>
      <c r="D1030">
        <v>1986</v>
      </c>
      <c r="E1030" t="s">
        <v>18960</v>
      </c>
      <c r="F1030">
        <v>7.7</v>
      </c>
      <c r="G1030">
        <v>3800</v>
      </c>
      <c r="H1030" t="s">
        <v>19285</v>
      </c>
      <c r="I1030" t="s">
        <v>19285</v>
      </c>
      <c r="J1030" t="s">
        <v>19284</v>
      </c>
      <c r="K1030" t="s">
        <v>379</v>
      </c>
      <c r="L1030">
        <v>600000</v>
      </c>
      <c r="N1030" t="s">
        <v>19283</v>
      </c>
      <c r="O1030">
        <v>105</v>
      </c>
    </row>
    <row r="1031" spans="1:15" x14ac:dyDescent="0.25">
      <c r="A1031" t="s">
        <v>19282</v>
      </c>
      <c r="B1031" t="s">
        <v>915</v>
      </c>
      <c r="C1031" t="s">
        <v>160</v>
      </c>
      <c r="D1031">
        <v>1986</v>
      </c>
      <c r="E1031" t="s">
        <v>19281</v>
      </c>
      <c r="F1031">
        <v>7.2</v>
      </c>
      <c r="G1031">
        <v>1000</v>
      </c>
      <c r="H1031" t="s">
        <v>14364</v>
      </c>
      <c r="I1031" t="s">
        <v>19280</v>
      </c>
      <c r="J1031" t="s">
        <v>19279</v>
      </c>
      <c r="K1031" t="s">
        <v>7</v>
      </c>
      <c r="M1031">
        <v>781727</v>
      </c>
      <c r="N1031" t="s">
        <v>13128</v>
      </c>
      <c r="O1031">
        <v>89</v>
      </c>
    </row>
    <row r="1032" spans="1:15" x14ac:dyDescent="0.25">
      <c r="A1032" t="s">
        <v>19278</v>
      </c>
      <c r="B1032" t="s">
        <v>101</v>
      </c>
      <c r="C1032" t="s">
        <v>11</v>
      </c>
      <c r="D1032">
        <v>1986</v>
      </c>
      <c r="E1032" t="s">
        <v>19277</v>
      </c>
      <c r="F1032">
        <v>6.7</v>
      </c>
      <c r="G1032">
        <v>377</v>
      </c>
      <c r="H1032" t="s">
        <v>2823</v>
      </c>
      <c r="I1032" t="s">
        <v>2823</v>
      </c>
      <c r="J1032" t="s">
        <v>19276</v>
      </c>
      <c r="K1032" t="s">
        <v>504</v>
      </c>
      <c r="N1032" t="s">
        <v>19275</v>
      </c>
      <c r="O1032">
        <v>98</v>
      </c>
    </row>
    <row r="1033" spans="1:15" x14ac:dyDescent="0.25">
      <c r="A1033" t="s">
        <v>19274</v>
      </c>
      <c r="B1033" t="s">
        <v>68</v>
      </c>
      <c r="C1033" t="s">
        <v>11</v>
      </c>
      <c r="D1033">
        <v>1986</v>
      </c>
      <c r="E1033" t="s">
        <v>19273</v>
      </c>
      <c r="F1033">
        <v>5.9</v>
      </c>
      <c r="G1033">
        <v>735</v>
      </c>
      <c r="H1033" t="s">
        <v>19272</v>
      </c>
      <c r="I1033" t="s">
        <v>19272</v>
      </c>
      <c r="J1033" t="s">
        <v>19271</v>
      </c>
      <c r="K1033" t="s">
        <v>7</v>
      </c>
      <c r="M1033">
        <v>6408791</v>
      </c>
      <c r="N1033" t="s">
        <v>19270</v>
      </c>
      <c r="O1033">
        <v>110</v>
      </c>
    </row>
    <row r="1034" spans="1:15" x14ac:dyDescent="0.25">
      <c r="A1034" t="s">
        <v>19269</v>
      </c>
      <c r="B1034" t="s">
        <v>41</v>
      </c>
      <c r="C1034" t="s">
        <v>409</v>
      </c>
      <c r="D1034">
        <v>1986</v>
      </c>
      <c r="E1034" t="s">
        <v>19268</v>
      </c>
      <c r="F1034">
        <v>6</v>
      </c>
      <c r="G1034">
        <v>367</v>
      </c>
      <c r="H1034" t="s">
        <v>19267</v>
      </c>
      <c r="I1034" t="s">
        <v>19267</v>
      </c>
      <c r="J1034" t="s">
        <v>9232</v>
      </c>
      <c r="K1034" t="s">
        <v>731</v>
      </c>
      <c r="M1034">
        <v>583800</v>
      </c>
      <c r="N1034" t="s">
        <v>19266</v>
      </c>
      <c r="O1034">
        <v>90</v>
      </c>
    </row>
    <row r="1035" spans="1:15" x14ac:dyDescent="0.25">
      <c r="A1035" t="s">
        <v>19265</v>
      </c>
      <c r="B1035" t="s">
        <v>41</v>
      </c>
      <c r="C1035" t="s">
        <v>34</v>
      </c>
      <c r="D1035">
        <v>1986</v>
      </c>
      <c r="E1035" t="s">
        <v>19264</v>
      </c>
      <c r="F1035">
        <v>5</v>
      </c>
      <c r="G1035">
        <v>533</v>
      </c>
      <c r="H1035" t="s">
        <v>17210</v>
      </c>
      <c r="I1035" t="s">
        <v>19263</v>
      </c>
      <c r="J1035" t="s">
        <v>19259</v>
      </c>
      <c r="K1035" t="s">
        <v>7</v>
      </c>
      <c r="M1035">
        <v>2497233</v>
      </c>
      <c r="O1035">
        <v>90</v>
      </c>
    </row>
    <row r="1036" spans="1:15" x14ac:dyDescent="0.25">
      <c r="A1036" t="s">
        <v>19262</v>
      </c>
      <c r="B1036" t="s">
        <v>41</v>
      </c>
      <c r="C1036" t="s">
        <v>34</v>
      </c>
      <c r="D1036">
        <v>1986</v>
      </c>
      <c r="E1036" t="s">
        <v>19261</v>
      </c>
      <c r="F1036">
        <v>5</v>
      </c>
      <c r="G1036">
        <v>592</v>
      </c>
      <c r="H1036" t="s">
        <v>18803</v>
      </c>
      <c r="I1036" t="s">
        <v>19260</v>
      </c>
      <c r="J1036" t="s">
        <v>19259</v>
      </c>
      <c r="K1036" t="s">
        <v>7</v>
      </c>
      <c r="L1036">
        <v>1500000</v>
      </c>
      <c r="N1036" t="s">
        <v>4979</v>
      </c>
      <c r="O1036">
        <v>86</v>
      </c>
    </row>
    <row r="1037" spans="1:15" x14ac:dyDescent="0.25">
      <c r="A1037" t="s">
        <v>19258</v>
      </c>
      <c r="B1037" t="s">
        <v>41</v>
      </c>
      <c r="C1037" t="s">
        <v>11</v>
      </c>
      <c r="D1037">
        <v>1986</v>
      </c>
      <c r="E1037" t="s">
        <v>19257</v>
      </c>
      <c r="F1037">
        <v>6.8</v>
      </c>
      <c r="G1037">
        <v>840</v>
      </c>
      <c r="H1037" t="s">
        <v>16582</v>
      </c>
      <c r="I1037" t="s">
        <v>19256</v>
      </c>
      <c r="J1037" t="s">
        <v>11732</v>
      </c>
      <c r="K1037" t="s">
        <v>7</v>
      </c>
      <c r="M1037">
        <v>8736</v>
      </c>
      <c r="N1037" t="s">
        <v>17968</v>
      </c>
      <c r="O1037">
        <v>107</v>
      </c>
    </row>
    <row r="1038" spans="1:15" x14ac:dyDescent="0.25">
      <c r="A1038" t="s">
        <v>19255</v>
      </c>
      <c r="B1038" t="s">
        <v>41</v>
      </c>
      <c r="C1038" t="s">
        <v>34</v>
      </c>
      <c r="D1038">
        <v>1986</v>
      </c>
      <c r="E1038" t="s">
        <v>19254</v>
      </c>
      <c r="F1038">
        <v>5.3</v>
      </c>
      <c r="G1038">
        <v>453</v>
      </c>
      <c r="H1038" t="s">
        <v>19253</v>
      </c>
      <c r="I1038" t="s">
        <v>19252</v>
      </c>
      <c r="J1038" t="s">
        <v>19251</v>
      </c>
      <c r="K1038" t="s">
        <v>95</v>
      </c>
      <c r="M1038">
        <v>2995527</v>
      </c>
      <c r="N1038" t="s">
        <v>19250</v>
      </c>
      <c r="O1038">
        <v>90</v>
      </c>
    </row>
    <row r="1039" spans="1:15" x14ac:dyDescent="0.25">
      <c r="A1039" t="s">
        <v>19249</v>
      </c>
      <c r="B1039" t="s">
        <v>101</v>
      </c>
      <c r="C1039" t="s">
        <v>11</v>
      </c>
      <c r="D1039">
        <v>1986</v>
      </c>
      <c r="E1039" t="s">
        <v>19248</v>
      </c>
      <c r="F1039">
        <v>5.8</v>
      </c>
      <c r="G1039">
        <v>525</v>
      </c>
      <c r="H1039" t="s">
        <v>19247</v>
      </c>
      <c r="I1039" t="s">
        <v>19246</v>
      </c>
      <c r="J1039" t="s">
        <v>19245</v>
      </c>
      <c r="K1039" t="s">
        <v>7</v>
      </c>
      <c r="L1039">
        <v>2000000</v>
      </c>
      <c r="M1039">
        <v>1301121</v>
      </c>
      <c r="N1039" t="s">
        <v>14664</v>
      </c>
      <c r="O1039">
        <v>111</v>
      </c>
    </row>
    <row r="1040" spans="1:15" x14ac:dyDescent="0.25">
      <c r="A1040" t="s">
        <v>19244</v>
      </c>
      <c r="B1040" t="s">
        <v>101</v>
      </c>
      <c r="C1040" t="s">
        <v>11</v>
      </c>
      <c r="D1040">
        <v>1986</v>
      </c>
      <c r="E1040" t="s">
        <v>19243</v>
      </c>
      <c r="F1040">
        <v>7.2</v>
      </c>
      <c r="G1040">
        <v>3100</v>
      </c>
      <c r="H1040" t="s">
        <v>19242</v>
      </c>
      <c r="I1040" t="s">
        <v>9003</v>
      </c>
      <c r="J1040" t="s">
        <v>19241</v>
      </c>
      <c r="K1040" t="s">
        <v>6178</v>
      </c>
      <c r="M1040">
        <v>512403</v>
      </c>
      <c r="N1040" t="s">
        <v>19240</v>
      </c>
      <c r="O1040">
        <v>144</v>
      </c>
    </row>
    <row r="1041" spans="1:15" x14ac:dyDescent="0.25">
      <c r="A1041" t="s">
        <v>1116</v>
      </c>
      <c r="B1041" t="s">
        <v>68</v>
      </c>
      <c r="C1041" t="s">
        <v>24</v>
      </c>
      <c r="D1041">
        <v>1986</v>
      </c>
      <c r="E1041" t="s">
        <v>19239</v>
      </c>
      <c r="F1041">
        <v>5.5</v>
      </c>
      <c r="G1041">
        <v>754</v>
      </c>
      <c r="H1041" t="s">
        <v>19238</v>
      </c>
      <c r="I1041" t="s">
        <v>17830</v>
      </c>
      <c r="J1041" t="s">
        <v>12904</v>
      </c>
      <c r="K1041" t="s">
        <v>7</v>
      </c>
      <c r="M1041">
        <v>563358</v>
      </c>
      <c r="N1041" t="s">
        <v>14427</v>
      </c>
      <c r="O1041">
        <v>107</v>
      </c>
    </row>
    <row r="1042" spans="1:15" x14ac:dyDescent="0.25">
      <c r="A1042" t="s">
        <v>19237</v>
      </c>
      <c r="B1042" t="s">
        <v>41</v>
      </c>
      <c r="C1042" t="s">
        <v>11</v>
      </c>
      <c r="D1042">
        <v>1986</v>
      </c>
      <c r="E1042" t="s">
        <v>18736</v>
      </c>
      <c r="F1042">
        <v>3.7</v>
      </c>
      <c r="G1042">
        <v>922</v>
      </c>
      <c r="H1042" t="s">
        <v>15159</v>
      </c>
      <c r="I1042" t="s">
        <v>15159</v>
      </c>
      <c r="J1042" t="s">
        <v>19236</v>
      </c>
      <c r="K1042" t="s">
        <v>7</v>
      </c>
      <c r="N1042" t="s">
        <v>19235</v>
      </c>
      <c r="O1042">
        <v>90</v>
      </c>
    </row>
    <row r="1043" spans="1:15" x14ac:dyDescent="0.25">
      <c r="A1043" t="s">
        <v>19234</v>
      </c>
      <c r="B1043" t="s">
        <v>41</v>
      </c>
      <c r="C1043" t="s">
        <v>34</v>
      </c>
      <c r="D1043">
        <v>1986</v>
      </c>
      <c r="E1043" t="s">
        <v>19233</v>
      </c>
      <c r="F1043">
        <v>4</v>
      </c>
      <c r="G1043">
        <v>437</v>
      </c>
      <c r="H1043" t="s">
        <v>19232</v>
      </c>
      <c r="I1043" t="s">
        <v>19231</v>
      </c>
      <c r="J1043" t="s">
        <v>19231</v>
      </c>
      <c r="K1043" t="s">
        <v>7</v>
      </c>
      <c r="N1043" t="s">
        <v>19230</v>
      </c>
      <c r="O1043">
        <v>90</v>
      </c>
    </row>
    <row r="1044" spans="1:15" x14ac:dyDescent="0.25">
      <c r="A1044" t="s">
        <v>19229</v>
      </c>
      <c r="B1044" t="s">
        <v>101</v>
      </c>
      <c r="C1044" t="s">
        <v>11</v>
      </c>
      <c r="D1044">
        <v>1986</v>
      </c>
      <c r="E1044" t="s">
        <v>19228</v>
      </c>
      <c r="F1044">
        <v>5.9</v>
      </c>
      <c r="G1044">
        <v>675</v>
      </c>
      <c r="H1044" t="s">
        <v>19227</v>
      </c>
      <c r="I1044" t="s">
        <v>19227</v>
      </c>
      <c r="J1044" t="s">
        <v>19226</v>
      </c>
      <c r="K1044" t="s">
        <v>562</v>
      </c>
      <c r="N1044" t="s">
        <v>19225</v>
      </c>
      <c r="O1044">
        <v>102</v>
      </c>
    </row>
    <row r="1045" spans="1:15" x14ac:dyDescent="0.25">
      <c r="A1045" t="s">
        <v>19224</v>
      </c>
      <c r="B1045" t="s">
        <v>101</v>
      </c>
      <c r="C1045" t="s">
        <v>100</v>
      </c>
      <c r="D1045">
        <v>1987</v>
      </c>
      <c r="E1045" t="s">
        <v>18781</v>
      </c>
      <c r="F1045">
        <v>8.1</v>
      </c>
      <c r="G1045">
        <v>402000</v>
      </c>
      <c r="H1045" t="s">
        <v>4281</v>
      </c>
      <c r="I1045" t="s">
        <v>3798</v>
      </c>
      <c r="J1045" t="s">
        <v>10133</v>
      </c>
      <c r="K1045" t="s">
        <v>265</v>
      </c>
      <c r="L1045">
        <v>16000000</v>
      </c>
      <c r="M1045">
        <v>30902642</v>
      </c>
      <c r="N1045" t="s">
        <v>17634</v>
      </c>
      <c r="O1045">
        <v>98</v>
      </c>
    </row>
    <row r="1046" spans="1:15" x14ac:dyDescent="0.25">
      <c r="A1046" t="s">
        <v>19223</v>
      </c>
      <c r="B1046" t="s">
        <v>41</v>
      </c>
      <c r="C1046" t="s">
        <v>24</v>
      </c>
      <c r="D1046">
        <v>1987</v>
      </c>
      <c r="E1046" t="s">
        <v>19094</v>
      </c>
      <c r="F1046">
        <v>7.3</v>
      </c>
      <c r="G1046">
        <v>128000</v>
      </c>
      <c r="H1046" t="s">
        <v>5997</v>
      </c>
      <c r="I1046" t="s">
        <v>19222</v>
      </c>
      <c r="J1046" t="s">
        <v>15885</v>
      </c>
      <c r="K1046" t="s">
        <v>7</v>
      </c>
      <c r="M1046">
        <v>32388898</v>
      </c>
      <c r="N1046" t="s">
        <v>138</v>
      </c>
      <c r="O1046">
        <v>97</v>
      </c>
    </row>
    <row r="1047" spans="1:15" x14ac:dyDescent="0.25">
      <c r="A1047" t="s">
        <v>19221</v>
      </c>
      <c r="B1047" t="s">
        <v>41</v>
      </c>
      <c r="C1047" t="s">
        <v>11</v>
      </c>
      <c r="D1047">
        <v>1987</v>
      </c>
      <c r="E1047" t="s">
        <v>18811</v>
      </c>
      <c r="F1047">
        <v>8.3000000000000007</v>
      </c>
      <c r="G1047">
        <v>691000</v>
      </c>
      <c r="H1047" t="s">
        <v>12879</v>
      </c>
      <c r="I1047" t="s">
        <v>12879</v>
      </c>
      <c r="J1047" t="s">
        <v>13508</v>
      </c>
      <c r="K1047" t="s">
        <v>265</v>
      </c>
      <c r="L1047">
        <v>30000000</v>
      </c>
      <c r="M1047">
        <v>46357676</v>
      </c>
      <c r="N1047" t="s">
        <v>19220</v>
      </c>
      <c r="O1047">
        <v>116</v>
      </c>
    </row>
    <row r="1048" spans="1:15" x14ac:dyDescent="0.25">
      <c r="A1048" t="s">
        <v>19219</v>
      </c>
      <c r="B1048" t="s">
        <v>41</v>
      </c>
      <c r="C1048" t="s">
        <v>34</v>
      </c>
      <c r="D1048">
        <v>1987</v>
      </c>
      <c r="E1048" t="s">
        <v>18723</v>
      </c>
      <c r="F1048">
        <v>7.8</v>
      </c>
      <c r="G1048">
        <v>381000</v>
      </c>
      <c r="H1048" t="s">
        <v>10485</v>
      </c>
      <c r="I1048" t="s">
        <v>11678</v>
      </c>
      <c r="J1048" t="s">
        <v>3674</v>
      </c>
      <c r="K1048" t="s">
        <v>7</v>
      </c>
      <c r="L1048">
        <v>15000000</v>
      </c>
      <c r="M1048">
        <v>98268458</v>
      </c>
      <c r="N1048" t="s">
        <v>890</v>
      </c>
      <c r="O1048">
        <v>107</v>
      </c>
    </row>
    <row r="1049" spans="1:15" x14ac:dyDescent="0.25">
      <c r="A1049" t="s">
        <v>4548</v>
      </c>
      <c r="B1049" t="s">
        <v>41</v>
      </c>
      <c r="C1049" t="s">
        <v>34</v>
      </c>
      <c r="D1049">
        <v>1987</v>
      </c>
      <c r="E1049" t="s">
        <v>19185</v>
      </c>
      <c r="F1049">
        <v>7.5</v>
      </c>
      <c r="G1049">
        <v>240000</v>
      </c>
      <c r="H1049" t="s">
        <v>9004</v>
      </c>
      <c r="I1049" t="s">
        <v>13975</v>
      </c>
      <c r="J1049" t="s">
        <v>14730</v>
      </c>
      <c r="K1049" t="s">
        <v>7</v>
      </c>
      <c r="L1049">
        <v>13000000</v>
      </c>
      <c r="M1049">
        <v>53424681</v>
      </c>
      <c r="N1049" t="s">
        <v>514</v>
      </c>
      <c r="O1049">
        <v>102</v>
      </c>
    </row>
    <row r="1050" spans="1:15" x14ac:dyDescent="0.25">
      <c r="A1050" t="s">
        <v>19218</v>
      </c>
      <c r="B1050" t="s">
        <v>68</v>
      </c>
      <c r="C1050" t="s">
        <v>11</v>
      </c>
      <c r="D1050">
        <v>1987</v>
      </c>
      <c r="E1050" t="s">
        <v>19024</v>
      </c>
      <c r="F1050">
        <v>7</v>
      </c>
      <c r="G1050">
        <v>211000</v>
      </c>
      <c r="H1050" t="s">
        <v>15564</v>
      </c>
      <c r="I1050" t="s">
        <v>19217</v>
      </c>
      <c r="J1050" t="s">
        <v>13110</v>
      </c>
      <c r="K1050" t="s">
        <v>7</v>
      </c>
      <c r="L1050">
        <v>6000000</v>
      </c>
      <c r="M1050">
        <v>214577242</v>
      </c>
      <c r="N1050" t="s">
        <v>17910</v>
      </c>
      <c r="O1050">
        <v>100</v>
      </c>
    </row>
    <row r="1051" spans="1:15" x14ac:dyDescent="0.25">
      <c r="A1051" t="s">
        <v>19216</v>
      </c>
      <c r="B1051" t="s">
        <v>68</v>
      </c>
      <c r="C1051" t="s">
        <v>100</v>
      </c>
      <c r="D1051">
        <v>1987</v>
      </c>
      <c r="E1051" t="s">
        <v>19215</v>
      </c>
      <c r="F1051">
        <v>6.9</v>
      </c>
      <c r="G1051">
        <v>40000</v>
      </c>
      <c r="H1051" t="s">
        <v>3868</v>
      </c>
      <c r="I1051" t="s">
        <v>19214</v>
      </c>
      <c r="J1051" t="s">
        <v>6928</v>
      </c>
      <c r="K1051" t="s">
        <v>7</v>
      </c>
      <c r="L1051">
        <v>7000000</v>
      </c>
      <c r="M1051">
        <v>34368475</v>
      </c>
      <c r="N1051" t="s">
        <v>6122</v>
      </c>
      <c r="O1051">
        <v>102</v>
      </c>
    </row>
    <row r="1052" spans="1:15" x14ac:dyDescent="0.25">
      <c r="A1052" t="s">
        <v>19213</v>
      </c>
      <c r="B1052" t="s">
        <v>41</v>
      </c>
      <c r="C1052" t="s">
        <v>87</v>
      </c>
      <c r="D1052">
        <v>1987</v>
      </c>
      <c r="E1052" t="s">
        <v>19212</v>
      </c>
      <c r="F1052">
        <v>7.9</v>
      </c>
      <c r="G1052">
        <v>289000</v>
      </c>
      <c r="H1052" t="s">
        <v>5674</v>
      </c>
      <c r="I1052" t="s">
        <v>7622</v>
      </c>
      <c r="J1052" t="s">
        <v>671</v>
      </c>
      <c r="K1052" t="s">
        <v>7</v>
      </c>
      <c r="L1052">
        <v>25000000</v>
      </c>
      <c r="M1052">
        <v>76270454</v>
      </c>
      <c r="N1052" t="s">
        <v>108</v>
      </c>
      <c r="O1052">
        <v>119</v>
      </c>
    </row>
    <row r="1053" spans="1:15" x14ac:dyDescent="0.25">
      <c r="A1053" t="s">
        <v>19211</v>
      </c>
      <c r="B1053" t="s">
        <v>101</v>
      </c>
      <c r="C1053" t="s">
        <v>100</v>
      </c>
      <c r="D1053">
        <v>1987</v>
      </c>
      <c r="E1053" t="s">
        <v>19210</v>
      </c>
      <c r="F1053">
        <v>7.1</v>
      </c>
      <c r="G1053">
        <v>176000</v>
      </c>
      <c r="H1053" t="s">
        <v>9444</v>
      </c>
      <c r="I1053" t="s">
        <v>9444</v>
      </c>
      <c r="J1053" t="s">
        <v>9444</v>
      </c>
      <c r="K1053" t="s">
        <v>7</v>
      </c>
      <c r="L1053">
        <v>22700000</v>
      </c>
      <c r="M1053">
        <v>38119483</v>
      </c>
      <c r="N1053" t="s">
        <v>16027</v>
      </c>
      <c r="O1053">
        <v>96</v>
      </c>
    </row>
    <row r="1054" spans="1:15" x14ac:dyDescent="0.25">
      <c r="A1054" t="s">
        <v>19209</v>
      </c>
      <c r="B1054" t="s">
        <v>68</v>
      </c>
      <c r="C1054" t="s">
        <v>24</v>
      </c>
      <c r="D1054">
        <v>1987</v>
      </c>
      <c r="E1054" t="s">
        <v>18855</v>
      </c>
      <c r="F1054">
        <v>7.3</v>
      </c>
      <c r="G1054">
        <v>130000</v>
      </c>
      <c r="H1054" t="s">
        <v>2430</v>
      </c>
      <c r="I1054" t="s">
        <v>3181</v>
      </c>
      <c r="J1054" t="s">
        <v>1848</v>
      </c>
      <c r="K1054" t="s">
        <v>7</v>
      </c>
      <c r="L1054">
        <v>6000000</v>
      </c>
      <c r="M1054">
        <v>29180280</v>
      </c>
      <c r="N1054" t="s">
        <v>17031</v>
      </c>
      <c r="O1054">
        <v>94</v>
      </c>
    </row>
    <row r="1055" spans="1:15" x14ac:dyDescent="0.25">
      <c r="A1055" t="s">
        <v>19208</v>
      </c>
      <c r="B1055" t="s">
        <v>41</v>
      </c>
      <c r="C1055" t="s">
        <v>34</v>
      </c>
      <c r="D1055">
        <v>1987</v>
      </c>
      <c r="E1055" t="s">
        <v>18979</v>
      </c>
      <c r="F1055">
        <v>7.6</v>
      </c>
      <c r="G1055">
        <v>243000</v>
      </c>
      <c r="H1055" t="s">
        <v>8887</v>
      </c>
      <c r="I1055" t="s">
        <v>1919</v>
      </c>
      <c r="J1055" t="s">
        <v>3377</v>
      </c>
      <c r="K1055" t="s">
        <v>7</v>
      </c>
      <c r="L1055">
        <v>15000000</v>
      </c>
      <c r="M1055">
        <v>120207127</v>
      </c>
      <c r="N1055" t="s">
        <v>138</v>
      </c>
      <c r="O1055">
        <v>109</v>
      </c>
    </row>
    <row r="1056" spans="1:15" x14ac:dyDescent="0.25">
      <c r="A1056" t="s">
        <v>19207</v>
      </c>
      <c r="B1056" t="s">
        <v>41</v>
      </c>
      <c r="C1056" t="s">
        <v>34</v>
      </c>
      <c r="D1056">
        <v>1987</v>
      </c>
      <c r="E1056" t="s">
        <v>19206</v>
      </c>
      <c r="F1056">
        <v>7</v>
      </c>
      <c r="G1056">
        <v>35000</v>
      </c>
      <c r="H1056" t="s">
        <v>2247</v>
      </c>
      <c r="I1056" t="s">
        <v>2247</v>
      </c>
      <c r="J1056" t="s">
        <v>17157</v>
      </c>
      <c r="K1056" t="s">
        <v>7</v>
      </c>
      <c r="L1056">
        <v>5000000</v>
      </c>
      <c r="M1056">
        <v>3369307</v>
      </c>
      <c r="N1056" t="s">
        <v>19205</v>
      </c>
      <c r="O1056">
        <v>94</v>
      </c>
    </row>
    <row r="1057" spans="1:15" x14ac:dyDescent="0.25">
      <c r="A1057" t="s">
        <v>19204</v>
      </c>
      <c r="B1057" t="s">
        <v>101</v>
      </c>
      <c r="C1057" t="s">
        <v>24</v>
      </c>
      <c r="D1057">
        <v>1987</v>
      </c>
      <c r="E1057" t="s">
        <v>19114</v>
      </c>
      <c r="F1057">
        <v>5.9</v>
      </c>
      <c r="G1057">
        <v>30000</v>
      </c>
      <c r="H1057" t="s">
        <v>14716</v>
      </c>
      <c r="I1057" t="s">
        <v>15679</v>
      </c>
      <c r="J1057" t="s">
        <v>15774</v>
      </c>
      <c r="K1057" t="s">
        <v>7</v>
      </c>
      <c r="L1057">
        <v>6000000</v>
      </c>
      <c r="M1057">
        <v>42721196</v>
      </c>
      <c r="N1057" t="s">
        <v>16923</v>
      </c>
      <c r="O1057">
        <v>90</v>
      </c>
    </row>
    <row r="1058" spans="1:15" x14ac:dyDescent="0.25">
      <c r="A1058" t="s">
        <v>19203</v>
      </c>
      <c r="B1058" t="s">
        <v>101</v>
      </c>
      <c r="C1058" t="s">
        <v>34</v>
      </c>
      <c r="D1058">
        <v>1987</v>
      </c>
      <c r="E1058" t="s">
        <v>18808</v>
      </c>
      <c r="F1058">
        <v>5.4</v>
      </c>
      <c r="G1058">
        <v>38000</v>
      </c>
      <c r="H1058" t="s">
        <v>19202</v>
      </c>
      <c r="I1058" t="s">
        <v>17671</v>
      </c>
      <c r="J1058" t="s">
        <v>16974</v>
      </c>
      <c r="K1058" t="s">
        <v>7</v>
      </c>
      <c r="L1058">
        <v>22000000</v>
      </c>
      <c r="M1058">
        <v>17336370</v>
      </c>
      <c r="N1058" t="s">
        <v>17968</v>
      </c>
      <c r="O1058">
        <v>106</v>
      </c>
    </row>
    <row r="1059" spans="1:15" x14ac:dyDescent="0.25">
      <c r="A1059" t="s">
        <v>19201</v>
      </c>
      <c r="B1059" t="s">
        <v>41</v>
      </c>
      <c r="C1059" t="s">
        <v>11</v>
      </c>
      <c r="D1059">
        <v>1987</v>
      </c>
      <c r="E1059" t="s">
        <v>18928</v>
      </c>
      <c r="F1059">
        <v>6.9</v>
      </c>
      <c r="G1059">
        <v>79000</v>
      </c>
      <c r="H1059" t="s">
        <v>11197</v>
      </c>
      <c r="I1059" t="s">
        <v>16703</v>
      </c>
      <c r="J1059" t="s">
        <v>4279</v>
      </c>
      <c r="K1059" t="s">
        <v>7</v>
      </c>
      <c r="L1059">
        <v>14000000</v>
      </c>
      <c r="M1059">
        <v>320145693</v>
      </c>
      <c r="N1059" t="s">
        <v>108</v>
      </c>
      <c r="O1059">
        <v>119</v>
      </c>
    </row>
    <row r="1060" spans="1:15" x14ac:dyDescent="0.25">
      <c r="A1060" t="s">
        <v>19200</v>
      </c>
      <c r="B1060" t="s">
        <v>41</v>
      </c>
      <c r="C1060" t="s">
        <v>5</v>
      </c>
      <c r="D1060">
        <v>1987</v>
      </c>
      <c r="E1060" t="s">
        <v>18928</v>
      </c>
      <c r="F1060">
        <v>7</v>
      </c>
      <c r="G1060">
        <v>108000</v>
      </c>
      <c r="H1060" t="s">
        <v>14762</v>
      </c>
      <c r="I1060" t="s">
        <v>14762</v>
      </c>
      <c r="J1060" t="s">
        <v>19199</v>
      </c>
      <c r="K1060" t="s">
        <v>265</v>
      </c>
      <c r="M1060">
        <v>14575193</v>
      </c>
      <c r="N1060" t="s">
        <v>17568</v>
      </c>
      <c r="O1060">
        <v>94</v>
      </c>
    </row>
    <row r="1061" spans="1:15" x14ac:dyDescent="0.25">
      <c r="A1061" t="s">
        <v>19198</v>
      </c>
      <c r="B1061" t="s">
        <v>101</v>
      </c>
      <c r="C1061" t="s">
        <v>34</v>
      </c>
      <c r="D1061">
        <v>1987</v>
      </c>
      <c r="E1061" t="s">
        <v>19140</v>
      </c>
      <c r="F1061">
        <v>7.7</v>
      </c>
      <c r="G1061">
        <v>119000</v>
      </c>
      <c r="H1061" t="s">
        <v>1949</v>
      </c>
      <c r="I1061" t="s">
        <v>5764</v>
      </c>
      <c r="J1061" t="s">
        <v>1715</v>
      </c>
      <c r="K1061" t="s">
        <v>7</v>
      </c>
      <c r="L1061">
        <v>35000000</v>
      </c>
      <c r="M1061">
        <v>22238696</v>
      </c>
      <c r="N1061" t="s">
        <v>4355</v>
      </c>
      <c r="O1061">
        <v>153</v>
      </c>
    </row>
    <row r="1062" spans="1:15" x14ac:dyDescent="0.25">
      <c r="A1062" t="s">
        <v>19197</v>
      </c>
      <c r="B1062" t="s">
        <v>41</v>
      </c>
      <c r="C1062" t="s">
        <v>34</v>
      </c>
      <c r="D1062">
        <v>1987</v>
      </c>
      <c r="E1062" t="s">
        <v>18766</v>
      </c>
      <c r="F1062">
        <v>7.1</v>
      </c>
      <c r="G1062">
        <v>37000</v>
      </c>
      <c r="H1062" t="s">
        <v>4451</v>
      </c>
      <c r="I1062" t="s">
        <v>19196</v>
      </c>
      <c r="J1062" t="s">
        <v>671</v>
      </c>
      <c r="K1062" t="s">
        <v>7</v>
      </c>
      <c r="L1062">
        <v>15000000</v>
      </c>
      <c r="M1062">
        <v>35509515</v>
      </c>
      <c r="N1062" t="s">
        <v>514</v>
      </c>
      <c r="O1062">
        <v>114</v>
      </c>
    </row>
    <row r="1063" spans="1:15" x14ac:dyDescent="0.25">
      <c r="A1063" t="s">
        <v>19195</v>
      </c>
      <c r="B1063" t="s">
        <v>41</v>
      </c>
      <c r="C1063" t="s">
        <v>24</v>
      </c>
      <c r="D1063">
        <v>1987</v>
      </c>
      <c r="E1063" t="s">
        <v>18723</v>
      </c>
      <c r="F1063">
        <v>6.6</v>
      </c>
      <c r="G1063">
        <v>65000</v>
      </c>
      <c r="H1063" t="s">
        <v>4068</v>
      </c>
      <c r="I1063" t="s">
        <v>19194</v>
      </c>
      <c r="J1063" t="s">
        <v>8461</v>
      </c>
      <c r="K1063" t="s">
        <v>7</v>
      </c>
      <c r="L1063">
        <v>22000000</v>
      </c>
      <c r="M1063">
        <v>63766510</v>
      </c>
      <c r="N1063" t="s">
        <v>138</v>
      </c>
      <c r="O1063">
        <v>118</v>
      </c>
    </row>
    <row r="1064" spans="1:15" x14ac:dyDescent="0.25">
      <c r="A1064" t="s">
        <v>19193</v>
      </c>
      <c r="B1064" t="s">
        <v>68</v>
      </c>
      <c r="C1064" t="s">
        <v>11</v>
      </c>
      <c r="D1064">
        <v>1987</v>
      </c>
      <c r="E1064" t="s">
        <v>19178</v>
      </c>
      <c r="F1064">
        <v>7.1</v>
      </c>
      <c r="G1064">
        <v>29000</v>
      </c>
      <c r="H1064" t="s">
        <v>7650</v>
      </c>
      <c r="I1064" t="s">
        <v>11152</v>
      </c>
      <c r="J1064" t="s">
        <v>13475</v>
      </c>
      <c r="K1064" t="s">
        <v>7</v>
      </c>
      <c r="M1064">
        <v>18553948</v>
      </c>
      <c r="N1064" t="s">
        <v>17094</v>
      </c>
      <c r="O1064">
        <v>95</v>
      </c>
    </row>
    <row r="1065" spans="1:15" x14ac:dyDescent="0.25">
      <c r="A1065" t="s">
        <v>19192</v>
      </c>
      <c r="B1065" t="s">
        <v>41</v>
      </c>
      <c r="C1065" t="s">
        <v>34</v>
      </c>
      <c r="D1065">
        <v>1987</v>
      </c>
      <c r="E1065" t="s">
        <v>18852</v>
      </c>
      <c r="F1065">
        <v>6.7</v>
      </c>
      <c r="G1065">
        <v>144000</v>
      </c>
      <c r="H1065" t="s">
        <v>14339</v>
      </c>
      <c r="I1065" t="s">
        <v>763</v>
      </c>
      <c r="J1065" t="s">
        <v>3674</v>
      </c>
      <c r="K1065" t="s">
        <v>7</v>
      </c>
      <c r="L1065">
        <v>27000000</v>
      </c>
      <c r="M1065">
        <v>38122105</v>
      </c>
      <c r="N1065" t="s">
        <v>18954</v>
      </c>
      <c r="O1065">
        <v>101</v>
      </c>
    </row>
    <row r="1066" spans="1:15" x14ac:dyDescent="0.25">
      <c r="A1066" t="s">
        <v>19191</v>
      </c>
      <c r="B1066" t="s">
        <v>41</v>
      </c>
      <c r="C1066" t="s">
        <v>87</v>
      </c>
      <c r="D1066">
        <v>1987</v>
      </c>
      <c r="E1066" t="s">
        <v>18736</v>
      </c>
      <c r="F1066">
        <v>6.4</v>
      </c>
      <c r="G1066">
        <v>9000</v>
      </c>
      <c r="H1066" t="s">
        <v>10821</v>
      </c>
      <c r="I1066" t="s">
        <v>4518</v>
      </c>
      <c r="J1066" t="s">
        <v>15538</v>
      </c>
      <c r="K1066" t="s">
        <v>7</v>
      </c>
      <c r="L1066">
        <v>10500000</v>
      </c>
      <c r="M1066">
        <v>25205460</v>
      </c>
      <c r="N1066" t="s">
        <v>19031</v>
      </c>
      <c r="O1066">
        <v>102</v>
      </c>
    </row>
    <row r="1067" spans="1:15" x14ac:dyDescent="0.25">
      <c r="A1067" t="s">
        <v>19190</v>
      </c>
      <c r="B1067" t="s">
        <v>18108</v>
      </c>
      <c r="C1067" t="s">
        <v>5</v>
      </c>
      <c r="D1067">
        <v>1987</v>
      </c>
      <c r="E1067" t="s">
        <v>18979</v>
      </c>
      <c r="F1067">
        <v>7.3</v>
      </c>
      <c r="G1067">
        <v>83000</v>
      </c>
      <c r="H1067" t="s">
        <v>10701</v>
      </c>
      <c r="I1067" t="s">
        <v>19189</v>
      </c>
      <c r="J1067" t="s">
        <v>4538</v>
      </c>
      <c r="K1067" t="s">
        <v>265</v>
      </c>
      <c r="L1067">
        <v>17000000</v>
      </c>
      <c r="M1067">
        <v>17186348</v>
      </c>
      <c r="N1067" t="s">
        <v>19188</v>
      </c>
      <c r="O1067">
        <v>113</v>
      </c>
    </row>
    <row r="1068" spans="1:15" x14ac:dyDescent="0.25">
      <c r="A1068" t="s">
        <v>19187</v>
      </c>
      <c r="B1068" t="s">
        <v>101</v>
      </c>
      <c r="C1068" t="s">
        <v>24</v>
      </c>
      <c r="D1068">
        <v>1987</v>
      </c>
      <c r="E1068" t="s">
        <v>18307</v>
      </c>
      <c r="F1068">
        <v>7.1</v>
      </c>
      <c r="G1068">
        <v>53000</v>
      </c>
      <c r="H1068" t="s">
        <v>12706</v>
      </c>
      <c r="I1068" t="s">
        <v>7857</v>
      </c>
      <c r="J1068" t="s">
        <v>6948</v>
      </c>
      <c r="K1068" t="s">
        <v>7</v>
      </c>
      <c r="L1068">
        <v>15000000</v>
      </c>
      <c r="M1068">
        <v>80642217</v>
      </c>
      <c r="N1068" t="s">
        <v>704</v>
      </c>
      <c r="O1068">
        <v>102</v>
      </c>
    </row>
    <row r="1069" spans="1:15" x14ac:dyDescent="0.25">
      <c r="A1069" t="s">
        <v>19186</v>
      </c>
      <c r="B1069" t="s">
        <v>68</v>
      </c>
      <c r="C1069" t="s">
        <v>100</v>
      </c>
      <c r="D1069">
        <v>1987</v>
      </c>
      <c r="E1069" t="s">
        <v>19185</v>
      </c>
      <c r="F1069">
        <v>3</v>
      </c>
      <c r="G1069">
        <v>42000</v>
      </c>
      <c r="H1069" t="s">
        <v>19184</v>
      </c>
      <c r="I1069" t="s">
        <v>19183</v>
      </c>
      <c r="J1069" t="s">
        <v>19182</v>
      </c>
      <c r="K1069" t="s">
        <v>7</v>
      </c>
      <c r="L1069">
        <v>23000000</v>
      </c>
      <c r="M1069">
        <v>51881013</v>
      </c>
      <c r="N1069" t="s">
        <v>103</v>
      </c>
      <c r="O1069">
        <v>89</v>
      </c>
    </row>
    <row r="1070" spans="1:15" x14ac:dyDescent="0.25">
      <c r="A1070" t="s">
        <v>19181</v>
      </c>
      <c r="B1070" t="s">
        <v>41</v>
      </c>
      <c r="C1070" t="s">
        <v>87</v>
      </c>
      <c r="D1070">
        <v>1987</v>
      </c>
      <c r="E1070" t="s">
        <v>18860</v>
      </c>
      <c r="F1070">
        <v>7.4</v>
      </c>
      <c r="G1070">
        <v>147000</v>
      </c>
      <c r="H1070" t="s">
        <v>3232</v>
      </c>
      <c r="I1070" t="s">
        <v>7829</v>
      </c>
      <c r="J1070" t="s">
        <v>13772</v>
      </c>
      <c r="K1070" t="s">
        <v>7</v>
      </c>
      <c r="L1070">
        <v>15000000</v>
      </c>
      <c r="M1070">
        <v>43848069</v>
      </c>
      <c r="N1070" t="s">
        <v>890</v>
      </c>
      <c r="O1070">
        <v>126</v>
      </c>
    </row>
    <row r="1071" spans="1:15" x14ac:dyDescent="0.25">
      <c r="A1071" t="s">
        <v>19180</v>
      </c>
      <c r="B1071" t="s">
        <v>41</v>
      </c>
      <c r="C1071" t="s">
        <v>409</v>
      </c>
      <c r="D1071">
        <v>1987</v>
      </c>
      <c r="E1071" t="s">
        <v>18307</v>
      </c>
      <c r="F1071">
        <v>7.3</v>
      </c>
      <c r="G1071">
        <v>131000</v>
      </c>
      <c r="H1071" t="s">
        <v>3587</v>
      </c>
      <c r="I1071" t="s">
        <v>17314</v>
      </c>
      <c r="J1071" t="s">
        <v>7071</v>
      </c>
      <c r="K1071" t="s">
        <v>7</v>
      </c>
      <c r="L1071">
        <v>13000000</v>
      </c>
      <c r="M1071">
        <v>123922370</v>
      </c>
      <c r="N1071" t="s">
        <v>6122</v>
      </c>
      <c r="O1071">
        <v>121</v>
      </c>
    </row>
    <row r="1072" spans="1:15" x14ac:dyDescent="0.25">
      <c r="A1072" t="s">
        <v>19179</v>
      </c>
      <c r="B1072" t="s">
        <v>41</v>
      </c>
      <c r="C1072" t="s">
        <v>438</v>
      </c>
      <c r="D1072">
        <v>1987</v>
      </c>
      <c r="E1072" t="s">
        <v>19178</v>
      </c>
      <c r="F1072">
        <v>6.6</v>
      </c>
      <c r="G1072">
        <v>73000</v>
      </c>
      <c r="H1072" t="s">
        <v>256</v>
      </c>
      <c r="I1072" t="s">
        <v>6394</v>
      </c>
      <c r="J1072" t="s">
        <v>15442</v>
      </c>
      <c r="K1072" t="s">
        <v>7</v>
      </c>
      <c r="L1072">
        <v>4500000</v>
      </c>
      <c r="M1072">
        <v>44793222</v>
      </c>
      <c r="N1072" t="s">
        <v>666</v>
      </c>
      <c r="O1072">
        <v>96</v>
      </c>
    </row>
    <row r="1073" spans="1:15" x14ac:dyDescent="0.25">
      <c r="A1073" t="s">
        <v>19177</v>
      </c>
      <c r="B1073" t="s">
        <v>41</v>
      </c>
      <c r="C1073" t="s">
        <v>24</v>
      </c>
      <c r="D1073">
        <v>1987</v>
      </c>
      <c r="E1073" t="s">
        <v>19151</v>
      </c>
      <c r="F1073">
        <v>7.6</v>
      </c>
      <c r="G1073">
        <v>128000</v>
      </c>
      <c r="H1073" t="s">
        <v>11152</v>
      </c>
      <c r="I1073" t="s">
        <v>11152</v>
      </c>
      <c r="J1073" t="s">
        <v>3571</v>
      </c>
      <c r="K1073" t="s">
        <v>7</v>
      </c>
      <c r="L1073">
        <v>30000000</v>
      </c>
      <c r="M1073">
        <v>49530280</v>
      </c>
      <c r="N1073" t="s">
        <v>108</v>
      </c>
      <c r="O1073">
        <v>93</v>
      </c>
    </row>
    <row r="1074" spans="1:15" x14ac:dyDescent="0.25">
      <c r="A1074" t="s">
        <v>19176</v>
      </c>
      <c r="B1074" t="s">
        <v>68</v>
      </c>
      <c r="C1074" t="s">
        <v>24</v>
      </c>
      <c r="D1074">
        <v>1987</v>
      </c>
      <c r="E1074" t="s">
        <v>18766</v>
      </c>
      <c r="F1074">
        <v>6.8</v>
      </c>
      <c r="G1074">
        <v>34000</v>
      </c>
      <c r="H1074" t="s">
        <v>14141</v>
      </c>
      <c r="I1074" t="s">
        <v>10338</v>
      </c>
      <c r="J1074" t="s">
        <v>7842</v>
      </c>
      <c r="K1074" t="s">
        <v>7</v>
      </c>
      <c r="M1074">
        <v>31623833</v>
      </c>
      <c r="N1074" t="s">
        <v>6122</v>
      </c>
      <c r="O1074">
        <v>94</v>
      </c>
    </row>
    <row r="1075" spans="1:15" x14ac:dyDescent="0.25">
      <c r="A1075" t="s">
        <v>1508</v>
      </c>
      <c r="B1075" t="s">
        <v>101</v>
      </c>
      <c r="C1075" t="s">
        <v>24</v>
      </c>
      <c r="D1075">
        <v>1987</v>
      </c>
      <c r="E1075" t="s">
        <v>19175</v>
      </c>
      <c r="F1075">
        <v>6.9</v>
      </c>
      <c r="G1075">
        <v>55000</v>
      </c>
      <c r="H1075" t="s">
        <v>3435</v>
      </c>
      <c r="I1075" t="s">
        <v>6383</v>
      </c>
      <c r="J1075" t="s">
        <v>14410</v>
      </c>
      <c r="K1075" t="s">
        <v>7</v>
      </c>
      <c r="L1075">
        <v>22000000</v>
      </c>
      <c r="M1075">
        <v>26713187</v>
      </c>
      <c r="N1075" t="s">
        <v>704</v>
      </c>
      <c r="O1075">
        <v>112</v>
      </c>
    </row>
    <row r="1076" spans="1:15" x14ac:dyDescent="0.25">
      <c r="A1076" t="s">
        <v>19174</v>
      </c>
      <c r="B1076" t="s">
        <v>41</v>
      </c>
      <c r="C1076" t="s">
        <v>34</v>
      </c>
      <c r="D1076">
        <v>1987</v>
      </c>
      <c r="E1076" t="s">
        <v>19173</v>
      </c>
      <c r="F1076">
        <v>6.5</v>
      </c>
      <c r="G1076">
        <v>111000</v>
      </c>
      <c r="H1076" t="s">
        <v>6897</v>
      </c>
      <c r="I1076" t="s">
        <v>15453</v>
      </c>
      <c r="J1076" t="s">
        <v>2822</v>
      </c>
      <c r="K1076" t="s">
        <v>7</v>
      </c>
      <c r="L1076">
        <v>28000000</v>
      </c>
      <c r="M1076">
        <v>299965036</v>
      </c>
      <c r="N1076" t="s">
        <v>108</v>
      </c>
      <c r="O1076">
        <v>100</v>
      </c>
    </row>
    <row r="1077" spans="1:15" x14ac:dyDescent="0.25">
      <c r="A1077" t="s">
        <v>19172</v>
      </c>
      <c r="B1077" t="s">
        <v>101</v>
      </c>
      <c r="C1077" t="s">
        <v>34</v>
      </c>
      <c r="D1077">
        <v>1987</v>
      </c>
      <c r="E1077" t="s">
        <v>18948</v>
      </c>
      <c r="F1077">
        <v>3.7</v>
      </c>
      <c r="G1077">
        <v>44000</v>
      </c>
      <c r="H1077" t="s">
        <v>16421</v>
      </c>
      <c r="I1077" t="s">
        <v>2679</v>
      </c>
      <c r="J1077" t="s">
        <v>14805</v>
      </c>
      <c r="K1077" t="s">
        <v>265</v>
      </c>
      <c r="L1077">
        <v>17000000</v>
      </c>
      <c r="M1077">
        <v>15681020</v>
      </c>
      <c r="N1077" t="s">
        <v>17195</v>
      </c>
      <c r="O1077">
        <v>90</v>
      </c>
    </row>
    <row r="1078" spans="1:15" x14ac:dyDescent="0.25">
      <c r="A1078" t="s">
        <v>19171</v>
      </c>
      <c r="B1078" t="s">
        <v>68</v>
      </c>
      <c r="C1078" t="s">
        <v>24</v>
      </c>
      <c r="D1078">
        <v>1987</v>
      </c>
      <c r="E1078" t="s">
        <v>18912</v>
      </c>
      <c r="F1078">
        <v>6.5</v>
      </c>
      <c r="G1078">
        <v>31000</v>
      </c>
      <c r="H1078" t="s">
        <v>14797</v>
      </c>
      <c r="I1078" t="s">
        <v>19170</v>
      </c>
      <c r="J1078" t="s">
        <v>10966</v>
      </c>
      <c r="K1078" t="s">
        <v>7</v>
      </c>
      <c r="L1078">
        <v>12000000</v>
      </c>
      <c r="M1078">
        <v>110996879</v>
      </c>
      <c r="N1078" t="s">
        <v>18539</v>
      </c>
      <c r="O1078">
        <v>111</v>
      </c>
    </row>
    <row r="1079" spans="1:15" x14ac:dyDescent="0.25">
      <c r="A1079" t="s">
        <v>19169</v>
      </c>
      <c r="B1079" t="s">
        <v>41</v>
      </c>
      <c r="C1079" t="s">
        <v>24</v>
      </c>
      <c r="D1079">
        <v>1987</v>
      </c>
      <c r="E1079" t="s">
        <v>19125</v>
      </c>
      <c r="F1079">
        <v>7.6</v>
      </c>
      <c r="G1079">
        <v>41000</v>
      </c>
      <c r="H1079" t="s">
        <v>6078</v>
      </c>
      <c r="I1079" t="s">
        <v>6078</v>
      </c>
      <c r="J1079" t="s">
        <v>14638</v>
      </c>
      <c r="K1079" t="s">
        <v>265</v>
      </c>
      <c r="M1079">
        <v>1628359</v>
      </c>
      <c r="N1079" t="s">
        <v>16241</v>
      </c>
      <c r="O1079">
        <v>107</v>
      </c>
    </row>
    <row r="1080" spans="1:15" x14ac:dyDescent="0.25">
      <c r="A1080" t="s">
        <v>19168</v>
      </c>
      <c r="B1080" t="s">
        <v>41</v>
      </c>
      <c r="C1080" t="s">
        <v>24</v>
      </c>
      <c r="D1080">
        <v>1987</v>
      </c>
      <c r="E1080" t="s">
        <v>18960</v>
      </c>
      <c r="F1080">
        <v>7.7</v>
      </c>
      <c r="G1080">
        <v>152000</v>
      </c>
      <c r="H1080" t="s">
        <v>5160</v>
      </c>
      <c r="I1080" t="s">
        <v>5160</v>
      </c>
      <c r="J1080" t="s">
        <v>10944</v>
      </c>
      <c r="K1080" t="s">
        <v>7</v>
      </c>
      <c r="L1080">
        <v>3600000</v>
      </c>
      <c r="M1080">
        <v>5923798</v>
      </c>
      <c r="N1080" t="s">
        <v>17589</v>
      </c>
      <c r="O1080">
        <v>84</v>
      </c>
    </row>
    <row r="1081" spans="1:15" x14ac:dyDescent="0.25">
      <c r="A1081" t="s">
        <v>19167</v>
      </c>
      <c r="B1081" t="s">
        <v>68</v>
      </c>
      <c r="C1081" t="s">
        <v>24</v>
      </c>
      <c r="D1081">
        <v>1987</v>
      </c>
      <c r="E1081" t="s">
        <v>19166</v>
      </c>
      <c r="F1081">
        <v>6.6</v>
      </c>
      <c r="G1081">
        <v>18000</v>
      </c>
      <c r="H1081" t="s">
        <v>15747</v>
      </c>
      <c r="I1081" t="s">
        <v>19165</v>
      </c>
      <c r="J1081" t="s">
        <v>14528</v>
      </c>
      <c r="K1081" t="s">
        <v>7</v>
      </c>
      <c r="M1081">
        <v>35659098</v>
      </c>
      <c r="N1081" t="s">
        <v>108</v>
      </c>
      <c r="O1081">
        <v>97</v>
      </c>
    </row>
    <row r="1082" spans="1:15" x14ac:dyDescent="0.25">
      <c r="A1082" t="s">
        <v>19164</v>
      </c>
      <c r="B1082" t="s">
        <v>101</v>
      </c>
      <c r="C1082" t="s">
        <v>34</v>
      </c>
      <c r="D1082">
        <v>1987</v>
      </c>
      <c r="E1082" t="s">
        <v>19163</v>
      </c>
      <c r="F1082">
        <v>6.8</v>
      </c>
      <c r="G1082">
        <v>56000</v>
      </c>
      <c r="H1082" t="s">
        <v>10691</v>
      </c>
      <c r="I1082" t="s">
        <v>19162</v>
      </c>
      <c r="J1082" t="s">
        <v>7427</v>
      </c>
      <c r="K1082" t="s">
        <v>7</v>
      </c>
      <c r="L1082">
        <v>27000000</v>
      </c>
      <c r="M1082">
        <v>25893810</v>
      </c>
      <c r="N1082" t="s">
        <v>138</v>
      </c>
      <c r="O1082">
        <v>120</v>
      </c>
    </row>
    <row r="1083" spans="1:15" x14ac:dyDescent="0.25">
      <c r="A1083" t="s">
        <v>19161</v>
      </c>
      <c r="B1083" t="s">
        <v>101</v>
      </c>
      <c r="C1083" t="s">
        <v>34</v>
      </c>
      <c r="D1083">
        <v>1987</v>
      </c>
      <c r="E1083" t="s">
        <v>19094</v>
      </c>
      <c r="F1083">
        <v>6.7</v>
      </c>
      <c r="G1083">
        <v>91000</v>
      </c>
      <c r="H1083" t="s">
        <v>16152</v>
      </c>
      <c r="I1083" t="s">
        <v>19160</v>
      </c>
      <c r="J1083" t="s">
        <v>8754</v>
      </c>
      <c r="K1083" t="s">
        <v>265</v>
      </c>
      <c r="L1083">
        <v>40000000</v>
      </c>
      <c r="M1083">
        <v>51186259</v>
      </c>
      <c r="N1083" t="s">
        <v>11170</v>
      </c>
      <c r="O1083">
        <v>130</v>
      </c>
    </row>
    <row r="1084" spans="1:15" x14ac:dyDescent="0.25">
      <c r="A1084" t="s">
        <v>19159</v>
      </c>
      <c r="B1084" t="s">
        <v>101</v>
      </c>
      <c r="C1084" t="s">
        <v>34</v>
      </c>
      <c r="D1084">
        <v>1987</v>
      </c>
      <c r="E1084" t="s">
        <v>19114</v>
      </c>
      <c r="F1084">
        <v>5.8</v>
      </c>
      <c r="G1084">
        <v>51000</v>
      </c>
      <c r="H1084" t="s">
        <v>17236</v>
      </c>
      <c r="I1084" t="s">
        <v>19158</v>
      </c>
      <c r="J1084" t="s">
        <v>843</v>
      </c>
      <c r="K1084" t="s">
        <v>7</v>
      </c>
      <c r="L1084">
        <v>25000000</v>
      </c>
      <c r="M1084">
        <v>16057580</v>
      </c>
      <c r="N1084" t="s">
        <v>17209</v>
      </c>
      <c r="O1084">
        <v>93</v>
      </c>
    </row>
    <row r="1085" spans="1:15" x14ac:dyDescent="0.25">
      <c r="A1085" t="s">
        <v>19157</v>
      </c>
      <c r="B1085" t="s">
        <v>68</v>
      </c>
      <c r="C1085" t="s">
        <v>409</v>
      </c>
      <c r="D1085">
        <v>1987</v>
      </c>
      <c r="E1085" t="s">
        <v>18383</v>
      </c>
      <c r="F1085">
        <v>7.7</v>
      </c>
      <c r="G1085">
        <v>97000</v>
      </c>
      <c r="H1085" t="s">
        <v>10685</v>
      </c>
      <c r="I1085" t="s">
        <v>19156</v>
      </c>
      <c r="J1085" t="s">
        <v>19155</v>
      </c>
      <c r="K1085" t="s">
        <v>265</v>
      </c>
      <c r="M1085">
        <v>43993869</v>
      </c>
      <c r="N1085" t="s">
        <v>5237</v>
      </c>
      <c r="O1085">
        <v>163</v>
      </c>
    </row>
    <row r="1086" spans="1:15" x14ac:dyDescent="0.25">
      <c r="A1086" t="s">
        <v>19154</v>
      </c>
      <c r="B1086" t="s">
        <v>41</v>
      </c>
      <c r="C1086" t="s">
        <v>87</v>
      </c>
      <c r="D1086">
        <v>1987</v>
      </c>
      <c r="E1086" t="s">
        <v>18742</v>
      </c>
      <c r="F1086">
        <v>6.4</v>
      </c>
      <c r="G1086">
        <v>19000</v>
      </c>
      <c r="H1086" t="s">
        <v>19153</v>
      </c>
      <c r="I1086" t="s">
        <v>4833</v>
      </c>
      <c r="J1086" t="s">
        <v>15774</v>
      </c>
      <c r="K1086" t="s">
        <v>7</v>
      </c>
      <c r="M1086">
        <v>12396383</v>
      </c>
      <c r="N1086" t="s">
        <v>890</v>
      </c>
      <c r="O1086">
        <v>98</v>
      </c>
    </row>
    <row r="1087" spans="1:15" x14ac:dyDescent="0.25">
      <c r="A1087" t="s">
        <v>19152</v>
      </c>
      <c r="B1087" t="s">
        <v>101</v>
      </c>
      <c r="C1087" t="s">
        <v>24</v>
      </c>
      <c r="D1087">
        <v>1987</v>
      </c>
      <c r="E1087" t="s">
        <v>19151</v>
      </c>
      <c r="F1087">
        <v>6.1</v>
      </c>
      <c r="G1087">
        <v>50000</v>
      </c>
      <c r="H1087" t="s">
        <v>15029</v>
      </c>
      <c r="I1087" t="s">
        <v>17538</v>
      </c>
      <c r="J1087" t="s">
        <v>16138</v>
      </c>
      <c r="K1087" t="s">
        <v>7</v>
      </c>
      <c r="L1087">
        <v>11000000</v>
      </c>
      <c r="M1087">
        <v>167780960</v>
      </c>
      <c r="N1087" t="s">
        <v>6122</v>
      </c>
      <c r="O1087">
        <v>102</v>
      </c>
    </row>
    <row r="1088" spans="1:15" x14ac:dyDescent="0.25">
      <c r="A1088" t="s">
        <v>19150</v>
      </c>
      <c r="B1088" t="s">
        <v>68</v>
      </c>
      <c r="C1088" t="s">
        <v>409</v>
      </c>
      <c r="D1088">
        <v>1987</v>
      </c>
      <c r="E1088" t="s">
        <v>18948</v>
      </c>
      <c r="F1088">
        <v>6.9</v>
      </c>
      <c r="G1088">
        <v>30000</v>
      </c>
      <c r="H1088" t="s">
        <v>19149</v>
      </c>
      <c r="I1088" t="s">
        <v>19149</v>
      </c>
      <c r="J1088" t="s">
        <v>12510</v>
      </c>
      <c r="K1088" t="s">
        <v>7</v>
      </c>
      <c r="L1088">
        <v>6500000</v>
      </c>
      <c r="M1088">
        <v>54215416</v>
      </c>
      <c r="N1088" t="s">
        <v>114</v>
      </c>
      <c r="O1088">
        <v>108</v>
      </c>
    </row>
    <row r="1089" spans="1:15" x14ac:dyDescent="0.25">
      <c r="A1089" t="s">
        <v>19148</v>
      </c>
      <c r="B1089" t="s">
        <v>68</v>
      </c>
      <c r="C1089" t="s">
        <v>24</v>
      </c>
      <c r="D1089">
        <v>1987</v>
      </c>
      <c r="E1089" t="s">
        <v>18811</v>
      </c>
      <c r="F1089">
        <v>5.0999999999999996</v>
      </c>
      <c r="G1089">
        <v>14000</v>
      </c>
      <c r="H1089" t="s">
        <v>9759</v>
      </c>
      <c r="I1089" t="s">
        <v>18721</v>
      </c>
      <c r="J1089" t="s">
        <v>19147</v>
      </c>
      <c r="K1089" t="s">
        <v>7</v>
      </c>
      <c r="M1089">
        <v>30063289</v>
      </c>
      <c r="N1089" t="s">
        <v>890</v>
      </c>
      <c r="O1089">
        <v>88</v>
      </c>
    </row>
    <row r="1090" spans="1:15" x14ac:dyDescent="0.25">
      <c r="A1090" t="s">
        <v>19146</v>
      </c>
      <c r="B1090" t="s">
        <v>68</v>
      </c>
      <c r="C1090" t="s">
        <v>34</v>
      </c>
      <c r="D1090">
        <v>1987</v>
      </c>
      <c r="E1090" t="s">
        <v>18766</v>
      </c>
      <c r="F1090">
        <v>7</v>
      </c>
      <c r="G1090">
        <v>30000</v>
      </c>
      <c r="H1090" t="s">
        <v>1918</v>
      </c>
      <c r="I1090" t="s">
        <v>1919</v>
      </c>
      <c r="J1090" t="s">
        <v>19145</v>
      </c>
      <c r="K1090" t="s">
        <v>7</v>
      </c>
      <c r="L1090">
        <v>12000000</v>
      </c>
      <c r="M1090">
        <v>3769990</v>
      </c>
      <c r="N1090" t="s">
        <v>18954</v>
      </c>
      <c r="O1090">
        <v>79</v>
      </c>
    </row>
    <row r="1091" spans="1:15" x14ac:dyDescent="0.25">
      <c r="A1091" t="s">
        <v>19144</v>
      </c>
      <c r="B1091" t="s">
        <v>41</v>
      </c>
      <c r="C1091" t="s">
        <v>5</v>
      </c>
      <c r="D1091">
        <v>1987</v>
      </c>
      <c r="E1091" t="s">
        <v>18914</v>
      </c>
      <c r="F1091">
        <v>6.7</v>
      </c>
      <c r="G1091">
        <v>39000</v>
      </c>
      <c r="H1091" t="s">
        <v>1835</v>
      </c>
      <c r="I1091" t="s">
        <v>1835</v>
      </c>
      <c r="J1091" t="s">
        <v>14854</v>
      </c>
      <c r="K1091" t="s">
        <v>7</v>
      </c>
      <c r="L1091">
        <v>3000000</v>
      </c>
      <c r="M1091">
        <v>14182492</v>
      </c>
      <c r="N1091" t="s">
        <v>16914</v>
      </c>
      <c r="O1091">
        <v>102</v>
      </c>
    </row>
    <row r="1092" spans="1:15" x14ac:dyDescent="0.25">
      <c r="A1092" t="s">
        <v>19143</v>
      </c>
      <c r="B1092" t="s">
        <v>68</v>
      </c>
      <c r="C1092" t="s">
        <v>11</v>
      </c>
      <c r="D1092">
        <v>1987</v>
      </c>
      <c r="E1092" t="s">
        <v>18266</v>
      </c>
      <c r="F1092">
        <v>8</v>
      </c>
      <c r="G1092">
        <v>67000</v>
      </c>
      <c r="H1092" t="s">
        <v>11854</v>
      </c>
      <c r="I1092" t="s">
        <v>11854</v>
      </c>
      <c r="J1092" t="s">
        <v>10099</v>
      </c>
      <c r="K1092" t="s">
        <v>17115</v>
      </c>
      <c r="M1092">
        <v>3404057</v>
      </c>
      <c r="N1092" t="s">
        <v>15666</v>
      </c>
      <c r="O1092">
        <v>128</v>
      </c>
    </row>
    <row r="1093" spans="1:15" x14ac:dyDescent="0.25">
      <c r="A1093" t="s">
        <v>19142</v>
      </c>
      <c r="B1093" t="s">
        <v>41</v>
      </c>
      <c r="C1093" t="s">
        <v>11</v>
      </c>
      <c r="D1093">
        <v>1987</v>
      </c>
      <c r="E1093" t="s">
        <v>18928</v>
      </c>
      <c r="F1093">
        <v>7.7</v>
      </c>
      <c r="G1093">
        <v>17000</v>
      </c>
      <c r="H1093" t="s">
        <v>2716</v>
      </c>
      <c r="I1093" t="s">
        <v>16540</v>
      </c>
      <c r="J1093" t="s">
        <v>18225</v>
      </c>
      <c r="K1093" t="s">
        <v>265</v>
      </c>
      <c r="M1093">
        <v>2642567</v>
      </c>
      <c r="N1093" t="s">
        <v>10216</v>
      </c>
      <c r="O1093">
        <v>140</v>
      </c>
    </row>
    <row r="1094" spans="1:15" x14ac:dyDescent="0.25">
      <c r="A1094" t="s">
        <v>19141</v>
      </c>
      <c r="B1094" t="s">
        <v>41</v>
      </c>
      <c r="C1094" t="s">
        <v>24</v>
      </c>
      <c r="D1094">
        <v>1987</v>
      </c>
      <c r="E1094" t="s">
        <v>19140</v>
      </c>
      <c r="F1094">
        <v>7.2</v>
      </c>
      <c r="G1094">
        <v>28000</v>
      </c>
      <c r="H1094" t="s">
        <v>6738</v>
      </c>
      <c r="I1094" t="s">
        <v>6738</v>
      </c>
      <c r="J1094" t="s">
        <v>14209</v>
      </c>
      <c r="K1094" t="s">
        <v>7</v>
      </c>
      <c r="L1094">
        <v>20000000</v>
      </c>
      <c r="M1094">
        <v>67331309</v>
      </c>
      <c r="N1094" t="s">
        <v>19031</v>
      </c>
      <c r="O1094">
        <v>133</v>
      </c>
    </row>
    <row r="1095" spans="1:15" x14ac:dyDescent="0.25">
      <c r="A1095" t="s">
        <v>19139</v>
      </c>
      <c r="B1095" t="s">
        <v>101</v>
      </c>
      <c r="C1095" t="s">
        <v>24</v>
      </c>
      <c r="D1095">
        <v>1987</v>
      </c>
      <c r="E1095" t="s">
        <v>18804</v>
      </c>
      <c r="F1095">
        <v>6</v>
      </c>
      <c r="G1095">
        <v>32000</v>
      </c>
      <c r="H1095" t="s">
        <v>13760</v>
      </c>
      <c r="I1095" t="s">
        <v>13760</v>
      </c>
      <c r="J1095" t="s">
        <v>468</v>
      </c>
      <c r="K1095" t="s">
        <v>7</v>
      </c>
      <c r="L1095">
        <v>10000000</v>
      </c>
      <c r="M1095">
        <v>49998613</v>
      </c>
      <c r="N1095" t="s">
        <v>4355</v>
      </c>
      <c r="O1095">
        <v>110</v>
      </c>
    </row>
    <row r="1096" spans="1:15" x14ac:dyDescent="0.25">
      <c r="A1096" t="s">
        <v>19138</v>
      </c>
      <c r="B1096" t="s">
        <v>41</v>
      </c>
      <c r="C1096" t="s">
        <v>438</v>
      </c>
      <c r="D1096">
        <v>1987</v>
      </c>
      <c r="E1096" t="s">
        <v>18844</v>
      </c>
      <c r="F1096">
        <v>6.1</v>
      </c>
      <c r="G1096">
        <v>23000</v>
      </c>
      <c r="H1096" t="s">
        <v>19137</v>
      </c>
      <c r="I1096" t="s">
        <v>763</v>
      </c>
      <c r="J1096" t="s">
        <v>19136</v>
      </c>
      <c r="K1096" t="s">
        <v>7</v>
      </c>
      <c r="L1096">
        <v>3500000</v>
      </c>
      <c r="M1096">
        <v>14000000</v>
      </c>
      <c r="N1096" t="s">
        <v>17568</v>
      </c>
      <c r="O1096">
        <v>92</v>
      </c>
    </row>
    <row r="1097" spans="1:15" x14ac:dyDescent="0.25">
      <c r="A1097" t="s">
        <v>19135</v>
      </c>
      <c r="B1097" t="s">
        <v>101</v>
      </c>
      <c r="C1097" t="s">
        <v>24</v>
      </c>
      <c r="D1097">
        <v>1987</v>
      </c>
      <c r="E1097" t="s">
        <v>18840</v>
      </c>
      <c r="F1097">
        <v>5</v>
      </c>
      <c r="G1097">
        <v>41000</v>
      </c>
      <c r="H1097" t="s">
        <v>17903</v>
      </c>
      <c r="I1097" t="s">
        <v>15306</v>
      </c>
      <c r="J1097" t="s">
        <v>14858</v>
      </c>
      <c r="K1097" t="s">
        <v>7</v>
      </c>
      <c r="M1097">
        <v>28061343</v>
      </c>
      <c r="N1097" t="s">
        <v>138</v>
      </c>
      <c r="O1097">
        <v>88</v>
      </c>
    </row>
    <row r="1098" spans="1:15" x14ac:dyDescent="0.25">
      <c r="A1098" t="s">
        <v>7409</v>
      </c>
      <c r="B1098" t="s">
        <v>41</v>
      </c>
      <c r="C1098" t="s">
        <v>5</v>
      </c>
      <c r="D1098">
        <v>1987</v>
      </c>
      <c r="E1098" t="s">
        <v>18804</v>
      </c>
      <c r="F1098">
        <v>6.8</v>
      </c>
      <c r="G1098">
        <v>14000</v>
      </c>
      <c r="H1098" t="s">
        <v>9900</v>
      </c>
      <c r="I1098" t="s">
        <v>17923</v>
      </c>
      <c r="J1098" t="s">
        <v>17922</v>
      </c>
      <c r="K1098" t="s">
        <v>265</v>
      </c>
      <c r="M1098">
        <v>2488740</v>
      </c>
      <c r="N1098" t="s">
        <v>15473</v>
      </c>
      <c r="O1098">
        <v>89</v>
      </c>
    </row>
    <row r="1099" spans="1:15" x14ac:dyDescent="0.25">
      <c r="A1099" t="s">
        <v>19134</v>
      </c>
      <c r="B1099" t="s">
        <v>101</v>
      </c>
      <c r="C1099" t="s">
        <v>24</v>
      </c>
      <c r="D1099">
        <v>1987</v>
      </c>
      <c r="E1099" t="s">
        <v>18266</v>
      </c>
      <c r="F1099">
        <v>6.1</v>
      </c>
      <c r="G1099">
        <v>3300</v>
      </c>
      <c r="H1099" t="s">
        <v>19133</v>
      </c>
      <c r="I1099" t="s">
        <v>10576</v>
      </c>
      <c r="J1099" t="s">
        <v>15822</v>
      </c>
      <c r="K1099" t="s">
        <v>7</v>
      </c>
      <c r="M1099">
        <v>174380</v>
      </c>
      <c r="N1099" t="s">
        <v>16722</v>
      </c>
      <c r="O1099">
        <v>89</v>
      </c>
    </row>
    <row r="1100" spans="1:15" x14ac:dyDescent="0.25">
      <c r="A1100" t="s">
        <v>19132</v>
      </c>
      <c r="B1100" t="s">
        <v>68</v>
      </c>
      <c r="C1100" t="s">
        <v>11</v>
      </c>
      <c r="D1100">
        <v>1987</v>
      </c>
      <c r="E1100" t="s">
        <v>18983</v>
      </c>
      <c r="F1100">
        <v>5.7</v>
      </c>
      <c r="G1100">
        <v>9500</v>
      </c>
      <c r="H1100" t="s">
        <v>19131</v>
      </c>
      <c r="I1100" t="s">
        <v>19130</v>
      </c>
      <c r="J1100" t="s">
        <v>19129</v>
      </c>
      <c r="K1100" t="s">
        <v>7</v>
      </c>
      <c r="M1100">
        <v>15151736</v>
      </c>
      <c r="N1100" t="s">
        <v>17568</v>
      </c>
      <c r="O1100">
        <v>93</v>
      </c>
    </row>
    <row r="1101" spans="1:15" x14ac:dyDescent="0.25">
      <c r="A1101" t="s">
        <v>19128</v>
      </c>
      <c r="B1101" t="s">
        <v>101</v>
      </c>
      <c r="C1101" t="s">
        <v>24</v>
      </c>
      <c r="D1101">
        <v>1987</v>
      </c>
      <c r="E1101" t="s">
        <v>18758</v>
      </c>
      <c r="F1101">
        <v>6.7</v>
      </c>
      <c r="G1101">
        <v>32000</v>
      </c>
      <c r="H1101" t="s">
        <v>16686</v>
      </c>
      <c r="I1101" t="s">
        <v>16512</v>
      </c>
      <c r="J1101" t="s">
        <v>19127</v>
      </c>
      <c r="K1101" t="s">
        <v>7</v>
      </c>
      <c r="L1101">
        <v>25000000</v>
      </c>
      <c r="M1101">
        <v>65088797</v>
      </c>
      <c r="N1101" t="s">
        <v>103</v>
      </c>
      <c r="O1101">
        <v>106</v>
      </c>
    </row>
    <row r="1102" spans="1:15" x14ac:dyDescent="0.25">
      <c r="A1102" t="s">
        <v>19126</v>
      </c>
      <c r="B1102" t="s">
        <v>101</v>
      </c>
      <c r="C1102" t="s">
        <v>24</v>
      </c>
      <c r="D1102">
        <v>1987</v>
      </c>
      <c r="E1102" t="s">
        <v>19125</v>
      </c>
      <c r="F1102">
        <v>6.6</v>
      </c>
      <c r="G1102">
        <v>42000</v>
      </c>
      <c r="H1102" t="s">
        <v>10315</v>
      </c>
      <c r="I1102" t="s">
        <v>17418</v>
      </c>
      <c r="J1102" t="s">
        <v>3571</v>
      </c>
      <c r="K1102" t="s">
        <v>7</v>
      </c>
      <c r="L1102">
        <v>12000000</v>
      </c>
      <c r="M1102">
        <v>40050884</v>
      </c>
      <c r="N1102" t="s">
        <v>8679</v>
      </c>
      <c r="O1102">
        <v>107</v>
      </c>
    </row>
    <row r="1103" spans="1:15" x14ac:dyDescent="0.25">
      <c r="A1103" t="s">
        <v>19124</v>
      </c>
      <c r="B1103" t="s">
        <v>68</v>
      </c>
      <c r="C1103" t="s">
        <v>24</v>
      </c>
      <c r="D1103">
        <v>1987</v>
      </c>
      <c r="E1103" t="s">
        <v>18834</v>
      </c>
      <c r="F1103">
        <v>6</v>
      </c>
      <c r="G1103">
        <v>33000</v>
      </c>
      <c r="H1103" t="s">
        <v>16857</v>
      </c>
      <c r="I1103" t="s">
        <v>6495</v>
      </c>
      <c r="J1103" t="s">
        <v>6495</v>
      </c>
      <c r="K1103" t="s">
        <v>7</v>
      </c>
      <c r="L1103">
        <v>20000000</v>
      </c>
      <c r="M1103">
        <v>66673516</v>
      </c>
      <c r="N1103" t="s">
        <v>17028</v>
      </c>
      <c r="O1103">
        <v>106</v>
      </c>
    </row>
    <row r="1104" spans="1:15" x14ac:dyDescent="0.25">
      <c r="A1104" t="s">
        <v>19123</v>
      </c>
      <c r="B1104" t="s">
        <v>68</v>
      </c>
      <c r="C1104" t="s">
        <v>24</v>
      </c>
      <c r="D1104">
        <v>1987</v>
      </c>
      <c r="E1104" t="s">
        <v>18860</v>
      </c>
      <c r="F1104">
        <v>6.3</v>
      </c>
      <c r="G1104">
        <v>35000</v>
      </c>
      <c r="H1104" t="s">
        <v>10513</v>
      </c>
      <c r="I1104" t="s">
        <v>19122</v>
      </c>
      <c r="J1104" t="s">
        <v>10513</v>
      </c>
      <c r="K1104" t="s">
        <v>7</v>
      </c>
      <c r="L1104">
        <v>14000000</v>
      </c>
      <c r="M1104">
        <v>57915972</v>
      </c>
      <c r="N1104" t="s">
        <v>514</v>
      </c>
      <c r="O1104">
        <v>88</v>
      </c>
    </row>
    <row r="1105" spans="1:15" x14ac:dyDescent="0.25">
      <c r="A1105" t="s">
        <v>19121</v>
      </c>
      <c r="B1105" t="s">
        <v>41</v>
      </c>
      <c r="C1105" t="s">
        <v>24</v>
      </c>
      <c r="D1105">
        <v>1987</v>
      </c>
      <c r="E1105" t="s">
        <v>18928</v>
      </c>
      <c r="F1105">
        <v>6.2</v>
      </c>
      <c r="G1105">
        <v>10000</v>
      </c>
      <c r="H1105" t="s">
        <v>32</v>
      </c>
      <c r="I1105" t="s">
        <v>19120</v>
      </c>
      <c r="J1105" t="s">
        <v>12904</v>
      </c>
      <c r="K1105" t="s">
        <v>7</v>
      </c>
      <c r="M1105">
        <v>548696</v>
      </c>
      <c r="N1105" t="s">
        <v>103</v>
      </c>
      <c r="O1105">
        <v>85</v>
      </c>
    </row>
    <row r="1106" spans="1:15" x14ac:dyDescent="0.25">
      <c r="A1106" t="s">
        <v>19119</v>
      </c>
      <c r="B1106" t="s">
        <v>101</v>
      </c>
      <c r="C1106" t="s">
        <v>24</v>
      </c>
      <c r="D1106">
        <v>1987</v>
      </c>
      <c r="E1106" t="s">
        <v>18983</v>
      </c>
      <c r="F1106">
        <v>3.4</v>
      </c>
      <c r="G1106">
        <v>11000</v>
      </c>
      <c r="H1106" t="s">
        <v>19118</v>
      </c>
      <c r="I1106" t="s">
        <v>19117</v>
      </c>
      <c r="J1106" t="s">
        <v>1790</v>
      </c>
      <c r="K1106" t="s">
        <v>7</v>
      </c>
      <c r="L1106">
        <v>3000000</v>
      </c>
      <c r="M1106">
        <v>7888703</v>
      </c>
      <c r="N1106" t="s">
        <v>18229</v>
      </c>
      <c r="O1106">
        <v>95</v>
      </c>
    </row>
    <row r="1107" spans="1:15" x14ac:dyDescent="0.25">
      <c r="A1107" t="s">
        <v>19116</v>
      </c>
      <c r="B1107" t="s">
        <v>101</v>
      </c>
      <c r="C1107" t="s">
        <v>24</v>
      </c>
      <c r="D1107">
        <v>1987</v>
      </c>
      <c r="E1107" t="s">
        <v>18889</v>
      </c>
      <c r="F1107">
        <v>6.3</v>
      </c>
      <c r="G1107">
        <v>14000</v>
      </c>
      <c r="H1107" t="s">
        <v>9804</v>
      </c>
      <c r="I1107" t="s">
        <v>4003</v>
      </c>
      <c r="J1107" t="s">
        <v>524</v>
      </c>
      <c r="K1107" t="s">
        <v>7</v>
      </c>
      <c r="M1107">
        <v>26712476</v>
      </c>
      <c r="N1107" t="s">
        <v>9348</v>
      </c>
      <c r="O1107">
        <v>110</v>
      </c>
    </row>
    <row r="1108" spans="1:15" x14ac:dyDescent="0.25">
      <c r="A1108" t="s">
        <v>19115</v>
      </c>
      <c r="B1108" t="s">
        <v>101</v>
      </c>
      <c r="C1108" t="s">
        <v>409</v>
      </c>
      <c r="D1108">
        <v>1987</v>
      </c>
      <c r="E1108" t="s">
        <v>19114</v>
      </c>
      <c r="F1108">
        <v>7.5</v>
      </c>
      <c r="G1108">
        <v>9500</v>
      </c>
      <c r="H1108" t="s">
        <v>17907</v>
      </c>
      <c r="I1108" t="s">
        <v>19113</v>
      </c>
      <c r="J1108" t="s">
        <v>18363</v>
      </c>
      <c r="K1108" t="s">
        <v>265</v>
      </c>
      <c r="M1108">
        <v>1083486</v>
      </c>
      <c r="N1108" t="s">
        <v>16027</v>
      </c>
      <c r="O1108">
        <v>100</v>
      </c>
    </row>
    <row r="1109" spans="1:15" x14ac:dyDescent="0.25">
      <c r="A1109" t="s">
        <v>19112</v>
      </c>
      <c r="B1109" t="s">
        <v>68</v>
      </c>
      <c r="C1109" t="s">
        <v>438</v>
      </c>
      <c r="D1109">
        <v>1987</v>
      </c>
      <c r="E1109" t="s">
        <v>18806</v>
      </c>
      <c r="F1109">
        <v>6.1</v>
      </c>
      <c r="G1109">
        <v>16000</v>
      </c>
      <c r="H1109" t="s">
        <v>17207</v>
      </c>
      <c r="I1109" t="s">
        <v>17206</v>
      </c>
      <c r="J1109" t="s">
        <v>6659</v>
      </c>
      <c r="K1109" t="s">
        <v>95</v>
      </c>
      <c r="M1109">
        <v>13539458</v>
      </c>
      <c r="N1109" t="s">
        <v>19111</v>
      </c>
      <c r="O1109">
        <v>85</v>
      </c>
    </row>
    <row r="1110" spans="1:15" x14ac:dyDescent="0.25">
      <c r="A1110" t="s">
        <v>19110</v>
      </c>
      <c r="B1110" t="s">
        <v>101</v>
      </c>
      <c r="C1110" t="s">
        <v>24</v>
      </c>
      <c r="D1110">
        <v>1987</v>
      </c>
      <c r="E1110" t="s">
        <v>19006</v>
      </c>
      <c r="F1110">
        <v>5.5</v>
      </c>
      <c r="G1110">
        <v>11000</v>
      </c>
      <c r="H1110" t="s">
        <v>16826</v>
      </c>
      <c r="I1110" t="s">
        <v>16826</v>
      </c>
      <c r="J1110" t="s">
        <v>16825</v>
      </c>
      <c r="K1110" t="s">
        <v>7</v>
      </c>
      <c r="L1110">
        <v>3500000</v>
      </c>
      <c r="M1110">
        <v>23509382</v>
      </c>
      <c r="N1110" t="s">
        <v>19109</v>
      </c>
      <c r="O1110">
        <v>92</v>
      </c>
    </row>
    <row r="1111" spans="1:15" x14ac:dyDescent="0.25">
      <c r="A1111" t="s">
        <v>19108</v>
      </c>
      <c r="B1111" t="s">
        <v>41</v>
      </c>
      <c r="C1111" t="s">
        <v>24</v>
      </c>
      <c r="D1111">
        <v>1987</v>
      </c>
      <c r="E1111" t="s">
        <v>19107</v>
      </c>
      <c r="F1111">
        <v>5.8</v>
      </c>
      <c r="G1111">
        <v>2600</v>
      </c>
      <c r="H1111" t="s">
        <v>32</v>
      </c>
      <c r="I1111" t="s">
        <v>10186</v>
      </c>
      <c r="J1111" t="s">
        <v>17303</v>
      </c>
      <c r="K1111" t="s">
        <v>265</v>
      </c>
      <c r="M1111">
        <v>1028679</v>
      </c>
      <c r="N1111" t="s">
        <v>17637</v>
      </c>
      <c r="O1111">
        <v>90</v>
      </c>
    </row>
    <row r="1112" spans="1:15" x14ac:dyDescent="0.25">
      <c r="A1112" t="s">
        <v>19106</v>
      </c>
      <c r="B1112" t="s">
        <v>41</v>
      </c>
      <c r="C1112" t="s">
        <v>34</v>
      </c>
      <c r="D1112">
        <v>1987</v>
      </c>
      <c r="E1112" t="s">
        <v>19010</v>
      </c>
      <c r="F1112">
        <v>6.7</v>
      </c>
      <c r="G1112">
        <v>24000</v>
      </c>
      <c r="H1112" t="s">
        <v>13680</v>
      </c>
      <c r="I1112" t="s">
        <v>19105</v>
      </c>
      <c r="J1112" t="s">
        <v>19104</v>
      </c>
      <c r="K1112" t="s">
        <v>7</v>
      </c>
      <c r="M1112">
        <v>13839404</v>
      </c>
      <c r="N1112" t="s">
        <v>13225</v>
      </c>
      <c r="O1112">
        <v>110</v>
      </c>
    </row>
    <row r="1113" spans="1:15" x14ac:dyDescent="0.25">
      <c r="A1113" t="s">
        <v>19103</v>
      </c>
      <c r="B1113" t="s">
        <v>68</v>
      </c>
      <c r="C1113" t="s">
        <v>34</v>
      </c>
      <c r="D1113">
        <v>1987</v>
      </c>
      <c r="E1113" t="s">
        <v>18500</v>
      </c>
      <c r="F1113">
        <v>5.6</v>
      </c>
      <c r="G1113">
        <v>9100</v>
      </c>
      <c r="H1113" t="s">
        <v>18449</v>
      </c>
      <c r="I1113" t="s">
        <v>19102</v>
      </c>
      <c r="J1113" t="s">
        <v>12079</v>
      </c>
      <c r="K1113" t="s">
        <v>7</v>
      </c>
      <c r="L1113">
        <v>10000000</v>
      </c>
      <c r="N1113" t="s">
        <v>514</v>
      </c>
      <c r="O1113">
        <v>99</v>
      </c>
    </row>
    <row r="1114" spans="1:15" x14ac:dyDescent="0.25">
      <c r="A1114" t="s">
        <v>19101</v>
      </c>
      <c r="B1114" t="s">
        <v>41</v>
      </c>
      <c r="C1114" t="s">
        <v>5</v>
      </c>
      <c r="D1114">
        <v>1987</v>
      </c>
      <c r="E1114" t="s">
        <v>18889</v>
      </c>
      <c r="F1114">
        <v>7</v>
      </c>
      <c r="G1114">
        <v>18000</v>
      </c>
      <c r="H1114" t="s">
        <v>17842</v>
      </c>
      <c r="I1114" t="s">
        <v>10069</v>
      </c>
      <c r="J1114" t="s">
        <v>19100</v>
      </c>
      <c r="K1114" t="s">
        <v>7</v>
      </c>
      <c r="L1114">
        <v>5000000</v>
      </c>
      <c r="M1114">
        <v>9747988</v>
      </c>
      <c r="N1114" t="s">
        <v>19099</v>
      </c>
      <c r="O1114">
        <v>97</v>
      </c>
    </row>
    <row r="1115" spans="1:15" x14ac:dyDescent="0.25">
      <c r="A1115" t="s">
        <v>19098</v>
      </c>
      <c r="B1115" t="s">
        <v>41</v>
      </c>
      <c r="C1115" t="s">
        <v>87</v>
      </c>
      <c r="D1115">
        <v>1987</v>
      </c>
      <c r="E1115" t="s">
        <v>18973</v>
      </c>
      <c r="F1115">
        <v>6.4</v>
      </c>
      <c r="G1115">
        <v>5100</v>
      </c>
      <c r="H1115" t="s">
        <v>9277</v>
      </c>
      <c r="I1115" t="s">
        <v>19097</v>
      </c>
      <c r="J1115" t="s">
        <v>14858</v>
      </c>
      <c r="K1115" t="s">
        <v>7</v>
      </c>
      <c r="L1115">
        <v>8300000</v>
      </c>
      <c r="M1115">
        <v>12640385</v>
      </c>
      <c r="N1115" t="s">
        <v>18160</v>
      </c>
      <c r="O1115">
        <v>112</v>
      </c>
    </row>
    <row r="1116" spans="1:15" x14ac:dyDescent="0.25">
      <c r="A1116" t="s">
        <v>19096</v>
      </c>
      <c r="B1116" t="s">
        <v>41</v>
      </c>
      <c r="C1116" t="s">
        <v>24</v>
      </c>
      <c r="D1116">
        <v>1987</v>
      </c>
      <c r="E1116" t="s">
        <v>18998</v>
      </c>
      <c r="F1116">
        <v>7.2</v>
      </c>
      <c r="G1116">
        <v>19000</v>
      </c>
      <c r="H1116" t="s">
        <v>11014</v>
      </c>
      <c r="I1116" t="s">
        <v>9120</v>
      </c>
      <c r="J1116" t="s">
        <v>4538</v>
      </c>
      <c r="K1116" t="s">
        <v>7</v>
      </c>
      <c r="L1116">
        <v>3000000</v>
      </c>
      <c r="M1116">
        <v>3221568</v>
      </c>
      <c r="N1116" t="s">
        <v>17968</v>
      </c>
      <c r="O1116">
        <v>100</v>
      </c>
    </row>
    <row r="1117" spans="1:15" x14ac:dyDescent="0.25">
      <c r="A1117" t="s">
        <v>19095</v>
      </c>
      <c r="B1117" t="s">
        <v>101</v>
      </c>
      <c r="C1117" t="s">
        <v>438</v>
      </c>
      <c r="D1117">
        <v>1987</v>
      </c>
      <c r="E1117" t="s">
        <v>19094</v>
      </c>
      <c r="F1117">
        <v>5.5</v>
      </c>
      <c r="G1117">
        <v>3300</v>
      </c>
      <c r="H1117" t="s">
        <v>18686</v>
      </c>
      <c r="I1117" t="s">
        <v>18686</v>
      </c>
      <c r="J1117" t="s">
        <v>15630</v>
      </c>
      <c r="K1117" t="s">
        <v>7</v>
      </c>
      <c r="L1117">
        <v>3000000</v>
      </c>
      <c r="M1117">
        <v>9868521</v>
      </c>
      <c r="N1117" t="s">
        <v>18518</v>
      </c>
      <c r="O1117">
        <v>93</v>
      </c>
    </row>
    <row r="1118" spans="1:15" x14ac:dyDescent="0.25">
      <c r="A1118" t="s">
        <v>19093</v>
      </c>
      <c r="B1118" t="s">
        <v>68</v>
      </c>
      <c r="C1118" t="s">
        <v>24</v>
      </c>
      <c r="D1118">
        <v>1987</v>
      </c>
      <c r="E1118" t="s">
        <v>19092</v>
      </c>
      <c r="F1118">
        <v>6</v>
      </c>
      <c r="G1118">
        <v>21000</v>
      </c>
      <c r="H1118" t="s">
        <v>15600</v>
      </c>
      <c r="I1118" t="s">
        <v>16293</v>
      </c>
      <c r="J1118" t="s">
        <v>9944</v>
      </c>
      <c r="K1118" t="s">
        <v>7</v>
      </c>
      <c r="L1118">
        <v>18000000</v>
      </c>
      <c r="M1118">
        <v>39337581</v>
      </c>
      <c r="N1118" t="s">
        <v>2694</v>
      </c>
      <c r="O1118">
        <v>95</v>
      </c>
    </row>
    <row r="1119" spans="1:15" x14ac:dyDescent="0.25">
      <c r="A1119" t="s">
        <v>19091</v>
      </c>
      <c r="B1119" t="s">
        <v>101</v>
      </c>
      <c r="C1119" t="s">
        <v>11</v>
      </c>
      <c r="D1119">
        <v>1987</v>
      </c>
      <c r="E1119" t="s">
        <v>18425</v>
      </c>
      <c r="F1119">
        <v>8</v>
      </c>
      <c r="G1119">
        <v>32000</v>
      </c>
      <c r="H1119" t="s">
        <v>16450</v>
      </c>
      <c r="I1119" t="s">
        <v>16450</v>
      </c>
      <c r="J1119" t="s">
        <v>19090</v>
      </c>
      <c r="K1119" t="s">
        <v>562</v>
      </c>
      <c r="M1119">
        <v>4575613</v>
      </c>
      <c r="N1119" t="s">
        <v>16449</v>
      </c>
      <c r="O1119">
        <v>104</v>
      </c>
    </row>
    <row r="1120" spans="1:15" x14ac:dyDescent="0.25">
      <c r="A1120" t="s">
        <v>19089</v>
      </c>
      <c r="B1120" t="s">
        <v>41</v>
      </c>
      <c r="C1120" t="s">
        <v>24</v>
      </c>
      <c r="D1120">
        <v>1987</v>
      </c>
      <c r="E1120" t="s">
        <v>19088</v>
      </c>
      <c r="F1120">
        <v>6.5</v>
      </c>
      <c r="G1120">
        <v>3600</v>
      </c>
      <c r="H1120" t="s">
        <v>19087</v>
      </c>
      <c r="I1120" t="s">
        <v>19086</v>
      </c>
      <c r="J1120" t="s">
        <v>19085</v>
      </c>
      <c r="K1120" t="s">
        <v>265</v>
      </c>
      <c r="M1120">
        <v>124167</v>
      </c>
      <c r="N1120" t="s">
        <v>14637</v>
      </c>
      <c r="O1120">
        <v>93</v>
      </c>
    </row>
    <row r="1121" spans="1:15" x14ac:dyDescent="0.25">
      <c r="A1121" t="s">
        <v>19084</v>
      </c>
      <c r="B1121" t="s">
        <v>68</v>
      </c>
      <c r="C1121" t="s">
        <v>24</v>
      </c>
      <c r="D1121">
        <v>1987</v>
      </c>
      <c r="E1121" t="s">
        <v>19083</v>
      </c>
      <c r="F1121">
        <v>7.3</v>
      </c>
      <c r="G1121">
        <v>13000</v>
      </c>
      <c r="H1121" t="s">
        <v>11439</v>
      </c>
      <c r="I1121" t="s">
        <v>11439</v>
      </c>
      <c r="J1121" t="s">
        <v>18877</v>
      </c>
      <c r="K1121" t="s">
        <v>265</v>
      </c>
      <c r="M1121">
        <v>10021120</v>
      </c>
      <c r="N1121" t="s">
        <v>114</v>
      </c>
      <c r="O1121">
        <v>113</v>
      </c>
    </row>
    <row r="1122" spans="1:15" x14ac:dyDescent="0.25">
      <c r="A1122" t="s">
        <v>11424</v>
      </c>
      <c r="B1122" t="s">
        <v>41</v>
      </c>
      <c r="C1122" t="s">
        <v>87</v>
      </c>
      <c r="D1122">
        <v>1987</v>
      </c>
      <c r="E1122" t="s">
        <v>18914</v>
      </c>
      <c r="F1122">
        <v>6.1</v>
      </c>
      <c r="G1122">
        <v>4400</v>
      </c>
      <c r="H1122" t="s">
        <v>19082</v>
      </c>
      <c r="I1122" t="s">
        <v>16454</v>
      </c>
      <c r="J1122" t="s">
        <v>13772</v>
      </c>
      <c r="K1122" t="s">
        <v>7</v>
      </c>
      <c r="L1122">
        <v>8000000</v>
      </c>
      <c r="M1122">
        <v>2877571</v>
      </c>
      <c r="N1122" t="s">
        <v>514</v>
      </c>
      <c r="O1122">
        <v>106</v>
      </c>
    </row>
    <row r="1123" spans="1:15" x14ac:dyDescent="0.25">
      <c r="A1123" t="s">
        <v>19081</v>
      </c>
      <c r="B1123" t="s">
        <v>68</v>
      </c>
      <c r="C1123" t="s">
        <v>34</v>
      </c>
      <c r="D1123">
        <v>1987</v>
      </c>
      <c r="E1123" t="s">
        <v>18806</v>
      </c>
      <c r="F1123">
        <v>4.5</v>
      </c>
      <c r="G1123">
        <v>11000</v>
      </c>
      <c r="H1123" t="s">
        <v>11315</v>
      </c>
      <c r="I1123" t="s">
        <v>11315</v>
      </c>
      <c r="J1123" t="s">
        <v>2951</v>
      </c>
      <c r="K1123" t="s">
        <v>7</v>
      </c>
      <c r="L1123">
        <v>55000000</v>
      </c>
      <c r="M1123">
        <v>14375181</v>
      </c>
      <c r="N1123" t="s">
        <v>114</v>
      </c>
      <c r="O1123">
        <v>107</v>
      </c>
    </row>
    <row r="1124" spans="1:15" x14ac:dyDescent="0.25">
      <c r="A1124" t="s">
        <v>19080</v>
      </c>
      <c r="B1124" t="s">
        <v>41</v>
      </c>
      <c r="C1124" t="s">
        <v>24</v>
      </c>
      <c r="D1124">
        <v>1987</v>
      </c>
      <c r="E1124" t="s">
        <v>18928</v>
      </c>
      <c r="F1124">
        <v>4.8</v>
      </c>
      <c r="G1124">
        <v>1300</v>
      </c>
      <c r="H1124" t="s">
        <v>19079</v>
      </c>
      <c r="I1124" t="s">
        <v>19079</v>
      </c>
      <c r="J1124" t="s">
        <v>19078</v>
      </c>
      <c r="K1124" t="s">
        <v>7</v>
      </c>
      <c r="L1124">
        <v>5000000</v>
      </c>
      <c r="M1124">
        <v>858250</v>
      </c>
      <c r="N1124" t="s">
        <v>17968</v>
      </c>
      <c r="O1124">
        <v>110</v>
      </c>
    </row>
    <row r="1125" spans="1:15" x14ac:dyDescent="0.25">
      <c r="A1125" t="s">
        <v>19077</v>
      </c>
      <c r="B1125" t="s">
        <v>41</v>
      </c>
      <c r="C1125" t="s">
        <v>34</v>
      </c>
      <c r="D1125">
        <v>1987</v>
      </c>
      <c r="E1125" t="s">
        <v>19076</v>
      </c>
      <c r="F1125">
        <v>6.6</v>
      </c>
      <c r="G1125">
        <v>24000</v>
      </c>
      <c r="H1125" t="s">
        <v>14755</v>
      </c>
      <c r="I1125" t="s">
        <v>10069</v>
      </c>
      <c r="J1125" t="s">
        <v>8932</v>
      </c>
      <c r="K1125" t="s">
        <v>7</v>
      </c>
      <c r="M1125">
        <v>65673233</v>
      </c>
      <c r="N1125" t="s">
        <v>6122</v>
      </c>
      <c r="O1125">
        <v>117</v>
      </c>
    </row>
    <row r="1126" spans="1:15" x14ac:dyDescent="0.25">
      <c r="A1126" t="s">
        <v>19075</v>
      </c>
      <c r="B1126" t="s">
        <v>915</v>
      </c>
      <c r="C1126" t="s">
        <v>11</v>
      </c>
      <c r="D1126">
        <v>1987</v>
      </c>
      <c r="E1126" t="s">
        <v>18285</v>
      </c>
      <c r="F1126">
        <v>7.8</v>
      </c>
      <c r="G1126">
        <v>19000</v>
      </c>
      <c r="H1126" t="s">
        <v>19074</v>
      </c>
      <c r="I1126" t="s">
        <v>19073</v>
      </c>
      <c r="J1126" t="s">
        <v>19072</v>
      </c>
      <c r="K1126" t="s">
        <v>731</v>
      </c>
      <c r="M1126">
        <v>4637920</v>
      </c>
      <c r="N1126" t="s">
        <v>19071</v>
      </c>
      <c r="O1126">
        <v>103</v>
      </c>
    </row>
    <row r="1127" spans="1:15" x14ac:dyDescent="0.25">
      <c r="A1127" t="s">
        <v>19070</v>
      </c>
      <c r="B1127" t="s">
        <v>101</v>
      </c>
      <c r="C1127" t="s">
        <v>100</v>
      </c>
      <c r="D1127">
        <v>1987</v>
      </c>
      <c r="E1127" t="s">
        <v>19069</v>
      </c>
      <c r="F1127">
        <v>2.6</v>
      </c>
      <c r="G1127">
        <v>7600</v>
      </c>
      <c r="H1127" t="s">
        <v>18294</v>
      </c>
      <c r="I1127" t="s">
        <v>19068</v>
      </c>
      <c r="J1127" t="s">
        <v>19067</v>
      </c>
      <c r="K1127" t="s">
        <v>7</v>
      </c>
      <c r="L1127">
        <v>1000000</v>
      </c>
      <c r="M1127">
        <v>1576615</v>
      </c>
      <c r="N1127" t="s">
        <v>18229</v>
      </c>
      <c r="O1127">
        <v>100</v>
      </c>
    </row>
    <row r="1128" spans="1:15" x14ac:dyDescent="0.25">
      <c r="A1128" t="s">
        <v>19066</v>
      </c>
      <c r="B1128" t="s">
        <v>101</v>
      </c>
      <c r="C1128" t="s">
        <v>24</v>
      </c>
      <c r="D1128">
        <v>1987</v>
      </c>
      <c r="E1128" t="s">
        <v>18967</v>
      </c>
      <c r="F1128">
        <v>7.5</v>
      </c>
      <c r="G1128">
        <v>32000</v>
      </c>
      <c r="H1128" t="s">
        <v>2403</v>
      </c>
      <c r="I1128" t="s">
        <v>2403</v>
      </c>
      <c r="J1128" t="s">
        <v>17360</v>
      </c>
      <c r="K1128" t="s">
        <v>7</v>
      </c>
      <c r="L1128">
        <v>16000000</v>
      </c>
      <c r="M1128">
        <v>14792779</v>
      </c>
      <c r="N1128" t="s">
        <v>16298</v>
      </c>
      <c r="O1128">
        <v>88</v>
      </c>
    </row>
    <row r="1129" spans="1:15" x14ac:dyDescent="0.25">
      <c r="A1129" t="s">
        <v>19065</v>
      </c>
      <c r="B1129" t="s">
        <v>101</v>
      </c>
      <c r="C1129" t="s">
        <v>24</v>
      </c>
      <c r="D1129">
        <v>1987</v>
      </c>
      <c r="E1129" t="s">
        <v>18205</v>
      </c>
      <c r="F1129">
        <v>7.4</v>
      </c>
      <c r="G1129">
        <v>13000</v>
      </c>
      <c r="H1129" t="s">
        <v>17653</v>
      </c>
      <c r="I1129" t="s">
        <v>19064</v>
      </c>
      <c r="J1129" t="s">
        <v>17651</v>
      </c>
      <c r="K1129" t="s">
        <v>17115</v>
      </c>
      <c r="M1129">
        <v>3731829</v>
      </c>
      <c r="N1129" t="s">
        <v>19063</v>
      </c>
      <c r="O1129">
        <v>95</v>
      </c>
    </row>
    <row r="1130" spans="1:15" x14ac:dyDescent="0.25">
      <c r="A1130" t="s">
        <v>5780</v>
      </c>
      <c r="B1130" t="s">
        <v>101</v>
      </c>
      <c r="C1130" t="s">
        <v>24</v>
      </c>
      <c r="D1130">
        <v>1987</v>
      </c>
      <c r="E1130" t="s">
        <v>18855</v>
      </c>
      <c r="F1130">
        <v>6.1</v>
      </c>
      <c r="G1130">
        <v>10000</v>
      </c>
      <c r="H1130" t="s">
        <v>12677</v>
      </c>
      <c r="I1130" t="s">
        <v>19062</v>
      </c>
      <c r="J1130" t="s">
        <v>7599</v>
      </c>
      <c r="K1130" t="s">
        <v>7</v>
      </c>
      <c r="L1130">
        <v>18000000</v>
      </c>
      <c r="M1130">
        <v>21589395</v>
      </c>
      <c r="N1130" t="s">
        <v>19031</v>
      </c>
      <c r="O1130">
        <v>108</v>
      </c>
    </row>
    <row r="1131" spans="1:15" x14ac:dyDescent="0.25">
      <c r="A1131" t="s">
        <v>19061</v>
      </c>
      <c r="B1131" t="s">
        <v>68</v>
      </c>
      <c r="C1131" t="s">
        <v>24</v>
      </c>
      <c r="D1131">
        <v>1987</v>
      </c>
      <c r="E1131" t="s">
        <v>18781</v>
      </c>
      <c r="F1131">
        <v>7.1</v>
      </c>
      <c r="G1131">
        <v>11000</v>
      </c>
      <c r="H1131" t="s">
        <v>8681</v>
      </c>
      <c r="I1131" t="s">
        <v>17232</v>
      </c>
      <c r="J1131" t="s">
        <v>19060</v>
      </c>
      <c r="K1131" t="s">
        <v>7</v>
      </c>
      <c r="L1131">
        <v>6000000</v>
      </c>
      <c r="M1131">
        <v>3685862</v>
      </c>
      <c r="N1131" t="s">
        <v>19059</v>
      </c>
      <c r="O1131">
        <v>101</v>
      </c>
    </row>
    <row r="1132" spans="1:15" x14ac:dyDescent="0.25">
      <c r="A1132" t="s">
        <v>19058</v>
      </c>
      <c r="B1132" t="s">
        <v>41</v>
      </c>
      <c r="C1132" t="s">
        <v>34</v>
      </c>
      <c r="D1132">
        <v>1987</v>
      </c>
      <c r="E1132" t="s">
        <v>18752</v>
      </c>
      <c r="F1132">
        <v>5</v>
      </c>
      <c r="G1132">
        <v>3600</v>
      </c>
      <c r="H1132" t="s">
        <v>19057</v>
      </c>
      <c r="I1132" t="s">
        <v>19056</v>
      </c>
      <c r="J1132" t="s">
        <v>19055</v>
      </c>
      <c r="K1132" t="s">
        <v>300</v>
      </c>
      <c r="L1132">
        <v>4000000</v>
      </c>
      <c r="M1132">
        <v>800000</v>
      </c>
      <c r="N1132" t="s">
        <v>19054</v>
      </c>
      <c r="O1132">
        <v>87</v>
      </c>
    </row>
    <row r="1133" spans="1:15" x14ac:dyDescent="0.25">
      <c r="A1133" t="s">
        <v>19053</v>
      </c>
      <c r="B1133" t="s">
        <v>101</v>
      </c>
      <c r="C1133" t="s">
        <v>34</v>
      </c>
      <c r="D1133">
        <v>1987</v>
      </c>
      <c r="E1133" t="s">
        <v>18766</v>
      </c>
      <c r="F1133">
        <v>6.5</v>
      </c>
      <c r="G1133">
        <v>2500</v>
      </c>
      <c r="H1133" t="s">
        <v>19052</v>
      </c>
      <c r="I1133" t="s">
        <v>19052</v>
      </c>
      <c r="J1133" t="s">
        <v>19051</v>
      </c>
      <c r="K1133" t="s">
        <v>7</v>
      </c>
      <c r="M1133">
        <v>3832228</v>
      </c>
      <c r="N1133" t="s">
        <v>19050</v>
      </c>
      <c r="O1133">
        <v>96</v>
      </c>
    </row>
    <row r="1134" spans="1:15" x14ac:dyDescent="0.25">
      <c r="A1134" t="s">
        <v>19049</v>
      </c>
      <c r="B1134" t="s">
        <v>41</v>
      </c>
      <c r="C1134" t="s">
        <v>87</v>
      </c>
      <c r="D1134">
        <v>1987</v>
      </c>
      <c r="E1134" t="s">
        <v>19048</v>
      </c>
      <c r="F1134">
        <v>6.1</v>
      </c>
      <c r="G1134">
        <v>6500</v>
      </c>
      <c r="H1134" t="s">
        <v>11792</v>
      </c>
      <c r="I1134" t="s">
        <v>19047</v>
      </c>
      <c r="J1134" t="s">
        <v>6717</v>
      </c>
      <c r="K1134" t="s">
        <v>7</v>
      </c>
      <c r="L1134">
        <v>13000000</v>
      </c>
      <c r="M1134">
        <v>18753438</v>
      </c>
      <c r="N1134" t="s">
        <v>514</v>
      </c>
      <c r="O1134">
        <v>114</v>
      </c>
    </row>
    <row r="1135" spans="1:15" x14ac:dyDescent="0.25">
      <c r="A1135" t="s">
        <v>19046</v>
      </c>
      <c r="B1135" t="s">
        <v>68</v>
      </c>
      <c r="C1135" t="s">
        <v>24</v>
      </c>
      <c r="D1135">
        <v>1987</v>
      </c>
      <c r="E1135" t="s">
        <v>19010</v>
      </c>
      <c r="F1135">
        <v>5.4</v>
      </c>
      <c r="G1135">
        <v>10000</v>
      </c>
      <c r="H1135" t="s">
        <v>19045</v>
      </c>
      <c r="I1135" t="s">
        <v>1918</v>
      </c>
      <c r="J1135" t="s">
        <v>11780</v>
      </c>
      <c r="K1135" t="s">
        <v>7</v>
      </c>
      <c r="M1135">
        <v>7800000</v>
      </c>
      <c r="N1135" t="s">
        <v>17568</v>
      </c>
      <c r="O1135">
        <v>88</v>
      </c>
    </row>
    <row r="1136" spans="1:15" x14ac:dyDescent="0.25">
      <c r="A1136" t="s">
        <v>19044</v>
      </c>
      <c r="B1136" t="s">
        <v>41</v>
      </c>
      <c r="C1136" t="s">
        <v>34</v>
      </c>
      <c r="D1136">
        <v>1987</v>
      </c>
      <c r="E1136" t="s">
        <v>18742</v>
      </c>
      <c r="F1136">
        <v>5.4</v>
      </c>
      <c r="G1136">
        <v>9100</v>
      </c>
      <c r="H1136" t="s">
        <v>17970</v>
      </c>
      <c r="I1136" t="s">
        <v>15186</v>
      </c>
      <c r="J1136" t="s">
        <v>15185</v>
      </c>
      <c r="K1136" t="s">
        <v>7</v>
      </c>
      <c r="L1136">
        <v>5000000</v>
      </c>
      <c r="M1136">
        <v>6880310</v>
      </c>
      <c r="N1136" t="s">
        <v>17968</v>
      </c>
      <c r="O1136">
        <v>99</v>
      </c>
    </row>
    <row r="1137" spans="1:15" x14ac:dyDescent="0.25">
      <c r="A1137" t="s">
        <v>19043</v>
      </c>
      <c r="B1137" t="s">
        <v>41</v>
      </c>
      <c r="C1137" t="s">
        <v>87</v>
      </c>
      <c r="D1137">
        <v>1987</v>
      </c>
      <c r="E1137" t="s">
        <v>19042</v>
      </c>
      <c r="F1137">
        <v>7.3</v>
      </c>
      <c r="G1137">
        <v>21000</v>
      </c>
      <c r="H1137" t="s">
        <v>7622</v>
      </c>
      <c r="I1137" t="s">
        <v>7622</v>
      </c>
      <c r="J1137" t="s">
        <v>19041</v>
      </c>
      <c r="K1137" t="s">
        <v>7</v>
      </c>
      <c r="M1137">
        <v>2585639</v>
      </c>
      <c r="N1137" t="s">
        <v>19040</v>
      </c>
      <c r="O1137">
        <v>102</v>
      </c>
    </row>
    <row r="1138" spans="1:15" x14ac:dyDescent="0.25">
      <c r="A1138" t="s">
        <v>19039</v>
      </c>
      <c r="B1138" t="s">
        <v>101</v>
      </c>
      <c r="C1138" t="s">
        <v>409</v>
      </c>
      <c r="D1138">
        <v>1987</v>
      </c>
      <c r="E1138" t="s">
        <v>18742</v>
      </c>
      <c r="F1138">
        <v>7.4</v>
      </c>
      <c r="G1138">
        <v>13000</v>
      </c>
      <c r="H1138" t="s">
        <v>14034</v>
      </c>
      <c r="I1138" t="s">
        <v>19038</v>
      </c>
      <c r="J1138" t="s">
        <v>1804</v>
      </c>
      <c r="K1138" t="s">
        <v>265</v>
      </c>
      <c r="L1138">
        <v>29000000</v>
      </c>
      <c r="M1138">
        <v>5899797</v>
      </c>
      <c r="N1138" t="s">
        <v>103</v>
      </c>
      <c r="O1138">
        <v>157</v>
      </c>
    </row>
    <row r="1139" spans="1:15" x14ac:dyDescent="0.25">
      <c r="A1139" t="s">
        <v>10102</v>
      </c>
      <c r="B1139" t="s">
        <v>41</v>
      </c>
      <c r="C1139" t="s">
        <v>34</v>
      </c>
      <c r="D1139">
        <v>1987</v>
      </c>
      <c r="E1139" t="s">
        <v>19037</v>
      </c>
      <c r="F1139">
        <v>5.9</v>
      </c>
      <c r="G1139">
        <v>1900</v>
      </c>
      <c r="H1139" t="s">
        <v>11834</v>
      </c>
      <c r="I1139" t="s">
        <v>10101</v>
      </c>
      <c r="J1139" t="s">
        <v>12187</v>
      </c>
      <c r="K1139" t="s">
        <v>562</v>
      </c>
      <c r="M1139">
        <v>519596</v>
      </c>
      <c r="N1139" t="s">
        <v>11831</v>
      </c>
      <c r="O1139">
        <v>92</v>
      </c>
    </row>
    <row r="1140" spans="1:15" x14ac:dyDescent="0.25">
      <c r="A1140" t="s">
        <v>19036</v>
      </c>
      <c r="B1140" t="s">
        <v>68</v>
      </c>
      <c r="C1140" t="s">
        <v>34</v>
      </c>
      <c r="D1140">
        <v>1987</v>
      </c>
      <c r="E1140" t="s">
        <v>19035</v>
      </c>
      <c r="F1140">
        <v>5.2</v>
      </c>
      <c r="G1140">
        <v>3000</v>
      </c>
      <c r="H1140" t="s">
        <v>19034</v>
      </c>
      <c r="I1140" t="s">
        <v>19033</v>
      </c>
      <c r="J1140" t="s">
        <v>15185</v>
      </c>
      <c r="K1140" t="s">
        <v>7</v>
      </c>
      <c r="L1140">
        <v>5000000</v>
      </c>
      <c r="M1140">
        <v>6075793</v>
      </c>
      <c r="N1140" t="s">
        <v>17209</v>
      </c>
      <c r="O1140">
        <v>88</v>
      </c>
    </row>
    <row r="1141" spans="1:15" x14ac:dyDescent="0.25">
      <c r="A1141" t="s">
        <v>19032</v>
      </c>
      <c r="B1141" t="s">
        <v>68</v>
      </c>
      <c r="C1141" t="s">
        <v>24</v>
      </c>
      <c r="D1141">
        <v>1987</v>
      </c>
      <c r="E1141" t="s">
        <v>18928</v>
      </c>
      <c r="F1141">
        <v>5.3</v>
      </c>
      <c r="G1141">
        <v>6600</v>
      </c>
      <c r="H1141" t="s">
        <v>12448</v>
      </c>
      <c r="I1141" t="s">
        <v>12448</v>
      </c>
      <c r="J1141" t="s">
        <v>18405</v>
      </c>
      <c r="K1141" t="s">
        <v>7</v>
      </c>
      <c r="L1141">
        <v>15000000</v>
      </c>
      <c r="M1141">
        <v>13290368</v>
      </c>
      <c r="N1141" t="s">
        <v>19031</v>
      </c>
      <c r="O1141">
        <v>81</v>
      </c>
    </row>
    <row r="1142" spans="1:15" x14ac:dyDescent="0.25">
      <c r="A1142" t="s">
        <v>19030</v>
      </c>
      <c r="B1142" t="s">
        <v>101</v>
      </c>
      <c r="C1142" t="s">
        <v>24</v>
      </c>
      <c r="D1142">
        <v>1987</v>
      </c>
      <c r="E1142" t="s">
        <v>18808</v>
      </c>
      <c r="F1142">
        <v>5.9</v>
      </c>
      <c r="G1142">
        <v>2800</v>
      </c>
      <c r="H1142" t="s">
        <v>19029</v>
      </c>
      <c r="I1142" t="s">
        <v>19028</v>
      </c>
      <c r="J1142" t="s">
        <v>19027</v>
      </c>
      <c r="K1142" t="s">
        <v>7</v>
      </c>
      <c r="M1142">
        <v>13110903</v>
      </c>
      <c r="N1142" t="s">
        <v>108</v>
      </c>
      <c r="O1142">
        <v>92</v>
      </c>
    </row>
    <row r="1143" spans="1:15" x14ac:dyDescent="0.25">
      <c r="A1143" t="s">
        <v>19026</v>
      </c>
      <c r="B1143" t="s">
        <v>41</v>
      </c>
      <c r="C1143" t="s">
        <v>87</v>
      </c>
      <c r="D1143">
        <v>1987</v>
      </c>
      <c r="E1143" t="s">
        <v>18781</v>
      </c>
      <c r="F1143">
        <v>6.1</v>
      </c>
      <c r="G1143">
        <v>9700</v>
      </c>
      <c r="H1143" t="s">
        <v>2437</v>
      </c>
      <c r="I1143" t="s">
        <v>6012</v>
      </c>
      <c r="J1143" t="s">
        <v>14293</v>
      </c>
      <c r="K1143" t="s">
        <v>7</v>
      </c>
      <c r="L1143">
        <v>12800000</v>
      </c>
      <c r="M1143">
        <v>10278549</v>
      </c>
      <c r="N1143" t="s">
        <v>114</v>
      </c>
      <c r="O1143">
        <v>106</v>
      </c>
    </row>
    <row r="1144" spans="1:15" x14ac:dyDescent="0.25">
      <c r="A1144" t="s">
        <v>19025</v>
      </c>
      <c r="B1144" t="s">
        <v>41</v>
      </c>
      <c r="C1144" t="s">
        <v>24</v>
      </c>
      <c r="D1144">
        <v>1987</v>
      </c>
      <c r="E1144" t="s">
        <v>19024</v>
      </c>
      <c r="F1144">
        <v>6</v>
      </c>
      <c r="G1144">
        <v>5600</v>
      </c>
      <c r="H1144" t="s">
        <v>17191</v>
      </c>
      <c r="I1144" t="s">
        <v>17191</v>
      </c>
      <c r="J1144" t="s">
        <v>17191</v>
      </c>
      <c r="K1144" t="s">
        <v>7</v>
      </c>
      <c r="M1144">
        <v>17355263</v>
      </c>
      <c r="N1144" t="s">
        <v>19023</v>
      </c>
      <c r="O1144">
        <v>85</v>
      </c>
    </row>
    <row r="1145" spans="1:15" x14ac:dyDescent="0.25">
      <c r="A1145" t="s">
        <v>19022</v>
      </c>
      <c r="B1145" t="s">
        <v>41</v>
      </c>
      <c r="C1145" t="s">
        <v>11</v>
      </c>
      <c r="D1145">
        <v>1987</v>
      </c>
      <c r="E1145" t="s">
        <v>18425</v>
      </c>
      <c r="F1145">
        <v>6.7</v>
      </c>
      <c r="G1145">
        <v>8600</v>
      </c>
      <c r="H1145" t="s">
        <v>10198</v>
      </c>
      <c r="I1145" t="s">
        <v>19021</v>
      </c>
      <c r="J1145" t="s">
        <v>8461</v>
      </c>
      <c r="K1145" t="s">
        <v>7</v>
      </c>
      <c r="L1145">
        <v>27000000</v>
      </c>
      <c r="M1145">
        <v>7393346</v>
      </c>
      <c r="N1145" t="s">
        <v>16350</v>
      </c>
      <c r="O1145">
        <v>143</v>
      </c>
    </row>
    <row r="1146" spans="1:15" x14ac:dyDescent="0.25">
      <c r="A1146" t="s">
        <v>19020</v>
      </c>
      <c r="B1146" t="s">
        <v>101</v>
      </c>
      <c r="C1146" t="s">
        <v>24</v>
      </c>
      <c r="D1146">
        <v>1987</v>
      </c>
      <c r="E1146" t="s">
        <v>18808</v>
      </c>
      <c r="F1146">
        <v>4.8</v>
      </c>
      <c r="G1146">
        <v>9600</v>
      </c>
      <c r="H1146" t="s">
        <v>1841</v>
      </c>
      <c r="I1146" t="s">
        <v>19019</v>
      </c>
      <c r="J1146" t="s">
        <v>6042</v>
      </c>
      <c r="K1146" t="s">
        <v>7</v>
      </c>
      <c r="L1146">
        <v>17000000</v>
      </c>
      <c r="M1146">
        <v>7305209</v>
      </c>
      <c r="N1146" t="s">
        <v>18513</v>
      </c>
      <c r="O1146">
        <v>92</v>
      </c>
    </row>
    <row r="1147" spans="1:15" x14ac:dyDescent="0.25">
      <c r="A1147" t="s">
        <v>19018</v>
      </c>
      <c r="B1147" t="s">
        <v>41</v>
      </c>
      <c r="C1147" t="s">
        <v>34</v>
      </c>
      <c r="D1147">
        <v>1987</v>
      </c>
      <c r="E1147" t="s">
        <v>18821</v>
      </c>
      <c r="F1147">
        <v>6.6</v>
      </c>
      <c r="G1147">
        <v>6400</v>
      </c>
      <c r="H1147" t="s">
        <v>5664</v>
      </c>
      <c r="I1147" t="s">
        <v>15886</v>
      </c>
      <c r="J1147" t="s">
        <v>13713</v>
      </c>
      <c r="K1147" t="s">
        <v>7</v>
      </c>
      <c r="L1147">
        <v>22000000</v>
      </c>
      <c r="M1147">
        <v>11307844</v>
      </c>
      <c r="N1147" t="s">
        <v>14645</v>
      </c>
      <c r="O1147">
        <v>104</v>
      </c>
    </row>
    <row r="1148" spans="1:15" x14ac:dyDescent="0.25">
      <c r="A1148" t="s">
        <v>19017</v>
      </c>
      <c r="B1148" t="s">
        <v>68</v>
      </c>
      <c r="C1148" t="s">
        <v>11</v>
      </c>
      <c r="D1148">
        <v>1987</v>
      </c>
      <c r="E1148" t="s">
        <v>19010</v>
      </c>
      <c r="F1148">
        <v>7.9</v>
      </c>
      <c r="G1148">
        <v>7500</v>
      </c>
      <c r="H1148" t="s">
        <v>14319</v>
      </c>
      <c r="I1148" t="s">
        <v>14319</v>
      </c>
      <c r="J1148" t="s">
        <v>8292</v>
      </c>
      <c r="K1148" t="s">
        <v>7</v>
      </c>
      <c r="L1148">
        <v>4000000</v>
      </c>
      <c r="M1148">
        <v>1680358</v>
      </c>
      <c r="N1148" t="s">
        <v>16655</v>
      </c>
      <c r="O1148">
        <v>135</v>
      </c>
    </row>
    <row r="1149" spans="1:15" x14ac:dyDescent="0.25">
      <c r="A1149" t="s">
        <v>19016</v>
      </c>
      <c r="B1149" t="s">
        <v>68</v>
      </c>
      <c r="C1149" t="s">
        <v>11</v>
      </c>
      <c r="D1149">
        <v>1987</v>
      </c>
      <c r="E1149" t="s">
        <v>18663</v>
      </c>
      <c r="F1149">
        <v>7.8</v>
      </c>
      <c r="G1149">
        <v>10000</v>
      </c>
      <c r="H1149" t="s">
        <v>13209</v>
      </c>
      <c r="I1149" t="s">
        <v>19015</v>
      </c>
      <c r="J1149" t="s">
        <v>19014</v>
      </c>
      <c r="K1149" t="s">
        <v>731</v>
      </c>
      <c r="M1149">
        <v>2063688</v>
      </c>
      <c r="N1149" t="s">
        <v>19013</v>
      </c>
      <c r="O1149">
        <v>157</v>
      </c>
    </row>
    <row r="1150" spans="1:15" x14ac:dyDescent="0.25">
      <c r="A1150" t="s">
        <v>19012</v>
      </c>
      <c r="B1150" t="s">
        <v>41</v>
      </c>
      <c r="C1150" t="s">
        <v>87</v>
      </c>
      <c r="D1150">
        <v>1987</v>
      </c>
      <c r="E1150" t="s">
        <v>18914</v>
      </c>
      <c r="F1150">
        <v>6.6</v>
      </c>
      <c r="G1150">
        <v>9600</v>
      </c>
      <c r="H1150" t="s">
        <v>16079</v>
      </c>
      <c r="I1150" t="s">
        <v>1887</v>
      </c>
      <c r="J1150" t="s">
        <v>6948</v>
      </c>
      <c r="K1150" t="s">
        <v>7</v>
      </c>
      <c r="L1150">
        <v>14500000</v>
      </c>
      <c r="M1150">
        <v>18782400</v>
      </c>
      <c r="N1150" t="s">
        <v>2694</v>
      </c>
      <c r="O1150">
        <v>121</v>
      </c>
    </row>
    <row r="1151" spans="1:15" x14ac:dyDescent="0.25">
      <c r="A1151" t="s">
        <v>19011</v>
      </c>
      <c r="B1151" t="s">
        <v>41</v>
      </c>
      <c r="C1151" t="s">
        <v>781</v>
      </c>
      <c r="D1151">
        <v>1987</v>
      </c>
      <c r="E1151" t="s">
        <v>19010</v>
      </c>
      <c r="F1151">
        <v>6.6</v>
      </c>
      <c r="G1151">
        <v>9200</v>
      </c>
      <c r="H1151" t="s">
        <v>17185</v>
      </c>
      <c r="I1151" t="s">
        <v>19009</v>
      </c>
      <c r="J1151" t="s">
        <v>2412</v>
      </c>
      <c r="K1151" t="s">
        <v>265</v>
      </c>
      <c r="L1151">
        <v>6000000</v>
      </c>
      <c r="M1151">
        <v>12423831</v>
      </c>
      <c r="N1151" t="s">
        <v>19008</v>
      </c>
      <c r="O1151">
        <v>119</v>
      </c>
    </row>
    <row r="1152" spans="1:15" x14ac:dyDescent="0.25">
      <c r="A1152" t="s">
        <v>19007</v>
      </c>
      <c r="B1152" t="s">
        <v>915</v>
      </c>
      <c r="C1152" t="s">
        <v>73</v>
      </c>
      <c r="D1152">
        <v>1987</v>
      </c>
      <c r="E1152" t="s">
        <v>19006</v>
      </c>
      <c r="F1152">
        <v>7.2</v>
      </c>
      <c r="G1152">
        <v>5200</v>
      </c>
      <c r="H1152" t="s">
        <v>19005</v>
      </c>
      <c r="I1152" t="s">
        <v>19005</v>
      </c>
      <c r="J1152" t="s">
        <v>19004</v>
      </c>
      <c r="K1152" t="s">
        <v>7</v>
      </c>
      <c r="M1152">
        <v>6804312</v>
      </c>
      <c r="N1152" t="s">
        <v>19003</v>
      </c>
      <c r="O1152">
        <v>77</v>
      </c>
    </row>
    <row r="1153" spans="1:15" x14ac:dyDescent="0.25">
      <c r="A1153" t="s">
        <v>19002</v>
      </c>
      <c r="B1153" t="s">
        <v>68</v>
      </c>
      <c r="C1153" t="s">
        <v>24</v>
      </c>
      <c r="D1153">
        <v>1987</v>
      </c>
      <c r="E1153" t="s">
        <v>18844</v>
      </c>
      <c r="F1153">
        <v>4.2</v>
      </c>
      <c r="G1153">
        <v>1200</v>
      </c>
      <c r="H1153" t="s">
        <v>19001</v>
      </c>
      <c r="I1153" t="s">
        <v>19001</v>
      </c>
      <c r="J1153" t="s">
        <v>19000</v>
      </c>
      <c r="K1153" t="s">
        <v>7</v>
      </c>
      <c r="M1153">
        <v>2700000</v>
      </c>
      <c r="N1153" t="s">
        <v>15028</v>
      </c>
      <c r="O1153">
        <v>108</v>
      </c>
    </row>
    <row r="1154" spans="1:15" x14ac:dyDescent="0.25">
      <c r="A1154" t="s">
        <v>18999</v>
      </c>
      <c r="B1154" t="s">
        <v>41</v>
      </c>
      <c r="C1154" t="s">
        <v>5</v>
      </c>
      <c r="D1154">
        <v>1987</v>
      </c>
      <c r="E1154" t="s">
        <v>18998</v>
      </c>
      <c r="F1154">
        <v>5.7</v>
      </c>
      <c r="G1154">
        <v>5600</v>
      </c>
      <c r="H1154" t="s">
        <v>18997</v>
      </c>
      <c r="I1154" t="s">
        <v>18996</v>
      </c>
      <c r="J1154" t="s">
        <v>18995</v>
      </c>
      <c r="K1154" t="s">
        <v>95</v>
      </c>
      <c r="M1154">
        <v>2683519</v>
      </c>
      <c r="N1154" t="s">
        <v>18994</v>
      </c>
      <c r="O1154">
        <v>97</v>
      </c>
    </row>
    <row r="1155" spans="1:15" x14ac:dyDescent="0.25">
      <c r="A1155" t="s">
        <v>18993</v>
      </c>
      <c r="B1155" t="s">
        <v>68</v>
      </c>
      <c r="C1155" t="s">
        <v>24</v>
      </c>
      <c r="D1155">
        <v>1987</v>
      </c>
      <c r="E1155" t="s">
        <v>18742</v>
      </c>
      <c r="F1155">
        <v>6.4</v>
      </c>
      <c r="G1155">
        <v>3500</v>
      </c>
      <c r="H1155" t="s">
        <v>18992</v>
      </c>
      <c r="I1155" t="s">
        <v>18991</v>
      </c>
      <c r="J1155" t="s">
        <v>18990</v>
      </c>
      <c r="K1155" t="s">
        <v>7</v>
      </c>
      <c r="L1155">
        <v>7000000</v>
      </c>
      <c r="M1155">
        <v>7019441</v>
      </c>
      <c r="N1155" t="s">
        <v>18160</v>
      </c>
      <c r="O1155">
        <v>98</v>
      </c>
    </row>
    <row r="1156" spans="1:15" x14ac:dyDescent="0.25">
      <c r="A1156" t="s">
        <v>18989</v>
      </c>
      <c r="B1156" t="s">
        <v>101</v>
      </c>
      <c r="C1156" t="s">
        <v>100</v>
      </c>
      <c r="D1156">
        <v>1987</v>
      </c>
      <c r="E1156" t="s">
        <v>18811</v>
      </c>
      <c r="F1156">
        <v>6.2</v>
      </c>
      <c r="G1156">
        <v>5200</v>
      </c>
      <c r="H1156" t="s">
        <v>18988</v>
      </c>
      <c r="I1156" t="s">
        <v>18987</v>
      </c>
      <c r="J1156" t="s">
        <v>3529</v>
      </c>
      <c r="K1156" t="s">
        <v>7</v>
      </c>
      <c r="M1156">
        <v>300859</v>
      </c>
      <c r="N1156" t="s">
        <v>114</v>
      </c>
      <c r="O1156">
        <v>90</v>
      </c>
    </row>
    <row r="1157" spans="1:15" x14ac:dyDescent="0.25">
      <c r="A1157" t="s">
        <v>18986</v>
      </c>
      <c r="B1157" t="s">
        <v>101</v>
      </c>
      <c r="C1157" t="s">
        <v>24</v>
      </c>
      <c r="D1157">
        <v>1987</v>
      </c>
      <c r="E1157" t="s">
        <v>18742</v>
      </c>
      <c r="F1157">
        <v>6.4</v>
      </c>
      <c r="G1157">
        <v>3200</v>
      </c>
      <c r="H1157" t="s">
        <v>12412</v>
      </c>
      <c r="I1157" t="s">
        <v>8402</v>
      </c>
      <c r="J1157" t="s">
        <v>15760</v>
      </c>
      <c r="K1157" t="s">
        <v>7</v>
      </c>
      <c r="L1157">
        <v>13000000</v>
      </c>
      <c r="M1157">
        <v>4572845</v>
      </c>
      <c r="N1157" t="s">
        <v>18564</v>
      </c>
      <c r="O1157">
        <v>103</v>
      </c>
    </row>
    <row r="1158" spans="1:15" x14ac:dyDescent="0.25">
      <c r="A1158" t="s">
        <v>18985</v>
      </c>
      <c r="B1158" t="s">
        <v>41</v>
      </c>
      <c r="C1158" t="s">
        <v>34</v>
      </c>
      <c r="D1158">
        <v>1987</v>
      </c>
      <c r="E1158" t="s">
        <v>18816</v>
      </c>
      <c r="F1158">
        <v>6.5</v>
      </c>
      <c r="G1158">
        <v>5000</v>
      </c>
      <c r="H1158" t="s">
        <v>15217</v>
      </c>
      <c r="I1158" t="s">
        <v>8176</v>
      </c>
      <c r="J1158" t="s">
        <v>12952</v>
      </c>
      <c r="K1158" t="s">
        <v>7</v>
      </c>
      <c r="M1158">
        <v>4278150</v>
      </c>
      <c r="N1158" t="s">
        <v>17272</v>
      </c>
      <c r="O1158">
        <v>95</v>
      </c>
    </row>
    <row r="1159" spans="1:15" x14ac:dyDescent="0.25">
      <c r="A1159" t="s">
        <v>18984</v>
      </c>
      <c r="B1159" t="s">
        <v>101</v>
      </c>
      <c r="C1159" t="s">
        <v>24</v>
      </c>
      <c r="D1159">
        <v>1987</v>
      </c>
      <c r="E1159" t="s">
        <v>18983</v>
      </c>
      <c r="F1159">
        <v>5.7</v>
      </c>
      <c r="G1159">
        <v>2600</v>
      </c>
      <c r="H1159" t="s">
        <v>18982</v>
      </c>
      <c r="I1159" t="s">
        <v>18982</v>
      </c>
      <c r="J1159" t="s">
        <v>18981</v>
      </c>
      <c r="K1159" t="s">
        <v>7</v>
      </c>
      <c r="L1159">
        <v>8000000</v>
      </c>
      <c r="M1159">
        <v>1988962</v>
      </c>
      <c r="N1159" t="s">
        <v>18160</v>
      </c>
      <c r="O1159">
        <v>105</v>
      </c>
    </row>
    <row r="1160" spans="1:15" x14ac:dyDescent="0.25">
      <c r="A1160" t="s">
        <v>18980</v>
      </c>
      <c r="B1160" t="s">
        <v>101</v>
      </c>
      <c r="C1160" t="s">
        <v>24</v>
      </c>
      <c r="D1160">
        <v>1987</v>
      </c>
      <c r="E1160" t="s">
        <v>18979</v>
      </c>
      <c r="F1160">
        <v>4.7</v>
      </c>
      <c r="G1160">
        <v>1300</v>
      </c>
      <c r="H1160" t="s">
        <v>18978</v>
      </c>
      <c r="I1160" t="s">
        <v>18978</v>
      </c>
      <c r="J1160" t="s">
        <v>18977</v>
      </c>
      <c r="K1160" t="s">
        <v>7</v>
      </c>
      <c r="M1160">
        <v>1749956</v>
      </c>
      <c r="N1160" t="s">
        <v>18976</v>
      </c>
      <c r="O1160">
        <v>102</v>
      </c>
    </row>
    <row r="1161" spans="1:15" x14ac:dyDescent="0.25">
      <c r="A1161" t="s">
        <v>18975</v>
      </c>
      <c r="B1161" t="s">
        <v>68</v>
      </c>
      <c r="C1161" t="s">
        <v>34</v>
      </c>
      <c r="D1161">
        <v>1987</v>
      </c>
      <c r="E1161" t="s">
        <v>18816</v>
      </c>
      <c r="F1161">
        <v>6.1</v>
      </c>
      <c r="G1161">
        <v>3900</v>
      </c>
      <c r="H1161" t="s">
        <v>13248</v>
      </c>
      <c r="I1161" t="s">
        <v>13248</v>
      </c>
      <c r="J1161" t="s">
        <v>13525</v>
      </c>
      <c r="K1161" t="s">
        <v>7</v>
      </c>
      <c r="M1161">
        <v>873903</v>
      </c>
      <c r="N1161" t="s">
        <v>9348</v>
      </c>
      <c r="O1161">
        <v>85</v>
      </c>
    </row>
    <row r="1162" spans="1:15" x14ac:dyDescent="0.25">
      <c r="A1162" t="s">
        <v>18974</v>
      </c>
      <c r="B1162" t="s">
        <v>41</v>
      </c>
      <c r="C1162" t="s">
        <v>24</v>
      </c>
      <c r="D1162">
        <v>1987</v>
      </c>
      <c r="E1162" t="s">
        <v>18973</v>
      </c>
      <c r="F1162">
        <v>5.4</v>
      </c>
      <c r="G1162">
        <v>3200</v>
      </c>
      <c r="H1162" t="s">
        <v>5469</v>
      </c>
      <c r="I1162" t="s">
        <v>18972</v>
      </c>
      <c r="J1162" t="s">
        <v>16749</v>
      </c>
      <c r="K1162" t="s">
        <v>7</v>
      </c>
      <c r="L1162">
        <v>14000000</v>
      </c>
      <c r="M1162">
        <v>20240502</v>
      </c>
      <c r="N1162" t="s">
        <v>108</v>
      </c>
      <c r="O1162">
        <v>97</v>
      </c>
    </row>
    <row r="1163" spans="1:15" x14ac:dyDescent="0.25">
      <c r="A1163" t="s">
        <v>18971</v>
      </c>
      <c r="B1163" t="s">
        <v>101</v>
      </c>
      <c r="C1163" t="s">
        <v>11</v>
      </c>
      <c r="D1163">
        <v>1987</v>
      </c>
      <c r="E1163" t="s">
        <v>18970</v>
      </c>
      <c r="F1163">
        <v>6.9</v>
      </c>
      <c r="G1163">
        <v>1500</v>
      </c>
      <c r="H1163" t="s">
        <v>11564</v>
      </c>
      <c r="I1163" t="s">
        <v>18969</v>
      </c>
      <c r="J1163" t="s">
        <v>3125</v>
      </c>
      <c r="K1163" t="s">
        <v>265</v>
      </c>
      <c r="N1163" t="s">
        <v>12660</v>
      </c>
      <c r="O1163">
        <v>96</v>
      </c>
    </row>
    <row r="1164" spans="1:15" x14ac:dyDescent="0.25">
      <c r="A1164" t="s">
        <v>18968</v>
      </c>
      <c r="B1164" t="s">
        <v>41</v>
      </c>
      <c r="C1164" t="s">
        <v>24</v>
      </c>
      <c r="D1164">
        <v>1987</v>
      </c>
      <c r="E1164" t="s">
        <v>18967</v>
      </c>
      <c r="F1164">
        <v>6.2</v>
      </c>
      <c r="G1164">
        <v>7600</v>
      </c>
      <c r="H1164" t="s">
        <v>14190</v>
      </c>
      <c r="I1164" t="s">
        <v>6383</v>
      </c>
      <c r="J1164" t="s">
        <v>14280</v>
      </c>
      <c r="K1164" t="s">
        <v>7</v>
      </c>
      <c r="M1164">
        <v>52864741</v>
      </c>
      <c r="N1164" t="s">
        <v>6122</v>
      </c>
      <c r="O1164">
        <v>99</v>
      </c>
    </row>
    <row r="1165" spans="1:15" x14ac:dyDescent="0.25">
      <c r="A1165" t="s">
        <v>18966</v>
      </c>
      <c r="B1165" t="s">
        <v>68</v>
      </c>
      <c r="C1165" t="s">
        <v>24</v>
      </c>
      <c r="D1165">
        <v>1987</v>
      </c>
      <c r="E1165" t="s">
        <v>18906</v>
      </c>
      <c r="F1165">
        <v>5.2</v>
      </c>
      <c r="G1165">
        <v>5700</v>
      </c>
      <c r="H1165" t="s">
        <v>15893</v>
      </c>
      <c r="I1165" t="s">
        <v>14862</v>
      </c>
      <c r="J1165" t="s">
        <v>17313</v>
      </c>
      <c r="K1165" t="s">
        <v>7</v>
      </c>
      <c r="L1165">
        <v>10500000</v>
      </c>
      <c r="M1165">
        <v>34377585</v>
      </c>
      <c r="N1165" t="s">
        <v>15367</v>
      </c>
      <c r="O1165">
        <v>100</v>
      </c>
    </row>
    <row r="1166" spans="1:15" x14ac:dyDescent="0.25">
      <c r="A1166" t="s">
        <v>18965</v>
      </c>
      <c r="B1166" t="s">
        <v>41</v>
      </c>
      <c r="C1166" t="s">
        <v>34</v>
      </c>
      <c r="D1166">
        <v>1987</v>
      </c>
      <c r="E1166" t="s">
        <v>18964</v>
      </c>
      <c r="F1166">
        <v>5.0999999999999996</v>
      </c>
      <c r="G1166">
        <v>4700</v>
      </c>
      <c r="H1166" t="s">
        <v>18963</v>
      </c>
      <c r="I1166" t="s">
        <v>8161</v>
      </c>
      <c r="J1166" t="s">
        <v>13110</v>
      </c>
      <c r="K1166" t="s">
        <v>7</v>
      </c>
      <c r="L1166">
        <v>3520000</v>
      </c>
      <c r="M1166">
        <v>562187</v>
      </c>
      <c r="N1166" t="s">
        <v>18962</v>
      </c>
      <c r="O1166">
        <v>100</v>
      </c>
    </row>
    <row r="1167" spans="1:15" x14ac:dyDescent="0.25">
      <c r="A1167" t="s">
        <v>18961</v>
      </c>
      <c r="B1167" t="s">
        <v>41</v>
      </c>
      <c r="C1167" t="s">
        <v>24</v>
      </c>
      <c r="D1167">
        <v>1987</v>
      </c>
      <c r="E1167" t="s">
        <v>18960</v>
      </c>
      <c r="F1167">
        <v>6.6</v>
      </c>
      <c r="G1167">
        <v>8000</v>
      </c>
      <c r="H1167" t="s">
        <v>3587</v>
      </c>
      <c r="I1167" t="s">
        <v>3587</v>
      </c>
      <c r="J1167" t="s">
        <v>8932</v>
      </c>
      <c r="K1167" t="s">
        <v>7</v>
      </c>
      <c r="L1167">
        <v>11000000</v>
      </c>
      <c r="M1167">
        <v>25411386</v>
      </c>
      <c r="N1167" t="s">
        <v>6122</v>
      </c>
      <c r="O1167">
        <v>112</v>
      </c>
    </row>
    <row r="1168" spans="1:15" x14ac:dyDescent="0.25">
      <c r="A1168" t="s">
        <v>18959</v>
      </c>
      <c r="B1168" t="s">
        <v>41</v>
      </c>
      <c r="C1168" t="s">
        <v>11</v>
      </c>
      <c r="D1168">
        <v>1987</v>
      </c>
      <c r="E1168" t="s">
        <v>18816</v>
      </c>
      <c r="F1168">
        <v>5.9</v>
      </c>
      <c r="G1168">
        <v>1800</v>
      </c>
      <c r="H1168" t="s">
        <v>18958</v>
      </c>
      <c r="I1168" t="s">
        <v>18957</v>
      </c>
      <c r="J1168" t="s">
        <v>1822</v>
      </c>
      <c r="K1168" t="s">
        <v>7</v>
      </c>
      <c r="M1168">
        <v>1733017</v>
      </c>
      <c r="N1168" t="s">
        <v>18956</v>
      </c>
      <c r="O1168">
        <v>109</v>
      </c>
    </row>
    <row r="1169" spans="1:15" x14ac:dyDescent="0.25">
      <c r="A1169" t="s">
        <v>18955</v>
      </c>
      <c r="B1169" t="s">
        <v>68</v>
      </c>
      <c r="C1169" t="s">
        <v>11</v>
      </c>
      <c r="D1169">
        <v>1987</v>
      </c>
      <c r="E1169" t="s">
        <v>18736</v>
      </c>
      <c r="F1169">
        <v>5.6</v>
      </c>
      <c r="G1169">
        <v>2600</v>
      </c>
      <c r="H1169" t="s">
        <v>2284</v>
      </c>
      <c r="I1169" t="s">
        <v>2284</v>
      </c>
      <c r="J1169" t="s">
        <v>10966</v>
      </c>
      <c r="K1169" t="s">
        <v>7</v>
      </c>
      <c r="M1169">
        <v>10489617</v>
      </c>
      <c r="N1169" t="s">
        <v>18954</v>
      </c>
      <c r="O1169">
        <v>107</v>
      </c>
    </row>
    <row r="1170" spans="1:15" x14ac:dyDescent="0.25">
      <c r="A1170" t="s">
        <v>18953</v>
      </c>
      <c r="B1170" t="s">
        <v>41</v>
      </c>
      <c r="C1170" t="s">
        <v>87</v>
      </c>
      <c r="D1170">
        <v>1987</v>
      </c>
      <c r="E1170" t="s">
        <v>18952</v>
      </c>
      <c r="F1170">
        <v>5.8</v>
      </c>
      <c r="G1170">
        <v>4000</v>
      </c>
      <c r="H1170" t="s">
        <v>4242</v>
      </c>
      <c r="I1170" t="s">
        <v>18951</v>
      </c>
      <c r="J1170" t="s">
        <v>18950</v>
      </c>
      <c r="K1170" t="s">
        <v>7</v>
      </c>
      <c r="L1170">
        <v>4000000</v>
      </c>
      <c r="M1170">
        <v>345704</v>
      </c>
      <c r="N1170" t="s">
        <v>16848</v>
      </c>
      <c r="O1170">
        <v>102</v>
      </c>
    </row>
    <row r="1171" spans="1:15" x14ac:dyDescent="0.25">
      <c r="A1171" t="s">
        <v>18949</v>
      </c>
      <c r="B1171" t="s">
        <v>41</v>
      </c>
      <c r="C1171" t="s">
        <v>24</v>
      </c>
      <c r="D1171">
        <v>1987</v>
      </c>
      <c r="E1171" t="s">
        <v>18948</v>
      </c>
      <c r="F1171">
        <v>6.8</v>
      </c>
      <c r="G1171">
        <v>2700</v>
      </c>
      <c r="H1171" t="s">
        <v>12936</v>
      </c>
      <c r="I1171" t="s">
        <v>12936</v>
      </c>
      <c r="J1171" t="s">
        <v>17769</v>
      </c>
      <c r="K1171" t="s">
        <v>265</v>
      </c>
      <c r="M1171">
        <v>3283832</v>
      </c>
      <c r="N1171" t="s">
        <v>12660</v>
      </c>
      <c r="O1171">
        <v>88</v>
      </c>
    </row>
    <row r="1172" spans="1:15" x14ac:dyDescent="0.25">
      <c r="A1172" t="s">
        <v>18947</v>
      </c>
      <c r="B1172" t="s">
        <v>101</v>
      </c>
      <c r="C1172" t="s">
        <v>73</v>
      </c>
      <c r="D1172">
        <v>1987</v>
      </c>
      <c r="E1172" t="s">
        <v>17877</v>
      </c>
      <c r="F1172">
        <v>7.1</v>
      </c>
      <c r="G1172">
        <v>4500</v>
      </c>
      <c r="H1172" t="s">
        <v>18946</v>
      </c>
      <c r="I1172" t="s">
        <v>18946</v>
      </c>
      <c r="J1172" t="s">
        <v>2424</v>
      </c>
      <c r="K1172" t="s">
        <v>562</v>
      </c>
      <c r="M1172">
        <v>370698</v>
      </c>
      <c r="N1172" t="s">
        <v>18945</v>
      </c>
      <c r="O1172">
        <v>78</v>
      </c>
    </row>
    <row r="1173" spans="1:15" x14ac:dyDescent="0.25">
      <c r="A1173" t="s">
        <v>18944</v>
      </c>
      <c r="B1173" t="s">
        <v>41</v>
      </c>
      <c r="C1173" t="s">
        <v>87</v>
      </c>
      <c r="D1173">
        <v>1987</v>
      </c>
      <c r="E1173" t="s">
        <v>18752</v>
      </c>
      <c r="F1173">
        <v>6.4</v>
      </c>
      <c r="G1173">
        <v>2900</v>
      </c>
      <c r="H1173" t="s">
        <v>18943</v>
      </c>
      <c r="I1173" t="s">
        <v>18942</v>
      </c>
      <c r="J1173" t="s">
        <v>14805</v>
      </c>
      <c r="K1173" t="s">
        <v>7</v>
      </c>
      <c r="L1173">
        <v>5000000</v>
      </c>
      <c r="M1173">
        <v>1119112</v>
      </c>
      <c r="N1173" t="s">
        <v>17968</v>
      </c>
      <c r="O1173">
        <v>97</v>
      </c>
    </row>
    <row r="1174" spans="1:15" x14ac:dyDescent="0.25">
      <c r="A1174" t="s">
        <v>18941</v>
      </c>
      <c r="B1174" t="s">
        <v>41</v>
      </c>
      <c r="C1174" t="s">
        <v>5</v>
      </c>
      <c r="D1174">
        <v>1987</v>
      </c>
      <c r="E1174" t="s">
        <v>18940</v>
      </c>
      <c r="F1174">
        <v>5.0999999999999996</v>
      </c>
      <c r="G1174">
        <v>2900</v>
      </c>
      <c r="H1174" t="s">
        <v>18253</v>
      </c>
      <c r="I1174" t="s">
        <v>17775</v>
      </c>
      <c r="J1174" t="s">
        <v>18939</v>
      </c>
      <c r="K1174" t="s">
        <v>300</v>
      </c>
      <c r="M1174">
        <v>1930001</v>
      </c>
      <c r="N1174" t="s">
        <v>17773</v>
      </c>
      <c r="O1174">
        <v>92</v>
      </c>
    </row>
    <row r="1175" spans="1:15" x14ac:dyDescent="0.25">
      <c r="A1175" t="s">
        <v>18938</v>
      </c>
      <c r="B1175" t="s">
        <v>101</v>
      </c>
      <c r="C1175" t="s">
        <v>781</v>
      </c>
      <c r="D1175">
        <v>1987</v>
      </c>
      <c r="E1175" t="s">
        <v>18937</v>
      </c>
      <c r="F1175">
        <v>6.1</v>
      </c>
      <c r="G1175">
        <v>2300</v>
      </c>
      <c r="H1175" t="s">
        <v>16079</v>
      </c>
      <c r="I1175" t="s">
        <v>18936</v>
      </c>
      <c r="J1175" t="s">
        <v>18648</v>
      </c>
      <c r="K1175" t="s">
        <v>7</v>
      </c>
      <c r="L1175">
        <v>14000000</v>
      </c>
      <c r="M1175">
        <v>459824</v>
      </c>
      <c r="N1175" t="s">
        <v>514</v>
      </c>
      <c r="O1175">
        <v>101</v>
      </c>
    </row>
    <row r="1176" spans="1:15" x14ac:dyDescent="0.25">
      <c r="A1176" t="s">
        <v>18935</v>
      </c>
      <c r="B1176" t="s">
        <v>52</v>
      </c>
      <c r="C1176" t="s">
        <v>11</v>
      </c>
      <c r="D1176">
        <v>1987</v>
      </c>
      <c r="E1176" t="s">
        <v>18934</v>
      </c>
      <c r="F1176">
        <v>7.3</v>
      </c>
      <c r="G1176">
        <v>4400</v>
      </c>
      <c r="H1176" t="s">
        <v>18933</v>
      </c>
      <c r="I1176" t="s">
        <v>18932</v>
      </c>
      <c r="J1176" t="s">
        <v>17927</v>
      </c>
      <c r="K1176" t="s">
        <v>7</v>
      </c>
      <c r="M1176">
        <v>1338198</v>
      </c>
      <c r="N1176" t="s">
        <v>16914</v>
      </c>
      <c r="O1176">
        <v>90</v>
      </c>
    </row>
    <row r="1177" spans="1:15" x14ac:dyDescent="0.25">
      <c r="A1177" t="s">
        <v>18931</v>
      </c>
      <c r="B1177" t="s">
        <v>41</v>
      </c>
      <c r="C1177" t="s">
        <v>409</v>
      </c>
      <c r="D1177">
        <v>1987</v>
      </c>
      <c r="E1177" t="s">
        <v>18863</v>
      </c>
      <c r="F1177">
        <v>7.3</v>
      </c>
      <c r="G1177">
        <v>5700</v>
      </c>
      <c r="H1177" t="s">
        <v>2165</v>
      </c>
      <c r="I1177" t="s">
        <v>18930</v>
      </c>
      <c r="J1177" t="s">
        <v>2374</v>
      </c>
      <c r="K1177" t="s">
        <v>265</v>
      </c>
      <c r="M1177">
        <v>1672927</v>
      </c>
      <c r="N1177" t="s">
        <v>18917</v>
      </c>
      <c r="O1177">
        <v>105</v>
      </c>
    </row>
    <row r="1178" spans="1:15" x14ac:dyDescent="0.25">
      <c r="A1178" t="s">
        <v>18929</v>
      </c>
      <c r="B1178" t="s">
        <v>41</v>
      </c>
      <c r="C1178" t="s">
        <v>34</v>
      </c>
      <c r="D1178">
        <v>1987</v>
      </c>
      <c r="E1178" t="s">
        <v>18928</v>
      </c>
      <c r="F1178">
        <v>6.3</v>
      </c>
      <c r="G1178">
        <v>9300</v>
      </c>
      <c r="H1178" t="s">
        <v>13529</v>
      </c>
      <c r="I1178" t="s">
        <v>15534</v>
      </c>
      <c r="J1178" t="s">
        <v>13525</v>
      </c>
      <c r="K1178" t="s">
        <v>7</v>
      </c>
      <c r="L1178">
        <v>11000000</v>
      </c>
      <c r="M1178">
        <v>19734940</v>
      </c>
      <c r="N1178" t="s">
        <v>2694</v>
      </c>
      <c r="O1178">
        <v>109</v>
      </c>
    </row>
    <row r="1179" spans="1:15" x14ac:dyDescent="0.25">
      <c r="A1179" t="s">
        <v>18927</v>
      </c>
      <c r="B1179" t="s">
        <v>41</v>
      </c>
      <c r="C1179" t="s">
        <v>34</v>
      </c>
      <c r="D1179">
        <v>1987</v>
      </c>
      <c r="E1179" t="s">
        <v>18844</v>
      </c>
      <c r="F1179">
        <v>4.9000000000000004</v>
      </c>
      <c r="G1179">
        <v>8200</v>
      </c>
      <c r="H1179" t="s">
        <v>18926</v>
      </c>
      <c r="I1179" t="s">
        <v>17759</v>
      </c>
      <c r="J1179" t="s">
        <v>16090</v>
      </c>
      <c r="K1179" t="s">
        <v>7</v>
      </c>
      <c r="L1179">
        <v>350000</v>
      </c>
      <c r="M1179">
        <v>4000000</v>
      </c>
      <c r="N1179" t="s">
        <v>17968</v>
      </c>
      <c r="O1179">
        <v>90</v>
      </c>
    </row>
    <row r="1180" spans="1:15" x14ac:dyDescent="0.25">
      <c r="A1180" t="s">
        <v>18925</v>
      </c>
      <c r="B1180" t="s">
        <v>101</v>
      </c>
      <c r="C1180" t="s">
        <v>24</v>
      </c>
      <c r="D1180">
        <v>1987</v>
      </c>
      <c r="E1180" t="s">
        <v>18924</v>
      </c>
      <c r="F1180">
        <v>7.2</v>
      </c>
      <c r="G1180">
        <v>2300</v>
      </c>
      <c r="H1180" t="s">
        <v>15034</v>
      </c>
      <c r="I1180" t="s">
        <v>18923</v>
      </c>
      <c r="J1180" t="s">
        <v>16060</v>
      </c>
      <c r="K1180" t="s">
        <v>7</v>
      </c>
      <c r="M1180">
        <v>1083282</v>
      </c>
      <c r="N1180" t="s">
        <v>114</v>
      </c>
      <c r="O1180">
        <v>116</v>
      </c>
    </row>
    <row r="1181" spans="1:15" x14ac:dyDescent="0.25">
      <c r="A1181" t="s">
        <v>18922</v>
      </c>
      <c r="B1181" t="s">
        <v>41</v>
      </c>
      <c r="C1181" t="s">
        <v>34</v>
      </c>
      <c r="D1181">
        <v>1987</v>
      </c>
      <c r="E1181" t="s">
        <v>18921</v>
      </c>
      <c r="F1181">
        <v>6.3</v>
      </c>
      <c r="G1181">
        <v>4800</v>
      </c>
      <c r="H1181" t="s">
        <v>13262</v>
      </c>
      <c r="I1181" t="s">
        <v>18920</v>
      </c>
      <c r="J1181" t="s">
        <v>4538</v>
      </c>
      <c r="K1181" t="s">
        <v>265</v>
      </c>
      <c r="L1181">
        <v>6000000</v>
      </c>
      <c r="M1181">
        <v>1432687</v>
      </c>
      <c r="N1181" t="s">
        <v>15328</v>
      </c>
      <c r="O1181">
        <v>107</v>
      </c>
    </row>
    <row r="1182" spans="1:15" x14ac:dyDescent="0.25">
      <c r="A1182" t="s">
        <v>18919</v>
      </c>
      <c r="B1182" t="s">
        <v>41</v>
      </c>
      <c r="C1182" t="s">
        <v>87</v>
      </c>
      <c r="D1182">
        <v>1987</v>
      </c>
      <c r="E1182" t="s">
        <v>18906</v>
      </c>
      <c r="F1182">
        <v>5.3</v>
      </c>
      <c r="G1182">
        <v>1400</v>
      </c>
      <c r="H1182" t="s">
        <v>8729</v>
      </c>
      <c r="I1182" t="s">
        <v>18918</v>
      </c>
      <c r="J1182" t="s">
        <v>16581</v>
      </c>
      <c r="K1182" t="s">
        <v>265</v>
      </c>
      <c r="L1182">
        <v>4500000</v>
      </c>
      <c r="M1182">
        <v>406881</v>
      </c>
      <c r="N1182" t="s">
        <v>18917</v>
      </c>
      <c r="O1182">
        <v>92</v>
      </c>
    </row>
    <row r="1183" spans="1:15" x14ac:dyDescent="0.25">
      <c r="A1183" t="s">
        <v>1657</v>
      </c>
      <c r="B1183" t="s">
        <v>41</v>
      </c>
      <c r="C1183" t="s">
        <v>11</v>
      </c>
      <c r="D1183">
        <v>1987</v>
      </c>
      <c r="E1183" t="s">
        <v>16258</v>
      </c>
      <c r="F1183">
        <v>6.2</v>
      </c>
      <c r="G1183">
        <v>2000</v>
      </c>
      <c r="H1183" t="s">
        <v>6311</v>
      </c>
      <c r="I1183" t="s">
        <v>18916</v>
      </c>
      <c r="J1183" t="s">
        <v>15662</v>
      </c>
      <c r="K1183" t="s">
        <v>7</v>
      </c>
      <c r="L1183">
        <v>7500000</v>
      </c>
      <c r="M1183">
        <v>796368</v>
      </c>
      <c r="N1183" t="s">
        <v>18160</v>
      </c>
      <c r="O1183">
        <v>97</v>
      </c>
    </row>
    <row r="1184" spans="1:15" x14ac:dyDescent="0.25">
      <c r="A1184" t="s">
        <v>18915</v>
      </c>
      <c r="B1184" t="s">
        <v>41</v>
      </c>
      <c r="C1184" t="s">
        <v>34</v>
      </c>
      <c r="D1184">
        <v>1987</v>
      </c>
      <c r="E1184" t="s">
        <v>18914</v>
      </c>
      <c r="F1184">
        <v>5.4</v>
      </c>
      <c r="G1184">
        <v>4800</v>
      </c>
      <c r="H1184" t="s">
        <v>14097</v>
      </c>
      <c r="I1184" t="s">
        <v>16203</v>
      </c>
      <c r="J1184" t="s">
        <v>11994</v>
      </c>
      <c r="K1184" t="s">
        <v>7</v>
      </c>
      <c r="L1184">
        <v>9000000</v>
      </c>
      <c r="M1184">
        <v>5406879</v>
      </c>
      <c r="N1184" t="s">
        <v>16923</v>
      </c>
      <c r="O1184">
        <v>115</v>
      </c>
    </row>
    <row r="1185" spans="1:15" x14ac:dyDescent="0.25">
      <c r="A1185" t="s">
        <v>18913</v>
      </c>
      <c r="B1185" t="s">
        <v>41</v>
      </c>
      <c r="C1185" t="s">
        <v>5</v>
      </c>
      <c r="D1185">
        <v>1987</v>
      </c>
      <c r="E1185" t="s">
        <v>18912</v>
      </c>
      <c r="F1185">
        <v>3.8</v>
      </c>
      <c r="G1185">
        <v>6400</v>
      </c>
      <c r="H1185" t="s">
        <v>18911</v>
      </c>
      <c r="I1185" t="s">
        <v>18910</v>
      </c>
      <c r="J1185" t="s">
        <v>18909</v>
      </c>
      <c r="K1185" t="s">
        <v>7</v>
      </c>
      <c r="L1185">
        <v>100000</v>
      </c>
      <c r="N1185" t="s">
        <v>18908</v>
      </c>
      <c r="O1185">
        <v>88</v>
      </c>
    </row>
    <row r="1186" spans="1:15" x14ac:dyDescent="0.25">
      <c r="A1186" t="s">
        <v>18907</v>
      </c>
      <c r="B1186" t="s">
        <v>41</v>
      </c>
      <c r="C1186" t="s">
        <v>5</v>
      </c>
      <c r="D1186">
        <v>1987</v>
      </c>
      <c r="E1186" t="s">
        <v>18906</v>
      </c>
      <c r="F1186">
        <v>4</v>
      </c>
      <c r="G1186">
        <v>2100</v>
      </c>
      <c r="H1186" t="s">
        <v>18905</v>
      </c>
      <c r="I1186" t="s">
        <v>18904</v>
      </c>
      <c r="J1186" t="s">
        <v>18903</v>
      </c>
      <c r="K1186" t="s">
        <v>7</v>
      </c>
      <c r="L1186">
        <v>75000</v>
      </c>
      <c r="N1186" t="s">
        <v>18902</v>
      </c>
      <c r="O1186">
        <v>72</v>
      </c>
    </row>
    <row r="1187" spans="1:15" x14ac:dyDescent="0.25">
      <c r="A1187" t="s">
        <v>18901</v>
      </c>
      <c r="B1187" t="s">
        <v>41</v>
      </c>
      <c r="C1187" t="s">
        <v>5</v>
      </c>
      <c r="D1187">
        <v>1987</v>
      </c>
      <c r="E1187" t="s">
        <v>18900</v>
      </c>
      <c r="F1187">
        <v>5.0999999999999996</v>
      </c>
      <c r="G1187">
        <v>1600</v>
      </c>
      <c r="H1187" t="s">
        <v>18899</v>
      </c>
      <c r="I1187" t="s">
        <v>18898</v>
      </c>
      <c r="J1187" t="s">
        <v>18897</v>
      </c>
      <c r="K1187" t="s">
        <v>7</v>
      </c>
      <c r="L1187">
        <v>2000000</v>
      </c>
      <c r="M1187">
        <v>1083395</v>
      </c>
      <c r="N1187" t="s">
        <v>18896</v>
      </c>
      <c r="O1187">
        <v>87</v>
      </c>
    </row>
    <row r="1188" spans="1:15" x14ac:dyDescent="0.25">
      <c r="A1188" t="s">
        <v>18895</v>
      </c>
      <c r="B1188" t="s">
        <v>41</v>
      </c>
      <c r="C1188" t="s">
        <v>5</v>
      </c>
      <c r="D1188">
        <v>1987</v>
      </c>
      <c r="E1188" t="s">
        <v>18894</v>
      </c>
      <c r="F1188">
        <v>4.3</v>
      </c>
      <c r="G1188">
        <v>1100</v>
      </c>
      <c r="H1188" t="s">
        <v>18893</v>
      </c>
      <c r="I1188" t="s">
        <v>18892</v>
      </c>
      <c r="J1188" t="s">
        <v>18891</v>
      </c>
      <c r="K1188" t="s">
        <v>7</v>
      </c>
      <c r="M1188">
        <v>1149470</v>
      </c>
      <c r="N1188" t="s">
        <v>18518</v>
      </c>
      <c r="O1188">
        <v>89</v>
      </c>
    </row>
    <row r="1189" spans="1:15" x14ac:dyDescent="0.25">
      <c r="A1189" t="s">
        <v>18890</v>
      </c>
      <c r="B1189" t="s">
        <v>41</v>
      </c>
      <c r="C1189" t="s">
        <v>34</v>
      </c>
      <c r="D1189">
        <v>1987</v>
      </c>
      <c r="E1189" t="s">
        <v>18889</v>
      </c>
      <c r="F1189">
        <v>5.4</v>
      </c>
      <c r="G1189">
        <v>3400</v>
      </c>
      <c r="H1189" t="s">
        <v>120</v>
      </c>
      <c r="I1189" t="s">
        <v>18888</v>
      </c>
      <c r="J1189" t="s">
        <v>14041</v>
      </c>
      <c r="K1189" t="s">
        <v>7</v>
      </c>
      <c r="M1189">
        <v>12046526</v>
      </c>
      <c r="N1189" t="s">
        <v>704</v>
      </c>
      <c r="O1189">
        <v>104</v>
      </c>
    </row>
    <row r="1190" spans="1:15" x14ac:dyDescent="0.25">
      <c r="A1190" t="s">
        <v>18887</v>
      </c>
      <c r="B1190" t="s">
        <v>41</v>
      </c>
      <c r="C1190" t="s">
        <v>11</v>
      </c>
      <c r="D1190">
        <v>1987</v>
      </c>
      <c r="E1190" t="s">
        <v>18886</v>
      </c>
      <c r="F1190">
        <v>5.6</v>
      </c>
      <c r="G1190">
        <v>2100</v>
      </c>
      <c r="H1190" t="s">
        <v>11953</v>
      </c>
      <c r="I1190" t="s">
        <v>18885</v>
      </c>
      <c r="J1190" t="s">
        <v>14594</v>
      </c>
      <c r="K1190" t="s">
        <v>7</v>
      </c>
      <c r="M1190">
        <v>700000</v>
      </c>
      <c r="N1190" t="s">
        <v>18564</v>
      </c>
      <c r="O1190">
        <v>97</v>
      </c>
    </row>
    <row r="1191" spans="1:15" x14ac:dyDescent="0.25">
      <c r="A1191" t="s">
        <v>18884</v>
      </c>
      <c r="B1191" t="s">
        <v>101</v>
      </c>
      <c r="C1191" t="s">
        <v>34</v>
      </c>
      <c r="D1191">
        <v>1987</v>
      </c>
      <c r="E1191" t="s">
        <v>18758</v>
      </c>
      <c r="F1191">
        <v>2.2000000000000002</v>
      </c>
      <c r="G1191">
        <v>7900</v>
      </c>
      <c r="H1191" t="s">
        <v>7844</v>
      </c>
      <c r="I1191" t="s">
        <v>18883</v>
      </c>
      <c r="J1191" t="s">
        <v>9926</v>
      </c>
      <c r="K1191" t="s">
        <v>7</v>
      </c>
      <c r="L1191">
        <v>24000000</v>
      </c>
      <c r="M1191">
        <v>4615255</v>
      </c>
      <c r="N1191" t="s">
        <v>114</v>
      </c>
      <c r="O1191">
        <v>85</v>
      </c>
    </row>
    <row r="1192" spans="1:15" x14ac:dyDescent="0.25">
      <c r="A1192" t="s">
        <v>18882</v>
      </c>
      <c r="B1192" t="s">
        <v>101</v>
      </c>
      <c r="C1192" t="s">
        <v>24</v>
      </c>
      <c r="D1192">
        <v>1987</v>
      </c>
      <c r="E1192" t="s">
        <v>18881</v>
      </c>
      <c r="F1192">
        <v>7.6</v>
      </c>
      <c r="G1192">
        <v>4300</v>
      </c>
      <c r="H1192" t="s">
        <v>14215</v>
      </c>
      <c r="I1192" t="s">
        <v>14215</v>
      </c>
      <c r="J1192" t="s">
        <v>18880</v>
      </c>
      <c r="K1192" t="s">
        <v>562</v>
      </c>
      <c r="M1192">
        <v>824024</v>
      </c>
      <c r="N1192" t="s">
        <v>5586</v>
      </c>
      <c r="O1192">
        <v>103</v>
      </c>
    </row>
    <row r="1193" spans="1:15" x14ac:dyDescent="0.25">
      <c r="A1193" t="s">
        <v>18879</v>
      </c>
      <c r="B1193" t="s">
        <v>41</v>
      </c>
      <c r="C1193" t="s">
        <v>87</v>
      </c>
      <c r="D1193">
        <v>1987</v>
      </c>
      <c r="E1193" t="s">
        <v>18266</v>
      </c>
      <c r="F1193">
        <v>6.3</v>
      </c>
      <c r="G1193">
        <v>2600</v>
      </c>
      <c r="H1193" t="s">
        <v>9751</v>
      </c>
      <c r="I1193" t="s">
        <v>18878</v>
      </c>
      <c r="J1193" t="s">
        <v>18877</v>
      </c>
      <c r="K1193" t="s">
        <v>265</v>
      </c>
      <c r="L1193">
        <v>5300000</v>
      </c>
      <c r="M1193">
        <v>3107551</v>
      </c>
      <c r="N1193" t="s">
        <v>114</v>
      </c>
      <c r="O1193">
        <v>107</v>
      </c>
    </row>
    <row r="1194" spans="1:15" x14ac:dyDescent="0.25">
      <c r="A1194" t="s">
        <v>18876</v>
      </c>
      <c r="B1194" t="s">
        <v>41</v>
      </c>
      <c r="C1194" t="s">
        <v>5</v>
      </c>
      <c r="D1194">
        <v>1987</v>
      </c>
      <c r="E1194" t="s">
        <v>18875</v>
      </c>
      <c r="F1194">
        <v>6.2</v>
      </c>
      <c r="G1194">
        <v>2200</v>
      </c>
      <c r="H1194" t="s">
        <v>18874</v>
      </c>
      <c r="I1194" t="s">
        <v>18873</v>
      </c>
      <c r="J1194" t="s">
        <v>18253</v>
      </c>
      <c r="K1194" t="s">
        <v>265</v>
      </c>
      <c r="N1194" t="s">
        <v>18872</v>
      </c>
      <c r="O1194">
        <v>110</v>
      </c>
    </row>
    <row r="1195" spans="1:15" x14ac:dyDescent="0.25">
      <c r="A1195" t="s">
        <v>3637</v>
      </c>
      <c r="B1195" t="s">
        <v>68</v>
      </c>
      <c r="C1195" t="s">
        <v>24</v>
      </c>
      <c r="D1195">
        <v>1987</v>
      </c>
      <c r="E1195" t="s">
        <v>18863</v>
      </c>
      <c r="F1195">
        <v>5.8</v>
      </c>
      <c r="G1195">
        <v>3500</v>
      </c>
      <c r="H1195" t="s">
        <v>18871</v>
      </c>
      <c r="I1195" t="s">
        <v>18871</v>
      </c>
      <c r="J1195" t="s">
        <v>4321</v>
      </c>
      <c r="K1195" t="s">
        <v>7</v>
      </c>
      <c r="M1195">
        <v>4215849</v>
      </c>
      <c r="N1195" t="s">
        <v>13225</v>
      </c>
      <c r="O1195">
        <v>93</v>
      </c>
    </row>
    <row r="1196" spans="1:15" x14ac:dyDescent="0.25">
      <c r="A1196" t="s">
        <v>18870</v>
      </c>
      <c r="B1196" t="s">
        <v>41</v>
      </c>
      <c r="C1196" t="s">
        <v>24</v>
      </c>
      <c r="D1196">
        <v>1987</v>
      </c>
      <c r="E1196" t="s">
        <v>18752</v>
      </c>
      <c r="F1196">
        <v>7</v>
      </c>
      <c r="G1196">
        <v>5200</v>
      </c>
      <c r="H1196" t="s">
        <v>13781</v>
      </c>
      <c r="I1196" t="s">
        <v>18869</v>
      </c>
      <c r="J1196" t="s">
        <v>13781</v>
      </c>
      <c r="K1196" t="s">
        <v>7</v>
      </c>
      <c r="L1196">
        <v>100000</v>
      </c>
      <c r="M1196">
        <v>5228617</v>
      </c>
      <c r="N1196" t="s">
        <v>18868</v>
      </c>
      <c r="O1196">
        <v>78</v>
      </c>
    </row>
    <row r="1197" spans="1:15" x14ac:dyDescent="0.25">
      <c r="A1197" t="s">
        <v>18867</v>
      </c>
      <c r="B1197" t="s">
        <v>101</v>
      </c>
      <c r="C1197" t="s">
        <v>11</v>
      </c>
      <c r="D1197">
        <v>1987</v>
      </c>
      <c r="E1197" t="s">
        <v>18758</v>
      </c>
      <c r="F1197">
        <v>7.3</v>
      </c>
      <c r="G1197">
        <v>7300</v>
      </c>
      <c r="H1197" t="s">
        <v>18866</v>
      </c>
      <c r="I1197" t="s">
        <v>18865</v>
      </c>
      <c r="J1197" t="s">
        <v>15978</v>
      </c>
      <c r="K1197" t="s">
        <v>265</v>
      </c>
      <c r="M1197">
        <v>4370078</v>
      </c>
      <c r="N1197" t="s">
        <v>18010</v>
      </c>
      <c r="O1197">
        <v>83</v>
      </c>
    </row>
    <row r="1198" spans="1:15" x14ac:dyDescent="0.25">
      <c r="A1198" t="s">
        <v>18864</v>
      </c>
      <c r="B1198" t="s">
        <v>41</v>
      </c>
      <c r="C1198" t="s">
        <v>11</v>
      </c>
      <c r="D1198">
        <v>1987</v>
      </c>
      <c r="E1198" t="s">
        <v>18863</v>
      </c>
      <c r="F1198">
        <v>6.4</v>
      </c>
      <c r="G1198">
        <v>5200</v>
      </c>
      <c r="H1198" t="s">
        <v>13940</v>
      </c>
      <c r="I1198" t="s">
        <v>18862</v>
      </c>
      <c r="J1198" t="s">
        <v>15787</v>
      </c>
      <c r="K1198" t="s">
        <v>7</v>
      </c>
      <c r="M1198">
        <v>5262047</v>
      </c>
      <c r="N1198" t="s">
        <v>2694</v>
      </c>
      <c r="O1198">
        <v>111</v>
      </c>
    </row>
    <row r="1199" spans="1:15" x14ac:dyDescent="0.25">
      <c r="A1199" t="s">
        <v>18861</v>
      </c>
      <c r="B1199" t="s">
        <v>41</v>
      </c>
      <c r="C1199" t="s">
        <v>11</v>
      </c>
      <c r="D1199">
        <v>1987</v>
      </c>
      <c r="E1199" t="s">
        <v>18860</v>
      </c>
      <c r="F1199">
        <v>6.6</v>
      </c>
      <c r="G1199">
        <v>6000</v>
      </c>
      <c r="H1199" t="s">
        <v>17292</v>
      </c>
      <c r="I1199" t="s">
        <v>18649</v>
      </c>
      <c r="J1199" t="s">
        <v>5532</v>
      </c>
      <c r="K1199" t="s">
        <v>7</v>
      </c>
      <c r="L1199">
        <v>25000000</v>
      </c>
      <c r="M1199">
        <v>30950002</v>
      </c>
      <c r="N1199" t="s">
        <v>138</v>
      </c>
      <c r="O1199">
        <v>116</v>
      </c>
    </row>
    <row r="1200" spans="1:15" x14ac:dyDescent="0.25">
      <c r="A1200" t="s">
        <v>18859</v>
      </c>
      <c r="B1200" t="s">
        <v>52</v>
      </c>
      <c r="C1200" t="s">
        <v>24</v>
      </c>
      <c r="D1200">
        <v>1987</v>
      </c>
      <c r="E1200" t="s">
        <v>18858</v>
      </c>
      <c r="F1200">
        <v>7.6</v>
      </c>
      <c r="G1200">
        <v>2200</v>
      </c>
      <c r="H1200" t="s">
        <v>14215</v>
      </c>
      <c r="I1200" t="s">
        <v>14215</v>
      </c>
      <c r="J1200" t="s">
        <v>18857</v>
      </c>
      <c r="K1200" t="s">
        <v>562</v>
      </c>
      <c r="M1200">
        <v>22039</v>
      </c>
      <c r="N1200" t="s">
        <v>16116</v>
      </c>
      <c r="O1200">
        <v>99</v>
      </c>
    </row>
    <row r="1201" spans="1:15" x14ac:dyDescent="0.25">
      <c r="A1201" t="s">
        <v>18856</v>
      </c>
      <c r="B1201" t="s">
        <v>101</v>
      </c>
      <c r="C1201" t="s">
        <v>24</v>
      </c>
      <c r="D1201">
        <v>1987</v>
      </c>
      <c r="E1201" t="s">
        <v>18855</v>
      </c>
      <c r="F1201">
        <v>4.8</v>
      </c>
      <c r="G1201">
        <v>1400</v>
      </c>
      <c r="H1201" t="s">
        <v>18854</v>
      </c>
      <c r="I1201" t="s">
        <v>15775</v>
      </c>
      <c r="J1201" t="s">
        <v>12621</v>
      </c>
      <c r="K1201" t="s">
        <v>7</v>
      </c>
      <c r="N1201" t="s">
        <v>704</v>
      </c>
      <c r="O1201">
        <v>86</v>
      </c>
    </row>
    <row r="1202" spans="1:15" x14ac:dyDescent="0.25">
      <c r="A1202" t="s">
        <v>18853</v>
      </c>
      <c r="B1202" t="s">
        <v>41</v>
      </c>
      <c r="C1202" t="s">
        <v>24</v>
      </c>
      <c r="D1202">
        <v>1987</v>
      </c>
      <c r="E1202" t="s">
        <v>18852</v>
      </c>
      <c r="F1202">
        <v>5.7</v>
      </c>
      <c r="G1202">
        <v>999</v>
      </c>
      <c r="H1202" t="s">
        <v>18851</v>
      </c>
      <c r="I1202" t="s">
        <v>18851</v>
      </c>
      <c r="J1202" t="s">
        <v>13549</v>
      </c>
      <c r="K1202" t="s">
        <v>7</v>
      </c>
      <c r="M1202">
        <v>1025762</v>
      </c>
      <c r="N1202" t="s">
        <v>18850</v>
      </c>
      <c r="O1202">
        <v>90</v>
      </c>
    </row>
    <row r="1203" spans="1:15" x14ac:dyDescent="0.25">
      <c r="A1203" t="s">
        <v>18849</v>
      </c>
      <c r="B1203" t="s">
        <v>41</v>
      </c>
      <c r="C1203" t="s">
        <v>409</v>
      </c>
      <c r="D1203">
        <v>1987</v>
      </c>
      <c r="E1203" t="s">
        <v>18848</v>
      </c>
      <c r="F1203">
        <v>6.6</v>
      </c>
      <c r="G1203">
        <v>3300</v>
      </c>
      <c r="H1203" t="s">
        <v>18833</v>
      </c>
      <c r="I1203" t="s">
        <v>18847</v>
      </c>
      <c r="J1203" t="s">
        <v>7834</v>
      </c>
      <c r="K1203" t="s">
        <v>7</v>
      </c>
      <c r="L1203">
        <v>5800000</v>
      </c>
      <c r="N1203" t="s">
        <v>18846</v>
      </c>
      <c r="O1203">
        <v>94</v>
      </c>
    </row>
    <row r="1204" spans="1:15" x14ac:dyDescent="0.25">
      <c r="A1204" t="s">
        <v>18845</v>
      </c>
      <c r="B1204" t="s">
        <v>41</v>
      </c>
      <c r="C1204" t="s">
        <v>34</v>
      </c>
      <c r="D1204">
        <v>1987</v>
      </c>
      <c r="E1204" t="s">
        <v>18844</v>
      </c>
      <c r="F1204">
        <v>5.7</v>
      </c>
      <c r="G1204">
        <v>2800</v>
      </c>
      <c r="H1204" t="s">
        <v>18843</v>
      </c>
      <c r="I1204" t="s">
        <v>18842</v>
      </c>
      <c r="J1204" t="s">
        <v>2018</v>
      </c>
      <c r="K1204" t="s">
        <v>7</v>
      </c>
      <c r="L1204">
        <v>10000000</v>
      </c>
      <c r="M1204">
        <v>3060858</v>
      </c>
      <c r="N1204" t="s">
        <v>514</v>
      </c>
      <c r="O1204">
        <v>92</v>
      </c>
    </row>
    <row r="1205" spans="1:15" x14ac:dyDescent="0.25">
      <c r="A1205" t="s">
        <v>18841</v>
      </c>
      <c r="B1205" t="s">
        <v>68</v>
      </c>
      <c r="C1205" t="s">
        <v>24</v>
      </c>
      <c r="D1205">
        <v>1987</v>
      </c>
      <c r="E1205" t="s">
        <v>18840</v>
      </c>
      <c r="F1205">
        <v>5.4</v>
      </c>
      <c r="G1205">
        <v>2500</v>
      </c>
      <c r="H1205" t="s">
        <v>17695</v>
      </c>
      <c r="I1205" t="s">
        <v>13511</v>
      </c>
      <c r="J1205" t="s">
        <v>12065</v>
      </c>
      <c r="K1205" t="s">
        <v>7</v>
      </c>
      <c r="M1205">
        <v>1584970</v>
      </c>
      <c r="N1205" t="s">
        <v>18839</v>
      </c>
      <c r="O1205">
        <v>98</v>
      </c>
    </row>
    <row r="1206" spans="1:15" x14ac:dyDescent="0.25">
      <c r="A1206" t="s">
        <v>18838</v>
      </c>
      <c r="B1206" t="s">
        <v>41</v>
      </c>
      <c r="C1206" t="s">
        <v>24</v>
      </c>
      <c r="D1206">
        <v>1987</v>
      </c>
      <c r="E1206" t="s">
        <v>18734</v>
      </c>
      <c r="F1206">
        <v>4.3</v>
      </c>
      <c r="G1206">
        <v>3100</v>
      </c>
      <c r="H1206" t="s">
        <v>18837</v>
      </c>
      <c r="I1206" t="s">
        <v>18837</v>
      </c>
      <c r="J1206" t="s">
        <v>18836</v>
      </c>
      <c r="K1206" t="s">
        <v>7</v>
      </c>
      <c r="M1206">
        <v>1189709</v>
      </c>
      <c r="N1206" t="s">
        <v>18730</v>
      </c>
      <c r="O1206">
        <v>95</v>
      </c>
    </row>
    <row r="1207" spans="1:15" x14ac:dyDescent="0.25">
      <c r="A1207" t="s">
        <v>18835</v>
      </c>
      <c r="B1207" t="s">
        <v>41</v>
      </c>
      <c r="C1207" t="s">
        <v>34</v>
      </c>
      <c r="D1207">
        <v>1987</v>
      </c>
      <c r="E1207" t="s">
        <v>18834</v>
      </c>
      <c r="F1207">
        <v>5.7</v>
      </c>
      <c r="G1207">
        <v>2300</v>
      </c>
      <c r="H1207" t="s">
        <v>18833</v>
      </c>
      <c r="I1207" t="s">
        <v>18833</v>
      </c>
      <c r="J1207" t="s">
        <v>15722</v>
      </c>
      <c r="K1207" t="s">
        <v>265</v>
      </c>
      <c r="L1207">
        <v>1000000</v>
      </c>
      <c r="M1207">
        <v>210200</v>
      </c>
      <c r="N1207" t="s">
        <v>18832</v>
      </c>
      <c r="O1207">
        <v>86</v>
      </c>
    </row>
    <row r="1208" spans="1:15" x14ac:dyDescent="0.25">
      <c r="A1208" t="s">
        <v>18831</v>
      </c>
      <c r="B1208" t="s">
        <v>101</v>
      </c>
      <c r="C1208" t="s">
        <v>24</v>
      </c>
      <c r="D1208">
        <v>1987</v>
      </c>
      <c r="E1208" t="s">
        <v>18742</v>
      </c>
      <c r="F1208">
        <v>5.3</v>
      </c>
      <c r="G1208">
        <v>3200</v>
      </c>
      <c r="H1208" t="s">
        <v>18830</v>
      </c>
      <c r="I1208" t="s">
        <v>16302</v>
      </c>
      <c r="J1208" t="s">
        <v>14280</v>
      </c>
      <c r="K1208" t="s">
        <v>7</v>
      </c>
      <c r="M1208">
        <v>20419446</v>
      </c>
      <c r="N1208" t="s">
        <v>6122</v>
      </c>
      <c r="O1208">
        <v>96</v>
      </c>
    </row>
    <row r="1209" spans="1:15" x14ac:dyDescent="0.25">
      <c r="A1209" t="s">
        <v>5496</v>
      </c>
      <c r="B1209" t="s">
        <v>41</v>
      </c>
      <c r="C1209" t="s">
        <v>11</v>
      </c>
      <c r="D1209">
        <v>1987</v>
      </c>
      <c r="E1209" t="s">
        <v>18349</v>
      </c>
      <c r="F1209">
        <v>5.7</v>
      </c>
      <c r="G1209">
        <v>1200</v>
      </c>
      <c r="H1209" t="s">
        <v>4488</v>
      </c>
      <c r="I1209" t="s">
        <v>4488</v>
      </c>
      <c r="J1209" t="s">
        <v>17813</v>
      </c>
      <c r="K1209" t="s">
        <v>7</v>
      </c>
      <c r="M1209">
        <v>316199</v>
      </c>
      <c r="N1209" t="s">
        <v>17910</v>
      </c>
      <c r="O1209">
        <v>102</v>
      </c>
    </row>
    <row r="1210" spans="1:15" x14ac:dyDescent="0.25">
      <c r="A1210" t="s">
        <v>18829</v>
      </c>
      <c r="B1210" t="s">
        <v>41</v>
      </c>
      <c r="C1210" t="s">
        <v>11</v>
      </c>
      <c r="D1210">
        <v>1987</v>
      </c>
      <c r="E1210" t="s">
        <v>18736</v>
      </c>
      <c r="F1210">
        <v>6.2</v>
      </c>
      <c r="G1210">
        <v>3700</v>
      </c>
      <c r="H1210" t="s">
        <v>18828</v>
      </c>
      <c r="I1210" t="s">
        <v>18827</v>
      </c>
      <c r="J1210" t="s">
        <v>14880</v>
      </c>
      <c r="K1210" t="s">
        <v>7</v>
      </c>
      <c r="M1210">
        <v>2413427</v>
      </c>
      <c r="N1210" t="s">
        <v>704</v>
      </c>
      <c r="O1210">
        <v>100</v>
      </c>
    </row>
    <row r="1211" spans="1:15" x14ac:dyDescent="0.25">
      <c r="A1211" t="s">
        <v>18826</v>
      </c>
      <c r="B1211" t="s">
        <v>41</v>
      </c>
      <c r="C1211" t="s">
        <v>100</v>
      </c>
      <c r="D1211">
        <v>1987</v>
      </c>
      <c r="E1211" t="s">
        <v>17756</v>
      </c>
      <c r="F1211">
        <v>5.0999999999999996</v>
      </c>
      <c r="G1211">
        <v>1600</v>
      </c>
      <c r="H1211" t="s">
        <v>8919</v>
      </c>
      <c r="I1211" t="s">
        <v>18825</v>
      </c>
      <c r="J1211" t="s">
        <v>18824</v>
      </c>
      <c r="K1211" t="s">
        <v>226</v>
      </c>
      <c r="N1211" t="s">
        <v>18823</v>
      </c>
      <c r="O1211">
        <v>92</v>
      </c>
    </row>
    <row r="1212" spans="1:15" x14ac:dyDescent="0.25">
      <c r="A1212" t="s">
        <v>18822</v>
      </c>
      <c r="B1212" t="s">
        <v>68</v>
      </c>
      <c r="C1212" t="s">
        <v>24</v>
      </c>
      <c r="D1212">
        <v>1987</v>
      </c>
      <c r="E1212" t="s">
        <v>18821</v>
      </c>
      <c r="F1212">
        <v>4.5999999999999996</v>
      </c>
      <c r="G1212">
        <v>1200</v>
      </c>
      <c r="H1212" t="s">
        <v>18820</v>
      </c>
      <c r="I1212" t="s">
        <v>18819</v>
      </c>
      <c r="J1212" t="s">
        <v>18818</v>
      </c>
      <c r="K1212" t="s">
        <v>7</v>
      </c>
      <c r="M1212">
        <v>3922273</v>
      </c>
      <c r="N1212" t="s">
        <v>666</v>
      </c>
      <c r="O1212">
        <v>90</v>
      </c>
    </row>
    <row r="1213" spans="1:15" x14ac:dyDescent="0.25">
      <c r="A1213" t="s">
        <v>18817</v>
      </c>
      <c r="B1213" t="s">
        <v>41</v>
      </c>
      <c r="C1213" t="s">
        <v>87</v>
      </c>
      <c r="D1213">
        <v>1987</v>
      </c>
      <c r="E1213" t="s">
        <v>18816</v>
      </c>
      <c r="F1213">
        <v>6.2</v>
      </c>
      <c r="G1213">
        <v>1700</v>
      </c>
      <c r="H1213" t="s">
        <v>13171</v>
      </c>
      <c r="I1213" t="s">
        <v>14065</v>
      </c>
      <c r="J1213" t="s">
        <v>18815</v>
      </c>
      <c r="K1213" t="s">
        <v>7</v>
      </c>
      <c r="M1213">
        <v>1262091</v>
      </c>
      <c r="N1213" t="s">
        <v>17910</v>
      </c>
      <c r="O1213">
        <v>90</v>
      </c>
    </row>
    <row r="1214" spans="1:15" x14ac:dyDescent="0.25">
      <c r="A1214" t="s">
        <v>18814</v>
      </c>
      <c r="B1214" t="s">
        <v>41</v>
      </c>
      <c r="C1214" t="s">
        <v>87</v>
      </c>
      <c r="D1214">
        <v>1987</v>
      </c>
      <c r="E1214" t="s">
        <v>18813</v>
      </c>
      <c r="F1214">
        <v>6.2</v>
      </c>
      <c r="G1214">
        <v>3100</v>
      </c>
      <c r="H1214" t="s">
        <v>8768</v>
      </c>
      <c r="I1214" t="s">
        <v>7857</v>
      </c>
      <c r="J1214" t="s">
        <v>1567</v>
      </c>
      <c r="K1214" t="s">
        <v>265</v>
      </c>
      <c r="L1214">
        <v>5500000</v>
      </c>
      <c r="M1214">
        <v>969205</v>
      </c>
      <c r="N1214" t="s">
        <v>16241</v>
      </c>
      <c r="O1214">
        <v>90</v>
      </c>
    </row>
    <row r="1215" spans="1:15" x14ac:dyDescent="0.25">
      <c r="A1215" t="s">
        <v>18812</v>
      </c>
      <c r="B1215" t="s">
        <v>68</v>
      </c>
      <c r="C1215" t="s">
        <v>34</v>
      </c>
      <c r="D1215">
        <v>1987</v>
      </c>
      <c r="E1215" t="s">
        <v>18811</v>
      </c>
      <c r="F1215">
        <v>4.7</v>
      </c>
      <c r="G1215">
        <v>1100</v>
      </c>
      <c r="H1215" t="s">
        <v>18810</v>
      </c>
      <c r="I1215" t="s">
        <v>7588</v>
      </c>
      <c r="J1215" t="s">
        <v>3272</v>
      </c>
      <c r="K1215" t="s">
        <v>7</v>
      </c>
      <c r="L1215">
        <v>19000000</v>
      </c>
      <c r="M1215">
        <v>2228951</v>
      </c>
      <c r="N1215" t="s">
        <v>2694</v>
      </c>
      <c r="O1215">
        <v>101</v>
      </c>
    </row>
    <row r="1216" spans="1:15" x14ac:dyDescent="0.25">
      <c r="A1216" t="s">
        <v>18809</v>
      </c>
      <c r="B1216" t="s">
        <v>101</v>
      </c>
      <c r="C1216" t="s">
        <v>24</v>
      </c>
      <c r="D1216">
        <v>1987</v>
      </c>
      <c r="E1216" t="s">
        <v>18808</v>
      </c>
      <c r="F1216">
        <v>5.5</v>
      </c>
      <c r="G1216">
        <v>3800</v>
      </c>
      <c r="H1216" t="s">
        <v>8243</v>
      </c>
      <c r="I1216" t="s">
        <v>8243</v>
      </c>
      <c r="J1216" t="s">
        <v>1771</v>
      </c>
      <c r="K1216" t="s">
        <v>7</v>
      </c>
      <c r="L1216">
        <v>12000000</v>
      </c>
      <c r="M1216">
        <v>5669831</v>
      </c>
      <c r="N1216" t="s">
        <v>2694</v>
      </c>
      <c r="O1216">
        <v>83</v>
      </c>
    </row>
    <row r="1217" spans="1:15" x14ac:dyDescent="0.25">
      <c r="A1217" t="s">
        <v>18807</v>
      </c>
      <c r="B1217" t="s">
        <v>41</v>
      </c>
      <c r="C1217" t="s">
        <v>24</v>
      </c>
      <c r="D1217">
        <v>1987</v>
      </c>
      <c r="E1217" t="s">
        <v>18806</v>
      </c>
      <c r="F1217">
        <v>6.4</v>
      </c>
      <c r="G1217">
        <v>1400</v>
      </c>
      <c r="H1217" t="s">
        <v>18000</v>
      </c>
      <c r="I1217" t="s">
        <v>12936</v>
      </c>
      <c r="J1217" t="s">
        <v>15277</v>
      </c>
      <c r="K1217" t="s">
        <v>265</v>
      </c>
      <c r="L1217">
        <v>19897678</v>
      </c>
      <c r="M1217">
        <v>1744164</v>
      </c>
      <c r="N1217" t="s">
        <v>14637</v>
      </c>
      <c r="O1217">
        <v>105</v>
      </c>
    </row>
    <row r="1218" spans="1:15" x14ac:dyDescent="0.25">
      <c r="A1218" t="s">
        <v>18805</v>
      </c>
      <c r="B1218" t="s">
        <v>41</v>
      </c>
      <c r="C1218" t="s">
        <v>34</v>
      </c>
      <c r="D1218">
        <v>1987</v>
      </c>
      <c r="E1218" t="s">
        <v>18804</v>
      </c>
      <c r="F1218">
        <v>4.5</v>
      </c>
      <c r="G1218">
        <v>882</v>
      </c>
      <c r="H1218" t="s">
        <v>18803</v>
      </c>
      <c r="I1218" t="s">
        <v>18802</v>
      </c>
      <c r="J1218" t="s">
        <v>18801</v>
      </c>
      <c r="K1218" t="s">
        <v>7</v>
      </c>
      <c r="N1218" t="s">
        <v>4979</v>
      </c>
      <c r="O1218">
        <v>89</v>
      </c>
    </row>
    <row r="1219" spans="1:15" x14ac:dyDescent="0.25">
      <c r="A1219" t="s">
        <v>18800</v>
      </c>
      <c r="B1219" t="s">
        <v>101</v>
      </c>
      <c r="C1219" t="s">
        <v>11</v>
      </c>
      <c r="D1219">
        <v>1987</v>
      </c>
      <c r="E1219" t="s">
        <v>18799</v>
      </c>
      <c r="F1219">
        <v>5.3</v>
      </c>
      <c r="G1219">
        <v>997</v>
      </c>
      <c r="H1219" t="s">
        <v>18798</v>
      </c>
      <c r="I1219" t="s">
        <v>18797</v>
      </c>
      <c r="J1219" t="s">
        <v>13772</v>
      </c>
      <c r="K1219" t="s">
        <v>7</v>
      </c>
      <c r="M1219">
        <v>1539000</v>
      </c>
      <c r="N1219" t="s">
        <v>18518</v>
      </c>
      <c r="O1219">
        <v>88</v>
      </c>
    </row>
    <row r="1220" spans="1:15" x14ac:dyDescent="0.25">
      <c r="A1220" t="s">
        <v>18796</v>
      </c>
      <c r="B1220" t="s">
        <v>915</v>
      </c>
      <c r="C1220" t="s">
        <v>11</v>
      </c>
      <c r="D1220">
        <v>1987</v>
      </c>
      <c r="E1220" t="s">
        <v>18174</v>
      </c>
      <c r="F1220">
        <v>7.3</v>
      </c>
      <c r="G1220">
        <v>1000</v>
      </c>
      <c r="H1220" t="s">
        <v>18795</v>
      </c>
      <c r="I1220" t="s">
        <v>7105</v>
      </c>
      <c r="J1220" t="s">
        <v>18794</v>
      </c>
      <c r="K1220" t="s">
        <v>265</v>
      </c>
      <c r="M1220">
        <v>1025228</v>
      </c>
      <c r="N1220" t="s">
        <v>18793</v>
      </c>
      <c r="O1220">
        <v>357</v>
      </c>
    </row>
    <row r="1221" spans="1:15" x14ac:dyDescent="0.25">
      <c r="A1221" t="s">
        <v>18792</v>
      </c>
      <c r="B1221" t="s">
        <v>68</v>
      </c>
      <c r="C1221" t="s">
        <v>11</v>
      </c>
      <c r="D1221">
        <v>1987</v>
      </c>
      <c r="E1221" t="s">
        <v>18791</v>
      </c>
      <c r="F1221">
        <v>7.4</v>
      </c>
      <c r="G1221">
        <v>2000</v>
      </c>
      <c r="H1221" t="s">
        <v>9693</v>
      </c>
      <c r="I1221" t="s">
        <v>9693</v>
      </c>
      <c r="J1221" t="s">
        <v>16853</v>
      </c>
      <c r="K1221" t="s">
        <v>504</v>
      </c>
      <c r="M1221">
        <v>213901</v>
      </c>
      <c r="N1221" t="s">
        <v>13202</v>
      </c>
      <c r="O1221">
        <v>103</v>
      </c>
    </row>
    <row r="1222" spans="1:15" x14ac:dyDescent="0.25">
      <c r="A1222" t="s">
        <v>18790</v>
      </c>
      <c r="B1222" t="s">
        <v>41</v>
      </c>
      <c r="C1222" t="s">
        <v>11</v>
      </c>
      <c r="D1222">
        <v>1987</v>
      </c>
      <c r="E1222" t="s">
        <v>18789</v>
      </c>
      <c r="F1222">
        <v>7</v>
      </c>
      <c r="G1222">
        <v>5500</v>
      </c>
      <c r="H1222" t="s">
        <v>12354</v>
      </c>
      <c r="I1222" t="s">
        <v>12354</v>
      </c>
      <c r="J1222" t="s">
        <v>17183</v>
      </c>
      <c r="K1222" t="s">
        <v>265</v>
      </c>
      <c r="N1222" t="s">
        <v>18788</v>
      </c>
      <c r="O1222">
        <v>119</v>
      </c>
    </row>
    <row r="1223" spans="1:15" x14ac:dyDescent="0.25">
      <c r="A1223" t="s">
        <v>18787</v>
      </c>
      <c r="B1223" t="s">
        <v>41</v>
      </c>
      <c r="C1223" t="s">
        <v>24</v>
      </c>
      <c r="D1223">
        <v>1987</v>
      </c>
      <c r="E1223" t="s">
        <v>18285</v>
      </c>
      <c r="F1223">
        <v>6.1</v>
      </c>
      <c r="G1223">
        <v>512</v>
      </c>
      <c r="H1223" t="s">
        <v>18247</v>
      </c>
      <c r="I1223" t="s">
        <v>8584</v>
      </c>
      <c r="J1223" t="s">
        <v>9335</v>
      </c>
      <c r="K1223" t="s">
        <v>7</v>
      </c>
      <c r="M1223">
        <v>169785</v>
      </c>
      <c r="N1223" t="s">
        <v>18786</v>
      </c>
      <c r="O1223">
        <v>93</v>
      </c>
    </row>
    <row r="1224" spans="1:15" x14ac:dyDescent="0.25">
      <c r="A1224" t="s">
        <v>18785</v>
      </c>
      <c r="B1224" t="s">
        <v>68</v>
      </c>
      <c r="C1224" t="s">
        <v>24</v>
      </c>
      <c r="D1224">
        <v>1987</v>
      </c>
      <c r="E1224" t="s">
        <v>18784</v>
      </c>
      <c r="F1224">
        <v>6.2</v>
      </c>
      <c r="G1224">
        <v>905</v>
      </c>
      <c r="H1224" t="s">
        <v>11244</v>
      </c>
      <c r="I1224" t="s">
        <v>18783</v>
      </c>
      <c r="J1224" t="s">
        <v>7842</v>
      </c>
      <c r="K1224" t="s">
        <v>7</v>
      </c>
      <c r="L1224">
        <v>7000000</v>
      </c>
      <c r="M1224">
        <v>999382</v>
      </c>
      <c r="N1224" t="s">
        <v>16722</v>
      </c>
      <c r="O1224">
        <v>98</v>
      </c>
    </row>
    <row r="1225" spans="1:15" x14ac:dyDescent="0.25">
      <c r="A1225" t="s">
        <v>18782</v>
      </c>
      <c r="B1225" t="s">
        <v>101</v>
      </c>
      <c r="C1225" t="s">
        <v>24</v>
      </c>
      <c r="D1225">
        <v>1987</v>
      </c>
      <c r="E1225" t="s">
        <v>18781</v>
      </c>
      <c r="F1225">
        <v>5.4</v>
      </c>
      <c r="G1225">
        <v>872</v>
      </c>
      <c r="H1225" t="s">
        <v>18074</v>
      </c>
      <c r="I1225" t="s">
        <v>18074</v>
      </c>
      <c r="J1225" t="s">
        <v>3484</v>
      </c>
      <c r="K1225" t="s">
        <v>7</v>
      </c>
      <c r="L1225">
        <v>15000000</v>
      </c>
      <c r="M1225">
        <v>5711976</v>
      </c>
      <c r="N1225" t="s">
        <v>17209</v>
      </c>
      <c r="O1225">
        <v>105</v>
      </c>
    </row>
    <row r="1226" spans="1:15" x14ac:dyDescent="0.25">
      <c r="A1226" t="s">
        <v>18780</v>
      </c>
      <c r="C1226" t="s">
        <v>24</v>
      </c>
      <c r="D1226">
        <v>1987</v>
      </c>
      <c r="E1226" t="s">
        <v>16346</v>
      </c>
      <c r="F1226">
        <v>7</v>
      </c>
      <c r="G1226">
        <v>2500</v>
      </c>
      <c r="H1226" t="s">
        <v>18779</v>
      </c>
      <c r="I1226" t="s">
        <v>18779</v>
      </c>
      <c r="J1226" t="s">
        <v>18778</v>
      </c>
      <c r="K1226" t="s">
        <v>300</v>
      </c>
      <c r="M1226">
        <v>138608</v>
      </c>
      <c r="N1226" t="s">
        <v>18777</v>
      </c>
      <c r="O1226">
        <v>105</v>
      </c>
    </row>
    <row r="1227" spans="1:15" x14ac:dyDescent="0.25">
      <c r="A1227" t="s">
        <v>18776</v>
      </c>
      <c r="B1227" t="s">
        <v>68</v>
      </c>
      <c r="C1227" t="s">
        <v>11</v>
      </c>
      <c r="D1227">
        <v>1987</v>
      </c>
      <c r="E1227" t="s">
        <v>18775</v>
      </c>
      <c r="F1227">
        <v>5.9</v>
      </c>
      <c r="G1227">
        <v>878</v>
      </c>
      <c r="H1227" t="s">
        <v>15149</v>
      </c>
      <c r="I1227" t="s">
        <v>18774</v>
      </c>
      <c r="J1227" t="s">
        <v>18773</v>
      </c>
      <c r="K1227" t="s">
        <v>7</v>
      </c>
      <c r="M1227">
        <v>225358</v>
      </c>
      <c r="N1227" t="s">
        <v>14427</v>
      </c>
      <c r="O1227">
        <v>112</v>
      </c>
    </row>
    <row r="1228" spans="1:15" x14ac:dyDescent="0.25">
      <c r="A1228" t="s">
        <v>18772</v>
      </c>
      <c r="B1228" t="s">
        <v>41</v>
      </c>
      <c r="C1228" t="s">
        <v>11</v>
      </c>
      <c r="D1228">
        <v>1987</v>
      </c>
      <c r="E1228" t="s">
        <v>18176</v>
      </c>
      <c r="F1228">
        <v>6.7</v>
      </c>
      <c r="G1228">
        <v>1200</v>
      </c>
      <c r="H1228" t="s">
        <v>16582</v>
      </c>
      <c r="I1228" t="s">
        <v>16582</v>
      </c>
      <c r="J1228" t="s">
        <v>18771</v>
      </c>
      <c r="K1228" t="s">
        <v>7</v>
      </c>
      <c r="N1228" t="s">
        <v>17209</v>
      </c>
      <c r="O1228">
        <v>118</v>
      </c>
    </row>
    <row r="1229" spans="1:15" x14ac:dyDescent="0.25">
      <c r="A1229" t="s">
        <v>18770</v>
      </c>
      <c r="B1229" t="s">
        <v>41</v>
      </c>
      <c r="C1229" t="s">
        <v>11</v>
      </c>
      <c r="D1229">
        <v>1987</v>
      </c>
      <c r="E1229" t="s">
        <v>18769</v>
      </c>
      <c r="F1229">
        <v>5.9</v>
      </c>
      <c r="G1229">
        <v>541</v>
      </c>
      <c r="H1229" t="s">
        <v>18768</v>
      </c>
      <c r="I1229" t="s">
        <v>18768</v>
      </c>
      <c r="J1229" t="s">
        <v>15690</v>
      </c>
      <c r="K1229" t="s">
        <v>562</v>
      </c>
      <c r="M1229">
        <v>949451</v>
      </c>
      <c r="N1229" t="s">
        <v>10550</v>
      </c>
      <c r="O1229">
        <v>125</v>
      </c>
    </row>
    <row r="1230" spans="1:15" x14ac:dyDescent="0.25">
      <c r="A1230" t="s">
        <v>18767</v>
      </c>
      <c r="B1230" t="s">
        <v>101</v>
      </c>
      <c r="C1230" t="s">
        <v>24</v>
      </c>
      <c r="D1230">
        <v>1987</v>
      </c>
      <c r="E1230" t="s">
        <v>18766</v>
      </c>
      <c r="F1230">
        <v>5</v>
      </c>
      <c r="G1230">
        <v>2100</v>
      </c>
      <c r="H1230" t="s">
        <v>18765</v>
      </c>
      <c r="I1230" t="s">
        <v>13817</v>
      </c>
      <c r="J1230" t="s">
        <v>18764</v>
      </c>
      <c r="K1230" t="s">
        <v>7</v>
      </c>
      <c r="M1230">
        <v>10348437</v>
      </c>
      <c r="N1230" t="s">
        <v>138</v>
      </c>
      <c r="O1230">
        <v>86</v>
      </c>
    </row>
    <row r="1231" spans="1:15" x14ac:dyDescent="0.25">
      <c r="A1231" t="s">
        <v>18763</v>
      </c>
      <c r="B1231" t="s">
        <v>41</v>
      </c>
      <c r="C1231" t="s">
        <v>5</v>
      </c>
      <c r="D1231">
        <v>1987</v>
      </c>
      <c r="E1231" t="s">
        <v>18762</v>
      </c>
      <c r="F1231">
        <v>6.7</v>
      </c>
      <c r="G1231">
        <v>3500</v>
      </c>
      <c r="H1231" t="s">
        <v>16428</v>
      </c>
      <c r="I1231" t="s">
        <v>16428</v>
      </c>
      <c r="J1231" t="s">
        <v>18761</v>
      </c>
      <c r="K1231" t="s">
        <v>578</v>
      </c>
      <c r="N1231" t="s">
        <v>18760</v>
      </c>
      <c r="O1231">
        <v>89</v>
      </c>
    </row>
    <row r="1232" spans="1:15" x14ac:dyDescent="0.25">
      <c r="A1232" t="s">
        <v>18759</v>
      </c>
      <c r="B1232" t="s">
        <v>101</v>
      </c>
      <c r="C1232" t="s">
        <v>11</v>
      </c>
      <c r="D1232">
        <v>1987</v>
      </c>
      <c r="E1232" t="s">
        <v>18758</v>
      </c>
      <c r="F1232">
        <v>6.5</v>
      </c>
      <c r="G1232">
        <v>9300</v>
      </c>
      <c r="H1232" t="s">
        <v>2403</v>
      </c>
      <c r="I1232" t="s">
        <v>2403</v>
      </c>
      <c r="J1232" t="s">
        <v>18757</v>
      </c>
      <c r="K1232" t="s">
        <v>7</v>
      </c>
      <c r="L1232">
        <v>10000000</v>
      </c>
      <c r="M1232">
        <v>486434</v>
      </c>
      <c r="N1232" t="s">
        <v>16298</v>
      </c>
      <c r="O1232">
        <v>83</v>
      </c>
    </row>
    <row r="1233" spans="1:15" x14ac:dyDescent="0.25">
      <c r="A1233" t="s">
        <v>18756</v>
      </c>
      <c r="C1233" t="s">
        <v>24</v>
      </c>
      <c r="D1233">
        <v>1987</v>
      </c>
      <c r="E1233" t="s">
        <v>18742</v>
      </c>
      <c r="F1233">
        <v>7.4</v>
      </c>
      <c r="G1233">
        <v>3000</v>
      </c>
      <c r="H1233" t="s">
        <v>15057</v>
      </c>
      <c r="I1233" t="s">
        <v>18755</v>
      </c>
      <c r="J1233" t="s">
        <v>17270</v>
      </c>
      <c r="K1233" t="s">
        <v>300</v>
      </c>
      <c r="M1233">
        <v>2201428</v>
      </c>
      <c r="N1233" t="s">
        <v>18754</v>
      </c>
      <c r="O1233">
        <v>118</v>
      </c>
    </row>
    <row r="1234" spans="1:15" x14ac:dyDescent="0.25">
      <c r="A1234" t="s">
        <v>18753</v>
      </c>
      <c r="B1234" t="s">
        <v>41</v>
      </c>
      <c r="C1234" t="s">
        <v>24</v>
      </c>
      <c r="D1234">
        <v>1987</v>
      </c>
      <c r="E1234" t="s">
        <v>18752</v>
      </c>
      <c r="F1234">
        <v>5.2</v>
      </c>
      <c r="G1234">
        <v>4200</v>
      </c>
      <c r="H1234" t="s">
        <v>12544</v>
      </c>
      <c r="I1234" t="s">
        <v>4511</v>
      </c>
      <c r="J1234" t="s">
        <v>14041</v>
      </c>
      <c r="K1234" t="s">
        <v>95</v>
      </c>
      <c r="M1234">
        <v>16337355</v>
      </c>
      <c r="N1234" t="s">
        <v>18751</v>
      </c>
      <c r="O1234">
        <v>103</v>
      </c>
    </row>
    <row r="1235" spans="1:15" x14ac:dyDescent="0.25">
      <c r="A1235" t="s">
        <v>18750</v>
      </c>
      <c r="B1235" t="s">
        <v>41</v>
      </c>
      <c r="C1235" t="s">
        <v>5</v>
      </c>
      <c r="D1235">
        <v>1987</v>
      </c>
      <c r="E1235" t="s">
        <v>18749</v>
      </c>
      <c r="F1235">
        <v>5.6</v>
      </c>
      <c r="G1235">
        <v>1700</v>
      </c>
      <c r="H1235" t="s">
        <v>11379</v>
      </c>
      <c r="I1235" t="s">
        <v>11379</v>
      </c>
      <c r="J1235" t="s">
        <v>18748</v>
      </c>
      <c r="K1235" t="s">
        <v>7</v>
      </c>
      <c r="M1235">
        <v>2407024</v>
      </c>
      <c r="N1235" t="s">
        <v>18747</v>
      </c>
      <c r="O1235">
        <v>91</v>
      </c>
    </row>
    <row r="1236" spans="1:15" x14ac:dyDescent="0.25">
      <c r="A1236" t="s">
        <v>18746</v>
      </c>
      <c r="B1236" t="s">
        <v>41</v>
      </c>
      <c r="C1236" t="s">
        <v>11</v>
      </c>
      <c r="D1236">
        <v>1987</v>
      </c>
      <c r="E1236" t="s">
        <v>18500</v>
      </c>
      <c r="F1236">
        <v>5.6</v>
      </c>
      <c r="G1236">
        <v>771</v>
      </c>
      <c r="H1236" t="s">
        <v>18745</v>
      </c>
      <c r="I1236" t="s">
        <v>18745</v>
      </c>
      <c r="J1236" t="s">
        <v>12626</v>
      </c>
      <c r="K1236" t="s">
        <v>300</v>
      </c>
      <c r="M1236">
        <v>901364</v>
      </c>
      <c r="N1236" t="s">
        <v>18744</v>
      </c>
      <c r="O1236">
        <v>98</v>
      </c>
    </row>
    <row r="1237" spans="1:15" x14ac:dyDescent="0.25">
      <c r="A1237" t="s">
        <v>18743</v>
      </c>
      <c r="B1237" t="s">
        <v>101</v>
      </c>
      <c r="C1237" t="s">
        <v>11</v>
      </c>
      <c r="D1237">
        <v>1987</v>
      </c>
      <c r="E1237" t="s">
        <v>18742</v>
      </c>
      <c r="F1237">
        <v>5.6</v>
      </c>
      <c r="G1237">
        <v>1400</v>
      </c>
      <c r="H1237" t="s">
        <v>11037</v>
      </c>
      <c r="I1237" t="s">
        <v>15758</v>
      </c>
      <c r="J1237" t="s">
        <v>18741</v>
      </c>
      <c r="K1237" t="s">
        <v>7</v>
      </c>
      <c r="M1237">
        <v>2189047</v>
      </c>
      <c r="N1237" t="s">
        <v>18740</v>
      </c>
      <c r="O1237">
        <v>99</v>
      </c>
    </row>
    <row r="1238" spans="1:15" x14ac:dyDescent="0.25">
      <c r="A1238" t="s">
        <v>18739</v>
      </c>
      <c r="B1238" t="s">
        <v>41</v>
      </c>
      <c r="C1238" t="s">
        <v>11</v>
      </c>
      <c r="D1238">
        <v>1987</v>
      </c>
      <c r="E1238" t="s">
        <v>18738</v>
      </c>
      <c r="F1238">
        <v>5.4</v>
      </c>
      <c r="G1238">
        <v>834</v>
      </c>
      <c r="H1238" t="s">
        <v>2662</v>
      </c>
      <c r="I1238" t="s">
        <v>2662</v>
      </c>
      <c r="J1238" t="s">
        <v>13475</v>
      </c>
      <c r="K1238" t="s">
        <v>7</v>
      </c>
      <c r="L1238">
        <v>4000000</v>
      </c>
      <c r="M1238">
        <v>743445</v>
      </c>
      <c r="N1238" t="s">
        <v>18409</v>
      </c>
      <c r="O1238">
        <v>91</v>
      </c>
    </row>
    <row r="1239" spans="1:15" x14ac:dyDescent="0.25">
      <c r="A1239" t="s">
        <v>18737</v>
      </c>
      <c r="B1239" t="s">
        <v>101</v>
      </c>
      <c r="C1239" t="s">
        <v>24</v>
      </c>
      <c r="D1239">
        <v>1987</v>
      </c>
      <c r="E1239" t="s">
        <v>18736</v>
      </c>
      <c r="F1239">
        <v>6.2</v>
      </c>
      <c r="G1239">
        <v>2200</v>
      </c>
      <c r="H1239" t="s">
        <v>9800</v>
      </c>
      <c r="I1239" t="s">
        <v>9800</v>
      </c>
      <c r="J1239" t="s">
        <v>17726</v>
      </c>
      <c r="K1239" t="s">
        <v>7</v>
      </c>
      <c r="M1239">
        <v>9518342</v>
      </c>
      <c r="N1239" t="s">
        <v>18160</v>
      </c>
      <c r="O1239">
        <v>111</v>
      </c>
    </row>
    <row r="1240" spans="1:15" x14ac:dyDescent="0.25">
      <c r="A1240" t="s">
        <v>18735</v>
      </c>
      <c r="B1240" t="s">
        <v>41</v>
      </c>
      <c r="C1240" t="s">
        <v>34</v>
      </c>
      <c r="D1240">
        <v>1987</v>
      </c>
      <c r="E1240" t="s">
        <v>18734</v>
      </c>
      <c r="F1240">
        <v>4.9000000000000004</v>
      </c>
      <c r="G1240">
        <v>862</v>
      </c>
      <c r="H1240" t="s">
        <v>18733</v>
      </c>
      <c r="I1240" t="s">
        <v>18732</v>
      </c>
      <c r="J1240" t="s">
        <v>18731</v>
      </c>
      <c r="K1240" t="s">
        <v>7</v>
      </c>
      <c r="M1240">
        <v>4546244</v>
      </c>
      <c r="N1240" t="s">
        <v>18730</v>
      </c>
      <c r="O1240">
        <v>91</v>
      </c>
    </row>
    <row r="1241" spans="1:15" x14ac:dyDescent="0.25">
      <c r="A1241" t="s">
        <v>18729</v>
      </c>
      <c r="B1241" t="s">
        <v>41</v>
      </c>
      <c r="C1241" t="s">
        <v>34</v>
      </c>
      <c r="D1241">
        <v>1987</v>
      </c>
      <c r="E1241" t="s">
        <v>18728</v>
      </c>
      <c r="F1241">
        <v>4.5</v>
      </c>
      <c r="G1241">
        <v>697</v>
      </c>
      <c r="H1241" t="s">
        <v>18727</v>
      </c>
      <c r="I1241" t="s">
        <v>18726</v>
      </c>
      <c r="J1241" t="s">
        <v>18725</v>
      </c>
      <c r="K1241" t="s">
        <v>7</v>
      </c>
      <c r="M1241">
        <v>285885</v>
      </c>
      <c r="N1241" t="s">
        <v>4979</v>
      </c>
      <c r="O1241">
        <v>91</v>
      </c>
    </row>
    <row r="1242" spans="1:15" x14ac:dyDescent="0.25">
      <c r="A1242" t="s">
        <v>18724</v>
      </c>
      <c r="B1242" t="s">
        <v>101</v>
      </c>
      <c r="C1242" t="s">
        <v>24</v>
      </c>
      <c r="D1242">
        <v>1987</v>
      </c>
      <c r="E1242" t="s">
        <v>18723</v>
      </c>
      <c r="F1242">
        <v>5.0999999999999996</v>
      </c>
      <c r="G1242">
        <v>390</v>
      </c>
      <c r="H1242" t="s">
        <v>18722</v>
      </c>
      <c r="I1242" t="s">
        <v>18721</v>
      </c>
      <c r="J1242" t="s">
        <v>18720</v>
      </c>
      <c r="K1242" t="s">
        <v>7</v>
      </c>
      <c r="L1242">
        <v>10000000</v>
      </c>
      <c r="M1242">
        <v>989033</v>
      </c>
      <c r="N1242" t="s">
        <v>18160</v>
      </c>
      <c r="O1242">
        <v>95</v>
      </c>
    </row>
    <row r="1243" spans="1:15" x14ac:dyDescent="0.25">
      <c r="A1243" t="s">
        <v>18719</v>
      </c>
      <c r="B1243" t="s">
        <v>101</v>
      </c>
      <c r="C1243" t="s">
        <v>11</v>
      </c>
      <c r="D1243">
        <v>1987</v>
      </c>
      <c r="E1243" t="s">
        <v>18718</v>
      </c>
      <c r="F1243">
        <v>7.1</v>
      </c>
      <c r="G1243">
        <v>1900</v>
      </c>
      <c r="H1243" t="s">
        <v>13222</v>
      </c>
      <c r="I1243" t="s">
        <v>18717</v>
      </c>
      <c r="J1243" t="s">
        <v>18716</v>
      </c>
      <c r="K1243" t="s">
        <v>7</v>
      </c>
      <c r="M1243">
        <v>895904</v>
      </c>
      <c r="N1243" t="s">
        <v>16241</v>
      </c>
      <c r="O1243">
        <v>134</v>
      </c>
    </row>
    <row r="1244" spans="1:15" x14ac:dyDescent="0.25">
      <c r="A1244" t="s">
        <v>923</v>
      </c>
      <c r="B1244" t="s">
        <v>68</v>
      </c>
      <c r="C1244" t="s">
        <v>11</v>
      </c>
      <c r="D1244">
        <v>1987</v>
      </c>
      <c r="E1244" t="s">
        <v>18715</v>
      </c>
      <c r="F1244">
        <v>6.5</v>
      </c>
      <c r="G1244">
        <v>639</v>
      </c>
      <c r="H1244" t="s">
        <v>18714</v>
      </c>
      <c r="I1244" t="s">
        <v>18714</v>
      </c>
      <c r="J1244" t="s">
        <v>18713</v>
      </c>
      <c r="K1244" t="s">
        <v>7</v>
      </c>
      <c r="M1244">
        <v>1236848</v>
      </c>
      <c r="N1244" t="s">
        <v>18712</v>
      </c>
      <c r="O1244">
        <v>100</v>
      </c>
    </row>
    <row r="1245" spans="1:15" x14ac:dyDescent="0.25">
      <c r="A1245" t="s">
        <v>18711</v>
      </c>
      <c r="B1245" t="s">
        <v>41</v>
      </c>
      <c r="C1245" t="s">
        <v>34</v>
      </c>
      <c r="D1245">
        <v>1988</v>
      </c>
      <c r="E1245" t="s">
        <v>18708</v>
      </c>
      <c r="F1245">
        <v>8.1999999999999993</v>
      </c>
      <c r="G1245">
        <v>810000</v>
      </c>
      <c r="H1245" t="s">
        <v>10485</v>
      </c>
      <c r="I1245" t="s">
        <v>18710</v>
      </c>
      <c r="J1245" t="s">
        <v>1878</v>
      </c>
      <c r="K1245" t="s">
        <v>7</v>
      </c>
      <c r="L1245">
        <v>28000000</v>
      </c>
      <c r="M1245">
        <v>141603197</v>
      </c>
      <c r="N1245" t="s">
        <v>890</v>
      </c>
      <c r="O1245">
        <v>132</v>
      </c>
    </row>
    <row r="1246" spans="1:15" x14ac:dyDescent="0.25">
      <c r="A1246" t="s">
        <v>18709</v>
      </c>
      <c r="B1246" t="s">
        <v>41</v>
      </c>
      <c r="C1246" t="s">
        <v>34</v>
      </c>
      <c r="D1246">
        <v>1988</v>
      </c>
      <c r="E1246" t="s">
        <v>18708</v>
      </c>
      <c r="F1246">
        <v>7.5</v>
      </c>
      <c r="G1246">
        <v>79000</v>
      </c>
      <c r="H1246" t="s">
        <v>10535</v>
      </c>
      <c r="I1246" t="s">
        <v>7162</v>
      </c>
      <c r="J1246" t="s">
        <v>1004</v>
      </c>
      <c r="K1246" t="s">
        <v>7</v>
      </c>
      <c r="L1246">
        <v>30000000</v>
      </c>
      <c r="M1246">
        <v>81613606</v>
      </c>
      <c r="N1246" t="s">
        <v>103</v>
      </c>
      <c r="O1246">
        <v>126</v>
      </c>
    </row>
    <row r="1247" spans="1:15" x14ac:dyDescent="0.25">
      <c r="A1247" t="s">
        <v>18707</v>
      </c>
      <c r="B1247" t="s">
        <v>101</v>
      </c>
      <c r="C1247" t="s">
        <v>24</v>
      </c>
      <c r="D1247">
        <v>1988</v>
      </c>
      <c r="E1247" t="s">
        <v>18706</v>
      </c>
      <c r="F1247">
        <v>7.5</v>
      </c>
      <c r="G1247">
        <v>270000</v>
      </c>
      <c r="H1247" t="s">
        <v>711</v>
      </c>
      <c r="I1247" t="s">
        <v>17430</v>
      </c>
      <c r="J1247" t="s">
        <v>2690</v>
      </c>
      <c r="K1247" t="s">
        <v>7</v>
      </c>
      <c r="L1247">
        <v>15000000</v>
      </c>
      <c r="M1247">
        <v>74270074</v>
      </c>
      <c r="N1247" t="s">
        <v>17286</v>
      </c>
      <c r="O1247">
        <v>92</v>
      </c>
    </row>
    <row r="1248" spans="1:15" x14ac:dyDescent="0.25">
      <c r="A1248" t="s">
        <v>18705</v>
      </c>
      <c r="B1248" t="s">
        <v>101</v>
      </c>
      <c r="C1248" t="s">
        <v>24</v>
      </c>
      <c r="D1248">
        <v>1988</v>
      </c>
      <c r="E1248" t="s">
        <v>18526</v>
      </c>
      <c r="F1248">
        <v>7.3</v>
      </c>
      <c r="G1248">
        <v>205000</v>
      </c>
      <c r="H1248" t="s">
        <v>11642</v>
      </c>
      <c r="I1248" t="s">
        <v>1866</v>
      </c>
      <c r="J1248" t="s">
        <v>822</v>
      </c>
      <c r="K1248" t="s">
        <v>7</v>
      </c>
      <c r="L1248">
        <v>18000000</v>
      </c>
      <c r="M1248">
        <v>151927281</v>
      </c>
      <c r="N1248" t="s">
        <v>18452</v>
      </c>
      <c r="O1248">
        <v>104</v>
      </c>
    </row>
    <row r="1249" spans="1:15" x14ac:dyDescent="0.25">
      <c r="A1249" t="s">
        <v>18704</v>
      </c>
      <c r="B1249" t="s">
        <v>41</v>
      </c>
      <c r="C1249" t="s">
        <v>11</v>
      </c>
      <c r="D1249">
        <v>1988</v>
      </c>
      <c r="E1249" t="s">
        <v>18703</v>
      </c>
      <c r="F1249">
        <v>8</v>
      </c>
      <c r="G1249">
        <v>483000</v>
      </c>
      <c r="H1249" t="s">
        <v>3587</v>
      </c>
      <c r="I1249" t="s">
        <v>18702</v>
      </c>
      <c r="J1249" t="s">
        <v>5431</v>
      </c>
      <c r="K1249" t="s">
        <v>7</v>
      </c>
      <c r="L1249">
        <v>25000000</v>
      </c>
      <c r="M1249">
        <v>354825435</v>
      </c>
      <c r="N1249" t="s">
        <v>9348</v>
      </c>
      <c r="O1249">
        <v>133</v>
      </c>
    </row>
    <row r="1250" spans="1:15" x14ac:dyDescent="0.25">
      <c r="A1250" t="s">
        <v>18701</v>
      </c>
      <c r="B1250" t="s">
        <v>68</v>
      </c>
      <c r="C1250" t="s">
        <v>87</v>
      </c>
      <c r="D1250">
        <v>1988</v>
      </c>
      <c r="E1250" t="s">
        <v>18183</v>
      </c>
      <c r="F1250">
        <v>7.7</v>
      </c>
      <c r="G1250">
        <v>15000</v>
      </c>
      <c r="H1250" t="s">
        <v>8449</v>
      </c>
      <c r="I1250" t="s">
        <v>18700</v>
      </c>
      <c r="J1250" t="s">
        <v>15853</v>
      </c>
      <c r="K1250" t="s">
        <v>7</v>
      </c>
      <c r="L1250">
        <v>7000000</v>
      </c>
      <c r="M1250">
        <v>2847941</v>
      </c>
      <c r="N1250" t="s">
        <v>18699</v>
      </c>
      <c r="O1250">
        <v>116</v>
      </c>
    </row>
    <row r="1251" spans="1:15" x14ac:dyDescent="0.25">
      <c r="A1251" t="s">
        <v>18698</v>
      </c>
      <c r="B1251" t="s">
        <v>41</v>
      </c>
      <c r="C1251" t="s">
        <v>34</v>
      </c>
      <c r="D1251">
        <v>1988</v>
      </c>
      <c r="E1251" t="s">
        <v>18167</v>
      </c>
      <c r="F1251">
        <v>7.3</v>
      </c>
      <c r="G1251">
        <v>117000</v>
      </c>
      <c r="H1251" t="s">
        <v>1835</v>
      </c>
      <c r="I1251" t="s">
        <v>18697</v>
      </c>
      <c r="J1251" t="s">
        <v>18696</v>
      </c>
      <c r="K1251" t="s">
        <v>7</v>
      </c>
      <c r="L1251">
        <v>4000000</v>
      </c>
      <c r="M1251">
        <v>13008928</v>
      </c>
      <c r="N1251" t="s">
        <v>16914</v>
      </c>
      <c r="O1251">
        <v>94</v>
      </c>
    </row>
    <row r="1252" spans="1:15" x14ac:dyDescent="0.25">
      <c r="A1252" t="s">
        <v>18695</v>
      </c>
      <c r="B1252" t="s">
        <v>101</v>
      </c>
      <c r="C1252" t="s">
        <v>34</v>
      </c>
      <c r="D1252">
        <v>1988</v>
      </c>
      <c r="E1252" t="s">
        <v>18327</v>
      </c>
      <c r="F1252">
        <v>7.3</v>
      </c>
      <c r="G1252">
        <v>103000</v>
      </c>
      <c r="H1252" t="s">
        <v>1910</v>
      </c>
      <c r="I1252" t="s">
        <v>9583</v>
      </c>
      <c r="J1252" t="s">
        <v>9765</v>
      </c>
      <c r="K1252" t="s">
        <v>265</v>
      </c>
      <c r="L1252">
        <v>35000000</v>
      </c>
      <c r="M1252">
        <v>57269863</v>
      </c>
      <c r="N1252" t="s">
        <v>704</v>
      </c>
      <c r="O1252">
        <v>126</v>
      </c>
    </row>
    <row r="1253" spans="1:15" x14ac:dyDescent="0.25">
      <c r="A1253" t="s">
        <v>18694</v>
      </c>
      <c r="B1253" t="s">
        <v>101</v>
      </c>
      <c r="C1253" t="s">
        <v>34</v>
      </c>
      <c r="D1253">
        <v>1988</v>
      </c>
      <c r="E1253" t="s">
        <v>18652</v>
      </c>
      <c r="F1253">
        <v>5.6</v>
      </c>
      <c r="G1253">
        <v>55000</v>
      </c>
      <c r="H1253" t="s">
        <v>17414</v>
      </c>
      <c r="I1253" t="s">
        <v>11619</v>
      </c>
      <c r="J1253" t="s">
        <v>11619</v>
      </c>
      <c r="K1253" t="s">
        <v>504</v>
      </c>
      <c r="L1253">
        <v>14000000</v>
      </c>
      <c r="M1253">
        <v>239606210</v>
      </c>
      <c r="N1253" t="s">
        <v>108</v>
      </c>
      <c r="O1253">
        <v>108</v>
      </c>
    </row>
    <row r="1254" spans="1:15" x14ac:dyDescent="0.25">
      <c r="A1254" t="s">
        <v>18693</v>
      </c>
      <c r="B1254" t="s">
        <v>41</v>
      </c>
      <c r="C1254" t="s">
        <v>24</v>
      </c>
      <c r="D1254">
        <v>1988</v>
      </c>
      <c r="E1254" t="s">
        <v>17840</v>
      </c>
      <c r="F1254">
        <v>7.2</v>
      </c>
      <c r="G1254">
        <v>92000</v>
      </c>
      <c r="H1254" t="s">
        <v>8193</v>
      </c>
      <c r="I1254" t="s">
        <v>8183</v>
      </c>
      <c r="J1254" t="s">
        <v>5538</v>
      </c>
      <c r="K1254" t="s">
        <v>7</v>
      </c>
      <c r="L1254">
        <v>3000000</v>
      </c>
      <c r="M1254">
        <v>1163969</v>
      </c>
      <c r="N1254" t="s">
        <v>17568</v>
      </c>
      <c r="O1254">
        <v>103</v>
      </c>
    </row>
    <row r="1255" spans="1:15" x14ac:dyDescent="0.25">
      <c r="A1255" t="s">
        <v>18692</v>
      </c>
      <c r="B1255" t="s">
        <v>41</v>
      </c>
      <c r="C1255" t="s">
        <v>24</v>
      </c>
      <c r="D1255">
        <v>1988</v>
      </c>
      <c r="E1255" t="s">
        <v>18691</v>
      </c>
      <c r="F1255">
        <v>7.1</v>
      </c>
      <c r="G1255">
        <v>196000</v>
      </c>
      <c r="H1255" t="s">
        <v>13233</v>
      </c>
      <c r="I1255" t="s">
        <v>2822</v>
      </c>
      <c r="J1255" t="s">
        <v>2822</v>
      </c>
      <c r="K1255" t="s">
        <v>7</v>
      </c>
      <c r="L1255">
        <v>39000000</v>
      </c>
      <c r="M1255">
        <v>288752301</v>
      </c>
      <c r="N1255" t="s">
        <v>108</v>
      </c>
      <c r="O1255">
        <v>117</v>
      </c>
    </row>
    <row r="1256" spans="1:15" x14ac:dyDescent="0.25">
      <c r="A1256" t="s">
        <v>18690</v>
      </c>
      <c r="B1256" t="s">
        <v>101</v>
      </c>
      <c r="C1256" t="s">
        <v>73</v>
      </c>
      <c r="D1256">
        <v>1988</v>
      </c>
      <c r="E1256" t="s">
        <v>18689</v>
      </c>
      <c r="F1256">
        <v>7.7</v>
      </c>
      <c r="G1256">
        <v>187000</v>
      </c>
      <c r="H1256" t="s">
        <v>1359</v>
      </c>
      <c r="I1256" t="s">
        <v>18688</v>
      </c>
      <c r="J1256" t="s">
        <v>15998</v>
      </c>
      <c r="K1256" t="s">
        <v>7</v>
      </c>
      <c r="L1256">
        <v>70000000</v>
      </c>
      <c r="M1256">
        <v>329803958</v>
      </c>
      <c r="N1256" t="s">
        <v>6122</v>
      </c>
      <c r="O1256">
        <v>104</v>
      </c>
    </row>
    <row r="1257" spans="1:15" x14ac:dyDescent="0.25">
      <c r="A1257" t="s">
        <v>18687</v>
      </c>
      <c r="B1257" t="s">
        <v>41</v>
      </c>
      <c r="C1257" t="s">
        <v>24</v>
      </c>
      <c r="D1257">
        <v>1988</v>
      </c>
      <c r="E1257" t="s">
        <v>18174</v>
      </c>
      <c r="F1257">
        <v>6.3</v>
      </c>
      <c r="G1257">
        <v>27000</v>
      </c>
      <c r="H1257" t="s">
        <v>1327</v>
      </c>
      <c r="I1257" t="s">
        <v>18686</v>
      </c>
      <c r="J1257" t="s">
        <v>18685</v>
      </c>
      <c r="K1257" t="s">
        <v>7</v>
      </c>
      <c r="L1257">
        <v>6000000</v>
      </c>
      <c r="M1257">
        <v>12793213</v>
      </c>
      <c r="N1257" t="s">
        <v>15618</v>
      </c>
      <c r="O1257">
        <v>104</v>
      </c>
    </row>
    <row r="1258" spans="1:15" x14ac:dyDescent="0.25">
      <c r="A1258" t="s">
        <v>18684</v>
      </c>
      <c r="B1258" t="s">
        <v>41</v>
      </c>
      <c r="C1258" t="s">
        <v>73</v>
      </c>
      <c r="D1258">
        <v>1988</v>
      </c>
      <c r="E1258" t="s">
        <v>18683</v>
      </c>
      <c r="F1258">
        <v>8</v>
      </c>
      <c r="G1258">
        <v>171000</v>
      </c>
      <c r="H1258" t="s">
        <v>18682</v>
      </c>
      <c r="I1258" t="s">
        <v>18682</v>
      </c>
      <c r="J1258" t="s">
        <v>18681</v>
      </c>
      <c r="K1258" t="s">
        <v>197</v>
      </c>
      <c r="M1258">
        <v>2562351</v>
      </c>
      <c r="N1258" t="s">
        <v>18680</v>
      </c>
      <c r="O1258">
        <v>124</v>
      </c>
    </row>
    <row r="1259" spans="1:15" x14ac:dyDescent="0.25">
      <c r="A1259" t="s">
        <v>18679</v>
      </c>
      <c r="B1259" t="s">
        <v>101</v>
      </c>
      <c r="C1259" t="s">
        <v>11</v>
      </c>
      <c r="D1259">
        <v>1988</v>
      </c>
      <c r="E1259" t="s">
        <v>17224</v>
      </c>
      <c r="F1259">
        <v>8.5</v>
      </c>
      <c r="G1259">
        <v>239000</v>
      </c>
      <c r="H1259" t="s">
        <v>4997</v>
      </c>
      <c r="I1259" t="s">
        <v>4997</v>
      </c>
      <c r="J1259" t="s">
        <v>18678</v>
      </c>
      <c r="K1259" t="s">
        <v>300</v>
      </c>
      <c r="L1259">
        <v>5000000</v>
      </c>
      <c r="M1259">
        <v>13019063</v>
      </c>
      <c r="N1259" t="s">
        <v>18677</v>
      </c>
      <c r="O1259">
        <v>155</v>
      </c>
    </row>
    <row r="1260" spans="1:15" x14ac:dyDescent="0.25">
      <c r="A1260" t="s">
        <v>18676</v>
      </c>
      <c r="B1260" t="s">
        <v>41</v>
      </c>
      <c r="C1260" t="s">
        <v>87</v>
      </c>
      <c r="D1260">
        <v>1988</v>
      </c>
      <c r="E1260" t="s">
        <v>17756</v>
      </c>
      <c r="F1260">
        <v>7.8</v>
      </c>
      <c r="G1260">
        <v>91000</v>
      </c>
      <c r="H1260" t="s">
        <v>10701</v>
      </c>
      <c r="I1260" t="s">
        <v>18282</v>
      </c>
      <c r="J1260" t="s">
        <v>9628</v>
      </c>
      <c r="K1260" t="s">
        <v>7</v>
      </c>
      <c r="L1260">
        <v>15000000</v>
      </c>
      <c r="M1260">
        <v>34603943</v>
      </c>
      <c r="N1260" t="s">
        <v>514</v>
      </c>
      <c r="O1260">
        <v>128</v>
      </c>
    </row>
    <row r="1261" spans="1:15" x14ac:dyDescent="0.25">
      <c r="A1261" t="s">
        <v>730</v>
      </c>
      <c r="B1261" t="s">
        <v>41</v>
      </c>
      <c r="C1261" t="s">
        <v>438</v>
      </c>
      <c r="D1261">
        <v>1988</v>
      </c>
      <c r="E1261" t="s">
        <v>18675</v>
      </c>
      <c r="F1261">
        <v>6.6</v>
      </c>
      <c r="G1261">
        <v>91000</v>
      </c>
      <c r="H1261" t="s">
        <v>120</v>
      </c>
      <c r="I1261" t="s">
        <v>9997</v>
      </c>
      <c r="J1261" t="s">
        <v>18674</v>
      </c>
      <c r="K1261" t="s">
        <v>7</v>
      </c>
      <c r="L1261">
        <v>9000000</v>
      </c>
      <c r="M1261">
        <v>44196684</v>
      </c>
      <c r="N1261" t="s">
        <v>9348</v>
      </c>
      <c r="O1261">
        <v>87</v>
      </c>
    </row>
    <row r="1262" spans="1:15" x14ac:dyDescent="0.25">
      <c r="A1262" t="s">
        <v>18673</v>
      </c>
      <c r="B1262" t="s">
        <v>101</v>
      </c>
      <c r="C1262" t="s">
        <v>24</v>
      </c>
      <c r="D1262">
        <v>1988</v>
      </c>
      <c r="E1262" t="s">
        <v>18578</v>
      </c>
      <c r="F1262">
        <v>6.1</v>
      </c>
      <c r="G1262">
        <v>117000</v>
      </c>
      <c r="H1262" t="s">
        <v>4284</v>
      </c>
      <c r="I1262" t="s">
        <v>1400</v>
      </c>
      <c r="J1262" t="s">
        <v>3674</v>
      </c>
      <c r="K1262" t="s">
        <v>7</v>
      </c>
      <c r="L1262">
        <v>15000000</v>
      </c>
      <c r="M1262">
        <v>216614388</v>
      </c>
      <c r="N1262" t="s">
        <v>103</v>
      </c>
      <c r="O1262">
        <v>107</v>
      </c>
    </row>
    <row r="1263" spans="1:15" x14ac:dyDescent="0.25">
      <c r="A1263" t="s">
        <v>18672</v>
      </c>
      <c r="B1263" t="s">
        <v>68</v>
      </c>
      <c r="C1263" t="s">
        <v>24</v>
      </c>
      <c r="D1263">
        <v>1988</v>
      </c>
      <c r="E1263" t="s">
        <v>18339</v>
      </c>
      <c r="F1263">
        <v>7.6</v>
      </c>
      <c r="G1263">
        <v>158000</v>
      </c>
      <c r="H1263" t="s">
        <v>5067</v>
      </c>
      <c r="I1263" t="s">
        <v>11717</v>
      </c>
      <c r="J1263" t="s">
        <v>13174</v>
      </c>
      <c r="K1263" t="s">
        <v>7</v>
      </c>
      <c r="L1263">
        <v>12000000</v>
      </c>
      <c r="M1263">
        <v>78756177</v>
      </c>
      <c r="N1263" t="s">
        <v>108</v>
      </c>
      <c r="O1263">
        <v>85</v>
      </c>
    </row>
    <row r="1264" spans="1:15" x14ac:dyDescent="0.25">
      <c r="A1264" t="s">
        <v>18671</v>
      </c>
      <c r="B1264" t="s">
        <v>101</v>
      </c>
      <c r="C1264" t="s">
        <v>24</v>
      </c>
      <c r="D1264">
        <v>1988</v>
      </c>
      <c r="E1264" t="s">
        <v>18529</v>
      </c>
      <c r="F1264">
        <v>6.6</v>
      </c>
      <c r="G1264">
        <v>41000</v>
      </c>
      <c r="H1264" t="s">
        <v>7650</v>
      </c>
      <c r="I1264" t="s">
        <v>11152</v>
      </c>
      <c r="J1264" t="s">
        <v>6495</v>
      </c>
      <c r="K1264" t="s">
        <v>7</v>
      </c>
      <c r="L1264">
        <v>24000000</v>
      </c>
      <c r="M1264">
        <v>43455230</v>
      </c>
      <c r="N1264" t="s">
        <v>103</v>
      </c>
      <c r="O1264">
        <v>91</v>
      </c>
    </row>
    <row r="1265" spans="1:15" x14ac:dyDescent="0.25">
      <c r="A1265" t="s">
        <v>5293</v>
      </c>
      <c r="B1265" t="s">
        <v>41</v>
      </c>
      <c r="C1265" t="s">
        <v>24</v>
      </c>
      <c r="D1265">
        <v>1988</v>
      </c>
      <c r="E1265" t="s">
        <v>18490</v>
      </c>
      <c r="F1265">
        <v>5.9</v>
      </c>
      <c r="G1265">
        <v>81000</v>
      </c>
      <c r="H1265" t="s">
        <v>4451</v>
      </c>
      <c r="I1265" t="s">
        <v>16677</v>
      </c>
      <c r="J1265" t="s">
        <v>1939</v>
      </c>
      <c r="K1265" t="s">
        <v>7</v>
      </c>
      <c r="L1265">
        <v>20000000</v>
      </c>
      <c r="M1265">
        <v>171504781</v>
      </c>
      <c r="N1265" t="s">
        <v>6122</v>
      </c>
      <c r="O1265">
        <v>104</v>
      </c>
    </row>
    <row r="1266" spans="1:15" x14ac:dyDescent="0.25">
      <c r="A1266" t="s">
        <v>18670</v>
      </c>
      <c r="B1266" t="s">
        <v>915</v>
      </c>
      <c r="C1266" t="s">
        <v>73</v>
      </c>
      <c r="D1266">
        <v>1988</v>
      </c>
      <c r="E1266" t="s">
        <v>17467</v>
      </c>
      <c r="F1266">
        <v>8.1999999999999993</v>
      </c>
      <c r="G1266">
        <v>304000</v>
      </c>
      <c r="H1266" t="s">
        <v>4958</v>
      </c>
      <c r="I1266" t="s">
        <v>4958</v>
      </c>
      <c r="J1266" t="s">
        <v>18669</v>
      </c>
      <c r="K1266" t="s">
        <v>197</v>
      </c>
      <c r="L1266">
        <v>3700000</v>
      </c>
      <c r="M1266">
        <v>30550920</v>
      </c>
      <c r="N1266" t="s">
        <v>18668</v>
      </c>
      <c r="O1266">
        <v>86</v>
      </c>
    </row>
    <row r="1267" spans="1:15" x14ac:dyDescent="0.25">
      <c r="A1267" t="s">
        <v>18667</v>
      </c>
      <c r="B1267" t="s">
        <v>41</v>
      </c>
      <c r="C1267" t="s">
        <v>34</v>
      </c>
      <c r="D1267">
        <v>1988</v>
      </c>
      <c r="E1267" t="s">
        <v>18475</v>
      </c>
      <c r="F1267">
        <v>6.9</v>
      </c>
      <c r="G1267">
        <v>57000</v>
      </c>
      <c r="H1267" t="s">
        <v>13529</v>
      </c>
      <c r="I1267" t="s">
        <v>2314</v>
      </c>
      <c r="J1267" t="s">
        <v>6718</v>
      </c>
      <c r="K1267" t="s">
        <v>7</v>
      </c>
      <c r="L1267">
        <v>13000000</v>
      </c>
      <c r="M1267">
        <v>45661556</v>
      </c>
      <c r="N1267" t="s">
        <v>6260</v>
      </c>
      <c r="O1267">
        <v>107</v>
      </c>
    </row>
    <row r="1268" spans="1:15" x14ac:dyDescent="0.25">
      <c r="A1268" t="s">
        <v>18666</v>
      </c>
      <c r="B1268" t="s">
        <v>41</v>
      </c>
      <c r="C1268" t="s">
        <v>24</v>
      </c>
      <c r="D1268">
        <v>1988</v>
      </c>
      <c r="E1268" t="s">
        <v>18490</v>
      </c>
      <c r="F1268">
        <v>7.5</v>
      </c>
      <c r="G1268">
        <v>135000</v>
      </c>
      <c r="H1268" t="s">
        <v>18665</v>
      </c>
      <c r="I1268" t="s">
        <v>13854</v>
      </c>
      <c r="J1268" t="s">
        <v>13854</v>
      </c>
      <c r="K1268" t="s">
        <v>265</v>
      </c>
      <c r="L1268">
        <v>7500000</v>
      </c>
      <c r="M1268">
        <v>62493712</v>
      </c>
      <c r="N1268" t="s">
        <v>704</v>
      </c>
      <c r="O1268">
        <v>108</v>
      </c>
    </row>
    <row r="1269" spans="1:15" x14ac:dyDescent="0.25">
      <c r="A1269" t="s">
        <v>18664</v>
      </c>
      <c r="B1269" t="s">
        <v>41</v>
      </c>
      <c r="C1269" t="s">
        <v>24</v>
      </c>
      <c r="D1269">
        <v>1988</v>
      </c>
      <c r="E1269" t="s">
        <v>18663</v>
      </c>
      <c r="F1269">
        <v>6.8</v>
      </c>
      <c r="G1269">
        <v>54000</v>
      </c>
      <c r="H1269" t="s">
        <v>8455</v>
      </c>
      <c r="I1269" t="s">
        <v>15444</v>
      </c>
      <c r="J1269" t="s">
        <v>12079</v>
      </c>
      <c r="K1269" t="s">
        <v>7</v>
      </c>
      <c r="L1269">
        <v>28000000</v>
      </c>
      <c r="M1269">
        <v>102953112</v>
      </c>
      <c r="N1269" t="s">
        <v>890</v>
      </c>
      <c r="O1269">
        <v>113</v>
      </c>
    </row>
    <row r="1270" spans="1:15" x14ac:dyDescent="0.25">
      <c r="A1270" t="s">
        <v>18662</v>
      </c>
      <c r="B1270" t="s">
        <v>41</v>
      </c>
      <c r="C1270" t="s">
        <v>34</v>
      </c>
      <c r="D1270">
        <v>1988</v>
      </c>
      <c r="E1270" t="s">
        <v>18295</v>
      </c>
      <c r="F1270">
        <v>6.8</v>
      </c>
      <c r="G1270">
        <v>79000</v>
      </c>
      <c r="H1270" t="s">
        <v>18661</v>
      </c>
      <c r="I1270" t="s">
        <v>15758</v>
      </c>
      <c r="J1270" t="s">
        <v>5498</v>
      </c>
      <c r="K1270" t="s">
        <v>7</v>
      </c>
      <c r="L1270">
        <v>1100000</v>
      </c>
      <c r="M1270">
        <v>11806119</v>
      </c>
      <c r="N1270" t="s">
        <v>18212</v>
      </c>
      <c r="O1270">
        <v>92</v>
      </c>
    </row>
    <row r="1271" spans="1:15" x14ac:dyDescent="0.25">
      <c r="A1271" t="s">
        <v>18660</v>
      </c>
      <c r="B1271" t="s">
        <v>41</v>
      </c>
      <c r="C1271" t="s">
        <v>11</v>
      </c>
      <c r="D1271">
        <v>1988</v>
      </c>
      <c r="E1271" t="s">
        <v>18659</v>
      </c>
      <c r="F1271">
        <v>7.5</v>
      </c>
      <c r="G1271">
        <v>54000</v>
      </c>
      <c r="H1271" t="s">
        <v>1006</v>
      </c>
      <c r="I1271" t="s">
        <v>18658</v>
      </c>
      <c r="J1271" t="s">
        <v>1509</v>
      </c>
      <c r="K1271" t="s">
        <v>95</v>
      </c>
      <c r="L1271">
        <v>7000000</v>
      </c>
      <c r="M1271">
        <v>8865702</v>
      </c>
      <c r="N1271" t="s">
        <v>103</v>
      </c>
      <c r="O1271">
        <v>164</v>
      </c>
    </row>
    <row r="1272" spans="1:15" x14ac:dyDescent="0.25">
      <c r="A1272" t="s">
        <v>18657</v>
      </c>
      <c r="B1272" t="s">
        <v>41</v>
      </c>
      <c r="C1272" t="s">
        <v>24</v>
      </c>
      <c r="D1272">
        <v>1988</v>
      </c>
      <c r="E1272" t="s">
        <v>18623</v>
      </c>
      <c r="F1272">
        <v>6.2</v>
      </c>
      <c r="G1272">
        <v>16000</v>
      </c>
      <c r="H1272" t="s">
        <v>3480</v>
      </c>
      <c r="I1272" t="s">
        <v>18656</v>
      </c>
      <c r="J1272" t="s">
        <v>7011</v>
      </c>
      <c r="K1272" t="s">
        <v>7</v>
      </c>
      <c r="L1272">
        <v>10000000</v>
      </c>
      <c r="M1272">
        <v>21486757</v>
      </c>
      <c r="N1272" t="s">
        <v>514</v>
      </c>
      <c r="O1272">
        <v>104</v>
      </c>
    </row>
    <row r="1273" spans="1:15" x14ac:dyDescent="0.25">
      <c r="A1273" t="s">
        <v>18655</v>
      </c>
      <c r="B1273" t="s">
        <v>915</v>
      </c>
      <c r="C1273" t="s">
        <v>73</v>
      </c>
      <c r="D1273">
        <v>1988</v>
      </c>
      <c r="E1273" t="s">
        <v>18251</v>
      </c>
      <c r="F1273">
        <v>7.4</v>
      </c>
      <c r="G1273">
        <v>82000</v>
      </c>
      <c r="H1273" t="s">
        <v>12154</v>
      </c>
      <c r="I1273" t="s">
        <v>15093</v>
      </c>
      <c r="J1273" t="s">
        <v>18654</v>
      </c>
      <c r="K1273" t="s">
        <v>7</v>
      </c>
      <c r="L1273">
        <v>12500000</v>
      </c>
      <c r="M1273">
        <v>84460846</v>
      </c>
      <c r="N1273" t="s">
        <v>1907</v>
      </c>
      <c r="O1273">
        <v>69</v>
      </c>
    </row>
    <row r="1274" spans="1:15" x14ac:dyDescent="0.25">
      <c r="A1274" t="s">
        <v>18653</v>
      </c>
      <c r="B1274" t="s">
        <v>41</v>
      </c>
      <c r="C1274" t="s">
        <v>34</v>
      </c>
      <c r="D1274">
        <v>1988</v>
      </c>
      <c r="E1274" t="s">
        <v>18652</v>
      </c>
      <c r="F1274">
        <v>5.8</v>
      </c>
      <c r="G1274">
        <v>125000</v>
      </c>
      <c r="H1274" t="s">
        <v>16300</v>
      </c>
      <c r="I1274" t="s">
        <v>18651</v>
      </c>
      <c r="J1274" t="s">
        <v>843</v>
      </c>
      <c r="K1274" t="s">
        <v>7</v>
      </c>
      <c r="L1274">
        <v>63000000</v>
      </c>
      <c r="M1274">
        <v>189015611</v>
      </c>
      <c r="N1274" t="s">
        <v>14645</v>
      </c>
      <c r="O1274">
        <v>102</v>
      </c>
    </row>
    <row r="1275" spans="1:15" x14ac:dyDescent="0.25">
      <c r="A1275" t="s">
        <v>18650</v>
      </c>
      <c r="B1275" t="s">
        <v>41</v>
      </c>
      <c r="C1275" t="s">
        <v>87</v>
      </c>
      <c r="D1275">
        <v>1988</v>
      </c>
      <c r="E1275" t="s">
        <v>18238</v>
      </c>
      <c r="F1275">
        <v>7.2</v>
      </c>
      <c r="G1275">
        <v>33000</v>
      </c>
      <c r="H1275" t="s">
        <v>12677</v>
      </c>
      <c r="I1275" t="s">
        <v>18649</v>
      </c>
      <c r="J1275" t="s">
        <v>18648</v>
      </c>
      <c r="K1275" t="s">
        <v>95</v>
      </c>
      <c r="L1275">
        <v>13000000</v>
      </c>
      <c r="M1275">
        <v>32078318</v>
      </c>
      <c r="N1275" t="s">
        <v>108</v>
      </c>
      <c r="O1275">
        <v>111</v>
      </c>
    </row>
    <row r="1276" spans="1:15" x14ac:dyDescent="0.25">
      <c r="A1276" t="s">
        <v>18647</v>
      </c>
      <c r="B1276" t="s">
        <v>41</v>
      </c>
      <c r="C1276" t="s">
        <v>11</v>
      </c>
      <c r="D1276">
        <v>1988</v>
      </c>
      <c r="E1276" t="s">
        <v>17760</v>
      </c>
      <c r="F1276">
        <v>7.6</v>
      </c>
      <c r="G1276">
        <v>66000</v>
      </c>
      <c r="H1276" t="s">
        <v>2165</v>
      </c>
      <c r="I1276" t="s">
        <v>6213</v>
      </c>
      <c r="J1276" t="s">
        <v>2424</v>
      </c>
      <c r="K1276" t="s">
        <v>7</v>
      </c>
      <c r="L1276">
        <v>14000000</v>
      </c>
      <c r="M1276">
        <v>34670720</v>
      </c>
      <c r="N1276" t="s">
        <v>17593</v>
      </c>
      <c r="O1276">
        <v>119</v>
      </c>
    </row>
    <row r="1277" spans="1:15" x14ac:dyDescent="0.25">
      <c r="A1277" t="s">
        <v>18646</v>
      </c>
      <c r="B1277" t="s">
        <v>101</v>
      </c>
      <c r="C1277" t="s">
        <v>24</v>
      </c>
      <c r="D1277">
        <v>1988</v>
      </c>
      <c r="E1277" t="s">
        <v>17827</v>
      </c>
      <c r="F1277">
        <v>5.4</v>
      </c>
      <c r="G1277">
        <v>21000</v>
      </c>
      <c r="H1277" t="s">
        <v>18645</v>
      </c>
      <c r="I1277" t="s">
        <v>18644</v>
      </c>
      <c r="J1277" t="s">
        <v>14462</v>
      </c>
      <c r="K1277" t="s">
        <v>265</v>
      </c>
      <c r="L1277">
        <v>10000000</v>
      </c>
      <c r="M1277">
        <v>3916303</v>
      </c>
      <c r="N1277" t="s">
        <v>18160</v>
      </c>
      <c r="O1277">
        <v>100</v>
      </c>
    </row>
    <row r="1278" spans="1:15" x14ac:dyDescent="0.25">
      <c r="A1278" t="s">
        <v>8542</v>
      </c>
      <c r="B1278" t="s">
        <v>101</v>
      </c>
      <c r="C1278" t="s">
        <v>24</v>
      </c>
      <c r="D1278">
        <v>1988</v>
      </c>
      <c r="E1278" t="s">
        <v>18497</v>
      </c>
      <c r="F1278">
        <v>7</v>
      </c>
      <c r="G1278">
        <v>20000</v>
      </c>
      <c r="H1278" t="s">
        <v>9826</v>
      </c>
      <c r="I1278" t="s">
        <v>9826</v>
      </c>
      <c r="J1278" t="s">
        <v>18643</v>
      </c>
      <c r="K1278" t="s">
        <v>7</v>
      </c>
      <c r="L1278">
        <v>2000000</v>
      </c>
      <c r="M1278">
        <v>6673032</v>
      </c>
      <c r="N1278" t="s">
        <v>666</v>
      </c>
      <c r="O1278">
        <v>92</v>
      </c>
    </row>
    <row r="1279" spans="1:15" x14ac:dyDescent="0.25">
      <c r="A1279" t="s">
        <v>18642</v>
      </c>
      <c r="B1279" t="s">
        <v>41</v>
      </c>
      <c r="C1279" t="s">
        <v>11</v>
      </c>
      <c r="D1279">
        <v>1988</v>
      </c>
      <c r="E1279" t="s">
        <v>18231</v>
      </c>
      <c r="F1279">
        <v>7.3</v>
      </c>
      <c r="G1279">
        <v>43000</v>
      </c>
      <c r="H1279" t="s">
        <v>4348</v>
      </c>
      <c r="I1279" t="s">
        <v>4348</v>
      </c>
      <c r="J1279" t="s">
        <v>13979</v>
      </c>
      <c r="K1279" t="s">
        <v>95</v>
      </c>
      <c r="L1279">
        <v>13000000</v>
      </c>
      <c r="M1279">
        <v>8038508</v>
      </c>
      <c r="N1279" t="s">
        <v>6260</v>
      </c>
      <c r="O1279">
        <v>116</v>
      </c>
    </row>
    <row r="1280" spans="1:15" x14ac:dyDescent="0.25">
      <c r="A1280" t="s">
        <v>18641</v>
      </c>
      <c r="B1280" t="s">
        <v>41</v>
      </c>
      <c r="C1280" t="s">
        <v>24</v>
      </c>
      <c r="D1280">
        <v>1988</v>
      </c>
      <c r="E1280" t="s">
        <v>18640</v>
      </c>
      <c r="F1280">
        <v>7.1</v>
      </c>
      <c r="G1280">
        <v>49000</v>
      </c>
      <c r="H1280" t="s">
        <v>10419</v>
      </c>
      <c r="I1280" t="s">
        <v>10419</v>
      </c>
      <c r="J1280" t="s">
        <v>671</v>
      </c>
      <c r="K1280" t="s">
        <v>7</v>
      </c>
      <c r="L1280">
        <v>7000000</v>
      </c>
      <c r="M1280">
        <v>50888729</v>
      </c>
      <c r="N1280" t="s">
        <v>17302</v>
      </c>
      <c r="O1280">
        <v>108</v>
      </c>
    </row>
    <row r="1281" spans="1:15" x14ac:dyDescent="0.25">
      <c r="A1281" t="s">
        <v>18639</v>
      </c>
      <c r="B1281" t="s">
        <v>101</v>
      </c>
      <c r="C1281" t="s">
        <v>100</v>
      </c>
      <c r="D1281">
        <v>1988</v>
      </c>
      <c r="E1281" t="s">
        <v>18623</v>
      </c>
      <c r="F1281">
        <v>7.6</v>
      </c>
      <c r="G1281">
        <v>49000</v>
      </c>
      <c r="H1281" t="s">
        <v>922</v>
      </c>
      <c r="I1281" t="s">
        <v>922</v>
      </c>
      <c r="J1281" t="s">
        <v>18638</v>
      </c>
      <c r="K1281" t="s">
        <v>562</v>
      </c>
      <c r="M1281">
        <v>3975244</v>
      </c>
      <c r="N1281" t="s">
        <v>5116</v>
      </c>
      <c r="O1281">
        <v>168</v>
      </c>
    </row>
    <row r="1282" spans="1:15" x14ac:dyDescent="0.25">
      <c r="A1282" t="s">
        <v>18637</v>
      </c>
      <c r="B1282" t="s">
        <v>41</v>
      </c>
      <c r="C1282" t="s">
        <v>11</v>
      </c>
      <c r="D1282">
        <v>1988</v>
      </c>
      <c r="E1282" t="s">
        <v>18500</v>
      </c>
      <c r="F1282">
        <v>7.3</v>
      </c>
      <c r="G1282">
        <v>35000</v>
      </c>
      <c r="H1282" t="s">
        <v>10002</v>
      </c>
      <c r="I1282" t="s">
        <v>18636</v>
      </c>
      <c r="J1282" t="s">
        <v>5825</v>
      </c>
      <c r="K1282" t="s">
        <v>1130</v>
      </c>
      <c r="L1282">
        <v>17000000</v>
      </c>
      <c r="M1282">
        <v>10006806</v>
      </c>
      <c r="N1282" t="s">
        <v>16711</v>
      </c>
      <c r="O1282">
        <v>171</v>
      </c>
    </row>
    <row r="1283" spans="1:15" x14ac:dyDescent="0.25">
      <c r="A1283" t="s">
        <v>18635</v>
      </c>
      <c r="B1283" t="s">
        <v>41</v>
      </c>
      <c r="C1283" t="s">
        <v>5</v>
      </c>
      <c r="D1283">
        <v>1988</v>
      </c>
      <c r="E1283" t="s">
        <v>18361</v>
      </c>
      <c r="F1283">
        <v>6.5</v>
      </c>
      <c r="G1283">
        <v>34000</v>
      </c>
      <c r="H1283" t="s">
        <v>256</v>
      </c>
      <c r="I1283" t="s">
        <v>18634</v>
      </c>
      <c r="J1283" t="s">
        <v>18633</v>
      </c>
      <c r="K1283" t="s">
        <v>7</v>
      </c>
      <c r="L1283">
        <v>19000000</v>
      </c>
      <c r="M1283">
        <v>8247943</v>
      </c>
      <c r="N1283" t="s">
        <v>2694</v>
      </c>
      <c r="O1283">
        <v>95</v>
      </c>
    </row>
    <row r="1284" spans="1:15" x14ac:dyDescent="0.25">
      <c r="A1284" t="s">
        <v>18632</v>
      </c>
      <c r="B1284" t="s">
        <v>915</v>
      </c>
      <c r="C1284" t="s">
        <v>73</v>
      </c>
      <c r="D1284">
        <v>1988</v>
      </c>
      <c r="E1284" t="s">
        <v>18251</v>
      </c>
      <c r="F1284">
        <v>6.7</v>
      </c>
      <c r="G1284">
        <v>45000</v>
      </c>
      <c r="H1284" t="s">
        <v>18631</v>
      </c>
      <c r="I1284" t="s">
        <v>16459</v>
      </c>
      <c r="J1284" t="s">
        <v>18630</v>
      </c>
      <c r="K1284" t="s">
        <v>7</v>
      </c>
      <c r="L1284">
        <v>31000000</v>
      </c>
      <c r="M1284">
        <v>74151346</v>
      </c>
      <c r="N1284" t="s">
        <v>885</v>
      </c>
      <c r="O1284">
        <v>74</v>
      </c>
    </row>
    <row r="1285" spans="1:15" x14ac:dyDescent="0.25">
      <c r="A1285" t="s">
        <v>18629</v>
      </c>
      <c r="B1285" t="s">
        <v>41</v>
      </c>
      <c r="C1285" t="s">
        <v>11</v>
      </c>
      <c r="D1285">
        <v>1988</v>
      </c>
      <c r="E1285" t="s">
        <v>18295</v>
      </c>
      <c r="F1285">
        <v>5.0999999999999996</v>
      </c>
      <c r="G1285">
        <v>5200</v>
      </c>
      <c r="H1285" t="s">
        <v>14698</v>
      </c>
      <c r="I1285" t="s">
        <v>14698</v>
      </c>
      <c r="J1285" t="s">
        <v>18628</v>
      </c>
      <c r="K1285" t="s">
        <v>7</v>
      </c>
      <c r="M1285">
        <v>1547397</v>
      </c>
      <c r="N1285" t="s">
        <v>16696</v>
      </c>
      <c r="O1285">
        <v>104</v>
      </c>
    </row>
    <row r="1286" spans="1:15" x14ac:dyDescent="0.25">
      <c r="A1286" t="s">
        <v>18627</v>
      </c>
      <c r="B1286" t="s">
        <v>68</v>
      </c>
      <c r="C1286" t="s">
        <v>24</v>
      </c>
      <c r="D1286">
        <v>1988</v>
      </c>
      <c r="E1286" t="s">
        <v>17872</v>
      </c>
      <c r="F1286">
        <v>6.9</v>
      </c>
      <c r="G1286">
        <v>24000</v>
      </c>
      <c r="H1286" t="s">
        <v>3435</v>
      </c>
      <c r="I1286" t="s">
        <v>18626</v>
      </c>
      <c r="J1286" t="s">
        <v>16022</v>
      </c>
      <c r="K1286" t="s">
        <v>7</v>
      </c>
      <c r="L1286">
        <v>20000000</v>
      </c>
      <c r="M1286">
        <v>57041866</v>
      </c>
      <c r="N1286" t="s">
        <v>10994</v>
      </c>
      <c r="O1286">
        <v>123</v>
      </c>
    </row>
    <row r="1287" spans="1:15" x14ac:dyDescent="0.25">
      <c r="A1287" t="s">
        <v>18625</v>
      </c>
      <c r="B1287" t="s">
        <v>41</v>
      </c>
      <c r="C1287" t="s">
        <v>34</v>
      </c>
      <c r="D1287">
        <v>1988</v>
      </c>
      <c r="E1287" t="s">
        <v>18529</v>
      </c>
      <c r="F1287">
        <v>6.1</v>
      </c>
      <c r="G1287">
        <v>67000</v>
      </c>
      <c r="H1287" t="s">
        <v>5664</v>
      </c>
      <c r="I1287" t="s">
        <v>5664</v>
      </c>
      <c r="J1287" t="s">
        <v>3674</v>
      </c>
      <c r="K1287" t="s">
        <v>7</v>
      </c>
      <c r="L1287">
        <v>29000000</v>
      </c>
      <c r="M1287">
        <v>34994648</v>
      </c>
      <c r="N1287" t="s">
        <v>14645</v>
      </c>
      <c r="O1287">
        <v>104</v>
      </c>
    </row>
    <row r="1288" spans="1:15" x14ac:dyDescent="0.25">
      <c r="A1288" t="s">
        <v>18624</v>
      </c>
      <c r="B1288" t="s">
        <v>41</v>
      </c>
      <c r="C1288" t="s">
        <v>5</v>
      </c>
      <c r="D1288">
        <v>1988</v>
      </c>
      <c r="E1288" t="s">
        <v>18623</v>
      </c>
      <c r="F1288">
        <v>5.7</v>
      </c>
      <c r="G1288">
        <v>51000</v>
      </c>
      <c r="H1288" t="s">
        <v>4242</v>
      </c>
      <c r="I1288" t="s">
        <v>6394</v>
      </c>
      <c r="J1288" t="s">
        <v>10608</v>
      </c>
      <c r="K1288" t="s">
        <v>7</v>
      </c>
      <c r="L1288">
        <v>13000000</v>
      </c>
      <c r="M1288">
        <v>49369899</v>
      </c>
      <c r="N1288" t="s">
        <v>666</v>
      </c>
      <c r="O1288">
        <v>93</v>
      </c>
    </row>
    <row r="1289" spans="1:15" x14ac:dyDescent="0.25">
      <c r="A1289" t="s">
        <v>18622</v>
      </c>
      <c r="B1289" t="s">
        <v>101</v>
      </c>
      <c r="C1289" t="s">
        <v>11</v>
      </c>
      <c r="D1289">
        <v>1988</v>
      </c>
      <c r="E1289" t="s">
        <v>18357</v>
      </c>
      <c r="F1289">
        <v>6.8</v>
      </c>
      <c r="G1289">
        <v>15000</v>
      </c>
      <c r="H1289" t="s">
        <v>4021</v>
      </c>
      <c r="I1289" t="s">
        <v>18621</v>
      </c>
      <c r="J1289" t="s">
        <v>14209</v>
      </c>
      <c r="K1289" t="s">
        <v>7</v>
      </c>
      <c r="M1289">
        <v>32632093</v>
      </c>
      <c r="N1289" t="s">
        <v>138</v>
      </c>
      <c r="O1289">
        <v>121</v>
      </c>
    </row>
    <row r="1290" spans="1:15" x14ac:dyDescent="0.25">
      <c r="A1290" t="s">
        <v>18620</v>
      </c>
      <c r="B1290" t="s">
        <v>101</v>
      </c>
      <c r="C1290" t="s">
        <v>100</v>
      </c>
      <c r="D1290">
        <v>1988</v>
      </c>
      <c r="E1290" t="s">
        <v>17908</v>
      </c>
      <c r="F1290">
        <v>7.2</v>
      </c>
      <c r="G1290">
        <v>52000</v>
      </c>
      <c r="H1290" t="s">
        <v>1369</v>
      </c>
      <c r="I1290" t="s">
        <v>18619</v>
      </c>
      <c r="J1290" t="s">
        <v>18618</v>
      </c>
      <c r="K1290" t="s">
        <v>265</v>
      </c>
      <c r="L1290">
        <v>46630000</v>
      </c>
      <c r="M1290">
        <v>8083123</v>
      </c>
      <c r="N1290" t="s">
        <v>15572</v>
      </c>
      <c r="O1290">
        <v>126</v>
      </c>
    </row>
    <row r="1291" spans="1:15" x14ac:dyDescent="0.25">
      <c r="A1291" t="s">
        <v>18617</v>
      </c>
      <c r="B1291" t="s">
        <v>68</v>
      </c>
      <c r="C1291" t="s">
        <v>24</v>
      </c>
      <c r="D1291">
        <v>1988</v>
      </c>
      <c r="E1291" t="s">
        <v>18616</v>
      </c>
      <c r="F1291">
        <v>6.2</v>
      </c>
      <c r="G1291">
        <v>34000</v>
      </c>
      <c r="H1291" t="s">
        <v>18615</v>
      </c>
      <c r="I1291" t="s">
        <v>18614</v>
      </c>
      <c r="J1291" t="s">
        <v>18613</v>
      </c>
      <c r="K1291" t="s">
        <v>7</v>
      </c>
      <c r="L1291">
        <v>2000000</v>
      </c>
      <c r="N1291" t="s">
        <v>18612</v>
      </c>
      <c r="O1291">
        <v>88</v>
      </c>
    </row>
    <row r="1292" spans="1:15" x14ac:dyDescent="0.25">
      <c r="A1292" t="s">
        <v>18611</v>
      </c>
      <c r="B1292" t="s">
        <v>41</v>
      </c>
      <c r="C1292" t="s">
        <v>5</v>
      </c>
      <c r="D1292">
        <v>1988</v>
      </c>
      <c r="E1292" t="s">
        <v>18174</v>
      </c>
      <c r="F1292">
        <v>5.9</v>
      </c>
      <c r="G1292">
        <v>45000</v>
      </c>
      <c r="H1292" t="s">
        <v>9941</v>
      </c>
      <c r="I1292" t="s">
        <v>18610</v>
      </c>
      <c r="J1292" t="s">
        <v>14854</v>
      </c>
      <c r="K1292" t="s">
        <v>7</v>
      </c>
      <c r="L1292">
        <v>5000000</v>
      </c>
      <c r="M1292">
        <v>17768757</v>
      </c>
      <c r="N1292" t="s">
        <v>18609</v>
      </c>
      <c r="O1292">
        <v>88</v>
      </c>
    </row>
    <row r="1293" spans="1:15" x14ac:dyDescent="0.25">
      <c r="A1293" t="s">
        <v>18608</v>
      </c>
      <c r="B1293" t="s">
        <v>68</v>
      </c>
      <c r="C1293" t="s">
        <v>24</v>
      </c>
      <c r="D1293">
        <v>1988</v>
      </c>
      <c r="E1293" t="s">
        <v>18254</v>
      </c>
      <c r="F1293">
        <v>6.6</v>
      </c>
      <c r="G1293">
        <v>14000</v>
      </c>
      <c r="H1293" t="s">
        <v>18607</v>
      </c>
      <c r="I1293" t="s">
        <v>18606</v>
      </c>
      <c r="J1293" t="s">
        <v>18605</v>
      </c>
      <c r="K1293" t="s">
        <v>7</v>
      </c>
      <c r="L1293">
        <v>7500000</v>
      </c>
      <c r="M1293">
        <v>5596267</v>
      </c>
      <c r="N1293" t="s">
        <v>18604</v>
      </c>
      <c r="O1293">
        <v>96</v>
      </c>
    </row>
    <row r="1294" spans="1:15" x14ac:dyDescent="0.25">
      <c r="A1294" t="s">
        <v>18603</v>
      </c>
      <c r="B1294" t="s">
        <v>101</v>
      </c>
      <c r="C1294" t="s">
        <v>100</v>
      </c>
      <c r="D1294">
        <v>1988</v>
      </c>
      <c r="E1294" t="s">
        <v>18475</v>
      </c>
      <c r="F1294">
        <v>3.4</v>
      </c>
      <c r="G1294">
        <v>12000</v>
      </c>
      <c r="H1294" t="s">
        <v>16430</v>
      </c>
      <c r="I1294" t="s">
        <v>16430</v>
      </c>
      <c r="J1294" t="s">
        <v>18602</v>
      </c>
      <c r="K1294" t="s">
        <v>7</v>
      </c>
      <c r="L1294">
        <v>13000000</v>
      </c>
      <c r="M1294">
        <v>6424112</v>
      </c>
      <c r="N1294" t="s">
        <v>18601</v>
      </c>
      <c r="O1294">
        <v>99</v>
      </c>
    </row>
    <row r="1295" spans="1:15" x14ac:dyDescent="0.25">
      <c r="A1295" t="s">
        <v>18600</v>
      </c>
      <c r="B1295" t="s">
        <v>41</v>
      </c>
      <c r="C1295" t="s">
        <v>34</v>
      </c>
      <c r="D1295">
        <v>1988</v>
      </c>
      <c r="E1295" t="s">
        <v>18205</v>
      </c>
      <c r="F1295">
        <v>6</v>
      </c>
      <c r="G1295">
        <v>30000</v>
      </c>
      <c r="H1295" t="s">
        <v>8928</v>
      </c>
      <c r="I1295" t="s">
        <v>8928</v>
      </c>
      <c r="J1295" t="s">
        <v>11505</v>
      </c>
      <c r="K1295" t="s">
        <v>7</v>
      </c>
      <c r="L1295">
        <v>7500000</v>
      </c>
      <c r="M1295">
        <v>18869631</v>
      </c>
      <c r="N1295" t="s">
        <v>138</v>
      </c>
      <c r="O1295">
        <v>99</v>
      </c>
    </row>
    <row r="1296" spans="1:15" x14ac:dyDescent="0.25">
      <c r="A1296" t="s">
        <v>18599</v>
      </c>
      <c r="B1296" t="s">
        <v>68</v>
      </c>
      <c r="C1296" t="s">
        <v>24</v>
      </c>
      <c r="D1296">
        <v>1988</v>
      </c>
      <c r="E1296" t="s">
        <v>18447</v>
      </c>
      <c r="F1296">
        <v>7</v>
      </c>
      <c r="G1296">
        <v>90000</v>
      </c>
      <c r="H1296" t="s">
        <v>8887</v>
      </c>
      <c r="I1296" t="s">
        <v>3586</v>
      </c>
      <c r="J1296" t="s">
        <v>1073</v>
      </c>
      <c r="K1296" t="s">
        <v>7</v>
      </c>
      <c r="L1296">
        <v>32000000</v>
      </c>
      <c r="M1296">
        <v>60329001</v>
      </c>
      <c r="N1296" t="s">
        <v>108</v>
      </c>
      <c r="O1296">
        <v>101</v>
      </c>
    </row>
    <row r="1297" spans="1:15" x14ac:dyDescent="0.25">
      <c r="A1297" t="s">
        <v>18598</v>
      </c>
      <c r="B1297" t="s">
        <v>41</v>
      </c>
      <c r="C1297" t="s">
        <v>34</v>
      </c>
      <c r="D1297">
        <v>1988</v>
      </c>
      <c r="E1297" t="s">
        <v>18248</v>
      </c>
      <c r="F1297">
        <v>6.3</v>
      </c>
      <c r="G1297">
        <v>42000</v>
      </c>
      <c r="H1297" t="s">
        <v>17940</v>
      </c>
      <c r="I1297" t="s">
        <v>18597</v>
      </c>
      <c r="J1297" t="s">
        <v>1244</v>
      </c>
      <c r="K1297" t="s">
        <v>7</v>
      </c>
      <c r="L1297">
        <v>31000000</v>
      </c>
      <c r="M1297">
        <v>37903295</v>
      </c>
      <c r="N1297" t="s">
        <v>138</v>
      </c>
      <c r="O1297">
        <v>91</v>
      </c>
    </row>
    <row r="1298" spans="1:15" x14ac:dyDescent="0.25">
      <c r="A1298" t="s">
        <v>18596</v>
      </c>
      <c r="B1298" t="s">
        <v>41</v>
      </c>
      <c r="C1298" t="s">
        <v>34</v>
      </c>
      <c r="D1298">
        <v>1988</v>
      </c>
      <c r="E1298" t="s">
        <v>18595</v>
      </c>
      <c r="F1298">
        <v>6.6</v>
      </c>
      <c r="G1298">
        <v>13000</v>
      </c>
      <c r="H1298" t="s">
        <v>8939</v>
      </c>
      <c r="I1298" t="s">
        <v>8939</v>
      </c>
      <c r="J1298" t="s">
        <v>8939</v>
      </c>
      <c r="K1298" t="s">
        <v>7</v>
      </c>
      <c r="L1298">
        <v>3000000</v>
      </c>
      <c r="M1298">
        <v>13030057</v>
      </c>
      <c r="N1298" t="s">
        <v>18172</v>
      </c>
      <c r="O1298">
        <v>88</v>
      </c>
    </row>
    <row r="1299" spans="1:15" x14ac:dyDescent="0.25">
      <c r="A1299" t="s">
        <v>18594</v>
      </c>
      <c r="B1299" t="s">
        <v>41</v>
      </c>
      <c r="C1299" t="s">
        <v>438</v>
      </c>
      <c r="D1299">
        <v>1988</v>
      </c>
      <c r="E1299" t="s">
        <v>17872</v>
      </c>
      <c r="F1299">
        <v>6.2</v>
      </c>
      <c r="G1299">
        <v>21000</v>
      </c>
      <c r="H1299" t="s">
        <v>18593</v>
      </c>
      <c r="I1299" t="s">
        <v>18592</v>
      </c>
      <c r="J1299" t="s">
        <v>16849</v>
      </c>
      <c r="K1299" t="s">
        <v>7</v>
      </c>
      <c r="L1299">
        <v>3500000</v>
      </c>
      <c r="M1299">
        <v>4385516</v>
      </c>
      <c r="N1299" t="s">
        <v>18160</v>
      </c>
      <c r="O1299">
        <v>86</v>
      </c>
    </row>
    <row r="1300" spans="1:15" x14ac:dyDescent="0.25">
      <c r="A1300" t="s">
        <v>18591</v>
      </c>
      <c r="B1300" t="s">
        <v>101</v>
      </c>
      <c r="C1300" t="s">
        <v>24</v>
      </c>
      <c r="D1300">
        <v>1988</v>
      </c>
      <c r="E1300" t="s">
        <v>18365</v>
      </c>
      <c r="F1300">
        <v>7.4</v>
      </c>
      <c r="G1300">
        <v>67000</v>
      </c>
      <c r="H1300" t="s">
        <v>8410</v>
      </c>
      <c r="I1300" t="s">
        <v>16293</v>
      </c>
      <c r="J1300" t="s">
        <v>3571</v>
      </c>
      <c r="K1300" t="s">
        <v>7</v>
      </c>
      <c r="M1300">
        <v>42039085</v>
      </c>
      <c r="N1300" t="s">
        <v>514</v>
      </c>
      <c r="O1300">
        <v>110</v>
      </c>
    </row>
    <row r="1301" spans="1:15" x14ac:dyDescent="0.25">
      <c r="A1301" t="s">
        <v>18590</v>
      </c>
      <c r="B1301" t="s">
        <v>41</v>
      </c>
      <c r="C1301" t="s">
        <v>5</v>
      </c>
      <c r="D1301">
        <v>1988</v>
      </c>
      <c r="E1301" t="s">
        <v>18197</v>
      </c>
      <c r="F1301">
        <v>5.3</v>
      </c>
      <c r="G1301">
        <v>34000</v>
      </c>
      <c r="H1301" t="s">
        <v>18589</v>
      </c>
      <c r="I1301" t="s">
        <v>18588</v>
      </c>
      <c r="J1301" t="s">
        <v>18587</v>
      </c>
      <c r="K1301" t="s">
        <v>7</v>
      </c>
      <c r="L1301">
        <v>2800000</v>
      </c>
      <c r="M1301">
        <v>19170001</v>
      </c>
      <c r="N1301" t="s">
        <v>108</v>
      </c>
      <c r="O1301">
        <v>88</v>
      </c>
    </row>
    <row r="1302" spans="1:15" x14ac:dyDescent="0.25">
      <c r="A1302" t="s">
        <v>18586</v>
      </c>
      <c r="B1302" t="s">
        <v>68</v>
      </c>
      <c r="C1302" t="s">
        <v>24</v>
      </c>
      <c r="D1302">
        <v>1988</v>
      </c>
      <c r="E1302" t="s">
        <v>18502</v>
      </c>
      <c r="F1302">
        <v>6.3</v>
      </c>
      <c r="G1302">
        <v>19000</v>
      </c>
      <c r="H1302" t="s">
        <v>14655</v>
      </c>
      <c r="I1302" t="s">
        <v>15456</v>
      </c>
      <c r="J1302" t="s">
        <v>18337</v>
      </c>
      <c r="K1302" t="s">
        <v>7</v>
      </c>
      <c r="L1302">
        <v>8000000</v>
      </c>
      <c r="M1302">
        <v>22433275</v>
      </c>
      <c r="N1302" t="s">
        <v>890</v>
      </c>
      <c r="O1302">
        <v>88</v>
      </c>
    </row>
    <row r="1303" spans="1:15" x14ac:dyDescent="0.25">
      <c r="A1303" t="s">
        <v>18585</v>
      </c>
      <c r="B1303" t="s">
        <v>41</v>
      </c>
      <c r="C1303" t="s">
        <v>5</v>
      </c>
      <c r="D1303">
        <v>1988</v>
      </c>
      <c r="E1303" t="s">
        <v>18584</v>
      </c>
      <c r="F1303">
        <v>6.5</v>
      </c>
      <c r="G1303">
        <v>44000</v>
      </c>
      <c r="H1303" t="s">
        <v>18583</v>
      </c>
      <c r="I1303" t="s">
        <v>13787</v>
      </c>
      <c r="J1303" t="s">
        <v>18582</v>
      </c>
      <c r="K1303" t="s">
        <v>265</v>
      </c>
      <c r="L1303">
        <v>3000000</v>
      </c>
      <c r="M1303">
        <v>12090735</v>
      </c>
      <c r="N1303" t="s">
        <v>17568</v>
      </c>
      <c r="O1303">
        <v>97</v>
      </c>
    </row>
    <row r="1304" spans="1:15" x14ac:dyDescent="0.25">
      <c r="A1304" t="s">
        <v>18581</v>
      </c>
      <c r="B1304" t="s">
        <v>41</v>
      </c>
      <c r="C1304" t="s">
        <v>87</v>
      </c>
      <c r="D1304">
        <v>1988</v>
      </c>
      <c r="E1304" t="s">
        <v>18497</v>
      </c>
      <c r="F1304">
        <v>6.9</v>
      </c>
      <c r="G1304">
        <v>51000</v>
      </c>
      <c r="H1304" t="s">
        <v>6153</v>
      </c>
      <c r="I1304" t="s">
        <v>6153</v>
      </c>
      <c r="J1304" t="s">
        <v>96</v>
      </c>
      <c r="K1304" t="s">
        <v>562</v>
      </c>
      <c r="L1304">
        <v>20000000</v>
      </c>
      <c r="M1304">
        <v>17637950</v>
      </c>
      <c r="N1304" t="s">
        <v>138</v>
      </c>
      <c r="O1304">
        <v>120</v>
      </c>
    </row>
    <row r="1305" spans="1:15" x14ac:dyDescent="0.25">
      <c r="A1305" t="s">
        <v>18580</v>
      </c>
      <c r="B1305" t="s">
        <v>41</v>
      </c>
      <c r="C1305" t="s">
        <v>34</v>
      </c>
      <c r="D1305">
        <v>1988</v>
      </c>
      <c r="E1305" t="s">
        <v>18295</v>
      </c>
      <c r="F1305">
        <v>6.7</v>
      </c>
      <c r="G1305">
        <v>25000</v>
      </c>
      <c r="H1305" t="s">
        <v>15365</v>
      </c>
      <c r="I1305" t="s">
        <v>14918</v>
      </c>
      <c r="J1305" t="s">
        <v>3617</v>
      </c>
      <c r="K1305" t="s">
        <v>7</v>
      </c>
      <c r="L1305">
        <v>6000000</v>
      </c>
      <c r="M1305">
        <v>46616067</v>
      </c>
      <c r="N1305" t="s">
        <v>514</v>
      </c>
      <c r="O1305">
        <v>120</v>
      </c>
    </row>
    <row r="1306" spans="1:15" x14ac:dyDescent="0.25">
      <c r="A1306" t="s">
        <v>18579</v>
      </c>
      <c r="B1306" t="s">
        <v>68</v>
      </c>
      <c r="C1306" t="s">
        <v>24</v>
      </c>
      <c r="D1306">
        <v>1988</v>
      </c>
      <c r="E1306" t="s">
        <v>18578</v>
      </c>
      <c r="F1306">
        <v>5.4</v>
      </c>
      <c r="G1306">
        <v>25000</v>
      </c>
      <c r="H1306" t="s">
        <v>14239</v>
      </c>
      <c r="I1306" t="s">
        <v>15900</v>
      </c>
      <c r="J1306" t="s">
        <v>6495</v>
      </c>
      <c r="K1306" t="s">
        <v>7</v>
      </c>
      <c r="L1306">
        <v>20000000</v>
      </c>
      <c r="M1306">
        <v>13854000</v>
      </c>
      <c r="N1306" t="s">
        <v>17833</v>
      </c>
      <c r="O1306">
        <v>105</v>
      </c>
    </row>
    <row r="1307" spans="1:15" x14ac:dyDescent="0.25">
      <c r="A1307" t="s">
        <v>18577</v>
      </c>
      <c r="B1307" t="s">
        <v>68</v>
      </c>
      <c r="C1307" t="s">
        <v>409</v>
      </c>
      <c r="D1307">
        <v>1988</v>
      </c>
      <c r="E1307" t="s">
        <v>18189</v>
      </c>
      <c r="F1307">
        <v>6.9</v>
      </c>
      <c r="G1307">
        <v>9600</v>
      </c>
      <c r="H1307" t="s">
        <v>10315</v>
      </c>
      <c r="I1307" t="s">
        <v>18576</v>
      </c>
      <c r="J1307" t="s">
        <v>2463</v>
      </c>
      <c r="K1307" t="s">
        <v>504</v>
      </c>
      <c r="L1307">
        <v>15000000</v>
      </c>
      <c r="M1307">
        <v>6908797</v>
      </c>
      <c r="N1307" t="s">
        <v>18077</v>
      </c>
      <c r="O1307">
        <v>120</v>
      </c>
    </row>
    <row r="1308" spans="1:15" x14ac:dyDescent="0.25">
      <c r="A1308" t="s">
        <v>18575</v>
      </c>
      <c r="B1308" t="s">
        <v>41</v>
      </c>
      <c r="C1308" t="s">
        <v>24</v>
      </c>
      <c r="D1308">
        <v>1988</v>
      </c>
      <c r="E1308" t="s">
        <v>18174</v>
      </c>
      <c r="F1308">
        <v>5.9</v>
      </c>
      <c r="G1308">
        <v>10000</v>
      </c>
      <c r="H1308" t="s">
        <v>16868</v>
      </c>
      <c r="I1308" t="s">
        <v>16868</v>
      </c>
      <c r="J1308" t="s">
        <v>18574</v>
      </c>
      <c r="K1308" t="s">
        <v>265</v>
      </c>
      <c r="L1308">
        <v>2500000</v>
      </c>
      <c r="M1308">
        <v>1189315</v>
      </c>
      <c r="N1308" t="s">
        <v>18573</v>
      </c>
      <c r="O1308">
        <v>93</v>
      </c>
    </row>
    <row r="1309" spans="1:15" x14ac:dyDescent="0.25">
      <c r="A1309" t="s">
        <v>18572</v>
      </c>
      <c r="B1309" t="s">
        <v>68</v>
      </c>
      <c r="C1309" t="s">
        <v>24</v>
      </c>
      <c r="D1309">
        <v>1988</v>
      </c>
      <c r="E1309" t="s">
        <v>18251</v>
      </c>
      <c r="F1309">
        <v>5.8</v>
      </c>
      <c r="G1309">
        <v>8900</v>
      </c>
      <c r="H1309" t="s">
        <v>1578</v>
      </c>
      <c r="I1309" t="s">
        <v>1578</v>
      </c>
      <c r="J1309" t="s">
        <v>13072</v>
      </c>
      <c r="K1309" t="s">
        <v>612</v>
      </c>
      <c r="L1309">
        <v>17000000</v>
      </c>
      <c r="M1309">
        <v>8578231</v>
      </c>
      <c r="N1309" t="s">
        <v>16911</v>
      </c>
      <c r="O1309">
        <v>99</v>
      </c>
    </row>
    <row r="1310" spans="1:15" x14ac:dyDescent="0.25">
      <c r="A1310" t="s">
        <v>18571</v>
      </c>
      <c r="B1310" t="s">
        <v>41</v>
      </c>
      <c r="C1310" t="s">
        <v>24</v>
      </c>
      <c r="D1310">
        <v>1988</v>
      </c>
      <c r="E1310" t="s">
        <v>18570</v>
      </c>
      <c r="F1310">
        <v>6</v>
      </c>
      <c r="G1310">
        <v>15000</v>
      </c>
      <c r="H1310" t="s">
        <v>18569</v>
      </c>
      <c r="I1310" t="s">
        <v>18568</v>
      </c>
      <c r="J1310" t="s">
        <v>1848</v>
      </c>
      <c r="K1310" t="s">
        <v>7</v>
      </c>
      <c r="L1310">
        <v>2000000</v>
      </c>
      <c r="M1310">
        <v>725131</v>
      </c>
      <c r="N1310" t="s">
        <v>17272</v>
      </c>
      <c r="O1310">
        <v>103</v>
      </c>
    </row>
    <row r="1311" spans="1:15" x14ac:dyDescent="0.25">
      <c r="A1311" t="s">
        <v>18567</v>
      </c>
      <c r="B1311" t="s">
        <v>41</v>
      </c>
      <c r="C1311" t="s">
        <v>24</v>
      </c>
      <c r="D1311">
        <v>1988</v>
      </c>
      <c r="E1311" t="s">
        <v>18307</v>
      </c>
      <c r="F1311">
        <v>5.8</v>
      </c>
      <c r="G1311">
        <v>19000</v>
      </c>
      <c r="H1311" t="s">
        <v>18566</v>
      </c>
      <c r="I1311" t="s">
        <v>18566</v>
      </c>
      <c r="J1311" t="s">
        <v>18565</v>
      </c>
      <c r="K1311" t="s">
        <v>7</v>
      </c>
      <c r="L1311">
        <v>6200000</v>
      </c>
      <c r="M1311">
        <v>9205924</v>
      </c>
      <c r="N1311" t="s">
        <v>18564</v>
      </c>
      <c r="O1311">
        <v>89</v>
      </c>
    </row>
    <row r="1312" spans="1:15" x14ac:dyDescent="0.25">
      <c r="A1312" t="s">
        <v>18563</v>
      </c>
      <c r="B1312" t="s">
        <v>915</v>
      </c>
      <c r="C1312" t="s">
        <v>100</v>
      </c>
      <c r="D1312">
        <v>1988</v>
      </c>
      <c r="E1312" t="s">
        <v>18490</v>
      </c>
      <c r="F1312">
        <v>5.9</v>
      </c>
      <c r="G1312">
        <v>4000</v>
      </c>
      <c r="H1312" t="s">
        <v>18562</v>
      </c>
      <c r="I1312" t="s">
        <v>18561</v>
      </c>
      <c r="J1312" t="s">
        <v>18560</v>
      </c>
      <c r="K1312" t="s">
        <v>1130</v>
      </c>
      <c r="L1312">
        <v>5000000</v>
      </c>
      <c r="M1312">
        <v>3569939</v>
      </c>
      <c r="N1312" t="s">
        <v>114</v>
      </c>
      <c r="O1312">
        <v>100</v>
      </c>
    </row>
    <row r="1313" spans="1:15" x14ac:dyDescent="0.25">
      <c r="A1313" t="s">
        <v>18559</v>
      </c>
      <c r="B1313" t="s">
        <v>101</v>
      </c>
      <c r="C1313" t="s">
        <v>11</v>
      </c>
      <c r="D1313">
        <v>1988</v>
      </c>
      <c r="E1313" t="s">
        <v>18558</v>
      </c>
      <c r="F1313">
        <v>7.2</v>
      </c>
      <c r="G1313">
        <v>19000</v>
      </c>
      <c r="H1313" t="s">
        <v>14319</v>
      </c>
      <c r="I1313" t="s">
        <v>18557</v>
      </c>
      <c r="J1313" t="s">
        <v>4321</v>
      </c>
      <c r="K1313" t="s">
        <v>7</v>
      </c>
      <c r="L1313">
        <v>6000000</v>
      </c>
      <c r="M1313">
        <v>5680515</v>
      </c>
      <c r="N1313" t="s">
        <v>514</v>
      </c>
      <c r="O1313">
        <v>119</v>
      </c>
    </row>
    <row r="1314" spans="1:15" x14ac:dyDescent="0.25">
      <c r="A1314" t="s">
        <v>18556</v>
      </c>
      <c r="B1314" t="s">
        <v>101</v>
      </c>
      <c r="C1314" t="s">
        <v>409</v>
      </c>
      <c r="D1314">
        <v>1988</v>
      </c>
      <c r="E1314" t="s">
        <v>18176</v>
      </c>
      <c r="F1314">
        <v>7.3</v>
      </c>
      <c r="G1314">
        <v>17000</v>
      </c>
      <c r="H1314" t="s">
        <v>15606</v>
      </c>
      <c r="I1314" t="s">
        <v>15606</v>
      </c>
      <c r="J1314" t="s">
        <v>14104</v>
      </c>
      <c r="K1314" t="s">
        <v>7</v>
      </c>
      <c r="M1314">
        <v>13994920</v>
      </c>
      <c r="N1314" t="s">
        <v>14664</v>
      </c>
      <c r="O1314">
        <v>103</v>
      </c>
    </row>
    <row r="1315" spans="1:15" x14ac:dyDescent="0.25">
      <c r="A1315" t="s">
        <v>18555</v>
      </c>
      <c r="B1315" t="s">
        <v>41</v>
      </c>
      <c r="C1315" t="s">
        <v>34</v>
      </c>
      <c r="D1315">
        <v>1988</v>
      </c>
      <c r="E1315" t="s">
        <v>18197</v>
      </c>
      <c r="F1315">
        <v>6</v>
      </c>
      <c r="G1315">
        <v>15000</v>
      </c>
      <c r="H1315" t="s">
        <v>17727</v>
      </c>
      <c r="I1315" t="s">
        <v>8176</v>
      </c>
      <c r="J1315" t="s">
        <v>18554</v>
      </c>
      <c r="K1315" t="s">
        <v>7</v>
      </c>
      <c r="L1315">
        <v>1100000</v>
      </c>
      <c r="M1315">
        <v>671382</v>
      </c>
      <c r="N1315" t="s">
        <v>18265</v>
      </c>
      <c r="O1315">
        <v>85</v>
      </c>
    </row>
    <row r="1316" spans="1:15" x14ac:dyDescent="0.25">
      <c r="A1316" t="s">
        <v>18553</v>
      </c>
      <c r="B1316" t="s">
        <v>41</v>
      </c>
      <c r="C1316" t="s">
        <v>24</v>
      </c>
      <c r="D1316">
        <v>1988</v>
      </c>
      <c r="E1316" t="s">
        <v>18189</v>
      </c>
      <c r="F1316">
        <v>7.6</v>
      </c>
      <c r="G1316">
        <v>37000</v>
      </c>
      <c r="H1316" t="s">
        <v>2774</v>
      </c>
      <c r="I1316" t="s">
        <v>2774</v>
      </c>
      <c r="J1316" t="s">
        <v>18552</v>
      </c>
      <c r="K1316" t="s">
        <v>578</v>
      </c>
      <c r="L1316">
        <v>700000</v>
      </c>
      <c r="M1316">
        <v>7263129</v>
      </c>
      <c r="N1316" t="s">
        <v>18551</v>
      </c>
      <c r="O1316">
        <v>88</v>
      </c>
    </row>
    <row r="1317" spans="1:15" x14ac:dyDescent="0.25">
      <c r="A1317" t="s">
        <v>18550</v>
      </c>
      <c r="B1317" t="s">
        <v>68</v>
      </c>
      <c r="C1317" t="s">
        <v>24</v>
      </c>
      <c r="D1317">
        <v>1988</v>
      </c>
      <c r="E1317" t="s">
        <v>18500</v>
      </c>
      <c r="F1317">
        <v>5.9</v>
      </c>
      <c r="G1317">
        <v>12000</v>
      </c>
      <c r="H1317" t="s">
        <v>11152</v>
      </c>
      <c r="I1317" t="s">
        <v>11152</v>
      </c>
      <c r="J1317" t="s">
        <v>3529</v>
      </c>
      <c r="K1317" t="s">
        <v>7</v>
      </c>
      <c r="L1317">
        <v>20000000</v>
      </c>
      <c r="M1317">
        <v>16031707</v>
      </c>
      <c r="N1317" t="s">
        <v>108</v>
      </c>
      <c r="O1317">
        <v>106</v>
      </c>
    </row>
    <row r="1318" spans="1:15" x14ac:dyDescent="0.25">
      <c r="A1318" t="s">
        <v>18549</v>
      </c>
      <c r="B1318" t="s">
        <v>101</v>
      </c>
      <c r="C1318" t="s">
        <v>24</v>
      </c>
      <c r="D1318">
        <v>1988</v>
      </c>
      <c r="E1318" t="s">
        <v>18353</v>
      </c>
      <c r="F1318">
        <v>4.5999999999999996</v>
      </c>
      <c r="G1318">
        <v>33000</v>
      </c>
      <c r="H1318" t="s">
        <v>18548</v>
      </c>
      <c r="I1318" t="s">
        <v>15306</v>
      </c>
      <c r="J1318" t="s">
        <v>17945</v>
      </c>
      <c r="K1318" t="s">
        <v>7</v>
      </c>
      <c r="M1318">
        <v>19510371</v>
      </c>
      <c r="N1318" t="s">
        <v>138</v>
      </c>
      <c r="O1318">
        <v>90</v>
      </c>
    </row>
    <row r="1319" spans="1:15" x14ac:dyDescent="0.25">
      <c r="A1319" t="s">
        <v>18547</v>
      </c>
      <c r="B1319" t="s">
        <v>41</v>
      </c>
      <c r="C1319" t="s">
        <v>87</v>
      </c>
      <c r="D1319">
        <v>1988</v>
      </c>
      <c r="E1319" t="s">
        <v>18339</v>
      </c>
      <c r="F1319">
        <v>6.1</v>
      </c>
      <c r="G1319">
        <v>30000</v>
      </c>
      <c r="H1319" t="s">
        <v>13096</v>
      </c>
      <c r="I1319" t="s">
        <v>13096</v>
      </c>
      <c r="J1319" t="s">
        <v>3377</v>
      </c>
      <c r="K1319" t="s">
        <v>7</v>
      </c>
      <c r="L1319">
        <v>23000000</v>
      </c>
      <c r="M1319">
        <v>41292551</v>
      </c>
      <c r="N1319" t="s">
        <v>18546</v>
      </c>
      <c r="O1319">
        <v>115</v>
      </c>
    </row>
    <row r="1320" spans="1:15" x14ac:dyDescent="0.25">
      <c r="A1320" t="s">
        <v>18545</v>
      </c>
      <c r="B1320" t="s">
        <v>41</v>
      </c>
      <c r="C1320" t="s">
        <v>24</v>
      </c>
      <c r="D1320">
        <v>1988</v>
      </c>
      <c r="E1320" t="s">
        <v>18238</v>
      </c>
      <c r="F1320">
        <v>6.2</v>
      </c>
      <c r="G1320">
        <v>14000</v>
      </c>
      <c r="H1320" t="s">
        <v>18544</v>
      </c>
      <c r="I1320" t="s">
        <v>18543</v>
      </c>
      <c r="J1320" t="s">
        <v>18542</v>
      </c>
      <c r="K1320" t="s">
        <v>7</v>
      </c>
      <c r="L1320">
        <v>1200000</v>
      </c>
      <c r="M1320">
        <v>3109904</v>
      </c>
      <c r="N1320" t="s">
        <v>18541</v>
      </c>
      <c r="O1320">
        <v>90</v>
      </c>
    </row>
    <row r="1321" spans="1:15" x14ac:dyDescent="0.25">
      <c r="A1321" t="s">
        <v>18540</v>
      </c>
      <c r="B1321" t="s">
        <v>68</v>
      </c>
      <c r="C1321" t="s">
        <v>24</v>
      </c>
      <c r="D1321">
        <v>1988</v>
      </c>
      <c r="E1321" t="s">
        <v>18322</v>
      </c>
      <c r="F1321">
        <v>6.6</v>
      </c>
      <c r="G1321">
        <v>15000</v>
      </c>
      <c r="H1321" t="s">
        <v>8455</v>
      </c>
      <c r="I1321" t="s">
        <v>12371</v>
      </c>
      <c r="J1321" t="s">
        <v>7599</v>
      </c>
      <c r="K1321" t="s">
        <v>7</v>
      </c>
      <c r="L1321">
        <v>20000000</v>
      </c>
      <c r="M1321">
        <v>51684798</v>
      </c>
      <c r="N1321" t="s">
        <v>18539</v>
      </c>
      <c r="O1321">
        <v>106</v>
      </c>
    </row>
    <row r="1322" spans="1:15" x14ac:dyDescent="0.25">
      <c r="A1322" t="s">
        <v>18538</v>
      </c>
      <c r="B1322" t="s">
        <v>101</v>
      </c>
      <c r="C1322" t="s">
        <v>24</v>
      </c>
      <c r="D1322">
        <v>1988</v>
      </c>
      <c r="E1322" t="s">
        <v>18088</v>
      </c>
      <c r="F1322">
        <v>6.4</v>
      </c>
      <c r="G1322">
        <v>4000</v>
      </c>
      <c r="H1322" t="s">
        <v>18537</v>
      </c>
      <c r="I1322" t="s">
        <v>18536</v>
      </c>
      <c r="J1322" t="s">
        <v>15106</v>
      </c>
      <c r="K1322" t="s">
        <v>265</v>
      </c>
      <c r="L1322">
        <v>5000000</v>
      </c>
      <c r="M1322">
        <v>6957975</v>
      </c>
      <c r="N1322" t="s">
        <v>16542</v>
      </c>
      <c r="O1322">
        <v>98</v>
      </c>
    </row>
    <row r="1323" spans="1:15" x14ac:dyDescent="0.25">
      <c r="A1323" t="s">
        <v>18535</v>
      </c>
      <c r="B1323" t="s">
        <v>101</v>
      </c>
      <c r="C1323" t="s">
        <v>100</v>
      </c>
      <c r="D1323">
        <v>1988</v>
      </c>
      <c r="E1323" t="s">
        <v>18447</v>
      </c>
      <c r="F1323">
        <v>5.4</v>
      </c>
      <c r="G1323">
        <v>16000</v>
      </c>
      <c r="H1323" t="s">
        <v>15149</v>
      </c>
      <c r="I1323" t="s">
        <v>18534</v>
      </c>
      <c r="J1323" t="s">
        <v>18272</v>
      </c>
      <c r="K1323" t="s">
        <v>7</v>
      </c>
      <c r="L1323">
        <v>17500000</v>
      </c>
      <c r="M1323">
        <v>25024919</v>
      </c>
      <c r="N1323" t="s">
        <v>18533</v>
      </c>
      <c r="O1323">
        <v>116</v>
      </c>
    </row>
    <row r="1324" spans="1:15" x14ac:dyDescent="0.25">
      <c r="A1324" t="s">
        <v>18532</v>
      </c>
      <c r="B1324" t="s">
        <v>101</v>
      </c>
      <c r="C1324" t="s">
        <v>5</v>
      </c>
      <c r="D1324">
        <v>1988</v>
      </c>
      <c r="E1324" t="s">
        <v>18493</v>
      </c>
      <c r="F1324">
        <v>4.7</v>
      </c>
      <c r="G1324">
        <v>17000</v>
      </c>
      <c r="H1324" t="s">
        <v>17895</v>
      </c>
      <c r="I1324" t="s">
        <v>17895</v>
      </c>
      <c r="J1324" t="s">
        <v>18531</v>
      </c>
      <c r="K1324" t="s">
        <v>7</v>
      </c>
      <c r="L1324">
        <v>10500000</v>
      </c>
      <c r="M1324">
        <v>14114488</v>
      </c>
      <c r="N1324" t="s">
        <v>704</v>
      </c>
      <c r="O1324">
        <v>98</v>
      </c>
    </row>
    <row r="1325" spans="1:15" x14ac:dyDescent="0.25">
      <c r="A1325" t="s">
        <v>18530</v>
      </c>
      <c r="B1325" t="s">
        <v>41</v>
      </c>
      <c r="C1325" t="s">
        <v>24</v>
      </c>
      <c r="D1325">
        <v>1988</v>
      </c>
      <c r="E1325" t="s">
        <v>18529</v>
      </c>
      <c r="F1325">
        <v>6.2</v>
      </c>
      <c r="G1325">
        <v>12000</v>
      </c>
      <c r="H1325" t="s">
        <v>15698</v>
      </c>
      <c r="I1325" t="s">
        <v>15698</v>
      </c>
      <c r="J1325" t="s">
        <v>17573</v>
      </c>
      <c r="K1325" t="s">
        <v>7</v>
      </c>
      <c r="L1325">
        <v>3000000</v>
      </c>
      <c r="M1325">
        <v>808114</v>
      </c>
      <c r="N1325" t="s">
        <v>18528</v>
      </c>
      <c r="O1325">
        <v>95</v>
      </c>
    </row>
    <row r="1326" spans="1:15" x14ac:dyDescent="0.25">
      <c r="A1326" t="s">
        <v>18527</v>
      </c>
      <c r="B1326" t="s">
        <v>101</v>
      </c>
      <c r="C1326" t="s">
        <v>24</v>
      </c>
      <c r="D1326">
        <v>1988</v>
      </c>
      <c r="E1326" t="s">
        <v>18526</v>
      </c>
      <c r="F1326">
        <v>6.2</v>
      </c>
      <c r="G1326">
        <v>20000</v>
      </c>
      <c r="H1326" t="s">
        <v>18525</v>
      </c>
      <c r="I1326" t="s">
        <v>17466</v>
      </c>
      <c r="J1326" t="s">
        <v>12151</v>
      </c>
      <c r="K1326" t="s">
        <v>7</v>
      </c>
      <c r="L1326">
        <v>19000000</v>
      </c>
      <c r="M1326">
        <v>25537221</v>
      </c>
      <c r="N1326" t="s">
        <v>18524</v>
      </c>
      <c r="O1326">
        <v>101</v>
      </c>
    </row>
    <row r="1327" spans="1:15" x14ac:dyDescent="0.25">
      <c r="A1327" t="s">
        <v>18523</v>
      </c>
      <c r="B1327" t="s">
        <v>52</v>
      </c>
      <c r="C1327" t="s">
        <v>87</v>
      </c>
      <c r="D1327">
        <v>1988</v>
      </c>
      <c r="E1327" t="s">
        <v>7845</v>
      </c>
      <c r="F1327">
        <v>7</v>
      </c>
      <c r="G1327">
        <v>9000</v>
      </c>
      <c r="H1327" t="s">
        <v>4873</v>
      </c>
      <c r="I1327" t="s">
        <v>17553</v>
      </c>
      <c r="J1327" t="s">
        <v>3928</v>
      </c>
      <c r="K1327" t="s">
        <v>226</v>
      </c>
      <c r="M1327">
        <v>13133</v>
      </c>
      <c r="N1327" t="s">
        <v>18522</v>
      </c>
      <c r="O1327">
        <v>102</v>
      </c>
    </row>
    <row r="1328" spans="1:15" x14ac:dyDescent="0.25">
      <c r="A1328" t="s">
        <v>18521</v>
      </c>
      <c r="B1328" t="s">
        <v>41</v>
      </c>
      <c r="C1328" t="s">
        <v>24</v>
      </c>
      <c r="D1328">
        <v>1988</v>
      </c>
      <c r="E1328" t="s">
        <v>17740</v>
      </c>
      <c r="F1328">
        <v>5.9</v>
      </c>
      <c r="G1328">
        <v>12000</v>
      </c>
      <c r="H1328" t="s">
        <v>18520</v>
      </c>
      <c r="I1328" t="s">
        <v>120</v>
      </c>
      <c r="J1328" t="s">
        <v>18519</v>
      </c>
      <c r="K1328" t="s">
        <v>7</v>
      </c>
      <c r="L1328">
        <v>7500000</v>
      </c>
      <c r="M1328">
        <v>2983784</v>
      </c>
      <c r="N1328" t="s">
        <v>18518</v>
      </c>
      <c r="O1328">
        <v>104</v>
      </c>
    </row>
    <row r="1329" spans="1:15" x14ac:dyDescent="0.25">
      <c r="A1329" t="s">
        <v>18517</v>
      </c>
      <c r="B1329" t="s">
        <v>101</v>
      </c>
      <c r="C1329" t="s">
        <v>24</v>
      </c>
      <c r="D1329">
        <v>1988</v>
      </c>
      <c r="E1329" t="s">
        <v>18443</v>
      </c>
      <c r="F1329">
        <v>3.8</v>
      </c>
      <c r="G1329">
        <v>15000</v>
      </c>
      <c r="H1329" t="s">
        <v>18516</v>
      </c>
      <c r="I1329" t="s">
        <v>18515</v>
      </c>
      <c r="J1329" t="s">
        <v>18514</v>
      </c>
      <c r="K1329" t="s">
        <v>7</v>
      </c>
      <c r="L1329">
        <v>20000000</v>
      </c>
      <c r="M1329">
        <v>11798302</v>
      </c>
      <c r="N1329" t="s">
        <v>18513</v>
      </c>
      <c r="O1329">
        <v>98</v>
      </c>
    </row>
    <row r="1330" spans="1:15" x14ac:dyDescent="0.25">
      <c r="A1330" t="s">
        <v>18512</v>
      </c>
      <c r="B1330" t="s">
        <v>41</v>
      </c>
      <c r="C1330" t="s">
        <v>24</v>
      </c>
      <c r="D1330">
        <v>1988</v>
      </c>
      <c r="E1330" t="s">
        <v>18425</v>
      </c>
      <c r="F1330">
        <v>6</v>
      </c>
      <c r="G1330">
        <v>6700</v>
      </c>
      <c r="H1330" t="s">
        <v>1922</v>
      </c>
      <c r="I1330" t="s">
        <v>1922</v>
      </c>
      <c r="J1330" t="s">
        <v>10366</v>
      </c>
      <c r="K1330" t="s">
        <v>7</v>
      </c>
      <c r="L1330">
        <v>6500000</v>
      </c>
      <c r="M1330">
        <v>14545844</v>
      </c>
      <c r="N1330" t="s">
        <v>114</v>
      </c>
      <c r="O1330">
        <v>121</v>
      </c>
    </row>
    <row r="1331" spans="1:15" x14ac:dyDescent="0.25">
      <c r="A1331" t="s">
        <v>18511</v>
      </c>
      <c r="B1331" t="s">
        <v>41</v>
      </c>
      <c r="C1331" t="s">
        <v>24</v>
      </c>
      <c r="D1331">
        <v>1988</v>
      </c>
      <c r="E1331" t="s">
        <v>18322</v>
      </c>
      <c r="F1331">
        <v>4.5999999999999996</v>
      </c>
      <c r="G1331">
        <v>6300</v>
      </c>
      <c r="H1331" t="s">
        <v>18510</v>
      </c>
      <c r="I1331" t="s">
        <v>14140</v>
      </c>
      <c r="J1331" t="s">
        <v>18509</v>
      </c>
      <c r="K1331" t="s">
        <v>7</v>
      </c>
      <c r="L1331">
        <v>22000000</v>
      </c>
      <c r="M1331">
        <v>17550399</v>
      </c>
      <c r="N1331" t="s">
        <v>18508</v>
      </c>
      <c r="O1331">
        <v>91</v>
      </c>
    </row>
    <row r="1332" spans="1:15" x14ac:dyDescent="0.25">
      <c r="A1332" t="s">
        <v>18507</v>
      </c>
      <c r="B1332" t="s">
        <v>41</v>
      </c>
      <c r="C1332" t="s">
        <v>34</v>
      </c>
      <c r="D1332">
        <v>1988</v>
      </c>
      <c r="E1332" t="s">
        <v>18497</v>
      </c>
      <c r="F1332">
        <v>5.5</v>
      </c>
      <c r="G1332">
        <v>1600</v>
      </c>
      <c r="H1332" t="s">
        <v>18506</v>
      </c>
      <c r="I1332" t="s">
        <v>18505</v>
      </c>
      <c r="J1332" t="s">
        <v>4204</v>
      </c>
      <c r="K1332" t="s">
        <v>265</v>
      </c>
      <c r="M1332">
        <v>159969</v>
      </c>
      <c r="N1332" t="s">
        <v>18504</v>
      </c>
      <c r="O1332">
        <v>96</v>
      </c>
    </row>
    <row r="1333" spans="1:15" x14ac:dyDescent="0.25">
      <c r="A1333" t="s">
        <v>18503</v>
      </c>
      <c r="B1333" t="s">
        <v>101</v>
      </c>
      <c r="C1333" t="s">
        <v>24</v>
      </c>
      <c r="D1333">
        <v>1988</v>
      </c>
      <c r="E1333" t="s">
        <v>18502</v>
      </c>
      <c r="F1333">
        <v>5.7</v>
      </c>
      <c r="G1333">
        <v>24000</v>
      </c>
      <c r="H1333" t="s">
        <v>13755</v>
      </c>
      <c r="I1333" t="s">
        <v>17618</v>
      </c>
      <c r="J1333" t="s">
        <v>5530</v>
      </c>
      <c r="K1333" t="s">
        <v>7</v>
      </c>
      <c r="L1333">
        <v>15000000</v>
      </c>
      <c r="M1333">
        <v>21630088</v>
      </c>
      <c r="N1333" t="s">
        <v>2694</v>
      </c>
      <c r="O1333">
        <v>110</v>
      </c>
    </row>
    <row r="1334" spans="1:15" x14ac:dyDescent="0.25">
      <c r="A1334" t="s">
        <v>18501</v>
      </c>
      <c r="B1334" t="s">
        <v>41</v>
      </c>
      <c r="C1334" t="s">
        <v>438</v>
      </c>
      <c r="D1334">
        <v>1988</v>
      </c>
      <c r="E1334" t="s">
        <v>18500</v>
      </c>
      <c r="F1334">
        <v>6.5</v>
      </c>
      <c r="G1334">
        <v>23000</v>
      </c>
      <c r="H1334" t="s">
        <v>6394</v>
      </c>
      <c r="I1334" t="s">
        <v>18499</v>
      </c>
      <c r="J1334" t="s">
        <v>12913</v>
      </c>
      <c r="K1334" t="s">
        <v>7</v>
      </c>
      <c r="L1334">
        <v>7000000</v>
      </c>
      <c r="M1334">
        <v>19595031</v>
      </c>
      <c r="N1334" t="s">
        <v>103</v>
      </c>
      <c r="O1334">
        <v>98</v>
      </c>
    </row>
    <row r="1335" spans="1:15" x14ac:dyDescent="0.25">
      <c r="A1335" t="s">
        <v>18498</v>
      </c>
      <c r="B1335" t="s">
        <v>41</v>
      </c>
      <c r="C1335" t="s">
        <v>24</v>
      </c>
      <c r="D1335">
        <v>1988</v>
      </c>
      <c r="E1335" t="s">
        <v>18497</v>
      </c>
      <c r="F1335">
        <v>5.5</v>
      </c>
      <c r="G1335">
        <v>2600</v>
      </c>
      <c r="H1335" t="s">
        <v>18496</v>
      </c>
      <c r="I1335" t="s">
        <v>18496</v>
      </c>
      <c r="J1335" t="s">
        <v>15853</v>
      </c>
      <c r="K1335" t="s">
        <v>7</v>
      </c>
      <c r="M1335">
        <v>6264058</v>
      </c>
      <c r="N1335" t="s">
        <v>14427</v>
      </c>
      <c r="O1335">
        <v>90</v>
      </c>
    </row>
    <row r="1336" spans="1:15" x14ac:dyDescent="0.25">
      <c r="A1336" t="s">
        <v>18495</v>
      </c>
      <c r="B1336" t="s">
        <v>41</v>
      </c>
      <c r="C1336" t="s">
        <v>34</v>
      </c>
      <c r="D1336">
        <v>1988</v>
      </c>
      <c r="E1336" t="s">
        <v>18493</v>
      </c>
      <c r="F1336">
        <v>6</v>
      </c>
      <c r="G1336">
        <v>17000</v>
      </c>
      <c r="H1336" t="s">
        <v>7066</v>
      </c>
      <c r="I1336" t="s">
        <v>14324</v>
      </c>
      <c r="J1336" t="s">
        <v>10617</v>
      </c>
      <c r="K1336" t="s">
        <v>7</v>
      </c>
      <c r="M1336">
        <v>20324096</v>
      </c>
      <c r="N1336" t="s">
        <v>108</v>
      </c>
      <c r="O1336">
        <v>97</v>
      </c>
    </row>
    <row r="1337" spans="1:15" x14ac:dyDescent="0.25">
      <c r="A1337" t="s">
        <v>18494</v>
      </c>
      <c r="B1337" t="s">
        <v>101</v>
      </c>
      <c r="C1337" t="s">
        <v>24</v>
      </c>
      <c r="D1337">
        <v>1988</v>
      </c>
      <c r="E1337" t="s">
        <v>18493</v>
      </c>
      <c r="F1337">
        <v>6.4</v>
      </c>
      <c r="G1337">
        <v>13000</v>
      </c>
      <c r="H1337" t="s">
        <v>13087</v>
      </c>
      <c r="I1337" t="s">
        <v>18492</v>
      </c>
      <c r="J1337" t="s">
        <v>16022</v>
      </c>
      <c r="K1337" t="s">
        <v>7</v>
      </c>
      <c r="M1337">
        <v>40150487</v>
      </c>
      <c r="N1337" t="s">
        <v>6122</v>
      </c>
      <c r="O1337">
        <v>97</v>
      </c>
    </row>
    <row r="1338" spans="1:15" x14ac:dyDescent="0.25">
      <c r="A1338" t="s">
        <v>18491</v>
      </c>
      <c r="B1338" t="s">
        <v>41</v>
      </c>
      <c r="C1338" t="s">
        <v>11</v>
      </c>
      <c r="D1338">
        <v>1988</v>
      </c>
      <c r="E1338" t="s">
        <v>18490</v>
      </c>
      <c r="F1338">
        <v>6.2</v>
      </c>
      <c r="G1338">
        <v>11000</v>
      </c>
      <c r="H1338" t="s">
        <v>7177</v>
      </c>
      <c r="I1338" t="s">
        <v>18489</v>
      </c>
      <c r="J1338" t="s">
        <v>18488</v>
      </c>
      <c r="K1338" t="s">
        <v>7</v>
      </c>
      <c r="L1338">
        <v>7000000</v>
      </c>
      <c r="M1338">
        <v>5344577</v>
      </c>
      <c r="N1338" t="s">
        <v>514</v>
      </c>
      <c r="O1338">
        <v>113</v>
      </c>
    </row>
    <row r="1339" spans="1:15" x14ac:dyDescent="0.25">
      <c r="A1339" t="s">
        <v>18487</v>
      </c>
      <c r="B1339" t="s">
        <v>41</v>
      </c>
      <c r="C1339" t="s">
        <v>11</v>
      </c>
      <c r="D1339">
        <v>1988</v>
      </c>
      <c r="E1339" t="s">
        <v>18469</v>
      </c>
      <c r="F1339">
        <v>5.9</v>
      </c>
      <c r="G1339">
        <v>14000</v>
      </c>
      <c r="H1339" t="s">
        <v>18486</v>
      </c>
      <c r="I1339" t="s">
        <v>18485</v>
      </c>
      <c r="J1339" t="s">
        <v>7324</v>
      </c>
      <c r="K1339" t="s">
        <v>7</v>
      </c>
      <c r="M1339">
        <v>18875011</v>
      </c>
      <c r="N1339" t="s">
        <v>2694</v>
      </c>
      <c r="O1339">
        <v>97</v>
      </c>
    </row>
    <row r="1340" spans="1:15" x14ac:dyDescent="0.25">
      <c r="A1340" t="s">
        <v>18484</v>
      </c>
      <c r="B1340" t="s">
        <v>41</v>
      </c>
      <c r="C1340" t="s">
        <v>24</v>
      </c>
      <c r="D1340">
        <v>1988</v>
      </c>
      <c r="E1340" t="s">
        <v>17151</v>
      </c>
      <c r="F1340">
        <v>8.1999999999999993</v>
      </c>
      <c r="G1340">
        <v>29000</v>
      </c>
      <c r="H1340" t="s">
        <v>13159</v>
      </c>
      <c r="I1340" t="s">
        <v>13159</v>
      </c>
      <c r="J1340" t="s">
        <v>18483</v>
      </c>
      <c r="K1340" t="s">
        <v>18482</v>
      </c>
      <c r="N1340" t="s">
        <v>18481</v>
      </c>
      <c r="O1340">
        <v>142</v>
      </c>
    </row>
    <row r="1341" spans="1:15" x14ac:dyDescent="0.25">
      <c r="A1341" t="s">
        <v>18480</v>
      </c>
      <c r="B1341" t="s">
        <v>41</v>
      </c>
      <c r="C1341" t="s">
        <v>11</v>
      </c>
      <c r="D1341">
        <v>1988</v>
      </c>
      <c r="E1341" t="s">
        <v>18176</v>
      </c>
      <c r="F1341">
        <v>6.1</v>
      </c>
      <c r="G1341">
        <v>3500</v>
      </c>
      <c r="H1341" t="s">
        <v>18479</v>
      </c>
      <c r="I1341" t="s">
        <v>16454</v>
      </c>
      <c r="J1341" t="s">
        <v>11828</v>
      </c>
      <c r="K1341" t="s">
        <v>7</v>
      </c>
      <c r="L1341">
        <v>12000000</v>
      </c>
      <c r="M1341">
        <v>15855828</v>
      </c>
      <c r="N1341" t="s">
        <v>704</v>
      </c>
      <c r="O1341">
        <v>91</v>
      </c>
    </row>
    <row r="1342" spans="1:15" x14ac:dyDescent="0.25">
      <c r="A1342" t="s">
        <v>18478</v>
      </c>
      <c r="B1342" t="s">
        <v>41</v>
      </c>
      <c r="C1342" t="s">
        <v>34</v>
      </c>
      <c r="D1342">
        <v>1988</v>
      </c>
      <c r="E1342" t="s">
        <v>18319</v>
      </c>
      <c r="F1342">
        <v>6.5</v>
      </c>
      <c r="G1342">
        <v>14000</v>
      </c>
      <c r="H1342" t="s">
        <v>5570</v>
      </c>
      <c r="I1342" t="s">
        <v>5570</v>
      </c>
      <c r="J1342" t="s">
        <v>11293</v>
      </c>
      <c r="K1342" t="s">
        <v>7</v>
      </c>
      <c r="L1342">
        <v>3000000</v>
      </c>
      <c r="M1342">
        <v>7282851</v>
      </c>
      <c r="N1342" t="s">
        <v>18477</v>
      </c>
      <c r="O1342">
        <v>97</v>
      </c>
    </row>
    <row r="1343" spans="1:15" x14ac:dyDescent="0.25">
      <c r="A1343" t="s">
        <v>18476</v>
      </c>
      <c r="B1343" t="s">
        <v>101</v>
      </c>
      <c r="C1343" t="s">
        <v>409</v>
      </c>
      <c r="D1343">
        <v>1988</v>
      </c>
      <c r="E1343" t="s">
        <v>18475</v>
      </c>
      <c r="F1343">
        <v>6.9</v>
      </c>
      <c r="G1343">
        <v>17000</v>
      </c>
      <c r="H1343" t="s">
        <v>13940</v>
      </c>
      <c r="I1343" t="s">
        <v>18474</v>
      </c>
      <c r="J1343" t="s">
        <v>1771</v>
      </c>
      <c r="K1343" t="s">
        <v>7</v>
      </c>
      <c r="L1343">
        <v>23000000</v>
      </c>
      <c r="M1343">
        <v>19652638</v>
      </c>
      <c r="N1343" t="s">
        <v>1907</v>
      </c>
      <c r="O1343">
        <v>110</v>
      </c>
    </row>
    <row r="1344" spans="1:15" x14ac:dyDescent="0.25">
      <c r="A1344" t="s">
        <v>18473</v>
      </c>
      <c r="B1344" t="s">
        <v>41</v>
      </c>
      <c r="C1344" t="s">
        <v>34</v>
      </c>
      <c r="D1344">
        <v>1988</v>
      </c>
      <c r="E1344" t="s">
        <v>18425</v>
      </c>
      <c r="F1344">
        <v>5.4</v>
      </c>
      <c r="G1344">
        <v>10000</v>
      </c>
      <c r="H1344" t="s">
        <v>16982</v>
      </c>
      <c r="I1344" t="s">
        <v>18472</v>
      </c>
      <c r="J1344" t="s">
        <v>18471</v>
      </c>
      <c r="K1344" t="s">
        <v>7</v>
      </c>
      <c r="L1344">
        <v>7000000</v>
      </c>
      <c r="M1344">
        <v>20256975</v>
      </c>
      <c r="N1344" t="s">
        <v>17593</v>
      </c>
      <c r="O1344">
        <v>96</v>
      </c>
    </row>
    <row r="1345" spans="1:15" x14ac:dyDescent="0.25">
      <c r="A1345" t="s">
        <v>18470</v>
      </c>
      <c r="B1345" t="s">
        <v>41</v>
      </c>
      <c r="C1345" t="s">
        <v>11</v>
      </c>
      <c r="D1345">
        <v>1988</v>
      </c>
      <c r="E1345" t="s">
        <v>18469</v>
      </c>
      <c r="F1345">
        <v>5.7</v>
      </c>
      <c r="G1345">
        <v>7600</v>
      </c>
      <c r="H1345" t="s">
        <v>18468</v>
      </c>
      <c r="I1345" t="s">
        <v>18467</v>
      </c>
      <c r="J1345" t="s">
        <v>10966</v>
      </c>
      <c r="K1345" t="s">
        <v>7</v>
      </c>
      <c r="L1345">
        <v>25000000</v>
      </c>
      <c r="M1345">
        <v>16118077</v>
      </c>
      <c r="N1345" t="s">
        <v>9348</v>
      </c>
      <c r="O1345">
        <v>107</v>
      </c>
    </row>
    <row r="1346" spans="1:15" x14ac:dyDescent="0.25">
      <c r="A1346" t="s">
        <v>18466</v>
      </c>
      <c r="B1346" t="s">
        <v>41</v>
      </c>
      <c r="C1346" t="s">
        <v>34</v>
      </c>
      <c r="D1346">
        <v>1988</v>
      </c>
      <c r="E1346" t="s">
        <v>18425</v>
      </c>
      <c r="F1346">
        <v>6.8</v>
      </c>
      <c r="G1346">
        <v>12000</v>
      </c>
      <c r="H1346" t="s">
        <v>12289</v>
      </c>
      <c r="I1346" t="s">
        <v>18465</v>
      </c>
      <c r="J1346" t="s">
        <v>17278</v>
      </c>
      <c r="K1346" t="s">
        <v>7</v>
      </c>
      <c r="L1346">
        <v>15000000</v>
      </c>
      <c r="M1346">
        <v>29300090</v>
      </c>
      <c r="N1346" t="s">
        <v>6122</v>
      </c>
      <c r="O1346">
        <v>110</v>
      </c>
    </row>
    <row r="1347" spans="1:15" x14ac:dyDescent="0.25">
      <c r="A1347" t="s">
        <v>18464</v>
      </c>
      <c r="B1347" t="s">
        <v>41</v>
      </c>
      <c r="C1347" t="s">
        <v>100</v>
      </c>
      <c r="D1347">
        <v>1988</v>
      </c>
      <c r="E1347" t="s">
        <v>18463</v>
      </c>
      <c r="F1347">
        <v>7.3</v>
      </c>
      <c r="G1347">
        <v>9100</v>
      </c>
      <c r="H1347" t="s">
        <v>2955</v>
      </c>
      <c r="I1347" t="s">
        <v>15310</v>
      </c>
      <c r="J1347" t="s">
        <v>18462</v>
      </c>
      <c r="K1347" t="s">
        <v>7</v>
      </c>
      <c r="L1347">
        <v>8000000</v>
      </c>
      <c r="M1347">
        <v>161004</v>
      </c>
      <c r="N1347" t="s">
        <v>15586</v>
      </c>
      <c r="O1347">
        <v>111</v>
      </c>
    </row>
    <row r="1348" spans="1:15" x14ac:dyDescent="0.25">
      <c r="A1348" t="s">
        <v>18461</v>
      </c>
      <c r="B1348" t="s">
        <v>68</v>
      </c>
      <c r="C1348" t="s">
        <v>438</v>
      </c>
      <c r="D1348">
        <v>1988</v>
      </c>
      <c r="E1348" t="s">
        <v>18205</v>
      </c>
      <c r="F1348">
        <v>6.7</v>
      </c>
      <c r="G1348">
        <v>6400</v>
      </c>
      <c r="H1348" t="s">
        <v>18460</v>
      </c>
      <c r="I1348" t="s">
        <v>18460</v>
      </c>
      <c r="J1348" t="s">
        <v>18459</v>
      </c>
      <c r="K1348" t="s">
        <v>7</v>
      </c>
      <c r="L1348">
        <v>4700000</v>
      </c>
      <c r="M1348">
        <v>1705139</v>
      </c>
      <c r="N1348" t="s">
        <v>18458</v>
      </c>
      <c r="O1348">
        <v>113</v>
      </c>
    </row>
    <row r="1349" spans="1:15" x14ac:dyDescent="0.25">
      <c r="A1349" t="s">
        <v>18457</v>
      </c>
      <c r="B1349" t="s">
        <v>68</v>
      </c>
      <c r="C1349" t="s">
        <v>409</v>
      </c>
      <c r="D1349">
        <v>1988</v>
      </c>
      <c r="E1349" t="s">
        <v>18312</v>
      </c>
      <c r="F1349">
        <v>7</v>
      </c>
      <c r="G1349">
        <v>25000</v>
      </c>
      <c r="H1349" t="s">
        <v>5469</v>
      </c>
      <c r="I1349" t="s">
        <v>18456</v>
      </c>
      <c r="J1349" t="s">
        <v>5555</v>
      </c>
      <c r="K1349" t="s">
        <v>7</v>
      </c>
      <c r="L1349">
        <v>22000000</v>
      </c>
      <c r="M1349">
        <v>61149479</v>
      </c>
      <c r="N1349" t="s">
        <v>103</v>
      </c>
      <c r="O1349">
        <v>129</v>
      </c>
    </row>
    <row r="1350" spans="1:15" x14ac:dyDescent="0.25">
      <c r="A1350" t="s">
        <v>18455</v>
      </c>
      <c r="B1350" t="s">
        <v>41</v>
      </c>
      <c r="C1350" t="s">
        <v>34</v>
      </c>
      <c r="D1350">
        <v>1988</v>
      </c>
      <c r="E1350" t="s">
        <v>18312</v>
      </c>
      <c r="F1350">
        <v>6.3</v>
      </c>
      <c r="G1350">
        <v>15000</v>
      </c>
      <c r="H1350" t="s">
        <v>18454</v>
      </c>
      <c r="I1350" t="s">
        <v>18453</v>
      </c>
      <c r="J1350" t="s">
        <v>15787</v>
      </c>
      <c r="K1350" t="s">
        <v>7</v>
      </c>
      <c r="L1350">
        <v>16000000</v>
      </c>
      <c r="M1350">
        <v>32155047</v>
      </c>
      <c r="N1350" t="s">
        <v>18452</v>
      </c>
      <c r="O1350">
        <v>91</v>
      </c>
    </row>
    <row r="1351" spans="1:15" x14ac:dyDescent="0.25">
      <c r="A1351" t="s">
        <v>18451</v>
      </c>
      <c r="B1351" t="s">
        <v>41</v>
      </c>
      <c r="C1351" t="s">
        <v>87</v>
      </c>
      <c r="D1351">
        <v>1988</v>
      </c>
      <c r="E1351" t="s">
        <v>18201</v>
      </c>
      <c r="F1351">
        <v>6.3</v>
      </c>
      <c r="G1351">
        <v>5800</v>
      </c>
      <c r="H1351" t="s">
        <v>17851</v>
      </c>
      <c r="I1351" t="s">
        <v>9033</v>
      </c>
      <c r="J1351" t="s">
        <v>15538</v>
      </c>
      <c r="K1351" t="s">
        <v>197</v>
      </c>
      <c r="L1351">
        <v>19000000</v>
      </c>
      <c r="M1351">
        <v>25816139</v>
      </c>
      <c r="N1351" t="s">
        <v>9348</v>
      </c>
      <c r="O1351">
        <v>127</v>
      </c>
    </row>
    <row r="1352" spans="1:15" x14ac:dyDescent="0.25">
      <c r="A1352" t="s">
        <v>18450</v>
      </c>
      <c r="B1352" t="s">
        <v>41</v>
      </c>
      <c r="C1352" t="s">
        <v>34</v>
      </c>
      <c r="D1352">
        <v>1988</v>
      </c>
      <c r="E1352" t="s">
        <v>17740</v>
      </c>
      <c r="F1352">
        <v>7</v>
      </c>
      <c r="G1352">
        <v>9800</v>
      </c>
      <c r="H1352" t="s">
        <v>18449</v>
      </c>
      <c r="I1352" t="s">
        <v>18449</v>
      </c>
      <c r="J1352" t="s">
        <v>17217</v>
      </c>
      <c r="K1352" t="s">
        <v>7</v>
      </c>
      <c r="L1352">
        <v>3700000</v>
      </c>
      <c r="M1352">
        <v>1145404</v>
      </c>
      <c r="N1352" t="s">
        <v>17272</v>
      </c>
      <c r="O1352">
        <v>87</v>
      </c>
    </row>
    <row r="1353" spans="1:15" x14ac:dyDescent="0.25">
      <c r="A1353" t="s">
        <v>18448</v>
      </c>
      <c r="B1353" t="s">
        <v>41</v>
      </c>
      <c r="C1353" t="s">
        <v>24</v>
      </c>
      <c r="D1353">
        <v>1988</v>
      </c>
      <c r="E1353" t="s">
        <v>18447</v>
      </c>
      <c r="F1353">
        <v>5.9</v>
      </c>
      <c r="G1353">
        <v>3600</v>
      </c>
      <c r="H1353" t="s">
        <v>17373</v>
      </c>
      <c r="I1353" t="s">
        <v>18446</v>
      </c>
      <c r="J1353" t="s">
        <v>18445</v>
      </c>
      <c r="K1353" t="s">
        <v>265</v>
      </c>
      <c r="M1353">
        <v>540000</v>
      </c>
      <c r="N1353" t="s">
        <v>17345</v>
      </c>
      <c r="O1353">
        <v>102</v>
      </c>
    </row>
    <row r="1354" spans="1:15" x14ac:dyDescent="0.25">
      <c r="A1354" t="s">
        <v>18444</v>
      </c>
      <c r="B1354" t="s">
        <v>101</v>
      </c>
      <c r="C1354" t="s">
        <v>100</v>
      </c>
      <c r="D1354">
        <v>1988</v>
      </c>
      <c r="E1354" t="s">
        <v>18443</v>
      </c>
      <c r="F1354">
        <v>5.0999999999999996</v>
      </c>
      <c r="G1354">
        <v>8800</v>
      </c>
      <c r="H1354" t="s">
        <v>16436</v>
      </c>
      <c r="I1354" t="s">
        <v>18442</v>
      </c>
      <c r="J1354" t="s">
        <v>18442</v>
      </c>
      <c r="K1354" t="s">
        <v>7</v>
      </c>
      <c r="M1354">
        <v>15122324</v>
      </c>
      <c r="N1354" t="s">
        <v>108</v>
      </c>
      <c r="O1354">
        <v>86</v>
      </c>
    </row>
    <row r="1355" spans="1:15" x14ac:dyDescent="0.25">
      <c r="A1355" t="s">
        <v>18441</v>
      </c>
      <c r="B1355" t="s">
        <v>68</v>
      </c>
      <c r="C1355" t="s">
        <v>24</v>
      </c>
      <c r="D1355">
        <v>1988</v>
      </c>
      <c r="E1355" t="s">
        <v>18307</v>
      </c>
      <c r="F1355">
        <v>5.9</v>
      </c>
      <c r="G1355">
        <v>4500</v>
      </c>
      <c r="H1355" t="s">
        <v>15334</v>
      </c>
      <c r="I1355" t="s">
        <v>18440</v>
      </c>
      <c r="J1355" t="s">
        <v>18405</v>
      </c>
      <c r="K1355" t="s">
        <v>7</v>
      </c>
      <c r="M1355">
        <v>17514553</v>
      </c>
      <c r="N1355" t="s">
        <v>2694</v>
      </c>
      <c r="O1355">
        <v>90</v>
      </c>
    </row>
    <row r="1356" spans="1:15" x14ac:dyDescent="0.25">
      <c r="A1356" t="s">
        <v>18439</v>
      </c>
      <c r="B1356" t="s">
        <v>101</v>
      </c>
      <c r="C1356" t="s">
        <v>87</v>
      </c>
      <c r="D1356">
        <v>1988</v>
      </c>
      <c r="E1356" t="s">
        <v>18438</v>
      </c>
      <c r="F1356">
        <v>6.2</v>
      </c>
      <c r="G1356">
        <v>4200</v>
      </c>
      <c r="H1356" t="s">
        <v>17643</v>
      </c>
      <c r="I1356" t="s">
        <v>18437</v>
      </c>
      <c r="J1356" t="s">
        <v>18436</v>
      </c>
      <c r="K1356" t="s">
        <v>7</v>
      </c>
      <c r="L1356">
        <v>6000000</v>
      </c>
      <c r="M1356">
        <v>960040</v>
      </c>
      <c r="N1356" t="s">
        <v>17968</v>
      </c>
      <c r="O1356">
        <v>102</v>
      </c>
    </row>
    <row r="1357" spans="1:15" x14ac:dyDescent="0.25">
      <c r="A1357" t="s">
        <v>18435</v>
      </c>
      <c r="B1357" t="s">
        <v>41</v>
      </c>
      <c r="C1357" t="s">
        <v>24</v>
      </c>
      <c r="D1357">
        <v>1988</v>
      </c>
      <c r="E1357" t="s">
        <v>18183</v>
      </c>
      <c r="F1357">
        <v>5.8</v>
      </c>
      <c r="G1357">
        <v>3100</v>
      </c>
      <c r="H1357" t="s">
        <v>4488</v>
      </c>
      <c r="I1357" t="s">
        <v>18434</v>
      </c>
      <c r="J1357" t="s">
        <v>7842</v>
      </c>
      <c r="K1357" t="s">
        <v>265</v>
      </c>
      <c r="M1357">
        <v>401421</v>
      </c>
      <c r="N1357" t="s">
        <v>704</v>
      </c>
      <c r="O1357">
        <v>94</v>
      </c>
    </row>
    <row r="1358" spans="1:15" x14ac:dyDescent="0.25">
      <c r="A1358" t="s">
        <v>18433</v>
      </c>
      <c r="B1358" t="s">
        <v>68</v>
      </c>
      <c r="C1358" t="s">
        <v>24</v>
      </c>
      <c r="D1358">
        <v>1988</v>
      </c>
      <c r="E1358" t="s">
        <v>18295</v>
      </c>
      <c r="F1358">
        <v>5.5</v>
      </c>
      <c r="G1358">
        <v>14000</v>
      </c>
      <c r="H1358" t="s">
        <v>16512</v>
      </c>
      <c r="I1358" t="s">
        <v>5134</v>
      </c>
      <c r="J1358" t="s">
        <v>18432</v>
      </c>
      <c r="K1358" t="s">
        <v>7</v>
      </c>
      <c r="L1358">
        <v>4500000</v>
      </c>
      <c r="M1358">
        <v>3813293</v>
      </c>
      <c r="N1358" t="s">
        <v>666</v>
      </c>
      <c r="O1358">
        <v>86</v>
      </c>
    </row>
    <row r="1359" spans="1:15" x14ac:dyDescent="0.25">
      <c r="A1359" t="s">
        <v>18431</v>
      </c>
      <c r="B1359" t="s">
        <v>41</v>
      </c>
      <c r="C1359" t="s">
        <v>34</v>
      </c>
      <c r="D1359">
        <v>1988</v>
      </c>
      <c r="E1359" t="s">
        <v>18266</v>
      </c>
      <c r="F1359">
        <v>6</v>
      </c>
      <c r="G1359">
        <v>7200</v>
      </c>
      <c r="H1359" t="s">
        <v>18430</v>
      </c>
      <c r="I1359" t="s">
        <v>18429</v>
      </c>
      <c r="J1359" t="s">
        <v>13347</v>
      </c>
      <c r="K1359" t="s">
        <v>7</v>
      </c>
      <c r="L1359">
        <v>5000000</v>
      </c>
      <c r="M1359">
        <v>3588626</v>
      </c>
      <c r="N1359" t="s">
        <v>17568</v>
      </c>
      <c r="O1359">
        <v>86</v>
      </c>
    </row>
    <row r="1360" spans="1:15" x14ac:dyDescent="0.25">
      <c r="A1360" t="s">
        <v>18428</v>
      </c>
      <c r="B1360" t="s">
        <v>41</v>
      </c>
      <c r="C1360" t="s">
        <v>11</v>
      </c>
      <c r="D1360">
        <v>1988</v>
      </c>
      <c r="E1360" t="s">
        <v>17872</v>
      </c>
      <c r="F1360">
        <v>7.3</v>
      </c>
      <c r="G1360">
        <v>13000</v>
      </c>
      <c r="H1360" t="s">
        <v>3232</v>
      </c>
      <c r="I1360" t="s">
        <v>18427</v>
      </c>
      <c r="J1360" t="s">
        <v>14202</v>
      </c>
      <c r="K1360" t="s">
        <v>7</v>
      </c>
      <c r="L1360">
        <v>4000000</v>
      </c>
      <c r="M1360">
        <v>3468572</v>
      </c>
      <c r="N1360" t="s">
        <v>16241</v>
      </c>
      <c r="O1360">
        <v>110</v>
      </c>
    </row>
    <row r="1361" spans="1:15" x14ac:dyDescent="0.25">
      <c r="A1361" t="s">
        <v>18426</v>
      </c>
      <c r="B1361" t="s">
        <v>68</v>
      </c>
      <c r="C1361" t="s">
        <v>24</v>
      </c>
      <c r="D1361">
        <v>1988</v>
      </c>
      <c r="E1361" t="s">
        <v>18425</v>
      </c>
      <c r="F1361">
        <v>4.9000000000000004</v>
      </c>
      <c r="G1361">
        <v>3400</v>
      </c>
      <c r="H1361" t="s">
        <v>18424</v>
      </c>
      <c r="I1361" t="s">
        <v>18423</v>
      </c>
      <c r="J1361" t="s">
        <v>18422</v>
      </c>
      <c r="K1361" t="s">
        <v>7</v>
      </c>
      <c r="M1361">
        <v>8253123</v>
      </c>
      <c r="N1361" t="s">
        <v>18421</v>
      </c>
      <c r="O1361">
        <v>92</v>
      </c>
    </row>
    <row r="1362" spans="1:15" x14ac:dyDescent="0.25">
      <c r="A1362" t="s">
        <v>18420</v>
      </c>
      <c r="B1362" t="s">
        <v>101</v>
      </c>
      <c r="C1362" t="s">
        <v>100</v>
      </c>
      <c r="D1362">
        <v>1988</v>
      </c>
      <c r="E1362" t="s">
        <v>17753</v>
      </c>
      <c r="F1362">
        <v>7.7</v>
      </c>
      <c r="G1362">
        <v>17000</v>
      </c>
      <c r="H1362" t="s">
        <v>11702</v>
      </c>
      <c r="I1362" t="s">
        <v>18419</v>
      </c>
      <c r="J1362" t="s">
        <v>18418</v>
      </c>
      <c r="K1362" t="s">
        <v>562</v>
      </c>
      <c r="M1362">
        <v>31753898</v>
      </c>
      <c r="N1362" t="s">
        <v>18417</v>
      </c>
      <c r="O1362">
        <v>96</v>
      </c>
    </row>
    <row r="1363" spans="1:15" x14ac:dyDescent="0.25">
      <c r="A1363" t="s">
        <v>18416</v>
      </c>
      <c r="B1363" t="s">
        <v>41</v>
      </c>
      <c r="C1363" t="s">
        <v>24</v>
      </c>
      <c r="D1363">
        <v>1988</v>
      </c>
      <c r="E1363" t="s">
        <v>18353</v>
      </c>
      <c r="F1363">
        <v>6.9</v>
      </c>
      <c r="G1363">
        <v>6000</v>
      </c>
      <c r="H1363" t="s">
        <v>1387</v>
      </c>
      <c r="I1363" t="s">
        <v>18415</v>
      </c>
      <c r="J1363" t="s">
        <v>18414</v>
      </c>
      <c r="K1363" t="s">
        <v>7</v>
      </c>
      <c r="L1363">
        <v>22000000</v>
      </c>
      <c r="M1363">
        <v>13825794</v>
      </c>
      <c r="N1363" t="s">
        <v>18413</v>
      </c>
      <c r="O1363">
        <v>117</v>
      </c>
    </row>
    <row r="1364" spans="1:15" x14ac:dyDescent="0.25">
      <c r="A1364" t="s">
        <v>18412</v>
      </c>
      <c r="B1364" t="s">
        <v>101</v>
      </c>
      <c r="C1364" t="s">
        <v>24</v>
      </c>
      <c r="D1364">
        <v>1988</v>
      </c>
      <c r="E1364" t="s">
        <v>18302</v>
      </c>
      <c r="F1364">
        <v>5.7</v>
      </c>
      <c r="G1364">
        <v>4400</v>
      </c>
      <c r="H1364" t="s">
        <v>15351</v>
      </c>
      <c r="I1364" t="s">
        <v>18411</v>
      </c>
      <c r="J1364" t="s">
        <v>18410</v>
      </c>
      <c r="K1364" t="s">
        <v>7</v>
      </c>
      <c r="M1364">
        <v>2567099</v>
      </c>
      <c r="N1364" t="s">
        <v>18409</v>
      </c>
      <c r="O1364">
        <v>93</v>
      </c>
    </row>
    <row r="1365" spans="1:15" x14ac:dyDescent="0.25">
      <c r="A1365" t="s">
        <v>18408</v>
      </c>
      <c r="B1365" t="s">
        <v>101</v>
      </c>
      <c r="C1365" t="s">
        <v>24</v>
      </c>
      <c r="D1365">
        <v>1988</v>
      </c>
      <c r="E1365" t="s">
        <v>18176</v>
      </c>
      <c r="F1365">
        <v>5.9</v>
      </c>
      <c r="G1365">
        <v>9300</v>
      </c>
      <c r="H1365" t="s">
        <v>13880</v>
      </c>
      <c r="I1365" t="s">
        <v>7931</v>
      </c>
      <c r="J1365" t="s">
        <v>18407</v>
      </c>
      <c r="K1365" t="s">
        <v>7</v>
      </c>
      <c r="M1365">
        <v>13664060</v>
      </c>
      <c r="N1365" t="s">
        <v>114</v>
      </c>
      <c r="O1365">
        <v>98</v>
      </c>
    </row>
    <row r="1366" spans="1:15" x14ac:dyDescent="0.25">
      <c r="A1366" t="s">
        <v>18406</v>
      </c>
      <c r="B1366" t="s">
        <v>68</v>
      </c>
      <c r="C1366" t="s">
        <v>11</v>
      </c>
      <c r="D1366">
        <v>1988</v>
      </c>
      <c r="E1366" t="s">
        <v>18251</v>
      </c>
      <c r="F1366">
        <v>5.0999999999999996</v>
      </c>
      <c r="G1366">
        <v>1700</v>
      </c>
      <c r="H1366" t="s">
        <v>15945</v>
      </c>
      <c r="I1366" t="s">
        <v>17158</v>
      </c>
      <c r="J1366" t="s">
        <v>18405</v>
      </c>
      <c r="K1366" t="s">
        <v>7</v>
      </c>
      <c r="L1366">
        <v>14000000</v>
      </c>
      <c r="M1366">
        <v>6640346</v>
      </c>
      <c r="N1366" t="s">
        <v>17833</v>
      </c>
      <c r="O1366">
        <v>105</v>
      </c>
    </row>
    <row r="1367" spans="1:15" x14ac:dyDescent="0.25">
      <c r="A1367" t="s">
        <v>18404</v>
      </c>
      <c r="B1367" t="s">
        <v>41</v>
      </c>
      <c r="C1367" t="s">
        <v>11</v>
      </c>
      <c r="D1367">
        <v>1988</v>
      </c>
      <c r="E1367" t="s">
        <v>18174</v>
      </c>
      <c r="F1367">
        <v>6.5</v>
      </c>
      <c r="G1367">
        <v>8300</v>
      </c>
      <c r="H1367" t="s">
        <v>15322</v>
      </c>
      <c r="I1367" t="s">
        <v>18403</v>
      </c>
      <c r="J1367" t="s">
        <v>9628</v>
      </c>
      <c r="K1367" t="s">
        <v>7</v>
      </c>
      <c r="M1367">
        <v>3966256</v>
      </c>
      <c r="N1367" t="s">
        <v>2694</v>
      </c>
      <c r="O1367">
        <v>105</v>
      </c>
    </row>
    <row r="1368" spans="1:15" x14ac:dyDescent="0.25">
      <c r="A1368" t="s">
        <v>18402</v>
      </c>
      <c r="B1368" t="s">
        <v>41</v>
      </c>
      <c r="C1368" t="s">
        <v>24</v>
      </c>
      <c r="D1368">
        <v>1988</v>
      </c>
      <c r="E1368" t="s">
        <v>18205</v>
      </c>
      <c r="F1368">
        <v>5</v>
      </c>
      <c r="G1368">
        <v>3800</v>
      </c>
      <c r="H1368" t="s">
        <v>18401</v>
      </c>
      <c r="I1368" t="s">
        <v>18400</v>
      </c>
      <c r="J1368" t="s">
        <v>18399</v>
      </c>
      <c r="K1368" t="s">
        <v>7</v>
      </c>
      <c r="M1368">
        <v>12277096</v>
      </c>
      <c r="N1368" t="s">
        <v>18398</v>
      </c>
      <c r="O1368">
        <v>97</v>
      </c>
    </row>
    <row r="1369" spans="1:15" x14ac:dyDescent="0.25">
      <c r="A1369" t="s">
        <v>18397</v>
      </c>
      <c r="B1369" t="s">
        <v>41</v>
      </c>
      <c r="C1369" t="s">
        <v>87</v>
      </c>
      <c r="D1369">
        <v>1988</v>
      </c>
      <c r="E1369" t="s">
        <v>18266</v>
      </c>
      <c r="F1369">
        <v>5.9</v>
      </c>
      <c r="G1369">
        <v>3000</v>
      </c>
      <c r="H1369" t="s">
        <v>15914</v>
      </c>
      <c r="I1369" t="s">
        <v>15914</v>
      </c>
      <c r="J1369" t="s">
        <v>11216</v>
      </c>
      <c r="K1369" t="s">
        <v>7</v>
      </c>
      <c r="L1369">
        <v>1000000</v>
      </c>
      <c r="N1369" t="s">
        <v>18396</v>
      </c>
      <c r="O1369">
        <v>97</v>
      </c>
    </row>
    <row r="1370" spans="1:15" x14ac:dyDescent="0.25">
      <c r="A1370" t="s">
        <v>18395</v>
      </c>
      <c r="B1370" t="s">
        <v>41</v>
      </c>
      <c r="C1370" t="s">
        <v>409</v>
      </c>
      <c r="D1370">
        <v>1988</v>
      </c>
      <c r="E1370" t="s">
        <v>18254</v>
      </c>
      <c r="F1370">
        <v>7.2</v>
      </c>
      <c r="G1370">
        <v>12000</v>
      </c>
      <c r="H1370" t="s">
        <v>1244</v>
      </c>
      <c r="I1370" t="s">
        <v>18394</v>
      </c>
      <c r="J1370" t="s">
        <v>5021</v>
      </c>
      <c r="K1370" t="s">
        <v>7</v>
      </c>
      <c r="L1370">
        <v>9000000</v>
      </c>
      <c r="M1370">
        <v>2181286</v>
      </c>
      <c r="N1370" t="s">
        <v>18393</v>
      </c>
      <c r="O1370">
        <v>161</v>
      </c>
    </row>
    <row r="1371" spans="1:15" x14ac:dyDescent="0.25">
      <c r="A1371" t="s">
        <v>18392</v>
      </c>
      <c r="B1371" t="s">
        <v>68</v>
      </c>
      <c r="C1371" t="s">
        <v>11</v>
      </c>
      <c r="D1371">
        <v>1988</v>
      </c>
      <c r="E1371" t="s">
        <v>18201</v>
      </c>
      <c r="F1371">
        <v>6.7</v>
      </c>
      <c r="G1371">
        <v>4200</v>
      </c>
      <c r="H1371" t="s">
        <v>18391</v>
      </c>
      <c r="I1371" t="s">
        <v>18391</v>
      </c>
      <c r="J1371" t="s">
        <v>14528</v>
      </c>
      <c r="K1371" t="s">
        <v>7</v>
      </c>
      <c r="M1371">
        <v>7467504</v>
      </c>
      <c r="N1371" t="s">
        <v>17302</v>
      </c>
      <c r="O1371">
        <v>98</v>
      </c>
    </row>
    <row r="1372" spans="1:15" x14ac:dyDescent="0.25">
      <c r="A1372" t="s">
        <v>18390</v>
      </c>
      <c r="B1372" t="s">
        <v>52</v>
      </c>
      <c r="C1372" t="s">
        <v>87</v>
      </c>
      <c r="D1372">
        <v>1988</v>
      </c>
      <c r="E1372" t="s">
        <v>18312</v>
      </c>
      <c r="F1372">
        <v>8</v>
      </c>
      <c r="G1372">
        <v>8800</v>
      </c>
      <c r="H1372" t="s">
        <v>5322</v>
      </c>
      <c r="I1372" t="s">
        <v>5322</v>
      </c>
      <c r="J1372" t="s">
        <v>18389</v>
      </c>
      <c r="K1372" t="s">
        <v>7</v>
      </c>
      <c r="M1372">
        <v>2080758</v>
      </c>
      <c r="N1372" t="s">
        <v>18388</v>
      </c>
      <c r="O1372">
        <v>113</v>
      </c>
    </row>
    <row r="1373" spans="1:15" x14ac:dyDescent="0.25">
      <c r="A1373" t="s">
        <v>18387</v>
      </c>
      <c r="B1373" t="s">
        <v>101</v>
      </c>
      <c r="C1373" t="s">
        <v>24</v>
      </c>
      <c r="D1373">
        <v>1988</v>
      </c>
      <c r="E1373" t="s">
        <v>18112</v>
      </c>
      <c r="F1373">
        <v>5.2</v>
      </c>
      <c r="G1373">
        <v>8500</v>
      </c>
      <c r="H1373" t="s">
        <v>18386</v>
      </c>
      <c r="I1373" t="s">
        <v>18386</v>
      </c>
      <c r="J1373" t="s">
        <v>18386</v>
      </c>
      <c r="K1373" t="s">
        <v>504</v>
      </c>
      <c r="M1373">
        <v>11536599</v>
      </c>
      <c r="N1373" t="s">
        <v>138</v>
      </c>
      <c r="O1373">
        <v>91</v>
      </c>
    </row>
    <row r="1374" spans="1:15" x14ac:dyDescent="0.25">
      <c r="A1374" t="s">
        <v>18385</v>
      </c>
      <c r="B1374" t="s">
        <v>41</v>
      </c>
      <c r="C1374" t="s">
        <v>24</v>
      </c>
      <c r="D1374">
        <v>1988</v>
      </c>
      <c r="E1374" t="s">
        <v>18312</v>
      </c>
      <c r="F1374">
        <v>5.9</v>
      </c>
      <c r="G1374">
        <v>8200</v>
      </c>
      <c r="H1374" t="s">
        <v>8865</v>
      </c>
      <c r="I1374" t="s">
        <v>8865</v>
      </c>
      <c r="J1374" t="s">
        <v>3484</v>
      </c>
      <c r="K1374" t="s">
        <v>7</v>
      </c>
      <c r="L1374">
        <v>15000000</v>
      </c>
      <c r="M1374">
        <v>21042667</v>
      </c>
      <c r="N1374" t="s">
        <v>114</v>
      </c>
      <c r="O1374">
        <v>128</v>
      </c>
    </row>
    <row r="1375" spans="1:15" x14ac:dyDescent="0.25">
      <c r="A1375" t="s">
        <v>18384</v>
      </c>
      <c r="B1375" t="s">
        <v>101</v>
      </c>
      <c r="C1375" t="s">
        <v>100</v>
      </c>
      <c r="D1375">
        <v>1988</v>
      </c>
      <c r="E1375" t="s">
        <v>18383</v>
      </c>
      <c r="F1375">
        <v>6.6</v>
      </c>
      <c r="G1375">
        <v>2400</v>
      </c>
      <c r="H1375" t="s">
        <v>16646</v>
      </c>
      <c r="I1375" t="s">
        <v>18382</v>
      </c>
      <c r="J1375" t="s">
        <v>18381</v>
      </c>
      <c r="K1375" t="s">
        <v>504</v>
      </c>
      <c r="M1375">
        <v>13687027</v>
      </c>
      <c r="N1375" t="s">
        <v>18380</v>
      </c>
      <c r="O1375">
        <v>99</v>
      </c>
    </row>
    <row r="1376" spans="1:15" x14ac:dyDescent="0.25">
      <c r="A1376" t="s">
        <v>18379</v>
      </c>
      <c r="B1376" t="s">
        <v>41</v>
      </c>
      <c r="C1376" t="s">
        <v>24</v>
      </c>
      <c r="D1376">
        <v>1988</v>
      </c>
      <c r="E1376" t="s">
        <v>18285</v>
      </c>
      <c r="F1376">
        <v>6.2</v>
      </c>
      <c r="G1376">
        <v>5300</v>
      </c>
      <c r="H1376" t="s">
        <v>15307</v>
      </c>
      <c r="I1376" t="s">
        <v>11716</v>
      </c>
      <c r="J1376" t="s">
        <v>16749</v>
      </c>
      <c r="K1376" t="s">
        <v>7</v>
      </c>
      <c r="M1376">
        <v>10815378</v>
      </c>
      <c r="N1376" t="s">
        <v>138</v>
      </c>
      <c r="O1376">
        <v>89</v>
      </c>
    </row>
    <row r="1377" spans="1:15" x14ac:dyDescent="0.25">
      <c r="A1377" t="s">
        <v>18378</v>
      </c>
      <c r="B1377" t="s">
        <v>41</v>
      </c>
      <c r="C1377" t="s">
        <v>24</v>
      </c>
      <c r="D1377">
        <v>1988</v>
      </c>
      <c r="E1377" t="s">
        <v>18285</v>
      </c>
      <c r="F1377">
        <v>4.3</v>
      </c>
      <c r="G1377">
        <v>1800</v>
      </c>
      <c r="H1377" t="s">
        <v>18377</v>
      </c>
      <c r="I1377" t="s">
        <v>10641</v>
      </c>
      <c r="J1377" t="s">
        <v>14575</v>
      </c>
      <c r="K1377" t="s">
        <v>7</v>
      </c>
      <c r="M1377">
        <v>717376</v>
      </c>
      <c r="N1377" t="s">
        <v>18010</v>
      </c>
      <c r="O1377">
        <v>100</v>
      </c>
    </row>
    <row r="1378" spans="1:15" x14ac:dyDescent="0.25">
      <c r="A1378" t="s">
        <v>18376</v>
      </c>
      <c r="B1378" t="s">
        <v>101</v>
      </c>
      <c r="C1378" t="s">
        <v>24</v>
      </c>
      <c r="D1378">
        <v>1988</v>
      </c>
      <c r="E1378" t="s">
        <v>18375</v>
      </c>
      <c r="F1378">
        <v>7.4</v>
      </c>
      <c r="G1378">
        <v>4800</v>
      </c>
      <c r="H1378" t="s">
        <v>7630</v>
      </c>
      <c r="I1378" t="s">
        <v>7630</v>
      </c>
      <c r="J1378" t="s">
        <v>18374</v>
      </c>
      <c r="K1378" t="s">
        <v>265</v>
      </c>
      <c r="M1378">
        <v>1192322</v>
      </c>
      <c r="N1378" t="s">
        <v>18373</v>
      </c>
      <c r="O1378">
        <v>108</v>
      </c>
    </row>
    <row r="1379" spans="1:15" x14ac:dyDescent="0.25">
      <c r="A1379" t="s">
        <v>18372</v>
      </c>
      <c r="B1379" t="s">
        <v>101</v>
      </c>
      <c r="C1379" t="s">
        <v>11</v>
      </c>
      <c r="D1379">
        <v>1988</v>
      </c>
      <c r="E1379" t="s">
        <v>18353</v>
      </c>
      <c r="F1379">
        <v>6</v>
      </c>
      <c r="G1379">
        <v>5100</v>
      </c>
      <c r="H1379" t="s">
        <v>14239</v>
      </c>
      <c r="I1379" t="s">
        <v>17548</v>
      </c>
      <c r="J1379" t="s">
        <v>17278</v>
      </c>
      <c r="K1379" t="s">
        <v>7</v>
      </c>
      <c r="L1379">
        <v>15000000</v>
      </c>
      <c r="M1379">
        <v>1733070</v>
      </c>
      <c r="N1379" t="s">
        <v>114</v>
      </c>
      <c r="O1379">
        <v>98</v>
      </c>
    </row>
    <row r="1380" spans="1:15" x14ac:dyDescent="0.25">
      <c r="A1380" t="s">
        <v>18371</v>
      </c>
      <c r="B1380" t="s">
        <v>41</v>
      </c>
      <c r="C1380" t="s">
        <v>409</v>
      </c>
      <c r="D1380">
        <v>1988</v>
      </c>
      <c r="E1380" t="s">
        <v>18370</v>
      </c>
      <c r="F1380">
        <v>7.3</v>
      </c>
      <c r="G1380">
        <v>6400</v>
      </c>
      <c r="H1380" t="s">
        <v>18369</v>
      </c>
      <c r="I1380" t="s">
        <v>18368</v>
      </c>
      <c r="J1380" t="s">
        <v>15294</v>
      </c>
      <c r="K1380" t="s">
        <v>562</v>
      </c>
      <c r="M1380">
        <v>3331297</v>
      </c>
      <c r="N1380" t="s">
        <v>18367</v>
      </c>
      <c r="O1380">
        <v>175</v>
      </c>
    </row>
    <row r="1381" spans="1:15" x14ac:dyDescent="0.25">
      <c r="A1381" t="s">
        <v>18366</v>
      </c>
      <c r="B1381" t="s">
        <v>41</v>
      </c>
      <c r="C1381" t="s">
        <v>24</v>
      </c>
      <c r="D1381">
        <v>1988</v>
      </c>
      <c r="E1381" t="s">
        <v>18365</v>
      </c>
      <c r="F1381">
        <v>7.7</v>
      </c>
      <c r="G1381">
        <v>6800</v>
      </c>
      <c r="H1381" t="s">
        <v>18364</v>
      </c>
      <c r="I1381" t="s">
        <v>282</v>
      </c>
      <c r="J1381" t="s">
        <v>18363</v>
      </c>
      <c r="K1381" t="s">
        <v>7</v>
      </c>
      <c r="M1381">
        <v>4870903</v>
      </c>
      <c r="N1381" t="s">
        <v>666</v>
      </c>
      <c r="O1381">
        <v>120</v>
      </c>
    </row>
    <row r="1382" spans="1:15" x14ac:dyDescent="0.25">
      <c r="A1382" t="s">
        <v>18362</v>
      </c>
      <c r="B1382" t="s">
        <v>101</v>
      </c>
      <c r="C1382" t="s">
        <v>100</v>
      </c>
      <c r="D1382">
        <v>1988</v>
      </c>
      <c r="E1382" t="s">
        <v>18361</v>
      </c>
      <c r="F1382">
        <v>5.7</v>
      </c>
      <c r="G1382">
        <v>3900</v>
      </c>
      <c r="H1382" t="s">
        <v>3749</v>
      </c>
      <c r="I1382" t="s">
        <v>18360</v>
      </c>
      <c r="J1382" t="s">
        <v>18359</v>
      </c>
      <c r="K1382" t="s">
        <v>7</v>
      </c>
      <c r="L1382">
        <v>18000000</v>
      </c>
      <c r="M1382">
        <v>1883811</v>
      </c>
      <c r="N1382" t="s">
        <v>4134</v>
      </c>
      <c r="O1382">
        <v>99</v>
      </c>
    </row>
    <row r="1383" spans="1:15" x14ac:dyDescent="0.25">
      <c r="A1383" t="s">
        <v>18358</v>
      </c>
      <c r="C1383" t="s">
        <v>6323</v>
      </c>
      <c r="D1383">
        <v>1988</v>
      </c>
      <c r="E1383" t="s">
        <v>18357</v>
      </c>
      <c r="F1383">
        <v>6</v>
      </c>
      <c r="G1383">
        <v>1200</v>
      </c>
      <c r="H1383" t="s">
        <v>10765</v>
      </c>
      <c r="I1383" t="s">
        <v>10765</v>
      </c>
      <c r="J1383" t="s">
        <v>18356</v>
      </c>
      <c r="K1383" t="s">
        <v>562</v>
      </c>
      <c r="N1383" t="s">
        <v>18355</v>
      </c>
      <c r="O1383">
        <v>88</v>
      </c>
    </row>
    <row r="1384" spans="1:15" x14ac:dyDescent="0.25">
      <c r="A1384" t="s">
        <v>18354</v>
      </c>
      <c r="B1384" t="s">
        <v>41</v>
      </c>
      <c r="C1384" t="s">
        <v>4370</v>
      </c>
      <c r="D1384">
        <v>1988</v>
      </c>
      <c r="E1384" t="s">
        <v>18353</v>
      </c>
      <c r="F1384">
        <v>6.2</v>
      </c>
      <c r="G1384">
        <v>9700</v>
      </c>
      <c r="H1384" t="s">
        <v>16000</v>
      </c>
      <c r="I1384" t="s">
        <v>18352</v>
      </c>
      <c r="J1384" t="s">
        <v>7427</v>
      </c>
      <c r="K1384" t="s">
        <v>7</v>
      </c>
      <c r="M1384">
        <v>12706478</v>
      </c>
      <c r="N1384" t="s">
        <v>18351</v>
      </c>
      <c r="O1384">
        <v>96</v>
      </c>
    </row>
    <row r="1385" spans="1:15" x14ac:dyDescent="0.25">
      <c r="A1385" t="s">
        <v>18350</v>
      </c>
      <c r="B1385" t="s">
        <v>41</v>
      </c>
      <c r="C1385" t="s">
        <v>34</v>
      </c>
      <c r="D1385">
        <v>1988</v>
      </c>
      <c r="E1385" t="s">
        <v>18349</v>
      </c>
      <c r="F1385">
        <v>4.9000000000000004</v>
      </c>
      <c r="G1385">
        <v>6000</v>
      </c>
      <c r="H1385" t="s">
        <v>14572</v>
      </c>
      <c r="I1385" t="s">
        <v>18348</v>
      </c>
      <c r="J1385" t="s">
        <v>14571</v>
      </c>
      <c r="K1385" t="s">
        <v>7</v>
      </c>
      <c r="M1385">
        <v>6193901</v>
      </c>
      <c r="N1385" t="s">
        <v>17209</v>
      </c>
      <c r="O1385">
        <v>103</v>
      </c>
    </row>
    <row r="1386" spans="1:15" x14ac:dyDescent="0.25">
      <c r="A1386" t="s">
        <v>18347</v>
      </c>
      <c r="B1386" t="s">
        <v>41</v>
      </c>
      <c r="C1386" t="s">
        <v>34</v>
      </c>
      <c r="D1386">
        <v>1988</v>
      </c>
      <c r="E1386" t="s">
        <v>17777</v>
      </c>
      <c r="F1386">
        <v>5.2</v>
      </c>
      <c r="G1386">
        <v>8400</v>
      </c>
      <c r="H1386" t="s">
        <v>18346</v>
      </c>
      <c r="I1386" t="s">
        <v>18345</v>
      </c>
      <c r="J1386" t="s">
        <v>16974</v>
      </c>
      <c r="K1386" t="s">
        <v>7</v>
      </c>
      <c r="L1386">
        <v>16000000</v>
      </c>
      <c r="M1386">
        <v>4192440</v>
      </c>
      <c r="N1386" t="s">
        <v>18344</v>
      </c>
      <c r="O1386">
        <v>105</v>
      </c>
    </row>
    <row r="1387" spans="1:15" x14ac:dyDescent="0.25">
      <c r="A1387" t="s">
        <v>18343</v>
      </c>
      <c r="B1387" t="s">
        <v>41</v>
      </c>
      <c r="C1387" t="s">
        <v>24</v>
      </c>
      <c r="D1387">
        <v>1988</v>
      </c>
      <c r="E1387" t="s">
        <v>18342</v>
      </c>
      <c r="F1387">
        <v>7.2</v>
      </c>
      <c r="G1387">
        <v>8300</v>
      </c>
      <c r="H1387" t="s">
        <v>12354</v>
      </c>
      <c r="I1387" t="s">
        <v>12354</v>
      </c>
      <c r="J1387" t="s">
        <v>18341</v>
      </c>
      <c r="K1387" t="s">
        <v>265</v>
      </c>
      <c r="M1387">
        <v>424773</v>
      </c>
      <c r="N1387" t="s">
        <v>16933</v>
      </c>
      <c r="O1387">
        <v>118</v>
      </c>
    </row>
    <row r="1388" spans="1:15" x14ac:dyDescent="0.25">
      <c r="A1388" t="s">
        <v>18340</v>
      </c>
      <c r="B1388" t="s">
        <v>41</v>
      </c>
      <c r="C1388" t="s">
        <v>34</v>
      </c>
      <c r="D1388">
        <v>1988</v>
      </c>
      <c r="E1388" t="s">
        <v>18339</v>
      </c>
      <c r="F1388">
        <v>5.4</v>
      </c>
      <c r="G1388">
        <v>4000</v>
      </c>
      <c r="H1388" t="s">
        <v>18338</v>
      </c>
      <c r="I1388" t="s">
        <v>13073</v>
      </c>
      <c r="J1388" t="s">
        <v>18337</v>
      </c>
      <c r="K1388" t="s">
        <v>95</v>
      </c>
      <c r="M1388">
        <v>940173</v>
      </c>
      <c r="N1388" t="s">
        <v>17328</v>
      </c>
      <c r="O1388">
        <v>91</v>
      </c>
    </row>
    <row r="1389" spans="1:15" x14ac:dyDescent="0.25">
      <c r="A1389" t="s">
        <v>18336</v>
      </c>
      <c r="B1389" t="s">
        <v>101</v>
      </c>
      <c r="C1389" t="s">
        <v>11</v>
      </c>
      <c r="D1389">
        <v>1988</v>
      </c>
      <c r="E1389" t="s">
        <v>18335</v>
      </c>
      <c r="F1389">
        <v>6.6</v>
      </c>
      <c r="G1389">
        <v>1800</v>
      </c>
      <c r="H1389" t="s">
        <v>15149</v>
      </c>
      <c r="I1389" t="s">
        <v>18334</v>
      </c>
      <c r="J1389" t="s">
        <v>18333</v>
      </c>
      <c r="K1389" t="s">
        <v>7</v>
      </c>
      <c r="L1389">
        <v>3000000</v>
      </c>
      <c r="M1389">
        <v>187349</v>
      </c>
      <c r="N1389" t="s">
        <v>114</v>
      </c>
      <c r="O1389">
        <v>99</v>
      </c>
    </row>
    <row r="1390" spans="1:15" x14ac:dyDescent="0.25">
      <c r="A1390" t="s">
        <v>18332</v>
      </c>
      <c r="B1390" t="s">
        <v>41</v>
      </c>
      <c r="C1390" t="s">
        <v>5</v>
      </c>
      <c r="D1390">
        <v>1988</v>
      </c>
      <c r="E1390" t="s">
        <v>18205</v>
      </c>
      <c r="F1390">
        <v>5</v>
      </c>
      <c r="G1390">
        <v>1700</v>
      </c>
      <c r="H1390" t="s">
        <v>18331</v>
      </c>
      <c r="I1390" t="s">
        <v>18330</v>
      </c>
      <c r="J1390" t="s">
        <v>18329</v>
      </c>
      <c r="K1390" t="s">
        <v>7</v>
      </c>
      <c r="M1390">
        <v>6337299</v>
      </c>
      <c r="N1390" t="s">
        <v>18010</v>
      </c>
      <c r="O1390">
        <v>102</v>
      </c>
    </row>
    <row r="1391" spans="1:15" x14ac:dyDescent="0.25">
      <c r="A1391" t="s">
        <v>18328</v>
      </c>
      <c r="B1391" t="s">
        <v>41</v>
      </c>
      <c r="C1391" t="s">
        <v>24</v>
      </c>
      <c r="D1391">
        <v>1988</v>
      </c>
      <c r="E1391" t="s">
        <v>18327</v>
      </c>
      <c r="F1391">
        <v>4.9000000000000004</v>
      </c>
      <c r="G1391">
        <v>2200</v>
      </c>
      <c r="H1391" t="s">
        <v>17150</v>
      </c>
      <c r="I1391" t="s">
        <v>18326</v>
      </c>
      <c r="J1391" t="s">
        <v>18325</v>
      </c>
      <c r="K1391" t="s">
        <v>7</v>
      </c>
      <c r="L1391">
        <v>210000</v>
      </c>
      <c r="N1391" t="s">
        <v>18324</v>
      </c>
      <c r="O1391">
        <v>81</v>
      </c>
    </row>
    <row r="1392" spans="1:15" x14ac:dyDescent="0.25">
      <c r="A1392" t="s">
        <v>18323</v>
      </c>
      <c r="B1392" t="s">
        <v>68</v>
      </c>
      <c r="C1392" t="s">
        <v>24</v>
      </c>
      <c r="D1392">
        <v>1988</v>
      </c>
      <c r="E1392" t="s">
        <v>18322</v>
      </c>
      <c r="F1392">
        <v>5.8</v>
      </c>
      <c r="G1392">
        <v>497</v>
      </c>
      <c r="H1392" t="s">
        <v>17259</v>
      </c>
      <c r="I1392" t="s">
        <v>17259</v>
      </c>
      <c r="J1392" t="s">
        <v>17259</v>
      </c>
      <c r="K1392" t="s">
        <v>7</v>
      </c>
      <c r="M1392">
        <v>7721852</v>
      </c>
      <c r="N1392" t="s">
        <v>108</v>
      </c>
      <c r="O1392">
        <v>104</v>
      </c>
    </row>
    <row r="1393" spans="1:15" x14ac:dyDescent="0.25">
      <c r="A1393">
        <v>1969</v>
      </c>
      <c r="B1393" t="s">
        <v>41</v>
      </c>
      <c r="C1393" t="s">
        <v>11</v>
      </c>
      <c r="D1393">
        <v>1988</v>
      </c>
      <c r="E1393" t="s">
        <v>18251</v>
      </c>
      <c r="F1393">
        <v>5.8</v>
      </c>
      <c r="G1393">
        <v>3600</v>
      </c>
      <c r="H1393" t="s">
        <v>18321</v>
      </c>
      <c r="I1393" t="s">
        <v>18321</v>
      </c>
      <c r="J1393" t="s">
        <v>104</v>
      </c>
      <c r="K1393" t="s">
        <v>7</v>
      </c>
      <c r="L1393">
        <v>7000000</v>
      </c>
      <c r="M1393">
        <v>5979011</v>
      </c>
      <c r="N1393" t="s">
        <v>18229</v>
      </c>
      <c r="O1393">
        <v>95</v>
      </c>
    </row>
    <row r="1394" spans="1:15" x14ac:dyDescent="0.25">
      <c r="A1394" t="s">
        <v>18320</v>
      </c>
      <c r="B1394" t="s">
        <v>101</v>
      </c>
      <c r="C1394" t="s">
        <v>24</v>
      </c>
      <c r="D1394">
        <v>1988</v>
      </c>
      <c r="E1394" t="s">
        <v>18319</v>
      </c>
      <c r="F1394">
        <v>4.5999999999999996</v>
      </c>
      <c r="G1394">
        <v>6100</v>
      </c>
      <c r="H1394" t="s">
        <v>18318</v>
      </c>
      <c r="I1394" t="s">
        <v>18317</v>
      </c>
      <c r="J1394" t="s">
        <v>17313</v>
      </c>
      <c r="K1394" t="s">
        <v>7</v>
      </c>
      <c r="M1394">
        <v>14681192</v>
      </c>
      <c r="N1394" t="s">
        <v>138</v>
      </c>
      <c r="O1394">
        <v>113</v>
      </c>
    </row>
    <row r="1395" spans="1:15" x14ac:dyDescent="0.25">
      <c r="A1395" t="s">
        <v>18316</v>
      </c>
      <c r="B1395" t="s">
        <v>41</v>
      </c>
      <c r="C1395" t="s">
        <v>34</v>
      </c>
      <c r="D1395">
        <v>1988</v>
      </c>
      <c r="E1395" t="s">
        <v>18315</v>
      </c>
      <c r="F1395">
        <v>5.5</v>
      </c>
      <c r="G1395">
        <v>2600</v>
      </c>
      <c r="H1395" t="s">
        <v>17970</v>
      </c>
      <c r="I1395" t="s">
        <v>18314</v>
      </c>
      <c r="J1395" t="s">
        <v>15185</v>
      </c>
      <c r="K1395" t="s">
        <v>7</v>
      </c>
      <c r="M1395">
        <v>3074681</v>
      </c>
      <c r="N1395" t="s">
        <v>17209</v>
      </c>
      <c r="O1395">
        <v>91</v>
      </c>
    </row>
    <row r="1396" spans="1:15" x14ac:dyDescent="0.25">
      <c r="A1396" t="s">
        <v>18313</v>
      </c>
      <c r="B1396" t="s">
        <v>68</v>
      </c>
      <c r="C1396" t="s">
        <v>24</v>
      </c>
      <c r="D1396">
        <v>1988</v>
      </c>
      <c r="E1396" t="s">
        <v>18312</v>
      </c>
      <c r="F1396">
        <v>5.7</v>
      </c>
      <c r="G1396">
        <v>994</v>
      </c>
      <c r="H1396" t="s">
        <v>15616</v>
      </c>
      <c r="I1396" t="s">
        <v>1887</v>
      </c>
      <c r="J1396" t="s">
        <v>5217</v>
      </c>
      <c r="K1396" t="s">
        <v>7</v>
      </c>
      <c r="L1396">
        <v>12000000</v>
      </c>
      <c r="M1396">
        <v>3965604</v>
      </c>
      <c r="N1396" t="s">
        <v>704</v>
      </c>
      <c r="O1396">
        <v>105</v>
      </c>
    </row>
    <row r="1397" spans="1:15" x14ac:dyDescent="0.25">
      <c r="A1397" t="s">
        <v>12247</v>
      </c>
      <c r="B1397" t="s">
        <v>68</v>
      </c>
      <c r="C1397" t="s">
        <v>11</v>
      </c>
      <c r="D1397">
        <v>1988</v>
      </c>
      <c r="E1397" t="s">
        <v>18311</v>
      </c>
      <c r="F1397">
        <v>7.3</v>
      </c>
      <c r="G1397">
        <v>3100</v>
      </c>
      <c r="H1397" t="s">
        <v>1611</v>
      </c>
      <c r="I1397" t="s">
        <v>1611</v>
      </c>
      <c r="J1397" t="s">
        <v>18310</v>
      </c>
      <c r="K1397" t="s">
        <v>562</v>
      </c>
      <c r="M1397">
        <v>2319801</v>
      </c>
      <c r="N1397" t="s">
        <v>18309</v>
      </c>
      <c r="O1397">
        <v>105</v>
      </c>
    </row>
    <row r="1398" spans="1:15" x14ac:dyDescent="0.25">
      <c r="A1398" t="s">
        <v>18308</v>
      </c>
      <c r="B1398" t="s">
        <v>41</v>
      </c>
      <c r="C1398" t="s">
        <v>24</v>
      </c>
      <c r="D1398">
        <v>1988</v>
      </c>
      <c r="E1398" t="s">
        <v>18307</v>
      </c>
      <c r="F1398">
        <v>5.8</v>
      </c>
      <c r="G1398">
        <v>4800</v>
      </c>
      <c r="H1398" t="s">
        <v>13551</v>
      </c>
      <c r="I1398" t="s">
        <v>18306</v>
      </c>
      <c r="J1398" t="s">
        <v>6495</v>
      </c>
      <c r="K1398" t="s">
        <v>7</v>
      </c>
      <c r="L1398">
        <v>19000000</v>
      </c>
      <c r="M1398">
        <v>11005304</v>
      </c>
      <c r="N1398" t="s">
        <v>514</v>
      </c>
      <c r="O1398">
        <v>97</v>
      </c>
    </row>
    <row r="1399" spans="1:15" x14ac:dyDescent="0.25">
      <c r="A1399" t="s">
        <v>18305</v>
      </c>
      <c r="B1399" t="s">
        <v>101</v>
      </c>
      <c r="C1399" t="s">
        <v>24</v>
      </c>
      <c r="D1399">
        <v>1988</v>
      </c>
      <c r="E1399" t="s">
        <v>18174</v>
      </c>
      <c r="F1399">
        <v>7</v>
      </c>
      <c r="G1399">
        <v>9800</v>
      </c>
      <c r="H1399" t="s">
        <v>16434</v>
      </c>
      <c r="I1399" t="s">
        <v>18304</v>
      </c>
      <c r="J1399" t="s">
        <v>2412</v>
      </c>
      <c r="K1399" t="s">
        <v>265</v>
      </c>
      <c r="M1399">
        <v>8539181</v>
      </c>
      <c r="N1399" t="s">
        <v>15473</v>
      </c>
      <c r="O1399">
        <v>107</v>
      </c>
    </row>
    <row r="1400" spans="1:15" x14ac:dyDescent="0.25">
      <c r="A1400" t="s">
        <v>18303</v>
      </c>
      <c r="B1400" t="s">
        <v>41</v>
      </c>
      <c r="C1400" t="s">
        <v>5</v>
      </c>
      <c r="D1400">
        <v>1988</v>
      </c>
      <c r="E1400" t="s">
        <v>18302</v>
      </c>
      <c r="F1400">
        <v>5.6</v>
      </c>
      <c r="G1400">
        <v>3600</v>
      </c>
      <c r="H1400" t="s">
        <v>4166</v>
      </c>
      <c r="I1400" t="s">
        <v>4166</v>
      </c>
      <c r="J1400" t="s">
        <v>18301</v>
      </c>
      <c r="K1400" t="s">
        <v>7</v>
      </c>
      <c r="L1400">
        <v>4000000</v>
      </c>
      <c r="M1400">
        <v>9797098</v>
      </c>
      <c r="N1400" t="s">
        <v>16081</v>
      </c>
      <c r="O1400">
        <v>80</v>
      </c>
    </row>
    <row r="1401" spans="1:15" x14ac:dyDescent="0.25">
      <c r="A1401" t="s">
        <v>18300</v>
      </c>
      <c r="B1401" t="s">
        <v>101</v>
      </c>
      <c r="C1401" t="s">
        <v>11</v>
      </c>
      <c r="D1401">
        <v>1988</v>
      </c>
      <c r="E1401" t="s">
        <v>18251</v>
      </c>
      <c r="F1401">
        <v>7.3</v>
      </c>
      <c r="G1401">
        <v>13000</v>
      </c>
      <c r="H1401" t="s">
        <v>2403</v>
      </c>
      <c r="I1401" t="s">
        <v>2403</v>
      </c>
      <c r="J1401" t="s">
        <v>10138</v>
      </c>
      <c r="K1401" t="s">
        <v>7</v>
      </c>
      <c r="L1401">
        <v>10000000</v>
      </c>
      <c r="M1401">
        <v>1562749</v>
      </c>
      <c r="N1401" t="s">
        <v>16298</v>
      </c>
      <c r="O1401">
        <v>81</v>
      </c>
    </row>
    <row r="1402" spans="1:15" x14ac:dyDescent="0.25">
      <c r="A1402" t="s">
        <v>18299</v>
      </c>
      <c r="B1402" t="s">
        <v>68</v>
      </c>
      <c r="C1402" t="s">
        <v>11</v>
      </c>
      <c r="D1402">
        <v>1988</v>
      </c>
      <c r="E1402" t="s">
        <v>17862</v>
      </c>
      <c r="F1402">
        <v>6.7</v>
      </c>
      <c r="G1402">
        <v>5500</v>
      </c>
      <c r="H1402" t="s">
        <v>13615</v>
      </c>
      <c r="I1402" t="s">
        <v>18298</v>
      </c>
      <c r="J1402" t="s">
        <v>18297</v>
      </c>
      <c r="K1402" t="s">
        <v>265</v>
      </c>
      <c r="M1402">
        <v>241278</v>
      </c>
      <c r="N1402" t="s">
        <v>3954</v>
      </c>
      <c r="O1402">
        <v>92</v>
      </c>
    </row>
    <row r="1403" spans="1:15" x14ac:dyDescent="0.25">
      <c r="A1403" t="s">
        <v>18296</v>
      </c>
      <c r="B1403" t="s">
        <v>41</v>
      </c>
      <c r="C1403" t="s">
        <v>87</v>
      </c>
      <c r="D1403">
        <v>1988</v>
      </c>
      <c r="E1403" t="s">
        <v>18295</v>
      </c>
      <c r="F1403">
        <v>5.7</v>
      </c>
      <c r="G1403">
        <v>3900</v>
      </c>
      <c r="H1403" t="s">
        <v>15600</v>
      </c>
      <c r="I1403" t="s">
        <v>18294</v>
      </c>
      <c r="J1403" t="s">
        <v>1878</v>
      </c>
      <c r="K1403" t="s">
        <v>7</v>
      </c>
      <c r="L1403">
        <v>16000000</v>
      </c>
      <c r="M1403">
        <v>4594452</v>
      </c>
      <c r="N1403" t="s">
        <v>14509</v>
      </c>
      <c r="O1403">
        <v>102</v>
      </c>
    </row>
    <row r="1404" spans="1:15" x14ac:dyDescent="0.25">
      <c r="A1404" t="s">
        <v>18293</v>
      </c>
      <c r="B1404" t="s">
        <v>41</v>
      </c>
      <c r="C1404" t="s">
        <v>87</v>
      </c>
      <c r="D1404">
        <v>1988</v>
      </c>
      <c r="E1404" t="s">
        <v>18176</v>
      </c>
      <c r="F1404">
        <v>6.4</v>
      </c>
      <c r="G1404">
        <v>4800</v>
      </c>
      <c r="H1404" t="s">
        <v>15543</v>
      </c>
      <c r="I1404" t="s">
        <v>7929</v>
      </c>
      <c r="J1404" t="s">
        <v>12952</v>
      </c>
      <c r="K1404" t="s">
        <v>7</v>
      </c>
      <c r="L1404">
        <v>3000000</v>
      </c>
      <c r="M1404">
        <v>1984315</v>
      </c>
      <c r="N1404" t="s">
        <v>18229</v>
      </c>
      <c r="O1404">
        <v>110</v>
      </c>
    </row>
    <row r="1405" spans="1:15" x14ac:dyDescent="0.25">
      <c r="A1405" t="s">
        <v>8654</v>
      </c>
      <c r="B1405" t="s">
        <v>68</v>
      </c>
      <c r="C1405" t="s">
        <v>5</v>
      </c>
      <c r="D1405">
        <v>1988</v>
      </c>
      <c r="E1405" t="s">
        <v>18285</v>
      </c>
      <c r="F1405">
        <v>5.4</v>
      </c>
      <c r="G1405">
        <v>2300</v>
      </c>
      <c r="H1405" t="s">
        <v>18292</v>
      </c>
      <c r="I1405" t="s">
        <v>18292</v>
      </c>
      <c r="J1405" t="s">
        <v>18291</v>
      </c>
      <c r="K1405" t="s">
        <v>7</v>
      </c>
      <c r="L1405">
        <v>6000000</v>
      </c>
      <c r="M1405">
        <v>40397</v>
      </c>
      <c r="N1405" t="s">
        <v>17913</v>
      </c>
      <c r="O1405">
        <v>91</v>
      </c>
    </row>
    <row r="1406" spans="1:15" x14ac:dyDescent="0.25">
      <c r="A1406" t="s">
        <v>18290</v>
      </c>
      <c r="B1406" t="s">
        <v>41</v>
      </c>
      <c r="C1406" t="s">
        <v>87</v>
      </c>
      <c r="D1406">
        <v>1988</v>
      </c>
      <c r="E1406" t="s">
        <v>18289</v>
      </c>
      <c r="F1406">
        <v>6.2</v>
      </c>
      <c r="G1406">
        <v>3800</v>
      </c>
      <c r="H1406" t="s">
        <v>10453</v>
      </c>
      <c r="I1406" t="s">
        <v>10453</v>
      </c>
      <c r="J1406" t="s">
        <v>12079</v>
      </c>
      <c r="K1406" t="s">
        <v>265</v>
      </c>
      <c r="L1406">
        <v>4000000</v>
      </c>
      <c r="M1406">
        <v>1791328</v>
      </c>
      <c r="N1406" t="s">
        <v>18229</v>
      </c>
      <c r="O1406">
        <v>93</v>
      </c>
    </row>
    <row r="1407" spans="1:15" x14ac:dyDescent="0.25">
      <c r="A1407" t="s">
        <v>18288</v>
      </c>
      <c r="B1407" t="s">
        <v>41</v>
      </c>
      <c r="C1407" t="s">
        <v>11</v>
      </c>
      <c r="D1407">
        <v>1988</v>
      </c>
      <c r="E1407" t="s">
        <v>17781</v>
      </c>
      <c r="F1407">
        <v>5.4</v>
      </c>
      <c r="G1407">
        <v>1200</v>
      </c>
      <c r="H1407" t="s">
        <v>16360</v>
      </c>
      <c r="I1407" t="s">
        <v>16360</v>
      </c>
      <c r="J1407" t="s">
        <v>1992</v>
      </c>
      <c r="K1407" t="s">
        <v>7</v>
      </c>
      <c r="N1407" t="s">
        <v>18287</v>
      </c>
      <c r="O1407">
        <v>93</v>
      </c>
    </row>
    <row r="1408" spans="1:15" x14ac:dyDescent="0.25">
      <c r="A1408" t="s">
        <v>18286</v>
      </c>
      <c r="B1408" t="s">
        <v>101</v>
      </c>
      <c r="C1408" t="s">
        <v>24</v>
      </c>
      <c r="D1408">
        <v>1988</v>
      </c>
      <c r="E1408" t="s">
        <v>18285</v>
      </c>
      <c r="F1408">
        <v>5.9</v>
      </c>
      <c r="G1408">
        <v>3500</v>
      </c>
      <c r="H1408" t="s">
        <v>16139</v>
      </c>
      <c r="I1408" t="s">
        <v>18284</v>
      </c>
      <c r="J1408" t="s">
        <v>12626</v>
      </c>
      <c r="K1408" t="s">
        <v>7</v>
      </c>
      <c r="L1408">
        <v>18000000</v>
      </c>
      <c r="M1408">
        <v>9129999</v>
      </c>
      <c r="N1408" t="s">
        <v>2694</v>
      </c>
      <c r="O1408">
        <v>105</v>
      </c>
    </row>
    <row r="1409" spans="1:15" x14ac:dyDescent="0.25">
      <c r="A1409" t="s">
        <v>18283</v>
      </c>
      <c r="B1409" t="s">
        <v>41</v>
      </c>
      <c r="C1409" t="s">
        <v>34</v>
      </c>
      <c r="D1409">
        <v>1988</v>
      </c>
      <c r="E1409" t="s">
        <v>18276</v>
      </c>
      <c r="F1409">
        <v>5.7</v>
      </c>
      <c r="G1409">
        <v>1300</v>
      </c>
      <c r="H1409" t="s">
        <v>16520</v>
      </c>
      <c r="I1409" t="s">
        <v>18282</v>
      </c>
      <c r="J1409" t="s">
        <v>5551</v>
      </c>
      <c r="K1409" t="s">
        <v>7</v>
      </c>
      <c r="M1409">
        <v>188964</v>
      </c>
      <c r="N1409" t="s">
        <v>18281</v>
      </c>
      <c r="O1409">
        <v>108</v>
      </c>
    </row>
    <row r="1410" spans="1:15" x14ac:dyDescent="0.25">
      <c r="A1410" t="s">
        <v>18280</v>
      </c>
      <c r="B1410" t="s">
        <v>41</v>
      </c>
      <c r="C1410" t="s">
        <v>11</v>
      </c>
      <c r="D1410">
        <v>1988</v>
      </c>
      <c r="E1410" t="s">
        <v>18279</v>
      </c>
      <c r="F1410">
        <v>6.7</v>
      </c>
      <c r="G1410">
        <v>5700</v>
      </c>
      <c r="H1410" t="s">
        <v>13775</v>
      </c>
      <c r="I1410" t="s">
        <v>18278</v>
      </c>
      <c r="J1410" t="s">
        <v>3272</v>
      </c>
      <c r="K1410" t="s">
        <v>7</v>
      </c>
      <c r="M1410">
        <v>8674093</v>
      </c>
      <c r="N1410" t="s">
        <v>15367</v>
      </c>
      <c r="O1410">
        <v>124</v>
      </c>
    </row>
    <row r="1411" spans="1:15" x14ac:dyDescent="0.25">
      <c r="A1411" t="s">
        <v>18277</v>
      </c>
      <c r="B1411" t="s">
        <v>101</v>
      </c>
      <c r="C1411" t="s">
        <v>24</v>
      </c>
      <c r="D1411">
        <v>1988</v>
      </c>
      <c r="E1411" t="s">
        <v>18276</v>
      </c>
      <c r="F1411">
        <v>6.9</v>
      </c>
      <c r="G1411">
        <v>3900</v>
      </c>
      <c r="H1411" t="s">
        <v>16773</v>
      </c>
      <c r="I1411" t="s">
        <v>18275</v>
      </c>
      <c r="J1411" t="s">
        <v>18274</v>
      </c>
      <c r="K1411" t="s">
        <v>7</v>
      </c>
      <c r="L1411">
        <v>4000000</v>
      </c>
      <c r="M1411">
        <v>16262415</v>
      </c>
      <c r="N1411" t="s">
        <v>138</v>
      </c>
      <c r="O1411">
        <v>97</v>
      </c>
    </row>
    <row r="1412" spans="1:15" x14ac:dyDescent="0.25">
      <c r="A1412" t="s">
        <v>18273</v>
      </c>
      <c r="B1412" t="s">
        <v>101</v>
      </c>
      <c r="C1412" t="s">
        <v>24</v>
      </c>
      <c r="D1412">
        <v>1988</v>
      </c>
      <c r="E1412" t="s">
        <v>18174</v>
      </c>
      <c r="F1412">
        <v>7</v>
      </c>
      <c r="G1412">
        <v>3400</v>
      </c>
      <c r="H1412" t="s">
        <v>7622</v>
      </c>
      <c r="I1412" t="s">
        <v>7622</v>
      </c>
      <c r="J1412" t="s">
        <v>18272</v>
      </c>
      <c r="K1412" t="s">
        <v>7</v>
      </c>
      <c r="M1412">
        <v>3527886</v>
      </c>
      <c r="N1412" t="s">
        <v>114</v>
      </c>
      <c r="O1412">
        <v>100</v>
      </c>
    </row>
    <row r="1413" spans="1:15" x14ac:dyDescent="0.25">
      <c r="A1413" t="s">
        <v>18271</v>
      </c>
      <c r="B1413" t="s">
        <v>41</v>
      </c>
      <c r="C1413" t="s">
        <v>87</v>
      </c>
      <c r="D1413">
        <v>1988</v>
      </c>
      <c r="E1413" t="s">
        <v>18231</v>
      </c>
      <c r="F1413">
        <v>5.5</v>
      </c>
      <c r="G1413">
        <v>997</v>
      </c>
      <c r="H1413" t="s">
        <v>15044</v>
      </c>
      <c r="I1413" t="s">
        <v>17665</v>
      </c>
      <c r="J1413" t="s">
        <v>1822</v>
      </c>
      <c r="K1413" t="s">
        <v>7</v>
      </c>
      <c r="M1413">
        <v>2432536</v>
      </c>
      <c r="N1413" t="s">
        <v>17773</v>
      </c>
      <c r="O1413">
        <v>108</v>
      </c>
    </row>
    <row r="1414" spans="1:15" x14ac:dyDescent="0.25">
      <c r="A1414" t="s">
        <v>18270</v>
      </c>
      <c r="B1414" t="s">
        <v>101</v>
      </c>
      <c r="C1414" t="s">
        <v>24</v>
      </c>
      <c r="D1414">
        <v>1988</v>
      </c>
      <c r="E1414" t="s">
        <v>18201</v>
      </c>
      <c r="F1414">
        <v>4.4000000000000004</v>
      </c>
      <c r="G1414">
        <v>3100</v>
      </c>
      <c r="H1414" t="s">
        <v>18269</v>
      </c>
      <c r="I1414" t="s">
        <v>18268</v>
      </c>
      <c r="J1414" t="s">
        <v>7072</v>
      </c>
      <c r="K1414" t="s">
        <v>7</v>
      </c>
      <c r="M1414">
        <v>6436211</v>
      </c>
      <c r="N1414" t="s">
        <v>138</v>
      </c>
      <c r="O1414">
        <v>83</v>
      </c>
    </row>
    <row r="1415" spans="1:15" x14ac:dyDescent="0.25">
      <c r="A1415" t="s">
        <v>18267</v>
      </c>
      <c r="B1415" t="s">
        <v>41</v>
      </c>
      <c r="C1415" t="s">
        <v>34</v>
      </c>
      <c r="D1415">
        <v>1988</v>
      </c>
      <c r="E1415" t="s">
        <v>18266</v>
      </c>
      <c r="F1415">
        <v>6</v>
      </c>
      <c r="G1415">
        <v>3000</v>
      </c>
      <c r="H1415" t="s">
        <v>16739</v>
      </c>
      <c r="I1415" t="s">
        <v>16739</v>
      </c>
      <c r="J1415" t="s">
        <v>14730</v>
      </c>
      <c r="K1415" t="s">
        <v>7</v>
      </c>
      <c r="L1415">
        <v>6000000</v>
      </c>
      <c r="M1415">
        <v>10068039</v>
      </c>
      <c r="N1415" t="s">
        <v>18265</v>
      </c>
      <c r="O1415">
        <v>97</v>
      </c>
    </row>
    <row r="1416" spans="1:15" x14ac:dyDescent="0.25">
      <c r="A1416" t="s">
        <v>18264</v>
      </c>
      <c r="B1416" t="s">
        <v>41</v>
      </c>
      <c r="C1416" t="s">
        <v>24</v>
      </c>
      <c r="D1416">
        <v>1988</v>
      </c>
      <c r="E1416" t="s">
        <v>17854</v>
      </c>
      <c r="F1416">
        <v>5.0999999999999996</v>
      </c>
      <c r="G1416">
        <v>4900</v>
      </c>
      <c r="H1416" t="s">
        <v>10608</v>
      </c>
      <c r="I1416" t="s">
        <v>18263</v>
      </c>
      <c r="J1416" t="s">
        <v>18262</v>
      </c>
      <c r="K1416" t="s">
        <v>7</v>
      </c>
      <c r="M1416">
        <v>2955917</v>
      </c>
      <c r="N1416" t="s">
        <v>4979</v>
      </c>
      <c r="O1416">
        <v>92</v>
      </c>
    </row>
    <row r="1417" spans="1:15" x14ac:dyDescent="0.25">
      <c r="A1417" t="s">
        <v>18261</v>
      </c>
      <c r="B1417" t="s">
        <v>68</v>
      </c>
      <c r="C1417" t="s">
        <v>11</v>
      </c>
      <c r="D1417">
        <v>1988</v>
      </c>
      <c r="E1417" t="s">
        <v>18260</v>
      </c>
      <c r="F1417">
        <v>6.8</v>
      </c>
      <c r="G1417">
        <v>1200</v>
      </c>
      <c r="H1417" t="s">
        <v>16703</v>
      </c>
      <c r="I1417" t="s">
        <v>16703</v>
      </c>
      <c r="J1417" t="s">
        <v>18259</v>
      </c>
      <c r="K1417" t="s">
        <v>265</v>
      </c>
      <c r="M1417">
        <v>1451857</v>
      </c>
      <c r="N1417" t="s">
        <v>8181</v>
      </c>
      <c r="O1417">
        <v>104</v>
      </c>
    </row>
    <row r="1418" spans="1:15" x14ac:dyDescent="0.25">
      <c r="A1418" t="s">
        <v>18258</v>
      </c>
      <c r="B1418" t="s">
        <v>41</v>
      </c>
      <c r="C1418" t="s">
        <v>11</v>
      </c>
      <c r="D1418">
        <v>1988</v>
      </c>
      <c r="E1418" t="s">
        <v>18167</v>
      </c>
      <c r="F1418">
        <v>6.2</v>
      </c>
      <c r="G1418">
        <v>3000</v>
      </c>
      <c r="H1418" t="s">
        <v>5074</v>
      </c>
      <c r="I1418" t="s">
        <v>18257</v>
      </c>
      <c r="J1418" t="s">
        <v>13145</v>
      </c>
      <c r="K1418" t="s">
        <v>7</v>
      </c>
      <c r="L1418">
        <v>22000000</v>
      </c>
      <c r="M1418">
        <v>12638294</v>
      </c>
      <c r="N1418" t="s">
        <v>18256</v>
      </c>
      <c r="O1418">
        <v>127</v>
      </c>
    </row>
    <row r="1419" spans="1:15" x14ac:dyDescent="0.25">
      <c r="A1419" t="s">
        <v>18255</v>
      </c>
      <c r="B1419" t="s">
        <v>68</v>
      </c>
      <c r="C1419" t="s">
        <v>24</v>
      </c>
      <c r="D1419">
        <v>1988</v>
      </c>
      <c r="E1419" t="s">
        <v>18254</v>
      </c>
      <c r="F1419">
        <v>5.7</v>
      </c>
      <c r="G1419">
        <v>1200</v>
      </c>
      <c r="H1419" t="s">
        <v>3868</v>
      </c>
      <c r="I1419" t="s">
        <v>3868</v>
      </c>
      <c r="J1419" t="s">
        <v>18253</v>
      </c>
      <c r="K1419" t="s">
        <v>7</v>
      </c>
      <c r="L1419">
        <v>13000000</v>
      </c>
      <c r="M1419">
        <v>5509417</v>
      </c>
      <c r="N1419" t="s">
        <v>17720</v>
      </c>
      <c r="O1419">
        <v>97</v>
      </c>
    </row>
    <row r="1420" spans="1:15" x14ac:dyDescent="0.25">
      <c r="A1420" t="s">
        <v>18252</v>
      </c>
      <c r="B1420" t="s">
        <v>41</v>
      </c>
      <c r="C1420" t="s">
        <v>11</v>
      </c>
      <c r="D1420">
        <v>1988</v>
      </c>
      <c r="E1420" t="s">
        <v>18251</v>
      </c>
      <c r="F1420">
        <v>6.7</v>
      </c>
      <c r="G1420">
        <v>2100</v>
      </c>
      <c r="H1420" t="s">
        <v>10266</v>
      </c>
      <c r="I1420" t="s">
        <v>18250</v>
      </c>
      <c r="J1420" t="s">
        <v>18249</v>
      </c>
      <c r="K1420" t="s">
        <v>7</v>
      </c>
      <c r="M1420">
        <v>303624</v>
      </c>
      <c r="N1420" t="s">
        <v>17703</v>
      </c>
      <c r="O1420">
        <v>100</v>
      </c>
    </row>
    <row r="1421" spans="1:15" x14ac:dyDescent="0.25">
      <c r="A1421" t="s">
        <v>14844</v>
      </c>
      <c r="B1421" t="s">
        <v>68</v>
      </c>
      <c r="C1421" t="s">
        <v>24</v>
      </c>
      <c r="D1421">
        <v>1988</v>
      </c>
      <c r="E1421" t="s">
        <v>18248</v>
      </c>
      <c r="F1421">
        <v>5.4</v>
      </c>
      <c r="G1421">
        <v>688</v>
      </c>
      <c r="H1421" t="s">
        <v>18247</v>
      </c>
      <c r="I1421" t="s">
        <v>17232</v>
      </c>
      <c r="J1421" t="s">
        <v>18246</v>
      </c>
      <c r="K1421" t="s">
        <v>7</v>
      </c>
      <c r="M1421">
        <v>344375</v>
      </c>
      <c r="N1421" t="s">
        <v>9348</v>
      </c>
      <c r="O1421">
        <v>81</v>
      </c>
    </row>
    <row r="1422" spans="1:15" x14ac:dyDescent="0.25">
      <c r="A1422" t="s">
        <v>18245</v>
      </c>
      <c r="B1422" t="s">
        <v>101</v>
      </c>
      <c r="C1422" t="s">
        <v>34</v>
      </c>
      <c r="D1422">
        <v>1988</v>
      </c>
      <c r="E1422" t="s">
        <v>18189</v>
      </c>
      <c r="F1422">
        <v>3.8</v>
      </c>
      <c r="G1422">
        <v>4700</v>
      </c>
      <c r="H1422" t="s">
        <v>16421</v>
      </c>
      <c r="I1422" t="s">
        <v>16151</v>
      </c>
      <c r="J1422" t="s">
        <v>16150</v>
      </c>
      <c r="K1422" t="s">
        <v>95</v>
      </c>
      <c r="M1422">
        <v>10497324</v>
      </c>
      <c r="N1422" t="s">
        <v>14645</v>
      </c>
      <c r="O1422">
        <v>105</v>
      </c>
    </row>
    <row r="1423" spans="1:15" x14ac:dyDescent="0.25">
      <c r="A1423" t="s">
        <v>18244</v>
      </c>
      <c r="B1423" t="s">
        <v>41</v>
      </c>
      <c r="C1423" t="s">
        <v>781</v>
      </c>
      <c r="D1423">
        <v>1988</v>
      </c>
      <c r="E1423" t="s">
        <v>18215</v>
      </c>
      <c r="F1423">
        <v>4.9000000000000004</v>
      </c>
      <c r="G1423">
        <v>309</v>
      </c>
      <c r="H1423" t="s">
        <v>18243</v>
      </c>
      <c r="I1423" t="s">
        <v>18242</v>
      </c>
      <c r="J1423" t="s">
        <v>18241</v>
      </c>
      <c r="K1423" t="s">
        <v>7</v>
      </c>
      <c r="N1423" t="s">
        <v>18240</v>
      </c>
      <c r="O1423">
        <v>91</v>
      </c>
    </row>
    <row r="1424" spans="1:15" x14ac:dyDescent="0.25">
      <c r="A1424" t="s">
        <v>18239</v>
      </c>
      <c r="B1424" t="s">
        <v>41</v>
      </c>
      <c r="C1424" t="s">
        <v>11</v>
      </c>
      <c r="D1424">
        <v>1988</v>
      </c>
      <c r="E1424" t="s">
        <v>18238</v>
      </c>
      <c r="F1424">
        <v>5.4</v>
      </c>
      <c r="G1424">
        <v>1500</v>
      </c>
      <c r="H1424" t="s">
        <v>14046</v>
      </c>
      <c r="I1424" t="s">
        <v>11791</v>
      </c>
      <c r="J1424" t="s">
        <v>18237</v>
      </c>
      <c r="K1424" t="s">
        <v>95</v>
      </c>
      <c r="L1424">
        <v>6000000</v>
      </c>
      <c r="M1424">
        <v>1869148</v>
      </c>
      <c r="N1424" t="s">
        <v>2694</v>
      </c>
      <c r="O1424">
        <v>101</v>
      </c>
    </row>
    <row r="1425" spans="1:15" x14ac:dyDescent="0.25">
      <c r="A1425" t="s">
        <v>18236</v>
      </c>
      <c r="B1425" t="s">
        <v>41</v>
      </c>
      <c r="C1425" t="s">
        <v>11</v>
      </c>
      <c r="D1425">
        <v>1988</v>
      </c>
      <c r="E1425" t="s">
        <v>18231</v>
      </c>
      <c r="F1425">
        <v>5.8</v>
      </c>
      <c r="G1425">
        <v>2200</v>
      </c>
      <c r="H1425" t="s">
        <v>18235</v>
      </c>
      <c r="I1425" t="s">
        <v>18234</v>
      </c>
      <c r="J1425" t="s">
        <v>18233</v>
      </c>
      <c r="K1425" t="s">
        <v>7</v>
      </c>
      <c r="L1425">
        <v>6000000</v>
      </c>
      <c r="M1425">
        <v>657446</v>
      </c>
      <c r="N1425" t="s">
        <v>704</v>
      </c>
      <c r="O1425">
        <v>99</v>
      </c>
    </row>
    <row r="1426" spans="1:15" x14ac:dyDescent="0.25">
      <c r="A1426" t="s">
        <v>18232</v>
      </c>
      <c r="B1426" t="s">
        <v>41</v>
      </c>
      <c r="C1426" t="s">
        <v>409</v>
      </c>
      <c r="D1426">
        <v>1988</v>
      </c>
      <c r="E1426" t="s">
        <v>18231</v>
      </c>
      <c r="F1426">
        <v>6.3</v>
      </c>
      <c r="G1426">
        <v>1700</v>
      </c>
      <c r="H1426" t="s">
        <v>2284</v>
      </c>
      <c r="I1426" t="s">
        <v>18230</v>
      </c>
      <c r="J1426" t="s">
        <v>9181</v>
      </c>
      <c r="K1426" t="s">
        <v>265</v>
      </c>
      <c r="M1426">
        <v>1223326</v>
      </c>
      <c r="N1426" t="s">
        <v>18229</v>
      </c>
      <c r="O1426">
        <v>108</v>
      </c>
    </row>
    <row r="1427" spans="1:15" x14ac:dyDescent="0.25">
      <c r="A1427" t="s">
        <v>18228</v>
      </c>
      <c r="B1427" t="s">
        <v>101</v>
      </c>
      <c r="C1427" t="s">
        <v>11</v>
      </c>
      <c r="D1427">
        <v>1988</v>
      </c>
      <c r="E1427" t="s">
        <v>18227</v>
      </c>
      <c r="F1427">
        <v>6.6</v>
      </c>
      <c r="G1427">
        <v>1900</v>
      </c>
      <c r="H1427" t="s">
        <v>13633</v>
      </c>
      <c r="I1427" t="s">
        <v>18226</v>
      </c>
      <c r="J1427" t="s">
        <v>18225</v>
      </c>
      <c r="K1427" t="s">
        <v>265</v>
      </c>
      <c r="M1427">
        <v>1560700</v>
      </c>
      <c r="N1427" t="s">
        <v>18224</v>
      </c>
      <c r="O1427">
        <v>118</v>
      </c>
    </row>
    <row r="1428" spans="1:15" x14ac:dyDescent="0.25">
      <c r="A1428" t="s">
        <v>18223</v>
      </c>
      <c r="B1428" t="s">
        <v>41</v>
      </c>
      <c r="C1428" t="s">
        <v>87</v>
      </c>
      <c r="D1428">
        <v>1988</v>
      </c>
      <c r="E1428" t="s">
        <v>17677</v>
      </c>
      <c r="F1428">
        <v>5.7</v>
      </c>
      <c r="G1428">
        <v>3800</v>
      </c>
      <c r="H1428" t="s">
        <v>2487</v>
      </c>
      <c r="I1428" t="s">
        <v>18222</v>
      </c>
      <c r="J1428" t="s">
        <v>2374</v>
      </c>
      <c r="K1428" t="s">
        <v>7</v>
      </c>
      <c r="M1428">
        <v>9974446</v>
      </c>
      <c r="N1428" t="s">
        <v>17272</v>
      </c>
      <c r="O1428">
        <v>117</v>
      </c>
    </row>
    <row r="1429" spans="1:15" x14ac:dyDescent="0.25">
      <c r="A1429" t="s">
        <v>18221</v>
      </c>
      <c r="B1429" t="s">
        <v>68</v>
      </c>
      <c r="C1429" t="s">
        <v>11</v>
      </c>
      <c r="D1429">
        <v>1988</v>
      </c>
      <c r="E1429" t="s">
        <v>18220</v>
      </c>
      <c r="F1429">
        <v>7.3</v>
      </c>
      <c r="G1429">
        <v>998</v>
      </c>
      <c r="H1429" t="s">
        <v>18219</v>
      </c>
      <c r="I1429" t="s">
        <v>18218</v>
      </c>
      <c r="J1429" t="s">
        <v>18217</v>
      </c>
      <c r="K1429" t="s">
        <v>265</v>
      </c>
      <c r="N1429" t="s">
        <v>15473</v>
      </c>
      <c r="O1429">
        <v>95</v>
      </c>
    </row>
    <row r="1430" spans="1:15" x14ac:dyDescent="0.25">
      <c r="A1430" t="s">
        <v>18216</v>
      </c>
      <c r="B1430" t="s">
        <v>41</v>
      </c>
      <c r="C1430" t="s">
        <v>11</v>
      </c>
      <c r="D1430">
        <v>1988</v>
      </c>
      <c r="E1430" t="s">
        <v>18215</v>
      </c>
      <c r="F1430">
        <v>5.4</v>
      </c>
      <c r="G1430">
        <v>1600</v>
      </c>
      <c r="H1430" t="s">
        <v>14572</v>
      </c>
      <c r="I1430" t="s">
        <v>18214</v>
      </c>
      <c r="J1430" t="s">
        <v>18213</v>
      </c>
      <c r="K1430" t="s">
        <v>7</v>
      </c>
      <c r="M1430">
        <v>1348771</v>
      </c>
      <c r="N1430" t="s">
        <v>18212</v>
      </c>
      <c r="O1430">
        <v>97</v>
      </c>
    </row>
    <row r="1431" spans="1:15" x14ac:dyDescent="0.25">
      <c r="A1431" t="s">
        <v>18211</v>
      </c>
      <c r="B1431" t="s">
        <v>41</v>
      </c>
      <c r="C1431" t="s">
        <v>11</v>
      </c>
      <c r="D1431">
        <v>1988</v>
      </c>
      <c r="E1431" t="s">
        <v>17684</v>
      </c>
      <c r="F1431">
        <v>5.4</v>
      </c>
      <c r="G1431">
        <v>613</v>
      </c>
      <c r="H1431" t="s">
        <v>18210</v>
      </c>
      <c r="I1431" t="s">
        <v>18209</v>
      </c>
      <c r="J1431" t="s">
        <v>18208</v>
      </c>
      <c r="K1431" t="s">
        <v>265</v>
      </c>
      <c r="M1431">
        <v>747013</v>
      </c>
      <c r="N1431" t="s">
        <v>18207</v>
      </c>
      <c r="O1431">
        <v>119</v>
      </c>
    </row>
    <row r="1432" spans="1:15" x14ac:dyDescent="0.25">
      <c r="A1432" t="s">
        <v>18206</v>
      </c>
      <c r="B1432" t="s">
        <v>68</v>
      </c>
      <c r="C1432" t="s">
        <v>11</v>
      </c>
      <c r="D1432">
        <v>1988</v>
      </c>
      <c r="E1432" t="s">
        <v>18205</v>
      </c>
      <c r="F1432">
        <v>6.4</v>
      </c>
      <c r="G1432">
        <v>1900</v>
      </c>
      <c r="H1432" t="s">
        <v>17159</v>
      </c>
      <c r="I1432" t="s">
        <v>18204</v>
      </c>
      <c r="J1432" t="s">
        <v>18203</v>
      </c>
      <c r="K1432" t="s">
        <v>7</v>
      </c>
      <c r="L1432">
        <v>8000000</v>
      </c>
      <c r="M1432">
        <v>1893139</v>
      </c>
      <c r="N1432" t="s">
        <v>108</v>
      </c>
      <c r="O1432">
        <v>91</v>
      </c>
    </row>
    <row r="1433" spans="1:15" x14ac:dyDescent="0.25">
      <c r="A1433" t="s">
        <v>18202</v>
      </c>
      <c r="B1433" t="s">
        <v>41</v>
      </c>
      <c r="C1433" t="s">
        <v>34</v>
      </c>
      <c r="D1433">
        <v>1988</v>
      </c>
      <c r="E1433" t="s">
        <v>18201</v>
      </c>
      <c r="F1433">
        <v>5.3</v>
      </c>
      <c r="G1433">
        <v>3500</v>
      </c>
      <c r="H1433" t="s">
        <v>18200</v>
      </c>
      <c r="I1433" t="s">
        <v>18199</v>
      </c>
      <c r="J1433" t="s">
        <v>14571</v>
      </c>
      <c r="K1433" t="s">
        <v>7</v>
      </c>
      <c r="M1433">
        <v>5301200</v>
      </c>
      <c r="N1433" t="s">
        <v>17968</v>
      </c>
      <c r="O1433">
        <v>96</v>
      </c>
    </row>
    <row r="1434" spans="1:15" x14ac:dyDescent="0.25">
      <c r="A1434" t="s">
        <v>18198</v>
      </c>
      <c r="B1434" t="s">
        <v>101</v>
      </c>
      <c r="C1434" t="s">
        <v>24</v>
      </c>
      <c r="D1434">
        <v>1988</v>
      </c>
      <c r="E1434" t="s">
        <v>18197</v>
      </c>
      <c r="F1434">
        <v>4.2</v>
      </c>
      <c r="G1434">
        <v>949</v>
      </c>
      <c r="H1434" t="s">
        <v>4340</v>
      </c>
      <c r="I1434" t="s">
        <v>18196</v>
      </c>
      <c r="J1434" t="s">
        <v>11828</v>
      </c>
      <c r="K1434" t="s">
        <v>7</v>
      </c>
      <c r="L1434">
        <v>13000000</v>
      </c>
      <c r="M1434">
        <v>259019</v>
      </c>
      <c r="N1434" t="s">
        <v>18195</v>
      </c>
      <c r="O1434">
        <v>102</v>
      </c>
    </row>
    <row r="1435" spans="1:15" x14ac:dyDescent="0.25">
      <c r="A1435" t="s">
        <v>18194</v>
      </c>
      <c r="B1435" t="s">
        <v>41</v>
      </c>
      <c r="C1435" t="s">
        <v>11</v>
      </c>
      <c r="D1435">
        <v>1988</v>
      </c>
      <c r="E1435" t="s">
        <v>18193</v>
      </c>
      <c r="F1435">
        <v>5.9</v>
      </c>
      <c r="G1435">
        <v>2000</v>
      </c>
      <c r="H1435" t="s">
        <v>17594</v>
      </c>
      <c r="I1435" t="s">
        <v>10265</v>
      </c>
      <c r="J1435" t="s">
        <v>16866</v>
      </c>
      <c r="K1435" t="s">
        <v>265</v>
      </c>
      <c r="L1435">
        <v>5000000</v>
      </c>
      <c r="M1435">
        <v>429028</v>
      </c>
      <c r="N1435" t="s">
        <v>17300</v>
      </c>
      <c r="O1435">
        <v>90</v>
      </c>
    </row>
    <row r="1436" spans="1:15" x14ac:dyDescent="0.25">
      <c r="A1436" t="s">
        <v>18192</v>
      </c>
      <c r="B1436" t="s">
        <v>68</v>
      </c>
      <c r="C1436" t="s">
        <v>11</v>
      </c>
      <c r="D1436">
        <v>1988</v>
      </c>
      <c r="E1436" t="s">
        <v>18191</v>
      </c>
      <c r="F1436">
        <v>7.4</v>
      </c>
      <c r="G1436">
        <v>3900</v>
      </c>
      <c r="H1436" t="s">
        <v>6315</v>
      </c>
      <c r="I1436" t="s">
        <v>6315</v>
      </c>
      <c r="J1436" t="s">
        <v>14329</v>
      </c>
      <c r="K1436" t="s">
        <v>265</v>
      </c>
      <c r="M1436">
        <v>771745</v>
      </c>
      <c r="N1436" t="s">
        <v>2343</v>
      </c>
      <c r="O1436">
        <v>84</v>
      </c>
    </row>
    <row r="1437" spans="1:15" x14ac:dyDescent="0.25">
      <c r="A1437" t="s">
        <v>18190</v>
      </c>
      <c r="B1437" t="s">
        <v>101</v>
      </c>
      <c r="C1437" t="s">
        <v>24</v>
      </c>
      <c r="D1437">
        <v>1988</v>
      </c>
      <c r="E1437" t="s">
        <v>18189</v>
      </c>
      <c r="F1437">
        <v>5.6</v>
      </c>
      <c r="G1437">
        <v>10000</v>
      </c>
      <c r="H1437" t="s">
        <v>16826</v>
      </c>
      <c r="I1437" t="s">
        <v>18188</v>
      </c>
      <c r="J1437" t="s">
        <v>16825</v>
      </c>
      <c r="K1437" t="s">
        <v>7</v>
      </c>
      <c r="L1437">
        <v>6000000</v>
      </c>
      <c r="M1437">
        <v>28202109</v>
      </c>
      <c r="N1437" t="s">
        <v>6122</v>
      </c>
      <c r="O1437">
        <v>95</v>
      </c>
    </row>
    <row r="1438" spans="1:15" x14ac:dyDescent="0.25">
      <c r="A1438" t="s">
        <v>18187</v>
      </c>
      <c r="B1438" t="s">
        <v>68</v>
      </c>
      <c r="C1438" t="s">
        <v>24</v>
      </c>
      <c r="D1438">
        <v>1988</v>
      </c>
      <c r="E1438" t="s">
        <v>18186</v>
      </c>
      <c r="F1438">
        <v>5.4</v>
      </c>
      <c r="G1438">
        <v>3000</v>
      </c>
      <c r="H1438" t="s">
        <v>18185</v>
      </c>
      <c r="I1438" t="s">
        <v>8905</v>
      </c>
      <c r="J1438" t="s">
        <v>14575</v>
      </c>
      <c r="K1438" t="s">
        <v>7</v>
      </c>
      <c r="M1438">
        <v>3838793</v>
      </c>
      <c r="N1438" t="s">
        <v>138</v>
      </c>
      <c r="O1438">
        <v>82</v>
      </c>
    </row>
    <row r="1439" spans="1:15" x14ac:dyDescent="0.25">
      <c r="A1439" t="s">
        <v>18184</v>
      </c>
      <c r="B1439" t="s">
        <v>68</v>
      </c>
      <c r="C1439" t="s">
        <v>24</v>
      </c>
      <c r="D1439">
        <v>1988</v>
      </c>
      <c r="E1439" t="s">
        <v>18183</v>
      </c>
      <c r="F1439">
        <v>6</v>
      </c>
      <c r="G1439">
        <v>5500</v>
      </c>
      <c r="H1439" t="s">
        <v>17764</v>
      </c>
      <c r="I1439" t="s">
        <v>18182</v>
      </c>
      <c r="J1439" t="s">
        <v>8932</v>
      </c>
      <c r="K1439" t="s">
        <v>7</v>
      </c>
      <c r="L1439">
        <v>20000000</v>
      </c>
      <c r="M1439">
        <v>11444204</v>
      </c>
      <c r="N1439" t="s">
        <v>103</v>
      </c>
      <c r="O1439">
        <v>103</v>
      </c>
    </row>
    <row r="1440" spans="1:15" x14ac:dyDescent="0.25">
      <c r="A1440" t="s">
        <v>18181</v>
      </c>
      <c r="B1440" t="s">
        <v>41</v>
      </c>
      <c r="C1440" t="s">
        <v>409</v>
      </c>
      <c r="D1440">
        <v>1988</v>
      </c>
      <c r="E1440" t="s">
        <v>18180</v>
      </c>
      <c r="F1440">
        <v>6.5</v>
      </c>
      <c r="G1440">
        <v>1500</v>
      </c>
      <c r="H1440" t="s">
        <v>16868</v>
      </c>
      <c r="I1440" t="s">
        <v>9733</v>
      </c>
      <c r="J1440" t="s">
        <v>18179</v>
      </c>
      <c r="K1440" t="s">
        <v>265</v>
      </c>
      <c r="N1440" t="s">
        <v>18178</v>
      </c>
      <c r="O1440">
        <v>89</v>
      </c>
    </row>
    <row r="1441" spans="1:15" x14ac:dyDescent="0.25">
      <c r="A1441" t="s">
        <v>18177</v>
      </c>
      <c r="B1441" t="s">
        <v>41</v>
      </c>
      <c r="C1441" t="s">
        <v>34</v>
      </c>
      <c r="D1441">
        <v>1988</v>
      </c>
      <c r="E1441" t="s">
        <v>18176</v>
      </c>
      <c r="F1441">
        <v>6.2</v>
      </c>
      <c r="G1441">
        <v>2700</v>
      </c>
      <c r="H1441" t="s">
        <v>14460</v>
      </c>
      <c r="I1441" t="s">
        <v>14460</v>
      </c>
      <c r="J1441" t="s">
        <v>1509</v>
      </c>
      <c r="K1441" t="s">
        <v>7</v>
      </c>
      <c r="L1441">
        <v>12000000</v>
      </c>
      <c r="M1441">
        <v>7242035</v>
      </c>
      <c r="N1441" t="s">
        <v>890</v>
      </c>
      <c r="O1441">
        <v>102</v>
      </c>
    </row>
    <row r="1442" spans="1:15" x14ac:dyDescent="0.25">
      <c r="A1442" t="s">
        <v>18175</v>
      </c>
      <c r="B1442" t="s">
        <v>41</v>
      </c>
      <c r="C1442" t="s">
        <v>24</v>
      </c>
      <c r="D1442">
        <v>1988</v>
      </c>
      <c r="E1442" t="s">
        <v>18174</v>
      </c>
      <c r="F1442">
        <v>5.7</v>
      </c>
      <c r="G1442">
        <v>3900</v>
      </c>
      <c r="H1442" t="s">
        <v>18173</v>
      </c>
      <c r="I1442" t="s">
        <v>18173</v>
      </c>
      <c r="J1442" t="s">
        <v>4321</v>
      </c>
      <c r="K1442" t="s">
        <v>7</v>
      </c>
      <c r="L1442">
        <v>3000000</v>
      </c>
      <c r="M1442">
        <v>343786</v>
      </c>
      <c r="N1442" t="s">
        <v>18172</v>
      </c>
      <c r="O1442">
        <v>93</v>
      </c>
    </row>
    <row r="1443" spans="1:15" x14ac:dyDescent="0.25">
      <c r="A1443" t="s">
        <v>18171</v>
      </c>
      <c r="B1443" t="s">
        <v>41</v>
      </c>
      <c r="C1443" t="s">
        <v>11</v>
      </c>
      <c r="D1443">
        <v>1988</v>
      </c>
      <c r="E1443" t="s">
        <v>18170</v>
      </c>
      <c r="F1443">
        <v>7</v>
      </c>
      <c r="G1443">
        <v>3700</v>
      </c>
      <c r="H1443" t="s">
        <v>16545</v>
      </c>
      <c r="I1443" t="s">
        <v>16545</v>
      </c>
      <c r="J1443" t="s">
        <v>14060</v>
      </c>
      <c r="K1443" t="s">
        <v>265</v>
      </c>
      <c r="L1443">
        <v>4000000</v>
      </c>
      <c r="M1443">
        <v>1267578</v>
      </c>
      <c r="N1443" t="s">
        <v>18169</v>
      </c>
      <c r="O1443">
        <v>124</v>
      </c>
    </row>
    <row r="1444" spans="1:15" x14ac:dyDescent="0.25">
      <c r="A1444" t="s">
        <v>18168</v>
      </c>
      <c r="B1444" t="s">
        <v>41</v>
      </c>
      <c r="C1444" t="s">
        <v>11</v>
      </c>
      <c r="D1444">
        <v>1988</v>
      </c>
      <c r="E1444" t="s">
        <v>18167</v>
      </c>
      <c r="F1444">
        <v>5.7</v>
      </c>
      <c r="G1444">
        <v>1500</v>
      </c>
      <c r="H1444" t="s">
        <v>15029</v>
      </c>
      <c r="I1444" t="s">
        <v>16607</v>
      </c>
      <c r="J1444" t="s">
        <v>524</v>
      </c>
      <c r="K1444" t="s">
        <v>7</v>
      </c>
      <c r="L1444">
        <v>14000000</v>
      </c>
      <c r="M1444">
        <v>4764606</v>
      </c>
      <c r="N1444" t="s">
        <v>6122</v>
      </c>
      <c r="O1444">
        <v>103</v>
      </c>
    </row>
    <row r="1445" spans="1:15" x14ac:dyDescent="0.25">
      <c r="A1445" t="s">
        <v>18166</v>
      </c>
      <c r="B1445" t="s">
        <v>68</v>
      </c>
      <c r="C1445" t="s">
        <v>34</v>
      </c>
      <c r="D1445">
        <v>1989</v>
      </c>
      <c r="E1445" t="s">
        <v>18165</v>
      </c>
      <c r="F1445">
        <v>8.1999999999999993</v>
      </c>
      <c r="G1445">
        <v>707000</v>
      </c>
      <c r="H1445" t="s">
        <v>1949</v>
      </c>
      <c r="I1445" t="s">
        <v>16475</v>
      </c>
      <c r="J1445" t="s">
        <v>96</v>
      </c>
      <c r="K1445" t="s">
        <v>7</v>
      </c>
      <c r="L1445">
        <v>48000000</v>
      </c>
      <c r="M1445">
        <v>474171806</v>
      </c>
      <c r="N1445" t="s">
        <v>108</v>
      </c>
      <c r="O1445">
        <v>127</v>
      </c>
    </row>
    <row r="1446" spans="1:15" x14ac:dyDescent="0.25">
      <c r="A1446" t="s">
        <v>18164</v>
      </c>
      <c r="B1446" t="s">
        <v>41</v>
      </c>
      <c r="C1446" t="s">
        <v>34</v>
      </c>
      <c r="D1446">
        <v>1989</v>
      </c>
      <c r="E1446" t="s">
        <v>17740</v>
      </c>
      <c r="F1446">
        <v>6.6</v>
      </c>
      <c r="G1446">
        <v>66000</v>
      </c>
      <c r="H1446" t="s">
        <v>15914</v>
      </c>
      <c r="I1446" t="s">
        <v>16951</v>
      </c>
      <c r="J1446" t="s">
        <v>13110</v>
      </c>
      <c r="K1446" t="s">
        <v>7</v>
      </c>
      <c r="L1446">
        <v>17000000</v>
      </c>
      <c r="M1446">
        <v>30050028</v>
      </c>
      <c r="N1446" t="s">
        <v>18163</v>
      </c>
      <c r="O1446">
        <v>114</v>
      </c>
    </row>
    <row r="1447" spans="1:15" x14ac:dyDescent="0.25">
      <c r="A1447" t="s">
        <v>18162</v>
      </c>
      <c r="B1447" t="s">
        <v>68</v>
      </c>
      <c r="C1447" t="s">
        <v>34</v>
      </c>
      <c r="D1447">
        <v>1989</v>
      </c>
      <c r="E1447" t="s">
        <v>18149</v>
      </c>
      <c r="F1447">
        <v>7.5</v>
      </c>
      <c r="G1447">
        <v>346000</v>
      </c>
      <c r="H1447" t="s">
        <v>711</v>
      </c>
      <c r="I1447" t="s">
        <v>9603</v>
      </c>
      <c r="J1447" t="s">
        <v>3272</v>
      </c>
      <c r="K1447" t="s">
        <v>7</v>
      </c>
      <c r="L1447">
        <v>35000000</v>
      </c>
      <c r="M1447">
        <v>411508343</v>
      </c>
      <c r="N1447" t="s">
        <v>138</v>
      </c>
      <c r="O1447">
        <v>126</v>
      </c>
    </row>
    <row r="1448" spans="1:15" x14ac:dyDescent="0.25">
      <c r="A1448" t="s">
        <v>18161</v>
      </c>
      <c r="B1448" t="s">
        <v>101</v>
      </c>
      <c r="C1448" t="s">
        <v>100</v>
      </c>
      <c r="D1448">
        <v>1989</v>
      </c>
      <c r="E1448" t="s">
        <v>17862</v>
      </c>
      <c r="F1448">
        <v>7</v>
      </c>
      <c r="G1448">
        <v>123000</v>
      </c>
      <c r="H1448" t="s">
        <v>9409</v>
      </c>
      <c r="I1448" t="s">
        <v>14024</v>
      </c>
      <c r="J1448" t="s">
        <v>1056</v>
      </c>
      <c r="K1448" t="s">
        <v>7</v>
      </c>
      <c r="L1448">
        <v>10000000</v>
      </c>
      <c r="M1448">
        <v>40508994</v>
      </c>
      <c r="N1448" t="s">
        <v>18160</v>
      </c>
      <c r="O1448">
        <v>90</v>
      </c>
    </row>
    <row r="1449" spans="1:15" x14ac:dyDescent="0.25">
      <c r="A1449" t="s">
        <v>18159</v>
      </c>
      <c r="B1449" t="s">
        <v>101</v>
      </c>
      <c r="C1449" t="s">
        <v>11</v>
      </c>
      <c r="D1449">
        <v>1989</v>
      </c>
      <c r="E1449" t="s">
        <v>17706</v>
      </c>
      <c r="F1449">
        <v>7.5</v>
      </c>
      <c r="G1449">
        <v>111000</v>
      </c>
      <c r="H1449" t="s">
        <v>11244</v>
      </c>
      <c r="I1449" t="s">
        <v>18158</v>
      </c>
      <c r="J1449" t="s">
        <v>671</v>
      </c>
      <c r="K1449" t="s">
        <v>7</v>
      </c>
      <c r="M1449">
        <v>84431625</v>
      </c>
      <c r="N1449" t="s">
        <v>18043</v>
      </c>
      <c r="O1449">
        <v>107</v>
      </c>
    </row>
    <row r="1450" spans="1:15" x14ac:dyDescent="0.25">
      <c r="A1450" t="s">
        <v>18157</v>
      </c>
      <c r="B1450" t="s">
        <v>101</v>
      </c>
      <c r="C1450" t="s">
        <v>24</v>
      </c>
      <c r="D1450">
        <v>1989</v>
      </c>
      <c r="E1450" t="s">
        <v>18082</v>
      </c>
      <c r="F1450">
        <v>8.1</v>
      </c>
      <c r="G1450">
        <v>442000</v>
      </c>
      <c r="H1450" t="s">
        <v>6848</v>
      </c>
      <c r="I1450" t="s">
        <v>12920</v>
      </c>
      <c r="J1450" t="s">
        <v>7071</v>
      </c>
      <c r="K1450" t="s">
        <v>7</v>
      </c>
      <c r="L1450">
        <v>16400000</v>
      </c>
      <c r="M1450">
        <v>235860116</v>
      </c>
      <c r="N1450" t="s">
        <v>6122</v>
      </c>
      <c r="O1450">
        <v>128</v>
      </c>
    </row>
    <row r="1451" spans="1:15" x14ac:dyDescent="0.25">
      <c r="A1451" t="s">
        <v>1189</v>
      </c>
      <c r="B1451" t="s">
        <v>915</v>
      </c>
      <c r="C1451" t="s">
        <v>73</v>
      </c>
      <c r="D1451">
        <v>1989</v>
      </c>
      <c r="E1451" t="s">
        <v>17714</v>
      </c>
      <c r="F1451">
        <v>7.6</v>
      </c>
      <c r="G1451">
        <v>244000</v>
      </c>
      <c r="H1451" t="s">
        <v>7479</v>
      </c>
      <c r="I1451" t="s">
        <v>18156</v>
      </c>
      <c r="J1451" t="s">
        <v>15347</v>
      </c>
      <c r="K1451" t="s">
        <v>7</v>
      </c>
      <c r="L1451">
        <v>40000000</v>
      </c>
      <c r="M1451">
        <v>211343479</v>
      </c>
      <c r="N1451" t="s">
        <v>119</v>
      </c>
      <c r="O1451">
        <v>83</v>
      </c>
    </row>
    <row r="1452" spans="1:15" x14ac:dyDescent="0.25">
      <c r="A1452" t="s">
        <v>18155</v>
      </c>
      <c r="B1452" t="s">
        <v>68</v>
      </c>
      <c r="C1452" t="s">
        <v>100</v>
      </c>
      <c r="D1452">
        <v>1989</v>
      </c>
      <c r="E1452" t="s">
        <v>18154</v>
      </c>
      <c r="F1452">
        <v>7.5</v>
      </c>
      <c r="G1452">
        <v>167000</v>
      </c>
      <c r="H1452" t="s">
        <v>993</v>
      </c>
      <c r="I1452" t="s">
        <v>993</v>
      </c>
      <c r="J1452" t="s">
        <v>7834</v>
      </c>
      <c r="K1452" t="s">
        <v>7</v>
      </c>
      <c r="L1452">
        <v>70000000</v>
      </c>
      <c r="M1452">
        <v>90000098</v>
      </c>
      <c r="N1452" t="s">
        <v>890</v>
      </c>
      <c r="O1452">
        <v>140</v>
      </c>
    </row>
    <row r="1453" spans="1:15" x14ac:dyDescent="0.25">
      <c r="A1453" t="s">
        <v>18153</v>
      </c>
      <c r="B1453" t="s">
        <v>101</v>
      </c>
      <c r="C1453" t="s">
        <v>100</v>
      </c>
      <c r="D1453">
        <v>1989</v>
      </c>
      <c r="E1453" t="s">
        <v>18139</v>
      </c>
      <c r="F1453">
        <v>7.8</v>
      </c>
      <c r="G1453">
        <v>494000</v>
      </c>
      <c r="H1453" t="s">
        <v>1359</v>
      </c>
      <c r="I1453" t="s">
        <v>1359</v>
      </c>
      <c r="J1453" t="s">
        <v>10966</v>
      </c>
      <c r="K1453" t="s">
        <v>7</v>
      </c>
      <c r="L1453">
        <v>40000000</v>
      </c>
      <c r="M1453">
        <v>332500002</v>
      </c>
      <c r="N1453" t="s">
        <v>103</v>
      </c>
      <c r="O1453">
        <v>108</v>
      </c>
    </row>
    <row r="1454" spans="1:15" x14ac:dyDescent="0.25">
      <c r="A1454" t="s">
        <v>18152</v>
      </c>
      <c r="B1454" t="s">
        <v>41</v>
      </c>
      <c r="C1454" t="s">
        <v>24</v>
      </c>
      <c r="D1454">
        <v>1989</v>
      </c>
      <c r="E1454" t="s">
        <v>18088</v>
      </c>
      <c r="F1454">
        <v>8</v>
      </c>
      <c r="G1454">
        <v>94000</v>
      </c>
      <c r="H1454" t="s">
        <v>1922</v>
      </c>
      <c r="I1454" t="s">
        <v>1922</v>
      </c>
      <c r="J1454" t="s">
        <v>18151</v>
      </c>
      <c r="K1454" t="s">
        <v>7</v>
      </c>
      <c r="L1454">
        <v>6500000</v>
      </c>
      <c r="M1454">
        <v>37295445</v>
      </c>
      <c r="N1454" t="s">
        <v>9653</v>
      </c>
      <c r="O1454">
        <v>120</v>
      </c>
    </row>
    <row r="1455" spans="1:15" x14ac:dyDescent="0.25">
      <c r="A1455" t="s">
        <v>18150</v>
      </c>
      <c r="B1455" t="s">
        <v>101</v>
      </c>
      <c r="C1455" t="s">
        <v>100</v>
      </c>
      <c r="D1455">
        <v>1989</v>
      </c>
      <c r="E1455" t="s">
        <v>18149</v>
      </c>
      <c r="F1455">
        <v>6.4</v>
      </c>
      <c r="G1455">
        <v>146000</v>
      </c>
      <c r="H1455" t="s">
        <v>6443</v>
      </c>
      <c r="I1455" t="s">
        <v>16358</v>
      </c>
      <c r="J1455" t="s">
        <v>15467</v>
      </c>
      <c r="K1455" t="s">
        <v>7</v>
      </c>
      <c r="L1455">
        <v>18000000</v>
      </c>
      <c r="M1455">
        <v>222724172</v>
      </c>
      <c r="N1455" t="s">
        <v>119</v>
      </c>
      <c r="O1455">
        <v>93</v>
      </c>
    </row>
    <row r="1456" spans="1:15" x14ac:dyDescent="0.25">
      <c r="A1456" t="s">
        <v>18148</v>
      </c>
      <c r="B1456" t="s">
        <v>101</v>
      </c>
      <c r="C1456" t="s">
        <v>24</v>
      </c>
      <c r="D1456">
        <v>1989</v>
      </c>
      <c r="E1456" t="s">
        <v>18034</v>
      </c>
      <c r="F1456">
        <v>6.2</v>
      </c>
      <c r="G1456">
        <v>66000</v>
      </c>
      <c r="H1456" t="s">
        <v>12289</v>
      </c>
      <c r="I1456" t="s">
        <v>16645</v>
      </c>
      <c r="J1456" t="s">
        <v>822</v>
      </c>
      <c r="K1456" t="s">
        <v>7</v>
      </c>
      <c r="L1456">
        <v>13000000</v>
      </c>
      <c r="M1456">
        <v>71079915</v>
      </c>
      <c r="N1456" t="s">
        <v>6122</v>
      </c>
      <c r="O1456">
        <v>97</v>
      </c>
    </row>
    <row r="1457" spans="1:15" x14ac:dyDescent="0.25">
      <c r="A1457" t="s">
        <v>18147</v>
      </c>
      <c r="B1457" t="s">
        <v>68</v>
      </c>
      <c r="C1457" t="s">
        <v>100</v>
      </c>
      <c r="D1457">
        <v>1989</v>
      </c>
      <c r="E1457" t="s">
        <v>18146</v>
      </c>
      <c r="F1457">
        <v>6.4</v>
      </c>
      <c r="G1457">
        <v>51000</v>
      </c>
      <c r="H1457" t="s">
        <v>16139</v>
      </c>
      <c r="I1457" t="s">
        <v>15775</v>
      </c>
      <c r="J1457" t="s">
        <v>15774</v>
      </c>
      <c r="K1457" t="s">
        <v>7</v>
      </c>
      <c r="M1457">
        <v>30218387</v>
      </c>
      <c r="N1457" t="s">
        <v>16923</v>
      </c>
      <c r="O1457">
        <v>97</v>
      </c>
    </row>
    <row r="1458" spans="1:15" x14ac:dyDescent="0.25">
      <c r="A1458" t="s">
        <v>18145</v>
      </c>
      <c r="B1458" t="s">
        <v>101</v>
      </c>
      <c r="C1458" t="s">
        <v>34</v>
      </c>
      <c r="D1458">
        <v>1989</v>
      </c>
      <c r="E1458" t="s">
        <v>17966</v>
      </c>
      <c r="F1458">
        <v>5.3</v>
      </c>
      <c r="G1458">
        <v>56000</v>
      </c>
      <c r="H1458" t="s">
        <v>15334</v>
      </c>
      <c r="I1458" t="s">
        <v>900</v>
      </c>
      <c r="J1458" t="s">
        <v>18144</v>
      </c>
      <c r="K1458" t="s">
        <v>7</v>
      </c>
      <c r="M1458">
        <v>38956288</v>
      </c>
      <c r="N1458" t="s">
        <v>114</v>
      </c>
      <c r="O1458">
        <v>112</v>
      </c>
    </row>
    <row r="1459" spans="1:15" x14ac:dyDescent="0.25">
      <c r="A1459" t="s">
        <v>18143</v>
      </c>
      <c r="B1459" t="s">
        <v>41</v>
      </c>
      <c r="C1459" t="s">
        <v>11</v>
      </c>
      <c r="D1459">
        <v>1989</v>
      </c>
      <c r="E1459" t="s">
        <v>18001</v>
      </c>
      <c r="F1459">
        <v>7.2</v>
      </c>
      <c r="G1459">
        <v>52000</v>
      </c>
      <c r="H1459" t="s">
        <v>1410</v>
      </c>
      <c r="I1459" t="s">
        <v>1410</v>
      </c>
      <c r="J1459" t="s">
        <v>11216</v>
      </c>
      <c r="K1459" t="s">
        <v>7</v>
      </c>
      <c r="L1459">
        <v>1200000</v>
      </c>
      <c r="M1459">
        <v>24741667</v>
      </c>
      <c r="N1459" t="s">
        <v>15732</v>
      </c>
      <c r="O1459">
        <v>100</v>
      </c>
    </row>
    <row r="1460" spans="1:15" x14ac:dyDescent="0.25">
      <c r="A1460" t="s">
        <v>18142</v>
      </c>
      <c r="B1460" t="s">
        <v>41</v>
      </c>
      <c r="C1460" t="s">
        <v>24</v>
      </c>
      <c r="D1460">
        <v>1989</v>
      </c>
      <c r="E1460" t="s">
        <v>18088</v>
      </c>
      <c r="F1460">
        <v>7.6</v>
      </c>
      <c r="G1460">
        <v>201000</v>
      </c>
      <c r="H1460" t="s">
        <v>4281</v>
      </c>
      <c r="I1460" t="s">
        <v>7308</v>
      </c>
      <c r="J1460" t="s">
        <v>5217</v>
      </c>
      <c r="K1460" t="s">
        <v>7</v>
      </c>
      <c r="L1460">
        <v>16000000</v>
      </c>
      <c r="M1460">
        <v>93232006</v>
      </c>
      <c r="N1460" t="s">
        <v>6977</v>
      </c>
      <c r="O1460">
        <v>95</v>
      </c>
    </row>
    <row r="1461" spans="1:15" x14ac:dyDescent="0.25">
      <c r="A1461" t="s">
        <v>18141</v>
      </c>
      <c r="B1461" t="s">
        <v>41</v>
      </c>
      <c r="C1461" t="s">
        <v>24</v>
      </c>
      <c r="D1461">
        <v>1989</v>
      </c>
      <c r="E1461" t="s">
        <v>17658</v>
      </c>
      <c r="F1461">
        <v>7.2</v>
      </c>
      <c r="G1461">
        <v>64000</v>
      </c>
      <c r="H1461" t="s">
        <v>13136</v>
      </c>
      <c r="I1461" t="s">
        <v>13136</v>
      </c>
      <c r="J1461" t="s">
        <v>14293</v>
      </c>
      <c r="K1461" t="s">
        <v>7</v>
      </c>
      <c r="L1461">
        <v>11000000</v>
      </c>
      <c r="M1461">
        <v>49797148</v>
      </c>
      <c r="N1461" t="s">
        <v>15720</v>
      </c>
      <c r="O1461">
        <v>107</v>
      </c>
    </row>
    <row r="1462" spans="1:15" x14ac:dyDescent="0.25">
      <c r="A1462" t="s">
        <v>18140</v>
      </c>
      <c r="B1462" t="s">
        <v>101</v>
      </c>
      <c r="C1462" t="s">
        <v>24</v>
      </c>
      <c r="D1462">
        <v>1989</v>
      </c>
      <c r="E1462" t="s">
        <v>18139</v>
      </c>
      <c r="F1462">
        <v>7.3</v>
      </c>
      <c r="G1462">
        <v>50000</v>
      </c>
      <c r="H1462" t="s">
        <v>14797</v>
      </c>
      <c r="I1462" t="s">
        <v>14084</v>
      </c>
      <c r="J1462" t="s">
        <v>14082</v>
      </c>
      <c r="K1462" t="s">
        <v>7</v>
      </c>
      <c r="L1462">
        <v>15000000</v>
      </c>
      <c r="M1462">
        <v>96759512</v>
      </c>
      <c r="N1462" t="s">
        <v>2694</v>
      </c>
      <c r="O1462">
        <v>117</v>
      </c>
    </row>
    <row r="1463" spans="1:15" x14ac:dyDescent="0.25">
      <c r="A1463" t="s">
        <v>765</v>
      </c>
      <c r="B1463" t="s">
        <v>41</v>
      </c>
      <c r="C1463" t="s">
        <v>438</v>
      </c>
      <c r="D1463">
        <v>1989</v>
      </c>
      <c r="E1463" t="s">
        <v>17777</v>
      </c>
      <c r="F1463">
        <v>6.6</v>
      </c>
      <c r="G1463">
        <v>97000</v>
      </c>
      <c r="H1463" t="s">
        <v>11953</v>
      </c>
      <c r="I1463" t="s">
        <v>763</v>
      </c>
      <c r="J1463" t="s">
        <v>18138</v>
      </c>
      <c r="K1463" t="s">
        <v>7</v>
      </c>
      <c r="L1463">
        <v>11500000</v>
      </c>
      <c r="M1463">
        <v>57470138</v>
      </c>
      <c r="N1463" t="s">
        <v>108</v>
      </c>
      <c r="O1463">
        <v>103</v>
      </c>
    </row>
    <row r="1464" spans="1:15" x14ac:dyDescent="0.25">
      <c r="A1464" t="s">
        <v>18137</v>
      </c>
      <c r="B1464" t="s">
        <v>101</v>
      </c>
      <c r="C1464" t="s">
        <v>24</v>
      </c>
      <c r="D1464">
        <v>1989</v>
      </c>
      <c r="E1464" t="s">
        <v>17701</v>
      </c>
      <c r="F1464">
        <v>7</v>
      </c>
      <c r="G1464">
        <v>88000</v>
      </c>
      <c r="H1464" t="s">
        <v>11152</v>
      </c>
      <c r="I1464" t="s">
        <v>11152</v>
      </c>
      <c r="J1464" t="s">
        <v>14733</v>
      </c>
      <c r="K1464" t="s">
        <v>7</v>
      </c>
      <c r="L1464">
        <v>15000000</v>
      </c>
      <c r="M1464">
        <v>79258538</v>
      </c>
      <c r="N1464" t="s">
        <v>103</v>
      </c>
      <c r="O1464">
        <v>100</v>
      </c>
    </row>
    <row r="1465" spans="1:15" x14ac:dyDescent="0.25">
      <c r="A1465" t="s">
        <v>18136</v>
      </c>
      <c r="B1465" t="s">
        <v>101</v>
      </c>
      <c r="C1465" t="s">
        <v>34</v>
      </c>
      <c r="D1465">
        <v>1989</v>
      </c>
      <c r="E1465" t="s">
        <v>18135</v>
      </c>
      <c r="F1465">
        <v>6.6</v>
      </c>
      <c r="G1465">
        <v>187000</v>
      </c>
      <c r="H1465" t="s">
        <v>4284</v>
      </c>
      <c r="I1465" t="s">
        <v>6495</v>
      </c>
      <c r="J1465" t="s">
        <v>1073</v>
      </c>
      <c r="K1465" t="s">
        <v>7</v>
      </c>
      <c r="L1465">
        <v>37000000</v>
      </c>
      <c r="M1465">
        <v>215394738</v>
      </c>
      <c r="N1465" t="s">
        <v>114</v>
      </c>
      <c r="O1465">
        <v>108</v>
      </c>
    </row>
    <row r="1466" spans="1:15" x14ac:dyDescent="0.25">
      <c r="A1466" t="s">
        <v>18134</v>
      </c>
      <c r="B1466" t="s">
        <v>41</v>
      </c>
      <c r="C1466" t="s">
        <v>34</v>
      </c>
      <c r="D1466">
        <v>1989</v>
      </c>
      <c r="E1466" t="s">
        <v>18075</v>
      </c>
      <c r="F1466">
        <v>6.4</v>
      </c>
      <c r="G1466">
        <v>98000</v>
      </c>
      <c r="H1466" t="s">
        <v>16582</v>
      </c>
      <c r="I1466" t="s">
        <v>13718</v>
      </c>
      <c r="J1466" t="s">
        <v>843</v>
      </c>
      <c r="K1466" t="s">
        <v>7</v>
      </c>
      <c r="L1466">
        <v>55000000</v>
      </c>
      <c r="M1466">
        <v>63408614</v>
      </c>
      <c r="N1466" t="s">
        <v>138</v>
      </c>
      <c r="O1466">
        <v>104</v>
      </c>
    </row>
    <row r="1467" spans="1:15" x14ac:dyDescent="0.25">
      <c r="A1467" t="s">
        <v>18133</v>
      </c>
      <c r="B1467" t="s">
        <v>41</v>
      </c>
      <c r="C1467" t="s">
        <v>409</v>
      </c>
      <c r="D1467">
        <v>1989</v>
      </c>
      <c r="E1467" t="s">
        <v>18132</v>
      </c>
      <c r="F1467">
        <v>7.2</v>
      </c>
      <c r="G1467">
        <v>101000</v>
      </c>
      <c r="H1467" t="s">
        <v>3232</v>
      </c>
      <c r="I1467" t="s">
        <v>18131</v>
      </c>
      <c r="J1467" t="s">
        <v>1939</v>
      </c>
      <c r="K1467" t="s">
        <v>7</v>
      </c>
      <c r="L1467">
        <v>14000000</v>
      </c>
      <c r="M1467">
        <v>161001698</v>
      </c>
      <c r="N1467" t="s">
        <v>5770</v>
      </c>
      <c r="O1467">
        <v>145</v>
      </c>
    </row>
    <row r="1468" spans="1:15" x14ac:dyDescent="0.25">
      <c r="A1468" t="s">
        <v>18130</v>
      </c>
      <c r="B1468" t="s">
        <v>41</v>
      </c>
      <c r="C1468" t="s">
        <v>409</v>
      </c>
      <c r="D1468">
        <v>1989</v>
      </c>
      <c r="E1468" t="s">
        <v>17335</v>
      </c>
      <c r="F1468">
        <v>7.8</v>
      </c>
      <c r="G1468">
        <v>126000</v>
      </c>
      <c r="H1468" t="s">
        <v>1561</v>
      </c>
      <c r="I1468" t="s">
        <v>13864</v>
      </c>
      <c r="J1468" t="s">
        <v>7599</v>
      </c>
      <c r="K1468" t="s">
        <v>7</v>
      </c>
      <c r="L1468">
        <v>18000000</v>
      </c>
      <c r="M1468">
        <v>26979166</v>
      </c>
      <c r="N1468" t="s">
        <v>2694</v>
      </c>
      <c r="O1468">
        <v>122</v>
      </c>
    </row>
    <row r="1469" spans="1:15" x14ac:dyDescent="0.25">
      <c r="A1469" t="s">
        <v>18129</v>
      </c>
      <c r="B1469" t="s">
        <v>68</v>
      </c>
      <c r="C1469" t="s">
        <v>24</v>
      </c>
      <c r="D1469">
        <v>1989</v>
      </c>
      <c r="E1469" t="s">
        <v>18128</v>
      </c>
      <c r="F1469">
        <v>7</v>
      </c>
      <c r="G1469">
        <v>46000</v>
      </c>
      <c r="H1469" t="s">
        <v>1910</v>
      </c>
      <c r="I1469" t="s">
        <v>6726</v>
      </c>
      <c r="J1469" t="s">
        <v>3571</v>
      </c>
      <c r="K1469" t="s">
        <v>7</v>
      </c>
      <c r="L1469">
        <v>20000000</v>
      </c>
      <c r="M1469">
        <v>126297830</v>
      </c>
      <c r="N1469" t="s">
        <v>4134</v>
      </c>
      <c r="O1469">
        <v>124</v>
      </c>
    </row>
    <row r="1470" spans="1:15" x14ac:dyDescent="0.25">
      <c r="A1470" t="s">
        <v>18127</v>
      </c>
      <c r="B1470" t="s">
        <v>41</v>
      </c>
      <c r="C1470" t="s">
        <v>34</v>
      </c>
      <c r="D1470">
        <v>1989</v>
      </c>
      <c r="E1470" t="s">
        <v>18126</v>
      </c>
      <c r="F1470">
        <v>7.2</v>
      </c>
      <c r="G1470">
        <v>166000</v>
      </c>
      <c r="H1470" t="s">
        <v>8887</v>
      </c>
      <c r="I1470" t="s">
        <v>16475</v>
      </c>
      <c r="J1470" t="s">
        <v>3377</v>
      </c>
      <c r="K1470" t="s">
        <v>7</v>
      </c>
      <c r="L1470">
        <v>28000000</v>
      </c>
      <c r="M1470">
        <v>227853986</v>
      </c>
      <c r="N1470" t="s">
        <v>138</v>
      </c>
      <c r="O1470">
        <v>114</v>
      </c>
    </row>
    <row r="1471" spans="1:15" x14ac:dyDescent="0.25">
      <c r="A1471" t="s">
        <v>18125</v>
      </c>
      <c r="B1471" t="s">
        <v>68</v>
      </c>
      <c r="C1471" t="s">
        <v>24</v>
      </c>
      <c r="D1471">
        <v>1989</v>
      </c>
      <c r="E1471" t="s">
        <v>18124</v>
      </c>
      <c r="F1471">
        <v>7.6</v>
      </c>
      <c r="G1471">
        <v>164000</v>
      </c>
      <c r="H1471" t="s">
        <v>13304</v>
      </c>
      <c r="I1471" t="s">
        <v>11152</v>
      </c>
      <c r="J1471" t="s">
        <v>12151</v>
      </c>
      <c r="K1471" t="s">
        <v>7</v>
      </c>
      <c r="L1471">
        <v>27000000</v>
      </c>
      <c r="M1471">
        <v>73594646</v>
      </c>
      <c r="N1471" t="s">
        <v>138</v>
      </c>
      <c r="O1471">
        <v>97</v>
      </c>
    </row>
    <row r="1472" spans="1:15" x14ac:dyDescent="0.25">
      <c r="A1472" t="s">
        <v>18123</v>
      </c>
      <c r="B1472" t="s">
        <v>101</v>
      </c>
      <c r="C1472" t="s">
        <v>24</v>
      </c>
      <c r="D1472">
        <v>1989</v>
      </c>
      <c r="E1472" t="s">
        <v>17862</v>
      </c>
      <c r="F1472">
        <v>6.9</v>
      </c>
      <c r="G1472">
        <v>71000</v>
      </c>
      <c r="H1472" t="s">
        <v>10691</v>
      </c>
      <c r="I1472" t="s">
        <v>18122</v>
      </c>
      <c r="J1472" t="s">
        <v>822</v>
      </c>
      <c r="K1472" t="s">
        <v>7</v>
      </c>
      <c r="L1472">
        <v>18000000</v>
      </c>
      <c r="M1472">
        <v>49101993</v>
      </c>
      <c r="N1472" t="s">
        <v>4134</v>
      </c>
      <c r="O1472">
        <v>102</v>
      </c>
    </row>
    <row r="1473" spans="1:15" x14ac:dyDescent="0.25">
      <c r="A1473" t="s">
        <v>18121</v>
      </c>
      <c r="B1473" t="s">
        <v>68</v>
      </c>
      <c r="C1473" t="s">
        <v>24</v>
      </c>
      <c r="D1473">
        <v>1989</v>
      </c>
      <c r="E1473" t="s">
        <v>17749</v>
      </c>
      <c r="F1473">
        <v>7.3</v>
      </c>
      <c r="G1473">
        <v>85000</v>
      </c>
      <c r="H1473" t="s">
        <v>3817</v>
      </c>
      <c r="I1473" t="s">
        <v>3817</v>
      </c>
      <c r="J1473" t="s">
        <v>4321</v>
      </c>
      <c r="K1473" t="s">
        <v>7</v>
      </c>
      <c r="M1473">
        <v>21515196</v>
      </c>
      <c r="N1473" t="s">
        <v>3193</v>
      </c>
      <c r="O1473">
        <v>100</v>
      </c>
    </row>
    <row r="1474" spans="1:15" x14ac:dyDescent="0.25">
      <c r="A1474" t="s">
        <v>18120</v>
      </c>
      <c r="B1474" t="s">
        <v>68</v>
      </c>
      <c r="C1474" t="s">
        <v>34</v>
      </c>
      <c r="D1474">
        <v>1989</v>
      </c>
      <c r="E1474" t="s">
        <v>18119</v>
      </c>
      <c r="F1474">
        <v>6.6</v>
      </c>
      <c r="G1474">
        <v>97000</v>
      </c>
      <c r="H1474" t="s">
        <v>16152</v>
      </c>
      <c r="I1474" t="s">
        <v>18118</v>
      </c>
      <c r="J1474" t="s">
        <v>8754</v>
      </c>
      <c r="K1474" t="s">
        <v>265</v>
      </c>
      <c r="L1474">
        <v>32000000</v>
      </c>
      <c r="M1474">
        <v>156167015</v>
      </c>
      <c r="N1474" t="s">
        <v>12826</v>
      </c>
      <c r="O1474">
        <v>133</v>
      </c>
    </row>
    <row r="1475" spans="1:15" x14ac:dyDescent="0.25">
      <c r="A1475" t="s">
        <v>18117</v>
      </c>
      <c r="B1475" t="s">
        <v>41</v>
      </c>
      <c r="C1475" t="s">
        <v>24</v>
      </c>
      <c r="D1475">
        <v>1989</v>
      </c>
      <c r="E1475" t="s">
        <v>17728</v>
      </c>
      <c r="F1475">
        <v>7.2</v>
      </c>
      <c r="G1475">
        <v>7400</v>
      </c>
      <c r="H1475" t="s">
        <v>16587</v>
      </c>
      <c r="I1475" t="s">
        <v>18116</v>
      </c>
      <c r="J1475" t="s">
        <v>18115</v>
      </c>
      <c r="K1475" t="s">
        <v>265</v>
      </c>
      <c r="M1475">
        <v>6056912</v>
      </c>
      <c r="N1475" t="s">
        <v>108</v>
      </c>
      <c r="O1475">
        <v>108</v>
      </c>
    </row>
    <row r="1476" spans="1:15" x14ac:dyDescent="0.25">
      <c r="A1476" t="s">
        <v>18114</v>
      </c>
      <c r="B1476" t="s">
        <v>41</v>
      </c>
      <c r="C1476" t="s">
        <v>24</v>
      </c>
      <c r="D1476">
        <v>1989</v>
      </c>
      <c r="E1476" t="s">
        <v>17714</v>
      </c>
      <c r="F1476">
        <v>6.1</v>
      </c>
      <c r="G1476">
        <v>21000</v>
      </c>
      <c r="H1476" t="s">
        <v>2822</v>
      </c>
      <c r="I1476" t="s">
        <v>2822</v>
      </c>
      <c r="J1476" t="s">
        <v>2822</v>
      </c>
      <c r="K1476" t="s">
        <v>7</v>
      </c>
      <c r="L1476">
        <v>30000000</v>
      </c>
      <c r="M1476">
        <v>60864870</v>
      </c>
      <c r="N1476" t="s">
        <v>14728</v>
      </c>
      <c r="O1476">
        <v>116</v>
      </c>
    </row>
    <row r="1477" spans="1:15" x14ac:dyDescent="0.25">
      <c r="A1477" t="s">
        <v>18113</v>
      </c>
      <c r="B1477" t="s">
        <v>41</v>
      </c>
      <c r="C1477" t="s">
        <v>34</v>
      </c>
      <c r="D1477">
        <v>1989</v>
      </c>
      <c r="E1477" t="s">
        <v>18112</v>
      </c>
      <c r="F1477">
        <v>6.4</v>
      </c>
      <c r="G1477">
        <v>39000</v>
      </c>
      <c r="H1477" t="s">
        <v>15217</v>
      </c>
      <c r="I1477" t="s">
        <v>18111</v>
      </c>
      <c r="J1477" t="s">
        <v>843</v>
      </c>
      <c r="K1477" t="s">
        <v>7</v>
      </c>
      <c r="L1477">
        <v>24000000</v>
      </c>
      <c r="M1477">
        <v>22099847</v>
      </c>
      <c r="N1477" t="s">
        <v>18110</v>
      </c>
      <c r="O1477">
        <v>109</v>
      </c>
    </row>
    <row r="1478" spans="1:15" x14ac:dyDescent="0.25">
      <c r="A1478" t="s">
        <v>18109</v>
      </c>
      <c r="B1478" t="s">
        <v>18108</v>
      </c>
      <c r="C1478" t="s">
        <v>87</v>
      </c>
      <c r="D1478">
        <v>1989</v>
      </c>
      <c r="E1478" t="s">
        <v>17138</v>
      </c>
      <c r="F1478">
        <v>7.6</v>
      </c>
      <c r="G1478">
        <v>36000</v>
      </c>
      <c r="H1478" t="s">
        <v>12354</v>
      </c>
      <c r="I1478" t="s">
        <v>12354</v>
      </c>
      <c r="J1478" t="s">
        <v>18107</v>
      </c>
      <c r="K1478" t="s">
        <v>6178</v>
      </c>
      <c r="M1478">
        <v>7724701</v>
      </c>
      <c r="N1478" t="s">
        <v>16765</v>
      </c>
      <c r="O1478">
        <v>124</v>
      </c>
    </row>
    <row r="1479" spans="1:15" x14ac:dyDescent="0.25">
      <c r="A1479" t="s">
        <v>18106</v>
      </c>
      <c r="B1479" t="s">
        <v>41</v>
      </c>
      <c r="C1479" t="s">
        <v>34</v>
      </c>
      <c r="D1479">
        <v>1989</v>
      </c>
      <c r="E1479" t="s">
        <v>16967</v>
      </c>
      <c r="F1479">
        <v>6.2</v>
      </c>
      <c r="G1479">
        <v>16000</v>
      </c>
      <c r="H1479" t="s">
        <v>11331</v>
      </c>
      <c r="I1479" t="s">
        <v>5134</v>
      </c>
      <c r="J1479" t="s">
        <v>12379</v>
      </c>
      <c r="K1479" t="s">
        <v>7</v>
      </c>
      <c r="L1479">
        <v>7000000</v>
      </c>
      <c r="M1479">
        <v>9094451</v>
      </c>
      <c r="N1479" t="s">
        <v>17568</v>
      </c>
      <c r="O1479">
        <v>103</v>
      </c>
    </row>
    <row r="1480" spans="1:15" x14ac:dyDescent="0.25">
      <c r="A1480" t="s">
        <v>18105</v>
      </c>
      <c r="B1480" t="s">
        <v>41</v>
      </c>
      <c r="C1480" t="s">
        <v>24</v>
      </c>
      <c r="D1480">
        <v>1989</v>
      </c>
      <c r="E1480" t="s">
        <v>17827</v>
      </c>
      <c r="F1480">
        <v>6.9</v>
      </c>
      <c r="G1480">
        <v>50000</v>
      </c>
      <c r="H1480" t="s">
        <v>14190</v>
      </c>
      <c r="I1480" t="s">
        <v>18104</v>
      </c>
      <c r="J1480" t="s">
        <v>16749</v>
      </c>
      <c r="K1480" t="s">
        <v>7</v>
      </c>
      <c r="L1480">
        <v>18000000</v>
      </c>
      <c r="M1480">
        <v>46908987</v>
      </c>
      <c r="N1480" t="s">
        <v>2694</v>
      </c>
      <c r="O1480">
        <v>103</v>
      </c>
    </row>
    <row r="1481" spans="1:15" x14ac:dyDescent="0.25">
      <c r="A1481" t="s">
        <v>18103</v>
      </c>
      <c r="B1481" t="s">
        <v>41</v>
      </c>
      <c r="C1481" t="s">
        <v>34</v>
      </c>
      <c r="D1481">
        <v>1989</v>
      </c>
      <c r="E1481" t="s">
        <v>17724</v>
      </c>
      <c r="F1481">
        <v>7.1</v>
      </c>
      <c r="G1481">
        <v>42000</v>
      </c>
      <c r="H1481" t="s">
        <v>5674</v>
      </c>
      <c r="I1481" t="s">
        <v>18102</v>
      </c>
      <c r="J1481" t="s">
        <v>10966</v>
      </c>
      <c r="K1481" t="s">
        <v>7</v>
      </c>
      <c r="L1481">
        <v>22500000</v>
      </c>
      <c r="M1481">
        <v>18671317</v>
      </c>
      <c r="N1481" t="s">
        <v>13305</v>
      </c>
      <c r="O1481">
        <v>113</v>
      </c>
    </row>
    <row r="1482" spans="1:15" x14ac:dyDescent="0.25">
      <c r="A1482" t="s">
        <v>18101</v>
      </c>
      <c r="B1482" t="s">
        <v>41</v>
      </c>
      <c r="C1482" t="s">
        <v>34</v>
      </c>
      <c r="D1482">
        <v>1989</v>
      </c>
      <c r="E1482" t="s">
        <v>17663</v>
      </c>
      <c r="F1482">
        <v>6.4</v>
      </c>
      <c r="G1482">
        <v>9100</v>
      </c>
      <c r="H1482" t="s">
        <v>8928</v>
      </c>
      <c r="I1482" t="s">
        <v>18100</v>
      </c>
      <c r="J1482" t="s">
        <v>9628</v>
      </c>
      <c r="K1482" t="s">
        <v>7</v>
      </c>
      <c r="L1482">
        <v>18000000</v>
      </c>
      <c r="M1482">
        <v>10647219</v>
      </c>
      <c r="N1482" t="s">
        <v>514</v>
      </c>
      <c r="O1482">
        <v>108</v>
      </c>
    </row>
    <row r="1483" spans="1:15" x14ac:dyDescent="0.25">
      <c r="A1483" t="s">
        <v>18099</v>
      </c>
      <c r="B1483" t="s">
        <v>41</v>
      </c>
      <c r="C1483" t="s">
        <v>409</v>
      </c>
      <c r="D1483">
        <v>1989</v>
      </c>
      <c r="E1483" t="s">
        <v>17175</v>
      </c>
      <c r="F1483">
        <v>7.9</v>
      </c>
      <c r="G1483">
        <v>70000</v>
      </c>
      <c r="H1483" t="s">
        <v>6219</v>
      </c>
      <c r="I1483" t="s">
        <v>16174</v>
      </c>
      <c r="J1483" t="s">
        <v>5825</v>
      </c>
      <c r="K1483" t="s">
        <v>612</v>
      </c>
      <c r="M1483">
        <v>14743391</v>
      </c>
      <c r="N1483" t="s">
        <v>18098</v>
      </c>
      <c r="O1483">
        <v>103</v>
      </c>
    </row>
    <row r="1484" spans="1:15" x14ac:dyDescent="0.25">
      <c r="A1484" t="s">
        <v>18097</v>
      </c>
      <c r="B1484" t="s">
        <v>41</v>
      </c>
      <c r="C1484" t="s">
        <v>24</v>
      </c>
      <c r="D1484">
        <v>1989</v>
      </c>
      <c r="E1484" t="s">
        <v>18018</v>
      </c>
      <c r="F1484">
        <v>6.8</v>
      </c>
      <c r="G1484">
        <v>50000</v>
      </c>
      <c r="H1484" t="s">
        <v>10513</v>
      </c>
      <c r="I1484" t="s">
        <v>12602</v>
      </c>
      <c r="J1484" t="s">
        <v>4279</v>
      </c>
      <c r="K1484" t="s">
        <v>7</v>
      </c>
      <c r="L1484">
        <v>26000000</v>
      </c>
      <c r="M1484">
        <v>160188546</v>
      </c>
      <c r="N1484" t="s">
        <v>890</v>
      </c>
      <c r="O1484">
        <v>116</v>
      </c>
    </row>
    <row r="1485" spans="1:15" x14ac:dyDescent="0.25">
      <c r="A1485" t="s">
        <v>18096</v>
      </c>
      <c r="B1485" t="s">
        <v>41</v>
      </c>
      <c r="C1485" t="s">
        <v>11</v>
      </c>
      <c r="D1485">
        <v>1989</v>
      </c>
      <c r="E1485" t="s">
        <v>17267</v>
      </c>
      <c r="F1485">
        <v>4.5999999999999996</v>
      </c>
      <c r="G1485">
        <v>12000</v>
      </c>
      <c r="H1485" t="s">
        <v>14698</v>
      </c>
      <c r="I1485" t="s">
        <v>18095</v>
      </c>
      <c r="J1485" t="s">
        <v>4538</v>
      </c>
      <c r="K1485" t="s">
        <v>7</v>
      </c>
      <c r="M1485">
        <v>11060485</v>
      </c>
      <c r="N1485" t="s">
        <v>16911</v>
      </c>
      <c r="O1485">
        <v>105</v>
      </c>
    </row>
    <row r="1486" spans="1:15" x14ac:dyDescent="0.25">
      <c r="A1486" t="s">
        <v>18094</v>
      </c>
      <c r="B1486" t="s">
        <v>101</v>
      </c>
      <c r="C1486" t="s">
        <v>100</v>
      </c>
      <c r="D1486">
        <v>1989</v>
      </c>
      <c r="E1486" t="s">
        <v>17663</v>
      </c>
      <c r="F1486">
        <v>6.1</v>
      </c>
      <c r="G1486">
        <v>12000</v>
      </c>
      <c r="H1486" t="s">
        <v>18093</v>
      </c>
      <c r="I1486" t="s">
        <v>12236</v>
      </c>
      <c r="J1486" t="s">
        <v>18090</v>
      </c>
      <c r="K1486" t="s">
        <v>7</v>
      </c>
      <c r="M1486">
        <v>793775</v>
      </c>
      <c r="N1486" t="s">
        <v>694</v>
      </c>
      <c r="O1486">
        <v>100</v>
      </c>
    </row>
    <row r="1487" spans="1:15" x14ac:dyDescent="0.25">
      <c r="A1487" t="s">
        <v>18092</v>
      </c>
      <c r="B1487" t="s">
        <v>101</v>
      </c>
      <c r="C1487" t="s">
        <v>100</v>
      </c>
      <c r="D1487">
        <v>1989</v>
      </c>
      <c r="E1487" t="s">
        <v>17931</v>
      </c>
      <c r="F1487">
        <v>6.1</v>
      </c>
      <c r="G1487">
        <v>14000</v>
      </c>
      <c r="H1487" t="s">
        <v>12910</v>
      </c>
      <c r="I1487" t="s">
        <v>18091</v>
      </c>
      <c r="J1487" t="s">
        <v>18090</v>
      </c>
      <c r="K1487" t="s">
        <v>7</v>
      </c>
      <c r="L1487">
        <v>6000000</v>
      </c>
      <c r="M1487">
        <v>14278900</v>
      </c>
      <c r="N1487" t="s">
        <v>14645</v>
      </c>
      <c r="O1487">
        <v>100</v>
      </c>
    </row>
    <row r="1488" spans="1:15" x14ac:dyDescent="0.25">
      <c r="A1488" t="s">
        <v>18089</v>
      </c>
      <c r="B1488" t="s">
        <v>68</v>
      </c>
      <c r="C1488" t="s">
        <v>24</v>
      </c>
      <c r="D1488">
        <v>1989</v>
      </c>
      <c r="E1488" t="s">
        <v>18088</v>
      </c>
      <c r="F1488">
        <v>7</v>
      </c>
      <c r="G1488">
        <v>27000</v>
      </c>
      <c r="H1488" t="s">
        <v>18087</v>
      </c>
      <c r="I1488" t="s">
        <v>18086</v>
      </c>
      <c r="J1488" t="s">
        <v>18086</v>
      </c>
      <c r="K1488" t="s">
        <v>7</v>
      </c>
      <c r="L1488">
        <v>5000000</v>
      </c>
      <c r="M1488">
        <v>6157157</v>
      </c>
      <c r="N1488" t="s">
        <v>18085</v>
      </c>
      <c r="O1488">
        <v>97</v>
      </c>
    </row>
    <row r="1489" spans="1:15" x14ac:dyDescent="0.25">
      <c r="A1489" t="s">
        <v>18084</v>
      </c>
      <c r="B1489" t="s">
        <v>68</v>
      </c>
      <c r="C1489" t="s">
        <v>24</v>
      </c>
      <c r="D1489">
        <v>1989</v>
      </c>
      <c r="E1489" t="s">
        <v>17635</v>
      </c>
      <c r="F1489">
        <v>5.9</v>
      </c>
      <c r="G1489">
        <v>78000</v>
      </c>
      <c r="H1489" t="s">
        <v>5355</v>
      </c>
      <c r="I1489" t="s">
        <v>5355</v>
      </c>
      <c r="J1489" t="s">
        <v>568</v>
      </c>
      <c r="K1489" t="s">
        <v>7</v>
      </c>
      <c r="L1489">
        <v>7500000</v>
      </c>
      <c r="M1489">
        <v>296999813</v>
      </c>
      <c r="N1489" t="s">
        <v>2694</v>
      </c>
      <c r="O1489">
        <v>93</v>
      </c>
    </row>
    <row r="1490" spans="1:15" x14ac:dyDescent="0.25">
      <c r="A1490" t="s">
        <v>18083</v>
      </c>
      <c r="B1490" t="s">
        <v>101</v>
      </c>
      <c r="C1490" t="s">
        <v>34</v>
      </c>
      <c r="D1490">
        <v>1989</v>
      </c>
      <c r="E1490" t="s">
        <v>18082</v>
      </c>
      <c r="F1490">
        <v>5.5</v>
      </c>
      <c r="G1490">
        <v>57000</v>
      </c>
      <c r="H1490" t="s">
        <v>17044</v>
      </c>
      <c r="I1490" t="s">
        <v>11135</v>
      </c>
      <c r="J1490" t="s">
        <v>17044</v>
      </c>
      <c r="K1490" t="s">
        <v>7</v>
      </c>
      <c r="L1490">
        <v>27800000</v>
      </c>
      <c r="M1490">
        <v>52210049</v>
      </c>
      <c r="N1490" t="s">
        <v>108</v>
      </c>
      <c r="O1490">
        <v>107</v>
      </c>
    </row>
    <row r="1491" spans="1:15" x14ac:dyDescent="0.25">
      <c r="A1491" t="s">
        <v>18081</v>
      </c>
      <c r="B1491" t="s">
        <v>5244</v>
      </c>
      <c r="C1491" t="s">
        <v>24</v>
      </c>
      <c r="D1491">
        <v>1989</v>
      </c>
      <c r="E1491" t="s">
        <v>18080</v>
      </c>
      <c r="F1491">
        <v>7</v>
      </c>
      <c r="G1491">
        <v>26000</v>
      </c>
      <c r="H1491" t="s">
        <v>2774</v>
      </c>
      <c r="I1491" t="s">
        <v>2774</v>
      </c>
      <c r="J1491" t="s">
        <v>16593</v>
      </c>
      <c r="K1491" t="s">
        <v>578</v>
      </c>
      <c r="M1491">
        <v>4088140</v>
      </c>
      <c r="N1491" t="s">
        <v>10189</v>
      </c>
      <c r="O1491">
        <v>101</v>
      </c>
    </row>
    <row r="1492" spans="1:15" x14ac:dyDescent="0.25">
      <c r="A1492" t="s">
        <v>18079</v>
      </c>
      <c r="B1492" t="s">
        <v>915</v>
      </c>
      <c r="C1492" t="s">
        <v>73</v>
      </c>
      <c r="D1492">
        <v>1989</v>
      </c>
      <c r="E1492" t="s">
        <v>17714</v>
      </c>
      <c r="F1492">
        <v>6.8</v>
      </c>
      <c r="G1492">
        <v>38000</v>
      </c>
      <c r="H1492" t="s">
        <v>12154</v>
      </c>
      <c r="I1492" t="s">
        <v>12154</v>
      </c>
      <c r="J1492" t="s">
        <v>15092</v>
      </c>
      <c r="K1492" t="s">
        <v>612</v>
      </c>
      <c r="L1492">
        <v>13800000</v>
      </c>
      <c r="M1492">
        <v>27100027</v>
      </c>
      <c r="N1492" t="s">
        <v>13830</v>
      </c>
      <c r="O1492">
        <v>84</v>
      </c>
    </row>
    <row r="1493" spans="1:15" x14ac:dyDescent="0.25">
      <c r="A1493" t="s">
        <v>18078</v>
      </c>
      <c r="B1493" t="s">
        <v>41</v>
      </c>
      <c r="C1493" t="s">
        <v>34</v>
      </c>
      <c r="D1493">
        <v>1989</v>
      </c>
      <c r="E1493" t="s">
        <v>17658</v>
      </c>
      <c r="F1493">
        <v>5.0999999999999996</v>
      </c>
      <c r="G1493">
        <v>30000</v>
      </c>
      <c r="H1493" t="s">
        <v>16311</v>
      </c>
      <c r="I1493" t="s">
        <v>16311</v>
      </c>
      <c r="J1493" t="s">
        <v>5498</v>
      </c>
      <c r="K1493" t="s">
        <v>7</v>
      </c>
      <c r="L1493">
        <v>500000</v>
      </c>
      <c r="M1493">
        <v>10166459</v>
      </c>
      <c r="N1493" t="s">
        <v>18077</v>
      </c>
      <c r="O1493">
        <v>86</v>
      </c>
    </row>
    <row r="1494" spans="1:15" x14ac:dyDescent="0.25">
      <c r="A1494" t="s">
        <v>18076</v>
      </c>
      <c r="B1494" t="s">
        <v>101</v>
      </c>
      <c r="C1494" t="s">
        <v>11</v>
      </c>
      <c r="D1494">
        <v>1989</v>
      </c>
      <c r="E1494" t="s">
        <v>18075</v>
      </c>
      <c r="F1494">
        <v>6.4</v>
      </c>
      <c r="G1494">
        <v>29000</v>
      </c>
      <c r="H1494" t="s">
        <v>1949</v>
      </c>
      <c r="I1494" t="s">
        <v>18074</v>
      </c>
      <c r="J1494" t="s">
        <v>8932</v>
      </c>
      <c r="K1494" t="s">
        <v>7</v>
      </c>
      <c r="L1494">
        <v>31000000</v>
      </c>
      <c r="M1494">
        <v>74134790</v>
      </c>
      <c r="N1494" t="s">
        <v>103</v>
      </c>
      <c r="O1494">
        <v>122</v>
      </c>
    </row>
    <row r="1495" spans="1:15" x14ac:dyDescent="0.25">
      <c r="A1495" t="s">
        <v>4159</v>
      </c>
      <c r="B1495" t="s">
        <v>41</v>
      </c>
      <c r="C1495" t="s">
        <v>100</v>
      </c>
      <c r="D1495">
        <v>1989</v>
      </c>
      <c r="E1495" t="s">
        <v>17815</v>
      </c>
      <c r="F1495">
        <v>5.8</v>
      </c>
      <c r="G1495">
        <v>19000</v>
      </c>
      <c r="H1495" t="s">
        <v>16042</v>
      </c>
      <c r="I1495" t="s">
        <v>13289</v>
      </c>
      <c r="J1495" t="s">
        <v>14730</v>
      </c>
      <c r="K1495" t="s">
        <v>7</v>
      </c>
      <c r="L1495">
        <v>25000000</v>
      </c>
      <c r="M1495">
        <v>15704614</v>
      </c>
      <c r="N1495" t="s">
        <v>15598</v>
      </c>
      <c r="O1495">
        <v>98</v>
      </c>
    </row>
    <row r="1496" spans="1:15" x14ac:dyDescent="0.25">
      <c r="A1496" t="s">
        <v>18073</v>
      </c>
      <c r="B1496" t="s">
        <v>68</v>
      </c>
      <c r="C1496" t="s">
        <v>34</v>
      </c>
      <c r="D1496">
        <v>1989</v>
      </c>
      <c r="E1496" t="s">
        <v>17632</v>
      </c>
      <c r="F1496">
        <v>6.4</v>
      </c>
      <c r="G1496">
        <v>13000</v>
      </c>
      <c r="H1496" t="s">
        <v>15712</v>
      </c>
      <c r="I1496" t="s">
        <v>18072</v>
      </c>
      <c r="J1496" t="s">
        <v>15710</v>
      </c>
      <c r="K1496" t="s">
        <v>7</v>
      </c>
      <c r="L1496">
        <v>5000000</v>
      </c>
      <c r="M1496">
        <v>1700000</v>
      </c>
      <c r="N1496" t="s">
        <v>17345</v>
      </c>
      <c r="O1496">
        <v>97</v>
      </c>
    </row>
    <row r="1497" spans="1:15" x14ac:dyDescent="0.25">
      <c r="A1497" t="s">
        <v>18071</v>
      </c>
      <c r="B1497" t="s">
        <v>41</v>
      </c>
      <c r="C1497" t="s">
        <v>5</v>
      </c>
      <c r="D1497">
        <v>1989</v>
      </c>
      <c r="E1497" t="s">
        <v>17658</v>
      </c>
      <c r="F1497">
        <v>6.8</v>
      </c>
      <c r="G1497">
        <v>38000</v>
      </c>
      <c r="H1497" t="s">
        <v>4638</v>
      </c>
      <c r="I1497" t="s">
        <v>18070</v>
      </c>
      <c r="J1497" t="s">
        <v>1440</v>
      </c>
      <c r="K1497" t="s">
        <v>504</v>
      </c>
      <c r="L1497">
        <v>10400000</v>
      </c>
      <c r="M1497">
        <v>7825009</v>
      </c>
      <c r="N1497" t="s">
        <v>13202</v>
      </c>
      <c r="O1497">
        <v>96</v>
      </c>
    </row>
    <row r="1498" spans="1:15" x14ac:dyDescent="0.25">
      <c r="A1498" t="s">
        <v>18069</v>
      </c>
      <c r="B1498" t="s">
        <v>41</v>
      </c>
      <c r="C1498" t="s">
        <v>34</v>
      </c>
      <c r="D1498">
        <v>1989</v>
      </c>
      <c r="E1498" t="s">
        <v>18068</v>
      </c>
      <c r="F1498">
        <v>6.5</v>
      </c>
      <c r="G1498">
        <v>52000</v>
      </c>
      <c r="H1498" t="s">
        <v>16724</v>
      </c>
      <c r="I1498" t="s">
        <v>16724</v>
      </c>
      <c r="J1498" t="s">
        <v>5498</v>
      </c>
      <c r="K1498" t="s">
        <v>7</v>
      </c>
      <c r="L1498">
        <v>1500000</v>
      </c>
      <c r="M1498">
        <v>14697005</v>
      </c>
      <c r="N1498" t="s">
        <v>16722</v>
      </c>
      <c r="O1498">
        <v>97</v>
      </c>
    </row>
    <row r="1499" spans="1:15" x14ac:dyDescent="0.25">
      <c r="A1499" t="s">
        <v>18067</v>
      </c>
      <c r="B1499" t="s">
        <v>41</v>
      </c>
      <c r="C1499" t="s">
        <v>34</v>
      </c>
      <c r="D1499">
        <v>1989</v>
      </c>
      <c r="E1499" t="s">
        <v>18001</v>
      </c>
      <c r="F1499">
        <v>6.6</v>
      </c>
      <c r="G1499">
        <v>51000</v>
      </c>
      <c r="H1499" t="s">
        <v>2437</v>
      </c>
      <c r="I1499" t="s">
        <v>16167</v>
      </c>
      <c r="J1499" t="s">
        <v>4279</v>
      </c>
      <c r="K1499" t="s">
        <v>7</v>
      </c>
      <c r="L1499">
        <v>30000000</v>
      </c>
      <c r="M1499">
        <v>134212055</v>
      </c>
      <c r="N1499" t="s">
        <v>108</v>
      </c>
      <c r="O1499">
        <v>125</v>
      </c>
    </row>
    <row r="1500" spans="1:15" x14ac:dyDescent="0.25">
      <c r="A1500" t="s">
        <v>18066</v>
      </c>
      <c r="B1500" t="s">
        <v>101</v>
      </c>
      <c r="C1500" t="s">
        <v>100</v>
      </c>
      <c r="D1500">
        <v>1989</v>
      </c>
      <c r="E1500" t="s">
        <v>17854</v>
      </c>
      <c r="F1500">
        <v>5.8</v>
      </c>
      <c r="G1500">
        <v>9600</v>
      </c>
      <c r="H1500" t="s">
        <v>16719</v>
      </c>
      <c r="I1500" t="s">
        <v>18065</v>
      </c>
      <c r="J1500" t="s">
        <v>14280</v>
      </c>
      <c r="K1500" t="s">
        <v>7</v>
      </c>
      <c r="L1500">
        <v>18000000</v>
      </c>
      <c r="M1500">
        <v>8508843</v>
      </c>
      <c r="N1500" t="s">
        <v>17833</v>
      </c>
      <c r="O1500">
        <v>105</v>
      </c>
    </row>
    <row r="1501" spans="1:15" x14ac:dyDescent="0.25">
      <c r="A1501" t="s">
        <v>18064</v>
      </c>
      <c r="B1501" t="s">
        <v>101</v>
      </c>
      <c r="C1501" t="s">
        <v>11</v>
      </c>
      <c r="D1501">
        <v>1989</v>
      </c>
      <c r="E1501" t="s">
        <v>17737</v>
      </c>
      <c r="F1501">
        <v>7.4</v>
      </c>
      <c r="G1501">
        <v>102000</v>
      </c>
      <c r="H1501" t="s">
        <v>2823</v>
      </c>
      <c r="I1501" t="s">
        <v>18063</v>
      </c>
      <c r="J1501" t="s">
        <v>5276</v>
      </c>
      <c r="K1501" t="s">
        <v>7</v>
      </c>
      <c r="L1501">
        <v>7500000</v>
      </c>
      <c r="M1501">
        <v>145793296</v>
      </c>
      <c r="N1501" t="s">
        <v>14803</v>
      </c>
      <c r="O1501">
        <v>99</v>
      </c>
    </row>
    <row r="1502" spans="1:15" x14ac:dyDescent="0.25">
      <c r="A1502" t="s">
        <v>18062</v>
      </c>
      <c r="B1502" t="s">
        <v>41</v>
      </c>
      <c r="C1502" t="s">
        <v>87</v>
      </c>
      <c r="D1502">
        <v>1989</v>
      </c>
      <c r="E1502" t="s">
        <v>17849</v>
      </c>
      <c r="F1502">
        <v>7.3</v>
      </c>
      <c r="G1502">
        <v>34000</v>
      </c>
      <c r="H1502" t="s">
        <v>1418</v>
      </c>
      <c r="I1502" t="s">
        <v>18061</v>
      </c>
      <c r="J1502" t="s">
        <v>1822</v>
      </c>
      <c r="K1502" t="s">
        <v>7</v>
      </c>
      <c r="L1502">
        <v>2500000</v>
      </c>
      <c r="M1502">
        <v>4729352</v>
      </c>
      <c r="N1502" t="s">
        <v>8181</v>
      </c>
      <c r="O1502">
        <v>101</v>
      </c>
    </row>
    <row r="1503" spans="1:15" x14ac:dyDescent="0.25">
      <c r="A1503" t="s">
        <v>18060</v>
      </c>
      <c r="B1503" t="s">
        <v>41</v>
      </c>
      <c r="C1503" t="s">
        <v>438</v>
      </c>
      <c r="D1503">
        <v>1989</v>
      </c>
      <c r="E1503" t="s">
        <v>18059</v>
      </c>
      <c r="F1503">
        <v>5.0999999999999996</v>
      </c>
      <c r="G1503">
        <v>42000</v>
      </c>
      <c r="H1503" t="s">
        <v>2782</v>
      </c>
      <c r="I1503" t="s">
        <v>6394</v>
      </c>
      <c r="J1503" t="s">
        <v>10608</v>
      </c>
      <c r="K1503" t="s">
        <v>7</v>
      </c>
      <c r="L1503">
        <v>6000000</v>
      </c>
      <c r="M1503">
        <v>22168359</v>
      </c>
      <c r="N1503" t="s">
        <v>666</v>
      </c>
      <c r="O1503">
        <v>89</v>
      </c>
    </row>
    <row r="1504" spans="1:15" x14ac:dyDescent="0.25">
      <c r="A1504" t="s">
        <v>18058</v>
      </c>
      <c r="B1504" t="s">
        <v>68</v>
      </c>
      <c r="C1504" t="s">
        <v>24</v>
      </c>
      <c r="D1504">
        <v>1989</v>
      </c>
      <c r="E1504" t="s">
        <v>17781</v>
      </c>
      <c r="F1504">
        <v>5.8</v>
      </c>
      <c r="G1504">
        <v>6500</v>
      </c>
      <c r="H1504" t="s">
        <v>14726</v>
      </c>
      <c r="I1504" t="s">
        <v>18057</v>
      </c>
      <c r="J1504" t="s">
        <v>18056</v>
      </c>
      <c r="K1504" t="s">
        <v>7</v>
      </c>
      <c r="M1504">
        <v>5552441</v>
      </c>
      <c r="N1504" t="s">
        <v>17456</v>
      </c>
      <c r="O1504">
        <v>114</v>
      </c>
    </row>
    <row r="1505" spans="1:15" x14ac:dyDescent="0.25">
      <c r="A1505" t="s">
        <v>18055</v>
      </c>
      <c r="B1505" t="s">
        <v>41</v>
      </c>
      <c r="C1505" t="s">
        <v>5</v>
      </c>
      <c r="D1505">
        <v>1989</v>
      </c>
      <c r="E1505" t="s">
        <v>17635</v>
      </c>
      <c r="F1505">
        <v>5.0999999999999996</v>
      </c>
      <c r="G1505">
        <v>36000</v>
      </c>
      <c r="H1505" t="s">
        <v>18054</v>
      </c>
      <c r="I1505" t="s">
        <v>1835</v>
      </c>
      <c r="J1505" t="s">
        <v>14854</v>
      </c>
      <c r="K1505" t="s">
        <v>7</v>
      </c>
      <c r="L1505">
        <v>5000000</v>
      </c>
      <c r="M1505">
        <v>11642254</v>
      </c>
      <c r="N1505" t="s">
        <v>18053</v>
      </c>
      <c r="O1505">
        <v>96</v>
      </c>
    </row>
    <row r="1506" spans="1:15" x14ac:dyDescent="0.25">
      <c r="A1506" t="s">
        <v>18052</v>
      </c>
      <c r="B1506" t="s">
        <v>41</v>
      </c>
      <c r="C1506" t="s">
        <v>34</v>
      </c>
      <c r="D1506">
        <v>1989</v>
      </c>
      <c r="E1506" t="s">
        <v>17872</v>
      </c>
      <c r="F1506">
        <v>5.4</v>
      </c>
      <c r="G1506">
        <v>11000</v>
      </c>
      <c r="H1506" t="s">
        <v>18051</v>
      </c>
      <c r="I1506" t="s">
        <v>18050</v>
      </c>
      <c r="J1506" t="s">
        <v>18049</v>
      </c>
      <c r="K1506" t="s">
        <v>7</v>
      </c>
      <c r="L1506">
        <v>8000000</v>
      </c>
      <c r="M1506">
        <v>8143225</v>
      </c>
      <c r="N1506" t="s">
        <v>18048</v>
      </c>
      <c r="O1506">
        <v>99</v>
      </c>
    </row>
    <row r="1507" spans="1:15" x14ac:dyDescent="0.25">
      <c r="A1507" t="s">
        <v>18047</v>
      </c>
      <c r="B1507" t="s">
        <v>41</v>
      </c>
      <c r="C1507" t="s">
        <v>87</v>
      </c>
      <c r="D1507">
        <v>1989</v>
      </c>
      <c r="E1507" t="s">
        <v>17649</v>
      </c>
      <c r="F1507">
        <v>6.8</v>
      </c>
      <c r="G1507">
        <v>39000</v>
      </c>
      <c r="H1507" t="s">
        <v>11644</v>
      </c>
      <c r="I1507" t="s">
        <v>3784</v>
      </c>
      <c r="J1507" t="s">
        <v>3476</v>
      </c>
      <c r="K1507" t="s">
        <v>7</v>
      </c>
      <c r="L1507">
        <v>19000000</v>
      </c>
      <c r="M1507">
        <v>110879513</v>
      </c>
      <c r="N1507" t="s">
        <v>103</v>
      </c>
      <c r="O1507">
        <v>113</v>
      </c>
    </row>
    <row r="1508" spans="1:15" x14ac:dyDescent="0.25">
      <c r="A1508" t="s">
        <v>18046</v>
      </c>
      <c r="B1508" t="s">
        <v>41</v>
      </c>
      <c r="C1508" t="s">
        <v>24</v>
      </c>
      <c r="D1508">
        <v>1989</v>
      </c>
      <c r="E1508" t="s">
        <v>17781</v>
      </c>
      <c r="F1508">
        <v>6.1</v>
      </c>
      <c r="G1508">
        <v>4200</v>
      </c>
      <c r="H1508" t="s">
        <v>15600</v>
      </c>
      <c r="I1508" t="s">
        <v>15600</v>
      </c>
      <c r="J1508" t="s">
        <v>9619</v>
      </c>
      <c r="K1508" t="s">
        <v>7</v>
      </c>
      <c r="L1508">
        <v>9000000</v>
      </c>
      <c r="M1508">
        <v>19674852</v>
      </c>
      <c r="N1508" t="s">
        <v>16909</v>
      </c>
      <c r="O1508">
        <v>101</v>
      </c>
    </row>
    <row r="1509" spans="1:15" x14ac:dyDescent="0.25">
      <c r="A1509" t="s">
        <v>18045</v>
      </c>
      <c r="B1509" t="s">
        <v>68</v>
      </c>
      <c r="C1509" t="s">
        <v>34</v>
      </c>
      <c r="D1509">
        <v>1989</v>
      </c>
      <c r="E1509" t="s">
        <v>17677</v>
      </c>
      <c r="F1509">
        <v>6</v>
      </c>
      <c r="G1509">
        <v>32000</v>
      </c>
      <c r="H1509" t="s">
        <v>15893</v>
      </c>
      <c r="I1509" t="s">
        <v>18044</v>
      </c>
      <c r="J1509" t="s">
        <v>13525</v>
      </c>
      <c r="K1509" t="s">
        <v>7</v>
      </c>
      <c r="L1509">
        <v>17000000</v>
      </c>
      <c r="M1509">
        <v>78247647</v>
      </c>
      <c r="N1509" t="s">
        <v>18043</v>
      </c>
      <c r="O1509">
        <v>101</v>
      </c>
    </row>
    <row r="1510" spans="1:15" x14ac:dyDescent="0.25">
      <c r="A1510" t="s">
        <v>18042</v>
      </c>
      <c r="B1510" t="s">
        <v>68</v>
      </c>
      <c r="C1510" t="s">
        <v>11</v>
      </c>
      <c r="D1510">
        <v>1989</v>
      </c>
      <c r="E1510" t="s">
        <v>17781</v>
      </c>
      <c r="F1510">
        <v>7.4</v>
      </c>
      <c r="G1510">
        <v>19000</v>
      </c>
      <c r="H1510" t="s">
        <v>15334</v>
      </c>
      <c r="I1510" t="s">
        <v>14918</v>
      </c>
      <c r="J1510" t="s">
        <v>5276</v>
      </c>
      <c r="K1510" t="s">
        <v>7</v>
      </c>
      <c r="L1510">
        <v>10000000</v>
      </c>
      <c r="M1510">
        <v>31906454</v>
      </c>
      <c r="N1510" t="s">
        <v>18041</v>
      </c>
      <c r="O1510">
        <v>108</v>
      </c>
    </row>
    <row r="1511" spans="1:15" x14ac:dyDescent="0.25">
      <c r="A1511" t="s">
        <v>18040</v>
      </c>
      <c r="B1511" t="s">
        <v>68</v>
      </c>
      <c r="C1511" t="s">
        <v>34</v>
      </c>
      <c r="D1511">
        <v>1989</v>
      </c>
      <c r="E1511" t="s">
        <v>18039</v>
      </c>
      <c r="F1511">
        <v>7.5</v>
      </c>
      <c r="G1511">
        <v>29000</v>
      </c>
      <c r="H1511" t="s">
        <v>2639</v>
      </c>
      <c r="I1511" t="s">
        <v>5316</v>
      </c>
      <c r="J1511" t="s">
        <v>2639</v>
      </c>
      <c r="K1511" t="s">
        <v>265</v>
      </c>
      <c r="L1511">
        <v>9000000</v>
      </c>
      <c r="M1511">
        <v>10161099</v>
      </c>
      <c r="N1511" t="s">
        <v>14121</v>
      </c>
      <c r="O1511">
        <v>137</v>
      </c>
    </row>
    <row r="1512" spans="1:15" x14ac:dyDescent="0.25">
      <c r="A1512" t="s">
        <v>18038</v>
      </c>
      <c r="B1512" t="s">
        <v>101</v>
      </c>
      <c r="C1512" t="s">
        <v>24</v>
      </c>
      <c r="D1512">
        <v>1989</v>
      </c>
      <c r="E1512" t="s">
        <v>17749</v>
      </c>
      <c r="F1512">
        <v>5.4</v>
      </c>
      <c r="G1512">
        <v>4100</v>
      </c>
      <c r="H1512" t="s">
        <v>16919</v>
      </c>
      <c r="I1512" t="s">
        <v>18037</v>
      </c>
      <c r="J1512" t="s">
        <v>18036</v>
      </c>
      <c r="K1512" t="s">
        <v>7</v>
      </c>
      <c r="M1512">
        <v>12065892</v>
      </c>
      <c r="N1512" t="s">
        <v>17833</v>
      </c>
      <c r="O1512">
        <v>90</v>
      </c>
    </row>
    <row r="1513" spans="1:15" x14ac:dyDescent="0.25">
      <c r="A1513" t="s">
        <v>18035</v>
      </c>
      <c r="B1513" t="s">
        <v>41</v>
      </c>
      <c r="C1513" t="s">
        <v>100</v>
      </c>
      <c r="D1513">
        <v>1989</v>
      </c>
      <c r="E1513" t="s">
        <v>18034</v>
      </c>
      <c r="F1513">
        <v>4.5999999999999996</v>
      </c>
      <c r="G1513">
        <v>35000</v>
      </c>
      <c r="H1513" t="s">
        <v>10848</v>
      </c>
      <c r="I1513" t="s">
        <v>10848</v>
      </c>
      <c r="J1513" t="s">
        <v>18033</v>
      </c>
      <c r="K1513" t="s">
        <v>95</v>
      </c>
      <c r="L1513">
        <v>5000000</v>
      </c>
      <c r="M1513">
        <v>14343976</v>
      </c>
      <c r="N1513" t="s">
        <v>108</v>
      </c>
      <c r="O1513">
        <v>100</v>
      </c>
    </row>
    <row r="1514" spans="1:15" x14ac:dyDescent="0.25">
      <c r="A1514" t="s">
        <v>18032</v>
      </c>
      <c r="B1514" t="s">
        <v>68</v>
      </c>
      <c r="C1514" t="s">
        <v>24</v>
      </c>
      <c r="D1514">
        <v>1989</v>
      </c>
      <c r="E1514" t="s">
        <v>17677</v>
      </c>
      <c r="F1514">
        <v>6.1</v>
      </c>
      <c r="G1514">
        <v>8600</v>
      </c>
      <c r="H1514" t="s">
        <v>18031</v>
      </c>
      <c r="I1514" t="s">
        <v>18030</v>
      </c>
      <c r="J1514" t="s">
        <v>18029</v>
      </c>
      <c r="K1514" t="s">
        <v>7</v>
      </c>
      <c r="M1514">
        <v>27843</v>
      </c>
      <c r="N1514" t="s">
        <v>17773</v>
      </c>
      <c r="O1514">
        <v>90</v>
      </c>
    </row>
    <row r="1515" spans="1:15" x14ac:dyDescent="0.25">
      <c r="A1515" t="s">
        <v>18028</v>
      </c>
      <c r="B1515" t="s">
        <v>41</v>
      </c>
      <c r="C1515" t="s">
        <v>11</v>
      </c>
      <c r="D1515">
        <v>1989</v>
      </c>
      <c r="E1515" t="s">
        <v>17714</v>
      </c>
      <c r="F1515">
        <v>7</v>
      </c>
      <c r="G1515">
        <v>13000</v>
      </c>
      <c r="H1515" t="s">
        <v>12744</v>
      </c>
      <c r="I1515" t="s">
        <v>12862</v>
      </c>
      <c r="J1515" t="s">
        <v>3125</v>
      </c>
      <c r="K1515" t="s">
        <v>562</v>
      </c>
      <c r="L1515">
        <v>33000000</v>
      </c>
      <c r="M1515">
        <v>1132112</v>
      </c>
      <c r="N1515" t="s">
        <v>15293</v>
      </c>
      <c r="O1515">
        <v>137</v>
      </c>
    </row>
    <row r="1516" spans="1:15" x14ac:dyDescent="0.25">
      <c r="A1516" t="s">
        <v>18027</v>
      </c>
      <c r="B1516" t="s">
        <v>41</v>
      </c>
      <c r="C1516" t="s">
        <v>11</v>
      </c>
      <c r="D1516">
        <v>1989</v>
      </c>
      <c r="E1516" t="s">
        <v>17677</v>
      </c>
      <c r="F1516">
        <v>6.5</v>
      </c>
      <c r="G1516">
        <v>4800</v>
      </c>
      <c r="H1516" t="s">
        <v>9034</v>
      </c>
      <c r="I1516" t="s">
        <v>6142</v>
      </c>
      <c r="J1516" t="s">
        <v>17303</v>
      </c>
      <c r="K1516" t="s">
        <v>265</v>
      </c>
      <c r="L1516">
        <v>7000000</v>
      </c>
      <c r="M1516">
        <v>8800000</v>
      </c>
      <c r="N1516" t="s">
        <v>14637</v>
      </c>
      <c r="O1516">
        <v>106</v>
      </c>
    </row>
    <row r="1517" spans="1:15" x14ac:dyDescent="0.25">
      <c r="A1517" t="s">
        <v>18026</v>
      </c>
      <c r="B1517" t="s">
        <v>41</v>
      </c>
      <c r="C1517" t="s">
        <v>24</v>
      </c>
      <c r="D1517">
        <v>1989</v>
      </c>
      <c r="E1517" t="s">
        <v>17635</v>
      </c>
      <c r="F1517">
        <v>6.9</v>
      </c>
      <c r="G1517">
        <v>22000</v>
      </c>
      <c r="H1517" t="s">
        <v>6440</v>
      </c>
      <c r="I1517" t="s">
        <v>6440</v>
      </c>
      <c r="J1517" t="s">
        <v>1771</v>
      </c>
      <c r="K1517" t="s">
        <v>7</v>
      </c>
      <c r="L1517">
        <v>13000000</v>
      </c>
      <c r="M1517">
        <v>18428904</v>
      </c>
      <c r="N1517" t="s">
        <v>16923</v>
      </c>
      <c r="O1517">
        <v>114</v>
      </c>
    </row>
    <row r="1518" spans="1:15" x14ac:dyDescent="0.25">
      <c r="A1518" t="s">
        <v>18025</v>
      </c>
      <c r="B1518" t="s">
        <v>41</v>
      </c>
      <c r="C1518" t="s">
        <v>24</v>
      </c>
      <c r="D1518">
        <v>1989</v>
      </c>
      <c r="E1518" t="s">
        <v>17753</v>
      </c>
      <c r="F1518">
        <v>5.5</v>
      </c>
      <c r="G1518">
        <v>15000</v>
      </c>
      <c r="H1518" t="s">
        <v>6394</v>
      </c>
      <c r="I1518" t="s">
        <v>6394</v>
      </c>
      <c r="J1518" t="s">
        <v>18024</v>
      </c>
      <c r="K1518" t="s">
        <v>7</v>
      </c>
      <c r="L1518">
        <v>5000000</v>
      </c>
      <c r="M1518">
        <v>16554699</v>
      </c>
      <c r="N1518" t="s">
        <v>16914</v>
      </c>
      <c r="O1518">
        <v>109</v>
      </c>
    </row>
    <row r="1519" spans="1:15" x14ac:dyDescent="0.25">
      <c r="A1519" t="s">
        <v>18023</v>
      </c>
      <c r="B1519" t="s">
        <v>41</v>
      </c>
      <c r="C1519" t="s">
        <v>34</v>
      </c>
      <c r="D1519">
        <v>1989</v>
      </c>
      <c r="E1519" t="s">
        <v>17849</v>
      </c>
      <c r="F1519">
        <v>5.8</v>
      </c>
      <c r="G1519">
        <v>9700</v>
      </c>
      <c r="H1519" t="s">
        <v>13680</v>
      </c>
      <c r="I1519" t="s">
        <v>18022</v>
      </c>
      <c r="J1519" t="s">
        <v>13110</v>
      </c>
      <c r="K1519" t="s">
        <v>7</v>
      </c>
      <c r="L1519">
        <v>12000000</v>
      </c>
      <c r="M1519">
        <v>15942628</v>
      </c>
      <c r="N1519" t="s">
        <v>17593</v>
      </c>
      <c r="O1519">
        <v>108</v>
      </c>
    </row>
    <row r="1520" spans="1:15" x14ac:dyDescent="0.25">
      <c r="A1520" t="s">
        <v>18021</v>
      </c>
      <c r="B1520" t="s">
        <v>41</v>
      </c>
      <c r="C1520" t="s">
        <v>11</v>
      </c>
      <c r="D1520">
        <v>1989</v>
      </c>
      <c r="E1520" t="s">
        <v>17879</v>
      </c>
      <c r="F1520">
        <v>5.0999999999999996</v>
      </c>
      <c r="G1520">
        <v>22000</v>
      </c>
      <c r="H1520" t="s">
        <v>18020</v>
      </c>
      <c r="I1520" t="s">
        <v>16512</v>
      </c>
      <c r="J1520" t="s">
        <v>13475</v>
      </c>
      <c r="K1520" t="s">
        <v>7</v>
      </c>
      <c r="M1520">
        <v>38903179</v>
      </c>
      <c r="N1520" t="s">
        <v>16027</v>
      </c>
      <c r="O1520">
        <v>105</v>
      </c>
    </row>
    <row r="1521" spans="1:15" x14ac:dyDescent="0.25">
      <c r="A1521" t="s">
        <v>18019</v>
      </c>
      <c r="B1521" t="s">
        <v>68</v>
      </c>
      <c r="C1521" t="s">
        <v>24</v>
      </c>
      <c r="D1521">
        <v>1989</v>
      </c>
      <c r="E1521" t="s">
        <v>18018</v>
      </c>
      <c r="F1521">
        <v>5.6</v>
      </c>
      <c r="G1521">
        <v>17000</v>
      </c>
      <c r="H1521" t="s">
        <v>17695</v>
      </c>
      <c r="I1521" t="s">
        <v>18017</v>
      </c>
      <c r="J1521" t="s">
        <v>2463</v>
      </c>
      <c r="K1521" t="s">
        <v>7</v>
      </c>
      <c r="M1521">
        <v>15351421</v>
      </c>
      <c r="N1521" t="s">
        <v>514</v>
      </c>
      <c r="O1521">
        <v>99</v>
      </c>
    </row>
    <row r="1522" spans="1:15" x14ac:dyDescent="0.25">
      <c r="A1522" t="s">
        <v>18016</v>
      </c>
      <c r="B1522" t="s">
        <v>41</v>
      </c>
      <c r="C1522" t="s">
        <v>24</v>
      </c>
      <c r="D1522">
        <v>1989</v>
      </c>
      <c r="E1522" t="s">
        <v>17714</v>
      </c>
      <c r="F1522">
        <v>7.6</v>
      </c>
      <c r="G1522">
        <v>26000</v>
      </c>
      <c r="H1522" t="s">
        <v>1074</v>
      </c>
      <c r="I1522" t="s">
        <v>1074</v>
      </c>
      <c r="J1522" t="s">
        <v>18015</v>
      </c>
      <c r="K1522" t="s">
        <v>197</v>
      </c>
      <c r="L1522">
        <v>2800000</v>
      </c>
      <c r="M1522">
        <v>1544973</v>
      </c>
      <c r="N1522" t="s">
        <v>13712</v>
      </c>
      <c r="O1522">
        <v>110</v>
      </c>
    </row>
    <row r="1523" spans="1:15" x14ac:dyDescent="0.25">
      <c r="A1523" t="s">
        <v>18014</v>
      </c>
      <c r="B1523" t="s">
        <v>41</v>
      </c>
      <c r="C1523" t="s">
        <v>409</v>
      </c>
      <c r="D1523">
        <v>1989</v>
      </c>
      <c r="E1523" t="s">
        <v>17765</v>
      </c>
      <c r="F1523">
        <v>6</v>
      </c>
      <c r="G1523">
        <v>3600</v>
      </c>
      <c r="H1523" t="s">
        <v>10419</v>
      </c>
      <c r="I1523" t="s">
        <v>18013</v>
      </c>
      <c r="J1523" t="s">
        <v>13222</v>
      </c>
      <c r="K1523" t="s">
        <v>7</v>
      </c>
      <c r="L1523">
        <v>22000000</v>
      </c>
      <c r="M1523">
        <v>19131246</v>
      </c>
      <c r="N1523" t="s">
        <v>6122</v>
      </c>
      <c r="O1523">
        <v>120</v>
      </c>
    </row>
    <row r="1524" spans="1:15" x14ac:dyDescent="0.25">
      <c r="A1524" t="s">
        <v>18012</v>
      </c>
      <c r="B1524" t="s">
        <v>41</v>
      </c>
      <c r="C1524" t="s">
        <v>34</v>
      </c>
      <c r="D1524">
        <v>1989</v>
      </c>
      <c r="E1524" t="s">
        <v>17941</v>
      </c>
      <c r="F1524">
        <v>6.2</v>
      </c>
      <c r="G1524">
        <v>1400</v>
      </c>
      <c r="H1524" t="s">
        <v>16868</v>
      </c>
      <c r="I1524" t="s">
        <v>16868</v>
      </c>
      <c r="J1524" t="s">
        <v>18011</v>
      </c>
      <c r="K1524" t="s">
        <v>265</v>
      </c>
      <c r="L1524">
        <v>11987578</v>
      </c>
      <c r="M1524">
        <v>444055</v>
      </c>
      <c r="N1524" t="s">
        <v>18010</v>
      </c>
      <c r="O1524">
        <v>113</v>
      </c>
    </row>
    <row r="1525" spans="1:15" x14ac:dyDescent="0.25">
      <c r="A1525" t="s">
        <v>18009</v>
      </c>
      <c r="B1525" t="s">
        <v>68</v>
      </c>
      <c r="C1525" t="s">
        <v>34</v>
      </c>
      <c r="D1525">
        <v>1989</v>
      </c>
      <c r="E1525" t="s">
        <v>17872</v>
      </c>
      <c r="F1525">
        <v>6.3</v>
      </c>
      <c r="G1525">
        <v>7400</v>
      </c>
      <c r="H1525" t="s">
        <v>16086</v>
      </c>
      <c r="I1525" t="s">
        <v>7265</v>
      </c>
      <c r="J1525" t="s">
        <v>9236</v>
      </c>
      <c r="K1525" t="s">
        <v>7</v>
      </c>
      <c r="L1525">
        <v>10000000</v>
      </c>
      <c r="M1525">
        <v>2777280</v>
      </c>
      <c r="N1525" t="s">
        <v>18008</v>
      </c>
      <c r="O1525">
        <v>105</v>
      </c>
    </row>
    <row r="1526" spans="1:15" x14ac:dyDescent="0.25">
      <c r="A1526" t="s">
        <v>18007</v>
      </c>
      <c r="B1526" t="s">
        <v>101</v>
      </c>
      <c r="C1526" t="s">
        <v>24</v>
      </c>
      <c r="D1526">
        <v>1989</v>
      </c>
      <c r="E1526" t="s">
        <v>17815</v>
      </c>
      <c r="F1526">
        <v>6.1</v>
      </c>
      <c r="G1526">
        <v>20000</v>
      </c>
      <c r="H1526" t="s">
        <v>13551</v>
      </c>
      <c r="I1526" t="s">
        <v>18006</v>
      </c>
      <c r="J1526" t="s">
        <v>12151</v>
      </c>
      <c r="K1526" t="s">
        <v>7</v>
      </c>
      <c r="L1526">
        <v>8000000</v>
      </c>
      <c r="M1526">
        <v>39450960</v>
      </c>
      <c r="N1526" t="s">
        <v>103</v>
      </c>
      <c r="O1526">
        <v>95</v>
      </c>
    </row>
    <row r="1527" spans="1:15" x14ac:dyDescent="0.25">
      <c r="A1527" t="s">
        <v>18005</v>
      </c>
      <c r="B1527" t="s">
        <v>41</v>
      </c>
      <c r="C1527" t="s">
        <v>409</v>
      </c>
      <c r="D1527">
        <v>1989</v>
      </c>
      <c r="E1527" t="s">
        <v>17632</v>
      </c>
      <c r="F1527">
        <v>5.6</v>
      </c>
      <c r="G1527">
        <v>5900</v>
      </c>
      <c r="H1527" t="s">
        <v>18004</v>
      </c>
      <c r="I1527" t="s">
        <v>18003</v>
      </c>
      <c r="J1527" t="s">
        <v>13169</v>
      </c>
      <c r="K1527" t="s">
        <v>7</v>
      </c>
      <c r="L1527">
        <v>5000000</v>
      </c>
      <c r="M1527">
        <v>1919653</v>
      </c>
      <c r="N1527" t="s">
        <v>16484</v>
      </c>
      <c r="O1527">
        <v>107</v>
      </c>
    </row>
    <row r="1528" spans="1:15" x14ac:dyDescent="0.25">
      <c r="A1528" t="s">
        <v>18002</v>
      </c>
      <c r="B1528" t="s">
        <v>68</v>
      </c>
      <c r="C1528" t="s">
        <v>24</v>
      </c>
      <c r="D1528">
        <v>1989</v>
      </c>
      <c r="E1528" t="s">
        <v>18001</v>
      </c>
      <c r="F1528">
        <v>6.2</v>
      </c>
      <c r="G1528">
        <v>13000</v>
      </c>
      <c r="H1528" t="s">
        <v>18000</v>
      </c>
      <c r="I1528" t="s">
        <v>18000</v>
      </c>
      <c r="J1528" t="s">
        <v>10260</v>
      </c>
      <c r="K1528" t="s">
        <v>265</v>
      </c>
      <c r="M1528">
        <v>1932642</v>
      </c>
      <c r="N1528" t="s">
        <v>17999</v>
      </c>
      <c r="O1528">
        <v>107</v>
      </c>
    </row>
    <row r="1529" spans="1:15" x14ac:dyDescent="0.25">
      <c r="A1529" t="s">
        <v>17998</v>
      </c>
      <c r="B1529" t="s">
        <v>68</v>
      </c>
      <c r="C1529" t="s">
        <v>24</v>
      </c>
      <c r="D1529">
        <v>1989</v>
      </c>
      <c r="E1529" t="s">
        <v>17647</v>
      </c>
      <c r="F1529">
        <v>7.9</v>
      </c>
      <c r="G1529">
        <v>56000</v>
      </c>
      <c r="H1529" t="s">
        <v>2403</v>
      </c>
      <c r="I1529" t="s">
        <v>2403</v>
      </c>
      <c r="J1529" t="s">
        <v>14130</v>
      </c>
      <c r="K1529" t="s">
        <v>7</v>
      </c>
      <c r="L1529">
        <v>19000000</v>
      </c>
      <c r="M1529">
        <v>18254702</v>
      </c>
      <c r="N1529" t="s">
        <v>16298</v>
      </c>
      <c r="O1529">
        <v>104</v>
      </c>
    </row>
    <row r="1530" spans="1:15" x14ac:dyDescent="0.25">
      <c r="A1530" t="s">
        <v>17997</v>
      </c>
      <c r="B1530" t="s">
        <v>41</v>
      </c>
      <c r="C1530" t="s">
        <v>34</v>
      </c>
      <c r="D1530">
        <v>1989</v>
      </c>
      <c r="E1530" t="s">
        <v>17732</v>
      </c>
      <c r="F1530">
        <v>6.5</v>
      </c>
      <c r="G1530">
        <v>6300</v>
      </c>
      <c r="H1530" t="s">
        <v>16079</v>
      </c>
      <c r="I1530" t="s">
        <v>17996</v>
      </c>
      <c r="J1530" t="s">
        <v>16138</v>
      </c>
      <c r="K1530" t="s">
        <v>7</v>
      </c>
      <c r="M1530">
        <v>20047604</v>
      </c>
      <c r="N1530" t="s">
        <v>14338</v>
      </c>
      <c r="O1530">
        <v>113</v>
      </c>
    </row>
    <row r="1531" spans="1:15" x14ac:dyDescent="0.25">
      <c r="A1531" t="s">
        <v>17995</v>
      </c>
      <c r="B1531" t="s">
        <v>68</v>
      </c>
      <c r="C1531" t="s">
        <v>24</v>
      </c>
      <c r="D1531">
        <v>1989</v>
      </c>
      <c r="E1531" t="s">
        <v>17724</v>
      </c>
      <c r="F1531">
        <v>6.8</v>
      </c>
      <c r="G1531">
        <v>5300</v>
      </c>
      <c r="H1531" t="s">
        <v>14498</v>
      </c>
      <c r="I1531" t="s">
        <v>17466</v>
      </c>
      <c r="J1531" t="s">
        <v>8932</v>
      </c>
      <c r="K1531" t="s">
        <v>7</v>
      </c>
      <c r="L1531">
        <v>18000000</v>
      </c>
      <c r="M1531">
        <v>4973285</v>
      </c>
      <c r="N1531" t="s">
        <v>17994</v>
      </c>
      <c r="O1531">
        <v>90</v>
      </c>
    </row>
    <row r="1532" spans="1:15" x14ac:dyDescent="0.25">
      <c r="A1532" t="s">
        <v>17993</v>
      </c>
      <c r="B1532" t="s">
        <v>68</v>
      </c>
      <c r="C1532" t="s">
        <v>24</v>
      </c>
      <c r="D1532">
        <v>1989</v>
      </c>
      <c r="E1532" t="s">
        <v>17677</v>
      </c>
      <c r="F1532">
        <v>6.1</v>
      </c>
      <c r="G1532">
        <v>7500</v>
      </c>
      <c r="H1532" t="s">
        <v>16773</v>
      </c>
      <c r="I1532" t="s">
        <v>13890</v>
      </c>
      <c r="J1532" t="s">
        <v>7842</v>
      </c>
      <c r="K1532" t="s">
        <v>7</v>
      </c>
      <c r="M1532">
        <v>3960327</v>
      </c>
      <c r="N1532" t="s">
        <v>17992</v>
      </c>
      <c r="O1532">
        <v>98</v>
      </c>
    </row>
    <row r="1533" spans="1:15" x14ac:dyDescent="0.25">
      <c r="A1533" t="s">
        <v>17991</v>
      </c>
      <c r="B1533" t="s">
        <v>41</v>
      </c>
      <c r="C1533" t="s">
        <v>34</v>
      </c>
      <c r="D1533">
        <v>1989</v>
      </c>
      <c r="E1533" t="s">
        <v>17753</v>
      </c>
      <c r="F1533">
        <v>6.3</v>
      </c>
      <c r="G1533">
        <v>4600</v>
      </c>
      <c r="H1533" t="s">
        <v>9252</v>
      </c>
      <c r="I1533" t="s">
        <v>9252</v>
      </c>
      <c r="J1533" t="s">
        <v>9765</v>
      </c>
      <c r="K1533" t="s">
        <v>7</v>
      </c>
      <c r="L1533">
        <v>4000000</v>
      </c>
      <c r="M1533">
        <v>283694</v>
      </c>
      <c r="N1533" t="s">
        <v>15473</v>
      </c>
      <c r="O1533">
        <v>94</v>
      </c>
    </row>
    <row r="1534" spans="1:15" x14ac:dyDescent="0.25">
      <c r="A1534" t="s">
        <v>17990</v>
      </c>
      <c r="B1534" t="s">
        <v>101</v>
      </c>
      <c r="C1534" t="s">
        <v>24</v>
      </c>
      <c r="D1534">
        <v>1989</v>
      </c>
      <c r="E1534" t="s">
        <v>17160</v>
      </c>
      <c r="F1534">
        <v>6.9</v>
      </c>
      <c r="G1534">
        <v>16000</v>
      </c>
      <c r="H1534" t="s">
        <v>17989</v>
      </c>
      <c r="I1534" t="s">
        <v>17989</v>
      </c>
      <c r="J1534" t="s">
        <v>17988</v>
      </c>
      <c r="K1534" t="s">
        <v>1</v>
      </c>
      <c r="M1534">
        <v>6291444</v>
      </c>
      <c r="N1534" t="s">
        <v>17987</v>
      </c>
      <c r="O1534">
        <v>98</v>
      </c>
    </row>
    <row r="1535" spans="1:15" x14ac:dyDescent="0.25">
      <c r="A1535" t="s">
        <v>17986</v>
      </c>
      <c r="B1535" t="s">
        <v>68</v>
      </c>
      <c r="C1535" t="s">
        <v>11</v>
      </c>
      <c r="D1535">
        <v>1989</v>
      </c>
      <c r="E1535" t="s">
        <v>17663</v>
      </c>
      <c r="F1535">
        <v>5.8</v>
      </c>
      <c r="G1535">
        <v>6100</v>
      </c>
      <c r="H1535" t="s">
        <v>17985</v>
      </c>
      <c r="I1535" t="s">
        <v>17984</v>
      </c>
      <c r="J1535" t="s">
        <v>17983</v>
      </c>
      <c r="K1535" t="s">
        <v>7</v>
      </c>
      <c r="M1535">
        <v>5777099</v>
      </c>
      <c r="N1535" t="s">
        <v>17982</v>
      </c>
      <c r="O1535">
        <v>108</v>
      </c>
    </row>
    <row r="1536" spans="1:15" x14ac:dyDescent="0.25">
      <c r="A1536" t="s">
        <v>17981</v>
      </c>
      <c r="B1536" t="s">
        <v>101</v>
      </c>
      <c r="C1536" t="s">
        <v>24</v>
      </c>
      <c r="D1536">
        <v>1989</v>
      </c>
      <c r="E1536" t="s">
        <v>17908</v>
      </c>
      <c r="F1536">
        <v>6.5</v>
      </c>
      <c r="G1536">
        <v>11000</v>
      </c>
      <c r="H1536" t="s">
        <v>15564</v>
      </c>
      <c r="I1536" t="s">
        <v>17980</v>
      </c>
      <c r="J1536" t="s">
        <v>17979</v>
      </c>
      <c r="K1536" t="s">
        <v>7</v>
      </c>
      <c r="L1536">
        <v>16000000</v>
      </c>
      <c r="M1536">
        <v>16278590</v>
      </c>
      <c r="N1536" t="s">
        <v>2694</v>
      </c>
      <c r="O1536">
        <v>108</v>
      </c>
    </row>
    <row r="1537" spans="1:15" x14ac:dyDescent="0.25">
      <c r="A1537" t="s">
        <v>17978</v>
      </c>
      <c r="B1537" t="s">
        <v>68</v>
      </c>
      <c r="C1537" t="s">
        <v>24</v>
      </c>
      <c r="D1537">
        <v>1989</v>
      </c>
      <c r="E1537" t="s">
        <v>17658</v>
      </c>
      <c r="F1537">
        <v>6.5</v>
      </c>
      <c r="G1537">
        <v>13000</v>
      </c>
      <c r="H1537" t="s">
        <v>15369</v>
      </c>
      <c r="I1537" t="s">
        <v>17977</v>
      </c>
      <c r="J1537" t="s">
        <v>3272</v>
      </c>
      <c r="K1537" t="s">
        <v>7</v>
      </c>
      <c r="L1537">
        <v>15000000</v>
      </c>
      <c r="M1537">
        <v>28890240</v>
      </c>
      <c r="N1537" t="s">
        <v>103</v>
      </c>
      <c r="O1537">
        <v>113</v>
      </c>
    </row>
    <row r="1538" spans="1:15" x14ac:dyDescent="0.25">
      <c r="A1538" t="s">
        <v>17976</v>
      </c>
      <c r="B1538" t="s">
        <v>41</v>
      </c>
      <c r="C1538" t="s">
        <v>11</v>
      </c>
      <c r="D1538">
        <v>1989</v>
      </c>
      <c r="E1538" t="s">
        <v>17215</v>
      </c>
      <c r="F1538">
        <v>6.8</v>
      </c>
      <c r="G1538">
        <v>5900</v>
      </c>
      <c r="H1538" t="s">
        <v>7576</v>
      </c>
      <c r="I1538" t="s">
        <v>12320</v>
      </c>
      <c r="J1538" t="s">
        <v>1992</v>
      </c>
      <c r="K1538" t="s">
        <v>265</v>
      </c>
      <c r="M1538">
        <v>1730005</v>
      </c>
      <c r="N1538" t="s">
        <v>15997</v>
      </c>
      <c r="O1538">
        <v>102</v>
      </c>
    </row>
    <row r="1539" spans="1:15" x14ac:dyDescent="0.25">
      <c r="A1539" t="s">
        <v>17975</v>
      </c>
      <c r="B1539" t="s">
        <v>915</v>
      </c>
      <c r="C1539" t="s">
        <v>73</v>
      </c>
      <c r="D1539">
        <v>1989</v>
      </c>
      <c r="E1539" t="s">
        <v>16046</v>
      </c>
      <c r="F1539">
        <v>7.1</v>
      </c>
      <c r="G1539">
        <v>7000</v>
      </c>
      <c r="H1539" t="s">
        <v>17974</v>
      </c>
      <c r="I1539" t="s">
        <v>3868</v>
      </c>
      <c r="J1539" t="s">
        <v>17973</v>
      </c>
      <c r="K1539" t="s">
        <v>197</v>
      </c>
      <c r="L1539">
        <v>35000000</v>
      </c>
      <c r="M1539">
        <v>1368000</v>
      </c>
      <c r="N1539" t="s">
        <v>17972</v>
      </c>
      <c r="O1539">
        <v>85</v>
      </c>
    </row>
    <row r="1540" spans="1:15" x14ac:dyDescent="0.25">
      <c r="A1540" t="s">
        <v>17971</v>
      </c>
      <c r="B1540" t="s">
        <v>41</v>
      </c>
      <c r="C1540" t="s">
        <v>34</v>
      </c>
      <c r="D1540">
        <v>1989</v>
      </c>
      <c r="E1540" t="s">
        <v>17928</v>
      </c>
      <c r="F1540">
        <v>5.5</v>
      </c>
      <c r="G1540">
        <v>2900</v>
      </c>
      <c r="H1540" t="s">
        <v>17970</v>
      </c>
      <c r="I1540" t="s">
        <v>17969</v>
      </c>
      <c r="J1540" t="s">
        <v>15185</v>
      </c>
      <c r="K1540" t="s">
        <v>7</v>
      </c>
      <c r="L1540">
        <v>5000000</v>
      </c>
      <c r="M1540">
        <v>3416846</v>
      </c>
      <c r="N1540" t="s">
        <v>17968</v>
      </c>
      <c r="O1540">
        <v>97</v>
      </c>
    </row>
    <row r="1541" spans="1:15" x14ac:dyDescent="0.25">
      <c r="A1541" t="s">
        <v>17967</v>
      </c>
      <c r="B1541" t="s">
        <v>68</v>
      </c>
      <c r="C1541" t="s">
        <v>409</v>
      </c>
      <c r="D1541">
        <v>1989</v>
      </c>
      <c r="E1541" t="s">
        <v>17966</v>
      </c>
      <c r="F1541">
        <v>6.2</v>
      </c>
      <c r="G1541">
        <v>16000</v>
      </c>
      <c r="H1541" t="s">
        <v>17965</v>
      </c>
      <c r="I1541" t="s">
        <v>17964</v>
      </c>
      <c r="J1541" t="s">
        <v>7427</v>
      </c>
      <c r="K1541" t="s">
        <v>7</v>
      </c>
      <c r="M1541">
        <v>13741060</v>
      </c>
      <c r="N1541" t="s">
        <v>514</v>
      </c>
      <c r="O1541">
        <v>108</v>
      </c>
    </row>
    <row r="1542" spans="1:15" x14ac:dyDescent="0.25">
      <c r="A1542" t="s">
        <v>17963</v>
      </c>
      <c r="B1542" t="s">
        <v>101</v>
      </c>
      <c r="C1542" t="s">
        <v>24</v>
      </c>
      <c r="D1542">
        <v>1989</v>
      </c>
      <c r="E1542" t="s">
        <v>17908</v>
      </c>
      <c r="F1542">
        <v>6.4</v>
      </c>
      <c r="G1542">
        <v>17000</v>
      </c>
      <c r="H1542" t="s">
        <v>2403</v>
      </c>
      <c r="I1542" t="s">
        <v>3784</v>
      </c>
      <c r="J1542" t="s">
        <v>2403</v>
      </c>
      <c r="K1542" t="s">
        <v>7</v>
      </c>
      <c r="L1542">
        <v>15000000</v>
      </c>
      <c r="M1542">
        <v>10763469</v>
      </c>
      <c r="N1542" t="s">
        <v>6122</v>
      </c>
      <c r="O1542">
        <v>124</v>
      </c>
    </row>
    <row r="1543" spans="1:15" x14ac:dyDescent="0.25">
      <c r="A1543" t="s">
        <v>17962</v>
      </c>
      <c r="B1543" t="s">
        <v>68</v>
      </c>
      <c r="C1543" t="s">
        <v>24</v>
      </c>
      <c r="D1543">
        <v>1989</v>
      </c>
      <c r="E1543" t="s">
        <v>17879</v>
      </c>
      <c r="F1543">
        <v>6.3</v>
      </c>
      <c r="G1543">
        <v>4300</v>
      </c>
      <c r="H1543" t="s">
        <v>5997</v>
      </c>
      <c r="I1543" t="s">
        <v>17961</v>
      </c>
      <c r="J1543" t="s">
        <v>17960</v>
      </c>
      <c r="K1543" t="s">
        <v>7</v>
      </c>
      <c r="L1543">
        <v>13000000</v>
      </c>
      <c r="M1543">
        <v>22026369</v>
      </c>
      <c r="N1543" t="s">
        <v>108</v>
      </c>
      <c r="O1543">
        <v>113</v>
      </c>
    </row>
    <row r="1544" spans="1:15" x14ac:dyDescent="0.25">
      <c r="A1544" t="s">
        <v>17959</v>
      </c>
      <c r="B1544" t="s">
        <v>41</v>
      </c>
      <c r="C1544" t="s">
        <v>34</v>
      </c>
      <c r="D1544">
        <v>1989</v>
      </c>
      <c r="E1544" t="s">
        <v>17198</v>
      </c>
      <c r="F1544">
        <v>6.4</v>
      </c>
      <c r="G1544">
        <v>16000</v>
      </c>
      <c r="H1544" t="s">
        <v>4638</v>
      </c>
      <c r="I1544" t="s">
        <v>17958</v>
      </c>
      <c r="J1544" t="s">
        <v>6083</v>
      </c>
      <c r="K1544" t="s">
        <v>7</v>
      </c>
      <c r="L1544">
        <v>10000000</v>
      </c>
      <c r="M1544">
        <v>2692037</v>
      </c>
      <c r="N1544" t="s">
        <v>2694</v>
      </c>
      <c r="O1544">
        <v>86</v>
      </c>
    </row>
    <row r="1545" spans="1:15" x14ac:dyDescent="0.25">
      <c r="A1545" t="s">
        <v>17957</v>
      </c>
      <c r="B1545" t="s">
        <v>68</v>
      </c>
      <c r="C1545" t="s">
        <v>34</v>
      </c>
      <c r="D1545">
        <v>1989</v>
      </c>
      <c r="E1545" t="s">
        <v>17827</v>
      </c>
      <c r="F1545">
        <v>4.7</v>
      </c>
      <c r="G1545">
        <v>4400</v>
      </c>
      <c r="H1545" t="s">
        <v>17150</v>
      </c>
      <c r="I1545" t="s">
        <v>10800</v>
      </c>
      <c r="J1545" t="s">
        <v>17956</v>
      </c>
      <c r="K1545" t="s">
        <v>7</v>
      </c>
      <c r="L1545">
        <v>4000000</v>
      </c>
      <c r="M1545">
        <v>192816</v>
      </c>
      <c r="N1545" t="s">
        <v>17637</v>
      </c>
      <c r="O1545">
        <v>88</v>
      </c>
    </row>
    <row r="1546" spans="1:15" x14ac:dyDescent="0.25">
      <c r="A1546" t="s">
        <v>17955</v>
      </c>
      <c r="B1546" t="s">
        <v>41</v>
      </c>
      <c r="C1546" t="s">
        <v>34</v>
      </c>
      <c r="D1546">
        <v>1989</v>
      </c>
      <c r="E1546" t="s">
        <v>17872</v>
      </c>
      <c r="F1546">
        <v>5.6</v>
      </c>
      <c r="G1546">
        <v>6700</v>
      </c>
      <c r="H1546" t="s">
        <v>11564</v>
      </c>
      <c r="I1546" t="s">
        <v>7857</v>
      </c>
      <c r="J1546" t="s">
        <v>6578</v>
      </c>
      <c r="K1546" t="s">
        <v>7</v>
      </c>
      <c r="M1546">
        <v>4611062</v>
      </c>
      <c r="N1546" t="s">
        <v>704</v>
      </c>
      <c r="O1546">
        <v>97</v>
      </c>
    </row>
    <row r="1547" spans="1:15" x14ac:dyDescent="0.25">
      <c r="A1547" t="s">
        <v>17954</v>
      </c>
      <c r="B1547" t="s">
        <v>68</v>
      </c>
      <c r="C1547" t="s">
        <v>24</v>
      </c>
      <c r="D1547">
        <v>1989</v>
      </c>
      <c r="E1547" t="s">
        <v>17931</v>
      </c>
      <c r="F1547">
        <v>6.1</v>
      </c>
      <c r="G1547">
        <v>22000</v>
      </c>
      <c r="H1547" t="s">
        <v>1578</v>
      </c>
      <c r="I1547" t="s">
        <v>7622</v>
      </c>
      <c r="J1547" t="s">
        <v>1004</v>
      </c>
      <c r="K1547" t="s">
        <v>7</v>
      </c>
      <c r="L1547">
        <v>20000000</v>
      </c>
      <c r="M1547">
        <v>10555348</v>
      </c>
      <c r="N1547" t="s">
        <v>108</v>
      </c>
      <c r="O1547">
        <v>106</v>
      </c>
    </row>
    <row r="1548" spans="1:15" x14ac:dyDescent="0.25">
      <c r="A1548" t="s">
        <v>17953</v>
      </c>
      <c r="B1548" t="s">
        <v>41</v>
      </c>
      <c r="C1548" t="s">
        <v>87</v>
      </c>
      <c r="D1548">
        <v>1989</v>
      </c>
      <c r="E1548" t="s">
        <v>17684</v>
      </c>
      <c r="F1548">
        <v>6.1</v>
      </c>
      <c r="G1548">
        <v>9200</v>
      </c>
      <c r="H1548" t="s">
        <v>5664</v>
      </c>
      <c r="I1548" t="s">
        <v>17952</v>
      </c>
      <c r="J1548" t="s">
        <v>4538</v>
      </c>
      <c r="K1548" t="s">
        <v>7</v>
      </c>
      <c r="L1548">
        <v>20000000</v>
      </c>
      <c r="M1548">
        <v>7237794</v>
      </c>
      <c r="N1548" t="s">
        <v>14645</v>
      </c>
      <c r="O1548">
        <v>94</v>
      </c>
    </row>
    <row r="1549" spans="1:15" x14ac:dyDescent="0.25">
      <c r="A1549" t="s">
        <v>17951</v>
      </c>
      <c r="B1549" t="s">
        <v>68</v>
      </c>
      <c r="C1549" t="s">
        <v>24</v>
      </c>
      <c r="D1549">
        <v>1989</v>
      </c>
      <c r="E1549" t="s">
        <v>17928</v>
      </c>
      <c r="F1549">
        <v>5.9</v>
      </c>
      <c r="G1549">
        <v>15000</v>
      </c>
      <c r="H1549" t="s">
        <v>15351</v>
      </c>
      <c r="I1549" t="s">
        <v>8596</v>
      </c>
      <c r="J1549" t="s">
        <v>14733</v>
      </c>
      <c r="K1549" t="s">
        <v>7</v>
      </c>
      <c r="M1549">
        <v>10982364</v>
      </c>
      <c r="N1549" t="s">
        <v>2694</v>
      </c>
      <c r="O1549">
        <v>94</v>
      </c>
    </row>
    <row r="1550" spans="1:15" x14ac:dyDescent="0.25">
      <c r="A1550" t="s">
        <v>17950</v>
      </c>
      <c r="B1550" t="s">
        <v>41</v>
      </c>
      <c r="C1550" t="s">
        <v>34</v>
      </c>
      <c r="D1550">
        <v>1989</v>
      </c>
      <c r="E1550" t="s">
        <v>17862</v>
      </c>
      <c r="F1550">
        <v>6</v>
      </c>
      <c r="G1550">
        <v>5200</v>
      </c>
      <c r="H1550" t="s">
        <v>16243</v>
      </c>
      <c r="I1550" t="s">
        <v>17949</v>
      </c>
      <c r="J1550" t="s">
        <v>1804</v>
      </c>
      <c r="K1550" t="s">
        <v>7</v>
      </c>
      <c r="M1550">
        <v>4557214</v>
      </c>
      <c r="N1550" t="s">
        <v>15586</v>
      </c>
      <c r="O1550">
        <v>98</v>
      </c>
    </row>
    <row r="1551" spans="1:15" x14ac:dyDescent="0.25">
      <c r="A1551" t="s">
        <v>17948</v>
      </c>
      <c r="B1551" t="s">
        <v>68</v>
      </c>
      <c r="C1551" t="s">
        <v>409</v>
      </c>
      <c r="D1551">
        <v>1989</v>
      </c>
      <c r="E1551" t="s">
        <v>17849</v>
      </c>
      <c r="F1551">
        <v>6.5</v>
      </c>
      <c r="G1551">
        <v>7200</v>
      </c>
      <c r="H1551" t="s">
        <v>8177</v>
      </c>
      <c r="I1551" t="s">
        <v>6078</v>
      </c>
      <c r="J1551" t="s">
        <v>13222</v>
      </c>
      <c r="K1551" t="s">
        <v>7</v>
      </c>
      <c r="L1551">
        <v>30000000</v>
      </c>
      <c r="M1551">
        <v>3563162</v>
      </c>
      <c r="N1551" t="s">
        <v>108</v>
      </c>
      <c r="O1551">
        <v>127</v>
      </c>
    </row>
    <row r="1552" spans="1:15" x14ac:dyDescent="0.25">
      <c r="A1552" t="s">
        <v>17947</v>
      </c>
      <c r="B1552" t="s">
        <v>101</v>
      </c>
      <c r="C1552" t="s">
        <v>24</v>
      </c>
      <c r="D1552">
        <v>1989</v>
      </c>
      <c r="E1552" t="s">
        <v>17908</v>
      </c>
      <c r="F1552">
        <v>4.4000000000000004</v>
      </c>
      <c r="G1552">
        <v>29000</v>
      </c>
      <c r="H1552" t="s">
        <v>17946</v>
      </c>
      <c r="I1552" t="s">
        <v>15306</v>
      </c>
      <c r="J1552" t="s">
        <v>17945</v>
      </c>
      <c r="K1552" t="s">
        <v>7</v>
      </c>
      <c r="L1552">
        <v>12000000</v>
      </c>
      <c r="M1552">
        <v>11567217</v>
      </c>
      <c r="N1552" t="s">
        <v>138</v>
      </c>
      <c r="O1552">
        <v>84</v>
      </c>
    </row>
    <row r="1553" spans="1:15" x14ac:dyDescent="0.25">
      <c r="A1553" t="s">
        <v>17944</v>
      </c>
      <c r="B1553" t="s">
        <v>101</v>
      </c>
      <c r="C1553" t="s">
        <v>24</v>
      </c>
      <c r="D1553">
        <v>1989</v>
      </c>
      <c r="E1553" t="s">
        <v>17928</v>
      </c>
      <c r="F1553">
        <v>5.8</v>
      </c>
      <c r="G1553">
        <v>6900</v>
      </c>
      <c r="H1553" t="s">
        <v>2823</v>
      </c>
      <c r="I1553" t="s">
        <v>16067</v>
      </c>
      <c r="J1553" t="s">
        <v>16138</v>
      </c>
      <c r="K1553" t="s">
        <v>7</v>
      </c>
      <c r="M1553">
        <v>18699037</v>
      </c>
      <c r="N1553" t="s">
        <v>138</v>
      </c>
      <c r="O1553">
        <v>94</v>
      </c>
    </row>
    <row r="1554" spans="1:15" x14ac:dyDescent="0.25">
      <c r="A1554" t="s">
        <v>17943</v>
      </c>
      <c r="B1554" t="s">
        <v>41</v>
      </c>
      <c r="C1554" t="s">
        <v>34</v>
      </c>
      <c r="D1554">
        <v>1989</v>
      </c>
      <c r="E1554" t="s">
        <v>17224</v>
      </c>
      <c r="F1554">
        <v>6.5</v>
      </c>
      <c r="G1554">
        <v>6500</v>
      </c>
      <c r="H1554" t="s">
        <v>13289</v>
      </c>
      <c r="I1554" t="s">
        <v>13289</v>
      </c>
      <c r="J1554" t="s">
        <v>6083</v>
      </c>
      <c r="K1554" t="s">
        <v>504</v>
      </c>
      <c r="M1554">
        <v>882290</v>
      </c>
      <c r="N1554" t="s">
        <v>16722</v>
      </c>
      <c r="O1554">
        <v>90</v>
      </c>
    </row>
    <row r="1555" spans="1:15" x14ac:dyDescent="0.25">
      <c r="A1555" t="s">
        <v>17942</v>
      </c>
      <c r="B1555" t="s">
        <v>68</v>
      </c>
      <c r="C1555" t="s">
        <v>34</v>
      </c>
      <c r="D1555">
        <v>1989</v>
      </c>
      <c r="E1555" t="s">
        <v>17941</v>
      </c>
      <c r="F1555">
        <v>5.4</v>
      </c>
      <c r="G1555">
        <v>11000</v>
      </c>
      <c r="H1555" t="s">
        <v>17940</v>
      </c>
      <c r="I1555" t="s">
        <v>17939</v>
      </c>
      <c r="J1555" t="s">
        <v>1244</v>
      </c>
      <c r="K1555" t="s">
        <v>7</v>
      </c>
      <c r="L1555">
        <v>19000000</v>
      </c>
      <c r="M1555">
        <v>12143484</v>
      </c>
      <c r="N1555" t="s">
        <v>10935</v>
      </c>
      <c r="O1555">
        <v>122</v>
      </c>
    </row>
    <row r="1556" spans="1:15" x14ac:dyDescent="0.25">
      <c r="A1556" t="s">
        <v>17938</v>
      </c>
      <c r="B1556" t="s">
        <v>68</v>
      </c>
      <c r="C1556" t="s">
        <v>34</v>
      </c>
      <c r="D1556">
        <v>1989</v>
      </c>
      <c r="E1556" t="s">
        <v>17756</v>
      </c>
      <c r="F1556">
        <v>6.2</v>
      </c>
      <c r="G1556">
        <v>11000</v>
      </c>
      <c r="H1556" t="s">
        <v>13032</v>
      </c>
      <c r="I1556" t="s">
        <v>13032</v>
      </c>
      <c r="J1556" t="s">
        <v>13713</v>
      </c>
      <c r="K1556" t="s">
        <v>7</v>
      </c>
      <c r="L1556">
        <v>15000000</v>
      </c>
      <c r="M1556">
        <v>40586886</v>
      </c>
      <c r="N1556" t="s">
        <v>6122</v>
      </c>
      <c r="O1556">
        <v>96</v>
      </c>
    </row>
    <row r="1557" spans="1:15" x14ac:dyDescent="0.25">
      <c r="A1557" t="s">
        <v>17937</v>
      </c>
      <c r="B1557" t="s">
        <v>101</v>
      </c>
      <c r="C1557" t="s">
        <v>34</v>
      </c>
      <c r="D1557">
        <v>1989</v>
      </c>
      <c r="E1557" t="s">
        <v>17539</v>
      </c>
      <c r="F1557">
        <v>5.4</v>
      </c>
      <c r="G1557">
        <v>6000</v>
      </c>
      <c r="H1557" t="s">
        <v>16358</v>
      </c>
      <c r="I1557" t="s">
        <v>16358</v>
      </c>
      <c r="J1557" t="s">
        <v>17936</v>
      </c>
      <c r="K1557" t="s">
        <v>7</v>
      </c>
      <c r="L1557">
        <v>10000000</v>
      </c>
      <c r="M1557">
        <v>1272977</v>
      </c>
      <c r="N1557" t="s">
        <v>16848</v>
      </c>
      <c r="O1557">
        <v>85</v>
      </c>
    </row>
    <row r="1558" spans="1:15" x14ac:dyDescent="0.25">
      <c r="A1558" t="s">
        <v>17935</v>
      </c>
      <c r="B1558" t="s">
        <v>68</v>
      </c>
      <c r="C1558" t="s">
        <v>34</v>
      </c>
      <c r="D1558">
        <v>1989</v>
      </c>
      <c r="E1558" t="s">
        <v>17843</v>
      </c>
      <c r="F1558">
        <v>4.4000000000000004</v>
      </c>
      <c r="G1558">
        <v>6000</v>
      </c>
      <c r="H1558" t="s">
        <v>17934</v>
      </c>
      <c r="I1558" t="s">
        <v>17933</v>
      </c>
      <c r="J1558" t="s">
        <v>15678</v>
      </c>
      <c r="K1558" t="s">
        <v>7</v>
      </c>
      <c r="L1558">
        <v>8000000</v>
      </c>
      <c r="M1558">
        <v>16093651</v>
      </c>
      <c r="N1558" t="s">
        <v>666</v>
      </c>
      <c r="O1558">
        <v>93</v>
      </c>
    </row>
    <row r="1559" spans="1:15" x14ac:dyDescent="0.25">
      <c r="A1559" t="s">
        <v>17932</v>
      </c>
      <c r="B1559" t="s">
        <v>41</v>
      </c>
      <c r="C1559" t="s">
        <v>87</v>
      </c>
      <c r="D1559">
        <v>1989</v>
      </c>
      <c r="E1559" t="s">
        <v>17931</v>
      </c>
      <c r="F1559">
        <v>5.7</v>
      </c>
      <c r="G1559">
        <v>12000</v>
      </c>
      <c r="H1559" t="s">
        <v>8449</v>
      </c>
      <c r="I1559" t="s">
        <v>17930</v>
      </c>
      <c r="J1559" t="s">
        <v>10617</v>
      </c>
      <c r="K1559" t="s">
        <v>7</v>
      </c>
      <c r="M1559">
        <v>12195695</v>
      </c>
      <c r="N1559" t="s">
        <v>2694</v>
      </c>
      <c r="O1559">
        <v>110</v>
      </c>
    </row>
    <row r="1560" spans="1:15" x14ac:dyDescent="0.25">
      <c r="A1560" t="s">
        <v>17929</v>
      </c>
      <c r="B1560" t="s">
        <v>68</v>
      </c>
      <c r="C1560" t="s">
        <v>24</v>
      </c>
      <c r="D1560">
        <v>1989</v>
      </c>
      <c r="E1560" t="s">
        <v>17928</v>
      </c>
      <c r="F1560">
        <v>4.3</v>
      </c>
      <c r="G1560">
        <v>1800</v>
      </c>
      <c r="H1560" t="s">
        <v>8176</v>
      </c>
      <c r="I1560" t="s">
        <v>8176</v>
      </c>
      <c r="J1560" t="s">
        <v>17927</v>
      </c>
      <c r="K1560" t="s">
        <v>7</v>
      </c>
      <c r="L1560">
        <v>2500000</v>
      </c>
      <c r="N1560" t="s">
        <v>17926</v>
      </c>
      <c r="O1560">
        <v>90</v>
      </c>
    </row>
    <row r="1561" spans="1:15" x14ac:dyDescent="0.25">
      <c r="A1561" t="s">
        <v>17925</v>
      </c>
      <c r="B1561" t="s">
        <v>41</v>
      </c>
      <c r="C1561" t="s">
        <v>409</v>
      </c>
      <c r="D1561">
        <v>1989</v>
      </c>
      <c r="E1561" t="s">
        <v>17369</v>
      </c>
      <c r="F1561">
        <v>6.3</v>
      </c>
      <c r="G1561">
        <v>1900</v>
      </c>
      <c r="H1561" t="s">
        <v>2809</v>
      </c>
      <c r="I1561" t="s">
        <v>16575</v>
      </c>
      <c r="J1561" t="s">
        <v>2374</v>
      </c>
      <c r="K1561" t="s">
        <v>7</v>
      </c>
      <c r="M1561">
        <v>259486</v>
      </c>
      <c r="N1561" t="s">
        <v>17272</v>
      </c>
      <c r="O1561">
        <v>98</v>
      </c>
    </row>
    <row r="1562" spans="1:15" x14ac:dyDescent="0.25">
      <c r="A1562" t="s">
        <v>17924</v>
      </c>
      <c r="B1562" t="s">
        <v>41</v>
      </c>
      <c r="C1562" t="s">
        <v>5</v>
      </c>
      <c r="D1562">
        <v>1989</v>
      </c>
      <c r="E1562" t="s">
        <v>17647</v>
      </c>
      <c r="F1562">
        <v>5.7</v>
      </c>
      <c r="G1562">
        <v>3700</v>
      </c>
      <c r="H1562" t="s">
        <v>17508</v>
      </c>
      <c r="I1562" t="s">
        <v>17923</v>
      </c>
      <c r="J1562" t="s">
        <v>17922</v>
      </c>
      <c r="K1562" t="s">
        <v>265</v>
      </c>
      <c r="L1562">
        <v>1500000</v>
      </c>
      <c r="M1562">
        <v>1519796</v>
      </c>
      <c r="N1562" t="s">
        <v>15473</v>
      </c>
      <c r="O1562">
        <v>93</v>
      </c>
    </row>
    <row r="1563" spans="1:15" x14ac:dyDescent="0.25">
      <c r="A1563" t="s">
        <v>17921</v>
      </c>
      <c r="B1563" t="s">
        <v>68</v>
      </c>
      <c r="C1563" t="s">
        <v>11</v>
      </c>
      <c r="D1563">
        <v>1989</v>
      </c>
      <c r="E1563" t="s">
        <v>17724</v>
      </c>
      <c r="F1563">
        <v>6.2</v>
      </c>
      <c r="G1563">
        <v>2800</v>
      </c>
      <c r="H1563" t="s">
        <v>17920</v>
      </c>
      <c r="I1563" t="s">
        <v>17919</v>
      </c>
      <c r="J1563" t="s">
        <v>17918</v>
      </c>
      <c r="K1563" t="s">
        <v>95</v>
      </c>
      <c r="M1563">
        <v>536508</v>
      </c>
      <c r="N1563" t="s">
        <v>17917</v>
      </c>
      <c r="O1563">
        <v>104</v>
      </c>
    </row>
    <row r="1564" spans="1:15" x14ac:dyDescent="0.25">
      <c r="A1564" t="s">
        <v>17916</v>
      </c>
      <c r="B1564" t="s">
        <v>68</v>
      </c>
      <c r="C1564" t="s">
        <v>24</v>
      </c>
      <c r="D1564">
        <v>1989</v>
      </c>
      <c r="E1564" t="s">
        <v>17915</v>
      </c>
      <c r="F1564">
        <v>6.2</v>
      </c>
      <c r="G1564">
        <v>4800</v>
      </c>
      <c r="H1564" t="s">
        <v>8605</v>
      </c>
      <c r="I1564" t="s">
        <v>17914</v>
      </c>
      <c r="J1564" t="s">
        <v>3529</v>
      </c>
      <c r="K1564" t="s">
        <v>7</v>
      </c>
      <c r="L1564">
        <v>5000000</v>
      </c>
      <c r="M1564">
        <v>117463</v>
      </c>
      <c r="N1564" t="s">
        <v>17913</v>
      </c>
      <c r="O1564">
        <v>100</v>
      </c>
    </row>
    <row r="1565" spans="1:15" x14ac:dyDescent="0.25">
      <c r="A1565" t="s">
        <v>17912</v>
      </c>
      <c r="B1565" t="s">
        <v>41</v>
      </c>
      <c r="C1565" t="s">
        <v>24</v>
      </c>
      <c r="D1565">
        <v>1989</v>
      </c>
      <c r="E1565" t="s">
        <v>17756</v>
      </c>
      <c r="F1565">
        <v>6.1</v>
      </c>
      <c r="G1565">
        <v>6800</v>
      </c>
      <c r="H1565" t="s">
        <v>15702</v>
      </c>
      <c r="I1565" t="s">
        <v>17911</v>
      </c>
      <c r="J1565" t="s">
        <v>17669</v>
      </c>
      <c r="K1565" t="s">
        <v>95</v>
      </c>
      <c r="L1565">
        <v>3000000</v>
      </c>
      <c r="M1565">
        <v>870532</v>
      </c>
      <c r="N1565" t="s">
        <v>17910</v>
      </c>
      <c r="O1565">
        <v>81</v>
      </c>
    </row>
    <row r="1566" spans="1:15" x14ac:dyDescent="0.25">
      <c r="A1566" t="s">
        <v>17909</v>
      </c>
      <c r="B1566" t="s">
        <v>41</v>
      </c>
      <c r="C1566" t="s">
        <v>11</v>
      </c>
      <c r="D1566">
        <v>1989</v>
      </c>
      <c r="E1566" t="s">
        <v>17908</v>
      </c>
      <c r="F1566">
        <v>6.3</v>
      </c>
      <c r="G1566">
        <v>5600</v>
      </c>
      <c r="H1566" t="s">
        <v>17907</v>
      </c>
      <c r="I1566" t="s">
        <v>17906</v>
      </c>
      <c r="J1566" t="s">
        <v>1004</v>
      </c>
      <c r="K1566" t="s">
        <v>7</v>
      </c>
      <c r="M1566">
        <v>2049769</v>
      </c>
      <c r="N1566" t="s">
        <v>16722</v>
      </c>
      <c r="O1566">
        <v>102</v>
      </c>
    </row>
    <row r="1567" spans="1:15" x14ac:dyDescent="0.25">
      <c r="A1567" t="s">
        <v>17905</v>
      </c>
      <c r="B1567" t="s">
        <v>101</v>
      </c>
      <c r="C1567" t="s">
        <v>24</v>
      </c>
      <c r="D1567">
        <v>1989</v>
      </c>
      <c r="E1567" t="s">
        <v>17632</v>
      </c>
      <c r="F1567">
        <v>6.3</v>
      </c>
      <c r="G1567">
        <v>4700</v>
      </c>
      <c r="H1567" t="s">
        <v>9264</v>
      </c>
      <c r="I1567" t="s">
        <v>16237</v>
      </c>
      <c r="J1567" t="s">
        <v>12999</v>
      </c>
      <c r="K1567" t="s">
        <v>7</v>
      </c>
      <c r="L1567">
        <v>19000000</v>
      </c>
      <c r="M1567">
        <v>27503037</v>
      </c>
      <c r="N1567" t="s">
        <v>4355</v>
      </c>
      <c r="O1567">
        <v>117</v>
      </c>
    </row>
    <row r="1568" spans="1:15" x14ac:dyDescent="0.25">
      <c r="A1568" t="s">
        <v>17904</v>
      </c>
      <c r="B1568" t="s">
        <v>101</v>
      </c>
      <c r="C1568" t="s">
        <v>34</v>
      </c>
      <c r="D1568">
        <v>1989</v>
      </c>
      <c r="E1568" t="s">
        <v>17777</v>
      </c>
      <c r="F1568">
        <v>4.5</v>
      </c>
      <c r="G1568">
        <v>3200</v>
      </c>
      <c r="H1568" t="s">
        <v>17903</v>
      </c>
      <c r="I1568" t="s">
        <v>17902</v>
      </c>
      <c r="J1568" t="s">
        <v>17901</v>
      </c>
      <c r="K1568" t="s">
        <v>95</v>
      </c>
      <c r="L1568">
        <v>18000000</v>
      </c>
      <c r="M1568">
        <v>3077361</v>
      </c>
      <c r="N1568" t="s">
        <v>17900</v>
      </c>
      <c r="O1568">
        <v>94</v>
      </c>
    </row>
    <row r="1569" spans="1:15" x14ac:dyDescent="0.25">
      <c r="A1569" t="s">
        <v>17899</v>
      </c>
      <c r="B1569" t="s">
        <v>41</v>
      </c>
      <c r="C1569" t="s">
        <v>24</v>
      </c>
      <c r="D1569">
        <v>1989</v>
      </c>
      <c r="E1569" t="s">
        <v>17898</v>
      </c>
      <c r="F1569">
        <v>6.9</v>
      </c>
      <c r="G1569">
        <v>5700</v>
      </c>
      <c r="H1569" t="s">
        <v>6078</v>
      </c>
      <c r="I1569" t="s">
        <v>6078</v>
      </c>
      <c r="J1569" t="s">
        <v>14638</v>
      </c>
      <c r="K1569" t="s">
        <v>265</v>
      </c>
      <c r="M1569">
        <v>418053</v>
      </c>
      <c r="N1569" t="s">
        <v>17300</v>
      </c>
      <c r="O1569">
        <v>90</v>
      </c>
    </row>
    <row r="1570" spans="1:15" x14ac:dyDescent="0.25">
      <c r="A1570" t="s">
        <v>17897</v>
      </c>
      <c r="B1570" t="s">
        <v>68</v>
      </c>
      <c r="C1570" t="s">
        <v>11</v>
      </c>
      <c r="D1570">
        <v>1989</v>
      </c>
      <c r="E1570" t="s">
        <v>17896</v>
      </c>
      <c r="F1570">
        <v>6</v>
      </c>
      <c r="G1570">
        <v>1700</v>
      </c>
      <c r="H1570" t="s">
        <v>17895</v>
      </c>
      <c r="I1570" t="s">
        <v>17895</v>
      </c>
      <c r="J1570" t="s">
        <v>17894</v>
      </c>
      <c r="K1570" t="s">
        <v>7</v>
      </c>
      <c r="M1570">
        <v>4347648</v>
      </c>
      <c r="N1570" t="s">
        <v>17893</v>
      </c>
      <c r="O1570">
        <v>95</v>
      </c>
    </row>
    <row r="1571" spans="1:15" x14ac:dyDescent="0.25">
      <c r="A1571" t="s">
        <v>11581</v>
      </c>
      <c r="B1571" t="s">
        <v>41</v>
      </c>
      <c r="C1571" t="s">
        <v>24</v>
      </c>
      <c r="D1571">
        <v>1989</v>
      </c>
      <c r="E1571" t="s">
        <v>17781</v>
      </c>
      <c r="F1571">
        <v>5.5</v>
      </c>
      <c r="G1571">
        <v>703</v>
      </c>
      <c r="H1571" t="s">
        <v>17307</v>
      </c>
      <c r="I1571" t="s">
        <v>17892</v>
      </c>
      <c r="J1571" t="s">
        <v>468</v>
      </c>
      <c r="K1571" t="s">
        <v>7</v>
      </c>
      <c r="M1571">
        <v>294266</v>
      </c>
      <c r="N1571" t="s">
        <v>17891</v>
      </c>
      <c r="O1571">
        <v>92</v>
      </c>
    </row>
    <row r="1572" spans="1:15" x14ac:dyDescent="0.25">
      <c r="A1572" t="s">
        <v>17890</v>
      </c>
      <c r="B1572" t="s">
        <v>41</v>
      </c>
      <c r="C1572" t="s">
        <v>11</v>
      </c>
      <c r="D1572">
        <v>1989</v>
      </c>
      <c r="E1572" t="s">
        <v>17889</v>
      </c>
      <c r="F1572">
        <v>7.6</v>
      </c>
      <c r="G1572">
        <v>5400</v>
      </c>
      <c r="H1572" t="s">
        <v>16194</v>
      </c>
      <c r="I1572" t="s">
        <v>16193</v>
      </c>
      <c r="J1572" t="s">
        <v>17888</v>
      </c>
      <c r="K1572" t="s">
        <v>7</v>
      </c>
      <c r="L1572">
        <v>3000000</v>
      </c>
      <c r="M1572">
        <v>4609953</v>
      </c>
      <c r="N1572" t="s">
        <v>14664</v>
      </c>
      <c r="O1572">
        <v>96</v>
      </c>
    </row>
    <row r="1573" spans="1:15" x14ac:dyDescent="0.25">
      <c r="A1573" t="s">
        <v>17887</v>
      </c>
      <c r="B1573" t="s">
        <v>915</v>
      </c>
      <c r="C1573" t="s">
        <v>73</v>
      </c>
      <c r="D1573">
        <v>1989</v>
      </c>
      <c r="E1573" t="s">
        <v>15767</v>
      </c>
      <c r="F1573">
        <v>5.6</v>
      </c>
      <c r="G1573">
        <v>2200</v>
      </c>
      <c r="H1573" t="s">
        <v>17886</v>
      </c>
      <c r="I1573" t="s">
        <v>17885</v>
      </c>
      <c r="J1573" t="s">
        <v>7504</v>
      </c>
      <c r="K1573" t="s">
        <v>7</v>
      </c>
      <c r="M1573">
        <v>3299382</v>
      </c>
      <c r="N1573" t="s">
        <v>17884</v>
      </c>
      <c r="O1573">
        <v>75</v>
      </c>
    </row>
    <row r="1574" spans="1:15" x14ac:dyDescent="0.25">
      <c r="A1574" t="s">
        <v>17883</v>
      </c>
      <c r="B1574" t="s">
        <v>101</v>
      </c>
      <c r="C1574" t="s">
        <v>11</v>
      </c>
      <c r="D1574">
        <v>1989</v>
      </c>
      <c r="E1574" t="s">
        <v>17663</v>
      </c>
      <c r="F1574">
        <v>5.2</v>
      </c>
      <c r="G1574">
        <v>677</v>
      </c>
      <c r="H1574" t="s">
        <v>17882</v>
      </c>
      <c r="I1574" t="s">
        <v>17881</v>
      </c>
      <c r="J1574" t="s">
        <v>15630</v>
      </c>
      <c r="K1574" t="s">
        <v>7</v>
      </c>
      <c r="L1574">
        <v>8000000</v>
      </c>
      <c r="M1574">
        <v>1097333</v>
      </c>
      <c r="O1574">
        <v>95</v>
      </c>
    </row>
    <row r="1575" spans="1:15" x14ac:dyDescent="0.25">
      <c r="A1575" t="s">
        <v>17880</v>
      </c>
      <c r="B1575" t="s">
        <v>68</v>
      </c>
      <c r="C1575" t="s">
        <v>24</v>
      </c>
      <c r="D1575">
        <v>1989</v>
      </c>
      <c r="E1575" t="s">
        <v>17879</v>
      </c>
      <c r="F1575">
        <v>6.5</v>
      </c>
      <c r="G1575">
        <v>1500</v>
      </c>
      <c r="H1575" t="s">
        <v>8385</v>
      </c>
      <c r="I1575" t="s">
        <v>8385</v>
      </c>
      <c r="J1575" t="s">
        <v>16734</v>
      </c>
      <c r="K1575" t="s">
        <v>7</v>
      </c>
      <c r="M1575">
        <v>9114702</v>
      </c>
      <c r="N1575" t="s">
        <v>16909</v>
      </c>
      <c r="O1575">
        <v>111</v>
      </c>
    </row>
    <row r="1576" spans="1:15" x14ac:dyDescent="0.25">
      <c r="A1576" t="s">
        <v>17878</v>
      </c>
      <c r="B1576" t="s">
        <v>41</v>
      </c>
      <c r="C1576" t="s">
        <v>11</v>
      </c>
      <c r="D1576">
        <v>1989</v>
      </c>
      <c r="E1576" t="s">
        <v>17877</v>
      </c>
      <c r="F1576">
        <v>7</v>
      </c>
      <c r="G1576">
        <v>5300</v>
      </c>
      <c r="H1576" t="s">
        <v>17876</v>
      </c>
      <c r="I1576" t="s">
        <v>17875</v>
      </c>
      <c r="J1576" t="s">
        <v>9232</v>
      </c>
      <c r="K1576" t="s">
        <v>7</v>
      </c>
      <c r="L1576">
        <v>9000000</v>
      </c>
      <c r="M1576">
        <v>3766879</v>
      </c>
      <c r="N1576" t="s">
        <v>17874</v>
      </c>
      <c r="O1576">
        <v>106</v>
      </c>
    </row>
    <row r="1577" spans="1:15" x14ac:dyDescent="0.25">
      <c r="A1577" t="s">
        <v>10075</v>
      </c>
      <c r="B1577" t="s">
        <v>41</v>
      </c>
      <c r="C1577" t="s">
        <v>11</v>
      </c>
      <c r="D1577">
        <v>1989</v>
      </c>
      <c r="E1577" t="s">
        <v>17647</v>
      </c>
      <c r="F1577">
        <v>5.5</v>
      </c>
      <c r="G1577">
        <v>3800</v>
      </c>
      <c r="H1577" t="s">
        <v>9941</v>
      </c>
      <c r="I1577" t="s">
        <v>10073</v>
      </c>
      <c r="J1577" t="s">
        <v>10608</v>
      </c>
      <c r="K1577" t="s">
        <v>7</v>
      </c>
      <c r="M1577">
        <v>3953745</v>
      </c>
      <c r="N1577" t="s">
        <v>17234</v>
      </c>
      <c r="O1577">
        <v>93</v>
      </c>
    </row>
    <row r="1578" spans="1:15" x14ac:dyDescent="0.25">
      <c r="A1578" t="s">
        <v>17873</v>
      </c>
      <c r="B1578" t="s">
        <v>68</v>
      </c>
      <c r="C1578" t="s">
        <v>24</v>
      </c>
      <c r="D1578">
        <v>1989</v>
      </c>
      <c r="E1578" t="s">
        <v>17872</v>
      </c>
      <c r="F1578">
        <v>4.8</v>
      </c>
      <c r="G1578">
        <v>2300</v>
      </c>
      <c r="H1578" t="s">
        <v>17871</v>
      </c>
      <c r="I1578" t="s">
        <v>17870</v>
      </c>
      <c r="J1578" t="s">
        <v>568</v>
      </c>
      <c r="K1578" t="s">
        <v>95</v>
      </c>
      <c r="M1578">
        <v>169203</v>
      </c>
      <c r="N1578" t="s">
        <v>108</v>
      </c>
      <c r="O1578">
        <v>94</v>
      </c>
    </row>
    <row r="1579" spans="1:15" x14ac:dyDescent="0.25">
      <c r="A1579" t="s">
        <v>17869</v>
      </c>
      <c r="B1579" t="s">
        <v>41</v>
      </c>
      <c r="C1579" t="s">
        <v>409</v>
      </c>
      <c r="D1579">
        <v>1989</v>
      </c>
      <c r="E1579" t="s">
        <v>17868</v>
      </c>
      <c r="F1579">
        <v>6.8</v>
      </c>
      <c r="G1579">
        <v>2300</v>
      </c>
      <c r="H1579" t="s">
        <v>14106</v>
      </c>
      <c r="I1579" t="s">
        <v>17867</v>
      </c>
      <c r="J1579" t="s">
        <v>1509</v>
      </c>
      <c r="K1579" t="s">
        <v>7</v>
      </c>
      <c r="M1579">
        <v>408839</v>
      </c>
      <c r="N1579" t="s">
        <v>17371</v>
      </c>
      <c r="O1579">
        <v>120</v>
      </c>
    </row>
    <row r="1580" spans="1:15" x14ac:dyDescent="0.25">
      <c r="A1580" t="s">
        <v>17866</v>
      </c>
      <c r="B1580" t="s">
        <v>41</v>
      </c>
      <c r="C1580" t="s">
        <v>24</v>
      </c>
      <c r="D1580">
        <v>1989</v>
      </c>
      <c r="E1580" t="s">
        <v>17865</v>
      </c>
      <c r="F1580">
        <v>7.3</v>
      </c>
      <c r="G1580">
        <v>5000</v>
      </c>
      <c r="H1580" t="s">
        <v>16145</v>
      </c>
      <c r="I1580" t="s">
        <v>16145</v>
      </c>
      <c r="J1580" t="s">
        <v>7240</v>
      </c>
      <c r="K1580" t="s">
        <v>7</v>
      </c>
      <c r="L1580">
        <v>75000</v>
      </c>
      <c r="N1580" t="s">
        <v>17864</v>
      </c>
      <c r="O1580">
        <v>90</v>
      </c>
    </row>
    <row r="1581" spans="1:15" x14ac:dyDescent="0.25">
      <c r="A1581" t="s">
        <v>17863</v>
      </c>
      <c r="B1581" t="s">
        <v>41</v>
      </c>
      <c r="C1581" t="s">
        <v>87</v>
      </c>
      <c r="D1581">
        <v>1989</v>
      </c>
      <c r="E1581" t="s">
        <v>17862</v>
      </c>
      <c r="F1581">
        <v>6.7</v>
      </c>
      <c r="G1581">
        <v>4500</v>
      </c>
      <c r="H1581" t="s">
        <v>9900</v>
      </c>
      <c r="I1581" t="s">
        <v>6859</v>
      </c>
      <c r="J1581" t="s">
        <v>12952</v>
      </c>
      <c r="K1581" t="s">
        <v>7</v>
      </c>
      <c r="M1581">
        <v>8742750</v>
      </c>
      <c r="N1581" t="s">
        <v>114</v>
      </c>
      <c r="O1581">
        <v>108</v>
      </c>
    </row>
    <row r="1582" spans="1:15" x14ac:dyDescent="0.25">
      <c r="A1582" t="s">
        <v>17861</v>
      </c>
      <c r="B1582" t="s">
        <v>41</v>
      </c>
      <c r="C1582" t="s">
        <v>5</v>
      </c>
      <c r="D1582">
        <v>1989</v>
      </c>
      <c r="E1582" t="s">
        <v>17677</v>
      </c>
      <c r="F1582">
        <v>5</v>
      </c>
      <c r="G1582">
        <v>3600</v>
      </c>
      <c r="H1582" t="s">
        <v>8592</v>
      </c>
      <c r="I1582" t="s">
        <v>17860</v>
      </c>
      <c r="J1582" t="s">
        <v>16849</v>
      </c>
      <c r="K1582" t="s">
        <v>7</v>
      </c>
      <c r="L1582">
        <v>3000000</v>
      </c>
      <c r="M1582">
        <v>1738897</v>
      </c>
      <c r="N1582" t="s">
        <v>17859</v>
      </c>
      <c r="O1582">
        <v>95</v>
      </c>
    </row>
    <row r="1583" spans="1:15" x14ac:dyDescent="0.25">
      <c r="A1583" t="s">
        <v>17858</v>
      </c>
      <c r="B1583" t="s">
        <v>41</v>
      </c>
      <c r="C1583" t="s">
        <v>24</v>
      </c>
      <c r="D1583">
        <v>1989</v>
      </c>
      <c r="E1583" t="s">
        <v>17172</v>
      </c>
      <c r="F1583">
        <v>6.2</v>
      </c>
      <c r="G1583">
        <v>4500</v>
      </c>
      <c r="H1583" t="s">
        <v>13798</v>
      </c>
      <c r="I1583" t="s">
        <v>1066</v>
      </c>
      <c r="J1583" t="s">
        <v>13952</v>
      </c>
      <c r="K1583" t="s">
        <v>265</v>
      </c>
      <c r="M1583">
        <v>510712</v>
      </c>
      <c r="N1583" t="s">
        <v>17857</v>
      </c>
      <c r="O1583">
        <v>92</v>
      </c>
    </row>
    <row r="1584" spans="1:15" x14ac:dyDescent="0.25">
      <c r="A1584" t="s">
        <v>17856</v>
      </c>
      <c r="B1584" t="s">
        <v>41</v>
      </c>
      <c r="C1584" t="s">
        <v>34</v>
      </c>
      <c r="D1584">
        <v>1989</v>
      </c>
      <c r="E1584" t="s">
        <v>17760</v>
      </c>
      <c r="F1584">
        <v>5.0999999999999996</v>
      </c>
      <c r="G1584">
        <v>6200</v>
      </c>
      <c r="H1584" t="s">
        <v>17688</v>
      </c>
      <c r="I1584" t="s">
        <v>12360</v>
      </c>
      <c r="J1584" t="s">
        <v>17687</v>
      </c>
      <c r="K1584" t="s">
        <v>7</v>
      </c>
      <c r="L1584">
        <v>2300000</v>
      </c>
      <c r="M1584">
        <v>792966</v>
      </c>
      <c r="N1584" t="s">
        <v>17593</v>
      </c>
      <c r="O1584">
        <v>102</v>
      </c>
    </row>
    <row r="1585" spans="1:15" x14ac:dyDescent="0.25">
      <c r="A1585" t="s">
        <v>17855</v>
      </c>
      <c r="B1585" t="s">
        <v>41</v>
      </c>
      <c r="C1585" t="s">
        <v>34</v>
      </c>
      <c r="D1585">
        <v>1989</v>
      </c>
      <c r="E1585" t="s">
        <v>17854</v>
      </c>
      <c r="F1585">
        <v>6.1</v>
      </c>
      <c r="G1585">
        <v>3500</v>
      </c>
      <c r="H1585" t="s">
        <v>12178</v>
      </c>
      <c r="I1585" t="s">
        <v>17853</v>
      </c>
      <c r="J1585" t="s">
        <v>17586</v>
      </c>
      <c r="K1585" t="s">
        <v>7</v>
      </c>
      <c r="L1585">
        <v>14500000</v>
      </c>
      <c r="M1585">
        <v>8125592</v>
      </c>
      <c r="N1585" t="s">
        <v>17593</v>
      </c>
      <c r="O1585">
        <v>102</v>
      </c>
    </row>
    <row r="1586" spans="1:15" x14ac:dyDescent="0.25">
      <c r="A1586" t="s">
        <v>17852</v>
      </c>
      <c r="B1586" t="s">
        <v>68</v>
      </c>
      <c r="C1586" t="s">
        <v>87</v>
      </c>
      <c r="D1586">
        <v>1989</v>
      </c>
      <c r="E1586" t="s">
        <v>17244</v>
      </c>
      <c r="F1586">
        <v>7.4</v>
      </c>
      <c r="G1586">
        <v>7200</v>
      </c>
      <c r="H1586" t="s">
        <v>17851</v>
      </c>
      <c r="I1586" t="s">
        <v>9033</v>
      </c>
      <c r="J1586" t="s">
        <v>13145</v>
      </c>
      <c r="K1586" t="s">
        <v>7</v>
      </c>
      <c r="M1586">
        <v>6263883</v>
      </c>
      <c r="N1586" t="s">
        <v>14645</v>
      </c>
      <c r="O1586">
        <v>124</v>
      </c>
    </row>
    <row r="1587" spans="1:15" x14ac:dyDescent="0.25">
      <c r="A1587" t="s">
        <v>17850</v>
      </c>
      <c r="B1587" t="s">
        <v>68</v>
      </c>
      <c r="C1587" t="s">
        <v>11</v>
      </c>
      <c r="D1587">
        <v>1989</v>
      </c>
      <c r="E1587" t="s">
        <v>17849</v>
      </c>
      <c r="F1587">
        <v>6.1</v>
      </c>
      <c r="G1587">
        <v>3600</v>
      </c>
      <c r="H1587" t="s">
        <v>16434</v>
      </c>
      <c r="I1587" t="s">
        <v>9193</v>
      </c>
      <c r="J1587" t="s">
        <v>13508</v>
      </c>
      <c r="K1587" t="s">
        <v>7</v>
      </c>
      <c r="L1587">
        <v>8500000</v>
      </c>
      <c r="M1587">
        <v>11604598</v>
      </c>
      <c r="N1587" t="s">
        <v>17848</v>
      </c>
      <c r="O1587">
        <v>109</v>
      </c>
    </row>
    <row r="1588" spans="1:15" x14ac:dyDescent="0.25">
      <c r="A1588" t="s">
        <v>17847</v>
      </c>
      <c r="B1588" t="s">
        <v>52</v>
      </c>
      <c r="C1588" t="s">
        <v>34</v>
      </c>
      <c r="D1588">
        <v>1989</v>
      </c>
      <c r="E1588" t="s">
        <v>12572</v>
      </c>
      <c r="F1588">
        <v>7.2</v>
      </c>
      <c r="G1588">
        <v>11000</v>
      </c>
      <c r="H1588" t="s">
        <v>10382</v>
      </c>
      <c r="I1588" t="s">
        <v>17846</v>
      </c>
      <c r="J1588" t="s">
        <v>10382</v>
      </c>
      <c r="K1588" t="s">
        <v>197</v>
      </c>
      <c r="N1588" t="s">
        <v>17845</v>
      </c>
      <c r="O1588">
        <v>103</v>
      </c>
    </row>
    <row r="1589" spans="1:15" x14ac:dyDescent="0.25">
      <c r="A1589" t="s">
        <v>17844</v>
      </c>
      <c r="B1589" t="s">
        <v>41</v>
      </c>
      <c r="C1589" t="s">
        <v>34</v>
      </c>
      <c r="D1589">
        <v>1989</v>
      </c>
      <c r="E1589" t="s">
        <v>17843</v>
      </c>
      <c r="F1589">
        <v>5.4</v>
      </c>
      <c r="G1589">
        <v>3300</v>
      </c>
      <c r="H1589" t="s">
        <v>17842</v>
      </c>
      <c r="I1589" t="s">
        <v>17841</v>
      </c>
      <c r="J1589" t="s">
        <v>7786</v>
      </c>
      <c r="K1589" t="s">
        <v>7</v>
      </c>
      <c r="L1589">
        <v>16000000</v>
      </c>
      <c r="M1589">
        <v>9015164</v>
      </c>
      <c r="N1589" t="s">
        <v>6260</v>
      </c>
      <c r="O1589">
        <v>106</v>
      </c>
    </row>
    <row r="1590" spans="1:15" x14ac:dyDescent="0.25">
      <c r="A1590" t="s">
        <v>3394</v>
      </c>
      <c r="B1590" t="s">
        <v>68</v>
      </c>
      <c r="C1590" t="s">
        <v>11</v>
      </c>
      <c r="D1590">
        <v>1989</v>
      </c>
      <c r="E1590" t="s">
        <v>17840</v>
      </c>
      <c r="F1590">
        <v>6.9</v>
      </c>
      <c r="G1590">
        <v>716</v>
      </c>
      <c r="H1590" t="s">
        <v>17839</v>
      </c>
      <c r="I1590" t="s">
        <v>6273</v>
      </c>
      <c r="J1590" t="s">
        <v>16416</v>
      </c>
      <c r="K1590" t="s">
        <v>7</v>
      </c>
      <c r="L1590">
        <v>11500000</v>
      </c>
      <c r="M1590">
        <v>2260616</v>
      </c>
      <c r="N1590" t="s">
        <v>2694</v>
      </c>
      <c r="O1590">
        <v>98</v>
      </c>
    </row>
    <row r="1591" spans="1:15" x14ac:dyDescent="0.25">
      <c r="A1591" t="s">
        <v>17838</v>
      </c>
      <c r="B1591" t="s">
        <v>41</v>
      </c>
      <c r="C1591" t="s">
        <v>24</v>
      </c>
      <c r="D1591">
        <v>1989</v>
      </c>
      <c r="E1591" t="s">
        <v>17837</v>
      </c>
      <c r="F1591">
        <v>6.8</v>
      </c>
      <c r="G1591">
        <v>3500</v>
      </c>
      <c r="H1591" t="s">
        <v>7127</v>
      </c>
      <c r="I1591" t="s">
        <v>2009</v>
      </c>
      <c r="J1591" t="s">
        <v>17836</v>
      </c>
      <c r="K1591" t="s">
        <v>504</v>
      </c>
      <c r="M1591">
        <v>938562</v>
      </c>
      <c r="N1591" t="s">
        <v>11799</v>
      </c>
      <c r="O1591">
        <v>97</v>
      </c>
    </row>
    <row r="1592" spans="1:15" x14ac:dyDescent="0.25">
      <c r="A1592" t="s">
        <v>17835</v>
      </c>
      <c r="B1592" t="s">
        <v>68</v>
      </c>
      <c r="C1592" t="s">
        <v>11</v>
      </c>
      <c r="D1592">
        <v>1989</v>
      </c>
      <c r="E1592" t="s">
        <v>17706</v>
      </c>
      <c r="F1592">
        <v>5.3</v>
      </c>
      <c r="G1592">
        <v>1000</v>
      </c>
      <c r="H1592" t="s">
        <v>17834</v>
      </c>
      <c r="I1592" t="s">
        <v>17834</v>
      </c>
      <c r="J1592" t="s">
        <v>7655</v>
      </c>
      <c r="K1592" t="s">
        <v>7</v>
      </c>
      <c r="M1592">
        <v>4299023</v>
      </c>
      <c r="N1592" t="s">
        <v>17833</v>
      </c>
      <c r="O1592">
        <v>107</v>
      </c>
    </row>
    <row r="1593" spans="1:15" x14ac:dyDescent="0.25">
      <c r="A1593" t="s">
        <v>17832</v>
      </c>
      <c r="B1593" t="s">
        <v>101</v>
      </c>
      <c r="C1593" t="s">
        <v>24</v>
      </c>
      <c r="D1593">
        <v>1989</v>
      </c>
      <c r="E1593" t="s">
        <v>17831</v>
      </c>
      <c r="F1593">
        <v>6</v>
      </c>
      <c r="G1593">
        <v>2000</v>
      </c>
      <c r="H1593" t="s">
        <v>15939</v>
      </c>
      <c r="I1593" t="s">
        <v>17830</v>
      </c>
      <c r="J1593" t="s">
        <v>14688</v>
      </c>
      <c r="K1593" t="s">
        <v>7</v>
      </c>
      <c r="M1593">
        <v>1852655</v>
      </c>
      <c r="N1593" t="s">
        <v>17829</v>
      </c>
      <c r="O1593">
        <v>102</v>
      </c>
    </row>
    <row r="1594" spans="1:15" x14ac:dyDescent="0.25">
      <c r="A1594" t="s">
        <v>17828</v>
      </c>
      <c r="B1594" t="s">
        <v>41</v>
      </c>
      <c r="C1594" t="s">
        <v>11</v>
      </c>
      <c r="D1594">
        <v>1989</v>
      </c>
      <c r="E1594" t="s">
        <v>17827</v>
      </c>
      <c r="F1594">
        <v>6.1</v>
      </c>
      <c r="G1594">
        <v>1900</v>
      </c>
      <c r="H1594" t="s">
        <v>14596</v>
      </c>
      <c r="I1594" t="s">
        <v>14596</v>
      </c>
      <c r="J1594" t="s">
        <v>929</v>
      </c>
      <c r="K1594" t="s">
        <v>265</v>
      </c>
      <c r="M1594">
        <v>201468</v>
      </c>
      <c r="N1594" t="s">
        <v>17826</v>
      </c>
      <c r="O1594">
        <v>95</v>
      </c>
    </row>
    <row r="1595" spans="1:15" x14ac:dyDescent="0.25">
      <c r="A1595" t="s">
        <v>17825</v>
      </c>
      <c r="B1595" t="s">
        <v>41</v>
      </c>
      <c r="C1595" t="s">
        <v>409</v>
      </c>
      <c r="D1595">
        <v>1989</v>
      </c>
      <c r="E1595" t="s">
        <v>17663</v>
      </c>
      <c r="F1595">
        <v>3.7</v>
      </c>
      <c r="G1595">
        <v>790</v>
      </c>
      <c r="H1595" t="s">
        <v>17824</v>
      </c>
      <c r="I1595" t="s">
        <v>17823</v>
      </c>
      <c r="J1595" t="s">
        <v>17822</v>
      </c>
      <c r="K1595" t="s">
        <v>7</v>
      </c>
      <c r="M1595">
        <v>1089000</v>
      </c>
      <c r="N1595" t="s">
        <v>17821</v>
      </c>
      <c r="O1595">
        <v>112</v>
      </c>
    </row>
    <row r="1596" spans="1:15" x14ac:dyDescent="0.25">
      <c r="A1596" t="s">
        <v>17820</v>
      </c>
      <c r="B1596" t="s">
        <v>41</v>
      </c>
      <c r="C1596" t="s">
        <v>11</v>
      </c>
      <c r="D1596">
        <v>1989</v>
      </c>
      <c r="E1596" t="s">
        <v>17706</v>
      </c>
      <c r="F1596">
        <v>6</v>
      </c>
      <c r="G1596">
        <v>881</v>
      </c>
      <c r="H1596" t="s">
        <v>17819</v>
      </c>
      <c r="I1596" t="s">
        <v>17818</v>
      </c>
      <c r="J1596" t="s">
        <v>9232</v>
      </c>
      <c r="K1596" t="s">
        <v>7</v>
      </c>
      <c r="M1596">
        <v>1247946</v>
      </c>
      <c r="O1596">
        <v>116</v>
      </c>
    </row>
    <row r="1597" spans="1:15" x14ac:dyDescent="0.25">
      <c r="A1597" t="s">
        <v>17817</v>
      </c>
      <c r="B1597" t="s">
        <v>41</v>
      </c>
      <c r="C1597" t="s">
        <v>11</v>
      </c>
      <c r="D1597">
        <v>1989</v>
      </c>
      <c r="E1597" t="s">
        <v>17374</v>
      </c>
      <c r="F1597">
        <v>7.5</v>
      </c>
      <c r="G1597">
        <v>6800</v>
      </c>
      <c r="H1597" t="s">
        <v>10184</v>
      </c>
      <c r="I1597" t="s">
        <v>10184</v>
      </c>
      <c r="J1597" t="s">
        <v>13675</v>
      </c>
      <c r="K1597" t="s">
        <v>95</v>
      </c>
      <c r="M1597">
        <v>1601612</v>
      </c>
      <c r="N1597" t="s">
        <v>4985</v>
      </c>
      <c r="O1597">
        <v>120</v>
      </c>
    </row>
    <row r="1598" spans="1:15" x14ac:dyDescent="0.25">
      <c r="A1598" t="s">
        <v>17816</v>
      </c>
      <c r="B1598" t="s">
        <v>41</v>
      </c>
      <c r="C1598" t="s">
        <v>34</v>
      </c>
      <c r="D1598">
        <v>1989</v>
      </c>
      <c r="E1598" t="s">
        <v>17815</v>
      </c>
      <c r="F1598">
        <v>4.8</v>
      </c>
      <c r="G1598">
        <v>490</v>
      </c>
      <c r="H1598" t="s">
        <v>17814</v>
      </c>
      <c r="I1598" t="s">
        <v>15187</v>
      </c>
      <c r="J1598" t="s">
        <v>17813</v>
      </c>
      <c r="K1598" t="s">
        <v>7</v>
      </c>
      <c r="M1598">
        <v>2043889</v>
      </c>
      <c r="N1598" t="s">
        <v>17812</v>
      </c>
      <c r="O1598">
        <v>98</v>
      </c>
    </row>
    <row r="1599" spans="1:15" x14ac:dyDescent="0.25">
      <c r="A1599" t="s">
        <v>17811</v>
      </c>
      <c r="B1599" t="s">
        <v>41</v>
      </c>
      <c r="C1599" t="s">
        <v>5</v>
      </c>
      <c r="D1599">
        <v>1989</v>
      </c>
      <c r="E1599" t="s">
        <v>17647</v>
      </c>
      <c r="F1599">
        <v>5.5</v>
      </c>
      <c r="G1599">
        <v>1700</v>
      </c>
      <c r="H1599" t="s">
        <v>10066</v>
      </c>
      <c r="I1599" t="s">
        <v>17810</v>
      </c>
      <c r="J1599" t="s">
        <v>17809</v>
      </c>
      <c r="K1599" t="s">
        <v>7</v>
      </c>
      <c r="L1599">
        <v>3000000</v>
      </c>
      <c r="M1599">
        <v>76325</v>
      </c>
      <c r="N1599" t="s">
        <v>17808</v>
      </c>
      <c r="O1599">
        <v>90</v>
      </c>
    </row>
    <row r="1600" spans="1:15" x14ac:dyDescent="0.25">
      <c r="A1600" t="s">
        <v>17807</v>
      </c>
      <c r="B1600" t="s">
        <v>41</v>
      </c>
      <c r="C1600" t="s">
        <v>34</v>
      </c>
      <c r="D1600">
        <v>1989</v>
      </c>
      <c r="E1600" t="s">
        <v>17749</v>
      </c>
      <c r="F1600">
        <v>6.3</v>
      </c>
      <c r="G1600">
        <v>2200</v>
      </c>
      <c r="H1600" t="s">
        <v>10069</v>
      </c>
      <c r="I1600" t="s">
        <v>10069</v>
      </c>
      <c r="J1600" t="s">
        <v>17806</v>
      </c>
      <c r="K1600" t="s">
        <v>7</v>
      </c>
      <c r="M1600">
        <v>7723506</v>
      </c>
      <c r="N1600" t="s">
        <v>15122</v>
      </c>
      <c r="O1600">
        <v>98</v>
      </c>
    </row>
    <row r="1601" spans="1:15" x14ac:dyDescent="0.25">
      <c r="A1601" t="s">
        <v>17805</v>
      </c>
      <c r="B1601" t="s">
        <v>41</v>
      </c>
      <c r="C1601" t="s">
        <v>24</v>
      </c>
      <c r="D1601">
        <v>1989</v>
      </c>
      <c r="E1601" t="s">
        <v>17804</v>
      </c>
      <c r="F1601">
        <v>5.7</v>
      </c>
      <c r="G1601">
        <v>917</v>
      </c>
      <c r="H1601" t="s">
        <v>2716</v>
      </c>
      <c r="I1601" t="s">
        <v>17803</v>
      </c>
      <c r="J1601" t="s">
        <v>17802</v>
      </c>
      <c r="K1601" t="s">
        <v>7</v>
      </c>
      <c r="M1601">
        <v>463972</v>
      </c>
      <c r="N1601" t="s">
        <v>2694</v>
      </c>
      <c r="O1601">
        <v>124</v>
      </c>
    </row>
    <row r="1602" spans="1:15" x14ac:dyDescent="0.25">
      <c r="A1602" t="s">
        <v>17801</v>
      </c>
      <c r="B1602" t="s">
        <v>41</v>
      </c>
      <c r="C1602" t="s">
        <v>34</v>
      </c>
      <c r="D1602">
        <v>1989</v>
      </c>
      <c r="E1602" t="s">
        <v>17635</v>
      </c>
      <c r="F1602">
        <v>5</v>
      </c>
      <c r="G1602">
        <v>201</v>
      </c>
      <c r="H1602" t="s">
        <v>17800</v>
      </c>
      <c r="I1602" t="s">
        <v>17799</v>
      </c>
      <c r="J1602" t="s">
        <v>17798</v>
      </c>
      <c r="K1602" t="s">
        <v>7</v>
      </c>
      <c r="L1602">
        <v>5000000</v>
      </c>
      <c r="N1602" t="s">
        <v>704</v>
      </c>
      <c r="O1602">
        <v>95</v>
      </c>
    </row>
    <row r="1603" spans="1:15" x14ac:dyDescent="0.25">
      <c r="A1603" t="s">
        <v>17797</v>
      </c>
      <c r="C1603" t="s">
        <v>24</v>
      </c>
      <c r="D1603">
        <v>1989</v>
      </c>
      <c r="E1603" t="s">
        <v>17796</v>
      </c>
      <c r="F1603">
        <v>7.1</v>
      </c>
      <c r="G1603">
        <v>1500</v>
      </c>
      <c r="H1603" t="s">
        <v>17795</v>
      </c>
      <c r="I1603" t="s">
        <v>17795</v>
      </c>
      <c r="J1603" t="s">
        <v>17794</v>
      </c>
      <c r="K1603" t="s">
        <v>3470</v>
      </c>
      <c r="N1603" t="s">
        <v>17793</v>
      </c>
      <c r="O1603">
        <v>104</v>
      </c>
    </row>
    <row r="1604" spans="1:15" x14ac:dyDescent="0.25">
      <c r="A1604" t="s">
        <v>17792</v>
      </c>
      <c r="B1604" t="s">
        <v>41</v>
      </c>
      <c r="C1604" t="s">
        <v>24</v>
      </c>
      <c r="D1604">
        <v>1989</v>
      </c>
      <c r="E1604" t="s">
        <v>17791</v>
      </c>
      <c r="F1604">
        <v>6</v>
      </c>
      <c r="G1604">
        <v>1200</v>
      </c>
      <c r="H1604" t="s">
        <v>17790</v>
      </c>
      <c r="I1604" t="s">
        <v>17790</v>
      </c>
      <c r="J1604" t="s">
        <v>17789</v>
      </c>
      <c r="K1604" t="s">
        <v>7</v>
      </c>
      <c r="M1604">
        <v>2156471</v>
      </c>
      <c r="N1604" t="s">
        <v>17788</v>
      </c>
      <c r="O1604">
        <v>103</v>
      </c>
    </row>
    <row r="1605" spans="1:15" x14ac:dyDescent="0.25">
      <c r="A1605" t="s">
        <v>17787</v>
      </c>
      <c r="B1605" t="s">
        <v>41</v>
      </c>
      <c r="C1605" t="s">
        <v>5</v>
      </c>
      <c r="D1605">
        <v>1989</v>
      </c>
      <c r="E1605" t="s">
        <v>17786</v>
      </c>
      <c r="F1605">
        <v>4.8</v>
      </c>
      <c r="G1605">
        <v>1600</v>
      </c>
      <c r="H1605" t="s">
        <v>17785</v>
      </c>
      <c r="I1605" t="s">
        <v>17784</v>
      </c>
      <c r="J1605" t="s">
        <v>17783</v>
      </c>
      <c r="K1605" t="s">
        <v>7</v>
      </c>
      <c r="M1605">
        <v>858591</v>
      </c>
      <c r="N1605" t="s">
        <v>17328</v>
      </c>
      <c r="O1605">
        <v>88</v>
      </c>
    </row>
    <row r="1606" spans="1:15" x14ac:dyDescent="0.25">
      <c r="A1606" t="s">
        <v>17782</v>
      </c>
      <c r="B1606" t="s">
        <v>68</v>
      </c>
      <c r="C1606" t="s">
        <v>34</v>
      </c>
      <c r="D1606">
        <v>1989</v>
      </c>
      <c r="E1606" t="s">
        <v>17781</v>
      </c>
      <c r="F1606">
        <v>6.3</v>
      </c>
      <c r="G1606">
        <v>2700</v>
      </c>
      <c r="H1606" t="s">
        <v>15886</v>
      </c>
      <c r="I1606" t="s">
        <v>17780</v>
      </c>
      <c r="J1606" t="s">
        <v>13713</v>
      </c>
      <c r="K1606" t="s">
        <v>7</v>
      </c>
      <c r="L1606">
        <v>20000000</v>
      </c>
      <c r="M1606">
        <v>2420917</v>
      </c>
      <c r="N1606" t="s">
        <v>17779</v>
      </c>
      <c r="O1606">
        <v>117</v>
      </c>
    </row>
    <row r="1607" spans="1:15" x14ac:dyDescent="0.25">
      <c r="A1607" t="s">
        <v>17778</v>
      </c>
      <c r="B1607" t="s">
        <v>68</v>
      </c>
      <c r="C1607" t="s">
        <v>11</v>
      </c>
      <c r="D1607">
        <v>1989</v>
      </c>
      <c r="E1607" t="s">
        <v>17777</v>
      </c>
      <c r="F1607">
        <v>5.8</v>
      </c>
      <c r="G1607">
        <v>849</v>
      </c>
      <c r="H1607" t="s">
        <v>13865</v>
      </c>
      <c r="I1607" t="s">
        <v>13865</v>
      </c>
      <c r="J1607" t="s">
        <v>1771</v>
      </c>
      <c r="K1607" t="s">
        <v>7</v>
      </c>
      <c r="M1607">
        <v>4795009</v>
      </c>
      <c r="N1607" t="s">
        <v>17593</v>
      </c>
      <c r="O1607">
        <v>119</v>
      </c>
    </row>
    <row r="1608" spans="1:15" x14ac:dyDescent="0.25">
      <c r="A1608" t="s">
        <v>17776</v>
      </c>
      <c r="B1608" t="s">
        <v>41</v>
      </c>
      <c r="C1608" t="s">
        <v>438</v>
      </c>
      <c r="D1608">
        <v>1989</v>
      </c>
      <c r="E1608" t="s">
        <v>17658</v>
      </c>
      <c r="F1608">
        <v>6</v>
      </c>
      <c r="G1608">
        <v>2900</v>
      </c>
      <c r="H1608" t="s">
        <v>17207</v>
      </c>
      <c r="I1608" t="s">
        <v>17775</v>
      </c>
      <c r="J1608" t="s">
        <v>17774</v>
      </c>
      <c r="K1608" t="s">
        <v>95</v>
      </c>
      <c r="N1608" t="s">
        <v>17773</v>
      </c>
      <c r="O1608">
        <v>89</v>
      </c>
    </row>
    <row r="1609" spans="1:15" x14ac:dyDescent="0.25">
      <c r="A1609" t="s">
        <v>17772</v>
      </c>
      <c r="B1609" t="s">
        <v>68</v>
      </c>
      <c r="C1609" t="s">
        <v>11</v>
      </c>
      <c r="D1609">
        <v>1989</v>
      </c>
      <c r="E1609" t="s">
        <v>17753</v>
      </c>
      <c r="F1609">
        <v>6</v>
      </c>
      <c r="G1609">
        <v>1500</v>
      </c>
      <c r="H1609" t="s">
        <v>12677</v>
      </c>
      <c r="I1609" t="s">
        <v>17287</v>
      </c>
      <c r="J1609" t="s">
        <v>2424</v>
      </c>
      <c r="K1609" t="s">
        <v>7</v>
      </c>
      <c r="L1609">
        <v>14000000</v>
      </c>
      <c r="M1609">
        <v>5932613</v>
      </c>
      <c r="N1609" t="s">
        <v>114</v>
      </c>
      <c r="O1609">
        <v>95</v>
      </c>
    </row>
    <row r="1610" spans="1:15" x14ac:dyDescent="0.25">
      <c r="A1610" t="s">
        <v>17771</v>
      </c>
      <c r="B1610" t="s">
        <v>41</v>
      </c>
      <c r="C1610" t="s">
        <v>11</v>
      </c>
      <c r="D1610">
        <v>1989</v>
      </c>
      <c r="E1610" t="s">
        <v>17684</v>
      </c>
      <c r="F1610">
        <v>5.9</v>
      </c>
      <c r="G1610">
        <v>2700</v>
      </c>
      <c r="H1610" t="s">
        <v>12706</v>
      </c>
      <c r="I1610" t="s">
        <v>17770</v>
      </c>
      <c r="J1610" t="s">
        <v>17769</v>
      </c>
      <c r="K1610" t="s">
        <v>7</v>
      </c>
      <c r="L1610">
        <v>18000000</v>
      </c>
      <c r="M1610">
        <v>3531971</v>
      </c>
      <c r="N1610" t="s">
        <v>138</v>
      </c>
      <c r="O1610">
        <v>120</v>
      </c>
    </row>
    <row r="1611" spans="1:15" x14ac:dyDescent="0.25">
      <c r="A1611" t="s">
        <v>17768</v>
      </c>
      <c r="B1611" t="s">
        <v>68</v>
      </c>
      <c r="C1611" t="s">
        <v>11</v>
      </c>
      <c r="D1611">
        <v>1989</v>
      </c>
      <c r="E1611" t="s">
        <v>17749</v>
      </c>
      <c r="F1611">
        <v>6.2</v>
      </c>
      <c r="G1611">
        <v>1300</v>
      </c>
      <c r="H1611" t="s">
        <v>16139</v>
      </c>
      <c r="I1611" t="s">
        <v>17767</v>
      </c>
      <c r="J1611" t="s">
        <v>8537</v>
      </c>
      <c r="K1611" t="s">
        <v>7</v>
      </c>
      <c r="M1611">
        <v>2023282</v>
      </c>
      <c r="N1611" t="s">
        <v>6977</v>
      </c>
      <c r="O1611">
        <v>110</v>
      </c>
    </row>
    <row r="1612" spans="1:15" x14ac:dyDescent="0.25">
      <c r="A1612" t="s">
        <v>17766</v>
      </c>
      <c r="B1612" t="s">
        <v>41</v>
      </c>
      <c r="C1612" t="s">
        <v>24</v>
      </c>
      <c r="D1612">
        <v>1989</v>
      </c>
      <c r="E1612" t="s">
        <v>17765</v>
      </c>
      <c r="F1612">
        <v>6.6</v>
      </c>
      <c r="G1612">
        <v>2100</v>
      </c>
      <c r="H1612" t="s">
        <v>17764</v>
      </c>
      <c r="I1612" t="s">
        <v>17763</v>
      </c>
      <c r="J1612" t="s">
        <v>17762</v>
      </c>
      <c r="K1612" t="s">
        <v>7</v>
      </c>
      <c r="L1612">
        <v>9500000</v>
      </c>
      <c r="M1612">
        <v>7754571</v>
      </c>
      <c r="N1612" t="s">
        <v>6260</v>
      </c>
      <c r="O1612">
        <v>119</v>
      </c>
    </row>
    <row r="1613" spans="1:15" x14ac:dyDescent="0.25">
      <c r="A1613" t="s">
        <v>17761</v>
      </c>
      <c r="B1613" t="s">
        <v>41</v>
      </c>
      <c r="C1613" t="s">
        <v>34</v>
      </c>
      <c r="D1613">
        <v>1989</v>
      </c>
      <c r="E1613" t="s">
        <v>17760</v>
      </c>
      <c r="F1613">
        <v>3.6</v>
      </c>
      <c r="G1613">
        <v>5000</v>
      </c>
      <c r="H1613" t="s">
        <v>17211</v>
      </c>
      <c r="I1613" t="s">
        <v>17759</v>
      </c>
      <c r="J1613" t="s">
        <v>17758</v>
      </c>
      <c r="K1613" t="s">
        <v>7</v>
      </c>
      <c r="M1613">
        <v>902152</v>
      </c>
      <c r="N1613" t="s">
        <v>17681</v>
      </c>
      <c r="O1613">
        <v>89</v>
      </c>
    </row>
    <row r="1614" spans="1:15" x14ac:dyDescent="0.25">
      <c r="A1614" t="s">
        <v>17757</v>
      </c>
      <c r="B1614" t="s">
        <v>41</v>
      </c>
      <c r="C1614" t="s">
        <v>87</v>
      </c>
      <c r="D1614">
        <v>1989</v>
      </c>
      <c r="E1614" t="s">
        <v>17756</v>
      </c>
      <c r="F1614">
        <v>5.0999999999999996</v>
      </c>
      <c r="G1614">
        <v>1600</v>
      </c>
      <c r="H1614" t="s">
        <v>10644</v>
      </c>
      <c r="I1614" t="s">
        <v>17755</v>
      </c>
      <c r="J1614" t="s">
        <v>2018</v>
      </c>
      <c r="K1614" t="s">
        <v>7</v>
      </c>
      <c r="L1614">
        <v>17000000</v>
      </c>
      <c r="M1614">
        <v>3560932</v>
      </c>
      <c r="N1614" t="s">
        <v>114</v>
      </c>
      <c r="O1614">
        <v>99</v>
      </c>
    </row>
    <row r="1615" spans="1:15" x14ac:dyDescent="0.25">
      <c r="A1615" t="s">
        <v>17754</v>
      </c>
      <c r="B1615" t="s">
        <v>68</v>
      </c>
      <c r="C1615" t="s">
        <v>24</v>
      </c>
      <c r="D1615">
        <v>1989</v>
      </c>
      <c r="E1615" t="s">
        <v>17753</v>
      </c>
      <c r="F1615">
        <v>5.8</v>
      </c>
      <c r="G1615">
        <v>1600</v>
      </c>
      <c r="H1615" t="s">
        <v>17752</v>
      </c>
      <c r="I1615" t="s">
        <v>17751</v>
      </c>
      <c r="J1615" t="s">
        <v>14528</v>
      </c>
      <c r="K1615" t="s">
        <v>7</v>
      </c>
      <c r="M1615">
        <v>3690328</v>
      </c>
      <c r="N1615" t="s">
        <v>15586</v>
      </c>
      <c r="O1615">
        <v>103</v>
      </c>
    </row>
    <row r="1616" spans="1:15" x14ac:dyDescent="0.25">
      <c r="A1616" t="s">
        <v>17750</v>
      </c>
      <c r="B1616" t="s">
        <v>41</v>
      </c>
      <c r="C1616" t="s">
        <v>5</v>
      </c>
      <c r="D1616">
        <v>1989</v>
      </c>
      <c r="E1616" t="s">
        <v>17749</v>
      </c>
      <c r="F1616">
        <v>5.2</v>
      </c>
      <c r="G1616">
        <v>1300</v>
      </c>
      <c r="H1616" t="s">
        <v>17748</v>
      </c>
      <c r="I1616" t="s">
        <v>17747</v>
      </c>
      <c r="J1616" t="s">
        <v>17746</v>
      </c>
      <c r="K1616" t="s">
        <v>265</v>
      </c>
      <c r="N1616" t="s">
        <v>16484</v>
      </c>
      <c r="O1616">
        <v>85</v>
      </c>
    </row>
    <row r="1617" spans="1:15" x14ac:dyDescent="0.25">
      <c r="A1617" t="s">
        <v>17745</v>
      </c>
      <c r="B1617" t="s">
        <v>101</v>
      </c>
      <c r="C1617" t="s">
        <v>100</v>
      </c>
      <c r="D1617">
        <v>1989</v>
      </c>
      <c r="E1617" t="s">
        <v>16537</v>
      </c>
      <c r="F1617">
        <v>4.8</v>
      </c>
      <c r="G1617">
        <v>1000</v>
      </c>
      <c r="H1617" t="s">
        <v>17744</v>
      </c>
      <c r="I1617" t="s">
        <v>17743</v>
      </c>
      <c r="J1617" t="s">
        <v>15826</v>
      </c>
      <c r="K1617" t="s">
        <v>7</v>
      </c>
      <c r="L1617">
        <v>16000000</v>
      </c>
      <c r="M1617">
        <v>67878</v>
      </c>
      <c r="N1617" t="s">
        <v>17742</v>
      </c>
      <c r="O1617">
        <v>93</v>
      </c>
    </row>
    <row r="1618" spans="1:15" x14ac:dyDescent="0.25">
      <c r="A1618" t="s">
        <v>17741</v>
      </c>
      <c r="B1618" t="s">
        <v>68</v>
      </c>
      <c r="C1618" t="s">
        <v>24</v>
      </c>
      <c r="D1618">
        <v>1989</v>
      </c>
      <c r="E1618" t="s">
        <v>17740</v>
      </c>
      <c r="F1618">
        <v>5.8</v>
      </c>
      <c r="G1618">
        <v>2100</v>
      </c>
      <c r="H1618" t="s">
        <v>17739</v>
      </c>
      <c r="I1618" t="s">
        <v>14322</v>
      </c>
      <c r="J1618" t="s">
        <v>17217</v>
      </c>
      <c r="K1618" t="s">
        <v>7</v>
      </c>
      <c r="L1618">
        <v>10000000</v>
      </c>
      <c r="M1618">
        <v>1642239</v>
      </c>
      <c r="N1618" t="s">
        <v>890</v>
      </c>
      <c r="O1618">
        <v>86</v>
      </c>
    </row>
    <row r="1619" spans="1:15" x14ac:dyDescent="0.25">
      <c r="A1619" t="s">
        <v>17738</v>
      </c>
      <c r="B1619" t="s">
        <v>41</v>
      </c>
      <c r="C1619" t="s">
        <v>87</v>
      </c>
      <c r="D1619">
        <v>1989</v>
      </c>
      <c r="E1619" t="s">
        <v>17737</v>
      </c>
      <c r="F1619">
        <v>4.5</v>
      </c>
      <c r="G1619">
        <v>274</v>
      </c>
      <c r="H1619" t="s">
        <v>17736</v>
      </c>
      <c r="I1619" t="s">
        <v>17735</v>
      </c>
      <c r="J1619" t="s">
        <v>17573</v>
      </c>
      <c r="K1619" t="s">
        <v>7</v>
      </c>
      <c r="N1619" t="s">
        <v>17734</v>
      </c>
      <c r="O1619">
        <v>92</v>
      </c>
    </row>
    <row r="1620" spans="1:15" x14ac:dyDescent="0.25">
      <c r="A1620" t="s">
        <v>17733</v>
      </c>
      <c r="B1620" t="s">
        <v>41</v>
      </c>
      <c r="C1620" t="s">
        <v>100</v>
      </c>
      <c r="D1620">
        <v>1989</v>
      </c>
      <c r="E1620" t="s">
        <v>17732</v>
      </c>
      <c r="F1620">
        <v>5.8</v>
      </c>
      <c r="G1620">
        <v>1800</v>
      </c>
      <c r="H1620" t="s">
        <v>17731</v>
      </c>
      <c r="I1620" t="s">
        <v>17730</v>
      </c>
      <c r="J1620" t="s">
        <v>8211</v>
      </c>
      <c r="K1620" t="s">
        <v>7</v>
      </c>
      <c r="L1620">
        <v>34000000</v>
      </c>
      <c r="M1620">
        <v>3574256</v>
      </c>
      <c r="N1620" t="s">
        <v>114</v>
      </c>
      <c r="O1620">
        <v>119</v>
      </c>
    </row>
    <row r="1621" spans="1:15" x14ac:dyDescent="0.25">
      <c r="A1621" t="s">
        <v>17729</v>
      </c>
      <c r="B1621" t="s">
        <v>41</v>
      </c>
      <c r="C1621" t="s">
        <v>87</v>
      </c>
      <c r="D1621">
        <v>1989</v>
      </c>
      <c r="E1621" t="s">
        <v>17728</v>
      </c>
      <c r="F1621">
        <v>5.9</v>
      </c>
      <c r="G1621">
        <v>1400</v>
      </c>
      <c r="H1621" t="s">
        <v>17727</v>
      </c>
      <c r="I1621" t="s">
        <v>11244</v>
      </c>
      <c r="J1621" t="s">
        <v>17726</v>
      </c>
      <c r="K1621" t="s">
        <v>7</v>
      </c>
      <c r="L1621">
        <v>4000000</v>
      </c>
      <c r="M1621">
        <v>6985999</v>
      </c>
      <c r="N1621" t="s">
        <v>4979</v>
      </c>
      <c r="O1621">
        <v>92</v>
      </c>
    </row>
    <row r="1622" spans="1:15" x14ac:dyDescent="0.25">
      <c r="A1622" t="s">
        <v>17725</v>
      </c>
      <c r="B1622" t="s">
        <v>915</v>
      </c>
      <c r="C1622" t="s">
        <v>100</v>
      </c>
      <c r="D1622">
        <v>1989</v>
      </c>
      <c r="E1622" t="s">
        <v>17724</v>
      </c>
      <c r="F1622">
        <v>6</v>
      </c>
      <c r="G1622">
        <v>943</v>
      </c>
      <c r="H1622" t="s">
        <v>17723</v>
      </c>
      <c r="I1622" t="s">
        <v>17722</v>
      </c>
      <c r="J1622" t="s">
        <v>17721</v>
      </c>
      <c r="K1622" t="s">
        <v>7</v>
      </c>
      <c r="L1622">
        <v>5000000</v>
      </c>
      <c r="M1622">
        <v>8153677</v>
      </c>
      <c r="N1622" t="s">
        <v>17720</v>
      </c>
      <c r="O1622">
        <v>83</v>
      </c>
    </row>
    <row r="1623" spans="1:15" x14ac:dyDescent="0.25">
      <c r="A1623" t="s">
        <v>17719</v>
      </c>
      <c r="B1623" t="s">
        <v>68</v>
      </c>
      <c r="C1623" t="s">
        <v>87</v>
      </c>
      <c r="D1623">
        <v>1989</v>
      </c>
      <c r="E1623" t="s">
        <v>17718</v>
      </c>
      <c r="F1623">
        <v>7.6</v>
      </c>
      <c r="G1623">
        <v>6100</v>
      </c>
      <c r="H1623" t="s">
        <v>12335</v>
      </c>
      <c r="I1623" t="s">
        <v>17717</v>
      </c>
      <c r="J1623" t="s">
        <v>17716</v>
      </c>
      <c r="K1623" t="s">
        <v>562</v>
      </c>
      <c r="M1623">
        <v>1417030</v>
      </c>
      <c r="N1623" t="s">
        <v>14532</v>
      </c>
      <c r="O1623">
        <v>81</v>
      </c>
    </row>
    <row r="1624" spans="1:15" x14ac:dyDescent="0.25">
      <c r="A1624" t="s">
        <v>17715</v>
      </c>
      <c r="B1624" t="s">
        <v>915</v>
      </c>
      <c r="C1624" t="s">
        <v>11</v>
      </c>
      <c r="D1624">
        <v>1989</v>
      </c>
      <c r="E1624" t="s">
        <v>17714</v>
      </c>
      <c r="F1624">
        <v>6.4</v>
      </c>
      <c r="G1624">
        <v>4800</v>
      </c>
      <c r="H1624" t="s">
        <v>17713</v>
      </c>
      <c r="I1624" t="s">
        <v>17712</v>
      </c>
      <c r="J1624" t="s">
        <v>2354</v>
      </c>
      <c r="K1624" t="s">
        <v>7</v>
      </c>
      <c r="M1624">
        <v>18587135</v>
      </c>
      <c r="N1624" t="s">
        <v>16241</v>
      </c>
      <c r="O1624">
        <v>103</v>
      </c>
    </row>
    <row r="1625" spans="1:15" x14ac:dyDescent="0.25">
      <c r="A1625" t="s">
        <v>17711</v>
      </c>
      <c r="B1625" t="s">
        <v>41</v>
      </c>
      <c r="C1625" t="s">
        <v>24</v>
      </c>
      <c r="D1625">
        <v>1989</v>
      </c>
      <c r="E1625" t="s">
        <v>17710</v>
      </c>
      <c r="F1625">
        <v>6.8</v>
      </c>
      <c r="G1625">
        <v>2600</v>
      </c>
      <c r="H1625" t="s">
        <v>17709</v>
      </c>
      <c r="I1625" t="s">
        <v>17709</v>
      </c>
      <c r="J1625" t="s">
        <v>7674</v>
      </c>
      <c r="K1625" t="s">
        <v>562</v>
      </c>
      <c r="M1625">
        <v>1776440</v>
      </c>
      <c r="N1625" t="s">
        <v>17708</v>
      </c>
      <c r="O1625">
        <v>91</v>
      </c>
    </row>
    <row r="1626" spans="1:15" x14ac:dyDescent="0.25">
      <c r="A1626" t="s">
        <v>17707</v>
      </c>
      <c r="B1626" t="s">
        <v>41</v>
      </c>
      <c r="C1626" t="s">
        <v>24</v>
      </c>
      <c r="D1626">
        <v>1989</v>
      </c>
      <c r="E1626" t="s">
        <v>17706</v>
      </c>
      <c r="F1626">
        <v>6.4</v>
      </c>
      <c r="G1626">
        <v>659</v>
      </c>
      <c r="H1626" t="s">
        <v>16436</v>
      </c>
      <c r="I1626" t="s">
        <v>17705</v>
      </c>
      <c r="J1626" t="s">
        <v>17704</v>
      </c>
      <c r="K1626" t="s">
        <v>265</v>
      </c>
      <c r="M1626">
        <v>960385</v>
      </c>
      <c r="N1626" t="s">
        <v>17703</v>
      </c>
      <c r="O1626">
        <v>102</v>
      </c>
    </row>
    <row r="1627" spans="1:15" x14ac:dyDescent="0.25">
      <c r="A1627" t="s">
        <v>17702</v>
      </c>
      <c r="B1627" t="s">
        <v>41</v>
      </c>
      <c r="C1627" t="s">
        <v>24</v>
      </c>
      <c r="D1627">
        <v>1989</v>
      </c>
      <c r="E1627" t="s">
        <v>17701</v>
      </c>
      <c r="F1627">
        <v>4.8</v>
      </c>
      <c r="G1627">
        <v>1200</v>
      </c>
      <c r="H1627" t="s">
        <v>17700</v>
      </c>
      <c r="I1627" t="s">
        <v>17699</v>
      </c>
      <c r="J1627" t="s">
        <v>17191</v>
      </c>
      <c r="K1627" t="s">
        <v>7</v>
      </c>
      <c r="L1627">
        <v>10000000</v>
      </c>
      <c r="M1627">
        <v>3169719</v>
      </c>
      <c r="N1627" t="s">
        <v>17698</v>
      </c>
      <c r="O1627">
        <v>100</v>
      </c>
    </row>
    <row r="1628" spans="1:15" x14ac:dyDescent="0.25">
      <c r="A1628" t="s">
        <v>17697</v>
      </c>
      <c r="B1628" t="s">
        <v>41</v>
      </c>
      <c r="C1628" t="s">
        <v>24</v>
      </c>
      <c r="D1628">
        <v>1989</v>
      </c>
      <c r="E1628" t="s">
        <v>17696</v>
      </c>
      <c r="F1628">
        <v>5.4</v>
      </c>
      <c r="G1628">
        <v>1200</v>
      </c>
      <c r="H1628" t="s">
        <v>17695</v>
      </c>
      <c r="I1628" t="s">
        <v>7308</v>
      </c>
      <c r="J1628" t="s">
        <v>17694</v>
      </c>
      <c r="K1628" t="s">
        <v>7</v>
      </c>
      <c r="M1628">
        <v>1869417</v>
      </c>
      <c r="N1628" t="s">
        <v>17593</v>
      </c>
      <c r="O1628">
        <v>94</v>
      </c>
    </row>
    <row r="1629" spans="1:15" x14ac:dyDescent="0.25">
      <c r="A1629" t="s">
        <v>17693</v>
      </c>
      <c r="B1629" t="s">
        <v>101</v>
      </c>
      <c r="C1629" t="s">
        <v>24</v>
      </c>
      <c r="D1629">
        <v>1989</v>
      </c>
      <c r="E1629" t="s">
        <v>17647</v>
      </c>
      <c r="F1629">
        <v>5.5</v>
      </c>
      <c r="G1629">
        <v>1200</v>
      </c>
      <c r="H1629" t="s">
        <v>17692</v>
      </c>
      <c r="I1629" t="s">
        <v>17692</v>
      </c>
      <c r="J1629" t="s">
        <v>17691</v>
      </c>
      <c r="K1629" t="s">
        <v>7</v>
      </c>
      <c r="L1629">
        <v>4000000</v>
      </c>
      <c r="M1629">
        <v>43671</v>
      </c>
      <c r="N1629" t="s">
        <v>14743</v>
      </c>
      <c r="O1629">
        <v>93</v>
      </c>
    </row>
    <row r="1630" spans="1:15" x14ac:dyDescent="0.25">
      <c r="A1630" t="s">
        <v>17690</v>
      </c>
      <c r="B1630" t="s">
        <v>41</v>
      </c>
      <c r="C1630" t="s">
        <v>34</v>
      </c>
      <c r="D1630">
        <v>1989</v>
      </c>
      <c r="E1630" t="s">
        <v>17689</v>
      </c>
      <c r="F1630">
        <v>4.4000000000000004</v>
      </c>
      <c r="G1630">
        <v>4300</v>
      </c>
      <c r="H1630" t="s">
        <v>17688</v>
      </c>
      <c r="I1630" t="s">
        <v>12360</v>
      </c>
      <c r="J1630" t="s">
        <v>17687</v>
      </c>
      <c r="K1630" t="s">
        <v>7</v>
      </c>
      <c r="M1630">
        <v>363561</v>
      </c>
      <c r="N1630" t="s">
        <v>17686</v>
      </c>
      <c r="O1630">
        <v>102</v>
      </c>
    </row>
    <row r="1631" spans="1:15" x14ac:dyDescent="0.25">
      <c r="A1631" t="s">
        <v>17685</v>
      </c>
      <c r="B1631" t="s">
        <v>41</v>
      </c>
      <c r="C1631" t="s">
        <v>34</v>
      </c>
      <c r="D1631">
        <v>1989</v>
      </c>
      <c r="E1631" t="s">
        <v>17684</v>
      </c>
      <c r="F1631">
        <v>4.3</v>
      </c>
      <c r="G1631">
        <v>1100</v>
      </c>
      <c r="H1631" t="s">
        <v>17683</v>
      </c>
      <c r="I1631" t="s">
        <v>17682</v>
      </c>
      <c r="J1631" t="s">
        <v>16090</v>
      </c>
      <c r="K1631" t="s">
        <v>7</v>
      </c>
      <c r="N1631" t="s">
        <v>17681</v>
      </c>
      <c r="O1631">
        <v>107</v>
      </c>
    </row>
    <row r="1632" spans="1:15" x14ac:dyDescent="0.25">
      <c r="A1632" t="s">
        <v>17680</v>
      </c>
      <c r="B1632" t="s">
        <v>41</v>
      </c>
      <c r="C1632" t="s">
        <v>24</v>
      </c>
      <c r="D1632">
        <v>1989</v>
      </c>
      <c r="E1632" t="s">
        <v>17632</v>
      </c>
      <c r="F1632">
        <v>6.2</v>
      </c>
      <c r="G1632">
        <v>761</v>
      </c>
      <c r="H1632" t="s">
        <v>17679</v>
      </c>
      <c r="I1632" t="s">
        <v>15333</v>
      </c>
      <c r="J1632" t="s">
        <v>15943</v>
      </c>
      <c r="K1632" t="s">
        <v>7</v>
      </c>
      <c r="M1632">
        <v>4348025</v>
      </c>
      <c r="O1632">
        <v>91</v>
      </c>
    </row>
    <row r="1633" spans="1:15" x14ac:dyDescent="0.25">
      <c r="A1633" t="s">
        <v>17678</v>
      </c>
      <c r="B1633" t="s">
        <v>68</v>
      </c>
      <c r="C1633" t="s">
        <v>24</v>
      </c>
      <c r="D1633">
        <v>1989</v>
      </c>
      <c r="E1633" t="s">
        <v>17677</v>
      </c>
      <c r="F1633">
        <v>4.5</v>
      </c>
      <c r="G1633">
        <v>653</v>
      </c>
      <c r="H1633" t="s">
        <v>17676</v>
      </c>
      <c r="I1633" t="s">
        <v>17675</v>
      </c>
      <c r="J1633" t="s">
        <v>17674</v>
      </c>
      <c r="K1633" t="s">
        <v>7</v>
      </c>
      <c r="N1633" t="s">
        <v>17673</v>
      </c>
      <c r="O1633">
        <v>92</v>
      </c>
    </row>
    <row r="1634" spans="1:15" x14ac:dyDescent="0.25">
      <c r="A1634" t="s">
        <v>17672</v>
      </c>
      <c r="B1634" t="s">
        <v>68</v>
      </c>
      <c r="C1634" t="s">
        <v>24</v>
      </c>
      <c r="D1634">
        <v>1989</v>
      </c>
      <c r="E1634" t="s">
        <v>17369</v>
      </c>
      <c r="F1634">
        <v>3.1</v>
      </c>
      <c r="G1634">
        <v>666</v>
      </c>
      <c r="H1634" t="s">
        <v>17671</v>
      </c>
      <c r="I1634" t="s">
        <v>17670</v>
      </c>
      <c r="J1634" t="s">
        <v>17669</v>
      </c>
      <c r="K1634" t="s">
        <v>7</v>
      </c>
      <c r="M1634">
        <v>129778</v>
      </c>
      <c r="N1634" t="s">
        <v>17668</v>
      </c>
      <c r="O1634">
        <v>89</v>
      </c>
    </row>
    <row r="1635" spans="1:15" x14ac:dyDescent="0.25">
      <c r="A1635" t="s">
        <v>17667</v>
      </c>
      <c r="B1635" t="s">
        <v>41</v>
      </c>
      <c r="C1635" t="s">
        <v>87</v>
      </c>
      <c r="D1635">
        <v>1989</v>
      </c>
      <c r="E1635" t="s">
        <v>17649</v>
      </c>
      <c r="F1635">
        <v>4.9000000000000004</v>
      </c>
      <c r="G1635">
        <v>710</v>
      </c>
      <c r="H1635" t="s">
        <v>17666</v>
      </c>
      <c r="I1635" t="s">
        <v>17665</v>
      </c>
      <c r="J1635" t="s">
        <v>17145</v>
      </c>
      <c r="K1635" t="s">
        <v>7</v>
      </c>
      <c r="M1635">
        <v>337812</v>
      </c>
      <c r="N1635" t="s">
        <v>17281</v>
      </c>
      <c r="O1635">
        <v>95</v>
      </c>
    </row>
    <row r="1636" spans="1:15" x14ac:dyDescent="0.25">
      <c r="A1636" t="s">
        <v>17664</v>
      </c>
      <c r="B1636" t="s">
        <v>68</v>
      </c>
      <c r="C1636" t="s">
        <v>409</v>
      </c>
      <c r="D1636">
        <v>1989</v>
      </c>
      <c r="E1636" t="s">
        <v>17663</v>
      </c>
      <c r="F1636">
        <v>7.2</v>
      </c>
      <c r="G1636">
        <v>2100</v>
      </c>
      <c r="H1636" t="s">
        <v>9693</v>
      </c>
      <c r="I1636" t="s">
        <v>17662</v>
      </c>
      <c r="J1636" t="s">
        <v>17661</v>
      </c>
      <c r="K1636" t="s">
        <v>7</v>
      </c>
      <c r="M1636">
        <v>1316495</v>
      </c>
      <c r="N1636" t="s">
        <v>17660</v>
      </c>
      <c r="O1636">
        <v>102</v>
      </c>
    </row>
    <row r="1637" spans="1:15" x14ac:dyDescent="0.25">
      <c r="A1637" t="s">
        <v>17659</v>
      </c>
      <c r="B1637" t="s">
        <v>41</v>
      </c>
      <c r="C1637" t="s">
        <v>11</v>
      </c>
      <c r="D1637">
        <v>1989</v>
      </c>
      <c r="E1637" t="s">
        <v>17658</v>
      </c>
      <c r="F1637">
        <v>6.9</v>
      </c>
      <c r="G1637">
        <v>1700</v>
      </c>
      <c r="H1637" t="s">
        <v>14413</v>
      </c>
      <c r="I1637" t="s">
        <v>14413</v>
      </c>
      <c r="J1637" t="s">
        <v>17657</v>
      </c>
      <c r="K1637" t="s">
        <v>7</v>
      </c>
      <c r="N1637" t="s">
        <v>17656</v>
      </c>
      <c r="O1637">
        <v>95</v>
      </c>
    </row>
    <row r="1638" spans="1:15" x14ac:dyDescent="0.25">
      <c r="A1638" t="s">
        <v>17655</v>
      </c>
      <c r="B1638" t="s">
        <v>101</v>
      </c>
      <c r="C1638" t="s">
        <v>24</v>
      </c>
      <c r="D1638">
        <v>1989</v>
      </c>
      <c r="E1638" t="s">
        <v>17654</v>
      </c>
      <c r="F1638">
        <v>5.8</v>
      </c>
      <c r="G1638">
        <v>877</v>
      </c>
      <c r="H1638" t="s">
        <v>17653</v>
      </c>
      <c r="I1638" t="s">
        <v>17652</v>
      </c>
      <c r="J1638" t="s">
        <v>17651</v>
      </c>
      <c r="K1638" t="s">
        <v>7</v>
      </c>
      <c r="M1638">
        <v>574080</v>
      </c>
      <c r="N1638" t="s">
        <v>17421</v>
      </c>
      <c r="O1638">
        <v>94</v>
      </c>
    </row>
    <row r="1639" spans="1:15" x14ac:dyDescent="0.25">
      <c r="A1639" t="s">
        <v>17650</v>
      </c>
      <c r="B1639" t="s">
        <v>41</v>
      </c>
      <c r="C1639" t="s">
        <v>24</v>
      </c>
      <c r="D1639">
        <v>1989</v>
      </c>
      <c r="E1639" t="s">
        <v>17649</v>
      </c>
      <c r="F1639">
        <v>6</v>
      </c>
      <c r="G1639">
        <v>696</v>
      </c>
      <c r="H1639" t="s">
        <v>16871</v>
      </c>
      <c r="I1639" t="s">
        <v>16871</v>
      </c>
      <c r="J1639" t="s">
        <v>16127</v>
      </c>
      <c r="K1639" t="s">
        <v>7</v>
      </c>
      <c r="M1639">
        <v>1354268</v>
      </c>
      <c r="N1639" t="s">
        <v>9348</v>
      </c>
      <c r="O1639">
        <v>104</v>
      </c>
    </row>
    <row r="1640" spans="1:15" x14ac:dyDescent="0.25">
      <c r="A1640" t="s">
        <v>17648</v>
      </c>
      <c r="B1640" t="s">
        <v>101</v>
      </c>
      <c r="C1640" t="s">
        <v>24</v>
      </c>
      <c r="D1640">
        <v>1989</v>
      </c>
      <c r="E1640" t="s">
        <v>17647</v>
      </c>
      <c r="F1640">
        <v>4.4000000000000004</v>
      </c>
      <c r="G1640">
        <v>1300</v>
      </c>
      <c r="H1640" t="s">
        <v>9927</v>
      </c>
      <c r="I1640" t="s">
        <v>12920</v>
      </c>
      <c r="J1640" t="s">
        <v>17646</v>
      </c>
      <c r="K1640" t="s">
        <v>7</v>
      </c>
      <c r="M1640">
        <v>5368865</v>
      </c>
      <c r="N1640" t="s">
        <v>17593</v>
      </c>
      <c r="O1640">
        <v>83</v>
      </c>
    </row>
    <row r="1641" spans="1:15" x14ac:dyDescent="0.25">
      <c r="A1641" t="s">
        <v>17645</v>
      </c>
      <c r="B1641" t="s">
        <v>101</v>
      </c>
      <c r="C1641" t="s">
        <v>24</v>
      </c>
      <c r="D1641">
        <v>1989</v>
      </c>
      <c r="E1641" t="s">
        <v>17644</v>
      </c>
      <c r="F1641">
        <v>5.6</v>
      </c>
      <c r="G1641">
        <v>776</v>
      </c>
      <c r="H1641" t="s">
        <v>17643</v>
      </c>
      <c r="I1641" t="s">
        <v>17642</v>
      </c>
      <c r="J1641" t="s">
        <v>13979</v>
      </c>
      <c r="K1641" t="s">
        <v>265</v>
      </c>
      <c r="M1641">
        <v>216373</v>
      </c>
      <c r="N1641" t="s">
        <v>17641</v>
      </c>
      <c r="O1641">
        <v>92</v>
      </c>
    </row>
    <row r="1642" spans="1:15" x14ac:dyDescent="0.25">
      <c r="A1642" t="s">
        <v>17640</v>
      </c>
      <c r="B1642" t="s">
        <v>68</v>
      </c>
      <c r="C1642" t="s">
        <v>24</v>
      </c>
      <c r="D1642">
        <v>1989</v>
      </c>
      <c r="E1642" t="s">
        <v>17193</v>
      </c>
      <c r="F1642">
        <v>5</v>
      </c>
      <c r="G1642">
        <v>694</v>
      </c>
      <c r="H1642" t="s">
        <v>17639</v>
      </c>
      <c r="I1642" t="s">
        <v>17638</v>
      </c>
      <c r="J1642" t="s">
        <v>524</v>
      </c>
      <c r="K1642" t="s">
        <v>7</v>
      </c>
      <c r="L1642">
        <v>9000000</v>
      </c>
      <c r="M1642">
        <v>3473905</v>
      </c>
      <c r="N1642" t="s">
        <v>17637</v>
      </c>
      <c r="O1642">
        <v>93</v>
      </c>
    </row>
    <row r="1643" spans="1:15" x14ac:dyDescent="0.25">
      <c r="A1643" t="s">
        <v>17636</v>
      </c>
      <c r="B1643" t="s">
        <v>41</v>
      </c>
      <c r="C1643" t="s">
        <v>100</v>
      </c>
      <c r="D1643">
        <v>1989</v>
      </c>
      <c r="E1643" t="s">
        <v>17635</v>
      </c>
      <c r="F1643">
        <v>6.1</v>
      </c>
      <c r="G1643">
        <v>1400</v>
      </c>
      <c r="H1643" t="s">
        <v>15034</v>
      </c>
      <c r="I1643" t="s">
        <v>14319</v>
      </c>
      <c r="J1643" t="s">
        <v>2018</v>
      </c>
      <c r="K1643" t="s">
        <v>7</v>
      </c>
      <c r="L1643">
        <v>6000000</v>
      </c>
      <c r="M1643">
        <v>1877618</v>
      </c>
      <c r="N1643" t="s">
        <v>17634</v>
      </c>
      <c r="O1643">
        <v>94</v>
      </c>
    </row>
    <row r="1644" spans="1:15" x14ac:dyDescent="0.25">
      <c r="A1644" t="s">
        <v>17633</v>
      </c>
      <c r="B1644" t="s">
        <v>41</v>
      </c>
      <c r="C1644" t="s">
        <v>34</v>
      </c>
      <c r="D1644">
        <v>1989</v>
      </c>
      <c r="E1644" t="s">
        <v>17632</v>
      </c>
      <c r="F1644">
        <v>5.5</v>
      </c>
      <c r="G1644">
        <v>353</v>
      </c>
      <c r="H1644" t="s">
        <v>17631</v>
      </c>
      <c r="I1644" t="s">
        <v>17630</v>
      </c>
      <c r="J1644" t="s">
        <v>17629</v>
      </c>
      <c r="K1644" t="s">
        <v>7</v>
      </c>
      <c r="M1644">
        <v>862551</v>
      </c>
      <c r="N1644" t="s">
        <v>17628</v>
      </c>
      <c r="O1644">
        <v>90</v>
      </c>
    </row>
    <row r="1645" spans="1:15" x14ac:dyDescent="0.25">
      <c r="A1645" t="s">
        <v>17627</v>
      </c>
      <c r="B1645" t="s">
        <v>41</v>
      </c>
      <c r="C1645" t="s">
        <v>409</v>
      </c>
      <c r="D1645">
        <v>1990</v>
      </c>
      <c r="E1645" t="s">
        <v>17172</v>
      </c>
      <c r="F1645">
        <v>8.6999999999999993</v>
      </c>
      <c r="G1645">
        <v>1100000</v>
      </c>
      <c r="H1645" t="s">
        <v>1006</v>
      </c>
      <c r="I1645" t="s">
        <v>14990</v>
      </c>
      <c r="J1645" t="s">
        <v>1004</v>
      </c>
      <c r="K1645" t="s">
        <v>7</v>
      </c>
      <c r="L1645">
        <v>25000000</v>
      </c>
      <c r="M1645">
        <v>46963277</v>
      </c>
      <c r="N1645" t="s">
        <v>138</v>
      </c>
      <c r="O1645">
        <v>146</v>
      </c>
    </row>
    <row r="1646" spans="1:15" x14ac:dyDescent="0.25">
      <c r="A1646" t="s">
        <v>17626</v>
      </c>
      <c r="B1646" t="s">
        <v>41</v>
      </c>
      <c r="C1646" t="s">
        <v>87</v>
      </c>
      <c r="D1646">
        <v>1990</v>
      </c>
      <c r="E1646" t="s">
        <v>17625</v>
      </c>
      <c r="F1646">
        <v>7.6</v>
      </c>
      <c r="G1646">
        <v>370000</v>
      </c>
      <c r="H1646" t="s">
        <v>13940</v>
      </c>
      <c r="I1646" t="s">
        <v>16203</v>
      </c>
      <c r="J1646" t="s">
        <v>3476</v>
      </c>
      <c r="K1646" t="s">
        <v>7</v>
      </c>
      <c r="L1646">
        <v>54000000</v>
      </c>
      <c r="M1646">
        <v>136861392</v>
      </c>
      <c r="N1646" t="s">
        <v>108</v>
      </c>
      <c r="O1646">
        <v>162</v>
      </c>
    </row>
    <row r="1647" spans="1:15" x14ac:dyDescent="0.25">
      <c r="A1647" t="s">
        <v>5781</v>
      </c>
      <c r="B1647" t="s">
        <v>41</v>
      </c>
      <c r="C1647" t="s">
        <v>34</v>
      </c>
      <c r="D1647">
        <v>1990</v>
      </c>
      <c r="E1647" t="s">
        <v>17332</v>
      </c>
      <c r="F1647">
        <v>7.5</v>
      </c>
      <c r="G1647">
        <v>310000</v>
      </c>
      <c r="H1647" t="s">
        <v>9004</v>
      </c>
      <c r="I1647" t="s">
        <v>8921</v>
      </c>
      <c r="J1647" t="s">
        <v>3674</v>
      </c>
      <c r="K1647" t="s">
        <v>7</v>
      </c>
      <c r="L1647">
        <v>65000000</v>
      </c>
      <c r="M1647">
        <v>261317921</v>
      </c>
      <c r="N1647" t="s">
        <v>14645</v>
      </c>
      <c r="O1647">
        <v>113</v>
      </c>
    </row>
    <row r="1648" spans="1:15" x14ac:dyDescent="0.25">
      <c r="A1648" t="s">
        <v>17624</v>
      </c>
      <c r="B1648" t="s">
        <v>41</v>
      </c>
      <c r="C1648" t="s">
        <v>24</v>
      </c>
      <c r="D1648">
        <v>1990</v>
      </c>
      <c r="E1648" t="s">
        <v>17146</v>
      </c>
      <c r="F1648">
        <v>7</v>
      </c>
      <c r="G1648">
        <v>299000</v>
      </c>
      <c r="H1648" t="s">
        <v>3435</v>
      </c>
      <c r="I1648" t="s">
        <v>8918</v>
      </c>
      <c r="J1648" t="s">
        <v>5551</v>
      </c>
      <c r="K1648" t="s">
        <v>7</v>
      </c>
      <c r="L1648">
        <v>14000000</v>
      </c>
      <c r="M1648">
        <v>463406268</v>
      </c>
      <c r="N1648" t="s">
        <v>6122</v>
      </c>
      <c r="O1648">
        <v>119</v>
      </c>
    </row>
    <row r="1649" spans="1:15" x14ac:dyDescent="0.25">
      <c r="A1649" t="s">
        <v>17623</v>
      </c>
      <c r="B1649" t="s">
        <v>101</v>
      </c>
      <c r="C1649" t="s">
        <v>24</v>
      </c>
      <c r="D1649">
        <v>1990</v>
      </c>
      <c r="E1649" t="s">
        <v>17246</v>
      </c>
      <c r="F1649">
        <v>7.6</v>
      </c>
      <c r="G1649">
        <v>501000</v>
      </c>
      <c r="H1649" t="s">
        <v>3868</v>
      </c>
      <c r="I1649" t="s">
        <v>11152</v>
      </c>
      <c r="J1649" t="s">
        <v>10348</v>
      </c>
      <c r="K1649" t="s">
        <v>7</v>
      </c>
      <c r="L1649">
        <v>18000000</v>
      </c>
      <c r="M1649">
        <v>476684675</v>
      </c>
      <c r="N1649" t="s">
        <v>17094</v>
      </c>
      <c r="O1649">
        <v>103</v>
      </c>
    </row>
    <row r="1650" spans="1:15" x14ac:dyDescent="0.25">
      <c r="A1650" t="s">
        <v>17622</v>
      </c>
      <c r="B1650" t="s">
        <v>68</v>
      </c>
      <c r="C1650" t="s">
        <v>11</v>
      </c>
      <c r="D1650">
        <v>1990</v>
      </c>
      <c r="E1650" t="s">
        <v>17467</v>
      </c>
      <c r="F1650">
        <v>7.1</v>
      </c>
      <c r="G1650">
        <v>203000</v>
      </c>
      <c r="H1650" t="s">
        <v>11717</v>
      </c>
      <c r="I1650" t="s">
        <v>7384</v>
      </c>
      <c r="J1650" t="s">
        <v>13110</v>
      </c>
      <c r="K1650" t="s">
        <v>7</v>
      </c>
      <c r="L1650">
        <v>22000000</v>
      </c>
      <c r="M1650">
        <v>505703557</v>
      </c>
      <c r="N1650" t="s">
        <v>108</v>
      </c>
      <c r="O1650">
        <v>127</v>
      </c>
    </row>
    <row r="1651" spans="1:15" x14ac:dyDescent="0.25">
      <c r="A1651" t="s">
        <v>17621</v>
      </c>
      <c r="B1651" t="s">
        <v>68</v>
      </c>
      <c r="C1651" t="s">
        <v>100</v>
      </c>
      <c r="D1651">
        <v>1990</v>
      </c>
      <c r="E1651" t="s">
        <v>17539</v>
      </c>
      <c r="F1651">
        <v>8</v>
      </c>
      <c r="G1651">
        <v>247000</v>
      </c>
      <c r="H1651" t="s">
        <v>671</v>
      </c>
      <c r="I1651" t="s">
        <v>17620</v>
      </c>
      <c r="J1651" t="s">
        <v>671</v>
      </c>
      <c r="K1651" t="s">
        <v>7</v>
      </c>
      <c r="L1651">
        <v>22000000</v>
      </c>
      <c r="M1651">
        <v>424208848</v>
      </c>
      <c r="N1651" t="s">
        <v>13859</v>
      </c>
      <c r="O1651">
        <v>181</v>
      </c>
    </row>
    <row r="1652" spans="1:15" x14ac:dyDescent="0.25">
      <c r="A1652" t="s">
        <v>17619</v>
      </c>
      <c r="B1652" t="s">
        <v>68</v>
      </c>
      <c r="C1652" t="s">
        <v>24</v>
      </c>
      <c r="D1652">
        <v>1990</v>
      </c>
      <c r="E1652" t="s">
        <v>17244</v>
      </c>
      <c r="F1652">
        <v>7.1</v>
      </c>
      <c r="G1652">
        <v>126000</v>
      </c>
      <c r="H1652" t="s">
        <v>10801</v>
      </c>
      <c r="I1652" t="s">
        <v>17618</v>
      </c>
      <c r="J1652" t="s">
        <v>3529</v>
      </c>
      <c r="K1652" t="s">
        <v>7</v>
      </c>
      <c r="L1652">
        <v>11000000</v>
      </c>
      <c r="M1652">
        <v>16667084</v>
      </c>
      <c r="N1652" t="s">
        <v>103</v>
      </c>
      <c r="O1652">
        <v>96</v>
      </c>
    </row>
    <row r="1653" spans="1:15" x14ac:dyDescent="0.25">
      <c r="A1653" t="s">
        <v>17617</v>
      </c>
      <c r="B1653" t="s">
        <v>41</v>
      </c>
      <c r="C1653" t="s">
        <v>34</v>
      </c>
      <c r="D1653">
        <v>1990</v>
      </c>
      <c r="E1653" t="s">
        <v>17616</v>
      </c>
      <c r="F1653">
        <v>7.1</v>
      </c>
      <c r="G1653">
        <v>344000</v>
      </c>
      <c r="H1653" t="s">
        <v>4242</v>
      </c>
      <c r="I1653" t="s">
        <v>12981</v>
      </c>
      <c r="J1653" t="s">
        <v>1878</v>
      </c>
      <c r="K1653" t="s">
        <v>7</v>
      </c>
      <c r="L1653">
        <v>70000000</v>
      </c>
      <c r="M1653">
        <v>240031274</v>
      </c>
      <c r="N1653" t="s">
        <v>890</v>
      </c>
      <c r="O1653">
        <v>124</v>
      </c>
    </row>
    <row r="1654" spans="1:15" x14ac:dyDescent="0.25">
      <c r="A1654" t="s">
        <v>17615</v>
      </c>
      <c r="B1654" t="s">
        <v>41</v>
      </c>
      <c r="C1654" t="s">
        <v>11</v>
      </c>
      <c r="D1654">
        <v>1990</v>
      </c>
      <c r="E1654" t="s">
        <v>17614</v>
      </c>
      <c r="F1654">
        <v>7.8</v>
      </c>
      <c r="G1654">
        <v>191000</v>
      </c>
      <c r="H1654" t="s">
        <v>4281</v>
      </c>
      <c r="I1654" t="s">
        <v>763</v>
      </c>
      <c r="J1654" t="s">
        <v>15787</v>
      </c>
      <c r="K1654" t="s">
        <v>7</v>
      </c>
      <c r="L1654">
        <v>20000000</v>
      </c>
      <c r="M1654">
        <v>61276872</v>
      </c>
      <c r="N1654" t="s">
        <v>6977</v>
      </c>
      <c r="O1654">
        <v>107</v>
      </c>
    </row>
    <row r="1655" spans="1:15" x14ac:dyDescent="0.25">
      <c r="A1655" t="s">
        <v>17613</v>
      </c>
      <c r="B1655" t="s">
        <v>68</v>
      </c>
      <c r="C1655" t="s">
        <v>34</v>
      </c>
      <c r="D1655">
        <v>1990</v>
      </c>
      <c r="E1655" t="s">
        <v>17400</v>
      </c>
      <c r="F1655">
        <v>6.2</v>
      </c>
      <c r="G1655">
        <v>140000</v>
      </c>
      <c r="H1655" t="s">
        <v>4284</v>
      </c>
      <c r="I1655" t="s">
        <v>17612</v>
      </c>
      <c r="J1655" t="s">
        <v>3674</v>
      </c>
      <c r="K1655" t="s">
        <v>7</v>
      </c>
      <c r="L1655">
        <v>15000000</v>
      </c>
      <c r="M1655">
        <v>201957688</v>
      </c>
      <c r="N1655" t="s">
        <v>103</v>
      </c>
      <c r="O1655">
        <v>111</v>
      </c>
    </row>
    <row r="1656" spans="1:15" x14ac:dyDescent="0.25">
      <c r="A1656" t="s">
        <v>17611</v>
      </c>
      <c r="B1656" t="s">
        <v>41</v>
      </c>
      <c r="C1656" t="s">
        <v>24</v>
      </c>
      <c r="D1656">
        <v>1990</v>
      </c>
      <c r="E1656" t="s">
        <v>17400</v>
      </c>
      <c r="F1656">
        <v>5.6</v>
      </c>
      <c r="G1656">
        <v>22000</v>
      </c>
      <c r="H1656" t="s">
        <v>5674</v>
      </c>
      <c r="I1656" t="s">
        <v>11685</v>
      </c>
      <c r="J1656" t="s">
        <v>822</v>
      </c>
      <c r="K1656" t="s">
        <v>7</v>
      </c>
      <c r="L1656">
        <v>47000000</v>
      </c>
      <c r="M1656">
        <v>15691192</v>
      </c>
      <c r="N1656" t="s">
        <v>138</v>
      </c>
      <c r="O1656">
        <v>125</v>
      </c>
    </row>
    <row r="1657" spans="1:15" x14ac:dyDescent="0.25">
      <c r="A1657" t="s">
        <v>4550</v>
      </c>
      <c r="B1657" t="s">
        <v>101</v>
      </c>
      <c r="C1657" t="s">
        <v>34</v>
      </c>
      <c r="D1657">
        <v>1990</v>
      </c>
      <c r="E1657" t="s">
        <v>17175</v>
      </c>
      <c r="F1657">
        <v>6.8</v>
      </c>
      <c r="G1657">
        <v>88000</v>
      </c>
      <c r="H1657" t="s">
        <v>14132</v>
      </c>
      <c r="I1657" t="s">
        <v>15870</v>
      </c>
      <c r="J1657" t="s">
        <v>17610</v>
      </c>
      <c r="K1657" t="s">
        <v>7</v>
      </c>
      <c r="L1657">
        <v>13500000</v>
      </c>
      <c r="M1657">
        <v>201965915</v>
      </c>
      <c r="N1657" t="s">
        <v>17609</v>
      </c>
      <c r="O1657">
        <v>93</v>
      </c>
    </row>
    <row r="1658" spans="1:15" x14ac:dyDescent="0.25">
      <c r="A1658" t="s">
        <v>17608</v>
      </c>
      <c r="B1658" t="s">
        <v>68</v>
      </c>
      <c r="C1658" t="s">
        <v>11</v>
      </c>
      <c r="D1658">
        <v>1990</v>
      </c>
      <c r="E1658" t="s">
        <v>17407</v>
      </c>
      <c r="F1658">
        <v>7.9</v>
      </c>
      <c r="G1658">
        <v>456000</v>
      </c>
      <c r="H1658" t="s">
        <v>711</v>
      </c>
      <c r="I1658" t="s">
        <v>711</v>
      </c>
      <c r="J1658" t="s">
        <v>2674</v>
      </c>
      <c r="K1658" t="s">
        <v>7</v>
      </c>
      <c r="L1658">
        <v>20000000</v>
      </c>
      <c r="M1658">
        <v>86024005</v>
      </c>
      <c r="N1658" t="s">
        <v>890</v>
      </c>
      <c r="O1658">
        <v>105</v>
      </c>
    </row>
    <row r="1659" spans="1:15" x14ac:dyDescent="0.25">
      <c r="A1659" t="s">
        <v>17607</v>
      </c>
      <c r="B1659" t="s">
        <v>101</v>
      </c>
      <c r="C1659" t="s">
        <v>34</v>
      </c>
      <c r="D1659">
        <v>1990</v>
      </c>
      <c r="E1659" t="s">
        <v>17606</v>
      </c>
      <c r="F1659">
        <v>7.6</v>
      </c>
      <c r="G1659">
        <v>186000</v>
      </c>
      <c r="H1659" t="s">
        <v>10485</v>
      </c>
      <c r="I1659" t="s">
        <v>11243</v>
      </c>
      <c r="J1659" t="s">
        <v>10617</v>
      </c>
      <c r="K1659" t="s">
        <v>7</v>
      </c>
      <c r="L1659">
        <v>30000000</v>
      </c>
      <c r="M1659">
        <v>200512643</v>
      </c>
      <c r="N1659" t="s">
        <v>108</v>
      </c>
      <c r="O1659">
        <v>135</v>
      </c>
    </row>
    <row r="1660" spans="1:15" x14ac:dyDescent="0.25">
      <c r="A1660" t="s">
        <v>17605</v>
      </c>
      <c r="B1660" t="s">
        <v>101</v>
      </c>
      <c r="C1660" t="s">
        <v>34</v>
      </c>
      <c r="D1660">
        <v>1990</v>
      </c>
      <c r="E1660" t="s">
        <v>17574</v>
      </c>
      <c r="F1660">
        <v>6.1</v>
      </c>
      <c r="G1660">
        <v>59000</v>
      </c>
      <c r="H1660" t="s">
        <v>2951</v>
      </c>
      <c r="I1660" t="s">
        <v>17604</v>
      </c>
      <c r="J1660" t="s">
        <v>2951</v>
      </c>
      <c r="K1660" t="s">
        <v>7</v>
      </c>
      <c r="L1660">
        <v>47000000</v>
      </c>
      <c r="M1660">
        <v>162738726</v>
      </c>
      <c r="N1660" t="s">
        <v>6122</v>
      </c>
      <c r="O1660">
        <v>105</v>
      </c>
    </row>
    <row r="1661" spans="1:15" x14ac:dyDescent="0.25">
      <c r="A1661" t="s">
        <v>17603</v>
      </c>
      <c r="B1661" t="s">
        <v>68</v>
      </c>
      <c r="C1661" t="s">
        <v>409</v>
      </c>
      <c r="D1661">
        <v>1990</v>
      </c>
      <c r="E1661" t="s">
        <v>16967</v>
      </c>
      <c r="F1661">
        <v>7.8</v>
      </c>
      <c r="G1661">
        <v>130000</v>
      </c>
      <c r="H1661" t="s">
        <v>11642</v>
      </c>
      <c r="I1661" t="s">
        <v>12507</v>
      </c>
      <c r="J1661" t="s">
        <v>1004</v>
      </c>
      <c r="K1661" t="s">
        <v>7</v>
      </c>
      <c r="L1661">
        <v>31000000</v>
      </c>
      <c r="M1661">
        <v>52096475</v>
      </c>
      <c r="N1661" t="s">
        <v>114</v>
      </c>
      <c r="O1661">
        <v>121</v>
      </c>
    </row>
    <row r="1662" spans="1:15" x14ac:dyDescent="0.25">
      <c r="A1662" t="s">
        <v>17602</v>
      </c>
      <c r="B1662" t="s">
        <v>41</v>
      </c>
      <c r="C1662" t="s">
        <v>11</v>
      </c>
      <c r="D1662">
        <v>1990</v>
      </c>
      <c r="E1662" t="s">
        <v>17155</v>
      </c>
      <c r="F1662">
        <v>6</v>
      </c>
      <c r="G1662">
        <v>9100</v>
      </c>
      <c r="H1662" t="s">
        <v>13041</v>
      </c>
      <c r="I1662" t="s">
        <v>17601</v>
      </c>
      <c r="J1662" t="s">
        <v>9181</v>
      </c>
      <c r="K1662" t="s">
        <v>7</v>
      </c>
      <c r="M1662">
        <v>4960385</v>
      </c>
      <c r="N1662" t="s">
        <v>16617</v>
      </c>
      <c r="O1662">
        <v>108</v>
      </c>
    </row>
    <row r="1663" spans="1:15" x14ac:dyDescent="0.25">
      <c r="A1663" t="s">
        <v>17600</v>
      </c>
      <c r="B1663" t="s">
        <v>41</v>
      </c>
      <c r="C1663" t="s">
        <v>24</v>
      </c>
      <c r="D1663">
        <v>1990</v>
      </c>
      <c r="E1663" t="s">
        <v>17383</v>
      </c>
      <c r="F1663">
        <v>7.2</v>
      </c>
      <c r="G1663">
        <v>86000</v>
      </c>
      <c r="H1663" t="s">
        <v>8897</v>
      </c>
      <c r="I1663" t="s">
        <v>17599</v>
      </c>
      <c r="J1663" t="s">
        <v>1848</v>
      </c>
      <c r="K1663" t="s">
        <v>7</v>
      </c>
      <c r="L1663">
        <v>9500000</v>
      </c>
      <c r="M1663">
        <v>14561425</v>
      </c>
      <c r="N1663" t="s">
        <v>13342</v>
      </c>
      <c r="O1663">
        <v>125</v>
      </c>
    </row>
    <row r="1664" spans="1:15" x14ac:dyDescent="0.25">
      <c r="A1664" t="s">
        <v>17598</v>
      </c>
      <c r="B1664" t="s">
        <v>41</v>
      </c>
      <c r="C1664" t="s">
        <v>34</v>
      </c>
      <c r="D1664">
        <v>1990</v>
      </c>
      <c r="E1664" t="s">
        <v>17539</v>
      </c>
      <c r="F1664">
        <v>6.3</v>
      </c>
      <c r="G1664">
        <v>151000</v>
      </c>
      <c r="H1664" t="s">
        <v>2782</v>
      </c>
      <c r="I1664" t="s">
        <v>11678</v>
      </c>
      <c r="J1664" t="s">
        <v>13763</v>
      </c>
      <c r="K1664" t="s">
        <v>7</v>
      </c>
      <c r="L1664">
        <v>35000000</v>
      </c>
      <c r="M1664">
        <v>57120318</v>
      </c>
      <c r="N1664" t="s">
        <v>694</v>
      </c>
      <c r="O1664">
        <v>108</v>
      </c>
    </row>
    <row r="1665" spans="1:15" x14ac:dyDescent="0.25">
      <c r="A1665" t="s">
        <v>17597</v>
      </c>
      <c r="B1665" t="s">
        <v>41</v>
      </c>
      <c r="C1665" t="s">
        <v>34</v>
      </c>
      <c r="D1665">
        <v>1990</v>
      </c>
      <c r="E1665" t="s">
        <v>17260</v>
      </c>
      <c r="F1665">
        <v>5.8</v>
      </c>
      <c r="G1665">
        <v>83000</v>
      </c>
      <c r="H1665" t="s">
        <v>17596</v>
      </c>
      <c r="I1665" t="s">
        <v>13975</v>
      </c>
      <c r="J1665" t="s">
        <v>14730</v>
      </c>
      <c r="K1665" t="s">
        <v>7</v>
      </c>
      <c r="L1665">
        <v>25000000</v>
      </c>
      <c r="M1665">
        <v>45681173</v>
      </c>
      <c r="N1665" t="s">
        <v>514</v>
      </c>
      <c r="O1665">
        <v>117</v>
      </c>
    </row>
    <row r="1666" spans="1:15" x14ac:dyDescent="0.25">
      <c r="A1666" t="s">
        <v>17595</v>
      </c>
      <c r="B1666" t="s">
        <v>101</v>
      </c>
      <c r="C1666" t="s">
        <v>100</v>
      </c>
      <c r="D1666">
        <v>1990</v>
      </c>
      <c r="E1666" t="s">
        <v>17352</v>
      </c>
      <c r="F1666">
        <v>6.9</v>
      </c>
      <c r="G1666">
        <v>46000</v>
      </c>
      <c r="H1666" t="s">
        <v>17594</v>
      </c>
      <c r="I1666" t="s">
        <v>7501</v>
      </c>
      <c r="J1666" t="s">
        <v>15978</v>
      </c>
      <c r="K1666" t="s">
        <v>265</v>
      </c>
      <c r="M1666">
        <v>10360553</v>
      </c>
      <c r="N1666" t="s">
        <v>17593</v>
      </c>
      <c r="O1666">
        <v>91</v>
      </c>
    </row>
    <row r="1667" spans="1:15" x14ac:dyDescent="0.25">
      <c r="A1667" t="s">
        <v>17592</v>
      </c>
      <c r="B1667" t="s">
        <v>41</v>
      </c>
      <c r="C1667" t="s">
        <v>11</v>
      </c>
      <c r="D1667">
        <v>1990</v>
      </c>
      <c r="E1667" t="s">
        <v>17142</v>
      </c>
      <c r="F1667">
        <v>7.5</v>
      </c>
      <c r="G1667">
        <v>101000</v>
      </c>
      <c r="H1667" t="s">
        <v>11197</v>
      </c>
      <c r="I1667" t="s">
        <v>7384</v>
      </c>
      <c r="J1667" t="s">
        <v>10260</v>
      </c>
      <c r="K1667" t="s">
        <v>7</v>
      </c>
      <c r="L1667">
        <v>25000000</v>
      </c>
      <c r="M1667">
        <v>26118851</v>
      </c>
      <c r="N1667" t="s">
        <v>14645</v>
      </c>
      <c r="O1667">
        <v>113</v>
      </c>
    </row>
    <row r="1668" spans="1:15" x14ac:dyDescent="0.25">
      <c r="A1668" t="s">
        <v>17591</v>
      </c>
      <c r="B1668" t="s">
        <v>101</v>
      </c>
      <c r="C1668" t="s">
        <v>100</v>
      </c>
      <c r="D1668">
        <v>1990</v>
      </c>
      <c r="E1668" t="s">
        <v>17374</v>
      </c>
      <c r="F1668">
        <v>7.4</v>
      </c>
      <c r="G1668">
        <v>416000</v>
      </c>
      <c r="H1668" t="s">
        <v>1359</v>
      </c>
      <c r="I1668" t="s">
        <v>1359</v>
      </c>
      <c r="J1668" t="s">
        <v>10966</v>
      </c>
      <c r="K1668" t="s">
        <v>7</v>
      </c>
      <c r="L1668">
        <v>40000000</v>
      </c>
      <c r="M1668">
        <v>245077583</v>
      </c>
      <c r="N1668" t="s">
        <v>103</v>
      </c>
      <c r="O1668">
        <v>118</v>
      </c>
    </row>
    <row r="1669" spans="1:15" x14ac:dyDescent="0.25">
      <c r="A1669" t="s">
        <v>17590</v>
      </c>
      <c r="B1669" t="s">
        <v>41</v>
      </c>
      <c r="C1669" t="s">
        <v>34</v>
      </c>
      <c r="D1669">
        <v>1990</v>
      </c>
      <c r="E1669" t="s">
        <v>17352</v>
      </c>
      <c r="F1669">
        <v>6.4</v>
      </c>
      <c r="G1669">
        <v>60000</v>
      </c>
      <c r="H1669" t="s">
        <v>5160</v>
      </c>
      <c r="I1669" t="s">
        <v>5160</v>
      </c>
      <c r="J1669" t="s">
        <v>857</v>
      </c>
      <c r="K1669" t="s">
        <v>7</v>
      </c>
      <c r="L1669">
        <v>14000000</v>
      </c>
      <c r="M1669">
        <v>48878502</v>
      </c>
      <c r="N1669" t="s">
        <v>17589</v>
      </c>
      <c r="O1669">
        <v>96</v>
      </c>
    </row>
    <row r="1670" spans="1:15" x14ac:dyDescent="0.25">
      <c r="A1670" t="s">
        <v>17588</v>
      </c>
      <c r="B1670" t="s">
        <v>41</v>
      </c>
      <c r="C1670" t="s">
        <v>87</v>
      </c>
      <c r="D1670">
        <v>1990</v>
      </c>
      <c r="E1670" t="s">
        <v>17163</v>
      </c>
      <c r="F1670">
        <v>6.4</v>
      </c>
      <c r="G1670">
        <v>11000</v>
      </c>
      <c r="H1670" t="s">
        <v>15365</v>
      </c>
      <c r="I1670" t="s">
        <v>17587</v>
      </c>
      <c r="J1670" t="s">
        <v>17586</v>
      </c>
      <c r="K1670" t="s">
        <v>7</v>
      </c>
      <c r="L1670">
        <v>13000000</v>
      </c>
      <c r="M1670">
        <v>1293976</v>
      </c>
      <c r="N1670" t="s">
        <v>514</v>
      </c>
      <c r="O1670">
        <v>130</v>
      </c>
    </row>
    <row r="1671" spans="1:15" x14ac:dyDescent="0.25">
      <c r="A1671" t="s">
        <v>17585</v>
      </c>
      <c r="B1671" t="s">
        <v>68</v>
      </c>
      <c r="C1671" t="s">
        <v>24</v>
      </c>
      <c r="D1671">
        <v>1990</v>
      </c>
      <c r="E1671" t="s">
        <v>17138</v>
      </c>
      <c r="F1671">
        <v>6.5</v>
      </c>
      <c r="G1671">
        <v>57000</v>
      </c>
      <c r="H1671" t="s">
        <v>9826</v>
      </c>
      <c r="I1671" t="s">
        <v>9826</v>
      </c>
      <c r="J1671" t="s">
        <v>2674</v>
      </c>
      <c r="K1671" t="s">
        <v>7</v>
      </c>
      <c r="L1671">
        <v>11000000</v>
      </c>
      <c r="M1671">
        <v>8266343</v>
      </c>
      <c r="N1671" t="s">
        <v>103</v>
      </c>
      <c r="O1671">
        <v>85</v>
      </c>
    </row>
    <row r="1672" spans="1:15" x14ac:dyDescent="0.25">
      <c r="A1672" t="s">
        <v>17584</v>
      </c>
      <c r="B1672" t="s">
        <v>41</v>
      </c>
      <c r="C1672" t="s">
        <v>4370</v>
      </c>
      <c r="D1672">
        <v>1990</v>
      </c>
      <c r="E1672" t="s">
        <v>17458</v>
      </c>
      <c r="F1672">
        <v>6.9</v>
      </c>
      <c r="G1672">
        <v>39000</v>
      </c>
      <c r="H1672" t="s">
        <v>13865</v>
      </c>
      <c r="I1672" t="s">
        <v>17583</v>
      </c>
      <c r="J1672" t="s">
        <v>96</v>
      </c>
      <c r="K1672" t="s">
        <v>7</v>
      </c>
      <c r="L1672">
        <v>22000000</v>
      </c>
      <c r="M1672">
        <v>221303188</v>
      </c>
      <c r="N1672" t="s">
        <v>138</v>
      </c>
      <c r="O1672">
        <v>127</v>
      </c>
    </row>
    <row r="1673" spans="1:15" x14ac:dyDescent="0.25">
      <c r="A1673" t="s">
        <v>17582</v>
      </c>
      <c r="B1673" t="s">
        <v>68</v>
      </c>
      <c r="C1673" t="s">
        <v>24</v>
      </c>
      <c r="D1673">
        <v>1990</v>
      </c>
      <c r="E1673" t="s">
        <v>17581</v>
      </c>
      <c r="F1673">
        <v>6.4</v>
      </c>
      <c r="G1673">
        <v>65000</v>
      </c>
      <c r="H1673" t="s">
        <v>8782</v>
      </c>
      <c r="I1673" t="s">
        <v>11687</v>
      </c>
      <c r="J1673" t="s">
        <v>7060</v>
      </c>
      <c r="K1673" t="s">
        <v>7</v>
      </c>
      <c r="L1673">
        <v>22000000</v>
      </c>
      <c r="M1673">
        <v>53208180</v>
      </c>
      <c r="N1673" t="s">
        <v>8102</v>
      </c>
      <c r="O1673">
        <v>109</v>
      </c>
    </row>
    <row r="1674" spans="1:15" x14ac:dyDescent="0.25">
      <c r="A1674" t="s">
        <v>17580</v>
      </c>
      <c r="B1674" t="s">
        <v>68</v>
      </c>
      <c r="C1674" t="s">
        <v>34</v>
      </c>
      <c r="D1674">
        <v>1990</v>
      </c>
      <c r="E1674" t="s">
        <v>17579</v>
      </c>
      <c r="F1674">
        <v>6.1</v>
      </c>
      <c r="G1674">
        <v>81000</v>
      </c>
      <c r="H1674" t="s">
        <v>6897</v>
      </c>
      <c r="I1674" t="s">
        <v>13096</v>
      </c>
      <c r="J1674" t="s">
        <v>1939</v>
      </c>
      <c r="K1674" t="s">
        <v>7</v>
      </c>
      <c r="L1674">
        <v>60000000</v>
      </c>
      <c r="M1674">
        <v>157920733</v>
      </c>
      <c r="N1674" t="s">
        <v>14963</v>
      </c>
      <c r="O1674">
        <v>107</v>
      </c>
    </row>
    <row r="1675" spans="1:15" x14ac:dyDescent="0.25">
      <c r="A1675" t="s">
        <v>17578</v>
      </c>
      <c r="B1675" t="s">
        <v>41</v>
      </c>
      <c r="C1675" t="s">
        <v>87</v>
      </c>
      <c r="D1675">
        <v>1990</v>
      </c>
      <c r="E1675" t="s">
        <v>17577</v>
      </c>
      <c r="F1675">
        <v>7</v>
      </c>
      <c r="G1675">
        <v>34000</v>
      </c>
      <c r="H1675" t="s">
        <v>13171</v>
      </c>
      <c r="I1675" t="s">
        <v>14065</v>
      </c>
      <c r="J1675" t="s">
        <v>13169</v>
      </c>
      <c r="K1675" t="s">
        <v>300</v>
      </c>
      <c r="L1675">
        <v>5300000</v>
      </c>
      <c r="M1675">
        <v>2554476</v>
      </c>
      <c r="N1675" t="s">
        <v>17576</v>
      </c>
      <c r="O1675">
        <v>103</v>
      </c>
    </row>
    <row r="1676" spans="1:15" x14ac:dyDescent="0.25">
      <c r="A1676" t="s">
        <v>17575</v>
      </c>
      <c r="B1676" t="s">
        <v>68</v>
      </c>
      <c r="C1676" t="s">
        <v>24</v>
      </c>
      <c r="D1676">
        <v>1990</v>
      </c>
      <c r="E1676" t="s">
        <v>17574</v>
      </c>
      <c r="F1676">
        <v>6.4</v>
      </c>
      <c r="G1676">
        <v>95000</v>
      </c>
      <c r="H1676" t="s">
        <v>10691</v>
      </c>
      <c r="I1676" t="s">
        <v>3868</v>
      </c>
      <c r="J1676" t="s">
        <v>17573</v>
      </c>
      <c r="K1676" t="s">
        <v>7</v>
      </c>
      <c r="L1676">
        <v>50000000</v>
      </c>
      <c r="M1676">
        <v>41482207</v>
      </c>
      <c r="N1676" t="s">
        <v>138</v>
      </c>
      <c r="O1676">
        <v>106</v>
      </c>
    </row>
    <row r="1677" spans="1:15" x14ac:dyDescent="0.25">
      <c r="A1677" t="s">
        <v>17572</v>
      </c>
      <c r="B1677" t="s">
        <v>68</v>
      </c>
      <c r="C1677" t="s">
        <v>11</v>
      </c>
      <c r="D1677">
        <v>1990</v>
      </c>
      <c r="E1677" t="s">
        <v>17246</v>
      </c>
      <c r="F1677">
        <v>5.3</v>
      </c>
      <c r="G1677">
        <v>130000</v>
      </c>
      <c r="H1677" t="s">
        <v>15334</v>
      </c>
      <c r="I1677" t="s">
        <v>843</v>
      </c>
      <c r="J1677" t="s">
        <v>843</v>
      </c>
      <c r="K1677" t="s">
        <v>7</v>
      </c>
      <c r="L1677">
        <v>42000000</v>
      </c>
      <c r="M1677">
        <v>119946358</v>
      </c>
      <c r="N1677" t="s">
        <v>9348</v>
      </c>
      <c r="O1677">
        <v>104</v>
      </c>
    </row>
    <row r="1678" spans="1:15" x14ac:dyDescent="0.25">
      <c r="A1678" t="s">
        <v>17571</v>
      </c>
      <c r="B1678" t="s">
        <v>68</v>
      </c>
      <c r="C1678" t="s">
        <v>34</v>
      </c>
      <c r="D1678">
        <v>1990</v>
      </c>
      <c r="E1678" t="s">
        <v>17570</v>
      </c>
      <c r="F1678">
        <v>6.5</v>
      </c>
      <c r="G1678">
        <v>32000</v>
      </c>
      <c r="H1678" t="s">
        <v>14874</v>
      </c>
      <c r="I1678" t="s">
        <v>2314</v>
      </c>
      <c r="J1678" t="s">
        <v>6718</v>
      </c>
      <c r="K1678" t="s">
        <v>7</v>
      </c>
      <c r="L1678">
        <v>20000000</v>
      </c>
      <c r="M1678">
        <v>44143410</v>
      </c>
      <c r="N1678" t="s">
        <v>6260</v>
      </c>
      <c r="O1678">
        <v>104</v>
      </c>
    </row>
    <row r="1679" spans="1:15" x14ac:dyDescent="0.25">
      <c r="A1679" t="s">
        <v>17569</v>
      </c>
      <c r="B1679" t="s">
        <v>41</v>
      </c>
      <c r="C1679" t="s">
        <v>87</v>
      </c>
      <c r="D1679">
        <v>1990</v>
      </c>
      <c r="E1679" t="s">
        <v>17349</v>
      </c>
      <c r="F1679">
        <v>7.7</v>
      </c>
      <c r="G1679">
        <v>128000</v>
      </c>
      <c r="H1679" t="s">
        <v>2430</v>
      </c>
      <c r="I1679" t="s">
        <v>2430</v>
      </c>
      <c r="J1679" t="s">
        <v>16177</v>
      </c>
      <c r="K1679" t="s">
        <v>7</v>
      </c>
      <c r="L1679">
        <v>14000000</v>
      </c>
      <c r="M1679">
        <v>5080409</v>
      </c>
      <c r="N1679" t="s">
        <v>17031</v>
      </c>
      <c r="O1679">
        <v>115</v>
      </c>
    </row>
    <row r="1680" spans="1:15" x14ac:dyDescent="0.25">
      <c r="A1680" t="s">
        <v>2484</v>
      </c>
      <c r="B1680" t="s">
        <v>41</v>
      </c>
      <c r="C1680" t="s">
        <v>34</v>
      </c>
      <c r="D1680">
        <v>1990</v>
      </c>
      <c r="E1680" t="s">
        <v>17335</v>
      </c>
      <c r="F1680">
        <v>6.2</v>
      </c>
      <c r="G1680">
        <v>17000</v>
      </c>
      <c r="H1680" t="s">
        <v>6897</v>
      </c>
      <c r="I1680" t="s">
        <v>15412</v>
      </c>
      <c r="J1680" t="s">
        <v>671</v>
      </c>
      <c r="K1680" t="s">
        <v>7</v>
      </c>
      <c r="L1680">
        <v>22000000</v>
      </c>
      <c r="M1680">
        <v>15645616</v>
      </c>
      <c r="N1680" t="s">
        <v>17568</v>
      </c>
      <c r="O1680">
        <v>124</v>
      </c>
    </row>
    <row r="1681" spans="1:15" x14ac:dyDescent="0.25">
      <c r="A1681" t="s">
        <v>17567</v>
      </c>
      <c r="B1681" t="s">
        <v>41</v>
      </c>
      <c r="C1681" t="s">
        <v>100</v>
      </c>
      <c r="D1681">
        <v>1990</v>
      </c>
      <c r="E1681" t="s">
        <v>17198</v>
      </c>
      <c r="F1681">
        <v>6.4</v>
      </c>
      <c r="G1681">
        <v>28000</v>
      </c>
      <c r="H1681" t="s">
        <v>17566</v>
      </c>
      <c r="I1681" t="s">
        <v>17565</v>
      </c>
      <c r="J1681" t="s">
        <v>17564</v>
      </c>
      <c r="K1681" t="s">
        <v>7</v>
      </c>
      <c r="M1681">
        <v>13985225</v>
      </c>
      <c r="N1681" t="s">
        <v>6977</v>
      </c>
      <c r="O1681">
        <v>90</v>
      </c>
    </row>
    <row r="1682" spans="1:15" x14ac:dyDescent="0.25">
      <c r="A1682" t="s">
        <v>17563</v>
      </c>
      <c r="B1682" t="s">
        <v>41</v>
      </c>
      <c r="C1682" t="s">
        <v>34</v>
      </c>
      <c r="D1682">
        <v>1990</v>
      </c>
      <c r="E1682" t="s">
        <v>16851</v>
      </c>
      <c r="F1682">
        <v>7.3</v>
      </c>
      <c r="G1682">
        <v>69000</v>
      </c>
      <c r="H1682" t="s">
        <v>922</v>
      </c>
      <c r="I1682" t="s">
        <v>922</v>
      </c>
      <c r="J1682" t="s">
        <v>10764</v>
      </c>
      <c r="K1682" t="s">
        <v>562</v>
      </c>
      <c r="M1682">
        <v>5017971</v>
      </c>
      <c r="N1682" t="s">
        <v>5116</v>
      </c>
      <c r="O1682">
        <v>117</v>
      </c>
    </row>
    <row r="1683" spans="1:15" x14ac:dyDescent="0.25">
      <c r="A1683" t="s">
        <v>17562</v>
      </c>
      <c r="B1683" t="s">
        <v>68</v>
      </c>
      <c r="C1683" t="s">
        <v>24</v>
      </c>
      <c r="D1683">
        <v>1990</v>
      </c>
      <c r="E1683" t="s">
        <v>17407</v>
      </c>
      <c r="F1683">
        <v>6.7</v>
      </c>
      <c r="G1683">
        <v>30000</v>
      </c>
      <c r="H1683" t="s">
        <v>14239</v>
      </c>
      <c r="I1683" t="s">
        <v>17561</v>
      </c>
      <c r="J1683" t="s">
        <v>6948</v>
      </c>
      <c r="K1683" t="s">
        <v>7</v>
      </c>
      <c r="L1683">
        <v>20000000</v>
      </c>
      <c r="M1683">
        <v>35419397</v>
      </c>
      <c r="N1683" t="s">
        <v>514</v>
      </c>
      <c r="O1683">
        <v>110</v>
      </c>
    </row>
    <row r="1684" spans="1:15" x14ac:dyDescent="0.25">
      <c r="A1684" t="s">
        <v>17560</v>
      </c>
      <c r="B1684" t="s">
        <v>41</v>
      </c>
      <c r="C1684" t="s">
        <v>5</v>
      </c>
      <c r="D1684">
        <v>1990</v>
      </c>
      <c r="E1684" t="s">
        <v>17454</v>
      </c>
      <c r="F1684">
        <v>5.9</v>
      </c>
      <c r="G1684">
        <v>47000</v>
      </c>
      <c r="H1684" t="s">
        <v>15631</v>
      </c>
      <c r="I1684" t="s">
        <v>9997</v>
      </c>
      <c r="J1684" t="s">
        <v>17559</v>
      </c>
      <c r="K1684" t="s">
        <v>7</v>
      </c>
      <c r="L1684">
        <v>13000000</v>
      </c>
      <c r="M1684">
        <v>35763605</v>
      </c>
      <c r="N1684" t="s">
        <v>103</v>
      </c>
      <c r="O1684">
        <v>84</v>
      </c>
    </row>
    <row r="1685" spans="1:15" x14ac:dyDescent="0.25">
      <c r="A1685" t="s">
        <v>17558</v>
      </c>
      <c r="B1685" t="s">
        <v>101</v>
      </c>
      <c r="C1685" t="s">
        <v>24</v>
      </c>
      <c r="D1685">
        <v>1990</v>
      </c>
      <c r="E1685" t="s">
        <v>17155</v>
      </c>
      <c r="F1685">
        <v>5.8</v>
      </c>
      <c r="G1685">
        <v>35000</v>
      </c>
      <c r="H1685" t="s">
        <v>7857</v>
      </c>
      <c r="I1685" t="s">
        <v>7857</v>
      </c>
      <c r="J1685" t="s">
        <v>822</v>
      </c>
      <c r="K1685" t="s">
        <v>7</v>
      </c>
      <c r="L1685">
        <v>25000000</v>
      </c>
      <c r="M1685">
        <v>39404261</v>
      </c>
      <c r="N1685" t="s">
        <v>138</v>
      </c>
      <c r="O1685">
        <v>102</v>
      </c>
    </row>
    <row r="1686" spans="1:15" x14ac:dyDescent="0.25">
      <c r="A1686" t="s">
        <v>17557</v>
      </c>
      <c r="B1686" t="s">
        <v>41</v>
      </c>
      <c r="C1686" t="s">
        <v>24</v>
      </c>
      <c r="D1686">
        <v>1990</v>
      </c>
      <c r="E1686" t="s">
        <v>17556</v>
      </c>
      <c r="F1686">
        <v>7.1</v>
      </c>
      <c r="G1686">
        <v>20000</v>
      </c>
      <c r="H1686" t="s">
        <v>664</v>
      </c>
      <c r="I1686" t="s">
        <v>664</v>
      </c>
      <c r="J1686" t="s">
        <v>664</v>
      </c>
      <c r="K1686" t="s">
        <v>7</v>
      </c>
      <c r="L1686">
        <v>23000</v>
      </c>
      <c r="M1686">
        <v>1228108</v>
      </c>
      <c r="N1686" t="s">
        <v>11311</v>
      </c>
      <c r="O1686">
        <v>97</v>
      </c>
    </row>
    <row r="1687" spans="1:15" x14ac:dyDescent="0.25">
      <c r="A1687" t="s">
        <v>2306</v>
      </c>
      <c r="B1687" t="s">
        <v>41</v>
      </c>
      <c r="C1687" t="s">
        <v>11</v>
      </c>
      <c r="D1687">
        <v>1990</v>
      </c>
      <c r="E1687" t="s">
        <v>17480</v>
      </c>
      <c r="F1687">
        <v>6.6</v>
      </c>
      <c r="G1687">
        <v>82000</v>
      </c>
      <c r="H1687" t="s">
        <v>5997</v>
      </c>
      <c r="I1687" t="s">
        <v>2304</v>
      </c>
      <c r="J1687" t="s">
        <v>7786</v>
      </c>
      <c r="K1687" t="s">
        <v>7</v>
      </c>
      <c r="L1687">
        <v>26000000</v>
      </c>
      <c r="M1687">
        <v>61489265</v>
      </c>
      <c r="N1687" t="s">
        <v>114</v>
      </c>
      <c r="O1687">
        <v>115</v>
      </c>
    </row>
    <row r="1688" spans="1:15" x14ac:dyDescent="0.25">
      <c r="A1688" t="s">
        <v>17555</v>
      </c>
      <c r="B1688" t="s">
        <v>52</v>
      </c>
      <c r="C1688" t="s">
        <v>87</v>
      </c>
      <c r="D1688">
        <v>1990</v>
      </c>
      <c r="E1688" t="s">
        <v>17554</v>
      </c>
      <c r="F1688">
        <v>7.5</v>
      </c>
      <c r="G1688">
        <v>19000</v>
      </c>
      <c r="H1688" t="s">
        <v>4873</v>
      </c>
      <c r="I1688" t="s">
        <v>17553</v>
      </c>
      <c r="J1688" t="s">
        <v>13839</v>
      </c>
      <c r="K1688" t="s">
        <v>226</v>
      </c>
      <c r="M1688">
        <v>3106052</v>
      </c>
      <c r="N1688" t="s">
        <v>17552</v>
      </c>
      <c r="O1688">
        <v>94</v>
      </c>
    </row>
    <row r="1689" spans="1:15" x14ac:dyDescent="0.25">
      <c r="A1689" t="s">
        <v>17551</v>
      </c>
      <c r="B1689" t="s">
        <v>41</v>
      </c>
      <c r="C1689" t="s">
        <v>11</v>
      </c>
      <c r="D1689">
        <v>1990</v>
      </c>
      <c r="E1689" t="s">
        <v>17383</v>
      </c>
      <c r="F1689">
        <v>6.4</v>
      </c>
      <c r="G1689">
        <v>27000</v>
      </c>
      <c r="H1689" t="s">
        <v>9828</v>
      </c>
      <c r="I1689" t="s">
        <v>9828</v>
      </c>
      <c r="J1689" t="s">
        <v>17550</v>
      </c>
      <c r="K1689" t="s">
        <v>7</v>
      </c>
      <c r="M1689">
        <v>39024251</v>
      </c>
      <c r="N1689" t="s">
        <v>6260</v>
      </c>
      <c r="O1689">
        <v>110</v>
      </c>
    </row>
    <row r="1690" spans="1:15" x14ac:dyDescent="0.25">
      <c r="A1690" t="s">
        <v>17549</v>
      </c>
      <c r="B1690" t="s">
        <v>68</v>
      </c>
      <c r="C1690" t="s">
        <v>34</v>
      </c>
      <c r="D1690">
        <v>1990</v>
      </c>
      <c r="E1690" t="s">
        <v>17389</v>
      </c>
      <c r="F1690">
        <v>6.9</v>
      </c>
      <c r="G1690">
        <v>21000</v>
      </c>
      <c r="H1690" t="s">
        <v>11620</v>
      </c>
      <c r="I1690" t="s">
        <v>17548</v>
      </c>
      <c r="J1690" t="s">
        <v>16138</v>
      </c>
      <c r="K1690" t="s">
        <v>504</v>
      </c>
      <c r="L1690">
        <v>20000000</v>
      </c>
      <c r="M1690">
        <v>21413105</v>
      </c>
      <c r="N1690" t="s">
        <v>16636</v>
      </c>
      <c r="O1690">
        <v>119</v>
      </c>
    </row>
    <row r="1691" spans="1:15" x14ac:dyDescent="0.25">
      <c r="A1691" t="s">
        <v>17547</v>
      </c>
      <c r="B1691" t="s">
        <v>41</v>
      </c>
      <c r="C1691" t="s">
        <v>34</v>
      </c>
      <c r="D1691">
        <v>1990</v>
      </c>
      <c r="E1691" t="s">
        <v>17335</v>
      </c>
      <c r="F1691">
        <v>6.5</v>
      </c>
      <c r="G1691">
        <v>21000</v>
      </c>
      <c r="H1691" t="s">
        <v>14762</v>
      </c>
      <c r="I1691" t="s">
        <v>14762</v>
      </c>
      <c r="J1691" t="s">
        <v>13826</v>
      </c>
      <c r="K1691" t="s">
        <v>7</v>
      </c>
      <c r="L1691">
        <v>11000000</v>
      </c>
      <c r="M1691">
        <v>8862354</v>
      </c>
      <c r="N1691" t="s">
        <v>6260</v>
      </c>
      <c r="O1691">
        <v>102</v>
      </c>
    </row>
    <row r="1692" spans="1:15" x14ac:dyDescent="0.25">
      <c r="A1692" t="s">
        <v>17546</v>
      </c>
      <c r="B1692" t="s">
        <v>41</v>
      </c>
      <c r="C1692" t="s">
        <v>87</v>
      </c>
      <c r="D1692">
        <v>1990</v>
      </c>
      <c r="E1692" t="s">
        <v>17480</v>
      </c>
      <c r="F1692">
        <v>6.2</v>
      </c>
      <c r="G1692">
        <v>12000</v>
      </c>
      <c r="H1692" t="s">
        <v>8461</v>
      </c>
      <c r="I1692" t="s">
        <v>13096</v>
      </c>
      <c r="J1692" t="s">
        <v>8461</v>
      </c>
      <c r="K1692" t="s">
        <v>7</v>
      </c>
      <c r="L1692">
        <v>19000000</v>
      </c>
      <c r="M1692">
        <v>10005969</v>
      </c>
      <c r="N1692" t="s">
        <v>17545</v>
      </c>
      <c r="O1692">
        <v>137</v>
      </c>
    </row>
    <row r="1693" spans="1:15" x14ac:dyDescent="0.25">
      <c r="A1693" t="s">
        <v>17544</v>
      </c>
      <c r="B1693" t="s">
        <v>41</v>
      </c>
      <c r="C1693" t="s">
        <v>34</v>
      </c>
      <c r="D1693">
        <v>1990</v>
      </c>
      <c r="E1693" t="s">
        <v>16967</v>
      </c>
      <c r="F1693">
        <v>6.2</v>
      </c>
      <c r="G1693">
        <v>34000</v>
      </c>
      <c r="H1693" t="s">
        <v>15758</v>
      </c>
      <c r="I1693" t="s">
        <v>17543</v>
      </c>
      <c r="J1693" t="s">
        <v>5498</v>
      </c>
      <c r="K1693" t="s">
        <v>7</v>
      </c>
      <c r="L1693">
        <v>6000000</v>
      </c>
      <c r="M1693">
        <v>24271196</v>
      </c>
      <c r="N1693" t="s">
        <v>17542</v>
      </c>
      <c r="O1693">
        <v>108</v>
      </c>
    </row>
    <row r="1694" spans="1:15" x14ac:dyDescent="0.25">
      <c r="A1694" t="s">
        <v>17541</v>
      </c>
      <c r="B1694" t="s">
        <v>41</v>
      </c>
      <c r="C1694" t="s">
        <v>87</v>
      </c>
      <c r="D1694">
        <v>1990</v>
      </c>
      <c r="E1694" t="s">
        <v>17219</v>
      </c>
      <c r="F1694">
        <v>6.5</v>
      </c>
      <c r="G1694">
        <v>18000</v>
      </c>
      <c r="H1694" t="s">
        <v>10453</v>
      </c>
      <c r="I1694" t="s">
        <v>11463</v>
      </c>
      <c r="J1694" t="s">
        <v>5551</v>
      </c>
      <c r="K1694" t="s">
        <v>7</v>
      </c>
      <c r="L1694">
        <v>15000000</v>
      </c>
      <c r="M1694">
        <v>27734391</v>
      </c>
      <c r="N1694" t="s">
        <v>108</v>
      </c>
      <c r="O1694">
        <v>115</v>
      </c>
    </row>
    <row r="1695" spans="1:15" x14ac:dyDescent="0.25">
      <c r="A1695" t="s">
        <v>17540</v>
      </c>
      <c r="B1695" t="s">
        <v>101</v>
      </c>
      <c r="C1695" t="s">
        <v>24</v>
      </c>
      <c r="D1695">
        <v>1990</v>
      </c>
      <c r="E1695" t="s">
        <v>17539</v>
      </c>
      <c r="F1695">
        <v>5.5</v>
      </c>
      <c r="G1695">
        <v>23000</v>
      </c>
      <c r="H1695" t="s">
        <v>15564</v>
      </c>
      <c r="I1695" t="s">
        <v>17538</v>
      </c>
      <c r="J1695" t="s">
        <v>16138</v>
      </c>
      <c r="K1695" t="s">
        <v>7</v>
      </c>
      <c r="M1695">
        <v>71609321</v>
      </c>
      <c r="N1695" t="s">
        <v>6122</v>
      </c>
      <c r="O1695">
        <v>104</v>
      </c>
    </row>
    <row r="1696" spans="1:15" x14ac:dyDescent="0.25">
      <c r="A1696" t="s">
        <v>17537</v>
      </c>
      <c r="B1696" t="s">
        <v>101</v>
      </c>
      <c r="C1696" t="s">
        <v>24</v>
      </c>
      <c r="D1696">
        <v>1990</v>
      </c>
      <c r="E1696" t="s">
        <v>17458</v>
      </c>
      <c r="F1696">
        <v>5.4</v>
      </c>
      <c r="G1696">
        <v>29000</v>
      </c>
      <c r="H1696" t="s">
        <v>5259</v>
      </c>
      <c r="I1696" t="s">
        <v>4318</v>
      </c>
      <c r="J1696" t="s">
        <v>17536</v>
      </c>
      <c r="K1696" t="s">
        <v>7</v>
      </c>
      <c r="L1696">
        <v>10000000</v>
      </c>
      <c r="M1696">
        <v>72270891</v>
      </c>
      <c r="N1696" t="s">
        <v>103</v>
      </c>
      <c r="O1696">
        <v>81</v>
      </c>
    </row>
    <row r="1697" spans="1:15" x14ac:dyDescent="0.25">
      <c r="A1697" t="s">
        <v>17535</v>
      </c>
      <c r="B1697" t="s">
        <v>41</v>
      </c>
      <c r="C1697" t="s">
        <v>87</v>
      </c>
      <c r="D1697">
        <v>1990</v>
      </c>
      <c r="E1697" t="s">
        <v>17534</v>
      </c>
      <c r="F1697">
        <v>6.9</v>
      </c>
      <c r="G1697">
        <v>26000</v>
      </c>
      <c r="H1697" t="s">
        <v>2165</v>
      </c>
      <c r="I1697" t="s">
        <v>15361</v>
      </c>
      <c r="J1697" t="s">
        <v>15978</v>
      </c>
      <c r="K1697" t="s">
        <v>7</v>
      </c>
      <c r="M1697">
        <v>13446769</v>
      </c>
      <c r="N1697" t="s">
        <v>16241</v>
      </c>
      <c r="O1697">
        <v>110</v>
      </c>
    </row>
    <row r="1698" spans="1:15" x14ac:dyDescent="0.25">
      <c r="A1698" t="s">
        <v>17533</v>
      </c>
      <c r="B1698" t="s">
        <v>68</v>
      </c>
      <c r="C1698" t="s">
        <v>24</v>
      </c>
      <c r="D1698">
        <v>1990</v>
      </c>
      <c r="E1698" t="s">
        <v>17383</v>
      </c>
      <c r="F1698">
        <v>6.3</v>
      </c>
      <c r="G1698">
        <v>19000</v>
      </c>
      <c r="H1698" t="s">
        <v>14797</v>
      </c>
      <c r="I1698" t="s">
        <v>7308</v>
      </c>
      <c r="J1698" t="s">
        <v>3571</v>
      </c>
      <c r="K1698" t="s">
        <v>7</v>
      </c>
      <c r="M1698">
        <v>23591472</v>
      </c>
      <c r="N1698" t="s">
        <v>14705</v>
      </c>
      <c r="O1698">
        <v>97</v>
      </c>
    </row>
    <row r="1699" spans="1:15" x14ac:dyDescent="0.25">
      <c r="A1699" t="s">
        <v>17532</v>
      </c>
      <c r="B1699" t="s">
        <v>915</v>
      </c>
      <c r="C1699" t="s">
        <v>73</v>
      </c>
      <c r="D1699">
        <v>1990</v>
      </c>
      <c r="E1699" t="s">
        <v>17246</v>
      </c>
      <c r="F1699">
        <v>6.9</v>
      </c>
      <c r="G1699">
        <v>40000</v>
      </c>
      <c r="H1699" t="s">
        <v>17531</v>
      </c>
      <c r="I1699" t="s">
        <v>16459</v>
      </c>
      <c r="J1699" t="s">
        <v>17530</v>
      </c>
      <c r="K1699" t="s">
        <v>7</v>
      </c>
      <c r="L1699">
        <v>30000000</v>
      </c>
      <c r="M1699">
        <v>27931461</v>
      </c>
      <c r="N1699" t="s">
        <v>17265</v>
      </c>
      <c r="O1699">
        <v>77</v>
      </c>
    </row>
    <row r="1700" spans="1:15" x14ac:dyDescent="0.25">
      <c r="A1700" t="s">
        <v>17529</v>
      </c>
      <c r="B1700" t="s">
        <v>41</v>
      </c>
      <c r="C1700" t="s">
        <v>24</v>
      </c>
      <c r="D1700">
        <v>1990</v>
      </c>
      <c r="E1700" t="s">
        <v>17155</v>
      </c>
      <c r="F1700">
        <v>6.5</v>
      </c>
      <c r="G1700">
        <v>14000</v>
      </c>
      <c r="H1700" t="s">
        <v>2042</v>
      </c>
      <c r="I1700" t="s">
        <v>2042</v>
      </c>
      <c r="J1700" t="s">
        <v>15118</v>
      </c>
      <c r="K1700" t="s">
        <v>7</v>
      </c>
      <c r="L1700">
        <v>2500000</v>
      </c>
      <c r="M1700">
        <v>26385627</v>
      </c>
      <c r="N1700" t="s">
        <v>14172</v>
      </c>
      <c r="O1700">
        <v>100</v>
      </c>
    </row>
    <row r="1701" spans="1:15" x14ac:dyDescent="0.25">
      <c r="A1701" t="s">
        <v>17528</v>
      </c>
      <c r="B1701" t="s">
        <v>41</v>
      </c>
      <c r="C1701" t="s">
        <v>34</v>
      </c>
      <c r="D1701">
        <v>1990</v>
      </c>
      <c r="E1701" t="s">
        <v>17527</v>
      </c>
      <c r="F1701">
        <v>5.9</v>
      </c>
      <c r="G1701">
        <v>40000</v>
      </c>
      <c r="H1701" t="s">
        <v>5664</v>
      </c>
      <c r="I1701" t="s">
        <v>17526</v>
      </c>
      <c r="J1701" t="s">
        <v>2822</v>
      </c>
      <c r="K1701" t="s">
        <v>7</v>
      </c>
      <c r="L1701">
        <v>38000000</v>
      </c>
      <c r="M1701">
        <v>153518974</v>
      </c>
      <c r="N1701" t="s">
        <v>108</v>
      </c>
      <c r="O1701">
        <v>93</v>
      </c>
    </row>
    <row r="1702" spans="1:15" x14ac:dyDescent="0.25">
      <c r="A1702" t="s">
        <v>17525</v>
      </c>
      <c r="B1702" t="s">
        <v>41</v>
      </c>
      <c r="C1702" t="s">
        <v>5</v>
      </c>
      <c r="D1702">
        <v>1990</v>
      </c>
      <c r="E1702" t="s">
        <v>17389</v>
      </c>
      <c r="F1702">
        <v>6.9</v>
      </c>
      <c r="G1702">
        <v>40000</v>
      </c>
      <c r="H1702" t="s">
        <v>17524</v>
      </c>
      <c r="I1702" t="s">
        <v>17523</v>
      </c>
      <c r="J1702" t="s">
        <v>14789</v>
      </c>
      <c r="K1702" t="s">
        <v>7</v>
      </c>
      <c r="L1702">
        <v>4200000</v>
      </c>
      <c r="M1702">
        <v>5835247</v>
      </c>
      <c r="N1702" t="s">
        <v>17234</v>
      </c>
      <c r="O1702">
        <v>92</v>
      </c>
    </row>
    <row r="1703" spans="1:15" x14ac:dyDescent="0.25">
      <c r="A1703" t="s">
        <v>17522</v>
      </c>
      <c r="B1703" t="s">
        <v>41</v>
      </c>
      <c r="C1703" t="s">
        <v>781</v>
      </c>
      <c r="D1703">
        <v>1990</v>
      </c>
      <c r="E1703" t="s">
        <v>17381</v>
      </c>
      <c r="F1703">
        <v>6.4</v>
      </c>
      <c r="G1703">
        <v>19000</v>
      </c>
      <c r="H1703" t="s">
        <v>11792</v>
      </c>
      <c r="I1703" t="s">
        <v>8520</v>
      </c>
      <c r="J1703" t="s">
        <v>12079</v>
      </c>
      <c r="K1703" t="s">
        <v>7</v>
      </c>
      <c r="L1703">
        <v>18000000</v>
      </c>
      <c r="M1703">
        <v>44926706</v>
      </c>
      <c r="N1703" t="s">
        <v>6260</v>
      </c>
      <c r="O1703">
        <v>102</v>
      </c>
    </row>
    <row r="1704" spans="1:15" x14ac:dyDescent="0.25">
      <c r="A1704" t="s">
        <v>17521</v>
      </c>
      <c r="B1704" t="s">
        <v>41</v>
      </c>
      <c r="C1704" t="s">
        <v>24</v>
      </c>
      <c r="D1704">
        <v>1990</v>
      </c>
      <c r="E1704" t="s">
        <v>17376</v>
      </c>
      <c r="F1704">
        <v>6.7</v>
      </c>
      <c r="G1704">
        <v>16000</v>
      </c>
      <c r="H1704" t="s">
        <v>8455</v>
      </c>
      <c r="I1704" t="s">
        <v>17520</v>
      </c>
      <c r="J1704" t="s">
        <v>2463</v>
      </c>
      <c r="K1704" t="s">
        <v>7</v>
      </c>
      <c r="L1704">
        <v>22000000</v>
      </c>
      <c r="M1704">
        <v>39071603</v>
      </c>
      <c r="N1704" t="s">
        <v>114</v>
      </c>
      <c r="O1704">
        <v>101</v>
      </c>
    </row>
    <row r="1705" spans="1:15" x14ac:dyDescent="0.25">
      <c r="A1705" t="s">
        <v>17519</v>
      </c>
      <c r="B1705" t="s">
        <v>5244</v>
      </c>
      <c r="C1705" t="s">
        <v>409</v>
      </c>
      <c r="D1705">
        <v>1990</v>
      </c>
      <c r="E1705" t="s">
        <v>17349</v>
      </c>
      <c r="F1705">
        <v>6.3</v>
      </c>
      <c r="G1705">
        <v>13000</v>
      </c>
      <c r="H1705" t="s">
        <v>10002</v>
      </c>
      <c r="I1705" t="s">
        <v>14697</v>
      </c>
      <c r="J1705" t="s">
        <v>17367</v>
      </c>
      <c r="K1705" t="s">
        <v>7</v>
      </c>
      <c r="M1705">
        <v>23472449</v>
      </c>
      <c r="N1705" t="s">
        <v>103</v>
      </c>
      <c r="O1705">
        <v>136</v>
      </c>
    </row>
    <row r="1706" spans="1:15" x14ac:dyDescent="0.25">
      <c r="A1706" t="s">
        <v>17518</v>
      </c>
      <c r="B1706" t="s">
        <v>41</v>
      </c>
      <c r="C1706" t="s">
        <v>34</v>
      </c>
      <c r="D1706">
        <v>1990</v>
      </c>
      <c r="E1706" t="s">
        <v>17151</v>
      </c>
      <c r="F1706">
        <v>5.8</v>
      </c>
      <c r="G1706">
        <v>28000</v>
      </c>
      <c r="H1706" t="s">
        <v>17517</v>
      </c>
      <c r="I1706" t="s">
        <v>17516</v>
      </c>
      <c r="J1706" t="s">
        <v>11505</v>
      </c>
      <c r="K1706" t="s">
        <v>7</v>
      </c>
      <c r="L1706">
        <v>10000000</v>
      </c>
      <c r="M1706">
        <v>47410827</v>
      </c>
      <c r="N1706" t="s">
        <v>138</v>
      </c>
      <c r="O1706">
        <v>96</v>
      </c>
    </row>
    <row r="1707" spans="1:15" x14ac:dyDescent="0.25">
      <c r="A1707" t="s">
        <v>17515</v>
      </c>
      <c r="B1707" t="s">
        <v>41</v>
      </c>
      <c r="C1707" t="s">
        <v>24</v>
      </c>
      <c r="D1707">
        <v>1990</v>
      </c>
      <c r="E1707" t="s">
        <v>17514</v>
      </c>
      <c r="F1707">
        <v>7.2</v>
      </c>
      <c r="G1707">
        <v>27000</v>
      </c>
      <c r="H1707" t="s">
        <v>14950</v>
      </c>
      <c r="I1707" t="s">
        <v>14950</v>
      </c>
      <c r="J1707" t="s">
        <v>9236</v>
      </c>
      <c r="K1707" t="s">
        <v>95</v>
      </c>
      <c r="M1707">
        <v>11541758</v>
      </c>
      <c r="N1707" t="s">
        <v>666</v>
      </c>
      <c r="O1707">
        <v>102</v>
      </c>
    </row>
    <row r="1708" spans="1:15" x14ac:dyDescent="0.25">
      <c r="A1708" t="s">
        <v>12014</v>
      </c>
      <c r="B1708" t="s">
        <v>101</v>
      </c>
      <c r="C1708" t="s">
        <v>11</v>
      </c>
      <c r="D1708">
        <v>1990</v>
      </c>
      <c r="E1708" t="s">
        <v>16736</v>
      </c>
      <c r="F1708">
        <v>6.7</v>
      </c>
      <c r="G1708">
        <v>22000</v>
      </c>
      <c r="H1708" t="s">
        <v>12498</v>
      </c>
      <c r="I1708" t="s">
        <v>5316</v>
      </c>
      <c r="J1708" t="s">
        <v>3377</v>
      </c>
      <c r="K1708" t="s">
        <v>7</v>
      </c>
      <c r="M1708">
        <v>20710451</v>
      </c>
      <c r="N1708" t="s">
        <v>8837</v>
      </c>
      <c r="O1708">
        <v>135</v>
      </c>
    </row>
    <row r="1709" spans="1:15" x14ac:dyDescent="0.25">
      <c r="A1709" t="s">
        <v>17513</v>
      </c>
      <c r="B1709" t="s">
        <v>101</v>
      </c>
      <c r="C1709" t="s">
        <v>100</v>
      </c>
      <c r="D1709">
        <v>1990</v>
      </c>
      <c r="E1709" t="s">
        <v>16956</v>
      </c>
      <c r="F1709">
        <v>5.2</v>
      </c>
      <c r="G1709">
        <v>25000</v>
      </c>
      <c r="H1709" t="s">
        <v>4068</v>
      </c>
      <c r="I1709" t="s">
        <v>17512</v>
      </c>
      <c r="J1709" t="s">
        <v>17511</v>
      </c>
      <c r="K1709" t="s">
        <v>332</v>
      </c>
      <c r="L1709">
        <v>36000000</v>
      </c>
      <c r="M1709">
        <v>17373527</v>
      </c>
      <c r="N1709" t="s">
        <v>138</v>
      </c>
      <c r="O1709">
        <v>89</v>
      </c>
    </row>
    <row r="1710" spans="1:15" x14ac:dyDescent="0.25">
      <c r="A1710" t="s">
        <v>17510</v>
      </c>
      <c r="B1710" t="s">
        <v>68</v>
      </c>
      <c r="C1710" t="s">
        <v>34</v>
      </c>
      <c r="D1710">
        <v>1990</v>
      </c>
      <c r="E1710" t="s">
        <v>17352</v>
      </c>
      <c r="F1710">
        <v>6</v>
      </c>
      <c r="G1710">
        <v>23000</v>
      </c>
      <c r="H1710" t="s">
        <v>6718</v>
      </c>
      <c r="I1710" t="s">
        <v>6718</v>
      </c>
      <c r="J1710" t="s">
        <v>13772</v>
      </c>
      <c r="K1710" t="s">
        <v>7</v>
      </c>
      <c r="M1710">
        <v>16247964</v>
      </c>
      <c r="N1710" t="s">
        <v>17281</v>
      </c>
      <c r="O1710">
        <v>98</v>
      </c>
    </row>
    <row r="1711" spans="1:15" x14ac:dyDescent="0.25">
      <c r="A1711" t="s">
        <v>17509</v>
      </c>
      <c r="B1711" t="s">
        <v>41</v>
      </c>
      <c r="C1711" t="s">
        <v>5</v>
      </c>
      <c r="D1711">
        <v>1990</v>
      </c>
      <c r="E1711" t="s">
        <v>17219</v>
      </c>
      <c r="F1711">
        <v>5.0999999999999996</v>
      </c>
      <c r="G1711">
        <v>15000</v>
      </c>
      <c r="H1711" t="s">
        <v>17508</v>
      </c>
      <c r="I1711" t="s">
        <v>10651</v>
      </c>
      <c r="J1711" t="s">
        <v>17507</v>
      </c>
      <c r="K1711" t="s">
        <v>7</v>
      </c>
      <c r="L1711">
        <v>2000000</v>
      </c>
      <c r="M1711">
        <v>5765562</v>
      </c>
      <c r="N1711" t="s">
        <v>17506</v>
      </c>
      <c r="O1711">
        <v>85</v>
      </c>
    </row>
    <row r="1712" spans="1:15" x14ac:dyDescent="0.25">
      <c r="A1712" t="s">
        <v>17505</v>
      </c>
      <c r="B1712" t="s">
        <v>41</v>
      </c>
      <c r="C1712" t="s">
        <v>409</v>
      </c>
      <c r="D1712">
        <v>1990</v>
      </c>
      <c r="E1712" t="s">
        <v>17454</v>
      </c>
      <c r="F1712">
        <v>7.2</v>
      </c>
      <c r="G1712">
        <v>15000</v>
      </c>
      <c r="H1712" t="s">
        <v>11014</v>
      </c>
      <c r="I1712" t="s">
        <v>17504</v>
      </c>
      <c r="J1712" t="s">
        <v>13979</v>
      </c>
      <c r="K1712" t="s">
        <v>7</v>
      </c>
      <c r="M1712">
        <v>15445131</v>
      </c>
      <c r="N1712" t="s">
        <v>16269</v>
      </c>
      <c r="O1712">
        <v>111</v>
      </c>
    </row>
    <row r="1713" spans="1:15" x14ac:dyDescent="0.25">
      <c r="A1713" t="s">
        <v>17503</v>
      </c>
      <c r="B1713" t="s">
        <v>41</v>
      </c>
      <c r="C1713" t="s">
        <v>24</v>
      </c>
      <c r="D1713">
        <v>1990</v>
      </c>
      <c r="E1713" t="s">
        <v>17332</v>
      </c>
      <c r="F1713">
        <v>6.2</v>
      </c>
      <c r="G1713">
        <v>9400</v>
      </c>
      <c r="H1713" t="s">
        <v>17502</v>
      </c>
      <c r="I1713" t="s">
        <v>17501</v>
      </c>
      <c r="J1713" t="s">
        <v>17500</v>
      </c>
      <c r="K1713" t="s">
        <v>7</v>
      </c>
      <c r="L1713">
        <v>2500000</v>
      </c>
      <c r="M1713">
        <v>205068</v>
      </c>
      <c r="N1713" t="s">
        <v>17499</v>
      </c>
      <c r="O1713">
        <v>85</v>
      </c>
    </row>
    <row r="1714" spans="1:15" x14ac:dyDescent="0.25">
      <c r="A1714" t="s">
        <v>17498</v>
      </c>
      <c r="B1714" t="s">
        <v>41</v>
      </c>
      <c r="C1714" t="s">
        <v>34</v>
      </c>
      <c r="D1714">
        <v>1990</v>
      </c>
      <c r="E1714" t="s">
        <v>17376</v>
      </c>
      <c r="F1714">
        <v>7.2</v>
      </c>
      <c r="G1714">
        <v>21000</v>
      </c>
      <c r="H1714" t="s">
        <v>8681</v>
      </c>
      <c r="I1714" t="s">
        <v>17497</v>
      </c>
      <c r="J1714" t="s">
        <v>3617</v>
      </c>
      <c r="K1714" t="s">
        <v>265</v>
      </c>
      <c r="L1714">
        <v>18000000</v>
      </c>
      <c r="M1714">
        <v>1911542</v>
      </c>
      <c r="N1714" t="s">
        <v>13221</v>
      </c>
      <c r="O1714">
        <v>134</v>
      </c>
    </row>
    <row r="1715" spans="1:15" x14ac:dyDescent="0.25">
      <c r="A1715" t="s">
        <v>17496</v>
      </c>
      <c r="B1715" t="s">
        <v>68</v>
      </c>
      <c r="C1715" t="s">
        <v>34</v>
      </c>
      <c r="D1715">
        <v>1990</v>
      </c>
      <c r="E1715" t="s">
        <v>17386</v>
      </c>
      <c r="F1715">
        <v>6</v>
      </c>
      <c r="G1715">
        <v>42000</v>
      </c>
      <c r="H1715" t="s">
        <v>14755</v>
      </c>
      <c r="I1715" t="s">
        <v>17495</v>
      </c>
      <c r="J1715" t="s">
        <v>3377</v>
      </c>
      <c r="K1715" t="s">
        <v>7</v>
      </c>
      <c r="L1715">
        <v>20000000</v>
      </c>
      <c r="M1715">
        <v>138697012</v>
      </c>
      <c r="N1715" t="s">
        <v>103</v>
      </c>
      <c r="O1715">
        <v>110</v>
      </c>
    </row>
    <row r="1716" spans="1:15" x14ac:dyDescent="0.25">
      <c r="A1716" t="s">
        <v>17494</v>
      </c>
      <c r="B1716" t="s">
        <v>68</v>
      </c>
      <c r="C1716" t="s">
        <v>34</v>
      </c>
      <c r="D1716">
        <v>1990</v>
      </c>
      <c r="E1716" t="s">
        <v>17227</v>
      </c>
      <c r="F1716">
        <v>6.9</v>
      </c>
      <c r="G1716">
        <v>27000</v>
      </c>
      <c r="H1716" t="s">
        <v>9034</v>
      </c>
      <c r="I1716" t="s">
        <v>15333</v>
      </c>
      <c r="J1716" t="s">
        <v>13508</v>
      </c>
      <c r="K1716" t="s">
        <v>265</v>
      </c>
      <c r="L1716">
        <v>23000000</v>
      </c>
      <c r="M1716">
        <v>27441977</v>
      </c>
      <c r="N1716" t="s">
        <v>15052</v>
      </c>
      <c r="O1716">
        <v>107</v>
      </c>
    </row>
    <row r="1717" spans="1:15" x14ac:dyDescent="0.25">
      <c r="A1717" t="s">
        <v>17493</v>
      </c>
      <c r="B1717" t="s">
        <v>41</v>
      </c>
      <c r="C1717" t="s">
        <v>34</v>
      </c>
      <c r="D1717">
        <v>1990</v>
      </c>
      <c r="E1717" t="s">
        <v>17492</v>
      </c>
      <c r="F1717">
        <v>6.4</v>
      </c>
      <c r="G1717">
        <v>17000</v>
      </c>
      <c r="H1717" t="s">
        <v>4242</v>
      </c>
      <c r="I1717" t="s">
        <v>8183</v>
      </c>
      <c r="J1717" t="s">
        <v>17491</v>
      </c>
      <c r="K1717" t="s">
        <v>7</v>
      </c>
      <c r="L1717">
        <v>20000000</v>
      </c>
      <c r="M1717">
        <v>21413502</v>
      </c>
      <c r="N1717" t="s">
        <v>890</v>
      </c>
      <c r="O1717">
        <v>104</v>
      </c>
    </row>
    <row r="1718" spans="1:15" x14ac:dyDescent="0.25">
      <c r="A1718" t="s">
        <v>17490</v>
      </c>
      <c r="B1718" t="s">
        <v>41</v>
      </c>
      <c r="C1718" t="s">
        <v>34</v>
      </c>
      <c r="D1718">
        <v>1990</v>
      </c>
      <c r="E1718" t="s">
        <v>17349</v>
      </c>
      <c r="F1718">
        <v>6</v>
      </c>
      <c r="G1718">
        <v>21000</v>
      </c>
      <c r="H1718" t="s">
        <v>9941</v>
      </c>
      <c r="I1718" t="s">
        <v>16532</v>
      </c>
      <c r="J1718" t="s">
        <v>11505</v>
      </c>
      <c r="K1718" t="s">
        <v>7</v>
      </c>
      <c r="L1718">
        <v>12000000</v>
      </c>
      <c r="M1718">
        <v>57968936</v>
      </c>
      <c r="N1718" t="s">
        <v>17489</v>
      </c>
      <c r="O1718">
        <v>93</v>
      </c>
    </row>
    <row r="1719" spans="1:15" x14ac:dyDescent="0.25">
      <c r="A1719" t="s">
        <v>17488</v>
      </c>
      <c r="B1719" t="s">
        <v>41</v>
      </c>
      <c r="C1719" t="s">
        <v>24</v>
      </c>
      <c r="D1719">
        <v>1990</v>
      </c>
      <c r="E1719" t="s">
        <v>17487</v>
      </c>
      <c r="F1719">
        <v>4.5999999999999996</v>
      </c>
      <c r="G1719">
        <v>2500</v>
      </c>
      <c r="H1719" t="s">
        <v>17486</v>
      </c>
      <c r="I1719" t="s">
        <v>17485</v>
      </c>
      <c r="J1719" t="s">
        <v>17484</v>
      </c>
      <c r="K1719" t="s">
        <v>7</v>
      </c>
      <c r="L1719">
        <v>350000</v>
      </c>
      <c r="M1719">
        <v>1242995</v>
      </c>
      <c r="N1719" t="s">
        <v>17328</v>
      </c>
      <c r="O1719">
        <v>87</v>
      </c>
    </row>
    <row r="1720" spans="1:15" x14ac:dyDescent="0.25">
      <c r="A1720" t="s">
        <v>17483</v>
      </c>
      <c r="B1720" t="s">
        <v>101</v>
      </c>
      <c r="C1720" t="s">
        <v>11</v>
      </c>
      <c r="D1720">
        <v>1990</v>
      </c>
      <c r="E1720" t="s">
        <v>17352</v>
      </c>
      <c r="F1720">
        <v>7.8</v>
      </c>
      <c r="G1720">
        <v>25000</v>
      </c>
      <c r="H1720" t="s">
        <v>3429</v>
      </c>
      <c r="I1720" t="s">
        <v>3429</v>
      </c>
      <c r="J1720" t="s">
        <v>17482</v>
      </c>
      <c r="K1720" t="s">
        <v>197</v>
      </c>
      <c r="L1720">
        <v>12000000</v>
      </c>
      <c r="M1720">
        <v>2970161</v>
      </c>
      <c r="N1720" t="s">
        <v>138</v>
      </c>
      <c r="O1720">
        <v>119</v>
      </c>
    </row>
    <row r="1721" spans="1:15" x14ac:dyDescent="0.25">
      <c r="A1721" t="s">
        <v>17481</v>
      </c>
      <c r="B1721" t="s">
        <v>41</v>
      </c>
      <c r="C1721" t="s">
        <v>34</v>
      </c>
      <c r="D1721">
        <v>1990</v>
      </c>
      <c r="E1721" t="s">
        <v>17480</v>
      </c>
      <c r="F1721">
        <v>5.8</v>
      </c>
      <c r="G1721">
        <v>27000</v>
      </c>
      <c r="H1721" t="s">
        <v>12289</v>
      </c>
      <c r="I1721" t="s">
        <v>17479</v>
      </c>
      <c r="J1721" t="s">
        <v>3377</v>
      </c>
      <c r="K1721" t="s">
        <v>7</v>
      </c>
      <c r="L1721">
        <v>35000000</v>
      </c>
      <c r="M1721">
        <v>33461269</v>
      </c>
      <c r="N1721" t="s">
        <v>14645</v>
      </c>
      <c r="O1721">
        <v>113</v>
      </c>
    </row>
    <row r="1722" spans="1:15" x14ac:dyDescent="0.25">
      <c r="A1722" t="s">
        <v>17478</v>
      </c>
      <c r="B1722" t="s">
        <v>41</v>
      </c>
      <c r="C1722" t="s">
        <v>24</v>
      </c>
      <c r="D1722">
        <v>1990</v>
      </c>
      <c r="E1722" t="s">
        <v>17138</v>
      </c>
      <c r="F1722">
        <v>6.4</v>
      </c>
      <c r="G1722">
        <v>14000</v>
      </c>
      <c r="H1722" t="s">
        <v>4021</v>
      </c>
      <c r="I1722" t="s">
        <v>17477</v>
      </c>
      <c r="J1722" t="s">
        <v>6578</v>
      </c>
      <c r="K1722" t="s">
        <v>7</v>
      </c>
      <c r="M1722">
        <v>16186793</v>
      </c>
      <c r="N1722" t="s">
        <v>14233</v>
      </c>
      <c r="O1722">
        <v>97</v>
      </c>
    </row>
    <row r="1723" spans="1:15" x14ac:dyDescent="0.25">
      <c r="A1723" t="s">
        <v>17476</v>
      </c>
      <c r="B1723" t="s">
        <v>41</v>
      </c>
      <c r="C1723" t="s">
        <v>34</v>
      </c>
      <c r="D1723">
        <v>1990</v>
      </c>
      <c r="E1723" t="s">
        <v>17257</v>
      </c>
      <c r="F1723">
        <v>5.9</v>
      </c>
      <c r="G1723">
        <v>7000</v>
      </c>
      <c r="H1723" t="s">
        <v>16976</v>
      </c>
      <c r="I1723" t="s">
        <v>16976</v>
      </c>
      <c r="J1723" t="s">
        <v>17475</v>
      </c>
      <c r="K1723" t="s">
        <v>7</v>
      </c>
      <c r="L1723">
        <v>5200000</v>
      </c>
      <c r="M1723">
        <v>2459895</v>
      </c>
      <c r="N1723" t="s">
        <v>17456</v>
      </c>
      <c r="O1723">
        <v>99</v>
      </c>
    </row>
    <row r="1724" spans="1:15" x14ac:dyDescent="0.25">
      <c r="A1724" t="s">
        <v>17474</v>
      </c>
      <c r="B1724" t="s">
        <v>41</v>
      </c>
      <c r="C1724" t="s">
        <v>34</v>
      </c>
      <c r="D1724">
        <v>1990</v>
      </c>
      <c r="E1724" t="s">
        <v>17376</v>
      </c>
      <c r="F1724">
        <v>5.7</v>
      </c>
      <c r="G1724">
        <v>18000</v>
      </c>
      <c r="H1724" t="s">
        <v>15159</v>
      </c>
      <c r="I1724" t="s">
        <v>975</v>
      </c>
      <c r="J1724" t="s">
        <v>5498</v>
      </c>
      <c r="K1724" t="s">
        <v>7</v>
      </c>
      <c r="L1724">
        <v>4000000</v>
      </c>
      <c r="M1724">
        <v>16853487</v>
      </c>
      <c r="N1724" t="s">
        <v>17195</v>
      </c>
      <c r="O1724">
        <v>89</v>
      </c>
    </row>
    <row r="1725" spans="1:15" x14ac:dyDescent="0.25">
      <c r="A1725" t="s">
        <v>17473</v>
      </c>
      <c r="B1725" t="s">
        <v>41</v>
      </c>
      <c r="C1725" t="s">
        <v>11</v>
      </c>
      <c r="D1725">
        <v>1990</v>
      </c>
      <c r="E1725" t="s">
        <v>17163</v>
      </c>
      <c r="F1725">
        <v>6.5</v>
      </c>
      <c r="G1725">
        <v>7700</v>
      </c>
      <c r="H1725" t="s">
        <v>10910</v>
      </c>
      <c r="I1725" t="s">
        <v>17472</v>
      </c>
      <c r="J1725" t="s">
        <v>3698</v>
      </c>
      <c r="K1725" t="s">
        <v>7</v>
      </c>
      <c r="M1725">
        <v>17487531</v>
      </c>
      <c r="N1725" t="s">
        <v>103</v>
      </c>
      <c r="O1725">
        <v>103</v>
      </c>
    </row>
    <row r="1726" spans="1:15" x14ac:dyDescent="0.25">
      <c r="A1726" t="s">
        <v>17471</v>
      </c>
      <c r="B1726" t="s">
        <v>52</v>
      </c>
      <c r="C1726" t="s">
        <v>409</v>
      </c>
      <c r="D1726">
        <v>1990</v>
      </c>
      <c r="E1726" t="s">
        <v>17470</v>
      </c>
      <c r="F1726">
        <v>8.3000000000000007</v>
      </c>
      <c r="G1726">
        <v>17000</v>
      </c>
      <c r="H1726" t="s">
        <v>5333</v>
      </c>
      <c r="I1726" t="s">
        <v>5333</v>
      </c>
      <c r="J1726" t="s">
        <v>17469</v>
      </c>
      <c r="K1726" t="s">
        <v>2966</v>
      </c>
      <c r="N1726" t="s">
        <v>13806</v>
      </c>
      <c r="O1726">
        <v>98</v>
      </c>
    </row>
    <row r="1727" spans="1:15" x14ac:dyDescent="0.25">
      <c r="A1727" t="s">
        <v>17468</v>
      </c>
      <c r="B1727" t="s">
        <v>41</v>
      </c>
      <c r="C1727" t="s">
        <v>24</v>
      </c>
      <c r="D1727">
        <v>1990</v>
      </c>
      <c r="E1727" t="s">
        <v>17467</v>
      </c>
      <c r="F1727">
        <v>6.8</v>
      </c>
      <c r="G1727">
        <v>20000</v>
      </c>
      <c r="H1727" t="s">
        <v>6012</v>
      </c>
      <c r="I1727" t="s">
        <v>17466</v>
      </c>
      <c r="J1727" t="s">
        <v>1073</v>
      </c>
      <c r="K1727" t="s">
        <v>7</v>
      </c>
      <c r="L1727">
        <v>15000000</v>
      </c>
      <c r="M1727">
        <v>15260154</v>
      </c>
      <c r="N1727" t="s">
        <v>17465</v>
      </c>
      <c r="O1727">
        <v>89</v>
      </c>
    </row>
    <row r="1728" spans="1:15" x14ac:dyDescent="0.25">
      <c r="A1728" t="s">
        <v>17464</v>
      </c>
      <c r="B1728" t="s">
        <v>41</v>
      </c>
      <c r="C1728" t="s">
        <v>81</v>
      </c>
      <c r="D1728">
        <v>1990</v>
      </c>
      <c r="E1728" t="s">
        <v>17376</v>
      </c>
      <c r="F1728">
        <v>6</v>
      </c>
      <c r="G1728">
        <v>13000</v>
      </c>
      <c r="H1728" t="s">
        <v>17463</v>
      </c>
      <c r="I1728" t="s">
        <v>17462</v>
      </c>
      <c r="J1728" t="s">
        <v>1753</v>
      </c>
      <c r="K1728" t="s">
        <v>265</v>
      </c>
      <c r="L1728">
        <v>1500000</v>
      </c>
      <c r="M1728">
        <v>5728953</v>
      </c>
      <c r="N1728" t="s">
        <v>16542</v>
      </c>
      <c r="O1728">
        <v>94</v>
      </c>
    </row>
    <row r="1729" spans="1:15" x14ac:dyDescent="0.25">
      <c r="A1729" t="s">
        <v>17461</v>
      </c>
      <c r="B1729" t="s">
        <v>68</v>
      </c>
      <c r="C1729" t="s">
        <v>24</v>
      </c>
      <c r="D1729">
        <v>1990</v>
      </c>
      <c r="E1729" t="s">
        <v>17227</v>
      </c>
      <c r="F1729">
        <v>6.4</v>
      </c>
      <c r="G1729">
        <v>12000</v>
      </c>
      <c r="H1729" t="s">
        <v>14786</v>
      </c>
      <c r="I1729" t="s">
        <v>14786</v>
      </c>
      <c r="J1729" t="s">
        <v>13525</v>
      </c>
      <c r="K1729" t="s">
        <v>7</v>
      </c>
      <c r="L1729">
        <v>20000000</v>
      </c>
      <c r="M1729">
        <v>15379253</v>
      </c>
      <c r="N1729" t="s">
        <v>17460</v>
      </c>
      <c r="O1729">
        <v>110</v>
      </c>
    </row>
    <row r="1730" spans="1:15" x14ac:dyDescent="0.25">
      <c r="A1730" t="s">
        <v>17459</v>
      </c>
      <c r="B1730" t="s">
        <v>101</v>
      </c>
      <c r="C1730" t="s">
        <v>24</v>
      </c>
      <c r="D1730">
        <v>1990</v>
      </c>
      <c r="E1730" t="s">
        <v>17458</v>
      </c>
      <c r="F1730">
        <v>6.5</v>
      </c>
      <c r="G1730">
        <v>19000</v>
      </c>
      <c r="H1730" t="s">
        <v>10328</v>
      </c>
      <c r="I1730" t="s">
        <v>10328</v>
      </c>
      <c r="J1730" t="s">
        <v>16202</v>
      </c>
      <c r="K1730" t="s">
        <v>7</v>
      </c>
      <c r="L1730">
        <v>12000000</v>
      </c>
      <c r="M1730">
        <v>21460601</v>
      </c>
      <c r="N1730" t="s">
        <v>2694</v>
      </c>
      <c r="O1730">
        <v>102</v>
      </c>
    </row>
    <row r="1731" spans="1:15" x14ac:dyDescent="0.25">
      <c r="A1731" t="s">
        <v>17457</v>
      </c>
      <c r="B1731" t="s">
        <v>41</v>
      </c>
      <c r="C1731" t="s">
        <v>34</v>
      </c>
      <c r="D1731">
        <v>1990</v>
      </c>
      <c r="E1731" t="s">
        <v>17198</v>
      </c>
      <c r="F1731">
        <v>5.7</v>
      </c>
      <c r="G1731">
        <v>13000</v>
      </c>
      <c r="H1731" t="s">
        <v>2247</v>
      </c>
      <c r="I1731" t="s">
        <v>2247</v>
      </c>
      <c r="J1731" t="s">
        <v>1834</v>
      </c>
      <c r="K1731" t="s">
        <v>7</v>
      </c>
      <c r="M1731">
        <v>8217997</v>
      </c>
      <c r="N1731" t="s">
        <v>17456</v>
      </c>
      <c r="O1731">
        <v>102</v>
      </c>
    </row>
    <row r="1732" spans="1:15" x14ac:dyDescent="0.25">
      <c r="A1732" t="s">
        <v>17455</v>
      </c>
      <c r="B1732" t="s">
        <v>41</v>
      </c>
      <c r="C1732" t="s">
        <v>409</v>
      </c>
      <c r="D1732">
        <v>1990</v>
      </c>
      <c r="E1732" t="s">
        <v>17454</v>
      </c>
      <c r="F1732">
        <v>6.6</v>
      </c>
      <c r="G1732">
        <v>7900</v>
      </c>
      <c r="H1732" t="s">
        <v>13249</v>
      </c>
      <c r="I1732" t="s">
        <v>17453</v>
      </c>
      <c r="J1732" t="s">
        <v>17452</v>
      </c>
      <c r="K1732" t="s">
        <v>265</v>
      </c>
      <c r="M1732">
        <v>2060847</v>
      </c>
      <c r="N1732" t="s">
        <v>17451</v>
      </c>
      <c r="O1732">
        <v>115</v>
      </c>
    </row>
    <row r="1733" spans="1:15" x14ac:dyDescent="0.25">
      <c r="A1733" t="s">
        <v>17450</v>
      </c>
      <c r="B1733" t="s">
        <v>41</v>
      </c>
      <c r="C1733" t="s">
        <v>34</v>
      </c>
      <c r="D1733">
        <v>1990</v>
      </c>
      <c r="E1733" t="s">
        <v>17449</v>
      </c>
      <c r="F1733">
        <v>5.6</v>
      </c>
      <c r="G1733">
        <v>16000</v>
      </c>
      <c r="H1733" t="s">
        <v>17448</v>
      </c>
      <c r="I1733" t="s">
        <v>12169</v>
      </c>
      <c r="J1733" t="s">
        <v>13772</v>
      </c>
      <c r="K1733" t="s">
        <v>7</v>
      </c>
      <c r="L1733">
        <v>20000000</v>
      </c>
      <c r="M1733">
        <v>25069101</v>
      </c>
      <c r="N1733" t="s">
        <v>514</v>
      </c>
      <c r="O1733">
        <v>113</v>
      </c>
    </row>
    <row r="1734" spans="1:15" x14ac:dyDescent="0.25">
      <c r="A1734" t="s">
        <v>17447</v>
      </c>
      <c r="B1734" t="s">
        <v>41</v>
      </c>
      <c r="C1734" t="s">
        <v>5</v>
      </c>
      <c r="D1734">
        <v>1990</v>
      </c>
      <c r="E1734" t="s">
        <v>17163</v>
      </c>
      <c r="F1734">
        <v>4.9000000000000004</v>
      </c>
      <c r="G1734">
        <v>10000</v>
      </c>
      <c r="H1734" t="s">
        <v>17446</v>
      </c>
      <c r="I1734" t="s">
        <v>763</v>
      </c>
      <c r="J1734" t="s">
        <v>17445</v>
      </c>
      <c r="K1734" t="s">
        <v>7</v>
      </c>
      <c r="L1734">
        <v>10500000</v>
      </c>
      <c r="M1734">
        <v>11582891</v>
      </c>
      <c r="N1734" t="s">
        <v>108</v>
      </c>
      <c r="O1734">
        <v>89</v>
      </c>
    </row>
    <row r="1735" spans="1:15" x14ac:dyDescent="0.25">
      <c r="A1735" t="s">
        <v>17444</v>
      </c>
      <c r="B1735" t="s">
        <v>41</v>
      </c>
      <c r="C1735" t="s">
        <v>100</v>
      </c>
      <c r="D1735">
        <v>1990</v>
      </c>
      <c r="E1735" t="s">
        <v>17443</v>
      </c>
      <c r="F1735">
        <v>6.8</v>
      </c>
      <c r="G1735">
        <v>12000</v>
      </c>
      <c r="H1735" t="s">
        <v>10685</v>
      </c>
      <c r="I1735" t="s">
        <v>17442</v>
      </c>
      <c r="J1735" t="s">
        <v>15538</v>
      </c>
      <c r="K1735" t="s">
        <v>265</v>
      </c>
      <c r="L1735">
        <v>25000000</v>
      </c>
      <c r="M1735">
        <v>2075084</v>
      </c>
      <c r="N1735" t="s">
        <v>5237</v>
      </c>
      <c r="O1735">
        <v>138</v>
      </c>
    </row>
    <row r="1736" spans="1:15" x14ac:dyDescent="0.25">
      <c r="A1736" t="s">
        <v>17441</v>
      </c>
      <c r="B1736" t="s">
        <v>41</v>
      </c>
      <c r="C1736" t="s">
        <v>34</v>
      </c>
      <c r="D1736">
        <v>1990</v>
      </c>
      <c r="E1736" t="s">
        <v>17381</v>
      </c>
      <c r="F1736">
        <v>6.1</v>
      </c>
      <c r="G1736">
        <v>11000</v>
      </c>
      <c r="H1736" t="s">
        <v>16982</v>
      </c>
      <c r="I1736" t="s">
        <v>17440</v>
      </c>
      <c r="J1736" t="s">
        <v>16974</v>
      </c>
      <c r="K1736" t="s">
        <v>7</v>
      </c>
      <c r="L1736">
        <v>7000000</v>
      </c>
      <c r="M1736">
        <v>4348368</v>
      </c>
      <c r="N1736" t="s">
        <v>16911</v>
      </c>
      <c r="O1736">
        <v>91</v>
      </c>
    </row>
    <row r="1737" spans="1:15" x14ac:dyDescent="0.25">
      <c r="A1737" t="s">
        <v>17439</v>
      </c>
      <c r="B1737" t="s">
        <v>41</v>
      </c>
      <c r="C1737" t="s">
        <v>11</v>
      </c>
      <c r="D1737">
        <v>1990</v>
      </c>
      <c r="E1737" t="s">
        <v>16851</v>
      </c>
      <c r="F1737">
        <v>6.3</v>
      </c>
      <c r="G1737">
        <v>5000</v>
      </c>
      <c r="H1737" t="s">
        <v>2284</v>
      </c>
      <c r="I1737" t="s">
        <v>2014</v>
      </c>
      <c r="J1737" t="s">
        <v>13169</v>
      </c>
      <c r="K1737" t="s">
        <v>7</v>
      </c>
      <c r="M1737">
        <v>1244381</v>
      </c>
      <c r="N1737" t="s">
        <v>17269</v>
      </c>
      <c r="O1737">
        <v>107</v>
      </c>
    </row>
    <row r="1738" spans="1:15" x14ac:dyDescent="0.25">
      <c r="A1738" t="s">
        <v>17438</v>
      </c>
      <c r="B1738" t="s">
        <v>41</v>
      </c>
      <c r="C1738" t="s">
        <v>11</v>
      </c>
      <c r="D1738">
        <v>1990</v>
      </c>
      <c r="E1738" t="s">
        <v>17404</v>
      </c>
      <c r="F1738">
        <v>6.6</v>
      </c>
      <c r="G1738">
        <v>12000</v>
      </c>
      <c r="H1738" t="s">
        <v>1922</v>
      </c>
      <c r="I1738" t="s">
        <v>1922</v>
      </c>
      <c r="J1738" t="s">
        <v>1804</v>
      </c>
      <c r="K1738" t="s">
        <v>7</v>
      </c>
      <c r="L1738">
        <v>10000000</v>
      </c>
      <c r="M1738">
        <v>16153593</v>
      </c>
      <c r="N1738" t="s">
        <v>103</v>
      </c>
      <c r="O1738">
        <v>130</v>
      </c>
    </row>
    <row r="1739" spans="1:15" x14ac:dyDescent="0.25">
      <c r="A1739" t="s">
        <v>17437</v>
      </c>
      <c r="B1739" t="s">
        <v>68</v>
      </c>
      <c r="C1739" t="s">
        <v>24</v>
      </c>
      <c r="D1739">
        <v>1990</v>
      </c>
      <c r="E1739" t="s">
        <v>17227</v>
      </c>
      <c r="F1739">
        <v>5.9</v>
      </c>
      <c r="G1739">
        <v>5000</v>
      </c>
      <c r="H1739" t="s">
        <v>13087</v>
      </c>
      <c r="I1739" t="s">
        <v>8192</v>
      </c>
      <c r="J1739" t="s">
        <v>5538</v>
      </c>
      <c r="K1739" t="s">
        <v>265</v>
      </c>
      <c r="M1739">
        <v>3989297</v>
      </c>
      <c r="N1739" t="s">
        <v>15473</v>
      </c>
      <c r="O1739">
        <v>95</v>
      </c>
    </row>
    <row r="1740" spans="1:15" x14ac:dyDescent="0.25">
      <c r="A1740" t="s">
        <v>17436</v>
      </c>
      <c r="B1740" t="s">
        <v>41</v>
      </c>
      <c r="C1740" t="s">
        <v>11</v>
      </c>
      <c r="D1740">
        <v>1990</v>
      </c>
      <c r="E1740" t="s">
        <v>17155</v>
      </c>
      <c r="F1740">
        <v>6.3</v>
      </c>
      <c r="G1740">
        <v>7700</v>
      </c>
      <c r="H1740" t="s">
        <v>9277</v>
      </c>
      <c r="I1740" t="s">
        <v>2531</v>
      </c>
      <c r="J1740" t="s">
        <v>11828</v>
      </c>
      <c r="K1740" t="s">
        <v>7</v>
      </c>
      <c r="L1740">
        <v>7000000</v>
      </c>
      <c r="M1740">
        <v>12626043</v>
      </c>
      <c r="N1740" t="s">
        <v>17281</v>
      </c>
      <c r="O1740">
        <v>99</v>
      </c>
    </row>
    <row r="1741" spans="1:15" x14ac:dyDescent="0.25">
      <c r="A1741" t="s">
        <v>17435</v>
      </c>
      <c r="B1741" t="s">
        <v>68</v>
      </c>
      <c r="C1741" t="s">
        <v>24</v>
      </c>
      <c r="D1741">
        <v>1990</v>
      </c>
      <c r="E1741" t="s">
        <v>17407</v>
      </c>
      <c r="F1741">
        <v>4.7</v>
      </c>
      <c r="G1741">
        <v>45000</v>
      </c>
      <c r="H1741" t="s">
        <v>5355</v>
      </c>
      <c r="I1741" t="s">
        <v>5355</v>
      </c>
      <c r="J1741" t="s">
        <v>568</v>
      </c>
      <c r="K1741" t="s">
        <v>7</v>
      </c>
      <c r="M1741">
        <v>47789074</v>
      </c>
      <c r="N1741" t="s">
        <v>2694</v>
      </c>
      <c r="O1741">
        <v>81</v>
      </c>
    </row>
    <row r="1742" spans="1:15" x14ac:dyDescent="0.25">
      <c r="A1742" t="s">
        <v>17434</v>
      </c>
      <c r="B1742" t="s">
        <v>101</v>
      </c>
      <c r="C1742" t="s">
        <v>24</v>
      </c>
      <c r="D1742">
        <v>1990</v>
      </c>
      <c r="E1742" t="s">
        <v>16956</v>
      </c>
      <c r="F1742">
        <v>7.4</v>
      </c>
      <c r="G1742">
        <v>21000</v>
      </c>
      <c r="H1742" t="s">
        <v>5764</v>
      </c>
      <c r="I1742" t="s">
        <v>5764</v>
      </c>
      <c r="J1742" t="s">
        <v>2374</v>
      </c>
      <c r="K1742" t="s">
        <v>265</v>
      </c>
      <c r="M1742">
        <v>739104</v>
      </c>
      <c r="N1742" t="s">
        <v>17433</v>
      </c>
      <c r="O1742">
        <v>117</v>
      </c>
    </row>
    <row r="1743" spans="1:15" x14ac:dyDescent="0.25">
      <c r="A1743" t="s">
        <v>17432</v>
      </c>
      <c r="B1743" t="s">
        <v>41</v>
      </c>
      <c r="C1743" t="s">
        <v>24</v>
      </c>
      <c r="D1743">
        <v>1990</v>
      </c>
      <c r="E1743" t="s">
        <v>17215</v>
      </c>
      <c r="F1743">
        <v>6.3</v>
      </c>
      <c r="G1743">
        <v>16000</v>
      </c>
      <c r="H1743" t="s">
        <v>17431</v>
      </c>
      <c r="I1743" t="s">
        <v>17430</v>
      </c>
      <c r="J1743" t="s">
        <v>17429</v>
      </c>
      <c r="K1743" t="s">
        <v>7</v>
      </c>
      <c r="L1743">
        <v>3500000</v>
      </c>
      <c r="M1743">
        <v>16324573</v>
      </c>
      <c r="N1743" t="s">
        <v>108</v>
      </c>
      <c r="O1743">
        <v>93</v>
      </c>
    </row>
    <row r="1744" spans="1:15" x14ac:dyDescent="0.25">
      <c r="A1744" t="s">
        <v>11018</v>
      </c>
      <c r="B1744" t="s">
        <v>41</v>
      </c>
      <c r="C1744" t="s">
        <v>34</v>
      </c>
      <c r="D1744">
        <v>1990</v>
      </c>
      <c r="E1744" t="s">
        <v>17428</v>
      </c>
      <c r="F1744">
        <v>5.9</v>
      </c>
      <c r="G1744">
        <v>26000</v>
      </c>
      <c r="H1744" t="s">
        <v>1244</v>
      </c>
      <c r="I1744" t="s">
        <v>5600</v>
      </c>
      <c r="J1744" t="s">
        <v>1244</v>
      </c>
      <c r="K1744" t="s">
        <v>7</v>
      </c>
      <c r="L1744">
        <v>10000000</v>
      </c>
      <c r="M1744">
        <v>21633874</v>
      </c>
      <c r="N1744" t="s">
        <v>138</v>
      </c>
      <c r="O1744">
        <v>120</v>
      </c>
    </row>
    <row r="1745" spans="1:15" x14ac:dyDescent="0.25">
      <c r="A1745" t="s">
        <v>17427</v>
      </c>
      <c r="B1745" t="s">
        <v>68</v>
      </c>
      <c r="C1745" t="s">
        <v>24</v>
      </c>
      <c r="D1745">
        <v>1990</v>
      </c>
      <c r="E1745" t="s">
        <v>16647</v>
      </c>
      <c r="F1745">
        <v>6.2</v>
      </c>
      <c r="G1745">
        <v>23000</v>
      </c>
      <c r="H1745" t="s">
        <v>6848</v>
      </c>
      <c r="I1745" t="s">
        <v>6848</v>
      </c>
      <c r="J1745" t="s">
        <v>7674</v>
      </c>
      <c r="K1745" t="s">
        <v>562</v>
      </c>
      <c r="L1745">
        <v>12500000</v>
      </c>
      <c r="M1745">
        <v>29888235</v>
      </c>
      <c r="N1745" t="s">
        <v>6122</v>
      </c>
      <c r="O1745">
        <v>107</v>
      </c>
    </row>
    <row r="1746" spans="1:15" x14ac:dyDescent="0.25">
      <c r="A1746" t="s">
        <v>17426</v>
      </c>
      <c r="B1746" t="s">
        <v>68</v>
      </c>
      <c r="C1746" t="s">
        <v>24</v>
      </c>
      <c r="D1746">
        <v>1990</v>
      </c>
      <c r="E1746" t="s">
        <v>17404</v>
      </c>
      <c r="F1746">
        <v>7.4</v>
      </c>
      <c r="G1746">
        <v>10000</v>
      </c>
      <c r="H1746" t="s">
        <v>2865</v>
      </c>
      <c r="I1746" t="s">
        <v>2865</v>
      </c>
      <c r="J1746" t="s">
        <v>17425</v>
      </c>
      <c r="K1746" t="s">
        <v>7</v>
      </c>
      <c r="L1746">
        <v>230000</v>
      </c>
      <c r="M1746">
        <v>2960492</v>
      </c>
      <c r="N1746" t="s">
        <v>2863</v>
      </c>
      <c r="O1746">
        <v>98</v>
      </c>
    </row>
    <row r="1747" spans="1:15" x14ac:dyDescent="0.25">
      <c r="A1747" t="s">
        <v>17424</v>
      </c>
      <c r="B1747" t="s">
        <v>41</v>
      </c>
      <c r="C1747" t="s">
        <v>11</v>
      </c>
      <c r="D1747">
        <v>1990</v>
      </c>
      <c r="E1747" t="s">
        <v>17423</v>
      </c>
      <c r="F1747">
        <v>7.6</v>
      </c>
      <c r="G1747">
        <v>15000</v>
      </c>
      <c r="H1747" t="s">
        <v>14767</v>
      </c>
      <c r="I1747" t="s">
        <v>14767</v>
      </c>
      <c r="J1747" t="s">
        <v>17422</v>
      </c>
      <c r="K1747" t="s">
        <v>332</v>
      </c>
      <c r="M1747">
        <v>5575738</v>
      </c>
      <c r="N1747" t="s">
        <v>17421</v>
      </c>
      <c r="O1747">
        <v>112</v>
      </c>
    </row>
    <row r="1748" spans="1:15" x14ac:dyDescent="0.25">
      <c r="A1748" t="s">
        <v>17420</v>
      </c>
      <c r="B1748" t="s">
        <v>101</v>
      </c>
      <c r="C1748" t="s">
        <v>24</v>
      </c>
      <c r="D1748">
        <v>1990</v>
      </c>
      <c r="E1748" t="s">
        <v>17419</v>
      </c>
      <c r="F1748">
        <v>7.5</v>
      </c>
      <c r="G1748">
        <v>23000</v>
      </c>
      <c r="H1748" t="s">
        <v>14680</v>
      </c>
      <c r="I1748" t="s">
        <v>17418</v>
      </c>
      <c r="J1748" t="s">
        <v>7674</v>
      </c>
      <c r="K1748" t="s">
        <v>562</v>
      </c>
      <c r="M1748">
        <v>5822041</v>
      </c>
      <c r="N1748" t="s">
        <v>17417</v>
      </c>
      <c r="O1748">
        <v>137</v>
      </c>
    </row>
    <row r="1749" spans="1:15" x14ac:dyDescent="0.25">
      <c r="A1749" t="s">
        <v>17416</v>
      </c>
      <c r="B1749" t="s">
        <v>101</v>
      </c>
      <c r="C1749" t="s">
        <v>24</v>
      </c>
      <c r="D1749">
        <v>1990</v>
      </c>
      <c r="E1749" t="s">
        <v>17415</v>
      </c>
      <c r="F1749">
        <v>5.6</v>
      </c>
      <c r="G1749">
        <v>4200</v>
      </c>
      <c r="H1749" t="s">
        <v>17414</v>
      </c>
      <c r="I1749" t="s">
        <v>11619</v>
      </c>
      <c r="J1749" t="s">
        <v>11619</v>
      </c>
      <c r="K1749" t="s">
        <v>7</v>
      </c>
      <c r="L1749">
        <v>25000000</v>
      </c>
      <c r="M1749">
        <v>6939946</v>
      </c>
      <c r="N1749" t="s">
        <v>17413</v>
      </c>
      <c r="O1749">
        <v>95</v>
      </c>
    </row>
    <row r="1750" spans="1:15" x14ac:dyDescent="0.25">
      <c r="A1750" t="s">
        <v>17412</v>
      </c>
      <c r="B1750" t="s">
        <v>41</v>
      </c>
      <c r="C1750" t="s">
        <v>11</v>
      </c>
      <c r="D1750">
        <v>1990</v>
      </c>
      <c r="E1750" t="s">
        <v>17244</v>
      </c>
      <c r="F1750">
        <v>5.0999999999999996</v>
      </c>
      <c r="G1750">
        <v>1100</v>
      </c>
      <c r="H1750" t="s">
        <v>17411</v>
      </c>
      <c r="I1750" t="s">
        <v>14382</v>
      </c>
      <c r="J1750" t="s">
        <v>15538</v>
      </c>
      <c r="K1750" t="s">
        <v>265</v>
      </c>
      <c r="L1750">
        <v>19000000</v>
      </c>
      <c r="M1750">
        <v>1372350</v>
      </c>
      <c r="N1750" t="s">
        <v>5237</v>
      </c>
      <c r="O1750">
        <v>97</v>
      </c>
    </row>
    <row r="1751" spans="1:15" x14ac:dyDescent="0.25">
      <c r="A1751" t="s">
        <v>17410</v>
      </c>
      <c r="B1751" t="s">
        <v>101</v>
      </c>
      <c r="C1751" t="s">
        <v>24</v>
      </c>
      <c r="D1751">
        <v>1990</v>
      </c>
      <c r="E1751" t="s">
        <v>16902</v>
      </c>
      <c r="F1751">
        <v>7.2</v>
      </c>
      <c r="G1751">
        <v>7600</v>
      </c>
      <c r="H1751" t="s">
        <v>10633</v>
      </c>
      <c r="I1751" t="s">
        <v>10633</v>
      </c>
      <c r="J1751" t="s">
        <v>17409</v>
      </c>
      <c r="K1751" t="s">
        <v>265</v>
      </c>
      <c r="M1751">
        <v>1554742</v>
      </c>
      <c r="N1751" t="s">
        <v>10284</v>
      </c>
      <c r="O1751">
        <v>106</v>
      </c>
    </row>
    <row r="1752" spans="1:15" x14ac:dyDescent="0.25">
      <c r="A1752" t="s">
        <v>17408</v>
      </c>
      <c r="B1752" t="s">
        <v>41</v>
      </c>
      <c r="C1752" t="s">
        <v>11</v>
      </c>
      <c r="D1752">
        <v>1990</v>
      </c>
      <c r="E1752" t="s">
        <v>17407</v>
      </c>
      <c r="F1752">
        <v>6.1</v>
      </c>
      <c r="G1752">
        <v>7400</v>
      </c>
      <c r="H1752" t="s">
        <v>9543</v>
      </c>
      <c r="I1752" t="s">
        <v>17406</v>
      </c>
      <c r="J1752" t="s">
        <v>1387</v>
      </c>
      <c r="K1752" t="s">
        <v>7</v>
      </c>
      <c r="L1752">
        <v>40000000</v>
      </c>
      <c r="M1752">
        <v>9645440</v>
      </c>
      <c r="N1752" t="s">
        <v>15720</v>
      </c>
      <c r="O1752">
        <v>144</v>
      </c>
    </row>
    <row r="1753" spans="1:15" x14ac:dyDescent="0.25">
      <c r="A1753" t="s">
        <v>17405</v>
      </c>
      <c r="B1753" t="s">
        <v>915</v>
      </c>
      <c r="C1753" t="s">
        <v>73</v>
      </c>
      <c r="D1753">
        <v>1990</v>
      </c>
      <c r="E1753" t="s">
        <v>17404</v>
      </c>
      <c r="F1753">
        <v>6.9</v>
      </c>
      <c r="G1753">
        <v>26000</v>
      </c>
      <c r="H1753" t="s">
        <v>17403</v>
      </c>
      <c r="I1753" t="s">
        <v>15831</v>
      </c>
      <c r="J1753" t="s">
        <v>17402</v>
      </c>
      <c r="K1753" t="s">
        <v>562</v>
      </c>
      <c r="M1753">
        <v>18115724</v>
      </c>
      <c r="N1753" t="s">
        <v>10293</v>
      </c>
      <c r="O1753">
        <v>74</v>
      </c>
    </row>
    <row r="1754" spans="1:15" x14ac:dyDescent="0.25">
      <c r="A1754" t="s">
        <v>17401</v>
      </c>
      <c r="B1754" t="s">
        <v>41</v>
      </c>
      <c r="C1754" t="s">
        <v>11</v>
      </c>
      <c r="D1754">
        <v>1990</v>
      </c>
      <c r="E1754" t="s">
        <v>17400</v>
      </c>
      <c r="F1754">
        <v>6.1</v>
      </c>
      <c r="G1754">
        <v>15000</v>
      </c>
      <c r="H1754" t="s">
        <v>10315</v>
      </c>
      <c r="I1754" t="s">
        <v>2869</v>
      </c>
      <c r="J1754" t="s">
        <v>10617</v>
      </c>
      <c r="K1754" t="s">
        <v>7</v>
      </c>
      <c r="L1754">
        <v>21800000</v>
      </c>
      <c r="M1754">
        <v>22997992</v>
      </c>
      <c r="N1754" t="s">
        <v>16636</v>
      </c>
      <c r="O1754">
        <v>123</v>
      </c>
    </row>
    <row r="1755" spans="1:15" x14ac:dyDescent="0.25">
      <c r="A1755" t="s">
        <v>17399</v>
      </c>
      <c r="B1755" t="s">
        <v>41</v>
      </c>
      <c r="C1755" t="s">
        <v>24</v>
      </c>
      <c r="D1755">
        <v>1990</v>
      </c>
      <c r="E1755" t="s">
        <v>17398</v>
      </c>
      <c r="F1755">
        <v>7.5</v>
      </c>
      <c r="G1755">
        <v>9500</v>
      </c>
      <c r="H1755" t="s">
        <v>7630</v>
      </c>
      <c r="I1755" t="s">
        <v>7630</v>
      </c>
      <c r="J1755" t="s">
        <v>17397</v>
      </c>
      <c r="K1755" t="s">
        <v>265</v>
      </c>
      <c r="M1755">
        <v>1516414</v>
      </c>
      <c r="N1755" t="s">
        <v>14637</v>
      </c>
      <c r="O1755">
        <v>103</v>
      </c>
    </row>
    <row r="1756" spans="1:15" x14ac:dyDescent="0.25">
      <c r="A1756" t="s">
        <v>17396</v>
      </c>
      <c r="B1756" t="s">
        <v>915</v>
      </c>
      <c r="C1756" t="s">
        <v>73</v>
      </c>
      <c r="D1756">
        <v>1990</v>
      </c>
      <c r="E1756" t="s">
        <v>17395</v>
      </c>
      <c r="F1756">
        <v>5.6</v>
      </c>
      <c r="G1756">
        <v>4900</v>
      </c>
      <c r="H1756" t="s">
        <v>17394</v>
      </c>
      <c r="I1756" t="s">
        <v>16403</v>
      </c>
      <c r="J1756" t="s">
        <v>17393</v>
      </c>
      <c r="K1756" t="s">
        <v>7</v>
      </c>
      <c r="M1756">
        <v>20305841</v>
      </c>
      <c r="N1756" t="s">
        <v>15726</v>
      </c>
      <c r="O1756">
        <v>82</v>
      </c>
    </row>
    <row r="1757" spans="1:15" x14ac:dyDescent="0.25">
      <c r="A1757" t="s">
        <v>17392</v>
      </c>
      <c r="B1757" t="s">
        <v>101</v>
      </c>
      <c r="C1757" t="s">
        <v>100</v>
      </c>
      <c r="D1757">
        <v>1990</v>
      </c>
      <c r="E1757" t="s">
        <v>17376</v>
      </c>
      <c r="F1757">
        <v>6.6</v>
      </c>
      <c r="G1757">
        <v>11000</v>
      </c>
      <c r="H1757" t="s">
        <v>1244</v>
      </c>
      <c r="I1757" t="s">
        <v>17391</v>
      </c>
      <c r="J1757" t="s">
        <v>1244</v>
      </c>
      <c r="K1757" t="s">
        <v>7</v>
      </c>
      <c r="L1757">
        <v>24000000</v>
      </c>
      <c r="M1757">
        <v>2319124</v>
      </c>
      <c r="N1757" t="s">
        <v>10935</v>
      </c>
      <c r="O1757">
        <v>112</v>
      </c>
    </row>
    <row r="1758" spans="1:15" x14ac:dyDescent="0.25">
      <c r="A1758" t="s">
        <v>17390</v>
      </c>
      <c r="B1758" t="s">
        <v>101</v>
      </c>
      <c r="C1758" t="s">
        <v>11</v>
      </c>
      <c r="D1758">
        <v>1990</v>
      </c>
      <c r="E1758" t="s">
        <v>17389</v>
      </c>
      <c r="F1758">
        <v>7.2</v>
      </c>
      <c r="G1758">
        <v>5900</v>
      </c>
      <c r="H1758" t="s">
        <v>3587</v>
      </c>
      <c r="I1758" t="s">
        <v>3587</v>
      </c>
      <c r="J1758" t="s">
        <v>13504</v>
      </c>
      <c r="K1758" t="s">
        <v>7</v>
      </c>
      <c r="L1758">
        <v>20000000</v>
      </c>
      <c r="M1758">
        <v>15779578</v>
      </c>
      <c r="N1758" t="s">
        <v>2694</v>
      </c>
      <c r="O1758">
        <v>128</v>
      </c>
    </row>
    <row r="1759" spans="1:15" x14ac:dyDescent="0.25">
      <c r="A1759" t="s">
        <v>17388</v>
      </c>
      <c r="B1759" t="s">
        <v>41</v>
      </c>
      <c r="C1759" t="s">
        <v>34</v>
      </c>
      <c r="D1759">
        <v>1990</v>
      </c>
      <c r="E1759" t="s">
        <v>17172</v>
      </c>
      <c r="F1759">
        <v>6.6</v>
      </c>
      <c r="G1759">
        <v>8400</v>
      </c>
      <c r="H1759" t="s">
        <v>7066</v>
      </c>
      <c r="I1759" t="s">
        <v>7066</v>
      </c>
      <c r="J1759" t="s">
        <v>9628</v>
      </c>
      <c r="K1759" t="s">
        <v>7</v>
      </c>
      <c r="M1759">
        <v>10873237</v>
      </c>
      <c r="N1759" t="s">
        <v>14645</v>
      </c>
      <c r="O1759">
        <v>97</v>
      </c>
    </row>
    <row r="1760" spans="1:15" x14ac:dyDescent="0.25">
      <c r="A1760" t="s">
        <v>17387</v>
      </c>
      <c r="B1760" t="s">
        <v>41</v>
      </c>
      <c r="C1760" t="s">
        <v>24</v>
      </c>
      <c r="D1760">
        <v>1990</v>
      </c>
      <c r="E1760" t="s">
        <v>17386</v>
      </c>
      <c r="F1760">
        <v>5.7</v>
      </c>
      <c r="G1760">
        <v>14000</v>
      </c>
      <c r="H1760" t="s">
        <v>4451</v>
      </c>
      <c r="I1760" t="s">
        <v>17385</v>
      </c>
      <c r="J1760" t="s">
        <v>7071</v>
      </c>
      <c r="K1760" t="s">
        <v>7</v>
      </c>
      <c r="M1760">
        <v>27627310</v>
      </c>
      <c r="N1760" t="s">
        <v>514</v>
      </c>
      <c r="O1760">
        <v>97</v>
      </c>
    </row>
    <row r="1761" spans="1:15" x14ac:dyDescent="0.25">
      <c r="A1761" t="s">
        <v>17384</v>
      </c>
      <c r="B1761" t="s">
        <v>41</v>
      </c>
      <c r="C1761" t="s">
        <v>24</v>
      </c>
      <c r="D1761">
        <v>1990</v>
      </c>
      <c r="E1761" t="s">
        <v>17383</v>
      </c>
      <c r="F1761">
        <v>6.5</v>
      </c>
      <c r="G1761">
        <v>8100</v>
      </c>
      <c r="H1761" t="s">
        <v>14190</v>
      </c>
      <c r="I1761" t="s">
        <v>13528</v>
      </c>
      <c r="J1761" t="s">
        <v>13525</v>
      </c>
      <c r="K1761" t="s">
        <v>7</v>
      </c>
      <c r="M1761">
        <v>20005435</v>
      </c>
      <c r="N1761" t="s">
        <v>8102</v>
      </c>
      <c r="O1761">
        <v>108</v>
      </c>
    </row>
    <row r="1762" spans="1:15" x14ac:dyDescent="0.25">
      <c r="A1762" t="s">
        <v>17382</v>
      </c>
      <c r="B1762" t="s">
        <v>41</v>
      </c>
      <c r="C1762" t="s">
        <v>11</v>
      </c>
      <c r="D1762">
        <v>1990</v>
      </c>
      <c r="E1762" t="s">
        <v>17381</v>
      </c>
      <c r="F1762">
        <v>6</v>
      </c>
      <c r="G1762">
        <v>2500</v>
      </c>
      <c r="H1762" t="s">
        <v>4340</v>
      </c>
      <c r="I1762" t="s">
        <v>14083</v>
      </c>
      <c r="J1762" t="s">
        <v>1771</v>
      </c>
      <c r="K1762" t="s">
        <v>7</v>
      </c>
      <c r="M1762">
        <v>2268181</v>
      </c>
      <c r="N1762" t="s">
        <v>17380</v>
      </c>
      <c r="O1762">
        <v>123</v>
      </c>
    </row>
    <row r="1763" spans="1:15" x14ac:dyDescent="0.25">
      <c r="A1763" t="s">
        <v>8929</v>
      </c>
      <c r="B1763" t="s">
        <v>41</v>
      </c>
      <c r="C1763" t="s">
        <v>11</v>
      </c>
      <c r="D1763">
        <v>1990</v>
      </c>
      <c r="E1763" t="s">
        <v>17267</v>
      </c>
      <c r="F1763">
        <v>5.4</v>
      </c>
      <c r="G1763">
        <v>5300</v>
      </c>
      <c r="H1763" t="s">
        <v>6311</v>
      </c>
      <c r="I1763" t="s">
        <v>17379</v>
      </c>
      <c r="J1763" t="s">
        <v>17378</v>
      </c>
      <c r="K1763" t="s">
        <v>7</v>
      </c>
      <c r="M1763">
        <v>17037887</v>
      </c>
      <c r="N1763" t="s">
        <v>103</v>
      </c>
      <c r="O1763">
        <v>92</v>
      </c>
    </row>
    <row r="1764" spans="1:15" x14ac:dyDescent="0.25">
      <c r="A1764" t="s">
        <v>17377</v>
      </c>
      <c r="B1764" t="s">
        <v>68</v>
      </c>
      <c r="C1764" t="s">
        <v>24</v>
      </c>
      <c r="D1764">
        <v>1990</v>
      </c>
      <c r="E1764" t="s">
        <v>17376</v>
      </c>
      <c r="F1764">
        <v>4.8</v>
      </c>
      <c r="G1764">
        <v>8300</v>
      </c>
      <c r="H1764" t="s">
        <v>2278</v>
      </c>
      <c r="I1764" t="s">
        <v>2278</v>
      </c>
      <c r="J1764" t="s">
        <v>13174</v>
      </c>
      <c r="K1764" t="s">
        <v>7</v>
      </c>
      <c r="M1764">
        <v>1382462</v>
      </c>
      <c r="N1764" t="s">
        <v>14645</v>
      </c>
      <c r="O1764">
        <v>80</v>
      </c>
    </row>
    <row r="1765" spans="1:15" x14ac:dyDescent="0.25">
      <c r="A1765" t="s">
        <v>17375</v>
      </c>
      <c r="B1765" t="s">
        <v>68</v>
      </c>
      <c r="C1765" t="s">
        <v>34</v>
      </c>
      <c r="D1765">
        <v>1990</v>
      </c>
      <c r="E1765" t="s">
        <v>17374</v>
      </c>
      <c r="F1765">
        <v>4.8</v>
      </c>
      <c r="G1765">
        <v>6000</v>
      </c>
      <c r="H1765" t="s">
        <v>17373</v>
      </c>
      <c r="I1765" t="s">
        <v>17372</v>
      </c>
      <c r="J1765" t="s">
        <v>1848</v>
      </c>
      <c r="K1765" t="s">
        <v>7</v>
      </c>
      <c r="L1765">
        <v>22000000</v>
      </c>
      <c r="M1765">
        <v>14760451</v>
      </c>
      <c r="N1765" t="s">
        <v>17371</v>
      </c>
      <c r="O1765">
        <v>85</v>
      </c>
    </row>
    <row r="1766" spans="1:15" x14ac:dyDescent="0.25">
      <c r="A1766" t="s">
        <v>17370</v>
      </c>
      <c r="B1766" t="s">
        <v>41</v>
      </c>
      <c r="C1766" t="s">
        <v>24</v>
      </c>
      <c r="D1766">
        <v>1990</v>
      </c>
      <c r="E1766" t="s">
        <v>17369</v>
      </c>
      <c r="F1766">
        <v>6.4</v>
      </c>
      <c r="G1766">
        <v>8000</v>
      </c>
      <c r="H1766" t="s">
        <v>9711</v>
      </c>
      <c r="I1766" t="s">
        <v>17368</v>
      </c>
      <c r="J1766" t="s">
        <v>17367</v>
      </c>
      <c r="K1766" t="s">
        <v>7</v>
      </c>
      <c r="M1766">
        <v>9888167</v>
      </c>
      <c r="N1766" t="s">
        <v>17366</v>
      </c>
      <c r="O1766">
        <v>97</v>
      </c>
    </row>
    <row r="1767" spans="1:15" x14ac:dyDescent="0.25">
      <c r="A1767" t="s">
        <v>17365</v>
      </c>
      <c r="B1767" t="s">
        <v>68</v>
      </c>
      <c r="C1767" t="s">
        <v>11</v>
      </c>
      <c r="D1767">
        <v>1990</v>
      </c>
      <c r="E1767" t="s">
        <v>17118</v>
      </c>
      <c r="F1767">
        <v>7.4</v>
      </c>
      <c r="G1767">
        <v>5800</v>
      </c>
      <c r="H1767" t="s">
        <v>6219</v>
      </c>
      <c r="I1767" t="s">
        <v>6219</v>
      </c>
      <c r="J1767" t="s">
        <v>16586</v>
      </c>
      <c r="K1767" t="s">
        <v>612</v>
      </c>
      <c r="M1767">
        <v>1494399</v>
      </c>
      <c r="N1767" t="s">
        <v>17364</v>
      </c>
      <c r="O1767">
        <v>107</v>
      </c>
    </row>
    <row r="1768" spans="1:15" x14ac:dyDescent="0.25">
      <c r="A1768" t="s">
        <v>17363</v>
      </c>
      <c r="B1768" t="s">
        <v>41</v>
      </c>
      <c r="C1768" t="s">
        <v>87</v>
      </c>
      <c r="D1768">
        <v>1990</v>
      </c>
      <c r="E1768" t="s">
        <v>17352</v>
      </c>
      <c r="F1768">
        <v>6.6</v>
      </c>
      <c r="G1768">
        <v>3300</v>
      </c>
      <c r="H1768" t="s">
        <v>1841</v>
      </c>
      <c r="I1768" t="s">
        <v>15361</v>
      </c>
      <c r="J1768" t="s">
        <v>15885</v>
      </c>
      <c r="K1768" t="s">
        <v>7</v>
      </c>
      <c r="M1768">
        <v>2678414</v>
      </c>
      <c r="N1768" t="s">
        <v>8181</v>
      </c>
      <c r="O1768">
        <v>114</v>
      </c>
    </row>
    <row r="1769" spans="1:15" x14ac:dyDescent="0.25">
      <c r="A1769" t="s">
        <v>17362</v>
      </c>
      <c r="B1769" t="s">
        <v>68</v>
      </c>
      <c r="C1769" t="s">
        <v>24</v>
      </c>
      <c r="D1769">
        <v>1990</v>
      </c>
      <c r="E1769" t="s">
        <v>17361</v>
      </c>
      <c r="F1769">
        <v>6.6</v>
      </c>
      <c r="G1769">
        <v>14000</v>
      </c>
      <c r="H1769" t="s">
        <v>2403</v>
      </c>
      <c r="I1769" t="s">
        <v>2403</v>
      </c>
      <c r="J1769" t="s">
        <v>17360</v>
      </c>
      <c r="K1769" t="s">
        <v>7</v>
      </c>
      <c r="L1769">
        <v>12000000</v>
      </c>
      <c r="M1769">
        <v>7331647</v>
      </c>
      <c r="N1769" t="s">
        <v>16298</v>
      </c>
      <c r="O1769">
        <v>106</v>
      </c>
    </row>
    <row r="1770" spans="1:15" x14ac:dyDescent="0.25">
      <c r="A1770" t="s">
        <v>17359</v>
      </c>
      <c r="B1770" t="s">
        <v>68</v>
      </c>
      <c r="C1770" t="s">
        <v>24</v>
      </c>
      <c r="D1770">
        <v>1990</v>
      </c>
      <c r="E1770" t="s">
        <v>17175</v>
      </c>
      <c r="F1770">
        <v>5.5</v>
      </c>
      <c r="G1770">
        <v>1900</v>
      </c>
      <c r="H1770" t="s">
        <v>17358</v>
      </c>
      <c r="I1770" t="s">
        <v>17357</v>
      </c>
      <c r="J1770" t="s">
        <v>16214</v>
      </c>
      <c r="K1770" t="s">
        <v>7</v>
      </c>
      <c r="L1770">
        <v>6000000</v>
      </c>
      <c r="N1770" t="s">
        <v>17356</v>
      </c>
      <c r="O1770">
        <v>100</v>
      </c>
    </row>
    <row r="1771" spans="1:15" x14ac:dyDescent="0.25">
      <c r="A1771" t="s">
        <v>17355</v>
      </c>
      <c r="B1771" t="s">
        <v>41</v>
      </c>
      <c r="C1771" t="s">
        <v>87</v>
      </c>
      <c r="D1771">
        <v>1990</v>
      </c>
      <c r="E1771" t="s">
        <v>17138</v>
      </c>
      <c r="F1771">
        <v>5.7</v>
      </c>
      <c r="G1771">
        <v>3800</v>
      </c>
      <c r="H1771" t="s">
        <v>17354</v>
      </c>
      <c r="I1771" t="s">
        <v>17354</v>
      </c>
      <c r="J1771" t="s">
        <v>12510</v>
      </c>
      <c r="K1771" t="s">
        <v>7</v>
      </c>
      <c r="L1771">
        <v>10000000</v>
      </c>
      <c r="M1771">
        <v>22424195</v>
      </c>
      <c r="N1771" t="s">
        <v>14338</v>
      </c>
      <c r="O1771">
        <v>98</v>
      </c>
    </row>
    <row r="1772" spans="1:15" x14ac:dyDescent="0.25">
      <c r="A1772" t="s">
        <v>17353</v>
      </c>
      <c r="B1772" t="s">
        <v>41</v>
      </c>
      <c r="C1772" t="s">
        <v>34</v>
      </c>
      <c r="D1772">
        <v>1990</v>
      </c>
      <c r="E1772" t="s">
        <v>17352</v>
      </c>
      <c r="F1772">
        <v>4.9000000000000004</v>
      </c>
      <c r="G1772">
        <v>6900</v>
      </c>
      <c r="H1772" t="s">
        <v>14572</v>
      </c>
      <c r="I1772" t="s">
        <v>17351</v>
      </c>
      <c r="J1772" t="s">
        <v>14571</v>
      </c>
      <c r="K1772" t="s">
        <v>7</v>
      </c>
      <c r="M1772">
        <v>6698361</v>
      </c>
      <c r="N1772" t="s">
        <v>17195</v>
      </c>
      <c r="O1772">
        <v>111</v>
      </c>
    </row>
    <row r="1773" spans="1:15" x14ac:dyDescent="0.25">
      <c r="A1773" t="s">
        <v>17350</v>
      </c>
      <c r="B1773" t="s">
        <v>41</v>
      </c>
      <c r="C1773" t="s">
        <v>34</v>
      </c>
      <c r="D1773">
        <v>1990</v>
      </c>
      <c r="E1773" t="s">
        <v>17349</v>
      </c>
      <c r="F1773">
        <v>5.4</v>
      </c>
      <c r="G1773">
        <v>7200</v>
      </c>
      <c r="H1773" t="s">
        <v>14097</v>
      </c>
      <c r="I1773" t="s">
        <v>17348</v>
      </c>
      <c r="J1773" t="s">
        <v>4538</v>
      </c>
      <c r="K1773" t="s">
        <v>7</v>
      </c>
      <c r="L1773">
        <v>18000000</v>
      </c>
      <c r="M1773">
        <v>2742912</v>
      </c>
      <c r="N1773" t="s">
        <v>8160</v>
      </c>
      <c r="O1773">
        <v>105</v>
      </c>
    </row>
    <row r="1774" spans="1:15" x14ac:dyDescent="0.25">
      <c r="A1774" t="s">
        <v>17347</v>
      </c>
      <c r="B1774" t="s">
        <v>68</v>
      </c>
      <c r="C1774" t="s">
        <v>11</v>
      </c>
      <c r="D1774">
        <v>1990</v>
      </c>
      <c r="E1774" t="s">
        <v>16851</v>
      </c>
      <c r="F1774">
        <v>7.7</v>
      </c>
      <c r="G1774">
        <v>7800</v>
      </c>
      <c r="H1774" t="s">
        <v>3165</v>
      </c>
      <c r="I1774" t="s">
        <v>5957</v>
      </c>
      <c r="J1774" t="s">
        <v>60</v>
      </c>
      <c r="K1774" t="s">
        <v>59</v>
      </c>
      <c r="M1774">
        <v>1986433</v>
      </c>
      <c r="N1774" t="s">
        <v>13639</v>
      </c>
      <c r="O1774">
        <v>95</v>
      </c>
    </row>
    <row r="1775" spans="1:15" x14ac:dyDescent="0.25">
      <c r="A1775" t="s">
        <v>17346</v>
      </c>
      <c r="B1775" t="s">
        <v>68</v>
      </c>
      <c r="C1775" t="s">
        <v>11</v>
      </c>
      <c r="D1775">
        <v>1990</v>
      </c>
      <c r="E1775" t="s">
        <v>16807</v>
      </c>
      <c r="F1775">
        <v>6.5</v>
      </c>
      <c r="G1775">
        <v>5300</v>
      </c>
      <c r="H1775" t="s">
        <v>6717</v>
      </c>
      <c r="I1775" t="s">
        <v>16645</v>
      </c>
      <c r="J1775" t="s">
        <v>13772</v>
      </c>
      <c r="K1775" t="s">
        <v>7</v>
      </c>
      <c r="L1775">
        <v>4000000</v>
      </c>
      <c r="M1775">
        <v>2070871</v>
      </c>
      <c r="N1775" t="s">
        <v>17345</v>
      </c>
      <c r="O1775">
        <v>97</v>
      </c>
    </row>
    <row r="1776" spans="1:15" x14ac:dyDescent="0.25">
      <c r="A1776" t="s">
        <v>17344</v>
      </c>
      <c r="B1776" t="s">
        <v>41</v>
      </c>
      <c r="C1776" t="s">
        <v>5</v>
      </c>
      <c r="D1776">
        <v>1990</v>
      </c>
      <c r="E1776" t="s">
        <v>17244</v>
      </c>
      <c r="F1776">
        <v>6</v>
      </c>
      <c r="G1776">
        <v>4100</v>
      </c>
      <c r="H1776" t="s">
        <v>7219</v>
      </c>
      <c r="I1776" t="s">
        <v>17343</v>
      </c>
      <c r="J1776" t="s">
        <v>12913</v>
      </c>
      <c r="K1776" t="s">
        <v>7</v>
      </c>
      <c r="L1776">
        <v>2000000</v>
      </c>
      <c r="M1776">
        <v>1627955</v>
      </c>
      <c r="N1776" t="s">
        <v>17328</v>
      </c>
      <c r="O1776">
        <v>85</v>
      </c>
    </row>
    <row r="1777" spans="1:15" x14ac:dyDescent="0.25">
      <c r="A1777" t="s">
        <v>17342</v>
      </c>
      <c r="B1777" t="s">
        <v>41</v>
      </c>
      <c r="C1777" t="s">
        <v>24</v>
      </c>
      <c r="D1777">
        <v>1990</v>
      </c>
      <c r="E1777" t="s">
        <v>17341</v>
      </c>
      <c r="F1777">
        <v>7.3</v>
      </c>
      <c r="G1777">
        <v>9200</v>
      </c>
      <c r="H1777" t="s">
        <v>12335</v>
      </c>
      <c r="I1777" t="s">
        <v>17340</v>
      </c>
      <c r="J1777" t="s">
        <v>17339</v>
      </c>
      <c r="K1777" t="s">
        <v>562</v>
      </c>
      <c r="M1777">
        <v>1217084</v>
      </c>
      <c r="N1777" t="s">
        <v>17338</v>
      </c>
      <c r="O1777">
        <v>82</v>
      </c>
    </row>
    <row r="1778" spans="1:15" x14ac:dyDescent="0.25">
      <c r="A1778" t="s">
        <v>17337</v>
      </c>
      <c r="B1778" t="s">
        <v>101</v>
      </c>
      <c r="C1778" t="s">
        <v>24</v>
      </c>
      <c r="D1778">
        <v>1990</v>
      </c>
      <c r="E1778" t="s">
        <v>17138</v>
      </c>
      <c r="F1778">
        <v>5.4</v>
      </c>
      <c r="G1778">
        <v>9000</v>
      </c>
      <c r="H1778" t="s">
        <v>16826</v>
      </c>
      <c r="I1778" t="s">
        <v>17336</v>
      </c>
      <c r="J1778" t="s">
        <v>16825</v>
      </c>
      <c r="K1778" t="s">
        <v>7</v>
      </c>
      <c r="L1778">
        <v>9000000</v>
      </c>
      <c r="M1778">
        <v>25029569</v>
      </c>
      <c r="N1778" t="s">
        <v>17265</v>
      </c>
      <c r="O1778">
        <v>81</v>
      </c>
    </row>
    <row r="1779" spans="1:15" x14ac:dyDescent="0.25">
      <c r="A1779" t="s">
        <v>7085</v>
      </c>
      <c r="B1779" t="s">
        <v>68</v>
      </c>
      <c r="C1779" t="s">
        <v>24</v>
      </c>
      <c r="D1779">
        <v>1990</v>
      </c>
      <c r="E1779" t="s">
        <v>17335</v>
      </c>
      <c r="F1779">
        <v>5.5</v>
      </c>
      <c r="G1779">
        <v>3000</v>
      </c>
      <c r="H1779" t="s">
        <v>11791</v>
      </c>
      <c r="I1779" t="s">
        <v>11791</v>
      </c>
      <c r="J1779" t="s">
        <v>17334</v>
      </c>
      <c r="K1779" t="s">
        <v>7</v>
      </c>
      <c r="N1779" t="s">
        <v>514</v>
      </c>
      <c r="O1779">
        <v>90</v>
      </c>
    </row>
    <row r="1780" spans="1:15" x14ac:dyDescent="0.25">
      <c r="A1780" t="s">
        <v>17333</v>
      </c>
      <c r="B1780" t="s">
        <v>101</v>
      </c>
      <c r="C1780" t="s">
        <v>34</v>
      </c>
      <c r="D1780">
        <v>1990</v>
      </c>
      <c r="E1780" t="s">
        <v>17332</v>
      </c>
      <c r="F1780">
        <v>5.6</v>
      </c>
      <c r="G1780">
        <v>945</v>
      </c>
      <c r="H1780" t="s">
        <v>17331</v>
      </c>
      <c r="I1780" t="s">
        <v>17330</v>
      </c>
      <c r="J1780" t="s">
        <v>17329</v>
      </c>
      <c r="K1780" t="s">
        <v>7</v>
      </c>
      <c r="M1780">
        <v>1494969</v>
      </c>
      <c r="N1780" t="s">
        <v>17328</v>
      </c>
      <c r="O1780">
        <v>82</v>
      </c>
    </row>
    <row r="1781" spans="1:15" x14ac:dyDescent="0.25">
      <c r="A1781" t="s">
        <v>17327</v>
      </c>
      <c r="B1781" t="s">
        <v>101</v>
      </c>
      <c r="C1781" t="s">
        <v>11</v>
      </c>
      <c r="D1781">
        <v>1990</v>
      </c>
      <c r="E1781" t="s">
        <v>17326</v>
      </c>
      <c r="F1781">
        <v>7.3</v>
      </c>
      <c r="G1781">
        <v>3500</v>
      </c>
      <c r="H1781" t="s">
        <v>14150</v>
      </c>
      <c r="I1781" t="s">
        <v>17325</v>
      </c>
      <c r="J1781" t="s">
        <v>15079</v>
      </c>
      <c r="K1781" t="s">
        <v>7</v>
      </c>
      <c r="M1781">
        <v>4873620</v>
      </c>
      <c r="N1781" t="s">
        <v>17324</v>
      </c>
      <c r="O1781">
        <v>97</v>
      </c>
    </row>
    <row r="1782" spans="1:15" x14ac:dyDescent="0.25">
      <c r="A1782" t="s">
        <v>17323</v>
      </c>
      <c r="B1782" t="s">
        <v>41</v>
      </c>
      <c r="C1782" t="s">
        <v>100</v>
      </c>
      <c r="D1782">
        <v>1990</v>
      </c>
      <c r="E1782" t="s">
        <v>17224</v>
      </c>
      <c r="F1782">
        <v>7.2</v>
      </c>
      <c r="G1782">
        <v>3500</v>
      </c>
      <c r="H1782" t="s">
        <v>10821</v>
      </c>
      <c r="I1782" t="s">
        <v>10961</v>
      </c>
      <c r="J1782" t="s">
        <v>14152</v>
      </c>
      <c r="K1782" t="s">
        <v>7</v>
      </c>
      <c r="L1782">
        <v>19000000</v>
      </c>
      <c r="M1782">
        <v>4011793</v>
      </c>
      <c r="N1782" t="s">
        <v>14645</v>
      </c>
      <c r="O1782">
        <v>136</v>
      </c>
    </row>
    <row r="1783" spans="1:15" x14ac:dyDescent="0.25">
      <c r="A1783" t="s">
        <v>17322</v>
      </c>
      <c r="B1783" t="s">
        <v>41</v>
      </c>
      <c r="C1783" t="s">
        <v>5</v>
      </c>
      <c r="D1783">
        <v>1990</v>
      </c>
      <c r="E1783" t="s">
        <v>16690</v>
      </c>
      <c r="F1783">
        <v>6.1</v>
      </c>
      <c r="G1783">
        <v>6400</v>
      </c>
      <c r="H1783" t="s">
        <v>1862</v>
      </c>
      <c r="I1783" t="s">
        <v>16850</v>
      </c>
      <c r="J1783" t="s">
        <v>17321</v>
      </c>
      <c r="K1783" t="s">
        <v>300</v>
      </c>
      <c r="L1783">
        <v>9000000</v>
      </c>
      <c r="M1783">
        <v>349618</v>
      </c>
      <c r="N1783" t="s">
        <v>17320</v>
      </c>
      <c r="O1783">
        <v>120</v>
      </c>
    </row>
    <row r="1784" spans="1:15" x14ac:dyDescent="0.25">
      <c r="A1784" t="s">
        <v>17319</v>
      </c>
      <c r="B1784" t="s">
        <v>68</v>
      </c>
      <c r="C1784" t="s">
        <v>11</v>
      </c>
      <c r="D1784">
        <v>1990</v>
      </c>
      <c r="E1784" t="s">
        <v>17318</v>
      </c>
      <c r="F1784">
        <v>6.6</v>
      </c>
      <c r="G1784">
        <v>2800</v>
      </c>
      <c r="H1784" t="s">
        <v>2716</v>
      </c>
      <c r="I1784" t="s">
        <v>17317</v>
      </c>
      <c r="J1784" t="s">
        <v>13222</v>
      </c>
      <c r="K1784" t="s">
        <v>265</v>
      </c>
      <c r="M1784">
        <v>7698010</v>
      </c>
      <c r="N1784" t="s">
        <v>16241</v>
      </c>
      <c r="O1784">
        <v>126</v>
      </c>
    </row>
    <row r="1785" spans="1:15" x14ac:dyDescent="0.25">
      <c r="A1785" t="s">
        <v>6603</v>
      </c>
      <c r="B1785" t="s">
        <v>41</v>
      </c>
      <c r="C1785" t="s">
        <v>24</v>
      </c>
      <c r="D1785">
        <v>1990</v>
      </c>
      <c r="E1785" t="s">
        <v>17316</v>
      </c>
      <c r="F1785">
        <v>7.4</v>
      </c>
      <c r="G1785">
        <v>9400</v>
      </c>
      <c r="H1785" t="s">
        <v>16145</v>
      </c>
      <c r="I1785" t="s">
        <v>16145</v>
      </c>
      <c r="J1785" t="s">
        <v>7240</v>
      </c>
      <c r="K1785" t="s">
        <v>265</v>
      </c>
      <c r="L1785">
        <v>700000</v>
      </c>
      <c r="M1785">
        <v>357400</v>
      </c>
      <c r="N1785" t="s">
        <v>12660</v>
      </c>
      <c r="O1785">
        <v>107</v>
      </c>
    </row>
    <row r="1786" spans="1:15" x14ac:dyDescent="0.25">
      <c r="A1786" t="s">
        <v>17315</v>
      </c>
      <c r="B1786" t="s">
        <v>41</v>
      </c>
      <c r="C1786" t="s">
        <v>24</v>
      </c>
      <c r="D1786">
        <v>1990</v>
      </c>
      <c r="E1786" t="s">
        <v>17160</v>
      </c>
      <c r="F1786">
        <v>6</v>
      </c>
      <c r="G1786">
        <v>4200</v>
      </c>
      <c r="H1786" t="s">
        <v>8768</v>
      </c>
      <c r="I1786" t="s">
        <v>17314</v>
      </c>
      <c r="J1786" t="s">
        <v>17313</v>
      </c>
      <c r="K1786" t="s">
        <v>7</v>
      </c>
      <c r="M1786">
        <v>13236513</v>
      </c>
      <c r="N1786" t="s">
        <v>108</v>
      </c>
      <c r="O1786">
        <v>90</v>
      </c>
    </row>
    <row r="1787" spans="1:15" x14ac:dyDescent="0.25">
      <c r="A1787" t="s">
        <v>17312</v>
      </c>
      <c r="B1787" t="s">
        <v>41</v>
      </c>
      <c r="C1787" t="s">
        <v>24</v>
      </c>
      <c r="D1787">
        <v>1990</v>
      </c>
      <c r="E1787" t="s">
        <v>17146</v>
      </c>
      <c r="F1787">
        <v>6.7</v>
      </c>
      <c r="G1787">
        <v>4500</v>
      </c>
      <c r="H1787" t="s">
        <v>17311</v>
      </c>
      <c r="I1787" t="s">
        <v>17310</v>
      </c>
      <c r="J1787" t="s">
        <v>2412</v>
      </c>
      <c r="K1787" t="s">
        <v>7</v>
      </c>
      <c r="L1787">
        <v>12000000</v>
      </c>
      <c r="M1787">
        <v>3417056</v>
      </c>
      <c r="N1787" t="s">
        <v>17309</v>
      </c>
      <c r="O1787">
        <v>88</v>
      </c>
    </row>
    <row r="1788" spans="1:15" x14ac:dyDescent="0.25">
      <c r="A1788" t="s">
        <v>17308</v>
      </c>
      <c r="B1788" t="s">
        <v>68</v>
      </c>
      <c r="C1788" t="s">
        <v>24</v>
      </c>
      <c r="D1788">
        <v>1990</v>
      </c>
      <c r="E1788" t="s">
        <v>17172</v>
      </c>
      <c r="F1788">
        <v>5.8</v>
      </c>
      <c r="G1788">
        <v>2600</v>
      </c>
      <c r="H1788" t="s">
        <v>17307</v>
      </c>
      <c r="I1788" t="s">
        <v>17306</v>
      </c>
      <c r="J1788" t="s">
        <v>14858</v>
      </c>
      <c r="K1788" t="s">
        <v>265</v>
      </c>
      <c r="L1788">
        <v>6700000</v>
      </c>
      <c r="M1788">
        <v>1171762</v>
      </c>
      <c r="N1788" t="s">
        <v>17272</v>
      </c>
      <c r="O1788">
        <v>101</v>
      </c>
    </row>
    <row r="1789" spans="1:15" x14ac:dyDescent="0.25">
      <c r="A1789" t="s">
        <v>17305</v>
      </c>
      <c r="B1789" t="s">
        <v>41</v>
      </c>
      <c r="C1789" t="s">
        <v>11</v>
      </c>
      <c r="D1789">
        <v>1990</v>
      </c>
      <c r="E1789" t="s">
        <v>17142</v>
      </c>
      <c r="F1789">
        <v>5.5</v>
      </c>
      <c r="G1789">
        <v>3600</v>
      </c>
      <c r="H1789" t="s">
        <v>17304</v>
      </c>
      <c r="I1789" t="s">
        <v>11744</v>
      </c>
      <c r="J1789" t="s">
        <v>17303</v>
      </c>
      <c r="K1789" t="s">
        <v>7</v>
      </c>
      <c r="L1789">
        <v>11500000</v>
      </c>
      <c r="M1789">
        <v>334748</v>
      </c>
      <c r="N1789" t="s">
        <v>17302</v>
      </c>
      <c r="O1789">
        <v>85</v>
      </c>
    </row>
    <row r="1790" spans="1:15" x14ac:dyDescent="0.25">
      <c r="A1790" t="s">
        <v>17301</v>
      </c>
      <c r="B1790" t="s">
        <v>68</v>
      </c>
      <c r="C1790" t="s">
        <v>24</v>
      </c>
      <c r="D1790">
        <v>1990</v>
      </c>
      <c r="E1790" t="s">
        <v>17175</v>
      </c>
      <c r="F1790">
        <v>6</v>
      </c>
      <c r="G1790">
        <v>7700</v>
      </c>
      <c r="H1790" t="s">
        <v>6671</v>
      </c>
      <c r="I1790" t="s">
        <v>6671</v>
      </c>
      <c r="J1790" t="s">
        <v>15573</v>
      </c>
      <c r="K1790" t="s">
        <v>265</v>
      </c>
      <c r="M1790">
        <v>10959015</v>
      </c>
      <c r="N1790" t="s">
        <v>17300</v>
      </c>
      <c r="O1790">
        <v>89</v>
      </c>
    </row>
    <row r="1791" spans="1:15" x14ac:dyDescent="0.25">
      <c r="A1791" t="s">
        <v>17299</v>
      </c>
      <c r="B1791" t="s">
        <v>41</v>
      </c>
      <c r="C1791" t="s">
        <v>87</v>
      </c>
      <c r="D1791">
        <v>1990</v>
      </c>
      <c r="E1791" t="s">
        <v>17267</v>
      </c>
      <c r="F1791">
        <v>6.6</v>
      </c>
      <c r="G1791">
        <v>5600</v>
      </c>
      <c r="H1791" t="s">
        <v>8449</v>
      </c>
      <c r="I1791" t="s">
        <v>16020</v>
      </c>
      <c r="J1791" t="s">
        <v>13713</v>
      </c>
      <c r="K1791" t="s">
        <v>7</v>
      </c>
      <c r="M1791">
        <v>11207891</v>
      </c>
      <c r="N1791" t="s">
        <v>17298</v>
      </c>
      <c r="O1791">
        <v>132</v>
      </c>
    </row>
    <row r="1792" spans="1:15" x14ac:dyDescent="0.25">
      <c r="A1792" t="s">
        <v>17297</v>
      </c>
      <c r="B1792" t="s">
        <v>41</v>
      </c>
      <c r="C1792" t="s">
        <v>409</v>
      </c>
      <c r="D1792">
        <v>1990</v>
      </c>
      <c r="E1792" t="s">
        <v>17296</v>
      </c>
      <c r="F1792">
        <v>7.5</v>
      </c>
      <c r="G1792">
        <v>6900</v>
      </c>
      <c r="H1792" t="s">
        <v>7127</v>
      </c>
      <c r="I1792" t="s">
        <v>17295</v>
      </c>
      <c r="J1792" t="s">
        <v>15394</v>
      </c>
      <c r="K1792" t="s">
        <v>1031</v>
      </c>
      <c r="M1792">
        <v>1055995</v>
      </c>
      <c r="N1792" t="s">
        <v>17294</v>
      </c>
      <c r="O1792">
        <v>158</v>
      </c>
    </row>
    <row r="1793" spans="1:15" x14ac:dyDescent="0.25">
      <c r="A1793" t="s">
        <v>17293</v>
      </c>
      <c r="B1793" t="s">
        <v>68</v>
      </c>
      <c r="C1793" t="s">
        <v>11</v>
      </c>
      <c r="D1793">
        <v>1990</v>
      </c>
      <c r="E1793" t="s">
        <v>17151</v>
      </c>
      <c r="F1793">
        <v>6.4</v>
      </c>
      <c r="G1793">
        <v>7300</v>
      </c>
      <c r="H1793" t="s">
        <v>17292</v>
      </c>
      <c r="I1793" t="s">
        <v>17291</v>
      </c>
      <c r="J1793" t="s">
        <v>8211</v>
      </c>
      <c r="K1793" t="s">
        <v>7</v>
      </c>
      <c r="L1793">
        <v>23000000</v>
      </c>
      <c r="M1793">
        <v>5820015</v>
      </c>
      <c r="N1793" t="s">
        <v>704</v>
      </c>
      <c r="O1793">
        <v>104</v>
      </c>
    </row>
    <row r="1794" spans="1:15" x14ac:dyDescent="0.25">
      <c r="A1794" t="s">
        <v>17290</v>
      </c>
      <c r="B1794" t="s">
        <v>41</v>
      </c>
      <c r="C1794" t="s">
        <v>34</v>
      </c>
      <c r="D1794">
        <v>1990</v>
      </c>
      <c r="E1794" t="s">
        <v>17241</v>
      </c>
      <c r="F1794">
        <v>6.2</v>
      </c>
      <c r="G1794">
        <v>5100</v>
      </c>
      <c r="H1794" t="s">
        <v>15144</v>
      </c>
      <c r="I1794" t="s">
        <v>779</v>
      </c>
      <c r="J1794" t="s">
        <v>15365</v>
      </c>
      <c r="K1794" t="s">
        <v>7</v>
      </c>
      <c r="M1794">
        <v>6488114</v>
      </c>
      <c r="N1794" t="s">
        <v>108</v>
      </c>
      <c r="O1794">
        <v>108</v>
      </c>
    </row>
    <row r="1795" spans="1:15" x14ac:dyDescent="0.25">
      <c r="A1795" t="s">
        <v>17289</v>
      </c>
      <c r="B1795" t="s">
        <v>68</v>
      </c>
      <c r="C1795" t="s">
        <v>24</v>
      </c>
      <c r="D1795">
        <v>1990</v>
      </c>
      <c r="E1795" t="s">
        <v>17224</v>
      </c>
      <c r="F1795">
        <v>6.7</v>
      </c>
      <c r="G1795">
        <v>2400</v>
      </c>
      <c r="H1795" t="s">
        <v>17288</v>
      </c>
      <c r="I1795" t="s">
        <v>17287</v>
      </c>
      <c r="J1795" t="s">
        <v>13145</v>
      </c>
      <c r="K1795" t="s">
        <v>7</v>
      </c>
      <c r="M1795">
        <v>6070725</v>
      </c>
      <c r="N1795" t="s">
        <v>17286</v>
      </c>
      <c r="O1795">
        <v>115</v>
      </c>
    </row>
    <row r="1796" spans="1:15" x14ac:dyDescent="0.25">
      <c r="A1796" t="s">
        <v>17285</v>
      </c>
      <c r="B1796" t="s">
        <v>101</v>
      </c>
      <c r="C1796" t="s">
        <v>34</v>
      </c>
      <c r="D1796">
        <v>1990</v>
      </c>
      <c r="E1796" t="s">
        <v>17219</v>
      </c>
      <c r="F1796">
        <v>5.2</v>
      </c>
      <c r="G1796">
        <v>3400</v>
      </c>
      <c r="H1796" t="s">
        <v>17284</v>
      </c>
      <c r="I1796" t="s">
        <v>17283</v>
      </c>
      <c r="J1796" t="s">
        <v>17282</v>
      </c>
      <c r="K1796" t="s">
        <v>7</v>
      </c>
      <c r="M1796">
        <v>8533973</v>
      </c>
      <c r="N1796" t="s">
        <v>17281</v>
      </c>
      <c r="O1796">
        <v>91</v>
      </c>
    </row>
    <row r="1797" spans="1:15" x14ac:dyDescent="0.25">
      <c r="A1797" t="s">
        <v>17280</v>
      </c>
      <c r="B1797" t="s">
        <v>101</v>
      </c>
      <c r="C1797" t="s">
        <v>24</v>
      </c>
      <c r="D1797">
        <v>1990</v>
      </c>
      <c r="E1797" t="s">
        <v>17279</v>
      </c>
      <c r="F1797">
        <v>4.4000000000000004</v>
      </c>
      <c r="G1797">
        <v>7500</v>
      </c>
      <c r="H1797" t="s">
        <v>17278</v>
      </c>
      <c r="I1797" t="s">
        <v>17277</v>
      </c>
      <c r="J1797" t="s">
        <v>9926</v>
      </c>
      <c r="K1797" t="s">
        <v>7</v>
      </c>
      <c r="M1797">
        <v>25421633</v>
      </c>
      <c r="N1797" t="s">
        <v>103</v>
      </c>
      <c r="O1797">
        <v>83</v>
      </c>
    </row>
    <row r="1798" spans="1:15" x14ac:dyDescent="0.25">
      <c r="A1798" t="s">
        <v>17276</v>
      </c>
      <c r="B1798" t="s">
        <v>68</v>
      </c>
      <c r="C1798" t="s">
        <v>24</v>
      </c>
      <c r="D1798">
        <v>1990</v>
      </c>
      <c r="E1798" t="s">
        <v>16647</v>
      </c>
      <c r="F1798">
        <v>6.2</v>
      </c>
      <c r="G1798">
        <v>1100</v>
      </c>
      <c r="H1798" t="s">
        <v>8107</v>
      </c>
      <c r="I1798" t="s">
        <v>17275</v>
      </c>
      <c r="J1798" t="s">
        <v>17274</v>
      </c>
      <c r="K1798" t="s">
        <v>7</v>
      </c>
      <c r="M1798">
        <v>1382259</v>
      </c>
      <c r="N1798" t="s">
        <v>666</v>
      </c>
      <c r="O1798">
        <v>82</v>
      </c>
    </row>
    <row r="1799" spans="1:15" x14ac:dyDescent="0.25">
      <c r="A1799" t="s">
        <v>17273</v>
      </c>
      <c r="B1799" t="s">
        <v>41</v>
      </c>
      <c r="C1799" t="s">
        <v>11</v>
      </c>
      <c r="D1799">
        <v>1990</v>
      </c>
      <c r="E1799" t="s">
        <v>17203</v>
      </c>
      <c r="F1799">
        <v>6.9</v>
      </c>
      <c r="G1799">
        <v>3700</v>
      </c>
      <c r="H1799" t="s">
        <v>2845</v>
      </c>
      <c r="I1799" t="s">
        <v>14584</v>
      </c>
      <c r="J1799" t="s">
        <v>2654</v>
      </c>
      <c r="K1799" t="s">
        <v>265</v>
      </c>
      <c r="M1799">
        <v>1232210</v>
      </c>
      <c r="N1799" t="s">
        <v>17272</v>
      </c>
      <c r="O1799">
        <v>108</v>
      </c>
    </row>
    <row r="1800" spans="1:15" x14ac:dyDescent="0.25">
      <c r="A1800" t="s">
        <v>7257</v>
      </c>
      <c r="B1800" t="s">
        <v>68</v>
      </c>
      <c r="C1800" t="s">
        <v>11</v>
      </c>
      <c r="D1800">
        <v>1990</v>
      </c>
      <c r="E1800" t="s">
        <v>16929</v>
      </c>
      <c r="F1800">
        <v>7.7</v>
      </c>
      <c r="G1800">
        <v>3700</v>
      </c>
      <c r="H1800" t="s">
        <v>4997</v>
      </c>
      <c r="I1800" t="s">
        <v>17271</v>
      </c>
      <c r="J1800" t="s">
        <v>17270</v>
      </c>
      <c r="K1800" t="s">
        <v>300</v>
      </c>
      <c r="M1800">
        <v>1745470</v>
      </c>
      <c r="N1800" t="s">
        <v>17269</v>
      </c>
      <c r="O1800">
        <v>118</v>
      </c>
    </row>
    <row r="1801" spans="1:15" x14ac:dyDescent="0.25">
      <c r="A1801" t="s">
        <v>17268</v>
      </c>
      <c r="B1801" t="s">
        <v>101</v>
      </c>
      <c r="C1801" t="s">
        <v>100</v>
      </c>
      <c r="D1801">
        <v>1990</v>
      </c>
      <c r="E1801" t="s">
        <v>17267</v>
      </c>
      <c r="F1801">
        <v>5.3</v>
      </c>
      <c r="G1801">
        <v>3300</v>
      </c>
      <c r="H1801" t="s">
        <v>14403</v>
      </c>
      <c r="I1801" t="s">
        <v>14403</v>
      </c>
      <c r="J1801" t="s">
        <v>17266</v>
      </c>
      <c r="K1801" t="s">
        <v>7</v>
      </c>
      <c r="L1801">
        <v>3000000</v>
      </c>
      <c r="M1801">
        <v>15369573</v>
      </c>
      <c r="N1801" t="s">
        <v>17265</v>
      </c>
      <c r="O1801">
        <v>100</v>
      </c>
    </row>
    <row r="1802" spans="1:15" x14ac:dyDescent="0.25">
      <c r="A1802" t="s">
        <v>17264</v>
      </c>
      <c r="B1802" t="s">
        <v>41</v>
      </c>
      <c r="C1802" t="s">
        <v>24</v>
      </c>
      <c r="D1802">
        <v>1990</v>
      </c>
      <c r="E1802" t="s">
        <v>16647</v>
      </c>
      <c r="F1802">
        <v>5.5</v>
      </c>
      <c r="G1802">
        <v>2200</v>
      </c>
      <c r="H1802" t="s">
        <v>8193</v>
      </c>
      <c r="I1802" t="s">
        <v>8193</v>
      </c>
      <c r="J1802" t="s">
        <v>17263</v>
      </c>
      <c r="K1802" t="s">
        <v>7</v>
      </c>
      <c r="L1802">
        <v>5000000</v>
      </c>
      <c r="M1802">
        <v>485772</v>
      </c>
      <c r="N1802" t="s">
        <v>17262</v>
      </c>
      <c r="O1802">
        <v>90</v>
      </c>
    </row>
    <row r="1803" spans="1:15" x14ac:dyDescent="0.25">
      <c r="A1803" t="s">
        <v>17261</v>
      </c>
      <c r="B1803" t="s">
        <v>41</v>
      </c>
      <c r="C1803" t="s">
        <v>24</v>
      </c>
      <c r="D1803">
        <v>1990</v>
      </c>
      <c r="E1803" t="s">
        <v>17260</v>
      </c>
      <c r="F1803">
        <v>5.6</v>
      </c>
      <c r="G1803">
        <v>3500</v>
      </c>
      <c r="H1803" t="s">
        <v>17259</v>
      </c>
      <c r="I1803" t="s">
        <v>17259</v>
      </c>
      <c r="J1803" t="s">
        <v>17259</v>
      </c>
      <c r="K1803" t="s">
        <v>7</v>
      </c>
      <c r="M1803">
        <v>19740070</v>
      </c>
      <c r="N1803" t="s">
        <v>6122</v>
      </c>
      <c r="O1803">
        <v>94</v>
      </c>
    </row>
    <row r="1804" spans="1:15" x14ac:dyDescent="0.25">
      <c r="A1804" t="s">
        <v>17258</v>
      </c>
      <c r="B1804" t="s">
        <v>41</v>
      </c>
      <c r="C1804" t="s">
        <v>5</v>
      </c>
      <c r="D1804">
        <v>1990</v>
      </c>
      <c r="E1804" t="s">
        <v>17257</v>
      </c>
      <c r="F1804">
        <v>4.7</v>
      </c>
      <c r="G1804">
        <v>1400</v>
      </c>
      <c r="H1804" t="s">
        <v>17256</v>
      </c>
      <c r="I1804" t="s">
        <v>17256</v>
      </c>
      <c r="J1804" t="s">
        <v>17256</v>
      </c>
      <c r="K1804" t="s">
        <v>7</v>
      </c>
      <c r="M1804">
        <v>2218579</v>
      </c>
      <c r="N1804" t="s">
        <v>17255</v>
      </c>
      <c r="O1804">
        <v>95</v>
      </c>
    </row>
    <row r="1805" spans="1:15" x14ac:dyDescent="0.25">
      <c r="A1805" t="s">
        <v>17254</v>
      </c>
      <c r="B1805" t="s">
        <v>41</v>
      </c>
      <c r="C1805" t="s">
        <v>24</v>
      </c>
      <c r="D1805">
        <v>1990</v>
      </c>
      <c r="E1805" t="s">
        <v>17241</v>
      </c>
      <c r="F1805">
        <v>5.6</v>
      </c>
      <c r="G1805">
        <v>3300</v>
      </c>
      <c r="H1805" t="s">
        <v>17253</v>
      </c>
      <c r="I1805" t="s">
        <v>17253</v>
      </c>
      <c r="J1805" t="s">
        <v>15998</v>
      </c>
      <c r="K1805" t="s">
        <v>7</v>
      </c>
      <c r="M1805">
        <v>4134992</v>
      </c>
      <c r="N1805" t="s">
        <v>666</v>
      </c>
      <c r="O1805">
        <v>100</v>
      </c>
    </row>
    <row r="1806" spans="1:15" x14ac:dyDescent="0.25">
      <c r="A1806" t="s">
        <v>17252</v>
      </c>
      <c r="B1806" t="s">
        <v>915</v>
      </c>
      <c r="C1806" t="s">
        <v>100</v>
      </c>
      <c r="D1806">
        <v>1990</v>
      </c>
      <c r="E1806" t="s">
        <v>17251</v>
      </c>
      <c r="F1806">
        <v>7.6</v>
      </c>
      <c r="G1806">
        <v>6200</v>
      </c>
      <c r="H1806" t="s">
        <v>17250</v>
      </c>
      <c r="I1806" t="s">
        <v>17249</v>
      </c>
      <c r="J1806" t="s">
        <v>17248</v>
      </c>
      <c r="K1806" t="s">
        <v>562</v>
      </c>
      <c r="M1806">
        <v>1730856</v>
      </c>
      <c r="N1806" t="s">
        <v>5116</v>
      </c>
      <c r="O1806">
        <v>105</v>
      </c>
    </row>
    <row r="1807" spans="1:15" x14ac:dyDescent="0.25">
      <c r="A1807" t="s">
        <v>17247</v>
      </c>
      <c r="B1807" t="s">
        <v>68</v>
      </c>
      <c r="C1807" t="s">
        <v>409</v>
      </c>
      <c r="D1807">
        <v>1990</v>
      </c>
      <c r="E1807" t="s">
        <v>17246</v>
      </c>
      <c r="F1807">
        <v>6.9</v>
      </c>
      <c r="G1807">
        <v>3700</v>
      </c>
      <c r="H1807" t="s">
        <v>10186</v>
      </c>
      <c r="I1807" t="s">
        <v>13879</v>
      </c>
      <c r="J1807" t="s">
        <v>12662</v>
      </c>
      <c r="K1807" t="s">
        <v>562</v>
      </c>
      <c r="M1807">
        <v>2231274</v>
      </c>
      <c r="N1807" t="s">
        <v>15578</v>
      </c>
      <c r="O1807">
        <v>138</v>
      </c>
    </row>
    <row r="1808" spans="1:15" x14ac:dyDescent="0.25">
      <c r="A1808" t="s">
        <v>17245</v>
      </c>
      <c r="B1808" t="s">
        <v>41</v>
      </c>
      <c r="C1808" t="s">
        <v>34</v>
      </c>
      <c r="D1808">
        <v>1990</v>
      </c>
      <c r="E1808" t="s">
        <v>17244</v>
      </c>
      <c r="F1808">
        <v>5.7</v>
      </c>
      <c r="G1808">
        <v>712</v>
      </c>
      <c r="H1808" t="s">
        <v>12589</v>
      </c>
      <c r="I1808" t="s">
        <v>17243</v>
      </c>
      <c r="J1808" t="s">
        <v>17065</v>
      </c>
      <c r="K1808" t="s">
        <v>7</v>
      </c>
      <c r="M1808">
        <v>1510053</v>
      </c>
      <c r="O1808">
        <v>85</v>
      </c>
    </row>
    <row r="1809" spans="1:15" x14ac:dyDescent="0.25">
      <c r="A1809" t="s">
        <v>17242</v>
      </c>
      <c r="B1809" t="s">
        <v>68</v>
      </c>
      <c r="C1809" t="s">
        <v>11</v>
      </c>
      <c r="D1809">
        <v>1990</v>
      </c>
      <c r="E1809" t="s">
        <v>17241</v>
      </c>
      <c r="F1809">
        <v>6.2</v>
      </c>
      <c r="G1809">
        <v>2400</v>
      </c>
      <c r="H1809" t="s">
        <v>17240</v>
      </c>
      <c r="I1809" t="s">
        <v>17239</v>
      </c>
      <c r="J1809" t="s">
        <v>16022</v>
      </c>
      <c r="K1809" t="s">
        <v>7</v>
      </c>
      <c r="M1809">
        <v>20240128</v>
      </c>
      <c r="N1809" t="s">
        <v>15328</v>
      </c>
      <c r="O1809">
        <v>109</v>
      </c>
    </row>
    <row r="1810" spans="1:15" x14ac:dyDescent="0.25">
      <c r="A1810" t="s">
        <v>17238</v>
      </c>
      <c r="B1810" t="s">
        <v>68</v>
      </c>
      <c r="C1810" t="s">
        <v>11</v>
      </c>
      <c r="D1810">
        <v>1990</v>
      </c>
      <c r="E1810" t="s">
        <v>17198</v>
      </c>
      <c r="F1810">
        <v>3.9</v>
      </c>
      <c r="G1810">
        <v>1500</v>
      </c>
      <c r="H1810" t="s">
        <v>17237</v>
      </c>
      <c r="I1810" t="s">
        <v>17236</v>
      </c>
      <c r="J1810" t="s">
        <v>17235</v>
      </c>
      <c r="K1810" t="s">
        <v>7</v>
      </c>
      <c r="M1810">
        <v>1823154</v>
      </c>
      <c r="N1810" t="s">
        <v>17234</v>
      </c>
      <c r="O1810">
        <v>97</v>
      </c>
    </row>
    <row r="1811" spans="1:15" x14ac:dyDescent="0.25">
      <c r="A1811" t="s">
        <v>17233</v>
      </c>
      <c r="B1811" t="s">
        <v>41</v>
      </c>
      <c r="C1811" t="s">
        <v>34</v>
      </c>
      <c r="D1811">
        <v>1990</v>
      </c>
      <c r="E1811" t="s">
        <v>17151</v>
      </c>
      <c r="F1811">
        <v>4.9000000000000004</v>
      </c>
      <c r="G1811">
        <v>4500</v>
      </c>
      <c r="H1811" t="s">
        <v>9800</v>
      </c>
      <c r="I1811" t="s">
        <v>17232</v>
      </c>
      <c r="J1811" t="s">
        <v>9628</v>
      </c>
      <c r="K1811" t="s">
        <v>7</v>
      </c>
      <c r="L1811">
        <v>15000000</v>
      </c>
      <c r="M1811">
        <v>5585154</v>
      </c>
      <c r="N1811" t="s">
        <v>2694</v>
      </c>
      <c r="O1811">
        <v>94</v>
      </c>
    </row>
    <row r="1812" spans="1:15" x14ac:dyDescent="0.25">
      <c r="A1812" t="s">
        <v>17231</v>
      </c>
      <c r="B1812" t="s">
        <v>101</v>
      </c>
      <c r="C1812" t="s">
        <v>24</v>
      </c>
      <c r="D1812">
        <v>1990</v>
      </c>
      <c r="E1812" t="s">
        <v>17230</v>
      </c>
      <c r="F1812">
        <v>7.2</v>
      </c>
      <c r="G1812">
        <v>4000</v>
      </c>
      <c r="H1812" t="s">
        <v>14215</v>
      </c>
      <c r="I1812" t="s">
        <v>14215</v>
      </c>
      <c r="J1812" t="s">
        <v>17229</v>
      </c>
      <c r="K1812" t="s">
        <v>562</v>
      </c>
      <c r="M1812">
        <v>20554</v>
      </c>
      <c r="N1812" t="s">
        <v>16116</v>
      </c>
      <c r="O1812">
        <v>108</v>
      </c>
    </row>
    <row r="1813" spans="1:15" x14ac:dyDescent="0.25">
      <c r="A1813" t="s">
        <v>17228</v>
      </c>
      <c r="B1813" t="s">
        <v>101</v>
      </c>
      <c r="C1813" t="s">
        <v>11</v>
      </c>
      <c r="D1813">
        <v>1990</v>
      </c>
      <c r="E1813" t="s">
        <v>17227</v>
      </c>
      <c r="F1813">
        <v>7.2</v>
      </c>
      <c r="G1813">
        <v>2200</v>
      </c>
      <c r="H1813" t="s">
        <v>17226</v>
      </c>
      <c r="I1813" t="s">
        <v>17226</v>
      </c>
      <c r="J1813" t="s">
        <v>13763</v>
      </c>
      <c r="K1813" t="s">
        <v>7</v>
      </c>
      <c r="M1813">
        <v>1161135</v>
      </c>
      <c r="N1813" t="s">
        <v>17225</v>
      </c>
      <c r="O1813">
        <v>102</v>
      </c>
    </row>
    <row r="1814" spans="1:15" x14ac:dyDescent="0.25">
      <c r="A1814" t="s">
        <v>12208</v>
      </c>
      <c r="B1814" t="s">
        <v>41</v>
      </c>
      <c r="C1814" t="s">
        <v>24</v>
      </c>
      <c r="D1814">
        <v>1990</v>
      </c>
      <c r="E1814" t="s">
        <v>17224</v>
      </c>
      <c r="F1814">
        <v>6</v>
      </c>
      <c r="G1814">
        <v>1500</v>
      </c>
      <c r="H1814" t="s">
        <v>11439</v>
      </c>
      <c r="I1814" t="s">
        <v>17223</v>
      </c>
      <c r="J1814" t="s">
        <v>17213</v>
      </c>
      <c r="K1814" t="s">
        <v>7</v>
      </c>
      <c r="L1814">
        <v>15000000</v>
      </c>
      <c r="M1814">
        <v>1106475</v>
      </c>
      <c r="N1814" t="s">
        <v>6122</v>
      </c>
      <c r="O1814">
        <v>107</v>
      </c>
    </row>
    <row r="1815" spans="1:15" x14ac:dyDescent="0.25">
      <c r="A1815" t="s">
        <v>17222</v>
      </c>
      <c r="B1815" t="s">
        <v>41</v>
      </c>
      <c r="C1815" t="s">
        <v>24</v>
      </c>
      <c r="D1815">
        <v>1990</v>
      </c>
      <c r="E1815" t="s">
        <v>17155</v>
      </c>
      <c r="F1815">
        <v>5.7</v>
      </c>
      <c r="G1815">
        <v>1200</v>
      </c>
      <c r="H1815" t="s">
        <v>12412</v>
      </c>
      <c r="I1815" t="s">
        <v>12412</v>
      </c>
      <c r="J1815" t="s">
        <v>14293</v>
      </c>
      <c r="K1815" t="s">
        <v>7</v>
      </c>
      <c r="M1815">
        <v>1436308</v>
      </c>
      <c r="N1815" t="s">
        <v>17221</v>
      </c>
      <c r="O1815">
        <v>97</v>
      </c>
    </row>
    <row r="1816" spans="1:15" x14ac:dyDescent="0.25">
      <c r="A1816" t="s">
        <v>15545</v>
      </c>
      <c r="B1816" t="s">
        <v>52</v>
      </c>
      <c r="C1816" t="s">
        <v>34</v>
      </c>
      <c r="D1816">
        <v>1990</v>
      </c>
      <c r="E1816" t="s">
        <v>12827</v>
      </c>
      <c r="F1816">
        <v>6.8</v>
      </c>
      <c r="G1816">
        <v>6300</v>
      </c>
      <c r="H1816" t="s">
        <v>10382</v>
      </c>
      <c r="I1816" t="s">
        <v>10382</v>
      </c>
      <c r="J1816" t="s">
        <v>10382</v>
      </c>
      <c r="K1816" t="s">
        <v>197</v>
      </c>
      <c r="N1816" t="s">
        <v>9623</v>
      </c>
      <c r="O1816">
        <v>96</v>
      </c>
    </row>
    <row r="1817" spans="1:15" x14ac:dyDescent="0.25">
      <c r="A1817" t="s">
        <v>17220</v>
      </c>
      <c r="B1817" t="s">
        <v>41</v>
      </c>
      <c r="C1817" t="s">
        <v>34</v>
      </c>
      <c r="D1817">
        <v>1990</v>
      </c>
      <c r="E1817" t="s">
        <v>17219</v>
      </c>
      <c r="F1817">
        <v>5.7</v>
      </c>
      <c r="G1817">
        <v>1800</v>
      </c>
      <c r="H1817" t="s">
        <v>14239</v>
      </c>
      <c r="I1817" t="s">
        <v>17218</v>
      </c>
      <c r="J1817" t="s">
        <v>17217</v>
      </c>
      <c r="K1817" t="s">
        <v>7</v>
      </c>
      <c r="L1817">
        <v>10000000</v>
      </c>
      <c r="M1817">
        <v>2346150</v>
      </c>
      <c r="N1817" t="s">
        <v>13762</v>
      </c>
      <c r="O1817">
        <v>96</v>
      </c>
    </row>
    <row r="1818" spans="1:15" x14ac:dyDescent="0.25">
      <c r="A1818" t="s">
        <v>17216</v>
      </c>
      <c r="B1818" t="s">
        <v>68</v>
      </c>
      <c r="C1818" t="s">
        <v>24</v>
      </c>
      <c r="D1818">
        <v>1990</v>
      </c>
      <c r="E1818" t="s">
        <v>17215</v>
      </c>
      <c r="F1818">
        <v>6.4</v>
      </c>
      <c r="G1818">
        <v>2200</v>
      </c>
      <c r="H1818" t="s">
        <v>15242</v>
      </c>
      <c r="I1818" t="s">
        <v>17214</v>
      </c>
      <c r="J1818" t="s">
        <v>17213</v>
      </c>
      <c r="K1818" t="s">
        <v>7</v>
      </c>
      <c r="M1818">
        <v>4010647</v>
      </c>
      <c r="N1818" t="s">
        <v>16923</v>
      </c>
      <c r="O1818">
        <v>97</v>
      </c>
    </row>
    <row r="1819" spans="1:15" x14ac:dyDescent="0.25">
      <c r="A1819" t="s">
        <v>17212</v>
      </c>
      <c r="B1819" t="s">
        <v>41</v>
      </c>
      <c r="C1819" t="s">
        <v>34</v>
      </c>
      <c r="D1819">
        <v>1990</v>
      </c>
      <c r="E1819" t="s">
        <v>16959</v>
      </c>
      <c r="F1819">
        <v>4</v>
      </c>
      <c r="G1819">
        <v>4600</v>
      </c>
      <c r="H1819" t="s">
        <v>17211</v>
      </c>
      <c r="I1819" t="s">
        <v>17210</v>
      </c>
      <c r="J1819" t="s">
        <v>16090</v>
      </c>
      <c r="K1819" t="s">
        <v>7</v>
      </c>
      <c r="M1819">
        <v>358047</v>
      </c>
      <c r="N1819" t="s">
        <v>17209</v>
      </c>
      <c r="O1819">
        <v>99</v>
      </c>
    </row>
    <row r="1820" spans="1:15" x14ac:dyDescent="0.25">
      <c r="A1820" t="s">
        <v>17208</v>
      </c>
      <c r="B1820" t="s">
        <v>41</v>
      </c>
      <c r="C1820" t="s">
        <v>438</v>
      </c>
      <c r="D1820">
        <v>1990</v>
      </c>
      <c r="E1820" t="s">
        <v>16180</v>
      </c>
      <c r="F1820">
        <v>4.8</v>
      </c>
      <c r="G1820">
        <v>2000</v>
      </c>
      <c r="H1820" t="s">
        <v>17207</v>
      </c>
      <c r="I1820" t="s">
        <v>17206</v>
      </c>
      <c r="J1820" t="s">
        <v>17205</v>
      </c>
      <c r="K1820" t="s">
        <v>95</v>
      </c>
      <c r="L1820">
        <v>6500000</v>
      </c>
      <c r="M1820">
        <v>2032973</v>
      </c>
      <c r="N1820" t="s">
        <v>16911</v>
      </c>
      <c r="O1820">
        <v>93</v>
      </c>
    </row>
    <row r="1821" spans="1:15" x14ac:dyDescent="0.25">
      <c r="A1821" t="s">
        <v>17204</v>
      </c>
      <c r="B1821" t="s">
        <v>41</v>
      </c>
      <c r="C1821" t="s">
        <v>11</v>
      </c>
      <c r="D1821">
        <v>1990</v>
      </c>
      <c r="E1821" t="s">
        <v>17203</v>
      </c>
      <c r="F1821">
        <v>6.7</v>
      </c>
      <c r="G1821">
        <v>2600</v>
      </c>
      <c r="H1821" t="s">
        <v>10701</v>
      </c>
      <c r="I1821" t="s">
        <v>10701</v>
      </c>
      <c r="J1821" t="s">
        <v>7427</v>
      </c>
      <c r="K1821" t="s">
        <v>7</v>
      </c>
      <c r="L1821">
        <v>17500000</v>
      </c>
      <c r="M1821">
        <v>947306</v>
      </c>
      <c r="N1821" t="s">
        <v>890</v>
      </c>
      <c r="O1821">
        <v>138</v>
      </c>
    </row>
    <row r="1822" spans="1:15" x14ac:dyDescent="0.25">
      <c r="A1822" t="s">
        <v>17202</v>
      </c>
      <c r="B1822" t="s">
        <v>382</v>
      </c>
      <c r="C1822" t="s">
        <v>11</v>
      </c>
      <c r="D1822">
        <v>1990</v>
      </c>
      <c r="E1822" t="s">
        <v>17201</v>
      </c>
      <c r="F1822">
        <v>6.4</v>
      </c>
      <c r="G1822">
        <v>840</v>
      </c>
      <c r="H1822" t="s">
        <v>15554</v>
      </c>
      <c r="J1822" t="s">
        <v>3812</v>
      </c>
      <c r="K1822" t="s">
        <v>265</v>
      </c>
      <c r="M1822">
        <v>5006</v>
      </c>
      <c r="N1822" t="s">
        <v>17200</v>
      </c>
      <c r="O1822">
        <v>92</v>
      </c>
    </row>
    <row r="1823" spans="1:15" x14ac:dyDescent="0.25">
      <c r="A1823" t="s">
        <v>17199</v>
      </c>
      <c r="B1823" t="s">
        <v>101</v>
      </c>
      <c r="C1823" t="s">
        <v>11</v>
      </c>
      <c r="D1823">
        <v>1990</v>
      </c>
      <c r="E1823" t="s">
        <v>17198</v>
      </c>
      <c r="F1823">
        <v>3.5</v>
      </c>
      <c r="G1823">
        <v>979</v>
      </c>
      <c r="H1823" t="s">
        <v>17197</v>
      </c>
      <c r="I1823" t="s">
        <v>17197</v>
      </c>
      <c r="J1823" t="s">
        <v>17196</v>
      </c>
      <c r="K1823" t="s">
        <v>7</v>
      </c>
      <c r="M1823">
        <v>4263112</v>
      </c>
      <c r="N1823" t="s">
        <v>17195</v>
      </c>
      <c r="O1823">
        <v>104</v>
      </c>
    </row>
    <row r="1824" spans="1:15" x14ac:dyDescent="0.25">
      <c r="A1824" t="s">
        <v>17194</v>
      </c>
      <c r="B1824" t="s">
        <v>68</v>
      </c>
      <c r="C1824" t="s">
        <v>24</v>
      </c>
      <c r="D1824">
        <v>1990</v>
      </c>
      <c r="E1824" t="s">
        <v>17193</v>
      </c>
      <c r="F1824">
        <v>5.7</v>
      </c>
      <c r="G1824">
        <v>1200</v>
      </c>
      <c r="H1824" t="s">
        <v>14266</v>
      </c>
      <c r="I1824" t="s">
        <v>17192</v>
      </c>
      <c r="J1824" t="s">
        <v>17191</v>
      </c>
      <c r="K1824" t="s">
        <v>504</v>
      </c>
      <c r="N1824" t="s">
        <v>17190</v>
      </c>
      <c r="O1824">
        <v>90</v>
      </c>
    </row>
    <row r="1825" spans="1:15" x14ac:dyDescent="0.25">
      <c r="A1825" t="s">
        <v>17189</v>
      </c>
      <c r="B1825" t="s">
        <v>41</v>
      </c>
      <c r="C1825" t="s">
        <v>24</v>
      </c>
      <c r="D1825">
        <v>1990</v>
      </c>
      <c r="E1825" t="s">
        <v>17188</v>
      </c>
      <c r="F1825">
        <v>7.3</v>
      </c>
      <c r="G1825">
        <v>2900</v>
      </c>
      <c r="H1825" t="s">
        <v>16450</v>
      </c>
      <c r="I1825" t="s">
        <v>16450</v>
      </c>
      <c r="J1825" t="s">
        <v>17187</v>
      </c>
      <c r="K1825" t="s">
        <v>562</v>
      </c>
      <c r="M1825">
        <v>1576702</v>
      </c>
      <c r="N1825" t="s">
        <v>16449</v>
      </c>
      <c r="O1825">
        <v>107</v>
      </c>
    </row>
    <row r="1826" spans="1:15" x14ac:dyDescent="0.25">
      <c r="A1826" t="s">
        <v>17186</v>
      </c>
      <c r="B1826" t="s">
        <v>41</v>
      </c>
      <c r="C1826" t="s">
        <v>34</v>
      </c>
      <c r="D1826">
        <v>1990</v>
      </c>
      <c r="E1826" t="s">
        <v>17155</v>
      </c>
      <c r="F1826">
        <v>5.8</v>
      </c>
      <c r="G1826">
        <v>1200</v>
      </c>
      <c r="H1826" t="s">
        <v>17185</v>
      </c>
      <c r="I1826" t="s">
        <v>17184</v>
      </c>
      <c r="J1826" t="s">
        <v>17183</v>
      </c>
      <c r="K1826" t="s">
        <v>7</v>
      </c>
      <c r="L1826">
        <v>12000000</v>
      </c>
      <c r="M1826">
        <v>1531489</v>
      </c>
      <c r="N1826" t="s">
        <v>514</v>
      </c>
      <c r="O1826">
        <v>106</v>
      </c>
    </row>
    <row r="1827" spans="1:15" x14ac:dyDescent="0.25">
      <c r="A1827" t="s">
        <v>17182</v>
      </c>
      <c r="B1827" t="s">
        <v>101</v>
      </c>
      <c r="C1827" t="s">
        <v>11</v>
      </c>
      <c r="D1827">
        <v>1990</v>
      </c>
      <c r="E1827" t="s">
        <v>17181</v>
      </c>
      <c r="F1827">
        <v>7.7</v>
      </c>
      <c r="G1827">
        <v>995</v>
      </c>
      <c r="H1827" t="s">
        <v>17180</v>
      </c>
      <c r="I1827" t="s">
        <v>17179</v>
      </c>
      <c r="J1827" t="s">
        <v>17178</v>
      </c>
      <c r="K1827" t="s">
        <v>95</v>
      </c>
      <c r="N1827" t="s">
        <v>17177</v>
      </c>
      <c r="O1827">
        <v>101</v>
      </c>
    </row>
    <row r="1828" spans="1:15" x14ac:dyDescent="0.25">
      <c r="A1828" t="s">
        <v>17176</v>
      </c>
      <c r="B1828" t="s">
        <v>68</v>
      </c>
      <c r="C1828" t="s">
        <v>24</v>
      </c>
      <c r="D1828">
        <v>1990</v>
      </c>
      <c r="E1828" t="s">
        <v>17175</v>
      </c>
      <c r="F1828">
        <v>6</v>
      </c>
      <c r="G1828">
        <v>2900</v>
      </c>
      <c r="H1828" t="s">
        <v>1327</v>
      </c>
      <c r="I1828" t="s">
        <v>17174</v>
      </c>
      <c r="J1828" t="s">
        <v>11042</v>
      </c>
      <c r="K1828" t="s">
        <v>7</v>
      </c>
      <c r="M1828">
        <v>11359129</v>
      </c>
      <c r="N1828" t="s">
        <v>15367</v>
      </c>
      <c r="O1828">
        <v>103</v>
      </c>
    </row>
    <row r="1829" spans="1:15" x14ac:dyDescent="0.25">
      <c r="A1829" t="s">
        <v>17173</v>
      </c>
      <c r="B1829" t="s">
        <v>68</v>
      </c>
      <c r="C1829" t="s">
        <v>24</v>
      </c>
      <c r="D1829">
        <v>1990</v>
      </c>
      <c r="E1829" t="s">
        <v>17172</v>
      </c>
      <c r="F1829">
        <v>4.9000000000000004</v>
      </c>
      <c r="G1829">
        <v>1300</v>
      </c>
      <c r="H1829" t="s">
        <v>15029</v>
      </c>
      <c r="I1829" t="s">
        <v>17171</v>
      </c>
      <c r="J1829" t="s">
        <v>17170</v>
      </c>
      <c r="K1829" t="s">
        <v>7</v>
      </c>
      <c r="M1829">
        <v>8141292</v>
      </c>
      <c r="N1829" t="s">
        <v>17169</v>
      </c>
      <c r="O1829">
        <v>101</v>
      </c>
    </row>
    <row r="1830" spans="1:15" x14ac:dyDescent="0.25">
      <c r="A1830" t="s">
        <v>17168</v>
      </c>
      <c r="B1830" t="s">
        <v>68</v>
      </c>
      <c r="C1830" t="s">
        <v>11</v>
      </c>
      <c r="D1830">
        <v>1990</v>
      </c>
      <c r="E1830" t="s">
        <v>17142</v>
      </c>
      <c r="F1830">
        <v>4.5</v>
      </c>
      <c r="G1830">
        <v>1800</v>
      </c>
      <c r="H1830" t="s">
        <v>17167</v>
      </c>
      <c r="I1830" t="s">
        <v>17167</v>
      </c>
      <c r="J1830" t="s">
        <v>17167</v>
      </c>
      <c r="K1830" t="s">
        <v>7</v>
      </c>
      <c r="L1830">
        <v>7500000</v>
      </c>
      <c r="M1830">
        <v>4562778</v>
      </c>
      <c r="N1830" t="s">
        <v>17166</v>
      </c>
      <c r="O1830">
        <v>90</v>
      </c>
    </row>
    <row r="1831" spans="1:15" x14ac:dyDescent="0.25">
      <c r="A1831" t="s">
        <v>17165</v>
      </c>
      <c r="B1831" t="s">
        <v>68</v>
      </c>
      <c r="C1831" t="s">
        <v>24</v>
      </c>
      <c r="D1831">
        <v>1990</v>
      </c>
      <c r="E1831" t="s">
        <v>17155</v>
      </c>
      <c r="F1831">
        <v>6.7</v>
      </c>
      <c r="G1831">
        <v>2300</v>
      </c>
      <c r="H1831" t="s">
        <v>9759</v>
      </c>
      <c r="I1831" t="s">
        <v>4081</v>
      </c>
      <c r="J1831" t="s">
        <v>7842</v>
      </c>
      <c r="K1831" t="s">
        <v>7</v>
      </c>
      <c r="M1831">
        <v>715983</v>
      </c>
      <c r="N1831" t="s">
        <v>6260</v>
      </c>
      <c r="O1831">
        <v>99</v>
      </c>
    </row>
    <row r="1832" spans="1:15" x14ac:dyDescent="0.25">
      <c r="A1832" t="s">
        <v>17164</v>
      </c>
      <c r="B1832" t="s">
        <v>68</v>
      </c>
      <c r="C1832" t="s">
        <v>24</v>
      </c>
      <c r="D1832">
        <v>1990</v>
      </c>
      <c r="E1832" t="s">
        <v>17163</v>
      </c>
      <c r="F1832">
        <v>5.4</v>
      </c>
      <c r="G1832">
        <v>2500</v>
      </c>
      <c r="H1832" t="s">
        <v>15747</v>
      </c>
      <c r="I1832" t="s">
        <v>17162</v>
      </c>
      <c r="J1832" t="s">
        <v>14842</v>
      </c>
      <c r="K1832" t="s">
        <v>7</v>
      </c>
      <c r="L1832">
        <v>16000000</v>
      </c>
      <c r="M1832">
        <v>17854933</v>
      </c>
      <c r="N1832" t="s">
        <v>6977</v>
      </c>
      <c r="O1832">
        <v>87</v>
      </c>
    </row>
    <row r="1833" spans="1:15" x14ac:dyDescent="0.25">
      <c r="A1833" t="s">
        <v>17161</v>
      </c>
      <c r="B1833" t="s">
        <v>41</v>
      </c>
      <c r="C1833" t="s">
        <v>11</v>
      </c>
      <c r="D1833">
        <v>1990</v>
      </c>
      <c r="E1833" t="s">
        <v>17160</v>
      </c>
      <c r="F1833">
        <v>5.4</v>
      </c>
      <c r="G1833">
        <v>703</v>
      </c>
      <c r="H1833" t="s">
        <v>17159</v>
      </c>
      <c r="I1833" t="s">
        <v>17158</v>
      </c>
      <c r="J1833" t="s">
        <v>17157</v>
      </c>
      <c r="K1833" t="s">
        <v>7</v>
      </c>
      <c r="M1833">
        <v>1224605</v>
      </c>
      <c r="N1833" t="s">
        <v>890</v>
      </c>
      <c r="O1833">
        <v>103</v>
      </c>
    </row>
    <row r="1834" spans="1:15" x14ac:dyDescent="0.25">
      <c r="A1834" t="s">
        <v>17156</v>
      </c>
      <c r="B1834" t="s">
        <v>41</v>
      </c>
      <c r="C1834" t="s">
        <v>11</v>
      </c>
      <c r="D1834">
        <v>1990</v>
      </c>
      <c r="E1834" t="s">
        <v>17155</v>
      </c>
      <c r="F1834">
        <v>4.3</v>
      </c>
      <c r="G1834">
        <v>406</v>
      </c>
      <c r="H1834" t="s">
        <v>17154</v>
      </c>
      <c r="I1834" t="s">
        <v>17153</v>
      </c>
      <c r="J1834" t="s">
        <v>16742</v>
      </c>
      <c r="K1834" t="s">
        <v>7</v>
      </c>
      <c r="M1834">
        <v>2415312</v>
      </c>
      <c r="N1834" t="s">
        <v>17148</v>
      </c>
      <c r="O1834">
        <v>84</v>
      </c>
    </row>
    <row r="1835" spans="1:15" x14ac:dyDescent="0.25">
      <c r="A1835" t="s">
        <v>17152</v>
      </c>
      <c r="B1835" t="s">
        <v>41</v>
      </c>
      <c r="C1835" t="s">
        <v>5</v>
      </c>
      <c r="D1835">
        <v>1990</v>
      </c>
      <c r="E1835" t="s">
        <v>17151</v>
      </c>
      <c r="F1835">
        <v>4.4000000000000004</v>
      </c>
      <c r="G1835">
        <v>694</v>
      </c>
      <c r="H1835" t="s">
        <v>17150</v>
      </c>
      <c r="I1835" t="s">
        <v>16850</v>
      </c>
      <c r="J1835" t="s">
        <v>17149</v>
      </c>
      <c r="K1835" t="s">
        <v>7</v>
      </c>
      <c r="M1835">
        <v>1547867</v>
      </c>
      <c r="N1835" t="s">
        <v>17148</v>
      </c>
      <c r="O1835">
        <v>82</v>
      </c>
    </row>
    <row r="1836" spans="1:15" x14ac:dyDescent="0.25">
      <c r="A1836" t="s">
        <v>17147</v>
      </c>
      <c r="B1836" t="s">
        <v>41</v>
      </c>
      <c r="C1836" t="s">
        <v>11</v>
      </c>
      <c r="D1836">
        <v>1990</v>
      </c>
      <c r="E1836" t="s">
        <v>17146</v>
      </c>
      <c r="F1836">
        <v>5.6</v>
      </c>
      <c r="G1836">
        <v>1400</v>
      </c>
      <c r="H1836" t="s">
        <v>12178</v>
      </c>
      <c r="I1836" t="s">
        <v>13437</v>
      </c>
      <c r="J1836" t="s">
        <v>17145</v>
      </c>
      <c r="K1836" t="s">
        <v>7</v>
      </c>
      <c r="M1836">
        <v>1305887</v>
      </c>
      <c r="N1836" t="s">
        <v>17144</v>
      </c>
      <c r="O1836">
        <v>91</v>
      </c>
    </row>
    <row r="1837" spans="1:15" x14ac:dyDescent="0.25">
      <c r="A1837" t="s">
        <v>17143</v>
      </c>
      <c r="B1837" t="s">
        <v>68</v>
      </c>
      <c r="C1837" t="s">
        <v>24</v>
      </c>
      <c r="D1837">
        <v>1990</v>
      </c>
      <c r="E1837" t="s">
        <v>17142</v>
      </c>
      <c r="F1837">
        <v>6.2</v>
      </c>
      <c r="G1837">
        <v>1700</v>
      </c>
      <c r="H1837" t="s">
        <v>10529</v>
      </c>
      <c r="I1837" t="s">
        <v>17141</v>
      </c>
      <c r="J1837" t="s">
        <v>16574</v>
      </c>
      <c r="K1837" t="s">
        <v>7</v>
      </c>
      <c r="L1837">
        <v>11000000</v>
      </c>
      <c r="M1837">
        <v>1794001</v>
      </c>
      <c r="N1837" t="s">
        <v>17140</v>
      </c>
      <c r="O1837">
        <v>107</v>
      </c>
    </row>
    <row r="1838" spans="1:15" x14ac:dyDescent="0.25">
      <c r="A1838" t="s">
        <v>17139</v>
      </c>
      <c r="B1838" t="s">
        <v>41</v>
      </c>
      <c r="C1838" t="s">
        <v>87</v>
      </c>
      <c r="D1838">
        <v>1990</v>
      </c>
      <c r="E1838" t="s">
        <v>17138</v>
      </c>
      <c r="F1838">
        <v>5.7</v>
      </c>
      <c r="G1838">
        <v>1200</v>
      </c>
      <c r="H1838" t="s">
        <v>17137</v>
      </c>
      <c r="I1838" t="s">
        <v>17136</v>
      </c>
      <c r="J1838" t="s">
        <v>16866</v>
      </c>
      <c r="K1838" t="s">
        <v>7</v>
      </c>
      <c r="L1838">
        <v>9000000</v>
      </c>
      <c r="M1838">
        <v>2544504</v>
      </c>
      <c r="N1838" t="s">
        <v>138</v>
      </c>
      <c r="O1838">
        <v>109</v>
      </c>
    </row>
    <row r="1839" spans="1:15" x14ac:dyDescent="0.25">
      <c r="A1839" t="s">
        <v>17135</v>
      </c>
      <c r="C1839" t="s">
        <v>11</v>
      </c>
      <c r="D1839">
        <v>1990</v>
      </c>
      <c r="E1839" t="s">
        <v>17134</v>
      </c>
      <c r="F1839">
        <v>7</v>
      </c>
      <c r="G1839">
        <v>930</v>
      </c>
      <c r="H1839" t="s">
        <v>17133</v>
      </c>
      <c r="I1839" t="s">
        <v>17133</v>
      </c>
      <c r="J1839" t="s">
        <v>5484</v>
      </c>
      <c r="K1839" t="s">
        <v>562</v>
      </c>
      <c r="N1839" t="s">
        <v>17132</v>
      </c>
      <c r="O1839">
        <v>94</v>
      </c>
    </row>
    <row r="1840" spans="1:15" x14ac:dyDescent="0.25">
      <c r="A1840" t="s">
        <v>17131</v>
      </c>
      <c r="B1840" t="s">
        <v>68</v>
      </c>
      <c r="C1840" t="s">
        <v>34</v>
      </c>
      <c r="D1840">
        <v>1990</v>
      </c>
      <c r="E1840" t="s">
        <v>16956</v>
      </c>
      <c r="F1840">
        <v>7</v>
      </c>
      <c r="G1840">
        <v>958</v>
      </c>
      <c r="H1840" t="s">
        <v>17130</v>
      </c>
      <c r="I1840" t="s">
        <v>17130</v>
      </c>
      <c r="J1840" t="s">
        <v>17129</v>
      </c>
      <c r="K1840" t="s">
        <v>197</v>
      </c>
      <c r="L1840">
        <v>42000000</v>
      </c>
      <c r="N1840" t="s">
        <v>17128</v>
      </c>
      <c r="O1840">
        <v>125</v>
      </c>
    </row>
    <row r="1841" spans="1:15" x14ac:dyDescent="0.25">
      <c r="A1841" t="s">
        <v>17127</v>
      </c>
      <c r="B1841" t="s">
        <v>41</v>
      </c>
      <c r="C1841" t="s">
        <v>87</v>
      </c>
      <c r="D1841">
        <v>1990</v>
      </c>
      <c r="E1841" t="s">
        <v>17126</v>
      </c>
      <c r="F1841">
        <v>5.8</v>
      </c>
      <c r="G1841">
        <v>1000</v>
      </c>
      <c r="H1841" t="s">
        <v>12936</v>
      </c>
      <c r="I1841" t="s">
        <v>17125</v>
      </c>
      <c r="J1841" t="s">
        <v>17124</v>
      </c>
      <c r="K1841" t="s">
        <v>265</v>
      </c>
      <c r="M1841">
        <v>59227</v>
      </c>
      <c r="N1841" t="s">
        <v>16542</v>
      </c>
      <c r="O1841">
        <v>93</v>
      </c>
    </row>
    <row r="1842" spans="1:15" x14ac:dyDescent="0.25">
      <c r="A1842" t="s">
        <v>17123</v>
      </c>
      <c r="B1842" t="s">
        <v>101</v>
      </c>
      <c r="C1842" t="s">
        <v>11</v>
      </c>
      <c r="D1842">
        <v>1990</v>
      </c>
      <c r="E1842" t="s">
        <v>16730</v>
      </c>
      <c r="F1842">
        <v>7.6</v>
      </c>
      <c r="G1842">
        <v>3000</v>
      </c>
      <c r="H1842" t="s">
        <v>17122</v>
      </c>
      <c r="I1842" t="s">
        <v>17122</v>
      </c>
      <c r="J1842" t="s">
        <v>17121</v>
      </c>
      <c r="K1842" t="s">
        <v>7</v>
      </c>
      <c r="M1842">
        <v>774048</v>
      </c>
      <c r="N1842" t="s">
        <v>17120</v>
      </c>
      <c r="O1842">
        <v>112</v>
      </c>
    </row>
    <row r="1843" spans="1:15" x14ac:dyDescent="0.25">
      <c r="A1843" t="s">
        <v>17119</v>
      </c>
      <c r="B1843" t="s">
        <v>68</v>
      </c>
      <c r="C1843" t="s">
        <v>24</v>
      </c>
      <c r="D1843">
        <v>1990</v>
      </c>
      <c r="E1843" t="s">
        <v>17118</v>
      </c>
      <c r="F1843">
        <v>7.3</v>
      </c>
      <c r="G1843">
        <v>2500</v>
      </c>
      <c r="H1843" t="s">
        <v>17117</v>
      </c>
      <c r="I1843" t="s">
        <v>17117</v>
      </c>
      <c r="J1843" t="s">
        <v>17116</v>
      </c>
      <c r="K1843" t="s">
        <v>17115</v>
      </c>
      <c r="M1843">
        <v>2293625</v>
      </c>
      <c r="N1843" t="s">
        <v>17114</v>
      </c>
      <c r="O1843">
        <v>92</v>
      </c>
    </row>
    <row r="1844" spans="1:15" x14ac:dyDescent="0.25">
      <c r="A1844" t="s">
        <v>17113</v>
      </c>
      <c r="B1844" t="s">
        <v>52</v>
      </c>
      <c r="C1844" t="s">
        <v>24</v>
      </c>
      <c r="D1844">
        <v>1990</v>
      </c>
      <c r="E1844" t="s">
        <v>17112</v>
      </c>
      <c r="F1844">
        <v>6.5</v>
      </c>
      <c r="G1844">
        <v>1300</v>
      </c>
      <c r="H1844" t="s">
        <v>17111</v>
      </c>
      <c r="I1844" t="s">
        <v>17110</v>
      </c>
      <c r="J1844" t="s">
        <v>17109</v>
      </c>
      <c r="K1844" t="s">
        <v>95</v>
      </c>
      <c r="N1844" t="s">
        <v>17108</v>
      </c>
      <c r="O1844">
        <v>90</v>
      </c>
    </row>
    <row r="1845" spans="1:15" x14ac:dyDescent="0.25">
      <c r="A1845" t="s">
        <v>17107</v>
      </c>
      <c r="B1845" t="s">
        <v>41</v>
      </c>
      <c r="C1845" t="s">
        <v>34</v>
      </c>
      <c r="D1845">
        <v>1991</v>
      </c>
      <c r="E1845" t="s">
        <v>16961</v>
      </c>
      <c r="F1845">
        <v>8.5</v>
      </c>
      <c r="G1845">
        <v>1000000</v>
      </c>
      <c r="H1845" t="s">
        <v>993</v>
      </c>
      <c r="I1845" t="s">
        <v>993</v>
      </c>
      <c r="J1845" t="s">
        <v>3674</v>
      </c>
      <c r="K1845" t="s">
        <v>7</v>
      </c>
      <c r="L1845">
        <v>102000000</v>
      </c>
      <c r="M1845">
        <v>520881154</v>
      </c>
      <c r="N1845" t="s">
        <v>14645</v>
      </c>
      <c r="O1845">
        <v>137</v>
      </c>
    </row>
    <row r="1846" spans="1:15" x14ac:dyDescent="0.25">
      <c r="A1846" t="s">
        <v>3908</v>
      </c>
      <c r="B1846" t="s">
        <v>41</v>
      </c>
      <c r="C1846" t="s">
        <v>34</v>
      </c>
      <c r="D1846">
        <v>1991</v>
      </c>
      <c r="E1846" t="s">
        <v>17099</v>
      </c>
      <c r="F1846">
        <v>7.3</v>
      </c>
      <c r="G1846">
        <v>166000</v>
      </c>
      <c r="H1846" t="s">
        <v>2247</v>
      </c>
      <c r="I1846" t="s">
        <v>17106</v>
      </c>
      <c r="J1846" t="s">
        <v>13110</v>
      </c>
      <c r="K1846" t="s">
        <v>7</v>
      </c>
      <c r="L1846">
        <v>24000000</v>
      </c>
      <c r="M1846">
        <v>83531958</v>
      </c>
      <c r="N1846" t="s">
        <v>12948</v>
      </c>
      <c r="O1846">
        <v>122</v>
      </c>
    </row>
    <row r="1847" spans="1:15" x14ac:dyDescent="0.25">
      <c r="A1847" t="s">
        <v>17105</v>
      </c>
      <c r="B1847" t="s">
        <v>41</v>
      </c>
      <c r="C1847" t="s">
        <v>87</v>
      </c>
      <c r="D1847">
        <v>1991</v>
      </c>
      <c r="E1847" t="s">
        <v>17104</v>
      </c>
      <c r="F1847">
        <v>8.6</v>
      </c>
      <c r="G1847">
        <v>1300000</v>
      </c>
      <c r="H1847" t="s">
        <v>3480</v>
      </c>
      <c r="I1847" t="s">
        <v>8426</v>
      </c>
      <c r="J1847" t="s">
        <v>1567</v>
      </c>
      <c r="K1847" t="s">
        <v>7</v>
      </c>
      <c r="L1847">
        <v>19000000</v>
      </c>
      <c r="M1847">
        <v>272742922</v>
      </c>
      <c r="N1847" t="s">
        <v>17103</v>
      </c>
      <c r="O1847">
        <v>118</v>
      </c>
    </row>
    <row r="1848" spans="1:15" x14ac:dyDescent="0.25">
      <c r="A1848" t="s">
        <v>17102</v>
      </c>
      <c r="B1848" t="s">
        <v>101</v>
      </c>
      <c r="C1848" t="s">
        <v>100</v>
      </c>
      <c r="D1848">
        <v>1991</v>
      </c>
      <c r="E1848" t="s">
        <v>17101</v>
      </c>
      <c r="F1848">
        <v>6.8</v>
      </c>
      <c r="G1848">
        <v>240000</v>
      </c>
      <c r="H1848" t="s">
        <v>1949</v>
      </c>
      <c r="I1848" t="s">
        <v>10667</v>
      </c>
      <c r="J1848" t="s">
        <v>5431</v>
      </c>
      <c r="K1848" t="s">
        <v>7</v>
      </c>
      <c r="L1848">
        <v>70000000</v>
      </c>
      <c r="M1848">
        <v>300854823</v>
      </c>
      <c r="N1848" t="s">
        <v>4355</v>
      </c>
      <c r="O1848">
        <v>142</v>
      </c>
    </row>
    <row r="1849" spans="1:15" x14ac:dyDescent="0.25">
      <c r="A1849" t="s">
        <v>17100</v>
      </c>
      <c r="B1849" t="s">
        <v>41</v>
      </c>
      <c r="C1849" t="s">
        <v>87</v>
      </c>
      <c r="D1849">
        <v>1991</v>
      </c>
      <c r="E1849" t="s">
        <v>17099</v>
      </c>
      <c r="F1849">
        <v>7.8</v>
      </c>
      <c r="G1849">
        <v>130000</v>
      </c>
      <c r="H1849" t="s">
        <v>6333</v>
      </c>
      <c r="I1849" t="s">
        <v>6333</v>
      </c>
      <c r="J1849" t="s">
        <v>5488</v>
      </c>
      <c r="K1849" t="s">
        <v>7</v>
      </c>
      <c r="L1849">
        <v>6500000</v>
      </c>
      <c r="M1849">
        <v>57529070</v>
      </c>
      <c r="N1849" t="s">
        <v>114</v>
      </c>
      <c r="O1849">
        <v>112</v>
      </c>
    </row>
    <row r="1850" spans="1:15" x14ac:dyDescent="0.25">
      <c r="A1850" t="s">
        <v>17098</v>
      </c>
      <c r="B1850" t="s">
        <v>41</v>
      </c>
      <c r="C1850" t="s">
        <v>87</v>
      </c>
      <c r="D1850">
        <v>1991</v>
      </c>
      <c r="E1850" t="s">
        <v>16833</v>
      </c>
      <c r="F1850">
        <v>7.3</v>
      </c>
      <c r="G1850">
        <v>180000</v>
      </c>
      <c r="H1850" t="s">
        <v>1006</v>
      </c>
      <c r="I1850" t="s">
        <v>17097</v>
      </c>
      <c r="J1850" t="s">
        <v>1004</v>
      </c>
      <c r="K1850" t="s">
        <v>7</v>
      </c>
      <c r="L1850">
        <v>35000000</v>
      </c>
      <c r="M1850">
        <v>182291969</v>
      </c>
      <c r="N1850" t="s">
        <v>4355</v>
      </c>
      <c r="O1850">
        <v>128</v>
      </c>
    </row>
    <row r="1851" spans="1:15" x14ac:dyDescent="0.25">
      <c r="A1851" t="s">
        <v>17096</v>
      </c>
      <c r="B1851" t="s">
        <v>68</v>
      </c>
      <c r="C1851" t="s">
        <v>24</v>
      </c>
      <c r="D1851">
        <v>1991</v>
      </c>
      <c r="E1851" t="s">
        <v>16605</v>
      </c>
      <c r="F1851">
        <v>5.9</v>
      </c>
      <c r="G1851">
        <v>12000</v>
      </c>
      <c r="H1851" t="s">
        <v>17095</v>
      </c>
      <c r="I1851" t="s">
        <v>11152</v>
      </c>
      <c r="J1851" t="s">
        <v>12330</v>
      </c>
      <c r="K1851" t="s">
        <v>7</v>
      </c>
      <c r="M1851">
        <v>11336986</v>
      </c>
      <c r="N1851" t="s">
        <v>17094</v>
      </c>
      <c r="O1851">
        <v>83</v>
      </c>
    </row>
    <row r="1852" spans="1:15" x14ac:dyDescent="0.25">
      <c r="A1852" t="s">
        <v>836</v>
      </c>
      <c r="B1852" t="s">
        <v>68</v>
      </c>
      <c r="C1852" t="s">
        <v>24</v>
      </c>
      <c r="D1852">
        <v>1991</v>
      </c>
      <c r="E1852" t="s">
        <v>16935</v>
      </c>
      <c r="F1852">
        <v>6.9</v>
      </c>
      <c r="G1852">
        <v>140000</v>
      </c>
      <c r="H1852" t="s">
        <v>5760</v>
      </c>
      <c r="I1852" t="s">
        <v>15979</v>
      </c>
      <c r="J1852" t="s">
        <v>15978</v>
      </c>
      <c r="K1852" t="s">
        <v>7</v>
      </c>
      <c r="L1852">
        <v>30000000</v>
      </c>
      <c r="M1852">
        <v>191502426</v>
      </c>
      <c r="N1852" t="s">
        <v>514</v>
      </c>
      <c r="O1852">
        <v>99</v>
      </c>
    </row>
    <row r="1853" spans="1:15" x14ac:dyDescent="0.25">
      <c r="A1853" t="s">
        <v>17093</v>
      </c>
      <c r="B1853" t="s">
        <v>41</v>
      </c>
      <c r="C1853" t="s">
        <v>100</v>
      </c>
      <c r="D1853">
        <v>1991</v>
      </c>
      <c r="E1853" t="s">
        <v>16902</v>
      </c>
      <c r="F1853">
        <v>7.5</v>
      </c>
      <c r="G1853">
        <v>142000</v>
      </c>
      <c r="H1853" t="s">
        <v>2437</v>
      </c>
      <c r="I1853" t="s">
        <v>7614</v>
      </c>
      <c r="J1853" t="s">
        <v>3698</v>
      </c>
      <c r="K1853" t="s">
        <v>7</v>
      </c>
      <c r="L1853">
        <v>16500000</v>
      </c>
      <c r="M1853">
        <v>45456285</v>
      </c>
      <c r="N1853" t="s">
        <v>16636</v>
      </c>
      <c r="O1853">
        <v>130</v>
      </c>
    </row>
    <row r="1854" spans="1:15" x14ac:dyDescent="0.25">
      <c r="A1854" t="s">
        <v>17092</v>
      </c>
      <c r="C1854" t="s">
        <v>11</v>
      </c>
      <c r="D1854">
        <v>1991</v>
      </c>
      <c r="E1854" t="s">
        <v>17091</v>
      </c>
      <c r="F1854">
        <v>7.6</v>
      </c>
      <c r="G1854">
        <v>118000</v>
      </c>
      <c r="H1854" t="s">
        <v>5255</v>
      </c>
      <c r="I1854" t="s">
        <v>17090</v>
      </c>
      <c r="J1854" t="s">
        <v>17089</v>
      </c>
      <c r="K1854" t="s">
        <v>190</v>
      </c>
      <c r="L1854">
        <v>2000000</v>
      </c>
      <c r="M1854">
        <v>33616692</v>
      </c>
      <c r="N1854" t="s">
        <v>17088</v>
      </c>
      <c r="O1854">
        <v>106</v>
      </c>
    </row>
    <row r="1855" spans="1:15" x14ac:dyDescent="0.25">
      <c r="A1855" t="s">
        <v>17087</v>
      </c>
      <c r="B1855" t="s">
        <v>68</v>
      </c>
      <c r="C1855" t="s">
        <v>34</v>
      </c>
      <c r="D1855">
        <v>1991</v>
      </c>
      <c r="E1855" t="s">
        <v>16725</v>
      </c>
      <c r="F1855">
        <v>6.9</v>
      </c>
      <c r="G1855">
        <v>182000</v>
      </c>
      <c r="H1855" t="s">
        <v>2955</v>
      </c>
      <c r="I1855" t="s">
        <v>14046</v>
      </c>
      <c r="J1855" t="s">
        <v>671</v>
      </c>
      <c r="K1855" t="s">
        <v>7</v>
      </c>
      <c r="L1855">
        <v>48000000</v>
      </c>
      <c r="M1855">
        <v>390493908</v>
      </c>
      <c r="N1855" t="s">
        <v>138</v>
      </c>
      <c r="O1855">
        <v>143</v>
      </c>
    </row>
    <row r="1856" spans="1:15" x14ac:dyDescent="0.25">
      <c r="A1856" t="s">
        <v>17086</v>
      </c>
      <c r="B1856" t="s">
        <v>41</v>
      </c>
      <c r="C1856" t="s">
        <v>409</v>
      </c>
      <c r="D1856">
        <v>1991</v>
      </c>
      <c r="E1856" t="s">
        <v>17085</v>
      </c>
      <c r="F1856">
        <v>7.2</v>
      </c>
      <c r="G1856">
        <v>86000</v>
      </c>
      <c r="H1856" t="s">
        <v>3232</v>
      </c>
      <c r="I1856" t="s">
        <v>17084</v>
      </c>
      <c r="J1856" t="s">
        <v>9765</v>
      </c>
      <c r="K1856" t="s">
        <v>7</v>
      </c>
      <c r="L1856">
        <v>38000000</v>
      </c>
      <c r="M1856">
        <v>34416893</v>
      </c>
      <c r="N1856" t="s">
        <v>17083</v>
      </c>
      <c r="O1856">
        <v>140</v>
      </c>
    </row>
    <row r="1857" spans="1:15" x14ac:dyDescent="0.25">
      <c r="A1857" t="s">
        <v>2663</v>
      </c>
      <c r="B1857" t="s">
        <v>915</v>
      </c>
      <c r="C1857" t="s">
        <v>73</v>
      </c>
      <c r="D1857">
        <v>1991</v>
      </c>
      <c r="E1857" t="s">
        <v>16935</v>
      </c>
      <c r="F1857">
        <v>8</v>
      </c>
      <c r="G1857">
        <v>424000</v>
      </c>
      <c r="H1857" t="s">
        <v>11719</v>
      </c>
      <c r="I1857" t="s">
        <v>807</v>
      </c>
      <c r="J1857" t="s">
        <v>17082</v>
      </c>
      <c r="K1857" t="s">
        <v>7</v>
      </c>
      <c r="L1857">
        <v>25000000</v>
      </c>
      <c r="M1857">
        <v>424967620</v>
      </c>
      <c r="N1857" t="s">
        <v>119</v>
      </c>
      <c r="O1857">
        <v>84</v>
      </c>
    </row>
    <row r="1858" spans="1:15" x14ac:dyDescent="0.25">
      <c r="A1858" t="s">
        <v>17081</v>
      </c>
      <c r="B1858" t="s">
        <v>68</v>
      </c>
      <c r="C1858" t="s">
        <v>11</v>
      </c>
      <c r="D1858">
        <v>1991</v>
      </c>
      <c r="E1858" t="s">
        <v>16271</v>
      </c>
      <c r="F1858">
        <v>7.7</v>
      </c>
      <c r="G1858">
        <v>69000</v>
      </c>
      <c r="H1858" t="s">
        <v>7799</v>
      </c>
      <c r="I1858" t="s">
        <v>17080</v>
      </c>
      <c r="J1858" t="s">
        <v>7539</v>
      </c>
      <c r="K1858" t="s">
        <v>7</v>
      </c>
      <c r="L1858">
        <v>11000000</v>
      </c>
      <c r="M1858">
        <v>119418501</v>
      </c>
      <c r="N1858" t="s">
        <v>103</v>
      </c>
      <c r="O1858">
        <v>130</v>
      </c>
    </row>
    <row r="1859" spans="1:15" x14ac:dyDescent="0.25">
      <c r="A1859" t="s">
        <v>17079</v>
      </c>
      <c r="B1859" t="s">
        <v>41</v>
      </c>
      <c r="C1859" t="s">
        <v>11</v>
      </c>
      <c r="D1859">
        <v>1991</v>
      </c>
      <c r="E1859" t="s">
        <v>16730</v>
      </c>
      <c r="F1859">
        <v>8</v>
      </c>
      <c r="G1859">
        <v>146000</v>
      </c>
      <c r="H1859" t="s">
        <v>3232</v>
      </c>
      <c r="I1859" t="s">
        <v>17078</v>
      </c>
      <c r="J1859" t="s">
        <v>671</v>
      </c>
      <c r="K1859" t="s">
        <v>7</v>
      </c>
      <c r="L1859">
        <v>40000000</v>
      </c>
      <c r="M1859">
        <v>205405498</v>
      </c>
      <c r="N1859" t="s">
        <v>138</v>
      </c>
      <c r="O1859">
        <v>189</v>
      </c>
    </row>
    <row r="1860" spans="1:15" x14ac:dyDescent="0.25">
      <c r="A1860" t="s">
        <v>17077</v>
      </c>
      <c r="B1860" t="s">
        <v>101</v>
      </c>
      <c r="C1860" t="s">
        <v>34</v>
      </c>
      <c r="D1860">
        <v>1991</v>
      </c>
      <c r="E1860" t="s">
        <v>16875</v>
      </c>
      <c r="F1860">
        <v>6.5</v>
      </c>
      <c r="G1860">
        <v>55000</v>
      </c>
      <c r="H1860" t="s">
        <v>6443</v>
      </c>
      <c r="I1860" t="s">
        <v>17076</v>
      </c>
      <c r="J1860" t="s">
        <v>17075</v>
      </c>
      <c r="K1860" t="s">
        <v>7</v>
      </c>
      <c r="L1860">
        <v>35000000</v>
      </c>
      <c r="M1860">
        <v>46704056</v>
      </c>
      <c r="N1860" t="s">
        <v>119</v>
      </c>
      <c r="O1860">
        <v>108</v>
      </c>
    </row>
    <row r="1861" spans="1:15" x14ac:dyDescent="0.25">
      <c r="A1861" t="s">
        <v>17074</v>
      </c>
      <c r="B1861" t="s">
        <v>101</v>
      </c>
      <c r="C1861" t="s">
        <v>24</v>
      </c>
      <c r="D1861">
        <v>1991</v>
      </c>
      <c r="E1861" t="s">
        <v>16747</v>
      </c>
      <c r="F1861">
        <v>6.9</v>
      </c>
      <c r="G1861">
        <v>75000</v>
      </c>
      <c r="H1861" t="s">
        <v>15369</v>
      </c>
      <c r="I1861" t="s">
        <v>15368</v>
      </c>
      <c r="J1861" t="s">
        <v>17073</v>
      </c>
      <c r="K1861" t="s">
        <v>7</v>
      </c>
      <c r="L1861">
        <v>17000000</v>
      </c>
      <c r="M1861">
        <v>59489799</v>
      </c>
      <c r="N1861" t="s">
        <v>114</v>
      </c>
      <c r="O1861">
        <v>102</v>
      </c>
    </row>
    <row r="1862" spans="1:15" x14ac:dyDescent="0.25">
      <c r="A1862" t="s">
        <v>17072</v>
      </c>
      <c r="B1862" t="s">
        <v>41</v>
      </c>
      <c r="C1862" t="s">
        <v>34</v>
      </c>
      <c r="D1862">
        <v>1991</v>
      </c>
      <c r="E1862" t="s">
        <v>16902</v>
      </c>
      <c r="F1862">
        <v>6.7</v>
      </c>
      <c r="G1862">
        <v>74000</v>
      </c>
      <c r="H1862" t="s">
        <v>1910</v>
      </c>
      <c r="I1862" t="s">
        <v>11995</v>
      </c>
      <c r="J1862" t="s">
        <v>8537</v>
      </c>
      <c r="K1862" t="s">
        <v>7</v>
      </c>
      <c r="L1862">
        <v>40000000</v>
      </c>
      <c r="M1862">
        <v>152368585</v>
      </c>
      <c r="N1862" t="s">
        <v>15367</v>
      </c>
      <c r="O1862">
        <v>137</v>
      </c>
    </row>
    <row r="1863" spans="1:15" x14ac:dyDescent="0.25">
      <c r="A1863" t="s">
        <v>17071</v>
      </c>
      <c r="B1863" t="s">
        <v>101</v>
      </c>
      <c r="C1863" t="s">
        <v>100</v>
      </c>
      <c r="D1863">
        <v>1991</v>
      </c>
      <c r="E1863" t="s">
        <v>16900</v>
      </c>
      <c r="F1863">
        <v>6.3</v>
      </c>
      <c r="G1863">
        <v>72000</v>
      </c>
      <c r="H1863" t="s">
        <v>8784</v>
      </c>
      <c r="I1863" t="s">
        <v>14024</v>
      </c>
      <c r="J1863" t="s">
        <v>1056</v>
      </c>
      <c r="K1863" t="s">
        <v>7</v>
      </c>
      <c r="L1863">
        <v>20000000</v>
      </c>
      <c r="M1863">
        <v>38039850</v>
      </c>
      <c r="N1863" t="s">
        <v>15048</v>
      </c>
      <c r="O1863">
        <v>93</v>
      </c>
    </row>
    <row r="1864" spans="1:15" x14ac:dyDescent="0.25">
      <c r="A1864" t="s">
        <v>17070</v>
      </c>
      <c r="B1864" t="s">
        <v>101</v>
      </c>
      <c r="C1864" t="s">
        <v>24</v>
      </c>
      <c r="D1864">
        <v>1991</v>
      </c>
      <c r="E1864" t="s">
        <v>16730</v>
      </c>
      <c r="F1864">
        <v>6.5</v>
      </c>
      <c r="G1864">
        <v>71000</v>
      </c>
      <c r="H1864" t="s">
        <v>9804</v>
      </c>
      <c r="I1864" t="s">
        <v>17069</v>
      </c>
      <c r="J1864" t="s">
        <v>3571</v>
      </c>
      <c r="K1864" t="s">
        <v>7</v>
      </c>
      <c r="M1864">
        <v>89325780</v>
      </c>
      <c r="N1864" t="s">
        <v>6122</v>
      </c>
      <c r="O1864">
        <v>105</v>
      </c>
    </row>
    <row r="1865" spans="1:15" x14ac:dyDescent="0.25">
      <c r="A1865" t="s">
        <v>17068</v>
      </c>
      <c r="B1865" t="s">
        <v>68</v>
      </c>
      <c r="C1865" t="s">
        <v>24</v>
      </c>
      <c r="D1865">
        <v>1991</v>
      </c>
      <c r="E1865" t="s">
        <v>16971</v>
      </c>
      <c r="F1865">
        <v>6.8</v>
      </c>
      <c r="G1865">
        <v>51000</v>
      </c>
      <c r="H1865" t="s">
        <v>10801</v>
      </c>
      <c r="I1865" t="s">
        <v>6726</v>
      </c>
      <c r="J1865" t="s">
        <v>5217</v>
      </c>
      <c r="K1865" t="s">
        <v>7</v>
      </c>
      <c r="L1865">
        <v>27000000</v>
      </c>
      <c r="M1865">
        <v>179033791</v>
      </c>
      <c r="N1865" t="s">
        <v>6977</v>
      </c>
      <c r="O1865">
        <v>113</v>
      </c>
    </row>
    <row r="1866" spans="1:15" x14ac:dyDescent="0.25">
      <c r="A1866" t="s">
        <v>17067</v>
      </c>
      <c r="B1866" t="s">
        <v>68</v>
      </c>
      <c r="C1866" t="s">
        <v>24</v>
      </c>
      <c r="D1866">
        <v>1991</v>
      </c>
      <c r="E1866" t="s">
        <v>16971</v>
      </c>
      <c r="F1866">
        <v>6.3</v>
      </c>
      <c r="G1866">
        <v>29000</v>
      </c>
      <c r="H1866" t="s">
        <v>9409</v>
      </c>
      <c r="I1866" t="s">
        <v>17066</v>
      </c>
      <c r="J1866" t="s">
        <v>17065</v>
      </c>
      <c r="K1866" t="s">
        <v>7</v>
      </c>
      <c r="M1866">
        <v>25196249</v>
      </c>
      <c r="N1866" t="s">
        <v>16350</v>
      </c>
      <c r="O1866">
        <v>102</v>
      </c>
    </row>
    <row r="1867" spans="1:15" x14ac:dyDescent="0.25">
      <c r="A1867" t="s">
        <v>17064</v>
      </c>
      <c r="B1867" t="s">
        <v>41</v>
      </c>
      <c r="C1867" t="s">
        <v>24</v>
      </c>
      <c r="D1867">
        <v>1991</v>
      </c>
      <c r="E1867" t="s">
        <v>16791</v>
      </c>
      <c r="F1867">
        <v>7.5</v>
      </c>
      <c r="G1867">
        <v>81000</v>
      </c>
      <c r="H1867" t="s">
        <v>1369</v>
      </c>
      <c r="I1867" t="s">
        <v>4951</v>
      </c>
      <c r="J1867" t="s">
        <v>1771</v>
      </c>
      <c r="K1867" t="s">
        <v>7</v>
      </c>
      <c r="L1867">
        <v>24000000</v>
      </c>
      <c r="M1867">
        <v>41895491</v>
      </c>
      <c r="N1867" t="s">
        <v>2694</v>
      </c>
      <c r="O1867">
        <v>137</v>
      </c>
    </row>
    <row r="1868" spans="1:15" x14ac:dyDescent="0.25">
      <c r="A1868" t="s">
        <v>17063</v>
      </c>
      <c r="B1868" t="s">
        <v>41</v>
      </c>
      <c r="C1868" t="s">
        <v>24</v>
      </c>
      <c r="D1868">
        <v>1991</v>
      </c>
      <c r="E1868" t="s">
        <v>17062</v>
      </c>
      <c r="F1868">
        <v>5.6</v>
      </c>
      <c r="G1868">
        <v>2200</v>
      </c>
      <c r="H1868" t="s">
        <v>17061</v>
      </c>
      <c r="I1868" t="s">
        <v>17060</v>
      </c>
      <c r="J1868" t="s">
        <v>17059</v>
      </c>
      <c r="K1868" t="s">
        <v>226</v>
      </c>
      <c r="N1868" t="s">
        <v>657</v>
      </c>
      <c r="O1868">
        <v>99</v>
      </c>
    </row>
    <row r="1869" spans="1:15" x14ac:dyDescent="0.25">
      <c r="A1869" t="s">
        <v>17058</v>
      </c>
      <c r="B1869" t="s">
        <v>41</v>
      </c>
      <c r="C1869" t="s">
        <v>11</v>
      </c>
      <c r="D1869">
        <v>1991</v>
      </c>
      <c r="E1869" t="s">
        <v>16956</v>
      </c>
      <c r="F1869">
        <v>6.3</v>
      </c>
      <c r="G1869">
        <v>52000</v>
      </c>
      <c r="H1869" t="s">
        <v>9900</v>
      </c>
      <c r="I1869" t="s">
        <v>17057</v>
      </c>
      <c r="J1869" t="s">
        <v>6748</v>
      </c>
      <c r="K1869" t="s">
        <v>7</v>
      </c>
      <c r="L1869">
        <v>19000000</v>
      </c>
      <c r="M1869">
        <v>174999005</v>
      </c>
      <c r="N1869" t="s">
        <v>890</v>
      </c>
      <c r="O1869">
        <v>99</v>
      </c>
    </row>
    <row r="1870" spans="1:15" x14ac:dyDescent="0.25">
      <c r="A1870" t="s">
        <v>17056</v>
      </c>
      <c r="B1870" t="s">
        <v>382</v>
      </c>
      <c r="C1870" t="s">
        <v>11</v>
      </c>
      <c r="D1870">
        <v>1991</v>
      </c>
      <c r="E1870" t="s">
        <v>17055</v>
      </c>
      <c r="F1870">
        <v>7.6</v>
      </c>
      <c r="G1870">
        <v>7500</v>
      </c>
      <c r="H1870" t="s">
        <v>17054</v>
      </c>
      <c r="I1870" t="s">
        <v>17053</v>
      </c>
      <c r="J1870" t="s">
        <v>17052</v>
      </c>
      <c r="K1870" t="s">
        <v>562</v>
      </c>
      <c r="M1870">
        <v>403056</v>
      </c>
      <c r="N1870" t="s">
        <v>17051</v>
      </c>
      <c r="O1870">
        <v>238</v>
      </c>
    </row>
    <row r="1871" spans="1:15" x14ac:dyDescent="0.25">
      <c r="A1871" t="s">
        <v>17050</v>
      </c>
      <c r="B1871" t="s">
        <v>68</v>
      </c>
      <c r="C1871" t="s">
        <v>100</v>
      </c>
      <c r="D1871">
        <v>1991</v>
      </c>
      <c r="E1871" t="s">
        <v>16680</v>
      </c>
      <c r="F1871">
        <v>5.2</v>
      </c>
      <c r="G1871">
        <v>19000</v>
      </c>
      <c r="H1871" t="s">
        <v>17049</v>
      </c>
      <c r="I1871" t="s">
        <v>17048</v>
      </c>
      <c r="J1871" t="s">
        <v>16511</v>
      </c>
      <c r="K1871" t="s">
        <v>7</v>
      </c>
      <c r="L1871">
        <v>11000000</v>
      </c>
      <c r="M1871">
        <v>2807854</v>
      </c>
      <c r="N1871" t="s">
        <v>114</v>
      </c>
      <c r="O1871">
        <v>102</v>
      </c>
    </row>
    <row r="1872" spans="1:15" x14ac:dyDescent="0.25">
      <c r="A1872" t="s">
        <v>17047</v>
      </c>
      <c r="B1872" t="s">
        <v>41</v>
      </c>
      <c r="C1872" t="s">
        <v>34</v>
      </c>
      <c r="D1872">
        <v>1991</v>
      </c>
      <c r="E1872" t="s">
        <v>17046</v>
      </c>
      <c r="F1872">
        <v>7</v>
      </c>
      <c r="G1872">
        <v>95000</v>
      </c>
      <c r="H1872" t="s">
        <v>6897</v>
      </c>
      <c r="I1872" t="s">
        <v>1919</v>
      </c>
      <c r="J1872" t="s">
        <v>1878</v>
      </c>
      <c r="K1872" t="s">
        <v>7</v>
      </c>
      <c r="L1872">
        <v>43000000</v>
      </c>
      <c r="M1872">
        <v>59509925</v>
      </c>
      <c r="N1872" t="s">
        <v>14219</v>
      </c>
      <c r="O1872">
        <v>105</v>
      </c>
    </row>
    <row r="1873" spans="1:15" x14ac:dyDescent="0.25">
      <c r="A1873" t="s">
        <v>17045</v>
      </c>
      <c r="B1873" t="s">
        <v>101</v>
      </c>
      <c r="C1873" t="s">
        <v>34</v>
      </c>
      <c r="D1873">
        <v>1991</v>
      </c>
      <c r="E1873" t="s">
        <v>16713</v>
      </c>
      <c r="F1873">
        <v>7.2</v>
      </c>
      <c r="G1873">
        <v>72000</v>
      </c>
      <c r="H1873" t="s">
        <v>16637</v>
      </c>
      <c r="I1873" t="s">
        <v>11135</v>
      </c>
      <c r="J1873" t="s">
        <v>17044</v>
      </c>
      <c r="K1873" t="s">
        <v>7</v>
      </c>
      <c r="L1873">
        <v>30000000</v>
      </c>
      <c r="M1873">
        <v>96888996</v>
      </c>
      <c r="N1873" t="s">
        <v>108</v>
      </c>
      <c r="O1873">
        <v>110</v>
      </c>
    </row>
    <row r="1874" spans="1:15" x14ac:dyDescent="0.25">
      <c r="A1874" t="s">
        <v>17043</v>
      </c>
      <c r="B1874" t="s">
        <v>41</v>
      </c>
      <c r="C1874" t="s">
        <v>11</v>
      </c>
      <c r="D1874">
        <v>1991</v>
      </c>
      <c r="E1874" t="s">
        <v>17042</v>
      </c>
      <c r="F1874">
        <v>7</v>
      </c>
      <c r="G1874">
        <v>53000</v>
      </c>
      <c r="H1874" t="s">
        <v>1418</v>
      </c>
      <c r="I1874" t="s">
        <v>1418</v>
      </c>
      <c r="J1874" t="s">
        <v>15853</v>
      </c>
      <c r="K1874" t="s">
        <v>7</v>
      </c>
      <c r="L1874">
        <v>2500000</v>
      </c>
      <c r="M1874">
        <v>6401336</v>
      </c>
      <c r="N1874" t="s">
        <v>666</v>
      </c>
      <c r="O1874">
        <v>104</v>
      </c>
    </row>
    <row r="1875" spans="1:15" x14ac:dyDescent="0.25">
      <c r="A1875" t="s">
        <v>17041</v>
      </c>
      <c r="B1875" t="s">
        <v>68</v>
      </c>
      <c r="C1875" t="s">
        <v>24</v>
      </c>
      <c r="D1875">
        <v>1991</v>
      </c>
      <c r="E1875" t="s">
        <v>16902</v>
      </c>
      <c r="F1875">
        <v>5.9</v>
      </c>
      <c r="G1875">
        <v>27000</v>
      </c>
      <c r="H1875" t="s">
        <v>17040</v>
      </c>
      <c r="I1875" t="s">
        <v>17039</v>
      </c>
      <c r="J1875" t="s">
        <v>15106</v>
      </c>
      <c r="K1875" t="s">
        <v>7</v>
      </c>
      <c r="L1875">
        <v>6788000</v>
      </c>
      <c r="M1875">
        <v>13878411</v>
      </c>
      <c r="N1875" t="s">
        <v>13342</v>
      </c>
      <c r="O1875">
        <v>103</v>
      </c>
    </row>
    <row r="1876" spans="1:15" x14ac:dyDescent="0.25">
      <c r="A1876" t="s">
        <v>17038</v>
      </c>
      <c r="B1876" t="s">
        <v>68</v>
      </c>
      <c r="C1876" t="s">
        <v>34</v>
      </c>
      <c r="D1876">
        <v>1991</v>
      </c>
      <c r="E1876" t="s">
        <v>17037</v>
      </c>
      <c r="F1876">
        <v>6.8</v>
      </c>
      <c r="G1876">
        <v>102000</v>
      </c>
      <c r="H1876" t="s">
        <v>13087</v>
      </c>
      <c r="I1876" t="s">
        <v>13087</v>
      </c>
      <c r="J1876" t="s">
        <v>13772</v>
      </c>
      <c r="K1876" t="s">
        <v>7</v>
      </c>
      <c r="L1876">
        <v>26000000</v>
      </c>
      <c r="M1876">
        <v>181096164</v>
      </c>
      <c r="N1876" t="s">
        <v>890</v>
      </c>
      <c r="O1876">
        <v>84</v>
      </c>
    </row>
    <row r="1877" spans="1:15" x14ac:dyDescent="0.25">
      <c r="A1877" t="s">
        <v>17036</v>
      </c>
      <c r="B1877" t="s">
        <v>41</v>
      </c>
      <c r="C1877" t="s">
        <v>34</v>
      </c>
      <c r="D1877">
        <v>1991</v>
      </c>
      <c r="E1877" t="s">
        <v>16902</v>
      </c>
      <c r="F1877">
        <v>5.8</v>
      </c>
      <c r="G1877">
        <v>54000</v>
      </c>
      <c r="H1877" t="s">
        <v>8193</v>
      </c>
      <c r="I1877" t="s">
        <v>1878</v>
      </c>
      <c r="J1877" t="s">
        <v>1878</v>
      </c>
      <c r="K1877" t="s">
        <v>7</v>
      </c>
      <c r="L1877">
        <v>65000000</v>
      </c>
      <c r="M1877">
        <v>17218080</v>
      </c>
      <c r="N1877" t="s">
        <v>2694</v>
      </c>
      <c r="O1877">
        <v>100</v>
      </c>
    </row>
    <row r="1878" spans="1:15" x14ac:dyDescent="0.25">
      <c r="A1878" t="s">
        <v>17035</v>
      </c>
      <c r="B1878" t="s">
        <v>41</v>
      </c>
      <c r="C1878" t="s">
        <v>11</v>
      </c>
      <c r="D1878">
        <v>1991</v>
      </c>
      <c r="E1878" t="s">
        <v>16583</v>
      </c>
      <c r="F1878">
        <v>6.7</v>
      </c>
      <c r="G1878">
        <v>17000</v>
      </c>
      <c r="H1878" t="s">
        <v>5532</v>
      </c>
      <c r="I1878" t="s">
        <v>17034</v>
      </c>
      <c r="J1878" t="s">
        <v>5532</v>
      </c>
      <c r="K1878" t="s">
        <v>7</v>
      </c>
      <c r="L1878">
        <v>30000000</v>
      </c>
      <c r="M1878">
        <v>74787599</v>
      </c>
      <c r="N1878" t="s">
        <v>114</v>
      </c>
      <c r="O1878">
        <v>132</v>
      </c>
    </row>
    <row r="1879" spans="1:15" x14ac:dyDescent="0.25">
      <c r="A1879" t="s">
        <v>17033</v>
      </c>
      <c r="B1879" t="s">
        <v>41</v>
      </c>
      <c r="C1879" t="s">
        <v>24</v>
      </c>
      <c r="D1879">
        <v>1991</v>
      </c>
      <c r="E1879" t="s">
        <v>17032</v>
      </c>
      <c r="F1879">
        <v>7.7</v>
      </c>
      <c r="G1879">
        <v>116000</v>
      </c>
      <c r="H1879" t="s">
        <v>2430</v>
      </c>
      <c r="I1879" t="s">
        <v>2430</v>
      </c>
      <c r="J1879" t="s">
        <v>9350</v>
      </c>
      <c r="K1879" t="s">
        <v>265</v>
      </c>
      <c r="L1879">
        <v>9000000</v>
      </c>
      <c r="M1879">
        <v>6153939</v>
      </c>
      <c r="N1879" t="s">
        <v>17031</v>
      </c>
      <c r="O1879">
        <v>116</v>
      </c>
    </row>
    <row r="1880" spans="1:15" x14ac:dyDescent="0.25">
      <c r="A1880" t="s">
        <v>17030</v>
      </c>
      <c r="B1880" t="s">
        <v>68</v>
      </c>
      <c r="C1880" t="s">
        <v>24</v>
      </c>
      <c r="D1880">
        <v>1991</v>
      </c>
      <c r="E1880" t="s">
        <v>16807</v>
      </c>
      <c r="F1880">
        <v>5.0999999999999996</v>
      </c>
      <c r="G1880">
        <v>23000</v>
      </c>
      <c r="H1880" t="s">
        <v>6495</v>
      </c>
      <c r="I1880" t="s">
        <v>17029</v>
      </c>
      <c r="J1880" t="s">
        <v>12151</v>
      </c>
      <c r="K1880" t="s">
        <v>7</v>
      </c>
      <c r="L1880">
        <v>40000000</v>
      </c>
      <c r="M1880">
        <v>8479793</v>
      </c>
      <c r="N1880" t="s">
        <v>17028</v>
      </c>
      <c r="O1880">
        <v>94</v>
      </c>
    </row>
    <row r="1881" spans="1:15" x14ac:dyDescent="0.25">
      <c r="A1881" t="s">
        <v>17027</v>
      </c>
      <c r="B1881" t="s">
        <v>101</v>
      </c>
      <c r="C1881" t="s">
        <v>24</v>
      </c>
      <c r="D1881">
        <v>1991</v>
      </c>
      <c r="E1881" t="s">
        <v>16924</v>
      </c>
      <c r="F1881">
        <v>7</v>
      </c>
      <c r="G1881">
        <v>65000</v>
      </c>
      <c r="H1881" t="s">
        <v>8410</v>
      </c>
      <c r="I1881" t="s">
        <v>17026</v>
      </c>
      <c r="J1881" t="s">
        <v>1073</v>
      </c>
      <c r="K1881" t="s">
        <v>7</v>
      </c>
      <c r="L1881">
        <v>35000000</v>
      </c>
      <c r="M1881">
        <v>63707829</v>
      </c>
      <c r="N1881" t="s">
        <v>6122</v>
      </c>
      <c r="O1881">
        <v>99</v>
      </c>
    </row>
    <row r="1882" spans="1:15" x14ac:dyDescent="0.25">
      <c r="A1882" t="s">
        <v>17025</v>
      </c>
      <c r="B1882" t="s">
        <v>41</v>
      </c>
      <c r="C1882" t="s">
        <v>11</v>
      </c>
      <c r="D1882">
        <v>1991</v>
      </c>
      <c r="E1882" t="s">
        <v>17024</v>
      </c>
      <c r="F1882">
        <v>7</v>
      </c>
      <c r="G1882">
        <v>48000</v>
      </c>
      <c r="H1882" t="s">
        <v>4348</v>
      </c>
      <c r="I1882" t="s">
        <v>17023</v>
      </c>
      <c r="J1882" t="s">
        <v>14730</v>
      </c>
      <c r="K1882" t="s">
        <v>95</v>
      </c>
      <c r="L1882">
        <v>16000000</v>
      </c>
      <c r="M1882">
        <v>2641357</v>
      </c>
      <c r="N1882" t="s">
        <v>5237</v>
      </c>
      <c r="O1882">
        <v>115</v>
      </c>
    </row>
    <row r="1883" spans="1:15" x14ac:dyDescent="0.25">
      <c r="A1883" t="s">
        <v>17022</v>
      </c>
      <c r="B1883" t="s">
        <v>101</v>
      </c>
      <c r="C1883" t="s">
        <v>34</v>
      </c>
      <c r="D1883">
        <v>1991</v>
      </c>
      <c r="E1883" t="s">
        <v>16699</v>
      </c>
      <c r="F1883">
        <v>6</v>
      </c>
      <c r="G1883">
        <v>53000</v>
      </c>
      <c r="H1883" t="s">
        <v>17021</v>
      </c>
      <c r="I1883" t="s">
        <v>15870</v>
      </c>
      <c r="J1883" t="s">
        <v>17020</v>
      </c>
      <c r="K1883" t="s">
        <v>7</v>
      </c>
      <c r="L1883">
        <v>25000000</v>
      </c>
      <c r="M1883">
        <v>78656813</v>
      </c>
      <c r="N1883" t="s">
        <v>657</v>
      </c>
      <c r="O1883">
        <v>88</v>
      </c>
    </row>
    <row r="1884" spans="1:15" x14ac:dyDescent="0.25">
      <c r="A1884" t="s">
        <v>17019</v>
      </c>
      <c r="B1884" t="s">
        <v>68</v>
      </c>
      <c r="C1884" t="s">
        <v>24</v>
      </c>
      <c r="D1884">
        <v>1991</v>
      </c>
      <c r="E1884" t="s">
        <v>17018</v>
      </c>
      <c r="F1884">
        <v>6.9</v>
      </c>
      <c r="G1884">
        <v>108000</v>
      </c>
      <c r="H1884" t="s">
        <v>5067</v>
      </c>
      <c r="I1884" t="s">
        <v>13087</v>
      </c>
      <c r="J1884" t="s">
        <v>13174</v>
      </c>
      <c r="K1884" t="s">
        <v>7</v>
      </c>
      <c r="L1884">
        <v>23000000</v>
      </c>
      <c r="M1884">
        <v>86930411</v>
      </c>
      <c r="N1884" t="s">
        <v>108</v>
      </c>
      <c r="O1884">
        <v>85</v>
      </c>
    </row>
    <row r="1885" spans="1:15" x14ac:dyDescent="0.25">
      <c r="A1885" t="s">
        <v>17017</v>
      </c>
      <c r="B1885" t="s">
        <v>41</v>
      </c>
      <c r="C1885" t="s">
        <v>34</v>
      </c>
      <c r="D1885">
        <v>1991</v>
      </c>
      <c r="E1885" t="s">
        <v>16687</v>
      </c>
      <c r="F1885">
        <v>5.6</v>
      </c>
      <c r="G1885">
        <v>39000</v>
      </c>
      <c r="H1885" t="s">
        <v>15758</v>
      </c>
      <c r="I1885" t="s">
        <v>15758</v>
      </c>
      <c r="J1885" t="s">
        <v>5498</v>
      </c>
      <c r="K1885" t="s">
        <v>7</v>
      </c>
      <c r="L1885">
        <v>15000000</v>
      </c>
      <c r="M1885">
        <v>30102717</v>
      </c>
      <c r="N1885" t="s">
        <v>16979</v>
      </c>
      <c r="O1885">
        <v>110</v>
      </c>
    </row>
    <row r="1886" spans="1:15" x14ac:dyDescent="0.25">
      <c r="A1886" t="s">
        <v>17016</v>
      </c>
      <c r="B1886" t="s">
        <v>41</v>
      </c>
      <c r="C1886" t="s">
        <v>24</v>
      </c>
      <c r="D1886">
        <v>1991</v>
      </c>
      <c r="E1886" t="s">
        <v>16989</v>
      </c>
      <c r="F1886">
        <v>7.6</v>
      </c>
      <c r="G1886">
        <v>34000</v>
      </c>
      <c r="H1886" t="s">
        <v>10701</v>
      </c>
      <c r="I1886" t="s">
        <v>14053</v>
      </c>
      <c r="J1886" t="s">
        <v>17015</v>
      </c>
      <c r="K1886" t="s">
        <v>612</v>
      </c>
      <c r="L1886">
        <v>12000000</v>
      </c>
      <c r="M1886">
        <v>14919570</v>
      </c>
      <c r="N1886" t="s">
        <v>10745</v>
      </c>
      <c r="O1886">
        <v>118</v>
      </c>
    </row>
    <row r="1887" spans="1:15" x14ac:dyDescent="0.25">
      <c r="A1887" t="s">
        <v>17014</v>
      </c>
      <c r="B1887" t="s">
        <v>68</v>
      </c>
      <c r="C1887" t="s">
        <v>11</v>
      </c>
      <c r="D1887">
        <v>1991</v>
      </c>
      <c r="E1887" t="s">
        <v>16643</v>
      </c>
      <c r="F1887">
        <v>7.3</v>
      </c>
      <c r="G1887">
        <v>16000</v>
      </c>
      <c r="H1887" t="s">
        <v>17013</v>
      </c>
      <c r="I1887" t="s">
        <v>17012</v>
      </c>
      <c r="J1887" t="s">
        <v>17011</v>
      </c>
      <c r="K1887" t="s">
        <v>7</v>
      </c>
      <c r="M1887">
        <v>2853801</v>
      </c>
      <c r="N1887" t="s">
        <v>704</v>
      </c>
      <c r="O1887">
        <v>99</v>
      </c>
    </row>
    <row r="1888" spans="1:15" x14ac:dyDescent="0.25">
      <c r="A1888" t="s">
        <v>17010</v>
      </c>
      <c r="B1888" t="s">
        <v>41</v>
      </c>
      <c r="C1888" t="s">
        <v>11</v>
      </c>
      <c r="D1888">
        <v>1991</v>
      </c>
      <c r="E1888" t="s">
        <v>16935</v>
      </c>
      <c r="F1888">
        <v>7.8</v>
      </c>
      <c r="G1888">
        <v>44000</v>
      </c>
      <c r="H1888" t="s">
        <v>10721</v>
      </c>
      <c r="I1888" t="s">
        <v>10721</v>
      </c>
      <c r="J1888" t="s">
        <v>15446</v>
      </c>
      <c r="K1888" t="s">
        <v>562</v>
      </c>
      <c r="M1888">
        <v>2175939</v>
      </c>
      <c r="N1888" t="s">
        <v>17009</v>
      </c>
      <c r="O1888">
        <v>98</v>
      </c>
    </row>
    <row r="1889" spans="1:15" x14ac:dyDescent="0.25">
      <c r="A1889" t="s">
        <v>17008</v>
      </c>
      <c r="B1889" t="s">
        <v>41</v>
      </c>
      <c r="C1889" t="s">
        <v>34</v>
      </c>
      <c r="D1889">
        <v>1991</v>
      </c>
      <c r="E1889" t="s">
        <v>16959</v>
      </c>
      <c r="F1889">
        <v>6.7</v>
      </c>
      <c r="G1889">
        <v>33000</v>
      </c>
      <c r="H1889" t="s">
        <v>14502</v>
      </c>
      <c r="I1889" t="s">
        <v>17007</v>
      </c>
      <c r="J1889" t="s">
        <v>10050</v>
      </c>
      <c r="K1889" t="s">
        <v>7</v>
      </c>
      <c r="L1889">
        <v>8000000</v>
      </c>
      <c r="M1889">
        <v>47624353</v>
      </c>
      <c r="N1889" t="s">
        <v>138</v>
      </c>
      <c r="O1889">
        <v>97</v>
      </c>
    </row>
    <row r="1890" spans="1:15" x14ac:dyDescent="0.25">
      <c r="A1890" t="s">
        <v>17006</v>
      </c>
      <c r="B1890" t="s">
        <v>41</v>
      </c>
      <c r="C1890" t="s">
        <v>34</v>
      </c>
      <c r="D1890">
        <v>1991</v>
      </c>
      <c r="E1890" t="s">
        <v>16704</v>
      </c>
      <c r="F1890">
        <v>6.6</v>
      </c>
      <c r="G1890">
        <v>20000</v>
      </c>
      <c r="H1890" t="s">
        <v>15191</v>
      </c>
      <c r="I1890" t="s">
        <v>17005</v>
      </c>
      <c r="J1890" t="s">
        <v>15943</v>
      </c>
      <c r="K1890" t="s">
        <v>7</v>
      </c>
      <c r="L1890">
        <v>10000000</v>
      </c>
      <c r="M1890">
        <v>15073942</v>
      </c>
      <c r="N1890" t="s">
        <v>2694</v>
      </c>
      <c r="O1890">
        <v>111</v>
      </c>
    </row>
    <row r="1891" spans="1:15" x14ac:dyDescent="0.25">
      <c r="A1891" t="s">
        <v>17004</v>
      </c>
      <c r="B1891" t="s">
        <v>41</v>
      </c>
      <c r="C1891" t="s">
        <v>24</v>
      </c>
      <c r="D1891">
        <v>1991</v>
      </c>
      <c r="E1891" t="s">
        <v>16666</v>
      </c>
      <c r="F1891">
        <v>6.4</v>
      </c>
      <c r="G1891">
        <v>32000</v>
      </c>
      <c r="H1891" t="s">
        <v>6394</v>
      </c>
      <c r="I1891" t="s">
        <v>6394</v>
      </c>
      <c r="J1891" t="s">
        <v>17003</v>
      </c>
      <c r="K1891" t="s">
        <v>7</v>
      </c>
      <c r="L1891">
        <v>6000000</v>
      </c>
      <c r="M1891">
        <v>31347154</v>
      </c>
      <c r="N1891" t="s">
        <v>103</v>
      </c>
      <c r="O1891">
        <v>102</v>
      </c>
    </row>
    <row r="1892" spans="1:15" x14ac:dyDescent="0.25">
      <c r="A1892" t="s">
        <v>17002</v>
      </c>
      <c r="B1892" t="s">
        <v>68</v>
      </c>
      <c r="C1892" t="s">
        <v>11</v>
      </c>
      <c r="D1892">
        <v>1991</v>
      </c>
      <c r="E1892" t="s">
        <v>17001</v>
      </c>
      <c r="F1892">
        <v>6.7</v>
      </c>
      <c r="G1892">
        <v>30000</v>
      </c>
      <c r="H1892" t="s">
        <v>8455</v>
      </c>
      <c r="I1892" t="s">
        <v>1017</v>
      </c>
      <c r="J1892" t="s">
        <v>96</v>
      </c>
      <c r="K1892" t="s">
        <v>7</v>
      </c>
      <c r="L1892">
        <v>25000000</v>
      </c>
      <c r="M1892">
        <v>43001500</v>
      </c>
      <c r="N1892" t="s">
        <v>108</v>
      </c>
      <c r="O1892">
        <v>108</v>
      </c>
    </row>
    <row r="1893" spans="1:15" x14ac:dyDescent="0.25">
      <c r="A1893" t="s">
        <v>17000</v>
      </c>
      <c r="B1893" t="s">
        <v>41</v>
      </c>
      <c r="C1893" t="s">
        <v>409</v>
      </c>
      <c r="D1893">
        <v>1991</v>
      </c>
      <c r="E1893" t="s">
        <v>16730</v>
      </c>
      <c r="F1893">
        <v>6.8</v>
      </c>
      <c r="G1893">
        <v>27000</v>
      </c>
      <c r="H1893" t="s">
        <v>3587</v>
      </c>
      <c r="I1893" t="s">
        <v>12448</v>
      </c>
      <c r="J1893" t="s">
        <v>2951</v>
      </c>
      <c r="K1893" t="s">
        <v>7</v>
      </c>
      <c r="L1893">
        <v>30000000</v>
      </c>
      <c r="M1893">
        <v>49114016</v>
      </c>
      <c r="N1893" t="s">
        <v>2694</v>
      </c>
      <c r="O1893">
        <v>136</v>
      </c>
    </row>
    <row r="1894" spans="1:15" x14ac:dyDescent="0.25">
      <c r="A1894" t="s">
        <v>16999</v>
      </c>
      <c r="B1894" t="s">
        <v>68</v>
      </c>
      <c r="C1894" t="s">
        <v>24</v>
      </c>
      <c r="D1894">
        <v>1991</v>
      </c>
      <c r="E1894" t="s">
        <v>16680</v>
      </c>
      <c r="F1894">
        <v>6.2</v>
      </c>
      <c r="G1894">
        <v>34000</v>
      </c>
      <c r="H1894" t="s">
        <v>9034</v>
      </c>
      <c r="I1894" t="s">
        <v>16998</v>
      </c>
      <c r="J1894" t="s">
        <v>10966</v>
      </c>
      <c r="K1894" t="s">
        <v>7</v>
      </c>
      <c r="L1894">
        <v>20000000</v>
      </c>
      <c r="M1894">
        <v>54830779</v>
      </c>
      <c r="N1894" t="s">
        <v>138</v>
      </c>
      <c r="O1894">
        <v>104</v>
      </c>
    </row>
    <row r="1895" spans="1:15" x14ac:dyDescent="0.25">
      <c r="A1895" t="s">
        <v>16997</v>
      </c>
      <c r="B1895" t="s">
        <v>41</v>
      </c>
      <c r="C1895" t="s">
        <v>24</v>
      </c>
      <c r="D1895">
        <v>1991</v>
      </c>
      <c r="E1895" t="s">
        <v>16169</v>
      </c>
      <c r="F1895">
        <v>7.6</v>
      </c>
      <c r="G1895">
        <v>82000</v>
      </c>
      <c r="H1895" t="s">
        <v>14887</v>
      </c>
      <c r="I1895" t="s">
        <v>9904</v>
      </c>
      <c r="J1895" t="s">
        <v>16996</v>
      </c>
      <c r="K1895" t="s">
        <v>562</v>
      </c>
      <c r="M1895">
        <v>1794187</v>
      </c>
      <c r="N1895" t="s">
        <v>14885</v>
      </c>
      <c r="O1895">
        <v>99</v>
      </c>
    </row>
    <row r="1896" spans="1:15" x14ac:dyDescent="0.25">
      <c r="A1896" t="s">
        <v>16995</v>
      </c>
      <c r="B1896" t="s">
        <v>41</v>
      </c>
      <c r="C1896" t="s">
        <v>24</v>
      </c>
      <c r="D1896">
        <v>1991</v>
      </c>
      <c r="E1896" t="s">
        <v>16994</v>
      </c>
      <c r="F1896">
        <v>7.7</v>
      </c>
      <c r="G1896">
        <v>57000</v>
      </c>
      <c r="H1896" t="s">
        <v>1074</v>
      </c>
      <c r="I1896" t="s">
        <v>1074</v>
      </c>
      <c r="J1896" t="s">
        <v>5538</v>
      </c>
      <c r="K1896" t="s">
        <v>562</v>
      </c>
      <c r="L1896">
        <v>3500000</v>
      </c>
      <c r="M1896">
        <v>2023808</v>
      </c>
      <c r="N1896" t="s">
        <v>16993</v>
      </c>
      <c r="O1896">
        <v>129</v>
      </c>
    </row>
    <row r="1897" spans="1:15" x14ac:dyDescent="0.25">
      <c r="A1897" t="s">
        <v>16992</v>
      </c>
      <c r="B1897" t="s">
        <v>41</v>
      </c>
      <c r="C1897" t="s">
        <v>5</v>
      </c>
      <c r="D1897">
        <v>1991</v>
      </c>
      <c r="E1897" t="s">
        <v>16745</v>
      </c>
      <c r="F1897">
        <v>5.0999999999999996</v>
      </c>
      <c r="G1897">
        <v>37000</v>
      </c>
      <c r="H1897" t="s">
        <v>16991</v>
      </c>
      <c r="I1897" t="s">
        <v>9997</v>
      </c>
      <c r="J1897" t="s">
        <v>12166</v>
      </c>
      <c r="K1897" t="s">
        <v>265</v>
      </c>
      <c r="L1897">
        <v>13000000</v>
      </c>
      <c r="M1897">
        <v>20560255</v>
      </c>
      <c r="N1897" t="s">
        <v>103</v>
      </c>
      <c r="O1897">
        <v>90</v>
      </c>
    </row>
    <row r="1898" spans="1:15" x14ac:dyDescent="0.25">
      <c r="A1898" t="s">
        <v>16990</v>
      </c>
      <c r="B1898" t="s">
        <v>41</v>
      </c>
      <c r="C1898" t="s">
        <v>438</v>
      </c>
      <c r="D1898">
        <v>1991</v>
      </c>
      <c r="E1898" t="s">
        <v>16989</v>
      </c>
      <c r="F1898">
        <v>4.9000000000000004</v>
      </c>
      <c r="G1898">
        <v>43000</v>
      </c>
      <c r="H1898" t="s">
        <v>14934</v>
      </c>
      <c r="I1898" t="s">
        <v>6394</v>
      </c>
      <c r="J1898" t="s">
        <v>10608</v>
      </c>
      <c r="K1898" t="s">
        <v>7</v>
      </c>
      <c r="L1898">
        <v>11000000</v>
      </c>
      <c r="M1898">
        <v>34872033</v>
      </c>
      <c r="N1898" t="s">
        <v>666</v>
      </c>
      <c r="O1898">
        <v>89</v>
      </c>
    </row>
    <row r="1899" spans="1:15" x14ac:dyDescent="0.25">
      <c r="A1899" t="s">
        <v>16988</v>
      </c>
      <c r="B1899" t="s">
        <v>101</v>
      </c>
      <c r="C1899" t="s">
        <v>24</v>
      </c>
      <c r="D1899">
        <v>1991</v>
      </c>
      <c r="E1899" t="s">
        <v>16704</v>
      </c>
      <c r="F1899">
        <v>6.5</v>
      </c>
      <c r="G1899">
        <v>30000</v>
      </c>
      <c r="H1899" t="s">
        <v>13233</v>
      </c>
      <c r="I1899" t="s">
        <v>16987</v>
      </c>
      <c r="J1899" t="s">
        <v>843</v>
      </c>
      <c r="K1899" t="s">
        <v>7</v>
      </c>
      <c r="L1899">
        <v>35000000</v>
      </c>
      <c r="M1899">
        <v>23562716</v>
      </c>
      <c r="N1899" t="s">
        <v>16986</v>
      </c>
      <c r="O1899">
        <v>109</v>
      </c>
    </row>
    <row r="1900" spans="1:15" x14ac:dyDescent="0.25">
      <c r="A1900" t="s">
        <v>16985</v>
      </c>
      <c r="B1900" t="s">
        <v>41</v>
      </c>
      <c r="C1900" t="s">
        <v>11</v>
      </c>
      <c r="D1900">
        <v>1991</v>
      </c>
      <c r="E1900" t="s">
        <v>12780</v>
      </c>
      <c r="F1900">
        <v>7.6</v>
      </c>
      <c r="G1900">
        <v>13000</v>
      </c>
      <c r="H1900" t="s">
        <v>7668</v>
      </c>
      <c r="I1900" t="s">
        <v>7668</v>
      </c>
      <c r="J1900" t="s">
        <v>4077</v>
      </c>
      <c r="K1900" t="s">
        <v>562</v>
      </c>
      <c r="L1900">
        <v>28000000</v>
      </c>
      <c r="M1900">
        <v>29679</v>
      </c>
      <c r="N1900" t="s">
        <v>16505</v>
      </c>
      <c r="O1900">
        <v>125</v>
      </c>
    </row>
    <row r="1901" spans="1:15" x14ac:dyDescent="0.25">
      <c r="A1901" t="s">
        <v>16984</v>
      </c>
      <c r="B1901" t="s">
        <v>41</v>
      </c>
      <c r="C1901" t="s">
        <v>34</v>
      </c>
      <c r="D1901">
        <v>1991</v>
      </c>
      <c r="E1901" t="s">
        <v>16666</v>
      </c>
      <c r="F1901">
        <v>4.2</v>
      </c>
      <c r="G1901">
        <v>44000</v>
      </c>
      <c r="H1901" t="s">
        <v>8507</v>
      </c>
      <c r="I1901" t="s">
        <v>11995</v>
      </c>
      <c r="J1901" t="s">
        <v>11994</v>
      </c>
      <c r="K1901" t="s">
        <v>265</v>
      </c>
      <c r="L1901">
        <v>30000000</v>
      </c>
      <c r="M1901">
        <v>15556340</v>
      </c>
      <c r="N1901" t="s">
        <v>11993</v>
      </c>
      <c r="O1901">
        <v>91</v>
      </c>
    </row>
    <row r="1902" spans="1:15" x14ac:dyDescent="0.25">
      <c r="A1902" t="s">
        <v>16983</v>
      </c>
      <c r="B1902" t="s">
        <v>41</v>
      </c>
      <c r="C1902" t="s">
        <v>34</v>
      </c>
      <c r="D1902">
        <v>1991</v>
      </c>
      <c r="E1902" t="s">
        <v>16924</v>
      </c>
      <c r="F1902">
        <v>6</v>
      </c>
      <c r="G1902">
        <v>7300</v>
      </c>
      <c r="H1902" t="s">
        <v>16982</v>
      </c>
      <c r="I1902" t="s">
        <v>16981</v>
      </c>
      <c r="J1902" t="s">
        <v>16980</v>
      </c>
      <c r="K1902" t="s">
        <v>7</v>
      </c>
      <c r="L1902">
        <v>17000000</v>
      </c>
      <c r="M1902">
        <v>9151887</v>
      </c>
      <c r="N1902" t="s">
        <v>16979</v>
      </c>
      <c r="O1902">
        <v>92</v>
      </c>
    </row>
    <row r="1903" spans="1:15" x14ac:dyDescent="0.25">
      <c r="A1903" t="s">
        <v>16978</v>
      </c>
      <c r="B1903" t="s">
        <v>915</v>
      </c>
      <c r="C1903" t="s">
        <v>11</v>
      </c>
      <c r="D1903">
        <v>1991</v>
      </c>
      <c r="E1903" t="s">
        <v>16902</v>
      </c>
      <c r="F1903">
        <v>7.2</v>
      </c>
      <c r="G1903">
        <v>5000</v>
      </c>
      <c r="H1903" t="s">
        <v>11331</v>
      </c>
      <c r="I1903" t="s">
        <v>12207</v>
      </c>
      <c r="J1903" t="s">
        <v>15866</v>
      </c>
      <c r="K1903" t="s">
        <v>7</v>
      </c>
      <c r="M1903">
        <v>7294835</v>
      </c>
      <c r="N1903" t="s">
        <v>119</v>
      </c>
      <c r="O1903">
        <v>88</v>
      </c>
    </row>
    <row r="1904" spans="1:15" x14ac:dyDescent="0.25">
      <c r="A1904" t="s">
        <v>16977</v>
      </c>
      <c r="B1904" t="s">
        <v>41</v>
      </c>
      <c r="C1904" t="s">
        <v>34</v>
      </c>
      <c r="D1904">
        <v>1991</v>
      </c>
      <c r="E1904" t="s">
        <v>16576</v>
      </c>
      <c r="F1904">
        <v>6.1</v>
      </c>
      <c r="G1904">
        <v>17000</v>
      </c>
      <c r="H1904" t="s">
        <v>16976</v>
      </c>
      <c r="I1904" t="s">
        <v>16975</v>
      </c>
      <c r="J1904" t="s">
        <v>16974</v>
      </c>
      <c r="K1904" t="s">
        <v>7</v>
      </c>
      <c r="L1904">
        <v>8000000</v>
      </c>
      <c r="M1904">
        <v>2275557</v>
      </c>
      <c r="N1904" t="s">
        <v>16973</v>
      </c>
      <c r="O1904">
        <v>79</v>
      </c>
    </row>
    <row r="1905" spans="1:15" x14ac:dyDescent="0.25">
      <c r="A1905" t="s">
        <v>16972</v>
      </c>
      <c r="B1905" t="s">
        <v>41</v>
      </c>
      <c r="C1905" t="s">
        <v>11</v>
      </c>
      <c r="D1905">
        <v>1991</v>
      </c>
      <c r="E1905" t="s">
        <v>16971</v>
      </c>
      <c r="F1905">
        <v>6.6</v>
      </c>
      <c r="G1905">
        <v>17000</v>
      </c>
      <c r="H1905" t="s">
        <v>1922</v>
      </c>
      <c r="I1905" t="s">
        <v>1922</v>
      </c>
      <c r="J1905" t="s">
        <v>10050</v>
      </c>
      <c r="K1905" t="s">
        <v>7</v>
      </c>
      <c r="L1905">
        <v>14000000</v>
      </c>
      <c r="M1905">
        <v>43882682</v>
      </c>
      <c r="N1905" t="s">
        <v>103</v>
      </c>
      <c r="O1905">
        <v>132</v>
      </c>
    </row>
    <row r="1906" spans="1:15" x14ac:dyDescent="0.25">
      <c r="A1906" t="s">
        <v>16970</v>
      </c>
      <c r="B1906" t="s">
        <v>41</v>
      </c>
      <c r="C1906" t="s">
        <v>34</v>
      </c>
      <c r="D1906">
        <v>1991</v>
      </c>
      <c r="E1906" t="s">
        <v>16576</v>
      </c>
      <c r="F1906">
        <v>6.1</v>
      </c>
      <c r="G1906">
        <v>19000</v>
      </c>
      <c r="H1906" t="s">
        <v>11620</v>
      </c>
      <c r="I1906" t="s">
        <v>8225</v>
      </c>
      <c r="J1906" t="s">
        <v>4538</v>
      </c>
      <c r="K1906" t="s">
        <v>7</v>
      </c>
      <c r="L1906">
        <v>23000000</v>
      </c>
      <c r="M1906">
        <v>7434726</v>
      </c>
      <c r="N1906" t="s">
        <v>16969</v>
      </c>
      <c r="O1906">
        <v>98</v>
      </c>
    </row>
    <row r="1907" spans="1:15" x14ac:dyDescent="0.25">
      <c r="A1907" t="s">
        <v>16968</v>
      </c>
      <c r="B1907" t="s">
        <v>68</v>
      </c>
      <c r="C1907" t="s">
        <v>11</v>
      </c>
      <c r="D1907">
        <v>1991</v>
      </c>
      <c r="E1907" t="s">
        <v>16967</v>
      </c>
      <c r="F1907">
        <v>6.4</v>
      </c>
      <c r="G1907">
        <v>13000</v>
      </c>
      <c r="H1907" t="s">
        <v>13880</v>
      </c>
      <c r="I1907" t="s">
        <v>16966</v>
      </c>
      <c r="J1907" t="s">
        <v>3484</v>
      </c>
      <c r="K1907" t="s">
        <v>7</v>
      </c>
      <c r="M1907">
        <v>14789113</v>
      </c>
      <c r="N1907" t="s">
        <v>16636</v>
      </c>
      <c r="O1907">
        <v>116</v>
      </c>
    </row>
    <row r="1908" spans="1:15" x14ac:dyDescent="0.25">
      <c r="A1908" t="s">
        <v>16965</v>
      </c>
      <c r="B1908" t="s">
        <v>101</v>
      </c>
      <c r="C1908" t="s">
        <v>24</v>
      </c>
      <c r="D1908">
        <v>1991</v>
      </c>
      <c r="E1908" t="s">
        <v>16818</v>
      </c>
      <c r="F1908">
        <v>7.2</v>
      </c>
      <c r="G1908">
        <v>18000</v>
      </c>
      <c r="H1908" t="s">
        <v>10327</v>
      </c>
      <c r="I1908" t="s">
        <v>10327</v>
      </c>
      <c r="J1908" t="s">
        <v>10327</v>
      </c>
      <c r="K1908" t="s">
        <v>7</v>
      </c>
      <c r="M1908">
        <v>16371128</v>
      </c>
      <c r="N1908" t="s">
        <v>14219</v>
      </c>
      <c r="O1908">
        <v>112</v>
      </c>
    </row>
    <row r="1909" spans="1:15" x14ac:dyDescent="0.25">
      <c r="A1909" t="s">
        <v>16964</v>
      </c>
      <c r="B1909" t="s">
        <v>68</v>
      </c>
      <c r="C1909" t="s">
        <v>34</v>
      </c>
      <c r="D1909">
        <v>1991</v>
      </c>
      <c r="E1909" t="s">
        <v>16736</v>
      </c>
      <c r="F1909">
        <v>5.8</v>
      </c>
      <c r="G1909">
        <v>6600</v>
      </c>
      <c r="H1909" t="s">
        <v>15886</v>
      </c>
      <c r="I1909" t="s">
        <v>16963</v>
      </c>
      <c r="J1909" t="s">
        <v>13763</v>
      </c>
      <c r="K1909" t="s">
        <v>7</v>
      </c>
      <c r="L1909">
        <v>35000000</v>
      </c>
      <c r="M1909">
        <v>14587732</v>
      </c>
      <c r="N1909" t="s">
        <v>108</v>
      </c>
      <c r="O1909">
        <v>115</v>
      </c>
    </row>
    <row r="1910" spans="1:15" x14ac:dyDescent="0.25">
      <c r="A1910" t="s">
        <v>16962</v>
      </c>
      <c r="B1910" t="s">
        <v>68</v>
      </c>
      <c r="C1910" t="s">
        <v>24</v>
      </c>
      <c r="D1910">
        <v>1991</v>
      </c>
      <c r="E1910" t="s">
        <v>16961</v>
      </c>
      <c r="F1910">
        <v>4.9000000000000004</v>
      </c>
      <c r="G1910">
        <v>21000</v>
      </c>
      <c r="H1910" t="s">
        <v>6647</v>
      </c>
      <c r="I1910" t="s">
        <v>4318</v>
      </c>
      <c r="J1910" t="s">
        <v>9619</v>
      </c>
      <c r="K1910" t="s">
        <v>7</v>
      </c>
      <c r="L1910">
        <v>15000000</v>
      </c>
      <c r="M1910">
        <v>32704700</v>
      </c>
      <c r="N1910" t="s">
        <v>103</v>
      </c>
      <c r="O1910">
        <v>90</v>
      </c>
    </row>
    <row r="1911" spans="1:15" x14ac:dyDescent="0.25">
      <c r="A1911" t="s">
        <v>16960</v>
      </c>
      <c r="B1911" t="s">
        <v>41</v>
      </c>
      <c r="C1911" t="s">
        <v>34</v>
      </c>
      <c r="D1911">
        <v>1991</v>
      </c>
      <c r="E1911" t="s">
        <v>16959</v>
      </c>
      <c r="F1911">
        <v>6.4</v>
      </c>
      <c r="G1911">
        <v>19000</v>
      </c>
      <c r="H1911" t="s">
        <v>14755</v>
      </c>
      <c r="I1911" t="s">
        <v>5682</v>
      </c>
      <c r="J1911" t="s">
        <v>10966</v>
      </c>
      <c r="K1911" t="s">
        <v>7</v>
      </c>
      <c r="L1911">
        <v>24000000</v>
      </c>
      <c r="M1911">
        <v>65595485</v>
      </c>
      <c r="N1911" t="s">
        <v>103</v>
      </c>
      <c r="O1911">
        <v>111</v>
      </c>
    </row>
    <row r="1912" spans="1:15" x14ac:dyDescent="0.25">
      <c r="A1912" t="s">
        <v>16958</v>
      </c>
      <c r="B1912" t="s">
        <v>41</v>
      </c>
      <c r="C1912" t="s">
        <v>34</v>
      </c>
      <c r="D1912">
        <v>1991</v>
      </c>
      <c r="E1912" t="s">
        <v>16643</v>
      </c>
      <c r="F1912">
        <v>6.2</v>
      </c>
      <c r="G1912">
        <v>17000</v>
      </c>
      <c r="H1912" t="s">
        <v>8507</v>
      </c>
      <c r="I1912" t="s">
        <v>1918</v>
      </c>
      <c r="J1912" t="s">
        <v>1804</v>
      </c>
      <c r="K1912" t="s">
        <v>7</v>
      </c>
      <c r="M1912">
        <v>21756163</v>
      </c>
      <c r="N1912" t="s">
        <v>16350</v>
      </c>
      <c r="O1912">
        <v>102</v>
      </c>
    </row>
    <row r="1913" spans="1:15" x14ac:dyDescent="0.25">
      <c r="A1913" t="s">
        <v>16957</v>
      </c>
      <c r="B1913" t="s">
        <v>68</v>
      </c>
      <c r="C1913" t="s">
        <v>24</v>
      </c>
      <c r="D1913">
        <v>1991</v>
      </c>
      <c r="E1913" t="s">
        <v>16956</v>
      </c>
      <c r="F1913">
        <v>6.7</v>
      </c>
      <c r="G1913">
        <v>30000</v>
      </c>
      <c r="H1913" t="s">
        <v>2809</v>
      </c>
      <c r="I1913" t="s">
        <v>3571</v>
      </c>
      <c r="J1913" t="s">
        <v>3571</v>
      </c>
      <c r="K1913" t="s">
        <v>7</v>
      </c>
      <c r="M1913">
        <v>28862081</v>
      </c>
      <c r="N1913" t="s">
        <v>14645</v>
      </c>
      <c r="O1913">
        <v>95</v>
      </c>
    </row>
    <row r="1914" spans="1:15" x14ac:dyDescent="0.25">
      <c r="A1914" t="s">
        <v>5221</v>
      </c>
      <c r="B1914" t="s">
        <v>41</v>
      </c>
      <c r="C1914" t="s">
        <v>34</v>
      </c>
      <c r="D1914">
        <v>1991</v>
      </c>
      <c r="E1914" t="s">
        <v>16334</v>
      </c>
      <c r="F1914">
        <v>6.8</v>
      </c>
      <c r="G1914">
        <v>8200</v>
      </c>
      <c r="H1914" t="s">
        <v>16955</v>
      </c>
      <c r="I1914" t="s">
        <v>16954</v>
      </c>
      <c r="J1914" t="s">
        <v>15885</v>
      </c>
      <c r="K1914" t="s">
        <v>7</v>
      </c>
      <c r="L1914">
        <v>17000000</v>
      </c>
      <c r="M1914">
        <v>7241350</v>
      </c>
      <c r="N1914" t="s">
        <v>704</v>
      </c>
      <c r="O1914">
        <v>120</v>
      </c>
    </row>
    <row r="1915" spans="1:15" x14ac:dyDescent="0.25">
      <c r="A1915" t="s">
        <v>16953</v>
      </c>
      <c r="B1915" t="s">
        <v>41</v>
      </c>
      <c r="C1915" t="s">
        <v>87</v>
      </c>
      <c r="D1915">
        <v>1991</v>
      </c>
      <c r="E1915" t="s">
        <v>16745</v>
      </c>
      <c r="F1915">
        <v>6.9</v>
      </c>
      <c r="G1915">
        <v>27000</v>
      </c>
      <c r="H1915" t="s">
        <v>2639</v>
      </c>
      <c r="I1915" t="s">
        <v>4512</v>
      </c>
      <c r="J1915" t="s">
        <v>2639</v>
      </c>
      <c r="K1915" t="s">
        <v>7</v>
      </c>
      <c r="L1915">
        <v>15000000</v>
      </c>
      <c r="M1915">
        <v>38016380</v>
      </c>
      <c r="N1915" t="s">
        <v>108</v>
      </c>
      <c r="O1915">
        <v>107</v>
      </c>
    </row>
    <row r="1916" spans="1:15" x14ac:dyDescent="0.25">
      <c r="A1916" t="s">
        <v>16952</v>
      </c>
      <c r="B1916" t="s">
        <v>41</v>
      </c>
      <c r="C1916" t="s">
        <v>34</v>
      </c>
      <c r="D1916">
        <v>1991</v>
      </c>
      <c r="E1916" t="s">
        <v>16624</v>
      </c>
      <c r="F1916">
        <v>6.1</v>
      </c>
      <c r="G1916">
        <v>22000</v>
      </c>
      <c r="H1916" t="s">
        <v>15217</v>
      </c>
      <c r="I1916" t="s">
        <v>16951</v>
      </c>
      <c r="J1916" t="s">
        <v>11505</v>
      </c>
      <c r="K1916" t="s">
        <v>7</v>
      </c>
      <c r="L1916">
        <v>14000000</v>
      </c>
      <c r="M1916">
        <v>39673161</v>
      </c>
      <c r="N1916" t="s">
        <v>16950</v>
      </c>
      <c r="O1916">
        <v>91</v>
      </c>
    </row>
    <row r="1917" spans="1:15" x14ac:dyDescent="0.25">
      <c r="A1917" t="s">
        <v>16949</v>
      </c>
      <c r="B1917" t="s">
        <v>101</v>
      </c>
      <c r="C1917" t="s">
        <v>73</v>
      </c>
      <c r="D1917">
        <v>1991</v>
      </c>
      <c r="E1917" t="s">
        <v>3220</v>
      </c>
      <c r="F1917">
        <v>7.6</v>
      </c>
      <c r="G1917">
        <v>29000</v>
      </c>
      <c r="H1917" t="s">
        <v>4795</v>
      </c>
      <c r="I1917" t="s">
        <v>16948</v>
      </c>
      <c r="J1917" t="s">
        <v>16947</v>
      </c>
      <c r="K1917" t="s">
        <v>197</v>
      </c>
      <c r="M1917">
        <v>545825</v>
      </c>
      <c r="N1917" t="s">
        <v>16946</v>
      </c>
      <c r="O1917">
        <v>118</v>
      </c>
    </row>
    <row r="1918" spans="1:15" x14ac:dyDescent="0.25">
      <c r="A1918" t="s">
        <v>16945</v>
      </c>
      <c r="B1918" t="s">
        <v>41</v>
      </c>
      <c r="C1918" t="s">
        <v>11</v>
      </c>
      <c r="D1918">
        <v>1991</v>
      </c>
      <c r="E1918" t="s">
        <v>16598</v>
      </c>
      <c r="F1918">
        <v>7</v>
      </c>
      <c r="G1918">
        <v>8600</v>
      </c>
      <c r="H1918" t="s">
        <v>3617</v>
      </c>
      <c r="I1918" t="s">
        <v>3617</v>
      </c>
      <c r="J1918" t="s">
        <v>16944</v>
      </c>
      <c r="K1918" t="s">
        <v>7</v>
      </c>
      <c r="L1918">
        <v>7000000</v>
      </c>
      <c r="M1918">
        <v>191125</v>
      </c>
      <c r="N1918" t="s">
        <v>114</v>
      </c>
      <c r="O1918">
        <v>127</v>
      </c>
    </row>
    <row r="1919" spans="1:15" x14ac:dyDescent="0.25">
      <c r="A1919" t="s">
        <v>16943</v>
      </c>
      <c r="B1919" t="s">
        <v>915</v>
      </c>
      <c r="C1919" t="s">
        <v>73</v>
      </c>
      <c r="D1919">
        <v>1991</v>
      </c>
      <c r="E1919" t="s">
        <v>16935</v>
      </c>
      <c r="F1919">
        <v>6.5</v>
      </c>
      <c r="G1919">
        <v>24000</v>
      </c>
      <c r="H1919" t="s">
        <v>16942</v>
      </c>
      <c r="I1919" t="s">
        <v>9248</v>
      </c>
      <c r="J1919" t="s">
        <v>16941</v>
      </c>
      <c r="K1919" t="s">
        <v>7</v>
      </c>
      <c r="M1919">
        <v>40766041</v>
      </c>
      <c r="N1919" t="s">
        <v>103</v>
      </c>
      <c r="O1919">
        <v>75</v>
      </c>
    </row>
    <row r="1920" spans="1:15" x14ac:dyDescent="0.25">
      <c r="A1920" t="s">
        <v>16940</v>
      </c>
      <c r="B1920" t="s">
        <v>68</v>
      </c>
      <c r="C1920" t="s">
        <v>24</v>
      </c>
      <c r="D1920">
        <v>1991</v>
      </c>
      <c r="E1920" t="s">
        <v>16720</v>
      </c>
      <c r="F1920">
        <v>5.9</v>
      </c>
      <c r="G1920">
        <v>9800</v>
      </c>
      <c r="H1920" t="s">
        <v>9444</v>
      </c>
      <c r="I1920" t="s">
        <v>9444</v>
      </c>
      <c r="J1920" t="s">
        <v>9444</v>
      </c>
      <c r="K1920" t="s">
        <v>7</v>
      </c>
      <c r="L1920">
        <v>13000000</v>
      </c>
      <c r="M1920">
        <v>4102526</v>
      </c>
      <c r="N1920" t="s">
        <v>16027</v>
      </c>
      <c r="O1920">
        <v>92</v>
      </c>
    </row>
    <row r="1921" spans="1:15" x14ac:dyDescent="0.25">
      <c r="A1921" t="s">
        <v>16939</v>
      </c>
      <c r="B1921" t="s">
        <v>41</v>
      </c>
      <c r="C1921" t="s">
        <v>24</v>
      </c>
      <c r="D1921">
        <v>1991</v>
      </c>
      <c r="E1921" t="s">
        <v>16588</v>
      </c>
      <c r="F1921">
        <v>6.7</v>
      </c>
      <c r="G1921">
        <v>30000</v>
      </c>
      <c r="H1921" t="s">
        <v>3435</v>
      </c>
      <c r="I1921" t="s">
        <v>16938</v>
      </c>
      <c r="J1921" t="s">
        <v>3476</v>
      </c>
      <c r="K1921" t="s">
        <v>7</v>
      </c>
      <c r="L1921">
        <v>29000000</v>
      </c>
      <c r="M1921">
        <v>22773535</v>
      </c>
      <c r="N1921" t="s">
        <v>108</v>
      </c>
      <c r="O1921">
        <v>118</v>
      </c>
    </row>
    <row r="1922" spans="1:15" x14ac:dyDescent="0.25">
      <c r="A1922" t="s">
        <v>16937</v>
      </c>
      <c r="B1922" t="s">
        <v>41</v>
      </c>
      <c r="C1922" t="s">
        <v>87</v>
      </c>
      <c r="D1922">
        <v>1991</v>
      </c>
      <c r="E1922" t="s">
        <v>16334</v>
      </c>
      <c r="F1922">
        <v>6.9</v>
      </c>
      <c r="G1922">
        <v>15000</v>
      </c>
      <c r="H1922" t="s">
        <v>4021</v>
      </c>
      <c r="I1922" t="s">
        <v>4021</v>
      </c>
      <c r="J1922" t="s">
        <v>13763</v>
      </c>
      <c r="K1922" t="s">
        <v>7</v>
      </c>
      <c r="M1922">
        <v>40991329</v>
      </c>
      <c r="N1922" t="s">
        <v>890</v>
      </c>
      <c r="O1922">
        <v>134</v>
      </c>
    </row>
    <row r="1923" spans="1:15" x14ac:dyDescent="0.25">
      <c r="A1923" t="s">
        <v>16936</v>
      </c>
      <c r="B1923" t="s">
        <v>41</v>
      </c>
      <c r="C1923" t="s">
        <v>11</v>
      </c>
      <c r="D1923">
        <v>1991</v>
      </c>
      <c r="E1923" t="s">
        <v>16935</v>
      </c>
      <c r="F1923">
        <v>6.3</v>
      </c>
      <c r="G1923">
        <v>3100</v>
      </c>
      <c r="H1923" t="s">
        <v>16934</v>
      </c>
      <c r="I1923" t="s">
        <v>16934</v>
      </c>
      <c r="J1923" t="s">
        <v>4373</v>
      </c>
      <c r="K1923" t="s">
        <v>265</v>
      </c>
      <c r="M1923">
        <v>135893</v>
      </c>
      <c r="N1923" t="s">
        <v>16933</v>
      </c>
      <c r="O1923">
        <v>108</v>
      </c>
    </row>
    <row r="1924" spans="1:15" x14ac:dyDescent="0.25">
      <c r="A1924" t="s">
        <v>16932</v>
      </c>
      <c r="B1924" t="s">
        <v>41</v>
      </c>
      <c r="C1924" t="s">
        <v>87</v>
      </c>
      <c r="D1924">
        <v>1991</v>
      </c>
      <c r="E1924" t="s">
        <v>16931</v>
      </c>
      <c r="F1924">
        <v>7</v>
      </c>
      <c r="G1924">
        <v>6500</v>
      </c>
      <c r="H1924" t="s">
        <v>7622</v>
      </c>
      <c r="I1924" t="s">
        <v>7622</v>
      </c>
      <c r="J1924" t="s">
        <v>15905</v>
      </c>
      <c r="K1924" t="s">
        <v>7</v>
      </c>
      <c r="M1924">
        <v>2971661</v>
      </c>
      <c r="N1924" t="s">
        <v>3660</v>
      </c>
      <c r="O1924">
        <v>102</v>
      </c>
    </row>
    <row r="1925" spans="1:15" x14ac:dyDescent="0.25">
      <c r="A1925" t="s">
        <v>16930</v>
      </c>
      <c r="B1925" t="s">
        <v>68</v>
      </c>
      <c r="C1925" t="s">
        <v>24</v>
      </c>
      <c r="D1925">
        <v>1991</v>
      </c>
      <c r="E1925" t="s">
        <v>16929</v>
      </c>
      <c r="F1925">
        <v>6.6</v>
      </c>
      <c r="G1925">
        <v>15000</v>
      </c>
      <c r="H1925" t="s">
        <v>4488</v>
      </c>
      <c r="I1925" t="s">
        <v>14084</v>
      </c>
      <c r="J1925" t="s">
        <v>3484</v>
      </c>
      <c r="K1925" t="s">
        <v>7</v>
      </c>
      <c r="L1925">
        <v>25000000</v>
      </c>
      <c r="M1925">
        <v>36489888</v>
      </c>
      <c r="N1925" t="s">
        <v>108</v>
      </c>
      <c r="O1925">
        <v>97</v>
      </c>
    </row>
    <row r="1926" spans="1:15" x14ac:dyDescent="0.25">
      <c r="A1926" t="s">
        <v>16928</v>
      </c>
      <c r="B1926" t="s">
        <v>101</v>
      </c>
      <c r="C1926" t="s">
        <v>24</v>
      </c>
      <c r="D1926">
        <v>1991</v>
      </c>
      <c r="E1926" t="s">
        <v>16690</v>
      </c>
      <c r="F1926">
        <v>5.9</v>
      </c>
      <c r="G1926">
        <v>21000</v>
      </c>
      <c r="H1926" t="s">
        <v>11152</v>
      </c>
      <c r="I1926" t="s">
        <v>11152</v>
      </c>
      <c r="J1926" t="s">
        <v>13525</v>
      </c>
      <c r="K1926" t="s">
        <v>7</v>
      </c>
      <c r="L1926">
        <v>25000000</v>
      </c>
      <c r="M1926">
        <v>33691313</v>
      </c>
      <c r="N1926" t="s">
        <v>138</v>
      </c>
      <c r="O1926">
        <v>101</v>
      </c>
    </row>
    <row r="1927" spans="1:15" x14ac:dyDescent="0.25">
      <c r="A1927" t="s">
        <v>16927</v>
      </c>
      <c r="B1927" t="s">
        <v>41</v>
      </c>
      <c r="C1927" t="s">
        <v>11</v>
      </c>
      <c r="D1927">
        <v>1991</v>
      </c>
      <c r="E1927" t="s">
        <v>16643</v>
      </c>
      <c r="F1927">
        <v>6.3</v>
      </c>
      <c r="G1927">
        <v>5000</v>
      </c>
      <c r="H1927" t="s">
        <v>7265</v>
      </c>
      <c r="I1927" t="s">
        <v>7265</v>
      </c>
      <c r="J1927" t="s">
        <v>16926</v>
      </c>
      <c r="K1927" t="s">
        <v>7</v>
      </c>
      <c r="M1927">
        <v>1277404</v>
      </c>
      <c r="N1927" t="s">
        <v>666</v>
      </c>
      <c r="O1927">
        <v>100</v>
      </c>
    </row>
    <row r="1928" spans="1:15" x14ac:dyDescent="0.25">
      <c r="A1928" t="s">
        <v>16925</v>
      </c>
      <c r="B1928" t="s">
        <v>101</v>
      </c>
      <c r="C1928" t="s">
        <v>24</v>
      </c>
      <c r="D1928">
        <v>1991</v>
      </c>
      <c r="E1928" t="s">
        <v>16924</v>
      </c>
      <c r="F1928">
        <v>4.4000000000000004</v>
      </c>
      <c r="G1928">
        <v>5800</v>
      </c>
      <c r="H1928" t="s">
        <v>16430</v>
      </c>
      <c r="I1928" t="s">
        <v>15679</v>
      </c>
      <c r="J1928" t="s">
        <v>16514</v>
      </c>
      <c r="K1928" t="s">
        <v>7</v>
      </c>
      <c r="L1928">
        <v>13000000</v>
      </c>
      <c r="M1928">
        <v>3752428</v>
      </c>
      <c r="N1928" t="s">
        <v>16923</v>
      </c>
      <c r="O1928">
        <v>95</v>
      </c>
    </row>
    <row r="1929" spans="1:15" x14ac:dyDescent="0.25">
      <c r="A1929" t="s">
        <v>16922</v>
      </c>
      <c r="B1929" t="s">
        <v>915</v>
      </c>
      <c r="C1929" t="s">
        <v>73</v>
      </c>
      <c r="D1929">
        <v>1991</v>
      </c>
      <c r="E1929" t="s">
        <v>16169</v>
      </c>
      <c r="F1929">
        <v>6.1</v>
      </c>
      <c r="G1929">
        <v>8800</v>
      </c>
      <c r="H1929" t="s">
        <v>12154</v>
      </c>
      <c r="I1929" t="s">
        <v>12154</v>
      </c>
      <c r="J1929" t="s">
        <v>16921</v>
      </c>
      <c r="K1929" t="s">
        <v>612</v>
      </c>
      <c r="L1929">
        <v>18000000</v>
      </c>
      <c r="M1929">
        <v>11657385</v>
      </c>
      <c r="N1929" t="s">
        <v>13830</v>
      </c>
      <c r="O1929">
        <v>77</v>
      </c>
    </row>
    <row r="1930" spans="1:15" x14ac:dyDescent="0.25">
      <c r="A1930" t="s">
        <v>16920</v>
      </c>
      <c r="B1930" t="s">
        <v>68</v>
      </c>
      <c r="C1930" t="s">
        <v>24</v>
      </c>
      <c r="D1930">
        <v>1991</v>
      </c>
      <c r="E1930" t="s">
        <v>16791</v>
      </c>
      <c r="F1930">
        <v>6.2</v>
      </c>
      <c r="G1930">
        <v>11000</v>
      </c>
      <c r="H1930" t="s">
        <v>16919</v>
      </c>
      <c r="I1930" t="s">
        <v>16918</v>
      </c>
      <c r="J1930" t="s">
        <v>13135</v>
      </c>
      <c r="K1930" t="s">
        <v>7</v>
      </c>
      <c r="L1930">
        <v>13500000</v>
      </c>
      <c r="M1930">
        <v>26255594</v>
      </c>
      <c r="N1930" t="s">
        <v>108</v>
      </c>
      <c r="O1930">
        <v>108</v>
      </c>
    </row>
    <row r="1931" spans="1:15" x14ac:dyDescent="0.25">
      <c r="A1931" t="s">
        <v>16917</v>
      </c>
      <c r="B1931" t="s">
        <v>101</v>
      </c>
      <c r="C1931" t="s">
        <v>24</v>
      </c>
      <c r="D1931">
        <v>1991</v>
      </c>
      <c r="E1931" t="s">
        <v>16860</v>
      </c>
      <c r="F1931">
        <v>2.9</v>
      </c>
      <c r="G1931">
        <v>9100</v>
      </c>
      <c r="H1931" t="s">
        <v>12711</v>
      </c>
      <c r="I1931" t="s">
        <v>16916</v>
      </c>
      <c r="J1931" t="s">
        <v>16915</v>
      </c>
      <c r="K1931" t="s">
        <v>7</v>
      </c>
      <c r="L1931">
        <v>6000000</v>
      </c>
      <c r="M1931">
        <v>1193062</v>
      </c>
      <c r="N1931" t="s">
        <v>16914</v>
      </c>
      <c r="O1931">
        <v>91</v>
      </c>
    </row>
    <row r="1932" spans="1:15" x14ac:dyDescent="0.25">
      <c r="A1932" t="s">
        <v>16913</v>
      </c>
      <c r="B1932" t="s">
        <v>41</v>
      </c>
      <c r="C1932" t="s">
        <v>11</v>
      </c>
      <c r="D1932">
        <v>1991</v>
      </c>
      <c r="E1932" t="s">
        <v>16262</v>
      </c>
      <c r="F1932">
        <v>4</v>
      </c>
      <c r="G1932">
        <v>1500</v>
      </c>
      <c r="H1932" t="s">
        <v>14698</v>
      </c>
      <c r="I1932" t="s">
        <v>14698</v>
      </c>
      <c r="J1932" t="s">
        <v>16912</v>
      </c>
      <c r="K1932" t="s">
        <v>7</v>
      </c>
      <c r="M1932">
        <v>573904</v>
      </c>
      <c r="N1932" t="s">
        <v>16911</v>
      </c>
      <c r="O1932">
        <v>111</v>
      </c>
    </row>
    <row r="1933" spans="1:15" x14ac:dyDescent="0.25">
      <c r="A1933" t="s">
        <v>16910</v>
      </c>
      <c r="B1933" t="s">
        <v>41</v>
      </c>
      <c r="C1933" t="s">
        <v>24</v>
      </c>
      <c r="D1933">
        <v>1991</v>
      </c>
      <c r="E1933" t="s">
        <v>16761</v>
      </c>
      <c r="F1933">
        <v>5.8</v>
      </c>
      <c r="G1933">
        <v>9100</v>
      </c>
      <c r="H1933" t="s">
        <v>15600</v>
      </c>
      <c r="I1933" t="s">
        <v>15600</v>
      </c>
      <c r="J1933" t="s">
        <v>14594</v>
      </c>
      <c r="K1933" t="s">
        <v>7</v>
      </c>
      <c r="L1933">
        <v>14000000</v>
      </c>
      <c r="M1933">
        <v>15545943</v>
      </c>
      <c r="N1933" t="s">
        <v>16909</v>
      </c>
      <c r="O1933">
        <v>103</v>
      </c>
    </row>
    <row r="1934" spans="1:15" x14ac:dyDescent="0.25">
      <c r="A1934" t="s">
        <v>16908</v>
      </c>
      <c r="B1934" t="s">
        <v>101</v>
      </c>
      <c r="C1934" t="s">
        <v>100</v>
      </c>
      <c r="D1934">
        <v>1991</v>
      </c>
      <c r="E1934" t="s">
        <v>16736</v>
      </c>
      <c r="F1934">
        <v>6.7</v>
      </c>
      <c r="G1934">
        <v>20000</v>
      </c>
      <c r="H1934" t="s">
        <v>16436</v>
      </c>
      <c r="I1934" t="s">
        <v>16907</v>
      </c>
      <c r="J1934" t="s">
        <v>2283</v>
      </c>
      <c r="K1934" t="s">
        <v>7</v>
      </c>
      <c r="L1934">
        <v>14000000</v>
      </c>
      <c r="M1934">
        <v>34793160</v>
      </c>
      <c r="N1934" t="s">
        <v>119</v>
      </c>
      <c r="O1934">
        <v>107</v>
      </c>
    </row>
    <row r="1935" spans="1:15" x14ac:dyDescent="0.25">
      <c r="A1935" t="s">
        <v>16906</v>
      </c>
      <c r="B1935" t="s">
        <v>41</v>
      </c>
      <c r="C1935" t="s">
        <v>34</v>
      </c>
      <c r="D1935">
        <v>1991</v>
      </c>
      <c r="E1935" t="s">
        <v>16583</v>
      </c>
      <c r="F1935">
        <v>6.8</v>
      </c>
      <c r="G1935">
        <v>9500</v>
      </c>
      <c r="H1935" t="s">
        <v>11854</v>
      </c>
      <c r="I1935" t="s">
        <v>16905</v>
      </c>
      <c r="J1935" t="s">
        <v>14209</v>
      </c>
      <c r="K1935" t="s">
        <v>332</v>
      </c>
      <c r="L1935">
        <v>23000000</v>
      </c>
      <c r="M1935">
        <v>829625</v>
      </c>
      <c r="N1935" t="s">
        <v>16904</v>
      </c>
      <c r="O1935">
        <v>158</v>
      </c>
    </row>
    <row r="1936" spans="1:15" x14ac:dyDescent="0.25">
      <c r="A1936" t="s">
        <v>16903</v>
      </c>
      <c r="B1936" t="s">
        <v>68</v>
      </c>
      <c r="C1936" t="s">
        <v>24</v>
      </c>
      <c r="D1936">
        <v>1991</v>
      </c>
      <c r="E1936" t="s">
        <v>16902</v>
      </c>
      <c r="F1936">
        <v>6.4</v>
      </c>
      <c r="G1936">
        <v>10000</v>
      </c>
      <c r="H1936" t="s">
        <v>3868</v>
      </c>
      <c r="I1936" t="s">
        <v>3868</v>
      </c>
      <c r="J1936" t="s">
        <v>14733</v>
      </c>
      <c r="K1936" t="s">
        <v>7</v>
      </c>
      <c r="M1936">
        <v>25092802</v>
      </c>
      <c r="N1936" t="s">
        <v>890</v>
      </c>
      <c r="O1936">
        <v>104</v>
      </c>
    </row>
    <row r="1937" spans="1:15" x14ac:dyDescent="0.25">
      <c r="A1937" t="s">
        <v>16901</v>
      </c>
      <c r="B1937" t="s">
        <v>68</v>
      </c>
      <c r="C1937" t="s">
        <v>24</v>
      </c>
      <c r="D1937">
        <v>1991</v>
      </c>
      <c r="E1937" t="s">
        <v>16900</v>
      </c>
      <c r="F1937">
        <v>6.5</v>
      </c>
      <c r="G1937">
        <v>12000</v>
      </c>
      <c r="H1937" t="s">
        <v>16899</v>
      </c>
      <c r="I1937" t="s">
        <v>11152</v>
      </c>
      <c r="J1937" t="s">
        <v>16898</v>
      </c>
      <c r="K1937" t="s">
        <v>7</v>
      </c>
      <c r="L1937">
        <v>17000000</v>
      </c>
      <c r="M1937">
        <v>4603929</v>
      </c>
      <c r="N1937" t="s">
        <v>890</v>
      </c>
      <c r="O1937">
        <v>107</v>
      </c>
    </row>
    <row r="1938" spans="1:15" x14ac:dyDescent="0.25">
      <c r="A1938" t="s">
        <v>16897</v>
      </c>
      <c r="B1938" t="s">
        <v>41</v>
      </c>
      <c r="C1938" t="s">
        <v>87</v>
      </c>
      <c r="D1938">
        <v>1991</v>
      </c>
      <c r="E1938" t="s">
        <v>16588</v>
      </c>
      <c r="F1938">
        <v>6.5</v>
      </c>
      <c r="G1938">
        <v>8900</v>
      </c>
      <c r="H1938" t="s">
        <v>8933</v>
      </c>
      <c r="I1938" t="s">
        <v>16896</v>
      </c>
      <c r="J1938" t="s">
        <v>14293</v>
      </c>
      <c r="K1938" t="s">
        <v>7</v>
      </c>
      <c r="L1938">
        <v>22000000</v>
      </c>
      <c r="M1938">
        <v>11511031</v>
      </c>
      <c r="N1938" t="s">
        <v>12081</v>
      </c>
      <c r="O1938">
        <v>98</v>
      </c>
    </row>
    <row r="1939" spans="1:15" x14ac:dyDescent="0.25">
      <c r="A1939" t="s">
        <v>16895</v>
      </c>
      <c r="B1939" t="s">
        <v>101</v>
      </c>
      <c r="C1939" t="s">
        <v>11</v>
      </c>
      <c r="D1939">
        <v>1991</v>
      </c>
      <c r="E1939" t="s">
        <v>16894</v>
      </c>
      <c r="F1939">
        <v>8.1</v>
      </c>
      <c r="G1939">
        <v>30000</v>
      </c>
      <c r="H1939" t="s">
        <v>3165</v>
      </c>
      <c r="I1939" t="s">
        <v>16893</v>
      </c>
      <c r="J1939" t="s">
        <v>60</v>
      </c>
      <c r="K1939" t="s">
        <v>59</v>
      </c>
      <c r="M1939">
        <v>2603061</v>
      </c>
      <c r="N1939" t="s">
        <v>15194</v>
      </c>
      <c r="O1939">
        <v>125</v>
      </c>
    </row>
    <row r="1940" spans="1:15" x14ac:dyDescent="0.25">
      <c r="A1940" t="s">
        <v>16892</v>
      </c>
      <c r="B1940" t="s">
        <v>101</v>
      </c>
      <c r="C1940" t="s">
        <v>34</v>
      </c>
      <c r="D1940">
        <v>1991</v>
      </c>
      <c r="E1940" t="s">
        <v>16643</v>
      </c>
      <c r="F1940">
        <v>4.5</v>
      </c>
      <c r="G1940">
        <v>9600</v>
      </c>
      <c r="H1940" t="s">
        <v>16891</v>
      </c>
      <c r="I1940" t="s">
        <v>16890</v>
      </c>
      <c r="J1940" t="s">
        <v>15678</v>
      </c>
      <c r="K1940" t="s">
        <v>7</v>
      </c>
      <c r="M1940">
        <v>6948859</v>
      </c>
      <c r="N1940" t="s">
        <v>666</v>
      </c>
      <c r="O1940">
        <v>90</v>
      </c>
    </row>
    <row r="1941" spans="1:15" x14ac:dyDescent="0.25">
      <c r="A1941" t="s">
        <v>16889</v>
      </c>
      <c r="B1941" t="s">
        <v>41</v>
      </c>
      <c r="C1941" t="s">
        <v>24</v>
      </c>
      <c r="D1941">
        <v>1991</v>
      </c>
      <c r="E1941" t="s">
        <v>16647</v>
      </c>
      <c r="F1941">
        <v>5.8</v>
      </c>
      <c r="G1941">
        <v>4200</v>
      </c>
      <c r="H1941" t="s">
        <v>16888</v>
      </c>
      <c r="I1941" t="s">
        <v>16887</v>
      </c>
      <c r="J1941" t="s">
        <v>16886</v>
      </c>
      <c r="K1941" t="s">
        <v>7</v>
      </c>
      <c r="M1941">
        <v>4205000</v>
      </c>
      <c r="N1941" t="s">
        <v>16885</v>
      </c>
      <c r="O1941">
        <v>91</v>
      </c>
    </row>
    <row r="1942" spans="1:15" x14ac:dyDescent="0.25">
      <c r="A1942" t="s">
        <v>16884</v>
      </c>
      <c r="B1942" t="s">
        <v>41</v>
      </c>
      <c r="C1942" t="s">
        <v>87</v>
      </c>
      <c r="D1942">
        <v>1991</v>
      </c>
      <c r="E1942" t="s">
        <v>16720</v>
      </c>
      <c r="F1942">
        <v>6</v>
      </c>
      <c r="G1942">
        <v>8600</v>
      </c>
      <c r="H1942" t="s">
        <v>16883</v>
      </c>
      <c r="I1942" t="s">
        <v>16882</v>
      </c>
      <c r="J1942" t="s">
        <v>9236</v>
      </c>
      <c r="K1942" t="s">
        <v>7</v>
      </c>
      <c r="L1942">
        <v>23000000</v>
      </c>
      <c r="M1942">
        <v>20246790</v>
      </c>
      <c r="N1942" t="s">
        <v>103</v>
      </c>
      <c r="O1942">
        <v>104</v>
      </c>
    </row>
    <row r="1943" spans="1:15" x14ac:dyDescent="0.25">
      <c r="A1943" t="s">
        <v>16881</v>
      </c>
      <c r="B1943" t="s">
        <v>68</v>
      </c>
      <c r="C1943" t="s">
        <v>34</v>
      </c>
      <c r="D1943">
        <v>1991</v>
      </c>
      <c r="E1943" t="s">
        <v>13612</v>
      </c>
      <c r="F1943">
        <v>7.3</v>
      </c>
      <c r="G1943">
        <v>19000</v>
      </c>
      <c r="H1943" t="s">
        <v>2277</v>
      </c>
      <c r="I1943" t="s">
        <v>2277</v>
      </c>
      <c r="J1943" t="s">
        <v>2277</v>
      </c>
      <c r="K1943" t="s">
        <v>226</v>
      </c>
      <c r="M1943">
        <v>10405394</v>
      </c>
      <c r="N1943" t="s">
        <v>657</v>
      </c>
      <c r="O1943">
        <v>80</v>
      </c>
    </row>
    <row r="1944" spans="1:15" x14ac:dyDescent="0.25">
      <c r="A1944" t="s">
        <v>16880</v>
      </c>
      <c r="B1944" t="s">
        <v>68</v>
      </c>
      <c r="C1944" t="s">
        <v>34</v>
      </c>
      <c r="D1944">
        <v>1991</v>
      </c>
      <c r="E1944" t="s">
        <v>16701</v>
      </c>
      <c r="F1944">
        <v>5.8</v>
      </c>
      <c r="G1944">
        <v>6600</v>
      </c>
      <c r="H1944" t="s">
        <v>13760</v>
      </c>
      <c r="I1944" t="s">
        <v>1918</v>
      </c>
      <c r="J1944" t="s">
        <v>296</v>
      </c>
      <c r="K1944" t="s">
        <v>7</v>
      </c>
      <c r="M1944">
        <v>7788597</v>
      </c>
      <c r="N1944" t="s">
        <v>138</v>
      </c>
      <c r="O1944">
        <v>88</v>
      </c>
    </row>
    <row r="1945" spans="1:15" x14ac:dyDescent="0.25">
      <c r="A1945" t="s">
        <v>16879</v>
      </c>
      <c r="B1945" t="s">
        <v>68</v>
      </c>
      <c r="C1945" t="s">
        <v>24</v>
      </c>
      <c r="D1945">
        <v>1991</v>
      </c>
      <c r="E1945" t="s">
        <v>16690</v>
      </c>
      <c r="F1945">
        <v>5.4</v>
      </c>
      <c r="G1945">
        <v>6800</v>
      </c>
      <c r="H1945" t="s">
        <v>16878</v>
      </c>
      <c r="I1945" t="s">
        <v>16877</v>
      </c>
      <c r="J1945" t="s">
        <v>7324</v>
      </c>
      <c r="K1945" t="s">
        <v>7</v>
      </c>
      <c r="M1945">
        <v>9689816</v>
      </c>
      <c r="N1945" t="s">
        <v>108</v>
      </c>
      <c r="O1945">
        <v>107</v>
      </c>
    </row>
    <row r="1946" spans="1:15" x14ac:dyDescent="0.25">
      <c r="A1946" t="s">
        <v>16876</v>
      </c>
      <c r="B1946" t="s">
        <v>41</v>
      </c>
      <c r="C1946" t="s">
        <v>11</v>
      </c>
      <c r="D1946">
        <v>1991</v>
      </c>
      <c r="E1946" t="s">
        <v>16875</v>
      </c>
      <c r="F1946">
        <v>6.1</v>
      </c>
      <c r="G1946">
        <v>15000</v>
      </c>
      <c r="H1946" t="s">
        <v>5997</v>
      </c>
      <c r="I1946" t="s">
        <v>16874</v>
      </c>
      <c r="J1946" t="s">
        <v>6748</v>
      </c>
      <c r="K1946" t="s">
        <v>7</v>
      </c>
      <c r="L1946">
        <v>18000000</v>
      </c>
      <c r="M1946">
        <v>82264675</v>
      </c>
      <c r="N1946" t="s">
        <v>16873</v>
      </c>
      <c r="O1946">
        <v>111</v>
      </c>
    </row>
    <row r="1947" spans="1:15" x14ac:dyDescent="0.25">
      <c r="A1947" t="s">
        <v>16872</v>
      </c>
      <c r="B1947" t="s">
        <v>41</v>
      </c>
      <c r="C1947" t="s">
        <v>24</v>
      </c>
      <c r="D1947">
        <v>1991</v>
      </c>
      <c r="E1947" t="s">
        <v>16643</v>
      </c>
      <c r="F1947">
        <v>7.4</v>
      </c>
      <c r="G1947">
        <v>8700</v>
      </c>
      <c r="H1947" t="s">
        <v>16871</v>
      </c>
      <c r="I1947" t="s">
        <v>16870</v>
      </c>
      <c r="J1947" t="s">
        <v>15853</v>
      </c>
      <c r="K1947" t="s">
        <v>7</v>
      </c>
      <c r="M1947">
        <v>394631</v>
      </c>
      <c r="N1947" t="s">
        <v>138</v>
      </c>
      <c r="O1947">
        <v>94</v>
      </c>
    </row>
    <row r="1948" spans="1:15" x14ac:dyDescent="0.25">
      <c r="A1948" t="s">
        <v>16869</v>
      </c>
      <c r="B1948" t="s">
        <v>5244</v>
      </c>
      <c r="C1948" t="s">
        <v>11</v>
      </c>
      <c r="D1948">
        <v>1991</v>
      </c>
      <c r="E1948" t="s">
        <v>16860</v>
      </c>
      <c r="F1948">
        <v>5.6</v>
      </c>
      <c r="G1948">
        <v>3500</v>
      </c>
      <c r="H1948" t="s">
        <v>16868</v>
      </c>
      <c r="I1948" t="s">
        <v>16867</v>
      </c>
      <c r="J1948" t="s">
        <v>16866</v>
      </c>
      <c r="K1948" t="s">
        <v>7</v>
      </c>
      <c r="M1948">
        <v>1008404</v>
      </c>
      <c r="N1948" t="s">
        <v>16865</v>
      </c>
      <c r="O1948">
        <v>85</v>
      </c>
    </row>
    <row r="1949" spans="1:15" x14ac:dyDescent="0.25">
      <c r="A1949" t="s">
        <v>16864</v>
      </c>
      <c r="B1949" t="s">
        <v>41</v>
      </c>
      <c r="C1949" t="s">
        <v>24</v>
      </c>
      <c r="D1949">
        <v>1991</v>
      </c>
      <c r="E1949" t="s">
        <v>16863</v>
      </c>
      <c r="F1949">
        <v>7</v>
      </c>
      <c r="G1949">
        <v>1600</v>
      </c>
      <c r="H1949" t="s">
        <v>2375</v>
      </c>
      <c r="I1949" t="s">
        <v>2375</v>
      </c>
      <c r="J1949" t="s">
        <v>16862</v>
      </c>
      <c r="K1949" t="s">
        <v>612</v>
      </c>
      <c r="M1949">
        <v>4313473</v>
      </c>
      <c r="N1949" t="s">
        <v>14637</v>
      </c>
      <c r="O1949">
        <v>104</v>
      </c>
    </row>
    <row r="1950" spans="1:15" x14ac:dyDescent="0.25">
      <c r="A1950" t="s">
        <v>16861</v>
      </c>
      <c r="B1950" t="s">
        <v>41</v>
      </c>
      <c r="C1950" t="s">
        <v>24</v>
      </c>
      <c r="D1950">
        <v>1991</v>
      </c>
      <c r="E1950" t="s">
        <v>16860</v>
      </c>
      <c r="F1950">
        <v>6.2</v>
      </c>
      <c r="G1950">
        <v>8200</v>
      </c>
      <c r="H1950" t="s">
        <v>12706</v>
      </c>
      <c r="I1950" t="s">
        <v>16859</v>
      </c>
      <c r="J1950" t="s">
        <v>10513</v>
      </c>
      <c r="K1950" t="s">
        <v>7</v>
      </c>
      <c r="M1950">
        <v>25682090</v>
      </c>
      <c r="N1950" t="s">
        <v>138</v>
      </c>
      <c r="O1950">
        <v>103</v>
      </c>
    </row>
    <row r="1951" spans="1:15" x14ac:dyDescent="0.25">
      <c r="A1951" t="s">
        <v>16858</v>
      </c>
      <c r="B1951" t="s">
        <v>101</v>
      </c>
      <c r="C1951" t="s">
        <v>24</v>
      </c>
      <c r="D1951">
        <v>1991</v>
      </c>
      <c r="E1951" t="s">
        <v>16687</v>
      </c>
      <c r="F1951">
        <v>5.9</v>
      </c>
      <c r="G1951">
        <v>8000</v>
      </c>
      <c r="H1951" t="s">
        <v>16857</v>
      </c>
      <c r="I1951" t="s">
        <v>16856</v>
      </c>
      <c r="J1951" t="s">
        <v>14733</v>
      </c>
      <c r="K1951" t="s">
        <v>7</v>
      </c>
      <c r="L1951">
        <v>18000000</v>
      </c>
      <c r="M1951">
        <v>5546827</v>
      </c>
      <c r="N1951" t="s">
        <v>704</v>
      </c>
      <c r="O1951">
        <v>96</v>
      </c>
    </row>
    <row r="1952" spans="1:15" x14ac:dyDescent="0.25">
      <c r="A1952" t="s">
        <v>16855</v>
      </c>
      <c r="B1952" t="s">
        <v>41</v>
      </c>
      <c r="C1952" t="s">
        <v>11</v>
      </c>
      <c r="D1952">
        <v>1991</v>
      </c>
      <c r="E1952" t="s">
        <v>16854</v>
      </c>
      <c r="F1952">
        <v>7.2</v>
      </c>
      <c r="G1952">
        <v>5800</v>
      </c>
      <c r="H1952" t="s">
        <v>9693</v>
      </c>
      <c r="I1952" t="s">
        <v>9693</v>
      </c>
      <c r="J1952" t="s">
        <v>16853</v>
      </c>
      <c r="K1952" t="s">
        <v>504</v>
      </c>
      <c r="M1952">
        <v>2415396</v>
      </c>
      <c r="N1952" t="s">
        <v>13202</v>
      </c>
      <c r="O1952">
        <v>99</v>
      </c>
    </row>
    <row r="1953" spans="1:15" x14ac:dyDescent="0.25">
      <c r="A1953" t="s">
        <v>16852</v>
      </c>
      <c r="B1953" t="s">
        <v>41</v>
      </c>
      <c r="C1953" t="s">
        <v>5</v>
      </c>
      <c r="D1953">
        <v>1991</v>
      </c>
      <c r="E1953" t="s">
        <v>16851</v>
      </c>
      <c r="F1953">
        <v>6</v>
      </c>
      <c r="G1953">
        <v>4400</v>
      </c>
      <c r="H1953" t="s">
        <v>16358</v>
      </c>
      <c r="I1953" t="s">
        <v>16850</v>
      </c>
      <c r="J1953" t="s">
        <v>16849</v>
      </c>
      <c r="K1953" t="s">
        <v>7</v>
      </c>
      <c r="L1953">
        <v>2000000</v>
      </c>
      <c r="N1953" t="s">
        <v>16848</v>
      </c>
      <c r="O1953">
        <v>97</v>
      </c>
    </row>
    <row r="1954" spans="1:15" x14ac:dyDescent="0.25">
      <c r="A1954" t="s">
        <v>16847</v>
      </c>
      <c r="B1954" t="s">
        <v>41</v>
      </c>
      <c r="C1954" t="s">
        <v>24</v>
      </c>
      <c r="D1954">
        <v>1991</v>
      </c>
      <c r="E1954" t="s">
        <v>16730</v>
      </c>
      <c r="F1954">
        <v>7.1</v>
      </c>
      <c r="G1954">
        <v>14000</v>
      </c>
      <c r="H1954" t="s">
        <v>2774</v>
      </c>
      <c r="I1954" t="s">
        <v>2774</v>
      </c>
      <c r="J1954" t="s">
        <v>16593</v>
      </c>
      <c r="K1954" t="s">
        <v>578</v>
      </c>
      <c r="M1954">
        <v>1710057</v>
      </c>
      <c r="N1954" t="s">
        <v>561</v>
      </c>
      <c r="O1954">
        <v>112</v>
      </c>
    </row>
    <row r="1955" spans="1:15" x14ac:dyDescent="0.25">
      <c r="A1955" t="s">
        <v>16846</v>
      </c>
      <c r="B1955" t="s">
        <v>101</v>
      </c>
      <c r="C1955" t="s">
        <v>11</v>
      </c>
      <c r="D1955">
        <v>1991</v>
      </c>
      <c r="E1955" t="s">
        <v>16666</v>
      </c>
      <c r="F1955">
        <v>6.6</v>
      </c>
      <c r="G1955">
        <v>14000</v>
      </c>
      <c r="H1955" t="s">
        <v>1567</v>
      </c>
      <c r="I1955" t="s">
        <v>4512</v>
      </c>
      <c r="J1955" t="s">
        <v>1567</v>
      </c>
      <c r="K1955" t="s">
        <v>7</v>
      </c>
      <c r="L1955">
        <v>10000000</v>
      </c>
      <c r="M1955">
        <v>25010896</v>
      </c>
      <c r="N1955" t="s">
        <v>514</v>
      </c>
      <c r="O1955">
        <v>99</v>
      </c>
    </row>
    <row r="1956" spans="1:15" x14ac:dyDescent="0.25">
      <c r="A1956" t="s">
        <v>16845</v>
      </c>
      <c r="B1956" t="s">
        <v>68</v>
      </c>
      <c r="C1956" t="s">
        <v>24</v>
      </c>
      <c r="D1956">
        <v>1991</v>
      </c>
      <c r="E1956" t="s">
        <v>16324</v>
      </c>
      <c r="F1956">
        <v>6.7</v>
      </c>
      <c r="G1956">
        <v>16000</v>
      </c>
      <c r="H1956" t="s">
        <v>2403</v>
      </c>
      <c r="I1956" t="s">
        <v>2403</v>
      </c>
      <c r="J1956" t="s">
        <v>2403</v>
      </c>
      <c r="K1956" t="s">
        <v>7</v>
      </c>
      <c r="L1956">
        <v>14000000</v>
      </c>
      <c r="M1956">
        <v>2735731</v>
      </c>
      <c r="N1956" t="s">
        <v>16298</v>
      </c>
      <c r="O1956">
        <v>85</v>
      </c>
    </row>
    <row r="1957" spans="1:15" x14ac:dyDescent="0.25">
      <c r="A1957" t="s">
        <v>16844</v>
      </c>
      <c r="B1957" t="s">
        <v>41</v>
      </c>
      <c r="C1957" t="s">
        <v>24</v>
      </c>
      <c r="D1957">
        <v>1991</v>
      </c>
      <c r="E1957" t="s">
        <v>16183</v>
      </c>
      <c r="F1957">
        <v>5.6</v>
      </c>
      <c r="G1957">
        <v>4700</v>
      </c>
      <c r="H1957" t="s">
        <v>7072</v>
      </c>
      <c r="I1957" t="s">
        <v>7072</v>
      </c>
      <c r="J1957" t="s">
        <v>7072</v>
      </c>
      <c r="K1957" t="s">
        <v>7</v>
      </c>
      <c r="L1957">
        <v>1400000</v>
      </c>
      <c r="M1957">
        <v>115103</v>
      </c>
      <c r="N1957" t="s">
        <v>16363</v>
      </c>
      <c r="O1957">
        <v>87</v>
      </c>
    </row>
    <row r="1958" spans="1:15" x14ac:dyDescent="0.25">
      <c r="A1958" t="s">
        <v>16843</v>
      </c>
      <c r="B1958" t="s">
        <v>41</v>
      </c>
      <c r="C1958" t="s">
        <v>100</v>
      </c>
      <c r="D1958">
        <v>1991</v>
      </c>
      <c r="E1958" t="s">
        <v>16643</v>
      </c>
      <c r="F1958">
        <v>7.1</v>
      </c>
      <c r="G1958">
        <v>6600</v>
      </c>
      <c r="H1958" t="s">
        <v>2823</v>
      </c>
      <c r="I1958" t="s">
        <v>16842</v>
      </c>
      <c r="J1958" t="s">
        <v>13675</v>
      </c>
      <c r="K1958" t="s">
        <v>95</v>
      </c>
      <c r="M1958">
        <v>8211952</v>
      </c>
      <c r="N1958" t="s">
        <v>13181</v>
      </c>
      <c r="O1958">
        <v>101</v>
      </c>
    </row>
    <row r="1959" spans="1:15" x14ac:dyDescent="0.25">
      <c r="A1959" t="s">
        <v>16841</v>
      </c>
      <c r="B1959" t="s">
        <v>41</v>
      </c>
      <c r="C1959" t="s">
        <v>87</v>
      </c>
      <c r="D1959">
        <v>1991</v>
      </c>
      <c r="E1959" t="s">
        <v>16666</v>
      </c>
      <c r="F1959">
        <v>5.9</v>
      </c>
      <c r="G1959">
        <v>11000</v>
      </c>
      <c r="H1959" t="s">
        <v>8243</v>
      </c>
      <c r="I1959" t="s">
        <v>16840</v>
      </c>
      <c r="J1959" t="s">
        <v>5431</v>
      </c>
      <c r="K1959" t="s">
        <v>7</v>
      </c>
      <c r="L1959">
        <v>48000000</v>
      </c>
      <c r="M1959">
        <v>15565363</v>
      </c>
      <c r="N1959" t="s">
        <v>6122</v>
      </c>
      <c r="O1959">
        <v>106</v>
      </c>
    </row>
    <row r="1960" spans="1:15" x14ac:dyDescent="0.25">
      <c r="A1960" t="s">
        <v>16839</v>
      </c>
      <c r="B1960" t="s">
        <v>41</v>
      </c>
      <c r="C1960" t="s">
        <v>11</v>
      </c>
      <c r="D1960">
        <v>1991</v>
      </c>
      <c r="E1960" t="s">
        <v>16838</v>
      </c>
      <c r="F1960">
        <v>7.6</v>
      </c>
      <c r="G1960">
        <v>20000</v>
      </c>
      <c r="H1960" t="s">
        <v>1823</v>
      </c>
      <c r="I1960" t="s">
        <v>1823</v>
      </c>
      <c r="J1960" t="s">
        <v>16837</v>
      </c>
      <c r="K1960" t="s">
        <v>731</v>
      </c>
      <c r="M1960">
        <v>1015007</v>
      </c>
      <c r="N1960" t="s">
        <v>11842</v>
      </c>
      <c r="O1960">
        <v>112</v>
      </c>
    </row>
    <row r="1961" spans="1:15" x14ac:dyDescent="0.25">
      <c r="A1961" t="s">
        <v>16836</v>
      </c>
      <c r="B1961" t="s">
        <v>68</v>
      </c>
      <c r="C1961" t="s">
        <v>11</v>
      </c>
      <c r="D1961">
        <v>1991</v>
      </c>
      <c r="E1961" t="s">
        <v>16828</v>
      </c>
      <c r="F1961">
        <v>7</v>
      </c>
      <c r="G1961">
        <v>5200</v>
      </c>
      <c r="H1961" t="s">
        <v>13153</v>
      </c>
      <c r="I1961" t="s">
        <v>16835</v>
      </c>
      <c r="J1961" t="s">
        <v>14209</v>
      </c>
      <c r="K1961" t="s">
        <v>7</v>
      </c>
      <c r="M1961">
        <v>38120905</v>
      </c>
      <c r="N1961" t="s">
        <v>6122</v>
      </c>
      <c r="O1961">
        <v>122</v>
      </c>
    </row>
    <row r="1962" spans="1:15" x14ac:dyDescent="0.25">
      <c r="A1962" t="s">
        <v>16834</v>
      </c>
      <c r="B1962" t="s">
        <v>68</v>
      </c>
      <c r="C1962" t="s">
        <v>11</v>
      </c>
      <c r="D1962">
        <v>1991</v>
      </c>
      <c r="E1962" t="s">
        <v>16833</v>
      </c>
      <c r="F1962">
        <v>6.9</v>
      </c>
      <c r="G1962">
        <v>9600</v>
      </c>
      <c r="H1962" t="s">
        <v>1410</v>
      </c>
      <c r="I1962" t="s">
        <v>5682</v>
      </c>
      <c r="J1962" t="s">
        <v>13979</v>
      </c>
      <c r="K1962" t="s">
        <v>562</v>
      </c>
      <c r="L1962">
        <v>11000000</v>
      </c>
      <c r="M1962">
        <v>1059071</v>
      </c>
      <c r="N1962" t="s">
        <v>12403</v>
      </c>
      <c r="O1962">
        <v>98</v>
      </c>
    </row>
    <row r="1963" spans="1:15" x14ac:dyDescent="0.25">
      <c r="A1963" t="s">
        <v>16832</v>
      </c>
      <c r="B1963" t="s">
        <v>41</v>
      </c>
      <c r="C1963" t="s">
        <v>24</v>
      </c>
      <c r="D1963">
        <v>1991</v>
      </c>
      <c r="E1963" t="s">
        <v>16831</v>
      </c>
      <c r="F1963">
        <v>5.8</v>
      </c>
      <c r="G1963">
        <v>3800</v>
      </c>
      <c r="H1963" t="s">
        <v>13509</v>
      </c>
      <c r="I1963" t="s">
        <v>13509</v>
      </c>
      <c r="J1963" t="s">
        <v>878</v>
      </c>
      <c r="K1963" t="s">
        <v>690</v>
      </c>
      <c r="L1963">
        <v>500000</v>
      </c>
      <c r="M1963">
        <v>90091</v>
      </c>
      <c r="N1963" t="s">
        <v>16830</v>
      </c>
      <c r="O1963">
        <v>97</v>
      </c>
    </row>
    <row r="1964" spans="1:15" x14ac:dyDescent="0.25">
      <c r="A1964" t="s">
        <v>16829</v>
      </c>
      <c r="B1964" t="s">
        <v>68</v>
      </c>
      <c r="C1964" t="s">
        <v>24</v>
      </c>
      <c r="D1964">
        <v>1991</v>
      </c>
      <c r="E1964" t="s">
        <v>16828</v>
      </c>
      <c r="F1964">
        <v>6</v>
      </c>
      <c r="G1964">
        <v>2700</v>
      </c>
      <c r="H1964" t="s">
        <v>15548</v>
      </c>
      <c r="I1964" t="s">
        <v>15999</v>
      </c>
      <c r="J1964" t="s">
        <v>2283</v>
      </c>
      <c r="K1964" t="s">
        <v>7</v>
      </c>
      <c r="L1964">
        <v>10000000</v>
      </c>
      <c r="M1964">
        <v>6166819</v>
      </c>
      <c r="N1964" t="s">
        <v>514</v>
      </c>
      <c r="O1964">
        <v>97</v>
      </c>
    </row>
    <row r="1965" spans="1:15" x14ac:dyDescent="0.25">
      <c r="A1965" t="s">
        <v>16827</v>
      </c>
      <c r="B1965" t="s">
        <v>101</v>
      </c>
      <c r="C1965" t="s">
        <v>24</v>
      </c>
      <c r="D1965">
        <v>1991</v>
      </c>
      <c r="E1965" t="s">
        <v>16588</v>
      </c>
      <c r="F1965">
        <v>5.8</v>
      </c>
      <c r="G1965">
        <v>11000</v>
      </c>
      <c r="H1965" t="s">
        <v>16826</v>
      </c>
      <c r="I1965" t="s">
        <v>16826</v>
      </c>
      <c r="J1965" t="s">
        <v>16825</v>
      </c>
      <c r="K1965" t="s">
        <v>7</v>
      </c>
      <c r="M1965">
        <v>14143280</v>
      </c>
      <c r="N1965" t="s">
        <v>6122</v>
      </c>
      <c r="O1965">
        <v>91</v>
      </c>
    </row>
    <row r="1966" spans="1:15" x14ac:dyDescent="0.25">
      <c r="A1966" t="s">
        <v>16824</v>
      </c>
      <c r="B1966" t="s">
        <v>41</v>
      </c>
      <c r="C1966" t="s">
        <v>11</v>
      </c>
      <c r="D1966">
        <v>1991</v>
      </c>
      <c r="E1966" t="s">
        <v>16605</v>
      </c>
      <c r="F1966">
        <v>7.6</v>
      </c>
      <c r="G1966">
        <v>3900</v>
      </c>
      <c r="H1966" t="s">
        <v>13781</v>
      </c>
      <c r="I1966" t="s">
        <v>13781</v>
      </c>
      <c r="J1966" t="s">
        <v>13781</v>
      </c>
      <c r="K1966" t="s">
        <v>7</v>
      </c>
      <c r="M1966">
        <v>8750400</v>
      </c>
      <c r="N1966" t="s">
        <v>890</v>
      </c>
      <c r="O1966">
        <v>121</v>
      </c>
    </row>
    <row r="1967" spans="1:15" x14ac:dyDescent="0.25">
      <c r="A1967" t="s">
        <v>16823</v>
      </c>
      <c r="B1967" t="s">
        <v>41</v>
      </c>
      <c r="C1967" t="s">
        <v>11</v>
      </c>
      <c r="D1967">
        <v>1991</v>
      </c>
      <c r="E1967" t="s">
        <v>16822</v>
      </c>
      <c r="F1967">
        <v>6.7</v>
      </c>
      <c r="G1967">
        <v>4800</v>
      </c>
      <c r="H1967" t="s">
        <v>5322</v>
      </c>
      <c r="I1967" t="s">
        <v>16821</v>
      </c>
      <c r="J1967" t="s">
        <v>1804</v>
      </c>
      <c r="K1967" t="s">
        <v>7</v>
      </c>
      <c r="M1967">
        <v>7308786</v>
      </c>
      <c r="N1967" t="s">
        <v>16820</v>
      </c>
      <c r="O1967">
        <v>118</v>
      </c>
    </row>
    <row r="1968" spans="1:15" x14ac:dyDescent="0.25">
      <c r="A1968" t="s">
        <v>16819</v>
      </c>
      <c r="B1968" t="s">
        <v>41</v>
      </c>
      <c r="C1968" t="s">
        <v>24</v>
      </c>
      <c r="D1968">
        <v>1991</v>
      </c>
      <c r="E1968" t="s">
        <v>16818</v>
      </c>
      <c r="F1968">
        <v>5.8</v>
      </c>
      <c r="G1968">
        <v>5300</v>
      </c>
      <c r="H1968" t="s">
        <v>16817</v>
      </c>
      <c r="I1968" t="s">
        <v>12371</v>
      </c>
      <c r="J1968" t="s">
        <v>9944</v>
      </c>
      <c r="K1968" t="s">
        <v>7</v>
      </c>
      <c r="L1968">
        <v>26000000</v>
      </c>
      <c r="M1968">
        <v>12454768</v>
      </c>
      <c r="N1968" t="s">
        <v>8102</v>
      </c>
      <c r="O1968">
        <v>115</v>
      </c>
    </row>
    <row r="1969" spans="1:15" x14ac:dyDescent="0.25">
      <c r="A1969" t="s">
        <v>16816</v>
      </c>
      <c r="B1969" t="s">
        <v>68</v>
      </c>
      <c r="C1969" t="s">
        <v>24</v>
      </c>
      <c r="D1969">
        <v>1991</v>
      </c>
      <c r="E1969" t="s">
        <v>16815</v>
      </c>
      <c r="F1969">
        <v>5.6</v>
      </c>
      <c r="G1969">
        <v>6100</v>
      </c>
      <c r="H1969" t="s">
        <v>3749</v>
      </c>
      <c r="I1969" t="s">
        <v>16814</v>
      </c>
      <c r="J1969" t="s">
        <v>3529</v>
      </c>
      <c r="K1969" t="s">
        <v>7</v>
      </c>
      <c r="M1969">
        <v>9804775</v>
      </c>
      <c r="N1969" t="s">
        <v>108</v>
      </c>
      <c r="O1969">
        <v>115</v>
      </c>
    </row>
    <row r="1970" spans="1:15" x14ac:dyDescent="0.25">
      <c r="A1970" t="s">
        <v>16813</v>
      </c>
      <c r="B1970" t="s">
        <v>382</v>
      </c>
      <c r="C1970" t="s">
        <v>11</v>
      </c>
      <c r="D1970">
        <v>1991</v>
      </c>
      <c r="E1970" t="s">
        <v>16812</v>
      </c>
      <c r="F1970">
        <v>6.4</v>
      </c>
      <c r="G1970">
        <v>4100</v>
      </c>
      <c r="H1970" t="s">
        <v>2178</v>
      </c>
      <c r="I1970" t="s">
        <v>16811</v>
      </c>
      <c r="J1970" t="s">
        <v>16810</v>
      </c>
      <c r="K1970" t="s">
        <v>7</v>
      </c>
      <c r="L1970">
        <v>250000</v>
      </c>
      <c r="M1970">
        <v>787280</v>
      </c>
      <c r="N1970" t="s">
        <v>16809</v>
      </c>
      <c r="O1970">
        <v>85</v>
      </c>
    </row>
    <row r="1971" spans="1:15" x14ac:dyDescent="0.25">
      <c r="A1971" t="s">
        <v>16808</v>
      </c>
      <c r="B1971" t="s">
        <v>101</v>
      </c>
      <c r="C1971" t="s">
        <v>24</v>
      </c>
      <c r="D1971">
        <v>1991</v>
      </c>
      <c r="E1971" t="s">
        <v>16807</v>
      </c>
      <c r="F1971">
        <v>5.3</v>
      </c>
      <c r="G1971">
        <v>15000</v>
      </c>
      <c r="H1971" t="s">
        <v>13136</v>
      </c>
      <c r="I1971" t="s">
        <v>16806</v>
      </c>
      <c r="J1971" t="s">
        <v>789</v>
      </c>
      <c r="K1971" t="s">
        <v>7</v>
      </c>
      <c r="L1971">
        <v>23000000</v>
      </c>
      <c r="M1971">
        <v>52487045</v>
      </c>
      <c r="N1971" t="s">
        <v>103</v>
      </c>
      <c r="O1971">
        <v>97</v>
      </c>
    </row>
    <row r="1972" spans="1:15" x14ac:dyDescent="0.25">
      <c r="A1972" t="s">
        <v>16805</v>
      </c>
      <c r="B1972" t="s">
        <v>101</v>
      </c>
      <c r="C1972" t="s">
        <v>11</v>
      </c>
      <c r="D1972">
        <v>1991</v>
      </c>
      <c r="E1972" t="s">
        <v>16804</v>
      </c>
      <c r="F1972">
        <v>7.4</v>
      </c>
      <c r="G1972">
        <v>6200</v>
      </c>
      <c r="H1972" t="s">
        <v>5413</v>
      </c>
      <c r="I1972" t="s">
        <v>16803</v>
      </c>
      <c r="J1972" t="s">
        <v>16802</v>
      </c>
      <c r="K1972" t="s">
        <v>265</v>
      </c>
      <c r="M1972">
        <v>13200170</v>
      </c>
      <c r="N1972" t="s">
        <v>717</v>
      </c>
      <c r="O1972">
        <v>95</v>
      </c>
    </row>
    <row r="1973" spans="1:15" x14ac:dyDescent="0.25">
      <c r="A1973" t="s">
        <v>16801</v>
      </c>
      <c r="B1973" t="s">
        <v>41</v>
      </c>
      <c r="C1973" t="s">
        <v>24</v>
      </c>
      <c r="D1973">
        <v>1991</v>
      </c>
      <c r="E1973" t="s">
        <v>16800</v>
      </c>
      <c r="F1973">
        <v>7.5</v>
      </c>
      <c r="G1973">
        <v>14000</v>
      </c>
      <c r="H1973" t="s">
        <v>16799</v>
      </c>
      <c r="I1973" t="s">
        <v>16798</v>
      </c>
      <c r="J1973" t="s">
        <v>16797</v>
      </c>
      <c r="K1973" t="s">
        <v>300</v>
      </c>
      <c r="M1973">
        <v>4532791</v>
      </c>
      <c r="N1973" t="s">
        <v>16796</v>
      </c>
      <c r="O1973">
        <v>96</v>
      </c>
    </row>
    <row r="1974" spans="1:15" x14ac:dyDescent="0.25">
      <c r="A1974" t="s">
        <v>16795</v>
      </c>
      <c r="B1974" t="s">
        <v>41</v>
      </c>
      <c r="C1974" t="s">
        <v>24</v>
      </c>
      <c r="D1974">
        <v>1991</v>
      </c>
      <c r="E1974" t="s">
        <v>16794</v>
      </c>
      <c r="F1974">
        <v>5.3</v>
      </c>
      <c r="G1974">
        <v>6100</v>
      </c>
      <c r="H1974" t="s">
        <v>16793</v>
      </c>
      <c r="I1974" t="s">
        <v>2042</v>
      </c>
      <c r="J1974" t="s">
        <v>15118</v>
      </c>
      <c r="K1974" t="s">
        <v>7</v>
      </c>
      <c r="L1974">
        <v>5000000</v>
      </c>
      <c r="M1974">
        <v>19438638</v>
      </c>
      <c r="N1974" t="s">
        <v>14172</v>
      </c>
      <c r="O1974">
        <v>94</v>
      </c>
    </row>
    <row r="1975" spans="1:15" x14ac:dyDescent="0.25">
      <c r="A1975" t="s">
        <v>16792</v>
      </c>
      <c r="B1975" t="s">
        <v>68</v>
      </c>
      <c r="C1975" t="s">
        <v>87</v>
      </c>
      <c r="D1975">
        <v>1991</v>
      </c>
      <c r="E1975" t="s">
        <v>16791</v>
      </c>
      <c r="F1975">
        <v>6.2</v>
      </c>
      <c r="G1975">
        <v>6700</v>
      </c>
      <c r="H1975" t="s">
        <v>14596</v>
      </c>
      <c r="I1975" t="s">
        <v>16642</v>
      </c>
      <c r="J1975" t="s">
        <v>14410</v>
      </c>
      <c r="K1975" t="s">
        <v>7</v>
      </c>
      <c r="M1975">
        <v>28738096</v>
      </c>
      <c r="N1975" t="s">
        <v>6122</v>
      </c>
      <c r="O1975">
        <v>104</v>
      </c>
    </row>
    <row r="1976" spans="1:15" x14ac:dyDescent="0.25">
      <c r="A1976" t="s">
        <v>16790</v>
      </c>
      <c r="B1976" t="s">
        <v>41</v>
      </c>
      <c r="C1976" t="s">
        <v>34</v>
      </c>
      <c r="D1976">
        <v>1991</v>
      </c>
      <c r="E1976" t="s">
        <v>16701</v>
      </c>
      <c r="F1976">
        <v>6</v>
      </c>
      <c r="G1976">
        <v>3800</v>
      </c>
      <c r="H1976" t="s">
        <v>16724</v>
      </c>
      <c r="I1976" t="s">
        <v>16789</v>
      </c>
      <c r="J1976" t="s">
        <v>16788</v>
      </c>
      <c r="K1976" t="s">
        <v>7</v>
      </c>
      <c r="L1976">
        <v>10000000</v>
      </c>
      <c r="M1976">
        <v>14061361</v>
      </c>
      <c r="N1976" t="s">
        <v>108</v>
      </c>
      <c r="O1976">
        <v>83</v>
      </c>
    </row>
    <row r="1977" spans="1:15" x14ac:dyDescent="0.25">
      <c r="A1977" t="s">
        <v>16787</v>
      </c>
      <c r="B1977" t="s">
        <v>41</v>
      </c>
      <c r="C1977" t="s">
        <v>11</v>
      </c>
      <c r="D1977">
        <v>1991</v>
      </c>
      <c r="E1977" t="s">
        <v>16701</v>
      </c>
      <c r="F1977">
        <v>6.4</v>
      </c>
      <c r="G1977">
        <v>7000</v>
      </c>
      <c r="H1977" t="s">
        <v>5469</v>
      </c>
      <c r="I1977" t="s">
        <v>16786</v>
      </c>
      <c r="J1977" t="s">
        <v>9628</v>
      </c>
      <c r="K1977" t="s">
        <v>7</v>
      </c>
      <c r="M1977">
        <v>28277918</v>
      </c>
      <c r="N1977" t="s">
        <v>14338</v>
      </c>
      <c r="O1977">
        <v>110</v>
      </c>
    </row>
    <row r="1978" spans="1:15" x14ac:dyDescent="0.25">
      <c r="A1978" t="s">
        <v>12215</v>
      </c>
      <c r="B1978" t="s">
        <v>41</v>
      </c>
      <c r="C1978" t="s">
        <v>87</v>
      </c>
      <c r="D1978">
        <v>1991</v>
      </c>
      <c r="E1978" t="s">
        <v>16180</v>
      </c>
      <c r="F1978">
        <v>6.5</v>
      </c>
      <c r="G1978">
        <v>3800</v>
      </c>
      <c r="H1978" t="s">
        <v>12281</v>
      </c>
      <c r="I1978" t="s">
        <v>12281</v>
      </c>
      <c r="J1978" t="s">
        <v>857</v>
      </c>
      <c r="K1978" t="s">
        <v>265</v>
      </c>
      <c r="L1978">
        <v>6000000</v>
      </c>
      <c r="M1978">
        <v>221295</v>
      </c>
      <c r="N1978" t="s">
        <v>969</v>
      </c>
      <c r="O1978">
        <v>99</v>
      </c>
    </row>
    <row r="1979" spans="1:15" x14ac:dyDescent="0.25">
      <c r="A1979" t="s">
        <v>16785</v>
      </c>
      <c r="B1979" t="s">
        <v>41</v>
      </c>
      <c r="C1979" t="s">
        <v>11</v>
      </c>
      <c r="D1979">
        <v>1991</v>
      </c>
      <c r="E1979" t="s">
        <v>16784</v>
      </c>
      <c r="F1979">
        <v>6.8</v>
      </c>
      <c r="G1979">
        <v>2500</v>
      </c>
      <c r="H1979" t="s">
        <v>15554</v>
      </c>
      <c r="I1979" t="s">
        <v>16783</v>
      </c>
      <c r="J1979" t="s">
        <v>16782</v>
      </c>
      <c r="K1979" t="s">
        <v>265</v>
      </c>
      <c r="M1979">
        <v>706131</v>
      </c>
      <c r="N1979" t="s">
        <v>14637</v>
      </c>
      <c r="O1979">
        <v>87</v>
      </c>
    </row>
    <row r="1980" spans="1:15" x14ac:dyDescent="0.25">
      <c r="A1980" t="s">
        <v>16781</v>
      </c>
      <c r="B1980" t="s">
        <v>915</v>
      </c>
      <c r="C1980" t="s">
        <v>73</v>
      </c>
      <c r="D1980">
        <v>1991</v>
      </c>
      <c r="E1980" t="s">
        <v>15243</v>
      </c>
      <c r="F1980">
        <v>6.8</v>
      </c>
      <c r="G1980">
        <v>2600</v>
      </c>
      <c r="H1980" t="s">
        <v>16780</v>
      </c>
      <c r="I1980" t="s">
        <v>16779</v>
      </c>
      <c r="J1980" t="s">
        <v>16778</v>
      </c>
      <c r="K1980" t="s">
        <v>265</v>
      </c>
      <c r="L1980">
        <v>10000000</v>
      </c>
      <c r="M1980">
        <v>2105078</v>
      </c>
      <c r="N1980" t="s">
        <v>16777</v>
      </c>
      <c r="O1980">
        <v>82</v>
      </c>
    </row>
    <row r="1981" spans="1:15" x14ac:dyDescent="0.25">
      <c r="A1981" t="s">
        <v>16776</v>
      </c>
      <c r="B1981" t="s">
        <v>41</v>
      </c>
      <c r="C1981" t="s">
        <v>11</v>
      </c>
      <c r="D1981">
        <v>1991</v>
      </c>
      <c r="E1981" t="s">
        <v>16598</v>
      </c>
      <c r="F1981">
        <v>6.6</v>
      </c>
      <c r="G1981">
        <v>4700</v>
      </c>
      <c r="H1981" t="s">
        <v>9954</v>
      </c>
      <c r="I1981" t="s">
        <v>16775</v>
      </c>
      <c r="J1981" t="s">
        <v>14182</v>
      </c>
      <c r="K1981" t="s">
        <v>7</v>
      </c>
      <c r="L1981">
        <v>7500000</v>
      </c>
      <c r="M1981">
        <v>6266621</v>
      </c>
      <c r="N1981" t="s">
        <v>14645</v>
      </c>
      <c r="O1981">
        <v>112</v>
      </c>
    </row>
    <row r="1982" spans="1:15" x14ac:dyDescent="0.25">
      <c r="A1982" t="s">
        <v>16774</v>
      </c>
      <c r="B1982" t="s">
        <v>101</v>
      </c>
      <c r="C1982" t="s">
        <v>24</v>
      </c>
      <c r="D1982">
        <v>1991</v>
      </c>
      <c r="E1982" t="s">
        <v>16262</v>
      </c>
      <c r="F1982">
        <v>6.5</v>
      </c>
      <c r="G1982">
        <v>1800</v>
      </c>
      <c r="H1982" t="s">
        <v>16773</v>
      </c>
      <c r="I1982" t="s">
        <v>16772</v>
      </c>
      <c r="J1982" t="s">
        <v>9187</v>
      </c>
      <c r="K1982" t="s">
        <v>7</v>
      </c>
      <c r="M1982">
        <v>271327</v>
      </c>
      <c r="N1982" t="s">
        <v>666</v>
      </c>
      <c r="O1982">
        <v>96</v>
      </c>
    </row>
    <row r="1983" spans="1:15" x14ac:dyDescent="0.25">
      <c r="A1983" t="s">
        <v>16771</v>
      </c>
      <c r="B1983" t="s">
        <v>41</v>
      </c>
      <c r="C1983" t="s">
        <v>100</v>
      </c>
      <c r="D1983">
        <v>1991</v>
      </c>
      <c r="E1983" t="s">
        <v>16140</v>
      </c>
      <c r="F1983">
        <v>6.2</v>
      </c>
      <c r="G1983">
        <v>6500</v>
      </c>
      <c r="H1983" t="s">
        <v>16770</v>
      </c>
      <c r="I1983" t="s">
        <v>16769</v>
      </c>
      <c r="J1983" t="s">
        <v>15662</v>
      </c>
      <c r="K1983" t="s">
        <v>265</v>
      </c>
      <c r="M1983">
        <v>3106559</v>
      </c>
      <c r="N1983" t="s">
        <v>108</v>
      </c>
      <c r="O1983">
        <v>104</v>
      </c>
    </row>
    <row r="1984" spans="1:15" x14ac:dyDescent="0.25">
      <c r="A1984" t="s">
        <v>16768</v>
      </c>
      <c r="B1984" t="s">
        <v>41</v>
      </c>
      <c r="C1984" t="s">
        <v>11</v>
      </c>
      <c r="D1984">
        <v>1991</v>
      </c>
      <c r="E1984" t="s">
        <v>16767</v>
      </c>
      <c r="F1984">
        <v>6.9</v>
      </c>
      <c r="G1984">
        <v>6100</v>
      </c>
      <c r="H1984" t="s">
        <v>12354</v>
      </c>
      <c r="I1984" t="s">
        <v>5316</v>
      </c>
      <c r="J1984" t="s">
        <v>16766</v>
      </c>
      <c r="K1984" t="s">
        <v>265</v>
      </c>
      <c r="M1984">
        <v>1750301</v>
      </c>
      <c r="N1984" t="s">
        <v>16765</v>
      </c>
      <c r="O1984">
        <v>124</v>
      </c>
    </row>
    <row r="1985" spans="1:15" x14ac:dyDescent="0.25">
      <c r="A1985" t="s">
        <v>16764</v>
      </c>
      <c r="B1985" t="s">
        <v>101</v>
      </c>
      <c r="C1985" t="s">
        <v>24</v>
      </c>
      <c r="D1985">
        <v>1991</v>
      </c>
      <c r="E1985" t="s">
        <v>16687</v>
      </c>
      <c r="F1985">
        <v>5.8</v>
      </c>
      <c r="G1985">
        <v>6700</v>
      </c>
      <c r="H1985" t="s">
        <v>16763</v>
      </c>
      <c r="I1985" t="s">
        <v>13032</v>
      </c>
      <c r="J1985" t="s">
        <v>13549</v>
      </c>
      <c r="K1985" t="s">
        <v>7</v>
      </c>
      <c r="L1985">
        <v>17010000</v>
      </c>
      <c r="M1985">
        <v>24941969</v>
      </c>
      <c r="N1985" t="s">
        <v>3012</v>
      </c>
      <c r="O1985">
        <v>96</v>
      </c>
    </row>
    <row r="1986" spans="1:15" x14ac:dyDescent="0.25">
      <c r="A1986" t="s">
        <v>16762</v>
      </c>
      <c r="B1986" t="s">
        <v>68</v>
      </c>
      <c r="C1986" t="s">
        <v>34</v>
      </c>
      <c r="D1986">
        <v>1991</v>
      </c>
      <c r="E1986" t="s">
        <v>16761</v>
      </c>
      <c r="F1986">
        <v>5.9</v>
      </c>
      <c r="G1986">
        <v>9000</v>
      </c>
      <c r="H1986" t="s">
        <v>16760</v>
      </c>
      <c r="I1986" t="s">
        <v>16759</v>
      </c>
      <c r="J1986" t="s">
        <v>16758</v>
      </c>
      <c r="K1986" t="s">
        <v>7</v>
      </c>
      <c r="L1986">
        <v>16400000</v>
      </c>
      <c r="M1986">
        <v>21082165</v>
      </c>
      <c r="N1986" t="s">
        <v>514</v>
      </c>
      <c r="O1986">
        <v>108</v>
      </c>
    </row>
    <row r="1987" spans="1:15" x14ac:dyDescent="0.25">
      <c r="A1987" t="s">
        <v>16757</v>
      </c>
      <c r="B1987" t="s">
        <v>41</v>
      </c>
      <c r="C1987" t="s">
        <v>24</v>
      </c>
      <c r="D1987">
        <v>1991</v>
      </c>
      <c r="E1987" t="s">
        <v>16756</v>
      </c>
      <c r="F1987">
        <v>6.7</v>
      </c>
      <c r="G1987">
        <v>3300</v>
      </c>
      <c r="H1987" t="s">
        <v>3451</v>
      </c>
      <c r="I1987" t="s">
        <v>3451</v>
      </c>
      <c r="J1987" t="s">
        <v>15869</v>
      </c>
      <c r="K1987" t="s">
        <v>95</v>
      </c>
      <c r="M1987">
        <v>396573</v>
      </c>
      <c r="N1987" t="s">
        <v>15354</v>
      </c>
      <c r="O1987">
        <v>102</v>
      </c>
    </row>
    <row r="1988" spans="1:15" x14ac:dyDescent="0.25">
      <c r="A1988" t="s">
        <v>16755</v>
      </c>
      <c r="B1988" t="s">
        <v>41</v>
      </c>
      <c r="C1988" t="s">
        <v>4370</v>
      </c>
      <c r="D1988">
        <v>1991</v>
      </c>
      <c r="E1988" t="s">
        <v>16754</v>
      </c>
      <c r="F1988">
        <v>5.7</v>
      </c>
      <c r="G1988">
        <v>8400</v>
      </c>
      <c r="H1988" t="s">
        <v>12412</v>
      </c>
      <c r="I1988" t="s">
        <v>16753</v>
      </c>
      <c r="J1988" t="s">
        <v>7324</v>
      </c>
      <c r="K1988" t="s">
        <v>7</v>
      </c>
      <c r="L1988">
        <v>8000000</v>
      </c>
      <c r="M1988">
        <v>18784957</v>
      </c>
      <c r="N1988" t="s">
        <v>114</v>
      </c>
      <c r="O1988">
        <v>103</v>
      </c>
    </row>
    <row r="1989" spans="1:15" x14ac:dyDescent="0.25">
      <c r="A1989" t="s">
        <v>16752</v>
      </c>
      <c r="B1989" t="s">
        <v>41</v>
      </c>
      <c r="C1989" t="s">
        <v>24</v>
      </c>
      <c r="D1989">
        <v>1991</v>
      </c>
      <c r="E1989" t="s">
        <v>16720</v>
      </c>
      <c r="F1989">
        <v>5.4</v>
      </c>
      <c r="G1989">
        <v>3700</v>
      </c>
      <c r="H1989" t="s">
        <v>16751</v>
      </c>
      <c r="I1989" t="s">
        <v>16750</v>
      </c>
      <c r="J1989" t="s">
        <v>16749</v>
      </c>
      <c r="K1989" t="s">
        <v>7</v>
      </c>
      <c r="L1989">
        <v>17000000</v>
      </c>
      <c r="M1989">
        <v>2865916</v>
      </c>
      <c r="N1989" t="s">
        <v>2694</v>
      </c>
      <c r="O1989">
        <v>98</v>
      </c>
    </row>
    <row r="1990" spans="1:15" x14ac:dyDescent="0.25">
      <c r="A1990" t="s">
        <v>16748</v>
      </c>
      <c r="B1990" t="s">
        <v>41</v>
      </c>
      <c r="C1990" t="s">
        <v>24</v>
      </c>
      <c r="D1990">
        <v>1991</v>
      </c>
      <c r="E1990" t="s">
        <v>16747</v>
      </c>
      <c r="F1990">
        <v>6.4</v>
      </c>
      <c r="G1990">
        <v>5300</v>
      </c>
      <c r="H1990" t="s">
        <v>15282</v>
      </c>
      <c r="I1990" t="s">
        <v>16082</v>
      </c>
      <c r="J1990" t="s">
        <v>16022</v>
      </c>
      <c r="K1990" t="s">
        <v>7</v>
      </c>
      <c r="L1990">
        <v>40000000</v>
      </c>
      <c r="M1990">
        <v>23202444</v>
      </c>
      <c r="N1990" t="s">
        <v>10994</v>
      </c>
      <c r="O1990">
        <v>138</v>
      </c>
    </row>
    <row r="1991" spans="1:15" x14ac:dyDescent="0.25">
      <c r="A1991" t="s">
        <v>16746</v>
      </c>
      <c r="B1991" t="s">
        <v>68</v>
      </c>
      <c r="C1991" t="s">
        <v>34</v>
      </c>
      <c r="D1991">
        <v>1991</v>
      </c>
      <c r="E1991" t="s">
        <v>16745</v>
      </c>
      <c r="F1991">
        <v>4.0999999999999996</v>
      </c>
      <c r="G1991">
        <v>3000</v>
      </c>
      <c r="H1991" t="s">
        <v>16744</v>
      </c>
      <c r="I1991" t="s">
        <v>16743</v>
      </c>
      <c r="J1991" t="s">
        <v>16742</v>
      </c>
      <c r="K1991" t="s">
        <v>7</v>
      </c>
      <c r="L1991">
        <v>6000000</v>
      </c>
      <c r="M1991">
        <v>869325</v>
      </c>
      <c r="N1991" t="s">
        <v>16741</v>
      </c>
      <c r="O1991">
        <v>107</v>
      </c>
    </row>
    <row r="1992" spans="1:15" x14ac:dyDescent="0.25">
      <c r="A1992" t="s">
        <v>16740</v>
      </c>
      <c r="B1992" t="s">
        <v>41</v>
      </c>
      <c r="C1992" t="s">
        <v>34</v>
      </c>
      <c r="D1992">
        <v>1991</v>
      </c>
      <c r="E1992" t="s">
        <v>16598</v>
      </c>
      <c r="F1992">
        <v>4.8</v>
      </c>
      <c r="G1992">
        <v>1700</v>
      </c>
      <c r="H1992" t="s">
        <v>16739</v>
      </c>
      <c r="I1992" t="s">
        <v>16739</v>
      </c>
      <c r="J1992" t="s">
        <v>13169</v>
      </c>
      <c r="K1992" t="s">
        <v>7</v>
      </c>
      <c r="M1992">
        <v>456127</v>
      </c>
      <c r="N1992" t="s">
        <v>16738</v>
      </c>
      <c r="O1992">
        <v>102</v>
      </c>
    </row>
    <row r="1993" spans="1:15" x14ac:dyDescent="0.25">
      <c r="A1993" t="s">
        <v>16737</v>
      </c>
      <c r="B1993" t="s">
        <v>41</v>
      </c>
      <c r="C1993" t="s">
        <v>34</v>
      </c>
      <c r="D1993">
        <v>1991</v>
      </c>
      <c r="E1993" t="s">
        <v>16736</v>
      </c>
      <c r="F1993">
        <v>4.9000000000000004</v>
      </c>
      <c r="G1993">
        <v>2100</v>
      </c>
      <c r="H1993" t="s">
        <v>16735</v>
      </c>
      <c r="I1993" t="s">
        <v>16735</v>
      </c>
      <c r="J1993" t="s">
        <v>16734</v>
      </c>
      <c r="K1993" t="s">
        <v>7</v>
      </c>
      <c r="L1993">
        <v>13000000</v>
      </c>
      <c r="M1993">
        <v>5451119</v>
      </c>
      <c r="N1993" t="s">
        <v>15048</v>
      </c>
      <c r="O1993">
        <v>99</v>
      </c>
    </row>
    <row r="1994" spans="1:15" x14ac:dyDescent="0.25">
      <c r="A1994" t="s">
        <v>16733</v>
      </c>
      <c r="B1994" t="s">
        <v>41</v>
      </c>
      <c r="C1994" t="s">
        <v>24</v>
      </c>
      <c r="D1994">
        <v>1991</v>
      </c>
      <c r="E1994" t="s">
        <v>16678</v>
      </c>
      <c r="F1994">
        <v>5.9</v>
      </c>
      <c r="G1994">
        <v>2000</v>
      </c>
      <c r="H1994" t="s">
        <v>13700</v>
      </c>
      <c r="I1994" t="s">
        <v>16732</v>
      </c>
      <c r="J1994" t="s">
        <v>5021</v>
      </c>
      <c r="K1994" t="s">
        <v>265</v>
      </c>
      <c r="L1994">
        <v>8000000</v>
      </c>
      <c r="M1994">
        <v>10438504</v>
      </c>
      <c r="N1994" t="s">
        <v>16542</v>
      </c>
      <c r="O1994">
        <v>115</v>
      </c>
    </row>
    <row r="1995" spans="1:15" x14ac:dyDescent="0.25">
      <c r="A1995" t="s">
        <v>16731</v>
      </c>
      <c r="B1995" t="s">
        <v>101</v>
      </c>
      <c r="C1995" t="s">
        <v>11</v>
      </c>
      <c r="D1995">
        <v>1991</v>
      </c>
      <c r="E1995" t="s">
        <v>16730</v>
      </c>
      <c r="F1995">
        <v>7.2</v>
      </c>
      <c r="G1995">
        <v>6400</v>
      </c>
      <c r="H1995" t="s">
        <v>3429</v>
      </c>
      <c r="I1995" t="s">
        <v>16729</v>
      </c>
      <c r="J1995" t="s">
        <v>16728</v>
      </c>
      <c r="K1995" t="s">
        <v>197</v>
      </c>
      <c r="M1995">
        <v>516431</v>
      </c>
      <c r="N1995" t="s">
        <v>16727</v>
      </c>
      <c r="O1995">
        <v>98</v>
      </c>
    </row>
    <row r="1996" spans="1:15" x14ac:dyDescent="0.25">
      <c r="A1996" t="s">
        <v>16726</v>
      </c>
      <c r="B1996" t="s">
        <v>41</v>
      </c>
      <c r="C1996" t="s">
        <v>34</v>
      </c>
      <c r="D1996">
        <v>1991</v>
      </c>
      <c r="E1996" t="s">
        <v>16725</v>
      </c>
      <c r="F1996">
        <v>4.5</v>
      </c>
      <c r="G1996">
        <v>5400</v>
      </c>
      <c r="H1996" t="s">
        <v>16311</v>
      </c>
      <c r="I1996" t="s">
        <v>16724</v>
      </c>
      <c r="J1996" t="s">
        <v>16723</v>
      </c>
      <c r="K1996" t="s">
        <v>7</v>
      </c>
      <c r="M1996">
        <v>1250712</v>
      </c>
      <c r="N1996" t="s">
        <v>16722</v>
      </c>
      <c r="O1996">
        <v>90</v>
      </c>
    </row>
    <row r="1997" spans="1:15" x14ac:dyDescent="0.25">
      <c r="A1997" t="s">
        <v>16721</v>
      </c>
      <c r="B1997" t="s">
        <v>41</v>
      </c>
      <c r="C1997" t="s">
        <v>34</v>
      </c>
      <c r="D1997">
        <v>1991</v>
      </c>
      <c r="E1997" t="s">
        <v>16720</v>
      </c>
      <c r="F1997">
        <v>5</v>
      </c>
      <c r="G1997">
        <v>4800</v>
      </c>
      <c r="H1997" t="s">
        <v>16719</v>
      </c>
      <c r="I1997" t="s">
        <v>16718</v>
      </c>
      <c r="J1997" t="s">
        <v>12626</v>
      </c>
      <c r="K1997" t="s">
        <v>7</v>
      </c>
      <c r="M1997">
        <v>11128309</v>
      </c>
      <c r="N1997" t="s">
        <v>8102</v>
      </c>
      <c r="O1997">
        <v>89</v>
      </c>
    </row>
    <row r="1998" spans="1:15" x14ac:dyDescent="0.25">
      <c r="A1998" t="s">
        <v>16717</v>
      </c>
      <c r="B1998" t="s">
        <v>41</v>
      </c>
      <c r="C1998" t="s">
        <v>24</v>
      </c>
      <c r="D1998">
        <v>1991</v>
      </c>
      <c r="E1998" t="s">
        <v>16643</v>
      </c>
      <c r="F1998">
        <v>5.6</v>
      </c>
      <c r="G1998">
        <v>5400</v>
      </c>
      <c r="H1998" t="s">
        <v>15893</v>
      </c>
      <c r="I1998" t="s">
        <v>16716</v>
      </c>
      <c r="J1998" t="s">
        <v>13519</v>
      </c>
      <c r="K1998" t="s">
        <v>7</v>
      </c>
      <c r="L1998">
        <v>22000000</v>
      </c>
      <c r="M1998">
        <v>11000863</v>
      </c>
      <c r="N1998" t="s">
        <v>12948</v>
      </c>
      <c r="O1998">
        <v>95</v>
      </c>
    </row>
    <row r="1999" spans="1:15" x14ac:dyDescent="0.25">
      <c r="A1999" t="s">
        <v>9214</v>
      </c>
      <c r="B1999" t="s">
        <v>41</v>
      </c>
      <c r="C1999" t="s">
        <v>11</v>
      </c>
      <c r="D1999">
        <v>1991</v>
      </c>
      <c r="E1999" t="s">
        <v>16324</v>
      </c>
      <c r="F1999">
        <v>7.2</v>
      </c>
      <c r="G1999">
        <v>6300</v>
      </c>
      <c r="H1999" t="s">
        <v>3935</v>
      </c>
      <c r="I1999" t="s">
        <v>3935</v>
      </c>
      <c r="J1999" t="s">
        <v>9595</v>
      </c>
      <c r="K1999" t="s">
        <v>504</v>
      </c>
      <c r="M1999">
        <v>524668</v>
      </c>
      <c r="N1999" t="s">
        <v>16715</v>
      </c>
      <c r="O1999">
        <v>86</v>
      </c>
    </row>
    <row r="2000" spans="1:15" x14ac:dyDescent="0.25">
      <c r="A2000" t="s">
        <v>16714</v>
      </c>
      <c r="B2000" t="s">
        <v>41</v>
      </c>
      <c r="C2000" t="s">
        <v>11</v>
      </c>
      <c r="D2000">
        <v>1991</v>
      </c>
      <c r="E2000" t="s">
        <v>16713</v>
      </c>
      <c r="F2000">
        <v>6.8</v>
      </c>
      <c r="G2000">
        <v>3100</v>
      </c>
      <c r="H2000" t="s">
        <v>10198</v>
      </c>
      <c r="I2000" t="s">
        <v>16712</v>
      </c>
      <c r="J2000" t="s">
        <v>14293</v>
      </c>
      <c r="K2000" t="s">
        <v>7</v>
      </c>
      <c r="L2000">
        <v>36000000</v>
      </c>
      <c r="M2000">
        <v>1345903</v>
      </c>
      <c r="N2000" t="s">
        <v>16711</v>
      </c>
      <c r="O2000">
        <v>189</v>
      </c>
    </row>
    <row r="2001" spans="1:15" x14ac:dyDescent="0.25">
      <c r="A2001" t="s">
        <v>16710</v>
      </c>
      <c r="B2001" t="s">
        <v>41</v>
      </c>
      <c r="C2001" t="s">
        <v>11</v>
      </c>
      <c r="D2001">
        <v>1991</v>
      </c>
      <c r="E2001" t="s">
        <v>16701</v>
      </c>
      <c r="F2001">
        <v>6.3</v>
      </c>
      <c r="G2001">
        <v>5000</v>
      </c>
      <c r="H2001" t="s">
        <v>14797</v>
      </c>
      <c r="I2001" t="s">
        <v>15444</v>
      </c>
      <c r="J2001" t="s">
        <v>4321</v>
      </c>
      <c r="K2001" t="s">
        <v>7</v>
      </c>
      <c r="L2001">
        <v>20000000</v>
      </c>
      <c r="M2001">
        <v>418807</v>
      </c>
      <c r="N2001" t="s">
        <v>108</v>
      </c>
      <c r="O2001">
        <v>111</v>
      </c>
    </row>
    <row r="2002" spans="1:15" x14ac:dyDescent="0.25">
      <c r="A2002" t="s">
        <v>16709</v>
      </c>
      <c r="B2002" t="s">
        <v>68</v>
      </c>
      <c r="C2002" t="s">
        <v>409</v>
      </c>
      <c r="D2002">
        <v>1991</v>
      </c>
      <c r="E2002" t="s">
        <v>16708</v>
      </c>
      <c r="F2002">
        <v>6.9</v>
      </c>
      <c r="G2002">
        <v>4800</v>
      </c>
      <c r="H2002" t="s">
        <v>4613</v>
      </c>
      <c r="I2002" t="s">
        <v>13182</v>
      </c>
      <c r="J2002" t="s">
        <v>16707</v>
      </c>
      <c r="K2002" t="s">
        <v>7</v>
      </c>
      <c r="M2002">
        <v>4076211</v>
      </c>
      <c r="N2002" t="s">
        <v>16706</v>
      </c>
      <c r="O2002">
        <v>107</v>
      </c>
    </row>
    <row r="2003" spans="1:15" x14ac:dyDescent="0.25">
      <c r="A2003" t="s">
        <v>16705</v>
      </c>
      <c r="B2003" t="s">
        <v>41</v>
      </c>
      <c r="C2003" t="s">
        <v>87</v>
      </c>
      <c r="D2003">
        <v>1991</v>
      </c>
      <c r="E2003" t="s">
        <v>16704</v>
      </c>
      <c r="F2003">
        <v>5.7</v>
      </c>
      <c r="G2003">
        <v>5100</v>
      </c>
      <c r="H2003" t="s">
        <v>16703</v>
      </c>
      <c r="I2003" t="s">
        <v>9917</v>
      </c>
      <c r="J2003" t="s">
        <v>1822</v>
      </c>
      <c r="K2003" t="s">
        <v>265</v>
      </c>
      <c r="L2003">
        <v>15000000</v>
      </c>
      <c r="M2003">
        <v>15429177</v>
      </c>
      <c r="N2003" t="s">
        <v>103</v>
      </c>
      <c r="O2003">
        <v>94</v>
      </c>
    </row>
    <row r="2004" spans="1:15" x14ac:dyDescent="0.25">
      <c r="A2004" t="s">
        <v>16702</v>
      </c>
      <c r="B2004" t="s">
        <v>68</v>
      </c>
      <c r="C2004" t="s">
        <v>11</v>
      </c>
      <c r="D2004">
        <v>1991</v>
      </c>
      <c r="E2004" t="s">
        <v>16701</v>
      </c>
      <c r="F2004">
        <v>6.5</v>
      </c>
      <c r="G2004">
        <v>8000</v>
      </c>
      <c r="H2004" t="s">
        <v>11554</v>
      </c>
      <c r="I2004" t="s">
        <v>11554</v>
      </c>
      <c r="J2004" t="s">
        <v>1004</v>
      </c>
      <c r="K2004" t="s">
        <v>7</v>
      </c>
      <c r="M2004">
        <v>9480198</v>
      </c>
      <c r="N2004" t="s">
        <v>138</v>
      </c>
      <c r="O2004">
        <v>105</v>
      </c>
    </row>
    <row r="2005" spans="1:15" x14ac:dyDescent="0.25">
      <c r="A2005" t="s">
        <v>16700</v>
      </c>
      <c r="B2005" t="s">
        <v>41</v>
      </c>
      <c r="C2005" t="s">
        <v>5</v>
      </c>
      <c r="D2005">
        <v>1991</v>
      </c>
      <c r="E2005" t="s">
        <v>16699</v>
      </c>
      <c r="F2005">
        <v>5.2</v>
      </c>
      <c r="G2005">
        <v>2700</v>
      </c>
      <c r="H2005" t="s">
        <v>16698</v>
      </c>
      <c r="I2005" t="s">
        <v>16697</v>
      </c>
      <c r="J2005" t="s">
        <v>9032</v>
      </c>
      <c r="K2005" t="s">
        <v>7</v>
      </c>
      <c r="M2005">
        <v>2368</v>
      </c>
      <c r="N2005" t="s">
        <v>16696</v>
      </c>
      <c r="O2005">
        <v>105</v>
      </c>
    </row>
    <row r="2006" spans="1:15" x14ac:dyDescent="0.25">
      <c r="A2006" t="s">
        <v>16695</v>
      </c>
      <c r="B2006" t="s">
        <v>101</v>
      </c>
      <c r="C2006" t="s">
        <v>11</v>
      </c>
      <c r="D2006">
        <v>1991</v>
      </c>
      <c r="E2006" t="s">
        <v>16180</v>
      </c>
      <c r="F2006">
        <v>6.4</v>
      </c>
      <c r="G2006">
        <v>2100</v>
      </c>
      <c r="H2006" t="s">
        <v>13633</v>
      </c>
      <c r="I2006" t="s">
        <v>16540</v>
      </c>
      <c r="J2006" t="s">
        <v>13644</v>
      </c>
      <c r="K2006" t="s">
        <v>265</v>
      </c>
      <c r="M2006">
        <v>1403033</v>
      </c>
      <c r="N2006" t="s">
        <v>16269</v>
      </c>
      <c r="O2006">
        <v>116</v>
      </c>
    </row>
    <row r="2007" spans="1:15" x14ac:dyDescent="0.25">
      <c r="A2007" t="s">
        <v>16694</v>
      </c>
      <c r="B2007" t="s">
        <v>52</v>
      </c>
      <c r="C2007" t="s">
        <v>409</v>
      </c>
      <c r="D2007">
        <v>1991</v>
      </c>
      <c r="E2007" t="s">
        <v>16693</v>
      </c>
      <c r="F2007">
        <v>7.5</v>
      </c>
      <c r="G2007">
        <v>6800</v>
      </c>
      <c r="H2007" t="s">
        <v>6455</v>
      </c>
      <c r="I2007" t="s">
        <v>16692</v>
      </c>
      <c r="J2007" t="s">
        <v>7674</v>
      </c>
      <c r="K2007" t="s">
        <v>562</v>
      </c>
      <c r="M2007">
        <v>3089497</v>
      </c>
      <c r="N2007" t="s">
        <v>16280</v>
      </c>
      <c r="O2007">
        <v>115</v>
      </c>
    </row>
    <row r="2008" spans="1:15" x14ac:dyDescent="0.25">
      <c r="A2008" t="s">
        <v>16691</v>
      </c>
      <c r="B2008" t="s">
        <v>41</v>
      </c>
      <c r="C2008" t="s">
        <v>34</v>
      </c>
      <c r="D2008">
        <v>1991</v>
      </c>
      <c r="E2008" t="s">
        <v>16690</v>
      </c>
      <c r="F2008">
        <v>5.4</v>
      </c>
      <c r="G2008">
        <v>3700</v>
      </c>
      <c r="H2008" t="s">
        <v>14572</v>
      </c>
      <c r="I2008" t="s">
        <v>16689</v>
      </c>
      <c r="J2008" t="s">
        <v>14571</v>
      </c>
      <c r="K2008" t="s">
        <v>7</v>
      </c>
      <c r="M2008">
        <v>4654288</v>
      </c>
      <c r="N2008" t="s">
        <v>16089</v>
      </c>
      <c r="O2008">
        <v>95</v>
      </c>
    </row>
    <row r="2009" spans="1:15" x14ac:dyDescent="0.25">
      <c r="A2009" t="s">
        <v>16688</v>
      </c>
      <c r="B2009" t="s">
        <v>101</v>
      </c>
      <c r="C2009" t="s">
        <v>100</v>
      </c>
      <c r="D2009">
        <v>1991</v>
      </c>
      <c r="E2009" t="s">
        <v>16687</v>
      </c>
      <c r="F2009">
        <v>4.9000000000000004</v>
      </c>
      <c r="G2009">
        <v>2700</v>
      </c>
      <c r="H2009" t="s">
        <v>16686</v>
      </c>
      <c r="I2009" t="s">
        <v>16685</v>
      </c>
      <c r="J2009" t="s">
        <v>16684</v>
      </c>
      <c r="K2009" t="s">
        <v>7</v>
      </c>
      <c r="L2009">
        <v>10000000</v>
      </c>
      <c r="M2009">
        <v>8667684</v>
      </c>
      <c r="N2009" t="s">
        <v>2694</v>
      </c>
      <c r="O2009">
        <v>89</v>
      </c>
    </row>
    <row r="2010" spans="1:15" x14ac:dyDescent="0.25">
      <c r="A2010" t="s">
        <v>16683</v>
      </c>
      <c r="B2010" t="s">
        <v>41</v>
      </c>
      <c r="C2010" t="s">
        <v>24</v>
      </c>
      <c r="D2010">
        <v>1991</v>
      </c>
      <c r="E2010" t="s">
        <v>16647</v>
      </c>
      <c r="F2010">
        <v>5.9</v>
      </c>
      <c r="G2010">
        <v>1500</v>
      </c>
      <c r="H2010" t="s">
        <v>14141</v>
      </c>
      <c r="I2010" t="s">
        <v>16682</v>
      </c>
      <c r="J2010" t="s">
        <v>3529</v>
      </c>
      <c r="K2010" t="s">
        <v>7</v>
      </c>
      <c r="M2010">
        <v>612781</v>
      </c>
      <c r="N2010" t="s">
        <v>14645</v>
      </c>
      <c r="O2010">
        <v>100</v>
      </c>
    </row>
    <row r="2011" spans="1:15" x14ac:dyDescent="0.25">
      <c r="A2011" t="s">
        <v>16681</v>
      </c>
      <c r="B2011" t="s">
        <v>41</v>
      </c>
      <c r="C2011" t="s">
        <v>5</v>
      </c>
      <c r="D2011">
        <v>1991</v>
      </c>
      <c r="E2011" t="s">
        <v>16680</v>
      </c>
      <c r="F2011">
        <v>5.6</v>
      </c>
      <c r="G2011">
        <v>4100</v>
      </c>
      <c r="H2011" t="s">
        <v>8314</v>
      </c>
      <c r="I2011" t="s">
        <v>14306</v>
      </c>
      <c r="J2011" t="s">
        <v>16485</v>
      </c>
      <c r="K2011" t="s">
        <v>7</v>
      </c>
      <c r="L2011">
        <v>10000000</v>
      </c>
      <c r="M2011">
        <v>9188150</v>
      </c>
      <c r="N2011" t="s">
        <v>108</v>
      </c>
      <c r="O2011">
        <v>88</v>
      </c>
    </row>
    <row r="2012" spans="1:15" x14ac:dyDescent="0.25">
      <c r="A2012" t="s">
        <v>16679</v>
      </c>
      <c r="B2012" t="s">
        <v>41</v>
      </c>
      <c r="C2012" t="s">
        <v>34</v>
      </c>
      <c r="D2012">
        <v>1991</v>
      </c>
      <c r="E2012" t="s">
        <v>16678</v>
      </c>
      <c r="F2012">
        <v>5.9</v>
      </c>
      <c r="G2012">
        <v>3900</v>
      </c>
      <c r="H2012" t="s">
        <v>16677</v>
      </c>
      <c r="I2012" t="s">
        <v>16677</v>
      </c>
      <c r="J2012" t="s">
        <v>3272</v>
      </c>
      <c r="K2012" t="s">
        <v>7</v>
      </c>
      <c r="L2012">
        <v>4000000</v>
      </c>
      <c r="M2012">
        <v>11276846</v>
      </c>
      <c r="N2012" t="s">
        <v>8102</v>
      </c>
      <c r="O2012">
        <v>114</v>
      </c>
    </row>
    <row r="2013" spans="1:15" x14ac:dyDescent="0.25">
      <c r="A2013" t="s">
        <v>16676</v>
      </c>
      <c r="B2013" t="s">
        <v>41</v>
      </c>
      <c r="C2013" t="s">
        <v>34</v>
      </c>
      <c r="D2013">
        <v>1991</v>
      </c>
      <c r="E2013" t="s">
        <v>16666</v>
      </c>
      <c r="F2013">
        <v>5.6</v>
      </c>
      <c r="G2013">
        <v>2500</v>
      </c>
      <c r="H2013" t="s">
        <v>12178</v>
      </c>
      <c r="I2013" t="s">
        <v>16675</v>
      </c>
      <c r="J2013" t="s">
        <v>15774</v>
      </c>
      <c r="K2013" t="s">
        <v>7</v>
      </c>
      <c r="M2013">
        <v>1182273</v>
      </c>
      <c r="N2013" t="s">
        <v>16674</v>
      </c>
      <c r="O2013">
        <v>111</v>
      </c>
    </row>
    <row r="2014" spans="1:15" x14ac:dyDescent="0.25">
      <c r="A2014" t="s">
        <v>16673</v>
      </c>
      <c r="B2014" t="s">
        <v>68</v>
      </c>
      <c r="C2014" t="s">
        <v>24</v>
      </c>
      <c r="D2014">
        <v>1991</v>
      </c>
      <c r="E2014" t="s">
        <v>16668</v>
      </c>
      <c r="F2014">
        <v>5.5</v>
      </c>
      <c r="G2014">
        <v>1900</v>
      </c>
      <c r="H2014" t="s">
        <v>13112</v>
      </c>
      <c r="I2014" t="s">
        <v>16672</v>
      </c>
      <c r="J2014" t="s">
        <v>13538</v>
      </c>
      <c r="K2014" t="s">
        <v>7</v>
      </c>
      <c r="M2014">
        <v>7683267</v>
      </c>
      <c r="N2014" t="s">
        <v>15265</v>
      </c>
      <c r="O2014">
        <v>83</v>
      </c>
    </row>
    <row r="2015" spans="1:15" x14ac:dyDescent="0.25">
      <c r="A2015" t="s">
        <v>16671</v>
      </c>
      <c r="B2015" t="s">
        <v>101</v>
      </c>
      <c r="C2015" t="s">
        <v>24</v>
      </c>
      <c r="D2015">
        <v>1991</v>
      </c>
      <c r="E2015" t="s">
        <v>16346</v>
      </c>
      <c r="F2015">
        <v>6.2</v>
      </c>
      <c r="G2015">
        <v>1700</v>
      </c>
      <c r="H2015" t="s">
        <v>13455</v>
      </c>
      <c r="I2015" t="s">
        <v>16670</v>
      </c>
      <c r="J2015" t="s">
        <v>5628</v>
      </c>
      <c r="K2015" t="s">
        <v>504</v>
      </c>
      <c r="M2015">
        <v>179469</v>
      </c>
      <c r="N2015" t="s">
        <v>9466</v>
      </c>
      <c r="O2015">
        <v>85</v>
      </c>
    </row>
    <row r="2016" spans="1:15" x14ac:dyDescent="0.25">
      <c r="A2016" t="s">
        <v>16669</v>
      </c>
      <c r="B2016" t="s">
        <v>915</v>
      </c>
      <c r="C2016" t="s">
        <v>24</v>
      </c>
      <c r="D2016">
        <v>1991</v>
      </c>
      <c r="E2016" t="s">
        <v>16668</v>
      </c>
      <c r="F2016">
        <v>6</v>
      </c>
      <c r="G2016">
        <v>4600</v>
      </c>
      <c r="H2016" t="s">
        <v>14393</v>
      </c>
      <c r="I2016" t="s">
        <v>16434</v>
      </c>
      <c r="J2016" t="s">
        <v>15163</v>
      </c>
      <c r="K2016" t="s">
        <v>7</v>
      </c>
      <c r="M2016">
        <v>14812144</v>
      </c>
      <c r="N2016" t="s">
        <v>108</v>
      </c>
      <c r="O2016">
        <v>92</v>
      </c>
    </row>
    <row r="2017" spans="1:15" x14ac:dyDescent="0.25">
      <c r="A2017" t="s">
        <v>16667</v>
      </c>
      <c r="B2017" t="s">
        <v>41</v>
      </c>
      <c r="C2017" t="s">
        <v>24</v>
      </c>
      <c r="D2017">
        <v>1991</v>
      </c>
      <c r="E2017" t="s">
        <v>16666</v>
      </c>
      <c r="F2017">
        <v>7.3</v>
      </c>
      <c r="G2017">
        <v>2700</v>
      </c>
      <c r="H2017" t="s">
        <v>7162</v>
      </c>
      <c r="I2017" t="s">
        <v>16665</v>
      </c>
      <c r="J2017" t="s">
        <v>2555</v>
      </c>
      <c r="K2017" t="s">
        <v>197</v>
      </c>
      <c r="M2017">
        <v>2120564</v>
      </c>
      <c r="N2017" t="s">
        <v>13712</v>
      </c>
      <c r="O2017">
        <v>101</v>
      </c>
    </row>
    <row r="2018" spans="1:15" x14ac:dyDescent="0.25">
      <c r="A2018" t="s">
        <v>16664</v>
      </c>
      <c r="B2018" t="s">
        <v>68</v>
      </c>
      <c r="C2018" t="s">
        <v>11</v>
      </c>
      <c r="D2018">
        <v>1991</v>
      </c>
      <c r="E2018" t="s">
        <v>16643</v>
      </c>
      <c r="F2018">
        <v>5.3</v>
      </c>
      <c r="G2018">
        <v>1800</v>
      </c>
      <c r="H2018" t="s">
        <v>16663</v>
      </c>
      <c r="I2018" t="s">
        <v>12888</v>
      </c>
      <c r="J2018" t="s">
        <v>568</v>
      </c>
      <c r="K2018" t="s">
        <v>7</v>
      </c>
      <c r="M2018">
        <v>3547684</v>
      </c>
      <c r="N2018" t="s">
        <v>13321</v>
      </c>
      <c r="O2018">
        <v>89</v>
      </c>
    </row>
    <row r="2019" spans="1:15" x14ac:dyDescent="0.25">
      <c r="A2019" t="s">
        <v>16662</v>
      </c>
      <c r="B2019" t="s">
        <v>74</v>
      </c>
      <c r="C2019" t="s">
        <v>11</v>
      </c>
      <c r="D2019">
        <v>1991</v>
      </c>
      <c r="E2019" t="s">
        <v>16661</v>
      </c>
      <c r="F2019">
        <v>6.6</v>
      </c>
      <c r="G2019">
        <v>2300</v>
      </c>
      <c r="H2019" t="s">
        <v>16660</v>
      </c>
      <c r="I2019" t="s">
        <v>16660</v>
      </c>
      <c r="J2019" t="s">
        <v>16659</v>
      </c>
      <c r="K2019" t="s">
        <v>7</v>
      </c>
      <c r="M2019">
        <v>1689723</v>
      </c>
      <c r="N2019" t="s">
        <v>16658</v>
      </c>
      <c r="O2019">
        <v>113</v>
      </c>
    </row>
    <row r="2020" spans="1:15" x14ac:dyDescent="0.25">
      <c r="A2020" t="s">
        <v>16657</v>
      </c>
      <c r="B2020" t="s">
        <v>41</v>
      </c>
      <c r="C2020" t="s">
        <v>24</v>
      </c>
      <c r="D2020">
        <v>1991</v>
      </c>
      <c r="E2020" t="s">
        <v>16647</v>
      </c>
      <c r="F2020">
        <v>6.5</v>
      </c>
      <c r="G2020">
        <v>4100</v>
      </c>
      <c r="H2020" t="s">
        <v>1332</v>
      </c>
      <c r="I2020" t="s">
        <v>16656</v>
      </c>
      <c r="J2020" t="s">
        <v>8932</v>
      </c>
      <c r="K2020" t="s">
        <v>7</v>
      </c>
      <c r="L2020">
        <v>16000000</v>
      </c>
      <c r="M2020">
        <v>14851083</v>
      </c>
      <c r="N2020" t="s">
        <v>16655</v>
      </c>
      <c r="O2020">
        <v>115</v>
      </c>
    </row>
    <row r="2021" spans="1:15" x14ac:dyDescent="0.25">
      <c r="A2021" t="s">
        <v>16654</v>
      </c>
      <c r="B2021" t="s">
        <v>52</v>
      </c>
      <c r="C2021" t="s">
        <v>24</v>
      </c>
      <c r="D2021">
        <v>1991</v>
      </c>
      <c r="E2021" t="s">
        <v>16653</v>
      </c>
      <c r="F2021">
        <v>6.9</v>
      </c>
      <c r="G2021">
        <v>3500</v>
      </c>
      <c r="H2021" t="s">
        <v>5255</v>
      </c>
      <c r="I2021" t="s">
        <v>5255</v>
      </c>
      <c r="J2021" t="s">
        <v>16652</v>
      </c>
      <c r="K2021" t="s">
        <v>190</v>
      </c>
      <c r="M2021">
        <v>9915</v>
      </c>
      <c r="N2021" t="s">
        <v>16651</v>
      </c>
      <c r="O2021">
        <v>94</v>
      </c>
    </row>
    <row r="2022" spans="1:15" x14ac:dyDescent="0.25">
      <c r="A2022" t="s">
        <v>16650</v>
      </c>
      <c r="B2022" t="s">
        <v>41</v>
      </c>
      <c r="C2022" t="s">
        <v>34</v>
      </c>
      <c r="D2022">
        <v>1991</v>
      </c>
      <c r="E2022" t="s">
        <v>16588</v>
      </c>
      <c r="F2022">
        <v>5.0999999999999996</v>
      </c>
      <c r="G2022">
        <v>1100</v>
      </c>
      <c r="H2022" t="s">
        <v>16421</v>
      </c>
      <c r="I2022" t="s">
        <v>16421</v>
      </c>
      <c r="J2022" t="s">
        <v>16649</v>
      </c>
      <c r="K2022" t="s">
        <v>7</v>
      </c>
      <c r="L2022">
        <v>19000000</v>
      </c>
      <c r="M2022">
        <v>939277</v>
      </c>
      <c r="N2022" t="s">
        <v>15048</v>
      </c>
      <c r="O2022">
        <v>96</v>
      </c>
    </row>
    <row r="2023" spans="1:15" x14ac:dyDescent="0.25">
      <c r="A2023" t="s">
        <v>16648</v>
      </c>
      <c r="B2023" t="s">
        <v>41</v>
      </c>
      <c r="C2023" t="s">
        <v>34</v>
      </c>
      <c r="D2023">
        <v>1991</v>
      </c>
      <c r="E2023" t="s">
        <v>16647</v>
      </c>
      <c r="F2023">
        <v>6.2</v>
      </c>
      <c r="G2023">
        <v>2600</v>
      </c>
      <c r="H2023" t="s">
        <v>16646</v>
      </c>
      <c r="I2023" t="s">
        <v>16645</v>
      </c>
      <c r="J2023" t="s">
        <v>7842</v>
      </c>
      <c r="K2023" t="s">
        <v>7</v>
      </c>
      <c r="L2023">
        <v>16000000</v>
      </c>
      <c r="M2023">
        <v>4409328</v>
      </c>
      <c r="N2023" t="s">
        <v>8102</v>
      </c>
      <c r="O2023">
        <v>91</v>
      </c>
    </row>
    <row r="2024" spans="1:15" x14ac:dyDescent="0.25">
      <c r="A2024" t="s">
        <v>16644</v>
      </c>
      <c r="B2024" t="s">
        <v>68</v>
      </c>
      <c r="C2024" t="s">
        <v>11</v>
      </c>
      <c r="D2024">
        <v>1991</v>
      </c>
      <c r="E2024" t="s">
        <v>16643</v>
      </c>
      <c r="F2024">
        <v>6.7</v>
      </c>
      <c r="G2024">
        <v>2700</v>
      </c>
      <c r="H2024" t="s">
        <v>16642</v>
      </c>
      <c r="I2024" t="s">
        <v>16642</v>
      </c>
      <c r="J2024" t="s">
        <v>12079</v>
      </c>
      <c r="K2024" t="s">
        <v>7</v>
      </c>
      <c r="M2024">
        <v>18634643</v>
      </c>
      <c r="N2024" t="s">
        <v>16641</v>
      </c>
      <c r="O2024">
        <v>111</v>
      </c>
    </row>
    <row r="2025" spans="1:15" x14ac:dyDescent="0.25">
      <c r="A2025" t="s">
        <v>16640</v>
      </c>
      <c r="B2025" t="s">
        <v>68</v>
      </c>
      <c r="C2025" t="s">
        <v>11</v>
      </c>
      <c r="D2025">
        <v>1991</v>
      </c>
      <c r="E2025" t="s">
        <v>16583</v>
      </c>
      <c r="F2025">
        <v>6.6</v>
      </c>
      <c r="G2025">
        <v>3600</v>
      </c>
      <c r="H2025" t="s">
        <v>11196</v>
      </c>
      <c r="I2025" t="s">
        <v>16639</v>
      </c>
      <c r="J2025" t="s">
        <v>1576</v>
      </c>
      <c r="K2025" t="s">
        <v>562</v>
      </c>
      <c r="M2025">
        <v>1942423</v>
      </c>
      <c r="N2025" t="s">
        <v>5666</v>
      </c>
      <c r="O2025">
        <v>143</v>
      </c>
    </row>
    <row r="2026" spans="1:15" x14ac:dyDescent="0.25">
      <c r="A2026" t="s">
        <v>16638</v>
      </c>
      <c r="B2026" t="s">
        <v>68</v>
      </c>
      <c r="C2026" t="s">
        <v>34</v>
      </c>
      <c r="D2026">
        <v>1991</v>
      </c>
      <c r="E2026" t="s">
        <v>16608</v>
      </c>
      <c r="F2026">
        <v>5.6</v>
      </c>
      <c r="G2026">
        <v>2600</v>
      </c>
      <c r="H2026" t="s">
        <v>16637</v>
      </c>
      <c r="I2026" t="s">
        <v>16637</v>
      </c>
      <c r="J2026" t="s">
        <v>9628</v>
      </c>
      <c r="K2026" t="s">
        <v>7</v>
      </c>
      <c r="L2026">
        <v>18000000</v>
      </c>
      <c r="M2026">
        <v>1501785</v>
      </c>
      <c r="N2026" t="s">
        <v>16636</v>
      </c>
      <c r="O2026">
        <v>98</v>
      </c>
    </row>
    <row r="2027" spans="1:15" x14ac:dyDescent="0.25">
      <c r="A2027" t="s">
        <v>16635</v>
      </c>
      <c r="B2027" t="s">
        <v>101</v>
      </c>
      <c r="C2027" t="s">
        <v>11</v>
      </c>
      <c r="D2027">
        <v>1991</v>
      </c>
      <c r="E2027" t="s">
        <v>16634</v>
      </c>
      <c r="F2027">
        <v>6</v>
      </c>
      <c r="G2027">
        <v>796</v>
      </c>
      <c r="H2027" t="s">
        <v>14106</v>
      </c>
      <c r="I2027" t="s">
        <v>16633</v>
      </c>
      <c r="J2027" t="s">
        <v>14104</v>
      </c>
      <c r="K2027" t="s">
        <v>7</v>
      </c>
      <c r="M2027">
        <v>336396</v>
      </c>
      <c r="N2027" t="s">
        <v>108</v>
      </c>
      <c r="O2027">
        <v>91</v>
      </c>
    </row>
    <row r="2028" spans="1:15" x14ac:dyDescent="0.25">
      <c r="A2028" t="s">
        <v>16632</v>
      </c>
      <c r="B2028" t="s">
        <v>41</v>
      </c>
      <c r="C2028" t="s">
        <v>87</v>
      </c>
      <c r="D2028">
        <v>1991</v>
      </c>
      <c r="E2028" t="s">
        <v>16631</v>
      </c>
      <c r="F2028">
        <v>7.3</v>
      </c>
      <c r="G2028">
        <v>2300</v>
      </c>
      <c r="H2028" t="s">
        <v>14319</v>
      </c>
      <c r="I2028" t="s">
        <v>14319</v>
      </c>
      <c r="J2028" t="s">
        <v>16630</v>
      </c>
      <c r="K2028" t="s">
        <v>7</v>
      </c>
      <c r="L2028">
        <v>3000000</v>
      </c>
      <c r="M2028">
        <v>1345015</v>
      </c>
      <c r="N2028" t="s">
        <v>16629</v>
      </c>
      <c r="O2028">
        <v>129</v>
      </c>
    </row>
    <row r="2029" spans="1:15" x14ac:dyDescent="0.25">
      <c r="A2029" t="s">
        <v>16628</v>
      </c>
      <c r="B2029" t="s">
        <v>41</v>
      </c>
      <c r="C2029" t="s">
        <v>24</v>
      </c>
      <c r="D2029">
        <v>1991</v>
      </c>
      <c r="E2029" t="s">
        <v>15835</v>
      </c>
      <c r="F2029">
        <v>7.1</v>
      </c>
      <c r="G2029">
        <v>4300</v>
      </c>
      <c r="H2029" t="s">
        <v>2845</v>
      </c>
      <c r="I2029" t="s">
        <v>16627</v>
      </c>
      <c r="J2029" t="s">
        <v>12415</v>
      </c>
      <c r="K2029" t="s">
        <v>265</v>
      </c>
      <c r="M2029">
        <v>295444</v>
      </c>
      <c r="N2029" t="s">
        <v>16626</v>
      </c>
      <c r="O2029">
        <v>95</v>
      </c>
    </row>
    <row r="2030" spans="1:15" x14ac:dyDescent="0.25">
      <c r="A2030" t="s">
        <v>16625</v>
      </c>
      <c r="B2030" t="s">
        <v>41</v>
      </c>
      <c r="C2030" t="s">
        <v>24</v>
      </c>
      <c r="D2030">
        <v>1991</v>
      </c>
      <c r="E2030" t="s">
        <v>16624</v>
      </c>
      <c r="F2030">
        <v>5.7</v>
      </c>
      <c r="G2030">
        <v>2000</v>
      </c>
      <c r="H2030" t="s">
        <v>16623</v>
      </c>
      <c r="I2030" t="s">
        <v>16623</v>
      </c>
      <c r="J2030" t="s">
        <v>12065</v>
      </c>
      <c r="K2030" t="s">
        <v>265</v>
      </c>
      <c r="M2030">
        <v>5136759</v>
      </c>
      <c r="N2030" t="s">
        <v>8181</v>
      </c>
      <c r="O2030">
        <v>103</v>
      </c>
    </row>
    <row r="2031" spans="1:15" x14ac:dyDescent="0.25">
      <c r="A2031" t="s">
        <v>16622</v>
      </c>
      <c r="B2031" t="s">
        <v>41</v>
      </c>
      <c r="C2031" t="s">
        <v>4370</v>
      </c>
      <c r="D2031">
        <v>1991</v>
      </c>
      <c r="E2031" t="s">
        <v>16621</v>
      </c>
      <c r="F2031">
        <v>5.9</v>
      </c>
      <c r="G2031">
        <v>1500</v>
      </c>
      <c r="H2031" t="s">
        <v>10453</v>
      </c>
      <c r="I2031" t="s">
        <v>10453</v>
      </c>
      <c r="J2031" t="s">
        <v>16620</v>
      </c>
      <c r="K2031" t="s">
        <v>7</v>
      </c>
      <c r="L2031">
        <v>6900000</v>
      </c>
      <c r="M2031">
        <v>133645</v>
      </c>
      <c r="N2031" t="s">
        <v>7770</v>
      </c>
      <c r="O2031">
        <v>112</v>
      </c>
    </row>
    <row r="2032" spans="1:15" x14ac:dyDescent="0.25">
      <c r="A2032" t="s">
        <v>16619</v>
      </c>
      <c r="B2032" t="s">
        <v>68</v>
      </c>
      <c r="C2032" t="s">
        <v>11</v>
      </c>
      <c r="D2032">
        <v>1991</v>
      </c>
      <c r="E2032" t="s">
        <v>16303</v>
      </c>
      <c r="F2032">
        <v>6.7</v>
      </c>
      <c r="G2032">
        <v>3100</v>
      </c>
      <c r="H2032" t="s">
        <v>13041</v>
      </c>
      <c r="I2032" t="s">
        <v>16618</v>
      </c>
      <c r="J2032" t="s">
        <v>15580</v>
      </c>
      <c r="K2032" t="s">
        <v>332</v>
      </c>
      <c r="M2032">
        <v>516517</v>
      </c>
      <c r="N2032" t="s">
        <v>16617</v>
      </c>
      <c r="O2032">
        <v>117</v>
      </c>
    </row>
    <row r="2033" spans="1:15" x14ac:dyDescent="0.25">
      <c r="A2033" t="s">
        <v>16616</v>
      </c>
      <c r="B2033" t="s">
        <v>41</v>
      </c>
      <c r="C2033" t="s">
        <v>11</v>
      </c>
      <c r="D2033">
        <v>1991</v>
      </c>
      <c r="E2033" t="s">
        <v>16615</v>
      </c>
      <c r="F2033">
        <v>7.1</v>
      </c>
      <c r="G2033">
        <v>2700</v>
      </c>
      <c r="H2033" t="s">
        <v>16614</v>
      </c>
      <c r="I2033" t="s">
        <v>16614</v>
      </c>
      <c r="J2033" t="s">
        <v>15390</v>
      </c>
      <c r="K2033" t="s">
        <v>7</v>
      </c>
      <c r="L2033">
        <v>4000000</v>
      </c>
      <c r="M2033">
        <v>259012</v>
      </c>
      <c r="N2033" t="s">
        <v>4134</v>
      </c>
      <c r="O2033">
        <v>89</v>
      </c>
    </row>
    <row r="2034" spans="1:15" x14ac:dyDescent="0.25">
      <c r="A2034" t="s">
        <v>16613</v>
      </c>
      <c r="B2034" t="s">
        <v>41</v>
      </c>
      <c r="C2034" t="s">
        <v>34</v>
      </c>
      <c r="D2034">
        <v>1991</v>
      </c>
      <c r="E2034" t="s">
        <v>16612</v>
      </c>
      <c r="F2034">
        <v>5.4</v>
      </c>
      <c r="G2034">
        <v>1600</v>
      </c>
      <c r="H2034" t="s">
        <v>16611</v>
      </c>
      <c r="I2034" t="s">
        <v>16611</v>
      </c>
      <c r="J2034" t="s">
        <v>15662</v>
      </c>
      <c r="K2034" t="s">
        <v>7</v>
      </c>
      <c r="L2034">
        <v>6000000</v>
      </c>
      <c r="N2034" t="s">
        <v>16610</v>
      </c>
      <c r="O2034">
        <v>96</v>
      </c>
    </row>
    <row r="2035" spans="1:15" x14ac:dyDescent="0.25">
      <c r="A2035" t="s">
        <v>16609</v>
      </c>
      <c r="B2035" t="s">
        <v>41</v>
      </c>
      <c r="C2035" t="s">
        <v>11</v>
      </c>
      <c r="D2035">
        <v>1991</v>
      </c>
      <c r="E2035" t="s">
        <v>16608</v>
      </c>
      <c r="F2035">
        <v>6</v>
      </c>
      <c r="G2035">
        <v>945</v>
      </c>
      <c r="H2035" t="s">
        <v>16607</v>
      </c>
      <c r="I2035" t="s">
        <v>16606</v>
      </c>
      <c r="J2035" t="s">
        <v>1710</v>
      </c>
      <c r="K2035" t="s">
        <v>7</v>
      </c>
      <c r="M2035">
        <v>30964</v>
      </c>
      <c r="N2035" t="s">
        <v>15586</v>
      </c>
      <c r="O2035">
        <v>113</v>
      </c>
    </row>
    <row r="2036" spans="1:15" x14ac:dyDescent="0.25">
      <c r="A2036" t="s">
        <v>7251</v>
      </c>
      <c r="B2036" t="s">
        <v>41</v>
      </c>
      <c r="C2036" t="s">
        <v>11</v>
      </c>
      <c r="D2036">
        <v>1991</v>
      </c>
      <c r="E2036" t="s">
        <v>16605</v>
      </c>
      <c r="F2036">
        <v>4.5999999999999996</v>
      </c>
      <c r="G2036">
        <v>1100</v>
      </c>
      <c r="H2036" t="s">
        <v>12756</v>
      </c>
      <c r="I2036" t="s">
        <v>7475</v>
      </c>
      <c r="J2036" t="s">
        <v>16212</v>
      </c>
      <c r="K2036" t="s">
        <v>7</v>
      </c>
      <c r="M2036">
        <v>1159578</v>
      </c>
      <c r="N2036" t="s">
        <v>16604</v>
      </c>
      <c r="O2036">
        <v>83</v>
      </c>
    </row>
    <row r="2037" spans="1:15" x14ac:dyDescent="0.25">
      <c r="A2037" t="s">
        <v>16603</v>
      </c>
      <c r="B2037" t="s">
        <v>41</v>
      </c>
      <c r="C2037" t="s">
        <v>409</v>
      </c>
      <c r="D2037">
        <v>1991</v>
      </c>
      <c r="E2037" t="s">
        <v>16258</v>
      </c>
      <c r="F2037">
        <v>7.2</v>
      </c>
      <c r="G2037">
        <v>2800</v>
      </c>
      <c r="H2037" t="s">
        <v>16602</v>
      </c>
      <c r="I2037" t="s">
        <v>16602</v>
      </c>
      <c r="J2037" t="s">
        <v>16601</v>
      </c>
      <c r="K2037" t="s">
        <v>562</v>
      </c>
      <c r="M2037">
        <v>193205</v>
      </c>
      <c r="N2037" t="s">
        <v>16600</v>
      </c>
      <c r="O2037">
        <v>158</v>
      </c>
    </row>
    <row r="2038" spans="1:15" x14ac:dyDescent="0.25">
      <c r="A2038" t="s">
        <v>16599</v>
      </c>
      <c r="B2038" t="s">
        <v>101</v>
      </c>
      <c r="C2038" t="s">
        <v>11</v>
      </c>
      <c r="D2038">
        <v>1991</v>
      </c>
      <c r="E2038" t="s">
        <v>16598</v>
      </c>
      <c r="F2038">
        <v>6.4</v>
      </c>
      <c r="G2038">
        <v>1700</v>
      </c>
      <c r="H2038" t="s">
        <v>9285</v>
      </c>
      <c r="I2038" t="s">
        <v>4280</v>
      </c>
      <c r="J2038" t="s">
        <v>1710</v>
      </c>
      <c r="K2038" t="s">
        <v>7</v>
      </c>
      <c r="L2038">
        <v>14000000</v>
      </c>
      <c r="M2038">
        <v>8906823</v>
      </c>
      <c r="N2038" t="s">
        <v>6977</v>
      </c>
      <c r="O2038">
        <v>99</v>
      </c>
    </row>
    <row r="2039" spans="1:15" x14ac:dyDescent="0.25">
      <c r="A2039" t="s">
        <v>16597</v>
      </c>
      <c r="B2039" t="s">
        <v>41</v>
      </c>
      <c r="C2039" t="s">
        <v>34</v>
      </c>
      <c r="D2039">
        <v>1991</v>
      </c>
      <c r="E2039" t="s">
        <v>16596</v>
      </c>
      <c r="F2039">
        <v>7</v>
      </c>
      <c r="G2039">
        <v>2800</v>
      </c>
      <c r="H2039" t="s">
        <v>16595</v>
      </c>
      <c r="I2039" t="s">
        <v>16594</v>
      </c>
      <c r="J2039" t="s">
        <v>16593</v>
      </c>
      <c r="K2039" t="s">
        <v>578</v>
      </c>
      <c r="M2039">
        <v>1407309</v>
      </c>
      <c r="N2039" t="s">
        <v>16592</v>
      </c>
      <c r="O2039">
        <v>103</v>
      </c>
    </row>
    <row r="2040" spans="1:15" x14ac:dyDescent="0.25">
      <c r="A2040" t="s">
        <v>16591</v>
      </c>
      <c r="B2040" t="s">
        <v>41</v>
      </c>
      <c r="C2040" t="s">
        <v>24</v>
      </c>
      <c r="D2040">
        <v>1991</v>
      </c>
      <c r="E2040" t="s">
        <v>16590</v>
      </c>
      <c r="F2040">
        <v>7.2</v>
      </c>
      <c r="G2040">
        <v>10000</v>
      </c>
      <c r="H2040" t="s">
        <v>10750</v>
      </c>
      <c r="I2040" t="s">
        <v>10750</v>
      </c>
      <c r="J2040" t="s">
        <v>10750</v>
      </c>
      <c r="K2040" t="s">
        <v>300</v>
      </c>
      <c r="M2040">
        <v>626057</v>
      </c>
      <c r="N2040" t="s">
        <v>14509</v>
      </c>
      <c r="O2040">
        <v>102</v>
      </c>
    </row>
    <row r="2041" spans="1:15" x14ac:dyDescent="0.25">
      <c r="A2041" t="s">
        <v>16589</v>
      </c>
      <c r="B2041" t="s">
        <v>101</v>
      </c>
      <c r="C2041" t="s">
        <v>24</v>
      </c>
      <c r="D2041">
        <v>1991</v>
      </c>
      <c r="E2041" t="s">
        <v>16588</v>
      </c>
      <c r="F2041">
        <v>6.4</v>
      </c>
      <c r="G2041">
        <v>1100</v>
      </c>
      <c r="H2041" t="s">
        <v>16587</v>
      </c>
      <c r="I2041" t="s">
        <v>16586</v>
      </c>
      <c r="J2041" t="s">
        <v>16585</v>
      </c>
      <c r="K2041" t="s">
        <v>7</v>
      </c>
      <c r="M2041">
        <v>246000</v>
      </c>
      <c r="N2041" t="s">
        <v>108</v>
      </c>
      <c r="O2041">
        <v>106</v>
      </c>
    </row>
    <row r="2042" spans="1:15" x14ac:dyDescent="0.25">
      <c r="A2042" t="s">
        <v>16584</v>
      </c>
      <c r="B2042" t="s">
        <v>68</v>
      </c>
      <c r="C2042" t="s">
        <v>409</v>
      </c>
      <c r="D2042">
        <v>1991</v>
      </c>
      <c r="E2042" t="s">
        <v>16583</v>
      </c>
      <c r="F2042">
        <v>7.1</v>
      </c>
      <c r="G2042">
        <v>2000</v>
      </c>
      <c r="H2042" t="s">
        <v>16582</v>
      </c>
      <c r="I2042" t="s">
        <v>16582</v>
      </c>
      <c r="J2042" t="s">
        <v>16581</v>
      </c>
      <c r="K2042" t="s">
        <v>300</v>
      </c>
      <c r="M2042">
        <v>93292</v>
      </c>
      <c r="N2042" t="s">
        <v>16580</v>
      </c>
      <c r="O2042">
        <v>137</v>
      </c>
    </row>
    <row r="2043" spans="1:15" x14ac:dyDescent="0.25">
      <c r="A2043" t="s">
        <v>16579</v>
      </c>
      <c r="C2043" t="s">
        <v>24</v>
      </c>
      <c r="D2043">
        <v>1991</v>
      </c>
      <c r="E2043" t="s">
        <v>16578</v>
      </c>
      <c r="F2043">
        <v>6.1</v>
      </c>
      <c r="G2043">
        <v>2600</v>
      </c>
      <c r="H2043" t="s">
        <v>15377</v>
      </c>
      <c r="I2043" t="s">
        <v>15377</v>
      </c>
      <c r="J2043" t="s">
        <v>7674</v>
      </c>
      <c r="K2043" t="s">
        <v>562</v>
      </c>
      <c r="N2043" t="s">
        <v>16280</v>
      </c>
      <c r="O2043">
        <v>105</v>
      </c>
    </row>
    <row r="2044" spans="1:15" x14ac:dyDescent="0.25">
      <c r="A2044" t="s">
        <v>16577</v>
      </c>
      <c r="B2044" t="s">
        <v>41</v>
      </c>
      <c r="C2044" t="s">
        <v>4370</v>
      </c>
      <c r="D2044">
        <v>1991</v>
      </c>
      <c r="E2044" t="s">
        <v>16576</v>
      </c>
      <c r="F2044">
        <v>5.6</v>
      </c>
      <c r="G2044">
        <v>815</v>
      </c>
      <c r="H2044" t="s">
        <v>2487</v>
      </c>
      <c r="I2044" t="s">
        <v>16575</v>
      </c>
      <c r="J2044" t="s">
        <v>16574</v>
      </c>
      <c r="K2044" t="s">
        <v>7</v>
      </c>
      <c r="M2044">
        <v>6413375</v>
      </c>
      <c r="N2044" t="s">
        <v>16573</v>
      </c>
      <c r="O2044">
        <v>104</v>
      </c>
    </row>
    <row r="2045" spans="1:15" x14ac:dyDescent="0.25">
      <c r="A2045" t="s">
        <v>16572</v>
      </c>
      <c r="B2045" t="s">
        <v>41</v>
      </c>
      <c r="C2045" t="s">
        <v>87</v>
      </c>
      <c r="D2045">
        <v>1992</v>
      </c>
      <c r="E2045" t="s">
        <v>16571</v>
      </c>
      <c r="F2045">
        <v>8.3000000000000007</v>
      </c>
      <c r="G2045">
        <v>943000</v>
      </c>
      <c r="H2045" t="s">
        <v>1092</v>
      </c>
      <c r="I2045" t="s">
        <v>1092</v>
      </c>
      <c r="J2045" t="s">
        <v>13679</v>
      </c>
      <c r="K2045" t="s">
        <v>7</v>
      </c>
      <c r="L2045">
        <v>1200000</v>
      </c>
      <c r="M2045">
        <v>2913644</v>
      </c>
      <c r="N2045" t="s">
        <v>13683</v>
      </c>
      <c r="O2045">
        <v>99</v>
      </c>
    </row>
    <row r="2046" spans="1:15" x14ac:dyDescent="0.25">
      <c r="A2046" t="s">
        <v>16570</v>
      </c>
      <c r="B2046" t="s">
        <v>41</v>
      </c>
      <c r="C2046" t="s">
        <v>11</v>
      </c>
      <c r="D2046">
        <v>1992</v>
      </c>
      <c r="E2046" t="s">
        <v>16324</v>
      </c>
      <c r="F2046">
        <v>7</v>
      </c>
      <c r="G2046">
        <v>186000</v>
      </c>
      <c r="H2046" t="s">
        <v>9004</v>
      </c>
      <c r="I2046" t="s">
        <v>9033</v>
      </c>
      <c r="J2046" t="s">
        <v>4279</v>
      </c>
      <c r="K2046" t="s">
        <v>7</v>
      </c>
      <c r="L2046">
        <v>49000000</v>
      </c>
      <c r="M2046">
        <v>352927224</v>
      </c>
      <c r="N2046" t="s">
        <v>14645</v>
      </c>
      <c r="O2046">
        <v>127</v>
      </c>
    </row>
    <row r="2047" spans="1:15" x14ac:dyDescent="0.25">
      <c r="A2047" t="s">
        <v>16569</v>
      </c>
      <c r="B2047" t="s">
        <v>41</v>
      </c>
      <c r="C2047" t="s">
        <v>5</v>
      </c>
      <c r="D2047">
        <v>1992</v>
      </c>
      <c r="E2047" t="s">
        <v>16185</v>
      </c>
      <c r="F2047">
        <v>6.6</v>
      </c>
      <c r="G2047">
        <v>74000</v>
      </c>
      <c r="H2047" t="s">
        <v>13615</v>
      </c>
      <c r="I2047" t="s">
        <v>14762</v>
      </c>
      <c r="J2047" t="s">
        <v>7218</v>
      </c>
      <c r="K2047" t="s">
        <v>7</v>
      </c>
      <c r="L2047">
        <v>6000000</v>
      </c>
      <c r="M2047">
        <v>25795897</v>
      </c>
      <c r="N2047" t="s">
        <v>16568</v>
      </c>
      <c r="O2047">
        <v>99</v>
      </c>
    </row>
    <row r="2048" spans="1:15" x14ac:dyDescent="0.25">
      <c r="A2048" t="s">
        <v>16567</v>
      </c>
      <c r="B2048" t="s">
        <v>41</v>
      </c>
      <c r="C2048" t="s">
        <v>24</v>
      </c>
      <c r="D2048">
        <v>1992</v>
      </c>
      <c r="E2048" t="s">
        <v>16183</v>
      </c>
      <c r="F2048">
        <v>7.6</v>
      </c>
      <c r="G2048">
        <v>112000</v>
      </c>
      <c r="H2048" t="s">
        <v>6671</v>
      </c>
      <c r="I2048" t="s">
        <v>16293</v>
      </c>
      <c r="J2048" t="s">
        <v>13519</v>
      </c>
      <c r="K2048" t="s">
        <v>7</v>
      </c>
      <c r="L2048">
        <v>11000000</v>
      </c>
      <c r="M2048">
        <v>64088552</v>
      </c>
      <c r="N2048" t="s">
        <v>890</v>
      </c>
      <c r="O2048">
        <v>120</v>
      </c>
    </row>
    <row r="2049" spans="1:15" x14ac:dyDescent="0.25">
      <c r="A2049" t="s">
        <v>16566</v>
      </c>
      <c r="B2049" t="s">
        <v>41</v>
      </c>
      <c r="C2049" t="s">
        <v>34</v>
      </c>
      <c r="D2049">
        <v>1992</v>
      </c>
      <c r="E2049" t="s">
        <v>16158</v>
      </c>
      <c r="F2049">
        <v>7.7</v>
      </c>
      <c r="G2049">
        <v>156000</v>
      </c>
      <c r="H2049" t="s">
        <v>3998</v>
      </c>
      <c r="I2049" t="s">
        <v>16565</v>
      </c>
      <c r="J2049" t="s">
        <v>5825</v>
      </c>
      <c r="K2049" t="s">
        <v>7</v>
      </c>
      <c r="L2049">
        <v>40000000</v>
      </c>
      <c r="M2049">
        <v>75505856</v>
      </c>
      <c r="N2049" t="s">
        <v>6260</v>
      </c>
      <c r="O2049">
        <v>112</v>
      </c>
    </row>
    <row r="2050" spans="1:15" x14ac:dyDescent="0.25">
      <c r="A2050" t="s">
        <v>16564</v>
      </c>
      <c r="B2050" t="s">
        <v>41</v>
      </c>
      <c r="C2050" t="s">
        <v>5</v>
      </c>
      <c r="D2050">
        <v>1992</v>
      </c>
      <c r="E2050" t="s">
        <v>16294</v>
      </c>
      <c r="F2050">
        <v>7.4</v>
      </c>
      <c r="G2050">
        <v>199000</v>
      </c>
      <c r="H2050" t="s">
        <v>13940</v>
      </c>
      <c r="I2050" t="s">
        <v>16563</v>
      </c>
      <c r="J2050" t="s">
        <v>2374</v>
      </c>
      <c r="K2050" t="s">
        <v>265</v>
      </c>
      <c r="L2050">
        <v>40000000</v>
      </c>
      <c r="M2050">
        <v>215862692</v>
      </c>
      <c r="N2050" t="s">
        <v>2514</v>
      </c>
      <c r="O2050">
        <v>128</v>
      </c>
    </row>
    <row r="2051" spans="1:15" x14ac:dyDescent="0.25">
      <c r="A2051" t="s">
        <v>16562</v>
      </c>
      <c r="B2051" t="s">
        <v>41</v>
      </c>
      <c r="C2051" t="s">
        <v>11</v>
      </c>
      <c r="D2051">
        <v>1992</v>
      </c>
      <c r="E2051" t="s">
        <v>16128</v>
      </c>
      <c r="F2051">
        <v>8.1999999999999993</v>
      </c>
      <c r="G2051">
        <v>385000</v>
      </c>
      <c r="H2051" t="s">
        <v>1244</v>
      </c>
      <c r="I2051" t="s">
        <v>13289</v>
      </c>
      <c r="J2051" t="s">
        <v>1244</v>
      </c>
      <c r="K2051" t="s">
        <v>7</v>
      </c>
      <c r="L2051">
        <v>14400000</v>
      </c>
      <c r="M2051">
        <v>159157447</v>
      </c>
      <c r="N2051" t="s">
        <v>138</v>
      </c>
      <c r="O2051">
        <v>130</v>
      </c>
    </row>
    <row r="2052" spans="1:15" x14ac:dyDescent="0.25">
      <c r="A2052" t="s">
        <v>16561</v>
      </c>
      <c r="B2052" t="s">
        <v>41</v>
      </c>
      <c r="C2052" t="s">
        <v>11</v>
      </c>
      <c r="D2052">
        <v>1992</v>
      </c>
      <c r="E2052" t="s">
        <v>16219</v>
      </c>
      <c r="F2052">
        <v>7.7</v>
      </c>
      <c r="G2052">
        <v>242000</v>
      </c>
      <c r="H2052" t="s">
        <v>4281</v>
      </c>
      <c r="I2052" t="s">
        <v>2606</v>
      </c>
      <c r="J2052" t="s">
        <v>1939</v>
      </c>
      <c r="K2052" t="s">
        <v>7</v>
      </c>
      <c r="L2052">
        <v>41000000</v>
      </c>
      <c r="M2052">
        <v>243240178</v>
      </c>
      <c r="N2052" t="s">
        <v>114</v>
      </c>
      <c r="O2052">
        <v>138</v>
      </c>
    </row>
    <row r="2053" spans="1:15" x14ac:dyDescent="0.25">
      <c r="A2053" t="s">
        <v>16560</v>
      </c>
      <c r="B2053" t="s">
        <v>101</v>
      </c>
      <c r="C2053" t="s">
        <v>24</v>
      </c>
      <c r="D2053">
        <v>1992</v>
      </c>
      <c r="E2053" t="s">
        <v>16388</v>
      </c>
      <c r="F2053">
        <v>7.3</v>
      </c>
      <c r="G2053">
        <v>97000</v>
      </c>
      <c r="H2053" t="s">
        <v>11642</v>
      </c>
      <c r="I2053" t="s">
        <v>16559</v>
      </c>
      <c r="J2053" t="s">
        <v>822</v>
      </c>
      <c r="K2053" t="s">
        <v>7</v>
      </c>
      <c r="L2053">
        <v>40000000</v>
      </c>
      <c r="M2053">
        <v>132440069</v>
      </c>
      <c r="N2053" t="s">
        <v>114</v>
      </c>
      <c r="O2053">
        <v>128</v>
      </c>
    </row>
    <row r="2054" spans="1:15" x14ac:dyDescent="0.25">
      <c r="A2054" t="s">
        <v>16558</v>
      </c>
      <c r="B2054" t="s">
        <v>41</v>
      </c>
      <c r="C2054" t="s">
        <v>34</v>
      </c>
      <c r="D2054">
        <v>1992</v>
      </c>
      <c r="E2054" t="s">
        <v>16551</v>
      </c>
      <c r="F2054">
        <v>6.3</v>
      </c>
      <c r="G2054">
        <v>124000</v>
      </c>
      <c r="H2054" t="s">
        <v>2809</v>
      </c>
      <c r="I2054" t="s">
        <v>4021</v>
      </c>
      <c r="J2054" t="s">
        <v>671</v>
      </c>
      <c r="K2054" t="s">
        <v>7</v>
      </c>
      <c r="L2054">
        <v>25000000</v>
      </c>
      <c r="M2054">
        <v>411006740</v>
      </c>
      <c r="N2054" t="s">
        <v>16557</v>
      </c>
      <c r="O2054">
        <v>129</v>
      </c>
    </row>
    <row r="2055" spans="1:15" x14ac:dyDescent="0.25">
      <c r="A2055" t="s">
        <v>16556</v>
      </c>
      <c r="B2055" t="s">
        <v>41</v>
      </c>
      <c r="C2055" t="s">
        <v>11</v>
      </c>
      <c r="D2055">
        <v>1992</v>
      </c>
      <c r="E2055" t="s">
        <v>15924</v>
      </c>
      <c r="F2055">
        <v>8</v>
      </c>
      <c r="G2055">
        <v>274000</v>
      </c>
      <c r="H2055" t="s">
        <v>10535</v>
      </c>
      <c r="I2055" t="s">
        <v>16555</v>
      </c>
      <c r="J2055" t="s">
        <v>3476</v>
      </c>
      <c r="K2055" t="s">
        <v>7</v>
      </c>
      <c r="L2055">
        <v>31000000</v>
      </c>
      <c r="M2055">
        <v>134095253</v>
      </c>
      <c r="N2055" t="s">
        <v>103</v>
      </c>
      <c r="O2055">
        <v>156</v>
      </c>
    </row>
    <row r="2056" spans="1:15" x14ac:dyDescent="0.25">
      <c r="A2056" t="s">
        <v>16554</v>
      </c>
      <c r="B2056" t="s">
        <v>68</v>
      </c>
      <c r="C2056" t="s">
        <v>34</v>
      </c>
      <c r="D2056">
        <v>1992</v>
      </c>
      <c r="E2056" t="s">
        <v>16553</v>
      </c>
      <c r="F2056">
        <v>7</v>
      </c>
      <c r="G2056">
        <v>280000</v>
      </c>
      <c r="H2056" t="s">
        <v>711</v>
      </c>
      <c r="I2056" t="s">
        <v>9603</v>
      </c>
      <c r="J2056" t="s">
        <v>3272</v>
      </c>
      <c r="K2056" t="s">
        <v>7</v>
      </c>
      <c r="L2056">
        <v>80000000</v>
      </c>
      <c r="M2056">
        <v>266892996</v>
      </c>
      <c r="N2056" t="s">
        <v>138</v>
      </c>
      <c r="O2056">
        <v>126</v>
      </c>
    </row>
    <row r="2057" spans="1:15" x14ac:dyDescent="0.25">
      <c r="A2057" t="s">
        <v>16552</v>
      </c>
      <c r="B2057" t="s">
        <v>101</v>
      </c>
      <c r="C2057" t="s">
        <v>24</v>
      </c>
      <c r="D2057">
        <v>1992</v>
      </c>
      <c r="E2057" t="s">
        <v>16274</v>
      </c>
      <c r="F2057">
        <v>6.6</v>
      </c>
      <c r="G2057">
        <v>62000</v>
      </c>
      <c r="H2057" t="s">
        <v>9409</v>
      </c>
      <c r="I2057" t="s">
        <v>4288</v>
      </c>
      <c r="J2057" t="s">
        <v>6718</v>
      </c>
      <c r="K2057" t="s">
        <v>7</v>
      </c>
      <c r="L2057">
        <v>10000000</v>
      </c>
      <c r="M2057">
        <v>50752337</v>
      </c>
      <c r="N2057" t="s">
        <v>15493</v>
      </c>
      <c r="O2057">
        <v>104</v>
      </c>
    </row>
    <row r="2058" spans="1:15" x14ac:dyDescent="0.25">
      <c r="A2058" t="s">
        <v>941</v>
      </c>
      <c r="B2058" t="s">
        <v>915</v>
      </c>
      <c r="C2058" t="s">
        <v>73</v>
      </c>
      <c r="D2058">
        <v>1992</v>
      </c>
      <c r="E2058" t="s">
        <v>16551</v>
      </c>
      <c r="F2058">
        <v>8</v>
      </c>
      <c r="G2058">
        <v>382000</v>
      </c>
      <c r="H2058" t="s">
        <v>7479</v>
      </c>
      <c r="I2058" t="s">
        <v>7479</v>
      </c>
      <c r="J2058" t="s">
        <v>16550</v>
      </c>
      <c r="K2058" t="s">
        <v>7</v>
      </c>
      <c r="L2058">
        <v>28000000</v>
      </c>
      <c r="M2058">
        <v>504050219</v>
      </c>
      <c r="N2058" t="s">
        <v>119</v>
      </c>
      <c r="O2058">
        <v>90</v>
      </c>
    </row>
    <row r="2059" spans="1:15" x14ac:dyDescent="0.25">
      <c r="A2059" t="s">
        <v>16549</v>
      </c>
      <c r="B2059" t="s">
        <v>101</v>
      </c>
      <c r="C2059" t="s">
        <v>24</v>
      </c>
      <c r="D2059">
        <v>1992</v>
      </c>
      <c r="E2059" t="s">
        <v>16548</v>
      </c>
      <c r="F2059">
        <v>6.4</v>
      </c>
      <c r="G2059">
        <v>91000</v>
      </c>
      <c r="H2059" t="s">
        <v>15564</v>
      </c>
      <c r="I2059" t="s">
        <v>13882</v>
      </c>
      <c r="J2059" t="s">
        <v>14041</v>
      </c>
      <c r="K2059" t="s">
        <v>7</v>
      </c>
      <c r="L2059">
        <v>31000000</v>
      </c>
      <c r="M2059">
        <v>231605150</v>
      </c>
      <c r="N2059" t="s">
        <v>6122</v>
      </c>
      <c r="O2059">
        <v>100</v>
      </c>
    </row>
    <row r="2060" spans="1:15" x14ac:dyDescent="0.25">
      <c r="A2060" t="s">
        <v>16547</v>
      </c>
      <c r="B2060" t="s">
        <v>41</v>
      </c>
      <c r="C2060" t="s">
        <v>34</v>
      </c>
      <c r="D2060">
        <v>1992</v>
      </c>
      <c r="E2060" t="s">
        <v>16481</v>
      </c>
      <c r="F2060">
        <v>6.5</v>
      </c>
      <c r="G2060">
        <v>284000</v>
      </c>
      <c r="H2060" t="s">
        <v>4689</v>
      </c>
      <c r="I2060" t="s">
        <v>2685</v>
      </c>
      <c r="J2060" t="s">
        <v>5555</v>
      </c>
      <c r="K2060" t="s">
        <v>7</v>
      </c>
      <c r="L2060">
        <v>50000000</v>
      </c>
      <c r="M2060">
        <v>159814498</v>
      </c>
      <c r="N2060" t="s">
        <v>890</v>
      </c>
      <c r="O2060">
        <v>114</v>
      </c>
    </row>
    <row r="2061" spans="1:15" x14ac:dyDescent="0.25">
      <c r="A2061" t="s">
        <v>16546</v>
      </c>
      <c r="B2061" t="s">
        <v>68</v>
      </c>
      <c r="C2061" t="s">
        <v>24</v>
      </c>
      <c r="D2061">
        <v>1992</v>
      </c>
      <c r="E2061" t="s">
        <v>16344</v>
      </c>
      <c r="F2061">
        <v>6.6</v>
      </c>
      <c r="G2061">
        <v>108000</v>
      </c>
      <c r="H2061" t="s">
        <v>1359</v>
      </c>
      <c r="I2061" t="s">
        <v>16545</v>
      </c>
      <c r="J2061" t="s">
        <v>2463</v>
      </c>
      <c r="K2061" t="s">
        <v>7</v>
      </c>
      <c r="L2061">
        <v>55000000</v>
      </c>
      <c r="M2061">
        <v>149022650</v>
      </c>
      <c r="N2061" t="s">
        <v>103</v>
      </c>
      <c r="O2061">
        <v>104</v>
      </c>
    </row>
    <row r="2062" spans="1:15" x14ac:dyDescent="0.25">
      <c r="A2062" t="s">
        <v>16544</v>
      </c>
      <c r="B2062" t="s">
        <v>68</v>
      </c>
      <c r="C2062" t="s">
        <v>100</v>
      </c>
      <c r="D2062">
        <v>1992</v>
      </c>
      <c r="E2062" t="s">
        <v>16481</v>
      </c>
      <c r="F2062">
        <v>6.6</v>
      </c>
      <c r="G2062">
        <v>60000</v>
      </c>
      <c r="H2062" t="s">
        <v>1910</v>
      </c>
      <c r="I2062" t="s">
        <v>10813</v>
      </c>
      <c r="J2062" t="s">
        <v>1939</v>
      </c>
      <c r="K2062" t="s">
        <v>7</v>
      </c>
      <c r="L2062">
        <v>60000000</v>
      </c>
      <c r="M2062">
        <v>137783840</v>
      </c>
      <c r="N2062" t="s">
        <v>15367</v>
      </c>
      <c r="O2062">
        <v>140</v>
      </c>
    </row>
    <row r="2063" spans="1:15" x14ac:dyDescent="0.25">
      <c r="A2063" t="s">
        <v>16543</v>
      </c>
      <c r="B2063" t="s">
        <v>41</v>
      </c>
      <c r="C2063" t="s">
        <v>87</v>
      </c>
      <c r="D2063">
        <v>1992</v>
      </c>
      <c r="E2063" t="s">
        <v>16526</v>
      </c>
      <c r="F2063">
        <v>7.3</v>
      </c>
      <c r="G2063">
        <v>52000</v>
      </c>
      <c r="H2063" t="s">
        <v>1578</v>
      </c>
      <c r="I2063" t="s">
        <v>1578</v>
      </c>
      <c r="J2063" t="s">
        <v>12939</v>
      </c>
      <c r="K2063" t="s">
        <v>265</v>
      </c>
      <c r="M2063">
        <v>62548947</v>
      </c>
      <c r="N2063" t="s">
        <v>16542</v>
      </c>
      <c r="O2063">
        <v>112</v>
      </c>
    </row>
    <row r="2064" spans="1:15" x14ac:dyDescent="0.25">
      <c r="A2064" t="s">
        <v>16541</v>
      </c>
      <c r="B2064" t="s">
        <v>101</v>
      </c>
      <c r="C2064" t="s">
        <v>11</v>
      </c>
      <c r="D2064">
        <v>1992</v>
      </c>
      <c r="E2064" t="s">
        <v>16011</v>
      </c>
      <c r="F2064">
        <v>7.4</v>
      </c>
      <c r="G2064">
        <v>30000</v>
      </c>
      <c r="H2064" t="s">
        <v>2716</v>
      </c>
      <c r="I2064" t="s">
        <v>16540</v>
      </c>
      <c r="J2064" t="s">
        <v>5628</v>
      </c>
      <c r="K2064" t="s">
        <v>265</v>
      </c>
      <c r="M2064">
        <v>26341736</v>
      </c>
      <c r="N2064" t="s">
        <v>10216</v>
      </c>
      <c r="O2064">
        <v>142</v>
      </c>
    </row>
    <row r="2065" spans="1:15" x14ac:dyDescent="0.25">
      <c r="A2065" t="s">
        <v>16539</v>
      </c>
      <c r="B2065" t="s">
        <v>41</v>
      </c>
      <c r="C2065" t="s">
        <v>34</v>
      </c>
      <c r="D2065">
        <v>1992</v>
      </c>
      <c r="E2065" t="s">
        <v>16394</v>
      </c>
      <c r="F2065">
        <v>6.5</v>
      </c>
      <c r="G2065">
        <v>80000</v>
      </c>
      <c r="H2065" t="s">
        <v>8928</v>
      </c>
      <c r="I2065" t="s">
        <v>8918</v>
      </c>
      <c r="J2065" t="s">
        <v>11505</v>
      </c>
      <c r="K2065" t="s">
        <v>562</v>
      </c>
      <c r="L2065">
        <v>35000000</v>
      </c>
      <c r="M2065">
        <v>156563139</v>
      </c>
      <c r="N2065" t="s">
        <v>138</v>
      </c>
      <c r="O2065">
        <v>103</v>
      </c>
    </row>
    <row r="2066" spans="1:15" x14ac:dyDescent="0.25">
      <c r="A2066" t="s">
        <v>16538</v>
      </c>
      <c r="B2066" t="s">
        <v>41</v>
      </c>
      <c r="C2066" t="s">
        <v>34</v>
      </c>
      <c r="D2066">
        <v>1992</v>
      </c>
      <c r="E2066" t="s">
        <v>16537</v>
      </c>
      <c r="F2066">
        <v>6.9</v>
      </c>
      <c r="G2066">
        <v>9500</v>
      </c>
      <c r="H2066" t="s">
        <v>13700</v>
      </c>
      <c r="I2066" t="s">
        <v>7265</v>
      </c>
      <c r="J2066" t="s">
        <v>10366</v>
      </c>
      <c r="K2066" t="s">
        <v>7</v>
      </c>
      <c r="L2066">
        <v>8000000</v>
      </c>
      <c r="M2066">
        <v>16639799</v>
      </c>
      <c r="N2066" t="s">
        <v>13785</v>
      </c>
      <c r="O2066">
        <v>107</v>
      </c>
    </row>
    <row r="2067" spans="1:15" x14ac:dyDescent="0.25">
      <c r="A2067" t="s">
        <v>16536</v>
      </c>
      <c r="B2067" t="s">
        <v>41</v>
      </c>
      <c r="C2067" t="s">
        <v>11</v>
      </c>
      <c r="D2067">
        <v>1992</v>
      </c>
      <c r="E2067" t="s">
        <v>16319</v>
      </c>
      <c r="F2067">
        <v>6.4</v>
      </c>
      <c r="G2067">
        <v>34000</v>
      </c>
      <c r="H2067" t="s">
        <v>11014</v>
      </c>
      <c r="I2067" t="s">
        <v>16535</v>
      </c>
      <c r="J2067" t="s">
        <v>12841</v>
      </c>
      <c r="K2067" t="s">
        <v>7</v>
      </c>
      <c r="L2067">
        <v>16000000</v>
      </c>
      <c r="M2067">
        <v>48017402</v>
      </c>
      <c r="N2067" t="s">
        <v>114</v>
      </c>
      <c r="O2067">
        <v>107</v>
      </c>
    </row>
    <row r="2068" spans="1:15" x14ac:dyDescent="0.25">
      <c r="A2068" t="s">
        <v>16534</v>
      </c>
      <c r="B2068" t="s">
        <v>68</v>
      </c>
      <c r="C2068" t="s">
        <v>73</v>
      </c>
      <c r="D2068">
        <v>1992</v>
      </c>
      <c r="E2068" t="s">
        <v>16190</v>
      </c>
      <c r="F2068">
        <v>4.9000000000000004</v>
      </c>
      <c r="G2068">
        <v>22000</v>
      </c>
      <c r="H2068" t="s">
        <v>16533</v>
      </c>
      <c r="I2068" t="s">
        <v>16532</v>
      </c>
      <c r="J2068" t="s">
        <v>16177</v>
      </c>
      <c r="K2068" t="s">
        <v>7</v>
      </c>
      <c r="L2068">
        <v>30000000</v>
      </c>
      <c r="M2068">
        <v>14110589</v>
      </c>
      <c r="N2068" t="s">
        <v>16531</v>
      </c>
      <c r="O2068">
        <v>102</v>
      </c>
    </row>
    <row r="2069" spans="1:15" x14ac:dyDescent="0.25">
      <c r="A2069" t="s">
        <v>16530</v>
      </c>
      <c r="B2069" t="s">
        <v>41</v>
      </c>
      <c r="C2069" t="s">
        <v>87</v>
      </c>
      <c r="D2069">
        <v>1992</v>
      </c>
      <c r="E2069" t="s">
        <v>16274</v>
      </c>
      <c r="F2069">
        <v>7.7</v>
      </c>
      <c r="G2069">
        <v>98000</v>
      </c>
      <c r="H2069" t="s">
        <v>1841</v>
      </c>
      <c r="I2069" t="s">
        <v>7622</v>
      </c>
      <c r="J2069" t="s">
        <v>3476</v>
      </c>
      <c r="K2069" t="s">
        <v>7</v>
      </c>
      <c r="L2069">
        <v>12500000</v>
      </c>
      <c r="M2069">
        <v>10725228</v>
      </c>
      <c r="N2069" t="s">
        <v>666</v>
      </c>
      <c r="O2069">
        <v>100</v>
      </c>
    </row>
    <row r="2070" spans="1:15" x14ac:dyDescent="0.25">
      <c r="A2070" t="s">
        <v>16529</v>
      </c>
      <c r="B2070" t="s">
        <v>68</v>
      </c>
      <c r="C2070" t="s">
        <v>24</v>
      </c>
      <c r="D2070">
        <v>1992</v>
      </c>
      <c r="E2070" t="s">
        <v>16528</v>
      </c>
      <c r="F2070">
        <v>7</v>
      </c>
      <c r="G2070">
        <v>148000</v>
      </c>
      <c r="H2070" t="s">
        <v>13116</v>
      </c>
      <c r="I2070" t="s">
        <v>6817</v>
      </c>
      <c r="J2070" t="s">
        <v>6817</v>
      </c>
      <c r="K2070" t="s">
        <v>7</v>
      </c>
      <c r="L2070">
        <v>20000000</v>
      </c>
      <c r="M2070">
        <v>183097323</v>
      </c>
      <c r="N2070" t="s">
        <v>108</v>
      </c>
      <c r="O2070">
        <v>94</v>
      </c>
    </row>
    <row r="2071" spans="1:15" x14ac:dyDescent="0.25">
      <c r="A2071" t="s">
        <v>16527</v>
      </c>
      <c r="B2071" t="s">
        <v>41</v>
      </c>
      <c r="C2071" t="s">
        <v>24</v>
      </c>
      <c r="D2071">
        <v>1992</v>
      </c>
      <c r="E2071" t="s">
        <v>16526</v>
      </c>
      <c r="F2071">
        <v>7.5</v>
      </c>
      <c r="G2071">
        <v>166000</v>
      </c>
      <c r="H2071" t="s">
        <v>5160</v>
      </c>
      <c r="I2071" t="s">
        <v>5160</v>
      </c>
      <c r="J2071" t="s">
        <v>10944</v>
      </c>
      <c r="K2071" t="s">
        <v>7</v>
      </c>
      <c r="L2071">
        <v>11000000</v>
      </c>
      <c r="M2071">
        <v>11502976</v>
      </c>
      <c r="N2071" t="s">
        <v>8160</v>
      </c>
      <c r="O2071">
        <v>81</v>
      </c>
    </row>
    <row r="2072" spans="1:15" x14ac:dyDescent="0.25">
      <c r="A2072" t="s">
        <v>16525</v>
      </c>
      <c r="B2072" t="s">
        <v>101</v>
      </c>
      <c r="C2072" t="s">
        <v>11</v>
      </c>
      <c r="D2072">
        <v>1992</v>
      </c>
      <c r="E2072" t="s">
        <v>16258</v>
      </c>
      <c r="F2072">
        <v>7.2</v>
      </c>
      <c r="G2072">
        <v>55000</v>
      </c>
      <c r="H2072" t="s">
        <v>1387</v>
      </c>
      <c r="I2072" t="s">
        <v>16524</v>
      </c>
      <c r="J2072" t="s">
        <v>13826</v>
      </c>
      <c r="K2072" t="s">
        <v>7</v>
      </c>
      <c r="L2072">
        <v>12000000</v>
      </c>
      <c r="M2072">
        <v>43440294</v>
      </c>
      <c r="N2072" t="s">
        <v>15997</v>
      </c>
      <c r="O2072">
        <v>123</v>
      </c>
    </row>
    <row r="2073" spans="1:15" x14ac:dyDescent="0.25">
      <c r="A2073" t="s">
        <v>16523</v>
      </c>
      <c r="B2073" t="s">
        <v>41</v>
      </c>
      <c r="C2073" t="s">
        <v>11</v>
      </c>
      <c r="D2073">
        <v>1992</v>
      </c>
      <c r="E2073" t="s">
        <v>16376</v>
      </c>
      <c r="F2073">
        <v>7.3</v>
      </c>
      <c r="G2073">
        <v>89000</v>
      </c>
      <c r="H2073" t="s">
        <v>8897</v>
      </c>
      <c r="I2073" t="s">
        <v>8897</v>
      </c>
      <c r="J2073" t="s">
        <v>16522</v>
      </c>
      <c r="K2073" t="s">
        <v>562</v>
      </c>
      <c r="L2073">
        <v>10000000</v>
      </c>
      <c r="M2073">
        <v>4184990</v>
      </c>
      <c r="N2073" t="s">
        <v>666</v>
      </c>
      <c r="O2073">
        <v>134</v>
      </c>
    </row>
    <row r="2074" spans="1:15" x14ac:dyDescent="0.25">
      <c r="A2074" t="s">
        <v>16521</v>
      </c>
      <c r="B2074" t="s">
        <v>68</v>
      </c>
      <c r="C2074" t="s">
        <v>11</v>
      </c>
      <c r="D2074">
        <v>1992</v>
      </c>
      <c r="E2074" t="s">
        <v>16274</v>
      </c>
      <c r="F2074">
        <v>7.5</v>
      </c>
      <c r="G2074">
        <v>41000</v>
      </c>
      <c r="H2074" t="s">
        <v>16520</v>
      </c>
      <c r="I2074" t="s">
        <v>16519</v>
      </c>
      <c r="J2074" t="s">
        <v>12065</v>
      </c>
      <c r="K2074" t="s">
        <v>7</v>
      </c>
      <c r="M2074">
        <v>5471088</v>
      </c>
      <c r="N2074" t="s">
        <v>704</v>
      </c>
      <c r="O2074">
        <v>115</v>
      </c>
    </row>
    <row r="2075" spans="1:15" x14ac:dyDescent="0.25">
      <c r="A2075" t="s">
        <v>16518</v>
      </c>
      <c r="B2075" t="s">
        <v>101</v>
      </c>
      <c r="C2075" t="s">
        <v>24</v>
      </c>
      <c r="D2075">
        <v>1992</v>
      </c>
      <c r="E2075" t="s">
        <v>16169</v>
      </c>
      <c r="F2075">
        <v>5.7</v>
      </c>
      <c r="G2075">
        <v>68000</v>
      </c>
      <c r="H2075" t="s">
        <v>6647</v>
      </c>
      <c r="I2075" t="s">
        <v>11152</v>
      </c>
      <c r="J2075" t="s">
        <v>15018</v>
      </c>
      <c r="K2075" t="s">
        <v>7</v>
      </c>
      <c r="M2075">
        <v>147214049</v>
      </c>
      <c r="N2075" t="s">
        <v>103</v>
      </c>
      <c r="O2075">
        <v>87</v>
      </c>
    </row>
    <row r="2076" spans="1:15" x14ac:dyDescent="0.25">
      <c r="A2076" t="s">
        <v>16517</v>
      </c>
      <c r="B2076" t="s">
        <v>41</v>
      </c>
      <c r="C2076" t="s">
        <v>34</v>
      </c>
      <c r="D2076">
        <v>1992</v>
      </c>
      <c r="E2076" t="s">
        <v>16190</v>
      </c>
      <c r="F2076">
        <v>6</v>
      </c>
      <c r="G2076">
        <v>85000</v>
      </c>
      <c r="H2076" t="s">
        <v>3353</v>
      </c>
      <c r="I2076" t="s">
        <v>12639</v>
      </c>
      <c r="J2076" t="s">
        <v>5498</v>
      </c>
      <c r="K2076" t="s">
        <v>7</v>
      </c>
      <c r="L2076">
        <v>23000000</v>
      </c>
      <c r="M2076">
        <v>36299898</v>
      </c>
      <c r="N2076" t="s">
        <v>1794</v>
      </c>
      <c r="O2076">
        <v>102</v>
      </c>
    </row>
    <row r="2077" spans="1:15" x14ac:dyDescent="0.25">
      <c r="A2077" t="s">
        <v>16516</v>
      </c>
      <c r="B2077" t="s">
        <v>68</v>
      </c>
      <c r="C2077" t="s">
        <v>34</v>
      </c>
      <c r="D2077">
        <v>1992</v>
      </c>
      <c r="E2077" t="s">
        <v>16344</v>
      </c>
      <c r="F2077">
        <v>5.7</v>
      </c>
      <c r="G2077">
        <v>41000</v>
      </c>
      <c r="H2077" t="s">
        <v>16515</v>
      </c>
      <c r="I2077" t="s">
        <v>4065</v>
      </c>
      <c r="J2077" t="s">
        <v>16514</v>
      </c>
      <c r="K2077" t="s">
        <v>7</v>
      </c>
      <c r="L2077">
        <v>7000000</v>
      </c>
      <c r="M2077">
        <v>16624456</v>
      </c>
      <c r="N2077" t="s">
        <v>890</v>
      </c>
      <c r="O2077">
        <v>86</v>
      </c>
    </row>
    <row r="2078" spans="1:15" x14ac:dyDescent="0.25">
      <c r="A2078" t="s">
        <v>16513</v>
      </c>
      <c r="B2078" t="s">
        <v>41</v>
      </c>
      <c r="C2078" t="s">
        <v>438</v>
      </c>
      <c r="D2078">
        <v>1992</v>
      </c>
      <c r="E2078" t="s">
        <v>16461</v>
      </c>
      <c r="F2078">
        <v>5.3</v>
      </c>
      <c r="G2078">
        <v>21000</v>
      </c>
      <c r="H2078" t="s">
        <v>16512</v>
      </c>
      <c r="I2078" t="s">
        <v>763</v>
      </c>
      <c r="J2078" t="s">
        <v>16511</v>
      </c>
      <c r="K2078" t="s">
        <v>7</v>
      </c>
      <c r="L2078">
        <v>15000000</v>
      </c>
      <c r="M2078">
        <v>30524763</v>
      </c>
      <c r="N2078" t="s">
        <v>114</v>
      </c>
      <c r="O2078">
        <v>91</v>
      </c>
    </row>
    <row r="2079" spans="1:15" x14ac:dyDescent="0.25">
      <c r="A2079" t="s">
        <v>16510</v>
      </c>
      <c r="B2079" t="s">
        <v>68</v>
      </c>
      <c r="C2079" t="s">
        <v>409</v>
      </c>
      <c r="D2079">
        <v>1992</v>
      </c>
      <c r="E2079" t="s">
        <v>15924</v>
      </c>
      <c r="F2079">
        <v>7.5</v>
      </c>
      <c r="G2079">
        <v>55000</v>
      </c>
      <c r="H2079" t="s">
        <v>14034</v>
      </c>
      <c r="I2079" t="s">
        <v>16509</v>
      </c>
      <c r="J2079" t="s">
        <v>104</v>
      </c>
      <c r="K2079" t="s">
        <v>265</v>
      </c>
      <c r="L2079">
        <v>31000000</v>
      </c>
      <c r="M2079">
        <v>9493259</v>
      </c>
      <c r="N2079" t="s">
        <v>14645</v>
      </c>
      <c r="O2079">
        <v>143</v>
      </c>
    </row>
    <row r="2080" spans="1:15" x14ac:dyDescent="0.25">
      <c r="A2080" t="s">
        <v>16508</v>
      </c>
      <c r="B2080" t="s">
        <v>41</v>
      </c>
      <c r="C2080" t="s">
        <v>409</v>
      </c>
      <c r="D2080">
        <v>1992</v>
      </c>
      <c r="E2080" t="s">
        <v>16258</v>
      </c>
      <c r="F2080">
        <v>6.9</v>
      </c>
      <c r="G2080">
        <v>20000</v>
      </c>
      <c r="H2080" t="s">
        <v>11702</v>
      </c>
      <c r="I2080" t="s">
        <v>16507</v>
      </c>
      <c r="J2080" t="s">
        <v>16506</v>
      </c>
      <c r="K2080" t="s">
        <v>562</v>
      </c>
      <c r="M2080">
        <v>5013090</v>
      </c>
      <c r="N2080" t="s">
        <v>16505</v>
      </c>
      <c r="O2080">
        <v>115</v>
      </c>
    </row>
    <row r="2081" spans="1:15" x14ac:dyDescent="0.25">
      <c r="A2081" t="s">
        <v>16504</v>
      </c>
      <c r="B2081" t="s">
        <v>101</v>
      </c>
      <c r="C2081" t="s">
        <v>100</v>
      </c>
      <c r="D2081">
        <v>1992</v>
      </c>
      <c r="E2081" t="s">
        <v>16503</v>
      </c>
      <c r="F2081">
        <v>6.8</v>
      </c>
      <c r="G2081">
        <v>318000</v>
      </c>
      <c r="H2081" t="s">
        <v>3868</v>
      </c>
      <c r="I2081" t="s">
        <v>11152</v>
      </c>
      <c r="J2081" t="s">
        <v>10348</v>
      </c>
      <c r="K2081" t="s">
        <v>7</v>
      </c>
      <c r="L2081">
        <v>28000000</v>
      </c>
      <c r="M2081">
        <v>358994850</v>
      </c>
      <c r="N2081" t="s">
        <v>890</v>
      </c>
      <c r="O2081">
        <v>120</v>
      </c>
    </row>
    <row r="2082" spans="1:15" x14ac:dyDescent="0.25">
      <c r="A2082" t="s">
        <v>16502</v>
      </c>
      <c r="B2082" t="s">
        <v>41</v>
      </c>
      <c r="C2082" t="s">
        <v>11</v>
      </c>
      <c r="D2082">
        <v>1992</v>
      </c>
      <c r="E2082" t="s">
        <v>16306</v>
      </c>
      <c r="F2082">
        <v>6.6</v>
      </c>
      <c r="G2082">
        <v>40000</v>
      </c>
      <c r="H2082" t="s">
        <v>9277</v>
      </c>
      <c r="I2082" t="s">
        <v>16501</v>
      </c>
      <c r="J2082" t="s">
        <v>16127</v>
      </c>
      <c r="K2082" t="s">
        <v>7</v>
      </c>
      <c r="L2082">
        <v>11700000</v>
      </c>
      <c r="M2082">
        <v>88036683</v>
      </c>
      <c r="N2082" t="s">
        <v>8102</v>
      </c>
      <c r="O2082">
        <v>110</v>
      </c>
    </row>
    <row r="2083" spans="1:15" x14ac:dyDescent="0.25">
      <c r="A2083" t="s">
        <v>16500</v>
      </c>
      <c r="B2083" t="s">
        <v>101</v>
      </c>
      <c r="C2083" t="s">
        <v>11</v>
      </c>
      <c r="D2083">
        <v>1992</v>
      </c>
      <c r="E2083" t="s">
        <v>16461</v>
      </c>
      <c r="F2083">
        <v>6.9</v>
      </c>
      <c r="G2083">
        <v>19000</v>
      </c>
      <c r="H2083" t="s">
        <v>7806</v>
      </c>
      <c r="I2083" t="s">
        <v>16499</v>
      </c>
      <c r="J2083" t="s">
        <v>1715</v>
      </c>
      <c r="K2083" t="s">
        <v>7</v>
      </c>
      <c r="L2083">
        <v>15000000</v>
      </c>
      <c r="M2083">
        <v>2819485</v>
      </c>
      <c r="N2083" t="s">
        <v>15965</v>
      </c>
      <c r="O2083">
        <v>121</v>
      </c>
    </row>
    <row r="2084" spans="1:15" x14ac:dyDescent="0.25">
      <c r="A2084" t="s">
        <v>16498</v>
      </c>
      <c r="B2084" t="s">
        <v>68</v>
      </c>
      <c r="C2084" t="s">
        <v>409</v>
      </c>
      <c r="D2084">
        <v>1992</v>
      </c>
      <c r="E2084" t="s">
        <v>16497</v>
      </c>
      <c r="F2084">
        <v>7.7</v>
      </c>
      <c r="G2084">
        <v>89000</v>
      </c>
      <c r="H2084" t="s">
        <v>1922</v>
      </c>
      <c r="I2084" t="s">
        <v>16496</v>
      </c>
      <c r="J2084" t="s">
        <v>1804</v>
      </c>
      <c r="K2084" t="s">
        <v>197</v>
      </c>
      <c r="L2084">
        <v>33000000</v>
      </c>
      <c r="M2084">
        <v>48169910</v>
      </c>
      <c r="N2084" t="s">
        <v>16495</v>
      </c>
      <c r="O2084">
        <v>202</v>
      </c>
    </row>
    <row r="2085" spans="1:15" x14ac:dyDescent="0.25">
      <c r="A2085" t="s">
        <v>16494</v>
      </c>
      <c r="B2085" t="s">
        <v>41</v>
      </c>
      <c r="C2085" t="s">
        <v>34</v>
      </c>
      <c r="D2085">
        <v>1992</v>
      </c>
      <c r="E2085" t="s">
        <v>16321</v>
      </c>
      <c r="F2085">
        <v>6.9</v>
      </c>
      <c r="G2085">
        <v>106000</v>
      </c>
      <c r="H2085" t="s">
        <v>4638</v>
      </c>
      <c r="I2085" t="s">
        <v>11243</v>
      </c>
      <c r="J2085" t="s">
        <v>96</v>
      </c>
      <c r="K2085" t="s">
        <v>7</v>
      </c>
      <c r="L2085">
        <v>45000000</v>
      </c>
      <c r="M2085">
        <v>178051587</v>
      </c>
      <c r="N2085" t="s">
        <v>15495</v>
      </c>
      <c r="O2085">
        <v>117</v>
      </c>
    </row>
    <row r="2086" spans="1:15" x14ac:dyDescent="0.25">
      <c r="A2086" t="s">
        <v>16493</v>
      </c>
      <c r="B2086" t="s">
        <v>41</v>
      </c>
      <c r="C2086" t="s">
        <v>24</v>
      </c>
      <c r="D2086">
        <v>1992</v>
      </c>
      <c r="E2086" t="s">
        <v>15835</v>
      </c>
      <c r="F2086">
        <v>7.5</v>
      </c>
      <c r="G2086">
        <v>93000</v>
      </c>
      <c r="H2086" t="s">
        <v>4673</v>
      </c>
      <c r="I2086" t="s">
        <v>16492</v>
      </c>
      <c r="J2086" t="s">
        <v>16491</v>
      </c>
      <c r="K2086" t="s">
        <v>1031</v>
      </c>
      <c r="L2086">
        <v>3000000</v>
      </c>
      <c r="M2086">
        <v>242623</v>
      </c>
      <c r="N2086" t="s">
        <v>15489</v>
      </c>
      <c r="O2086">
        <v>104</v>
      </c>
    </row>
    <row r="2087" spans="1:15" x14ac:dyDescent="0.25">
      <c r="A2087" t="s">
        <v>16490</v>
      </c>
      <c r="B2087" t="s">
        <v>41</v>
      </c>
      <c r="C2087" t="s">
        <v>11</v>
      </c>
      <c r="D2087">
        <v>1992</v>
      </c>
      <c r="E2087" t="s">
        <v>16262</v>
      </c>
      <c r="F2087">
        <v>5.4</v>
      </c>
      <c r="G2087">
        <v>18000</v>
      </c>
      <c r="H2087" t="s">
        <v>12589</v>
      </c>
      <c r="I2087" t="s">
        <v>16489</v>
      </c>
      <c r="J2087" t="s">
        <v>5300</v>
      </c>
      <c r="K2087" t="s">
        <v>7</v>
      </c>
      <c r="L2087">
        <v>3000000</v>
      </c>
      <c r="M2087">
        <v>1829804</v>
      </c>
      <c r="N2087" t="s">
        <v>666</v>
      </c>
      <c r="O2087">
        <v>93</v>
      </c>
    </row>
    <row r="2088" spans="1:15" x14ac:dyDescent="0.25">
      <c r="A2088" t="s">
        <v>16488</v>
      </c>
      <c r="B2088" t="s">
        <v>68</v>
      </c>
      <c r="C2088" t="s">
        <v>24</v>
      </c>
      <c r="D2088">
        <v>1992</v>
      </c>
      <c r="E2088" t="s">
        <v>16221</v>
      </c>
      <c r="F2088">
        <v>7.1</v>
      </c>
      <c r="G2088">
        <v>54000</v>
      </c>
      <c r="H2088" t="s">
        <v>11244</v>
      </c>
      <c r="I2088" t="s">
        <v>11244</v>
      </c>
      <c r="J2088" t="s">
        <v>1387</v>
      </c>
      <c r="K2088" t="s">
        <v>7</v>
      </c>
      <c r="L2088">
        <v>23000000</v>
      </c>
      <c r="M2088">
        <v>105232691</v>
      </c>
      <c r="N2088" t="s">
        <v>16487</v>
      </c>
      <c r="O2088">
        <v>126</v>
      </c>
    </row>
    <row r="2089" spans="1:15" x14ac:dyDescent="0.25">
      <c r="A2089" t="s">
        <v>16486</v>
      </c>
      <c r="B2089" t="s">
        <v>41</v>
      </c>
      <c r="C2089" t="s">
        <v>5</v>
      </c>
      <c r="D2089">
        <v>1992</v>
      </c>
      <c r="E2089" t="s">
        <v>16065</v>
      </c>
      <c r="F2089">
        <v>5.4</v>
      </c>
      <c r="G2089">
        <v>34000</v>
      </c>
      <c r="H2089" t="s">
        <v>9304</v>
      </c>
      <c r="I2089" t="s">
        <v>763</v>
      </c>
      <c r="J2089" t="s">
        <v>16485</v>
      </c>
      <c r="K2089" t="s">
        <v>265</v>
      </c>
      <c r="L2089">
        <v>10000000</v>
      </c>
      <c r="M2089">
        <v>32100816</v>
      </c>
      <c r="N2089" t="s">
        <v>16484</v>
      </c>
      <c r="O2089">
        <v>108</v>
      </c>
    </row>
    <row r="2090" spans="1:15" x14ac:dyDescent="0.25">
      <c r="A2090" t="s">
        <v>16483</v>
      </c>
      <c r="B2090" t="s">
        <v>41</v>
      </c>
      <c r="C2090" t="s">
        <v>24</v>
      </c>
      <c r="D2090">
        <v>1992</v>
      </c>
      <c r="E2090" t="s">
        <v>16262</v>
      </c>
      <c r="F2090">
        <v>7.5</v>
      </c>
      <c r="G2090">
        <v>56000</v>
      </c>
      <c r="H2090" t="s">
        <v>10186</v>
      </c>
      <c r="I2090" t="s">
        <v>7265</v>
      </c>
      <c r="J2090" t="s">
        <v>10260</v>
      </c>
      <c r="K2090" t="s">
        <v>7</v>
      </c>
      <c r="L2090">
        <v>8000000</v>
      </c>
      <c r="M2090">
        <v>21706101</v>
      </c>
      <c r="N2090" t="s">
        <v>8181</v>
      </c>
      <c r="O2090">
        <v>124</v>
      </c>
    </row>
    <row r="2091" spans="1:15" x14ac:dyDescent="0.25">
      <c r="A2091" t="s">
        <v>16482</v>
      </c>
      <c r="B2091" t="s">
        <v>101</v>
      </c>
      <c r="C2091" t="s">
        <v>24</v>
      </c>
      <c r="D2091">
        <v>1992</v>
      </c>
      <c r="E2091" t="s">
        <v>16481</v>
      </c>
      <c r="F2091">
        <v>5.8</v>
      </c>
      <c r="G2091">
        <v>38000</v>
      </c>
      <c r="H2091" t="s">
        <v>9158</v>
      </c>
      <c r="I2091" t="s">
        <v>16480</v>
      </c>
      <c r="J2091" t="s">
        <v>15943</v>
      </c>
      <c r="K2091" t="s">
        <v>7</v>
      </c>
      <c r="L2091">
        <v>7000000</v>
      </c>
      <c r="M2091">
        <v>40693477</v>
      </c>
      <c r="N2091" t="s">
        <v>16479</v>
      </c>
      <c r="O2091">
        <v>88</v>
      </c>
    </row>
    <row r="2092" spans="1:15" x14ac:dyDescent="0.25">
      <c r="A2092" t="s">
        <v>16478</v>
      </c>
      <c r="B2092" t="s">
        <v>41</v>
      </c>
      <c r="C2092" t="s">
        <v>24</v>
      </c>
      <c r="D2092">
        <v>1992</v>
      </c>
      <c r="E2092" t="s">
        <v>16386</v>
      </c>
      <c r="F2092">
        <v>6.8</v>
      </c>
      <c r="G2092">
        <v>78000</v>
      </c>
      <c r="H2092" t="s">
        <v>10419</v>
      </c>
      <c r="I2092" t="s">
        <v>10419</v>
      </c>
      <c r="J2092" t="s">
        <v>10050</v>
      </c>
      <c r="K2092" t="s">
        <v>7</v>
      </c>
      <c r="M2092">
        <v>90753806</v>
      </c>
      <c r="N2092" t="s">
        <v>890</v>
      </c>
      <c r="O2092">
        <v>115</v>
      </c>
    </row>
    <row r="2093" spans="1:15" x14ac:dyDescent="0.25">
      <c r="A2093" t="s">
        <v>16477</v>
      </c>
      <c r="B2093" t="s">
        <v>41</v>
      </c>
      <c r="C2093" t="s">
        <v>34</v>
      </c>
      <c r="D2093">
        <v>1992</v>
      </c>
      <c r="E2093" t="s">
        <v>16476</v>
      </c>
      <c r="F2093">
        <v>6.7</v>
      </c>
      <c r="G2093">
        <v>160000</v>
      </c>
      <c r="H2093" t="s">
        <v>8887</v>
      </c>
      <c r="I2093" t="s">
        <v>16475</v>
      </c>
      <c r="J2093" t="s">
        <v>3377</v>
      </c>
      <c r="K2093" t="s">
        <v>7</v>
      </c>
      <c r="L2093">
        <v>35000000</v>
      </c>
      <c r="M2093">
        <v>321731527</v>
      </c>
      <c r="N2093" t="s">
        <v>138</v>
      </c>
      <c r="O2093">
        <v>118</v>
      </c>
    </row>
    <row r="2094" spans="1:15" x14ac:dyDescent="0.25">
      <c r="A2094" t="s">
        <v>16474</v>
      </c>
      <c r="B2094" t="s">
        <v>41</v>
      </c>
      <c r="C2094" t="s">
        <v>409</v>
      </c>
      <c r="D2094">
        <v>1992</v>
      </c>
      <c r="E2094" t="s">
        <v>16183</v>
      </c>
      <c r="F2094">
        <v>7.2</v>
      </c>
      <c r="G2094">
        <v>8600</v>
      </c>
      <c r="H2094" t="s">
        <v>14104</v>
      </c>
      <c r="I2094" t="s">
        <v>15049</v>
      </c>
      <c r="J2094" t="s">
        <v>14104</v>
      </c>
      <c r="K2094" t="s">
        <v>7</v>
      </c>
      <c r="L2094">
        <v>16000000</v>
      </c>
      <c r="M2094">
        <v>13086430</v>
      </c>
      <c r="N2094" t="s">
        <v>3012</v>
      </c>
      <c r="O2094">
        <v>125</v>
      </c>
    </row>
    <row r="2095" spans="1:15" x14ac:dyDescent="0.25">
      <c r="A2095" t="s">
        <v>16473</v>
      </c>
      <c r="B2095" t="s">
        <v>41</v>
      </c>
      <c r="C2095" t="s">
        <v>34</v>
      </c>
      <c r="D2095">
        <v>1992</v>
      </c>
      <c r="E2095" t="s">
        <v>16011</v>
      </c>
      <c r="F2095">
        <v>6.9</v>
      </c>
      <c r="G2095">
        <v>64000</v>
      </c>
      <c r="H2095" t="s">
        <v>994</v>
      </c>
      <c r="I2095" t="s">
        <v>994</v>
      </c>
      <c r="J2095" t="s">
        <v>16472</v>
      </c>
      <c r="K2095" t="s">
        <v>190</v>
      </c>
      <c r="L2095">
        <v>7000</v>
      </c>
      <c r="M2095">
        <v>2040920</v>
      </c>
      <c r="N2095" t="s">
        <v>114</v>
      </c>
      <c r="O2095">
        <v>81</v>
      </c>
    </row>
    <row r="2096" spans="1:15" x14ac:dyDescent="0.25">
      <c r="A2096" t="s">
        <v>16471</v>
      </c>
      <c r="B2096" t="s">
        <v>41</v>
      </c>
      <c r="C2096" t="s">
        <v>11</v>
      </c>
      <c r="D2096">
        <v>1992</v>
      </c>
      <c r="E2096" t="s">
        <v>15145</v>
      </c>
      <c r="F2096">
        <v>7.2</v>
      </c>
      <c r="G2096">
        <v>37000</v>
      </c>
      <c r="H2096" t="s">
        <v>6153</v>
      </c>
      <c r="I2096" t="s">
        <v>16470</v>
      </c>
      <c r="J2096" t="s">
        <v>5389</v>
      </c>
      <c r="K2096" t="s">
        <v>562</v>
      </c>
      <c r="L2096">
        <v>5000000</v>
      </c>
      <c r="M2096">
        <v>1862805</v>
      </c>
      <c r="N2096" t="s">
        <v>561</v>
      </c>
      <c r="O2096">
        <v>139</v>
      </c>
    </row>
    <row r="2097" spans="1:15" x14ac:dyDescent="0.25">
      <c r="A2097" t="s">
        <v>16469</v>
      </c>
      <c r="B2097" t="s">
        <v>41</v>
      </c>
      <c r="C2097" t="s">
        <v>438</v>
      </c>
      <c r="D2097">
        <v>1992</v>
      </c>
      <c r="E2097" t="s">
        <v>16376</v>
      </c>
      <c r="F2097">
        <v>4.9000000000000004</v>
      </c>
      <c r="G2097">
        <v>20000</v>
      </c>
      <c r="H2097" t="s">
        <v>11953</v>
      </c>
      <c r="I2097" t="s">
        <v>16468</v>
      </c>
      <c r="J2097" t="s">
        <v>12751</v>
      </c>
      <c r="K2097" t="s">
        <v>7</v>
      </c>
      <c r="L2097">
        <v>8000000</v>
      </c>
      <c r="M2097">
        <v>17092453</v>
      </c>
      <c r="N2097" t="s">
        <v>108</v>
      </c>
      <c r="O2097">
        <v>100</v>
      </c>
    </row>
    <row r="2098" spans="1:15" x14ac:dyDescent="0.25">
      <c r="A2098" t="s">
        <v>16467</v>
      </c>
      <c r="B2098" t="s">
        <v>5244</v>
      </c>
      <c r="C2098" t="s">
        <v>87</v>
      </c>
      <c r="D2098">
        <v>1992</v>
      </c>
      <c r="E2098" t="s">
        <v>16466</v>
      </c>
      <c r="F2098">
        <v>7.1</v>
      </c>
      <c r="G2098">
        <v>40000</v>
      </c>
      <c r="H2098" t="s">
        <v>13171</v>
      </c>
      <c r="I2098" t="s">
        <v>16465</v>
      </c>
      <c r="J2098" t="s">
        <v>13679</v>
      </c>
      <c r="K2098" t="s">
        <v>7</v>
      </c>
      <c r="L2098">
        <v>1000000</v>
      </c>
      <c r="M2098">
        <v>2038916</v>
      </c>
      <c r="N2098" t="s">
        <v>16464</v>
      </c>
      <c r="O2098">
        <v>96</v>
      </c>
    </row>
    <row r="2099" spans="1:15" x14ac:dyDescent="0.25">
      <c r="A2099" t="s">
        <v>16463</v>
      </c>
      <c r="B2099" t="s">
        <v>68</v>
      </c>
      <c r="C2099" t="s">
        <v>24</v>
      </c>
      <c r="D2099">
        <v>1992</v>
      </c>
      <c r="E2099" t="s">
        <v>16286</v>
      </c>
      <c r="F2099">
        <v>6.7</v>
      </c>
      <c r="G2099">
        <v>28000</v>
      </c>
      <c r="H2099" t="s">
        <v>3817</v>
      </c>
      <c r="I2099" t="s">
        <v>3817</v>
      </c>
      <c r="J2099" t="s">
        <v>12841</v>
      </c>
      <c r="K2099" t="s">
        <v>7</v>
      </c>
      <c r="M2099">
        <v>18471850</v>
      </c>
      <c r="N2099" t="s">
        <v>138</v>
      </c>
      <c r="O2099">
        <v>99</v>
      </c>
    </row>
    <row r="2100" spans="1:15" x14ac:dyDescent="0.25">
      <c r="A2100" t="s">
        <v>16462</v>
      </c>
      <c r="B2100" t="s">
        <v>915</v>
      </c>
      <c r="C2100" t="s">
        <v>73</v>
      </c>
      <c r="D2100">
        <v>1992</v>
      </c>
      <c r="E2100" t="s">
        <v>16461</v>
      </c>
      <c r="F2100">
        <v>6.5</v>
      </c>
      <c r="G2100">
        <v>28000</v>
      </c>
      <c r="H2100" t="s">
        <v>16460</v>
      </c>
      <c r="I2100" t="s">
        <v>16459</v>
      </c>
      <c r="J2100" t="s">
        <v>12887</v>
      </c>
      <c r="K2100" t="s">
        <v>504</v>
      </c>
      <c r="L2100">
        <v>24000000</v>
      </c>
      <c r="M2100">
        <v>32710894</v>
      </c>
      <c r="N2100" t="s">
        <v>16458</v>
      </c>
      <c r="O2100">
        <v>76</v>
      </c>
    </row>
    <row r="2101" spans="1:15" x14ac:dyDescent="0.25">
      <c r="A2101" t="s">
        <v>16457</v>
      </c>
      <c r="B2101" t="s">
        <v>101</v>
      </c>
      <c r="C2101" t="s">
        <v>24</v>
      </c>
      <c r="D2101">
        <v>1992</v>
      </c>
      <c r="E2101" t="s">
        <v>16153</v>
      </c>
      <c r="F2101">
        <v>6.1</v>
      </c>
      <c r="G2101">
        <v>23000</v>
      </c>
      <c r="H2101" t="s">
        <v>8410</v>
      </c>
      <c r="I2101" t="s">
        <v>16456</v>
      </c>
      <c r="J2101" t="s">
        <v>3571</v>
      </c>
      <c r="K2101" t="s">
        <v>7</v>
      </c>
      <c r="L2101">
        <v>26000000</v>
      </c>
      <c r="M2101">
        <v>94900635</v>
      </c>
      <c r="N2101" t="s">
        <v>4134</v>
      </c>
      <c r="O2101">
        <v>102</v>
      </c>
    </row>
    <row r="2102" spans="1:15" x14ac:dyDescent="0.25">
      <c r="A2102" t="s">
        <v>16455</v>
      </c>
      <c r="B2102" t="s">
        <v>68</v>
      </c>
      <c r="C2102" t="s">
        <v>11</v>
      </c>
      <c r="D2102">
        <v>1992</v>
      </c>
      <c r="E2102" t="s">
        <v>16286</v>
      </c>
      <c r="F2102">
        <v>6.9</v>
      </c>
      <c r="G2102">
        <v>23000</v>
      </c>
      <c r="H2102" t="s">
        <v>14295</v>
      </c>
      <c r="I2102" t="s">
        <v>16454</v>
      </c>
      <c r="J2102" t="s">
        <v>5326</v>
      </c>
      <c r="K2102" t="s">
        <v>7</v>
      </c>
      <c r="L2102">
        <v>18000000</v>
      </c>
      <c r="M2102">
        <v>14715067</v>
      </c>
      <c r="N2102" t="s">
        <v>108</v>
      </c>
      <c r="O2102">
        <v>106</v>
      </c>
    </row>
    <row r="2103" spans="1:15" x14ac:dyDescent="0.25">
      <c r="A2103" t="s">
        <v>16453</v>
      </c>
      <c r="B2103" t="s">
        <v>41</v>
      </c>
      <c r="C2103" t="s">
        <v>409</v>
      </c>
      <c r="D2103">
        <v>1992</v>
      </c>
      <c r="E2103" t="s">
        <v>16297</v>
      </c>
      <c r="F2103">
        <v>6.6</v>
      </c>
      <c r="G2103">
        <v>22000</v>
      </c>
      <c r="H2103" t="s">
        <v>10513</v>
      </c>
      <c r="I2103" t="s">
        <v>7622</v>
      </c>
      <c r="J2103" t="s">
        <v>8461</v>
      </c>
      <c r="K2103" t="s">
        <v>7</v>
      </c>
      <c r="L2103">
        <v>35000000</v>
      </c>
      <c r="M2103">
        <v>29302121</v>
      </c>
      <c r="N2103" t="s">
        <v>890</v>
      </c>
      <c r="O2103">
        <v>140</v>
      </c>
    </row>
    <row r="2104" spans="1:15" x14ac:dyDescent="0.25">
      <c r="A2104" t="s">
        <v>16452</v>
      </c>
      <c r="B2104" t="s">
        <v>41</v>
      </c>
      <c r="C2104" t="s">
        <v>34</v>
      </c>
      <c r="D2104">
        <v>1992</v>
      </c>
      <c r="E2104" t="s">
        <v>16334</v>
      </c>
      <c r="F2104">
        <v>7.1</v>
      </c>
      <c r="G2104">
        <v>25000</v>
      </c>
      <c r="H2104" t="s">
        <v>11338</v>
      </c>
      <c r="I2104" t="s">
        <v>11338</v>
      </c>
      <c r="J2104" t="s">
        <v>12451</v>
      </c>
      <c r="K2104" t="s">
        <v>7</v>
      </c>
      <c r="L2104">
        <v>5000000</v>
      </c>
      <c r="M2104">
        <v>20146880</v>
      </c>
      <c r="N2104" t="s">
        <v>15265</v>
      </c>
      <c r="O2104">
        <v>95</v>
      </c>
    </row>
    <row r="2105" spans="1:15" x14ac:dyDescent="0.25">
      <c r="A2105" t="s">
        <v>16451</v>
      </c>
      <c r="B2105" t="s">
        <v>41</v>
      </c>
      <c r="C2105" t="s">
        <v>11</v>
      </c>
      <c r="D2105">
        <v>1992</v>
      </c>
      <c r="E2105" t="s">
        <v>15649</v>
      </c>
      <c r="F2105">
        <v>6.8</v>
      </c>
      <c r="G2105">
        <v>17000</v>
      </c>
      <c r="H2105" t="s">
        <v>16450</v>
      </c>
      <c r="I2105" t="s">
        <v>8005</v>
      </c>
      <c r="J2105" t="s">
        <v>13979</v>
      </c>
      <c r="K2105" t="s">
        <v>265</v>
      </c>
      <c r="M2105">
        <v>7532911</v>
      </c>
      <c r="N2105" t="s">
        <v>16449</v>
      </c>
      <c r="O2105">
        <v>111</v>
      </c>
    </row>
    <row r="2106" spans="1:15" x14ac:dyDescent="0.25">
      <c r="A2106" t="s">
        <v>16448</v>
      </c>
      <c r="B2106" t="s">
        <v>101</v>
      </c>
      <c r="C2106" t="s">
        <v>11</v>
      </c>
      <c r="D2106">
        <v>1992</v>
      </c>
      <c r="E2106" t="s">
        <v>16447</v>
      </c>
      <c r="F2106">
        <v>6.3</v>
      </c>
      <c r="G2106">
        <v>45000</v>
      </c>
      <c r="H2106" t="s">
        <v>11331</v>
      </c>
      <c r="I2106" t="s">
        <v>1017</v>
      </c>
      <c r="J2106" t="s">
        <v>3377</v>
      </c>
      <c r="K2106" t="s">
        <v>7</v>
      </c>
      <c r="M2106">
        <v>127956187</v>
      </c>
      <c r="N2106" t="s">
        <v>138</v>
      </c>
      <c r="O2106">
        <v>102</v>
      </c>
    </row>
    <row r="2107" spans="1:15" x14ac:dyDescent="0.25">
      <c r="A2107" t="s">
        <v>16446</v>
      </c>
      <c r="B2107" t="s">
        <v>5244</v>
      </c>
      <c r="C2107" t="s">
        <v>24</v>
      </c>
      <c r="D2107">
        <v>1992</v>
      </c>
      <c r="E2107" t="s">
        <v>15798</v>
      </c>
      <c r="F2107">
        <v>7.5</v>
      </c>
      <c r="G2107">
        <v>37000</v>
      </c>
      <c r="H2107" t="s">
        <v>16445</v>
      </c>
      <c r="I2107" t="s">
        <v>16445</v>
      </c>
      <c r="J2107" t="s">
        <v>16444</v>
      </c>
      <c r="K2107" t="s">
        <v>4192</v>
      </c>
      <c r="M2107">
        <v>205569</v>
      </c>
      <c r="N2107" t="s">
        <v>16443</v>
      </c>
      <c r="O2107">
        <v>95</v>
      </c>
    </row>
    <row r="2108" spans="1:15" x14ac:dyDescent="0.25">
      <c r="A2108" t="s">
        <v>16442</v>
      </c>
      <c r="B2108" t="s">
        <v>101</v>
      </c>
      <c r="C2108" t="s">
        <v>34</v>
      </c>
      <c r="D2108">
        <v>1992</v>
      </c>
      <c r="E2108" t="s">
        <v>16128</v>
      </c>
      <c r="F2108">
        <v>5.3</v>
      </c>
      <c r="G2108">
        <v>21000</v>
      </c>
      <c r="H2108" t="s">
        <v>1855</v>
      </c>
      <c r="I2108" t="s">
        <v>16441</v>
      </c>
      <c r="J2108" t="s">
        <v>15172</v>
      </c>
      <c r="K2108" t="s">
        <v>7</v>
      </c>
      <c r="L2108">
        <v>6500000</v>
      </c>
      <c r="M2108">
        <v>29000301</v>
      </c>
      <c r="N2108" t="s">
        <v>6122</v>
      </c>
      <c r="O2108">
        <v>84</v>
      </c>
    </row>
    <row r="2109" spans="1:15" x14ac:dyDescent="0.25">
      <c r="A2109" t="s">
        <v>16440</v>
      </c>
      <c r="B2109" t="s">
        <v>41</v>
      </c>
      <c r="C2109" t="s">
        <v>5</v>
      </c>
      <c r="D2109">
        <v>1992</v>
      </c>
      <c r="E2109" t="s">
        <v>16221</v>
      </c>
      <c r="F2109">
        <v>5.5</v>
      </c>
      <c r="G2109">
        <v>28000</v>
      </c>
      <c r="H2109" t="s">
        <v>15698</v>
      </c>
      <c r="I2109" t="s">
        <v>13787</v>
      </c>
      <c r="J2109" t="s">
        <v>16439</v>
      </c>
      <c r="K2109" t="s">
        <v>7</v>
      </c>
      <c r="L2109">
        <v>5000000</v>
      </c>
      <c r="M2109">
        <v>12534961</v>
      </c>
      <c r="N2109" t="s">
        <v>16422</v>
      </c>
      <c r="O2109">
        <v>97</v>
      </c>
    </row>
    <row r="2110" spans="1:15" x14ac:dyDescent="0.25">
      <c r="A2110" t="s">
        <v>16438</v>
      </c>
      <c r="B2110" t="s">
        <v>41</v>
      </c>
      <c r="C2110" t="s">
        <v>11</v>
      </c>
      <c r="D2110">
        <v>1992</v>
      </c>
      <c r="E2110" t="s">
        <v>15798</v>
      </c>
      <c r="F2110">
        <v>4.5</v>
      </c>
      <c r="G2110">
        <v>14000</v>
      </c>
      <c r="H2110" t="s">
        <v>7576</v>
      </c>
      <c r="I2110" t="s">
        <v>16242</v>
      </c>
      <c r="J2110" t="s">
        <v>6042</v>
      </c>
      <c r="K2110" t="s">
        <v>332</v>
      </c>
      <c r="L2110">
        <v>30000000</v>
      </c>
      <c r="M2110">
        <v>13273595</v>
      </c>
      <c r="N2110" t="s">
        <v>7426</v>
      </c>
      <c r="O2110">
        <v>99</v>
      </c>
    </row>
    <row r="2111" spans="1:15" x14ac:dyDescent="0.25">
      <c r="A2111" t="s">
        <v>16437</v>
      </c>
      <c r="B2111" t="s">
        <v>101</v>
      </c>
      <c r="C2111" t="s">
        <v>100</v>
      </c>
      <c r="D2111">
        <v>1992</v>
      </c>
      <c r="E2111" t="s">
        <v>16114</v>
      </c>
      <c r="F2111">
        <v>4.9000000000000004</v>
      </c>
      <c r="G2111">
        <v>42000</v>
      </c>
      <c r="H2111" t="s">
        <v>16436</v>
      </c>
      <c r="I2111" t="s">
        <v>16358</v>
      </c>
      <c r="J2111" t="s">
        <v>15467</v>
      </c>
      <c r="K2111" t="s">
        <v>7</v>
      </c>
      <c r="L2111">
        <v>40000000</v>
      </c>
      <c r="M2111">
        <v>58662452</v>
      </c>
      <c r="N2111" t="s">
        <v>15965</v>
      </c>
      <c r="O2111">
        <v>89</v>
      </c>
    </row>
    <row r="2112" spans="1:15" x14ac:dyDescent="0.25">
      <c r="A2112" t="s">
        <v>16435</v>
      </c>
      <c r="B2112" t="s">
        <v>68</v>
      </c>
      <c r="C2112" t="s">
        <v>100</v>
      </c>
      <c r="D2112">
        <v>1992</v>
      </c>
      <c r="E2112" t="s">
        <v>16286</v>
      </c>
      <c r="F2112">
        <v>5.8</v>
      </c>
      <c r="G2112">
        <v>21000</v>
      </c>
      <c r="H2112" t="s">
        <v>16434</v>
      </c>
      <c r="I2112" t="s">
        <v>16433</v>
      </c>
      <c r="J2112" t="s">
        <v>8537</v>
      </c>
      <c r="K2112" t="s">
        <v>7</v>
      </c>
      <c r="L2112">
        <v>24000000</v>
      </c>
      <c r="M2112">
        <v>22518097</v>
      </c>
      <c r="N2112" t="s">
        <v>6122</v>
      </c>
      <c r="O2112">
        <v>100</v>
      </c>
    </row>
    <row r="2113" spans="1:15" x14ac:dyDescent="0.25">
      <c r="A2113" t="s">
        <v>16432</v>
      </c>
      <c r="B2113" t="s">
        <v>101</v>
      </c>
      <c r="C2113" t="s">
        <v>24</v>
      </c>
      <c r="D2113">
        <v>1992</v>
      </c>
      <c r="E2113" t="s">
        <v>16386</v>
      </c>
      <c r="F2113">
        <v>6.9</v>
      </c>
      <c r="G2113">
        <v>19000</v>
      </c>
      <c r="H2113" t="s">
        <v>14339</v>
      </c>
      <c r="I2113" t="s">
        <v>5788</v>
      </c>
      <c r="J2113" t="s">
        <v>12229</v>
      </c>
      <c r="K2113" t="s">
        <v>7</v>
      </c>
      <c r="M2113">
        <v>25105517</v>
      </c>
      <c r="N2113" t="s">
        <v>704</v>
      </c>
      <c r="O2113">
        <v>101</v>
      </c>
    </row>
    <row r="2114" spans="1:15" x14ac:dyDescent="0.25">
      <c r="A2114" t="s">
        <v>16431</v>
      </c>
      <c r="B2114" t="s">
        <v>41</v>
      </c>
      <c r="C2114" t="s">
        <v>34</v>
      </c>
      <c r="D2114">
        <v>1992</v>
      </c>
      <c r="E2114" t="s">
        <v>16346</v>
      </c>
      <c r="F2114">
        <v>5.9</v>
      </c>
      <c r="G2114">
        <v>46000</v>
      </c>
      <c r="H2114" t="s">
        <v>13112</v>
      </c>
      <c r="I2114" t="s">
        <v>16430</v>
      </c>
      <c r="J2114" t="s">
        <v>10050</v>
      </c>
      <c r="K2114" t="s">
        <v>7</v>
      </c>
      <c r="L2114">
        <v>15000000</v>
      </c>
      <c r="M2114">
        <v>44065653</v>
      </c>
      <c r="N2114" t="s">
        <v>138</v>
      </c>
      <c r="O2114">
        <v>84</v>
      </c>
    </row>
    <row r="2115" spans="1:15" x14ac:dyDescent="0.25">
      <c r="A2115" t="s">
        <v>16429</v>
      </c>
      <c r="B2115" t="s">
        <v>41</v>
      </c>
      <c r="C2115" t="s">
        <v>24</v>
      </c>
      <c r="D2115">
        <v>1992</v>
      </c>
      <c r="E2115" t="s">
        <v>15378</v>
      </c>
      <c r="F2115">
        <v>6.4</v>
      </c>
      <c r="G2115">
        <v>13000</v>
      </c>
      <c r="H2115" t="s">
        <v>16428</v>
      </c>
      <c r="I2115" t="s">
        <v>16427</v>
      </c>
      <c r="J2115" t="s">
        <v>1652</v>
      </c>
      <c r="K2115" t="s">
        <v>578</v>
      </c>
      <c r="N2115" t="s">
        <v>16426</v>
      </c>
      <c r="O2115">
        <v>95</v>
      </c>
    </row>
    <row r="2116" spans="1:15" x14ac:dyDescent="0.25">
      <c r="A2116" t="s">
        <v>16425</v>
      </c>
      <c r="B2116" t="s">
        <v>41</v>
      </c>
      <c r="C2116" t="s">
        <v>5</v>
      </c>
      <c r="D2116">
        <v>1992</v>
      </c>
      <c r="E2116" t="s">
        <v>15803</v>
      </c>
      <c r="F2116">
        <v>4.3</v>
      </c>
      <c r="G2116">
        <v>7900</v>
      </c>
      <c r="H2116" t="s">
        <v>14552</v>
      </c>
      <c r="I2116" t="s">
        <v>16424</v>
      </c>
      <c r="J2116" t="s">
        <v>16423</v>
      </c>
      <c r="K2116" t="s">
        <v>7</v>
      </c>
      <c r="L2116">
        <v>900000</v>
      </c>
      <c r="M2116">
        <v>6980986</v>
      </c>
      <c r="N2116" t="s">
        <v>16422</v>
      </c>
      <c r="O2116">
        <v>92</v>
      </c>
    </row>
    <row r="2117" spans="1:15" x14ac:dyDescent="0.25">
      <c r="A2117" t="s">
        <v>16418</v>
      </c>
      <c r="B2117" t="s">
        <v>68</v>
      </c>
      <c r="C2117" t="s">
        <v>24</v>
      </c>
      <c r="D2117">
        <v>1992</v>
      </c>
      <c r="E2117" t="s">
        <v>16386</v>
      </c>
      <c r="F2117">
        <v>5.5</v>
      </c>
      <c r="G2117">
        <v>9100</v>
      </c>
      <c r="H2117" t="s">
        <v>16421</v>
      </c>
      <c r="I2117" t="s">
        <v>16420</v>
      </c>
      <c r="J2117" t="s">
        <v>16419</v>
      </c>
      <c r="K2117" t="s">
        <v>7</v>
      </c>
      <c r="M2117">
        <v>14796494</v>
      </c>
      <c r="N2117" t="s">
        <v>16418</v>
      </c>
      <c r="O2117">
        <v>90</v>
      </c>
    </row>
    <row r="2118" spans="1:15" x14ac:dyDescent="0.25">
      <c r="A2118" t="s">
        <v>16417</v>
      </c>
      <c r="B2118" t="s">
        <v>68</v>
      </c>
      <c r="C2118" t="s">
        <v>11</v>
      </c>
      <c r="D2118">
        <v>1992</v>
      </c>
      <c r="E2118" t="s">
        <v>16077</v>
      </c>
      <c r="F2118">
        <v>7</v>
      </c>
      <c r="G2118">
        <v>13000</v>
      </c>
      <c r="H2118" t="s">
        <v>8887</v>
      </c>
      <c r="I2118" t="s">
        <v>10254</v>
      </c>
      <c r="J2118" t="s">
        <v>16416</v>
      </c>
      <c r="K2118" t="s">
        <v>7</v>
      </c>
      <c r="L2118">
        <v>35000000</v>
      </c>
      <c r="M2118">
        <v>4651977</v>
      </c>
      <c r="N2118" t="s">
        <v>114</v>
      </c>
      <c r="O2118">
        <v>114</v>
      </c>
    </row>
    <row r="2119" spans="1:15" x14ac:dyDescent="0.25">
      <c r="A2119" t="s">
        <v>16415</v>
      </c>
      <c r="B2119" t="s">
        <v>101</v>
      </c>
      <c r="C2119" t="s">
        <v>24</v>
      </c>
      <c r="D2119">
        <v>1992</v>
      </c>
      <c r="E2119" t="s">
        <v>15835</v>
      </c>
      <c r="F2119">
        <v>7.2</v>
      </c>
      <c r="G2119">
        <v>26000</v>
      </c>
      <c r="H2119" t="s">
        <v>5226</v>
      </c>
      <c r="I2119" t="s">
        <v>5226</v>
      </c>
      <c r="J2119" t="s">
        <v>16414</v>
      </c>
      <c r="K2119" t="s">
        <v>504</v>
      </c>
      <c r="M2119">
        <v>11749595</v>
      </c>
      <c r="N2119" t="s">
        <v>9731</v>
      </c>
      <c r="O2119">
        <v>94</v>
      </c>
    </row>
    <row r="2120" spans="1:15" x14ac:dyDescent="0.25">
      <c r="A2120" t="s">
        <v>16413</v>
      </c>
      <c r="B2120" t="s">
        <v>41</v>
      </c>
      <c r="C2120" t="s">
        <v>87</v>
      </c>
      <c r="D2120">
        <v>1992</v>
      </c>
      <c r="E2120" t="s">
        <v>16128</v>
      </c>
      <c r="F2120">
        <v>6.1</v>
      </c>
      <c r="G2120">
        <v>15000</v>
      </c>
      <c r="H2120" t="s">
        <v>5674</v>
      </c>
      <c r="I2120" t="s">
        <v>5674</v>
      </c>
      <c r="J2120" t="s">
        <v>468</v>
      </c>
      <c r="K2120" t="s">
        <v>7</v>
      </c>
      <c r="L2120">
        <v>12000000</v>
      </c>
      <c r="M2120">
        <v>37170057</v>
      </c>
      <c r="N2120" t="s">
        <v>13762</v>
      </c>
      <c r="O2120">
        <v>92</v>
      </c>
    </row>
    <row r="2121" spans="1:15" x14ac:dyDescent="0.25">
      <c r="A2121" t="s">
        <v>16412</v>
      </c>
      <c r="B2121" t="s">
        <v>68</v>
      </c>
      <c r="C2121" t="s">
        <v>409</v>
      </c>
      <c r="D2121">
        <v>1992</v>
      </c>
      <c r="E2121" t="s">
        <v>16411</v>
      </c>
      <c r="F2121">
        <v>7.2</v>
      </c>
      <c r="G2121">
        <v>15000</v>
      </c>
      <c r="H2121" t="s">
        <v>5311</v>
      </c>
      <c r="I2121" t="s">
        <v>16410</v>
      </c>
      <c r="J2121" t="s">
        <v>3812</v>
      </c>
      <c r="K2121" t="s">
        <v>265</v>
      </c>
      <c r="L2121">
        <v>4000000</v>
      </c>
      <c r="M2121">
        <v>5378172</v>
      </c>
      <c r="N2121" t="s">
        <v>5310</v>
      </c>
      <c r="O2121">
        <v>94</v>
      </c>
    </row>
    <row r="2122" spans="1:15" x14ac:dyDescent="0.25">
      <c r="A2122" t="s">
        <v>12324</v>
      </c>
      <c r="B2122" t="s">
        <v>41</v>
      </c>
      <c r="C2122" t="s">
        <v>34</v>
      </c>
      <c r="D2122">
        <v>1992</v>
      </c>
      <c r="E2122" t="s">
        <v>16065</v>
      </c>
      <c r="F2122">
        <v>6.5</v>
      </c>
      <c r="G2122">
        <v>8500</v>
      </c>
      <c r="H2122" t="s">
        <v>15914</v>
      </c>
      <c r="I2122" t="s">
        <v>16409</v>
      </c>
      <c r="J2122" t="s">
        <v>14068</v>
      </c>
      <c r="K2122" t="s">
        <v>7</v>
      </c>
      <c r="L2122">
        <v>20000000</v>
      </c>
      <c r="M2122">
        <v>9223441</v>
      </c>
      <c r="N2122" t="s">
        <v>114</v>
      </c>
      <c r="O2122">
        <v>101</v>
      </c>
    </row>
    <row r="2123" spans="1:15" x14ac:dyDescent="0.25">
      <c r="A2123" t="s">
        <v>16408</v>
      </c>
      <c r="B2123" t="s">
        <v>41</v>
      </c>
      <c r="C2123" t="s">
        <v>34</v>
      </c>
      <c r="D2123">
        <v>1992</v>
      </c>
      <c r="E2123" t="s">
        <v>16140</v>
      </c>
      <c r="F2123">
        <v>6.2</v>
      </c>
      <c r="G2123">
        <v>13000</v>
      </c>
      <c r="H2123" t="s">
        <v>16407</v>
      </c>
      <c r="I2123" t="s">
        <v>2708</v>
      </c>
      <c r="J2123" t="s">
        <v>6083</v>
      </c>
      <c r="K2123" t="s">
        <v>265</v>
      </c>
      <c r="L2123">
        <v>7000000</v>
      </c>
      <c r="M2123">
        <v>5430822</v>
      </c>
      <c r="N2123" t="s">
        <v>16406</v>
      </c>
      <c r="O2123">
        <v>90</v>
      </c>
    </row>
    <row r="2124" spans="1:15" x14ac:dyDescent="0.25">
      <c r="A2124" t="s">
        <v>16405</v>
      </c>
      <c r="B2124" t="s">
        <v>915</v>
      </c>
      <c r="C2124" t="s">
        <v>73</v>
      </c>
      <c r="D2124">
        <v>1992</v>
      </c>
      <c r="E2124" t="s">
        <v>15874</v>
      </c>
      <c r="F2124">
        <v>5.4</v>
      </c>
      <c r="G2124">
        <v>10000</v>
      </c>
      <c r="H2124" t="s">
        <v>16404</v>
      </c>
      <c r="I2124" t="s">
        <v>16403</v>
      </c>
      <c r="J2124" t="s">
        <v>16402</v>
      </c>
      <c r="K2124" t="s">
        <v>7</v>
      </c>
      <c r="L2124">
        <v>8000000</v>
      </c>
      <c r="M2124">
        <v>3560469</v>
      </c>
      <c r="N2124" t="s">
        <v>10497</v>
      </c>
      <c r="O2124">
        <v>84</v>
      </c>
    </row>
    <row r="2125" spans="1:15" x14ac:dyDescent="0.25">
      <c r="A2125" t="s">
        <v>16401</v>
      </c>
      <c r="B2125" t="s">
        <v>68</v>
      </c>
      <c r="C2125" t="s">
        <v>100</v>
      </c>
      <c r="D2125">
        <v>1992</v>
      </c>
      <c r="E2125" t="s">
        <v>16327</v>
      </c>
      <c r="F2125">
        <v>5.0999999999999996</v>
      </c>
      <c r="G2125">
        <v>31000</v>
      </c>
      <c r="H2125" t="s">
        <v>3587</v>
      </c>
      <c r="I2125" t="s">
        <v>16400</v>
      </c>
      <c r="J2125" t="s">
        <v>7071</v>
      </c>
      <c r="K2125" t="s">
        <v>7</v>
      </c>
      <c r="L2125">
        <v>43000000</v>
      </c>
      <c r="M2125">
        <v>23278931</v>
      </c>
      <c r="N2125" t="s">
        <v>12403</v>
      </c>
      <c r="O2125">
        <v>118</v>
      </c>
    </row>
    <row r="2126" spans="1:15" x14ac:dyDescent="0.25">
      <c r="A2126" t="s">
        <v>16399</v>
      </c>
      <c r="B2126" t="s">
        <v>41</v>
      </c>
      <c r="C2126" t="s">
        <v>87</v>
      </c>
      <c r="D2126">
        <v>1992</v>
      </c>
      <c r="E2126" t="s">
        <v>16398</v>
      </c>
      <c r="F2126">
        <v>6.8</v>
      </c>
      <c r="G2126">
        <v>38000</v>
      </c>
      <c r="H2126" t="s">
        <v>16397</v>
      </c>
      <c r="I2126" t="s">
        <v>16397</v>
      </c>
      <c r="J2126" t="s">
        <v>3355</v>
      </c>
      <c r="K2126" t="s">
        <v>504</v>
      </c>
      <c r="M2126">
        <v>175340</v>
      </c>
      <c r="N2126" t="s">
        <v>16396</v>
      </c>
      <c r="O2126">
        <v>94</v>
      </c>
    </row>
    <row r="2127" spans="1:15" x14ac:dyDescent="0.25">
      <c r="A2127" t="s">
        <v>16395</v>
      </c>
      <c r="B2127" t="s">
        <v>68</v>
      </c>
      <c r="C2127" t="s">
        <v>100</v>
      </c>
      <c r="D2127">
        <v>1992</v>
      </c>
      <c r="E2127" t="s">
        <v>16394</v>
      </c>
      <c r="F2127">
        <v>6.5</v>
      </c>
      <c r="G2127">
        <v>29000</v>
      </c>
      <c r="H2127" t="s">
        <v>2437</v>
      </c>
      <c r="I2127" t="s">
        <v>16393</v>
      </c>
      <c r="J2127" t="s">
        <v>7674</v>
      </c>
      <c r="K2127" t="s">
        <v>265</v>
      </c>
      <c r="L2127">
        <v>47000000</v>
      </c>
      <c r="M2127">
        <v>7191399</v>
      </c>
      <c r="N2127" t="s">
        <v>5116</v>
      </c>
      <c r="O2127">
        <v>154</v>
      </c>
    </row>
    <row r="2128" spans="1:15" x14ac:dyDescent="0.25">
      <c r="A2128" t="s">
        <v>16392</v>
      </c>
      <c r="B2128" t="s">
        <v>101</v>
      </c>
      <c r="C2128" t="s">
        <v>11</v>
      </c>
      <c r="D2128">
        <v>1992</v>
      </c>
      <c r="E2128" t="s">
        <v>16125</v>
      </c>
      <c r="F2128">
        <v>7</v>
      </c>
      <c r="G2128">
        <v>4100</v>
      </c>
      <c r="H2128" t="s">
        <v>13529</v>
      </c>
      <c r="I2128" t="s">
        <v>16391</v>
      </c>
      <c r="J2128" t="s">
        <v>16390</v>
      </c>
      <c r="K2128" t="s">
        <v>7</v>
      </c>
      <c r="L2128">
        <v>10000000</v>
      </c>
      <c r="M2128">
        <v>15164458</v>
      </c>
      <c r="N2128" t="s">
        <v>138</v>
      </c>
      <c r="O2128">
        <v>112</v>
      </c>
    </row>
    <row r="2129" spans="1:15" x14ac:dyDescent="0.25">
      <c r="A2129" t="s">
        <v>16389</v>
      </c>
      <c r="B2129" t="s">
        <v>41</v>
      </c>
      <c r="C2129" t="s">
        <v>24</v>
      </c>
      <c r="D2129">
        <v>1992</v>
      </c>
      <c r="E2129" t="s">
        <v>16388</v>
      </c>
      <c r="F2129">
        <v>5.5</v>
      </c>
      <c r="G2129">
        <v>27000</v>
      </c>
      <c r="H2129" t="s">
        <v>2042</v>
      </c>
      <c r="I2129" t="s">
        <v>9440</v>
      </c>
      <c r="J2129" t="s">
        <v>2822</v>
      </c>
      <c r="K2129" t="s">
        <v>7</v>
      </c>
      <c r="L2129">
        <v>42000000</v>
      </c>
      <c r="M2129">
        <v>131052444</v>
      </c>
      <c r="N2129" t="s">
        <v>108</v>
      </c>
      <c r="O2129">
        <v>117</v>
      </c>
    </row>
    <row r="2130" spans="1:15" x14ac:dyDescent="0.25">
      <c r="A2130" t="s">
        <v>16387</v>
      </c>
      <c r="B2130" t="s">
        <v>68</v>
      </c>
      <c r="C2130" t="s">
        <v>11</v>
      </c>
      <c r="D2130">
        <v>1992</v>
      </c>
      <c r="E2130" t="s">
        <v>16386</v>
      </c>
      <c r="F2130">
        <v>7.2</v>
      </c>
      <c r="G2130">
        <v>9500</v>
      </c>
      <c r="H2130" t="s">
        <v>15334</v>
      </c>
      <c r="I2130" t="s">
        <v>16385</v>
      </c>
      <c r="J2130" t="s">
        <v>6659</v>
      </c>
      <c r="K2130" t="s">
        <v>504</v>
      </c>
      <c r="L2130">
        <v>18000000</v>
      </c>
      <c r="M2130">
        <v>2827107</v>
      </c>
      <c r="N2130" t="s">
        <v>14796</v>
      </c>
      <c r="O2130">
        <v>127</v>
      </c>
    </row>
    <row r="2131" spans="1:15" x14ac:dyDescent="0.25">
      <c r="A2131" t="s">
        <v>16384</v>
      </c>
      <c r="B2131" t="s">
        <v>41</v>
      </c>
      <c r="C2131" t="s">
        <v>24</v>
      </c>
      <c r="D2131">
        <v>1992</v>
      </c>
      <c r="E2131" t="s">
        <v>16125</v>
      </c>
      <c r="F2131">
        <v>5.2</v>
      </c>
      <c r="G2131">
        <v>5900</v>
      </c>
      <c r="H2131" t="s">
        <v>13544</v>
      </c>
      <c r="I2131" t="s">
        <v>13544</v>
      </c>
      <c r="J2131" t="s">
        <v>16383</v>
      </c>
      <c r="K2131" t="s">
        <v>7</v>
      </c>
      <c r="M2131">
        <v>8403433</v>
      </c>
      <c r="N2131" t="s">
        <v>16382</v>
      </c>
      <c r="O2131">
        <v>95</v>
      </c>
    </row>
    <row r="2132" spans="1:15" x14ac:dyDescent="0.25">
      <c r="A2132" t="s">
        <v>16381</v>
      </c>
      <c r="B2132" t="s">
        <v>101</v>
      </c>
      <c r="C2132" t="s">
        <v>34</v>
      </c>
      <c r="D2132">
        <v>1992</v>
      </c>
      <c r="E2132" t="s">
        <v>15528</v>
      </c>
      <c r="F2132">
        <v>5.0999999999999996</v>
      </c>
      <c r="G2132">
        <v>8000</v>
      </c>
      <c r="H2132" t="s">
        <v>14572</v>
      </c>
      <c r="I2132" t="s">
        <v>16380</v>
      </c>
      <c r="J2132" t="s">
        <v>14571</v>
      </c>
      <c r="K2132" t="s">
        <v>7</v>
      </c>
      <c r="M2132">
        <v>17180393</v>
      </c>
      <c r="N2132" t="s">
        <v>16379</v>
      </c>
      <c r="O2132">
        <v>101</v>
      </c>
    </row>
    <row r="2133" spans="1:15" x14ac:dyDescent="0.25">
      <c r="A2133" t="s">
        <v>16378</v>
      </c>
      <c r="B2133" t="s">
        <v>68</v>
      </c>
      <c r="C2133" t="s">
        <v>100</v>
      </c>
      <c r="D2133">
        <v>1992</v>
      </c>
      <c r="E2133" t="s">
        <v>16366</v>
      </c>
      <c r="F2133">
        <v>6</v>
      </c>
      <c r="G2133">
        <v>22000</v>
      </c>
      <c r="H2133" t="s">
        <v>10485</v>
      </c>
      <c r="I2133" t="s">
        <v>12920</v>
      </c>
      <c r="J2133" t="s">
        <v>10617</v>
      </c>
      <c r="K2133" t="s">
        <v>7</v>
      </c>
      <c r="L2133">
        <v>40000000</v>
      </c>
      <c r="M2133">
        <v>45500797</v>
      </c>
      <c r="N2133" t="s">
        <v>8102</v>
      </c>
      <c r="O2133">
        <v>106</v>
      </c>
    </row>
    <row r="2134" spans="1:15" x14ac:dyDescent="0.25">
      <c r="A2134" t="s">
        <v>16377</v>
      </c>
      <c r="B2134" t="s">
        <v>68</v>
      </c>
      <c r="C2134" t="s">
        <v>24</v>
      </c>
      <c r="D2134">
        <v>1992</v>
      </c>
      <c r="E2134" t="s">
        <v>16376</v>
      </c>
      <c r="F2134">
        <v>5.8</v>
      </c>
      <c r="G2134">
        <v>17000</v>
      </c>
      <c r="H2134" t="s">
        <v>10328</v>
      </c>
      <c r="I2134" t="s">
        <v>10328</v>
      </c>
      <c r="J2134" t="s">
        <v>15787</v>
      </c>
      <c r="K2134" t="s">
        <v>7</v>
      </c>
      <c r="L2134">
        <v>25000000</v>
      </c>
      <c r="M2134">
        <v>35208854</v>
      </c>
      <c r="N2134" t="s">
        <v>6977</v>
      </c>
      <c r="O2134">
        <v>96</v>
      </c>
    </row>
    <row r="2135" spans="1:15" x14ac:dyDescent="0.25">
      <c r="A2135" t="s">
        <v>16375</v>
      </c>
      <c r="B2135" t="s">
        <v>41</v>
      </c>
      <c r="C2135" t="s">
        <v>87</v>
      </c>
      <c r="D2135">
        <v>1992</v>
      </c>
      <c r="E2135" t="s">
        <v>16169</v>
      </c>
      <c r="F2135">
        <v>6.8</v>
      </c>
      <c r="G2135">
        <v>15000</v>
      </c>
      <c r="H2135" t="s">
        <v>5469</v>
      </c>
      <c r="I2135" t="s">
        <v>2314</v>
      </c>
      <c r="J2135" t="s">
        <v>9765</v>
      </c>
      <c r="K2135" t="s">
        <v>7</v>
      </c>
      <c r="L2135">
        <v>15000000</v>
      </c>
      <c r="M2135">
        <v>22660758</v>
      </c>
      <c r="N2135" t="s">
        <v>2694</v>
      </c>
      <c r="O2135">
        <v>119</v>
      </c>
    </row>
    <row r="2136" spans="1:15" x14ac:dyDescent="0.25">
      <c r="A2136" t="s">
        <v>16374</v>
      </c>
      <c r="B2136" t="s">
        <v>68</v>
      </c>
      <c r="C2136" t="s">
        <v>34</v>
      </c>
      <c r="D2136">
        <v>1992</v>
      </c>
      <c r="E2136" t="s">
        <v>16077</v>
      </c>
      <c r="F2136">
        <v>4.3</v>
      </c>
      <c r="G2136">
        <v>39000</v>
      </c>
      <c r="H2136" t="s">
        <v>12289</v>
      </c>
      <c r="I2136" t="s">
        <v>15423</v>
      </c>
      <c r="J2136" t="s">
        <v>843</v>
      </c>
      <c r="K2136" t="s">
        <v>7</v>
      </c>
      <c r="L2136">
        <v>45000000</v>
      </c>
      <c r="M2136">
        <v>70611210</v>
      </c>
      <c r="N2136" t="s">
        <v>13583</v>
      </c>
      <c r="O2136">
        <v>87</v>
      </c>
    </row>
    <row r="2137" spans="1:15" x14ac:dyDescent="0.25">
      <c r="A2137" t="s">
        <v>16373</v>
      </c>
      <c r="B2137" t="s">
        <v>41</v>
      </c>
      <c r="C2137" t="s">
        <v>34</v>
      </c>
      <c r="D2137">
        <v>1992</v>
      </c>
      <c r="E2137" t="s">
        <v>16158</v>
      </c>
      <c r="F2137">
        <v>6.2</v>
      </c>
      <c r="G2137">
        <v>9500</v>
      </c>
      <c r="H2137" t="s">
        <v>13233</v>
      </c>
      <c r="I2137" t="s">
        <v>16372</v>
      </c>
      <c r="J2137" t="s">
        <v>10764</v>
      </c>
      <c r="K2137" t="s">
        <v>7</v>
      </c>
      <c r="L2137">
        <v>20000000</v>
      </c>
      <c r="M2137">
        <v>4943279</v>
      </c>
      <c r="N2137" t="s">
        <v>138</v>
      </c>
      <c r="O2137">
        <v>112</v>
      </c>
    </row>
    <row r="2138" spans="1:15" x14ac:dyDescent="0.25">
      <c r="A2138" t="s">
        <v>16371</v>
      </c>
      <c r="B2138" t="s">
        <v>41</v>
      </c>
      <c r="C2138" t="s">
        <v>87</v>
      </c>
      <c r="D2138">
        <v>1992</v>
      </c>
      <c r="E2138" t="s">
        <v>16370</v>
      </c>
      <c r="F2138">
        <v>6.3</v>
      </c>
      <c r="G2138">
        <v>15000</v>
      </c>
      <c r="H2138" t="s">
        <v>12677</v>
      </c>
      <c r="I2138" t="s">
        <v>16369</v>
      </c>
      <c r="J2138" t="s">
        <v>8537</v>
      </c>
      <c r="K2138" t="s">
        <v>197</v>
      </c>
      <c r="M2138">
        <v>57138719</v>
      </c>
      <c r="N2138" t="s">
        <v>12948</v>
      </c>
      <c r="O2138">
        <v>111</v>
      </c>
    </row>
    <row r="2139" spans="1:15" x14ac:dyDescent="0.25">
      <c r="A2139" t="s">
        <v>16368</v>
      </c>
      <c r="B2139" t="s">
        <v>68</v>
      </c>
      <c r="C2139" t="s">
        <v>409</v>
      </c>
      <c r="D2139">
        <v>1992</v>
      </c>
      <c r="E2139" t="s">
        <v>15803</v>
      </c>
      <c r="F2139">
        <v>7.3</v>
      </c>
      <c r="G2139">
        <v>21000</v>
      </c>
      <c r="H2139" t="s">
        <v>4068</v>
      </c>
      <c r="I2139" t="s">
        <v>4068</v>
      </c>
      <c r="J2139" t="s">
        <v>13713</v>
      </c>
      <c r="K2139" t="s">
        <v>7</v>
      </c>
      <c r="L2139">
        <v>30000000</v>
      </c>
      <c r="M2139">
        <v>7286388</v>
      </c>
      <c r="N2139" t="s">
        <v>103</v>
      </c>
      <c r="O2139">
        <v>129</v>
      </c>
    </row>
    <row r="2140" spans="1:15" x14ac:dyDescent="0.25">
      <c r="A2140" t="s">
        <v>16367</v>
      </c>
      <c r="B2140" t="s">
        <v>41</v>
      </c>
      <c r="C2140" t="s">
        <v>11</v>
      </c>
      <c r="D2140">
        <v>1992</v>
      </c>
      <c r="E2140" t="s">
        <v>16366</v>
      </c>
      <c r="F2140">
        <v>5.9</v>
      </c>
      <c r="G2140">
        <v>14000</v>
      </c>
      <c r="H2140" t="s">
        <v>8681</v>
      </c>
      <c r="I2140" t="s">
        <v>16365</v>
      </c>
      <c r="J2140" t="s">
        <v>5551</v>
      </c>
      <c r="K2140" t="s">
        <v>7</v>
      </c>
      <c r="L2140">
        <v>32000000</v>
      </c>
      <c r="M2140">
        <v>28590665</v>
      </c>
      <c r="N2140" t="s">
        <v>138</v>
      </c>
      <c r="O2140">
        <v>124</v>
      </c>
    </row>
    <row r="2141" spans="1:15" x14ac:dyDescent="0.25">
      <c r="A2141" t="s">
        <v>16364</v>
      </c>
      <c r="B2141" t="s">
        <v>41</v>
      </c>
      <c r="C2141" t="s">
        <v>87</v>
      </c>
      <c r="D2141">
        <v>1992</v>
      </c>
      <c r="E2141" t="s">
        <v>16262</v>
      </c>
      <c r="F2141">
        <v>7.1</v>
      </c>
      <c r="G2141">
        <v>11000</v>
      </c>
      <c r="H2141" t="s">
        <v>10532</v>
      </c>
      <c r="I2141" t="s">
        <v>7685</v>
      </c>
      <c r="J2141" t="s">
        <v>9335</v>
      </c>
      <c r="K2141" t="s">
        <v>7</v>
      </c>
      <c r="M2141">
        <v>1543112</v>
      </c>
      <c r="N2141" t="s">
        <v>16363</v>
      </c>
      <c r="O2141">
        <v>105</v>
      </c>
    </row>
    <row r="2142" spans="1:15" x14ac:dyDescent="0.25">
      <c r="A2142" t="s">
        <v>16362</v>
      </c>
      <c r="B2142" t="s">
        <v>101</v>
      </c>
      <c r="C2142" t="s">
        <v>100</v>
      </c>
      <c r="D2142">
        <v>1992</v>
      </c>
      <c r="E2142" t="s">
        <v>16319</v>
      </c>
      <c r="F2142">
        <v>6.2</v>
      </c>
      <c r="G2142">
        <v>11000</v>
      </c>
      <c r="H2142" t="s">
        <v>7066</v>
      </c>
      <c r="I2142" t="s">
        <v>15015</v>
      </c>
      <c r="J2142" t="s">
        <v>9619</v>
      </c>
      <c r="K2142" t="s">
        <v>7</v>
      </c>
      <c r="L2142">
        <v>25000000</v>
      </c>
      <c r="M2142">
        <v>10736401</v>
      </c>
      <c r="N2142" t="s">
        <v>6260</v>
      </c>
      <c r="O2142">
        <v>88</v>
      </c>
    </row>
    <row r="2143" spans="1:15" x14ac:dyDescent="0.25">
      <c r="A2143" t="s">
        <v>16361</v>
      </c>
      <c r="B2143" t="s">
        <v>41</v>
      </c>
      <c r="C2143" t="s">
        <v>87</v>
      </c>
      <c r="D2143">
        <v>1992</v>
      </c>
      <c r="E2143" t="s">
        <v>16185</v>
      </c>
      <c r="F2143">
        <v>5.7</v>
      </c>
      <c r="G2143">
        <v>7000</v>
      </c>
      <c r="H2143" t="s">
        <v>13865</v>
      </c>
      <c r="I2143" t="s">
        <v>16360</v>
      </c>
      <c r="J2143" t="s">
        <v>6578</v>
      </c>
      <c r="K2143" t="s">
        <v>7</v>
      </c>
      <c r="L2143">
        <v>18000000</v>
      </c>
      <c r="M2143">
        <v>21591728</v>
      </c>
      <c r="N2143" t="s">
        <v>8102</v>
      </c>
      <c r="O2143">
        <v>99</v>
      </c>
    </row>
    <row r="2144" spans="1:15" x14ac:dyDescent="0.25">
      <c r="A2144" t="s">
        <v>16359</v>
      </c>
      <c r="B2144" t="s">
        <v>41</v>
      </c>
      <c r="C2144" t="s">
        <v>34</v>
      </c>
      <c r="D2144">
        <v>1992</v>
      </c>
      <c r="E2144" t="s">
        <v>15742</v>
      </c>
      <c r="F2144">
        <v>5.9</v>
      </c>
      <c r="G2144">
        <v>28000</v>
      </c>
      <c r="H2144" t="s">
        <v>16358</v>
      </c>
      <c r="I2144" t="s">
        <v>16357</v>
      </c>
      <c r="J2144" t="s">
        <v>11994</v>
      </c>
      <c r="K2144" t="s">
        <v>504</v>
      </c>
      <c r="L2144">
        <v>8000000</v>
      </c>
      <c r="M2144">
        <v>6739141</v>
      </c>
      <c r="N2144" t="s">
        <v>694</v>
      </c>
      <c r="O2144">
        <v>95</v>
      </c>
    </row>
    <row r="2145" spans="1:15" x14ac:dyDescent="0.25">
      <c r="A2145" t="s">
        <v>16356</v>
      </c>
      <c r="B2145" t="s">
        <v>101</v>
      </c>
      <c r="C2145" t="s">
        <v>24</v>
      </c>
      <c r="D2145">
        <v>1992</v>
      </c>
      <c r="E2145" t="s">
        <v>16065</v>
      </c>
      <c r="F2145">
        <v>5.9</v>
      </c>
      <c r="G2145">
        <v>4100</v>
      </c>
      <c r="H2145" t="s">
        <v>16355</v>
      </c>
      <c r="I2145" t="s">
        <v>16354</v>
      </c>
      <c r="J2145" t="s">
        <v>14733</v>
      </c>
      <c r="K2145" t="s">
        <v>7</v>
      </c>
      <c r="L2145">
        <v>18000000</v>
      </c>
      <c r="M2145">
        <v>8669847</v>
      </c>
      <c r="N2145" t="s">
        <v>16353</v>
      </c>
      <c r="O2145">
        <v>94</v>
      </c>
    </row>
    <row r="2146" spans="1:15" x14ac:dyDescent="0.25">
      <c r="A2146" t="s">
        <v>16352</v>
      </c>
      <c r="B2146" t="s">
        <v>101</v>
      </c>
      <c r="C2146" t="s">
        <v>100</v>
      </c>
      <c r="D2146">
        <v>1992</v>
      </c>
      <c r="E2146" t="s">
        <v>16073</v>
      </c>
      <c r="F2146">
        <v>5.4</v>
      </c>
      <c r="G2146">
        <v>4400</v>
      </c>
      <c r="H2146" t="s">
        <v>14655</v>
      </c>
      <c r="I2146" t="s">
        <v>14024</v>
      </c>
      <c r="J2146" t="s">
        <v>16351</v>
      </c>
      <c r="K2146" t="s">
        <v>7</v>
      </c>
      <c r="L2146">
        <v>14000000</v>
      </c>
      <c r="M2146">
        <v>2034470</v>
      </c>
      <c r="N2146" t="s">
        <v>16350</v>
      </c>
      <c r="O2146">
        <v>88</v>
      </c>
    </row>
    <row r="2147" spans="1:15" x14ac:dyDescent="0.25">
      <c r="A2147" t="s">
        <v>16349</v>
      </c>
      <c r="B2147" t="s">
        <v>41</v>
      </c>
      <c r="C2147" t="s">
        <v>34</v>
      </c>
      <c r="D2147">
        <v>1992</v>
      </c>
      <c r="E2147" t="s">
        <v>16348</v>
      </c>
      <c r="F2147">
        <v>6.9</v>
      </c>
      <c r="G2147">
        <v>20000</v>
      </c>
      <c r="H2147" t="s">
        <v>13585</v>
      </c>
      <c r="I2147" t="s">
        <v>14822</v>
      </c>
      <c r="J2147" t="s">
        <v>2277</v>
      </c>
      <c r="K2147" t="s">
        <v>226</v>
      </c>
      <c r="L2147">
        <v>900000</v>
      </c>
      <c r="M2147">
        <v>16270600</v>
      </c>
      <c r="N2147" t="s">
        <v>657</v>
      </c>
      <c r="O2147">
        <v>91</v>
      </c>
    </row>
    <row r="2148" spans="1:15" x14ac:dyDescent="0.25">
      <c r="A2148" t="s">
        <v>16347</v>
      </c>
      <c r="B2148" t="s">
        <v>41</v>
      </c>
      <c r="C2148" t="s">
        <v>87</v>
      </c>
      <c r="D2148">
        <v>1992</v>
      </c>
      <c r="E2148" t="s">
        <v>16346</v>
      </c>
      <c r="F2148">
        <v>6.3</v>
      </c>
      <c r="G2148">
        <v>16000</v>
      </c>
      <c r="H2148" t="s">
        <v>6078</v>
      </c>
      <c r="I2148" t="s">
        <v>6078</v>
      </c>
      <c r="J2148" t="s">
        <v>7099</v>
      </c>
      <c r="K2148" t="s">
        <v>95</v>
      </c>
      <c r="L2148">
        <v>20000000</v>
      </c>
      <c r="M2148">
        <v>11390479</v>
      </c>
      <c r="N2148" t="s">
        <v>108</v>
      </c>
      <c r="O2148">
        <v>124</v>
      </c>
    </row>
    <row r="2149" spans="1:15" x14ac:dyDescent="0.25">
      <c r="A2149" t="s">
        <v>16345</v>
      </c>
      <c r="B2149" t="s">
        <v>68</v>
      </c>
      <c r="C2149" t="s">
        <v>73</v>
      </c>
      <c r="D2149">
        <v>1992</v>
      </c>
      <c r="E2149" t="s">
        <v>16344</v>
      </c>
      <c r="F2149">
        <v>5.8</v>
      </c>
      <c r="G2149">
        <v>4900</v>
      </c>
      <c r="H2149" t="s">
        <v>16343</v>
      </c>
      <c r="I2149" t="s">
        <v>16342</v>
      </c>
      <c r="J2149" t="s">
        <v>16341</v>
      </c>
      <c r="K2149" t="s">
        <v>7</v>
      </c>
      <c r="M2149">
        <v>8442162</v>
      </c>
      <c r="N2149" t="s">
        <v>13128</v>
      </c>
      <c r="O2149">
        <v>72</v>
      </c>
    </row>
    <row r="2150" spans="1:15" x14ac:dyDescent="0.25">
      <c r="A2150" t="s">
        <v>16340</v>
      </c>
      <c r="B2150" t="s">
        <v>68</v>
      </c>
      <c r="C2150" t="s">
        <v>24</v>
      </c>
      <c r="D2150">
        <v>1992</v>
      </c>
      <c r="E2150" t="s">
        <v>16180</v>
      </c>
      <c r="F2150">
        <v>6</v>
      </c>
      <c r="G2150">
        <v>23000</v>
      </c>
      <c r="H2150" t="s">
        <v>1835</v>
      </c>
      <c r="I2150" t="s">
        <v>16339</v>
      </c>
      <c r="J2150" t="s">
        <v>12151</v>
      </c>
      <c r="K2150" t="s">
        <v>7</v>
      </c>
      <c r="L2150">
        <v>40000000</v>
      </c>
      <c r="M2150">
        <v>14358033</v>
      </c>
      <c r="N2150" t="s">
        <v>138</v>
      </c>
      <c r="O2150">
        <v>99</v>
      </c>
    </row>
    <row r="2151" spans="1:15" x14ac:dyDescent="0.25">
      <c r="A2151" t="s">
        <v>16338</v>
      </c>
      <c r="B2151" t="s">
        <v>41</v>
      </c>
      <c r="C2151" t="s">
        <v>24</v>
      </c>
      <c r="D2151">
        <v>1992</v>
      </c>
      <c r="E2151" t="s">
        <v>16297</v>
      </c>
      <c r="F2151">
        <v>7</v>
      </c>
      <c r="G2151">
        <v>11000</v>
      </c>
      <c r="H2151" t="s">
        <v>2639</v>
      </c>
      <c r="I2151" t="s">
        <v>16337</v>
      </c>
      <c r="J2151" t="s">
        <v>16336</v>
      </c>
      <c r="K2151" t="s">
        <v>265</v>
      </c>
      <c r="L2151">
        <v>5000000</v>
      </c>
      <c r="M2151">
        <v>4058564</v>
      </c>
      <c r="N2151" t="s">
        <v>10284</v>
      </c>
      <c r="O2151">
        <v>101</v>
      </c>
    </row>
    <row r="2152" spans="1:15" x14ac:dyDescent="0.25">
      <c r="A2152" t="s">
        <v>16335</v>
      </c>
      <c r="B2152" t="s">
        <v>41</v>
      </c>
      <c r="C2152" t="s">
        <v>34</v>
      </c>
      <c r="D2152">
        <v>1992</v>
      </c>
      <c r="E2152" t="s">
        <v>16334</v>
      </c>
      <c r="F2152">
        <v>5.4</v>
      </c>
      <c r="G2152">
        <v>15000</v>
      </c>
      <c r="H2152" t="s">
        <v>14874</v>
      </c>
      <c r="I2152" t="s">
        <v>16333</v>
      </c>
      <c r="J2152" t="s">
        <v>6718</v>
      </c>
      <c r="K2152" t="s">
        <v>7</v>
      </c>
      <c r="L2152">
        <v>30000000</v>
      </c>
      <c r="M2152">
        <v>17129026</v>
      </c>
      <c r="N2152" t="s">
        <v>6260</v>
      </c>
      <c r="O2152">
        <v>110</v>
      </c>
    </row>
    <row r="2153" spans="1:15" x14ac:dyDescent="0.25">
      <c r="A2153" t="s">
        <v>16332</v>
      </c>
      <c r="B2153" t="s">
        <v>41</v>
      </c>
      <c r="C2153" t="s">
        <v>11</v>
      </c>
      <c r="D2153">
        <v>1992</v>
      </c>
      <c r="E2153" t="s">
        <v>15767</v>
      </c>
      <c r="F2153">
        <v>7.1</v>
      </c>
      <c r="G2153">
        <v>17000</v>
      </c>
      <c r="H2153" t="s">
        <v>14845</v>
      </c>
      <c r="I2153" t="s">
        <v>16331</v>
      </c>
      <c r="J2153" t="s">
        <v>16330</v>
      </c>
      <c r="K2153" t="s">
        <v>190</v>
      </c>
      <c r="L2153">
        <v>2000000</v>
      </c>
      <c r="M2153">
        <v>21744201</v>
      </c>
      <c r="N2153" t="s">
        <v>16329</v>
      </c>
      <c r="O2153">
        <v>105</v>
      </c>
    </row>
    <row r="2154" spans="1:15" x14ac:dyDescent="0.25">
      <c r="A2154" t="s">
        <v>16328</v>
      </c>
      <c r="B2154" t="s">
        <v>68</v>
      </c>
      <c r="C2154" t="s">
        <v>24</v>
      </c>
      <c r="D2154">
        <v>1992</v>
      </c>
      <c r="E2154" t="s">
        <v>16327</v>
      </c>
      <c r="F2154">
        <v>6.1</v>
      </c>
      <c r="G2154">
        <v>13000</v>
      </c>
      <c r="H2154" t="s">
        <v>14150</v>
      </c>
      <c r="I2154" t="s">
        <v>16326</v>
      </c>
      <c r="J2154" t="s">
        <v>3571</v>
      </c>
      <c r="K2154" t="s">
        <v>7</v>
      </c>
      <c r="M2154">
        <v>23369283</v>
      </c>
      <c r="N2154" t="s">
        <v>108</v>
      </c>
      <c r="O2154">
        <v>108</v>
      </c>
    </row>
    <row r="2155" spans="1:15" x14ac:dyDescent="0.25">
      <c r="A2155" t="s">
        <v>16325</v>
      </c>
      <c r="B2155" t="s">
        <v>68</v>
      </c>
      <c r="C2155" t="s">
        <v>24</v>
      </c>
      <c r="D2155">
        <v>1992</v>
      </c>
      <c r="E2155" t="s">
        <v>16324</v>
      </c>
      <c r="F2155">
        <v>7.5</v>
      </c>
      <c r="G2155">
        <v>11000</v>
      </c>
      <c r="H2155" t="s">
        <v>4340</v>
      </c>
      <c r="I2155" t="s">
        <v>16323</v>
      </c>
      <c r="J2155" t="s">
        <v>2412</v>
      </c>
      <c r="K2155" t="s">
        <v>7</v>
      </c>
      <c r="L2155">
        <v>12000000</v>
      </c>
      <c r="M2155">
        <v>2280148</v>
      </c>
      <c r="N2155" t="s">
        <v>6122</v>
      </c>
      <c r="O2155">
        <v>101</v>
      </c>
    </row>
    <row r="2156" spans="1:15" x14ac:dyDescent="0.25">
      <c r="A2156" t="s">
        <v>16322</v>
      </c>
      <c r="B2156" t="s">
        <v>68</v>
      </c>
      <c r="C2156" t="s">
        <v>24</v>
      </c>
      <c r="D2156">
        <v>1992</v>
      </c>
      <c r="E2156" t="s">
        <v>16321</v>
      </c>
      <c r="F2156">
        <v>6.1</v>
      </c>
      <c r="G2156">
        <v>7100</v>
      </c>
      <c r="H2156" t="s">
        <v>7899</v>
      </c>
      <c r="I2156" t="s">
        <v>10338</v>
      </c>
      <c r="J2156" t="s">
        <v>15118</v>
      </c>
      <c r="K2156" t="s">
        <v>7</v>
      </c>
      <c r="L2156">
        <v>7500000</v>
      </c>
      <c r="M2156">
        <v>13272113</v>
      </c>
      <c r="N2156" t="s">
        <v>138</v>
      </c>
      <c r="O2156">
        <v>98</v>
      </c>
    </row>
    <row r="2157" spans="1:15" x14ac:dyDescent="0.25">
      <c r="A2157" t="s">
        <v>16320</v>
      </c>
      <c r="B2157" t="s">
        <v>41</v>
      </c>
      <c r="C2157" t="s">
        <v>11</v>
      </c>
      <c r="D2157">
        <v>1992</v>
      </c>
      <c r="E2157" t="s">
        <v>16319</v>
      </c>
      <c r="F2157">
        <v>7</v>
      </c>
      <c r="G2157">
        <v>7000</v>
      </c>
      <c r="H2157" t="s">
        <v>13551</v>
      </c>
      <c r="I2157" t="s">
        <v>16318</v>
      </c>
      <c r="J2157" t="s">
        <v>12952</v>
      </c>
      <c r="K2157" t="s">
        <v>7</v>
      </c>
      <c r="L2157">
        <v>17000000</v>
      </c>
      <c r="M2157">
        <v>4836637</v>
      </c>
      <c r="N2157" t="s">
        <v>704</v>
      </c>
      <c r="O2157">
        <v>98</v>
      </c>
    </row>
    <row r="2158" spans="1:15" x14ac:dyDescent="0.25">
      <c r="A2158" t="s">
        <v>16317</v>
      </c>
      <c r="B2158" t="s">
        <v>68</v>
      </c>
      <c r="C2158" t="s">
        <v>11</v>
      </c>
      <c r="D2158">
        <v>1992</v>
      </c>
      <c r="E2158" t="s">
        <v>16316</v>
      </c>
      <c r="F2158">
        <v>7.1</v>
      </c>
      <c r="G2158">
        <v>9500</v>
      </c>
      <c r="H2158" t="s">
        <v>16315</v>
      </c>
      <c r="I2158" t="s">
        <v>16314</v>
      </c>
      <c r="J2158" t="s">
        <v>12929</v>
      </c>
      <c r="K2158" t="s">
        <v>562</v>
      </c>
      <c r="M2158">
        <v>5603158</v>
      </c>
      <c r="N2158" t="s">
        <v>13199</v>
      </c>
      <c r="O2158">
        <v>160</v>
      </c>
    </row>
    <row r="2159" spans="1:15" x14ac:dyDescent="0.25">
      <c r="A2159" t="s">
        <v>16313</v>
      </c>
      <c r="B2159" t="s">
        <v>41</v>
      </c>
      <c r="C2159" t="s">
        <v>34</v>
      </c>
      <c r="D2159">
        <v>1992</v>
      </c>
      <c r="E2159" t="s">
        <v>16312</v>
      </c>
      <c r="F2159">
        <v>5.4</v>
      </c>
      <c r="G2159">
        <v>5300</v>
      </c>
      <c r="H2159" t="s">
        <v>16311</v>
      </c>
      <c r="I2159" t="s">
        <v>16310</v>
      </c>
      <c r="J2159" t="s">
        <v>16309</v>
      </c>
      <c r="K2159" t="s">
        <v>731</v>
      </c>
      <c r="M2159">
        <v>2001124</v>
      </c>
      <c r="N2159" t="s">
        <v>16308</v>
      </c>
      <c r="O2159">
        <v>95</v>
      </c>
    </row>
    <row r="2160" spans="1:15" x14ac:dyDescent="0.25">
      <c r="A2160" t="s">
        <v>16307</v>
      </c>
      <c r="B2160" t="s">
        <v>68</v>
      </c>
      <c r="C2160" t="s">
        <v>34</v>
      </c>
      <c r="D2160">
        <v>1992</v>
      </c>
      <c r="E2160" t="s">
        <v>16306</v>
      </c>
      <c r="F2160">
        <v>5.9</v>
      </c>
      <c r="G2160">
        <v>10000</v>
      </c>
      <c r="H2160" t="s">
        <v>8402</v>
      </c>
      <c r="I2160" t="s">
        <v>8402</v>
      </c>
      <c r="J2160" t="s">
        <v>9236</v>
      </c>
      <c r="K2160" t="s">
        <v>7</v>
      </c>
      <c r="L2160">
        <v>10000000</v>
      </c>
      <c r="M2160">
        <v>21142815</v>
      </c>
      <c r="N2160" t="s">
        <v>16305</v>
      </c>
      <c r="O2160">
        <v>102</v>
      </c>
    </row>
    <row r="2161" spans="1:15" x14ac:dyDescent="0.25">
      <c r="A2161" t="s">
        <v>16304</v>
      </c>
      <c r="B2161" t="s">
        <v>41</v>
      </c>
      <c r="C2161" t="s">
        <v>11</v>
      </c>
      <c r="D2161">
        <v>1992</v>
      </c>
      <c r="E2161" t="s">
        <v>16303</v>
      </c>
      <c r="F2161">
        <v>6.4</v>
      </c>
      <c r="G2161">
        <v>9400</v>
      </c>
      <c r="H2161" t="s">
        <v>8865</v>
      </c>
      <c r="I2161" t="s">
        <v>16302</v>
      </c>
      <c r="J2161" t="s">
        <v>4279</v>
      </c>
      <c r="K2161" t="s">
        <v>7</v>
      </c>
      <c r="M2161">
        <v>43838238</v>
      </c>
      <c r="N2161" t="s">
        <v>890</v>
      </c>
      <c r="O2161">
        <v>132</v>
      </c>
    </row>
    <row r="2162" spans="1:15" x14ac:dyDescent="0.25">
      <c r="A2162" t="s">
        <v>16301</v>
      </c>
      <c r="B2162" t="s">
        <v>41</v>
      </c>
      <c r="C2162" t="s">
        <v>34</v>
      </c>
      <c r="D2162">
        <v>1992</v>
      </c>
      <c r="E2162" t="s">
        <v>16073</v>
      </c>
      <c r="F2162">
        <v>5.5</v>
      </c>
      <c r="G2162">
        <v>7200</v>
      </c>
      <c r="H2162" t="s">
        <v>16300</v>
      </c>
      <c r="I2162" t="s">
        <v>12069</v>
      </c>
      <c r="J2162" t="s">
        <v>12069</v>
      </c>
      <c r="K2162" t="s">
        <v>7</v>
      </c>
      <c r="L2162">
        <v>10000000</v>
      </c>
      <c r="M2162">
        <v>40227006</v>
      </c>
      <c r="N2162" t="s">
        <v>114</v>
      </c>
      <c r="O2162">
        <v>89</v>
      </c>
    </row>
    <row r="2163" spans="1:15" x14ac:dyDescent="0.25">
      <c r="A2163" t="s">
        <v>16299</v>
      </c>
      <c r="B2163" t="s">
        <v>41</v>
      </c>
      <c r="C2163" t="s">
        <v>24</v>
      </c>
      <c r="D2163">
        <v>1992</v>
      </c>
      <c r="E2163" t="s">
        <v>16286</v>
      </c>
      <c r="F2163">
        <v>7.5</v>
      </c>
      <c r="G2163">
        <v>28000</v>
      </c>
      <c r="H2163" t="s">
        <v>2403</v>
      </c>
      <c r="I2163" t="s">
        <v>2403</v>
      </c>
      <c r="J2163" t="s">
        <v>2403</v>
      </c>
      <c r="K2163" t="s">
        <v>7</v>
      </c>
      <c r="L2163">
        <v>20000000</v>
      </c>
      <c r="M2163">
        <v>10555619</v>
      </c>
      <c r="N2163" t="s">
        <v>16298</v>
      </c>
      <c r="O2163">
        <v>108</v>
      </c>
    </row>
    <row r="2164" spans="1:15" x14ac:dyDescent="0.25">
      <c r="A2164" t="s">
        <v>5999</v>
      </c>
      <c r="B2164" t="s">
        <v>41</v>
      </c>
      <c r="C2164" t="s">
        <v>34</v>
      </c>
      <c r="D2164">
        <v>1992</v>
      </c>
      <c r="E2164" t="s">
        <v>16297</v>
      </c>
      <c r="F2164">
        <v>6.3</v>
      </c>
      <c r="G2164">
        <v>10000</v>
      </c>
      <c r="H2164" t="s">
        <v>5664</v>
      </c>
      <c r="I2164" t="s">
        <v>16296</v>
      </c>
      <c r="J2164" t="s">
        <v>9335</v>
      </c>
      <c r="K2164" t="s">
        <v>7</v>
      </c>
      <c r="L2164">
        <v>14000000</v>
      </c>
      <c r="M2164">
        <v>13249535</v>
      </c>
      <c r="N2164" t="s">
        <v>103</v>
      </c>
      <c r="O2164">
        <v>101</v>
      </c>
    </row>
    <row r="2165" spans="1:15" x14ac:dyDescent="0.25">
      <c r="A2165" t="s">
        <v>16295</v>
      </c>
      <c r="B2165" t="s">
        <v>68</v>
      </c>
      <c r="C2165" t="s">
        <v>24</v>
      </c>
      <c r="D2165">
        <v>1992</v>
      </c>
      <c r="E2165" t="s">
        <v>16294</v>
      </c>
      <c r="F2165">
        <v>5.7</v>
      </c>
      <c r="G2165">
        <v>13000</v>
      </c>
      <c r="H2165" t="s">
        <v>16293</v>
      </c>
      <c r="I2165" t="s">
        <v>16293</v>
      </c>
      <c r="J2165" t="s">
        <v>13955</v>
      </c>
      <c r="K2165" t="s">
        <v>7</v>
      </c>
      <c r="M2165">
        <v>754935</v>
      </c>
      <c r="N2165" t="s">
        <v>16137</v>
      </c>
      <c r="O2165">
        <v>92</v>
      </c>
    </row>
    <row r="2166" spans="1:15" x14ac:dyDescent="0.25">
      <c r="A2166" t="s">
        <v>16292</v>
      </c>
      <c r="B2166" t="s">
        <v>41</v>
      </c>
      <c r="C2166" t="s">
        <v>34</v>
      </c>
      <c r="D2166">
        <v>1992</v>
      </c>
      <c r="E2166" t="s">
        <v>16046</v>
      </c>
      <c r="F2166">
        <v>6.3</v>
      </c>
      <c r="G2166">
        <v>8600</v>
      </c>
      <c r="H2166" t="s">
        <v>9941</v>
      </c>
      <c r="I2166" t="s">
        <v>16291</v>
      </c>
      <c r="J2166" t="s">
        <v>15507</v>
      </c>
      <c r="K2166" t="s">
        <v>7</v>
      </c>
      <c r="L2166">
        <v>10000000</v>
      </c>
      <c r="M2166">
        <v>14356479</v>
      </c>
      <c r="N2166" t="s">
        <v>890</v>
      </c>
      <c r="O2166">
        <v>95</v>
      </c>
    </row>
    <row r="2167" spans="1:15" x14ac:dyDescent="0.25">
      <c r="A2167" t="s">
        <v>16290</v>
      </c>
      <c r="B2167" t="s">
        <v>68</v>
      </c>
      <c r="C2167" t="s">
        <v>34</v>
      </c>
      <c r="D2167">
        <v>1992</v>
      </c>
      <c r="E2167" t="s">
        <v>16221</v>
      </c>
      <c r="F2167">
        <v>6.4</v>
      </c>
      <c r="G2167">
        <v>2600</v>
      </c>
      <c r="H2167" t="s">
        <v>14364</v>
      </c>
      <c r="I2167" t="s">
        <v>16289</v>
      </c>
      <c r="J2167" t="s">
        <v>13508</v>
      </c>
      <c r="K2167" t="s">
        <v>7</v>
      </c>
      <c r="L2167">
        <v>29000000</v>
      </c>
      <c r="M2167">
        <v>5519569</v>
      </c>
      <c r="N2167" t="s">
        <v>2514</v>
      </c>
      <c r="O2167">
        <v>126</v>
      </c>
    </row>
    <row r="2168" spans="1:15" x14ac:dyDescent="0.25">
      <c r="A2168" t="s">
        <v>11139</v>
      </c>
      <c r="B2168" t="s">
        <v>68</v>
      </c>
      <c r="C2168" t="s">
        <v>24</v>
      </c>
      <c r="D2168">
        <v>1992</v>
      </c>
      <c r="E2168" t="s">
        <v>16274</v>
      </c>
      <c r="F2168">
        <v>6.5</v>
      </c>
      <c r="G2168">
        <v>22000</v>
      </c>
      <c r="H2168" t="s">
        <v>2165</v>
      </c>
      <c r="I2168" t="s">
        <v>16288</v>
      </c>
      <c r="J2168" t="s">
        <v>5431</v>
      </c>
      <c r="K2168" t="s">
        <v>7</v>
      </c>
      <c r="L2168">
        <v>42000000</v>
      </c>
      <c r="M2168">
        <v>19507345</v>
      </c>
      <c r="N2168" t="s">
        <v>114</v>
      </c>
      <c r="O2168">
        <v>119</v>
      </c>
    </row>
    <row r="2169" spans="1:15" x14ac:dyDescent="0.25">
      <c r="A2169" t="s">
        <v>16287</v>
      </c>
      <c r="B2169" t="s">
        <v>41</v>
      </c>
      <c r="C2169" t="s">
        <v>87</v>
      </c>
      <c r="D2169">
        <v>1992</v>
      </c>
      <c r="E2169" t="s">
        <v>16286</v>
      </c>
      <c r="F2169">
        <v>6.8</v>
      </c>
      <c r="G2169">
        <v>5400</v>
      </c>
      <c r="H2169" t="s">
        <v>16285</v>
      </c>
      <c r="I2169" t="s">
        <v>16285</v>
      </c>
      <c r="J2169" t="s">
        <v>16284</v>
      </c>
      <c r="K2169" t="s">
        <v>7</v>
      </c>
      <c r="L2169">
        <v>4000000</v>
      </c>
      <c r="M2169">
        <v>1373196</v>
      </c>
      <c r="N2169" t="s">
        <v>16283</v>
      </c>
      <c r="O2169">
        <v>98</v>
      </c>
    </row>
    <row r="2170" spans="1:15" x14ac:dyDescent="0.25">
      <c r="A2170" t="s">
        <v>16282</v>
      </c>
      <c r="B2170" t="s">
        <v>915</v>
      </c>
      <c r="C2170" t="s">
        <v>24</v>
      </c>
      <c r="D2170">
        <v>1992</v>
      </c>
      <c r="E2170" t="s">
        <v>16219</v>
      </c>
      <c r="F2170">
        <v>7.7</v>
      </c>
      <c r="G2170">
        <v>51000</v>
      </c>
      <c r="H2170" t="s">
        <v>1321</v>
      </c>
      <c r="I2170" t="s">
        <v>7105</v>
      </c>
      <c r="J2170" t="s">
        <v>2412</v>
      </c>
      <c r="K2170" t="s">
        <v>7</v>
      </c>
      <c r="L2170">
        <v>12000000</v>
      </c>
      <c r="M2170">
        <v>32574382</v>
      </c>
      <c r="N2170" t="s">
        <v>119</v>
      </c>
      <c r="O2170">
        <v>85</v>
      </c>
    </row>
    <row r="2171" spans="1:15" x14ac:dyDescent="0.25">
      <c r="A2171" t="s">
        <v>16281</v>
      </c>
      <c r="C2171" t="s">
        <v>11</v>
      </c>
      <c r="D2171">
        <v>1992</v>
      </c>
      <c r="E2171" t="s">
        <v>15656</v>
      </c>
      <c r="F2171">
        <v>7.6</v>
      </c>
      <c r="G2171">
        <v>9300</v>
      </c>
      <c r="H2171" t="s">
        <v>14511</v>
      </c>
      <c r="I2171" t="s">
        <v>14511</v>
      </c>
      <c r="J2171" t="s">
        <v>9331</v>
      </c>
      <c r="K2171" t="s">
        <v>562</v>
      </c>
      <c r="M2171">
        <v>1605437</v>
      </c>
      <c r="N2171" t="s">
        <v>16280</v>
      </c>
      <c r="O2171">
        <v>105</v>
      </c>
    </row>
    <row r="2172" spans="1:15" x14ac:dyDescent="0.25">
      <c r="A2172" t="s">
        <v>16279</v>
      </c>
      <c r="B2172" t="s">
        <v>5244</v>
      </c>
      <c r="C2172" t="s">
        <v>11</v>
      </c>
      <c r="D2172">
        <v>1992</v>
      </c>
      <c r="E2172" t="s">
        <v>15528</v>
      </c>
      <c r="F2172">
        <v>6</v>
      </c>
      <c r="G2172">
        <v>3000</v>
      </c>
      <c r="H2172" t="s">
        <v>16278</v>
      </c>
      <c r="I2172" t="s">
        <v>16278</v>
      </c>
      <c r="J2172" t="s">
        <v>16277</v>
      </c>
      <c r="K2172" t="s">
        <v>197</v>
      </c>
      <c r="M2172">
        <v>277845</v>
      </c>
      <c r="N2172" t="s">
        <v>16276</v>
      </c>
      <c r="O2172">
        <v>112</v>
      </c>
    </row>
    <row r="2173" spans="1:15" x14ac:dyDescent="0.25">
      <c r="A2173" t="s">
        <v>16275</v>
      </c>
      <c r="B2173" t="s">
        <v>68</v>
      </c>
      <c r="C2173" t="s">
        <v>24</v>
      </c>
      <c r="D2173">
        <v>1992</v>
      </c>
      <c r="E2173" t="s">
        <v>16274</v>
      </c>
      <c r="F2173">
        <v>6</v>
      </c>
      <c r="G2173">
        <v>10000</v>
      </c>
      <c r="H2173" t="s">
        <v>10315</v>
      </c>
      <c r="I2173" t="s">
        <v>16273</v>
      </c>
      <c r="J2173" t="s">
        <v>16138</v>
      </c>
      <c r="K2173" t="s">
        <v>7</v>
      </c>
      <c r="L2173">
        <v>40000000</v>
      </c>
      <c r="M2173">
        <v>20883046</v>
      </c>
      <c r="N2173" t="s">
        <v>13949</v>
      </c>
      <c r="O2173">
        <v>108</v>
      </c>
    </row>
    <row r="2174" spans="1:15" x14ac:dyDescent="0.25">
      <c r="A2174" t="s">
        <v>16272</v>
      </c>
      <c r="B2174" t="s">
        <v>41</v>
      </c>
      <c r="C2174" t="s">
        <v>6323</v>
      </c>
      <c r="D2174">
        <v>1992</v>
      </c>
      <c r="E2174" t="s">
        <v>16271</v>
      </c>
      <c r="F2174">
        <v>4.2</v>
      </c>
      <c r="G2174">
        <v>874</v>
      </c>
      <c r="H2174" t="s">
        <v>16270</v>
      </c>
      <c r="I2174" t="s">
        <v>14950</v>
      </c>
      <c r="J2174" t="s">
        <v>14551</v>
      </c>
      <c r="K2174" t="s">
        <v>265</v>
      </c>
      <c r="M2174">
        <v>2287928</v>
      </c>
      <c r="N2174" t="s">
        <v>16269</v>
      </c>
      <c r="O2174">
        <v>90</v>
      </c>
    </row>
    <row r="2175" spans="1:15" x14ac:dyDescent="0.25">
      <c r="A2175" t="s">
        <v>16268</v>
      </c>
      <c r="B2175" t="s">
        <v>41</v>
      </c>
      <c r="C2175" t="s">
        <v>34</v>
      </c>
      <c r="D2175">
        <v>1992</v>
      </c>
      <c r="E2175" t="s">
        <v>14656</v>
      </c>
      <c r="F2175">
        <v>6</v>
      </c>
      <c r="G2175">
        <v>2200</v>
      </c>
      <c r="H2175" t="s">
        <v>16267</v>
      </c>
      <c r="I2175" t="s">
        <v>16266</v>
      </c>
      <c r="J2175" t="s">
        <v>16265</v>
      </c>
      <c r="K2175" t="s">
        <v>226</v>
      </c>
      <c r="N2175" t="s">
        <v>16264</v>
      </c>
      <c r="O2175">
        <v>89</v>
      </c>
    </row>
    <row r="2176" spans="1:15" x14ac:dyDescent="0.25">
      <c r="A2176" t="s">
        <v>16263</v>
      </c>
      <c r="B2176" t="s">
        <v>41</v>
      </c>
      <c r="C2176" t="s">
        <v>87</v>
      </c>
      <c r="D2176">
        <v>1992</v>
      </c>
      <c r="E2176" t="s">
        <v>16262</v>
      </c>
      <c r="F2176">
        <v>5.8</v>
      </c>
      <c r="G2176">
        <v>1800</v>
      </c>
      <c r="H2176" t="s">
        <v>16261</v>
      </c>
      <c r="I2176" t="s">
        <v>16260</v>
      </c>
      <c r="J2176" t="s">
        <v>14410</v>
      </c>
      <c r="K2176" t="s">
        <v>7</v>
      </c>
      <c r="L2176">
        <v>14000000</v>
      </c>
      <c r="M2176">
        <v>3052738</v>
      </c>
      <c r="N2176" t="s">
        <v>14705</v>
      </c>
      <c r="O2176">
        <v>100</v>
      </c>
    </row>
    <row r="2177" spans="1:15" x14ac:dyDescent="0.25">
      <c r="A2177" t="s">
        <v>16259</v>
      </c>
      <c r="B2177" t="s">
        <v>41</v>
      </c>
      <c r="C2177" t="s">
        <v>11</v>
      </c>
      <c r="D2177">
        <v>1992</v>
      </c>
      <c r="E2177" t="s">
        <v>16258</v>
      </c>
      <c r="F2177">
        <v>6.6</v>
      </c>
      <c r="G2177">
        <v>2100</v>
      </c>
      <c r="H2177" t="s">
        <v>12900</v>
      </c>
      <c r="I2177" t="s">
        <v>16257</v>
      </c>
      <c r="J2177" t="s">
        <v>13979</v>
      </c>
      <c r="K2177" t="s">
        <v>265</v>
      </c>
      <c r="L2177">
        <v>10000000</v>
      </c>
      <c r="M2177">
        <v>1100218</v>
      </c>
      <c r="N2177" t="s">
        <v>14637</v>
      </c>
      <c r="O2177">
        <v>95</v>
      </c>
    </row>
    <row r="2178" spans="1:15" x14ac:dyDescent="0.25">
      <c r="A2178" t="s">
        <v>16256</v>
      </c>
      <c r="B2178" t="s">
        <v>41</v>
      </c>
      <c r="C2178" t="s">
        <v>24</v>
      </c>
      <c r="D2178">
        <v>1992</v>
      </c>
      <c r="E2178" t="s">
        <v>16255</v>
      </c>
      <c r="F2178">
        <v>5.9</v>
      </c>
      <c r="G2178">
        <v>15000</v>
      </c>
      <c r="H2178" t="s">
        <v>6671</v>
      </c>
      <c r="I2178" t="s">
        <v>16254</v>
      </c>
      <c r="J2178" t="s">
        <v>2822</v>
      </c>
      <c r="K2178" t="s">
        <v>7</v>
      </c>
      <c r="L2178">
        <v>50000000</v>
      </c>
      <c r="M2178">
        <v>46666502</v>
      </c>
      <c r="N2178" t="s">
        <v>8102</v>
      </c>
      <c r="O2178">
        <v>112</v>
      </c>
    </row>
    <row r="2179" spans="1:15" x14ac:dyDescent="0.25">
      <c r="A2179" t="s">
        <v>16253</v>
      </c>
      <c r="B2179" t="s">
        <v>41</v>
      </c>
      <c r="C2179" t="s">
        <v>34</v>
      </c>
      <c r="D2179">
        <v>1992</v>
      </c>
      <c r="E2179" t="s">
        <v>16068</v>
      </c>
      <c r="F2179">
        <v>6</v>
      </c>
      <c r="G2179">
        <v>7300</v>
      </c>
      <c r="H2179" t="s">
        <v>4451</v>
      </c>
      <c r="I2179" t="s">
        <v>8520</v>
      </c>
      <c r="J2179" t="s">
        <v>1509</v>
      </c>
      <c r="K2179" t="s">
        <v>7</v>
      </c>
      <c r="L2179">
        <v>22000000</v>
      </c>
      <c r="M2179">
        <v>9011574</v>
      </c>
      <c r="N2179" t="s">
        <v>6260</v>
      </c>
      <c r="O2179">
        <v>101</v>
      </c>
    </row>
    <row r="2180" spans="1:15" x14ac:dyDescent="0.25">
      <c r="A2180" t="s">
        <v>16252</v>
      </c>
      <c r="B2180" t="s">
        <v>41</v>
      </c>
      <c r="C2180" t="s">
        <v>24</v>
      </c>
      <c r="D2180">
        <v>1992</v>
      </c>
      <c r="E2180" t="s">
        <v>15335</v>
      </c>
      <c r="F2180">
        <v>7.1</v>
      </c>
      <c r="G2180">
        <v>9700</v>
      </c>
      <c r="H2180" t="s">
        <v>16251</v>
      </c>
      <c r="I2180" t="s">
        <v>16250</v>
      </c>
      <c r="J2180" t="s">
        <v>16249</v>
      </c>
      <c r="K2180" t="s">
        <v>578</v>
      </c>
      <c r="M2180">
        <v>5418216</v>
      </c>
      <c r="N2180" t="s">
        <v>16248</v>
      </c>
      <c r="O2180">
        <v>109</v>
      </c>
    </row>
    <row r="2181" spans="1:15" x14ac:dyDescent="0.25">
      <c r="A2181" t="s">
        <v>16247</v>
      </c>
      <c r="B2181" t="s">
        <v>41</v>
      </c>
      <c r="C2181" t="s">
        <v>87</v>
      </c>
      <c r="D2181">
        <v>1992</v>
      </c>
      <c r="E2181" t="s">
        <v>16246</v>
      </c>
      <c r="F2181">
        <v>6.7</v>
      </c>
      <c r="G2181">
        <v>1600</v>
      </c>
      <c r="H2181" t="s">
        <v>8277</v>
      </c>
      <c r="I2181" t="s">
        <v>8277</v>
      </c>
      <c r="J2181" t="s">
        <v>16245</v>
      </c>
      <c r="K2181" t="s">
        <v>7</v>
      </c>
      <c r="L2181">
        <v>250000</v>
      </c>
      <c r="N2181" t="s">
        <v>14664</v>
      </c>
      <c r="O2181">
        <v>93</v>
      </c>
    </row>
    <row r="2182" spans="1:15" x14ac:dyDescent="0.25">
      <c r="A2182" t="s">
        <v>16244</v>
      </c>
      <c r="B2182" t="s">
        <v>41</v>
      </c>
      <c r="C2182" t="s">
        <v>87</v>
      </c>
      <c r="D2182">
        <v>1992</v>
      </c>
      <c r="E2182" t="s">
        <v>15649</v>
      </c>
      <c r="F2182">
        <v>6.1</v>
      </c>
      <c r="G2182">
        <v>8100</v>
      </c>
      <c r="H2182" t="s">
        <v>16243</v>
      </c>
      <c r="I2182" t="s">
        <v>16242</v>
      </c>
      <c r="J2182" t="s">
        <v>11994</v>
      </c>
      <c r="K2182" t="s">
        <v>7</v>
      </c>
      <c r="L2182">
        <v>9000000</v>
      </c>
      <c r="M2182">
        <v>923418</v>
      </c>
      <c r="N2182" t="s">
        <v>16241</v>
      </c>
      <c r="O2182">
        <v>116</v>
      </c>
    </row>
    <row r="2183" spans="1:15" x14ac:dyDescent="0.25">
      <c r="A2183" t="s">
        <v>16240</v>
      </c>
      <c r="B2183" t="s">
        <v>41</v>
      </c>
      <c r="C2183" t="s">
        <v>87</v>
      </c>
      <c r="D2183">
        <v>1992</v>
      </c>
      <c r="E2183" t="s">
        <v>16239</v>
      </c>
      <c r="F2183">
        <v>6.8</v>
      </c>
      <c r="G2183">
        <v>6300</v>
      </c>
      <c r="H2183" t="s">
        <v>2284</v>
      </c>
      <c r="I2183" t="s">
        <v>2284</v>
      </c>
      <c r="J2183" t="s">
        <v>1509</v>
      </c>
      <c r="K2183" t="s">
        <v>7</v>
      </c>
      <c r="L2183">
        <v>5000000</v>
      </c>
      <c r="M2183">
        <v>1055987</v>
      </c>
      <c r="N2183" t="s">
        <v>14645</v>
      </c>
      <c r="O2183">
        <v>103</v>
      </c>
    </row>
    <row r="2184" spans="1:15" x14ac:dyDescent="0.25">
      <c r="A2184" t="s">
        <v>16238</v>
      </c>
      <c r="B2184" t="s">
        <v>41</v>
      </c>
      <c r="C2184" t="s">
        <v>11</v>
      </c>
      <c r="D2184">
        <v>1992</v>
      </c>
      <c r="E2184" t="s">
        <v>16068</v>
      </c>
      <c r="F2184">
        <v>7.2</v>
      </c>
      <c r="G2184">
        <v>8500</v>
      </c>
      <c r="H2184" t="s">
        <v>10266</v>
      </c>
      <c r="I2184" t="s">
        <v>16237</v>
      </c>
      <c r="J2184" t="s">
        <v>1710</v>
      </c>
      <c r="K2184" t="s">
        <v>7</v>
      </c>
      <c r="L2184">
        <v>5000000</v>
      </c>
      <c r="M2184">
        <v>1526697</v>
      </c>
      <c r="N2184" t="s">
        <v>15586</v>
      </c>
      <c r="O2184">
        <v>108</v>
      </c>
    </row>
    <row r="2185" spans="1:15" x14ac:dyDescent="0.25">
      <c r="A2185" t="s">
        <v>16236</v>
      </c>
      <c r="B2185" t="s">
        <v>41</v>
      </c>
      <c r="C2185" t="s">
        <v>24</v>
      </c>
      <c r="D2185">
        <v>1992</v>
      </c>
      <c r="E2185" t="s">
        <v>16105</v>
      </c>
      <c r="F2185">
        <v>7</v>
      </c>
      <c r="G2185">
        <v>13000</v>
      </c>
      <c r="H2185" t="s">
        <v>10260</v>
      </c>
      <c r="I2185" t="s">
        <v>10260</v>
      </c>
      <c r="J2185" t="s">
        <v>10260</v>
      </c>
      <c r="K2185" t="s">
        <v>7</v>
      </c>
      <c r="M2185">
        <v>4479470</v>
      </c>
      <c r="N2185" t="s">
        <v>3464</v>
      </c>
      <c r="O2185">
        <v>102</v>
      </c>
    </row>
    <row r="2186" spans="1:15" x14ac:dyDescent="0.25">
      <c r="A2186" t="s">
        <v>16235</v>
      </c>
      <c r="B2186" t="s">
        <v>68</v>
      </c>
      <c r="C2186" t="s">
        <v>11</v>
      </c>
      <c r="D2186">
        <v>1992</v>
      </c>
      <c r="E2186" t="s">
        <v>16158</v>
      </c>
      <c r="F2186">
        <v>6.3</v>
      </c>
      <c r="G2186">
        <v>1900</v>
      </c>
      <c r="H2186" t="s">
        <v>15670</v>
      </c>
      <c r="I2186" t="s">
        <v>16234</v>
      </c>
      <c r="J2186" t="s">
        <v>14041</v>
      </c>
      <c r="K2186" t="s">
        <v>1</v>
      </c>
      <c r="M2186">
        <v>7306242</v>
      </c>
      <c r="N2186" t="s">
        <v>10284</v>
      </c>
      <c r="O2186">
        <v>117</v>
      </c>
    </row>
    <row r="2187" spans="1:15" x14ac:dyDescent="0.25">
      <c r="A2187" t="s">
        <v>16233</v>
      </c>
      <c r="B2187" t="s">
        <v>382</v>
      </c>
      <c r="C2187" t="s">
        <v>11</v>
      </c>
      <c r="D2187">
        <v>1992</v>
      </c>
      <c r="E2187" t="s">
        <v>15844</v>
      </c>
      <c r="F2187">
        <v>7.5</v>
      </c>
      <c r="G2187">
        <v>4300</v>
      </c>
      <c r="H2187" t="s">
        <v>16232</v>
      </c>
      <c r="I2187" t="s">
        <v>16231</v>
      </c>
      <c r="J2187" t="s">
        <v>16230</v>
      </c>
      <c r="K2187" t="s">
        <v>6178</v>
      </c>
      <c r="N2187" t="s">
        <v>16229</v>
      </c>
      <c r="O2187">
        <v>92</v>
      </c>
    </row>
    <row r="2188" spans="1:15" x14ac:dyDescent="0.25">
      <c r="A2188" t="s">
        <v>16228</v>
      </c>
      <c r="B2188" t="s">
        <v>41</v>
      </c>
      <c r="C2188" t="s">
        <v>24</v>
      </c>
      <c r="D2188">
        <v>1992</v>
      </c>
      <c r="E2188" t="s">
        <v>16227</v>
      </c>
      <c r="F2188">
        <v>7.1</v>
      </c>
      <c r="G2188">
        <v>3400</v>
      </c>
      <c r="H2188" t="s">
        <v>16226</v>
      </c>
      <c r="I2188" t="s">
        <v>16225</v>
      </c>
      <c r="J2188" t="s">
        <v>2576</v>
      </c>
      <c r="K2188" t="s">
        <v>7</v>
      </c>
      <c r="M2188">
        <v>256249</v>
      </c>
      <c r="N2188" t="s">
        <v>13181</v>
      </c>
      <c r="O2188">
        <v>93</v>
      </c>
    </row>
    <row r="2189" spans="1:15" x14ac:dyDescent="0.25">
      <c r="A2189" t="s">
        <v>16224</v>
      </c>
      <c r="B2189" t="s">
        <v>68</v>
      </c>
      <c r="C2189" t="s">
        <v>87</v>
      </c>
      <c r="D2189">
        <v>1992</v>
      </c>
      <c r="E2189" t="s">
        <v>16114</v>
      </c>
      <c r="F2189">
        <v>5.6</v>
      </c>
      <c r="G2189">
        <v>3600</v>
      </c>
      <c r="H2189" t="s">
        <v>8449</v>
      </c>
      <c r="I2189" t="s">
        <v>16223</v>
      </c>
      <c r="J2189" t="s">
        <v>12079</v>
      </c>
      <c r="K2189" t="s">
        <v>7</v>
      </c>
      <c r="L2189">
        <v>18000000</v>
      </c>
      <c r="M2189">
        <v>12282994</v>
      </c>
      <c r="N2189" t="s">
        <v>8102</v>
      </c>
      <c r="O2189">
        <v>110</v>
      </c>
    </row>
    <row r="2190" spans="1:15" x14ac:dyDescent="0.25">
      <c r="A2190" t="s">
        <v>16222</v>
      </c>
      <c r="B2190" t="s">
        <v>41</v>
      </c>
      <c r="C2190" t="s">
        <v>87</v>
      </c>
      <c r="D2190">
        <v>1992</v>
      </c>
      <c r="E2190" t="s">
        <v>16221</v>
      </c>
      <c r="F2190">
        <v>6.6</v>
      </c>
      <c r="G2190">
        <v>3200</v>
      </c>
      <c r="H2190" t="s">
        <v>14726</v>
      </c>
      <c r="I2190" t="s">
        <v>14284</v>
      </c>
      <c r="J2190" t="s">
        <v>3822</v>
      </c>
      <c r="K2190" t="s">
        <v>7</v>
      </c>
      <c r="L2190">
        <v>3000000</v>
      </c>
      <c r="M2190">
        <v>390152</v>
      </c>
      <c r="N2190" t="s">
        <v>4979</v>
      </c>
      <c r="O2190">
        <v>105</v>
      </c>
    </row>
    <row r="2191" spans="1:15" x14ac:dyDescent="0.25">
      <c r="A2191" t="s">
        <v>16220</v>
      </c>
      <c r="B2191" t="s">
        <v>41</v>
      </c>
      <c r="C2191" t="s">
        <v>11</v>
      </c>
      <c r="D2191">
        <v>1992</v>
      </c>
      <c r="E2191" t="s">
        <v>16219</v>
      </c>
      <c r="F2191">
        <v>7.4</v>
      </c>
      <c r="G2191">
        <v>5200</v>
      </c>
      <c r="H2191" t="s">
        <v>14319</v>
      </c>
      <c r="I2191" t="s">
        <v>14319</v>
      </c>
      <c r="J2191" t="s">
        <v>16218</v>
      </c>
      <c r="K2191" t="s">
        <v>7</v>
      </c>
      <c r="L2191">
        <v>3330000</v>
      </c>
      <c r="M2191">
        <v>4814619</v>
      </c>
      <c r="N2191" t="s">
        <v>16217</v>
      </c>
      <c r="O2191">
        <v>135</v>
      </c>
    </row>
    <row r="2192" spans="1:15" x14ac:dyDescent="0.25">
      <c r="A2192" t="s">
        <v>16216</v>
      </c>
      <c r="B2192" t="s">
        <v>68</v>
      </c>
      <c r="C2192" t="s">
        <v>11</v>
      </c>
      <c r="D2192">
        <v>1992</v>
      </c>
      <c r="E2192" t="s">
        <v>15703</v>
      </c>
      <c r="F2192">
        <v>6.6</v>
      </c>
      <c r="G2192">
        <v>2600</v>
      </c>
      <c r="H2192" t="s">
        <v>16167</v>
      </c>
      <c r="I2192" t="s">
        <v>16215</v>
      </c>
      <c r="J2192" t="s">
        <v>16214</v>
      </c>
      <c r="K2192" t="s">
        <v>562</v>
      </c>
      <c r="M2192">
        <v>20194</v>
      </c>
      <c r="N2192" t="s">
        <v>14796</v>
      </c>
      <c r="O2192">
        <v>89</v>
      </c>
    </row>
    <row r="2193" spans="1:15" x14ac:dyDescent="0.25">
      <c r="A2193" t="s">
        <v>16213</v>
      </c>
      <c r="B2193" t="s">
        <v>41</v>
      </c>
      <c r="C2193" t="s">
        <v>11</v>
      </c>
      <c r="D2193">
        <v>1992</v>
      </c>
      <c r="E2193" t="s">
        <v>16190</v>
      </c>
      <c r="F2193">
        <v>6.6</v>
      </c>
      <c r="G2193">
        <v>3700</v>
      </c>
      <c r="H2193" t="s">
        <v>13999</v>
      </c>
      <c r="I2193" t="s">
        <v>13999</v>
      </c>
      <c r="J2193" t="s">
        <v>16212</v>
      </c>
      <c r="K2193" t="s">
        <v>7</v>
      </c>
      <c r="M2193">
        <v>1342613</v>
      </c>
      <c r="N2193" t="s">
        <v>14161</v>
      </c>
      <c r="O2193">
        <v>101</v>
      </c>
    </row>
    <row r="2194" spans="1:15" x14ac:dyDescent="0.25">
      <c r="A2194" t="s">
        <v>16211</v>
      </c>
      <c r="B2194" t="s">
        <v>41</v>
      </c>
      <c r="C2194" t="s">
        <v>87</v>
      </c>
      <c r="D2194">
        <v>1992</v>
      </c>
      <c r="E2194" t="s">
        <v>15844</v>
      </c>
      <c r="F2194">
        <v>6.7</v>
      </c>
      <c r="G2194">
        <v>3200</v>
      </c>
      <c r="H2194" t="s">
        <v>16210</v>
      </c>
      <c r="I2194" t="s">
        <v>16209</v>
      </c>
      <c r="J2194" t="s">
        <v>1771</v>
      </c>
      <c r="K2194" t="s">
        <v>7</v>
      </c>
      <c r="L2194">
        <v>10000000</v>
      </c>
      <c r="M2194">
        <v>384048</v>
      </c>
      <c r="N2194" t="s">
        <v>8181</v>
      </c>
      <c r="O2194">
        <v>113</v>
      </c>
    </row>
    <row r="2195" spans="1:15" x14ac:dyDescent="0.25">
      <c r="A2195" t="s">
        <v>16208</v>
      </c>
      <c r="B2195" t="s">
        <v>101</v>
      </c>
      <c r="C2195" t="s">
        <v>409</v>
      </c>
      <c r="D2195">
        <v>1992</v>
      </c>
      <c r="E2195" t="s">
        <v>16107</v>
      </c>
      <c r="F2195">
        <v>5.9</v>
      </c>
      <c r="G2195">
        <v>9300</v>
      </c>
      <c r="H2195" t="s">
        <v>14190</v>
      </c>
      <c r="I2195" t="s">
        <v>2314</v>
      </c>
      <c r="J2195" t="s">
        <v>789</v>
      </c>
      <c r="K2195" t="s">
        <v>7</v>
      </c>
      <c r="M2195">
        <v>19930973</v>
      </c>
      <c r="N2195" t="s">
        <v>103</v>
      </c>
      <c r="O2195">
        <v>115</v>
      </c>
    </row>
    <row r="2196" spans="1:15" x14ac:dyDescent="0.25">
      <c r="A2196" t="s">
        <v>16207</v>
      </c>
      <c r="C2196" t="s">
        <v>11</v>
      </c>
      <c r="D2196">
        <v>1992</v>
      </c>
      <c r="E2196" t="s">
        <v>13064</v>
      </c>
      <c r="F2196">
        <v>6.6</v>
      </c>
      <c r="G2196">
        <v>745</v>
      </c>
      <c r="H2196" t="s">
        <v>16206</v>
      </c>
      <c r="I2196" t="s">
        <v>16206</v>
      </c>
      <c r="J2196" t="s">
        <v>16205</v>
      </c>
      <c r="K2196" t="s">
        <v>562</v>
      </c>
      <c r="N2196" t="s">
        <v>1585</v>
      </c>
      <c r="O2196">
        <v>139</v>
      </c>
    </row>
    <row r="2197" spans="1:15" x14ac:dyDescent="0.25">
      <c r="A2197" t="s">
        <v>16204</v>
      </c>
      <c r="B2197" t="s">
        <v>68</v>
      </c>
      <c r="C2197" t="s">
        <v>100</v>
      </c>
      <c r="D2197">
        <v>1992</v>
      </c>
      <c r="E2197" t="s">
        <v>16046</v>
      </c>
      <c r="F2197">
        <v>4.5</v>
      </c>
      <c r="G2197">
        <v>2800</v>
      </c>
      <c r="H2197" t="s">
        <v>16152</v>
      </c>
      <c r="I2197" t="s">
        <v>16203</v>
      </c>
      <c r="J2197" t="s">
        <v>16202</v>
      </c>
      <c r="K2197" t="s">
        <v>265</v>
      </c>
      <c r="L2197">
        <v>40000000</v>
      </c>
      <c r="M2197">
        <v>8251071</v>
      </c>
      <c r="N2197" t="s">
        <v>16201</v>
      </c>
      <c r="O2197">
        <v>120</v>
      </c>
    </row>
    <row r="2198" spans="1:15" x14ac:dyDescent="0.25">
      <c r="A2198" t="s">
        <v>16200</v>
      </c>
      <c r="B2198" t="s">
        <v>382</v>
      </c>
      <c r="C2198" t="s">
        <v>11</v>
      </c>
      <c r="D2198">
        <v>1992</v>
      </c>
      <c r="E2198" t="s">
        <v>16199</v>
      </c>
      <c r="F2198">
        <v>5.0999999999999996</v>
      </c>
      <c r="G2198">
        <v>950</v>
      </c>
      <c r="H2198" t="s">
        <v>16198</v>
      </c>
      <c r="I2198" t="s">
        <v>16198</v>
      </c>
      <c r="J2198" t="s">
        <v>16197</v>
      </c>
      <c r="K2198" t="s">
        <v>7</v>
      </c>
      <c r="L2198">
        <v>130000</v>
      </c>
      <c r="N2198" t="s">
        <v>16196</v>
      </c>
      <c r="O2198">
        <v>107</v>
      </c>
    </row>
    <row r="2199" spans="1:15" x14ac:dyDescent="0.25">
      <c r="A2199" t="s">
        <v>16195</v>
      </c>
      <c r="B2199" t="s">
        <v>68</v>
      </c>
      <c r="C2199" t="s">
        <v>24</v>
      </c>
      <c r="D2199">
        <v>1992</v>
      </c>
      <c r="E2199" t="s">
        <v>16190</v>
      </c>
      <c r="F2199">
        <v>5.6</v>
      </c>
      <c r="G2199">
        <v>7700</v>
      </c>
      <c r="H2199" t="s">
        <v>16194</v>
      </c>
      <c r="I2199" t="s">
        <v>16193</v>
      </c>
      <c r="J2199" t="s">
        <v>7239</v>
      </c>
      <c r="K2199" t="s">
        <v>7</v>
      </c>
      <c r="M2199">
        <v>22697691</v>
      </c>
      <c r="N2199" t="s">
        <v>16192</v>
      </c>
      <c r="O2199">
        <v>105</v>
      </c>
    </row>
    <row r="2200" spans="1:15" x14ac:dyDescent="0.25">
      <c r="A2200" t="s">
        <v>16191</v>
      </c>
      <c r="B2200" t="s">
        <v>52</v>
      </c>
      <c r="C2200" t="s">
        <v>409</v>
      </c>
      <c r="D2200">
        <v>1992</v>
      </c>
      <c r="E2200" t="s">
        <v>16190</v>
      </c>
      <c r="F2200">
        <v>7.8</v>
      </c>
      <c r="G2200">
        <v>3000</v>
      </c>
      <c r="H2200" t="s">
        <v>13209</v>
      </c>
      <c r="I2200" t="s">
        <v>16189</v>
      </c>
      <c r="J2200" t="s">
        <v>16188</v>
      </c>
      <c r="K2200" t="s">
        <v>1130</v>
      </c>
      <c r="M2200">
        <v>1253106</v>
      </c>
      <c r="N2200" t="s">
        <v>16187</v>
      </c>
      <c r="O2200">
        <v>182</v>
      </c>
    </row>
    <row r="2201" spans="1:15" x14ac:dyDescent="0.25">
      <c r="A2201" t="s">
        <v>16186</v>
      </c>
      <c r="B2201" t="s">
        <v>41</v>
      </c>
      <c r="C2201" t="s">
        <v>87</v>
      </c>
      <c r="D2201">
        <v>1992</v>
      </c>
      <c r="E2201" t="s">
        <v>16185</v>
      </c>
      <c r="F2201">
        <v>6.5</v>
      </c>
      <c r="G2201">
        <v>3500</v>
      </c>
      <c r="H2201" t="s">
        <v>6012</v>
      </c>
      <c r="I2201" t="s">
        <v>6012</v>
      </c>
      <c r="J2201" t="s">
        <v>13519</v>
      </c>
      <c r="K2201" t="s">
        <v>7</v>
      </c>
      <c r="L2201">
        <v>15000000</v>
      </c>
      <c r="M2201">
        <v>3067917</v>
      </c>
      <c r="N2201" t="s">
        <v>103</v>
      </c>
      <c r="O2201">
        <v>99</v>
      </c>
    </row>
    <row r="2202" spans="1:15" x14ac:dyDescent="0.25">
      <c r="A2202" t="s">
        <v>16184</v>
      </c>
      <c r="B2202" t="s">
        <v>41</v>
      </c>
      <c r="C2202" t="s">
        <v>24</v>
      </c>
      <c r="D2202">
        <v>1992</v>
      </c>
      <c r="E2202" t="s">
        <v>16183</v>
      </c>
      <c r="F2202">
        <v>6.1</v>
      </c>
      <c r="G2202">
        <v>3100</v>
      </c>
      <c r="H2202" t="s">
        <v>7650</v>
      </c>
      <c r="I2202" t="s">
        <v>16182</v>
      </c>
      <c r="J2202" t="s">
        <v>10907</v>
      </c>
      <c r="K2202" t="s">
        <v>7</v>
      </c>
      <c r="L2202">
        <v>18000000</v>
      </c>
      <c r="M2202">
        <v>6375979</v>
      </c>
      <c r="N2202" t="s">
        <v>514</v>
      </c>
      <c r="O2202">
        <v>100</v>
      </c>
    </row>
    <row r="2203" spans="1:15" x14ac:dyDescent="0.25">
      <c r="A2203" t="s">
        <v>16181</v>
      </c>
      <c r="B2203" t="s">
        <v>41</v>
      </c>
      <c r="C2203" t="s">
        <v>11</v>
      </c>
      <c r="D2203">
        <v>1992</v>
      </c>
      <c r="E2203" t="s">
        <v>16180</v>
      </c>
      <c r="F2203">
        <v>6.4</v>
      </c>
      <c r="G2203">
        <v>5200</v>
      </c>
      <c r="H2203" t="s">
        <v>14896</v>
      </c>
      <c r="I2203" t="s">
        <v>16179</v>
      </c>
      <c r="J2203" t="s">
        <v>15745</v>
      </c>
      <c r="K2203" t="s">
        <v>562</v>
      </c>
      <c r="L2203">
        <v>15500000</v>
      </c>
      <c r="M2203">
        <v>6742168</v>
      </c>
      <c r="N2203" t="s">
        <v>14796</v>
      </c>
      <c r="O2203">
        <v>104</v>
      </c>
    </row>
    <row r="2204" spans="1:15" x14ac:dyDescent="0.25">
      <c r="A2204" t="s">
        <v>16178</v>
      </c>
      <c r="B2204" t="s">
        <v>101</v>
      </c>
      <c r="C2204" t="s">
        <v>100</v>
      </c>
      <c r="D2204">
        <v>1992</v>
      </c>
      <c r="E2204" t="s">
        <v>15857</v>
      </c>
      <c r="F2204">
        <v>7</v>
      </c>
      <c r="G2204">
        <v>2800</v>
      </c>
      <c r="H2204" t="s">
        <v>5413</v>
      </c>
      <c r="I2204" t="s">
        <v>6219</v>
      </c>
      <c r="J2204" t="s">
        <v>16177</v>
      </c>
      <c r="K2204" t="s">
        <v>612</v>
      </c>
      <c r="M2204">
        <v>4790801</v>
      </c>
      <c r="N2204" t="s">
        <v>12660</v>
      </c>
      <c r="O2204">
        <v>97</v>
      </c>
    </row>
    <row r="2205" spans="1:15" x14ac:dyDescent="0.25">
      <c r="A2205" t="s">
        <v>16176</v>
      </c>
      <c r="B2205" t="s">
        <v>68</v>
      </c>
      <c r="C2205" t="s">
        <v>11</v>
      </c>
      <c r="D2205">
        <v>1992</v>
      </c>
      <c r="E2205" t="s">
        <v>16175</v>
      </c>
      <c r="F2205">
        <v>6.3</v>
      </c>
      <c r="G2205">
        <v>1100</v>
      </c>
      <c r="H2205" t="s">
        <v>13076</v>
      </c>
      <c r="I2205" t="s">
        <v>16174</v>
      </c>
      <c r="J2205" t="s">
        <v>15006</v>
      </c>
      <c r="K2205" t="s">
        <v>7</v>
      </c>
      <c r="M2205">
        <v>4906900</v>
      </c>
      <c r="N2205" t="s">
        <v>16173</v>
      </c>
      <c r="O2205">
        <v>117</v>
      </c>
    </row>
    <row r="2206" spans="1:15" x14ac:dyDescent="0.25">
      <c r="A2206" t="s">
        <v>16172</v>
      </c>
      <c r="B2206" t="s">
        <v>68</v>
      </c>
      <c r="C2206" t="s">
        <v>11</v>
      </c>
      <c r="D2206">
        <v>1992</v>
      </c>
      <c r="E2206" t="s">
        <v>16107</v>
      </c>
      <c r="F2206">
        <v>6.5</v>
      </c>
      <c r="G2206">
        <v>4900</v>
      </c>
      <c r="H2206" t="s">
        <v>8177</v>
      </c>
      <c r="I2206" t="s">
        <v>16171</v>
      </c>
      <c r="J2206" t="s">
        <v>13110</v>
      </c>
      <c r="K2206" t="s">
        <v>562</v>
      </c>
      <c r="L2206">
        <v>27000000</v>
      </c>
      <c r="M2206">
        <v>14683921</v>
      </c>
      <c r="N2206" t="s">
        <v>15997</v>
      </c>
      <c r="O2206">
        <v>132</v>
      </c>
    </row>
    <row r="2207" spans="1:15" x14ac:dyDescent="0.25">
      <c r="A2207" t="s">
        <v>16170</v>
      </c>
      <c r="B2207" t="s">
        <v>101</v>
      </c>
      <c r="C2207" t="s">
        <v>24</v>
      </c>
      <c r="D2207">
        <v>1992</v>
      </c>
      <c r="E2207" t="s">
        <v>16169</v>
      </c>
      <c r="F2207">
        <v>5.8</v>
      </c>
      <c r="G2207">
        <v>3500</v>
      </c>
      <c r="H2207" t="s">
        <v>16168</v>
      </c>
      <c r="I2207" t="s">
        <v>16167</v>
      </c>
      <c r="J2207" t="s">
        <v>16166</v>
      </c>
      <c r="K2207" t="s">
        <v>7</v>
      </c>
      <c r="M2207">
        <v>21202099</v>
      </c>
      <c r="N2207" t="s">
        <v>8102</v>
      </c>
      <c r="O2207">
        <v>91</v>
      </c>
    </row>
    <row r="2208" spans="1:15" x14ac:dyDescent="0.25">
      <c r="A2208" t="s">
        <v>16165</v>
      </c>
      <c r="B2208" t="s">
        <v>52</v>
      </c>
      <c r="C2208" t="s">
        <v>87</v>
      </c>
      <c r="D2208">
        <v>1992</v>
      </c>
      <c r="E2208" t="s">
        <v>16164</v>
      </c>
      <c r="F2208">
        <v>7.6</v>
      </c>
      <c r="G2208">
        <v>4000</v>
      </c>
      <c r="H2208" t="s">
        <v>16163</v>
      </c>
      <c r="I2208" t="s">
        <v>16163</v>
      </c>
      <c r="J2208" t="s">
        <v>16162</v>
      </c>
      <c r="K2208" t="s">
        <v>8458</v>
      </c>
      <c r="M2208">
        <v>28791</v>
      </c>
      <c r="N2208" t="s">
        <v>16161</v>
      </c>
      <c r="O2208">
        <v>106</v>
      </c>
    </row>
    <row r="2209" spans="1:15" x14ac:dyDescent="0.25">
      <c r="A2209" t="s">
        <v>16160</v>
      </c>
      <c r="B2209" t="s">
        <v>68</v>
      </c>
      <c r="C2209" t="s">
        <v>11</v>
      </c>
      <c r="D2209">
        <v>1992</v>
      </c>
      <c r="E2209" t="s">
        <v>15835</v>
      </c>
      <c r="F2209">
        <v>6.6</v>
      </c>
      <c r="G2209">
        <v>3800</v>
      </c>
      <c r="H2209" t="s">
        <v>12677</v>
      </c>
      <c r="I2209" t="s">
        <v>11880</v>
      </c>
      <c r="J2209" t="s">
        <v>7011</v>
      </c>
      <c r="K2209" t="s">
        <v>7</v>
      </c>
      <c r="L2209">
        <v>18000000</v>
      </c>
      <c r="M2209">
        <v>1014726</v>
      </c>
      <c r="N2209" t="s">
        <v>514</v>
      </c>
      <c r="O2209">
        <v>105</v>
      </c>
    </row>
    <row r="2210" spans="1:15" x14ac:dyDescent="0.25">
      <c r="A2210" t="s">
        <v>16159</v>
      </c>
      <c r="B2210" t="s">
        <v>41</v>
      </c>
      <c r="C2210" t="s">
        <v>24</v>
      </c>
      <c r="D2210">
        <v>1992</v>
      </c>
      <c r="E2210" t="s">
        <v>16158</v>
      </c>
      <c r="F2210">
        <v>5.9</v>
      </c>
      <c r="G2210">
        <v>4500</v>
      </c>
      <c r="H2210" t="s">
        <v>5217</v>
      </c>
      <c r="I2210" t="s">
        <v>5217</v>
      </c>
      <c r="J2210" t="s">
        <v>5217</v>
      </c>
      <c r="K2210" t="s">
        <v>7</v>
      </c>
      <c r="L2210">
        <v>43000000</v>
      </c>
      <c r="M2210">
        <v>13351357</v>
      </c>
      <c r="N2210" t="s">
        <v>6977</v>
      </c>
      <c r="O2210">
        <v>119</v>
      </c>
    </row>
    <row r="2211" spans="1:15" x14ac:dyDescent="0.25">
      <c r="A2211" t="s">
        <v>16157</v>
      </c>
      <c r="B2211" t="s">
        <v>68</v>
      </c>
      <c r="C2211" t="s">
        <v>34</v>
      </c>
      <c r="D2211">
        <v>1992</v>
      </c>
      <c r="E2211" t="s">
        <v>12765</v>
      </c>
      <c r="F2211">
        <v>6.5</v>
      </c>
      <c r="G2211">
        <v>11000</v>
      </c>
      <c r="H2211" t="s">
        <v>14325</v>
      </c>
      <c r="I2211" t="s">
        <v>16156</v>
      </c>
      <c r="J2211" t="s">
        <v>2277</v>
      </c>
      <c r="K2211" t="s">
        <v>226</v>
      </c>
      <c r="L2211">
        <v>10000000</v>
      </c>
      <c r="M2211">
        <v>8359717</v>
      </c>
      <c r="N2211" t="s">
        <v>16155</v>
      </c>
      <c r="O2211">
        <v>104</v>
      </c>
    </row>
    <row r="2212" spans="1:15" x14ac:dyDescent="0.25">
      <c r="A2212" t="s">
        <v>16154</v>
      </c>
      <c r="B2212" t="s">
        <v>41</v>
      </c>
      <c r="C2212" t="s">
        <v>34</v>
      </c>
      <c r="D2212">
        <v>1992</v>
      </c>
      <c r="E2212" t="s">
        <v>16153</v>
      </c>
      <c r="F2212">
        <v>3.7</v>
      </c>
      <c r="G2212">
        <v>2700</v>
      </c>
      <c r="H2212" t="s">
        <v>16152</v>
      </c>
      <c r="I2212" t="s">
        <v>16151</v>
      </c>
      <c r="J2212" t="s">
        <v>16150</v>
      </c>
      <c r="K2212" t="s">
        <v>265</v>
      </c>
      <c r="M2212">
        <v>2517600</v>
      </c>
      <c r="N2212" t="s">
        <v>14645</v>
      </c>
      <c r="O2212">
        <v>98</v>
      </c>
    </row>
    <row r="2213" spans="1:15" x14ac:dyDescent="0.25">
      <c r="A2213" t="s">
        <v>16149</v>
      </c>
      <c r="B2213" t="s">
        <v>382</v>
      </c>
      <c r="C2213" t="s">
        <v>24</v>
      </c>
      <c r="D2213">
        <v>1992</v>
      </c>
      <c r="E2213" t="s">
        <v>16046</v>
      </c>
      <c r="F2213">
        <v>6.5</v>
      </c>
      <c r="G2213">
        <v>2900</v>
      </c>
      <c r="H2213" t="s">
        <v>4113</v>
      </c>
      <c r="I2213" t="s">
        <v>4113</v>
      </c>
      <c r="J2213" t="s">
        <v>16148</v>
      </c>
      <c r="K2213" t="s">
        <v>7</v>
      </c>
      <c r="L2213">
        <v>22769</v>
      </c>
      <c r="M2213">
        <v>692585</v>
      </c>
      <c r="N2213" t="s">
        <v>4112</v>
      </c>
      <c r="O2213">
        <v>81</v>
      </c>
    </row>
    <row r="2214" spans="1:15" x14ac:dyDescent="0.25">
      <c r="A2214" t="s">
        <v>16147</v>
      </c>
      <c r="B2214" t="s">
        <v>41</v>
      </c>
      <c r="C2214" t="s">
        <v>87</v>
      </c>
      <c r="D2214">
        <v>1992</v>
      </c>
      <c r="E2214" t="s">
        <v>16146</v>
      </c>
      <c r="F2214">
        <v>7.2</v>
      </c>
      <c r="G2214">
        <v>4100</v>
      </c>
      <c r="H2214" t="s">
        <v>16145</v>
      </c>
      <c r="I2214" t="s">
        <v>16145</v>
      </c>
      <c r="J2214" t="s">
        <v>14425</v>
      </c>
      <c r="K2214" t="s">
        <v>300</v>
      </c>
      <c r="L2214">
        <v>3000000</v>
      </c>
      <c r="M2214">
        <v>143010</v>
      </c>
      <c r="N2214" t="s">
        <v>14664</v>
      </c>
      <c r="O2214">
        <v>105</v>
      </c>
    </row>
    <row r="2215" spans="1:15" x14ac:dyDescent="0.25">
      <c r="A2215" t="s">
        <v>16144</v>
      </c>
      <c r="B2215" t="s">
        <v>41</v>
      </c>
      <c r="C2215" t="s">
        <v>87</v>
      </c>
      <c r="D2215">
        <v>1992</v>
      </c>
      <c r="E2215" t="s">
        <v>16143</v>
      </c>
      <c r="F2215">
        <v>5.5</v>
      </c>
      <c r="G2215">
        <v>2200</v>
      </c>
      <c r="H2215" t="s">
        <v>11094</v>
      </c>
      <c r="I2215" t="s">
        <v>10771</v>
      </c>
      <c r="J2215" t="s">
        <v>5300</v>
      </c>
      <c r="K2215" t="s">
        <v>7</v>
      </c>
      <c r="L2215">
        <v>800000</v>
      </c>
      <c r="M2215">
        <v>114516</v>
      </c>
      <c r="N2215" t="s">
        <v>16142</v>
      </c>
      <c r="O2215">
        <v>97</v>
      </c>
    </row>
    <row r="2216" spans="1:15" x14ac:dyDescent="0.25">
      <c r="A2216" t="s">
        <v>16141</v>
      </c>
      <c r="B2216" t="s">
        <v>68</v>
      </c>
      <c r="C2216" t="s">
        <v>24</v>
      </c>
      <c r="D2216">
        <v>1992</v>
      </c>
      <c r="E2216" t="s">
        <v>16140</v>
      </c>
      <c r="F2216">
        <v>5.7</v>
      </c>
      <c r="G2216">
        <v>2500</v>
      </c>
      <c r="H2216" t="s">
        <v>16139</v>
      </c>
      <c r="I2216" t="s">
        <v>15775</v>
      </c>
      <c r="J2216" t="s">
        <v>16138</v>
      </c>
      <c r="K2216" t="s">
        <v>7</v>
      </c>
      <c r="L2216">
        <v>15000000</v>
      </c>
      <c r="M2216">
        <v>6132924</v>
      </c>
      <c r="N2216" t="s">
        <v>16137</v>
      </c>
      <c r="O2216">
        <v>107</v>
      </c>
    </row>
    <row r="2217" spans="1:15" x14ac:dyDescent="0.25">
      <c r="A2217" t="s">
        <v>16136</v>
      </c>
      <c r="B2217" t="s">
        <v>52</v>
      </c>
      <c r="C2217" t="s">
        <v>24</v>
      </c>
      <c r="D2217">
        <v>1992</v>
      </c>
      <c r="E2217" t="s">
        <v>15610</v>
      </c>
      <c r="F2217">
        <v>7.5</v>
      </c>
      <c r="G2217">
        <v>6700</v>
      </c>
      <c r="H2217" t="s">
        <v>16135</v>
      </c>
      <c r="I2217" t="s">
        <v>16135</v>
      </c>
      <c r="J2217" t="s">
        <v>16134</v>
      </c>
      <c r="K2217" t="s">
        <v>95</v>
      </c>
      <c r="M2217">
        <v>611703</v>
      </c>
      <c r="N2217" t="s">
        <v>16133</v>
      </c>
      <c r="O2217">
        <v>107</v>
      </c>
    </row>
    <row r="2218" spans="1:15" x14ac:dyDescent="0.25">
      <c r="A2218" t="s">
        <v>16132</v>
      </c>
      <c r="B2218" t="s">
        <v>41</v>
      </c>
      <c r="C2218" t="s">
        <v>24</v>
      </c>
      <c r="D2218">
        <v>1992</v>
      </c>
      <c r="E2218" t="s">
        <v>16125</v>
      </c>
      <c r="F2218">
        <v>5.8</v>
      </c>
      <c r="G2218">
        <v>4600</v>
      </c>
      <c r="H2218" t="s">
        <v>11554</v>
      </c>
      <c r="I2218" t="s">
        <v>16131</v>
      </c>
      <c r="J2218" t="s">
        <v>1004</v>
      </c>
      <c r="K2218" t="s">
        <v>7</v>
      </c>
      <c r="L2218">
        <v>20000000</v>
      </c>
      <c r="M2218">
        <v>6202756</v>
      </c>
      <c r="N2218" t="s">
        <v>16130</v>
      </c>
      <c r="O2218">
        <v>105</v>
      </c>
    </row>
    <row r="2219" spans="1:15" x14ac:dyDescent="0.25">
      <c r="A2219" t="s">
        <v>16129</v>
      </c>
      <c r="B2219" t="s">
        <v>41</v>
      </c>
      <c r="C2219" t="s">
        <v>11</v>
      </c>
      <c r="D2219">
        <v>1992</v>
      </c>
      <c r="E2219" t="s">
        <v>16128</v>
      </c>
      <c r="F2219">
        <v>5.6</v>
      </c>
      <c r="G2219">
        <v>2000</v>
      </c>
      <c r="H2219" t="s">
        <v>14460</v>
      </c>
      <c r="I2219" t="s">
        <v>14460</v>
      </c>
      <c r="J2219" t="s">
        <v>16127</v>
      </c>
      <c r="K2219" t="s">
        <v>7</v>
      </c>
      <c r="L2219">
        <v>18000000</v>
      </c>
      <c r="M2219">
        <v>11124511</v>
      </c>
      <c r="N2219" t="s">
        <v>108</v>
      </c>
      <c r="O2219">
        <v>103</v>
      </c>
    </row>
    <row r="2220" spans="1:15" x14ac:dyDescent="0.25">
      <c r="A2220" t="s">
        <v>16126</v>
      </c>
      <c r="B2220" t="s">
        <v>41</v>
      </c>
      <c r="C2220" t="s">
        <v>11</v>
      </c>
      <c r="D2220">
        <v>1992</v>
      </c>
      <c r="E2220" t="s">
        <v>16125</v>
      </c>
      <c r="F2220">
        <v>6.3</v>
      </c>
      <c r="G2220">
        <v>1200</v>
      </c>
      <c r="H2220" t="s">
        <v>12895</v>
      </c>
      <c r="I2220" t="s">
        <v>12895</v>
      </c>
      <c r="J2220" t="s">
        <v>16124</v>
      </c>
      <c r="K2220" t="s">
        <v>7</v>
      </c>
      <c r="M2220">
        <v>1557771</v>
      </c>
      <c r="N2220" t="s">
        <v>5770</v>
      </c>
      <c r="O2220">
        <v>100</v>
      </c>
    </row>
    <row r="2221" spans="1:15" x14ac:dyDescent="0.25">
      <c r="A2221" t="s">
        <v>16123</v>
      </c>
      <c r="B2221" t="s">
        <v>52</v>
      </c>
      <c r="C2221" t="s">
        <v>24</v>
      </c>
      <c r="D2221">
        <v>1992</v>
      </c>
      <c r="E2221" t="s">
        <v>325</v>
      </c>
      <c r="F2221">
        <v>7.4</v>
      </c>
      <c r="G2221">
        <v>1000</v>
      </c>
      <c r="H2221" t="s">
        <v>16122</v>
      </c>
      <c r="I2221" t="s">
        <v>11609</v>
      </c>
      <c r="J2221" t="s">
        <v>16121</v>
      </c>
      <c r="K2221" t="s">
        <v>690</v>
      </c>
      <c r="M2221">
        <v>24672</v>
      </c>
      <c r="N2221" t="s">
        <v>16120</v>
      </c>
      <c r="O2221">
        <v>110</v>
      </c>
    </row>
    <row r="2222" spans="1:15" x14ac:dyDescent="0.25">
      <c r="A2222" t="s">
        <v>16119</v>
      </c>
      <c r="B2222" t="s">
        <v>52</v>
      </c>
      <c r="C2222" t="s">
        <v>11</v>
      </c>
      <c r="D2222">
        <v>1992</v>
      </c>
      <c r="E2222" t="s">
        <v>16118</v>
      </c>
      <c r="F2222">
        <v>7.3</v>
      </c>
      <c r="G2222">
        <v>4400</v>
      </c>
      <c r="H2222" t="s">
        <v>14215</v>
      </c>
      <c r="I2222" t="s">
        <v>14215</v>
      </c>
      <c r="J2222" t="s">
        <v>16117</v>
      </c>
      <c r="K2222" t="s">
        <v>562</v>
      </c>
      <c r="M2222">
        <v>52431</v>
      </c>
      <c r="N2222" t="s">
        <v>16116</v>
      </c>
      <c r="O2222">
        <v>114</v>
      </c>
    </row>
    <row r="2223" spans="1:15" x14ac:dyDescent="0.25">
      <c r="A2223" t="s">
        <v>16115</v>
      </c>
      <c r="B2223" t="s">
        <v>68</v>
      </c>
      <c r="C2223" t="s">
        <v>24</v>
      </c>
      <c r="D2223">
        <v>1992</v>
      </c>
      <c r="E2223" t="s">
        <v>16114</v>
      </c>
      <c r="F2223">
        <v>4.7</v>
      </c>
      <c r="G2223">
        <v>3000</v>
      </c>
      <c r="H2223" t="s">
        <v>10821</v>
      </c>
      <c r="I2223" t="s">
        <v>16113</v>
      </c>
      <c r="J2223" t="s">
        <v>8461</v>
      </c>
      <c r="K2223" t="s">
        <v>7</v>
      </c>
      <c r="L2223">
        <v>30000000</v>
      </c>
      <c r="M2223">
        <v>4096030</v>
      </c>
      <c r="N2223" t="s">
        <v>16112</v>
      </c>
      <c r="O2223">
        <v>100</v>
      </c>
    </row>
    <row r="2224" spans="1:15" x14ac:dyDescent="0.25">
      <c r="A2224" t="s">
        <v>16111</v>
      </c>
      <c r="B2224" t="s">
        <v>41</v>
      </c>
      <c r="C2224" t="s">
        <v>87</v>
      </c>
      <c r="D2224">
        <v>1992</v>
      </c>
      <c r="E2224" t="s">
        <v>16110</v>
      </c>
      <c r="F2224">
        <v>6.8</v>
      </c>
      <c r="G2224">
        <v>950</v>
      </c>
      <c r="H2224" t="s">
        <v>12138</v>
      </c>
      <c r="I2224" t="s">
        <v>12138</v>
      </c>
      <c r="J2224" t="s">
        <v>16109</v>
      </c>
      <c r="K2224" t="s">
        <v>7</v>
      </c>
      <c r="L2224">
        <v>38000</v>
      </c>
      <c r="N2224" t="s">
        <v>15265</v>
      </c>
      <c r="O2224">
        <v>100</v>
      </c>
    </row>
    <row r="2225" spans="1:15" x14ac:dyDescent="0.25">
      <c r="A2225" t="s">
        <v>16108</v>
      </c>
      <c r="B2225" t="s">
        <v>101</v>
      </c>
      <c r="C2225" t="s">
        <v>24</v>
      </c>
      <c r="D2225">
        <v>1992</v>
      </c>
      <c r="E2225" t="s">
        <v>16107</v>
      </c>
      <c r="F2225">
        <v>7.1</v>
      </c>
      <c r="G2225">
        <v>4100</v>
      </c>
      <c r="H2225" t="s">
        <v>5259</v>
      </c>
      <c r="I2225" t="s">
        <v>13175</v>
      </c>
      <c r="J2225" t="s">
        <v>9350</v>
      </c>
      <c r="K2225" t="s">
        <v>7</v>
      </c>
      <c r="M2225">
        <v>918239</v>
      </c>
      <c r="N2225" t="s">
        <v>108</v>
      </c>
      <c r="O2225">
        <v>80</v>
      </c>
    </row>
    <row r="2226" spans="1:15" x14ac:dyDescent="0.25">
      <c r="A2226" t="s">
        <v>16106</v>
      </c>
      <c r="B2226" t="s">
        <v>101</v>
      </c>
      <c r="C2226" t="s">
        <v>24</v>
      </c>
      <c r="D2226">
        <v>1992</v>
      </c>
      <c r="E2226" t="s">
        <v>16105</v>
      </c>
      <c r="F2226">
        <v>5.3</v>
      </c>
      <c r="G2226">
        <v>1600</v>
      </c>
      <c r="H2226" t="s">
        <v>13032</v>
      </c>
      <c r="I2226" t="s">
        <v>16104</v>
      </c>
      <c r="J2226" t="s">
        <v>7599</v>
      </c>
      <c r="K2226" t="s">
        <v>7</v>
      </c>
      <c r="M2226">
        <v>1659542</v>
      </c>
      <c r="N2226" t="s">
        <v>14338</v>
      </c>
      <c r="O2226">
        <v>93</v>
      </c>
    </row>
    <row r="2227" spans="1:15" x14ac:dyDescent="0.25">
      <c r="A2227" t="s">
        <v>16103</v>
      </c>
      <c r="B2227" t="s">
        <v>41</v>
      </c>
      <c r="C2227" t="s">
        <v>34</v>
      </c>
      <c r="D2227">
        <v>1992</v>
      </c>
      <c r="E2227" t="s">
        <v>13756</v>
      </c>
      <c r="F2227">
        <v>6.4</v>
      </c>
      <c r="G2227">
        <v>4200</v>
      </c>
      <c r="H2227" t="s">
        <v>16102</v>
      </c>
      <c r="I2227" t="s">
        <v>16102</v>
      </c>
      <c r="J2227" t="s">
        <v>16101</v>
      </c>
      <c r="K2227" t="s">
        <v>197</v>
      </c>
      <c r="N2227" t="s">
        <v>16100</v>
      </c>
      <c r="O2227">
        <v>83</v>
      </c>
    </row>
    <row r="2228" spans="1:15" x14ac:dyDescent="0.25">
      <c r="A2228" t="s">
        <v>16099</v>
      </c>
      <c r="B2228" t="s">
        <v>41</v>
      </c>
      <c r="C2228" t="s">
        <v>87</v>
      </c>
      <c r="D2228">
        <v>1992</v>
      </c>
      <c r="E2228" t="s">
        <v>16098</v>
      </c>
      <c r="F2228">
        <v>5.2</v>
      </c>
      <c r="G2228">
        <v>1500</v>
      </c>
      <c r="H2228" t="s">
        <v>16097</v>
      </c>
      <c r="I2228" t="s">
        <v>9157</v>
      </c>
      <c r="J2228" t="s">
        <v>13525</v>
      </c>
      <c r="K2228" t="s">
        <v>7</v>
      </c>
      <c r="M2228">
        <v>3206714</v>
      </c>
      <c r="N2228" t="s">
        <v>15328</v>
      </c>
      <c r="O2228">
        <v>105</v>
      </c>
    </row>
    <row r="2229" spans="1:15" x14ac:dyDescent="0.25">
      <c r="A2229" t="s">
        <v>16096</v>
      </c>
      <c r="B2229" t="s">
        <v>41</v>
      </c>
      <c r="C2229" t="s">
        <v>11</v>
      </c>
      <c r="D2229">
        <v>1992</v>
      </c>
      <c r="E2229" t="s">
        <v>16095</v>
      </c>
      <c r="F2229">
        <v>5.8</v>
      </c>
      <c r="G2229">
        <v>1100</v>
      </c>
      <c r="H2229" t="s">
        <v>9334</v>
      </c>
      <c r="I2229" t="s">
        <v>16094</v>
      </c>
      <c r="J2229" t="s">
        <v>11216</v>
      </c>
      <c r="K2229" t="s">
        <v>7</v>
      </c>
      <c r="M2229">
        <v>422503</v>
      </c>
      <c r="N2229" t="s">
        <v>694</v>
      </c>
      <c r="O2229">
        <v>113</v>
      </c>
    </row>
    <row r="2230" spans="1:15" x14ac:dyDescent="0.25">
      <c r="A2230" t="s">
        <v>16093</v>
      </c>
      <c r="B2230" t="s">
        <v>68</v>
      </c>
      <c r="C2230" t="s">
        <v>34</v>
      </c>
      <c r="D2230">
        <v>1992</v>
      </c>
      <c r="E2230" t="s">
        <v>15540</v>
      </c>
      <c r="F2230">
        <v>5.2</v>
      </c>
      <c r="G2230">
        <v>683</v>
      </c>
      <c r="H2230" t="s">
        <v>16092</v>
      </c>
      <c r="I2230" t="s">
        <v>16091</v>
      </c>
      <c r="J2230" t="s">
        <v>16090</v>
      </c>
      <c r="K2230" t="s">
        <v>7</v>
      </c>
      <c r="N2230" t="s">
        <v>16089</v>
      </c>
      <c r="O2230">
        <v>99</v>
      </c>
    </row>
    <row r="2231" spans="1:15" x14ac:dyDescent="0.25">
      <c r="A2231" t="s">
        <v>16088</v>
      </c>
      <c r="B2231" t="s">
        <v>41</v>
      </c>
      <c r="C2231" t="s">
        <v>100</v>
      </c>
      <c r="D2231">
        <v>1992</v>
      </c>
      <c r="E2231" t="s">
        <v>15723</v>
      </c>
      <c r="F2231">
        <v>7.1</v>
      </c>
      <c r="G2231">
        <v>3100</v>
      </c>
      <c r="H2231" t="s">
        <v>13406</v>
      </c>
      <c r="I2231" t="s">
        <v>10971</v>
      </c>
      <c r="J2231" t="s">
        <v>15009</v>
      </c>
      <c r="K2231" t="s">
        <v>504</v>
      </c>
      <c r="M2231">
        <v>2806881</v>
      </c>
      <c r="N2231" t="s">
        <v>9466</v>
      </c>
      <c r="O2231">
        <v>109</v>
      </c>
    </row>
    <row r="2232" spans="1:15" x14ac:dyDescent="0.25">
      <c r="A2232" t="s">
        <v>16087</v>
      </c>
      <c r="B2232" t="s">
        <v>68</v>
      </c>
      <c r="C2232" t="s">
        <v>4370</v>
      </c>
      <c r="D2232">
        <v>1992</v>
      </c>
      <c r="E2232" t="s">
        <v>15748</v>
      </c>
      <c r="F2232">
        <v>5</v>
      </c>
      <c r="G2232">
        <v>2100</v>
      </c>
      <c r="H2232" t="s">
        <v>16086</v>
      </c>
      <c r="I2232" t="s">
        <v>16085</v>
      </c>
      <c r="J2232" t="s">
        <v>11832</v>
      </c>
      <c r="K2232" t="s">
        <v>7</v>
      </c>
      <c r="L2232">
        <v>24000000</v>
      </c>
      <c r="M2232">
        <v>608866</v>
      </c>
      <c r="N2232" t="s">
        <v>14074</v>
      </c>
      <c r="O2232">
        <v>90</v>
      </c>
    </row>
    <row r="2233" spans="1:15" x14ac:dyDescent="0.25">
      <c r="A2233" t="s">
        <v>16084</v>
      </c>
      <c r="B2233" t="s">
        <v>41</v>
      </c>
      <c r="C2233" t="s">
        <v>11</v>
      </c>
      <c r="D2233">
        <v>1992</v>
      </c>
      <c r="E2233" t="s">
        <v>16083</v>
      </c>
      <c r="F2233">
        <v>6.8</v>
      </c>
      <c r="G2233">
        <v>2600</v>
      </c>
      <c r="H2233" t="s">
        <v>16082</v>
      </c>
      <c r="I2233" t="s">
        <v>16082</v>
      </c>
      <c r="J2233" t="s">
        <v>13475</v>
      </c>
      <c r="K2233" t="s">
        <v>7</v>
      </c>
      <c r="L2233">
        <v>2700000</v>
      </c>
      <c r="M2233">
        <v>1723319</v>
      </c>
      <c r="N2233" t="s">
        <v>16081</v>
      </c>
      <c r="O2233">
        <v>106</v>
      </c>
    </row>
    <row r="2234" spans="1:15" x14ac:dyDescent="0.25">
      <c r="A2234" t="s">
        <v>16080</v>
      </c>
      <c r="B2234" t="s">
        <v>68</v>
      </c>
      <c r="C2234" t="s">
        <v>34</v>
      </c>
      <c r="D2234">
        <v>1992</v>
      </c>
      <c r="E2234" t="s">
        <v>16068</v>
      </c>
      <c r="F2234">
        <v>5.8</v>
      </c>
      <c r="G2234">
        <v>1500</v>
      </c>
      <c r="H2234" t="s">
        <v>16079</v>
      </c>
      <c r="I2234" t="s">
        <v>3798</v>
      </c>
      <c r="J2234" t="s">
        <v>13802</v>
      </c>
      <c r="K2234" t="s">
        <v>7</v>
      </c>
      <c r="M2234">
        <v>2791515</v>
      </c>
      <c r="N2234" t="s">
        <v>6977</v>
      </c>
      <c r="O2234">
        <v>91</v>
      </c>
    </row>
    <row r="2235" spans="1:15" x14ac:dyDescent="0.25">
      <c r="A2235" t="s">
        <v>16078</v>
      </c>
      <c r="B2235" t="s">
        <v>68</v>
      </c>
      <c r="C2235" t="s">
        <v>11</v>
      </c>
      <c r="D2235">
        <v>1992</v>
      </c>
      <c r="E2235" t="s">
        <v>16077</v>
      </c>
      <c r="F2235">
        <v>6.1</v>
      </c>
      <c r="G2235">
        <v>1100</v>
      </c>
      <c r="H2235" t="s">
        <v>7308</v>
      </c>
      <c r="I2235" t="s">
        <v>16076</v>
      </c>
      <c r="J2235" t="s">
        <v>16075</v>
      </c>
      <c r="K2235" t="s">
        <v>7</v>
      </c>
      <c r="M2235">
        <v>2922094</v>
      </c>
      <c r="N2235" t="s">
        <v>890</v>
      </c>
      <c r="O2235">
        <v>105</v>
      </c>
    </row>
    <row r="2236" spans="1:15" x14ac:dyDescent="0.25">
      <c r="A2236" t="s">
        <v>16074</v>
      </c>
      <c r="B2236" t="s">
        <v>41</v>
      </c>
      <c r="C2236" t="s">
        <v>24</v>
      </c>
      <c r="D2236">
        <v>1992</v>
      </c>
      <c r="E2236" t="s">
        <v>16073</v>
      </c>
      <c r="F2236">
        <v>5.4</v>
      </c>
      <c r="G2236">
        <v>2100</v>
      </c>
      <c r="H2236" t="s">
        <v>16072</v>
      </c>
      <c r="I2236" t="s">
        <v>16072</v>
      </c>
      <c r="J2236" t="s">
        <v>16071</v>
      </c>
      <c r="K2236" t="s">
        <v>7</v>
      </c>
      <c r="M2236">
        <v>1102469</v>
      </c>
      <c r="N2236" t="s">
        <v>16070</v>
      </c>
      <c r="O2236">
        <v>110</v>
      </c>
    </row>
    <row r="2237" spans="1:15" x14ac:dyDescent="0.25">
      <c r="A2237" t="s">
        <v>16069</v>
      </c>
      <c r="B2237" t="s">
        <v>68</v>
      </c>
      <c r="C2237" t="s">
        <v>24</v>
      </c>
      <c r="D2237">
        <v>1992</v>
      </c>
      <c r="E2237" t="s">
        <v>16068</v>
      </c>
      <c r="F2237">
        <v>5.8</v>
      </c>
      <c r="G2237">
        <v>1200</v>
      </c>
      <c r="H2237" t="s">
        <v>16067</v>
      </c>
      <c r="I2237" t="s">
        <v>16067</v>
      </c>
      <c r="J2237" t="s">
        <v>15998</v>
      </c>
      <c r="K2237" t="s">
        <v>7</v>
      </c>
      <c r="M2237">
        <v>4030793</v>
      </c>
      <c r="N2237" t="s">
        <v>8102</v>
      </c>
      <c r="O2237">
        <v>96</v>
      </c>
    </row>
    <row r="2238" spans="1:15" x14ac:dyDescent="0.25">
      <c r="A2238" t="s">
        <v>16066</v>
      </c>
      <c r="B2238" t="s">
        <v>68</v>
      </c>
      <c r="C2238" t="s">
        <v>24</v>
      </c>
      <c r="D2238">
        <v>1992</v>
      </c>
      <c r="E2238" t="s">
        <v>16065</v>
      </c>
      <c r="F2238">
        <v>5.5</v>
      </c>
      <c r="G2238">
        <v>2500</v>
      </c>
      <c r="H2238" t="s">
        <v>7963</v>
      </c>
      <c r="I2238" t="s">
        <v>7963</v>
      </c>
      <c r="J2238" t="s">
        <v>16064</v>
      </c>
      <c r="K2238" t="s">
        <v>265</v>
      </c>
      <c r="M2238">
        <v>3104545</v>
      </c>
      <c r="N2238" t="s">
        <v>16063</v>
      </c>
      <c r="O2238">
        <v>78</v>
      </c>
    </row>
    <row r="2239" spans="1:15" x14ac:dyDescent="0.25">
      <c r="A2239" t="s">
        <v>16062</v>
      </c>
      <c r="B2239" t="s">
        <v>41</v>
      </c>
      <c r="C2239" t="s">
        <v>24</v>
      </c>
      <c r="D2239">
        <v>1992</v>
      </c>
      <c r="E2239" t="s">
        <v>16061</v>
      </c>
      <c r="F2239">
        <v>6.6</v>
      </c>
      <c r="G2239">
        <v>1300</v>
      </c>
      <c r="H2239" t="s">
        <v>1561</v>
      </c>
      <c r="I2239" t="s">
        <v>3268</v>
      </c>
      <c r="J2239" t="s">
        <v>16060</v>
      </c>
      <c r="K2239" t="s">
        <v>7</v>
      </c>
      <c r="M2239">
        <v>1514114</v>
      </c>
      <c r="N2239" t="s">
        <v>16059</v>
      </c>
      <c r="O2239">
        <v>110</v>
      </c>
    </row>
    <row r="2240" spans="1:15" x14ac:dyDescent="0.25">
      <c r="A2240" t="s">
        <v>16058</v>
      </c>
      <c r="B2240" t="s">
        <v>41</v>
      </c>
      <c r="C2240" t="s">
        <v>24</v>
      </c>
      <c r="D2240">
        <v>1992</v>
      </c>
      <c r="E2240" t="s">
        <v>15703</v>
      </c>
      <c r="F2240">
        <v>6.4</v>
      </c>
      <c r="G2240">
        <v>4500</v>
      </c>
      <c r="H2240" t="s">
        <v>16057</v>
      </c>
      <c r="I2240" t="s">
        <v>16057</v>
      </c>
      <c r="J2240" t="s">
        <v>16056</v>
      </c>
      <c r="K2240" t="s">
        <v>1130</v>
      </c>
      <c r="M2240">
        <v>9481984</v>
      </c>
      <c r="N2240" t="s">
        <v>10976</v>
      </c>
      <c r="O2240">
        <v>127</v>
      </c>
    </row>
    <row r="2241" spans="1:15" x14ac:dyDescent="0.25">
      <c r="A2241" t="s">
        <v>16055</v>
      </c>
      <c r="B2241" t="s">
        <v>101</v>
      </c>
      <c r="C2241" t="s">
        <v>409</v>
      </c>
      <c r="D2241">
        <v>1992</v>
      </c>
      <c r="E2241" t="s">
        <v>15767</v>
      </c>
      <c r="F2241">
        <v>7.4</v>
      </c>
      <c r="G2241">
        <v>3000</v>
      </c>
      <c r="H2241" t="s">
        <v>6315</v>
      </c>
      <c r="I2241" t="s">
        <v>6315</v>
      </c>
      <c r="J2241" t="s">
        <v>16054</v>
      </c>
      <c r="K2241" t="s">
        <v>265</v>
      </c>
      <c r="M2241">
        <v>22765</v>
      </c>
      <c r="N2241" t="s">
        <v>2343</v>
      </c>
      <c r="O2241">
        <v>85</v>
      </c>
    </row>
    <row r="2242" spans="1:15" x14ac:dyDescent="0.25">
      <c r="A2242" t="s">
        <v>16053</v>
      </c>
      <c r="B2242" t="s">
        <v>41</v>
      </c>
      <c r="C2242" t="s">
        <v>34</v>
      </c>
      <c r="D2242">
        <v>1992</v>
      </c>
      <c r="E2242" t="s">
        <v>16052</v>
      </c>
      <c r="F2242">
        <v>6.8</v>
      </c>
      <c r="G2242">
        <v>6600</v>
      </c>
      <c r="H2242" t="s">
        <v>12982</v>
      </c>
      <c r="I2242" t="s">
        <v>16051</v>
      </c>
      <c r="J2242" t="s">
        <v>8340</v>
      </c>
      <c r="K2242" t="s">
        <v>226</v>
      </c>
      <c r="N2242" t="s">
        <v>657</v>
      </c>
      <c r="O2242">
        <v>109</v>
      </c>
    </row>
    <row r="2243" spans="1:15" x14ac:dyDescent="0.25">
      <c r="A2243" t="s">
        <v>16050</v>
      </c>
      <c r="B2243" t="s">
        <v>68</v>
      </c>
      <c r="C2243" t="s">
        <v>100</v>
      </c>
      <c r="D2243">
        <v>1992</v>
      </c>
      <c r="E2243" t="s">
        <v>15576</v>
      </c>
      <c r="F2243">
        <v>5.7</v>
      </c>
      <c r="G2243">
        <v>876</v>
      </c>
      <c r="H2243" t="s">
        <v>16049</v>
      </c>
      <c r="I2243" t="s">
        <v>16049</v>
      </c>
      <c r="J2243" t="s">
        <v>12510</v>
      </c>
      <c r="K2243" t="s">
        <v>562</v>
      </c>
      <c r="M2243">
        <v>1434174</v>
      </c>
      <c r="N2243" t="s">
        <v>16048</v>
      </c>
      <c r="O2243">
        <v>112</v>
      </c>
    </row>
    <row r="2244" spans="1:15" x14ac:dyDescent="0.25">
      <c r="A2244" t="s">
        <v>16047</v>
      </c>
      <c r="B2244" t="s">
        <v>68</v>
      </c>
      <c r="C2244" t="s">
        <v>24</v>
      </c>
      <c r="D2244">
        <v>1992</v>
      </c>
      <c r="E2244" t="s">
        <v>16046</v>
      </c>
      <c r="F2244">
        <v>5.0999999999999996</v>
      </c>
      <c r="G2244">
        <v>1600</v>
      </c>
      <c r="H2244" t="s">
        <v>14950</v>
      </c>
      <c r="I2244" t="s">
        <v>16045</v>
      </c>
      <c r="J2244" t="s">
        <v>13802</v>
      </c>
      <c r="K2244" t="s">
        <v>7</v>
      </c>
      <c r="L2244">
        <v>13000000</v>
      </c>
      <c r="M2244">
        <v>3721911</v>
      </c>
      <c r="N2244" t="s">
        <v>16044</v>
      </c>
      <c r="O2244">
        <v>89</v>
      </c>
    </row>
    <row r="2245" spans="1:15" x14ac:dyDescent="0.25">
      <c r="A2245" t="s">
        <v>16043</v>
      </c>
      <c r="B2245" t="s">
        <v>41</v>
      </c>
      <c r="C2245" t="s">
        <v>34</v>
      </c>
      <c r="D2245">
        <v>1993</v>
      </c>
      <c r="E2245" t="s">
        <v>15832</v>
      </c>
      <c r="F2245">
        <v>7.8</v>
      </c>
      <c r="G2245">
        <v>132000</v>
      </c>
      <c r="H2245" t="s">
        <v>16042</v>
      </c>
      <c r="I2245" t="s">
        <v>13864</v>
      </c>
      <c r="J2245" t="s">
        <v>8537</v>
      </c>
      <c r="K2245" t="s">
        <v>7</v>
      </c>
      <c r="L2245">
        <v>25000000</v>
      </c>
      <c r="M2245">
        <v>56505065</v>
      </c>
      <c r="N2245" t="s">
        <v>8102</v>
      </c>
      <c r="O2245">
        <v>130</v>
      </c>
    </row>
    <row r="2246" spans="1:15" x14ac:dyDescent="0.25">
      <c r="A2246" t="s">
        <v>16041</v>
      </c>
      <c r="B2246" t="s">
        <v>101</v>
      </c>
      <c r="C2246" t="s">
        <v>24</v>
      </c>
      <c r="D2246">
        <v>1993</v>
      </c>
      <c r="E2246" t="s">
        <v>15976</v>
      </c>
      <c r="F2246">
        <v>7.8</v>
      </c>
      <c r="G2246">
        <v>82000</v>
      </c>
      <c r="H2246" t="s">
        <v>10254</v>
      </c>
      <c r="I2246" t="s">
        <v>10254</v>
      </c>
      <c r="J2246" t="s">
        <v>16040</v>
      </c>
      <c r="K2246" t="s">
        <v>7</v>
      </c>
      <c r="M2246">
        <v>34348443</v>
      </c>
      <c r="N2246" t="s">
        <v>890</v>
      </c>
      <c r="O2246">
        <v>101</v>
      </c>
    </row>
    <row r="2247" spans="1:15" x14ac:dyDescent="0.25">
      <c r="A2247" t="s">
        <v>16039</v>
      </c>
      <c r="B2247" t="s">
        <v>68</v>
      </c>
      <c r="C2247" t="s">
        <v>34</v>
      </c>
      <c r="D2247">
        <v>1993</v>
      </c>
      <c r="E2247" t="s">
        <v>16038</v>
      </c>
      <c r="F2247">
        <v>8.1</v>
      </c>
      <c r="G2247">
        <v>894000</v>
      </c>
      <c r="H2247" t="s">
        <v>1949</v>
      </c>
      <c r="I2247" t="s">
        <v>10644</v>
      </c>
      <c r="J2247" t="s">
        <v>3277</v>
      </c>
      <c r="K2247" t="s">
        <v>7</v>
      </c>
      <c r="L2247">
        <v>63000000</v>
      </c>
      <c r="M2247">
        <v>1033928303</v>
      </c>
      <c r="N2247" t="s">
        <v>103</v>
      </c>
      <c r="O2247">
        <v>127</v>
      </c>
    </row>
    <row r="2248" spans="1:15" x14ac:dyDescent="0.25">
      <c r="A2248" t="s">
        <v>16037</v>
      </c>
      <c r="B2248" t="s">
        <v>41</v>
      </c>
      <c r="C2248" t="s">
        <v>24</v>
      </c>
      <c r="D2248">
        <v>1993</v>
      </c>
      <c r="E2248" t="s">
        <v>15699</v>
      </c>
      <c r="F2248">
        <v>7.6</v>
      </c>
      <c r="G2248">
        <v>171000</v>
      </c>
      <c r="H2248" t="s">
        <v>664</v>
      </c>
      <c r="I2248" t="s">
        <v>664</v>
      </c>
      <c r="J2248" t="s">
        <v>16036</v>
      </c>
      <c r="K2248" t="s">
        <v>7</v>
      </c>
      <c r="L2248">
        <v>6900000</v>
      </c>
      <c r="M2248">
        <v>7993039</v>
      </c>
      <c r="N2248" t="s">
        <v>2957</v>
      </c>
      <c r="O2248">
        <v>102</v>
      </c>
    </row>
    <row r="2249" spans="1:15" x14ac:dyDescent="0.25">
      <c r="A2249" t="s">
        <v>16035</v>
      </c>
      <c r="B2249" t="s">
        <v>41</v>
      </c>
      <c r="C2249" t="s">
        <v>409</v>
      </c>
      <c r="D2249">
        <v>1993</v>
      </c>
      <c r="E2249" t="s">
        <v>15378</v>
      </c>
      <c r="F2249">
        <v>8.9</v>
      </c>
      <c r="G2249">
        <v>1200000</v>
      </c>
      <c r="H2249" t="s">
        <v>1949</v>
      </c>
      <c r="I2249" t="s">
        <v>16034</v>
      </c>
      <c r="J2249" t="s">
        <v>857</v>
      </c>
      <c r="K2249" t="s">
        <v>7</v>
      </c>
      <c r="L2249">
        <v>22000000</v>
      </c>
      <c r="M2249">
        <v>322161245</v>
      </c>
      <c r="N2249" t="s">
        <v>103</v>
      </c>
      <c r="O2249">
        <v>195</v>
      </c>
    </row>
    <row r="2250" spans="1:15" x14ac:dyDescent="0.25">
      <c r="A2250" t="s">
        <v>16033</v>
      </c>
      <c r="B2250" t="s">
        <v>41</v>
      </c>
      <c r="C2250" t="s">
        <v>87</v>
      </c>
      <c r="D2250">
        <v>1993</v>
      </c>
      <c r="E2250" t="s">
        <v>15607</v>
      </c>
      <c r="F2250">
        <v>7.9</v>
      </c>
      <c r="G2250">
        <v>212000</v>
      </c>
      <c r="H2250" t="s">
        <v>6897</v>
      </c>
      <c r="I2250" t="s">
        <v>1092</v>
      </c>
      <c r="J2250" t="s">
        <v>9236</v>
      </c>
      <c r="K2250" t="s">
        <v>7</v>
      </c>
      <c r="L2250">
        <v>13000000</v>
      </c>
      <c r="M2250">
        <v>13088850</v>
      </c>
      <c r="N2250" t="s">
        <v>6260</v>
      </c>
      <c r="O2250">
        <v>119</v>
      </c>
    </row>
    <row r="2251" spans="1:15" x14ac:dyDescent="0.25">
      <c r="A2251" t="s">
        <v>16032</v>
      </c>
      <c r="B2251" t="s">
        <v>52</v>
      </c>
      <c r="C2251" t="s">
        <v>24</v>
      </c>
      <c r="D2251">
        <v>1993</v>
      </c>
      <c r="E2251" t="s">
        <v>15378</v>
      </c>
      <c r="F2251">
        <v>7.8</v>
      </c>
      <c r="G2251">
        <v>36000</v>
      </c>
      <c r="H2251" t="s">
        <v>7630</v>
      </c>
      <c r="I2251" t="s">
        <v>7630</v>
      </c>
      <c r="J2251" t="s">
        <v>3734</v>
      </c>
      <c r="K2251" t="s">
        <v>265</v>
      </c>
      <c r="M2251">
        <v>1769305</v>
      </c>
      <c r="N2251" t="s">
        <v>16031</v>
      </c>
      <c r="O2251">
        <v>132</v>
      </c>
    </row>
    <row r="2252" spans="1:15" x14ac:dyDescent="0.25">
      <c r="A2252" t="s">
        <v>16030</v>
      </c>
      <c r="B2252" t="s">
        <v>68</v>
      </c>
      <c r="C2252" t="s">
        <v>100</v>
      </c>
      <c r="D2252">
        <v>1993</v>
      </c>
      <c r="E2252" t="s">
        <v>16029</v>
      </c>
      <c r="F2252">
        <v>6.7</v>
      </c>
      <c r="G2252">
        <v>119000</v>
      </c>
      <c r="H2252" t="s">
        <v>9444</v>
      </c>
      <c r="I2252" t="s">
        <v>16028</v>
      </c>
      <c r="J2252" t="s">
        <v>10133</v>
      </c>
      <c r="K2252" t="s">
        <v>562</v>
      </c>
      <c r="L2252">
        <v>20000000</v>
      </c>
      <c r="M2252">
        <v>35739755</v>
      </c>
      <c r="N2252" t="s">
        <v>16027</v>
      </c>
      <c r="O2252">
        <v>104</v>
      </c>
    </row>
    <row r="2253" spans="1:15" x14ac:dyDescent="0.25">
      <c r="A2253" t="s">
        <v>16026</v>
      </c>
      <c r="B2253" t="s">
        <v>41</v>
      </c>
      <c r="C2253" t="s">
        <v>87</v>
      </c>
      <c r="D2253">
        <v>1993</v>
      </c>
      <c r="E2253" t="s">
        <v>15763</v>
      </c>
      <c r="F2253">
        <v>7.8</v>
      </c>
      <c r="G2253">
        <v>132000</v>
      </c>
      <c r="H2253" t="s">
        <v>1004</v>
      </c>
      <c r="I2253" t="s">
        <v>16025</v>
      </c>
      <c r="J2253" t="s">
        <v>1004</v>
      </c>
      <c r="K2253" t="s">
        <v>7</v>
      </c>
      <c r="L2253">
        <v>22000000</v>
      </c>
      <c r="M2253">
        <v>17287898</v>
      </c>
      <c r="N2253" t="s">
        <v>14737</v>
      </c>
      <c r="O2253">
        <v>121</v>
      </c>
    </row>
    <row r="2254" spans="1:15" x14ac:dyDescent="0.25">
      <c r="A2254" t="s">
        <v>16024</v>
      </c>
      <c r="B2254" t="s">
        <v>68</v>
      </c>
      <c r="C2254" t="s">
        <v>11</v>
      </c>
      <c r="D2254">
        <v>1993</v>
      </c>
      <c r="E2254" t="s">
        <v>15157</v>
      </c>
      <c r="F2254">
        <v>7.7</v>
      </c>
      <c r="G2254">
        <v>221000</v>
      </c>
      <c r="H2254" t="s">
        <v>1332</v>
      </c>
      <c r="I2254" t="s">
        <v>5408</v>
      </c>
      <c r="J2254" t="s">
        <v>2674</v>
      </c>
      <c r="K2254" t="s">
        <v>7</v>
      </c>
      <c r="L2254">
        <v>11000000</v>
      </c>
      <c r="M2254">
        <v>10032765</v>
      </c>
      <c r="N2254" t="s">
        <v>108</v>
      </c>
      <c r="O2254">
        <v>118</v>
      </c>
    </row>
    <row r="2255" spans="1:15" x14ac:dyDescent="0.25">
      <c r="A2255" t="s">
        <v>16023</v>
      </c>
      <c r="B2255" t="s">
        <v>101</v>
      </c>
      <c r="C2255" t="s">
        <v>24</v>
      </c>
      <c r="D2255">
        <v>1993</v>
      </c>
      <c r="E2255" t="s">
        <v>15961</v>
      </c>
      <c r="F2255">
        <v>6.9</v>
      </c>
      <c r="G2255">
        <v>106000</v>
      </c>
      <c r="H2255" t="s">
        <v>7806</v>
      </c>
      <c r="I2255" t="s">
        <v>15396</v>
      </c>
      <c r="J2255" t="s">
        <v>16022</v>
      </c>
      <c r="K2255" t="s">
        <v>7</v>
      </c>
      <c r="L2255">
        <v>28000000</v>
      </c>
      <c r="M2255">
        <v>44947705</v>
      </c>
      <c r="N2255" t="s">
        <v>119</v>
      </c>
      <c r="O2255">
        <v>96</v>
      </c>
    </row>
    <row r="2256" spans="1:15" x14ac:dyDescent="0.25">
      <c r="A2256" t="s">
        <v>16021</v>
      </c>
      <c r="B2256" t="s">
        <v>41</v>
      </c>
      <c r="C2256" t="s">
        <v>87</v>
      </c>
      <c r="D2256">
        <v>1993</v>
      </c>
      <c r="E2256" t="s">
        <v>15755</v>
      </c>
      <c r="F2256">
        <v>7.9</v>
      </c>
      <c r="G2256">
        <v>206000</v>
      </c>
      <c r="H2256" t="s">
        <v>5674</v>
      </c>
      <c r="I2256" t="s">
        <v>16020</v>
      </c>
      <c r="J2256" t="s">
        <v>3476</v>
      </c>
      <c r="K2256" t="s">
        <v>7</v>
      </c>
      <c r="L2256">
        <v>30000000</v>
      </c>
      <c r="M2256">
        <v>63848322</v>
      </c>
      <c r="N2256" t="s">
        <v>103</v>
      </c>
      <c r="O2256">
        <v>144</v>
      </c>
    </row>
    <row r="2257" spans="1:15" x14ac:dyDescent="0.25">
      <c r="A2257" t="s">
        <v>16019</v>
      </c>
      <c r="B2257" t="s">
        <v>68</v>
      </c>
      <c r="C2257" t="s">
        <v>24</v>
      </c>
      <c r="D2257">
        <v>1993</v>
      </c>
      <c r="E2257" t="s">
        <v>15536</v>
      </c>
      <c r="F2257">
        <v>7</v>
      </c>
      <c r="G2257">
        <v>252000</v>
      </c>
      <c r="H2257" t="s">
        <v>3868</v>
      </c>
      <c r="I2257" t="s">
        <v>16018</v>
      </c>
      <c r="J2257" t="s">
        <v>7071</v>
      </c>
      <c r="K2257" t="s">
        <v>7</v>
      </c>
      <c r="L2257">
        <v>25000000</v>
      </c>
      <c r="M2257">
        <v>441286195</v>
      </c>
      <c r="N2257" t="s">
        <v>890</v>
      </c>
      <c r="O2257">
        <v>125</v>
      </c>
    </row>
    <row r="2258" spans="1:15" x14ac:dyDescent="0.25">
      <c r="A2258" t="s">
        <v>16017</v>
      </c>
      <c r="B2258" t="s">
        <v>68</v>
      </c>
      <c r="C2258" t="s">
        <v>34</v>
      </c>
      <c r="D2258">
        <v>1993</v>
      </c>
      <c r="E2258" t="s">
        <v>15703</v>
      </c>
      <c r="F2258">
        <v>7.8</v>
      </c>
      <c r="G2258">
        <v>275000</v>
      </c>
      <c r="H2258" t="s">
        <v>8928</v>
      </c>
      <c r="I2258" t="s">
        <v>13736</v>
      </c>
      <c r="J2258" t="s">
        <v>96</v>
      </c>
      <c r="K2258" t="s">
        <v>7</v>
      </c>
      <c r="L2258">
        <v>44000000</v>
      </c>
      <c r="M2258">
        <v>368875760</v>
      </c>
      <c r="N2258" t="s">
        <v>138</v>
      </c>
      <c r="O2258">
        <v>130</v>
      </c>
    </row>
    <row r="2259" spans="1:15" x14ac:dyDescent="0.25">
      <c r="A2259" t="s">
        <v>16016</v>
      </c>
      <c r="B2259" t="s">
        <v>41</v>
      </c>
      <c r="C2259" t="s">
        <v>34</v>
      </c>
      <c r="D2259">
        <v>1993</v>
      </c>
      <c r="E2259" t="s">
        <v>15628</v>
      </c>
      <c r="F2259">
        <v>6.7</v>
      </c>
      <c r="G2259">
        <v>163000</v>
      </c>
      <c r="H2259" t="s">
        <v>13697</v>
      </c>
      <c r="I2259" t="s">
        <v>16015</v>
      </c>
      <c r="J2259" t="s">
        <v>843</v>
      </c>
      <c r="K2259" t="s">
        <v>7</v>
      </c>
      <c r="L2259">
        <v>57000000</v>
      </c>
      <c r="M2259">
        <v>58055768</v>
      </c>
      <c r="N2259" t="s">
        <v>138</v>
      </c>
      <c r="O2259">
        <v>115</v>
      </c>
    </row>
    <row r="2260" spans="1:15" x14ac:dyDescent="0.25">
      <c r="A2260" t="s">
        <v>16014</v>
      </c>
      <c r="B2260" t="s">
        <v>101</v>
      </c>
      <c r="C2260" t="s">
        <v>24</v>
      </c>
      <c r="D2260">
        <v>1993</v>
      </c>
      <c r="E2260" t="s">
        <v>15588</v>
      </c>
      <c r="F2260">
        <v>5.6</v>
      </c>
      <c r="G2260">
        <v>58000</v>
      </c>
      <c r="H2260" t="s">
        <v>8385</v>
      </c>
      <c r="I2260" t="s">
        <v>16013</v>
      </c>
      <c r="J2260" t="s">
        <v>14801</v>
      </c>
      <c r="K2260" t="s">
        <v>7</v>
      </c>
      <c r="M2260">
        <v>117270765</v>
      </c>
      <c r="N2260" t="s">
        <v>138</v>
      </c>
      <c r="O2260">
        <v>94</v>
      </c>
    </row>
    <row r="2261" spans="1:15" x14ac:dyDescent="0.25">
      <c r="A2261" t="s">
        <v>16012</v>
      </c>
      <c r="B2261" t="s">
        <v>41</v>
      </c>
      <c r="C2261" t="s">
        <v>34</v>
      </c>
      <c r="D2261">
        <v>1993</v>
      </c>
      <c r="E2261" t="s">
        <v>16011</v>
      </c>
      <c r="F2261">
        <v>7.6</v>
      </c>
      <c r="G2261">
        <v>177000</v>
      </c>
      <c r="H2261" t="s">
        <v>5997</v>
      </c>
      <c r="I2261" t="s">
        <v>16010</v>
      </c>
      <c r="J2261" t="s">
        <v>4279</v>
      </c>
      <c r="K2261" t="s">
        <v>7</v>
      </c>
      <c r="L2261">
        <v>25000000</v>
      </c>
      <c r="M2261">
        <v>40903593</v>
      </c>
      <c r="N2261" t="s">
        <v>14796</v>
      </c>
      <c r="O2261">
        <v>113</v>
      </c>
    </row>
    <row r="2262" spans="1:15" x14ac:dyDescent="0.25">
      <c r="A2262" t="s">
        <v>16009</v>
      </c>
      <c r="B2262" t="s">
        <v>68</v>
      </c>
      <c r="C2262" t="s">
        <v>87</v>
      </c>
      <c r="D2262">
        <v>1993</v>
      </c>
      <c r="E2262" t="s">
        <v>15894</v>
      </c>
      <c r="F2262">
        <v>6.6</v>
      </c>
      <c r="G2262">
        <v>81000</v>
      </c>
      <c r="H2262" t="s">
        <v>13865</v>
      </c>
      <c r="I2262" t="s">
        <v>9758</v>
      </c>
      <c r="J2262" t="s">
        <v>6748</v>
      </c>
      <c r="K2262" t="s">
        <v>7</v>
      </c>
      <c r="L2262">
        <v>45000000</v>
      </c>
      <c r="M2262">
        <v>195268056</v>
      </c>
      <c r="N2262" t="s">
        <v>138</v>
      </c>
      <c r="O2262">
        <v>141</v>
      </c>
    </row>
    <row r="2263" spans="1:15" x14ac:dyDescent="0.25">
      <c r="A2263" t="s">
        <v>16008</v>
      </c>
      <c r="B2263" t="s">
        <v>41</v>
      </c>
      <c r="C2263" t="s">
        <v>11</v>
      </c>
      <c r="D2263">
        <v>1993</v>
      </c>
      <c r="E2263" t="s">
        <v>16007</v>
      </c>
      <c r="F2263">
        <v>6.8</v>
      </c>
      <c r="G2263">
        <v>124000</v>
      </c>
      <c r="H2263" t="s">
        <v>9543</v>
      </c>
      <c r="I2263" t="s">
        <v>9758</v>
      </c>
      <c r="J2263" t="s">
        <v>1939</v>
      </c>
      <c r="K2263" t="s">
        <v>7</v>
      </c>
      <c r="L2263">
        <v>42000000</v>
      </c>
      <c r="M2263">
        <v>270248367</v>
      </c>
      <c r="N2263" t="s">
        <v>694</v>
      </c>
      <c r="O2263">
        <v>154</v>
      </c>
    </row>
    <row r="2264" spans="1:15" x14ac:dyDescent="0.25">
      <c r="A2264" t="s">
        <v>16006</v>
      </c>
      <c r="B2264" t="s">
        <v>68</v>
      </c>
      <c r="C2264" t="s">
        <v>34</v>
      </c>
      <c r="D2264">
        <v>1993</v>
      </c>
      <c r="E2264" t="s">
        <v>15730</v>
      </c>
      <c r="F2264">
        <v>6.4</v>
      </c>
      <c r="G2264">
        <v>141000</v>
      </c>
      <c r="H2264" t="s">
        <v>10485</v>
      </c>
      <c r="I2264" t="s">
        <v>1948</v>
      </c>
      <c r="J2264" t="s">
        <v>3674</v>
      </c>
      <c r="K2264" t="s">
        <v>7</v>
      </c>
      <c r="L2264">
        <v>85000000</v>
      </c>
      <c r="M2264">
        <v>137298489</v>
      </c>
      <c r="N2264" t="s">
        <v>114</v>
      </c>
      <c r="O2264">
        <v>130</v>
      </c>
    </row>
    <row r="2265" spans="1:15" x14ac:dyDescent="0.25">
      <c r="A2265" t="s">
        <v>16005</v>
      </c>
      <c r="B2265" t="s">
        <v>101</v>
      </c>
      <c r="C2265" t="s">
        <v>24</v>
      </c>
      <c r="D2265">
        <v>1993</v>
      </c>
      <c r="E2265" t="s">
        <v>15883</v>
      </c>
      <c r="F2265">
        <v>5.6</v>
      </c>
      <c r="G2265">
        <v>50000</v>
      </c>
      <c r="H2265" t="s">
        <v>13700</v>
      </c>
      <c r="I2265" t="s">
        <v>14786</v>
      </c>
      <c r="J2265" t="s">
        <v>14041</v>
      </c>
      <c r="K2265" t="s">
        <v>7</v>
      </c>
      <c r="L2265">
        <v>38000000</v>
      </c>
      <c r="M2265">
        <v>57319029</v>
      </c>
      <c r="N2265" t="s">
        <v>6122</v>
      </c>
      <c r="O2265">
        <v>107</v>
      </c>
    </row>
    <row r="2266" spans="1:15" x14ac:dyDescent="0.25">
      <c r="A2266" t="s">
        <v>16004</v>
      </c>
      <c r="B2266" t="s">
        <v>101</v>
      </c>
      <c r="C2266" t="s">
        <v>24</v>
      </c>
      <c r="D2266">
        <v>1993</v>
      </c>
      <c r="E2266" t="s">
        <v>15835</v>
      </c>
      <c r="F2266">
        <v>8</v>
      </c>
      <c r="G2266">
        <v>589000</v>
      </c>
      <c r="H2266" t="s">
        <v>7390</v>
      </c>
      <c r="I2266" t="s">
        <v>16003</v>
      </c>
      <c r="J2266" t="s">
        <v>1073</v>
      </c>
      <c r="K2266" t="s">
        <v>7</v>
      </c>
      <c r="L2266">
        <v>14600000</v>
      </c>
      <c r="M2266">
        <v>71074049</v>
      </c>
      <c r="N2266" t="s">
        <v>114</v>
      </c>
      <c r="O2266">
        <v>101</v>
      </c>
    </row>
    <row r="2267" spans="1:15" x14ac:dyDescent="0.25">
      <c r="A2267" t="s">
        <v>16002</v>
      </c>
      <c r="B2267" t="s">
        <v>68</v>
      </c>
      <c r="C2267" t="s">
        <v>11</v>
      </c>
      <c r="D2267">
        <v>1993</v>
      </c>
      <c r="E2267" t="s">
        <v>15188</v>
      </c>
      <c r="F2267">
        <v>7.7</v>
      </c>
      <c r="G2267">
        <v>229000</v>
      </c>
      <c r="H2267" t="s">
        <v>3480</v>
      </c>
      <c r="I2267" t="s">
        <v>8811</v>
      </c>
      <c r="J2267" t="s">
        <v>822</v>
      </c>
      <c r="K2267" t="s">
        <v>7</v>
      </c>
      <c r="L2267">
        <v>26000000</v>
      </c>
      <c r="M2267">
        <v>206678440</v>
      </c>
      <c r="N2267" t="s">
        <v>2694</v>
      </c>
      <c r="O2267">
        <v>125</v>
      </c>
    </row>
    <row r="2268" spans="1:15" x14ac:dyDescent="0.25">
      <c r="A2268" t="s">
        <v>16001</v>
      </c>
      <c r="B2268" t="s">
        <v>101</v>
      </c>
      <c r="C2268" t="s">
        <v>100</v>
      </c>
      <c r="D2268">
        <v>1993</v>
      </c>
      <c r="E2268" t="s">
        <v>15767</v>
      </c>
      <c r="F2268">
        <v>4.0999999999999996</v>
      </c>
      <c r="G2268">
        <v>50000</v>
      </c>
      <c r="H2268" t="s">
        <v>16000</v>
      </c>
      <c r="I2268" t="s">
        <v>15999</v>
      </c>
      <c r="J2268" t="s">
        <v>15998</v>
      </c>
      <c r="K2268" t="s">
        <v>265</v>
      </c>
      <c r="L2268">
        <v>48000000</v>
      </c>
      <c r="M2268">
        <v>20915465</v>
      </c>
      <c r="N2268" t="s">
        <v>15997</v>
      </c>
      <c r="O2268">
        <v>104</v>
      </c>
    </row>
    <row r="2269" spans="1:15" x14ac:dyDescent="0.25">
      <c r="A2269" t="s">
        <v>15996</v>
      </c>
      <c r="B2269" t="s">
        <v>101</v>
      </c>
      <c r="C2269" t="s">
        <v>24</v>
      </c>
      <c r="D2269">
        <v>1993</v>
      </c>
      <c r="E2269" t="s">
        <v>15588</v>
      </c>
      <c r="F2269">
        <v>6.8</v>
      </c>
      <c r="G2269">
        <v>165000</v>
      </c>
      <c r="H2269" t="s">
        <v>7308</v>
      </c>
      <c r="I2269" t="s">
        <v>15995</v>
      </c>
      <c r="J2269" t="s">
        <v>822</v>
      </c>
      <c r="K2269" t="s">
        <v>7</v>
      </c>
      <c r="L2269">
        <v>21000000</v>
      </c>
      <c r="M2269">
        <v>227927165</v>
      </c>
      <c r="N2269" t="s">
        <v>2694</v>
      </c>
      <c r="O2269">
        <v>105</v>
      </c>
    </row>
    <row r="2270" spans="1:15" x14ac:dyDescent="0.25">
      <c r="A2270" t="s">
        <v>15994</v>
      </c>
      <c r="B2270" t="s">
        <v>41</v>
      </c>
      <c r="C2270" t="s">
        <v>34</v>
      </c>
      <c r="D2270">
        <v>1993</v>
      </c>
      <c r="E2270" t="s">
        <v>15767</v>
      </c>
      <c r="F2270">
        <v>6.4</v>
      </c>
      <c r="G2270">
        <v>122000</v>
      </c>
      <c r="H2270" t="s">
        <v>4242</v>
      </c>
      <c r="I2270" t="s">
        <v>15993</v>
      </c>
      <c r="J2270" t="s">
        <v>843</v>
      </c>
      <c r="K2270" t="s">
        <v>7</v>
      </c>
      <c r="L2270">
        <v>70000000</v>
      </c>
      <c r="M2270">
        <v>255000211</v>
      </c>
      <c r="N2270" t="s">
        <v>14645</v>
      </c>
      <c r="O2270">
        <v>113</v>
      </c>
    </row>
    <row r="2271" spans="1:15" x14ac:dyDescent="0.25">
      <c r="A2271" t="s">
        <v>15992</v>
      </c>
      <c r="B2271" t="s">
        <v>41</v>
      </c>
      <c r="C2271" t="s">
        <v>11</v>
      </c>
      <c r="D2271">
        <v>1993</v>
      </c>
      <c r="E2271" t="s">
        <v>15362</v>
      </c>
      <c r="F2271">
        <v>7.6</v>
      </c>
      <c r="G2271">
        <v>81000</v>
      </c>
      <c r="H2271" t="s">
        <v>7127</v>
      </c>
      <c r="I2271" t="s">
        <v>7127</v>
      </c>
      <c r="J2271" t="s">
        <v>14688</v>
      </c>
      <c r="K2271" t="s">
        <v>1031</v>
      </c>
      <c r="L2271">
        <v>7000000</v>
      </c>
      <c r="M2271">
        <v>40185556</v>
      </c>
      <c r="N2271" t="s">
        <v>13155</v>
      </c>
      <c r="O2271">
        <v>121</v>
      </c>
    </row>
    <row r="2272" spans="1:15" x14ac:dyDescent="0.25">
      <c r="A2272" t="s">
        <v>15991</v>
      </c>
      <c r="B2272" t="s">
        <v>101</v>
      </c>
      <c r="C2272" t="s">
        <v>73</v>
      </c>
      <c r="D2272">
        <v>1993</v>
      </c>
      <c r="E2272" t="s">
        <v>15748</v>
      </c>
      <c r="F2272">
        <v>8</v>
      </c>
      <c r="G2272">
        <v>306000</v>
      </c>
      <c r="H2272" t="s">
        <v>7472</v>
      </c>
      <c r="I2272" t="s">
        <v>711</v>
      </c>
      <c r="J2272" t="s">
        <v>15990</v>
      </c>
      <c r="K2272" t="s">
        <v>7</v>
      </c>
      <c r="L2272">
        <v>18000000</v>
      </c>
      <c r="M2272">
        <v>91491247</v>
      </c>
      <c r="N2272" t="s">
        <v>6122</v>
      </c>
      <c r="O2272">
        <v>76</v>
      </c>
    </row>
    <row r="2273" spans="1:15" x14ac:dyDescent="0.25">
      <c r="A2273" t="s">
        <v>15989</v>
      </c>
      <c r="B2273" t="s">
        <v>101</v>
      </c>
      <c r="C2273" t="s">
        <v>24</v>
      </c>
      <c r="D2273">
        <v>1993</v>
      </c>
      <c r="E2273" t="s">
        <v>15988</v>
      </c>
      <c r="F2273">
        <v>6.1</v>
      </c>
      <c r="G2273">
        <v>26000</v>
      </c>
      <c r="H2273" t="s">
        <v>14653</v>
      </c>
      <c r="I2273" t="s">
        <v>9456</v>
      </c>
      <c r="J2273" t="s">
        <v>14714</v>
      </c>
      <c r="K2273" t="s">
        <v>7</v>
      </c>
      <c r="L2273">
        <v>10000000</v>
      </c>
      <c r="M2273">
        <v>56500758</v>
      </c>
      <c r="N2273" t="s">
        <v>890</v>
      </c>
      <c r="O2273">
        <v>103</v>
      </c>
    </row>
    <row r="2274" spans="1:15" x14ac:dyDescent="0.25">
      <c r="A2274" t="s">
        <v>15987</v>
      </c>
      <c r="B2274" t="s">
        <v>41</v>
      </c>
      <c r="C2274" t="s">
        <v>87</v>
      </c>
      <c r="D2274">
        <v>1993</v>
      </c>
      <c r="E2274" t="s">
        <v>15528</v>
      </c>
      <c r="F2274">
        <v>8</v>
      </c>
      <c r="G2274">
        <v>29000</v>
      </c>
      <c r="H2274" t="s">
        <v>5074</v>
      </c>
      <c r="I2274" t="s">
        <v>14595</v>
      </c>
      <c r="J2274" t="s">
        <v>15986</v>
      </c>
      <c r="K2274" t="s">
        <v>7</v>
      </c>
      <c r="L2274">
        <v>35000000</v>
      </c>
      <c r="M2274">
        <v>4496583</v>
      </c>
      <c r="N2274" t="s">
        <v>8102</v>
      </c>
      <c r="O2274">
        <v>180</v>
      </c>
    </row>
    <row r="2275" spans="1:15" x14ac:dyDescent="0.25">
      <c r="A2275" t="s">
        <v>15985</v>
      </c>
      <c r="B2275" t="s">
        <v>41</v>
      </c>
      <c r="C2275" t="s">
        <v>409</v>
      </c>
      <c r="D2275">
        <v>1993</v>
      </c>
      <c r="E2275" t="s">
        <v>15335</v>
      </c>
      <c r="F2275">
        <v>8.1</v>
      </c>
      <c r="G2275">
        <v>163000</v>
      </c>
      <c r="H2275" t="s">
        <v>6219</v>
      </c>
      <c r="I2275" t="s">
        <v>15984</v>
      </c>
      <c r="J2275" t="s">
        <v>5825</v>
      </c>
      <c r="K2275" t="s">
        <v>612</v>
      </c>
      <c r="L2275">
        <v>13000000</v>
      </c>
      <c r="M2275">
        <v>65796862</v>
      </c>
      <c r="N2275" t="s">
        <v>10905</v>
      </c>
      <c r="O2275">
        <v>133</v>
      </c>
    </row>
    <row r="2276" spans="1:15" x14ac:dyDescent="0.25">
      <c r="A2276" t="s">
        <v>15983</v>
      </c>
      <c r="B2276" t="s">
        <v>41</v>
      </c>
      <c r="C2276" t="s">
        <v>409</v>
      </c>
      <c r="D2276">
        <v>1993</v>
      </c>
      <c r="E2276" t="s">
        <v>15798</v>
      </c>
      <c r="F2276">
        <v>7.1</v>
      </c>
      <c r="G2276">
        <v>53000</v>
      </c>
      <c r="H2276" t="s">
        <v>8782</v>
      </c>
      <c r="I2276" t="s">
        <v>15982</v>
      </c>
      <c r="J2276" t="s">
        <v>2283</v>
      </c>
      <c r="K2276" t="s">
        <v>7</v>
      </c>
      <c r="L2276">
        <v>32000000</v>
      </c>
      <c r="M2276">
        <v>36733909</v>
      </c>
      <c r="N2276" t="s">
        <v>15981</v>
      </c>
      <c r="O2276">
        <v>120</v>
      </c>
    </row>
    <row r="2277" spans="1:15" x14ac:dyDescent="0.25">
      <c r="A2277" t="s">
        <v>15980</v>
      </c>
      <c r="B2277" t="s">
        <v>68</v>
      </c>
      <c r="C2277" t="s">
        <v>24</v>
      </c>
      <c r="D2277">
        <v>1993</v>
      </c>
      <c r="E2277" t="s">
        <v>15632</v>
      </c>
      <c r="F2277">
        <v>6.8</v>
      </c>
      <c r="G2277">
        <v>84000</v>
      </c>
      <c r="H2277" t="s">
        <v>5760</v>
      </c>
      <c r="I2277" t="s">
        <v>15979</v>
      </c>
      <c r="J2277" t="s">
        <v>15978</v>
      </c>
      <c r="K2277" t="s">
        <v>7</v>
      </c>
      <c r="L2277">
        <v>47000000</v>
      </c>
      <c r="M2277">
        <v>48919043</v>
      </c>
      <c r="N2277" t="s">
        <v>108</v>
      </c>
      <c r="O2277">
        <v>94</v>
      </c>
    </row>
    <row r="2278" spans="1:15" x14ac:dyDescent="0.25">
      <c r="A2278" t="s">
        <v>15977</v>
      </c>
      <c r="B2278" t="s">
        <v>41</v>
      </c>
      <c r="C2278" t="s">
        <v>11</v>
      </c>
      <c r="D2278">
        <v>1993</v>
      </c>
      <c r="E2278" t="s">
        <v>15976</v>
      </c>
      <c r="F2278">
        <v>6</v>
      </c>
      <c r="G2278">
        <v>66000</v>
      </c>
      <c r="H2278" t="s">
        <v>11197</v>
      </c>
      <c r="I2278" t="s">
        <v>15975</v>
      </c>
      <c r="J2278" t="s">
        <v>1387</v>
      </c>
      <c r="K2278" t="s">
        <v>7</v>
      </c>
      <c r="L2278">
        <v>38000000</v>
      </c>
      <c r="M2278">
        <v>266614059</v>
      </c>
      <c r="N2278" t="s">
        <v>108</v>
      </c>
      <c r="O2278">
        <v>117</v>
      </c>
    </row>
    <row r="2279" spans="1:15" x14ac:dyDescent="0.25">
      <c r="A2279" t="s">
        <v>15974</v>
      </c>
      <c r="B2279" t="s">
        <v>41</v>
      </c>
      <c r="C2279" t="s">
        <v>34</v>
      </c>
      <c r="D2279">
        <v>1993</v>
      </c>
      <c r="E2279" t="s">
        <v>15776</v>
      </c>
      <c r="F2279">
        <v>7.2</v>
      </c>
      <c r="G2279">
        <v>96000</v>
      </c>
      <c r="H2279" t="s">
        <v>8933</v>
      </c>
      <c r="I2279" t="s">
        <v>8680</v>
      </c>
      <c r="J2279" t="s">
        <v>1244</v>
      </c>
      <c r="K2279" t="s">
        <v>7</v>
      </c>
      <c r="L2279">
        <v>40000000</v>
      </c>
      <c r="M2279">
        <v>176997168</v>
      </c>
      <c r="N2279" t="s">
        <v>114</v>
      </c>
      <c r="O2279">
        <v>128</v>
      </c>
    </row>
    <row r="2280" spans="1:15" x14ac:dyDescent="0.25">
      <c r="A2280" t="s">
        <v>15973</v>
      </c>
      <c r="B2280" t="s">
        <v>101</v>
      </c>
      <c r="C2280" t="s">
        <v>11</v>
      </c>
      <c r="D2280">
        <v>1993</v>
      </c>
      <c r="E2280" t="s">
        <v>15763</v>
      </c>
      <c r="F2280">
        <v>7.2</v>
      </c>
      <c r="G2280">
        <v>56000</v>
      </c>
      <c r="H2280" t="s">
        <v>1006</v>
      </c>
      <c r="I2280" t="s">
        <v>11865</v>
      </c>
      <c r="J2280" t="s">
        <v>5825</v>
      </c>
      <c r="K2280" t="s">
        <v>7</v>
      </c>
      <c r="L2280">
        <v>34000000</v>
      </c>
      <c r="M2280">
        <v>32255440</v>
      </c>
      <c r="N2280" t="s">
        <v>114</v>
      </c>
      <c r="O2280">
        <v>139</v>
      </c>
    </row>
    <row r="2281" spans="1:15" x14ac:dyDescent="0.25">
      <c r="A2281" t="s">
        <v>15972</v>
      </c>
      <c r="B2281" t="s">
        <v>41</v>
      </c>
      <c r="C2281" t="s">
        <v>87</v>
      </c>
      <c r="D2281">
        <v>1993</v>
      </c>
      <c r="E2281" t="s">
        <v>15971</v>
      </c>
      <c r="F2281">
        <v>7.5</v>
      </c>
      <c r="G2281">
        <v>54000</v>
      </c>
      <c r="H2281" t="s">
        <v>1517</v>
      </c>
      <c r="I2281" t="s">
        <v>4896</v>
      </c>
      <c r="J2281" t="s">
        <v>15970</v>
      </c>
      <c r="K2281" t="s">
        <v>7</v>
      </c>
      <c r="L2281">
        <v>3500000</v>
      </c>
      <c r="M2281">
        <v>27912072</v>
      </c>
      <c r="N2281" t="s">
        <v>666</v>
      </c>
      <c r="O2281">
        <v>97</v>
      </c>
    </row>
    <row r="2282" spans="1:15" x14ac:dyDescent="0.25">
      <c r="A2282" t="s">
        <v>15969</v>
      </c>
      <c r="B2282" t="s">
        <v>101</v>
      </c>
      <c r="C2282" t="s">
        <v>11</v>
      </c>
      <c r="D2282">
        <v>1993</v>
      </c>
      <c r="E2282" t="s">
        <v>15628</v>
      </c>
      <c r="F2282">
        <v>7.6</v>
      </c>
      <c r="G2282">
        <v>27000</v>
      </c>
      <c r="H2282" t="s">
        <v>10499</v>
      </c>
      <c r="I2282" t="s">
        <v>12771</v>
      </c>
      <c r="J2282" t="s">
        <v>14293</v>
      </c>
      <c r="K2282" t="s">
        <v>7</v>
      </c>
      <c r="L2282">
        <v>25000000</v>
      </c>
      <c r="M2282">
        <v>10769960</v>
      </c>
      <c r="N2282" t="s">
        <v>15968</v>
      </c>
      <c r="O2282">
        <v>271</v>
      </c>
    </row>
    <row r="2283" spans="1:15" x14ac:dyDescent="0.25">
      <c r="A2283" t="s">
        <v>6354</v>
      </c>
      <c r="B2283" t="s">
        <v>101</v>
      </c>
      <c r="C2283" t="s">
        <v>34</v>
      </c>
      <c r="D2283">
        <v>1993</v>
      </c>
      <c r="E2283" t="s">
        <v>15755</v>
      </c>
      <c r="F2283">
        <v>6.4</v>
      </c>
      <c r="G2283">
        <v>52000</v>
      </c>
      <c r="H2283" t="s">
        <v>9409</v>
      </c>
      <c r="I2283" t="s">
        <v>11202</v>
      </c>
      <c r="J2283" t="s">
        <v>13772</v>
      </c>
      <c r="K2283" t="s">
        <v>214</v>
      </c>
      <c r="L2283">
        <v>30000000</v>
      </c>
      <c r="M2283">
        <v>53898845</v>
      </c>
      <c r="N2283" t="s">
        <v>119</v>
      </c>
      <c r="O2283">
        <v>105</v>
      </c>
    </row>
    <row r="2284" spans="1:15" x14ac:dyDescent="0.25">
      <c r="A2284" t="s">
        <v>15967</v>
      </c>
      <c r="B2284" t="s">
        <v>915</v>
      </c>
      <c r="C2284" t="s">
        <v>100</v>
      </c>
      <c r="D2284">
        <v>1993</v>
      </c>
      <c r="E2284" t="s">
        <v>15835</v>
      </c>
      <c r="F2284">
        <v>6.9</v>
      </c>
      <c r="G2284">
        <v>43000</v>
      </c>
      <c r="H2284" t="s">
        <v>15469</v>
      </c>
      <c r="I2284" t="s">
        <v>15966</v>
      </c>
      <c r="J2284" t="s">
        <v>10966</v>
      </c>
      <c r="K2284" t="s">
        <v>7</v>
      </c>
      <c r="M2284">
        <v>41833324</v>
      </c>
      <c r="N2284" t="s">
        <v>15965</v>
      </c>
      <c r="O2284">
        <v>84</v>
      </c>
    </row>
    <row r="2285" spans="1:15" x14ac:dyDescent="0.25">
      <c r="A2285" t="s">
        <v>15964</v>
      </c>
      <c r="B2285" t="s">
        <v>915</v>
      </c>
      <c r="C2285" t="s">
        <v>11</v>
      </c>
      <c r="D2285">
        <v>1993</v>
      </c>
      <c r="E2285" t="s">
        <v>15820</v>
      </c>
      <c r="F2285">
        <v>7.3</v>
      </c>
      <c r="G2285">
        <v>38000</v>
      </c>
      <c r="H2285" t="s">
        <v>14767</v>
      </c>
      <c r="I2285" t="s">
        <v>14878</v>
      </c>
      <c r="J2285" t="s">
        <v>15963</v>
      </c>
      <c r="K2285" t="s">
        <v>265</v>
      </c>
      <c r="L2285">
        <v>18000000</v>
      </c>
      <c r="M2285">
        <v>31181347</v>
      </c>
      <c r="N2285" t="s">
        <v>138</v>
      </c>
      <c r="O2285">
        <v>101</v>
      </c>
    </row>
    <row r="2286" spans="1:15" x14ac:dyDescent="0.25">
      <c r="A2286" t="s">
        <v>15962</v>
      </c>
      <c r="B2286" t="s">
        <v>101</v>
      </c>
      <c r="C2286" t="s">
        <v>100</v>
      </c>
      <c r="D2286">
        <v>1993</v>
      </c>
      <c r="E2286" t="s">
        <v>15961</v>
      </c>
      <c r="F2286">
        <v>6</v>
      </c>
      <c r="G2286">
        <v>71000</v>
      </c>
      <c r="H2286" t="s">
        <v>11620</v>
      </c>
      <c r="I2286" t="s">
        <v>13574</v>
      </c>
      <c r="J2286" t="s">
        <v>13573</v>
      </c>
      <c r="K2286" t="s">
        <v>7</v>
      </c>
      <c r="L2286">
        <v>20000000</v>
      </c>
      <c r="M2286">
        <v>153698625</v>
      </c>
      <c r="N2286" t="s">
        <v>13572</v>
      </c>
      <c r="O2286">
        <v>112</v>
      </c>
    </row>
    <row r="2287" spans="1:15" x14ac:dyDescent="0.25">
      <c r="A2287" t="s">
        <v>15960</v>
      </c>
      <c r="B2287" t="s">
        <v>68</v>
      </c>
      <c r="C2287" t="s">
        <v>34</v>
      </c>
      <c r="D2287">
        <v>1993</v>
      </c>
      <c r="E2287" t="s">
        <v>15660</v>
      </c>
      <c r="F2287">
        <v>4.0999999999999996</v>
      </c>
      <c r="G2287">
        <v>47000</v>
      </c>
      <c r="H2287" t="s">
        <v>1918</v>
      </c>
      <c r="I2287" t="s">
        <v>13975</v>
      </c>
      <c r="J2287" t="s">
        <v>14425</v>
      </c>
      <c r="K2287" t="s">
        <v>7</v>
      </c>
      <c r="L2287">
        <v>22000000</v>
      </c>
      <c r="M2287">
        <v>10696210</v>
      </c>
      <c r="N2287" t="s">
        <v>514</v>
      </c>
      <c r="O2287">
        <v>104</v>
      </c>
    </row>
    <row r="2288" spans="1:15" x14ac:dyDescent="0.25">
      <c r="A2288" t="s">
        <v>15959</v>
      </c>
      <c r="B2288" t="s">
        <v>101</v>
      </c>
      <c r="C2288" t="s">
        <v>11</v>
      </c>
      <c r="D2288">
        <v>1993</v>
      </c>
      <c r="E2288" t="s">
        <v>15632</v>
      </c>
      <c r="F2288">
        <v>7.8</v>
      </c>
      <c r="G2288">
        <v>69000</v>
      </c>
      <c r="H2288" t="s">
        <v>2716</v>
      </c>
      <c r="I2288" t="s">
        <v>6879</v>
      </c>
      <c r="J2288" t="s">
        <v>5628</v>
      </c>
      <c r="K2288" t="s">
        <v>7</v>
      </c>
      <c r="L2288">
        <v>15000000</v>
      </c>
      <c r="M2288">
        <v>23237911</v>
      </c>
      <c r="N2288" t="s">
        <v>114</v>
      </c>
      <c r="O2288">
        <v>134</v>
      </c>
    </row>
    <row r="2289" spans="1:15" x14ac:dyDescent="0.25">
      <c r="A2289" t="s">
        <v>15958</v>
      </c>
      <c r="B2289" t="s">
        <v>41</v>
      </c>
      <c r="C2289" t="s">
        <v>34</v>
      </c>
      <c r="D2289">
        <v>1993</v>
      </c>
      <c r="E2289" t="s">
        <v>15779</v>
      </c>
      <c r="F2289">
        <v>6.2</v>
      </c>
      <c r="G2289">
        <v>46000</v>
      </c>
      <c r="H2289" t="s">
        <v>7818</v>
      </c>
      <c r="I2289" t="s">
        <v>12169</v>
      </c>
      <c r="J2289" t="s">
        <v>5498</v>
      </c>
      <c r="K2289" t="s">
        <v>7</v>
      </c>
      <c r="L2289">
        <v>18000000</v>
      </c>
      <c r="M2289">
        <v>74189677</v>
      </c>
      <c r="N2289" t="s">
        <v>103</v>
      </c>
      <c r="O2289">
        <v>97</v>
      </c>
    </row>
    <row r="2290" spans="1:15" x14ac:dyDescent="0.25">
      <c r="A2290" t="s">
        <v>15957</v>
      </c>
      <c r="B2290" t="s">
        <v>68</v>
      </c>
      <c r="C2290" t="s">
        <v>409</v>
      </c>
      <c r="D2290">
        <v>1993</v>
      </c>
      <c r="E2290" t="s">
        <v>15531</v>
      </c>
      <c r="F2290">
        <v>6.5</v>
      </c>
      <c r="G2290">
        <v>23000</v>
      </c>
      <c r="H2290" t="s">
        <v>14393</v>
      </c>
      <c r="I2290" t="s">
        <v>15956</v>
      </c>
      <c r="J2290" t="s">
        <v>12229</v>
      </c>
      <c r="K2290" t="s">
        <v>7</v>
      </c>
      <c r="L2290">
        <v>15000000</v>
      </c>
      <c r="M2290">
        <v>19885552</v>
      </c>
      <c r="N2290" t="s">
        <v>108</v>
      </c>
      <c r="O2290">
        <v>109</v>
      </c>
    </row>
    <row r="2291" spans="1:15" x14ac:dyDescent="0.25">
      <c r="A2291" t="s">
        <v>15955</v>
      </c>
      <c r="B2291" t="s">
        <v>101</v>
      </c>
      <c r="C2291" t="s">
        <v>100</v>
      </c>
      <c r="D2291">
        <v>1993</v>
      </c>
      <c r="E2291" t="s">
        <v>15763</v>
      </c>
      <c r="F2291">
        <v>7</v>
      </c>
      <c r="G2291">
        <v>96000</v>
      </c>
      <c r="H2291" t="s">
        <v>1855</v>
      </c>
      <c r="I2291" t="s">
        <v>15954</v>
      </c>
      <c r="J2291" t="s">
        <v>14733</v>
      </c>
      <c r="K2291" t="s">
        <v>7</v>
      </c>
      <c r="L2291">
        <v>14000000</v>
      </c>
      <c r="M2291">
        <v>154856263</v>
      </c>
      <c r="N2291" t="s">
        <v>119</v>
      </c>
      <c r="O2291">
        <v>98</v>
      </c>
    </row>
    <row r="2292" spans="1:15" x14ac:dyDescent="0.25">
      <c r="A2292" t="s">
        <v>15953</v>
      </c>
      <c r="B2292" t="s">
        <v>68</v>
      </c>
      <c r="C2292" t="s">
        <v>24</v>
      </c>
      <c r="D2292">
        <v>1993</v>
      </c>
      <c r="E2292" t="s">
        <v>15844</v>
      </c>
      <c r="F2292">
        <v>6.8</v>
      </c>
      <c r="G2292">
        <v>50000</v>
      </c>
      <c r="H2292" t="s">
        <v>4284</v>
      </c>
      <c r="I2292" t="s">
        <v>1866</v>
      </c>
      <c r="J2292" t="s">
        <v>6578</v>
      </c>
      <c r="K2292" t="s">
        <v>7</v>
      </c>
      <c r="L2292">
        <v>28000000</v>
      </c>
      <c r="M2292">
        <v>63270710</v>
      </c>
      <c r="N2292" t="s">
        <v>138</v>
      </c>
      <c r="O2292">
        <v>110</v>
      </c>
    </row>
    <row r="2293" spans="1:15" x14ac:dyDescent="0.25">
      <c r="A2293" t="s">
        <v>15952</v>
      </c>
      <c r="B2293" t="s">
        <v>41</v>
      </c>
      <c r="C2293" t="s">
        <v>87</v>
      </c>
      <c r="D2293">
        <v>1993</v>
      </c>
      <c r="E2293" t="s">
        <v>15742</v>
      </c>
      <c r="F2293">
        <v>6.7</v>
      </c>
      <c r="G2293">
        <v>52000</v>
      </c>
      <c r="H2293" t="s">
        <v>6096</v>
      </c>
      <c r="I2293" t="s">
        <v>15951</v>
      </c>
      <c r="J2293" t="s">
        <v>878</v>
      </c>
      <c r="K2293" t="s">
        <v>7</v>
      </c>
      <c r="L2293">
        <v>9000000</v>
      </c>
      <c r="M2293">
        <v>2395231</v>
      </c>
      <c r="N2293" t="s">
        <v>13342</v>
      </c>
      <c r="O2293">
        <v>117</v>
      </c>
    </row>
    <row r="2294" spans="1:15" x14ac:dyDescent="0.25">
      <c r="A2294" t="s">
        <v>15950</v>
      </c>
      <c r="B2294" t="s">
        <v>101</v>
      </c>
      <c r="C2294" t="s">
        <v>24</v>
      </c>
      <c r="D2294">
        <v>1993</v>
      </c>
      <c r="E2294" t="s">
        <v>15544</v>
      </c>
      <c r="F2294">
        <v>7.2</v>
      </c>
      <c r="G2294">
        <v>56000</v>
      </c>
      <c r="H2294" t="s">
        <v>13304</v>
      </c>
      <c r="I2294" t="s">
        <v>15949</v>
      </c>
      <c r="J2294" t="s">
        <v>2674</v>
      </c>
      <c r="K2294" t="s">
        <v>7</v>
      </c>
      <c r="M2294">
        <v>23261580</v>
      </c>
      <c r="N2294" t="s">
        <v>704</v>
      </c>
      <c r="O2294">
        <v>98</v>
      </c>
    </row>
    <row r="2295" spans="1:15" x14ac:dyDescent="0.25">
      <c r="A2295" t="s">
        <v>15948</v>
      </c>
      <c r="B2295" t="s">
        <v>41</v>
      </c>
      <c r="C2295" t="s">
        <v>11</v>
      </c>
      <c r="D2295">
        <v>1993</v>
      </c>
      <c r="E2295" t="s">
        <v>15625</v>
      </c>
      <c r="F2295">
        <v>5</v>
      </c>
      <c r="G2295">
        <v>30000</v>
      </c>
      <c r="H2295" t="s">
        <v>4638</v>
      </c>
      <c r="I2295" t="s">
        <v>9917</v>
      </c>
      <c r="J2295" t="s">
        <v>9032</v>
      </c>
      <c r="K2295" t="s">
        <v>7</v>
      </c>
      <c r="L2295">
        <v>40000000</v>
      </c>
      <c r="M2295">
        <v>116300000</v>
      </c>
      <c r="N2295" t="s">
        <v>108</v>
      </c>
      <c r="O2295">
        <v>107</v>
      </c>
    </row>
    <row r="2296" spans="1:15" x14ac:dyDescent="0.25">
      <c r="A2296" t="s">
        <v>15947</v>
      </c>
      <c r="B2296" t="s">
        <v>101</v>
      </c>
      <c r="C2296" t="s">
        <v>409</v>
      </c>
      <c r="D2296">
        <v>1993</v>
      </c>
      <c r="E2296" t="s">
        <v>15946</v>
      </c>
      <c r="F2296">
        <v>7.5</v>
      </c>
      <c r="G2296">
        <v>59000</v>
      </c>
      <c r="H2296" t="s">
        <v>15945</v>
      </c>
      <c r="I2296" t="s">
        <v>15944</v>
      </c>
      <c r="J2296" t="s">
        <v>15943</v>
      </c>
      <c r="K2296" t="s">
        <v>7</v>
      </c>
      <c r="M2296">
        <v>22881563</v>
      </c>
      <c r="N2296" t="s">
        <v>2694</v>
      </c>
      <c r="O2296">
        <v>114</v>
      </c>
    </row>
    <row r="2297" spans="1:15" x14ac:dyDescent="0.25">
      <c r="A2297" t="s">
        <v>15942</v>
      </c>
      <c r="B2297" t="s">
        <v>101</v>
      </c>
      <c r="C2297" t="s">
        <v>24</v>
      </c>
      <c r="D2297">
        <v>1993</v>
      </c>
      <c r="E2297" t="s">
        <v>15651</v>
      </c>
      <c r="F2297">
        <v>5.3</v>
      </c>
      <c r="G2297">
        <v>52000</v>
      </c>
      <c r="H2297" t="s">
        <v>14132</v>
      </c>
      <c r="I2297" t="s">
        <v>15941</v>
      </c>
      <c r="J2297" t="s">
        <v>6495</v>
      </c>
      <c r="K2297" t="s">
        <v>7</v>
      </c>
      <c r="L2297">
        <v>33000000</v>
      </c>
      <c r="M2297">
        <v>21274717</v>
      </c>
      <c r="N2297" t="s">
        <v>108</v>
      </c>
      <c r="O2297">
        <v>88</v>
      </c>
    </row>
    <row r="2298" spans="1:15" x14ac:dyDescent="0.25">
      <c r="A2298" t="s">
        <v>15940</v>
      </c>
      <c r="B2298" t="s">
        <v>68</v>
      </c>
      <c r="C2298" t="s">
        <v>24</v>
      </c>
      <c r="D2298">
        <v>1993</v>
      </c>
      <c r="E2298" t="s">
        <v>15874</v>
      </c>
      <c r="F2298">
        <v>6.5</v>
      </c>
      <c r="G2298">
        <v>36000</v>
      </c>
      <c r="H2298" t="s">
        <v>15939</v>
      </c>
      <c r="I2298" t="s">
        <v>5421</v>
      </c>
      <c r="J2298" t="s">
        <v>6817</v>
      </c>
      <c r="K2298" t="s">
        <v>7</v>
      </c>
      <c r="L2298">
        <v>20000000</v>
      </c>
      <c r="M2298">
        <v>11585483</v>
      </c>
      <c r="N2298" t="s">
        <v>2694</v>
      </c>
      <c r="O2298">
        <v>93</v>
      </c>
    </row>
    <row r="2299" spans="1:15" x14ac:dyDescent="0.25">
      <c r="A2299" t="s">
        <v>15938</v>
      </c>
      <c r="B2299" t="s">
        <v>68</v>
      </c>
      <c r="C2299" t="s">
        <v>34</v>
      </c>
      <c r="D2299">
        <v>1993</v>
      </c>
      <c r="E2299" t="s">
        <v>15625</v>
      </c>
      <c r="F2299">
        <v>6.6</v>
      </c>
      <c r="G2299">
        <v>86000</v>
      </c>
      <c r="H2299" t="s">
        <v>13087</v>
      </c>
      <c r="I2299" t="s">
        <v>13087</v>
      </c>
      <c r="J2299" t="s">
        <v>13772</v>
      </c>
      <c r="K2299" t="s">
        <v>7</v>
      </c>
      <c r="L2299">
        <v>25000000</v>
      </c>
      <c r="M2299">
        <v>133752825</v>
      </c>
      <c r="N2299" t="s">
        <v>890</v>
      </c>
      <c r="O2299">
        <v>86</v>
      </c>
    </row>
    <row r="2300" spans="1:15" x14ac:dyDescent="0.25">
      <c r="A2300" t="s">
        <v>5318</v>
      </c>
      <c r="B2300" t="s">
        <v>68</v>
      </c>
      <c r="C2300" t="s">
        <v>24</v>
      </c>
      <c r="D2300">
        <v>1993</v>
      </c>
      <c r="E2300" t="s">
        <v>15916</v>
      </c>
      <c r="F2300">
        <v>7.3</v>
      </c>
      <c r="G2300">
        <v>46000</v>
      </c>
      <c r="H2300" t="s">
        <v>2639</v>
      </c>
      <c r="I2300" t="s">
        <v>5316</v>
      </c>
      <c r="J2300" t="s">
        <v>2639</v>
      </c>
      <c r="K2300" t="s">
        <v>265</v>
      </c>
      <c r="L2300">
        <v>11000000</v>
      </c>
      <c r="M2300">
        <v>22549338</v>
      </c>
      <c r="N2300" t="s">
        <v>14121</v>
      </c>
      <c r="O2300">
        <v>111</v>
      </c>
    </row>
    <row r="2301" spans="1:15" x14ac:dyDescent="0.25">
      <c r="A2301" t="s">
        <v>15937</v>
      </c>
      <c r="B2301" t="s">
        <v>41</v>
      </c>
      <c r="C2301" t="s">
        <v>11</v>
      </c>
      <c r="D2301">
        <v>1993</v>
      </c>
      <c r="E2301" t="s">
        <v>15610</v>
      </c>
      <c r="F2301">
        <v>5.8</v>
      </c>
      <c r="G2301">
        <v>17000</v>
      </c>
      <c r="H2301" t="s">
        <v>14311</v>
      </c>
      <c r="I2301" t="s">
        <v>14311</v>
      </c>
      <c r="J2301" t="s">
        <v>10133</v>
      </c>
      <c r="K2301" t="s">
        <v>7</v>
      </c>
      <c r="L2301">
        <v>6000000</v>
      </c>
      <c r="M2301">
        <v>13609396</v>
      </c>
      <c r="N2301" t="s">
        <v>6260</v>
      </c>
      <c r="O2301">
        <v>89</v>
      </c>
    </row>
    <row r="2302" spans="1:15" x14ac:dyDescent="0.25">
      <c r="A2302" t="s">
        <v>15936</v>
      </c>
      <c r="B2302" t="s">
        <v>68</v>
      </c>
      <c r="C2302" t="s">
        <v>34</v>
      </c>
      <c r="D2302">
        <v>1993</v>
      </c>
      <c r="E2302" t="s">
        <v>15718</v>
      </c>
      <c r="F2302">
        <v>6.2</v>
      </c>
      <c r="G2302">
        <v>45000</v>
      </c>
      <c r="H2302" t="s">
        <v>15935</v>
      </c>
      <c r="I2302" t="s">
        <v>15934</v>
      </c>
      <c r="J2302" t="s">
        <v>6718</v>
      </c>
      <c r="K2302" t="s">
        <v>7</v>
      </c>
      <c r="L2302">
        <v>13000000</v>
      </c>
      <c r="M2302">
        <v>27979399</v>
      </c>
      <c r="N2302" t="s">
        <v>666</v>
      </c>
      <c r="O2302">
        <v>84</v>
      </c>
    </row>
    <row r="2303" spans="1:15" x14ac:dyDescent="0.25">
      <c r="A2303" t="s">
        <v>15933</v>
      </c>
      <c r="B2303" t="s">
        <v>41</v>
      </c>
      <c r="C2303" t="s">
        <v>409</v>
      </c>
      <c r="D2303">
        <v>1993</v>
      </c>
      <c r="E2303" t="s">
        <v>15734</v>
      </c>
      <c r="F2303">
        <v>7.3</v>
      </c>
      <c r="G2303">
        <v>49000</v>
      </c>
      <c r="H2303" t="s">
        <v>9034</v>
      </c>
      <c r="I2303" t="s">
        <v>15932</v>
      </c>
      <c r="J2303" t="s">
        <v>1004</v>
      </c>
      <c r="K2303" t="s">
        <v>7</v>
      </c>
      <c r="M2303">
        <v>4104962</v>
      </c>
      <c r="N2303" t="s">
        <v>15931</v>
      </c>
      <c r="O2303">
        <v>115</v>
      </c>
    </row>
    <row r="2304" spans="1:15" x14ac:dyDescent="0.25">
      <c r="A2304" t="s">
        <v>15930</v>
      </c>
      <c r="B2304" t="s">
        <v>41</v>
      </c>
      <c r="C2304" t="s">
        <v>11</v>
      </c>
      <c r="D2304">
        <v>1993</v>
      </c>
      <c r="E2304" t="s">
        <v>15929</v>
      </c>
      <c r="F2304">
        <v>7.9</v>
      </c>
      <c r="G2304">
        <v>93000</v>
      </c>
      <c r="H2304" t="s">
        <v>10721</v>
      </c>
      <c r="I2304" t="s">
        <v>10721</v>
      </c>
      <c r="J2304" t="s">
        <v>4077</v>
      </c>
      <c r="K2304" t="s">
        <v>562</v>
      </c>
      <c r="M2304">
        <v>1341154</v>
      </c>
      <c r="N2304" t="s">
        <v>5666</v>
      </c>
      <c r="O2304">
        <v>94</v>
      </c>
    </row>
    <row r="2305" spans="1:15" x14ac:dyDescent="0.25">
      <c r="A2305" t="s">
        <v>15928</v>
      </c>
      <c r="B2305" t="s">
        <v>68</v>
      </c>
      <c r="C2305" t="s">
        <v>24</v>
      </c>
      <c r="D2305">
        <v>1993</v>
      </c>
      <c r="E2305" t="s">
        <v>15832</v>
      </c>
      <c r="F2305">
        <v>7</v>
      </c>
      <c r="G2305">
        <v>45000</v>
      </c>
      <c r="H2305" t="s">
        <v>1327</v>
      </c>
      <c r="I2305" t="s">
        <v>6666</v>
      </c>
      <c r="J2305" t="s">
        <v>12999</v>
      </c>
      <c r="K2305" t="s">
        <v>7</v>
      </c>
      <c r="M2305">
        <v>70172621</v>
      </c>
      <c r="N2305" t="s">
        <v>15927</v>
      </c>
      <c r="O2305">
        <v>103</v>
      </c>
    </row>
    <row r="2306" spans="1:15" x14ac:dyDescent="0.25">
      <c r="A2306" t="s">
        <v>15926</v>
      </c>
      <c r="B2306" t="s">
        <v>68</v>
      </c>
      <c r="C2306" t="s">
        <v>87</v>
      </c>
      <c r="D2306">
        <v>1993</v>
      </c>
      <c r="E2306" t="s">
        <v>15536</v>
      </c>
      <c r="F2306">
        <v>7.5</v>
      </c>
      <c r="G2306">
        <v>76000</v>
      </c>
      <c r="H2306" t="s">
        <v>1244</v>
      </c>
      <c r="I2306" t="s">
        <v>3274</v>
      </c>
      <c r="J2306" t="s">
        <v>671</v>
      </c>
      <c r="K2306" t="s">
        <v>7</v>
      </c>
      <c r="L2306">
        <v>30000000</v>
      </c>
      <c r="M2306">
        <v>135130999</v>
      </c>
      <c r="N2306" t="s">
        <v>138</v>
      </c>
      <c r="O2306">
        <v>138</v>
      </c>
    </row>
    <row r="2307" spans="1:15" x14ac:dyDescent="0.25">
      <c r="A2307" t="s">
        <v>15925</v>
      </c>
      <c r="B2307" t="s">
        <v>41</v>
      </c>
      <c r="C2307" t="s">
        <v>24</v>
      </c>
      <c r="D2307">
        <v>1993</v>
      </c>
      <c r="E2307" t="s">
        <v>15924</v>
      </c>
      <c r="F2307">
        <v>4.8</v>
      </c>
      <c r="G2307">
        <v>25000</v>
      </c>
      <c r="H2307" t="s">
        <v>14562</v>
      </c>
      <c r="I2307" t="s">
        <v>14562</v>
      </c>
      <c r="J2307" t="s">
        <v>15130</v>
      </c>
      <c r="K2307" t="s">
        <v>7</v>
      </c>
      <c r="L2307">
        <v>900000</v>
      </c>
      <c r="M2307">
        <v>8556940</v>
      </c>
      <c r="N2307" t="s">
        <v>13748</v>
      </c>
      <c r="O2307">
        <v>92</v>
      </c>
    </row>
    <row r="2308" spans="1:15" x14ac:dyDescent="0.25">
      <c r="A2308" t="s">
        <v>15923</v>
      </c>
      <c r="B2308" t="s">
        <v>41</v>
      </c>
      <c r="C2308" t="s">
        <v>87</v>
      </c>
      <c r="D2308">
        <v>1993</v>
      </c>
      <c r="E2308" t="s">
        <v>15763</v>
      </c>
      <c r="F2308">
        <v>6.4</v>
      </c>
      <c r="G2308">
        <v>24000</v>
      </c>
      <c r="H2308" t="s">
        <v>11644</v>
      </c>
      <c r="I2308" t="s">
        <v>2606</v>
      </c>
      <c r="J2308" t="s">
        <v>2690</v>
      </c>
      <c r="K2308" t="s">
        <v>95</v>
      </c>
      <c r="L2308">
        <v>20000000</v>
      </c>
      <c r="M2308">
        <v>46405336</v>
      </c>
      <c r="N2308" t="s">
        <v>6977</v>
      </c>
      <c r="O2308">
        <v>107</v>
      </c>
    </row>
    <row r="2309" spans="1:15" x14ac:dyDescent="0.25">
      <c r="A2309" t="s">
        <v>15922</v>
      </c>
      <c r="B2309" t="s">
        <v>41</v>
      </c>
      <c r="C2309" t="s">
        <v>409</v>
      </c>
      <c r="D2309">
        <v>1993</v>
      </c>
      <c r="E2309" t="s">
        <v>15588</v>
      </c>
      <c r="F2309">
        <v>7.3</v>
      </c>
      <c r="G2309">
        <v>18000</v>
      </c>
      <c r="H2309" t="s">
        <v>12940</v>
      </c>
      <c r="I2309" t="s">
        <v>15921</v>
      </c>
      <c r="J2309" t="s">
        <v>8800</v>
      </c>
      <c r="K2309" t="s">
        <v>7</v>
      </c>
      <c r="L2309">
        <v>15000000</v>
      </c>
      <c r="M2309">
        <v>39100956</v>
      </c>
      <c r="N2309" t="s">
        <v>6122</v>
      </c>
      <c r="O2309">
        <v>118</v>
      </c>
    </row>
    <row r="2310" spans="1:15" x14ac:dyDescent="0.25">
      <c r="A2310" t="s">
        <v>15920</v>
      </c>
      <c r="B2310" t="s">
        <v>41</v>
      </c>
      <c r="C2310" t="s">
        <v>24</v>
      </c>
      <c r="D2310">
        <v>1993</v>
      </c>
      <c r="E2310" t="s">
        <v>15919</v>
      </c>
      <c r="F2310">
        <v>7.7</v>
      </c>
      <c r="G2310">
        <v>43000</v>
      </c>
      <c r="H2310" t="s">
        <v>10186</v>
      </c>
      <c r="I2310" t="s">
        <v>15918</v>
      </c>
      <c r="J2310" t="s">
        <v>11832</v>
      </c>
      <c r="K2310" t="s">
        <v>7</v>
      </c>
      <c r="M2310">
        <v>6110979</v>
      </c>
      <c r="N2310" t="s">
        <v>9824</v>
      </c>
      <c r="O2310">
        <v>188</v>
      </c>
    </row>
    <row r="2311" spans="1:15" x14ac:dyDescent="0.25">
      <c r="A2311" t="s">
        <v>15917</v>
      </c>
      <c r="B2311" t="s">
        <v>68</v>
      </c>
      <c r="C2311" t="s">
        <v>24</v>
      </c>
      <c r="D2311">
        <v>1993</v>
      </c>
      <c r="E2311" t="s">
        <v>15916</v>
      </c>
      <c r="F2311">
        <v>5.8</v>
      </c>
      <c r="G2311">
        <v>18000</v>
      </c>
      <c r="H2311" t="s">
        <v>14141</v>
      </c>
      <c r="I2311" t="s">
        <v>9930</v>
      </c>
      <c r="J2311" t="s">
        <v>14398</v>
      </c>
      <c r="K2311" t="s">
        <v>7</v>
      </c>
      <c r="M2311">
        <v>36448400</v>
      </c>
      <c r="N2311" t="s">
        <v>8102</v>
      </c>
      <c r="O2311">
        <v>95</v>
      </c>
    </row>
    <row r="2312" spans="1:15" x14ac:dyDescent="0.25">
      <c r="A2312" t="s">
        <v>15915</v>
      </c>
      <c r="B2312" t="s">
        <v>41</v>
      </c>
      <c r="C2312" t="s">
        <v>34</v>
      </c>
      <c r="D2312">
        <v>1993</v>
      </c>
      <c r="E2312" t="s">
        <v>15857</v>
      </c>
      <c r="F2312">
        <v>5.9</v>
      </c>
      <c r="G2312">
        <v>41000</v>
      </c>
      <c r="H2312" t="s">
        <v>15914</v>
      </c>
      <c r="I2312" t="s">
        <v>15914</v>
      </c>
      <c r="J2312" t="s">
        <v>1878</v>
      </c>
      <c r="K2312" t="s">
        <v>7</v>
      </c>
      <c r="L2312">
        <v>30000000</v>
      </c>
      <c r="M2312">
        <v>24107867</v>
      </c>
      <c r="N2312" t="s">
        <v>114</v>
      </c>
      <c r="O2312">
        <v>102</v>
      </c>
    </row>
    <row r="2313" spans="1:15" x14ac:dyDescent="0.25">
      <c r="A2313" t="s">
        <v>15913</v>
      </c>
      <c r="C2313" t="s">
        <v>5</v>
      </c>
      <c r="D2313">
        <v>1993</v>
      </c>
      <c r="E2313" t="s">
        <v>15912</v>
      </c>
      <c r="F2313">
        <v>5.9</v>
      </c>
      <c r="G2313">
        <v>14000</v>
      </c>
      <c r="H2313" t="s">
        <v>15911</v>
      </c>
      <c r="I2313" t="s">
        <v>15910</v>
      </c>
      <c r="J2313" t="s">
        <v>15909</v>
      </c>
      <c r="K2313" t="s">
        <v>7</v>
      </c>
      <c r="L2313">
        <v>2000000</v>
      </c>
      <c r="M2313">
        <v>54207</v>
      </c>
      <c r="N2313" t="s">
        <v>9623</v>
      </c>
      <c r="O2313">
        <v>97</v>
      </c>
    </row>
    <row r="2314" spans="1:15" x14ac:dyDescent="0.25">
      <c r="A2314" t="s">
        <v>15908</v>
      </c>
      <c r="B2314" t="s">
        <v>101</v>
      </c>
      <c r="C2314" t="s">
        <v>409</v>
      </c>
      <c r="D2314">
        <v>1993</v>
      </c>
      <c r="E2314" t="s">
        <v>15907</v>
      </c>
      <c r="F2314">
        <v>7.4</v>
      </c>
      <c r="G2314">
        <v>37000</v>
      </c>
      <c r="H2314" t="s">
        <v>1005</v>
      </c>
      <c r="I2314" t="s">
        <v>15906</v>
      </c>
      <c r="J2314" t="s">
        <v>15905</v>
      </c>
      <c r="K2314" t="s">
        <v>7</v>
      </c>
      <c r="L2314">
        <v>12000000</v>
      </c>
      <c r="M2314">
        <v>7266383</v>
      </c>
      <c r="N2314" t="s">
        <v>15720</v>
      </c>
      <c r="O2314">
        <v>109</v>
      </c>
    </row>
    <row r="2315" spans="1:15" x14ac:dyDescent="0.25">
      <c r="A2315" t="s">
        <v>15904</v>
      </c>
      <c r="C2315" t="s">
        <v>438</v>
      </c>
      <c r="D2315">
        <v>1993</v>
      </c>
      <c r="E2315" t="s">
        <v>15820</v>
      </c>
      <c r="F2315">
        <v>4.2</v>
      </c>
      <c r="G2315">
        <v>29000</v>
      </c>
      <c r="H2315" t="s">
        <v>5123</v>
      </c>
      <c r="I2315" t="s">
        <v>15903</v>
      </c>
      <c r="J2315" t="s">
        <v>15902</v>
      </c>
      <c r="K2315" t="s">
        <v>7</v>
      </c>
      <c r="L2315">
        <v>3000000</v>
      </c>
      <c r="M2315">
        <v>15935068</v>
      </c>
      <c r="N2315" t="s">
        <v>666</v>
      </c>
      <c r="O2315">
        <v>87</v>
      </c>
    </row>
    <row r="2316" spans="1:15" x14ac:dyDescent="0.25">
      <c r="A2316" t="s">
        <v>15901</v>
      </c>
      <c r="B2316" t="s">
        <v>101</v>
      </c>
      <c r="C2316" t="s">
        <v>24</v>
      </c>
      <c r="D2316">
        <v>1993</v>
      </c>
      <c r="E2316" t="s">
        <v>15803</v>
      </c>
      <c r="F2316">
        <v>6.9</v>
      </c>
      <c r="G2316">
        <v>10000</v>
      </c>
      <c r="H2316" t="s">
        <v>10691</v>
      </c>
      <c r="I2316" t="s">
        <v>15900</v>
      </c>
      <c r="J2316" t="s">
        <v>789</v>
      </c>
      <c r="K2316" t="s">
        <v>7</v>
      </c>
      <c r="L2316">
        <v>13000000</v>
      </c>
      <c r="M2316">
        <v>9532895</v>
      </c>
      <c r="N2316" t="s">
        <v>103</v>
      </c>
      <c r="O2316">
        <v>99</v>
      </c>
    </row>
    <row r="2317" spans="1:15" x14ac:dyDescent="0.25">
      <c r="A2317" t="s">
        <v>15899</v>
      </c>
      <c r="B2317" t="s">
        <v>41</v>
      </c>
      <c r="C2317" t="s">
        <v>11</v>
      </c>
      <c r="D2317">
        <v>1993</v>
      </c>
      <c r="E2317" t="s">
        <v>15699</v>
      </c>
      <c r="F2317">
        <v>6.4</v>
      </c>
      <c r="G2317">
        <v>37000</v>
      </c>
      <c r="H2317" t="s">
        <v>9900</v>
      </c>
      <c r="I2317" t="s">
        <v>2014</v>
      </c>
      <c r="J2317" t="s">
        <v>10348</v>
      </c>
      <c r="K2317" t="s">
        <v>7</v>
      </c>
      <c r="L2317">
        <v>17000000</v>
      </c>
      <c r="M2317">
        <v>60613008</v>
      </c>
      <c r="N2317" t="s">
        <v>890</v>
      </c>
      <c r="O2317">
        <v>87</v>
      </c>
    </row>
    <row r="2318" spans="1:15" x14ac:dyDescent="0.25">
      <c r="A2318" t="s">
        <v>15898</v>
      </c>
      <c r="B2318" t="s">
        <v>101</v>
      </c>
      <c r="C2318" t="s">
        <v>24</v>
      </c>
      <c r="D2318">
        <v>1993</v>
      </c>
      <c r="E2318" t="s">
        <v>15620</v>
      </c>
      <c r="F2318">
        <v>5</v>
      </c>
      <c r="G2318">
        <v>18000</v>
      </c>
      <c r="H2318" t="s">
        <v>13116</v>
      </c>
      <c r="I2318" t="s">
        <v>15897</v>
      </c>
      <c r="J2318" t="s">
        <v>15896</v>
      </c>
      <c r="K2318" t="s">
        <v>7</v>
      </c>
      <c r="L2318">
        <v>25000000</v>
      </c>
      <c r="M2318">
        <v>57405220</v>
      </c>
      <c r="N2318" t="s">
        <v>890</v>
      </c>
      <c r="O2318">
        <v>92</v>
      </c>
    </row>
    <row r="2319" spans="1:15" x14ac:dyDescent="0.25">
      <c r="A2319" t="s">
        <v>15895</v>
      </c>
      <c r="B2319" t="s">
        <v>101</v>
      </c>
      <c r="C2319" t="s">
        <v>24</v>
      </c>
      <c r="D2319">
        <v>1993</v>
      </c>
      <c r="E2319" t="s">
        <v>15894</v>
      </c>
      <c r="F2319">
        <v>4.9000000000000004</v>
      </c>
      <c r="G2319">
        <v>26000</v>
      </c>
      <c r="H2319" t="s">
        <v>15893</v>
      </c>
      <c r="I2319" t="s">
        <v>11152</v>
      </c>
      <c r="J2319" t="s">
        <v>15018</v>
      </c>
      <c r="K2319" t="s">
        <v>7</v>
      </c>
      <c r="L2319">
        <v>15000000</v>
      </c>
      <c r="M2319">
        <v>118243066</v>
      </c>
      <c r="N2319" t="s">
        <v>13583</v>
      </c>
      <c r="O2319">
        <v>89</v>
      </c>
    </row>
    <row r="2320" spans="1:15" x14ac:dyDescent="0.25">
      <c r="A2320" t="s">
        <v>15892</v>
      </c>
      <c r="B2320" t="s">
        <v>41</v>
      </c>
      <c r="C2320" t="s">
        <v>87</v>
      </c>
      <c r="D2320">
        <v>1993</v>
      </c>
      <c r="E2320" t="s">
        <v>15891</v>
      </c>
      <c r="F2320">
        <v>6.5</v>
      </c>
      <c r="G2320">
        <v>20000</v>
      </c>
      <c r="H2320" t="s">
        <v>9036</v>
      </c>
      <c r="I2320" t="s">
        <v>9036</v>
      </c>
      <c r="J2320" t="s">
        <v>13475</v>
      </c>
      <c r="K2320" t="s">
        <v>562</v>
      </c>
      <c r="L2320">
        <v>1500000</v>
      </c>
      <c r="M2320">
        <v>418961</v>
      </c>
      <c r="N2320" t="s">
        <v>5602</v>
      </c>
      <c r="O2320">
        <v>96</v>
      </c>
    </row>
    <row r="2321" spans="1:15" x14ac:dyDescent="0.25">
      <c r="A2321" t="s">
        <v>15890</v>
      </c>
      <c r="B2321" t="s">
        <v>41</v>
      </c>
      <c r="C2321" t="s">
        <v>438</v>
      </c>
      <c r="D2321">
        <v>1993</v>
      </c>
      <c r="E2321" t="s">
        <v>15584</v>
      </c>
      <c r="F2321">
        <v>6.7</v>
      </c>
      <c r="G2321">
        <v>28000</v>
      </c>
      <c r="H2321" t="s">
        <v>2672</v>
      </c>
      <c r="I2321" t="s">
        <v>2672</v>
      </c>
      <c r="J2321" t="s">
        <v>15889</v>
      </c>
      <c r="K2321" t="s">
        <v>190</v>
      </c>
      <c r="L2321">
        <v>2000000</v>
      </c>
      <c r="M2321">
        <v>621392</v>
      </c>
      <c r="N2321" t="s">
        <v>15888</v>
      </c>
      <c r="O2321">
        <v>94</v>
      </c>
    </row>
    <row r="2322" spans="1:15" x14ac:dyDescent="0.25">
      <c r="A2322" t="s">
        <v>15887</v>
      </c>
      <c r="B2322" t="s">
        <v>68</v>
      </c>
      <c r="C2322" t="s">
        <v>11</v>
      </c>
      <c r="D2322">
        <v>1993</v>
      </c>
      <c r="E2322" t="s">
        <v>15883</v>
      </c>
      <c r="F2322">
        <v>6.5</v>
      </c>
      <c r="G2322">
        <v>9900</v>
      </c>
      <c r="H2322" t="s">
        <v>5664</v>
      </c>
      <c r="I2322" t="s">
        <v>15886</v>
      </c>
      <c r="J2322" t="s">
        <v>15885</v>
      </c>
      <c r="K2322" t="s">
        <v>7</v>
      </c>
      <c r="L2322">
        <v>35000000</v>
      </c>
      <c r="M2322">
        <v>18635620</v>
      </c>
      <c r="N2322" t="s">
        <v>114</v>
      </c>
      <c r="O2322">
        <v>115</v>
      </c>
    </row>
    <row r="2323" spans="1:15" x14ac:dyDescent="0.25">
      <c r="A2323" t="s">
        <v>15884</v>
      </c>
      <c r="B2323" t="s">
        <v>68</v>
      </c>
      <c r="C2323" t="s">
        <v>24</v>
      </c>
      <c r="D2323">
        <v>1993</v>
      </c>
      <c r="E2323" t="s">
        <v>15883</v>
      </c>
      <c r="F2323">
        <v>6.2</v>
      </c>
      <c r="G2323">
        <v>79000</v>
      </c>
      <c r="H2323" t="s">
        <v>15882</v>
      </c>
      <c r="I2323" t="s">
        <v>6817</v>
      </c>
      <c r="J2323" t="s">
        <v>6817</v>
      </c>
      <c r="K2323" t="s">
        <v>7</v>
      </c>
      <c r="L2323">
        <v>40000000</v>
      </c>
      <c r="M2323">
        <v>48198019</v>
      </c>
      <c r="N2323" t="s">
        <v>108</v>
      </c>
      <c r="O2323">
        <v>95</v>
      </c>
    </row>
    <row r="2324" spans="1:15" x14ac:dyDescent="0.25">
      <c r="A2324" t="s">
        <v>15881</v>
      </c>
      <c r="B2324" t="s">
        <v>41</v>
      </c>
      <c r="C2324" t="s">
        <v>34</v>
      </c>
      <c r="D2324">
        <v>1993</v>
      </c>
      <c r="E2324" t="s">
        <v>15871</v>
      </c>
      <c r="F2324">
        <v>6.1</v>
      </c>
      <c r="G2324">
        <v>26000</v>
      </c>
      <c r="H2324" t="s">
        <v>14755</v>
      </c>
      <c r="I2324" t="s">
        <v>922</v>
      </c>
      <c r="J2324" t="s">
        <v>12841</v>
      </c>
      <c r="K2324" t="s">
        <v>7</v>
      </c>
      <c r="M2324">
        <v>30038362</v>
      </c>
      <c r="N2324" t="s">
        <v>138</v>
      </c>
      <c r="O2324">
        <v>109</v>
      </c>
    </row>
    <row r="2325" spans="1:15" x14ac:dyDescent="0.25">
      <c r="A2325" t="s">
        <v>15880</v>
      </c>
      <c r="B2325" t="s">
        <v>41</v>
      </c>
      <c r="C2325" t="s">
        <v>11</v>
      </c>
      <c r="D2325">
        <v>1993</v>
      </c>
      <c r="E2325" t="s">
        <v>15742</v>
      </c>
      <c r="F2325">
        <v>4.7</v>
      </c>
      <c r="G2325">
        <v>12000</v>
      </c>
      <c r="H2325" t="s">
        <v>7535</v>
      </c>
      <c r="I2325" t="s">
        <v>15879</v>
      </c>
      <c r="J2325" t="s">
        <v>12379</v>
      </c>
      <c r="K2325" t="s">
        <v>7</v>
      </c>
      <c r="M2325">
        <v>1796389</v>
      </c>
      <c r="N2325" t="s">
        <v>15878</v>
      </c>
      <c r="O2325">
        <v>107</v>
      </c>
    </row>
    <row r="2326" spans="1:15" x14ac:dyDescent="0.25">
      <c r="A2326" t="s">
        <v>15877</v>
      </c>
      <c r="B2326" t="s">
        <v>41</v>
      </c>
      <c r="C2326" t="s">
        <v>87</v>
      </c>
      <c r="D2326">
        <v>1993</v>
      </c>
      <c r="E2326" t="s">
        <v>15378</v>
      </c>
      <c r="F2326">
        <v>6.6</v>
      </c>
      <c r="G2326">
        <v>13000</v>
      </c>
      <c r="H2326" t="s">
        <v>13249</v>
      </c>
      <c r="I2326" t="s">
        <v>15876</v>
      </c>
      <c r="J2326" t="s">
        <v>2374</v>
      </c>
      <c r="K2326" t="s">
        <v>265</v>
      </c>
      <c r="L2326">
        <v>11500000</v>
      </c>
      <c r="M2326">
        <v>3275585</v>
      </c>
      <c r="N2326" t="s">
        <v>11937</v>
      </c>
      <c r="O2326">
        <v>110</v>
      </c>
    </row>
    <row r="2327" spans="1:15" x14ac:dyDescent="0.25">
      <c r="A2327" t="s">
        <v>15875</v>
      </c>
      <c r="B2327" t="s">
        <v>41</v>
      </c>
      <c r="C2327" t="s">
        <v>34</v>
      </c>
      <c r="D2327">
        <v>1993</v>
      </c>
      <c r="E2327" t="s">
        <v>15874</v>
      </c>
      <c r="F2327">
        <v>6.3</v>
      </c>
      <c r="G2327">
        <v>43000</v>
      </c>
      <c r="H2327" t="s">
        <v>10002</v>
      </c>
      <c r="I2327" t="s">
        <v>10644</v>
      </c>
      <c r="J2327" t="s">
        <v>10617</v>
      </c>
      <c r="K2327" t="s">
        <v>7</v>
      </c>
      <c r="L2327">
        <v>35000000</v>
      </c>
      <c r="M2327">
        <v>107198790</v>
      </c>
      <c r="N2327" t="s">
        <v>890</v>
      </c>
      <c r="O2327">
        <v>129</v>
      </c>
    </row>
    <row r="2328" spans="1:15" x14ac:dyDescent="0.25">
      <c r="A2328" t="s">
        <v>15873</v>
      </c>
      <c r="B2328" t="s">
        <v>101</v>
      </c>
      <c r="C2328" t="s">
        <v>24</v>
      </c>
      <c r="D2328">
        <v>1993</v>
      </c>
      <c r="E2328" t="s">
        <v>15763</v>
      </c>
      <c r="F2328">
        <v>6.2</v>
      </c>
      <c r="G2328">
        <v>13000</v>
      </c>
      <c r="H2328" t="s">
        <v>5760</v>
      </c>
      <c r="I2328" t="s">
        <v>8749</v>
      </c>
      <c r="J2328" t="s">
        <v>10966</v>
      </c>
      <c r="K2328" t="s">
        <v>7</v>
      </c>
      <c r="L2328">
        <v>30000000</v>
      </c>
      <c r="M2328">
        <v>11146270</v>
      </c>
      <c r="N2328" t="s">
        <v>103</v>
      </c>
      <c r="O2328">
        <v>96</v>
      </c>
    </row>
    <row r="2329" spans="1:15" x14ac:dyDescent="0.25">
      <c r="A2329" t="s">
        <v>15872</v>
      </c>
      <c r="B2329" t="s">
        <v>101</v>
      </c>
      <c r="C2329" t="s">
        <v>34</v>
      </c>
      <c r="D2329">
        <v>1993</v>
      </c>
      <c r="E2329" t="s">
        <v>15871</v>
      </c>
      <c r="F2329">
        <v>4.8</v>
      </c>
      <c r="G2329">
        <v>32000</v>
      </c>
      <c r="H2329" t="s">
        <v>13767</v>
      </c>
      <c r="I2329" t="s">
        <v>15870</v>
      </c>
      <c r="J2329" t="s">
        <v>15869</v>
      </c>
      <c r="K2329" t="s">
        <v>7</v>
      </c>
      <c r="L2329">
        <v>21000000</v>
      </c>
      <c r="M2329">
        <v>42273609</v>
      </c>
      <c r="N2329" t="s">
        <v>657</v>
      </c>
      <c r="O2329">
        <v>96</v>
      </c>
    </row>
    <row r="2330" spans="1:15" x14ac:dyDescent="0.25">
      <c r="A2330" t="s">
        <v>15868</v>
      </c>
      <c r="B2330" t="s">
        <v>41</v>
      </c>
      <c r="C2330" t="s">
        <v>5</v>
      </c>
      <c r="D2330">
        <v>1993</v>
      </c>
      <c r="E2330" t="s">
        <v>15245</v>
      </c>
      <c r="F2330">
        <v>6</v>
      </c>
      <c r="G2330">
        <v>17000</v>
      </c>
      <c r="H2330" t="s">
        <v>13171</v>
      </c>
      <c r="I2330" t="s">
        <v>15867</v>
      </c>
      <c r="J2330" t="s">
        <v>15866</v>
      </c>
      <c r="K2330" t="s">
        <v>7</v>
      </c>
      <c r="L2330">
        <v>13000000</v>
      </c>
      <c r="M2330">
        <v>428868</v>
      </c>
      <c r="N2330" t="s">
        <v>15865</v>
      </c>
      <c r="O2330">
        <v>87</v>
      </c>
    </row>
    <row r="2331" spans="1:15" x14ac:dyDescent="0.25">
      <c r="A2331" t="s">
        <v>15864</v>
      </c>
      <c r="B2331" t="s">
        <v>52</v>
      </c>
      <c r="C2331" t="s">
        <v>11</v>
      </c>
      <c r="D2331">
        <v>1993</v>
      </c>
      <c r="E2331" t="s">
        <v>15863</v>
      </c>
      <c r="F2331">
        <v>7.5</v>
      </c>
      <c r="G2331">
        <v>32000</v>
      </c>
      <c r="H2331" t="s">
        <v>15862</v>
      </c>
      <c r="I2331" t="s">
        <v>15861</v>
      </c>
      <c r="J2331" t="s">
        <v>15860</v>
      </c>
      <c r="K2331" t="s">
        <v>332</v>
      </c>
      <c r="M2331">
        <v>152972</v>
      </c>
      <c r="N2331" t="s">
        <v>15859</v>
      </c>
      <c r="O2331">
        <v>134</v>
      </c>
    </row>
    <row r="2332" spans="1:15" x14ac:dyDescent="0.25">
      <c r="A2332" t="s">
        <v>15858</v>
      </c>
      <c r="B2332" t="s">
        <v>101</v>
      </c>
      <c r="C2332" t="s">
        <v>100</v>
      </c>
      <c r="D2332">
        <v>1993</v>
      </c>
      <c r="E2332" t="s">
        <v>15857</v>
      </c>
      <c r="F2332">
        <v>6.3</v>
      </c>
      <c r="G2332">
        <v>6500</v>
      </c>
      <c r="H2332" t="s">
        <v>9461</v>
      </c>
      <c r="I2332" t="s">
        <v>15856</v>
      </c>
      <c r="J2332" t="s">
        <v>15855</v>
      </c>
      <c r="K2332" t="s">
        <v>7</v>
      </c>
      <c r="L2332">
        <v>2600000</v>
      </c>
      <c r="M2332">
        <v>2850263</v>
      </c>
      <c r="N2332" t="s">
        <v>11179</v>
      </c>
      <c r="O2332">
        <v>91</v>
      </c>
    </row>
    <row r="2333" spans="1:15" x14ac:dyDescent="0.25">
      <c r="A2333" t="s">
        <v>15854</v>
      </c>
      <c r="B2333" t="s">
        <v>68</v>
      </c>
      <c r="C2333" t="s">
        <v>24</v>
      </c>
      <c r="D2333">
        <v>1993</v>
      </c>
      <c r="E2333" t="s">
        <v>15601</v>
      </c>
      <c r="F2333">
        <v>6.4</v>
      </c>
      <c r="G2333">
        <v>7400</v>
      </c>
      <c r="H2333" t="s">
        <v>4340</v>
      </c>
      <c r="I2333" t="s">
        <v>12129</v>
      </c>
      <c r="J2333" t="s">
        <v>15853</v>
      </c>
      <c r="K2333" t="s">
        <v>7</v>
      </c>
      <c r="L2333">
        <v>14000000</v>
      </c>
      <c r="M2333">
        <v>1029721</v>
      </c>
      <c r="N2333" t="s">
        <v>108</v>
      </c>
      <c r="O2333">
        <v>116</v>
      </c>
    </row>
    <row r="2334" spans="1:15" x14ac:dyDescent="0.25">
      <c r="A2334" t="s">
        <v>15852</v>
      </c>
      <c r="B2334" t="s">
        <v>41</v>
      </c>
      <c r="C2334" t="s">
        <v>11</v>
      </c>
      <c r="D2334">
        <v>1993</v>
      </c>
      <c r="E2334" t="s">
        <v>15718</v>
      </c>
      <c r="F2334">
        <v>6.3</v>
      </c>
      <c r="G2334">
        <v>24000</v>
      </c>
      <c r="H2334" t="s">
        <v>15851</v>
      </c>
      <c r="I2334" t="s">
        <v>15850</v>
      </c>
      <c r="J2334" t="s">
        <v>1771</v>
      </c>
      <c r="K2334" t="s">
        <v>7</v>
      </c>
      <c r="M2334">
        <v>14543394</v>
      </c>
      <c r="N2334" t="s">
        <v>890</v>
      </c>
      <c r="O2334">
        <v>109</v>
      </c>
    </row>
    <row r="2335" spans="1:15" x14ac:dyDescent="0.25">
      <c r="A2335" t="s">
        <v>15849</v>
      </c>
      <c r="B2335" t="s">
        <v>41</v>
      </c>
      <c r="C2335" t="s">
        <v>11</v>
      </c>
      <c r="D2335">
        <v>1993</v>
      </c>
      <c r="E2335" t="s">
        <v>15352</v>
      </c>
      <c r="F2335">
        <v>6.9</v>
      </c>
      <c r="G2335">
        <v>22000</v>
      </c>
      <c r="H2335" t="s">
        <v>13209</v>
      </c>
      <c r="I2335" t="s">
        <v>15325</v>
      </c>
      <c r="J2335" t="s">
        <v>13979</v>
      </c>
      <c r="K2335" t="s">
        <v>11929</v>
      </c>
      <c r="L2335">
        <v>40000000</v>
      </c>
      <c r="M2335">
        <v>6265311</v>
      </c>
      <c r="N2335" t="s">
        <v>7426</v>
      </c>
      <c r="O2335">
        <v>140</v>
      </c>
    </row>
    <row r="2336" spans="1:15" x14ac:dyDescent="0.25">
      <c r="A2336" t="s">
        <v>15848</v>
      </c>
      <c r="B2336" t="s">
        <v>68</v>
      </c>
      <c r="C2336" t="s">
        <v>24</v>
      </c>
      <c r="D2336">
        <v>1993</v>
      </c>
      <c r="E2336" t="s">
        <v>15607</v>
      </c>
      <c r="F2336">
        <v>6.1</v>
      </c>
      <c r="G2336">
        <v>7700</v>
      </c>
      <c r="H2336" t="s">
        <v>14797</v>
      </c>
      <c r="I2336" t="s">
        <v>15847</v>
      </c>
      <c r="J2336" t="s">
        <v>12626</v>
      </c>
      <c r="K2336" t="s">
        <v>7</v>
      </c>
      <c r="M2336">
        <v>12324660</v>
      </c>
      <c r="N2336" t="s">
        <v>704</v>
      </c>
      <c r="O2336">
        <v>90</v>
      </c>
    </row>
    <row r="2337" spans="1:15" x14ac:dyDescent="0.25">
      <c r="A2337" t="s">
        <v>15846</v>
      </c>
      <c r="B2337" t="s">
        <v>101</v>
      </c>
      <c r="C2337" t="s">
        <v>11</v>
      </c>
      <c r="D2337">
        <v>1993</v>
      </c>
      <c r="E2337" t="s">
        <v>15454</v>
      </c>
      <c r="F2337">
        <v>6.1</v>
      </c>
      <c r="G2337">
        <v>16000</v>
      </c>
      <c r="H2337" t="s">
        <v>10685</v>
      </c>
      <c r="I2337" t="s">
        <v>10685</v>
      </c>
      <c r="J2337" t="s">
        <v>1056</v>
      </c>
      <c r="K2337" t="s">
        <v>562</v>
      </c>
      <c r="L2337">
        <v>35000000</v>
      </c>
      <c r="M2337">
        <v>4858139</v>
      </c>
      <c r="N2337" t="s">
        <v>13155</v>
      </c>
      <c r="O2337">
        <v>123</v>
      </c>
    </row>
    <row r="2338" spans="1:15" x14ac:dyDescent="0.25">
      <c r="A2338" t="s">
        <v>15845</v>
      </c>
      <c r="B2338" t="s">
        <v>68</v>
      </c>
      <c r="C2338" t="s">
        <v>34</v>
      </c>
      <c r="D2338">
        <v>1993</v>
      </c>
      <c r="E2338" t="s">
        <v>15844</v>
      </c>
      <c r="F2338">
        <v>7</v>
      </c>
      <c r="G2338">
        <v>29000</v>
      </c>
      <c r="H2338" t="s">
        <v>3941</v>
      </c>
      <c r="I2338" t="s">
        <v>15843</v>
      </c>
      <c r="J2338" t="s">
        <v>15009</v>
      </c>
      <c r="K2338" t="s">
        <v>7</v>
      </c>
      <c r="L2338">
        <v>14000000</v>
      </c>
      <c r="M2338">
        <v>63513743</v>
      </c>
      <c r="N2338" t="s">
        <v>15842</v>
      </c>
      <c r="O2338">
        <v>120</v>
      </c>
    </row>
    <row r="2339" spans="1:15" x14ac:dyDescent="0.25">
      <c r="A2339" t="s">
        <v>15841</v>
      </c>
      <c r="B2339" t="s">
        <v>41</v>
      </c>
      <c r="C2339" t="s">
        <v>11</v>
      </c>
      <c r="D2339">
        <v>1993</v>
      </c>
      <c r="E2339" t="s">
        <v>15651</v>
      </c>
      <c r="F2339">
        <v>6.1</v>
      </c>
      <c r="G2339">
        <v>13000</v>
      </c>
      <c r="H2339" t="s">
        <v>6333</v>
      </c>
      <c r="I2339" t="s">
        <v>6333</v>
      </c>
      <c r="J2339" t="s">
        <v>6466</v>
      </c>
      <c r="K2339" t="s">
        <v>7</v>
      </c>
      <c r="L2339">
        <v>14000000</v>
      </c>
      <c r="M2339">
        <v>27515786</v>
      </c>
      <c r="N2339" t="s">
        <v>114</v>
      </c>
      <c r="O2339">
        <v>109</v>
      </c>
    </row>
    <row r="2340" spans="1:15" x14ac:dyDescent="0.25">
      <c r="A2340" t="s">
        <v>15840</v>
      </c>
      <c r="B2340" t="s">
        <v>41</v>
      </c>
      <c r="C2340" t="s">
        <v>11</v>
      </c>
      <c r="D2340">
        <v>1993</v>
      </c>
      <c r="E2340" t="s">
        <v>15748</v>
      </c>
      <c r="F2340">
        <v>7.7</v>
      </c>
      <c r="G2340">
        <v>16000</v>
      </c>
      <c r="H2340" t="s">
        <v>8729</v>
      </c>
      <c r="I2340" t="s">
        <v>15839</v>
      </c>
      <c r="J2340" t="s">
        <v>15838</v>
      </c>
      <c r="K2340" t="s">
        <v>7</v>
      </c>
      <c r="L2340">
        <v>11000000</v>
      </c>
      <c r="M2340">
        <v>32901136</v>
      </c>
      <c r="N2340" t="s">
        <v>8102</v>
      </c>
      <c r="O2340">
        <v>139</v>
      </c>
    </row>
    <row r="2341" spans="1:15" x14ac:dyDescent="0.25">
      <c r="A2341" t="s">
        <v>15837</v>
      </c>
      <c r="B2341" t="s">
        <v>52</v>
      </c>
      <c r="C2341" t="s">
        <v>11</v>
      </c>
      <c r="D2341">
        <v>1993</v>
      </c>
      <c r="E2341" t="s">
        <v>15362</v>
      </c>
      <c r="F2341">
        <v>7.1</v>
      </c>
      <c r="G2341">
        <v>4500</v>
      </c>
      <c r="H2341" t="s">
        <v>9028</v>
      </c>
      <c r="I2341" t="s">
        <v>9028</v>
      </c>
      <c r="J2341" t="s">
        <v>5100</v>
      </c>
      <c r="K2341" t="s">
        <v>562</v>
      </c>
      <c r="M2341">
        <v>322975</v>
      </c>
      <c r="N2341" t="s">
        <v>10284</v>
      </c>
      <c r="O2341">
        <v>101</v>
      </c>
    </row>
    <row r="2342" spans="1:15" x14ac:dyDescent="0.25">
      <c r="A2342" t="s">
        <v>15836</v>
      </c>
      <c r="B2342" t="s">
        <v>68</v>
      </c>
      <c r="C2342" t="s">
        <v>11</v>
      </c>
      <c r="D2342">
        <v>1993</v>
      </c>
      <c r="E2342" t="s">
        <v>15835</v>
      </c>
      <c r="F2342">
        <v>6.8</v>
      </c>
      <c r="G2342">
        <v>13000</v>
      </c>
      <c r="H2342" t="s">
        <v>8768</v>
      </c>
      <c r="I2342" t="s">
        <v>15834</v>
      </c>
      <c r="J2342" t="s">
        <v>9236</v>
      </c>
      <c r="K2342" t="s">
        <v>7</v>
      </c>
      <c r="L2342">
        <v>7500000</v>
      </c>
      <c r="M2342">
        <v>18898806</v>
      </c>
      <c r="N2342" t="s">
        <v>704</v>
      </c>
      <c r="O2342">
        <v>102</v>
      </c>
    </row>
    <row r="2343" spans="1:15" x14ac:dyDescent="0.25">
      <c r="A2343" t="s">
        <v>15833</v>
      </c>
      <c r="B2343" t="s">
        <v>101</v>
      </c>
      <c r="C2343" t="s">
        <v>73</v>
      </c>
      <c r="D2343">
        <v>1993</v>
      </c>
      <c r="E2343" t="s">
        <v>15832</v>
      </c>
      <c r="F2343">
        <v>7.8</v>
      </c>
      <c r="G2343">
        <v>45000</v>
      </c>
      <c r="H2343" t="s">
        <v>32</v>
      </c>
      <c r="I2343" t="s">
        <v>15831</v>
      </c>
      <c r="J2343" t="s">
        <v>2932</v>
      </c>
      <c r="K2343" t="s">
        <v>7</v>
      </c>
      <c r="L2343">
        <v>6000000</v>
      </c>
      <c r="M2343">
        <v>5635204</v>
      </c>
      <c r="N2343" t="s">
        <v>2931</v>
      </c>
      <c r="O2343">
        <v>76</v>
      </c>
    </row>
    <row r="2344" spans="1:15" x14ac:dyDescent="0.25">
      <c r="A2344" t="s">
        <v>15830</v>
      </c>
      <c r="B2344" t="s">
        <v>68</v>
      </c>
      <c r="C2344" t="s">
        <v>24</v>
      </c>
      <c r="D2344">
        <v>1993</v>
      </c>
      <c r="E2344" t="s">
        <v>15829</v>
      </c>
      <c r="F2344">
        <v>6.4</v>
      </c>
      <c r="G2344">
        <v>6700</v>
      </c>
      <c r="H2344" t="s">
        <v>15828</v>
      </c>
      <c r="I2344" t="s">
        <v>15827</v>
      </c>
      <c r="J2344" t="s">
        <v>15826</v>
      </c>
      <c r="K2344" t="s">
        <v>7</v>
      </c>
      <c r="L2344">
        <v>11000000</v>
      </c>
      <c r="M2344">
        <v>29296</v>
      </c>
      <c r="N2344" t="s">
        <v>15825</v>
      </c>
      <c r="O2344">
        <v>80</v>
      </c>
    </row>
    <row r="2345" spans="1:15" x14ac:dyDescent="0.25">
      <c r="A2345" t="s">
        <v>15824</v>
      </c>
      <c r="B2345" t="s">
        <v>68</v>
      </c>
      <c r="C2345" t="s">
        <v>11</v>
      </c>
      <c r="D2345">
        <v>1993</v>
      </c>
      <c r="E2345" t="s">
        <v>15576</v>
      </c>
      <c r="F2345">
        <v>6.8</v>
      </c>
      <c r="G2345">
        <v>16000</v>
      </c>
      <c r="H2345" t="s">
        <v>9506</v>
      </c>
      <c r="I2345" t="s">
        <v>15823</v>
      </c>
      <c r="J2345" t="s">
        <v>15822</v>
      </c>
      <c r="K2345" t="s">
        <v>7</v>
      </c>
      <c r="M2345">
        <v>5632086</v>
      </c>
      <c r="N2345" t="s">
        <v>8102</v>
      </c>
      <c r="O2345">
        <v>112</v>
      </c>
    </row>
    <row r="2346" spans="1:15" x14ac:dyDescent="0.25">
      <c r="A2346" t="s">
        <v>15821</v>
      </c>
      <c r="B2346" t="s">
        <v>68</v>
      </c>
      <c r="C2346" t="s">
        <v>24</v>
      </c>
      <c r="D2346">
        <v>1993</v>
      </c>
      <c r="E2346" t="s">
        <v>15820</v>
      </c>
      <c r="F2346">
        <v>7</v>
      </c>
      <c r="G2346">
        <v>17000</v>
      </c>
      <c r="H2346" t="s">
        <v>10801</v>
      </c>
      <c r="I2346" t="s">
        <v>15819</v>
      </c>
      <c r="J2346" t="s">
        <v>104</v>
      </c>
      <c r="K2346" t="s">
        <v>7</v>
      </c>
      <c r="L2346">
        <v>25000000</v>
      </c>
      <c r="M2346">
        <v>16589540</v>
      </c>
      <c r="N2346" t="s">
        <v>103</v>
      </c>
      <c r="O2346">
        <v>104</v>
      </c>
    </row>
    <row r="2347" spans="1:15" x14ac:dyDescent="0.25">
      <c r="A2347" t="s">
        <v>15818</v>
      </c>
      <c r="B2347" t="s">
        <v>41</v>
      </c>
      <c r="C2347" t="s">
        <v>87</v>
      </c>
      <c r="D2347">
        <v>1993</v>
      </c>
      <c r="E2347" t="s">
        <v>15601</v>
      </c>
      <c r="F2347">
        <v>6.3</v>
      </c>
      <c r="G2347">
        <v>24000</v>
      </c>
      <c r="H2347" t="s">
        <v>14050</v>
      </c>
      <c r="I2347" t="s">
        <v>763</v>
      </c>
      <c r="J2347" t="s">
        <v>15817</v>
      </c>
      <c r="K2347" t="s">
        <v>7</v>
      </c>
      <c r="M2347">
        <v>15185672</v>
      </c>
      <c r="N2347" t="s">
        <v>6977</v>
      </c>
      <c r="O2347">
        <v>120</v>
      </c>
    </row>
    <row r="2348" spans="1:15" x14ac:dyDescent="0.25">
      <c r="A2348" t="s">
        <v>15816</v>
      </c>
      <c r="B2348" t="s">
        <v>41</v>
      </c>
      <c r="C2348" t="s">
        <v>11</v>
      </c>
      <c r="D2348">
        <v>1993</v>
      </c>
      <c r="E2348" t="s">
        <v>15660</v>
      </c>
      <c r="F2348">
        <v>7</v>
      </c>
      <c r="G2348">
        <v>2500</v>
      </c>
      <c r="H2348" t="s">
        <v>13611</v>
      </c>
      <c r="I2348" t="s">
        <v>8296</v>
      </c>
      <c r="J2348" t="s">
        <v>589</v>
      </c>
      <c r="K2348" t="s">
        <v>7</v>
      </c>
      <c r="L2348">
        <v>800000</v>
      </c>
      <c r="M2348">
        <v>1001437</v>
      </c>
      <c r="N2348" t="s">
        <v>15815</v>
      </c>
      <c r="O2348">
        <v>114</v>
      </c>
    </row>
    <row r="2349" spans="1:15" x14ac:dyDescent="0.25">
      <c r="A2349" t="s">
        <v>15814</v>
      </c>
      <c r="B2349" t="s">
        <v>41</v>
      </c>
      <c r="C2349" t="s">
        <v>24</v>
      </c>
      <c r="D2349">
        <v>1993</v>
      </c>
      <c r="E2349" t="s">
        <v>15813</v>
      </c>
      <c r="F2349">
        <v>6.8</v>
      </c>
      <c r="G2349">
        <v>20000</v>
      </c>
      <c r="H2349" t="s">
        <v>10315</v>
      </c>
      <c r="I2349" t="s">
        <v>15812</v>
      </c>
      <c r="J2349" t="s">
        <v>115</v>
      </c>
      <c r="K2349" t="s">
        <v>7</v>
      </c>
      <c r="L2349">
        <v>12000000</v>
      </c>
      <c r="M2349">
        <v>6405918</v>
      </c>
      <c r="N2349" t="s">
        <v>704</v>
      </c>
      <c r="O2349">
        <v>112</v>
      </c>
    </row>
    <row r="2350" spans="1:15" x14ac:dyDescent="0.25">
      <c r="A2350" t="s">
        <v>15811</v>
      </c>
      <c r="B2350" t="s">
        <v>68</v>
      </c>
      <c r="C2350" t="s">
        <v>11</v>
      </c>
      <c r="D2350">
        <v>1993</v>
      </c>
      <c r="E2350" t="s">
        <v>15810</v>
      </c>
      <c r="F2350">
        <v>6.7</v>
      </c>
      <c r="G2350">
        <v>28000</v>
      </c>
      <c r="H2350" t="s">
        <v>3377</v>
      </c>
      <c r="I2350" t="s">
        <v>15809</v>
      </c>
      <c r="J2350" t="s">
        <v>3377</v>
      </c>
      <c r="K2350" t="s">
        <v>7</v>
      </c>
      <c r="M2350">
        <v>24760338</v>
      </c>
      <c r="N2350" t="s">
        <v>11179</v>
      </c>
      <c r="O2350">
        <v>115</v>
      </c>
    </row>
    <row r="2351" spans="1:15" x14ac:dyDescent="0.25">
      <c r="A2351" t="s">
        <v>15808</v>
      </c>
      <c r="B2351" t="s">
        <v>41</v>
      </c>
      <c r="C2351" t="s">
        <v>11</v>
      </c>
      <c r="D2351">
        <v>1993</v>
      </c>
      <c r="E2351" t="s">
        <v>15620</v>
      </c>
      <c r="F2351">
        <v>8.1</v>
      </c>
      <c r="G2351">
        <v>26000</v>
      </c>
      <c r="H2351" t="s">
        <v>15807</v>
      </c>
      <c r="I2351" t="s">
        <v>15806</v>
      </c>
      <c r="J2351" t="s">
        <v>13839</v>
      </c>
      <c r="K2351" t="s">
        <v>59</v>
      </c>
      <c r="L2351">
        <v>4000000</v>
      </c>
      <c r="M2351">
        <v>6122607</v>
      </c>
      <c r="N2351" t="s">
        <v>15805</v>
      </c>
      <c r="O2351">
        <v>171</v>
      </c>
    </row>
    <row r="2352" spans="1:15" x14ac:dyDescent="0.25">
      <c r="A2352" t="s">
        <v>15804</v>
      </c>
      <c r="B2352" t="s">
        <v>41</v>
      </c>
      <c r="C2352" t="s">
        <v>34</v>
      </c>
      <c r="D2352">
        <v>1993</v>
      </c>
      <c r="E2352" t="s">
        <v>15803</v>
      </c>
      <c r="F2352">
        <v>6.1</v>
      </c>
      <c r="G2352">
        <v>23000</v>
      </c>
      <c r="H2352" t="s">
        <v>13907</v>
      </c>
      <c r="I2352" t="s">
        <v>11660</v>
      </c>
      <c r="J2352" t="s">
        <v>14293</v>
      </c>
      <c r="K2352" t="s">
        <v>7</v>
      </c>
      <c r="M2352">
        <v>18994653</v>
      </c>
      <c r="N2352" t="s">
        <v>12403</v>
      </c>
      <c r="O2352">
        <v>98</v>
      </c>
    </row>
    <row r="2353" spans="1:15" x14ac:dyDescent="0.25">
      <c r="A2353" t="s">
        <v>15802</v>
      </c>
      <c r="B2353" t="s">
        <v>41</v>
      </c>
      <c r="C2353" t="s">
        <v>34</v>
      </c>
      <c r="D2353">
        <v>1993</v>
      </c>
      <c r="E2353" t="s">
        <v>15620</v>
      </c>
      <c r="F2353">
        <v>6.6</v>
      </c>
      <c r="G2353">
        <v>16000</v>
      </c>
      <c r="H2353" t="s">
        <v>2782</v>
      </c>
      <c r="I2353" t="s">
        <v>9748</v>
      </c>
      <c r="J2353" t="s">
        <v>6718</v>
      </c>
      <c r="K2353" t="s">
        <v>197</v>
      </c>
      <c r="L2353">
        <v>21000000</v>
      </c>
      <c r="M2353">
        <v>12526677</v>
      </c>
      <c r="N2353" t="s">
        <v>12948</v>
      </c>
      <c r="O2353">
        <v>110</v>
      </c>
    </row>
    <row r="2354" spans="1:15" x14ac:dyDescent="0.25">
      <c r="A2354" t="s">
        <v>15801</v>
      </c>
      <c r="B2354" t="s">
        <v>101</v>
      </c>
      <c r="C2354" t="s">
        <v>409</v>
      </c>
      <c r="D2354">
        <v>1993</v>
      </c>
      <c r="E2354" t="s">
        <v>15188</v>
      </c>
      <c r="F2354">
        <v>7.3</v>
      </c>
      <c r="G2354">
        <v>18000</v>
      </c>
      <c r="H2354" t="s">
        <v>14034</v>
      </c>
      <c r="I2354" t="s">
        <v>2205</v>
      </c>
      <c r="J2354" t="s">
        <v>5628</v>
      </c>
      <c r="K2354" t="s">
        <v>265</v>
      </c>
      <c r="L2354">
        <v>22000000</v>
      </c>
      <c r="M2354">
        <v>25842377</v>
      </c>
      <c r="N2354" t="s">
        <v>14737</v>
      </c>
      <c r="O2354">
        <v>131</v>
      </c>
    </row>
    <row r="2355" spans="1:15" x14ac:dyDescent="0.25">
      <c r="A2355" t="s">
        <v>15800</v>
      </c>
      <c r="B2355" t="s">
        <v>41</v>
      </c>
      <c r="C2355" t="s">
        <v>24</v>
      </c>
      <c r="D2355">
        <v>1993</v>
      </c>
      <c r="E2355" t="s">
        <v>15010</v>
      </c>
      <c r="F2355">
        <v>7.3</v>
      </c>
      <c r="G2355">
        <v>42000</v>
      </c>
      <c r="H2355" t="s">
        <v>13159</v>
      </c>
      <c r="I2355" t="s">
        <v>11255</v>
      </c>
      <c r="J2355" t="s">
        <v>2674</v>
      </c>
      <c r="K2355" t="s">
        <v>562</v>
      </c>
      <c r="L2355">
        <v>19000000</v>
      </c>
      <c r="M2355">
        <v>112547</v>
      </c>
      <c r="N2355" t="s">
        <v>561</v>
      </c>
      <c r="O2355">
        <v>142</v>
      </c>
    </row>
    <row r="2356" spans="1:15" x14ac:dyDescent="0.25">
      <c r="A2356" t="s">
        <v>15799</v>
      </c>
      <c r="B2356" t="s">
        <v>41</v>
      </c>
      <c r="C2356" t="s">
        <v>34</v>
      </c>
      <c r="D2356">
        <v>1993</v>
      </c>
      <c r="E2356" t="s">
        <v>15798</v>
      </c>
      <c r="F2356">
        <v>5.7</v>
      </c>
      <c r="G2356">
        <v>22000</v>
      </c>
      <c r="H2356" t="s">
        <v>15797</v>
      </c>
      <c r="I2356" t="s">
        <v>9033</v>
      </c>
      <c r="J2356" t="s">
        <v>5498</v>
      </c>
      <c r="K2356" t="s">
        <v>7</v>
      </c>
      <c r="L2356">
        <v>15000000</v>
      </c>
      <c r="M2356">
        <v>22189039</v>
      </c>
      <c r="N2356" t="s">
        <v>114</v>
      </c>
      <c r="O2356">
        <v>94</v>
      </c>
    </row>
    <row r="2357" spans="1:15" x14ac:dyDescent="0.25">
      <c r="A2357" t="s">
        <v>15796</v>
      </c>
      <c r="B2357" t="s">
        <v>68</v>
      </c>
      <c r="C2357" t="s">
        <v>11</v>
      </c>
      <c r="D2357">
        <v>1993</v>
      </c>
      <c r="E2357" t="s">
        <v>15779</v>
      </c>
      <c r="F2357">
        <v>7.4</v>
      </c>
      <c r="G2357">
        <v>7800</v>
      </c>
      <c r="H2357" t="s">
        <v>1410</v>
      </c>
      <c r="I2357" t="s">
        <v>15795</v>
      </c>
      <c r="J2357" t="s">
        <v>10847</v>
      </c>
      <c r="K2357" t="s">
        <v>7</v>
      </c>
      <c r="L2357">
        <v>8000000</v>
      </c>
      <c r="M2357">
        <v>1214231</v>
      </c>
      <c r="N2357" t="s">
        <v>15794</v>
      </c>
      <c r="O2357">
        <v>103</v>
      </c>
    </row>
    <row r="2358" spans="1:15" x14ac:dyDescent="0.25">
      <c r="A2358" t="s">
        <v>15793</v>
      </c>
      <c r="B2358" t="s">
        <v>41</v>
      </c>
      <c r="C2358" t="s">
        <v>24</v>
      </c>
      <c r="D2358">
        <v>1993</v>
      </c>
      <c r="E2358" t="s">
        <v>15576</v>
      </c>
      <c r="F2358">
        <v>6.2</v>
      </c>
      <c r="G2358">
        <v>21000</v>
      </c>
      <c r="H2358" t="s">
        <v>13438</v>
      </c>
      <c r="I2358" t="s">
        <v>3784</v>
      </c>
      <c r="J2358" t="s">
        <v>1004</v>
      </c>
      <c r="K2358" t="s">
        <v>7</v>
      </c>
      <c r="L2358">
        <v>19000000</v>
      </c>
      <c r="M2358">
        <v>11081586</v>
      </c>
      <c r="N2358" t="s">
        <v>103</v>
      </c>
      <c r="O2358">
        <v>97</v>
      </c>
    </row>
    <row r="2359" spans="1:15" x14ac:dyDescent="0.25">
      <c r="A2359" t="s">
        <v>15792</v>
      </c>
      <c r="B2359" t="s">
        <v>915</v>
      </c>
      <c r="C2359" t="s">
        <v>73</v>
      </c>
      <c r="D2359">
        <v>1993</v>
      </c>
      <c r="E2359" t="s">
        <v>15536</v>
      </c>
      <c r="F2359">
        <v>6.1</v>
      </c>
      <c r="G2359">
        <v>14000</v>
      </c>
      <c r="H2359" t="s">
        <v>32</v>
      </c>
      <c r="I2359" t="s">
        <v>7857</v>
      </c>
      <c r="J2359" t="s">
        <v>789</v>
      </c>
      <c r="K2359" t="s">
        <v>7</v>
      </c>
      <c r="M2359">
        <v>9317021</v>
      </c>
      <c r="N2359" t="s">
        <v>103</v>
      </c>
      <c r="O2359">
        <v>72</v>
      </c>
    </row>
    <row r="2360" spans="1:15" x14ac:dyDescent="0.25">
      <c r="A2360" t="s">
        <v>15791</v>
      </c>
      <c r="B2360" t="s">
        <v>41</v>
      </c>
      <c r="C2360" t="s">
        <v>87</v>
      </c>
      <c r="D2360">
        <v>1993</v>
      </c>
      <c r="E2360" t="s">
        <v>15790</v>
      </c>
      <c r="F2360">
        <v>7</v>
      </c>
      <c r="G2360">
        <v>21000</v>
      </c>
      <c r="H2360" t="s">
        <v>9252</v>
      </c>
      <c r="I2360" t="s">
        <v>9252</v>
      </c>
      <c r="J2360" t="s">
        <v>1848</v>
      </c>
      <c r="K2360" t="s">
        <v>7</v>
      </c>
      <c r="L2360">
        <v>8000000</v>
      </c>
      <c r="M2360">
        <v>2502551</v>
      </c>
      <c r="N2360" t="s">
        <v>15789</v>
      </c>
      <c r="O2360">
        <v>98</v>
      </c>
    </row>
    <row r="2361" spans="1:15" x14ac:dyDescent="0.25">
      <c r="A2361" t="s">
        <v>15788</v>
      </c>
      <c r="B2361" t="s">
        <v>41</v>
      </c>
      <c r="C2361" t="s">
        <v>34</v>
      </c>
      <c r="D2361">
        <v>1993</v>
      </c>
      <c r="E2361" t="s">
        <v>15699</v>
      </c>
      <c r="F2361">
        <v>6.5</v>
      </c>
      <c r="G2361">
        <v>9700</v>
      </c>
      <c r="H2361" t="s">
        <v>13136</v>
      </c>
      <c r="I2361" t="s">
        <v>13136</v>
      </c>
      <c r="J2361" t="s">
        <v>15787</v>
      </c>
      <c r="K2361" t="s">
        <v>7</v>
      </c>
      <c r="L2361">
        <v>15000000</v>
      </c>
      <c r="M2361">
        <v>23032565</v>
      </c>
      <c r="N2361" t="s">
        <v>6122</v>
      </c>
      <c r="O2361">
        <v>112</v>
      </c>
    </row>
    <row r="2362" spans="1:15" x14ac:dyDescent="0.25">
      <c r="A2362" t="s">
        <v>15786</v>
      </c>
      <c r="B2362" t="s">
        <v>41</v>
      </c>
      <c r="C2362" t="s">
        <v>5</v>
      </c>
      <c r="D2362">
        <v>1993</v>
      </c>
      <c r="E2362" t="s">
        <v>15785</v>
      </c>
      <c r="F2362">
        <v>4.5999999999999996</v>
      </c>
      <c r="G2362">
        <v>3400</v>
      </c>
      <c r="H2362" t="s">
        <v>14934</v>
      </c>
      <c r="I2362" t="s">
        <v>1400</v>
      </c>
      <c r="J2362" t="s">
        <v>15784</v>
      </c>
      <c r="K2362" t="s">
        <v>7</v>
      </c>
      <c r="L2362">
        <v>12000000</v>
      </c>
      <c r="M2362">
        <v>5086909</v>
      </c>
      <c r="N2362" t="s">
        <v>890</v>
      </c>
      <c r="O2362">
        <v>95</v>
      </c>
    </row>
    <row r="2363" spans="1:15" x14ac:dyDescent="0.25">
      <c r="A2363" t="s">
        <v>8710</v>
      </c>
      <c r="B2363" t="s">
        <v>41</v>
      </c>
      <c r="C2363" t="s">
        <v>11</v>
      </c>
      <c r="D2363">
        <v>1993</v>
      </c>
      <c r="E2363" t="s">
        <v>15660</v>
      </c>
      <c r="F2363">
        <v>7.1</v>
      </c>
      <c r="G2363">
        <v>22000</v>
      </c>
      <c r="H2363" t="s">
        <v>6848</v>
      </c>
      <c r="I2363" t="s">
        <v>15783</v>
      </c>
      <c r="J2363" t="s">
        <v>1771</v>
      </c>
      <c r="K2363" t="s">
        <v>7</v>
      </c>
      <c r="M2363">
        <v>6995302</v>
      </c>
      <c r="N2363" t="s">
        <v>15309</v>
      </c>
      <c r="O2363">
        <v>122</v>
      </c>
    </row>
    <row r="2364" spans="1:15" x14ac:dyDescent="0.25">
      <c r="A2364" t="s">
        <v>15782</v>
      </c>
      <c r="B2364" t="s">
        <v>101</v>
      </c>
      <c r="C2364" t="s">
        <v>24</v>
      </c>
      <c r="D2364">
        <v>1993</v>
      </c>
      <c r="E2364" t="s">
        <v>15781</v>
      </c>
      <c r="F2364">
        <v>7.3</v>
      </c>
      <c r="G2364">
        <v>41000</v>
      </c>
      <c r="H2364" t="s">
        <v>2403</v>
      </c>
      <c r="I2364" t="s">
        <v>2403</v>
      </c>
      <c r="J2364" t="s">
        <v>2403</v>
      </c>
      <c r="K2364" t="s">
        <v>7</v>
      </c>
      <c r="L2364">
        <v>13500000</v>
      </c>
      <c r="M2364">
        <v>11330911</v>
      </c>
      <c r="N2364" t="s">
        <v>2694</v>
      </c>
      <c r="O2364">
        <v>104</v>
      </c>
    </row>
    <row r="2365" spans="1:15" x14ac:dyDescent="0.25">
      <c r="A2365" t="s">
        <v>15780</v>
      </c>
      <c r="B2365" t="s">
        <v>101</v>
      </c>
      <c r="C2365" t="s">
        <v>34</v>
      </c>
      <c r="D2365">
        <v>1993</v>
      </c>
      <c r="E2365" t="s">
        <v>15779</v>
      </c>
      <c r="F2365">
        <v>5.0999999999999996</v>
      </c>
      <c r="G2365">
        <v>7700</v>
      </c>
      <c r="H2365" t="s">
        <v>15306</v>
      </c>
      <c r="I2365" t="s">
        <v>13505</v>
      </c>
      <c r="J2365" t="s">
        <v>15778</v>
      </c>
      <c r="K2365" t="s">
        <v>7</v>
      </c>
      <c r="M2365">
        <v>4916135</v>
      </c>
      <c r="N2365" t="s">
        <v>666</v>
      </c>
      <c r="O2365">
        <v>87</v>
      </c>
    </row>
    <row r="2366" spans="1:15" x14ac:dyDescent="0.25">
      <c r="A2366" t="s">
        <v>15777</v>
      </c>
      <c r="B2366" t="s">
        <v>101</v>
      </c>
      <c r="C2366" t="s">
        <v>100</v>
      </c>
      <c r="D2366">
        <v>1993</v>
      </c>
      <c r="E2366" t="s">
        <v>15776</v>
      </c>
      <c r="F2366">
        <v>4.8</v>
      </c>
      <c r="G2366">
        <v>13000</v>
      </c>
      <c r="H2366" t="s">
        <v>15775</v>
      </c>
      <c r="I2366" t="s">
        <v>15775</v>
      </c>
      <c r="J2366" t="s">
        <v>15774</v>
      </c>
      <c r="K2366" t="s">
        <v>7</v>
      </c>
      <c r="L2366">
        <v>7000000</v>
      </c>
      <c r="M2366">
        <v>12741891</v>
      </c>
      <c r="N2366" t="s">
        <v>15773</v>
      </c>
      <c r="O2366">
        <v>97</v>
      </c>
    </row>
    <row r="2367" spans="1:15" x14ac:dyDescent="0.25">
      <c r="A2367" t="s">
        <v>15772</v>
      </c>
      <c r="B2367" t="s">
        <v>41</v>
      </c>
      <c r="C2367" t="s">
        <v>24</v>
      </c>
      <c r="D2367">
        <v>1993</v>
      </c>
      <c r="E2367" t="s">
        <v>14414</v>
      </c>
      <c r="F2367">
        <v>7.1</v>
      </c>
      <c r="G2367">
        <v>33000</v>
      </c>
      <c r="H2367" t="s">
        <v>11357</v>
      </c>
      <c r="I2367" t="s">
        <v>12595</v>
      </c>
      <c r="J2367" t="s">
        <v>12595</v>
      </c>
      <c r="K2367" t="s">
        <v>562</v>
      </c>
      <c r="M2367">
        <v>659810</v>
      </c>
      <c r="N2367" t="s">
        <v>15771</v>
      </c>
      <c r="O2367">
        <v>107</v>
      </c>
    </row>
    <row r="2368" spans="1:15" x14ac:dyDescent="0.25">
      <c r="A2368" t="s">
        <v>15770</v>
      </c>
      <c r="B2368" t="s">
        <v>101</v>
      </c>
      <c r="C2368" t="s">
        <v>100</v>
      </c>
      <c r="D2368">
        <v>1993</v>
      </c>
      <c r="E2368" t="s">
        <v>15610</v>
      </c>
      <c r="F2368">
        <v>6.2</v>
      </c>
      <c r="G2368">
        <v>8000</v>
      </c>
      <c r="H2368" t="s">
        <v>7520</v>
      </c>
      <c r="I2368" t="s">
        <v>14808</v>
      </c>
      <c r="J2368" t="s">
        <v>4463</v>
      </c>
      <c r="K2368" t="s">
        <v>7</v>
      </c>
      <c r="L2368">
        <v>6500000</v>
      </c>
      <c r="M2368">
        <v>24103594</v>
      </c>
      <c r="N2368" t="s">
        <v>15769</v>
      </c>
      <c r="O2368">
        <v>108</v>
      </c>
    </row>
    <row r="2369" spans="1:15" x14ac:dyDescent="0.25">
      <c r="A2369" t="s">
        <v>15768</v>
      </c>
      <c r="B2369" t="s">
        <v>68</v>
      </c>
      <c r="C2369" t="s">
        <v>24</v>
      </c>
      <c r="D2369">
        <v>1993</v>
      </c>
      <c r="E2369" t="s">
        <v>15767</v>
      </c>
      <c r="F2369">
        <v>5.0999999999999996</v>
      </c>
      <c r="G2369">
        <v>16000</v>
      </c>
      <c r="H2369" t="s">
        <v>14239</v>
      </c>
      <c r="I2369" t="s">
        <v>15766</v>
      </c>
      <c r="J2369" t="s">
        <v>14041</v>
      </c>
      <c r="K2369" t="s">
        <v>7</v>
      </c>
      <c r="L2369">
        <v>22000000</v>
      </c>
      <c r="M2369">
        <v>104942695</v>
      </c>
      <c r="N2369" t="s">
        <v>561</v>
      </c>
      <c r="O2369">
        <v>111</v>
      </c>
    </row>
    <row r="2370" spans="1:15" x14ac:dyDescent="0.25">
      <c r="A2370" t="s">
        <v>15765</v>
      </c>
      <c r="B2370" t="s">
        <v>41</v>
      </c>
      <c r="C2370" t="s">
        <v>11</v>
      </c>
      <c r="D2370">
        <v>1993</v>
      </c>
      <c r="E2370" t="s">
        <v>15035</v>
      </c>
      <c r="F2370">
        <v>6.2</v>
      </c>
      <c r="G2370">
        <v>4500</v>
      </c>
      <c r="H2370" t="s">
        <v>11061</v>
      </c>
      <c r="I2370" t="s">
        <v>11061</v>
      </c>
      <c r="J2370" t="s">
        <v>11216</v>
      </c>
      <c r="K2370" t="s">
        <v>7</v>
      </c>
      <c r="M2370">
        <v>256264</v>
      </c>
      <c r="N2370" t="s">
        <v>13342</v>
      </c>
      <c r="O2370">
        <v>103</v>
      </c>
    </row>
    <row r="2371" spans="1:15" x14ac:dyDescent="0.25">
      <c r="A2371" t="s">
        <v>15764</v>
      </c>
      <c r="B2371" t="s">
        <v>41</v>
      </c>
      <c r="C2371" t="s">
        <v>11</v>
      </c>
      <c r="D2371">
        <v>1993</v>
      </c>
      <c r="E2371" t="s">
        <v>15763</v>
      </c>
      <c r="F2371">
        <v>6.8</v>
      </c>
      <c r="G2371">
        <v>9000</v>
      </c>
      <c r="H2371" t="s">
        <v>4348</v>
      </c>
      <c r="I2371" t="s">
        <v>15762</v>
      </c>
      <c r="J2371" t="s">
        <v>13979</v>
      </c>
      <c r="K2371" t="s">
        <v>7</v>
      </c>
      <c r="M2371">
        <v>1498795</v>
      </c>
      <c r="N2371" t="s">
        <v>14219</v>
      </c>
      <c r="O2371">
        <v>101</v>
      </c>
    </row>
    <row r="2372" spans="1:15" x14ac:dyDescent="0.25">
      <c r="A2372" t="s">
        <v>15761</v>
      </c>
      <c r="B2372" t="s">
        <v>41</v>
      </c>
      <c r="C2372" t="s">
        <v>5</v>
      </c>
      <c r="D2372">
        <v>1993</v>
      </c>
      <c r="E2372" t="s">
        <v>15734</v>
      </c>
      <c r="F2372">
        <v>6</v>
      </c>
      <c r="G2372">
        <v>16000</v>
      </c>
      <c r="H2372" t="s">
        <v>7177</v>
      </c>
      <c r="I2372" t="s">
        <v>763</v>
      </c>
      <c r="J2372" t="s">
        <v>15760</v>
      </c>
      <c r="K2372" t="s">
        <v>7</v>
      </c>
      <c r="L2372">
        <v>15000000</v>
      </c>
      <c r="M2372">
        <v>10611160</v>
      </c>
      <c r="N2372" t="s">
        <v>514</v>
      </c>
      <c r="O2372">
        <v>122</v>
      </c>
    </row>
    <row r="2373" spans="1:15" x14ac:dyDescent="0.25">
      <c r="A2373" t="s">
        <v>15759</v>
      </c>
      <c r="B2373" t="s">
        <v>68</v>
      </c>
      <c r="C2373" t="s">
        <v>34</v>
      </c>
      <c r="D2373">
        <v>1993</v>
      </c>
      <c r="E2373" t="s">
        <v>15601</v>
      </c>
      <c r="F2373">
        <v>6.6</v>
      </c>
      <c r="G2373">
        <v>5900</v>
      </c>
      <c r="H2373" t="s">
        <v>15758</v>
      </c>
      <c r="I2373" t="s">
        <v>15758</v>
      </c>
      <c r="J2373" t="s">
        <v>15757</v>
      </c>
      <c r="K2373" t="s">
        <v>562</v>
      </c>
      <c r="L2373">
        <v>6000000</v>
      </c>
      <c r="M2373">
        <v>3283371</v>
      </c>
      <c r="N2373" t="s">
        <v>15110</v>
      </c>
      <c r="O2373">
        <v>99</v>
      </c>
    </row>
    <row r="2374" spans="1:15" x14ac:dyDescent="0.25">
      <c r="A2374" t="s">
        <v>15756</v>
      </c>
      <c r="B2374" t="s">
        <v>68</v>
      </c>
      <c r="C2374" t="s">
        <v>11</v>
      </c>
      <c r="D2374">
        <v>1993</v>
      </c>
      <c r="E2374" t="s">
        <v>15755</v>
      </c>
      <c r="F2374">
        <v>6.8</v>
      </c>
      <c r="G2374">
        <v>11000</v>
      </c>
      <c r="H2374" t="s">
        <v>7384</v>
      </c>
      <c r="I2374" t="s">
        <v>7384</v>
      </c>
      <c r="J2374" t="s">
        <v>3272</v>
      </c>
      <c r="K2374" t="s">
        <v>7</v>
      </c>
      <c r="L2374">
        <v>15000000</v>
      </c>
      <c r="M2374">
        <v>27804899</v>
      </c>
      <c r="N2374" t="s">
        <v>15754</v>
      </c>
      <c r="O2374">
        <v>117</v>
      </c>
    </row>
    <row r="2375" spans="1:15" x14ac:dyDescent="0.25">
      <c r="A2375" t="s">
        <v>15753</v>
      </c>
      <c r="B2375" t="s">
        <v>41</v>
      </c>
      <c r="C2375" t="s">
        <v>87</v>
      </c>
      <c r="D2375">
        <v>1993</v>
      </c>
      <c r="E2375" t="s">
        <v>15288</v>
      </c>
      <c r="F2375">
        <v>6.5</v>
      </c>
      <c r="G2375">
        <v>2000</v>
      </c>
      <c r="H2375" t="s">
        <v>13999</v>
      </c>
      <c r="I2375" t="s">
        <v>13999</v>
      </c>
      <c r="J2375" t="s">
        <v>15752</v>
      </c>
      <c r="K2375" t="s">
        <v>7</v>
      </c>
      <c r="M2375">
        <v>3267313</v>
      </c>
      <c r="N2375" t="s">
        <v>12660</v>
      </c>
      <c r="O2375">
        <v>92</v>
      </c>
    </row>
    <row r="2376" spans="1:15" x14ac:dyDescent="0.25">
      <c r="A2376" t="s">
        <v>15751</v>
      </c>
      <c r="B2376" t="s">
        <v>68</v>
      </c>
      <c r="C2376" t="s">
        <v>24</v>
      </c>
      <c r="D2376">
        <v>1993</v>
      </c>
      <c r="E2376" t="s">
        <v>15660</v>
      </c>
      <c r="F2376">
        <v>4.4000000000000004</v>
      </c>
      <c r="G2376">
        <v>28000</v>
      </c>
      <c r="H2376" t="s">
        <v>11791</v>
      </c>
      <c r="I2376" t="s">
        <v>11791</v>
      </c>
      <c r="J2376" t="s">
        <v>568</v>
      </c>
      <c r="K2376" t="s">
        <v>7</v>
      </c>
      <c r="L2376">
        <v>22000000</v>
      </c>
      <c r="M2376">
        <v>10340263</v>
      </c>
      <c r="N2376" t="s">
        <v>2694</v>
      </c>
      <c r="O2376">
        <v>96</v>
      </c>
    </row>
    <row r="2377" spans="1:15" x14ac:dyDescent="0.25">
      <c r="A2377" t="s">
        <v>15750</v>
      </c>
      <c r="B2377" t="s">
        <v>101</v>
      </c>
      <c r="C2377" t="s">
        <v>34</v>
      </c>
      <c r="D2377">
        <v>1993</v>
      </c>
      <c r="E2377" t="s">
        <v>15703</v>
      </c>
      <c r="F2377">
        <v>5.2</v>
      </c>
      <c r="G2377">
        <v>7800</v>
      </c>
      <c r="H2377" t="s">
        <v>13781</v>
      </c>
      <c r="I2377" t="s">
        <v>13781</v>
      </c>
      <c r="J2377" t="s">
        <v>13781</v>
      </c>
      <c r="K2377" t="s">
        <v>7</v>
      </c>
      <c r="L2377">
        <v>20000000</v>
      </c>
      <c r="M2377">
        <v>8016708</v>
      </c>
      <c r="N2377" t="s">
        <v>704</v>
      </c>
      <c r="O2377">
        <v>100</v>
      </c>
    </row>
    <row r="2378" spans="1:15" x14ac:dyDescent="0.25">
      <c r="A2378" t="s">
        <v>15749</v>
      </c>
      <c r="B2378" t="s">
        <v>68</v>
      </c>
      <c r="C2378" t="s">
        <v>24</v>
      </c>
      <c r="D2378">
        <v>1993</v>
      </c>
      <c r="E2378" t="s">
        <v>15748</v>
      </c>
      <c r="F2378">
        <v>5.8</v>
      </c>
      <c r="G2378">
        <v>7000</v>
      </c>
      <c r="H2378" t="s">
        <v>15747</v>
      </c>
      <c r="I2378" t="s">
        <v>15746</v>
      </c>
      <c r="J2378" t="s">
        <v>15745</v>
      </c>
      <c r="K2378" t="s">
        <v>7</v>
      </c>
      <c r="M2378">
        <v>7839327</v>
      </c>
      <c r="N2378" t="s">
        <v>704</v>
      </c>
      <c r="O2378">
        <v>91</v>
      </c>
    </row>
    <row r="2379" spans="1:15" x14ac:dyDescent="0.25">
      <c r="A2379" t="s">
        <v>15744</v>
      </c>
      <c r="B2379" t="s">
        <v>41</v>
      </c>
      <c r="C2379" t="s">
        <v>24</v>
      </c>
      <c r="D2379">
        <v>1993</v>
      </c>
      <c r="E2379" t="s">
        <v>15531</v>
      </c>
      <c r="F2379">
        <v>6.3</v>
      </c>
      <c r="G2379">
        <v>9000</v>
      </c>
      <c r="H2379" t="s">
        <v>11094</v>
      </c>
      <c r="I2379" t="s">
        <v>4085</v>
      </c>
      <c r="J2379" t="s">
        <v>4085</v>
      </c>
      <c r="K2379" t="s">
        <v>7</v>
      </c>
      <c r="L2379">
        <v>6000000</v>
      </c>
      <c r="M2379">
        <v>17953778</v>
      </c>
      <c r="N2379" t="s">
        <v>4134</v>
      </c>
      <c r="O2379">
        <v>89</v>
      </c>
    </row>
    <row r="2380" spans="1:15" x14ac:dyDescent="0.25">
      <c r="A2380" t="s">
        <v>15743</v>
      </c>
      <c r="B2380" t="s">
        <v>68</v>
      </c>
      <c r="C2380" t="s">
        <v>24</v>
      </c>
      <c r="D2380">
        <v>1993</v>
      </c>
      <c r="E2380" t="s">
        <v>15742</v>
      </c>
      <c r="F2380">
        <v>5.0999999999999996</v>
      </c>
      <c r="G2380">
        <v>2100</v>
      </c>
      <c r="H2380" t="s">
        <v>5900</v>
      </c>
      <c r="I2380" t="s">
        <v>15741</v>
      </c>
      <c r="J2380" t="s">
        <v>15740</v>
      </c>
      <c r="K2380" t="s">
        <v>7</v>
      </c>
      <c r="L2380">
        <v>13000000</v>
      </c>
      <c r="M2380">
        <v>2570550</v>
      </c>
      <c r="N2380" t="s">
        <v>15739</v>
      </c>
      <c r="O2380">
        <v>90</v>
      </c>
    </row>
    <row r="2381" spans="1:15" x14ac:dyDescent="0.25">
      <c r="A2381" t="s">
        <v>15738</v>
      </c>
      <c r="B2381" t="s">
        <v>41</v>
      </c>
      <c r="C2381" t="s">
        <v>34</v>
      </c>
      <c r="D2381">
        <v>1993</v>
      </c>
      <c r="E2381" t="s">
        <v>15116</v>
      </c>
      <c r="F2381">
        <v>6.8</v>
      </c>
      <c r="G2381">
        <v>14000</v>
      </c>
      <c r="H2381" t="s">
        <v>3232</v>
      </c>
      <c r="I2381" t="s">
        <v>15737</v>
      </c>
      <c r="J2381" t="s">
        <v>15736</v>
      </c>
      <c r="K2381" t="s">
        <v>7</v>
      </c>
      <c r="L2381">
        <v>33000000</v>
      </c>
      <c r="M2381">
        <v>5864949</v>
      </c>
      <c r="N2381" t="s">
        <v>14796</v>
      </c>
      <c r="O2381">
        <v>140</v>
      </c>
    </row>
    <row r="2382" spans="1:15" x14ac:dyDescent="0.25">
      <c r="A2382" t="s">
        <v>15735</v>
      </c>
      <c r="B2382" t="s">
        <v>68</v>
      </c>
      <c r="C2382" t="s">
        <v>24</v>
      </c>
      <c r="D2382">
        <v>1993</v>
      </c>
      <c r="E2382" t="s">
        <v>15734</v>
      </c>
      <c r="F2382">
        <v>6.6</v>
      </c>
      <c r="G2382">
        <v>5300</v>
      </c>
      <c r="H2382" t="s">
        <v>4081</v>
      </c>
      <c r="I2382" t="s">
        <v>4081</v>
      </c>
      <c r="J2382" t="s">
        <v>15733</v>
      </c>
      <c r="K2382" t="s">
        <v>95</v>
      </c>
      <c r="L2382">
        <v>9000000</v>
      </c>
      <c r="M2382">
        <v>14904910</v>
      </c>
      <c r="N2382" t="s">
        <v>15732</v>
      </c>
      <c r="O2382">
        <v>97</v>
      </c>
    </row>
    <row r="2383" spans="1:15" x14ac:dyDescent="0.25">
      <c r="A2383" t="s">
        <v>15731</v>
      </c>
      <c r="B2383" t="s">
        <v>915</v>
      </c>
      <c r="C2383" t="s">
        <v>73</v>
      </c>
      <c r="D2383">
        <v>1993</v>
      </c>
      <c r="E2383" t="s">
        <v>15730</v>
      </c>
      <c r="F2383">
        <v>6.5</v>
      </c>
      <c r="G2383">
        <v>5200</v>
      </c>
      <c r="H2383" t="s">
        <v>15729</v>
      </c>
      <c r="I2383" t="s">
        <v>15728</v>
      </c>
      <c r="J2383" t="s">
        <v>15727</v>
      </c>
      <c r="K2383" t="s">
        <v>265</v>
      </c>
      <c r="L2383">
        <v>13000000</v>
      </c>
      <c r="M2383">
        <v>6582052</v>
      </c>
      <c r="N2383" t="s">
        <v>15726</v>
      </c>
      <c r="O2383">
        <v>71</v>
      </c>
    </row>
    <row r="2384" spans="1:15" x14ac:dyDescent="0.25">
      <c r="A2384" t="s">
        <v>15725</v>
      </c>
      <c r="B2384" t="s">
        <v>41</v>
      </c>
      <c r="C2384" t="s">
        <v>15724</v>
      </c>
      <c r="D2384">
        <v>1993</v>
      </c>
      <c r="E2384" t="s">
        <v>15723</v>
      </c>
      <c r="F2384">
        <v>5.5</v>
      </c>
      <c r="G2384">
        <v>4200</v>
      </c>
      <c r="H2384" t="s">
        <v>14502</v>
      </c>
      <c r="I2384" t="s">
        <v>15722</v>
      </c>
      <c r="J2384" t="s">
        <v>14502</v>
      </c>
      <c r="K2384" t="s">
        <v>265</v>
      </c>
      <c r="L2384">
        <v>10000000</v>
      </c>
      <c r="M2384">
        <v>18289763</v>
      </c>
      <c r="N2384" t="s">
        <v>13342</v>
      </c>
      <c r="O2384">
        <v>111</v>
      </c>
    </row>
    <row r="2385" spans="1:15" x14ac:dyDescent="0.25">
      <c r="A2385" t="s">
        <v>15721</v>
      </c>
      <c r="B2385" t="s">
        <v>41</v>
      </c>
      <c r="C2385" t="s">
        <v>11</v>
      </c>
      <c r="D2385">
        <v>1993</v>
      </c>
      <c r="E2385" t="s">
        <v>15660</v>
      </c>
      <c r="F2385">
        <v>6.2</v>
      </c>
      <c r="G2385">
        <v>5000</v>
      </c>
      <c r="H2385" t="s">
        <v>6440</v>
      </c>
      <c r="I2385" t="s">
        <v>6440</v>
      </c>
      <c r="J2385" t="s">
        <v>7427</v>
      </c>
      <c r="K2385" t="s">
        <v>7</v>
      </c>
      <c r="M2385">
        <v>9709451</v>
      </c>
      <c r="N2385" t="s">
        <v>15720</v>
      </c>
      <c r="O2385">
        <v>126</v>
      </c>
    </row>
    <row r="2386" spans="1:15" x14ac:dyDescent="0.25">
      <c r="A2386" t="s">
        <v>15719</v>
      </c>
      <c r="B2386" t="s">
        <v>68</v>
      </c>
      <c r="C2386" t="s">
        <v>11</v>
      </c>
      <c r="D2386">
        <v>1993</v>
      </c>
      <c r="E2386" t="s">
        <v>15718</v>
      </c>
      <c r="F2386">
        <v>6.2</v>
      </c>
      <c r="G2386">
        <v>20000</v>
      </c>
      <c r="H2386" t="s">
        <v>10529</v>
      </c>
      <c r="I2386" t="s">
        <v>15717</v>
      </c>
      <c r="J2386" t="s">
        <v>5551</v>
      </c>
      <c r="K2386" t="s">
        <v>562</v>
      </c>
      <c r="M2386">
        <v>140081992</v>
      </c>
      <c r="N2386" t="s">
        <v>561</v>
      </c>
      <c r="O2386">
        <v>114</v>
      </c>
    </row>
    <row r="2387" spans="1:15" x14ac:dyDescent="0.25">
      <c r="A2387" t="s">
        <v>15716</v>
      </c>
      <c r="B2387" t="s">
        <v>41</v>
      </c>
      <c r="C2387" t="s">
        <v>24</v>
      </c>
      <c r="D2387">
        <v>1993</v>
      </c>
      <c r="E2387" t="s">
        <v>15481</v>
      </c>
      <c r="F2387">
        <v>4.4000000000000004</v>
      </c>
      <c r="G2387">
        <v>7100</v>
      </c>
      <c r="H2387" t="s">
        <v>1418</v>
      </c>
      <c r="I2387" t="s">
        <v>15715</v>
      </c>
      <c r="J2387" t="s">
        <v>8136</v>
      </c>
      <c r="K2387" t="s">
        <v>7</v>
      </c>
      <c r="L2387">
        <v>8000000</v>
      </c>
      <c r="M2387">
        <v>1708873</v>
      </c>
      <c r="N2387" t="s">
        <v>666</v>
      </c>
      <c r="O2387">
        <v>106</v>
      </c>
    </row>
    <row r="2388" spans="1:15" x14ac:dyDescent="0.25">
      <c r="A2388" t="s">
        <v>15714</v>
      </c>
      <c r="B2388" t="s">
        <v>101</v>
      </c>
      <c r="C2388" t="s">
        <v>24</v>
      </c>
      <c r="D2388">
        <v>1993</v>
      </c>
      <c r="E2388" t="s">
        <v>15656</v>
      </c>
      <c r="F2388">
        <v>5.6</v>
      </c>
      <c r="G2388">
        <v>5600</v>
      </c>
      <c r="H2388" t="s">
        <v>4613</v>
      </c>
      <c r="I2388" t="s">
        <v>7144</v>
      </c>
      <c r="J2388" t="s">
        <v>10966</v>
      </c>
      <c r="K2388" t="s">
        <v>7</v>
      </c>
      <c r="M2388">
        <v>12440858</v>
      </c>
      <c r="N2388" t="s">
        <v>6122</v>
      </c>
      <c r="O2388">
        <v>91</v>
      </c>
    </row>
    <row r="2389" spans="1:15" x14ac:dyDescent="0.25">
      <c r="A2389" t="s">
        <v>15713</v>
      </c>
      <c r="B2389" t="s">
        <v>41</v>
      </c>
      <c r="C2389" t="s">
        <v>34</v>
      </c>
      <c r="D2389">
        <v>1993</v>
      </c>
      <c r="E2389" t="s">
        <v>15576</v>
      </c>
      <c r="F2389">
        <v>5.6</v>
      </c>
      <c r="G2389">
        <v>5400</v>
      </c>
      <c r="H2389" t="s">
        <v>15712</v>
      </c>
      <c r="I2389" t="s">
        <v>15711</v>
      </c>
      <c r="J2389" t="s">
        <v>15710</v>
      </c>
      <c r="K2389" t="s">
        <v>7</v>
      </c>
      <c r="L2389">
        <v>7000000</v>
      </c>
      <c r="M2389">
        <v>6608687</v>
      </c>
      <c r="N2389" t="s">
        <v>15709</v>
      </c>
      <c r="O2389">
        <v>101</v>
      </c>
    </row>
    <row r="2390" spans="1:15" x14ac:dyDescent="0.25">
      <c r="A2390" t="s">
        <v>15708</v>
      </c>
      <c r="B2390" t="s">
        <v>915</v>
      </c>
      <c r="C2390" t="s">
        <v>73</v>
      </c>
      <c r="D2390">
        <v>1993</v>
      </c>
      <c r="E2390" t="s">
        <v>14515</v>
      </c>
      <c r="F2390">
        <v>7.1</v>
      </c>
      <c r="G2390">
        <v>3700</v>
      </c>
      <c r="H2390" t="s">
        <v>15707</v>
      </c>
      <c r="I2390" t="s">
        <v>15707</v>
      </c>
      <c r="J2390" t="s">
        <v>15706</v>
      </c>
      <c r="K2390" t="s">
        <v>265</v>
      </c>
      <c r="L2390">
        <v>25000000</v>
      </c>
      <c r="M2390">
        <v>669276</v>
      </c>
      <c r="N2390" t="s">
        <v>15705</v>
      </c>
      <c r="O2390">
        <v>90</v>
      </c>
    </row>
    <row r="2391" spans="1:15" x14ac:dyDescent="0.25">
      <c r="A2391" t="s">
        <v>15704</v>
      </c>
      <c r="B2391" t="s">
        <v>68</v>
      </c>
      <c r="C2391" t="s">
        <v>24</v>
      </c>
      <c r="D2391">
        <v>1993</v>
      </c>
      <c r="E2391" t="s">
        <v>15703</v>
      </c>
      <c r="F2391">
        <v>5.4</v>
      </c>
      <c r="G2391">
        <v>4300</v>
      </c>
      <c r="H2391" t="s">
        <v>15702</v>
      </c>
      <c r="I2391" t="s">
        <v>15701</v>
      </c>
      <c r="J2391" t="s">
        <v>12051</v>
      </c>
      <c r="K2391" t="s">
        <v>7</v>
      </c>
      <c r="L2391">
        <v>12000000</v>
      </c>
      <c r="M2391">
        <v>3335984</v>
      </c>
      <c r="N2391" t="s">
        <v>6122</v>
      </c>
      <c r="O2391">
        <v>85</v>
      </c>
    </row>
    <row r="2392" spans="1:15" x14ac:dyDescent="0.25">
      <c r="A2392" t="s">
        <v>15700</v>
      </c>
      <c r="B2392" t="s">
        <v>41</v>
      </c>
      <c r="C2392" t="s">
        <v>34</v>
      </c>
      <c r="D2392">
        <v>1993</v>
      </c>
      <c r="E2392" t="s">
        <v>15699</v>
      </c>
      <c r="F2392">
        <v>5.4</v>
      </c>
      <c r="G2392">
        <v>5700</v>
      </c>
      <c r="H2392" t="s">
        <v>15698</v>
      </c>
      <c r="I2392" t="s">
        <v>15697</v>
      </c>
      <c r="J2392" t="s">
        <v>12379</v>
      </c>
      <c r="K2392" t="s">
        <v>7</v>
      </c>
      <c r="L2392">
        <v>3000000</v>
      </c>
      <c r="M2392">
        <v>3902679</v>
      </c>
      <c r="N2392" t="s">
        <v>13748</v>
      </c>
      <c r="O2392">
        <v>98</v>
      </c>
    </row>
    <row r="2393" spans="1:15" x14ac:dyDescent="0.25">
      <c r="A2393" t="s">
        <v>15696</v>
      </c>
      <c r="B2393" t="s">
        <v>52</v>
      </c>
      <c r="C2393" t="s">
        <v>11</v>
      </c>
      <c r="D2393">
        <v>1993</v>
      </c>
      <c r="E2393" t="s">
        <v>15695</v>
      </c>
      <c r="F2393">
        <v>7.4</v>
      </c>
      <c r="G2393">
        <v>8300</v>
      </c>
      <c r="H2393" t="s">
        <v>15694</v>
      </c>
      <c r="I2393" t="s">
        <v>15694</v>
      </c>
      <c r="J2393" t="s">
        <v>15693</v>
      </c>
      <c r="K2393" t="s">
        <v>338</v>
      </c>
      <c r="M2393">
        <v>1700992</v>
      </c>
      <c r="N2393" t="s">
        <v>15692</v>
      </c>
      <c r="O2393">
        <v>104</v>
      </c>
    </row>
    <row r="2394" spans="1:15" x14ac:dyDescent="0.25">
      <c r="A2394" t="s">
        <v>15691</v>
      </c>
      <c r="B2394" t="s">
        <v>382</v>
      </c>
      <c r="C2394" t="s">
        <v>24</v>
      </c>
      <c r="D2394">
        <v>1993</v>
      </c>
      <c r="E2394" t="s">
        <v>15035</v>
      </c>
      <c r="F2394">
        <v>6.5</v>
      </c>
      <c r="G2394">
        <v>13000</v>
      </c>
      <c r="H2394" t="s">
        <v>2774</v>
      </c>
      <c r="I2394" t="s">
        <v>2774</v>
      </c>
      <c r="J2394" t="s">
        <v>15690</v>
      </c>
      <c r="K2394" t="s">
        <v>578</v>
      </c>
      <c r="M2394">
        <v>2019581</v>
      </c>
      <c r="N2394" t="s">
        <v>10189</v>
      </c>
      <c r="O2394">
        <v>114</v>
      </c>
    </row>
    <row r="2395" spans="1:15" x14ac:dyDescent="0.25">
      <c r="A2395" t="s">
        <v>15689</v>
      </c>
      <c r="B2395" t="s">
        <v>5244</v>
      </c>
      <c r="C2395" t="s">
        <v>11</v>
      </c>
      <c r="D2395">
        <v>1993</v>
      </c>
      <c r="E2395" t="s">
        <v>15544</v>
      </c>
      <c r="F2395">
        <v>5.7</v>
      </c>
      <c r="G2395">
        <v>1900</v>
      </c>
      <c r="H2395" t="s">
        <v>9693</v>
      </c>
      <c r="I2395" t="s">
        <v>15688</v>
      </c>
      <c r="J2395" t="s">
        <v>15687</v>
      </c>
      <c r="K2395" t="s">
        <v>504</v>
      </c>
      <c r="M2395">
        <v>1614784</v>
      </c>
      <c r="N2395" t="s">
        <v>15686</v>
      </c>
      <c r="O2395">
        <v>98</v>
      </c>
    </row>
    <row r="2396" spans="1:15" x14ac:dyDescent="0.25">
      <c r="A2396" t="s">
        <v>15685</v>
      </c>
      <c r="B2396" t="s">
        <v>68</v>
      </c>
      <c r="C2396" t="s">
        <v>34</v>
      </c>
      <c r="D2396">
        <v>1993</v>
      </c>
      <c r="E2396" t="s">
        <v>11274</v>
      </c>
      <c r="F2396">
        <v>7.5</v>
      </c>
      <c r="G2396">
        <v>16000</v>
      </c>
      <c r="H2396" t="s">
        <v>15684</v>
      </c>
      <c r="I2396" t="s">
        <v>15683</v>
      </c>
      <c r="J2396" t="s">
        <v>15682</v>
      </c>
      <c r="K2396" t="s">
        <v>226</v>
      </c>
      <c r="L2396">
        <v>11000000</v>
      </c>
      <c r="M2396">
        <v>14694904</v>
      </c>
      <c r="N2396" t="s">
        <v>15681</v>
      </c>
      <c r="O2396">
        <v>85</v>
      </c>
    </row>
    <row r="2397" spans="1:15" x14ac:dyDescent="0.25">
      <c r="A2397" t="s">
        <v>15680</v>
      </c>
      <c r="B2397" t="s">
        <v>101</v>
      </c>
      <c r="C2397" t="s">
        <v>34</v>
      </c>
      <c r="D2397">
        <v>1993</v>
      </c>
      <c r="E2397" t="s">
        <v>15628</v>
      </c>
      <c r="F2397">
        <v>3.8</v>
      </c>
      <c r="G2397">
        <v>8900</v>
      </c>
      <c r="H2397" t="s">
        <v>14716</v>
      </c>
      <c r="I2397" t="s">
        <v>15679</v>
      </c>
      <c r="J2397" t="s">
        <v>15678</v>
      </c>
      <c r="K2397" t="s">
        <v>7</v>
      </c>
      <c r="L2397">
        <v>10000000</v>
      </c>
      <c r="M2397">
        <v>4348572</v>
      </c>
      <c r="N2397" t="s">
        <v>666</v>
      </c>
      <c r="O2397">
        <v>84</v>
      </c>
    </row>
    <row r="2398" spans="1:15" x14ac:dyDescent="0.25">
      <c r="A2398" t="s">
        <v>15677</v>
      </c>
      <c r="B2398" t="s">
        <v>68</v>
      </c>
      <c r="C2398" t="s">
        <v>87</v>
      </c>
      <c r="D2398">
        <v>1993</v>
      </c>
      <c r="E2398" t="s">
        <v>15607</v>
      </c>
      <c r="F2398">
        <v>5.5</v>
      </c>
      <c r="G2398">
        <v>8500</v>
      </c>
      <c r="H2398" t="s">
        <v>8507</v>
      </c>
      <c r="I2398" t="s">
        <v>15676</v>
      </c>
      <c r="J2398" t="s">
        <v>9944</v>
      </c>
      <c r="K2398" t="s">
        <v>7</v>
      </c>
      <c r="M2398">
        <v>6484246</v>
      </c>
      <c r="N2398" t="s">
        <v>15675</v>
      </c>
      <c r="O2398">
        <v>105</v>
      </c>
    </row>
    <row r="2399" spans="1:15" x14ac:dyDescent="0.25">
      <c r="A2399" t="s">
        <v>15674</v>
      </c>
      <c r="B2399" t="s">
        <v>68</v>
      </c>
      <c r="C2399" t="s">
        <v>34</v>
      </c>
      <c r="D2399">
        <v>1993</v>
      </c>
      <c r="E2399" t="s">
        <v>14738</v>
      </c>
      <c r="F2399">
        <v>4.3</v>
      </c>
      <c r="G2399">
        <v>5400</v>
      </c>
      <c r="H2399" t="s">
        <v>15173</v>
      </c>
      <c r="I2399" t="s">
        <v>15673</v>
      </c>
      <c r="J2399" t="s">
        <v>15172</v>
      </c>
      <c r="K2399" t="s">
        <v>7</v>
      </c>
      <c r="M2399">
        <v>413479</v>
      </c>
      <c r="N2399" t="s">
        <v>15672</v>
      </c>
      <c r="O2399">
        <v>85</v>
      </c>
    </row>
    <row r="2400" spans="1:15" x14ac:dyDescent="0.25">
      <c r="A2400" t="s">
        <v>15671</v>
      </c>
      <c r="B2400" t="s">
        <v>68</v>
      </c>
      <c r="C2400" t="s">
        <v>100</v>
      </c>
      <c r="D2400">
        <v>1993</v>
      </c>
      <c r="E2400" t="s">
        <v>15601</v>
      </c>
      <c r="F2400">
        <v>4.9000000000000004</v>
      </c>
      <c r="G2400">
        <v>2900</v>
      </c>
      <c r="H2400" t="s">
        <v>15670</v>
      </c>
      <c r="I2400" t="s">
        <v>11939</v>
      </c>
      <c r="J2400" t="s">
        <v>13110</v>
      </c>
      <c r="K2400" t="s">
        <v>7</v>
      </c>
      <c r="M2400">
        <v>3418141</v>
      </c>
      <c r="N2400" t="s">
        <v>8102</v>
      </c>
      <c r="O2400">
        <v>95</v>
      </c>
    </row>
    <row r="2401" spans="1:15" x14ac:dyDescent="0.25">
      <c r="A2401" t="s">
        <v>15669</v>
      </c>
      <c r="B2401" t="s">
        <v>68</v>
      </c>
      <c r="C2401" t="s">
        <v>11</v>
      </c>
      <c r="D2401">
        <v>1993</v>
      </c>
      <c r="E2401" t="s">
        <v>15668</v>
      </c>
      <c r="F2401">
        <v>7.3</v>
      </c>
      <c r="G2401">
        <v>7800</v>
      </c>
      <c r="H2401" t="s">
        <v>11854</v>
      </c>
      <c r="I2401" t="s">
        <v>11854</v>
      </c>
      <c r="J2401" t="s">
        <v>15667</v>
      </c>
      <c r="K2401" t="s">
        <v>332</v>
      </c>
      <c r="L2401">
        <v>10500000</v>
      </c>
      <c r="M2401">
        <v>810455</v>
      </c>
      <c r="N2401" t="s">
        <v>15666</v>
      </c>
      <c r="O2401">
        <v>140</v>
      </c>
    </row>
    <row r="2402" spans="1:15" x14ac:dyDescent="0.25">
      <c r="A2402" t="s">
        <v>15665</v>
      </c>
      <c r="B2402" t="s">
        <v>41</v>
      </c>
      <c r="C2402" t="s">
        <v>11</v>
      </c>
      <c r="D2402">
        <v>1993</v>
      </c>
      <c r="E2402" t="s">
        <v>15632</v>
      </c>
      <c r="F2402">
        <v>5.6</v>
      </c>
      <c r="G2402">
        <v>3600</v>
      </c>
      <c r="H2402" t="s">
        <v>13171</v>
      </c>
      <c r="I2402" t="s">
        <v>14065</v>
      </c>
      <c r="J2402" t="s">
        <v>13679</v>
      </c>
      <c r="K2402" t="s">
        <v>300</v>
      </c>
      <c r="L2402">
        <v>10000000</v>
      </c>
      <c r="M2402">
        <v>1261210</v>
      </c>
      <c r="N2402" t="s">
        <v>15664</v>
      </c>
      <c r="O2402">
        <v>108</v>
      </c>
    </row>
    <row r="2403" spans="1:15" x14ac:dyDescent="0.25">
      <c r="A2403" t="s">
        <v>5528</v>
      </c>
      <c r="B2403" t="s">
        <v>41</v>
      </c>
      <c r="C2403" t="s">
        <v>87</v>
      </c>
      <c r="D2403">
        <v>1993</v>
      </c>
      <c r="E2403" t="s">
        <v>15628</v>
      </c>
      <c r="F2403">
        <v>4</v>
      </c>
      <c r="G2403">
        <v>3000</v>
      </c>
      <c r="H2403" t="s">
        <v>15663</v>
      </c>
      <c r="I2403" t="s">
        <v>15663</v>
      </c>
      <c r="J2403" t="s">
        <v>15662</v>
      </c>
      <c r="K2403" t="s">
        <v>7</v>
      </c>
      <c r="L2403">
        <v>10000000</v>
      </c>
      <c r="M2403">
        <v>18369</v>
      </c>
      <c r="N2403" t="s">
        <v>13748</v>
      </c>
      <c r="O2403">
        <v>98</v>
      </c>
    </row>
    <row r="2404" spans="1:15" x14ac:dyDescent="0.25">
      <c r="A2404" t="s">
        <v>15661</v>
      </c>
      <c r="B2404" t="s">
        <v>101</v>
      </c>
      <c r="C2404" t="s">
        <v>409</v>
      </c>
      <c r="D2404">
        <v>1993</v>
      </c>
      <c r="E2404" t="s">
        <v>15660</v>
      </c>
      <c r="F2404">
        <v>7.1</v>
      </c>
      <c r="G2404">
        <v>3000</v>
      </c>
      <c r="H2404" t="s">
        <v>8768</v>
      </c>
      <c r="I2404" t="s">
        <v>14413</v>
      </c>
      <c r="J2404" t="s">
        <v>7539</v>
      </c>
      <c r="K2404" t="s">
        <v>7</v>
      </c>
      <c r="L2404">
        <v>12000000</v>
      </c>
      <c r="M2404">
        <v>1677807</v>
      </c>
      <c r="N2404" t="s">
        <v>15586</v>
      </c>
      <c r="O2404">
        <v>104</v>
      </c>
    </row>
    <row r="2405" spans="1:15" x14ac:dyDescent="0.25">
      <c r="A2405" t="s">
        <v>15659</v>
      </c>
      <c r="B2405" t="s">
        <v>101</v>
      </c>
      <c r="C2405" t="s">
        <v>100</v>
      </c>
      <c r="D2405">
        <v>1993</v>
      </c>
      <c r="E2405" t="s">
        <v>15531</v>
      </c>
      <c r="F2405">
        <v>6.6</v>
      </c>
      <c r="G2405">
        <v>3400</v>
      </c>
      <c r="H2405" t="s">
        <v>13186</v>
      </c>
      <c r="I2405" t="s">
        <v>15658</v>
      </c>
      <c r="J2405" t="s">
        <v>2712</v>
      </c>
      <c r="K2405" t="s">
        <v>7</v>
      </c>
      <c r="M2405">
        <v>12890752</v>
      </c>
      <c r="N2405" t="s">
        <v>119</v>
      </c>
      <c r="O2405">
        <v>108</v>
      </c>
    </row>
    <row r="2406" spans="1:15" x14ac:dyDescent="0.25">
      <c r="A2406" t="s">
        <v>15657</v>
      </c>
      <c r="B2406" t="s">
        <v>41</v>
      </c>
      <c r="C2406" t="s">
        <v>87</v>
      </c>
      <c r="D2406">
        <v>1993</v>
      </c>
      <c r="E2406" t="s">
        <v>15656</v>
      </c>
      <c r="F2406">
        <v>5.6</v>
      </c>
      <c r="G2406">
        <v>4900</v>
      </c>
      <c r="H2406" t="s">
        <v>8449</v>
      </c>
      <c r="I2406" t="s">
        <v>8176</v>
      </c>
      <c r="J2406" t="s">
        <v>14575</v>
      </c>
      <c r="K2406" t="s">
        <v>7</v>
      </c>
      <c r="L2406">
        <v>12000000</v>
      </c>
      <c r="M2406">
        <v>22866222</v>
      </c>
      <c r="N2406" t="s">
        <v>8102</v>
      </c>
      <c r="O2406">
        <v>107</v>
      </c>
    </row>
    <row r="2407" spans="1:15" x14ac:dyDescent="0.25">
      <c r="A2407" t="s">
        <v>15655</v>
      </c>
      <c r="B2407" t="s">
        <v>41</v>
      </c>
      <c r="C2407" t="s">
        <v>24</v>
      </c>
      <c r="D2407">
        <v>1993</v>
      </c>
      <c r="E2407" t="s">
        <v>15654</v>
      </c>
      <c r="F2407">
        <v>7.6</v>
      </c>
      <c r="G2407">
        <v>14000</v>
      </c>
      <c r="H2407" t="s">
        <v>967</v>
      </c>
      <c r="I2407" t="s">
        <v>967</v>
      </c>
      <c r="J2407" t="s">
        <v>15653</v>
      </c>
      <c r="K2407" t="s">
        <v>8458</v>
      </c>
      <c r="L2407">
        <v>1000000</v>
      </c>
      <c r="M2407">
        <v>6933459</v>
      </c>
      <c r="N2407" t="s">
        <v>15247</v>
      </c>
      <c r="O2407">
        <v>106</v>
      </c>
    </row>
    <row r="2408" spans="1:15" x14ac:dyDescent="0.25">
      <c r="A2408" t="s">
        <v>15652</v>
      </c>
      <c r="B2408" t="s">
        <v>68</v>
      </c>
      <c r="C2408" t="s">
        <v>24</v>
      </c>
      <c r="D2408">
        <v>1993</v>
      </c>
      <c r="E2408" t="s">
        <v>15651</v>
      </c>
      <c r="F2408">
        <v>5.6</v>
      </c>
      <c r="G2408">
        <v>13000</v>
      </c>
      <c r="H2408" t="s">
        <v>14755</v>
      </c>
      <c r="I2408" t="s">
        <v>10069</v>
      </c>
      <c r="J2408" t="s">
        <v>8932</v>
      </c>
      <c r="K2408" t="s">
        <v>7</v>
      </c>
      <c r="M2408">
        <v>20208496</v>
      </c>
      <c r="N2408" t="s">
        <v>6122</v>
      </c>
      <c r="O2408">
        <v>108</v>
      </c>
    </row>
    <row r="2409" spans="1:15" x14ac:dyDescent="0.25">
      <c r="A2409" t="s">
        <v>15650</v>
      </c>
      <c r="B2409" t="s">
        <v>68</v>
      </c>
      <c r="C2409" t="s">
        <v>11</v>
      </c>
      <c r="D2409">
        <v>1993</v>
      </c>
      <c r="E2409" t="s">
        <v>15649</v>
      </c>
      <c r="F2409">
        <v>6</v>
      </c>
      <c r="G2409">
        <v>2800</v>
      </c>
      <c r="H2409" t="s">
        <v>15648</v>
      </c>
      <c r="I2409" t="s">
        <v>15648</v>
      </c>
      <c r="J2409" t="s">
        <v>3541</v>
      </c>
      <c r="K2409" t="s">
        <v>7</v>
      </c>
      <c r="L2409">
        <v>14000000</v>
      </c>
      <c r="M2409">
        <v>8041049</v>
      </c>
      <c r="N2409" t="s">
        <v>8102</v>
      </c>
      <c r="O2409">
        <v>113</v>
      </c>
    </row>
    <row r="2410" spans="1:15" x14ac:dyDescent="0.25">
      <c r="A2410" t="s">
        <v>15647</v>
      </c>
      <c r="B2410" t="s">
        <v>52</v>
      </c>
      <c r="C2410" t="s">
        <v>11</v>
      </c>
      <c r="D2410">
        <v>1993</v>
      </c>
      <c r="E2410" t="s">
        <v>15646</v>
      </c>
      <c r="F2410">
        <v>6.6</v>
      </c>
      <c r="G2410">
        <v>1800</v>
      </c>
      <c r="H2410" t="s">
        <v>5298</v>
      </c>
      <c r="I2410" t="s">
        <v>5298</v>
      </c>
      <c r="J2410" t="s">
        <v>15645</v>
      </c>
      <c r="K2410" t="s">
        <v>7</v>
      </c>
      <c r="M2410">
        <v>102780</v>
      </c>
      <c r="N2410" t="s">
        <v>15644</v>
      </c>
      <c r="O2410">
        <v>96</v>
      </c>
    </row>
    <row r="2411" spans="1:15" x14ac:dyDescent="0.25">
      <c r="A2411" t="s">
        <v>15643</v>
      </c>
      <c r="B2411" t="s">
        <v>41</v>
      </c>
      <c r="C2411" t="s">
        <v>87</v>
      </c>
      <c r="D2411">
        <v>1993</v>
      </c>
      <c r="E2411" t="s">
        <v>15642</v>
      </c>
      <c r="F2411">
        <v>6.2</v>
      </c>
      <c r="G2411">
        <v>8000</v>
      </c>
      <c r="H2411" t="s">
        <v>5469</v>
      </c>
      <c r="I2411" t="s">
        <v>5098</v>
      </c>
      <c r="J2411" t="s">
        <v>15390</v>
      </c>
      <c r="K2411" t="s">
        <v>7</v>
      </c>
      <c r="L2411">
        <v>11000000</v>
      </c>
      <c r="M2411">
        <v>16696219</v>
      </c>
      <c r="N2411" t="s">
        <v>666</v>
      </c>
      <c r="O2411">
        <v>106</v>
      </c>
    </row>
    <row r="2412" spans="1:15" x14ac:dyDescent="0.25">
      <c r="A2412" t="s">
        <v>15641</v>
      </c>
      <c r="B2412" t="s">
        <v>68</v>
      </c>
      <c r="C2412" t="s">
        <v>11</v>
      </c>
      <c r="D2412">
        <v>1993</v>
      </c>
      <c r="E2412" t="s">
        <v>15157</v>
      </c>
      <c r="F2412">
        <v>6.7</v>
      </c>
      <c r="G2412">
        <v>464</v>
      </c>
      <c r="H2412" t="s">
        <v>15640</v>
      </c>
      <c r="I2412" t="s">
        <v>15639</v>
      </c>
      <c r="J2412" t="s">
        <v>15638</v>
      </c>
      <c r="K2412" t="s">
        <v>7</v>
      </c>
      <c r="M2412">
        <v>595505</v>
      </c>
      <c r="N2412" t="s">
        <v>15637</v>
      </c>
      <c r="O2412">
        <v>106</v>
      </c>
    </row>
    <row r="2413" spans="1:15" x14ac:dyDescent="0.25">
      <c r="A2413" t="s">
        <v>15636</v>
      </c>
      <c r="B2413" t="s">
        <v>41</v>
      </c>
      <c r="C2413" t="s">
        <v>87</v>
      </c>
      <c r="D2413">
        <v>1993</v>
      </c>
      <c r="E2413" t="s">
        <v>15335</v>
      </c>
      <c r="F2413">
        <v>5.9</v>
      </c>
      <c r="G2413">
        <v>4300</v>
      </c>
      <c r="H2413" t="s">
        <v>15635</v>
      </c>
      <c r="I2413" t="s">
        <v>15634</v>
      </c>
      <c r="J2413" t="s">
        <v>10050</v>
      </c>
      <c r="K2413" t="s">
        <v>7</v>
      </c>
      <c r="L2413">
        <v>10000000</v>
      </c>
      <c r="M2413">
        <v>18225518</v>
      </c>
      <c r="N2413" t="s">
        <v>10745</v>
      </c>
      <c r="O2413">
        <v>123</v>
      </c>
    </row>
    <row r="2414" spans="1:15" x14ac:dyDescent="0.25">
      <c r="A2414" t="s">
        <v>15633</v>
      </c>
      <c r="B2414" t="s">
        <v>41</v>
      </c>
      <c r="C2414" t="s">
        <v>24</v>
      </c>
      <c r="D2414">
        <v>1993</v>
      </c>
      <c r="E2414" t="s">
        <v>15632</v>
      </c>
      <c r="F2414">
        <v>5.2</v>
      </c>
      <c r="G2414">
        <v>4100</v>
      </c>
      <c r="H2414" t="s">
        <v>15631</v>
      </c>
      <c r="I2414" t="s">
        <v>15631</v>
      </c>
      <c r="J2414" t="s">
        <v>15630</v>
      </c>
      <c r="K2414" t="s">
        <v>7</v>
      </c>
      <c r="L2414">
        <v>6000000</v>
      </c>
      <c r="M2414">
        <v>12974636</v>
      </c>
      <c r="N2414" t="s">
        <v>666</v>
      </c>
      <c r="O2414">
        <v>87</v>
      </c>
    </row>
    <row r="2415" spans="1:15" x14ac:dyDescent="0.25">
      <c r="A2415" t="s">
        <v>15629</v>
      </c>
      <c r="B2415" t="s">
        <v>41</v>
      </c>
      <c r="C2415" t="s">
        <v>11</v>
      </c>
      <c r="D2415">
        <v>1993</v>
      </c>
      <c r="E2415" t="s">
        <v>15628</v>
      </c>
      <c r="F2415">
        <v>5.8</v>
      </c>
      <c r="G2415">
        <v>6900</v>
      </c>
      <c r="H2415" t="s">
        <v>10453</v>
      </c>
      <c r="I2415" t="s">
        <v>1887</v>
      </c>
      <c r="J2415" t="s">
        <v>5551</v>
      </c>
      <c r="K2415" t="s">
        <v>7</v>
      </c>
      <c r="L2415">
        <v>25000000</v>
      </c>
      <c r="M2415">
        <v>8345845</v>
      </c>
      <c r="N2415" t="s">
        <v>15627</v>
      </c>
      <c r="O2415">
        <v>114</v>
      </c>
    </row>
    <row r="2416" spans="1:15" x14ac:dyDescent="0.25">
      <c r="A2416" t="s">
        <v>15626</v>
      </c>
      <c r="B2416" t="s">
        <v>41</v>
      </c>
      <c r="C2416" t="s">
        <v>5</v>
      </c>
      <c r="D2416">
        <v>1993</v>
      </c>
      <c r="E2416" t="s">
        <v>15625</v>
      </c>
      <c r="F2416">
        <v>3.6</v>
      </c>
      <c r="G2416">
        <v>3700</v>
      </c>
      <c r="H2416" t="s">
        <v>7219</v>
      </c>
      <c r="I2416" t="s">
        <v>15624</v>
      </c>
      <c r="J2416" t="s">
        <v>15623</v>
      </c>
      <c r="K2416" t="s">
        <v>7</v>
      </c>
      <c r="L2416">
        <v>850000</v>
      </c>
      <c r="M2416">
        <v>1753979</v>
      </c>
      <c r="N2416" t="s">
        <v>15622</v>
      </c>
      <c r="O2416">
        <v>83</v>
      </c>
    </row>
    <row r="2417" spans="1:15" x14ac:dyDescent="0.25">
      <c r="A2417" t="s">
        <v>15621</v>
      </c>
      <c r="B2417" t="s">
        <v>68</v>
      </c>
      <c r="C2417" t="s">
        <v>24</v>
      </c>
      <c r="D2417">
        <v>1993</v>
      </c>
      <c r="E2417" t="s">
        <v>15620</v>
      </c>
      <c r="F2417">
        <v>5.9</v>
      </c>
      <c r="G2417">
        <v>3200</v>
      </c>
      <c r="H2417" t="s">
        <v>10633</v>
      </c>
      <c r="I2417" t="s">
        <v>15619</v>
      </c>
      <c r="J2417" t="s">
        <v>1822</v>
      </c>
      <c r="K2417" t="s">
        <v>7</v>
      </c>
      <c r="L2417">
        <v>13000000</v>
      </c>
      <c r="M2417">
        <v>3125424</v>
      </c>
      <c r="N2417" t="s">
        <v>15618</v>
      </c>
      <c r="O2417">
        <v>98</v>
      </c>
    </row>
    <row r="2418" spans="1:15" x14ac:dyDescent="0.25">
      <c r="A2418" t="s">
        <v>15617</v>
      </c>
      <c r="B2418" t="s">
        <v>101</v>
      </c>
      <c r="C2418" t="s">
        <v>24</v>
      </c>
      <c r="D2418">
        <v>1993</v>
      </c>
      <c r="E2418" t="s">
        <v>15610</v>
      </c>
      <c r="F2418">
        <v>4.0999999999999996</v>
      </c>
      <c r="G2418">
        <v>8300</v>
      </c>
      <c r="H2418" t="s">
        <v>15616</v>
      </c>
      <c r="I2418" t="s">
        <v>14092</v>
      </c>
      <c r="J2418" t="s">
        <v>2018</v>
      </c>
      <c r="K2418" t="s">
        <v>7</v>
      </c>
      <c r="L2418">
        <v>14000000</v>
      </c>
      <c r="M2418">
        <v>40689691</v>
      </c>
      <c r="N2418" t="s">
        <v>15367</v>
      </c>
      <c r="O2418">
        <v>97</v>
      </c>
    </row>
    <row r="2419" spans="1:15" x14ac:dyDescent="0.25">
      <c r="A2419" t="s">
        <v>15615</v>
      </c>
      <c r="C2419" t="s">
        <v>11</v>
      </c>
      <c r="D2419">
        <v>1993</v>
      </c>
      <c r="E2419" t="s">
        <v>15614</v>
      </c>
      <c r="F2419">
        <v>7.3</v>
      </c>
      <c r="G2419">
        <v>5100</v>
      </c>
      <c r="H2419" t="s">
        <v>3429</v>
      </c>
      <c r="I2419" t="s">
        <v>4640</v>
      </c>
      <c r="J2419" t="s">
        <v>15613</v>
      </c>
      <c r="K2419" t="s">
        <v>197</v>
      </c>
      <c r="L2419">
        <v>11900000</v>
      </c>
      <c r="M2419">
        <v>596</v>
      </c>
      <c r="N2419" t="s">
        <v>13949</v>
      </c>
      <c r="O2419">
        <v>134</v>
      </c>
    </row>
    <row r="2420" spans="1:15" x14ac:dyDescent="0.25">
      <c r="A2420" t="s">
        <v>15612</v>
      </c>
      <c r="B2420" t="s">
        <v>382</v>
      </c>
      <c r="C2420" t="s">
        <v>409</v>
      </c>
      <c r="D2420">
        <v>1993</v>
      </c>
      <c r="E2420" t="s">
        <v>15136</v>
      </c>
      <c r="F2420">
        <v>7.3</v>
      </c>
      <c r="G2420">
        <v>7400</v>
      </c>
      <c r="H2420" t="s">
        <v>11366</v>
      </c>
      <c r="I2420" t="s">
        <v>11366</v>
      </c>
      <c r="J2420" t="s">
        <v>11366</v>
      </c>
      <c r="K2420" t="s">
        <v>300</v>
      </c>
      <c r="M2420">
        <v>225278</v>
      </c>
      <c r="N2420" t="s">
        <v>11365</v>
      </c>
      <c r="O2420">
        <v>100</v>
      </c>
    </row>
    <row r="2421" spans="1:15" x14ac:dyDescent="0.25">
      <c r="A2421" t="s">
        <v>15611</v>
      </c>
      <c r="B2421" t="s">
        <v>68</v>
      </c>
      <c r="C2421" t="s">
        <v>24</v>
      </c>
      <c r="D2421">
        <v>1993</v>
      </c>
      <c r="E2421" t="s">
        <v>15610</v>
      </c>
      <c r="F2421">
        <v>6.5</v>
      </c>
      <c r="G2421">
        <v>3900</v>
      </c>
      <c r="H2421" t="s">
        <v>13108</v>
      </c>
      <c r="I2421" t="s">
        <v>15609</v>
      </c>
      <c r="J2421" t="s">
        <v>10513</v>
      </c>
      <c r="K2421" t="s">
        <v>7</v>
      </c>
      <c r="M2421">
        <v>5145823</v>
      </c>
      <c r="N2421" t="s">
        <v>890</v>
      </c>
      <c r="O2421">
        <v>99</v>
      </c>
    </row>
    <row r="2422" spans="1:15" x14ac:dyDescent="0.25">
      <c r="A2422" t="s">
        <v>15608</v>
      </c>
      <c r="B2422" t="s">
        <v>41</v>
      </c>
      <c r="C2422" t="s">
        <v>24</v>
      </c>
      <c r="D2422">
        <v>1993</v>
      </c>
      <c r="E2422" t="s">
        <v>15607</v>
      </c>
      <c r="F2422">
        <v>5.7</v>
      </c>
      <c r="G2422">
        <v>3700</v>
      </c>
      <c r="H2422" t="s">
        <v>15606</v>
      </c>
      <c r="I2422" t="s">
        <v>11756</v>
      </c>
      <c r="J2422" t="s">
        <v>4321</v>
      </c>
      <c r="K2422" t="s">
        <v>7</v>
      </c>
      <c r="L2422">
        <v>11000000</v>
      </c>
      <c r="M2422">
        <v>1039824</v>
      </c>
      <c r="N2422" t="s">
        <v>13944</v>
      </c>
      <c r="O2422">
        <v>100</v>
      </c>
    </row>
    <row r="2423" spans="1:15" x14ac:dyDescent="0.25">
      <c r="A2423" t="s">
        <v>15605</v>
      </c>
      <c r="B2423" t="s">
        <v>41</v>
      </c>
      <c r="C2423" t="s">
        <v>24</v>
      </c>
      <c r="D2423">
        <v>1993</v>
      </c>
      <c r="E2423" t="s">
        <v>15392</v>
      </c>
      <c r="F2423">
        <v>5.6</v>
      </c>
      <c r="G2423">
        <v>1600</v>
      </c>
      <c r="H2423" t="s">
        <v>15604</v>
      </c>
      <c r="I2423" t="s">
        <v>15604</v>
      </c>
      <c r="J2423" t="s">
        <v>13475</v>
      </c>
      <c r="K2423" t="s">
        <v>7</v>
      </c>
      <c r="M2423">
        <v>1038959</v>
      </c>
      <c r="N2423" t="s">
        <v>15603</v>
      </c>
      <c r="O2423">
        <v>95</v>
      </c>
    </row>
    <row r="2424" spans="1:15" x14ac:dyDescent="0.25">
      <c r="A2424" t="s">
        <v>15602</v>
      </c>
      <c r="B2424" t="s">
        <v>101</v>
      </c>
      <c r="C2424" t="s">
        <v>24</v>
      </c>
      <c r="D2424">
        <v>1993</v>
      </c>
      <c r="E2424" t="s">
        <v>15601</v>
      </c>
      <c r="F2424">
        <v>3.9</v>
      </c>
      <c r="G2424">
        <v>5000</v>
      </c>
      <c r="H2424" t="s">
        <v>15600</v>
      </c>
      <c r="I2424" t="s">
        <v>15599</v>
      </c>
      <c r="J2424" t="s">
        <v>10750</v>
      </c>
      <c r="K2424" t="s">
        <v>300</v>
      </c>
      <c r="L2424">
        <v>25000000</v>
      </c>
      <c r="M2424">
        <v>2438031</v>
      </c>
      <c r="N2424" t="s">
        <v>15598</v>
      </c>
      <c r="O2424">
        <v>93</v>
      </c>
    </row>
    <row r="2425" spans="1:15" x14ac:dyDescent="0.25">
      <c r="A2425" t="s">
        <v>15597</v>
      </c>
      <c r="B2425" t="s">
        <v>41</v>
      </c>
      <c r="C2425" t="s">
        <v>34</v>
      </c>
      <c r="D2425">
        <v>1993</v>
      </c>
      <c r="E2425" t="s">
        <v>15596</v>
      </c>
      <c r="F2425">
        <v>6.8</v>
      </c>
      <c r="G2425">
        <v>6100</v>
      </c>
      <c r="H2425" t="s">
        <v>13236</v>
      </c>
      <c r="I2425" t="s">
        <v>15595</v>
      </c>
      <c r="J2425" t="s">
        <v>2277</v>
      </c>
      <c r="K2425" t="s">
        <v>226</v>
      </c>
      <c r="M2425">
        <v>3741869</v>
      </c>
      <c r="N2425" t="s">
        <v>657</v>
      </c>
      <c r="O2425">
        <v>103</v>
      </c>
    </row>
    <row r="2426" spans="1:15" x14ac:dyDescent="0.25">
      <c r="A2426" t="s">
        <v>15594</v>
      </c>
      <c r="B2426" t="s">
        <v>382</v>
      </c>
      <c r="C2426" t="s">
        <v>24</v>
      </c>
      <c r="D2426">
        <v>1993</v>
      </c>
      <c r="E2426" t="s">
        <v>15593</v>
      </c>
      <c r="F2426">
        <v>6.4</v>
      </c>
      <c r="G2426">
        <v>3000</v>
      </c>
      <c r="H2426" t="s">
        <v>4113</v>
      </c>
      <c r="I2426" t="s">
        <v>4113</v>
      </c>
      <c r="J2426" t="s">
        <v>13704</v>
      </c>
      <c r="K2426" t="s">
        <v>7</v>
      </c>
      <c r="M2426">
        <v>101071</v>
      </c>
      <c r="N2426" t="s">
        <v>13703</v>
      </c>
      <c r="O2426">
        <v>78</v>
      </c>
    </row>
    <row r="2427" spans="1:15" x14ac:dyDescent="0.25">
      <c r="A2427" t="s">
        <v>15592</v>
      </c>
      <c r="B2427" t="s">
        <v>41</v>
      </c>
      <c r="C2427" t="s">
        <v>11</v>
      </c>
      <c r="D2427">
        <v>1993</v>
      </c>
      <c r="E2427" t="s">
        <v>15591</v>
      </c>
      <c r="F2427">
        <v>5.7</v>
      </c>
      <c r="G2427">
        <v>2200</v>
      </c>
      <c r="H2427" t="s">
        <v>9432</v>
      </c>
      <c r="I2427" t="s">
        <v>15590</v>
      </c>
      <c r="J2427" t="s">
        <v>15106</v>
      </c>
      <c r="K2427" t="s">
        <v>7</v>
      </c>
      <c r="L2427">
        <v>2500000</v>
      </c>
      <c r="M2427">
        <v>764724</v>
      </c>
      <c r="N2427" t="s">
        <v>9824</v>
      </c>
      <c r="O2427">
        <v>95</v>
      </c>
    </row>
    <row r="2428" spans="1:15" x14ac:dyDescent="0.25">
      <c r="A2428" t="s">
        <v>15589</v>
      </c>
      <c r="B2428" t="s">
        <v>68</v>
      </c>
      <c r="C2428" t="s">
        <v>11</v>
      </c>
      <c r="D2428">
        <v>1993</v>
      </c>
      <c r="E2428" t="s">
        <v>15588</v>
      </c>
      <c r="F2428">
        <v>6.2</v>
      </c>
      <c r="G2428">
        <v>2600</v>
      </c>
      <c r="H2428" t="s">
        <v>15587</v>
      </c>
      <c r="I2428" t="s">
        <v>15587</v>
      </c>
      <c r="J2428" t="s">
        <v>12626</v>
      </c>
      <c r="K2428" t="s">
        <v>300</v>
      </c>
      <c r="M2428">
        <v>322871</v>
      </c>
      <c r="N2428" t="s">
        <v>15586</v>
      </c>
      <c r="O2428">
        <v>109</v>
      </c>
    </row>
    <row r="2429" spans="1:15" x14ac:dyDescent="0.25">
      <c r="A2429" t="s">
        <v>15585</v>
      </c>
      <c r="B2429" t="s">
        <v>41</v>
      </c>
      <c r="C2429" t="s">
        <v>24</v>
      </c>
      <c r="D2429">
        <v>1993</v>
      </c>
      <c r="E2429" t="s">
        <v>15584</v>
      </c>
      <c r="F2429">
        <v>6.4</v>
      </c>
      <c r="G2429">
        <v>1100</v>
      </c>
      <c r="H2429" t="s">
        <v>669</v>
      </c>
      <c r="I2429" t="s">
        <v>669</v>
      </c>
      <c r="J2429" t="s">
        <v>15583</v>
      </c>
      <c r="K2429" t="s">
        <v>265</v>
      </c>
      <c r="M2429">
        <v>735162</v>
      </c>
      <c r="N2429" t="s">
        <v>12660</v>
      </c>
      <c r="O2429">
        <v>101</v>
      </c>
    </row>
    <row r="2430" spans="1:15" x14ac:dyDescent="0.25">
      <c r="A2430" t="s">
        <v>15582</v>
      </c>
      <c r="B2430" t="s">
        <v>68</v>
      </c>
      <c r="C2430" t="s">
        <v>11</v>
      </c>
      <c r="D2430">
        <v>1993</v>
      </c>
      <c r="E2430" t="s">
        <v>15581</v>
      </c>
      <c r="F2430">
        <v>5.3</v>
      </c>
      <c r="G2430">
        <v>1100</v>
      </c>
      <c r="H2430" t="s">
        <v>15580</v>
      </c>
      <c r="I2430" t="s">
        <v>15580</v>
      </c>
      <c r="J2430" t="s">
        <v>15579</v>
      </c>
      <c r="K2430" t="s">
        <v>562</v>
      </c>
      <c r="M2430">
        <v>61274</v>
      </c>
      <c r="N2430" t="s">
        <v>15578</v>
      </c>
      <c r="O2430">
        <v>102</v>
      </c>
    </row>
    <row r="2431" spans="1:15" x14ac:dyDescent="0.25">
      <c r="A2431" t="s">
        <v>15577</v>
      </c>
      <c r="B2431" t="s">
        <v>68</v>
      </c>
      <c r="C2431" t="s">
        <v>24</v>
      </c>
      <c r="D2431">
        <v>1993</v>
      </c>
      <c r="E2431" t="s">
        <v>15576</v>
      </c>
      <c r="F2431">
        <v>5.7</v>
      </c>
      <c r="G2431">
        <v>8600</v>
      </c>
      <c r="H2431" t="s">
        <v>4554</v>
      </c>
      <c r="I2431" t="s">
        <v>4554</v>
      </c>
      <c r="J2431" t="s">
        <v>1848</v>
      </c>
      <c r="K2431" t="s">
        <v>7</v>
      </c>
      <c r="M2431">
        <v>9745803</v>
      </c>
      <c r="N2431" t="s">
        <v>6977</v>
      </c>
      <c r="O2431">
        <v>96</v>
      </c>
    </row>
    <row r="2432" spans="1:15" x14ac:dyDescent="0.25">
      <c r="A2432" t="s">
        <v>15575</v>
      </c>
      <c r="B2432" t="s">
        <v>68</v>
      </c>
      <c r="C2432" t="s">
        <v>24</v>
      </c>
      <c r="D2432">
        <v>1993</v>
      </c>
      <c r="E2432" t="s">
        <v>15528</v>
      </c>
      <c r="F2432">
        <v>5.5</v>
      </c>
      <c r="G2432">
        <v>4100</v>
      </c>
      <c r="H2432" t="s">
        <v>15574</v>
      </c>
      <c r="I2432" t="s">
        <v>15573</v>
      </c>
      <c r="J2432" t="s">
        <v>15573</v>
      </c>
      <c r="K2432" t="s">
        <v>265</v>
      </c>
      <c r="M2432">
        <v>3246063</v>
      </c>
      <c r="N2432" t="s">
        <v>15572</v>
      </c>
      <c r="O2432">
        <v>87</v>
      </c>
    </row>
    <row r="2433" spans="1:15" x14ac:dyDescent="0.25">
      <c r="A2433" t="s">
        <v>15571</v>
      </c>
      <c r="B2433" t="s">
        <v>101</v>
      </c>
      <c r="C2433" t="s">
        <v>24</v>
      </c>
      <c r="D2433">
        <v>1993</v>
      </c>
      <c r="E2433" t="s">
        <v>15570</v>
      </c>
      <c r="F2433">
        <v>5.2</v>
      </c>
      <c r="G2433">
        <v>3700</v>
      </c>
      <c r="H2433" t="s">
        <v>10910</v>
      </c>
      <c r="I2433" t="s">
        <v>15569</v>
      </c>
      <c r="J2433" t="s">
        <v>12079</v>
      </c>
      <c r="K2433" t="s">
        <v>7</v>
      </c>
      <c r="M2433">
        <v>17952857</v>
      </c>
      <c r="N2433" t="s">
        <v>8102</v>
      </c>
      <c r="O2433">
        <v>100</v>
      </c>
    </row>
    <row r="2434" spans="1:15" x14ac:dyDescent="0.25">
      <c r="A2434" t="s">
        <v>15568</v>
      </c>
      <c r="B2434" t="s">
        <v>41</v>
      </c>
      <c r="C2434" t="s">
        <v>11</v>
      </c>
      <c r="D2434">
        <v>1993</v>
      </c>
      <c r="E2434" t="s">
        <v>15145</v>
      </c>
      <c r="F2434">
        <v>5.4</v>
      </c>
      <c r="G2434">
        <v>3000</v>
      </c>
      <c r="H2434" t="s">
        <v>15567</v>
      </c>
      <c r="I2434" t="s">
        <v>15566</v>
      </c>
      <c r="J2434" t="s">
        <v>1834</v>
      </c>
      <c r="K2434" t="s">
        <v>7</v>
      </c>
      <c r="L2434">
        <v>8000000</v>
      </c>
      <c r="M2434">
        <v>737548</v>
      </c>
      <c r="N2434" t="s">
        <v>3464</v>
      </c>
      <c r="O2434">
        <v>96</v>
      </c>
    </row>
    <row r="2435" spans="1:15" x14ac:dyDescent="0.25">
      <c r="A2435" t="s">
        <v>15565</v>
      </c>
      <c r="B2435" t="s">
        <v>915</v>
      </c>
      <c r="C2435" t="s">
        <v>160</v>
      </c>
      <c r="D2435">
        <v>1993</v>
      </c>
      <c r="E2435" t="s">
        <v>15536</v>
      </c>
      <c r="F2435">
        <v>5.9</v>
      </c>
      <c r="G2435">
        <v>1900</v>
      </c>
      <c r="H2435" t="s">
        <v>15564</v>
      </c>
      <c r="I2435" t="s">
        <v>15563</v>
      </c>
      <c r="J2435" t="s">
        <v>15562</v>
      </c>
      <c r="K2435" t="s">
        <v>7</v>
      </c>
      <c r="L2435">
        <v>19000000</v>
      </c>
      <c r="M2435">
        <v>2119994</v>
      </c>
      <c r="N2435" t="s">
        <v>15561</v>
      </c>
      <c r="O2435">
        <v>92</v>
      </c>
    </row>
    <row r="2436" spans="1:15" x14ac:dyDescent="0.25">
      <c r="A2436" t="s">
        <v>15560</v>
      </c>
      <c r="B2436" t="s">
        <v>68</v>
      </c>
      <c r="C2436" t="s">
        <v>34</v>
      </c>
      <c r="D2436">
        <v>1993</v>
      </c>
      <c r="E2436" t="s">
        <v>15559</v>
      </c>
      <c r="F2436">
        <v>4.5</v>
      </c>
      <c r="G2436">
        <v>1900</v>
      </c>
      <c r="H2436" t="s">
        <v>15558</v>
      </c>
      <c r="I2436" t="s">
        <v>15557</v>
      </c>
      <c r="J2436" t="s">
        <v>15556</v>
      </c>
      <c r="K2436" t="s">
        <v>7</v>
      </c>
      <c r="L2436">
        <v>5000000</v>
      </c>
      <c r="M2436">
        <v>2970</v>
      </c>
      <c r="N2436" t="s">
        <v>13748</v>
      </c>
      <c r="O2436">
        <v>97</v>
      </c>
    </row>
    <row r="2437" spans="1:15" x14ac:dyDescent="0.25">
      <c r="A2437" t="s">
        <v>15555</v>
      </c>
      <c r="B2437" t="s">
        <v>52</v>
      </c>
      <c r="C2437" t="s">
        <v>409</v>
      </c>
      <c r="D2437">
        <v>1993</v>
      </c>
      <c r="E2437" t="s">
        <v>15540</v>
      </c>
      <c r="F2437">
        <v>7.3</v>
      </c>
      <c r="G2437">
        <v>2100</v>
      </c>
      <c r="H2437" t="s">
        <v>15554</v>
      </c>
      <c r="I2437" t="s">
        <v>15554</v>
      </c>
      <c r="J2437" t="s">
        <v>15554</v>
      </c>
      <c r="K2437" t="s">
        <v>265</v>
      </c>
      <c r="N2437" t="s">
        <v>15553</v>
      </c>
      <c r="O2437">
        <v>79</v>
      </c>
    </row>
    <row r="2438" spans="1:15" x14ac:dyDescent="0.25">
      <c r="A2438" t="s">
        <v>15552</v>
      </c>
      <c r="B2438" t="s">
        <v>41</v>
      </c>
      <c r="C2438" t="s">
        <v>24</v>
      </c>
      <c r="D2438">
        <v>1993</v>
      </c>
      <c r="E2438" t="s">
        <v>15243</v>
      </c>
      <c r="F2438">
        <v>7.2</v>
      </c>
      <c r="G2438">
        <v>3900</v>
      </c>
      <c r="H2438" t="s">
        <v>14793</v>
      </c>
      <c r="I2438" t="s">
        <v>14793</v>
      </c>
      <c r="J2438" t="s">
        <v>15551</v>
      </c>
      <c r="K2438" t="s">
        <v>7</v>
      </c>
      <c r="L2438">
        <v>999999</v>
      </c>
      <c r="M2438">
        <v>233824</v>
      </c>
      <c r="N2438" t="s">
        <v>15473</v>
      </c>
      <c r="O2438">
        <v>88</v>
      </c>
    </row>
    <row r="2439" spans="1:15" x14ac:dyDescent="0.25">
      <c r="A2439" t="s">
        <v>15550</v>
      </c>
      <c r="B2439" t="s">
        <v>68</v>
      </c>
      <c r="C2439" t="s">
        <v>24</v>
      </c>
      <c r="D2439">
        <v>1993</v>
      </c>
      <c r="E2439" t="s">
        <v>15549</v>
      </c>
      <c r="F2439">
        <v>6</v>
      </c>
      <c r="G2439">
        <v>1900</v>
      </c>
      <c r="H2439" t="s">
        <v>15548</v>
      </c>
      <c r="I2439" t="s">
        <v>15547</v>
      </c>
      <c r="J2439" t="s">
        <v>15546</v>
      </c>
      <c r="K2439" t="s">
        <v>7</v>
      </c>
      <c r="L2439">
        <v>1800000</v>
      </c>
      <c r="N2439" t="s">
        <v>15473</v>
      </c>
      <c r="O2439">
        <v>93</v>
      </c>
    </row>
    <row r="2440" spans="1:15" x14ac:dyDescent="0.25">
      <c r="A2440" t="s">
        <v>15545</v>
      </c>
      <c r="B2440" t="s">
        <v>41</v>
      </c>
      <c r="C2440" t="s">
        <v>34</v>
      </c>
      <c r="D2440">
        <v>1993</v>
      </c>
      <c r="E2440" t="s">
        <v>15544</v>
      </c>
      <c r="F2440">
        <v>5</v>
      </c>
      <c r="G2440">
        <v>5700</v>
      </c>
      <c r="H2440" t="s">
        <v>15543</v>
      </c>
      <c r="I2440" t="s">
        <v>15542</v>
      </c>
      <c r="J2440" t="s">
        <v>10050</v>
      </c>
      <c r="K2440" t="s">
        <v>7</v>
      </c>
      <c r="L2440">
        <v>9000000</v>
      </c>
      <c r="M2440">
        <v>10058318</v>
      </c>
      <c r="N2440" t="s">
        <v>1794</v>
      </c>
      <c r="O2440">
        <v>92</v>
      </c>
    </row>
    <row r="2441" spans="1:15" x14ac:dyDescent="0.25">
      <c r="A2441" t="s">
        <v>15541</v>
      </c>
      <c r="B2441" t="s">
        <v>41</v>
      </c>
      <c r="C2441" t="s">
        <v>11</v>
      </c>
      <c r="D2441">
        <v>1993</v>
      </c>
      <c r="E2441" t="s">
        <v>15540</v>
      </c>
      <c r="F2441">
        <v>5.8</v>
      </c>
      <c r="G2441">
        <v>1600</v>
      </c>
      <c r="H2441" t="s">
        <v>12900</v>
      </c>
      <c r="I2441" t="s">
        <v>15539</v>
      </c>
      <c r="J2441" t="s">
        <v>15538</v>
      </c>
      <c r="K2441" t="s">
        <v>7</v>
      </c>
      <c r="M2441">
        <v>1497222</v>
      </c>
      <c r="N2441" t="s">
        <v>15265</v>
      </c>
      <c r="O2441">
        <v>102</v>
      </c>
    </row>
    <row r="2442" spans="1:15" x14ac:dyDescent="0.25">
      <c r="A2442" t="s">
        <v>15537</v>
      </c>
      <c r="B2442" t="s">
        <v>68</v>
      </c>
      <c r="C2442" t="s">
        <v>100</v>
      </c>
      <c r="D2442">
        <v>1993</v>
      </c>
      <c r="E2442" t="s">
        <v>15536</v>
      </c>
      <c r="F2442">
        <v>5.7</v>
      </c>
      <c r="G2442">
        <v>1400</v>
      </c>
      <c r="H2442" t="s">
        <v>15535</v>
      </c>
      <c r="I2442" t="s">
        <v>15534</v>
      </c>
      <c r="J2442" t="s">
        <v>15533</v>
      </c>
      <c r="K2442" t="s">
        <v>7</v>
      </c>
      <c r="L2442">
        <v>18000000</v>
      </c>
      <c r="M2442">
        <v>1640220</v>
      </c>
      <c r="N2442" t="s">
        <v>6977</v>
      </c>
      <c r="O2442">
        <v>96</v>
      </c>
    </row>
    <row r="2443" spans="1:15" x14ac:dyDescent="0.25">
      <c r="A2443" t="s">
        <v>15532</v>
      </c>
      <c r="B2443" t="s">
        <v>101</v>
      </c>
      <c r="C2443" t="s">
        <v>11</v>
      </c>
      <c r="D2443">
        <v>1993</v>
      </c>
      <c r="E2443" t="s">
        <v>15531</v>
      </c>
      <c r="F2443">
        <v>6.2</v>
      </c>
      <c r="G2443">
        <v>2000</v>
      </c>
      <c r="H2443" t="s">
        <v>3266</v>
      </c>
      <c r="I2443" t="s">
        <v>15530</v>
      </c>
      <c r="J2443" t="s">
        <v>857</v>
      </c>
      <c r="K2443" t="s">
        <v>265</v>
      </c>
      <c r="M2443">
        <v>296081</v>
      </c>
      <c r="N2443" t="s">
        <v>14664</v>
      </c>
      <c r="O2443">
        <v>99</v>
      </c>
    </row>
    <row r="2444" spans="1:15" x14ac:dyDescent="0.25">
      <c r="A2444" t="s">
        <v>15529</v>
      </c>
      <c r="B2444" t="s">
        <v>41</v>
      </c>
      <c r="C2444" t="s">
        <v>24</v>
      </c>
      <c r="D2444">
        <v>1993</v>
      </c>
      <c r="E2444" t="s">
        <v>15528</v>
      </c>
      <c r="F2444">
        <v>6</v>
      </c>
      <c r="G2444">
        <v>2400</v>
      </c>
      <c r="H2444" t="s">
        <v>14159</v>
      </c>
      <c r="I2444" t="s">
        <v>14159</v>
      </c>
      <c r="J2444" t="s">
        <v>7599</v>
      </c>
      <c r="K2444" t="s">
        <v>7</v>
      </c>
      <c r="L2444">
        <v>8000000</v>
      </c>
      <c r="M2444">
        <v>1884814</v>
      </c>
      <c r="N2444" t="s">
        <v>3464</v>
      </c>
      <c r="O2444">
        <v>99</v>
      </c>
    </row>
    <row r="2445" spans="1:15" x14ac:dyDescent="0.25">
      <c r="A2445" t="s">
        <v>15527</v>
      </c>
      <c r="B2445" t="s">
        <v>41</v>
      </c>
      <c r="C2445" t="s">
        <v>11</v>
      </c>
      <c r="D2445">
        <v>1994</v>
      </c>
      <c r="E2445" t="s">
        <v>15409</v>
      </c>
      <c r="F2445">
        <v>9.3000000000000007</v>
      </c>
      <c r="G2445">
        <v>2400000</v>
      </c>
      <c r="H2445" t="s">
        <v>8543</v>
      </c>
      <c r="I2445" t="s">
        <v>763</v>
      </c>
      <c r="J2445" t="s">
        <v>10260</v>
      </c>
      <c r="K2445" t="s">
        <v>7</v>
      </c>
      <c r="L2445">
        <v>25000000</v>
      </c>
      <c r="M2445">
        <v>28817291</v>
      </c>
      <c r="N2445" t="s">
        <v>6977</v>
      </c>
      <c r="O2445">
        <v>142</v>
      </c>
    </row>
    <row r="2446" spans="1:15" x14ac:dyDescent="0.25">
      <c r="A2446" t="s">
        <v>15526</v>
      </c>
      <c r="B2446" t="s">
        <v>41</v>
      </c>
      <c r="C2446" t="s">
        <v>87</v>
      </c>
      <c r="D2446">
        <v>1994</v>
      </c>
      <c r="E2446" t="s">
        <v>15409</v>
      </c>
      <c r="F2446">
        <v>8.9</v>
      </c>
      <c r="G2446">
        <v>1900000</v>
      </c>
      <c r="H2446" t="s">
        <v>1092</v>
      </c>
      <c r="I2446" t="s">
        <v>1092</v>
      </c>
      <c r="J2446" t="s">
        <v>568</v>
      </c>
      <c r="K2446" t="s">
        <v>7</v>
      </c>
      <c r="L2446">
        <v>8000000</v>
      </c>
      <c r="M2446">
        <v>213928762</v>
      </c>
      <c r="N2446" t="s">
        <v>3464</v>
      </c>
      <c r="O2446">
        <v>154</v>
      </c>
    </row>
    <row r="2447" spans="1:15" x14ac:dyDescent="0.25">
      <c r="A2447" t="s">
        <v>15525</v>
      </c>
      <c r="B2447" t="s">
        <v>68</v>
      </c>
      <c r="C2447" t="s">
        <v>11</v>
      </c>
      <c r="D2447">
        <v>1994</v>
      </c>
      <c r="E2447" t="s">
        <v>15524</v>
      </c>
      <c r="F2447">
        <v>8.8000000000000007</v>
      </c>
      <c r="G2447">
        <v>1900000</v>
      </c>
      <c r="H2447" t="s">
        <v>1359</v>
      </c>
      <c r="I2447" t="s">
        <v>15523</v>
      </c>
      <c r="J2447" t="s">
        <v>822</v>
      </c>
      <c r="K2447" t="s">
        <v>7</v>
      </c>
      <c r="L2447">
        <v>55000000</v>
      </c>
      <c r="M2447">
        <v>678226133</v>
      </c>
      <c r="N2447" t="s">
        <v>108</v>
      </c>
      <c r="O2447">
        <v>142</v>
      </c>
    </row>
    <row r="2448" spans="1:15" x14ac:dyDescent="0.25">
      <c r="A2448" t="s">
        <v>15522</v>
      </c>
      <c r="B2448" t="s">
        <v>41</v>
      </c>
      <c r="C2448" t="s">
        <v>34</v>
      </c>
      <c r="D2448">
        <v>1994</v>
      </c>
      <c r="E2448" t="s">
        <v>15273</v>
      </c>
      <c r="F2448">
        <v>8.5</v>
      </c>
      <c r="G2448">
        <v>1100000</v>
      </c>
      <c r="H2448" t="s">
        <v>922</v>
      </c>
      <c r="I2448" t="s">
        <v>922</v>
      </c>
      <c r="J2448" t="s">
        <v>11356</v>
      </c>
      <c r="K2448" t="s">
        <v>562</v>
      </c>
      <c r="M2448">
        <v>19552639</v>
      </c>
      <c r="N2448" t="s">
        <v>5116</v>
      </c>
      <c r="O2448">
        <v>110</v>
      </c>
    </row>
    <row r="2449" spans="1:15" x14ac:dyDescent="0.25">
      <c r="A2449" t="s">
        <v>15521</v>
      </c>
      <c r="B2449" t="s">
        <v>41</v>
      </c>
      <c r="C2449" t="s">
        <v>34</v>
      </c>
      <c r="D2449">
        <v>1994</v>
      </c>
      <c r="E2449" t="s">
        <v>15288</v>
      </c>
      <c r="F2449">
        <v>7.2</v>
      </c>
      <c r="G2449">
        <v>243000</v>
      </c>
      <c r="H2449" t="s">
        <v>993</v>
      </c>
      <c r="I2449" t="s">
        <v>12596</v>
      </c>
      <c r="J2449" t="s">
        <v>3674</v>
      </c>
      <c r="K2449" t="s">
        <v>7</v>
      </c>
      <c r="L2449">
        <v>115000000</v>
      </c>
      <c r="M2449">
        <v>378882411</v>
      </c>
      <c r="N2449" t="s">
        <v>890</v>
      </c>
      <c r="O2449">
        <v>141</v>
      </c>
    </row>
    <row r="2450" spans="1:15" x14ac:dyDescent="0.25">
      <c r="A2450" t="s">
        <v>945</v>
      </c>
      <c r="B2450" t="s">
        <v>915</v>
      </c>
      <c r="C2450" t="s">
        <v>73</v>
      </c>
      <c r="D2450">
        <v>1994</v>
      </c>
      <c r="E2450" t="s">
        <v>15478</v>
      </c>
      <c r="F2450">
        <v>8.5</v>
      </c>
      <c r="G2450">
        <v>970000</v>
      </c>
      <c r="H2450" t="s">
        <v>8876</v>
      </c>
      <c r="I2450" t="s">
        <v>15520</v>
      </c>
      <c r="J2450" t="s">
        <v>7599</v>
      </c>
      <c r="K2450" t="s">
        <v>7</v>
      </c>
      <c r="L2450">
        <v>45000000</v>
      </c>
      <c r="M2450">
        <v>1083720877</v>
      </c>
      <c r="N2450" t="s">
        <v>119</v>
      </c>
      <c r="O2450">
        <v>88</v>
      </c>
    </row>
    <row r="2451" spans="1:15" x14ac:dyDescent="0.25">
      <c r="A2451" t="s">
        <v>15519</v>
      </c>
      <c r="B2451" t="s">
        <v>68</v>
      </c>
      <c r="C2451" t="s">
        <v>34</v>
      </c>
      <c r="D2451">
        <v>1994</v>
      </c>
      <c r="E2451" t="s">
        <v>15066</v>
      </c>
      <c r="F2451">
        <v>6.9</v>
      </c>
      <c r="G2451">
        <v>357000</v>
      </c>
      <c r="H2451" t="s">
        <v>256</v>
      </c>
      <c r="I2451" t="s">
        <v>15518</v>
      </c>
      <c r="J2451" t="s">
        <v>4521</v>
      </c>
      <c r="K2451" t="s">
        <v>7</v>
      </c>
      <c r="L2451">
        <v>23000000</v>
      </c>
      <c r="M2451">
        <v>351583407</v>
      </c>
      <c r="N2451" t="s">
        <v>666</v>
      </c>
      <c r="O2451">
        <v>101</v>
      </c>
    </row>
    <row r="2452" spans="1:15" x14ac:dyDescent="0.25">
      <c r="A2452" t="s">
        <v>15517</v>
      </c>
      <c r="B2452" t="s">
        <v>41</v>
      </c>
      <c r="C2452" t="s">
        <v>34</v>
      </c>
      <c r="D2452">
        <v>1994</v>
      </c>
      <c r="E2452" t="s">
        <v>15182</v>
      </c>
      <c r="F2452">
        <v>7.2</v>
      </c>
      <c r="G2452">
        <v>339000</v>
      </c>
      <c r="H2452" t="s">
        <v>10548</v>
      </c>
      <c r="I2452" t="s">
        <v>13185</v>
      </c>
      <c r="J2452" t="s">
        <v>1056</v>
      </c>
      <c r="K2452" t="s">
        <v>7</v>
      </c>
      <c r="L2452">
        <v>30000000</v>
      </c>
      <c r="M2452">
        <v>350448145</v>
      </c>
      <c r="N2452" t="s">
        <v>15516</v>
      </c>
      <c r="O2452">
        <v>116</v>
      </c>
    </row>
    <row r="2453" spans="1:15" x14ac:dyDescent="0.25">
      <c r="A2453" t="s">
        <v>15515</v>
      </c>
      <c r="B2453" t="s">
        <v>68</v>
      </c>
      <c r="C2453" t="s">
        <v>34</v>
      </c>
      <c r="D2453">
        <v>1994</v>
      </c>
      <c r="E2453" t="s">
        <v>15024</v>
      </c>
      <c r="F2453">
        <v>7.1</v>
      </c>
      <c r="G2453">
        <v>180000</v>
      </c>
      <c r="H2453" t="s">
        <v>3353</v>
      </c>
      <c r="I2453" t="s">
        <v>1356</v>
      </c>
      <c r="J2453" t="s">
        <v>8537</v>
      </c>
      <c r="K2453" t="s">
        <v>7</v>
      </c>
      <c r="L2453">
        <v>55000000</v>
      </c>
      <c r="M2453">
        <v>196567262</v>
      </c>
      <c r="N2453" t="s">
        <v>561</v>
      </c>
      <c r="O2453">
        <v>116</v>
      </c>
    </row>
    <row r="2454" spans="1:15" x14ac:dyDescent="0.25">
      <c r="A2454" t="s">
        <v>15514</v>
      </c>
      <c r="B2454" t="s">
        <v>101</v>
      </c>
      <c r="C2454" t="s">
        <v>24</v>
      </c>
      <c r="D2454">
        <v>1994</v>
      </c>
      <c r="E2454" t="s">
        <v>15437</v>
      </c>
      <c r="F2454">
        <v>6.3</v>
      </c>
      <c r="G2454">
        <v>45000</v>
      </c>
      <c r="H2454" t="s">
        <v>13116</v>
      </c>
      <c r="I2454" t="s">
        <v>13116</v>
      </c>
      <c r="J2454" t="s">
        <v>15513</v>
      </c>
      <c r="K2454" t="s">
        <v>7</v>
      </c>
      <c r="L2454">
        <v>23000000</v>
      </c>
      <c r="M2454">
        <v>67308282</v>
      </c>
      <c r="N2454" t="s">
        <v>103</v>
      </c>
      <c r="O2454">
        <v>82</v>
      </c>
    </row>
    <row r="2455" spans="1:15" x14ac:dyDescent="0.25">
      <c r="A2455" t="s">
        <v>15512</v>
      </c>
      <c r="B2455" t="s">
        <v>68</v>
      </c>
      <c r="C2455" t="s">
        <v>24</v>
      </c>
      <c r="D2455">
        <v>1994</v>
      </c>
      <c r="E2455" t="s">
        <v>15197</v>
      </c>
      <c r="F2455">
        <v>7.3</v>
      </c>
      <c r="G2455">
        <v>361000</v>
      </c>
      <c r="H2455" t="s">
        <v>1933</v>
      </c>
      <c r="I2455" t="s">
        <v>1933</v>
      </c>
      <c r="J2455" t="s">
        <v>4521</v>
      </c>
      <c r="K2455" t="s">
        <v>7</v>
      </c>
      <c r="L2455">
        <v>17000000</v>
      </c>
      <c r="M2455">
        <v>247275374</v>
      </c>
      <c r="N2455" t="s">
        <v>666</v>
      </c>
      <c r="O2455">
        <v>107</v>
      </c>
    </row>
    <row r="2456" spans="1:15" x14ac:dyDescent="0.25">
      <c r="A2456" t="s">
        <v>15511</v>
      </c>
      <c r="B2456" t="s">
        <v>41</v>
      </c>
      <c r="C2456" t="s">
        <v>11</v>
      </c>
      <c r="D2456">
        <v>1994</v>
      </c>
      <c r="E2456" t="s">
        <v>14543</v>
      </c>
      <c r="F2456">
        <v>7.5</v>
      </c>
      <c r="G2456">
        <v>154000</v>
      </c>
      <c r="H2456" t="s">
        <v>1561</v>
      </c>
      <c r="I2456" t="s">
        <v>15510</v>
      </c>
      <c r="J2456" t="s">
        <v>878</v>
      </c>
      <c r="K2456" t="s">
        <v>7</v>
      </c>
      <c r="L2456">
        <v>30000000</v>
      </c>
      <c r="M2456">
        <v>160638883</v>
      </c>
      <c r="N2456" t="s">
        <v>2694</v>
      </c>
      <c r="O2456">
        <v>133</v>
      </c>
    </row>
    <row r="2457" spans="1:15" x14ac:dyDescent="0.25">
      <c r="A2457" t="s">
        <v>15509</v>
      </c>
      <c r="B2457" t="s">
        <v>41</v>
      </c>
      <c r="C2457" t="s">
        <v>34</v>
      </c>
      <c r="D2457">
        <v>1994</v>
      </c>
      <c r="E2457" t="s">
        <v>15180</v>
      </c>
      <c r="F2457">
        <v>7.3</v>
      </c>
      <c r="G2457">
        <v>222000</v>
      </c>
      <c r="H2457" t="s">
        <v>3232</v>
      </c>
      <c r="I2457" t="s">
        <v>1092</v>
      </c>
      <c r="J2457" t="s">
        <v>908</v>
      </c>
      <c r="K2457" t="s">
        <v>7</v>
      </c>
      <c r="L2457">
        <v>34000000</v>
      </c>
      <c r="M2457">
        <v>50283563</v>
      </c>
      <c r="N2457" t="s">
        <v>138</v>
      </c>
      <c r="O2457">
        <v>118</v>
      </c>
    </row>
    <row r="2458" spans="1:15" x14ac:dyDescent="0.25">
      <c r="A2458" t="s">
        <v>15508</v>
      </c>
      <c r="B2458" t="s">
        <v>41</v>
      </c>
      <c r="C2458" t="s">
        <v>34</v>
      </c>
      <c r="D2458">
        <v>1994</v>
      </c>
      <c r="E2458" t="s">
        <v>15082</v>
      </c>
      <c r="F2458">
        <v>7.6</v>
      </c>
      <c r="G2458">
        <v>170000</v>
      </c>
      <c r="H2458" t="s">
        <v>3282</v>
      </c>
      <c r="I2458" t="s">
        <v>14277</v>
      </c>
      <c r="J2458" t="s">
        <v>15507</v>
      </c>
      <c r="K2458" t="s">
        <v>7</v>
      </c>
      <c r="L2458">
        <v>23000000</v>
      </c>
      <c r="M2458">
        <v>50693129</v>
      </c>
      <c r="N2458" t="s">
        <v>15506</v>
      </c>
      <c r="O2458">
        <v>102</v>
      </c>
    </row>
    <row r="2459" spans="1:15" x14ac:dyDescent="0.25">
      <c r="A2459" t="s">
        <v>15505</v>
      </c>
      <c r="B2459" t="s">
        <v>41</v>
      </c>
      <c r="C2459" t="s">
        <v>11</v>
      </c>
      <c r="D2459">
        <v>1994</v>
      </c>
      <c r="E2459" t="s">
        <v>15401</v>
      </c>
      <c r="F2459">
        <v>7.5</v>
      </c>
      <c r="G2459">
        <v>301000</v>
      </c>
      <c r="H2459" t="s">
        <v>1578</v>
      </c>
      <c r="I2459" t="s">
        <v>11128</v>
      </c>
      <c r="J2459" t="s">
        <v>878</v>
      </c>
      <c r="K2459" t="s">
        <v>7</v>
      </c>
      <c r="L2459">
        <v>60000000</v>
      </c>
      <c r="M2459">
        <v>223664608</v>
      </c>
      <c r="N2459" t="s">
        <v>14219</v>
      </c>
      <c r="O2459">
        <v>123</v>
      </c>
    </row>
    <row r="2460" spans="1:15" x14ac:dyDescent="0.25">
      <c r="A2460" t="s">
        <v>15504</v>
      </c>
      <c r="B2460" t="s">
        <v>41</v>
      </c>
      <c r="C2460" t="s">
        <v>24</v>
      </c>
      <c r="D2460">
        <v>1994</v>
      </c>
      <c r="E2460" t="s">
        <v>15132</v>
      </c>
      <c r="F2460">
        <v>7.1</v>
      </c>
      <c r="G2460">
        <v>144000</v>
      </c>
      <c r="H2460" t="s">
        <v>5413</v>
      </c>
      <c r="I2460" t="s">
        <v>1066</v>
      </c>
      <c r="J2460" t="s">
        <v>5389</v>
      </c>
      <c r="K2460" t="s">
        <v>265</v>
      </c>
      <c r="L2460">
        <v>4400000</v>
      </c>
      <c r="M2460">
        <v>245700832</v>
      </c>
      <c r="N2460" t="s">
        <v>13342</v>
      </c>
      <c r="O2460">
        <v>117</v>
      </c>
    </row>
    <row r="2461" spans="1:15" x14ac:dyDescent="0.25">
      <c r="A2461" t="s">
        <v>15503</v>
      </c>
      <c r="B2461" t="s">
        <v>101</v>
      </c>
      <c r="C2461" t="s">
        <v>24</v>
      </c>
      <c r="D2461">
        <v>1994</v>
      </c>
      <c r="E2461" t="s">
        <v>15502</v>
      </c>
      <c r="F2461">
        <v>4.9000000000000004</v>
      </c>
      <c r="G2461">
        <v>77000</v>
      </c>
      <c r="H2461" t="s">
        <v>6647</v>
      </c>
      <c r="I2461" t="s">
        <v>15015</v>
      </c>
      <c r="J2461" t="s">
        <v>789</v>
      </c>
      <c r="K2461" t="s">
        <v>7</v>
      </c>
      <c r="L2461">
        <v>46000000</v>
      </c>
      <c r="M2461">
        <v>341631208</v>
      </c>
      <c r="N2461" t="s">
        <v>103</v>
      </c>
      <c r="O2461">
        <v>91</v>
      </c>
    </row>
    <row r="2462" spans="1:15" x14ac:dyDescent="0.25">
      <c r="A2462" t="s">
        <v>15501</v>
      </c>
      <c r="B2462" t="s">
        <v>68</v>
      </c>
      <c r="C2462" t="s">
        <v>24</v>
      </c>
      <c r="D2462">
        <v>1994</v>
      </c>
      <c r="E2462" t="s">
        <v>15378</v>
      </c>
      <c r="F2462">
        <v>6.9</v>
      </c>
      <c r="G2462">
        <v>284000</v>
      </c>
      <c r="H2462" t="s">
        <v>1459</v>
      </c>
      <c r="I2462" t="s">
        <v>14866</v>
      </c>
      <c r="J2462" t="s">
        <v>4521</v>
      </c>
      <c r="K2462" t="s">
        <v>7</v>
      </c>
      <c r="L2462">
        <v>15000000</v>
      </c>
      <c r="M2462">
        <v>107217396</v>
      </c>
      <c r="N2462" t="s">
        <v>6260</v>
      </c>
      <c r="O2462">
        <v>86</v>
      </c>
    </row>
    <row r="2463" spans="1:15" x14ac:dyDescent="0.25">
      <c r="A2463" t="s">
        <v>1084</v>
      </c>
      <c r="B2463" t="s">
        <v>101</v>
      </c>
      <c r="C2463" t="s">
        <v>11</v>
      </c>
      <c r="D2463">
        <v>1994</v>
      </c>
      <c r="E2463" t="s">
        <v>15176</v>
      </c>
      <c r="F2463">
        <v>7.3</v>
      </c>
      <c r="G2463">
        <v>54000</v>
      </c>
      <c r="H2463" t="s">
        <v>11251</v>
      </c>
      <c r="I2463" t="s">
        <v>15500</v>
      </c>
      <c r="J2463" t="s">
        <v>3698</v>
      </c>
      <c r="K2463" t="s">
        <v>7</v>
      </c>
      <c r="L2463">
        <v>18000000</v>
      </c>
      <c r="M2463">
        <v>50083616</v>
      </c>
      <c r="N2463" t="s">
        <v>114</v>
      </c>
      <c r="O2463">
        <v>115</v>
      </c>
    </row>
    <row r="2464" spans="1:15" x14ac:dyDescent="0.25">
      <c r="A2464" t="s">
        <v>15499</v>
      </c>
      <c r="B2464" t="s">
        <v>68</v>
      </c>
      <c r="C2464" t="s">
        <v>34</v>
      </c>
      <c r="D2464">
        <v>1994</v>
      </c>
      <c r="E2464" t="s">
        <v>15375</v>
      </c>
      <c r="F2464">
        <v>4</v>
      </c>
      <c r="G2464">
        <v>67000</v>
      </c>
      <c r="H2464" t="s">
        <v>12981</v>
      </c>
      <c r="I2464" t="s">
        <v>12981</v>
      </c>
      <c r="J2464" t="s">
        <v>5498</v>
      </c>
      <c r="K2464" t="s">
        <v>197</v>
      </c>
      <c r="L2464">
        <v>35000000</v>
      </c>
      <c r="M2464">
        <v>99431786</v>
      </c>
      <c r="N2464" t="s">
        <v>15498</v>
      </c>
      <c r="O2464">
        <v>102</v>
      </c>
    </row>
    <row r="2465" spans="1:15" x14ac:dyDescent="0.25">
      <c r="A2465" t="s">
        <v>15497</v>
      </c>
      <c r="B2465" t="s">
        <v>68</v>
      </c>
      <c r="C2465" t="s">
        <v>24</v>
      </c>
      <c r="D2465">
        <v>1994</v>
      </c>
      <c r="E2465" t="s">
        <v>14206</v>
      </c>
      <c r="F2465">
        <v>8.1</v>
      </c>
      <c r="G2465">
        <v>69000</v>
      </c>
      <c r="H2465" t="s">
        <v>4873</v>
      </c>
      <c r="I2465" t="s">
        <v>4873</v>
      </c>
      <c r="J2465" t="s">
        <v>15219</v>
      </c>
      <c r="K2465" t="s">
        <v>226</v>
      </c>
      <c r="M2465">
        <v>1432358</v>
      </c>
      <c r="N2465" t="s">
        <v>9994</v>
      </c>
      <c r="O2465">
        <v>102</v>
      </c>
    </row>
    <row r="2466" spans="1:15" x14ac:dyDescent="0.25">
      <c r="A2466" t="s">
        <v>15496</v>
      </c>
      <c r="B2466" t="s">
        <v>68</v>
      </c>
      <c r="C2466" t="s">
        <v>34</v>
      </c>
      <c r="D2466">
        <v>1994</v>
      </c>
      <c r="E2466" t="s">
        <v>15249</v>
      </c>
      <c r="F2466">
        <v>6.9</v>
      </c>
      <c r="G2466">
        <v>93000</v>
      </c>
      <c r="H2466" t="s">
        <v>4638</v>
      </c>
      <c r="I2466" t="s">
        <v>11243</v>
      </c>
      <c r="J2466" t="s">
        <v>96</v>
      </c>
      <c r="K2466" t="s">
        <v>7</v>
      </c>
      <c r="L2466">
        <v>62000000</v>
      </c>
      <c r="M2466">
        <v>215887717</v>
      </c>
      <c r="N2466" t="s">
        <v>15495</v>
      </c>
      <c r="O2466">
        <v>141</v>
      </c>
    </row>
    <row r="2467" spans="1:15" x14ac:dyDescent="0.25">
      <c r="A2467" t="s">
        <v>15494</v>
      </c>
      <c r="B2467" t="s">
        <v>101</v>
      </c>
      <c r="C2467" t="s">
        <v>24</v>
      </c>
      <c r="D2467">
        <v>1994</v>
      </c>
      <c r="E2467" t="s">
        <v>15161</v>
      </c>
      <c r="F2467">
        <v>6.1</v>
      </c>
      <c r="G2467">
        <v>38000</v>
      </c>
      <c r="H2467" t="s">
        <v>10591</v>
      </c>
      <c r="I2467" t="s">
        <v>4288</v>
      </c>
      <c r="J2467" t="s">
        <v>6718</v>
      </c>
      <c r="K2467" t="s">
        <v>7</v>
      </c>
      <c r="M2467">
        <v>45610410</v>
      </c>
      <c r="N2467" t="s">
        <v>15493</v>
      </c>
      <c r="O2467">
        <v>106</v>
      </c>
    </row>
    <row r="2468" spans="1:15" x14ac:dyDescent="0.25">
      <c r="A2468" t="s">
        <v>15492</v>
      </c>
      <c r="B2468" t="s">
        <v>41</v>
      </c>
      <c r="C2468" t="s">
        <v>409</v>
      </c>
      <c r="D2468">
        <v>1994</v>
      </c>
      <c r="E2468" t="s">
        <v>15491</v>
      </c>
      <c r="F2468">
        <v>7.3</v>
      </c>
      <c r="G2468">
        <v>60000</v>
      </c>
      <c r="H2468" t="s">
        <v>4673</v>
      </c>
      <c r="I2468" t="s">
        <v>1675</v>
      </c>
      <c r="J2468" t="s">
        <v>15490</v>
      </c>
      <c r="K2468" t="s">
        <v>1031</v>
      </c>
      <c r="L2468">
        <v>5000000</v>
      </c>
      <c r="M2468">
        <v>3049135</v>
      </c>
      <c r="N2468" t="s">
        <v>15489</v>
      </c>
      <c r="O2468">
        <v>99</v>
      </c>
    </row>
    <row r="2469" spans="1:15" x14ac:dyDescent="0.25">
      <c r="A2469" t="s">
        <v>15488</v>
      </c>
      <c r="B2469" t="s">
        <v>41</v>
      </c>
      <c r="C2469" t="s">
        <v>24</v>
      </c>
      <c r="D2469">
        <v>1994</v>
      </c>
      <c r="E2469" t="s">
        <v>15487</v>
      </c>
      <c r="F2469">
        <v>7.7</v>
      </c>
      <c r="G2469">
        <v>214000</v>
      </c>
      <c r="H2469" t="s">
        <v>4605</v>
      </c>
      <c r="I2469" t="s">
        <v>4605</v>
      </c>
      <c r="J2469" t="s">
        <v>8889</v>
      </c>
      <c r="K2469" t="s">
        <v>7</v>
      </c>
      <c r="L2469">
        <v>27000</v>
      </c>
      <c r="M2469">
        <v>3151130</v>
      </c>
      <c r="N2469" t="s">
        <v>12838</v>
      </c>
      <c r="O2469">
        <v>92</v>
      </c>
    </row>
    <row r="2470" spans="1:15" x14ac:dyDescent="0.25">
      <c r="A2470" t="s">
        <v>15486</v>
      </c>
      <c r="B2470" t="s">
        <v>101</v>
      </c>
      <c r="C2470" t="s">
        <v>100</v>
      </c>
      <c r="D2470">
        <v>1994</v>
      </c>
      <c r="E2470" t="s">
        <v>15180</v>
      </c>
      <c r="F2470">
        <v>6.1</v>
      </c>
      <c r="G2470">
        <v>9100</v>
      </c>
      <c r="H2470" t="s">
        <v>15485</v>
      </c>
      <c r="I2470" t="s">
        <v>15484</v>
      </c>
      <c r="J2470" t="s">
        <v>15483</v>
      </c>
      <c r="K2470" t="s">
        <v>7</v>
      </c>
      <c r="M2470">
        <v>10475705</v>
      </c>
      <c r="N2470" t="s">
        <v>8102</v>
      </c>
      <c r="O2470">
        <v>96</v>
      </c>
    </row>
    <row r="2471" spans="1:15" x14ac:dyDescent="0.25">
      <c r="A2471" t="s">
        <v>15482</v>
      </c>
      <c r="B2471" t="s">
        <v>101</v>
      </c>
      <c r="C2471" t="s">
        <v>34</v>
      </c>
      <c r="D2471">
        <v>1994</v>
      </c>
      <c r="E2471" t="s">
        <v>15481</v>
      </c>
      <c r="F2471">
        <v>7</v>
      </c>
      <c r="G2471">
        <v>104000</v>
      </c>
      <c r="H2471" t="s">
        <v>8887</v>
      </c>
      <c r="I2471" t="s">
        <v>13351</v>
      </c>
      <c r="J2471" t="s">
        <v>3377</v>
      </c>
      <c r="K2471" t="s">
        <v>7</v>
      </c>
      <c r="L2471">
        <v>75000000</v>
      </c>
      <c r="M2471">
        <v>183031272</v>
      </c>
      <c r="N2471" t="s">
        <v>15480</v>
      </c>
      <c r="O2471">
        <v>127</v>
      </c>
    </row>
    <row r="2472" spans="1:15" x14ac:dyDescent="0.25">
      <c r="A2472" t="s">
        <v>15479</v>
      </c>
      <c r="B2472" t="s">
        <v>68</v>
      </c>
      <c r="C2472" t="s">
        <v>100</v>
      </c>
      <c r="D2472">
        <v>1994</v>
      </c>
      <c r="E2472" t="s">
        <v>15478</v>
      </c>
      <c r="F2472">
        <v>6.7</v>
      </c>
      <c r="G2472">
        <v>47000</v>
      </c>
      <c r="H2472" t="s">
        <v>4021</v>
      </c>
      <c r="I2472" t="s">
        <v>13505</v>
      </c>
      <c r="J2472" t="s">
        <v>671</v>
      </c>
      <c r="K2472" t="s">
        <v>7</v>
      </c>
      <c r="L2472">
        <v>63000000</v>
      </c>
      <c r="M2472">
        <v>25052000</v>
      </c>
      <c r="N2472" t="s">
        <v>138</v>
      </c>
      <c r="O2472">
        <v>191</v>
      </c>
    </row>
    <row r="2473" spans="1:15" x14ac:dyDescent="0.25">
      <c r="A2473" t="s">
        <v>15477</v>
      </c>
      <c r="B2473" t="s">
        <v>41</v>
      </c>
      <c r="C2473" t="s">
        <v>87</v>
      </c>
      <c r="D2473">
        <v>1994</v>
      </c>
      <c r="E2473" t="s">
        <v>15476</v>
      </c>
      <c r="F2473">
        <v>7.1</v>
      </c>
      <c r="G2473">
        <v>22000</v>
      </c>
      <c r="H2473" t="s">
        <v>9252</v>
      </c>
      <c r="I2473" t="s">
        <v>15475</v>
      </c>
      <c r="J2473" t="s">
        <v>15474</v>
      </c>
      <c r="K2473" t="s">
        <v>265</v>
      </c>
      <c r="L2473">
        <v>2500000</v>
      </c>
      <c r="M2473">
        <v>5842603</v>
      </c>
      <c r="N2473" t="s">
        <v>15473</v>
      </c>
      <c r="O2473">
        <v>110</v>
      </c>
    </row>
    <row r="2474" spans="1:15" x14ac:dyDescent="0.25">
      <c r="A2474" t="s">
        <v>15472</v>
      </c>
      <c r="B2474" t="s">
        <v>41</v>
      </c>
      <c r="C2474" t="s">
        <v>24</v>
      </c>
      <c r="D2474">
        <v>1994</v>
      </c>
      <c r="E2474" t="s">
        <v>15471</v>
      </c>
      <c r="F2474">
        <v>7.5</v>
      </c>
      <c r="G2474">
        <v>48000</v>
      </c>
      <c r="H2474" t="s">
        <v>7581</v>
      </c>
      <c r="I2474" t="s">
        <v>7581</v>
      </c>
      <c r="J2474" t="s">
        <v>9595</v>
      </c>
      <c r="K2474" t="s">
        <v>504</v>
      </c>
      <c r="M2474">
        <v>11265402</v>
      </c>
      <c r="N2474" t="s">
        <v>13342</v>
      </c>
      <c r="O2474">
        <v>104</v>
      </c>
    </row>
    <row r="2475" spans="1:15" x14ac:dyDescent="0.25">
      <c r="A2475" t="s">
        <v>15470</v>
      </c>
      <c r="B2475" t="s">
        <v>101</v>
      </c>
      <c r="C2475" t="s">
        <v>24</v>
      </c>
      <c r="D2475">
        <v>1994</v>
      </c>
      <c r="E2475" t="s">
        <v>15409</v>
      </c>
      <c r="F2475">
        <v>6.4</v>
      </c>
      <c r="G2475">
        <v>27000</v>
      </c>
      <c r="H2475" t="s">
        <v>15469</v>
      </c>
      <c r="I2475" t="s">
        <v>15468</v>
      </c>
      <c r="J2475" t="s">
        <v>15467</v>
      </c>
      <c r="K2475" t="s">
        <v>7</v>
      </c>
      <c r="L2475">
        <v>20000000</v>
      </c>
      <c r="M2475">
        <v>19306362</v>
      </c>
      <c r="N2475" t="s">
        <v>138</v>
      </c>
      <c r="O2475">
        <v>107</v>
      </c>
    </row>
    <row r="2476" spans="1:15" x14ac:dyDescent="0.25">
      <c r="A2476" t="s">
        <v>15466</v>
      </c>
      <c r="B2476" t="s">
        <v>41</v>
      </c>
      <c r="C2476" t="s">
        <v>409</v>
      </c>
      <c r="D2476">
        <v>1994</v>
      </c>
      <c r="E2476" t="s">
        <v>15094</v>
      </c>
      <c r="F2476">
        <v>7.8</v>
      </c>
      <c r="G2476">
        <v>168000</v>
      </c>
      <c r="H2476" t="s">
        <v>711</v>
      </c>
      <c r="I2476" t="s">
        <v>15465</v>
      </c>
      <c r="J2476" t="s">
        <v>2674</v>
      </c>
      <c r="K2476" t="s">
        <v>7</v>
      </c>
      <c r="L2476">
        <v>18000000</v>
      </c>
      <c r="M2476">
        <v>5887457</v>
      </c>
      <c r="N2476" t="s">
        <v>6122</v>
      </c>
      <c r="O2476">
        <v>127</v>
      </c>
    </row>
    <row r="2477" spans="1:15" x14ac:dyDescent="0.25">
      <c r="A2477" t="s">
        <v>15464</v>
      </c>
      <c r="B2477" t="s">
        <v>101</v>
      </c>
      <c r="C2477" t="s">
        <v>34</v>
      </c>
      <c r="D2477">
        <v>1994</v>
      </c>
      <c r="E2477" t="s">
        <v>15273</v>
      </c>
      <c r="F2477">
        <v>6.6</v>
      </c>
      <c r="G2477">
        <v>78000</v>
      </c>
      <c r="H2477" t="s">
        <v>15463</v>
      </c>
      <c r="I2477" t="s">
        <v>11135</v>
      </c>
      <c r="J2477" t="s">
        <v>4661</v>
      </c>
      <c r="K2477" t="s">
        <v>7</v>
      </c>
      <c r="L2477">
        <v>35000000</v>
      </c>
      <c r="M2477">
        <v>118071125</v>
      </c>
      <c r="N2477" t="s">
        <v>108</v>
      </c>
      <c r="O2477">
        <v>118</v>
      </c>
    </row>
    <row r="2478" spans="1:15" x14ac:dyDescent="0.25">
      <c r="A2478" t="s">
        <v>15462</v>
      </c>
      <c r="B2478" t="s">
        <v>41</v>
      </c>
      <c r="C2478" t="s">
        <v>11</v>
      </c>
      <c r="D2478">
        <v>1994</v>
      </c>
      <c r="E2478" t="s">
        <v>15203</v>
      </c>
      <c r="F2478">
        <v>6.1</v>
      </c>
      <c r="G2478">
        <v>48000</v>
      </c>
      <c r="H2478" t="s">
        <v>3587</v>
      </c>
      <c r="I2478" t="s">
        <v>10644</v>
      </c>
      <c r="J2478" t="s">
        <v>4279</v>
      </c>
      <c r="K2478" t="s">
        <v>7</v>
      </c>
      <c r="L2478">
        <v>55000000</v>
      </c>
      <c r="M2478">
        <v>214015089</v>
      </c>
      <c r="N2478" t="s">
        <v>138</v>
      </c>
      <c r="O2478">
        <v>128</v>
      </c>
    </row>
    <row r="2479" spans="1:15" x14ac:dyDescent="0.25">
      <c r="A2479" t="s">
        <v>15461</v>
      </c>
      <c r="B2479" t="s">
        <v>101</v>
      </c>
      <c r="C2479" t="s">
        <v>24</v>
      </c>
      <c r="D2479">
        <v>1994</v>
      </c>
      <c r="E2479" t="s">
        <v>15288</v>
      </c>
      <c r="F2479">
        <v>6.2</v>
      </c>
      <c r="G2479">
        <v>30000</v>
      </c>
      <c r="H2479" t="s">
        <v>13760</v>
      </c>
      <c r="I2479" t="s">
        <v>15460</v>
      </c>
      <c r="J2479" t="s">
        <v>13763</v>
      </c>
      <c r="K2479" t="s">
        <v>7</v>
      </c>
      <c r="L2479">
        <v>24000000</v>
      </c>
      <c r="M2479">
        <v>50236831</v>
      </c>
      <c r="N2479" t="s">
        <v>12919</v>
      </c>
      <c r="O2479">
        <v>102</v>
      </c>
    </row>
    <row r="2480" spans="1:15" x14ac:dyDescent="0.25">
      <c r="A2480" t="s">
        <v>15459</v>
      </c>
      <c r="B2480" t="s">
        <v>41</v>
      </c>
      <c r="C2480" t="s">
        <v>11</v>
      </c>
      <c r="D2480">
        <v>1994</v>
      </c>
      <c r="E2480" t="s">
        <v>14798</v>
      </c>
      <c r="F2480">
        <v>7.2</v>
      </c>
      <c r="G2480">
        <v>64000</v>
      </c>
      <c r="H2480" t="s">
        <v>1835</v>
      </c>
      <c r="I2480" t="s">
        <v>15458</v>
      </c>
      <c r="J2480" t="s">
        <v>3277</v>
      </c>
      <c r="K2480" t="s">
        <v>7</v>
      </c>
      <c r="L2480">
        <v>8000000</v>
      </c>
      <c r="M2480">
        <v>8924549</v>
      </c>
      <c r="N2480" t="s">
        <v>666</v>
      </c>
      <c r="O2480">
        <v>95</v>
      </c>
    </row>
    <row r="2481" spans="1:15" x14ac:dyDescent="0.25">
      <c r="A2481" t="s">
        <v>15457</v>
      </c>
      <c r="B2481" t="s">
        <v>101</v>
      </c>
      <c r="C2481" t="s">
        <v>24</v>
      </c>
      <c r="D2481">
        <v>1994</v>
      </c>
      <c r="E2481" t="s">
        <v>15124</v>
      </c>
      <c r="F2481">
        <v>5.4</v>
      </c>
      <c r="G2481">
        <v>66000</v>
      </c>
      <c r="H2481" t="s">
        <v>1327</v>
      </c>
      <c r="I2481" t="s">
        <v>15456</v>
      </c>
      <c r="J2481" t="s">
        <v>10348</v>
      </c>
      <c r="K2481" t="s">
        <v>7</v>
      </c>
      <c r="L2481">
        <v>40000000</v>
      </c>
      <c r="M2481">
        <v>38087756</v>
      </c>
      <c r="N2481" t="s">
        <v>138</v>
      </c>
      <c r="O2481">
        <v>95</v>
      </c>
    </row>
    <row r="2482" spans="1:15" x14ac:dyDescent="0.25">
      <c r="A2482" t="s">
        <v>15455</v>
      </c>
      <c r="B2482" t="s">
        <v>41</v>
      </c>
      <c r="C2482" t="s">
        <v>34</v>
      </c>
      <c r="D2482">
        <v>1994</v>
      </c>
      <c r="E2482" t="s">
        <v>15454</v>
      </c>
      <c r="F2482">
        <v>5.6</v>
      </c>
      <c r="G2482">
        <v>78000</v>
      </c>
      <c r="H2482" t="s">
        <v>13233</v>
      </c>
      <c r="I2482" t="s">
        <v>15453</v>
      </c>
      <c r="J2482" t="s">
        <v>2822</v>
      </c>
      <c r="K2482" t="s">
        <v>7</v>
      </c>
      <c r="L2482">
        <v>50000000</v>
      </c>
      <c r="M2482">
        <v>119208989</v>
      </c>
      <c r="N2482" t="s">
        <v>108</v>
      </c>
      <c r="O2482">
        <v>104</v>
      </c>
    </row>
    <row r="2483" spans="1:15" x14ac:dyDescent="0.25">
      <c r="A2483" t="s">
        <v>15452</v>
      </c>
      <c r="B2483" t="s">
        <v>68</v>
      </c>
      <c r="C2483" t="s">
        <v>24</v>
      </c>
      <c r="D2483">
        <v>1994</v>
      </c>
      <c r="E2483" t="s">
        <v>15245</v>
      </c>
      <c r="F2483">
        <v>6.6</v>
      </c>
      <c r="G2483">
        <v>47000</v>
      </c>
      <c r="H2483" t="s">
        <v>2192</v>
      </c>
      <c r="I2483" t="s">
        <v>15451</v>
      </c>
      <c r="J2483" t="s">
        <v>5538</v>
      </c>
      <c r="K2483" t="s">
        <v>7</v>
      </c>
      <c r="L2483">
        <v>11500000</v>
      </c>
      <c r="M2483">
        <v>33351557</v>
      </c>
      <c r="N2483" t="s">
        <v>11636</v>
      </c>
      <c r="O2483">
        <v>99</v>
      </c>
    </row>
    <row r="2484" spans="1:15" x14ac:dyDescent="0.25">
      <c r="A2484" t="s">
        <v>15450</v>
      </c>
      <c r="B2484" t="s">
        <v>68</v>
      </c>
      <c r="C2484" t="s">
        <v>24</v>
      </c>
      <c r="D2484">
        <v>1994</v>
      </c>
      <c r="E2484" t="s">
        <v>15145</v>
      </c>
      <c r="F2484">
        <v>6.5</v>
      </c>
      <c r="G2484">
        <v>100000</v>
      </c>
      <c r="H2484" t="s">
        <v>1289</v>
      </c>
      <c r="I2484" t="s">
        <v>13175</v>
      </c>
      <c r="J2484" t="s">
        <v>13174</v>
      </c>
      <c r="K2484" t="s">
        <v>7</v>
      </c>
      <c r="L2484">
        <v>30000000</v>
      </c>
      <c r="M2484">
        <v>51132598</v>
      </c>
      <c r="N2484" t="s">
        <v>108</v>
      </c>
      <c r="O2484">
        <v>83</v>
      </c>
    </row>
    <row r="2485" spans="1:15" x14ac:dyDescent="0.25">
      <c r="A2485" t="s">
        <v>15449</v>
      </c>
      <c r="B2485" t="s">
        <v>41</v>
      </c>
      <c r="C2485" t="s">
        <v>24</v>
      </c>
      <c r="D2485">
        <v>1994</v>
      </c>
      <c r="E2485" t="s">
        <v>15161</v>
      </c>
      <c r="F2485">
        <v>5.9</v>
      </c>
      <c r="G2485">
        <v>10000</v>
      </c>
      <c r="H2485" t="s">
        <v>9693</v>
      </c>
      <c r="I2485" t="s">
        <v>9693</v>
      </c>
      <c r="J2485" t="s">
        <v>5389</v>
      </c>
      <c r="K2485" t="s">
        <v>504</v>
      </c>
      <c r="M2485">
        <v>7770731</v>
      </c>
      <c r="N2485" t="s">
        <v>15448</v>
      </c>
      <c r="O2485">
        <v>98</v>
      </c>
    </row>
    <row r="2486" spans="1:15" x14ac:dyDescent="0.25">
      <c r="A2486" t="s">
        <v>15447</v>
      </c>
      <c r="B2486" t="s">
        <v>41</v>
      </c>
      <c r="C2486" t="s">
        <v>11</v>
      </c>
      <c r="D2486">
        <v>1994</v>
      </c>
      <c r="E2486" t="s">
        <v>15068</v>
      </c>
      <c r="F2486">
        <v>8.1</v>
      </c>
      <c r="G2486">
        <v>94000</v>
      </c>
      <c r="H2486" t="s">
        <v>10721</v>
      </c>
      <c r="I2486" t="s">
        <v>10721</v>
      </c>
      <c r="J2486" t="s">
        <v>15446</v>
      </c>
      <c r="K2486" t="s">
        <v>690</v>
      </c>
      <c r="M2486">
        <v>3581969</v>
      </c>
      <c r="N2486" t="s">
        <v>5666</v>
      </c>
      <c r="O2486">
        <v>99</v>
      </c>
    </row>
    <row r="2487" spans="1:15" x14ac:dyDescent="0.25">
      <c r="A2487" t="s">
        <v>15445</v>
      </c>
      <c r="B2487" t="s">
        <v>68</v>
      </c>
      <c r="C2487" t="s">
        <v>24</v>
      </c>
      <c r="D2487">
        <v>1994</v>
      </c>
      <c r="E2487" t="s">
        <v>15068</v>
      </c>
      <c r="F2487">
        <v>4.5999999999999996</v>
      </c>
      <c r="G2487">
        <v>66000</v>
      </c>
      <c r="H2487" t="s">
        <v>4284</v>
      </c>
      <c r="I2487" t="s">
        <v>15444</v>
      </c>
      <c r="J2487" t="s">
        <v>3674</v>
      </c>
      <c r="K2487" t="s">
        <v>7</v>
      </c>
      <c r="L2487">
        <v>60000000</v>
      </c>
      <c r="M2487">
        <v>108431355</v>
      </c>
      <c r="N2487" t="s">
        <v>103</v>
      </c>
      <c r="O2487">
        <v>109</v>
      </c>
    </row>
    <row r="2488" spans="1:15" x14ac:dyDescent="0.25">
      <c r="A2488" t="s">
        <v>15443</v>
      </c>
      <c r="B2488" t="s">
        <v>41</v>
      </c>
      <c r="C2488" t="s">
        <v>438</v>
      </c>
      <c r="D2488">
        <v>1994</v>
      </c>
      <c r="E2488" t="s">
        <v>15409</v>
      </c>
      <c r="F2488">
        <v>6.5</v>
      </c>
      <c r="G2488">
        <v>53000</v>
      </c>
      <c r="H2488" t="s">
        <v>6394</v>
      </c>
      <c r="I2488" t="s">
        <v>6394</v>
      </c>
      <c r="J2488" t="s">
        <v>15442</v>
      </c>
      <c r="K2488" t="s">
        <v>7</v>
      </c>
      <c r="L2488">
        <v>8000000</v>
      </c>
      <c r="M2488">
        <v>19721741</v>
      </c>
      <c r="N2488" t="s">
        <v>666</v>
      </c>
      <c r="O2488">
        <v>112</v>
      </c>
    </row>
    <row r="2489" spans="1:15" x14ac:dyDescent="0.25">
      <c r="A2489" t="s">
        <v>15441</v>
      </c>
      <c r="B2489" t="s">
        <v>101</v>
      </c>
      <c r="C2489" t="s">
        <v>100</v>
      </c>
      <c r="D2489">
        <v>1994</v>
      </c>
      <c r="E2489" t="s">
        <v>15388</v>
      </c>
      <c r="F2489">
        <v>6.2</v>
      </c>
      <c r="G2489">
        <v>48000</v>
      </c>
      <c r="H2489" t="s">
        <v>14403</v>
      </c>
      <c r="I2489" t="s">
        <v>11152</v>
      </c>
      <c r="J2489" t="s">
        <v>15269</v>
      </c>
      <c r="K2489" t="s">
        <v>7</v>
      </c>
      <c r="L2489">
        <v>48000000</v>
      </c>
      <c r="M2489">
        <v>16827402</v>
      </c>
      <c r="N2489" t="s">
        <v>890</v>
      </c>
      <c r="O2489">
        <v>99</v>
      </c>
    </row>
    <row r="2490" spans="1:15" x14ac:dyDescent="0.25">
      <c r="A2490" t="s">
        <v>15440</v>
      </c>
      <c r="B2490" t="s">
        <v>68</v>
      </c>
      <c r="C2490" t="s">
        <v>100</v>
      </c>
      <c r="D2490">
        <v>1994</v>
      </c>
      <c r="E2490" t="s">
        <v>15136</v>
      </c>
      <c r="F2490">
        <v>6.4</v>
      </c>
      <c r="G2490">
        <v>43000</v>
      </c>
      <c r="H2490" t="s">
        <v>9277</v>
      </c>
      <c r="I2490" t="s">
        <v>15439</v>
      </c>
      <c r="J2490" t="s">
        <v>2463</v>
      </c>
      <c r="K2490" t="s">
        <v>7</v>
      </c>
      <c r="L2490">
        <v>45000000</v>
      </c>
      <c r="M2490">
        <v>94216343</v>
      </c>
      <c r="N2490" t="s">
        <v>103</v>
      </c>
      <c r="O2490">
        <v>111</v>
      </c>
    </row>
    <row r="2491" spans="1:15" x14ac:dyDescent="0.25">
      <c r="A2491" t="s">
        <v>15438</v>
      </c>
      <c r="B2491" t="s">
        <v>68</v>
      </c>
      <c r="C2491" t="s">
        <v>24</v>
      </c>
      <c r="D2491">
        <v>1994</v>
      </c>
      <c r="E2491" t="s">
        <v>15437</v>
      </c>
      <c r="F2491">
        <v>6.1</v>
      </c>
      <c r="G2491">
        <v>47000</v>
      </c>
      <c r="H2491" t="s">
        <v>8193</v>
      </c>
      <c r="I2491" t="s">
        <v>2535</v>
      </c>
      <c r="J2491" t="s">
        <v>5326</v>
      </c>
      <c r="K2491" t="s">
        <v>7</v>
      </c>
      <c r="M2491">
        <v>5751882</v>
      </c>
      <c r="N2491" t="s">
        <v>890</v>
      </c>
      <c r="O2491">
        <v>92</v>
      </c>
    </row>
    <row r="2492" spans="1:15" x14ac:dyDescent="0.25">
      <c r="A2492" t="s">
        <v>15436</v>
      </c>
      <c r="B2492" t="s">
        <v>41</v>
      </c>
      <c r="C2492" t="s">
        <v>24</v>
      </c>
      <c r="D2492">
        <v>1994</v>
      </c>
      <c r="E2492" t="s">
        <v>15435</v>
      </c>
      <c r="F2492">
        <v>3.3</v>
      </c>
      <c r="G2492">
        <v>21000</v>
      </c>
      <c r="H2492" t="s">
        <v>10651</v>
      </c>
      <c r="I2492" t="s">
        <v>10651</v>
      </c>
      <c r="J2492" t="s">
        <v>3236</v>
      </c>
      <c r="K2492" t="s">
        <v>7</v>
      </c>
      <c r="L2492">
        <v>600000</v>
      </c>
      <c r="M2492">
        <v>185898</v>
      </c>
      <c r="N2492" t="s">
        <v>15434</v>
      </c>
      <c r="O2492">
        <v>87</v>
      </c>
    </row>
    <row r="2493" spans="1:15" x14ac:dyDescent="0.25">
      <c r="A2493" t="s">
        <v>15433</v>
      </c>
      <c r="B2493" t="s">
        <v>101</v>
      </c>
      <c r="C2493" t="s">
        <v>34</v>
      </c>
      <c r="D2493">
        <v>1994</v>
      </c>
      <c r="E2493" t="s">
        <v>15010</v>
      </c>
      <c r="F2493">
        <v>4.5</v>
      </c>
      <c r="G2493">
        <v>28000</v>
      </c>
      <c r="H2493" t="s">
        <v>13529</v>
      </c>
      <c r="I2493" t="s">
        <v>900</v>
      </c>
      <c r="J2493" t="s">
        <v>15432</v>
      </c>
      <c r="K2493" t="s">
        <v>7</v>
      </c>
      <c r="L2493">
        <v>12000000</v>
      </c>
      <c r="M2493">
        <v>15876353</v>
      </c>
      <c r="N2493" t="s">
        <v>114</v>
      </c>
      <c r="O2493">
        <v>107</v>
      </c>
    </row>
    <row r="2494" spans="1:15" x14ac:dyDescent="0.25">
      <c r="A2494" t="s">
        <v>15431</v>
      </c>
      <c r="B2494" t="s">
        <v>41</v>
      </c>
      <c r="C2494" t="s">
        <v>34</v>
      </c>
      <c r="D2494">
        <v>1994</v>
      </c>
      <c r="E2494" t="s">
        <v>15388</v>
      </c>
      <c r="F2494">
        <v>6.2</v>
      </c>
      <c r="G2494">
        <v>29000</v>
      </c>
      <c r="H2494" t="s">
        <v>2782</v>
      </c>
      <c r="I2494" t="s">
        <v>11033</v>
      </c>
      <c r="J2494" t="s">
        <v>1771</v>
      </c>
      <c r="K2494" t="s">
        <v>7</v>
      </c>
      <c r="L2494">
        <v>28000000</v>
      </c>
      <c r="M2494">
        <v>30156002</v>
      </c>
      <c r="N2494" t="s">
        <v>704</v>
      </c>
      <c r="O2494">
        <v>121</v>
      </c>
    </row>
    <row r="2495" spans="1:15" x14ac:dyDescent="0.25">
      <c r="A2495" t="s">
        <v>15430</v>
      </c>
      <c r="B2495" t="s">
        <v>41</v>
      </c>
      <c r="C2495" t="s">
        <v>4370</v>
      </c>
      <c r="D2495">
        <v>1994</v>
      </c>
      <c r="E2495" t="s">
        <v>15084</v>
      </c>
      <c r="F2495">
        <v>5.2</v>
      </c>
      <c r="G2495">
        <v>23000</v>
      </c>
      <c r="H2495" t="s">
        <v>15429</v>
      </c>
      <c r="I2495" t="s">
        <v>1687</v>
      </c>
      <c r="J2495" t="s">
        <v>1878</v>
      </c>
      <c r="K2495" t="s">
        <v>7</v>
      </c>
      <c r="L2495">
        <v>40000000</v>
      </c>
      <c r="M2495">
        <v>19726050</v>
      </c>
      <c r="N2495" t="s">
        <v>14781</v>
      </c>
      <c r="O2495">
        <v>121</v>
      </c>
    </row>
    <row r="2496" spans="1:15" x14ac:dyDescent="0.25">
      <c r="A2496" t="s">
        <v>15428</v>
      </c>
      <c r="B2496" t="s">
        <v>101</v>
      </c>
      <c r="C2496" t="s">
        <v>100</v>
      </c>
      <c r="D2496">
        <v>1994</v>
      </c>
      <c r="E2496" t="s">
        <v>15150</v>
      </c>
      <c r="F2496">
        <v>4.5</v>
      </c>
      <c r="G2496">
        <v>13000</v>
      </c>
      <c r="H2496" t="s">
        <v>4281</v>
      </c>
      <c r="I2496" t="s">
        <v>12524</v>
      </c>
      <c r="J2496" t="s">
        <v>4463</v>
      </c>
      <c r="K2496" t="s">
        <v>7</v>
      </c>
      <c r="L2496">
        <v>40000000</v>
      </c>
      <c r="M2496">
        <v>7182747</v>
      </c>
      <c r="N2496" t="s">
        <v>6977</v>
      </c>
      <c r="O2496">
        <v>87</v>
      </c>
    </row>
    <row r="2497" spans="1:15" x14ac:dyDescent="0.25">
      <c r="A2497" t="s">
        <v>15427</v>
      </c>
      <c r="B2497" t="s">
        <v>41</v>
      </c>
      <c r="C2497" t="s">
        <v>24</v>
      </c>
      <c r="D2497">
        <v>1994</v>
      </c>
      <c r="E2497" t="s">
        <v>14549</v>
      </c>
      <c r="F2497">
        <v>7.2</v>
      </c>
      <c r="G2497">
        <v>37000</v>
      </c>
      <c r="H2497" t="s">
        <v>7305</v>
      </c>
      <c r="I2497" t="s">
        <v>7305</v>
      </c>
      <c r="J2497" t="s">
        <v>1960</v>
      </c>
      <c r="K2497" t="s">
        <v>504</v>
      </c>
      <c r="L2497">
        <v>9000000</v>
      </c>
      <c r="M2497">
        <v>15482277</v>
      </c>
      <c r="N2497" t="s">
        <v>13155</v>
      </c>
      <c r="O2497">
        <v>106</v>
      </c>
    </row>
    <row r="2498" spans="1:15" x14ac:dyDescent="0.25">
      <c r="A2498" t="s">
        <v>15426</v>
      </c>
      <c r="B2498" t="s">
        <v>68</v>
      </c>
      <c r="C2498" t="s">
        <v>87</v>
      </c>
      <c r="D2498">
        <v>1994</v>
      </c>
      <c r="E2498" t="s">
        <v>15425</v>
      </c>
      <c r="F2498">
        <v>6.7</v>
      </c>
      <c r="G2498">
        <v>62000</v>
      </c>
      <c r="H2498" t="s">
        <v>5997</v>
      </c>
      <c r="I2498" t="s">
        <v>9758</v>
      </c>
      <c r="J2498" t="s">
        <v>3698</v>
      </c>
      <c r="K2498" t="s">
        <v>7</v>
      </c>
      <c r="L2498">
        <v>45000000</v>
      </c>
      <c r="M2498">
        <v>117615211</v>
      </c>
      <c r="N2498" t="s">
        <v>138</v>
      </c>
      <c r="O2498">
        <v>119</v>
      </c>
    </row>
    <row r="2499" spans="1:15" x14ac:dyDescent="0.25">
      <c r="A2499" t="s">
        <v>15424</v>
      </c>
      <c r="B2499" t="s">
        <v>101</v>
      </c>
      <c r="C2499" t="s">
        <v>24</v>
      </c>
      <c r="D2499">
        <v>1994</v>
      </c>
      <c r="E2499" t="s">
        <v>15362</v>
      </c>
      <c r="F2499">
        <v>5.3</v>
      </c>
      <c r="G2499">
        <v>19000</v>
      </c>
      <c r="H2499" t="s">
        <v>9273</v>
      </c>
      <c r="I2499" t="s">
        <v>15423</v>
      </c>
      <c r="J2499" t="s">
        <v>15422</v>
      </c>
      <c r="K2499" t="s">
        <v>7</v>
      </c>
      <c r="M2499">
        <v>30577969</v>
      </c>
      <c r="N2499" t="s">
        <v>119</v>
      </c>
      <c r="O2499">
        <v>93</v>
      </c>
    </row>
    <row r="2500" spans="1:15" x14ac:dyDescent="0.25">
      <c r="A2500" t="s">
        <v>15421</v>
      </c>
      <c r="B2500" t="s">
        <v>101</v>
      </c>
      <c r="C2500" t="s">
        <v>24</v>
      </c>
      <c r="D2500">
        <v>1994</v>
      </c>
      <c r="E2500" t="s">
        <v>15066</v>
      </c>
      <c r="F2500">
        <v>6.4</v>
      </c>
      <c r="G2500">
        <v>37000</v>
      </c>
      <c r="H2500" t="s">
        <v>10328</v>
      </c>
      <c r="I2500" t="s">
        <v>2425</v>
      </c>
      <c r="J2500" t="s">
        <v>1848</v>
      </c>
      <c r="K2500" t="s">
        <v>7</v>
      </c>
      <c r="L2500">
        <v>20000000</v>
      </c>
      <c r="M2500">
        <v>37939757</v>
      </c>
      <c r="N2500" t="s">
        <v>2694</v>
      </c>
      <c r="O2500">
        <v>101</v>
      </c>
    </row>
    <row r="2501" spans="1:15" x14ac:dyDescent="0.25">
      <c r="A2501" t="s">
        <v>15420</v>
      </c>
      <c r="B2501" t="s">
        <v>101</v>
      </c>
      <c r="C2501" t="s">
        <v>24</v>
      </c>
      <c r="D2501">
        <v>1994</v>
      </c>
      <c r="E2501" t="s">
        <v>15094</v>
      </c>
      <c r="F2501">
        <v>6.5</v>
      </c>
      <c r="G2501">
        <v>21000</v>
      </c>
      <c r="H2501" t="s">
        <v>12706</v>
      </c>
      <c r="I2501" t="s">
        <v>15419</v>
      </c>
      <c r="J2501" t="s">
        <v>15418</v>
      </c>
      <c r="K2501" t="s">
        <v>7</v>
      </c>
      <c r="M2501">
        <v>20059210</v>
      </c>
      <c r="N2501" t="s">
        <v>2694</v>
      </c>
      <c r="O2501">
        <v>109</v>
      </c>
    </row>
    <row r="2502" spans="1:15" x14ac:dyDescent="0.25">
      <c r="A2502" t="s">
        <v>15417</v>
      </c>
      <c r="B2502" t="s">
        <v>41</v>
      </c>
      <c r="C2502" t="s">
        <v>87</v>
      </c>
      <c r="D2502">
        <v>1994</v>
      </c>
      <c r="E2502" t="s">
        <v>14630</v>
      </c>
      <c r="F2502">
        <v>7.9</v>
      </c>
      <c r="G2502">
        <v>32000</v>
      </c>
      <c r="H2502" t="s">
        <v>6143</v>
      </c>
      <c r="I2502" t="s">
        <v>15416</v>
      </c>
      <c r="J2502" t="s">
        <v>15415</v>
      </c>
      <c r="K2502" t="s">
        <v>1031</v>
      </c>
      <c r="M2502">
        <v>1608570</v>
      </c>
      <c r="N2502" t="s">
        <v>15414</v>
      </c>
      <c r="O2502">
        <v>102</v>
      </c>
    </row>
    <row r="2503" spans="1:15" x14ac:dyDescent="0.25">
      <c r="A2503" t="s">
        <v>15413</v>
      </c>
      <c r="B2503" t="s">
        <v>41</v>
      </c>
      <c r="C2503" t="s">
        <v>11</v>
      </c>
      <c r="D2503">
        <v>1994</v>
      </c>
      <c r="E2503" t="s">
        <v>15016</v>
      </c>
      <c r="F2503">
        <v>6.2</v>
      </c>
      <c r="G2503">
        <v>54000</v>
      </c>
      <c r="H2503" t="s">
        <v>8455</v>
      </c>
      <c r="I2503" t="s">
        <v>15412</v>
      </c>
      <c r="J2503" t="s">
        <v>8461</v>
      </c>
      <c r="K2503" t="s">
        <v>7</v>
      </c>
      <c r="L2503">
        <v>70000000</v>
      </c>
      <c r="M2503">
        <v>131002597</v>
      </c>
      <c r="N2503" t="s">
        <v>114</v>
      </c>
      <c r="O2503">
        <v>125</v>
      </c>
    </row>
    <row r="2504" spans="1:15" x14ac:dyDescent="0.25">
      <c r="A2504" t="s">
        <v>15411</v>
      </c>
      <c r="B2504" t="s">
        <v>41</v>
      </c>
      <c r="C2504" t="s">
        <v>11</v>
      </c>
      <c r="D2504">
        <v>1994</v>
      </c>
      <c r="E2504" t="s">
        <v>15267</v>
      </c>
      <c r="F2504">
        <v>6.4</v>
      </c>
      <c r="G2504">
        <v>53000</v>
      </c>
      <c r="H2504" t="s">
        <v>2639</v>
      </c>
      <c r="I2504" t="s">
        <v>2093</v>
      </c>
      <c r="J2504" t="s">
        <v>1004</v>
      </c>
      <c r="K2504" t="s">
        <v>7</v>
      </c>
      <c r="L2504">
        <v>45000000</v>
      </c>
      <c r="M2504">
        <v>112006296</v>
      </c>
      <c r="N2504" t="s">
        <v>2694</v>
      </c>
      <c r="O2504">
        <v>123</v>
      </c>
    </row>
    <row r="2505" spans="1:15" x14ac:dyDescent="0.25">
      <c r="A2505" t="s">
        <v>15410</v>
      </c>
      <c r="B2505" t="s">
        <v>41</v>
      </c>
      <c r="C2505" t="s">
        <v>24</v>
      </c>
      <c r="D2505">
        <v>1994</v>
      </c>
      <c r="E2505" t="s">
        <v>15409</v>
      </c>
      <c r="F2505">
        <v>4.3</v>
      </c>
      <c r="G2505">
        <v>6600</v>
      </c>
      <c r="H2505" t="s">
        <v>3435</v>
      </c>
      <c r="I2505" t="s">
        <v>11128</v>
      </c>
      <c r="J2505" t="s">
        <v>15408</v>
      </c>
      <c r="K2505" t="s">
        <v>7</v>
      </c>
      <c r="L2505">
        <v>25000000</v>
      </c>
      <c r="M2505">
        <v>6841570</v>
      </c>
      <c r="N2505" t="s">
        <v>14505</v>
      </c>
      <c r="O2505">
        <v>113</v>
      </c>
    </row>
    <row r="2506" spans="1:15" x14ac:dyDescent="0.25">
      <c r="A2506" t="s">
        <v>3264</v>
      </c>
      <c r="B2506" t="s">
        <v>101</v>
      </c>
      <c r="C2506" t="s">
        <v>100</v>
      </c>
      <c r="D2506">
        <v>1994</v>
      </c>
      <c r="E2506" t="s">
        <v>15176</v>
      </c>
      <c r="F2506">
        <v>6</v>
      </c>
      <c r="G2506">
        <v>17000</v>
      </c>
      <c r="H2506" t="s">
        <v>7520</v>
      </c>
      <c r="I2506" t="s">
        <v>15407</v>
      </c>
      <c r="J2506" t="s">
        <v>15009</v>
      </c>
      <c r="K2506" t="s">
        <v>7</v>
      </c>
      <c r="L2506">
        <v>27000000</v>
      </c>
      <c r="M2506">
        <v>43229904</v>
      </c>
      <c r="N2506" t="s">
        <v>15406</v>
      </c>
      <c r="O2506">
        <v>111</v>
      </c>
    </row>
    <row r="2507" spans="1:15" x14ac:dyDescent="0.25">
      <c r="A2507" t="s">
        <v>15405</v>
      </c>
      <c r="B2507" t="s">
        <v>101</v>
      </c>
      <c r="C2507" t="s">
        <v>24</v>
      </c>
      <c r="D2507">
        <v>1994</v>
      </c>
      <c r="E2507" t="s">
        <v>15102</v>
      </c>
      <c r="F2507">
        <v>7.2</v>
      </c>
      <c r="G2507">
        <v>78000</v>
      </c>
      <c r="H2507" t="s">
        <v>2430</v>
      </c>
      <c r="I2507" t="s">
        <v>3181</v>
      </c>
      <c r="J2507" t="s">
        <v>10260</v>
      </c>
      <c r="K2507" t="s">
        <v>265</v>
      </c>
      <c r="L2507">
        <v>40000000</v>
      </c>
      <c r="M2507">
        <v>2816518</v>
      </c>
      <c r="N2507" t="s">
        <v>13342</v>
      </c>
      <c r="O2507">
        <v>111</v>
      </c>
    </row>
    <row r="2508" spans="1:15" x14ac:dyDescent="0.25">
      <c r="A2508" t="s">
        <v>15404</v>
      </c>
      <c r="B2508" t="s">
        <v>41</v>
      </c>
      <c r="C2508" t="s">
        <v>34</v>
      </c>
      <c r="D2508">
        <v>1994</v>
      </c>
      <c r="E2508" t="s">
        <v>15108</v>
      </c>
      <c r="F2508">
        <v>5.9</v>
      </c>
      <c r="G2508">
        <v>57000</v>
      </c>
      <c r="H2508" t="s">
        <v>7066</v>
      </c>
      <c r="I2508" t="s">
        <v>15403</v>
      </c>
      <c r="J2508" t="s">
        <v>5498</v>
      </c>
      <c r="K2508" t="s">
        <v>7</v>
      </c>
      <c r="L2508">
        <v>27000000</v>
      </c>
      <c r="M2508">
        <v>101646581</v>
      </c>
      <c r="N2508" t="s">
        <v>12948</v>
      </c>
      <c r="O2508">
        <v>99</v>
      </c>
    </row>
    <row r="2509" spans="1:15" x14ac:dyDescent="0.25">
      <c r="A2509" t="s">
        <v>15402</v>
      </c>
      <c r="B2509" t="s">
        <v>101</v>
      </c>
      <c r="C2509" t="s">
        <v>24</v>
      </c>
      <c r="D2509">
        <v>1994</v>
      </c>
      <c r="E2509" t="s">
        <v>15401</v>
      </c>
      <c r="F2509">
        <v>6.5</v>
      </c>
      <c r="G2509">
        <v>102000</v>
      </c>
      <c r="H2509" t="s">
        <v>9366</v>
      </c>
      <c r="I2509" t="s">
        <v>9435</v>
      </c>
      <c r="J2509" t="s">
        <v>8405</v>
      </c>
      <c r="K2509" t="s">
        <v>7</v>
      </c>
      <c r="L2509">
        <v>22000000</v>
      </c>
      <c r="M2509">
        <v>190539357</v>
      </c>
      <c r="N2509" t="s">
        <v>119</v>
      </c>
      <c r="O2509">
        <v>97</v>
      </c>
    </row>
    <row r="2510" spans="1:15" x14ac:dyDescent="0.25">
      <c r="A2510" t="s">
        <v>15400</v>
      </c>
      <c r="B2510" t="s">
        <v>41</v>
      </c>
      <c r="C2510" t="s">
        <v>34</v>
      </c>
      <c r="D2510">
        <v>1994</v>
      </c>
      <c r="E2510" t="s">
        <v>15094</v>
      </c>
      <c r="F2510">
        <v>5.6</v>
      </c>
      <c r="G2510">
        <v>63000</v>
      </c>
      <c r="H2510" t="s">
        <v>13907</v>
      </c>
      <c r="I2510" t="s">
        <v>15399</v>
      </c>
      <c r="J2510" t="s">
        <v>843</v>
      </c>
      <c r="K2510" t="s">
        <v>7</v>
      </c>
      <c r="L2510">
        <v>45000000</v>
      </c>
      <c r="M2510">
        <v>170362582</v>
      </c>
      <c r="N2510" t="s">
        <v>138</v>
      </c>
      <c r="O2510">
        <v>110</v>
      </c>
    </row>
    <row r="2511" spans="1:15" x14ac:dyDescent="0.25">
      <c r="A2511" t="s">
        <v>15398</v>
      </c>
      <c r="B2511" t="s">
        <v>915</v>
      </c>
      <c r="C2511" t="s">
        <v>73</v>
      </c>
      <c r="D2511">
        <v>1994</v>
      </c>
      <c r="E2511" t="s">
        <v>15068</v>
      </c>
      <c r="F2511">
        <v>6.1</v>
      </c>
      <c r="G2511">
        <v>22000</v>
      </c>
      <c r="H2511" t="s">
        <v>15397</v>
      </c>
      <c r="I2511" t="s">
        <v>15396</v>
      </c>
      <c r="J2511" t="s">
        <v>10348</v>
      </c>
      <c r="K2511" t="s">
        <v>7</v>
      </c>
      <c r="L2511">
        <v>27000000</v>
      </c>
      <c r="M2511">
        <v>13670688</v>
      </c>
      <c r="N2511" t="s">
        <v>890</v>
      </c>
      <c r="O2511">
        <v>80</v>
      </c>
    </row>
    <row r="2512" spans="1:15" x14ac:dyDescent="0.25">
      <c r="A2512" t="s">
        <v>15395</v>
      </c>
      <c r="B2512" t="s">
        <v>41</v>
      </c>
      <c r="C2512" t="s">
        <v>87</v>
      </c>
      <c r="D2512">
        <v>1994</v>
      </c>
      <c r="E2512" t="s">
        <v>14947</v>
      </c>
      <c r="F2512">
        <v>7.3</v>
      </c>
      <c r="G2512">
        <v>58000</v>
      </c>
      <c r="H2512" t="s">
        <v>1067</v>
      </c>
      <c r="I2512" t="s">
        <v>2363</v>
      </c>
      <c r="J2512" t="s">
        <v>15394</v>
      </c>
      <c r="K2512" t="s">
        <v>265</v>
      </c>
      <c r="L2512">
        <v>2500000</v>
      </c>
      <c r="M2512">
        <v>2079569</v>
      </c>
      <c r="N2512" t="s">
        <v>12660</v>
      </c>
      <c r="O2512">
        <v>89</v>
      </c>
    </row>
    <row r="2513" spans="1:15" x14ac:dyDescent="0.25">
      <c r="A2513" t="s">
        <v>15393</v>
      </c>
      <c r="B2513" t="s">
        <v>41</v>
      </c>
      <c r="C2513" t="s">
        <v>24</v>
      </c>
      <c r="D2513">
        <v>1994</v>
      </c>
      <c r="E2513" t="s">
        <v>15392</v>
      </c>
      <c r="F2513">
        <v>6.8</v>
      </c>
      <c r="G2513">
        <v>28000</v>
      </c>
      <c r="H2513" t="s">
        <v>9826</v>
      </c>
      <c r="I2513" t="s">
        <v>9826</v>
      </c>
      <c r="J2513" t="s">
        <v>12626</v>
      </c>
      <c r="K2513" t="s">
        <v>7</v>
      </c>
      <c r="L2513">
        <v>13000000</v>
      </c>
      <c r="M2513">
        <v>7820688</v>
      </c>
      <c r="N2513" t="s">
        <v>14505</v>
      </c>
      <c r="O2513">
        <v>95</v>
      </c>
    </row>
    <row r="2514" spans="1:15" x14ac:dyDescent="0.25">
      <c r="A2514" t="s">
        <v>15391</v>
      </c>
      <c r="B2514" t="s">
        <v>41</v>
      </c>
      <c r="C2514" t="s">
        <v>34</v>
      </c>
      <c r="D2514">
        <v>1994</v>
      </c>
      <c r="E2514" t="s">
        <v>15039</v>
      </c>
      <c r="F2514">
        <v>5.2</v>
      </c>
      <c r="G2514">
        <v>12000</v>
      </c>
      <c r="H2514" t="s">
        <v>12677</v>
      </c>
      <c r="I2514" t="s">
        <v>9554</v>
      </c>
      <c r="J2514" t="s">
        <v>15390</v>
      </c>
      <c r="K2514" t="s">
        <v>7</v>
      </c>
      <c r="L2514">
        <v>25000000</v>
      </c>
      <c r="M2514">
        <v>15240435</v>
      </c>
      <c r="N2514" t="s">
        <v>890</v>
      </c>
      <c r="O2514">
        <v>99</v>
      </c>
    </row>
    <row r="2515" spans="1:15" x14ac:dyDescent="0.25">
      <c r="A2515" t="s">
        <v>15389</v>
      </c>
      <c r="B2515" t="s">
        <v>68</v>
      </c>
      <c r="C2515" t="s">
        <v>34</v>
      </c>
      <c r="D2515">
        <v>1994</v>
      </c>
      <c r="E2515" t="s">
        <v>15388</v>
      </c>
      <c r="F2515">
        <v>6.1</v>
      </c>
      <c r="G2515">
        <v>24000</v>
      </c>
      <c r="H2515" t="s">
        <v>8507</v>
      </c>
      <c r="I2515" t="s">
        <v>15387</v>
      </c>
      <c r="J2515" t="s">
        <v>2690</v>
      </c>
      <c r="K2515" t="s">
        <v>7</v>
      </c>
      <c r="L2515">
        <v>25000000</v>
      </c>
      <c r="M2515">
        <v>48063435</v>
      </c>
      <c r="N2515" t="s">
        <v>103</v>
      </c>
      <c r="O2515">
        <v>108</v>
      </c>
    </row>
    <row r="2516" spans="1:15" x14ac:dyDescent="0.25">
      <c r="A2516" t="s">
        <v>15386</v>
      </c>
      <c r="B2516" t="s">
        <v>41</v>
      </c>
      <c r="C2516" t="s">
        <v>11</v>
      </c>
      <c r="D2516">
        <v>1994</v>
      </c>
      <c r="E2516" t="s">
        <v>15082</v>
      </c>
      <c r="F2516">
        <v>6.6</v>
      </c>
      <c r="G2516">
        <v>21000</v>
      </c>
      <c r="H2516" t="s">
        <v>10910</v>
      </c>
      <c r="I2516" t="s">
        <v>4518</v>
      </c>
      <c r="J2516" t="s">
        <v>7239</v>
      </c>
      <c r="K2516" t="s">
        <v>7</v>
      </c>
      <c r="M2516">
        <v>50021959</v>
      </c>
      <c r="N2516" t="s">
        <v>6122</v>
      </c>
      <c r="O2516">
        <v>126</v>
      </c>
    </row>
    <row r="2517" spans="1:15" x14ac:dyDescent="0.25">
      <c r="A2517" t="s">
        <v>15385</v>
      </c>
      <c r="B2517" t="s">
        <v>68</v>
      </c>
      <c r="C2517" t="s">
        <v>11</v>
      </c>
      <c r="D2517">
        <v>1994</v>
      </c>
      <c r="E2517" t="s">
        <v>15108</v>
      </c>
      <c r="F2517">
        <v>6.4</v>
      </c>
      <c r="G2517">
        <v>7000</v>
      </c>
      <c r="H2517" t="s">
        <v>15384</v>
      </c>
      <c r="I2517" t="s">
        <v>15383</v>
      </c>
      <c r="J2517" t="s">
        <v>13145</v>
      </c>
      <c r="K2517" t="s">
        <v>7</v>
      </c>
      <c r="L2517">
        <v>16000000</v>
      </c>
      <c r="M2517">
        <v>3359465</v>
      </c>
      <c r="N2517" t="s">
        <v>514</v>
      </c>
      <c r="O2517">
        <v>101</v>
      </c>
    </row>
    <row r="2518" spans="1:15" x14ac:dyDescent="0.25">
      <c r="A2518" t="s">
        <v>15382</v>
      </c>
      <c r="B2518" t="s">
        <v>68</v>
      </c>
      <c r="C2518" t="s">
        <v>409</v>
      </c>
      <c r="D2518">
        <v>1994</v>
      </c>
      <c r="E2518" t="s">
        <v>15094</v>
      </c>
      <c r="F2518">
        <v>7.5</v>
      </c>
      <c r="G2518">
        <v>66000</v>
      </c>
      <c r="H2518" t="s">
        <v>1387</v>
      </c>
      <c r="I2518" t="s">
        <v>15381</v>
      </c>
      <c r="J2518" t="s">
        <v>4683</v>
      </c>
      <c r="K2518" t="s">
        <v>7</v>
      </c>
      <c r="L2518">
        <v>31000000</v>
      </c>
      <c r="M2518">
        <v>24822619</v>
      </c>
      <c r="N2518" t="s">
        <v>12403</v>
      </c>
      <c r="O2518">
        <v>133</v>
      </c>
    </row>
    <row r="2519" spans="1:15" x14ac:dyDescent="0.25">
      <c r="A2519" t="s">
        <v>15380</v>
      </c>
      <c r="B2519" t="s">
        <v>41</v>
      </c>
      <c r="C2519" t="s">
        <v>34</v>
      </c>
      <c r="D2519">
        <v>1994</v>
      </c>
      <c r="E2519" t="s">
        <v>15132</v>
      </c>
      <c r="F2519">
        <v>6.2</v>
      </c>
      <c r="G2519">
        <v>11000</v>
      </c>
      <c r="H2519" t="s">
        <v>11338</v>
      </c>
      <c r="I2519" t="s">
        <v>14856</v>
      </c>
      <c r="J2519" t="s">
        <v>6083</v>
      </c>
      <c r="K2519" t="s">
        <v>7</v>
      </c>
      <c r="L2519">
        <v>7400000</v>
      </c>
      <c r="M2519">
        <v>7727256</v>
      </c>
      <c r="N2519" t="s">
        <v>666</v>
      </c>
      <c r="O2519">
        <v>96</v>
      </c>
    </row>
    <row r="2520" spans="1:15" x14ac:dyDescent="0.25">
      <c r="A2520" t="s">
        <v>15379</v>
      </c>
      <c r="B2520" t="s">
        <v>101</v>
      </c>
      <c r="C2520" t="s">
        <v>24</v>
      </c>
      <c r="D2520">
        <v>1994</v>
      </c>
      <c r="E2520" t="s">
        <v>15378</v>
      </c>
      <c r="F2520">
        <v>5.5</v>
      </c>
      <c r="G2520">
        <v>11000</v>
      </c>
      <c r="H2520" t="s">
        <v>11331</v>
      </c>
      <c r="I2520" t="s">
        <v>15377</v>
      </c>
      <c r="J2520" t="s">
        <v>7674</v>
      </c>
      <c r="K2520" t="s">
        <v>562</v>
      </c>
      <c r="M2520">
        <v>25479558</v>
      </c>
      <c r="N2520" t="s">
        <v>6122</v>
      </c>
      <c r="O2520">
        <v>90</v>
      </c>
    </row>
    <row r="2521" spans="1:15" x14ac:dyDescent="0.25">
      <c r="A2521" t="s">
        <v>15376</v>
      </c>
      <c r="B2521" t="s">
        <v>68</v>
      </c>
      <c r="C2521" t="s">
        <v>11</v>
      </c>
      <c r="D2521">
        <v>1994</v>
      </c>
      <c r="E2521" t="s">
        <v>15375</v>
      </c>
      <c r="F2521">
        <v>6.5</v>
      </c>
      <c r="G2521">
        <v>28000</v>
      </c>
      <c r="H2521" t="s">
        <v>5469</v>
      </c>
      <c r="I2521" t="s">
        <v>15374</v>
      </c>
      <c r="J2521" t="s">
        <v>1567</v>
      </c>
      <c r="K2521" t="s">
        <v>7</v>
      </c>
      <c r="L2521">
        <v>24500000</v>
      </c>
      <c r="M2521">
        <v>106683817</v>
      </c>
      <c r="N2521" t="s">
        <v>15373</v>
      </c>
      <c r="O2521">
        <v>112</v>
      </c>
    </row>
    <row r="2522" spans="1:15" x14ac:dyDescent="0.25">
      <c r="A2522" t="s">
        <v>15372</v>
      </c>
      <c r="B2522" t="s">
        <v>41</v>
      </c>
      <c r="C2522" t="s">
        <v>24</v>
      </c>
      <c r="D2522">
        <v>1994</v>
      </c>
      <c r="E2522" t="s">
        <v>15182</v>
      </c>
      <c r="F2522">
        <v>7.6</v>
      </c>
      <c r="G2522">
        <v>67000</v>
      </c>
      <c r="H2522" t="s">
        <v>10721</v>
      </c>
      <c r="I2522" t="s">
        <v>10721</v>
      </c>
      <c r="J2522" t="s">
        <v>15371</v>
      </c>
      <c r="K2522" t="s">
        <v>690</v>
      </c>
      <c r="M2522">
        <v>1237219</v>
      </c>
      <c r="N2522" t="s">
        <v>5666</v>
      </c>
      <c r="O2522">
        <v>92</v>
      </c>
    </row>
    <row r="2523" spans="1:15" x14ac:dyDescent="0.25">
      <c r="A2523" t="s">
        <v>15370</v>
      </c>
      <c r="B2523" t="s">
        <v>101</v>
      </c>
      <c r="C2523" t="s">
        <v>24</v>
      </c>
      <c r="D2523">
        <v>1994</v>
      </c>
      <c r="E2523" t="s">
        <v>15362</v>
      </c>
      <c r="F2523">
        <v>5.3</v>
      </c>
      <c r="G2523">
        <v>19000</v>
      </c>
      <c r="H2523" t="s">
        <v>15369</v>
      </c>
      <c r="I2523" t="s">
        <v>15368</v>
      </c>
      <c r="J2523" t="s">
        <v>6495</v>
      </c>
      <c r="K2523" t="s">
        <v>7</v>
      </c>
      <c r="M2523">
        <v>17359799</v>
      </c>
      <c r="N2523" t="s">
        <v>15367</v>
      </c>
      <c r="O2523">
        <v>99</v>
      </c>
    </row>
    <row r="2524" spans="1:15" x14ac:dyDescent="0.25">
      <c r="A2524" t="s">
        <v>15366</v>
      </c>
      <c r="B2524" t="s">
        <v>41</v>
      </c>
      <c r="C2524" t="s">
        <v>34</v>
      </c>
      <c r="D2524">
        <v>1994</v>
      </c>
      <c r="E2524" t="s">
        <v>15039</v>
      </c>
      <c r="F2524">
        <v>5.0999999999999996</v>
      </c>
      <c r="G2524">
        <v>5900</v>
      </c>
      <c r="H2524" t="s">
        <v>15365</v>
      </c>
      <c r="I2524" t="s">
        <v>15364</v>
      </c>
      <c r="J2524" t="s">
        <v>14293</v>
      </c>
      <c r="K2524" t="s">
        <v>7</v>
      </c>
      <c r="M2524">
        <v>1596687</v>
      </c>
      <c r="N2524" t="s">
        <v>6260</v>
      </c>
      <c r="O2524">
        <v>102</v>
      </c>
    </row>
    <row r="2525" spans="1:15" x14ac:dyDescent="0.25">
      <c r="A2525" t="s">
        <v>15363</v>
      </c>
      <c r="B2525" t="s">
        <v>41</v>
      </c>
      <c r="C2525" t="s">
        <v>34</v>
      </c>
      <c r="D2525">
        <v>1994</v>
      </c>
      <c r="E2525" t="s">
        <v>15362</v>
      </c>
      <c r="F2525">
        <v>5.8</v>
      </c>
      <c r="G2525">
        <v>17000</v>
      </c>
      <c r="H2525" t="s">
        <v>4451</v>
      </c>
      <c r="I2525" t="s">
        <v>15361</v>
      </c>
      <c r="J2525" t="s">
        <v>2690</v>
      </c>
      <c r="K2525" t="s">
        <v>7</v>
      </c>
      <c r="M2525">
        <v>30057974</v>
      </c>
      <c r="N2525" t="s">
        <v>103</v>
      </c>
      <c r="O2525">
        <v>115</v>
      </c>
    </row>
    <row r="2526" spans="1:15" x14ac:dyDescent="0.25">
      <c r="A2526" t="s">
        <v>15360</v>
      </c>
      <c r="B2526" t="s">
        <v>101</v>
      </c>
      <c r="C2526" t="s">
        <v>24</v>
      </c>
      <c r="D2526">
        <v>1994</v>
      </c>
      <c r="E2526" t="s">
        <v>15032</v>
      </c>
      <c r="F2526">
        <v>5.6</v>
      </c>
      <c r="G2526">
        <v>25000</v>
      </c>
      <c r="H2526" t="s">
        <v>13136</v>
      </c>
      <c r="I2526" t="s">
        <v>13136</v>
      </c>
      <c r="J2526" t="s">
        <v>13772</v>
      </c>
      <c r="K2526" t="s">
        <v>7</v>
      </c>
      <c r="L2526">
        <v>25000000</v>
      </c>
      <c r="M2526">
        <v>30626182</v>
      </c>
      <c r="N2526" t="s">
        <v>138</v>
      </c>
      <c r="O2526">
        <v>105</v>
      </c>
    </row>
    <row r="2527" spans="1:15" x14ac:dyDescent="0.25">
      <c r="A2527" t="s">
        <v>15359</v>
      </c>
      <c r="B2527" t="s">
        <v>52</v>
      </c>
      <c r="C2527" t="s">
        <v>87</v>
      </c>
      <c r="D2527">
        <v>1994</v>
      </c>
      <c r="E2527" t="s">
        <v>15358</v>
      </c>
      <c r="F2527">
        <v>7.1</v>
      </c>
      <c r="G2527">
        <v>4500</v>
      </c>
      <c r="H2527" t="s">
        <v>11196</v>
      </c>
      <c r="I2527" t="s">
        <v>11196</v>
      </c>
      <c r="J2527" t="s">
        <v>14510</v>
      </c>
      <c r="K2527" t="s">
        <v>562</v>
      </c>
      <c r="M2527">
        <v>39003</v>
      </c>
      <c r="N2527" t="s">
        <v>5666</v>
      </c>
      <c r="O2527">
        <v>102</v>
      </c>
    </row>
    <row r="2528" spans="1:15" x14ac:dyDescent="0.25">
      <c r="A2528" t="s">
        <v>15357</v>
      </c>
      <c r="B2528" t="s">
        <v>68</v>
      </c>
      <c r="C2528" t="s">
        <v>24</v>
      </c>
      <c r="D2528">
        <v>1994</v>
      </c>
      <c r="E2528" t="s">
        <v>14738</v>
      </c>
      <c r="F2528">
        <v>6.7</v>
      </c>
      <c r="G2528">
        <v>49000</v>
      </c>
      <c r="H2528" t="s">
        <v>7290</v>
      </c>
      <c r="I2528" t="s">
        <v>15356</v>
      </c>
      <c r="J2528" t="s">
        <v>2674</v>
      </c>
      <c r="K2528" t="s">
        <v>7</v>
      </c>
      <c r="L2528">
        <v>25000000</v>
      </c>
      <c r="M2528">
        <v>68792531</v>
      </c>
      <c r="N2528" t="s">
        <v>666</v>
      </c>
      <c r="O2528">
        <v>97</v>
      </c>
    </row>
    <row r="2529" spans="1:15" x14ac:dyDescent="0.25">
      <c r="A2529" t="s">
        <v>15355</v>
      </c>
      <c r="B2529" t="s">
        <v>41</v>
      </c>
      <c r="C2529" t="s">
        <v>11</v>
      </c>
      <c r="D2529">
        <v>1994</v>
      </c>
      <c r="E2529" t="s">
        <v>14703</v>
      </c>
      <c r="F2529">
        <v>7.1</v>
      </c>
      <c r="G2529">
        <v>19000</v>
      </c>
      <c r="H2529" t="s">
        <v>3451</v>
      </c>
      <c r="I2529" t="s">
        <v>3451</v>
      </c>
      <c r="J2529" t="s">
        <v>10951</v>
      </c>
      <c r="K2529" t="s">
        <v>95</v>
      </c>
      <c r="M2529">
        <v>4221036</v>
      </c>
      <c r="N2529" t="s">
        <v>15354</v>
      </c>
      <c r="O2529">
        <v>103</v>
      </c>
    </row>
    <row r="2530" spans="1:15" x14ac:dyDescent="0.25">
      <c r="A2530" t="s">
        <v>15353</v>
      </c>
      <c r="B2530" t="s">
        <v>101</v>
      </c>
      <c r="C2530" t="s">
        <v>24</v>
      </c>
      <c r="D2530">
        <v>1994</v>
      </c>
      <c r="E2530" t="s">
        <v>15352</v>
      </c>
      <c r="F2530">
        <v>5.5</v>
      </c>
      <c r="G2530">
        <v>7100</v>
      </c>
      <c r="H2530" t="s">
        <v>15351</v>
      </c>
      <c r="I2530" t="s">
        <v>15350</v>
      </c>
      <c r="J2530" t="s">
        <v>13549</v>
      </c>
      <c r="K2530" t="s">
        <v>7</v>
      </c>
      <c r="L2530">
        <v>19000000</v>
      </c>
      <c r="M2530">
        <v>7408745</v>
      </c>
      <c r="N2530" t="s">
        <v>514</v>
      </c>
      <c r="O2530">
        <v>90</v>
      </c>
    </row>
    <row r="2531" spans="1:15" x14ac:dyDescent="0.25">
      <c r="A2531" t="s">
        <v>15349</v>
      </c>
      <c r="B2531" t="s">
        <v>915</v>
      </c>
      <c r="C2531" t="s">
        <v>73</v>
      </c>
      <c r="D2531">
        <v>1994</v>
      </c>
      <c r="E2531" t="s">
        <v>15032</v>
      </c>
      <c r="F2531">
        <v>6.4</v>
      </c>
      <c r="G2531">
        <v>16000</v>
      </c>
      <c r="H2531" t="s">
        <v>12154</v>
      </c>
      <c r="I2531" t="s">
        <v>15348</v>
      </c>
      <c r="J2531" t="s">
        <v>15347</v>
      </c>
      <c r="K2531" t="s">
        <v>612</v>
      </c>
      <c r="L2531">
        <v>28000000</v>
      </c>
      <c r="M2531">
        <v>11373501</v>
      </c>
      <c r="N2531" t="s">
        <v>12154</v>
      </c>
      <c r="O2531">
        <v>86</v>
      </c>
    </row>
    <row r="2532" spans="1:15" x14ac:dyDescent="0.25">
      <c r="A2532" t="s">
        <v>15346</v>
      </c>
      <c r="B2532" t="s">
        <v>68</v>
      </c>
      <c r="C2532" t="s">
        <v>34</v>
      </c>
      <c r="D2532">
        <v>1994</v>
      </c>
      <c r="E2532" t="s">
        <v>15267</v>
      </c>
      <c r="F2532">
        <v>3.8</v>
      </c>
      <c r="G2532">
        <v>12000</v>
      </c>
      <c r="H2532" t="s">
        <v>15345</v>
      </c>
      <c r="I2532" t="s">
        <v>15344</v>
      </c>
      <c r="J2532" t="s">
        <v>15343</v>
      </c>
      <c r="K2532" t="s">
        <v>7</v>
      </c>
      <c r="L2532">
        <v>7850000</v>
      </c>
      <c r="M2532">
        <v>2341309</v>
      </c>
      <c r="N2532" t="s">
        <v>15342</v>
      </c>
      <c r="O2532">
        <v>96</v>
      </c>
    </row>
    <row r="2533" spans="1:15" x14ac:dyDescent="0.25">
      <c r="A2533" t="s">
        <v>15341</v>
      </c>
      <c r="B2533" t="s">
        <v>41</v>
      </c>
      <c r="C2533" t="s">
        <v>11</v>
      </c>
      <c r="D2533">
        <v>1994</v>
      </c>
      <c r="E2533" t="s">
        <v>14525</v>
      </c>
      <c r="F2533">
        <v>7.3</v>
      </c>
      <c r="G2533">
        <v>23000</v>
      </c>
      <c r="H2533" t="s">
        <v>6153</v>
      </c>
      <c r="I2533" t="s">
        <v>15340</v>
      </c>
      <c r="J2533" t="s">
        <v>5555</v>
      </c>
      <c r="K2533" t="s">
        <v>265</v>
      </c>
      <c r="L2533">
        <v>12000000</v>
      </c>
      <c r="M2533">
        <v>3103716</v>
      </c>
      <c r="N2533" t="s">
        <v>9824</v>
      </c>
      <c r="O2533">
        <v>103</v>
      </c>
    </row>
    <row r="2534" spans="1:15" x14ac:dyDescent="0.25">
      <c r="A2534" t="s">
        <v>15339</v>
      </c>
      <c r="B2534" t="s">
        <v>68</v>
      </c>
      <c r="C2534" t="s">
        <v>24</v>
      </c>
      <c r="D2534">
        <v>1994</v>
      </c>
      <c r="E2534" t="s">
        <v>15165</v>
      </c>
      <c r="F2534">
        <v>6.6</v>
      </c>
      <c r="G2534">
        <v>12000</v>
      </c>
      <c r="H2534" t="s">
        <v>14060</v>
      </c>
      <c r="I2534" t="s">
        <v>14399</v>
      </c>
      <c r="J2534" t="s">
        <v>7047</v>
      </c>
      <c r="K2534" t="s">
        <v>7</v>
      </c>
      <c r="L2534">
        <v>8000000</v>
      </c>
      <c r="M2534">
        <v>4330020</v>
      </c>
      <c r="N2534" t="s">
        <v>890</v>
      </c>
      <c r="O2534">
        <v>79</v>
      </c>
    </row>
    <row r="2535" spans="1:15" x14ac:dyDescent="0.25">
      <c r="A2535" t="s">
        <v>13861</v>
      </c>
      <c r="B2535" t="s">
        <v>101</v>
      </c>
      <c r="C2535" t="s">
        <v>409</v>
      </c>
      <c r="D2535">
        <v>1994</v>
      </c>
      <c r="E2535" t="s">
        <v>14089</v>
      </c>
      <c r="F2535">
        <v>7.7</v>
      </c>
      <c r="G2535">
        <v>34000</v>
      </c>
      <c r="H2535" t="s">
        <v>9751</v>
      </c>
      <c r="I2535" t="s">
        <v>15338</v>
      </c>
      <c r="J2535" t="s">
        <v>15337</v>
      </c>
      <c r="K2535" t="s">
        <v>300</v>
      </c>
      <c r="L2535">
        <v>3000000</v>
      </c>
      <c r="M2535">
        <v>21898920</v>
      </c>
      <c r="N2535" t="s">
        <v>14509</v>
      </c>
      <c r="O2535">
        <v>108</v>
      </c>
    </row>
    <row r="2536" spans="1:15" x14ac:dyDescent="0.25">
      <c r="A2536" t="s">
        <v>15336</v>
      </c>
      <c r="B2536" t="s">
        <v>68</v>
      </c>
      <c r="C2536" t="s">
        <v>409</v>
      </c>
      <c r="D2536">
        <v>1994</v>
      </c>
      <c r="E2536" t="s">
        <v>15335</v>
      </c>
      <c r="F2536">
        <v>6.6</v>
      </c>
      <c r="G2536">
        <v>4900</v>
      </c>
      <c r="H2536" t="s">
        <v>15334</v>
      </c>
      <c r="I2536" t="s">
        <v>15333</v>
      </c>
      <c r="J2536" t="s">
        <v>15332</v>
      </c>
      <c r="K2536" t="s">
        <v>7</v>
      </c>
      <c r="L2536">
        <v>7000000</v>
      </c>
      <c r="M2536">
        <v>19623396</v>
      </c>
      <c r="N2536" t="s">
        <v>11636</v>
      </c>
      <c r="O2536">
        <v>105</v>
      </c>
    </row>
    <row r="2537" spans="1:15" x14ac:dyDescent="0.25">
      <c r="A2537" t="s">
        <v>15331</v>
      </c>
      <c r="B2537" t="s">
        <v>68</v>
      </c>
      <c r="C2537" t="s">
        <v>409</v>
      </c>
      <c r="D2537">
        <v>1994</v>
      </c>
      <c r="E2537" t="s">
        <v>15330</v>
      </c>
      <c r="F2537">
        <v>7.2</v>
      </c>
      <c r="G2537">
        <v>16000</v>
      </c>
      <c r="H2537" t="s">
        <v>3793</v>
      </c>
      <c r="I2537" t="s">
        <v>3792</v>
      </c>
      <c r="J2537" t="s">
        <v>15329</v>
      </c>
      <c r="K2537" t="s">
        <v>265</v>
      </c>
      <c r="L2537">
        <v>65897768</v>
      </c>
      <c r="M2537">
        <v>15238689</v>
      </c>
      <c r="N2537" t="s">
        <v>15328</v>
      </c>
      <c r="O2537">
        <v>110</v>
      </c>
    </row>
    <row r="2538" spans="1:15" x14ac:dyDescent="0.25">
      <c r="A2538" t="s">
        <v>15327</v>
      </c>
      <c r="B2538" t="s">
        <v>41</v>
      </c>
      <c r="C2538" t="s">
        <v>11</v>
      </c>
      <c r="D2538">
        <v>1994</v>
      </c>
      <c r="E2538" t="s">
        <v>14480</v>
      </c>
      <c r="F2538">
        <v>5.0999999999999996</v>
      </c>
      <c r="G2538">
        <v>2000</v>
      </c>
      <c r="H2538" t="s">
        <v>15326</v>
      </c>
      <c r="I2538" t="s">
        <v>15325</v>
      </c>
      <c r="J2538" t="s">
        <v>3567</v>
      </c>
      <c r="K2538" t="s">
        <v>7</v>
      </c>
      <c r="M2538">
        <v>1181182</v>
      </c>
      <c r="N2538" t="s">
        <v>15324</v>
      </c>
      <c r="O2538">
        <v>103</v>
      </c>
    </row>
    <row r="2539" spans="1:15" x14ac:dyDescent="0.25">
      <c r="A2539" t="s">
        <v>1116</v>
      </c>
      <c r="B2539" t="s">
        <v>41</v>
      </c>
      <c r="C2539" t="s">
        <v>24</v>
      </c>
      <c r="D2539">
        <v>1994</v>
      </c>
      <c r="E2539" t="s">
        <v>14543</v>
      </c>
      <c r="F2539">
        <v>7.4</v>
      </c>
      <c r="G2539">
        <v>19000</v>
      </c>
      <c r="H2539" t="s">
        <v>8243</v>
      </c>
      <c r="I2539" t="s">
        <v>9198</v>
      </c>
      <c r="J2539" t="s">
        <v>13222</v>
      </c>
      <c r="K2539" t="s">
        <v>7</v>
      </c>
      <c r="L2539">
        <v>20000000</v>
      </c>
      <c r="M2539">
        <v>39491975</v>
      </c>
      <c r="N2539" t="s">
        <v>12081</v>
      </c>
      <c r="O2539">
        <v>110</v>
      </c>
    </row>
    <row r="2540" spans="1:15" x14ac:dyDescent="0.25">
      <c r="A2540" t="s">
        <v>15323</v>
      </c>
      <c r="B2540" t="s">
        <v>68</v>
      </c>
      <c r="C2540" t="s">
        <v>100</v>
      </c>
      <c r="D2540">
        <v>1994</v>
      </c>
      <c r="E2540" t="s">
        <v>15180</v>
      </c>
      <c r="F2540">
        <v>4.8</v>
      </c>
      <c r="G2540">
        <v>5200</v>
      </c>
      <c r="H2540" t="s">
        <v>15322</v>
      </c>
      <c r="I2540" t="s">
        <v>15321</v>
      </c>
      <c r="J2540" t="s">
        <v>14733</v>
      </c>
      <c r="K2540" t="s">
        <v>7</v>
      </c>
      <c r="M2540">
        <v>4412297</v>
      </c>
      <c r="N2540" t="s">
        <v>14645</v>
      </c>
      <c r="O2540">
        <v>107</v>
      </c>
    </row>
    <row r="2541" spans="1:15" x14ac:dyDescent="0.25">
      <c r="A2541" t="s">
        <v>15320</v>
      </c>
      <c r="B2541" t="s">
        <v>101</v>
      </c>
      <c r="C2541" t="s">
        <v>11</v>
      </c>
      <c r="D2541">
        <v>1994</v>
      </c>
      <c r="E2541" t="s">
        <v>14798</v>
      </c>
      <c r="F2541">
        <v>7.5</v>
      </c>
      <c r="G2541">
        <v>7400</v>
      </c>
      <c r="H2541" t="s">
        <v>14319</v>
      </c>
      <c r="I2541" t="s">
        <v>15319</v>
      </c>
      <c r="J2541" t="s">
        <v>15318</v>
      </c>
      <c r="K2541" t="s">
        <v>7</v>
      </c>
      <c r="L2541">
        <v>3000000</v>
      </c>
      <c r="M2541">
        <v>6159269</v>
      </c>
      <c r="N2541" t="s">
        <v>15317</v>
      </c>
      <c r="O2541">
        <v>103</v>
      </c>
    </row>
    <row r="2542" spans="1:15" x14ac:dyDescent="0.25">
      <c r="A2542" t="s">
        <v>15316</v>
      </c>
      <c r="B2542" t="s">
        <v>41</v>
      </c>
      <c r="C2542" t="s">
        <v>87</v>
      </c>
      <c r="D2542">
        <v>1994</v>
      </c>
      <c r="E2542" t="s">
        <v>15315</v>
      </c>
      <c r="F2542">
        <v>6.6</v>
      </c>
      <c r="G2542">
        <v>15000</v>
      </c>
      <c r="H2542" t="s">
        <v>12441</v>
      </c>
      <c r="I2542" t="s">
        <v>12441</v>
      </c>
      <c r="J2542" t="s">
        <v>15314</v>
      </c>
      <c r="K2542" t="s">
        <v>7</v>
      </c>
      <c r="L2542">
        <v>3500000</v>
      </c>
      <c r="M2542">
        <v>16192320</v>
      </c>
      <c r="N2542" t="s">
        <v>666</v>
      </c>
      <c r="O2542">
        <v>96</v>
      </c>
    </row>
    <row r="2543" spans="1:15" x14ac:dyDescent="0.25">
      <c r="A2543" t="s">
        <v>15313</v>
      </c>
      <c r="B2543" t="s">
        <v>68</v>
      </c>
      <c r="C2543" t="s">
        <v>24</v>
      </c>
      <c r="D2543">
        <v>1994</v>
      </c>
      <c r="E2543" t="s">
        <v>15157</v>
      </c>
      <c r="F2543">
        <v>6.3</v>
      </c>
      <c r="G2543">
        <v>13000</v>
      </c>
      <c r="H2543" t="s">
        <v>6671</v>
      </c>
      <c r="I2543" t="s">
        <v>6726</v>
      </c>
      <c r="J2543" t="s">
        <v>10966</v>
      </c>
      <c r="K2543" t="s">
        <v>7</v>
      </c>
      <c r="M2543">
        <v>13137484</v>
      </c>
      <c r="N2543" t="s">
        <v>4134</v>
      </c>
      <c r="O2543">
        <v>113</v>
      </c>
    </row>
    <row r="2544" spans="1:15" x14ac:dyDescent="0.25">
      <c r="A2544" t="s">
        <v>15312</v>
      </c>
      <c r="B2544" t="s">
        <v>68</v>
      </c>
      <c r="C2544" t="s">
        <v>24</v>
      </c>
      <c r="D2544">
        <v>1994</v>
      </c>
      <c r="E2544" t="s">
        <v>15165</v>
      </c>
      <c r="F2544">
        <v>6.7</v>
      </c>
      <c r="G2544">
        <v>14000</v>
      </c>
      <c r="H2544" t="s">
        <v>15311</v>
      </c>
      <c r="I2544" t="s">
        <v>15310</v>
      </c>
      <c r="J2544" t="s">
        <v>13519</v>
      </c>
      <c r="K2544" t="s">
        <v>7</v>
      </c>
      <c r="M2544">
        <v>20016254</v>
      </c>
      <c r="N2544" t="s">
        <v>15309</v>
      </c>
      <c r="O2544">
        <v>101</v>
      </c>
    </row>
    <row r="2545" spans="1:15" x14ac:dyDescent="0.25">
      <c r="A2545" t="s">
        <v>15308</v>
      </c>
      <c r="B2545" t="s">
        <v>101</v>
      </c>
      <c r="C2545" t="s">
        <v>24</v>
      </c>
      <c r="D2545">
        <v>1994</v>
      </c>
      <c r="E2545" t="s">
        <v>15180</v>
      </c>
      <c r="F2545">
        <v>3.5</v>
      </c>
      <c r="G2545">
        <v>32000</v>
      </c>
      <c r="H2545" t="s">
        <v>15307</v>
      </c>
      <c r="I2545" t="s">
        <v>15306</v>
      </c>
      <c r="J2545" t="s">
        <v>15305</v>
      </c>
      <c r="K2545" t="s">
        <v>7</v>
      </c>
      <c r="L2545">
        <v>6200000</v>
      </c>
      <c r="M2545">
        <v>126247</v>
      </c>
      <c r="N2545" t="s">
        <v>138</v>
      </c>
      <c r="O2545">
        <v>83</v>
      </c>
    </row>
    <row r="2546" spans="1:15" x14ac:dyDescent="0.25">
      <c r="A2546" t="s">
        <v>15304</v>
      </c>
      <c r="B2546" t="s">
        <v>101</v>
      </c>
      <c r="C2546" t="s">
        <v>24</v>
      </c>
      <c r="D2546">
        <v>1994</v>
      </c>
      <c r="E2546" t="s">
        <v>15097</v>
      </c>
      <c r="F2546">
        <v>6.1</v>
      </c>
      <c r="G2546">
        <v>10000</v>
      </c>
      <c r="H2546" t="s">
        <v>12019</v>
      </c>
      <c r="I2546" t="s">
        <v>15303</v>
      </c>
      <c r="J2546" t="s">
        <v>15302</v>
      </c>
      <c r="K2546" t="s">
        <v>7</v>
      </c>
      <c r="M2546">
        <v>12267790</v>
      </c>
      <c r="N2546" t="s">
        <v>6977</v>
      </c>
      <c r="O2546">
        <v>119</v>
      </c>
    </row>
    <row r="2547" spans="1:15" x14ac:dyDescent="0.25">
      <c r="A2547" t="s">
        <v>15301</v>
      </c>
      <c r="B2547" t="s">
        <v>41</v>
      </c>
      <c r="C2547" t="s">
        <v>34</v>
      </c>
      <c r="D2547">
        <v>1994</v>
      </c>
      <c r="E2547" t="s">
        <v>15245</v>
      </c>
      <c r="F2547">
        <v>4.5999999999999996</v>
      </c>
      <c r="G2547">
        <v>23000</v>
      </c>
      <c r="H2547" t="s">
        <v>11505</v>
      </c>
      <c r="I2547" t="s">
        <v>11506</v>
      </c>
      <c r="J2547" t="s">
        <v>11505</v>
      </c>
      <c r="K2547" t="s">
        <v>7</v>
      </c>
      <c r="L2547">
        <v>50000000</v>
      </c>
      <c r="M2547">
        <v>38590458</v>
      </c>
      <c r="N2547" t="s">
        <v>15300</v>
      </c>
      <c r="O2547">
        <v>101</v>
      </c>
    </row>
    <row r="2548" spans="1:15" x14ac:dyDescent="0.25">
      <c r="A2548" t="s">
        <v>15299</v>
      </c>
      <c r="B2548" t="s">
        <v>41</v>
      </c>
      <c r="C2548" t="s">
        <v>24</v>
      </c>
      <c r="D2548">
        <v>1994</v>
      </c>
      <c r="E2548" t="s">
        <v>15176</v>
      </c>
      <c r="F2548">
        <v>5.2</v>
      </c>
      <c r="G2548">
        <v>15000</v>
      </c>
      <c r="H2548" t="s">
        <v>10186</v>
      </c>
      <c r="I2548" t="s">
        <v>10186</v>
      </c>
      <c r="J2548" t="s">
        <v>15298</v>
      </c>
      <c r="K2548" t="s">
        <v>7</v>
      </c>
      <c r="L2548">
        <v>18000000</v>
      </c>
      <c r="M2548">
        <v>11300653</v>
      </c>
      <c r="N2548" t="s">
        <v>15297</v>
      </c>
      <c r="O2548">
        <v>133</v>
      </c>
    </row>
    <row r="2549" spans="1:15" x14ac:dyDescent="0.25">
      <c r="A2549" t="s">
        <v>15296</v>
      </c>
      <c r="B2549" t="s">
        <v>41</v>
      </c>
      <c r="C2549" t="s">
        <v>24</v>
      </c>
      <c r="D2549">
        <v>1994</v>
      </c>
      <c r="E2549" t="s">
        <v>14507</v>
      </c>
      <c r="F2549">
        <v>7.4</v>
      </c>
      <c r="G2549">
        <v>36000</v>
      </c>
      <c r="H2549" t="s">
        <v>2403</v>
      </c>
      <c r="I2549" t="s">
        <v>2403</v>
      </c>
      <c r="J2549" t="s">
        <v>4321</v>
      </c>
      <c r="K2549" t="s">
        <v>7</v>
      </c>
      <c r="L2549">
        <v>20000000</v>
      </c>
      <c r="M2549">
        <v>13383747</v>
      </c>
      <c r="N2549" t="s">
        <v>3464</v>
      </c>
      <c r="O2549">
        <v>98</v>
      </c>
    </row>
    <row r="2550" spans="1:15" x14ac:dyDescent="0.25">
      <c r="A2550" t="s">
        <v>15295</v>
      </c>
      <c r="B2550" t="s">
        <v>41</v>
      </c>
      <c r="C2550" t="s">
        <v>409</v>
      </c>
      <c r="D2550">
        <v>1994</v>
      </c>
      <c r="E2550" t="s">
        <v>15203</v>
      </c>
      <c r="F2550">
        <v>7.4</v>
      </c>
      <c r="G2550">
        <v>17000</v>
      </c>
      <c r="H2550" t="s">
        <v>11675</v>
      </c>
      <c r="I2550" t="s">
        <v>11202</v>
      </c>
      <c r="J2550" t="s">
        <v>15294</v>
      </c>
      <c r="K2550" t="s">
        <v>562</v>
      </c>
      <c r="M2550">
        <v>1318578</v>
      </c>
      <c r="N2550" t="s">
        <v>15293</v>
      </c>
      <c r="O2550">
        <v>159</v>
      </c>
    </row>
    <row r="2551" spans="1:15" x14ac:dyDescent="0.25">
      <c r="A2551" t="s">
        <v>15292</v>
      </c>
      <c r="B2551" t="s">
        <v>68</v>
      </c>
      <c r="C2551" t="s">
        <v>24</v>
      </c>
      <c r="D2551">
        <v>1994</v>
      </c>
      <c r="E2551" t="s">
        <v>15082</v>
      </c>
      <c r="F2551">
        <v>7</v>
      </c>
      <c r="G2551">
        <v>9700</v>
      </c>
      <c r="H2551" t="s">
        <v>1922</v>
      </c>
      <c r="I2551" t="s">
        <v>15291</v>
      </c>
      <c r="J2551" t="s">
        <v>15290</v>
      </c>
      <c r="K2551" t="s">
        <v>7</v>
      </c>
      <c r="L2551">
        <v>14000000</v>
      </c>
      <c r="M2551">
        <v>13642861</v>
      </c>
      <c r="N2551" t="s">
        <v>103</v>
      </c>
      <c r="O2551">
        <v>115</v>
      </c>
    </row>
    <row r="2552" spans="1:15" x14ac:dyDescent="0.25">
      <c r="A2552" t="s">
        <v>15289</v>
      </c>
      <c r="B2552" t="s">
        <v>382</v>
      </c>
      <c r="C2552" t="s">
        <v>24</v>
      </c>
      <c r="D2552">
        <v>1994</v>
      </c>
      <c r="E2552" t="s">
        <v>15288</v>
      </c>
      <c r="F2552">
        <v>6.3</v>
      </c>
      <c r="G2552">
        <v>6000</v>
      </c>
      <c r="H2552" t="s">
        <v>3888</v>
      </c>
      <c r="I2552" t="s">
        <v>3888</v>
      </c>
      <c r="J2552" t="s">
        <v>11852</v>
      </c>
      <c r="K2552" t="s">
        <v>7</v>
      </c>
      <c r="L2552">
        <v>200000</v>
      </c>
      <c r="M2552">
        <v>1359736</v>
      </c>
      <c r="N2552" t="s">
        <v>15287</v>
      </c>
      <c r="O2552">
        <v>100</v>
      </c>
    </row>
    <row r="2553" spans="1:15" x14ac:dyDescent="0.25">
      <c r="A2553" t="s">
        <v>15286</v>
      </c>
      <c r="B2553" t="s">
        <v>41</v>
      </c>
      <c r="C2553" t="s">
        <v>34</v>
      </c>
      <c r="D2553">
        <v>1994</v>
      </c>
      <c r="E2553" t="s">
        <v>11957</v>
      </c>
      <c r="F2553">
        <v>7.6</v>
      </c>
      <c r="G2553">
        <v>44000</v>
      </c>
      <c r="H2553" t="s">
        <v>15285</v>
      </c>
      <c r="I2553" t="s">
        <v>14822</v>
      </c>
      <c r="J2553" t="s">
        <v>2277</v>
      </c>
      <c r="K2553" t="s">
        <v>226</v>
      </c>
      <c r="L2553">
        <v>10000000</v>
      </c>
      <c r="M2553">
        <v>11555430</v>
      </c>
      <c r="N2553" t="s">
        <v>657</v>
      </c>
      <c r="O2553">
        <v>102</v>
      </c>
    </row>
    <row r="2554" spans="1:15" x14ac:dyDescent="0.25">
      <c r="A2554" t="s">
        <v>15284</v>
      </c>
      <c r="B2554" t="s">
        <v>41</v>
      </c>
      <c r="C2554" t="s">
        <v>11</v>
      </c>
      <c r="D2554">
        <v>1994</v>
      </c>
      <c r="E2554" t="s">
        <v>15283</v>
      </c>
      <c r="F2554">
        <v>5.4</v>
      </c>
      <c r="G2554">
        <v>7900</v>
      </c>
      <c r="H2554" t="s">
        <v>15282</v>
      </c>
      <c r="I2554" t="s">
        <v>15281</v>
      </c>
      <c r="J2554" t="s">
        <v>5551</v>
      </c>
      <c r="K2554" t="s">
        <v>7</v>
      </c>
      <c r="L2554">
        <v>45000000</v>
      </c>
      <c r="M2554">
        <v>21355893</v>
      </c>
      <c r="N2554" t="s">
        <v>108</v>
      </c>
      <c r="O2554">
        <v>98</v>
      </c>
    </row>
    <row r="2555" spans="1:15" x14ac:dyDescent="0.25">
      <c r="A2555" t="s">
        <v>15280</v>
      </c>
      <c r="B2555" t="s">
        <v>41</v>
      </c>
      <c r="C2555" t="s">
        <v>11</v>
      </c>
      <c r="D2555">
        <v>1994</v>
      </c>
      <c r="E2555" t="s">
        <v>14826</v>
      </c>
      <c r="F2555">
        <v>6.6</v>
      </c>
      <c r="G2555">
        <v>3200</v>
      </c>
      <c r="H2555" t="s">
        <v>15279</v>
      </c>
      <c r="I2555" t="s">
        <v>15278</v>
      </c>
      <c r="J2555" t="s">
        <v>15277</v>
      </c>
      <c r="K2555" t="s">
        <v>265</v>
      </c>
      <c r="M2555">
        <v>217881</v>
      </c>
      <c r="N2555" t="s">
        <v>14637</v>
      </c>
      <c r="O2555">
        <v>86</v>
      </c>
    </row>
    <row r="2556" spans="1:15" x14ac:dyDescent="0.25">
      <c r="A2556" t="s">
        <v>15276</v>
      </c>
      <c r="B2556" t="s">
        <v>101</v>
      </c>
      <c r="C2556" t="s">
        <v>160</v>
      </c>
      <c r="D2556">
        <v>1994</v>
      </c>
      <c r="E2556" t="s">
        <v>15273</v>
      </c>
      <c r="F2556">
        <v>6.5</v>
      </c>
      <c r="G2556">
        <v>33000</v>
      </c>
      <c r="H2556" t="s">
        <v>9158</v>
      </c>
      <c r="I2556" t="s">
        <v>15275</v>
      </c>
      <c r="J2556" t="s">
        <v>14034</v>
      </c>
      <c r="K2556" t="s">
        <v>7</v>
      </c>
      <c r="M2556">
        <v>46264384</v>
      </c>
      <c r="N2556" t="s">
        <v>890</v>
      </c>
      <c r="O2556">
        <v>114</v>
      </c>
    </row>
    <row r="2557" spans="1:15" x14ac:dyDescent="0.25">
      <c r="A2557" t="s">
        <v>15274</v>
      </c>
      <c r="B2557" t="s">
        <v>915</v>
      </c>
      <c r="C2557" t="s">
        <v>73</v>
      </c>
      <c r="D2557">
        <v>1994</v>
      </c>
      <c r="E2557" t="s">
        <v>15273</v>
      </c>
      <c r="F2557">
        <v>6.5</v>
      </c>
      <c r="G2557">
        <v>23000</v>
      </c>
      <c r="H2557" t="s">
        <v>12349</v>
      </c>
      <c r="I2557" t="s">
        <v>12349</v>
      </c>
      <c r="J2557" t="s">
        <v>15272</v>
      </c>
      <c r="K2557" t="s">
        <v>7</v>
      </c>
      <c r="L2557">
        <v>45000000</v>
      </c>
      <c r="M2557">
        <v>9771658</v>
      </c>
      <c r="N2557" t="s">
        <v>15271</v>
      </c>
      <c r="O2557">
        <v>90</v>
      </c>
    </row>
    <row r="2558" spans="1:15" x14ac:dyDescent="0.25">
      <c r="A2558" t="s">
        <v>15270</v>
      </c>
      <c r="B2558" t="s">
        <v>41</v>
      </c>
      <c r="C2558" t="s">
        <v>24</v>
      </c>
      <c r="D2558">
        <v>1994</v>
      </c>
      <c r="E2558" t="s">
        <v>15030</v>
      </c>
      <c r="F2558">
        <v>6.3</v>
      </c>
      <c r="G2558">
        <v>13000</v>
      </c>
      <c r="H2558" t="s">
        <v>4166</v>
      </c>
      <c r="I2558" t="s">
        <v>4166</v>
      </c>
      <c r="J2558" t="s">
        <v>15269</v>
      </c>
      <c r="K2558" t="s">
        <v>7</v>
      </c>
      <c r="M2558">
        <v>14815317</v>
      </c>
      <c r="N2558" t="s">
        <v>10896</v>
      </c>
      <c r="O2558">
        <v>93</v>
      </c>
    </row>
    <row r="2559" spans="1:15" x14ac:dyDescent="0.25">
      <c r="A2559" t="s">
        <v>15268</v>
      </c>
      <c r="B2559" t="s">
        <v>68</v>
      </c>
      <c r="C2559" t="s">
        <v>11</v>
      </c>
      <c r="D2559">
        <v>1994</v>
      </c>
      <c r="E2559" t="s">
        <v>15267</v>
      </c>
      <c r="F2559">
        <v>6.8</v>
      </c>
      <c r="G2559">
        <v>12000</v>
      </c>
      <c r="H2559" t="s">
        <v>7799</v>
      </c>
      <c r="I2559" t="s">
        <v>15266</v>
      </c>
      <c r="J2559" t="s">
        <v>4463</v>
      </c>
      <c r="K2559" t="s">
        <v>7</v>
      </c>
      <c r="M2559">
        <v>16928556</v>
      </c>
      <c r="N2559" t="s">
        <v>15265</v>
      </c>
      <c r="O2559">
        <v>126</v>
      </c>
    </row>
    <row r="2560" spans="1:15" x14ac:dyDescent="0.25">
      <c r="A2560" t="s">
        <v>15264</v>
      </c>
      <c r="B2560" t="s">
        <v>68</v>
      </c>
      <c r="C2560" t="s">
        <v>34</v>
      </c>
      <c r="D2560">
        <v>1994</v>
      </c>
      <c r="E2560" t="s">
        <v>15157</v>
      </c>
      <c r="F2560">
        <v>5.8</v>
      </c>
      <c r="G2560">
        <v>18000</v>
      </c>
      <c r="H2560" t="s">
        <v>2019</v>
      </c>
      <c r="I2560" t="s">
        <v>2019</v>
      </c>
      <c r="J2560" t="s">
        <v>13772</v>
      </c>
      <c r="K2560" t="s">
        <v>7</v>
      </c>
      <c r="M2560">
        <v>7924955</v>
      </c>
      <c r="N2560" t="s">
        <v>8447</v>
      </c>
      <c r="O2560">
        <v>94</v>
      </c>
    </row>
    <row r="2561" spans="1:15" x14ac:dyDescent="0.25">
      <c r="A2561" t="s">
        <v>15263</v>
      </c>
      <c r="B2561" t="s">
        <v>68</v>
      </c>
      <c r="C2561" t="s">
        <v>24</v>
      </c>
      <c r="D2561">
        <v>1994</v>
      </c>
      <c r="E2561" t="s">
        <v>15262</v>
      </c>
      <c r="F2561">
        <v>5.6</v>
      </c>
      <c r="G2561">
        <v>12000</v>
      </c>
      <c r="H2561" t="s">
        <v>14239</v>
      </c>
      <c r="I2561" t="s">
        <v>15261</v>
      </c>
      <c r="J2561" t="s">
        <v>12079</v>
      </c>
      <c r="K2561" t="s">
        <v>7</v>
      </c>
      <c r="M2561">
        <v>18137661</v>
      </c>
      <c r="N2561" t="s">
        <v>108</v>
      </c>
      <c r="O2561">
        <v>110</v>
      </c>
    </row>
    <row r="2562" spans="1:15" x14ac:dyDescent="0.25">
      <c r="A2562" t="s">
        <v>15260</v>
      </c>
      <c r="B2562" t="s">
        <v>68</v>
      </c>
      <c r="C2562" t="s">
        <v>24</v>
      </c>
      <c r="D2562">
        <v>1994</v>
      </c>
      <c r="E2562" t="s">
        <v>15243</v>
      </c>
      <c r="F2562">
        <v>6.2</v>
      </c>
      <c r="G2562">
        <v>17000</v>
      </c>
      <c r="H2562" t="s">
        <v>11642</v>
      </c>
      <c r="I2562" t="s">
        <v>15259</v>
      </c>
      <c r="J2562" t="s">
        <v>10513</v>
      </c>
      <c r="K2562" t="s">
        <v>7</v>
      </c>
      <c r="L2562">
        <v>40000000</v>
      </c>
      <c r="M2562">
        <v>24332324</v>
      </c>
      <c r="N2562" t="s">
        <v>14781</v>
      </c>
      <c r="O2562">
        <v>128</v>
      </c>
    </row>
    <row r="2563" spans="1:15" x14ac:dyDescent="0.25">
      <c r="A2563" t="s">
        <v>15258</v>
      </c>
      <c r="B2563" t="s">
        <v>41</v>
      </c>
      <c r="C2563" t="s">
        <v>24</v>
      </c>
      <c r="D2563">
        <v>1994</v>
      </c>
      <c r="E2563" t="s">
        <v>14597</v>
      </c>
      <c r="F2563">
        <v>5.8</v>
      </c>
      <c r="G2563">
        <v>4800</v>
      </c>
      <c r="H2563" t="s">
        <v>15257</v>
      </c>
      <c r="I2563" t="s">
        <v>15256</v>
      </c>
      <c r="J2563" t="s">
        <v>6659</v>
      </c>
      <c r="K2563" t="s">
        <v>7</v>
      </c>
      <c r="M2563">
        <v>63513</v>
      </c>
      <c r="N2563" t="s">
        <v>11937</v>
      </c>
      <c r="O2563">
        <v>96</v>
      </c>
    </row>
    <row r="2564" spans="1:15" x14ac:dyDescent="0.25">
      <c r="A2564" t="s">
        <v>15255</v>
      </c>
      <c r="B2564" t="s">
        <v>41</v>
      </c>
      <c r="C2564" t="s">
        <v>87</v>
      </c>
      <c r="D2564">
        <v>1994</v>
      </c>
      <c r="E2564" t="s">
        <v>15254</v>
      </c>
      <c r="F2564">
        <v>6.6</v>
      </c>
      <c r="G2564">
        <v>3800</v>
      </c>
      <c r="H2564" t="s">
        <v>15253</v>
      </c>
      <c r="I2564" t="s">
        <v>15252</v>
      </c>
      <c r="J2564" t="s">
        <v>14506</v>
      </c>
      <c r="K2564" t="s">
        <v>7</v>
      </c>
      <c r="L2564">
        <v>7000000</v>
      </c>
      <c r="M2564">
        <v>20851521</v>
      </c>
      <c r="N2564" t="s">
        <v>14172</v>
      </c>
      <c r="O2564">
        <v>119</v>
      </c>
    </row>
    <row r="2565" spans="1:15" x14ac:dyDescent="0.25">
      <c r="A2565" t="s">
        <v>15251</v>
      </c>
      <c r="B2565" t="s">
        <v>41</v>
      </c>
      <c r="C2565" t="s">
        <v>409</v>
      </c>
      <c r="D2565">
        <v>1994</v>
      </c>
      <c r="E2565" t="s">
        <v>14525</v>
      </c>
      <c r="F2565">
        <v>7.4</v>
      </c>
      <c r="G2565">
        <v>24000</v>
      </c>
      <c r="H2565" t="s">
        <v>13615</v>
      </c>
      <c r="I2565" t="s">
        <v>13615</v>
      </c>
      <c r="J2565" t="s">
        <v>2374</v>
      </c>
      <c r="K2565" t="s">
        <v>265</v>
      </c>
      <c r="M2565">
        <v>9914409</v>
      </c>
      <c r="N2565" t="s">
        <v>11179</v>
      </c>
      <c r="O2565">
        <v>121</v>
      </c>
    </row>
    <row r="2566" spans="1:15" x14ac:dyDescent="0.25">
      <c r="A2566" t="s">
        <v>15250</v>
      </c>
      <c r="B2566" t="s">
        <v>52</v>
      </c>
      <c r="C2566" t="s">
        <v>24</v>
      </c>
      <c r="D2566">
        <v>1994</v>
      </c>
      <c r="E2566" t="s">
        <v>15249</v>
      </c>
      <c r="F2566">
        <v>7.8</v>
      </c>
      <c r="G2566">
        <v>19000</v>
      </c>
      <c r="H2566" t="s">
        <v>967</v>
      </c>
      <c r="I2566" t="s">
        <v>967</v>
      </c>
      <c r="J2566" t="s">
        <v>15248</v>
      </c>
      <c r="K2566" t="s">
        <v>8458</v>
      </c>
      <c r="M2566">
        <v>7294403</v>
      </c>
      <c r="N2566" t="s">
        <v>15247</v>
      </c>
      <c r="O2566">
        <v>124</v>
      </c>
    </row>
    <row r="2567" spans="1:15" x14ac:dyDescent="0.25">
      <c r="A2567" t="s">
        <v>15246</v>
      </c>
      <c r="B2567" t="s">
        <v>68</v>
      </c>
      <c r="C2567" t="s">
        <v>11</v>
      </c>
      <c r="D2567">
        <v>1994</v>
      </c>
      <c r="E2567" t="s">
        <v>15245</v>
      </c>
      <c r="F2567">
        <v>6.2</v>
      </c>
      <c r="G2567">
        <v>13000</v>
      </c>
      <c r="H2567" t="s">
        <v>6311</v>
      </c>
      <c r="I2567" t="s">
        <v>10419</v>
      </c>
      <c r="J2567" t="s">
        <v>13713</v>
      </c>
      <c r="K2567" t="s">
        <v>7</v>
      </c>
      <c r="M2567">
        <v>23070663</v>
      </c>
      <c r="N2567" t="s">
        <v>108</v>
      </c>
      <c r="O2567">
        <v>108</v>
      </c>
    </row>
    <row r="2568" spans="1:15" x14ac:dyDescent="0.25">
      <c r="A2568" t="s">
        <v>15244</v>
      </c>
      <c r="B2568" t="s">
        <v>68</v>
      </c>
      <c r="C2568" t="s">
        <v>34</v>
      </c>
      <c r="D2568">
        <v>1994</v>
      </c>
      <c r="E2568" t="s">
        <v>15243</v>
      </c>
      <c r="F2568">
        <v>5.9</v>
      </c>
      <c r="G2568">
        <v>7900</v>
      </c>
      <c r="H2568" t="s">
        <v>15242</v>
      </c>
      <c r="I2568" t="s">
        <v>15241</v>
      </c>
      <c r="J2568" t="s">
        <v>908</v>
      </c>
      <c r="K2568" t="s">
        <v>7</v>
      </c>
      <c r="L2568">
        <v>35000000</v>
      </c>
      <c r="M2568">
        <v>20280016</v>
      </c>
      <c r="N2568" t="s">
        <v>4134</v>
      </c>
      <c r="O2568">
        <v>102</v>
      </c>
    </row>
    <row r="2569" spans="1:15" x14ac:dyDescent="0.25">
      <c r="A2569" t="s">
        <v>3945</v>
      </c>
      <c r="B2569" t="s">
        <v>41</v>
      </c>
      <c r="C2569" t="s">
        <v>34</v>
      </c>
      <c r="D2569">
        <v>1994</v>
      </c>
      <c r="E2569" t="s">
        <v>15165</v>
      </c>
      <c r="F2569">
        <v>6.1</v>
      </c>
      <c r="G2569">
        <v>19000</v>
      </c>
      <c r="H2569" t="s">
        <v>2487</v>
      </c>
      <c r="I2569" t="s">
        <v>15240</v>
      </c>
      <c r="J2569" t="s">
        <v>10907</v>
      </c>
      <c r="K2569" t="s">
        <v>7</v>
      </c>
      <c r="L2569">
        <v>20000000</v>
      </c>
      <c r="M2569">
        <v>15339030</v>
      </c>
      <c r="N2569" t="s">
        <v>114</v>
      </c>
      <c r="O2569">
        <v>118</v>
      </c>
    </row>
    <row r="2570" spans="1:15" x14ac:dyDescent="0.25">
      <c r="A2570" t="s">
        <v>15239</v>
      </c>
      <c r="B2570" t="s">
        <v>41</v>
      </c>
      <c r="C2570" t="s">
        <v>24</v>
      </c>
      <c r="D2570">
        <v>1994</v>
      </c>
      <c r="E2570" t="s">
        <v>15024</v>
      </c>
      <c r="F2570">
        <v>5.9</v>
      </c>
      <c r="G2570">
        <v>12000</v>
      </c>
      <c r="H2570" t="s">
        <v>10701</v>
      </c>
      <c r="I2570" t="s">
        <v>15238</v>
      </c>
      <c r="J2570" t="s">
        <v>5628</v>
      </c>
      <c r="K2570" t="s">
        <v>7</v>
      </c>
      <c r="L2570">
        <v>25000000</v>
      </c>
      <c r="M2570">
        <v>6562513</v>
      </c>
      <c r="N2570" t="s">
        <v>10745</v>
      </c>
      <c r="O2570">
        <v>118</v>
      </c>
    </row>
    <row r="2571" spans="1:15" x14ac:dyDescent="0.25">
      <c r="A2571" t="s">
        <v>15237</v>
      </c>
      <c r="B2571" t="s">
        <v>101</v>
      </c>
      <c r="C2571" t="s">
        <v>100</v>
      </c>
      <c r="D2571">
        <v>1994</v>
      </c>
      <c r="E2571" t="s">
        <v>15236</v>
      </c>
      <c r="F2571">
        <v>5.7</v>
      </c>
      <c r="G2571">
        <v>6500</v>
      </c>
      <c r="H2571" t="s">
        <v>4068</v>
      </c>
      <c r="I2571" t="s">
        <v>15235</v>
      </c>
      <c r="J2571" t="s">
        <v>15234</v>
      </c>
      <c r="K2571" t="s">
        <v>7</v>
      </c>
      <c r="M2571">
        <v>16820893</v>
      </c>
      <c r="N2571" t="s">
        <v>108</v>
      </c>
      <c r="O2571">
        <v>94</v>
      </c>
    </row>
    <row r="2572" spans="1:15" x14ac:dyDescent="0.25">
      <c r="A2572" t="s">
        <v>15233</v>
      </c>
      <c r="B2572" t="s">
        <v>68</v>
      </c>
      <c r="C2572" t="s">
        <v>34</v>
      </c>
      <c r="D2572">
        <v>1994</v>
      </c>
      <c r="E2572" t="s">
        <v>14525</v>
      </c>
      <c r="F2572">
        <v>4.5</v>
      </c>
      <c r="G2572">
        <v>20000</v>
      </c>
      <c r="H2572" t="s">
        <v>15232</v>
      </c>
      <c r="I2572" t="s">
        <v>11995</v>
      </c>
      <c r="J2572" t="s">
        <v>11994</v>
      </c>
      <c r="K2572" t="s">
        <v>265</v>
      </c>
      <c r="L2572">
        <v>26000000</v>
      </c>
      <c r="M2572">
        <v>12303080</v>
      </c>
      <c r="N2572" t="s">
        <v>15231</v>
      </c>
      <c r="O2572">
        <v>99</v>
      </c>
    </row>
    <row r="2573" spans="1:15" x14ac:dyDescent="0.25">
      <c r="A2573" t="s">
        <v>15230</v>
      </c>
      <c r="B2573" t="s">
        <v>41</v>
      </c>
      <c r="C2573" t="s">
        <v>24</v>
      </c>
      <c r="D2573">
        <v>1994</v>
      </c>
      <c r="E2573" t="s">
        <v>14165</v>
      </c>
      <c r="F2573">
        <v>7.1</v>
      </c>
      <c r="G2573">
        <v>20000</v>
      </c>
      <c r="H2573" t="s">
        <v>15229</v>
      </c>
      <c r="I2573" t="s">
        <v>15228</v>
      </c>
      <c r="J2573" t="s">
        <v>11206</v>
      </c>
      <c r="K2573" t="s">
        <v>300</v>
      </c>
      <c r="L2573">
        <v>4000000</v>
      </c>
      <c r="M2573">
        <v>253986</v>
      </c>
      <c r="N2573" t="s">
        <v>15227</v>
      </c>
      <c r="O2573">
        <v>105</v>
      </c>
    </row>
    <row r="2574" spans="1:15" x14ac:dyDescent="0.25">
      <c r="A2574" t="s">
        <v>15226</v>
      </c>
      <c r="B2574" t="s">
        <v>41</v>
      </c>
      <c r="C2574" t="s">
        <v>34</v>
      </c>
      <c r="D2574">
        <v>1994</v>
      </c>
      <c r="E2574" t="s">
        <v>15225</v>
      </c>
      <c r="F2574">
        <v>5.6</v>
      </c>
      <c r="G2574">
        <v>4000</v>
      </c>
      <c r="H2574" t="s">
        <v>10619</v>
      </c>
      <c r="I2574" t="s">
        <v>10619</v>
      </c>
      <c r="J2574" t="s">
        <v>15224</v>
      </c>
      <c r="K2574" t="s">
        <v>265</v>
      </c>
      <c r="M2574">
        <v>3129045</v>
      </c>
      <c r="N2574" t="s">
        <v>15223</v>
      </c>
      <c r="O2574">
        <v>120</v>
      </c>
    </row>
    <row r="2575" spans="1:15" x14ac:dyDescent="0.25">
      <c r="A2575" t="s">
        <v>15222</v>
      </c>
      <c r="B2575" t="s">
        <v>41</v>
      </c>
      <c r="C2575" t="s">
        <v>34</v>
      </c>
      <c r="D2575">
        <v>1994</v>
      </c>
      <c r="E2575" t="s">
        <v>15221</v>
      </c>
      <c r="F2575">
        <v>7.1</v>
      </c>
      <c r="G2575">
        <v>14000</v>
      </c>
      <c r="H2575" t="s">
        <v>4873</v>
      </c>
      <c r="I2575" t="s">
        <v>15220</v>
      </c>
      <c r="J2575" t="s">
        <v>15219</v>
      </c>
      <c r="K2575" t="s">
        <v>226</v>
      </c>
      <c r="M2575">
        <v>1977198</v>
      </c>
      <c r="N2575" t="s">
        <v>9994</v>
      </c>
      <c r="O2575">
        <v>100</v>
      </c>
    </row>
    <row r="2576" spans="1:15" x14ac:dyDescent="0.25">
      <c r="A2576" t="s">
        <v>15218</v>
      </c>
      <c r="B2576" t="s">
        <v>41</v>
      </c>
      <c r="C2576" t="s">
        <v>24</v>
      </c>
      <c r="D2576">
        <v>1994</v>
      </c>
      <c r="E2576" t="s">
        <v>15039</v>
      </c>
      <c r="F2576">
        <v>6.1</v>
      </c>
      <c r="G2576">
        <v>11000</v>
      </c>
      <c r="H2576" t="s">
        <v>15217</v>
      </c>
      <c r="I2576" t="s">
        <v>15216</v>
      </c>
      <c r="J2576" t="s">
        <v>12751</v>
      </c>
      <c r="K2576" t="s">
        <v>265</v>
      </c>
      <c r="M2576">
        <v>4352094</v>
      </c>
      <c r="N2576" t="s">
        <v>15215</v>
      </c>
      <c r="O2576">
        <v>96</v>
      </c>
    </row>
    <row r="2577" spans="1:15" x14ac:dyDescent="0.25">
      <c r="A2577" t="s">
        <v>15214</v>
      </c>
      <c r="B2577" t="s">
        <v>68</v>
      </c>
      <c r="C2577" t="s">
        <v>100</v>
      </c>
      <c r="D2577">
        <v>1994</v>
      </c>
      <c r="E2577" t="s">
        <v>15116</v>
      </c>
      <c r="F2577">
        <v>5.3</v>
      </c>
      <c r="G2577">
        <v>8200</v>
      </c>
      <c r="H2577" t="s">
        <v>11056</v>
      </c>
      <c r="I2577" t="s">
        <v>15213</v>
      </c>
      <c r="J2577" t="s">
        <v>15213</v>
      </c>
      <c r="K2577" t="s">
        <v>7</v>
      </c>
      <c r="L2577">
        <v>9000000</v>
      </c>
      <c r="M2577">
        <v>3662459</v>
      </c>
      <c r="N2577" t="s">
        <v>6122</v>
      </c>
      <c r="O2577">
        <v>80</v>
      </c>
    </row>
    <row r="2578" spans="1:15" x14ac:dyDescent="0.25">
      <c r="A2578" t="s">
        <v>15212</v>
      </c>
      <c r="B2578" t="s">
        <v>68</v>
      </c>
      <c r="C2578" t="s">
        <v>24</v>
      </c>
      <c r="D2578">
        <v>1994</v>
      </c>
      <c r="E2578" t="s">
        <v>15102</v>
      </c>
      <c r="F2578">
        <v>6.2</v>
      </c>
      <c r="G2578">
        <v>16000</v>
      </c>
      <c r="H2578" t="s">
        <v>12544</v>
      </c>
      <c r="I2578" t="s">
        <v>12544</v>
      </c>
      <c r="J2578" t="s">
        <v>14082</v>
      </c>
      <c r="K2578" t="s">
        <v>7</v>
      </c>
      <c r="L2578">
        <v>20000000</v>
      </c>
      <c r="M2578">
        <v>27058304</v>
      </c>
      <c r="N2578" t="s">
        <v>15211</v>
      </c>
      <c r="O2578">
        <v>96</v>
      </c>
    </row>
    <row r="2579" spans="1:15" x14ac:dyDescent="0.25">
      <c r="A2579" t="s">
        <v>15210</v>
      </c>
      <c r="B2579" t="s">
        <v>915</v>
      </c>
      <c r="C2579" t="s">
        <v>100</v>
      </c>
      <c r="D2579">
        <v>1994</v>
      </c>
      <c r="E2579" t="s">
        <v>15066</v>
      </c>
      <c r="F2579">
        <v>6.6</v>
      </c>
      <c r="G2579">
        <v>9500</v>
      </c>
      <c r="H2579" t="s">
        <v>7777</v>
      </c>
      <c r="I2579" t="s">
        <v>15209</v>
      </c>
      <c r="J2579" t="s">
        <v>8313</v>
      </c>
      <c r="K2579" t="s">
        <v>265</v>
      </c>
      <c r="M2579">
        <v>4630377</v>
      </c>
      <c r="N2579" t="s">
        <v>138</v>
      </c>
      <c r="O2579">
        <v>88</v>
      </c>
    </row>
    <row r="2580" spans="1:15" x14ac:dyDescent="0.25">
      <c r="A2580" t="s">
        <v>15208</v>
      </c>
      <c r="B2580" t="s">
        <v>101</v>
      </c>
      <c r="C2580" t="s">
        <v>100</v>
      </c>
      <c r="D2580">
        <v>1994</v>
      </c>
      <c r="E2580" t="s">
        <v>15188</v>
      </c>
      <c r="F2580">
        <v>6.6</v>
      </c>
      <c r="G2580">
        <v>7900</v>
      </c>
      <c r="H2580" t="s">
        <v>15207</v>
      </c>
      <c r="I2580" t="s">
        <v>15206</v>
      </c>
      <c r="J2580" t="s">
        <v>15205</v>
      </c>
      <c r="K2580" t="s">
        <v>7</v>
      </c>
      <c r="M2580">
        <v>21006361</v>
      </c>
      <c r="N2580" t="s">
        <v>119</v>
      </c>
      <c r="O2580">
        <v>108</v>
      </c>
    </row>
    <row r="2581" spans="1:15" x14ac:dyDescent="0.25">
      <c r="A2581" t="s">
        <v>15204</v>
      </c>
      <c r="B2581" t="s">
        <v>41</v>
      </c>
      <c r="C2581" t="s">
        <v>34</v>
      </c>
      <c r="D2581">
        <v>1994</v>
      </c>
      <c r="E2581" t="s">
        <v>15203</v>
      </c>
      <c r="F2581">
        <v>5.6</v>
      </c>
      <c r="G2581">
        <v>19000</v>
      </c>
      <c r="H2581" t="s">
        <v>14755</v>
      </c>
      <c r="I2581" t="s">
        <v>15202</v>
      </c>
      <c r="J2581" t="s">
        <v>10050</v>
      </c>
      <c r="K2581" t="s">
        <v>7</v>
      </c>
      <c r="L2581">
        <v>45000000</v>
      </c>
      <c r="M2581">
        <v>28735315</v>
      </c>
      <c r="N2581" t="s">
        <v>108</v>
      </c>
      <c r="O2581">
        <v>101</v>
      </c>
    </row>
    <row r="2582" spans="1:15" x14ac:dyDescent="0.25">
      <c r="A2582" t="s">
        <v>15201</v>
      </c>
      <c r="B2582" t="s">
        <v>915</v>
      </c>
      <c r="C2582" t="s">
        <v>11</v>
      </c>
      <c r="D2582">
        <v>1994</v>
      </c>
      <c r="E2582" t="s">
        <v>15200</v>
      </c>
      <c r="F2582">
        <v>7.8</v>
      </c>
      <c r="G2582">
        <v>7100</v>
      </c>
      <c r="H2582" t="s">
        <v>5333</v>
      </c>
      <c r="I2582" t="s">
        <v>5333</v>
      </c>
      <c r="J2582" t="s">
        <v>15199</v>
      </c>
      <c r="K2582" t="s">
        <v>2966</v>
      </c>
      <c r="N2582" t="s">
        <v>13792</v>
      </c>
      <c r="O2582">
        <v>103</v>
      </c>
    </row>
    <row r="2583" spans="1:15" x14ac:dyDescent="0.25">
      <c r="A2583" t="s">
        <v>15198</v>
      </c>
      <c r="B2583" t="s">
        <v>52</v>
      </c>
      <c r="C2583" t="s">
        <v>11</v>
      </c>
      <c r="D2583">
        <v>1994</v>
      </c>
      <c r="E2583" t="s">
        <v>15197</v>
      </c>
      <c r="F2583">
        <v>8.3000000000000007</v>
      </c>
      <c r="G2583">
        <v>17000</v>
      </c>
      <c r="H2583" t="s">
        <v>3165</v>
      </c>
      <c r="I2583" t="s">
        <v>15196</v>
      </c>
      <c r="J2583" t="s">
        <v>15195</v>
      </c>
      <c r="K2583" t="s">
        <v>59</v>
      </c>
      <c r="M2583">
        <v>2332728</v>
      </c>
      <c r="N2583" t="s">
        <v>15194</v>
      </c>
      <c r="O2583">
        <v>133</v>
      </c>
    </row>
    <row r="2584" spans="1:15" x14ac:dyDescent="0.25">
      <c r="A2584" t="s">
        <v>15193</v>
      </c>
      <c r="B2584" t="s">
        <v>101</v>
      </c>
      <c r="C2584" t="s">
        <v>24</v>
      </c>
      <c r="D2584">
        <v>1994</v>
      </c>
      <c r="E2584" t="s">
        <v>15192</v>
      </c>
      <c r="F2584">
        <v>5</v>
      </c>
      <c r="G2584">
        <v>13000</v>
      </c>
      <c r="H2584" t="s">
        <v>15191</v>
      </c>
      <c r="I2584" t="s">
        <v>14140</v>
      </c>
      <c r="J2584" t="s">
        <v>14398</v>
      </c>
      <c r="K2584" t="s">
        <v>7</v>
      </c>
      <c r="M2584">
        <v>28881266</v>
      </c>
      <c r="N2584" t="s">
        <v>8102</v>
      </c>
      <c r="O2584">
        <v>91</v>
      </c>
    </row>
    <row r="2585" spans="1:15" x14ac:dyDescent="0.25">
      <c r="A2585" t="s">
        <v>15190</v>
      </c>
      <c r="B2585" t="s">
        <v>68</v>
      </c>
      <c r="C2585" t="s">
        <v>100</v>
      </c>
      <c r="D2585">
        <v>1994</v>
      </c>
      <c r="E2585" t="s">
        <v>15003</v>
      </c>
      <c r="F2585">
        <v>5.9</v>
      </c>
      <c r="G2585">
        <v>13000</v>
      </c>
      <c r="H2585" t="s">
        <v>7162</v>
      </c>
      <c r="I2585" t="s">
        <v>7162</v>
      </c>
      <c r="J2585" t="s">
        <v>1848</v>
      </c>
      <c r="K2585" t="s">
        <v>7</v>
      </c>
      <c r="M2585">
        <v>6017509</v>
      </c>
      <c r="N2585" t="s">
        <v>13944</v>
      </c>
      <c r="O2585">
        <v>111</v>
      </c>
    </row>
    <row r="2586" spans="1:15" x14ac:dyDescent="0.25">
      <c r="A2586" t="s">
        <v>15189</v>
      </c>
      <c r="B2586" t="s">
        <v>41</v>
      </c>
      <c r="C2586" t="s">
        <v>34</v>
      </c>
      <c r="D2586">
        <v>1994</v>
      </c>
      <c r="E2586" t="s">
        <v>15188</v>
      </c>
      <c r="F2586">
        <v>4.9000000000000004</v>
      </c>
      <c r="G2586">
        <v>7200</v>
      </c>
      <c r="H2586" t="s">
        <v>15187</v>
      </c>
      <c r="I2586" t="s">
        <v>15186</v>
      </c>
      <c r="J2586" t="s">
        <v>15185</v>
      </c>
      <c r="K2586" t="s">
        <v>95</v>
      </c>
      <c r="L2586">
        <v>5000000</v>
      </c>
      <c r="M2586">
        <v>1702394</v>
      </c>
      <c r="N2586" t="s">
        <v>15184</v>
      </c>
      <c r="O2586">
        <v>95</v>
      </c>
    </row>
    <row r="2587" spans="1:15" x14ac:dyDescent="0.25">
      <c r="A2587" t="s">
        <v>15183</v>
      </c>
      <c r="B2587" t="s">
        <v>68</v>
      </c>
      <c r="C2587" t="s">
        <v>24</v>
      </c>
      <c r="D2587">
        <v>1994</v>
      </c>
      <c r="E2587" t="s">
        <v>15182</v>
      </c>
      <c r="F2587">
        <v>5.5</v>
      </c>
      <c r="G2587">
        <v>19000</v>
      </c>
      <c r="H2587" t="s">
        <v>7844</v>
      </c>
      <c r="I2587" t="s">
        <v>6726</v>
      </c>
      <c r="J2587" t="s">
        <v>5217</v>
      </c>
      <c r="K2587" t="s">
        <v>7</v>
      </c>
      <c r="L2587">
        <v>40000000</v>
      </c>
      <c r="M2587">
        <v>43622150</v>
      </c>
      <c r="N2587" t="s">
        <v>6977</v>
      </c>
      <c r="O2587">
        <v>116</v>
      </c>
    </row>
    <row r="2588" spans="1:15" x14ac:dyDescent="0.25">
      <c r="A2588" t="s">
        <v>15181</v>
      </c>
      <c r="B2588" t="s">
        <v>101</v>
      </c>
      <c r="C2588" t="s">
        <v>24</v>
      </c>
      <c r="D2588">
        <v>1994</v>
      </c>
      <c r="E2588" t="s">
        <v>15180</v>
      </c>
      <c r="F2588">
        <v>6.6</v>
      </c>
      <c r="G2588">
        <v>13000</v>
      </c>
      <c r="H2588" t="s">
        <v>3572</v>
      </c>
      <c r="I2588" t="s">
        <v>3572</v>
      </c>
      <c r="J2588" t="s">
        <v>10907</v>
      </c>
      <c r="K2588" t="s">
        <v>7</v>
      </c>
      <c r="M2588">
        <v>20164171</v>
      </c>
      <c r="N2588" t="s">
        <v>666</v>
      </c>
      <c r="O2588">
        <v>115</v>
      </c>
    </row>
    <row r="2589" spans="1:15" x14ac:dyDescent="0.25">
      <c r="A2589" t="s">
        <v>15179</v>
      </c>
      <c r="B2589" t="s">
        <v>41</v>
      </c>
      <c r="C2589" t="s">
        <v>24</v>
      </c>
      <c r="D2589">
        <v>1994</v>
      </c>
      <c r="E2589" t="s">
        <v>15102</v>
      </c>
      <c r="F2589">
        <v>6.9</v>
      </c>
      <c r="G2589">
        <v>24000</v>
      </c>
      <c r="H2589" t="s">
        <v>11737</v>
      </c>
      <c r="I2589" t="s">
        <v>15178</v>
      </c>
      <c r="J2589" t="s">
        <v>11194</v>
      </c>
      <c r="K2589" t="s">
        <v>7</v>
      </c>
      <c r="L2589">
        <v>11000000</v>
      </c>
      <c r="M2589">
        <v>11439193</v>
      </c>
      <c r="N2589" t="s">
        <v>6122</v>
      </c>
      <c r="O2589">
        <v>96</v>
      </c>
    </row>
    <row r="2590" spans="1:15" x14ac:dyDescent="0.25">
      <c r="A2590" t="s">
        <v>15177</v>
      </c>
      <c r="B2590" t="s">
        <v>101</v>
      </c>
      <c r="C2590" t="s">
        <v>24</v>
      </c>
      <c r="D2590">
        <v>1994</v>
      </c>
      <c r="E2590" t="s">
        <v>15176</v>
      </c>
      <c r="F2590">
        <v>6.2</v>
      </c>
      <c r="G2590">
        <v>24000</v>
      </c>
      <c r="H2590" t="s">
        <v>10315</v>
      </c>
      <c r="I2590" t="s">
        <v>11716</v>
      </c>
      <c r="J2590" t="s">
        <v>10260</v>
      </c>
      <c r="K2590" t="s">
        <v>7</v>
      </c>
      <c r="L2590">
        <v>25000000</v>
      </c>
      <c r="M2590">
        <v>26381221</v>
      </c>
      <c r="N2590" t="s">
        <v>108</v>
      </c>
      <c r="O2590">
        <v>100</v>
      </c>
    </row>
    <row r="2591" spans="1:15" x14ac:dyDescent="0.25">
      <c r="A2591" t="s">
        <v>15175</v>
      </c>
      <c r="B2591" t="s">
        <v>101</v>
      </c>
      <c r="C2591" t="s">
        <v>34</v>
      </c>
      <c r="D2591">
        <v>1994</v>
      </c>
      <c r="E2591" t="s">
        <v>15035</v>
      </c>
      <c r="F2591">
        <v>4.5999999999999996</v>
      </c>
      <c r="G2591">
        <v>8600</v>
      </c>
      <c r="H2591" t="s">
        <v>15174</v>
      </c>
      <c r="I2591" t="s">
        <v>15173</v>
      </c>
      <c r="J2591" t="s">
        <v>15172</v>
      </c>
      <c r="K2591" t="s">
        <v>7</v>
      </c>
      <c r="L2591">
        <v>20000000</v>
      </c>
      <c r="M2591">
        <v>11798854</v>
      </c>
      <c r="N2591" t="s">
        <v>15171</v>
      </c>
      <c r="O2591">
        <v>93</v>
      </c>
    </row>
    <row r="2592" spans="1:15" x14ac:dyDescent="0.25">
      <c r="A2592" t="s">
        <v>15170</v>
      </c>
      <c r="B2592" t="s">
        <v>68</v>
      </c>
      <c r="C2592" t="s">
        <v>24</v>
      </c>
      <c r="D2592">
        <v>1994</v>
      </c>
      <c r="E2592" t="s">
        <v>15169</v>
      </c>
      <c r="F2592">
        <v>2.7</v>
      </c>
      <c r="G2592">
        <v>9500</v>
      </c>
      <c r="H2592" t="s">
        <v>15168</v>
      </c>
      <c r="I2592" t="s">
        <v>15167</v>
      </c>
      <c r="J2592" t="s">
        <v>15167</v>
      </c>
      <c r="K2592" t="s">
        <v>7</v>
      </c>
      <c r="M2592">
        <v>60822</v>
      </c>
      <c r="N2592" t="s">
        <v>6122</v>
      </c>
      <c r="O2592">
        <v>77</v>
      </c>
    </row>
    <row r="2593" spans="1:15" x14ac:dyDescent="0.25">
      <c r="A2593" t="s">
        <v>15166</v>
      </c>
      <c r="B2593" t="s">
        <v>41</v>
      </c>
      <c r="C2593" t="s">
        <v>24</v>
      </c>
      <c r="D2593">
        <v>1994</v>
      </c>
      <c r="E2593" t="s">
        <v>15165</v>
      </c>
      <c r="F2593">
        <v>5.2</v>
      </c>
      <c r="G2593">
        <v>2700</v>
      </c>
      <c r="H2593" t="s">
        <v>1327</v>
      </c>
      <c r="I2593" t="s">
        <v>15164</v>
      </c>
      <c r="J2593" t="s">
        <v>15163</v>
      </c>
      <c r="K2593" t="s">
        <v>7</v>
      </c>
      <c r="L2593">
        <v>13000000</v>
      </c>
      <c r="M2593">
        <v>3134381</v>
      </c>
      <c r="N2593" t="s">
        <v>15048</v>
      </c>
      <c r="O2593">
        <v>97</v>
      </c>
    </row>
    <row r="2594" spans="1:15" x14ac:dyDescent="0.25">
      <c r="A2594" t="s">
        <v>15162</v>
      </c>
      <c r="B2594" t="s">
        <v>41</v>
      </c>
      <c r="C2594" t="s">
        <v>24</v>
      </c>
      <c r="D2594">
        <v>1994</v>
      </c>
      <c r="E2594" t="s">
        <v>15161</v>
      </c>
      <c r="F2594">
        <v>6.6</v>
      </c>
      <c r="G2594">
        <v>13000</v>
      </c>
      <c r="H2594" t="s">
        <v>1910</v>
      </c>
      <c r="I2594" t="s">
        <v>2531</v>
      </c>
      <c r="J2594" t="s">
        <v>3272</v>
      </c>
      <c r="K2594" t="s">
        <v>7</v>
      </c>
      <c r="L2594">
        <v>6000000</v>
      </c>
      <c r="M2594">
        <v>48424341</v>
      </c>
      <c r="N2594" t="s">
        <v>103</v>
      </c>
      <c r="O2594">
        <v>112</v>
      </c>
    </row>
    <row r="2595" spans="1:15" x14ac:dyDescent="0.25">
      <c r="A2595" t="s">
        <v>15160</v>
      </c>
      <c r="B2595" t="s">
        <v>68</v>
      </c>
      <c r="C2595" t="s">
        <v>34</v>
      </c>
      <c r="D2595">
        <v>1994</v>
      </c>
      <c r="E2595" t="s">
        <v>15020</v>
      </c>
      <c r="F2595">
        <v>5.5</v>
      </c>
      <c r="G2595">
        <v>13000</v>
      </c>
      <c r="H2595" t="s">
        <v>15159</v>
      </c>
      <c r="I2595" t="s">
        <v>5134</v>
      </c>
      <c r="J2595" t="s">
        <v>13772</v>
      </c>
      <c r="K2595" t="s">
        <v>7</v>
      </c>
      <c r="L2595">
        <v>50000000</v>
      </c>
      <c r="M2595">
        <v>16487349</v>
      </c>
      <c r="N2595" t="s">
        <v>8102</v>
      </c>
      <c r="O2595">
        <v>102</v>
      </c>
    </row>
    <row r="2596" spans="1:15" x14ac:dyDescent="0.25">
      <c r="A2596" t="s">
        <v>15158</v>
      </c>
      <c r="B2596" t="s">
        <v>41</v>
      </c>
      <c r="C2596" t="s">
        <v>87</v>
      </c>
      <c r="D2596">
        <v>1994</v>
      </c>
      <c r="E2596" t="s">
        <v>15157</v>
      </c>
      <c r="F2596">
        <v>6.3</v>
      </c>
      <c r="G2596">
        <v>6200</v>
      </c>
      <c r="H2596" t="s">
        <v>15156</v>
      </c>
      <c r="I2596" t="s">
        <v>15155</v>
      </c>
      <c r="J2596" t="s">
        <v>7834</v>
      </c>
      <c r="K2596" t="s">
        <v>7</v>
      </c>
      <c r="L2596">
        <v>15000000</v>
      </c>
      <c r="M2596">
        <v>3038499</v>
      </c>
      <c r="N2596" t="s">
        <v>13859</v>
      </c>
      <c r="O2596">
        <v>99</v>
      </c>
    </row>
    <row r="2597" spans="1:15" x14ac:dyDescent="0.25">
      <c r="A2597" t="s">
        <v>15154</v>
      </c>
      <c r="B2597" t="s">
        <v>101</v>
      </c>
      <c r="C2597" t="s">
        <v>24</v>
      </c>
      <c r="D2597">
        <v>1994</v>
      </c>
      <c r="E2597" t="s">
        <v>15132</v>
      </c>
      <c r="F2597">
        <v>5.2</v>
      </c>
      <c r="G2597">
        <v>6400</v>
      </c>
      <c r="H2597" t="s">
        <v>13551</v>
      </c>
      <c r="I2597" t="s">
        <v>15153</v>
      </c>
      <c r="J2597" t="s">
        <v>12151</v>
      </c>
      <c r="K2597" t="s">
        <v>7</v>
      </c>
      <c r="M2597">
        <v>11391093</v>
      </c>
      <c r="N2597" t="s">
        <v>2694</v>
      </c>
      <c r="O2597">
        <v>93</v>
      </c>
    </row>
    <row r="2598" spans="1:15" x14ac:dyDescent="0.25">
      <c r="A2598" t="s">
        <v>15152</v>
      </c>
      <c r="B2598" t="s">
        <v>41</v>
      </c>
      <c r="C2598" t="s">
        <v>87</v>
      </c>
      <c r="D2598">
        <v>1994</v>
      </c>
      <c r="E2598" t="s">
        <v>14675</v>
      </c>
      <c r="F2598">
        <v>6.7</v>
      </c>
      <c r="G2598">
        <v>7600</v>
      </c>
      <c r="H2598" t="s">
        <v>879</v>
      </c>
      <c r="I2598" t="s">
        <v>879</v>
      </c>
      <c r="J2598" t="s">
        <v>12662</v>
      </c>
      <c r="K2598" t="s">
        <v>7</v>
      </c>
      <c r="L2598">
        <v>2300000</v>
      </c>
      <c r="M2598">
        <v>1095885</v>
      </c>
      <c r="N2598" t="s">
        <v>9824</v>
      </c>
      <c r="O2598">
        <v>98</v>
      </c>
    </row>
    <row r="2599" spans="1:15" x14ac:dyDescent="0.25">
      <c r="A2599" t="s">
        <v>15151</v>
      </c>
      <c r="B2599" t="s">
        <v>101</v>
      </c>
      <c r="C2599" t="s">
        <v>160</v>
      </c>
      <c r="D2599">
        <v>1994</v>
      </c>
      <c r="E2599" t="s">
        <v>15150</v>
      </c>
      <c r="F2599">
        <v>5.9</v>
      </c>
      <c r="G2599">
        <v>5400</v>
      </c>
      <c r="H2599" t="s">
        <v>15149</v>
      </c>
      <c r="I2599" t="s">
        <v>15148</v>
      </c>
      <c r="J2599" t="s">
        <v>15147</v>
      </c>
      <c r="K2599" t="s">
        <v>7</v>
      </c>
      <c r="M2599">
        <v>9979683</v>
      </c>
      <c r="N2599" t="s">
        <v>11965</v>
      </c>
      <c r="O2599">
        <v>94</v>
      </c>
    </row>
    <row r="2600" spans="1:15" x14ac:dyDescent="0.25">
      <c r="A2600" t="s">
        <v>15146</v>
      </c>
      <c r="B2600" t="s">
        <v>101</v>
      </c>
      <c r="C2600" t="s">
        <v>100</v>
      </c>
      <c r="D2600">
        <v>1994</v>
      </c>
      <c r="E2600" t="s">
        <v>15145</v>
      </c>
      <c r="F2600">
        <v>5.3</v>
      </c>
      <c r="G2600">
        <v>6500</v>
      </c>
      <c r="H2600" t="s">
        <v>15144</v>
      </c>
      <c r="I2600" t="s">
        <v>15144</v>
      </c>
      <c r="J2600" t="s">
        <v>14049</v>
      </c>
      <c r="K2600" t="s">
        <v>197</v>
      </c>
      <c r="M2600">
        <v>16453258</v>
      </c>
      <c r="N2600" t="s">
        <v>666</v>
      </c>
      <c r="O2600">
        <v>96</v>
      </c>
    </row>
    <row r="2601" spans="1:15" x14ac:dyDescent="0.25">
      <c r="A2601" t="s">
        <v>15143</v>
      </c>
      <c r="B2601" t="s">
        <v>41</v>
      </c>
      <c r="C2601" t="s">
        <v>87</v>
      </c>
      <c r="D2601">
        <v>1994</v>
      </c>
      <c r="E2601" t="s">
        <v>15050</v>
      </c>
      <c r="F2601">
        <v>7.6</v>
      </c>
      <c r="G2601">
        <v>12000</v>
      </c>
      <c r="H2601" t="s">
        <v>5600</v>
      </c>
      <c r="I2601" t="s">
        <v>5600</v>
      </c>
      <c r="J2601" t="s">
        <v>15142</v>
      </c>
      <c r="K2601" t="s">
        <v>7</v>
      </c>
      <c r="L2601">
        <v>3500000</v>
      </c>
      <c r="M2601">
        <v>8094616</v>
      </c>
      <c r="N2601" t="s">
        <v>15141</v>
      </c>
      <c r="O2601">
        <v>114</v>
      </c>
    </row>
    <row r="2602" spans="1:15" x14ac:dyDescent="0.25">
      <c r="A2602" t="s">
        <v>15140</v>
      </c>
      <c r="B2602" t="s">
        <v>41</v>
      </c>
      <c r="C2602" t="s">
        <v>5</v>
      </c>
      <c r="D2602">
        <v>1994</v>
      </c>
      <c r="E2602" t="s">
        <v>15042</v>
      </c>
      <c r="F2602">
        <v>5.9</v>
      </c>
      <c r="G2602">
        <v>8500</v>
      </c>
      <c r="H2602" t="s">
        <v>15139</v>
      </c>
      <c r="I2602" t="s">
        <v>15138</v>
      </c>
      <c r="J2602" t="s">
        <v>9232</v>
      </c>
      <c r="K2602" t="s">
        <v>7</v>
      </c>
      <c r="M2602">
        <v>8647042</v>
      </c>
      <c r="N2602" t="s">
        <v>8102</v>
      </c>
      <c r="O2602">
        <v>109</v>
      </c>
    </row>
    <row r="2603" spans="1:15" x14ac:dyDescent="0.25">
      <c r="A2603" t="s">
        <v>15137</v>
      </c>
      <c r="B2603" t="s">
        <v>68</v>
      </c>
      <c r="C2603" t="s">
        <v>24</v>
      </c>
      <c r="D2603">
        <v>1994</v>
      </c>
      <c r="E2603" t="s">
        <v>15136</v>
      </c>
      <c r="F2603">
        <v>5.4</v>
      </c>
      <c r="G2603">
        <v>6000</v>
      </c>
      <c r="H2603" t="s">
        <v>13551</v>
      </c>
      <c r="I2603" t="s">
        <v>15135</v>
      </c>
      <c r="J2603" t="s">
        <v>10327</v>
      </c>
      <c r="K2603" t="s">
        <v>7</v>
      </c>
      <c r="M2603">
        <v>2694234</v>
      </c>
      <c r="N2603" t="s">
        <v>15134</v>
      </c>
      <c r="O2603">
        <v>101</v>
      </c>
    </row>
    <row r="2604" spans="1:15" x14ac:dyDescent="0.25">
      <c r="A2604" t="s">
        <v>15133</v>
      </c>
      <c r="B2604" t="s">
        <v>41</v>
      </c>
      <c r="C2604" t="s">
        <v>409</v>
      </c>
      <c r="D2604">
        <v>1994</v>
      </c>
      <c r="E2604" t="s">
        <v>15132</v>
      </c>
      <c r="F2604">
        <v>6.7</v>
      </c>
      <c r="G2604">
        <v>5900</v>
      </c>
      <c r="H2604" t="s">
        <v>7837</v>
      </c>
      <c r="I2604" t="s">
        <v>7837</v>
      </c>
      <c r="J2604" t="s">
        <v>6659</v>
      </c>
      <c r="K2604" t="s">
        <v>265</v>
      </c>
      <c r="M2604">
        <v>2392589</v>
      </c>
      <c r="N2604" t="s">
        <v>12660</v>
      </c>
      <c r="O2604">
        <v>100</v>
      </c>
    </row>
    <row r="2605" spans="1:15" x14ac:dyDescent="0.25">
      <c r="A2605" t="s">
        <v>15131</v>
      </c>
      <c r="B2605" t="s">
        <v>41</v>
      </c>
      <c r="C2605" t="s">
        <v>24</v>
      </c>
      <c r="D2605">
        <v>1994</v>
      </c>
      <c r="E2605" t="s">
        <v>15030</v>
      </c>
      <c r="F2605">
        <v>4.5999999999999996</v>
      </c>
      <c r="G2605">
        <v>9300</v>
      </c>
      <c r="H2605" t="s">
        <v>12756</v>
      </c>
      <c r="I2605" t="s">
        <v>14562</v>
      </c>
      <c r="J2605" t="s">
        <v>15130</v>
      </c>
      <c r="K2605" t="s">
        <v>7</v>
      </c>
      <c r="L2605">
        <v>2000000</v>
      </c>
      <c r="M2605">
        <v>2260622</v>
      </c>
      <c r="N2605" t="s">
        <v>15129</v>
      </c>
      <c r="O2605">
        <v>85</v>
      </c>
    </row>
    <row r="2606" spans="1:15" x14ac:dyDescent="0.25">
      <c r="A2606" t="s">
        <v>15128</v>
      </c>
      <c r="B2606" t="s">
        <v>68</v>
      </c>
      <c r="C2606" t="s">
        <v>24</v>
      </c>
      <c r="D2606">
        <v>1994</v>
      </c>
      <c r="E2606" t="s">
        <v>15042</v>
      </c>
      <c r="F2606">
        <v>6</v>
      </c>
      <c r="G2606">
        <v>4500</v>
      </c>
      <c r="H2606" t="s">
        <v>13775</v>
      </c>
      <c r="I2606" t="s">
        <v>15127</v>
      </c>
      <c r="J2606" t="s">
        <v>2951</v>
      </c>
      <c r="K2606" t="s">
        <v>7</v>
      </c>
      <c r="L2606">
        <v>60000000</v>
      </c>
      <c r="M2606">
        <v>18272894</v>
      </c>
      <c r="N2606" t="s">
        <v>15126</v>
      </c>
      <c r="O2606">
        <v>108</v>
      </c>
    </row>
    <row r="2607" spans="1:15" x14ac:dyDescent="0.25">
      <c r="A2607" t="s">
        <v>15125</v>
      </c>
      <c r="B2607" t="s">
        <v>68</v>
      </c>
      <c r="C2607" t="s">
        <v>24</v>
      </c>
      <c r="D2607">
        <v>1994</v>
      </c>
      <c r="E2607" t="s">
        <v>15124</v>
      </c>
      <c r="F2607">
        <v>5.4</v>
      </c>
      <c r="G2607">
        <v>11000</v>
      </c>
      <c r="H2607" t="s">
        <v>7308</v>
      </c>
      <c r="I2607" t="s">
        <v>7308</v>
      </c>
      <c r="J2607" t="s">
        <v>3571</v>
      </c>
      <c r="K2607" t="s">
        <v>7</v>
      </c>
      <c r="L2607">
        <v>15000000</v>
      </c>
      <c r="M2607">
        <v>6821850</v>
      </c>
      <c r="N2607" t="s">
        <v>2694</v>
      </c>
      <c r="O2607">
        <v>97</v>
      </c>
    </row>
    <row r="2608" spans="1:15" x14ac:dyDescent="0.25">
      <c r="A2608" t="s">
        <v>15123</v>
      </c>
      <c r="B2608" t="s">
        <v>41</v>
      </c>
      <c r="C2608" t="s">
        <v>11</v>
      </c>
      <c r="D2608">
        <v>1994</v>
      </c>
      <c r="E2608" t="s">
        <v>15024</v>
      </c>
      <c r="F2608">
        <v>5.9</v>
      </c>
      <c r="G2608">
        <v>3700</v>
      </c>
      <c r="H2608" t="s">
        <v>2823</v>
      </c>
      <c r="I2608" t="s">
        <v>2595</v>
      </c>
      <c r="J2608" t="s">
        <v>8932</v>
      </c>
      <c r="K2608" t="s">
        <v>7</v>
      </c>
      <c r="L2608">
        <v>30000000</v>
      </c>
      <c r="M2608">
        <v>3180674</v>
      </c>
      <c r="N2608" t="s">
        <v>15122</v>
      </c>
      <c r="O2608">
        <v>101</v>
      </c>
    </row>
    <row r="2609" spans="1:15" x14ac:dyDescent="0.25">
      <c r="A2609" t="s">
        <v>15121</v>
      </c>
      <c r="B2609" t="s">
        <v>41</v>
      </c>
      <c r="C2609" t="s">
        <v>24</v>
      </c>
      <c r="D2609">
        <v>1994</v>
      </c>
      <c r="E2609" t="s">
        <v>15120</v>
      </c>
      <c r="F2609">
        <v>4.7</v>
      </c>
      <c r="G2609">
        <v>4800</v>
      </c>
      <c r="H2609" t="s">
        <v>15119</v>
      </c>
      <c r="I2609" t="s">
        <v>2042</v>
      </c>
      <c r="J2609" t="s">
        <v>15118</v>
      </c>
      <c r="K2609" t="s">
        <v>7</v>
      </c>
      <c r="M2609">
        <v>19281235</v>
      </c>
      <c r="N2609" t="s">
        <v>14172</v>
      </c>
      <c r="O2609">
        <v>100</v>
      </c>
    </row>
    <row r="2610" spans="1:15" x14ac:dyDescent="0.25">
      <c r="A2610" t="s">
        <v>15117</v>
      </c>
      <c r="B2610" t="s">
        <v>101</v>
      </c>
      <c r="C2610" t="s">
        <v>24</v>
      </c>
      <c r="D2610">
        <v>1994</v>
      </c>
      <c r="E2610" t="s">
        <v>15116</v>
      </c>
      <c r="F2610">
        <v>5.5</v>
      </c>
      <c r="G2610">
        <v>8500</v>
      </c>
      <c r="H2610" t="s">
        <v>14339</v>
      </c>
      <c r="I2610" t="s">
        <v>15115</v>
      </c>
      <c r="J2610" t="s">
        <v>3529</v>
      </c>
      <c r="K2610" t="s">
        <v>7</v>
      </c>
      <c r="L2610">
        <v>17080000</v>
      </c>
      <c r="M2610">
        <v>21011318</v>
      </c>
      <c r="N2610" t="s">
        <v>8102</v>
      </c>
      <c r="O2610">
        <v>107</v>
      </c>
    </row>
    <row r="2611" spans="1:15" x14ac:dyDescent="0.25">
      <c r="A2611" t="s">
        <v>15114</v>
      </c>
      <c r="B2611" t="s">
        <v>41</v>
      </c>
      <c r="C2611" t="s">
        <v>24</v>
      </c>
      <c r="D2611">
        <v>1994</v>
      </c>
      <c r="E2611" t="s">
        <v>15113</v>
      </c>
      <c r="F2611">
        <v>5.7</v>
      </c>
      <c r="G2611">
        <v>2500</v>
      </c>
      <c r="H2611" t="s">
        <v>15112</v>
      </c>
      <c r="I2611" t="s">
        <v>15111</v>
      </c>
      <c r="J2611" t="s">
        <v>13826</v>
      </c>
      <c r="K2611" t="s">
        <v>7</v>
      </c>
      <c r="M2611">
        <v>200151</v>
      </c>
      <c r="N2611" t="s">
        <v>15110</v>
      </c>
      <c r="O2611">
        <v>86</v>
      </c>
    </row>
    <row r="2612" spans="1:15" x14ac:dyDescent="0.25">
      <c r="A2612" t="s">
        <v>15109</v>
      </c>
      <c r="B2612" t="s">
        <v>101</v>
      </c>
      <c r="C2612" t="s">
        <v>24</v>
      </c>
      <c r="D2612">
        <v>1994</v>
      </c>
      <c r="E2612" t="s">
        <v>15108</v>
      </c>
      <c r="F2612">
        <v>6</v>
      </c>
      <c r="G2612">
        <v>2500</v>
      </c>
      <c r="H2612" t="s">
        <v>15107</v>
      </c>
      <c r="I2612" t="s">
        <v>15107</v>
      </c>
      <c r="J2612" t="s">
        <v>15106</v>
      </c>
      <c r="K2612" t="s">
        <v>265</v>
      </c>
      <c r="M2612">
        <v>3062530</v>
      </c>
      <c r="N2612" t="s">
        <v>15105</v>
      </c>
      <c r="O2612">
        <v>97</v>
      </c>
    </row>
    <row r="2613" spans="1:15" x14ac:dyDescent="0.25">
      <c r="A2613" t="s">
        <v>15104</v>
      </c>
      <c r="B2613" t="s">
        <v>41</v>
      </c>
      <c r="C2613" t="s">
        <v>34</v>
      </c>
      <c r="D2613">
        <v>1994</v>
      </c>
      <c r="E2613" t="s">
        <v>15068</v>
      </c>
      <c r="F2613">
        <v>6</v>
      </c>
      <c r="G2613">
        <v>6700</v>
      </c>
      <c r="H2613" t="s">
        <v>8939</v>
      </c>
      <c r="I2613" t="s">
        <v>8939</v>
      </c>
      <c r="J2613" t="s">
        <v>8939</v>
      </c>
      <c r="K2613" t="s">
        <v>7</v>
      </c>
      <c r="L2613">
        <v>10000000</v>
      </c>
      <c r="M2613">
        <v>29392418</v>
      </c>
      <c r="N2613" t="s">
        <v>12919</v>
      </c>
      <c r="O2613">
        <v>108</v>
      </c>
    </row>
    <row r="2614" spans="1:15" x14ac:dyDescent="0.25">
      <c r="A2614" t="s">
        <v>15103</v>
      </c>
      <c r="B2614" t="s">
        <v>68</v>
      </c>
      <c r="C2614" t="s">
        <v>24</v>
      </c>
      <c r="D2614">
        <v>1994</v>
      </c>
      <c r="E2614" t="s">
        <v>15102</v>
      </c>
      <c r="F2614">
        <v>5.5</v>
      </c>
      <c r="G2614">
        <v>6500</v>
      </c>
      <c r="H2614" t="s">
        <v>11620</v>
      </c>
      <c r="I2614" t="s">
        <v>11619</v>
      </c>
      <c r="J2614" t="s">
        <v>11619</v>
      </c>
      <c r="K2614" t="s">
        <v>7</v>
      </c>
      <c r="M2614">
        <v>16821273</v>
      </c>
      <c r="N2614" t="s">
        <v>15101</v>
      </c>
      <c r="O2614">
        <v>98</v>
      </c>
    </row>
    <row r="2615" spans="1:15" x14ac:dyDescent="0.25">
      <c r="A2615" t="s">
        <v>15100</v>
      </c>
      <c r="B2615" t="s">
        <v>68</v>
      </c>
      <c r="C2615" t="s">
        <v>87</v>
      </c>
      <c r="D2615">
        <v>1994</v>
      </c>
      <c r="E2615" t="s">
        <v>14673</v>
      </c>
      <c r="F2615">
        <v>7.7</v>
      </c>
      <c r="G2615">
        <v>11000</v>
      </c>
      <c r="H2615" t="s">
        <v>4997</v>
      </c>
      <c r="I2615" t="s">
        <v>4997</v>
      </c>
      <c r="J2615" t="s">
        <v>7674</v>
      </c>
      <c r="K2615" t="s">
        <v>300</v>
      </c>
      <c r="M2615">
        <v>190749</v>
      </c>
      <c r="N2615" t="s">
        <v>14509</v>
      </c>
      <c r="O2615">
        <v>108</v>
      </c>
    </row>
    <row r="2616" spans="1:15" x14ac:dyDescent="0.25">
      <c r="A2616" t="s">
        <v>15099</v>
      </c>
      <c r="B2616" t="s">
        <v>41</v>
      </c>
      <c r="C2616" t="s">
        <v>24</v>
      </c>
      <c r="D2616">
        <v>1994</v>
      </c>
      <c r="E2616" t="s">
        <v>14684</v>
      </c>
      <c r="F2616">
        <v>7.1</v>
      </c>
      <c r="G2616">
        <v>22000</v>
      </c>
      <c r="H2616" t="s">
        <v>13591</v>
      </c>
      <c r="I2616" t="s">
        <v>13591</v>
      </c>
      <c r="J2616" t="s">
        <v>9728</v>
      </c>
      <c r="K2616" t="s">
        <v>7</v>
      </c>
      <c r="L2616">
        <v>700000</v>
      </c>
      <c r="M2616">
        <v>382928</v>
      </c>
      <c r="N2616" t="s">
        <v>14161</v>
      </c>
      <c r="O2616">
        <v>93</v>
      </c>
    </row>
    <row r="2617" spans="1:15" x14ac:dyDescent="0.25">
      <c r="A2617" t="s">
        <v>15098</v>
      </c>
      <c r="B2617" t="s">
        <v>101</v>
      </c>
      <c r="C2617" t="s">
        <v>34</v>
      </c>
      <c r="D2617">
        <v>1994</v>
      </c>
      <c r="E2617" t="s">
        <v>15097</v>
      </c>
      <c r="F2617">
        <v>5.3</v>
      </c>
      <c r="G2617">
        <v>12000</v>
      </c>
      <c r="H2617" t="s">
        <v>9804</v>
      </c>
      <c r="I2617" t="s">
        <v>4003</v>
      </c>
      <c r="J2617" t="s">
        <v>13713</v>
      </c>
      <c r="K2617" t="s">
        <v>7</v>
      </c>
      <c r="L2617">
        <v>45000000</v>
      </c>
      <c r="M2617">
        <v>30806194</v>
      </c>
      <c r="N2617" t="s">
        <v>15096</v>
      </c>
      <c r="O2617">
        <v>123</v>
      </c>
    </row>
    <row r="2618" spans="1:15" x14ac:dyDescent="0.25">
      <c r="A2618" t="s">
        <v>15095</v>
      </c>
      <c r="B2618" t="s">
        <v>915</v>
      </c>
      <c r="C2618" t="s">
        <v>73</v>
      </c>
      <c r="D2618">
        <v>1994</v>
      </c>
      <c r="E2618" t="s">
        <v>15094</v>
      </c>
      <c r="F2618">
        <v>5.4</v>
      </c>
      <c r="G2618">
        <v>6300</v>
      </c>
      <c r="H2618" t="s">
        <v>12154</v>
      </c>
      <c r="I2618" t="s">
        <v>15093</v>
      </c>
      <c r="J2618" t="s">
        <v>15092</v>
      </c>
      <c r="K2618" t="s">
        <v>612</v>
      </c>
      <c r="M2618">
        <v>71368</v>
      </c>
      <c r="N2618" t="s">
        <v>12154</v>
      </c>
      <c r="O2618">
        <v>76</v>
      </c>
    </row>
    <row r="2619" spans="1:15" x14ac:dyDescent="0.25">
      <c r="A2619" t="s">
        <v>15091</v>
      </c>
      <c r="B2619" t="s">
        <v>41</v>
      </c>
      <c r="C2619" t="s">
        <v>5</v>
      </c>
      <c r="D2619">
        <v>1994</v>
      </c>
      <c r="E2619" t="s">
        <v>15090</v>
      </c>
      <c r="F2619">
        <v>4.7</v>
      </c>
      <c r="G2619">
        <v>2200</v>
      </c>
      <c r="H2619" t="s">
        <v>15089</v>
      </c>
      <c r="I2619" t="s">
        <v>15088</v>
      </c>
      <c r="J2619" t="s">
        <v>15087</v>
      </c>
      <c r="K2619" t="s">
        <v>7</v>
      </c>
      <c r="L2619">
        <v>200000</v>
      </c>
      <c r="N2619" t="s">
        <v>15086</v>
      </c>
      <c r="O2619">
        <v>92</v>
      </c>
    </row>
    <row r="2620" spans="1:15" x14ac:dyDescent="0.25">
      <c r="A2620" t="s">
        <v>15085</v>
      </c>
      <c r="B2620" t="s">
        <v>68</v>
      </c>
      <c r="C2620" t="s">
        <v>34</v>
      </c>
      <c r="D2620">
        <v>1994</v>
      </c>
      <c r="E2620" t="s">
        <v>15084</v>
      </c>
      <c r="F2620">
        <v>5</v>
      </c>
      <c r="G2620">
        <v>9200</v>
      </c>
      <c r="H2620" t="s">
        <v>4081</v>
      </c>
      <c r="I2620" t="s">
        <v>12069</v>
      </c>
      <c r="J2620" t="s">
        <v>12069</v>
      </c>
      <c r="K2620" t="s">
        <v>7</v>
      </c>
      <c r="L2620">
        <v>30000000</v>
      </c>
      <c r="M2620">
        <v>7941977</v>
      </c>
      <c r="N2620" t="s">
        <v>114</v>
      </c>
      <c r="O2620">
        <v>92</v>
      </c>
    </row>
    <row r="2621" spans="1:15" x14ac:dyDescent="0.25">
      <c r="A2621" t="s">
        <v>15083</v>
      </c>
      <c r="B2621" t="s">
        <v>101</v>
      </c>
      <c r="C2621" t="s">
        <v>24</v>
      </c>
      <c r="D2621">
        <v>1994</v>
      </c>
      <c r="E2621" t="s">
        <v>15082</v>
      </c>
      <c r="F2621">
        <v>5.6</v>
      </c>
      <c r="G2621">
        <v>1800</v>
      </c>
      <c r="H2621" t="s">
        <v>15081</v>
      </c>
      <c r="I2621" t="s">
        <v>15080</v>
      </c>
      <c r="J2621" t="s">
        <v>15079</v>
      </c>
      <c r="K2621" t="s">
        <v>7</v>
      </c>
      <c r="M2621">
        <v>319123</v>
      </c>
      <c r="N2621" t="s">
        <v>10768</v>
      </c>
      <c r="O2621">
        <v>82</v>
      </c>
    </row>
    <row r="2622" spans="1:15" x14ac:dyDescent="0.25">
      <c r="A2622" t="s">
        <v>15078</v>
      </c>
      <c r="B2622" t="s">
        <v>68</v>
      </c>
      <c r="C2622" t="s">
        <v>24</v>
      </c>
      <c r="D2622">
        <v>1994</v>
      </c>
      <c r="E2622" t="s">
        <v>15050</v>
      </c>
      <c r="F2622">
        <v>6.3</v>
      </c>
      <c r="G2622">
        <v>5200</v>
      </c>
      <c r="H2622" t="s">
        <v>13076</v>
      </c>
      <c r="I2622" t="s">
        <v>15077</v>
      </c>
      <c r="J2622" t="s">
        <v>3571</v>
      </c>
      <c r="K2622" t="s">
        <v>7</v>
      </c>
      <c r="M2622">
        <v>3430583</v>
      </c>
      <c r="N2622" t="s">
        <v>6122</v>
      </c>
      <c r="O2622">
        <v>106</v>
      </c>
    </row>
    <row r="2623" spans="1:15" x14ac:dyDescent="0.25">
      <c r="A2623" t="s">
        <v>15076</v>
      </c>
      <c r="B2623" t="s">
        <v>41</v>
      </c>
      <c r="C2623" t="s">
        <v>409</v>
      </c>
      <c r="D2623">
        <v>1994</v>
      </c>
      <c r="E2623" t="s">
        <v>14611</v>
      </c>
      <c r="F2623">
        <v>6.8</v>
      </c>
      <c r="G2623">
        <v>6500</v>
      </c>
      <c r="H2623" t="s">
        <v>15075</v>
      </c>
      <c r="I2623" t="s">
        <v>15074</v>
      </c>
      <c r="J2623" t="s">
        <v>15073</v>
      </c>
      <c r="K2623" t="s">
        <v>562</v>
      </c>
      <c r="M2623">
        <v>1600226</v>
      </c>
      <c r="N2623" t="s">
        <v>15072</v>
      </c>
      <c r="O2623">
        <v>111</v>
      </c>
    </row>
    <row r="2624" spans="1:15" x14ac:dyDescent="0.25">
      <c r="A2624" t="s">
        <v>6176</v>
      </c>
      <c r="B2624" t="s">
        <v>41</v>
      </c>
      <c r="C2624" t="s">
        <v>11</v>
      </c>
      <c r="D2624">
        <v>1994</v>
      </c>
      <c r="E2624" t="s">
        <v>14703</v>
      </c>
      <c r="F2624">
        <v>7.1</v>
      </c>
      <c r="G2624">
        <v>9800</v>
      </c>
      <c r="H2624" t="s">
        <v>12739</v>
      </c>
      <c r="I2624" t="s">
        <v>15071</v>
      </c>
      <c r="J2624" t="s">
        <v>15070</v>
      </c>
      <c r="K2624" t="s">
        <v>265</v>
      </c>
      <c r="M2624">
        <v>4165845</v>
      </c>
      <c r="N2624" t="s">
        <v>717</v>
      </c>
      <c r="O2624">
        <v>98</v>
      </c>
    </row>
    <row r="2625" spans="1:15" x14ac:dyDescent="0.25">
      <c r="A2625" t="s">
        <v>15069</v>
      </c>
      <c r="B2625" t="s">
        <v>41</v>
      </c>
      <c r="C2625" t="s">
        <v>409</v>
      </c>
      <c r="D2625">
        <v>1994</v>
      </c>
      <c r="E2625" t="s">
        <v>15068</v>
      </c>
      <c r="F2625">
        <v>6.4</v>
      </c>
      <c r="G2625">
        <v>4300</v>
      </c>
      <c r="H2625" t="s">
        <v>12412</v>
      </c>
      <c r="I2625" t="s">
        <v>12412</v>
      </c>
      <c r="J2625" t="s">
        <v>1992</v>
      </c>
      <c r="K2625" t="s">
        <v>7</v>
      </c>
      <c r="L2625">
        <v>7000000</v>
      </c>
      <c r="M2625">
        <v>2144667</v>
      </c>
      <c r="N2625" t="s">
        <v>9824</v>
      </c>
      <c r="O2625">
        <v>125</v>
      </c>
    </row>
    <row r="2626" spans="1:15" x14ac:dyDescent="0.25">
      <c r="A2626" t="s">
        <v>15067</v>
      </c>
      <c r="B2626" t="s">
        <v>68</v>
      </c>
      <c r="C2626" t="s">
        <v>24</v>
      </c>
      <c r="D2626">
        <v>1994</v>
      </c>
      <c r="E2626" t="s">
        <v>15066</v>
      </c>
      <c r="F2626">
        <v>7</v>
      </c>
      <c r="G2626">
        <v>5800</v>
      </c>
      <c r="H2626" t="s">
        <v>2865</v>
      </c>
      <c r="I2626" t="s">
        <v>2865</v>
      </c>
      <c r="J2626" t="s">
        <v>15065</v>
      </c>
      <c r="K2626" t="s">
        <v>7</v>
      </c>
      <c r="L2626">
        <v>3200000</v>
      </c>
      <c r="M2626">
        <v>7266973</v>
      </c>
      <c r="N2626" t="s">
        <v>15064</v>
      </c>
      <c r="O2626">
        <v>101</v>
      </c>
    </row>
    <row r="2627" spans="1:15" x14ac:dyDescent="0.25">
      <c r="A2627" t="s">
        <v>15063</v>
      </c>
      <c r="B2627" t="s">
        <v>52</v>
      </c>
      <c r="C2627" t="s">
        <v>11</v>
      </c>
      <c r="D2627">
        <v>1994</v>
      </c>
      <c r="E2627" t="s">
        <v>14507</v>
      </c>
      <c r="F2627">
        <v>8</v>
      </c>
      <c r="G2627">
        <v>14000</v>
      </c>
      <c r="H2627" t="s">
        <v>15062</v>
      </c>
      <c r="I2627" t="s">
        <v>15062</v>
      </c>
      <c r="J2627" t="s">
        <v>15061</v>
      </c>
      <c r="K2627" t="s">
        <v>15060</v>
      </c>
      <c r="L2627">
        <v>1900000</v>
      </c>
      <c r="M2627">
        <v>763847</v>
      </c>
      <c r="N2627" t="s">
        <v>15059</v>
      </c>
      <c r="O2627">
        <v>113</v>
      </c>
    </row>
    <row r="2628" spans="1:15" x14ac:dyDescent="0.25">
      <c r="A2628" t="s">
        <v>15058</v>
      </c>
      <c r="B2628" t="s">
        <v>41</v>
      </c>
      <c r="C2628" t="s">
        <v>11</v>
      </c>
      <c r="D2628">
        <v>1994</v>
      </c>
      <c r="E2628" t="s">
        <v>14684</v>
      </c>
      <c r="F2628">
        <v>7.9</v>
      </c>
      <c r="G2628">
        <v>15000</v>
      </c>
      <c r="H2628" t="s">
        <v>15057</v>
      </c>
      <c r="I2628" t="s">
        <v>15057</v>
      </c>
      <c r="J2628" t="s">
        <v>15057</v>
      </c>
      <c r="K2628" t="s">
        <v>2080</v>
      </c>
      <c r="L2628">
        <v>2800000</v>
      </c>
      <c r="M2628">
        <v>2313461</v>
      </c>
      <c r="N2628" t="s">
        <v>15056</v>
      </c>
      <c r="O2628">
        <v>135</v>
      </c>
    </row>
    <row r="2629" spans="1:15" x14ac:dyDescent="0.25">
      <c r="A2629" t="s">
        <v>15055</v>
      </c>
      <c r="B2629" t="s">
        <v>101</v>
      </c>
      <c r="C2629" t="s">
        <v>100</v>
      </c>
      <c r="D2629">
        <v>1994</v>
      </c>
      <c r="E2629" t="s">
        <v>14820</v>
      </c>
      <c r="F2629">
        <v>7.4</v>
      </c>
      <c r="G2629">
        <v>4100</v>
      </c>
      <c r="H2629" t="s">
        <v>13029</v>
      </c>
      <c r="I2629" t="s">
        <v>15054</v>
      </c>
      <c r="J2629" t="s">
        <v>15053</v>
      </c>
      <c r="K2629" t="s">
        <v>265</v>
      </c>
      <c r="M2629">
        <v>12712</v>
      </c>
      <c r="N2629" t="s">
        <v>15052</v>
      </c>
      <c r="O2629">
        <v>94</v>
      </c>
    </row>
    <row r="2630" spans="1:15" x14ac:dyDescent="0.25">
      <c r="A2630" t="s">
        <v>15051</v>
      </c>
      <c r="B2630" t="s">
        <v>41</v>
      </c>
      <c r="C2630" t="s">
        <v>24</v>
      </c>
      <c r="D2630">
        <v>1994</v>
      </c>
      <c r="E2630" t="s">
        <v>15050</v>
      </c>
      <c r="F2630">
        <v>6.4</v>
      </c>
      <c r="G2630">
        <v>1000</v>
      </c>
      <c r="H2630" t="s">
        <v>15049</v>
      </c>
      <c r="I2630" t="s">
        <v>15049</v>
      </c>
      <c r="J2630" t="s">
        <v>3822</v>
      </c>
      <c r="K2630" t="s">
        <v>7</v>
      </c>
      <c r="L2630">
        <v>10500000</v>
      </c>
      <c r="M2630">
        <v>123509</v>
      </c>
      <c r="N2630" t="s">
        <v>15048</v>
      </c>
      <c r="O2630">
        <v>99</v>
      </c>
    </row>
    <row r="2631" spans="1:15" x14ac:dyDescent="0.25">
      <c r="A2631" t="s">
        <v>15047</v>
      </c>
      <c r="B2631" t="s">
        <v>41</v>
      </c>
      <c r="C2631" t="s">
        <v>24</v>
      </c>
      <c r="D2631">
        <v>1994</v>
      </c>
      <c r="E2631" t="s">
        <v>15046</v>
      </c>
      <c r="F2631">
        <v>7.3</v>
      </c>
      <c r="G2631">
        <v>5200</v>
      </c>
      <c r="H2631" t="s">
        <v>15045</v>
      </c>
      <c r="I2631" t="s">
        <v>15044</v>
      </c>
      <c r="J2631" t="s">
        <v>9302</v>
      </c>
      <c r="K2631" t="s">
        <v>504</v>
      </c>
      <c r="M2631">
        <v>766464</v>
      </c>
      <c r="N2631" t="s">
        <v>9466</v>
      </c>
      <c r="O2631">
        <v>100</v>
      </c>
    </row>
    <row r="2632" spans="1:15" x14ac:dyDescent="0.25">
      <c r="A2632" t="s">
        <v>15043</v>
      </c>
      <c r="B2632" t="s">
        <v>101</v>
      </c>
      <c r="C2632" t="s">
        <v>24</v>
      </c>
      <c r="D2632">
        <v>1994</v>
      </c>
      <c r="E2632" t="s">
        <v>15042</v>
      </c>
      <c r="F2632">
        <v>6.2</v>
      </c>
      <c r="G2632">
        <v>3400</v>
      </c>
      <c r="H2632" t="s">
        <v>13798</v>
      </c>
      <c r="I2632" t="s">
        <v>9583</v>
      </c>
      <c r="J2632" t="s">
        <v>15041</v>
      </c>
      <c r="K2632" t="s">
        <v>7</v>
      </c>
      <c r="L2632">
        <v>15000000</v>
      </c>
      <c r="M2632">
        <v>1316865</v>
      </c>
      <c r="N2632" t="s">
        <v>103</v>
      </c>
      <c r="O2632">
        <v>108</v>
      </c>
    </row>
    <row r="2633" spans="1:15" x14ac:dyDescent="0.25">
      <c r="A2633" t="s">
        <v>15040</v>
      </c>
      <c r="B2633" t="s">
        <v>41</v>
      </c>
      <c r="C2633" t="s">
        <v>24</v>
      </c>
      <c r="D2633">
        <v>1994</v>
      </c>
      <c r="E2633" t="s">
        <v>15039</v>
      </c>
      <c r="F2633">
        <v>6.4</v>
      </c>
      <c r="G2633">
        <v>1400</v>
      </c>
      <c r="H2633" t="s">
        <v>15038</v>
      </c>
      <c r="I2633" t="s">
        <v>15037</v>
      </c>
      <c r="J2633" t="s">
        <v>13709</v>
      </c>
      <c r="K2633" t="s">
        <v>7</v>
      </c>
      <c r="M2633">
        <v>8880705</v>
      </c>
      <c r="N2633" t="s">
        <v>6122</v>
      </c>
      <c r="O2633">
        <v>110</v>
      </c>
    </row>
    <row r="2634" spans="1:15" x14ac:dyDescent="0.25">
      <c r="A2634" t="s">
        <v>15036</v>
      </c>
      <c r="B2634" t="s">
        <v>68</v>
      </c>
      <c r="C2634" t="s">
        <v>24</v>
      </c>
      <c r="D2634">
        <v>1994</v>
      </c>
      <c r="E2634" t="s">
        <v>15035</v>
      </c>
      <c r="F2634">
        <v>5.4</v>
      </c>
      <c r="G2634">
        <v>3800</v>
      </c>
      <c r="H2634" t="s">
        <v>15034</v>
      </c>
      <c r="I2634" t="s">
        <v>15034</v>
      </c>
      <c r="J2634" t="s">
        <v>7071</v>
      </c>
      <c r="K2634" t="s">
        <v>265</v>
      </c>
      <c r="L2634">
        <v>40000000</v>
      </c>
      <c r="M2634">
        <v>1519366</v>
      </c>
      <c r="N2634" t="s">
        <v>138</v>
      </c>
      <c r="O2634">
        <v>122</v>
      </c>
    </row>
    <row r="2635" spans="1:15" x14ac:dyDescent="0.25">
      <c r="A2635" t="s">
        <v>15033</v>
      </c>
      <c r="B2635" t="s">
        <v>41</v>
      </c>
      <c r="C2635" t="s">
        <v>87</v>
      </c>
      <c r="D2635">
        <v>1994</v>
      </c>
      <c r="E2635" t="s">
        <v>15032</v>
      </c>
      <c r="F2635">
        <v>5.3</v>
      </c>
      <c r="G2635">
        <v>3100</v>
      </c>
      <c r="H2635" t="s">
        <v>3587</v>
      </c>
      <c r="I2635" t="s">
        <v>3587</v>
      </c>
      <c r="J2635" t="s">
        <v>13519</v>
      </c>
      <c r="K2635" t="s">
        <v>7</v>
      </c>
      <c r="L2635">
        <v>30000000</v>
      </c>
      <c r="M2635">
        <v>3783003</v>
      </c>
      <c r="N2635" t="s">
        <v>12403</v>
      </c>
      <c r="O2635">
        <v>112</v>
      </c>
    </row>
    <row r="2636" spans="1:15" x14ac:dyDescent="0.25">
      <c r="A2636" t="s">
        <v>15031</v>
      </c>
      <c r="B2636" t="s">
        <v>68</v>
      </c>
      <c r="C2636" t="s">
        <v>24</v>
      </c>
      <c r="D2636">
        <v>1994</v>
      </c>
      <c r="E2636" t="s">
        <v>15030</v>
      </c>
      <c r="F2636">
        <v>5.0999999999999996</v>
      </c>
      <c r="G2636">
        <v>1400</v>
      </c>
      <c r="H2636" t="s">
        <v>15029</v>
      </c>
      <c r="I2636" t="s">
        <v>12811</v>
      </c>
      <c r="J2636" t="s">
        <v>12690</v>
      </c>
      <c r="K2636" t="s">
        <v>7</v>
      </c>
      <c r="M2636">
        <v>713234</v>
      </c>
      <c r="N2636" t="s">
        <v>15028</v>
      </c>
      <c r="O2636">
        <v>93</v>
      </c>
    </row>
    <row r="2637" spans="1:15" x14ac:dyDescent="0.25">
      <c r="A2637" t="s">
        <v>15027</v>
      </c>
      <c r="B2637" t="s">
        <v>68</v>
      </c>
      <c r="C2637" t="s">
        <v>409</v>
      </c>
      <c r="D2637">
        <v>1994</v>
      </c>
      <c r="E2637" t="s">
        <v>15003</v>
      </c>
      <c r="F2637">
        <v>6.3</v>
      </c>
      <c r="G2637">
        <v>1600</v>
      </c>
      <c r="H2637" t="s">
        <v>13880</v>
      </c>
      <c r="I2637" t="s">
        <v>15026</v>
      </c>
      <c r="J2637" t="s">
        <v>1509</v>
      </c>
      <c r="K2637" t="s">
        <v>265</v>
      </c>
      <c r="M2637">
        <v>538534</v>
      </c>
      <c r="N2637" t="s">
        <v>14637</v>
      </c>
      <c r="O2637">
        <v>115</v>
      </c>
    </row>
    <row r="2638" spans="1:15" x14ac:dyDescent="0.25">
      <c r="A2638" t="s">
        <v>15025</v>
      </c>
      <c r="B2638" t="s">
        <v>101</v>
      </c>
      <c r="C2638" t="s">
        <v>100</v>
      </c>
      <c r="D2638">
        <v>1994</v>
      </c>
      <c r="E2638" t="s">
        <v>15024</v>
      </c>
      <c r="F2638">
        <v>6</v>
      </c>
      <c r="G2638">
        <v>1100</v>
      </c>
      <c r="H2638" t="s">
        <v>15023</v>
      </c>
      <c r="I2638" t="s">
        <v>15022</v>
      </c>
      <c r="J2638" t="s">
        <v>13067</v>
      </c>
      <c r="K2638" t="s">
        <v>7</v>
      </c>
      <c r="L2638">
        <v>19200000</v>
      </c>
      <c r="M2638">
        <v>3342223</v>
      </c>
      <c r="N2638" t="s">
        <v>119</v>
      </c>
      <c r="O2638">
        <v>102</v>
      </c>
    </row>
    <row r="2639" spans="1:15" x14ac:dyDescent="0.25">
      <c r="A2639" t="s">
        <v>15021</v>
      </c>
      <c r="B2639" t="s">
        <v>101</v>
      </c>
      <c r="C2639" t="s">
        <v>24</v>
      </c>
      <c r="D2639">
        <v>1994</v>
      </c>
      <c r="E2639" t="s">
        <v>15020</v>
      </c>
      <c r="F2639">
        <v>5.6</v>
      </c>
      <c r="G2639">
        <v>1500</v>
      </c>
      <c r="H2639" t="s">
        <v>9800</v>
      </c>
      <c r="I2639" t="s">
        <v>15019</v>
      </c>
      <c r="J2639" t="s">
        <v>15018</v>
      </c>
      <c r="K2639" t="s">
        <v>7</v>
      </c>
      <c r="L2639">
        <v>15000000</v>
      </c>
      <c r="M2639">
        <v>70936</v>
      </c>
      <c r="N2639" t="s">
        <v>704</v>
      </c>
      <c r="O2639">
        <v>85</v>
      </c>
    </row>
    <row r="2640" spans="1:15" x14ac:dyDescent="0.25">
      <c r="A2640" t="s">
        <v>15017</v>
      </c>
      <c r="B2640" t="s">
        <v>101</v>
      </c>
      <c r="C2640" t="s">
        <v>24</v>
      </c>
      <c r="D2640">
        <v>1994</v>
      </c>
      <c r="E2640" t="s">
        <v>15016</v>
      </c>
      <c r="F2640">
        <v>4.8</v>
      </c>
      <c r="G2640">
        <v>7600</v>
      </c>
      <c r="H2640" t="s">
        <v>7650</v>
      </c>
      <c r="I2640" t="s">
        <v>15015</v>
      </c>
      <c r="J2640" t="s">
        <v>10348</v>
      </c>
      <c r="K2640" t="s">
        <v>7</v>
      </c>
      <c r="L2640">
        <v>30000000</v>
      </c>
      <c r="M2640">
        <v>18869594</v>
      </c>
      <c r="N2640" t="s">
        <v>704</v>
      </c>
      <c r="O2640">
        <v>109</v>
      </c>
    </row>
    <row r="2641" spans="1:15" x14ac:dyDescent="0.25">
      <c r="A2641" t="s">
        <v>15014</v>
      </c>
      <c r="B2641" t="s">
        <v>52</v>
      </c>
      <c r="C2641" t="s">
        <v>11</v>
      </c>
      <c r="D2641">
        <v>1994</v>
      </c>
      <c r="E2641" t="s">
        <v>14634</v>
      </c>
      <c r="F2641">
        <v>6.6</v>
      </c>
      <c r="G2641">
        <v>1800</v>
      </c>
      <c r="H2641" t="s">
        <v>6610</v>
      </c>
      <c r="I2641" t="s">
        <v>15013</v>
      </c>
      <c r="J2641" t="s">
        <v>15012</v>
      </c>
      <c r="K2641" t="s">
        <v>7</v>
      </c>
      <c r="M2641">
        <v>11553</v>
      </c>
      <c r="N2641" t="s">
        <v>10355</v>
      </c>
      <c r="O2641">
        <v>76</v>
      </c>
    </row>
    <row r="2642" spans="1:15" x14ac:dyDescent="0.25">
      <c r="A2642" t="s">
        <v>15011</v>
      </c>
      <c r="B2642" t="s">
        <v>41</v>
      </c>
      <c r="C2642" t="s">
        <v>34</v>
      </c>
      <c r="D2642">
        <v>1994</v>
      </c>
      <c r="E2642" t="s">
        <v>15010</v>
      </c>
      <c r="F2642">
        <v>6.4</v>
      </c>
      <c r="G2642">
        <v>4700</v>
      </c>
      <c r="H2642" t="s">
        <v>2955</v>
      </c>
      <c r="I2642" t="s">
        <v>2955</v>
      </c>
      <c r="J2642" t="s">
        <v>15009</v>
      </c>
      <c r="K2642" t="s">
        <v>7</v>
      </c>
      <c r="L2642">
        <v>20000000</v>
      </c>
      <c r="M2642">
        <v>305070</v>
      </c>
      <c r="N2642" t="s">
        <v>14074</v>
      </c>
      <c r="O2642">
        <v>107</v>
      </c>
    </row>
    <row r="2643" spans="1:15" x14ac:dyDescent="0.25">
      <c r="A2643" t="s">
        <v>15008</v>
      </c>
      <c r="B2643" t="s">
        <v>41</v>
      </c>
      <c r="C2643" t="s">
        <v>11</v>
      </c>
      <c r="D2643">
        <v>1994</v>
      </c>
      <c r="E2643" t="s">
        <v>15007</v>
      </c>
      <c r="F2643">
        <v>7.2</v>
      </c>
      <c r="G2643">
        <v>3100</v>
      </c>
      <c r="H2643" t="s">
        <v>10453</v>
      </c>
      <c r="I2643" t="s">
        <v>6314</v>
      </c>
      <c r="J2643" t="s">
        <v>15006</v>
      </c>
      <c r="K2643" t="s">
        <v>265</v>
      </c>
      <c r="M2643">
        <v>487391</v>
      </c>
      <c r="N2643" t="s">
        <v>15005</v>
      </c>
      <c r="O2643">
        <v>97</v>
      </c>
    </row>
    <row r="2644" spans="1:15" x14ac:dyDescent="0.25">
      <c r="A2644" t="s">
        <v>15004</v>
      </c>
      <c r="B2644" t="s">
        <v>41</v>
      </c>
      <c r="C2644" t="s">
        <v>409</v>
      </c>
      <c r="D2644">
        <v>1994</v>
      </c>
      <c r="E2644" t="s">
        <v>15003</v>
      </c>
      <c r="F2644">
        <v>6.4</v>
      </c>
      <c r="G2644">
        <v>7200</v>
      </c>
      <c r="H2644" t="s">
        <v>10419</v>
      </c>
      <c r="I2644" t="s">
        <v>15002</v>
      </c>
      <c r="J2644" t="s">
        <v>4394</v>
      </c>
      <c r="K2644" t="s">
        <v>7</v>
      </c>
      <c r="M2644">
        <v>1007583</v>
      </c>
      <c r="N2644" t="s">
        <v>14796</v>
      </c>
      <c r="O2644">
        <v>128</v>
      </c>
    </row>
    <row r="2645" spans="1:15" x14ac:dyDescent="0.25">
      <c r="A2645" t="s">
        <v>15001</v>
      </c>
      <c r="B2645" t="s">
        <v>41</v>
      </c>
      <c r="C2645" t="s">
        <v>87</v>
      </c>
      <c r="D2645">
        <v>1995</v>
      </c>
      <c r="E2645" t="s">
        <v>14888</v>
      </c>
      <c r="F2645">
        <v>8.1999999999999993</v>
      </c>
      <c r="G2645">
        <v>596000</v>
      </c>
      <c r="H2645" t="s">
        <v>3998</v>
      </c>
      <c r="I2645" t="s">
        <v>3998</v>
      </c>
      <c r="J2645" t="s">
        <v>3476</v>
      </c>
      <c r="K2645" t="s">
        <v>7</v>
      </c>
      <c r="L2645">
        <v>60000000</v>
      </c>
      <c r="M2645">
        <v>187436818</v>
      </c>
      <c r="N2645" t="s">
        <v>138</v>
      </c>
      <c r="O2645">
        <v>170</v>
      </c>
    </row>
    <row r="2646" spans="1:15" x14ac:dyDescent="0.25">
      <c r="A2646" t="s">
        <v>15000</v>
      </c>
      <c r="B2646" t="s">
        <v>68</v>
      </c>
      <c r="C2646" t="s">
        <v>24</v>
      </c>
      <c r="D2646">
        <v>1995</v>
      </c>
      <c r="E2646" t="s">
        <v>14750</v>
      </c>
      <c r="F2646">
        <v>6.8</v>
      </c>
      <c r="G2646">
        <v>193000</v>
      </c>
      <c r="H2646" t="s">
        <v>5355</v>
      </c>
      <c r="I2646" t="s">
        <v>5355</v>
      </c>
      <c r="J2646" t="s">
        <v>5354</v>
      </c>
      <c r="K2646" t="s">
        <v>7</v>
      </c>
      <c r="L2646">
        <v>12000000</v>
      </c>
      <c r="M2646">
        <v>56631572</v>
      </c>
      <c r="N2646" t="s">
        <v>108</v>
      </c>
      <c r="O2646">
        <v>97</v>
      </c>
    </row>
    <row r="2647" spans="1:15" x14ac:dyDescent="0.25">
      <c r="A2647" t="s">
        <v>14999</v>
      </c>
      <c r="B2647" t="s">
        <v>41</v>
      </c>
      <c r="C2647" t="s">
        <v>87</v>
      </c>
      <c r="D2647">
        <v>1995</v>
      </c>
      <c r="E2647" t="s">
        <v>14735</v>
      </c>
      <c r="F2647">
        <v>8.6</v>
      </c>
      <c r="G2647">
        <v>1500000</v>
      </c>
      <c r="H2647" t="s">
        <v>4689</v>
      </c>
      <c r="I2647" t="s">
        <v>6807</v>
      </c>
      <c r="J2647" t="s">
        <v>5276</v>
      </c>
      <c r="K2647" t="s">
        <v>7</v>
      </c>
      <c r="L2647">
        <v>33000000</v>
      </c>
      <c r="M2647">
        <v>327333559</v>
      </c>
      <c r="N2647" t="s">
        <v>14998</v>
      </c>
      <c r="O2647">
        <v>127</v>
      </c>
    </row>
    <row r="2648" spans="1:15" x14ac:dyDescent="0.25">
      <c r="A2648" t="s">
        <v>14997</v>
      </c>
      <c r="B2648" t="s">
        <v>41</v>
      </c>
      <c r="C2648" t="s">
        <v>409</v>
      </c>
      <c r="D2648">
        <v>1995</v>
      </c>
      <c r="E2648" t="s">
        <v>14794</v>
      </c>
      <c r="F2648">
        <v>8.3000000000000007</v>
      </c>
      <c r="G2648">
        <v>978000</v>
      </c>
      <c r="H2648" t="s">
        <v>3377</v>
      </c>
      <c r="I2648" t="s">
        <v>4123</v>
      </c>
      <c r="J2648" t="s">
        <v>3377</v>
      </c>
      <c r="K2648" t="s">
        <v>7</v>
      </c>
      <c r="L2648">
        <v>72000000</v>
      </c>
      <c r="M2648">
        <v>213216216</v>
      </c>
      <c r="N2648" t="s">
        <v>11179</v>
      </c>
      <c r="O2648">
        <v>178</v>
      </c>
    </row>
    <row r="2649" spans="1:15" x14ac:dyDescent="0.25">
      <c r="A2649" t="s">
        <v>14996</v>
      </c>
      <c r="B2649" t="s">
        <v>101</v>
      </c>
      <c r="C2649" t="s">
        <v>100</v>
      </c>
      <c r="D2649">
        <v>1995</v>
      </c>
      <c r="E2649" t="s">
        <v>14744</v>
      </c>
      <c r="F2649">
        <v>7.6</v>
      </c>
      <c r="G2649">
        <v>277000</v>
      </c>
      <c r="H2649" t="s">
        <v>1910</v>
      </c>
      <c r="I2649" t="s">
        <v>14995</v>
      </c>
      <c r="J2649" t="s">
        <v>822</v>
      </c>
      <c r="K2649" t="s">
        <v>7</v>
      </c>
      <c r="L2649">
        <v>52000000</v>
      </c>
      <c r="M2649">
        <v>355237933</v>
      </c>
      <c r="N2649" t="s">
        <v>103</v>
      </c>
      <c r="O2649">
        <v>140</v>
      </c>
    </row>
    <row r="2650" spans="1:15" x14ac:dyDescent="0.25">
      <c r="A2650" t="s">
        <v>14994</v>
      </c>
      <c r="B2650" t="s">
        <v>41</v>
      </c>
      <c r="C2650" t="s">
        <v>87</v>
      </c>
      <c r="D2650">
        <v>1995</v>
      </c>
      <c r="E2650" t="s">
        <v>14993</v>
      </c>
      <c r="F2650">
        <v>8.5</v>
      </c>
      <c r="G2650">
        <v>1000000</v>
      </c>
      <c r="H2650" t="s">
        <v>1967</v>
      </c>
      <c r="I2650" t="s">
        <v>1941</v>
      </c>
      <c r="J2650" t="s">
        <v>9728</v>
      </c>
      <c r="K2650" t="s">
        <v>7</v>
      </c>
      <c r="L2650">
        <v>6000000</v>
      </c>
      <c r="M2650">
        <v>23341568</v>
      </c>
      <c r="N2650" t="s">
        <v>13342</v>
      </c>
      <c r="O2650">
        <v>106</v>
      </c>
    </row>
    <row r="2651" spans="1:15" x14ac:dyDescent="0.25">
      <c r="A2651" t="s">
        <v>14992</v>
      </c>
      <c r="B2651" t="s">
        <v>101</v>
      </c>
      <c r="C2651" t="s">
        <v>100</v>
      </c>
      <c r="D2651">
        <v>1995</v>
      </c>
      <c r="E2651" t="s">
        <v>14888</v>
      </c>
      <c r="F2651">
        <v>7</v>
      </c>
      <c r="G2651">
        <v>318000</v>
      </c>
      <c r="H2651" t="s">
        <v>6443</v>
      </c>
      <c r="I2651" t="s">
        <v>6306</v>
      </c>
      <c r="J2651" t="s">
        <v>7071</v>
      </c>
      <c r="K2651" t="s">
        <v>7</v>
      </c>
      <c r="L2651">
        <v>65000000</v>
      </c>
      <c r="M2651">
        <v>262821940</v>
      </c>
      <c r="N2651" t="s">
        <v>2694</v>
      </c>
      <c r="O2651">
        <v>104</v>
      </c>
    </row>
    <row r="2652" spans="1:15" x14ac:dyDescent="0.25">
      <c r="A2652" t="s">
        <v>14991</v>
      </c>
      <c r="B2652" t="s">
        <v>41</v>
      </c>
      <c r="C2652" t="s">
        <v>87</v>
      </c>
      <c r="D2652">
        <v>1995</v>
      </c>
      <c r="E2652" t="s">
        <v>14756</v>
      </c>
      <c r="F2652">
        <v>8.1999999999999993</v>
      </c>
      <c r="G2652">
        <v>480000</v>
      </c>
      <c r="H2652" t="s">
        <v>1006</v>
      </c>
      <c r="I2652" t="s">
        <v>14990</v>
      </c>
      <c r="J2652" t="s">
        <v>1004</v>
      </c>
      <c r="K2652" t="s">
        <v>7</v>
      </c>
      <c r="L2652">
        <v>52000000</v>
      </c>
      <c r="M2652">
        <v>116112375</v>
      </c>
      <c r="N2652" t="s">
        <v>103</v>
      </c>
      <c r="O2652">
        <v>178</v>
      </c>
    </row>
    <row r="2653" spans="1:15" x14ac:dyDescent="0.25">
      <c r="A2653" t="s">
        <v>14989</v>
      </c>
      <c r="B2653" t="s">
        <v>68</v>
      </c>
      <c r="C2653" t="s">
        <v>34</v>
      </c>
      <c r="D2653">
        <v>1995</v>
      </c>
      <c r="E2653" t="s">
        <v>14618</v>
      </c>
      <c r="F2653">
        <v>5.2</v>
      </c>
      <c r="G2653">
        <v>43000</v>
      </c>
      <c r="H2653" t="s">
        <v>8782</v>
      </c>
      <c r="I2653" t="s">
        <v>10644</v>
      </c>
      <c r="J2653" t="s">
        <v>8079</v>
      </c>
      <c r="K2653" t="s">
        <v>7</v>
      </c>
      <c r="L2653">
        <v>50000000</v>
      </c>
      <c r="M2653">
        <v>152022101</v>
      </c>
      <c r="N2653" t="s">
        <v>108</v>
      </c>
      <c r="O2653">
        <v>109</v>
      </c>
    </row>
    <row r="2654" spans="1:15" x14ac:dyDescent="0.25">
      <c r="A2654" t="s">
        <v>14988</v>
      </c>
      <c r="B2654" t="s">
        <v>68</v>
      </c>
      <c r="C2654" t="s">
        <v>34</v>
      </c>
      <c r="D2654">
        <v>1995</v>
      </c>
      <c r="E2654" t="s">
        <v>14569</v>
      </c>
      <c r="F2654">
        <v>5.4</v>
      </c>
      <c r="G2654">
        <v>239000</v>
      </c>
      <c r="H2654" t="s">
        <v>5997</v>
      </c>
      <c r="I2654" t="s">
        <v>9603</v>
      </c>
      <c r="J2654" t="s">
        <v>9765</v>
      </c>
      <c r="K2654" t="s">
        <v>7</v>
      </c>
      <c r="L2654">
        <v>100000000</v>
      </c>
      <c r="M2654">
        <v>336567158</v>
      </c>
      <c r="N2654" t="s">
        <v>138</v>
      </c>
      <c r="O2654">
        <v>121</v>
      </c>
    </row>
    <row r="2655" spans="1:15" x14ac:dyDescent="0.25">
      <c r="A2655" t="s">
        <v>14987</v>
      </c>
      <c r="B2655" t="s">
        <v>5244</v>
      </c>
      <c r="C2655" t="s">
        <v>11</v>
      </c>
      <c r="D2655">
        <v>1995</v>
      </c>
      <c r="E2655" t="s">
        <v>14869</v>
      </c>
      <c r="F2655">
        <v>7.1</v>
      </c>
      <c r="G2655">
        <v>75000</v>
      </c>
      <c r="H2655" t="s">
        <v>11671</v>
      </c>
      <c r="I2655" t="s">
        <v>692</v>
      </c>
      <c r="J2655" t="s">
        <v>14986</v>
      </c>
      <c r="K2655" t="s">
        <v>7</v>
      </c>
      <c r="L2655">
        <v>1500000</v>
      </c>
      <c r="M2655">
        <v>7412216</v>
      </c>
      <c r="N2655" t="s">
        <v>14985</v>
      </c>
      <c r="O2655">
        <v>91</v>
      </c>
    </row>
    <row r="2656" spans="1:15" x14ac:dyDescent="0.25">
      <c r="A2656" t="s">
        <v>14984</v>
      </c>
      <c r="B2656" t="s">
        <v>915</v>
      </c>
      <c r="C2656" t="s">
        <v>73</v>
      </c>
      <c r="D2656">
        <v>1995</v>
      </c>
      <c r="E2656" t="s">
        <v>14756</v>
      </c>
      <c r="F2656">
        <v>8.3000000000000007</v>
      </c>
      <c r="G2656">
        <v>913000</v>
      </c>
      <c r="H2656" t="s">
        <v>913</v>
      </c>
      <c r="I2656" t="s">
        <v>913</v>
      </c>
      <c r="J2656" t="s">
        <v>822</v>
      </c>
      <c r="K2656" t="s">
        <v>7</v>
      </c>
      <c r="L2656">
        <v>30000000</v>
      </c>
      <c r="M2656">
        <v>394436586</v>
      </c>
      <c r="N2656" t="s">
        <v>119</v>
      </c>
      <c r="O2656">
        <v>81</v>
      </c>
    </row>
    <row r="2657" spans="1:15" x14ac:dyDescent="0.25">
      <c r="A2657" t="s">
        <v>14983</v>
      </c>
      <c r="B2657" t="s">
        <v>41</v>
      </c>
      <c r="C2657" t="s">
        <v>34</v>
      </c>
      <c r="D2657">
        <v>1995</v>
      </c>
      <c r="E2657" t="s">
        <v>14515</v>
      </c>
      <c r="F2657">
        <v>7.2</v>
      </c>
      <c r="G2657">
        <v>175000</v>
      </c>
      <c r="H2657" t="s">
        <v>994</v>
      </c>
      <c r="I2657" t="s">
        <v>994</v>
      </c>
      <c r="J2657" t="s">
        <v>3567</v>
      </c>
      <c r="K2657" t="s">
        <v>7</v>
      </c>
      <c r="L2657">
        <v>7000000</v>
      </c>
      <c r="M2657">
        <v>25405445</v>
      </c>
      <c r="N2657" t="s">
        <v>114</v>
      </c>
      <c r="O2657">
        <v>104</v>
      </c>
    </row>
    <row r="2658" spans="1:15" x14ac:dyDescent="0.25">
      <c r="A2658" t="s">
        <v>14982</v>
      </c>
      <c r="B2658" t="s">
        <v>41</v>
      </c>
      <c r="C2658" t="s">
        <v>34</v>
      </c>
      <c r="D2658">
        <v>1995</v>
      </c>
      <c r="E2658" t="s">
        <v>14675</v>
      </c>
      <c r="F2658">
        <v>7.6</v>
      </c>
      <c r="G2658">
        <v>370000</v>
      </c>
      <c r="H2658" t="s">
        <v>10485</v>
      </c>
      <c r="I2658" t="s">
        <v>6306</v>
      </c>
      <c r="J2658" t="s">
        <v>1878</v>
      </c>
      <c r="K2658" t="s">
        <v>7</v>
      </c>
      <c r="L2658">
        <v>90000000</v>
      </c>
      <c r="M2658">
        <v>366101666</v>
      </c>
      <c r="N2658" t="s">
        <v>14781</v>
      </c>
      <c r="O2658">
        <v>128</v>
      </c>
    </row>
    <row r="2659" spans="1:15" x14ac:dyDescent="0.25">
      <c r="A2659" t="s">
        <v>14981</v>
      </c>
      <c r="B2659" t="s">
        <v>68</v>
      </c>
      <c r="C2659" t="s">
        <v>34</v>
      </c>
      <c r="D2659">
        <v>1995</v>
      </c>
      <c r="E2659" t="s">
        <v>14626</v>
      </c>
      <c r="F2659">
        <v>5.8</v>
      </c>
      <c r="G2659">
        <v>112000</v>
      </c>
      <c r="H2659" t="s">
        <v>3335</v>
      </c>
      <c r="I2659" t="s">
        <v>13850</v>
      </c>
      <c r="J2659" t="s">
        <v>11994</v>
      </c>
      <c r="K2659" t="s">
        <v>7</v>
      </c>
      <c r="L2659">
        <v>18000000</v>
      </c>
      <c r="M2659">
        <v>122195920</v>
      </c>
      <c r="N2659" t="s">
        <v>666</v>
      </c>
      <c r="O2659">
        <v>101</v>
      </c>
    </row>
    <row r="2660" spans="1:15" x14ac:dyDescent="0.25">
      <c r="A2660" t="s">
        <v>14980</v>
      </c>
      <c r="B2660" t="s">
        <v>41</v>
      </c>
      <c r="C2660" t="s">
        <v>24</v>
      </c>
      <c r="D2660">
        <v>1995</v>
      </c>
      <c r="E2660" t="s">
        <v>14578</v>
      </c>
      <c r="F2660">
        <v>7.1</v>
      </c>
      <c r="G2660">
        <v>118000</v>
      </c>
      <c r="H2660" t="s">
        <v>4605</v>
      </c>
      <c r="I2660" t="s">
        <v>4605</v>
      </c>
      <c r="J2660" t="s">
        <v>14979</v>
      </c>
      <c r="K2660" t="s">
        <v>7</v>
      </c>
      <c r="L2660">
        <v>8000000</v>
      </c>
      <c r="M2660">
        <v>2122561</v>
      </c>
      <c r="N2660" t="s">
        <v>2957</v>
      </c>
      <c r="O2660">
        <v>94</v>
      </c>
    </row>
    <row r="2661" spans="1:15" x14ac:dyDescent="0.25">
      <c r="A2661" t="s">
        <v>14978</v>
      </c>
      <c r="B2661" t="s">
        <v>41</v>
      </c>
      <c r="C2661" t="s">
        <v>4370</v>
      </c>
      <c r="D2661">
        <v>1995</v>
      </c>
      <c r="E2661" t="s">
        <v>14783</v>
      </c>
      <c r="F2661">
        <v>8</v>
      </c>
      <c r="G2661">
        <v>589000</v>
      </c>
      <c r="H2661" t="s">
        <v>1369</v>
      </c>
      <c r="I2661" t="s">
        <v>14977</v>
      </c>
      <c r="J2661" t="s">
        <v>1878</v>
      </c>
      <c r="K2661" t="s">
        <v>7</v>
      </c>
      <c r="L2661">
        <v>29000001</v>
      </c>
      <c r="M2661">
        <v>168839459</v>
      </c>
      <c r="N2661" t="s">
        <v>103</v>
      </c>
      <c r="O2661">
        <v>129</v>
      </c>
    </row>
    <row r="2662" spans="1:15" x14ac:dyDescent="0.25">
      <c r="A2662" t="s">
        <v>14976</v>
      </c>
      <c r="B2662" t="s">
        <v>41</v>
      </c>
      <c r="C2662" t="s">
        <v>11</v>
      </c>
      <c r="D2662">
        <v>1995</v>
      </c>
      <c r="E2662" t="s">
        <v>14391</v>
      </c>
      <c r="F2662">
        <v>7.5</v>
      </c>
      <c r="G2662">
        <v>117000</v>
      </c>
      <c r="H2662" t="s">
        <v>10453</v>
      </c>
      <c r="I2662" t="s">
        <v>10460</v>
      </c>
      <c r="J2662" t="s">
        <v>1848</v>
      </c>
      <c r="K2662" t="s">
        <v>7</v>
      </c>
      <c r="L2662">
        <v>3600000</v>
      </c>
      <c r="M2662">
        <v>32029928</v>
      </c>
      <c r="N2662" t="s">
        <v>14975</v>
      </c>
      <c r="O2662">
        <v>111</v>
      </c>
    </row>
    <row r="2663" spans="1:15" x14ac:dyDescent="0.25">
      <c r="A2663" t="s">
        <v>14974</v>
      </c>
      <c r="B2663" t="s">
        <v>5244</v>
      </c>
      <c r="C2663" t="s">
        <v>11</v>
      </c>
      <c r="D2663">
        <v>1995</v>
      </c>
      <c r="E2663" t="s">
        <v>14735</v>
      </c>
      <c r="F2663">
        <v>4.9000000000000004</v>
      </c>
      <c r="G2663">
        <v>64000</v>
      </c>
      <c r="H2663" t="s">
        <v>9004</v>
      </c>
      <c r="I2663" t="s">
        <v>9033</v>
      </c>
      <c r="J2663" t="s">
        <v>14973</v>
      </c>
      <c r="K2663" t="s">
        <v>562</v>
      </c>
      <c r="L2663">
        <v>45000000</v>
      </c>
      <c r="M2663">
        <v>20358624</v>
      </c>
      <c r="N2663" t="s">
        <v>14645</v>
      </c>
      <c r="O2663">
        <v>128</v>
      </c>
    </row>
    <row r="2664" spans="1:15" x14ac:dyDescent="0.25">
      <c r="A2664" t="s">
        <v>14972</v>
      </c>
      <c r="B2664" t="s">
        <v>41</v>
      </c>
      <c r="C2664" t="s">
        <v>11</v>
      </c>
      <c r="D2664">
        <v>1995</v>
      </c>
      <c r="E2664" t="s">
        <v>14525</v>
      </c>
      <c r="F2664">
        <v>8.1</v>
      </c>
      <c r="G2664">
        <v>282000</v>
      </c>
      <c r="H2664" t="s">
        <v>664</v>
      </c>
      <c r="I2664" t="s">
        <v>664</v>
      </c>
      <c r="J2664" t="s">
        <v>2283</v>
      </c>
      <c r="K2664" t="s">
        <v>7</v>
      </c>
      <c r="L2664">
        <v>2500000</v>
      </c>
      <c r="M2664">
        <v>5987386</v>
      </c>
      <c r="N2664" t="s">
        <v>6977</v>
      </c>
      <c r="O2664">
        <v>101</v>
      </c>
    </row>
    <row r="2665" spans="1:15" x14ac:dyDescent="0.25">
      <c r="A2665" t="s">
        <v>14971</v>
      </c>
      <c r="B2665" t="s">
        <v>41</v>
      </c>
      <c r="C2665" t="s">
        <v>24</v>
      </c>
      <c r="D2665">
        <v>1995</v>
      </c>
      <c r="E2665" t="s">
        <v>14970</v>
      </c>
      <c r="F2665">
        <v>7.3</v>
      </c>
      <c r="G2665">
        <v>103000</v>
      </c>
      <c r="H2665" t="s">
        <v>896</v>
      </c>
      <c r="I2665" t="s">
        <v>2160</v>
      </c>
      <c r="J2665" t="s">
        <v>2160</v>
      </c>
      <c r="K2665" t="s">
        <v>7</v>
      </c>
      <c r="L2665">
        <v>3500000</v>
      </c>
      <c r="M2665">
        <v>28215918</v>
      </c>
      <c r="N2665" t="s">
        <v>666</v>
      </c>
      <c r="O2665">
        <v>91</v>
      </c>
    </row>
    <row r="2666" spans="1:15" x14ac:dyDescent="0.25">
      <c r="A2666" t="s">
        <v>14969</v>
      </c>
      <c r="B2666" t="s">
        <v>101</v>
      </c>
      <c r="C2666" t="s">
        <v>11</v>
      </c>
      <c r="D2666">
        <v>1995</v>
      </c>
      <c r="E2666" t="s">
        <v>14157</v>
      </c>
      <c r="F2666">
        <v>7.7</v>
      </c>
      <c r="G2666">
        <v>106000</v>
      </c>
      <c r="H2666" t="s">
        <v>967</v>
      </c>
      <c r="I2666" t="s">
        <v>8296</v>
      </c>
      <c r="J2666" t="s">
        <v>838</v>
      </c>
      <c r="K2666" t="s">
        <v>7</v>
      </c>
      <c r="L2666">
        <v>16000000</v>
      </c>
      <c r="M2666">
        <v>134582776</v>
      </c>
      <c r="N2666" t="s">
        <v>114</v>
      </c>
      <c r="O2666">
        <v>136</v>
      </c>
    </row>
    <row r="2667" spans="1:15" x14ac:dyDescent="0.25">
      <c r="A2667" t="s">
        <v>14968</v>
      </c>
      <c r="B2667" t="s">
        <v>68</v>
      </c>
      <c r="C2667" t="s">
        <v>34</v>
      </c>
      <c r="D2667">
        <v>1995</v>
      </c>
      <c r="E2667" t="s">
        <v>14614</v>
      </c>
      <c r="F2667">
        <v>6.2</v>
      </c>
      <c r="G2667">
        <v>186000</v>
      </c>
      <c r="H2667" t="s">
        <v>2955</v>
      </c>
      <c r="I2667" t="s">
        <v>14967</v>
      </c>
      <c r="J2667" t="s">
        <v>671</v>
      </c>
      <c r="K2667" t="s">
        <v>7</v>
      </c>
      <c r="L2667">
        <v>175000000</v>
      </c>
      <c r="M2667">
        <v>264218220</v>
      </c>
      <c r="N2667" t="s">
        <v>103</v>
      </c>
      <c r="O2667">
        <v>135</v>
      </c>
    </row>
    <row r="2668" spans="1:15" x14ac:dyDescent="0.25">
      <c r="A2668" t="s">
        <v>14966</v>
      </c>
      <c r="B2668" t="s">
        <v>41</v>
      </c>
      <c r="C2668" t="s">
        <v>409</v>
      </c>
      <c r="D2668">
        <v>1995</v>
      </c>
      <c r="E2668" t="s">
        <v>14684</v>
      </c>
      <c r="F2668">
        <v>7.3</v>
      </c>
      <c r="G2668">
        <v>105000</v>
      </c>
      <c r="H2668" t="s">
        <v>10755</v>
      </c>
      <c r="I2668" t="s">
        <v>14965</v>
      </c>
      <c r="J2668" t="s">
        <v>1091</v>
      </c>
      <c r="K2668" t="s">
        <v>7</v>
      </c>
      <c r="L2668">
        <v>2000000</v>
      </c>
      <c r="M2668">
        <v>2402438</v>
      </c>
      <c r="N2668" t="s">
        <v>666</v>
      </c>
      <c r="O2668">
        <v>102</v>
      </c>
    </row>
    <row r="2669" spans="1:15" x14ac:dyDescent="0.25">
      <c r="A2669" t="s">
        <v>14964</v>
      </c>
      <c r="B2669" t="s">
        <v>41</v>
      </c>
      <c r="C2669" t="s">
        <v>34</v>
      </c>
      <c r="D2669">
        <v>1995</v>
      </c>
      <c r="E2669" t="s">
        <v>14738</v>
      </c>
      <c r="F2669">
        <v>6.9</v>
      </c>
      <c r="G2669">
        <v>247000</v>
      </c>
      <c r="H2669" t="s">
        <v>2621</v>
      </c>
      <c r="I2669" t="s">
        <v>7162</v>
      </c>
      <c r="J2669" t="s">
        <v>115</v>
      </c>
      <c r="K2669" t="s">
        <v>7</v>
      </c>
      <c r="L2669">
        <v>19000000</v>
      </c>
      <c r="M2669">
        <v>141407024</v>
      </c>
      <c r="N2669" t="s">
        <v>14963</v>
      </c>
      <c r="O2669">
        <v>119</v>
      </c>
    </row>
    <row r="2670" spans="1:15" x14ac:dyDescent="0.25">
      <c r="A2670" t="s">
        <v>14962</v>
      </c>
      <c r="B2670" t="s">
        <v>68</v>
      </c>
      <c r="C2670" t="s">
        <v>24</v>
      </c>
      <c r="D2670">
        <v>1995</v>
      </c>
      <c r="E2670" t="s">
        <v>14947</v>
      </c>
      <c r="F2670">
        <v>6.4</v>
      </c>
      <c r="G2670">
        <v>135000</v>
      </c>
      <c r="H2670" t="s">
        <v>11094</v>
      </c>
      <c r="I2670" t="s">
        <v>3867</v>
      </c>
      <c r="J2670" t="s">
        <v>1712</v>
      </c>
      <c r="K2670" t="s">
        <v>7</v>
      </c>
      <c r="L2670">
        <v>10000000</v>
      </c>
      <c r="M2670">
        <v>26488734</v>
      </c>
      <c r="N2670" t="s">
        <v>103</v>
      </c>
      <c r="O2670">
        <v>89</v>
      </c>
    </row>
    <row r="2671" spans="1:15" x14ac:dyDescent="0.25">
      <c r="A2671" t="s">
        <v>14961</v>
      </c>
      <c r="B2671" t="s">
        <v>101</v>
      </c>
      <c r="C2671" t="s">
        <v>34</v>
      </c>
      <c r="D2671">
        <v>1995</v>
      </c>
      <c r="E2671" t="s">
        <v>14744</v>
      </c>
      <c r="F2671">
        <v>5.2</v>
      </c>
      <c r="G2671">
        <v>26000</v>
      </c>
      <c r="H2671" t="s">
        <v>13471</v>
      </c>
      <c r="I2671" t="s">
        <v>14960</v>
      </c>
      <c r="J2671" t="s">
        <v>14959</v>
      </c>
      <c r="K2671" t="s">
        <v>7</v>
      </c>
      <c r="L2671">
        <v>20000000</v>
      </c>
      <c r="M2671">
        <v>66433194</v>
      </c>
      <c r="N2671" t="s">
        <v>890</v>
      </c>
      <c r="O2671">
        <v>95</v>
      </c>
    </row>
    <row r="2672" spans="1:15" x14ac:dyDescent="0.25">
      <c r="A2672" t="s">
        <v>14958</v>
      </c>
      <c r="B2672" t="s">
        <v>68</v>
      </c>
      <c r="C2672" t="s">
        <v>34</v>
      </c>
      <c r="D2672">
        <v>1995</v>
      </c>
      <c r="E2672" t="s">
        <v>14778</v>
      </c>
      <c r="F2672">
        <v>7.2</v>
      </c>
      <c r="G2672">
        <v>243000</v>
      </c>
      <c r="H2672" t="s">
        <v>2487</v>
      </c>
      <c r="I2672" t="s">
        <v>11171</v>
      </c>
      <c r="J2672" t="s">
        <v>4204</v>
      </c>
      <c r="K2672" t="s">
        <v>265</v>
      </c>
      <c r="L2672">
        <v>60000000</v>
      </c>
      <c r="M2672">
        <v>352194034</v>
      </c>
      <c r="N2672" t="s">
        <v>11170</v>
      </c>
      <c r="O2672">
        <v>130</v>
      </c>
    </row>
    <row r="2673" spans="1:15" x14ac:dyDescent="0.25">
      <c r="A2673" t="s">
        <v>14957</v>
      </c>
      <c r="B2673" t="s">
        <v>41</v>
      </c>
      <c r="C2673" t="s">
        <v>34</v>
      </c>
      <c r="D2673">
        <v>1995</v>
      </c>
      <c r="E2673" t="s">
        <v>14863</v>
      </c>
      <c r="F2673">
        <v>5.8</v>
      </c>
      <c r="G2673">
        <v>76000</v>
      </c>
      <c r="H2673" t="s">
        <v>4451</v>
      </c>
      <c r="I2673" t="s">
        <v>13248</v>
      </c>
      <c r="J2673" t="s">
        <v>11605</v>
      </c>
      <c r="K2673" t="s">
        <v>7</v>
      </c>
      <c r="L2673">
        <v>35000000</v>
      </c>
      <c r="M2673">
        <v>113374103</v>
      </c>
      <c r="N2673" t="s">
        <v>704</v>
      </c>
      <c r="O2673">
        <v>108</v>
      </c>
    </row>
    <row r="2674" spans="1:15" x14ac:dyDescent="0.25">
      <c r="A2674" t="s">
        <v>14956</v>
      </c>
      <c r="B2674" t="s">
        <v>41</v>
      </c>
      <c r="C2674" t="s">
        <v>34</v>
      </c>
      <c r="D2674">
        <v>1995</v>
      </c>
      <c r="E2674" t="s">
        <v>14955</v>
      </c>
      <c r="F2674">
        <v>6.6</v>
      </c>
      <c r="G2674">
        <v>123000</v>
      </c>
      <c r="H2674" t="s">
        <v>8933</v>
      </c>
      <c r="I2674" t="s">
        <v>14954</v>
      </c>
      <c r="J2674" t="s">
        <v>5431</v>
      </c>
      <c r="K2674" t="s">
        <v>7</v>
      </c>
      <c r="L2674">
        <v>50000000</v>
      </c>
      <c r="M2674">
        <v>189859560</v>
      </c>
      <c r="N2674" t="s">
        <v>138</v>
      </c>
      <c r="O2674">
        <v>127</v>
      </c>
    </row>
    <row r="2675" spans="1:15" x14ac:dyDescent="0.25">
      <c r="A2675" t="s">
        <v>14953</v>
      </c>
      <c r="B2675" t="s">
        <v>41</v>
      </c>
      <c r="C2675" t="s">
        <v>24</v>
      </c>
      <c r="D2675">
        <v>1995</v>
      </c>
      <c r="E2675" t="s">
        <v>14952</v>
      </c>
      <c r="F2675">
        <v>6.8</v>
      </c>
      <c r="G2675">
        <v>100000</v>
      </c>
      <c r="H2675" t="s">
        <v>32</v>
      </c>
      <c r="I2675" t="s">
        <v>13999</v>
      </c>
      <c r="J2675" t="s">
        <v>12662</v>
      </c>
      <c r="K2675" t="s">
        <v>7</v>
      </c>
      <c r="L2675">
        <v>4000000</v>
      </c>
      <c r="M2675">
        <v>4257354</v>
      </c>
      <c r="N2675" t="s">
        <v>3464</v>
      </c>
      <c r="O2675">
        <v>98</v>
      </c>
    </row>
    <row r="2676" spans="1:15" x14ac:dyDescent="0.25">
      <c r="A2676" t="s">
        <v>14951</v>
      </c>
      <c r="B2676" t="s">
        <v>68</v>
      </c>
      <c r="C2676" t="s">
        <v>24</v>
      </c>
      <c r="D2676">
        <v>1995</v>
      </c>
      <c r="E2676" t="s">
        <v>14578</v>
      </c>
      <c r="F2676">
        <v>6.7</v>
      </c>
      <c r="G2676">
        <v>52000</v>
      </c>
      <c r="H2676" t="s">
        <v>14950</v>
      </c>
      <c r="I2676" t="s">
        <v>12129</v>
      </c>
      <c r="J2676" t="s">
        <v>2555</v>
      </c>
      <c r="K2676" t="s">
        <v>7</v>
      </c>
      <c r="M2676">
        <v>273188</v>
      </c>
      <c r="N2676" t="s">
        <v>14949</v>
      </c>
      <c r="O2676">
        <v>90</v>
      </c>
    </row>
    <row r="2677" spans="1:15" x14ac:dyDescent="0.25">
      <c r="A2677" t="s">
        <v>14948</v>
      </c>
      <c r="B2677" t="s">
        <v>41</v>
      </c>
      <c r="C2677" t="s">
        <v>34</v>
      </c>
      <c r="D2677">
        <v>1995</v>
      </c>
      <c r="E2677" t="s">
        <v>14947</v>
      </c>
      <c r="F2677">
        <v>6.4</v>
      </c>
      <c r="G2677">
        <v>88000</v>
      </c>
      <c r="H2677" t="s">
        <v>5160</v>
      </c>
      <c r="I2677" t="s">
        <v>12281</v>
      </c>
      <c r="J2677" t="s">
        <v>9032</v>
      </c>
      <c r="K2677" t="s">
        <v>7</v>
      </c>
      <c r="L2677">
        <v>32000000</v>
      </c>
      <c r="M2677">
        <v>18636537</v>
      </c>
      <c r="N2677" t="s">
        <v>2694</v>
      </c>
      <c r="O2677">
        <v>107</v>
      </c>
    </row>
    <row r="2678" spans="1:15" x14ac:dyDescent="0.25">
      <c r="A2678" t="s">
        <v>14946</v>
      </c>
      <c r="B2678" t="s">
        <v>68</v>
      </c>
      <c r="C2678" t="s">
        <v>24</v>
      </c>
      <c r="D2678">
        <v>1995</v>
      </c>
      <c r="E2678" t="s">
        <v>14622</v>
      </c>
      <c r="F2678">
        <v>6.2</v>
      </c>
      <c r="G2678">
        <v>66000</v>
      </c>
      <c r="H2678" t="s">
        <v>7837</v>
      </c>
      <c r="I2678" t="s">
        <v>14945</v>
      </c>
      <c r="J2678" t="s">
        <v>14944</v>
      </c>
      <c r="K2678" t="s">
        <v>7</v>
      </c>
      <c r="L2678">
        <v>20000000</v>
      </c>
      <c r="M2678">
        <v>7563728</v>
      </c>
      <c r="N2678" t="s">
        <v>9348</v>
      </c>
      <c r="O2678">
        <v>105</v>
      </c>
    </row>
    <row r="2679" spans="1:15" x14ac:dyDescent="0.25">
      <c r="A2679" t="s">
        <v>14943</v>
      </c>
      <c r="B2679" t="s">
        <v>52</v>
      </c>
      <c r="C2679" t="s">
        <v>87</v>
      </c>
      <c r="D2679">
        <v>1995</v>
      </c>
      <c r="E2679" t="s">
        <v>14017</v>
      </c>
      <c r="F2679">
        <v>8.1</v>
      </c>
      <c r="G2679">
        <v>157000</v>
      </c>
      <c r="H2679" t="s">
        <v>7725</v>
      </c>
      <c r="I2679" t="s">
        <v>7725</v>
      </c>
      <c r="J2679" t="s">
        <v>11269</v>
      </c>
      <c r="K2679" t="s">
        <v>562</v>
      </c>
      <c r="M2679">
        <v>302606</v>
      </c>
      <c r="N2679" t="s">
        <v>14942</v>
      </c>
      <c r="O2679">
        <v>98</v>
      </c>
    </row>
    <row r="2680" spans="1:15" x14ac:dyDescent="0.25">
      <c r="A2680" t="s">
        <v>14941</v>
      </c>
      <c r="B2680" t="s">
        <v>101</v>
      </c>
      <c r="C2680" t="s">
        <v>24</v>
      </c>
      <c r="D2680">
        <v>1995</v>
      </c>
      <c r="E2680" t="s">
        <v>14673</v>
      </c>
      <c r="F2680">
        <v>6.1</v>
      </c>
      <c r="G2680">
        <v>125000</v>
      </c>
      <c r="H2680" t="s">
        <v>7358</v>
      </c>
      <c r="I2680" t="s">
        <v>14940</v>
      </c>
      <c r="J2680" t="s">
        <v>12913</v>
      </c>
      <c r="K2680" t="s">
        <v>7</v>
      </c>
      <c r="L2680">
        <v>50000000</v>
      </c>
      <c r="M2680">
        <v>287928194</v>
      </c>
      <c r="N2680" t="s">
        <v>103</v>
      </c>
      <c r="O2680">
        <v>100</v>
      </c>
    </row>
    <row r="2681" spans="1:15" x14ac:dyDescent="0.25">
      <c r="A2681" t="s">
        <v>14939</v>
      </c>
      <c r="B2681" t="s">
        <v>68</v>
      </c>
      <c r="C2681" t="s">
        <v>24</v>
      </c>
      <c r="D2681">
        <v>1995</v>
      </c>
      <c r="E2681" t="s">
        <v>14646</v>
      </c>
      <c r="F2681">
        <v>6.6</v>
      </c>
      <c r="G2681">
        <v>30000</v>
      </c>
      <c r="H2681" t="s">
        <v>9873</v>
      </c>
      <c r="I2681" t="s">
        <v>14938</v>
      </c>
      <c r="J2681" t="s">
        <v>10050</v>
      </c>
      <c r="K2681" t="s">
        <v>7</v>
      </c>
      <c r="M2681">
        <v>47774193</v>
      </c>
      <c r="N2681" t="s">
        <v>103</v>
      </c>
      <c r="O2681">
        <v>109</v>
      </c>
    </row>
    <row r="2682" spans="1:15" x14ac:dyDescent="0.25">
      <c r="A2682" t="s">
        <v>14937</v>
      </c>
      <c r="B2682" t="s">
        <v>101</v>
      </c>
      <c r="C2682" t="s">
        <v>24</v>
      </c>
      <c r="D2682">
        <v>1995</v>
      </c>
      <c r="E2682" t="s">
        <v>14897</v>
      </c>
      <c r="F2682">
        <v>6.6</v>
      </c>
      <c r="G2682">
        <v>26000</v>
      </c>
      <c r="H2682" t="s">
        <v>4288</v>
      </c>
      <c r="I2682" t="s">
        <v>3962</v>
      </c>
      <c r="J2682" t="s">
        <v>14936</v>
      </c>
      <c r="K2682" t="s">
        <v>7</v>
      </c>
      <c r="M2682">
        <v>17689177</v>
      </c>
      <c r="N2682" t="s">
        <v>12919</v>
      </c>
      <c r="O2682">
        <v>100</v>
      </c>
    </row>
    <row r="2683" spans="1:15" x14ac:dyDescent="0.25">
      <c r="A2683" t="s">
        <v>14935</v>
      </c>
      <c r="B2683" t="s">
        <v>41</v>
      </c>
      <c r="C2683" t="s">
        <v>34</v>
      </c>
      <c r="D2683">
        <v>1995</v>
      </c>
      <c r="E2683" t="s">
        <v>14549</v>
      </c>
      <c r="F2683">
        <v>5.4</v>
      </c>
      <c r="G2683">
        <v>31000</v>
      </c>
      <c r="H2683" t="s">
        <v>14934</v>
      </c>
      <c r="I2683" t="s">
        <v>14933</v>
      </c>
      <c r="J2683" t="s">
        <v>14932</v>
      </c>
      <c r="K2683" t="s">
        <v>7</v>
      </c>
      <c r="L2683">
        <v>25000000</v>
      </c>
      <c r="M2683">
        <v>4064495</v>
      </c>
      <c r="N2683" t="s">
        <v>14931</v>
      </c>
      <c r="O2683">
        <v>104</v>
      </c>
    </row>
    <row r="2684" spans="1:15" x14ac:dyDescent="0.25">
      <c r="A2684" t="s">
        <v>14930</v>
      </c>
      <c r="B2684" t="s">
        <v>68</v>
      </c>
      <c r="C2684" t="s">
        <v>24</v>
      </c>
      <c r="D2684">
        <v>1995</v>
      </c>
      <c r="E2684" t="s">
        <v>14578</v>
      </c>
      <c r="F2684">
        <v>6.8</v>
      </c>
      <c r="G2684">
        <v>28000</v>
      </c>
      <c r="H2684" t="s">
        <v>14929</v>
      </c>
      <c r="I2684" t="s">
        <v>8818</v>
      </c>
      <c r="J2684" t="s">
        <v>7269</v>
      </c>
      <c r="K2684" t="s">
        <v>7</v>
      </c>
      <c r="M2684">
        <v>37591674</v>
      </c>
      <c r="N2684" t="s">
        <v>666</v>
      </c>
      <c r="O2684">
        <v>100</v>
      </c>
    </row>
    <row r="2685" spans="1:15" x14ac:dyDescent="0.25">
      <c r="A2685" t="s">
        <v>14928</v>
      </c>
      <c r="B2685" t="s">
        <v>915</v>
      </c>
      <c r="C2685" t="s">
        <v>73</v>
      </c>
      <c r="D2685">
        <v>1995</v>
      </c>
      <c r="E2685" t="s">
        <v>14927</v>
      </c>
      <c r="F2685">
        <v>6.7</v>
      </c>
      <c r="G2685">
        <v>175000</v>
      </c>
      <c r="H2685" t="s">
        <v>14926</v>
      </c>
      <c r="I2685" t="s">
        <v>14925</v>
      </c>
      <c r="J2685" t="s">
        <v>3377</v>
      </c>
      <c r="K2685" t="s">
        <v>7</v>
      </c>
      <c r="L2685">
        <v>55000000</v>
      </c>
      <c r="M2685">
        <v>346079773</v>
      </c>
      <c r="N2685" t="s">
        <v>119</v>
      </c>
      <c r="O2685">
        <v>81</v>
      </c>
    </row>
    <row r="2686" spans="1:15" x14ac:dyDescent="0.25">
      <c r="A2686" t="s">
        <v>14924</v>
      </c>
      <c r="B2686" t="s">
        <v>915</v>
      </c>
      <c r="C2686" t="s">
        <v>73</v>
      </c>
      <c r="D2686">
        <v>1995</v>
      </c>
      <c r="E2686" t="s">
        <v>14738</v>
      </c>
      <c r="F2686">
        <v>6.9</v>
      </c>
      <c r="G2686">
        <v>48000</v>
      </c>
      <c r="H2686" t="s">
        <v>8545</v>
      </c>
      <c r="I2686" t="s">
        <v>14923</v>
      </c>
      <c r="J2686" t="s">
        <v>14922</v>
      </c>
      <c r="K2686" t="s">
        <v>7</v>
      </c>
      <c r="L2686">
        <v>18000000</v>
      </c>
      <c r="M2686">
        <v>35348597</v>
      </c>
      <c r="N2686" t="s">
        <v>119</v>
      </c>
      <c r="O2686">
        <v>78</v>
      </c>
    </row>
    <row r="2687" spans="1:15" x14ac:dyDescent="0.25">
      <c r="A2687" t="s">
        <v>14921</v>
      </c>
      <c r="B2687" t="s">
        <v>41</v>
      </c>
      <c r="C2687" t="s">
        <v>409</v>
      </c>
      <c r="D2687">
        <v>1995</v>
      </c>
      <c r="E2687" t="s">
        <v>14662</v>
      </c>
      <c r="F2687">
        <v>6.5</v>
      </c>
      <c r="G2687">
        <v>50000</v>
      </c>
      <c r="H2687" t="s">
        <v>12946</v>
      </c>
      <c r="I2687" t="s">
        <v>14920</v>
      </c>
      <c r="J2687" t="s">
        <v>7011</v>
      </c>
      <c r="K2687" t="s">
        <v>7</v>
      </c>
      <c r="L2687">
        <v>23000000</v>
      </c>
      <c r="M2687">
        <v>179519401</v>
      </c>
      <c r="N2687" t="s">
        <v>8102</v>
      </c>
      <c r="O2687">
        <v>99</v>
      </c>
    </row>
    <row r="2688" spans="1:15" x14ac:dyDescent="0.25">
      <c r="A2688" t="s">
        <v>14919</v>
      </c>
      <c r="B2688" t="s">
        <v>41</v>
      </c>
      <c r="C2688" t="s">
        <v>34</v>
      </c>
      <c r="D2688">
        <v>1995</v>
      </c>
      <c r="E2688" t="s">
        <v>14643</v>
      </c>
      <c r="F2688">
        <v>7.3</v>
      </c>
      <c r="G2688">
        <v>105000</v>
      </c>
      <c r="H2688" t="s">
        <v>6897</v>
      </c>
      <c r="I2688" t="s">
        <v>14918</v>
      </c>
      <c r="J2688" t="s">
        <v>9628</v>
      </c>
      <c r="K2688" t="s">
        <v>7</v>
      </c>
      <c r="L2688">
        <v>53000000</v>
      </c>
      <c r="M2688">
        <v>157387195</v>
      </c>
      <c r="N2688" t="s">
        <v>8102</v>
      </c>
      <c r="O2688">
        <v>116</v>
      </c>
    </row>
    <row r="2689" spans="1:15" x14ac:dyDescent="0.25">
      <c r="A2689" t="s">
        <v>14917</v>
      </c>
      <c r="B2689" t="s">
        <v>41</v>
      </c>
      <c r="C2689" t="s">
        <v>24</v>
      </c>
      <c r="D2689">
        <v>1995</v>
      </c>
      <c r="E2689" t="s">
        <v>14649</v>
      </c>
      <c r="F2689">
        <v>6.8</v>
      </c>
      <c r="G2689">
        <v>45000</v>
      </c>
      <c r="H2689" t="s">
        <v>1418</v>
      </c>
      <c r="I2689" t="s">
        <v>14916</v>
      </c>
      <c r="J2689" t="s">
        <v>1440</v>
      </c>
      <c r="K2689" t="s">
        <v>7</v>
      </c>
      <c r="L2689">
        <v>20000000</v>
      </c>
      <c r="M2689">
        <v>21284514</v>
      </c>
      <c r="N2689" t="s">
        <v>114</v>
      </c>
      <c r="O2689">
        <v>106</v>
      </c>
    </row>
    <row r="2690" spans="1:15" x14ac:dyDescent="0.25">
      <c r="A2690" t="s">
        <v>14915</v>
      </c>
      <c r="B2690" t="s">
        <v>101</v>
      </c>
      <c r="C2690" t="s">
        <v>24</v>
      </c>
      <c r="D2690">
        <v>1995</v>
      </c>
      <c r="E2690" t="s">
        <v>14888</v>
      </c>
      <c r="F2690">
        <v>6.3</v>
      </c>
      <c r="G2690">
        <v>38000</v>
      </c>
      <c r="H2690" t="s">
        <v>9543</v>
      </c>
      <c r="I2690" t="s">
        <v>14914</v>
      </c>
      <c r="J2690" t="s">
        <v>96</v>
      </c>
      <c r="K2690" t="s">
        <v>332</v>
      </c>
      <c r="L2690">
        <v>58000000</v>
      </c>
      <c r="M2690">
        <v>53672080</v>
      </c>
      <c r="N2690" t="s">
        <v>13939</v>
      </c>
      <c r="O2690">
        <v>127</v>
      </c>
    </row>
    <row r="2691" spans="1:15" x14ac:dyDescent="0.25">
      <c r="A2691" t="s">
        <v>2615</v>
      </c>
      <c r="B2691" t="s">
        <v>552</v>
      </c>
      <c r="C2691" t="s">
        <v>73</v>
      </c>
      <c r="D2691">
        <v>1995</v>
      </c>
      <c r="E2691" t="s">
        <v>14094</v>
      </c>
      <c r="F2691">
        <v>8</v>
      </c>
      <c r="G2691">
        <v>133000</v>
      </c>
      <c r="H2691" t="s">
        <v>9625</v>
      </c>
      <c r="I2691" t="s">
        <v>2613</v>
      </c>
      <c r="J2691" t="s">
        <v>14913</v>
      </c>
      <c r="K2691" t="s">
        <v>197</v>
      </c>
      <c r="M2691">
        <v>516540</v>
      </c>
      <c r="N2691" t="s">
        <v>3716</v>
      </c>
      <c r="O2691">
        <v>83</v>
      </c>
    </row>
    <row r="2692" spans="1:15" x14ac:dyDescent="0.25">
      <c r="A2692" t="s">
        <v>14912</v>
      </c>
      <c r="B2692" t="s">
        <v>101</v>
      </c>
      <c r="C2692" t="s">
        <v>24</v>
      </c>
      <c r="D2692">
        <v>1995</v>
      </c>
      <c r="E2692" t="s">
        <v>14684</v>
      </c>
      <c r="F2692">
        <v>6.7</v>
      </c>
      <c r="G2692">
        <v>95000</v>
      </c>
      <c r="H2692" t="s">
        <v>1855</v>
      </c>
      <c r="I2692" t="s">
        <v>14911</v>
      </c>
      <c r="J2692" t="s">
        <v>1865</v>
      </c>
      <c r="K2692" t="s">
        <v>7</v>
      </c>
      <c r="L2692">
        <v>17000000</v>
      </c>
      <c r="M2692">
        <v>182057016</v>
      </c>
      <c r="N2692" t="s">
        <v>8102</v>
      </c>
      <c r="O2692">
        <v>103</v>
      </c>
    </row>
    <row r="2693" spans="1:15" x14ac:dyDescent="0.25">
      <c r="A2693" t="s">
        <v>14910</v>
      </c>
      <c r="B2693" t="s">
        <v>41</v>
      </c>
      <c r="C2693" t="s">
        <v>24</v>
      </c>
      <c r="D2693">
        <v>1995</v>
      </c>
      <c r="E2693" t="s">
        <v>14578</v>
      </c>
      <c r="F2693">
        <v>6.9</v>
      </c>
      <c r="G2693">
        <v>78000</v>
      </c>
      <c r="H2693" t="s">
        <v>5760</v>
      </c>
      <c r="I2693" t="s">
        <v>9488</v>
      </c>
      <c r="J2693" t="s">
        <v>9628</v>
      </c>
      <c r="K2693" t="s">
        <v>7</v>
      </c>
      <c r="L2693">
        <v>30250000</v>
      </c>
      <c r="M2693">
        <v>115101622</v>
      </c>
      <c r="N2693" t="s">
        <v>704</v>
      </c>
      <c r="O2693">
        <v>105</v>
      </c>
    </row>
    <row r="2694" spans="1:15" x14ac:dyDescent="0.25">
      <c r="A2694" t="s">
        <v>14909</v>
      </c>
      <c r="B2694" t="s">
        <v>68</v>
      </c>
      <c r="C2694" t="s">
        <v>100</v>
      </c>
      <c r="D2694">
        <v>1995</v>
      </c>
      <c r="E2694" t="s">
        <v>14549</v>
      </c>
      <c r="F2694">
        <v>7.1</v>
      </c>
      <c r="G2694">
        <v>79000</v>
      </c>
      <c r="H2694" t="s">
        <v>1289</v>
      </c>
      <c r="I2694" t="s">
        <v>14908</v>
      </c>
      <c r="J2694" t="s">
        <v>13139</v>
      </c>
      <c r="K2694" t="s">
        <v>7</v>
      </c>
      <c r="M2694">
        <v>32679899</v>
      </c>
      <c r="N2694" t="s">
        <v>11965</v>
      </c>
      <c r="O2694">
        <v>97</v>
      </c>
    </row>
    <row r="2695" spans="1:15" x14ac:dyDescent="0.25">
      <c r="A2695" t="s">
        <v>14907</v>
      </c>
      <c r="B2695" t="s">
        <v>915</v>
      </c>
      <c r="C2695" t="s">
        <v>24</v>
      </c>
      <c r="D2695">
        <v>1995</v>
      </c>
      <c r="E2695" t="s">
        <v>14656</v>
      </c>
      <c r="F2695">
        <v>6.8</v>
      </c>
      <c r="G2695">
        <v>119000</v>
      </c>
      <c r="H2695" t="s">
        <v>8659</v>
      </c>
      <c r="I2695" t="s">
        <v>14906</v>
      </c>
      <c r="J2695" t="s">
        <v>14905</v>
      </c>
      <c r="K2695" t="s">
        <v>504</v>
      </c>
      <c r="L2695">
        <v>30000000</v>
      </c>
      <c r="M2695">
        <v>254134910</v>
      </c>
      <c r="N2695" t="s">
        <v>103</v>
      </c>
      <c r="O2695">
        <v>91</v>
      </c>
    </row>
    <row r="2696" spans="1:15" x14ac:dyDescent="0.25">
      <c r="A2696" t="s">
        <v>14904</v>
      </c>
      <c r="B2696" t="s">
        <v>41</v>
      </c>
      <c r="C2696" t="s">
        <v>87</v>
      </c>
      <c r="D2696">
        <v>1995</v>
      </c>
      <c r="E2696" t="s">
        <v>14226</v>
      </c>
      <c r="F2696">
        <v>7.5</v>
      </c>
      <c r="G2696">
        <v>90000</v>
      </c>
      <c r="H2696" t="s">
        <v>10260</v>
      </c>
      <c r="I2696" t="s">
        <v>14903</v>
      </c>
      <c r="J2696" t="s">
        <v>3698</v>
      </c>
      <c r="K2696" t="s">
        <v>265</v>
      </c>
      <c r="L2696">
        <v>11000000</v>
      </c>
      <c r="M2696">
        <v>39363635</v>
      </c>
      <c r="N2696" t="s">
        <v>14902</v>
      </c>
      <c r="O2696">
        <v>122</v>
      </c>
    </row>
    <row r="2697" spans="1:15" x14ac:dyDescent="0.25">
      <c r="A2697" t="s">
        <v>14901</v>
      </c>
      <c r="B2697" t="s">
        <v>68</v>
      </c>
      <c r="C2697" t="s">
        <v>24</v>
      </c>
      <c r="D2697">
        <v>1995</v>
      </c>
      <c r="E2697" t="s">
        <v>14897</v>
      </c>
      <c r="F2697">
        <v>6.1</v>
      </c>
      <c r="G2697">
        <v>21000</v>
      </c>
      <c r="H2697" t="s">
        <v>7183</v>
      </c>
      <c r="I2697" t="s">
        <v>14281</v>
      </c>
      <c r="J2697" t="s">
        <v>14280</v>
      </c>
      <c r="K2697" t="s">
        <v>7</v>
      </c>
      <c r="L2697">
        <v>12000000</v>
      </c>
      <c r="M2697">
        <v>46576136</v>
      </c>
      <c r="N2697" t="s">
        <v>108</v>
      </c>
      <c r="O2697">
        <v>90</v>
      </c>
    </row>
    <row r="2698" spans="1:15" x14ac:dyDescent="0.25">
      <c r="A2698" t="s">
        <v>14900</v>
      </c>
      <c r="B2698" t="s">
        <v>41</v>
      </c>
      <c r="C2698" t="s">
        <v>34</v>
      </c>
      <c r="D2698">
        <v>1995</v>
      </c>
      <c r="E2698" t="s">
        <v>14673</v>
      </c>
      <c r="F2698">
        <v>5.7</v>
      </c>
      <c r="G2698">
        <v>68000</v>
      </c>
      <c r="H2698" t="s">
        <v>14899</v>
      </c>
      <c r="I2698" t="s">
        <v>13170</v>
      </c>
      <c r="J2698" t="s">
        <v>1056</v>
      </c>
      <c r="K2698" t="s">
        <v>95</v>
      </c>
      <c r="L2698">
        <v>26000000</v>
      </c>
      <c r="M2698">
        <v>19075720</v>
      </c>
      <c r="N2698" t="s">
        <v>2694</v>
      </c>
      <c r="O2698">
        <v>96</v>
      </c>
    </row>
    <row r="2699" spans="1:15" x14ac:dyDescent="0.25">
      <c r="A2699" t="s">
        <v>14898</v>
      </c>
      <c r="B2699" t="s">
        <v>41</v>
      </c>
      <c r="C2699" t="s">
        <v>34</v>
      </c>
      <c r="D2699">
        <v>1995</v>
      </c>
      <c r="E2699" t="s">
        <v>14897</v>
      </c>
      <c r="F2699">
        <v>6.4</v>
      </c>
      <c r="G2699">
        <v>25000</v>
      </c>
      <c r="H2699" t="s">
        <v>14896</v>
      </c>
      <c r="I2699" t="s">
        <v>11012</v>
      </c>
      <c r="J2699" t="s">
        <v>10617</v>
      </c>
      <c r="K2699" t="s">
        <v>7</v>
      </c>
      <c r="M2699">
        <v>36853222</v>
      </c>
      <c r="N2699" t="s">
        <v>138</v>
      </c>
      <c r="O2699">
        <v>102</v>
      </c>
    </row>
    <row r="2700" spans="1:15" x14ac:dyDescent="0.25">
      <c r="A2700" t="s">
        <v>14895</v>
      </c>
      <c r="B2700" t="s">
        <v>68</v>
      </c>
      <c r="C2700" t="s">
        <v>11</v>
      </c>
      <c r="D2700">
        <v>1995</v>
      </c>
      <c r="E2700" t="s">
        <v>14602</v>
      </c>
      <c r="F2700">
        <v>7.6</v>
      </c>
      <c r="G2700">
        <v>76000</v>
      </c>
      <c r="H2700" t="s">
        <v>1244</v>
      </c>
      <c r="I2700" t="s">
        <v>4951</v>
      </c>
      <c r="J2700" t="s">
        <v>1244</v>
      </c>
      <c r="K2700" t="s">
        <v>7</v>
      </c>
      <c r="L2700">
        <v>24000000</v>
      </c>
      <c r="M2700">
        <v>182016617</v>
      </c>
      <c r="N2700" t="s">
        <v>138</v>
      </c>
      <c r="O2700">
        <v>135</v>
      </c>
    </row>
    <row r="2701" spans="1:15" x14ac:dyDescent="0.25">
      <c r="A2701" t="s">
        <v>14894</v>
      </c>
      <c r="B2701" t="s">
        <v>41</v>
      </c>
      <c r="C2701" t="s">
        <v>34</v>
      </c>
      <c r="D2701">
        <v>1995</v>
      </c>
      <c r="E2701" t="s">
        <v>14634</v>
      </c>
      <c r="F2701">
        <v>7.2</v>
      </c>
      <c r="G2701">
        <v>68000</v>
      </c>
      <c r="H2701" t="s">
        <v>2247</v>
      </c>
      <c r="I2701" t="s">
        <v>993</v>
      </c>
      <c r="J2701" t="s">
        <v>4683</v>
      </c>
      <c r="K2701" t="s">
        <v>7</v>
      </c>
      <c r="L2701">
        <v>42000000</v>
      </c>
      <c r="M2701">
        <v>7959291</v>
      </c>
      <c r="N2701" t="s">
        <v>14893</v>
      </c>
      <c r="O2701">
        <v>145</v>
      </c>
    </row>
    <row r="2702" spans="1:15" x14ac:dyDescent="0.25">
      <c r="A2702" t="s">
        <v>14892</v>
      </c>
      <c r="B2702" t="s">
        <v>68</v>
      </c>
      <c r="C2702" t="s">
        <v>34</v>
      </c>
      <c r="D2702">
        <v>1995</v>
      </c>
      <c r="E2702" t="s">
        <v>14741</v>
      </c>
      <c r="F2702">
        <v>5.7</v>
      </c>
      <c r="G2702">
        <v>27000</v>
      </c>
      <c r="H2702" t="s">
        <v>4242</v>
      </c>
      <c r="I2702" t="s">
        <v>11660</v>
      </c>
      <c r="J2702" t="s">
        <v>14462</v>
      </c>
      <c r="K2702" t="s">
        <v>562</v>
      </c>
      <c r="L2702">
        <v>98000000</v>
      </c>
      <c r="M2702">
        <v>10017322</v>
      </c>
      <c r="N2702" t="s">
        <v>14891</v>
      </c>
      <c r="O2702">
        <v>124</v>
      </c>
    </row>
    <row r="2703" spans="1:15" x14ac:dyDescent="0.25">
      <c r="A2703" t="s">
        <v>14890</v>
      </c>
      <c r="B2703" t="s">
        <v>41</v>
      </c>
      <c r="C2703" t="s">
        <v>34</v>
      </c>
      <c r="D2703">
        <v>1995</v>
      </c>
      <c r="E2703" t="s">
        <v>14744</v>
      </c>
      <c r="F2703">
        <v>5.6</v>
      </c>
      <c r="G2703">
        <v>112000</v>
      </c>
      <c r="H2703" t="s">
        <v>9312</v>
      </c>
      <c r="I2703" t="s">
        <v>5817</v>
      </c>
      <c r="J2703" t="s">
        <v>843</v>
      </c>
      <c r="K2703" t="s">
        <v>7</v>
      </c>
      <c r="L2703">
        <v>90000000</v>
      </c>
      <c r="M2703">
        <v>113493481</v>
      </c>
      <c r="N2703" t="s">
        <v>8102</v>
      </c>
      <c r="O2703">
        <v>96</v>
      </c>
    </row>
    <row r="2704" spans="1:15" x14ac:dyDescent="0.25">
      <c r="A2704" t="s">
        <v>14889</v>
      </c>
      <c r="B2704" t="s">
        <v>41</v>
      </c>
      <c r="C2704" t="s">
        <v>438</v>
      </c>
      <c r="D2704">
        <v>1995</v>
      </c>
      <c r="E2704" t="s">
        <v>14888</v>
      </c>
      <c r="F2704">
        <v>7.5</v>
      </c>
      <c r="G2704">
        <v>66000</v>
      </c>
      <c r="H2704" t="s">
        <v>14887</v>
      </c>
      <c r="I2704" t="s">
        <v>14886</v>
      </c>
      <c r="J2704" t="s">
        <v>477</v>
      </c>
      <c r="K2704" t="s">
        <v>562</v>
      </c>
      <c r="L2704">
        <v>18000000</v>
      </c>
      <c r="M2704">
        <v>1781465</v>
      </c>
      <c r="N2704" t="s">
        <v>14885</v>
      </c>
      <c r="O2704">
        <v>112</v>
      </c>
    </row>
    <row r="2705" spans="1:15" x14ac:dyDescent="0.25">
      <c r="A2705" t="s">
        <v>14884</v>
      </c>
      <c r="B2705" t="s">
        <v>41</v>
      </c>
      <c r="C2705" t="s">
        <v>11</v>
      </c>
      <c r="D2705">
        <v>1995</v>
      </c>
      <c r="E2705" t="s">
        <v>14546</v>
      </c>
      <c r="F2705">
        <v>6.6</v>
      </c>
      <c r="G2705">
        <v>56000</v>
      </c>
      <c r="H2705" t="s">
        <v>10529</v>
      </c>
      <c r="I2705" t="s">
        <v>14883</v>
      </c>
      <c r="J2705" t="s">
        <v>5555</v>
      </c>
      <c r="K2705" t="s">
        <v>7</v>
      </c>
      <c r="L2705">
        <v>20000000</v>
      </c>
      <c r="M2705">
        <v>32051917</v>
      </c>
      <c r="N2705" t="s">
        <v>877</v>
      </c>
      <c r="O2705">
        <v>123</v>
      </c>
    </row>
    <row r="2706" spans="1:15" x14ac:dyDescent="0.25">
      <c r="A2706" t="s">
        <v>14882</v>
      </c>
      <c r="B2706" t="s">
        <v>68</v>
      </c>
      <c r="C2706" t="s">
        <v>100</v>
      </c>
      <c r="D2706">
        <v>1995</v>
      </c>
      <c r="E2706" t="s">
        <v>14703</v>
      </c>
      <c r="F2706">
        <v>6.3</v>
      </c>
      <c r="G2706">
        <v>32000</v>
      </c>
      <c r="H2706" t="s">
        <v>8385</v>
      </c>
      <c r="I2706" t="s">
        <v>12769</v>
      </c>
      <c r="J2706" t="s">
        <v>12069</v>
      </c>
      <c r="K2706" t="s">
        <v>7</v>
      </c>
      <c r="M2706">
        <v>30112050</v>
      </c>
      <c r="N2706" t="s">
        <v>103</v>
      </c>
      <c r="O2706">
        <v>95</v>
      </c>
    </row>
    <row r="2707" spans="1:15" x14ac:dyDescent="0.25">
      <c r="A2707" t="s">
        <v>14881</v>
      </c>
      <c r="B2707" t="s">
        <v>68</v>
      </c>
      <c r="C2707" t="s">
        <v>11</v>
      </c>
      <c r="D2707">
        <v>1995</v>
      </c>
      <c r="E2707" t="s">
        <v>14546</v>
      </c>
      <c r="F2707">
        <v>6.6</v>
      </c>
      <c r="G2707">
        <v>29000</v>
      </c>
      <c r="H2707" t="s">
        <v>2218</v>
      </c>
      <c r="I2707" t="s">
        <v>2218</v>
      </c>
      <c r="J2707" t="s">
        <v>14880</v>
      </c>
      <c r="K2707" t="s">
        <v>7</v>
      </c>
      <c r="L2707">
        <v>9500000</v>
      </c>
      <c r="M2707">
        <v>30862156</v>
      </c>
      <c r="N2707" t="s">
        <v>12919</v>
      </c>
      <c r="O2707">
        <v>111</v>
      </c>
    </row>
    <row r="2708" spans="1:15" x14ac:dyDescent="0.25">
      <c r="A2708" t="s">
        <v>14879</v>
      </c>
      <c r="B2708" t="s">
        <v>915</v>
      </c>
      <c r="C2708" t="s">
        <v>11</v>
      </c>
      <c r="D2708">
        <v>1995</v>
      </c>
      <c r="E2708" t="s">
        <v>14675</v>
      </c>
      <c r="F2708">
        <v>7.7</v>
      </c>
      <c r="G2708">
        <v>33000</v>
      </c>
      <c r="H2708" t="s">
        <v>5255</v>
      </c>
      <c r="I2708" t="s">
        <v>14878</v>
      </c>
      <c r="J2708" t="s">
        <v>14877</v>
      </c>
      <c r="K2708" t="s">
        <v>7</v>
      </c>
      <c r="L2708">
        <v>17000000</v>
      </c>
      <c r="M2708">
        <v>10015449</v>
      </c>
      <c r="N2708" t="s">
        <v>138</v>
      </c>
      <c r="O2708">
        <v>97</v>
      </c>
    </row>
    <row r="2709" spans="1:15" x14ac:dyDescent="0.25">
      <c r="A2709" t="s">
        <v>14876</v>
      </c>
      <c r="B2709" t="s">
        <v>68</v>
      </c>
      <c r="C2709" t="s">
        <v>24</v>
      </c>
      <c r="D2709">
        <v>1995</v>
      </c>
      <c r="E2709" t="s">
        <v>14778</v>
      </c>
      <c r="F2709">
        <v>6.8</v>
      </c>
      <c r="G2709">
        <v>54000</v>
      </c>
      <c r="H2709" t="s">
        <v>4281</v>
      </c>
      <c r="I2709" t="s">
        <v>2606</v>
      </c>
      <c r="J2709" t="s">
        <v>4279</v>
      </c>
      <c r="K2709" t="s">
        <v>7</v>
      </c>
      <c r="L2709">
        <v>62000000</v>
      </c>
      <c r="M2709">
        <v>107879496</v>
      </c>
      <c r="N2709" t="s">
        <v>103</v>
      </c>
      <c r="O2709">
        <v>114</v>
      </c>
    </row>
    <row r="2710" spans="1:15" x14ac:dyDescent="0.25">
      <c r="A2710" t="s">
        <v>14875</v>
      </c>
      <c r="B2710" t="s">
        <v>41</v>
      </c>
      <c r="C2710" t="s">
        <v>34</v>
      </c>
      <c r="D2710">
        <v>1995</v>
      </c>
      <c r="E2710" t="s">
        <v>14826</v>
      </c>
      <c r="F2710">
        <v>5.5</v>
      </c>
      <c r="G2710">
        <v>45000</v>
      </c>
      <c r="H2710" t="s">
        <v>14874</v>
      </c>
      <c r="I2710" t="s">
        <v>11073</v>
      </c>
      <c r="J2710" t="s">
        <v>11505</v>
      </c>
      <c r="K2710" t="s">
        <v>7</v>
      </c>
      <c r="L2710">
        <v>60000000</v>
      </c>
      <c r="M2710">
        <v>104324083</v>
      </c>
      <c r="N2710" t="s">
        <v>138</v>
      </c>
      <c r="O2710">
        <v>100</v>
      </c>
    </row>
    <row r="2711" spans="1:15" x14ac:dyDescent="0.25">
      <c r="A2711" t="s">
        <v>14873</v>
      </c>
      <c r="B2711" t="s">
        <v>41</v>
      </c>
      <c r="C2711" t="s">
        <v>87</v>
      </c>
      <c r="D2711">
        <v>1995</v>
      </c>
      <c r="E2711" t="s">
        <v>14872</v>
      </c>
      <c r="F2711">
        <v>6.5</v>
      </c>
      <c r="G2711">
        <v>19000</v>
      </c>
      <c r="H2711" t="s">
        <v>6333</v>
      </c>
      <c r="I2711" t="s">
        <v>6333</v>
      </c>
      <c r="J2711" t="s">
        <v>12451</v>
      </c>
      <c r="K2711" t="s">
        <v>7</v>
      </c>
      <c r="M2711">
        <v>38290723</v>
      </c>
      <c r="N2711" t="s">
        <v>114</v>
      </c>
      <c r="O2711">
        <v>127</v>
      </c>
    </row>
    <row r="2712" spans="1:15" x14ac:dyDescent="0.25">
      <c r="A2712" t="s">
        <v>14871</v>
      </c>
      <c r="B2712" t="s">
        <v>101</v>
      </c>
      <c r="C2712" t="s">
        <v>11</v>
      </c>
      <c r="D2712">
        <v>1995</v>
      </c>
      <c r="E2712" t="s">
        <v>14488</v>
      </c>
      <c r="F2712">
        <v>7.3</v>
      </c>
      <c r="G2712">
        <v>36000</v>
      </c>
      <c r="H2712" t="s">
        <v>9409</v>
      </c>
      <c r="I2712" t="s">
        <v>14413</v>
      </c>
      <c r="J2712" t="s">
        <v>8932</v>
      </c>
      <c r="K2712" t="s">
        <v>7</v>
      </c>
      <c r="L2712">
        <v>23000000</v>
      </c>
      <c r="M2712">
        <v>106269971</v>
      </c>
      <c r="N2712" t="s">
        <v>8102</v>
      </c>
      <c r="O2712">
        <v>143</v>
      </c>
    </row>
    <row r="2713" spans="1:15" x14ac:dyDescent="0.25">
      <c r="A2713" t="s">
        <v>14870</v>
      </c>
      <c r="B2713" t="s">
        <v>41</v>
      </c>
      <c r="C2713" t="s">
        <v>34</v>
      </c>
      <c r="D2713">
        <v>1995</v>
      </c>
      <c r="E2713" t="s">
        <v>14869</v>
      </c>
      <c r="F2713">
        <v>6.5</v>
      </c>
      <c r="G2713">
        <v>30000</v>
      </c>
      <c r="H2713" t="s">
        <v>11995</v>
      </c>
      <c r="I2713" t="s">
        <v>11995</v>
      </c>
      <c r="J2713" t="s">
        <v>13169</v>
      </c>
      <c r="K2713" t="s">
        <v>7</v>
      </c>
      <c r="L2713">
        <v>8000000</v>
      </c>
      <c r="M2713">
        <v>16115878</v>
      </c>
      <c r="N2713" t="s">
        <v>10768</v>
      </c>
      <c r="O2713">
        <v>98</v>
      </c>
    </row>
    <row r="2714" spans="1:15" x14ac:dyDescent="0.25">
      <c r="A2714" t="s">
        <v>14868</v>
      </c>
      <c r="B2714" t="s">
        <v>41</v>
      </c>
      <c r="C2714" t="s">
        <v>100</v>
      </c>
      <c r="D2714">
        <v>1995</v>
      </c>
      <c r="E2714" t="s">
        <v>14480</v>
      </c>
      <c r="F2714">
        <v>7.6</v>
      </c>
      <c r="G2714">
        <v>92000</v>
      </c>
      <c r="H2714" t="s">
        <v>1074</v>
      </c>
      <c r="I2714" t="s">
        <v>1074</v>
      </c>
      <c r="J2714" t="s">
        <v>2674</v>
      </c>
      <c r="K2714" t="s">
        <v>7</v>
      </c>
      <c r="L2714">
        <v>9000000</v>
      </c>
      <c r="M2714">
        <v>1037847</v>
      </c>
      <c r="N2714" t="s">
        <v>12725</v>
      </c>
      <c r="O2714">
        <v>121</v>
      </c>
    </row>
    <row r="2715" spans="1:15" x14ac:dyDescent="0.25">
      <c r="A2715" t="s">
        <v>14867</v>
      </c>
      <c r="B2715" t="s">
        <v>68</v>
      </c>
      <c r="C2715" t="s">
        <v>100</v>
      </c>
      <c r="D2715">
        <v>1995</v>
      </c>
      <c r="E2715" t="s">
        <v>14772</v>
      </c>
      <c r="F2715">
        <v>6.4</v>
      </c>
      <c r="G2715">
        <v>206000</v>
      </c>
      <c r="H2715" t="s">
        <v>8368</v>
      </c>
      <c r="I2715" t="s">
        <v>14866</v>
      </c>
      <c r="J2715" t="s">
        <v>4521</v>
      </c>
      <c r="K2715" t="s">
        <v>7</v>
      </c>
      <c r="L2715">
        <v>30000000</v>
      </c>
      <c r="M2715">
        <v>212385533</v>
      </c>
      <c r="N2715" t="s">
        <v>6260</v>
      </c>
      <c r="O2715">
        <v>90</v>
      </c>
    </row>
    <row r="2716" spans="1:15" x14ac:dyDescent="0.25">
      <c r="A2716" t="s">
        <v>14865</v>
      </c>
      <c r="B2716" t="s">
        <v>41</v>
      </c>
      <c r="C2716" t="s">
        <v>87</v>
      </c>
      <c r="D2716">
        <v>1995</v>
      </c>
      <c r="E2716" t="s">
        <v>14703</v>
      </c>
      <c r="F2716">
        <v>7.4</v>
      </c>
      <c r="G2716">
        <v>41000</v>
      </c>
      <c r="H2716" t="s">
        <v>5074</v>
      </c>
      <c r="I2716" t="s">
        <v>763</v>
      </c>
      <c r="J2716" t="s">
        <v>7539</v>
      </c>
      <c r="K2716" t="s">
        <v>7</v>
      </c>
      <c r="M2716">
        <v>24361867</v>
      </c>
      <c r="N2716" t="s">
        <v>6977</v>
      </c>
      <c r="O2716">
        <v>132</v>
      </c>
    </row>
    <row r="2717" spans="1:15" x14ac:dyDescent="0.25">
      <c r="A2717" t="s">
        <v>14864</v>
      </c>
      <c r="B2717" t="s">
        <v>68</v>
      </c>
      <c r="C2717" t="s">
        <v>34</v>
      </c>
      <c r="D2717">
        <v>1995</v>
      </c>
      <c r="E2717" t="s">
        <v>14863</v>
      </c>
      <c r="F2717">
        <v>6</v>
      </c>
      <c r="G2717">
        <v>70000</v>
      </c>
      <c r="H2717" t="s">
        <v>11717</v>
      </c>
      <c r="I2717" t="s">
        <v>14862</v>
      </c>
      <c r="J2717" t="s">
        <v>10617</v>
      </c>
      <c r="K2717" t="s">
        <v>7</v>
      </c>
      <c r="L2717">
        <v>55000000</v>
      </c>
      <c r="M2717">
        <v>127600435</v>
      </c>
      <c r="N2717" t="s">
        <v>114</v>
      </c>
      <c r="O2717">
        <v>134</v>
      </c>
    </row>
    <row r="2718" spans="1:15" x14ac:dyDescent="0.25">
      <c r="A2718" t="s">
        <v>14861</v>
      </c>
      <c r="B2718" t="s">
        <v>41</v>
      </c>
      <c r="C2718" t="s">
        <v>87</v>
      </c>
      <c r="D2718">
        <v>1995</v>
      </c>
      <c r="E2718" t="s">
        <v>14634</v>
      </c>
      <c r="F2718">
        <v>5.3</v>
      </c>
      <c r="G2718">
        <v>12000</v>
      </c>
      <c r="H2718" t="s">
        <v>6311</v>
      </c>
      <c r="I2718" t="s">
        <v>9033</v>
      </c>
      <c r="J2718" t="s">
        <v>11583</v>
      </c>
      <c r="K2718" t="s">
        <v>7</v>
      </c>
      <c r="L2718">
        <v>50000000</v>
      </c>
      <c r="M2718">
        <v>9851610</v>
      </c>
      <c r="N2718" t="s">
        <v>108</v>
      </c>
      <c r="O2718">
        <v>95</v>
      </c>
    </row>
    <row r="2719" spans="1:15" x14ac:dyDescent="0.25">
      <c r="A2719" t="s">
        <v>14860</v>
      </c>
      <c r="B2719" t="s">
        <v>101</v>
      </c>
      <c r="C2719" t="s">
        <v>24</v>
      </c>
      <c r="D2719">
        <v>1995</v>
      </c>
      <c r="E2719" t="s">
        <v>14820</v>
      </c>
      <c r="F2719">
        <v>5.6</v>
      </c>
      <c r="G2719">
        <v>9500</v>
      </c>
      <c r="H2719" t="s">
        <v>14859</v>
      </c>
      <c r="I2719" t="s">
        <v>14859</v>
      </c>
      <c r="J2719" t="s">
        <v>14858</v>
      </c>
      <c r="K2719" t="s">
        <v>7</v>
      </c>
      <c r="L2719">
        <v>12000000</v>
      </c>
      <c r="M2719">
        <v>17736619</v>
      </c>
      <c r="N2719" t="s">
        <v>12919</v>
      </c>
      <c r="O2719">
        <v>100</v>
      </c>
    </row>
    <row r="2720" spans="1:15" x14ac:dyDescent="0.25">
      <c r="A2720" t="s">
        <v>14857</v>
      </c>
      <c r="B2720" t="s">
        <v>41</v>
      </c>
      <c r="C2720" t="s">
        <v>34</v>
      </c>
      <c r="D2720">
        <v>1995</v>
      </c>
      <c r="E2720" t="s">
        <v>14656</v>
      </c>
      <c r="F2720">
        <v>5.6</v>
      </c>
      <c r="G2720">
        <v>29000</v>
      </c>
      <c r="H2720" t="s">
        <v>9304</v>
      </c>
      <c r="I2720" t="s">
        <v>14856</v>
      </c>
      <c r="J2720" t="s">
        <v>1804</v>
      </c>
      <c r="K2720" t="s">
        <v>7</v>
      </c>
      <c r="L2720">
        <v>30000000</v>
      </c>
      <c r="M2720">
        <v>24047675</v>
      </c>
      <c r="N2720" t="s">
        <v>108</v>
      </c>
      <c r="O2720">
        <v>106</v>
      </c>
    </row>
    <row r="2721" spans="1:15" x14ac:dyDescent="0.25">
      <c r="A2721" t="s">
        <v>14855</v>
      </c>
      <c r="B2721" t="s">
        <v>41</v>
      </c>
      <c r="C2721" t="s">
        <v>5</v>
      </c>
      <c r="D2721">
        <v>1995</v>
      </c>
      <c r="E2721" t="s">
        <v>14820</v>
      </c>
      <c r="F2721">
        <v>4.8</v>
      </c>
      <c r="G2721">
        <v>32000</v>
      </c>
      <c r="H2721" t="s">
        <v>1201</v>
      </c>
      <c r="I2721" t="s">
        <v>11036</v>
      </c>
      <c r="J2721" t="s">
        <v>14854</v>
      </c>
      <c r="K2721" t="s">
        <v>7</v>
      </c>
      <c r="L2721">
        <v>5000000</v>
      </c>
      <c r="M2721">
        <v>15116634</v>
      </c>
      <c r="N2721" t="s">
        <v>14853</v>
      </c>
      <c r="O2721">
        <v>87</v>
      </c>
    </row>
    <row r="2722" spans="1:15" x14ac:dyDescent="0.25">
      <c r="A2722" t="s">
        <v>14852</v>
      </c>
      <c r="B2722" t="s">
        <v>101</v>
      </c>
      <c r="C2722" t="s">
        <v>24</v>
      </c>
      <c r="D2722">
        <v>1995</v>
      </c>
      <c r="E2722" t="s">
        <v>14587</v>
      </c>
      <c r="F2722">
        <v>6.1</v>
      </c>
      <c r="G2722">
        <v>36000</v>
      </c>
      <c r="H2722" t="s">
        <v>9804</v>
      </c>
      <c r="I2722" t="s">
        <v>14851</v>
      </c>
      <c r="J2722" t="s">
        <v>3571</v>
      </c>
      <c r="K2722" t="s">
        <v>7</v>
      </c>
      <c r="L2722">
        <v>30000000</v>
      </c>
      <c r="M2722">
        <v>76594107</v>
      </c>
      <c r="N2722" t="s">
        <v>14850</v>
      </c>
      <c r="O2722">
        <v>106</v>
      </c>
    </row>
    <row r="2723" spans="1:15" x14ac:dyDescent="0.25">
      <c r="A2723" t="s">
        <v>14849</v>
      </c>
      <c r="B2723" t="s">
        <v>41</v>
      </c>
      <c r="C2723" t="s">
        <v>34</v>
      </c>
      <c r="D2723">
        <v>1995</v>
      </c>
      <c r="E2723" t="s">
        <v>14649</v>
      </c>
      <c r="F2723">
        <v>6.3</v>
      </c>
      <c r="G2723">
        <v>79000</v>
      </c>
      <c r="H2723" t="s">
        <v>8887</v>
      </c>
      <c r="I2723" t="s">
        <v>3971</v>
      </c>
      <c r="J2723" t="s">
        <v>843</v>
      </c>
      <c r="K2723" t="s">
        <v>562</v>
      </c>
      <c r="L2723">
        <v>50000000</v>
      </c>
      <c r="M2723">
        <v>30303072</v>
      </c>
      <c r="N2723" t="s">
        <v>138</v>
      </c>
      <c r="O2723">
        <v>132</v>
      </c>
    </row>
    <row r="2724" spans="1:15" x14ac:dyDescent="0.25">
      <c r="A2724" t="s">
        <v>14848</v>
      </c>
      <c r="B2724" t="s">
        <v>68</v>
      </c>
      <c r="C2724" t="s">
        <v>24</v>
      </c>
      <c r="D2724">
        <v>1995</v>
      </c>
      <c r="E2724" t="s">
        <v>14847</v>
      </c>
      <c r="F2724">
        <v>6.6</v>
      </c>
      <c r="G2724">
        <v>48000</v>
      </c>
      <c r="H2724" t="s">
        <v>4021</v>
      </c>
      <c r="I2724" t="s">
        <v>7948</v>
      </c>
      <c r="J2724" t="s">
        <v>7239</v>
      </c>
      <c r="K2724" t="s">
        <v>265</v>
      </c>
      <c r="M2724">
        <v>101982854</v>
      </c>
      <c r="N2724" t="s">
        <v>11937</v>
      </c>
      <c r="O2724">
        <v>111</v>
      </c>
    </row>
    <row r="2725" spans="1:15" x14ac:dyDescent="0.25">
      <c r="A2725" t="s">
        <v>14846</v>
      </c>
      <c r="B2725" t="s">
        <v>68</v>
      </c>
      <c r="C2725" t="s">
        <v>11</v>
      </c>
      <c r="D2725">
        <v>1995</v>
      </c>
      <c r="E2725" t="s">
        <v>14662</v>
      </c>
      <c r="F2725">
        <v>6.7</v>
      </c>
      <c r="G2725">
        <v>32000</v>
      </c>
      <c r="H2725" t="s">
        <v>14845</v>
      </c>
      <c r="I2725" t="s">
        <v>900</v>
      </c>
      <c r="J2725" t="s">
        <v>1056</v>
      </c>
      <c r="K2725" t="s">
        <v>7</v>
      </c>
      <c r="L2725">
        <v>20000000</v>
      </c>
      <c r="M2725">
        <v>50008143</v>
      </c>
      <c r="N2725" t="s">
        <v>890</v>
      </c>
      <c r="O2725">
        <v>102</v>
      </c>
    </row>
    <row r="2726" spans="1:15" x14ac:dyDescent="0.25">
      <c r="A2726" t="s">
        <v>14844</v>
      </c>
      <c r="B2726" t="s">
        <v>101</v>
      </c>
      <c r="C2726" t="s">
        <v>24</v>
      </c>
      <c r="D2726">
        <v>1995</v>
      </c>
      <c r="E2726" t="s">
        <v>14778</v>
      </c>
      <c r="F2726">
        <v>5.9</v>
      </c>
      <c r="G2726">
        <v>21000</v>
      </c>
      <c r="H2726" t="s">
        <v>6689</v>
      </c>
      <c r="I2726" t="s">
        <v>14843</v>
      </c>
      <c r="J2726" t="s">
        <v>14842</v>
      </c>
      <c r="K2726" t="s">
        <v>7</v>
      </c>
      <c r="M2726">
        <v>19474589</v>
      </c>
      <c r="N2726" t="s">
        <v>14841</v>
      </c>
      <c r="O2726">
        <v>101</v>
      </c>
    </row>
    <row r="2727" spans="1:15" x14ac:dyDescent="0.25">
      <c r="A2727" t="s">
        <v>14840</v>
      </c>
      <c r="B2727" t="s">
        <v>41</v>
      </c>
      <c r="C2727" t="s">
        <v>100</v>
      </c>
      <c r="D2727">
        <v>1995</v>
      </c>
      <c r="E2727" t="s">
        <v>14839</v>
      </c>
      <c r="F2727">
        <v>6.9</v>
      </c>
      <c r="G2727">
        <v>41000</v>
      </c>
      <c r="H2727" t="s">
        <v>9034</v>
      </c>
      <c r="I2727" t="s">
        <v>14838</v>
      </c>
      <c r="J2727" t="s">
        <v>857</v>
      </c>
      <c r="K2727" t="s">
        <v>265</v>
      </c>
      <c r="L2727">
        <v>28000000</v>
      </c>
      <c r="M2727">
        <v>31596911</v>
      </c>
      <c r="N2727" t="s">
        <v>9348</v>
      </c>
      <c r="O2727">
        <v>139</v>
      </c>
    </row>
    <row r="2728" spans="1:15" x14ac:dyDescent="0.25">
      <c r="A2728" t="s">
        <v>14837</v>
      </c>
      <c r="B2728" t="s">
        <v>41</v>
      </c>
      <c r="C2728" t="s">
        <v>34</v>
      </c>
      <c r="D2728">
        <v>1995</v>
      </c>
      <c r="E2728" t="s">
        <v>14649</v>
      </c>
      <c r="F2728">
        <v>6.9</v>
      </c>
      <c r="G2728">
        <v>21000</v>
      </c>
      <c r="H2728" t="s">
        <v>1517</v>
      </c>
      <c r="I2728" t="s">
        <v>4896</v>
      </c>
      <c r="J2728" t="s">
        <v>13709</v>
      </c>
      <c r="K2728" t="s">
        <v>7</v>
      </c>
      <c r="L2728">
        <v>10000000</v>
      </c>
      <c r="M2728">
        <v>24147179</v>
      </c>
      <c r="N2728" t="s">
        <v>12919</v>
      </c>
      <c r="O2728">
        <v>119</v>
      </c>
    </row>
    <row r="2729" spans="1:15" x14ac:dyDescent="0.25">
      <c r="A2729" t="s">
        <v>14836</v>
      </c>
      <c r="B2729" t="s">
        <v>101</v>
      </c>
      <c r="C2729" t="s">
        <v>24</v>
      </c>
      <c r="D2729">
        <v>1995</v>
      </c>
      <c r="E2729" t="s">
        <v>14626</v>
      </c>
      <c r="F2729">
        <v>5.8</v>
      </c>
      <c r="G2729">
        <v>5500</v>
      </c>
      <c r="H2729" t="s">
        <v>14835</v>
      </c>
      <c r="I2729" t="s">
        <v>14834</v>
      </c>
      <c r="J2729" t="s">
        <v>14833</v>
      </c>
      <c r="K2729" t="s">
        <v>7</v>
      </c>
      <c r="L2729">
        <v>6500000</v>
      </c>
      <c r="M2729">
        <v>9685976</v>
      </c>
      <c r="N2729" t="s">
        <v>10745</v>
      </c>
      <c r="O2729">
        <v>94</v>
      </c>
    </row>
    <row r="2730" spans="1:15" x14ac:dyDescent="0.25">
      <c r="A2730" t="s">
        <v>14832</v>
      </c>
      <c r="B2730" t="s">
        <v>41</v>
      </c>
      <c r="C2730" t="s">
        <v>24</v>
      </c>
      <c r="D2730">
        <v>1995</v>
      </c>
      <c r="E2730" t="s">
        <v>14741</v>
      </c>
      <c r="F2730">
        <v>6</v>
      </c>
      <c r="G2730">
        <v>10000</v>
      </c>
      <c r="H2730" t="s">
        <v>5021</v>
      </c>
      <c r="I2730" t="s">
        <v>13143</v>
      </c>
      <c r="J2730" t="s">
        <v>14831</v>
      </c>
      <c r="K2730" t="s">
        <v>7</v>
      </c>
      <c r="L2730">
        <v>16000000</v>
      </c>
      <c r="M2730">
        <v>81452156</v>
      </c>
      <c r="N2730" t="s">
        <v>890</v>
      </c>
      <c r="O2730">
        <v>124</v>
      </c>
    </row>
    <row r="2731" spans="1:15" x14ac:dyDescent="0.25">
      <c r="A2731" t="s">
        <v>14830</v>
      </c>
      <c r="B2731" t="s">
        <v>41</v>
      </c>
      <c r="C2731" t="s">
        <v>24</v>
      </c>
      <c r="D2731">
        <v>1995</v>
      </c>
      <c r="E2731" t="s">
        <v>14298</v>
      </c>
      <c r="F2731">
        <v>7.4</v>
      </c>
      <c r="G2731">
        <v>33000</v>
      </c>
      <c r="H2731" t="s">
        <v>9639</v>
      </c>
      <c r="I2731" t="s">
        <v>9639</v>
      </c>
      <c r="J2731" t="s">
        <v>14829</v>
      </c>
      <c r="K2731" t="s">
        <v>7</v>
      </c>
      <c r="L2731">
        <v>800000</v>
      </c>
      <c r="M2731">
        <v>4569019</v>
      </c>
      <c r="N2731" t="s">
        <v>14828</v>
      </c>
      <c r="O2731">
        <v>88</v>
      </c>
    </row>
    <row r="2732" spans="1:15" x14ac:dyDescent="0.25">
      <c r="A2732" t="s">
        <v>14827</v>
      </c>
      <c r="B2732" t="s">
        <v>101</v>
      </c>
      <c r="C2732" t="s">
        <v>11</v>
      </c>
      <c r="D2732">
        <v>1995</v>
      </c>
      <c r="E2732" t="s">
        <v>14826</v>
      </c>
      <c r="F2732">
        <v>6</v>
      </c>
      <c r="G2732">
        <v>27000</v>
      </c>
      <c r="H2732" t="s">
        <v>8410</v>
      </c>
      <c r="I2732" t="s">
        <v>14825</v>
      </c>
      <c r="J2732" t="s">
        <v>14824</v>
      </c>
      <c r="K2732" t="s">
        <v>7</v>
      </c>
      <c r="L2732">
        <v>45000000</v>
      </c>
      <c r="M2732">
        <v>35656131</v>
      </c>
      <c r="N2732" t="s">
        <v>114</v>
      </c>
      <c r="O2732">
        <v>96</v>
      </c>
    </row>
    <row r="2733" spans="1:15" x14ac:dyDescent="0.25">
      <c r="A2733" t="s">
        <v>14823</v>
      </c>
      <c r="B2733" t="s">
        <v>41</v>
      </c>
      <c r="C2733" t="s">
        <v>34</v>
      </c>
      <c r="D2733">
        <v>1995</v>
      </c>
      <c r="E2733" t="s">
        <v>14017</v>
      </c>
      <c r="F2733">
        <v>6.8</v>
      </c>
      <c r="G2733">
        <v>40000</v>
      </c>
      <c r="H2733" t="s">
        <v>13585</v>
      </c>
      <c r="I2733" t="s">
        <v>14822</v>
      </c>
      <c r="J2733" t="s">
        <v>2277</v>
      </c>
      <c r="K2733" t="s">
        <v>226</v>
      </c>
      <c r="L2733">
        <v>7500000</v>
      </c>
      <c r="M2733">
        <v>32392047</v>
      </c>
      <c r="N2733" t="s">
        <v>657</v>
      </c>
      <c r="O2733">
        <v>87</v>
      </c>
    </row>
    <row r="2734" spans="1:15" x14ac:dyDescent="0.25">
      <c r="A2734" t="s">
        <v>14821</v>
      </c>
      <c r="B2734" t="s">
        <v>41</v>
      </c>
      <c r="C2734" t="s">
        <v>87</v>
      </c>
      <c r="D2734">
        <v>1995</v>
      </c>
      <c r="E2734" t="s">
        <v>14820</v>
      </c>
      <c r="F2734">
        <v>6.7</v>
      </c>
      <c r="G2734">
        <v>18000</v>
      </c>
      <c r="H2734" t="s">
        <v>10532</v>
      </c>
      <c r="I2734" t="s">
        <v>14819</v>
      </c>
      <c r="J2734" t="s">
        <v>1804</v>
      </c>
      <c r="K2734" t="s">
        <v>7</v>
      </c>
      <c r="L2734">
        <v>27000000</v>
      </c>
      <c r="M2734">
        <v>16140822</v>
      </c>
      <c r="N2734" t="s">
        <v>2694</v>
      </c>
      <c r="O2734">
        <v>102</v>
      </c>
    </row>
    <row r="2735" spans="1:15" x14ac:dyDescent="0.25">
      <c r="A2735" t="s">
        <v>14818</v>
      </c>
      <c r="B2735" t="s">
        <v>68</v>
      </c>
      <c r="C2735" t="s">
        <v>24</v>
      </c>
      <c r="D2735">
        <v>1995</v>
      </c>
      <c r="E2735" t="s">
        <v>14649</v>
      </c>
      <c r="F2735">
        <v>6.3</v>
      </c>
      <c r="G2735">
        <v>11000</v>
      </c>
      <c r="H2735" t="s">
        <v>3935</v>
      </c>
      <c r="I2735" t="s">
        <v>14817</v>
      </c>
      <c r="J2735" t="s">
        <v>5538</v>
      </c>
      <c r="K2735" t="s">
        <v>7</v>
      </c>
      <c r="L2735">
        <v>10000000</v>
      </c>
      <c r="M2735">
        <v>41200020</v>
      </c>
      <c r="N2735" t="s">
        <v>103</v>
      </c>
      <c r="O2735">
        <v>117</v>
      </c>
    </row>
    <row r="2736" spans="1:15" x14ac:dyDescent="0.25">
      <c r="A2736" t="s">
        <v>14816</v>
      </c>
      <c r="B2736" t="s">
        <v>41</v>
      </c>
      <c r="C2736" t="s">
        <v>24</v>
      </c>
      <c r="D2736">
        <v>1995</v>
      </c>
      <c r="E2736" t="s">
        <v>14649</v>
      </c>
      <c r="F2736">
        <v>6.8</v>
      </c>
      <c r="G2736">
        <v>13000</v>
      </c>
      <c r="H2736" t="s">
        <v>936</v>
      </c>
      <c r="I2736" t="s">
        <v>936</v>
      </c>
      <c r="J2736" t="s">
        <v>14815</v>
      </c>
      <c r="K2736" t="s">
        <v>7</v>
      </c>
      <c r="M2736">
        <v>718490</v>
      </c>
      <c r="N2736" t="s">
        <v>13748</v>
      </c>
      <c r="O2736">
        <v>96</v>
      </c>
    </row>
    <row r="2737" spans="1:15" x14ac:dyDescent="0.25">
      <c r="A2737" t="s">
        <v>14814</v>
      </c>
      <c r="B2737" t="s">
        <v>41</v>
      </c>
      <c r="C2737" t="s">
        <v>34</v>
      </c>
      <c r="D2737">
        <v>1995</v>
      </c>
      <c r="E2737" t="s">
        <v>14543</v>
      </c>
      <c r="F2737">
        <v>6.7</v>
      </c>
      <c r="G2737">
        <v>22000</v>
      </c>
      <c r="H2737" t="s">
        <v>11338</v>
      </c>
      <c r="I2737" t="s">
        <v>10372</v>
      </c>
      <c r="J2737" t="s">
        <v>14352</v>
      </c>
      <c r="K2737" t="s">
        <v>7</v>
      </c>
      <c r="L2737">
        <v>13000000</v>
      </c>
      <c r="M2737">
        <v>21089146</v>
      </c>
      <c r="N2737" t="s">
        <v>103</v>
      </c>
      <c r="O2737">
        <v>92</v>
      </c>
    </row>
    <row r="2738" spans="1:15" x14ac:dyDescent="0.25">
      <c r="A2738" t="s">
        <v>14813</v>
      </c>
      <c r="B2738" t="s">
        <v>68</v>
      </c>
      <c r="C2738" t="s">
        <v>34</v>
      </c>
      <c r="D2738">
        <v>1995</v>
      </c>
      <c r="E2738" t="s">
        <v>14614</v>
      </c>
      <c r="F2738">
        <v>5.9</v>
      </c>
      <c r="G2738">
        <v>62000</v>
      </c>
      <c r="H2738" t="s">
        <v>11554</v>
      </c>
      <c r="I2738" t="s">
        <v>7475</v>
      </c>
      <c r="J2738" t="s">
        <v>1865</v>
      </c>
      <c r="K2738" t="s">
        <v>7</v>
      </c>
      <c r="L2738">
        <v>22000000</v>
      </c>
      <c r="M2738">
        <v>110627965</v>
      </c>
      <c r="N2738" t="s">
        <v>114</v>
      </c>
      <c r="O2738">
        <v>114</v>
      </c>
    </row>
    <row r="2739" spans="1:15" x14ac:dyDescent="0.25">
      <c r="A2739" t="s">
        <v>14812</v>
      </c>
      <c r="B2739" t="s">
        <v>41</v>
      </c>
      <c r="C2739" t="s">
        <v>24</v>
      </c>
      <c r="D2739">
        <v>1995</v>
      </c>
      <c r="E2739" t="s">
        <v>14558</v>
      </c>
      <c r="F2739">
        <v>7.5</v>
      </c>
      <c r="G2739">
        <v>17000</v>
      </c>
      <c r="H2739" t="s">
        <v>13509</v>
      </c>
      <c r="I2739" t="s">
        <v>13509</v>
      </c>
      <c r="J2739" t="s">
        <v>2576</v>
      </c>
      <c r="K2739" t="s">
        <v>7</v>
      </c>
      <c r="L2739">
        <v>500000</v>
      </c>
      <c r="M2739">
        <v>1111790</v>
      </c>
      <c r="N2739" t="s">
        <v>14811</v>
      </c>
      <c r="O2739">
        <v>90</v>
      </c>
    </row>
    <row r="2740" spans="1:15" x14ac:dyDescent="0.25">
      <c r="A2740" t="s">
        <v>14810</v>
      </c>
      <c r="B2740" t="s">
        <v>68</v>
      </c>
      <c r="C2740" t="s">
        <v>24</v>
      </c>
      <c r="D2740">
        <v>1995</v>
      </c>
      <c r="E2740" t="s">
        <v>14741</v>
      </c>
      <c r="F2740">
        <v>5.9</v>
      </c>
      <c r="G2740">
        <v>40000</v>
      </c>
      <c r="H2740" t="s">
        <v>9444</v>
      </c>
      <c r="I2740" t="s">
        <v>9444</v>
      </c>
      <c r="J2740" t="s">
        <v>13174</v>
      </c>
      <c r="K2740" t="s">
        <v>562</v>
      </c>
      <c r="L2740">
        <v>30000000</v>
      </c>
      <c r="M2740">
        <v>10772144</v>
      </c>
      <c r="N2740" t="s">
        <v>5116</v>
      </c>
      <c r="O2740">
        <v>88</v>
      </c>
    </row>
    <row r="2741" spans="1:15" x14ac:dyDescent="0.25">
      <c r="A2741" t="s">
        <v>14809</v>
      </c>
      <c r="B2741" t="s">
        <v>101</v>
      </c>
      <c r="C2741" t="s">
        <v>100</v>
      </c>
      <c r="D2741">
        <v>1995</v>
      </c>
      <c r="E2741" t="s">
        <v>14741</v>
      </c>
      <c r="F2741">
        <v>5.5</v>
      </c>
      <c r="G2741">
        <v>10000</v>
      </c>
      <c r="H2741" t="s">
        <v>8784</v>
      </c>
      <c r="I2741" t="s">
        <v>14808</v>
      </c>
      <c r="J2741" t="s">
        <v>12974</v>
      </c>
      <c r="K2741" t="s">
        <v>7</v>
      </c>
      <c r="M2741">
        <v>23920048</v>
      </c>
      <c r="N2741" t="s">
        <v>119</v>
      </c>
      <c r="O2741">
        <v>97</v>
      </c>
    </row>
    <row r="2742" spans="1:15" x14ac:dyDescent="0.25">
      <c r="A2742" t="s">
        <v>14807</v>
      </c>
      <c r="B2742" t="s">
        <v>41</v>
      </c>
      <c r="C2742" t="s">
        <v>5</v>
      </c>
      <c r="D2742">
        <v>1995</v>
      </c>
      <c r="E2742" t="s">
        <v>14573</v>
      </c>
      <c r="F2742">
        <v>5.7</v>
      </c>
      <c r="G2742">
        <v>30000</v>
      </c>
      <c r="H2742" t="s">
        <v>1835</v>
      </c>
      <c r="I2742" t="s">
        <v>14806</v>
      </c>
      <c r="J2742" t="s">
        <v>14805</v>
      </c>
      <c r="K2742" t="s">
        <v>7</v>
      </c>
      <c r="L2742">
        <v>22000000</v>
      </c>
      <c r="M2742">
        <v>9418365</v>
      </c>
      <c r="N2742" t="s">
        <v>103</v>
      </c>
      <c r="O2742">
        <v>98</v>
      </c>
    </row>
    <row r="2743" spans="1:15" x14ac:dyDescent="0.25">
      <c r="A2743" t="s">
        <v>14804</v>
      </c>
      <c r="B2743" t="s">
        <v>41</v>
      </c>
      <c r="C2743" t="s">
        <v>34</v>
      </c>
      <c r="D2743">
        <v>1995</v>
      </c>
      <c r="E2743" t="s">
        <v>14581</v>
      </c>
      <c r="F2743">
        <v>5.9</v>
      </c>
      <c r="G2743">
        <v>6600</v>
      </c>
      <c r="H2743" t="s">
        <v>5664</v>
      </c>
      <c r="I2743" t="s">
        <v>5611</v>
      </c>
      <c r="J2743" t="s">
        <v>1771</v>
      </c>
      <c r="K2743" t="s">
        <v>7</v>
      </c>
      <c r="L2743">
        <v>30000000</v>
      </c>
      <c r="M2743">
        <v>2193982</v>
      </c>
      <c r="N2743" t="s">
        <v>14803</v>
      </c>
      <c r="O2743">
        <v>98</v>
      </c>
    </row>
    <row r="2744" spans="1:15" x14ac:dyDescent="0.25">
      <c r="A2744" t="s">
        <v>14802</v>
      </c>
      <c r="B2744" t="s">
        <v>68</v>
      </c>
      <c r="C2744" t="s">
        <v>24</v>
      </c>
      <c r="D2744">
        <v>1995</v>
      </c>
      <c r="E2744" t="s">
        <v>14741</v>
      </c>
      <c r="F2744">
        <v>6.7</v>
      </c>
      <c r="G2744">
        <v>25000</v>
      </c>
      <c r="H2744" t="s">
        <v>7650</v>
      </c>
      <c r="I2744" t="s">
        <v>6666</v>
      </c>
      <c r="J2744" t="s">
        <v>14801</v>
      </c>
      <c r="K2744" t="s">
        <v>7</v>
      </c>
      <c r="L2744">
        <v>25000000</v>
      </c>
      <c r="M2744">
        <v>71518503</v>
      </c>
      <c r="N2744" t="s">
        <v>14800</v>
      </c>
      <c r="O2744">
        <v>101</v>
      </c>
    </row>
    <row r="2745" spans="1:15" x14ac:dyDescent="0.25">
      <c r="A2745" t="s">
        <v>14799</v>
      </c>
      <c r="B2745" t="s">
        <v>41</v>
      </c>
      <c r="C2745" t="s">
        <v>24</v>
      </c>
      <c r="D2745">
        <v>1995</v>
      </c>
      <c r="E2745" t="s">
        <v>14798</v>
      </c>
      <c r="F2745">
        <v>6.5</v>
      </c>
      <c r="G2745">
        <v>12000</v>
      </c>
      <c r="H2745" t="s">
        <v>14797</v>
      </c>
      <c r="I2745" t="s">
        <v>11880</v>
      </c>
      <c r="J2745" t="s">
        <v>14041</v>
      </c>
      <c r="K2745" t="s">
        <v>7</v>
      </c>
      <c r="L2745">
        <v>21000000</v>
      </c>
      <c r="M2745">
        <v>23440188</v>
      </c>
      <c r="N2745" t="s">
        <v>14796</v>
      </c>
      <c r="O2745">
        <v>115</v>
      </c>
    </row>
    <row r="2746" spans="1:15" x14ac:dyDescent="0.25">
      <c r="A2746" t="s">
        <v>14795</v>
      </c>
      <c r="B2746" t="s">
        <v>41</v>
      </c>
      <c r="C2746" t="s">
        <v>87</v>
      </c>
      <c r="D2746">
        <v>1995</v>
      </c>
      <c r="E2746" t="s">
        <v>14794</v>
      </c>
      <c r="F2746">
        <v>6.4</v>
      </c>
      <c r="G2746">
        <v>7400</v>
      </c>
      <c r="H2746" t="s">
        <v>14793</v>
      </c>
      <c r="I2746" t="s">
        <v>14793</v>
      </c>
      <c r="J2746" t="s">
        <v>14792</v>
      </c>
      <c r="K2746" t="s">
        <v>7</v>
      </c>
      <c r="L2746">
        <v>6000000</v>
      </c>
      <c r="M2746">
        <v>11837928</v>
      </c>
      <c r="N2746" t="s">
        <v>9653</v>
      </c>
      <c r="O2746">
        <v>98</v>
      </c>
    </row>
    <row r="2747" spans="1:15" x14ac:dyDescent="0.25">
      <c r="A2747" t="s">
        <v>14791</v>
      </c>
      <c r="B2747" t="s">
        <v>41</v>
      </c>
      <c r="C2747" t="s">
        <v>34</v>
      </c>
      <c r="D2747">
        <v>1995</v>
      </c>
      <c r="E2747" t="s">
        <v>14756</v>
      </c>
      <c r="F2747">
        <v>5.7</v>
      </c>
      <c r="G2747">
        <v>39000</v>
      </c>
      <c r="H2747" t="s">
        <v>9900</v>
      </c>
      <c r="I2747" t="s">
        <v>9629</v>
      </c>
      <c r="J2747" t="s">
        <v>10050</v>
      </c>
      <c r="K2747" t="s">
        <v>7</v>
      </c>
      <c r="L2747">
        <v>68000000</v>
      </c>
      <c r="M2747">
        <v>35431113</v>
      </c>
      <c r="N2747" t="s">
        <v>114</v>
      </c>
      <c r="O2747">
        <v>110</v>
      </c>
    </row>
    <row r="2748" spans="1:15" x14ac:dyDescent="0.25">
      <c r="A2748" t="s">
        <v>14790</v>
      </c>
      <c r="B2748" t="s">
        <v>41</v>
      </c>
      <c r="C2748" t="s">
        <v>5</v>
      </c>
      <c r="D2748">
        <v>1995</v>
      </c>
      <c r="E2748" t="s">
        <v>14611</v>
      </c>
      <c r="F2748">
        <v>5.3</v>
      </c>
      <c r="G2748">
        <v>11000</v>
      </c>
      <c r="H2748" t="s">
        <v>2662</v>
      </c>
      <c r="I2748" t="s">
        <v>14762</v>
      </c>
      <c r="J2748" t="s">
        <v>14789</v>
      </c>
      <c r="K2748" t="s">
        <v>7</v>
      </c>
      <c r="L2748">
        <v>6000000</v>
      </c>
      <c r="M2748">
        <v>13940383</v>
      </c>
      <c r="N2748" t="s">
        <v>13342</v>
      </c>
      <c r="O2748">
        <v>95</v>
      </c>
    </row>
    <row r="2749" spans="1:15" x14ac:dyDescent="0.25">
      <c r="A2749" t="s">
        <v>14788</v>
      </c>
      <c r="B2749" t="s">
        <v>41</v>
      </c>
      <c r="C2749" t="s">
        <v>11</v>
      </c>
      <c r="D2749">
        <v>1995</v>
      </c>
      <c r="E2749" t="s">
        <v>14787</v>
      </c>
      <c r="F2749">
        <v>6.3</v>
      </c>
      <c r="G2749">
        <v>13000</v>
      </c>
      <c r="H2749" t="s">
        <v>3617</v>
      </c>
      <c r="I2749" t="s">
        <v>3617</v>
      </c>
      <c r="J2749" t="s">
        <v>8461</v>
      </c>
      <c r="K2749" t="s">
        <v>7</v>
      </c>
      <c r="L2749">
        <v>9000000</v>
      </c>
      <c r="M2749">
        <v>868979</v>
      </c>
      <c r="N2749" t="s">
        <v>3464</v>
      </c>
      <c r="O2749">
        <v>111</v>
      </c>
    </row>
    <row r="2750" spans="1:15" x14ac:dyDescent="0.25">
      <c r="A2750" t="s">
        <v>9410</v>
      </c>
      <c r="B2750" t="s">
        <v>101</v>
      </c>
      <c r="C2750" t="s">
        <v>24</v>
      </c>
      <c r="D2750">
        <v>1995</v>
      </c>
      <c r="E2750" t="s">
        <v>14630</v>
      </c>
      <c r="F2750">
        <v>5.2</v>
      </c>
      <c r="G2750">
        <v>8900</v>
      </c>
      <c r="H2750" t="s">
        <v>14786</v>
      </c>
      <c r="I2750" t="s">
        <v>14785</v>
      </c>
      <c r="J2750" t="s">
        <v>12151</v>
      </c>
      <c r="K2750" t="s">
        <v>7</v>
      </c>
      <c r="M2750">
        <v>40070995</v>
      </c>
      <c r="N2750" t="s">
        <v>10994</v>
      </c>
      <c r="O2750">
        <v>96</v>
      </c>
    </row>
    <row r="2751" spans="1:15" x14ac:dyDescent="0.25">
      <c r="A2751" t="s">
        <v>14784</v>
      </c>
      <c r="B2751" t="s">
        <v>41</v>
      </c>
      <c r="C2751" t="s">
        <v>409</v>
      </c>
      <c r="D2751">
        <v>1995</v>
      </c>
      <c r="E2751" t="s">
        <v>14783</v>
      </c>
      <c r="F2751">
        <v>7.1</v>
      </c>
      <c r="G2751">
        <v>29000</v>
      </c>
      <c r="H2751" t="s">
        <v>3232</v>
      </c>
      <c r="I2751" t="s">
        <v>14782</v>
      </c>
      <c r="J2751" t="s">
        <v>5628</v>
      </c>
      <c r="K2751" t="s">
        <v>7</v>
      </c>
      <c r="L2751">
        <v>44000000</v>
      </c>
      <c r="M2751">
        <v>13681765</v>
      </c>
      <c r="N2751" t="s">
        <v>14781</v>
      </c>
      <c r="O2751">
        <v>192</v>
      </c>
    </row>
    <row r="2752" spans="1:15" x14ac:dyDescent="0.25">
      <c r="A2752" t="s">
        <v>14780</v>
      </c>
      <c r="B2752" t="s">
        <v>41</v>
      </c>
      <c r="C2752" t="s">
        <v>438</v>
      </c>
      <c r="D2752">
        <v>1995</v>
      </c>
      <c r="E2752" t="s">
        <v>14630</v>
      </c>
      <c r="F2752">
        <v>5.3</v>
      </c>
      <c r="G2752">
        <v>6400</v>
      </c>
      <c r="H2752" t="s">
        <v>9304</v>
      </c>
      <c r="I2752" t="s">
        <v>13073</v>
      </c>
      <c r="J2752" t="s">
        <v>13952</v>
      </c>
      <c r="K2752" t="s">
        <v>7</v>
      </c>
      <c r="L2752">
        <v>15000000</v>
      </c>
      <c r="M2752">
        <v>12201255</v>
      </c>
      <c r="N2752" t="s">
        <v>2694</v>
      </c>
      <c r="O2752">
        <v>106</v>
      </c>
    </row>
    <row r="2753" spans="1:15" x14ac:dyDescent="0.25">
      <c r="A2753" t="s">
        <v>14779</v>
      </c>
      <c r="B2753" t="s">
        <v>382</v>
      </c>
      <c r="C2753" t="s">
        <v>11</v>
      </c>
      <c r="D2753">
        <v>1995</v>
      </c>
      <c r="E2753" t="s">
        <v>14778</v>
      </c>
      <c r="F2753">
        <v>6.5</v>
      </c>
      <c r="G2753">
        <v>6700</v>
      </c>
      <c r="H2753" t="s">
        <v>3693</v>
      </c>
      <c r="I2753" t="s">
        <v>3693</v>
      </c>
      <c r="J2753" t="s">
        <v>14777</v>
      </c>
      <c r="K2753" t="s">
        <v>95</v>
      </c>
      <c r="M2753">
        <v>919671</v>
      </c>
      <c r="N2753" t="s">
        <v>13181</v>
      </c>
      <c r="O2753">
        <v>94</v>
      </c>
    </row>
    <row r="2754" spans="1:15" x14ac:dyDescent="0.25">
      <c r="A2754" t="s">
        <v>14776</v>
      </c>
      <c r="B2754" t="s">
        <v>52</v>
      </c>
      <c r="C2754" t="s">
        <v>24</v>
      </c>
      <c r="D2754">
        <v>1995</v>
      </c>
      <c r="E2754" t="s">
        <v>13535</v>
      </c>
      <c r="F2754">
        <v>8.1</v>
      </c>
      <c r="G2754">
        <v>56000</v>
      </c>
      <c r="H2754" t="s">
        <v>13159</v>
      </c>
      <c r="I2754" t="s">
        <v>14775</v>
      </c>
      <c r="J2754" t="s">
        <v>14774</v>
      </c>
      <c r="K2754" t="s">
        <v>13156</v>
      </c>
      <c r="L2754">
        <v>14000000</v>
      </c>
      <c r="M2754">
        <v>171082</v>
      </c>
      <c r="N2754" t="s">
        <v>13155</v>
      </c>
      <c r="O2754">
        <v>167</v>
      </c>
    </row>
    <row r="2755" spans="1:15" x14ac:dyDescent="0.25">
      <c r="A2755" t="s">
        <v>14773</v>
      </c>
      <c r="B2755" t="s">
        <v>41</v>
      </c>
      <c r="C2755" t="s">
        <v>24</v>
      </c>
      <c r="D2755">
        <v>1995</v>
      </c>
      <c r="E2755" t="s">
        <v>14772</v>
      </c>
      <c r="F2755">
        <v>7</v>
      </c>
      <c r="G2755">
        <v>39000</v>
      </c>
      <c r="H2755" t="s">
        <v>2403</v>
      </c>
      <c r="I2755" t="s">
        <v>2403</v>
      </c>
      <c r="J2755" t="s">
        <v>2403</v>
      </c>
      <c r="K2755" t="s">
        <v>7</v>
      </c>
      <c r="L2755">
        <v>15000000</v>
      </c>
      <c r="M2755">
        <v>6468498</v>
      </c>
      <c r="N2755" t="s">
        <v>12513</v>
      </c>
      <c r="O2755">
        <v>95</v>
      </c>
    </row>
    <row r="2756" spans="1:15" x14ac:dyDescent="0.25">
      <c r="A2756" t="s">
        <v>14771</v>
      </c>
      <c r="B2756" t="s">
        <v>915</v>
      </c>
      <c r="C2756" t="s">
        <v>73</v>
      </c>
      <c r="D2756">
        <v>1995</v>
      </c>
      <c r="E2756" t="s">
        <v>14741</v>
      </c>
      <c r="F2756">
        <v>7.1</v>
      </c>
      <c r="G2756">
        <v>41000</v>
      </c>
      <c r="H2756" t="s">
        <v>11168</v>
      </c>
      <c r="I2756" t="s">
        <v>14770</v>
      </c>
      <c r="J2756" t="s">
        <v>3529</v>
      </c>
      <c r="K2756" t="s">
        <v>7</v>
      </c>
      <c r="M2756">
        <v>11349090</v>
      </c>
      <c r="N2756" t="s">
        <v>14769</v>
      </c>
      <c r="O2756">
        <v>78</v>
      </c>
    </row>
    <row r="2757" spans="1:15" x14ac:dyDescent="0.25">
      <c r="A2757" t="s">
        <v>14768</v>
      </c>
      <c r="B2757" t="s">
        <v>41</v>
      </c>
      <c r="C2757" t="s">
        <v>409</v>
      </c>
      <c r="D2757">
        <v>1995</v>
      </c>
      <c r="E2757" t="s">
        <v>14690</v>
      </c>
      <c r="F2757">
        <v>6.5</v>
      </c>
      <c r="G2757">
        <v>14000</v>
      </c>
      <c r="H2757" t="s">
        <v>14767</v>
      </c>
      <c r="I2757" t="s">
        <v>6213</v>
      </c>
      <c r="J2757" t="s">
        <v>1091</v>
      </c>
      <c r="K2757" t="s">
        <v>265</v>
      </c>
      <c r="L2757">
        <v>8000000</v>
      </c>
      <c r="M2757">
        <v>340139</v>
      </c>
      <c r="N2757" t="s">
        <v>14766</v>
      </c>
      <c r="O2757">
        <v>111</v>
      </c>
    </row>
    <row r="2758" spans="1:15" x14ac:dyDescent="0.25">
      <c r="A2758" t="s">
        <v>6559</v>
      </c>
      <c r="B2758" t="s">
        <v>41</v>
      </c>
      <c r="C2758" t="s">
        <v>34</v>
      </c>
      <c r="D2758">
        <v>1995</v>
      </c>
      <c r="E2758" t="s">
        <v>14690</v>
      </c>
      <c r="F2758">
        <v>4.3</v>
      </c>
      <c r="G2758">
        <v>12000</v>
      </c>
      <c r="H2758" t="s">
        <v>14765</v>
      </c>
      <c r="I2758" t="s">
        <v>14764</v>
      </c>
      <c r="J2758" t="s">
        <v>14146</v>
      </c>
      <c r="K2758" t="s">
        <v>7</v>
      </c>
      <c r="L2758">
        <v>50000000</v>
      </c>
      <c r="M2758">
        <v>11534477</v>
      </c>
      <c r="N2758" t="s">
        <v>138</v>
      </c>
      <c r="O2758">
        <v>91</v>
      </c>
    </row>
    <row r="2759" spans="1:15" x14ac:dyDescent="0.25">
      <c r="A2759" t="s">
        <v>14763</v>
      </c>
      <c r="B2759" t="s">
        <v>41</v>
      </c>
      <c r="C2759" t="s">
        <v>5</v>
      </c>
      <c r="D2759">
        <v>1995</v>
      </c>
      <c r="E2759" t="s">
        <v>14515</v>
      </c>
      <c r="F2759">
        <v>6.1</v>
      </c>
      <c r="G2759">
        <v>15000</v>
      </c>
      <c r="H2759" t="s">
        <v>14762</v>
      </c>
      <c r="I2759" t="s">
        <v>14762</v>
      </c>
      <c r="J2759" t="s">
        <v>13135</v>
      </c>
      <c r="K2759" t="s">
        <v>7</v>
      </c>
      <c r="L2759">
        <v>12000000</v>
      </c>
      <c r="M2759">
        <v>13294422</v>
      </c>
      <c r="N2759" t="s">
        <v>14761</v>
      </c>
      <c r="O2759">
        <v>109</v>
      </c>
    </row>
    <row r="2760" spans="1:15" x14ac:dyDescent="0.25">
      <c r="A2760" t="s">
        <v>14760</v>
      </c>
      <c r="B2760" t="s">
        <v>41</v>
      </c>
      <c r="C2760" t="s">
        <v>11</v>
      </c>
      <c r="D2760">
        <v>1995</v>
      </c>
      <c r="E2760" t="s">
        <v>14634</v>
      </c>
      <c r="F2760">
        <v>5.3</v>
      </c>
      <c r="G2760">
        <v>15000</v>
      </c>
      <c r="H2760" t="s">
        <v>8177</v>
      </c>
      <c r="I2760" t="s">
        <v>14759</v>
      </c>
      <c r="J2760" t="s">
        <v>7324</v>
      </c>
      <c r="K2760" t="s">
        <v>7</v>
      </c>
      <c r="L2760">
        <v>46000000</v>
      </c>
      <c r="M2760">
        <v>10382407</v>
      </c>
      <c r="N2760" t="s">
        <v>14758</v>
      </c>
      <c r="O2760">
        <v>135</v>
      </c>
    </row>
    <row r="2761" spans="1:15" x14ac:dyDescent="0.25">
      <c r="A2761" t="s">
        <v>14757</v>
      </c>
      <c r="B2761" t="s">
        <v>41</v>
      </c>
      <c r="C2761" t="s">
        <v>34</v>
      </c>
      <c r="D2761">
        <v>1995</v>
      </c>
      <c r="E2761" t="s">
        <v>14756</v>
      </c>
      <c r="F2761">
        <v>6.3</v>
      </c>
      <c r="G2761">
        <v>40000</v>
      </c>
      <c r="H2761" t="s">
        <v>14755</v>
      </c>
      <c r="I2761" t="s">
        <v>14413</v>
      </c>
      <c r="J2761" t="s">
        <v>2674</v>
      </c>
      <c r="K2761" t="s">
        <v>7</v>
      </c>
      <c r="L2761">
        <v>33000000</v>
      </c>
      <c r="M2761">
        <v>8175346</v>
      </c>
      <c r="N2761" t="s">
        <v>108</v>
      </c>
      <c r="O2761">
        <v>90</v>
      </c>
    </row>
    <row r="2762" spans="1:15" x14ac:dyDescent="0.25">
      <c r="A2762" t="s">
        <v>14754</v>
      </c>
      <c r="B2762" t="s">
        <v>41</v>
      </c>
      <c r="C2762" t="s">
        <v>100</v>
      </c>
      <c r="D2762">
        <v>1995</v>
      </c>
      <c r="E2762" t="s">
        <v>14646</v>
      </c>
      <c r="F2762">
        <v>5.7</v>
      </c>
      <c r="G2762">
        <v>5500</v>
      </c>
      <c r="H2762" t="s">
        <v>12599</v>
      </c>
      <c r="I2762" t="s">
        <v>6510</v>
      </c>
      <c r="J2762" t="s">
        <v>14753</v>
      </c>
      <c r="K2762" t="s">
        <v>95</v>
      </c>
      <c r="M2762">
        <v>4686937</v>
      </c>
      <c r="N2762" t="s">
        <v>14752</v>
      </c>
      <c r="O2762">
        <v>91</v>
      </c>
    </row>
    <row r="2763" spans="1:15" x14ac:dyDescent="0.25">
      <c r="A2763" t="s">
        <v>14751</v>
      </c>
      <c r="B2763" t="s">
        <v>101</v>
      </c>
      <c r="C2763" t="s">
        <v>100</v>
      </c>
      <c r="D2763">
        <v>1995</v>
      </c>
      <c r="E2763" t="s">
        <v>14750</v>
      </c>
      <c r="F2763">
        <v>5.0999999999999996</v>
      </c>
      <c r="G2763">
        <v>17000</v>
      </c>
      <c r="H2763" t="s">
        <v>9941</v>
      </c>
      <c r="I2763" t="s">
        <v>13574</v>
      </c>
      <c r="J2763" t="s">
        <v>13573</v>
      </c>
      <c r="K2763" t="s">
        <v>562</v>
      </c>
      <c r="M2763">
        <v>30077111</v>
      </c>
      <c r="N2763" t="s">
        <v>13572</v>
      </c>
      <c r="O2763">
        <v>95</v>
      </c>
    </row>
    <row r="2764" spans="1:15" x14ac:dyDescent="0.25">
      <c r="A2764" t="s">
        <v>14749</v>
      </c>
      <c r="B2764" t="s">
        <v>41</v>
      </c>
      <c r="C2764" t="s">
        <v>87</v>
      </c>
      <c r="D2764">
        <v>1995</v>
      </c>
      <c r="E2764" t="s">
        <v>14581</v>
      </c>
      <c r="F2764">
        <v>6.8</v>
      </c>
      <c r="G2764">
        <v>27000</v>
      </c>
      <c r="H2764" t="s">
        <v>5201</v>
      </c>
      <c r="I2764" t="s">
        <v>13327</v>
      </c>
      <c r="J2764" t="s">
        <v>7099</v>
      </c>
      <c r="K2764" t="s">
        <v>7</v>
      </c>
      <c r="L2764">
        <v>7000000</v>
      </c>
      <c r="M2764">
        <v>529766</v>
      </c>
      <c r="N2764" t="s">
        <v>3464</v>
      </c>
      <c r="O2764">
        <v>115</v>
      </c>
    </row>
    <row r="2765" spans="1:15" x14ac:dyDescent="0.25">
      <c r="A2765" t="s">
        <v>14748</v>
      </c>
      <c r="B2765" t="s">
        <v>41</v>
      </c>
      <c r="C2765" t="s">
        <v>24</v>
      </c>
      <c r="D2765">
        <v>1995</v>
      </c>
      <c r="E2765" t="s">
        <v>14546</v>
      </c>
      <c r="F2765">
        <v>6.1</v>
      </c>
      <c r="G2765">
        <v>14000</v>
      </c>
      <c r="H2765" t="s">
        <v>4113</v>
      </c>
      <c r="I2765" t="s">
        <v>4113</v>
      </c>
      <c r="J2765" t="s">
        <v>13704</v>
      </c>
      <c r="K2765" t="s">
        <v>7</v>
      </c>
      <c r="M2765">
        <v>284785</v>
      </c>
      <c r="N2765" t="s">
        <v>14518</v>
      </c>
      <c r="O2765">
        <v>83</v>
      </c>
    </row>
    <row r="2766" spans="1:15" x14ac:dyDescent="0.25">
      <c r="A2766" t="s">
        <v>14747</v>
      </c>
      <c r="B2766" t="s">
        <v>68</v>
      </c>
      <c r="C2766" t="s">
        <v>24</v>
      </c>
      <c r="D2766">
        <v>1995</v>
      </c>
      <c r="E2766" t="s">
        <v>14746</v>
      </c>
      <c r="F2766">
        <v>5.5</v>
      </c>
      <c r="G2766">
        <v>36000</v>
      </c>
      <c r="H2766" t="s">
        <v>3868</v>
      </c>
      <c r="I2766" t="s">
        <v>14745</v>
      </c>
      <c r="J2766" t="s">
        <v>5389</v>
      </c>
      <c r="K2766" t="s">
        <v>7</v>
      </c>
      <c r="M2766">
        <v>138510230</v>
      </c>
      <c r="N2766" t="s">
        <v>890</v>
      </c>
      <c r="O2766">
        <v>103</v>
      </c>
    </row>
    <row r="2767" spans="1:15" x14ac:dyDescent="0.25">
      <c r="A2767" t="s">
        <v>5601</v>
      </c>
      <c r="B2767" t="s">
        <v>41</v>
      </c>
      <c r="C2767" t="s">
        <v>11</v>
      </c>
      <c r="D2767">
        <v>1995</v>
      </c>
      <c r="E2767" t="s">
        <v>14744</v>
      </c>
      <c r="F2767">
        <v>7.2</v>
      </c>
      <c r="G2767">
        <v>14000</v>
      </c>
      <c r="H2767" t="s">
        <v>2178</v>
      </c>
      <c r="I2767" t="s">
        <v>2178</v>
      </c>
      <c r="J2767" t="s">
        <v>599</v>
      </c>
      <c r="K2767" t="s">
        <v>265</v>
      </c>
      <c r="L2767">
        <v>1000000</v>
      </c>
      <c r="M2767">
        <v>512245</v>
      </c>
      <c r="N2767" t="s">
        <v>14743</v>
      </c>
      <c r="O2767">
        <v>119</v>
      </c>
    </row>
    <row r="2768" spans="1:15" x14ac:dyDescent="0.25">
      <c r="A2768" t="s">
        <v>14742</v>
      </c>
      <c r="B2768" t="s">
        <v>41</v>
      </c>
      <c r="C2768" t="s">
        <v>34</v>
      </c>
      <c r="D2768">
        <v>1995</v>
      </c>
      <c r="E2768" t="s">
        <v>14741</v>
      </c>
      <c r="F2768">
        <v>5.8</v>
      </c>
      <c r="G2768">
        <v>33000</v>
      </c>
      <c r="H2768" t="s">
        <v>7066</v>
      </c>
      <c r="I2768" t="s">
        <v>14740</v>
      </c>
      <c r="J2768" t="s">
        <v>5498</v>
      </c>
      <c r="K2768" t="s">
        <v>7</v>
      </c>
      <c r="L2768">
        <v>35000000</v>
      </c>
      <c r="M2768">
        <v>64350171</v>
      </c>
      <c r="N2768" t="s">
        <v>103</v>
      </c>
      <c r="O2768">
        <v>111</v>
      </c>
    </row>
    <row r="2769" spans="1:15" x14ac:dyDescent="0.25">
      <c r="A2769" t="s">
        <v>14739</v>
      </c>
      <c r="B2769" t="s">
        <v>68</v>
      </c>
      <c r="C2769" t="s">
        <v>11</v>
      </c>
      <c r="D2769">
        <v>1995</v>
      </c>
      <c r="E2769" t="s">
        <v>14738</v>
      </c>
      <c r="F2769">
        <v>6.6</v>
      </c>
      <c r="G2769">
        <v>8100</v>
      </c>
      <c r="H2769" t="s">
        <v>11564</v>
      </c>
      <c r="I2769" t="s">
        <v>7605</v>
      </c>
      <c r="J2769" t="s">
        <v>12455</v>
      </c>
      <c r="K2769" t="s">
        <v>612</v>
      </c>
      <c r="M2769">
        <v>23389975</v>
      </c>
      <c r="N2769" t="s">
        <v>14737</v>
      </c>
      <c r="O2769">
        <v>103</v>
      </c>
    </row>
    <row r="2770" spans="1:15" x14ac:dyDescent="0.25">
      <c r="A2770" t="s">
        <v>14736</v>
      </c>
      <c r="B2770" t="s">
        <v>101</v>
      </c>
      <c r="C2770" t="s">
        <v>24</v>
      </c>
      <c r="D2770">
        <v>1995</v>
      </c>
      <c r="E2770" t="s">
        <v>14735</v>
      </c>
      <c r="F2770">
        <v>5.9</v>
      </c>
      <c r="G2770">
        <v>16000</v>
      </c>
      <c r="H2770" t="s">
        <v>14734</v>
      </c>
      <c r="I2770" t="s">
        <v>14734</v>
      </c>
      <c r="J2770" t="s">
        <v>14733</v>
      </c>
      <c r="K2770" t="s">
        <v>7</v>
      </c>
      <c r="L2770">
        <v>11000000</v>
      </c>
      <c r="M2770">
        <v>163971</v>
      </c>
      <c r="N2770" t="s">
        <v>14732</v>
      </c>
      <c r="O2770">
        <v>91</v>
      </c>
    </row>
    <row r="2771" spans="1:15" x14ac:dyDescent="0.25">
      <c r="A2771" t="s">
        <v>14731</v>
      </c>
      <c r="B2771" t="s">
        <v>41</v>
      </c>
      <c r="C2771" t="s">
        <v>5</v>
      </c>
      <c r="D2771">
        <v>1995</v>
      </c>
      <c r="E2771" t="s">
        <v>14157</v>
      </c>
      <c r="F2771">
        <v>6.4</v>
      </c>
      <c r="G2771">
        <v>26000</v>
      </c>
      <c r="H2771" t="s">
        <v>12038</v>
      </c>
      <c r="I2771" t="s">
        <v>8921</v>
      </c>
      <c r="J2771" t="s">
        <v>14730</v>
      </c>
      <c r="K2771" t="s">
        <v>95</v>
      </c>
      <c r="L2771">
        <v>20000000</v>
      </c>
      <c r="M2771">
        <v>5711695</v>
      </c>
      <c r="N2771" t="s">
        <v>13503</v>
      </c>
      <c r="O2771">
        <v>108</v>
      </c>
    </row>
    <row r="2772" spans="1:15" x14ac:dyDescent="0.25">
      <c r="A2772" t="s">
        <v>14729</v>
      </c>
      <c r="B2772" t="s">
        <v>41</v>
      </c>
      <c r="C2772" t="s">
        <v>24</v>
      </c>
      <c r="D2772">
        <v>1995</v>
      </c>
      <c r="E2772" t="s">
        <v>14546</v>
      </c>
      <c r="F2772">
        <v>4.5999999999999996</v>
      </c>
      <c r="G2772">
        <v>22000</v>
      </c>
      <c r="H2772" t="s">
        <v>6394</v>
      </c>
      <c r="I2772" t="s">
        <v>2822</v>
      </c>
      <c r="J2772" t="s">
        <v>2822</v>
      </c>
      <c r="K2772" t="s">
        <v>7</v>
      </c>
      <c r="L2772">
        <v>20000000</v>
      </c>
      <c r="M2772">
        <v>19751736</v>
      </c>
      <c r="N2772" t="s">
        <v>14728</v>
      </c>
      <c r="O2772">
        <v>100</v>
      </c>
    </row>
    <row r="2773" spans="1:15" x14ac:dyDescent="0.25">
      <c r="A2773" t="s">
        <v>14727</v>
      </c>
      <c r="B2773" t="s">
        <v>41</v>
      </c>
      <c r="C2773" t="s">
        <v>11</v>
      </c>
      <c r="D2773">
        <v>1995</v>
      </c>
      <c r="E2773" t="s">
        <v>14597</v>
      </c>
      <c r="F2773">
        <v>7.3</v>
      </c>
      <c r="G2773">
        <v>27000</v>
      </c>
      <c r="H2773" t="s">
        <v>14726</v>
      </c>
      <c r="I2773" t="s">
        <v>13505</v>
      </c>
      <c r="J2773" t="s">
        <v>9236</v>
      </c>
      <c r="K2773" t="s">
        <v>7</v>
      </c>
      <c r="M2773">
        <v>17381942</v>
      </c>
      <c r="N2773" t="s">
        <v>138</v>
      </c>
      <c r="O2773">
        <v>122</v>
      </c>
    </row>
    <row r="2774" spans="1:15" x14ac:dyDescent="0.25">
      <c r="A2774" t="s">
        <v>14725</v>
      </c>
      <c r="B2774" t="s">
        <v>41</v>
      </c>
      <c r="C2774" t="s">
        <v>11</v>
      </c>
      <c r="D2774">
        <v>1995</v>
      </c>
      <c r="E2774" t="s">
        <v>14724</v>
      </c>
      <c r="F2774">
        <v>7.4</v>
      </c>
      <c r="G2774">
        <v>14000</v>
      </c>
      <c r="H2774" t="s">
        <v>8832</v>
      </c>
      <c r="I2774" t="s">
        <v>3465</v>
      </c>
      <c r="J2774" t="s">
        <v>3465</v>
      </c>
      <c r="K2774" t="s">
        <v>265</v>
      </c>
      <c r="M2774">
        <v>2748518</v>
      </c>
      <c r="N2774" t="s">
        <v>14723</v>
      </c>
      <c r="O2774">
        <v>110</v>
      </c>
    </row>
    <row r="2775" spans="1:15" x14ac:dyDescent="0.25">
      <c r="A2775" t="s">
        <v>14722</v>
      </c>
      <c r="B2775" t="s">
        <v>41</v>
      </c>
      <c r="C2775" t="s">
        <v>34</v>
      </c>
      <c r="D2775">
        <v>1995</v>
      </c>
      <c r="E2775" t="s">
        <v>14721</v>
      </c>
      <c r="F2775">
        <v>7.4</v>
      </c>
      <c r="G2775">
        <v>19000</v>
      </c>
      <c r="H2775" t="s">
        <v>14720</v>
      </c>
      <c r="I2775" t="s">
        <v>14719</v>
      </c>
      <c r="J2775" t="s">
        <v>14718</v>
      </c>
      <c r="K2775" t="s">
        <v>578</v>
      </c>
      <c r="N2775" t="s">
        <v>8841</v>
      </c>
      <c r="O2775">
        <v>99</v>
      </c>
    </row>
    <row r="2776" spans="1:15" x14ac:dyDescent="0.25">
      <c r="A2776" t="s">
        <v>14717</v>
      </c>
      <c r="B2776" t="s">
        <v>101</v>
      </c>
      <c r="C2776" t="s">
        <v>100</v>
      </c>
      <c r="D2776">
        <v>1995</v>
      </c>
      <c r="E2776" t="s">
        <v>14662</v>
      </c>
      <c r="F2776">
        <v>4.7</v>
      </c>
      <c r="G2776">
        <v>5800</v>
      </c>
      <c r="H2776" t="s">
        <v>14716</v>
      </c>
      <c r="I2776" t="s">
        <v>14715</v>
      </c>
      <c r="J2776" t="s">
        <v>14714</v>
      </c>
      <c r="K2776" t="s">
        <v>7</v>
      </c>
      <c r="L2776">
        <v>15000000</v>
      </c>
      <c r="M2776">
        <v>13406717</v>
      </c>
      <c r="N2776" t="s">
        <v>13085</v>
      </c>
      <c r="O2776">
        <v>89</v>
      </c>
    </row>
    <row r="2777" spans="1:15" x14ac:dyDescent="0.25">
      <c r="A2777" t="s">
        <v>14713</v>
      </c>
      <c r="B2777" t="s">
        <v>41</v>
      </c>
      <c r="C2777" t="s">
        <v>11</v>
      </c>
      <c r="D2777">
        <v>1995</v>
      </c>
      <c r="E2777" t="s">
        <v>14488</v>
      </c>
      <c r="F2777">
        <v>6.9</v>
      </c>
      <c r="G2777">
        <v>9200</v>
      </c>
      <c r="H2777" t="s">
        <v>6172</v>
      </c>
      <c r="I2777" t="s">
        <v>6172</v>
      </c>
      <c r="J2777" t="s">
        <v>10366</v>
      </c>
      <c r="K2777" t="s">
        <v>7</v>
      </c>
      <c r="L2777">
        <v>11000000</v>
      </c>
      <c r="M2777">
        <v>2844379</v>
      </c>
      <c r="N2777" t="s">
        <v>6977</v>
      </c>
      <c r="O2777">
        <v>123</v>
      </c>
    </row>
    <row r="2778" spans="1:15" x14ac:dyDescent="0.25">
      <c r="A2778" t="s">
        <v>14712</v>
      </c>
      <c r="B2778" t="s">
        <v>101</v>
      </c>
      <c r="C2778" t="s">
        <v>100</v>
      </c>
      <c r="D2778">
        <v>1995</v>
      </c>
      <c r="E2778" t="s">
        <v>14690</v>
      </c>
      <c r="F2778">
        <v>6</v>
      </c>
      <c r="G2778">
        <v>4200</v>
      </c>
      <c r="H2778" t="s">
        <v>14711</v>
      </c>
      <c r="I2778" t="s">
        <v>14710</v>
      </c>
      <c r="J2778" t="s">
        <v>7269</v>
      </c>
      <c r="K2778" t="s">
        <v>95</v>
      </c>
      <c r="M2778">
        <v>6029091</v>
      </c>
      <c r="N2778" t="s">
        <v>103</v>
      </c>
      <c r="O2778">
        <v>93</v>
      </c>
    </row>
    <row r="2779" spans="1:15" x14ac:dyDescent="0.25">
      <c r="A2779" t="s">
        <v>14709</v>
      </c>
      <c r="B2779" t="s">
        <v>41</v>
      </c>
      <c r="C2779" t="s">
        <v>87</v>
      </c>
      <c r="D2779">
        <v>1995</v>
      </c>
      <c r="E2779" t="s">
        <v>14708</v>
      </c>
      <c r="F2779">
        <v>6.9</v>
      </c>
      <c r="G2779">
        <v>21000</v>
      </c>
      <c r="H2779" t="s">
        <v>1922</v>
      </c>
      <c r="I2779" t="s">
        <v>3784</v>
      </c>
      <c r="J2779" t="s">
        <v>13679</v>
      </c>
      <c r="K2779" t="s">
        <v>7</v>
      </c>
      <c r="L2779">
        <v>25000000</v>
      </c>
      <c r="M2779">
        <v>13071518</v>
      </c>
      <c r="N2779" t="s">
        <v>103</v>
      </c>
      <c r="O2779">
        <v>128</v>
      </c>
    </row>
    <row r="2780" spans="1:15" x14ac:dyDescent="0.25">
      <c r="A2780" t="s">
        <v>14707</v>
      </c>
      <c r="B2780" t="s">
        <v>41</v>
      </c>
      <c r="C2780" t="s">
        <v>24</v>
      </c>
      <c r="D2780">
        <v>1995</v>
      </c>
      <c r="E2780" t="s">
        <v>14618</v>
      </c>
      <c r="F2780">
        <v>7.4</v>
      </c>
      <c r="G2780">
        <v>34000</v>
      </c>
      <c r="H2780" t="s">
        <v>8729</v>
      </c>
      <c r="I2780" t="s">
        <v>14633</v>
      </c>
      <c r="J2780" t="s">
        <v>13679</v>
      </c>
      <c r="K2780" t="s">
        <v>332</v>
      </c>
      <c r="L2780">
        <v>7000000</v>
      </c>
      <c r="M2780">
        <v>8367636</v>
      </c>
      <c r="N2780" t="s">
        <v>3464</v>
      </c>
      <c r="O2780">
        <v>112</v>
      </c>
    </row>
    <row r="2781" spans="1:15" x14ac:dyDescent="0.25">
      <c r="A2781" t="s">
        <v>14706</v>
      </c>
      <c r="B2781" t="s">
        <v>41</v>
      </c>
      <c r="C2781" t="s">
        <v>24</v>
      </c>
      <c r="D2781">
        <v>1995</v>
      </c>
      <c r="E2781" t="s">
        <v>14656</v>
      </c>
      <c r="F2781">
        <v>5.7</v>
      </c>
      <c r="G2781">
        <v>13000</v>
      </c>
      <c r="H2781" t="s">
        <v>1332</v>
      </c>
      <c r="I2781" t="s">
        <v>7614</v>
      </c>
      <c r="J2781" t="s">
        <v>6748</v>
      </c>
      <c r="K2781" t="s">
        <v>7</v>
      </c>
      <c r="M2781">
        <v>50865589</v>
      </c>
      <c r="N2781" t="s">
        <v>14705</v>
      </c>
      <c r="O2781">
        <v>106</v>
      </c>
    </row>
    <row r="2782" spans="1:15" x14ac:dyDescent="0.25">
      <c r="A2782" t="s">
        <v>14704</v>
      </c>
      <c r="B2782" t="s">
        <v>101</v>
      </c>
      <c r="C2782" t="s">
        <v>100</v>
      </c>
      <c r="D2782">
        <v>1995</v>
      </c>
      <c r="E2782" t="s">
        <v>14703</v>
      </c>
      <c r="F2782">
        <v>5.9</v>
      </c>
      <c r="G2782">
        <v>3500</v>
      </c>
      <c r="H2782" t="s">
        <v>13304</v>
      </c>
      <c r="I2782" t="s">
        <v>14702</v>
      </c>
      <c r="J2782" t="s">
        <v>13110</v>
      </c>
      <c r="K2782" t="s">
        <v>7</v>
      </c>
      <c r="L2782">
        <v>32000000</v>
      </c>
      <c r="M2782">
        <v>11047627</v>
      </c>
      <c r="N2782" t="s">
        <v>12919</v>
      </c>
      <c r="O2782">
        <v>96</v>
      </c>
    </row>
    <row r="2783" spans="1:15" x14ac:dyDescent="0.25">
      <c r="A2783" t="s">
        <v>14701</v>
      </c>
      <c r="B2783" t="s">
        <v>41</v>
      </c>
      <c r="C2783" t="s">
        <v>87</v>
      </c>
      <c r="D2783">
        <v>1995</v>
      </c>
      <c r="E2783" t="s">
        <v>14684</v>
      </c>
      <c r="F2783">
        <v>5.9</v>
      </c>
      <c r="G2783">
        <v>17000</v>
      </c>
      <c r="H2783" t="s">
        <v>11014</v>
      </c>
      <c r="I2783" t="s">
        <v>14700</v>
      </c>
      <c r="J2783" t="s">
        <v>11583</v>
      </c>
      <c r="K2783" t="s">
        <v>7</v>
      </c>
      <c r="L2783">
        <v>40000000</v>
      </c>
      <c r="M2783">
        <v>14942422</v>
      </c>
      <c r="N2783" t="s">
        <v>890</v>
      </c>
      <c r="O2783">
        <v>101</v>
      </c>
    </row>
    <row r="2784" spans="1:15" x14ac:dyDescent="0.25">
      <c r="A2784" t="s">
        <v>14699</v>
      </c>
      <c r="B2784" t="s">
        <v>41</v>
      </c>
      <c r="C2784" t="s">
        <v>11</v>
      </c>
      <c r="D2784">
        <v>1995</v>
      </c>
      <c r="E2784" t="s">
        <v>14634</v>
      </c>
      <c r="F2784">
        <v>4.8</v>
      </c>
      <c r="G2784">
        <v>1900</v>
      </c>
      <c r="H2784" t="s">
        <v>14698</v>
      </c>
      <c r="I2784" t="s">
        <v>14697</v>
      </c>
      <c r="J2784" t="s">
        <v>14696</v>
      </c>
      <c r="K2784" t="s">
        <v>7</v>
      </c>
      <c r="M2784">
        <v>63174</v>
      </c>
      <c r="N2784" t="s">
        <v>13181</v>
      </c>
      <c r="O2784">
        <v>102</v>
      </c>
    </row>
    <row r="2785" spans="1:15" x14ac:dyDescent="0.25">
      <c r="A2785" t="s">
        <v>14695</v>
      </c>
      <c r="B2785" t="s">
        <v>41</v>
      </c>
      <c r="C2785" t="s">
        <v>11</v>
      </c>
      <c r="D2785">
        <v>1995</v>
      </c>
      <c r="E2785" t="s">
        <v>14694</v>
      </c>
      <c r="F2785">
        <v>6.8</v>
      </c>
      <c r="G2785">
        <v>4500</v>
      </c>
      <c r="H2785" t="s">
        <v>1012</v>
      </c>
      <c r="I2785" t="s">
        <v>1012</v>
      </c>
      <c r="J2785" t="s">
        <v>14693</v>
      </c>
      <c r="K2785" t="s">
        <v>7</v>
      </c>
      <c r="M2785">
        <v>941414</v>
      </c>
      <c r="N2785" t="s">
        <v>14692</v>
      </c>
      <c r="O2785">
        <v>105</v>
      </c>
    </row>
    <row r="2786" spans="1:15" x14ac:dyDescent="0.25">
      <c r="A2786" t="s">
        <v>14691</v>
      </c>
      <c r="B2786" t="s">
        <v>68</v>
      </c>
      <c r="C2786" t="s">
        <v>24</v>
      </c>
      <c r="D2786">
        <v>1995</v>
      </c>
      <c r="E2786" t="s">
        <v>14690</v>
      </c>
      <c r="F2786">
        <v>6.6</v>
      </c>
      <c r="G2786">
        <v>12000</v>
      </c>
      <c r="H2786" t="s">
        <v>1567</v>
      </c>
      <c r="I2786" t="s">
        <v>14689</v>
      </c>
      <c r="J2786" t="s">
        <v>14688</v>
      </c>
      <c r="K2786" t="s">
        <v>7</v>
      </c>
      <c r="L2786">
        <v>20000000</v>
      </c>
      <c r="M2786">
        <v>17519169</v>
      </c>
      <c r="N2786" t="s">
        <v>108</v>
      </c>
      <c r="O2786">
        <v>103</v>
      </c>
    </row>
    <row r="2787" spans="1:15" x14ac:dyDescent="0.25">
      <c r="A2787" t="s">
        <v>14687</v>
      </c>
      <c r="B2787" t="s">
        <v>41</v>
      </c>
      <c r="C2787" t="s">
        <v>11</v>
      </c>
      <c r="D2787">
        <v>1995</v>
      </c>
      <c r="E2787" t="s">
        <v>14157</v>
      </c>
      <c r="F2787">
        <v>6.8</v>
      </c>
      <c r="G2787">
        <v>4400</v>
      </c>
      <c r="H2787" t="s">
        <v>14686</v>
      </c>
      <c r="I2787" t="s">
        <v>10727</v>
      </c>
      <c r="J2787" t="s">
        <v>3074</v>
      </c>
      <c r="K2787" t="s">
        <v>265</v>
      </c>
      <c r="L2787">
        <v>4997987</v>
      </c>
      <c r="M2787">
        <v>3414301</v>
      </c>
      <c r="N2787" t="s">
        <v>14099</v>
      </c>
      <c r="O2787">
        <v>116</v>
      </c>
    </row>
    <row r="2788" spans="1:15" x14ac:dyDescent="0.25">
      <c r="A2788" t="s">
        <v>14685</v>
      </c>
      <c r="B2788" t="s">
        <v>68</v>
      </c>
      <c r="C2788" t="s">
        <v>11</v>
      </c>
      <c r="D2788">
        <v>1995</v>
      </c>
      <c r="E2788" t="s">
        <v>14684</v>
      </c>
      <c r="F2788">
        <v>7.7</v>
      </c>
      <c r="G2788">
        <v>9400</v>
      </c>
      <c r="H2788" t="s">
        <v>14683</v>
      </c>
      <c r="I2788" t="s">
        <v>14682</v>
      </c>
      <c r="J2788" t="s">
        <v>13543</v>
      </c>
      <c r="K2788" t="s">
        <v>7</v>
      </c>
      <c r="M2788">
        <v>2568425</v>
      </c>
      <c r="N2788" t="s">
        <v>103</v>
      </c>
      <c r="O2788">
        <v>97</v>
      </c>
    </row>
    <row r="2789" spans="1:15" x14ac:dyDescent="0.25">
      <c r="A2789" t="s">
        <v>14681</v>
      </c>
      <c r="B2789" t="s">
        <v>41</v>
      </c>
      <c r="C2789" t="s">
        <v>100</v>
      </c>
      <c r="D2789">
        <v>1995</v>
      </c>
      <c r="E2789" t="s">
        <v>14649</v>
      </c>
      <c r="F2789">
        <v>7.1</v>
      </c>
      <c r="G2789">
        <v>5700</v>
      </c>
      <c r="H2789" t="s">
        <v>14680</v>
      </c>
      <c r="I2789" t="s">
        <v>14679</v>
      </c>
      <c r="J2789" t="s">
        <v>14678</v>
      </c>
      <c r="K2789" t="s">
        <v>562</v>
      </c>
      <c r="M2789">
        <v>1320043</v>
      </c>
      <c r="N2789" t="s">
        <v>14677</v>
      </c>
      <c r="O2789">
        <v>118</v>
      </c>
    </row>
    <row r="2790" spans="1:15" x14ac:dyDescent="0.25">
      <c r="A2790" t="s">
        <v>14676</v>
      </c>
      <c r="B2790" t="s">
        <v>68</v>
      </c>
      <c r="C2790" t="s">
        <v>24</v>
      </c>
      <c r="D2790">
        <v>1995</v>
      </c>
      <c r="E2790" t="s">
        <v>14675</v>
      </c>
      <c r="F2790">
        <v>6.5</v>
      </c>
      <c r="G2790">
        <v>12000</v>
      </c>
      <c r="H2790" t="s">
        <v>5217</v>
      </c>
      <c r="I2790" t="s">
        <v>5217</v>
      </c>
      <c r="J2790" t="s">
        <v>5217</v>
      </c>
      <c r="K2790" t="s">
        <v>7</v>
      </c>
      <c r="M2790">
        <v>33177694</v>
      </c>
      <c r="N2790" t="s">
        <v>6977</v>
      </c>
      <c r="O2790">
        <v>101</v>
      </c>
    </row>
    <row r="2791" spans="1:15" x14ac:dyDescent="0.25">
      <c r="A2791" t="s">
        <v>14674</v>
      </c>
      <c r="B2791" t="s">
        <v>68</v>
      </c>
      <c r="C2791" t="s">
        <v>24</v>
      </c>
      <c r="D2791">
        <v>1995</v>
      </c>
      <c r="E2791" t="s">
        <v>14673</v>
      </c>
      <c r="F2791">
        <v>5.4</v>
      </c>
      <c r="G2791">
        <v>6200</v>
      </c>
      <c r="H2791" t="s">
        <v>12739</v>
      </c>
      <c r="I2791" t="s">
        <v>14672</v>
      </c>
      <c r="J2791" t="s">
        <v>12455</v>
      </c>
      <c r="K2791" t="s">
        <v>7</v>
      </c>
      <c r="M2791">
        <v>15453274</v>
      </c>
      <c r="N2791" t="s">
        <v>6122</v>
      </c>
      <c r="O2791">
        <v>93</v>
      </c>
    </row>
    <row r="2792" spans="1:15" x14ac:dyDescent="0.25">
      <c r="A2792" t="s">
        <v>10562</v>
      </c>
      <c r="B2792" t="s">
        <v>41</v>
      </c>
      <c r="C2792" t="s">
        <v>34</v>
      </c>
      <c r="D2792">
        <v>1995</v>
      </c>
      <c r="E2792" t="s">
        <v>14507</v>
      </c>
      <c r="F2792">
        <v>6</v>
      </c>
      <c r="G2792">
        <v>4900</v>
      </c>
      <c r="H2792" t="s">
        <v>8918</v>
      </c>
      <c r="I2792" t="s">
        <v>8918</v>
      </c>
      <c r="J2792" t="s">
        <v>11994</v>
      </c>
      <c r="K2792" t="s">
        <v>7</v>
      </c>
      <c r="L2792">
        <v>20000000</v>
      </c>
      <c r="M2792">
        <v>6609661</v>
      </c>
      <c r="N2792" t="s">
        <v>103</v>
      </c>
      <c r="O2792">
        <v>110</v>
      </c>
    </row>
    <row r="2793" spans="1:15" x14ac:dyDescent="0.25">
      <c r="A2793" t="s">
        <v>14671</v>
      </c>
      <c r="B2793" t="s">
        <v>41</v>
      </c>
      <c r="C2793" t="s">
        <v>409</v>
      </c>
      <c r="D2793">
        <v>1995</v>
      </c>
      <c r="E2793" t="s">
        <v>14226</v>
      </c>
      <c r="F2793">
        <v>6.6</v>
      </c>
      <c r="G2793">
        <v>9000</v>
      </c>
      <c r="H2793" t="s">
        <v>4488</v>
      </c>
      <c r="I2793" t="s">
        <v>14670</v>
      </c>
      <c r="J2793" t="s">
        <v>104</v>
      </c>
      <c r="K2793" t="s">
        <v>7</v>
      </c>
      <c r="L2793">
        <v>19000000</v>
      </c>
      <c r="M2793">
        <v>4005941</v>
      </c>
      <c r="N2793" t="s">
        <v>8181</v>
      </c>
      <c r="O2793">
        <v>117</v>
      </c>
    </row>
    <row r="2794" spans="1:15" x14ac:dyDescent="0.25">
      <c r="A2794" t="s">
        <v>14669</v>
      </c>
      <c r="B2794" t="s">
        <v>52</v>
      </c>
      <c r="C2794" t="s">
        <v>11</v>
      </c>
      <c r="D2794">
        <v>1995</v>
      </c>
      <c r="E2794" t="s">
        <v>14668</v>
      </c>
      <c r="F2794">
        <v>6.5</v>
      </c>
      <c r="G2794">
        <v>5600</v>
      </c>
      <c r="H2794" t="s">
        <v>9856</v>
      </c>
      <c r="I2794" t="s">
        <v>14667</v>
      </c>
      <c r="J2794" t="s">
        <v>10247</v>
      </c>
      <c r="K2794" t="s">
        <v>562</v>
      </c>
      <c r="M2794">
        <v>31738</v>
      </c>
      <c r="N2794" t="s">
        <v>8553</v>
      </c>
      <c r="O2794">
        <v>110</v>
      </c>
    </row>
    <row r="2795" spans="1:15" x14ac:dyDescent="0.25">
      <c r="A2795" t="s">
        <v>14666</v>
      </c>
      <c r="B2795" t="s">
        <v>41</v>
      </c>
      <c r="C2795" t="s">
        <v>11</v>
      </c>
      <c r="D2795">
        <v>1995</v>
      </c>
      <c r="E2795" t="s">
        <v>14503</v>
      </c>
      <c r="F2795">
        <v>7.3</v>
      </c>
      <c r="G2795">
        <v>3800</v>
      </c>
      <c r="H2795" t="s">
        <v>13284</v>
      </c>
      <c r="I2795" t="s">
        <v>13284</v>
      </c>
      <c r="J2795" t="s">
        <v>14665</v>
      </c>
      <c r="K2795" t="s">
        <v>7</v>
      </c>
      <c r="L2795">
        <v>5500000</v>
      </c>
      <c r="M2795">
        <v>11079373</v>
      </c>
      <c r="N2795" t="s">
        <v>14664</v>
      </c>
      <c r="O2795">
        <v>128</v>
      </c>
    </row>
    <row r="2796" spans="1:15" x14ac:dyDescent="0.25">
      <c r="A2796" t="s">
        <v>14663</v>
      </c>
      <c r="B2796" t="s">
        <v>41</v>
      </c>
      <c r="C2796" t="s">
        <v>24</v>
      </c>
      <c r="D2796">
        <v>1995</v>
      </c>
      <c r="E2796" t="s">
        <v>14662</v>
      </c>
      <c r="F2796">
        <v>6.6</v>
      </c>
      <c r="G2796">
        <v>7500</v>
      </c>
      <c r="H2796" t="s">
        <v>7661</v>
      </c>
      <c r="I2796" t="s">
        <v>7661</v>
      </c>
      <c r="J2796" t="s">
        <v>14661</v>
      </c>
      <c r="K2796" t="s">
        <v>7</v>
      </c>
      <c r="L2796">
        <v>238000</v>
      </c>
      <c r="M2796">
        <v>10426506</v>
      </c>
      <c r="N2796" t="s">
        <v>14660</v>
      </c>
      <c r="O2796">
        <v>98</v>
      </c>
    </row>
    <row r="2797" spans="1:15" x14ac:dyDescent="0.25">
      <c r="A2797" t="s">
        <v>14659</v>
      </c>
      <c r="B2797" t="s">
        <v>41</v>
      </c>
      <c r="C2797" t="s">
        <v>24</v>
      </c>
      <c r="D2797">
        <v>1995</v>
      </c>
      <c r="E2797" t="s">
        <v>14486</v>
      </c>
      <c r="F2797">
        <v>6.8</v>
      </c>
      <c r="G2797">
        <v>14000</v>
      </c>
      <c r="H2797" t="s">
        <v>1983</v>
      </c>
      <c r="I2797" t="s">
        <v>14658</v>
      </c>
      <c r="J2797" t="s">
        <v>4565</v>
      </c>
      <c r="K2797" t="s">
        <v>7</v>
      </c>
      <c r="M2797">
        <v>459749</v>
      </c>
      <c r="N2797" t="s">
        <v>114</v>
      </c>
      <c r="O2797">
        <v>92</v>
      </c>
    </row>
    <row r="2798" spans="1:15" x14ac:dyDescent="0.25">
      <c r="A2798" t="s">
        <v>14657</v>
      </c>
      <c r="B2798" t="s">
        <v>68</v>
      </c>
      <c r="C2798" t="s">
        <v>100</v>
      </c>
      <c r="D2798">
        <v>1995</v>
      </c>
      <c r="E2798" t="s">
        <v>14656</v>
      </c>
      <c r="F2798">
        <v>5.6</v>
      </c>
      <c r="G2798">
        <v>5700</v>
      </c>
      <c r="H2798" t="s">
        <v>14655</v>
      </c>
      <c r="I2798" t="s">
        <v>14654</v>
      </c>
      <c r="J2798" t="s">
        <v>14653</v>
      </c>
      <c r="K2798" t="s">
        <v>7</v>
      </c>
      <c r="M2798">
        <v>7919823</v>
      </c>
      <c r="N2798" t="s">
        <v>890</v>
      </c>
      <c r="O2798">
        <v>90</v>
      </c>
    </row>
    <row r="2799" spans="1:15" x14ac:dyDescent="0.25">
      <c r="A2799" t="s">
        <v>14652</v>
      </c>
      <c r="B2799" t="s">
        <v>52</v>
      </c>
      <c r="C2799" t="s">
        <v>87</v>
      </c>
      <c r="D2799">
        <v>1995</v>
      </c>
      <c r="E2799" t="s">
        <v>14116</v>
      </c>
      <c r="F2799">
        <v>7.5</v>
      </c>
      <c r="G2799">
        <v>11000</v>
      </c>
      <c r="H2799" t="s">
        <v>11196</v>
      </c>
      <c r="I2799" t="s">
        <v>14651</v>
      </c>
      <c r="J2799" t="s">
        <v>1576</v>
      </c>
      <c r="K2799" t="s">
        <v>562</v>
      </c>
      <c r="M2799">
        <v>873196</v>
      </c>
      <c r="N2799" t="s">
        <v>561</v>
      </c>
      <c r="O2799">
        <v>112</v>
      </c>
    </row>
    <row r="2800" spans="1:15" x14ac:dyDescent="0.25">
      <c r="A2800" t="s">
        <v>14650</v>
      </c>
      <c r="B2800" t="s">
        <v>52</v>
      </c>
      <c r="C2800" t="s">
        <v>11</v>
      </c>
      <c r="D2800">
        <v>1995</v>
      </c>
      <c r="E2800" t="s">
        <v>14649</v>
      </c>
      <c r="F2800">
        <v>6.5</v>
      </c>
      <c r="G2800">
        <v>9200</v>
      </c>
      <c r="H2800" t="s">
        <v>13171</v>
      </c>
      <c r="I2800" t="s">
        <v>14065</v>
      </c>
      <c r="J2800" t="s">
        <v>14100</v>
      </c>
      <c r="K2800" t="s">
        <v>7</v>
      </c>
      <c r="M2800">
        <v>307308</v>
      </c>
      <c r="N2800" t="s">
        <v>14648</v>
      </c>
      <c r="O2800">
        <v>82</v>
      </c>
    </row>
    <row r="2801" spans="1:15" x14ac:dyDescent="0.25">
      <c r="A2801" t="s">
        <v>14647</v>
      </c>
      <c r="B2801" t="s">
        <v>101</v>
      </c>
      <c r="C2801" t="s">
        <v>100</v>
      </c>
      <c r="D2801">
        <v>1995</v>
      </c>
      <c r="E2801" t="s">
        <v>14646</v>
      </c>
      <c r="F2801">
        <v>7</v>
      </c>
      <c r="G2801">
        <v>5000</v>
      </c>
      <c r="H2801" t="s">
        <v>10576</v>
      </c>
      <c r="I2801" t="s">
        <v>10576</v>
      </c>
      <c r="J2801" t="s">
        <v>14293</v>
      </c>
      <c r="K2801" t="s">
        <v>7</v>
      </c>
      <c r="M2801">
        <v>7024389</v>
      </c>
      <c r="N2801" t="s">
        <v>14645</v>
      </c>
      <c r="O2801">
        <v>118</v>
      </c>
    </row>
    <row r="2802" spans="1:15" x14ac:dyDescent="0.25">
      <c r="A2802" t="s">
        <v>14644</v>
      </c>
      <c r="B2802" t="s">
        <v>101</v>
      </c>
      <c r="C2802" t="s">
        <v>24</v>
      </c>
      <c r="D2802">
        <v>1995</v>
      </c>
      <c r="E2802" t="s">
        <v>14643</v>
      </c>
      <c r="F2802">
        <v>6.6</v>
      </c>
      <c r="G2802">
        <v>17000</v>
      </c>
      <c r="H2802" t="s">
        <v>14642</v>
      </c>
      <c r="I2802" t="s">
        <v>14641</v>
      </c>
      <c r="J2802" t="s">
        <v>5389</v>
      </c>
      <c r="K2802" t="s">
        <v>265</v>
      </c>
      <c r="L2802">
        <v>40997769</v>
      </c>
      <c r="M2802">
        <v>10904930</v>
      </c>
      <c r="N2802" t="s">
        <v>3464</v>
      </c>
      <c r="O2802">
        <v>99</v>
      </c>
    </row>
    <row r="2803" spans="1:15" x14ac:dyDescent="0.25">
      <c r="A2803" t="s">
        <v>14640</v>
      </c>
      <c r="B2803" t="s">
        <v>41</v>
      </c>
      <c r="C2803" t="s">
        <v>24</v>
      </c>
      <c r="D2803">
        <v>1995</v>
      </c>
      <c r="E2803" t="s">
        <v>14089</v>
      </c>
      <c r="F2803">
        <v>6.7</v>
      </c>
      <c r="G2803">
        <v>5100</v>
      </c>
      <c r="H2803" t="s">
        <v>14639</v>
      </c>
      <c r="I2803" t="s">
        <v>14639</v>
      </c>
      <c r="J2803" t="s">
        <v>14638</v>
      </c>
      <c r="K2803" t="s">
        <v>265</v>
      </c>
      <c r="M2803">
        <v>218626</v>
      </c>
      <c r="N2803" t="s">
        <v>14637</v>
      </c>
      <c r="O2803">
        <v>110</v>
      </c>
    </row>
    <row r="2804" spans="1:15" x14ac:dyDescent="0.25">
      <c r="A2804" t="s">
        <v>14636</v>
      </c>
      <c r="B2804" t="s">
        <v>41</v>
      </c>
      <c r="C2804" t="s">
        <v>24</v>
      </c>
      <c r="D2804">
        <v>1995</v>
      </c>
      <c r="E2804" t="s">
        <v>14206</v>
      </c>
      <c r="F2804">
        <v>7</v>
      </c>
      <c r="G2804">
        <v>11000</v>
      </c>
      <c r="H2804" t="s">
        <v>2774</v>
      </c>
      <c r="I2804" t="s">
        <v>2774</v>
      </c>
      <c r="J2804" t="s">
        <v>11526</v>
      </c>
      <c r="K2804" t="s">
        <v>578</v>
      </c>
      <c r="M2804">
        <v>1104622</v>
      </c>
      <c r="N2804" t="s">
        <v>13155</v>
      </c>
      <c r="O2804">
        <v>103</v>
      </c>
    </row>
    <row r="2805" spans="1:15" x14ac:dyDescent="0.25">
      <c r="A2805" t="s">
        <v>14635</v>
      </c>
      <c r="B2805" t="s">
        <v>41</v>
      </c>
      <c r="C2805" t="s">
        <v>24</v>
      </c>
      <c r="D2805">
        <v>1995</v>
      </c>
      <c r="E2805" t="s">
        <v>14634</v>
      </c>
      <c r="F2805">
        <v>6.7</v>
      </c>
      <c r="G2805">
        <v>9200</v>
      </c>
      <c r="H2805" t="s">
        <v>14633</v>
      </c>
      <c r="I2805" t="s">
        <v>14633</v>
      </c>
      <c r="J2805" t="s">
        <v>13679</v>
      </c>
      <c r="K2805" t="s">
        <v>7</v>
      </c>
      <c r="L2805">
        <v>2000000</v>
      </c>
      <c r="M2805">
        <v>1268636</v>
      </c>
      <c r="N2805" t="s">
        <v>3464</v>
      </c>
      <c r="O2805">
        <v>83</v>
      </c>
    </row>
    <row r="2806" spans="1:15" x14ac:dyDescent="0.25">
      <c r="A2806" t="s">
        <v>14632</v>
      </c>
      <c r="B2806" t="s">
        <v>68</v>
      </c>
      <c r="C2806" t="s">
        <v>24</v>
      </c>
      <c r="D2806">
        <v>1995</v>
      </c>
      <c r="E2806" t="s">
        <v>14611</v>
      </c>
      <c r="F2806">
        <v>6.2</v>
      </c>
      <c r="G2806">
        <v>4700</v>
      </c>
      <c r="H2806" t="s">
        <v>10591</v>
      </c>
      <c r="I2806" t="s">
        <v>9264</v>
      </c>
      <c r="J2806" t="s">
        <v>13508</v>
      </c>
      <c r="K2806" t="s">
        <v>7</v>
      </c>
      <c r="M2806">
        <v>12096673</v>
      </c>
      <c r="N2806" t="s">
        <v>890</v>
      </c>
      <c r="O2806">
        <v>106</v>
      </c>
    </row>
    <row r="2807" spans="1:15" x14ac:dyDescent="0.25">
      <c r="A2807" t="s">
        <v>14631</v>
      </c>
      <c r="B2807" t="s">
        <v>41</v>
      </c>
      <c r="C2807" t="s">
        <v>5</v>
      </c>
      <c r="D2807">
        <v>1995</v>
      </c>
      <c r="E2807" t="s">
        <v>14630</v>
      </c>
      <c r="F2807">
        <v>4.3</v>
      </c>
      <c r="G2807">
        <v>8500</v>
      </c>
      <c r="H2807" t="s">
        <v>14629</v>
      </c>
      <c r="I2807" t="s">
        <v>14629</v>
      </c>
      <c r="J2807" t="s">
        <v>10608</v>
      </c>
      <c r="K2807" t="s">
        <v>1</v>
      </c>
      <c r="M2807">
        <v>1781383</v>
      </c>
      <c r="N2807" t="s">
        <v>14628</v>
      </c>
      <c r="O2807">
        <v>106</v>
      </c>
    </row>
    <row r="2808" spans="1:15" x14ac:dyDescent="0.25">
      <c r="A2808" t="s">
        <v>14627</v>
      </c>
      <c r="B2808" t="s">
        <v>41</v>
      </c>
      <c r="C2808" t="s">
        <v>24</v>
      </c>
      <c r="D2808">
        <v>1995</v>
      </c>
      <c r="E2808" t="s">
        <v>14626</v>
      </c>
      <c r="F2808">
        <v>6.8</v>
      </c>
      <c r="G2808">
        <v>5900</v>
      </c>
      <c r="H2808" t="s">
        <v>14625</v>
      </c>
      <c r="I2808" t="s">
        <v>13882</v>
      </c>
      <c r="J2808" t="s">
        <v>12942</v>
      </c>
      <c r="K2808" t="s">
        <v>7</v>
      </c>
      <c r="M2808">
        <v>3487767</v>
      </c>
      <c r="N2808" t="s">
        <v>14624</v>
      </c>
      <c r="O2808">
        <v>92</v>
      </c>
    </row>
    <row r="2809" spans="1:15" x14ac:dyDescent="0.25">
      <c r="A2809" t="s">
        <v>14623</v>
      </c>
      <c r="B2809" t="s">
        <v>68</v>
      </c>
      <c r="C2809" t="s">
        <v>24</v>
      </c>
      <c r="D2809">
        <v>1995</v>
      </c>
      <c r="E2809" t="s">
        <v>14622</v>
      </c>
      <c r="F2809">
        <v>6.7</v>
      </c>
      <c r="G2809">
        <v>6400</v>
      </c>
      <c r="H2809" t="s">
        <v>14403</v>
      </c>
      <c r="I2809" t="s">
        <v>14621</v>
      </c>
      <c r="J2809" t="s">
        <v>14620</v>
      </c>
      <c r="K2809" t="s">
        <v>265</v>
      </c>
      <c r="M2809">
        <v>4821759</v>
      </c>
      <c r="N2809" t="s">
        <v>133</v>
      </c>
      <c r="O2809">
        <v>90</v>
      </c>
    </row>
    <row r="2810" spans="1:15" x14ac:dyDescent="0.25">
      <c r="A2810" t="s">
        <v>14619</v>
      </c>
      <c r="B2810" t="s">
        <v>41</v>
      </c>
      <c r="C2810" t="s">
        <v>24</v>
      </c>
      <c r="D2810">
        <v>1995</v>
      </c>
      <c r="E2810" t="s">
        <v>14618</v>
      </c>
      <c r="F2810">
        <v>6.5</v>
      </c>
      <c r="G2810">
        <v>4700</v>
      </c>
      <c r="H2810" t="s">
        <v>13243</v>
      </c>
      <c r="I2810" t="s">
        <v>14617</v>
      </c>
      <c r="J2810" t="s">
        <v>13564</v>
      </c>
      <c r="K2810" t="s">
        <v>7</v>
      </c>
      <c r="L2810">
        <v>150000</v>
      </c>
      <c r="M2810">
        <v>472370</v>
      </c>
      <c r="N2810" t="s">
        <v>14616</v>
      </c>
      <c r="O2810">
        <v>94</v>
      </c>
    </row>
    <row r="2811" spans="1:15" x14ac:dyDescent="0.25">
      <c r="A2811" t="s">
        <v>14615</v>
      </c>
      <c r="B2811" t="s">
        <v>101</v>
      </c>
      <c r="C2811" t="s">
        <v>34</v>
      </c>
      <c r="D2811">
        <v>1995</v>
      </c>
      <c r="E2811" t="s">
        <v>14614</v>
      </c>
      <c r="F2811">
        <v>5.0999999999999996</v>
      </c>
      <c r="G2811">
        <v>8600</v>
      </c>
      <c r="H2811" t="s">
        <v>11620</v>
      </c>
      <c r="I2811" t="s">
        <v>14613</v>
      </c>
      <c r="J2811" t="s">
        <v>13763</v>
      </c>
      <c r="K2811" t="s">
        <v>7</v>
      </c>
      <c r="M2811">
        <v>24670346</v>
      </c>
      <c r="N2811" t="s">
        <v>119</v>
      </c>
      <c r="O2811">
        <v>107</v>
      </c>
    </row>
    <row r="2812" spans="1:15" x14ac:dyDescent="0.25">
      <c r="A2812" t="s">
        <v>14612</v>
      </c>
      <c r="B2812" t="s">
        <v>41</v>
      </c>
      <c r="C2812" t="s">
        <v>11</v>
      </c>
      <c r="D2812">
        <v>1995</v>
      </c>
      <c r="E2812" t="s">
        <v>14611</v>
      </c>
      <c r="F2812">
        <v>6.4</v>
      </c>
      <c r="G2812">
        <v>5600</v>
      </c>
      <c r="H2812" t="s">
        <v>12900</v>
      </c>
      <c r="I2812" t="s">
        <v>14610</v>
      </c>
      <c r="J2812" t="s">
        <v>13145</v>
      </c>
      <c r="K2812" t="s">
        <v>7</v>
      </c>
      <c r="L2812">
        <v>17000000</v>
      </c>
      <c r="M2812">
        <v>7603766</v>
      </c>
      <c r="N2812" t="s">
        <v>108</v>
      </c>
      <c r="O2812">
        <v>111</v>
      </c>
    </row>
    <row r="2813" spans="1:15" x14ac:dyDescent="0.25">
      <c r="A2813" t="s">
        <v>14609</v>
      </c>
      <c r="B2813" t="s">
        <v>41</v>
      </c>
      <c r="C2813" t="s">
        <v>87</v>
      </c>
      <c r="D2813">
        <v>1995</v>
      </c>
      <c r="E2813" t="s">
        <v>14573</v>
      </c>
      <c r="F2813">
        <v>6.1</v>
      </c>
      <c r="G2813">
        <v>3400</v>
      </c>
      <c r="H2813" t="s">
        <v>1410</v>
      </c>
      <c r="I2813" t="s">
        <v>14608</v>
      </c>
      <c r="J2813" t="s">
        <v>14607</v>
      </c>
      <c r="K2813" t="s">
        <v>7</v>
      </c>
      <c r="L2813">
        <v>6500000</v>
      </c>
      <c r="M2813">
        <v>536023</v>
      </c>
      <c r="N2813" t="s">
        <v>14606</v>
      </c>
      <c r="O2813">
        <v>99</v>
      </c>
    </row>
    <row r="2814" spans="1:15" x14ac:dyDescent="0.25">
      <c r="A2814" t="s">
        <v>14605</v>
      </c>
      <c r="B2814" t="s">
        <v>915</v>
      </c>
      <c r="C2814" t="s">
        <v>73</v>
      </c>
      <c r="D2814">
        <v>1995</v>
      </c>
      <c r="E2814" t="s">
        <v>14566</v>
      </c>
      <c r="F2814">
        <v>5.6</v>
      </c>
      <c r="G2814">
        <v>4700</v>
      </c>
      <c r="H2814" t="s">
        <v>12154</v>
      </c>
      <c r="I2814" t="s">
        <v>14604</v>
      </c>
      <c r="J2814" t="s">
        <v>13549</v>
      </c>
      <c r="K2814" t="s">
        <v>612</v>
      </c>
      <c r="L2814">
        <v>28000000</v>
      </c>
      <c r="M2814">
        <v>3983912</v>
      </c>
      <c r="N2814" t="s">
        <v>704</v>
      </c>
      <c r="O2814">
        <v>74</v>
      </c>
    </row>
    <row r="2815" spans="1:15" x14ac:dyDescent="0.25">
      <c r="A2815" t="s">
        <v>14603</v>
      </c>
      <c r="B2815" t="s">
        <v>101</v>
      </c>
      <c r="C2815" t="s">
        <v>11</v>
      </c>
      <c r="D2815">
        <v>1995</v>
      </c>
      <c r="E2815" t="s">
        <v>14602</v>
      </c>
      <c r="F2815">
        <v>6.7</v>
      </c>
      <c r="G2815">
        <v>6600</v>
      </c>
      <c r="H2815" t="s">
        <v>4805</v>
      </c>
      <c r="I2815" t="s">
        <v>14601</v>
      </c>
      <c r="J2815" t="s">
        <v>13508</v>
      </c>
      <c r="K2815" t="s">
        <v>7</v>
      </c>
      <c r="L2815">
        <v>15000000</v>
      </c>
      <c r="M2815">
        <v>3987768</v>
      </c>
      <c r="N2815" t="s">
        <v>704</v>
      </c>
      <c r="O2815">
        <v>96</v>
      </c>
    </row>
    <row r="2816" spans="1:15" x14ac:dyDescent="0.25">
      <c r="A2816" t="s">
        <v>14600</v>
      </c>
      <c r="B2816" t="s">
        <v>101</v>
      </c>
      <c r="C2816" t="s">
        <v>24</v>
      </c>
      <c r="D2816">
        <v>1995</v>
      </c>
      <c r="E2816" t="s">
        <v>14599</v>
      </c>
      <c r="F2816">
        <v>6</v>
      </c>
      <c r="G2816">
        <v>6600</v>
      </c>
      <c r="H2816" t="s">
        <v>7899</v>
      </c>
      <c r="I2816" t="s">
        <v>14598</v>
      </c>
      <c r="J2816" t="s">
        <v>14144</v>
      </c>
      <c r="K2816" t="s">
        <v>7</v>
      </c>
      <c r="L2816">
        <v>10500000</v>
      </c>
      <c r="M2816">
        <v>26325256</v>
      </c>
      <c r="N2816" t="s">
        <v>8102</v>
      </c>
      <c r="O2816">
        <v>113</v>
      </c>
    </row>
    <row r="2817" spans="1:15" x14ac:dyDescent="0.25">
      <c r="A2817" t="s">
        <v>10889</v>
      </c>
      <c r="B2817" t="s">
        <v>41</v>
      </c>
      <c r="C2817" t="s">
        <v>87</v>
      </c>
      <c r="D2817">
        <v>1995</v>
      </c>
      <c r="E2817" t="s">
        <v>14597</v>
      </c>
      <c r="F2817">
        <v>5.4</v>
      </c>
      <c r="G2817">
        <v>2800</v>
      </c>
      <c r="H2817" t="s">
        <v>14596</v>
      </c>
      <c r="I2817" t="s">
        <v>14595</v>
      </c>
      <c r="J2817" t="s">
        <v>14594</v>
      </c>
      <c r="K2817" t="s">
        <v>7</v>
      </c>
      <c r="L2817">
        <v>15000000</v>
      </c>
      <c r="M2817">
        <v>3674841</v>
      </c>
      <c r="N2817" t="s">
        <v>6122</v>
      </c>
      <c r="O2817">
        <v>108</v>
      </c>
    </row>
    <row r="2818" spans="1:15" x14ac:dyDescent="0.25">
      <c r="A2818" t="s">
        <v>14593</v>
      </c>
      <c r="B2818" t="s">
        <v>382</v>
      </c>
      <c r="C2818" t="s">
        <v>11</v>
      </c>
      <c r="D2818">
        <v>1995</v>
      </c>
      <c r="E2818" t="s">
        <v>14592</v>
      </c>
      <c r="F2818">
        <v>7.7</v>
      </c>
      <c r="G2818">
        <v>6900</v>
      </c>
      <c r="H2818" t="s">
        <v>14591</v>
      </c>
      <c r="I2818" t="s">
        <v>5333</v>
      </c>
      <c r="J2818" t="s">
        <v>14590</v>
      </c>
      <c r="K2818" t="s">
        <v>2966</v>
      </c>
      <c r="L2818">
        <v>150000</v>
      </c>
      <c r="M2818">
        <v>924940</v>
      </c>
      <c r="N2818" t="s">
        <v>14589</v>
      </c>
      <c r="O2818">
        <v>85</v>
      </c>
    </row>
    <row r="2819" spans="1:15" x14ac:dyDescent="0.25">
      <c r="A2819" t="s">
        <v>14588</v>
      </c>
      <c r="B2819" t="s">
        <v>41</v>
      </c>
      <c r="C2819" t="s">
        <v>11</v>
      </c>
      <c r="D2819">
        <v>1995</v>
      </c>
      <c r="E2819" t="s">
        <v>14587</v>
      </c>
      <c r="F2819">
        <v>6.6</v>
      </c>
      <c r="G2819">
        <v>2800</v>
      </c>
      <c r="H2819" t="s">
        <v>12542</v>
      </c>
      <c r="I2819" t="s">
        <v>14586</v>
      </c>
      <c r="J2819" t="s">
        <v>1992</v>
      </c>
      <c r="K2819" t="s">
        <v>562</v>
      </c>
      <c r="M2819">
        <v>1110104</v>
      </c>
      <c r="N2819" t="s">
        <v>13155</v>
      </c>
      <c r="O2819">
        <v>115</v>
      </c>
    </row>
    <row r="2820" spans="1:15" x14ac:dyDescent="0.25">
      <c r="A2820" t="s">
        <v>14585</v>
      </c>
      <c r="B2820" t="s">
        <v>52</v>
      </c>
      <c r="C2820" t="s">
        <v>11</v>
      </c>
      <c r="D2820">
        <v>1995</v>
      </c>
      <c r="E2820" t="s">
        <v>14089</v>
      </c>
      <c r="F2820">
        <v>7.6</v>
      </c>
      <c r="G2820">
        <v>11000</v>
      </c>
      <c r="H2820" t="s">
        <v>2845</v>
      </c>
      <c r="I2820" t="s">
        <v>14584</v>
      </c>
      <c r="J2820" t="s">
        <v>14583</v>
      </c>
      <c r="K2820" t="s">
        <v>265</v>
      </c>
      <c r="M2820">
        <v>228800</v>
      </c>
      <c r="N2820" t="s">
        <v>12727</v>
      </c>
      <c r="O2820">
        <v>109</v>
      </c>
    </row>
    <row r="2821" spans="1:15" x14ac:dyDescent="0.25">
      <c r="A2821" t="s">
        <v>14582</v>
      </c>
      <c r="B2821" t="s">
        <v>41</v>
      </c>
      <c r="C2821" t="s">
        <v>11</v>
      </c>
      <c r="D2821">
        <v>1995</v>
      </c>
      <c r="E2821" t="s">
        <v>14581</v>
      </c>
      <c r="F2821">
        <v>5.3</v>
      </c>
      <c r="G2821">
        <v>4700</v>
      </c>
      <c r="H2821" t="s">
        <v>14580</v>
      </c>
      <c r="I2821" t="s">
        <v>14580</v>
      </c>
      <c r="J2821" t="s">
        <v>568</v>
      </c>
      <c r="K2821" t="s">
        <v>562</v>
      </c>
      <c r="L2821">
        <v>7000000</v>
      </c>
      <c r="M2821">
        <v>3734870</v>
      </c>
      <c r="N2821" t="s">
        <v>10928</v>
      </c>
      <c r="O2821">
        <v>89</v>
      </c>
    </row>
    <row r="2822" spans="1:15" x14ac:dyDescent="0.25">
      <c r="A2822" t="s">
        <v>14579</v>
      </c>
      <c r="B2822" t="s">
        <v>41</v>
      </c>
      <c r="C2822" t="s">
        <v>87</v>
      </c>
      <c r="D2822">
        <v>1995</v>
      </c>
      <c r="E2822" t="s">
        <v>14578</v>
      </c>
      <c r="F2822">
        <v>5.2</v>
      </c>
      <c r="G2822">
        <v>6400</v>
      </c>
      <c r="H2822" t="s">
        <v>14577</v>
      </c>
      <c r="I2822" t="s">
        <v>14576</v>
      </c>
      <c r="J2822" t="s">
        <v>14575</v>
      </c>
      <c r="K2822" t="s">
        <v>7</v>
      </c>
      <c r="L2822">
        <v>6400000</v>
      </c>
      <c r="M2822">
        <v>6858261</v>
      </c>
      <c r="N2822" t="s">
        <v>2694</v>
      </c>
      <c r="O2822">
        <v>86</v>
      </c>
    </row>
    <row r="2823" spans="1:15" x14ac:dyDescent="0.25">
      <c r="A2823" t="s">
        <v>14574</v>
      </c>
      <c r="B2823" t="s">
        <v>68</v>
      </c>
      <c r="C2823" t="s">
        <v>34</v>
      </c>
      <c r="D2823">
        <v>1995</v>
      </c>
      <c r="E2823" t="s">
        <v>14573</v>
      </c>
      <c r="F2823">
        <v>4.2</v>
      </c>
      <c r="G2823">
        <v>3200</v>
      </c>
      <c r="H2823" t="s">
        <v>14572</v>
      </c>
      <c r="I2823" t="s">
        <v>14572</v>
      </c>
      <c r="J2823" t="s">
        <v>14571</v>
      </c>
      <c r="K2823" t="s">
        <v>7</v>
      </c>
      <c r="L2823">
        <v>6000000</v>
      </c>
      <c r="M2823">
        <v>5093707</v>
      </c>
      <c r="N2823" t="s">
        <v>13683</v>
      </c>
      <c r="O2823">
        <v>86</v>
      </c>
    </row>
    <row r="2824" spans="1:15" x14ac:dyDescent="0.25">
      <c r="A2824" t="s">
        <v>14570</v>
      </c>
      <c r="B2824" t="s">
        <v>41</v>
      </c>
      <c r="C2824" t="s">
        <v>24</v>
      </c>
      <c r="D2824">
        <v>1995</v>
      </c>
      <c r="E2824" t="s">
        <v>14569</v>
      </c>
      <c r="F2824">
        <v>6.5</v>
      </c>
      <c r="G2824">
        <v>4400</v>
      </c>
      <c r="H2824" t="s">
        <v>2407</v>
      </c>
      <c r="I2824" t="s">
        <v>2407</v>
      </c>
      <c r="J2824" t="s">
        <v>14568</v>
      </c>
      <c r="K2824" t="s">
        <v>7</v>
      </c>
      <c r="L2824">
        <v>250000</v>
      </c>
      <c r="M2824">
        <v>2210408</v>
      </c>
      <c r="N2824" t="s">
        <v>9824</v>
      </c>
      <c r="O2824">
        <v>94</v>
      </c>
    </row>
    <row r="2825" spans="1:15" x14ac:dyDescent="0.25">
      <c r="A2825" t="s">
        <v>14567</v>
      </c>
      <c r="B2825" t="s">
        <v>68</v>
      </c>
      <c r="C2825" t="s">
        <v>24</v>
      </c>
      <c r="D2825">
        <v>1995</v>
      </c>
      <c r="E2825" t="s">
        <v>14566</v>
      </c>
      <c r="F2825">
        <v>4.3</v>
      </c>
      <c r="G2825">
        <v>7600</v>
      </c>
      <c r="H2825" t="s">
        <v>13287</v>
      </c>
      <c r="I2825" t="s">
        <v>14565</v>
      </c>
      <c r="J2825" t="s">
        <v>14398</v>
      </c>
      <c r="K2825" t="s">
        <v>7</v>
      </c>
      <c r="M2825">
        <v>17014653</v>
      </c>
      <c r="N2825" t="s">
        <v>2694</v>
      </c>
      <c r="O2825">
        <v>88</v>
      </c>
    </row>
    <row r="2826" spans="1:15" x14ac:dyDescent="0.25">
      <c r="A2826" t="s">
        <v>14564</v>
      </c>
      <c r="B2826" t="s">
        <v>41</v>
      </c>
      <c r="C2826" t="s">
        <v>24</v>
      </c>
      <c r="D2826">
        <v>1995</v>
      </c>
      <c r="E2826" t="s">
        <v>14563</v>
      </c>
      <c r="F2826">
        <v>4.5</v>
      </c>
      <c r="G2826">
        <v>2200</v>
      </c>
      <c r="H2826" t="s">
        <v>14562</v>
      </c>
      <c r="I2826" t="s">
        <v>14562</v>
      </c>
      <c r="J2826" t="s">
        <v>14561</v>
      </c>
      <c r="K2826" t="s">
        <v>7</v>
      </c>
      <c r="L2826">
        <v>3000000</v>
      </c>
      <c r="N2826" t="s">
        <v>14560</v>
      </c>
      <c r="O2826">
        <v>87</v>
      </c>
    </row>
    <row r="2827" spans="1:15" x14ac:dyDescent="0.25">
      <c r="A2827" t="s">
        <v>14559</v>
      </c>
      <c r="B2827" t="s">
        <v>41</v>
      </c>
      <c r="C2827" t="s">
        <v>24</v>
      </c>
      <c r="D2827">
        <v>1995</v>
      </c>
      <c r="E2827" t="s">
        <v>14558</v>
      </c>
      <c r="F2827">
        <v>5.9</v>
      </c>
      <c r="G2827">
        <v>2700</v>
      </c>
      <c r="H2827" t="s">
        <v>5413</v>
      </c>
      <c r="I2827" t="s">
        <v>14557</v>
      </c>
      <c r="J2827" t="s">
        <v>5389</v>
      </c>
      <c r="K2827" t="s">
        <v>265</v>
      </c>
      <c r="L2827">
        <v>4000000</v>
      </c>
      <c r="M2827">
        <v>259724</v>
      </c>
      <c r="N2827" t="s">
        <v>717</v>
      </c>
      <c r="O2827">
        <v>112</v>
      </c>
    </row>
    <row r="2828" spans="1:15" x14ac:dyDescent="0.25">
      <c r="A2828" t="s">
        <v>14556</v>
      </c>
      <c r="B2828" t="s">
        <v>382</v>
      </c>
      <c r="C2828" t="s">
        <v>11</v>
      </c>
      <c r="D2828">
        <v>1995</v>
      </c>
      <c r="E2828" t="s">
        <v>14555</v>
      </c>
      <c r="F2828">
        <v>7.6</v>
      </c>
      <c r="G2828">
        <v>6400</v>
      </c>
      <c r="H2828" t="s">
        <v>13200</v>
      </c>
      <c r="I2828" t="s">
        <v>13200</v>
      </c>
      <c r="J2828" t="s">
        <v>13679</v>
      </c>
      <c r="K2828" t="s">
        <v>7441</v>
      </c>
      <c r="N2828" t="s">
        <v>14554</v>
      </c>
      <c r="O2828">
        <v>176</v>
      </c>
    </row>
    <row r="2829" spans="1:15" x14ac:dyDescent="0.25">
      <c r="A2829" t="s">
        <v>14553</v>
      </c>
      <c r="B2829" t="s">
        <v>68</v>
      </c>
      <c r="C2829" t="s">
        <v>24</v>
      </c>
      <c r="D2829">
        <v>1995</v>
      </c>
      <c r="E2829" t="s">
        <v>14515</v>
      </c>
      <c r="F2829">
        <v>4.5</v>
      </c>
      <c r="G2829">
        <v>2700</v>
      </c>
      <c r="H2829" t="s">
        <v>14552</v>
      </c>
      <c r="I2829" t="s">
        <v>14552</v>
      </c>
      <c r="J2829" t="s">
        <v>14551</v>
      </c>
      <c r="K2829" t="s">
        <v>265</v>
      </c>
      <c r="L2829">
        <v>8000000</v>
      </c>
      <c r="M2829">
        <v>2763020</v>
      </c>
      <c r="N2829" t="s">
        <v>13580</v>
      </c>
      <c r="O2829">
        <v>90</v>
      </c>
    </row>
    <row r="2830" spans="1:15" x14ac:dyDescent="0.25">
      <c r="A2830" t="s">
        <v>14550</v>
      </c>
      <c r="B2830" t="s">
        <v>68</v>
      </c>
      <c r="C2830" t="s">
        <v>409</v>
      </c>
      <c r="D2830">
        <v>1995</v>
      </c>
      <c r="E2830" t="s">
        <v>14549</v>
      </c>
      <c r="F2830">
        <v>5.7</v>
      </c>
      <c r="G2830">
        <v>2800</v>
      </c>
      <c r="H2830" t="s">
        <v>2716</v>
      </c>
      <c r="I2830" t="s">
        <v>14548</v>
      </c>
      <c r="J2830" t="s">
        <v>13713</v>
      </c>
      <c r="K2830" t="s">
        <v>7</v>
      </c>
      <c r="L2830">
        <v>14000000</v>
      </c>
      <c r="M2830">
        <v>2473668</v>
      </c>
      <c r="N2830" t="s">
        <v>6122</v>
      </c>
      <c r="O2830">
        <v>139</v>
      </c>
    </row>
    <row r="2831" spans="1:15" x14ac:dyDescent="0.25">
      <c r="A2831" t="s">
        <v>14547</v>
      </c>
      <c r="B2831" t="s">
        <v>101</v>
      </c>
      <c r="C2831" t="s">
        <v>11</v>
      </c>
      <c r="D2831">
        <v>1995</v>
      </c>
      <c r="E2831" t="s">
        <v>14546</v>
      </c>
      <c r="F2831">
        <v>6.1</v>
      </c>
      <c r="G2831">
        <v>2900</v>
      </c>
      <c r="H2831" t="s">
        <v>9954</v>
      </c>
      <c r="I2831" t="s">
        <v>14545</v>
      </c>
      <c r="J2831" t="s">
        <v>13110</v>
      </c>
      <c r="K2831" t="s">
        <v>7</v>
      </c>
      <c r="L2831">
        <v>10000000</v>
      </c>
      <c r="M2831">
        <v>7027517</v>
      </c>
      <c r="N2831" t="s">
        <v>13600</v>
      </c>
      <c r="O2831">
        <v>115</v>
      </c>
    </row>
    <row r="2832" spans="1:15" x14ac:dyDescent="0.25">
      <c r="A2832" t="s">
        <v>14544</v>
      </c>
      <c r="B2832" t="s">
        <v>101</v>
      </c>
      <c r="C2832" t="s">
        <v>100</v>
      </c>
      <c r="D2832">
        <v>1995</v>
      </c>
      <c r="E2832" t="s">
        <v>14543</v>
      </c>
      <c r="F2832">
        <v>6.4</v>
      </c>
      <c r="G2832">
        <v>2700</v>
      </c>
      <c r="H2832" t="s">
        <v>14542</v>
      </c>
      <c r="I2832" t="s">
        <v>14542</v>
      </c>
      <c r="J2832" t="s">
        <v>10847</v>
      </c>
      <c r="K2832" t="s">
        <v>7</v>
      </c>
      <c r="M2832">
        <v>11642946</v>
      </c>
      <c r="N2832" t="s">
        <v>890</v>
      </c>
      <c r="O2832">
        <v>81</v>
      </c>
    </row>
    <row r="2833" spans="1:15" x14ac:dyDescent="0.25">
      <c r="A2833" t="s">
        <v>14541</v>
      </c>
      <c r="B2833" t="s">
        <v>41</v>
      </c>
      <c r="C2833" t="s">
        <v>87</v>
      </c>
      <c r="D2833">
        <v>1995</v>
      </c>
      <c r="E2833" t="s">
        <v>14540</v>
      </c>
      <c r="F2833">
        <v>6.7</v>
      </c>
      <c r="G2833">
        <v>2900</v>
      </c>
      <c r="H2833" t="s">
        <v>12138</v>
      </c>
      <c r="I2833" t="s">
        <v>12138</v>
      </c>
      <c r="J2833" t="s">
        <v>14539</v>
      </c>
      <c r="K2833" t="s">
        <v>7</v>
      </c>
      <c r="L2833">
        <v>5000000</v>
      </c>
      <c r="M2833">
        <v>3565508</v>
      </c>
      <c r="N2833" t="s">
        <v>9653</v>
      </c>
      <c r="O2833">
        <v>98</v>
      </c>
    </row>
    <row r="2834" spans="1:15" x14ac:dyDescent="0.25">
      <c r="A2834" t="s">
        <v>14538</v>
      </c>
      <c r="B2834" t="s">
        <v>41</v>
      </c>
      <c r="C2834" t="s">
        <v>11</v>
      </c>
      <c r="D2834">
        <v>1995</v>
      </c>
      <c r="E2834" t="s">
        <v>14206</v>
      </c>
      <c r="F2834">
        <v>7.4</v>
      </c>
      <c r="G2834">
        <v>4900</v>
      </c>
      <c r="H2834" t="s">
        <v>4997</v>
      </c>
      <c r="I2834" t="s">
        <v>4997</v>
      </c>
      <c r="J2834" t="s">
        <v>14537</v>
      </c>
      <c r="K2834" t="s">
        <v>300</v>
      </c>
      <c r="M2834">
        <v>371674</v>
      </c>
      <c r="N2834" t="s">
        <v>14509</v>
      </c>
      <c r="O2834">
        <v>113</v>
      </c>
    </row>
    <row r="2835" spans="1:15" x14ac:dyDescent="0.25">
      <c r="A2835" t="s">
        <v>14536</v>
      </c>
      <c r="B2835" t="s">
        <v>552</v>
      </c>
      <c r="C2835" t="s">
        <v>11</v>
      </c>
      <c r="D2835">
        <v>1995</v>
      </c>
      <c r="E2835" t="s">
        <v>14535</v>
      </c>
      <c r="F2835">
        <v>6.9</v>
      </c>
      <c r="G2835">
        <v>1500</v>
      </c>
      <c r="H2835" t="s">
        <v>5281</v>
      </c>
      <c r="I2835" t="s">
        <v>14534</v>
      </c>
      <c r="J2835" t="s">
        <v>14533</v>
      </c>
      <c r="K2835" t="s">
        <v>562</v>
      </c>
      <c r="M2835">
        <v>230049</v>
      </c>
      <c r="N2835" t="s">
        <v>14532</v>
      </c>
      <c r="O2835">
        <v>90</v>
      </c>
    </row>
    <row r="2836" spans="1:15" x14ac:dyDescent="0.25">
      <c r="A2836" t="s">
        <v>14531</v>
      </c>
      <c r="B2836" t="s">
        <v>101</v>
      </c>
      <c r="C2836" t="s">
        <v>100</v>
      </c>
      <c r="D2836">
        <v>1995</v>
      </c>
      <c r="E2836" t="s">
        <v>14530</v>
      </c>
      <c r="F2836">
        <v>5.5</v>
      </c>
      <c r="G2836">
        <v>1900</v>
      </c>
      <c r="H2836" t="s">
        <v>14529</v>
      </c>
      <c r="I2836" t="s">
        <v>14529</v>
      </c>
      <c r="J2836" t="s">
        <v>14528</v>
      </c>
      <c r="K2836" t="s">
        <v>95</v>
      </c>
      <c r="M2836">
        <v>2680717</v>
      </c>
      <c r="N2836" t="s">
        <v>14527</v>
      </c>
      <c r="O2836">
        <v>101</v>
      </c>
    </row>
    <row r="2837" spans="1:15" x14ac:dyDescent="0.25">
      <c r="A2837" t="s">
        <v>14526</v>
      </c>
      <c r="B2837" t="s">
        <v>68</v>
      </c>
      <c r="C2837" t="s">
        <v>24</v>
      </c>
      <c r="D2837">
        <v>1995</v>
      </c>
      <c r="E2837" t="s">
        <v>14525</v>
      </c>
      <c r="F2837">
        <v>5.4</v>
      </c>
      <c r="G2837">
        <v>3100</v>
      </c>
      <c r="H2837" t="s">
        <v>3155</v>
      </c>
      <c r="I2837" t="s">
        <v>3155</v>
      </c>
      <c r="J2837" t="s">
        <v>6048</v>
      </c>
      <c r="K2837" t="s">
        <v>7</v>
      </c>
      <c r="M2837">
        <v>5221281</v>
      </c>
      <c r="N2837" t="s">
        <v>14524</v>
      </c>
      <c r="O2837">
        <v>95</v>
      </c>
    </row>
    <row r="2838" spans="1:15" x14ac:dyDescent="0.25">
      <c r="A2838" t="s">
        <v>14523</v>
      </c>
      <c r="B2838" t="s">
        <v>41</v>
      </c>
      <c r="C2838" t="s">
        <v>24</v>
      </c>
      <c r="D2838">
        <v>1995</v>
      </c>
      <c r="E2838" t="s">
        <v>14226</v>
      </c>
      <c r="F2838">
        <v>7.5</v>
      </c>
      <c r="G2838">
        <v>8400</v>
      </c>
      <c r="H2838" t="s">
        <v>14522</v>
      </c>
      <c r="I2838" t="s">
        <v>14522</v>
      </c>
      <c r="J2838" t="s">
        <v>14521</v>
      </c>
      <c r="K2838" t="s">
        <v>6178</v>
      </c>
      <c r="M2838">
        <v>4249321</v>
      </c>
      <c r="N2838" t="s">
        <v>14520</v>
      </c>
      <c r="O2838">
        <v>102</v>
      </c>
    </row>
    <row r="2839" spans="1:15" x14ac:dyDescent="0.25">
      <c r="A2839" t="s">
        <v>14519</v>
      </c>
      <c r="B2839" t="s">
        <v>68</v>
      </c>
      <c r="C2839" t="s">
        <v>24</v>
      </c>
      <c r="D2839">
        <v>1995</v>
      </c>
      <c r="E2839" t="s">
        <v>13460</v>
      </c>
      <c r="F2839">
        <v>5.5</v>
      </c>
      <c r="G2839">
        <v>1800</v>
      </c>
      <c r="H2839" t="s">
        <v>12991</v>
      </c>
      <c r="I2839" t="s">
        <v>13040</v>
      </c>
      <c r="J2839" t="s">
        <v>12841</v>
      </c>
      <c r="K2839" t="s">
        <v>265</v>
      </c>
      <c r="M2839">
        <v>247202</v>
      </c>
      <c r="N2839" t="s">
        <v>14518</v>
      </c>
      <c r="O2839">
        <v>104</v>
      </c>
    </row>
    <row r="2840" spans="1:15" x14ac:dyDescent="0.25">
      <c r="A2840" t="s">
        <v>14517</v>
      </c>
      <c r="B2840" t="s">
        <v>41</v>
      </c>
      <c r="C2840" t="s">
        <v>34</v>
      </c>
      <c r="D2840">
        <v>1995</v>
      </c>
      <c r="E2840" t="s">
        <v>14515</v>
      </c>
      <c r="F2840">
        <v>6.6</v>
      </c>
      <c r="G2840">
        <v>4900</v>
      </c>
      <c r="H2840" t="s">
        <v>11439</v>
      </c>
      <c r="I2840" t="s">
        <v>10570</v>
      </c>
      <c r="J2840" t="s">
        <v>12690</v>
      </c>
      <c r="K2840" t="s">
        <v>265</v>
      </c>
      <c r="L2840">
        <v>23000000</v>
      </c>
      <c r="M2840">
        <v>5750110</v>
      </c>
      <c r="N2840" t="s">
        <v>6977</v>
      </c>
      <c r="O2840">
        <v>100</v>
      </c>
    </row>
    <row r="2841" spans="1:15" x14ac:dyDescent="0.25">
      <c r="A2841" t="s">
        <v>14516</v>
      </c>
      <c r="B2841" t="s">
        <v>101</v>
      </c>
      <c r="C2841" t="s">
        <v>100</v>
      </c>
      <c r="D2841">
        <v>1995</v>
      </c>
      <c r="E2841" t="s">
        <v>14515</v>
      </c>
      <c r="F2841">
        <v>5.8</v>
      </c>
      <c r="G2841">
        <v>3900</v>
      </c>
      <c r="H2841" t="s">
        <v>13529</v>
      </c>
      <c r="I2841" t="s">
        <v>14514</v>
      </c>
      <c r="J2841" t="s">
        <v>3413</v>
      </c>
      <c r="K2841" t="s">
        <v>7</v>
      </c>
      <c r="M2841">
        <v>7506759</v>
      </c>
      <c r="N2841" t="s">
        <v>14513</v>
      </c>
      <c r="O2841">
        <v>84</v>
      </c>
    </row>
    <row r="2842" spans="1:15" x14ac:dyDescent="0.25">
      <c r="A2842" t="s">
        <v>14512</v>
      </c>
      <c r="C2842" t="s">
        <v>11</v>
      </c>
      <c r="D2842">
        <v>1995</v>
      </c>
      <c r="E2842" t="s">
        <v>14320</v>
      </c>
      <c r="F2842">
        <v>7.3</v>
      </c>
      <c r="G2842">
        <v>4300</v>
      </c>
      <c r="H2842" t="s">
        <v>14511</v>
      </c>
      <c r="I2842" t="s">
        <v>12930</v>
      </c>
      <c r="J2842" t="s">
        <v>14510</v>
      </c>
      <c r="K2842" t="s">
        <v>562</v>
      </c>
      <c r="M2842">
        <v>955708</v>
      </c>
      <c r="N2842" t="s">
        <v>14509</v>
      </c>
      <c r="O2842">
        <v>106</v>
      </c>
    </row>
    <row r="2843" spans="1:15" x14ac:dyDescent="0.25">
      <c r="A2843" t="s">
        <v>14508</v>
      </c>
      <c r="B2843" t="s">
        <v>41</v>
      </c>
      <c r="C2843" t="s">
        <v>34</v>
      </c>
      <c r="D2843">
        <v>1995</v>
      </c>
      <c r="E2843" t="s">
        <v>14507</v>
      </c>
      <c r="F2843">
        <v>4.9000000000000004</v>
      </c>
      <c r="G2843">
        <v>759</v>
      </c>
      <c r="H2843" t="s">
        <v>14021</v>
      </c>
      <c r="I2843" t="s">
        <v>14021</v>
      </c>
      <c r="J2843" t="s">
        <v>14506</v>
      </c>
      <c r="K2843" t="s">
        <v>7</v>
      </c>
      <c r="L2843">
        <v>15000000</v>
      </c>
      <c r="M2843">
        <v>6014341</v>
      </c>
      <c r="N2843" t="s">
        <v>14505</v>
      </c>
      <c r="O2843">
        <v>88</v>
      </c>
    </row>
    <row r="2844" spans="1:15" x14ac:dyDescent="0.25">
      <c r="A2844" t="s">
        <v>14504</v>
      </c>
      <c r="B2844" t="s">
        <v>41</v>
      </c>
      <c r="C2844" t="s">
        <v>11</v>
      </c>
      <c r="D2844">
        <v>1995</v>
      </c>
      <c r="E2844" t="s">
        <v>14503</v>
      </c>
      <c r="F2844">
        <v>6.4</v>
      </c>
      <c r="G2844">
        <v>2300</v>
      </c>
      <c r="H2844" t="s">
        <v>14502</v>
      </c>
      <c r="I2844" t="s">
        <v>14501</v>
      </c>
      <c r="J2844" t="s">
        <v>14500</v>
      </c>
      <c r="K2844" t="s">
        <v>265</v>
      </c>
      <c r="M2844">
        <v>6834525</v>
      </c>
      <c r="N2844" t="s">
        <v>2957</v>
      </c>
      <c r="O2844">
        <v>124</v>
      </c>
    </row>
    <row r="2845" spans="1:15" x14ac:dyDescent="0.25">
      <c r="A2845" t="s">
        <v>14499</v>
      </c>
      <c r="B2845" t="s">
        <v>101</v>
      </c>
      <c r="C2845" t="s">
        <v>73</v>
      </c>
      <c r="D2845">
        <v>1996</v>
      </c>
      <c r="E2845" t="s">
        <v>14453</v>
      </c>
      <c r="F2845">
        <v>6.5</v>
      </c>
      <c r="G2845">
        <v>175000</v>
      </c>
      <c r="H2845" t="s">
        <v>14498</v>
      </c>
      <c r="I2845" t="s">
        <v>9435</v>
      </c>
      <c r="J2845" t="s">
        <v>14497</v>
      </c>
      <c r="K2845" t="s">
        <v>7</v>
      </c>
      <c r="L2845">
        <v>80000000</v>
      </c>
      <c r="M2845">
        <v>230418342</v>
      </c>
      <c r="N2845" t="s">
        <v>13572</v>
      </c>
      <c r="O2845">
        <v>88</v>
      </c>
    </row>
    <row r="2846" spans="1:15" x14ac:dyDescent="0.25">
      <c r="A2846" t="s">
        <v>14496</v>
      </c>
      <c r="B2846" t="s">
        <v>68</v>
      </c>
      <c r="C2846" t="s">
        <v>34</v>
      </c>
      <c r="D2846">
        <v>1996</v>
      </c>
      <c r="E2846" t="s">
        <v>14316</v>
      </c>
      <c r="F2846">
        <v>7</v>
      </c>
      <c r="G2846">
        <v>543000</v>
      </c>
      <c r="H2846" t="s">
        <v>3353</v>
      </c>
      <c r="I2846" t="s">
        <v>1356</v>
      </c>
      <c r="J2846" t="s">
        <v>115</v>
      </c>
      <c r="K2846" t="s">
        <v>7</v>
      </c>
      <c r="L2846">
        <v>75000000</v>
      </c>
      <c r="M2846">
        <v>817400891</v>
      </c>
      <c r="N2846" t="s">
        <v>890</v>
      </c>
      <c r="O2846">
        <v>145</v>
      </c>
    </row>
    <row r="2847" spans="1:15" x14ac:dyDescent="0.25">
      <c r="A2847" t="s">
        <v>14495</v>
      </c>
      <c r="B2847" t="s">
        <v>68</v>
      </c>
      <c r="C2847" t="s">
        <v>11</v>
      </c>
      <c r="D2847">
        <v>1996</v>
      </c>
      <c r="E2847" t="s">
        <v>14066</v>
      </c>
      <c r="F2847">
        <v>6.7</v>
      </c>
      <c r="G2847">
        <v>216000</v>
      </c>
      <c r="H2847" t="s">
        <v>5226</v>
      </c>
      <c r="I2847" t="s">
        <v>5316</v>
      </c>
      <c r="J2847" t="s">
        <v>1091</v>
      </c>
      <c r="K2847" t="s">
        <v>7</v>
      </c>
      <c r="L2847">
        <v>14500000</v>
      </c>
      <c r="M2847">
        <v>147554998</v>
      </c>
      <c r="N2847" t="s">
        <v>14494</v>
      </c>
      <c r="O2847">
        <v>120</v>
      </c>
    </row>
    <row r="2848" spans="1:15" x14ac:dyDescent="0.25">
      <c r="A2848" t="s">
        <v>14493</v>
      </c>
      <c r="B2848" t="s">
        <v>41</v>
      </c>
      <c r="C2848" t="s">
        <v>5</v>
      </c>
      <c r="D2848">
        <v>1996</v>
      </c>
      <c r="E2848" t="s">
        <v>14116</v>
      </c>
      <c r="F2848">
        <v>7.3</v>
      </c>
      <c r="G2848">
        <v>295000</v>
      </c>
      <c r="H2848" t="s">
        <v>6394</v>
      </c>
      <c r="I2848" t="s">
        <v>6393</v>
      </c>
      <c r="J2848" t="s">
        <v>6392</v>
      </c>
      <c r="K2848" t="s">
        <v>7</v>
      </c>
      <c r="L2848">
        <v>14000000</v>
      </c>
      <c r="M2848">
        <v>173046663</v>
      </c>
      <c r="N2848" t="s">
        <v>1991</v>
      </c>
      <c r="O2848">
        <v>111</v>
      </c>
    </row>
    <row r="2849" spans="1:15" x14ac:dyDescent="0.25">
      <c r="A2849" t="s">
        <v>14492</v>
      </c>
      <c r="B2849" t="s">
        <v>41</v>
      </c>
      <c r="C2849" t="s">
        <v>87</v>
      </c>
      <c r="D2849">
        <v>1996</v>
      </c>
      <c r="E2849" t="s">
        <v>14252</v>
      </c>
      <c r="F2849">
        <v>7.6</v>
      </c>
      <c r="G2849">
        <v>202000</v>
      </c>
      <c r="H2849" t="s">
        <v>3587</v>
      </c>
      <c r="I2849" t="s">
        <v>14491</v>
      </c>
      <c r="J2849" t="s">
        <v>1004</v>
      </c>
      <c r="K2849" t="s">
        <v>7</v>
      </c>
      <c r="L2849">
        <v>44000000</v>
      </c>
      <c r="M2849">
        <v>165615285</v>
      </c>
      <c r="N2849" t="s">
        <v>14490</v>
      </c>
      <c r="O2849">
        <v>147</v>
      </c>
    </row>
    <row r="2850" spans="1:15" x14ac:dyDescent="0.25">
      <c r="A2850" t="s">
        <v>14489</v>
      </c>
      <c r="B2850" t="s">
        <v>41</v>
      </c>
      <c r="C2850" t="s">
        <v>34</v>
      </c>
      <c r="D2850">
        <v>1996</v>
      </c>
      <c r="E2850" t="s">
        <v>14488</v>
      </c>
      <c r="F2850">
        <v>7.2</v>
      </c>
      <c r="G2850">
        <v>294000</v>
      </c>
      <c r="H2850" t="s">
        <v>994</v>
      </c>
      <c r="I2850" t="s">
        <v>13788</v>
      </c>
      <c r="J2850" t="s">
        <v>13679</v>
      </c>
      <c r="K2850" t="s">
        <v>7</v>
      </c>
      <c r="L2850">
        <v>19000000</v>
      </c>
      <c r="M2850">
        <v>25837111</v>
      </c>
      <c r="N2850" t="s">
        <v>1991</v>
      </c>
      <c r="O2850">
        <v>108</v>
      </c>
    </row>
    <row r="2851" spans="1:15" x14ac:dyDescent="0.25">
      <c r="A2851" t="s">
        <v>14487</v>
      </c>
      <c r="B2851" t="s">
        <v>41</v>
      </c>
      <c r="C2851" t="s">
        <v>87</v>
      </c>
      <c r="D2851">
        <v>1996</v>
      </c>
      <c r="E2851" t="s">
        <v>14486</v>
      </c>
      <c r="F2851">
        <v>8.1</v>
      </c>
      <c r="G2851">
        <v>634000</v>
      </c>
      <c r="H2851" t="s">
        <v>2430</v>
      </c>
      <c r="I2851" t="s">
        <v>3181</v>
      </c>
      <c r="J2851" t="s">
        <v>10464</v>
      </c>
      <c r="K2851" t="s">
        <v>7</v>
      </c>
      <c r="L2851">
        <v>7000000</v>
      </c>
      <c r="M2851">
        <v>60611975</v>
      </c>
      <c r="N2851" t="s">
        <v>13342</v>
      </c>
      <c r="O2851">
        <v>98</v>
      </c>
    </row>
    <row r="2852" spans="1:15" x14ac:dyDescent="0.25">
      <c r="A2852" t="s">
        <v>14485</v>
      </c>
      <c r="B2852" t="s">
        <v>68</v>
      </c>
      <c r="C2852" t="s">
        <v>34</v>
      </c>
      <c r="D2852">
        <v>1996</v>
      </c>
      <c r="E2852" t="s">
        <v>14484</v>
      </c>
      <c r="F2852">
        <v>7.1</v>
      </c>
      <c r="G2852">
        <v>398000</v>
      </c>
      <c r="H2852" t="s">
        <v>5674</v>
      </c>
      <c r="I2852" t="s">
        <v>1940</v>
      </c>
      <c r="J2852" t="s">
        <v>1939</v>
      </c>
      <c r="K2852" t="s">
        <v>7</v>
      </c>
      <c r="L2852">
        <v>80000000</v>
      </c>
      <c r="M2852">
        <v>457696391</v>
      </c>
      <c r="N2852" t="s">
        <v>108</v>
      </c>
      <c r="O2852">
        <v>110</v>
      </c>
    </row>
    <row r="2853" spans="1:15" x14ac:dyDescent="0.25">
      <c r="A2853" t="s">
        <v>14483</v>
      </c>
      <c r="B2853" t="s">
        <v>101</v>
      </c>
      <c r="C2853" t="s">
        <v>24</v>
      </c>
      <c r="D2853">
        <v>1996</v>
      </c>
      <c r="E2853" t="s">
        <v>14008</v>
      </c>
      <c r="F2853">
        <v>6.9</v>
      </c>
      <c r="G2853">
        <v>135000</v>
      </c>
      <c r="H2853" t="s">
        <v>10513</v>
      </c>
      <c r="I2853" t="s">
        <v>7501</v>
      </c>
      <c r="J2853" t="s">
        <v>10513</v>
      </c>
      <c r="K2853" t="s">
        <v>7</v>
      </c>
      <c r="L2853">
        <v>36000000</v>
      </c>
      <c r="M2853">
        <v>33459416</v>
      </c>
      <c r="N2853" t="s">
        <v>2694</v>
      </c>
      <c r="O2853">
        <v>102</v>
      </c>
    </row>
    <row r="2854" spans="1:15" x14ac:dyDescent="0.25">
      <c r="A2854" t="s">
        <v>14482</v>
      </c>
      <c r="B2854" t="s">
        <v>41</v>
      </c>
      <c r="C2854" t="s">
        <v>11</v>
      </c>
      <c r="D2854">
        <v>1996</v>
      </c>
      <c r="E2854" t="s">
        <v>14273</v>
      </c>
      <c r="F2854">
        <v>8.1</v>
      </c>
      <c r="G2854">
        <v>647000</v>
      </c>
      <c r="H2854" t="s">
        <v>1067</v>
      </c>
      <c r="I2854" t="s">
        <v>12957</v>
      </c>
      <c r="J2854" t="s">
        <v>1446</v>
      </c>
      <c r="K2854" t="s">
        <v>265</v>
      </c>
      <c r="M2854">
        <v>16607872</v>
      </c>
      <c r="N2854" t="s">
        <v>12660</v>
      </c>
      <c r="O2854">
        <v>93</v>
      </c>
    </row>
    <row r="2855" spans="1:15" x14ac:dyDescent="0.25">
      <c r="A2855" t="s">
        <v>14481</v>
      </c>
      <c r="B2855" t="s">
        <v>68</v>
      </c>
      <c r="C2855" t="s">
        <v>34</v>
      </c>
      <c r="D2855">
        <v>1996</v>
      </c>
      <c r="E2855" t="s">
        <v>14480</v>
      </c>
      <c r="F2855">
        <v>6.4</v>
      </c>
      <c r="G2855">
        <v>183000</v>
      </c>
      <c r="H2855" t="s">
        <v>10548</v>
      </c>
      <c r="I2855" t="s">
        <v>10644</v>
      </c>
      <c r="J2855" t="s">
        <v>9732</v>
      </c>
      <c r="K2855" t="s">
        <v>7</v>
      </c>
      <c r="L2855">
        <v>92000000</v>
      </c>
      <c r="M2855">
        <v>494471524</v>
      </c>
      <c r="N2855" t="s">
        <v>138</v>
      </c>
      <c r="O2855">
        <v>113</v>
      </c>
    </row>
    <row r="2856" spans="1:15" x14ac:dyDescent="0.25">
      <c r="A2856" t="s">
        <v>14479</v>
      </c>
      <c r="B2856" t="s">
        <v>68</v>
      </c>
      <c r="C2856" t="s">
        <v>24</v>
      </c>
      <c r="D2856">
        <v>1996</v>
      </c>
      <c r="E2856" t="s">
        <v>14025</v>
      </c>
      <c r="F2856">
        <v>7</v>
      </c>
      <c r="G2856">
        <v>205000</v>
      </c>
      <c r="H2856" t="s">
        <v>5259</v>
      </c>
      <c r="I2856" t="s">
        <v>3867</v>
      </c>
      <c r="J2856" t="s">
        <v>1712</v>
      </c>
      <c r="K2856" t="s">
        <v>7</v>
      </c>
      <c r="L2856">
        <v>12000000</v>
      </c>
      <c r="M2856">
        <v>41205099</v>
      </c>
      <c r="N2856" t="s">
        <v>103</v>
      </c>
      <c r="O2856">
        <v>92</v>
      </c>
    </row>
    <row r="2857" spans="1:15" x14ac:dyDescent="0.25">
      <c r="A2857" t="s">
        <v>14478</v>
      </c>
      <c r="B2857" t="s">
        <v>915</v>
      </c>
      <c r="C2857" t="s">
        <v>100</v>
      </c>
      <c r="D2857">
        <v>1996</v>
      </c>
      <c r="E2857" t="s">
        <v>14383</v>
      </c>
      <c r="F2857">
        <v>5.7</v>
      </c>
      <c r="G2857">
        <v>105000</v>
      </c>
      <c r="H2857" t="s">
        <v>9409</v>
      </c>
      <c r="I2857" t="s">
        <v>10302</v>
      </c>
      <c r="J2857" t="s">
        <v>2424</v>
      </c>
      <c r="K2857" t="s">
        <v>7</v>
      </c>
      <c r="L2857">
        <v>75000000</v>
      </c>
      <c r="M2857">
        <v>320689294</v>
      </c>
      <c r="N2857" t="s">
        <v>119</v>
      </c>
      <c r="O2857">
        <v>103</v>
      </c>
    </row>
    <row r="2858" spans="1:15" x14ac:dyDescent="0.25">
      <c r="A2858" t="s">
        <v>10093</v>
      </c>
      <c r="B2858" t="s">
        <v>5244</v>
      </c>
      <c r="C2858" t="s">
        <v>11</v>
      </c>
      <c r="D2858">
        <v>1996</v>
      </c>
      <c r="E2858" t="s">
        <v>13844</v>
      </c>
      <c r="F2858">
        <v>6.4</v>
      </c>
      <c r="G2858">
        <v>54000</v>
      </c>
      <c r="H2858" t="s">
        <v>4348</v>
      </c>
      <c r="I2858" t="s">
        <v>14477</v>
      </c>
      <c r="J2858" t="s">
        <v>11216</v>
      </c>
      <c r="K2858" t="s">
        <v>95</v>
      </c>
      <c r="L2858">
        <v>9000000</v>
      </c>
      <c r="M2858">
        <v>2671291</v>
      </c>
      <c r="N2858" t="s">
        <v>13181</v>
      </c>
      <c r="O2858">
        <v>100</v>
      </c>
    </row>
    <row r="2859" spans="1:15" x14ac:dyDescent="0.25">
      <c r="A2859" t="s">
        <v>14476</v>
      </c>
      <c r="B2859" t="s">
        <v>41</v>
      </c>
      <c r="C2859" t="s">
        <v>24</v>
      </c>
      <c r="D2859">
        <v>1996</v>
      </c>
      <c r="E2859" t="s">
        <v>14183</v>
      </c>
      <c r="F2859">
        <v>7.3</v>
      </c>
      <c r="G2859">
        <v>249000</v>
      </c>
      <c r="H2859" t="s">
        <v>3817</v>
      </c>
      <c r="I2859" t="s">
        <v>3817</v>
      </c>
      <c r="J2859" t="s">
        <v>1939</v>
      </c>
      <c r="K2859" t="s">
        <v>7</v>
      </c>
      <c r="L2859">
        <v>50000000</v>
      </c>
      <c r="M2859">
        <v>273552592</v>
      </c>
      <c r="N2859" t="s">
        <v>2694</v>
      </c>
      <c r="O2859">
        <v>139</v>
      </c>
    </row>
    <row r="2860" spans="1:15" x14ac:dyDescent="0.25">
      <c r="A2860" t="s">
        <v>14475</v>
      </c>
      <c r="B2860" t="s">
        <v>41</v>
      </c>
      <c r="C2860" t="s">
        <v>34</v>
      </c>
      <c r="D2860">
        <v>1996</v>
      </c>
      <c r="E2860" t="s">
        <v>14354</v>
      </c>
      <c r="F2860">
        <v>7.4</v>
      </c>
      <c r="G2860">
        <v>319000</v>
      </c>
      <c r="H2860" t="s">
        <v>2621</v>
      </c>
      <c r="I2860" t="s">
        <v>12811</v>
      </c>
      <c r="J2860" t="s">
        <v>10617</v>
      </c>
      <c r="K2860" t="s">
        <v>7</v>
      </c>
      <c r="L2860">
        <v>75000000</v>
      </c>
      <c r="M2860">
        <v>335062621</v>
      </c>
      <c r="N2860" t="s">
        <v>8102</v>
      </c>
      <c r="O2860">
        <v>136</v>
      </c>
    </row>
    <row r="2861" spans="1:15" x14ac:dyDescent="0.25">
      <c r="A2861" t="s">
        <v>14474</v>
      </c>
      <c r="B2861" t="s">
        <v>41</v>
      </c>
      <c r="C2861" t="s">
        <v>87</v>
      </c>
      <c r="D2861">
        <v>1996</v>
      </c>
      <c r="E2861" t="s">
        <v>14473</v>
      </c>
      <c r="F2861">
        <v>7.5</v>
      </c>
      <c r="G2861">
        <v>138000</v>
      </c>
      <c r="H2861" t="s">
        <v>5997</v>
      </c>
      <c r="I2861" t="s">
        <v>9758</v>
      </c>
      <c r="J2861" t="s">
        <v>691</v>
      </c>
      <c r="K2861" t="s">
        <v>7</v>
      </c>
      <c r="L2861">
        <v>40000000</v>
      </c>
      <c r="M2861">
        <v>152266007</v>
      </c>
      <c r="N2861" t="s">
        <v>877</v>
      </c>
      <c r="O2861">
        <v>149</v>
      </c>
    </row>
    <row r="2862" spans="1:15" x14ac:dyDescent="0.25">
      <c r="A2862" t="s">
        <v>14472</v>
      </c>
      <c r="B2862" t="s">
        <v>41</v>
      </c>
      <c r="C2862" t="s">
        <v>11</v>
      </c>
      <c r="D2862">
        <v>1996</v>
      </c>
      <c r="E2862" t="s">
        <v>14003</v>
      </c>
      <c r="F2862">
        <v>6.4</v>
      </c>
      <c r="G2862">
        <v>82000</v>
      </c>
      <c r="H2862" t="s">
        <v>4166</v>
      </c>
      <c r="I2862" t="s">
        <v>2304</v>
      </c>
      <c r="J2862" t="s">
        <v>14471</v>
      </c>
      <c r="K2862" t="s">
        <v>7</v>
      </c>
      <c r="L2862">
        <v>15000000</v>
      </c>
      <c r="M2862">
        <v>24819936</v>
      </c>
      <c r="N2862" t="s">
        <v>114</v>
      </c>
      <c r="O2862">
        <v>101</v>
      </c>
    </row>
    <row r="2863" spans="1:15" x14ac:dyDescent="0.25">
      <c r="A2863" t="s">
        <v>14470</v>
      </c>
      <c r="B2863" t="s">
        <v>41</v>
      </c>
      <c r="C2863" t="s">
        <v>87</v>
      </c>
      <c r="D2863">
        <v>1996</v>
      </c>
      <c r="E2863" t="s">
        <v>14173</v>
      </c>
      <c r="F2863">
        <v>7.7</v>
      </c>
      <c r="G2863">
        <v>196000</v>
      </c>
      <c r="H2863" t="s">
        <v>7821</v>
      </c>
      <c r="I2863" t="s">
        <v>14469</v>
      </c>
      <c r="J2863" t="s">
        <v>5551</v>
      </c>
      <c r="K2863" t="s">
        <v>7</v>
      </c>
      <c r="L2863">
        <v>30000000</v>
      </c>
      <c r="M2863">
        <v>102616183</v>
      </c>
      <c r="N2863" t="s">
        <v>108</v>
      </c>
      <c r="O2863">
        <v>129</v>
      </c>
    </row>
    <row r="2864" spans="1:15" x14ac:dyDescent="0.25">
      <c r="A2864" t="s">
        <v>14468</v>
      </c>
      <c r="B2864" t="s">
        <v>68</v>
      </c>
      <c r="C2864" t="s">
        <v>24</v>
      </c>
      <c r="D2864">
        <v>1996</v>
      </c>
      <c r="E2864" t="s">
        <v>14183</v>
      </c>
      <c r="F2864">
        <v>6.3</v>
      </c>
      <c r="G2864">
        <v>214000</v>
      </c>
      <c r="H2864" t="s">
        <v>711</v>
      </c>
      <c r="I2864" t="s">
        <v>14467</v>
      </c>
      <c r="J2864" t="s">
        <v>8461</v>
      </c>
      <c r="K2864" t="s">
        <v>7</v>
      </c>
      <c r="L2864">
        <v>70000000</v>
      </c>
      <c r="M2864">
        <v>101371017</v>
      </c>
      <c r="N2864" t="s">
        <v>14466</v>
      </c>
      <c r="O2864">
        <v>106</v>
      </c>
    </row>
    <row r="2865" spans="1:15" x14ac:dyDescent="0.25">
      <c r="A2865" t="s">
        <v>14465</v>
      </c>
      <c r="B2865" t="s">
        <v>41</v>
      </c>
      <c r="C2865" t="s">
        <v>11</v>
      </c>
      <c r="D2865">
        <v>1996</v>
      </c>
      <c r="E2865" t="s">
        <v>14372</v>
      </c>
      <c r="F2865">
        <v>7.4</v>
      </c>
      <c r="G2865">
        <v>182000</v>
      </c>
      <c r="H2865" t="s">
        <v>10633</v>
      </c>
      <c r="I2865" t="s">
        <v>14464</v>
      </c>
      <c r="J2865" t="s">
        <v>4683</v>
      </c>
      <c r="K2865" t="s">
        <v>7</v>
      </c>
      <c r="L2865">
        <v>27000000</v>
      </c>
      <c r="M2865">
        <v>231976425</v>
      </c>
      <c r="N2865" t="s">
        <v>3464</v>
      </c>
      <c r="O2865">
        <v>162</v>
      </c>
    </row>
    <row r="2866" spans="1:15" x14ac:dyDescent="0.25">
      <c r="A2866" t="s">
        <v>14463</v>
      </c>
      <c r="B2866" t="s">
        <v>41</v>
      </c>
      <c r="C2866" t="s">
        <v>34</v>
      </c>
      <c r="D2866">
        <v>1996</v>
      </c>
      <c r="E2866" t="s">
        <v>14256</v>
      </c>
      <c r="F2866">
        <v>6.8</v>
      </c>
      <c r="G2866">
        <v>76000</v>
      </c>
      <c r="H2866" t="s">
        <v>4242</v>
      </c>
      <c r="I2866" t="s">
        <v>1919</v>
      </c>
      <c r="J2866" t="s">
        <v>14462</v>
      </c>
      <c r="K2866" t="s">
        <v>7</v>
      </c>
      <c r="L2866">
        <v>65000000</v>
      </c>
      <c r="M2866">
        <v>89456761</v>
      </c>
      <c r="N2866" t="s">
        <v>666</v>
      </c>
      <c r="O2866">
        <v>121</v>
      </c>
    </row>
    <row r="2867" spans="1:15" x14ac:dyDescent="0.25">
      <c r="A2867" t="s">
        <v>14461</v>
      </c>
      <c r="B2867" t="s">
        <v>41</v>
      </c>
      <c r="C2867" t="s">
        <v>11</v>
      </c>
      <c r="D2867">
        <v>1996</v>
      </c>
      <c r="E2867" t="s">
        <v>14210</v>
      </c>
      <c r="F2867">
        <v>6.2</v>
      </c>
      <c r="G2867">
        <v>44000</v>
      </c>
      <c r="H2867" t="s">
        <v>1841</v>
      </c>
      <c r="I2867" t="s">
        <v>14460</v>
      </c>
      <c r="J2867" t="s">
        <v>1708</v>
      </c>
      <c r="K2867" t="s">
        <v>7</v>
      </c>
      <c r="M2867">
        <v>20831000</v>
      </c>
      <c r="N2867" t="s">
        <v>4134</v>
      </c>
      <c r="O2867">
        <v>97</v>
      </c>
    </row>
    <row r="2868" spans="1:15" x14ac:dyDescent="0.25">
      <c r="A2868" t="s">
        <v>14459</v>
      </c>
      <c r="B2868" t="s">
        <v>41</v>
      </c>
      <c r="C2868" t="s">
        <v>24</v>
      </c>
      <c r="D2868">
        <v>1996</v>
      </c>
      <c r="E2868" t="s">
        <v>14458</v>
      </c>
      <c r="F2868">
        <v>7</v>
      </c>
      <c r="G2868">
        <v>72000</v>
      </c>
      <c r="H2868" t="s">
        <v>1768</v>
      </c>
      <c r="I2868" t="s">
        <v>2121</v>
      </c>
      <c r="J2868" t="s">
        <v>2786</v>
      </c>
      <c r="K2868" t="s">
        <v>7</v>
      </c>
      <c r="L2868">
        <v>7000000</v>
      </c>
      <c r="M2868">
        <v>560069</v>
      </c>
      <c r="N2868" t="s">
        <v>114</v>
      </c>
      <c r="O2868">
        <v>91</v>
      </c>
    </row>
    <row r="2869" spans="1:15" x14ac:dyDescent="0.25">
      <c r="A2869" t="s">
        <v>14457</v>
      </c>
      <c r="B2869" t="s">
        <v>41</v>
      </c>
      <c r="C2869" t="s">
        <v>11</v>
      </c>
      <c r="D2869">
        <v>1996</v>
      </c>
      <c r="E2869" t="s">
        <v>14047</v>
      </c>
      <c r="F2869">
        <v>6.6</v>
      </c>
      <c r="G2869">
        <v>27000</v>
      </c>
      <c r="H2869" t="s">
        <v>10685</v>
      </c>
      <c r="I2869" t="s">
        <v>10685</v>
      </c>
      <c r="J2869" t="s">
        <v>13979</v>
      </c>
      <c r="K2869" t="s">
        <v>300</v>
      </c>
      <c r="L2869">
        <v>10000000</v>
      </c>
      <c r="M2869">
        <v>4762310</v>
      </c>
      <c r="N2869" t="s">
        <v>12989</v>
      </c>
      <c r="O2869">
        <v>118</v>
      </c>
    </row>
    <row r="2870" spans="1:15" x14ac:dyDescent="0.25">
      <c r="A2870" t="s">
        <v>14456</v>
      </c>
      <c r="B2870" t="s">
        <v>41</v>
      </c>
      <c r="C2870" t="s">
        <v>87</v>
      </c>
      <c r="D2870">
        <v>1996</v>
      </c>
      <c r="E2870" t="s">
        <v>14019</v>
      </c>
      <c r="F2870">
        <v>7.3</v>
      </c>
      <c r="G2870">
        <v>52000</v>
      </c>
      <c r="H2870" t="s">
        <v>3972</v>
      </c>
      <c r="I2870" t="s">
        <v>3971</v>
      </c>
      <c r="J2870" t="s">
        <v>9996</v>
      </c>
      <c r="K2870" t="s">
        <v>7</v>
      </c>
      <c r="L2870">
        <v>4500000</v>
      </c>
      <c r="M2870">
        <v>3802260</v>
      </c>
      <c r="N2870" t="s">
        <v>8160</v>
      </c>
      <c r="O2870">
        <v>109</v>
      </c>
    </row>
    <row r="2871" spans="1:15" x14ac:dyDescent="0.25">
      <c r="A2871" t="s">
        <v>14455</v>
      </c>
      <c r="B2871" t="s">
        <v>41</v>
      </c>
      <c r="C2871" t="s">
        <v>11</v>
      </c>
      <c r="D2871">
        <v>1996</v>
      </c>
      <c r="E2871" t="s">
        <v>13681</v>
      </c>
      <c r="F2871">
        <v>8</v>
      </c>
      <c r="G2871">
        <v>89000</v>
      </c>
      <c r="H2871" t="s">
        <v>7685</v>
      </c>
      <c r="I2871" t="s">
        <v>7685</v>
      </c>
      <c r="J2871" t="s">
        <v>7685</v>
      </c>
      <c r="K2871" t="s">
        <v>7</v>
      </c>
      <c r="L2871">
        <v>1000000</v>
      </c>
      <c r="M2871">
        <v>24444121</v>
      </c>
      <c r="N2871" t="s">
        <v>3464</v>
      </c>
      <c r="O2871">
        <v>135</v>
      </c>
    </row>
    <row r="2872" spans="1:15" x14ac:dyDescent="0.25">
      <c r="A2872" t="s">
        <v>14454</v>
      </c>
      <c r="B2872" t="s">
        <v>68</v>
      </c>
      <c r="C2872" t="s">
        <v>24</v>
      </c>
      <c r="D2872">
        <v>1996</v>
      </c>
      <c r="E2872" t="s">
        <v>14453</v>
      </c>
      <c r="F2872">
        <v>6.6</v>
      </c>
      <c r="G2872">
        <v>18000</v>
      </c>
      <c r="H2872" t="s">
        <v>5532</v>
      </c>
      <c r="I2872" t="s">
        <v>14452</v>
      </c>
      <c r="J2872" t="s">
        <v>5532</v>
      </c>
      <c r="K2872" t="s">
        <v>7</v>
      </c>
      <c r="L2872">
        <v>42000000</v>
      </c>
      <c r="M2872">
        <v>41083864</v>
      </c>
      <c r="N2872" t="s">
        <v>2694</v>
      </c>
      <c r="O2872">
        <v>126</v>
      </c>
    </row>
    <row r="2873" spans="1:15" x14ac:dyDescent="0.25">
      <c r="A2873" t="s">
        <v>14451</v>
      </c>
      <c r="B2873" t="s">
        <v>41</v>
      </c>
      <c r="C2873" t="s">
        <v>24</v>
      </c>
      <c r="D2873">
        <v>1996</v>
      </c>
      <c r="E2873" t="s">
        <v>14206</v>
      </c>
      <c r="F2873">
        <v>7.1</v>
      </c>
      <c r="G2873">
        <v>83000</v>
      </c>
      <c r="H2873" t="s">
        <v>8455</v>
      </c>
      <c r="I2873" t="s">
        <v>14450</v>
      </c>
      <c r="J2873" t="s">
        <v>7071</v>
      </c>
      <c r="K2873" t="s">
        <v>7</v>
      </c>
      <c r="L2873">
        <v>31000000</v>
      </c>
      <c r="M2873">
        <v>185260553</v>
      </c>
      <c r="N2873" t="s">
        <v>9348</v>
      </c>
      <c r="O2873">
        <v>117</v>
      </c>
    </row>
    <row r="2874" spans="1:15" x14ac:dyDescent="0.25">
      <c r="A2874" t="s">
        <v>14449</v>
      </c>
      <c r="B2874" t="s">
        <v>101</v>
      </c>
      <c r="C2874" t="s">
        <v>24</v>
      </c>
      <c r="D2874">
        <v>1996</v>
      </c>
      <c r="E2874" t="s">
        <v>14019</v>
      </c>
      <c r="F2874">
        <v>6.9</v>
      </c>
      <c r="G2874">
        <v>64000</v>
      </c>
      <c r="H2874" t="s">
        <v>822</v>
      </c>
      <c r="I2874" t="s">
        <v>822</v>
      </c>
      <c r="J2874" t="s">
        <v>822</v>
      </c>
      <c r="K2874" t="s">
        <v>7</v>
      </c>
      <c r="L2874">
        <v>26000000</v>
      </c>
      <c r="M2874">
        <v>34585416</v>
      </c>
      <c r="N2874" t="s">
        <v>14448</v>
      </c>
      <c r="O2874">
        <v>108</v>
      </c>
    </row>
    <row r="2875" spans="1:15" x14ac:dyDescent="0.25">
      <c r="A2875" t="s">
        <v>14447</v>
      </c>
      <c r="B2875" t="s">
        <v>68</v>
      </c>
      <c r="C2875" t="s">
        <v>5</v>
      </c>
      <c r="D2875">
        <v>1996</v>
      </c>
      <c r="E2875" t="s">
        <v>14191</v>
      </c>
      <c r="F2875">
        <v>4.5</v>
      </c>
      <c r="G2875">
        <v>32000</v>
      </c>
      <c r="H2875" t="s">
        <v>12178</v>
      </c>
      <c r="I2875" t="s">
        <v>11167</v>
      </c>
      <c r="J2875" t="s">
        <v>3734</v>
      </c>
      <c r="K2875" t="s">
        <v>7</v>
      </c>
      <c r="L2875">
        <v>40000000</v>
      </c>
      <c r="M2875">
        <v>49627779</v>
      </c>
      <c r="N2875" t="s">
        <v>666</v>
      </c>
      <c r="O2875">
        <v>96</v>
      </c>
    </row>
    <row r="2876" spans="1:15" x14ac:dyDescent="0.25">
      <c r="A2876" t="s">
        <v>14446</v>
      </c>
      <c r="B2876" t="s">
        <v>68</v>
      </c>
      <c r="C2876" t="s">
        <v>24</v>
      </c>
      <c r="D2876">
        <v>1996</v>
      </c>
      <c r="E2876" t="s">
        <v>14133</v>
      </c>
      <c r="F2876">
        <v>6.9</v>
      </c>
      <c r="G2876">
        <v>79000</v>
      </c>
      <c r="H2876" t="s">
        <v>4522</v>
      </c>
      <c r="I2876" t="s">
        <v>8355</v>
      </c>
      <c r="J2876" t="s">
        <v>908</v>
      </c>
      <c r="K2876" t="s">
        <v>7</v>
      </c>
      <c r="L2876">
        <v>27000000</v>
      </c>
      <c r="M2876">
        <v>25023434</v>
      </c>
      <c r="N2876" t="s">
        <v>13600</v>
      </c>
      <c r="O2876">
        <v>114</v>
      </c>
    </row>
    <row r="2877" spans="1:15" x14ac:dyDescent="0.25">
      <c r="A2877" t="s">
        <v>14445</v>
      </c>
      <c r="B2877" t="s">
        <v>915</v>
      </c>
      <c r="C2877" t="s">
        <v>73</v>
      </c>
      <c r="D2877">
        <v>1996</v>
      </c>
      <c r="E2877" t="s">
        <v>14320</v>
      </c>
      <c r="F2877">
        <v>7</v>
      </c>
      <c r="G2877">
        <v>146000</v>
      </c>
      <c r="H2877" t="s">
        <v>11719</v>
      </c>
      <c r="I2877" t="s">
        <v>10576</v>
      </c>
      <c r="J2877" t="s">
        <v>7324</v>
      </c>
      <c r="K2877" t="s">
        <v>7</v>
      </c>
      <c r="L2877">
        <v>100000000</v>
      </c>
      <c r="M2877">
        <v>325338851</v>
      </c>
      <c r="N2877" t="s">
        <v>885</v>
      </c>
      <c r="O2877">
        <v>91</v>
      </c>
    </row>
    <row r="2878" spans="1:15" x14ac:dyDescent="0.25">
      <c r="A2878" t="s">
        <v>14444</v>
      </c>
      <c r="B2878" t="s">
        <v>41</v>
      </c>
      <c r="C2878" t="s">
        <v>24</v>
      </c>
      <c r="D2878">
        <v>1996</v>
      </c>
      <c r="E2878" t="s">
        <v>14022</v>
      </c>
      <c r="F2878">
        <v>7.1</v>
      </c>
      <c r="G2878">
        <v>84000</v>
      </c>
      <c r="H2878" t="s">
        <v>4673</v>
      </c>
      <c r="I2878" t="s">
        <v>1675</v>
      </c>
      <c r="J2878" t="s">
        <v>10966</v>
      </c>
      <c r="K2878" t="s">
        <v>1031</v>
      </c>
      <c r="L2878">
        <v>30000000</v>
      </c>
      <c r="M2878">
        <v>29359216</v>
      </c>
      <c r="N2878" t="s">
        <v>103</v>
      </c>
      <c r="O2878">
        <v>110</v>
      </c>
    </row>
    <row r="2879" spans="1:15" x14ac:dyDescent="0.25">
      <c r="A2879" t="s">
        <v>14443</v>
      </c>
      <c r="B2879" t="s">
        <v>41</v>
      </c>
      <c r="C2879" t="s">
        <v>34</v>
      </c>
      <c r="D2879">
        <v>1996</v>
      </c>
      <c r="E2879" t="s">
        <v>14320</v>
      </c>
      <c r="F2879">
        <v>6.1</v>
      </c>
      <c r="G2879">
        <v>106000</v>
      </c>
      <c r="H2879" t="s">
        <v>256</v>
      </c>
      <c r="I2879" t="s">
        <v>14442</v>
      </c>
      <c r="J2879" t="s">
        <v>3674</v>
      </c>
      <c r="K2879" t="s">
        <v>7</v>
      </c>
      <c r="L2879">
        <v>100000000</v>
      </c>
      <c r="M2879">
        <v>242295562</v>
      </c>
      <c r="N2879" t="s">
        <v>14441</v>
      </c>
      <c r="O2879">
        <v>115</v>
      </c>
    </row>
    <row r="2880" spans="1:15" x14ac:dyDescent="0.25">
      <c r="A2880" t="s">
        <v>14440</v>
      </c>
      <c r="B2880" t="s">
        <v>41</v>
      </c>
      <c r="C2880" t="s">
        <v>24</v>
      </c>
      <c r="D2880">
        <v>1996</v>
      </c>
      <c r="E2880" t="s">
        <v>14420</v>
      </c>
      <c r="F2880">
        <v>4.5</v>
      </c>
      <c r="G2880">
        <v>44000</v>
      </c>
      <c r="H2880" t="s">
        <v>10328</v>
      </c>
      <c r="I2880" t="s">
        <v>14439</v>
      </c>
      <c r="J2880" t="s">
        <v>7324</v>
      </c>
      <c r="K2880" t="s">
        <v>7</v>
      </c>
      <c r="L2880">
        <v>40000000</v>
      </c>
      <c r="M2880">
        <v>113309743</v>
      </c>
      <c r="N2880" t="s">
        <v>6977</v>
      </c>
      <c r="O2880">
        <v>115</v>
      </c>
    </row>
    <row r="2881" spans="1:15" x14ac:dyDescent="0.25">
      <c r="A2881" t="s">
        <v>14438</v>
      </c>
      <c r="B2881" t="s">
        <v>68</v>
      </c>
      <c r="C2881" t="s">
        <v>34</v>
      </c>
      <c r="D2881">
        <v>1996</v>
      </c>
      <c r="E2881" t="s">
        <v>14333</v>
      </c>
      <c r="F2881">
        <v>7.6</v>
      </c>
      <c r="G2881">
        <v>120000</v>
      </c>
      <c r="H2881" t="s">
        <v>9842</v>
      </c>
      <c r="I2881" t="s">
        <v>11135</v>
      </c>
      <c r="J2881" t="s">
        <v>4661</v>
      </c>
      <c r="K2881" t="s">
        <v>7</v>
      </c>
      <c r="L2881">
        <v>45000000</v>
      </c>
      <c r="M2881">
        <v>146027888</v>
      </c>
      <c r="N2881" t="s">
        <v>14437</v>
      </c>
      <c r="O2881">
        <v>111</v>
      </c>
    </row>
    <row r="2882" spans="1:15" x14ac:dyDescent="0.25">
      <c r="A2882" t="s">
        <v>14436</v>
      </c>
      <c r="B2882" t="s">
        <v>41</v>
      </c>
      <c r="C2882" t="s">
        <v>24</v>
      </c>
      <c r="D2882">
        <v>1996</v>
      </c>
      <c r="E2882" t="s">
        <v>14435</v>
      </c>
      <c r="F2882">
        <v>7.2</v>
      </c>
      <c r="G2882">
        <v>77000</v>
      </c>
      <c r="H2882" t="s">
        <v>2157</v>
      </c>
      <c r="I2882" t="s">
        <v>944</v>
      </c>
      <c r="J2882" t="s">
        <v>3500</v>
      </c>
      <c r="K2882" t="s">
        <v>7</v>
      </c>
      <c r="L2882">
        <v>200000</v>
      </c>
      <c r="M2882">
        <v>4555020</v>
      </c>
      <c r="N2882" t="s">
        <v>14434</v>
      </c>
      <c r="O2882">
        <v>96</v>
      </c>
    </row>
    <row r="2883" spans="1:15" x14ac:dyDescent="0.25">
      <c r="A2883" t="s">
        <v>14433</v>
      </c>
      <c r="B2883" t="s">
        <v>41</v>
      </c>
      <c r="C2883" t="s">
        <v>34</v>
      </c>
      <c r="D2883">
        <v>1996</v>
      </c>
      <c r="E2883" t="s">
        <v>14273</v>
      </c>
      <c r="F2883">
        <v>5.7</v>
      </c>
      <c r="G2883">
        <v>71000</v>
      </c>
      <c r="H2883" t="s">
        <v>1835</v>
      </c>
      <c r="I2883" t="s">
        <v>1835</v>
      </c>
      <c r="J2883" t="s">
        <v>8537</v>
      </c>
      <c r="K2883" t="s">
        <v>7</v>
      </c>
      <c r="L2883">
        <v>50000000</v>
      </c>
      <c r="M2883">
        <v>25477365</v>
      </c>
      <c r="N2883" t="s">
        <v>108</v>
      </c>
      <c r="O2883">
        <v>101</v>
      </c>
    </row>
    <row r="2884" spans="1:15" x14ac:dyDescent="0.25">
      <c r="A2884" t="s">
        <v>14432</v>
      </c>
      <c r="B2884" t="s">
        <v>41</v>
      </c>
      <c r="C2884" t="s">
        <v>24</v>
      </c>
      <c r="D2884">
        <v>1996</v>
      </c>
      <c r="E2884" t="s">
        <v>14391</v>
      </c>
      <c r="F2884">
        <v>7.1</v>
      </c>
      <c r="G2884">
        <v>32000</v>
      </c>
      <c r="H2884" t="s">
        <v>11737</v>
      </c>
      <c r="I2884" t="s">
        <v>13327</v>
      </c>
      <c r="J2884" t="s">
        <v>1822</v>
      </c>
      <c r="K2884" t="s">
        <v>7</v>
      </c>
      <c r="M2884">
        <v>10597759</v>
      </c>
      <c r="N2884" t="s">
        <v>3464</v>
      </c>
      <c r="O2884">
        <v>112</v>
      </c>
    </row>
    <row r="2885" spans="1:15" x14ac:dyDescent="0.25">
      <c r="A2885" t="s">
        <v>14431</v>
      </c>
      <c r="B2885" t="s">
        <v>68</v>
      </c>
      <c r="C2885" t="s">
        <v>24</v>
      </c>
      <c r="D2885">
        <v>1996</v>
      </c>
      <c r="E2885" t="s">
        <v>14047</v>
      </c>
      <c r="F2885">
        <v>6.1</v>
      </c>
      <c r="G2885">
        <v>157000</v>
      </c>
      <c r="H2885" t="s">
        <v>2192</v>
      </c>
      <c r="I2885" t="s">
        <v>14430</v>
      </c>
      <c r="J2885" t="s">
        <v>4521</v>
      </c>
      <c r="K2885" t="s">
        <v>7</v>
      </c>
      <c r="L2885">
        <v>47000000</v>
      </c>
      <c r="M2885">
        <v>102825796</v>
      </c>
      <c r="N2885" t="s">
        <v>114</v>
      </c>
      <c r="O2885">
        <v>96</v>
      </c>
    </row>
    <row r="2886" spans="1:15" x14ac:dyDescent="0.25">
      <c r="A2886" t="s">
        <v>14429</v>
      </c>
      <c r="B2886" t="s">
        <v>41</v>
      </c>
      <c r="C2886" t="s">
        <v>24</v>
      </c>
      <c r="D2886">
        <v>1996</v>
      </c>
      <c r="E2886" t="s">
        <v>14072</v>
      </c>
      <c r="F2886">
        <v>6.6</v>
      </c>
      <c r="G2886">
        <v>50000</v>
      </c>
      <c r="H2886" t="s">
        <v>14428</v>
      </c>
      <c r="I2886" t="s">
        <v>8938</v>
      </c>
      <c r="J2886" t="s">
        <v>8938</v>
      </c>
      <c r="K2886" t="s">
        <v>7</v>
      </c>
      <c r="L2886">
        <v>3800000</v>
      </c>
      <c r="M2886">
        <v>20949601</v>
      </c>
      <c r="N2886" t="s">
        <v>14427</v>
      </c>
      <c r="O2886">
        <v>89</v>
      </c>
    </row>
    <row r="2887" spans="1:15" x14ac:dyDescent="0.25">
      <c r="A2887" t="s">
        <v>14426</v>
      </c>
      <c r="B2887" t="s">
        <v>41</v>
      </c>
      <c r="C2887" t="s">
        <v>438</v>
      </c>
      <c r="D2887">
        <v>1996</v>
      </c>
      <c r="E2887" t="s">
        <v>14043</v>
      </c>
      <c r="F2887">
        <v>5.8</v>
      </c>
      <c r="G2887">
        <v>29000</v>
      </c>
      <c r="H2887" t="s">
        <v>120</v>
      </c>
      <c r="I2887" t="s">
        <v>763</v>
      </c>
      <c r="J2887" t="s">
        <v>14425</v>
      </c>
      <c r="K2887" t="s">
        <v>7</v>
      </c>
      <c r="L2887">
        <v>8500000</v>
      </c>
      <c r="M2887">
        <v>15315484</v>
      </c>
      <c r="N2887" t="s">
        <v>108</v>
      </c>
      <c r="O2887">
        <v>93</v>
      </c>
    </row>
    <row r="2888" spans="1:15" x14ac:dyDescent="0.25">
      <c r="A2888" t="s">
        <v>14424</v>
      </c>
      <c r="B2888" t="s">
        <v>41</v>
      </c>
      <c r="C2888" t="s">
        <v>87</v>
      </c>
      <c r="D2888">
        <v>1996</v>
      </c>
      <c r="E2888" t="s">
        <v>13463</v>
      </c>
      <c r="F2888">
        <v>7.2</v>
      </c>
      <c r="G2888">
        <v>45000</v>
      </c>
      <c r="H2888" t="s">
        <v>2568</v>
      </c>
      <c r="I2888" t="s">
        <v>2568</v>
      </c>
      <c r="J2888" t="s">
        <v>14423</v>
      </c>
      <c r="K2888" t="s">
        <v>7</v>
      </c>
      <c r="L2888">
        <v>3000000</v>
      </c>
      <c r="M2888">
        <v>222559</v>
      </c>
      <c r="N2888" t="s">
        <v>14422</v>
      </c>
      <c r="O2888">
        <v>101</v>
      </c>
    </row>
    <row r="2889" spans="1:15" x14ac:dyDescent="0.25">
      <c r="A2889" t="s">
        <v>14421</v>
      </c>
      <c r="B2889" t="s">
        <v>68</v>
      </c>
      <c r="C2889" t="s">
        <v>24</v>
      </c>
      <c r="D2889">
        <v>1996</v>
      </c>
      <c r="E2889" t="s">
        <v>14420</v>
      </c>
      <c r="F2889">
        <v>5.6</v>
      </c>
      <c r="G2889">
        <v>112000</v>
      </c>
      <c r="H2889" t="s">
        <v>1459</v>
      </c>
      <c r="I2889" t="s">
        <v>12075</v>
      </c>
      <c r="J2889" t="s">
        <v>2822</v>
      </c>
      <c r="K2889" t="s">
        <v>7</v>
      </c>
      <c r="L2889">
        <v>54000000</v>
      </c>
      <c r="M2889">
        <v>273961019</v>
      </c>
      <c r="N2889" t="s">
        <v>4134</v>
      </c>
      <c r="O2889">
        <v>95</v>
      </c>
    </row>
    <row r="2890" spans="1:15" x14ac:dyDescent="0.25">
      <c r="A2890" t="s">
        <v>12014</v>
      </c>
      <c r="B2890" t="s">
        <v>68</v>
      </c>
      <c r="C2890" t="s">
        <v>11</v>
      </c>
      <c r="D2890">
        <v>1996</v>
      </c>
      <c r="E2890" t="s">
        <v>14085</v>
      </c>
      <c r="F2890">
        <v>7.7</v>
      </c>
      <c r="G2890">
        <v>37000</v>
      </c>
      <c r="H2890" t="s">
        <v>2639</v>
      </c>
      <c r="I2890" t="s">
        <v>5316</v>
      </c>
      <c r="J2890" t="s">
        <v>2639</v>
      </c>
      <c r="K2890" t="s">
        <v>265</v>
      </c>
      <c r="L2890">
        <v>18000000</v>
      </c>
      <c r="M2890">
        <v>4770222</v>
      </c>
      <c r="N2890" t="s">
        <v>6977</v>
      </c>
      <c r="O2890">
        <v>242</v>
      </c>
    </row>
    <row r="2891" spans="1:15" x14ac:dyDescent="0.25">
      <c r="A2891" t="s">
        <v>14419</v>
      </c>
      <c r="B2891" t="s">
        <v>41</v>
      </c>
      <c r="C2891" t="s">
        <v>11</v>
      </c>
      <c r="D2891">
        <v>1996</v>
      </c>
      <c r="E2891" t="s">
        <v>14030</v>
      </c>
      <c r="F2891">
        <v>7.3</v>
      </c>
      <c r="G2891">
        <v>18000</v>
      </c>
      <c r="H2891" t="s">
        <v>14418</v>
      </c>
      <c r="I2891" t="s">
        <v>14417</v>
      </c>
      <c r="J2891" t="s">
        <v>11727</v>
      </c>
      <c r="K2891" t="s">
        <v>7</v>
      </c>
      <c r="L2891">
        <v>4100000</v>
      </c>
      <c r="M2891">
        <v>12008376</v>
      </c>
      <c r="N2891" t="s">
        <v>13600</v>
      </c>
      <c r="O2891">
        <v>109</v>
      </c>
    </row>
    <row r="2892" spans="1:15" x14ac:dyDescent="0.25">
      <c r="A2892" t="s">
        <v>14416</v>
      </c>
      <c r="B2892" t="s">
        <v>41</v>
      </c>
      <c r="C2892" t="s">
        <v>100</v>
      </c>
      <c r="D2892">
        <v>1996</v>
      </c>
      <c r="E2892" t="s">
        <v>14256</v>
      </c>
      <c r="F2892">
        <v>6.8</v>
      </c>
      <c r="G2892">
        <v>58000</v>
      </c>
      <c r="H2892" t="s">
        <v>2782</v>
      </c>
      <c r="I2892" t="s">
        <v>3798</v>
      </c>
      <c r="J2892" t="s">
        <v>4279</v>
      </c>
      <c r="K2892" t="s">
        <v>332</v>
      </c>
      <c r="L2892">
        <v>55000000</v>
      </c>
      <c r="M2892">
        <v>38619405</v>
      </c>
      <c r="N2892" t="s">
        <v>13939</v>
      </c>
      <c r="O2892">
        <v>110</v>
      </c>
    </row>
    <row r="2893" spans="1:15" x14ac:dyDescent="0.25">
      <c r="A2893" t="s">
        <v>14415</v>
      </c>
      <c r="B2893" t="s">
        <v>41</v>
      </c>
      <c r="C2893" t="s">
        <v>34</v>
      </c>
      <c r="D2893">
        <v>1996</v>
      </c>
      <c r="E2893" t="s">
        <v>14414</v>
      </c>
      <c r="F2893">
        <v>6.6</v>
      </c>
      <c r="G2893">
        <v>52000</v>
      </c>
      <c r="H2893" t="s">
        <v>1561</v>
      </c>
      <c r="I2893" t="s">
        <v>14413</v>
      </c>
      <c r="J2893" t="s">
        <v>1804</v>
      </c>
      <c r="K2893" t="s">
        <v>7</v>
      </c>
      <c r="L2893">
        <v>46000000</v>
      </c>
      <c r="M2893">
        <v>100860818</v>
      </c>
      <c r="N2893" t="s">
        <v>527</v>
      </c>
      <c r="O2893">
        <v>116</v>
      </c>
    </row>
    <row r="2894" spans="1:15" x14ac:dyDescent="0.25">
      <c r="A2894" t="s">
        <v>14412</v>
      </c>
      <c r="B2894" t="s">
        <v>101</v>
      </c>
      <c r="C2894" t="s">
        <v>24</v>
      </c>
      <c r="D2894">
        <v>1996</v>
      </c>
      <c r="E2894" t="s">
        <v>14030</v>
      </c>
      <c r="F2894">
        <v>6.4</v>
      </c>
      <c r="G2894">
        <v>45000</v>
      </c>
      <c r="H2894" t="s">
        <v>12544</v>
      </c>
      <c r="I2894" t="s">
        <v>14411</v>
      </c>
      <c r="J2894" t="s">
        <v>14410</v>
      </c>
      <c r="K2894" t="s">
        <v>7</v>
      </c>
      <c r="L2894">
        <v>26000000</v>
      </c>
      <c r="M2894">
        <v>181489203</v>
      </c>
      <c r="N2894" t="s">
        <v>108</v>
      </c>
      <c r="O2894">
        <v>103</v>
      </c>
    </row>
    <row r="2895" spans="1:15" x14ac:dyDescent="0.25">
      <c r="A2895" t="s">
        <v>14409</v>
      </c>
      <c r="B2895" t="s">
        <v>41</v>
      </c>
      <c r="C2895" t="s">
        <v>34</v>
      </c>
      <c r="D2895">
        <v>1996</v>
      </c>
      <c r="E2895" t="s">
        <v>14408</v>
      </c>
      <c r="F2895">
        <v>6.9</v>
      </c>
      <c r="G2895">
        <v>15000</v>
      </c>
      <c r="H2895" t="s">
        <v>896</v>
      </c>
      <c r="I2895" t="s">
        <v>13660</v>
      </c>
      <c r="J2895" t="s">
        <v>14407</v>
      </c>
      <c r="K2895" t="s">
        <v>7</v>
      </c>
      <c r="L2895">
        <v>9000000</v>
      </c>
      <c r="M2895">
        <v>41590886</v>
      </c>
      <c r="N2895" t="s">
        <v>666</v>
      </c>
      <c r="O2895">
        <v>123</v>
      </c>
    </row>
    <row r="2896" spans="1:15" x14ac:dyDescent="0.25">
      <c r="A2896" t="s">
        <v>14406</v>
      </c>
      <c r="B2896" t="s">
        <v>101</v>
      </c>
      <c r="C2896" t="s">
        <v>73</v>
      </c>
      <c r="D2896">
        <v>1996</v>
      </c>
      <c r="E2896" t="s">
        <v>14210</v>
      </c>
      <c r="F2896">
        <v>6.7</v>
      </c>
      <c r="G2896">
        <v>62000</v>
      </c>
      <c r="H2896" t="s">
        <v>7472</v>
      </c>
      <c r="I2896" t="s">
        <v>7501</v>
      </c>
      <c r="J2896" t="s">
        <v>14405</v>
      </c>
      <c r="K2896" t="s">
        <v>265</v>
      </c>
      <c r="L2896">
        <v>38000000</v>
      </c>
      <c r="M2896">
        <v>28946127</v>
      </c>
      <c r="N2896" t="s">
        <v>119</v>
      </c>
      <c r="O2896">
        <v>79</v>
      </c>
    </row>
    <row r="2897" spans="1:15" x14ac:dyDescent="0.25">
      <c r="A2897" t="s">
        <v>14404</v>
      </c>
      <c r="B2897" t="s">
        <v>68</v>
      </c>
      <c r="C2897" t="s">
        <v>34</v>
      </c>
      <c r="D2897">
        <v>1996</v>
      </c>
      <c r="E2897" t="s">
        <v>14142</v>
      </c>
      <c r="F2897">
        <v>6.5</v>
      </c>
      <c r="G2897">
        <v>93000</v>
      </c>
      <c r="H2897" t="s">
        <v>3941</v>
      </c>
      <c r="I2897" t="s">
        <v>14403</v>
      </c>
      <c r="J2897" t="s">
        <v>7427</v>
      </c>
      <c r="K2897" t="s">
        <v>7</v>
      </c>
      <c r="L2897">
        <v>57000000</v>
      </c>
      <c r="M2897">
        <v>115267375</v>
      </c>
      <c r="N2897" t="s">
        <v>103</v>
      </c>
      <c r="O2897">
        <v>103</v>
      </c>
    </row>
    <row r="2898" spans="1:15" x14ac:dyDescent="0.25">
      <c r="A2898" t="s">
        <v>14402</v>
      </c>
      <c r="B2898" t="s">
        <v>41</v>
      </c>
      <c r="C2898" t="s">
        <v>34</v>
      </c>
      <c r="D2898">
        <v>1996</v>
      </c>
      <c r="E2898" t="s">
        <v>13992</v>
      </c>
      <c r="F2898">
        <v>6.4</v>
      </c>
      <c r="G2898">
        <v>52000</v>
      </c>
      <c r="H2898" t="s">
        <v>11136</v>
      </c>
      <c r="I2898" t="s">
        <v>11678</v>
      </c>
      <c r="J2898" t="s">
        <v>8537</v>
      </c>
      <c r="K2898" t="s">
        <v>7</v>
      </c>
      <c r="L2898">
        <v>55000000</v>
      </c>
      <c r="M2898">
        <v>121969216</v>
      </c>
      <c r="N2898" t="s">
        <v>138</v>
      </c>
      <c r="O2898">
        <v>133</v>
      </c>
    </row>
    <row r="2899" spans="1:15" x14ac:dyDescent="0.25">
      <c r="A2899" t="s">
        <v>14401</v>
      </c>
      <c r="B2899" t="s">
        <v>68</v>
      </c>
      <c r="C2899" t="s">
        <v>24</v>
      </c>
      <c r="D2899">
        <v>1996</v>
      </c>
      <c r="E2899" t="s">
        <v>14072</v>
      </c>
      <c r="F2899">
        <v>4.4000000000000004</v>
      </c>
      <c r="G2899">
        <v>26000</v>
      </c>
      <c r="H2899" t="s">
        <v>14400</v>
      </c>
      <c r="I2899" t="s">
        <v>14399</v>
      </c>
      <c r="J2899" t="s">
        <v>14398</v>
      </c>
      <c r="K2899" t="s">
        <v>7</v>
      </c>
      <c r="L2899">
        <v>15000000</v>
      </c>
      <c r="M2899">
        <v>13427615</v>
      </c>
      <c r="N2899" t="s">
        <v>704</v>
      </c>
      <c r="O2899">
        <v>88</v>
      </c>
    </row>
    <row r="2900" spans="1:15" x14ac:dyDescent="0.25">
      <c r="A2900" t="s">
        <v>14397</v>
      </c>
      <c r="B2900" t="s">
        <v>68</v>
      </c>
      <c r="C2900" t="s">
        <v>24</v>
      </c>
      <c r="D2900">
        <v>1996</v>
      </c>
      <c r="E2900" t="s">
        <v>14273</v>
      </c>
      <c r="F2900">
        <v>5.8</v>
      </c>
      <c r="G2900">
        <v>57000</v>
      </c>
      <c r="H2900" t="s">
        <v>13940</v>
      </c>
      <c r="I2900" t="s">
        <v>1827</v>
      </c>
      <c r="J2900" t="s">
        <v>7071</v>
      </c>
      <c r="K2900" t="s">
        <v>7</v>
      </c>
      <c r="L2900">
        <v>45000000</v>
      </c>
      <c r="M2900">
        <v>58620973</v>
      </c>
      <c r="N2900" t="s">
        <v>8102</v>
      </c>
      <c r="O2900">
        <v>113</v>
      </c>
    </row>
    <row r="2901" spans="1:15" x14ac:dyDescent="0.25">
      <c r="A2901" t="s">
        <v>14396</v>
      </c>
      <c r="B2901" t="s">
        <v>68</v>
      </c>
      <c r="C2901" t="s">
        <v>100</v>
      </c>
      <c r="D2901">
        <v>1996</v>
      </c>
      <c r="E2901" t="s">
        <v>14226</v>
      </c>
      <c r="F2901">
        <v>6.6</v>
      </c>
      <c r="G2901">
        <v>22000</v>
      </c>
      <c r="H2901" t="s">
        <v>2437</v>
      </c>
      <c r="I2901" t="s">
        <v>14395</v>
      </c>
      <c r="J2901" t="s">
        <v>1771</v>
      </c>
      <c r="K2901" t="s">
        <v>7</v>
      </c>
      <c r="L2901">
        <v>38000000</v>
      </c>
      <c r="M2901">
        <v>10292300</v>
      </c>
      <c r="N2901" t="s">
        <v>8102</v>
      </c>
      <c r="O2901">
        <v>129</v>
      </c>
    </row>
    <row r="2902" spans="1:15" x14ac:dyDescent="0.25">
      <c r="A2902" t="s">
        <v>14394</v>
      </c>
      <c r="B2902" t="s">
        <v>101</v>
      </c>
      <c r="C2902" t="s">
        <v>34</v>
      </c>
      <c r="D2902">
        <v>1996</v>
      </c>
      <c r="E2902" t="s">
        <v>14019</v>
      </c>
      <c r="F2902">
        <v>5.5</v>
      </c>
      <c r="G2902">
        <v>26000</v>
      </c>
      <c r="H2902" t="s">
        <v>14393</v>
      </c>
      <c r="I2902" t="s">
        <v>4288</v>
      </c>
      <c r="J2902" t="s">
        <v>6718</v>
      </c>
      <c r="K2902" t="s">
        <v>7</v>
      </c>
      <c r="M2902">
        <v>22955097</v>
      </c>
      <c r="N2902" t="s">
        <v>119</v>
      </c>
      <c r="O2902">
        <v>104</v>
      </c>
    </row>
    <row r="2903" spans="1:15" x14ac:dyDescent="0.25">
      <c r="A2903" t="s">
        <v>14392</v>
      </c>
      <c r="B2903" t="s">
        <v>41</v>
      </c>
      <c r="C2903" t="s">
        <v>34</v>
      </c>
      <c r="D2903">
        <v>1996</v>
      </c>
      <c r="E2903" t="s">
        <v>14391</v>
      </c>
      <c r="F2903">
        <v>6</v>
      </c>
      <c r="G2903">
        <v>93000</v>
      </c>
      <c r="H2903" t="s">
        <v>7818</v>
      </c>
      <c r="I2903" t="s">
        <v>13185</v>
      </c>
      <c r="J2903" t="s">
        <v>568</v>
      </c>
      <c r="K2903" t="s">
        <v>7</v>
      </c>
      <c r="L2903">
        <v>50000000</v>
      </c>
      <c r="M2903">
        <v>150270147</v>
      </c>
      <c r="N2903" t="s">
        <v>890</v>
      </c>
      <c r="O2903">
        <v>108</v>
      </c>
    </row>
    <row r="2904" spans="1:15" x14ac:dyDescent="0.25">
      <c r="A2904" t="s">
        <v>14390</v>
      </c>
      <c r="B2904" t="s">
        <v>101</v>
      </c>
      <c r="C2904" t="s">
        <v>24</v>
      </c>
      <c r="D2904">
        <v>1996</v>
      </c>
      <c r="E2904" t="s">
        <v>14069</v>
      </c>
      <c r="F2904">
        <v>6.7</v>
      </c>
      <c r="G2904">
        <v>37000</v>
      </c>
      <c r="H2904" t="s">
        <v>8692</v>
      </c>
      <c r="I2904" t="s">
        <v>8296</v>
      </c>
      <c r="J2904" t="s">
        <v>9213</v>
      </c>
      <c r="K2904" t="s">
        <v>265</v>
      </c>
      <c r="L2904">
        <v>6000000</v>
      </c>
      <c r="M2904">
        <v>22231658</v>
      </c>
      <c r="N2904" t="s">
        <v>3464</v>
      </c>
      <c r="O2904">
        <v>120</v>
      </c>
    </row>
    <row r="2905" spans="1:15" x14ac:dyDescent="0.25">
      <c r="A2905" t="s">
        <v>14389</v>
      </c>
      <c r="B2905" t="s">
        <v>68</v>
      </c>
      <c r="C2905" t="s">
        <v>34</v>
      </c>
      <c r="D2905">
        <v>1996</v>
      </c>
      <c r="E2905" t="s">
        <v>14008</v>
      </c>
      <c r="F2905">
        <v>5.7</v>
      </c>
      <c r="G2905">
        <v>49000</v>
      </c>
      <c r="H2905" t="s">
        <v>8928</v>
      </c>
      <c r="I2905" t="s">
        <v>1760</v>
      </c>
      <c r="J2905" t="s">
        <v>1056</v>
      </c>
      <c r="K2905" t="s">
        <v>7</v>
      </c>
      <c r="L2905">
        <v>50000000</v>
      </c>
      <c r="M2905">
        <v>60209334</v>
      </c>
      <c r="N2905" t="s">
        <v>837</v>
      </c>
      <c r="O2905">
        <v>107</v>
      </c>
    </row>
    <row r="2906" spans="1:15" x14ac:dyDescent="0.25">
      <c r="A2906" t="s">
        <v>14388</v>
      </c>
      <c r="B2906" t="s">
        <v>382</v>
      </c>
      <c r="C2906" t="s">
        <v>87</v>
      </c>
      <c r="D2906">
        <v>1996</v>
      </c>
      <c r="E2906" t="s">
        <v>13463</v>
      </c>
      <c r="F2906">
        <v>6</v>
      </c>
      <c r="G2906">
        <v>10000</v>
      </c>
      <c r="H2906" t="s">
        <v>5322</v>
      </c>
      <c r="I2906" t="s">
        <v>14387</v>
      </c>
      <c r="J2906" t="s">
        <v>14386</v>
      </c>
      <c r="K2906" t="s">
        <v>265</v>
      </c>
      <c r="L2906">
        <v>3000000</v>
      </c>
      <c r="M2906">
        <v>4109095</v>
      </c>
      <c r="N2906" t="s">
        <v>14385</v>
      </c>
      <c r="O2906">
        <v>114</v>
      </c>
    </row>
    <row r="2907" spans="1:15" x14ac:dyDescent="0.25">
      <c r="A2907" t="s">
        <v>14384</v>
      </c>
      <c r="B2907" t="s">
        <v>68</v>
      </c>
      <c r="C2907" t="s">
        <v>11</v>
      </c>
      <c r="D2907">
        <v>1996</v>
      </c>
      <c r="E2907" t="s">
        <v>14383</v>
      </c>
      <c r="F2907">
        <v>6.8</v>
      </c>
      <c r="G2907">
        <v>36000</v>
      </c>
      <c r="H2907" t="s">
        <v>3793</v>
      </c>
      <c r="I2907" t="s">
        <v>14382</v>
      </c>
      <c r="J2907" t="s">
        <v>5825</v>
      </c>
      <c r="K2907" t="s">
        <v>7</v>
      </c>
      <c r="L2907">
        <v>25000000</v>
      </c>
      <c r="M2907">
        <v>7343114</v>
      </c>
      <c r="N2907" t="s">
        <v>890</v>
      </c>
      <c r="O2907">
        <v>124</v>
      </c>
    </row>
    <row r="2908" spans="1:15" x14ac:dyDescent="0.25">
      <c r="A2908" t="s">
        <v>14381</v>
      </c>
      <c r="B2908" t="s">
        <v>52</v>
      </c>
      <c r="C2908" t="s">
        <v>87</v>
      </c>
      <c r="D2908">
        <v>1996</v>
      </c>
      <c r="E2908" t="s">
        <v>14380</v>
      </c>
      <c r="F2908">
        <v>7.4</v>
      </c>
      <c r="G2908">
        <v>37000</v>
      </c>
      <c r="H2908" t="s">
        <v>3308</v>
      </c>
      <c r="I2908" t="s">
        <v>14379</v>
      </c>
      <c r="J2908" t="s">
        <v>14378</v>
      </c>
      <c r="K2908" t="s">
        <v>731</v>
      </c>
      <c r="M2908">
        <v>1605</v>
      </c>
      <c r="N2908" t="s">
        <v>14377</v>
      </c>
      <c r="O2908">
        <v>110</v>
      </c>
    </row>
    <row r="2909" spans="1:15" x14ac:dyDescent="0.25">
      <c r="A2909" t="s">
        <v>14376</v>
      </c>
      <c r="B2909" t="s">
        <v>41</v>
      </c>
      <c r="C2909" t="s">
        <v>24</v>
      </c>
      <c r="D2909">
        <v>1996</v>
      </c>
      <c r="E2909" t="s">
        <v>14375</v>
      </c>
      <c r="F2909">
        <v>7.5</v>
      </c>
      <c r="G2909">
        <v>28000</v>
      </c>
      <c r="H2909" t="s">
        <v>8605</v>
      </c>
      <c r="I2909" t="s">
        <v>8605</v>
      </c>
      <c r="J2909" t="s">
        <v>8605</v>
      </c>
      <c r="K2909" t="s">
        <v>7</v>
      </c>
      <c r="L2909">
        <v>4000000</v>
      </c>
      <c r="M2909">
        <v>2923982</v>
      </c>
      <c r="N2909" t="s">
        <v>6977</v>
      </c>
      <c r="O2909">
        <v>84</v>
      </c>
    </row>
    <row r="2910" spans="1:15" x14ac:dyDescent="0.25">
      <c r="A2910" t="s">
        <v>14374</v>
      </c>
      <c r="B2910" t="s">
        <v>41</v>
      </c>
      <c r="C2910" t="s">
        <v>24</v>
      </c>
      <c r="D2910">
        <v>1996</v>
      </c>
      <c r="E2910" t="s">
        <v>13463</v>
      </c>
      <c r="F2910">
        <v>8</v>
      </c>
      <c r="G2910">
        <v>39000</v>
      </c>
      <c r="H2910" t="s">
        <v>7630</v>
      </c>
      <c r="I2910" t="s">
        <v>7630</v>
      </c>
      <c r="J2910" t="s">
        <v>10742</v>
      </c>
      <c r="K2910" t="s">
        <v>265</v>
      </c>
      <c r="L2910">
        <v>4500000</v>
      </c>
      <c r="M2910">
        <v>13417292</v>
      </c>
      <c r="N2910" t="s">
        <v>12660</v>
      </c>
      <c r="O2910">
        <v>136</v>
      </c>
    </row>
    <row r="2911" spans="1:15" x14ac:dyDescent="0.25">
      <c r="A2911" t="s">
        <v>14373</v>
      </c>
      <c r="B2911" t="s">
        <v>68</v>
      </c>
      <c r="C2911" t="s">
        <v>34</v>
      </c>
      <c r="D2911">
        <v>1996</v>
      </c>
      <c r="E2911" t="s">
        <v>14372</v>
      </c>
      <c r="F2911">
        <v>5.9</v>
      </c>
      <c r="G2911">
        <v>68000</v>
      </c>
      <c r="H2911" t="s">
        <v>3941</v>
      </c>
      <c r="I2911" t="s">
        <v>9884</v>
      </c>
      <c r="J2911" t="s">
        <v>843</v>
      </c>
      <c r="K2911" t="s">
        <v>7</v>
      </c>
      <c r="L2911">
        <v>80000000</v>
      </c>
      <c r="M2911">
        <v>159212469</v>
      </c>
      <c r="N2911" t="s">
        <v>103</v>
      </c>
      <c r="O2911">
        <v>114</v>
      </c>
    </row>
    <row r="2912" spans="1:15" x14ac:dyDescent="0.25">
      <c r="A2912" t="s">
        <v>14371</v>
      </c>
      <c r="B2912" t="s">
        <v>41</v>
      </c>
      <c r="C2912" t="s">
        <v>34</v>
      </c>
      <c r="D2912">
        <v>1996</v>
      </c>
      <c r="E2912" t="s">
        <v>14030</v>
      </c>
      <c r="F2912">
        <v>6.4</v>
      </c>
      <c r="G2912">
        <v>54000</v>
      </c>
      <c r="H2912" t="s">
        <v>5664</v>
      </c>
      <c r="I2912" t="s">
        <v>14370</v>
      </c>
      <c r="J2912" t="s">
        <v>1878</v>
      </c>
      <c r="K2912" t="s">
        <v>7</v>
      </c>
      <c r="L2912">
        <v>67000000</v>
      </c>
      <c r="M2912">
        <v>47267001</v>
      </c>
      <c r="N2912" t="s">
        <v>666</v>
      </c>
      <c r="O2912">
        <v>101</v>
      </c>
    </row>
    <row r="2913" spans="1:15" x14ac:dyDescent="0.25">
      <c r="A2913" t="s">
        <v>14369</v>
      </c>
      <c r="B2913" t="s">
        <v>68</v>
      </c>
      <c r="C2913" t="s">
        <v>4370</v>
      </c>
      <c r="D2913">
        <v>1996</v>
      </c>
      <c r="E2913" t="s">
        <v>14142</v>
      </c>
      <c r="F2913">
        <v>6.2</v>
      </c>
      <c r="G2913">
        <v>34000</v>
      </c>
      <c r="H2913" t="s">
        <v>5134</v>
      </c>
      <c r="I2913" t="s">
        <v>5134</v>
      </c>
      <c r="J2913" t="s">
        <v>13772</v>
      </c>
      <c r="K2913" t="s">
        <v>7</v>
      </c>
      <c r="L2913">
        <v>25000000</v>
      </c>
      <c r="M2913">
        <v>14063331</v>
      </c>
      <c r="N2913" t="s">
        <v>13683</v>
      </c>
      <c r="O2913">
        <v>115</v>
      </c>
    </row>
    <row r="2914" spans="1:15" x14ac:dyDescent="0.25">
      <c r="A2914" t="s">
        <v>14368</v>
      </c>
      <c r="B2914" t="s">
        <v>41</v>
      </c>
      <c r="C2914" t="s">
        <v>34</v>
      </c>
      <c r="D2914">
        <v>1996</v>
      </c>
      <c r="E2914" t="s">
        <v>14247</v>
      </c>
      <c r="F2914">
        <v>6.7</v>
      </c>
      <c r="G2914">
        <v>121000</v>
      </c>
      <c r="H2914" t="s">
        <v>1910</v>
      </c>
      <c r="I2914" t="s">
        <v>14367</v>
      </c>
      <c r="J2914" t="s">
        <v>3377</v>
      </c>
      <c r="K2914" t="s">
        <v>7</v>
      </c>
      <c r="L2914">
        <v>80000000</v>
      </c>
      <c r="M2914">
        <v>309492681</v>
      </c>
      <c r="N2914" t="s">
        <v>6122</v>
      </c>
      <c r="O2914">
        <v>121</v>
      </c>
    </row>
    <row r="2915" spans="1:15" x14ac:dyDescent="0.25">
      <c r="A2915" t="s">
        <v>14366</v>
      </c>
      <c r="B2915" t="s">
        <v>68</v>
      </c>
      <c r="C2915" t="s">
        <v>73</v>
      </c>
      <c r="D2915">
        <v>1996</v>
      </c>
      <c r="E2915" t="s">
        <v>14116</v>
      </c>
      <c r="F2915">
        <v>6.8</v>
      </c>
      <c r="G2915">
        <v>53000</v>
      </c>
      <c r="H2915" t="s">
        <v>32</v>
      </c>
      <c r="I2915" t="s">
        <v>7367</v>
      </c>
      <c r="J2915" t="s">
        <v>7367</v>
      </c>
      <c r="K2915" t="s">
        <v>7</v>
      </c>
      <c r="L2915">
        <v>12000000</v>
      </c>
      <c r="M2915">
        <v>63118386</v>
      </c>
      <c r="N2915" t="s">
        <v>108</v>
      </c>
      <c r="O2915">
        <v>81</v>
      </c>
    </row>
    <row r="2916" spans="1:15" x14ac:dyDescent="0.25">
      <c r="A2916" t="s">
        <v>14365</v>
      </c>
      <c r="B2916" t="s">
        <v>101</v>
      </c>
      <c r="C2916" t="s">
        <v>100</v>
      </c>
      <c r="D2916">
        <v>1996</v>
      </c>
      <c r="E2916" t="s">
        <v>14000</v>
      </c>
      <c r="F2916">
        <v>6.8</v>
      </c>
      <c r="G2916">
        <v>24000</v>
      </c>
      <c r="H2916" t="s">
        <v>14364</v>
      </c>
      <c r="I2916" t="s">
        <v>14363</v>
      </c>
      <c r="J2916" t="s">
        <v>7060</v>
      </c>
      <c r="K2916" t="s">
        <v>7</v>
      </c>
      <c r="L2916">
        <v>22000000</v>
      </c>
      <c r="M2916">
        <v>25143818</v>
      </c>
      <c r="N2916" t="s">
        <v>114</v>
      </c>
      <c r="O2916">
        <v>107</v>
      </c>
    </row>
    <row r="2917" spans="1:15" x14ac:dyDescent="0.25">
      <c r="A2917" t="s">
        <v>14362</v>
      </c>
      <c r="B2917" t="s">
        <v>41</v>
      </c>
      <c r="C2917" t="s">
        <v>24</v>
      </c>
      <c r="D2917">
        <v>1996</v>
      </c>
      <c r="E2917" t="s">
        <v>14027</v>
      </c>
      <c r="F2917">
        <v>6.4</v>
      </c>
      <c r="G2917">
        <v>47000</v>
      </c>
      <c r="H2917" t="s">
        <v>10419</v>
      </c>
      <c r="I2917" t="s">
        <v>14361</v>
      </c>
      <c r="J2917" t="s">
        <v>671</v>
      </c>
      <c r="K2917" t="s">
        <v>7</v>
      </c>
      <c r="L2917">
        <v>45000000</v>
      </c>
      <c r="M2917">
        <v>53854588</v>
      </c>
      <c r="N2917" t="s">
        <v>877</v>
      </c>
      <c r="O2917">
        <v>135</v>
      </c>
    </row>
    <row r="2918" spans="1:15" x14ac:dyDescent="0.25">
      <c r="A2918" t="s">
        <v>14360</v>
      </c>
      <c r="B2918" t="s">
        <v>41</v>
      </c>
      <c r="C2918" t="s">
        <v>34</v>
      </c>
      <c r="D2918">
        <v>1996</v>
      </c>
      <c r="E2918" t="s">
        <v>14003</v>
      </c>
      <c r="F2918">
        <v>3.4</v>
      </c>
      <c r="G2918">
        <v>26000</v>
      </c>
      <c r="H2918" t="s">
        <v>13522</v>
      </c>
      <c r="I2918" t="s">
        <v>14359</v>
      </c>
      <c r="J2918" t="s">
        <v>14358</v>
      </c>
      <c r="K2918" t="s">
        <v>7</v>
      </c>
      <c r="L2918">
        <v>9000000</v>
      </c>
      <c r="M2918">
        <v>3793614</v>
      </c>
      <c r="N2918" t="s">
        <v>11937</v>
      </c>
      <c r="O2918">
        <v>98</v>
      </c>
    </row>
    <row r="2919" spans="1:15" x14ac:dyDescent="0.25">
      <c r="A2919" t="s">
        <v>14357</v>
      </c>
      <c r="B2919" t="s">
        <v>41</v>
      </c>
      <c r="C2919" t="s">
        <v>11</v>
      </c>
      <c r="D2919">
        <v>1996</v>
      </c>
      <c r="E2919" t="s">
        <v>14356</v>
      </c>
      <c r="F2919">
        <v>7.8</v>
      </c>
      <c r="G2919">
        <v>64000</v>
      </c>
      <c r="H2919" t="s">
        <v>1823</v>
      </c>
      <c r="I2919" t="s">
        <v>1823</v>
      </c>
      <c r="J2919" t="s">
        <v>8269</v>
      </c>
      <c r="K2919" t="s">
        <v>731</v>
      </c>
      <c r="M2919">
        <v>3828405</v>
      </c>
      <c r="N2919" t="s">
        <v>2965</v>
      </c>
      <c r="O2919">
        <v>159</v>
      </c>
    </row>
    <row r="2920" spans="1:15" x14ac:dyDescent="0.25">
      <c r="A2920" t="s">
        <v>14355</v>
      </c>
      <c r="B2920" t="s">
        <v>101</v>
      </c>
      <c r="C2920" t="s">
        <v>34</v>
      </c>
      <c r="D2920">
        <v>1996</v>
      </c>
      <c r="E2920" t="s">
        <v>14354</v>
      </c>
      <c r="F2920">
        <v>5</v>
      </c>
      <c r="G2920">
        <v>33000</v>
      </c>
      <c r="H2920" t="s">
        <v>11620</v>
      </c>
      <c r="I2920" t="s">
        <v>14353</v>
      </c>
      <c r="J2920" t="s">
        <v>14352</v>
      </c>
      <c r="K2920" t="s">
        <v>504</v>
      </c>
      <c r="L2920">
        <v>45000000</v>
      </c>
      <c r="M2920">
        <v>17323326</v>
      </c>
      <c r="N2920" t="s">
        <v>108</v>
      </c>
      <c r="O2920">
        <v>100</v>
      </c>
    </row>
    <row r="2921" spans="1:15" x14ac:dyDescent="0.25">
      <c r="A2921" t="s">
        <v>14351</v>
      </c>
      <c r="B2921" t="s">
        <v>41</v>
      </c>
      <c r="C2921" t="s">
        <v>34</v>
      </c>
      <c r="D2921">
        <v>1996</v>
      </c>
      <c r="E2921" t="s">
        <v>14027</v>
      </c>
      <c r="F2921">
        <v>5.9</v>
      </c>
      <c r="G2921">
        <v>47000</v>
      </c>
      <c r="H2921" t="s">
        <v>6897</v>
      </c>
      <c r="I2921" t="s">
        <v>14350</v>
      </c>
      <c r="J2921" t="s">
        <v>1004</v>
      </c>
      <c r="K2921" t="s">
        <v>7</v>
      </c>
      <c r="L2921">
        <v>55000000</v>
      </c>
      <c r="M2921">
        <v>18626419</v>
      </c>
      <c r="N2921" t="s">
        <v>2694</v>
      </c>
      <c r="O2921">
        <v>116</v>
      </c>
    </row>
    <row r="2922" spans="1:15" x14ac:dyDescent="0.25">
      <c r="A2922" t="s">
        <v>14349</v>
      </c>
      <c r="B2922" t="s">
        <v>41</v>
      </c>
      <c r="C2922" t="s">
        <v>87</v>
      </c>
      <c r="D2922">
        <v>1996</v>
      </c>
      <c r="E2922" t="s">
        <v>14072</v>
      </c>
      <c r="F2922">
        <v>6.2</v>
      </c>
      <c r="G2922">
        <v>14000</v>
      </c>
      <c r="H2922" t="s">
        <v>11792</v>
      </c>
      <c r="I2922" t="s">
        <v>14348</v>
      </c>
      <c r="J2922" t="s">
        <v>3484</v>
      </c>
      <c r="K2922" t="s">
        <v>7</v>
      </c>
      <c r="L2922">
        <v>20000000</v>
      </c>
      <c r="M2922">
        <v>26877589</v>
      </c>
      <c r="N2922" t="s">
        <v>108</v>
      </c>
      <c r="O2922">
        <v>101</v>
      </c>
    </row>
    <row r="2923" spans="1:15" x14ac:dyDescent="0.25">
      <c r="A2923" t="s">
        <v>14347</v>
      </c>
      <c r="B2923" t="s">
        <v>41</v>
      </c>
      <c r="C2923" t="s">
        <v>24</v>
      </c>
      <c r="D2923">
        <v>1996</v>
      </c>
      <c r="E2923" t="s">
        <v>14148</v>
      </c>
      <c r="F2923">
        <v>6.5</v>
      </c>
      <c r="G2923">
        <v>19000</v>
      </c>
      <c r="H2923" t="s">
        <v>11434</v>
      </c>
      <c r="I2923" t="s">
        <v>11434</v>
      </c>
      <c r="J2923" t="s">
        <v>14346</v>
      </c>
      <c r="K2923" t="s">
        <v>7</v>
      </c>
      <c r="M2923">
        <v>11132210</v>
      </c>
      <c r="N2923" t="s">
        <v>13600</v>
      </c>
      <c r="O2923">
        <v>104</v>
      </c>
    </row>
    <row r="2924" spans="1:15" x14ac:dyDescent="0.25">
      <c r="A2924" t="s">
        <v>14345</v>
      </c>
      <c r="B2924" t="s">
        <v>41</v>
      </c>
      <c r="C2924" t="s">
        <v>24</v>
      </c>
      <c r="D2924">
        <v>1996</v>
      </c>
      <c r="E2924" t="s">
        <v>14256</v>
      </c>
      <c r="F2924">
        <v>7.1</v>
      </c>
      <c r="G2924">
        <v>14000</v>
      </c>
      <c r="H2924" t="s">
        <v>2576</v>
      </c>
      <c r="I2924" t="s">
        <v>2576</v>
      </c>
      <c r="J2924" t="s">
        <v>2576</v>
      </c>
      <c r="K2924" t="s">
        <v>7</v>
      </c>
      <c r="L2924">
        <v>1300000</v>
      </c>
      <c r="M2924">
        <v>749741</v>
      </c>
      <c r="N2924" t="s">
        <v>13708</v>
      </c>
      <c r="O2924">
        <v>95</v>
      </c>
    </row>
    <row r="2925" spans="1:15" x14ac:dyDescent="0.25">
      <c r="A2925" t="s">
        <v>14344</v>
      </c>
      <c r="B2925" t="s">
        <v>41</v>
      </c>
      <c r="C2925" t="s">
        <v>409</v>
      </c>
      <c r="D2925">
        <v>1996</v>
      </c>
      <c r="E2925" t="s">
        <v>13603</v>
      </c>
      <c r="F2925">
        <v>7.3</v>
      </c>
      <c r="G2925">
        <v>90000</v>
      </c>
      <c r="H2925" t="s">
        <v>12744</v>
      </c>
      <c r="I2925" t="s">
        <v>4318</v>
      </c>
      <c r="J2925" t="s">
        <v>908</v>
      </c>
      <c r="K2925" t="s">
        <v>7</v>
      </c>
      <c r="L2925">
        <v>36000000</v>
      </c>
      <c r="M2925">
        <v>20300385</v>
      </c>
      <c r="N2925" t="s">
        <v>114</v>
      </c>
      <c r="O2925">
        <v>130</v>
      </c>
    </row>
    <row r="2926" spans="1:15" x14ac:dyDescent="0.25">
      <c r="A2926" t="s">
        <v>14343</v>
      </c>
      <c r="B2926" t="s">
        <v>41</v>
      </c>
      <c r="C2926" t="s">
        <v>24</v>
      </c>
      <c r="D2926">
        <v>1996</v>
      </c>
      <c r="E2926" t="s">
        <v>14342</v>
      </c>
      <c r="F2926">
        <v>6.8</v>
      </c>
      <c r="G2926">
        <v>27000</v>
      </c>
      <c r="H2926" t="s">
        <v>10771</v>
      </c>
      <c r="I2926" t="s">
        <v>10771</v>
      </c>
      <c r="J2926" t="s">
        <v>2712</v>
      </c>
      <c r="K2926" t="s">
        <v>7</v>
      </c>
      <c r="L2926">
        <v>3000000</v>
      </c>
      <c r="M2926">
        <v>295493</v>
      </c>
      <c r="N2926" t="s">
        <v>14341</v>
      </c>
      <c r="O2926">
        <v>102</v>
      </c>
    </row>
    <row r="2927" spans="1:15" x14ac:dyDescent="0.25">
      <c r="A2927" t="s">
        <v>14340</v>
      </c>
      <c r="B2927" t="s">
        <v>101</v>
      </c>
      <c r="C2927" t="s">
        <v>24</v>
      </c>
      <c r="D2927">
        <v>1996</v>
      </c>
      <c r="E2927" t="s">
        <v>14287</v>
      </c>
      <c r="F2927">
        <v>3</v>
      </c>
      <c r="G2927">
        <v>23000</v>
      </c>
      <c r="H2927" t="s">
        <v>14339</v>
      </c>
      <c r="I2927" t="s">
        <v>14339</v>
      </c>
      <c r="J2927" t="s">
        <v>13753</v>
      </c>
      <c r="K2927" t="s">
        <v>7</v>
      </c>
      <c r="L2927">
        <v>20000000</v>
      </c>
      <c r="M2927">
        <v>18937262</v>
      </c>
      <c r="N2927" t="s">
        <v>14338</v>
      </c>
      <c r="O2927">
        <v>93</v>
      </c>
    </row>
    <row r="2928" spans="1:15" x14ac:dyDescent="0.25">
      <c r="A2928" t="s">
        <v>14337</v>
      </c>
      <c r="B2928" t="s">
        <v>68</v>
      </c>
      <c r="C2928" t="s">
        <v>24</v>
      </c>
      <c r="D2928">
        <v>1996</v>
      </c>
      <c r="E2928" t="s">
        <v>14014</v>
      </c>
      <c r="F2928">
        <v>6.2</v>
      </c>
      <c r="G2928">
        <v>22000</v>
      </c>
      <c r="H2928" t="s">
        <v>13136</v>
      </c>
      <c r="I2928" t="s">
        <v>12544</v>
      </c>
      <c r="J2928" t="s">
        <v>7171</v>
      </c>
      <c r="K2928" t="s">
        <v>7</v>
      </c>
      <c r="L2928">
        <v>31000000</v>
      </c>
      <c r="M2928">
        <v>37553752</v>
      </c>
      <c r="N2928" t="s">
        <v>890</v>
      </c>
      <c r="O2928">
        <v>92</v>
      </c>
    </row>
    <row r="2929" spans="1:15" x14ac:dyDescent="0.25">
      <c r="A2929" t="s">
        <v>14336</v>
      </c>
      <c r="B2929" t="s">
        <v>101</v>
      </c>
      <c r="C2929" t="s">
        <v>24</v>
      </c>
      <c r="D2929">
        <v>1996</v>
      </c>
      <c r="E2929" t="s">
        <v>14085</v>
      </c>
      <c r="F2929">
        <v>5.7</v>
      </c>
      <c r="G2929">
        <v>42000</v>
      </c>
      <c r="H2929" t="s">
        <v>7308</v>
      </c>
      <c r="I2929" t="s">
        <v>5611</v>
      </c>
      <c r="J2929" t="s">
        <v>568</v>
      </c>
      <c r="K2929" t="s">
        <v>7</v>
      </c>
      <c r="M2929">
        <v>119718203</v>
      </c>
      <c r="N2929" t="s">
        <v>10497</v>
      </c>
      <c r="O2929">
        <v>105</v>
      </c>
    </row>
    <row r="2930" spans="1:15" x14ac:dyDescent="0.25">
      <c r="A2930" t="s">
        <v>14335</v>
      </c>
      <c r="B2930" t="s">
        <v>41</v>
      </c>
      <c r="C2930" t="s">
        <v>87</v>
      </c>
      <c r="D2930">
        <v>1996</v>
      </c>
      <c r="E2930" t="s">
        <v>14165</v>
      </c>
      <c r="F2930">
        <v>6.3</v>
      </c>
      <c r="G2930">
        <v>16000</v>
      </c>
      <c r="H2930" t="s">
        <v>6143</v>
      </c>
      <c r="I2930" t="s">
        <v>5611</v>
      </c>
      <c r="J2930" t="s">
        <v>13713</v>
      </c>
      <c r="K2930" t="s">
        <v>7</v>
      </c>
      <c r="L2930">
        <v>29000000</v>
      </c>
      <c r="M2930">
        <v>11526099</v>
      </c>
      <c r="N2930" t="s">
        <v>12948</v>
      </c>
      <c r="O2930">
        <v>107</v>
      </c>
    </row>
    <row r="2931" spans="1:15" x14ac:dyDescent="0.25">
      <c r="A2931" t="s">
        <v>14334</v>
      </c>
      <c r="B2931" t="s">
        <v>101</v>
      </c>
      <c r="C2931" t="s">
        <v>100</v>
      </c>
      <c r="D2931">
        <v>1996</v>
      </c>
      <c r="E2931" t="s">
        <v>14333</v>
      </c>
      <c r="F2931">
        <v>5.6</v>
      </c>
      <c r="G2931">
        <v>95000</v>
      </c>
      <c r="H2931" t="s">
        <v>6647</v>
      </c>
      <c r="I2931" t="s">
        <v>14332</v>
      </c>
      <c r="J2931" t="s">
        <v>3674</v>
      </c>
      <c r="K2931" t="s">
        <v>7</v>
      </c>
      <c r="L2931">
        <v>60000000</v>
      </c>
      <c r="M2931">
        <v>129832389</v>
      </c>
      <c r="N2931" t="s">
        <v>12721</v>
      </c>
      <c r="O2931">
        <v>89</v>
      </c>
    </row>
    <row r="2932" spans="1:15" x14ac:dyDescent="0.25">
      <c r="A2932" t="s">
        <v>14331</v>
      </c>
      <c r="B2932" t="s">
        <v>41</v>
      </c>
      <c r="C2932" t="s">
        <v>24</v>
      </c>
      <c r="D2932">
        <v>1996</v>
      </c>
      <c r="E2932" t="s">
        <v>14191</v>
      </c>
      <c r="F2932">
        <v>6</v>
      </c>
      <c r="G2932">
        <v>17000</v>
      </c>
      <c r="H2932" t="s">
        <v>7661</v>
      </c>
      <c r="I2932" t="s">
        <v>7661</v>
      </c>
      <c r="J2932" t="s">
        <v>7661</v>
      </c>
      <c r="K2932" t="s">
        <v>7</v>
      </c>
      <c r="L2932">
        <v>3500000</v>
      </c>
      <c r="M2932">
        <v>9538948</v>
      </c>
      <c r="N2932" t="s">
        <v>10355</v>
      </c>
      <c r="O2932">
        <v>96</v>
      </c>
    </row>
    <row r="2933" spans="1:15" x14ac:dyDescent="0.25">
      <c r="A2933" t="s">
        <v>14330</v>
      </c>
      <c r="B2933" t="s">
        <v>41</v>
      </c>
      <c r="C2933" t="s">
        <v>24</v>
      </c>
      <c r="D2933">
        <v>1996</v>
      </c>
      <c r="E2933" t="s">
        <v>13721</v>
      </c>
      <c r="F2933">
        <v>7.2</v>
      </c>
      <c r="G2933">
        <v>19000</v>
      </c>
      <c r="H2933" t="s">
        <v>7963</v>
      </c>
      <c r="I2933" t="s">
        <v>7963</v>
      </c>
      <c r="J2933" t="s">
        <v>14329</v>
      </c>
      <c r="K2933" t="s">
        <v>265</v>
      </c>
      <c r="M2933">
        <v>2576738</v>
      </c>
      <c r="N2933" t="s">
        <v>12660</v>
      </c>
      <c r="O2933">
        <v>108</v>
      </c>
    </row>
    <row r="2934" spans="1:15" x14ac:dyDescent="0.25">
      <c r="A2934" t="s">
        <v>14328</v>
      </c>
      <c r="B2934" t="s">
        <v>68</v>
      </c>
      <c r="C2934" t="s">
        <v>409</v>
      </c>
      <c r="D2934">
        <v>1996</v>
      </c>
      <c r="E2934" t="s">
        <v>13619</v>
      </c>
      <c r="F2934">
        <v>7.7</v>
      </c>
      <c r="G2934">
        <v>52000</v>
      </c>
      <c r="H2934" t="s">
        <v>5727</v>
      </c>
      <c r="I2934" t="s">
        <v>14327</v>
      </c>
      <c r="J2934" t="s">
        <v>3525</v>
      </c>
      <c r="K2934" t="s">
        <v>504</v>
      </c>
      <c r="L2934">
        <v>5500000</v>
      </c>
      <c r="M2934">
        <v>35999081</v>
      </c>
      <c r="N2934" t="s">
        <v>9466</v>
      </c>
      <c r="O2934">
        <v>105</v>
      </c>
    </row>
    <row r="2935" spans="1:15" x14ac:dyDescent="0.25">
      <c r="A2935" t="s">
        <v>8690</v>
      </c>
      <c r="B2935" t="s">
        <v>68</v>
      </c>
      <c r="C2935" t="s">
        <v>24</v>
      </c>
      <c r="D2935">
        <v>1996</v>
      </c>
      <c r="E2935" t="s">
        <v>14226</v>
      </c>
      <c r="F2935">
        <v>6.3</v>
      </c>
      <c r="G2935">
        <v>38000</v>
      </c>
      <c r="H2935" t="s">
        <v>13116</v>
      </c>
      <c r="I2935" t="s">
        <v>5258</v>
      </c>
      <c r="J2935" t="s">
        <v>13139</v>
      </c>
      <c r="K2935" t="s">
        <v>7</v>
      </c>
      <c r="M2935">
        <v>32417995</v>
      </c>
      <c r="N2935" t="s">
        <v>11965</v>
      </c>
      <c r="O2935">
        <v>87</v>
      </c>
    </row>
    <row r="2936" spans="1:15" x14ac:dyDescent="0.25">
      <c r="A2936" t="s">
        <v>14326</v>
      </c>
      <c r="B2936" t="s">
        <v>41</v>
      </c>
      <c r="C2936" t="s">
        <v>34</v>
      </c>
      <c r="D2936">
        <v>1996</v>
      </c>
      <c r="E2936" t="s">
        <v>14000</v>
      </c>
      <c r="F2936">
        <v>5.5</v>
      </c>
      <c r="G2936">
        <v>21000</v>
      </c>
      <c r="H2936" t="s">
        <v>14325</v>
      </c>
      <c r="I2936" t="s">
        <v>14324</v>
      </c>
      <c r="J2936" t="s">
        <v>5498</v>
      </c>
      <c r="K2936" t="s">
        <v>7</v>
      </c>
      <c r="L2936">
        <v>25000000</v>
      </c>
      <c r="M2936">
        <v>14502483</v>
      </c>
      <c r="N2936" t="s">
        <v>114</v>
      </c>
      <c r="O2936">
        <v>101</v>
      </c>
    </row>
    <row r="2937" spans="1:15" x14ac:dyDescent="0.25">
      <c r="A2937" t="s">
        <v>14323</v>
      </c>
      <c r="B2937" t="s">
        <v>101</v>
      </c>
      <c r="C2937" t="s">
        <v>24</v>
      </c>
      <c r="D2937">
        <v>1996</v>
      </c>
      <c r="E2937" t="s">
        <v>14116</v>
      </c>
      <c r="F2937">
        <v>6.5</v>
      </c>
      <c r="G2937">
        <v>44000</v>
      </c>
      <c r="H2937" t="s">
        <v>4488</v>
      </c>
      <c r="I2937" t="s">
        <v>14322</v>
      </c>
      <c r="J2937" t="s">
        <v>7011</v>
      </c>
      <c r="K2937" t="s">
        <v>7</v>
      </c>
      <c r="M2937">
        <v>97529550</v>
      </c>
      <c r="N2937" t="s">
        <v>527</v>
      </c>
      <c r="O2937">
        <v>108</v>
      </c>
    </row>
    <row r="2938" spans="1:15" x14ac:dyDescent="0.25">
      <c r="A2938" t="s">
        <v>14321</v>
      </c>
      <c r="B2938" t="s">
        <v>41</v>
      </c>
      <c r="C2938" t="s">
        <v>11</v>
      </c>
      <c r="D2938">
        <v>1996</v>
      </c>
      <c r="E2938" t="s">
        <v>14320</v>
      </c>
      <c r="F2938">
        <v>7.4</v>
      </c>
      <c r="G2938">
        <v>28000</v>
      </c>
      <c r="H2938" t="s">
        <v>14319</v>
      </c>
      <c r="I2938" t="s">
        <v>14319</v>
      </c>
      <c r="J2938" t="s">
        <v>8292</v>
      </c>
      <c r="K2938" t="s">
        <v>7</v>
      </c>
      <c r="L2938">
        <v>5000000</v>
      </c>
      <c r="M2938">
        <v>12408986</v>
      </c>
      <c r="N2938" t="s">
        <v>114</v>
      </c>
      <c r="O2938">
        <v>135</v>
      </c>
    </row>
    <row r="2939" spans="1:15" x14ac:dyDescent="0.25">
      <c r="A2939" t="s">
        <v>14318</v>
      </c>
      <c r="B2939" t="s">
        <v>41</v>
      </c>
      <c r="C2939" t="s">
        <v>409</v>
      </c>
      <c r="D2939">
        <v>1996</v>
      </c>
      <c r="E2939" t="s">
        <v>14043</v>
      </c>
      <c r="F2939">
        <v>7.2</v>
      </c>
      <c r="G2939">
        <v>30000</v>
      </c>
      <c r="H2939" t="s">
        <v>1578</v>
      </c>
      <c r="I2939" t="s">
        <v>1578</v>
      </c>
      <c r="J2939" t="s">
        <v>857</v>
      </c>
      <c r="K2939" t="s">
        <v>265</v>
      </c>
      <c r="L2939">
        <v>25000000</v>
      </c>
      <c r="M2939">
        <v>11135803</v>
      </c>
      <c r="N2939" t="s">
        <v>138</v>
      </c>
      <c r="O2939">
        <v>133</v>
      </c>
    </row>
    <row r="2940" spans="1:15" x14ac:dyDescent="0.25">
      <c r="A2940" t="s">
        <v>14317</v>
      </c>
      <c r="B2940" t="s">
        <v>101</v>
      </c>
      <c r="C2940" t="s">
        <v>11</v>
      </c>
      <c r="D2940">
        <v>1996</v>
      </c>
      <c r="E2940" t="s">
        <v>14316</v>
      </c>
      <c r="F2940">
        <v>6.4</v>
      </c>
      <c r="G2940">
        <v>76000</v>
      </c>
      <c r="H2940" t="s">
        <v>1855</v>
      </c>
      <c r="I2940" t="s">
        <v>9899</v>
      </c>
      <c r="J2940" t="s">
        <v>568</v>
      </c>
      <c r="K2940" t="s">
        <v>7</v>
      </c>
      <c r="L2940">
        <v>32000000</v>
      </c>
      <c r="M2940">
        <v>152036382</v>
      </c>
      <c r="N2940" t="s">
        <v>6122</v>
      </c>
      <c r="O2940">
        <v>123</v>
      </c>
    </row>
    <row r="2941" spans="1:15" x14ac:dyDescent="0.25">
      <c r="A2941" t="s">
        <v>14315</v>
      </c>
      <c r="B2941" t="s">
        <v>101</v>
      </c>
      <c r="C2941" t="s">
        <v>24</v>
      </c>
      <c r="D2941">
        <v>1996</v>
      </c>
      <c r="E2941" t="s">
        <v>14314</v>
      </c>
      <c r="F2941">
        <v>5.9</v>
      </c>
      <c r="G2941">
        <v>9800</v>
      </c>
      <c r="H2941" t="s">
        <v>12655</v>
      </c>
      <c r="I2941" t="s">
        <v>14313</v>
      </c>
      <c r="J2941" t="s">
        <v>8742</v>
      </c>
      <c r="K2941" t="s">
        <v>7</v>
      </c>
      <c r="L2941">
        <v>12000000</v>
      </c>
      <c r="M2941">
        <v>26570048</v>
      </c>
      <c r="N2941" t="s">
        <v>108</v>
      </c>
      <c r="O2941">
        <v>100</v>
      </c>
    </row>
    <row r="2942" spans="1:15" x14ac:dyDescent="0.25">
      <c r="A2942" t="s">
        <v>14312</v>
      </c>
      <c r="B2942" t="s">
        <v>101</v>
      </c>
      <c r="C2942" t="s">
        <v>100</v>
      </c>
      <c r="D2942">
        <v>1996</v>
      </c>
      <c r="E2942" t="s">
        <v>14111</v>
      </c>
      <c r="F2942">
        <v>5.3</v>
      </c>
      <c r="G2942">
        <v>10000</v>
      </c>
      <c r="H2942" t="s">
        <v>14311</v>
      </c>
      <c r="I2942" t="s">
        <v>14310</v>
      </c>
      <c r="J2942" t="s">
        <v>11619</v>
      </c>
      <c r="K2942" t="s">
        <v>7</v>
      </c>
      <c r="L2942">
        <v>25530000</v>
      </c>
      <c r="M2942">
        <v>20080020</v>
      </c>
      <c r="N2942" t="s">
        <v>103</v>
      </c>
      <c r="O2942">
        <v>95</v>
      </c>
    </row>
    <row r="2943" spans="1:15" x14ac:dyDescent="0.25">
      <c r="A2943" t="s">
        <v>14309</v>
      </c>
      <c r="B2943" t="s">
        <v>101</v>
      </c>
      <c r="C2943" t="s">
        <v>409</v>
      </c>
      <c r="D2943">
        <v>1996</v>
      </c>
      <c r="E2943" t="s">
        <v>13603</v>
      </c>
      <c r="F2943">
        <v>6.3</v>
      </c>
      <c r="G2943">
        <v>34000</v>
      </c>
      <c r="H2943" t="s">
        <v>10701</v>
      </c>
      <c r="I2943" t="s">
        <v>14308</v>
      </c>
      <c r="J2943" t="s">
        <v>6042</v>
      </c>
      <c r="K2943" t="s">
        <v>7</v>
      </c>
      <c r="L2943">
        <v>55000000</v>
      </c>
      <c r="M2943">
        <v>141047179</v>
      </c>
      <c r="N2943" t="s">
        <v>8102</v>
      </c>
      <c r="O2943">
        <v>135</v>
      </c>
    </row>
    <row r="2944" spans="1:15" x14ac:dyDescent="0.25">
      <c r="A2944" t="s">
        <v>14307</v>
      </c>
      <c r="B2944" t="s">
        <v>41</v>
      </c>
      <c r="C2944" t="s">
        <v>11</v>
      </c>
      <c r="D2944">
        <v>1996</v>
      </c>
      <c r="E2944" t="s">
        <v>14089</v>
      </c>
      <c r="F2944">
        <v>5.4</v>
      </c>
      <c r="G2944">
        <v>14000</v>
      </c>
      <c r="H2944" t="s">
        <v>13304</v>
      </c>
      <c r="I2944" t="s">
        <v>14306</v>
      </c>
      <c r="J2944" t="s">
        <v>9032</v>
      </c>
      <c r="K2944" t="s">
        <v>7</v>
      </c>
      <c r="M2944">
        <v>17100266</v>
      </c>
      <c r="N2944" t="s">
        <v>14305</v>
      </c>
      <c r="O2944">
        <v>107</v>
      </c>
    </row>
    <row r="2945" spans="1:15" x14ac:dyDescent="0.25">
      <c r="A2945" t="s">
        <v>14304</v>
      </c>
      <c r="B2945" t="s">
        <v>41</v>
      </c>
      <c r="C2945" t="s">
        <v>24</v>
      </c>
      <c r="D2945">
        <v>1996</v>
      </c>
      <c r="E2945" t="s">
        <v>14027</v>
      </c>
      <c r="F2945">
        <v>5.4</v>
      </c>
      <c r="G2945">
        <v>14000</v>
      </c>
      <c r="H2945" t="s">
        <v>14303</v>
      </c>
      <c r="I2945" t="s">
        <v>14302</v>
      </c>
      <c r="J2945" t="s">
        <v>14301</v>
      </c>
      <c r="K2945" t="s">
        <v>7</v>
      </c>
      <c r="L2945">
        <v>13000000</v>
      </c>
      <c r="M2945">
        <v>5781045</v>
      </c>
      <c r="N2945" t="s">
        <v>14300</v>
      </c>
      <c r="O2945">
        <v>87</v>
      </c>
    </row>
    <row r="2946" spans="1:15" x14ac:dyDescent="0.25">
      <c r="A2946" t="s">
        <v>14299</v>
      </c>
      <c r="B2946" t="s">
        <v>68</v>
      </c>
      <c r="C2946" t="s">
        <v>34</v>
      </c>
      <c r="D2946">
        <v>1996</v>
      </c>
      <c r="E2946" t="s">
        <v>14298</v>
      </c>
      <c r="F2946">
        <v>5.4</v>
      </c>
      <c r="G2946">
        <v>37000</v>
      </c>
      <c r="H2946" t="s">
        <v>14297</v>
      </c>
      <c r="I2946" t="s">
        <v>6639</v>
      </c>
      <c r="J2946" t="s">
        <v>13174</v>
      </c>
      <c r="K2946" t="s">
        <v>7</v>
      </c>
      <c r="L2946">
        <v>18000000</v>
      </c>
      <c r="M2946">
        <v>26960191</v>
      </c>
      <c r="N2946" t="s">
        <v>8102</v>
      </c>
      <c r="O2946">
        <v>81</v>
      </c>
    </row>
    <row r="2947" spans="1:15" x14ac:dyDescent="0.25">
      <c r="A2947" t="s">
        <v>14296</v>
      </c>
      <c r="B2947" t="s">
        <v>41</v>
      </c>
      <c r="C2947" t="s">
        <v>34</v>
      </c>
      <c r="D2947">
        <v>1996</v>
      </c>
      <c r="E2947" t="s">
        <v>13995</v>
      </c>
      <c r="F2947">
        <v>6</v>
      </c>
      <c r="G2947">
        <v>13000</v>
      </c>
      <c r="H2947" t="s">
        <v>14295</v>
      </c>
      <c r="I2947" t="s">
        <v>14294</v>
      </c>
      <c r="J2947" t="s">
        <v>14293</v>
      </c>
      <c r="K2947" t="s">
        <v>7</v>
      </c>
      <c r="M2947">
        <v>14818176</v>
      </c>
      <c r="N2947" t="s">
        <v>14292</v>
      </c>
      <c r="O2947">
        <v>114</v>
      </c>
    </row>
    <row r="2948" spans="1:15" x14ac:dyDescent="0.25">
      <c r="A2948" t="s">
        <v>14291</v>
      </c>
      <c r="B2948" t="s">
        <v>68</v>
      </c>
      <c r="C2948" t="s">
        <v>11</v>
      </c>
      <c r="D2948">
        <v>1996</v>
      </c>
      <c r="E2948" t="s">
        <v>13463</v>
      </c>
      <c r="F2948">
        <v>6.7</v>
      </c>
      <c r="G2948">
        <v>26000</v>
      </c>
      <c r="H2948" t="s">
        <v>14290</v>
      </c>
      <c r="I2948" t="s">
        <v>14289</v>
      </c>
      <c r="J2948" t="s">
        <v>2463</v>
      </c>
      <c r="K2948" t="s">
        <v>7</v>
      </c>
      <c r="L2948">
        <v>23000000</v>
      </c>
      <c r="M2948">
        <v>12803305</v>
      </c>
      <c r="N2948" t="s">
        <v>5174</v>
      </c>
      <c r="O2948">
        <v>98</v>
      </c>
    </row>
    <row r="2949" spans="1:15" x14ac:dyDescent="0.25">
      <c r="A2949" t="s">
        <v>14288</v>
      </c>
      <c r="B2949" t="s">
        <v>68</v>
      </c>
      <c r="C2949" t="s">
        <v>24</v>
      </c>
      <c r="D2949">
        <v>1996</v>
      </c>
      <c r="E2949" t="s">
        <v>14287</v>
      </c>
      <c r="F2949">
        <v>6.1</v>
      </c>
      <c r="G2949">
        <v>31000</v>
      </c>
      <c r="H2949" t="s">
        <v>7390</v>
      </c>
      <c r="I2949" t="s">
        <v>6120</v>
      </c>
      <c r="J2949" t="s">
        <v>3272</v>
      </c>
      <c r="K2949" t="s">
        <v>7</v>
      </c>
      <c r="L2949">
        <v>45000000</v>
      </c>
      <c r="M2949">
        <v>21075014</v>
      </c>
      <c r="N2949" t="s">
        <v>114</v>
      </c>
      <c r="O2949">
        <v>117</v>
      </c>
    </row>
    <row r="2950" spans="1:15" x14ac:dyDescent="0.25">
      <c r="A2950" t="s">
        <v>14286</v>
      </c>
      <c r="B2950" t="s">
        <v>101</v>
      </c>
      <c r="C2950" t="s">
        <v>24</v>
      </c>
      <c r="D2950">
        <v>1996</v>
      </c>
      <c r="E2950" t="s">
        <v>14051</v>
      </c>
      <c r="F2950">
        <v>5.8</v>
      </c>
      <c r="G2950">
        <v>8200</v>
      </c>
      <c r="H2950" t="s">
        <v>14285</v>
      </c>
      <c r="I2950" t="s">
        <v>14284</v>
      </c>
      <c r="J2950" t="s">
        <v>1834</v>
      </c>
      <c r="K2950" t="s">
        <v>7</v>
      </c>
      <c r="M2950">
        <v>7032782</v>
      </c>
      <c r="N2950" t="s">
        <v>704</v>
      </c>
      <c r="O2950">
        <v>108</v>
      </c>
    </row>
    <row r="2951" spans="1:15" x14ac:dyDescent="0.25">
      <c r="A2951" t="s">
        <v>14283</v>
      </c>
      <c r="B2951" t="s">
        <v>41</v>
      </c>
      <c r="C2951" t="s">
        <v>24</v>
      </c>
      <c r="D2951">
        <v>1996</v>
      </c>
      <c r="E2951" t="s">
        <v>13719</v>
      </c>
      <c r="F2951">
        <v>6.7</v>
      </c>
      <c r="G2951">
        <v>36000</v>
      </c>
      <c r="H2951" t="s">
        <v>2403</v>
      </c>
      <c r="I2951" t="s">
        <v>2403</v>
      </c>
      <c r="J2951" t="s">
        <v>2403</v>
      </c>
      <c r="K2951" t="s">
        <v>7</v>
      </c>
      <c r="L2951">
        <v>20000000</v>
      </c>
      <c r="M2951">
        <v>9759200</v>
      </c>
      <c r="N2951" t="s">
        <v>3464</v>
      </c>
      <c r="O2951">
        <v>101</v>
      </c>
    </row>
    <row r="2952" spans="1:15" x14ac:dyDescent="0.25">
      <c r="A2952" t="s">
        <v>14282</v>
      </c>
      <c r="B2952" t="s">
        <v>68</v>
      </c>
      <c r="C2952" t="s">
        <v>24</v>
      </c>
      <c r="D2952">
        <v>1996</v>
      </c>
      <c r="E2952" t="s">
        <v>14191</v>
      </c>
      <c r="F2952">
        <v>5.8</v>
      </c>
      <c r="G2952">
        <v>10000</v>
      </c>
      <c r="H2952" t="s">
        <v>12976</v>
      </c>
      <c r="I2952" t="s">
        <v>14281</v>
      </c>
      <c r="J2952" t="s">
        <v>14280</v>
      </c>
      <c r="K2952" t="s">
        <v>7</v>
      </c>
      <c r="L2952">
        <v>12000000</v>
      </c>
      <c r="M2952">
        <v>21440752</v>
      </c>
      <c r="N2952" t="s">
        <v>108</v>
      </c>
      <c r="O2952">
        <v>90</v>
      </c>
    </row>
    <row r="2953" spans="1:15" x14ac:dyDescent="0.25">
      <c r="A2953" t="s">
        <v>14279</v>
      </c>
      <c r="B2953" t="s">
        <v>41</v>
      </c>
      <c r="C2953" t="s">
        <v>34</v>
      </c>
      <c r="D2953">
        <v>1996</v>
      </c>
      <c r="E2953" t="s">
        <v>14069</v>
      </c>
      <c r="F2953">
        <v>4.7</v>
      </c>
      <c r="G2953">
        <v>19000</v>
      </c>
      <c r="H2953" t="s">
        <v>14278</v>
      </c>
      <c r="I2953" t="s">
        <v>14277</v>
      </c>
      <c r="J2953" t="s">
        <v>14276</v>
      </c>
      <c r="K2953" t="s">
        <v>7</v>
      </c>
      <c r="L2953">
        <v>13000000</v>
      </c>
      <c r="M2953">
        <v>17917287</v>
      </c>
      <c r="N2953" t="s">
        <v>14275</v>
      </c>
      <c r="O2953">
        <v>84</v>
      </c>
    </row>
    <row r="2954" spans="1:15" x14ac:dyDescent="0.25">
      <c r="A2954" t="s">
        <v>14274</v>
      </c>
      <c r="B2954" t="s">
        <v>41</v>
      </c>
      <c r="C2954" t="s">
        <v>409</v>
      </c>
      <c r="D2954">
        <v>1996</v>
      </c>
      <c r="E2954" t="s">
        <v>14273</v>
      </c>
      <c r="F2954">
        <v>6.9</v>
      </c>
      <c r="G2954">
        <v>20000</v>
      </c>
      <c r="H2954" t="s">
        <v>1511</v>
      </c>
      <c r="I2954" t="s">
        <v>14272</v>
      </c>
      <c r="J2954" t="s">
        <v>3916</v>
      </c>
      <c r="K2954" t="s">
        <v>7</v>
      </c>
      <c r="L2954">
        <v>3300000</v>
      </c>
      <c r="M2954">
        <v>3011195</v>
      </c>
      <c r="N2954" t="s">
        <v>14271</v>
      </c>
      <c r="O2954">
        <v>107</v>
      </c>
    </row>
    <row r="2955" spans="1:15" x14ac:dyDescent="0.25">
      <c r="A2955" t="s">
        <v>14270</v>
      </c>
      <c r="B2955" t="s">
        <v>68</v>
      </c>
      <c r="C2955" t="s">
        <v>34</v>
      </c>
      <c r="D2955">
        <v>1996</v>
      </c>
      <c r="E2955" t="s">
        <v>14165</v>
      </c>
      <c r="F2955">
        <v>5.6</v>
      </c>
      <c r="G2955">
        <v>25000</v>
      </c>
      <c r="H2955" t="s">
        <v>5498</v>
      </c>
      <c r="I2955" t="s">
        <v>14269</v>
      </c>
      <c r="J2955" t="s">
        <v>5498</v>
      </c>
      <c r="K2955" t="s">
        <v>95</v>
      </c>
      <c r="L2955">
        <v>30000000</v>
      </c>
      <c r="M2955">
        <v>57400547</v>
      </c>
      <c r="N2955" t="s">
        <v>10173</v>
      </c>
      <c r="O2955">
        <v>95</v>
      </c>
    </row>
    <row r="2956" spans="1:15" x14ac:dyDescent="0.25">
      <c r="A2956" t="s">
        <v>14268</v>
      </c>
      <c r="B2956" t="s">
        <v>915</v>
      </c>
      <c r="C2956" t="s">
        <v>34</v>
      </c>
      <c r="D2956">
        <v>1996</v>
      </c>
      <c r="E2956" t="s">
        <v>14025</v>
      </c>
      <c r="F2956">
        <v>7</v>
      </c>
      <c r="G2956">
        <v>22000</v>
      </c>
      <c r="H2956" t="s">
        <v>1321</v>
      </c>
      <c r="I2956" t="s">
        <v>11183</v>
      </c>
      <c r="J2956" t="s">
        <v>10804</v>
      </c>
      <c r="K2956" t="s">
        <v>7</v>
      </c>
      <c r="M2956">
        <v>34327391</v>
      </c>
      <c r="N2956" t="s">
        <v>119</v>
      </c>
      <c r="O2956">
        <v>99</v>
      </c>
    </row>
    <row r="2957" spans="1:15" x14ac:dyDescent="0.25">
      <c r="A2957" t="s">
        <v>14267</v>
      </c>
      <c r="B2957" t="s">
        <v>41</v>
      </c>
      <c r="C2957" t="s">
        <v>5</v>
      </c>
      <c r="D2957">
        <v>1996</v>
      </c>
      <c r="E2957" t="s">
        <v>14206</v>
      </c>
      <c r="F2957">
        <v>5.0999999999999996</v>
      </c>
      <c r="G2957">
        <v>20000</v>
      </c>
      <c r="H2957" t="s">
        <v>14266</v>
      </c>
      <c r="I2957" t="s">
        <v>13787</v>
      </c>
      <c r="J2957" t="s">
        <v>14265</v>
      </c>
      <c r="K2957" t="s">
        <v>7</v>
      </c>
      <c r="L2957">
        <v>4000000</v>
      </c>
      <c r="M2957">
        <v>9336886</v>
      </c>
      <c r="N2957" t="s">
        <v>1991</v>
      </c>
      <c r="O2957">
        <v>85</v>
      </c>
    </row>
    <row r="2958" spans="1:15" x14ac:dyDescent="0.25">
      <c r="A2958" t="s">
        <v>14264</v>
      </c>
      <c r="B2958" t="s">
        <v>41</v>
      </c>
      <c r="C2958" t="s">
        <v>24</v>
      </c>
      <c r="D2958">
        <v>1996</v>
      </c>
      <c r="E2958" t="s">
        <v>14133</v>
      </c>
      <c r="F2958">
        <v>6.6</v>
      </c>
      <c r="G2958">
        <v>1900</v>
      </c>
      <c r="H2958" t="s">
        <v>11839</v>
      </c>
      <c r="I2958" t="s">
        <v>11839</v>
      </c>
      <c r="J2958" t="s">
        <v>2539</v>
      </c>
      <c r="K2958" t="s">
        <v>7</v>
      </c>
      <c r="L2958">
        <v>500000</v>
      </c>
      <c r="M2958">
        <v>502313</v>
      </c>
      <c r="N2958" t="s">
        <v>14263</v>
      </c>
      <c r="O2958">
        <v>88</v>
      </c>
    </row>
    <row r="2959" spans="1:15" x14ac:dyDescent="0.25">
      <c r="A2959" t="s">
        <v>14262</v>
      </c>
      <c r="B2959" t="s">
        <v>41</v>
      </c>
      <c r="C2959" t="s">
        <v>24</v>
      </c>
      <c r="D2959">
        <v>1996</v>
      </c>
      <c r="E2959" t="s">
        <v>14261</v>
      </c>
      <c r="F2959">
        <v>7.6</v>
      </c>
      <c r="G2959">
        <v>23000</v>
      </c>
      <c r="H2959" t="s">
        <v>14260</v>
      </c>
      <c r="I2959" t="s">
        <v>14259</v>
      </c>
      <c r="J2959" t="s">
        <v>14258</v>
      </c>
      <c r="K2959" t="s">
        <v>265</v>
      </c>
      <c r="M2959">
        <v>1548120</v>
      </c>
      <c r="N2959" t="s">
        <v>12660</v>
      </c>
      <c r="O2959">
        <v>90</v>
      </c>
    </row>
    <row r="2960" spans="1:15" x14ac:dyDescent="0.25">
      <c r="A2960" t="s">
        <v>14257</v>
      </c>
      <c r="B2960" t="s">
        <v>41</v>
      </c>
      <c r="C2960" t="s">
        <v>87</v>
      </c>
      <c r="D2960">
        <v>1996</v>
      </c>
      <c r="E2960" t="s">
        <v>14256</v>
      </c>
      <c r="F2960">
        <v>6</v>
      </c>
      <c r="G2960">
        <v>13000</v>
      </c>
      <c r="H2960" t="s">
        <v>1841</v>
      </c>
      <c r="I2960" t="s">
        <v>9758</v>
      </c>
      <c r="J2960" t="s">
        <v>12455</v>
      </c>
      <c r="K2960" t="s">
        <v>7</v>
      </c>
      <c r="L2960">
        <v>50000000</v>
      </c>
      <c r="M2960">
        <v>22540359</v>
      </c>
      <c r="N2960" t="s">
        <v>103</v>
      </c>
      <c r="O2960">
        <v>113</v>
      </c>
    </row>
    <row r="2961" spans="1:15" x14ac:dyDescent="0.25">
      <c r="A2961" t="s">
        <v>14255</v>
      </c>
      <c r="B2961" t="s">
        <v>41</v>
      </c>
      <c r="C2961" t="s">
        <v>87</v>
      </c>
      <c r="D2961">
        <v>1996</v>
      </c>
      <c r="E2961" t="s">
        <v>13723</v>
      </c>
      <c r="F2961">
        <v>6</v>
      </c>
      <c r="G2961">
        <v>9400</v>
      </c>
      <c r="H2961" t="s">
        <v>10821</v>
      </c>
      <c r="I2961" t="s">
        <v>14254</v>
      </c>
      <c r="J2961" t="s">
        <v>8461</v>
      </c>
      <c r="K2961" t="s">
        <v>7</v>
      </c>
      <c r="L2961">
        <v>22000000</v>
      </c>
      <c r="M2961">
        <v>1094668</v>
      </c>
      <c r="N2961" t="s">
        <v>5237</v>
      </c>
      <c r="O2961">
        <v>101</v>
      </c>
    </row>
    <row r="2962" spans="1:15" x14ac:dyDescent="0.25">
      <c r="A2962" t="s">
        <v>14253</v>
      </c>
      <c r="B2962" t="s">
        <v>41</v>
      </c>
      <c r="C2962" t="s">
        <v>11</v>
      </c>
      <c r="D2962">
        <v>1996</v>
      </c>
      <c r="E2962" t="s">
        <v>14252</v>
      </c>
      <c r="F2962">
        <v>6.9</v>
      </c>
      <c r="G2962">
        <v>10000</v>
      </c>
      <c r="H2962" t="s">
        <v>6474</v>
      </c>
      <c r="I2962" t="s">
        <v>6423</v>
      </c>
      <c r="J2962" t="s">
        <v>14251</v>
      </c>
      <c r="K2962" t="s">
        <v>265</v>
      </c>
      <c r="L2962">
        <v>7000000</v>
      </c>
      <c r="M2962">
        <v>409144</v>
      </c>
      <c r="N2962" t="s">
        <v>717</v>
      </c>
      <c r="O2962">
        <v>123</v>
      </c>
    </row>
    <row r="2963" spans="1:15" x14ac:dyDescent="0.25">
      <c r="A2963" t="s">
        <v>14250</v>
      </c>
      <c r="B2963" t="s">
        <v>41</v>
      </c>
      <c r="C2963" t="s">
        <v>34</v>
      </c>
      <c r="D2963">
        <v>1996</v>
      </c>
      <c r="E2963" t="s">
        <v>14249</v>
      </c>
      <c r="F2963">
        <v>5.8</v>
      </c>
      <c r="G2963">
        <v>36000</v>
      </c>
      <c r="H2963" t="s">
        <v>11338</v>
      </c>
      <c r="I2963" t="s">
        <v>12888</v>
      </c>
      <c r="J2963" t="s">
        <v>12069</v>
      </c>
      <c r="K2963" t="s">
        <v>7</v>
      </c>
      <c r="L2963">
        <v>25000000</v>
      </c>
      <c r="M2963">
        <v>22611954</v>
      </c>
      <c r="N2963" t="s">
        <v>103</v>
      </c>
      <c r="O2963">
        <v>84</v>
      </c>
    </row>
    <row r="2964" spans="1:15" x14ac:dyDescent="0.25">
      <c r="A2964" t="s">
        <v>14248</v>
      </c>
      <c r="B2964" t="s">
        <v>41</v>
      </c>
      <c r="C2964" t="s">
        <v>24</v>
      </c>
      <c r="D2964">
        <v>1996</v>
      </c>
      <c r="E2964" t="s">
        <v>14247</v>
      </c>
      <c r="F2964">
        <v>5.4</v>
      </c>
      <c r="G2964">
        <v>2700</v>
      </c>
      <c r="H2964" t="s">
        <v>7565</v>
      </c>
      <c r="I2964" t="s">
        <v>7565</v>
      </c>
      <c r="J2964" t="s">
        <v>14246</v>
      </c>
      <c r="K2964" t="s">
        <v>7</v>
      </c>
      <c r="L2964">
        <v>8000000</v>
      </c>
      <c r="M2964">
        <v>107874</v>
      </c>
      <c r="N2964" t="s">
        <v>14245</v>
      </c>
      <c r="O2964">
        <v>93</v>
      </c>
    </row>
    <row r="2965" spans="1:15" x14ac:dyDescent="0.25">
      <c r="A2965" t="s">
        <v>14244</v>
      </c>
      <c r="B2965" t="s">
        <v>52</v>
      </c>
      <c r="C2965" t="s">
        <v>24</v>
      </c>
      <c r="D2965">
        <v>1996</v>
      </c>
      <c r="E2965" t="s">
        <v>14243</v>
      </c>
      <c r="F2965">
        <v>7.1</v>
      </c>
      <c r="G2965">
        <v>5900</v>
      </c>
      <c r="H2965" t="s">
        <v>2875</v>
      </c>
      <c r="I2965" t="s">
        <v>2875</v>
      </c>
      <c r="J2965" t="s">
        <v>14242</v>
      </c>
      <c r="K2965" t="s">
        <v>562</v>
      </c>
      <c r="M2965">
        <v>292040</v>
      </c>
      <c r="N2965" t="s">
        <v>14241</v>
      </c>
      <c r="O2965">
        <v>99</v>
      </c>
    </row>
    <row r="2966" spans="1:15" x14ac:dyDescent="0.25">
      <c r="A2966" t="s">
        <v>14240</v>
      </c>
      <c r="B2966" t="s">
        <v>68</v>
      </c>
      <c r="C2966" t="s">
        <v>24</v>
      </c>
      <c r="D2966">
        <v>1996</v>
      </c>
      <c r="E2966" t="s">
        <v>13995</v>
      </c>
      <c r="F2966">
        <v>6.2</v>
      </c>
      <c r="G2966">
        <v>7100</v>
      </c>
      <c r="H2966" t="s">
        <v>14239</v>
      </c>
      <c r="I2966" t="s">
        <v>11684</v>
      </c>
      <c r="J2966" t="s">
        <v>14082</v>
      </c>
      <c r="K2966" t="s">
        <v>7</v>
      </c>
      <c r="L2966">
        <v>25000000</v>
      </c>
      <c r="M2966">
        <v>10082005</v>
      </c>
      <c r="N2966" t="s">
        <v>2694</v>
      </c>
      <c r="O2966">
        <v>105</v>
      </c>
    </row>
    <row r="2967" spans="1:15" x14ac:dyDescent="0.25">
      <c r="A2967" t="s">
        <v>14238</v>
      </c>
      <c r="B2967" t="s">
        <v>68</v>
      </c>
      <c r="C2967" t="s">
        <v>11</v>
      </c>
      <c r="D2967">
        <v>1996</v>
      </c>
      <c r="E2967" t="s">
        <v>13719</v>
      </c>
      <c r="F2967">
        <v>6.2</v>
      </c>
      <c r="G2967">
        <v>11000</v>
      </c>
      <c r="H2967" t="s">
        <v>7127</v>
      </c>
      <c r="I2967" t="s">
        <v>11818</v>
      </c>
      <c r="J2967" t="s">
        <v>1440</v>
      </c>
      <c r="K2967" t="s">
        <v>265</v>
      </c>
      <c r="M2967">
        <v>3692836</v>
      </c>
      <c r="N2967" t="s">
        <v>11937</v>
      </c>
      <c r="O2967">
        <v>144</v>
      </c>
    </row>
    <row r="2968" spans="1:15" x14ac:dyDescent="0.25">
      <c r="A2968" t="s">
        <v>14237</v>
      </c>
      <c r="B2968" t="s">
        <v>41</v>
      </c>
      <c r="C2968" t="s">
        <v>11</v>
      </c>
      <c r="D2968">
        <v>1996</v>
      </c>
      <c r="E2968" t="s">
        <v>14191</v>
      </c>
      <c r="F2968">
        <v>6.2</v>
      </c>
      <c r="G2968">
        <v>8800</v>
      </c>
      <c r="H2968" t="s">
        <v>14236</v>
      </c>
      <c r="I2968" t="s">
        <v>14235</v>
      </c>
      <c r="J2968" t="s">
        <v>14234</v>
      </c>
      <c r="K2968" t="s">
        <v>7</v>
      </c>
      <c r="M2968">
        <v>269300</v>
      </c>
      <c r="N2968" t="s">
        <v>14233</v>
      </c>
      <c r="O2968">
        <v>102</v>
      </c>
    </row>
    <row r="2969" spans="1:15" x14ac:dyDescent="0.25">
      <c r="A2969" t="s">
        <v>14232</v>
      </c>
      <c r="B2969" t="s">
        <v>41</v>
      </c>
      <c r="C2969" t="s">
        <v>34</v>
      </c>
      <c r="D2969">
        <v>1996</v>
      </c>
      <c r="E2969" t="s">
        <v>14019</v>
      </c>
      <c r="F2969">
        <v>5.4</v>
      </c>
      <c r="G2969">
        <v>19000</v>
      </c>
      <c r="H2969" t="s">
        <v>14231</v>
      </c>
      <c r="I2969" t="s">
        <v>14230</v>
      </c>
      <c r="J2969" t="s">
        <v>11505</v>
      </c>
      <c r="K2969" t="s">
        <v>7</v>
      </c>
      <c r="L2969">
        <v>45000000</v>
      </c>
      <c r="M2969">
        <v>20351264</v>
      </c>
      <c r="N2969" t="s">
        <v>138</v>
      </c>
      <c r="O2969">
        <v>91</v>
      </c>
    </row>
    <row r="2970" spans="1:15" x14ac:dyDescent="0.25">
      <c r="A2970" t="s">
        <v>14229</v>
      </c>
      <c r="B2970" t="s">
        <v>68</v>
      </c>
      <c r="C2970" t="s">
        <v>11</v>
      </c>
      <c r="D2970">
        <v>1996</v>
      </c>
      <c r="E2970" t="s">
        <v>14014</v>
      </c>
      <c r="F2970">
        <v>6.2</v>
      </c>
      <c r="G2970">
        <v>14000</v>
      </c>
      <c r="H2970" t="s">
        <v>7799</v>
      </c>
      <c r="I2970" t="s">
        <v>14228</v>
      </c>
      <c r="J2970" t="s">
        <v>1387</v>
      </c>
      <c r="K2970" t="s">
        <v>7</v>
      </c>
      <c r="L2970">
        <v>60000000</v>
      </c>
      <c r="M2970">
        <v>100688705</v>
      </c>
      <c r="N2970" t="s">
        <v>6122</v>
      </c>
      <c r="O2970">
        <v>124</v>
      </c>
    </row>
    <row r="2971" spans="1:15" x14ac:dyDescent="0.25">
      <c r="A2971" t="s">
        <v>14227</v>
      </c>
      <c r="B2971" t="s">
        <v>41</v>
      </c>
      <c r="C2971" t="s">
        <v>87</v>
      </c>
      <c r="D2971">
        <v>1996</v>
      </c>
      <c r="E2971" t="s">
        <v>14226</v>
      </c>
      <c r="F2971">
        <v>5.7</v>
      </c>
      <c r="G2971">
        <v>18000</v>
      </c>
      <c r="H2971" t="s">
        <v>12940</v>
      </c>
      <c r="I2971" t="s">
        <v>14225</v>
      </c>
      <c r="J2971" t="s">
        <v>7324</v>
      </c>
      <c r="K2971" t="s">
        <v>7</v>
      </c>
      <c r="L2971">
        <v>44000000</v>
      </c>
      <c r="M2971">
        <v>22754725</v>
      </c>
      <c r="N2971" t="s">
        <v>114</v>
      </c>
      <c r="O2971">
        <v>118</v>
      </c>
    </row>
    <row r="2972" spans="1:15" x14ac:dyDescent="0.25">
      <c r="A2972" t="s">
        <v>14224</v>
      </c>
      <c r="B2972" t="s">
        <v>41</v>
      </c>
      <c r="C2972" t="s">
        <v>24</v>
      </c>
      <c r="D2972">
        <v>1996</v>
      </c>
      <c r="E2972" t="s">
        <v>14210</v>
      </c>
      <c r="F2972">
        <v>6.7</v>
      </c>
      <c r="G2972">
        <v>18000</v>
      </c>
      <c r="H2972" t="s">
        <v>3888</v>
      </c>
      <c r="I2972" t="s">
        <v>3888</v>
      </c>
      <c r="J2972" t="s">
        <v>2192</v>
      </c>
      <c r="K2972" t="s">
        <v>7</v>
      </c>
      <c r="L2972">
        <v>7000000</v>
      </c>
      <c r="M2972">
        <v>14702438</v>
      </c>
      <c r="N2972" t="s">
        <v>3464</v>
      </c>
      <c r="O2972">
        <v>92</v>
      </c>
    </row>
    <row r="2973" spans="1:15" x14ac:dyDescent="0.25">
      <c r="A2973" t="s">
        <v>14223</v>
      </c>
      <c r="B2973" t="s">
        <v>915</v>
      </c>
      <c r="C2973" t="s">
        <v>100</v>
      </c>
      <c r="D2973">
        <v>1996</v>
      </c>
      <c r="E2973" t="s">
        <v>14206</v>
      </c>
      <c r="F2973">
        <v>6</v>
      </c>
      <c r="G2973">
        <v>14000</v>
      </c>
      <c r="H2973" t="s">
        <v>6225</v>
      </c>
      <c r="I2973" t="s">
        <v>7983</v>
      </c>
      <c r="J2973" t="s">
        <v>10966</v>
      </c>
      <c r="K2973" t="s">
        <v>7</v>
      </c>
      <c r="M2973">
        <v>32772492</v>
      </c>
      <c r="N2973" t="s">
        <v>119</v>
      </c>
      <c r="O2973">
        <v>88</v>
      </c>
    </row>
    <row r="2974" spans="1:15" x14ac:dyDescent="0.25">
      <c r="A2974" t="s">
        <v>14222</v>
      </c>
      <c r="B2974" t="s">
        <v>68</v>
      </c>
      <c r="C2974" t="s">
        <v>24</v>
      </c>
      <c r="D2974">
        <v>1996</v>
      </c>
      <c r="E2974" t="s">
        <v>14133</v>
      </c>
      <c r="F2974">
        <v>5.5</v>
      </c>
      <c r="G2974">
        <v>13000</v>
      </c>
      <c r="H2974" t="s">
        <v>14221</v>
      </c>
      <c r="I2974" t="s">
        <v>14221</v>
      </c>
      <c r="J2974" t="s">
        <v>14220</v>
      </c>
      <c r="K2974" t="s">
        <v>7</v>
      </c>
      <c r="L2974">
        <v>13000000</v>
      </c>
      <c r="M2974">
        <v>4619014</v>
      </c>
      <c r="N2974" t="s">
        <v>14219</v>
      </c>
      <c r="O2974">
        <v>80</v>
      </c>
    </row>
    <row r="2975" spans="1:15" x14ac:dyDescent="0.25">
      <c r="A2975" t="s">
        <v>14218</v>
      </c>
      <c r="B2975" t="s">
        <v>68</v>
      </c>
      <c r="C2975" t="s">
        <v>11</v>
      </c>
      <c r="D2975">
        <v>1996</v>
      </c>
      <c r="E2975" t="s">
        <v>14217</v>
      </c>
      <c r="F2975">
        <v>6.7</v>
      </c>
      <c r="G2975">
        <v>10000</v>
      </c>
      <c r="H2975" t="s">
        <v>4281</v>
      </c>
      <c r="I2975" t="s">
        <v>9748</v>
      </c>
      <c r="J2975" t="s">
        <v>2690</v>
      </c>
      <c r="K2975" t="s">
        <v>7</v>
      </c>
      <c r="L2975">
        <v>36000000</v>
      </c>
      <c r="M2975">
        <v>13323144</v>
      </c>
      <c r="N2975" t="s">
        <v>6977</v>
      </c>
      <c r="O2975">
        <v>130</v>
      </c>
    </row>
    <row r="2976" spans="1:15" x14ac:dyDescent="0.25">
      <c r="A2976" t="s">
        <v>14216</v>
      </c>
      <c r="B2976" t="s">
        <v>915</v>
      </c>
      <c r="C2976" t="s">
        <v>24</v>
      </c>
      <c r="D2976">
        <v>1996</v>
      </c>
      <c r="E2976" t="s">
        <v>4101</v>
      </c>
      <c r="F2976">
        <v>7.6</v>
      </c>
      <c r="G2976">
        <v>7000</v>
      </c>
      <c r="H2976" t="s">
        <v>14215</v>
      </c>
      <c r="I2976" t="s">
        <v>14215</v>
      </c>
      <c r="J2976" t="s">
        <v>14214</v>
      </c>
      <c r="K2976" t="s">
        <v>562</v>
      </c>
      <c r="M2976">
        <v>198126</v>
      </c>
      <c r="N2976" t="s">
        <v>561</v>
      </c>
      <c r="O2976">
        <v>113</v>
      </c>
    </row>
    <row r="2977" spans="1:15" x14ac:dyDescent="0.25">
      <c r="A2977" t="s">
        <v>14213</v>
      </c>
      <c r="B2977" t="s">
        <v>101</v>
      </c>
      <c r="C2977" t="s">
        <v>24</v>
      </c>
      <c r="D2977">
        <v>1996</v>
      </c>
      <c r="E2977" t="s">
        <v>14183</v>
      </c>
      <c r="F2977">
        <v>5.6</v>
      </c>
      <c r="G2977">
        <v>11000</v>
      </c>
      <c r="H2977" t="s">
        <v>11642</v>
      </c>
      <c r="I2977" t="s">
        <v>14212</v>
      </c>
      <c r="J2977" t="s">
        <v>1804</v>
      </c>
      <c r="K2977" t="s">
        <v>7</v>
      </c>
      <c r="L2977">
        <v>40000000</v>
      </c>
      <c r="M2977">
        <v>48102795</v>
      </c>
      <c r="N2977" t="s">
        <v>14211</v>
      </c>
      <c r="O2977">
        <v>123</v>
      </c>
    </row>
    <row r="2978" spans="1:15" x14ac:dyDescent="0.25">
      <c r="A2978" t="s">
        <v>6310</v>
      </c>
      <c r="B2978" t="s">
        <v>101</v>
      </c>
      <c r="C2978" t="s">
        <v>11</v>
      </c>
      <c r="D2978">
        <v>1996</v>
      </c>
      <c r="E2978" t="s">
        <v>14210</v>
      </c>
      <c r="F2978">
        <v>6.8</v>
      </c>
      <c r="G2978">
        <v>9200</v>
      </c>
      <c r="H2978" t="s">
        <v>12498</v>
      </c>
      <c r="I2978" t="s">
        <v>6309</v>
      </c>
      <c r="J2978" t="s">
        <v>14209</v>
      </c>
      <c r="K2978" t="s">
        <v>562</v>
      </c>
      <c r="M2978">
        <v>5200601</v>
      </c>
      <c r="N2978" t="s">
        <v>14208</v>
      </c>
      <c r="O2978">
        <v>112</v>
      </c>
    </row>
    <row r="2979" spans="1:15" x14ac:dyDescent="0.25">
      <c r="A2979" t="s">
        <v>14207</v>
      </c>
      <c r="B2979" t="s">
        <v>41</v>
      </c>
      <c r="C2979" t="s">
        <v>24</v>
      </c>
      <c r="D2979">
        <v>1996</v>
      </c>
      <c r="E2979" t="s">
        <v>14206</v>
      </c>
      <c r="F2979">
        <v>4.9000000000000004</v>
      </c>
      <c r="G2979">
        <v>3800</v>
      </c>
      <c r="H2979" t="s">
        <v>14205</v>
      </c>
      <c r="I2979" t="s">
        <v>14205</v>
      </c>
      <c r="J2979" t="s">
        <v>6048</v>
      </c>
      <c r="K2979" t="s">
        <v>7</v>
      </c>
      <c r="L2979">
        <v>5000000</v>
      </c>
      <c r="M2979">
        <v>2420162</v>
      </c>
      <c r="N2979" t="s">
        <v>10896</v>
      </c>
      <c r="O2979">
        <v>92</v>
      </c>
    </row>
    <row r="2980" spans="1:15" x14ac:dyDescent="0.25">
      <c r="A2980" t="s">
        <v>14204</v>
      </c>
      <c r="B2980" t="s">
        <v>41</v>
      </c>
      <c r="C2980" t="s">
        <v>24</v>
      </c>
      <c r="D2980">
        <v>1996</v>
      </c>
      <c r="E2980" t="s">
        <v>14203</v>
      </c>
      <c r="F2980">
        <v>6.8</v>
      </c>
      <c r="G2980">
        <v>9000</v>
      </c>
      <c r="H2980" t="s">
        <v>664</v>
      </c>
      <c r="I2980" t="s">
        <v>14202</v>
      </c>
      <c r="J2980" t="s">
        <v>12209</v>
      </c>
      <c r="K2980" t="s">
        <v>7</v>
      </c>
      <c r="M2980">
        <v>656747</v>
      </c>
      <c r="N2980" t="s">
        <v>6977</v>
      </c>
      <c r="O2980">
        <v>121</v>
      </c>
    </row>
    <row r="2981" spans="1:15" x14ac:dyDescent="0.25">
      <c r="A2981" t="s">
        <v>14201</v>
      </c>
      <c r="B2981" t="s">
        <v>68</v>
      </c>
      <c r="C2981" t="s">
        <v>34</v>
      </c>
      <c r="D2981">
        <v>1996</v>
      </c>
      <c r="E2981" t="s">
        <v>13603</v>
      </c>
      <c r="F2981">
        <v>6.6</v>
      </c>
      <c r="G2981">
        <v>20000</v>
      </c>
      <c r="H2981" t="s">
        <v>13585</v>
      </c>
      <c r="I2981" t="s">
        <v>14200</v>
      </c>
      <c r="J2981" t="s">
        <v>2277</v>
      </c>
      <c r="K2981" t="s">
        <v>226</v>
      </c>
      <c r="M2981">
        <v>21890845</v>
      </c>
      <c r="N2981" t="s">
        <v>657</v>
      </c>
      <c r="O2981">
        <v>107</v>
      </c>
    </row>
    <row r="2982" spans="1:15" x14ac:dyDescent="0.25">
      <c r="A2982" t="s">
        <v>14199</v>
      </c>
      <c r="B2982" t="s">
        <v>41</v>
      </c>
      <c r="C2982" t="s">
        <v>5</v>
      </c>
      <c r="D2982">
        <v>1996</v>
      </c>
      <c r="E2982" t="s">
        <v>14066</v>
      </c>
      <c r="F2982">
        <v>5.8</v>
      </c>
      <c r="G2982">
        <v>6200</v>
      </c>
      <c r="H2982" t="s">
        <v>8314</v>
      </c>
      <c r="I2982" t="s">
        <v>14198</v>
      </c>
      <c r="J2982" t="s">
        <v>14197</v>
      </c>
      <c r="K2982" t="s">
        <v>7</v>
      </c>
      <c r="L2982">
        <v>7000000</v>
      </c>
      <c r="M2982">
        <v>1060264</v>
      </c>
      <c r="N2982" t="s">
        <v>6260</v>
      </c>
      <c r="O2982">
        <v>80</v>
      </c>
    </row>
    <row r="2983" spans="1:15" x14ac:dyDescent="0.25">
      <c r="A2983" t="s">
        <v>14196</v>
      </c>
      <c r="B2983" t="s">
        <v>101</v>
      </c>
      <c r="C2983" t="s">
        <v>100</v>
      </c>
      <c r="D2983">
        <v>1996</v>
      </c>
      <c r="E2983" t="s">
        <v>14072</v>
      </c>
      <c r="F2983">
        <v>5.4</v>
      </c>
      <c r="G2983">
        <v>12000</v>
      </c>
      <c r="H2983" t="s">
        <v>3749</v>
      </c>
      <c r="I2983" t="s">
        <v>14195</v>
      </c>
      <c r="J2983" t="s">
        <v>14194</v>
      </c>
      <c r="K2983" t="s">
        <v>7</v>
      </c>
      <c r="M2983">
        <v>9871065</v>
      </c>
      <c r="N2983" t="s">
        <v>14193</v>
      </c>
      <c r="O2983">
        <v>88</v>
      </c>
    </row>
    <row r="2984" spans="1:15" x14ac:dyDescent="0.25">
      <c r="A2984" t="s">
        <v>14192</v>
      </c>
      <c r="B2984" t="s">
        <v>101</v>
      </c>
      <c r="C2984" t="s">
        <v>24</v>
      </c>
      <c r="D2984">
        <v>1996</v>
      </c>
      <c r="E2984" t="s">
        <v>14191</v>
      </c>
      <c r="F2984">
        <v>5</v>
      </c>
      <c r="G2984">
        <v>4600</v>
      </c>
      <c r="H2984" t="s">
        <v>14190</v>
      </c>
      <c r="I2984" t="s">
        <v>4504</v>
      </c>
      <c r="J2984" t="s">
        <v>13469</v>
      </c>
      <c r="K2984" t="s">
        <v>7</v>
      </c>
      <c r="L2984">
        <v>17000000</v>
      </c>
      <c r="M2984">
        <v>3325651</v>
      </c>
      <c r="N2984" t="s">
        <v>877</v>
      </c>
      <c r="O2984">
        <v>89</v>
      </c>
    </row>
    <row r="2985" spans="1:15" x14ac:dyDescent="0.25">
      <c r="A2985" t="s">
        <v>14189</v>
      </c>
      <c r="B2985" t="s">
        <v>41</v>
      </c>
      <c r="C2985" t="s">
        <v>24</v>
      </c>
      <c r="D2985">
        <v>1996</v>
      </c>
      <c r="E2985" t="s">
        <v>14188</v>
      </c>
      <c r="F2985">
        <v>7</v>
      </c>
      <c r="G2985">
        <v>4900</v>
      </c>
      <c r="H2985" t="s">
        <v>3131</v>
      </c>
      <c r="I2985" t="s">
        <v>3131</v>
      </c>
      <c r="J2985" t="s">
        <v>14187</v>
      </c>
      <c r="K2985" t="s">
        <v>95</v>
      </c>
      <c r="M2985">
        <v>2099677</v>
      </c>
      <c r="N2985" t="s">
        <v>13181</v>
      </c>
      <c r="O2985">
        <v>87</v>
      </c>
    </row>
    <row r="2986" spans="1:15" x14ac:dyDescent="0.25">
      <c r="A2986" t="s">
        <v>14186</v>
      </c>
      <c r="B2986" t="s">
        <v>68</v>
      </c>
      <c r="C2986" t="s">
        <v>87</v>
      </c>
      <c r="D2986">
        <v>1996</v>
      </c>
      <c r="E2986" t="s">
        <v>14017</v>
      </c>
      <c r="F2986">
        <v>6.1</v>
      </c>
      <c r="G2986">
        <v>8500</v>
      </c>
      <c r="H2986" t="s">
        <v>11014</v>
      </c>
      <c r="I2986" t="s">
        <v>14185</v>
      </c>
      <c r="J2986" t="s">
        <v>2463</v>
      </c>
      <c r="K2986" t="s">
        <v>7</v>
      </c>
      <c r="L2986">
        <v>35000000</v>
      </c>
      <c r="M2986">
        <v>8797839</v>
      </c>
      <c r="N2986" t="s">
        <v>12919</v>
      </c>
      <c r="O2986">
        <v>108</v>
      </c>
    </row>
    <row r="2987" spans="1:15" x14ac:dyDescent="0.25">
      <c r="A2987" t="s">
        <v>14184</v>
      </c>
      <c r="B2987" t="s">
        <v>41</v>
      </c>
      <c r="C2987" t="s">
        <v>24</v>
      </c>
      <c r="D2987">
        <v>1996</v>
      </c>
      <c r="E2987" t="s">
        <v>14183</v>
      </c>
      <c r="F2987">
        <v>7</v>
      </c>
      <c r="G2987">
        <v>7500</v>
      </c>
      <c r="H2987" t="s">
        <v>2409</v>
      </c>
      <c r="I2987" t="s">
        <v>2409</v>
      </c>
      <c r="J2987" t="s">
        <v>14182</v>
      </c>
      <c r="K2987" t="s">
        <v>7</v>
      </c>
      <c r="L2987">
        <v>3000000</v>
      </c>
      <c r="M2987">
        <v>285112</v>
      </c>
      <c r="N2987" t="s">
        <v>14181</v>
      </c>
      <c r="O2987">
        <v>106</v>
      </c>
    </row>
    <row r="2988" spans="1:15" x14ac:dyDescent="0.25">
      <c r="A2988" t="s">
        <v>14180</v>
      </c>
      <c r="B2988" t="s">
        <v>41</v>
      </c>
      <c r="C2988" t="s">
        <v>87</v>
      </c>
      <c r="D2988">
        <v>1996</v>
      </c>
      <c r="E2988" t="s">
        <v>14148</v>
      </c>
      <c r="F2988">
        <v>6.2</v>
      </c>
      <c r="G2988">
        <v>17000</v>
      </c>
      <c r="H2988" t="s">
        <v>5469</v>
      </c>
      <c r="I2988" t="s">
        <v>14179</v>
      </c>
      <c r="J2988" t="s">
        <v>5389</v>
      </c>
      <c r="K2988" t="s">
        <v>265</v>
      </c>
      <c r="L2988">
        <v>38000000</v>
      </c>
      <c r="M2988">
        <v>17380126</v>
      </c>
      <c r="N2988" t="s">
        <v>6977</v>
      </c>
      <c r="O2988">
        <v>118</v>
      </c>
    </row>
    <row r="2989" spans="1:15" x14ac:dyDescent="0.25">
      <c r="A2989" t="s">
        <v>14178</v>
      </c>
      <c r="B2989" t="s">
        <v>41</v>
      </c>
      <c r="C2989" t="s">
        <v>11</v>
      </c>
      <c r="D2989">
        <v>1996</v>
      </c>
      <c r="E2989" t="s">
        <v>13834</v>
      </c>
      <c r="F2989">
        <v>5.4</v>
      </c>
      <c r="G2989">
        <v>2300</v>
      </c>
      <c r="H2989" t="s">
        <v>14177</v>
      </c>
      <c r="I2989" t="s">
        <v>14176</v>
      </c>
      <c r="J2989" t="s">
        <v>3812</v>
      </c>
      <c r="K2989" t="s">
        <v>332</v>
      </c>
      <c r="M2989">
        <v>926954</v>
      </c>
      <c r="N2989" t="s">
        <v>14175</v>
      </c>
      <c r="O2989">
        <v>120</v>
      </c>
    </row>
    <row r="2990" spans="1:15" x14ac:dyDescent="0.25">
      <c r="A2990" t="s">
        <v>14174</v>
      </c>
      <c r="B2990" t="s">
        <v>41</v>
      </c>
      <c r="C2990" t="s">
        <v>24</v>
      </c>
      <c r="D2990">
        <v>1996</v>
      </c>
      <c r="E2990" t="s">
        <v>14173</v>
      </c>
      <c r="F2990">
        <v>5.7</v>
      </c>
      <c r="G2990">
        <v>4600</v>
      </c>
      <c r="H2990" t="s">
        <v>5898</v>
      </c>
      <c r="I2990" t="s">
        <v>5898</v>
      </c>
      <c r="J2990" t="s">
        <v>5898</v>
      </c>
      <c r="K2990" t="s">
        <v>7</v>
      </c>
      <c r="L2990">
        <v>8000000</v>
      </c>
      <c r="M2990">
        <v>35599803</v>
      </c>
      <c r="N2990" t="s">
        <v>14172</v>
      </c>
      <c r="O2990">
        <v>108</v>
      </c>
    </row>
    <row r="2991" spans="1:15" x14ac:dyDescent="0.25">
      <c r="A2991" t="s">
        <v>14171</v>
      </c>
      <c r="C2991" t="s">
        <v>11</v>
      </c>
      <c r="D2991">
        <v>1996</v>
      </c>
      <c r="E2991" t="s">
        <v>13596</v>
      </c>
      <c r="F2991">
        <v>6.4</v>
      </c>
      <c r="G2991">
        <v>3600</v>
      </c>
      <c r="H2991" t="s">
        <v>14170</v>
      </c>
      <c r="I2991" t="s">
        <v>14169</v>
      </c>
      <c r="J2991" t="s">
        <v>14168</v>
      </c>
      <c r="K2991" t="s">
        <v>95</v>
      </c>
      <c r="M2991">
        <v>329211</v>
      </c>
      <c r="N2991" t="s">
        <v>14167</v>
      </c>
      <c r="O2991">
        <v>78</v>
      </c>
    </row>
    <row r="2992" spans="1:15" x14ac:dyDescent="0.25">
      <c r="A2992" t="s">
        <v>14166</v>
      </c>
      <c r="B2992" t="s">
        <v>68</v>
      </c>
      <c r="C2992" t="s">
        <v>24</v>
      </c>
      <c r="D2992">
        <v>1996</v>
      </c>
      <c r="E2992" t="s">
        <v>14165</v>
      </c>
      <c r="F2992">
        <v>6.3</v>
      </c>
      <c r="G2992">
        <v>25000</v>
      </c>
      <c r="H2992" t="s">
        <v>8193</v>
      </c>
      <c r="I2992" t="s">
        <v>1774</v>
      </c>
      <c r="J2992" t="s">
        <v>8136</v>
      </c>
      <c r="K2992" t="s">
        <v>7</v>
      </c>
      <c r="M2992">
        <v>34861807</v>
      </c>
      <c r="N2992" t="s">
        <v>890</v>
      </c>
      <c r="O2992">
        <v>97</v>
      </c>
    </row>
    <row r="2993" spans="1:15" x14ac:dyDescent="0.25">
      <c r="A2993" t="s">
        <v>14164</v>
      </c>
      <c r="B2993" t="s">
        <v>101</v>
      </c>
      <c r="C2993" t="s">
        <v>409</v>
      </c>
      <c r="D2993">
        <v>1996</v>
      </c>
      <c r="E2993" t="s">
        <v>14116</v>
      </c>
      <c r="F2993">
        <v>7.1</v>
      </c>
      <c r="G2993">
        <v>3500</v>
      </c>
      <c r="H2993" t="s">
        <v>14163</v>
      </c>
      <c r="I2993" t="s">
        <v>14162</v>
      </c>
      <c r="J2993" t="s">
        <v>743</v>
      </c>
      <c r="K2993" t="s">
        <v>7</v>
      </c>
      <c r="L2993">
        <v>1300000</v>
      </c>
      <c r="M2993">
        <v>375757</v>
      </c>
      <c r="N2993" t="s">
        <v>14161</v>
      </c>
      <c r="O2993">
        <v>111</v>
      </c>
    </row>
    <row r="2994" spans="1:15" x14ac:dyDescent="0.25">
      <c r="A2994" t="s">
        <v>14160</v>
      </c>
      <c r="B2994" t="s">
        <v>101</v>
      </c>
      <c r="C2994" t="s">
        <v>24</v>
      </c>
      <c r="D2994">
        <v>1996</v>
      </c>
      <c r="E2994" t="s">
        <v>14066</v>
      </c>
      <c r="F2994">
        <v>5.4</v>
      </c>
      <c r="G2994">
        <v>3700</v>
      </c>
      <c r="H2994" t="s">
        <v>3435</v>
      </c>
      <c r="I2994" t="s">
        <v>14159</v>
      </c>
      <c r="J2994" t="s">
        <v>2141</v>
      </c>
      <c r="K2994" t="s">
        <v>7</v>
      </c>
      <c r="L2994">
        <v>22000000</v>
      </c>
      <c r="M2994">
        <v>7138523</v>
      </c>
      <c r="N2994" t="s">
        <v>13600</v>
      </c>
      <c r="O2994">
        <v>112</v>
      </c>
    </row>
    <row r="2995" spans="1:15" x14ac:dyDescent="0.25">
      <c r="A2995" t="s">
        <v>14158</v>
      </c>
      <c r="B2995" t="s">
        <v>101</v>
      </c>
      <c r="C2995" t="s">
        <v>11</v>
      </c>
      <c r="D2995">
        <v>1996</v>
      </c>
      <c r="E2995" t="s">
        <v>14157</v>
      </c>
      <c r="F2995">
        <v>6.1</v>
      </c>
      <c r="G2995">
        <v>8000</v>
      </c>
      <c r="H2995" t="s">
        <v>8571</v>
      </c>
      <c r="I2995" t="s">
        <v>8571</v>
      </c>
      <c r="J2995" t="s">
        <v>9236</v>
      </c>
      <c r="K2995" t="s">
        <v>7</v>
      </c>
      <c r="M2995">
        <v>27315527</v>
      </c>
      <c r="N2995" t="s">
        <v>13433</v>
      </c>
      <c r="O2995">
        <v>87</v>
      </c>
    </row>
    <row r="2996" spans="1:15" x14ac:dyDescent="0.25">
      <c r="A2996" t="s">
        <v>14156</v>
      </c>
      <c r="B2996" t="s">
        <v>68</v>
      </c>
      <c r="C2996" t="s">
        <v>24</v>
      </c>
      <c r="D2996">
        <v>1996</v>
      </c>
      <c r="E2996" t="s">
        <v>14003</v>
      </c>
      <c r="F2996">
        <v>5</v>
      </c>
      <c r="G2996">
        <v>7700</v>
      </c>
      <c r="H2996" t="s">
        <v>2550</v>
      </c>
      <c r="I2996" t="s">
        <v>14155</v>
      </c>
      <c r="J2996" t="s">
        <v>6601</v>
      </c>
      <c r="K2996" t="s">
        <v>7</v>
      </c>
      <c r="L2996">
        <v>8000000</v>
      </c>
      <c r="M2996">
        <v>5656388</v>
      </c>
      <c r="N2996" t="s">
        <v>3464</v>
      </c>
      <c r="O2996">
        <v>98</v>
      </c>
    </row>
    <row r="2997" spans="1:15" x14ac:dyDescent="0.25">
      <c r="A2997" t="s">
        <v>14154</v>
      </c>
      <c r="B2997" t="s">
        <v>68</v>
      </c>
      <c r="C2997" t="s">
        <v>34</v>
      </c>
      <c r="D2997">
        <v>1996</v>
      </c>
      <c r="E2997" t="s">
        <v>14072</v>
      </c>
      <c r="F2997">
        <v>2.5</v>
      </c>
      <c r="G2997">
        <v>9000</v>
      </c>
      <c r="H2997" t="s">
        <v>14153</v>
      </c>
      <c r="I2997" t="s">
        <v>14153</v>
      </c>
      <c r="J2997" t="s">
        <v>14152</v>
      </c>
      <c r="K2997" t="s">
        <v>7</v>
      </c>
      <c r="L2997">
        <v>15000000</v>
      </c>
      <c r="M2997">
        <v>2409225</v>
      </c>
      <c r="N2997" t="s">
        <v>666</v>
      </c>
      <c r="O2997">
        <v>93</v>
      </c>
    </row>
    <row r="2998" spans="1:15" x14ac:dyDescent="0.25">
      <c r="A2998" t="s">
        <v>14151</v>
      </c>
      <c r="B2998" t="s">
        <v>68</v>
      </c>
      <c r="C2998" t="s">
        <v>24</v>
      </c>
      <c r="D2998">
        <v>1996</v>
      </c>
      <c r="E2998" t="s">
        <v>14094</v>
      </c>
      <c r="F2998">
        <v>7</v>
      </c>
      <c r="G2998">
        <v>3400</v>
      </c>
      <c r="H2998" t="s">
        <v>14150</v>
      </c>
      <c r="I2998" t="s">
        <v>7685</v>
      </c>
      <c r="J2998" t="s">
        <v>13425</v>
      </c>
      <c r="K2998" t="s">
        <v>7</v>
      </c>
      <c r="M2998">
        <v>10125417</v>
      </c>
      <c r="N2998" t="s">
        <v>9348</v>
      </c>
      <c r="O2998">
        <v>109</v>
      </c>
    </row>
    <row r="2999" spans="1:15" x14ac:dyDescent="0.25">
      <c r="A2999" t="s">
        <v>14149</v>
      </c>
      <c r="B2999" t="s">
        <v>41</v>
      </c>
      <c r="C2999" t="s">
        <v>24</v>
      </c>
      <c r="D2999">
        <v>1996</v>
      </c>
      <c r="E2999" t="s">
        <v>14148</v>
      </c>
      <c r="F2999">
        <v>5.9</v>
      </c>
      <c r="G2999">
        <v>4900</v>
      </c>
      <c r="H2999" t="s">
        <v>14147</v>
      </c>
      <c r="I2999" t="s">
        <v>14147</v>
      </c>
      <c r="J2999" t="s">
        <v>14146</v>
      </c>
      <c r="K2999" t="s">
        <v>7</v>
      </c>
      <c r="L2999">
        <v>2300000</v>
      </c>
      <c r="M2999">
        <v>49620</v>
      </c>
      <c r="N2999" t="s">
        <v>10928</v>
      </c>
      <c r="O2999">
        <v>88</v>
      </c>
    </row>
    <row r="3000" spans="1:15" x14ac:dyDescent="0.25">
      <c r="A3000" t="s">
        <v>14145</v>
      </c>
      <c r="B3000" t="s">
        <v>101</v>
      </c>
      <c r="C3000" t="s">
        <v>24</v>
      </c>
      <c r="D3000">
        <v>1996</v>
      </c>
      <c r="E3000" t="s">
        <v>14069</v>
      </c>
      <c r="F3000">
        <v>5.3</v>
      </c>
      <c r="G3000">
        <v>10000</v>
      </c>
      <c r="H3000" t="s">
        <v>10254</v>
      </c>
      <c r="I3000" t="s">
        <v>4938</v>
      </c>
      <c r="J3000" t="s">
        <v>14144</v>
      </c>
      <c r="K3000" t="s">
        <v>7</v>
      </c>
      <c r="M3000">
        <v>26491793</v>
      </c>
      <c r="N3000" t="s">
        <v>12919</v>
      </c>
      <c r="O3000">
        <v>101</v>
      </c>
    </row>
    <row r="3001" spans="1:15" x14ac:dyDescent="0.25">
      <c r="A3001" t="s">
        <v>14143</v>
      </c>
      <c r="B3001" t="s">
        <v>68</v>
      </c>
      <c r="C3001" t="s">
        <v>24</v>
      </c>
      <c r="D3001">
        <v>1996</v>
      </c>
      <c r="E3001" t="s">
        <v>14142</v>
      </c>
      <c r="F3001">
        <v>5.2</v>
      </c>
      <c r="G3001">
        <v>9300</v>
      </c>
      <c r="H3001" t="s">
        <v>14141</v>
      </c>
      <c r="I3001" t="s">
        <v>14140</v>
      </c>
      <c r="J3001" t="s">
        <v>14041</v>
      </c>
      <c r="K3001" t="s">
        <v>7</v>
      </c>
      <c r="L3001">
        <v>30000000</v>
      </c>
      <c r="M3001">
        <v>31387164</v>
      </c>
      <c r="N3001" t="s">
        <v>13944</v>
      </c>
      <c r="O3001">
        <v>100</v>
      </c>
    </row>
    <row r="3002" spans="1:15" x14ac:dyDescent="0.25">
      <c r="A3002" t="s">
        <v>14139</v>
      </c>
      <c r="B3002" t="s">
        <v>41</v>
      </c>
      <c r="C3002" t="s">
        <v>24</v>
      </c>
      <c r="D3002">
        <v>1996</v>
      </c>
      <c r="E3002" t="s">
        <v>14000</v>
      </c>
      <c r="F3002">
        <v>5.4</v>
      </c>
      <c r="G3002">
        <v>11000</v>
      </c>
      <c r="H3002" t="s">
        <v>14138</v>
      </c>
      <c r="I3002" t="s">
        <v>14138</v>
      </c>
      <c r="J3002" t="s">
        <v>1056</v>
      </c>
      <c r="K3002" t="s">
        <v>7</v>
      </c>
      <c r="M3002">
        <v>3124440</v>
      </c>
      <c r="N3002" t="s">
        <v>9824</v>
      </c>
      <c r="O3002">
        <v>99</v>
      </c>
    </row>
    <row r="3003" spans="1:15" x14ac:dyDescent="0.25">
      <c r="A3003" t="s">
        <v>14137</v>
      </c>
      <c r="B3003" t="s">
        <v>52</v>
      </c>
      <c r="C3003" t="s">
        <v>11</v>
      </c>
      <c r="D3003">
        <v>1996</v>
      </c>
      <c r="E3003" t="s">
        <v>13970</v>
      </c>
      <c r="F3003">
        <v>6.7</v>
      </c>
      <c r="G3003">
        <v>13000</v>
      </c>
      <c r="H3003" t="s">
        <v>12354</v>
      </c>
      <c r="I3003" t="s">
        <v>14136</v>
      </c>
      <c r="J3003" t="s">
        <v>14135</v>
      </c>
      <c r="K3003" t="s">
        <v>6178</v>
      </c>
      <c r="M3003">
        <v>2372744</v>
      </c>
      <c r="N3003" t="s">
        <v>6891</v>
      </c>
      <c r="O3003">
        <v>126</v>
      </c>
    </row>
    <row r="3004" spans="1:15" x14ac:dyDescent="0.25">
      <c r="A3004" t="s">
        <v>14134</v>
      </c>
      <c r="B3004" t="s">
        <v>915</v>
      </c>
      <c r="C3004" t="s">
        <v>100</v>
      </c>
      <c r="D3004">
        <v>1996</v>
      </c>
      <c r="E3004" t="s">
        <v>14133</v>
      </c>
      <c r="F3004">
        <v>5.2</v>
      </c>
      <c r="G3004">
        <v>5500</v>
      </c>
      <c r="H3004" t="s">
        <v>14132</v>
      </c>
      <c r="I3004" t="s">
        <v>14131</v>
      </c>
      <c r="J3004" t="s">
        <v>14130</v>
      </c>
      <c r="K3004" t="s">
        <v>2259</v>
      </c>
      <c r="L3004">
        <v>25000000</v>
      </c>
      <c r="M3004">
        <v>15094530</v>
      </c>
      <c r="N3004" t="s">
        <v>666</v>
      </c>
      <c r="O3004">
        <v>96</v>
      </c>
    </row>
    <row r="3005" spans="1:15" x14ac:dyDescent="0.25">
      <c r="A3005" t="s">
        <v>14129</v>
      </c>
      <c r="B3005" t="s">
        <v>41</v>
      </c>
      <c r="C3005" t="s">
        <v>11</v>
      </c>
      <c r="D3005">
        <v>1996</v>
      </c>
      <c r="E3005" t="s">
        <v>14025</v>
      </c>
      <c r="F3005">
        <v>6.2</v>
      </c>
      <c r="G3005">
        <v>20000</v>
      </c>
      <c r="H3005" t="s">
        <v>11644</v>
      </c>
      <c r="I3005" t="s">
        <v>14128</v>
      </c>
      <c r="J3005" t="s">
        <v>3476</v>
      </c>
      <c r="K3005" t="s">
        <v>7</v>
      </c>
      <c r="L3005">
        <v>40000000</v>
      </c>
      <c r="M3005">
        <v>20340204</v>
      </c>
      <c r="N3005" t="s">
        <v>6977</v>
      </c>
      <c r="O3005">
        <v>111</v>
      </c>
    </row>
    <row r="3006" spans="1:15" x14ac:dyDescent="0.25">
      <c r="A3006" t="s">
        <v>14127</v>
      </c>
      <c r="B3006" t="s">
        <v>41</v>
      </c>
      <c r="C3006" t="s">
        <v>87</v>
      </c>
      <c r="D3006">
        <v>1996</v>
      </c>
      <c r="E3006" t="s">
        <v>14054</v>
      </c>
      <c r="F3006">
        <v>6.6</v>
      </c>
      <c r="G3006">
        <v>6900</v>
      </c>
      <c r="H3006" t="s">
        <v>8449</v>
      </c>
      <c r="I3006" t="s">
        <v>14126</v>
      </c>
      <c r="J3006" t="s">
        <v>7099</v>
      </c>
      <c r="K3006" t="s">
        <v>7</v>
      </c>
      <c r="M3006">
        <v>9889670</v>
      </c>
      <c r="N3006" t="s">
        <v>108</v>
      </c>
      <c r="O3006">
        <v>113</v>
      </c>
    </row>
    <row r="3007" spans="1:15" x14ac:dyDescent="0.25">
      <c r="A3007" t="s">
        <v>14125</v>
      </c>
      <c r="B3007" t="s">
        <v>41</v>
      </c>
      <c r="C3007" t="s">
        <v>24</v>
      </c>
      <c r="D3007">
        <v>1996</v>
      </c>
      <c r="E3007" t="s">
        <v>14003</v>
      </c>
      <c r="F3007">
        <v>5.5</v>
      </c>
      <c r="G3007">
        <v>8500</v>
      </c>
      <c r="H3007" t="s">
        <v>2042</v>
      </c>
      <c r="I3007" t="s">
        <v>14124</v>
      </c>
      <c r="J3007" t="s">
        <v>695</v>
      </c>
      <c r="K3007" t="s">
        <v>7</v>
      </c>
      <c r="M3007">
        <v>8008255</v>
      </c>
      <c r="N3007" t="s">
        <v>14123</v>
      </c>
      <c r="O3007">
        <v>91</v>
      </c>
    </row>
    <row r="3008" spans="1:15" x14ac:dyDescent="0.25">
      <c r="A3008" t="s">
        <v>14122</v>
      </c>
      <c r="B3008" t="s">
        <v>101</v>
      </c>
      <c r="C3008" t="s">
        <v>24</v>
      </c>
      <c r="D3008">
        <v>1996</v>
      </c>
      <c r="E3008" t="s">
        <v>14043</v>
      </c>
      <c r="F3008">
        <v>7.2</v>
      </c>
      <c r="G3008">
        <v>5700</v>
      </c>
      <c r="H3008" t="s">
        <v>1786</v>
      </c>
      <c r="I3008" t="s">
        <v>5316</v>
      </c>
      <c r="J3008" t="s">
        <v>13644</v>
      </c>
      <c r="K3008" t="s">
        <v>612</v>
      </c>
      <c r="L3008">
        <v>5000000</v>
      </c>
      <c r="M3008">
        <v>588621</v>
      </c>
      <c r="N3008" t="s">
        <v>14121</v>
      </c>
      <c r="O3008">
        <v>134</v>
      </c>
    </row>
    <row r="3009" spans="1:15" x14ac:dyDescent="0.25">
      <c r="A3009" t="s">
        <v>14120</v>
      </c>
      <c r="B3009" t="s">
        <v>41</v>
      </c>
      <c r="C3009" t="s">
        <v>11</v>
      </c>
      <c r="D3009">
        <v>1996</v>
      </c>
      <c r="E3009" t="s">
        <v>14017</v>
      </c>
      <c r="F3009">
        <v>5.8</v>
      </c>
      <c r="G3009">
        <v>14000</v>
      </c>
      <c r="H3009" t="s">
        <v>2165</v>
      </c>
      <c r="I3009" t="s">
        <v>14119</v>
      </c>
      <c r="J3009" t="s">
        <v>6748</v>
      </c>
      <c r="K3009" t="s">
        <v>7</v>
      </c>
      <c r="L3009">
        <v>47000000</v>
      </c>
      <c r="M3009">
        <v>12379402</v>
      </c>
      <c r="N3009" t="s">
        <v>14118</v>
      </c>
      <c r="O3009">
        <v>108</v>
      </c>
    </row>
    <row r="3010" spans="1:15" x14ac:dyDescent="0.25">
      <c r="A3010" t="s">
        <v>14117</v>
      </c>
      <c r="B3010" t="s">
        <v>68</v>
      </c>
      <c r="C3010" t="s">
        <v>100</v>
      </c>
      <c r="D3010">
        <v>1996</v>
      </c>
      <c r="E3010" t="s">
        <v>14116</v>
      </c>
      <c r="F3010">
        <v>6.5</v>
      </c>
      <c r="G3010">
        <v>14000</v>
      </c>
      <c r="H3010" t="s">
        <v>1289</v>
      </c>
      <c r="I3010" t="s">
        <v>14115</v>
      </c>
      <c r="J3010" t="s">
        <v>12999</v>
      </c>
      <c r="K3010" t="s">
        <v>7</v>
      </c>
      <c r="L3010">
        <v>21500000</v>
      </c>
      <c r="M3010">
        <v>22313201</v>
      </c>
      <c r="N3010" t="s">
        <v>12819</v>
      </c>
      <c r="O3010">
        <v>101</v>
      </c>
    </row>
    <row r="3011" spans="1:15" x14ac:dyDescent="0.25">
      <c r="A3011" t="s">
        <v>14114</v>
      </c>
      <c r="B3011" t="s">
        <v>101</v>
      </c>
      <c r="C3011" t="s">
        <v>24</v>
      </c>
      <c r="D3011">
        <v>1996</v>
      </c>
      <c r="E3011" t="s">
        <v>14094</v>
      </c>
      <c r="F3011">
        <v>5.8</v>
      </c>
      <c r="G3011">
        <v>22000</v>
      </c>
      <c r="H3011" t="s">
        <v>6671</v>
      </c>
      <c r="I3011" t="s">
        <v>14113</v>
      </c>
      <c r="J3011" t="s">
        <v>3571</v>
      </c>
      <c r="K3011" t="s">
        <v>7</v>
      </c>
      <c r="L3011">
        <v>39000000</v>
      </c>
      <c r="M3011">
        <v>37956793</v>
      </c>
      <c r="N3011" t="s">
        <v>4134</v>
      </c>
      <c r="O3011">
        <v>93</v>
      </c>
    </row>
    <row r="3012" spans="1:15" x14ac:dyDescent="0.25">
      <c r="A3012" t="s">
        <v>14112</v>
      </c>
      <c r="B3012" t="s">
        <v>41</v>
      </c>
      <c r="C3012" t="s">
        <v>11</v>
      </c>
      <c r="D3012">
        <v>1996</v>
      </c>
      <c r="E3012" t="s">
        <v>14111</v>
      </c>
      <c r="F3012">
        <v>5.8</v>
      </c>
      <c r="G3012">
        <v>5100</v>
      </c>
      <c r="H3012" t="s">
        <v>8681</v>
      </c>
      <c r="I3012" t="s">
        <v>14110</v>
      </c>
      <c r="J3012" t="s">
        <v>2690</v>
      </c>
      <c r="K3012" t="s">
        <v>7</v>
      </c>
      <c r="L3012">
        <v>25000000</v>
      </c>
      <c r="M3012">
        <v>5009305</v>
      </c>
      <c r="N3012" t="s">
        <v>14109</v>
      </c>
      <c r="O3012">
        <v>132</v>
      </c>
    </row>
    <row r="3013" spans="1:15" x14ac:dyDescent="0.25">
      <c r="A3013" t="s">
        <v>14108</v>
      </c>
      <c r="B3013" t="s">
        <v>41</v>
      </c>
      <c r="C3013" t="s">
        <v>11</v>
      </c>
      <c r="D3013">
        <v>1996</v>
      </c>
      <c r="E3013" t="s">
        <v>14107</v>
      </c>
      <c r="F3013">
        <v>6.6</v>
      </c>
      <c r="G3013">
        <v>1200</v>
      </c>
      <c r="H3013" t="s">
        <v>14106</v>
      </c>
      <c r="I3013" t="s">
        <v>14105</v>
      </c>
      <c r="J3013" t="s">
        <v>14104</v>
      </c>
      <c r="K3013" t="s">
        <v>7</v>
      </c>
      <c r="N3013" t="s">
        <v>13221</v>
      </c>
      <c r="O3013">
        <v>110</v>
      </c>
    </row>
    <row r="3014" spans="1:15" x14ac:dyDescent="0.25">
      <c r="A3014" t="s">
        <v>14103</v>
      </c>
      <c r="B3014" t="s">
        <v>41</v>
      </c>
      <c r="C3014" t="s">
        <v>409</v>
      </c>
      <c r="D3014">
        <v>1996</v>
      </c>
      <c r="E3014" t="s">
        <v>14102</v>
      </c>
      <c r="F3014">
        <v>6.6</v>
      </c>
      <c r="G3014">
        <v>6400</v>
      </c>
      <c r="H3014" t="s">
        <v>1811</v>
      </c>
      <c r="I3014" t="s">
        <v>14101</v>
      </c>
      <c r="J3014" t="s">
        <v>14100</v>
      </c>
      <c r="K3014" t="s">
        <v>265</v>
      </c>
      <c r="M3014">
        <v>1875527</v>
      </c>
      <c r="N3014" t="s">
        <v>14099</v>
      </c>
      <c r="O3014">
        <v>103</v>
      </c>
    </row>
    <row r="3015" spans="1:15" x14ac:dyDescent="0.25">
      <c r="A3015" t="s">
        <v>14098</v>
      </c>
      <c r="B3015" t="s">
        <v>41</v>
      </c>
      <c r="C3015" t="s">
        <v>87</v>
      </c>
      <c r="D3015">
        <v>1996</v>
      </c>
      <c r="E3015" t="s">
        <v>14043</v>
      </c>
      <c r="F3015">
        <v>6.2</v>
      </c>
      <c r="G3015">
        <v>4200</v>
      </c>
      <c r="H3015" t="s">
        <v>14097</v>
      </c>
      <c r="I3015" t="s">
        <v>3424</v>
      </c>
      <c r="J3015" t="s">
        <v>908</v>
      </c>
      <c r="K3015" t="s">
        <v>7</v>
      </c>
      <c r="M3015">
        <v>21508</v>
      </c>
      <c r="N3015" t="s">
        <v>14096</v>
      </c>
      <c r="O3015">
        <v>122</v>
      </c>
    </row>
    <row r="3016" spans="1:15" x14ac:dyDescent="0.25">
      <c r="A3016" t="s">
        <v>14095</v>
      </c>
      <c r="B3016" t="s">
        <v>915</v>
      </c>
      <c r="C3016" t="s">
        <v>73</v>
      </c>
      <c r="D3016">
        <v>1996</v>
      </c>
      <c r="E3016" t="s">
        <v>14094</v>
      </c>
      <c r="F3016">
        <v>5.5</v>
      </c>
      <c r="G3016">
        <v>5700</v>
      </c>
      <c r="H3016" t="s">
        <v>14093</v>
      </c>
      <c r="I3016" t="s">
        <v>14092</v>
      </c>
      <c r="J3016" t="s">
        <v>13772</v>
      </c>
      <c r="K3016" t="s">
        <v>7</v>
      </c>
      <c r="M3016">
        <v>8620678</v>
      </c>
      <c r="N3016" t="s">
        <v>14091</v>
      </c>
      <c r="O3016">
        <v>82</v>
      </c>
    </row>
    <row r="3017" spans="1:15" x14ac:dyDescent="0.25">
      <c r="A3017" t="s">
        <v>14090</v>
      </c>
      <c r="B3017" t="s">
        <v>41</v>
      </c>
      <c r="C3017" t="s">
        <v>24</v>
      </c>
      <c r="D3017">
        <v>1996</v>
      </c>
      <c r="E3017" t="s">
        <v>14089</v>
      </c>
      <c r="F3017">
        <v>5.2</v>
      </c>
      <c r="G3017">
        <v>5900</v>
      </c>
      <c r="H3017" t="s">
        <v>1922</v>
      </c>
      <c r="I3017" t="s">
        <v>14088</v>
      </c>
      <c r="J3017" t="s">
        <v>14087</v>
      </c>
      <c r="K3017" t="s">
        <v>7</v>
      </c>
      <c r="L3017">
        <v>12000000</v>
      </c>
      <c r="M3017">
        <v>4939939</v>
      </c>
      <c r="N3017" t="s">
        <v>617</v>
      </c>
      <c r="O3017">
        <v>108</v>
      </c>
    </row>
    <row r="3018" spans="1:15" x14ac:dyDescent="0.25">
      <c r="A3018" t="s">
        <v>14086</v>
      </c>
      <c r="B3018" t="s">
        <v>68</v>
      </c>
      <c r="C3018" t="s">
        <v>24</v>
      </c>
      <c r="D3018">
        <v>1996</v>
      </c>
      <c r="E3018" t="s">
        <v>14085</v>
      </c>
      <c r="F3018">
        <v>5.9</v>
      </c>
      <c r="G3018">
        <v>4300</v>
      </c>
      <c r="H3018" t="s">
        <v>14084</v>
      </c>
      <c r="I3018" t="s">
        <v>14083</v>
      </c>
      <c r="J3018" t="s">
        <v>14082</v>
      </c>
      <c r="K3018" t="s">
        <v>7</v>
      </c>
      <c r="M3018">
        <v>12767815</v>
      </c>
      <c r="N3018" t="s">
        <v>13600</v>
      </c>
      <c r="O3018">
        <v>129</v>
      </c>
    </row>
    <row r="3019" spans="1:15" x14ac:dyDescent="0.25">
      <c r="A3019" t="s">
        <v>14081</v>
      </c>
      <c r="B3019" t="s">
        <v>101</v>
      </c>
      <c r="C3019" t="s">
        <v>24</v>
      </c>
      <c r="D3019">
        <v>1996</v>
      </c>
      <c r="E3019" t="s">
        <v>14066</v>
      </c>
      <c r="F3019">
        <v>5.6</v>
      </c>
      <c r="G3019">
        <v>6900</v>
      </c>
      <c r="H3019" t="s">
        <v>6012</v>
      </c>
      <c r="I3019" t="s">
        <v>14080</v>
      </c>
      <c r="J3019" t="s">
        <v>1073</v>
      </c>
      <c r="K3019" t="s">
        <v>7</v>
      </c>
      <c r="L3019">
        <v>30000000</v>
      </c>
      <c r="M3019">
        <v>8315693</v>
      </c>
      <c r="N3019" t="s">
        <v>14079</v>
      </c>
      <c r="O3019">
        <v>93</v>
      </c>
    </row>
    <row r="3020" spans="1:15" x14ac:dyDescent="0.25">
      <c r="A3020" t="s">
        <v>14078</v>
      </c>
      <c r="B3020" t="s">
        <v>68</v>
      </c>
      <c r="C3020" t="s">
        <v>24</v>
      </c>
      <c r="D3020">
        <v>1996</v>
      </c>
      <c r="E3020" t="s">
        <v>14077</v>
      </c>
      <c r="F3020">
        <v>6</v>
      </c>
      <c r="G3020">
        <v>7400</v>
      </c>
      <c r="H3020" t="s">
        <v>14076</v>
      </c>
      <c r="I3020" t="s">
        <v>14075</v>
      </c>
      <c r="J3020" t="s">
        <v>13679</v>
      </c>
      <c r="K3020" t="s">
        <v>7</v>
      </c>
      <c r="M3020">
        <v>32212</v>
      </c>
      <c r="N3020" t="s">
        <v>14074</v>
      </c>
      <c r="O3020">
        <v>92</v>
      </c>
    </row>
    <row r="3021" spans="1:15" x14ac:dyDescent="0.25">
      <c r="A3021" t="s">
        <v>14073</v>
      </c>
      <c r="B3021" t="s">
        <v>41</v>
      </c>
      <c r="C3021" t="s">
        <v>24</v>
      </c>
      <c r="D3021">
        <v>1996</v>
      </c>
      <c r="E3021" t="s">
        <v>14072</v>
      </c>
      <c r="F3021">
        <v>5.2</v>
      </c>
      <c r="G3021">
        <v>5500</v>
      </c>
      <c r="H3021" t="s">
        <v>14071</v>
      </c>
      <c r="I3021" t="s">
        <v>11194</v>
      </c>
      <c r="J3021" t="s">
        <v>1865</v>
      </c>
      <c r="K3021" t="s">
        <v>7</v>
      </c>
      <c r="M3021">
        <v>10658278</v>
      </c>
      <c r="N3021" t="s">
        <v>6260</v>
      </c>
      <c r="O3021">
        <v>96</v>
      </c>
    </row>
    <row r="3022" spans="1:15" x14ac:dyDescent="0.25">
      <c r="A3022" t="s">
        <v>14070</v>
      </c>
      <c r="B3022" t="s">
        <v>101</v>
      </c>
      <c r="C3022" t="s">
        <v>100</v>
      </c>
      <c r="D3022">
        <v>1996</v>
      </c>
      <c r="E3022" t="s">
        <v>14069</v>
      </c>
      <c r="F3022">
        <v>4.2</v>
      </c>
      <c r="G3022">
        <v>6500</v>
      </c>
      <c r="H3022" t="s">
        <v>13233</v>
      </c>
      <c r="I3022" t="s">
        <v>14068</v>
      </c>
      <c r="J3022" t="s">
        <v>13469</v>
      </c>
      <c r="K3022" t="s">
        <v>265</v>
      </c>
      <c r="L3022">
        <v>25000000</v>
      </c>
      <c r="M3022">
        <v>2491989</v>
      </c>
      <c r="N3022" t="s">
        <v>4134</v>
      </c>
      <c r="O3022">
        <v>94</v>
      </c>
    </row>
    <row r="3023" spans="1:15" x14ac:dyDescent="0.25">
      <c r="A3023" t="s">
        <v>14067</v>
      </c>
      <c r="B3023" t="s">
        <v>41</v>
      </c>
      <c r="C3023" t="s">
        <v>87</v>
      </c>
      <c r="D3023">
        <v>1996</v>
      </c>
      <c r="E3023" t="s">
        <v>14066</v>
      </c>
      <c r="F3023">
        <v>6.6</v>
      </c>
      <c r="G3023">
        <v>8400</v>
      </c>
      <c r="H3023" t="s">
        <v>13171</v>
      </c>
      <c r="I3023" t="s">
        <v>14065</v>
      </c>
      <c r="J3023" t="s">
        <v>13169</v>
      </c>
      <c r="K3023" t="s">
        <v>7</v>
      </c>
      <c r="L3023">
        <v>12500000</v>
      </c>
      <c r="M3023">
        <v>1227324</v>
      </c>
      <c r="N3023" t="s">
        <v>11395</v>
      </c>
      <c r="O3023">
        <v>99</v>
      </c>
    </row>
    <row r="3024" spans="1:15" x14ac:dyDescent="0.25">
      <c r="A3024" t="s">
        <v>14064</v>
      </c>
      <c r="B3024" t="s">
        <v>41</v>
      </c>
      <c r="C3024" t="s">
        <v>24</v>
      </c>
      <c r="D3024">
        <v>1996</v>
      </c>
      <c r="E3024" t="s">
        <v>13995</v>
      </c>
      <c r="F3024">
        <v>6.9</v>
      </c>
      <c r="G3024">
        <v>8300</v>
      </c>
      <c r="H3024" t="s">
        <v>12599</v>
      </c>
      <c r="I3024" t="s">
        <v>14063</v>
      </c>
      <c r="J3024" t="s">
        <v>14062</v>
      </c>
      <c r="K3024" t="s">
        <v>95</v>
      </c>
      <c r="M3024">
        <v>2654308</v>
      </c>
      <c r="N3024" t="s">
        <v>108</v>
      </c>
      <c r="O3024">
        <v>89</v>
      </c>
    </row>
    <row r="3025" spans="1:15" x14ac:dyDescent="0.25">
      <c r="A3025" t="s">
        <v>14061</v>
      </c>
      <c r="B3025" t="s">
        <v>68</v>
      </c>
      <c r="C3025" t="s">
        <v>24</v>
      </c>
      <c r="D3025">
        <v>1996</v>
      </c>
      <c r="E3025" t="s">
        <v>14043</v>
      </c>
      <c r="F3025">
        <v>5.5</v>
      </c>
      <c r="G3025">
        <v>13000</v>
      </c>
      <c r="H3025" t="s">
        <v>14060</v>
      </c>
      <c r="I3025" t="s">
        <v>5067</v>
      </c>
      <c r="J3025" t="s">
        <v>14059</v>
      </c>
      <c r="K3025" t="s">
        <v>7</v>
      </c>
      <c r="M3025">
        <v>21302121</v>
      </c>
      <c r="N3025" t="s">
        <v>2694</v>
      </c>
      <c r="O3025">
        <v>86</v>
      </c>
    </row>
    <row r="3026" spans="1:15" x14ac:dyDescent="0.25">
      <c r="A3026" t="s">
        <v>14058</v>
      </c>
      <c r="B3026" t="s">
        <v>52</v>
      </c>
      <c r="C3026" t="s">
        <v>24</v>
      </c>
      <c r="D3026">
        <v>1996</v>
      </c>
      <c r="E3026" t="s">
        <v>14057</v>
      </c>
      <c r="F3026">
        <v>6.8</v>
      </c>
      <c r="G3026">
        <v>5300</v>
      </c>
      <c r="H3026" t="s">
        <v>1410</v>
      </c>
      <c r="I3026" t="s">
        <v>1410</v>
      </c>
      <c r="J3026" t="s">
        <v>1410</v>
      </c>
      <c r="K3026" t="s">
        <v>7</v>
      </c>
      <c r="L3026">
        <v>250000</v>
      </c>
      <c r="M3026">
        <v>10580</v>
      </c>
      <c r="N3026" t="s">
        <v>14056</v>
      </c>
      <c r="O3026">
        <v>96</v>
      </c>
    </row>
    <row r="3027" spans="1:15" x14ac:dyDescent="0.25">
      <c r="A3027" t="s">
        <v>14055</v>
      </c>
      <c r="B3027" t="s">
        <v>41</v>
      </c>
      <c r="C3027" t="s">
        <v>24</v>
      </c>
      <c r="D3027">
        <v>1996</v>
      </c>
      <c r="E3027" t="s">
        <v>14054</v>
      </c>
      <c r="F3027">
        <v>6.7</v>
      </c>
      <c r="G3027">
        <v>4300</v>
      </c>
      <c r="H3027" t="s">
        <v>2165</v>
      </c>
      <c r="I3027" t="s">
        <v>14053</v>
      </c>
      <c r="J3027" t="s">
        <v>7018</v>
      </c>
      <c r="K3027" t="s">
        <v>265</v>
      </c>
      <c r="M3027">
        <v>712095</v>
      </c>
      <c r="N3027" t="s">
        <v>10745</v>
      </c>
      <c r="O3027">
        <v>100</v>
      </c>
    </row>
    <row r="3028" spans="1:15" x14ac:dyDescent="0.25">
      <c r="A3028" t="s">
        <v>14052</v>
      </c>
      <c r="B3028" t="s">
        <v>101</v>
      </c>
      <c r="C3028" t="s">
        <v>100</v>
      </c>
      <c r="D3028">
        <v>1996</v>
      </c>
      <c r="E3028" t="s">
        <v>14051</v>
      </c>
      <c r="F3028">
        <v>5.8</v>
      </c>
      <c r="G3028">
        <v>5200</v>
      </c>
      <c r="H3028" t="s">
        <v>14050</v>
      </c>
      <c r="I3028" t="s">
        <v>13590</v>
      </c>
      <c r="J3028" t="s">
        <v>14049</v>
      </c>
      <c r="K3028" t="s">
        <v>7</v>
      </c>
      <c r="L3028">
        <v>23000000</v>
      </c>
      <c r="M3028">
        <v>11829959</v>
      </c>
      <c r="N3028" t="s">
        <v>6977</v>
      </c>
      <c r="O3028">
        <v>109</v>
      </c>
    </row>
    <row r="3029" spans="1:15" x14ac:dyDescent="0.25">
      <c r="A3029" t="s">
        <v>14048</v>
      </c>
      <c r="B3029" t="s">
        <v>68</v>
      </c>
      <c r="C3029" t="s">
        <v>11</v>
      </c>
      <c r="D3029">
        <v>1996</v>
      </c>
      <c r="E3029" t="s">
        <v>14047</v>
      </c>
      <c r="F3029">
        <v>6.5</v>
      </c>
      <c r="G3029">
        <v>4100</v>
      </c>
      <c r="H3029" t="s">
        <v>14046</v>
      </c>
      <c r="I3029" t="s">
        <v>14045</v>
      </c>
      <c r="J3029" t="s">
        <v>4745</v>
      </c>
      <c r="K3029" t="s">
        <v>7</v>
      </c>
      <c r="M3029">
        <v>3486957</v>
      </c>
      <c r="N3029" t="s">
        <v>704</v>
      </c>
      <c r="O3029">
        <v>123</v>
      </c>
    </row>
    <row r="3030" spans="1:15" x14ac:dyDescent="0.25">
      <c r="A3030" t="s">
        <v>14044</v>
      </c>
      <c r="B3030" t="s">
        <v>68</v>
      </c>
      <c r="C3030" t="s">
        <v>24</v>
      </c>
      <c r="D3030">
        <v>1996</v>
      </c>
      <c r="E3030" t="s">
        <v>14043</v>
      </c>
      <c r="F3030">
        <v>6.1</v>
      </c>
      <c r="G3030">
        <v>7800</v>
      </c>
      <c r="H3030" t="s">
        <v>1327</v>
      </c>
      <c r="I3030" t="s">
        <v>14042</v>
      </c>
      <c r="J3030" t="s">
        <v>14041</v>
      </c>
      <c r="K3030" t="s">
        <v>7</v>
      </c>
      <c r="M3030">
        <v>12844057</v>
      </c>
      <c r="N3030" t="s">
        <v>8102</v>
      </c>
      <c r="O3030">
        <v>114</v>
      </c>
    </row>
    <row r="3031" spans="1:15" x14ac:dyDescent="0.25">
      <c r="A3031" t="s">
        <v>14040</v>
      </c>
      <c r="B3031" t="s">
        <v>101</v>
      </c>
      <c r="C3031" t="s">
        <v>11</v>
      </c>
      <c r="D3031">
        <v>1996</v>
      </c>
      <c r="E3031" t="s">
        <v>13834</v>
      </c>
      <c r="F3031">
        <v>6.4</v>
      </c>
      <c r="G3031">
        <v>3100</v>
      </c>
      <c r="H3031" t="s">
        <v>14039</v>
      </c>
      <c r="I3031" t="s">
        <v>14038</v>
      </c>
      <c r="J3031" t="s">
        <v>14037</v>
      </c>
      <c r="K3031" t="s">
        <v>7</v>
      </c>
      <c r="M3031">
        <v>1007822</v>
      </c>
      <c r="N3031" t="s">
        <v>14036</v>
      </c>
      <c r="O3031">
        <v>93</v>
      </c>
    </row>
    <row r="3032" spans="1:15" x14ac:dyDescent="0.25">
      <c r="A3032" t="s">
        <v>14035</v>
      </c>
      <c r="B3032" t="s">
        <v>68</v>
      </c>
      <c r="C3032" t="s">
        <v>409</v>
      </c>
      <c r="D3032">
        <v>1996</v>
      </c>
      <c r="E3032" t="s">
        <v>13608</v>
      </c>
      <c r="F3032">
        <v>6</v>
      </c>
      <c r="G3032">
        <v>8300</v>
      </c>
      <c r="H3032" t="s">
        <v>14034</v>
      </c>
      <c r="I3032" t="s">
        <v>14033</v>
      </c>
      <c r="J3032" t="s">
        <v>1865</v>
      </c>
      <c r="K3032" t="s">
        <v>7</v>
      </c>
      <c r="M3032">
        <v>25372294</v>
      </c>
      <c r="N3032" t="s">
        <v>14032</v>
      </c>
      <c r="O3032">
        <v>113</v>
      </c>
    </row>
    <row r="3033" spans="1:15" x14ac:dyDescent="0.25">
      <c r="A3033" t="s">
        <v>14031</v>
      </c>
      <c r="B3033" t="s">
        <v>41</v>
      </c>
      <c r="C3033" t="s">
        <v>409</v>
      </c>
      <c r="D3033">
        <v>1996</v>
      </c>
      <c r="E3033" t="s">
        <v>14030</v>
      </c>
      <c r="F3033">
        <v>6.4</v>
      </c>
      <c r="G3033">
        <v>7000</v>
      </c>
      <c r="H3033" t="s">
        <v>2716</v>
      </c>
      <c r="I3033" t="s">
        <v>14029</v>
      </c>
      <c r="J3033" t="s">
        <v>5628</v>
      </c>
      <c r="K3033" t="s">
        <v>7</v>
      </c>
      <c r="L3033">
        <v>16000000</v>
      </c>
      <c r="M3033">
        <v>2021348</v>
      </c>
      <c r="N3033" t="s">
        <v>10216</v>
      </c>
      <c r="O3033">
        <v>125</v>
      </c>
    </row>
    <row r="3034" spans="1:15" x14ac:dyDescent="0.25">
      <c r="A3034" t="s">
        <v>14028</v>
      </c>
      <c r="B3034" t="s">
        <v>41</v>
      </c>
      <c r="C3034" t="s">
        <v>87</v>
      </c>
      <c r="D3034">
        <v>1996</v>
      </c>
      <c r="E3034" t="s">
        <v>14027</v>
      </c>
      <c r="F3034">
        <v>6.3</v>
      </c>
      <c r="G3034">
        <v>4500</v>
      </c>
      <c r="H3034" t="s">
        <v>10186</v>
      </c>
      <c r="I3034" t="s">
        <v>10186</v>
      </c>
      <c r="J3034" t="s">
        <v>1992</v>
      </c>
      <c r="K3034" t="s">
        <v>562</v>
      </c>
      <c r="L3034">
        <v>19000000</v>
      </c>
      <c r="M3034">
        <v>1356828</v>
      </c>
      <c r="N3034" t="s">
        <v>13155</v>
      </c>
      <c r="O3034">
        <v>116</v>
      </c>
    </row>
    <row r="3035" spans="1:15" x14ac:dyDescent="0.25">
      <c r="A3035" t="s">
        <v>14026</v>
      </c>
      <c r="B3035" t="s">
        <v>68</v>
      </c>
      <c r="C3035" t="s">
        <v>24</v>
      </c>
      <c r="D3035">
        <v>1996</v>
      </c>
      <c r="E3035" t="s">
        <v>14025</v>
      </c>
      <c r="F3035">
        <v>3.8</v>
      </c>
      <c r="G3035">
        <v>4800</v>
      </c>
      <c r="H3035" t="s">
        <v>8385</v>
      </c>
      <c r="I3035" t="s">
        <v>14024</v>
      </c>
      <c r="J3035" t="s">
        <v>3251</v>
      </c>
      <c r="K3035" t="s">
        <v>7</v>
      </c>
      <c r="M3035">
        <v>12825141</v>
      </c>
      <c r="N3035" t="s">
        <v>2660</v>
      </c>
      <c r="O3035">
        <v>96</v>
      </c>
    </row>
    <row r="3036" spans="1:15" x14ac:dyDescent="0.25">
      <c r="A3036" t="s">
        <v>14023</v>
      </c>
      <c r="B3036" t="s">
        <v>41</v>
      </c>
      <c r="C3036" t="s">
        <v>34</v>
      </c>
      <c r="D3036">
        <v>1996</v>
      </c>
      <c r="E3036" t="s">
        <v>14022</v>
      </c>
      <c r="F3036">
        <v>5.4</v>
      </c>
      <c r="G3036">
        <v>8700</v>
      </c>
      <c r="H3036" t="s">
        <v>13112</v>
      </c>
      <c r="I3036" t="s">
        <v>14021</v>
      </c>
      <c r="J3036" t="s">
        <v>10366</v>
      </c>
      <c r="K3036" t="s">
        <v>7</v>
      </c>
      <c r="L3036">
        <v>25000000</v>
      </c>
      <c r="M3036">
        <v>17193231</v>
      </c>
      <c r="N3036" t="s">
        <v>704</v>
      </c>
      <c r="O3036">
        <v>98</v>
      </c>
    </row>
    <row r="3037" spans="1:15" x14ac:dyDescent="0.25">
      <c r="A3037" t="s">
        <v>14020</v>
      </c>
      <c r="B3037" t="s">
        <v>101</v>
      </c>
      <c r="C3037" t="s">
        <v>409</v>
      </c>
      <c r="D3037">
        <v>1996</v>
      </c>
      <c r="E3037" t="s">
        <v>14019</v>
      </c>
      <c r="F3037">
        <v>6.2</v>
      </c>
      <c r="G3037">
        <v>1700</v>
      </c>
      <c r="H3037" t="s">
        <v>7599</v>
      </c>
      <c r="I3037" t="s">
        <v>14018</v>
      </c>
      <c r="J3037" t="s">
        <v>7599</v>
      </c>
      <c r="K3037" t="s">
        <v>7</v>
      </c>
      <c r="M3037">
        <v>195170</v>
      </c>
      <c r="N3037" t="s">
        <v>10768</v>
      </c>
      <c r="O3037">
        <v>119</v>
      </c>
    </row>
    <row r="3038" spans="1:15" x14ac:dyDescent="0.25">
      <c r="A3038" t="s">
        <v>2391</v>
      </c>
      <c r="B3038" t="s">
        <v>41</v>
      </c>
      <c r="C3038" t="s">
        <v>11</v>
      </c>
      <c r="D3038">
        <v>1996</v>
      </c>
      <c r="E3038" t="s">
        <v>14017</v>
      </c>
      <c r="F3038">
        <v>6</v>
      </c>
      <c r="G3038">
        <v>5000</v>
      </c>
      <c r="H3038" t="s">
        <v>9252</v>
      </c>
      <c r="I3038" t="s">
        <v>14016</v>
      </c>
      <c r="J3038" t="s">
        <v>10907</v>
      </c>
      <c r="K3038" t="s">
        <v>7</v>
      </c>
      <c r="L3038">
        <v>18000000</v>
      </c>
      <c r="M3038">
        <v>2821671</v>
      </c>
      <c r="N3038" t="s">
        <v>8160</v>
      </c>
      <c r="O3038">
        <v>117</v>
      </c>
    </row>
    <row r="3039" spans="1:15" x14ac:dyDescent="0.25">
      <c r="A3039" t="s">
        <v>14015</v>
      </c>
      <c r="B3039" t="s">
        <v>41</v>
      </c>
      <c r="C3039" t="s">
        <v>34</v>
      </c>
      <c r="D3039">
        <v>1996</v>
      </c>
      <c r="E3039" t="s">
        <v>14014</v>
      </c>
      <c r="F3039">
        <v>4.8</v>
      </c>
      <c r="G3039">
        <v>2900</v>
      </c>
      <c r="H3039" t="s">
        <v>14013</v>
      </c>
      <c r="I3039" t="s">
        <v>14012</v>
      </c>
      <c r="J3039" t="s">
        <v>14011</v>
      </c>
      <c r="K3039" t="s">
        <v>7</v>
      </c>
      <c r="M3039">
        <v>684351</v>
      </c>
      <c r="N3039" t="s">
        <v>14010</v>
      </c>
      <c r="O3039">
        <v>90</v>
      </c>
    </row>
    <row r="3040" spans="1:15" x14ac:dyDescent="0.25">
      <c r="A3040" t="s">
        <v>14009</v>
      </c>
      <c r="B3040" t="s">
        <v>41</v>
      </c>
      <c r="C3040" t="s">
        <v>24</v>
      </c>
      <c r="D3040">
        <v>1996</v>
      </c>
      <c r="E3040" t="s">
        <v>14008</v>
      </c>
      <c r="F3040">
        <v>3.9</v>
      </c>
      <c r="G3040">
        <v>833</v>
      </c>
      <c r="H3040" t="s">
        <v>3896</v>
      </c>
      <c r="I3040" t="s">
        <v>14007</v>
      </c>
      <c r="J3040" t="s">
        <v>14006</v>
      </c>
      <c r="K3040" t="s">
        <v>7</v>
      </c>
      <c r="M3040">
        <v>1383553</v>
      </c>
      <c r="N3040" t="s">
        <v>14005</v>
      </c>
      <c r="O3040">
        <v>89</v>
      </c>
    </row>
    <row r="3041" spans="1:15" x14ac:dyDescent="0.25">
      <c r="A3041" t="s">
        <v>14004</v>
      </c>
      <c r="B3041" t="s">
        <v>41</v>
      </c>
      <c r="C3041" t="s">
        <v>11</v>
      </c>
      <c r="D3041">
        <v>1996</v>
      </c>
      <c r="E3041" t="s">
        <v>14003</v>
      </c>
      <c r="F3041">
        <v>5.7</v>
      </c>
      <c r="G3041">
        <v>4000</v>
      </c>
      <c r="H3041" t="s">
        <v>2823</v>
      </c>
      <c r="I3041" t="s">
        <v>14002</v>
      </c>
      <c r="J3041" t="s">
        <v>9032</v>
      </c>
      <c r="K3041" t="s">
        <v>7</v>
      </c>
      <c r="M3041">
        <v>5939449</v>
      </c>
      <c r="N3041" t="s">
        <v>6122</v>
      </c>
      <c r="O3041">
        <v>103</v>
      </c>
    </row>
    <row r="3042" spans="1:15" x14ac:dyDescent="0.25">
      <c r="A3042" t="s">
        <v>14001</v>
      </c>
      <c r="B3042" t="s">
        <v>41</v>
      </c>
      <c r="C3042" t="s">
        <v>24</v>
      </c>
      <c r="D3042">
        <v>1996</v>
      </c>
      <c r="E3042" t="s">
        <v>14000</v>
      </c>
      <c r="F3042">
        <v>6.7</v>
      </c>
      <c r="G3042">
        <v>3600</v>
      </c>
      <c r="H3042" t="s">
        <v>13999</v>
      </c>
      <c r="I3042" t="s">
        <v>13999</v>
      </c>
      <c r="J3042" t="s">
        <v>13998</v>
      </c>
      <c r="K3042" t="s">
        <v>7</v>
      </c>
      <c r="L3042">
        <v>5000000</v>
      </c>
      <c r="M3042">
        <v>660313</v>
      </c>
      <c r="N3042" t="s">
        <v>13997</v>
      </c>
      <c r="O3042">
        <v>116</v>
      </c>
    </row>
    <row r="3043" spans="1:15" x14ac:dyDescent="0.25">
      <c r="A3043" t="s">
        <v>13996</v>
      </c>
      <c r="B3043" t="s">
        <v>68</v>
      </c>
      <c r="C3043" t="s">
        <v>24</v>
      </c>
      <c r="D3043">
        <v>1996</v>
      </c>
      <c r="E3043" t="s">
        <v>13995</v>
      </c>
      <c r="F3043">
        <v>5.3</v>
      </c>
      <c r="G3043">
        <v>9600</v>
      </c>
      <c r="H3043" t="s">
        <v>13994</v>
      </c>
      <c r="I3043" t="s">
        <v>3962</v>
      </c>
      <c r="J3043" t="s">
        <v>12069</v>
      </c>
      <c r="K3043" t="s">
        <v>7</v>
      </c>
      <c r="M3043">
        <v>9255027</v>
      </c>
      <c r="N3043" t="s">
        <v>12919</v>
      </c>
      <c r="O3043">
        <v>91</v>
      </c>
    </row>
    <row r="3044" spans="1:15" x14ac:dyDescent="0.25">
      <c r="A3044" t="s">
        <v>13993</v>
      </c>
      <c r="B3044" t="s">
        <v>101</v>
      </c>
      <c r="C3044" t="s">
        <v>24</v>
      </c>
      <c r="D3044">
        <v>1996</v>
      </c>
      <c r="E3044" t="s">
        <v>13992</v>
      </c>
      <c r="F3044">
        <v>2.7</v>
      </c>
      <c r="G3044">
        <v>8200</v>
      </c>
      <c r="H3044" t="s">
        <v>13991</v>
      </c>
      <c r="I3044" t="s">
        <v>13990</v>
      </c>
      <c r="J3044" t="s">
        <v>13989</v>
      </c>
      <c r="K3044" t="s">
        <v>7</v>
      </c>
      <c r="L3044">
        <v>24000000</v>
      </c>
      <c r="M3044">
        <v>4422380</v>
      </c>
      <c r="N3044" t="s">
        <v>13988</v>
      </c>
      <c r="O3044">
        <v>94</v>
      </c>
    </row>
    <row r="3045" spans="1:15" x14ac:dyDescent="0.25">
      <c r="A3045" t="s">
        <v>13987</v>
      </c>
      <c r="B3045" t="s">
        <v>41</v>
      </c>
      <c r="C3045" t="s">
        <v>11</v>
      </c>
      <c r="D3045">
        <v>1997</v>
      </c>
      <c r="E3045" t="s">
        <v>13986</v>
      </c>
      <c r="F3045">
        <v>7.8</v>
      </c>
      <c r="G3045">
        <v>361000</v>
      </c>
      <c r="H3045" t="s">
        <v>4689</v>
      </c>
      <c r="I3045" t="s">
        <v>7475</v>
      </c>
      <c r="J3045" t="s">
        <v>4279</v>
      </c>
      <c r="K3045" t="s">
        <v>7</v>
      </c>
      <c r="L3045">
        <v>50000000</v>
      </c>
      <c r="M3045">
        <v>109423648</v>
      </c>
      <c r="N3045" t="s">
        <v>11937</v>
      </c>
      <c r="O3045">
        <v>129</v>
      </c>
    </row>
    <row r="3046" spans="1:15" x14ac:dyDescent="0.25">
      <c r="A3046" t="s">
        <v>13985</v>
      </c>
      <c r="B3046" t="s">
        <v>41</v>
      </c>
      <c r="C3046" t="s">
        <v>11</v>
      </c>
      <c r="D3046">
        <v>1997</v>
      </c>
      <c r="E3046" t="s">
        <v>13716</v>
      </c>
      <c r="F3046">
        <v>7.9</v>
      </c>
      <c r="G3046">
        <v>246000</v>
      </c>
      <c r="H3046" t="s">
        <v>2568</v>
      </c>
      <c r="I3046" t="s">
        <v>2568</v>
      </c>
      <c r="J3046" t="s">
        <v>1708</v>
      </c>
      <c r="K3046" t="s">
        <v>7</v>
      </c>
      <c r="L3046">
        <v>15000000</v>
      </c>
      <c r="M3046">
        <v>43101594</v>
      </c>
      <c r="N3046" t="s">
        <v>666</v>
      </c>
      <c r="O3046">
        <v>155</v>
      </c>
    </row>
    <row r="3047" spans="1:15" x14ac:dyDescent="0.25">
      <c r="A3047" t="s">
        <v>13984</v>
      </c>
      <c r="B3047" t="s">
        <v>68</v>
      </c>
      <c r="C3047" t="s">
        <v>11</v>
      </c>
      <c r="D3047">
        <v>1997</v>
      </c>
      <c r="E3047" t="s">
        <v>13824</v>
      </c>
      <c r="F3047">
        <v>7.8</v>
      </c>
      <c r="G3047">
        <v>1100000</v>
      </c>
      <c r="H3047" t="s">
        <v>993</v>
      </c>
      <c r="I3047" t="s">
        <v>993</v>
      </c>
      <c r="J3047" t="s">
        <v>1091</v>
      </c>
      <c r="K3047" t="s">
        <v>7</v>
      </c>
      <c r="L3047">
        <v>200000000</v>
      </c>
      <c r="M3047">
        <v>2201647264</v>
      </c>
      <c r="N3047" t="s">
        <v>890</v>
      </c>
      <c r="O3047">
        <v>194</v>
      </c>
    </row>
    <row r="3048" spans="1:15" x14ac:dyDescent="0.25">
      <c r="A3048" t="s">
        <v>13983</v>
      </c>
      <c r="B3048" t="s">
        <v>68</v>
      </c>
      <c r="C3048" t="s">
        <v>34</v>
      </c>
      <c r="D3048">
        <v>1997</v>
      </c>
      <c r="E3048" t="s">
        <v>13560</v>
      </c>
      <c r="F3048">
        <v>7.7</v>
      </c>
      <c r="G3048">
        <v>444000</v>
      </c>
      <c r="H3048" t="s">
        <v>922</v>
      </c>
      <c r="I3048" t="s">
        <v>922</v>
      </c>
      <c r="J3048" t="s">
        <v>1878</v>
      </c>
      <c r="K3048" t="s">
        <v>562</v>
      </c>
      <c r="L3048">
        <v>93000000</v>
      </c>
      <c r="M3048">
        <v>263920180</v>
      </c>
      <c r="N3048" t="s">
        <v>114</v>
      </c>
      <c r="O3048">
        <v>126</v>
      </c>
    </row>
    <row r="3049" spans="1:15" x14ac:dyDescent="0.25">
      <c r="A3049" t="s">
        <v>13982</v>
      </c>
      <c r="B3049" t="s">
        <v>68</v>
      </c>
      <c r="C3049" t="s">
        <v>100</v>
      </c>
      <c r="D3049">
        <v>1997</v>
      </c>
      <c r="E3049" t="s">
        <v>13642</v>
      </c>
      <c r="F3049">
        <v>7</v>
      </c>
      <c r="G3049">
        <v>227000</v>
      </c>
      <c r="H3049" t="s">
        <v>3845</v>
      </c>
      <c r="I3049" t="s">
        <v>6817</v>
      </c>
      <c r="J3049" t="s">
        <v>6817</v>
      </c>
      <c r="K3049" t="s">
        <v>7</v>
      </c>
      <c r="L3049">
        <v>16500000</v>
      </c>
      <c r="M3049">
        <v>67683989</v>
      </c>
      <c r="N3049" t="s">
        <v>12081</v>
      </c>
      <c r="O3049">
        <v>89</v>
      </c>
    </row>
    <row r="3050" spans="1:15" x14ac:dyDescent="0.25">
      <c r="A3050" t="s">
        <v>13981</v>
      </c>
      <c r="B3050" t="s">
        <v>41</v>
      </c>
      <c r="C3050" t="s">
        <v>11</v>
      </c>
      <c r="D3050">
        <v>1997</v>
      </c>
      <c r="E3050" t="s">
        <v>12987</v>
      </c>
      <c r="F3050">
        <v>6.9</v>
      </c>
      <c r="G3050">
        <v>54000</v>
      </c>
      <c r="H3050" t="s">
        <v>11197</v>
      </c>
      <c r="I3050" t="s">
        <v>13980</v>
      </c>
      <c r="J3050" t="s">
        <v>13979</v>
      </c>
      <c r="K3050" t="s">
        <v>562</v>
      </c>
      <c r="L3050">
        <v>62000000</v>
      </c>
      <c r="M3050">
        <v>1071255</v>
      </c>
      <c r="N3050" t="s">
        <v>13978</v>
      </c>
      <c r="O3050">
        <v>137</v>
      </c>
    </row>
    <row r="3051" spans="1:15" x14ac:dyDescent="0.25">
      <c r="A3051" t="s">
        <v>13977</v>
      </c>
      <c r="B3051" t="s">
        <v>41</v>
      </c>
      <c r="C3051" t="s">
        <v>11</v>
      </c>
      <c r="D3051">
        <v>1997</v>
      </c>
      <c r="E3051" t="s">
        <v>13049</v>
      </c>
      <c r="F3051">
        <v>8.3000000000000007</v>
      </c>
      <c r="G3051">
        <v>887000</v>
      </c>
      <c r="H3051" t="s">
        <v>1418</v>
      </c>
      <c r="I3051" t="s">
        <v>1010</v>
      </c>
      <c r="J3051" t="s">
        <v>7071</v>
      </c>
      <c r="K3051" t="s">
        <v>7</v>
      </c>
      <c r="L3051">
        <v>10000000</v>
      </c>
      <c r="M3051">
        <v>225933435</v>
      </c>
      <c r="N3051" t="s">
        <v>3464</v>
      </c>
      <c r="O3051">
        <v>126</v>
      </c>
    </row>
    <row r="3052" spans="1:15" x14ac:dyDescent="0.25">
      <c r="A3052" t="s">
        <v>13976</v>
      </c>
      <c r="B3052" t="s">
        <v>41</v>
      </c>
      <c r="C3052" t="s">
        <v>34</v>
      </c>
      <c r="D3052">
        <v>1997</v>
      </c>
      <c r="E3052" t="s">
        <v>13750</v>
      </c>
      <c r="F3052">
        <v>7.2</v>
      </c>
      <c r="G3052">
        <v>276000</v>
      </c>
      <c r="H3052" t="s">
        <v>9004</v>
      </c>
      <c r="I3052" t="s">
        <v>13975</v>
      </c>
      <c r="J3052" t="s">
        <v>13974</v>
      </c>
      <c r="K3052" t="s">
        <v>7</v>
      </c>
      <c r="L3052">
        <v>105000000</v>
      </c>
      <c r="M3052">
        <v>121214377</v>
      </c>
      <c r="N3052" t="s">
        <v>2694</v>
      </c>
      <c r="O3052">
        <v>129</v>
      </c>
    </row>
    <row r="3053" spans="1:15" x14ac:dyDescent="0.25">
      <c r="A3053" t="s">
        <v>13973</v>
      </c>
      <c r="B3053" t="s">
        <v>41</v>
      </c>
      <c r="C3053" t="s">
        <v>11</v>
      </c>
      <c r="D3053">
        <v>1997</v>
      </c>
      <c r="E3053" t="s">
        <v>13492</v>
      </c>
      <c r="F3053">
        <v>7.5</v>
      </c>
      <c r="G3053">
        <v>342000</v>
      </c>
      <c r="H3053" t="s">
        <v>5074</v>
      </c>
      <c r="I3053" t="s">
        <v>13972</v>
      </c>
      <c r="J3053" t="s">
        <v>1056</v>
      </c>
      <c r="K3053" t="s">
        <v>332</v>
      </c>
      <c r="L3053">
        <v>57000000</v>
      </c>
      <c r="M3053">
        <v>152944660</v>
      </c>
      <c r="N3053" t="s">
        <v>138</v>
      </c>
      <c r="O3053">
        <v>144</v>
      </c>
    </row>
    <row r="3054" spans="1:15" x14ac:dyDescent="0.25">
      <c r="A3054" t="s">
        <v>13971</v>
      </c>
      <c r="B3054" t="s">
        <v>41</v>
      </c>
      <c r="C3054" t="s">
        <v>34</v>
      </c>
      <c r="D3054">
        <v>1997</v>
      </c>
      <c r="E3054" t="s">
        <v>13970</v>
      </c>
      <c r="F3054">
        <v>6.9</v>
      </c>
      <c r="G3054">
        <v>282000</v>
      </c>
      <c r="H3054" t="s">
        <v>3799</v>
      </c>
      <c r="I3054" t="s">
        <v>13327</v>
      </c>
      <c r="J3054" t="s">
        <v>1848</v>
      </c>
      <c r="K3054" t="s">
        <v>7</v>
      </c>
      <c r="L3054">
        <v>75000000</v>
      </c>
      <c r="M3054">
        <v>224012234</v>
      </c>
      <c r="N3054" t="s">
        <v>6122</v>
      </c>
      <c r="O3054">
        <v>115</v>
      </c>
    </row>
    <row r="3055" spans="1:15" x14ac:dyDescent="0.25">
      <c r="A3055" t="s">
        <v>13969</v>
      </c>
      <c r="B3055" t="s">
        <v>41</v>
      </c>
      <c r="C3055" t="s">
        <v>87</v>
      </c>
      <c r="D3055">
        <v>1997</v>
      </c>
      <c r="E3055" t="s">
        <v>13586</v>
      </c>
      <c r="F3055">
        <v>7.5</v>
      </c>
      <c r="G3055">
        <v>325000</v>
      </c>
      <c r="H3055" t="s">
        <v>1092</v>
      </c>
      <c r="I3055" t="s">
        <v>1092</v>
      </c>
      <c r="J3055" t="s">
        <v>13968</v>
      </c>
      <c r="K3055" t="s">
        <v>7</v>
      </c>
      <c r="L3055">
        <v>12000000</v>
      </c>
      <c r="M3055">
        <v>39673807</v>
      </c>
      <c r="N3055" t="s">
        <v>3464</v>
      </c>
      <c r="O3055">
        <v>154</v>
      </c>
    </row>
    <row r="3056" spans="1:15" x14ac:dyDescent="0.25">
      <c r="A3056" t="s">
        <v>13967</v>
      </c>
      <c r="B3056" t="s">
        <v>41</v>
      </c>
      <c r="C3056" t="s">
        <v>87</v>
      </c>
      <c r="D3056">
        <v>1997</v>
      </c>
      <c r="E3056" t="s">
        <v>13547</v>
      </c>
      <c r="F3056">
        <v>8.1999999999999993</v>
      </c>
      <c r="G3056">
        <v>544000</v>
      </c>
      <c r="H3056" t="s">
        <v>9277</v>
      </c>
      <c r="I3056" t="s">
        <v>7929</v>
      </c>
      <c r="J3056" t="s">
        <v>9728</v>
      </c>
      <c r="K3056" t="s">
        <v>7</v>
      </c>
      <c r="L3056">
        <v>35000000</v>
      </c>
      <c r="M3056">
        <v>126216940</v>
      </c>
      <c r="N3056" t="s">
        <v>877</v>
      </c>
      <c r="O3056">
        <v>138</v>
      </c>
    </row>
    <row r="3057" spans="1:15" x14ac:dyDescent="0.25">
      <c r="A3057" t="s">
        <v>13966</v>
      </c>
      <c r="B3057" t="s">
        <v>68</v>
      </c>
      <c r="C3057" t="s">
        <v>24</v>
      </c>
      <c r="D3057">
        <v>1997</v>
      </c>
      <c r="E3057" t="s">
        <v>13965</v>
      </c>
      <c r="F3057">
        <v>8.6</v>
      </c>
      <c r="G3057">
        <v>642000</v>
      </c>
      <c r="H3057" t="s">
        <v>10750</v>
      </c>
      <c r="I3057" t="s">
        <v>13964</v>
      </c>
      <c r="J3057" t="s">
        <v>10750</v>
      </c>
      <c r="K3057" t="s">
        <v>300</v>
      </c>
      <c r="L3057">
        <v>20000000</v>
      </c>
      <c r="M3057">
        <v>230098753</v>
      </c>
      <c r="N3057" t="s">
        <v>10749</v>
      </c>
      <c r="O3057">
        <v>116</v>
      </c>
    </row>
    <row r="3058" spans="1:15" x14ac:dyDescent="0.25">
      <c r="A3058" t="s">
        <v>13963</v>
      </c>
      <c r="B3058" t="s">
        <v>101</v>
      </c>
      <c r="C3058" t="s">
        <v>11</v>
      </c>
      <c r="D3058">
        <v>1997</v>
      </c>
      <c r="E3058" t="s">
        <v>13552</v>
      </c>
      <c r="F3058">
        <v>7.5</v>
      </c>
      <c r="G3058">
        <v>260000</v>
      </c>
      <c r="H3058" t="s">
        <v>1359</v>
      </c>
      <c r="I3058" t="s">
        <v>4920</v>
      </c>
      <c r="J3058" t="s">
        <v>1567</v>
      </c>
      <c r="K3058" t="s">
        <v>7</v>
      </c>
      <c r="L3058">
        <v>90000000</v>
      </c>
      <c r="M3058">
        <v>171120329</v>
      </c>
      <c r="N3058" t="s">
        <v>138</v>
      </c>
      <c r="O3058">
        <v>150</v>
      </c>
    </row>
    <row r="3059" spans="1:15" x14ac:dyDescent="0.25">
      <c r="A3059" t="s">
        <v>13962</v>
      </c>
      <c r="B3059" t="s">
        <v>68</v>
      </c>
      <c r="C3059" t="s">
        <v>34</v>
      </c>
      <c r="D3059">
        <v>1997</v>
      </c>
      <c r="E3059" t="s">
        <v>13531</v>
      </c>
      <c r="F3059">
        <v>7.3</v>
      </c>
      <c r="G3059">
        <v>529000</v>
      </c>
      <c r="H3059" t="s">
        <v>5760</v>
      </c>
      <c r="I3059" t="s">
        <v>11189</v>
      </c>
      <c r="J3059" t="s">
        <v>4394</v>
      </c>
      <c r="K3059" t="s">
        <v>7</v>
      </c>
      <c r="L3059">
        <v>90000000</v>
      </c>
      <c r="M3059">
        <v>589390539</v>
      </c>
      <c r="N3059" t="s">
        <v>114</v>
      </c>
      <c r="O3059">
        <v>98</v>
      </c>
    </row>
    <row r="3060" spans="1:15" x14ac:dyDescent="0.25">
      <c r="A3060" t="s">
        <v>13961</v>
      </c>
      <c r="B3060" t="s">
        <v>101</v>
      </c>
      <c r="C3060" t="s">
        <v>34</v>
      </c>
      <c r="D3060">
        <v>1997</v>
      </c>
      <c r="E3060" t="s">
        <v>13486</v>
      </c>
      <c r="F3060">
        <v>4.5</v>
      </c>
      <c r="G3060">
        <v>109000</v>
      </c>
      <c r="H3060" t="s">
        <v>4851</v>
      </c>
      <c r="I3060" t="s">
        <v>11152</v>
      </c>
      <c r="J3060" t="s">
        <v>11386</v>
      </c>
      <c r="K3060" t="s">
        <v>7</v>
      </c>
      <c r="L3060">
        <v>32000000</v>
      </c>
      <c r="M3060">
        <v>79082515</v>
      </c>
      <c r="N3060" t="s">
        <v>890</v>
      </c>
      <c r="O3060">
        <v>102</v>
      </c>
    </row>
    <row r="3061" spans="1:15" x14ac:dyDescent="0.25">
      <c r="A3061" t="s">
        <v>13960</v>
      </c>
      <c r="B3061" t="s">
        <v>41</v>
      </c>
      <c r="C3061" t="s">
        <v>34</v>
      </c>
      <c r="D3061">
        <v>1997</v>
      </c>
      <c r="E3061" t="s">
        <v>13917</v>
      </c>
      <c r="F3061">
        <v>6.5</v>
      </c>
      <c r="G3061">
        <v>185000</v>
      </c>
      <c r="H3061" t="s">
        <v>8933</v>
      </c>
      <c r="I3061" t="s">
        <v>12804</v>
      </c>
      <c r="J3061" t="s">
        <v>96</v>
      </c>
      <c r="K3061" t="s">
        <v>7</v>
      </c>
      <c r="L3061">
        <v>85000000</v>
      </c>
      <c r="M3061">
        <v>315156409</v>
      </c>
      <c r="N3061" t="s">
        <v>114</v>
      </c>
      <c r="O3061">
        <v>124</v>
      </c>
    </row>
    <row r="3062" spans="1:15" x14ac:dyDescent="0.25">
      <c r="A3062" t="s">
        <v>13959</v>
      </c>
      <c r="B3062" t="s">
        <v>68</v>
      </c>
      <c r="C3062" t="s">
        <v>34</v>
      </c>
      <c r="D3062">
        <v>1997</v>
      </c>
      <c r="E3062" t="s">
        <v>13535</v>
      </c>
      <c r="F3062">
        <v>3.8</v>
      </c>
      <c r="G3062">
        <v>238000</v>
      </c>
      <c r="H3062" t="s">
        <v>5997</v>
      </c>
      <c r="I3062" t="s">
        <v>9603</v>
      </c>
      <c r="J3062" t="s">
        <v>3674</v>
      </c>
      <c r="K3062" t="s">
        <v>7</v>
      </c>
      <c r="L3062">
        <v>125000000</v>
      </c>
      <c r="M3062">
        <v>238235719</v>
      </c>
      <c r="N3062" t="s">
        <v>138</v>
      </c>
      <c r="O3062">
        <v>125</v>
      </c>
    </row>
    <row r="3063" spans="1:15" x14ac:dyDescent="0.25">
      <c r="A3063" t="s">
        <v>13958</v>
      </c>
      <c r="B3063" t="s">
        <v>41</v>
      </c>
      <c r="C3063" t="s">
        <v>5</v>
      </c>
      <c r="D3063">
        <v>1997</v>
      </c>
      <c r="E3063" t="s">
        <v>13756</v>
      </c>
      <c r="F3063">
        <v>6.7</v>
      </c>
      <c r="G3063">
        <v>164000</v>
      </c>
      <c r="H3063" t="s">
        <v>3335</v>
      </c>
      <c r="I3063" t="s">
        <v>13957</v>
      </c>
      <c r="J3063" t="s">
        <v>10366</v>
      </c>
      <c r="K3063" t="s">
        <v>265</v>
      </c>
      <c r="L3063">
        <v>60000000</v>
      </c>
      <c r="M3063">
        <v>26673829</v>
      </c>
      <c r="N3063" t="s">
        <v>13956</v>
      </c>
      <c r="O3063">
        <v>96</v>
      </c>
    </row>
    <row r="3064" spans="1:15" x14ac:dyDescent="0.25">
      <c r="A3064" t="s">
        <v>4649</v>
      </c>
      <c r="B3064" t="s">
        <v>915</v>
      </c>
      <c r="C3064" t="s">
        <v>73</v>
      </c>
      <c r="D3064">
        <v>1997</v>
      </c>
      <c r="E3064" t="s">
        <v>13946</v>
      </c>
      <c r="F3064">
        <v>7.3</v>
      </c>
      <c r="G3064">
        <v>212000</v>
      </c>
      <c r="H3064" t="s">
        <v>7479</v>
      </c>
      <c r="I3064" t="s">
        <v>7479</v>
      </c>
      <c r="J3064" t="s">
        <v>13955</v>
      </c>
      <c r="K3064" t="s">
        <v>7</v>
      </c>
      <c r="L3064">
        <v>85000000</v>
      </c>
      <c r="M3064">
        <v>252712101</v>
      </c>
      <c r="N3064" t="s">
        <v>119</v>
      </c>
      <c r="O3064">
        <v>93</v>
      </c>
    </row>
    <row r="3065" spans="1:15" x14ac:dyDescent="0.25">
      <c r="A3065" t="s">
        <v>13954</v>
      </c>
      <c r="B3065" t="s">
        <v>68</v>
      </c>
      <c r="C3065" t="s">
        <v>34</v>
      </c>
      <c r="D3065">
        <v>1997</v>
      </c>
      <c r="E3065" t="s">
        <v>13649</v>
      </c>
      <c r="F3065">
        <v>6</v>
      </c>
      <c r="G3065">
        <v>85000</v>
      </c>
      <c r="H3065" t="s">
        <v>4451</v>
      </c>
      <c r="I3065" t="s">
        <v>9884</v>
      </c>
      <c r="J3065" t="s">
        <v>4204</v>
      </c>
      <c r="K3065" t="s">
        <v>7</v>
      </c>
      <c r="L3065">
        <v>116000000</v>
      </c>
      <c r="M3065">
        <v>178127760</v>
      </c>
      <c r="N3065" t="s">
        <v>103</v>
      </c>
      <c r="O3065">
        <v>108</v>
      </c>
    </row>
    <row r="3066" spans="1:15" x14ac:dyDescent="0.25">
      <c r="A3066" t="s">
        <v>13953</v>
      </c>
      <c r="B3066" t="s">
        <v>68</v>
      </c>
      <c r="C3066" t="s">
        <v>34</v>
      </c>
      <c r="D3066">
        <v>1997</v>
      </c>
      <c r="E3066" t="s">
        <v>13721</v>
      </c>
      <c r="F3066">
        <v>6.6</v>
      </c>
      <c r="G3066">
        <v>388000</v>
      </c>
      <c r="H3066" t="s">
        <v>1949</v>
      </c>
      <c r="I3066" t="s">
        <v>10644</v>
      </c>
      <c r="J3066" t="s">
        <v>13952</v>
      </c>
      <c r="K3066" t="s">
        <v>7</v>
      </c>
      <c r="L3066">
        <v>73000000</v>
      </c>
      <c r="M3066">
        <v>618638999</v>
      </c>
      <c r="N3066" t="s">
        <v>103</v>
      </c>
      <c r="O3066">
        <v>129</v>
      </c>
    </row>
    <row r="3067" spans="1:15" x14ac:dyDescent="0.25">
      <c r="A3067" t="s">
        <v>13951</v>
      </c>
      <c r="B3067" t="s">
        <v>68</v>
      </c>
      <c r="C3067" t="s">
        <v>73</v>
      </c>
      <c r="D3067">
        <v>1997</v>
      </c>
      <c r="E3067" t="s">
        <v>13824</v>
      </c>
      <c r="F3067">
        <v>8.4</v>
      </c>
      <c r="G3067">
        <v>357000</v>
      </c>
      <c r="H3067" t="s">
        <v>4958</v>
      </c>
      <c r="I3067" t="s">
        <v>4958</v>
      </c>
      <c r="J3067" t="s">
        <v>13950</v>
      </c>
      <c r="K3067" t="s">
        <v>197</v>
      </c>
      <c r="M3067">
        <v>169785704</v>
      </c>
      <c r="N3067" t="s">
        <v>13949</v>
      </c>
      <c r="O3067">
        <v>134</v>
      </c>
    </row>
    <row r="3068" spans="1:15" x14ac:dyDescent="0.25">
      <c r="A3068" t="s">
        <v>13948</v>
      </c>
      <c r="B3068" t="s">
        <v>41</v>
      </c>
      <c r="C3068" t="s">
        <v>5</v>
      </c>
      <c r="D3068">
        <v>1997</v>
      </c>
      <c r="E3068" t="s">
        <v>13486</v>
      </c>
      <c r="F3068">
        <v>6.2</v>
      </c>
      <c r="G3068">
        <v>161000</v>
      </c>
      <c r="H3068" t="s">
        <v>6394</v>
      </c>
      <c r="I3068" t="s">
        <v>6393</v>
      </c>
      <c r="J3068" t="s">
        <v>6392</v>
      </c>
      <c r="K3068" t="s">
        <v>7</v>
      </c>
      <c r="L3068">
        <v>24000000</v>
      </c>
      <c r="M3068">
        <v>172363301</v>
      </c>
      <c r="N3068" t="s">
        <v>1991</v>
      </c>
      <c r="O3068">
        <v>120</v>
      </c>
    </row>
    <row r="3069" spans="1:15" x14ac:dyDescent="0.25">
      <c r="A3069" t="s">
        <v>13947</v>
      </c>
      <c r="B3069" t="s">
        <v>41</v>
      </c>
      <c r="C3069" t="s">
        <v>34</v>
      </c>
      <c r="D3069">
        <v>1997</v>
      </c>
      <c r="E3069" t="s">
        <v>13946</v>
      </c>
      <c r="F3069">
        <v>7.2</v>
      </c>
      <c r="G3069">
        <v>357000</v>
      </c>
      <c r="H3069" t="s">
        <v>7818</v>
      </c>
      <c r="I3069" t="s">
        <v>13945</v>
      </c>
      <c r="J3069" t="s">
        <v>568</v>
      </c>
      <c r="K3069" t="s">
        <v>7</v>
      </c>
      <c r="L3069">
        <v>80000000</v>
      </c>
      <c r="M3069">
        <v>245676146</v>
      </c>
      <c r="N3069" t="s">
        <v>13944</v>
      </c>
      <c r="O3069">
        <v>138</v>
      </c>
    </row>
    <row r="3070" spans="1:15" x14ac:dyDescent="0.25">
      <c r="A3070" t="s">
        <v>13943</v>
      </c>
      <c r="B3070" t="s">
        <v>68</v>
      </c>
      <c r="C3070" t="s">
        <v>24</v>
      </c>
      <c r="D3070">
        <v>1997</v>
      </c>
      <c r="E3070" t="s">
        <v>13586</v>
      </c>
      <c r="F3070">
        <v>7.7</v>
      </c>
      <c r="G3070">
        <v>282000</v>
      </c>
      <c r="H3070" t="s">
        <v>6738</v>
      </c>
      <c r="I3070" t="s">
        <v>4280</v>
      </c>
      <c r="J3070" t="s">
        <v>8461</v>
      </c>
      <c r="K3070" t="s">
        <v>7</v>
      </c>
      <c r="L3070">
        <v>50000000</v>
      </c>
      <c r="M3070">
        <v>314178011</v>
      </c>
      <c r="N3070" t="s">
        <v>2694</v>
      </c>
      <c r="O3070">
        <v>139</v>
      </c>
    </row>
    <row r="3071" spans="1:15" x14ac:dyDescent="0.25">
      <c r="A3071" t="s">
        <v>13942</v>
      </c>
      <c r="B3071" t="s">
        <v>68</v>
      </c>
      <c r="C3071" t="s">
        <v>11</v>
      </c>
      <c r="D3071">
        <v>1997</v>
      </c>
      <c r="E3071" t="s">
        <v>13634</v>
      </c>
      <c r="F3071">
        <v>7.8</v>
      </c>
      <c r="G3071">
        <v>287000</v>
      </c>
      <c r="H3071" t="s">
        <v>5054</v>
      </c>
      <c r="I3071" t="s">
        <v>5054</v>
      </c>
      <c r="J3071" t="s">
        <v>2283</v>
      </c>
      <c r="K3071" t="s">
        <v>7</v>
      </c>
      <c r="L3071">
        <v>36000000</v>
      </c>
      <c r="M3071">
        <v>12532777</v>
      </c>
      <c r="N3071" t="s">
        <v>114</v>
      </c>
      <c r="O3071">
        <v>106</v>
      </c>
    </row>
    <row r="3072" spans="1:15" x14ac:dyDescent="0.25">
      <c r="A3072" t="s">
        <v>13941</v>
      </c>
      <c r="B3072" t="s">
        <v>68</v>
      </c>
      <c r="C3072" t="s">
        <v>87</v>
      </c>
      <c r="D3072">
        <v>1997</v>
      </c>
      <c r="E3072" t="s">
        <v>13770</v>
      </c>
      <c r="F3072">
        <v>7.2</v>
      </c>
      <c r="G3072">
        <v>68000</v>
      </c>
      <c r="H3072" t="s">
        <v>13940</v>
      </c>
      <c r="I3072" t="s">
        <v>9758</v>
      </c>
      <c r="J3072" t="s">
        <v>1010</v>
      </c>
      <c r="K3072" t="s">
        <v>7</v>
      </c>
      <c r="L3072">
        <v>40000000</v>
      </c>
      <c r="M3072">
        <v>45916769</v>
      </c>
      <c r="N3072" t="s">
        <v>13939</v>
      </c>
      <c r="O3072">
        <v>135</v>
      </c>
    </row>
    <row r="3073" spans="1:15" x14ac:dyDescent="0.25">
      <c r="A3073" t="s">
        <v>13938</v>
      </c>
      <c r="B3073" t="s">
        <v>41</v>
      </c>
      <c r="C3073" t="s">
        <v>5</v>
      </c>
      <c r="D3073">
        <v>1997</v>
      </c>
      <c r="E3073" t="s">
        <v>13492</v>
      </c>
      <c r="F3073">
        <v>5.7</v>
      </c>
      <c r="G3073">
        <v>136000</v>
      </c>
      <c r="H3073" t="s">
        <v>9249</v>
      </c>
      <c r="I3073" t="s">
        <v>13297</v>
      </c>
      <c r="J3073" t="s">
        <v>13296</v>
      </c>
      <c r="K3073" t="s">
        <v>7</v>
      </c>
      <c r="L3073">
        <v>17000000</v>
      </c>
      <c r="M3073">
        <v>125586134</v>
      </c>
      <c r="N3073" t="s">
        <v>13082</v>
      </c>
      <c r="O3073">
        <v>101</v>
      </c>
    </row>
    <row r="3074" spans="1:15" x14ac:dyDescent="0.25">
      <c r="A3074" t="s">
        <v>13937</v>
      </c>
      <c r="B3074" t="s">
        <v>41</v>
      </c>
      <c r="C3074" t="s">
        <v>34</v>
      </c>
      <c r="D3074">
        <v>1997</v>
      </c>
      <c r="E3074" t="s">
        <v>13498</v>
      </c>
      <c r="F3074">
        <v>6.2</v>
      </c>
      <c r="G3074">
        <v>234000</v>
      </c>
      <c r="H3074" t="s">
        <v>9904</v>
      </c>
      <c r="I3074" t="s">
        <v>2685</v>
      </c>
      <c r="J3074" t="s">
        <v>5555</v>
      </c>
      <c r="K3074" t="s">
        <v>7</v>
      </c>
      <c r="L3074">
        <v>75000000</v>
      </c>
      <c r="M3074">
        <v>161376069</v>
      </c>
      <c r="N3074" t="s">
        <v>13936</v>
      </c>
      <c r="O3074">
        <v>109</v>
      </c>
    </row>
    <row r="3075" spans="1:15" x14ac:dyDescent="0.25">
      <c r="A3075" t="s">
        <v>13935</v>
      </c>
      <c r="B3075" t="s">
        <v>41</v>
      </c>
      <c r="C3075" t="s">
        <v>11</v>
      </c>
      <c r="D3075">
        <v>1997</v>
      </c>
      <c r="E3075" t="s">
        <v>13934</v>
      </c>
      <c r="F3075">
        <v>7.2</v>
      </c>
      <c r="G3075">
        <v>218000</v>
      </c>
      <c r="H3075" t="s">
        <v>7295</v>
      </c>
      <c r="I3075" t="s">
        <v>13933</v>
      </c>
      <c r="J3075" t="s">
        <v>13932</v>
      </c>
      <c r="K3075" t="s">
        <v>95</v>
      </c>
      <c r="M3075">
        <v>565727</v>
      </c>
      <c r="N3075" t="s">
        <v>13931</v>
      </c>
      <c r="O3075">
        <v>90</v>
      </c>
    </row>
    <row r="3076" spans="1:15" x14ac:dyDescent="0.25">
      <c r="A3076" t="s">
        <v>13930</v>
      </c>
      <c r="B3076" t="s">
        <v>68</v>
      </c>
      <c r="C3076" t="s">
        <v>24</v>
      </c>
      <c r="D3076">
        <v>1997</v>
      </c>
      <c r="E3076" t="s">
        <v>13844</v>
      </c>
      <c r="F3076">
        <v>6.9</v>
      </c>
      <c r="G3076">
        <v>289000</v>
      </c>
      <c r="H3076" t="s">
        <v>1459</v>
      </c>
      <c r="I3076" t="s">
        <v>13929</v>
      </c>
      <c r="J3076" t="s">
        <v>4521</v>
      </c>
      <c r="K3076" t="s">
        <v>7</v>
      </c>
      <c r="L3076">
        <v>45000000</v>
      </c>
      <c r="M3076">
        <v>302710615</v>
      </c>
      <c r="N3076" t="s">
        <v>103</v>
      </c>
      <c r="O3076">
        <v>86</v>
      </c>
    </row>
    <row r="3077" spans="1:15" x14ac:dyDescent="0.25">
      <c r="A3077" t="s">
        <v>13928</v>
      </c>
      <c r="B3077" t="s">
        <v>41</v>
      </c>
      <c r="C3077" t="s">
        <v>409</v>
      </c>
      <c r="D3077">
        <v>1997</v>
      </c>
      <c r="E3077" t="s">
        <v>13463</v>
      </c>
      <c r="F3077">
        <v>7.7</v>
      </c>
      <c r="G3077">
        <v>287000</v>
      </c>
      <c r="H3077" t="s">
        <v>5413</v>
      </c>
      <c r="I3077" t="s">
        <v>13927</v>
      </c>
      <c r="J3077" t="s">
        <v>3476</v>
      </c>
      <c r="K3077" t="s">
        <v>7</v>
      </c>
      <c r="L3077">
        <v>35000000</v>
      </c>
      <c r="M3077">
        <v>124909762</v>
      </c>
      <c r="N3077" t="s">
        <v>13082</v>
      </c>
      <c r="O3077">
        <v>127</v>
      </c>
    </row>
    <row r="3078" spans="1:15" x14ac:dyDescent="0.25">
      <c r="A3078" t="s">
        <v>13926</v>
      </c>
      <c r="B3078" t="s">
        <v>101</v>
      </c>
      <c r="C3078" t="s">
        <v>34</v>
      </c>
      <c r="D3078">
        <v>1997</v>
      </c>
      <c r="E3078" t="s">
        <v>13925</v>
      </c>
      <c r="F3078">
        <v>5.5</v>
      </c>
      <c r="G3078">
        <v>73000</v>
      </c>
      <c r="H3078" t="s">
        <v>10591</v>
      </c>
      <c r="I3078" t="s">
        <v>4215</v>
      </c>
      <c r="J3078" t="s">
        <v>5326</v>
      </c>
      <c r="K3078" t="s">
        <v>7</v>
      </c>
      <c r="L3078">
        <v>55000000</v>
      </c>
      <c r="M3078">
        <v>174463257</v>
      </c>
      <c r="N3078" t="s">
        <v>119</v>
      </c>
      <c r="O3078">
        <v>92</v>
      </c>
    </row>
    <row r="3079" spans="1:15" x14ac:dyDescent="0.25">
      <c r="A3079" t="s">
        <v>13924</v>
      </c>
      <c r="B3079" t="s">
        <v>915</v>
      </c>
      <c r="C3079" t="s">
        <v>73</v>
      </c>
      <c r="D3079">
        <v>1997</v>
      </c>
      <c r="E3079" t="s">
        <v>13770</v>
      </c>
      <c r="F3079">
        <v>7.2</v>
      </c>
      <c r="G3079">
        <v>115000</v>
      </c>
      <c r="H3079" t="s">
        <v>12154</v>
      </c>
      <c r="I3079" t="s">
        <v>13923</v>
      </c>
      <c r="J3079" t="s">
        <v>7239</v>
      </c>
      <c r="K3079" t="s">
        <v>7</v>
      </c>
      <c r="L3079">
        <v>50000000</v>
      </c>
      <c r="M3079">
        <v>139804348</v>
      </c>
      <c r="N3079" t="s">
        <v>890</v>
      </c>
      <c r="O3079">
        <v>94</v>
      </c>
    </row>
    <row r="3080" spans="1:15" x14ac:dyDescent="0.25">
      <c r="A3080" t="s">
        <v>13922</v>
      </c>
      <c r="B3080" t="s">
        <v>68</v>
      </c>
      <c r="C3080" t="s">
        <v>24</v>
      </c>
      <c r="D3080">
        <v>1997</v>
      </c>
      <c r="E3080" t="s">
        <v>13619</v>
      </c>
      <c r="F3080">
        <v>6.1</v>
      </c>
      <c r="G3080">
        <v>34000</v>
      </c>
      <c r="H3080" t="s">
        <v>6689</v>
      </c>
      <c r="I3080" t="s">
        <v>13921</v>
      </c>
      <c r="J3080" t="s">
        <v>10974</v>
      </c>
      <c r="K3080" t="s">
        <v>7</v>
      </c>
      <c r="L3080">
        <v>20000000</v>
      </c>
      <c r="M3080">
        <v>29481428</v>
      </c>
      <c r="N3080" t="s">
        <v>114</v>
      </c>
      <c r="O3080">
        <v>109</v>
      </c>
    </row>
    <row r="3081" spans="1:15" x14ac:dyDescent="0.25">
      <c r="A3081" t="s">
        <v>13920</v>
      </c>
      <c r="B3081" t="s">
        <v>41</v>
      </c>
      <c r="C3081" t="s">
        <v>87</v>
      </c>
      <c r="D3081">
        <v>1997</v>
      </c>
      <c r="E3081" t="s">
        <v>13770</v>
      </c>
      <c r="F3081">
        <v>6.6</v>
      </c>
      <c r="G3081">
        <v>37000</v>
      </c>
      <c r="H3081" t="s">
        <v>1244</v>
      </c>
      <c r="I3081" t="s">
        <v>13919</v>
      </c>
      <c r="J3081" t="s">
        <v>4321</v>
      </c>
      <c r="K3081" t="s">
        <v>7</v>
      </c>
      <c r="L3081">
        <v>35000000</v>
      </c>
      <c r="M3081">
        <v>25105255</v>
      </c>
      <c r="N3081" t="s">
        <v>138</v>
      </c>
      <c r="O3081">
        <v>155</v>
      </c>
    </row>
    <row r="3082" spans="1:15" x14ac:dyDescent="0.25">
      <c r="A3082" t="s">
        <v>13918</v>
      </c>
      <c r="B3082" t="s">
        <v>101</v>
      </c>
      <c r="C3082" t="s">
        <v>24</v>
      </c>
      <c r="D3082">
        <v>1997</v>
      </c>
      <c r="E3082" t="s">
        <v>13917</v>
      </c>
      <c r="F3082">
        <v>5.7</v>
      </c>
      <c r="G3082">
        <v>27000</v>
      </c>
      <c r="H3082" t="s">
        <v>5337</v>
      </c>
      <c r="I3082" t="s">
        <v>11048</v>
      </c>
      <c r="J3082" t="s">
        <v>13916</v>
      </c>
      <c r="K3082" t="s">
        <v>7</v>
      </c>
      <c r="L3082">
        <v>9000000</v>
      </c>
      <c r="M3082">
        <v>23712993</v>
      </c>
      <c r="N3082" t="s">
        <v>108</v>
      </c>
      <c r="O3082">
        <v>95</v>
      </c>
    </row>
    <row r="3083" spans="1:15" x14ac:dyDescent="0.25">
      <c r="A3083" t="s">
        <v>13915</v>
      </c>
      <c r="C3083" t="s">
        <v>73</v>
      </c>
      <c r="D3083">
        <v>1997</v>
      </c>
      <c r="E3083" t="s">
        <v>13914</v>
      </c>
      <c r="F3083">
        <v>8</v>
      </c>
      <c r="G3083">
        <v>63000</v>
      </c>
      <c r="H3083" t="s">
        <v>8953</v>
      </c>
      <c r="I3083" t="s">
        <v>13913</v>
      </c>
      <c r="J3083" t="s">
        <v>13912</v>
      </c>
      <c r="K3083" t="s">
        <v>197</v>
      </c>
      <c r="M3083">
        <v>563130</v>
      </c>
      <c r="N3083" t="s">
        <v>13911</v>
      </c>
      <c r="O3083">
        <v>81</v>
      </c>
    </row>
    <row r="3084" spans="1:15" x14ac:dyDescent="0.25">
      <c r="A3084" t="s">
        <v>13910</v>
      </c>
      <c r="B3084" t="s">
        <v>41</v>
      </c>
      <c r="C3084" t="s">
        <v>34</v>
      </c>
      <c r="D3084">
        <v>1997</v>
      </c>
      <c r="E3084" t="s">
        <v>13506</v>
      </c>
      <c r="F3084">
        <v>6.9</v>
      </c>
      <c r="G3084">
        <v>70000</v>
      </c>
      <c r="H3084" t="s">
        <v>6143</v>
      </c>
      <c r="I3084" t="s">
        <v>7622</v>
      </c>
      <c r="J3084" t="s">
        <v>5628</v>
      </c>
      <c r="K3084" t="s">
        <v>7</v>
      </c>
      <c r="L3084">
        <v>30000000</v>
      </c>
      <c r="M3084">
        <v>43312294</v>
      </c>
      <c r="N3084" t="s">
        <v>13305</v>
      </c>
      <c r="O3084">
        <v>117</v>
      </c>
    </row>
    <row r="3085" spans="1:15" x14ac:dyDescent="0.25">
      <c r="A3085" t="s">
        <v>13909</v>
      </c>
      <c r="B3085" t="s">
        <v>68</v>
      </c>
      <c r="C3085" t="s">
        <v>24</v>
      </c>
      <c r="D3085">
        <v>1997</v>
      </c>
      <c r="E3085" t="s">
        <v>13535</v>
      </c>
      <c r="F3085">
        <v>6.3</v>
      </c>
      <c r="G3085">
        <v>134000</v>
      </c>
      <c r="H3085" t="s">
        <v>7305</v>
      </c>
      <c r="I3085" t="s">
        <v>4518</v>
      </c>
      <c r="J3085" t="s">
        <v>6748</v>
      </c>
      <c r="K3085" t="s">
        <v>7</v>
      </c>
      <c r="L3085">
        <v>38000000</v>
      </c>
      <c r="M3085">
        <v>299288605</v>
      </c>
      <c r="N3085" t="s">
        <v>2694</v>
      </c>
      <c r="O3085">
        <v>105</v>
      </c>
    </row>
    <row r="3086" spans="1:15" x14ac:dyDescent="0.25">
      <c r="A3086" t="s">
        <v>13908</v>
      </c>
      <c r="B3086" t="s">
        <v>68</v>
      </c>
      <c r="C3086" t="s">
        <v>34</v>
      </c>
      <c r="D3086">
        <v>1997</v>
      </c>
      <c r="E3086" t="s">
        <v>13596</v>
      </c>
      <c r="F3086">
        <v>4.8</v>
      </c>
      <c r="G3086">
        <v>99000</v>
      </c>
      <c r="H3086" t="s">
        <v>13907</v>
      </c>
      <c r="I3086" t="s">
        <v>9940</v>
      </c>
      <c r="J3086" t="s">
        <v>9798</v>
      </c>
      <c r="K3086" t="s">
        <v>7</v>
      </c>
      <c r="L3086">
        <v>45000000</v>
      </c>
      <c r="M3086">
        <v>136885767</v>
      </c>
      <c r="N3086" t="s">
        <v>13906</v>
      </c>
      <c r="O3086">
        <v>89</v>
      </c>
    </row>
    <row r="3087" spans="1:15" x14ac:dyDescent="0.25">
      <c r="A3087" t="s">
        <v>13905</v>
      </c>
      <c r="B3087" t="s">
        <v>68</v>
      </c>
      <c r="C3087" t="s">
        <v>34</v>
      </c>
      <c r="D3087">
        <v>1997</v>
      </c>
      <c r="E3087" t="s">
        <v>13824</v>
      </c>
      <c r="F3087">
        <v>6.5</v>
      </c>
      <c r="G3087">
        <v>185000</v>
      </c>
      <c r="H3087" t="s">
        <v>12289</v>
      </c>
      <c r="I3087" t="s">
        <v>13904</v>
      </c>
      <c r="J3087" t="s">
        <v>4204</v>
      </c>
      <c r="K3087" t="s">
        <v>265</v>
      </c>
      <c r="L3087">
        <v>110000000</v>
      </c>
      <c r="M3087">
        <v>333011068</v>
      </c>
      <c r="N3087" t="s">
        <v>11170</v>
      </c>
      <c r="O3087">
        <v>119</v>
      </c>
    </row>
    <row r="3088" spans="1:15" x14ac:dyDescent="0.25">
      <c r="A3088" t="s">
        <v>13903</v>
      </c>
      <c r="B3088" t="s">
        <v>68</v>
      </c>
      <c r="C3088" t="s">
        <v>34</v>
      </c>
      <c r="D3088">
        <v>1997</v>
      </c>
      <c r="E3088" t="s">
        <v>13902</v>
      </c>
      <c r="F3088">
        <v>3.9</v>
      </c>
      <c r="G3088">
        <v>76000</v>
      </c>
      <c r="H3088" t="s">
        <v>10548</v>
      </c>
      <c r="I3088" t="s">
        <v>13185</v>
      </c>
      <c r="J3088" t="s">
        <v>1865</v>
      </c>
      <c r="K3088" t="s">
        <v>7</v>
      </c>
      <c r="L3088">
        <v>160000000</v>
      </c>
      <c r="M3088">
        <v>164508066</v>
      </c>
      <c r="N3088" t="s">
        <v>13901</v>
      </c>
      <c r="O3088">
        <v>121</v>
      </c>
    </row>
    <row r="3089" spans="1:15" x14ac:dyDescent="0.25">
      <c r="A3089" t="s">
        <v>13900</v>
      </c>
      <c r="B3089" t="s">
        <v>68</v>
      </c>
      <c r="C3089" t="s">
        <v>34</v>
      </c>
      <c r="D3089">
        <v>1997</v>
      </c>
      <c r="E3089" t="s">
        <v>13616</v>
      </c>
      <c r="F3089">
        <v>6.2</v>
      </c>
      <c r="G3089">
        <v>64000</v>
      </c>
      <c r="H3089" t="s">
        <v>4638</v>
      </c>
      <c r="I3089" t="s">
        <v>13899</v>
      </c>
      <c r="J3089" t="s">
        <v>9765</v>
      </c>
      <c r="K3089" t="s">
        <v>7</v>
      </c>
      <c r="L3089">
        <v>68000000</v>
      </c>
      <c r="M3089">
        <v>118063304</v>
      </c>
      <c r="N3089" t="s">
        <v>108</v>
      </c>
      <c r="O3089">
        <v>116</v>
      </c>
    </row>
    <row r="3090" spans="1:15" x14ac:dyDescent="0.25">
      <c r="A3090" t="s">
        <v>13898</v>
      </c>
      <c r="B3090" t="s">
        <v>41</v>
      </c>
      <c r="C3090" t="s">
        <v>4370</v>
      </c>
      <c r="D3090">
        <v>1997</v>
      </c>
      <c r="E3090" t="s">
        <v>13897</v>
      </c>
      <c r="F3090">
        <v>7.6</v>
      </c>
      <c r="G3090">
        <v>134000</v>
      </c>
      <c r="H3090" t="s">
        <v>8897</v>
      </c>
      <c r="I3090" t="s">
        <v>8897</v>
      </c>
      <c r="J3090" t="s">
        <v>12913</v>
      </c>
      <c r="K3090" t="s">
        <v>562</v>
      </c>
      <c r="L3090">
        <v>15000000</v>
      </c>
      <c r="M3090">
        <v>3703548</v>
      </c>
      <c r="N3090" t="s">
        <v>13155</v>
      </c>
      <c r="O3090">
        <v>134</v>
      </c>
    </row>
    <row r="3091" spans="1:15" x14ac:dyDescent="0.25">
      <c r="A3091" t="s">
        <v>13896</v>
      </c>
      <c r="B3091" t="s">
        <v>41</v>
      </c>
      <c r="C3091" t="s">
        <v>24</v>
      </c>
      <c r="D3091">
        <v>1997</v>
      </c>
      <c r="E3091" t="s">
        <v>13547</v>
      </c>
      <c r="F3091">
        <v>7.2</v>
      </c>
      <c r="G3091">
        <v>101000</v>
      </c>
      <c r="H3091" t="s">
        <v>7894</v>
      </c>
      <c r="I3091" t="s">
        <v>2350</v>
      </c>
      <c r="J3091" t="s">
        <v>12415</v>
      </c>
      <c r="K3091" t="s">
        <v>265</v>
      </c>
      <c r="L3091">
        <v>3500000</v>
      </c>
      <c r="M3091">
        <v>257938649</v>
      </c>
      <c r="N3091" t="s">
        <v>5344</v>
      </c>
      <c r="O3091">
        <v>91</v>
      </c>
    </row>
    <row r="3092" spans="1:15" x14ac:dyDescent="0.25">
      <c r="A3092" t="s">
        <v>13895</v>
      </c>
      <c r="B3092" t="s">
        <v>68</v>
      </c>
      <c r="C3092" t="s">
        <v>34</v>
      </c>
      <c r="D3092">
        <v>1997</v>
      </c>
      <c r="E3092" t="s">
        <v>13488</v>
      </c>
      <c r="F3092">
        <v>5.2</v>
      </c>
      <c r="G3092">
        <v>65000</v>
      </c>
      <c r="H3092" t="s">
        <v>13894</v>
      </c>
      <c r="I3092" t="s">
        <v>13893</v>
      </c>
      <c r="J3092" t="s">
        <v>7209</v>
      </c>
      <c r="K3092" t="s">
        <v>7</v>
      </c>
      <c r="L3092">
        <v>40000000</v>
      </c>
      <c r="M3092">
        <v>87840042</v>
      </c>
      <c r="N3092" t="s">
        <v>13892</v>
      </c>
      <c r="O3092">
        <v>96</v>
      </c>
    </row>
    <row r="3093" spans="1:15" x14ac:dyDescent="0.25">
      <c r="A3093" t="s">
        <v>13891</v>
      </c>
      <c r="B3093" t="s">
        <v>41</v>
      </c>
      <c r="C3093" t="s">
        <v>24</v>
      </c>
      <c r="D3093">
        <v>1997</v>
      </c>
      <c r="E3093" t="s">
        <v>13834</v>
      </c>
      <c r="F3093">
        <v>6.2</v>
      </c>
      <c r="G3093">
        <v>43000</v>
      </c>
      <c r="H3093" t="s">
        <v>11587</v>
      </c>
      <c r="I3093" t="s">
        <v>13890</v>
      </c>
      <c r="J3093" t="s">
        <v>13856</v>
      </c>
      <c r="K3093" t="s">
        <v>7</v>
      </c>
      <c r="M3093">
        <v>29235353</v>
      </c>
      <c r="N3093" t="s">
        <v>6122</v>
      </c>
      <c r="O3093">
        <v>92</v>
      </c>
    </row>
    <row r="3094" spans="1:15" x14ac:dyDescent="0.25">
      <c r="A3094" t="s">
        <v>13889</v>
      </c>
      <c r="B3094" t="s">
        <v>68</v>
      </c>
      <c r="C3094" t="s">
        <v>100</v>
      </c>
      <c r="D3094">
        <v>1997</v>
      </c>
      <c r="E3094" t="s">
        <v>13523</v>
      </c>
      <c r="F3094">
        <v>7.1</v>
      </c>
      <c r="G3094">
        <v>134000</v>
      </c>
      <c r="H3094" t="s">
        <v>11702</v>
      </c>
      <c r="I3094" t="s">
        <v>13888</v>
      </c>
      <c r="J3094" t="s">
        <v>878</v>
      </c>
      <c r="K3094" t="s">
        <v>7</v>
      </c>
      <c r="L3094">
        <v>70000000</v>
      </c>
      <c r="M3094">
        <v>131457682</v>
      </c>
      <c r="N3094" t="s">
        <v>13082</v>
      </c>
      <c r="O3094">
        <v>136</v>
      </c>
    </row>
    <row r="3095" spans="1:15" x14ac:dyDescent="0.25">
      <c r="A3095" t="s">
        <v>13887</v>
      </c>
      <c r="B3095" t="s">
        <v>41</v>
      </c>
      <c r="C3095" t="s">
        <v>87</v>
      </c>
      <c r="D3095">
        <v>1997</v>
      </c>
      <c r="E3095" t="s">
        <v>13756</v>
      </c>
      <c r="F3095">
        <v>6.9</v>
      </c>
      <c r="G3095">
        <v>89000</v>
      </c>
      <c r="H3095" t="s">
        <v>1012</v>
      </c>
      <c r="I3095" t="s">
        <v>1012</v>
      </c>
      <c r="J3095" t="s">
        <v>843</v>
      </c>
      <c r="K3095" t="s">
        <v>7</v>
      </c>
      <c r="L3095">
        <v>15000000</v>
      </c>
      <c r="M3095">
        <v>44862187</v>
      </c>
      <c r="N3095" t="s">
        <v>3464</v>
      </c>
      <c r="O3095">
        <v>105</v>
      </c>
    </row>
    <row r="3096" spans="1:15" x14ac:dyDescent="0.25">
      <c r="A3096" t="s">
        <v>13886</v>
      </c>
      <c r="B3096" t="s">
        <v>41</v>
      </c>
      <c r="C3096" t="s">
        <v>24</v>
      </c>
      <c r="D3096">
        <v>1997</v>
      </c>
      <c r="E3096" t="s">
        <v>13885</v>
      </c>
      <c r="F3096">
        <v>6.7</v>
      </c>
      <c r="G3096">
        <v>33000</v>
      </c>
      <c r="H3096" t="s">
        <v>692</v>
      </c>
      <c r="I3096" t="s">
        <v>692</v>
      </c>
      <c r="J3096" t="s">
        <v>13884</v>
      </c>
      <c r="K3096" t="s">
        <v>7</v>
      </c>
      <c r="L3096">
        <v>1300000</v>
      </c>
      <c r="M3096">
        <v>116799</v>
      </c>
      <c r="N3096" t="s">
        <v>9824</v>
      </c>
      <c r="O3096">
        <v>89</v>
      </c>
    </row>
    <row r="3097" spans="1:15" x14ac:dyDescent="0.25">
      <c r="A3097" t="s">
        <v>13883</v>
      </c>
      <c r="B3097" t="s">
        <v>68</v>
      </c>
      <c r="C3097" t="s">
        <v>24</v>
      </c>
      <c r="D3097">
        <v>1997</v>
      </c>
      <c r="E3097" t="s">
        <v>13547</v>
      </c>
      <c r="F3097">
        <v>6.4</v>
      </c>
      <c r="G3097">
        <v>40000</v>
      </c>
      <c r="H3097" t="s">
        <v>8410</v>
      </c>
      <c r="I3097" t="s">
        <v>13882</v>
      </c>
      <c r="J3097" t="s">
        <v>6578</v>
      </c>
      <c r="K3097" t="s">
        <v>7</v>
      </c>
      <c r="L3097">
        <v>35000000</v>
      </c>
      <c r="M3097">
        <v>63856929</v>
      </c>
      <c r="N3097" t="s">
        <v>108</v>
      </c>
      <c r="O3097">
        <v>90</v>
      </c>
    </row>
    <row r="3098" spans="1:15" x14ac:dyDescent="0.25">
      <c r="A3098" t="s">
        <v>13881</v>
      </c>
      <c r="B3098" t="s">
        <v>41</v>
      </c>
      <c r="C3098" t="s">
        <v>409</v>
      </c>
      <c r="D3098">
        <v>1997</v>
      </c>
      <c r="E3098" t="s">
        <v>13113</v>
      </c>
      <c r="F3098">
        <v>6.9</v>
      </c>
      <c r="G3098">
        <v>15000</v>
      </c>
      <c r="H3098" t="s">
        <v>13880</v>
      </c>
      <c r="I3098" t="s">
        <v>13879</v>
      </c>
      <c r="J3098" t="s">
        <v>10378</v>
      </c>
      <c r="K3098" t="s">
        <v>265</v>
      </c>
      <c r="L3098">
        <v>10000000</v>
      </c>
      <c r="M3098">
        <v>2158775</v>
      </c>
      <c r="N3098" t="s">
        <v>8711</v>
      </c>
      <c r="O3098">
        <v>118</v>
      </c>
    </row>
    <row r="3099" spans="1:15" x14ac:dyDescent="0.25">
      <c r="A3099" t="s">
        <v>13878</v>
      </c>
      <c r="B3099" t="s">
        <v>41</v>
      </c>
      <c r="C3099" t="s">
        <v>24</v>
      </c>
      <c r="D3099">
        <v>1997</v>
      </c>
      <c r="E3099" t="s">
        <v>13472</v>
      </c>
      <c r="F3099">
        <v>7.2</v>
      </c>
      <c r="G3099">
        <v>134000</v>
      </c>
      <c r="H3099" t="s">
        <v>4605</v>
      </c>
      <c r="I3099" t="s">
        <v>4605</v>
      </c>
      <c r="J3099" t="s">
        <v>2678</v>
      </c>
      <c r="K3099" t="s">
        <v>7</v>
      </c>
      <c r="L3099">
        <v>250000</v>
      </c>
      <c r="M3099">
        <v>12021272</v>
      </c>
      <c r="N3099" t="s">
        <v>13877</v>
      </c>
      <c r="O3099">
        <v>113</v>
      </c>
    </row>
    <row r="3100" spans="1:15" x14ac:dyDescent="0.25">
      <c r="A3100" t="s">
        <v>13876</v>
      </c>
      <c r="B3100" t="s">
        <v>41</v>
      </c>
      <c r="C3100" t="s">
        <v>87</v>
      </c>
      <c r="D3100">
        <v>1997</v>
      </c>
      <c r="E3100" t="s">
        <v>13456</v>
      </c>
      <c r="F3100">
        <v>6.7</v>
      </c>
      <c r="G3100">
        <v>50000</v>
      </c>
      <c r="H3100" t="s">
        <v>3232</v>
      </c>
      <c r="I3100" t="s">
        <v>5195</v>
      </c>
      <c r="J3100" t="s">
        <v>3617</v>
      </c>
      <c r="K3100" t="s">
        <v>7</v>
      </c>
      <c r="L3100">
        <v>19000000</v>
      </c>
      <c r="M3100">
        <v>6682098</v>
      </c>
      <c r="N3100" t="s">
        <v>8657</v>
      </c>
      <c r="O3100">
        <v>125</v>
      </c>
    </row>
    <row r="3101" spans="1:15" x14ac:dyDescent="0.25">
      <c r="A3101" t="s">
        <v>13875</v>
      </c>
      <c r="B3101" t="s">
        <v>41</v>
      </c>
      <c r="C3101" t="s">
        <v>34</v>
      </c>
      <c r="D3101">
        <v>1997</v>
      </c>
      <c r="E3101" t="s">
        <v>13576</v>
      </c>
      <c r="F3101">
        <v>6.7</v>
      </c>
      <c r="G3101">
        <v>96000</v>
      </c>
      <c r="H3101" t="s">
        <v>8887</v>
      </c>
      <c r="I3101" t="s">
        <v>4012</v>
      </c>
      <c r="J3101" t="s">
        <v>3377</v>
      </c>
      <c r="K3101" t="s">
        <v>7</v>
      </c>
      <c r="L3101">
        <v>75000000</v>
      </c>
      <c r="M3101">
        <v>136982834</v>
      </c>
      <c r="N3101" t="s">
        <v>138</v>
      </c>
      <c r="O3101">
        <v>135</v>
      </c>
    </row>
    <row r="3102" spans="1:15" x14ac:dyDescent="0.25">
      <c r="A3102" t="s">
        <v>13874</v>
      </c>
      <c r="B3102" t="s">
        <v>41</v>
      </c>
      <c r="C3102" t="s">
        <v>87</v>
      </c>
      <c r="D3102">
        <v>1997</v>
      </c>
      <c r="E3102" t="s">
        <v>13642</v>
      </c>
      <c r="F3102">
        <v>6.9</v>
      </c>
      <c r="G3102">
        <v>51000</v>
      </c>
      <c r="H3102" t="s">
        <v>7284</v>
      </c>
      <c r="I3102" t="s">
        <v>7284</v>
      </c>
      <c r="J3102" t="s">
        <v>8537</v>
      </c>
      <c r="K3102" t="s">
        <v>7</v>
      </c>
      <c r="L3102">
        <v>36000000</v>
      </c>
      <c r="M3102">
        <v>50159144</v>
      </c>
      <c r="N3102" t="s">
        <v>8160</v>
      </c>
      <c r="O3102">
        <v>93</v>
      </c>
    </row>
    <row r="3103" spans="1:15" x14ac:dyDescent="0.25">
      <c r="A3103" t="s">
        <v>13873</v>
      </c>
      <c r="B3103" t="s">
        <v>41</v>
      </c>
      <c r="C3103" t="s">
        <v>34</v>
      </c>
      <c r="D3103">
        <v>1997</v>
      </c>
      <c r="E3103" t="s">
        <v>13512</v>
      </c>
      <c r="F3103">
        <v>6</v>
      </c>
      <c r="G3103">
        <v>75000</v>
      </c>
      <c r="H3103" t="s">
        <v>2437</v>
      </c>
      <c r="I3103" t="s">
        <v>13872</v>
      </c>
      <c r="J3103" t="s">
        <v>7324</v>
      </c>
      <c r="K3103" t="s">
        <v>7</v>
      </c>
      <c r="L3103">
        <v>50000000</v>
      </c>
      <c r="M3103">
        <v>48169156</v>
      </c>
      <c r="N3103" t="s">
        <v>12919</v>
      </c>
      <c r="O3103">
        <v>125</v>
      </c>
    </row>
    <row r="3104" spans="1:15" x14ac:dyDescent="0.25">
      <c r="A3104" t="s">
        <v>13871</v>
      </c>
      <c r="B3104" t="s">
        <v>41</v>
      </c>
      <c r="C3104" t="s">
        <v>34</v>
      </c>
      <c r="D3104">
        <v>1997</v>
      </c>
      <c r="E3104" t="s">
        <v>13692</v>
      </c>
      <c r="F3104">
        <v>6.4</v>
      </c>
      <c r="G3104">
        <v>109000</v>
      </c>
      <c r="H3104" t="s">
        <v>9034</v>
      </c>
      <c r="I3104" t="s">
        <v>13870</v>
      </c>
      <c r="J3104" t="s">
        <v>1878</v>
      </c>
      <c r="K3104" t="s">
        <v>7</v>
      </c>
      <c r="L3104">
        <v>60000000</v>
      </c>
      <c r="M3104">
        <v>159330280</v>
      </c>
      <c r="N3104" t="s">
        <v>103</v>
      </c>
      <c r="O3104">
        <v>124</v>
      </c>
    </row>
    <row r="3105" spans="1:15" x14ac:dyDescent="0.25">
      <c r="A3105" t="s">
        <v>13869</v>
      </c>
      <c r="B3105" t="s">
        <v>41</v>
      </c>
      <c r="C3105" t="s">
        <v>87</v>
      </c>
      <c r="D3105">
        <v>1997</v>
      </c>
      <c r="E3105" t="s">
        <v>13456</v>
      </c>
      <c r="F3105">
        <v>6.6</v>
      </c>
      <c r="G3105">
        <v>68000</v>
      </c>
      <c r="H3105" t="s">
        <v>5201</v>
      </c>
      <c r="I3105" t="s">
        <v>11651</v>
      </c>
      <c r="J3105" t="s">
        <v>5276</v>
      </c>
      <c r="K3105" t="s">
        <v>7</v>
      </c>
      <c r="L3105">
        <v>27000000</v>
      </c>
      <c r="M3105">
        <v>60527873</v>
      </c>
      <c r="N3105" t="s">
        <v>108</v>
      </c>
      <c r="O3105">
        <v>115</v>
      </c>
    </row>
    <row r="3106" spans="1:15" x14ac:dyDescent="0.25">
      <c r="A3106" t="s">
        <v>13868</v>
      </c>
      <c r="B3106" t="s">
        <v>101</v>
      </c>
      <c r="C3106" t="s">
        <v>24</v>
      </c>
      <c r="D3106">
        <v>1997</v>
      </c>
      <c r="E3106" t="s">
        <v>13619</v>
      </c>
      <c r="F3106">
        <v>6</v>
      </c>
      <c r="G3106">
        <v>46000</v>
      </c>
      <c r="H3106" t="s">
        <v>13867</v>
      </c>
      <c r="I3106" t="s">
        <v>9975</v>
      </c>
      <c r="J3106" t="s">
        <v>12151</v>
      </c>
      <c r="K3106" t="s">
        <v>7</v>
      </c>
      <c r="L3106">
        <v>25000000</v>
      </c>
      <c r="M3106">
        <v>36400360</v>
      </c>
      <c r="N3106" t="s">
        <v>138</v>
      </c>
      <c r="O3106">
        <v>93</v>
      </c>
    </row>
    <row r="3107" spans="1:15" x14ac:dyDescent="0.25">
      <c r="A3107" t="s">
        <v>13866</v>
      </c>
      <c r="B3107" t="s">
        <v>41</v>
      </c>
      <c r="C3107" t="s">
        <v>34</v>
      </c>
      <c r="D3107">
        <v>1997</v>
      </c>
      <c r="E3107" t="s">
        <v>13605</v>
      </c>
      <c r="F3107">
        <v>6.2</v>
      </c>
      <c r="G3107">
        <v>62000</v>
      </c>
      <c r="H3107" t="s">
        <v>13865</v>
      </c>
      <c r="I3107" t="s">
        <v>13864</v>
      </c>
      <c r="J3107" t="s">
        <v>96</v>
      </c>
      <c r="K3107" t="s">
        <v>7</v>
      </c>
      <c r="L3107">
        <v>90000000</v>
      </c>
      <c r="M3107">
        <v>140807547</v>
      </c>
      <c r="N3107" t="s">
        <v>114</v>
      </c>
      <c r="O3107">
        <v>111</v>
      </c>
    </row>
    <row r="3108" spans="1:15" x14ac:dyDescent="0.25">
      <c r="A3108" t="s">
        <v>13863</v>
      </c>
      <c r="B3108" t="s">
        <v>41</v>
      </c>
      <c r="C3108" t="s">
        <v>409</v>
      </c>
      <c r="D3108">
        <v>1997</v>
      </c>
      <c r="E3108" t="s">
        <v>13586</v>
      </c>
      <c r="F3108">
        <v>7.3</v>
      </c>
      <c r="G3108">
        <v>73000</v>
      </c>
      <c r="H3108" t="s">
        <v>1949</v>
      </c>
      <c r="I3108" t="s">
        <v>10057</v>
      </c>
      <c r="J3108" t="s">
        <v>13862</v>
      </c>
      <c r="K3108" t="s">
        <v>7</v>
      </c>
      <c r="L3108">
        <v>36000000</v>
      </c>
      <c r="M3108">
        <v>44229441</v>
      </c>
      <c r="N3108" t="s">
        <v>632</v>
      </c>
      <c r="O3108">
        <v>155</v>
      </c>
    </row>
    <row r="3109" spans="1:15" x14ac:dyDescent="0.25">
      <c r="A3109" t="s">
        <v>13861</v>
      </c>
      <c r="B3109" t="s">
        <v>41</v>
      </c>
      <c r="C3109" t="s">
        <v>34</v>
      </c>
      <c r="D3109">
        <v>1997</v>
      </c>
      <c r="E3109" t="s">
        <v>13586</v>
      </c>
      <c r="F3109">
        <v>6.1</v>
      </c>
      <c r="G3109">
        <v>70000</v>
      </c>
      <c r="H3109" t="s">
        <v>671</v>
      </c>
      <c r="I3109" t="s">
        <v>13860</v>
      </c>
      <c r="J3109" t="s">
        <v>671</v>
      </c>
      <c r="K3109" t="s">
        <v>7</v>
      </c>
      <c r="L3109">
        <v>80000000</v>
      </c>
      <c r="M3109">
        <v>17626234</v>
      </c>
      <c r="N3109" t="s">
        <v>13859</v>
      </c>
      <c r="O3109">
        <v>177</v>
      </c>
    </row>
    <row r="3110" spans="1:15" x14ac:dyDescent="0.25">
      <c r="A3110" t="s">
        <v>13858</v>
      </c>
      <c r="B3110" t="s">
        <v>41</v>
      </c>
      <c r="C3110" t="s">
        <v>5</v>
      </c>
      <c r="D3110">
        <v>1997</v>
      </c>
      <c r="E3110" t="s">
        <v>13512</v>
      </c>
      <c r="F3110">
        <v>6</v>
      </c>
      <c r="G3110">
        <v>47000</v>
      </c>
      <c r="H3110" t="s">
        <v>2672</v>
      </c>
      <c r="I3110" t="s">
        <v>13857</v>
      </c>
      <c r="J3110" t="s">
        <v>13856</v>
      </c>
      <c r="K3110" t="s">
        <v>7</v>
      </c>
      <c r="L3110">
        <v>30000000</v>
      </c>
      <c r="M3110">
        <v>25480803</v>
      </c>
      <c r="N3110" t="s">
        <v>1991</v>
      </c>
      <c r="O3110">
        <v>105</v>
      </c>
    </row>
    <row r="3111" spans="1:15" x14ac:dyDescent="0.25">
      <c r="A3111" t="s">
        <v>13855</v>
      </c>
      <c r="B3111" t="s">
        <v>68</v>
      </c>
      <c r="C3111" t="s">
        <v>24</v>
      </c>
      <c r="D3111">
        <v>1997</v>
      </c>
      <c r="E3111" t="s">
        <v>13608</v>
      </c>
      <c r="F3111">
        <v>6.4</v>
      </c>
      <c r="G3111">
        <v>24000</v>
      </c>
      <c r="H3111" t="s">
        <v>10315</v>
      </c>
      <c r="I3111" t="s">
        <v>13854</v>
      </c>
      <c r="J3111" t="s">
        <v>13854</v>
      </c>
      <c r="K3111" t="s">
        <v>265</v>
      </c>
      <c r="L3111">
        <v>25000000</v>
      </c>
      <c r="M3111">
        <v>9381260</v>
      </c>
      <c r="N3111" t="s">
        <v>103</v>
      </c>
      <c r="O3111">
        <v>93</v>
      </c>
    </row>
    <row r="3112" spans="1:15" x14ac:dyDescent="0.25">
      <c r="A3112" t="s">
        <v>13853</v>
      </c>
      <c r="B3112" t="s">
        <v>41</v>
      </c>
      <c r="C3112" t="s">
        <v>34</v>
      </c>
      <c r="D3112">
        <v>1997</v>
      </c>
      <c r="E3112" t="s">
        <v>13596</v>
      </c>
      <c r="F3112">
        <v>7.3</v>
      </c>
      <c r="G3112">
        <v>90000</v>
      </c>
      <c r="H3112" t="s">
        <v>9711</v>
      </c>
      <c r="I3112" t="s">
        <v>13852</v>
      </c>
      <c r="J3112" t="s">
        <v>4321</v>
      </c>
      <c r="K3112" t="s">
        <v>7</v>
      </c>
      <c r="L3112">
        <v>15000000</v>
      </c>
      <c r="M3112">
        <v>28084357</v>
      </c>
      <c r="N3112" t="s">
        <v>8102</v>
      </c>
      <c r="O3112">
        <v>107</v>
      </c>
    </row>
    <row r="3113" spans="1:15" x14ac:dyDescent="0.25">
      <c r="A3113" t="s">
        <v>13851</v>
      </c>
      <c r="B3113" t="s">
        <v>68</v>
      </c>
      <c r="C3113" t="s">
        <v>34</v>
      </c>
      <c r="D3113">
        <v>1997</v>
      </c>
      <c r="E3113" t="s">
        <v>13770</v>
      </c>
      <c r="F3113">
        <v>3.7</v>
      </c>
      <c r="G3113">
        <v>51000</v>
      </c>
      <c r="H3113" t="s">
        <v>2069</v>
      </c>
      <c r="I3113" t="s">
        <v>13850</v>
      </c>
      <c r="J3113" t="s">
        <v>13849</v>
      </c>
      <c r="K3113" t="s">
        <v>7</v>
      </c>
      <c r="L3113">
        <v>30000000</v>
      </c>
      <c r="M3113">
        <v>51376861</v>
      </c>
      <c r="N3113" t="s">
        <v>666</v>
      </c>
      <c r="O3113">
        <v>95</v>
      </c>
    </row>
    <row r="3114" spans="1:15" x14ac:dyDescent="0.25">
      <c r="A3114" t="s">
        <v>13848</v>
      </c>
      <c r="B3114" t="s">
        <v>101</v>
      </c>
      <c r="C3114" t="s">
        <v>24</v>
      </c>
      <c r="D3114">
        <v>1997</v>
      </c>
      <c r="E3114" t="s">
        <v>13009</v>
      </c>
      <c r="F3114">
        <v>3.5</v>
      </c>
      <c r="G3114">
        <v>34000</v>
      </c>
      <c r="H3114" t="s">
        <v>13618</v>
      </c>
      <c r="I3114" t="s">
        <v>13847</v>
      </c>
      <c r="J3114" t="s">
        <v>13846</v>
      </c>
      <c r="K3114" t="s">
        <v>265</v>
      </c>
      <c r="L3114">
        <v>25000000</v>
      </c>
      <c r="M3114">
        <v>29342592</v>
      </c>
      <c r="N3114" t="s">
        <v>114</v>
      </c>
      <c r="O3114">
        <v>93</v>
      </c>
    </row>
    <row r="3115" spans="1:15" x14ac:dyDescent="0.25">
      <c r="A3115" t="s">
        <v>13845</v>
      </c>
      <c r="B3115" t="s">
        <v>101</v>
      </c>
      <c r="C3115" t="s">
        <v>409</v>
      </c>
      <c r="D3115">
        <v>1997</v>
      </c>
      <c r="E3115" t="s">
        <v>13844</v>
      </c>
      <c r="F3115">
        <v>6.8</v>
      </c>
      <c r="G3115">
        <v>26000</v>
      </c>
      <c r="H3115" t="s">
        <v>13284</v>
      </c>
      <c r="I3115" t="s">
        <v>13284</v>
      </c>
      <c r="J3115" t="s">
        <v>1287</v>
      </c>
      <c r="K3115" t="s">
        <v>7</v>
      </c>
      <c r="L3115">
        <v>20000000</v>
      </c>
      <c r="M3115">
        <v>35281794</v>
      </c>
      <c r="N3115" t="s">
        <v>13843</v>
      </c>
      <c r="O3115">
        <v>127</v>
      </c>
    </row>
    <row r="3116" spans="1:15" x14ac:dyDescent="0.25">
      <c r="A3116" t="s">
        <v>13842</v>
      </c>
      <c r="C3116" t="s">
        <v>11</v>
      </c>
      <c r="D3116">
        <v>1997</v>
      </c>
      <c r="E3116" t="s">
        <v>13841</v>
      </c>
      <c r="F3116">
        <v>7.7</v>
      </c>
      <c r="G3116">
        <v>25000</v>
      </c>
      <c r="H3116" t="s">
        <v>4873</v>
      </c>
      <c r="I3116" t="s">
        <v>13840</v>
      </c>
      <c r="J3116" t="s">
        <v>13839</v>
      </c>
      <c r="K3116" t="s">
        <v>226</v>
      </c>
      <c r="L3116">
        <v>4200000</v>
      </c>
      <c r="M3116">
        <v>585773</v>
      </c>
      <c r="N3116" t="s">
        <v>4871</v>
      </c>
      <c r="O3116">
        <v>96</v>
      </c>
    </row>
    <row r="3117" spans="1:15" x14ac:dyDescent="0.25">
      <c r="A3117" t="s">
        <v>13838</v>
      </c>
      <c r="B3117" t="s">
        <v>101</v>
      </c>
      <c r="C3117" t="s">
        <v>100</v>
      </c>
      <c r="D3117">
        <v>1997</v>
      </c>
      <c r="E3117" t="s">
        <v>13353</v>
      </c>
      <c r="F3117">
        <v>5.9</v>
      </c>
      <c r="G3117">
        <v>20000</v>
      </c>
      <c r="H3117" t="s">
        <v>8784</v>
      </c>
      <c r="I3117" t="s">
        <v>6735</v>
      </c>
      <c r="J3117" t="s">
        <v>789</v>
      </c>
      <c r="K3117" t="s">
        <v>265</v>
      </c>
      <c r="L3117">
        <v>29000000</v>
      </c>
      <c r="M3117">
        <v>22619589</v>
      </c>
      <c r="N3117" t="s">
        <v>11937</v>
      </c>
      <c r="O3117">
        <v>89</v>
      </c>
    </row>
    <row r="3118" spans="1:15" x14ac:dyDescent="0.25">
      <c r="A3118" t="s">
        <v>13837</v>
      </c>
      <c r="B3118" t="s">
        <v>41</v>
      </c>
      <c r="C3118" t="s">
        <v>34</v>
      </c>
      <c r="D3118">
        <v>1997</v>
      </c>
      <c r="E3118" t="s">
        <v>13506</v>
      </c>
      <c r="F3118">
        <v>6</v>
      </c>
      <c r="G3118">
        <v>55000</v>
      </c>
      <c r="H3118" t="s">
        <v>1380</v>
      </c>
      <c r="I3118" t="s">
        <v>13836</v>
      </c>
      <c r="J3118" t="s">
        <v>2431</v>
      </c>
      <c r="K3118" t="s">
        <v>7</v>
      </c>
      <c r="L3118">
        <v>50000000</v>
      </c>
      <c r="M3118">
        <v>110463140</v>
      </c>
      <c r="N3118" t="s">
        <v>632</v>
      </c>
      <c r="O3118">
        <v>124</v>
      </c>
    </row>
    <row r="3119" spans="1:15" x14ac:dyDescent="0.25">
      <c r="A3119" t="s">
        <v>13835</v>
      </c>
      <c r="B3119" t="s">
        <v>68</v>
      </c>
      <c r="C3119" t="s">
        <v>34</v>
      </c>
      <c r="D3119">
        <v>1997</v>
      </c>
      <c r="E3119" t="s">
        <v>13834</v>
      </c>
      <c r="F3119">
        <v>5.5</v>
      </c>
      <c r="G3119">
        <v>73000</v>
      </c>
      <c r="H3119" t="s">
        <v>2809</v>
      </c>
      <c r="I3119" t="s">
        <v>13833</v>
      </c>
      <c r="J3119" t="s">
        <v>4394</v>
      </c>
      <c r="K3119" t="s">
        <v>7</v>
      </c>
      <c r="L3119">
        <v>90000000</v>
      </c>
      <c r="M3119">
        <v>122823468</v>
      </c>
      <c r="N3119" t="s">
        <v>890</v>
      </c>
      <c r="O3119">
        <v>104</v>
      </c>
    </row>
    <row r="3120" spans="1:15" x14ac:dyDescent="0.25">
      <c r="A3120" t="s">
        <v>13832</v>
      </c>
      <c r="B3120" t="s">
        <v>68</v>
      </c>
      <c r="C3120" t="s">
        <v>24</v>
      </c>
      <c r="D3120">
        <v>1997</v>
      </c>
      <c r="E3120" t="s">
        <v>13194</v>
      </c>
      <c r="F3120">
        <v>6.6</v>
      </c>
      <c r="G3120">
        <v>4800</v>
      </c>
      <c r="H3120" t="s">
        <v>13831</v>
      </c>
      <c r="I3120" t="s">
        <v>13831</v>
      </c>
      <c r="J3120" t="s">
        <v>1960</v>
      </c>
      <c r="K3120" t="s">
        <v>265</v>
      </c>
      <c r="M3120">
        <v>537948</v>
      </c>
      <c r="N3120" t="s">
        <v>13830</v>
      </c>
      <c r="O3120">
        <v>96</v>
      </c>
    </row>
    <row r="3121" spans="1:15" x14ac:dyDescent="0.25">
      <c r="A3121" t="s">
        <v>13829</v>
      </c>
      <c r="B3121" t="s">
        <v>41</v>
      </c>
      <c r="C3121" t="s">
        <v>11</v>
      </c>
      <c r="D3121">
        <v>1997</v>
      </c>
      <c r="E3121" t="s">
        <v>13828</v>
      </c>
      <c r="F3121">
        <v>6</v>
      </c>
      <c r="G3121">
        <v>2300</v>
      </c>
      <c r="H3121" t="s">
        <v>13827</v>
      </c>
      <c r="I3121" t="s">
        <v>13827</v>
      </c>
      <c r="J3121" t="s">
        <v>13826</v>
      </c>
      <c r="K3121" t="s">
        <v>95</v>
      </c>
      <c r="M3121">
        <v>294064</v>
      </c>
      <c r="N3121" t="s">
        <v>13503</v>
      </c>
      <c r="O3121">
        <v>103</v>
      </c>
    </row>
    <row r="3122" spans="1:15" x14ac:dyDescent="0.25">
      <c r="A3122" t="s">
        <v>13825</v>
      </c>
      <c r="B3122" t="s">
        <v>101</v>
      </c>
      <c r="C3122" t="s">
        <v>24</v>
      </c>
      <c r="D3122">
        <v>1997</v>
      </c>
      <c r="E3122" t="s">
        <v>13824</v>
      </c>
      <c r="F3122">
        <v>6.5</v>
      </c>
      <c r="G3122">
        <v>53000</v>
      </c>
      <c r="H3122" t="s">
        <v>3191</v>
      </c>
      <c r="I3122" t="s">
        <v>2019</v>
      </c>
      <c r="J3122" t="s">
        <v>9443</v>
      </c>
      <c r="K3122" t="s">
        <v>7</v>
      </c>
      <c r="L3122">
        <v>38000000</v>
      </c>
      <c r="M3122">
        <v>122417389</v>
      </c>
      <c r="N3122" t="s">
        <v>632</v>
      </c>
      <c r="O3122">
        <v>98</v>
      </c>
    </row>
    <row r="3123" spans="1:15" x14ac:dyDescent="0.25">
      <c r="A3123" t="s">
        <v>13823</v>
      </c>
      <c r="B3123" t="s">
        <v>41</v>
      </c>
      <c r="C3123" t="s">
        <v>11</v>
      </c>
      <c r="D3123">
        <v>1997</v>
      </c>
      <c r="E3123" t="s">
        <v>13616</v>
      </c>
      <c r="F3123">
        <v>6.4</v>
      </c>
      <c r="G3123">
        <v>12000</v>
      </c>
      <c r="H3123" t="s">
        <v>11564</v>
      </c>
      <c r="I3123" t="s">
        <v>13822</v>
      </c>
      <c r="J3123" t="s">
        <v>11396</v>
      </c>
      <c r="K3123" t="s">
        <v>7</v>
      </c>
      <c r="M3123">
        <v>5936344</v>
      </c>
      <c r="N3123" t="s">
        <v>527</v>
      </c>
      <c r="O3123">
        <v>110</v>
      </c>
    </row>
    <row r="3124" spans="1:15" x14ac:dyDescent="0.25">
      <c r="A3124" t="s">
        <v>13821</v>
      </c>
      <c r="B3124" t="s">
        <v>41</v>
      </c>
      <c r="C3124" t="s">
        <v>11</v>
      </c>
      <c r="D3124">
        <v>1997</v>
      </c>
      <c r="E3124" t="s">
        <v>13820</v>
      </c>
      <c r="F3124">
        <v>7.7</v>
      </c>
      <c r="G3124">
        <v>65000</v>
      </c>
      <c r="H3124" t="s">
        <v>3666</v>
      </c>
      <c r="I3124" t="s">
        <v>3666</v>
      </c>
      <c r="J3124" t="s">
        <v>13819</v>
      </c>
      <c r="K3124" t="s">
        <v>578</v>
      </c>
      <c r="M3124">
        <v>377967</v>
      </c>
      <c r="N3124" t="s">
        <v>8841</v>
      </c>
      <c r="O3124">
        <v>119</v>
      </c>
    </row>
    <row r="3125" spans="1:15" x14ac:dyDescent="0.25">
      <c r="A3125" t="s">
        <v>13818</v>
      </c>
      <c r="B3125" t="s">
        <v>68</v>
      </c>
      <c r="C3125" t="s">
        <v>34</v>
      </c>
      <c r="D3125">
        <v>1997</v>
      </c>
      <c r="E3125" t="s">
        <v>13719</v>
      </c>
      <c r="F3125">
        <v>5.6</v>
      </c>
      <c r="G3125">
        <v>40000</v>
      </c>
      <c r="H3125" t="s">
        <v>5259</v>
      </c>
      <c r="I3125" t="s">
        <v>13817</v>
      </c>
      <c r="J3125" t="s">
        <v>13139</v>
      </c>
      <c r="K3125" t="s">
        <v>7</v>
      </c>
      <c r="L3125">
        <v>18000000</v>
      </c>
      <c r="M3125">
        <v>31480418</v>
      </c>
      <c r="N3125" t="s">
        <v>837</v>
      </c>
      <c r="O3125">
        <v>88</v>
      </c>
    </row>
    <row r="3126" spans="1:15" x14ac:dyDescent="0.25">
      <c r="A3126" t="s">
        <v>13816</v>
      </c>
      <c r="B3126" t="s">
        <v>41</v>
      </c>
      <c r="C3126" t="s">
        <v>34</v>
      </c>
      <c r="D3126">
        <v>1997</v>
      </c>
      <c r="E3126" t="s">
        <v>13472</v>
      </c>
      <c r="F3126">
        <v>6.1</v>
      </c>
      <c r="G3126">
        <v>29000</v>
      </c>
      <c r="H3126" t="s">
        <v>9941</v>
      </c>
      <c r="I3126" t="s">
        <v>12037</v>
      </c>
      <c r="J3126" t="s">
        <v>10050</v>
      </c>
      <c r="K3126" t="s">
        <v>7</v>
      </c>
      <c r="L3126">
        <v>40000000</v>
      </c>
      <c r="M3126">
        <v>25804707</v>
      </c>
      <c r="N3126" t="s">
        <v>138</v>
      </c>
      <c r="O3126">
        <v>107</v>
      </c>
    </row>
    <row r="3127" spans="1:15" x14ac:dyDescent="0.25">
      <c r="A3127" t="s">
        <v>13815</v>
      </c>
      <c r="B3127" t="s">
        <v>101</v>
      </c>
      <c r="C3127" t="s">
        <v>24</v>
      </c>
      <c r="D3127">
        <v>1997</v>
      </c>
      <c r="E3127" t="s">
        <v>13498</v>
      </c>
      <c r="F3127">
        <v>5.3</v>
      </c>
      <c r="G3127">
        <v>86000</v>
      </c>
      <c r="H3127" t="s">
        <v>9158</v>
      </c>
      <c r="I3127" t="s">
        <v>13814</v>
      </c>
      <c r="J3127" t="s">
        <v>7071</v>
      </c>
      <c r="K3127" t="s">
        <v>7</v>
      </c>
      <c r="L3127">
        <v>80000000</v>
      </c>
      <c r="M3127">
        <v>177977226</v>
      </c>
      <c r="N3127" t="s">
        <v>119</v>
      </c>
      <c r="O3127">
        <v>93</v>
      </c>
    </row>
    <row r="3128" spans="1:15" x14ac:dyDescent="0.25">
      <c r="A3128" t="s">
        <v>13813</v>
      </c>
      <c r="B3128" t="s">
        <v>5244</v>
      </c>
      <c r="C3128" t="s">
        <v>24</v>
      </c>
      <c r="D3128">
        <v>1997</v>
      </c>
      <c r="E3128" t="s">
        <v>13253</v>
      </c>
      <c r="F3128">
        <v>6.1</v>
      </c>
      <c r="G3128">
        <v>35000</v>
      </c>
      <c r="H3128" t="s">
        <v>9978</v>
      </c>
      <c r="I3128" t="s">
        <v>9978</v>
      </c>
      <c r="J3128" t="s">
        <v>9978</v>
      </c>
      <c r="K3128" t="s">
        <v>7</v>
      </c>
      <c r="L3128">
        <v>1000000</v>
      </c>
      <c r="M3128">
        <v>602302</v>
      </c>
      <c r="N3128" t="s">
        <v>13812</v>
      </c>
      <c r="O3128">
        <v>94</v>
      </c>
    </row>
    <row r="3129" spans="1:15" x14ac:dyDescent="0.25">
      <c r="A3129" t="s">
        <v>13811</v>
      </c>
      <c r="B3129" t="s">
        <v>41</v>
      </c>
      <c r="C3129" t="s">
        <v>11</v>
      </c>
      <c r="D3129">
        <v>1997</v>
      </c>
      <c r="E3129" t="s">
        <v>13498</v>
      </c>
      <c r="F3129">
        <v>7.4</v>
      </c>
      <c r="G3129">
        <v>54000</v>
      </c>
      <c r="H3129" t="s">
        <v>967</v>
      </c>
      <c r="I3129" t="s">
        <v>13810</v>
      </c>
      <c r="J3129" t="s">
        <v>6578</v>
      </c>
      <c r="K3129" t="s">
        <v>7</v>
      </c>
      <c r="L3129">
        <v>18000000</v>
      </c>
      <c r="M3129">
        <v>8038061</v>
      </c>
      <c r="N3129" t="s">
        <v>617</v>
      </c>
      <c r="O3129">
        <v>112</v>
      </c>
    </row>
    <row r="3130" spans="1:15" x14ac:dyDescent="0.25">
      <c r="A3130" t="s">
        <v>13809</v>
      </c>
      <c r="B3130" t="s">
        <v>41</v>
      </c>
      <c r="C3130" t="s">
        <v>24</v>
      </c>
      <c r="D3130">
        <v>1997</v>
      </c>
      <c r="E3130" t="s">
        <v>13506</v>
      </c>
      <c r="F3130">
        <v>7</v>
      </c>
      <c r="G3130">
        <v>7400</v>
      </c>
      <c r="H3130" t="s">
        <v>1775</v>
      </c>
      <c r="I3130" t="s">
        <v>1775</v>
      </c>
      <c r="J3130" t="s">
        <v>13151</v>
      </c>
      <c r="K3130" t="s">
        <v>7</v>
      </c>
      <c r="L3130">
        <v>7500000</v>
      </c>
      <c r="M3130">
        <v>43700855</v>
      </c>
      <c r="N3130" t="s">
        <v>527</v>
      </c>
      <c r="O3130">
        <v>115</v>
      </c>
    </row>
    <row r="3131" spans="1:15" x14ac:dyDescent="0.25">
      <c r="A3131" t="s">
        <v>13808</v>
      </c>
      <c r="B3131" t="s">
        <v>101</v>
      </c>
      <c r="C3131" t="s">
        <v>11</v>
      </c>
      <c r="D3131">
        <v>1997</v>
      </c>
      <c r="E3131" t="s">
        <v>12331</v>
      </c>
      <c r="F3131">
        <v>8.3000000000000007</v>
      </c>
      <c r="G3131">
        <v>68000</v>
      </c>
      <c r="H3131" t="s">
        <v>12400</v>
      </c>
      <c r="I3131" t="s">
        <v>12400</v>
      </c>
      <c r="J3131" t="s">
        <v>13807</v>
      </c>
      <c r="K3131" t="s">
        <v>2966</v>
      </c>
      <c r="L3131">
        <v>180000</v>
      </c>
      <c r="M3131">
        <v>933933</v>
      </c>
      <c r="N3131" t="s">
        <v>13806</v>
      </c>
      <c r="O3131">
        <v>89</v>
      </c>
    </row>
    <row r="3132" spans="1:15" x14ac:dyDescent="0.25">
      <c r="A3132" t="s">
        <v>13805</v>
      </c>
      <c r="B3132" t="s">
        <v>41</v>
      </c>
      <c r="C3132" t="s">
        <v>34</v>
      </c>
      <c r="D3132">
        <v>1997</v>
      </c>
      <c r="E3132" t="s">
        <v>13616</v>
      </c>
      <c r="F3132">
        <v>4.8</v>
      </c>
      <c r="G3132">
        <v>32000</v>
      </c>
      <c r="H3132" t="s">
        <v>12982</v>
      </c>
      <c r="I3132" t="s">
        <v>11687</v>
      </c>
      <c r="J3132" t="s">
        <v>5498</v>
      </c>
      <c r="K3132" t="s">
        <v>7</v>
      </c>
      <c r="L3132">
        <v>30000000</v>
      </c>
      <c r="M3132">
        <v>11438337</v>
      </c>
      <c r="N3132" t="s">
        <v>13082</v>
      </c>
      <c r="O3132">
        <v>93</v>
      </c>
    </row>
    <row r="3133" spans="1:15" x14ac:dyDescent="0.25">
      <c r="A3133" t="s">
        <v>13804</v>
      </c>
      <c r="B3133" t="s">
        <v>41</v>
      </c>
      <c r="C3133" t="s">
        <v>5</v>
      </c>
      <c r="D3133">
        <v>1997</v>
      </c>
      <c r="E3133" t="s">
        <v>13603</v>
      </c>
      <c r="F3133">
        <v>5.8</v>
      </c>
      <c r="G3133">
        <v>26000</v>
      </c>
      <c r="H3133" t="s">
        <v>7066</v>
      </c>
      <c r="I3133" t="s">
        <v>13803</v>
      </c>
      <c r="J3133" t="s">
        <v>13802</v>
      </c>
      <c r="K3133" t="s">
        <v>265</v>
      </c>
      <c r="L3133">
        <v>40000000</v>
      </c>
      <c r="M3133">
        <v>33956608</v>
      </c>
      <c r="N3133" t="s">
        <v>10284</v>
      </c>
      <c r="O3133">
        <v>110</v>
      </c>
    </row>
    <row r="3134" spans="1:15" x14ac:dyDescent="0.25">
      <c r="A3134" t="s">
        <v>13801</v>
      </c>
      <c r="B3134" t="s">
        <v>41</v>
      </c>
      <c r="C3134" t="s">
        <v>24</v>
      </c>
      <c r="D3134">
        <v>1997</v>
      </c>
      <c r="E3134" t="s">
        <v>13586</v>
      </c>
      <c r="F3134">
        <v>5.0999999999999996</v>
      </c>
      <c r="G3134">
        <v>24000</v>
      </c>
      <c r="H3134" t="s">
        <v>13800</v>
      </c>
      <c r="I3134" t="s">
        <v>13233</v>
      </c>
      <c r="J3134" t="s">
        <v>13118</v>
      </c>
      <c r="K3134" t="s">
        <v>265</v>
      </c>
      <c r="L3134">
        <v>25000000</v>
      </c>
      <c r="M3134">
        <v>26570463</v>
      </c>
      <c r="N3134" t="s">
        <v>8102</v>
      </c>
      <c r="O3134">
        <v>105</v>
      </c>
    </row>
    <row r="3135" spans="1:15" x14ac:dyDescent="0.25">
      <c r="A3135" t="s">
        <v>13799</v>
      </c>
      <c r="B3135" t="s">
        <v>68</v>
      </c>
      <c r="C3135" t="s">
        <v>100</v>
      </c>
      <c r="D3135">
        <v>1997</v>
      </c>
      <c r="E3135" t="s">
        <v>13750</v>
      </c>
      <c r="F3135">
        <v>6.5</v>
      </c>
      <c r="G3135">
        <v>100000</v>
      </c>
      <c r="H3135" t="s">
        <v>13798</v>
      </c>
      <c r="I3135" t="s">
        <v>1399</v>
      </c>
      <c r="J3135" t="s">
        <v>1399</v>
      </c>
      <c r="K3135" t="s">
        <v>265</v>
      </c>
      <c r="L3135">
        <v>18000000</v>
      </c>
      <c r="M3135">
        <v>251212670</v>
      </c>
      <c r="N3135" t="s">
        <v>11937</v>
      </c>
      <c r="O3135">
        <v>89</v>
      </c>
    </row>
    <row r="3136" spans="1:15" x14ac:dyDescent="0.25">
      <c r="A3136" t="s">
        <v>13797</v>
      </c>
      <c r="B3136" t="s">
        <v>41</v>
      </c>
      <c r="C3136" t="s">
        <v>24</v>
      </c>
      <c r="D3136">
        <v>1997</v>
      </c>
      <c r="E3136" t="s">
        <v>13049</v>
      </c>
      <c r="F3136">
        <v>7.1</v>
      </c>
      <c r="G3136">
        <v>80000</v>
      </c>
      <c r="H3136" t="s">
        <v>3587</v>
      </c>
      <c r="I3136" t="s">
        <v>13796</v>
      </c>
      <c r="J3136" t="s">
        <v>5431</v>
      </c>
      <c r="K3136" t="s">
        <v>7</v>
      </c>
      <c r="L3136">
        <v>15000000</v>
      </c>
      <c r="M3136">
        <v>64256513</v>
      </c>
      <c r="N3136" t="s">
        <v>12403</v>
      </c>
      <c r="O3136">
        <v>97</v>
      </c>
    </row>
    <row r="3137" spans="1:15" x14ac:dyDescent="0.25">
      <c r="A3137" t="s">
        <v>13795</v>
      </c>
      <c r="B3137" t="s">
        <v>52</v>
      </c>
      <c r="C3137" t="s">
        <v>11</v>
      </c>
      <c r="D3137">
        <v>1997</v>
      </c>
      <c r="E3137" t="s">
        <v>13794</v>
      </c>
      <c r="F3137">
        <v>7.8</v>
      </c>
      <c r="G3137">
        <v>26000</v>
      </c>
      <c r="H3137" t="s">
        <v>5333</v>
      </c>
      <c r="I3137" t="s">
        <v>5333</v>
      </c>
      <c r="J3137" t="s">
        <v>13793</v>
      </c>
      <c r="K3137" t="s">
        <v>2966</v>
      </c>
      <c r="M3137">
        <v>10923</v>
      </c>
      <c r="N3137" t="s">
        <v>13792</v>
      </c>
      <c r="O3137">
        <v>95</v>
      </c>
    </row>
    <row r="3138" spans="1:15" x14ac:dyDescent="0.25">
      <c r="A3138" t="s">
        <v>13791</v>
      </c>
      <c r="B3138" t="s">
        <v>41</v>
      </c>
      <c r="C3138" t="s">
        <v>34</v>
      </c>
      <c r="D3138">
        <v>1997</v>
      </c>
      <c r="E3138" t="s">
        <v>13619</v>
      </c>
      <c r="F3138">
        <v>6.7</v>
      </c>
      <c r="G3138">
        <v>52000</v>
      </c>
      <c r="H3138" t="s">
        <v>1244</v>
      </c>
      <c r="I3138" t="s">
        <v>13790</v>
      </c>
      <c r="J3138" t="s">
        <v>1244</v>
      </c>
      <c r="K3138" t="s">
        <v>7</v>
      </c>
      <c r="L3138">
        <v>50000000</v>
      </c>
      <c r="M3138">
        <v>50068310</v>
      </c>
      <c r="N3138" t="s">
        <v>6977</v>
      </c>
      <c r="O3138">
        <v>121</v>
      </c>
    </row>
    <row r="3139" spans="1:15" x14ac:dyDescent="0.25">
      <c r="A3139" t="s">
        <v>13789</v>
      </c>
      <c r="B3139" t="s">
        <v>41</v>
      </c>
      <c r="C3139" t="s">
        <v>438</v>
      </c>
      <c r="D3139">
        <v>1997</v>
      </c>
      <c r="E3139" t="s">
        <v>13547</v>
      </c>
      <c r="F3139">
        <v>5.8</v>
      </c>
      <c r="G3139">
        <v>21000</v>
      </c>
      <c r="H3139" t="s">
        <v>13788</v>
      </c>
      <c r="I3139" t="s">
        <v>13787</v>
      </c>
      <c r="J3139" t="s">
        <v>13786</v>
      </c>
      <c r="K3139" t="s">
        <v>7</v>
      </c>
      <c r="L3139">
        <v>5000000</v>
      </c>
      <c r="M3139">
        <v>15738769</v>
      </c>
      <c r="N3139" t="s">
        <v>13785</v>
      </c>
      <c r="O3139">
        <v>90</v>
      </c>
    </row>
    <row r="3140" spans="1:15" x14ac:dyDescent="0.25">
      <c r="A3140" t="s">
        <v>13784</v>
      </c>
      <c r="B3140" t="s">
        <v>101</v>
      </c>
      <c r="C3140" t="s">
        <v>24</v>
      </c>
      <c r="D3140">
        <v>1997</v>
      </c>
      <c r="E3140" t="s">
        <v>13779</v>
      </c>
      <c r="F3140">
        <v>5.2</v>
      </c>
      <c r="G3140">
        <v>23000</v>
      </c>
      <c r="H3140" t="s">
        <v>9366</v>
      </c>
      <c r="I3140" t="s">
        <v>13783</v>
      </c>
      <c r="J3140" t="s">
        <v>8405</v>
      </c>
      <c r="K3140" t="s">
        <v>7</v>
      </c>
      <c r="L3140">
        <v>32000000</v>
      </c>
      <c r="M3140">
        <v>59927618</v>
      </c>
      <c r="N3140" t="s">
        <v>119</v>
      </c>
      <c r="O3140">
        <v>105</v>
      </c>
    </row>
    <row r="3141" spans="1:15" x14ac:dyDescent="0.25">
      <c r="A3141" t="s">
        <v>13782</v>
      </c>
      <c r="B3141" t="s">
        <v>68</v>
      </c>
      <c r="C3141" t="s">
        <v>24</v>
      </c>
      <c r="D3141">
        <v>1997</v>
      </c>
      <c r="E3141" t="s">
        <v>13517</v>
      </c>
      <c r="F3141">
        <v>4.7</v>
      </c>
      <c r="G3141">
        <v>5000</v>
      </c>
      <c r="H3141" t="s">
        <v>13781</v>
      </c>
      <c r="I3141" t="s">
        <v>10339</v>
      </c>
      <c r="J3141" t="s">
        <v>2116</v>
      </c>
      <c r="K3141" t="s">
        <v>7</v>
      </c>
      <c r="M3141">
        <v>7338279</v>
      </c>
      <c r="N3141" t="s">
        <v>666</v>
      </c>
      <c r="O3141">
        <v>91</v>
      </c>
    </row>
    <row r="3142" spans="1:15" x14ac:dyDescent="0.25">
      <c r="A3142" t="s">
        <v>13780</v>
      </c>
      <c r="B3142" t="s">
        <v>41</v>
      </c>
      <c r="C3142" t="s">
        <v>409</v>
      </c>
      <c r="D3142">
        <v>1997</v>
      </c>
      <c r="E3142" t="s">
        <v>13779</v>
      </c>
      <c r="F3142">
        <v>6.9</v>
      </c>
      <c r="G3142">
        <v>35000</v>
      </c>
      <c r="H3142" t="s">
        <v>7183</v>
      </c>
      <c r="I3142" t="s">
        <v>13778</v>
      </c>
      <c r="J3142" t="s">
        <v>13778</v>
      </c>
      <c r="K3142" t="s">
        <v>7</v>
      </c>
      <c r="L3142">
        <v>28000000</v>
      </c>
      <c r="M3142">
        <v>41230799</v>
      </c>
      <c r="N3142" t="s">
        <v>108</v>
      </c>
      <c r="O3142">
        <v>109</v>
      </c>
    </row>
    <row r="3143" spans="1:15" x14ac:dyDescent="0.25">
      <c r="A3143" t="s">
        <v>13777</v>
      </c>
      <c r="B3143" t="s">
        <v>41</v>
      </c>
      <c r="C3143" t="s">
        <v>11</v>
      </c>
      <c r="D3143">
        <v>1997</v>
      </c>
      <c r="E3143" t="s">
        <v>13049</v>
      </c>
      <c r="F3143">
        <v>7</v>
      </c>
      <c r="G3143">
        <v>20000</v>
      </c>
      <c r="H3143" t="s">
        <v>6219</v>
      </c>
      <c r="I3143" t="s">
        <v>6219</v>
      </c>
      <c r="J3143" t="s">
        <v>5825</v>
      </c>
      <c r="K3143" t="s">
        <v>7</v>
      </c>
      <c r="M3143">
        <v>16534578</v>
      </c>
      <c r="N3143" t="s">
        <v>103</v>
      </c>
      <c r="O3143">
        <v>113</v>
      </c>
    </row>
    <row r="3144" spans="1:15" x14ac:dyDescent="0.25">
      <c r="A3144" t="s">
        <v>13776</v>
      </c>
      <c r="B3144" t="s">
        <v>68</v>
      </c>
      <c r="C3144" t="s">
        <v>24</v>
      </c>
      <c r="D3144">
        <v>1997</v>
      </c>
      <c r="E3144" t="s">
        <v>13488</v>
      </c>
      <c r="F3144">
        <v>5.5</v>
      </c>
      <c r="G3144">
        <v>19000</v>
      </c>
      <c r="H3144" t="s">
        <v>13775</v>
      </c>
      <c r="I3144" t="s">
        <v>13774</v>
      </c>
      <c r="J3144" t="s">
        <v>3433</v>
      </c>
      <c r="K3144" t="s">
        <v>7</v>
      </c>
      <c r="L3144">
        <v>10000000</v>
      </c>
      <c r="M3144">
        <v>44332015</v>
      </c>
      <c r="N3144" t="s">
        <v>837</v>
      </c>
      <c r="O3144">
        <v>101</v>
      </c>
    </row>
    <row r="3145" spans="1:15" x14ac:dyDescent="0.25">
      <c r="A3145" t="s">
        <v>13773</v>
      </c>
      <c r="B3145" t="s">
        <v>41</v>
      </c>
      <c r="C3145" t="s">
        <v>34</v>
      </c>
      <c r="D3145">
        <v>1997</v>
      </c>
      <c r="E3145" t="s">
        <v>13512</v>
      </c>
      <c r="F3145">
        <v>6.2</v>
      </c>
      <c r="G3145">
        <v>28000</v>
      </c>
      <c r="H3145" t="s">
        <v>4648</v>
      </c>
      <c r="I3145" t="s">
        <v>8584</v>
      </c>
      <c r="J3145" t="s">
        <v>13772</v>
      </c>
      <c r="K3145" t="s">
        <v>7</v>
      </c>
      <c r="L3145">
        <v>25000000</v>
      </c>
      <c r="M3145">
        <v>48407611</v>
      </c>
      <c r="N3145" t="s">
        <v>666</v>
      </c>
      <c r="O3145">
        <v>97</v>
      </c>
    </row>
    <row r="3146" spans="1:15" x14ac:dyDescent="0.25">
      <c r="A3146" t="s">
        <v>13771</v>
      </c>
      <c r="B3146" t="s">
        <v>41</v>
      </c>
      <c r="C3146" t="s">
        <v>11</v>
      </c>
      <c r="D3146">
        <v>1997</v>
      </c>
      <c r="E3146" t="s">
        <v>13770</v>
      </c>
      <c r="F3146">
        <v>7.5</v>
      </c>
      <c r="G3146">
        <v>33000</v>
      </c>
      <c r="H3146" t="s">
        <v>3451</v>
      </c>
      <c r="I3146" t="s">
        <v>13714</v>
      </c>
      <c r="J3146" t="s">
        <v>13769</v>
      </c>
      <c r="K3146" t="s">
        <v>95</v>
      </c>
      <c r="M3146">
        <v>3263585</v>
      </c>
      <c r="N3146" t="s">
        <v>13181</v>
      </c>
      <c r="O3146">
        <v>112</v>
      </c>
    </row>
    <row r="3147" spans="1:15" x14ac:dyDescent="0.25">
      <c r="A3147" t="s">
        <v>13768</v>
      </c>
      <c r="B3147" t="s">
        <v>101</v>
      </c>
      <c r="C3147" t="s">
        <v>24</v>
      </c>
      <c r="D3147">
        <v>1997</v>
      </c>
      <c r="E3147" t="s">
        <v>13523</v>
      </c>
      <c r="F3147">
        <v>5.9</v>
      </c>
      <c r="G3147">
        <v>9200</v>
      </c>
      <c r="H3147" t="s">
        <v>13767</v>
      </c>
      <c r="I3147" t="s">
        <v>13766</v>
      </c>
      <c r="J3147" t="s">
        <v>13765</v>
      </c>
      <c r="K3147" t="s">
        <v>7</v>
      </c>
      <c r="M3147">
        <v>15448043</v>
      </c>
      <c r="N3147" t="s">
        <v>12919</v>
      </c>
      <c r="O3147">
        <v>95</v>
      </c>
    </row>
    <row r="3148" spans="1:15" x14ac:dyDescent="0.25">
      <c r="A3148" t="s">
        <v>13764</v>
      </c>
      <c r="B3148" t="s">
        <v>41</v>
      </c>
      <c r="C3148" t="s">
        <v>87</v>
      </c>
      <c r="D3148">
        <v>1997</v>
      </c>
      <c r="E3148" t="s">
        <v>13716</v>
      </c>
      <c r="F3148">
        <v>6.4</v>
      </c>
      <c r="G3148">
        <v>13000</v>
      </c>
      <c r="H3148" t="s">
        <v>13736</v>
      </c>
      <c r="I3148" t="s">
        <v>13736</v>
      </c>
      <c r="J3148" t="s">
        <v>13763</v>
      </c>
      <c r="K3148" t="s">
        <v>7</v>
      </c>
      <c r="L3148">
        <v>37000000</v>
      </c>
      <c r="M3148">
        <v>6492660</v>
      </c>
      <c r="N3148" t="s">
        <v>13762</v>
      </c>
      <c r="O3148">
        <v>118</v>
      </c>
    </row>
    <row r="3149" spans="1:15" x14ac:dyDescent="0.25">
      <c r="A3149" t="s">
        <v>13761</v>
      </c>
      <c r="B3149" t="s">
        <v>101</v>
      </c>
      <c r="C3149" t="s">
        <v>34</v>
      </c>
      <c r="D3149">
        <v>1997</v>
      </c>
      <c r="E3149" t="s">
        <v>13531</v>
      </c>
      <c r="F3149">
        <v>6.4</v>
      </c>
      <c r="G3149">
        <v>7000</v>
      </c>
      <c r="H3149" t="s">
        <v>13760</v>
      </c>
      <c r="I3149" t="s">
        <v>13759</v>
      </c>
      <c r="J3149" t="s">
        <v>12974</v>
      </c>
      <c r="K3149" t="s">
        <v>7</v>
      </c>
      <c r="M3149">
        <v>7342923</v>
      </c>
      <c r="N3149" t="s">
        <v>6260</v>
      </c>
      <c r="O3149">
        <v>106</v>
      </c>
    </row>
    <row r="3150" spans="1:15" x14ac:dyDescent="0.25">
      <c r="A3150" t="s">
        <v>13758</v>
      </c>
      <c r="B3150" t="s">
        <v>41</v>
      </c>
      <c r="C3150" t="s">
        <v>34</v>
      </c>
      <c r="D3150">
        <v>1997</v>
      </c>
      <c r="E3150" t="s">
        <v>13612</v>
      </c>
      <c r="F3150">
        <v>6.7</v>
      </c>
      <c r="G3150">
        <v>45000</v>
      </c>
      <c r="H3150" t="s">
        <v>8368</v>
      </c>
      <c r="I3150" t="s">
        <v>8368</v>
      </c>
      <c r="J3150" t="s">
        <v>5898</v>
      </c>
      <c r="K3150" t="s">
        <v>7</v>
      </c>
      <c r="L3150">
        <v>25000000</v>
      </c>
      <c r="M3150">
        <v>44480039</v>
      </c>
      <c r="N3150" t="s">
        <v>8788</v>
      </c>
      <c r="O3150">
        <v>98</v>
      </c>
    </row>
    <row r="3151" spans="1:15" x14ac:dyDescent="0.25">
      <c r="A3151" t="s">
        <v>13757</v>
      </c>
      <c r="B3151" t="s">
        <v>68</v>
      </c>
      <c r="C3151" t="s">
        <v>34</v>
      </c>
      <c r="D3151">
        <v>1997</v>
      </c>
      <c r="E3151" t="s">
        <v>13756</v>
      </c>
      <c r="F3151">
        <v>2.9</v>
      </c>
      <c r="G3151">
        <v>12000</v>
      </c>
      <c r="H3151" t="s">
        <v>13755</v>
      </c>
      <c r="I3151" t="s">
        <v>13754</v>
      </c>
      <c r="J3151" t="s">
        <v>13753</v>
      </c>
      <c r="K3151" t="s">
        <v>7</v>
      </c>
      <c r="L3151">
        <v>16000000</v>
      </c>
      <c r="M3151">
        <v>1710972</v>
      </c>
      <c r="N3151" t="s">
        <v>13752</v>
      </c>
      <c r="O3151">
        <v>97</v>
      </c>
    </row>
    <row r="3152" spans="1:15" x14ac:dyDescent="0.25">
      <c r="A3152" t="s">
        <v>13751</v>
      </c>
      <c r="B3152" t="s">
        <v>41</v>
      </c>
      <c r="C3152" t="s">
        <v>11</v>
      </c>
      <c r="D3152">
        <v>1997</v>
      </c>
      <c r="E3152" t="s">
        <v>13750</v>
      </c>
      <c r="F3152">
        <v>7.3</v>
      </c>
      <c r="G3152">
        <v>9100</v>
      </c>
      <c r="H3152" t="s">
        <v>13749</v>
      </c>
      <c r="I3152" t="s">
        <v>13749</v>
      </c>
      <c r="J3152" t="s">
        <v>695</v>
      </c>
      <c r="K3152" t="s">
        <v>7</v>
      </c>
      <c r="L3152">
        <v>6000000</v>
      </c>
      <c r="M3152">
        <v>14842388</v>
      </c>
      <c r="N3152" t="s">
        <v>13748</v>
      </c>
      <c r="O3152">
        <v>109</v>
      </c>
    </row>
    <row r="3153" spans="1:15" x14ac:dyDescent="0.25">
      <c r="A3153" t="s">
        <v>13747</v>
      </c>
      <c r="B3153" t="s">
        <v>68</v>
      </c>
      <c r="C3153" t="s">
        <v>409</v>
      </c>
      <c r="D3153">
        <v>1997</v>
      </c>
      <c r="E3153" t="s">
        <v>13187</v>
      </c>
      <c r="F3153">
        <v>7</v>
      </c>
      <c r="G3153">
        <v>27000</v>
      </c>
      <c r="H3153" t="s">
        <v>1006</v>
      </c>
      <c r="I3153" t="s">
        <v>3075</v>
      </c>
      <c r="J3153" t="s">
        <v>13746</v>
      </c>
      <c r="K3153" t="s">
        <v>7</v>
      </c>
      <c r="L3153">
        <v>28000000</v>
      </c>
      <c r="M3153">
        <v>5684789</v>
      </c>
      <c r="N3153" t="s">
        <v>12768</v>
      </c>
      <c r="O3153">
        <v>134</v>
      </c>
    </row>
    <row r="3154" spans="1:15" x14ac:dyDescent="0.25">
      <c r="A3154" t="s">
        <v>13745</v>
      </c>
      <c r="B3154" t="s">
        <v>52</v>
      </c>
      <c r="C3154" t="s">
        <v>87</v>
      </c>
      <c r="D3154">
        <v>1997</v>
      </c>
      <c r="E3154" t="s">
        <v>13744</v>
      </c>
      <c r="F3154">
        <v>7.4</v>
      </c>
      <c r="G3154">
        <v>12000</v>
      </c>
      <c r="H3154" t="s">
        <v>8651</v>
      </c>
      <c r="I3154" t="s">
        <v>8651</v>
      </c>
      <c r="J3154" t="s">
        <v>13743</v>
      </c>
      <c r="K3154" t="s">
        <v>197</v>
      </c>
      <c r="N3154" t="s">
        <v>13742</v>
      </c>
      <c r="O3154">
        <v>111</v>
      </c>
    </row>
    <row r="3155" spans="1:15" x14ac:dyDescent="0.25">
      <c r="A3155" t="s">
        <v>13741</v>
      </c>
      <c r="B3155" t="s">
        <v>41</v>
      </c>
      <c r="C3155" t="s">
        <v>11</v>
      </c>
      <c r="D3155">
        <v>1997</v>
      </c>
      <c r="E3155" t="s">
        <v>13187</v>
      </c>
      <c r="F3155">
        <v>7.4</v>
      </c>
      <c r="G3155">
        <v>29000</v>
      </c>
      <c r="H3155" t="s">
        <v>2774</v>
      </c>
      <c r="I3155" t="s">
        <v>2774</v>
      </c>
      <c r="J3155" t="s">
        <v>13740</v>
      </c>
      <c r="K3155" t="s">
        <v>578</v>
      </c>
      <c r="M3155">
        <v>1785901</v>
      </c>
      <c r="N3155" t="s">
        <v>10189</v>
      </c>
      <c r="O3155">
        <v>103</v>
      </c>
    </row>
    <row r="3156" spans="1:15" x14ac:dyDescent="0.25">
      <c r="A3156" t="s">
        <v>13739</v>
      </c>
      <c r="B3156" t="s">
        <v>41</v>
      </c>
      <c r="C3156" t="s">
        <v>34</v>
      </c>
      <c r="D3156">
        <v>1997</v>
      </c>
      <c r="E3156" t="s">
        <v>13738</v>
      </c>
      <c r="F3156">
        <v>5.0999999999999996</v>
      </c>
      <c r="G3156">
        <v>17000</v>
      </c>
      <c r="H3156" t="s">
        <v>13737</v>
      </c>
      <c r="I3156" t="s">
        <v>13736</v>
      </c>
      <c r="J3156" t="s">
        <v>11505</v>
      </c>
      <c r="K3156" t="s">
        <v>7</v>
      </c>
      <c r="L3156">
        <v>60000000</v>
      </c>
      <c r="M3156">
        <v>16228448</v>
      </c>
      <c r="N3156" t="s">
        <v>138</v>
      </c>
      <c r="O3156">
        <v>105</v>
      </c>
    </row>
    <row r="3157" spans="1:15" x14ac:dyDescent="0.25">
      <c r="A3157" t="s">
        <v>13735</v>
      </c>
      <c r="B3157" t="s">
        <v>101</v>
      </c>
      <c r="C3157" t="s">
        <v>24</v>
      </c>
      <c r="D3157">
        <v>1997</v>
      </c>
      <c r="E3157" t="s">
        <v>13488</v>
      </c>
      <c r="F3157">
        <v>5.3</v>
      </c>
      <c r="G3157">
        <v>17000</v>
      </c>
      <c r="H3157" t="s">
        <v>591</v>
      </c>
      <c r="I3157" t="s">
        <v>13734</v>
      </c>
      <c r="J3157" t="s">
        <v>13733</v>
      </c>
      <c r="K3157" t="s">
        <v>7</v>
      </c>
      <c r="L3157">
        <v>3000000</v>
      </c>
      <c r="M3157">
        <v>23144499</v>
      </c>
      <c r="N3157" t="s">
        <v>119</v>
      </c>
      <c r="O3157">
        <v>98</v>
      </c>
    </row>
    <row r="3158" spans="1:15" x14ac:dyDescent="0.25">
      <c r="A3158" t="s">
        <v>13732</v>
      </c>
      <c r="B3158" t="s">
        <v>41</v>
      </c>
      <c r="C3158" t="s">
        <v>24</v>
      </c>
      <c r="D3158">
        <v>1997</v>
      </c>
      <c r="E3158" t="s">
        <v>13259</v>
      </c>
      <c r="F3158">
        <v>6.4</v>
      </c>
      <c r="G3158">
        <v>20000</v>
      </c>
      <c r="H3158" t="s">
        <v>11880</v>
      </c>
      <c r="I3158" t="s">
        <v>11880</v>
      </c>
      <c r="J3158" t="s">
        <v>7269</v>
      </c>
      <c r="K3158" t="s">
        <v>7</v>
      </c>
      <c r="L3158">
        <v>5000000</v>
      </c>
      <c r="M3158">
        <v>5881367</v>
      </c>
      <c r="N3158" t="s">
        <v>13600</v>
      </c>
      <c r="O3158">
        <v>105</v>
      </c>
    </row>
    <row r="3159" spans="1:15" x14ac:dyDescent="0.25">
      <c r="A3159" t="s">
        <v>13731</v>
      </c>
      <c r="B3159" t="s">
        <v>68</v>
      </c>
      <c r="C3159" t="s">
        <v>24</v>
      </c>
      <c r="D3159">
        <v>1997</v>
      </c>
      <c r="E3159" t="s">
        <v>13486</v>
      </c>
      <c r="F3159">
        <v>5.8</v>
      </c>
      <c r="G3159">
        <v>10000</v>
      </c>
      <c r="H3159" t="s">
        <v>13471</v>
      </c>
      <c r="I3159" t="s">
        <v>13730</v>
      </c>
      <c r="J3159" t="s">
        <v>8405</v>
      </c>
      <c r="K3159" t="s">
        <v>7</v>
      </c>
      <c r="L3159">
        <v>35000000</v>
      </c>
      <c r="M3159">
        <v>32748995</v>
      </c>
      <c r="N3159" t="s">
        <v>103</v>
      </c>
      <c r="O3159">
        <v>115</v>
      </c>
    </row>
    <row r="3160" spans="1:15" x14ac:dyDescent="0.25">
      <c r="A3160" t="s">
        <v>13729</v>
      </c>
      <c r="B3160" t="s">
        <v>41</v>
      </c>
      <c r="C3160" t="s">
        <v>24</v>
      </c>
      <c r="D3160">
        <v>1997</v>
      </c>
      <c r="E3160" t="s">
        <v>12835</v>
      </c>
      <c r="F3160">
        <v>7.7</v>
      </c>
      <c r="G3160">
        <v>15000</v>
      </c>
      <c r="H3160" t="s">
        <v>12098</v>
      </c>
      <c r="I3160" t="s">
        <v>12097</v>
      </c>
      <c r="J3160" t="s">
        <v>13728</v>
      </c>
      <c r="K3160" t="s">
        <v>504</v>
      </c>
      <c r="M3160">
        <v>877862</v>
      </c>
      <c r="N3160" t="s">
        <v>12096</v>
      </c>
      <c r="O3160">
        <v>85</v>
      </c>
    </row>
    <row r="3161" spans="1:15" x14ac:dyDescent="0.25">
      <c r="A3161" t="s">
        <v>13727</v>
      </c>
      <c r="B3161" t="s">
        <v>101</v>
      </c>
      <c r="C3161" t="s">
        <v>34</v>
      </c>
      <c r="D3161">
        <v>1997</v>
      </c>
      <c r="E3161" t="s">
        <v>13517</v>
      </c>
      <c r="F3161">
        <v>3.7</v>
      </c>
      <c r="G3161">
        <v>8300</v>
      </c>
      <c r="H3161" t="s">
        <v>13726</v>
      </c>
      <c r="I3161" t="s">
        <v>13726</v>
      </c>
      <c r="J3161" t="s">
        <v>13725</v>
      </c>
      <c r="K3161" t="s">
        <v>7</v>
      </c>
      <c r="L3161">
        <v>8000000</v>
      </c>
      <c r="M3161">
        <v>9615840</v>
      </c>
      <c r="N3161" t="s">
        <v>890</v>
      </c>
      <c r="O3161">
        <v>99</v>
      </c>
    </row>
    <row r="3162" spans="1:15" x14ac:dyDescent="0.25">
      <c r="A3162" t="s">
        <v>13724</v>
      </c>
      <c r="B3162" t="s">
        <v>41</v>
      </c>
      <c r="C3162" t="s">
        <v>34</v>
      </c>
      <c r="D3162">
        <v>1997</v>
      </c>
      <c r="E3162" t="s">
        <v>13723</v>
      </c>
      <c r="F3162">
        <v>7.2</v>
      </c>
      <c r="G3162">
        <v>7700</v>
      </c>
      <c r="H3162" t="s">
        <v>6333</v>
      </c>
      <c r="I3162" t="s">
        <v>11548</v>
      </c>
      <c r="J3162" t="s">
        <v>9798</v>
      </c>
      <c r="K3162" t="s">
        <v>7</v>
      </c>
      <c r="L3162">
        <v>25000000</v>
      </c>
      <c r="M3162">
        <v>13130349</v>
      </c>
      <c r="N3162" t="s">
        <v>138</v>
      </c>
      <c r="O3162">
        <v>140</v>
      </c>
    </row>
    <row r="3163" spans="1:15" x14ac:dyDescent="0.25">
      <c r="A3163" t="s">
        <v>13722</v>
      </c>
      <c r="B3163" t="s">
        <v>41</v>
      </c>
      <c r="C3163" t="s">
        <v>24</v>
      </c>
      <c r="D3163">
        <v>1997</v>
      </c>
      <c r="E3163" t="s">
        <v>13721</v>
      </c>
      <c r="F3163">
        <v>6.1</v>
      </c>
      <c r="G3163">
        <v>24000</v>
      </c>
      <c r="H3163" t="s">
        <v>9187</v>
      </c>
      <c r="I3163" t="s">
        <v>10078</v>
      </c>
      <c r="J3163" t="s">
        <v>7239</v>
      </c>
      <c r="K3163" t="s">
        <v>7</v>
      </c>
      <c r="M3163">
        <v>34673095</v>
      </c>
      <c r="N3163" t="s">
        <v>138</v>
      </c>
      <c r="O3163">
        <v>100</v>
      </c>
    </row>
    <row r="3164" spans="1:15" x14ac:dyDescent="0.25">
      <c r="A3164" t="s">
        <v>13720</v>
      </c>
      <c r="B3164" t="s">
        <v>41</v>
      </c>
      <c r="C3164" t="s">
        <v>34</v>
      </c>
      <c r="D3164">
        <v>1997</v>
      </c>
      <c r="E3164" t="s">
        <v>13719</v>
      </c>
      <c r="F3164">
        <v>5.5</v>
      </c>
      <c r="G3164">
        <v>26000</v>
      </c>
      <c r="H3164" t="s">
        <v>9506</v>
      </c>
      <c r="I3164" t="s">
        <v>13718</v>
      </c>
      <c r="J3164" t="s">
        <v>2822</v>
      </c>
      <c r="K3164" t="s">
        <v>7</v>
      </c>
      <c r="L3164">
        <v>55000000</v>
      </c>
      <c r="M3164">
        <v>32000301</v>
      </c>
      <c r="N3164" t="s">
        <v>6122</v>
      </c>
      <c r="O3164">
        <v>117</v>
      </c>
    </row>
    <row r="3165" spans="1:15" x14ac:dyDescent="0.25">
      <c r="A3165" t="s">
        <v>13717</v>
      </c>
      <c r="B3165" t="s">
        <v>41</v>
      </c>
      <c r="C3165" t="s">
        <v>87</v>
      </c>
      <c r="D3165">
        <v>1997</v>
      </c>
      <c r="E3165" t="s">
        <v>13716</v>
      </c>
      <c r="F3165">
        <v>6.3</v>
      </c>
      <c r="G3165">
        <v>17000</v>
      </c>
      <c r="H3165" t="s">
        <v>7799</v>
      </c>
      <c r="I3165" t="s">
        <v>12188</v>
      </c>
      <c r="J3165" t="s">
        <v>5551</v>
      </c>
      <c r="K3165" t="s">
        <v>7</v>
      </c>
      <c r="L3165">
        <v>48000000</v>
      </c>
      <c r="M3165">
        <v>22459274</v>
      </c>
      <c r="N3165" t="s">
        <v>704</v>
      </c>
      <c r="O3165">
        <v>122</v>
      </c>
    </row>
    <row r="3166" spans="1:15" x14ac:dyDescent="0.25">
      <c r="A3166" t="s">
        <v>13715</v>
      </c>
      <c r="B3166" t="s">
        <v>41</v>
      </c>
      <c r="C3166" t="s">
        <v>11</v>
      </c>
      <c r="D3166">
        <v>1997</v>
      </c>
      <c r="E3166" t="s">
        <v>12776</v>
      </c>
      <c r="F3166">
        <v>7</v>
      </c>
      <c r="G3166">
        <v>16000</v>
      </c>
      <c r="H3166" t="s">
        <v>2284</v>
      </c>
      <c r="I3166" t="s">
        <v>13714</v>
      </c>
      <c r="J3166" t="s">
        <v>13713</v>
      </c>
      <c r="K3166" t="s">
        <v>7</v>
      </c>
      <c r="L3166">
        <v>6000000</v>
      </c>
      <c r="M3166">
        <v>6330054</v>
      </c>
      <c r="N3166" t="s">
        <v>13712</v>
      </c>
      <c r="O3166">
        <v>114</v>
      </c>
    </row>
    <row r="3167" spans="1:15" x14ac:dyDescent="0.25">
      <c r="A3167" t="s">
        <v>13711</v>
      </c>
      <c r="B3167" t="s">
        <v>41</v>
      </c>
      <c r="C3167" t="s">
        <v>11</v>
      </c>
      <c r="D3167">
        <v>1997</v>
      </c>
      <c r="E3167" t="s">
        <v>13681</v>
      </c>
      <c r="F3167">
        <v>7.4</v>
      </c>
      <c r="G3167">
        <v>4300</v>
      </c>
      <c r="H3167" t="s">
        <v>13710</v>
      </c>
      <c r="I3167" t="s">
        <v>13710</v>
      </c>
      <c r="J3167" t="s">
        <v>13709</v>
      </c>
      <c r="K3167" t="s">
        <v>7</v>
      </c>
      <c r="L3167">
        <v>10000000</v>
      </c>
      <c r="M3167">
        <v>12782749</v>
      </c>
      <c r="N3167" t="s">
        <v>13708</v>
      </c>
      <c r="O3167">
        <v>104</v>
      </c>
    </row>
    <row r="3168" spans="1:15" x14ac:dyDescent="0.25">
      <c r="A3168" t="s">
        <v>13707</v>
      </c>
      <c r="B3168" t="s">
        <v>41</v>
      </c>
      <c r="C3168" t="s">
        <v>11</v>
      </c>
      <c r="D3168">
        <v>1997</v>
      </c>
      <c r="E3168" t="s">
        <v>13547</v>
      </c>
      <c r="F3168">
        <v>6.1</v>
      </c>
      <c r="G3168">
        <v>5200</v>
      </c>
      <c r="H3168" t="s">
        <v>3935</v>
      </c>
      <c r="I3168" t="s">
        <v>13706</v>
      </c>
      <c r="J3168" t="s">
        <v>7011</v>
      </c>
      <c r="K3168" t="s">
        <v>7</v>
      </c>
      <c r="L3168">
        <v>28000000</v>
      </c>
      <c r="M3168">
        <v>7936780</v>
      </c>
      <c r="N3168" t="s">
        <v>6122</v>
      </c>
      <c r="O3168">
        <v>105</v>
      </c>
    </row>
    <row r="3169" spans="1:15" x14ac:dyDescent="0.25">
      <c r="A3169" t="s">
        <v>13705</v>
      </c>
      <c r="B3169" t="s">
        <v>41</v>
      </c>
      <c r="C3169" t="s">
        <v>24</v>
      </c>
      <c r="D3169">
        <v>1997</v>
      </c>
      <c r="E3169" t="s">
        <v>13560</v>
      </c>
      <c r="F3169">
        <v>6.5</v>
      </c>
      <c r="G3169">
        <v>8400</v>
      </c>
      <c r="H3169" t="s">
        <v>4113</v>
      </c>
      <c r="I3169" t="s">
        <v>4113</v>
      </c>
      <c r="J3169" t="s">
        <v>13704</v>
      </c>
      <c r="K3169" t="s">
        <v>7</v>
      </c>
      <c r="M3169">
        <v>194201</v>
      </c>
      <c r="N3169" t="s">
        <v>13703</v>
      </c>
      <c r="O3169">
        <v>82</v>
      </c>
    </row>
    <row r="3170" spans="1:15" x14ac:dyDescent="0.25">
      <c r="A3170" t="s">
        <v>13702</v>
      </c>
      <c r="B3170" t="s">
        <v>41</v>
      </c>
      <c r="C3170" t="s">
        <v>87</v>
      </c>
      <c r="D3170">
        <v>1997</v>
      </c>
      <c r="E3170" t="s">
        <v>13701</v>
      </c>
      <c r="F3170">
        <v>6.3</v>
      </c>
      <c r="G3170">
        <v>11000</v>
      </c>
      <c r="H3170" t="s">
        <v>13700</v>
      </c>
      <c r="I3170" t="s">
        <v>13699</v>
      </c>
      <c r="J3170" t="s">
        <v>10366</v>
      </c>
      <c r="K3170" t="s">
        <v>7</v>
      </c>
      <c r="L3170">
        <v>30000000</v>
      </c>
      <c r="M3170">
        <v>23499102</v>
      </c>
      <c r="N3170" t="s">
        <v>9348</v>
      </c>
      <c r="O3170">
        <v>130</v>
      </c>
    </row>
    <row r="3171" spans="1:15" x14ac:dyDescent="0.25">
      <c r="A3171" t="s">
        <v>13698</v>
      </c>
      <c r="B3171" t="s">
        <v>68</v>
      </c>
      <c r="C3171" t="s">
        <v>34</v>
      </c>
      <c r="D3171">
        <v>1997</v>
      </c>
      <c r="E3171" t="s">
        <v>13562</v>
      </c>
      <c r="F3171">
        <v>5.4</v>
      </c>
      <c r="G3171">
        <v>13000</v>
      </c>
      <c r="H3171" t="s">
        <v>13697</v>
      </c>
      <c r="I3171" t="s">
        <v>13696</v>
      </c>
      <c r="J3171" t="s">
        <v>5354</v>
      </c>
      <c r="K3171" t="s">
        <v>7</v>
      </c>
      <c r="L3171">
        <v>20000000</v>
      </c>
      <c r="M3171">
        <v>14515490</v>
      </c>
      <c r="N3171" t="s">
        <v>114</v>
      </c>
      <c r="O3171">
        <v>101</v>
      </c>
    </row>
    <row r="3172" spans="1:15" x14ac:dyDescent="0.25">
      <c r="A3172" t="s">
        <v>9363</v>
      </c>
      <c r="B3172" t="s">
        <v>41</v>
      </c>
      <c r="C3172" t="s">
        <v>24</v>
      </c>
      <c r="D3172">
        <v>1997</v>
      </c>
      <c r="E3172" t="s">
        <v>13695</v>
      </c>
      <c r="F3172">
        <v>6.7</v>
      </c>
      <c r="G3172">
        <v>10000</v>
      </c>
      <c r="H3172" t="s">
        <v>13694</v>
      </c>
      <c r="I3172" t="s">
        <v>3883</v>
      </c>
      <c r="J3172" t="s">
        <v>3125</v>
      </c>
      <c r="K3172" t="s">
        <v>265</v>
      </c>
      <c r="M3172">
        <v>3736</v>
      </c>
      <c r="N3172" t="s">
        <v>12660</v>
      </c>
      <c r="O3172">
        <v>102</v>
      </c>
    </row>
    <row r="3173" spans="1:15" x14ac:dyDescent="0.25">
      <c r="A3173" t="s">
        <v>13693</v>
      </c>
      <c r="B3173" t="s">
        <v>101</v>
      </c>
      <c r="C3173" t="s">
        <v>24</v>
      </c>
      <c r="D3173">
        <v>1997</v>
      </c>
      <c r="E3173" t="s">
        <v>13692</v>
      </c>
      <c r="F3173">
        <v>6.6</v>
      </c>
      <c r="G3173">
        <v>31000</v>
      </c>
      <c r="H3173" t="s">
        <v>10529</v>
      </c>
      <c r="I3173" t="s">
        <v>13691</v>
      </c>
      <c r="J3173" t="s">
        <v>1073</v>
      </c>
      <c r="K3173" t="s">
        <v>7</v>
      </c>
      <c r="L3173">
        <v>20000000</v>
      </c>
      <c r="M3173">
        <v>13717039</v>
      </c>
      <c r="N3173" t="s">
        <v>138</v>
      </c>
      <c r="O3173">
        <v>94</v>
      </c>
    </row>
    <row r="3174" spans="1:15" x14ac:dyDescent="0.25">
      <c r="A3174" t="s">
        <v>13690</v>
      </c>
      <c r="B3174" t="s">
        <v>101</v>
      </c>
      <c r="C3174" t="s">
        <v>24</v>
      </c>
      <c r="D3174">
        <v>1997</v>
      </c>
      <c r="E3174" t="s">
        <v>13649</v>
      </c>
      <c r="F3174">
        <v>5.5</v>
      </c>
      <c r="G3174">
        <v>8800</v>
      </c>
      <c r="H3174" t="s">
        <v>3749</v>
      </c>
      <c r="I3174" t="s">
        <v>10299</v>
      </c>
      <c r="J3174" t="s">
        <v>13689</v>
      </c>
      <c r="K3174" t="s">
        <v>7</v>
      </c>
      <c r="L3174">
        <v>16000000</v>
      </c>
      <c r="M3174">
        <v>11486880</v>
      </c>
      <c r="N3174" t="s">
        <v>13688</v>
      </c>
      <c r="O3174">
        <v>105</v>
      </c>
    </row>
    <row r="3175" spans="1:15" x14ac:dyDescent="0.25">
      <c r="A3175" t="s">
        <v>13687</v>
      </c>
      <c r="B3175" t="s">
        <v>41</v>
      </c>
      <c r="C3175" t="s">
        <v>24</v>
      </c>
      <c r="D3175">
        <v>1997</v>
      </c>
      <c r="E3175" t="s">
        <v>13686</v>
      </c>
      <c r="F3175">
        <v>6.9</v>
      </c>
      <c r="G3175">
        <v>27000</v>
      </c>
      <c r="H3175" t="s">
        <v>13685</v>
      </c>
      <c r="I3175" t="s">
        <v>13684</v>
      </c>
      <c r="J3175" t="s">
        <v>13169</v>
      </c>
      <c r="K3175" t="s">
        <v>7</v>
      </c>
      <c r="L3175">
        <v>5000000</v>
      </c>
      <c r="M3175">
        <v>1740156</v>
      </c>
      <c r="N3175" t="s">
        <v>13683</v>
      </c>
      <c r="O3175">
        <v>106</v>
      </c>
    </row>
    <row r="3176" spans="1:15" x14ac:dyDescent="0.25">
      <c r="A3176" t="s">
        <v>13682</v>
      </c>
      <c r="B3176" t="s">
        <v>41</v>
      </c>
      <c r="C3176" t="s">
        <v>87</v>
      </c>
      <c r="D3176">
        <v>1997</v>
      </c>
      <c r="E3176" t="s">
        <v>13681</v>
      </c>
      <c r="F3176">
        <v>6.1</v>
      </c>
      <c r="G3176">
        <v>5700</v>
      </c>
      <c r="H3176" t="s">
        <v>13680</v>
      </c>
      <c r="I3176" t="s">
        <v>9227</v>
      </c>
      <c r="J3176" t="s">
        <v>13679</v>
      </c>
      <c r="K3176" t="s">
        <v>7</v>
      </c>
      <c r="L3176">
        <v>8000000</v>
      </c>
      <c r="M3176">
        <v>1568258</v>
      </c>
      <c r="N3176" t="s">
        <v>12948</v>
      </c>
      <c r="O3176">
        <v>97</v>
      </c>
    </row>
    <row r="3177" spans="1:15" x14ac:dyDescent="0.25">
      <c r="A3177" t="s">
        <v>13678</v>
      </c>
      <c r="B3177" t="s">
        <v>5244</v>
      </c>
      <c r="C3177" t="s">
        <v>11</v>
      </c>
      <c r="D3177">
        <v>1997</v>
      </c>
      <c r="E3177" t="s">
        <v>13498</v>
      </c>
      <c r="F3177">
        <v>7.2</v>
      </c>
      <c r="G3177">
        <v>7900</v>
      </c>
      <c r="H3177" t="s">
        <v>13677</v>
      </c>
      <c r="I3177" t="s">
        <v>13676</v>
      </c>
      <c r="J3177" t="s">
        <v>13675</v>
      </c>
      <c r="K3177" t="s">
        <v>265</v>
      </c>
      <c r="M3177">
        <v>496059</v>
      </c>
      <c r="N3177" t="s">
        <v>12660</v>
      </c>
      <c r="O3177">
        <v>105</v>
      </c>
    </row>
    <row r="3178" spans="1:15" x14ac:dyDescent="0.25">
      <c r="A3178" t="s">
        <v>13674</v>
      </c>
      <c r="B3178" t="s">
        <v>41</v>
      </c>
      <c r="C3178" t="s">
        <v>11</v>
      </c>
      <c r="D3178">
        <v>1997</v>
      </c>
      <c r="E3178" t="s">
        <v>13673</v>
      </c>
      <c r="F3178">
        <v>6.7</v>
      </c>
      <c r="G3178">
        <v>23000</v>
      </c>
      <c r="H3178" t="s">
        <v>2955</v>
      </c>
      <c r="I3178" t="s">
        <v>13672</v>
      </c>
      <c r="J3178" t="s">
        <v>695</v>
      </c>
      <c r="K3178" t="s">
        <v>7</v>
      </c>
      <c r="L3178">
        <v>20000000</v>
      </c>
      <c r="M3178">
        <v>5727130</v>
      </c>
      <c r="N3178" t="s">
        <v>11179</v>
      </c>
      <c r="O3178">
        <v>119</v>
      </c>
    </row>
    <row r="3179" spans="1:15" x14ac:dyDescent="0.25">
      <c r="A3179" t="s">
        <v>13671</v>
      </c>
      <c r="B3179" t="s">
        <v>101</v>
      </c>
      <c r="C3179" t="s">
        <v>409</v>
      </c>
      <c r="D3179">
        <v>1997</v>
      </c>
      <c r="E3179" t="s">
        <v>13456</v>
      </c>
      <c r="F3179">
        <v>7.2</v>
      </c>
      <c r="G3179">
        <v>14000</v>
      </c>
      <c r="H3179" t="s">
        <v>3266</v>
      </c>
      <c r="I3179" t="s">
        <v>4372</v>
      </c>
      <c r="J3179" t="s">
        <v>1784</v>
      </c>
      <c r="K3179" t="s">
        <v>265</v>
      </c>
      <c r="M3179">
        <v>9229808</v>
      </c>
      <c r="N3179" t="s">
        <v>13670</v>
      </c>
      <c r="O3179">
        <v>101</v>
      </c>
    </row>
    <row r="3180" spans="1:15" x14ac:dyDescent="0.25">
      <c r="A3180" t="s">
        <v>13669</v>
      </c>
      <c r="B3180" t="s">
        <v>41</v>
      </c>
      <c r="C3180" t="s">
        <v>24</v>
      </c>
      <c r="D3180">
        <v>1997</v>
      </c>
      <c r="E3180" t="s">
        <v>13668</v>
      </c>
      <c r="F3180">
        <v>7.4</v>
      </c>
      <c r="G3180">
        <v>43000</v>
      </c>
      <c r="H3180" t="s">
        <v>2403</v>
      </c>
      <c r="I3180" t="s">
        <v>2403</v>
      </c>
      <c r="J3180" t="s">
        <v>2403</v>
      </c>
      <c r="K3180" t="s">
        <v>7</v>
      </c>
      <c r="L3180">
        <v>20000000</v>
      </c>
      <c r="M3180">
        <v>10686841</v>
      </c>
      <c r="N3180" t="s">
        <v>12513</v>
      </c>
      <c r="O3180">
        <v>96</v>
      </c>
    </row>
    <row r="3181" spans="1:15" x14ac:dyDescent="0.25">
      <c r="A3181" t="s">
        <v>13667</v>
      </c>
      <c r="B3181" t="s">
        <v>41</v>
      </c>
      <c r="C3181" t="s">
        <v>24</v>
      </c>
      <c r="D3181">
        <v>1997</v>
      </c>
      <c r="E3181" t="s">
        <v>13634</v>
      </c>
      <c r="F3181">
        <v>6.4</v>
      </c>
      <c r="G3181">
        <v>35000</v>
      </c>
      <c r="H3181" t="s">
        <v>1067</v>
      </c>
      <c r="I3181" t="s">
        <v>2363</v>
      </c>
      <c r="J3181" t="s">
        <v>4565</v>
      </c>
      <c r="K3181" t="s">
        <v>265</v>
      </c>
      <c r="L3181">
        <v>12000000</v>
      </c>
      <c r="M3181">
        <v>4366722</v>
      </c>
      <c r="N3181" t="s">
        <v>12660</v>
      </c>
      <c r="O3181">
        <v>103</v>
      </c>
    </row>
    <row r="3182" spans="1:15" x14ac:dyDescent="0.25">
      <c r="A3182" t="s">
        <v>13666</v>
      </c>
      <c r="C3182" t="s">
        <v>87</v>
      </c>
      <c r="D3182">
        <v>1997</v>
      </c>
      <c r="E3182" t="s">
        <v>13094</v>
      </c>
      <c r="F3182">
        <v>7.8</v>
      </c>
      <c r="G3182">
        <v>29000</v>
      </c>
      <c r="H3182" t="s">
        <v>10382</v>
      </c>
      <c r="I3182" t="s">
        <v>10382</v>
      </c>
      <c r="J3182" t="s">
        <v>10382</v>
      </c>
      <c r="K3182" t="s">
        <v>197</v>
      </c>
      <c r="M3182">
        <v>500000</v>
      </c>
      <c r="N3182" t="s">
        <v>9623</v>
      </c>
      <c r="O3182">
        <v>103</v>
      </c>
    </row>
    <row r="3183" spans="1:15" x14ac:dyDescent="0.25">
      <c r="A3183" t="s">
        <v>11192</v>
      </c>
      <c r="B3183" t="s">
        <v>52</v>
      </c>
      <c r="C3183" t="s">
        <v>87</v>
      </c>
      <c r="D3183">
        <v>1997</v>
      </c>
      <c r="E3183" t="s">
        <v>13141</v>
      </c>
      <c r="F3183">
        <v>7.3</v>
      </c>
      <c r="G3183">
        <v>14000</v>
      </c>
      <c r="H3183" t="s">
        <v>13665</v>
      </c>
      <c r="I3183" t="s">
        <v>13664</v>
      </c>
      <c r="J3183" t="s">
        <v>9138</v>
      </c>
      <c r="K3183" t="s">
        <v>1118</v>
      </c>
      <c r="M3183">
        <v>227569</v>
      </c>
      <c r="N3183" t="s">
        <v>13663</v>
      </c>
      <c r="O3183">
        <v>96</v>
      </c>
    </row>
    <row r="3184" spans="1:15" x14ac:dyDescent="0.25">
      <c r="A3184" t="s">
        <v>13662</v>
      </c>
      <c r="B3184" t="s">
        <v>41</v>
      </c>
      <c r="C3184" t="s">
        <v>24</v>
      </c>
      <c r="D3184">
        <v>1997</v>
      </c>
      <c r="E3184" t="s">
        <v>13661</v>
      </c>
      <c r="F3184">
        <v>5.4</v>
      </c>
      <c r="G3184">
        <v>8400</v>
      </c>
      <c r="H3184" t="s">
        <v>12441</v>
      </c>
      <c r="I3184" t="s">
        <v>13660</v>
      </c>
      <c r="J3184" t="s">
        <v>2233</v>
      </c>
      <c r="K3184" t="s">
        <v>7</v>
      </c>
      <c r="M3184">
        <v>20050376</v>
      </c>
      <c r="N3184" t="s">
        <v>114</v>
      </c>
      <c r="O3184">
        <v>79</v>
      </c>
    </row>
    <row r="3185" spans="1:15" x14ac:dyDescent="0.25">
      <c r="A3185" t="s">
        <v>13659</v>
      </c>
      <c r="B3185" t="s">
        <v>41</v>
      </c>
      <c r="C3185" t="s">
        <v>11</v>
      </c>
      <c r="D3185">
        <v>1997</v>
      </c>
      <c r="E3185" t="s">
        <v>12901</v>
      </c>
      <c r="F3185">
        <v>6.2</v>
      </c>
      <c r="G3185">
        <v>19000</v>
      </c>
      <c r="H3185" t="s">
        <v>5608</v>
      </c>
      <c r="I3185" t="s">
        <v>5608</v>
      </c>
      <c r="J3185" t="s">
        <v>1446</v>
      </c>
      <c r="K3185" t="s">
        <v>7</v>
      </c>
      <c r="M3185">
        <v>1179002</v>
      </c>
      <c r="N3185" t="s">
        <v>1991</v>
      </c>
      <c r="O3185">
        <v>101</v>
      </c>
    </row>
    <row r="3186" spans="1:15" x14ac:dyDescent="0.25">
      <c r="A3186" t="s">
        <v>13658</v>
      </c>
      <c r="B3186" t="s">
        <v>41</v>
      </c>
      <c r="C3186" t="s">
        <v>438</v>
      </c>
      <c r="D3186">
        <v>1997</v>
      </c>
      <c r="E3186" t="s">
        <v>13234</v>
      </c>
      <c r="F3186">
        <v>6</v>
      </c>
      <c r="G3186">
        <v>9900</v>
      </c>
      <c r="H3186" t="s">
        <v>13657</v>
      </c>
      <c r="I3186" t="s">
        <v>763</v>
      </c>
      <c r="J3186" t="s">
        <v>13656</v>
      </c>
      <c r="K3186" t="s">
        <v>7</v>
      </c>
      <c r="L3186">
        <v>1000000</v>
      </c>
      <c r="M3186">
        <v>125397</v>
      </c>
      <c r="N3186" t="s">
        <v>13655</v>
      </c>
      <c r="O3186">
        <v>94</v>
      </c>
    </row>
    <row r="3187" spans="1:15" x14ac:dyDescent="0.25">
      <c r="A3187" t="s">
        <v>13654</v>
      </c>
      <c r="B3187" t="s">
        <v>68</v>
      </c>
      <c r="C3187" t="s">
        <v>34</v>
      </c>
      <c r="D3187">
        <v>1997</v>
      </c>
      <c r="E3187" t="s">
        <v>13562</v>
      </c>
      <c r="F3187">
        <v>4.9000000000000004</v>
      </c>
      <c r="G3187">
        <v>7900</v>
      </c>
      <c r="H3187" t="s">
        <v>13653</v>
      </c>
      <c r="I3187" t="s">
        <v>13652</v>
      </c>
      <c r="J3187" t="s">
        <v>6549</v>
      </c>
      <c r="K3187" t="s">
        <v>7</v>
      </c>
      <c r="L3187">
        <v>30000000</v>
      </c>
      <c r="M3187">
        <v>6112613</v>
      </c>
      <c r="N3187" t="s">
        <v>103</v>
      </c>
      <c r="O3187">
        <v>95</v>
      </c>
    </row>
    <row r="3188" spans="1:15" x14ac:dyDescent="0.25">
      <c r="A3188" t="s">
        <v>13651</v>
      </c>
      <c r="B3188" t="s">
        <v>101</v>
      </c>
      <c r="C3188" t="s">
        <v>11</v>
      </c>
      <c r="D3188">
        <v>1997</v>
      </c>
      <c r="E3188" t="s">
        <v>13194</v>
      </c>
      <c r="F3188">
        <v>7.2</v>
      </c>
      <c r="G3188">
        <v>22000</v>
      </c>
      <c r="H3188" t="s">
        <v>7622</v>
      </c>
      <c r="I3188" t="s">
        <v>7622</v>
      </c>
      <c r="J3188" t="s">
        <v>3571</v>
      </c>
      <c r="K3188" t="s">
        <v>7</v>
      </c>
      <c r="L3188">
        <v>10000000</v>
      </c>
      <c r="M3188">
        <v>9593903</v>
      </c>
      <c r="N3188" t="s">
        <v>10281</v>
      </c>
      <c r="O3188">
        <v>110</v>
      </c>
    </row>
    <row r="3189" spans="1:15" x14ac:dyDescent="0.25">
      <c r="A3189" t="s">
        <v>13650</v>
      </c>
      <c r="B3189" t="s">
        <v>68</v>
      </c>
      <c r="C3189" t="s">
        <v>24</v>
      </c>
      <c r="D3189">
        <v>1997</v>
      </c>
      <c r="E3189" t="s">
        <v>13649</v>
      </c>
      <c r="F3189">
        <v>5</v>
      </c>
      <c r="G3189">
        <v>8100</v>
      </c>
      <c r="H3189" t="s">
        <v>13648</v>
      </c>
      <c r="I3189" t="s">
        <v>13647</v>
      </c>
      <c r="J3189" t="s">
        <v>9411</v>
      </c>
      <c r="K3189" t="s">
        <v>7</v>
      </c>
      <c r="L3189">
        <v>8000000</v>
      </c>
      <c r="M3189">
        <v>3600616</v>
      </c>
      <c r="N3189" t="s">
        <v>13646</v>
      </c>
      <c r="O3189">
        <v>84</v>
      </c>
    </row>
    <row r="3190" spans="1:15" x14ac:dyDescent="0.25">
      <c r="A3190" t="s">
        <v>13645</v>
      </c>
      <c r="B3190" t="s">
        <v>41</v>
      </c>
      <c r="C3190" t="s">
        <v>11</v>
      </c>
      <c r="D3190">
        <v>1997</v>
      </c>
      <c r="E3190" t="s">
        <v>13375</v>
      </c>
      <c r="F3190">
        <v>7.1</v>
      </c>
      <c r="G3190">
        <v>11000</v>
      </c>
      <c r="H3190" t="s">
        <v>7837</v>
      </c>
      <c r="I3190" t="s">
        <v>11818</v>
      </c>
      <c r="J3190" t="s">
        <v>13644</v>
      </c>
      <c r="K3190" t="s">
        <v>7</v>
      </c>
      <c r="M3190">
        <v>13692848</v>
      </c>
      <c r="N3190" t="s">
        <v>3464</v>
      </c>
      <c r="O3190">
        <v>102</v>
      </c>
    </row>
    <row r="3191" spans="1:15" x14ac:dyDescent="0.25">
      <c r="A3191" t="s">
        <v>13643</v>
      </c>
      <c r="B3191" t="s">
        <v>101</v>
      </c>
      <c r="C3191" t="s">
        <v>34</v>
      </c>
      <c r="D3191">
        <v>1997</v>
      </c>
      <c r="E3191" t="s">
        <v>13642</v>
      </c>
      <c r="F3191">
        <v>4.7</v>
      </c>
      <c r="G3191">
        <v>3000</v>
      </c>
      <c r="H3191" t="s">
        <v>8709</v>
      </c>
      <c r="I3191" t="s">
        <v>13641</v>
      </c>
      <c r="J3191" t="s">
        <v>13640</v>
      </c>
      <c r="K3191" t="s">
        <v>7</v>
      </c>
      <c r="L3191">
        <v>35000000</v>
      </c>
      <c r="M3191">
        <v>6537036</v>
      </c>
      <c r="N3191" t="s">
        <v>13639</v>
      </c>
      <c r="O3191">
        <v>101</v>
      </c>
    </row>
    <row r="3192" spans="1:15" x14ac:dyDescent="0.25">
      <c r="A3192" t="s">
        <v>13638</v>
      </c>
      <c r="B3192" t="s">
        <v>41</v>
      </c>
      <c r="C3192" t="s">
        <v>24</v>
      </c>
      <c r="D3192">
        <v>1997</v>
      </c>
      <c r="E3192" t="s">
        <v>13637</v>
      </c>
      <c r="F3192">
        <v>6.9</v>
      </c>
      <c r="G3192">
        <v>15000</v>
      </c>
      <c r="H3192" t="s">
        <v>11319</v>
      </c>
      <c r="I3192" t="s">
        <v>11319</v>
      </c>
      <c r="J3192" t="s">
        <v>13636</v>
      </c>
      <c r="K3192" t="s">
        <v>7</v>
      </c>
      <c r="M3192">
        <v>5571205</v>
      </c>
      <c r="N3192" t="s">
        <v>13479</v>
      </c>
      <c r="O3192">
        <v>91</v>
      </c>
    </row>
    <row r="3193" spans="1:15" x14ac:dyDescent="0.25">
      <c r="A3193" t="s">
        <v>13635</v>
      </c>
      <c r="B3193" t="s">
        <v>101</v>
      </c>
      <c r="C3193" t="s">
        <v>11</v>
      </c>
      <c r="D3193">
        <v>1997</v>
      </c>
      <c r="E3193" t="s">
        <v>13634</v>
      </c>
      <c r="F3193">
        <v>6.5</v>
      </c>
      <c r="G3193">
        <v>5600</v>
      </c>
      <c r="H3193" t="s">
        <v>13633</v>
      </c>
      <c r="I3193" t="s">
        <v>13632</v>
      </c>
      <c r="J3193" t="s">
        <v>13631</v>
      </c>
      <c r="K3193" t="s">
        <v>265</v>
      </c>
      <c r="M3193">
        <v>14059077</v>
      </c>
      <c r="N3193" t="s">
        <v>11179</v>
      </c>
      <c r="O3193">
        <v>99</v>
      </c>
    </row>
    <row r="3194" spans="1:15" x14ac:dyDescent="0.25">
      <c r="A3194" t="s">
        <v>13630</v>
      </c>
      <c r="B3194" t="s">
        <v>68</v>
      </c>
      <c r="C3194" t="s">
        <v>11</v>
      </c>
      <c r="D3194">
        <v>1997</v>
      </c>
      <c r="E3194" t="s">
        <v>13042</v>
      </c>
      <c r="F3194">
        <v>7.2</v>
      </c>
      <c r="G3194">
        <v>14000</v>
      </c>
      <c r="H3194" t="s">
        <v>13425</v>
      </c>
      <c r="I3194" t="s">
        <v>13425</v>
      </c>
      <c r="J3194" t="s">
        <v>13425</v>
      </c>
      <c r="K3194" t="s">
        <v>7</v>
      </c>
      <c r="L3194">
        <v>5000000</v>
      </c>
      <c r="M3194">
        <v>19868354</v>
      </c>
      <c r="N3194" t="s">
        <v>13629</v>
      </c>
      <c r="O3194">
        <v>134</v>
      </c>
    </row>
    <row r="3195" spans="1:15" x14ac:dyDescent="0.25">
      <c r="A3195" t="s">
        <v>13628</v>
      </c>
      <c r="B3195" t="s">
        <v>68</v>
      </c>
      <c r="C3195" t="s">
        <v>24</v>
      </c>
      <c r="D3195">
        <v>1997</v>
      </c>
      <c r="E3195" t="s">
        <v>13627</v>
      </c>
      <c r="F3195">
        <v>6.7</v>
      </c>
      <c r="G3195">
        <v>2500</v>
      </c>
      <c r="H3195" t="s">
        <v>13626</v>
      </c>
      <c r="I3195" t="s">
        <v>13626</v>
      </c>
      <c r="J3195" t="s">
        <v>5326</v>
      </c>
      <c r="K3195" t="s">
        <v>7</v>
      </c>
      <c r="M3195">
        <v>228455</v>
      </c>
      <c r="N3195" t="s">
        <v>13625</v>
      </c>
      <c r="O3195">
        <v>109</v>
      </c>
    </row>
    <row r="3196" spans="1:15" x14ac:dyDescent="0.25">
      <c r="A3196" t="s">
        <v>13624</v>
      </c>
      <c r="B3196" t="s">
        <v>68</v>
      </c>
      <c r="C3196" t="s">
        <v>34</v>
      </c>
      <c r="D3196">
        <v>1997</v>
      </c>
      <c r="E3196" t="s">
        <v>13094</v>
      </c>
      <c r="F3196">
        <v>6.2</v>
      </c>
      <c r="G3196">
        <v>26000</v>
      </c>
      <c r="H3196" t="s">
        <v>13623</v>
      </c>
      <c r="I3196" t="s">
        <v>13622</v>
      </c>
      <c r="J3196" t="s">
        <v>2277</v>
      </c>
      <c r="K3196" t="s">
        <v>226</v>
      </c>
      <c r="M3196">
        <v>18814720</v>
      </c>
      <c r="N3196" t="s">
        <v>13621</v>
      </c>
      <c r="O3196">
        <v>88</v>
      </c>
    </row>
    <row r="3197" spans="1:15" x14ac:dyDescent="0.25">
      <c r="A3197" t="s">
        <v>13620</v>
      </c>
      <c r="B3197" t="s">
        <v>101</v>
      </c>
      <c r="C3197" t="s">
        <v>34</v>
      </c>
      <c r="D3197">
        <v>1997</v>
      </c>
      <c r="E3197" t="s">
        <v>13619</v>
      </c>
      <c r="F3197">
        <v>4.7</v>
      </c>
      <c r="G3197">
        <v>4200</v>
      </c>
      <c r="H3197" t="s">
        <v>13618</v>
      </c>
      <c r="I3197" t="s">
        <v>13617</v>
      </c>
      <c r="J3197" t="s">
        <v>7269</v>
      </c>
      <c r="K3197" t="s">
        <v>7</v>
      </c>
      <c r="M3197">
        <v>18301610</v>
      </c>
      <c r="N3197" t="s">
        <v>119</v>
      </c>
      <c r="O3197">
        <v>89</v>
      </c>
    </row>
    <row r="3198" spans="1:15" x14ac:dyDescent="0.25">
      <c r="A3198" t="s">
        <v>5766</v>
      </c>
      <c r="B3198" t="s">
        <v>68</v>
      </c>
      <c r="C3198" t="s">
        <v>11</v>
      </c>
      <c r="D3198">
        <v>1997</v>
      </c>
      <c r="E3198" t="s">
        <v>13616</v>
      </c>
      <c r="F3198">
        <v>6.3</v>
      </c>
      <c r="G3198">
        <v>5600</v>
      </c>
      <c r="H3198" t="s">
        <v>13615</v>
      </c>
      <c r="I3198" t="s">
        <v>13614</v>
      </c>
      <c r="J3198" t="s">
        <v>13513</v>
      </c>
      <c r="K3198" t="s">
        <v>7</v>
      </c>
      <c r="L3198">
        <v>35000000</v>
      </c>
      <c r="M3198">
        <v>858553</v>
      </c>
      <c r="N3198" t="s">
        <v>11179</v>
      </c>
      <c r="O3198">
        <v>108</v>
      </c>
    </row>
    <row r="3199" spans="1:15" x14ac:dyDescent="0.25">
      <c r="A3199" t="s">
        <v>13613</v>
      </c>
      <c r="B3199" t="s">
        <v>41</v>
      </c>
      <c r="C3199" t="s">
        <v>11</v>
      </c>
      <c r="D3199">
        <v>1997</v>
      </c>
      <c r="E3199" t="s">
        <v>13612</v>
      </c>
      <c r="F3199">
        <v>7</v>
      </c>
      <c r="G3199">
        <v>6800</v>
      </c>
      <c r="H3199" t="s">
        <v>13611</v>
      </c>
      <c r="I3199" t="s">
        <v>13611</v>
      </c>
      <c r="J3199" t="s">
        <v>13610</v>
      </c>
      <c r="K3199" t="s">
        <v>7</v>
      </c>
      <c r="L3199">
        <v>2700000</v>
      </c>
      <c r="M3199">
        <v>9161691</v>
      </c>
      <c r="N3199" t="s">
        <v>3479</v>
      </c>
      <c r="O3199">
        <v>113</v>
      </c>
    </row>
    <row r="3200" spans="1:15" x14ac:dyDescent="0.25">
      <c r="A3200" t="s">
        <v>13609</v>
      </c>
      <c r="B3200" t="s">
        <v>68</v>
      </c>
      <c r="C3200" t="s">
        <v>409</v>
      </c>
      <c r="D3200">
        <v>1997</v>
      </c>
      <c r="E3200" t="s">
        <v>13608</v>
      </c>
      <c r="F3200">
        <v>6.8</v>
      </c>
      <c r="G3200">
        <v>7000</v>
      </c>
      <c r="H3200" t="s">
        <v>13607</v>
      </c>
      <c r="I3200" t="s">
        <v>13607</v>
      </c>
      <c r="J3200" t="s">
        <v>7457</v>
      </c>
      <c r="K3200" t="s">
        <v>7</v>
      </c>
      <c r="L3200">
        <v>8000000</v>
      </c>
      <c r="M3200">
        <v>589304</v>
      </c>
      <c r="N3200" t="s">
        <v>8102</v>
      </c>
      <c r="O3200">
        <v>106</v>
      </c>
    </row>
    <row r="3201" spans="1:15" x14ac:dyDescent="0.25">
      <c r="A3201" t="s">
        <v>13606</v>
      </c>
      <c r="B3201" t="s">
        <v>915</v>
      </c>
      <c r="C3201" t="s">
        <v>73</v>
      </c>
      <c r="D3201">
        <v>1997</v>
      </c>
      <c r="E3201" t="s">
        <v>13605</v>
      </c>
      <c r="F3201">
        <v>6.9</v>
      </c>
      <c r="G3201">
        <v>7200</v>
      </c>
      <c r="H3201" t="s">
        <v>9405</v>
      </c>
      <c r="I3201" t="s">
        <v>9405</v>
      </c>
      <c r="J3201" t="s">
        <v>13135</v>
      </c>
      <c r="K3201" t="s">
        <v>7</v>
      </c>
      <c r="L3201">
        <v>32000000</v>
      </c>
      <c r="M3201">
        <v>3566637</v>
      </c>
      <c r="N3201" t="s">
        <v>11653</v>
      </c>
      <c r="O3201">
        <v>75</v>
      </c>
    </row>
    <row r="3202" spans="1:15" x14ac:dyDescent="0.25">
      <c r="A3202" t="s">
        <v>13604</v>
      </c>
      <c r="B3202" t="s">
        <v>41</v>
      </c>
      <c r="C3202" t="s">
        <v>34</v>
      </c>
      <c r="D3202">
        <v>1997</v>
      </c>
      <c r="E3202" t="s">
        <v>13603</v>
      </c>
      <c r="F3202">
        <v>4.9000000000000004</v>
      </c>
      <c r="G3202">
        <v>11000</v>
      </c>
      <c r="H3202" t="s">
        <v>13602</v>
      </c>
      <c r="I3202" t="s">
        <v>13601</v>
      </c>
      <c r="J3202" t="s">
        <v>10907</v>
      </c>
      <c r="K3202" t="s">
        <v>7</v>
      </c>
      <c r="L3202">
        <v>55000000</v>
      </c>
      <c r="M3202">
        <v>11538235</v>
      </c>
      <c r="N3202" t="s">
        <v>13600</v>
      </c>
      <c r="O3202">
        <v>100</v>
      </c>
    </row>
    <row r="3203" spans="1:15" x14ac:dyDescent="0.25">
      <c r="A3203" t="s">
        <v>13599</v>
      </c>
      <c r="B3203" t="s">
        <v>41</v>
      </c>
      <c r="C3203" t="s">
        <v>11</v>
      </c>
      <c r="D3203">
        <v>1997</v>
      </c>
      <c r="E3203" t="s">
        <v>13598</v>
      </c>
      <c r="F3203">
        <v>5.8</v>
      </c>
      <c r="G3203">
        <v>6600</v>
      </c>
      <c r="H3203" t="s">
        <v>10453</v>
      </c>
      <c r="I3203" t="s">
        <v>10453</v>
      </c>
      <c r="J3203" t="s">
        <v>10050</v>
      </c>
      <c r="K3203" t="s">
        <v>7</v>
      </c>
      <c r="L3203">
        <v>24000000</v>
      </c>
      <c r="M3203">
        <v>2642983</v>
      </c>
      <c r="N3203" t="s">
        <v>666</v>
      </c>
      <c r="O3203">
        <v>102</v>
      </c>
    </row>
    <row r="3204" spans="1:15" x14ac:dyDescent="0.25">
      <c r="A3204" t="s">
        <v>13597</v>
      </c>
      <c r="B3204" t="s">
        <v>41</v>
      </c>
      <c r="C3204" t="s">
        <v>11</v>
      </c>
      <c r="D3204">
        <v>1997</v>
      </c>
      <c r="E3204" t="s">
        <v>13596</v>
      </c>
      <c r="F3204">
        <v>6.8</v>
      </c>
      <c r="G3204">
        <v>5200</v>
      </c>
      <c r="H3204" t="s">
        <v>2823</v>
      </c>
      <c r="I3204" t="s">
        <v>13595</v>
      </c>
      <c r="J3204" t="s">
        <v>2424</v>
      </c>
      <c r="K3204" t="s">
        <v>504</v>
      </c>
      <c r="L3204">
        <v>16000000</v>
      </c>
      <c r="M3204">
        <v>2007100</v>
      </c>
      <c r="N3204" t="s">
        <v>13594</v>
      </c>
      <c r="O3204">
        <v>122</v>
      </c>
    </row>
    <row r="3205" spans="1:15" x14ac:dyDescent="0.25">
      <c r="A3205" t="s">
        <v>13593</v>
      </c>
      <c r="B3205" t="s">
        <v>68</v>
      </c>
      <c r="C3205" t="s">
        <v>24</v>
      </c>
      <c r="D3205">
        <v>1997</v>
      </c>
      <c r="E3205" t="s">
        <v>13592</v>
      </c>
      <c r="F3205">
        <v>5.7</v>
      </c>
      <c r="G3205">
        <v>5800</v>
      </c>
      <c r="H3205" t="s">
        <v>13591</v>
      </c>
      <c r="I3205" t="s">
        <v>13590</v>
      </c>
      <c r="J3205" t="s">
        <v>13589</v>
      </c>
      <c r="K3205" t="s">
        <v>7</v>
      </c>
      <c r="L3205">
        <v>15000000</v>
      </c>
      <c r="M3205">
        <v>309</v>
      </c>
      <c r="N3205" t="s">
        <v>13588</v>
      </c>
      <c r="O3205">
        <v>85</v>
      </c>
    </row>
    <row r="3206" spans="1:15" x14ac:dyDescent="0.25">
      <c r="A3206" t="s">
        <v>13587</v>
      </c>
      <c r="B3206" t="s">
        <v>101</v>
      </c>
      <c r="C3206" t="s">
        <v>100</v>
      </c>
      <c r="D3206">
        <v>1997</v>
      </c>
      <c r="E3206" t="s">
        <v>13586</v>
      </c>
      <c r="F3206">
        <v>4</v>
      </c>
      <c r="G3206">
        <v>15000</v>
      </c>
      <c r="H3206" t="s">
        <v>13585</v>
      </c>
      <c r="I3206" t="s">
        <v>13175</v>
      </c>
      <c r="J3206" t="s">
        <v>13174</v>
      </c>
      <c r="K3206" t="s">
        <v>7</v>
      </c>
      <c r="L3206">
        <v>30000000</v>
      </c>
      <c r="M3206">
        <v>21437192</v>
      </c>
      <c r="N3206" t="s">
        <v>119</v>
      </c>
      <c r="O3206">
        <v>87</v>
      </c>
    </row>
    <row r="3207" spans="1:15" x14ac:dyDescent="0.25">
      <c r="A3207" t="s">
        <v>13584</v>
      </c>
      <c r="B3207" t="s">
        <v>68</v>
      </c>
      <c r="C3207" t="s">
        <v>24</v>
      </c>
      <c r="D3207">
        <v>1997</v>
      </c>
      <c r="E3207" t="s">
        <v>13560</v>
      </c>
      <c r="F3207">
        <v>5.3</v>
      </c>
      <c r="G3207">
        <v>15000</v>
      </c>
      <c r="H3207" t="s">
        <v>4284</v>
      </c>
      <c r="I3207" t="s">
        <v>13032</v>
      </c>
      <c r="J3207" t="s">
        <v>7071</v>
      </c>
      <c r="K3207" t="s">
        <v>7</v>
      </c>
      <c r="L3207">
        <v>85000000</v>
      </c>
      <c r="M3207">
        <v>28598376</v>
      </c>
      <c r="N3207" t="s">
        <v>13583</v>
      </c>
      <c r="O3207">
        <v>98</v>
      </c>
    </row>
    <row r="3208" spans="1:15" x14ac:dyDescent="0.25">
      <c r="A3208" t="s">
        <v>13582</v>
      </c>
      <c r="B3208" t="s">
        <v>41</v>
      </c>
      <c r="C3208" t="s">
        <v>11</v>
      </c>
      <c r="D3208">
        <v>1997</v>
      </c>
      <c r="E3208" t="s">
        <v>13194</v>
      </c>
      <c r="F3208">
        <v>7.5</v>
      </c>
      <c r="G3208">
        <v>7700</v>
      </c>
      <c r="H3208" t="s">
        <v>9693</v>
      </c>
      <c r="I3208" t="s">
        <v>13581</v>
      </c>
      <c r="J3208" t="s">
        <v>3701</v>
      </c>
      <c r="K3208" t="s">
        <v>265</v>
      </c>
      <c r="L3208">
        <v>8000000</v>
      </c>
      <c r="M3208">
        <v>106404</v>
      </c>
      <c r="N3208" t="s">
        <v>13580</v>
      </c>
      <c r="O3208">
        <v>101</v>
      </c>
    </row>
    <row r="3209" spans="1:15" x14ac:dyDescent="0.25">
      <c r="A3209" t="s">
        <v>13579</v>
      </c>
      <c r="B3209" t="s">
        <v>41</v>
      </c>
      <c r="C3209" t="s">
        <v>24</v>
      </c>
      <c r="D3209">
        <v>1997</v>
      </c>
      <c r="E3209" t="s">
        <v>13578</v>
      </c>
      <c r="F3209">
        <v>5.5</v>
      </c>
      <c r="G3209">
        <v>6900</v>
      </c>
      <c r="H3209" t="s">
        <v>12448</v>
      </c>
      <c r="I3209" t="s">
        <v>12448</v>
      </c>
      <c r="J3209" t="s">
        <v>104</v>
      </c>
      <c r="K3209" t="s">
        <v>7</v>
      </c>
      <c r="L3209">
        <v>1000000</v>
      </c>
      <c r="M3209">
        <v>2057193</v>
      </c>
      <c r="N3209" t="s">
        <v>617</v>
      </c>
      <c r="O3209">
        <v>84</v>
      </c>
    </row>
    <row r="3210" spans="1:15" x14ac:dyDescent="0.25">
      <c r="A3210" t="s">
        <v>13577</v>
      </c>
      <c r="B3210" t="s">
        <v>101</v>
      </c>
      <c r="C3210" t="s">
        <v>100</v>
      </c>
      <c r="D3210">
        <v>1997</v>
      </c>
      <c r="E3210" t="s">
        <v>13576</v>
      </c>
      <c r="F3210">
        <v>4.8</v>
      </c>
      <c r="G3210">
        <v>9500</v>
      </c>
      <c r="H3210" t="s">
        <v>13575</v>
      </c>
      <c r="I3210" t="s">
        <v>13574</v>
      </c>
      <c r="J3210" t="s">
        <v>13573</v>
      </c>
      <c r="K3210" t="s">
        <v>7</v>
      </c>
      <c r="M3210">
        <v>3446539</v>
      </c>
      <c r="N3210" t="s">
        <v>13572</v>
      </c>
      <c r="O3210">
        <v>86</v>
      </c>
    </row>
    <row r="3211" spans="1:15" x14ac:dyDescent="0.25">
      <c r="A3211" t="s">
        <v>13571</v>
      </c>
      <c r="B3211" t="s">
        <v>52</v>
      </c>
      <c r="C3211" t="s">
        <v>34</v>
      </c>
      <c r="D3211">
        <v>1997</v>
      </c>
      <c r="E3211" t="s">
        <v>13570</v>
      </c>
      <c r="F3211">
        <v>7.9</v>
      </c>
      <c r="G3211">
        <v>28000</v>
      </c>
      <c r="H3211" t="s">
        <v>13569</v>
      </c>
      <c r="I3211" t="s">
        <v>13569</v>
      </c>
      <c r="J3211" t="s">
        <v>13568</v>
      </c>
      <c r="K3211" t="s">
        <v>332</v>
      </c>
      <c r="M3211">
        <v>5710</v>
      </c>
      <c r="N3211" t="s">
        <v>13567</v>
      </c>
      <c r="O3211">
        <v>87</v>
      </c>
    </row>
    <row r="3212" spans="1:15" x14ac:dyDescent="0.25">
      <c r="A3212" t="s">
        <v>13566</v>
      </c>
      <c r="B3212" t="s">
        <v>41</v>
      </c>
      <c r="C3212" t="s">
        <v>24</v>
      </c>
      <c r="D3212">
        <v>1997</v>
      </c>
      <c r="E3212" t="s">
        <v>13523</v>
      </c>
      <c r="F3212">
        <v>6.6</v>
      </c>
      <c r="G3212">
        <v>7700</v>
      </c>
      <c r="H3212" t="s">
        <v>4533</v>
      </c>
      <c r="I3212" t="s">
        <v>13565</v>
      </c>
      <c r="J3212" t="s">
        <v>13564</v>
      </c>
      <c r="K3212" t="s">
        <v>7</v>
      </c>
      <c r="L3212">
        <v>1500000</v>
      </c>
      <c r="M3212">
        <v>626057</v>
      </c>
      <c r="N3212" t="s">
        <v>11533</v>
      </c>
      <c r="O3212">
        <v>85</v>
      </c>
    </row>
    <row r="3213" spans="1:15" x14ac:dyDescent="0.25">
      <c r="A3213" t="s">
        <v>13563</v>
      </c>
      <c r="B3213" t="s">
        <v>41</v>
      </c>
      <c r="C3213" t="s">
        <v>11</v>
      </c>
      <c r="D3213">
        <v>1997</v>
      </c>
      <c r="E3213" t="s">
        <v>13562</v>
      </c>
      <c r="F3213">
        <v>5.9</v>
      </c>
      <c r="G3213">
        <v>8000</v>
      </c>
      <c r="H3213" t="s">
        <v>4567</v>
      </c>
      <c r="I3213" t="s">
        <v>12495</v>
      </c>
      <c r="J3213" t="s">
        <v>3617</v>
      </c>
      <c r="K3213" t="s">
        <v>562</v>
      </c>
      <c r="L3213">
        <v>18000000</v>
      </c>
      <c r="M3213">
        <v>7281450</v>
      </c>
      <c r="N3213" t="s">
        <v>3464</v>
      </c>
      <c r="O3213">
        <v>100</v>
      </c>
    </row>
    <row r="3214" spans="1:15" x14ac:dyDescent="0.25">
      <c r="A3214" t="s">
        <v>13561</v>
      </c>
      <c r="B3214" t="s">
        <v>382</v>
      </c>
      <c r="C3214" t="s">
        <v>24</v>
      </c>
      <c r="D3214">
        <v>1997</v>
      </c>
      <c r="E3214" t="s">
        <v>13560</v>
      </c>
      <c r="F3214">
        <v>6.8</v>
      </c>
      <c r="G3214">
        <v>5700</v>
      </c>
      <c r="H3214" t="s">
        <v>13559</v>
      </c>
      <c r="I3214" t="s">
        <v>13559</v>
      </c>
      <c r="J3214" t="s">
        <v>13558</v>
      </c>
      <c r="K3214" t="s">
        <v>265</v>
      </c>
      <c r="L3214">
        <v>3300000</v>
      </c>
      <c r="M3214">
        <v>127923</v>
      </c>
      <c r="N3214" t="s">
        <v>13557</v>
      </c>
      <c r="O3214">
        <v>99</v>
      </c>
    </row>
    <row r="3215" spans="1:15" x14ac:dyDescent="0.25">
      <c r="A3215" t="s">
        <v>13556</v>
      </c>
      <c r="B3215" t="s">
        <v>101</v>
      </c>
      <c r="C3215" t="s">
        <v>24</v>
      </c>
      <c r="D3215">
        <v>1997</v>
      </c>
      <c r="E3215" t="s">
        <v>13512</v>
      </c>
      <c r="F3215">
        <v>5.2</v>
      </c>
      <c r="G3215">
        <v>4000</v>
      </c>
      <c r="H3215" t="s">
        <v>9987</v>
      </c>
      <c r="I3215" t="s">
        <v>13555</v>
      </c>
      <c r="J3215" t="s">
        <v>13554</v>
      </c>
      <c r="K3215" t="s">
        <v>7</v>
      </c>
      <c r="L3215">
        <v>15000000</v>
      </c>
      <c r="M3215">
        <v>10925060</v>
      </c>
      <c r="N3215" t="s">
        <v>13321</v>
      </c>
      <c r="O3215">
        <v>84</v>
      </c>
    </row>
    <row r="3216" spans="1:15" x14ac:dyDescent="0.25">
      <c r="A3216" t="s">
        <v>13553</v>
      </c>
      <c r="B3216" t="s">
        <v>101</v>
      </c>
      <c r="C3216" t="s">
        <v>24</v>
      </c>
      <c r="D3216">
        <v>1997</v>
      </c>
      <c r="E3216" t="s">
        <v>13552</v>
      </c>
      <c r="F3216">
        <v>5.4</v>
      </c>
      <c r="G3216">
        <v>5200</v>
      </c>
      <c r="H3216" t="s">
        <v>13551</v>
      </c>
      <c r="I3216" t="s">
        <v>13550</v>
      </c>
      <c r="J3216" t="s">
        <v>13549</v>
      </c>
      <c r="K3216" t="s">
        <v>7</v>
      </c>
      <c r="L3216">
        <v>28000000</v>
      </c>
      <c r="M3216">
        <v>8345056</v>
      </c>
      <c r="N3216" t="s">
        <v>103</v>
      </c>
      <c r="O3216">
        <v>89</v>
      </c>
    </row>
    <row r="3217" spans="1:15" x14ac:dyDescent="0.25">
      <c r="A3217" t="s">
        <v>13548</v>
      </c>
      <c r="B3217" t="s">
        <v>41</v>
      </c>
      <c r="C3217" t="s">
        <v>24</v>
      </c>
      <c r="D3217">
        <v>1997</v>
      </c>
      <c r="E3217" t="s">
        <v>13547</v>
      </c>
      <c r="F3217">
        <v>5.7</v>
      </c>
      <c r="G3217">
        <v>1800</v>
      </c>
      <c r="H3217" t="s">
        <v>11074</v>
      </c>
      <c r="I3217" t="s">
        <v>13546</v>
      </c>
      <c r="J3217" t="s">
        <v>11852</v>
      </c>
      <c r="K3217" t="s">
        <v>7</v>
      </c>
      <c r="M3217">
        <v>113069</v>
      </c>
      <c r="N3217" t="s">
        <v>3149</v>
      </c>
      <c r="O3217">
        <v>103</v>
      </c>
    </row>
    <row r="3218" spans="1:15" x14ac:dyDescent="0.25">
      <c r="A3218" t="s">
        <v>13545</v>
      </c>
      <c r="B3218" t="s">
        <v>101</v>
      </c>
      <c r="C3218" t="s">
        <v>100</v>
      </c>
      <c r="D3218">
        <v>1997</v>
      </c>
      <c r="E3218" t="s">
        <v>13187</v>
      </c>
      <c r="F3218">
        <v>5.3</v>
      </c>
      <c r="G3218">
        <v>2600</v>
      </c>
      <c r="H3218" t="s">
        <v>13544</v>
      </c>
      <c r="I3218" t="s">
        <v>13544</v>
      </c>
      <c r="J3218" t="s">
        <v>13543</v>
      </c>
      <c r="K3218" t="s">
        <v>7</v>
      </c>
      <c r="L3218">
        <v>12000000</v>
      </c>
      <c r="M3218">
        <v>7029025</v>
      </c>
      <c r="N3218" t="s">
        <v>13542</v>
      </c>
      <c r="O3218">
        <v>101</v>
      </c>
    </row>
    <row r="3219" spans="1:15" x14ac:dyDescent="0.25">
      <c r="A3219" t="s">
        <v>13541</v>
      </c>
      <c r="B3219" t="s">
        <v>41</v>
      </c>
      <c r="C3219" t="s">
        <v>24</v>
      </c>
      <c r="D3219">
        <v>1997</v>
      </c>
      <c r="E3219" t="s">
        <v>13540</v>
      </c>
      <c r="F3219">
        <v>2.7</v>
      </c>
      <c r="G3219">
        <v>3600</v>
      </c>
      <c r="H3219" t="s">
        <v>13539</v>
      </c>
      <c r="I3219" t="s">
        <v>13539</v>
      </c>
      <c r="J3219" t="s">
        <v>13538</v>
      </c>
      <c r="K3219" t="s">
        <v>7</v>
      </c>
      <c r="M3219">
        <v>71145</v>
      </c>
      <c r="N3219" t="s">
        <v>13537</v>
      </c>
      <c r="O3219">
        <v>82</v>
      </c>
    </row>
    <row r="3220" spans="1:15" x14ac:dyDescent="0.25">
      <c r="A3220" t="s">
        <v>13536</v>
      </c>
      <c r="B3220" t="s">
        <v>41</v>
      </c>
      <c r="C3220" t="s">
        <v>409</v>
      </c>
      <c r="D3220">
        <v>1997</v>
      </c>
      <c r="E3220" t="s">
        <v>13535</v>
      </c>
      <c r="F3220">
        <v>5.6</v>
      </c>
      <c r="G3220">
        <v>2100</v>
      </c>
      <c r="H3220" t="s">
        <v>9191</v>
      </c>
      <c r="I3220" t="s">
        <v>13534</v>
      </c>
      <c r="J3220" t="s">
        <v>7714</v>
      </c>
      <c r="K3220" t="s">
        <v>7</v>
      </c>
      <c r="L3220">
        <v>4000000</v>
      </c>
      <c r="M3220">
        <v>46362</v>
      </c>
      <c r="N3220" t="s">
        <v>13533</v>
      </c>
      <c r="O3220">
        <v>92</v>
      </c>
    </row>
    <row r="3221" spans="1:15" x14ac:dyDescent="0.25">
      <c r="A3221" t="s">
        <v>13532</v>
      </c>
      <c r="B3221" t="s">
        <v>68</v>
      </c>
      <c r="C3221" t="s">
        <v>24</v>
      </c>
      <c r="D3221">
        <v>1997</v>
      </c>
      <c r="E3221" t="s">
        <v>13531</v>
      </c>
      <c r="F3221">
        <v>6.1</v>
      </c>
      <c r="G3221">
        <v>8200</v>
      </c>
      <c r="H3221" t="s">
        <v>9954</v>
      </c>
      <c r="I3221" t="s">
        <v>6500</v>
      </c>
      <c r="J3221" t="s">
        <v>12999</v>
      </c>
      <c r="K3221" t="s">
        <v>7</v>
      </c>
      <c r="L3221">
        <v>33000000</v>
      </c>
      <c r="M3221">
        <v>30716901</v>
      </c>
      <c r="N3221" t="s">
        <v>890</v>
      </c>
      <c r="O3221">
        <v>106</v>
      </c>
    </row>
    <row r="3222" spans="1:15" x14ac:dyDescent="0.25">
      <c r="A3222" t="s">
        <v>13530</v>
      </c>
      <c r="B3222" t="s">
        <v>101</v>
      </c>
      <c r="C3222" t="s">
        <v>24</v>
      </c>
      <c r="D3222">
        <v>1997</v>
      </c>
      <c r="E3222" t="s">
        <v>13460</v>
      </c>
      <c r="F3222">
        <v>4.8</v>
      </c>
      <c r="G3222">
        <v>9600</v>
      </c>
      <c r="H3222" t="s">
        <v>13529</v>
      </c>
      <c r="I3222" t="s">
        <v>13528</v>
      </c>
      <c r="J3222" t="s">
        <v>13519</v>
      </c>
      <c r="K3222" t="s">
        <v>7</v>
      </c>
      <c r="L3222">
        <v>53000000</v>
      </c>
      <c r="M3222">
        <v>19745922</v>
      </c>
      <c r="N3222" t="s">
        <v>12919</v>
      </c>
      <c r="O3222">
        <v>94</v>
      </c>
    </row>
    <row r="3223" spans="1:15" x14ac:dyDescent="0.25">
      <c r="A3223" t="s">
        <v>13527</v>
      </c>
      <c r="B3223" t="s">
        <v>41</v>
      </c>
      <c r="C3223" t="s">
        <v>34</v>
      </c>
      <c r="D3223">
        <v>1997</v>
      </c>
      <c r="E3223" t="s">
        <v>13526</v>
      </c>
      <c r="F3223">
        <v>6.5</v>
      </c>
      <c r="G3223">
        <v>8200</v>
      </c>
      <c r="H3223" t="s">
        <v>10069</v>
      </c>
      <c r="I3223" t="s">
        <v>10069</v>
      </c>
      <c r="J3223" t="s">
        <v>13525</v>
      </c>
      <c r="K3223" t="s">
        <v>7</v>
      </c>
      <c r="M3223">
        <v>5906773</v>
      </c>
      <c r="N3223" t="s">
        <v>514</v>
      </c>
      <c r="O3223">
        <v>111</v>
      </c>
    </row>
    <row r="3224" spans="1:15" x14ac:dyDescent="0.25">
      <c r="A3224" t="s">
        <v>13524</v>
      </c>
      <c r="B3224" t="s">
        <v>41</v>
      </c>
      <c r="C3224" t="s">
        <v>34</v>
      </c>
      <c r="D3224">
        <v>1997</v>
      </c>
      <c r="E3224" t="s">
        <v>13523</v>
      </c>
      <c r="F3224">
        <v>5.6</v>
      </c>
      <c r="G3224">
        <v>5700</v>
      </c>
      <c r="H3224" t="s">
        <v>13522</v>
      </c>
      <c r="I3224" t="s">
        <v>8939</v>
      </c>
      <c r="J3224" t="s">
        <v>8939</v>
      </c>
      <c r="K3224" t="s">
        <v>7</v>
      </c>
      <c r="L3224">
        <v>25000000</v>
      </c>
      <c r="M3224">
        <v>11838218</v>
      </c>
      <c r="N3224" t="s">
        <v>13521</v>
      </c>
      <c r="O3224">
        <v>99</v>
      </c>
    </row>
    <row r="3225" spans="1:15" x14ac:dyDescent="0.25">
      <c r="A3225" t="s">
        <v>13520</v>
      </c>
      <c r="B3225" t="s">
        <v>41</v>
      </c>
      <c r="C3225" t="s">
        <v>100</v>
      </c>
      <c r="D3225">
        <v>1997</v>
      </c>
      <c r="E3225" t="s">
        <v>13472</v>
      </c>
      <c r="F3225">
        <v>5.4</v>
      </c>
      <c r="G3225">
        <v>9900</v>
      </c>
      <c r="H3225" t="s">
        <v>12920</v>
      </c>
      <c r="I3225" t="s">
        <v>12920</v>
      </c>
      <c r="J3225" t="s">
        <v>13519</v>
      </c>
      <c r="K3225" t="s">
        <v>7</v>
      </c>
      <c r="L3225">
        <v>3000000</v>
      </c>
      <c r="M3225">
        <v>3602884</v>
      </c>
      <c r="N3225" t="s">
        <v>514</v>
      </c>
      <c r="O3225">
        <v>95</v>
      </c>
    </row>
    <row r="3226" spans="1:15" x14ac:dyDescent="0.25">
      <c r="A3226" t="s">
        <v>13518</v>
      </c>
      <c r="B3226" t="s">
        <v>68</v>
      </c>
      <c r="C3226" t="s">
        <v>24</v>
      </c>
      <c r="D3226">
        <v>1997</v>
      </c>
      <c r="E3226" t="s">
        <v>13517</v>
      </c>
      <c r="F3226">
        <v>5.7</v>
      </c>
      <c r="G3226">
        <v>5600</v>
      </c>
      <c r="H3226" t="s">
        <v>7899</v>
      </c>
      <c r="I3226" t="s">
        <v>13516</v>
      </c>
      <c r="J3226" t="s">
        <v>2895</v>
      </c>
      <c r="K3226" t="s">
        <v>7</v>
      </c>
      <c r="L3226">
        <v>11000000</v>
      </c>
      <c r="M3226">
        <v>14772788</v>
      </c>
      <c r="N3226" t="s">
        <v>13515</v>
      </c>
      <c r="O3226">
        <v>107</v>
      </c>
    </row>
    <row r="3227" spans="1:15" x14ac:dyDescent="0.25">
      <c r="A3227" t="s">
        <v>13514</v>
      </c>
      <c r="B3227" t="s">
        <v>41</v>
      </c>
      <c r="C3227" t="s">
        <v>11</v>
      </c>
      <c r="D3227">
        <v>1997</v>
      </c>
      <c r="E3227" t="s">
        <v>12983</v>
      </c>
      <c r="F3227">
        <v>7.2</v>
      </c>
      <c r="G3227">
        <v>4200</v>
      </c>
      <c r="H3227" t="s">
        <v>2205</v>
      </c>
      <c r="I3227" t="s">
        <v>2205</v>
      </c>
      <c r="J3227" t="s">
        <v>13513</v>
      </c>
      <c r="K3227" t="s">
        <v>265</v>
      </c>
      <c r="M3227">
        <v>785482</v>
      </c>
      <c r="N3227" t="s">
        <v>969</v>
      </c>
      <c r="O3227">
        <v>103</v>
      </c>
    </row>
    <row r="3228" spans="1:15" x14ac:dyDescent="0.25">
      <c r="A3228" t="s">
        <v>3887</v>
      </c>
      <c r="B3228" t="s">
        <v>68</v>
      </c>
      <c r="C3228" t="s">
        <v>34</v>
      </c>
      <c r="D3228">
        <v>1997</v>
      </c>
      <c r="E3228" t="s">
        <v>13512</v>
      </c>
      <c r="F3228">
        <v>5.2</v>
      </c>
      <c r="G3228">
        <v>3400</v>
      </c>
      <c r="H3228" t="s">
        <v>12254</v>
      </c>
      <c r="I3228" t="s">
        <v>13511</v>
      </c>
      <c r="J3228" t="s">
        <v>4661</v>
      </c>
      <c r="K3228" t="s">
        <v>7</v>
      </c>
      <c r="M3228">
        <v>1935539</v>
      </c>
      <c r="N3228" t="s">
        <v>114</v>
      </c>
      <c r="O3228">
        <v>106</v>
      </c>
    </row>
    <row r="3229" spans="1:15" x14ac:dyDescent="0.25">
      <c r="A3229" t="s">
        <v>13510</v>
      </c>
      <c r="B3229" t="s">
        <v>41</v>
      </c>
      <c r="C3229" t="s">
        <v>24</v>
      </c>
      <c r="D3229">
        <v>1997</v>
      </c>
      <c r="E3229" t="s">
        <v>12911</v>
      </c>
      <c r="F3229">
        <v>6</v>
      </c>
      <c r="G3229">
        <v>3900</v>
      </c>
      <c r="H3229" t="s">
        <v>13509</v>
      </c>
      <c r="I3229" t="s">
        <v>13509</v>
      </c>
      <c r="J3229" t="s">
        <v>13508</v>
      </c>
      <c r="K3229" t="s">
        <v>7</v>
      </c>
      <c r="M3229">
        <v>83488</v>
      </c>
      <c r="N3229" t="s">
        <v>3149</v>
      </c>
      <c r="O3229">
        <v>105</v>
      </c>
    </row>
    <row r="3230" spans="1:15" x14ac:dyDescent="0.25">
      <c r="A3230" t="s">
        <v>13507</v>
      </c>
      <c r="B3230" t="s">
        <v>41</v>
      </c>
      <c r="C3230" t="s">
        <v>34</v>
      </c>
      <c r="D3230">
        <v>1997</v>
      </c>
      <c r="E3230" t="s">
        <v>13506</v>
      </c>
      <c r="F3230">
        <v>6.9</v>
      </c>
      <c r="G3230">
        <v>9000</v>
      </c>
      <c r="H3230" t="s">
        <v>12038</v>
      </c>
      <c r="I3230" t="s">
        <v>13505</v>
      </c>
      <c r="J3230" t="s">
        <v>13504</v>
      </c>
      <c r="K3230" t="s">
        <v>95</v>
      </c>
      <c r="M3230">
        <v>332597</v>
      </c>
      <c r="N3230" t="s">
        <v>13503</v>
      </c>
      <c r="O3230">
        <v>115</v>
      </c>
    </row>
    <row r="3231" spans="1:15" x14ac:dyDescent="0.25">
      <c r="A3231" t="s">
        <v>13502</v>
      </c>
      <c r="B3231" t="s">
        <v>41</v>
      </c>
      <c r="C3231" t="s">
        <v>24</v>
      </c>
      <c r="D3231">
        <v>1997</v>
      </c>
      <c r="E3231" t="s">
        <v>12609</v>
      </c>
      <c r="F3231">
        <v>6.2</v>
      </c>
      <c r="G3231">
        <v>2900</v>
      </c>
      <c r="H3231" t="s">
        <v>8371</v>
      </c>
      <c r="I3231" t="s">
        <v>8371</v>
      </c>
      <c r="J3231" t="s">
        <v>13501</v>
      </c>
      <c r="K3231" t="s">
        <v>7</v>
      </c>
      <c r="M3231">
        <v>9090</v>
      </c>
      <c r="N3231" t="s">
        <v>13500</v>
      </c>
      <c r="O3231">
        <v>92</v>
      </c>
    </row>
    <row r="3232" spans="1:15" x14ac:dyDescent="0.25">
      <c r="A3232" t="s">
        <v>13499</v>
      </c>
      <c r="B3232" t="s">
        <v>41</v>
      </c>
      <c r="C3232" t="s">
        <v>11</v>
      </c>
      <c r="D3232">
        <v>1997</v>
      </c>
      <c r="E3232" t="s">
        <v>13498</v>
      </c>
      <c r="F3232">
        <v>6.8</v>
      </c>
      <c r="G3232">
        <v>7100</v>
      </c>
      <c r="H3232" t="s">
        <v>6474</v>
      </c>
      <c r="I3232" t="s">
        <v>13497</v>
      </c>
      <c r="J3232" t="s">
        <v>13496</v>
      </c>
      <c r="K3232" t="s">
        <v>265</v>
      </c>
      <c r="L3232">
        <v>9000000</v>
      </c>
      <c r="M3232">
        <v>334319</v>
      </c>
      <c r="N3232" t="s">
        <v>3464</v>
      </c>
      <c r="O3232">
        <v>103</v>
      </c>
    </row>
    <row r="3233" spans="1:15" x14ac:dyDescent="0.25">
      <c r="A3233" t="s">
        <v>13495</v>
      </c>
      <c r="B3233" t="s">
        <v>68</v>
      </c>
      <c r="C3233" t="s">
        <v>11</v>
      </c>
      <c r="D3233">
        <v>1997</v>
      </c>
      <c r="E3233" t="s">
        <v>13009</v>
      </c>
      <c r="F3233">
        <v>6.8</v>
      </c>
      <c r="G3233">
        <v>3300</v>
      </c>
      <c r="H3233" t="s">
        <v>9873</v>
      </c>
      <c r="I3233" t="s">
        <v>13494</v>
      </c>
      <c r="J3233" t="s">
        <v>2213</v>
      </c>
      <c r="K3233" t="s">
        <v>265</v>
      </c>
      <c r="M3233">
        <v>397020</v>
      </c>
      <c r="N3233" t="s">
        <v>2694</v>
      </c>
      <c r="O3233">
        <v>115</v>
      </c>
    </row>
    <row r="3234" spans="1:15" x14ac:dyDescent="0.25">
      <c r="A3234" t="s">
        <v>13493</v>
      </c>
      <c r="B3234" t="s">
        <v>41</v>
      </c>
      <c r="C3234" t="s">
        <v>87</v>
      </c>
      <c r="D3234">
        <v>1997</v>
      </c>
      <c r="E3234" t="s">
        <v>13492</v>
      </c>
      <c r="F3234">
        <v>5.6</v>
      </c>
      <c r="G3234">
        <v>7300</v>
      </c>
      <c r="H3234" t="s">
        <v>13491</v>
      </c>
      <c r="I3234" t="s">
        <v>13490</v>
      </c>
      <c r="J3234" t="s">
        <v>7679</v>
      </c>
      <c r="K3234" t="s">
        <v>7</v>
      </c>
      <c r="L3234">
        <v>12000000</v>
      </c>
      <c r="M3234">
        <v>4166918</v>
      </c>
      <c r="N3234" t="s">
        <v>10745</v>
      </c>
      <c r="O3234">
        <v>94</v>
      </c>
    </row>
    <row r="3235" spans="1:15" x14ac:dyDescent="0.25">
      <c r="A3235" t="s">
        <v>13489</v>
      </c>
      <c r="B3235" t="s">
        <v>41</v>
      </c>
      <c r="C3235" t="s">
        <v>24</v>
      </c>
      <c r="D3235">
        <v>1997</v>
      </c>
      <c r="E3235" t="s">
        <v>13488</v>
      </c>
      <c r="F3235">
        <v>7.2</v>
      </c>
      <c r="G3235">
        <v>13000</v>
      </c>
      <c r="H3235" t="s">
        <v>6651</v>
      </c>
      <c r="I3235" t="s">
        <v>6651</v>
      </c>
      <c r="J3235" t="s">
        <v>2751</v>
      </c>
      <c r="K3235" t="s">
        <v>95</v>
      </c>
      <c r="L3235">
        <v>25000</v>
      </c>
      <c r="M3235">
        <v>2804473</v>
      </c>
      <c r="N3235" t="s">
        <v>10271</v>
      </c>
      <c r="O3235">
        <v>97</v>
      </c>
    </row>
    <row r="3236" spans="1:15" x14ac:dyDescent="0.25">
      <c r="A3236" t="s">
        <v>13487</v>
      </c>
      <c r="B3236" t="s">
        <v>41</v>
      </c>
      <c r="C3236" t="s">
        <v>24</v>
      </c>
      <c r="D3236">
        <v>1997</v>
      </c>
      <c r="E3236" t="s">
        <v>13486</v>
      </c>
      <c r="F3236">
        <v>5.0999999999999996</v>
      </c>
      <c r="G3236">
        <v>1900</v>
      </c>
      <c r="H3236" t="s">
        <v>13485</v>
      </c>
      <c r="I3236" t="s">
        <v>13485</v>
      </c>
      <c r="J3236" t="s">
        <v>7592</v>
      </c>
      <c r="K3236" t="s">
        <v>7</v>
      </c>
      <c r="M3236">
        <v>13330</v>
      </c>
      <c r="N3236" t="s">
        <v>13484</v>
      </c>
      <c r="O3236">
        <v>92</v>
      </c>
    </row>
    <row r="3237" spans="1:15" x14ac:dyDescent="0.25">
      <c r="A3237" t="s">
        <v>13483</v>
      </c>
      <c r="B3237" t="s">
        <v>41</v>
      </c>
      <c r="C3237" t="s">
        <v>24</v>
      </c>
      <c r="D3237">
        <v>1997</v>
      </c>
      <c r="E3237" t="s">
        <v>13482</v>
      </c>
      <c r="F3237">
        <v>5.4</v>
      </c>
      <c r="G3237">
        <v>8700</v>
      </c>
      <c r="H3237" t="s">
        <v>13481</v>
      </c>
      <c r="I3237" t="s">
        <v>10919</v>
      </c>
      <c r="J3237" t="s">
        <v>13480</v>
      </c>
      <c r="K3237" t="s">
        <v>7</v>
      </c>
      <c r="M3237">
        <v>14009368</v>
      </c>
      <c r="N3237" t="s">
        <v>13479</v>
      </c>
      <c r="O3237">
        <v>93</v>
      </c>
    </row>
    <row r="3238" spans="1:15" x14ac:dyDescent="0.25">
      <c r="A3238" t="s">
        <v>13478</v>
      </c>
      <c r="B3238" t="s">
        <v>41</v>
      </c>
      <c r="C3238" t="s">
        <v>11</v>
      </c>
      <c r="D3238">
        <v>1997</v>
      </c>
      <c r="E3238" t="s">
        <v>13456</v>
      </c>
      <c r="F3238">
        <v>6.1</v>
      </c>
      <c r="G3238">
        <v>1700</v>
      </c>
      <c r="H3238" t="s">
        <v>13477</v>
      </c>
      <c r="I3238" t="s">
        <v>13477</v>
      </c>
      <c r="J3238" t="s">
        <v>12460</v>
      </c>
      <c r="K3238" t="s">
        <v>7</v>
      </c>
      <c r="M3238">
        <v>40158</v>
      </c>
      <c r="N3238" t="s">
        <v>10896</v>
      </c>
      <c r="O3238">
        <v>124</v>
      </c>
    </row>
    <row r="3239" spans="1:15" x14ac:dyDescent="0.25">
      <c r="A3239" t="s">
        <v>13476</v>
      </c>
      <c r="B3239" t="s">
        <v>41</v>
      </c>
      <c r="C3239" t="s">
        <v>24</v>
      </c>
      <c r="D3239">
        <v>1997</v>
      </c>
      <c r="E3239" t="s">
        <v>13399</v>
      </c>
      <c r="F3239">
        <v>6.4</v>
      </c>
      <c r="G3239">
        <v>2000</v>
      </c>
      <c r="H3239" t="s">
        <v>936</v>
      </c>
      <c r="I3239" t="s">
        <v>936</v>
      </c>
      <c r="J3239" t="s">
        <v>13475</v>
      </c>
      <c r="K3239" t="s">
        <v>7</v>
      </c>
      <c r="M3239">
        <v>301796</v>
      </c>
      <c r="N3239" t="s">
        <v>13474</v>
      </c>
      <c r="O3239">
        <v>103</v>
      </c>
    </row>
    <row r="3240" spans="1:15" x14ac:dyDescent="0.25">
      <c r="A3240" t="s">
        <v>13473</v>
      </c>
      <c r="B3240" t="s">
        <v>101</v>
      </c>
      <c r="C3240" t="s">
        <v>34</v>
      </c>
      <c r="D3240">
        <v>1997</v>
      </c>
      <c r="E3240" t="s">
        <v>13472</v>
      </c>
      <c r="F3240">
        <v>4.5999999999999996</v>
      </c>
      <c r="G3240">
        <v>6500</v>
      </c>
      <c r="H3240" t="s">
        <v>13471</v>
      </c>
      <c r="I3240" t="s">
        <v>13470</v>
      </c>
      <c r="J3240" t="s">
        <v>13469</v>
      </c>
      <c r="K3240" t="s">
        <v>7</v>
      </c>
      <c r="L3240">
        <v>31190000</v>
      </c>
      <c r="M3240">
        <v>4529843</v>
      </c>
      <c r="N3240" t="s">
        <v>13468</v>
      </c>
      <c r="O3240">
        <v>108</v>
      </c>
    </row>
    <row r="3241" spans="1:15" x14ac:dyDescent="0.25">
      <c r="A3241" t="s">
        <v>13467</v>
      </c>
      <c r="B3241" t="s">
        <v>41</v>
      </c>
      <c r="C3241" t="s">
        <v>11</v>
      </c>
      <c r="D3241">
        <v>1997</v>
      </c>
      <c r="E3241" t="s">
        <v>13466</v>
      </c>
      <c r="F3241">
        <v>6.6</v>
      </c>
      <c r="G3241">
        <v>6500</v>
      </c>
      <c r="H3241" t="s">
        <v>11251</v>
      </c>
      <c r="I3241" t="s">
        <v>13465</v>
      </c>
      <c r="J3241" t="s">
        <v>4683</v>
      </c>
      <c r="K3241" t="s">
        <v>7</v>
      </c>
      <c r="M3241">
        <v>1897404</v>
      </c>
      <c r="N3241" t="s">
        <v>9466</v>
      </c>
      <c r="O3241">
        <v>132</v>
      </c>
    </row>
    <row r="3242" spans="1:15" x14ac:dyDescent="0.25">
      <c r="A3242" t="s">
        <v>13464</v>
      </c>
      <c r="B3242" t="s">
        <v>41</v>
      </c>
      <c r="C3242" t="s">
        <v>87</v>
      </c>
      <c r="D3242">
        <v>1997</v>
      </c>
      <c r="E3242" t="s">
        <v>13463</v>
      </c>
      <c r="F3242">
        <v>6.4</v>
      </c>
      <c r="G3242">
        <v>14000</v>
      </c>
      <c r="H3242" t="s">
        <v>13209</v>
      </c>
      <c r="I3242" t="s">
        <v>13462</v>
      </c>
      <c r="J3242" t="s">
        <v>7533</v>
      </c>
      <c r="K3242" t="s">
        <v>731</v>
      </c>
      <c r="L3242">
        <v>35000000</v>
      </c>
      <c r="M3242">
        <v>2372903</v>
      </c>
      <c r="N3242" t="s">
        <v>7426</v>
      </c>
      <c r="O3242">
        <v>121</v>
      </c>
    </row>
    <row r="3243" spans="1:15" x14ac:dyDescent="0.25">
      <c r="A3243" t="s">
        <v>13461</v>
      </c>
      <c r="B3243" t="s">
        <v>68</v>
      </c>
      <c r="C3243" t="s">
        <v>24</v>
      </c>
      <c r="D3243">
        <v>1997</v>
      </c>
      <c r="E3243" t="s">
        <v>13460</v>
      </c>
      <c r="F3243">
        <v>5.8</v>
      </c>
      <c r="G3243">
        <v>6000</v>
      </c>
      <c r="H3243" t="s">
        <v>6671</v>
      </c>
      <c r="I3243" t="s">
        <v>946</v>
      </c>
      <c r="J3243" t="s">
        <v>13459</v>
      </c>
      <c r="K3243" t="s">
        <v>7</v>
      </c>
      <c r="M3243">
        <v>14598571</v>
      </c>
      <c r="N3243" t="s">
        <v>13458</v>
      </c>
      <c r="O3243">
        <v>98</v>
      </c>
    </row>
    <row r="3244" spans="1:15" x14ac:dyDescent="0.25">
      <c r="A3244" t="s">
        <v>13457</v>
      </c>
      <c r="B3244" t="s">
        <v>41</v>
      </c>
      <c r="C3244" t="s">
        <v>24</v>
      </c>
      <c r="D3244">
        <v>1997</v>
      </c>
      <c r="E3244" t="s">
        <v>13456</v>
      </c>
      <c r="F3244">
        <v>6.5</v>
      </c>
      <c r="G3244">
        <v>5400</v>
      </c>
      <c r="H3244" t="s">
        <v>13455</v>
      </c>
      <c r="I3244" t="s">
        <v>13454</v>
      </c>
      <c r="J3244" t="s">
        <v>11711</v>
      </c>
      <c r="K3244" t="s">
        <v>612</v>
      </c>
      <c r="M3244">
        <v>3392080</v>
      </c>
      <c r="N3244" t="s">
        <v>13453</v>
      </c>
      <c r="O3244">
        <v>97</v>
      </c>
    </row>
    <row r="3245" spans="1:15" x14ac:dyDescent="0.25">
      <c r="A3245" t="s">
        <v>13452</v>
      </c>
      <c r="B3245" t="s">
        <v>41</v>
      </c>
      <c r="C3245" t="s">
        <v>24</v>
      </c>
      <c r="D3245">
        <v>1998</v>
      </c>
      <c r="E3245" t="s">
        <v>13147</v>
      </c>
      <c r="F3245">
        <v>8.1</v>
      </c>
      <c r="G3245">
        <v>754000</v>
      </c>
      <c r="H3245" t="s">
        <v>2430</v>
      </c>
      <c r="I3245" t="s">
        <v>3181</v>
      </c>
      <c r="J3245" t="s">
        <v>1771</v>
      </c>
      <c r="K3245" t="s">
        <v>7</v>
      </c>
      <c r="L3245">
        <v>15000000</v>
      </c>
      <c r="M3245">
        <v>46748721</v>
      </c>
      <c r="N3245" t="s">
        <v>11937</v>
      </c>
      <c r="O3245">
        <v>117</v>
      </c>
    </row>
    <row r="3246" spans="1:15" x14ac:dyDescent="0.25">
      <c r="A3246" t="s">
        <v>13451</v>
      </c>
      <c r="B3246" t="s">
        <v>41</v>
      </c>
      <c r="C3246" t="s">
        <v>11</v>
      </c>
      <c r="D3246">
        <v>1998</v>
      </c>
      <c r="E3246" t="s">
        <v>13088</v>
      </c>
      <c r="F3246">
        <v>8.6</v>
      </c>
      <c r="G3246">
        <v>1300000</v>
      </c>
      <c r="H3246" t="s">
        <v>1949</v>
      </c>
      <c r="I3246" t="s">
        <v>1363</v>
      </c>
      <c r="J3246" t="s">
        <v>822</v>
      </c>
      <c r="K3246" t="s">
        <v>7</v>
      </c>
      <c r="L3246">
        <v>70000000</v>
      </c>
      <c r="M3246">
        <v>482349603</v>
      </c>
      <c r="N3246" t="s">
        <v>632</v>
      </c>
      <c r="O3246">
        <v>169</v>
      </c>
    </row>
    <row r="3247" spans="1:15" x14ac:dyDescent="0.25">
      <c r="A3247" t="s">
        <v>13450</v>
      </c>
      <c r="B3247" t="s">
        <v>41</v>
      </c>
      <c r="C3247" t="s">
        <v>11</v>
      </c>
      <c r="D3247">
        <v>1998</v>
      </c>
      <c r="E3247" t="s">
        <v>13006</v>
      </c>
      <c r="F3247">
        <v>8.5</v>
      </c>
      <c r="G3247">
        <v>1100000</v>
      </c>
      <c r="H3247" t="s">
        <v>6128</v>
      </c>
      <c r="I3247" t="s">
        <v>12646</v>
      </c>
      <c r="J3247" t="s">
        <v>6573</v>
      </c>
      <c r="K3247" t="s">
        <v>7</v>
      </c>
      <c r="L3247">
        <v>20000000</v>
      </c>
      <c r="M3247">
        <v>23875127</v>
      </c>
      <c r="N3247" t="s">
        <v>666</v>
      </c>
      <c r="O3247">
        <v>119</v>
      </c>
    </row>
    <row r="3248" spans="1:15" x14ac:dyDescent="0.25">
      <c r="A3248" t="s">
        <v>13449</v>
      </c>
      <c r="B3248" t="s">
        <v>41</v>
      </c>
      <c r="C3248" t="s">
        <v>34</v>
      </c>
      <c r="D3248">
        <v>1998</v>
      </c>
      <c r="E3248" t="s">
        <v>13448</v>
      </c>
      <c r="F3248">
        <v>8.1999999999999993</v>
      </c>
      <c r="G3248">
        <v>547000</v>
      </c>
      <c r="H3248" t="s">
        <v>940</v>
      </c>
      <c r="I3248" t="s">
        <v>940</v>
      </c>
      <c r="J3248" t="s">
        <v>13447</v>
      </c>
      <c r="K3248" t="s">
        <v>265</v>
      </c>
      <c r="M3248">
        <v>3753929</v>
      </c>
      <c r="N3248" t="s">
        <v>856</v>
      </c>
      <c r="O3248">
        <v>107</v>
      </c>
    </row>
    <row r="3249" spans="1:15" x14ac:dyDescent="0.25">
      <c r="A3249" t="s">
        <v>13446</v>
      </c>
      <c r="B3249" t="s">
        <v>101</v>
      </c>
      <c r="C3249" t="s">
        <v>24</v>
      </c>
      <c r="D3249">
        <v>1998</v>
      </c>
      <c r="E3249" t="s">
        <v>13399</v>
      </c>
      <c r="F3249">
        <v>8.1</v>
      </c>
      <c r="G3249">
        <v>972000</v>
      </c>
      <c r="H3249" t="s">
        <v>6848</v>
      </c>
      <c r="I3249" t="s">
        <v>5054</v>
      </c>
      <c r="J3249" t="s">
        <v>4521</v>
      </c>
      <c r="K3249" t="s">
        <v>7</v>
      </c>
      <c r="L3249">
        <v>60000000</v>
      </c>
      <c r="M3249">
        <v>264118201</v>
      </c>
      <c r="N3249" t="s">
        <v>108</v>
      </c>
      <c r="O3249">
        <v>103</v>
      </c>
    </row>
    <row r="3250" spans="1:15" x14ac:dyDescent="0.25">
      <c r="A3250" t="s">
        <v>13445</v>
      </c>
      <c r="B3250" t="s">
        <v>68</v>
      </c>
      <c r="C3250" t="s">
        <v>34</v>
      </c>
      <c r="D3250">
        <v>1998</v>
      </c>
      <c r="E3250" t="s">
        <v>13444</v>
      </c>
      <c r="F3250">
        <v>6.7</v>
      </c>
      <c r="G3250">
        <v>403000</v>
      </c>
      <c r="H3250" t="s">
        <v>2621</v>
      </c>
      <c r="I3250" t="s">
        <v>6306</v>
      </c>
      <c r="J3250" t="s">
        <v>1878</v>
      </c>
      <c r="K3250" t="s">
        <v>7</v>
      </c>
      <c r="L3250">
        <v>140000000</v>
      </c>
      <c r="M3250">
        <v>553709788</v>
      </c>
      <c r="N3250" t="s">
        <v>6122</v>
      </c>
      <c r="O3250">
        <v>151</v>
      </c>
    </row>
    <row r="3251" spans="1:15" x14ac:dyDescent="0.25">
      <c r="A3251" t="s">
        <v>13443</v>
      </c>
      <c r="B3251" t="s">
        <v>41</v>
      </c>
      <c r="C3251" t="s">
        <v>87</v>
      </c>
      <c r="D3251">
        <v>1998</v>
      </c>
      <c r="E3251" t="s">
        <v>13044</v>
      </c>
      <c r="F3251">
        <v>7.3</v>
      </c>
      <c r="G3251">
        <v>144000</v>
      </c>
      <c r="H3251" t="s">
        <v>9252</v>
      </c>
      <c r="I3251" t="s">
        <v>7227</v>
      </c>
      <c r="J3251" t="s">
        <v>1010</v>
      </c>
      <c r="K3251" t="s">
        <v>7</v>
      </c>
      <c r="L3251">
        <v>12000000</v>
      </c>
      <c r="M3251">
        <v>22912409</v>
      </c>
      <c r="N3251" t="s">
        <v>3464</v>
      </c>
      <c r="O3251">
        <v>121</v>
      </c>
    </row>
    <row r="3252" spans="1:15" x14ac:dyDescent="0.25">
      <c r="A3252" t="s">
        <v>13442</v>
      </c>
      <c r="B3252" t="s">
        <v>101</v>
      </c>
      <c r="C3252" t="s">
        <v>100</v>
      </c>
      <c r="D3252">
        <v>1998</v>
      </c>
      <c r="E3252" t="s">
        <v>13340</v>
      </c>
      <c r="F3252">
        <v>6.6</v>
      </c>
      <c r="G3252">
        <v>125000</v>
      </c>
      <c r="H3252" t="s">
        <v>4003</v>
      </c>
      <c r="I3252" t="s">
        <v>13441</v>
      </c>
      <c r="J3252" t="s">
        <v>4832</v>
      </c>
      <c r="K3252" t="s">
        <v>7</v>
      </c>
      <c r="M3252">
        <v>92108659</v>
      </c>
      <c r="N3252" t="s">
        <v>13440</v>
      </c>
      <c r="O3252">
        <v>128</v>
      </c>
    </row>
    <row r="3253" spans="1:15" x14ac:dyDescent="0.25">
      <c r="A3253" t="s">
        <v>13439</v>
      </c>
      <c r="B3253" t="s">
        <v>41</v>
      </c>
      <c r="C3253" t="s">
        <v>87</v>
      </c>
      <c r="D3253">
        <v>1998</v>
      </c>
      <c r="E3253" t="s">
        <v>13094</v>
      </c>
      <c r="F3253">
        <v>6.5</v>
      </c>
      <c r="G3253">
        <v>112000</v>
      </c>
      <c r="H3253" t="s">
        <v>13438</v>
      </c>
      <c r="I3253" t="s">
        <v>13437</v>
      </c>
      <c r="J3253" t="s">
        <v>3529</v>
      </c>
      <c r="K3253" t="s">
        <v>7</v>
      </c>
      <c r="L3253">
        <v>20000000</v>
      </c>
      <c r="M3253">
        <v>30166293</v>
      </c>
      <c r="N3253" t="s">
        <v>13082</v>
      </c>
      <c r="O3253">
        <v>108</v>
      </c>
    </row>
    <row r="3254" spans="1:15" x14ac:dyDescent="0.25">
      <c r="A3254" t="s">
        <v>13436</v>
      </c>
      <c r="B3254" t="s">
        <v>41</v>
      </c>
      <c r="C3254" t="s">
        <v>34</v>
      </c>
      <c r="D3254">
        <v>1998</v>
      </c>
      <c r="E3254" t="s">
        <v>12917</v>
      </c>
      <c r="F3254">
        <v>7.1</v>
      </c>
      <c r="G3254">
        <v>252000</v>
      </c>
      <c r="H3254" t="s">
        <v>10619</v>
      </c>
      <c r="I3254" t="s">
        <v>975</v>
      </c>
      <c r="J3254" t="s">
        <v>10050</v>
      </c>
      <c r="K3254" t="s">
        <v>7</v>
      </c>
      <c r="L3254">
        <v>45000000</v>
      </c>
      <c r="M3254">
        <v>131183530</v>
      </c>
      <c r="N3254" t="s">
        <v>13435</v>
      </c>
      <c r="O3254">
        <v>120</v>
      </c>
    </row>
    <row r="3255" spans="1:15" x14ac:dyDescent="0.25">
      <c r="A3255" t="s">
        <v>13434</v>
      </c>
      <c r="B3255" t="s">
        <v>68</v>
      </c>
      <c r="C3255" t="s">
        <v>24</v>
      </c>
      <c r="D3255">
        <v>1998</v>
      </c>
      <c r="E3255" t="s">
        <v>13353</v>
      </c>
      <c r="F3255">
        <v>6.9</v>
      </c>
      <c r="G3255">
        <v>139000</v>
      </c>
      <c r="H3255" t="s">
        <v>4652</v>
      </c>
      <c r="I3255" t="s">
        <v>3867</v>
      </c>
      <c r="J3255" t="s">
        <v>1712</v>
      </c>
      <c r="K3255" t="s">
        <v>7</v>
      </c>
      <c r="L3255">
        <v>18000000</v>
      </c>
      <c r="M3255">
        <v>123306987</v>
      </c>
      <c r="N3255" t="s">
        <v>13433</v>
      </c>
      <c r="O3255">
        <v>97</v>
      </c>
    </row>
    <row r="3256" spans="1:15" x14ac:dyDescent="0.25">
      <c r="A3256" t="s">
        <v>13432</v>
      </c>
      <c r="B3256" t="s">
        <v>68</v>
      </c>
      <c r="C3256" t="s">
        <v>11</v>
      </c>
      <c r="D3256">
        <v>1998</v>
      </c>
      <c r="E3256" t="s">
        <v>12977</v>
      </c>
      <c r="F3256">
        <v>7.2</v>
      </c>
      <c r="G3256">
        <v>223000</v>
      </c>
      <c r="H3256" t="s">
        <v>10535</v>
      </c>
      <c r="I3256" t="s">
        <v>13431</v>
      </c>
      <c r="J3256" t="s">
        <v>878</v>
      </c>
      <c r="K3256" t="s">
        <v>7</v>
      </c>
      <c r="L3256">
        <v>90000000</v>
      </c>
      <c r="M3256">
        <v>142940100</v>
      </c>
      <c r="N3256" t="s">
        <v>103</v>
      </c>
      <c r="O3256">
        <v>178</v>
      </c>
    </row>
    <row r="3257" spans="1:15" x14ac:dyDescent="0.25">
      <c r="A3257" t="s">
        <v>13430</v>
      </c>
      <c r="B3257" t="s">
        <v>68</v>
      </c>
      <c r="C3257" t="s">
        <v>34</v>
      </c>
      <c r="D3257">
        <v>1998</v>
      </c>
      <c r="E3257" t="s">
        <v>13053</v>
      </c>
      <c r="F3257">
        <v>7</v>
      </c>
      <c r="G3257">
        <v>247000</v>
      </c>
      <c r="H3257" t="s">
        <v>4648</v>
      </c>
      <c r="I3257" t="s">
        <v>11648</v>
      </c>
      <c r="J3257" t="s">
        <v>2277</v>
      </c>
      <c r="K3257" t="s">
        <v>7</v>
      </c>
      <c r="L3257">
        <v>33000000</v>
      </c>
      <c r="M3257">
        <v>244721064</v>
      </c>
      <c r="N3257" t="s">
        <v>666</v>
      </c>
      <c r="O3257">
        <v>98</v>
      </c>
    </row>
    <row r="3258" spans="1:15" x14ac:dyDescent="0.25">
      <c r="A3258" t="s">
        <v>13429</v>
      </c>
      <c r="B3258" t="s">
        <v>41</v>
      </c>
      <c r="C3258" t="s">
        <v>100</v>
      </c>
      <c r="D3258">
        <v>1998</v>
      </c>
      <c r="E3258" t="s">
        <v>13259</v>
      </c>
      <c r="F3258">
        <v>7.6</v>
      </c>
      <c r="G3258">
        <v>266000</v>
      </c>
      <c r="H3258" t="s">
        <v>1369</v>
      </c>
      <c r="I3258" t="s">
        <v>13428</v>
      </c>
      <c r="J3258" t="s">
        <v>2674</v>
      </c>
      <c r="K3258" t="s">
        <v>7</v>
      </c>
      <c r="L3258">
        <v>18500000</v>
      </c>
      <c r="M3258">
        <v>10680275</v>
      </c>
      <c r="N3258" t="s">
        <v>13427</v>
      </c>
      <c r="O3258">
        <v>118</v>
      </c>
    </row>
    <row r="3259" spans="1:15" x14ac:dyDescent="0.25">
      <c r="A3259" t="s">
        <v>13426</v>
      </c>
      <c r="B3259" t="s">
        <v>68</v>
      </c>
      <c r="C3259" t="s">
        <v>34</v>
      </c>
      <c r="D3259">
        <v>1998</v>
      </c>
      <c r="E3259" t="s">
        <v>12927</v>
      </c>
      <c r="F3259">
        <v>6.2</v>
      </c>
      <c r="G3259">
        <v>168000</v>
      </c>
      <c r="H3259" t="s">
        <v>1380</v>
      </c>
      <c r="I3259" t="s">
        <v>7384</v>
      </c>
      <c r="J3259" t="s">
        <v>13425</v>
      </c>
      <c r="K3259" t="s">
        <v>7</v>
      </c>
      <c r="L3259">
        <v>75000000</v>
      </c>
      <c r="M3259">
        <v>349464664</v>
      </c>
      <c r="N3259" t="s">
        <v>108</v>
      </c>
      <c r="O3259">
        <v>120</v>
      </c>
    </row>
    <row r="3260" spans="1:15" x14ac:dyDescent="0.25">
      <c r="A3260" t="s">
        <v>13424</v>
      </c>
      <c r="B3260" t="s">
        <v>41</v>
      </c>
      <c r="C3260" t="s">
        <v>24</v>
      </c>
      <c r="D3260">
        <v>1998</v>
      </c>
      <c r="E3260" t="s">
        <v>13423</v>
      </c>
      <c r="F3260">
        <v>7.1</v>
      </c>
      <c r="G3260">
        <v>297000</v>
      </c>
      <c r="H3260" t="s">
        <v>4522</v>
      </c>
      <c r="I3260" t="s">
        <v>8661</v>
      </c>
      <c r="J3260" t="s">
        <v>4565</v>
      </c>
      <c r="K3260" t="s">
        <v>7</v>
      </c>
      <c r="L3260">
        <v>23000000</v>
      </c>
      <c r="M3260">
        <v>369884651</v>
      </c>
      <c r="N3260" t="s">
        <v>890</v>
      </c>
      <c r="O3260">
        <v>119</v>
      </c>
    </row>
    <row r="3261" spans="1:15" x14ac:dyDescent="0.25">
      <c r="A3261" t="s">
        <v>13422</v>
      </c>
      <c r="B3261" t="s">
        <v>41</v>
      </c>
      <c r="C3261" t="s">
        <v>5</v>
      </c>
      <c r="D3261">
        <v>1998</v>
      </c>
      <c r="E3261" t="s">
        <v>12896</v>
      </c>
      <c r="F3261">
        <v>6.5</v>
      </c>
      <c r="G3261">
        <v>114000</v>
      </c>
      <c r="H3261" t="s">
        <v>994</v>
      </c>
      <c r="I3261" t="s">
        <v>13421</v>
      </c>
      <c r="J3261" t="s">
        <v>8957</v>
      </c>
      <c r="K3261" t="s">
        <v>7</v>
      </c>
      <c r="L3261">
        <v>15000000</v>
      </c>
      <c r="M3261">
        <v>40283321</v>
      </c>
      <c r="N3261" t="s">
        <v>1991</v>
      </c>
      <c r="O3261">
        <v>104</v>
      </c>
    </row>
    <row r="3262" spans="1:15" x14ac:dyDescent="0.25">
      <c r="A3262" t="s">
        <v>13420</v>
      </c>
      <c r="B3262" t="s">
        <v>915</v>
      </c>
      <c r="C3262" t="s">
        <v>73</v>
      </c>
      <c r="D3262">
        <v>1998</v>
      </c>
      <c r="E3262" t="s">
        <v>12892</v>
      </c>
      <c r="F3262">
        <v>7.2</v>
      </c>
      <c r="G3262">
        <v>273000</v>
      </c>
      <c r="H3262" t="s">
        <v>913</v>
      </c>
      <c r="I3262" t="s">
        <v>913</v>
      </c>
      <c r="J3262" t="s">
        <v>9728</v>
      </c>
      <c r="K3262" t="s">
        <v>7</v>
      </c>
      <c r="L3262">
        <v>120000000</v>
      </c>
      <c r="M3262">
        <v>363258859</v>
      </c>
      <c r="N3262" t="s">
        <v>912</v>
      </c>
      <c r="O3262">
        <v>95</v>
      </c>
    </row>
    <row r="3263" spans="1:15" x14ac:dyDescent="0.25">
      <c r="A3263" t="s">
        <v>13419</v>
      </c>
      <c r="B3263" t="s">
        <v>41</v>
      </c>
      <c r="C3263" t="s">
        <v>24</v>
      </c>
      <c r="D3263">
        <v>1998</v>
      </c>
      <c r="E3263" t="s">
        <v>13251</v>
      </c>
      <c r="F3263">
        <v>7</v>
      </c>
      <c r="G3263">
        <v>88000</v>
      </c>
      <c r="H3263" t="s">
        <v>1410</v>
      </c>
      <c r="I3263" t="s">
        <v>9488</v>
      </c>
      <c r="J3263" t="s">
        <v>2431</v>
      </c>
      <c r="K3263" t="s">
        <v>7</v>
      </c>
      <c r="L3263">
        <v>48000000</v>
      </c>
      <c r="M3263">
        <v>77745966</v>
      </c>
      <c r="N3263" t="s">
        <v>103</v>
      </c>
      <c r="O3263">
        <v>123</v>
      </c>
    </row>
    <row r="3264" spans="1:15" x14ac:dyDescent="0.25">
      <c r="A3264" t="s">
        <v>13418</v>
      </c>
      <c r="B3264" t="s">
        <v>915</v>
      </c>
      <c r="C3264" t="s">
        <v>73</v>
      </c>
      <c r="D3264">
        <v>1998</v>
      </c>
      <c r="E3264" t="s">
        <v>13280</v>
      </c>
      <c r="F3264">
        <v>7.6</v>
      </c>
      <c r="G3264">
        <v>265000</v>
      </c>
      <c r="H3264" t="s">
        <v>13417</v>
      </c>
      <c r="I3264" t="s">
        <v>13416</v>
      </c>
      <c r="J3264" t="s">
        <v>13415</v>
      </c>
      <c r="K3264" t="s">
        <v>7</v>
      </c>
      <c r="L3264">
        <v>90000000</v>
      </c>
      <c r="M3264">
        <v>304320254</v>
      </c>
      <c r="N3264" t="s">
        <v>885</v>
      </c>
      <c r="O3264">
        <v>88</v>
      </c>
    </row>
    <row r="3265" spans="1:15" x14ac:dyDescent="0.25">
      <c r="A3265" t="s">
        <v>13414</v>
      </c>
      <c r="B3265" t="s">
        <v>68</v>
      </c>
      <c r="C3265" t="s">
        <v>24</v>
      </c>
      <c r="D3265">
        <v>1998</v>
      </c>
      <c r="E3265" t="s">
        <v>13064</v>
      </c>
      <c r="F3265">
        <v>6.3</v>
      </c>
      <c r="G3265">
        <v>75000</v>
      </c>
      <c r="H3265" t="s">
        <v>9187</v>
      </c>
      <c r="I3265" t="s">
        <v>13413</v>
      </c>
      <c r="J3265" t="s">
        <v>1865</v>
      </c>
      <c r="K3265" t="s">
        <v>7</v>
      </c>
      <c r="L3265">
        <v>75000000</v>
      </c>
      <c r="M3265">
        <v>46733235</v>
      </c>
      <c r="N3265" t="s">
        <v>2387</v>
      </c>
      <c r="O3265">
        <v>104</v>
      </c>
    </row>
    <row r="3266" spans="1:15" x14ac:dyDescent="0.25">
      <c r="A3266" t="s">
        <v>13412</v>
      </c>
      <c r="B3266" t="s">
        <v>41</v>
      </c>
      <c r="C3266" t="s">
        <v>11</v>
      </c>
      <c r="D3266">
        <v>1998</v>
      </c>
      <c r="E3266" t="s">
        <v>12508</v>
      </c>
      <c r="F3266">
        <v>7.6</v>
      </c>
      <c r="G3266">
        <v>177000</v>
      </c>
      <c r="H3266" t="s">
        <v>2250</v>
      </c>
      <c r="I3266" t="s">
        <v>13411</v>
      </c>
      <c r="J3266" t="s">
        <v>7876</v>
      </c>
      <c r="K3266" t="s">
        <v>7</v>
      </c>
      <c r="L3266">
        <v>52000000</v>
      </c>
      <c r="M3266">
        <v>98126565</v>
      </c>
      <c r="N3266" t="s">
        <v>527</v>
      </c>
      <c r="O3266">
        <v>170</v>
      </c>
    </row>
    <row r="3267" spans="1:15" x14ac:dyDescent="0.25">
      <c r="A3267" t="s">
        <v>13410</v>
      </c>
      <c r="B3267" t="s">
        <v>68</v>
      </c>
      <c r="C3267" t="s">
        <v>24</v>
      </c>
      <c r="D3267">
        <v>1998</v>
      </c>
      <c r="E3267" t="s">
        <v>13253</v>
      </c>
      <c r="F3267">
        <v>7.5</v>
      </c>
      <c r="G3267">
        <v>123000</v>
      </c>
      <c r="H3267" t="s">
        <v>1866</v>
      </c>
      <c r="I3267" t="s">
        <v>1866</v>
      </c>
      <c r="J3267" t="s">
        <v>4254</v>
      </c>
      <c r="K3267" t="s">
        <v>7</v>
      </c>
      <c r="L3267">
        <v>60000000</v>
      </c>
      <c r="M3267">
        <v>49805462</v>
      </c>
      <c r="N3267" t="s">
        <v>666</v>
      </c>
      <c r="O3267">
        <v>124</v>
      </c>
    </row>
    <row r="3268" spans="1:15" x14ac:dyDescent="0.25">
      <c r="A3268" t="s">
        <v>13409</v>
      </c>
      <c r="B3268" t="s">
        <v>101</v>
      </c>
      <c r="C3268" t="s">
        <v>24</v>
      </c>
      <c r="D3268">
        <v>1998</v>
      </c>
      <c r="E3268" t="s">
        <v>12961</v>
      </c>
      <c r="F3268">
        <v>6.7</v>
      </c>
      <c r="G3268">
        <v>200000</v>
      </c>
      <c r="H3268" t="s">
        <v>7308</v>
      </c>
      <c r="I3268" t="s">
        <v>13408</v>
      </c>
      <c r="J3268" t="s">
        <v>822</v>
      </c>
      <c r="K3268" t="s">
        <v>7</v>
      </c>
      <c r="L3268">
        <v>65000000</v>
      </c>
      <c r="M3268">
        <v>250821495</v>
      </c>
      <c r="N3268" t="s">
        <v>138</v>
      </c>
      <c r="O3268">
        <v>119</v>
      </c>
    </row>
    <row r="3269" spans="1:15" x14ac:dyDescent="0.25">
      <c r="A3269" t="s">
        <v>13407</v>
      </c>
      <c r="B3269" t="s">
        <v>68</v>
      </c>
      <c r="C3269" t="s">
        <v>11</v>
      </c>
      <c r="D3269">
        <v>1998</v>
      </c>
      <c r="E3269" t="s">
        <v>13038</v>
      </c>
      <c r="F3269">
        <v>7</v>
      </c>
      <c r="G3269">
        <v>104000</v>
      </c>
      <c r="H3269" t="s">
        <v>13406</v>
      </c>
      <c r="I3269" t="s">
        <v>12731</v>
      </c>
      <c r="J3269" t="s">
        <v>7071</v>
      </c>
      <c r="K3269" t="s">
        <v>7</v>
      </c>
      <c r="L3269">
        <v>85000000</v>
      </c>
      <c r="M3269">
        <v>55382927</v>
      </c>
      <c r="N3269" t="s">
        <v>11937</v>
      </c>
      <c r="O3269">
        <v>113</v>
      </c>
    </row>
    <row r="3270" spans="1:15" x14ac:dyDescent="0.25">
      <c r="A3270" t="s">
        <v>13405</v>
      </c>
      <c r="B3270" t="s">
        <v>41</v>
      </c>
      <c r="C3270" t="s">
        <v>24</v>
      </c>
      <c r="D3270">
        <v>1998</v>
      </c>
      <c r="E3270" t="s">
        <v>12776</v>
      </c>
      <c r="F3270">
        <v>7.7</v>
      </c>
      <c r="G3270">
        <v>174000</v>
      </c>
      <c r="H3270" t="s">
        <v>1768</v>
      </c>
      <c r="I3270" t="s">
        <v>1768</v>
      </c>
      <c r="J3270" t="s">
        <v>9816</v>
      </c>
      <c r="K3270" t="s">
        <v>7</v>
      </c>
      <c r="L3270">
        <v>9000000</v>
      </c>
      <c r="M3270">
        <v>17196103</v>
      </c>
      <c r="N3270" t="s">
        <v>13404</v>
      </c>
      <c r="O3270">
        <v>93</v>
      </c>
    </row>
    <row r="3271" spans="1:15" x14ac:dyDescent="0.25">
      <c r="A3271" t="s">
        <v>13403</v>
      </c>
      <c r="B3271" t="s">
        <v>68</v>
      </c>
      <c r="C3271" t="s">
        <v>34</v>
      </c>
      <c r="D3271">
        <v>1998</v>
      </c>
      <c r="E3271" t="s">
        <v>13402</v>
      </c>
      <c r="F3271">
        <v>6.8</v>
      </c>
      <c r="G3271">
        <v>173000</v>
      </c>
      <c r="H3271" t="s">
        <v>2487</v>
      </c>
      <c r="I3271" t="s">
        <v>13401</v>
      </c>
      <c r="J3271" t="s">
        <v>3567</v>
      </c>
      <c r="K3271" t="s">
        <v>7</v>
      </c>
      <c r="L3271">
        <v>95000000</v>
      </c>
      <c r="M3271">
        <v>250288523</v>
      </c>
      <c r="N3271" t="s">
        <v>2694</v>
      </c>
      <c r="O3271">
        <v>136</v>
      </c>
    </row>
    <row r="3272" spans="1:15" x14ac:dyDescent="0.25">
      <c r="A3272" t="s">
        <v>13400</v>
      </c>
      <c r="B3272" t="s">
        <v>41</v>
      </c>
      <c r="C3272" t="s">
        <v>87</v>
      </c>
      <c r="D3272">
        <v>1998</v>
      </c>
      <c r="E3272" t="s">
        <v>13399</v>
      </c>
      <c r="F3272">
        <v>6.5</v>
      </c>
      <c r="G3272">
        <v>81000</v>
      </c>
      <c r="H3272" t="s">
        <v>8928</v>
      </c>
      <c r="I3272" t="s">
        <v>13398</v>
      </c>
      <c r="J3272" t="s">
        <v>4279</v>
      </c>
      <c r="K3272" t="s">
        <v>7</v>
      </c>
      <c r="L3272">
        <v>60000000</v>
      </c>
      <c r="M3272">
        <v>128038368</v>
      </c>
      <c r="N3272" t="s">
        <v>138</v>
      </c>
      <c r="O3272">
        <v>107</v>
      </c>
    </row>
    <row r="3273" spans="1:15" x14ac:dyDescent="0.25">
      <c r="A3273" t="s">
        <v>13397</v>
      </c>
      <c r="B3273" t="s">
        <v>41</v>
      </c>
      <c r="C3273" t="s">
        <v>438</v>
      </c>
      <c r="D3273">
        <v>1998</v>
      </c>
      <c r="E3273" t="s">
        <v>12911</v>
      </c>
      <c r="F3273">
        <v>7.6</v>
      </c>
      <c r="G3273">
        <v>191000</v>
      </c>
      <c r="H3273" t="s">
        <v>3282</v>
      </c>
      <c r="I3273" t="s">
        <v>3282</v>
      </c>
      <c r="J3273" t="s">
        <v>13396</v>
      </c>
      <c r="K3273" t="s">
        <v>504</v>
      </c>
      <c r="L3273">
        <v>27000000</v>
      </c>
      <c r="M3273">
        <v>27200316</v>
      </c>
      <c r="N3273" t="s">
        <v>13395</v>
      </c>
      <c r="O3273">
        <v>100</v>
      </c>
    </row>
    <row r="3274" spans="1:15" x14ac:dyDescent="0.25">
      <c r="A3274" t="s">
        <v>13394</v>
      </c>
      <c r="B3274" t="s">
        <v>68</v>
      </c>
      <c r="C3274" t="s">
        <v>24</v>
      </c>
      <c r="D3274">
        <v>1998</v>
      </c>
      <c r="E3274" t="s">
        <v>13278</v>
      </c>
      <c r="F3274">
        <v>7</v>
      </c>
      <c r="G3274">
        <v>71000</v>
      </c>
      <c r="H3274" t="s">
        <v>6689</v>
      </c>
      <c r="I3274" t="s">
        <v>3178</v>
      </c>
      <c r="J3274" t="s">
        <v>5300</v>
      </c>
      <c r="K3274" t="s">
        <v>7</v>
      </c>
      <c r="L3274">
        <v>26000000</v>
      </c>
      <c r="M3274">
        <v>98005666</v>
      </c>
      <c r="N3274" t="s">
        <v>890</v>
      </c>
      <c r="O3274">
        <v>121</v>
      </c>
    </row>
    <row r="3275" spans="1:15" x14ac:dyDescent="0.25">
      <c r="A3275" t="s">
        <v>4641</v>
      </c>
      <c r="B3275" t="s">
        <v>68</v>
      </c>
      <c r="C3275" t="s">
        <v>34</v>
      </c>
      <c r="D3275">
        <v>1998</v>
      </c>
      <c r="E3275" t="s">
        <v>13393</v>
      </c>
      <c r="F3275">
        <v>5.4</v>
      </c>
      <c r="G3275">
        <v>186000</v>
      </c>
      <c r="H3275" t="s">
        <v>3353</v>
      </c>
      <c r="I3275" t="s">
        <v>1356</v>
      </c>
      <c r="J3275" t="s">
        <v>7599</v>
      </c>
      <c r="K3275" t="s">
        <v>197</v>
      </c>
      <c r="L3275">
        <v>130000000</v>
      </c>
      <c r="M3275">
        <v>379014294</v>
      </c>
      <c r="N3275" t="s">
        <v>13392</v>
      </c>
      <c r="O3275">
        <v>139</v>
      </c>
    </row>
    <row r="3276" spans="1:15" x14ac:dyDescent="0.25">
      <c r="A3276" t="s">
        <v>13391</v>
      </c>
      <c r="B3276" t="s">
        <v>41</v>
      </c>
      <c r="C3276" t="s">
        <v>24</v>
      </c>
      <c r="D3276">
        <v>1998</v>
      </c>
      <c r="E3276" t="s">
        <v>13132</v>
      </c>
      <c r="F3276">
        <v>7.1</v>
      </c>
      <c r="G3276">
        <v>217000</v>
      </c>
      <c r="H3276" t="s">
        <v>3266</v>
      </c>
      <c r="I3276" t="s">
        <v>13390</v>
      </c>
      <c r="J3276" t="s">
        <v>9213</v>
      </c>
      <c r="K3276" t="s">
        <v>7</v>
      </c>
      <c r="L3276">
        <v>25000000</v>
      </c>
      <c r="M3276">
        <v>289317794</v>
      </c>
      <c r="N3276" t="s">
        <v>103</v>
      </c>
      <c r="O3276">
        <v>123</v>
      </c>
    </row>
    <row r="3277" spans="1:15" x14ac:dyDescent="0.25">
      <c r="A3277" t="s">
        <v>13389</v>
      </c>
      <c r="B3277" t="s">
        <v>68</v>
      </c>
      <c r="C3277" t="s">
        <v>24</v>
      </c>
      <c r="D3277">
        <v>1998</v>
      </c>
      <c r="E3277" t="s">
        <v>12937</v>
      </c>
      <c r="F3277">
        <v>6.5</v>
      </c>
      <c r="G3277">
        <v>47000</v>
      </c>
      <c r="H3277" t="s">
        <v>11530</v>
      </c>
      <c r="I3277" t="s">
        <v>6798</v>
      </c>
      <c r="J3277" t="s">
        <v>13296</v>
      </c>
      <c r="K3277" t="s">
        <v>7</v>
      </c>
      <c r="L3277">
        <v>10000000</v>
      </c>
      <c r="M3277">
        <v>25605015</v>
      </c>
      <c r="N3277" t="s">
        <v>114</v>
      </c>
      <c r="O3277">
        <v>100</v>
      </c>
    </row>
    <row r="3278" spans="1:15" x14ac:dyDescent="0.25">
      <c r="A3278" t="s">
        <v>13388</v>
      </c>
      <c r="B3278" t="s">
        <v>68</v>
      </c>
      <c r="C3278" t="s">
        <v>34</v>
      </c>
      <c r="D3278">
        <v>1998</v>
      </c>
      <c r="E3278" t="s">
        <v>13244</v>
      </c>
      <c r="F3278">
        <v>6.2</v>
      </c>
      <c r="G3278">
        <v>93000</v>
      </c>
      <c r="H3278" t="s">
        <v>10691</v>
      </c>
      <c r="I3278" t="s">
        <v>13387</v>
      </c>
      <c r="J3278" t="s">
        <v>5459</v>
      </c>
      <c r="K3278" t="s">
        <v>7</v>
      </c>
      <c r="L3278">
        <v>40000000</v>
      </c>
      <c r="M3278">
        <v>54682547</v>
      </c>
      <c r="N3278" t="s">
        <v>103</v>
      </c>
      <c r="O3278">
        <v>110</v>
      </c>
    </row>
    <row r="3279" spans="1:15" x14ac:dyDescent="0.25">
      <c r="A3279" t="s">
        <v>13386</v>
      </c>
      <c r="B3279" t="s">
        <v>41</v>
      </c>
      <c r="C3279" t="s">
        <v>87</v>
      </c>
      <c r="D3279">
        <v>1998</v>
      </c>
      <c r="E3279" t="s">
        <v>13385</v>
      </c>
      <c r="F3279">
        <v>6</v>
      </c>
      <c r="G3279">
        <v>77000</v>
      </c>
      <c r="H3279" t="s">
        <v>5674</v>
      </c>
      <c r="I3279" t="s">
        <v>5674</v>
      </c>
      <c r="J3279" t="s">
        <v>1848</v>
      </c>
      <c r="K3279" t="s">
        <v>7</v>
      </c>
      <c r="L3279">
        <v>73000000</v>
      </c>
      <c r="M3279">
        <v>103891409</v>
      </c>
      <c r="N3279" t="s">
        <v>108</v>
      </c>
      <c r="O3279">
        <v>98</v>
      </c>
    </row>
    <row r="3280" spans="1:15" x14ac:dyDescent="0.25">
      <c r="A3280" t="s">
        <v>13384</v>
      </c>
      <c r="B3280" t="s">
        <v>101</v>
      </c>
      <c r="C3280" t="s">
        <v>73</v>
      </c>
      <c r="D3280">
        <v>1998</v>
      </c>
      <c r="E3280" t="s">
        <v>12961</v>
      </c>
      <c r="F3280">
        <v>7.1</v>
      </c>
      <c r="G3280">
        <v>122000</v>
      </c>
      <c r="H3280" t="s">
        <v>5822</v>
      </c>
      <c r="I3280" t="s">
        <v>13383</v>
      </c>
      <c r="J3280" t="s">
        <v>9765</v>
      </c>
      <c r="K3280" t="s">
        <v>7</v>
      </c>
      <c r="L3280">
        <v>70000000</v>
      </c>
      <c r="M3280">
        <v>218613188</v>
      </c>
      <c r="N3280" t="s">
        <v>652</v>
      </c>
      <c r="O3280">
        <v>99</v>
      </c>
    </row>
    <row r="3281" spans="1:15" x14ac:dyDescent="0.25">
      <c r="A3281" t="s">
        <v>13382</v>
      </c>
      <c r="B3281" t="s">
        <v>68</v>
      </c>
      <c r="C3281" t="s">
        <v>24</v>
      </c>
      <c r="D3281">
        <v>1998</v>
      </c>
      <c r="E3281" t="s">
        <v>12896</v>
      </c>
      <c r="F3281">
        <v>6.8</v>
      </c>
      <c r="G3281">
        <v>63000</v>
      </c>
      <c r="H3281" t="s">
        <v>3868</v>
      </c>
      <c r="I3281" t="s">
        <v>13381</v>
      </c>
      <c r="J3281" t="s">
        <v>6748</v>
      </c>
      <c r="K3281" t="s">
        <v>7</v>
      </c>
      <c r="L3281">
        <v>50000000</v>
      </c>
      <c r="M3281">
        <v>159710793</v>
      </c>
      <c r="N3281" t="s">
        <v>2694</v>
      </c>
      <c r="O3281">
        <v>125</v>
      </c>
    </row>
    <row r="3282" spans="1:15" x14ac:dyDescent="0.25">
      <c r="A3282" t="s">
        <v>13380</v>
      </c>
      <c r="B3282" t="s">
        <v>68</v>
      </c>
      <c r="C3282" t="s">
        <v>24</v>
      </c>
      <c r="D3282">
        <v>1998</v>
      </c>
      <c r="E3282" t="s">
        <v>13294</v>
      </c>
      <c r="F3282">
        <v>6.1</v>
      </c>
      <c r="G3282">
        <v>153000</v>
      </c>
      <c r="H3282" t="s">
        <v>4652</v>
      </c>
      <c r="I3282" t="s">
        <v>3867</v>
      </c>
      <c r="J3282" t="s">
        <v>1712</v>
      </c>
      <c r="K3282" t="s">
        <v>7</v>
      </c>
      <c r="L3282">
        <v>23000000</v>
      </c>
      <c r="M3282">
        <v>185991646</v>
      </c>
      <c r="N3282" t="s">
        <v>13321</v>
      </c>
      <c r="O3282">
        <v>90</v>
      </c>
    </row>
    <row r="3283" spans="1:15" x14ac:dyDescent="0.25">
      <c r="A3283" t="s">
        <v>13379</v>
      </c>
      <c r="B3283" t="s">
        <v>68</v>
      </c>
      <c r="C3283" t="s">
        <v>24</v>
      </c>
      <c r="D3283">
        <v>1998</v>
      </c>
      <c r="E3283" t="s">
        <v>12623</v>
      </c>
      <c r="F3283">
        <v>6.6</v>
      </c>
      <c r="G3283">
        <v>61000</v>
      </c>
      <c r="H3283" t="s">
        <v>12544</v>
      </c>
      <c r="I3283" t="s">
        <v>8419</v>
      </c>
      <c r="J3283" t="s">
        <v>5326</v>
      </c>
      <c r="K3283" t="s">
        <v>7</v>
      </c>
      <c r="L3283">
        <v>35000000</v>
      </c>
      <c r="M3283">
        <v>40263020</v>
      </c>
      <c r="N3283" t="s">
        <v>13378</v>
      </c>
      <c r="O3283">
        <v>112</v>
      </c>
    </row>
    <row r="3284" spans="1:15" x14ac:dyDescent="0.25">
      <c r="A3284" t="s">
        <v>13377</v>
      </c>
      <c r="B3284" t="s">
        <v>101</v>
      </c>
      <c r="C3284" t="s">
        <v>34</v>
      </c>
      <c r="D3284">
        <v>1998</v>
      </c>
      <c r="E3284" t="s">
        <v>13149</v>
      </c>
      <c r="F3284">
        <v>6.4</v>
      </c>
      <c r="G3284">
        <v>72000</v>
      </c>
      <c r="H3284" t="s">
        <v>9842</v>
      </c>
      <c r="I3284" t="s">
        <v>11135</v>
      </c>
      <c r="J3284" t="s">
        <v>4661</v>
      </c>
      <c r="K3284" t="s">
        <v>7</v>
      </c>
      <c r="L3284">
        <v>58000000</v>
      </c>
      <c r="M3284">
        <v>112587658</v>
      </c>
      <c r="N3284" t="s">
        <v>108</v>
      </c>
      <c r="O3284">
        <v>103</v>
      </c>
    </row>
    <row r="3285" spans="1:15" x14ac:dyDescent="0.25">
      <c r="A3285" t="s">
        <v>13376</v>
      </c>
      <c r="B3285" t="s">
        <v>68</v>
      </c>
      <c r="C3285" t="s">
        <v>34</v>
      </c>
      <c r="D3285">
        <v>1998</v>
      </c>
      <c r="E3285" t="s">
        <v>13375</v>
      </c>
      <c r="F3285">
        <v>6.5</v>
      </c>
      <c r="G3285">
        <v>160000</v>
      </c>
      <c r="H3285" t="s">
        <v>4123</v>
      </c>
      <c r="I3285" t="s">
        <v>11202</v>
      </c>
      <c r="J3285" t="s">
        <v>1091</v>
      </c>
      <c r="K3285" t="s">
        <v>562</v>
      </c>
      <c r="L3285">
        <v>35000000</v>
      </c>
      <c r="M3285">
        <v>182968902</v>
      </c>
      <c r="N3285" t="s">
        <v>9348</v>
      </c>
      <c r="O3285">
        <v>132</v>
      </c>
    </row>
    <row r="3286" spans="1:15" x14ac:dyDescent="0.25">
      <c r="A3286" t="s">
        <v>13374</v>
      </c>
      <c r="B3286" t="s">
        <v>41</v>
      </c>
      <c r="C3286" t="s">
        <v>34</v>
      </c>
      <c r="D3286">
        <v>1998</v>
      </c>
      <c r="E3286" t="s">
        <v>13006</v>
      </c>
      <c r="F3286">
        <v>7.3</v>
      </c>
      <c r="G3286">
        <v>232000</v>
      </c>
      <c r="H3286" t="s">
        <v>6897</v>
      </c>
      <c r="I3286" t="s">
        <v>2486</v>
      </c>
      <c r="J3286" t="s">
        <v>115</v>
      </c>
      <c r="K3286" t="s">
        <v>7</v>
      </c>
      <c r="L3286">
        <v>90000000</v>
      </c>
      <c r="M3286">
        <v>250849789</v>
      </c>
      <c r="N3286" t="s">
        <v>6122</v>
      </c>
      <c r="O3286">
        <v>132</v>
      </c>
    </row>
    <row r="3287" spans="1:15" x14ac:dyDescent="0.25">
      <c r="A3287" t="s">
        <v>13373</v>
      </c>
      <c r="B3287" t="s">
        <v>41</v>
      </c>
      <c r="C3287" t="s">
        <v>11</v>
      </c>
      <c r="D3287">
        <v>1998</v>
      </c>
      <c r="E3287" t="s">
        <v>13372</v>
      </c>
      <c r="F3287">
        <v>8.1</v>
      </c>
      <c r="G3287">
        <v>81000</v>
      </c>
      <c r="H3287" t="s">
        <v>3914</v>
      </c>
      <c r="I3287" t="s">
        <v>3914</v>
      </c>
      <c r="J3287" t="s">
        <v>6556</v>
      </c>
      <c r="K3287" t="s">
        <v>731</v>
      </c>
      <c r="L3287">
        <v>1300000</v>
      </c>
      <c r="M3287">
        <v>1657778</v>
      </c>
      <c r="N3287" t="s">
        <v>10166</v>
      </c>
      <c r="O3287">
        <v>105</v>
      </c>
    </row>
    <row r="3288" spans="1:15" x14ac:dyDescent="0.25">
      <c r="A3288" t="s">
        <v>13371</v>
      </c>
      <c r="B3288" t="s">
        <v>41</v>
      </c>
      <c r="C3288" t="s">
        <v>5</v>
      </c>
      <c r="D3288">
        <v>1998</v>
      </c>
      <c r="E3288" t="s">
        <v>12987</v>
      </c>
      <c r="F3288">
        <v>5.6</v>
      </c>
      <c r="G3288">
        <v>62000</v>
      </c>
      <c r="H3288" t="s">
        <v>11496</v>
      </c>
      <c r="I3288" t="s">
        <v>11986</v>
      </c>
      <c r="J3288" t="s">
        <v>7457</v>
      </c>
      <c r="K3288" t="s">
        <v>95</v>
      </c>
      <c r="L3288">
        <v>14000000</v>
      </c>
      <c r="M3288">
        <v>72527595</v>
      </c>
      <c r="N3288" t="s">
        <v>8657</v>
      </c>
      <c r="O3288">
        <v>99</v>
      </c>
    </row>
    <row r="3289" spans="1:15" x14ac:dyDescent="0.25">
      <c r="A3289" t="s">
        <v>13370</v>
      </c>
      <c r="B3289" t="s">
        <v>41</v>
      </c>
      <c r="C3289" t="s">
        <v>34</v>
      </c>
      <c r="D3289">
        <v>1998</v>
      </c>
      <c r="E3289" t="s">
        <v>13187</v>
      </c>
      <c r="F3289">
        <v>7</v>
      </c>
      <c r="G3289">
        <v>78000</v>
      </c>
      <c r="H3289" t="s">
        <v>7821</v>
      </c>
      <c r="I3289" t="s">
        <v>11061</v>
      </c>
      <c r="J3289" t="s">
        <v>1804</v>
      </c>
      <c r="K3289" t="s">
        <v>7</v>
      </c>
      <c r="M3289">
        <v>25232289</v>
      </c>
      <c r="N3289" t="s">
        <v>10497</v>
      </c>
      <c r="O3289">
        <v>124</v>
      </c>
    </row>
    <row r="3290" spans="1:15" x14ac:dyDescent="0.25">
      <c r="A3290" t="s">
        <v>13369</v>
      </c>
      <c r="B3290" t="s">
        <v>41</v>
      </c>
      <c r="C3290" t="s">
        <v>34</v>
      </c>
      <c r="D3290">
        <v>1998</v>
      </c>
      <c r="E3290" t="s">
        <v>12987</v>
      </c>
      <c r="F3290">
        <v>7.3</v>
      </c>
      <c r="G3290">
        <v>176000</v>
      </c>
      <c r="H3290" t="s">
        <v>12178</v>
      </c>
      <c r="I3290" t="s">
        <v>13368</v>
      </c>
      <c r="J3290" t="s">
        <v>1004</v>
      </c>
      <c r="K3290" t="s">
        <v>265</v>
      </c>
      <c r="L3290">
        <v>55000000</v>
      </c>
      <c r="M3290">
        <v>41616262</v>
      </c>
      <c r="N3290" t="s">
        <v>13367</v>
      </c>
      <c r="O3290">
        <v>122</v>
      </c>
    </row>
    <row r="3291" spans="1:15" x14ac:dyDescent="0.25">
      <c r="A3291" t="s">
        <v>13366</v>
      </c>
      <c r="B3291" t="s">
        <v>68</v>
      </c>
      <c r="C3291" t="s">
        <v>34</v>
      </c>
      <c r="D3291">
        <v>1998</v>
      </c>
      <c r="E3291" t="s">
        <v>13023</v>
      </c>
      <c r="F3291">
        <v>5.2</v>
      </c>
      <c r="G3291">
        <v>70000</v>
      </c>
      <c r="H3291" t="s">
        <v>2782</v>
      </c>
      <c r="I3291" t="s">
        <v>13365</v>
      </c>
      <c r="J3291" t="s">
        <v>2374</v>
      </c>
      <c r="K3291" t="s">
        <v>7</v>
      </c>
      <c r="L3291">
        <v>80000000</v>
      </c>
      <c r="M3291">
        <v>136159423</v>
      </c>
      <c r="N3291" t="s">
        <v>666</v>
      </c>
      <c r="O3291">
        <v>130</v>
      </c>
    </row>
    <row r="3292" spans="1:15" x14ac:dyDescent="0.25">
      <c r="A3292" t="s">
        <v>13364</v>
      </c>
      <c r="B3292" t="s">
        <v>41</v>
      </c>
      <c r="C3292" t="s">
        <v>24</v>
      </c>
      <c r="D3292">
        <v>1998</v>
      </c>
      <c r="E3292" t="s">
        <v>13064</v>
      </c>
      <c r="F3292">
        <v>5.4</v>
      </c>
      <c r="G3292">
        <v>54000</v>
      </c>
      <c r="H3292" t="s">
        <v>8709</v>
      </c>
      <c r="I3292" t="s">
        <v>9997</v>
      </c>
      <c r="J3292" t="s">
        <v>9996</v>
      </c>
      <c r="K3292" t="s">
        <v>7</v>
      </c>
      <c r="L3292">
        <v>25000000</v>
      </c>
      <c r="M3292">
        <v>50688658</v>
      </c>
      <c r="N3292" t="s">
        <v>13363</v>
      </c>
      <c r="O3292">
        <v>89</v>
      </c>
    </row>
    <row r="3293" spans="1:15" x14ac:dyDescent="0.25">
      <c r="A3293" t="s">
        <v>13362</v>
      </c>
      <c r="B3293" t="s">
        <v>41</v>
      </c>
      <c r="C3293" t="s">
        <v>11</v>
      </c>
      <c r="D3293">
        <v>1998</v>
      </c>
      <c r="E3293" t="s">
        <v>13244</v>
      </c>
      <c r="F3293">
        <v>7.4</v>
      </c>
      <c r="G3293">
        <v>173000</v>
      </c>
      <c r="H3293" t="s">
        <v>2676</v>
      </c>
      <c r="I3293" t="s">
        <v>2676</v>
      </c>
      <c r="J3293" t="s">
        <v>13361</v>
      </c>
      <c r="K3293" t="s">
        <v>7</v>
      </c>
      <c r="L3293">
        <v>60000</v>
      </c>
      <c r="M3293">
        <v>3221152</v>
      </c>
      <c r="N3293" t="s">
        <v>13360</v>
      </c>
      <c r="O3293">
        <v>84</v>
      </c>
    </row>
    <row r="3294" spans="1:15" x14ac:dyDescent="0.25">
      <c r="A3294" t="s">
        <v>13359</v>
      </c>
      <c r="B3294" t="s">
        <v>68</v>
      </c>
      <c r="C3294" t="s">
        <v>11</v>
      </c>
      <c r="D3294">
        <v>1998</v>
      </c>
      <c r="E3294" t="s">
        <v>13194</v>
      </c>
      <c r="F3294">
        <v>6.6</v>
      </c>
      <c r="G3294">
        <v>40000</v>
      </c>
      <c r="H3294" t="s">
        <v>1387</v>
      </c>
      <c r="I3294" t="s">
        <v>13358</v>
      </c>
      <c r="J3294" t="s">
        <v>1387</v>
      </c>
      <c r="K3294" t="s">
        <v>7</v>
      </c>
      <c r="L3294">
        <v>60000000</v>
      </c>
      <c r="M3294">
        <v>186883563</v>
      </c>
      <c r="N3294" t="s">
        <v>6122</v>
      </c>
      <c r="O3294">
        <v>169</v>
      </c>
    </row>
    <row r="3295" spans="1:15" x14ac:dyDescent="0.25">
      <c r="A3295" t="s">
        <v>13357</v>
      </c>
      <c r="B3295" t="s">
        <v>382</v>
      </c>
      <c r="C3295" t="s">
        <v>24</v>
      </c>
      <c r="D3295">
        <v>1998</v>
      </c>
      <c r="E3295" t="s">
        <v>13064</v>
      </c>
      <c r="F3295">
        <v>7.7</v>
      </c>
      <c r="G3295">
        <v>67000</v>
      </c>
      <c r="H3295" t="s">
        <v>9639</v>
      </c>
      <c r="I3295" t="s">
        <v>9639</v>
      </c>
      <c r="J3295" t="s">
        <v>13356</v>
      </c>
      <c r="K3295" t="s">
        <v>7</v>
      </c>
      <c r="L3295">
        <v>2200000</v>
      </c>
      <c r="M3295">
        <v>2982011</v>
      </c>
      <c r="N3295" t="s">
        <v>10355</v>
      </c>
      <c r="O3295">
        <v>134</v>
      </c>
    </row>
    <row r="3296" spans="1:15" x14ac:dyDescent="0.25">
      <c r="A3296" t="s">
        <v>13355</v>
      </c>
      <c r="B3296" t="s">
        <v>68</v>
      </c>
      <c r="C3296" t="s">
        <v>409</v>
      </c>
      <c r="D3296">
        <v>1998</v>
      </c>
      <c r="E3296" t="s">
        <v>12896</v>
      </c>
      <c r="F3296">
        <v>6.8</v>
      </c>
      <c r="G3296">
        <v>108000</v>
      </c>
      <c r="H3296" t="s">
        <v>1459</v>
      </c>
      <c r="I3296" t="s">
        <v>13355</v>
      </c>
      <c r="J3296" t="s">
        <v>7071</v>
      </c>
      <c r="K3296" t="s">
        <v>7</v>
      </c>
      <c r="L3296">
        <v>90000000</v>
      </c>
      <c r="M3296">
        <v>202292902</v>
      </c>
      <c r="N3296" t="s">
        <v>103</v>
      </c>
      <c r="O3296">
        <v>115</v>
      </c>
    </row>
    <row r="3297" spans="1:15" x14ac:dyDescent="0.25">
      <c r="A3297" t="s">
        <v>13354</v>
      </c>
      <c r="B3297" t="s">
        <v>68</v>
      </c>
      <c r="C3297" t="s">
        <v>34</v>
      </c>
      <c r="D3297">
        <v>1998</v>
      </c>
      <c r="E3297" t="s">
        <v>13353</v>
      </c>
      <c r="F3297">
        <v>6.1</v>
      </c>
      <c r="G3297">
        <v>101000</v>
      </c>
      <c r="H3297" t="s">
        <v>3587</v>
      </c>
      <c r="I3297" t="s">
        <v>10644</v>
      </c>
      <c r="J3297" t="s">
        <v>5431</v>
      </c>
      <c r="K3297" t="s">
        <v>7</v>
      </c>
      <c r="L3297">
        <v>80000000</v>
      </c>
      <c r="M3297">
        <v>37020277</v>
      </c>
      <c r="N3297" t="s">
        <v>138</v>
      </c>
      <c r="O3297">
        <v>134</v>
      </c>
    </row>
    <row r="3298" spans="1:15" x14ac:dyDescent="0.25">
      <c r="A3298" t="s">
        <v>13352</v>
      </c>
      <c r="B3298" t="s">
        <v>68</v>
      </c>
      <c r="C3298" t="s">
        <v>34</v>
      </c>
      <c r="D3298">
        <v>1998</v>
      </c>
      <c r="E3298" t="s">
        <v>13147</v>
      </c>
      <c r="F3298">
        <v>6.6</v>
      </c>
      <c r="G3298">
        <v>98000</v>
      </c>
      <c r="H3298" t="s">
        <v>11136</v>
      </c>
      <c r="I3298" t="s">
        <v>13351</v>
      </c>
      <c r="J3298" t="s">
        <v>4394</v>
      </c>
      <c r="K3298" t="s">
        <v>7</v>
      </c>
      <c r="L3298">
        <v>60000000</v>
      </c>
      <c r="M3298">
        <v>102367405</v>
      </c>
      <c r="N3298" t="s">
        <v>138</v>
      </c>
      <c r="O3298">
        <v>131</v>
      </c>
    </row>
    <row r="3299" spans="1:15" x14ac:dyDescent="0.25">
      <c r="A3299" t="s">
        <v>13350</v>
      </c>
      <c r="B3299" t="s">
        <v>68</v>
      </c>
      <c r="C3299" t="s">
        <v>34</v>
      </c>
      <c r="D3299">
        <v>1998</v>
      </c>
      <c r="E3299" t="s">
        <v>12937</v>
      </c>
      <c r="F3299">
        <v>5.8</v>
      </c>
      <c r="G3299">
        <v>74000</v>
      </c>
      <c r="H3299" t="s">
        <v>4284</v>
      </c>
      <c r="I3299" t="s">
        <v>13349</v>
      </c>
      <c r="J3299" t="s">
        <v>96</v>
      </c>
      <c r="K3299" t="s">
        <v>7</v>
      </c>
      <c r="L3299">
        <v>70000000</v>
      </c>
      <c r="M3299">
        <v>164839294</v>
      </c>
      <c r="N3299" t="s">
        <v>12919</v>
      </c>
      <c r="O3299">
        <v>102</v>
      </c>
    </row>
    <row r="3300" spans="1:15" x14ac:dyDescent="0.25">
      <c r="A3300" t="s">
        <v>13348</v>
      </c>
      <c r="B3300" t="s">
        <v>41</v>
      </c>
      <c r="C3300" t="s">
        <v>34</v>
      </c>
      <c r="D3300">
        <v>1998</v>
      </c>
      <c r="E3300" t="s">
        <v>12914</v>
      </c>
      <c r="F3300">
        <v>6.1</v>
      </c>
      <c r="G3300">
        <v>35000</v>
      </c>
      <c r="H3300" t="s">
        <v>7520</v>
      </c>
      <c r="I3300" t="s">
        <v>7520</v>
      </c>
      <c r="J3300" t="s">
        <v>13347</v>
      </c>
      <c r="K3300" t="s">
        <v>7</v>
      </c>
      <c r="L3300">
        <v>45000000</v>
      </c>
      <c r="M3300">
        <v>11203026</v>
      </c>
      <c r="N3300" t="s">
        <v>13346</v>
      </c>
      <c r="O3300">
        <v>106</v>
      </c>
    </row>
    <row r="3301" spans="1:15" x14ac:dyDescent="0.25">
      <c r="A3301" t="s">
        <v>13345</v>
      </c>
      <c r="B3301" t="s">
        <v>41</v>
      </c>
      <c r="C3301" t="s">
        <v>34</v>
      </c>
      <c r="D3301">
        <v>1998</v>
      </c>
      <c r="E3301" t="s">
        <v>13244</v>
      </c>
      <c r="F3301">
        <v>6.6</v>
      </c>
      <c r="G3301">
        <v>156000</v>
      </c>
      <c r="H3301" t="s">
        <v>8887</v>
      </c>
      <c r="I3301" t="s">
        <v>1919</v>
      </c>
      <c r="J3301" t="s">
        <v>3377</v>
      </c>
      <c r="K3301" t="s">
        <v>7</v>
      </c>
      <c r="L3301">
        <v>140000000</v>
      </c>
      <c r="M3301">
        <v>285444603</v>
      </c>
      <c r="N3301" t="s">
        <v>138</v>
      </c>
      <c r="O3301">
        <v>127</v>
      </c>
    </row>
    <row r="3302" spans="1:15" x14ac:dyDescent="0.25">
      <c r="A3302" t="s">
        <v>13344</v>
      </c>
      <c r="B3302" t="s">
        <v>41</v>
      </c>
      <c r="C3302" t="s">
        <v>409</v>
      </c>
      <c r="D3302">
        <v>1998</v>
      </c>
      <c r="E3302" t="s">
        <v>12776</v>
      </c>
      <c r="F3302">
        <v>7.4</v>
      </c>
      <c r="G3302">
        <v>95000</v>
      </c>
      <c r="H3302" t="s">
        <v>8336</v>
      </c>
      <c r="I3302" t="s">
        <v>13343</v>
      </c>
      <c r="J3302" t="s">
        <v>663</v>
      </c>
      <c r="K3302" t="s">
        <v>265</v>
      </c>
      <c r="L3302">
        <v>30000000</v>
      </c>
      <c r="M3302">
        <v>82150642</v>
      </c>
      <c r="N3302" t="s">
        <v>13342</v>
      </c>
      <c r="O3302">
        <v>124</v>
      </c>
    </row>
    <row r="3303" spans="1:15" x14ac:dyDescent="0.25">
      <c r="A3303" t="s">
        <v>13341</v>
      </c>
      <c r="B3303" t="s">
        <v>41</v>
      </c>
      <c r="C3303" t="s">
        <v>34</v>
      </c>
      <c r="D3303">
        <v>1998</v>
      </c>
      <c r="E3303" t="s">
        <v>13340</v>
      </c>
      <c r="F3303">
        <v>7.3</v>
      </c>
      <c r="G3303">
        <v>134000</v>
      </c>
      <c r="H3303" t="s">
        <v>896</v>
      </c>
      <c r="I3303" t="s">
        <v>1827</v>
      </c>
      <c r="J3303" t="s">
        <v>695</v>
      </c>
      <c r="K3303" t="s">
        <v>332</v>
      </c>
      <c r="L3303">
        <v>50000000</v>
      </c>
      <c r="M3303">
        <v>44547681</v>
      </c>
      <c r="N3303" t="s">
        <v>877</v>
      </c>
      <c r="O3303">
        <v>140</v>
      </c>
    </row>
    <row r="3304" spans="1:15" x14ac:dyDescent="0.25">
      <c r="A3304">
        <v>54</v>
      </c>
      <c r="B3304" t="s">
        <v>41</v>
      </c>
      <c r="C3304" t="s">
        <v>11</v>
      </c>
      <c r="D3304">
        <v>1998</v>
      </c>
      <c r="E3304" t="s">
        <v>13285</v>
      </c>
      <c r="F3304">
        <v>5.8</v>
      </c>
      <c r="G3304">
        <v>32000</v>
      </c>
      <c r="H3304" t="s">
        <v>13339</v>
      </c>
      <c r="I3304" t="s">
        <v>13339</v>
      </c>
      <c r="J3304" t="s">
        <v>7729</v>
      </c>
      <c r="K3304" t="s">
        <v>7</v>
      </c>
      <c r="L3304">
        <v>13000000</v>
      </c>
      <c r="M3304">
        <v>16757163</v>
      </c>
      <c r="N3304" t="s">
        <v>13338</v>
      </c>
      <c r="O3304">
        <v>93</v>
      </c>
    </row>
    <row r="3305" spans="1:15" x14ac:dyDescent="0.25">
      <c r="A3305" t="s">
        <v>13337</v>
      </c>
      <c r="B3305" t="s">
        <v>68</v>
      </c>
      <c r="C3305" t="s">
        <v>11</v>
      </c>
      <c r="D3305">
        <v>1998</v>
      </c>
      <c r="E3305" t="s">
        <v>13141</v>
      </c>
      <c r="F3305">
        <v>6</v>
      </c>
      <c r="G3305">
        <v>25000</v>
      </c>
      <c r="H3305" t="s">
        <v>5021</v>
      </c>
      <c r="I3305" t="s">
        <v>2646</v>
      </c>
      <c r="J3305" t="s">
        <v>1865</v>
      </c>
      <c r="K3305" t="s">
        <v>7</v>
      </c>
      <c r="L3305">
        <v>30000000</v>
      </c>
      <c r="M3305">
        <v>81471882</v>
      </c>
      <c r="N3305" t="s">
        <v>890</v>
      </c>
      <c r="O3305">
        <v>114</v>
      </c>
    </row>
    <row r="3306" spans="1:15" x14ac:dyDescent="0.25">
      <c r="A3306" t="s">
        <v>13336</v>
      </c>
      <c r="B3306" t="s">
        <v>68</v>
      </c>
      <c r="C3306" t="s">
        <v>24</v>
      </c>
      <c r="D3306">
        <v>1998</v>
      </c>
      <c r="E3306" t="s">
        <v>13113</v>
      </c>
      <c r="F3306">
        <v>6.7</v>
      </c>
      <c r="G3306">
        <v>65000</v>
      </c>
      <c r="H3306" t="s">
        <v>9700</v>
      </c>
      <c r="I3306" t="s">
        <v>9700</v>
      </c>
      <c r="J3306" t="s">
        <v>9213</v>
      </c>
      <c r="K3306" t="s">
        <v>265</v>
      </c>
      <c r="L3306">
        <v>6000000</v>
      </c>
      <c r="M3306">
        <v>11841544</v>
      </c>
      <c r="N3306" t="s">
        <v>12934</v>
      </c>
      <c r="O3306">
        <v>99</v>
      </c>
    </row>
    <row r="3307" spans="1:15" x14ac:dyDescent="0.25">
      <c r="A3307" t="s">
        <v>13335</v>
      </c>
      <c r="B3307" t="s">
        <v>41</v>
      </c>
      <c r="C3307" t="s">
        <v>24</v>
      </c>
      <c r="D3307">
        <v>1998</v>
      </c>
      <c r="E3307" t="s">
        <v>13251</v>
      </c>
      <c r="F3307">
        <v>7.5</v>
      </c>
      <c r="G3307">
        <v>49000</v>
      </c>
      <c r="H3307" t="s">
        <v>10573</v>
      </c>
      <c r="I3307" t="s">
        <v>10573</v>
      </c>
      <c r="J3307" t="s">
        <v>10573</v>
      </c>
      <c r="K3307" t="s">
        <v>7</v>
      </c>
      <c r="L3307">
        <v>1500000</v>
      </c>
      <c r="M3307">
        <v>2375097</v>
      </c>
      <c r="N3307" t="s">
        <v>13334</v>
      </c>
      <c r="O3307">
        <v>110</v>
      </c>
    </row>
    <row r="3308" spans="1:15" x14ac:dyDescent="0.25">
      <c r="A3308" t="s">
        <v>13333</v>
      </c>
      <c r="B3308" t="s">
        <v>41</v>
      </c>
      <c r="C3308" t="s">
        <v>5</v>
      </c>
      <c r="D3308">
        <v>1998</v>
      </c>
      <c r="E3308" t="s">
        <v>13002</v>
      </c>
      <c r="F3308">
        <v>4.5999999999999996</v>
      </c>
      <c r="G3308">
        <v>46000</v>
      </c>
      <c r="H3308" t="s">
        <v>1418</v>
      </c>
      <c r="I3308" t="s">
        <v>13332</v>
      </c>
      <c r="J3308" t="s">
        <v>3500</v>
      </c>
      <c r="K3308" t="s">
        <v>7</v>
      </c>
      <c r="L3308">
        <v>60000000</v>
      </c>
      <c r="M3308">
        <v>37170655</v>
      </c>
      <c r="N3308" t="s">
        <v>103</v>
      </c>
      <c r="O3308">
        <v>105</v>
      </c>
    </row>
    <row r="3309" spans="1:15" x14ac:dyDescent="0.25">
      <c r="A3309" t="s">
        <v>13331</v>
      </c>
      <c r="B3309" t="s">
        <v>41</v>
      </c>
      <c r="C3309" t="s">
        <v>5</v>
      </c>
      <c r="D3309">
        <v>1998</v>
      </c>
      <c r="E3309" t="s">
        <v>13330</v>
      </c>
      <c r="F3309">
        <v>5.8</v>
      </c>
      <c r="G3309">
        <v>68000</v>
      </c>
      <c r="H3309" t="s">
        <v>11331</v>
      </c>
      <c r="I3309" t="s">
        <v>11036</v>
      </c>
      <c r="J3309" t="s">
        <v>1834</v>
      </c>
      <c r="K3309" t="s">
        <v>7</v>
      </c>
      <c r="L3309">
        <v>17000000</v>
      </c>
      <c r="M3309">
        <v>55041738</v>
      </c>
      <c r="N3309" t="s">
        <v>1991</v>
      </c>
      <c r="O3309">
        <v>86</v>
      </c>
    </row>
    <row r="3310" spans="1:15" x14ac:dyDescent="0.25">
      <c r="A3310" t="s">
        <v>13329</v>
      </c>
      <c r="B3310" t="s">
        <v>41</v>
      </c>
      <c r="C3310" t="s">
        <v>5</v>
      </c>
      <c r="D3310">
        <v>1998</v>
      </c>
      <c r="E3310" t="s">
        <v>13088</v>
      </c>
      <c r="F3310">
        <v>5.6</v>
      </c>
      <c r="G3310">
        <v>21000</v>
      </c>
      <c r="H3310" t="s">
        <v>13328</v>
      </c>
      <c r="I3310" t="s">
        <v>13327</v>
      </c>
      <c r="J3310" t="s">
        <v>4487</v>
      </c>
      <c r="K3310" t="s">
        <v>504</v>
      </c>
      <c r="L3310">
        <v>15000000</v>
      </c>
      <c r="M3310">
        <v>17514980</v>
      </c>
      <c r="N3310" t="s">
        <v>704</v>
      </c>
      <c r="O3310">
        <v>84</v>
      </c>
    </row>
    <row r="3311" spans="1:15" x14ac:dyDescent="0.25">
      <c r="A3311" t="s">
        <v>13326</v>
      </c>
      <c r="B3311" t="s">
        <v>41</v>
      </c>
      <c r="C3311" t="s">
        <v>34</v>
      </c>
      <c r="D3311">
        <v>1998</v>
      </c>
      <c r="E3311" t="s">
        <v>13023</v>
      </c>
      <c r="F3311">
        <v>6.1</v>
      </c>
      <c r="G3311">
        <v>70000</v>
      </c>
      <c r="H3311" t="s">
        <v>11644</v>
      </c>
      <c r="I3311" t="s">
        <v>7448</v>
      </c>
      <c r="J3311" t="s">
        <v>1878</v>
      </c>
      <c r="K3311" t="s">
        <v>7</v>
      </c>
      <c r="L3311">
        <v>60000000</v>
      </c>
      <c r="M3311">
        <v>93107289</v>
      </c>
      <c r="N3311" t="s">
        <v>103</v>
      </c>
      <c r="O3311">
        <v>111</v>
      </c>
    </row>
    <row r="3312" spans="1:15" x14ac:dyDescent="0.25">
      <c r="A3312" t="s">
        <v>13325</v>
      </c>
      <c r="B3312" t="s">
        <v>41</v>
      </c>
      <c r="C3312" t="s">
        <v>87</v>
      </c>
      <c r="D3312">
        <v>1998</v>
      </c>
      <c r="E3312" t="s">
        <v>12749</v>
      </c>
      <c r="F3312">
        <v>7.7</v>
      </c>
      <c r="G3312">
        <v>191000</v>
      </c>
      <c r="H3312" t="s">
        <v>2922</v>
      </c>
      <c r="I3312" t="s">
        <v>2922</v>
      </c>
      <c r="J3312" t="s">
        <v>11220</v>
      </c>
      <c r="K3312" t="s">
        <v>332</v>
      </c>
      <c r="M3312">
        <v>7267585</v>
      </c>
      <c r="N3312" t="s">
        <v>2920</v>
      </c>
      <c r="O3312">
        <v>80</v>
      </c>
    </row>
    <row r="3313" spans="1:15" x14ac:dyDescent="0.25">
      <c r="A3313" t="s">
        <v>13324</v>
      </c>
      <c r="B3313" t="s">
        <v>68</v>
      </c>
      <c r="C3313" t="s">
        <v>11</v>
      </c>
      <c r="D3313">
        <v>1998</v>
      </c>
      <c r="E3313" t="s">
        <v>12966</v>
      </c>
      <c r="F3313">
        <v>6.7</v>
      </c>
      <c r="G3313">
        <v>116000</v>
      </c>
      <c r="H3313" t="s">
        <v>7358</v>
      </c>
      <c r="I3313" t="s">
        <v>11854</v>
      </c>
      <c r="J3313" t="s">
        <v>1848</v>
      </c>
      <c r="K3313" t="s">
        <v>7</v>
      </c>
      <c r="L3313">
        <v>55000000</v>
      </c>
      <c r="M3313">
        <v>198685114</v>
      </c>
      <c r="N3313" t="s">
        <v>133</v>
      </c>
      <c r="O3313">
        <v>114</v>
      </c>
    </row>
    <row r="3314" spans="1:15" x14ac:dyDescent="0.25">
      <c r="A3314" t="s">
        <v>13323</v>
      </c>
      <c r="B3314" t="s">
        <v>41</v>
      </c>
      <c r="C3314" t="s">
        <v>24</v>
      </c>
      <c r="D3314">
        <v>1998</v>
      </c>
      <c r="E3314" t="s">
        <v>13187</v>
      </c>
      <c r="F3314">
        <v>6.7</v>
      </c>
      <c r="G3314">
        <v>59000</v>
      </c>
      <c r="H3314" t="s">
        <v>11094</v>
      </c>
      <c r="I3314" t="s">
        <v>13322</v>
      </c>
      <c r="J3314" t="s">
        <v>13322</v>
      </c>
      <c r="K3314" t="s">
        <v>7</v>
      </c>
      <c r="L3314">
        <v>8000000</v>
      </c>
      <c r="M3314">
        <v>17460020</v>
      </c>
      <c r="N3314" t="s">
        <v>13321</v>
      </c>
      <c r="O3314">
        <v>82</v>
      </c>
    </row>
    <row r="3315" spans="1:15" x14ac:dyDescent="0.25">
      <c r="A3315" t="s">
        <v>13320</v>
      </c>
      <c r="B3315" t="s">
        <v>41</v>
      </c>
      <c r="C3315" t="s">
        <v>11</v>
      </c>
      <c r="D3315">
        <v>1998</v>
      </c>
      <c r="E3315" t="s">
        <v>13113</v>
      </c>
      <c r="F3315">
        <v>6.9</v>
      </c>
      <c r="G3315">
        <v>45000</v>
      </c>
      <c r="H3315" t="s">
        <v>1922</v>
      </c>
      <c r="I3315" t="s">
        <v>1922</v>
      </c>
      <c r="J3315" t="s">
        <v>1804</v>
      </c>
      <c r="K3315" t="s">
        <v>7</v>
      </c>
      <c r="L3315">
        <v>25000000</v>
      </c>
      <c r="M3315">
        <v>21567853</v>
      </c>
      <c r="N3315" t="s">
        <v>6122</v>
      </c>
      <c r="O3315">
        <v>136</v>
      </c>
    </row>
    <row r="3316" spans="1:15" x14ac:dyDescent="0.25">
      <c r="A3316" t="s">
        <v>13319</v>
      </c>
      <c r="B3316" t="s">
        <v>101</v>
      </c>
      <c r="C3316" t="s">
        <v>73</v>
      </c>
      <c r="D3316">
        <v>1998</v>
      </c>
      <c r="E3316" t="s">
        <v>13038</v>
      </c>
      <c r="F3316">
        <v>6.5</v>
      </c>
      <c r="G3316">
        <v>149000</v>
      </c>
      <c r="H3316" t="s">
        <v>4475</v>
      </c>
      <c r="I3316" t="s">
        <v>13318</v>
      </c>
      <c r="J3316" t="s">
        <v>2403</v>
      </c>
      <c r="K3316" t="s">
        <v>7</v>
      </c>
      <c r="L3316">
        <v>105000000</v>
      </c>
      <c r="M3316">
        <v>171757863</v>
      </c>
      <c r="N3316" t="s">
        <v>632</v>
      </c>
      <c r="O3316">
        <v>83</v>
      </c>
    </row>
    <row r="3317" spans="1:15" x14ac:dyDescent="0.25">
      <c r="A3317" t="s">
        <v>13317</v>
      </c>
      <c r="B3317" t="s">
        <v>41</v>
      </c>
      <c r="C3317" t="s">
        <v>87</v>
      </c>
      <c r="D3317">
        <v>1998</v>
      </c>
      <c r="E3317" t="s">
        <v>12331</v>
      </c>
      <c r="F3317">
        <v>7.5</v>
      </c>
      <c r="G3317">
        <v>66000</v>
      </c>
      <c r="H3317" t="s">
        <v>5160</v>
      </c>
      <c r="I3317" t="s">
        <v>7987</v>
      </c>
      <c r="J3317" t="s">
        <v>9335</v>
      </c>
      <c r="K3317" t="s">
        <v>265</v>
      </c>
      <c r="L3317">
        <v>30000000</v>
      </c>
      <c r="M3317">
        <v>16316273</v>
      </c>
      <c r="N3317" t="s">
        <v>10284</v>
      </c>
      <c r="O3317">
        <v>121</v>
      </c>
    </row>
    <row r="3318" spans="1:15" x14ac:dyDescent="0.25">
      <c r="A3318" t="s">
        <v>13316</v>
      </c>
      <c r="B3318" t="s">
        <v>41</v>
      </c>
      <c r="C3318" t="s">
        <v>34</v>
      </c>
      <c r="D3318">
        <v>1998</v>
      </c>
      <c r="E3318" t="s">
        <v>13179</v>
      </c>
      <c r="F3318">
        <v>6.1</v>
      </c>
      <c r="G3318">
        <v>55000</v>
      </c>
      <c r="H3318" t="s">
        <v>1835</v>
      </c>
      <c r="I3318" t="s">
        <v>13315</v>
      </c>
      <c r="J3318" t="s">
        <v>12952</v>
      </c>
      <c r="K3318" t="s">
        <v>197</v>
      </c>
      <c r="L3318">
        <v>20000000</v>
      </c>
      <c r="M3318">
        <v>20308772</v>
      </c>
      <c r="N3318" t="s">
        <v>12948</v>
      </c>
      <c r="O3318">
        <v>108</v>
      </c>
    </row>
    <row r="3319" spans="1:15" x14ac:dyDescent="0.25">
      <c r="A3319" t="s">
        <v>13314</v>
      </c>
      <c r="B3319" t="s">
        <v>41</v>
      </c>
      <c r="C3319" t="s">
        <v>11</v>
      </c>
      <c r="D3319">
        <v>1998</v>
      </c>
      <c r="E3319" t="s">
        <v>13313</v>
      </c>
      <c r="F3319">
        <v>7</v>
      </c>
      <c r="G3319">
        <v>34000</v>
      </c>
      <c r="H3319" t="s">
        <v>2178</v>
      </c>
      <c r="I3319" t="s">
        <v>13312</v>
      </c>
      <c r="J3319" t="s">
        <v>1446</v>
      </c>
      <c r="K3319" t="s">
        <v>265</v>
      </c>
      <c r="M3319">
        <v>1053788</v>
      </c>
      <c r="N3319" t="s">
        <v>12660</v>
      </c>
      <c r="O3319">
        <v>118</v>
      </c>
    </row>
    <row r="3320" spans="1:15" x14ac:dyDescent="0.25">
      <c r="A3320" t="s">
        <v>13311</v>
      </c>
      <c r="B3320" t="s">
        <v>41</v>
      </c>
      <c r="C3320" t="s">
        <v>87</v>
      </c>
      <c r="D3320">
        <v>1998</v>
      </c>
      <c r="E3320" t="s">
        <v>12612</v>
      </c>
      <c r="F3320">
        <v>7.5</v>
      </c>
      <c r="G3320">
        <v>89000</v>
      </c>
      <c r="H3320" t="s">
        <v>140</v>
      </c>
      <c r="I3320" t="s">
        <v>140</v>
      </c>
      <c r="J3320" t="s">
        <v>13310</v>
      </c>
      <c r="K3320" t="s">
        <v>265</v>
      </c>
      <c r="L3320">
        <v>6000</v>
      </c>
      <c r="M3320">
        <v>48482</v>
      </c>
      <c r="N3320" t="s">
        <v>13309</v>
      </c>
      <c r="O3320">
        <v>69</v>
      </c>
    </row>
    <row r="3321" spans="1:15" x14ac:dyDescent="0.25">
      <c r="A3321" t="s">
        <v>13308</v>
      </c>
      <c r="B3321" t="s">
        <v>52</v>
      </c>
      <c r="C3321" t="s">
        <v>87</v>
      </c>
      <c r="D3321">
        <v>1998</v>
      </c>
      <c r="E3321" t="s">
        <v>13307</v>
      </c>
      <c r="F3321">
        <v>7.4</v>
      </c>
      <c r="G3321">
        <v>22000</v>
      </c>
      <c r="H3321" t="s">
        <v>1801</v>
      </c>
      <c r="I3321" t="s">
        <v>1801</v>
      </c>
      <c r="J3321" t="s">
        <v>13306</v>
      </c>
      <c r="K3321" t="s">
        <v>562</v>
      </c>
      <c r="M3321">
        <v>6955</v>
      </c>
      <c r="N3321" t="s">
        <v>561</v>
      </c>
      <c r="O3321">
        <v>93</v>
      </c>
    </row>
    <row r="3322" spans="1:15" x14ac:dyDescent="0.25">
      <c r="A3322" t="s">
        <v>5414</v>
      </c>
      <c r="B3322" t="s">
        <v>41</v>
      </c>
      <c r="C3322" t="s">
        <v>11</v>
      </c>
      <c r="D3322">
        <v>1998</v>
      </c>
      <c r="E3322" t="s">
        <v>12914</v>
      </c>
      <c r="F3322">
        <v>6.8</v>
      </c>
      <c r="G3322">
        <v>52000</v>
      </c>
      <c r="H3322" t="s">
        <v>5255</v>
      </c>
      <c r="I3322" t="s">
        <v>7105</v>
      </c>
      <c r="J3322" t="s">
        <v>2283</v>
      </c>
      <c r="K3322" t="s">
        <v>7</v>
      </c>
      <c r="L3322">
        <v>25000000</v>
      </c>
      <c r="M3322">
        <v>55494066</v>
      </c>
      <c r="N3322" t="s">
        <v>13305</v>
      </c>
      <c r="O3322">
        <v>111</v>
      </c>
    </row>
    <row r="3323" spans="1:15" x14ac:dyDescent="0.25">
      <c r="A3323" t="s">
        <v>5883</v>
      </c>
      <c r="B3323" t="s">
        <v>68</v>
      </c>
      <c r="C3323" t="s">
        <v>34</v>
      </c>
      <c r="D3323">
        <v>1998</v>
      </c>
      <c r="E3323" t="s">
        <v>13091</v>
      </c>
      <c r="F3323">
        <v>3.8</v>
      </c>
      <c r="G3323">
        <v>41000</v>
      </c>
      <c r="H3323" t="s">
        <v>13304</v>
      </c>
      <c r="I3323" t="s">
        <v>13303</v>
      </c>
      <c r="J3323" t="s">
        <v>4683</v>
      </c>
      <c r="K3323" t="s">
        <v>7</v>
      </c>
      <c r="L3323">
        <v>60000000</v>
      </c>
      <c r="M3323">
        <v>23384939</v>
      </c>
      <c r="N3323" t="s">
        <v>138</v>
      </c>
      <c r="O3323">
        <v>89</v>
      </c>
    </row>
    <row r="3324" spans="1:15" x14ac:dyDescent="0.25">
      <c r="A3324" t="s">
        <v>13302</v>
      </c>
      <c r="B3324" t="s">
        <v>41</v>
      </c>
      <c r="C3324" t="s">
        <v>11</v>
      </c>
      <c r="D3324">
        <v>1998</v>
      </c>
      <c r="E3324" t="s">
        <v>13301</v>
      </c>
      <c r="F3324">
        <v>8.1</v>
      </c>
      <c r="G3324">
        <v>60000</v>
      </c>
      <c r="H3324" t="s">
        <v>4997</v>
      </c>
      <c r="I3324" t="s">
        <v>13300</v>
      </c>
      <c r="J3324" t="s">
        <v>12662</v>
      </c>
      <c r="K3324" t="s">
        <v>300</v>
      </c>
      <c r="L3324">
        <v>9000000</v>
      </c>
      <c r="M3324">
        <v>21057208</v>
      </c>
      <c r="N3324" t="s">
        <v>13299</v>
      </c>
      <c r="O3324">
        <v>169</v>
      </c>
    </row>
    <row r="3325" spans="1:15" x14ac:dyDescent="0.25">
      <c r="A3325" t="s">
        <v>13298</v>
      </c>
      <c r="B3325" t="s">
        <v>41</v>
      </c>
      <c r="C3325" t="s">
        <v>5</v>
      </c>
      <c r="D3325">
        <v>1998</v>
      </c>
      <c r="E3325" t="s">
        <v>12977</v>
      </c>
      <c r="F3325">
        <v>4.7</v>
      </c>
      <c r="G3325">
        <v>70000</v>
      </c>
      <c r="H3325" t="s">
        <v>9312</v>
      </c>
      <c r="I3325" t="s">
        <v>13297</v>
      </c>
      <c r="J3325" t="s">
        <v>13296</v>
      </c>
      <c r="K3325" t="s">
        <v>7</v>
      </c>
      <c r="L3325">
        <v>65000000</v>
      </c>
      <c r="M3325">
        <v>40002112</v>
      </c>
      <c r="N3325" t="s">
        <v>114</v>
      </c>
      <c r="O3325">
        <v>100</v>
      </c>
    </row>
    <row r="3326" spans="1:15" x14ac:dyDescent="0.25">
      <c r="A3326" t="s">
        <v>13295</v>
      </c>
      <c r="B3326" t="s">
        <v>41</v>
      </c>
      <c r="C3326" t="s">
        <v>34</v>
      </c>
      <c r="D3326">
        <v>1998</v>
      </c>
      <c r="E3326" t="s">
        <v>13294</v>
      </c>
      <c r="F3326">
        <v>6.4</v>
      </c>
      <c r="G3326">
        <v>70000</v>
      </c>
      <c r="H3326" t="s">
        <v>1561</v>
      </c>
      <c r="I3326" t="s">
        <v>13293</v>
      </c>
      <c r="J3326" t="s">
        <v>1804</v>
      </c>
      <c r="K3326" t="s">
        <v>7</v>
      </c>
      <c r="L3326">
        <v>70000000</v>
      </c>
      <c r="M3326">
        <v>116672912</v>
      </c>
      <c r="N3326" t="s">
        <v>890</v>
      </c>
      <c r="O3326">
        <v>116</v>
      </c>
    </row>
    <row r="3327" spans="1:15" x14ac:dyDescent="0.25">
      <c r="A3327" t="s">
        <v>13292</v>
      </c>
      <c r="B3327" t="s">
        <v>52</v>
      </c>
      <c r="C3327" t="s">
        <v>24</v>
      </c>
      <c r="D3327">
        <v>1998</v>
      </c>
      <c r="E3327" t="s">
        <v>13291</v>
      </c>
      <c r="F3327">
        <v>7.6</v>
      </c>
      <c r="G3327">
        <v>50000</v>
      </c>
      <c r="H3327" t="s">
        <v>2813</v>
      </c>
      <c r="I3327" t="s">
        <v>2813</v>
      </c>
      <c r="J3327" t="s">
        <v>6598</v>
      </c>
      <c r="K3327" t="s">
        <v>169</v>
      </c>
      <c r="N3327" t="s">
        <v>450</v>
      </c>
      <c r="O3327">
        <v>177</v>
      </c>
    </row>
    <row r="3328" spans="1:15" x14ac:dyDescent="0.25">
      <c r="A3328" t="s">
        <v>13290</v>
      </c>
      <c r="B3328" t="s">
        <v>41</v>
      </c>
      <c r="C3328" t="s">
        <v>34</v>
      </c>
      <c r="D3328">
        <v>1998</v>
      </c>
      <c r="E3328" t="s">
        <v>13253</v>
      </c>
      <c r="F3328">
        <v>6</v>
      </c>
      <c r="G3328">
        <v>53000</v>
      </c>
      <c r="H3328" t="s">
        <v>3335</v>
      </c>
      <c r="I3328" t="s">
        <v>13289</v>
      </c>
      <c r="J3328" t="s">
        <v>8537</v>
      </c>
      <c r="K3328" t="s">
        <v>7</v>
      </c>
      <c r="L3328">
        <v>60000000</v>
      </c>
      <c r="M3328">
        <v>14594226</v>
      </c>
      <c r="N3328" t="s">
        <v>138</v>
      </c>
      <c r="O3328">
        <v>99</v>
      </c>
    </row>
    <row r="3329" spans="1:15" x14ac:dyDescent="0.25">
      <c r="A3329" t="s">
        <v>13288</v>
      </c>
      <c r="B3329" t="s">
        <v>68</v>
      </c>
      <c r="C3329" t="s">
        <v>24</v>
      </c>
      <c r="D3329">
        <v>1998</v>
      </c>
      <c r="E3329" t="s">
        <v>13038</v>
      </c>
      <c r="F3329">
        <v>6.2</v>
      </c>
      <c r="G3329">
        <v>58000</v>
      </c>
      <c r="H3329" t="s">
        <v>13287</v>
      </c>
      <c r="I3329" t="s">
        <v>5336</v>
      </c>
      <c r="J3329" t="s">
        <v>11271</v>
      </c>
      <c r="K3329" t="s">
        <v>7</v>
      </c>
      <c r="L3329">
        <v>17000000</v>
      </c>
      <c r="M3329">
        <v>30331165</v>
      </c>
      <c r="N3329" t="s">
        <v>11965</v>
      </c>
      <c r="O3329">
        <v>82</v>
      </c>
    </row>
    <row r="3330" spans="1:15" x14ac:dyDescent="0.25">
      <c r="A3330" t="s">
        <v>13286</v>
      </c>
      <c r="B3330" t="s">
        <v>41</v>
      </c>
      <c r="C3330" t="s">
        <v>409</v>
      </c>
      <c r="D3330">
        <v>1998</v>
      </c>
      <c r="E3330" t="s">
        <v>13285</v>
      </c>
      <c r="F3330">
        <v>6.4</v>
      </c>
      <c r="G3330">
        <v>3900</v>
      </c>
      <c r="H3330" t="s">
        <v>13284</v>
      </c>
      <c r="I3330" t="s">
        <v>13283</v>
      </c>
      <c r="J3330" t="s">
        <v>2116</v>
      </c>
      <c r="K3330" t="s">
        <v>7</v>
      </c>
      <c r="M3330">
        <v>12461773</v>
      </c>
      <c r="N3330" t="s">
        <v>13282</v>
      </c>
      <c r="O3330">
        <v>116</v>
      </c>
    </row>
    <row r="3331" spans="1:15" x14ac:dyDescent="0.25">
      <c r="A3331" t="s">
        <v>13281</v>
      </c>
      <c r="B3331" t="s">
        <v>68</v>
      </c>
      <c r="C3331" t="s">
        <v>11</v>
      </c>
      <c r="D3331">
        <v>1998</v>
      </c>
      <c r="E3331" t="s">
        <v>13280</v>
      </c>
      <c r="F3331">
        <v>7</v>
      </c>
      <c r="G3331">
        <v>103000</v>
      </c>
      <c r="H3331" t="s">
        <v>9461</v>
      </c>
      <c r="I3331" t="s">
        <v>7681</v>
      </c>
      <c r="J3331" t="s">
        <v>7679</v>
      </c>
      <c r="K3331" t="s">
        <v>7</v>
      </c>
      <c r="L3331">
        <v>66000000</v>
      </c>
      <c r="M3331">
        <v>189176423</v>
      </c>
      <c r="N3331" t="s">
        <v>890</v>
      </c>
      <c r="O3331">
        <v>121</v>
      </c>
    </row>
    <row r="3332" spans="1:15" x14ac:dyDescent="0.25">
      <c r="A3332" t="s">
        <v>13279</v>
      </c>
      <c r="B3332" t="s">
        <v>41</v>
      </c>
      <c r="C3332" t="s">
        <v>24</v>
      </c>
      <c r="D3332">
        <v>1998</v>
      </c>
      <c r="E3332" t="s">
        <v>13278</v>
      </c>
      <c r="F3332">
        <v>6.5</v>
      </c>
      <c r="G3332">
        <v>58000</v>
      </c>
      <c r="H3332" t="s">
        <v>5067</v>
      </c>
      <c r="I3332" t="s">
        <v>5067</v>
      </c>
      <c r="J3332" t="s">
        <v>9978</v>
      </c>
      <c r="K3332" t="s">
        <v>7</v>
      </c>
      <c r="L3332">
        <v>25000000</v>
      </c>
      <c r="M3332">
        <v>7027290</v>
      </c>
      <c r="N3332" t="s">
        <v>13277</v>
      </c>
      <c r="O3332">
        <v>103</v>
      </c>
    </row>
    <row r="3333" spans="1:15" x14ac:dyDescent="0.25">
      <c r="A3333" t="s">
        <v>13276</v>
      </c>
      <c r="B3333" t="s">
        <v>68</v>
      </c>
      <c r="C3333" t="s">
        <v>34</v>
      </c>
      <c r="D3333">
        <v>1998</v>
      </c>
      <c r="E3333" t="s">
        <v>13053</v>
      </c>
      <c r="F3333">
        <v>6.6</v>
      </c>
      <c r="G3333">
        <v>7000</v>
      </c>
      <c r="H3333" t="s">
        <v>13275</v>
      </c>
      <c r="I3333" t="s">
        <v>13274</v>
      </c>
      <c r="J3333" t="s">
        <v>13274</v>
      </c>
      <c r="K3333" t="s">
        <v>7</v>
      </c>
      <c r="L3333">
        <v>2000000</v>
      </c>
      <c r="M3333">
        <v>146125</v>
      </c>
      <c r="N3333" t="s">
        <v>13273</v>
      </c>
      <c r="O3333">
        <v>91</v>
      </c>
    </row>
    <row r="3334" spans="1:15" x14ac:dyDescent="0.25">
      <c r="A3334" t="s">
        <v>13272</v>
      </c>
      <c r="C3334" t="s">
        <v>6323</v>
      </c>
      <c r="D3334">
        <v>1998</v>
      </c>
      <c r="E3334" t="s">
        <v>13271</v>
      </c>
      <c r="F3334">
        <v>6.1</v>
      </c>
      <c r="G3334">
        <v>2000</v>
      </c>
      <c r="H3334" t="s">
        <v>13270</v>
      </c>
      <c r="I3334" t="s">
        <v>13270</v>
      </c>
      <c r="J3334" t="s">
        <v>13269</v>
      </c>
      <c r="K3334" t="s">
        <v>562</v>
      </c>
      <c r="N3334" t="s">
        <v>9740</v>
      </c>
      <c r="O3334">
        <v>122</v>
      </c>
    </row>
    <row r="3335" spans="1:15" x14ac:dyDescent="0.25">
      <c r="A3335" t="s">
        <v>13268</v>
      </c>
      <c r="B3335" t="s">
        <v>41</v>
      </c>
      <c r="C3335" t="s">
        <v>24</v>
      </c>
      <c r="D3335">
        <v>1998</v>
      </c>
      <c r="E3335" t="s">
        <v>12493</v>
      </c>
      <c r="F3335">
        <v>7.4</v>
      </c>
      <c r="G3335">
        <v>26000</v>
      </c>
      <c r="H3335" t="s">
        <v>13267</v>
      </c>
      <c r="I3335" t="s">
        <v>13267</v>
      </c>
      <c r="J3335" t="s">
        <v>9962</v>
      </c>
      <c r="K3335" t="s">
        <v>7</v>
      </c>
      <c r="M3335">
        <v>299569</v>
      </c>
      <c r="N3335" t="s">
        <v>9731</v>
      </c>
      <c r="O3335">
        <v>97</v>
      </c>
    </row>
    <row r="3336" spans="1:15" x14ac:dyDescent="0.25">
      <c r="A3336" t="s">
        <v>13266</v>
      </c>
      <c r="B3336" t="s">
        <v>41</v>
      </c>
      <c r="C3336" t="s">
        <v>34</v>
      </c>
      <c r="D3336">
        <v>1998</v>
      </c>
      <c r="E3336" t="s">
        <v>13234</v>
      </c>
      <c r="F3336">
        <v>6.2</v>
      </c>
      <c r="G3336">
        <v>28000</v>
      </c>
      <c r="H3336" t="s">
        <v>1806</v>
      </c>
      <c r="I3336" t="s">
        <v>13265</v>
      </c>
      <c r="J3336" t="s">
        <v>8778</v>
      </c>
      <c r="K3336" t="s">
        <v>7</v>
      </c>
      <c r="L3336">
        <v>30000000</v>
      </c>
      <c r="M3336">
        <v>19204929</v>
      </c>
      <c r="N3336" t="s">
        <v>114</v>
      </c>
      <c r="O3336">
        <v>87</v>
      </c>
    </row>
    <row r="3337" spans="1:15" x14ac:dyDescent="0.25">
      <c r="A3337" t="s">
        <v>9951</v>
      </c>
      <c r="B3337" t="s">
        <v>52</v>
      </c>
      <c r="C3337" t="s">
        <v>34</v>
      </c>
      <c r="D3337">
        <v>1998</v>
      </c>
      <c r="E3337" t="s">
        <v>13006</v>
      </c>
      <c r="F3337">
        <v>7</v>
      </c>
      <c r="G3337">
        <v>78000</v>
      </c>
      <c r="H3337" t="s">
        <v>13264</v>
      </c>
      <c r="I3337" t="s">
        <v>922</v>
      </c>
      <c r="J3337" t="s">
        <v>10192</v>
      </c>
      <c r="K3337" t="s">
        <v>562</v>
      </c>
      <c r="N3337" t="s">
        <v>11889</v>
      </c>
      <c r="O3337">
        <v>86</v>
      </c>
    </row>
    <row r="3338" spans="1:15" x14ac:dyDescent="0.25">
      <c r="A3338" t="s">
        <v>13263</v>
      </c>
      <c r="B3338" t="s">
        <v>52</v>
      </c>
      <c r="C3338" t="s">
        <v>87</v>
      </c>
      <c r="D3338">
        <v>1998</v>
      </c>
      <c r="E3338" t="s">
        <v>12076</v>
      </c>
      <c r="F3338">
        <v>7.1</v>
      </c>
      <c r="G3338">
        <v>20000</v>
      </c>
      <c r="H3338" t="s">
        <v>13262</v>
      </c>
      <c r="I3338" t="s">
        <v>13261</v>
      </c>
      <c r="J3338" t="s">
        <v>5010</v>
      </c>
      <c r="K3338" t="s">
        <v>612</v>
      </c>
      <c r="M3338">
        <v>7120568</v>
      </c>
      <c r="N3338" t="s">
        <v>2965</v>
      </c>
      <c r="O3338">
        <v>94</v>
      </c>
    </row>
    <row r="3339" spans="1:15" x14ac:dyDescent="0.25">
      <c r="A3339" t="s">
        <v>13260</v>
      </c>
      <c r="B3339" t="s">
        <v>41</v>
      </c>
      <c r="C3339" t="s">
        <v>24</v>
      </c>
      <c r="D3339">
        <v>1998</v>
      </c>
      <c r="E3339" t="s">
        <v>13259</v>
      </c>
      <c r="F3339">
        <v>6.8</v>
      </c>
      <c r="G3339">
        <v>25000</v>
      </c>
      <c r="H3339" t="s">
        <v>2951</v>
      </c>
      <c r="I3339" t="s">
        <v>2951</v>
      </c>
      <c r="J3339" t="s">
        <v>2951</v>
      </c>
      <c r="K3339" t="s">
        <v>7</v>
      </c>
      <c r="L3339">
        <v>30000000</v>
      </c>
      <c r="M3339">
        <v>29202884</v>
      </c>
      <c r="N3339" t="s">
        <v>890</v>
      </c>
      <c r="O3339">
        <v>108</v>
      </c>
    </row>
    <row r="3340" spans="1:15" x14ac:dyDescent="0.25">
      <c r="A3340" t="s">
        <v>13258</v>
      </c>
      <c r="B3340" t="s">
        <v>68</v>
      </c>
      <c r="C3340" t="s">
        <v>24</v>
      </c>
      <c r="D3340">
        <v>1998</v>
      </c>
      <c r="E3340" t="s">
        <v>12937</v>
      </c>
      <c r="F3340">
        <v>6.4</v>
      </c>
      <c r="G3340">
        <v>24000</v>
      </c>
      <c r="H3340" t="s">
        <v>13257</v>
      </c>
      <c r="I3340" t="s">
        <v>13256</v>
      </c>
      <c r="J3340" t="s">
        <v>13255</v>
      </c>
      <c r="K3340" t="s">
        <v>95</v>
      </c>
      <c r="L3340">
        <v>13000000</v>
      </c>
      <c r="M3340">
        <v>10023282</v>
      </c>
      <c r="N3340" t="s">
        <v>704</v>
      </c>
      <c r="O3340">
        <v>82</v>
      </c>
    </row>
    <row r="3341" spans="1:15" x14ac:dyDescent="0.25">
      <c r="A3341" t="s">
        <v>13254</v>
      </c>
      <c r="B3341" t="s">
        <v>41</v>
      </c>
      <c r="C3341" t="s">
        <v>87</v>
      </c>
      <c r="D3341">
        <v>1998</v>
      </c>
      <c r="E3341" t="s">
        <v>13253</v>
      </c>
      <c r="F3341">
        <v>6.7</v>
      </c>
      <c r="G3341">
        <v>37000</v>
      </c>
      <c r="H3341" t="s">
        <v>1967</v>
      </c>
      <c r="I3341" t="s">
        <v>763</v>
      </c>
      <c r="J3341" t="s">
        <v>3465</v>
      </c>
      <c r="K3341" t="s">
        <v>7</v>
      </c>
      <c r="L3341">
        <v>14000000</v>
      </c>
      <c r="M3341">
        <v>8863193</v>
      </c>
      <c r="N3341" t="s">
        <v>8657</v>
      </c>
      <c r="O3341">
        <v>111</v>
      </c>
    </row>
    <row r="3342" spans="1:15" x14ac:dyDescent="0.25">
      <c r="A3342" t="s">
        <v>13252</v>
      </c>
      <c r="B3342" t="s">
        <v>68</v>
      </c>
      <c r="C3342" t="s">
        <v>24</v>
      </c>
      <c r="D3342">
        <v>1998</v>
      </c>
      <c r="E3342" t="s">
        <v>13251</v>
      </c>
      <c r="F3342">
        <v>5.4</v>
      </c>
      <c r="G3342">
        <v>93000</v>
      </c>
      <c r="H3342" t="s">
        <v>7183</v>
      </c>
      <c r="I3342" t="s">
        <v>11392</v>
      </c>
      <c r="J3342" t="s">
        <v>2822</v>
      </c>
      <c r="K3342" t="s">
        <v>7</v>
      </c>
      <c r="L3342">
        <v>71500000</v>
      </c>
      <c r="M3342">
        <v>294456605</v>
      </c>
      <c r="N3342" t="s">
        <v>890</v>
      </c>
      <c r="O3342">
        <v>85</v>
      </c>
    </row>
    <row r="3343" spans="1:15" x14ac:dyDescent="0.25">
      <c r="A3343" t="s">
        <v>13250</v>
      </c>
      <c r="B3343" t="s">
        <v>41</v>
      </c>
      <c r="C3343" t="s">
        <v>34</v>
      </c>
      <c r="D3343">
        <v>1998</v>
      </c>
      <c r="E3343" t="s">
        <v>12966</v>
      </c>
      <c r="F3343">
        <v>4.4000000000000004</v>
      </c>
      <c r="G3343">
        <v>28000</v>
      </c>
      <c r="H3343" t="s">
        <v>13249</v>
      </c>
      <c r="I3343" t="s">
        <v>13248</v>
      </c>
      <c r="J3343" t="s">
        <v>11605</v>
      </c>
      <c r="K3343" t="s">
        <v>7</v>
      </c>
      <c r="M3343">
        <v>19221939</v>
      </c>
      <c r="N3343" t="s">
        <v>704</v>
      </c>
      <c r="O3343">
        <v>93</v>
      </c>
    </row>
    <row r="3344" spans="1:15" x14ac:dyDescent="0.25">
      <c r="A3344" t="s">
        <v>13247</v>
      </c>
      <c r="B3344" t="s">
        <v>41</v>
      </c>
      <c r="C3344" t="s">
        <v>24</v>
      </c>
      <c r="D3344">
        <v>1998</v>
      </c>
      <c r="E3344" t="s">
        <v>13006</v>
      </c>
      <c r="F3344">
        <v>6.3</v>
      </c>
      <c r="G3344">
        <v>25000</v>
      </c>
      <c r="H3344" t="s">
        <v>2403</v>
      </c>
      <c r="I3344" t="s">
        <v>2403</v>
      </c>
      <c r="J3344" t="s">
        <v>2639</v>
      </c>
      <c r="K3344" t="s">
        <v>7</v>
      </c>
      <c r="L3344">
        <v>12000000</v>
      </c>
      <c r="M3344">
        <v>5078660</v>
      </c>
      <c r="N3344" t="s">
        <v>12513</v>
      </c>
      <c r="O3344">
        <v>113</v>
      </c>
    </row>
    <row r="3345" spans="1:15" x14ac:dyDescent="0.25">
      <c r="A3345" t="s">
        <v>13246</v>
      </c>
      <c r="B3345" t="s">
        <v>41</v>
      </c>
      <c r="C3345" t="s">
        <v>24</v>
      </c>
      <c r="D3345">
        <v>1998</v>
      </c>
      <c r="E3345" t="s">
        <v>12892</v>
      </c>
      <c r="F3345">
        <v>6.3</v>
      </c>
      <c r="G3345">
        <v>46000</v>
      </c>
      <c r="H3345" t="s">
        <v>1710</v>
      </c>
      <c r="I3345" t="s">
        <v>1710</v>
      </c>
      <c r="J3345" t="s">
        <v>9236</v>
      </c>
      <c r="K3345" t="s">
        <v>7</v>
      </c>
      <c r="L3345">
        <v>30000000</v>
      </c>
      <c r="M3345">
        <v>9898412</v>
      </c>
      <c r="N3345" t="s">
        <v>7770</v>
      </c>
      <c r="O3345">
        <v>100</v>
      </c>
    </row>
    <row r="3346" spans="1:15" x14ac:dyDescent="0.25">
      <c r="A3346" t="s">
        <v>13245</v>
      </c>
      <c r="B3346" t="s">
        <v>101</v>
      </c>
      <c r="C3346" t="s">
        <v>24</v>
      </c>
      <c r="D3346">
        <v>1998</v>
      </c>
      <c r="E3346" t="s">
        <v>13244</v>
      </c>
      <c r="F3346">
        <v>6</v>
      </c>
      <c r="G3346">
        <v>7000</v>
      </c>
      <c r="H3346" t="s">
        <v>13243</v>
      </c>
      <c r="I3346" t="s">
        <v>13242</v>
      </c>
      <c r="J3346" t="s">
        <v>2654</v>
      </c>
      <c r="K3346" t="s">
        <v>562</v>
      </c>
      <c r="M3346">
        <v>29967750</v>
      </c>
      <c r="N3346" t="s">
        <v>13241</v>
      </c>
      <c r="O3346">
        <v>88</v>
      </c>
    </row>
    <row r="3347" spans="1:15" x14ac:dyDescent="0.25">
      <c r="A3347" t="s">
        <v>13240</v>
      </c>
      <c r="B3347" t="s">
        <v>41</v>
      </c>
      <c r="C3347" t="s">
        <v>24</v>
      </c>
      <c r="D3347">
        <v>1998</v>
      </c>
      <c r="E3347" t="s">
        <v>12937</v>
      </c>
      <c r="F3347">
        <v>6.7</v>
      </c>
      <c r="G3347">
        <v>12000</v>
      </c>
      <c r="H3347" t="s">
        <v>2865</v>
      </c>
      <c r="I3347" t="s">
        <v>2865</v>
      </c>
      <c r="J3347" t="s">
        <v>13239</v>
      </c>
      <c r="K3347" t="s">
        <v>7</v>
      </c>
      <c r="L3347">
        <v>8000000</v>
      </c>
      <c r="M3347">
        <v>3020601</v>
      </c>
      <c r="N3347" t="s">
        <v>6977</v>
      </c>
      <c r="O3347">
        <v>113</v>
      </c>
    </row>
    <row r="3348" spans="1:15" x14ac:dyDescent="0.25">
      <c r="A3348" t="s">
        <v>13238</v>
      </c>
      <c r="B3348" t="s">
        <v>41</v>
      </c>
      <c r="C3348" t="s">
        <v>34</v>
      </c>
      <c r="D3348">
        <v>1998</v>
      </c>
      <c r="E3348" t="s">
        <v>13237</v>
      </c>
      <c r="F3348">
        <v>6.1</v>
      </c>
      <c r="G3348">
        <v>29000</v>
      </c>
      <c r="H3348" t="s">
        <v>13236</v>
      </c>
      <c r="I3348" t="s">
        <v>7346</v>
      </c>
      <c r="J3348" t="s">
        <v>1708</v>
      </c>
      <c r="K3348" t="s">
        <v>7</v>
      </c>
      <c r="L3348">
        <v>13000000</v>
      </c>
      <c r="M3348">
        <v>27007143</v>
      </c>
      <c r="N3348" t="s">
        <v>2694</v>
      </c>
      <c r="O3348">
        <v>91</v>
      </c>
    </row>
    <row r="3349" spans="1:15" x14ac:dyDescent="0.25">
      <c r="A3349" t="s">
        <v>13235</v>
      </c>
      <c r="B3349" t="s">
        <v>68</v>
      </c>
      <c r="C3349" t="s">
        <v>34</v>
      </c>
      <c r="D3349">
        <v>1998</v>
      </c>
      <c r="E3349" t="s">
        <v>13234</v>
      </c>
      <c r="F3349">
        <v>4.9000000000000004</v>
      </c>
      <c r="G3349">
        <v>32000</v>
      </c>
      <c r="H3349" t="s">
        <v>13233</v>
      </c>
      <c r="I3349" t="s">
        <v>6495</v>
      </c>
      <c r="J3349" t="s">
        <v>6495</v>
      </c>
      <c r="K3349" t="s">
        <v>7</v>
      </c>
      <c r="L3349">
        <v>28000000</v>
      </c>
      <c r="M3349">
        <v>14051384</v>
      </c>
      <c r="N3349" t="s">
        <v>103</v>
      </c>
      <c r="O3349">
        <v>123</v>
      </c>
    </row>
    <row r="3350" spans="1:15" x14ac:dyDescent="0.25">
      <c r="A3350" t="s">
        <v>13232</v>
      </c>
      <c r="B3350" t="s">
        <v>41</v>
      </c>
      <c r="C3350" t="s">
        <v>409</v>
      </c>
      <c r="D3350">
        <v>1998</v>
      </c>
      <c r="E3350" t="s">
        <v>13215</v>
      </c>
      <c r="F3350">
        <v>7.4</v>
      </c>
      <c r="G3350">
        <v>30000</v>
      </c>
      <c r="H3350" t="s">
        <v>2662</v>
      </c>
      <c r="I3350" t="s">
        <v>13231</v>
      </c>
      <c r="J3350" t="s">
        <v>3465</v>
      </c>
      <c r="K3350" t="s">
        <v>7</v>
      </c>
      <c r="L3350">
        <v>10000000</v>
      </c>
      <c r="M3350">
        <v>6451628</v>
      </c>
      <c r="N3350" t="s">
        <v>8240</v>
      </c>
      <c r="O3350">
        <v>105</v>
      </c>
    </row>
    <row r="3351" spans="1:15" x14ac:dyDescent="0.25">
      <c r="A3351" t="s">
        <v>13230</v>
      </c>
      <c r="B3351" t="s">
        <v>41</v>
      </c>
      <c r="C3351" t="s">
        <v>11</v>
      </c>
      <c r="D3351">
        <v>1998</v>
      </c>
      <c r="E3351" t="s">
        <v>12869</v>
      </c>
      <c r="F3351">
        <v>7.6</v>
      </c>
      <c r="G3351">
        <v>32000</v>
      </c>
      <c r="H3351" t="s">
        <v>13229</v>
      </c>
      <c r="I3351" t="s">
        <v>4987</v>
      </c>
      <c r="J3351" t="s">
        <v>13228</v>
      </c>
      <c r="K3351" t="s">
        <v>95</v>
      </c>
      <c r="L3351">
        <v>18000000</v>
      </c>
      <c r="M3351">
        <v>10019109</v>
      </c>
      <c r="N3351" t="s">
        <v>3539</v>
      </c>
      <c r="O3351">
        <v>130</v>
      </c>
    </row>
    <row r="3352" spans="1:15" x14ac:dyDescent="0.25">
      <c r="A3352" t="s">
        <v>13227</v>
      </c>
      <c r="B3352" t="s">
        <v>101</v>
      </c>
      <c r="C3352" t="s">
        <v>34</v>
      </c>
      <c r="D3352">
        <v>1998</v>
      </c>
      <c r="E3352" t="s">
        <v>12896</v>
      </c>
      <c r="F3352">
        <v>5.7</v>
      </c>
      <c r="G3352">
        <v>28000</v>
      </c>
      <c r="H3352" t="s">
        <v>10801</v>
      </c>
      <c r="I3352" t="s">
        <v>13226</v>
      </c>
      <c r="J3352" t="s">
        <v>9335</v>
      </c>
      <c r="K3352" t="s">
        <v>7</v>
      </c>
      <c r="L3352">
        <v>90000000</v>
      </c>
      <c r="M3352">
        <v>50632037</v>
      </c>
      <c r="N3352" t="s">
        <v>13225</v>
      </c>
      <c r="O3352">
        <v>114</v>
      </c>
    </row>
    <row r="3353" spans="1:15" x14ac:dyDescent="0.25">
      <c r="A3353" t="s">
        <v>13224</v>
      </c>
      <c r="B3353" t="s">
        <v>41</v>
      </c>
      <c r="C3353" t="s">
        <v>24</v>
      </c>
      <c r="D3353">
        <v>1998</v>
      </c>
      <c r="E3353" t="s">
        <v>12901</v>
      </c>
      <c r="F3353">
        <v>6</v>
      </c>
      <c r="G3353">
        <v>19000</v>
      </c>
      <c r="H3353" t="s">
        <v>3793</v>
      </c>
      <c r="I3353" t="s">
        <v>13223</v>
      </c>
      <c r="J3353" t="s">
        <v>3433</v>
      </c>
      <c r="K3353" t="s">
        <v>7</v>
      </c>
      <c r="L3353">
        <v>15000000</v>
      </c>
      <c r="M3353">
        <v>46905889</v>
      </c>
      <c r="N3353" t="s">
        <v>890</v>
      </c>
      <c r="O3353">
        <v>111</v>
      </c>
    </row>
    <row r="3354" spans="1:15" x14ac:dyDescent="0.25">
      <c r="A3354" t="s">
        <v>8050</v>
      </c>
      <c r="B3354" t="s">
        <v>41</v>
      </c>
      <c r="C3354" t="s">
        <v>87</v>
      </c>
      <c r="D3354">
        <v>1998</v>
      </c>
      <c r="E3354" t="s">
        <v>13147</v>
      </c>
      <c r="F3354">
        <v>6.2</v>
      </c>
      <c r="G3354">
        <v>11000</v>
      </c>
      <c r="H3354" t="s">
        <v>8243</v>
      </c>
      <c r="I3354" t="s">
        <v>8243</v>
      </c>
      <c r="J3354" t="s">
        <v>13222</v>
      </c>
      <c r="K3354" t="s">
        <v>7</v>
      </c>
      <c r="L3354">
        <v>37000000</v>
      </c>
      <c r="M3354">
        <v>15055091</v>
      </c>
      <c r="N3354" t="s">
        <v>13221</v>
      </c>
      <c r="O3354">
        <v>94</v>
      </c>
    </row>
    <row r="3355" spans="1:15" x14ac:dyDescent="0.25">
      <c r="A3355" t="s">
        <v>13220</v>
      </c>
      <c r="B3355" t="s">
        <v>915</v>
      </c>
      <c r="C3355" t="s">
        <v>73</v>
      </c>
      <c r="D3355">
        <v>1998</v>
      </c>
      <c r="E3355" t="s">
        <v>13219</v>
      </c>
      <c r="F3355">
        <v>6.3</v>
      </c>
      <c r="G3355">
        <v>41000</v>
      </c>
      <c r="H3355" t="s">
        <v>13218</v>
      </c>
      <c r="I3355" t="s">
        <v>12517</v>
      </c>
      <c r="J3355" t="s">
        <v>12516</v>
      </c>
      <c r="K3355" t="s">
        <v>197</v>
      </c>
      <c r="L3355">
        <v>30000000</v>
      </c>
      <c r="M3355">
        <v>163644662</v>
      </c>
      <c r="N3355" t="s">
        <v>13217</v>
      </c>
      <c r="O3355">
        <v>96</v>
      </c>
    </row>
    <row r="3356" spans="1:15" x14ac:dyDescent="0.25">
      <c r="A3356" t="s">
        <v>13216</v>
      </c>
      <c r="B3356" t="s">
        <v>41</v>
      </c>
      <c r="C3356" t="s">
        <v>87</v>
      </c>
      <c r="D3356">
        <v>1998</v>
      </c>
      <c r="E3356" t="s">
        <v>13215</v>
      </c>
      <c r="F3356">
        <v>6.2</v>
      </c>
      <c r="G3356">
        <v>10000</v>
      </c>
      <c r="H3356" t="s">
        <v>13214</v>
      </c>
      <c r="I3356" t="s">
        <v>13213</v>
      </c>
      <c r="J3356" t="s">
        <v>13212</v>
      </c>
      <c r="K3356" t="s">
        <v>13211</v>
      </c>
      <c r="L3356">
        <v>3000000</v>
      </c>
      <c r="M3356">
        <v>9639390</v>
      </c>
      <c r="N3356" t="s">
        <v>13210</v>
      </c>
      <c r="O3356">
        <v>96</v>
      </c>
    </row>
    <row r="3357" spans="1:15" x14ac:dyDescent="0.25">
      <c r="A3357" t="s">
        <v>5848</v>
      </c>
      <c r="B3357" t="s">
        <v>68</v>
      </c>
      <c r="C3357" t="s">
        <v>87</v>
      </c>
      <c r="D3357">
        <v>1998</v>
      </c>
      <c r="E3357" t="s">
        <v>13113</v>
      </c>
      <c r="F3357">
        <v>7.4</v>
      </c>
      <c r="G3357">
        <v>39000</v>
      </c>
      <c r="H3357" t="s">
        <v>13209</v>
      </c>
      <c r="I3357" t="s">
        <v>13208</v>
      </c>
      <c r="J3357" t="s">
        <v>857</v>
      </c>
      <c r="K3357" t="s">
        <v>265</v>
      </c>
      <c r="M3357">
        <v>14096321</v>
      </c>
      <c r="N3357" t="s">
        <v>13082</v>
      </c>
      <c r="O3357">
        <v>134</v>
      </c>
    </row>
    <row r="3358" spans="1:15" x14ac:dyDescent="0.25">
      <c r="A3358" t="s">
        <v>13207</v>
      </c>
      <c r="B3358" t="s">
        <v>101</v>
      </c>
      <c r="C3358" t="s">
        <v>24</v>
      </c>
      <c r="D3358">
        <v>1998</v>
      </c>
      <c r="E3358" t="s">
        <v>13132</v>
      </c>
      <c r="F3358">
        <v>7.4</v>
      </c>
      <c r="G3358">
        <v>26000</v>
      </c>
      <c r="H3358" t="s">
        <v>2882</v>
      </c>
      <c r="I3358" t="s">
        <v>2882</v>
      </c>
      <c r="J3358" t="s">
        <v>13206</v>
      </c>
      <c r="K3358" t="s">
        <v>265</v>
      </c>
      <c r="L3358">
        <v>3000000</v>
      </c>
      <c r="M3358">
        <v>55257450</v>
      </c>
      <c r="N3358" t="s">
        <v>13205</v>
      </c>
      <c r="O3358">
        <v>91</v>
      </c>
    </row>
    <row r="3359" spans="1:15" x14ac:dyDescent="0.25">
      <c r="A3359" t="s">
        <v>13204</v>
      </c>
      <c r="B3359" t="s">
        <v>101</v>
      </c>
      <c r="C3359" t="s">
        <v>100</v>
      </c>
      <c r="D3359">
        <v>1998</v>
      </c>
      <c r="E3359" t="s">
        <v>12892</v>
      </c>
      <c r="F3359">
        <v>5.8</v>
      </c>
      <c r="G3359">
        <v>32000</v>
      </c>
      <c r="H3359" t="s">
        <v>4068</v>
      </c>
      <c r="I3359" t="s">
        <v>4068</v>
      </c>
      <c r="J3359" t="s">
        <v>13203</v>
      </c>
      <c r="K3359" t="s">
        <v>504</v>
      </c>
      <c r="L3359">
        <v>90000000</v>
      </c>
      <c r="M3359">
        <v>69131860</v>
      </c>
      <c r="N3359" t="s">
        <v>13202</v>
      </c>
      <c r="O3359">
        <v>97</v>
      </c>
    </row>
    <row r="3360" spans="1:15" x14ac:dyDescent="0.25">
      <c r="A3360" t="s">
        <v>13201</v>
      </c>
      <c r="B3360" t="s">
        <v>382</v>
      </c>
      <c r="C3360" t="s">
        <v>11</v>
      </c>
      <c r="D3360">
        <v>1998</v>
      </c>
      <c r="E3360" t="s">
        <v>12716</v>
      </c>
      <c r="F3360">
        <v>7.9</v>
      </c>
      <c r="G3360">
        <v>11000</v>
      </c>
      <c r="H3360" t="s">
        <v>13200</v>
      </c>
      <c r="I3360" t="s">
        <v>13200</v>
      </c>
      <c r="J3360" t="s">
        <v>10099</v>
      </c>
      <c r="K3360" t="s">
        <v>562</v>
      </c>
      <c r="M3360">
        <v>107178</v>
      </c>
      <c r="N3360" t="s">
        <v>13199</v>
      </c>
      <c r="O3360">
        <v>137</v>
      </c>
    </row>
    <row r="3361" spans="1:15" x14ac:dyDescent="0.25">
      <c r="A3361" t="s">
        <v>13198</v>
      </c>
      <c r="B3361" t="s">
        <v>41</v>
      </c>
      <c r="C3361" t="s">
        <v>24</v>
      </c>
      <c r="D3361">
        <v>1998</v>
      </c>
      <c r="E3361" t="s">
        <v>13094</v>
      </c>
      <c r="F3361">
        <v>6.7</v>
      </c>
      <c r="G3361">
        <v>28000</v>
      </c>
      <c r="H3361" t="s">
        <v>8455</v>
      </c>
      <c r="I3361" t="s">
        <v>13197</v>
      </c>
      <c r="J3361" t="s">
        <v>568</v>
      </c>
      <c r="K3361" t="s">
        <v>265</v>
      </c>
      <c r="L3361">
        <v>65000000</v>
      </c>
      <c r="M3361">
        <v>52090187</v>
      </c>
      <c r="N3361" t="s">
        <v>13196</v>
      </c>
      <c r="O3361">
        <v>143</v>
      </c>
    </row>
    <row r="3362" spans="1:15" x14ac:dyDescent="0.25">
      <c r="A3362" t="s">
        <v>13195</v>
      </c>
      <c r="B3362" t="s">
        <v>915</v>
      </c>
      <c r="C3362" t="s">
        <v>73</v>
      </c>
      <c r="D3362">
        <v>1998</v>
      </c>
      <c r="E3362" t="s">
        <v>13194</v>
      </c>
      <c r="F3362">
        <v>6.3</v>
      </c>
      <c r="G3362">
        <v>16000</v>
      </c>
      <c r="H3362" t="s">
        <v>8166</v>
      </c>
      <c r="I3362" t="s">
        <v>13193</v>
      </c>
      <c r="J3362" t="s">
        <v>13192</v>
      </c>
      <c r="K3362" t="s">
        <v>7</v>
      </c>
      <c r="L3362">
        <v>40000000</v>
      </c>
      <c r="M3362">
        <v>22510798</v>
      </c>
      <c r="N3362" t="s">
        <v>138</v>
      </c>
      <c r="O3362">
        <v>86</v>
      </c>
    </row>
    <row r="3363" spans="1:15" x14ac:dyDescent="0.25">
      <c r="A3363" t="s">
        <v>13191</v>
      </c>
      <c r="B3363" t="s">
        <v>52</v>
      </c>
      <c r="C3363" t="s">
        <v>24</v>
      </c>
      <c r="D3363">
        <v>1998</v>
      </c>
      <c r="E3363" t="s">
        <v>13190</v>
      </c>
      <c r="F3363">
        <v>7.5</v>
      </c>
      <c r="G3363">
        <v>50000</v>
      </c>
      <c r="H3363" t="s">
        <v>10978</v>
      </c>
      <c r="I3363" t="s">
        <v>10978</v>
      </c>
      <c r="J3363" t="s">
        <v>13189</v>
      </c>
      <c r="K3363" t="s">
        <v>1130</v>
      </c>
      <c r="M3363">
        <v>219331</v>
      </c>
      <c r="N3363" t="s">
        <v>10976</v>
      </c>
      <c r="O3363">
        <v>89</v>
      </c>
    </row>
    <row r="3364" spans="1:15" x14ac:dyDescent="0.25">
      <c r="A3364" t="s">
        <v>13188</v>
      </c>
      <c r="B3364" t="s">
        <v>41</v>
      </c>
      <c r="C3364" t="s">
        <v>34</v>
      </c>
      <c r="D3364">
        <v>1998</v>
      </c>
      <c r="E3364" t="s">
        <v>13187</v>
      </c>
      <c r="F3364">
        <v>5.9</v>
      </c>
      <c r="G3364">
        <v>33000</v>
      </c>
      <c r="H3364" t="s">
        <v>13186</v>
      </c>
      <c r="I3364" t="s">
        <v>13185</v>
      </c>
      <c r="J3364" t="s">
        <v>5276</v>
      </c>
      <c r="K3364" t="s">
        <v>7</v>
      </c>
      <c r="L3364">
        <v>70000000</v>
      </c>
      <c r="M3364">
        <v>19870567</v>
      </c>
      <c r="N3364" t="s">
        <v>13184</v>
      </c>
      <c r="O3364">
        <v>97</v>
      </c>
    </row>
    <row r="3365" spans="1:15" x14ac:dyDescent="0.25">
      <c r="A3365" t="s">
        <v>13183</v>
      </c>
      <c r="B3365" t="s">
        <v>68</v>
      </c>
      <c r="C3365" t="s">
        <v>24</v>
      </c>
      <c r="D3365">
        <v>1998</v>
      </c>
      <c r="E3365" t="s">
        <v>12983</v>
      </c>
      <c r="F3365">
        <v>6.7</v>
      </c>
      <c r="G3365">
        <v>6700</v>
      </c>
      <c r="H3365" t="s">
        <v>13182</v>
      </c>
      <c r="I3365" t="s">
        <v>13182</v>
      </c>
      <c r="J3365" t="s">
        <v>5459</v>
      </c>
      <c r="K3365" t="s">
        <v>95</v>
      </c>
      <c r="M3365">
        <v>913834</v>
      </c>
      <c r="N3365" t="s">
        <v>13181</v>
      </c>
      <c r="O3365">
        <v>97</v>
      </c>
    </row>
    <row r="3366" spans="1:15" x14ac:dyDescent="0.25">
      <c r="A3366" t="s">
        <v>13180</v>
      </c>
      <c r="B3366" t="s">
        <v>68</v>
      </c>
      <c r="C3366" t="s">
        <v>24</v>
      </c>
      <c r="D3366">
        <v>1998</v>
      </c>
      <c r="E3366" t="s">
        <v>13179</v>
      </c>
      <c r="F3366">
        <v>7.3</v>
      </c>
      <c r="G3366">
        <v>13000</v>
      </c>
      <c r="H3366" t="s">
        <v>2375</v>
      </c>
      <c r="I3366" t="s">
        <v>13178</v>
      </c>
      <c r="J3366" t="s">
        <v>10964</v>
      </c>
      <c r="K3366" t="s">
        <v>7</v>
      </c>
      <c r="M3366">
        <v>2652246</v>
      </c>
      <c r="N3366" t="s">
        <v>13177</v>
      </c>
      <c r="O3366">
        <v>100</v>
      </c>
    </row>
    <row r="3367" spans="1:15" x14ac:dyDescent="0.25">
      <c r="A3367" t="s">
        <v>13176</v>
      </c>
      <c r="B3367" t="s">
        <v>68</v>
      </c>
      <c r="C3367" t="s">
        <v>34</v>
      </c>
      <c r="D3367">
        <v>1998</v>
      </c>
      <c r="E3367" t="s">
        <v>12917</v>
      </c>
      <c r="F3367">
        <v>6.1</v>
      </c>
      <c r="G3367">
        <v>24000</v>
      </c>
      <c r="H3367" t="s">
        <v>13175</v>
      </c>
      <c r="I3367" t="s">
        <v>13175</v>
      </c>
      <c r="J3367" t="s">
        <v>13174</v>
      </c>
      <c r="K3367" t="s">
        <v>332</v>
      </c>
      <c r="M3367">
        <v>9623329</v>
      </c>
      <c r="N3367" t="s">
        <v>6260</v>
      </c>
      <c r="O3367">
        <v>87</v>
      </c>
    </row>
    <row r="3368" spans="1:15" x14ac:dyDescent="0.25">
      <c r="A3368" t="s">
        <v>13173</v>
      </c>
      <c r="B3368" t="s">
        <v>41</v>
      </c>
      <c r="C3368" t="s">
        <v>11</v>
      </c>
      <c r="D3368">
        <v>1998</v>
      </c>
      <c r="E3368" t="s">
        <v>13172</v>
      </c>
      <c r="F3368">
        <v>5.0999999999999996</v>
      </c>
      <c r="G3368">
        <v>4700</v>
      </c>
      <c r="H3368" t="s">
        <v>13171</v>
      </c>
      <c r="I3368" t="s">
        <v>13170</v>
      </c>
      <c r="J3368" t="s">
        <v>13169</v>
      </c>
      <c r="K3368" t="s">
        <v>7</v>
      </c>
      <c r="M3368">
        <v>21521</v>
      </c>
      <c r="N3368" t="s">
        <v>3660</v>
      </c>
      <c r="O3368">
        <v>93</v>
      </c>
    </row>
    <row r="3369" spans="1:15" x14ac:dyDescent="0.25">
      <c r="A3369" t="s">
        <v>13168</v>
      </c>
      <c r="B3369" t="s">
        <v>101</v>
      </c>
      <c r="C3369" t="s">
        <v>24</v>
      </c>
      <c r="D3369">
        <v>1998</v>
      </c>
      <c r="E3369" t="s">
        <v>13044</v>
      </c>
      <c r="F3369">
        <v>6.9</v>
      </c>
      <c r="G3369">
        <v>21000</v>
      </c>
      <c r="H3369" t="s">
        <v>6666</v>
      </c>
      <c r="I3369" t="s">
        <v>6666</v>
      </c>
      <c r="J3369" t="s">
        <v>13167</v>
      </c>
      <c r="K3369" t="s">
        <v>7</v>
      </c>
      <c r="L3369">
        <v>30000000</v>
      </c>
      <c r="M3369">
        <v>18253415</v>
      </c>
      <c r="N3369" t="s">
        <v>8102</v>
      </c>
      <c r="O3369">
        <v>114</v>
      </c>
    </row>
    <row r="3370" spans="1:15" x14ac:dyDescent="0.25">
      <c r="A3370" t="s">
        <v>13166</v>
      </c>
      <c r="C3370" t="s">
        <v>24</v>
      </c>
      <c r="D3370">
        <v>1998</v>
      </c>
      <c r="E3370" t="s">
        <v>13165</v>
      </c>
      <c r="F3370">
        <v>6.8</v>
      </c>
      <c r="G3370">
        <v>30000</v>
      </c>
      <c r="H3370" t="s">
        <v>1823</v>
      </c>
      <c r="I3370" t="s">
        <v>1823</v>
      </c>
      <c r="J3370" t="s">
        <v>13164</v>
      </c>
      <c r="K3370" t="s">
        <v>731</v>
      </c>
      <c r="L3370">
        <v>2500000</v>
      </c>
      <c r="N3370" t="s">
        <v>1821</v>
      </c>
      <c r="O3370">
        <v>117</v>
      </c>
    </row>
    <row r="3371" spans="1:15" x14ac:dyDescent="0.25">
      <c r="A3371" t="s">
        <v>13163</v>
      </c>
      <c r="B3371" t="s">
        <v>41</v>
      </c>
      <c r="C3371" t="s">
        <v>34</v>
      </c>
      <c r="D3371">
        <v>1998</v>
      </c>
      <c r="E3371" t="s">
        <v>13162</v>
      </c>
      <c r="F3371">
        <v>7.2</v>
      </c>
      <c r="G3371">
        <v>18000</v>
      </c>
      <c r="H3371" t="s">
        <v>3900</v>
      </c>
      <c r="I3371" t="s">
        <v>3900</v>
      </c>
      <c r="J3371" t="s">
        <v>7714</v>
      </c>
      <c r="K3371" t="s">
        <v>7</v>
      </c>
      <c r="M3371">
        <v>3121</v>
      </c>
      <c r="N3371" t="s">
        <v>11937</v>
      </c>
      <c r="O3371">
        <v>87</v>
      </c>
    </row>
    <row r="3372" spans="1:15" x14ac:dyDescent="0.25">
      <c r="A3372" t="s">
        <v>13161</v>
      </c>
      <c r="B3372" t="s">
        <v>41</v>
      </c>
      <c r="C3372" t="s">
        <v>24</v>
      </c>
      <c r="D3372">
        <v>1998</v>
      </c>
      <c r="E3372" t="s">
        <v>13160</v>
      </c>
      <c r="F3372">
        <v>8.1</v>
      </c>
      <c r="G3372">
        <v>52000</v>
      </c>
      <c r="H3372" t="s">
        <v>13159</v>
      </c>
      <c r="I3372" t="s">
        <v>13158</v>
      </c>
      <c r="J3372" t="s">
        <v>13157</v>
      </c>
      <c r="K3372" t="s">
        <v>13156</v>
      </c>
      <c r="M3372">
        <v>351447</v>
      </c>
      <c r="N3372" t="s">
        <v>13155</v>
      </c>
      <c r="O3372">
        <v>127</v>
      </c>
    </row>
    <row r="3373" spans="1:15" x14ac:dyDescent="0.25">
      <c r="A3373" t="s">
        <v>13154</v>
      </c>
      <c r="B3373" t="s">
        <v>101</v>
      </c>
      <c r="C3373" t="s">
        <v>11</v>
      </c>
      <c r="D3373">
        <v>1998</v>
      </c>
      <c r="E3373" t="s">
        <v>12917</v>
      </c>
      <c r="F3373">
        <v>5.9</v>
      </c>
      <c r="G3373">
        <v>6000</v>
      </c>
      <c r="H3373" t="s">
        <v>13153</v>
      </c>
      <c r="I3373" t="s">
        <v>13152</v>
      </c>
      <c r="J3373" t="s">
        <v>13151</v>
      </c>
      <c r="K3373" t="s">
        <v>7</v>
      </c>
      <c r="M3373">
        <v>15923122</v>
      </c>
      <c r="N3373" t="s">
        <v>13082</v>
      </c>
      <c r="O3373">
        <v>126</v>
      </c>
    </row>
    <row r="3374" spans="1:15" x14ac:dyDescent="0.25">
      <c r="A3374" t="s">
        <v>13150</v>
      </c>
      <c r="B3374" t="s">
        <v>101</v>
      </c>
      <c r="C3374" t="s">
        <v>24</v>
      </c>
      <c r="D3374">
        <v>1998</v>
      </c>
      <c r="E3374" t="s">
        <v>13149</v>
      </c>
      <c r="F3374">
        <v>5.4</v>
      </c>
      <c r="G3374">
        <v>34000</v>
      </c>
      <c r="H3374" t="s">
        <v>10527</v>
      </c>
      <c r="I3374" t="s">
        <v>6666</v>
      </c>
      <c r="J3374" t="s">
        <v>3272</v>
      </c>
      <c r="K3374" t="s">
        <v>7</v>
      </c>
      <c r="L3374">
        <v>85000000</v>
      </c>
      <c r="M3374">
        <v>34562556</v>
      </c>
      <c r="N3374" t="s">
        <v>138</v>
      </c>
      <c r="O3374">
        <v>101</v>
      </c>
    </row>
    <row r="3375" spans="1:15" x14ac:dyDescent="0.25">
      <c r="A3375" t="s">
        <v>13148</v>
      </c>
      <c r="B3375" t="s">
        <v>68</v>
      </c>
      <c r="C3375" t="s">
        <v>11</v>
      </c>
      <c r="D3375">
        <v>1998</v>
      </c>
      <c r="E3375" t="s">
        <v>13147</v>
      </c>
      <c r="F3375">
        <v>5.5</v>
      </c>
      <c r="G3375">
        <v>11000</v>
      </c>
      <c r="H3375" t="s">
        <v>13146</v>
      </c>
      <c r="I3375" t="s">
        <v>13146</v>
      </c>
      <c r="J3375" t="s">
        <v>13145</v>
      </c>
      <c r="K3375" t="s">
        <v>7</v>
      </c>
      <c r="L3375">
        <v>21000000</v>
      </c>
      <c r="M3375">
        <v>13583690</v>
      </c>
      <c r="N3375" t="s">
        <v>2694</v>
      </c>
      <c r="O3375">
        <v>96</v>
      </c>
    </row>
    <row r="3376" spans="1:15" x14ac:dyDescent="0.25">
      <c r="A3376" t="s">
        <v>13144</v>
      </c>
      <c r="B3376" t="s">
        <v>41</v>
      </c>
      <c r="C3376" t="s">
        <v>24</v>
      </c>
      <c r="D3376">
        <v>1998</v>
      </c>
      <c r="E3376" t="s">
        <v>13091</v>
      </c>
      <c r="F3376">
        <v>5.7</v>
      </c>
      <c r="G3376">
        <v>7100</v>
      </c>
      <c r="H3376" t="s">
        <v>9260</v>
      </c>
      <c r="I3376" t="s">
        <v>13143</v>
      </c>
      <c r="J3376" t="s">
        <v>8800</v>
      </c>
      <c r="K3376" t="s">
        <v>7</v>
      </c>
      <c r="L3376">
        <v>20000000</v>
      </c>
      <c r="M3376">
        <v>39278722</v>
      </c>
      <c r="N3376" t="s">
        <v>890</v>
      </c>
      <c r="O3376">
        <v>124</v>
      </c>
    </row>
    <row r="3377" spans="1:15" x14ac:dyDescent="0.25">
      <c r="A3377" t="s">
        <v>13142</v>
      </c>
      <c r="B3377" t="s">
        <v>68</v>
      </c>
      <c r="C3377" t="s">
        <v>100</v>
      </c>
      <c r="D3377">
        <v>1998</v>
      </c>
      <c r="E3377" t="s">
        <v>13141</v>
      </c>
      <c r="F3377">
        <v>5.8</v>
      </c>
      <c r="G3377">
        <v>16000</v>
      </c>
      <c r="H3377" t="s">
        <v>8605</v>
      </c>
      <c r="I3377" t="s">
        <v>13140</v>
      </c>
      <c r="J3377" t="s">
        <v>13139</v>
      </c>
      <c r="K3377" t="s">
        <v>7</v>
      </c>
      <c r="L3377">
        <v>30000000</v>
      </c>
      <c r="M3377">
        <v>6136856</v>
      </c>
      <c r="N3377" t="s">
        <v>10497</v>
      </c>
      <c r="O3377">
        <v>90</v>
      </c>
    </row>
    <row r="3378" spans="1:15" x14ac:dyDescent="0.25">
      <c r="A3378" t="s">
        <v>13138</v>
      </c>
      <c r="B3378" t="s">
        <v>68</v>
      </c>
      <c r="C3378" t="s">
        <v>24</v>
      </c>
      <c r="D3378">
        <v>1998</v>
      </c>
      <c r="E3378" t="s">
        <v>12901</v>
      </c>
      <c r="F3378">
        <v>4.7</v>
      </c>
      <c r="G3378">
        <v>7200</v>
      </c>
      <c r="H3378" t="s">
        <v>13137</v>
      </c>
      <c r="I3378" t="s">
        <v>13136</v>
      </c>
      <c r="J3378" t="s">
        <v>13135</v>
      </c>
      <c r="K3378" t="s">
        <v>7</v>
      </c>
      <c r="L3378">
        <v>18000000</v>
      </c>
      <c r="M3378">
        <v>3572443</v>
      </c>
      <c r="N3378" t="s">
        <v>6260</v>
      </c>
      <c r="O3378">
        <v>100</v>
      </c>
    </row>
    <row r="3379" spans="1:15" x14ac:dyDescent="0.25">
      <c r="A3379" t="s">
        <v>13134</v>
      </c>
      <c r="B3379" t="s">
        <v>41</v>
      </c>
      <c r="C3379" t="s">
        <v>11</v>
      </c>
      <c r="D3379">
        <v>1998</v>
      </c>
      <c r="E3379" t="s">
        <v>12937</v>
      </c>
      <c r="F3379">
        <v>6.6</v>
      </c>
      <c r="G3379">
        <v>9900</v>
      </c>
      <c r="H3379" t="s">
        <v>6805</v>
      </c>
      <c r="I3379" t="s">
        <v>6805</v>
      </c>
      <c r="J3379" t="s">
        <v>6819</v>
      </c>
      <c r="K3379" t="s">
        <v>7</v>
      </c>
      <c r="M3379">
        <v>1960216</v>
      </c>
      <c r="N3379" t="s">
        <v>12488</v>
      </c>
      <c r="O3379">
        <v>101</v>
      </c>
    </row>
    <row r="3380" spans="1:15" x14ac:dyDescent="0.25">
      <c r="A3380" t="s">
        <v>13133</v>
      </c>
      <c r="B3380" t="s">
        <v>68</v>
      </c>
      <c r="C3380" t="s">
        <v>11</v>
      </c>
      <c r="D3380">
        <v>1998</v>
      </c>
      <c r="E3380" t="s">
        <v>13132</v>
      </c>
      <c r="F3380">
        <v>6.6</v>
      </c>
      <c r="G3380">
        <v>28000</v>
      </c>
      <c r="H3380" t="s">
        <v>1005</v>
      </c>
      <c r="I3380" t="s">
        <v>13131</v>
      </c>
      <c r="J3380" t="s">
        <v>568</v>
      </c>
      <c r="K3380" t="s">
        <v>7</v>
      </c>
      <c r="L3380">
        <v>75000000</v>
      </c>
      <c r="M3380">
        <v>56709981</v>
      </c>
      <c r="N3380" t="s">
        <v>6122</v>
      </c>
      <c r="O3380">
        <v>115</v>
      </c>
    </row>
    <row r="3381" spans="1:15" x14ac:dyDescent="0.25">
      <c r="A3381" t="s">
        <v>13130</v>
      </c>
      <c r="B3381" t="s">
        <v>41</v>
      </c>
      <c r="C3381" t="s">
        <v>24</v>
      </c>
      <c r="D3381">
        <v>1998</v>
      </c>
      <c r="E3381" t="s">
        <v>12331</v>
      </c>
      <c r="F3381">
        <v>7</v>
      </c>
      <c r="G3381">
        <v>19000</v>
      </c>
      <c r="H3381" t="s">
        <v>13129</v>
      </c>
      <c r="I3381" t="s">
        <v>13129</v>
      </c>
      <c r="J3381" t="s">
        <v>11864</v>
      </c>
      <c r="K3381" t="s">
        <v>7</v>
      </c>
      <c r="L3381">
        <v>20000000</v>
      </c>
      <c r="M3381">
        <v>3970078</v>
      </c>
      <c r="N3381" t="s">
        <v>13128</v>
      </c>
      <c r="O3381">
        <v>121</v>
      </c>
    </row>
    <row r="3382" spans="1:15" x14ac:dyDescent="0.25">
      <c r="A3382" t="s">
        <v>13127</v>
      </c>
      <c r="B3382" t="s">
        <v>915</v>
      </c>
      <c r="C3382" t="s">
        <v>73</v>
      </c>
      <c r="D3382">
        <v>1998</v>
      </c>
      <c r="E3382" t="s">
        <v>13006</v>
      </c>
      <c r="F3382">
        <v>5.9</v>
      </c>
      <c r="G3382">
        <v>18000</v>
      </c>
      <c r="H3382" t="s">
        <v>13126</v>
      </c>
      <c r="I3382" t="s">
        <v>13125</v>
      </c>
      <c r="J3382" t="s">
        <v>13124</v>
      </c>
      <c r="K3382" t="s">
        <v>7</v>
      </c>
      <c r="L3382">
        <v>24000000</v>
      </c>
      <c r="M3382">
        <v>140894675</v>
      </c>
      <c r="N3382" t="s">
        <v>108</v>
      </c>
      <c r="O3382">
        <v>79</v>
      </c>
    </row>
    <row r="3383" spans="1:15" x14ac:dyDescent="0.25">
      <c r="A3383" t="s">
        <v>13123</v>
      </c>
      <c r="B3383" t="s">
        <v>41</v>
      </c>
      <c r="C3383" t="s">
        <v>24</v>
      </c>
      <c r="D3383">
        <v>1998</v>
      </c>
      <c r="E3383" t="s">
        <v>13122</v>
      </c>
      <c r="F3383">
        <v>5.9</v>
      </c>
      <c r="G3383">
        <v>6400</v>
      </c>
      <c r="H3383" t="s">
        <v>2160</v>
      </c>
      <c r="I3383" t="s">
        <v>2160</v>
      </c>
      <c r="J3383" t="s">
        <v>13121</v>
      </c>
      <c r="K3383" t="s">
        <v>7</v>
      </c>
      <c r="L3383">
        <v>4500000</v>
      </c>
      <c r="M3383">
        <v>23261485</v>
      </c>
      <c r="N3383" t="s">
        <v>666</v>
      </c>
      <c r="O3383">
        <v>104</v>
      </c>
    </row>
    <row r="3384" spans="1:15" x14ac:dyDescent="0.25">
      <c r="A3384" t="s">
        <v>13120</v>
      </c>
      <c r="B3384" t="s">
        <v>41</v>
      </c>
      <c r="C3384" t="s">
        <v>24</v>
      </c>
      <c r="D3384">
        <v>1998</v>
      </c>
      <c r="E3384" t="s">
        <v>12917</v>
      </c>
      <c r="F3384">
        <v>6</v>
      </c>
      <c r="G3384">
        <v>14000</v>
      </c>
      <c r="H3384" t="s">
        <v>13119</v>
      </c>
      <c r="I3384" t="s">
        <v>10844</v>
      </c>
      <c r="J3384" t="s">
        <v>13118</v>
      </c>
      <c r="K3384" t="s">
        <v>7</v>
      </c>
      <c r="L3384">
        <v>14000000</v>
      </c>
      <c r="M3384">
        <v>15064946</v>
      </c>
      <c r="N3384" t="s">
        <v>108</v>
      </c>
      <c r="O3384">
        <v>96</v>
      </c>
    </row>
    <row r="3385" spans="1:15" x14ac:dyDescent="0.25">
      <c r="A3385" t="s">
        <v>13117</v>
      </c>
      <c r="B3385" t="s">
        <v>41</v>
      </c>
      <c r="C3385" t="s">
        <v>24</v>
      </c>
      <c r="D3385">
        <v>1998</v>
      </c>
      <c r="E3385" t="s">
        <v>13042</v>
      </c>
      <c r="F3385">
        <v>6.1</v>
      </c>
      <c r="G3385">
        <v>14000</v>
      </c>
      <c r="H3385" t="s">
        <v>13116</v>
      </c>
      <c r="I3385" t="s">
        <v>13115</v>
      </c>
      <c r="J3385" t="s">
        <v>2895</v>
      </c>
      <c r="K3385" t="s">
        <v>7</v>
      </c>
      <c r="L3385">
        <v>15000000</v>
      </c>
      <c r="M3385">
        <v>12874899</v>
      </c>
      <c r="N3385" t="s">
        <v>1991</v>
      </c>
      <c r="O3385">
        <v>93</v>
      </c>
    </row>
    <row r="3386" spans="1:15" x14ac:dyDescent="0.25">
      <c r="A3386" t="s">
        <v>13114</v>
      </c>
      <c r="B3386" t="s">
        <v>68</v>
      </c>
      <c r="C3386" t="s">
        <v>34</v>
      </c>
      <c r="D3386">
        <v>1998</v>
      </c>
      <c r="E3386" t="s">
        <v>13113</v>
      </c>
      <c r="F3386">
        <v>5.4</v>
      </c>
      <c r="G3386">
        <v>8600</v>
      </c>
      <c r="H3386" t="s">
        <v>13112</v>
      </c>
      <c r="I3386" t="s">
        <v>13111</v>
      </c>
      <c r="J3386" t="s">
        <v>13110</v>
      </c>
      <c r="K3386" t="s">
        <v>7</v>
      </c>
      <c r="L3386">
        <v>30000000</v>
      </c>
      <c r="M3386">
        <v>12951088</v>
      </c>
      <c r="N3386" t="s">
        <v>103</v>
      </c>
      <c r="O3386">
        <v>89</v>
      </c>
    </row>
    <row r="3387" spans="1:15" x14ac:dyDescent="0.25">
      <c r="A3387" t="s">
        <v>13109</v>
      </c>
      <c r="B3387" t="s">
        <v>41</v>
      </c>
      <c r="C3387" t="s">
        <v>409</v>
      </c>
      <c r="D3387">
        <v>1998</v>
      </c>
      <c r="E3387" t="s">
        <v>13042</v>
      </c>
      <c r="F3387">
        <v>7.2</v>
      </c>
      <c r="G3387">
        <v>16000</v>
      </c>
      <c r="H3387" t="s">
        <v>13108</v>
      </c>
      <c r="I3387" t="s">
        <v>13107</v>
      </c>
      <c r="J3387" t="s">
        <v>11914</v>
      </c>
      <c r="K3387" t="s">
        <v>7</v>
      </c>
      <c r="L3387">
        <v>8000000</v>
      </c>
      <c r="M3387">
        <v>4553271</v>
      </c>
      <c r="N3387" t="s">
        <v>877</v>
      </c>
      <c r="O3387">
        <v>111</v>
      </c>
    </row>
    <row r="3388" spans="1:15" x14ac:dyDescent="0.25">
      <c r="A3388" t="s">
        <v>13106</v>
      </c>
      <c r="B3388" t="s">
        <v>68</v>
      </c>
      <c r="C3388" t="s">
        <v>34</v>
      </c>
      <c r="D3388">
        <v>1998</v>
      </c>
      <c r="E3388" t="s">
        <v>13013</v>
      </c>
      <c r="F3388">
        <v>6.1</v>
      </c>
      <c r="G3388">
        <v>11000</v>
      </c>
      <c r="H3388" t="s">
        <v>664</v>
      </c>
      <c r="I3388" t="s">
        <v>13105</v>
      </c>
      <c r="J3388" t="s">
        <v>691</v>
      </c>
      <c r="K3388" t="s">
        <v>7</v>
      </c>
      <c r="L3388">
        <v>27000000</v>
      </c>
      <c r="M3388">
        <v>10452012</v>
      </c>
      <c r="N3388" t="s">
        <v>890</v>
      </c>
      <c r="O3388">
        <v>122</v>
      </c>
    </row>
    <row r="3389" spans="1:15" x14ac:dyDescent="0.25">
      <c r="A3389" t="s">
        <v>13104</v>
      </c>
      <c r="B3389" t="s">
        <v>41</v>
      </c>
      <c r="C3389" t="s">
        <v>11</v>
      </c>
      <c r="D3389">
        <v>1998</v>
      </c>
      <c r="E3389" t="s">
        <v>13006</v>
      </c>
      <c r="F3389">
        <v>8</v>
      </c>
      <c r="G3389">
        <v>37000</v>
      </c>
      <c r="H3389" t="s">
        <v>5669</v>
      </c>
      <c r="I3389" t="s">
        <v>13103</v>
      </c>
      <c r="J3389" t="s">
        <v>13102</v>
      </c>
      <c r="K3389" t="s">
        <v>7755</v>
      </c>
      <c r="L3389">
        <v>2900000</v>
      </c>
      <c r="M3389">
        <v>5971073</v>
      </c>
      <c r="N3389" t="s">
        <v>13101</v>
      </c>
      <c r="O3389">
        <v>110</v>
      </c>
    </row>
    <row r="3390" spans="1:15" x14ac:dyDescent="0.25">
      <c r="A3390" t="s">
        <v>13100</v>
      </c>
      <c r="B3390" t="s">
        <v>41</v>
      </c>
      <c r="C3390" t="s">
        <v>24</v>
      </c>
      <c r="D3390">
        <v>1998</v>
      </c>
      <c r="E3390" t="s">
        <v>13099</v>
      </c>
      <c r="F3390">
        <v>6.4</v>
      </c>
      <c r="G3390">
        <v>14000</v>
      </c>
      <c r="H3390" t="s">
        <v>9826</v>
      </c>
      <c r="I3390" t="s">
        <v>9826</v>
      </c>
      <c r="J3390" t="s">
        <v>12751</v>
      </c>
      <c r="K3390" t="s">
        <v>7</v>
      </c>
      <c r="L3390">
        <v>6000000</v>
      </c>
      <c r="M3390">
        <v>2281761</v>
      </c>
      <c r="N3390" t="s">
        <v>13098</v>
      </c>
      <c r="O3390">
        <v>87</v>
      </c>
    </row>
    <row r="3391" spans="1:15" x14ac:dyDescent="0.25">
      <c r="A3391" t="s">
        <v>13097</v>
      </c>
      <c r="B3391" t="s">
        <v>68</v>
      </c>
      <c r="C3391" t="s">
        <v>409</v>
      </c>
      <c r="D3391">
        <v>1998</v>
      </c>
      <c r="E3391" t="s">
        <v>13044</v>
      </c>
      <c r="F3391">
        <v>7.2</v>
      </c>
      <c r="G3391">
        <v>6700</v>
      </c>
      <c r="H3391" t="s">
        <v>13096</v>
      </c>
      <c r="I3391" t="s">
        <v>13096</v>
      </c>
      <c r="J3391" t="s">
        <v>11938</v>
      </c>
      <c r="K3391" t="s">
        <v>7</v>
      </c>
      <c r="L3391">
        <v>25000000</v>
      </c>
      <c r="M3391">
        <v>777423</v>
      </c>
      <c r="N3391" t="s">
        <v>11722</v>
      </c>
      <c r="O3391">
        <v>117</v>
      </c>
    </row>
    <row r="3392" spans="1:15" x14ac:dyDescent="0.25">
      <c r="A3392" t="s">
        <v>13095</v>
      </c>
      <c r="B3392" t="s">
        <v>101</v>
      </c>
      <c r="C3392" t="s">
        <v>24</v>
      </c>
      <c r="D3392">
        <v>1998</v>
      </c>
      <c r="E3392" t="s">
        <v>13094</v>
      </c>
      <c r="F3392">
        <v>5.9</v>
      </c>
      <c r="G3392">
        <v>3900</v>
      </c>
      <c r="H3392" t="s">
        <v>953</v>
      </c>
      <c r="I3392" t="s">
        <v>953</v>
      </c>
      <c r="J3392" t="s">
        <v>13093</v>
      </c>
      <c r="K3392" t="s">
        <v>7</v>
      </c>
      <c r="L3392">
        <v>6000000</v>
      </c>
      <c r="M3392">
        <v>282175</v>
      </c>
      <c r="N3392" t="s">
        <v>3464</v>
      </c>
      <c r="O3392">
        <v>88</v>
      </c>
    </row>
    <row r="3393" spans="1:15" x14ac:dyDescent="0.25">
      <c r="A3393" t="s">
        <v>13092</v>
      </c>
      <c r="B3393" t="s">
        <v>41</v>
      </c>
      <c r="C3393" t="s">
        <v>11</v>
      </c>
      <c r="D3393">
        <v>1998</v>
      </c>
      <c r="E3393" t="s">
        <v>13091</v>
      </c>
      <c r="F3393">
        <v>6.9</v>
      </c>
      <c r="G3393">
        <v>14000</v>
      </c>
      <c r="H3393" t="s">
        <v>9900</v>
      </c>
      <c r="I3393" t="s">
        <v>13090</v>
      </c>
      <c r="J3393" t="s">
        <v>3500</v>
      </c>
      <c r="K3393" t="s">
        <v>7</v>
      </c>
      <c r="M3393">
        <v>8341087</v>
      </c>
      <c r="N3393" t="s">
        <v>11937</v>
      </c>
      <c r="O3393">
        <v>111</v>
      </c>
    </row>
    <row r="3394" spans="1:15" x14ac:dyDescent="0.25">
      <c r="A3394" t="s">
        <v>13089</v>
      </c>
      <c r="B3394" t="s">
        <v>68</v>
      </c>
      <c r="C3394" t="s">
        <v>24</v>
      </c>
      <c r="D3394">
        <v>1998</v>
      </c>
      <c r="E3394" t="s">
        <v>13088</v>
      </c>
      <c r="F3394">
        <v>5.6</v>
      </c>
      <c r="G3394">
        <v>15000</v>
      </c>
      <c r="H3394" t="s">
        <v>13087</v>
      </c>
      <c r="I3394" t="s">
        <v>13087</v>
      </c>
      <c r="J3394" t="s">
        <v>13086</v>
      </c>
      <c r="K3394" t="s">
        <v>7</v>
      </c>
      <c r="L3394">
        <v>10000000</v>
      </c>
      <c r="M3394">
        <v>19889299</v>
      </c>
      <c r="N3394" t="s">
        <v>13085</v>
      </c>
      <c r="O3394">
        <v>87</v>
      </c>
    </row>
    <row r="3395" spans="1:15" x14ac:dyDescent="0.25">
      <c r="A3395" t="s">
        <v>13084</v>
      </c>
      <c r="B3395" t="s">
        <v>41</v>
      </c>
      <c r="C3395" t="s">
        <v>34</v>
      </c>
      <c r="D3395">
        <v>1998</v>
      </c>
      <c r="E3395" t="s">
        <v>12914</v>
      </c>
      <c r="F3395">
        <v>6.1</v>
      </c>
      <c r="G3395">
        <v>16000</v>
      </c>
      <c r="H3395" t="s">
        <v>11014</v>
      </c>
      <c r="I3395" t="s">
        <v>13083</v>
      </c>
      <c r="J3395" t="s">
        <v>3272</v>
      </c>
      <c r="K3395" t="s">
        <v>7</v>
      </c>
      <c r="L3395">
        <v>50000000</v>
      </c>
      <c r="M3395">
        <v>13806137</v>
      </c>
      <c r="N3395" t="s">
        <v>13082</v>
      </c>
      <c r="O3395">
        <v>100</v>
      </c>
    </row>
    <row r="3396" spans="1:15" x14ac:dyDescent="0.25">
      <c r="A3396" t="s">
        <v>13081</v>
      </c>
      <c r="B3396" t="s">
        <v>41</v>
      </c>
      <c r="C3396" t="s">
        <v>87</v>
      </c>
      <c r="D3396">
        <v>1998</v>
      </c>
      <c r="E3396" t="s">
        <v>13080</v>
      </c>
      <c r="F3396">
        <v>6.1</v>
      </c>
      <c r="G3396">
        <v>2900</v>
      </c>
      <c r="H3396" t="s">
        <v>6474</v>
      </c>
      <c r="I3396" t="s">
        <v>13079</v>
      </c>
      <c r="J3396" t="s">
        <v>2213</v>
      </c>
      <c r="K3396" t="s">
        <v>265</v>
      </c>
      <c r="M3396">
        <v>1672</v>
      </c>
      <c r="N3396" t="s">
        <v>11937</v>
      </c>
      <c r="O3396">
        <v>87</v>
      </c>
    </row>
    <row r="3397" spans="1:15" x14ac:dyDescent="0.25">
      <c r="A3397" t="s">
        <v>13078</v>
      </c>
      <c r="B3397" t="s">
        <v>41</v>
      </c>
      <c r="C3397" t="s">
        <v>100</v>
      </c>
      <c r="D3397">
        <v>1998</v>
      </c>
      <c r="E3397" t="s">
        <v>13077</v>
      </c>
      <c r="F3397">
        <v>6.1</v>
      </c>
      <c r="G3397">
        <v>6400</v>
      </c>
      <c r="H3397" t="s">
        <v>13076</v>
      </c>
      <c r="I3397" t="s">
        <v>13075</v>
      </c>
      <c r="J3397" t="s">
        <v>2366</v>
      </c>
      <c r="K3397" t="s">
        <v>265</v>
      </c>
      <c r="L3397">
        <v>12000000</v>
      </c>
      <c r="M3397">
        <v>1263279</v>
      </c>
      <c r="N3397" t="s">
        <v>12594</v>
      </c>
      <c r="O3397">
        <v>98</v>
      </c>
    </row>
    <row r="3398" spans="1:15" x14ac:dyDescent="0.25">
      <c r="A3398" t="s">
        <v>13074</v>
      </c>
      <c r="B3398" t="s">
        <v>41</v>
      </c>
      <c r="C3398" t="s">
        <v>5</v>
      </c>
      <c r="D3398">
        <v>1998</v>
      </c>
      <c r="E3398" t="s">
        <v>13009</v>
      </c>
      <c r="F3398">
        <v>5.4</v>
      </c>
      <c r="G3398">
        <v>20000</v>
      </c>
      <c r="H3398" t="s">
        <v>1201</v>
      </c>
      <c r="I3398" t="s">
        <v>13073</v>
      </c>
      <c r="J3398" t="s">
        <v>13072</v>
      </c>
      <c r="K3398" t="s">
        <v>7</v>
      </c>
      <c r="M3398">
        <v>5624282</v>
      </c>
      <c r="N3398" t="s">
        <v>3464</v>
      </c>
      <c r="O3398">
        <v>96</v>
      </c>
    </row>
    <row r="3399" spans="1:15" x14ac:dyDescent="0.25">
      <c r="A3399" t="s">
        <v>13071</v>
      </c>
      <c r="B3399" t="s">
        <v>68</v>
      </c>
      <c r="C3399" t="s">
        <v>24</v>
      </c>
      <c r="D3399">
        <v>1998</v>
      </c>
      <c r="E3399" t="s">
        <v>13070</v>
      </c>
      <c r="F3399">
        <v>7.2</v>
      </c>
      <c r="G3399">
        <v>9900</v>
      </c>
      <c r="H3399" t="s">
        <v>13069</v>
      </c>
      <c r="I3399" t="s">
        <v>13068</v>
      </c>
      <c r="J3399" t="s">
        <v>13067</v>
      </c>
      <c r="K3399" t="s">
        <v>7</v>
      </c>
      <c r="L3399">
        <v>2000000</v>
      </c>
      <c r="M3399">
        <v>6745362</v>
      </c>
      <c r="N3399" t="s">
        <v>13066</v>
      </c>
      <c r="O3399">
        <v>89</v>
      </c>
    </row>
    <row r="3400" spans="1:15" x14ac:dyDescent="0.25">
      <c r="A3400" t="s">
        <v>13065</v>
      </c>
      <c r="B3400" t="s">
        <v>41</v>
      </c>
      <c r="C3400" t="s">
        <v>11</v>
      </c>
      <c r="D3400">
        <v>1998</v>
      </c>
      <c r="E3400" t="s">
        <v>13064</v>
      </c>
      <c r="F3400">
        <v>6</v>
      </c>
      <c r="G3400">
        <v>7200</v>
      </c>
      <c r="H3400" t="s">
        <v>3480</v>
      </c>
      <c r="I3400" t="s">
        <v>13063</v>
      </c>
      <c r="J3400" t="s">
        <v>13062</v>
      </c>
      <c r="K3400" t="s">
        <v>7</v>
      </c>
      <c r="L3400">
        <v>80000000</v>
      </c>
      <c r="M3400">
        <v>22852487</v>
      </c>
      <c r="N3400" t="s">
        <v>8214</v>
      </c>
      <c r="O3400">
        <v>172</v>
      </c>
    </row>
    <row r="3401" spans="1:15" x14ac:dyDescent="0.25">
      <c r="A3401" t="s">
        <v>13061</v>
      </c>
      <c r="B3401" t="s">
        <v>101</v>
      </c>
      <c r="C3401" t="s">
        <v>34</v>
      </c>
      <c r="D3401">
        <v>1998</v>
      </c>
      <c r="E3401" t="s">
        <v>13060</v>
      </c>
      <c r="F3401">
        <v>3</v>
      </c>
      <c r="G3401">
        <v>11000</v>
      </c>
      <c r="H3401" t="s">
        <v>6201</v>
      </c>
      <c r="I3401" t="s">
        <v>6201</v>
      </c>
      <c r="J3401" t="s">
        <v>13059</v>
      </c>
      <c r="K3401" t="s">
        <v>7</v>
      </c>
      <c r="M3401">
        <v>375805</v>
      </c>
      <c r="N3401" t="s">
        <v>13058</v>
      </c>
      <c r="O3401">
        <v>93</v>
      </c>
    </row>
    <row r="3402" spans="1:15" x14ac:dyDescent="0.25">
      <c r="A3402" t="s">
        <v>13057</v>
      </c>
      <c r="B3402" t="s">
        <v>41</v>
      </c>
      <c r="C3402" t="s">
        <v>11</v>
      </c>
      <c r="D3402">
        <v>1998</v>
      </c>
      <c r="E3402" t="s">
        <v>13056</v>
      </c>
      <c r="F3402">
        <v>7.7</v>
      </c>
      <c r="G3402">
        <v>18000</v>
      </c>
      <c r="H3402" t="s">
        <v>11694</v>
      </c>
      <c r="I3402" t="s">
        <v>11694</v>
      </c>
      <c r="J3402" t="s">
        <v>13055</v>
      </c>
      <c r="K3402" t="s">
        <v>578</v>
      </c>
      <c r="M3402">
        <v>357549</v>
      </c>
      <c r="N3402" t="s">
        <v>561</v>
      </c>
      <c r="O3402">
        <v>112</v>
      </c>
    </row>
    <row r="3403" spans="1:15" x14ac:dyDescent="0.25">
      <c r="A3403" t="s">
        <v>13054</v>
      </c>
      <c r="B3403" t="s">
        <v>41</v>
      </c>
      <c r="C3403" t="s">
        <v>11</v>
      </c>
      <c r="D3403">
        <v>1998</v>
      </c>
      <c r="E3403" t="s">
        <v>13053</v>
      </c>
      <c r="F3403">
        <v>7</v>
      </c>
      <c r="G3403">
        <v>12000</v>
      </c>
      <c r="H3403" t="s">
        <v>10532</v>
      </c>
      <c r="I3403" t="s">
        <v>13052</v>
      </c>
      <c r="J3403" t="s">
        <v>2463</v>
      </c>
      <c r="K3403" t="s">
        <v>7</v>
      </c>
      <c r="L3403">
        <v>30000000</v>
      </c>
      <c r="M3403">
        <v>26616840</v>
      </c>
      <c r="N3403" t="s">
        <v>13051</v>
      </c>
      <c r="O3403">
        <v>127</v>
      </c>
    </row>
    <row r="3404" spans="1:15" x14ac:dyDescent="0.25">
      <c r="A3404" t="s">
        <v>13050</v>
      </c>
      <c r="B3404" t="s">
        <v>41</v>
      </c>
      <c r="C3404" t="s">
        <v>34</v>
      </c>
      <c r="D3404">
        <v>1998</v>
      </c>
      <c r="E3404" t="s">
        <v>13049</v>
      </c>
      <c r="F3404">
        <v>4.8</v>
      </c>
      <c r="G3404">
        <v>3800</v>
      </c>
      <c r="H3404" t="s">
        <v>13048</v>
      </c>
      <c r="I3404" t="s">
        <v>13047</v>
      </c>
      <c r="J3404" t="s">
        <v>13046</v>
      </c>
      <c r="K3404" t="s">
        <v>7</v>
      </c>
      <c r="L3404">
        <v>19000000</v>
      </c>
      <c r="M3404">
        <v>8165212</v>
      </c>
      <c r="N3404" t="s">
        <v>890</v>
      </c>
      <c r="O3404">
        <v>89</v>
      </c>
    </row>
    <row r="3405" spans="1:15" x14ac:dyDescent="0.25">
      <c r="A3405" t="s">
        <v>13045</v>
      </c>
      <c r="B3405" t="s">
        <v>41</v>
      </c>
      <c r="C3405" t="s">
        <v>24</v>
      </c>
      <c r="D3405">
        <v>1998</v>
      </c>
      <c r="E3405" t="s">
        <v>13044</v>
      </c>
      <c r="F3405">
        <v>6.6</v>
      </c>
      <c r="G3405">
        <v>12000</v>
      </c>
      <c r="H3405" t="s">
        <v>8080</v>
      </c>
      <c r="I3405" t="s">
        <v>8080</v>
      </c>
      <c r="J3405" t="s">
        <v>12792</v>
      </c>
      <c r="K3405" t="s">
        <v>7</v>
      </c>
      <c r="L3405">
        <v>5000000</v>
      </c>
      <c r="M3405">
        <v>5502773</v>
      </c>
      <c r="N3405" t="s">
        <v>617</v>
      </c>
      <c r="O3405">
        <v>91</v>
      </c>
    </row>
    <row r="3406" spans="1:15" x14ac:dyDescent="0.25">
      <c r="A3406" t="s">
        <v>13043</v>
      </c>
      <c r="B3406" t="s">
        <v>41</v>
      </c>
      <c r="C3406" t="s">
        <v>87</v>
      </c>
      <c r="D3406">
        <v>1998</v>
      </c>
      <c r="E3406" t="s">
        <v>13042</v>
      </c>
      <c r="F3406">
        <v>6.1</v>
      </c>
      <c r="G3406">
        <v>7600</v>
      </c>
      <c r="H3406" t="s">
        <v>13041</v>
      </c>
      <c r="I3406" t="s">
        <v>13040</v>
      </c>
      <c r="J3406" t="s">
        <v>908</v>
      </c>
      <c r="K3406" t="s">
        <v>332</v>
      </c>
      <c r="M3406">
        <v>5878911</v>
      </c>
      <c r="N3406" t="s">
        <v>6977</v>
      </c>
      <c r="O3406">
        <v>114</v>
      </c>
    </row>
    <row r="3407" spans="1:15" x14ac:dyDescent="0.25">
      <c r="A3407" t="s">
        <v>13039</v>
      </c>
      <c r="B3407" t="s">
        <v>41</v>
      </c>
      <c r="C3407" t="s">
        <v>5</v>
      </c>
      <c r="D3407">
        <v>1998</v>
      </c>
      <c r="E3407" t="s">
        <v>13038</v>
      </c>
      <c r="F3407">
        <v>5.0999999999999996</v>
      </c>
      <c r="G3407">
        <v>6700</v>
      </c>
      <c r="H3407" t="s">
        <v>13037</v>
      </c>
      <c r="I3407" t="s">
        <v>13036</v>
      </c>
      <c r="J3407" t="s">
        <v>13035</v>
      </c>
      <c r="K3407" t="s">
        <v>7</v>
      </c>
      <c r="L3407">
        <v>1100000</v>
      </c>
      <c r="M3407">
        <v>713239</v>
      </c>
      <c r="N3407" t="s">
        <v>12363</v>
      </c>
      <c r="O3407">
        <v>85</v>
      </c>
    </row>
    <row r="3408" spans="1:15" x14ac:dyDescent="0.25">
      <c r="A3408" t="s">
        <v>13034</v>
      </c>
      <c r="B3408" t="s">
        <v>68</v>
      </c>
      <c r="C3408" t="s">
        <v>24</v>
      </c>
      <c r="D3408">
        <v>1998</v>
      </c>
      <c r="E3408" t="s">
        <v>13033</v>
      </c>
      <c r="F3408">
        <v>7.7</v>
      </c>
      <c r="G3408">
        <v>38000</v>
      </c>
      <c r="H3408" t="s">
        <v>13032</v>
      </c>
      <c r="I3408" t="s">
        <v>13032</v>
      </c>
      <c r="J3408" t="s">
        <v>13031</v>
      </c>
      <c r="K3408" t="s">
        <v>562</v>
      </c>
      <c r="M3408">
        <v>4071548</v>
      </c>
      <c r="N3408" t="s">
        <v>5116</v>
      </c>
      <c r="O3408">
        <v>80</v>
      </c>
    </row>
    <row r="3409" spans="1:15" x14ac:dyDescent="0.25">
      <c r="A3409" t="s">
        <v>13030</v>
      </c>
      <c r="B3409" t="s">
        <v>101</v>
      </c>
      <c r="C3409" t="s">
        <v>100</v>
      </c>
      <c r="D3409">
        <v>1998</v>
      </c>
      <c r="E3409" t="s">
        <v>12901</v>
      </c>
      <c r="F3409">
        <v>6.5</v>
      </c>
      <c r="G3409">
        <v>15000</v>
      </c>
      <c r="H3409" t="s">
        <v>13029</v>
      </c>
      <c r="I3409" t="s">
        <v>6754</v>
      </c>
      <c r="J3409" t="s">
        <v>10138</v>
      </c>
      <c r="K3409" t="s">
        <v>7</v>
      </c>
      <c r="L3409">
        <v>23000000</v>
      </c>
      <c r="M3409">
        <v>26875268</v>
      </c>
      <c r="N3409" t="s">
        <v>632</v>
      </c>
      <c r="O3409">
        <v>91</v>
      </c>
    </row>
    <row r="3410" spans="1:15" x14ac:dyDescent="0.25">
      <c r="A3410" t="s">
        <v>13028</v>
      </c>
      <c r="B3410" t="s">
        <v>52</v>
      </c>
      <c r="C3410" t="s">
        <v>11</v>
      </c>
      <c r="D3410">
        <v>1998</v>
      </c>
      <c r="E3410" t="s">
        <v>13027</v>
      </c>
      <c r="F3410">
        <v>7.6</v>
      </c>
      <c r="G3410">
        <v>11000</v>
      </c>
      <c r="H3410" t="s">
        <v>1597</v>
      </c>
      <c r="I3410" t="s">
        <v>1597</v>
      </c>
      <c r="J3410" t="s">
        <v>13026</v>
      </c>
      <c r="K3410" t="s">
        <v>197</v>
      </c>
      <c r="M3410">
        <v>801985</v>
      </c>
      <c r="N3410" t="s">
        <v>13025</v>
      </c>
      <c r="O3410">
        <v>119</v>
      </c>
    </row>
    <row r="3411" spans="1:15" x14ac:dyDescent="0.25">
      <c r="A3411" t="s">
        <v>13024</v>
      </c>
      <c r="B3411" t="s">
        <v>915</v>
      </c>
      <c r="C3411" t="s">
        <v>100</v>
      </c>
      <c r="D3411">
        <v>1998</v>
      </c>
      <c r="E3411" t="s">
        <v>13023</v>
      </c>
      <c r="F3411">
        <v>3.2</v>
      </c>
      <c r="G3411">
        <v>3200</v>
      </c>
      <c r="H3411" t="s">
        <v>13022</v>
      </c>
      <c r="I3411" t="s">
        <v>13021</v>
      </c>
      <c r="J3411" t="s">
        <v>13020</v>
      </c>
      <c r="K3411" t="s">
        <v>95</v>
      </c>
      <c r="L3411">
        <v>15000000</v>
      </c>
      <c r="M3411">
        <v>12218638</v>
      </c>
      <c r="N3411" t="s">
        <v>11937</v>
      </c>
      <c r="O3411">
        <v>76</v>
      </c>
    </row>
    <row r="3412" spans="1:15" x14ac:dyDescent="0.25">
      <c r="A3412" t="s">
        <v>13019</v>
      </c>
      <c r="B3412" t="s">
        <v>41</v>
      </c>
      <c r="C3412" t="s">
        <v>409</v>
      </c>
      <c r="D3412">
        <v>1998</v>
      </c>
      <c r="E3412" t="s">
        <v>13018</v>
      </c>
      <c r="F3412">
        <v>6.2</v>
      </c>
      <c r="G3412">
        <v>7100</v>
      </c>
      <c r="H3412" t="s">
        <v>13017</v>
      </c>
      <c r="I3412" t="s">
        <v>13016</v>
      </c>
      <c r="J3412" t="s">
        <v>2192</v>
      </c>
      <c r="K3412" t="s">
        <v>7</v>
      </c>
      <c r="M3412">
        <v>1171001</v>
      </c>
      <c r="N3412" t="s">
        <v>13015</v>
      </c>
      <c r="O3412">
        <v>88</v>
      </c>
    </row>
    <row r="3413" spans="1:15" x14ac:dyDescent="0.25">
      <c r="A3413" t="s">
        <v>13014</v>
      </c>
      <c r="B3413" t="s">
        <v>101</v>
      </c>
      <c r="C3413" t="s">
        <v>24</v>
      </c>
      <c r="D3413">
        <v>1998</v>
      </c>
      <c r="E3413" t="s">
        <v>13013</v>
      </c>
      <c r="F3413">
        <v>4.0999999999999996</v>
      </c>
      <c r="G3413">
        <v>2700</v>
      </c>
      <c r="H3413" t="s">
        <v>9228</v>
      </c>
      <c r="I3413" t="s">
        <v>13012</v>
      </c>
      <c r="J3413" t="s">
        <v>4535</v>
      </c>
      <c r="K3413" t="s">
        <v>7</v>
      </c>
      <c r="L3413">
        <v>24000000</v>
      </c>
      <c r="M3413">
        <v>4356216</v>
      </c>
      <c r="N3413" t="s">
        <v>13011</v>
      </c>
      <c r="O3413">
        <v>93</v>
      </c>
    </row>
    <row r="3414" spans="1:15" x14ac:dyDescent="0.25">
      <c r="A3414" t="s">
        <v>13010</v>
      </c>
      <c r="B3414" t="s">
        <v>41</v>
      </c>
      <c r="C3414" t="s">
        <v>87</v>
      </c>
      <c r="D3414">
        <v>1998</v>
      </c>
      <c r="E3414" t="s">
        <v>13009</v>
      </c>
      <c r="F3414">
        <v>5.7</v>
      </c>
      <c r="G3414">
        <v>11000</v>
      </c>
      <c r="H3414" t="s">
        <v>10186</v>
      </c>
      <c r="I3414" t="s">
        <v>9758</v>
      </c>
      <c r="J3414" t="s">
        <v>2639</v>
      </c>
      <c r="K3414" t="s">
        <v>7</v>
      </c>
      <c r="L3414">
        <v>25000000</v>
      </c>
      <c r="M3414">
        <v>1677131</v>
      </c>
      <c r="N3414" t="s">
        <v>13008</v>
      </c>
      <c r="O3414">
        <v>114</v>
      </c>
    </row>
    <row r="3415" spans="1:15" x14ac:dyDescent="0.25">
      <c r="A3415" t="s">
        <v>13007</v>
      </c>
      <c r="B3415" t="s">
        <v>41</v>
      </c>
      <c r="C3415" t="s">
        <v>11</v>
      </c>
      <c r="D3415">
        <v>1998</v>
      </c>
      <c r="E3415" t="s">
        <v>13006</v>
      </c>
      <c r="F3415">
        <v>7.3</v>
      </c>
      <c r="G3415">
        <v>11000</v>
      </c>
      <c r="H3415" t="s">
        <v>13005</v>
      </c>
      <c r="I3415" t="s">
        <v>13004</v>
      </c>
      <c r="J3415" t="s">
        <v>7427</v>
      </c>
      <c r="K3415" t="s">
        <v>7</v>
      </c>
      <c r="L3415">
        <v>10000000</v>
      </c>
      <c r="M3415">
        <v>14328</v>
      </c>
      <c r="N3415" t="s">
        <v>7770</v>
      </c>
      <c r="O3415">
        <v>103</v>
      </c>
    </row>
    <row r="3416" spans="1:15" x14ac:dyDescent="0.25">
      <c r="A3416" t="s">
        <v>13003</v>
      </c>
      <c r="B3416" t="s">
        <v>41</v>
      </c>
      <c r="C3416" t="s">
        <v>24</v>
      </c>
      <c r="D3416">
        <v>1998</v>
      </c>
      <c r="E3416" t="s">
        <v>13002</v>
      </c>
      <c r="F3416">
        <v>7</v>
      </c>
      <c r="G3416">
        <v>16000</v>
      </c>
      <c r="H3416" t="s">
        <v>7963</v>
      </c>
      <c r="I3416" t="s">
        <v>13001</v>
      </c>
      <c r="J3416" t="s">
        <v>12016</v>
      </c>
      <c r="K3416" t="s">
        <v>265</v>
      </c>
      <c r="M3416">
        <v>4611784</v>
      </c>
      <c r="N3416" t="s">
        <v>3464</v>
      </c>
      <c r="O3416">
        <v>97</v>
      </c>
    </row>
    <row r="3417" spans="1:15" x14ac:dyDescent="0.25">
      <c r="A3417" t="s">
        <v>13000</v>
      </c>
      <c r="B3417" t="s">
        <v>68</v>
      </c>
      <c r="C3417" t="s">
        <v>100</v>
      </c>
      <c r="D3417">
        <v>1998</v>
      </c>
      <c r="E3417" t="s">
        <v>12966</v>
      </c>
      <c r="F3417">
        <v>6.5</v>
      </c>
      <c r="G3417">
        <v>9400</v>
      </c>
      <c r="H3417" t="s">
        <v>7650</v>
      </c>
      <c r="I3417" t="s">
        <v>12371</v>
      </c>
      <c r="J3417" t="s">
        <v>12999</v>
      </c>
      <c r="K3417" t="s">
        <v>7</v>
      </c>
      <c r="M3417">
        <v>18912328</v>
      </c>
      <c r="N3417" t="s">
        <v>108</v>
      </c>
      <c r="O3417">
        <v>97</v>
      </c>
    </row>
    <row r="3418" spans="1:15" x14ac:dyDescent="0.25">
      <c r="A3418" t="s">
        <v>12998</v>
      </c>
      <c r="B3418" t="s">
        <v>41</v>
      </c>
      <c r="C3418" t="s">
        <v>73</v>
      </c>
      <c r="D3418">
        <v>1998</v>
      </c>
      <c r="E3418" t="s">
        <v>12997</v>
      </c>
      <c r="F3418">
        <v>6.6</v>
      </c>
      <c r="G3418">
        <v>3600</v>
      </c>
      <c r="H3418" t="s">
        <v>12996</v>
      </c>
      <c r="I3418" t="s">
        <v>12995</v>
      </c>
      <c r="J3418" t="s">
        <v>12994</v>
      </c>
      <c r="K3418" t="s">
        <v>197</v>
      </c>
      <c r="M3418">
        <v>25824</v>
      </c>
      <c r="N3418" t="s">
        <v>9623</v>
      </c>
      <c r="O3418">
        <v>90</v>
      </c>
    </row>
    <row r="3419" spans="1:15" x14ac:dyDescent="0.25">
      <c r="A3419" t="s">
        <v>12993</v>
      </c>
      <c r="B3419" t="s">
        <v>41</v>
      </c>
      <c r="C3419" t="s">
        <v>11</v>
      </c>
      <c r="D3419">
        <v>1998</v>
      </c>
      <c r="E3419" t="s">
        <v>12992</v>
      </c>
      <c r="F3419">
        <v>6.9</v>
      </c>
      <c r="G3419">
        <v>4700</v>
      </c>
      <c r="H3419" t="s">
        <v>10685</v>
      </c>
      <c r="I3419" t="s">
        <v>12991</v>
      </c>
      <c r="J3419" t="s">
        <v>12990</v>
      </c>
      <c r="K3419" t="s">
        <v>300</v>
      </c>
      <c r="M3419">
        <v>2048740</v>
      </c>
      <c r="N3419" t="s">
        <v>12989</v>
      </c>
      <c r="O3419">
        <v>93</v>
      </c>
    </row>
    <row r="3420" spans="1:15" x14ac:dyDescent="0.25">
      <c r="A3420" t="s">
        <v>12988</v>
      </c>
      <c r="B3420" t="s">
        <v>41</v>
      </c>
      <c r="C3420" t="s">
        <v>24</v>
      </c>
      <c r="D3420">
        <v>1998</v>
      </c>
      <c r="E3420" t="s">
        <v>12987</v>
      </c>
      <c r="F3420">
        <v>6.6</v>
      </c>
      <c r="G3420">
        <v>11000</v>
      </c>
      <c r="H3420" t="s">
        <v>4645</v>
      </c>
      <c r="I3420" t="s">
        <v>12986</v>
      </c>
      <c r="J3420" t="s">
        <v>1069</v>
      </c>
      <c r="K3420" t="s">
        <v>7</v>
      </c>
      <c r="L3420">
        <v>8000000</v>
      </c>
      <c r="M3420">
        <v>1794086</v>
      </c>
      <c r="N3420" t="s">
        <v>12985</v>
      </c>
      <c r="O3420">
        <v>104</v>
      </c>
    </row>
    <row r="3421" spans="1:15" x14ac:dyDescent="0.25">
      <c r="A3421" t="s">
        <v>12984</v>
      </c>
      <c r="B3421" t="s">
        <v>41</v>
      </c>
      <c r="C3421" t="s">
        <v>34</v>
      </c>
      <c r="D3421">
        <v>1998</v>
      </c>
      <c r="E3421" t="s">
        <v>12983</v>
      </c>
      <c r="F3421">
        <v>4.9000000000000004</v>
      </c>
      <c r="G3421">
        <v>14000</v>
      </c>
      <c r="H3421" t="s">
        <v>12982</v>
      </c>
      <c r="I3421" t="s">
        <v>12981</v>
      </c>
      <c r="J3421" t="s">
        <v>5498</v>
      </c>
      <c r="K3421" t="s">
        <v>12980</v>
      </c>
      <c r="L3421">
        <v>30000000</v>
      </c>
      <c r="M3421">
        <v>10319915</v>
      </c>
      <c r="N3421" t="s">
        <v>12979</v>
      </c>
      <c r="O3421">
        <v>91</v>
      </c>
    </row>
    <row r="3422" spans="1:15" x14ac:dyDescent="0.25">
      <c r="A3422" t="s">
        <v>12978</v>
      </c>
      <c r="B3422" t="s">
        <v>101</v>
      </c>
      <c r="C3422" t="s">
        <v>24</v>
      </c>
      <c r="D3422">
        <v>1998</v>
      </c>
      <c r="E3422" t="s">
        <v>12977</v>
      </c>
      <c r="F3422">
        <v>5.5</v>
      </c>
      <c r="G3422">
        <v>9600</v>
      </c>
      <c r="H3422" t="s">
        <v>12976</v>
      </c>
      <c r="I3422" t="s">
        <v>12975</v>
      </c>
      <c r="J3422" t="s">
        <v>12974</v>
      </c>
      <c r="K3422" t="s">
        <v>7</v>
      </c>
      <c r="L3422">
        <v>30000000</v>
      </c>
      <c r="M3422">
        <v>12214338</v>
      </c>
      <c r="N3422" t="s">
        <v>119</v>
      </c>
      <c r="O3422">
        <v>86</v>
      </c>
    </row>
    <row r="3423" spans="1:15" x14ac:dyDescent="0.25">
      <c r="A3423" t="s">
        <v>12973</v>
      </c>
      <c r="B3423" t="s">
        <v>52</v>
      </c>
      <c r="C3423" t="s">
        <v>24</v>
      </c>
      <c r="D3423">
        <v>1998</v>
      </c>
      <c r="E3423" t="s">
        <v>12972</v>
      </c>
      <c r="F3423">
        <v>6.8</v>
      </c>
      <c r="G3423">
        <v>6000</v>
      </c>
      <c r="H3423" t="s">
        <v>12971</v>
      </c>
      <c r="I3423" t="s">
        <v>12970</v>
      </c>
      <c r="J3423" t="s">
        <v>12969</v>
      </c>
      <c r="K3423" t="s">
        <v>7</v>
      </c>
      <c r="L3423">
        <v>700000</v>
      </c>
      <c r="M3423">
        <v>871759</v>
      </c>
      <c r="N3423" t="s">
        <v>12968</v>
      </c>
      <c r="O3423">
        <v>99</v>
      </c>
    </row>
    <row r="3424" spans="1:15" x14ac:dyDescent="0.25">
      <c r="A3424" t="s">
        <v>12967</v>
      </c>
      <c r="B3424" t="s">
        <v>101</v>
      </c>
      <c r="C3424" t="s">
        <v>24</v>
      </c>
      <c r="D3424">
        <v>1998</v>
      </c>
      <c r="E3424" t="s">
        <v>12966</v>
      </c>
      <c r="F3424">
        <v>5</v>
      </c>
      <c r="G3424">
        <v>6600</v>
      </c>
      <c r="H3424" t="s">
        <v>8193</v>
      </c>
      <c r="I3424" t="s">
        <v>5217</v>
      </c>
      <c r="J3424" t="s">
        <v>5217</v>
      </c>
      <c r="K3424" t="s">
        <v>7</v>
      </c>
      <c r="M3424">
        <v>8072007</v>
      </c>
      <c r="N3424" t="s">
        <v>6977</v>
      </c>
      <c r="O3424">
        <v>103</v>
      </c>
    </row>
    <row r="3425" spans="1:15" x14ac:dyDescent="0.25">
      <c r="A3425" t="s">
        <v>12965</v>
      </c>
      <c r="B3425" t="s">
        <v>41</v>
      </c>
      <c r="C3425" t="s">
        <v>24</v>
      </c>
      <c r="D3425">
        <v>1998</v>
      </c>
      <c r="E3425" t="s">
        <v>12892</v>
      </c>
      <c r="F3425">
        <v>3.2</v>
      </c>
      <c r="G3425">
        <v>4900</v>
      </c>
      <c r="H3425" t="s">
        <v>12964</v>
      </c>
      <c r="I3425" t="s">
        <v>8466</v>
      </c>
      <c r="J3425" t="s">
        <v>12963</v>
      </c>
      <c r="K3425" t="s">
        <v>7</v>
      </c>
      <c r="L3425">
        <v>20000000</v>
      </c>
      <c r="M3425">
        <v>9257103</v>
      </c>
      <c r="N3425" t="s">
        <v>11253</v>
      </c>
      <c r="O3425">
        <v>90</v>
      </c>
    </row>
    <row r="3426" spans="1:15" x14ac:dyDescent="0.25">
      <c r="A3426" t="s">
        <v>12962</v>
      </c>
      <c r="B3426" t="s">
        <v>41</v>
      </c>
      <c r="C3426" t="s">
        <v>409</v>
      </c>
      <c r="D3426">
        <v>1998</v>
      </c>
      <c r="E3426" t="s">
        <v>12961</v>
      </c>
      <c r="F3426">
        <v>7.3</v>
      </c>
      <c r="G3426">
        <v>8300</v>
      </c>
      <c r="H3426" t="s">
        <v>11439</v>
      </c>
      <c r="I3426" t="s">
        <v>11439</v>
      </c>
      <c r="J3426" t="s">
        <v>4103</v>
      </c>
      <c r="K3426" t="s">
        <v>265</v>
      </c>
      <c r="M3426">
        <v>1214198</v>
      </c>
      <c r="N3426" t="s">
        <v>12960</v>
      </c>
      <c r="O3426">
        <v>124</v>
      </c>
    </row>
    <row r="3427" spans="1:15" x14ac:dyDescent="0.25">
      <c r="A3427" t="s">
        <v>12959</v>
      </c>
      <c r="B3427" t="s">
        <v>382</v>
      </c>
      <c r="C3427" t="s">
        <v>24</v>
      </c>
      <c r="D3427">
        <v>1998</v>
      </c>
      <c r="E3427" t="s">
        <v>12958</v>
      </c>
      <c r="F3427">
        <v>6.3</v>
      </c>
      <c r="G3427">
        <v>7400</v>
      </c>
      <c r="H3427" t="s">
        <v>3827</v>
      </c>
      <c r="I3427" t="s">
        <v>12957</v>
      </c>
      <c r="J3427" t="s">
        <v>12956</v>
      </c>
      <c r="K3427" t="s">
        <v>265</v>
      </c>
      <c r="N3427" t="s">
        <v>12955</v>
      </c>
      <c r="O3427">
        <v>111</v>
      </c>
    </row>
    <row r="3428" spans="1:15" x14ac:dyDescent="0.25">
      <c r="A3428" t="s">
        <v>12954</v>
      </c>
      <c r="B3428" t="s">
        <v>41</v>
      </c>
      <c r="C3428" t="s">
        <v>87</v>
      </c>
      <c r="D3428">
        <v>1998</v>
      </c>
      <c r="E3428" t="s">
        <v>12331</v>
      </c>
      <c r="F3428">
        <v>6.5</v>
      </c>
      <c r="G3428">
        <v>8400</v>
      </c>
      <c r="H3428" t="s">
        <v>11671</v>
      </c>
      <c r="I3428" t="s">
        <v>12953</v>
      </c>
      <c r="J3428" t="s">
        <v>12952</v>
      </c>
      <c r="K3428" t="s">
        <v>7</v>
      </c>
      <c r="L3428">
        <v>4500000</v>
      </c>
      <c r="M3428">
        <v>1036818</v>
      </c>
      <c r="N3428" t="s">
        <v>12951</v>
      </c>
      <c r="O3428">
        <v>101</v>
      </c>
    </row>
    <row r="3429" spans="1:15" x14ac:dyDescent="0.25">
      <c r="A3429" t="s">
        <v>12950</v>
      </c>
      <c r="B3429" t="s">
        <v>41</v>
      </c>
      <c r="C3429" t="s">
        <v>24</v>
      </c>
      <c r="D3429">
        <v>1998</v>
      </c>
      <c r="E3429" t="s">
        <v>12911</v>
      </c>
      <c r="F3429">
        <v>5.6</v>
      </c>
      <c r="G3429">
        <v>4800</v>
      </c>
      <c r="H3429" t="s">
        <v>3896</v>
      </c>
      <c r="I3429" t="s">
        <v>12949</v>
      </c>
      <c r="J3429" t="s">
        <v>6601</v>
      </c>
      <c r="K3429" t="s">
        <v>7</v>
      </c>
      <c r="M3429">
        <v>4106588</v>
      </c>
      <c r="N3429" t="s">
        <v>12948</v>
      </c>
      <c r="O3429">
        <v>93</v>
      </c>
    </row>
    <row r="3430" spans="1:15" x14ac:dyDescent="0.25">
      <c r="A3430" t="s">
        <v>12947</v>
      </c>
      <c r="B3430" t="s">
        <v>68</v>
      </c>
      <c r="C3430" t="s">
        <v>11</v>
      </c>
      <c r="D3430">
        <v>1998</v>
      </c>
      <c r="E3430" t="s">
        <v>12845</v>
      </c>
      <c r="F3430">
        <v>6.2</v>
      </c>
      <c r="G3430">
        <v>2900</v>
      </c>
      <c r="H3430" t="s">
        <v>12946</v>
      </c>
      <c r="I3430" t="s">
        <v>12945</v>
      </c>
      <c r="J3430" t="s">
        <v>3500</v>
      </c>
      <c r="K3430" t="s">
        <v>7</v>
      </c>
      <c r="M3430">
        <v>4390</v>
      </c>
      <c r="N3430" t="s">
        <v>527</v>
      </c>
      <c r="O3430">
        <v>97</v>
      </c>
    </row>
    <row r="3431" spans="1:15" x14ac:dyDescent="0.25">
      <c r="A3431" t="s">
        <v>12944</v>
      </c>
      <c r="B3431" t="s">
        <v>41</v>
      </c>
      <c r="C3431" t="s">
        <v>24</v>
      </c>
      <c r="D3431">
        <v>1998</v>
      </c>
      <c r="E3431" t="s">
        <v>12901</v>
      </c>
      <c r="F3431">
        <v>5.8</v>
      </c>
      <c r="G3431">
        <v>2700</v>
      </c>
      <c r="H3431" t="s">
        <v>12943</v>
      </c>
      <c r="I3431" t="s">
        <v>12943</v>
      </c>
      <c r="J3431" t="s">
        <v>12942</v>
      </c>
      <c r="K3431" t="s">
        <v>7</v>
      </c>
      <c r="M3431">
        <v>123104</v>
      </c>
      <c r="N3431" t="s">
        <v>6977</v>
      </c>
      <c r="O3431">
        <v>91</v>
      </c>
    </row>
    <row r="3432" spans="1:15" x14ac:dyDescent="0.25">
      <c r="A3432" t="s">
        <v>12941</v>
      </c>
      <c r="B3432" t="s">
        <v>41</v>
      </c>
      <c r="C3432" t="s">
        <v>24</v>
      </c>
      <c r="D3432">
        <v>1998</v>
      </c>
      <c r="E3432" t="s">
        <v>12331</v>
      </c>
      <c r="F3432">
        <v>7</v>
      </c>
      <c r="G3432">
        <v>7800</v>
      </c>
      <c r="H3432" t="s">
        <v>12940</v>
      </c>
      <c r="I3432" t="s">
        <v>7931</v>
      </c>
      <c r="J3432" t="s">
        <v>12939</v>
      </c>
      <c r="K3432" t="s">
        <v>265</v>
      </c>
      <c r="M3432">
        <v>524864</v>
      </c>
      <c r="N3432" t="s">
        <v>114</v>
      </c>
      <c r="O3432">
        <v>95</v>
      </c>
    </row>
    <row r="3433" spans="1:15" x14ac:dyDescent="0.25">
      <c r="A3433" t="s">
        <v>12938</v>
      </c>
      <c r="B3433" t="s">
        <v>41</v>
      </c>
      <c r="C3433" t="s">
        <v>11</v>
      </c>
      <c r="D3433">
        <v>1998</v>
      </c>
      <c r="E3433" t="s">
        <v>12937</v>
      </c>
      <c r="F3433">
        <v>6.3</v>
      </c>
      <c r="G3433">
        <v>1900</v>
      </c>
      <c r="H3433" t="s">
        <v>12936</v>
      </c>
      <c r="I3433" t="s">
        <v>12935</v>
      </c>
      <c r="J3433" t="s">
        <v>11914</v>
      </c>
      <c r="K3433" t="s">
        <v>265</v>
      </c>
      <c r="M3433">
        <v>238497</v>
      </c>
      <c r="N3433" t="s">
        <v>12934</v>
      </c>
      <c r="O3433">
        <v>111</v>
      </c>
    </row>
    <row r="3434" spans="1:15" x14ac:dyDescent="0.25">
      <c r="A3434" t="s">
        <v>12933</v>
      </c>
      <c r="B3434" t="s">
        <v>41</v>
      </c>
      <c r="C3434" t="s">
        <v>87</v>
      </c>
      <c r="D3434">
        <v>1998</v>
      </c>
      <c r="E3434" t="s">
        <v>12932</v>
      </c>
      <c r="F3434">
        <v>6.3</v>
      </c>
      <c r="G3434">
        <v>2100</v>
      </c>
      <c r="H3434" t="s">
        <v>12931</v>
      </c>
      <c r="I3434" t="s">
        <v>12930</v>
      </c>
      <c r="J3434" t="s">
        <v>12929</v>
      </c>
      <c r="K3434" t="s">
        <v>562</v>
      </c>
      <c r="M3434">
        <v>895788</v>
      </c>
      <c r="N3434" t="s">
        <v>9685</v>
      </c>
      <c r="O3434">
        <v>117</v>
      </c>
    </row>
    <row r="3435" spans="1:15" x14ac:dyDescent="0.25">
      <c r="A3435" t="s">
        <v>12928</v>
      </c>
      <c r="B3435" t="s">
        <v>101</v>
      </c>
      <c r="C3435" t="s">
        <v>11</v>
      </c>
      <c r="D3435">
        <v>1998</v>
      </c>
      <c r="E3435" t="s">
        <v>12927</v>
      </c>
      <c r="F3435">
        <v>6.3</v>
      </c>
      <c r="G3435">
        <v>506</v>
      </c>
      <c r="H3435" t="s">
        <v>12926</v>
      </c>
      <c r="I3435" t="s">
        <v>12925</v>
      </c>
      <c r="J3435" t="s">
        <v>12924</v>
      </c>
      <c r="K3435" t="s">
        <v>95</v>
      </c>
      <c r="M3435">
        <v>104255</v>
      </c>
      <c r="N3435" t="s">
        <v>12923</v>
      </c>
      <c r="O3435">
        <v>98</v>
      </c>
    </row>
    <row r="3436" spans="1:15" x14ac:dyDescent="0.25">
      <c r="A3436" t="s">
        <v>12922</v>
      </c>
      <c r="B3436" t="s">
        <v>101</v>
      </c>
      <c r="C3436" t="s">
        <v>24</v>
      </c>
      <c r="D3436">
        <v>1998</v>
      </c>
      <c r="E3436" t="s">
        <v>12921</v>
      </c>
      <c r="F3436">
        <v>4.9000000000000004</v>
      </c>
      <c r="G3436">
        <v>19000</v>
      </c>
      <c r="H3436" t="s">
        <v>9409</v>
      </c>
      <c r="I3436" t="s">
        <v>12920</v>
      </c>
      <c r="J3436" t="s">
        <v>2822</v>
      </c>
      <c r="K3436" t="s">
        <v>7</v>
      </c>
      <c r="L3436">
        <v>60000000</v>
      </c>
      <c r="M3436">
        <v>12069719</v>
      </c>
      <c r="N3436" t="s">
        <v>12919</v>
      </c>
      <c r="O3436">
        <v>114</v>
      </c>
    </row>
    <row r="3437" spans="1:15" x14ac:dyDescent="0.25">
      <c r="A3437" t="s">
        <v>12918</v>
      </c>
      <c r="B3437" t="s">
        <v>41</v>
      </c>
      <c r="C3437" t="s">
        <v>24</v>
      </c>
      <c r="D3437">
        <v>1998</v>
      </c>
      <c r="E3437" t="s">
        <v>12917</v>
      </c>
      <c r="F3437">
        <v>6.3</v>
      </c>
      <c r="G3437">
        <v>7800</v>
      </c>
      <c r="H3437" t="s">
        <v>6651</v>
      </c>
      <c r="I3437" t="s">
        <v>6651</v>
      </c>
      <c r="J3437" t="s">
        <v>12916</v>
      </c>
      <c r="K3437" t="s">
        <v>7</v>
      </c>
      <c r="L3437">
        <v>5000000</v>
      </c>
      <c r="M3437">
        <v>4714658</v>
      </c>
      <c r="N3437" t="s">
        <v>11937</v>
      </c>
      <c r="O3437">
        <v>100</v>
      </c>
    </row>
    <row r="3438" spans="1:15" x14ac:dyDescent="0.25">
      <c r="A3438" t="s">
        <v>12915</v>
      </c>
      <c r="B3438" t="s">
        <v>41</v>
      </c>
      <c r="C3438" t="s">
        <v>24</v>
      </c>
      <c r="D3438">
        <v>1998</v>
      </c>
      <c r="E3438" t="s">
        <v>12914</v>
      </c>
      <c r="F3438">
        <v>6.9</v>
      </c>
      <c r="G3438">
        <v>14000</v>
      </c>
      <c r="H3438" t="s">
        <v>997</v>
      </c>
      <c r="I3438" t="s">
        <v>997</v>
      </c>
      <c r="J3438" t="s">
        <v>12913</v>
      </c>
      <c r="K3438" t="s">
        <v>7</v>
      </c>
      <c r="L3438">
        <v>5000000</v>
      </c>
      <c r="M3438">
        <v>2087471</v>
      </c>
      <c r="N3438" t="s">
        <v>6977</v>
      </c>
      <c r="O3438">
        <v>116</v>
      </c>
    </row>
    <row r="3439" spans="1:15" x14ac:dyDescent="0.25">
      <c r="A3439" t="s">
        <v>12912</v>
      </c>
      <c r="B3439" t="s">
        <v>68</v>
      </c>
      <c r="C3439" t="s">
        <v>24</v>
      </c>
      <c r="D3439">
        <v>1998</v>
      </c>
      <c r="E3439" t="s">
        <v>12911</v>
      </c>
      <c r="F3439">
        <v>5</v>
      </c>
      <c r="G3439">
        <v>5300</v>
      </c>
      <c r="H3439" t="s">
        <v>12910</v>
      </c>
      <c r="I3439" t="s">
        <v>12909</v>
      </c>
      <c r="J3439" t="s">
        <v>8932</v>
      </c>
      <c r="K3439" t="s">
        <v>7</v>
      </c>
      <c r="M3439">
        <v>7571115</v>
      </c>
      <c r="N3439" t="s">
        <v>12908</v>
      </c>
      <c r="O3439">
        <v>94</v>
      </c>
    </row>
    <row r="3440" spans="1:15" x14ac:dyDescent="0.25">
      <c r="A3440" t="s">
        <v>12907</v>
      </c>
      <c r="B3440" t="s">
        <v>41</v>
      </c>
      <c r="C3440" t="s">
        <v>87</v>
      </c>
      <c r="D3440">
        <v>1998</v>
      </c>
      <c r="E3440" t="s">
        <v>12906</v>
      </c>
      <c r="F3440">
        <v>4.7</v>
      </c>
      <c r="G3440">
        <v>2500</v>
      </c>
      <c r="H3440" t="s">
        <v>12905</v>
      </c>
      <c r="I3440" t="s">
        <v>12905</v>
      </c>
      <c r="J3440" t="s">
        <v>12904</v>
      </c>
      <c r="K3440" t="s">
        <v>7</v>
      </c>
      <c r="L3440">
        <v>6000000</v>
      </c>
      <c r="M3440">
        <v>11710</v>
      </c>
      <c r="N3440" t="s">
        <v>12903</v>
      </c>
      <c r="O3440">
        <v>95</v>
      </c>
    </row>
    <row r="3441" spans="1:15" x14ac:dyDescent="0.25">
      <c r="A3441" t="s">
        <v>12902</v>
      </c>
      <c r="B3441" t="s">
        <v>41</v>
      </c>
      <c r="C3441" t="s">
        <v>24</v>
      </c>
      <c r="D3441">
        <v>1998</v>
      </c>
      <c r="E3441" t="s">
        <v>12901</v>
      </c>
      <c r="F3441">
        <v>5.8</v>
      </c>
      <c r="G3441">
        <v>4500</v>
      </c>
      <c r="H3441" t="s">
        <v>12900</v>
      </c>
      <c r="I3441" t="s">
        <v>12899</v>
      </c>
      <c r="J3441" t="s">
        <v>7685</v>
      </c>
      <c r="K3441" t="s">
        <v>7</v>
      </c>
      <c r="M3441">
        <v>77910</v>
      </c>
      <c r="N3441" t="s">
        <v>12898</v>
      </c>
      <c r="O3441">
        <v>102</v>
      </c>
    </row>
    <row r="3442" spans="1:15" x14ac:dyDescent="0.25">
      <c r="A3442" t="s">
        <v>12897</v>
      </c>
      <c r="B3442" t="s">
        <v>41</v>
      </c>
      <c r="C3442" t="s">
        <v>24</v>
      </c>
      <c r="D3442">
        <v>1998</v>
      </c>
      <c r="E3442" t="s">
        <v>12896</v>
      </c>
      <c r="F3442">
        <v>5.9</v>
      </c>
      <c r="G3442">
        <v>9800</v>
      </c>
      <c r="H3442" t="s">
        <v>12895</v>
      </c>
      <c r="I3442" t="s">
        <v>12894</v>
      </c>
      <c r="J3442" t="s">
        <v>3617</v>
      </c>
      <c r="K3442" t="s">
        <v>7</v>
      </c>
      <c r="L3442">
        <v>15000000</v>
      </c>
      <c r="M3442">
        <v>1808004</v>
      </c>
      <c r="N3442" t="s">
        <v>12778</v>
      </c>
      <c r="O3442">
        <v>122</v>
      </c>
    </row>
    <row r="3443" spans="1:15" x14ac:dyDescent="0.25">
      <c r="A3443" t="s">
        <v>12893</v>
      </c>
      <c r="B3443" t="s">
        <v>68</v>
      </c>
      <c r="C3443" t="s">
        <v>24</v>
      </c>
      <c r="D3443">
        <v>1998</v>
      </c>
      <c r="E3443" t="s">
        <v>12892</v>
      </c>
      <c r="F3443">
        <v>5.0999999999999996</v>
      </c>
      <c r="G3443">
        <v>8200</v>
      </c>
      <c r="H3443" t="s">
        <v>5015</v>
      </c>
      <c r="I3443" t="s">
        <v>12891</v>
      </c>
      <c r="J3443" t="s">
        <v>5300</v>
      </c>
      <c r="K3443" t="s">
        <v>7</v>
      </c>
      <c r="L3443">
        <v>35000000</v>
      </c>
      <c r="M3443">
        <v>10493366</v>
      </c>
      <c r="N3443" t="s">
        <v>12403</v>
      </c>
      <c r="O3443">
        <v>91</v>
      </c>
    </row>
    <row r="3444" spans="1:15" x14ac:dyDescent="0.25">
      <c r="A3444" t="s">
        <v>12890</v>
      </c>
      <c r="B3444" t="s">
        <v>52</v>
      </c>
      <c r="C3444" t="s">
        <v>11</v>
      </c>
      <c r="D3444">
        <v>1998</v>
      </c>
      <c r="E3444" t="s">
        <v>12889</v>
      </c>
      <c r="F3444">
        <v>7</v>
      </c>
      <c r="G3444">
        <v>534</v>
      </c>
      <c r="H3444" t="s">
        <v>12888</v>
      </c>
      <c r="I3444" t="s">
        <v>12888</v>
      </c>
      <c r="J3444" t="s">
        <v>12887</v>
      </c>
      <c r="K3444" t="s">
        <v>7</v>
      </c>
      <c r="N3444" t="s">
        <v>12886</v>
      </c>
      <c r="O3444">
        <v>83</v>
      </c>
    </row>
    <row r="3445" spans="1:15" x14ac:dyDescent="0.25">
      <c r="A3445" t="s">
        <v>12885</v>
      </c>
      <c r="B3445" t="s">
        <v>41</v>
      </c>
      <c r="C3445" t="s">
        <v>34</v>
      </c>
      <c r="D3445">
        <v>1999</v>
      </c>
      <c r="E3445" t="s">
        <v>12872</v>
      </c>
      <c r="F3445">
        <v>8.6999999999999993</v>
      </c>
      <c r="G3445">
        <v>1700000</v>
      </c>
      <c r="H3445" t="s">
        <v>3972</v>
      </c>
      <c r="I3445" t="s">
        <v>3971</v>
      </c>
      <c r="J3445" t="s">
        <v>1056</v>
      </c>
      <c r="K3445" t="s">
        <v>7</v>
      </c>
      <c r="L3445">
        <v>63000000</v>
      </c>
      <c r="M3445">
        <v>466364845</v>
      </c>
      <c r="N3445" t="s">
        <v>138</v>
      </c>
      <c r="O3445">
        <v>136</v>
      </c>
    </row>
    <row r="3446" spans="1:15" x14ac:dyDescent="0.25">
      <c r="A3446" t="s">
        <v>12884</v>
      </c>
      <c r="B3446" t="s">
        <v>41</v>
      </c>
      <c r="C3446" t="s">
        <v>11</v>
      </c>
      <c r="D3446">
        <v>1999</v>
      </c>
      <c r="E3446" t="s">
        <v>12525</v>
      </c>
      <c r="F3446">
        <v>8.8000000000000007</v>
      </c>
      <c r="G3446">
        <v>1900000</v>
      </c>
      <c r="H3446" t="s">
        <v>4689</v>
      </c>
      <c r="I3446" t="s">
        <v>12883</v>
      </c>
      <c r="J3446" t="s">
        <v>878</v>
      </c>
      <c r="K3446" t="s">
        <v>332</v>
      </c>
      <c r="L3446">
        <v>63000000</v>
      </c>
      <c r="M3446">
        <v>101209702</v>
      </c>
      <c r="N3446" t="s">
        <v>527</v>
      </c>
      <c r="O3446">
        <v>139</v>
      </c>
    </row>
    <row r="3447" spans="1:15" x14ac:dyDescent="0.25">
      <c r="A3447" t="s">
        <v>12882</v>
      </c>
      <c r="B3447" t="s">
        <v>41</v>
      </c>
      <c r="C3447" t="s">
        <v>87</v>
      </c>
      <c r="D3447">
        <v>1999</v>
      </c>
      <c r="E3447" t="s">
        <v>12734</v>
      </c>
      <c r="F3447">
        <v>7.4</v>
      </c>
      <c r="G3447">
        <v>189000</v>
      </c>
      <c r="H3447" t="s">
        <v>10633</v>
      </c>
      <c r="I3447" t="s">
        <v>12881</v>
      </c>
      <c r="J3447" t="s">
        <v>1010</v>
      </c>
      <c r="K3447" t="s">
        <v>7</v>
      </c>
      <c r="L3447">
        <v>40000000</v>
      </c>
      <c r="M3447">
        <v>128799509</v>
      </c>
      <c r="N3447" t="s">
        <v>3464</v>
      </c>
      <c r="O3447">
        <v>139</v>
      </c>
    </row>
    <row r="3448" spans="1:15" x14ac:dyDescent="0.25">
      <c r="A3448" t="s">
        <v>12880</v>
      </c>
      <c r="C3448" t="s">
        <v>11</v>
      </c>
      <c r="D3448">
        <v>1999</v>
      </c>
      <c r="E3448" t="s">
        <v>12572</v>
      </c>
      <c r="F3448">
        <v>7.4</v>
      </c>
      <c r="G3448">
        <v>313000</v>
      </c>
      <c r="H3448" t="s">
        <v>12879</v>
      </c>
      <c r="I3448" t="s">
        <v>12879</v>
      </c>
      <c r="J3448" t="s">
        <v>1939</v>
      </c>
      <c r="K3448" t="s">
        <v>265</v>
      </c>
      <c r="L3448">
        <v>65000000</v>
      </c>
      <c r="M3448">
        <v>162242684</v>
      </c>
      <c r="N3448" t="s">
        <v>138</v>
      </c>
      <c r="O3448">
        <v>159</v>
      </c>
    </row>
    <row r="3449" spans="1:15" x14ac:dyDescent="0.25">
      <c r="A3449" t="s">
        <v>2533</v>
      </c>
      <c r="B3449" t="s">
        <v>68</v>
      </c>
      <c r="C3449" t="s">
        <v>34</v>
      </c>
      <c r="D3449">
        <v>1999</v>
      </c>
      <c r="E3449" t="s">
        <v>12835</v>
      </c>
      <c r="F3449">
        <v>7</v>
      </c>
      <c r="G3449">
        <v>401000</v>
      </c>
      <c r="H3449" t="s">
        <v>7520</v>
      </c>
      <c r="I3449" t="s">
        <v>7520</v>
      </c>
      <c r="J3449" t="s">
        <v>5326</v>
      </c>
      <c r="K3449" t="s">
        <v>7</v>
      </c>
      <c r="L3449">
        <v>80000000</v>
      </c>
      <c r="M3449">
        <v>415933406</v>
      </c>
      <c r="N3449" t="s">
        <v>103</v>
      </c>
      <c r="O3449">
        <v>124</v>
      </c>
    </row>
    <row r="3450" spans="1:15" x14ac:dyDescent="0.25">
      <c r="A3450" t="s">
        <v>12878</v>
      </c>
      <c r="B3450" t="s">
        <v>41</v>
      </c>
      <c r="C3450" t="s">
        <v>24</v>
      </c>
      <c r="D3450">
        <v>1999</v>
      </c>
      <c r="E3450" t="s">
        <v>12708</v>
      </c>
      <c r="F3450">
        <v>7</v>
      </c>
      <c r="G3450">
        <v>385000</v>
      </c>
      <c r="H3450" t="s">
        <v>3691</v>
      </c>
      <c r="I3450" t="s">
        <v>10554</v>
      </c>
      <c r="J3450" t="s">
        <v>5776</v>
      </c>
      <c r="K3450" t="s">
        <v>7</v>
      </c>
      <c r="L3450">
        <v>11000000</v>
      </c>
      <c r="M3450">
        <v>235483004</v>
      </c>
      <c r="N3450" t="s">
        <v>103</v>
      </c>
      <c r="O3450">
        <v>95</v>
      </c>
    </row>
    <row r="3451" spans="1:15" x14ac:dyDescent="0.25">
      <c r="A3451" t="s">
        <v>12877</v>
      </c>
      <c r="B3451" t="s">
        <v>41</v>
      </c>
      <c r="C3451" t="s">
        <v>87</v>
      </c>
      <c r="D3451">
        <v>1999</v>
      </c>
      <c r="E3451" t="s">
        <v>12807</v>
      </c>
      <c r="F3451">
        <v>8.6</v>
      </c>
      <c r="G3451">
        <v>1200000</v>
      </c>
      <c r="H3451" t="s">
        <v>8543</v>
      </c>
      <c r="I3451" t="s">
        <v>763</v>
      </c>
      <c r="J3451" t="s">
        <v>822</v>
      </c>
      <c r="K3451" t="s">
        <v>7</v>
      </c>
      <c r="L3451">
        <v>60000000</v>
      </c>
      <c r="M3451">
        <v>286801374</v>
      </c>
      <c r="N3451" t="s">
        <v>6977</v>
      </c>
      <c r="O3451">
        <v>189</v>
      </c>
    </row>
    <row r="3452" spans="1:15" x14ac:dyDescent="0.25">
      <c r="A3452" t="s">
        <v>12876</v>
      </c>
      <c r="B3452" t="s">
        <v>41</v>
      </c>
      <c r="C3452" t="s">
        <v>11</v>
      </c>
      <c r="D3452">
        <v>1999</v>
      </c>
      <c r="E3452" t="s">
        <v>12558</v>
      </c>
      <c r="F3452">
        <v>8.3000000000000007</v>
      </c>
      <c r="G3452">
        <v>1100000</v>
      </c>
      <c r="H3452" t="s">
        <v>1021</v>
      </c>
      <c r="I3452" t="s">
        <v>8142</v>
      </c>
      <c r="J3452" t="s">
        <v>9728</v>
      </c>
      <c r="K3452" t="s">
        <v>7</v>
      </c>
      <c r="L3452">
        <v>15000000</v>
      </c>
      <c r="M3452">
        <v>356296601</v>
      </c>
      <c r="N3452" t="s">
        <v>632</v>
      </c>
      <c r="O3452">
        <v>122</v>
      </c>
    </row>
    <row r="3453" spans="1:15" x14ac:dyDescent="0.25">
      <c r="A3453" t="s">
        <v>12875</v>
      </c>
      <c r="B3453" t="s">
        <v>101</v>
      </c>
      <c r="C3453" t="s">
        <v>34</v>
      </c>
      <c r="D3453">
        <v>1999</v>
      </c>
      <c r="E3453" t="s">
        <v>12874</v>
      </c>
      <c r="F3453">
        <v>6.5</v>
      </c>
      <c r="G3453">
        <v>748000</v>
      </c>
      <c r="H3453" t="s">
        <v>9583</v>
      </c>
      <c r="I3453" t="s">
        <v>9583</v>
      </c>
      <c r="J3453" t="s">
        <v>1446</v>
      </c>
      <c r="K3453" t="s">
        <v>7</v>
      </c>
      <c r="L3453">
        <v>115000000</v>
      </c>
      <c r="M3453">
        <v>1027082707</v>
      </c>
      <c r="N3453" t="s">
        <v>1907</v>
      </c>
      <c r="O3453">
        <v>136</v>
      </c>
    </row>
    <row r="3454" spans="1:15" x14ac:dyDescent="0.25">
      <c r="A3454" t="s">
        <v>12873</v>
      </c>
      <c r="B3454" t="s">
        <v>68</v>
      </c>
      <c r="C3454" t="s">
        <v>24</v>
      </c>
      <c r="D3454">
        <v>1999</v>
      </c>
      <c r="E3454" t="s">
        <v>12872</v>
      </c>
      <c r="F3454">
        <v>7.3</v>
      </c>
      <c r="G3454">
        <v>309000</v>
      </c>
      <c r="H3454" t="s">
        <v>11374</v>
      </c>
      <c r="I3454" t="s">
        <v>8012</v>
      </c>
      <c r="J3454" t="s">
        <v>8869</v>
      </c>
      <c r="K3454" t="s">
        <v>7</v>
      </c>
      <c r="L3454">
        <v>30000000</v>
      </c>
      <c r="M3454">
        <v>53478579</v>
      </c>
      <c r="N3454" t="s">
        <v>6122</v>
      </c>
      <c r="O3454">
        <v>97</v>
      </c>
    </row>
    <row r="3455" spans="1:15" x14ac:dyDescent="0.25">
      <c r="A3455" t="s">
        <v>12871</v>
      </c>
      <c r="B3455" t="s">
        <v>68</v>
      </c>
      <c r="C3455" t="s">
        <v>11</v>
      </c>
      <c r="D3455">
        <v>1999</v>
      </c>
      <c r="E3455" t="s">
        <v>12802</v>
      </c>
      <c r="F3455">
        <v>8.1</v>
      </c>
      <c r="G3455">
        <v>930000</v>
      </c>
      <c r="H3455" t="s">
        <v>953</v>
      </c>
      <c r="I3455" t="s">
        <v>953</v>
      </c>
      <c r="J3455" t="s">
        <v>1878</v>
      </c>
      <c r="K3455" t="s">
        <v>7</v>
      </c>
      <c r="L3455">
        <v>40000000</v>
      </c>
      <c r="M3455">
        <v>672806292</v>
      </c>
      <c r="N3455" t="s">
        <v>8102</v>
      </c>
      <c r="O3455">
        <v>107</v>
      </c>
    </row>
    <row r="3456" spans="1:15" x14ac:dyDescent="0.25">
      <c r="A3456" t="s">
        <v>12870</v>
      </c>
      <c r="B3456" t="s">
        <v>68</v>
      </c>
      <c r="C3456" t="s">
        <v>34</v>
      </c>
      <c r="D3456">
        <v>1999</v>
      </c>
      <c r="E3456" t="s">
        <v>12869</v>
      </c>
      <c r="F3456">
        <v>6.6</v>
      </c>
      <c r="G3456">
        <v>221000</v>
      </c>
      <c r="H3456" t="s">
        <v>3845</v>
      </c>
      <c r="I3456" t="s">
        <v>6817</v>
      </c>
      <c r="J3456" t="s">
        <v>6817</v>
      </c>
      <c r="K3456" t="s">
        <v>7</v>
      </c>
      <c r="L3456">
        <v>33000000</v>
      </c>
      <c r="M3456">
        <v>312016928</v>
      </c>
      <c r="N3456" t="s">
        <v>666</v>
      </c>
      <c r="O3456">
        <v>95</v>
      </c>
    </row>
    <row r="3457" spans="1:15" x14ac:dyDescent="0.25">
      <c r="A3457" t="s">
        <v>12868</v>
      </c>
      <c r="B3457" t="s">
        <v>41</v>
      </c>
      <c r="C3457" t="s">
        <v>24</v>
      </c>
      <c r="D3457">
        <v>1999</v>
      </c>
      <c r="E3457" t="s">
        <v>12776</v>
      </c>
      <c r="F3457">
        <v>7.7</v>
      </c>
      <c r="G3457">
        <v>248000</v>
      </c>
      <c r="H3457" t="s">
        <v>7367</v>
      </c>
      <c r="I3457" t="s">
        <v>7367</v>
      </c>
      <c r="J3457" t="s">
        <v>12867</v>
      </c>
      <c r="K3457" t="s">
        <v>7</v>
      </c>
      <c r="L3457">
        <v>10000000</v>
      </c>
      <c r="M3457">
        <v>10828256</v>
      </c>
      <c r="N3457" t="s">
        <v>890</v>
      </c>
      <c r="O3457">
        <v>89</v>
      </c>
    </row>
    <row r="3458" spans="1:15" x14ac:dyDescent="0.25">
      <c r="A3458" t="s">
        <v>12866</v>
      </c>
      <c r="B3458" t="s">
        <v>101</v>
      </c>
      <c r="C3458" t="s">
        <v>100</v>
      </c>
      <c r="D3458">
        <v>1999</v>
      </c>
      <c r="E3458" t="s">
        <v>12734</v>
      </c>
      <c r="F3458">
        <v>7.3</v>
      </c>
      <c r="G3458">
        <v>155000</v>
      </c>
      <c r="H3458" t="s">
        <v>5015</v>
      </c>
      <c r="I3458" t="s">
        <v>12865</v>
      </c>
      <c r="J3458" t="s">
        <v>8405</v>
      </c>
      <c r="K3458" t="s">
        <v>7</v>
      </c>
      <c r="L3458">
        <v>45000000</v>
      </c>
      <c r="M3458">
        <v>90683916</v>
      </c>
      <c r="N3458" t="s">
        <v>632</v>
      </c>
      <c r="O3458">
        <v>102</v>
      </c>
    </row>
    <row r="3459" spans="1:15" x14ac:dyDescent="0.25">
      <c r="A3459" t="s">
        <v>12864</v>
      </c>
      <c r="B3459" t="s">
        <v>68</v>
      </c>
      <c r="C3459" t="s">
        <v>24</v>
      </c>
      <c r="D3459">
        <v>1999</v>
      </c>
      <c r="E3459" t="s">
        <v>12716</v>
      </c>
      <c r="F3459">
        <v>7.1</v>
      </c>
      <c r="G3459">
        <v>286000</v>
      </c>
      <c r="H3459" t="s">
        <v>2214</v>
      </c>
      <c r="I3459" t="s">
        <v>1066</v>
      </c>
      <c r="J3459" t="s">
        <v>5389</v>
      </c>
      <c r="K3459" t="s">
        <v>265</v>
      </c>
      <c r="L3459">
        <v>42000000</v>
      </c>
      <c r="M3459">
        <v>363889678</v>
      </c>
      <c r="N3459" t="s">
        <v>11937</v>
      </c>
      <c r="O3459">
        <v>124</v>
      </c>
    </row>
    <row r="3460" spans="1:15" x14ac:dyDescent="0.25">
      <c r="A3460" t="s">
        <v>12863</v>
      </c>
      <c r="B3460" t="s">
        <v>41</v>
      </c>
      <c r="C3460" t="s">
        <v>11</v>
      </c>
      <c r="D3460">
        <v>1999</v>
      </c>
      <c r="E3460" t="s">
        <v>12684</v>
      </c>
      <c r="F3460">
        <v>6.8</v>
      </c>
      <c r="G3460">
        <v>183000</v>
      </c>
      <c r="H3460" t="s">
        <v>6510</v>
      </c>
      <c r="I3460" t="s">
        <v>12862</v>
      </c>
      <c r="J3460" t="s">
        <v>9972</v>
      </c>
      <c r="K3460" t="s">
        <v>7</v>
      </c>
      <c r="L3460">
        <v>10500000</v>
      </c>
      <c r="M3460">
        <v>76347426</v>
      </c>
      <c r="N3460" t="s">
        <v>114</v>
      </c>
      <c r="O3460">
        <v>97</v>
      </c>
    </row>
    <row r="3461" spans="1:15" x14ac:dyDescent="0.25">
      <c r="A3461" t="s">
        <v>12861</v>
      </c>
      <c r="B3461" t="s">
        <v>41</v>
      </c>
      <c r="C3461" t="s">
        <v>5</v>
      </c>
      <c r="D3461">
        <v>1999</v>
      </c>
      <c r="E3461" t="s">
        <v>12719</v>
      </c>
      <c r="F3461">
        <v>6.5</v>
      </c>
      <c r="G3461">
        <v>239000</v>
      </c>
      <c r="H3461" t="s">
        <v>12121</v>
      </c>
      <c r="I3461" t="s">
        <v>12121</v>
      </c>
      <c r="J3461" t="s">
        <v>12860</v>
      </c>
      <c r="K3461" t="s">
        <v>7</v>
      </c>
      <c r="L3461">
        <v>60000</v>
      </c>
      <c r="M3461">
        <v>248639099</v>
      </c>
      <c r="N3461" t="s">
        <v>12859</v>
      </c>
      <c r="O3461">
        <v>81</v>
      </c>
    </row>
    <row r="3462" spans="1:15" x14ac:dyDescent="0.25">
      <c r="A3462" t="s">
        <v>12858</v>
      </c>
      <c r="B3462" t="s">
        <v>41</v>
      </c>
      <c r="C3462" t="s">
        <v>11</v>
      </c>
      <c r="D3462">
        <v>1999</v>
      </c>
      <c r="E3462" t="s">
        <v>11887</v>
      </c>
      <c r="F3462">
        <v>7.2</v>
      </c>
      <c r="G3462">
        <v>147000</v>
      </c>
      <c r="H3462" t="s">
        <v>2515</v>
      </c>
      <c r="I3462" t="s">
        <v>6724</v>
      </c>
      <c r="J3462" t="s">
        <v>5459</v>
      </c>
      <c r="K3462" t="s">
        <v>7</v>
      </c>
      <c r="L3462">
        <v>9000000</v>
      </c>
      <c r="M3462">
        <v>10410044</v>
      </c>
      <c r="N3462" t="s">
        <v>2514</v>
      </c>
      <c r="O3462">
        <v>97</v>
      </c>
    </row>
    <row r="3463" spans="1:15" x14ac:dyDescent="0.25">
      <c r="A3463" t="s">
        <v>12857</v>
      </c>
      <c r="B3463" t="s">
        <v>41</v>
      </c>
      <c r="C3463" t="s">
        <v>11</v>
      </c>
      <c r="D3463">
        <v>1999</v>
      </c>
      <c r="E3463" t="s">
        <v>12467</v>
      </c>
      <c r="F3463">
        <v>8</v>
      </c>
      <c r="G3463">
        <v>295000</v>
      </c>
      <c r="H3463" t="s">
        <v>2568</v>
      </c>
      <c r="I3463" t="s">
        <v>2568</v>
      </c>
      <c r="J3463" t="s">
        <v>1939</v>
      </c>
      <c r="K3463" t="s">
        <v>7</v>
      </c>
      <c r="L3463">
        <v>37000000</v>
      </c>
      <c r="M3463">
        <v>48451803</v>
      </c>
      <c r="N3463" t="s">
        <v>4576</v>
      </c>
      <c r="O3463">
        <v>188</v>
      </c>
    </row>
    <row r="3464" spans="1:15" x14ac:dyDescent="0.25">
      <c r="A3464" t="s">
        <v>12856</v>
      </c>
      <c r="B3464" t="s">
        <v>41</v>
      </c>
      <c r="C3464" t="s">
        <v>409</v>
      </c>
      <c r="D3464">
        <v>1999</v>
      </c>
      <c r="E3464" t="s">
        <v>12094</v>
      </c>
      <c r="F3464">
        <v>7.3</v>
      </c>
      <c r="G3464">
        <v>169000</v>
      </c>
      <c r="H3464" t="s">
        <v>1012</v>
      </c>
      <c r="I3464" t="s">
        <v>12855</v>
      </c>
      <c r="J3464" t="s">
        <v>5538</v>
      </c>
      <c r="K3464" t="s">
        <v>332</v>
      </c>
      <c r="L3464">
        <v>40000000</v>
      </c>
      <c r="M3464">
        <v>48350205</v>
      </c>
      <c r="N3464" t="s">
        <v>114</v>
      </c>
      <c r="O3464">
        <v>127</v>
      </c>
    </row>
    <row r="3465" spans="1:15" x14ac:dyDescent="0.25">
      <c r="A3465" t="s">
        <v>12854</v>
      </c>
      <c r="B3465" t="s">
        <v>101</v>
      </c>
      <c r="C3465" t="s">
        <v>100</v>
      </c>
      <c r="D3465">
        <v>1999</v>
      </c>
      <c r="E3465" t="s">
        <v>12637</v>
      </c>
      <c r="F3465">
        <v>5.9</v>
      </c>
      <c r="G3465">
        <v>128000</v>
      </c>
      <c r="H3465" t="s">
        <v>4216</v>
      </c>
      <c r="I3465" t="s">
        <v>10967</v>
      </c>
      <c r="J3465" t="s">
        <v>10966</v>
      </c>
      <c r="K3465" t="s">
        <v>332</v>
      </c>
      <c r="L3465">
        <v>133000000</v>
      </c>
      <c r="M3465">
        <v>300135367</v>
      </c>
      <c r="N3465" t="s">
        <v>114</v>
      </c>
      <c r="O3465">
        <v>84</v>
      </c>
    </row>
    <row r="3466" spans="1:15" x14ac:dyDescent="0.25">
      <c r="A3466" t="s">
        <v>12853</v>
      </c>
      <c r="B3466" t="s">
        <v>41</v>
      </c>
      <c r="C3466" t="s">
        <v>34</v>
      </c>
      <c r="D3466">
        <v>1999</v>
      </c>
      <c r="E3466" t="s">
        <v>12852</v>
      </c>
      <c r="F3466">
        <v>5.9</v>
      </c>
      <c r="G3466">
        <v>127000</v>
      </c>
      <c r="H3466" t="s">
        <v>4242</v>
      </c>
      <c r="I3466" t="s">
        <v>12851</v>
      </c>
      <c r="J3466" t="s">
        <v>7714</v>
      </c>
      <c r="K3466" t="s">
        <v>7</v>
      </c>
      <c r="L3466">
        <v>60000000</v>
      </c>
      <c r="M3466">
        <v>164648142</v>
      </c>
      <c r="N3466" t="s">
        <v>138</v>
      </c>
      <c r="O3466">
        <v>105</v>
      </c>
    </row>
    <row r="3467" spans="1:15" x14ac:dyDescent="0.25">
      <c r="A3467" t="s">
        <v>12850</v>
      </c>
      <c r="B3467" t="s">
        <v>41</v>
      </c>
      <c r="C3467" t="s">
        <v>34</v>
      </c>
      <c r="D3467">
        <v>1999</v>
      </c>
      <c r="E3467" t="s">
        <v>12849</v>
      </c>
      <c r="F3467">
        <v>7.8</v>
      </c>
      <c r="G3467">
        <v>230000</v>
      </c>
      <c r="H3467" t="s">
        <v>7197</v>
      </c>
      <c r="I3467" t="s">
        <v>7197</v>
      </c>
      <c r="J3467" t="s">
        <v>1509</v>
      </c>
      <c r="K3467" t="s">
        <v>7</v>
      </c>
      <c r="L3467">
        <v>6000000</v>
      </c>
      <c r="M3467">
        <v>30471</v>
      </c>
      <c r="N3467" t="s">
        <v>9202</v>
      </c>
      <c r="O3467">
        <v>108</v>
      </c>
    </row>
    <row r="3468" spans="1:15" x14ac:dyDescent="0.25">
      <c r="A3468" t="s">
        <v>12848</v>
      </c>
      <c r="B3468" t="s">
        <v>41</v>
      </c>
      <c r="C3468" t="s">
        <v>24</v>
      </c>
      <c r="D3468">
        <v>1999</v>
      </c>
      <c r="E3468" t="s">
        <v>12508</v>
      </c>
      <c r="F3468">
        <v>6.5</v>
      </c>
      <c r="G3468">
        <v>43000</v>
      </c>
      <c r="H3468" t="s">
        <v>5337</v>
      </c>
      <c r="I3468" t="s">
        <v>12847</v>
      </c>
      <c r="J3468" t="s">
        <v>11080</v>
      </c>
      <c r="K3468" t="s">
        <v>7</v>
      </c>
      <c r="L3468">
        <v>16000000</v>
      </c>
      <c r="M3468">
        <v>54294169</v>
      </c>
      <c r="N3468" t="s">
        <v>8646</v>
      </c>
      <c r="O3468">
        <v>106</v>
      </c>
    </row>
    <row r="3469" spans="1:15" x14ac:dyDescent="0.25">
      <c r="A3469" t="s">
        <v>12846</v>
      </c>
      <c r="B3469" t="s">
        <v>68</v>
      </c>
      <c r="C3469" t="s">
        <v>24</v>
      </c>
      <c r="D3469">
        <v>1999</v>
      </c>
      <c r="E3469" t="s">
        <v>12845</v>
      </c>
      <c r="F3469">
        <v>5.9</v>
      </c>
      <c r="G3469">
        <v>86000</v>
      </c>
      <c r="H3469" t="s">
        <v>10278</v>
      </c>
      <c r="I3469" t="s">
        <v>11517</v>
      </c>
      <c r="J3469" t="s">
        <v>10017</v>
      </c>
      <c r="K3469" t="s">
        <v>7</v>
      </c>
      <c r="L3469">
        <v>10000000</v>
      </c>
      <c r="M3469">
        <v>103166989</v>
      </c>
      <c r="N3469" t="s">
        <v>3464</v>
      </c>
      <c r="O3469">
        <v>95</v>
      </c>
    </row>
    <row r="3470" spans="1:15" x14ac:dyDescent="0.25">
      <c r="A3470" t="s">
        <v>12844</v>
      </c>
      <c r="B3470" t="s">
        <v>41</v>
      </c>
      <c r="C3470" t="s">
        <v>438</v>
      </c>
      <c r="D3470">
        <v>1999</v>
      </c>
      <c r="E3470" t="s">
        <v>12827</v>
      </c>
      <c r="F3470">
        <v>7.3</v>
      </c>
      <c r="G3470">
        <v>338000</v>
      </c>
      <c r="H3470" t="s">
        <v>711</v>
      </c>
      <c r="I3470" t="s">
        <v>12843</v>
      </c>
      <c r="J3470" t="s">
        <v>2674</v>
      </c>
      <c r="K3470" t="s">
        <v>7</v>
      </c>
      <c r="L3470">
        <v>100000000</v>
      </c>
      <c r="M3470">
        <v>206071502</v>
      </c>
      <c r="N3470" t="s">
        <v>108</v>
      </c>
      <c r="O3470">
        <v>105</v>
      </c>
    </row>
    <row r="3471" spans="1:15" x14ac:dyDescent="0.25">
      <c r="A3471" t="s">
        <v>12842</v>
      </c>
      <c r="B3471" t="s">
        <v>41</v>
      </c>
      <c r="C3471" t="s">
        <v>34</v>
      </c>
      <c r="D3471">
        <v>1999</v>
      </c>
      <c r="E3471" t="s">
        <v>12572</v>
      </c>
      <c r="F3471">
        <v>5.7</v>
      </c>
      <c r="G3471">
        <v>56000</v>
      </c>
      <c r="H3471" t="s">
        <v>11331</v>
      </c>
      <c r="I3471" t="s">
        <v>12630</v>
      </c>
      <c r="J3471" t="s">
        <v>12841</v>
      </c>
      <c r="K3471" t="s">
        <v>7</v>
      </c>
      <c r="L3471">
        <v>35000000</v>
      </c>
      <c r="M3471">
        <v>56870414</v>
      </c>
      <c r="N3471" t="s">
        <v>527</v>
      </c>
      <c r="O3471">
        <v>82</v>
      </c>
    </row>
    <row r="3472" spans="1:15" x14ac:dyDescent="0.25">
      <c r="A3472" t="s">
        <v>12840</v>
      </c>
      <c r="B3472" t="s">
        <v>915</v>
      </c>
      <c r="C3472" t="s">
        <v>73</v>
      </c>
      <c r="D3472">
        <v>1999</v>
      </c>
      <c r="E3472" t="s">
        <v>12568</v>
      </c>
      <c r="F3472">
        <v>7.9</v>
      </c>
      <c r="G3472">
        <v>540000</v>
      </c>
      <c r="H3472" t="s">
        <v>913</v>
      </c>
      <c r="I3472" t="s">
        <v>913</v>
      </c>
      <c r="J3472" t="s">
        <v>822</v>
      </c>
      <c r="K3472" t="s">
        <v>7</v>
      </c>
      <c r="L3472">
        <v>90000000</v>
      </c>
      <c r="M3472">
        <v>497375381</v>
      </c>
      <c r="N3472" t="s">
        <v>912</v>
      </c>
      <c r="O3472">
        <v>92</v>
      </c>
    </row>
    <row r="3473" spans="1:15" x14ac:dyDescent="0.25">
      <c r="A3473" t="s">
        <v>12839</v>
      </c>
      <c r="B3473" t="s">
        <v>41</v>
      </c>
      <c r="C3473" t="s">
        <v>100</v>
      </c>
      <c r="D3473">
        <v>1999</v>
      </c>
      <c r="E3473" t="s">
        <v>12615</v>
      </c>
      <c r="F3473">
        <v>7.3</v>
      </c>
      <c r="G3473">
        <v>210000</v>
      </c>
      <c r="H3473" t="s">
        <v>4605</v>
      </c>
      <c r="I3473" t="s">
        <v>4605</v>
      </c>
      <c r="J3473" t="s">
        <v>2678</v>
      </c>
      <c r="K3473" t="s">
        <v>7</v>
      </c>
      <c r="L3473">
        <v>10000000</v>
      </c>
      <c r="M3473">
        <v>31429330</v>
      </c>
      <c r="N3473" t="s">
        <v>12838</v>
      </c>
      <c r="O3473">
        <v>130</v>
      </c>
    </row>
    <row r="3474" spans="1:15" x14ac:dyDescent="0.25">
      <c r="A3474" t="s">
        <v>12837</v>
      </c>
      <c r="B3474" t="s">
        <v>915</v>
      </c>
      <c r="C3474" t="s">
        <v>73</v>
      </c>
      <c r="D3474">
        <v>1999</v>
      </c>
      <c r="E3474" t="s">
        <v>12749</v>
      </c>
      <c r="F3474">
        <v>7.3</v>
      </c>
      <c r="G3474">
        <v>210000</v>
      </c>
      <c r="H3474" t="s">
        <v>888</v>
      </c>
      <c r="I3474" t="s">
        <v>10576</v>
      </c>
      <c r="J3474" t="s">
        <v>6606</v>
      </c>
      <c r="K3474" t="s">
        <v>7</v>
      </c>
      <c r="L3474">
        <v>130000000</v>
      </c>
      <c r="M3474">
        <v>448191819</v>
      </c>
      <c r="N3474" t="s">
        <v>119</v>
      </c>
      <c r="O3474">
        <v>88</v>
      </c>
    </row>
    <row r="3475" spans="1:15" x14ac:dyDescent="0.25">
      <c r="A3475" t="s">
        <v>12836</v>
      </c>
      <c r="B3475" t="s">
        <v>41</v>
      </c>
      <c r="C3475" t="s">
        <v>24</v>
      </c>
      <c r="D3475">
        <v>1999</v>
      </c>
      <c r="E3475" t="s">
        <v>12835</v>
      </c>
      <c r="F3475">
        <v>7.2</v>
      </c>
      <c r="G3475">
        <v>92000</v>
      </c>
      <c r="H3475" t="s">
        <v>2409</v>
      </c>
      <c r="I3475" t="s">
        <v>12834</v>
      </c>
      <c r="J3475" t="s">
        <v>7599</v>
      </c>
      <c r="K3475" t="s">
        <v>7</v>
      </c>
      <c r="L3475">
        <v>25000000</v>
      </c>
      <c r="M3475">
        <v>14902041</v>
      </c>
      <c r="N3475" t="s">
        <v>12570</v>
      </c>
      <c r="O3475">
        <v>103</v>
      </c>
    </row>
    <row r="3476" spans="1:15" x14ac:dyDescent="0.25">
      <c r="A3476" t="s">
        <v>12833</v>
      </c>
      <c r="B3476" t="s">
        <v>41</v>
      </c>
      <c r="C3476" t="s">
        <v>24</v>
      </c>
      <c r="D3476">
        <v>1999</v>
      </c>
      <c r="E3476" t="s">
        <v>12832</v>
      </c>
      <c r="F3476">
        <v>7.7</v>
      </c>
      <c r="G3476">
        <v>319000</v>
      </c>
      <c r="H3476" t="s">
        <v>5235</v>
      </c>
      <c r="I3476" t="s">
        <v>3735</v>
      </c>
      <c r="J3476" t="s">
        <v>4321</v>
      </c>
      <c r="K3476" t="s">
        <v>7</v>
      </c>
      <c r="L3476">
        <v>13000000</v>
      </c>
      <c r="M3476">
        <v>23106667</v>
      </c>
      <c r="N3476" t="s">
        <v>12831</v>
      </c>
      <c r="O3476">
        <v>113</v>
      </c>
    </row>
    <row r="3477" spans="1:15" x14ac:dyDescent="0.25">
      <c r="A3477" t="s">
        <v>12830</v>
      </c>
      <c r="B3477" t="s">
        <v>101</v>
      </c>
      <c r="C3477" t="s">
        <v>73</v>
      </c>
      <c r="D3477">
        <v>1999</v>
      </c>
      <c r="E3477" t="s">
        <v>12802</v>
      </c>
      <c r="F3477">
        <v>8</v>
      </c>
      <c r="G3477">
        <v>177000</v>
      </c>
      <c r="H3477" t="s">
        <v>1832</v>
      </c>
      <c r="I3477" t="s">
        <v>10627</v>
      </c>
      <c r="J3477" t="s">
        <v>12829</v>
      </c>
      <c r="K3477" t="s">
        <v>7</v>
      </c>
      <c r="L3477">
        <v>70000000</v>
      </c>
      <c r="M3477">
        <v>23180087</v>
      </c>
      <c r="N3477" t="s">
        <v>138</v>
      </c>
      <c r="O3477">
        <v>86</v>
      </c>
    </row>
    <row r="3478" spans="1:15" x14ac:dyDescent="0.25">
      <c r="A3478" t="s">
        <v>12828</v>
      </c>
      <c r="B3478" t="s">
        <v>68</v>
      </c>
      <c r="C3478" t="s">
        <v>34</v>
      </c>
      <c r="D3478">
        <v>1999</v>
      </c>
      <c r="E3478" t="s">
        <v>12827</v>
      </c>
      <c r="F3478">
        <v>6.4</v>
      </c>
      <c r="G3478">
        <v>191000</v>
      </c>
      <c r="H3478" t="s">
        <v>5469</v>
      </c>
      <c r="I3478" t="s">
        <v>5852</v>
      </c>
      <c r="J3478" t="s">
        <v>4204</v>
      </c>
      <c r="K3478" t="s">
        <v>265</v>
      </c>
      <c r="L3478">
        <v>135000000</v>
      </c>
      <c r="M3478">
        <v>361832400</v>
      </c>
      <c r="N3478" t="s">
        <v>12826</v>
      </c>
      <c r="O3478">
        <v>128</v>
      </c>
    </row>
    <row r="3479" spans="1:15" x14ac:dyDescent="0.25">
      <c r="A3479" t="s">
        <v>6323</v>
      </c>
      <c r="B3479" t="s">
        <v>382</v>
      </c>
      <c r="C3479" t="s">
        <v>11</v>
      </c>
      <c r="D3479">
        <v>1999</v>
      </c>
      <c r="E3479" t="s">
        <v>12825</v>
      </c>
      <c r="F3479">
        <v>5.3</v>
      </c>
      <c r="G3479">
        <v>10000</v>
      </c>
      <c r="H3479" t="s">
        <v>10765</v>
      </c>
      <c r="I3479" t="s">
        <v>10765</v>
      </c>
      <c r="J3479" t="s">
        <v>12824</v>
      </c>
      <c r="K3479" t="s">
        <v>562</v>
      </c>
      <c r="M3479">
        <v>1585642</v>
      </c>
      <c r="N3479" t="s">
        <v>12823</v>
      </c>
      <c r="O3479">
        <v>84</v>
      </c>
    </row>
    <row r="3480" spans="1:15" x14ac:dyDescent="0.25">
      <c r="A3480" t="s">
        <v>12822</v>
      </c>
      <c r="B3480" t="s">
        <v>68</v>
      </c>
      <c r="C3480" t="s">
        <v>34</v>
      </c>
      <c r="D3480">
        <v>1999</v>
      </c>
      <c r="E3480" t="s">
        <v>12802</v>
      </c>
      <c r="F3480">
        <v>6.1</v>
      </c>
      <c r="G3480">
        <v>64000</v>
      </c>
      <c r="H3480" t="s">
        <v>12821</v>
      </c>
      <c r="I3480" t="s">
        <v>10800</v>
      </c>
      <c r="J3480" t="s">
        <v>2192</v>
      </c>
      <c r="K3480" t="s">
        <v>7</v>
      </c>
      <c r="L3480">
        <v>68000000</v>
      </c>
      <c r="M3480">
        <v>33461011</v>
      </c>
      <c r="N3480" t="s">
        <v>103</v>
      </c>
      <c r="O3480">
        <v>121</v>
      </c>
    </row>
    <row r="3481" spans="1:15" x14ac:dyDescent="0.25">
      <c r="A3481" t="s">
        <v>12820</v>
      </c>
      <c r="B3481" t="s">
        <v>68</v>
      </c>
      <c r="C3481" t="s">
        <v>34</v>
      </c>
      <c r="D3481">
        <v>1999</v>
      </c>
      <c r="E3481" t="s">
        <v>12505</v>
      </c>
      <c r="F3481">
        <v>4.9000000000000004</v>
      </c>
      <c r="G3481">
        <v>155000</v>
      </c>
      <c r="H3481" t="s">
        <v>5760</v>
      </c>
      <c r="I3481" t="s">
        <v>11678</v>
      </c>
      <c r="J3481" t="s">
        <v>115</v>
      </c>
      <c r="K3481" t="s">
        <v>7</v>
      </c>
      <c r="L3481">
        <v>170000000</v>
      </c>
      <c r="M3481">
        <v>222104681</v>
      </c>
      <c r="N3481" t="s">
        <v>12819</v>
      </c>
      <c r="O3481">
        <v>106</v>
      </c>
    </row>
    <row r="3482" spans="1:15" x14ac:dyDescent="0.25">
      <c r="A3482" t="s">
        <v>12818</v>
      </c>
      <c r="B3482" t="s">
        <v>68</v>
      </c>
      <c r="C3482" t="s">
        <v>24</v>
      </c>
      <c r="D3482">
        <v>1999</v>
      </c>
      <c r="E3482" t="s">
        <v>12817</v>
      </c>
      <c r="F3482">
        <v>6.4</v>
      </c>
      <c r="G3482">
        <v>205000</v>
      </c>
      <c r="H3482" t="s">
        <v>5259</v>
      </c>
      <c r="I3482" t="s">
        <v>12816</v>
      </c>
      <c r="J3482" t="s">
        <v>1712</v>
      </c>
      <c r="K3482" t="s">
        <v>7</v>
      </c>
      <c r="L3482">
        <v>34200000</v>
      </c>
      <c r="M3482">
        <v>234801895</v>
      </c>
      <c r="N3482" t="s">
        <v>12815</v>
      </c>
      <c r="O3482">
        <v>93</v>
      </c>
    </row>
    <row r="3483" spans="1:15" x14ac:dyDescent="0.25">
      <c r="A3483" t="s">
        <v>12814</v>
      </c>
      <c r="B3483" t="s">
        <v>41</v>
      </c>
      <c r="C3483" t="s">
        <v>4370</v>
      </c>
      <c r="D3483">
        <v>1999</v>
      </c>
      <c r="E3483" t="s">
        <v>12221</v>
      </c>
      <c r="F3483">
        <v>6.7</v>
      </c>
      <c r="G3483">
        <v>172000</v>
      </c>
      <c r="H3483" t="s">
        <v>6153</v>
      </c>
      <c r="I3483" t="s">
        <v>12813</v>
      </c>
      <c r="J3483" t="s">
        <v>2674</v>
      </c>
      <c r="K3483" t="s">
        <v>562</v>
      </c>
      <c r="L3483">
        <v>38000000</v>
      </c>
      <c r="M3483">
        <v>58401898</v>
      </c>
      <c r="N3483" t="s">
        <v>11253</v>
      </c>
      <c r="O3483">
        <v>133</v>
      </c>
    </row>
    <row r="3484" spans="1:15" x14ac:dyDescent="0.25">
      <c r="A3484" t="s">
        <v>12812</v>
      </c>
      <c r="B3484" t="s">
        <v>41</v>
      </c>
      <c r="C3484" t="s">
        <v>87</v>
      </c>
      <c r="D3484">
        <v>1999</v>
      </c>
      <c r="E3484" t="s">
        <v>12423</v>
      </c>
      <c r="F3484">
        <v>6.5</v>
      </c>
      <c r="G3484">
        <v>78000</v>
      </c>
      <c r="H3484" t="s">
        <v>2823</v>
      </c>
      <c r="I3484" t="s">
        <v>12811</v>
      </c>
      <c r="J3484" t="s">
        <v>589</v>
      </c>
      <c r="K3484" t="s">
        <v>7</v>
      </c>
      <c r="L3484">
        <v>70000000</v>
      </c>
      <c r="M3484">
        <v>177841558</v>
      </c>
      <c r="N3484" t="s">
        <v>108</v>
      </c>
      <c r="O3484">
        <v>105</v>
      </c>
    </row>
    <row r="3485" spans="1:15" x14ac:dyDescent="0.25">
      <c r="A3485" t="s">
        <v>12810</v>
      </c>
      <c r="B3485" t="s">
        <v>41</v>
      </c>
      <c r="C3485" t="s">
        <v>409</v>
      </c>
      <c r="D3485">
        <v>1999</v>
      </c>
      <c r="E3485" t="s">
        <v>12458</v>
      </c>
      <c r="F3485">
        <v>7.8</v>
      </c>
      <c r="G3485">
        <v>163000</v>
      </c>
      <c r="H3485" t="s">
        <v>3998</v>
      </c>
      <c r="I3485" t="s">
        <v>12809</v>
      </c>
      <c r="J3485" t="s">
        <v>3355</v>
      </c>
      <c r="K3485" t="s">
        <v>7</v>
      </c>
      <c r="L3485">
        <v>90000000</v>
      </c>
      <c r="M3485">
        <v>60289912</v>
      </c>
      <c r="N3485" t="s">
        <v>6122</v>
      </c>
      <c r="O3485">
        <v>157</v>
      </c>
    </row>
    <row r="3486" spans="1:15" x14ac:dyDescent="0.25">
      <c r="A3486" t="s">
        <v>12808</v>
      </c>
      <c r="B3486" t="s">
        <v>41</v>
      </c>
      <c r="C3486" t="s">
        <v>24</v>
      </c>
      <c r="D3486">
        <v>1999</v>
      </c>
      <c r="E3486" t="s">
        <v>12807</v>
      </c>
      <c r="F3486">
        <v>5.7</v>
      </c>
      <c r="G3486">
        <v>72000</v>
      </c>
      <c r="H3486" t="s">
        <v>734</v>
      </c>
      <c r="I3486" t="s">
        <v>9396</v>
      </c>
      <c r="J3486" t="s">
        <v>9395</v>
      </c>
      <c r="K3486" t="s">
        <v>7</v>
      </c>
      <c r="L3486">
        <v>17000000</v>
      </c>
      <c r="M3486">
        <v>92938755</v>
      </c>
      <c r="N3486" t="s">
        <v>10792</v>
      </c>
      <c r="O3486">
        <v>88</v>
      </c>
    </row>
    <row r="3487" spans="1:15" x14ac:dyDescent="0.25">
      <c r="A3487" t="s">
        <v>12806</v>
      </c>
      <c r="B3487" t="s">
        <v>41</v>
      </c>
      <c r="C3487" t="s">
        <v>34</v>
      </c>
      <c r="D3487">
        <v>1999</v>
      </c>
      <c r="E3487" t="s">
        <v>12545</v>
      </c>
      <c r="F3487">
        <v>6.6</v>
      </c>
      <c r="G3487">
        <v>119000</v>
      </c>
      <c r="H3487" t="s">
        <v>10485</v>
      </c>
      <c r="I3487" t="s">
        <v>10644</v>
      </c>
      <c r="J3487" t="s">
        <v>3567</v>
      </c>
      <c r="K3487" t="s">
        <v>7</v>
      </c>
      <c r="L3487">
        <v>160000000</v>
      </c>
      <c r="M3487">
        <v>61698899</v>
      </c>
      <c r="N3487" t="s">
        <v>6122</v>
      </c>
      <c r="O3487">
        <v>102</v>
      </c>
    </row>
    <row r="3488" spans="1:15" x14ac:dyDescent="0.25">
      <c r="A3488" t="s">
        <v>2580</v>
      </c>
      <c r="B3488" t="s">
        <v>41</v>
      </c>
      <c r="C3488" t="s">
        <v>24</v>
      </c>
      <c r="D3488">
        <v>1999</v>
      </c>
      <c r="E3488" t="s">
        <v>12493</v>
      </c>
      <c r="F3488">
        <v>6.8</v>
      </c>
      <c r="G3488">
        <v>47000</v>
      </c>
      <c r="H3488" t="s">
        <v>11737</v>
      </c>
      <c r="I3488" t="s">
        <v>10564</v>
      </c>
      <c r="J3488" t="s">
        <v>2822</v>
      </c>
      <c r="K3488" t="s">
        <v>7</v>
      </c>
      <c r="L3488">
        <v>80000000</v>
      </c>
      <c r="M3488">
        <v>73475268</v>
      </c>
      <c r="N3488" t="s">
        <v>4134</v>
      </c>
      <c r="O3488">
        <v>108</v>
      </c>
    </row>
    <row r="3489" spans="1:15" x14ac:dyDescent="0.25">
      <c r="A3489" t="s">
        <v>12805</v>
      </c>
      <c r="B3489" t="s">
        <v>41</v>
      </c>
      <c r="C3489" t="s">
        <v>34</v>
      </c>
      <c r="D3489">
        <v>1999</v>
      </c>
      <c r="E3489" t="s">
        <v>12568</v>
      </c>
      <c r="F3489">
        <v>5.8</v>
      </c>
      <c r="G3489">
        <v>107000</v>
      </c>
      <c r="H3489" t="s">
        <v>7066</v>
      </c>
      <c r="I3489" t="s">
        <v>12804</v>
      </c>
      <c r="J3489" t="s">
        <v>3674</v>
      </c>
      <c r="K3489" t="s">
        <v>7</v>
      </c>
      <c r="L3489">
        <v>100000000</v>
      </c>
      <c r="M3489">
        <v>211989043</v>
      </c>
      <c r="N3489" t="s">
        <v>10745</v>
      </c>
      <c r="O3489">
        <v>122</v>
      </c>
    </row>
    <row r="3490" spans="1:15" x14ac:dyDescent="0.25">
      <c r="A3490" t="s">
        <v>12803</v>
      </c>
      <c r="B3490" t="s">
        <v>41</v>
      </c>
      <c r="C3490" t="s">
        <v>87</v>
      </c>
      <c r="D3490">
        <v>1999</v>
      </c>
      <c r="E3490" t="s">
        <v>12802</v>
      </c>
      <c r="F3490">
        <v>6.9</v>
      </c>
      <c r="G3490">
        <v>89000</v>
      </c>
      <c r="H3490" t="s">
        <v>10485</v>
      </c>
      <c r="I3490" t="s">
        <v>12801</v>
      </c>
      <c r="J3490" t="s">
        <v>4204</v>
      </c>
      <c r="K3490" t="s">
        <v>7</v>
      </c>
      <c r="L3490">
        <v>48000000</v>
      </c>
      <c r="M3490">
        <v>124305181</v>
      </c>
      <c r="N3490" t="s">
        <v>9348</v>
      </c>
      <c r="O3490">
        <v>113</v>
      </c>
    </row>
    <row r="3491" spans="1:15" x14ac:dyDescent="0.25">
      <c r="A3491" t="s">
        <v>12800</v>
      </c>
      <c r="B3491" t="s">
        <v>68</v>
      </c>
      <c r="C3491" t="s">
        <v>24</v>
      </c>
      <c r="D3491">
        <v>1999</v>
      </c>
      <c r="E3491" t="s">
        <v>12393</v>
      </c>
      <c r="F3491">
        <v>6.6</v>
      </c>
      <c r="G3491">
        <v>34000</v>
      </c>
      <c r="H3491" t="s">
        <v>12799</v>
      </c>
      <c r="I3491" t="s">
        <v>12798</v>
      </c>
      <c r="J3491" t="s">
        <v>5459</v>
      </c>
      <c r="K3491" t="s">
        <v>332</v>
      </c>
      <c r="L3491">
        <v>15000000</v>
      </c>
      <c r="M3491">
        <v>10571408</v>
      </c>
      <c r="N3491" t="s">
        <v>666</v>
      </c>
      <c r="O3491">
        <v>97</v>
      </c>
    </row>
    <row r="3492" spans="1:15" x14ac:dyDescent="0.25">
      <c r="A3492" t="s">
        <v>12797</v>
      </c>
      <c r="B3492" t="s">
        <v>41</v>
      </c>
      <c r="C3492" t="s">
        <v>409</v>
      </c>
      <c r="D3492">
        <v>1999</v>
      </c>
      <c r="E3492" t="s">
        <v>12144</v>
      </c>
      <c r="F3492">
        <v>7.5</v>
      </c>
      <c r="G3492">
        <v>94000</v>
      </c>
      <c r="H3492" t="s">
        <v>5060</v>
      </c>
      <c r="I3492" t="s">
        <v>5060</v>
      </c>
      <c r="J3492" t="s">
        <v>6605</v>
      </c>
      <c r="K3492" t="s">
        <v>7</v>
      </c>
      <c r="L3492">
        <v>2000000</v>
      </c>
      <c r="M3492">
        <v>11540607</v>
      </c>
      <c r="N3492" t="s">
        <v>617</v>
      </c>
      <c r="O3492">
        <v>118</v>
      </c>
    </row>
    <row r="3493" spans="1:15" x14ac:dyDescent="0.25">
      <c r="A3493" t="s">
        <v>12796</v>
      </c>
      <c r="B3493" t="s">
        <v>41</v>
      </c>
      <c r="C3493" t="s">
        <v>87</v>
      </c>
      <c r="D3493">
        <v>1999</v>
      </c>
      <c r="E3493" t="s">
        <v>12609</v>
      </c>
      <c r="F3493">
        <v>6.5</v>
      </c>
      <c r="G3493">
        <v>127000</v>
      </c>
      <c r="H3493" t="s">
        <v>5997</v>
      </c>
      <c r="I3493" t="s">
        <v>6807</v>
      </c>
      <c r="J3493" t="s">
        <v>1848</v>
      </c>
      <c r="K3493" t="s">
        <v>332</v>
      </c>
      <c r="L3493">
        <v>40000000</v>
      </c>
      <c r="M3493">
        <v>96618699</v>
      </c>
      <c r="N3493" t="s">
        <v>114</v>
      </c>
      <c r="O3493">
        <v>123</v>
      </c>
    </row>
    <row r="3494" spans="1:15" x14ac:dyDescent="0.25">
      <c r="A3494" t="s">
        <v>12795</v>
      </c>
      <c r="B3494" t="s">
        <v>41</v>
      </c>
      <c r="C3494" t="s">
        <v>87</v>
      </c>
      <c r="D3494">
        <v>1999</v>
      </c>
      <c r="E3494" t="s">
        <v>12464</v>
      </c>
      <c r="F3494">
        <v>5.6</v>
      </c>
      <c r="G3494">
        <v>54000</v>
      </c>
      <c r="H3494" t="s">
        <v>10828</v>
      </c>
      <c r="I3494" t="s">
        <v>11728</v>
      </c>
      <c r="J3494" t="s">
        <v>3525</v>
      </c>
      <c r="K3494" t="s">
        <v>7</v>
      </c>
      <c r="L3494">
        <v>37000000</v>
      </c>
      <c r="M3494">
        <v>42593455</v>
      </c>
      <c r="N3494" t="s">
        <v>6380</v>
      </c>
      <c r="O3494">
        <v>93</v>
      </c>
    </row>
    <row r="3495" spans="1:15" x14ac:dyDescent="0.25">
      <c r="A3495" t="s">
        <v>12794</v>
      </c>
      <c r="B3495" t="s">
        <v>41</v>
      </c>
      <c r="C3495" t="s">
        <v>24</v>
      </c>
      <c r="D3495">
        <v>1999</v>
      </c>
      <c r="E3495" t="s">
        <v>11906</v>
      </c>
      <c r="F3495">
        <v>6.7</v>
      </c>
      <c r="G3495">
        <v>29000</v>
      </c>
      <c r="H3495" t="s">
        <v>9494</v>
      </c>
      <c r="I3495" t="s">
        <v>12793</v>
      </c>
      <c r="J3495" t="s">
        <v>12792</v>
      </c>
      <c r="K3495" t="s">
        <v>7</v>
      </c>
      <c r="L3495">
        <v>1200000</v>
      </c>
      <c r="M3495">
        <v>2595216</v>
      </c>
      <c r="N3495" t="s">
        <v>12791</v>
      </c>
      <c r="O3495">
        <v>85</v>
      </c>
    </row>
    <row r="3496" spans="1:15" x14ac:dyDescent="0.25">
      <c r="A3496" t="s">
        <v>12790</v>
      </c>
      <c r="B3496" t="s">
        <v>68</v>
      </c>
      <c r="C3496" t="s">
        <v>24</v>
      </c>
      <c r="D3496">
        <v>1999</v>
      </c>
      <c r="E3496" t="s">
        <v>12765</v>
      </c>
      <c r="F3496">
        <v>6.1</v>
      </c>
      <c r="G3496">
        <v>85000</v>
      </c>
      <c r="H3496" t="s">
        <v>4851</v>
      </c>
      <c r="I3496" t="s">
        <v>1573</v>
      </c>
      <c r="J3496" t="s">
        <v>5300</v>
      </c>
      <c r="K3496" t="s">
        <v>7</v>
      </c>
      <c r="L3496">
        <v>25000000</v>
      </c>
      <c r="M3496">
        <v>84565230</v>
      </c>
      <c r="N3496" t="s">
        <v>527</v>
      </c>
      <c r="O3496">
        <v>107</v>
      </c>
    </row>
    <row r="3497" spans="1:15" x14ac:dyDescent="0.25">
      <c r="A3497" t="s">
        <v>12789</v>
      </c>
      <c r="B3497" t="s">
        <v>41</v>
      </c>
      <c r="C3497" t="s">
        <v>24</v>
      </c>
      <c r="D3497">
        <v>1999</v>
      </c>
      <c r="E3497" t="s">
        <v>12776</v>
      </c>
      <c r="F3497">
        <v>5.6</v>
      </c>
      <c r="G3497">
        <v>25000</v>
      </c>
      <c r="H3497" t="s">
        <v>12788</v>
      </c>
      <c r="I3497" t="s">
        <v>12788</v>
      </c>
      <c r="J3497" t="s">
        <v>12787</v>
      </c>
      <c r="K3497" t="s">
        <v>7</v>
      </c>
      <c r="L3497">
        <v>3500000</v>
      </c>
      <c r="M3497">
        <v>3117085</v>
      </c>
      <c r="N3497" t="s">
        <v>12786</v>
      </c>
      <c r="O3497">
        <v>87</v>
      </c>
    </row>
    <row r="3498" spans="1:15" x14ac:dyDescent="0.25">
      <c r="A3498" t="s">
        <v>12785</v>
      </c>
      <c r="B3498" t="s">
        <v>41</v>
      </c>
      <c r="C3498" t="s">
        <v>87</v>
      </c>
      <c r="D3498">
        <v>1999</v>
      </c>
      <c r="E3498" t="s">
        <v>12458</v>
      </c>
      <c r="F3498">
        <v>6.7</v>
      </c>
      <c r="G3498">
        <v>159000</v>
      </c>
      <c r="H3498" t="s">
        <v>4638</v>
      </c>
      <c r="I3498" t="s">
        <v>12784</v>
      </c>
      <c r="J3498" t="s">
        <v>1804</v>
      </c>
      <c r="K3498" t="s">
        <v>7</v>
      </c>
      <c r="L3498">
        <v>73000000</v>
      </c>
      <c r="M3498">
        <v>151493655</v>
      </c>
      <c r="N3498" t="s">
        <v>114</v>
      </c>
      <c r="O3498">
        <v>118</v>
      </c>
    </row>
    <row r="3499" spans="1:15" x14ac:dyDescent="0.25">
      <c r="A3499" t="s">
        <v>12783</v>
      </c>
      <c r="B3499" t="s">
        <v>41</v>
      </c>
      <c r="C3499" t="s">
        <v>11</v>
      </c>
      <c r="D3499">
        <v>1999</v>
      </c>
      <c r="E3499" t="s">
        <v>12745</v>
      </c>
      <c r="F3499">
        <v>6.9</v>
      </c>
      <c r="G3499">
        <v>114000</v>
      </c>
      <c r="H3499" t="s">
        <v>3232</v>
      </c>
      <c r="I3499" t="s">
        <v>8520</v>
      </c>
      <c r="J3499" t="s">
        <v>3476</v>
      </c>
      <c r="K3499" t="s">
        <v>7</v>
      </c>
      <c r="L3499">
        <v>55000000</v>
      </c>
      <c r="M3499">
        <v>100230832</v>
      </c>
      <c r="N3499" t="s">
        <v>138</v>
      </c>
      <c r="O3499">
        <v>162</v>
      </c>
    </row>
    <row r="3500" spans="1:15" x14ac:dyDescent="0.25">
      <c r="A3500" t="s">
        <v>12782</v>
      </c>
      <c r="B3500" t="s">
        <v>41</v>
      </c>
      <c r="C3500" t="s">
        <v>11</v>
      </c>
      <c r="D3500">
        <v>1999</v>
      </c>
      <c r="E3500" t="s">
        <v>12442</v>
      </c>
      <c r="F3500">
        <v>6.6</v>
      </c>
      <c r="G3500">
        <v>8100</v>
      </c>
      <c r="H3500" t="s">
        <v>6606</v>
      </c>
      <c r="I3500" t="s">
        <v>2242</v>
      </c>
      <c r="J3500" t="s">
        <v>6656</v>
      </c>
      <c r="K3500" t="s">
        <v>7</v>
      </c>
      <c r="L3500">
        <v>14000000</v>
      </c>
      <c r="M3500">
        <v>4750660</v>
      </c>
      <c r="N3500" t="s">
        <v>3464</v>
      </c>
      <c r="O3500">
        <v>107</v>
      </c>
    </row>
    <row r="3501" spans="1:15" x14ac:dyDescent="0.25">
      <c r="A3501" t="s">
        <v>12781</v>
      </c>
      <c r="B3501" t="s">
        <v>41</v>
      </c>
      <c r="C3501" t="s">
        <v>87</v>
      </c>
      <c r="D3501">
        <v>1999</v>
      </c>
      <c r="E3501" t="s">
        <v>12780</v>
      </c>
      <c r="F3501">
        <v>6.7</v>
      </c>
      <c r="G3501">
        <v>37000</v>
      </c>
      <c r="H3501" t="s">
        <v>1922</v>
      </c>
      <c r="I3501" t="s">
        <v>1922</v>
      </c>
      <c r="J3501" t="s">
        <v>9411</v>
      </c>
      <c r="K3501" t="s">
        <v>7</v>
      </c>
      <c r="L3501">
        <v>22000000</v>
      </c>
      <c r="M3501">
        <v>19288130</v>
      </c>
      <c r="N3501" t="s">
        <v>6122</v>
      </c>
      <c r="O3501">
        <v>142</v>
      </c>
    </row>
    <row r="3502" spans="1:15" x14ac:dyDescent="0.25">
      <c r="A3502" t="s">
        <v>12779</v>
      </c>
      <c r="B3502" t="s">
        <v>68</v>
      </c>
      <c r="C3502" t="s">
        <v>11</v>
      </c>
      <c r="D3502">
        <v>1999</v>
      </c>
      <c r="E3502" t="s">
        <v>12467</v>
      </c>
      <c r="F3502">
        <v>7.4</v>
      </c>
      <c r="G3502">
        <v>95000</v>
      </c>
      <c r="H3502" t="s">
        <v>1332</v>
      </c>
      <c r="I3502" t="s">
        <v>9812</v>
      </c>
      <c r="J3502" t="s">
        <v>4254</v>
      </c>
      <c r="K3502" t="s">
        <v>7</v>
      </c>
      <c r="L3502">
        <v>24000000</v>
      </c>
      <c r="M3502">
        <v>88545092</v>
      </c>
      <c r="N3502" t="s">
        <v>12778</v>
      </c>
      <c r="O3502">
        <v>126</v>
      </c>
    </row>
    <row r="3503" spans="1:15" x14ac:dyDescent="0.25">
      <c r="A3503" t="s">
        <v>12777</v>
      </c>
      <c r="B3503" t="s">
        <v>101</v>
      </c>
      <c r="C3503" t="s">
        <v>409</v>
      </c>
      <c r="D3503">
        <v>1999</v>
      </c>
      <c r="E3503" t="s">
        <v>12776</v>
      </c>
      <c r="F3503">
        <v>7.8</v>
      </c>
      <c r="G3503">
        <v>85000</v>
      </c>
      <c r="H3503" t="s">
        <v>6443</v>
      </c>
      <c r="I3503" t="s">
        <v>12775</v>
      </c>
      <c r="J3503" t="s">
        <v>2221</v>
      </c>
      <c r="K3503" t="s">
        <v>7</v>
      </c>
      <c r="L3503">
        <v>25000000</v>
      </c>
      <c r="M3503">
        <v>34698753</v>
      </c>
      <c r="N3503" t="s">
        <v>103</v>
      </c>
      <c r="O3503">
        <v>108</v>
      </c>
    </row>
    <row r="3504" spans="1:15" x14ac:dyDescent="0.25">
      <c r="A3504" t="s">
        <v>12774</v>
      </c>
      <c r="B3504" t="s">
        <v>68</v>
      </c>
      <c r="C3504" t="s">
        <v>438</v>
      </c>
      <c r="D3504">
        <v>1999</v>
      </c>
      <c r="E3504" t="s">
        <v>12393</v>
      </c>
      <c r="F3504">
        <v>5</v>
      </c>
      <c r="G3504">
        <v>73000</v>
      </c>
      <c r="H3504" t="s">
        <v>10548</v>
      </c>
      <c r="I3504" t="s">
        <v>12115</v>
      </c>
      <c r="J3504" t="s">
        <v>857</v>
      </c>
      <c r="K3504" t="s">
        <v>7</v>
      </c>
      <c r="L3504">
        <v>80000000</v>
      </c>
      <c r="M3504">
        <v>177311151</v>
      </c>
      <c r="N3504" t="s">
        <v>632</v>
      </c>
      <c r="O3504">
        <v>113</v>
      </c>
    </row>
    <row r="3505" spans="1:15" x14ac:dyDescent="0.25">
      <c r="A3505" t="s">
        <v>12773</v>
      </c>
      <c r="B3505" t="s">
        <v>41</v>
      </c>
      <c r="C3505" t="s">
        <v>5</v>
      </c>
      <c r="D3505">
        <v>1999</v>
      </c>
      <c r="E3505" t="s">
        <v>12442</v>
      </c>
      <c r="F3505">
        <v>6.8</v>
      </c>
      <c r="G3505">
        <v>96000</v>
      </c>
      <c r="H3505" t="s">
        <v>4348</v>
      </c>
      <c r="I3505" t="s">
        <v>4348</v>
      </c>
      <c r="J3505" t="s">
        <v>4390</v>
      </c>
      <c r="K3505" t="s">
        <v>265</v>
      </c>
      <c r="L3505">
        <v>15000000</v>
      </c>
      <c r="M3505">
        <v>2856712</v>
      </c>
      <c r="N3505" t="s">
        <v>1991</v>
      </c>
      <c r="O3505">
        <v>97</v>
      </c>
    </row>
    <row r="3506" spans="1:15" x14ac:dyDescent="0.25">
      <c r="A3506" t="s">
        <v>12772</v>
      </c>
      <c r="B3506" t="s">
        <v>68</v>
      </c>
      <c r="C3506" t="s">
        <v>11</v>
      </c>
      <c r="D3506">
        <v>1999</v>
      </c>
      <c r="E3506" t="s">
        <v>12697</v>
      </c>
      <c r="F3506">
        <v>6.6</v>
      </c>
      <c r="G3506">
        <v>33000</v>
      </c>
      <c r="H3506" t="s">
        <v>5160</v>
      </c>
      <c r="I3506" t="s">
        <v>12771</v>
      </c>
      <c r="J3506" t="s">
        <v>671</v>
      </c>
      <c r="K3506" t="s">
        <v>7</v>
      </c>
      <c r="L3506">
        <v>80000000</v>
      </c>
      <c r="M3506">
        <v>46112640</v>
      </c>
      <c r="N3506" t="s">
        <v>103</v>
      </c>
      <c r="O3506">
        <v>137</v>
      </c>
    </row>
    <row r="3507" spans="1:15" x14ac:dyDescent="0.25">
      <c r="A3507" t="s">
        <v>12770</v>
      </c>
      <c r="B3507" t="s">
        <v>41</v>
      </c>
      <c r="C3507" t="s">
        <v>11</v>
      </c>
      <c r="D3507">
        <v>1999</v>
      </c>
      <c r="E3507" t="s">
        <v>12445</v>
      </c>
      <c r="F3507">
        <v>6.8</v>
      </c>
      <c r="G3507">
        <v>65000</v>
      </c>
      <c r="H3507" t="s">
        <v>1006</v>
      </c>
      <c r="I3507" t="s">
        <v>12769</v>
      </c>
      <c r="J3507" t="s">
        <v>1848</v>
      </c>
      <c r="K3507" t="s">
        <v>7</v>
      </c>
      <c r="L3507">
        <v>55000000</v>
      </c>
      <c r="M3507">
        <v>16797191</v>
      </c>
      <c r="N3507" t="s">
        <v>12768</v>
      </c>
      <c r="O3507">
        <v>121</v>
      </c>
    </row>
    <row r="3508" spans="1:15" x14ac:dyDescent="0.25">
      <c r="A3508" t="s">
        <v>12767</v>
      </c>
      <c r="B3508" t="s">
        <v>41</v>
      </c>
      <c r="C3508" t="s">
        <v>34</v>
      </c>
      <c r="D3508">
        <v>1999</v>
      </c>
      <c r="E3508" t="s">
        <v>12558</v>
      </c>
      <c r="F3508">
        <v>7.1</v>
      </c>
      <c r="G3508">
        <v>163000</v>
      </c>
      <c r="H3508" t="s">
        <v>3888</v>
      </c>
      <c r="I3508" t="s">
        <v>5195</v>
      </c>
      <c r="J3508" t="s">
        <v>2431</v>
      </c>
      <c r="K3508" t="s">
        <v>7</v>
      </c>
      <c r="L3508">
        <v>75000000</v>
      </c>
      <c r="M3508">
        <v>107752036</v>
      </c>
      <c r="N3508" t="s">
        <v>138</v>
      </c>
      <c r="O3508">
        <v>114</v>
      </c>
    </row>
    <row r="3509" spans="1:15" x14ac:dyDescent="0.25">
      <c r="A3509" t="s">
        <v>12766</v>
      </c>
      <c r="B3509" t="s">
        <v>41</v>
      </c>
      <c r="C3509" t="s">
        <v>24</v>
      </c>
      <c r="D3509">
        <v>1999</v>
      </c>
      <c r="E3509" t="s">
        <v>12765</v>
      </c>
      <c r="F3509">
        <v>7.2</v>
      </c>
      <c r="G3509">
        <v>68000</v>
      </c>
      <c r="H3509" t="s">
        <v>2157</v>
      </c>
      <c r="I3509" t="s">
        <v>939</v>
      </c>
      <c r="J3509" t="s">
        <v>5971</v>
      </c>
      <c r="K3509" t="s">
        <v>7</v>
      </c>
      <c r="L3509">
        <v>20000000</v>
      </c>
      <c r="M3509">
        <v>28451622</v>
      </c>
      <c r="N3509" t="s">
        <v>114</v>
      </c>
      <c r="O3509">
        <v>102</v>
      </c>
    </row>
    <row r="3510" spans="1:15" x14ac:dyDescent="0.25">
      <c r="A3510" t="s">
        <v>12764</v>
      </c>
      <c r="B3510" t="s">
        <v>41</v>
      </c>
      <c r="C3510" t="s">
        <v>34</v>
      </c>
      <c r="D3510">
        <v>1999</v>
      </c>
      <c r="E3510" t="s">
        <v>12534</v>
      </c>
      <c r="F3510">
        <v>7.1</v>
      </c>
      <c r="G3510">
        <v>133000</v>
      </c>
      <c r="H3510" t="s">
        <v>4012</v>
      </c>
      <c r="I3510" t="s">
        <v>11326</v>
      </c>
      <c r="J3510" t="s">
        <v>3377</v>
      </c>
      <c r="K3510" t="s">
        <v>7</v>
      </c>
      <c r="L3510">
        <v>90000000</v>
      </c>
      <c r="M3510">
        <v>161626121</v>
      </c>
      <c r="N3510" t="s">
        <v>11179</v>
      </c>
      <c r="O3510">
        <v>100</v>
      </c>
    </row>
    <row r="3511" spans="1:15" x14ac:dyDescent="0.25">
      <c r="A3511" t="s">
        <v>12763</v>
      </c>
      <c r="B3511" t="s">
        <v>41</v>
      </c>
      <c r="C3511" t="s">
        <v>73</v>
      </c>
      <c r="D3511">
        <v>1999</v>
      </c>
      <c r="E3511" t="s">
        <v>12505</v>
      </c>
      <c r="F3511">
        <v>7.7</v>
      </c>
      <c r="G3511">
        <v>195000</v>
      </c>
      <c r="H3511" t="s">
        <v>9978</v>
      </c>
      <c r="I3511" t="s">
        <v>9978</v>
      </c>
      <c r="J3511" t="s">
        <v>9978</v>
      </c>
      <c r="K3511" t="s">
        <v>7</v>
      </c>
      <c r="L3511">
        <v>21000000</v>
      </c>
      <c r="M3511">
        <v>83137603</v>
      </c>
      <c r="N3511" t="s">
        <v>5174</v>
      </c>
      <c r="O3511">
        <v>81</v>
      </c>
    </row>
    <row r="3512" spans="1:15" x14ac:dyDescent="0.25">
      <c r="A3512" t="s">
        <v>12762</v>
      </c>
      <c r="B3512" t="s">
        <v>915</v>
      </c>
      <c r="C3512" t="s">
        <v>409</v>
      </c>
      <c r="D3512">
        <v>1999</v>
      </c>
      <c r="E3512" t="s">
        <v>12761</v>
      </c>
      <c r="F3512">
        <v>8</v>
      </c>
      <c r="G3512">
        <v>84000</v>
      </c>
      <c r="H3512" t="s">
        <v>8897</v>
      </c>
      <c r="I3512" t="s">
        <v>12760</v>
      </c>
      <c r="J3512" t="s">
        <v>12759</v>
      </c>
      <c r="K3512" t="s">
        <v>562</v>
      </c>
      <c r="L3512">
        <v>10000000</v>
      </c>
      <c r="M3512">
        <v>6416569</v>
      </c>
      <c r="N3512" t="s">
        <v>12758</v>
      </c>
      <c r="O3512">
        <v>112</v>
      </c>
    </row>
    <row r="3513" spans="1:15" x14ac:dyDescent="0.25">
      <c r="A3513" t="s">
        <v>12757</v>
      </c>
      <c r="B3513" t="s">
        <v>41</v>
      </c>
      <c r="C3513" t="s">
        <v>24</v>
      </c>
      <c r="D3513">
        <v>1999</v>
      </c>
      <c r="E3513" t="s">
        <v>12736</v>
      </c>
      <c r="F3513">
        <v>6.2</v>
      </c>
      <c r="G3513">
        <v>41000</v>
      </c>
      <c r="H3513" t="s">
        <v>12756</v>
      </c>
      <c r="I3513" t="s">
        <v>12755</v>
      </c>
      <c r="J3513" t="s">
        <v>10871</v>
      </c>
      <c r="K3513" t="s">
        <v>7</v>
      </c>
      <c r="L3513">
        <v>25000000</v>
      </c>
      <c r="M3513">
        <v>4152230</v>
      </c>
      <c r="N3513" t="s">
        <v>114</v>
      </c>
      <c r="O3513">
        <v>92</v>
      </c>
    </row>
    <row r="3514" spans="1:15" x14ac:dyDescent="0.25">
      <c r="A3514" t="s">
        <v>12754</v>
      </c>
      <c r="B3514" t="s">
        <v>68</v>
      </c>
      <c r="C3514" t="s">
        <v>24</v>
      </c>
      <c r="D3514">
        <v>1999</v>
      </c>
      <c r="E3514" t="s">
        <v>12678</v>
      </c>
      <c r="F3514">
        <v>6.4</v>
      </c>
      <c r="G3514">
        <v>68000</v>
      </c>
      <c r="H3514" t="s">
        <v>8410</v>
      </c>
      <c r="I3514" t="s">
        <v>3571</v>
      </c>
      <c r="J3514" t="s">
        <v>3571</v>
      </c>
      <c r="K3514" t="s">
        <v>7</v>
      </c>
      <c r="L3514">
        <v>55000000</v>
      </c>
      <c r="M3514">
        <v>98625775</v>
      </c>
      <c r="N3514" t="s">
        <v>103</v>
      </c>
      <c r="O3514">
        <v>97</v>
      </c>
    </row>
    <row r="3515" spans="1:15" x14ac:dyDescent="0.25">
      <c r="A3515" t="s">
        <v>12753</v>
      </c>
      <c r="B3515" t="s">
        <v>41</v>
      </c>
      <c r="C3515" t="s">
        <v>24</v>
      </c>
      <c r="D3515">
        <v>1999</v>
      </c>
      <c r="E3515" t="s">
        <v>12678</v>
      </c>
      <c r="F3515">
        <v>6.9</v>
      </c>
      <c r="G3515">
        <v>36000</v>
      </c>
      <c r="H3515" t="s">
        <v>2019</v>
      </c>
      <c r="I3515" t="s">
        <v>12752</v>
      </c>
      <c r="J3515" t="s">
        <v>12751</v>
      </c>
      <c r="K3515" t="s">
        <v>7</v>
      </c>
      <c r="L3515">
        <v>34000000</v>
      </c>
      <c r="M3515">
        <v>4217115</v>
      </c>
      <c r="N3515" t="s">
        <v>666</v>
      </c>
      <c r="O3515">
        <v>95</v>
      </c>
    </row>
    <row r="3516" spans="1:15" x14ac:dyDescent="0.25">
      <c r="A3516" t="s">
        <v>12750</v>
      </c>
      <c r="B3516" t="s">
        <v>41</v>
      </c>
      <c r="C3516" t="s">
        <v>87</v>
      </c>
      <c r="D3516">
        <v>1999</v>
      </c>
      <c r="E3516" t="s">
        <v>12749</v>
      </c>
      <c r="F3516">
        <v>6.4</v>
      </c>
      <c r="G3516">
        <v>55000</v>
      </c>
      <c r="H3516" t="s">
        <v>3799</v>
      </c>
      <c r="I3516" t="s">
        <v>12748</v>
      </c>
      <c r="J3516" t="s">
        <v>568</v>
      </c>
      <c r="K3516" t="s">
        <v>7</v>
      </c>
      <c r="L3516">
        <v>95000000</v>
      </c>
      <c r="M3516">
        <v>149705852</v>
      </c>
      <c r="N3516" t="s">
        <v>108</v>
      </c>
      <c r="O3516">
        <v>116</v>
      </c>
    </row>
    <row r="3517" spans="1:15" x14ac:dyDescent="0.25">
      <c r="A3517" t="s">
        <v>12747</v>
      </c>
      <c r="B3517" t="s">
        <v>41</v>
      </c>
      <c r="C3517" t="s">
        <v>100</v>
      </c>
      <c r="D3517">
        <v>1999</v>
      </c>
      <c r="E3517" t="s">
        <v>12615</v>
      </c>
      <c r="F3517">
        <v>6.4</v>
      </c>
      <c r="G3517">
        <v>65000</v>
      </c>
      <c r="H3517" t="s">
        <v>922</v>
      </c>
      <c r="I3517" t="s">
        <v>9028</v>
      </c>
      <c r="J3517" t="s">
        <v>3334</v>
      </c>
      <c r="K3517" t="s">
        <v>562</v>
      </c>
      <c r="L3517">
        <v>85000000</v>
      </c>
      <c r="M3517">
        <v>66976317</v>
      </c>
      <c r="N3517" t="s">
        <v>114</v>
      </c>
      <c r="O3517">
        <v>148</v>
      </c>
    </row>
    <row r="3518" spans="1:15" x14ac:dyDescent="0.25">
      <c r="A3518" t="s">
        <v>12746</v>
      </c>
      <c r="B3518" t="s">
        <v>41</v>
      </c>
      <c r="C3518" t="s">
        <v>409</v>
      </c>
      <c r="D3518">
        <v>1999</v>
      </c>
      <c r="E3518" t="s">
        <v>12745</v>
      </c>
      <c r="F3518">
        <v>7.4</v>
      </c>
      <c r="G3518">
        <v>126000</v>
      </c>
      <c r="H3518" t="s">
        <v>12744</v>
      </c>
      <c r="I3518" t="s">
        <v>4318</v>
      </c>
      <c r="J3518" t="s">
        <v>4521</v>
      </c>
      <c r="K3518" t="s">
        <v>265</v>
      </c>
      <c r="L3518">
        <v>82000000</v>
      </c>
      <c r="M3518">
        <v>47434430</v>
      </c>
      <c r="N3518" t="s">
        <v>103</v>
      </c>
      <c r="O3518">
        <v>118</v>
      </c>
    </row>
    <row r="3519" spans="1:15" x14ac:dyDescent="0.25">
      <c r="A3519" t="s">
        <v>12743</v>
      </c>
      <c r="B3519" t="s">
        <v>52</v>
      </c>
      <c r="C3519" t="s">
        <v>11</v>
      </c>
      <c r="D3519">
        <v>1999</v>
      </c>
      <c r="E3519" t="s">
        <v>12742</v>
      </c>
      <c r="F3519">
        <v>7.5</v>
      </c>
      <c r="G3519">
        <v>9200</v>
      </c>
      <c r="H3519" t="s">
        <v>2586</v>
      </c>
      <c r="I3519" t="s">
        <v>2586</v>
      </c>
      <c r="J3519" t="s">
        <v>12741</v>
      </c>
      <c r="K3519" t="s">
        <v>265</v>
      </c>
      <c r="L3519">
        <v>30000</v>
      </c>
      <c r="M3519">
        <v>217244</v>
      </c>
      <c r="N3519" t="s">
        <v>6890</v>
      </c>
      <c r="O3519">
        <v>94</v>
      </c>
    </row>
    <row r="3520" spans="1:15" x14ac:dyDescent="0.25">
      <c r="A3520" t="s">
        <v>12740</v>
      </c>
      <c r="B3520" t="s">
        <v>41</v>
      </c>
      <c r="C3520" t="s">
        <v>100</v>
      </c>
      <c r="D3520">
        <v>1999</v>
      </c>
      <c r="E3520" t="s">
        <v>12350</v>
      </c>
      <c r="F3520">
        <v>7</v>
      </c>
      <c r="G3520">
        <v>38000</v>
      </c>
      <c r="H3520" t="s">
        <v>12739</v>
      </c>
      <c r="I3520" t="s">
        <v>9448</v>
      </c>
      <c r="J3520" t="s">
        <v>4201</v>
      </c>
      <c r="K3520" t="s">
        <v>265</v>
      </c>
      <c r="L3520">
        <v>12000000</v>
      </c>
      <c r="M3520">
        <v>2062405</v>
      </c>
      <c r="N3520" t="s">
        <v>12738</v>
      </c>
      <c r="O3520">
        <v>101</v>
      </c>
    </row>
    <row r="3521" spans="1:15" x14ac:dyDescent="0.25">
      <c r="A3521" t="s">
        <v>12737</v>
      </c>
      <c r="B3521" t="s">
        <v>68</v>
      </c>
      <c r="C3521" t="s">
        <v>34</v>
      </c>
      <c r="D3521">
        <v>1999</v>
      </c>
      <c r="E3521" t="s">
        <v>12736</v>
      </c>
      <c r="F3521">
        <v>6.3</v>
      </c>
      <c r="G3521">
        <v>110000</v>
      </c>
      <c r="H3521" t="s">
        <v>10529</v>
      </c>
      <c r="I3521" t="s">
        <v>4518</v>
      </c>
      <c r="J3521" t="s">
        <v>10617</v>
      </c>
      <c r="K3521" t="s">
        <v>7</v>
      </c>
      <c r="L3521">
        <v>66000000</v>
      </c>
      <c r="M3521">
        <v>212404396</v>
      </c>
      <c r="N3521" t="s">
        <v>890</v>
      </c>
      <c r="O3521">
        <v>113</v>
      </c>
    </row>
    <row r="3522" spans="1:15" x14ac:dyDescent="0.25">
      <c r="A3522" t="s">
        <v>12735</v>
      </c>
      <c r="B3522" t="s">
        <v>68</v>
      </c>
      <c r="C3522" t="s">
        <v>24</v>
      </c>
      <c r="D3522">
        <v>1999</v>
      </c>
      <c r="E3522" t="s">
        <v>12734</v>
      </c>
      <c r="F3522">
        <v>7.1</v>
      </c>
      <c r="G3522">
        <v>23000</v>
      </c>
      <c r="H3522" t="s">
        <v>3693</v>
      </c>
      <c r="I3522" t="s">
        <v>8296</v>
      </c>
      <c r="J3522" t="s">
        <v>12733</v>
      </c>
      <c r="K3522" t="s">
        <v>265</v>
      </c>
      <c r="M3522">
        <v>4775847</v>
      </c>
      <c r="N3522" t="s">
        <v>11945</v>
      </c>
      <c r="O3522">
        <v>112</v>
      </c>
    </row>
    <row r="3523" spans="1:15" x14ac:dyDescent="0.25">
      <c r="A3523" t="s">
        <v>12732</v>
      </c>
      <c r="B3523" t="s">
        <v>41</v>
      </c>
      <c r="C3523" t="s">
        <v>5</v>
      </c>
      <c r="D3523">
        <v>1999</v>
      </c>
      <c r="E3523" t="s">
        <v>12566</v>
      </c>
      <c r="F3523">
        <v>7</v>
      </c>
      <c r="G3523">
        <v>77000</v>
      </c>
      <c r="H3523" t="s">
        <v>2531</v>
      </c>
      <c r="I3523" t="s">
        <v>12731</v>
      </c>
      <c r="J3523" t="s">
        <v>3529</v>
      </c>
      <c r="K3523" t="s">
        <v>7</v>
      </c>
      <c r="L3523">
        <v>12000000</v>
      </c>
      <c r="M3523">
        <v>21142914</v>
      </c>
      <c r="N3523" t="s">
        <v>11253</v>
      </c>
      <c r="O3523">
        <v>99</v>
      </c>
    </row>
    <row r="3524" spans="1:15" x14ac:dyDescent="0.25">
      <c r="A3524" t="s">
        <v>12730</v>
      </c>
      <c r="B3524" t="s">
        <v>52</v>
      </c>
      <c r="C3524" t="s">
        <v>11</v>
      </c>
      <c r="D3524">
        <v>1999</v>
      </c>
      <c r="E3524" t="s">
        <v>12729</v>
      </c>
      <c r="F3524">
        <v>5.8</v>
      </c>
      <c r="G3524">
        <v>4600</v>
      </c>
      <c r="H3524" t="s">
        <v>7668</v>
      </c>
      <c r="I3524" t="s">
        <v>7668</v>
      </c>
      <c r="J3524" t="s">
        <v>12728</v>
      </c>
      <c r="K3524" t="s">
        <v>562</v>
      </c>
      <c r="N3524" t="s">
        <v>12727</v>
      </c>
      <c r="O3524">
        <v>134</v>
      </c>
    </row>
    <row r="3525" spans="1:15" x14ac:dyDescent="0.25">
      <c r="A3525" t="s">
        <v>12726</v>
      </c>
      <c r="B3525" t="s">
        <v>41</v>
      </c>
      <c r="C3525" t="s">
        <v>34</v>
      </c>
      <c r="D3525">
        <v>1999</v>
      </c>
      <c r="E3525" t="s">
        <v>11858</v>
      </c>
      <c r="F3525">
        <v>7.5</v>
      </c>
      <c r="G3525">
        <v>86000</v>
      </c>
      <c r="H3525" t="s">
        <v>1074</v>
      </c>
      <c r="I3525" t="s">
        <v>1074</v>
      </c>
      <c r="J3525" t="s">
        <v>5021</v>
      </c>
      <c r="K3525" t="s">
        <v>562</v>
      </c>
      <c r="M3525">
        <v>9380473</v>
      </c>
      <c r="N3525" t="s">
        <v>12725</v>
      </c>
      <c r="O3525">
        <v>116</v>
      </c>
    </row>
    <row r="3526" spans="1:15" x14ac:dyDescent="0.25">
      <c r="A3526" t="s">
        <v>12724</v>
      </c>
      <c r="B3526" t="s">
        <v>68</v>
      </c>
      <c r="C3526" t="s">
        <v>24</v>
      </c>
      <c r="D3526">
        <v>1999</v>
      </c>
      <c r="E3526" t="s">
        <v>12600</v>
      </c>
      <c r="F3526">
        <v>5.3</v>
      </c>
      <c r="G3526">
        <v>20000</v>
      </c>
      <c r="H3526" t="s">
        <v>6393</v>
      </c>
      <c r="I3526" t="s">
        <v>6393</v>
      </c>
      <c r="J3526" t="s">
        <v>1247</v>
      </c>
      <c r="K3526" t="s">
        <v>7</v>
      </c>
      <c r="L3526">
        <v>13000000</v>
      </c>
      <c r="M3526">
        <v>8951935</v>
      </c>
      <c r="N3526" t="s">
        <v>3464</v>
      </c>
      <c r="O3526">
        <v>96</v>
      </c>
    </row>
    <row r="3527" spans="1:15" x14ac:dyDescent="0.25">
      <c r="A3527" t="s">
        <v>12723</v>
      </c>
      <c r="B3527" t="s">
        <v>101</v>
      </c>
      <c r="C3527" t="s">
        <v>24</v>
      </c>
      <c r="D3527">
        <v>1999</v>
      </c>
      <c r="E3527" t="s">
        <v>12637</v>
      </c>
      <c r="F3527">
        <v>6.9</v>
      </c>
      <c r="G3527">
        <v>112000</v>
      </c>
      <c r="H3527" t="s">
        <v>3868</v>
      </c>
      <c r="I3527" t="s">
        <v>12722</v>
      </c>
      <c r="J3527" t="s">
        <v>7071</v>
      </c>
      <c r="K3527" t="s">
        <v>7</v>
      </c>
      <c r="L3527">
        <v>100000000</v>
      </c>
      <c r="M3527">
        <v>87423861</v>
      </c>
      <c r="N3527" t="s">
        <v>12721</v>
      </c>
      <c r="O3527">
        <v>132</v>
      </c>
    </row>
    <row r="3528" spans="1:15" x14ac:dyDescent="0.25">
      <c r="A3528" t="s">
        <v>12720</v>
      </c>
      <c r="B3528" t="s">
        <v>101</v>
      </c>
      <c r="C3528" t="s">
        <v>24</v>
      </c>
      <c r="D3528">
        <v>1999</v>
      </c>
      <c r="E3528" t="s">
        <v>12719</v>
      </c>
      <c r="F3528">
        <v>5.6</v>
      </c>
      <c r="G3528">
        <v>95000</v>
      </c>
      <c r="H3528" t="s">
        <v>3435</v>
      </c>
      <c r="I3528" t="s">
        <v>12718</v>
      </c>
      <c r="J3528" t="s">
        <v>6748</v>
      </c>
      <c r="K3528" t="s">
        <v>7</v>
      </c>
      <c r="L3528">
        <v>70000000</v>
      </c>
      <c r="M3528">
        <v>309460292</v>
      </c>
      <c r="N3528" t="s">
        <v>108</v>
      </c>
      <c r="O3528">
        <v>116</v>
      </c>
    </row>
    <row r="3529" spans="1:15" x14ac:dyDescent="0.25">
      <c r="A3529" t="s">
        <v>12717</v>
      </c>
      <c r="B3529" t="s">
        <v>41</v>
      </c>
      <c r="C3529" t="s">
        <v>4370</v>
      </c>
      <c r="D3529">
        <v>1999</v>
      </c>
      <c r="E3529" t="s">
        <v>12716</v>
      </c>
      <c r="F3529">
        <v>7.1</v>
      </c>
      <c r="G3529">
        <v>69000</v>
      </c>
      <c r="H3529" t="s">
        <v>12715</v>
      </c>
      <c r="I3529" t="s">
        <v>12714</v>
      </c>
      <c r="J3529" t="s">
        <v>12713</v>
      </c>
      <c r="K3529" t="s">
        <v>7</v>
      </c>
      <c r="L3529">
        <v>16000000</v>
      </c>
      <c r="M3529">
        <v>18564088</v>
      </c>
      <c r="N3529" t="s">
        <v>114</v>
      </c>
      <c r="O3529">
        <v>100</v>
      </c>
    </row>
    <row r="3530" spans="1:15" x14ac:dyDescent="0.25">
      <c r="A3530" t="s">
        <v>12712</v>
      </c>
      <c r="B3530" t="s">
        <v>101</v>
      </c>
      <c r="C3530" t="s">
        <v>34</v>
      </c>
      <c r="D3530">
        <v>1999</v>
      </c>
      <c r="E3530" t="s">
        <v>12393</v>
      </c>
      <c r="F3530">
        <v>4.2</v>
      </c>
      <c r="G3530">
        <v>46000</v>
      </c>
      <c r="H3530" t="s">
        <v>12711</v>
      </c>
      <c r="I3530" t="s">
        <v>12710</v>
      </c>
      <c r="J3530" t="s">
        <v>7599</v>
      </c>
      <c r="K3530" t="s">
        <v>7</v>
      </c>
      <c r="L3530">
        <v>90000000</v>
      </c>
      <c r="M3530">
        <v>134403112</v>
      </c>
      <c r="N3530" t="s">
        <v>119</v>
      </c>
      <c r="O3530">
        <v>78</v>
      </c>
    </row>
    <row r="3531" spans="1:15" x14ac:dyDescent="0.25">
      <c r="A3531" t="s">
        <v>12709</v>
      </c>
      <c r="B3531" t="s">
        <v>41</v>
      </c>
      <c r="C3531" t="s">
        <v>34</v>
      </c>
      <c r="D3531">
        <v>1999</v>
      </c>
      <c r="E3531" t="s">
        <v>12708</v>
      </c>
      <c r="F3531">
        <v>7.2</v>
      </c>
      <c r="G3531">
        <v>83000</v>
      </c>
      <c r="H3531" t="s">
        <v>11074</v>
      </c>
      <c r="I3531" t="s">
        <v>710</v>
      </c>
      <c r="J3531" t="s">
        <v>1771</v>
      </c>
      <c r="K3531" t="s">
        <v>7</v>
      </c>
      <c r="L3531">
        <v>31000000</v>
      </c>
      <c r="M3531">
        <v>41067311</v>
      </c>
      <c r="N3531" t="s">
        <v>777</v>
      </c>
      <c r="O3531">
        <v>117</v>
      </c>
    </row>
    <row r="3532" spans="1:15" x14ac:dyDescent="0.25">
      <c r="A3532" t="s">
        <v>12707</v>
      </c>
      <c r="B3532" t="s">
        <v>41</v>
      </c>
      <c r="C3532" t="s">
        <v>409</v>
      </c>
      <c r="D3532">
        <v>1999</v>
      </c>
      <c r="E3532" t="s">
        <v>12094</v>
      </c>
      <c r="F3532">
        <v>7.6</v>
      </c>
      <c r="G3532">
        <v>93000</v>
      </c>
      <c r="H3532" t="s">
        <v>12706</v>
      </c>
      <c r="I3532" t="s">
        <v>12705</v>
      </c>
      <c r="J3532" t="s">
        <v>1804</v>
      </c>
      <c r="K3532" t="s">
        <v>7</v>
      </c>
      <c r="L3532">
        <v>50000000</v>
      </c>
      <c r="M3532">
        <v>73956241</v>
      </c>
      <c r="N3532" t="s">
        <v>12704</v>
      </c>
      <c r="O3532">
        <v>146</v>
      </c>
    </row>
    <row r="3533" spans="1:15" x14ac:dyDescent="0.25">
      <c r="A3533" t="s">
        <v>12703</v>
      </c>
      <c r="B3533" t="s">
        <v>41</v>
      </c>
      <c r="C3533" t="s">
        <v>11</v>
      </c>
      <c r="D3533">
        <v>1999</v>
      </c>
      <c r="E3533" t="s">
        <v>12144</v>
      </c>
      <c r="F3533">
        <v>7.9</v>
      </c>
      <c r="G3533">
        <v>91000</v>
      </c>
      <c r="H3533" t="s">
        <v>2774</v>
      </c>
      <c r="I3533" t="s">
        <v>2774</v>
      </c>
      <c r="J3533" t="s">
        <v>12702</v>
      </c>
      <c r="K3533" t="s">
        <v>578</v>
      </c>
      <c r="M3533">
        <v>67952969</v>
      </c>
      <c r="N3533" t="s">
        <v>10189</v>
      </c>
      <c r="O3533">
        <v>101</v>
      </c>
    </row>
    <row r="3534" spans="1:15" x14ac:dyDescent="0.25">
      <c r="A3534" t="s">
        <v>12701</v>
      </c>
      <c r="B3534" t="s">
        <v>68</v>
      </c>
      <c r="C3534" t="s">
        <v>24</v>
      </c>
      <c r="D3534">
        <v>1999</v>
      </c>
      <c r="E3534" t="s">
        <v>12558</v>
      </c>
      <c r="F3534">
        <v>5.8</v>
      </c>
      <c r="G3534">
        <v>19000</v>
      </c>
      <c r="H3534" t="s">
        <v>7037</v>
      </c>
      <c r="I3534" t="s">
        <v>12700</v>
      </c>
      <c r="J3534" t="s">
        <v>12699</v>
      </c>
      <c r="K3534" t="s">
        <v>7</v>
      </c>
      <c r="L3534">
        <v>8500000</v>
      </c>
      <c r="M3534">
        <v>22593409</v>
      </c>
      <c r="N3534" t="s">
        <v>890</v>
      </c>
      <c r="O3534">
        <v>91</v>
      </c>
    </row>
    <row r="3535" spans="1:15" x14ac:dyDescent="0.25">
      <c r="A3535" t="s">
        <v>12698</v>
      </c>
      <c r="B3535" t="s">
        <v>68</v>
      </c>
      <c r="C3535" t="s">
        <v>34</v>
      </c>
      <c r="D3535">
        <v>1999</v>
      </c>
      <c r="E3535" t="s">
        <v>12697</v>
      </c>
      <c r="F3535">
        <v>6.3</v>
      </c>
      <c r="G3535">
        <v>77000</v>
      </c>
      <c r="H3535" t="s">
        <v>9158</v>
      </c>
      <c r="I3535" t="s">
        <v>12696</v>
      </c>
      <c r="J3535" t="s">
        <v>5898</v>
      </c>
      <c r="K3535" t="s">
        <v>332</v>
      </c>
      <c r="L3535">
        <v>65000000</v>
      </c>
      <c r="M3535">
        <v>117758500</v>
      </c>
      <c r="N3535" t="s">
        <v>114</v>
      </c>
      <c r="O3535">
        <v>93</v>
      </c>
    </row>
    <row r="3536" spans="1:15" x14ac:dyDescent="0.25">
      <c r="A3536" t="s">
        <v>12695</v>
      </c>
      <c r="B3536" t="s">
        <v>41</v>
      </c>
      <c r="C3536" t="s">
        <v>87</v>
      </c>
      <c r="D3536">
        <v>1999</v>
      </c>
      <c r="E3536" t="s">
        <v>12694</v>
      </c>
      <c r="F3536">
        <v>7</v>
      </c>
      <c r="G3536">
        <v>31000</v>
      </c>
      <c r="H3536" t="s">
        <v>1410</v>
      </c>
      <c r="I3536" t="s">
        <v>5682</v>
      </c>
      <c r="J3536" t="s">
        <v>5340</v>
      </c>
      <c r="K3536" t="s">
        <v>7</v>
      </c>
      <c r="L3536">
        <v>10000000</v>
      </c>
      <c r="M3536">
        <v>3325736</v>
      </c>
      <c r="N3536" t="s">
        <v>11253</v>
      </c>
      <c r="O3536">
        <v>89</v>
      </c>
    </row>
    <row r="3537" spans="1:15" x14ac:dyDescent="0.25">
      <c r="A3537" t="s">
        <v>12693</v>
      </c>
      <c r="B3537" t="s">
        <v>68</v>
      </c>
      <c r="C3537" t="s">
        <v>11</v>
      </c>
      <c r="D3537">
        <v>1999</v>
      </c>
      <c r="E3537" t="s">
        <v>12623</v>
      </c>
      <c r="F3537">
        <v>6.2</v>
      </c>
      <c r="G3537">
        <v>37000</v>
      </c>
      <c r="H3537" t="s">
        <v>10910</v>
      </c>
      <c r="I3537" t="s">
        <v>3831</v>
      </c>
      <c r="J3537" t="s">
        <v>671</v>
      </c>
      <c r="K3537" t="s">
        <v>7</v>
      </c>
      <c r="L3537">
        <v>80000000</v>
      </c>
      <c r="M3537">
        <v>118880016</v>
      </c>
      <c r="N3537" t="s">
        <v>138</v>
      </c>
      <c r="O3537">
        <v>126</v>
      </c>
    </row>
    <row r="3538" spans="1:15" x14ac:dyDescent="0.25">
      <c r="A3538" t="s">
        <v>12692</v>
      </c>
      <c r="B3538" t="s">
        <v>41</v>
      </c>
      <c r="C3538" t="s">
        <v>5</v>
      </c>
      <c r="D3538">
        <v>1999</v>
      </c>
      <c r="E3538" t="s">
        <v>12566</v>
      </c>
      <c r="F3538">
        <v>6.2</v>
      </c>
      <c r="G3538">
        <v>66000</v>
      </c>
      <c r="H3538" t="s">
        <v>9273</v>
      </c>
      <c r="I3538" t="s">
        <v>12691</v>
      </c>
      <c r="J3538" t="s">
        <v>12690</v>
      </c>
      <c r="K3538" t="s">
        <v>7</v>
      </c>
      <c r="L3538">
        <v>29000000</v>
      </c>
      <c r="M3538">
        <v>89446268</v>
      </c>
      <c r="N3538" t="s">
        <v>704</v>
      </c>
      <c r="O3538">
        <v>103</v>
      </c>
    </row>
    <row r="3539" spans="1:15" x14ac:dyDescent="0.25">
      <c r="A3539" t="s">
        <v>12689</v>
      </c>
      <c r="B3539" t="s">
        <v>68</v>
      </c>
      <c r="C3539" t="s">
        <v>24</v>
      </c>
      <c r="D3539">
        <v>1999</v>
      </c>
      <c r="E3539" t="s">
        <v>12499</v>
      </c>
      <c r="F3539">
        <v>6.4</v>
      </c>
      <c r="G3539">
        <v>25000</v>
      </c>
      <c r="H3539" t="s">
        <v>4488</v>
      </c>
      <c r="I3539" t="s">
        <v>5316</v>
      </c>
      <c r="J3539" t="s">
        <v>6578</v>
      </c>
      <c r="K3539" t="s">
        <v>265</v>
      </c>
      <c r="L3539">
        <v>11000000</v>
      </c>
      <c r="M3539">
        <v>16071990</v>
      </c>
      <c r="N3539" t="s">
        <v>617</v>
      </c>
      <c r="O3539">
        <v>116</v>
      </c>
    </row>
    <row r="3540" spans="1:15" x14ac:dyDescent="0.25">
      <c r="A3540" t="s">
        <v>12688</v>
      </c>
      <c r="B3540" t="s">
        <v>68</v>
      </c>
      <c r="C3540" t="s">
        <v>24</v>
      </c>
      <c r="D3540">
        <v>1999</v>
      </c>
      <c r="E3540" t="s">
        <v>12609</v>
      </c>
      <c r="F3540">
        <v>6.5</v>
      </c>
      <c r="G3540">
        <v>12000</v>
      </c>
      <c r="H3540" t="s">
        <v>3435</v>
      </c>
      <c r="I3540" t="s">
        <v>12687</v>
      </c>
      <c r="J3540" t="s">
        <v>12686</v>
      </c>
      <c r="K3540" t="s">
        <v>7</v>
      </c>
      <c r="L3540">
        <v>35000000</v>
      </c>
      <c r="M3540">
        <v>27807627</v>
      </c>
      <c r="N3540" t="s">
        <v>2660</v>
      </c>
      <c r="O3540">
        <v>129</v>
      </c>
    </row>
    <row r="3541" spans="1:15" x14ac:dyDescent="0.25">
      <c r="A3541" t="s">
        <v>12685</v>
      </c>
      <c r="B3541" t="s">
        <v>41</v>
      </c>
      <c r="C3541" t="s">
        <v>24</v>
      </c>
      <c r="D3541">
        <v>1999</v>
      </c>
      <c r="E3541" t="s">
        <v>12684</v>
      </c>
      <c r="F3541">
        <v>6.7</v>
      </c>
      <c r="G3541">
        <v>148000</v>
      </c>
      <c r="H3541" t="s">
        <v>7390</v>
      </c>
      <c r="I3541" t="s">
        <v>3301</v>
      </c>
      <c r="J3541" t="s">
        <v>1004</v>
      </c>
      <c r="K3541" t="s">
        <v>7</v>
      </c>
      <c r="L3541">
        <v>80000000</v>
      </c>
      <c r="M3541">
        <v>176885658</v>
      </c>
      <c r="N3541" t="s">
        <v>3292</v>
      </c>
      <c r="O3541">
        <v>103</v>
      </c>
    </row>
    <row r="3542" spans="1:15" x14ac:dyDescent="0.25">
      <c r="A3542" t="s">
        <v>12683</v>
      </c>
      <c r="B3542" t="s">
        <v>41</v>
      </c>
      <c r="C3542" t="s">
        <v>24</v>
      </c>
      <c r="D3542">
        <v>1999</v>
      </c>
      <c r="E3542" t="s">
        <v>12323</v>
      </c>
      <c r="F3542">
        <v>7.1</v>
      </c>
      <c r="G3542">
        <v>24000</v>
      </c>
      <c r="H3542" t="s">
        <v>12682</v>
      </c>
      <c r="I3542" t="s">
        <v>12682</v>
      </c>
      <c r="J3542" t="s">
        <v>12681</v>
      </c>
      <c r="K3542" t="s">
        <v>265</v>
      </c>
      <c r="M3542">
        <v>104257</v>
      </c>
      <c r="N3542" t="s">
        <v>12680</v>
      </c>
      <c r="O3542">
        <v>99</v>
      </c>
    </row>
    <row r="3543" spans="1:15" x14ac:dyDescent="0.25">
      <c r="A3543" t="s">
        <v>12679</v>
      </c>
      <c r="B3543" t="s">
        <v>68</v>
      </c>
      <c r="C3543" t="s">
        <v>11</v>
      </c>
      <c r="D3543">
        <v>1999</v>
      </c>
      <c r="E3543" t="s">
        <v>12678</v>
      </c>
      <c r="F3543">
        <v>6.5</v>
      </c>
      <c r="G3543">
        <v>22000</v>
      </c>
      <c r="H3543" t="s">
        <v>12677</v>
      </c>
      <c r="I3543" t="s">
        <v>12676</v>
      </c>
      <c r="J3543" t="s">
        <v>12430</v>
      </c>
      <c r="K3543" t="s">
        <v>7</v>
      </c>
      <c r="L3543">
        <v>25000000</v>
      </c>
      <c r="M3543">
        <v>10115013</v>
      </c>
      <c r="N3543" t="s">
        <v>527</v>
      </c>
      <c r="O3543">
        <v>100</v>
      </c>
    </row>
    <row r="3544" spans="1:15" x14ac:dyDescent="0.25">
      <c r="A3544" t="s">
        <v>12675</v>
      </c>
      <c r="C3544" t="s">
        <v>24</v>
      </c>
      <c r="D3544">
        <v>1999</v>
      </c>
      <c r="E3544" t="s">
        <v>12106</v>
      </c>
      <c r="F3544">
        <v>5.9</v>
      </c>
      <c r="G3544">
        <v>14000</v>
      </c>
      <c r="H3544" t="s">
        <v>7127</v>
      </c>
      <c r="I3544" t="s">
        <v>12674</v>
      </c>
      <c r="J3544" t="s">
        <v>2366</v>
      </c>
      <c r="K3544" t="s">
        <v>7</v>
      </c>
      <c r="M3544">
        <v>1765545</v>
      </c>
      <c r="N3544" t="s">
        <v>1474</v>
      </c>
      <c r="O3544">
        <v>115</v>
      </c>
    </row>
    <row r="3545" spans="1:15" x14ac:dyDescent="0.25">
      <c r="A3545" t="s">
        <v>12673</v>
      </c>
      <c r="B3545" t="s">
        <v>41</v>
      </c>
      <c r="C3545" t="s">
        <v>34</v>
      </c>
      <c r="D3545">
        <v>1999</v>
      </c>
      <c r="E3545" t="s">
        <v>12508</v>
      </c>
      <c r="F3545">
        <v>5</v>
      </c>
      <c r="G3545">
        <v>27000</v>
      </c>
      <c r="H3545" t="s">
        <v>12672</v>
      </c>
      <c r="I3545" t="s">
        <v>12169</v>
      </c>
      <c r="J3545" t="s">
        <v>1834</v>
      </c>
      <c r="K3545" t="s">
        <v>7</v>
      </c>
      <c r="L3545">
        <v>75000000</v>
      </c>
      <c r="M3545">
        <v>30657854</v>
      </c>
      <c r="N3545" t="s">
        <v>12160</v>
      </c>
      <c r="O3545">
        <v>99</v>
      </c>
    </row>
    <row r="3546" spans="1:15" x14ac:dyDescent="0.25">
      <c r="A3546" t="s">
        <v>12671</v>
      </c>
      <c r="B3546" t="s">
        <v>68</v>
      </c>
      <c r="C3546" t="s">
        <v>24</v>
      </c>
      <c r="D3546">
        <v>1999</v>
      </c>
      <c r="E3546" t="s">
        <v>12365</v>
      </c>
      <c r="F3546">
        <v>5.0999999999999996</v>
      </c>
      <c r="G3546">
        <v>18000</v>
      </c>
      <c r="H3546" t="s">
        <v>12670</v>
      </c>
      <c r="I3546" t="s">
        <v>12669</v>
      </c>
      <c r="J3546" t="s">
        <v>12669</v>
      </c>
      <c r="K3546" t="s">
        <v>7</v>
      </c>
      <c r="L3546">
        <v>34000000</v>
      </c>
      <c r="M3546">
        <v>30636478</v>
      </c>
      <c r="N3546" t="s">
        <v>11965</v>
      </c>
      <c r="O3546">
        <v>81</v>
      </c>
    </row>
    <row r="3547" spans="1:15" x14ac:dyDescent="0.25">
      <c r="A3547" t="s">
        <v>12668</v>
      </c>
      <c r="B3547" t="s">
        <v>41</v>
      </c>
      <c r="C3547" t="s">
        <v>24</v>
      </c>
      <c r="D3547">
        <v>1999</v>
      </c>
      <c r="E3547" t="s">
        <v>12445</v>
      </c>
      <c r="F3547">
        <v>6.8</v>
      </c>
      <c r="G3547">
        <v>9700</v>
      </c>
      <c r="H3547" t="s">
        <v>1314</v>
      </c>
      <c r="I3547" t="s">
        <v>1314</v>
      </c>
      <c r="J3547" t="s">
        <v>9519</v>
      </c>
      <c r="K3547" t="s">
        <v>7</v>
      </c>
      <c r="L3547">
        <v>9000000</v>
      </c>
      <c r="M3547">
        <v>34573780</v>
      </c>
      <c r="N3547" t="s">
        <v>9653</v>
      </c>
      <c r="O3547">
        <v>120</v>
      </c>
    </row>
    <row r="3548" spans="1:15" x14ac:dyDescent="0.25">
      <c r="A3548" t="s">
        <v>12667</v>
      </c>
      <c r="B3548" t="s">
        <v>68</v>
      </c>
      <c r="C3548" t="s">
        <v>24</v>
      </c>
      <c r="D3548">
        <v>1999</v>
      </c>
      <c r="E3548" t="s">
        <v>12666</v>
      </c>
      <c r="F3548">
        <v>6.2</v>
      </c>
      <c r="G3548">
        <v>19000</v>
      </c>
      <c r="H3548" t="s">
        <v>4166</v>
      </c>
      <c r="I3548" t="s">
        <v>4166</v>
      </c>
      <c r="J3548" t="s">
        <v>5459</v>
      </c>
      <c r="K3548" t="s">
        <v>7</v>
      </c>
      <c r="L3548">
        <v>13000000</v>
      </c>
      <c r="M3548">
        <v>6262878</v>
      </c>
      <c r="N3548" t="s">
        <v>12665</v>
      </c>
      <c r="O3548">
        <v>94</v>
      </c>
    </row>
    <row r="3549" spans="1:15" x14ac:dyDescent="0.25">
      <c r="A3549" t="s">
        <v>12664</v>
      </c>
      <c r="B3549" t="s">
        <v>41</v>
      </c>
      <c r="C3549" t="s">
        <v>11</v>
      </c>
      <c r="D3549">
        <v>1999</v>
      </c>
      <c r="E3549" t="s">
        <v>12663</v>
      </c>
      <c r="F3549">
        <v>7.3</v>
      </c>
      <c r="G3549">
        <v>9800</v>
      </c>
      <c r="H3549" t="s">
        <v>12662</v>
      </c>
      <c r="I3549" t="s">
        <v>12661</v>
      </c>
      <c r="J3549" t="s">
        <v>5359</v>
      </c>
      <c r="K3549" t="s">
        <v>300</v>
      </c>
      <c r="M3549">
        <v>254441</v>
      </c>
      <c r="N3549" t="s">
        <v>12660</v>
      </c>
      <c r="O3549">
        <v>98</v>
      </c>
    </row>
    <row r="3550" spans="1:15" x14ac:dyDescent="0.25">
      <c r="A3550" t="s">
        <v>12659</v>
      </c>
      <c r="B3550" t="s">
        <v>41</v>
      </c>
      <c r="C3550" t="s">
        <v>87</v>
      </c>
      <c r="D3550">
        <v>1999</v>
      </c>
      <c r="E3550" t="s">
        <v>12350</v>
      </c>
      <c r="F3550">
        <v>6.6</v>
      </c>
      <c r="G3550">
        <v>33000</v>
      </c>
      <c r="H3550" t="s">
        <v>1244</v>
      </c>
      <c r="I3550" t="s">
        <v>7662</v>
      </c>
      <c r="J3550" t="s">
        <v>1244</v>
      </c>
      <c r="K3550" t="s">
        <v>7</v>
      </c>
      <c r="L3550">
        <v>55000000</v>
      </c>
      <c r="M3550">
        <v>16649768</v>
      </c>
      <c r="N3550" t="s">
        <v>138</v>
      </c>
      <c r="O3550">
        <v>127</v>
      </c>
    </row>
    <row r="3551" spans="1:15" x14ac:dyDescent="0.25">
      <c r="A3551" t="s">
        <v>12658</v>
      </c>
      <c r="B3551" t="s">
        <v>41</v>
      </c>
      <c r="C3551" t="s">
        <v>11</v>
      </c>
      <c r="D3551">
        <v>1999</v>
      </c>
      <c r="E3551" t="s">
        <v>11850</v>
      </c>
      <c r="F3551">
        <v>7.1</v>
      </c>
      <c r="G3551">
        <v>20000</v>
      </c>
      <c r="H3551" t="s">
        <v>6506</v>
      </c>
      <c r="I3551" t="s">
        <v>5316</v>
      </c>
      <c r="J3551" t="s">
        <v>5628</v>
      </c>
      <c r="K3551" t="s">
        <v>265</v>
      </c>
      <c r="M3551">
        <v>2259680</v>
      </c>
      <c r="N3551" t="s">
        <v>12657</v>
      </c>
      <c r="O3551">
        <v>162</v>
      </c>
    </row>
    <row r="3552" spans="1:15" x14ac:dyDescent="0.25">
      <c r="A3552" t="s">
        <v>12656</v>
      </c>
      <c r="B3552" t="s">
        <v>68</v>
      </c>
      <c r="C3552" t="s">
        <v>24</v>
      </c>
      <c r="D3552">
        <v>1999</v>
      </c>
      <c r="E3552" t="s">
        <v>12350</v>
      </c>
      <c r="F3552">
        <v>5.4</v>
      </c>
      <c r="G3552">
        <v>33000</v>
      </c>
      <c r="H3552" t="s">
        <v>12655</v>
      </c>
      <c r="I3552" t="s">
        <v>7144</v>
      </c>
      <c r="J3552" t="s">
        <v>1865</v>
      </c>
      <c r="K3552" t="s">
        <v>7</v>
      </c>
      <c r="L3552">
        <v>75000000</v>
      </c>
      <c r="M3552">
        <v>93900680</v>
      </c>
      <c r="N3552" t="s">
        <v>632</v>
      </c>
      <c r="O3552">
        <v>105</v>
      </c>
    </row>
    <row r="3553" spans="1:15" x14ac:dyDescent="0.25">
      <c r="A3553" t="s">
        <v>12654</v>
      </c>
      <c r="B3553" t="s">
        <v>41</v>
      </c>
      <c r="C3553" t="s">
        <v>24</v>
      </c>
      <c r="D3553">
        <v>1999</v>
      </c>
      <c r="E3553" t="s">
        <v>12653</v>
      </c>
      <c r="F3553">
        <v>6.1</v>
      </c>
      <c r="G3553">
        <v>8000</v>
      </c>
      <c r="H3553" t="s">
        <v>12652</v>
      </c>
      <c r="I3553" t="s">
        <v>12651</v>
      </c>
      <c r="J3553" t="s">
        <v>12650</v>
      </c>
      <c r="K3553" t="s">
        <v>95</v>
      </c>
      <c r="M3553">
        <v>2015406</v>
      </c>
      <c r="N3553" t="s">
        <v>12649</v>
      </c>
      <c r="O3553">
        <v>101</v>
      </c>
    </row>
    <row r="3554" spans="1:15" x14ac:dyDescent="0.25">
      <c r="A3554" t="s">
        <v>12648</v>
      </c>
      <c r="B3554" t="s">
        <v>41</v>
      </c>
      <c r="C3554" t="s">
        <v>11</v>
      </c>
      <c r="D3554">
        <v>1999</v>
      </c>
      <c r="E3554" t="s">
        <v>12647</v>
      </c>
      <c r="F3554">
        <v>4.9000000000000004</v>
      </c>
      <c r="G3554">
        <v>5300</v>
      </c>
      <c r="H3554" t="s">
        <v>11685</v>
      </c>
      <c r="I3554" t="s">
        <v>12646</v>
      </c>
      <c r="J3554" t="s">
        <v>12645</v>
      </c>
      <c r="K3554" t="s">
        <v>7</v>
      </c>
      <c r="M3554">
        <v>752122</v>
      </c>
      <c r="N3554" t="s">
        <v>666</v>
      </c>
      <c r="O3554">
        <v>106</v>
      </c>
    </row>
    <row r="3555" spans="1:15" x14ac:dyDescent="0.25">
      <c r="A3555" t="s">
        <v>12644</v>
      </c>
      <c r="B3555" t="s">
        <v>41</v>
      </c>
      <c r="C3555" t="s">
        <v>409</v>
      </c>
      <c r="D3555">
        <v>1999</v>
      </c>
      <c r="E3555" t="s">
        <v>12088</v>
      </c>
      <c r="F3555">
        <v>7.3</v>
      </c>
      <c r="G3555">
        <v>21000</v>
      </c>
      <c r="H3555" t="s">
        <v>10701</v>
      </c>
      <c r="I3555" t="s">
        <v>12643</v>
      </c>
      <c r="J3555" t="s">
        <v>8269</v>
      </c>
      <c r="K3555" t="s">
        <v>7</v>
      </c>
      <c r="L3555">
        <v>50000000</v>
      </c>
      <c r="M3555">
        <v>13042112</v>
      </c>
      <c r="N3555" t="s">
        <v>12642</v>
      </c>
      <c r="O3555">
        <v>145</v>
      </c>
    </row>
    <row r="3556" spans="1:15" x14ac:dyDescent="0.25">
      <c r="A3556" t="s">
        <v>12641</v>
      </c>
      <c r="B3556" t="s">
        <v>41</v>
      </c>
      <c r="C3556" t="s">
        <v>34</v>
      </c>
      <c r="D3556">
        <v>1999</v>
      </c>
      <c r="E3556" t="s">
        <v>12600</v>
      </c>
      <c r="F3556">
        <v>4.2</v>
      </c>
      <c r="G3556">
        <v>28000</v>
      </c>
      <c r="H3556" t="s">
        <v>12640</v>
      </c>
      <c r="I3556" t="s">
        <v>12639</v>
      </c>
      <c r="J3556" t="s">
        <v>5498</v>
      </c>
      <c r="K3556" t="s">
        <v>7</v>
      </c>
      <c r="L3556">
        <v>45000000</v>
      </c>
      <c r="M3556">
        <v>10667893</v>
      </c>
      <c r="N3556" t="s">
        <v>2694</v>
      </c>
      <c r="O3556">
        <v>83</v>
      </c>
    </row>
    <row r="3557" spans="1:15" x14ac:dyDescent="0.25">
      <c r="A3557" t="s">
        <v>12638</v>
      </c>
      <c r="B3557" t="s">
        <v>68</v>
      </c>
      <c r="C3557" t="s">
        <v>11</v>
      </c>
      <c r="D3557">
        <v>1999</v>
      </c>
      <c r="E3557" t="s">
        <v>12637</v>
      </c>
      <c r="F3557">
        <v>6.7</v>
      </c>
      <c r="G3557">
        <v>36000</v>
      </c>
      <c r="H3557" t="s">
        <v>6689</v>
      </c>
      <c r="I3557" t="s">
        <v>12636</v>
      </c>
      <c r="J3557" t="s">
        <v>1567</v>
      </c>
      <c r="K3557" t="s">
        <v>7</v>
      </c>
      <c r="L3557">
        <v>92000000</v>
      </c>
      <c r="M3557">
        <v>113996937</v>
      </c>
      <c r="N3557" t="s">
        <v>527</v>
      </c>
      <c r="O3557">
        <v>148</v>
      </c>
    </row>
    <row r="3558" spans="1:15" x14ac:dyDescent="0.25">
      <c r="A3558" t="s">
        <v>12635</v>
      </c>
      <c r="B3558" t="s">
        <v>52</v>
      </c>
      <c r="C3558" t="s">
        <v>11</v>
      </c>
      <c r="D3558">
        <v>1999</v>
      </c>
      <c r="E3558" t="s">
        <v>12634</v>
      </c>
      <c r="F3558">
        <v>6.9</v>
      </c>
      <c r="G3558">
        <v>4300</v>
      </c>
      <c r="H3558" t="s">
        <v>10399</v>
      </c>
      <c r="I3558" t="s">
        <v>10399</v>
      </c>
      <c r="J3558" t="s">
        <v>12633</v>
      </c>
      <c r="K3558" t="s">
        <v>562</v>
      </c>
      <c r="N3558" t="s">
        <v>10397</v>
      </c>
      <c r="O3558">
        <v>141</v>
      </c>
    </row>
    <row r="3559" spans="1:15" x14ac:dyDescent="0.25">
      <c r="A3559" t="s">
        <v>12632</v>
      </c>
      <c r="B3559" t="s">
        <v>41</v>
      </c>
      <c r="C3559" t="s">
        <v>11</v>
      </c>
      <c r="D3559">
        <v>1999</v>
      </c>
      <c r="E3559" t="s">
        <v>12088</v>
      </c>
      <c r="F3559">
        <v>7.1</v>
      </c>
      <c r="G3559">
        <v>22000</v>
      </c>
      <c r="H3559" t="s">
        <v>1578</v>
      </c>
      <c r="I3559" t="s">
        <v>10878</v>
      </c>
      <c r="J3559" t="s">
        <v>4683</v>
      </c>
      <c r="K3559" t="s">
        <v>265</v>
      </c>
      <c r="L3559">
        <v>23000000</v>
      </c>
      <c r="M3559">
        <v>10827816</v>
      </c>
      <c r="N3559" t="s">
        <v>114</v>
      </c>
      <c r="O3559">
        <v>102</v>
      </c>
    </row>
    <row r="3560" spans="1:15" x14ac:dyDescent="0.25">
      <c r="A3560" t="s">
        <v>12631</v>
      </c>
      <c r="B3560" t="s">
        <v>41</v>
      </c>
      <c r="C3560" t="s">
        <v>24</v>
      </c>
      <c r="D3560">
        <v>1999</v>
      </c>
      <c r="E3560" t="s">
        <v>12558</v>
      </c>
      <c r="F3560">
        <v>6.7</v>
      </c>
      <c r="G3560">
        <v>26000</v>
      </c>
      <c r="H3560" t="s">
        <v>3845</v>
      </c>
      <c r="I3560" t="s">
        <v>12630</v>
      </c>
      <c r="J3560" t="s">
        <v>3355</v>
      </c>
      <c r="K3560" t="s">
        <v>95</v>
      </c>
      <c r="L3560">
        <v>28000000</v>
      </c>
      <c r="M3560">
        <v>8891623</v>
      </c>
      <c r="N3560" t="s">
        <v>12629</v>
      </c>
      <c r="O3560">
        <v>119</v>
      </c>
    </row>
    <row r="3561" spans="1:15" x14ac:dyDescent="0.25">
      <c r="A3561" t="s">
        <v>12628</v>
      </c>
      <c r="B3561" t="s">
        <v>101</v>
      </c>
      <c r="C3561" t="s">
        <v>24</v>
      </c>
      <c r="D3561">
        <v>1999</v>
      </c>
      <c r="E3561" t="s">
        <v>12470</v>
      </c>
      <c r="F3561">
        <v>2.7</v>
      </c>
      <c r="G3561">
        <v>26000</v>
      </c>
      <c r="H3561" t="s">
        <v>9800</v>
      </c>
      <c r="I3561" t="s">
        <v>12627</v>
      </c>
      <c r="J3561" t="s">
        <v>12626</v>
      </c>
      <c r="K3561" t="s">
        <v>7</v>
      </c>
      <c r="L3561">
        <v>12000000</v>
      </c>
      <c r="M3561">
        <v>36450736</v>
      </c>
      <c r="N3561" t="s">
        <v>12625</v>
      </c>
      <c r="O3561">
        <v>97</v>
      </c>
    </row>
    <row r="3562" spans="1:15" x14ac:dyDescent="0.25">
      <c r="A3562" t="s">
        <v>12624</v>
      </c>
      <c r="B3562" t="s">
        <v>101</v>
      </c>
      <c r="C3562" t="s">
        <v>24</v>
      </c>
      <c r="D3562">
        <v>1999</v>
      </c>
      <c r="E3562" t="s">
        <v>12623</v>
      </c>
      <c r="F3562">
        <v>5.0999999999999996</v>
      </c>
      <c r="G3562">
        <v>13000</v>
      </c>
      <c r="H3562" t="s">
        <v>1327</v>
      </c>
      <c r="I3562" t="s">
        <v>12622</v>
      </c>
      <c r="J3562" t="s">
        <v>12621</v>
      </c>
      <c r="K3562" t="s">
        <v>7</v>
      </c>
      <c r="L3562">
        <v>65000000</v>
      </c>
      <c r="M3562">
        <v>36850101</v>
      </c>
      <c r="N3562" t="s">
        <v>119</v>
      </c>
      <c r="O3562">
        <v>94</v>
      </c>
    </row>
    <row r="3563" spans="1:15" x14ac:dyDescent="0.25">
      <c r="A3563" t="s">
        <v>12620</v>
      </c>
      <c r="B3563" t="s">
        <v>382</v>
      </c>
      <c r="C3563" t="s">
        <v>11</v>
      </c>
      <c r="D3563">
        <v>1999</v>
      </c>
      <c r="E3563" t="s">
        <v>12619</v>
      </c>
      <c r="F3563">
        <v>7.4</v>
      </c>
      <c r="G3563">
        <v>9500</v>
      </c>
      <c r="H3563" t="s">
        <v>1611</v>
      </c>
      <c r="I3563" t="s">
        <v>1611</v>
      </c>
      <c r="J3563" t="s">
        <v>12618</v>
      </c>
      <c r="K3563" t="s">
        <v>562</v>
      </c>
      <c r="N3563" t="s">
        <v>12617</v>
      </c>
      <c r="O3563">
        <v>92</v>
      </c>
    </row>
    <row r="3564" spans="1:15" x14ac:dyDescent="0.25">
      <c r="A3564" t="s">
        <v>12616</v>
      </c>
      <c r="B3564" t="s">
        <v>68</v>
      </c>
      <c r="C3564" t="s">
        <v>24</v>
      </c>
      <c r="D3564">
        <v>1999</v>
      </c>
      <c r="E3564" t="s">
        <v>12615</v>
      </c>
      <c r="F3564">
        <v>6.2</v>
      </c>
      <c r="G3564">
        <v>17000</v>
      </c>
      <c r="H3564" t="s">
        <v>8729</v>
      </c>
      <c r="I3564" t="s">
        <v>12614</v>
      </c>
      <c r="J3564" t="s">
        <v>3698</v>
      </c>
      <c r="K3564" t="s">
        <v>7</v>
      </c>
      <c r="L3564">
        <v>23000000</v>
      </c>
      <c r="M3564">
        <v>23631929</v>
      </c>
      <c r="N3564" t="s">
        <v>527</v>
      </c>
      <c r="O3564">
        <v>114</v>
      </c>
    </row>
    <row r="3565" spans="1:15" x14ac:dyDescent="0.25">
      <c r="A3565" t="s">
        <v>12613</v>
      </c>
      <c r="B3565" t="s">
        <v>41</v>
      </c>
      <c r="C3565" t="s">
        <v>11</v>
      </c>
      <c r="D3565">
        <v>1999</v>
      </c>
      <c r="E3565" t="s">
        <v>12612</v>
      </c>
      <c r="F3565">
        <v>6.7</v>
      </c>
      <c r="G3565">
        <v>13000</v>
      </c>
      <c r="H3565" t="s">
        <v>967</v>
      </c>
      <c r="I3565" t="s">
        <v>12611</v>
      </c>
      <c r="J3565" t="s">
        <v>4254</v>
      </c>
      <c r="K3565" t="s">
        <v>7</v>
      </c>
      <c r="L3565">
        <v>38000000</v>
      </c>
      <c r="M3565">
        <v>635096</v>
      </c>
      <c r="N3565" t="s">
        <v>103</v>
      </c>
      <c r="O3565">
        <v>138</v>
      </c>
    </row>
    <row r="3566" spans="1:15" x14ac:dyDescent="0.25">
      <c r="A3566" t="s">
        <v>12610</v>
      </c>
      <c r="B3566" t="s">
        <v>41</v>
      </c>
      <c r="C3566" t="s">
        <v>24</v>
      </c>
      <c r="D3566">
        <v>1999</v>
      </c>
      <c r="E3566" t="s">
        <v>12609</v>
      </c>
      <c r="F3566">
        <v>6</v>
      </c>
      <c r="G3566">
        <v>15000</v>
      </c>
      <c r="H3566" t="s">
        <v>12608</v>
      </c>
      <c r="I3566" t="s">
        <v>12607</v>
      </c>
      <c r="J3566" t="s">
        <v>2678</v>
      </c>
      <c r="K3566" t="s">
        <v>7</v>
      </c>
      <c r="L3566">
        <v>6000000</v>
      </c>
      <c r="M3566">
        <v>6852450</v>
      </c>
      <c r="N3566" t="s">
        <v>12427</v>
      </c>
      <c r="O3566">
        <v>101</v>
      </c>
    </row>
    <row r="3567" spans="1:15" x14ac:dyDescent="0.25">
      <c r="A3567" t="s">
        <v>12606</v>
      </c>
      <c r="B3567" t="s">
        <v>68</v>
      </c>
      <c r="C3567" t="s">
        <v>24</v>
      </c>
      <c r="D3567">
        <v>1999</v>
      </c>
      <c r="E3567" t="s">
        <v>12432</v>
      </c>
      <c r="F3567">
        <v>6.1</v>
      </c>
      <c r="G3567">
        <v>42000</v>
      </c>
      <c r="H3567" t="s">
        <v>1910</v>
      </c>
      <c r="I3567" t="s">
        <v>12605</v>
      </c>
      <c r="J3567" t="s">
        <v>691</v>
      </c>
      <c r="K3567" t="s">
        <v>7</v>
      </c>
      <c r="L3567">
        <v>80000000</v>
      </c>
      <c r="M3567">
        <v>35242897</v>
      </c>
      <c r="N3567" t="s">
        <v>4134</v>
      </c>
      <c r="O3567">
        <v>122</v>
      </c>
    </row>
    <row r="3568" spans="1:15" x14ac:dyDescent="0.25">
      <c r="A3568" t="s">
        <v>8553</v>
      </c>
      <c r="B3568" t="s">
        <v>41</v>
      </c>
      <c r="C3568" t="s">
        <v>11</v>
      </c>
      <c r="D3568">
        <v>1999</v>
      </c>
      <c r="E3568" t="s">
        <v>12308</v>
      </c>
      <c r="F3568">
        <v>7.5</v>
      </c>
      <c r="G3568">
        <v>13000</v>
      </c>
      <c r="H3568" t="s">
        <v>12604</v>
      </c>
      <c r="I3568" t="s">
        <v>12604</v>
      </c>
      <c r="J3568" t="s">
        <v>4683</v>
      </c>
      <c r="K3568" t="s">
        <v>332</v>
      </c>
      <c r="M3568">
        <v>7918035</v>
      </c>
      <c r="N3568" t="s">
        <v>10271</v>
      </c>
      <c r="O3568">
        <v>181</v>
      </c>
    </row>
    <row r="3569" spans="1:15" x14ac:dyDescent="0.25">
      <c r="A3569" t="s">
        <v>12603</v>
      </c>
      <c r="B3569" t="s">
        <v>41</v>
      </c>
      <c r="C3569" t="s">
        <v>11</v>
      </c>
      <c r="D3569">
        <v>1999</v>
      </c>
      <c r="E3569" t="s">
        <v>12365</v>
      </c>
      <c r="F3569">
        <v>5.2</v>
      </c>
      <c r="G3569">
        <v>20000</v>
      </c>
      <c r="H3569" t="s">
        <v>9543</v>
      </c>
      <c r="I3569" t="s">
        <v>12602</v>
      </c>
      <c r="J3569" t="s">
        <v>96</v>
      </c>
      <c r="K3569" t="s">
        <v>7</v>
      </c>
      <c r="L3569">
        <v>64000000</v>
      </c>
      <c r="M3569">
        <v>74608570</v>
      </c>
      <c r="N3569" t="s">
        <v>114</v>
      </c>
      <c r="O3569">
        <v>133</v>
      </c>
    </row>
    <row r="3570" spans="1:15" x14ac:dyDescent="0.25">
      <c r="A3570" t="s">
        <v>12601</v>
      </c>
      <c r="B3570" t="s">
        <v>68</v>
      </c>
      <c r="C3570" t="s">
        <v>24</v>
      </c>
      <c r="D3570">
        <v>1999</v>
      </c>
      <c r="E3570" t="s">
        <v>12600</v>
      </c>
      <c r="F3570">
        <v>5.9</v>
      </c>
      <c r="G3570">
        <v>36000</v>
      </c>
      <c r="H3570" t="s">
        <v>12599</v>
      </c>
      <c r="I3570" t="s">
        <v>12598</v>
      </c>
      <c r="J3570" t="s">
        <v>5389</v>
      </c>
      <c r="K3570" t="s">
        <v>265</v>
      </c>
      <c r="L3570">
        <v>75000000</v>
      </c>
      <c r="M3570">
        <v>54264342</v>
      </c>
      <c r="N3570" t="s">
        <v>6977</v>
      </c>
      <c r="O3570">
        <v>102</v>
      </c>
    </row>
    <row r="3571" spans="1:15" x14ac:dyDescent="0.25">
      <c r="A3571" t="s">
        <v>12597</v>
      </c>
      <c r="B3571" t="s">
        <v>52</v>
      </c>
      <c r="C3571" t="s">
        <v>100</v>
      </c>
      <c r="D3571">
        <v>1999</v>
      </c>
      <c r="E3571" t="s">
        <v>12308</v>
      </c>
      <c r="F3571">
        <v>6</v>
      </c>
      <c r="G3571">
        <v>40000</v>
      </c>
      <c r="H3571" t="s">
        <v>12596</v>
      </c>
      <c r="I3571" t="s">
        <v>7675</v>
      </c>
      <c r="J3571" t="s">
        <v>12595</v>
      </c>
      <c r="K3571" t="s">
        <v>562</v>
      </c>
      <c r="M3571">
        <v>1632567</v>
      </c>
      <c r="N3571" t="s">
        <v>12594</v>
      </c>
      <c r="O3571">
        <v>109</v>
      </c>
    </row>
    <row r="3572" spans="1:15" x14ac:dyDescent="0.25">
      <c r="A3572" t="s">
        <v>12593</v>
      </c>
      <c r="B3572" t="s">
        <v>915</v>
      </c>
      <c r="C3572" t="s">
        <v>73</v>
      </c>
      <c r="D3572">
        <v>1999</v>
      </c>
      <c r="E3572" t="s">
        <v>12052</v>
      </c>
      <c r="F3572">
        <v>7.2</v>
      </c>
      <c r="G3572">
        <v>36000</v>
      </c>
      <c r="H3572" t="s">
        <v>32</v>
      </c>
      <c r="I3572" t="s">
        <v>12592</v>
      </c>
      <c r="J3572" t="s">
        <v>12591</v>
      </c>
      <c r="K3572" t="s">
        <v>7</v>
      </c>
      <c r="L3572">
        <v>80000000</v>
      </c>
      <c r="M3572">
        <v>90874570</v>
      </c>
      <c r="N3572" t="s">
        <v>119</v>
      </c>
      <c r="O3572">
        <v>75</v>
      </c>
    </row>
    <row r="3573" spans="1:15" x14ac:dyDescent="0.25">
      <c r="A3573" t="s">
        <v>12590</v>
      </c>
      <c r="B3573" t="s">
        <v>41</v>
      </c>
      <c r="C3573" t="s">
        <v>5</v>
      </c>
      <c r="D3573">
        <v>1999</v>
      </c>
      <c r="E3573" t="s">
        <v>12470</v>
      </c>
      <c r="F3573">
        <v>4.7</v>
      </c>
      <c r="G3573">
        <v>16000</v>
      </c>
      <c r="H3573" t="s">
        <v>12589</v>
      </c>
      <c r="I3573" t="s">
        <v>763</v>
      </c>
      <c r="J3573" t="s">
        <v>12588</v>
      </c>
      <c r="K3573" t="s">
        <v>7</v>
      </c>
      <c r="L3573">
        <v>21000000</v>
      </c>
      <c r="M3573">
        <v>17762705</v>
      </c>
      <c r="N3573" t="s">
        <v>9348</v>
      </c>
      <c r="O3573">
        <v>104</v>
      </c>
    </row>
    <row r="3574" spans="1:15" x14ac:dyDescent="0.25">
      <c r="A3574" t="s">
        <v>12587</v>
      </c>
      <c r="B3574" t="s">
        <v>41</v>
      </c>
      <c r="C3574" t="s">
        <v>11</v>
      </c>
      <c r="D3574">
        <v>1999</v>
      </c>
      <c r="E3574" t="s">
        <v>12545</v>
      </c>
      <c r="F3574">
        <v>5.4</v>
      </c>
      <c r="G3574">
        <v>54000</v>
      </c>
      <c r="H3574" t="s">
        <v>12586</v>
      </c>
      <c r="I3574" t="s">
        <v>12586</v>
      </c>
      <c r="J3574" t="s">
        <v>903</v>
      </c>
      <c r="K3574" t="s">
        <v>7</v>
      </c>
      <c r="L3574">
        <v>75000000</v>
      </c>
      <c r="M3574">
        <v>19598588</v>
      </c>
      <c r="N3574" t="s">
        <v>666</v>
      </c>
      <c r="O3574">
        <v>109</v>
      </c>
    </row>
    <row r="3575" spans="1:15" x14ac:dyDescent="0.25">
      <c r="A3575" t="s">
        <v>12585</v>
      </c>
      <c r="B3575" t="s">
        <v>915</v>
      </c>
      <c r="C3575" t="s">
        <v>100</v>
      </c>
      <c r="D3575">
        <v>1999</v>
      </c>
      <c r="E3575" t="s">
        <v>12584</v>
      </c>
      <c r="F3575">
        <v>6.3</v>
      </c>
      <c r="G3575">
        <v>18000</v>
      </c>
      <c r="H3575" t="s">
        <v>5944</v>
      </c>
      <c r="I3575" t="s">
        <v>12583</v>
      </c>
      <c r="J3575" t="s">
        <v>12582</v>
      </c>
      <c r="K3575" t="s">
        <v>7</v>
      </c>
      <c r="L3575">
        <v>24000000</v>
      </c>
      <c r="M3575">
        <v>22323612</v>
      </c>
      <c r="N3575" t="s">
        <v>12554</v>
      </c>
      <c r="O3575">
        <v>87</v>
      </c>
    </row>
    <row r="3576" spans="1:15" x14ac:dyDescent="0.25">
      <c r="A3576" t="s">
        <v>12581</v>
      </c>
      <c r="B3576" t="s">
        <v>52</v>
      </c>
      <c r="C3576" t="s">
        <v>11</v>
      </c>
      <c r="D3576">
        <v>1999</v>
      </c>
      <c r="E3576" t="s">
        <v>12580</v>
      </c>
      <c r="F3576">
        <v>7.5</v>
      </c>
      <c r="G3576">
        <v>9600</v>
      </c>
      <c r="H3576" t="s">
        <v>5333</v>
      </c>
      <c r="I3576" t="s">
        <v>12579</v>
      </c>
      <c r="J3576" t="s">
        <v>12578</v>
      </c>
      <c r="K3576" t="s">
        <v>2966</v>
      </c>
      <c r="M3576">
        <v>259510</v>
      </c>
      <c r="N3576" t="s">
        <v>5666</v>
      </c>
      <c r="O3576">
        <v>118</v>
      </c>
    </row>
    <row r="3577" spans="1:15" x14ac:dyDescent="0.25">
      <c r="A3577" t="s">
        <v>12577</v>
      </c>
      <c r="B3577" t="s">
        <v>41</v>
      </c>
      <c r="C3577" t="s">
        <v>11</v>
      </c>
      <c r="D3577">
        <v>1999</v>
      </c>
      <c r="E3577" t="s">
        <v>12576</v>
      </c>
      <c r="F3577">
        <v>5</v>
      </c>
      <c r="G3577">
        <v>15000</v>
      </c>
      <c r="H3577" t="s">
        <v>7581</v>
      </c>
      <c r="I3577" t="s">
        <v>12575</v>
      </c>
      <c r="J3577" t="s">
        <v>1446</v>
      </c>
      <c r="K3577" t="s">
        <v>95</v>
      </c>
      <c r="L3577">
        <v>35000000</v>
      </c>
      <c r="M3577">
        <v>17589705</v>
      </c>
      <c r="N3577" t="s">
        <v>12574</v>
      </c>
      <c r="O3577">
        <v>109</v>
      </c>
    </row>
    <row r="3578" spans="1:15" x14ac:dyDescent="0.25">
      <c r="A3578" t="s">
        <v>12573</v>
      </c>
      <c r="B3578" t="s">
        <v>41</v>
      </c>
      <c r="C3578" t="s">
        <v>24</v>
      </c>
      <c r="D3578">
        <v>1999</v>
      </c>
      <c r="E3578" t="s">
        <v>12572</v>
      </c>
      <c r="F3578">
        <v>7</v>
      </c>
      <c r="G3578">
        <v>8700</v>
      </c>
      <c r="H3578" t="s">
        <v>3644</v>
      </c>
      <c r="I3578" t="s">
        <v>3644</v>
      </c>
      <c r="J3578" t="s">
        <v>12571</v>
      </c>
      <c r="K3578" t="s">
        <v>7</v>
      </c>
      <c r="L3578">
        <v>6000000</v>
      </c>
      <c r="M3578">
        <v>25059640</v>
      </c>
      <c r="N3578" t="s">
        <v>12570</v>
      </c>
      <c r="O3578">
        <v>106</v>
      </c>
    </row>
    <row r="3579" spans="1:15" x14ac:dyDescent="0.25">
      <c r="A3579" t="s">
        <v>12569</v>
      </c>
      <c r="B3579" t="s">
        <v>41</v>
      </c>
      <c r="C3579" t="s">
        <v>24</v>
      </c>
      <c r="D3579">
        <v>1999</v>
      </c>
      <c r="E3579" t="s">
        <v>12568</v>
      </c>
      <c r="F3579">
        <v>6.5</v>
      </c>
      <c r="G3579">
        <v>18000</v>
      </c>
      <c r="H3579" t="s">
        <v>5997</v>
      </c>
      <c r="I3579" t="s">
        <v>5997</v>
      </c>
      <c r="J3579" t="s">
        <v>1004</v>
      </c>
      <c r="K3579" t="s">
        <v>7</v>
      </c>
      <c r="L3579">
        <v>15000000</v>
      </c>
      <c r="M3579">
        <v>4488529</v>
      </c>
      <c r="N3579" t="s">
        <v>1003</v>
      </c>
      <c r="O3579">
        <v>112</v>
      </c>
    </row>
    <row r="3580" spans="1:15" x14ac:dyDescent="0.25">
      <c r="A3580" t="s">
        <v>12567</v>
      </c>
      <c r="B3580" t="s">
        <v>41</v>
      </c>
      <c r="C3580" t="s">
        <v>24</v>
      </c>
      <c r="D3580">
        <v>1999</v>
      </c>
      <c r="E3580" t="s">
        <v>12566</v>
      </c>
      <c r="F3580">
        <v>5.8</v>
      </c>
      <c r="G3580">
        <v>5000</v>
      </c>
      <c r="H3580" t="s">
        <v>12565</v>
      </c>
      <c r="I3580" t="s">
        <v>12565</v>
      </c>
      <c r="J3580" t="s">
        <v>12564</v>
      </c>
      <c r="K3580" t="s">
        <v>7</v>
      </c>
      <c r="L3580">
        <v>4000000</v>
      </c>
      <c r="M3580">
        <v>2924635</v>
      </c>
      <c r="N3580" t="s">
        <v>12563</v>
      </c>
      <c r="O3580">
        <v>94</v>
      </c>
    </row>
    <row r="3581" spans="1:15" x14ac:dyDescent="0.25">
      <c r="A3581" t="s">
        <v>12562</v>
      </c>
      <c r="B3581" t="s">
        <v>41</v>
      </c>
      <c r="C3581" t="s">
        <v>24</v>
      </c>
      <c r="D3581">
        <v>1999</v>
      </c>
      <c r="E3581" t="s">
        <v>12442</v>
      </c>
      <c r="F3581">
        <v>6</v>
      </c>
      <c r="G3581">
        <v>29000</v>
      </c>
      <c r="H3581" t="s">
        <v>5413</v>
      </c>
      <c r="I3581" t="s">
        <v>12561</v>
      </c>
      <c r="J3581" t="s">
        <v>4321</v>
      </c>
      <c r="K3581" t="s">
        <v>7</v>
      </c>
      <c r="L3581">
        <v>33000000</v>
      </c>
      <c r="M3581">
        <v>8408835</v>
      </c>
      <c r="N3581" t="s">
        <v>12560</v>
      </c>
      <c r="O3581">
        <v>124</v>
      </c>
    </row>
    <row r="3582" spans="1:15" x14ac:dyDescent="0.25">
      <c r="A3582" t="s">
        <v>12559</v>
      </c>
      <c r="B3582" t="s">
        <v>915</v>
      </c>
      <c r="C3582" t="s">
        <v>100</v>
      </c>
      <c r="D3582">
        <v>1999</v>
      </c>
      <c r="E3582" t="s">
        <v>12558</v>
      </c>
      <c r="F3582">
        <v>5.8</v>
      </c>
      <c r="G3582">
        <v>3100</v>
      </c>
      <c r="H3582" t="s">
        <v>12557</v>
      </c>
      <c r="I3582" t="s">
        <v>12556</v>
      </c>
      <c r="J3582" t="s">
        <v>12555</v>
      </c>
      <c r="K3582" t="s">
        <v>7</v>
      </c>
      <c r="L3582">
        <v>26000000</v>
      </c>
      <c r="M3582">
        <v>11683047</v>
      </c>
      <c r="N3582" t="s">
        <v>12554</v>
      </c>
      <c r="O3582">
        <v>73</v>
      </c>
    </row>
    <row r="3583" spans="1:15" x14ac:dyDescent="0.25">
      <c r="A3583" t="s">
        <v>12553</v>
      </c>
      <c r="B3583" t="s">
        <v>41</v>
      </c>
      <c r="C3583" t="s">
        <v>11</v>
      </c>
      <c r="D3583">
        <v>1999</v>
      </c>
      <c r="E3583" t="s">
        <v>12508</v>
      </c>
      <c r="F3583">
        <v>5.5</v>
      </c>
      <c r="G3583">
        <v>13000</v>
      </c>
      <c r="H3583" t="s">
        <v>1578</v>
      </c>
      <c r="I3583" t="s">
        <v>12552</v>
      </c>
      <c r="J3583" t="s">
        <v>3111</v>
      </c>
      <c r="K3583" t="s">
        <v>7</v>
      </c>
      <c r="L3583">
        <v>30000000</v>
      </c>
      <c r="M3583">
        <v>12017369</v>
      </c>
      <c r="N3583" t="s">
        <v>4355</v>
      </c>
      <c r="O3583">
        <v>100</v>
      </c>
    </row>
    <row r="3584" spans="1:15" x14ac:dyDescent="0.25">
      <c r="A3584" t="s">
        <v>12551</v>
      </c>
      <c r="B3584" t="s">
        <v>41</v>
      </c>
      <c r="C3584" t="s">
        <v>409</v>
      </c>
      <c r="D3584">
        <v>1999</v>
      </c>
      <c r="E3584" t="s">
        <v>11850</v>
      </c>
      <c r="F3584">
        <v>7.4</v>
      </c>
      <c r="G3584">
        <v>12000</v>
      </c>
      <c r="H3584" t="s">
        <v>7630</v>
      </c>
      <c r="I3584" t="s">
        <v>7630</v>
      </c>
      <c r="J3584" t="s">
        <v>12550</v>
      </c>
      <c r="K3584" t="s">
        <v>265</v>
      </c>
      <c r="M3584">
        <v>6208548</v>
      </c>
      <c r="N3584" t="s">
        <v>12549</v>
      </c>
      <c r="O3584">
        <v>160</v>
      </c>
    </row>
    <row r="3585" spans="1:15" x14ac:dyDescent="0.25">
      <c r="A3585" t="s">
        <v>12548</v>
      </c>
      <c r="B3585" t="s">
        <v>41</v>
      </c>
      <c r="C3585" t="s">
        <v>11</v>
      </c>
      <c r="D3585">
        <v>1999</v>
      </c>
      <c r="E3585" t="s">
        <v>12547</v>
      </c>
      <c r="F3585">
        <v>6.6</v>
      </c>
      <c r="G3585">
        <v>32000</v>
      </c>
      <c r="H3585" t="s">
        <v>1855</v>
      </c>
      <c r="I3585" t="s">
        <v>9899</v>
      </c>
      <c r="J3585" t="s">
        <v>5628</v>
      </c>
      <c r="K3585" t="s">
        <v>7</v>
      </c>
      <c r="L3585">
        <v>80000000</v>
      </c>
      <c r="M3585">
        <v>34105207</v>
      </c>
      <c r="N3585" t="s">
        <v>10606</v>
      </c>
      <c r="O3585">
        <v>126</v>
      </c>
    </row>
    <row r="3586" spans="1:15" x14ac:dyDescent="0.25">
      <c r="A3586" t="s">
        <v>12546</v>
      </c>
      <c r="B3586" t="s">
        <v>101</v>
      </c>
      <c r="C3586" t="s">
        <v>24</v>
      </c>
      <c r="D3586">
        <v>1999</v>
      </c>
      <c r="E3586" t="s">
        <v>12545</v>
      </c>
      <c r="F3586">
        <v>3.9</v>
      </c>
      <c r="G3586">
        <v>10000</v>
      </c>
      <c r="H3586" t="s">
        <v>12544</v>
      </c>
      <c r="I3586" t="s">
        <v>4215</v>
      </c>
      <c r="J3586" t="s">
        <v>5326</v>
      </c>
      <c r="K3586" t="s">
        <v>7</v>
      </c>
      <c r="L3586">
        <v>70000000</v>
      </c>
      <c r="M3586">
        <v>9974410</v>
      </c>
      <c r="N3586" t="s">
        <v>103</v>
      </c>
      <c r="O3586">
        <v>77</v>
      </c>
    </row>
    <row r="3587" spans="1:15" x14ac:dyDescent="0.25">
      <c r="A3587" t="s">
        <v>12543</v>
      </c>
      <c r="B3587" t="s">
        <v>68</v>
      </c>
      <c r="C3587" t="s">
        <v>11</v>
      </c>
      <c r="D3587">
        <v>1999</v>
      </c>
      <c r="E3587" t="s">
        <v>12470</v>
      </c>
      <c r="F3587">
        <v>6.4</v>
      </c>
      <c r="G3587">
        <v>13000</v>
      </c>
      <c r="H3587" t="s">
        <v>12542</v>
      </c>
      <c r="I3587" t="s">
        <v>12541</v>
      </c>
      <c r="J3587" t="s">
        <v>7011</v>
      </c>
      <c r="K3587" t="s">
        <v>7</v>
      </c>
      <c r="L3587">
        <v>38000000</v>
      </c>
      <c r="M3587">
        <v>28121100</v>
      </c>
      <c r="N3587" t="s">
        <v>114</v>
      </c>
      <c r="O3587">
        <v>106</v>
      </c>
    </row>
    <row r="3588" spans="1:15" x14ac:dyDescent="0.25">
      <c r="A3588" t="s">
        <v>12540</v>
      </c>
      <c r="B3588" t="s">
        <v>41</v>
      </c>
      <c r="C3588" t="s">
        <v>24</v>
      </c>
      <c r="D3588">
        <v>1999</v>
      </c>
      <c r="E3588" t="s">
        <v>12539</v>
      </c>
      <c r="F3588">
        <v>6.4</v>
      </c>
      <c r="G3588">
        <v>8600</v>
      </c>
      <c r="H3588" t="s">
        <v>12538</v>
      </c>
      <c r="I3588" t="s">
        <v>1933</v>
      </c>
      <c r="J3588" t="s">
        <v>12537</v>
      </c>
      <c r="K3588" t="s">
        <v>7</v>
      </c>
      <c r="L3588">
        <v>7000000</v>
      </c>
      <c r="M3588">
        <v>7302522</v>
      </c>
      <c r="N3588" t="s">
        <v>3464</v>
      </c>
      <c r="O3588">
        <v>96</v>
      </c>
    </row>
    <row r="3589" spans="1:15" x14ac:dyDescent="0.25">
      <c r="A3589" t="s">
        <v>12536</v>
      </c>
      <c r="B3589" t="s">
        <v>68</v>
      </c>
      <c r="C3589" t="s">
        <v>11</v>
      </c>
      <c r="D3589">
        <v>1999</v>
      </c>
      <c r="E3589" t="s">
        <v>12199</v>
      </c>
      <c r="F3589">
        <v>7.8</v>
      </c>
      <c r="G3589">
        <v>19000</v>
      </c>
      <c r="H3589" t="s">
        <v>10382</v>
      </c>
      <c r="I3589" t="s">
        <v>10382</v>
      </c>
      <c r="J3589" t="s">
        <v>10382</v>
      </c>
      <c r="K3589" t="s">
        <v>197</v>
      </c>
      <c r="M3589">
        <v>461259</v>
      </c>
      <c r="N3589" t="s">
        <v>9623</v>
      </c>
      <c r="O3589">
        <v>122</v>
      </c>
    </row>
    <row r="3590" spans="1:15" x14ac:dyDescent="0.25">
      <c r="A3590" t="s">
        <v>12535</v>
      </c>
      <c r="B3590" t="s">
        <v>68</v>
      </c>
      <c r="C3590" t="s">
        <v>24</v>
      </c>
      <c r="D3590">
        <v>1999</v>
      </c>
      <c r="E3590" t="s">
        <v>12534</v>
      </c>
      <c r="F3590">
        <v>5.3</v>
      </c>
      <c r="G3590">
        <v>13000</v>
      </c>
      <c r="H3590" t="s">
        <v>12533</v>
      </c>
      <c r="I3590" t="s">
        <v>12532</v>
      </c>
      <c r="J3590" t="s">
        <v>9972</v>
      </c>
      <c r="K3590" t="s">
        <v>332</v>
      </c>
      <c r="L3590">
        <v>6000000</v>
      </c>
      <c r="M3590">
        <v>4398989</v>
      </c>
      <c r="N3590" t="s">
        <v>877</v>
      </c>
      <c r="O3590">
        <v>96</v>
      </c>
    </row>
    <row r="3591" spans="1:15" x14ac:dyDescent="0.25">
      <c r="A3591" t="s">
        <v>12531</v>
      </c>
      <c r="B3591" t="s">
        <v>101</v>
      </c>
      <c r="C3591" t="s">
        <v>34</v>
      </c>
      <c r="D3591">
        <v>1999</v>
      </c>
      <c r="E3591" t="s">
        <v>12286</v>
      </c>
      <c r="F3591">
        <v>6.1</v>
      </c>
      <c r="G3591">
        <v>7900</v>
      </c>
      <c r="H3591" t="s">
        <v>12530</v>
      </c>
      <c r="I3591" t="s">
        <v>12529</v>
      </c>
      <c r="J3591" t="s">
        <v>12528</v>
      </c>
      <c r="K3591" t="s">
        <v>197</v>
      </c>
      <c r="L3591">
        <v>13000000</v>
      </c>
      <c r="M3591">
        <v>12924063</v>
      </c>
      <c r="N3591" t="s">
        <v>12527</v>
      </c>
      <c r="O3591">
        <v>99</v>
      </c>
    </row>
    <row r="3592" spans="1:15" x14ac:dyDescent="0.25">
      <c r="A3592" t="s">
        <v>12526</v>
      </c>
      <c r="B3592" t="s">
        <v>41</v>
      </c>
      <c r="C3592" t="s">
        <v>24</v>
      </c>
      <c r="D3592">
        <v>1999</v>
      </c>
      <c r="E3592" t="s">
        <v>12525</v>
      </c>
      <c r="F3592">
        <v>6</v>
      </c>
      <c r="G3592">
        <v>22000</v>
      </c>
      <c r="H3592" t="s">
        <v>4281</v>
      </c>
      <c r="I3592" t="s">
        <v>12524</v>
      </c>
      <c r="J3592" t="s">
        <v>1878</v>
      </c>
      <c r="K3592" t="s">
        <v>7</v>
      </c>
      <c r="L3592">
        <v>50000000</v>
      </c>
      <c r="M3592">
        <v>58900031</v>
      </c>
      <c r="N3592" t="s">
        <v>6977</v>
      </c>
      <c r="O3592">
        <v>95</v>
      </c>
    </row>
    <row r="3593" spans="1:15" x14ac:dyDescent="0.25">
      <c r="A3593" t="s">
        <v>12523</v>
      </c>
      <c r="B3593" t="s">
        <v>41</v>
      </c>
      <c r="C3593" t="s">
        <v>24</v>
      </c>
      <c r="D3593">
        <v>1999</v>
      </c>
      <c r="E3593" t="s">
        <v>12140</v>
      </c>
      <c r="F3593">
        <v>6.9</v>
      </c>
      <c r="G3593">
        <v>17000</v>
      </c>
      <c r="H3593" t="s">
        <v>12522</v>
      </c>
      <c r="I3593" t="s">
        <v>12521</v>
      </c>
      <c r="J3593" t="s">
        <v>12520</v>
      </c>
      <c r="K3593" t="s">
        <v>265</v>
      </c>
      <c r="M3593">
        <v>4177818</v>
      </c>
      <c r="N3593" t="s">
        <v>9862</v>
      </c>
      <c r="O3593">
        <v>96</v>
      </c>
    </row>
    <row r="3594" spans="1:15" x14ac:dyDescent="0.25">
      <c r="A3594" t="s">
        <v>12519</v>
      </c>
      <c r="B3594" t="s">
        <v>915</v>
      </c>
      <c r="C3594" t="s">
        <v>73</v>
      </c>
      <c r="D3594">
        <v>1999</v>
      </c>
      <c r="E3594" t="s">
        <v>12091</v>
      </c>
      <c r="F3594">
        <v>6.1</v>
      </c>
      <c r="G3594">
        <v>21000</v>
      </c>
      <c r="H3594" t="s">
        <v>12518</v>
      </c>
      <c r="I3594" t="s">
        <v>12517</v>
      </c>
      <c r="J3594" t="s">
        <v>12516</v>
      </c>
      <c r="K3594" t="s">
        <v>197</v>
      </c>
      <c r="L3594">
        <v>30000000</v>
      </c>
      <c r="M3594">
        <v>133949270</v>
      </c>
      <c r="N3594" t="s">
        <v>12515</v>
      </c>
      <c r="O3594">
        <v>99</v>
      </c>
    </row>
    <row r="3595" spans="1:15" x14ac:dyDescent="0.25">
      <c r="A3595" t="s">
        <v>12514</v>
      </c>
      <c r="B3595" t="s">
        <v>68</v>
      </c>
      <c r="C3595" t="s">
        <v>24</v>
      </c>
      <c r="D3595">
        <v>1999</v>
      </c>
      <c r="E3595" t="s">
        <v>12221</v>
      </c>
      <c r="F3595">
        <v>7.2</v>
      </c>
      <c r="G3595">
        <v>33000</v>
      </c>
      <c r="H3595" t="s">
        <v>2403</v>
      </c>
      <c r="I3595" t="s">
        <v>2403</v>
      </c>
      <c r="J3595" t="s">
        <v>3617</v>
      </c>
      <c r="K3595" t="s">
        <v>7</v>
      </c>
      <c r="L3595">
        <v>29750000</v>
      </c>
      <c r="M3595">
        <v>4525794</v>
      </c>
      <c r="N3595" t="s">
        <v>12513</v>
      </c>
      <c r="O3595">
        <v>95</v>
      </c>
    </row>
    <row r="3596" spans="1:15" x14ac:dyDescent="0.25">
      <c r="A3596" t="s">
        <v>12512</v>
      </c>
      <c r="B3596" t="s">
        <v>68</v>
      </c>
      <c r="C3596" t="s">
        <v>5</v>
      </c>
      <c r="D3596">
        <v>1999</v>
      </c>
      <c r="E3596" t="s">
        <v>12445</v>
      </c>
      <c r="F3596">
        <v>3.9</v>
      </c>
      <c r="G3596">
        <v>9900</v>
      </c>
      <c r="H3596" t="s">
        <v>12511</v>
      </c>
      <c r="I3596" t="s">
        <v>3126</v>
      </c>
      <c r="J3596" t="s">
        <v>12510</v>
      </c>
      <c r="K3596" t="s">
        <v>7</v>
      </c>
      <c r="L3596">
        <v>5250000</v>
      </c>
      <c r="M3596">
        <v>10155690</v>
      </c>
      <c r="N3596" t="s">
        <v>7208</v>
      </c>
      <c r="O3596">
        <v>91</v>
      </c>
    </row>
    <row r="3597" spans="1:15" x14ac:dyDescent="0.25">
      <c r="A3597" t="s">
        <v>12509</v>
      </c>
      <c r="B3597" t="s">
        <v>68</v>
      </c>
      <c r="C3597" t="s">
        <v>11</v>
      </c>
      <c r="D3597">
        <v>1999</v>
      </c>
      <c r="E3597" t="s">
        <v>12508</v>
      </c>
      <c r="F3597">
        <v>6</v>
      </c>
      <c r="G3597">
        <v>13000</v>
      </c>
      <c r="H3597" t="s">
        <v>11554</v>
      </c>
      <c r="I3597" t="s">
        <v>12507</v>
      </c>
      <c r="J3597" t="s">
        <v>9765</v>
      </c>
      <c r="K3597" t="s">
        <v>7</v>
      </c>
      <c r="L3597">
        <v>60000000</v>
      </c>
      <c r="M3597">
        <v>22365133</v>
      </c>
      <c r="N3597" t="s">
        <v>704</v>
      </c>
      <c r="O3597">
        <v>128</v>
      </c>
    </row>
    <row r="3598" spans="1:15" x14ac:dyDescent="0.25">
      <c r="A3598" t="s">
        <v>12506</v>
      </c>
      <c r="B3598" t="s">
        <v>68</v>
      </c>
      <c r="C3598" t="s">
        <v>24</v>
      </c>
      <c r="D3598">
        <v>1999</v>
      </c>
      <c r="E3598" t="s">
        <v>12505</v>
      </c>
      <c r="F3598">
        <v>6.8</v>
      </c>
      <c r="G3598">
        <v>15000</v>
      </c>
      <c r="H3598" t="s">
        <v>6172</v>
      </c>
      <c r="I3598" t="s">
        <v>9733</v>
      </c>
      <c r="J3598" t="s">
        <v>11206</v>
      </c>
      <c r="K3598" t="s">
        <v>265</v>
      </c>
      <c r="L3598">
        <v>14000000</v>
      </c>
      <c r="M3598">
        <v>18542974</v>
      </c>
      <c r="N3598" t="s">
        <v>11945</v>
      </c>
      <c r="O3598">
        <v>97</v>
      </c>
    </row>
    <row r="3599" spans="1:15" x14ac:dyDescent="0.25">
      <c r="A3599" t="s">
        <v>12504</v>
      </c>
      <c r="B3599" t="s">
        <v>41</v>
      </c>
      <c r="C3599" t="s">
        <v>24</v>
      </c>
      <c r="D3599">
        <v>1999</v>
      </c>
      <c r="E3599" t="s">
        <v>12503</v>
      </c>
      <c r="F3599">
        <v>4.4000000000000004</v>
      </c>
      <c r="G3599">
        <v>1600</v>
      </c>
      <c r="H3599" t="s">
        <v>12502</v>
      </c>
      <c r="I3599" t="s">
        <v>12502</v>
      </c>
      <c r="J3599" t="s">
        <v>12501</v>
      </c>
      <c r="K3599" t="s">
        <v>7</v>
      </c>
      <c r="M3599">
        <v>5453</v>
      </c>
      <c r="N3599" t="s">
        <v>11533</v>
      </c>
      <c r="O3599">
        <v>96</v>
      </c>
    </row>
    <row r="3600" spans="1:15" x14ac:dyDescent="0.25">
      <c r="A3600" t="s">
        <v>12500</v>
      </c>
      <c r="B3600" t="s">
        <v>101</v>
      </c>
      <c r="C3600" t="s">
        <v>24</v>
      </c>
      <c r="D3600">
        <v>1999</v>
      </c>
      <c r="E3600" t="s">
        <v>12499</v>
      </c>
      <c r="F3600">
        <v>6.9</v>
      </c>
      <c r="G3600">
        <v>12000</v>
      </c>
      <c r="H3600" t="s">
        <v>12498</v>
      </c>
      <c r="I3600" t="s">
        <v>12497</v>
      </c>
      <c r="J3600" t="s">
        <v>3791</v>
      </c>
      <c r="K3600" t="s">
        <v>300</v>
      </c>
      <c r="L3600">
        <v>12000000</v>
      </c>
      <c r="M3600">
        <v>14401563</v>
      </c>
      <c r="N3600" t="s">
        <v>5566</v>
      </c>
      <c r="O3600">
        <v>117</v>
      </c>
    </row>
    <row r="3601" spans="1:15" x14ac:dyDescent="0.25">
      <c r="A3601" t="s">
        <v>12496</v>
      </c>
      <c r="B3601" t="s">
        <v>41</v>
      </c>
      <c r="C3601" t="s">
        <v>87</v>
      </c>
      <c r="D3601">
        <v>1999</v>
      </c>
      <c r="E3601" t="s">
        <v>12331</v>
      </c>
      <c r="F3601">
        <v>5.2</v>
      </c>
      <c r="G3601">
        <v>5500</v>
      </c>
      <c r="H3601" t="s">
        <v>8449</v>
      </c>
      <c r="I3601" t="s">
        <v>12495</v>
      </c>
      <c r="J3601" t="s">
        <v>9032</v>
      </c>
      <c r="K3601" t="s">
        <v>7</v>
      </c>
      <c r="L3601">
        <v>30000000</v>
      </c>
      <c r="M3601">
        <v>4197729</v>
      </c>
      <c r="N3601" t="s">
        <v>114</v>
      </c>
      <c r="O3601">
        <v>108</v>
      </c>
    </row>
    <row r="3602" spans="1:15" x14ac:dyDescent="0.25">
      <c r="A3602" t="s">
        <v>12494</v>
      </c>
      <c r="B3602" t="s">
        <v>68</v>
      </c>
      <c r="C3602" t="s">
        <v>24</v>
      </c>
      <c r="D3602">
        <v>1999</v>
      </c>
      <c r="E3602" t="s">
        <v>12493</v>
      </c>
      <c r="F3602">
        <v>6.9</v>
      </c>
      <c r="G3602">
        <v>13000</v>
      </c>
      <c r="H3602" t="s">
        <v>10186</v>
      </c>
      <c r="I3602" t="s">
        <v>11991</v>
      </c>
      <c r="J3602" t="s">
        <v>2424</v>
      </c>
      <c r="K3602" t="s">
        <v>7</v>
      </c>
      <c r="L3602">
        <v>10000000</v>
      </c>
      <c r="M3602">
        <v>10920544</v>
      </c>
      <c r="N3602" t="s">
        <v>12492</v>
      </c>
      <c r="O3602">
        <v>118</v>
      </c>
    </row>
    <row r="3603" spans="1:15" x14ac:dyDescent="0.25">
      <c r="A3603" t="s">
        <v>12491</v>
      </c>
      <c r="B3603" t="s">
        <v>41</v>
      </c>
      <c r="C3603" t="s">
        <v>24</v>
      </c>
      <c r="D3603">
        <v>1999</v>
      </c>
      <c r="E3603" t="s">
        <v>12490</v>
      </c>
      <c r="F3603">
        <v>6.8</v>
      </c>
      <c r="G3603">
        <v>6900</v>
      </c>
      <c r="H3603" t="s">
        <v>692</v>
      </c>
      <c r="I3603" t="s">
        <v>692</v>
      </c>
      <c r="J3603" t="s">
        <v>12489</v>
      </c>
      <c r="K3603" t="s">
        <v>7</v>
      </c>
      <c r="M3603">
        <v>92442</v>
      </c>
      <c r="N3603" t="s">
        <v>12488</v>
      </c>
      <c r="O3603">
        <v>94</v>
      </c>
    </row>
    <row r="3604" spans="1:15" x14ac:dyDescent="0.25">
      <c r="A3604" t="s">
        <v>12487</v>
      </c>
      <c r="B3604" t="s">
        <v>68</v>
      </c>
      <c r="C3604" t="s">
        <v>24</v>
      </c>
      <c r="D3604">
        <v>1999</v>
      </c>
      <c r="E3604" t="s">
        <v>12445</v>
      </c>
      <c r="F3604">
        <v>6.1</v>
      </c>
      <c r="G3604">
        <v>19000</v>
      </c>
      <c r="H3604" t="s">
        <v>12486</v>
      </c>
      <c r="I3604" t="s">
        <v>12485</v>
      </c>
      <c r="J3604" t="s">
        <v>6392</v>
      </c>
      <c r="K3604" t="s">
        <v>504</v>
      </c>
      <c r="L3604">
        <v>20000000</v>
      </c>
      <c r="M3604">
        <v>10570375</v>
      </c>
      <c r="N3604" t="s">
        <v>138</v>
      </c>
      <c r="O3604">
        <v>98</v>
      </c>
    </row>
    <row r="3605" spans="1:15" x14ac:dyDescent="0.25">
      <c r="A3605" t="s">
        <v>12484</v>
      </c>
      <c r="B3605" t="s">
        <v>41</v>
      </c>
      <c r="C3605" t="s">
        <v>11</v>
      </c>
      <c r="D3605">
        <v>1999</v>
      </c>
      <c r="E3605" t="s">
        <v>12483</v>
      </c>
      <c r="F3605">
        <v>6.8</v>
      </c>
      <c r="G3605">
        <v>7600</v>
      </c>
      <c r="H3605" t="s">
        <v>12482</v>
      </c>
      <c r="I3605" t="s">
        <v>12481</v>
      </c>
      <c r="J3605" t="s">
        <v>4683</v>
      </c>
      <c r="K3605" t="s">
        <v>265</v>
      </c>
      <c r="L3605">
        <v>14000000</v>
      </c>
      <c r="M3605">
        <v>206128</v>
      </c>
      <c r="N3605" t="s">
        <v>12480</v>
      </c>
      <c r="O3605">
        <v>106</v>
      </c>
    </row>
    <row r="3606" spans="1:15" x14ac:dyDescent="0.25">
      <c r="A3606" t="s">
        <v>12479</v>
      </c>
      <c r="B3606" t="s">
        <v>41</v>
      </c>
      <c r="C3606" t="s">
        <v>73</v>
      </c>
      <c r="D3606">
        <v>1999</v>
      </c>
      <c r="E3606" t="s">
        <v>12478</v>
      </c>
      <c r="F3606">
        <v>7.4</v>
      </c>
      <c r="G3606">
        <v>16000</v>
      </c>
      <c r="H3606" t="s">
        <v>12477</v>
      </c>
      <c r="I3606" t="s">
        <v>9625</v>
      </c>
      <c r="J3606" t="s">
        <v>12476</v>
      </c>
      <c r="K3606" t="s">
        <v>197</v>
      </c>
      <c r="M3606">
        <v>94591</v>
      </c>
      <c r="N3606" t="s">
        <v>9623</v>
      </c>
      <c r="O3606">
        <v>102</v>
      </c>
    </row>
    <row r="3607" spans="1:15" x14ac:dyDescent="0.25">
      <c r="A3607" t="s">
        <v>12475</v>
      </c>
      <c r="B3607" t="s">
        <v>41</v>
      </c>
      <c r="C3607" t="s">
        <v>24</v>
      </c>
      <c r="D3607">
        <v>1999</v>
      </c>
      <c r="E3607" t="s">
        <v>12423</v>
      </c>
      <c r="F3607">
        <v>6.8</v>
      </c>
      <c r="G3607">
        <v>8900</v>
      </c>
      <c r="H3607" t="s">
        <v>4021</v>
      </c>
      <c r="I3607" t="s">
        <v>4021</v>
      </c>
      <c r="J3607" t="s">
        <v>12474</v>
      </c>
      <c r="K3607" t="s">
        <v>7</v>
      </c>
      <c r="L3607">
        <v>28000000</v>
      </c>
      <c r="M3607">
        <v>4555459</v>
      </c>
      <c r="N3607" t="s">
        <v>6122</v>
      </c>
      <c r="O3607">
        <v>112</v>
      </c>
    </row>
    <row r="3608" spans="1:15" x14ac:dyDescent="0.25">
      <c r="A3608" t="s">
        <v>12473</v>
      </c>
      <c r="B3608" t="s">
        <v>68</v>
      </c>
      <c r="C3608" t="s">
        <v>34</v>
      </c>
      <c r="D3608">
        <v>1999</v>
      </c>
      <c r="E3608" t="s">
        <v>12470</v>
      </c>
      <c r="F3608">
        <v>4.3</v>
      </c>
      <c r="G3608">
        <v>16000</v>
      </c>
      <c r="H3608" t="s">
        <v>12472</v>
      </c>
      <c r="I3608" t="s">
        <v>12472</v>
      </c>
      <c r="J3608" t="s">
        <v>10017</v>
      </c>
      <c r="K3608" t="s">
        <v>7</v>
      </c>
      <c r="L3608">
        <v>30000000</v>
      </c>
      <c r="M3608">
        <v>11578059</v>
      </c>
      <c r="N3608" t="s">
        <v>6891</v>
      </c>
      <c r="O3608">
        <v>100</v>
      </c>
    </row>
    <row r="3609" spans="1:15" x14ac:dyDescent="0.25">
      <c r="A3609" t="s">
        <v>12471</v>
      </c>
      <c r="B3609" t="s">
        <v>41</v>
      </c>
      <c r="C3609" t="s">
        <v>34</v>
      </c>
      <c r="D3609">
        <v>1999</v>
      </c>
      <c r="E3609" t="s">
        <v>12470</v>
      </c>
      <c r="F3609">
        <v>6.1</v>
      </c>
      <c r="G3609">
        <v>18000</v>
      </c>
      <c r="H3609" t="s">
        <v>1841</v>
      </c>
      <c r="I3609" t="s">
        <v>12469</v>
      </c>
      <c r="J3609" t="s">
        <v>8778</v>
      </c>
      <c r="K3609" t="s">
        <v>7</v>
      </c>
      <c r="L3609">
        <v>25000000</v>
      </c>
      <c r="M3609">
        <v>24493601</v>
      </c>
      <c r="N3609" t="s">
        <v>666</v>
      </c>
      <c r="O3609">
        <v>110</v>
      </c>
    </row>
    <row r="3610" spans="1:15" x14ac:dyDescent="0.25">
      <c r="A3610" t="s">
        <v>12468</v>
      </c>
      <c r="B3610" t="s">
        <v>68</v>
      </c>
      <c r="C3610" t="s">
        <v>11</v>
      </c>
      <c r="D3610">
        <v>1999</v>
      </c>
      <c r="E3610" t="s">
        <v>12467</v>
      </c>
      <c r="F3610">
        <v>6.8</v>
      </c>
      <c r="G3610">
        <v>14000</v>
      </c>
      <c r="H3610" t="s">
        <v>5727</v>
      </c>
      <c r="I3610" t="s">
        <v>12466</v>
      </c>
      <c r="J3610" t="s">
        <v>2283</v>
      </c>
      <c r="K3610" t="s">
        <v>7</v>
      </c>
      <c r="L3610">
        <v>35000000</v>
      </c>
      <c r="M3610">
        <v>23049593</v>
      </c>
      <c r="N3610" t="s">
        <v>103</v>
      </c>
      <c r="O3610">
        <v>127</v>
      </c>
    </row>
    <row r="3611" spans="1:15" x14ac:dyDescent="0.25">
      <c r="A3611" t="s">
        <v>12465</v>
      </c>
      <c r="B3611" t="s">
        <v>101</v>
      </c>
      <c r="C3611" t="s">
        <v>11</v>
      </c>
      <c r="D3611">
        <v>1999</v>
      </c>
      <c r="E3611" t="s">
        <v>12464</v>
      </c>
      <c r="F3611">
        <v>6.8</v>
      </c>
      <c r="G3611">
        <v>12000</v>
      </c>
      <c r="H3611" t="s">
        <v>6394</v>
      </c>
      <c r="I3611" t="s">
        <v>2242</v>
      </c>
      <c r="J3611" t="s">
        <v>2463</v>
      </c>
      <c r="K3611" t="s">
        <v>7</v>
      </c>
      <c r="L3611">
        <v>27000000</v>
      </c>
      <c r="M3611">
        <v>14936407</v>
      </c>
      <c r="N3611" t="s">
        <v>9047</v>
      </c>
      <c r="O3611">
        <v>124</v>
      </c>
    </row>
    <row r="3612" spans="1:15" x14ac:dyDescent="0.25">
      <c r="A3612" t="s">
        <v>12463</v>
      </c>
      <c r="B3612" t="s">
        <v>68</v>
      </c>
      <c r="C3612" t="s">
        <v>24</v>
      </c>
      <c r="D3612">
        <v>1999</v>
      </c>
      <c r="E3612" t="s">
        <v>12462</v>
      </c>
      <c r="F3612">
        <v>5.5</v>
      </c>
      <c r="G3612">
        <v>4200</v>
      </c>
      <c r="H3612" t="s">
        <v>62</v>
      </c>
      <c r="I3612" t="s">
        <v>12461</v>
      </c>
      <c r="J3612" t="s">
        <v>12460</v>
      </c>
      <c r="K3612" t="s">
        <v>7</v>
      </c>
      <c r="L3612">
        <v>20000000</v>
      </c>
      <c r="M3612">
        <v>9177355</v>
      </c>
      <c r="N3612" t="s">
        <v>632</v>
      </c>
      <c r="O3612">
        <v>88</v>
      </c>
    </row>
    <row r="3613" spans="1:15" x14ac:dyDescent="0.25">
      <c r="A3613" t="s">
        <v>12459</v>
      </c>
      <c r="B3613" t="s">
        <v>68</v>
      </c>
      <c r="C3613" t="s">
        <v>24</v>
      </c>
      <c r="D3613">
        <v>1999</v>
      </c>
      <c r="E3613" t="s">
        <v>12458</v>
      </c>
      <c r="F3613">
        <v>5.0999999999999996</v>
      </c>
      <c r="G3613">
        <v>17000</v>
      </c>
      <c r="H3613" t="s">
        <v>12457</v>
      </c>
      <c r="I3613" t="s">
        <v>12456</v>
      </c>
      <c r="J3613" t="s">
        <v>12455</v>
      </c>
      <c r="K3613" t="s">
        <v>7</v>
      </c>
      <c r="L3613">
        <v>51000000</v>
      </c>
      <c r="M3613">
        <v>36911617</v>
      </c>
      <c r="N3613" t="s">
        <v>666</v>
      </c>
      <c r="O3613">
        <v>101</v>
      </c>
    </row>
    <row r="3614" spans="1:15" x14ac:dyDescent="0.25">
      <c r="A3614" t="s">
        <v>12454</v>
      </c>
      <c r="B3614" t="s">
        <v>41</v>
      </c>
      <c r="C3614" t="s">
        <v>87</v>
      </c>
      <c r="D3614">
        <v>1999</v>
      </c>
      <c r="E3614" t="s">
        <v>12453</v>
      </c>
      <c r="F3614">
        <v>6.3</v>
      </c>
      <c r="G3614">
        <v>6000</v>
      </c>
      <c r="H3614" t="s">
        <v>11129</v>
      </c>
      <c r="I3614" t="s">
        <v>12452</v>
      </c>
      <c r="J3614" t="s">
        <v>12451</v>
      </c>
      <c r="K3614" t="s">
        <v>7</v>
      </c>
      <c r="L3614">
        <v>7000000</v>
      </c>
      <c r="M3614">
        <v>14011454</v>
      </c>
      <c r="N3614" t="s">
        <v>1991</v>
      </c>
      <c r="O3614">
        <v>95</v>
      </c>
    </row>
    <row r="3615" spans="1:15" x14ac:dyDescent="0.25">
      <c r="A3615" t="s">
        <v>12450</v>
      </c>
      <c r="B3615" t="s">
        <v>41</v>
      </c>
      <c r="C3615" t="s">
        <v>87</v>
      </c>
      <c r="D3615">
        <v>1999</v>
      </c>
      <c r="E3615" t="s">
        <v>12449</v>
      </c>
      <c r="F3615">
        <v>4.9000000000000004</v>
      </c>
      <c r="G3615">
        <v>5600</v>
      </c>
      <c r="H3615" t="s">
        <v>12448</v>
      </c>
      <c r="I3615" t="s">
        <v>12448</v>
      </c>
      <c r="J3615" t="s">
        <v>2192</v>
      </c>
      <c r="K3615" t="s">
        <v>7</v>
      </c>
      <c r="L3615">
        <v>12000000</v>
      </c>
      <c r="M3615">
        <v>5541431</v>
      </c>
      <c r="N3615" t="s">
        <v>12447</v>
      </c>
      <c r="O3615">
        <v>98</v>
      </c>
    </row>
    <row r="3616" spans="1:15" x14ac:dyDescent="0.25">
      <c r="A3616" t="s">
        <v>12446</v>
      </c>
      <c r="B3616" t="s">
        <v>68</v>
      </c>
      <c r="C3616" t="s">
        <v>24</v>
      </c>
      <c r="D3616">
        <v>1999</v>
      </c>
      <c r="E3616" t="s">
        <v>12445</v>
      </c>
      <c r="F3616">
        <v>6.2</v>
      </c>
      <c r="G3616">
        <v>6700</v>
      </c>
      <c r="H3616" t="s">
        <v>3567</v>
      </c>
      <c r="I3616" t="s">
        <v>12444</v>
      </c>
      <c r="J3616" t="s">
        <v>12079</v>
      </c>
      <c r="K3616" t="s">
        <v>332</v>
      </c>
      <c r="L3616">
        <v>15000000</v>
      </c>
      <c r="M3616">
        <v>2005840</v>
      </c>
      <c r="N3616" t="s">
        <v>114</v>
      </c>
      <c r="O3616">
        <v>111</v>
      </c>
    </row>
    <row r="3617" spans="1:15" x14ac:dyDescent="0.25">
      <c r="A3617" t="s">
        <v>12443</v>
      </c>
      <c r="B3617" t="s">
        <v>68</v>
      </c>
      <c r="C3617" t="s">
        <v>24</v>
      </c>
      <c r="D3617">
        <v>1999</v>
      </c>
      <c r="E3617" t="s">
        <v>12442</v>
      </c>
      <c r="F3617">
        <v>5.0999999999999996</v>
      </c>
      <c r="G3617">
        <v>6200</v>
      </c>
      <c r="H3617" t="s">
        <v>12441</v>
      </c>
      <c r="I3617" t="s">
        <v>12440</v>
      </c>
      <c r="J3617" t="s">
        <v>8935</v>
      </c>
      <c r="K3617" t="s">
        <v>7</v>
      </c>
      <c r="L3617">
        <v>30000000</v>
      </c>
      <c r="M3617">
        <v>6552255</v>
      </c>
      <c r="N3617" t="s">
        <v>1701</v>
      </c>
      <c r="O3617">
        <v>100</v>
      </c>
    </row>
    <row r="3618" spans="1:15" x14ac:dyDescent="0.25">
      <c r="A3618" t="s">
        <v>12439</v>
      </c>
      <c r="B3618" t="s">
        <v>52</v>
      </c>
      <c r="C3618" t="s">
        <v>6323</v>
      </c>
      <c r="D3618">
        <v>1999</v>
      </c>
      <c r="E3618" t="s">
        <v>12438</v>
      </c>
      <c r="F3618">
        <v>7.8</v>
      </c>
      <c r="G3618">
        <v>7400</v>
      </c>
      <c r="H3618" t="s">
        <v>12437</v>
      </c>
      <c r="I3618" t="s">
        <v>12436</v>
      </c>
      <c r="J3618" t="s">
        <v>12435</v>
      </c>
      <c r="K3618" t="s">
        <v>332</v>
      </c>
      <c r="M3618">
        <v>646532</v>
      </c>
      <c r="N3618" t="s">
        <v>12434</v>
      </c>
      <c r="O3618">
        <v>112</v>
      </c>
    </row>
    <row r="3619" spans="1:15" x14ac:dyDescent="0.25">
      <c r="A3619" t="s">
        <v>12433</v>
      </c>
      <c r="B3619" t="s">
        <v>41</v>
      </c>
      <c r="C3619" t="s">
        <v>34</v>
      </c>
      <c r="D3619">
        <v>1999</v>
      </c>
      <c r="E3619" t="s">
        <v>12432</v>
      </c>
      <c r="F3619">
        <v>4.3</v>
      </c>
      <c r="G3619">
        <v>8800</v>
      </c>
      <c r="H3619" t="s">
        <v>3092</v>
      </c>
      <c r="I3619" t="s">
        <v>12431</v>
      </c>
      <c r="J3619" t="s">
        <v>12430</v>
      </c>
      <c r="K3619" t="s">
        <v>7</v>
      </c>
      <c r="L3619">
        <v>50000000</v>
      </c>
      <c r="M3619">
        <v>13263993</v>
      </c>
      <c r="N3619" t="s">
        <v>704</v>
      </c>
      <c r="O3619">
        <v>92</v>
      </c>
    </row>
    <row r="3620" spans="1:15" x14ac:dyDescent="0.25">
      <c r="A3620" t="s">
        <v>12429</v>
      </c>
      <c r="B3620" t="s">
        <v>41</v>
      </c>
      <c r="C3620" t="s">
        <v>87</v>
      </c>
      <c r="D3620">
        <v>1999</v>
      </c>
      <c r="E3620" t="s">
        <v>12428</v>
      </c>
      <c r="F3620">
        <v>6.1</v>
      </c>
      <c r="G3620">
        <v>7400</v>
      </c>
      <c r="H3620" t="s">
        <v>9734</v>
      </c>
      <c r="I3620" t="s">
        <v>9448</v>
      </c>
      <c r="J3620" t="s">
        <v>11824</v>
      </c>
      <c r="K3620" t="s">
        <v>7</v>
      </c>
      <c r="L3620">
        <v>7000000</v>
      </c>
      <c r="M3620">
        <v>27816</v>
      </c>
      <c r="N3620" t="s">
        <v>12427</v>
      </c>
      <c r="O3620">
        <v>92</v>
      </c>
    </row>
    <row r="3621" spans="1:15" x14ac:dyDescent="0.25">
      <c r="A3621" t="s">
        <v>12426</v>
      </c>
      <c r="B3621" t="s">
        <v>41</v>
      </c>
      <c r="C3621" t="s">
        <v>24</v>
      </c>
      <c r="D3621">
        <v>1999</v>
      </c>
      <c r="E3621" t="s">
        <v>12088</v>
      </c>
      <c r="F3621">
        <v>5.5</v>
      </c>
      <c r="G3621">
        <v>12000</v>
      </c>
      <c r="H3621" t="s">
        <v>10419</v>
      </c>
      <c r="I3621" t="s">
        <v>10419</v>
      </c>
      <c r="J3621" t="s">
        <v>908</v>
      </c>
      <c r="K3621" t="s">
        <v>7</v>
      </c>
      <c r="L3621">
        <v>24000000</v>
      </c>
      <c r="M3621">
        <v>8678812</v>
      </c>
      <c r="N3621" t="s">
        <v>12425</v>
      </c>
      <c r="O3621">
        <v>124</v>
      </c>
    </row>
    <row r="3622" spans="1:15" x14ac:dyDescent="0.25">
      <c r="A3622" t="s">
        <v>12424</v>
      </c>
      <c r="B3622" t="s">
        <v>68</v>
      </c>
      <c r="C3622" t="s">
        <v>11</v>
      </c>
      <c r="D3622">
        <v>1999</v>
      </c>
      <c r="E3622" t="s">
        <v>12423</v>
      </c>
      <c r="F3622">
        <v>6.5</v>
      </c>
      <c r="G3622">
        <v>15000</v>
      </c>
      <c r="H3622" t="s">
        <v>12422</v>
      </c>
      <c r="I3622" t="s">
        <v>12421</v>
      </c>
      <c r="J3622" t="s">
        <v>7071</v>
      </c>
      <c r="K3622" t="s">
        <v>7</v>
      </c>
      <c r="L3622">
        <v>45000000</v>
      </c>
      <c r="M3622">
        <v>4956401</v>
      </c>
      <c r="N3622" t="s">
        <v>114</v>
      </c>
      <c r="O3622">
        <v>120</v>
      </c>
    </row>
    <row r="3623" spans="1:15" x14ac:dyDescent="0.25">
      <c r="A3623" t="s">
        <v>12420</v>
      </c>
      <c r="B3623" t="s">
        <v>41</v>
      </c>
      <c r="C3623" t="s">
        <v>11</v>
      </c>
      <c r="D3623">
        <v>1999</v>
      </c>
      <c r="E3623" t="s">
        <v>12088</v>
      </c>
      <c r="F3623">
        <v>6.8</v>
      </c>
      <c r="G3623">
        <v>8900</v>
      </c>
      <c r="H3623" t="s">
        <v>10260</v>
      </c>
      <c r="I3623" t="s">
        <v>10260</v>
      </c>
      <c r="J3623" t="s">
        <v>6208</v>
      </c>
      <c r="K3623" t="s">
        <v>7</v>
      </c>
      <c r="L3623">
        <v>36000000</v>
      </c>
      <c r="M3623">
        <v>2986932</v>
      </c>
      <c r="N3623" t="s">
        <v>12419</v>
      </c>
      <c r="O3623">
        <v>132</v>
      </c>
    </row>
    <row r="3624" spans="1:15" x14ac:dyDescent="0.25">
      <c r="A3624" t="s">
        <v>12418</v>
      </c>
      <c r="B3624" t="s">
        <v>41</v>
      </c>
      <c r="C3624" t="s">
        <v>34</v>
      </c>
      <c r="D3624">
        <v>1999</v>
      </c>
      <c r="E3624" t="s">
        <v>12417</v>
      </c>
      <c r="F3624">
        <v>6.4</v>
      </c>
      <c r="G3624">
        <v>9700</v>
      </c>
      <c r="H3624" t="s">
        <v>1556</v>
      </c>
      <c r="I3624" t="s">
        <v>12416</v>
      </c>
      <c r="J3624" t="s">
        <v>12415</v>
      </c>
      <c r="K3624" t="s">
        <v>265</v>
      </c>
      <c r="M3624">
        <v>474900</v>
      </c>
      <c r="N3624" t="s">
        <v>11945</v>
      </c>
      <c r="O3624">
        <v>99</v>
      </c>
    </row>
    <row r="3625" spans="1:15" x14ac:dyDescent="0.25">
      <c r="A3625" t="s">
        <v>12414</v>
      </c>
      <c r="B3625" t="s">
        <v>41</v>
      </c>
      <c r="C3625" t="s">
        <v>24</v>
      </c>
      <c r="D3625">
        <v>1999</v>
      </c>
      <c r="E3625" t="s">
        <v>12413</v>
      </c>
      <c r="F3625">
        <v>4.5999999999999996</v>
      </c>
      <c r="G3625">
        <v>7600</v>
      </c>
      <c r="H3625" t="s">
        <v>12412</v>
      </c>
      <c r="I3625" t="s">
        <v>12411</v>
      </c>
      <c r="J3625" t="s">
        <v>1878</v>
      </c>
      <c r="K3625" t="s">
        <v>7</v>
      </c>
      <c r="L3625">
        <v>12000000</v>
      </c>
      <c r="M3625">
        <v>178278</v>
      </c>
      <c r="N3625" t="s">
        <v>12410</v>
      </c>
      <c r="O3625">
        <v>110</v>
      </c>
    </row>
    <row r="3626" spans="1:15" x14ac:dyDescent="0.25">
      <c r="A3626" t="s">
        <v>12409</v>
      </c>
      <c r="B3626" t="s">
        <v>915</v>
      </c>
      <c r="C3626" t="s">
        <v>11</v>
      </c>
      <c r="D3626">
        <v>1999</v>
      </c>
      <c r="E3626" t="s">
        <v>12408</v>
      </c>
      <c r="F3626">
        <v>7.3</v>
      </c>
      <c r="G3626">
        <v>7500</v>
      </c>
      <c r="H3626" t="s">
        <v>7622</v>
      </c>
      <c r="I3626" t="s">
        <v>6314</v>
      </c>
      <c r="J3626" t="s">
        <v>12407</v>
      </c>
      <c r="K3626" t="s">
        <v>265</v>
      </c>
      <c r="M3626">
        <v>3957934</v>
      </c>
      <c r="N3626" t="s">
        <v>12406</v>
      </c>
      <c r="O3626">
        <v>104</v>
      </c>
    </row>
    <row r="3627" spans="1:15" x14ac:dyDescent="0.25">
      <c r="A3627" t="s">
        <v>12405</v>
      </c>
      <c r="B3627" t="s">
        <v>41</v>
      </c>
      <c r="C3627" t="s">
        <v>24</v>
      </c>
      <c r="D3627">
        <v>1999</v>
      </c>
      <c r="E3627" t="s">
        <v>12404</v>
      </c>
      <c r="F3627">
        <v>7</v>
      </c>
      <c r="G3627">
        <v>6500</v>
      </c>
      <c r="H3627" t="s">
        <v>3587</v>
      </c>
      <c r="I3627" t="s">
        <v>3587</v>
      </c>
      <c r="J3627" t="s">
        <v>6126</v>
      </c>
      <c r="K3627" t="s">
        <v>7</v>
      </c>
      <c r="M3627">
        <v>3736868</v>
      </c>
      <c r="N3627" t="s">
        <v>12403</v>
      </c>
      <c r="O3627">
        <v>127</v>
      </c>
    </row>
    <row r="3628" spans="1:15" x14ac:dyDescent="0.25">
      <c r="A3628" t="s">
        <v>12402</v>
      </c>
      <c r="B3628" t="s">
        <v>101</v>
      </c>
      <c r="C3628" t="s">
        <v>11</v>
      </c>
      <c r="D3628">
        <v>1999</v>
      </c>
      <c r="E3628" t="s">
        <v>12401</v>
      </c>
      <c r="F3628">
        <v>8.1999999999999993</v>
      </c>
      <c r="G3628">
        <v>16000</v>
      </c>
      <c r="H3628" t="s">
        <v>12400</v>
      </c>
      <c r="I3628" t="s">
        <v>12400</v>
      </c>
      <c r="J3628" t="s">
        <v>12399</v>
      </c>
      <c r="K3628" t="s">
        <v>2966</v>
      </c>
      <c r="M3628">
        <v>2777552</v>
      </c>
      <c r="N3628" t="s">
        <v>12398</v>
      </c>
      <c r="O3628">
        <v>90</v>
      </c>
    </row>
    <row r="3629" spans="1:15" x14ac:dyDescent="0.25">
      <c r="A3629" t="s">
        <v>12397</v>
      </c>
      <c r="B3629" t="s">
        <v>41</v>
      </c>
      <c r="C3629" t="s">
        <v>11</v>
      </c>
      <c r="D3629">
        <v>1999</v>
      </c>
      <c r="E3629" t="s">
        <v>12396</v>
      </c>
      <c r="F3629">
        <v>7.5</v>
      </c>
      <c r="G3629">
        <v>13000</v>
      </c>
      <c r="H3629" t="s">
        <v>4194</v>
      </c>
      <c r="I3629" t="s">
        <v>4194</v>
      </c>
      <c r="J3629" t="s">
        <v>12395</v>
      </c>
      <c r="K3629" t="s">
        <v>562</v>
      </c>
      <c r="M3629">
        <v>293092</v>
      </c>
      <c r="N3629" t="s">
        <v>11889</v>
      </c>
      <c r="O3629">
        <v>95</v>
      </c>
    </row>
    <row r="3630" spans="1:15" x14ac:dyDescent="0.25">
      <c r="A3630" t="s">
        <v>12394</v>
      </c>
      <c r="B3630" t="s">
        <v>41</v>
      </c>
      <c r="C3630" t="s">
        <v>24</v>
      </c>
      <c r="D3630">
        <v>1999</v>
      </c>
      <c r="E3630" t="s">
        <v>12393</v>
      </c>
      <c r="F3630">
        <v>7.2</v>
      </c>
      <c r="G3630">
        <v>8400</v>
      </c>
      <c r="H3630" t="s">
        <v>10467</v>
      </c>
      <c r="I3630" t="s">
        <v>12392</v>
      </c>
      <c r="J3630" t="s">
        <v>12391</v>
      </c>
      <c r="K3630" t="s">
        <v>7</v>
      </c>
      <c r="L3630">
        <v>450000</v>
      </c>
      <c r="M3630">
        <v>2087228</v>
      </c>
      <c r="N3630" t="s">
        <v>10355</v>
      </c>
      <c r="O3630">
        <v>89</v>
      </c>
    </row>
    <row r="3631" spans="1:15" x14ac:dyDescent="0.25">
      <c r="A3631" t="s">
        <v>12390</v>
      </c>
      <c r="B3631" t="s">
        <v>41</v>
      </c>
      <c r="C3631" t="s">
        <v>24</v>
      </c>
      <c r="D3631">
        <v>1999</v>
      </c>
      <c r="E3631" t="s">
        <v>12389</v>
      </c>
      <c r="F3631">
        <v>7.6</v>
      </c>
      <c r="G3631">
        <v>5500</v>
      </c>
      <c r="H3631" t="s">
        <v>9022</v>
      </c>
      <c r="I3631" t="s">
        <v>12388</v>
      </c>
      <c r="J3631" t="s">
        <v>12387</v>
      </c>
      <c r="K3631" t="s">
        <v>265</v>
      </c>
      <c r="M3631">
        <v>19478</v>
      </c>
      <c r="N3631" t="s">
        <v>10271</v>
      </c>
      <c r="O3631">
        <v>90</v>
      </c>
    </row>
    <row r="3632" spans="1:15" x14ac:dyDescent="0.25">
      <c r="A3632" t="s">
        <v>12386</v>
      </c>
      <c r="B3632" t="s">
        <v>41</v>
      </c>
      <c r="C3632" t="s">
        <v>11</v>
      </c>
      <c r="D3632">
        <v>1999</v>
      </c>
      <c r="E3632" t="s">
        <v>12385</v>
      </c>
      <c r="F3632">
        <v>7.1</v>
      </c>
      <c r="G3632">
        <v>5300</v>
      </c>
      <c r="H3632" t="s">
        <v>12384</v>
      </c>
      <c r="I3632" t="s">
        <v>10248</v>
      </c>
      <c r="J3632" t="s">
        <v>12383</v>
      </c>
      <c r="K3632" t="s">
        <v>562</v>
      </c>
      <c r="M3632">
        <v>401299</v>
      </c>
      <c r="N3632" t="s">
        <v>12382</v>
      </c>
      <c r="O3632">
        <v>80</v>
      </c>
    </row>
    <row r="3633" spans="1:15" x14ac:dyDescent="0.25">
      <c r="A3633" t="s">
        <v>12381</v>
      </c>
      <c r="B3633" t="s">
        <v>41</v>
      </c>
      <c r="C3633" t="s">
        <v>11</v>
      </c>
      <c r="D3633">
        <v>1999</v>
      </c>
      <c r="E3633" t="s">
        <v>12380</v>
      </c>
      <c r="F3633">
        <v>5.4</v>
      </c>
      <c r="G3633">
        <v>3100</v>
      </c>
      <c r="H3633" t="s">
        <v>10453</v>
      </c>
      <c r="I3633" t="s">
        <v>10453</v>
      </c>
      <c r="J3633" t="s">
        <v>12379</v>
      </c>
      <c r="K3633" t="s">
        <v>265</v>
      </c>
      <c r="L3633">
        <v>4000000</v>
      </c>
      <c r="M3633">
        <v>164022</v>
      </c>
      <c r="N3633" t="s">
        <v>12317</v>
      </c>
      <c r="O3633">
        <v>106</v>
      </c>
    </row>
    <row r="3634" spans="1:15" x14ac:dyDescent="0.25">
      <c r="A3634" t="s">
        <v>12378</v>
      </c>
      <c r="B3634" t="s">
        <v>52</v>
      </c>
      <c r="C3634" t="s">
        <v>409</v>
      </c>
      <c r="D3634">
        <v>1999</v>
      </c>
      <c r="E3634" t="s">
        <v>12377</v>
      </c>
      <c r="F3634">
        <v>7.2</v>
      </c>
      <c r="G3634">
        <v>6200</v>
      </c>
      <c r="H3634" t="s">
        <v>12376</v>
      </c>
      <c r="I3634" t="s">
        <v>12376</v>
      </c>
      <c r="J3634" t="s">
        <v>12375</v>
      </c>
      <c r="K3634" t="s">
        <v>332</v>
      </c>
      <c r="M3634">
        <v>927107</v>
      </c>
      <c r="N3634" t="s">
        <v>12374</v>
      </c>
      <c r="O3634">
        <v>125</v>
      </c>
    </row>
    <row r="3635" spans="1:15" x14ac:dyDescent="0.25">
      <c r="A3635" t="s">
        <v>12373</v>
      </c>
      <c r="B3635" t="s">
        <v>68</v>
      </c>
      <c r="C3635" t="s">
        <v>24</v>
      </c>
      <c r="D3635">
        <v>1999</v>
      </c>
      <c r="E3635" t="s">
        <v>12372</v>
      </c>
      <c r="F3635">
        <v>5.5</v>
      </c>
      <c r="G3635">
        <v>13000</v>
      </c>
      <c r="H3635" t="s">
        <v>10591</v>
      </c>
      <c r="I3635" t="s">
        <v>12371</v>
      </c>
      <c r="J3635" t="s">
        <v>3571</v>
      </c>
      <c r="K3635" t="s">
        <v>7</v>
      </c>
      <c r="L3635">
        <v>75000000</v>
      </c>
      <c r="M3635">
        <v>28544120</v>
      </c>
      <c r="N3635" t="s">
        <v>12370</v>
      </c>
      <c r="O3635">
        <v>90</v>
      </c>
    </row>
    <row r="3636" spans="1:15" x14ac:dyDescent="0.25">
      <c r="A3636" t="s">
        <v>12369</v>
      </c>
      <c r="B3636" t="s">
        <v>41</v>
      </c>
      <c r="C3636" t="s">
        <v>11</v>
      </c>
      <c r="D3636">
        <v>1999</v>
      </c>
      <c r="E3636" t="s">
        <v>12088</v>
      </c>
      <c r="F3636">
        <v>6.6</v>
      </c>
      <c r="G3636">
        <v>4100</v>
      </c>
      <c r="H3636" t="s">
        <v>12368</v>
      </c>
      <c r="I3636" t="s">
        <v>12367</v>
      </c>
      <c r="J3636" t="s">
        <v>5555</v>
      </c>
      <c r="K3636" t="s">
        <v>7</v>
      </c>
      <c r="M3636">
        <v>570708</v>
      </c>
      <c r="N3636" t="s">
        <v>11963</v>
      </c>
      <c r="O3636">
        <v>125</v>
      </c>
    </row>
    <row r="3637" spans="1:15" x14ac:dyDescent="0.25">
      <c r="A3637" t="s">
        <v>12366</v>
      </c>
      <c r="B3637" t="s">
        <v>41</v>
      </c>
      <c r="C3637" t="s">
        <v>87</v>
      </c>
      <c r="D3637">
        <v>1999</v>
      </c>
      <c r="E3637" t="s">
        <v>12365</v>
      </c>
      <c r="F3637">
        <v>6.1</v>
      </c>
      <c r="G3637">
        <v>6400</v>
      </c>
      <c r="H3637" t="s">
        <v>2729</v>
      </c>
      <c r="I3637" t="s">
        <v>12364</v>
      </c>
      <c r="J3637" t="s">
        <v>2121</v>
      </c>
      <c r="K3637" t="s">
        <v>7</v>
      </c>
      <c r="M3637">
        <v>370668</v>
      </c>
      <c r="N3637" t="s">
        <v>12363</v>
      </c>
      <c r="O3637">
        <v>111</v>
      </c>
    </row>
    <row r="3638" spans="1:15" x14ac:dyDescent="0.25">
      <c r="A3638" t="s">
        <v>12362</v>
      </c>
      <c r="B3638" t="s">
        <v>41</v>
      </c>
      <c r="C3638" t="s">
        <v>24</v>
      </c>
      <c r="D3638">
        <v>1999</v>
      </c>
      <c r="E3638" t="s">
        <v>12361</v>
      </c>
      <c r="F3638">
        <v>6.2</v>
      </c>
      <c r="G3638">
        <v>4900</v>
      </c>
      <c r="H3638" t="s">
        <v>12360</v>
      </c>
      <c r="I3638" t="s">
        <v>12359</v>
      </c>
      <c r="J3638" t="s">
        <v>12358</v>
      </c>
      <c r="K3638" t="s">
        <v>7</v>
      </c>
      <c r="L3638">
        <v>500000</v>
      </c>
      <c r="N3638" t="s">
        <v>12357</v>
      </c>
      <c r="O3638">
        <v>124</v>
      </c>
    </row>
    <row r="3639" spans="1:15" x14ac:dyDescent="0.25">
      <c r="A3639" t="s">
        <v>12356</v>
      </c>
      <c r="B3639" t="s">
        <v>41</v>
      </c>
      <c r="C3639" t="s">
        <v>24</v>
      </c>
      <c r="D3639">
        <v>1999</v>
      </c>
      <c r="E3639" t="s">
        <v>12355</v>
      </c>
      <c r="F3639">
        <v>5.8</v>
      </c>
      <c r="G3639">
        <v>3900</v>
      </c>
      <c r="H3639" t="s">
        <v>12354</v>
      </c>
      <c r="I3639" t="s">
        <v>12354</v>
      </c>
      <c r="J3639" t="s">
        <v>12353</v>
      </c>
      <c r="K3639" t="s">
        <v>265</v>
      </c>
      <c r="M3639">
        <v>437568</v>
      </c>
      <c r="N3639" t="s">
        <v>12352</v>
      </c>
      <c r="O3639">
        <v>118</v>
      </c>
    </row>
    <row r="3640" spans="1:15" x14ac:dyDescent="0.25">
      <c r="A3640" t="s">
        <v>12351</v>
      </c>
      <c r="B3640" t="s">
        <v>915</v>
      </c>
      <c r="C3640" t="s">
        <v>73</v>
      </c>
      <c r="D3640">
        <v>1999</v>
      </c>
      <c r="E3640" t="s">
        <v>12350</v>
      </c>
      <c r="F3640">
        <v>4.5</v>
      </c>
      <c r="G3640">
        <v>3700</v>
      </c>
      <c r="H3640" t="s">
        <v>12349</v>
      </c>
      <c r="I3640" t="s">
        <v>12348</v>
      </c>
      <c r="J3640" t="s">
        <v>12347</v>
      </c>
      <c r="K3640" t="s">
        <v>7</v>
      </c>
      <c r="L3640">
        <v>25000000</v>
      </c>
      <c r="M3640">
        <v>11993021</v>
      </c>
      <c r="N3640" t="s">
        <v>6260</v>
      </c>
      <c r="O3640">
        <v>87</v>
      </c>
    </row>
    <row r="3641" spans="1:15" x14ac:dyDescent="0.25">
      <c r="A3641" t="s">
        <v>12346</v>
      </c>
      <c r="B3641" t="s">
        <v>41</v>
      </c>
      <c r="C3641" t="s">
        <v>11</v>
      </c>
      <c r="D3641">
        <v>1999</v>
      </c>
      <c r="E3641" t="s">
        <v>12111</v>
      </c>
      <c r="F3641">
        <v>6.9</v>
      </c>
      <c r="G3641">
        <v>6900</v>
      </c>
      <c r="H3641" t="s">
        <v>12345</v>
      </c>
      <c r="I3641" t="s">
        <v>12344</v>
      </c>
      <c r="J3641" t="s">
        <v>11938</v>
      </c>
      <c r="K3641" t="s">
        <v>95</v>
      </c>
      <c r="L3641">
        <v>2500000</v>
      </c>
      <c r="M3641">
        <v>1302067</v>
      </c>
      <c r="N3641" t="s">
        <v>6608</v>
      </c>
      <c r="O3641">
        <v>107</v>
      </c>
    </row>
    <row r="3642" spans="1:15" x14ac:dyDescent="0.25">
      <c r="A3642" t="s">
        <v>12343</v>
      </c>
      <c r="B3642" t="s">
        <v>68</v>
      </c>
      <c r="C3642" t="s">
        <v>24</v>
      </c>
      <c r="D3642">
        <v>1999</v>
      </c>
      <c r="E3642" t="s">
        <v>12342</v>
      </c>
      <c r="F3642">
        <v>6.3</v>
      </c>
      <c r="G3642">
        <v>9600</v>
      </c>
      <c r="H3642" t="s">
        <v>12341</v>
      </c>
      <c r="I3642" t="s">
        <v>12340</v>
      </c>
      <c r="J3642" t="s">
        <v>12339</v>
      </c>
      <c r="K3642" t="s">
        <v>7</v>
      </c>
      <c r="L3642">
        <v>2500000</v>
      </c>
      <c r="M3642">
        <v>1955933</v>
      </c>
      <c r="N3642" t="s">
        <v>12338</v>
      </c>
      <c r="O3642">
        <v>98</v>
      </c>
    </row>
    <row r="3643" spans="1:15" x14ac:dyDescent="0.25">
      <c r="A3643" t="s">
        <v>12337</v>
      </c>
      <c r="B3643" t="s">
        <v>41</v>
      </c>
      <c r="C3643" t="s">
        <v>24</v>
      </c>
      <c r="D3643">
        <v>1999</v>
      </c>
      <c r="E3643" t="s">
        <v>12336</v>
      </c>
      <c r="F3643">
        <v>7.5</v>
      </c>
      <c r="G3643">
        <v>13000</v>
      </c>
      <c r="H3643" t="s">
        <v>12335</v>
      </c>
      <c r="I3643" t="s">
        <v>12334</v>
      </c>
      <c r="J3643" t="s">
        <v>12333</v>
      </c>
      <c r="K3643" t="s">
        <v>562</v>
      </c>
      <c r="N3643" t="s">
        <v>561</v>
      </c>
      <c r="O3643">
        <v>90</v>
      </c>
    </row>
    <row r="3644" spans="1:15" x14ac:dyDescent="0.25">
      <c r="A3644" t="s">
        <v>12332</v>
      </c>
      <c r="B3644" t="s">
        <v>41</v>
      </c>
      <c r="C3644" t="s">
        <v>87</v>
      </c>
      <c r="D3644">
        <v>1999</v>
      </c>
      <c r="E3644" t="s">
        <v>12331</v>
      </c>
      <c r="F3644">
        <v>6.7</v>
      </c>
      <c r="G3644">
        <v>2600</v>
      </c>
      <c r="H3644" t="s">
        <v>12330</v>
      </c>
      <c r="I3644" t="s">
        <v>12330</v>
      </c>
      <c r="J3644" t="s">
        <v>12329</v>
      </c>
      <c r="K3644" t="s">
        <v>7</v>
      </c>
      <c r="M3644">
        <v>60279</v>
      </c>
      <c r="N3644" t="s">
        <v>12328</v>
      </c>
      <c r="O3644">
        <v>93</v>
      </c>
    </row>
    <row r="3645" spans="1:15" x14ac:dyDescent="0.25">
      <c r="A3645" t="s">
        <v>12327</v>
      </c>
      <c r="B3645" t="s">
        <v>41</v>
      </c>
      <c r="C3645" t="s">
        <v>100</v>
      </c>
      <c r="D3645">
        <v>2000</v>
      </c>
      <c r="E3645" t="s">
        <v>11983</v>
      </c>
      <c r="F3645">
        <v>7.9</v>
      </c>
      <c r="G3645">
        <v>260000</v>
      </c>
      <c r="H3645" t="s">
        <v>3817</v>
      </c>
      <c r="I3645" t="s">
        <v>3817</v>
      </c>
      <c r="J3645" t="s">
        <v>11938</v>
      </c>
      <c r="K3645" t="s">
        <v>7</v>
      </c>
      <c r="L3645">
        <v>60000000</v>
      </c>
      <c r="M3645">
        <v>47386287</v>
      </c>
      <c r="N3645" t="s">
        <v>114</v>
      </c>
      <c r="O3645">
        <v>122</v>
      </c>
    </row>
    <row r="3646" spans="1:15" x14ac:dyDescent="0.25">
      <c r="A3646" t="s">
        <v>12326</v>
      </c>
      <c r="B3646" t="s">
        <v>41</v>
      </c>
      <c r="C3646" t="s">
        <v>24</v>
      </c>
      <c r="D3646">
        <v>2000</v>
      </c>
      <c r="E3646" t="s">
        <v>12132</v>
      </c>
      <c r="F3646">
        <v>7.6</v>
      </c>
      <c r="G3646">
        <v>514000</v>
      </c>
      <c r="H3646" t="s">
        <v>1811</v>
      </c>
      <c r="I3646" t="s">
        <v>4833</v>
      </c>
      <c r="J3646" t="s">
        <v>1715</v>
      </c>
      <c r="K3646" t="s">
        <v>7</v>
      </c>
      <c r="L3646">
        <v>7000000</v>
      </c>
      <c r="M3646">
        <v>34266564</v>
      </c>
      <c r="N3646" t="s">
        <v>12325</v>
      </c>
      <c r="O3646">
        <v>101</v>
      </c>
    </row>
    <row r="3647" spans="1:15" x14ac:dyDescent="0.25">
      <c r="A3647" t="s">
        <v>12324</v>
      </c>
      <c r="B3647" t="s">
        <v>41</v>
      </c>
      <c r="C3647" t="s">
        <v>34</v>
      </c>
      <c r="D3647">
        <v>2000</v>
      </c>
      <c r="E3647" t="s">
        <v>12323</v>
      </c>
      <c r="F3647">
        <v>8.5</v>
      </c>
      <c r="G3647">
        <v>1400000</v>
      </c>
      <c r="H3647" t="s">
        <v>2437</v>
      </c>
      <c r="I3647" t="s">
        <v>10057</v>
      </c>
      <c r="J3647" t="s">
        <v>3355</v>
      </c>
      <c r="K3647" t="s">
        <v>7</v>
      </c>
      <c r="L3647">
        <v>103000000</v>
      </c>
      <c r="M3647">
        <v>465380802</v>
      </c>
      <c r="N3647" t="s">
        <v>632</v>
      </c>
      <c r="O3647">
        <v>155</v>
      </c>
    </row>
    <row r="3648" spans="1:15" x14ac:dyDescent="0.25">
      <c r="A3648" t="s">
        <v>12322</v>
      </c>
      <c r="B3648" t="s">
        <v>41</v>
      </c>
      <c r="C3648" t="s">
        <v>24</v>
      </c>
      <c r="D3648">
        <v>2000</v>
      </c>
      <c r="E3648" t="s">
        <v>11610</v>
      </c>
      <c r="F3648">
        <v>8.3000000000000007</v>
      </c>
      <c r="G3648">
        <v>800000</v>
      </c>
      <c r="H3648" t="s">
        <v>940</v>
      </c>
      <c r="I3648" t="s">
        <v>940</v>
      </c>
      <c r="J3648" t="s">
        <v>1853</v>
      </c>
      <c r="K3648" t="s">
        <v>265</v>
      </c>
      <c r="M3648">
        <v>83557872</v>
      </c>
      <c r="N3648" t="s">
        <v>114</v>
      </c>
      <c r="O3648">
        <v>102</v>
      </c>
    </row>
    <row r="3649" spans="1:15" x14ac:dyDescent="0.25">
      <c r="A3649" t="s">
        <v>12321</v>
      </c>
      <c r="B3649" t="s">
        <v>382</v>
      </c>
      <c r="C3649" t="s">
        <v>11</v>
      </c>
      <c r="D3649">
        <v>2000</v>
      </c>
      <c r="E3649" t="s">
        <v>12224</v>
      </c>
      <c r="F3649">
        <v>8.3000000000000007</v>
      </c>
      <c r="G3649">
        <v>786000</v>
      </c>
      <c r="H3649" t="s">
        <v>2676</v>
      </c>
      <c r="I3649" t="s">
        <v>12320</v>
      </c>
      <c r="J3649" t="s">
        <v>12319</v>
      </c>
      <c r="K3649" t="s">
        <v>7</v>
      </c>
      <c r="L3649">
        <v>4500000</v>
      </c>
      <c r="M3649">
        <v>7390108</v>
      </c>
      <c r="N3649" t="s">
        <v>11253</v>
      </c>
      <c r="O3649">
        <v>102</v>
      </c>
    </row>
    <row r="3650" spans="1:15" x14ac:dyDescent="0.25">
      <c r="A3650" t="s">
        <v>12318</v>
      </c>
      <c r="B3650" t="s">
        <v>41</v>
      </c>
      <c r="C3650" t="s">
        <v>4370</v>
      </c>
      <c r="D3650">
        <v>2000</v>
      </c>
      <c r="E3650" t="s">
        <v>11751</v>
      </c>
      <c r="F3650">
        <v>8.4</v>
      </c>
      <c r="G3650">
        <v>1200000</v>
      </c>
      <c r="H3650" t="s">
        <v>140</v>
      </c>
      <c r="I3650" t="s">
        <v>140</v>
      </c>
      <c r="J3650" t="s">
        <v>4201</v>
      </c>
      <c r="K3650" t="s">
        <v>7</v>
      </c>
      <c r="L3650">
        <v>9000000</v>
      </c>
      <c r="M3650">
        <v>40047078</v>
      </c>
      <c r="N3650" t="s">
        <v>12317</v>
      </c>
      <c r="O3650">
        <v>113</v>
      </c>
    </row>
    <row r="3651" spans="1:15" x14ac:dyDescent="0.25">
      <c r="A3651" t="s">
        <v>12316</v>
      </c>
      <c r="B3651" t="s">
        <v>41</v>
      </c>
      <c r="C3651" t="s">
        <v>24</v>
      </c>
      <c r="D3651">
        <v>2000</v>
      </c>
      <c r="E3651" t="s">
        <v>11324</v>
      </c>
      <c r="F3651">
        <v>7.5</v>
      </c>
      <c r="G3651">
        <v>94000</v>
      </c>
      <c r="H3651" t="s">
        <v>4997</v>
      </c>
      <c r="I3651" t="s">
        <v>4997</v>
      </c>
      <c r="J3651" t="s">
        <v>11225</v>
      </c>
      <c r="K3651" t="s">
        <v>300</v>
      </c>
      <c r="M3651">
        <v>14493284</v>
      </c>
      <c r="N3651" t="s">
        <v>5566</v>
      </c>
      <c r="O3651">
        <v>108</v>
      </c>
    </row>
    <row r="3652" spans="1:15" x14ac:dyDescent="0.25">
      <c r="A3652" t="s">
        <v>12315</v>
      </c>
      <c r="B3652" t="s">
        <v>68</v>
      </c>
      <c r="C3652" t="s">
        <v>100</v>
      </c>
      <c r="D3652">
        <v>2000</v>
      </c>
      <c r="E3652" t="s">
        <v>12113</v>
      </c>
      <c r="F3652">
        <v>7.8</v>
      </c>
      <c r="G3652">
        <v>542000</v>
      </c>
      <c r="H3652" t="s">
        <v>1359</v>
      </c>
      <c r="I3652" t="s">
        <v>8894</v>
      </c>
      <c r="J3652" t="s">
        <v>822</v>
      </c>
      <c r="K3652" t="s">
        <v>7</v>
      </c>
      <c r="L3652">
        <v>90000000</v>
      </c>
      <c r="M3652">
        <v>429632142</v>
      </c>
      <c r="N3652" t="s">
        <v>890</v>
      </c>
      <c r="O3652">
        <v>143</v>
      </c>
    </row>
    <row r="3653" spans="1:15" x14ac:dyDescent="0.25">
      <c r="A3653" t="s">
        <v>12314</v>
      </c>
      <c r="B3653" t="s">
        <v>41</v>
      </c>
      <c r="C3653" t="s">
        <v>24</v>
      </c>
      <c r="D3653">
        <v>2000</v>
      </c>
      <c r="E3653" t="s">
        <v>12111</v>
      </c>
      <c r="F3653">
        <v>6.2</v>
      </c>
      <c r="G3653">
        <v>238000</v>
      </c>
      <c r="H3653" t="s">
        <v>8939</v>
      </c>
      <c r="I3653" t="s">
        <v>8938</v>
      </c>
      <c r="J3653" t="s">
        <v>6130</v>
      </c>
      <c r="K3653" t="s">
        <v>7</v>
      </c>
      <c r="L3653">
        <v>19000000</v>
      </c>
      <c r="M3653">
        <v>278019771</v>
      </c>
      <c r="N3653" t="s">
        <v>1991</v>
      </c>
      <c r="O3653">
        <v>88</v>
      </c>
    </row>
    <row r="3654" spans="1:15" x14ac:dyDescent="0.25">
      <c r="A3654" t="s">
        <v>12313</v>
      </c>
      <c r="B3654" t="s">
        <v>68</v>
      </c>
      <c r="C3654" t="s">
        <v>34</v>
      </c>
      <c r="D3654">
        <v>2000</v>
      </c>
      <c r="E3654" t="s">
        <v>12083</v>
      </c>
      <c r="F3654">
        <v>6.4</v>
      </c>
      <c r="G3654">
        <v>160000</v>
      </c>
      <c r="H3654" t="s">
        <v>8933</v>
      </c>
      <c r="I3654" t="s">
        <v>12312</v>
      </c>
      <c r="J3654" t="s">
        <v>2431</v>
      </c>
      <c r="K3654" t="s">
        <v>7</v>
      </c>
      <c r="L3654">
        <v>140000000</v>
      </c>
      <c r="M3654">
        <v>328718434</v>
      </c>
      <c r="N3654" t="s">
        <v>138</v>
      </c>
      <c r="O3654">
        <v>130</v>
      </c>
    </row>
    <row r="3655" spans="1:15" x14ac:dyDescent="0.25">
      <c r="A3655" t="s">
        <v>12311</v>
      </c>
      <c r="B3655" t="s">
        <v>68</v>
      </c>
      <c r="C3655" t="s">
        <v>24</v>
      </c>
      <c r="D3655">
        <v>2000</v>
      </c>
      <c r="E3655" t="s">
        <v>12045</v>
      </c>
      <c r="F3655">
        <v>5.7</v>
      </c>
      <c r="G3655">
        <v>108000</v>
      </c>
      <c r="H3655" t="s">
        <v>10437</v>
      </c>
      <c r="I3655" t="s">
        <v>12310</v>
      </c>
      <c r="J3655" t="s">
        <v>9422</v>
      </c>
      <c r="K3655" t="s">
        <v>7</v>
      </c>
      <c r="L3655">
        <v>45000000</v>
      </c>
      <c r="M3655">
        <v>113916474</v>
      </c>
      <c r="N3655" t="s">
        <v>6122</v>
      </c>
      <c r="O3655">
        <v>100</v>
      </c>
    </row>
    <row r="3656" spans="1:15" x14ac:dyDescent="0.25">
      <c r="A3656" t="s">
        <v>12309</v>
      </c>
      <c r="B3656" t="s">
        <v>68</v>
      </c>
      <c r="C3656" t="s">
        <v>34</v>
      </c>
      <c r="D3656">
        <v>2000</v>
      </c>
      <c r="E3656" t="s">
        <v>12308</v>
      </c>
      <c r="F3656">
        <v>7.4</v>
      </c>
      <c r="G3656">
        <v>582000</v>
      </c>
      <c r="H3656" t="s">
        <v>1967</v>
      </c>
      <c r="I3656" t="s">
        <v>12307</v>
      </c>
      <c r="J3656" t="s">
        <v>4661</v>
      </c>
      <c r="K3656" t="s">
        <v>7</v>
      </c>
      <c r="L3656">
        <v>75000000</v>
      </c>
      <c r="M3656">
        <v>296339528</v>
      </c>
      <c r="N3656" t="s">
        <v>890</v>
      </c>
      <c r="O3656">
        <v>104</v>
      </c>
    </row>
    <row r="3657" spans="1:15" x14ac:dyDescent="0.25">
      <c r="A3657" t="s">
        <v>12306</v>
      </c>
      <c r="B3657" t="s">
        <v>68</v>
      </c>
      <c r="C3657" t="s">
        <v>34</v>
      </c>
      <c r="D3657">
        <v>2000</v>
      </c>
      <c r="E3657" t="s">
        <v>12045</v>
      </c>
      <c r="F3657">
        <v>6.4</v>
      </c>
      <c r="G3657">
        <v>75000</v>
      </c>
      <c r="H3657" t="s">
        <v>1244</v>
      </c>
      <c r="I3657" t="s">
        <v>8758</v>
      </c>
      <c r="J3657" t="s">
        <v>1244</v>
      </c>
      <c r="K3657" t="s">
        <v>7</v>
      </c>
      <c r="L3657">
        <v>65000000</v>
      </c>
      <c r="M3657">
        <v>128884132</v>
      </c>
      <c r="N3657" t="s">
        <v>12305</v>
      </c>
      <c r="O3657">
        <v>130</v>
      </c>
    </row>
    <row r="3658" spans="1:15" x14ac:dyDescent="0.25">
      <c r="A3658" t="s">
        <v>12304</v>
      </c>
      <c r="B3658" t="s">
        <v>41</v>
      </c>
      <c r="C3658" t="s">
        <v>34</v>
      </c>
      <c r="D3658">
        <v>2000</v>
      </c>
      <c r="E3658" t="s">
        <v>12303</v>
      </c>
      <c r="F3658">
        <v>7.2</v>
      </c>
      <c r="G3658">
        <v>260000</v>
      </c>
      <c r="H3658" t="s">
        <v>3353</v>
      </c>
      <c r="I3658" t="s">
        <v>1363</v>
      </c>
      <c r="J3658" t="s">
        <v>3377</v>
      </c>
      <c r="K3658" t="s">
        <v>7</v>
      </c>
      <c r="L3658">
        <v>110000000</v>
      </c>
      <c r="M3658">
        <v>215294342</v>
      </c>
      <c r="N3658" t="s">
        <v>114</v>
      </c>
      <c r="O3658">
        <v>165</v>
      </c>
    </row>
    <row r="3659" spans="1:15" x14ac:dyDescent="0.25">
      <c r="A3659" t="s">
        <v>12302</v>
      </c>
      <c r="B3659" t="s">
        <v>41</v>
      </c>
      <c r="C3659" t="s">
        <v>409</v>
      </c>
      <c r="D3659">
        <v>2000</v>
      </c>
      <c r="E3659" t="s">
        <v>12284</v>
      </c>
      <c r="F3659">
        <v>7.4</v>
      </c>
      <c r="G3659">
        <v>182000</v>
      </c>
      <c r="H3659" t="s">
        <v>1410</v>
      </c>
      <c r="I3659" t="s">
        <v>3178</v>
      </c>
      <c r="J3659" t="s">
        <v>6748</v>
      </c>
      <c r="K3659" t="s">
        <v>7</v>
      </c>
      <c r="L3659">
        <v>52000000</v>
      </c>
      <c r="M3659">
        <v>256271286</v>
      </c>
      <c r="N3659" t="s">
        <v>103</v>
      </c>
      <c r="O3659">
        <v>131</v>
      </c>
    </row>
    <row r="3660" spans="1:15" x14ac:dyDescent="0.25">
      <c r="A3660" t="s">
        <v>12301</v>
      </c>
      <c r="B3660" t="s">
        <v>68</v>
      </c>
      <c r="C3660" t="s">
        <v>11</v>
      </c>
      <c r="D3660">
        <v>2000</v>
      </c>
      <c r="E3660" t="s">
        <v>12174</v>
      </c>
      <c r="F3660">
        <v>7.3</v>
      </c>
      <c r="G3660">
        <v>396000</v>
      </c>
      <c r="H3660" t="s">
        <v>953</v>
      </c>
      <c r="I3660" t="s">
        <v>953</v>
      </c>
      <c r="J3660" t="s">
        <v>1878</v>
      </c>
      <c r="K3660" t="s">
        <v>7</v>
      </c>
      <c r="L3660">
        <v>75000000</v>
      </c>
      <c r="M3660">
        <v>248118121</v>
      </c>
      <c r="N3660" t="s">
        <v>6122</v>
      </c>
      <c r="O3660">
        <v>106</v>
      </c>
    </row>
    <row r="3661" spans="1:15" x14ac:dyDescent="0.25">
      <c r="A3661" t="s">
        <v>12300</v>
      </c>
      <c r="B3661" t="s">
        <v>68</v>
      </c>
      <c r="C3661" t="s">
        <v>34</v>
      </c>
      <c r="D3661">
        <v>2000</v>
      </c>
      <c r="E3661" t="s">
        <v>12157</v>
      </c>
      <c r="F3661">
        <v>5.6</v>
      </c>
      <c r="G3661">
        <v>179000</v>
      </c>
      <c r="H3661" t="s">
        <v>4330</v>
      </c>
      <c r="I3661" t="s">
        <v>12299</v>
      </c>
      <c r="J3661" t="s">
        <v>4565</v>
      </c>
      <c r="K3661" t="s">
        <v>7</v>
      </c>
      <c r="L3661">
        <v>93000000</v>
      </c>
      <c r="M3661">
        <v>264105545</v>
      </c>
      <c r="N3661" t="s">
        <v>114</v>
      </c>
      <c r="O3661">
        <v>98</v>
      </c>
    </row>
    <row r="3662" spans="1:15" x14ac:dyDescent="0.25">
      <c r="A3662" t="s">
        <v>12298</v>
      </c>
      <c r="B3662" t="s">
        <v>41</v>
      </c>
      <c r="C3662" t="s">
        <v>24</v>
      </c>
      <c r="D3662">
        <v>2000</v>
      </c>
      <c r="E3662" t="s">
        <v>11887</v>
      </c>
      <c r="F3662">
        <v>6.4</v>
      </c>
      <c r="G3662">
        <v>161000</v>
      </c>
      <c r="H3662" t="s">
        <v>1070</v>
      </c>
      <c r="I3662" t="s">
        <v>1070</v>
      </c>
      <c r="J3662" t="s">
        <v>8583</v>
      </c>
      <c r="K3662" t="s">
        <v>7</v>
      </c>
      <c r="L3662">
        <v>16000000</v>
      </c>
      <c r="M3662">
        <v>119754278</v>
      </c>
      <c r="N3662" t="s">
        <v>632</v>
      </c>
      <c r="O3662">
        <v>93</v>
      </c>
    </row>
    <row r="3663" spans="1:15" x14ac:dyDescent="0.25">
      <c r="A3663" t="s">
        <v>12297</v>
      </c>
      <c r="B3663" t="s">
        <v>41</v>
      </c>
      <c r="C3663" t="s">
        <v>100</v>
      </c>
      <c r="D3663">
        <v>2000</v>
      </c>
      <c r="E3663" t="s">
        <v>11850</v>
      </c>
      <c r="F3663">
        <v>6.7</v>
      </c>
      <c r="G3663">
        <v>228000</v>
      </c>
      <c r="H3663" t="s">
        <v>1067</v>
      </c>
      <c r="I3663" t="s">
        <v>2363</v>
      </c>
      <c r="J3663" t="s">
        <v>1091</v>
      </c>
      <c r="K3663" t="s">
        <v>7</v>
      </c>
      <c r="L3663">
        <v>50000000</v>
      </c>
      <c r="M3663">
        <v>144056873</v>
      </c>
      <c r="N3663" t="s">
        <v>12296</v>
      </c>
      <c r="O3663">
        <v>119</v>
      </c>
    </row>
    <row r="3664" spans="1:15" x14ac:dyDescent="0.25">
      <c r="A3664" t="s">
        <v>12295</v>
      </c>
      <c r="B3664" t="s">
        <v>68</v>
      </c>
      <c r="C3664" t="s">
        <v>24</v>
      </c>
      <c r="D3664">
        <v>2000</v>
      </c>
      <c r="E3664" t="s">
        <v>12039</v>
      </c>
      <c r="F3664">
        <v>6</v>
      </c>
      <c r="G3664">
        <v>90000</v>
      </c>
      <c r="H3664" t="s">
        <v>1924</v>
      </c>
      <c r="I3664" t="s">
        <v>8999</v>
      </c>
      <c r="J3664" t="s">
        <v>5459</v>
      </c>
      <c r="K3664" t="s">
        <v>7</v>
      </c>
      <c r="L3664">
        <v>11000000</v>
      </c>
      <c r="M3664">
        <v>90449929</v>
      </c>
      <c r="N3664" t="s">
        <v>10745</v>
      </c>
      <c r="O3664">
        <v>98</v>
      </c>
    </row>
    <row r="3665" spans="1:15" x14ac:dyDescent="0.25">
      <c r="A3665" t="s">
        <v>12294</v>
      </c>
      <c r="B3665" t="s">
        <v>101</v>
      </c>
      <c r="C3665" t="s">
        <v>409</v>
      </c>
      <c r="D3665">
        <v>2000</v>
      </c>
      <c r="E3665" t="s">
        <v>11861</v>
      </c>
      <c r="F3665">
        <v>7.8</v>
      </c>
      <c r="G3665">
        <v>202000</v>
      </c>
      <c r="H3665" t="s">
        <v>5600</v>
      </c>
      <c r="I3665" t="s">
        <v>11557</v>
      </c>
      <c r="J3665" t="s">
        <v>1804</v>
      </c>
      <c r="K3665" t="s">
        <v>7</v>
      </c>
      <c r="L3665">
        <v>30000000</v>
      </c>
      <c r="M3665">
        <v>136771683</v>
      </c>
      <c r="N3665" t="s">
        <v>7147</v>
      </c>
      <c r="O3665">
        <v>113</v>
      </c>
    </row>
    <row r="3666" spans="1:15" x14ac:dyDescent="0.25">
      <c r="A3666" t="s">
        <v>12293</v>
      </c>
      <c r="B3666" t="s">
        <v>68</v>
      </c>
      <c r="C3666" t="s">
        <v>34</v>
      </c>
      <c r="D3666">
        <v>2000</v>
      </c>
      <c r="E3666" t="s">
        <v>12292</v>
      </c>
      <c r="F3666">
        <v>6.1</v>
      </c>
      <c r="G3666">
        <v>322000</v>
      </c>
      <c r="H3666" t="s">
        <v>7818</v>
      </c>
      <c r="I3666" t="s">
        <v>1940</v>
      </c>
      <c r="J3666" t="s">
        <v>1939</v>
      </c>
      <c r="K3666" t="s">
        <v>7</v>
      </c>
      <c r="L3666">
        <v>125000000</v>
      </c>
      <c r="M3666">
        <v>546388108</v>
      </c>
      <c r="N3666" t="s">
        <v>108</v>
      </c>
      <c r="O3666">
        <v>123</v>
      </c>
    </row>
    <row r="3667" spans="1:15" x14ac:dyDescent="0.25">
      <c r="A3667" t="s">
        <v>12291</v>
      </c>
      <c r="B3667" t="s">
        <v>68</v>
      </c>
      <c r="C3667" t="s">
        <v>100</v>
      </c>
      <c r="D3667">
        <v>2000</v>
      </c>
      <c r="E3667" t="s">
        <v>11324</v>
      </c>
      <c r="F3667">
        <v>7.7</v>
      </c>
      <c r="G3667">
        <v>295000</v>
      </c>
      <c r="H3667" t="s">
        <v>2430</v>
      </c>
      <c r="I3667" t="s">
        <v>10143</v>
      </c>
      <c r="J3667" t="s">
        <v>2431</v>
      </c>
      <c r="K3667" t="s">
        <v>265</v>
      </c>
      <c r="L3667">
        <v>26000000</v>
      </c>
      <c r="M3667">
        <v>71870729</v>
      </c>
      <c r="N3667" t="s">
        <v>6122</v>
      </c>
      <c r="O3667">
        <v>107</v>
      </c>
    </row>
    <row r="3668" spans="1:15" x14ac:dyDescent="0.25">
      <c r="A3668" t="s">
        <v>12290</v>
      </c>
      <c r="B3668" t="s">
        <v>68</v>
      </c>
      <c r="C3668" t="s">
        <v>34</v>
      </c>
      <c r="D3668">
        <v>2000</v>
      </c>
      <c r="E3668" t="s">
        <v>11881</v>
      </c>
      <c r="F3668">
        <v>5.9</v>
      </c>
      <c r="G3668">
        <v>118000</v>
      </c>
      <c r="H3668" t="s">
        <v>12289</v>
      </c>
      <c r="I3668" t="s">
        <v>7148</v>
      </c>
      <c r="J3668" t="s">
        <v>3674</v>
      </c>
      <c r="K3668" t="s">
        <v>7</v>
      </c>
      <c r="L3668">
        <v>82000000</v>
      </c>
      <c r="M3668">
        <v>96085477</v>
      </c>
      <c r="N3668" t="s">
        <v>8657</v>
      </c>
      <c r="O3668">
        <v>123</v>
      </c>
    </row>
    <row r="3669" spans="1:15" x14ac:dyDescent="0.25">
      <c r="A3669" t="s">
        <v>12288</v>
      </c>
      <c r="B3669" t="s">
        <v>915</v>
      </c>
      <c r="C3669" t="s">
        <v>73</v>
      </c>
      <c r="D3669">
        <v>2000</v>
      </c>
      <c r="E3669" t="s">
        <v>12013</v>
      </c>
      <c r="F3669">
        <v>7</v>
      </c>
      <c r="G3669">
        <v>181000</v>
      </c>
      <c r="H3669" t="s">
        <v>5391</v>
      </c>
      <c r="I3669" t="s">
        <v>5391</v>
      </c>
      <c r="J3669" t="s">
        <v>3377</v>
      </c>
      <c r="K3669" t="s">
        <v>7</v>
      </c>
      <c r="L3669">
        <v>45000000</v>
      </c>
      <c r="M3669">
        <v>224834564</v>
      </c>
      <c r="N3669" t="s">
        <v>8930</v>
      </c>
      <c r="O3669">
        <v>84</v>
      </c>
    </row>
    <row r="3670" spans="1:15" x14ac:dyDescent="0.25">
      <c r="A3670" t="s">
        <v>12287</v>
      </c>
      <c r="B3670" t="s">
        <v>41</v>
      </c>
      <c r="C3670" t="s">
        <v>87</v>
      </c>
      <c r="D3670">
        <v>2000</v>
      </c>
      <c r="E3670" t="s">
        <v>12286</v>
      </c>
      <c r="F3670">
        <v>6.4</v>
      </c>
      <c r="G3670">
        <v>97000</v>
      </c>
      <c r="H3670" t="s">
        <v>3877</v>
      </c>
      <c r="I3670" t="s">
        <v>8554</v>
      </c>
      <c r="J3670" t="s">
        <v>1287</v>
      </c>
      <c r="K3670" t="s">
        <v>7</v>
      </c>
      <c r="L3670">
        <v>33000000</v>
      </c>
      <c r="M3670">
        <v>104155843</v>
      </c>
      <c r="N3670" t="s">
        <v>666</v>
      </c>
      <c r="O3670">
        <v>107</v>
      </c>
    </row>
    <row r="3671" spans="1:15" x14ac:dyDescent="0.25">
      <c r="A3671" t="s">
        <v>12285</v>
      </c>
      <c r="B3671" t="s">
        <v>41</v>
      </c>
      <c r="C3671" t="s">
        <v>5</v>
      </c>
      <c r="D3671">
        <v>2000</v>
      </c>
      <c r="E3671" t="s">
        <v>12284</v>
      </c>
      <c r="F3671">
        <v>6.7</v>
      </c>
      <c r="G3671">
        <v>236000</v>
      </c>
      <c r="H3671" t="s">
        <v>7347</v>
      </c>
      <c r="I3671" t="s">
        <v>8743</v>
      </c>
      <c r="J3671" t="s">
        <v>10871</v>
      </c>
      <c r="K3671" t="s">
        <v>7</v>
      </c>
      <c r="L3671">
        <v>23000000</v>
      </c>
      <c r="M3671">
        <v>112880294</v>
      </c>
      <c r="N3671" t="s">
        <v>666</v>
      </c>
      <c r="O3671">
        <v>98</v>
      </c>
    </row>
    <row r="3672" spans="1:15" x14ac:dyDescent="0.25">
      <c r="A3672" t="s">
        <v>12283</v>
      </c>
      <c r="B3672" t="s">
        <v>41</v>
      </c>
      <c r="C3672" t="s">
        <v>87</v>
      </c>
      <c r="D3672">
        <v>2000</v>
      </c>
      <c r="E3672" t="s">
        <v>12282</v>
      </c>
      <c r="F3672">
        <v>7.6</v>
      </c>
      <c r="G3672">
        <v>199000</v>
      </c>
      <c r="H3672" t="s">
        <v>1410</v>
      </c>
      <c r="I3672" t="s">
        <v>12281</v>
      </c>
      <c r="J3672" t="s">
        <v>4279</v>
      </c>
      <c r="K3672" t="s">
        <v>7</v>
      </c>
      <c r="L3672">
        <v>48000000</v>
      </c>
      <c r="M3672">
        <v>207515725</v>
      </c>
      <c r="N3672" t="s">
        <v>12280</v>
      </c>
      <c r="O3672">
        <v>147</v>
      </c>
    </row>
    <row r="3673" spans="1:15" x14ac:dyDescent="0.25">
      <c r="A3673" t="s">
        <v>12279</v>
      </c>
      <c r="B3673" t="s">
        <v>41</v>
      </c>
      <c r="C3673" t="s">
        <v>87</v>
      </c>
      <c r="D3673">
        <v>2000</v>
      </c>
      <c r="E3673" t="s">
        <v>11629</v>
      </c>
      <c r="F3673">
        <v>7.3</v>
      </c>
      <c r="G3673">
        <v>57000</v>
      </c>
      <c r="H3673" t="s">
        <v>5247</v>
      </c>
      <c r="I3673" t="s">
        <v>12278</v>
      </c>
      <c r="J3673" t="s">
        <v>5359</v>
      </c>
      <c r="K3673" t="s">
        <v>265</v>
      </c>
      <c r="M3673">
        <v>10045677</v>
      </c>
      <c r="N3673" t="s">
        <v>5237</v>
      </c>
      <c r="O3673">
        <v>89</v>
      </c>
    </row>
    <row r="3674" spans="1:15" x14ac:dyDescent="0.25">
      <c r="A3674" t="s">
        <v>12277</v>
      </c>
      <c r="B3674" t="s">
        <v>101</v>
      </c>
      <c r="C3674" t="s">
        <v>11</v>
      </c>
      <c r="D3674">
        <v>2000</v>
      </c>
      <c r="E3674" t="s">
        <v>11435</v>
      </c>
      <c r="F3674">
        <v>8.1</v>
      </c>
      <c r="G3674">
        <v>133000</v>
      </c>
      <c r="H3674" t="s">
        <v>4873</v>
      </c>
      <c r="I3674" t="s">
        <v>4873</v>
      </c>
      <c r="J3674" t="s">
        <v>4872</v>
      </c>
      <c r="K3674" t="s">
        <v>226</v>
      </c>
      <c r="M3674">
        <v>14244250</v>
      </c>
      <c r="N3674" t="s">
        <v>4871</v>
      </c>
      <c r="O3674">
        <v>98</v>
      </c>
    </row>
    <row r="3675" spans="1:15" x14ac:dyDescent="0.25">
      <c r="A3675" t="s">
        <v>12276</v>
      </c>
      <c r="B3675" t="s">
        <v>68</v>
      </c>
      <c r="C3675" t="s">
        <v>11</v>
      </c>
      <c r="D3675">
        <v>2000</v>
      </c>
      <c r="E3675" t="s">
        <v>12091</v>
      </c>
      <c r="F3675">
        <v>6.6</v>
      </c>
      <c r="G3675">
        <v>120000</v>
      </c>
      <c r="H3675" t="s">
        <v>1359</v>
      </c>
      <c r="I3675" t="s">
        <v>7859</v>
      </c>
      <c r="J3675" t="s">
        <v>96</v>
      </c>
      <c r="K3675" t="s">
        <v>7</v>
      </c>
      <c r="L3675">
        <v>100000000</v>
      </c>
      <c r="M3675">
        <v>291420351</v>
      </c>
      <c r="N3675" t="s">
        <v>632</v>
      </c>
      <c r="O3675">
        <v>130</v>
      </c>
    </row>
    <row r="3676" spans="1:15" x14ac:dyDescent="0.25">
      <c r="A3676" t="s">
        <v>12275</v>
      </c>
      <c r="B3676" t="s">
        <v>915</v>
      </c>
      <c r="C3676" t="s">
        <v>73</v>
      </c>
      <c r="D3676">
        <v>2000</v>
      </c>
      <c r="E3676" t="s">
        <v>12224</v>
      </c>
      <c r="F3676">
        <v>7.4</v>
      </c>
      <c r="G3676">
        <v>187000</v>
      </c>
      <c r="H3676" t="s">
        <v>9405</v>
      </c>
      <c r="I3676" t="s">
        <v>12274</v>
      </c>
      <c r="J3676" t="s">
        <v>8935</v>
      </c>
      <c r="K3676" t="s">
        <v>7</v>
      </c>
      <c r="L3676">
        <v>100000000</v>
      </c>
      <c r="M3676">
        <v>169661687</v>
      </c>
      <c r="N3676" t="s">
        <v>885</v>
      </c>
      <c r="O3676">
        <v>78</v>
      </c>
    </row>
    <row r="3677" spans="1:15" x14ac:dyDescent="0.25">
      <c r="A3677" t="s">
        <v>12273</v>
      </c>
      <c r="B3677" t="s">
        <v>68</v>
      </c>
      <c r="C3677" t="s">
        <v>34</v>
      </c>
      <c r="D3677">
        <v>2000</v>
      </c>
      <c r="E3677" t="s">
        <v>11360</v>
      </c>
      <c r="F3677">
        <v>7.8</v>
      </c>
      <c r="G3677">
        <v>258000</v>
      </c>
      <c r="H3677" t="s">
        <v>967</v>
      </c>
      <c r="I3677" t="s">
        <v>11288</v>
      </c>
      <c r="J3677" t="s">
        <v>8778</v>
      </c>
      <c r="K3677" t="s">
        <v>8458</v>
      </c>
      <c r="L3677">
        <v>17000000</v>
      </c>
      <c r="M3677">
        <v>213525736</v>
      </c>
      <c r="N3677" t="s">
        <v>12272</v>
      </c>
      <c r="O3677">
        <v>120</v>
      </c>
    </row>
    <row r="3678" spans="1:15" x14ac:dyDescent="0.25">
      <c r="A3678" t="s">
        <v>12271</v>
      </c>
      <c r="B3678" t="s">
        <v>68</v>
      </c>
      <c r="C3678" t="s">
        <v>34</v>
      </c>
      <c r="D3678">
        <v>2000</v>
      </c>
      <c r="E3678" t="s">
        <v>12270</v>
      </c>
      <c r="F3678">
        <v>6.5</v>
      </c>
      <c r="G3678">
        <v>265000</v>
      </c>
      <c r="H3678" t="s">
        <v>6096</v>
      </c>
      <c r="I3678" t="s">
        <v>12269</v>
      </c>
      <c r="J3678" t="s">
        <v>1848</v>
      </c>
      <c r="K3678" t="s">
        <v>7</v>
      </c>
      <c r="L3678">
        <v>90000000</v>
      </c>
      <c r="M3678">
        <v>237202299</v>
      </c>
      <c r="N3678" t="s">
        <v>6122</v>
      </c>
      <c r="O3678">
        <v>118</v>
      </c>
    </row>
    <row r="3679" spans="1:15" x14ac:dyDescent="0.25">
      <c r="A3679" t="s">
        <v>12268</v>
      </c>
      <c r="B3679" t="s">
        <v>68</v>
      </c>
      <c r="C3679" t="s">
        <v>24</v>
      </c>
      <c r="D3679">
        <v>2000</v>
      </c>
      <c r="E3679" t="s">
        <v>12224</v>
      </c>
      <c r="F3679">
        <v>5.5</v>
      </c>
      <c r="G3679">
        <v>136000</v>
      </c>
      <c r="H3679" t="s">
        <v>10053</v>
      </c>
      <c r="I3679" t="s">
        <v>12267</v>
      </c>
      <c r="J3679" t="s">
        <v>4827</v>
      </c>
      <c r="K3679" t="s">
        <v>7</v>
      </c>
      <c r="L3679">
        <v>13000000</v>
      </c>
      <c r="M3679">
        <v>73180723</v>
      </c>
      <c r="N3679" t="s">
        <v>890</v>
      </c>
      <c r="O3679">
        <v>83</v>
      </c>
    </row>
    <row r="3680" spans="1:15" x14ac:dyDescent="0.25">
      <c r="A3680" t="s">
        <v>12266</v>
      </c>
      <c r="B3680" t="s">
        <v>68</v>
      </c>
      <c r="C3680" t="s">
        <v>24</v>
      </c>
      <c r="D3680">
        <v>2000</v>
      </c>
      <c r="E3680" t="s">
        <v>11816</v>
      </c>
      <c r="F3680">
        <v>7</v>
      </c>
      <c r="G3680">
        <v>317000</v>
      </c>
      <c r="H3680" t="s">
        <v>3845</v>
      </c>
      <c r="I3680" t="s">
        <v>10044</v>
      </c>
      <c r="J3680" t="s">
        <v>2192</v>
      </c>
      <c r="K3680" t="s">
        <v>7</v>
      </c>
      <c r="L3680">
        <v>55000000</v>
      </c>
      <c r="M3680">
        <v>330444045</v>
      </c>
      <c r="N3680" t="s">
        <v>103</v>
      </c>
      <c r="O3680">
        <v>108</v>
      </c>
    </row>
    <row r="3681" spans="1:15" x14ac:dyDescent="0.25">
      <c r="A3681" t="s">
        <v>12265</v>
      </c>
      <c r="B3681" t="s">
        <v>41</v>
      </c>
      <c r="C3681" t="s">
        <v>34</v>
      </c>
      <c r="D3681">
        <v>2000</v>
      </c>
      <c r="E3681" t="s">
        <v>12106</v>
      </c>
      <c r="F3681">
        <v>7.1</v>
      </c>
      <c r="G3681">
        <v>229000</v>
      </c>
      <c r="H3681" t="s">
        <v>5134</v>
      </c>
      <c r="I3681" t="s">
        <v>10066</v>
      </c>
      <c r="J3681" t="s">
        <v>6819</v>
      </c>
      <c r="K3681" t="s">
        <v>7</v>
      </c>
      <c r="L3681">
        <v>23000000</v>
      </c>
      <c r="M3681">
        <v>53187659</v>
      </c>
      <c r="N3681" t="s">
        <v>11937</v>
      </c>
      <c r="O3681">
        <v>109</v>
      </c>
    </row>
    <row r="3682" spans="1:15" x14ac:dyDescent="0.25">
      <c r="A3682" t="s">
        <v>12264</v>
      </c>
      <c r="B3682" t="s">
        <v>41</v>
      </c>
      <c r="C3682" t="s">
        <v>34</v>
      </c>
      <c r="D3682">
        <v>2000</v>
      </c>
      <c r="E3682" t="s">
        <v>12045</v>
      </c>
      <c r="F3682">
        <v>5.8</v>
      </c>
      <c r="G3682">
        <v>126000</v>
      </c>
      <c r="H3682" t="s">
        <v>9004</v>
      </c>
      <c r="I3682" t="s">
        <v>2708</v>
      </c>
      <c r="J3682" t="s">
        <v>3529</v>
      </c>
      <c r="K3682" t="s">
        <v>7</v>
      </c>
      <c r="L3682">
        <v>95000000</v>
      </c>
      <c r="M3682">
        <v>190213455</v>
      </c>
      <c r="N3682" t="s">
        <v>114</v>
      </c>
      <c r="O3682">
        <v>112</v>
      </c>
    </row>
    <row r="3683" spans="1:15" x14ac:dyDescent="0.25">
      <c r="A3683" t="s">
        <v>12263</v>
      </c>
      <c r="B3683" t="s">
        <v>52</v>
      </c>
      <c r="C3683" t="s">
        <v>11</v>
      </c>
      <c r="D3683">
        <v>2000</v>
      </c>
      <c r="E3683" t="s">
        <v>12262</v>
      </c>
      <c r="F3683">
        <v>6.8</v>
      </c>
      <c r="G3683">
        <v>43000</v>
      </c>
      <c r="H3683" t="s">
        <v>12261</v>
      </c>
      <c r="I3683" t="s">
        <v>12260</v>
      </c>
      <c r="J3683" t="s">
        <v>12259</v>
      </c>
      <c r="K3683" t="s">
        <v>95</v>
      </c>
      <c r="L3683">
        <v>5000000</v>
      </c>
      <c r="M3683">
        <v>2554</v>
      </c>
      <c r="N3683" t="s">
        <v>12258</v>
      </c>
      <c r="O3683">
        <v>108</v>
      </c>
    </row>
    <row r="3684" spans="1:15" x14ac:dyDescent="0.25">
      <c r="A3684" t="s">
        <v>12257</v>
      </c>
      <c r="B3684" t="s">
        <v>68</v>
      </c>
      <c r="C3684" t="s">
        <v>34</v>
      </c>
      <c r="D3684">
        <v>2000</v>
      </c>
      <c r="E3684" t="s">
        <v>12113</v>
      </c>
      <c r="F3684">
        <v>6.3</v>
      </c>
      <c r="G3684">
        <v>194000</v>
      </c>
      <c r="H3684" t="s">
        <v>1327</v>
      </c>
      <c r="I3684" t="s">
        <v>7144</v>
      </c>
      <c r="J3684" t="s">
        <v>1865</v>
      </c>
      <c r="K3684" t="s">
        <v>7</v>
      </c>
      <c r="L3684">
        <v>45000000</v>
      </c>
      <c r="M3684">
        <v>212742720</v>
      </c>
      <c r="N3684" t="s">
        <v>6977</v>
      </c>
      <c r="O3684">
        <v>109</v>
      </c>
    </row>
    <row r="3685" spans="1:15" x14ac:dyDescent="0.25">
      <c r="A3685" t="s">
        <v>12256</v>
      </c>
      <c r="B3685" t="s">
        <v>41</v>
      </c>
      <c r="C3685" t="s">
        <v>24</v>
      </c>
      <c r="D3685">
        <v>2000</v>
      </c>
      <c r="E3685" t="s">
        <v>12144</v>
      </c>
      <c r="F3685">
        <v>7.5</v>
      </c>
      <c r="G3685">
        <v>172000</v>
      </c>
      <c r="H3685" t="s">
        <v>2165</v>
      </c>
      <c r="I3685" t="s">
        <v>3883</v>
      </c>
      <c r="J3685" t="s">
        <v>4321</v>
      </c>
      <c r="K3685" t="s">
        <v>265</v>
      </c>
      <c r="L3685">
        <v>30000000</v>
      </c>
      <c r="M3685">
        <v>47126295</v>
      </c>
      <c r="N3685" t="s">
        <v>6122</v>
      </c>
      <c r="O3685">
        <v>113</v>
      </c>
    </row>
    <row r="3686" spans="1:15" x14ac:dyDescent="0.25">
      <c r="A3686" t="s">
        <v>12255</v>
      </c>
      <c r="B3686" t="s">
        <v>68</v>
      </c>
      <c r="C3686" t="s">
        <v>34</v>
      </c>
      <c r="D3686">
        <v>2000</v>
      </c>
      <c r="E3686" t="s">
        <v>12130</v>
      </c>
      <c r="F3686">
        <v>2.5</v>
      </c>
      <c r="G3686">
        <v>77000</v>
      </c>
      <c r="H3686" t="s">
        <v>12254</v>
      </c>
      <c r="I3686" t="s">
        <v>12253</v>
      </c>
      <c r="J3686" t="s">
        <v>568</v>
      </c>
      <c r="K3686" t="s">
        <v>7</v>
      </c>
      <c r="L3686">
        <v>73000000</v>
      </c>
      <c r="M3686">
        <v>29725663</v>
      </c>
      <c r="N3686" t="s">
        <v>138</v>
      </c>
      <c r="O3686">
        <v>118</v>
      </c>
    </row>
    <row r="3687" spans="1:15" x14ac:dyDescent="0.25">
      <c r="A3687" t="s">
        <v>12252</v>
      </c>
      <c r="B3687" t="s">
        <v>41</v>
      </c>
      <c r="C3687" t="s">
        <v>5</v>
      </c>
      <c r="D3687">
        <v>2000</v>
      </c>
      <c r="E3687" t="s">
        <v>12251</v>
      </c>
      <c r="F3687">
        <v>5.6</v>
      </c>
      <c r="G3687">
        <v>126000</v>
      </c>
      <c r="H3687" t="s">
        <v>6394</v>
      </c>
      <c r="I3687" t="s">
        <v>6393</v>
      </c>
      <c r="J3687" t="s">
        <v>11131</v>
      </c>
      <c r="K3687" t="s">
        <v>7</v>
      </c>
      <c r="L3687">
        <v>40000000</v>
      </c>
      <c r="M3687">
        <v>161834276</v>
      </c>
      <c r="N3687" t="s">
        <v>1991</v>
      </c>
      <c r="O3687">
        <v>116</v>
      </c>
    </row>
    <row r="3688" spans="1:15" x14ac:dyDescent="0.25">
      <c r="A3688" t="s">
        <v>12250</v>
      </c>
      <c r="B3688" t="s">
        <v>68</v>
      </c>
      <c r="C3688" t="s">
        <v>24</v>
      </c>
      <c r="D3688">
        <v>2000</v>
      </c>
      <c r="E3688" t="s">
        <v>11957</v>
      </c>
      <c r="F3688">
        <v>7.5</v>
      </c>
      <c r="G3688">
        <v>58000</v>
      </c>
      <c r="H3688" t="s">
        <v>8605</v>
      </c>
      <c r="I3688" t="s">
        <v>8605</v>
      </c>
      <c r="J3688" t="s">
        <v>12249</v>
      </c>
      <c r="K3688" t="s">
        <v>7</v>
      </c>
      <c r="L3688">
        <v>10000000</v>
      </c>
      <c r="M3688">
        <v>20789556</v>
      </c>
      <c r="N3688" t="s">
        <v>6977</v>
      </c>
      <c r="O3688">
        <v>90</v>
      </c>
    </row>
    <row r="3689" spans="1:15" x14ac:dyDescent="0.25">
      <c r="A3689" t="s">
        <v>12248</v>
      </c>
      <c r="B3689" t="s">
        <v>41</v>
      </c>
      <c r="C3689" t="s">
        <v>24</v>
      </c>
      <c r="D3689">
        <v>2000</v>
      </c>
      <c r="E3689" t="s">
        <v>12106</v>
      </c>
      <c r="F3689">
        <v>6.7</v>
      </c>
      <c r="G3689">
        <v>114000</v>
      </c>
      <c r="H3689" t="s">
        <v>6671</v>
      </c>
      <c r="I3689" t="s">
        <v>5159</v>
      </c>
      <c r="J3689" t="s">
        <v>1878</v>
      </c>
      <c r="K3689" t="s">
        <v>7</v>
      </c>
      <c r="L3689">
        <v>41300000</v>
      </c>
      <c r="M3689">
        <v>106371651</v>
      </c>
      <c r="N3689" t="s">
        <v>9202</v>
      </c>
      <c r="O3689">
        <v>98</v>
      </c>
    </row>
    <row r="3690" spans="1:15" x14ac:dyDescent="0.25">
      <c r="A3690" t="s">
        <v>12247</v>
      </c>
      <c r="B3690" t="s">
        <v>68</v>
      </c>
      <c r="C3690" t="s">
        <v>11</v>
      </c>
      <c r="D3690">
        <v>2000</v>
      </c>
      <c r="E3690" t="s">
        <v>11610</v>
      </c>
      <c r="F3690">
        <v>7.2</v>
      </c>
      <c r="G3690">
        <v>181000</v>
      </c>
      <c r="H3690" t="s">
        <v>1332</v>
      </c>
      <c r="I3690" t="s">
        <v>12246</v>
      </c>
      <c r="J3690" t="s">
        <v>4077</v>
      </c>
      <c r="K3690" t="s">
        <v>265</v>
      </c>
      <c r="L3690">
        <v>25000000</v>
      </c>
      <c r="M3690">
        <v>152699976</v>
      </c>
      <c r="N3690" t="s">
        <v>3464</v>
      </c>
      <c r="O3690">
        <v>121</v>
      </c>
    </row>
    <row r="3691" spans="1:15" x14ac:dyDescent="0.25">
      <c r="A3691" t="s">
        <v>12245</v>
      </c>
      <c r="B3691" t="s">
        <v>41</v>
      </c>
      <c r="C3691" t="s">
        <v>11</v>
      </c>
      <c r="D3691">
        <v>2000</v>
      </c>
      <c r="E3691" t="s">
        <v>12171</v>
      </c>
      <c r="F3691">
        <v>7.7</v>
      </c>
      <c r="G3691">
        <v>129000</v>
      </c>
      <c r="H3691" t="s">
        <v>6036</v>
      </c>
      <c r="I3691" t="s">
        <v>928</v>
      </c>
      <c r="J3691" t="s">
        <v>6284</v>
      </c>
      <c r="K3691" t="s">
        <v>265</v>
      </c>
      <c r="L3691">
        <v>5000000</v>
      </c>
      <c r="M3691">
        <v>109283018</v>
      </c>
      <c r="N3691" t="s">
        <v>1794</v>
      </c>
      <c r="O3691">
        <v>110</v>
      </c>
    </row>
    <row r="3692" spans="1:15" x14ac:dyDescent="0.25">
      <c r="A3692" t="s">
        <v>12244</v>
      </c>
      <c r="B3692" t="s">
        <v>41</v>
      </c>
      <c r="C3692" t="s">
        <v>11</v>
      </c>
      <c r="D3692">
        <v>2000</v>
      </c>
      <c r="E3692" t="s">
        <v>11667</v>
      </c>
      <c r="F3692">
        <v>8.1</v>
      </c>
      <c r="G3692">
        <v>228000</v>
      </c>
      <c r="H3692" t="s">
        <v>4043</v>
      </c>
      <c r="I3692" t="s">
        <v>7609</v>
      </c>
      <c r="J3692" t="s">
        <v>12243</v>
      </c>
      <c r="K3692" t="s">
        <v>190</v>
      </c>
      <c r="L3692">
        <v>2000000</v>
      </c>
      <c r="M3692">
        <v>20908467</v>
      </c>
      <c r="N3692" t="s">
        <v>12242</v>
      </c>
      <c r="O3692">
        <v>154</v>
      </c>
    </row>
    <row r="3693" spans="1:15" x14ac:dyDescent="0.25">
      <c r="A3693" t="s">
        <v>12241</v>
      </c>
      <c r="B3693" t="s">
        <v>41</v>
      </c>
      <c r="C3693" t="s">
        <v>24</v>
      </c>
      <c r="D3693">
        <v>2000</v>
      </c>
      <c r="E3693" t="s">
        <v>12013</v>
      </c>
      <c r="F3693">
        <v>6.6</v>
      </c>
      <c r="G3693">
        <v>226000</v>
      </c>
      <c r="H3693" t="s">
        <v>4522</v>
      </c>
      <c r="I3693" t="s">
        <v>1933</v>
      </c>
      <c r="J3693" t="s">
        <v>4521</v>
      </c>
      <c r="K3693" t="s">
        <v>7</v>
      </c>
      <c r="L3693">
        <v>51000000</v>
      </c>
      <c r="M3693">
        <v>149270999</v>
      </c>
      <c r="N3693" t="s">
        <v>890</v>
      </c>
      <c r="O3693">
        <v>116</v>
      </c>
    </row>
    <row r="3694" spans="1:15" x14ac:dyDescent="0.25">
      <c r="A3694" t="s">
        <v>12240</v>
      </c>
      <c r="B3694" t="s">
        <v>68</v>
      </c>
      <c r="C3694" t="s">
        <v>34</v>
      </c>
      <c r="D3694">
        <v>2000</v>
      </c>
      <c r="E3694" t="s">
        <v>11943</v>
      </c>
      <c r="F3694">
        <v>6.6</v>
      </c>
      <c r="G3694">
        <v>79000</v>
      </c>
      <c r="H3694" t="s">
        <v>7284</v>
      </c>
      <c r="I3694" t="s">
        <v>7284</v>
      </c>
      <c r="J3694" t="s">
        <v>691</v>
      </c>
      <c r="K3694" t="s">
        <v>562</v>
      </c>
      <c r="L3694">
        <v>62000000</v>
      </c>
      <c r="M3694">
        <v>127666415</v>
      </c>
      <c r="N3694" t="s">
        <v>103</v>
      </c>
      <c r="O3694">
        <v>116</v>
      </c>
    </row>
    <row r="3695" spans="1:15" x14ac:dyDescent="0.25">
      <c r="A3695" t="s">
        <v>12239</v>
      </c>
      <c r="B3695" t="s">
        <v>68</v>
      </c>
      <c r="C3695" t="s">
        <v>24</v>
      </c>
      <c r="D3695">
        <v>2000</v>
      </c>
      <c r="E3695" t="s">
        <v>11957</v>
      </c>
      <c r="F3695">
        <v>6</v>
      </c>
      <c r="G3695">
        <v>99000</v>
      </c>
      <c r="H3695" t="s">
        <v>7390</v>
      </c>
      <c r="I3695" t="s">
        <v>12238</v>
      </c>
      <c r="J3695" t="s">
        <v>5326</v>
      </c>
      <c r="K3695" t="s">
        <v>7</v>
      </c>
      <c r="L3695">
        <v>48000000</v>
      </c>
      <c r="M3695">
        <v>90383208</v>
      </c>
      <c r="N3695" t="s">
        <v>890</v>
      </c>
      <c r="O3695">
        <v>93</v>
      </c>
    </row>
    <row r="3696" spans="1:15" x14ac:dyDescent="0.25">
      <c r="A3696" t="s">
        <v>12237</v>
      </c>
      <c r="B3696" t="s">
        <v>101</v>
      </c>
      <c r="C3696" t="s">
        <v>73</v>
      </c>
      <c r="D3696">
        <v>2000</v>
      </c>
      <c r="E3696" t="s">
        <v>12144</v>
      </c>
      <c r="F3696">
        <v>6.9</v>
      </c>
      <c r="G3696">
        <v>88000</v>
      </c>
      <c r="H3696" t="s">
        <v>10036</v>
      </c>
      <c r="I3696" t="s">
        <v>12236</v>
      </c>
      <c r="J3696" t="s">
        <v>6578</v>
      </c>
      <c r="K3696" t="s">
        <v>7</v>
      </c>
      <c r="L3696">
        <v>95000000</v>
      </c>
      <c r="M3696">
        <v>76432727</v>
      </c>
      <c r="N3696" t="s">
        <v>652</v>
      </c>
      <c r="O3696">
        <v>89</v>
      </c>
    </row>
    <row r="3697" spans="1:15" x14ac:dyDescent="0.25">
      <c r="A3697" t="s">
        <v>12235</v>
      </c>
      <c r="B3697" t="s">
        <v>41</v>
      </c>
      <c r="C3697" t="s">
        <v>11</v>
      </c>
      <c r="D3697">
        <v>2000</v>
      </c>
      <c r="E3697" t="s">
        <v>12234</v>
      </c>
      <c r="F3697">
        <v>5</v>
      </c>
      <c r="G3697">
        <v>2400</v>
      </c>
      <c r="H3697" t="s">
        <v>8096</v>
      </c>
      <c r="I3697" t="s">
        <v>8096</v>
      </c>
      <c r="J3697" t="s">
        <v>8096</v>
      </c>
      <c r="K3697" t="s">
        <v>300</v>
      </c>
      <c r="M3697">
        <v>18062</v>
      </c>
      <c r="N3697" t="s">
        <v>12233</v>
      </c>
      <c r="O3697">
        <v>90</v>
      </c>
    </row>
    <row r="3698" spans="1:15" x14ac:dyDescent="0.25">
      <c r="A3698" t="s">
        <v>12232</v>
      </c>
      <c r="B3698" t="s">
        <v>101</v>
      </c>
      <c r="C3698" t="s">
        <v>73</v>
      </c>
      <c r="D3698">
        <v>2000</v>
      </c>
      <c r="E3698" t="s">
        <v>11887</v>
      </c>
      <c r="F3698">
        <v>6.5</v>
      </c>
      <c r="G3698">
        <v>56000</v>
      </c>
      <c r="H3698" t="s">
        <v>12231</v>
      </c>
      <c r="I3698" t="s">
        <v>12230</v>
      </c>
      <c r="J3698" t="s">
        <v>12229</v>
      </c>
      <c r="K3698" t="s">
        <v>7</v>
      </c>
      <c r="L3698">
        <v>127500000</v>
      </c>
      <c r="M3698">
        <v>349822765</v>
      </c>
      <c r="N3698" t="s">
        <v>119</v>
      </c>
      <c r="O3698">
        <v>82</v>
      </c>
    </row>
    <row r="3699" spans="1:15" x14ac:dyDescent="0.25">
      <c r="A3699" t="s">
        <v>12228</v>
      </c>
      <c r="B3699" t="s">
        <v>101</v>
      </c>
      <c r="C3699" t="s">
        <v>24</v>
      </c>
      <c r="D3699">
        <v>2000</v>
      </c>
      <c r="E3699" t="s">
        <v>11881</v>
      </c>
      <c r="F3699">
        <v>6.2</v>
      </c>
      <c r="G3699">
        <v>219000</v>
      </c>
      <c r="H3699" t="s">
        <v>1910</v>
      </c>
      <c r="I3699" t="s">
        <v>5736</v>
      </c>
      <c r="J3699" t="s">
        <v>4521</v>
      </c>
      <c r="K3699" t="s">
        <v>7</v>
      </c>
      <c r="L3699">
        <v>123000000</v>
      </c>
      <c r="M3699">
        <v>363597184</v>
      </c>
      <c r="N3699" t="s">
        <v>103</v>
      </c>
      <c r="O3699">
        <v>104</v>
      </c>
    </row>
    <row r="3700" spans="1:15" x14ac:dyDescent="0.25">
      <c r="A3700" t="s">
        <v>12227</v>
      </c>
      <c r="B3700" t="s">
        <v>41</v>
      </c>
      <c r="C3700" t="s">
        <v>87</v>
      </c>
      <c r="D3700">
        <v>2000</v>
      </c>
      <c r="E3700" t="s">
        <v>11816</v>
      </c>
      <c r="F3700">
        <v>8</v>
      </c>
      <c r="G3700">
        <v>105000</v>
      </c>
      <c r="H3700" t="s">
        <v>1823</v>
      </c>
      <c r="I3700" t="s">
        <v>1823</v>
      </c>
      <c r="J3700" t="s">
        <v>12226</v>
      </c>
      <c r="K3700" t="s">
        <v>731</v>
      </c>
      <c r="L3700">
        <v>12800000</v>
      </c>
      <c r="M3700">
        <v>40059672</v>
      </c>
      <c r="N3700" t="s">
        <v>1821</v>
      </c>
      <c r="O3700">
        <v>140</v>
      </c>
    </row>
    <row r="3701" spans="1:15" x14ac:dyDescent="0.25">
      <c r="A3701" t="s">
        <v>12225</v>
      </c>
      <c r="B3701" t="s">
        <v>68</v>
      </c>
      <c r="C3701" t="s">
        <v>24</v>
      </c>
      <c r="D3701">
        <v>2000</v>
      </c>
      <c r="E3701" t="s">
        <v>12224</v>
      </c>
      <c r="F3701">
        <v>6.4</v>
      </c>
      <c r="G3701">
        <v>197000</v>
      </c>
      <c r="H3701" t="s">
        <v>4003</v>
      </c>
      <c r="I3701" t="s">
        <v>10097</v>
      </c>
      <c r="J3701" t="s">
        <v>3377</v>
      </c>
      <c r="K3701" t="s">
        <v>7</v>
      </c>
      <c r="L3701">
        <v>70000000</v>
      </c>
      <c r="M3701">
        <v>374111707</v>
      </c>
      <c r="N3701" t="s">
        <v>108</v>
      </c>
      <c r="O3701">
        <v>127</v>
      </c>
    </row>
    <row r="3702" spans="1:15" x14ac:dyDescent="0.25">
      <c r="A3702" t="s">
        <v>3909</v>
      </c>
      <c r="B3702" t="s">
        <v>41</v>
      </c>
      <c r="C3702" t="s">
        <v>11</v>
      </c>
      <c r="D3702">
        <v>2000</v>
      </c>
      <c r="E3702" t="s">
        <v>11610</v>
      </c>
      <c r="F3702">
        <v>6.7</v>
      </c>
      <c r="G3702">
        <v>65000</v>
      </c>
      <c r="H3702" t="s">
        <v>5160</v>
      </c>
      <c r="I3702" t="s">
        <v>7685</v>
      </c>
      <c r="J3702" t="s">
        <v>663</v>
      </c>
      <c r="K3702" t="s">
        <v>7</v>
      </c>
      <c r="L3702">
        <v>10000000</v>
      </c>
      <c r="M3702">
        <v>44567606</v>
      </c>
      <c r="N3702" t="s">
        <v>3149</v>
      </c>
      <c r="O3702">
        <v>111</v>
      </c>
    </row>
    <row r="3703" spans="1:15" x14ac:dyDescent="0.25">
      <c r="A3703" t="s">
        <v>12223</v>
      </c>
      <c r="B3703" t="s">
        <v>68</v>
      </c>
      <c r="C3703" t="s">
        <v>24</v>
      </c>
      <c r="D3703">
        <v>2000</v>
      </c>
      <c r="E3703" t="s">
        <v>12113</v>
      </c>
      <c r="F3703">
        <v>6.8</v>
      </c>
      <c r="G3703">
        <v>105000</v>
      </c>
      <c r="H3703" t="s">
        <v>4648</v>
      </c>
      <c r="I3703" t="s">
        <v>6665</v>
      </c>
      <c r="J3703" t="s">
        <v>1848</v>
      </c>
      <c r="K3703" t="s">
        <v>7</v>
      </c>
      <c r="L3703">
        <v>60000000</v>
      </c>
      <c r="M3703">
        <v>124745083</v>
      </c>
      <c r="N3703" t="s">
        <v>103</v>
      </c>
      <c r="O3703">
        <v>125</v>
      </c>
    </row>
    <row r="3704" spans="1:15" x14ac:dyDescent="0.25">
      <c r="A3704" t="s">
        <v>12222</v>
      </c>
      <c r="B3704" t="s">
        <v>101</v>
      </c>
      <c r="C3704" t="s">
        <v>100</v>
      </c>
      <c r="D3704">
        <v>2000</v>
      </c>
      <c r="E3704" t="s">
        <v>12221</v>
      </c>
      <c r="F3704">
        <v>5.7</v>
      </c>
      <c r="G3704">
        <v>71000</v>
      </c>
      <c r="H3704" t="s">
        <v>5674</v>
      </c>
      <c r="I3704" t="s">
        <v>12220</v>
      </c>
      <c r="J3704" t="s">
        <v>10260</v>
      </c>
      <c r="K3704" t="s">
        <v>7</v>
      </c>
      <c r="L3704">
        <v>100000000</v>
      </c>
      <c r="M3704">
        <v>110983407</v>
      </c>
      <c r="N3704" t="s">
        <v>6122</v>
      </c>
      <c r="O3704">
        <v>114</v>
      </c>
    </row>
    <row r="3705" spans="1:15" x14ac:dyDescent="0.25">
      <c r="A3705" t="s">
        <v>12219</v>
      </c>
      <c r="B3705" t="s">
        <v>68</v>
      </c>
      <c r="C3705" t="s">
        <v>24</v>
      </c>
      <c r="D3705">
        <v>2000</v>
      </c>
      <c r="E3705" t="s">
        <v>11906</v>
      </c>
      <c r="F3705">
        <v>6.6</v>
      </c>
      <c r="G3705">
        <v>60000</v>
      </c>
      <c r="H3705" t="s">
        <v>7650</v>
      </c>
      <c r="I3705" t="s">
        <v>12218</v>
      </c>
      <c r="J3705" t="s">
        <v>1056</v>
      </c>
      <c r="K3705" t="s">
        <v>7</v>
      </c>
      <c r="L3705">
        <v>50000000</v>
      </c>
      <c r="M3705">
        <v>50054511</v>
      </c>
      <c r="N3705" t="s">
        <v>11978</v>
      </c>
      <c r="O3705">
        <v>118</v>
      </c>
    </row>
    <row r="3706" spans="1:15" x14ac:dyDescent="0.25">
      <c r="A3706" t="s">
        <v>12217</v>
      </c>
      <c r="B3706" t="s">
        <v>41</v>
      </c>
      <c r="C3706" t="s">
        <v>24</v>
      </c>
      <c r="D3706">
        <v>2000</v>
      </c>
      <c r="E3706" t="s">
        <v>12216</v>
      </c>
      <c r="F3706">
        <v>6.2</v>
      </c>
      <c r="G3706">
        <v>38000</v>
      </c>
      <c r="H3706" t="s">
        <v>7260</v>
      </c>
      <c r="I3706" t="s">
        <v>2160</v>
      </c>
      <c r="J3706" t="s">
        <v>2160</v>
      </c>
      <c r="K3706" t="s">
        <v>7</v>
      </c>
      <c r="L3706">
        <v>11000000</v>
      </c>
      <c r="M3706">
        <v>59827328</v>
      </c>
      <c r="N3706" t="s">
        <v>666</v>
      </c>
      <c r="O3706">
        <v>98</v>
      </c>
    </row>
    <row r="3707" spans="1:15" x14ac:dyDescent="0.25">
      <c r="A3707" t="s">
        <v>12215</v>
      </c>
      <c r="B3707" t="s">
        <v>41</v>
      </c>
      <c r="C3707" t="s">
        <v>87</v>
      </c>
      <c r="D3707">
        <v>2000</v>
      </c>
      <c r="E3707" t="s">
        <v>12214</v>
      </c>
      <c r="F3707">
        <v>6.5</v>
      </c>
      <c r="G3707">
        <v>23000</v>
      </c>
      <c r="H3707" t="s">
        <v>2782</v>
      </c>
      <c r="I3707" t="s">
        <v>12213</v>
      </c>
      <c r="J3707" t="s">
        <v>5276</v>
      </c>
      <c r="K3707" t="s">
        <v>562</v>
      </c>
      <c r="L3707">
        <v>25000000</v>
      </c>
      <c r="M3707">
        <v>1308242</v>
      </c>
      <c r="N3707" t="s">
        <v>12212</v>
      </c>
      <c r="O3707">
        <v>110</v>
      </c>
    </row>
    <row r="3708" spans="1:15" x14ac:dyDescent="0.25">
      <c r="A3708" t="s">
        <v>12211</v>
      </c>
      <c r="B3708" t="s">
        <v>68</v>
      </c>
      <c r="C3708" t="s">
        <v>24</v>
      </c>
      <c r="D3708">
        <v>2000</v>
      </c>
      <c r="E3708" t="s">
        <v>12171</v>
      </c>
      <c r="F3708">
        <v>5.3</v>
      </c>
      <c r="G3708">
        <v>101000</v>
      </c>
      <c r="H3708" t="s">
        <v>4288</v>
      </c>
      <c r="I3708" t="s">
        <v>3867</v>
      </c>
      <c r="J3708" t="s">
        <v>1712</v>
      </c>
      <c r="K3708" t="s">
        <v>7</v>
      </c>
      <c r="L3708">
        <v>85000000</v>
      </c>
      <c r="M3708">
        <v>58292295</v>
      </c>
      <c r="N3708" t="s">
        <v>11030</v>
      </c>
      <c r="O3708">
        <v>90</v>
      </c>
    </row>
    <row r="3709" spans="1:15" x14ac:dyDescent="0.25">
      <c r="A3709" t="s">
        <v>12210</v>
      </c>
      <c r="B3709" t="s">
        <v>41</v>
      </c>
      <c r="C3709" t="s">
        <v>87</v>
      </c>
      <c r="D3709">
        <v>2000</v>
      </c>
      <c r="E3709" t="s">
        <v>12106</v>
      </c>
      <c r="F3709">
        <v>7</v>
      </c>
      <c r="G3709">
        <v>51000</v>
      </c>
      <c r="H3709" t="s">
        <v>2860</v>
      </c>
      <c r="I3709" t="s">
        <v>2860</v>
      </c>
      <c r="J3709" t="s">
        <v>12209</v>
      </c>
      <c r="K3709" t="s">
        <v>7</v>
      </c>
      <c r="L3709">
        <v>7000000</v>
      </c>
      <c r="M3709">
        <v>28780255</v>
      </c>
      <c r="N3709" t="s">
        <v>666</v>
      </c>
      <c r="O3709">
        <v>120</v>
      </c>
    </row>
    <row r="3710" spans="1:15" x14ac:dyDescent="0.25">
      <c r="A3710" t="s">
        <v>12208</v>
      </c>
      <c r="B3710" t="s">
        <v>68</v>
      </c>
      <c r="C3710" t="s">
        <v>24</v>
      </c>
      <c r="D3710">
        <v>2000</v>
      </c>
      <c r="E3710" t="s">
        <v>12185</v>
      </c>
      <c r="F3710">
        <v>6.7</v>
      </c>
      <c r="G3710">
        <v>32000</v>
      </c>
      <c r="H3710" t="s">
        <v>12207</v>
      </c>
      <c r="I3710" t="s">
        <v>6726</v>
      </c>
      <c r="J3710" t="s">
        <v>1218</v>
      </c>
      <c r="K3710" t="s">
        <v>7</v>
      </c>
      <c r="L3710">
        <v>15000000</v>
      </c>
      <c r="M3710">
        <v>40863718</v>
      </c>
      <c r="N3710" t="s">
        <v>890</v>
      </c>
      <c r="O3710">
        <v>120</v>
      </c>
    </row>
    <row r="3711" spans="1:15" x14ac:dyDescent="0.25">
      <c r="A3711" t="s">
        <v>12206</v>
      </c>
      <c r="B3711" t="s">
        <v>68</v>
      </c>
      <c r="C3711" t="s">
        <v>87</v>
      </c>
      <c r="D3711">
        <v>2000</v>
      </c>
      <c r="E3711" t="s">
        <v>12185</v>
      </c>
      <c r="F3711">
        <v>7.3</v>
      </c>
      <c r="G3711">
        <v>103000</v>
      </c>
      <c r="H3711" t="s">
        <v>7821</v>
      </c>
      <c r="I3711" t="s">
        <v>12205</v>
      </c>
      <c r="J3711" t="s">
        <v>7427</v>
      </c>
      <c r="K3711" t="s">
        <v>7</v>
      </c>
      <c r="L3711">
        <v>31000000</v>
      </c>
      <c r="M3711">
        <v>68106245</v>
      </c>
      <c r="N3711" t="s">
        <v>666</v>
      </c>
      <c r="O3711">
        <v>118</v>
      </c>
    </row>
    <row r="3712" spans="1:15" x14ac:dyDescent="0.25">
      <c r="A3712" t="s">
        <v>12204</v>
      </c>
      <c r="B3712" t="s">
        <v>41</v>
      </c>
      <c r="C3712" t="s">
        <v>409</v>
      </c>
      <c r="D3712">
        <v>2000</v>
      </c>
      <c r="E3712" t="s">
        <v>12171</v>
      </c>
      <c r="F3712">
        <v>7.2</v>
      </c>
      <c r="G3712">
        <v>110000</v>
      </c>
      <c r="H3712" t="s">
        <v>1775</v>
      </c>
      <c r="I3712" t="s">
        <v>12203</v>
      </c>
      <c r="J3712" t="s">
        <v>5488</v>
      </c>
      <c r="K3712" t="s">
        <v>7</v>
      </c>
      <c r="L3712">
        <v>32000000</v>
      </c>
      <c r="M3712">
        <v>82343495</v>
      </c>
      <c r="N3712" t="s">
        <v>527</v>
      </c>
      <c r="O3712">
        <v>129</v>
      </c>
    </row>
    <row r="3713" spans="1:15" x14ac:dyDescent="0.25">
      <c r="A3713" t="s">
        <v>12202</v>
      </c>
      <c r="B3713" t="s">
        <v>68</v>
      </c>
      <c r="C3713" t="s">
        <v>24</v>
      </c>
      <c r="D3713">
        <v>2000</v>
      </c>
      <c r="E3713" t="s">
        <v>12132</v>
      </c>
      <c r="F3713">
        <v>6.1</v>
      </c>
      <c r="G3713">
        <v>46000</v>
      </c>
      <c r="H3713" t="s">
        <v>7183</v>
      </c>
      <c r="I3713" t="s">
        <v>3178</v>
      </c>
      <c r="J3713" t="s">
        <v>1865</v>
      </c>
      <c r="K3713" t="s">
        <v>7</v>
      </c>
      <c r="L3713">
        <v>43000000</v>
      </c>
      <c r="M3713">
        <v>62198945</v>
      </c>
      <c r="N3713" t="s">
        <v>114</v>
      </c>
      <c r="O3713">
        <v>103</v>
      </c>
    </row>
    <row r="3714" spans="1:15" x14ac:dyDescent="0.25">
      <c r="A3714" t="s">
        <v>12201</v>
      </c>
      <c r="B3714" t="s">
        <v>68</v>
      </c>
      <c r="C3714" t="s">
        <v>11</v>
      </c>
      <c r="D3714">
        <v>2000</v>
      </c>
      <c r="E3714" t="s">
        <v>11943</v>
      </c>
      <c r="F3714">
        <v>7.2</v>
      </c>
      <c r="G3714">
        <v>20000</v>
      </c>
      <c r="H3714" t="s">
        <v>4352</v>
      </c>
      <c r="I3714" t="s">
        <v>4352</v>
      </c>
      <c r="J3714" t="s">
        <v>10047</v>
      </c>
      <c r="K3714" t="s">
        <v>7</v>
      </c>
      <c r="L3714">
        <v>20000000</v>
      </c>
      <c r="M3714">
        <v>27728118</v>
      </c>
      <c r="N3714" t="s">
        <v>9653</v>
      </c>
      <c r="O3714">
        <v>124</v>
      </c>
    </row>
    <row r="3715" spans="1:15" x14ac:dyDescent="0.25">
      <c r="A3715" t="s">
        <v>12200</v>
      </c>
      <c r="B3715" t="s">
        <v>68</v>
      </c>
      <c r="C3715" t="s">
        <v>34</v>
      </c>
      <c r="D3715">
        <v>2000</v>
      </c>
      <c r="E3715" t="s">
        <v>12199</v>
      </c>
      <c r="F3715">
        <v>6.6</v>
      </c>
      <c r="G3715">
        <v>122000</v>
      </c>
      <c r="H3715" t="s">
        <v>8891</v>
      </c>
      <c r="I3715" t="s">
        <v>12198</v>
      </c>
      <c r="J3715" t="s">
        <v>2277</v>
      </c>
      <c r="K3715" t="s">
        <v>7</v>
      </c>
      <c r="L3715">
        <v>55000000</v>
      </c>
      <c r="M3715">
        <v>99274467</v>
      </c>
      <c r="N3715" t="s">
        <v>6122</v>
      </c>
      <c r="O3715">
        <v>110</v>
      </c>
    </row>
    <row r="3716" spans="1:15" x14ac:dyDescent="0.25">
      <c r="A3716" t="s">
        <v>12197</v>
      </c>
      <c r="B3716" t="s">
        <v>101</v>
      </c>
      <c r="C3716" t="s">
        <v>100</v>
      </c>
      <c r="D3716">
        <v>2000</v>
      </c>
      <c r="E3716" t="s">
        <v>11912</v>
      </c>
      <c r="F3716">
        <v>5.8</v>
      </c>
      <c r="G3716">
        <v>9800</v>
      </c>
      <c r="H3716" t="s">
        <v>7576</v>
      </c>
      <c r="I3716" t="s">
        <v>12196</v>
      </c>
      <c r="J3716" t="s">
        <v>12195</v>
      </c>
      <c r="K3716" t="s">
        <v>332</v>
      </c>
      <c r="L3716">
        <v>35000000</v>
      </c>
      <c r="M3716">
        <v>27965865</v>
      </c>
      <c r="N3716" t="s">
        <v>12194</v>
      </c>
      <c r="O3716">
        <v>95</v>
      </c>
    </row>
    <row r="3717" spans="1:15" x14ac:dyDescent="0.25">
      <c r="A3717" t="s">
        <v>12193</v>
      </c>
      <c r="B3717" t="s">
        <v>41</v>
      </c>
      <c r="C3717" t="s">
        <v>409</v>
      </c>
      <c r="D3717">
        <v>2000</v>
      </c>
      <c r="E3717" t="s">
        <v>11948</v>
      </c>
      <c r="F3717">
        <v>7.3</v>
      </c>
      <c r="G3717">
        <v>52000</v>
      </c>
      <c r="H3717" t="s">
        <v>10002</v>
      </c>
      <c r="I3717" t="s">
        <v>12192</v>
      </c>
      <c r="J3717" t="s">
        <v>3525</v>
      </c>
      <c r="K3717" t="s">
        <v>265</v>
      </c>
      <c r="L3717">
        <v>13500000</v>
      </c>
      <c r="M3717">
        <v>17989227</v>
      </c>
      <c r="N3717" t="s">
        <v>617</v>
      </c>
      <c r="O3717">
        <v>124</v>
      </c>
    </row>
    <row r="3718" spans="1:15" x14ac:dyDescent="0.25">
      <c r="A3718" t="s">
        <v>12191</v>
      </c>
      <c r="B3718" t="s">
        <v>68</v>
      </c>
      <c r="C3718" t="s">
        <v>11</v>
      </c>
      <c r="D3718">
        <v>2000</v>
      </c>
      <c r="E3718" t="s">
        <v>11957</v>
      </c>
      <c r="F3718">
        <v>7.2</v>
      </c>
      <c r="G3718">
        <v>114000</v>
      </c>
      <c r="H3718" t="s">
        <v>1380</v>
      </c>
      <c r="I3718" t="s">
        <v>12190</v>
      </c>
      <c r="J3718" t="s">
        <v>9728</v>
      </c>
      <c r="K3718" t="s">
        <v>7</v>
      </c>
      <c r="L3718">
        <v>40000000</v>
      </c>
      <c r="M3718">
        <v>55707411</v>
      </c>
      <c r="N3718" t="s">
        <v>138</v>
      </c>
      <c r="O3718">
        <v>123</v>
      </c>
    </row>
    <row r="3719" spans="1:15" x14ac:dyDescent="0.25">
      <c r="A3719" t="s">
        <v>12189</v>
      </c>
      <c r="B3719" t="s">
        <v>68</v>
      </c>
      <c r="C3719" t="s">
        <v>34</v>
      </c>
      <c r="D3719">
        <v>2000</v>
      </c>
      <c r="E3719" t="s">
        <v>12071</v>
      </c>
      <c r="F3719">
        <v>5.9</v>
      </c>
      <c r="G3719">
        <v>60000</v>
      </c>
      <c r="H3719" t="s">
        <v>2487</v>
      </c>
      <c r="I3719" t="s">
        <v>12188</v>
      </c>
      <c r="J3719" t="s">
        <v>12187</v>
      </c>
      <c r="K3719" t="s">
        <v>7</v>
      </c>
      <c r="L3719">
        <v>75000000</v>
      </c>
      <c r="M3719">
        <v>215663859</v>
      </c>
      <c r="N3719" t="s">
        <v>114</v>
      </c>
      <c r="O3719">
        <v>124</v>
      </c>
    </row>
    <row r="3720" spans="1:15" x14ac:dyDescent="0.25">
      <c r="A3720" t="s">
        <v>12186</v>
      </c>
      <c r="B3720" t="s">
        <v>101</v>
      </c>
      <c r="C3720" t="s">
        <v>24</v>
      </c>
      <c r="D3720">
        <v>2000</v>
      </c>
      <c r="E3720" t="s">
        <v>12185</v>
      </c>
      <c r="F3720">
        <v>3.7</v>
      </c>
      <c r="G3720">
        <v>22000</v>
      </c>
      <c r="H3720" t="s">
        <v>6647</v>
      </c>
      <c r="I3720" t="s">
        <v>10018</v>
      </c>
      <c r="J3720" t="s">
        <v>12184</v>
      </c>
      <c r="K3720" t="s">
        <v>7</v>
      </c>
      <c r="L3720">
        <v>83000000</v>
      </c>
      <c r="M3720">
        <v>59468275</v>
      </c>
      <c r="N3720" t="s">
        <v>103</v>
      </c>
      <c r="O3720">
        <v>90</v>
      </c>
    </row>
    <row r="3721" spans="1:15" x14ac:dyDescent="0.25">
      <c r="A3721" t="s">
        <v>12183</v>
      </c>
      <c r="B3721" t="s">
        <v>52</v>
      </c>
      <c r="C3721" t="s">
        <v>87</v>
      </c>
      <c r="D3721">
        <v>2000</v>
      </c>
      <c r="E3721" t="s">
        <v>12182</v>
      </c>
      <c r="F3721">
        <v>4.5</v>
      </c>
      <c r="G3721">
        <v>17000</v>
      </c>
      <c r="H3721" t="s">
        <v>12181</v>
      </c>
      <c r="I3721" t="s">
        <v>12181</v>
      </c>
      <c r="J3721" t="s">
        <v>12180</v>
      </c>
      <c r="K3721" t="s">
        <v>562</v>
      </c>
      <c r="M3721">
        <v>940944</v>
      </c>
      <c r="N3721" t="s">
        <v>561</v>
      </c>
      <c r="O3721">
        <v>77</v>
      </c>
    </row>
    <row r="3722" spans="1:15" x14ac:dyDescent="0.25">
      <c r="A3722" t="s">
        <v>12179</v>
      </c>
      <c r="B3722" t="s">
        <v>41</v>
      </c>
      <c r="C3722" t="s">
        <v>34</v>
      </c>
      <c r="D3722">
        <v>2000</v>
      </c>
      <c r="E3722" t="s">
        <v>12162</v>
      </c>
      <c r="F3722">
        <v>5.8</v>
      </c>
      <c r="G3722">
        <v>38000</v>
      </c>
      <c r="H3722" t="s">
        <v>12178</v>
      </c>
      <c r="I3722" t="s">
        <v>710</v>
      </c>
      <c r="J3722" t="s">
        <v>2678</v>
      </c>
      <c r="K3722" t="s">
        <v>7</v>
      </c>
      <c r="L3722">
        <v>42000000</v>
      </c>
      <c r="M3722">
        <v>32168970</v>
      </c>
      <c r="N3722" t="s">
        <v>1991</v>
      </c>
      <c r="O3722">
        <v>104</v>
      </c>
    </row>
    <row r="3723" spans="1:15" x14ac:dyDescent="0.25">
      <c r="A3723" t="s">
        <v>12177</v>
      </c>
      <c r="B3723" t="s">
        <v>41</v>
      </c>
      <c r="C3723" t="s">
        <v>34</v>
      </c>
      <c r="D3723">
        <v>2000</v>
      </c>
      <c r="E3723" t="s">
        <v>12113</v>
      </c>
      <c r="F3723">
        <v>4.9000000000000004</v>
      </c>
      <c r="G3723">
        <v>33000</v>
      </c>
      <c r="H3723" t="s">
        <v>6258</v>
      </c>
      <c r="I3723" t="s">
        <v>12176</v>
      </c>
      <c r="J3723" t="s">
        <v>899</v>
      </c>
      <c r="K3723" t="s">
        <v>7</v>
      </c>
      <c r="L3723">
        <v>54000000</v>
      </c>
      <c r="M3723">
        <v>47053625</v>
      </c>
      <c r="N3723" t="s">
        <v>1991</v>
      </c>
      <c r="O3723">
        <v>99</v>
      </c>
    </row>
    <row r="3724" spans="1:15" x14ac:dyDescent="0.25">
      <c r="A3724" t="s">
        <v>12175</v>
      </c>
      <c r="B3724" t="s">
        <v>915</v>
      </c>
      <c r="C3724" t="s">
        <v>100</v>
      </c>
      <c r="D3724">
        <v>2000</v>
      </c>
      <c r="E3724" t="s">
        <v>12174</v>
      </c>
      <c r="F3724">
        <v>4.9000000000000004</v>
      </c>
      <c r="G3724">
        <v>36000</v>
      </c>
      <c r="H3724" t="s">
        <v>8545</v>
      </c>
      <c r="I3724" t="s">
        <v>10302</v>
      </c>
      <c r="J3724" t="s">
        <v>2424</v>
      </c>
      <c r="K3724" t="s">
        <v>7</v>
      </c>
      <c r="L3724">
        <v>85000000</v>
      </c>
      <c r="M3724">
        <v>183611771</v>
      </c>
      <c r="N3724" t="s">
        <v>12173</v>
      </c>
      <c r="O3724">
        <v>100</v>
      </c>
    </row>
    <row r="3725" spans="1:15" x14ac:dyDescent="0.25">
      <c r="A3725" t="s">
        <v>12172</v>
      </c>
      <c r="B3725" t="s">
        <v>68</v>
      </c>
      <c r="C3725" t="s">
        <v>34</v>
      </c>
      <c r="D3725">
        <v>2000</v>
      </c>
      <c r="E3725" t="s">
        <v>12171</v>
      </c>
      <c r="F3725">
        <v>5.7</v>
      </c>
      <c r="G3725">
        <v>56000</v>
      </c>
      <c r="H3725" t="s">
        <v>12170</v>
      </c>
      <c r="I3725" t="s">
        <v>12169</v>
      </c>
      <c r="J3725" t="s">
        <v>9765</v>
      </c>
      <c r="K3725" t="s">
        <v>7</v>
      </c>
      <c r="L3725">
        <v>80000000</v>
      </c>
      <c r="M3725">
        <v>33463969</v>
      </c>
      <c r="N3725" t="s">
        <v>138</v>
      </c>
      <c r="O3725">
        <v>106</v>
      </c>
    </row>
    <row r="3726" spans="1:15" x14ac:dyDescent="0.25">
      <c r="A3726" t="s">
        <v>12168</v>
      </c>
      <c r="B3726" t="s">
        <v>68</v>
      </c>
      <c r="C3726" t="s">
        <v>34</v>
      </c>
      <c r="D3726">
        <v>2000</v>
      </c>
      <c r="E3726" t="s">
        <v>12071</v>
      </c>
      <c r="F3726">
        <v>3.7</v>
      </c>
      <c r="G3726">
        <v>32000</v>
      </c>
      <c r="H3726" t="s">
        <v>4698</v>
      </c>
      <c r="I3726" t="s">
        <v>12167</v>
      </c>
      <c r="J3726" t="s">
        <v>12166</v>
      </c>
      <c r="K3726" t="s">
        <v>7</v>
      </c>
      <c r="L3726">
        <v>45000000</v>
      </c>
      <c r="M3726">
        <v>33978694</v>
      </c>
      <c r="N3726" t="s">
        <v>666</v>
      </c>
      <c r="O3726">
        <v>107</v>
      </c>
    </row>
    <row r="3727" spans="1:15" x14ac:dyDescent="0.25">
      <c r="A3727" t="s">
        <v>12165</v>
      </c>
      <c r="B3727" t="s">
        <v>41</v>
      </c>
      <c r="C3727" t="s">
        <v>34</v>
      </c>
      <c r="D3727">
        <v>2000</v>
      </c>
      <c r="E3727" t="s">
        <v>11816</v>
      </c>
      <c r="F3727">
        <v>5.2</v>
      </c>
      <c r="G3727">
        <v>33000</v>
      </c>
      <c r="H3727" t="s">
        <v>9191</v>
      </c>
      <c r="I3727" t="s">
        <v>12164</v>
      </c>
      <c r="J3727" t="s">
        <v>843</v>
      </c>
      <c r="K3727" t="s">
        <v>7</v>
      </c>
      <c r="L3727">
        <v>63600000</v>
      </c>
      <c r="M3727">
        <v>19412993</v>
      </c>
      <c r="N3727" t="s">
        <v>6260</v>
      </c>
      <c r="O3727">
        <v>102</v>
      </c>
    </row>
    <row r="3728" spans="1:15" x14ac:dyDescent="0.25">
      <c r="A3728" t="s">
        <v>12163</v>
      </c>
      <c r="B3728" t="s">
        <v>41</v>
      </c>
      <c r="C3728" t="s">
        <v>24</v>
      </c>
      <c r="D3728">
        <v>2000</v>
      </c>
      <c r="E3728" t="s">
        <v>12162</v>
      </c>
      <c r="F3728">
        <v>7.3</v>
      </c>
      <c r="G3728">
        <v>62000</v>
      </c>
      <c r="H3728" t="s">
        <v>9277</v>
      </c>
      <c r="I3728" t="s">
        <v>12161</v>
      </c>
      <c r="J3728" t="s">
        <v>4279</v>
      </c>
      <c r="K3728" t="s">
        <v>7</v>
      </c>
      <c r="L3728">
        <v>55000000</v>
      </c>
      <c r="M3728">
        <v>33426588</v>
      </c>
      <c r="N3728" t="s">
        <v>12160</v>
      </c>
      <c r="O3728">
        <v>107</v>
      </c>
    </row>
    <row r="3729" spans="1:15" x14ac:dyDescent="0.25">
      <c r="A3729" t="s">
        <v>698</v>
      </c>
      <c r="B3729" t="s">
        <v>41</v>
      </c>
      <c r="C3729" t="s">
        <v>34</v>
      </c>
      <c r="D3729">
        <v>2000</v>
      </c>
      <c r="E3729" t="s">
        <v>12052</v>
      </c>
      <c r="F3729">
        <v>6</v>
      </c>
      <c r="G3729">
        <v>75000</v>
      </c>
      <c r="H3729" t="s">
        <v>6333</v>
      </c>
      <c r="I3729" t="s">
        <v>696</v>
      </c>
      <c r="J3729" t="s">
        <v>695</v>
      </c>
      <c r="K3729" t="s">
        <v>332</v>
      </c>
      <c r="L3729">
        <v>46000000</v>
      </c>
      <c r="M3729">
        <v>107626125</v>
      </c>
      <c r="N3729" t="s">
        <v>108</v>
      </c>
      <c r="O3729">
        <v>99</v>
      </c>
    </row>
    <row r="3730" spans="1:15" x14ac:dyDescent="0.25">
      <c r="A3730" t="s">
        <v>12159</v>
      </c>
      <c r="B3730" t="s">
        <v>68</v>
      </c>
      <c r="C3730" t="s">
        <v>11</v>
      </c>
      <c r="D3730">
        <v>2000</v>
      </c>
      <c r="E3730" t="s">
        <v>11360</v>
      </c>
      <c r="F3730">
        <v>7.3</v>
      </c>
      <c r="G3730">
        <v>84000</v>
      </c>
      <c r="H3730" t="s">
        <v>1418</v>
      </c>
      <c r="I3730" t="s">
        <v>6657</v>
      </c>
      <c r="J3730" t="s">
        <v>10617</v>
      </c>
      <c r="K3730" t="s">
        <v>7</v>
      </c>
      <c r="L3730">
        <v>43000000</v>
      </c>
      <c r="M3730">
        <v>80049764</v>
      </c>
      <c r="N3730" t="s">
        <v>114</v>
      </c>
      <c r="O3730">
        <v>136</v>
      </c>
    </row>
    <row r="3731" spans="1:15" x14ac:dyDescent="0.25">
      <c r="A3731" t="s">
        <v>12158</v>
      </c>
      <c r="B3731" t="s">
        <v>68</v>
      </c>
      <c r="C3731" t="s">
        <v>11</v>
      </c>
      <c r="D3731">
        <v>2000</v>
      </c>
      <c r="E3731" t="s">
        <v>12157</v>
      </c>
      <c r="F3731">
        <v>6.7</v>
      </c>
      <c r="G3731">
        <v>54000</v>
      </c>
      <c r="H3731" t="s">
        <v>1387</v>
      </c>
      <c r="I3731" t="s">
        <v>12156</v>
      </c>
      <c r="J3731" t="s">
        <v>115</v>
      </c>
      <c r="K3731" t="s">
        <v>7</v>
      </c>
      <c r="L3731">
        <v>80000000</v>
      </c>
      <c r="M3731">
        <v>39459427</v>
      </c>
      <c r="N3731" t="s">
        <v>890</v>
      </c>
      <c r="O3731">
        <v>126</v>
      </c>
    </row>
    <row r="3732" spans="1:15" x14ac:dyDescent="0.25">
      <c r="A3732" t="s">
        <v>12155</v>
      </c>
      <c r="B3732" t="s">
        <v>101</v>
      </c>
      <c r="C3732" t="s">
        <v>73</v>
      </c>
      <c r="D3732">
        <v>2000</v>
      </c>
      <c r="E3732" t="s">
        <v>12052</v>
      </c>
      <c r="F3732">
        <v>6.6</v>
      </c>
      <c r="G3732">
        <v>59000</v>
      </c>
      <c r="H3732" t="s">
        <v>12154</v>
      </c>
      <c r="I3732" t="s">
        <v>9940</v>
      </c>
      <c r="J3732" t="s">
        <v>1010</v>
      </c>
      <c r="K3732" t="s">
        <v>7</v>
      </c>
      <c r="L3732">
        <v>75000000</v>
      </c>
      <c r="M3732">
        <v>36754634</v>
      </c>
      <c r="N3732" t="s">
        <v>11653</v>
      </c>
      <c r="O3732">
        <v>94</v>
      </c>
    </row>
    <row r="3733" spans="1:15" x14ac:dyDescent="0.25">
      <c r="A3733" t="s">
        <v>12153</v>
      </c>
      <c r="B3733" t="s">
        <v>101</v>
      </c>
      <c r="C3733" t="s">
        <v>100</v>
      </c>
      <c r="D3733">
        <v>2000</v>
      </c>
      <c r="E3733" t="s">
        <v>11850</v>
      </c>
      <c r="F3733">
        <v>5.0999999999999996</v>
      </c>
      <c r="G3733">
        <v>12000</v>
      </c>
      <c r="H3733" t="s">
        <v>10287</v>
      </c>
      <c r="I3733" t="s">
        <v>12152</v>
      </c>
      <c r="J3733" t="s">
        <v>12151</v>
      </c>
      <c r="K3733" t="s">
        <v>7</v>
      </c>
      <c r="L3733">
        <v>13000000</v>
      </c>
      <c r="M3733">
        <v>62464731</v>
      </c>
      <c r="N3733" t="s">
        <v>12150</v>
      </c>
      <c r="O3733">
        <v>89</v>
      </c>
    </row>
    <row r="3734" spans="1:15" x14ac:dyDescent="0.25">
      <c r="A3734" t="s">
        <v>12149</v>
      </c>
      <c r="B3734" t="s">
        <v>41</v>
      </c>
      <c r="C3734" t="s">
        <v>87</v>
      </c>
      <c r="D3734">
        <v>2000</v>
      </c>
      <c r="E3734" t="s">
        <v>11869</v>
      </c>
      <c r="F3734">
        <v>5.3</v>
      </c>
      <c r="G3734">
        <v>26000</v>
      </c>
      <c r="H3734" t="s">
        <v>12148</v>
      </c>
      <c r="I3734" t="s">
        <v>12147</v>
      </c>
      <c r="J3734" t="s">
        <v>11216</v>
      </c>
      <c r="K3734" t="s">
        <v>7</v>
      </c>
      <c r="L3734">
        <v>30000000</v>
      </c>
      <c r="M3734">
        <v>47267829</v>
      </c>
      <c r="N3734" t="s">
        <v>12146</v>
      </c>
      <c r="O3734">
        <v>97</v>
      </c>
    </row>
    <row r="3735" spans="1:15" x14ac:dyDescent="0.25">
      <c r="A3735" t="s">
        <v>12145</v>
      </c>
      <c r="B3735" t="s">
        <v>68</v>
      </c>
      <c r="C3735" t="s">
        <v>34</v>
      </c>
      <c r="D3735">
        <v>2000</v>
      </c>
      <c r="E3735" t="s">
        <v>12144</v>
      </c>
      <c r="F3735">
        <v>5.6</v>
      </c>
      <c r="G3735">
        <v>31000</v>
      </c>
      <c r="H3735" t="s">
        <v>3941</v>
      </c>
      <c r="I3735" t="s">
        <v>4176</v>
      </c>
      <c r="J3735" t="s">
        <v>7707</v>
      </c>
      <c r="K3735" t="s">
        <v>7</v>
      </c>
      <c r="L3735">
        <v>35000000</v>
      </c>
      <c r="M3735">
        <v>50802120</v>
      </c>
      <c r="N3735" t="s">
        <v>103</v>
      </c>
      <c r="O3735">
        <v>106</v>
      </c>
    </row>
    <row r="3736" spans="1:15" x14ac:dyDescent="0.25">
      <c r="A3736" t="s">
        <v>12143</v>
      </c>
      <c r="B3736" t="s">
        <v>41</v>
      </c>
      <c r="C3736" t="s">
        <v>34</v>
      </c>
      <c r="D3736">
        <v>2000</v>
      </c>
      <c r="E3736" t="s">
        <v>12142</v>
      </c>
      <c r="F3736">
        <v>6.1</v>
      </c>
      <c r="G3736">
        <v>68000</v>
      </c>
      <c r="H3736" t="s">
        <v>7033</v>
      </c>
      <c r="I3736" t="s">
        <v>5159</v>
      </c>
      <c r="J3736" t="s">
        <v>8340</v>
      </c>
      <c r="K3736" t="s">
        <v>7</v>
      </c>
      <c r="L3736">
        <v>25000000</v>
      </c>
      <c r="M3736">
        <v>91036760</v>
      </c>
      <c r="N3736" t="s">
        <v>138</v>
      </c>
      <c r="O3736">
        <v>115</v>
      </c>
    </row>
    <row r="3737" spans="1:15" x14ac:dyDescent="0.25">
      <c r="A3737" t="s">
        <v>12141</v>
      </c>
      <c r="B3737" t="s">
        <v>68</v>
      </c>
      <c r="C3737" t="s">
        <v>34</v>
      </c>
      <c r="D3737">
        <v>2000</v>
      </c>
      <c r="E3737" t="s">
        <v>12140</v>
      </c>
      <c r="F3737">
        <v>5.2</v>
      </c>
      <c r="G3737">
        <v>82000</v>
      </c>
      <c r="H3737" t="s">
        <v>4851</v>
      </c>
      <c r="I3737" t="s">
        <v>11373</v>
      </c>
      <c r="J3737" t="s">
        <v>5898</v>
      </c>
      <c r="K3737" t="s">
        <v>332</v>
      </c>
      <c r="L3737">
        <v>30000000</v>
      </c>
      <c r="M3737">
        <v>173959438</v>
      </c>
      <c r="N3737" t="s">
        <v>890</v>
      </c>
      <c r="O3737">
        <v>99</v>
      </c>
    </row>
    <row r="3738" spans="1:15" x14ac:dyDescent="0.25">
      <c r="A3738" t="s">
        <v>12139</v>
      </c>
      <c r="B3738" t="s">
        <v>68</v>
      </c>
      <c r="C3738" t="s">
        <v>24</v>
      </c>
      <c r="D3738">
        <v>2000</v>
      </c>
      <c r="E3738" t="s">
        <v>11793</v>
      </c>
      <c r="F3738">
        <v>5.7</v>
      </c>
      <c r="G3738">
        <v>14000</v>
      </c>
      <c r="H3738" t="s">
        <v>12138</v>
      </c>
      <c r="I3738" t="s">
        <v>7985</v>
      </c>
      <c r="J3738" t="s">
        <v>10513</v>
      </c>
      <c r="K3738" t="s">
        <v>7</v>
      </c>
      <c r="L3738">
        <v>37000000</v>
      </c>
      <c r="M3738">
        <v>15910104</v>
      </c>
      <c r="N3738" t="s">
        <v>12137</v>
      </c>
      <c r="O3738">
        <v>96</v>
      </c>
    </row>
    <row r="3739" spans="1:15" x14ac:dyDescent="0.25">
      <c r="A3739" t="s">
        <v>12136</v>
      </c>
      <c r="B3739" t="s">
        <v>41</v>
      </c>
      <c r="C3739" t="s">
        <v>409</v>
      </c>
      <c r="D3739">
        <v>2000</v>
      </c>
      <c r="E3739" t="s">
        <v>12135</v>
      </c>
      <c r="F3739">
        <v>7.2</v>
      </c>
      <c r="G3739">
        <v>37000</v>
      </c>
      <c r="H3739" t="s">
        <v>5840</v>
      </c>
      <c r="I3739" t="s">
        <v>12134</v>
      </c>
      <c r="J3739" t="s">
        <v>4416</v>
      </c>
      <c r="K3739" t="s">
        <v>504</v>
      </c>
      <c r="M3739">
        <v>238471</v>
      </c>
      <c r="N3739" t="s">
        <v>9466</v>
      </c>
      <c r="O3739">
        <v>94</v>
      </c>
    </row>
    <row r="3740" spans="1:15" x14ac:dyDescent="0.25">
      <c r="A3740" t="s">
        <v>12133</v>
      </c>
      <c r="B3740" t="s">
        <v>68</v>
      </c>
      <c r="C3740" t="s">
        <v>24</v>
      </c>
      <c r="D3740">
        <v>2000</v>
      </c>
      <c r="E3740" t="s">
        <v>12132</v>
      </c>
      <c r="F3740">
        <v>6.4</v>
      </c>
      <c r="G3740">
        <v>50000</v>
      </c>
      <c r="H3740" t="s">
        <v>6573</v>
      </c>
      <c r="I3740" t="s">
        <v>5510</v>
      </c>
      <c r="J3740" t="s">
        <v>2192</v>
      </c>
      <c r="K3740" t="s">
        <v>7</v>
      </c>
      <c r="L3740">
        <v>29000000</v>
      </c>
      <c r="M3740">
        <v>59945183</v>
      </c>
      <c r="N3740" t="s">
        <v>10606</v>
      </c>
      <c r="O3740">
        <v>128</v>
      </c>
    </row>
    <row r="3741" spans="1:15" x14ac:dyDescent="0.25">
      <c r="A3741" t="s">
        <v>12131</v>
      </c>
      <c r="B3741" t="s">
        <v>68</v>
      </c>
      <c r="C3741" t="s">
        <v>11</v>
      </c>
      <c r="D3741">
        <v>2000</v>
      </c>
      <c r="E3741" t="s">
        <v>12130</v>
      </c>
      <c r="F3741">
        <v>6.7</v>
      </c>
      <c r="G3741">
        <v>19000</v>
      </c>
      <c r="H3741" t="s">
        <v>3793</v>
      </c>
      <c r="I3741" t="s">
        <v>12129</v>
      </c>
      <c r="J3741" t="s">
        <v>12128</v>
      </c>
      <c r="K3741" t="s">
        <v>7</v>
      </c>
      <c r="L3741">
        <v>29000000</v>
      </c>
      <c r="M3741">
        <v>26385941</v>
      </c>
      <c r="N3741" t="s">
        <v>114</v>
      </c>
      <c r="O3741">
        <v>115</v>
      </c>
    </row>
    <row r="3742" spans="1:15" x14ac:dyDescent="0.25">
      <c r="A3742" t="s">
        <v>12127</v>
      </c>
      <c r="B3742" t="s">
        <v>41</v>
      </c>
      <c r="C3742" t="s">
        <v>11</v>
      </c>
      <c r="D3742">
        <v>2000</v>
      </c>
      <c r="E3742" t="s">
        <v>12126</v>
      </c>
      <c r="F3742">
        <v>5.7</v>
      </c>
      <c r="G3742">
        <v>3700</v>
      </c>
      <c r="H3742" t="s">
        <v>9751</v>
      </c>
      <c r="I3742" t="s">
        <v>9751</v>
      </c>
      <c r="J3742" t="s">
        <v>12125</v>
      </c>
      <c r="K3742" t="s">
        <v>7</v>
      </c>
      <c r="M3742">
        <v>122121</v>
      </c>
      <c r="N3742" t="s">
        <v>12124</v>
      </c>
      <c r="O3742">
        <v>123</v>
      </c>
    </row>
    <row r="3743" spans="1:15" x14ac:dyDescent="0.25">
      <c r="A3743" t="s">
        <v>12123</v>
      </c>
      <c r="B3743" t="s">
        <v>41</v>
      </c>
      <c r="C3743" t="s">
        <v>100</v>
      </c>
      <c r="D3743">
        <v>2000</v>
      </c>
      <c r="E3743" t="s">
        <v>11912</v>
      </c>
      <c r="F3743">
        <v>4</v>
      </c>
      <c r="G3743">
        <v>36000</v>
      </c>
      <c r="H3743" t="s">
        <v>12122</v>
      </c>
      <c r="I3743" t="s">
        <v>12121</v>
      </c>
      <c r="J3743" t="s">
        <v>12120</v>
      </c>
      <c r="K3743" t="s">
        <v>7</v>
      </c>
      <c r="L3743">
        <v>15000000</v>
      </c>
      <c r="M3743">
        <v>47737094</v>
      </c>
      <c r="N3743" t="s">
        <v>11253</v>
      </c>
      <c r="O3743">
        <v>90</v>
      </c>
    </row>
    <row r="3744" spans="1:15" x14ac:dyDescent="0.25">
      <c r="A3744" t="s">
        <v>12119</v>
      </c>
      <c r="B3744" t="s">
        <v>41</v>
      </c>
      <c r="C3744" t="s">
        <v>11</v>
      </c>
      <c r="D3744">
        <v>2000</v>
      </c>
      <c r="E3744" t="s">
        <v>11979</v>
      </c>
      <c r="F3744">
        <v>6.4</v>
      </c>
      <c r="G3744">
        <v>45000</v>
      </c>
      <c r="H3744" t="s">
        <v>6311</v>
      </c>
      <c r="I3744" t="s">
        <v>12118</v>
      </c>
      <c r="J3744" t="s">
        <v>4394</v>
      </c>
      <c r="K3744" t="s">
        <v>265</v>
      </c>
      <c r="L3744">
        <v>60000000</v>
      </c>
      <c r="M3744">
        <v>71732303</v>
      </c>
      <c r="N3744" t="s">
        <v>12117</v>
      </c>
      <c r="O3744">
        <v>128</v>
      </c>
    </row>
    <row r="3745" spans="1:15" x14ac:dyDescent="0.25">
      <c r="A3745" t="s">
        <v>12116</v>
      </c>
      <c r="B3745" t="s">
        <v>68</v>
      </c>
      <c r="C3745" t="s">
        <v>11</v>
      </c>
      <c r="D3745">
        <v>2000</v>
      </c>
      <c r="E3745" t="s">
        <v>11360</v>
      </c>
      <c r="F3745">
        <v>7.3</v>
      </c>
      <c r="G3745">
        <v>55000</v>
      </c>
      <c r="H3745" t="s">
        <v>4451</v>
      </c>
      <c r="I3745" t="s">
        <v>12115</v>
      </c>
      <c r="J3745" t="s">
        <v>671</v>
      </c>
      <c r="K3745" t="s">
        <v>7</v>
      </c>
      <c r="L3745">
        <v>80000000</v>
      </c>
      <c r="M3745">
        <v>66579890</v>
      </c>
      <c r="N3745" t="s">
        <v>666</v>
      </c>
      <c r="O3745">
        <v>145</v>
      </c>
    </row>
    <row r="3746" spans="1:15" x14ac:dyDescent="0.25">
      <c r="A3746" t="s">
        <v>12114</v>
      </c>
      <c r="B3746" t="s">
        <v>41</v>
      </c>
      <c r="C3746" t="s">
        <v>11</v>
      </c>
      <c r="D3746">
        <v>2000</v>
      </c>
      <c r="E3746" t="s">
        <v>12113</v>
      </c>
      <c r="F3746">
        <v>7.5</v>
      </c>
      <c r="G3746">
        <v>29000</v>
      </c>
      <c r="H3746" t="s">
        <v>3301</v>
      </c>
      <c r="I3746" t="s">
        <v>3301</v>
      </c>
      <c r="J3746" t="s">
        <v>8079</v>
      </c>
      <c r="K3746" t="s">
        <v>7</v>
      </c>
      <c r="L3746">
        <v>1200000</v>
      </c>
      <c r="M3746">
        <v>11242521</v>
      </c>
      <c r="N3746" t="s">
        <v>12112</v>
      </c>
      <c r="O3746">
        <v>111</v>
      </c>
    </row>
    <row r="3747" spans="1:15" x14ac:dyDescent="0.25">
      <c r="A3747" t="s">
        <v>745</v>
      </c>
      <c r="B3747" t="s">
        <v>101</v>
      </c>
      <c r="C3747" t="s">
        <v>24</v>
      </c>
      <c r="D3747">
        <v>2000</v>
      </c>
      <c r="E3747" t="s">
        <v>12111</v>
      </c>
      <c r="F3747">
        <v>6.1</v>
      </c>
      <c r="G3747">
        <v>41000</v>
      </c>
      <c r="H3747" t="s">
        <v>1855</v>
      </c>
      <c r="I3747" t="s">
        <v>1774</v>
      </c>
      <c r="J3747" t="s">
        <v>1878</v>
      </c>
      <c r="K3747" t="s">
        <v>7</v>
      </c>
      <c r="L3747">
        <v>65000000</v>
      </c>
      <c r="M3747">
        <v>110317580</v>
      </c>
      <c r="N3747" t="s">
        <v>12110</v>
      </c>
      <c r="O3747">
        <v>104</v>
      </c>
    </row>
    <row r="3748" spans="1:15" x14ac:dyDescent="0.25">
      <c r="A3748" t="s">
        <v>12109</v>
      </c>
      <c r="B3748" t="s">
        <v>68</v>
      </c>
      <c r="C3748" t="s">
        <v>11</v>
      </c>
      <c r="D3748">
        <v>2000</v>
      </c>
      <c r="E3748" t="s">
        <v>12108</v>
      </c>
      <c r="F3748">
        <v>5.8</v>
      </c>
      <c r="G3748">
        <v>13000</v>
      </c>
      <c r="H3748" t="s">
        <v>7685</v>
      </c>
      <c r="I3748" t="s">
        <v>5076</v>
      </c>
      <c r="J3748" t="s">
        <v>1010</v>
      </c>
      <c r="K3748" t="s">
        <v>7</v>
      </c>
      <c r="L3748">
        <v>57000000</v>
      </c>
      <c r="M3748">
        <v>18133495</v>
      </c>
      <c r="N3748" t="s">
        <v>114</v>
      </c>
      <c r="O3748">
        <v>116</v>
      </c>
    </row>
    <row r="3749" spans="1:15" x14ac:dyDescent="0.25">
      <c r="A3749" t="s">
        <v>12107</v>
      </c>
      <c r="B3749" t="s">
        <v>68</v>
      </c>
      <c r="C3749" t="s">
        <v>24</v>
      </c>
      <c r="D3749">
        <v>2000</v>
      </c>
      <c r="E3749" t="s">
        <v>12106</v>
      </c>
      <c r="F3749">
        <v>4.9000000000000004</v>
      </c>
      <c r="G3749">
        <v>12000</v>
      </c>
      <c r="H3749" t="s">
        <v>524</v>
      </c>
      <c r="I3749" t="s">
        <v>12105</v>
      </c>
      <c r="J3749" t="s">
        <v>524</v>
      </c>
      <c r="K3749" t="s">
        <v>332</v>
      </c>
      <c r="L3749">
        <v>60000000</v>
      </c>
      <c r="M3749">
        <v>51880044</v>
      </c>
      <c r="N3749" t="s">
        <v>114</v>
      </c>
      <c r="O3749">
        <v>94</v>
      </c>
    </row>
    <row r="3750" spans="1:15" x14ac:dyDescent="0.25">
      <c r="A3750" t="s">
        <v>12104</v>
      </c>
      <c r="B3750" t="s">
        <v>52</v>
      </c>
      <c r="C3750" t="s">
        <v>11</v>
      </c>
      <c r="D3750">
        <v>2000</v>
      </c>
      <c r="E3750" t="s">
        <v>12103</v>
      </c>
      <c r="F3750">
        <v>8.1999999999999993</v>
      </c>
      <c r="G3750">
        <v>22000</v>
      </c>
      <c r="H3750" t="s">
        <v>12102</v>
      </c>
      <c r="I3750" t="s">
        <v>12102</v>
      </c>
      <c r="J3750" t="s">
        <v>12101</v>
      </c>
      <c r="K3750" t="s">
        <v>8458</v>
      </c>
      <c r="M3750">
        <v>1196218</v>
      </c>
      <c r="N3750" t="s">
        <v>12100</v>
      </c>
      <c r="O3750">
        <v>173</v>
      </c>
    </row>
    <row r="3751" spans="1:15" x14ac:dyDescent="0.25">
      <c r="A3751" t="s">
        <v>12099</v>
      </c>
      <c r="B3751" t="s">
        <v>68</v>
      </c>
      <c r="C3751" t="s">
        <v>24</v>
      </c>
      <c r="D3751">
        <v>2000</v>
      </c>
      <c r="E3751" t="s">
        <v>11753</v>
      </c>
      <c r="F3751">
        <v>7.2</v>
      </c>
      <c r="G3751">
        <v>16000</v>
      </c>
      <c r="H3751" t="s">
        <v>12098</v>
      </c>
      <c r="I3751" t="s">
        <v>12097</v>
      </c>
      <c r="J3751" t="s">
        <v>3277</v>
      </c>
      <c r="K3751" t="s">
        <v>504</v>
      </c>
      <c r="M3751">
        <v>16575074</v>
      </c>
      <c r="N3751" t="s">
        <v>12096</v>
      </c>
      <c r="O3751">
        <v>101</v>
      </c>
    </row>
    <row r="3752" spans="1:15" x14ac:dyDescent="0.25">
      <c r="A3752" t="s">
        <v>12095</v>
      </c>
      <c r="B3752" t="s">
        <v>68</v>
      </c>
      <c r="C3752" t="s">
        <v>5</v>
      </c>
      <c r="D3752">
        <v>2000</v>
      </c>
      <c r="E3752" t="s">
        <v>12094</v>
      </c>
      <c r="F3752">
        <v>4.9000000000000004</v>
      </c>
      <c r="G3752">
        <v>17000</v>
      </c>
      <c r="H3752" t="s">
        <v>5664</v>
      </c>
      <c r="I3752" t="s">
        <v>10828</v>
      </c>
      <c r="J3752" t="s">
        <v>11216</v>
      </c>
      <c r="K3752" t="s">
        <v>7</v>
      </c>
      <c r="L3752">
        <v>90000000</v>
      </c>
      <c r="M3752">
        <v>14828081</v>
      </c>
      <c r="N3752" t="s">
        <v>12093</v>
      </c>
      <c r="O3752">
        <v>90</v>
      </c>
    </row>
    <row r="3753" spans="1:15" x14ac:dyDescent="0.25">
      <c r="A3753" t="s">
        <v>12092</v>
      </c>
      <c r="B3753" t="s">
        <v>68</v>
      </c>
      <c r="C3753" t="s">
        <v>24</v>
      </c>
      <c r="D3753">
        <v>2000</v>
      </c>
      <c r="E3753" t="s">
        <v>12091</v>
      </c>
      <c r="F3753">
        <v>5.3</v>
      </c>
      <c r="G3753">
        <v>27000</v>
      </c>
      <c r="H3753" t="s">
        <v>5355</v>
      </c>
      <c r="I3753" t="s">
        <v>5355</v>
      </c>
      <c r="J3753" t="s">
        <v>5776</v>
      </c>
      <c r="K3753" t="s">
        <v>7</v>
      </c>
      <c r="L3753">
        <v>20000000</v>
      </c>
      <c r="M3753">
        <v>18404706</v>
      </c>
      <c r="N3753" t="s">
        <v>12090</v>
      </c>
      <c r="O3753">
        <v>98</v>
      </c>
    </row>
    <row r="3754" spans="1:15" x14ac:dyDescent="0.25">
      <c r="A3754" t="s">
        <v>12089</v>
      </c>
      <c r="B3754" t="s">
        <v>68</v>
      </c>
      <c r="C3754" t="s">
        <v>24</v>
      </c>
      <c r="D3754">
        <v>2000</v>
      </c>
      <c r="E3754" t="s">
        <v>12088</v>
      </c>
      <c r="F3754">
        <v>5</v>
      </c>
      <c r="G3754">
        <v>15000</v>
      </c>
      <c r="H3754" t="s">
        <v>12087</v>
      </c>
      <c r="I3754" t="s">
        <v>12087</v>
      </c>
      <c r="J3754" t="s">
        <v>10017</v>
      </c>
      <c r="K3754" t="s">
        <v>7</v>
      </c>
      <c r="L3754">
        <v>11000000</v>
      </c>
      <c r="M3754">
        <v>24419914</v>
      </c>
      <c r="N3754" t="s">
        <v>12086</v>
      </c>
      <c r="O3754">
        <v>91</v>
      </c>
    </row>
    <row r="3755" spans="1:15" x14ac:dyDescent="0.25">
      <c r="A3755" t="s">
        <v>12085</v>
      </c>
      <c r="B3755" t="s">
        <v>41</v>
      </c>
      <c r="C3755" t="s">
        <v>34</v>
      </c>
      <c r="D3755">
        <v>2000</v>
      </c>
      <c r="E3755" t="s">
        <v>11869</v>
      </c>
      <c r="F3755">
        <v>6.7</v>
      </c>
      <c r="G3755">
        <v>32000</v>
      </c>
      <c r="H3755" t="s">
        <v>1941</v>
      </c>
      <c r="I3755" t="s">
        <v>1941</v>
      </c>
      <c r="J3755" t="s">
        <v>7729</v>
      </c>
      <c r="K3755" t="s">
        <v>7</v>
      </c>
      <c r="L3755">
        <v>8500000</v>
      </c>
      <c r="M3755">
        <v>13200972</v>
      </c>
      <c r="N3755" t="s">
        <v>11253</v>
      </c>
      <c r="O3755">
        <v>119</v>
      </c>
    </row>
    <row r="3756" spans="1:15" x14ac:dyDescent="0.25">
      <c r="A3756" t="s">
        <v>12084</v>
      </c>
      <c r="B3756" t="s">
        <v>101</v>
      </c>
      <c r="C3756" t="s">
        <v>73</v>
      </c>
      <c r="D3756">
        <v>2000</v>
      </c>
      <c r="E3756" t="s">
        <v>12083</v>
      </c>
      <c r="F3756">
        <v>4.2</v>
      </c>
      <c r="G3756">
        <v>20000</v>
      </c>
      <c r="H3756" t="s">
        <v>12082</v>
      </c>
      <c r="I3756" t="s">
        <v>4215</v>
      </c>
      <c r="J3756" t="s">
        <v>1004</v>
      </c>
      <c r="K3756" t="s">
        <v>7</v>
      </c>
      <c r="L3756">
        <v>76000000</v>
      </c>
      <c r="M3756">
        <v>35134820</v>
      </c>
      <c r="N3756" t="s">
        <v>12081</v>
      </c>
      <c r="O3756">
        <v>92</v>
      </c>
    </row>
    <row r="3757" spans="1:15" x14ac:dyDescent="0.25">
      <c r="A3757" t="s">
        <v>12080</v>
      </c>
      <c r="B3757" t="s">
        <v>41</v>
      </c>
      <c r="C3757" t="s">
        <v>24</v>
      </c>
      <c r="D3757">
        <v>2000</v>
      </c>
      <c r="E3757" t="s">
        <v>11997</v>
      </c>
      <c r="F3757">
        <v>6.2</v>
      </c>
      <c r="G3757">
        <v>14000</v>
      </c>
      <c r="H3757" t="s">
        <v>9826</v>
      </c>
      <c r="I3757" t="s">
        <v>9826</v>
      </c>
      <c r="J3757" t="s">
        <v>12079</v>
      </c>
      <c r="K3757" t="s">
        <v>7</v>
      </c>
      <c r="L3757">
        <v>10000000</v>
      </c>
      <c r="M3757">
        <v>1961544</v>
      </c>
      <c r="N3757" t="s">
        <v>12078</v>
      </c>
      <c r="O3757">
        <v>87</v>
      </c>
    </row>
    <row r="3758" spans="1:15" x14ac:dyDescent="0.25">
      <c r="A3758" t="s">
        <v>12077</v>
      </c>
      <c r="B3758" t="s">
        <v>68</v>
      </c>
      <c r="C3758" t="s">
        <v>24</v>
      </c>
      <c r="D3758">
        <v>2000</v>
      </c>
      <c r="E3758" t="s">
        <v>12076</v>
      </c>
      <c r="F3758">
        <v>4.4000000000000004</v>
      </c>
      <c r="G3758">
        <v>49000</v>
      </c>
      <c r="H3758" t="s">
        <v>1289</v>
      </c>
      <c r="I3758" t="s">
        <v>12075</v>
      </c>
      <c r="J3758" t="s">
        <v>2822</v>
      </c>
      <c r="K3758" t="s">
        <v>7</v>
      </c>
      <c r="L3758">
        <v>84000000</v>
      </c>
      <c r="M3758">
        <v>166339890</v>
      </c>
      <c r="N3758" t="s">
        <v>103</v>
      </c>
      <c r="O3758">
        <v>106</v>
      </c>
    </row>
    <row r="3759" spans="1:15" x14ac:dyDescent="0.25">
      <c r="A3759" t="s">
        <v>12074</v>
      </c>
      <c r="B3759" t="s">
        <v>41</v>
      </c>
      <c r="C3759" t="s">
        <v>87</v>
      </c>
      <c r="D3759">
        <v>2000</v>
      </c>
      <c r="E3759" t="s">
        <v>11629</v>
      </c>
      <c r="F3759">
        <v>6.9</v>
      </c>
      <c r="G3759">
        <v>59000</v>
      </c>
      <c r="H3759" t="s">
        <v>7725</v>
      </c>
      <c r="I3759" t="s">
        <v>12073</v>
      </c>
      <c r="J3759" t="s">
        <v>11356</v>
      </c>
      <c r="K3759" t="s">
        <v>562</v>
      </c>
      <c r="L3759">
        <v>14000000</v>
      </c>
      <c r="M3759">
        <v>60103680</v>
      </c>
      <c r="N3759" t="s">
        <v>8348</v>
      </c>
      <c r="O3759">
        <v>106</v>
      </c>
    </row>
    <row r="3760" spans="1:15" x14ac:dyDescent="0.25">
      <c r="A3760" t="s">
        <v>12072</v>
      </c>
      <c r="B3760" t="s">
        <v>41</v>
      </c>
      <c r="C3760" t="s">
        <v>34</v>
      </c>
      <c r="D3760">
        <v>2000</v>
      </c>
      <c r="E3760" t="s">
        <v>12071</v>
      </c>
      <c r="F3760">
        <v>6.3</v>
      </c>
      <c r="G3760">
        <v>56000</v>
      </c>
      <c r="H3760" t="s">
        <v>5074</v>
      </c>
      <c r="I3760" t="s">
        <v>5788</v>
      </c>
      <c r="J3760" t="s">
        <v>7239</v>
      </c>
      <c r="K3760" t="s">
        <v>7</v>
      </c>
      <c r="L3760">
        <v>65000000</v>
      </c>
      <c r="M3760">
        <v>62761005</v>
      </c>
      <c r="N3760" t="s">
        <v>6977</v>
      </c>
      <c r="O3760">
        <v>135</v>
      </c>
    </row>
    <row r="3761" spans="1:15" x14ac:dyDescent="0.25">
      <c r="A3761" t="s">
        <v>12070</v>
      </c>
      <c r="B3761" t="s">
        <v>41</v>
      </c>
      <c r="C3761" t="s">
        <v>24</v>
      </c>
      <c r="D3761">
        <v>2000</v>
      </c>
      <c r="E3761" t="s">
        <v>11957</v>
      </c>
      <c r="F3761">
        <v>6.6</v>
      </c>
      <c r="G3761">
        <v>11000</v>
      </c>
      <c r="H3761" t="s">
        <v>1922</v>
      </c>
      <c r="I3761" t="s">
        <v>1922</v>
      </c>
      <c r="J3761" t="s">
        <v>12069</v>
      </c>
      <c r="K3761" t="s">
        <v>7</v>
      </c>
      <c r="L3761">
        <v>10000000</v>
      </c>
      <c r="M3761">
        <v>2463650</v>
      </c>
      <c r="N3761" t="s">
        <v>666</v>
      </c>
      <c r="O3761">
        <v>135</v>
      </c>
    </row>
    <row r="3762" spans="1:15" x14ac:dyDescent="0.25">
      <c r="A3762" t="s">
        <v>12068</v>
      </c>
      <c r="B3762" t="s">
        <v>41</v>
      </c>
      <c r="C3762" t="s">
        <v>11</v>
      </c>
      <c r="D3762">
        <v>2000</v>
      </c>
      <c r="E3762" t="s">
        <v>11481</v>
      </c>
      <c r="F3762">
        <v>6.9</v>
      </c>
      <c r="G3762">
        <v>40000</v>
      </c>
      <c r="H3762" t="s">
        <v>12067</v>
      </c>
      <c r="I3762" t="s">
        <v>12066</v>
      </c>
      <c r="J3762" t="s">
        <v>12065</v>
      </c>
      <c r="K3762" t="s">
        <v>265</v>
      </c>
      <c r="L3762">
        <v>8000000</v>
      </c>
      <c r="M3762">
        <v>11155214</v>
      </c>
      <c r="N3762" t="s">
        <v>12064</v>
      </c>
      <c r="O3762">
        <v>92</v>
      </c>
    </row>
    <row r="3763" spans="1:15" x14ac:dyDescent="0.25">
      <c r="A3763" t="s">
        <v>12063</v>
      </c>
      <c r="B3763" t="s">
        <v>915</v>
      </c>
      <c r="C3763" t="s">
        <v>100</v>
      </c>
      <c r="D3763">
        <v>2000</v>
      </c>
      <c r="E3763" t="s">
        <v>12062</v>
      </c>
      <c r="F3763">
        <v>4.2</v>
      </c>
      <c r="G3763">
        <v>3900</v>
      </c>
      <c r="H3763" t="s">
        <v>12061</v>
      </c>
      <c r="I3763" t="s">
        <v>12061</v>
      </c>
      <c r="J3763" t="s">
        <v>2690</v>
      </c>
      <c r="K3763" t="s">
        <v>265</v>
      </c>
      <c r="L3763">
        <v>19000000</v>
      </c>
      <c r="M3763">
        <v>19748009</v>
      </c>
      <c r="N3763" t="s">
        <v>12060</v>
      </c>
      <c r="O3763">
        <v>85</v>
      </c>
    </row>
    <row r="3764" spans="1:15" x14ac:dyDescent="0.25">
      <c r="A3764" t="s">
        <v>12059</v>
      </c>
      <c r="B3764" t="s">
        <v>41</v>
      </c>
      <c r="C3764" t="s">
        <v>11</v>
      </c>
      <c r="D3764">
        <v>2000</v>
      </c>
      <c r="E3764" t="s">
        <v>12058</v>
      </c>
      <c r="F3764">
        <v>7</v>
      </c>
      <c r="G3764">
        <v>39000</v>
      </c>
      <c r="H3764" t="s">
        <v>5997</v>
      </c>
      <c r="I3764" t="s">
        <v>12057</v>
      </c>
      <c r="J3764" t="s">
        <v>709</v>
      </c>
      <c r="K3764" t="s">
        <v>7</v>
      </c>
      <c r="L3764">
        <v>10000000</v>
      </c>
      <c r="M3764">
        <v>148701</v>
      </c>
      <c r="N3764" t="s">
        <v>12056</v>
      </c>
      <c r="O3764">
        <v>101</v>
      </c>
    </row>
    <row r="3765" spans="1:15" x14ac:dyDescent="0.25">
      <c r="A3765" t="s">
        <v>12055</v>
      </c>
      <c r="B3765" t="s">
        <v>101</v>
      </c>
      <c r="C3765" t="s">
        <v>24</v>
      </c>
      <c r="D3765">
        <v>2000</v>
      </c>
      <c r="E3765" t="s">
        <v>11979</v>
      </c>
      <c r="F3765">
        <v>6.9</v>
      </c>
      <c r="G3765">
        <v>20000</v>
      </c>
      <c r="H3765" t="s">
        <v>12054</v>
      </c>
      <c r="I3765" t="s">
        <v>12054</v>
      </c>
      <c r="J3765" t="s">
        <v>7679</v>
      </c>
      <c r="K3765" t="s">
        <v>7</v>
      </c>
      <c r="L3765">
        <v>24000000</v>
      </c>
      <c r="M3765">
        <v>36609995</v>
      </c>
      <c r="N3765" t="s">
        <v>704</v>
      </c>
      <c r="O3765">
        <v>115</v>
      </c>
    </row>
    <row r="3766" spans="1:15" x14ac:dyDescent="0.25">
      <c r="A3766" t="s">
        <v>12053</v>
      </c>
      <c r="B3766" t="s">
        <v>68</v>
      </c>
      <c r="C3766" t="s">
        <v>24</v>
      </c>
      <c r="D3766">
        <v>2000</v>
      </c>
      <c r="E3766" t="s">
        <v>12052</v>
      </c>
      <c r="F3766">
        <v>5.4</v>
      </c>
      <c r="G3766">
        <v>16000</v>
      </c>
      <c r="H3766" t="s">
        <v>10278</v>
      </c>
      <c r="I3766" t="s">
        <v>12051</v>
      </c>
      <c r="J3766" t="s">
        <v>10017</v>
      </c>
      <c r="K3766" t="s">
        <v>7</v>
      </c>
      <c r="L3766">
        <v>35000000</v>
      </c>
      <c r="M3766">
        <v>25850615</v>
      </c>
      <c r="N3766" t="s">
        <v>12050</v>
      </c>
      <c r="O3766">
        <v>94</v>
      </c>
    </row>
    <row r="3767" spans="1:15" x14ac:dyDescent="0.25">
      <c r="A3767" t="s">
        <v>12049</v>
      </c>
      <c r="B3767" t="s">
        <v>68</v>
      </c>
      <c r="C3767" t="s">
        <v>24</v>
      </c>
      <c r="D3767">
        <v>2000</v>
      </c>
      <c r="E3767" t="s">
        <v>11858</v>
      </c>
      <c r="F3767">
        <v>5.5</v>
      </c>
      <c r="G3767">
        <v>10000</v>
      </c>
      <c r="H3767" t="s">
        <v>12048</v>
      </c>
      <c r="I3767" t="s">
        <v>9505</v>
      </c>
      <c r="J3767" t="s">
        <v>12047</v>
      </c>
      <c r="K3767" t="s">
        <v>7</v>
      </c>
      <c r="L3767">
        <v>32000000</v>
      </c>
      <c r="M3767">
        <v>9902115</v>
      </c>
      <c r="N3767" t="s">
        <v>114</v>
      </c>
      <c r="O3767">
        <v>94</v>
      </c>
    </row>
    <row r="3768" spans="1:15" x14ac:dyDescent="0.25">
      <c r="A3768" t="s">
        <v>12046</v>
      </c>
      <c r="B3768" t="s">
        <v>41</v>
      </c>
      <c r="C3768" t="s">
        <v>24</v>
      </c>
      <c r="D3768">
        <v>2000</v>
      </c>
      <c r="E3768" t="s">
        <v>12045</v>
      </c>
      <c r="F3768">
        <v>6.6</v>
      </c>
      <c r="G3768">
        <v>5300</v>
      </c>
      <c r="H3768" t="s">
        <v>1192</v>
      </c>
      <c r="I3768" t="s">
        <v>2073</v>
      </c>
      <c r="J3768" t="s">
        <v>2073</v>
      </c>
      <c r="K3768" t="s">
        <v>7</v>
      </c>
      <c r="L3768">
        <v>250000</v>
      </c>
      <c r="M3768">
        <v>1182065</v>
      </c>
      <c r="N3768" t="s">
        <v>11253</v>
      </c>
      <c r="O3768">
        <v>96</v>
      </c>
    </row>
    <row r="3769" spans="1:15" x14ac:dyDescent="0.25">
      <c r="A3769" t="s">
        <v>12044</v>
      </c>
      <c r="B3769" t="s">
        <v>68</v>
      </c>
      <c r="C3769" t="s">
        <v>11</v>
      </c>
      <c r="D3769">
        <v>2000</v>
      </c>
      <c r="E3769" t="s">
        <v>11906</v>
      </c>
      <c r="F3769">
        <v>5.6</v>
      </c>
      <c r="G3769">
        <v>25000</v>
      </c>
      <c r="H3769" t="s">
        <v>9714</v>
      </c>
      <c r="I3769" t="s">
        <v>5654</v>
      </c>
      <c r="J3769" t="s">
        <v>5551</v>
      </c>
      <c r="K3769" t="s">
        <v>7</v>
      </c>
      <c r="L3769">
        <v>65000000</v>
      </c>
      <c r="M3769">
        <v>90726668</v>
      </c>
      <c r="N3769" t="s">
        <v>704</v>
      </c>
      <c r="O3769">
        <v>103</v>
      </c>
    </row>
    <row r="3770" spans="1:15" x14ac:dyDescent="0.25">
      <c r="A3770" t="s">
        <v>12043</v>
      </c>
      <c r="B3770" t="s">
        <v>41</v>
      </c>
      <c r="C3770" t="s">
        <v>409</v>
      </c>
      <c r="D3770">
        <v>2000</v>
      </c>
      <c r="E3770" t="s">
        <v>11335</v>
      </c>
      <c r="F3770">
        <v>7</v>
      </c>
      <c r="G3770">
        <v>27000</v>
      </c>
      <c r="H3770" t="s">
        <v>7834</v>
      </c>
      <c r="I3770" t="s">
        <v>12042</v>
      </c>
      <c r="J3770" t="s">
        <v>7834</v>
      </c>
      <c r="K3770" t="s">
        <v>7</v>
      </c>
      <c r="L3770">
        <v>6000000</v>
      </c>
      <c r="M3770">
        <v>10994533</v>
      </c>
      <c r="N3770" t="s">
        <v>12041</v>
      </c>
      <c r="O3770">
        <v>122</v>
      </c>
    </row>
    <row r="3771" spans="1:15" x14ac:dyDescent="0.25">
      <c r="A3771" t="s">
        <v>12040</v>
      </c>
      <c r="B3771" t="s">
        <v>41</v>
      </c>
      <c r="C3771" t="s">
        <v>34</v>
      </c>
      <c r="D3771">
        <v>2000</v>
      </c>
      <c r="E3771" t="s">
        <v>12039</v>
      </c>
      <c r="F3771">
        <v>5.7</v>
      </c>
      <c r="G3771">
        <v>29000</v>
      </c>
      <c r="H3771" t="s">
        <v>12038</v>
      </c>
      <c r="I3771" t="s">
        <v>12037</v>
      </c>
      <c r="J3771" t="s">
        <v>10050</v>
      </c>
      <c r="K3771" t="s">
        <v>7</v>
      </c>
      <c r="L3771">
        <v>60000000</v>
      </c>
      <c r="M3771">
        <v>40400425</v>
      </c>
      <c r="N3771" t="s">
        <v>6260</v>
      </c>
      <c r="O3771">
        <v>117</v>
      </c>
    </row>
    <row r="3772" spans="1:15" x14ac:dyDescent="0.25">
      <c r="A3772" t="s">
        <v>12036</v>
      </c>
      <c r="B3772" t="s">
        <v>41</v>
      </c>
      <c r="C3772" t="s">
        <v>409</v>
      </c>
      <c r="D3772">
        <v>2000</v>
      </c>
      <c r="E3772" t="s">
        <v>11543</v>
      </c>
      <c r="F3772">
        <v>7.2</v>
      </c>
      <c r="G3772">
        <v>24000</v>
      </c>
      <c r="H3772" t="s">
        <v>1511</v>
      </c>
      <c r="I3772" t="s">
        <v>12035</v>
      </c>
      <c r="J3772" t="s">
        <v>6694</v>
      </c>
      <c r="K3772" t="s">
        <v>7</v>
      </c>
      <c r="M3772">
        <v>8601053</v>
      </c>
      <c r="N3772" t="s">
        <v>12034</v>
      </c>
      <c r="O3772">
        <v>133</v>
      </c>
    </row>
    <row r="3773" spans="1:15" x14ac:dyDescent="0.25">
      <c r="A3773" t="s">
        <v>12033</v>
      </c>
      <c r="B3773" t="s">
        <v>68</v>
      </c>
      <c r="C3773" t="s">
        <v>34</v>
      </c>
      <c r="D3773">
        <v>2000</v>
      </c>
      <c r="E3773" t="s">
        <v>11324</v>
      </c>
      <c r="F3773">
        <v>4.5</v>
      </c>
      <c r="G3773">
        <v>9200</v>
      </c>
      <c r="H3773" t="s">
        <v>12032</v>
      </c>
      <c r="I3773" t="s">
        <v>10675</v>
      </c>
      <c r="J3773" t="s">
        <v>7655</v>
      </c>
      <c r="K3773" t="s">
        <v>95</v>
      </c>
      <c r="L3773">
        <v>4000000</v>
      </c>
      <c r="M3773">
        <v>4224065</v>
      </c>
      <c r="N3773" t="s">
        <v>12031</v>
      </c>
      <c r="O3773">
        <v>96</v>
      </c>
    </row>
    <row r="3774" spans="1:15" x14ac:dyDescent="0.25">
      <c r="A3774" t="s">
        <v>12030</v>
      </c>
      <c r="B3774" t="s">
        <v>41</v>
      </c>
      <c r="C3774" t="s">
        <v>24</v>
      </c>
      <c r="D3774">
        <v>2000</v>
      </c>
      <c r="E3774" t="s">
        <v>12029</v>
      </c>
      <c r="F3774">
        <v>6.2</v>
      </c>
      <c r="G3774">
        <v>5300</v>
      </c>
      <c r="H3774" t="s">
        <v>12028</v>
      </c>
      <c r="I3774" t="s">
        <v>12028</v>
      </c>
      <c r="J3774" t="s">
        <v>12027</v>
      </c>
      <c r="K3774" t="s">
        <v>7</v>
      </c>
      <c r="M3774">
        <v>580372</v>
      </c>
      <c r="N3774" t="s">
        <v>12026</v>
      </c>
      <c r="O3774">
        <v>82</v>
      </c>
    </row>
    <row r="3775" spans="1:15" x14ac:dyDescent="0.25">
      <c r="A3775" t="s">
        <v>12025</v>
      </c>
      <c r="B3775" t="s">
        <v>382</v>
      </c>
      <c r="C3775" t="s">
        <v>24</v>
      </c>
      <c r="D3775">
        <v>2000</v>
      </c>
      <c r="E3775" t="s">
        <v>11307</v>
      </c>
      <c r="F3775">
        <v>6.2</v>
      </c>
      <c r="G3775">
        <v>5700</v>
      </c>
      <c r="H3775" t="s">
        <v>12024</v>
      </c>
      <c r="I3775" t="s">
        <v>12023</v>
      </c>
      <c r="J3775" t="s">
        <v>12022</v>
      </c>
      <c r="K3775" t="s">
        <v>504</v>
      </c>
      <c r="L3775">
        <v>1500000</v>
      </c>
      <c r="M3775">
        <v>268117</v>
      </c>
      <c r="N3775" t="s">
        <v>12021</v>
      </c>
      <c r="O3775">
        <v>95</v>
      </c>
    </row>
    <row r="3776" spans="1:15" x14ac:dyDescent="0.25">
      <c r="A3776" t="s">
        <v>12020</v>
      </c>
      <c r="B3776" t="s">
        <v>41</v>
      </c>
      <c r="C3776" t="s">
        <v>34</v>
      </c>
      <c r="D3776">
        <v>2000</v>
      </c>
      <c r="E3776" t="s">
        <v>11921</v>
      </c>
      <c r="F3776">
        <v>5.8</v>
      </c>
      <c r="G3776">
        <v>11000</v>
      </c>
      <c r="H3776" t="s">
        <v>1806</v>
      </c>
      <c r="I3776" t="s">
        <v>12019</v>
      </c>
      <c r="J3776" t="s">
        <v>2233</v>
      </c>
      <c r="K3776" t="s">
        <v>95</v>
      </c>
      <c r="L3776">
        <v>51000000</v>
      </c>
      <c r="M3776">
        <v>15471969</v>
      </c>
      <c r="N3776" t="s">
        <v>6977</v>
      </c>
      <c r="O3776">
        <v>119</v>
      </c>
    </row>
    <row r="3777" spans="1:15" x14ac:dyDescent="0.25">
      <c r="A3777" t="s">
        <v>12018</v>
      </c>
      <c r="B3777" t="s">
        <v>41</v>
      </c>
      <c r="C3777" t="s">
        <v>24</v>
      </c>
      <c r="D3777">
        <v>2000</v>
      </c>
      <c r="E3777" t="s">
        <v>11997</v>
      </c>
      <c r="F3777">
        <v>6.9</v>
      </c>
      <c r="G3777">
        <v>18000</v>
      </c>
      <c r="H3777" t="s">
        <v>9293</v>
      </c>
      <c r="I3777" t="s">
        <v>12017</v>
      </c>
      <c r="J3777" t="s">
        <v>12016</v>
      </c>
      <c r="K3777" t="s">
        <v>265</v>
      </c>
      <c r="L3777">
        <v>10000000</v>
      </c>
      <c r="M3777">
        <v>28741330</v>
      </c>
      <c r="N3777" t="s">
        <v>12015</v>
      </c>
      <c r="O3777">
        <v>93</v>
      </c>
    </row>
    <row r="3778" spans="1:15" x14ac:dyDescent="0.25">
      <c r="A3778" t="s">
        <v>12014</v>
      </c>
      <c r="B3778" t="s">
        <v>41</v>
      </c>
      <c r="C3778" t="s">
        <v>11</v>
      </c>
      <c r="D3778">
        <v>2000</v>
      </c>
      <c r="E3778" t="s">
        <v>12013</v>
      </c>
      <c r="F3778">
        <v>6</v>
      </c>
      <c r="G3778">
        <v>9200</v>
      </c>
      <c r="H3778" t="s">
        <v>12012</v>
      </c>
      <c r="I3778" t="s">
        <v>5316</v>
      </c>
      <c r="J3778" t="s">
        <v>2283</v>
      </c>
      <c r="K3778" t="s">
        <v>7</v>
      </c>
      <c r="L3778">
        <v>2000000</v>
      </c>
      <c r="M3778">
        <v>2046433</v>
      </c>
      <c r="N3778" t="s">
        <v>12011</v>
      </c>
      <c r="O3778">
        <v>112</v>
      </c>
    </row>
    <row r="3779" spans="1:15" x14ac:dyDescent="0.25">
      <c r="A3779" t="s">
        <v>12010</v>
      </c>
      <c r="B3779" t="s">
        <v>52</v>
      </c>
      <c r="C3779" t="s">
        <v>11</v>
      </c>
      <c r="D3779">
        <v>2000</v>
      </c>
      <c r="E3779" t="s">
        <v>12009</v>
      </c>
      <c r="F3779">
        <v>7</v>
      </c>
      <c r="G3779">
        <v>13000</v>
      </c>
      <c r="H3779" t="s">
        <v>9846</v>
      </c>
      <c r="I3779" t="s">
        <v>9846</v>
      </c>
      <c r="J3779" t="s">
        <v>12008</v>
      </c>
      <c r="K3779" t="s">
        <v>220</v>
      </c>
      <c r="L3779">
        <v>1000000</v>
      </c>
      <c r="M3779">
        <v>24963</v>
      </c>
      <c r="N3779" t="s">
        <v>12007</v>
      </c>
      <c r="O3779">
        <v>90</v>
      </c>
    </row>
    <row r="3780" spans="1:15" x14ac:dyDescent="0.25">
      <c r="A3780" t="s">
        <v>12006</v>
      </c>
      <c r="B3780" t="s">
        <v>52</v>
      </c>
      <c r="C3780" t="s">
        <v>24</v>
      </c>
      <c r="D3780">
        <v>2000</v>
      </c>
      <c r="E3780" t="s">
        <v>12005</v>
      </c>
      <c r="F3780">
        <v>6.8</v>
      </c>
      <c r="G3780">
        <v>6200</v>
      </c>
      <c r="H3780" t="s">
        <v>2371</v>
      </c>
      <c r="I3780" t="s">
        <v>12004</v>
      </c>
      <c r="J3780" t="s">
        <v>12003</v>
      </c>
      <c r="K3780" t="s">
        <v>562</v>
      </c>
      <c r="N3780" t="s">
        <v>9658</v>
      </c>
      <c r="O3780">
        <v>82</v>
      </c>
    </row>
    <row r="3781" spans="1:15" x14ac:dyDescent="0.25">
      <c r="A3781" t="s">
        <v>12002</v>
      </c>
      <c r="B3781" t="s">
        <v>41</v>
      </c>
      <c r="C3781" t="s">
        <v>24</v>
      </c>
      <c r="D3781">
        <v>2000</v>
      </c>
      <c r="E3781" t="s">
        <v>12001</v>
      </c>
      <c r="F3781">
        <v>6.8</v>
      </c>
      <c r="G3781">
        <v>5600</v>
      </c>
      <c r="H3781" t="s">
        <v>12000</v>
      </c>
      <c r="I3781" t="s">
        <v>12000</v>
      </c>
      <c r="J3781" t="s">
        <v>5010</v>
      </c>
      <c r="K3781" t="s">
        <v>265</v>
      </c>
      <c r="M3781">
        <v>1961054</v>
      </c>
      <c r="N3781" t="s">
        <v>11999</v>
      </c>
      <c r="O3781">
        <v>91</v>
      </c>
    </row>
    <row r="3782" spans="1:15" x14ac:dyDescent="0.25">
      <c r="A3782" t="s">
        <v>11998</v>
      </c>
      <c r="B3782" t="s">
        <v>41</v>
      </c>
      <c r="C3782" t="s">
        <v>34</v>
      </c>
      <c r="D3782">
        <v>2000</v>
      </c>
      <c r="E3782" t="s">
        <v>11997</v>
      </c>
      <c r="F3782">
        <v>4.5999999999999996</v>
      </c>
      <c r="G3782">
        <v>20000</v>
      </c>
      <c r="H3782" t="s">
        <v>11996</v>
      </c>
      <c r="I3782" t="s">
        <v>11995</v>
      </c>
      <c r="J3782" t="s">
        <v>11994</v>
      </c>
      <c r="K3782" t="s">
        <v>265</v>
      </c>
      <c r="L3782">
        <v>25000000</v>
      </c>
      <c r="M3782">
        <v>15843608</v>
      </c>
      <c r="N3782" t="s">
        <v>11993</v>
      </c>
      <c r="O3782">
        <v>87</v>
      </c>
    </row>
    <row r="3783" spans="1:15" x14ac:dyDescent="0.25">
      <c r="A3783" t="s">
        <v>11992</v>
      </c>
      <c r="B3783" t="s">
        <v>41</v>
      </c>
      <c r="C3783" t="s">
        <v>24</v>
      </c>
      <c r="D3783">
        <v>2000</v>
      </c>
      <c r="E3783" t="s">
        <v>11822</v>
      </c>
      <c r="F3783">
        <v>4.5999999999999996</v>
      </c>
      <c r="G3783">
        <v>18000</v>
      </c>
      <c r="H3783" t="s">
        <v>10186</v>
      </c>
      <c r="I3783" t="s">
        <v>11991</v>
      </c>
      <c r="J3783" t="s">
        <v>5551</v>
      </c>
      <c r="K3783" t="s">
        <v>7</v>
      </c>
      <c r="L3783">
        <v>23000000</v>
      </c>
      <c r="M3783">
        <v>22844291</v>
      </c>
      <c r="N3783" t="s">
        <v>11253</v>
      </c>
      <c r="O3783">
        <v>122</v>
      </c>
    </row>
    <row r="3784" spans="1:15" x14ac:dyDescent="0.25">
      <c r="A3784" t="s">
        <v>11990</v>
      </c>
      <c r="B3784" t="s">
        <v>41</v>
      </c>
      <c r="C3784" t="s">
        <v>87</v>
      </c>
      <c r="D3784">
        <v>2000</v>
      </c>
      <c r="E3784" t="s">
        <v>11989</v>
      </c>
      <c r="F3784">
        <v>6.4</v>
      </c>
      <c r="G3784">
        <v>20000</v>
      </c>
      <c r="H3784" t="s">
        <v>879</v>
      </c>
      <c r="I3784" t="s">
        <v>879</v>
      </c>
      <c r="J3784" t="s">
        <v>1708</v>
      </c>
      <c r="K3784" t="s">
        <v>7</v>
      </c>
      <c r="L3784">
        <v>24000000</v>
      </c>
      <c r="M3784">
        <v>924036</v>
      </c>
      <c r="N3784" t="s">
        <v>3464</v>
      </c>
      <c r="O3784">
        <v>115</v>
      </c>
    </row>
    <row r="3785" spans="1:15" x14ac:dyDescent="0.25">
      <c r="A3785" t="s">
        <v>11988</v>
      </c>
      <c r="B3785" t="s">
        <v>41</v>
      </c>
      <c r="C3785" t="s">
        <v>5</v>
      </c>
      <c r="D3785">
        <v>2000</v>
      </c>
      <c r="E3785" t="s">
        <v>11983</v>
      </c>
      <c r="F3785">
        <v>4.3</v>
      </c>
      <c r="G3785">
        <v>16000</v>
      </c>
      <c r="H3785" t="s">
        <v>11987</v>
      </c>
      <c r="I3785" t="s">
        <v>11986</v>
      </c>
      <c r="J3785" t="s">
        <v>11985</v>
      </c>
      <c r="K3785" t="s">
        <v>95</v>
      </c>
      <c r="L3785">
        <v>14000000</v>
      </c>
      <c r="M3785">
        <v>38574362</v>
      </c>
      <c r="N3785" t="s">
        <v>8657</v>
      </c>
      <c r="O3785">
        <v>97</v>
      </c>
    </row>
    <row r="3786" spans="1:15" x14ac:dyDescent="0.25">
      <c r="A3786" t="s">
        <v>11984</v>
      </c>
      <c r="B3786" t="s">
        <v>41</v>
      </c>
      <c r="C3786" t="s">
        <v>24</v>
      </c>
      <c r="D3786">
        <v>2000</v>
      </c>
      <c r="E3786" t="s">
        <v>11983</v>
      </c>
      <c r="F3786">
        <v>5.3</v>
      </c>
      <c r="G3786">
        <v>10000</v>
      </c>
      <c r="H3786" t="s">
        <v>11982</v>
      </c>
      <c r="I3786" t="s">
        <v>11981</v>
      </c>
      <c r="J3786" t="s">
        <v>1652</v>
      </c>
      <c r="K3786" t="s">
        <v>7</v>
      </c>
      <c r="L3786">
        <v>8000000</v>
      </c>
      <c r="M3786">
        <v>10194274</v>
      </c>
      <c r="N3786" t="s">
        <v>617</v>
      </c>
      <c r="O3786">
        <v>92</v>
      </c>
    </row>
    <row r="3787" spans="1:15" x14ac:dyDescent="0.25">
      <c r="A3787" t="s">
        <v>11980</v>
      </c>
      <c r="B3787" t="s">
        <v>68</v>
      </c>
      <c r="C3787" t="s">
        <v>24</v>
      </c>
      <c r="D3787">
        <v>2000</v>
      </c>
      <c r="E3787" t="s">
        <v>11979</v>
      </c>
      <c r="F3787">
        <v>5.4</v>
      </c>
      <c r="G3787">
        <v>14000</v>
      </c>
      <c r="H3787" t="s">
        <v>5337</v>
      </c>
      <c r="I3787" t="s">
        <v>4288</v>
      </c>
      <c r="J3787" t="s">
        <v>11131</v>
      </c>
      <c r="K3787" t="s">
        <v>7</v>
      </c>
      <c r="L3787">
        <v>24000000</v>
      </c>
      <c r="M3787">
        <v>12452362</v>
      </c>
      <c r="N3787" t="s">
        <v>11978</v>
      </c>
      <c r="O3787">
        <v>107</v>
      </c>
    </row>
    <row r="3788" spans="1:15" x14ac:dyDescent="0.25">
      <c r="A3788" t="s">
        <v>11977</v>
      </c>
      <c r="B3788" t="s">
        <v>41</v>
      </c>
      <c r="C3788" t="s">
        <v>73</v>
      </c>
      <c r="D3788">
        <v>2000</v>
      </c>
      <c r="E3788" t="s">
        <v>11474</v>
      </c>
      <c r="F3788">
        <v>7.7</v>
      </c>
      <c r="G3788">
        <v>30000</v>
      </c>
      <c r="H3788" t="s">
        <v>11976</v>
      </c>
      <c r="I3788" t="s">
        <v>11975</v>
      </c>
      <c r="J3788" t="s">
        <v>11974</v>
      </c>
      <c r="K3788" t="s">
        <v>197</v>
      </c>
      <c r="M3788">
        <v>151086</v>
      </c>
      <c r="N3788" t="s">
        <v>7085</v>
      </c>
      <c r="O3788">
        <v>103</v>
      </c>
    </row>
    <row r="3789" spans="1:15" x14ac:dyDescent="0.25">
      <c r="A3789" t="s">
        <v>11973</v>
      </c>
      <c r="C3789" t="s">
        <v>11</v>
      </c>
      <c r="D3789">
        <v>2000</v>
      </c>
      <c r="E3789" t="s">
        <v>11972</v>
      </c>
      <c r="F3789">
        <v>8.1999999999999993</v>
      </c>
      <c r="G3789">
        <v>13000</v>
      </c>
      <c r="H3789" t="s">
        <v>11971</v>
      </c>
      <c r="I3789" t="s">
        <v>11970</v>
      </c>
      <c r="J3789" t="s">
        <v>11969</v>
      </c>
      <c r="K3789" t="s">
        <v>3470</v>
      </c>
      <c r="M3789">
        <v>25461</v>
      </c>
      <c r="N3789" t="s">
        <v>11968</v>
      </c>
      <c r="O3789">
        <v>145</v>
      </c>
    </row>
    <row r="3790" spans="1:15" x14ac:dyDescent="0.25">
      <c r="A3790" t="s">
        <v>11967</v>
      </c>
      <c r="B3790" t="s">
        <v>41</v>
      </c>
      <c r="C3790" t="s">
        <v>24</v>
      </c>
      <c r="D3790">
        <v>2000</v>
      </c>
      <c r="E3790" t="s">
        <v>11822</v>
      </c>
      <c r="F3790">
        <v>5.2</v>
      </c>
      <c r="G3790">
        <v>13000</v>
      </c>
      <c r="H3790" t="s">
        <v>2042</v>
      </c>
      <c r="I3790" t="s">
        <v>11966</v>
      </c>
      <c r="J3790" t="s">
        <v>11966</v>
      </c>
      <c r="K3790" t="s">
        <v>7</v>
      </c>
      <c r="L3790">
        <v>24000000</v>
      </c>
      <c r="M3790">
        <v>13743212</v>
      </c>
      <c r="N3790" t="s">
        <v>11965</v>
      </c>
      <c r="O3790">
        <v>84</v>
      </c>
    </row>
    <row r="3791" spans="1:15" x14ac:dyDescent="0.25">
      <c r="A3791" t="s">
        <v>11964</v>
      </c>
      <c r="B3791" t="s">
        <v>41</v>
      </c>
      <c r="C3791" t="s">
        <v>11</v>
      </c>
      <c r="D3791">
        <v>2000</v>
      </c>
      <c r="E3791" t="s">
        <v>11822</v>
      </c>
      <c r="F3791">
        <v>6.9</v>
      </c>
      <c r="G3791">
        <v>23000</v>
      </c>
      <c r="H3791" t="s">
        <v>6004</v>
      </c>
      <c r="I3791" t="s">
        <v>6004</v>
      </c>
      <c r="J3791" t="s">
        <v>9165</v>
      </c>
      <c r="K3791" t="s">
        <v>7</v>
      </c>
      <c r="L3791">
        <v>20000000</v>
      </c>
      <c r="M3791">
        <v>22428990</v>
      </c>
      <c r="N3791" t="s">
        <v>11963</v>
      </c>
      <c r="O3791">
        <v>126</v>
      </c>
    </row>
    <row r="3792" spans="1:15" x14ac:dyDescent="0.25">
      <c r="A3792" t="s">
        <v>11962</v>
      </c>
      <c r="B3792" t="s">
        <v>41</v>
      </c>
      <c r="C3792" t="s">
        <v>87</v>
      </c>
      <c r="D3792">
        <v>2000</v>
      </c>
      <c r="E3792" t="s">
        <v>11961</v>
      </c>
      <c r="F3792">
        <v>7.9</v>
      </c>
      <c r="G3792">
        <v>51000</v>
      </c>
      <c r="H3792" t="s">
        <v>11960</v>
      </c>
      <c r="I3792" t="s">
        <v>11960</v>
      </c>
      <c r="J3792" t="s">
        <v>7431</v>
      </c>
      <c r="K3792" t="s">
        <v>379</v>
      </c>
      <c r="L3792">
        <v>1500000</v>
      </c>
      <c r="M3792">
        <v>12413888</v>
      </c>
      <c r="N3792" t="s">
        <v>11959</v>
      </c>
      <c r="O3792">
        <v>114</v>
      </c>
    </row>
    <row r="3793" spans="1:15" x14ac:dyDescent="0.25">
      <c r="A3793" t="s">
        <v>11958</v>
      </c>
      <c r="B3793" t="s">
        <v>41</v>
      </c>
      <c r="C3793" t="s">
        <v>24</v>
      </c>
      <c r="D3793">
        <v>2000</v>
      </c>
      <c r="E3793" t="s">
        <v>11957</v>
      </c>
      <c r="F3793">
        <v>7</v>
      </c>
      <c r="G3793">
        <v>7300</v>
      </c>
      <c r="H3793" t="s">
        <v>1734</v>
      </c>
      <c r="I3793" t="s">
        <v>1734</v>
      </c>
      <c r="J3793" t="s">
        <v>8547</v>
      </c>
      <c r="K3793" t="s">
        <v>7</v>
      </c>
      <c r="L3793">
        <v>1000000</v>
      </c>
      <c r="M3793">
        <v>2019121</v>
      </c>
      <c r="N3793" t="s">
        <v>11956</v>
      </c>
      <c r="O3793">
        <v>94</v>
      </c>
    </row>
    <row r="3794" spans="1:15" x14ac:dyDescent="0.25">
      <c r="A3794" t="s">
        <v>11955</v>
      </c>
      <c r="B3794" t="s">
        <v>68</v>
      </c>
      <c r="C3794" t="s">
        <v>11</v>
      </c>
      <c r="D3794">
        <v>2000</v>
      </c>
      <c r="E3794" t="s">
        <v>11954</v>
      </c>
      <c r="F3794">
        <v>4.7</v>
      </c>
      <c r="G3794">
        <v>4400</v>
      </c>
      <c r="H3794" t="s">
        <v>11953</v>
      </c>
      <c r="I3794" t="s">
        <v>11952</v>
      </c>
      <c r="J3794" t="s">
        <v>11951</v>
      </c>
      <c r="K3794" t="s">
        <v>7</v>
      </c>
      <c r="L3794">
        <v>24000000</v>
      </c>
      <c r="M3794">
        <v>5280035</v>
      </c>
      <c r="N3794" t="s">
        <v>6260</v>
      </c>
      <c r="O3794">
        <v>105</v>
      </c>
    </row>
    <row r="3795" spans="1:15" x14ac:dyDescent="0.25">
      <c r="A3795" t="s">
        <v>11950</v>
      </c>
      <c r="B3795" t="s">
        <v>41</v>
      </c>
      <c r="C3795" t="s">
        <v>11</v>
      </c>
      <c r="D3795">
        <v>2000</v>
      </c>
      <c r="E3795" t="s">
        <v>11816</v>
      </c>
      <c r="F3795">
        <v>6.8</v>
      </c>
      <c r="G3795">
        <v>9400</v>
      </c>
      <c r="H3795" t="s">
        <v>1442</v>
      </c>
      <c r="I3795" t="s">
        <v>1442</v>
      </c>
      <c r="J3795" t="s">
        <v>8595</v>
      </c>
      <c r="K3795" t="s">
        <v>7</v>
      </c>
      <c r="L3795">
        <v>1000000</v>
      </c>
      <c r="M3795">
        <v>1666028</v>
      </c>
      <c r="N3795" t="s">
        <v>11949</v>
      </c>
      <c r="O3795">
        <v>110</v>
      </c>
    </row>
    <row r="3796" spans="1:15" x14ac:dyDescent="0.25">
      <c r="A3796" t="s">
        <v>4953</v>
      </c>
      <c r="B3796" t="s">
        <v>41</v>
      </c>
      <c r="C3796" t="s">
        <v>24</v>
      </c>
      <c r="D3796">
        <v>2000</v>
      </c>
      <c r="E3796" t="s">
        <v>11948</v>
      </c>
      <c r="F3796">
        <v>5.8</v>
      </c>
      <c r="G3796">
        <v>3600</v>
      </c>
      <c r="H3796" t="s">
        <v>11947</v>
      </c>
      <c r="I3796" t="s">
        <v>11946</v>
      </c>
      <c r="J3796" t="s">
        <v>2213</v>
      </c>
      <c r="K3796" t="s">
        <v>265</v>
      </c>
      <c r="M3796">
        <v>313768</v>
      </c>
      <c r="N3796" t="s">
        <v>11945</v>
      </c>
      <c r="O3796">
        <v>86</v>
      </c>
    </row>
    <row r="3797" spans="1:15" x14ac:dyDescent="0.25">
      <c r="A3797" t="s">
        <v>11944</v>
      </c>
      <c r="B3797" t="s">
        <v>41</v>
      </c>
      <c r="C3797" t="s">
        <v>11</v>
      </c>
      <c r="D3797">
        <v>2000</v>
      </c>
      <c r="E3797" t="s">
        <v>11943</v>
      </c>
      <c r="F3797">
        <v>5.9</v>
      </c>
      <c r="G3797">
        <v>15000</v>
      </c>
      <c r="H3797" t="s">
        <v>11942</v>
      </c>
      <c r="I3797" t="s">
        <v>11548</v>
      </c>
      <c r="J3797" t="s">
        <v>4487</v>
      </c>
      <c r="K3797" t="s">
        <v>7</v>
      </c>
      <c r="L3797">
        <v>24000000</v>
      </c>
      <c r="M3797">
        <v>12591270</v>
      </c>
      <c r="N3797" t="s">
        <v>11941</v>
      </c>
      <c r="O3797">
        <v>90</v>
      </c>
    </row>
    <row r="3798" spans="1:15" x14ac:dyDescent="0.25">
      <c r="A3798" t="s">
        <v>11940</v>
      </c>
      <c r="B3798" t="s">
        <v>41</v>
      </c>
      <c r="C3798" t="s">
        <v>11</v>
      </c>
      <c r="D3798">
        <v>2000</v>
      </c>
      <c r="E3798" t="s">
        <v>11858</v>
      </c>
      <c r="F3798">
        <v>6.5</v>
      </c>
      <c r="G3798">
        <v>6900</v>
      </c>
      <c r="H3798" t="s">
        <v>10266</v>
      </c>
      <c r="I3798" t="s">
        <v>11939</v>
      </c>
      <c r="J3798" t="s">
        <v>11938</v>
      </c>
      <c r="K3798" t="s">
        <v>7</v>
      </c>
      <c r="L3798">
        <v>8500000</v>
      </c>
      <c r="M3798">
        <v>270745</v>
      </c>
      <c r="N3798" t="s">
        <v>11937</v>
      </c>
      <c r="O3798">
        <v>105</v>
      </c>
    </row>
    <row r="3799" spans="1:15" x14ac:dyDescent="0.25">
      <c r="A3799" t="s">
        <v>11936</v>
      </c>
      <c r="B3799" t="s">
        <v>101</v>
      </c>
      <c r="C3799" t="s">
        <v>24</v>
      </c>
      <c r="D3799">
        <v>2000</v>
      </c>
      <c r="E3799" t="s">
        <v>11793</v>
      </c>
      <c r="F3799">
        <v>7</v>
      </c>
      <c r="G3799">
        <v>20000</v>
      </c>
      <c r="H3799" t="s">
        <v>8270</v>
      </c>
      <c r="I3799" t="s">
        <v>11935</v>
      </c>
      <c r="J3799" t="s">
        <v>9206</v>
      </c>
      <c r="K3799" t="s">
        <v>7</v>
      </c>
      <c r="L3799">
        <v>6000000</v>
      </c>
      <c r="M3799">
        <v>35547761</v>
      </c>
      <c r="N3799" t="s">
        <v>1701</v>
      </c>
      <c r="O3799">
        <v>95</v>
      </c>
    </row>
    <row r="3800" spans="1:15" x14ac:dyDescent="0.25">
      <c r="A3800" t="s">
        <v>11934</v>
      </c>
      <c r="B3800" t="s">
        <v>382</v>
      </c>
      <c r="C3800" t="s">
        <v>11</v>
      </c>
      <c r="D3800">
        <v>2000</v>
      </c>
      <c r="E3800" t="s">
        <v>11753</v>
      </c>
      <c r="F3800">
        <v>7.1</v>
      </c>
      <c r="G3800">
        <v>8500</v>
      </c>
      <c r="H3800" t="s">
        <v>2371</v>
      </c>
      <c r="I3800" t="s">
        <v>2371</v>
      </c>
      <c r="J3800" t="s">
        <v>3437</v>
      </c>
      <c r="K3800" t="s">
        <v>562</v>
      </c>
      <c r="M3800">
        <v>6531687</v>
      </c>
      <c r="N3800" t="s">
        <v>9658</v>
      </c>
      <c r="O3800">
        <v>92</v>
      </c>
    </row>
    <row r="3801" spans="1:15" x14ac:dyDescent="0.25">
      <c r="A3801" t="s">
        <v>11933</v>
      </c>
      <c r="B3801" t="s">
        <v>382</v>
      </c>
      <c r="C3801" t="s">
        <v>11</v>
      </c>
      <c r="D3801">
        <v>2000</v>
      </c>
      <c r="E3801" t="s">
        <v>11932</v>
      </c>
      <c r="F3801">
        <v>5.8</v>
      </c>
      <c r="G3801">
        <v>3200</v>
      </c>
      <c r="H3801" t="s">
        <v>11931</v>
      </c>
      <c r="I3801" t="s">
        <v>11931</v>
      </c>
      <c r="J3801" t="s">
        <v>11930</v>
      </c>
      <c r="K3801" t="s">
        <v>11929</v>
      </c>
      <c r="M3801">
        <v>126783</v>
      </c>
      <c r="N3801" t="s">
        <v>11928</v>
      </c>
      <c r="O3801">
        <v>87</v>
      </c>
    </row>
    <row r="3802" spans="1:15" x14ac:dyDescent="0.25">
      <c r="A3802" t="s">
        <v>11927</v>
      </c>
      <c r="B3802" t="s">
        <v>52</v>
      </c>
      <c r="C3802" t="s">
        <v>87</v>
      </c>
      <c r="D3802">
        <v>2000</v>
      </c>
      <c r="E3802" t="s">
        <v>11926</v>
      </c>
      <c r="F3802">
        <v>7.9</v>
      </c>
      <c r="G3802">
        <v>12000</v>
      </c>
      <c r="H3802" t="s">
        <v>11924</v>
      </c>
      <c r="I3802" t="s">
        <v>11925</v>
      </c>
      <c r="J3802" t="s">
        <v>11924</v>
      </c>
      <c r="K3802" t="s">
        <v>169</v>
      </c>
      <c r="M3802">
        <v>274675</v>
      </c>
      <c r="N3802" t="s">
        <v>11923</v>
      </c>
      <c r="O3802">
        <v>186</v>
      </c>
    </row>
    <row r="3803" spans="1:15" x14ac:dyDescent="0.25">
      <c r="A3803" t="s">
        <v>11922</v>
      </c>
      <c r="B3803" t="s">
        <v>41</v>
      </c>
      <c r="C3803" t="s">
        <v>24</v>
      </c>
      <c r="D3803">
        <v>2000</v>
      </c>
      <c r="E3803" t="s">
        <v>11921</v>
      </c>
      <c r="F3803">
        <v>6.1</v>
      </c>
      <c r="G3803">
        <v>9200</v>
      </c>
      <c r="H3803" t="s">
        <v>11920</v>
      </c>
      <c r="I3803" t="s">
        <v>11919</v>
      </c>
      <c r="J3803" t="s">
        <v>11918</v>
      </c>
      <c r="K3803" t="s">
        <v>7</v>
      </c>
      <c r="L3803">
        <v>21000000</v>
      </c>
      <c r="M3803">
        <v>6620242</v>
      </c>
      <c r="N3803" t="s">
        <v>8102</v>
      </c>
      <c r="O3803">
        <v>112</v>
      </c>
    </row>
    <row r="3804" spans="1:15" x14ac:dyDescent="0.25">
      <c r="A3804" t="s">
        <v>11917</v>
      </c>
      <c r="B3804" t="s">
        <v>41</v>
      </c>
      <c r="C3804" t="s">
        <v>87</v>
      </c>
      <c r="D3804">
        <v>2000</v>
      </c>
      <c r="E3804" t="s">
        <v>11916</v>
      </c>
      <c r="F3804">
        <v>5.9</v>
      </c>
      <c r="G3804">
        <v>9100</v>
      </c>
      <c r="H3804" t="s">
        <v>2247</v>
      </c>
      <c r="I3804" t="s">
        <v>11915</v>
      </c>
      <c r="J3804" t="s">
        <v>11914</v>
      </c>
      <c r="K3804" t="s">
        <v>7</v>
      </c>
      <c r="L3804">
        <v>16000000</v>
      </c>
      <c r="M3804">
        <v>321279</v>
      </c>
      <c r="N3804" t="s">
        <v>1794</v>
      </c>
      <c r="O3804">
        <v>114</v>
      </c>
    </row>
    <row r="3805" spans="1:15" x14ac:dyDescent="0.25">
      <c r="A3805" t="s">
        <v>11913</v>
      </c>
      <c r="B3805" t="s">
        <v>41</v>
      </c>
      <c r="C3805" t="s">
        <v>24</v>
      </c>
      <c r="D3805">
        <v>2000</v>
      </c>
      <c r="E3805" t="s">
        <v>11912</v>
      </c>
      <c r="F3805">
        <v>5</v>
      </c>
      <c r="G3805">
        <v>9900</v>
      </c>
      <c r="H3805" t="s">
        <v>7308</v>
      </c>
      <c r="I3805" t="s">
        <v>11056</v>
      </c>
      <c r="J3805" t="s">
        <v>568</v>
      </c>
      <c r="K3805" t="s">
        <v>562</v>
      </c>
      <c r="L3805">
        <v>63000000</v>
      </c>
      <c r="M3805">
        <v>10890222</v>
      </c>
      <c r="N3805" t="s">
        <v>108</v>
      </c>
      <c r="O3805">
        <v>105</v>
      </c>
    </row>
    <row r="3806" spans="1:15" x14ac:dyDescent="0.25">
      <c r="A3806" t="s">
        <v>11911</v>
      </c>
      <c r="B3806" t="s">
        <v>41</v>
      </c>
      <c r="C3806" t="s">
        <v>87</v>
      </c>
      <c r="D3806">
        <v>2000</v>
      </c>
      <c r="E3806" t="s">
        <v>11910</v>
      </c>
      <c r="F3806">
        <v>6.6</v>
      </c>
      <c r="G3806">
        <v>13000</v>
      </c>
      <c r="H3806" t="s">
        <v>2576</v>
      </c>
      <c r="I3806" t="s">
        <v>11909</v>
      </c>
      <c r="J3806" t="s">
        <v>1509</v>
      </c>
      <c r="K3806" t="s">
        <v>7</v>
      </c>
      <c r="L3806">
        <v>3600000</v>
      </c>
      <c r="M3806">
        <v>43805</v>
      </c>
      <c r="N3806" t="s">
        <v>11908</v>
      </c>
      <c r="O3806">
        <v>94</v>
      </c>
    </row>
    <row r="3807" spans="1:15" x14ac:dyDescent="0.25">
      <c r="A3807" t="s">
        <v>11907</v>
      </c>
      <c r="B3807" t="s">
        <v>41</v>
      </c>
      <c r="C3807" t="s">
        <v>87</v>
      </c>
      <c r="D3807">
        <v>2000</v>
      </c>
      <c r="E3807" t="s">
        <v>11906</v>
      </c>
      <c r="F3807">
        <v>5.0999999999999996</v>
      </c>
      <c r="G3807">
        <v>14000</v>
      </c>
      <c r="H3807" t="s">
        <v>256</v>
      </c>
      <c r="I3807" t="s">
        <v>11905</v>
      </c>
      <c r="J3807" t="s">
        <v>9944</v>
      </c>
      <c r="K3807" t="s">
        <v>7</v>
      </c>
      <c r="L3807">
        <v>65000000</v>
      </c>
      <c r="M3807">
        <v>40443010</v>
      </c>
      <c r="N3807" t="s">
        <v>108</v>
      </c>
      <c r="O3807">
        <v>107</v>
      </c>
    </row>
    <row r="3808" spans="1:15" x14ac:dyDescent="0.25">
      <c r="A3808" t="s">
        <v>11904</v>
      </c>
      <c r="B3808" t="s">
        <v>41</v>
      </c>
      <c r="C3808" t="s">
        <v>11</v>
      </c>
      <c r="D3808">
        <v>2000</v>
      </c>
      <c r="E3808" t="s">
        <v>11903</v>
      </c>
      <c r="F3808">
        <v>6.2</v>
      </c>
      <c r="G3808">
        <v>15000</v>
      </c>
      <c r="H3808" t="s">
        <v>5311</v>
      </c>
      <c r="I3808" t="s">
        <v>5311</v>
      </c>
      <c r="J3808" t="s">
        <v>7269</v>
      </c>
      <c r="K3808" t="s">
        <v>265</v>
      </c>
      <c r="M3808">
        <v>1322763</v>
      </c>
      <c r="N3808" t="s">
        <v>561</v>
      </c>
      <c r="O3808">
        <v>100</v>
      </c>
    </row>
    <row r="3809" spans="1:15" x14ac:dyDescent="0.25">
      <c r="A3809" t="s">
        <v>11902</v>
      </c>
      <c r="B3809" t="s">
        <v>41</v>
      </c>
      <c r="C3809" t="s">
        <v>24</v>
      </c>
      <c r="D3809">
        <v>2000</v>
      </c>
      <c r="E3809" t="s">
        <v>11360</v>
      </c>
      <c r="F3809">
        <v>6.8</v>
      </c>
      <c r="G3809">
        <v>21000</v>
      </c>
      <c r="H3809" t="s">
        <v>7622</v>
      </c>
      <c r="I3809" t="s">
        <v>7622</v>
      </c>
      <c r="J3809" t="s">
        <v>4362</v>
      </c>
      <c r="K3809" t="s">
        <v>562</v>
      </c>
      <c r="M3809">
        <v>9206279</v>
      </c>
      <c r="N3809" t="s">
        <v>11901</v>
      </c>
      <c r="O3809">
        <v>105</v>
      </c>
    </row>
    <row r="3810" spans="1:15" x14ac:dyDescent="0.25">
      <c r="A3810" t="s">
        <v>11900</v>
      </c>
      <c r="B3810" t="s">
        <v>915</v>
      </c>
      <c r="C3810" t="s">
        <v>73</v>
      </c>
      <c r="D3810">
        <v>2000</v>
      </c>
      <c r="E3810" t="s">
        <v>11881</v>
      </c>
      <c r="F3810">
        <v>6.2</v>
      </c>
      <c r="G3810">
        <v>12000</v>
      </c>
      <c r="H3810" t="s">
        <v>11899</v>
      </c>
      <c r="I3810" t="s">
        <v>4850</v>
      </c>
      <c r="J3810" t="s">
        <v>11898</v>
      </c>
      <c r="K3810" t="s">
        <v>332</v>
      </c>
      <c r="L3810">
        <v>30000000</v>
      </c>
      <c r="M3810">
        <v>103291131</v>
      </c>
      <c r="N3810" t="s">
        <v>108</v>
      </c>
      <c r="O3810">
        <v>78</v>
      </c>
    </row>
    <row r="3811" spans="1:15" x14ac:dyDescent="0.25">
      <c r="A3811" t="s">
        <v>11897</v>
      </c>
      <c r="B3811" t="s">
        <v>52</v>
      </c>
      <c r="C3811" t="s">
        <v>11</v>
      </c>
      <c r="D3811">
        <v>2000</v>
      </c>
      <c r="E3811" t="s">
        <v>11332</v>
      </c>
      <c r="F3811">
        <v>7.2</v>
      </c>
      <c r="G3811">
        <v>13000</v>
      </c>
      <c r="H3811" t="s">
        <v>5588</v>
      </c>
      <c r="I3811" t="s">
        <v>5588</v>
      </c>
      <c r="J3811" t="s">
        <v>4077</v>
      </c>
      <c r="K3811" t="s">
        <v>562</v>
      </c>
      <c r="M3811">
        <v>95242</v>
      </c>
      <c r="N3811" t="s">
        <v>10257</v>
      </c>
      <c r="O3811">
        <v>118</v>
      </c>
    </row>
    <row r="3812" spans="1:15" x14ac:dyDescent="0.25">
      <c r="A3812" t="s">
        <v>11896</v>
      </c>
      <c r="B3812" t="s">
        <v>41</v>
      </c>
      <c r="C3812" t="s">
        <v>11</v>
      </c>
      <c r="D3812">
        <v>2000</v>
      </c>
      <c r="E3812" t="s">
        <v>11895</v>
      </c>
      <c r="F3812">
        <v>6.9</v>
      </c>
      <c r="G3812">
        <v>5000</v>
      </c>
      <c r="H3812" t="s">
        <v>2730</v>
      </c>
      <c r="I3812" t="s">
        <v>2730</v>
      </c>
      <c r="J3812" t="s">
        <v>11894</v>
      </c>
      <c r="K3812" t="s">
        <v>95</v>
      </c>
      <c r="M3812">
        <v>254380</v>
      </c>
      <c r="N3812" t="s">
        <v>4985</v>
      </c>
      <c r="O3812">
        <v>87</v>
      </c>
    </row>
    <row r="3813" spans="1:15" x14ac:dyDescent="0.25">
      <c r="A3813" t="s">
        <v>11893</v>
      </c>
      <c r="B3813" t="s">
        <v>41</v>
      </c>
      <c r="C3813" t="s">
        <v>87</v>
      </c>
      <c r="D3813">
        <v>2000</v>
      </c>
      <c r="E3813" t="s">
        <v>11892</v>
      </c>
      <c r="F3813">
        <v>6.7</v>
      </c>
      <c r="G3813">
        <v>13000</v>
      </c>
      <c r="H3813" t="s">
        <v>3827</v>
      </c>
      <c r="I3813" t="s">
        <v>11891</v>
      </c>
      <c r="J3813" t="s">
        <v>3000</v>
      </c>
      <c r="K3813" t="s">
        <v>265</v>
      </c>
      <c r="M3813">
        <v>30915</v>
      </c>
      <c r="N3813" t="s">
        <v>9862</v>
      </c>
      <c r="O3813">
        <v>103</v>
      </c>
    </row>
    <row r="3814" spans="1:15" x14ac:dyDescent="0.25">
      <c r="A3814" t="s">
        <v>11890</v>
      </c>
      <c r="B3814" t="s">
        <v>52</v>
      </c>
      <c r="C3814" t="s">
        <v>34</v>
      </c>
      <c r="D3814">
        <v>2000</v>
      </c>
      <c r="E3814" t="s">
        <v>11816</v>
      </c>
      <c r="F3814">
        <v>6.5</v>
      </c>
      <c r="G3814">
        <v>52000</v>
      </c>
      <c r="H3814" t="s">
        <v>10193</v>
      </c>
      <c r="I3814" t="s">
        <v>922</v>
      </c>
      <c r="J3814" t="s">
        <v>10192</v>
      </c>
      <c r="K3814" t="s">
        <v>562</v>
      </c>
      <c r="M3814">
        <v>60726164</v>
      </c>
      <c r="N3814" t="s">
        <v>11889</v>
      </c>
      <c r="O3814">
        <v>88</v>
      </c>
    </row>
    <row r="3815" spans="1:15" x14ac:dyDescent="0.25">
      <c r="A3815" t="s">
        <v>11888</v>
      </c>
      <c r="B3815" t="s">
        <v>101</v>
      </c>
      <c r="C3815" t="s">
        <v>24</v>
      </c>
      <c r="D3815">
        <v>2000</v>
      </c>
      <c r="E3815" t="s">
        <v>11887</v>
      </c>
      <c r="F3815">
        <v>6.7</v>
      </c>
      <c r="G3815">
        <v>38000</v>
      </c>
      <c r="H3815" t="s">
        <v>2403</v>
      </c>
      <c r="I3815" t="s">
        <v>2403</v>
      </c>
      <c r="J3815" t="s">
        <v>2403</v>
      </c>
      <c r="K3815" t="s">
        <v>7</v>
      </c>
      <c r="L3815">
        <v>25000000</v>
      </c>
      <c r="M3815">
        <v>29934477</v>
      </c>
      <c r="N3815" t="s">
        <v>632</v>
      </c>
      <c r="O3815">
        <v>94</v>
      </c>
    </row>
    <row r="3816" spans="1:15" x14ac:dyDescent="0.25">
      <c r="A3816" t="s">
        <v>11886</v>
      </c>
      <c r="B3816" t="s">
        <v>52</v>
      </c>
      <c r="C3816" t="s">
        <v>24</v>
      </c>
      <c r="D3816">
        <v>2000</v>
      </c>
      <c r="E3816" t="s">
        <v>11885</v>
      </c>
      <c r="F3816">
        <v>7.6</v>
      </c>
      <c r="G3816">
        <v>18000</v>
      </c>
      <c r="H3816" t="s">
        <v>11884</v>
      </c>
      <c r="I3816" t="s">
        <v>11884</v>
      </c>
      <c r="J3816" t="s">
        <v>11883</v>
      </c>
      <c r="K3816" t="s">
        <v>1130</v>
      </c>
      <c r="M3816">
        <v>80334</v>
      </c>
      <c r="N3816" t="s">
        <v>10257</v>
      </c>
      <c r="O3816">
        <v>98</v>
      </c>
    </row>
    <row r="3817" spans="1:15" x14ac:dyDescent="0.25">
      <c r="A3817" t="s">
        <v>11882</v>
      </c>
      <c r="B3817" t="s">
        <v>68</v>
      </c>
      <c r="C3817" t="s">
        <v>11</v>
      </c>
      <c r="D3817">
        <v>2000</v>
      </c>
      <c r="E3817" t="s">
        <v>11881</v>
      </c>
      <c r="F3817">
        <v>5.7</v>
      </c>
      <c r="G3817">
        <v>20000</v>
      </c>
      <c r="H3817" t="s">
        <v>11880</v>
      </c>
      <c r="I3817" t="s">
        <v>11880</v>
      </c>
      <c r="J3817" t="s">
        <v>2678</v>
      </c>
      <c r="K3817" t="s">
        <v>7</v>
      </c>
      <c r="L3817">
        <v>35000000</v>
      </c>
      <c r="M3817">
        <v>53425292</v>
      </c>
      <c r="N3817" t="s">
        <v>3464</v>
      </c>
      <c r="O3817">
        <v>106</v>
      </c>
    </row>
    <row r="3818" spans="1:15" x14ac:dyDescent="0.25">
      <c r="A3818" t="s">
        <v>11879</v>
      </c>
      <c r="B3818" t="s">
        <v>68</v>
      </c>
      <c r="C3818" t="s">
        <v>24</v>
      </c>
      <c r="D3818">
        <v>2000</v>
      </c>
      <c r="E3818" t="s">
        <v>11488</v>
      </c>
      <c r="F3818">
        <v>7.3</v>
      </c>
      <c r="G3818">
        <v>9200</v>
      </c>
      <c r="H3818" t="s">
        <v>11878</v>
      </c>
      <c r="I3818" t="s">
        <v>11878</v>
      </c>
      <c r="J3818" t="s">
        <v>11877</v>
      </c>
      <c r="K3818" t="s">
        <v>300</v>
      </c>
      <c r="M3818">
        <v>9719848</v>
      </c>
      <c r="N3818" t="s">
        <v>11876</v>
      </c>
      <c r="O3818">
        <v>114</v>
      </c>
    </row>
    <row r="3819" spans="1:15" x14ac:dyDescent="0.25">
      <c r="A3819" t="s">
        <v>11875</v>
      </c>
      <c r="C3819" t="s">
        <v>87</v>
      </c>
      <c r="D3819">
        <v>2000</v>
      </c>
      <c r="E3819" t="s">
        <v>11874</v>
      </c>
      <c r="F3819">
        <v>7.1</v>
      </c>
      <c r="G3819">
        <v>22000</v>
      </c>
      <c r="H3819" t="s">
        <v>10382</v>
      </c>
      <c r="I3819" t="s">
        <v>10382</v>
      </c>
      <c r="J3819" t="s">
        <v>10382</v>
      </c>
      <c r="K3819" t="s">
        <v>7</v>
      </c>
      <c r="L3819">
        <v>10000000</v>
      </c>
      <c r="M3819">
        <v>15250594</v>
      </c>
      <c r="N3819" t="s">
        <v>5237</v>
      </c>
      <c r="O3819">
        <v>114</v>
      </c>
    </row>
    <row r="3820" spans="1:15" x14ac:dyDescent="0.25">
      <c r="A3820" t="s">
        <v>11873</v>
      </c>
      <c r="B3820" t="s">
        <v>41</v>
      </c>
      <c r="C3820" t="s">
        <v>24</v>
      </c>
      <c r="D3820">
        <v>2000</v>
      </c>
      <c r="E3820" t="s">
        <v>11595</v>
      </c>
      <c r="F3820">
        <v>6.5</v>
      </c>
      <c r="G3820">
        <v>5200</v>
      </c>
      <c r="H3820" t="s">
        <v>11872</v>
      </c>
      <c r="I3820" t="s">
        <v>11872</v>
      </c>
      <c r="J3820" t="s">
        <v>11871</v>
      </c>
      <c r="K3820" t="s">
        <v>265</v>
      </c>
      <c r="M3820">
        <v>1400</v>
      </c>
      <c r="N3820" t="s">
        <v>10284</v>
      </c>
      <c r="O3820">
        <v>103</v>
      </c>
    </row>
    <row r="3821" spans="1:15" x14ac:dyDescent="0.25">
      <c r="A3821" t="s">
        <v>11870</v>
      </c>
      <c r="B3821" t="s">
        <v>41</v>
      </c>
      <c r="C3821" t="s">
        <v>24</v>
      </c>
      <c r="D3821">
        <v>2000</v>
      </c>
      <c r="E3821" t="s">
        <v>11869</v>
      </c>
      <c r="F3821">
        <v>6.2</v>
      </c>
      <c r="G3821">
        <v>33000</v>
      </c>
      <c r="H3821" t="s">
        <v>6651</v>
      </c>
      <c r="I3821" t="s">
        <v>11868</v>
      </c>
      <c r="J3821" t="s">
        <v>3236</v>
      </c>
      <c r="K3821" t="s">
        <v>332</v>
      </c>
      <c r="L3821">
        <v>35000000</v>
      </c>
      <c r="M3821">
        <v>29364989</v>
      </c>
      <c r="N3821" t="s">
        <v>2957</v>
      </c>
      <c r="O3821">
        <v>110</v>
      </c>
    </row>
    <row r="3822" spans="1:15" x14ac:dyDescent="0.25">
      <c r="A3822" t="s">
        <v>11867</v>
      </c>
      <c r="B3822" t="s">
        <v>101</v>
      </c>
      <c r="C3822" t="s">
        <v>6323</v>
      </c>
      <c r="D3822">
        <v>2000</v>
      </c>
      <c r="E3822" t="s">
        <v>11866</v>
      </c>
      <c r="F3822">
        <v>7</v>
      </c>
      <c r="G3822">
        <v>7200</v>
      </c>
      <c r="H3822" t="s">
        <v>6315</v>
      </c>
      <c r="I3822" t="s">
        <v>11865</v>
      </c>
      <c r="J3822" t="s">
        <v>11864</v>
      </c>
      <c r="K3822" t="s">
        <v>265</v>
      </c>
      <c r="L3822">
        <v>10000000</v>
      </c>
      <c r="M3822">
        <v>5164404</v>
      </c>
      <c r="N3822" t="s">
        <v>11863</v>
      </c>
      <c r="O3822">
        <v>135</v>
      </c>
    </row>
    <row r="3823" spans="1:15" x14ac:dyDescent="0.25">
      <c r="A3823" t="s">
        <v>11862</v>
      </c>
      <c r="B3823" t="s">
        <v>68</v>
      </c>
      <c r="C3823" t="s">
        <v>24</v>
      </c>
      <c r="D3823">
        <v>2000</v>
      </c>
      <c r="E3823" t="s">
        <v>11861</v>
      </c>
      <c r="F3823">
        <v>5.6</v>
      </c>
      <c r="G3823">
        <v>3700</v>
      </c>
      <c r="H3823" t="s">
        <v>3484</v>
      </c>
      <c r="I3823" t="s">
        <v>8466</v>
      </c>
      <c r="J3823" t="s">
        <v>11860</v>
      </c>
      <c r="K3823" t="s">
        <v>7</v>
      </c>
      <c r="L3823">
        <v>14000000</v>
      </c>
      <c r="M3823">
        <v>3169930</v>
      </c>
      <c r="N3823" t="s">
        <v>7208</v>
      </c>
      <c r="O3823">
        <v>112</v>
      </c>
    </row>
    <row r="3824" spans="1:15" x14ac:dyDescent="0.25">
      <c r="A3824" t="s">
        <v>11859</v>
      </c>
      <c r="B3824" t="s">
        <v>68</v>
      </c>
      <c r="C3824" t="s">
        <v>11</v>
      </c>
      <c r="D3824">
        <v>2000</v>
      </c>
      <c r="E3824" t="s">
        <v>11858</v>
      </c>
      <c r="F3824">
        <v>5.2</v>
      </c>
      <c r="G3824">
        <v>8300</v>
      </c>
      <c r="H3824" t="s">
        <v>11857</v>
      </c>
      <c r="I3824" t="s">
        <v>9355</v>
      </c>
      <c r="J3824" t="s">
        <v>10960</v>
      </c>
      <c r="K3824" t="s">
        <v>7</v>
      </c>
      <c r="L3824">
        <v>15000000</v>
      </c>
      <c r="M3824">
        <v>10873148</v>
      </c>
      <c r="N3824" t="s">
        <v>527</v>
      </c>
      <c r="O3824">
        <v>96</v>
      </c>
    </row>
    <row r="3825" spans="1:15" x14ac:dyDescent="0.25">
      <c r="A3825" t="s">
        <v>11856</v>
      </c>
      <c r="B3825" t="s">
        <v>41</v>
      </c>
      <c r="C3825" t="s">
        <v>11</v>
      </c>
      <c r="D3825">
        <v>2000</v>
      </c>
      <c r="E3825" t="s">
        <v>11855</v>
      </c>
      <c r="F3825">
        <v>5.9</v>
      </c>
      <c r="G3825">
        <v>21000</v>
      </c>
      <c r="H3825" t="s">
        <v>11854</v>
      </c>
      <c r="I3825" t="s">
        <v>11853</v>
      </c>
      <c r="J3825" t="s">
        <v>11852</v>
      </c>
      <c r="K3825" t="s">
        <v>332</v>
      </c>
      <c r="L3825">
        <v>8000000</v>
      </c>
      <c r="M3825">
        <v>105983</v>
      </c>
      <c r="N3825" t="s">
        <v>11179</v>
      </c>
      <c r="O3825">
        <v>122</v>
      </c>
    </row>
    <row r="3826" spans="1:15" x14ac:dyDescent="0.25">
      <c r="A3826" t="s">
        <v>11851</v>
      </c>
      <c r="B3826" t="s">
        <v>915</v>
      </c>
      <c r="C3826" t="s">
        <v>73</v>
      </c>
      <c r="D3826">
        <v>2000</v>
      </c>
      <c r="E3826" t="s">
        <v>11850</v>
      </c>
      <c r="F3826">
        <v>6.4</v>
      </c>
      <c r="G3826">
        <v>18000</v>
      </c>
      <c r="H3826" t="s">
        <v>11849</v>
      </c>
      <c r="I3826" t="s">
        <v>11848</v>
      </c>
      <c r="J3826" t="s">
        <v>6088</v>
      </c>
      <c r="K3826" t="s">
        <v>7</v>
      </c>
      <c r="L3826">
        <v>30000000</v>
      </c>
      <c r="M3826">
        <v>96159800</v>
      </c>
      <c r="N3826" t="s">
        <v>10293</v>
      </c>
      <c r="O3826">
        <v>77</v>
      </c>
    </row>
    <row r="3827" spans="1:15" x14ac:dyDescent="0.25">
      <c r="A3827" t="s">
        <v>11847</v>
      </c>
      <c r="B3827" t="s">
        <v>41</v>
      </c>
      <c r="C3827" t="s">
        <v>24</v>
      </c>
      <c r="D3827">
        <v>2000</v>
      </c>
      <c r="E3827" t="s">
        <v>11793</v>
      </c>
      <c r="F3827">
        <v>5.6</v>
      </c>
      <c r="G3827">
        <v>9100</v>
      </c>
      <c r="H3827" t="s">
        <v>8455</v>
      </c>
      <c r="I3827" t="s">
        <v>11846</v>
      </c>
      <c r="J3827" t="s">
        <v>11846</v>
      </c>
      <c r="K3827" t="s">
        <v>7</v>
      </c>
      <c r="L3827">
        <v>60000000</v>
      </c>
      <c r="M3827">
        <v>14145677</v>
      </c>
      <c r="N3827" t="s">
        <v>11827</v>
      </c>
      <c r="O3827">
        <v>105</v>
      </c>
    </row>
    <row r="3828" spans="1:15" x14ac:dyDescent="0.25">
      <c r="A3828" t="s">
        <v>11845</v>
      </c>
      <c r="C3828" t="s">
        <v>409</v>
      </c>
      <c r="D3828">
        <v>2000</v>
      </c>
      <c r="E3828" t="s">
        <v>11844</v>
      </c>
      <c r="F3828">
        <v>6.1</v>
      </c>
      <c r="G3828">
        <v>1700</v>
      </c>
      <c r="H3828" t="s">
        <v>5281</v>
      </c>
      <c r="I3828" t="s">
        <v>11843</v>
      </c>
      <c r="J3828" t="s">
        <v>9331</v>
      </c>
      <c r="K3828" t="s">
        <v>562</v>
      </c>
      <c r="M3828">
        <v>100544</v>
      </c>
      <c r="N3828" t="s">
        <v>11842</v>
      </c>
      <c r="O3828">
        <v>100</v>
      </c>
    </row>
    <row r="3829" spans="1:15" x14ac:dyDescent="0.25">
      <c r="A3829" t="s">
        <v>11841</v>
      </c>
      <c r="B3829" t="s">
        <v>41</v>
      </c>
      <c r="C3829" t="s">
        <v>24</v>
      </c>
      <c r="D3829">
        <v>2000</v>
      </c>
      <c r="E3829" t="s">
        <v>11840</v>
      </c>
      <c r="F3829">
        <v>5.0999999999999996</v>
      </c>
      <c r="G3829">
        <v>3700</v>
      </c>
      <c r="H3829" t="s">
        <v>11839</v>
      </c>
      <c r="I3829" t="s">
        <v>11839</v>
      </c>
      <c r="J3829" t="s">
        <v>11838</v>
      </c>
      <c r="K3829" t="s">
        <v>7</v>
      </c>
      <c r="L3829">
        <v>3000000</v>
      </c>
      <c r="M3829">
        <v>40361</v>
      </c>
      <c r="N3829" t="s">
        <v>3464</v>
      </c>
      <c r="O3829">
        <v>98</v>
      </c>
    </row>
    <row r="3830" spans="1:15" x14ac:dyDescent="0.25">
      <c r="A3830" t="s">
        <v>11837</v>
      </c>
      <c r="B3830" t="s">
        <v>41</v>
      </c>
      <c r="C3830" t="s">
        <v>24</v>
      </c>
      <c r="D3830">
        <v>2000</v>
      </c>
      <c r="E3830" t="s">
        <v>11320</v>
      </c>
      <c r="F3830">
        <v>7.4</v>
      </c>
      <c r="G3830">
        <v>21000</v>
      </c>
      <c r="H3830" t="s">
        <v>10978</v>
      </c>
      <c r="I3830" t="s">
        <v>10978</v>
      </c>
      <c r="J3830" t="s">
        <v>11836</v>
      </c>
      <c r="K3830" t="s">
        <v>1130</v>
      </c>
      <c r="M3830">
        <v>14596148</v>
      </c>
      <c r="N3830" t="s">
        <v>10976</v>
      </c>
      <c r="O3830">
        <v>106</v>
      </c>
    </row>
    <row r="3831" spans="1:15" x14ac:dyDescent="0.25">
      <c r="A3831" t="s">
        <v>11835</v>
      </c>
      <c r="B3831" t="s">
        <v>41</v>
      </c>
      <c r="C3831" t="s">
        <v>11</v>
      </c>
      <c r="D3831">
        <v>2000</v>
      </c>
      <c r="E3831" t="s">
        <v>10780</v>
      </c>
      <c r="F3831">
        <v>7.1</v>
      </c>
      <c r="G3831">
        <v>6100</v>
      </c>
      <c r="H3831" t="s">
        <v>11834</v>
      </c>
      <c r="I3831" t="s">
        <v>11833</v>
      </c>
      <c r="J3831" t="s">
        <v>11832</v>
      </c>
      <c r="K3831" t="s">
        <v>562</v>
      </c>
      <c r="L3831">
        <v>8000000</v>
      </c>
      <c r="M3831">
        <v>3033646</v>
      </c>
      <c r="N3831" t="s">
        <v>11831</v>
      </c>
      <c r="O3831">
        <v>121</v>
      </c>
    </row>
    <row r="3832" spans="1:15" x14ac:dyDescent="0.25">
      <c r="A3832" t="s">
        <v>11830</v>
      </c>
      <c r="B3832" t="s">
        <v>41</v>
      </c>
      <c r="C3832" t="s">
        <v>34</v>
      </c>
      <c r="D3832">
        <v>2000</v>
      </c>
      <c r="E3832" t="s">
        <v>11829</v>
      </c>
      <c r="F3832">
        <v>5.8</v>
      </c>
      <c r="G3832">
        <v>2200</v>
      </c>
      <c r="H3832" t="s">
        <v>5210</v>
      </c>
      <c r="I3832" t="s">
        <v>2727</v>
      </c>
      <c r="J3832" t="s">
        <v>11828</v>
      </c>
      <c r="K3832" t="s">
        <v>7</v>
      </c>
      <c r="L3832">
        <v>1000000</v>
      </c>
      <c r="M3832">
        <v>13276</v>
      </c>
      <c r="N3832" t="s">
        <v>11827</v>
      </c>
      <c r="O3832">
        <v>82</v>
      </c>
    </row>
    <row r="3833" spans="1:15" x14ac:dyDescent="0.25">
      <c r="A3833" t="s">
        <v>11826</v>
      </c>
      <c r="B3833" t="s">
        <v>101</v>
      </c>
      <c r="C3833" t="s">
        <v>6323</v>
      </c>
      <c r="D3833">
        <v>2000</v>
      </c>
      <c r="E3833" t="s">
        <v>11825</v>
      </c>
      <c r="F3833">
        <v>6</v>
      </c>
      <c r="G3833">
        <v>4400</v>
      </c>
      <c r="H3833" t="s">
        <v>2639</v>
      </c>
      <c r="I3833" t="s">
        <v>5316</v>
      </c>
      <c r="J3833" t="s">
        <v>11824</v>
      </c>
      <c r="K3833" t="s">
        <v>265</v>
      </c>
      <c r="L3833">
        <v>13000000</v>
      </c>
      <c r="M3833">
        <v>299792</v>
      </c>
      <c r="N3833" t="s">
        <v>6890</v>
      </c>
      <c r="O3833">
        <v>93</v>
      </c>
    </row>
    <row r="3834" spans="1:15" x14ac:dyDescent="0.25">
      <c r="A3834" t="s">
        <v>11823</v>
      </c>
      <c r="B3834" t="s">
        <v>41</v>
      </c>
      <c r="C3834" t="s">
        <v>11</v>
      </c>
      <c r="D3834">
        <v>2000</v>
      </c>
      <c r="E3834" t="s">
        <v>11822</v>
      </c>
      <c r="F3834">
        <v>4.8</v>
      </c>
      <c r="G3834">
        <v>11000</v>
      </c>
      <c r="H3834" t="s">
        <v>11821</v>
      </c>
      <c r="I3834" t="s">
        <v>8366</v>
      </c>
      <c r="J3834" t="s">
        <v>5538</v>
      </c>
      <c r="K3834" t="s">
        <v>7</v>
      </c>
      <c r="L3834">
        <v>50000000</v>
      </c>
      <c r="M3834">
        <v>31355910</v>
      </c>
      <c r="N3834" t="s">
        <v>11820</v>
      </c>
      <c r="O3834">
        <v>97</v>
      </c>
    </row>
    <row r="3835" spans="1:15" x14ac:dyDescent="0.25">
      <c r="A3835" t="s">
        <v>11819</v>
      </c>
      <c r="B3835" t="s">
        <v>41</v>
      </c>
      <c r="C3835" t="s">
        <v>11</v>
      </c>
      <c r="D3835">
        <v>2000</v>
      </c>
      <c r="E3835" t="s">
        <v>11751</v>
      </c>
      <c r="F3835">
        <v>5.9</v>
      </c>
      <c r="G3835">
        <v>4200</v>
      </c>
      <c r="H3835" t="s">
        <v>2716</v>
      </c>
      <c r="I3835" t="s">
        <v>11818</v>
      </c>
      <c r="J3835" t="s">
        <v>8136</v>
      </c>
      <c r="K3835" t="s">
        <v>7</v>
      </c>
      <c r="L3835">
        <v>15000000</v>
      </c>
      <c r="M3835">
        <v>5753678</v>
      </c>
      <c r="N3835" t="s">
        <v>10216</v>
      </c>
      <c r="O3835">
        <v>130</v>
      </c>
    </row>
    <row r="3836" spans="1:15" x14ac:dyDescent="0.25">
      <c r="A3836" t="s">
        <v>11817</v>
      </c>
      <c r="B3836" t="s">
        <v>101</v>
      </c>
      <c r="C3836" t="s">
        <v>73</v>
      </c>
      <c r="D3836">
        <v>2000</v>
      </c>
      <c r="E3836" t="s">
        <v>11816</v>
      </c>
      <c r="F3836">
        <v>6.1</v>
      </c>
      <c r="G3836">
        <v>7000</v>
      </c>
      <c r="H3836" t="s">
        <v>32</v>
      </c>
      <c r="I3836" t="s">
        <v>11815</v>
      </c>
      <c r="J3836" t="s">
        <v>11814</v>
      </c>
      <c r="K3836" t="s">
        <v>7</v>
      </c>
      <c r="L3836">
        <v>5000000</v>
      </c>
      <c r="M3836">
        <v>16643191</v>
      </c>
      <c r="N3836" t="s">
        <v>11813</v>
      </c>
      <c r="O3836">
        <v>82</v>
      </c>
    </row>
    <row r="3837" spans="1:15" x14ac:dyDescent="0.25">
      <c r="A3837" t="s">
        <v>11812</v>
      </c>
      <c r="B3837" t="s">
        <v>52</v>
      </c>
      <c r="C3837" t="s">
        <v>34</v>
      </c>
      <c r="D3837">
        <v>2000</v>
      </c>
      <c r="E3837" t="s">
        <v>11811</v>
      </c>
      <c r="F3837">
        <v>6.9</v>
      </c>
      <c r="G3837">
        <v>14000</v>
      </c>
      <c r="H3837" t="s">
        <v>11810</v>
      </c>
      <c r="I3837" t="s">
        <v>11810</v>
      </c>
      <c r="J3837" t="s">
        <v>584</v>
      </c>
      <c r="K3837" t="s">
        <v>169</v>
      </c>
      <c r="N3837" t="s">
        <v>11809</v>
      </c>
      <c r="O3837">
        <v>172</v>
      </c>
    </row>
    <row r="3838" spans="1:15" x14ac:dyDescent="0.25">
      <c r="A3838" t="s">
        <v>11808</v>
      </c>
      <c r="B3838" t="s">
        <v>41</v>
      </c>
      <c r="C3838" t="s">
        <v>24</v>
      </c>
      <c r="D3838">
        <v>2000</v>
      </c>
      <c r="E3838" t="s">
        <v>11739</v>
      </c>
      <c r="F3838">
        <v>6.8</v>
      </c>
      <c r="G3838">
        <v>2900</v>
      </c>
      <c r="H3838" t="s">
        <v>11807</v>
      </c>
      <c r="I3838" t="s">
        <v>11807</v>
      </c>
      <c r="J3838" t="s">
        <v>11806</v>
      </c>
      <c r="K3838" t="s">
        <v>7</v>
      </c>
      <c r="M3838">
        <v>1111273</v>
      </c>
      <c r="N3838" t="s">
        <v>11805</v>
      </c>
      <c r="O3838">
        <v>111</v>
      </c>
    </row>
    <row r="3839" spans="1:15" x14ac:dyDescent="0.25">
      <c r="A3839" t="s">
        <v>11804</v>
      </c>
      <c r="B3839" t="s">
        <v>41</v>
      </c>
      <c r="C3839" t="s">
        <v>87</v>
      </c>
      <c r="D3839">
        <v>2000</v>
      </c>
      <c r="E3839" t="s">
        <v>11803</v>
      </c>
      <c r="F3839">
        <v>5.0999999999999996</v>
      </c>
      <c r="G3839">
        <v>1500</v>
      </c>
      <c r="H3839" t="s">
        <v>11802</v>
      </c>
      <c r="I3839" t="s">
        <v>11801</v>
      </c>
      <c r="J3839" t="s">
        <v>11800</v>
      </c>
      <c r="K3839" t="s">
        <v>504</v>
      </c>
      <c r="M3839">
        <v>6831</v>
      </c>
      <c r="N3839" t="s">
        <v>11799</v>
      </c>
      <c r="O3839">
        <v>93</v>
      </c>
    </row>
    <row r="3840" spans="1:15" x14ac:dyDescent="0.25">
      <c r="A3840" t="s">
        <v>11798</v>
      </c>
      <c r="C3840" t="s">
        <v>11</v>
      </c>
      <c r="D3840">
        <v>2000</v>
      </c>
      <c r="E3840" t="s">
        <v>11797</v>
      </c>
      <c r="F3840">
        <v>7.4</v>
      </c>
      <c r="G3840">
        <v>4400</v>
      </c>
      <c r="H3840" t="s">
        <v>11796</v>
      </c>
      <c r="I3840" t="s">
        <v>11796</v>
      </c>
      <c r="J3840" t="s">
        <v>11795</v>
      </c>
      <c r="K3840" t="s">
        <v>332</v>
      </c>
      <c r="N3840" t="s">
        <v>9133</v>
      </c>
      <c r="O3840">
        <v>83</v>
      </c>
    </row>
    <row r="3841" spans="1:15" x14ac:dyDescent="0.25">
      <c r="A3841" t="s">
        <v>11794</v>
      </c>
      <c r="B3841" t="s">
        <v>68</v>
      </c>
      <c r="C3841" t="s">
        <v>24</v>
      </c>
      <c r="D3841">
        <v>2000</v>
      </c>
      <c r="E3841" t="s">
        <v>11793</v>
      </c>
      <c r="F3841">
        <v>4.7</v>
      </c>
      <c r="G3841">
        <v>11000</v>
      </c>
      <c r="H3841" t="s">
        <v>11792</v>
      </c>
      <c r="I3841" t="s">
        <v>11791</v>
      </c>
      <c r="J3841" t="s">
        <v>6042</v>
      </c>
      <c r="K3841" t="s">
        <v>7</v>
      </c>
      <c r="L3841">
        <v>25000000</v>
      </c>
      <c r="M3841">
        <v>24362772</v>
      </c>
      <c r="N3841" t="s">
        <v>3149</v>
      </c>
      <c r="O3841">
        <v>108</v>
      </c>
    </row>
    <row r="3842" spans="1:15" x14ac:dyDescent="0.25">
      <c r="A3842" t="s">
        <v>11790</v>
      </c>
      <c r="B3842" t="s">
        <v>52</v>
      </c>
      <c r="C3842" t="s">
        <v>409</v>
      </c>
      <c r="D3842">
        <v>2000</v>
      </c>
      <c r="E3842" t="s">
        <v>11789</v>
      </c>
      <c r="F3842">
        <v>5.5</v>
      </c>
      <c r="G3842">
        <v>5100</v>
      </c>
      <c r="H3842" t="s">
        <v>11788</v>
      </c>
      <c r="I3842" t="s">
        <v>10770</v>
      </c>
      <c r="J3842" t="s">
        <v>11787</v>
      </c>
      <c r="K3842" t="s">
        <v>7</v>
      </c>
      <c r="N3842" t="s">
        <v>11786</v>
      </c>
      <c r="O3842">
        <v>89</v>
      </c>
    </row>
    <row r="3843" spans="1:15" x14ac:dyDescent="0.25">
      <c r="A3843" t="s">
        <v>11785</v>
      </c>
      <c r="B3843" t="s">
        <v>41</v>
      </c>
      <c r="C3843" t="s">
        <v>24</v>
      </c>
      <c r="D3843">
        <v>2000</v>
      </c>
      <c r="E3843" t="s">
        <v>11784</v>
      </c>
      <c r="F3843">
        <v>5.7</v>
      </c>
      <c r="G3843">
        <v>7000</v>
      </c>
      <c r="H3843" t="s">
        <v>11783</v>
      </c>
      <c r="I3843" t="s">
        <v>11783</v>
      </c>
      <c r="J3843" t="s">
        <v>857</v>
      </c>
      <c r="K3843" t="s">
        <v>7</v>
      </c>
      <c r="L3843">
        <v>14000000</v>
      </c>
      <c r="M3843">
        <v>3284444</v>
      </c>
      <c r="N3843" t="s">
        <v>8102</v>
      </c>
      <c r="O3843">
        <v>101</v>
      </c>
    </row>
    <row r="3844" spans="1:15" x14ac:dyDescent="0.25">
      <c r="A3844" t="s">
        <v>11782</v>
      </c>
      <c r="B3844" t="s">
        <v>68</v>
      </c>
      <c r="C3844" t="s">
        <v>24</v>
      </c>
      <c r="D3844">
        <v>2000</v>
      </c>
      <c r="E3844" t="s">
        <v>11781</v>
      </c>
      <c r="F3844">
        <v>7.3</v>
      </c>
      <c r="G3844">
        <v>4200</v>
      </c>
      <c r="H3844" t="s">
        <v>6057</v>
      </c>
      <c r="I3844" t="s">
        <v>6057</v>
      </c>
      <c r="J3844" t="s">
        <v>11780</v>
      </c>
      <c r="K3844" t="s">
        <v>7</v>
      </c>
      <c r="M3844">
        <v>512451</v>
      </c>
      <c r="N3844" t="s">
        <v>11779</v>
      </c>
      <c r="O3844">
        <v>118</v>
      </c>
    </row>
    <row r="3845" spans="1:15" x14ac:dyDescent="0.25">
      <c r="A3845" t="s">
        <v>11778</v>
      </c>
      <c r="B3845" t="s">
        <v>101</v>
      </c>
      <c r="C3845" t="s">
        <v>100</v>
      </c>
      <c r="D3845">
        <v>2001</v>
      </c>
      <c r="E3845" t="s">
        <v>11603</v>
      </c>
      <c r="F3845">
        <v>7.6</v>
      </c>
      <c r="G3845">
        <v>685000</v>
      </c>
      <c r="H3845" t="s">
        <v>3868</v>
      </c>
      <c r="I3845" t="s">
        <v>1763</v>
      </c>
      <c r="J3845" t="s">
        <v>3825</v>
      </c>
      <c r="K3845" t="s">
        <v>265</v>
      </c>
      <c r="L3845">
        <v>125000000</v>
      </c>
      <c r="M3845">
        <v>1006968171</v>
      </c>
      <c r="N3845" t="s">
        <v>138</v>
      </c>
      <c r="O3845">
        <v>152</v>
      </c>
    </row>
    <row r="3846" spans="1:15" x14ac:dyDescent="0.25">
      <c r="A3846" t="s">
        <v>11777</v>
      </c>
      <c r="B3846" t="s">
        <v>68</v>
      </c>
      <c r="C3846" t="s">
        <v>34</v>
      </c>
      <c r="D3846">
        <v>2001</v>
      </c>
      <c r="E3846" t="s">
        <v>11393</v>
      </c>
      <c r="F3846">
        <v>6.8</v>
      </c>
      <c r="G3846">
        <v>362000</v>
      </c>
      <c r="H3846" t="s">
        <v>3941</v>
      </c>
      <c r="I3846" t="s">
        <v>11776</v>
      </c>
      <c r="J3846" t="s">
        <v>2534</v>
      </c>
      <c r="K3846" t="s">
        <v>7</v>
      </c>
      <c r="L3846">
        <v>38000000</v>
      </c>
      <c r="M3846">
        <v>207305509</v>
      </c>
      <c r="N3846" t="s">
        <v>103</v>
      </c>
      <c r="O3846">
        <v>106</v>
      </c>
    </row>
    <row r="3847" spans="1:15" x14ac:dyDescent="0.25">
      <c r="A3847" t="s">
        <v>11775</v>
      </c>
      <c r="B3847" t="s">
        <v>68</v>
      </c>
      <c r="C3847" t="s">
        <v>34</v>
      </c>
      <c r="D3847">
        <v>2001</v>
      </c>
      <c r="E3847" t="s">
        <v>11774</v>
      </c>
      <c r="F3847">
        <v>8.8000000000000007</v>
      </c>
      <c r="G3847">
        <v>1700000</v>
      </c>
      <c r="H3847" t="s">
        <v>4673</v>
      </c>
      <c r="I3847" t="s">
        <v>10708</v>
      </c>
      <c r="J3847" t="s">
        <v>4463</v>
      </c>
      <c r="K3847" t="s">
        <v>1031</v>
      </c>
      <c r="L3847">
        <v>93000000</v>
      </c>
      <c r="M3847">
        <v>897690072</v>
      </c>
      <c r="N3847" t="s">
        <v>666</v>
      </c>
      <c r="O3847">
        <v>178</v>
      </c>
    </row>
    <row r="3848" spans="1:15" x14ac:dyDescent="0.25">
      <c r="A3848" t="s">
        <v>11773</v>
      </c>
      <c r="B3848" t="s">
        <v>68</v>
      </c>
      <c r="C3848" t="s">
        <v>24</v>
      </c>
      <c r="D3848">
        <v>2001</v>
      </c>
      <c r="E3848" t="s">
        <v>11629</v>
      </c>
      <c r="F3848">
        <v>6.3</v>
      </c>
      <c r="G3848">
        <v>195000</v>
      </c>
      <c r="H3848" t="s">
        <v>4765</v>
      </c>
      <c r="I3848" t="s">
        <v>10593</v>
      </c>
      <c r="J3848" t="s">
        <v>2712</v>
      </c>
      <c r="K3848" t="s">
        <v>7</v>
      </c>
      <c r="L3848">
        <v>18000000</v>
      </c>
      <c r="M3848">
        <v>141774679</v>
      </c>
      <c r="N3848" t="s">
        <v>704</v>
      </c>
      <c r="O3848">
        <v>96</v>
      </c>
    </row>
    <row r="3849" spans="1:15" x14ac:dyDescent="0.25">
      <c r="A3849" t="s">
        <v>11772</v>
      </c>
      <c r="B3849" t="s">
        <v>41</v>
      </c>
      <c r="C3849" t="s">
        <v>11</v>
      </c>
      <c r="D3849">
        <v>2001</v>
      </c>
      <c r="E3849" t="s">
        <v>11622</v>
      </c>
      <c r="F3849">
        <v>7.9</v>
      </c>
      <c r="G3849">
        <v>331000</v>
      </c>
      <c r="H3849" t="s">
        <v>8897</v>
      </c>
      <c r="I3849" t="s">
        <v>8897</v>
      </c>
      <c r="J3849" t="s">
        <v>723</v>
      </c>
      <c r="K3849" t="s">
        <v>562</v>
      </c>
      <c r="L3849">
        <v>15000000</v>
      </c>
      <c r="M3849">
        <v>20263646</v>
      </c>
      <c r="N3849" t="s">
        <v>9685</v>
      </c>
      <c r="O3849">
        <v>147</v>
      </c>
    </row>
    <row r="3850" spans="1:15" x14ac:dyDescent="0.25">
      <c r="A3850" t="s">
        <v>11771</v>
      </c>
      <c r="B3850" t="s">
        <v>915</v>
      </c>
      <c r="C3850" t="s">
        <v>73</v>
      </c>
      <c r="D3850">
        <v>2001</v>
      </c>
      <c r="E3850" t="s">
        <v>11488</v>
      </c>
      <c r="F3850">
        <v>8.1</v>
      </c>
      <c r="G3850">
        <v>838000</v>
      </c>
      <c r="H3850" t="s">
        <v>4035</v>
      </c>
      <c r="I3850" t="s">
        <v>4035</v>
      </c>
      <c r="J3850" t="s">
        <v>5217</v>
      </c>
      <c r="K3850" t="s">
        <v>7</v>
      </c>
      <c r="L3850">
        <v>115000000</v>
      </c>
      <c r="M3850">
        <v>579707738</v>
      </c>
      <c r="N3850" t="s">
        <v>912</v>
      </c>
      <c r="O3850">
        <v>92</v>
      </c>
    </row>
    <row r="3851" spans="1:15" x14ac:dyDescent="0.25">
      <c r="A3851" t="s">
        <v>11770</v>
      </c>
      <c r="B3851" t="s">
        <v>101</v>
      </c>
      <c r="C3851" t="s">
        <v>73</v>
      </c>
      <c r="D3851">
        <v>2001</v>
      </c>
      <c r="E3851" t="s">
        <v>10269</v>
      </c>
      <c r="F3851">
        <v>8.6</v>
      </c>
      <c r="G3851">
        <v>679000</v>
      </c>
      <c r="H3851" t="s">
        <v>4958</v>
      </c>
      <c r="I3851" t="s">
        <v>4958</v>
      </c>
      <c r="J3851" t="s">
        <v>11187</v>
      </c>
      <c r="K3851" t="s">
        <v>197</v>
      </c>
      <c r="L3851">
        <v>19000000</v>
      </c>
      <c r="M3851">
        <v>355475245</v>
      </c>
      <c r="N3851" t="s">
        <v>11769</v>
      </c>
      <c r="O3851">
        <v>125</v>
      </c>
    </row>
    <row r="3852" spans="1:15" x14ac:dyDescent="0.25">
      <c r="A3852" t="s">
        <v>11768</v>
      </c>
      <c r="B3852" t="s">
        <v>41</v>
      </c>
      <c r="C3852" t="s">
        <v>11</v>
      </c>
      <c r="D3852">
        <v>2001</v>
      </c>
      <c r="E3852" t="s">
        <v>11767</v>
      </c>
      <c r="F3852">
        <v>8</v>
      </c>
      <c r="G3852">
        <v>755000</v>
      </c>
      <c r="H3852" t="s">
        <v>7258</v>
      </c>
      <c r="I3852" t="s">
        <v>7258</v>
      </c>
      <c r="J3852" t="s">
        <v>2221</v>
      </c>
      <c r="K3852" t="s">
        <v>7</v>
      </c>
      <c r="L3852">
        <v>6000000</v>
      </c>
      <c r="M3852">
        <v>6981586</v>
      </c>
      <c r="N3852" t="s">
        <v>11766</v>
      </c>
      <c r="O3852">
        <v>113</v>
      </c>
    </row>
    <row r="3853" spans="1:15" x14ac:dyDescent="0.25">
      <c r="A3853" t="s">
        <v>11765</v>
      </c>
      <c r="B3853" t="s">
        <v>41</v>
      </c>
      <c r="C3853" t="s">
        <v>24</v>
      </c>
      <c r="D3853">
        <v>2001</v>
      </c>
      <c r="E3853" t="s">
        <v>11256</v>
      </c>
      <c r="F3853">
        <v>5.7</v>
      </c>
      <c r="G3853">
        <v>100000</v>
      </c>
      <c r="H3853" t="s">
        <v>11764</v>
      </c>
      <c r="I3853" t="s">
        <v>11763</v>
      </c>
      <c r="J3853" t="s">
        <v>11762</v>
      </c>
      <c r="K3853" t="s">
        <v>7</v>
      </c>
      <c r="L3853">
        <v>15000000</v>
      </c>
      <c r="M3853">
        <v>66468985</v>
      </c>
      <c r="N3853" t="s">
        <v>114</v>
      </c>
      <c r="O3853">
        <v>89</v>
      </c>
    </row>
    <row r="3854" spans="1:15" x14ac:dyDescent="0.25">
      <c r="A3854" t="s">
        <v>11761</v>
      </c>
      <c r="B3854" t="s">
        <v>41</v>
      </c>
      <c r="C3854" t="s">
        <v>24</v>
      </c>
      <c r="D3854">
        <v>2001</v>
      </c>
      <c r="E3854" t="s">
        <v>11476</v>
      </c>
      <c r="F3854">
        <v>5.3</v>
      </c>
      <c r="G3854">
        <v>152000</v>
      </c>
      <c r="H3854" t="s">
        <v>8939</v>
      </c>
      <c r="I3854" t="s">
        <v>8938</v>
      </c>
      <c r="J3854" t="s">
        <v>6130</v>
      </c>
      <c r="K3854" t="s">
        <v>7</v>
      </c>
      <c r="L3854">
        <v>45000000</v>
      </c>
      <c r="M3854">
        <v>141220678</v>
      </c>
      <c r="N3854" t="s">
        <v>1991</v>
      </c>
      <c r="O3854">
        <v>83</v>
      </c>
    </row>
    <row r="3855" spans="1:15" x14ac:dyDescent="0.25">
      <c r="A3855" t="s">
        <v>11760</v>
      </c>
      <c r="B3855" t="s">
        <v>68</v>
      </c>
      <c r="C3855" t="s">
        <v>87</v>
      </c>
      <c r="D3855">
        <v>2001</v>
      </c>
      <c r="E3855" t="s">
        <v>11285</v>
      </c>
      <c r="F3855">
        <v>7.7</v>
      </c>
      <c r="G3855">
        <v>531000</v>
      </c>
      <c r="H3855" t="s">
        <v>1410</v>
      </c>
      <c r="I3855" t="s">
        <v>11759</v>
      </c>
      <c r="J3855" t="s">
        <v>2431</v>
      </c>
      <c r="K3855" t="s">
        <v>7</v>
      </c>
      <c r="L3855">
        <v>85000000</v>
      </c>
      <c r="M3855">
        <v>450717150</v>
      </c>
      <c r="N3855" t="s">
        <v>138</v>
      </c>
      <c r="O3855">
        <v>116</v>
      </c>
    </row>
    <row r="3856" spans="1:15" x14ac:dyDescent="0.25">
      <c r="A3856" t="s">
        <v>11758</v>
      </c>
      <c r="B3856" t="s">
        <v>101</v>
      </c>
      <c r="C3856" t="s">
        <v>73</v>
      </c>
      <c r="D3856">
        <v>2001</v>
      </c>
      <c r="E3856" t="s">
        <v>11425</v>
      </c>
      <c r="F3856">
        <v>7.9</v>
      </c>
      <c r="G3856">
        <v>630000</v>
      </c>
      <c r="H3856" t="s">
        <v>7966</v>
      </c>
      <c r="I3856" t="s">
        <v>10094</v>
      </c>
      <c r="J3856" t="s">
        <v>6817</v>
      </c>
      <c r="K3856" t="s">
        <v>7</v>
      </c>
      <c r="L3856">
        <v>60000000</v>
      </c>
      <c r="M3856">
        <v>487853320</v>
      </c>
      <c r="N3856" t="s">
        <v>652</v>
      </c>
      <c r="O3856">
        <v>90</v>
      </c>
    </row>
    <row r="3857" spans="1:15" x14ac:dyDescent="0.25">
      <c r="A3857" t="s">
        <v>11757</v>
      </c>
      <c r="B3857" t="s">
        <v>41</v>
      </c>
      <c r="C3857" t="s">
        <v>11</v>
      </c>
      <c r="D3857">
        <v>2001</v>
      </c>
      <c r="E3857" t="s">
        <v>10880</v>
      </c>
      <c r="F3857">
        <v>7.7</v>
      </c>
      <c r="G3857">
        <v>372000</v>
      </c>
      <c r="H3857" t="s">
        <v>2437</v>
      </c>
      <c r="I3857" t="s">
        <v>11756</v>
      </c>
      <c r="J3857" t="s">
        <v>8504</v>
      </c>
      <c r="K3857" t="s">
        <v>7</v>
      </c>
      <c r="L3857">
        <v>92000000</v>
      </c>
      <c r="M3857">
        <v>172989651</v>
      </c>
      <c r="N3857" t="s">
        <v>8268</v>
      </c>
      <c r="O3857">
        <v>144</v>
      </c>
    </row>
    <row r="3858" spans="1:15" x14ac:dyDescent="0.25">
      <c r="A3858" t="s">
        <v>11755</v>
      </c>
      <c r="B3858" t="s">
        <v>68</v>
      </c>
      <c r="C3858" t="s">
        <v>409</v>
      </c>
      <c r="D3858">
        <v>2001</v>
      </c>
      <c r="E3858" t="s">
        <v>11304</v>
      </c>
      <c r="F3858">
        <v>8.1999999999999993</v>
      </c>
      <c r="G3858">
        <v>871000</v>
      </c>
      <c r="H3858" t="s">
        <v>1910</v>
      </c>
      <c r="I3858" t="s">
        <v>2595</v>
      </c>
      <c r="J3858" t="s">
        <v>3355</v>
      </c>
      <c r="K3858" t="s">
        <v>7</v>
      </c>
      <c r="L3858">
        <v>58000000</v>
      </c>
      <c r="M3858">
        <v>316791257</v>
      </c>
      <c r="N3858" t="s">
        <v>103</v>
      </c>
      <c r="O3858">
        <v>135</v>
      </c>
    </row>
    <row r="3859" spans="1:15" x14ac:dyDescent="0.25">
      <c r="A3859" t="s">
        <v>11754</v>
      </c>
      <c r="B3859" t="s">
        <v>68</v>
      </c>
      <c r="C3859" t="s">
        <v>34</v>
      </c>
      <c r="D3859">
        <v>2001</v>
      </c>
      <c r="E3859" t="s">
        <v>11753</v>
      </c>
      <c r="F3859">
        <v>6.4</v>
      </c>
      <c r="G3859">
        <v>307000</v>
      </c>
      <c r="H3859" t="s">
        <v>7520</v>
      </c>
      <c r="I3859" t="s">
        <v>7520</v>
      </c>
      <c r="J3859" t="s">
        <v>5326</v>
      </c>
      <c r="K3859" t="s">
        <v>7</v>
      </c>
      <c r="L3859">
        <v>98000000</v>
      </c>
      <c r="M3859">
        <v>443280904</v>
      </c>
      <c r="N3859" t="s">
        <v>103</v>
      </c>
      <c r="O3859">
        <v>130</v>
      </c>
    </row>
    <row r="3860" spans="1:15" x14ac:dyDescent="0.25">
      <c r="A3860" t="s">
        <v>11752</v>
      </c>
      <c r="B3860" t="s">
        <v>68</v>
      </c>
      <c r="C3860" t="s">
        <v>34</v>
      </c>
      <c r="D3860">
        <v>2001</v>
      </c>
      <c r="E3860" t="s">
        <v>11751</v>
      </c>
      <c r="F3860">
        <v>6.2</v>
      </c>
      <c r="G3860">
        <v>317000</v>
      </c>
      <c r="H3860" t="s">
        <v>2621</v>
      </c>
      <c r="I3860" t="s">
        <v>4123</v>
      </c>
      <c r="J3860" t="s">
        <v>2678</v>
      </c>
      <c r="K3860" t="s">
        <v>7</v>
      </c>
      <c r="L3860">
        <v>140000000</v>
      </c>
      <c r="M3860">
        <v>449220945</v>
      </c>
      <c r="N3860" t="s">
        <v>6122</v>
      </c>
      <c r="O3860">
        <v>183</v>
      </c>
    </row>
    <row r="3861" spans="1:15" x14ac:dyDescent="0.25">
      <c r="A3861" t="s">
        <v>11750</v>
      </c>
      <c r="B3861" t="s">
        <v>41</v>
      </c>
      <c r="C3861" t="s">
        <v>24</v>
      </c>
      <c r="D3861">
        <v>2001</v>
      </c>
      <c r="E3861" t="s">
        <v>11304</v>
      </c>
      <c r="F3861">
        <v>7.6</v>
      </c>
      <c r="G3861">
        <v>273000</v>
      </c>
      <c r="H3861" t="s">
        <v>1768</v>
      </c>
      <c r="I3861" t="s">
        <v>1768</v>
      </c>
      <c r="J3861" t="s">
        <v>9628</v>
      </c>
      <c r="K3861" t="s">
        <v>7</v>
      </c>
      <c r="L3861">
        <v>21000000</v>
      </c>
      <c r="M3861">
        <v>71444482</v>
      </c>
      <c r="N3861" t="s">
        <v>6122</v>
      </c>
      <c r="O3861">
        <v>110</v>
      </c>
    </row>
    <row r="3862" spans="1:15" x14ac:dyDescent="0.25">
      <c r="A3862" t="s">
        <v>11749</v>
      </c>
      <c r="B3862" t="s">
        <v>41</v>
      </c>
      <c r="C3862" t="s">
        <v>24</v>
      </c>
      <c r="D3862">
        <v>2001</v>
      </c>
      <c r="E3862" t="s">
        <v>10933</v>
      </c>
      <c r="F3862">
        <v>8.3000000000000007</v>
      </c>
      <c r="G3862">
        <v>717000</v>
      </c>
      <c r="H3862" t="s">
        <v>9904</v>
      </c>
      <c r="I3862" t="s">
        <v>11748</v>
      </c>
      <c r="J3862" t="s">
        <v>7094</v>
      </c>
      <c r="K3862" t="s">
        <v>562</v>
      </c>
      <c r="L3862">
        <v>10000000</v>
      </c>
      <c r="M3862">
        <v>173997108</v>
      </c>
      <c r="N3862" t="s">
        <v>11747</v>
      </c>
      <c r="O3862">
        <v>122</v>
      </c>
    </row>
    <row r="3863" spans="1:15" x14ac:dyDescent="0.25">
      <c r="A3863" t="s">
        <v>11746</v>
      </c>
      <c r="B3863" t="s">
        <v>41</v>
      </c>
      <c r="C3863" t="s">
        <v>87</v>
      </c>
      <c r="D3863">
        <v>2001</v>
      </c>
      <c r="E3863" t="s">
        <v>11388</v>
      </c>
      <c r="F3863">
        <v>7.7</v>
      </c>
      <c r="G3863">
        <v>403000</v>
      </c>
      <c r="H3863" t="s">
        <v>1806</v>
      </c>
      <c r="I3863" t="s">
        <v>3431</v>
      </c>
      <c r="J3863" t="s">
        <v>1804</v>
      </c>
      <c r="K3863" t="s">
        <v>7</v>
      </c>
      <c r="L3863">
        <v>45000000</v>
      </c>
      <c r="M3863">
        <v>104876233</v>
      </c>
      <c r="N3863" t="s">
        <v>138</v>
      </c>
      <c r="O3863">
        <v>122</v>
      </c>
    </row>
    <row r="3864" spans="1:15" x14ac:dyDescent="0.25">
      <c r="A3864" t="s">
        <v>11745</v>
      </c>
      <c r="B3864" t="s">
        <v>68</v>
      </c>
      <c r="C3864" t="s">
        <v>11</v>
      </c>
      <c r="D3864">
        <v>2001</v>
      </c>
      <c r="E3864" t="s">
        <v>11414</v>
      </c>
      <c r="F3864">
        <v>7.2</v>
      </c>
      <c r="G3864">
        <v>295000</v>
      </c>
      <c r="H3864" t="s">
        <v>1949</v>
      </c>
      <c r="I3864" t="s">
        <v>11744</v>
      </c>
      <c r="J3864" t="s">
        <v>10626</v>
      </c>
      <c r="K3864" t="s">
        <v>7</v>
      </c>
      <c r="L3864">
        <v>100000000</v>
      </c>
      <c r="M3864">
        <v>235926552</v>
      </c>
      <c r="N3864" t="s">
        <v>138</v>
      </c>
      <c r="O3864">
        <v>146</v>
      </c>
    </row>
    <row r="3865" spans="1:15" x14ac:dyDescent="0.25">
      <c r="A3865" t="s">
        <v>11743</v>
      </c>
      <c r="B3865" t="s">
        <v>41</v>
      </c>
      <c r="C3865" t="s">
        <v>24</v>
      </c>
      <c r="D3865">
        <v>2001</v>
      </c>
      <c r="E3865" t="s">
        <v>11320</v>
      </c>
      <c r="F3865">
        <v>7.3</v>
      </c>
      <c r="G3865">
        <v>115000</v>
      </c>
      <c r="H3865" t="s">
        <v>10472</v>
      </c>
      <c r="I3865" t="s">
        <v>11742</v>
      </c>
      <c r="J3865" t="s">
        <v>2576</v>
      </c>
      <c r="K3865" t="s">
        <v>7</v>
      </c>
      <c r="L3865">
        <v>7000000</v>
      </c>
      <c r="M3865">
        <v>8764007</v>
      </c>
      <c r="N3865" t="s">
        <v>9348</v>
      </c>
      <c r="O3865">
        <v>111</v>
      </c>
    </row>
    <row r="3866" spans="1:15" x14ac:dyDescent="0.25">
      <c r="A3866" t="s">
        <v>11741</v>
      </c>
      <c r="B3866" t="s">
        <v>41</v>
      </c>
      <c r="C3866" t="s">
        <v>24</v>
      </c>
      <c r="D3866">
        <v>2001</v>
      </c>
      <c r="E3866" t="s">
        <v>10841</v>
      </c>
      <c r="F3866">
        <v>7.1</v>
      </c>
      <c r="G3866">
        <v>98000</v>
      </c>
      <c r="H3866" t="s">
        <v>1209</v>
      </c>
      <c r="I3866" t="s">
        <v>1209</v>
      </c>
      <c r="J3866" t="s">
        <v>1209</v>
      </c>
      <c r="K3866" t="s">
        <v>7</v>
      </c>
      <c r="L3866">
        <v>3000000</v>
      </c>
      <c r="M3866">
        <v>23182223</v>
      </c>
      <c r="N3866" t="s">
        <v>617</v>
      </c>
      <c r="O3866">
        <v>100</v>
      </c>
    </row>
    <row r="3867" spans="1:15" x14ac:dyDescent="0.25">
      <c r="A3867" t="s">
        <v>11740</v>
      </c>
      <c r="B3867" t="s">
        <v>68</v>
      </c>
      <c r="C3867" t="s">
        <v>34</v>
      </c>
      <c r="D3867">
        <v>2001</v>
      </c>
      <c r="E3867" t="s">
        <v>11739</v>
      </c>
      <c r="F3867">
        <v>6.9</v>
      </c>
      <c r="G3867">
        <v>176000</v>
      </c>
      <c r="H3867" t="s">
        <v>4012</v>
      </c>
      <c r="I3867" t="s">
        <v>4012</v>
      </c>
      <c r="J3867" t="s">
        <v>8869</v>
      </c>
      <c r="K3867" t="s">
        <v>7</v>
      </c>
      <c r="L3867">
        <v>65000000</v>
      </c>
      <c r="M3867">
        <v>117487473</v>
      </c>
      <c r="N3867" t="s">
        <v>114</v>
      </c>
      <c r="O3867">
        <v>132</v>
      </c>
    </row>
    <row r="3868" spans="1:15" x14ac:dyDescent="0.25">
      <c r="A3868" t="s">
        <v>11738</v>
      </c>
      <c r="B3868" t="s">
        <v>41</v>
      </c>
      <c r="C3868" t="s">
        <v>409</v>
      </c>
      <c r="D3868">
        <v>2001</v>
      </c>
      <c r="E3868" t="s">
        <v>11358</v>
      </c>
      <c r="F3868">
        <v>7.6</v>
      </c>
      <c r="G3868">
        <v>246000</v>
      </c>
      <c r="H3868" t="s">
        <v>11737</v>
      </c>
      <c r="I3868" t="s">
        <v>11736</v>
      </c>
      <c r="J3868" t="s">
        <v>2674</v>
      </c>
      <c r="K3868" t="s">
        <v>7</v>
      </c>
      <c r="L3868">
        <v>53000000</v>
      </c>
      <c r="M3868">
        <v>83282296</v>
      </c>
      <c r="N3868" t="s">
        <v>11735</v>
      </c>
      <c r="O3868">
        <v>124</v>
      </c>
    </row>
    <row r="3869" spans="1:15" x14ac:dyDescent="0.25">
      <c r="A3869" t="s">
        <v>11734</v>
      </c>
      <c r="B3869" t="s">
        <v>41</v>
      </c>
      <c r="C3869" t="s">
        <v>87</v>
      </c>
      <c r="D3869">
        <v>2001</v>
      </c>
      <c r="E3869" t="s">
        <v>11595</v>
      </c>
      <c r="F3869">
        <v>6.8</v>
      </c>
      <c r="G3869">
        <v>261000</v>
      </c>
      <c r="H3869" t="s">
        <v>2437</v>
      </c>
      <c r="I3869" t="s">
        <v>8426</v>
      </c>
      <c r="J3869" t="s">
        <v>5628</v>
      </c>
      <c r="K3869" t="s">
        <v>7</v>
      </c>
      <c r="L3869">
        <v>87000000</v>
      </c>
      <c r="M3869">
        <v>351692268</v>
      </c>
      <c r="N3869" t="s">
        <v>704</v>
      </c>
      <c r="O3869">
        <v>131</v>
      </c>
    </row>
    <row r="3870" spans="1:15" x14ac:dyDescent="0.25">
      <c r="A3870" t="s">
        <v>11733</v>
      </c>
      <c r="B3870" t="s">
        <v>915</v>
      </c>
      <c r="C3870" t="s">
        <v>24</v>
      </c>
      <c r="D3870">
        <v>2001</v>
      </c>
      <c r="E3870" t="s">
        <v>11649</v>
      </c>
      <c r="F3870">
        <v>6.4</v>
      </c>
      <c r="G3870">
        <v>133000</v>
      </c>
      <c r="H3870" t="s">
        <v>3435</v>
      </c>
      <c r="I3870" t="s">
        <v>9296</v>
      </c>
      <c r="J3870" t="s">
        <v>11732</v>
      </c>
      <c r="K3870" t="s">
        <v>7</v>
      </c>
      <c r="L3870">
        <v>26000000</v>
      </c>
      <c r="M3870">
        <v>165335153</v>
      </c>
      <c r="N3870" t="s">
        <v>119</v>
      </c>
      <c r="O3870">
        <v>111</v>
      </c>
    </row>
    <row r="3871" spans="1:15" x14ac:dyDescent="0.25">
      <c r="A3871" t="s">
        <v>11731</v>
      </c>
      <c r="B3871" t="s">
        <v>68</v>
      </c>
      <c r="C3871" t="s">
        <v>11</v>
      </c>
      <c r="D3871">
        <v>2001</v>
      </c>
      <c r="E3871" t="s">
        <v>11327</v>
      </c>
      <c r="F3871">
        <v>7.6</v>
      </c>
      <c r="G3871">
        <v>271000</v>
      </c>
      <c r="H3871" t="s">
        <v>5226</v>
      </c>
      <c r="I3871" t="s">
        <v>5226</v>
      </c>
      <c r="J3871" t="s">
        <v>1440</v>
      </c>
      <c r="K3871" t="s">
        <v>504</v>
      </c>
      <c r="L3871">
        <v>50000000</v>
      </c>
      <c r="M3871">
        <v>184935320</v>
      </c>
      <c r="N3871" t="s">
        <v>890</v>
      </c>
      <c r="O3871">
        <v>127</v>
      </c>
    </row>
    <row r="3872" spans="1:15" x14ac:dyDescent="0.25">
      <c r="A3872" t="s">
        <v>11730</v>
      </c>
      <c r="B3872" t="s">
        <v>41</v>
      </c>
      <c r="C3872" t="s">
        <v>438</v>
      </c>
      <c r="D3872">
        <v>2001</v>
      </c>
      <c r="E3872" t="s">
        <v>11256</v>
      </c>
      <c r="F3872">
        <v>6.9</v>
      </c>
      <c r="G3872">
        <v>253000</v>
      </c>
      <c r="H3872" t="s">
        <v>3817</v>
      </c>
      <c r="I3872" t="s">
        <v>3666</v>
      </c>
      <c r="J3872" t="s">
        <v>1939</v>
      </c>
      <c r="K3872" t="s">
        <v>7</v>
      </c>
      <c r="L3872">
        <v>68000000</v>
      </c>
      <c r="M3872">
        <v>203388341</v>
      </c>
      <c r="N3872" t="s">
        <v>108</v>
      </c>
      <c r="O3872">
        <v>136</v>
      </c>
    </row>
    <row r="3873" spans="1:15" x14ac:dyDescent="0.25">
      <c r="A3873" t="s">
        <v>11729</v>
      </c>
      <c r="B3873" t="s">
        <v>41</v>
      </c>
      <c r="C3873" t="s">
        <v>438</v>
      </c>
      <c r="D3873">
        <v>2001</v>
      </c>
      <c r="E3873" t="s">
        <v>11573</v>
      </c>
      <c r="F3873">
        <v>5.6</v>
      </c>
      <c r="G3873">
        <v>81000</v>
      </c>
      <c r="H3873" t="s">
        <v>11159</v>
      </c>
      <c r="I3873" t="s">
        <v>11728</v>
      </c>
      <c r="J3873" t="s">
        <v>11727</v>
      </c>
      <c r="K3873" t="s">
        <v>7</v>
      </c>
      <c r="L3873">
        <v>42000000</v>
      </c>
      <c r="M3873">
        <v>68467960</v>
      </c>
      <c r="N3873" t="s">
        <v>138</v>
      </c>
      <c r="O3873">
        <v>91</v>
      </c>
    </row>
    <row r="3874" spans="1:15" x14ac:dyDescent="0.25">
      <c r="A3874" t="s">
        <v>11726</v>
      </c>
      <c r="B3874" t="s">
        <v>68</v>
      </c>
      <c r="C3874" t="s">
        <v>34</v>
      </c>
      <c r="D3874">
        <v>2001</v>
      </c>
      <c r="E3874" t="s">
        <v>11725</v>
      </c>
      <c r="F3874">
        <v>5.7</v>
      </c>
      <c r="G3874">
        <v>213000</v>
      </c>
      <c r="H3874" t="s">
        <v>711</v>
      </c>
      <c r="I3874" t="s">
        <v>11724</v>
      </c>
      <c r="J3874" t="s">
        <v>1708</v>
      </c>
      <c r="K3874" t="s">
        <v>7</v>
      </c>
      <c r="L3874">
        <v>100000000</v>
      </c>
      <c r="M3874">
        <v>362211740</v>
      </c>
      <c r="N3874" t="s">
        <v>890</v>
      </c>
      <c r="O3874">
        <v>119</v>
      </c>
    </row>
    <row r="3875" spans="1:15" x14ac:dyDescent="0.25">
      <c r="A3875" t="s">
        <v>11723</v>
      </c>
      <c r="B3875" t="s">
        <v>68</v>
      </c>
      <c r="C3875" t="s">
        <v>5</v>
      </c>
      <c r="D3875">
        <v>2001</v>
      </c>
      <c r="E3875" t="s">
        <v>11600</v>
      </c>
      <c r="F3875">
        <v>7.6</v>
      </c>
      <c r="G3875">
        <v>346000</v>
      </c>
      <c r="H3875" t="s">
        <v>3666</v>
      </c>
      <c r="I3875" t="s">
        <v>3666</v>
      </c>
      <c r="J3875" t="s">
        <v>1440</v>
      </c>
      <c r="K3875" t="s">
        <v>578</v>
      </c>
      <c r="L3875">
        <v>17000000</v>
      </c>
      <c r="M3875">
        <v>209947037</v>
      </c>
      <c r="N3875" t="s">
        <v>11722</v>
      </c>
      <c r="O3875">
        <v>104</v>
      </c>
    </row>
    <row r="3876" spans="1:15" x14ac:dyDescent="0.25">
      <c r="A3876" t="s">
        <v>11721</v>
      </c>
      <c r="B3876" t="s">
        <v>68</v>
      </c>
      <c r="C3876" t="s">
        <v>100</v>
      </c>
      <c r="D3876">
        <v>2001</v>
      </c>
      <c r="E3876" t="s">
        <v>11531</v>
      </c>
      <c r="F3876">
        <v>6</v>
      </c>
      <c r="G3876">
        <v>53000</v>
      </c>
      <c r="H3876" t="s">
        <v>9838</v>
      </c>
      <c r="I3876" t="s">
        <v>8935</v>
      </c>
      <c r="J3876" t="s">
        <v>8935</v>
      </c>
      <c r="K3876" t="s">
        <v>7</v>
      </c>
      <c r="L3876">
        <v>17700000</v>
      </c>
      <c r="M3876">
        <v>30987695</v>
      </c>
      <c r="N3876" t="s">
        <v>114</v>
      </c>
      <c r="O3876">
        <v>91</v>
      </c>
    </row>
    <row r="3877" spans="1:15" x14ac:dyDescent="0.25">
      <c r="A3877" t="s">
        <v>11720</v>
      </c>
      <c r="B3877" t="s">
        <v>101</v>
      </c>
      <c r="C3877" t="s">
        <v>73</v>
      </c>
      <c r="D3877">
        <v>2001</v>
      </c>
      <c r="E3877" t="s">
        <v>11501</v>
      </c>
      <c r="F3877">
        <v>6.9</v>
      </c>
      <c r="G3877">
        <v>109000</v>
      </c>
      <c r="H3877" t="s">
        <v>11719</v>
      </c>
      <c r="I3877" t="s">
        <v>10576</v>
      </c>
      <c r="J3877" t="s">
        <v>10966</v>
      </c>
      <c r="K3877" t="s">
        <v>7</v>
      </c>
      <c r="L3877">
        <v>120000000</v>
      </c>
      <c r="M3877">
        <v>186053725</v>
      </c>
      <c r="N3877" t="s">
        <v>885</v>
      </c>
      <c r="O3877">
        <v>95</v>
      </c>
    </row>
    <row r="3878" spans="1:15" x14ac:dyDescent="0.25">
      <c r="A3878" t="s">
        <v>11718</v>
      </c>
      <c r="B3878" t="s">
        <v>68</v>
      </c>
      <c r="C3878" t="s">
        <v>34</v>
      </c>
      <c r="D3878">
        <v>2001</v>
      </c>
      <c r="E3878" t="s">
        <v>11467</v>
      </c>
      <c r="F3878">
        <v>6.4</v>
      </c>
      <c r="G3878">
        <v>111000</v>
      </c>
      <c r="H3878" t="s">
        <v>11717</v>
      </c>
      <c r="I3878" t="s">
        <v>11716</v>
      </c>
      <c r="J3878" t="s">
        <v>8583</v>
      </c>
      <c r="K3878" t="s">
        <v>7</v>
      </c>
      <c r="L3878">
        <v>48000000</v>
      </c>
      <c r="M3878">
        <v>85498534</v>
      </c>
      <c r="N3878" t="s">
        <v>108</v>
      </c>
      <c r="O3878">
        <v>112</v>
      </c>
    </row>
    <row r="3879" spans="1:15" x14ac:dyDescent="0.25">
      <c r="A3879" t="s">
        <v>11715</v>
      </c>
      <c r="B3879" t="s">
        <v>68</v>
      </c>
      <c r="C3879" t="s">
        <v>24</v>
      </c>
      <c r="D3879">
        <v>2001</v>
      </c>
      <c r="E3879" t="s">
        <v>11248</v>
      </c>
      <c r="F3879">
        <v>5.0999999999999996</v>
      </c>
      <c r="G3879">
        <v>15000</v>
      </c>
      <c r="H3879" t="s">
        <v>10428</v>
      </c>
      <c r="I3879" t="s">
        <v>11714</v>
      </c>
      <c r="J3879" t="s">
        <v>10017</v>
      </c>
      <c r="K3879" t="s">
        <v>7</v>
      </c>
      <c r="L3879">
        <v>34000000</v>
      </c>
      <c r="M3879">
        <v>19772447</v>
      </c>
      <c r="N3879" t="s">
        <v>138</v>
      </c>
      <c r="O3879">
        <v>104</v>
      </c>
    </row>
    <row r="3880" spans="1:15" x14ac:dyDescent="0.25">
      <c r="A3880" t="s">
        <v>11713</v>
      </c>
      <c r="B3880" t="s">
        <v>41</v>
      </c>
      <c r="C3880" t="s">
        <v>24</v>
      </c>
      <c r="D3880">
        <v>2001</v>
      </c>
      <c r="E3880" t="s">
        <v>11712</v>
      </c>
      <c r="F3880">
        <v>6.6</v>
      </c>
      <c r="G3880">
        <v>55000</v>
      </c>
      <c r="H3880" t="s">
        <v>5774</v>
      </c>
      <c r="I3880" t="s">
        <v>2500</v>
      </c>
      <c r="J3880" t="s">
        <v>11711</v>
      </c>
      <c r="K3880" t="s">
        <v>7</v>
      </c>
      <c r="L3880">
        <v>5000000</v>
      </c>
      <c r="M3880">
        <v>295206</v>
      </c>
      <c r="N3880" t="s">
        <v>11710</v>
      </c>
      <c r="O3880">
        <v>97</v>
      </c>
    </row>
    <row r="3881" spans="1:15" x14ac:dyDescent="0.25">
      <c r="A3881" t="s">
        <v>11709</v>
      </c>
      <c r="B3881" t="s">
        <v>68</v>
      </c>
      <c r="C3881" t="s">
        <v>24</v>
      </c>
      <c r="D3881">
        <v>2001</v>
      </c>
      <c r="E3881" t="s">
        <v>11555</v>
      </c>
      <c r="F3881">
        <v>5.9</v>
      </c>
      <c r="G3881">
        <v>129000</v>
      </c>
      <c r="H3881" t="s">
        <v>4522</v>
      </c>
      <c r="I3881" t="s">
        <v>11708</v>
      </c>
      <c r="J3881" t="s">
        <v>1462</v>
      </c>
      <c r="K3881" t="s">
        <v>7</v>
      </c>
      <c r="L3881">
        <v>40000000</v>
      </c>
      <c r="M3881">
        <v>141069860</v>
      </c>
      <c r="N3881" t="s">
        <v>890</v>
      </c>
      <c r="O3881">
        <v>114</v>
      </c>
    </row>
    <row r="3882" spans="1:15" x14ac:dyDescent="0.25">
      <c r="A3882" t="s">
        <v>11707</v>
      </c>
      <c r="B3882" t="s">
        <v>68</v>
      </c>
      <c r="C3882" t="s">
        <v>24</v>
      </c>
      <c r="D3882">
        <v>2001</v>
      </c>
      <c r="E3882" t="s">
        <v>11474</v>
      </c>
      <c r="F3882">
        <v>6.5</v>
      </c>
      <c r="G3882">
        <v>251000</v>
      </c>
      <c r="H3882" t="s">
        <v>2192</v>
      </c>
      <c r="I3882" t="s">
        <v>11706</v>
      </c>
      <c r="J3882" t="s">
        <v>2192</v>
      </c>
      <c r="K3882" t="s">
        <v>332</v>
      </c>
      <c r="L3882">
        <v>28000000</v>
      </c>
      <c r="M3882">
        <v>60780981</v>
      </c>
      <c r="N3882" t="s">
        <v>108</v>
      </c>
      <c r="O3882">
        <v>90</v>
      </c>
    </row>
    <row r="3883" spans="1:15" x14ac:dyDescent="0.25">
      <c r="A3883" t="s">
        <v>11705</v>
      </c>
      <c r="B3883" t="s">
        <v>68</v>
      </c>
      <c r="C3883" t="s">
        <v>34</v>
      </c>
      <c r="D3883">
        <v>2001</v>
      </c>
      <c r="E3883" t="s">
        <v>11704</v>
      </c>
      <c r="F3883">
        <v>5.9</v>
      </c>
      <c r="G3883">
        <v>301000</v>
      </c>
      <c r="H3883" t="s">
        <v>6443</v>
      </c>
      <c r="I3883" t="s">
        <v>10644</v>
      </c>
      <c r="J3883" t="s">
        <v>3277</v>
      </c>
      <c r="K3883" t="s">
        <v>7</v>
      </c>
      <c r="L3883">
        <v>93000000</v>
      </c>
      <c r="M3883">
        <v>368780809</v>
      </c>
      <c r="N3883" t="s">
        <v>103</v>
      </c>
      <c r="O3883">
        <v>92</v>
      </c>
    </row>
    <row r="3884" spans="1:15" x14ac:dyDescent="0.25">
      <c r="A3884" t="s">
        <v>11703</v>
      </c>
      <c r="B3884" t="s">
        <v>41</v>
      </c>
      <c r="C3884" t="s">
        <v>11</v>
      </c>
      <c r="D3884">
        <v>2001</v>
      </c>
      <c r="E3884" t="s">
        <v>11507</v>
      </c>
      <c r="F3884">
        <v>7.6</v>
      </c>
      <c r="G3884">
        <v>249000</v>
      </c>
      <c r="H3884" t="s">
        <v>11702</v>
      </c>
      <c r="I3884" t="s">
        <v>11702</v>
      </c>
      <c r="J3884" t="s">
        <v>4390</v>
      </c>
      <c r="K3884" t="s">
        <v>612</v>
      </c>
      <c r="L3884">
        <v>68000000</v>
      </c>
      <c r="M3884">
        <v>96976270</v>
      </c>
      <c r="N3884" t="s">
        <v>108</v>
      </c>
      <c r="O3884">
        <v>131</v>
      </c>
    </row>
    <row r="3885" spans="1:15" x14ac:dyDescent="0.25">
      <c r="A3885" t="s">
        <v>11701</v>
      </c>
      <c r="B3885" t="s">
        <v>41</v>
      </c>
      <c r="C3885" t="s">
        <v>24</v>
      </c>
      <c r="D3885">
        <v>2001</v>
      </c>
      <c r="E3885" t="s">
        <v>10880</v>
      </c>
      <c r="F3885">
        <v>7.2</v>
      </c>
      <c r="G3885">
        <v>82000</v>
      </c>
      <c r="H3885" t="s">
        <v>10186</v>
      </c>
      <c r="I3885" t="s">
        <v>971</v>
      </c>
      <c r="J3885" t="s">
        <v>3791</v>
      </c>
      <c r="K3885" t="s">
        <v>7</v>
      </c>
      <c r="L3885">
        <v>19800000</v>
      </c>
      <c r="M3885">
        <v>87754044</v>
      </c>
      <c r="N3885" t="s">
        <v>11582</v>
      </c>
      <c r="O3885">
        <v>131</v>
      </c>
    </row>
    <row r="3886" spans="1:15" x14ac:dyDescent="0.25">
      <c r="A3886" t="s">
        <v>11700</v>
      </c>
      <c r="B3886" t="s">
        <v>41</v>
      </c>
      <c r="C3886" t="s">
        <v>34</v>
      </c>
      <c r="D3886">
        <v>2001</v>
      </c>
      <c r="E3886" t="s">
        <v>11688</v>
      </c>
      <c r="F3886">
        <v>6.5</v>
      </c>
      <c r="G3886">
        <v>179000</v>
      </c>
      <c r="H3886" t="s">
        <v>6096</v>
      </c>
      <c r="I3886" t="s">
        <v>3900</v>
      </c>
      <c r="J3886" t="s">
        <v>568</v>
      </c>
      <c r="K3886" t="s">
        <v>7</v>
      </c>
      <c r="L3886">
        <v>102000000</v>
      </c>
      <c r="M3886">
        <v>147080413</v>
      </c>
      <c r="N3886" t="s">
        <v>11699</v>
      </c>
      <c r="O3886">
        <v>99</v>
      </c>
    </row>
    <row r="3887" spans="1:15" x14ac:dyDescent="0.25">
      <c r="A3887" t="s">
        <v>11698</v>
      </c>
      <c r="B3887" t="s">
        <v>41</v>
      </c>
      <c r="C3887" t="s">
        <v>5</v>
      </c>
      <c r="D3887">
        <v>2001</v>
      </c>
      <c r="E3887" t="s">
        <v>11290</v>
      </c>
      <c r="F3887">
        <v>6.2</v>
      </c>
      <c r="G3887">
        <v>115000</v>
      </c>
      <c r="H3887" t="s">
        <v>2218</v>
      </c>
      <c r="I3887" t="s">
        <v>2218</v>
      </c>
      <c r="J3887" t="s">
        <v>11697</v>
      </c>
      <c r="K3887" t="s">
        <v>7</v>
      </c>
      <c r="L3887">
        <v>10000000</v>
      </c>
      <c r="M3887">
        <v>59371303</v>
      </c>
      <c r="N3887" t="s">
        <v>9348</v>
      </c>
      <c r="O3887">
        <v>90</v>
      </c>
    </row>
    <row r="3888" spans="1:15" x14ac:dyDescent="0.25">
      <c r="A3888" t="s">
        <v>11696</v>
      </c>
      <c r="B3888" t="s">
        <v>552</v>
      </c>
      <c r="C3888" t="s">
        <v>11</v>
      </c>
      <c r="D3888">
        <v>2001</v>
      </c>
      <c r="E3888" t="s">
        <v>11695</v>
      </c>
      <c r="F3888">
        <v>7.1</v>
      </c>
      <c r="G3888">
        <v>36000</v>
      </c>
      <c r="H3888" t="s">
        <v>11694</v>
      </c>
      <c r="I3888" t="s">
        <v>11694</v>
      </c>
      <c r="J3888" t="s">
        <v>11693</v>
      </c>
      <c r="K3888" t="s">
        <v>578</v>
      </c>
      <c r="M3888">
        <v>7640680</v>
      </c>
      <c r="N3888" t="s">
        <v>11692</v>
      </c>
      <c r="O3888">
        <v>128</v>
      </c>
    </row>
    <row r="3889" spans="1:15" x14ac:dyDescent="0.25">
      <c r="A3889" t="s">
        <v>11691</v>
      </c>
      <c r="B3889" t="s">
        <v>41</v>
      </c>
      <c r="C3889" t="s">
        <v>11</v>
      </c>
      <c r="D3889">
        <v>2001</v>
      </c>
      <c r="E3889" t="s">
        <v>11592</v>
      </c>
      <c r="F3889">
        <v>6.4</v>
      </c>
      <c r="G3889">
        <v>29000</v>
      </c>
      <c r="H3889" t="s">
        <v>5337</v>
      </c>
      <c r="I3889" t="s">
        <v>11690</v>
      </c>
      <c r="J3889" t="s">
        <v>1056</v>
      </c>
      <c r="K3889" t="s">
        <v>332</v>
      </c>
      <c r="L3889">
        <v>32000000</v>
      </c>
      <c r="M3889">
        <v>44102389</v>
      </c>
      <c r="N3889" t="s">
        <v>108</v>
      </c>
      <c r="O3889">
        <v>106</v>
      </c>
    </row>
    <row r="3890" spans="1:15" x14ac:dyDescent="0.25">
      <c r="A3890" t="s">
        <v>11689</v>
      </c>
      <c r="B3890" t="s">
        <v>68</v>
      </c>
      <c r="C3890" t="s">
        <v>24</v>
      </c>
      <c r="D3890">
        <v>2001</v>
      </c>
      <c r="E3890" t="s">
        <v>11688</v>
      </c>
      <c r="F3890">
        <v>6.1</v>
      </c>
      <c r="G3890">
        <v>122000</v>
      </c>
      <c r="H3890" t="s">
        <v>4284</v>
      </c>
      <c r="I3890" t="s">
        <v>11687</v>
      </c>
      <c r="J3890" t="s">
        <v>7679</v>
      </c>
      <c r="K3890" t="s">
        <v>7</v>
      </c>
      <c r="L3890">
        <v>80000000</v>
      </c>
      <c r="M3890">
        <v>98376292</v>
      </c>
      <c r="N3890" t="s">
        <v>114</v>
      </c>
      <c r="O3890">
        <v>101</v>
      </c>
    </row>
    <row r="3891" spans="1:15" x14ac:dyDescent="0.25">
      <c r="A3891" t="s">
        <v>11686</v>
      </c>
      <c r="B3891" t="s">
        <v>41</v>
      </c>
      <c r="C3891" t="s">
        <v>11</v>
      </c>
      <c r="D3891">
        <v>2001</v>
      </c>
      <c r="E3891" t="s">
        <v>11649</v>
      </c>
      <c r="F3891">
        <v>6.1</v>
      </c>
      <c r="G3891">
        <v>55000</v>
      </c>
      <c r="H3891" t="s">
        <v>11685</v>
      </c>
      <c r="I3891" t="s">
        <v>11684</v>
      </c>
      <c r="J3891" t="s">
        <v>3567</v>
      </c>
      <c r="K3891" t="s">
        <v>562</v>
      </c>
      <c r="L3891">
        <v>42000000</v>
      </c>
      <c r="M3891">
        <v>35402320</v>
      </c>
      <c r="N3891" t="s">
        <v>704</v>
      </c>
      <c r="O3891">
        <v>116</v>
      </c>
    </row>
    <row r="3892" spans="1:15" x14ac:dyDescent="0.25">
      <c r="A3892" t="s">
        <v>11683</v>
      </c>
      <c r="C3892" t="s">
        <v>11</v>
      </c>
      <c r="D3892">
        <v>2001</v>
      </c>
      <c r="E3892" t="s">
        <v>11119</v>
      </c>
      <c r="F3892">
        <v>7</v>
      </c>
      <c r="G3892">
        <v>84000</v>
      </c>
      <c r="H3892" t="s">
        <v>1448</v>
      </c>
      <c r="I3892" t="s">
        <v>11682</v>
      </c>
      <c r="J3892" t="s">
        <v>7685</v>
      </c>
      <c r="K3892" t="s">
        <v>7</v>
      </c>
      <c r="L3892">
        <v>4000000</v>
      </c>
      <c r="M3892">
        <v>45011434</v>
      </c>
      <c r="N3892" t="s">
        <v>11681</v>
      </c>
      <c r="O3892">
        <v>111</v>
      </c>
    </row>
    <row r="3893" spans="1:15" x14ac:dyDescent="0.25">
      <c r="A3893" t="s">
        <v>11680</v>
      </c>
      <c r="B3893" t="s">
        <v>101</v>
      </c>
      <c r="C3893" t="s">
        <v>34</v>
      </c>
      <c r="D3893">
        <v>2001</v>
      </c>
      <c r="E3893" t="s">
        <v>11440</v>
      </c>
      <c r="F3893">
        <v>5.5</v>
      </c>
      <c r="G3893">
        <v>111000</v>
      </c>
      <c r="H3893" t="s">
        <v>994</v>
      </c>
      <c r="I3893" t="s">
        <v>994</v>
      </c>
      <c r="J3893" t="s">
        <v>9974</v>
      </c>
      <c r="K3893" t="s">
        <v>7</v>
      </c>
      <c r="L3893">
        <v>35000000</v>
      </c>
      <c r="M3893">
        <v>147934180</v>
      </c>
      <c r="N3893" t="s">
        <v>1991</v>
      </c>
      <c r="O3893">
        <v>88</v>
      </c>
    </row>
    <row r="3894" spans="1:15" x14ac:dyDescent="0.25">
      <c r="A3894" t="s">
        <v>11679</v>
      </c>
      <c r="B3894" t="s">
        <v>68</v>
      </c>
      <c r="C3894" t="s">
        <v>34</v>
      </c>
      <c r="D3894">
        <v>2001</v>
      </c>
      <c r="E3894" t="s">
        <v>11332</v>
      </c>
      <c r="F3894">
        <v>6.4</v>
      </c>
      <c r="G3894">
        <v>100000</v>
      </c>
      <c r="H3894" t="s">
        <v>5131</v>
      </c>
      <c r="I3894" t="s">
        <v>11678</v>
      </c>
      <c r="J3894" t="s">
        <v>9628</v>
      </c>
      <c r="K3894" t="s">
        <v>7</v>
      </c>
      <c r="L3894">
        <v>40000000</v>
      </c>
      <c r="M3894">
        <v>91753202</v>
      </c>
      <c r="N3894" t="s">
        <v>890</v>
      </c>
      <c r="O3894">
        <v>106</v>
      </c>
    </row>
    <row r="3895" spans="1:15" x14ac:dyDescent="0.25">
      <c r="A3895" t="s">
        <v>11677</v>
      </c>
      <c r="B3895" t="s">
        <v>382</v>
      </c>
      <c r="C3895" t="s">
        <v>11</v>
      </c>
      <c r="D3895">
        <v>2001</v>
      </c>
      <c r="E3895" t="s">
        <v>11676</v>
      </c>
      <c r="F3895">
        <v>6.1</v>
      </c>
      <c r="G3895">
        <v>12000</v>
      </c>
      <c r="H3895" t="s">
        <v>11675</v>
      </c>
      <c r="I3895" t="s">
        <v>10230</v>
      </c>
      <c r="J3895" t="s">
        <v>3074</v>
      </c>
      <c r="K3895" t="s">
        <v>562</v>
      </c>
      <c r="M3895">
        <v>2672527</v>
      </c>
      <c r="N3895" t="s">
        <v>11674</v>
      </c>
      <c r="O3895">
        <v>119</v>
      </c>
    </row>
    <row r="3896" spans="1:15" x14ac:dyDescent="0.25">
      <c r="A3896" t="s">
        <v>11673</v>
      </c>
      <c r="B3896" t="s">
        <v>552</v>
      </c>
      <c r="C3896" t="s">
        <v>409</v>
      </c>
      <c r="D3896">
        <v>2001</v>
      </c>
      <c r="E3896" t="s">
        <v>11672</v>
      </c>
      <c r="F3896">
        <v>6.9</v>
      </c>
      <c r="G3896">
        <v>35000</v>
      </c>
      <c r="H3896" t="s">
        <v>11671</v>
      </c>
      <c r="I3896" t="s">
        <v>11670</v>
      </c>
      <c r="J3896" t="s">
        <v>11669</v>
      </c>
      <c r="K3896" t="s">
        <v>7</v>
      </c>
      <c r="M3896">
        <v>704808</v>
      </c>
      <c r="N3896" t="s">
        <v>1794</v>
      </c>
      <c r="O3896">
        <v>108</v>
      </c>
    </row>
    <row r="3897" spans="1:15" x14ac:dyDescent="0.25">
      <c r="A3897" t="s">
        <v>11668</v>
      </c>
      <c r="B3897" t="s">
        <v>41</v>
      </c>
      <c r="C3897" t="s">
        <v>24</v>
      </c>
      <c r="D3897">
        <v>2001</v>
      </c>
      <c r="E3897" t="s">
        <v>11667</v>
      </c>
      <c r="F3897">
        <v>6.7</v>
      </c>
      <c r="G3897">
        <v>232000</v>
      </c>
      <c r="H3897" t="s">
        <v>3238</v>
      </c>
      <c r="I3897" t="s">
        <v>3237</v>
      </c>
      <c r="J3897" t="s">
        <v>3236</v>
      </c>
      <c r="K3897" t="s">
        <v>265</v>
      </c>
      <c r="L3897">
        <v>25000000</v>
      </c>
      <c r="M3897">
        <v>281995610</v>
      </c>
      <c r="N3897" t="s">
        <v>3464</v>
      </c>
      <c r="O3897">
        <v>97</v>
      </c>
    </row>
    <row r="3898" spans="1:15" x14ac:dyDescent="0.25">
      <c r="A3898" t="s">
        <v>11666</v>
      </c>
      <c r="B3898" t="s">
        <v>68</v>
      </c>
      <c r="C3898" t="s">
        <v>11</v>
      </c>
      <c r="D3898">
        <v>2001</v>
      </c>
      <c r="E3898" t="s">
        <v>11075</v>
      </c>
      <c r="F3898">
        <v>7.6</v>
      </c>
      <c r="G3898">
        <v>145000</v>
      </c>
      <c r="H3898" t="s">
        <v>3572</v>
      </c>
      <c r="I3898" t="s">
        <v>11665</v>
      </c>
      <c r="J3898" t="s">
        <v>3617</v>
      </c>
      <c r="K3898" t="s">
        <v>7</v>
      </c>
      <c r="L3898">
        <v>22000000</v>
      </c>
      <c r="M3898">
        <v>97818139</v>
      </c>
      <c r="N3898" t="s">
        <v>666</v>
      </c>
      <c r="O3898">
        <v>132</v>
      </c>
    </row>
    <row r="3899" spans="1:15" x14ac:dyDescent="0.25">
      <c r="A3899" t="s">
        <v>11664</v>
      </c>
      <c r="B3899" t="s">
        <v>41</v>
      </c>
      <c r="C3899" t="s">
        <v>34</v>
      </c>
      <c r="D3899">
        <v>2001</v>
      </c>
      <c r="E3899" t="s">
        <v>11622</v>
      </c>
      <c r="F3899">
        <v>7</v>
      </c>
      <c r="G3899">
        <v>75000</v>
      </c>
      <c r="H3899" t="s">
        <v>6004</v>
      </c>
      <c r="I3899" t="s">
        <v>2436</v>
      </c>
      <c r="J3899" t="s">
        <v>1387</v>
      </c>
      <c r="K3899" t="s">
        <v>7</v>
      </c>
      <c r="L3899">
        <v>72000000</v>
      </c>
      <c r="M3899">
        <v>27642707</v>
      </c>
      <c r="N3899" t="s">
        <v>632</v>
      </c>
      <c r="O3899">
        <v>131</v>
      </c>
    </row>
    <row r="3900" spans="1:15" x14ac:dyDescent="0.25">
      <c r="A3900" t="s">
        <v>11663</v>
      </c>
      <c r="B3900" t="s">
        <v>41</v>
      </c>
      <c r="C3900" t="s">
        <v>11</v>
      </c>
      <c r="D3900">
        <v>2001</v>
      </c>
      <c r="E3900" t="s">
        <v>11662</v>
      </c>
      <c r="F3900">
        <v>7.5</v>
      </c>
      <c r="G3900">
        <v>59000</v>
      </c>
      <c r="H3900" t="s">
        <v>5588</v>
      </c>
      <c r="I3900" t="s">
        <v>5588</v>
      </c>
      <c r="J3900" t="s">
        <v>1576</v>
      </c>
      <c r="K3900" t="s">
        <v>562</v>
      </c>
      <c r="M3900">
        <v>6766381</v>
      </c>
      <c r="N3900" t="s">
        <v>2965</v>
      </c>
      <c r="O3900">
        <v>131</v>
      </c>
    </row>
    <row r="3901" spans="1:15" x14ac:dyDescent="0.25">
      <c r="A3901" t="s">
        <v>11661</v>
      </c>
      <c r="B3901" t="s">
        <v>41</v>
      </c>
      <c r="C3901" t="s">
        <v>34</v>
      </c>
      <c r="D3901">
        <v>2001</v>
      </c>
      <c r="E3901" t="s">
        <v>11375</v>
      </c>
      <c r="F3901">
        <v>7.1</v>
      </c>
      <c r="G3901">
        <v>149000</v>
      </c>
      <c r="H3901" t="s">
        <v>6897</v>
      </c>
      <c r="I3901" t="s">
        <v>11660</v>
      </c>
      <c r="J3901" t="s">
        <v>1387</v>
      </c>
      <c r="K3901" t="s">
        <v>7</v>
      </c>
      <c r="L3901">
        <v>115000000</v>
      </c>
      <c r="M3901">
        <v>143049560</v>
      </c>
      <c r="N3901" t="s">
        <v>103</v>
      </c>
      <c r="O3901">
        <v>126</v>
      </c>
    </row>
    <row r="3902" spans="1:15" x14ac:dyDescent="0.25">
      <c r="A3902" t="s">
        <v>11659</v>
      </c>
      <c r="B3902" t="s">
        <v>68</v>
      </c>
      <c r="C3902" t="s">
        <v>34</v>
      </c>
      <c r="D3902">
        <v>2001</v>
      </c>
      <c r="E3902" t="s">
        <v>11501</v>
      </c>
      <c r="F3902">
        <v>5.8</v>
      </c>
      <c r="G3902">
        <v>201000</v>
      </c>
      <c r="H3902" t="s">
        <v>3799</v>
      </c>
      <c r="I3902" t="s">
        <v>11658</v>
      </c>
      <c r="J3902" t="s">
        <v>806</v>
      </c>
      <c r="K3902" t="s">
        <v>7</v>
      </c>
      <c r="L3902">
        <v>115000000</v>
      </c>
      <c r="M3902">
        <v>274703340</v>
      </c>
      <c r="N3902" t="s">
        <v>108</v>
      </c>
      <c r="O3902">
        <v>100</v>
      </c>
    </row>
    <row r="3903" spans="1:15" x14ac:dyDescent="0.25">
      <c r="A3903" t="s">
        <v>11657</v>
      </c>
      <c r="B3903" t="s">
        <v>41</v>
      </c>
      <c r="C3903" t="s">
        <v>24</v>
      </c>
      <c r="D3903">
        <v>2001</v>
      </c>
      <c r="E3903" t="s">
        <v>11600</v>
      </c>
      <c r="F3903">
        <v>6.4</v>
      </c>
      <c r="G3903">
        <v>244000</v>
      </c>
      <c r="H3903" t="s">
        <v>11334</v>
      </c>
      <c r="I3903" t="s">
        <v>10554</v>
      </c>
      <c r="J3903" t="s">
        <v>5776</v>
      </c>
      <c r="K3903" t="s">
        <v>7</v>
      </c>
      <c r="L3903">
        <v>30000000</v>
      </c>
      <c r="M3903">
        <v>287553595</v>
      </c>
      <c r="N3903" t="s">
        <v>11656</v>
      </c>
      <c r="O3903">
        <v>108</v>
      </c>
    </row>
    <row r="3904" spans="1:15" x14ac:dyDescent="0.25">
      <c r="A3904" t="s">
        <v>11655</v>
      </c>
      <c r="B3904" t="s">
        <v>41</v>
      </c>
      <c r="C3904" t="s">
        <v>87</v>
      </c>
      <c r="D3904">
        <v>2001</v>
      </c>
      <c r="E3904" t="s">
        <v>10958</v>
      </c>
      <c r="F3904">
        <v>7.2</v>
      </c>
      <c r="G3904">
        <v>79000</v>
      </c>
      <c r="H3904" t="s">
        <v>9335</v>
      </c>
      <c r="I3904" t="s">
        <v>11654</v>
      </c>
      <c r="J3904" t="s">
        <v>9335</v>
      </c>
      <c r="K3904" t="s">
        <v>7</v>
      </c>
      <c r="L3904">
        <v>11000000</v>
      </c>
      <c r="M3904">
        <v>17423030</v>
      </c>
      <c r="N3904" t="s">
        <v>11653</v>
      </c>
      <c r="O3904">
        <v>100</v>
      </c>
    </row>
    <row r="3905" spans="1:15" x14ac:dyDescent="0.25">
      <c r="A3905" t="s">
        <v>11652</v>
      </c>
      <c r="B3905" t="s">
        <v>41</v>
      </c>
      <c r="C3905" t="s">
        <v>11</v>
      </c>
      <c r="D3905">
        <v>2001</v>
      </c>
      <c r="E3905" t="s">
        <v>11358</v>
      </c>
      <c r="F3905">
        <v>6.4</v>
      </c>
      <c r="G3905">
        <v>79000</v>
      </c>
      <c r="H3905" t="s">
        <v>6143</v>
      </c>
      <c r="I3905" t="s">
        <v>11651</v>
      </c>
      <c r="J3905" t="s">
        <v>5276</v>
      </c>
      <c r="K3905" t="s">
        <v>7</v>
      </c>
      <c r="L3905">
        <v>60000000</v>
      </c>
      <c r="M3905">
        <v>105178561</v>
      </c>
      <c r="N3905" t="s">
        <v>108</v>
      </c>
      <c r="O3905">
        <v>104</v>
      </c>
    </row>
    <row r="3906" spans="1:15" x14ac:dyDescent="0.25">
      <c r="A3906" t="s">
        <v>11650</v>
      </c>
      <c r="B3906" t="s">
        <v>68</v>
      </c>
      <c r="C3906" t="s">
        <v>34</v>
      </c>
      <c r="D3906">
        <v>2001</v>
      </c>
      <c r="E3906" t="s">
        <v>11649</v>
      </c>
      <c r="F3906">
        <v>6.6</v>
      </c>
      <c r="G3906">
        <v>205000</v>
      </c>
      <c r="H3906" t="s">
        <v>4648</v>
      </c>
      <c r="I3906" t="s">
        <v>11648</v>
      </c>
      <c r="J3906" t="s">
        <v>2277</v>
      </c>
      <c r="K3906" t="s">
        <v>226</v>
      </c>
      <c r="L3906">
        <v>90000000</v>
      </c>
      <c r="M3906">
        <v>347325802</v>
      </c>
      <c r="N3906" t="s">
        <v>666</v>
      </c>
      <c r="O3906">
        <v>90</v>
      </c>
    </row>
    <row r="3907" spans="1:15" x14ac:dyDescent="0.25">
      <c r="A3907" t="s">
        <v>11647</v>
      </c>
      <c r="B3907" t="s">
        <v>68</v>
      </c>
      <c r="C3907" t="s">
        <v>11</v>
      </c>
      <c r="D3907">
        <v>2001</v>
      </c>
      <c r="E3907" t="s">
        <v>11360</v>
      </c>
      <c r="F3907">
        <v>6.2</v>
      </c>
      <c r="G3907">
        <v>59000</v>
      </c>
      <c r="H3907" t="s">
        <v>9506</v>
      </c>
      <c r="I3907" t="s">
        <v>4234</v>
      </c>
      <c r="J3907" t="s">
        <v>9952</v>
      </c>
      <c r="K3907" t="s">
        <v>7</v>
      </c>
      <c r="L3907">
        <v>13000000</v>
      </c>
      <c r="M3907">
        <v>131706809</v>
      </c>
      <c r="N3907" t="s">
        <v>11646</v>
      </c>
      <c r="O3907">
        <v>112</v>
      </c>
    </row>
    <row r="3908" spans="1:15" x14ac:dyDescent="0.25">
      <c r="A3908" t="s">
        <v>11645</v>
      </c>
      <c r="B3908" t="s">
        <v>68</v>
      </c>
      <c r="C3908" t="s">
        <v>87</v>
      </c>
      <c r="D3908">
        <v>2001</v>
      </c>
      <c r="E3908" t="s">
        <v>11488</v>
      </c>
      <c r="F3908">
        <v>5.6</v>
      </c>
      <c r="G3908">
        <v>25000</v>
      </c>
      <c r="H3908" t="s">
        <v>11644</v>
      </c>
      <c r="I3908" t="s">
        <v>9748</v>
      </c>
      <c r="J3908" t="s">
        <v>568</v>
      </c>
      <c r="K3908" t="s">
        <v>7</v>
      </c>
      <c r="L3908">
        <v>75000000</v>
      </c>
      <c r="M3908">
        <v>54249294</v>
      </c>
      <c r="N3908" t="s">
        <v>108</v>
      </c>
      <c r="O3908">
        <v>89</v>
      </c>
    </row>
    <row r="3909" spans="1:15" x14ac:dyDescent="0.25">
      <c r="A3909" t="s">
        <v>11643</v>
      </c>
      <c r="B3909" t="s">
        <v>68</v>
      </c>
      <c r="C3909" t="s">
        <v>409</v>
      </c>
      <c r="D3909">
        <v>2001</v>
      </c>
      <c r="E3909" t="s">
        <v>11622</v>
      </c>
      <c r="F3909">
        <v>6.5</v>
      </c>
      <c r="G3909">
        <v>27000</v>
      </c>
      <c r="H3909" t="s">
        <v>11642</v>
      </c>
      <c r="I3909" t="s">
        <v>11641</v>
      </c>
      <c r="J3909" t="s">
        <v>5300</v>
      </c>
      <c r="K3909" t="s">
        <v>7</v>
      </c>
      <c r="L3909">
        <v>48000000</v>
      </c>
      <c r="M3909">
        <v>35743308</v>
      </c>
      <c r="N3909" t="s">
        <v>114</v>
      </c>
      <c r="O3909">
        <v>132</v>
      </c>
    </row>
    <row r="3910" spans="1:15" x14ac:dyDescent="0.25">
      <c r="A3910" t="s">
        <v>11640</v>
      </c>
      <c r="B3910" t="s">
        <v>68</v>
      </c>
      <c r="C3910" t="s">
        <v>24</v>
      </c>
      <c r="D3910">
        <v>2001</v>
      </c>
      <c r="E3910" t="s">
        <v>11327</v>
      </c>
      <c r="F3910">
        <v>4.8</v>
      </c>
      <c r="G3910">
        <v>58000</v>
      </c>
      <c r="H3910" t="s">
        <v>4384</v>
      </c>
      <c r="I3910" t="s">
        <v>6163</v>
      </c>
      <c r="J3910" t="s">
        <v>9395</v>
      </c>
      <c r="K3910" t="s">
        <v>7</v>
      </c>
      <c r="L3910">
        <v>47000000</v>
      </c>
      <c r="M3910">
        <v>85191134</v>
      </c>
      <c r="N3910" t="s">
        <v>8268</v>
      </c>
      <c r="O3910">
        <v>84</v>
      </c>
    </row>
    <row r="3911" spans="1:15" x14ac:dyDescent="0.25">
      <c r="A3911" t="s">
        <v>11639</v>
      </c>
      <c r="B3911" t="s">
        <v>41</v>
      </c>
      <c r="C3911" t="s">
        <v>24</v>
      </c>
      <c r="D3911">
        <v>2001</v>
      </c>
      <c r="E3911" t="s">
        <v>11499</v>
      </c>
      <c r="F3911">
        <v>6.3</v>
      </c>
      <c r="G3911">
        <v>55000</v>
      </c>
      <c r="H3911" t="s">
        <v>9436</v>
      </c>
      <c r="I3911" t="s">
        <v>11638</v>
      </c>
      <c r="J3911" t="s">
        <v>11637</v>
      </c>
      <c r="K3911" t="s">
        <v>7</v>
      </c>
      <c r="L3911">
        <v>20000000</v>
      </c>
      <c r="M3911">
        <v>31283740</v>
      </c>
      <c r="N3911" t="s">
        <v>11636</v>
      </c>
      <c r="O3911">
        <v>93</v>
      </c>
    </row>
    <row r="3912" spans="1:15" x14ac:dyDescent="0.25">
      <c r="A3912" t="s">
        <v>11635</v>
      </c>
      <c r="B3912" t="s">
        <v>41</v>
      </c>
      <c r="C3912" t="s">
        <v>34</v>
      </c>
      <c r="D3912">
        <v>2001</v>
      </c>
      <c r="E3912" t="s">
        <v>11388</v>
      </c>
      <c r="F3912">
        <v>6.6</v>
      </c>
      <c r="G3912">
        <v>66000</v>
      </c>
      <c r="H3912" t="s">
        <v>9252</v>
      </c>
      <c r="I3912" t="s">
        <v>11634</v>
      </c>
      <c r="J3912" t="s">
        <v>7739</v>
      </c>
      <c r="K3912" t="s">
        <v>7</v>
      </c>
      <c r="L3912">
        <v>23000000</v>
      </c>
      <c r="M3912">
        <v>36642838</v>
      </c>
      <c r="N3912" t="s">
        <v>877</v>
      </c>
      <c r="O3912">
        <v>97</v>
      </c>
    </row>
    <row r="3913" spans="1:15" x14ac:dyDescent="0.25">
      <c r="A3913" t="s">
        <v>11633</v>
      </c>
      <c r="B3913" t="s">
        <v>41</v>
      </c>
      <c r="C3913" t="s">
        <v>34</v>
      </c>
      <c r="D3913">
        <v>2001</v>
      </c>
      <c r="E3913" t="s">
        <v>11543</v>
      </c>
      <c r="F3913">
        <v>6</v>
      </c>
      <c r="G3913">
        <v>45000</v>
      </c>
      <c r="H3913" t="s">
        <v>11632</v>
      </c>
      <c r="I3913" t="s">
        <v>11631</v>
      </c>
      <c r="J3913" t="s">
        <v>8537</v>
      </c>
      <c r="K3913" t="s">
        <v>7</v>
      </c>
      <c r="L3913">
        <v>62000000</v>
      </c>
      <c r="M3913">
        <v>18720175</v>
      </c>
      <c r="N3913" t="s">
        <v>9202</v>
      </c>
      <c r="O3913">
        <v>125</v>
      </c>
    </row>
    <row r="3914" spans="1:15" x14ac:dyDescent="0.25">
      <c r="A3914" t="s">
        <v>11630</v>
      </c>
      <c r="B3914" t="s">
        <v>41</v>
      </c>
      <c r="C3914" t="s">
        <v>34</v>
      </c>
      <c r="D3914">
        <v>2001</v>
      </c>
      <c r="E3914" t="s">
        <v>11629</v>
      </c>
      <c r="F3914">
        <v>6.8</v>
      </c>
      <c r="G3914">
        <v>124000</v>
      </c>
      <c r="H3914" t="s">
        <v>8410</v>
      </c>
      <c r="I3914" t="s">
        <v>11628</v>
      </c>
      <c r="J3914" t="s">
        <v>1004</v>
      </c>
      <c r="K3914" t="s">
        <v>332</v>
      </c>
      <c r="L3914">
        <v>68000000</v>
      </c>
      <c r="M3914">
        <v>114252154</v>
      </c>
      <c r="N3914" t="s">
        <v>108</v>
      </c>
      <c r="O3914">
        <v>124</v>
      </c>
    </row>
    <row r="3915" spans="1:15" x14ac:dyDescent="0.25">
      <c r="A3915" t="s">
        <v>11627</v>
      </c>
      <c r="B3915" t="s">
        <v>41</v>
      </c>
      <c r="C3915" t="s">
        <v>34</v>
      </c>
      <c r="D3915">
        <v>2001</v>
      </c>
      <c r="E3915" t="s">
        <v>10783</v>
      </c>
      <c r="F3915">
        <v>4.4000000000000004</v>
      </c>
      <c r="G3915">
        <v>52000</v>
      </c>
      <c r="H3915" t="s">
        <v>8592</v>
      </c>
      <c r="I3915" t="s">
        <v>7482</v>
      </c>
      <c r="J3915" t="s">
        <v>8823</v>
      </c>
      <c r="K3915" t="s">
        <v>95</v>
      </c>
      <c r="L3915">
        <v>11000000</v>
      </c>
      <c r="M3915">
        <v>17077882</v>
      </c>
      <c r="N3915" t="s">
        <v>666</v>
      </c>
      <c r="O3915">
        <v>92</v>
      </c>
    </row>
    <row r="3916" spans="1:15" x14ac:dyDescent="0.25">
      <c r="A3916" t="s">
        <v>11626</v>
      </c>
      <c r="B3916" t="s">
        <v>41</v>
      </c>
      <c r="C3916" t="s">
        <v>24</v>
      </c>
      <c r="D3916">
        <v>2001</v>
      </c>
      <c r="E3916" t="s">
        <v>11248</v>
      </c>
      <c r="F3916">
        <v>6.8</v>
      </c>
      <c r="G3916">
        <v>150000</v>
      </c>
      <c r="H3916" t="s">
        <v>4605</v>
      </c>
      <c r="I3916" t="s">
        <v>4605</v>
      </c>
      <c r="J3916" t="s">
        <v>11625</v>
      </c>
      <c r="K3916" t="s">
        <v>7</v>
      </c>
      <c r="L3916">
        <v>22000000</v>
      </c>
      <c r="M3916">
        <v>33788161</v>
      </c>
      <c r="N3916" t="s">
        <v>1991</v>
      </c>
      <c r="O3916">
        <v>104</v>
      </c>
    </row>
    <row r="3917" spans="1:15" x14ac:dyDescent="0.25">
      <c r="A3917" t="s">
        <v>11624</v>
      </c>
      <c r="B3917" t="s">
        <v>41</v>
      </c>
      <c r="C3917" t="s">
        <v>100</v>
      </c>
      <c r="D3917">
        <v>2001</v>
      </c>
      <c r="E3917" t="s">
        <v>11309</v>
      </c>
      <c r="F3917">
        <v>6.1</v>
      </c>
      <c r="G3917">
        <v>105000</v>
      </c>
      <c r="H3917" t="s">
        <v>3191</v>
      </c>
      <c r="I3917" t="s">
        <v>5004</v>
      </c>
      <c r="J3917" t="s">
        <v>878</v>
      </c>
      <c r="K3917" t="s">
        <v>7</v>
      </c>
      <c r="L3917">
        <v>57000000</v>
      </c>
      <c r="M3917">
        <v>147845033</v>
      </c>
      <c r="N3917" t="s">
        <v>632</v>
      </c>
      <c r="O3917">
        <v>123</v>
      </c>
    </row>
    <row r="3918" spans="1:15" x14ac:dyDescent="0.25">
      <c r="A3918" t="s">
        <v>11623</v>
      </c>
      <c r="B3918" t="s">
        <v>41</v>
      </c>
      <c r="C3918" t="s">
        <v>5</v>
      </c>
      <c r="D3918">
        <v>2001</v>
      </c>
      <c r="E3918" t="s">
        <v>11622</v>
      </c>
      <c r="F3918">
        <v>6.8</v>
      </c>
      <c r="G3918">
        <v>149000</v>
      </c>
      <c r="H3918" t="s">
        <v>1517</v>
      </c>
      <c r="I3918" t="s">
        <v>10618</v>
      </c>
      <c r="J3918" t="s">
        <v>2674</v>
      </c>
      <c r="K3918" t="s">
        <v>7</v>
      </c>
      <c r="L3918">
        <v>35000000</v>
      </c>
      <c r="M3918">
        <v>74558115</v>
      </c>
      <c r="N3918" t="s">
        <v>890</v>
      </c>
      <c r="O3918">
        <v>122</v>
      </c>
    </row>
    <row r="3919" spans="1:15" x14ac:dyDescent="0.25">
      <c r="A3919" t="s">
        <v>11621</v>
      </c>
      <c r="B3919" t="s">
        <v>101</v>
      </c>
      <c r="C3919" t="s">
        <v>34</v>
      </c>
      <c r="D3919">
        <v>2001</v>
      </c>
      <c r="E3919" t="s">
        <v>11569</v>
      </c>
      <c r="F3919">
        <v>4.8</v>
      </c>
      <c r="G3919">
        <v>24000</v>
      </c>
      <c r="H3919" t="s">
        <v>11620</v>
      </c>
      <c r="I3919" t="s">
        <v>11619</v>
      </c>
      <c r="J3919" t="s">
        <v>11619</v>
      </c>
      <c r="K3919" t="s">
        <v>504</v>
      </c>
      <c r="L3919">
        <v>21150000</v>
      </c>
      <c r="M3919">
        <v>39438674</v>
      </c>
      <c r="N3919" t="s">
        <v>11618</v>
      </c>
      <c r="O3919">
        <v>95</v>
      </c>
    </row>
    <row r="3920" spans="1:15" x14ac:dyDescent="0.25">
      <c r="A3920" t="s">
        <v>11617</v>
      </c>
      <c r="B3920" t="s">
        <v>41</v>
      </c>
      <c r="C3920" t="s">
        <v>34</v>
      </c>
      <c r="D3920">
        <v>2001</v>
      </c>
      <c r="E3920" t="s">
        <v>11555</v>
      </c>
      <c r="F3920">
        <v>6.5</v>
      </c>
      <c r="G3920">
        <v>34000</v>
      </c>
      <c r="H3920" t="s">
        <v>7622</v>
      </c>
      <c r="I3920" t="s">
        <v>7622</v>
      </c>
      <c r="J3920" t="s">
        <v>9628</v>
      </c>
      <c r="K3920" t="s">
        <v>95</v>
      </c>
      <c r="L3920">
        <v>39000000</v>
      </c>
      <c r="M3920">
        <v>28510652</v>
      </c>
      <c r="N3920" t="s">
        <v>6260</v>
      </c>
      <c r="O3920">
        <v>109</v>
      </c>
    </row>
    <row r="3921" spans="1:15" x14ac:dyDescent="0.25">
      <c r="A3921" t="s">
        <v>11616</v>
      </c>
      <c r="B3921" t="s">
        <v>68</v>
      </c>
      <c r="C3921" t="s">
        <v>24</v>
      </c>
      <c r="D3921">
        <v>2001</v>
      </c>
      <c r="E3921" t="s">
        <v>11388</v>
      </c>
      <c r="F3921">
        <v>6.9</v>
      </c>
      <c r="G3921">
        <v>106000</v>
      </c>
      <c r="H3921" t="s">
        <v>2375</v>
      </c>
      <c r="I3921" t="s">
        <v>5637</v>
      </c>
      <c r="J3921" t="s">
        <v>4321</v>
      </c>
      <c r="K3921" t="s">
        <v>7</v>
      </c>
      <c r="L3921">
        <v>28000000</v>
      </c>
      <c r="M3921">
        <v>77516304</v>
      </c>
      <c r="N3921" t="s">
        <v>3464</v>
      </c>
      <c r="O3921">
        <v>90</v>
      </c>
    </row>
    <row r="3922" spans="1:15" x14ac:dyDescent="0.25">
      <c r="A3922" t="s">
        <v>11615</v>
      </c>
      <c r="B3922" t="s">
        <v>41</v>
      </c>
      <c r="C3922" t="s">
        <v>34</v>
      </c>
      <c r="D3922">
        <v>2001</v>
      </c>
      <c r="E3922" t="s">
        <v>11075</v>
      </c>
      <c r="F3922">
        <v>7</v>
      </c>
      <c r="G3922">
        <v>64000</v>
      </c>
      <c r="H3922" t="s">
        <v>9037</v>
      </c>
      <c r="I3922" t="s">
        <v>11614</v>
      </c>
      <c r="J3922" t="s">
        <v>11613</v>
      </c>
      <c r="K3922" t="s">
        <v>562</v>
      </c>
      <c r="L3922">
        <v>29000000</v>
      </c>
      <c r="M3922">
        <v>70752904</v>
      </c>
      <c r="N3922" t="s">
        <v>11612</v>
      </c>
      <c r="O3922">
        <v>142</v>
      </c>
    </row>
    <row r="3923" spans="1:15" x14ac:dyDescent="0.25">
      <c r="A3923" t="s">
        <v>11611</v>
      </c>
      <c r="B3923" t="s">
        <v>41</v>
      </c>
      <c r="C3923" t="s">
        <v>87</v>
      </c>
      <c r="D3923">
        <v>2001</v>
      </c>
      <c r="E3923" t="s">
        <v>11610</v>
      </c>
      <c r="F3923">
        <v>6.8</v>
      </c>
      <c r="G3923">
        <v>55000</v>
      </c>
      <c r="H3923" t="s">
        <v>3617</v>
      </c>
      <c r="I3923" t="s">
        <v>11609</v>
      </c>
      <c r="J3923" t="s">
        <v>8461</v>
      </c>
      <c r="K3923" t="s">
        <v>7</v>
      </c>
      <c r="L3923">
        <v>35000000</v>
      </c>
      <c r="M3923">
        <v>29419291</v>
      </c>
      <c r="N3923" t="s">
        <v>6260</v>
      </c>
      <c r="O3923">
        <v>124</v>
      </c>
    </row>
    <row r="3924" spans="1:15" x14ac:dyDescent="0.25">
      <c r="A3924" t="s">
        <v>11608</v>
      </c>
      <c r="B3924" t="s">
        <v>68</v>
      </c>
      <c r="C3924" t="s">
        <v>34</v>
      </c>
      <c r="D3924">
        <v>2001</v>
      </c>
      <c r="E3924" t="s">
        <v>11467</v>
      </c>
      <c r="F3924">
        <v>6</v>
      </c>
      <c r="G3924">
        <v>14000</v>
      </c>
      <c r="H3924" t="s">
        <v>9158</v>
      </c>
      <c r="I3924" t="s">
        <v>8357</v>
      </c>
      <c r="J3924" t="s">
        <v>709</v>
      </c>
      <c r="K3924" t="s">
        <v>7</v>
      </c>
      <c r="L3924">
        <v>35000000</v>
      </c>
      <c r="M3924">
        <v>13678913</v>
      </c>
      <c r="N3924" t="s">
        <v>6260</v>
      </c>
      <c r="O3924">
        <v>94</v>
      </c>
    </row>
    <row r="3925" spans="1:15" x14ac:dyDescent="0.25">
      <c r="A3925" t="s">
        <v>11607</v>
      </c>
      <c r="B3925" t="s">
        <v>41</v>
      </c>
      <c r="C3925" t="s">
        <v>34</v>
      </c>
      <c r="D3925">
        <v>2001</v>
      </c>
      <c r="E3925" t="s">
        <v>11248</v>
      </c>
      <c r="F3925">
        <v>4.9000000000000004</v>
      </c>
      <c r="G3925">
        <v>52000</v>
      </c>
      <c r="H3925" t="s">
        <v>1835</v>
      </c>
      <c r="I3925" t="s">
        <v>11606</v>
      </c>
      <c r="J3925" t="s">
        <v>11605</v>
      </c>
      <c r="K3925" t="s">
        <v>7</v>
      </c>
      <c r="L3925">
        <v>28000000</v>
      </c>
      <c r="M3925">
        <v>14010832</v>
      </c>
      <c r="N3925" t="s">
        <v>777</v>
      </c>
      <c r="O3925">
        <v>98</v>
      </c>
    </row>
    <row r="3926" spans="1:15" x14ac:dyDescent="0.25">
      <c r="A3926" t="s">
        <v>11604</v>
      </c>
      <c r="B3926" t="s">
        <v>41</v>
      </c>
      <c r="C3926" t="s">
        <v>87</v>
      </c>
      <c r="D3926">
        <v>2001</v>
      </c>
      <c r="E3926" t="s">
        <v>11603</v>
      </c>
      <c r="F3926">
        <v>7.5</v>
      </c>
      <c r="G3926">
        <v>106000</v>
      </c>
      <c r="H3926" t="s">
        <v>2430</v>
      </c>
      <c r="I3926" t="s">
        <v>2430</v>
      </c>
      <c r="J3926" t="s">
        <v>7685</v>
      </c>
      <c r="K3926" t="s">
        <v>7</v>
      </c>
      <c r="L3926">
        <v>20000000</v>
      </c>
      <c r="M3926">
        <v>18916623</v>
      </c>
      <c r="N3926" t="s">
        <v>10355</v>
      </c>
      <c r="O3926">
        <v>116</v>
      </c>
    </row>
    <row r="3927" spans="1:15" x14ac:dyDescent="0.25">
      <c r="A3927" t="s">
        <v>11602</v>
      </c>
      <c r="B3927" t="s">
        <v>41</v>
      </c>
      <c r="C3927" t="s">
        <v>11</v>
      </c>
      <c r="D3927">
        <v>2001</v>
      </c>
      <c r="E3927" t="s">
        <v>11307</v>
      </c>
      <c r="F3927">
        <v>6.3</v>
      </c>
      <c r="G3927">
        <v>42000</v>
      </c>
      <c r="H3927" t="s">
        <v>9409</v>
      </c>
      <c r="I3927" t="s">
        <v>8851</v>
      </c>
      <c r="J3927" t="s">
        <v>1708</v>
      </c>
      <c r="K3927" t="s">
        <v>7</v>
      </c>
      <c r="L3927">
        <v>57000000</v>
      </c>
      <c r="M3927">
        <v>19334145</v>
      </c>
      <c r="N3927" t="s">
        <v>138</v>
      </c>
      <c r="O3927">
        <v>105</v>
      </c>
    </row>
    <row r="3928" spans="1:15" x14ac:dyDescent="0.25">
      <c r="A3928" t="s">
        <v>11601</v>
      </c>
      <c r="B3928" t="s">
        <v>101</v>
      </c>
      <c r="C3928" t="s">
        <v>73</v>
      </c>
      <c r="D3928">
        <v>2001</v>
      </c>
      <c r="E3928" t="s">
        <v>11600</v>
      </c>
      <c r="F3928">
        <v>6.3</v>
      </c>
      <c r="G3928">
        <v>33000</v>
      </c>
      <c r="H3928" t="s">
        <v>4522</v>
      </c>
      <c r="I3928" t="s">
        <v>10008</v>
      </c>
      <c r="J3928" t="s">
        <v>10366</v>
      </c>
      <c r="K3928" t="s">
        <v>7</v>
      </c>
      <c r="L3928">
        <v>70000000</v>
      </c>
      <c r="M3928">
        <v>14026418</v>
      </c>
      <c r="N3928" t="s">
        <v>138</v>
      </c>
      <c r="O3928">
        <v>95</v>
      </c>
    </row>
    <row r="3929" spans="1:15" x14ac:dyDescent="0.25">
      <c r="A3929" t="s">
        <v>11599</v>
      </c>
      <c r="B3929" t="s">
        <v>52</v>
      </c>
      <c r="C3929" t="s">
        <v>11</v>
      </c>
      <c r="D3929">
        <v>2001</v>
      </c>
      <c r="E3929" t="s">
        <v>11598</v>
      </c>
      <c r="F3929">
        <v>6.5</v>
      </c>
      <c r="G3929">
        <v>11000</v>
      </c>
      <c r="H3929" t="s">
        <v>10765</v>
      </c>
      <c r="I3929" t="s">
        <v>10765</v>
      </c>
      <c r="J3929" t="s">
        <v>11597</v>
      </c>
      <c r="K3929" t="s">
        <v>562</v>
      </c>
      <c r="M3929">
        <v>765705</v>
      </c>
      <c r="N3929" t="s">
        <v>10257</v>
      </c>
      <c r="O3929">
        <v>86</v>
      </c>
    </row>
    <row r="3930" spans="1:15" x14ac:dyDescent="0.25">
      <c r="A3930" t="s">
        <v>11596</v>
      </c>
      <c r="B3930" t="s">
        <v>68</v>
      </c>
      <c r="C3930" t="s">
        <v>24</v>
      </c>
      <c r="D3930">
        <v>2001</v>
      </c>
      <c r="E3930" t="s">
        <v>11595</v>
      </c>
      <c r="F3930">
        <v>5.9</v>
      </c>
      <c r="G3930">
        <v>39000</v>
      </c>
      <c r="H3930" t="s">
        <v>5259</v>
      </c>
      <c r="I3930" t="s">
        <v>11594</v>
      </c>
      <c r="J3930" t="s">
        <v>5776</v>
      </c>
      <c r="K3930" t="s">
        <v>7</v>
      </c>
      <c r="L3930">
        <v>22000000</v>
      </c>
      <c r="M3930">
        <v>26086706</v>
      </c>
      <c r="N3930" t="s">
        <v>114</v>
      </c>
      <c r="O3930">
        <v>90</v>
      </c>
    </row>
    <row r="3931" spans="1:15" x14ac:dyDescent="0.25">
      <c r="A3931" t="s">
        <v>11593</v>
      </c>
      <c r="B3931" t="s">
        <v>68</v>
      </c>
      <c r="C3931" t="s">
        <v>87</v>
      </c>
      <c r="D3931">
        <v>2001</v>
      </c>
      <c r="E3931" t="s">
        <v>11592</v>
      </c>
      <c r="F3931">
        <v>5.8</v>
      </c>
      <c r="G3931">
        <v>34000</v>
      </c>
      <c r="H3931" t="s">
        <v>11591</v>
      </c>
      <c r="I3931" t="s">
        <v>6859</v>
      </c>
      <c r="J3931" t="s">
        <v>6656</v>
      </c>
      <c r="K3931" t="s">
        <v>7</v>
      </c>
      <c r="L3931">
        <v>30000000</v>
      </c>
      <c r="M3931">
        <v>23619609</v>
      </c>
      <c r="N3931" t="s">
        <v>114</v>
      </c>
      <c r="O3931">
        <v>106</v>
      </c>
    </row>
    <row r="3932" spans="1:15" x14ac:dyDescent="0.25">
      <c r="A3932" t="s">
        <v>11590</v>
      </c>
      <c r="B3932" t="s">
        <v>68</v>
      </c>
      <c r="C3932" t="s">
        <v>24</v>
      </c>
      <c r="D3932">
        <v>2001</v>
      </c>
      <c r="E3932" t="s">
        <v>11481</v>
      </c>
      <c r="F3932">
        <v>5.3</v>
      </c>
      <c r="G3932">
        <v>78000</v>
      </c>
      <c r="H3932" t="s">
        <v>768</v>
      </c>
      <c r="I3932" t="s">
        <v>11589</v>
      </c>
      <c r="J3932" t="s">
        <v>1287</v>
      </c>
      <c r="K3932" t="s">
        <v>332</v>
      </c>
      <c r="L3932">
        <v>35000000</v>
      </c>
      <c r="M3932">
        <v>94728529</v>
      </c>
      <c r="N3932" t="s">
        <v>114</v>
      </c>
      <c r="O3932">
        <v>103</v>
      </c>
    </row>
    <row r="3933" spans="1:15" x14ac:dyDescent="0.25">
      <c r="A3933" t="s">
        <v>11588</v>
      </c>
      <c r="B3933" t="s">
        <v>68</v>
      </c>
      <c r="C3933" t="s">
        <v>24</v>
      </c>
      <c r="D3933">
        <v>2001</v>
      </c>
      <c r="E3933" t="s">
        <v>11335</v>
      </c>
      <c r="F3933">
        <v>6.2</v>
      </c>
      <c r="G3933">
        <v>52000</v>
      </c>
      <c r="H3933" t="s">
        <v>11587</v>
      </c>
      <c r="I3933" t="s">
        <v>11586</v>
      </c>
      <c r="J3933" t="s">
        <v>5555</v>
      </c>
      <c r="K3933" t="s">
        <v>7</v>
      </c>
      <c r="L3933">
        <v>35000000</v>
      </c>
      <c r="M3933">
        <v>57756408</v>
      </c>
      <c r="N3933" t="s">
        <v>694</v>
      </c>
      <c r="O3933">
        <v>123</v>
      </c>
    </row>
    <row r="3934" spans="1:15" x14ac:dyDescent="0.25">
      <c r="A3934" t="s">
        <v>11585</v>
      </c>
      <c r="B3934" t="s">
        <v>41</v>
      </c>
      <c r="C3934" t="s">
        <v>5</v>
      </c>
      <c r="D3934">
        <v>2001</v>
      </c>
      <c r="E3934" t="s">
        <v>11584</v>
      </c>
      <c r="F3934">
        <v>6.4</v>
      </c>
      <c r="G3934">
        <v>56000</v>
      </c>
      <c r="H3934" t="s">
        <v>5070</v>
      </c>
      <c r="I3934" t="s">
        <v>5070</v>
      </c>
      <c r="J3934" t="s">
        <v>11583</v>
      </c>
      <c r="K3934" t="s">
        <v>7</v>
      </c>
      <c r="L3934">
        <v>1500000</v>
      </c>
      <c r="M3934">
        <v>1612259</v>
      </c>
      <c r="N3934" t="s">
        <v>11582</v>
      </c>
      <c r="O3934">
        <v>97</v>
      </c>
    </row>
    <row r="3935" spans="1:15" x14ac:dyDescent="0.25">
      <c r="A3935" t="s">
        <v>11581</v>
      </c>
      <c r="B3935" t="s">
        <v>68</v>
      </c>
      <c r="C3935" t="s">
        <v>24</v>
      </c>
      <c r="D3935">
        <v>2001</v>
      </c>
      <c r="E3935" t="s">
        <v>11375</v>
      </c>
      <c r="F3935">
        <v>6.3</v>
      </c>
      <c r="G3935">
        <v>17000</v>
      </c>
      <c r="H3935" t="s">
        <v>11580</v>
      </c>
      <c r="I3935" t="s">
        <v>2151</v>
      </c>
      <c r="J3935" t="s">
        <v>11579</v>
      </c>
      <c r="K3935" t="s">
        <v>7</v>
      </c>
      <c r="L3935">
        <v>24000000</v>
      </c>
      <c r="M3935">
        <v>14782676</v>
      </c>
      <c r="N3935" t="s">
        <v>6122</v>
      </c>
      <c r="O3935">
        <v>89</v>
      </c>
    </row>
    <row r="3936" spans="1:15" x14ac:dyDescent="0.25">
      <c r="A3936" t="s">
        <v>11578</v>
      </c>
      <c r="B3936" t="s">
        <v>41</v>
      </c>
      <c r="C3936" t="s">
        <v>24</v>
      </c>
      <c r="D3936">
        <v>2001</v>
      </c>
      <c r="E3936" t="s">
        <v>11290</v>
      </c>
      <c r="F3936">
        <v>7.7</v>
      </c>
      <c r="G3936">
        <v>33000</v>
      </c>
      <c r="H3936" t="s">
        <v>1999</v>
      </c>
      <c r="I3936" t="s">
        <v>1999</v>
      </c>
      <c r="J3936" t="s">
        <v>1999</v>
      </c>
      <c r="K3936" t="s">
        <v>7</v>
      </c>
      <c r="L3936">
        <v>6000000</v>
      </c>
      <c r="M3936">
        <v>3645107</v>
      </c>
      <c r="N3936" t="s">
        <v>2282</v>
      </c>
      <c r="O3936">
        <v>95</v>
      </c>
    </row>
    <row r="3937" spans="1:15" x14ac:dyDescent="0.25">
      <c r="A3937" t="s">
        <v>11577</v>
      </c>
      <c r="B3937" t="s">
        <v>41</v>
      </c>
      <c r="C3937" t="s">
        <v>87</v>
      </c>
      <c r="D3937">
        <v>2001</v>
      </c>
      <c r="E3937" t="s">
        <v>11576</v>
      </c>
      <c r="F3937">
        <v>6.4</v>
      </c>
      <c r="G3937">
        <v>14000</v>
      </c>
      <c r="H3937" t="s">
        <v>6333</v>
      </c>
      <c r="I3937" t="s">
        <v>6333</v>
      </c>
      <c r="J3937" t="s">
        <v>11575</v>
      </c>
      <c r="K3937" t="s">
        <v>7</v>
      </c>
      <c r="L3937">
        <v>16000000</v>
      </c>
      <c r="M3937">
        <v>29381649</v>
      </c>
      <c r="N3937" t="s">
        <v>114</v>
      </c>
      <c r="O3937">
        <v>130</v>
      </c>
    </row>
    <row r="3938" spans="1:15" x14ac:dyDescent="0.25">
      <c r="A3938" t="s">
        <v>11574</v>
      </c>
      <c r="B3938" t="s">
        <v>68</v>
      </c>
      <c r="C3938" t="s">
        <v>11</v>
      </c>
      <c r="D3938">
        <v>2001</v>
      </c>
      <c r="E3938" t="s">
        <v>11573</v>
      </c>
      <c r="F3938">
        <v>7.4</v>
      </c>
      <c r="G3938">
        <v>177000</v>
      </c>
      <c r="H3938" t="s">
        <v>7837</v>
      </c>
      <c r="I3938" t="s">
        <v>11572</v>
      </c>
      <c r="J3938" t="s">
        <v>9728</v>
      </c>
      <c r="K3938" t="s">
        <v>7</v>
      </c>
      <c r="L3938">
        <v>68000000</v>
      </c>
      <c r="M3938">
        <v>65001485</v>
      </c>
      <c r="N3938" t="s">
        <v>11571</v>
      </c>
      <c r="O3938">
        <v>120</v>
      </c>
    </row>
    <row r="3939" spans="1:15" x14ac:dyDescent="0.25">
      <c r="A3939" t="s">
        <v>11570</v>
      </c>
      <c r="B3939" t="s">
        <v>41</v>
      </c>
      <c r="C3939" t="s">
        <v>24</v>
      </c>
      <c r="D3939">
        <v>2001</v>
      </c>
      <c r="E3939" t="s">
        <v>11569</v>
      </c>
      <c r="F3939">
        <v>4.5999999999999996</v>
      </c>
      <c r="G3939">
        <v>47000</v>
      </c>
      <c r="H3939" t="s">
        <v>11568</v>
      </c>
      <c r="I3939" t="s">
        <v>11568</v>
      </c>
      <c r="J3939" t="s">
        <v>11568</v>
      </c>
      <c r="K3939" t="s">
        <v>7</v>
      </c>
      <c r="L3939">
        <v>14000000</v>
      </c>
      <c r="M3939">
        <v>14343028</v>
      </c>
      <c r="N3939" t="s">
        <v>877</v>
      </c>
      <c r="O3939">
        <v>87</v>
      </c>
    </row>
    <row r="3940" spans="1:15" x14ac:dyDescent="0.25">
      <c r="A3940" t="s">
        <v>8654</v>
      </c>
      <c r="B3940" t="s">
        <v>41</v>
      </c>
      <c r="C3940" t="s">
        <v>5</v>
      </c>
      <c r="D3940">
        <v>2001</v>
      </c>
      <c r="E3940" t="s">
        <v>9329</v>
      </c>
      <c r="F3940">
        <v>6.6</v>
      </c>
      <c r="G3940">
        <v>18000</v>
      </c>
      <c r="H3940" t="s">
        <v>8651</v>
      </c>
      <c r="I3940" t="s">
        <v>8651</v>
      </c>
      <c r="J3940" t="s">
        <v>11567</v>
      </c>
      <c r="K3940" t="s">
        <v>197</v>
      </c>
      <c r="M3940">
        <v>318451</v>
      </c>
      <c r="N3940" t="s">
        <v>11566</v>
      </c>
      <c r="O3940">
        <v>119</v>
      </c>
    </row>
    <row r="3941" spans="1:15" x14ac:dyDescent="0.25">
      <c r="A3941" t="s">
        <v>11565</v>
      </c>
      <c r="B3941" t="s">
        <v>68</v>
      </c>
      <c r="C3941" t="s">
        <v>11</v>
      </c>
      <c r="D3941">
        <v>2001</v>
      </c>
      <c r="E3941" t="s">
        <v>11267</v>
      </c>
      <c r="F3941">
        <v>6.7</v>
      </c>
      <c r="G3941">
        <v>87000</v>
      </c>
      <c r="H3941" t="s">
        <v>11564</v>
      </c>
      <c r="I3941" t="s">
        <v>11563</v>
      </c>
      <c r="J3941" t="s">
        <v>1056</v>
      </c>
      <c r="K3941" t="s">
        <v>7</v>
      </c>
      <c r="L3941">
        <v>40000000</v>
      </c>
      <c r="M3941">
        <v>65754228</v>
      </c>
      <c r="N3941" t="s">
        <v>138</v>
      </c>
      <c r="O3941">
        <v>119</v>
      </c>
    </row>
    <row r="3942" spans="1:15" x14ac:dyDescent="0.25">
      <c r="A3942" t="s">
        <v>11562</v>
      </c>
      <c r="B3942" t="s">
        <v>68</v>
      </c>
      <c r="C3942" t="s">
        <v>24</v>
      </c>
      <c r="D3942">
        <v>2001</v>
      </c>
      <c r="E3942" t="s">
        <v>11558</v>
      </c>
      <c r="F3942">
        <v>6.4</v>
      </c>
      <c r="G3942">
        <v>80000</v>
      </c>
      <c r="H3942" t="s">
        <v>1012</v>
      </c>
      <c r="I3942" t="s">
        <v>2646</v>
      </c>
      <c r="J3942" t="s">
        <v>7239</v>
      </c>
      <c r="K3942" t="s">
        <v>7</v>
      </c>
      <c r="L3942">
        <v>48000000</v>
      </c>
      <c r="M3942">
        <v>76019048</v>
      </c>
      <c r="N3942" t="s">
        <v>11561</v>
      </c>
      <c r="O3942">
        <v>118</v>
      </c>
    </row>
    <row r="3943" spans="1:15" x14ac:dyDescent="0.25">
      <c r="A3943" t="s">
        <v>11560</v>
      </c>
      <c r="B3943" t="s">
        <v>41</v>
      </c>
      <c r="C3943" t="s">
        <v>11</v>
      </c>
      <c r="D3943">
        <v>2001</v>
      </c>
      <c r="E3943" t="s">
        <v>11474</v>
      </c>
      <c r="F3943">
        <v>6.3</v>
      </c>
      <c r="G3943">
        <v>50000</v>
      </c>
      <c r="H3943" t="s">
        <v>5201</v>
      </c>
      <c r="I3943" t="s">
        <v>7662</v>
      </c>
      <c r="J3943" t="s">
        <v>4279</v>
      </c>
      <c r="K3943" t="s">
        <v>7</v>
      </c>
      <c r="L3943">
        <v>50000000</v>
      </c>
      <c r="M3943">
        <v>100020092</v>
      </c>
      <c r="N3943" t="s">
        <v>877</v>
      </c>
      <c r="O3943">
        <v>113</v>
      </c>
    </row>
    <row r="3944" spans="1:15" x14ac:dyDescent="0.25">
      <c r="A3944" t="s">
        <v>11559</v>
      </c>
      <c r="B3944" t="s">
        <v>41</v>
      </c>
      <c r="C3944" t="s">
        <v>409</v>
      </c>
      <c r="D3944">
        <v>2001</v>
      </c>
      <c r="E3944" t="s">
        <v>11558</v>
      </c>
      <c r="F3944">
        <v>6.8</v>
      </c>
      <c r="G3944">
        <v>95000</v>
      </c>
      <c r="H3944" t="s">
        <v>3998</v>
      </c>
      <c r="I3944" t="s">
        <v>11557</v>
      </c>
      <c r="J3944" t="s">
        <v>115</v>
      </c>
      <c r="K3944" t="s">
        <v>7</v>
      </c>
      <c r="L3944">
        <v>107000000</v>
      </c>
      <c r="M3944">
        <v>87812729</v>
      </c>
      <c r="N3944" t="s">
        <v>114</v>
      </c>
      <c r="O3944">
        <v>157</v>
      </c>
    </row>
    <row r="3945" spans="1:15" x14ac:dyDescent="0.25">
      <c r="A3945" t="s">
        <v>11556</v>
      </c>
      <c r="B3945" t="s">
        <v>41</v>
      </c>
      <c r="C3945" t="s">
        <v>11</v>
      </c>
      <c r="D3945">
        <v>2001</v>
      </c>
      <c r="E3945" t="s">
        <v>11555</v>
      </c>
      <c r="F3945">
        <v>7.5</v>
      </c>
      <c r="G3945">
        <v>43000</v>
      </c>
      <c r="H3945" t="s">
        <v>11554</v>
      </c>
      <c r="I3945" t="s">
        <v>4280</v>
      </c>
      <c r="J3945" t="s">
        <v>6522</v>
      </c>
      <c r="K3945" t="s">
        <v>7</v>
      </c>
      <c r="L3945">
        <v>27000000</v>
      </c>
      <c r="M3945">
        <v>23903791</v>
      </c>
      <c r="N3945" t="s">
        <v>11553</v>
      </c>
      <c r="O3945">
        <v>125</v>
      </c>
    </row>
    <row r="3946" spans="1:15" x14ac:dyDescent="0.25">
      <c r="A3946" t="s">
        <v>11552</v>
      </c>
      <c r="C3946" t="s">
        <v>34</v>
      </c>
      <c r="D3946">
        <v>2001</v>
      </c>
      <c r="E3946" t="s">
        <v>11551</v>
      </c>
      <c r="F3946">
        <v>7</v>
      </c>
      <c r="G3946">
        <v>53000</v>
      </c>
      <c r="H3946" t="s">
        <v>2058</v>
      </c>
      <c r="I3946" t="s">
        <v>10242</v>
      </c>
      <c r="J3946" t="s">
        <v>8149</v>
      </c>
      <c r="K3946" t="s">
        <v>197</v>
      </c>
      <c r="L3946">
        <v>1400000</v>
      </c>
      <c r="M3946">
        <v>80631</v>
      </c>
      <c r="N3946" t="s">
        <v>11550</v>
      </c>
      <c r="O3946">
        <v>129</v>
      </c>
    </row>
    <row r="3947" spans="1:15" x14ac:dyDescent="0.25">
      <c r="A3947" t="s">
        <v>11549</v>
      </c>
      <c r="B3947" t="s">
        <v>41</v>
      </c>
      <c r="C3947" t="s">
        <v>24</v>
      </c>
      <c r="D3947">
        <v>2001</v>
      </c>
      <c r="E3947" t="s">
        <v>11440</v>
      </c>
      <c r="F3947">
        <v>5.4</v>
      </c>
      <c r="G3947">
        <v>18000</v>
      </c>
      <c r="H3947" t="s">
        <v>11548</v>
      </c>
      <c r="I3947" t="s">
        <v>11548</v>
      </c>
      <c r="J3947" t="s">
        <v>11547</v>
      </c>
      <c r="K3947" t="s">
        <v>7</v>
      </c>
      <c r="L3947">
        <v>11000000</v>
      </c>
      <c r="M3947">
        <v>23430766</v>
      </c>
      <c r="N3947" t="s">
        <v>8268</v>
      </c>
      <c r="O3947">
        <v>95</v>
      </c>
    </row>
    <row r="3948" spans="1:15" x14ac:dyDescent="0.25">
      <c r="A3948" t="s">
        <v>11546</v>
      </c>
      <c r="B3948" t="s">
        <v>68</v>
      </c>
      <c r="C3948" t="s">
        <v>24</v>
      </c>
      <c r="D3948">
        <v>2001</v>
      </c>
      <c r="E3948" t="s">
        <v>11274</v>
      </c>
      <c r="F3948">
        <v>6.5</v>
      </c>
      <c r="G3948">
        <v>66000</v>
      </c>
      <c r="H3948" t="s">
        <v>3587</v>
      </c>
      <c r="I3948" t="s">
        <v>11545</v>
      </c>
      <c r="J3948" t="s">
        <v>1878</v>
      </c>
      <c r="K3948" t="s">
        <v>7</v>
      </c>
      <c r="L3948">
        <v>75000000</v>
      </c>
      <c r="M3948">
        <v>67631903</v>
      </c>
      <c r="N3948" t="s">
        <v>704</v>
      </c>
      <c r="O3948">
        <v>123</v>
      </c>
    </row>
    <row r="3949" spans="1:15" x14ac:dyDescent="0.25">
      <c r="A3949" t="s">
        <v>11544</v>
      </c>
      <c r="B3949" t="s">
        <v>68</v>
      </c>
      <c r="C3949" t="s">
        <v>73</v>
      </c>
      <c r="D3949">
        <v>2001</v>
      </c>
      <c r="E3949" t="s">
        <v>11543</v>
      </c>
      <c r="F3949">
        <v>4.8</v>
      </c>
      <c r="G3949">
        <v>17000</v>
      </c>
      <c r="H3949" t="s">
        <v>7472</v>
      </c>
      <c r="I3949" t="s">
        <v>11542</v>
      </c>
      <c r="J3949" t="s">
        <v>5326</v>
      </c>
      <c r="K3949" t="s">
        <v>7</v>
      </c>
      <c r="L3949">
        <v>75000000</v>
      </c>
      <c r="M3949">
        <v>7622365</v>
      </c>
      <c r="N3949" t="s">
        <v>890</v>
      </c>
      <c r="O3949">
        <v>93</v>
      </c>
    </row>
    <row r="3950" spans="1:15" x14ac:dyDescent="0.25">
      <c r="A3950" t="s">
        <v>11541</v>
      </c>
      <c r="B3950" t="s">
        <v>41</v>
      </c>
      <c r="C3950" t="s">
        <v>87</v>
      </c>
      <c r="D3950">
        <v>2001</v>
      </c>
      <c r="E3950" t="s">
        <v>10933</v>
      </c>
      <c r="F3950">
        <v>7.4</v>
      </c>
      <c r="G3950">
        <v>38000</v>
      </c>
      <c r="H3950" t="s">
        <v>9073</v>
      </c>
      <c r="I3950" t="s">
        <v>11540</v>
      </c>
      <c r="J3950" t="s">
        <v>11539</v>
      </c>
      <c r="K3950" t="s">
        <v>7</v>
      </c>
      <c r="L3950">
        <v>1700000</v>
      </c>
      <c r="M3950">
        <v>44763181</v>
      </c>
      <c r="N3950" t="s">
        <v>10355</v>
      </c>
      <c r="O3950">
        <v>131</v>
      </c>
    </row>
    <row r="3951" spans="1:15" x14ac:dyDescent="0.25">
      <c r="A3951" t="s">
        <v>11538</v>
      </c>
      <c r="B3951" t="s">
        <v>68</v>
      </c>
      <c r="C3951" t="s">
        <v>34</v>
      </c>
      <c r="D3951">
        <v>2001</v>
      </c>
      <c r="E3951" t="s">
        <v>11414</v>
      </c>
      <c r="F3951">
        <v>5.3</v>
      </c>
      <c r="G3951">
        <v>14000</v>
      </c>
      <c r="H3951" t="s">
        <v>3121</v>
      </c>
      <c r="I3951" t="s">
        <v>3121</v>
      </c>
      <c r="J3951" t="s">
        <v>4085</v>
      </c>
      <c r="K3951" t="s">
        <v>7</v>
      </c>
      <c r="L3951">
        <v>7000000</v>
      </c>
      <c r="M3951">
        <v>3313583</v>
      </c>
      <c r="N3951" t="s">
        <v>108</v>
      </c>
      <c r="O3951">
        <v>81</v>
      </c>
    </row>
    <row r="3952" spans="1:15" x14ac:dyDescent="0.25">
      <c r="A3952" t="s">
        <v>11537</v>
      </c>
      <c r="B3952" t="s">
        <v>41</v>
      </c>
      <c r="C3952" t="s">
        <v>73</v>
      </c>
      <c r="D3952">
        <v>2001</v>
      </c>
      <c r="E3952" t="s">
        <v>11536</v>
      </c>
      <c r="F3952">
        <v>7.8</v>
      </c>
      <c r="G3952">
        <v>62000</v>
      </c>
      <c r="H3952" t="s">
        <v>664</v>
      </c>
      <c r="I3952" t="s">
        <v>664</v>
      </c>
      <c r="J3952" t="s">
        <v>2283</v>
      </c>
      <c r="K3952" t="s">
        <v>7</v>
      </c>
      <c r="M3952">
        <v>3176880</v>
      </c>
      <c r="N3952" t="s">
        <v>617</v>
      </c>
      <c r="O3952">
        <v>99</v>
      </c>
    </row>
    <row r="3953" spans="1:15" x14ac:dyDescent="0.25">
      <c r="A3953" t="s">
        <v>11535</v>
      </c>
      <c r="B3953" t="s">
        <v>68</v>
      </c>
      <c r="C3953" t="s">
        <v>100</v>
      </c>
      <c r="D3953">
        <v>2001</v>
      </c>
      <c r="E3953" t="s">
        <v>11248</v>
      </c>
      <c r="F3953">
        <v>5.6</v>
      </c>
      <c r="G3953">
        <v>31000</v>
      </c>
      <c r="H3953" t="s">
        <v>11534</v>
      </c>
      <c r="I3953" t="s">
        <v>2417</v>
      </c>
      <c r="J3953" t="s">
        <v>2221</v>
      </c>
      <c r="K3953" t="s">
        <v>7</v>
      </c>
      <c r="L3953">
        <v>13000000</v>
      </c>
      <c r="M3953">
        <v>5007898</v>
      </c>
      <c r="N3953" t="s">
        <v>11533</v>
      </c>
      <c r="O3953">
        <v>84</v>
      </c>
    </row>
    <row r="3954" spans="1:15" x14ac:dyDescent="0.25">
      <c r="A3954" t="s">
        <v>11532</v>
      </c>
      <c r="B3954" t="s">
        <v>68</v>
      </c>
      <c r="C3954" t="s">
        <v>24</v>
      </c>
      <c r="D3954">
        <v>2001</v>
      </c>
      <c r="E3954" t="s">
        <v>11531</v>
      </c>
      <c r="F3954">
        <v>5.5</v>
      </c>
      <c r="G3954">
        <v>22000</v>
      </c>
      <c r="H3954" t="s">
        <v>11530</v>
      </c>
      <c r="I3954" t="s">
        <v>6798</v>
      </c>
      <c r="J3954" t="s">
        <v>11529</v>
      </c>
      <c r="K3954" t="s">
        <v>95</v>
      </c>
      <c r="L3954">
        <v>39000000</v>
      </c>
      <c r="M3954">
        <v>14866015</v>
      </c>
      <c r="N3954" t="s">
        <v>103</v>
      </c>
      <c r="O3954">
        <v>98</v>
      </c>
    </row>
    <row r="3955" spans="1:15" x14ac:dyDescent="0.25">
      <c r="A3955" t="s">
        <v>11528</v>
      </c>
      <c r="B3955" t="s">
        <v>41</v>
      </c>
      <c r="C3955" t="s">
        <v>11</v>
      </c>
      <c r="D3955">
        <v>2001</v>
      </c>
      <c r="E3955" t="s">
        <v>11527</v>
      </c>
      <c r="F3955">
        <v>7.4</v>
      </c>
      <c r="G3955">
        <v>63000</v>
      </c>
      <c r="H3955" t="s">
        <v>2672</v>
      </c>
      <c r="I3955" t="s">
        <v>2672</v>
      </c>
      <c r="J3955" t="s">
        <v>11526</v>
      </c>
      <c r="K3955" t="s">
        <v>578</v>
      </c>
      <c r="L3955">
        <v>4500000</v>
      </c>
      <c r="M3955">
        <v>6582065</v>
      </c>
      <c r="N3955" t="s">
        <v>10189</v>
      </c>
      <c r="O3955">
        <v>106</v>
      </c>
    </row>
    <row r="3956" spans="1:15" x14ac:dyDescent="0.25">
      <c r="A3956" t="s">
        <v>11525</v>
      </c>
      <c r="B3956" t="s">
        <v>101</v>
      </c>
      <c r="C3956" t="s">
        <v>34</v>
      </c>
      <c r="D3956">
        <v>2001</v>
      </c>
      <c r="E3956" t="s">
        <v>11524</v>
      </c>
      <c r="F3956">
        <v>7.3</v>
      </c>
      <c r="G3956">
        <v>76000</v>
      </c>
      <c r="H3956" t="s">
        <v>7556</v>
      </c>
      <c r="I3956" t="s">
        <v>7556</v>
      </c>
      <c r="J3956" t="s">
        <v>7556</v>
      </c>
      <c r="K3956" t="s">
        <v>226</v>
      </c>
      <c r="L3956">
        <v>10000000</v>
      </c>
      <c r="M3956">
        <v>42776760</v>
      </c>
      <c r="N3956" t="s">
        <v>11523</v>
      </c>
      <c r="O3956">
        <v>87</v>
      </c>
    </row>
    <row r="3957" spans="1:15" x14ac:dyDescent="0.25">
      <c r="A3957" t="s">
        <v>11522</v>
      </c>
      <c r="B3957" t="s">
        <v>915</v>
      </c>
      <c r="C3957" t="s">
        <v>73</v>
      </c>
      <c r="D3957">
        <v>2001</v>
      </c>
      <c r="E3957" t="s">
        <v>11499</v>
      </c>
      <c r="F3957">
        <v>6</v>
      </c>
      <c r="G3957">
        <v>32000</v>
      </c>
      <c r="H3957" t="s">
        <v>8676</v>
      </c>
      <c r="I3957" t="s">
        <v>8676</v>
      </c>
      <c r="J3957" t="s">
        <v>11521</v>
      </c>
      <c r="K3957" t="s">
        <v>7</v>
      </c>
      <c r="L3957">
        <v>30000000</v>
      </c>
      <c r="M3957">
        <v>102992536</v>
      </c>
      <c r="N3957" t="s">
        <v>108</v>
      </c>
      <c r="O3957">
        <v>82</v>
      </c>
    </row>
    <row r="3958" spans="1:15" x14ac:dyDescent="0.25">
      <c r="A3958" t="s">
        <v>11520</v>
      </c>
      <c r="B3958" t="s">
        <v>68</v>
      </c>
      <c r="C3958" t="s">
        <v>34</v>
      </c>
      <c r="D3958">
        <v>2001</v>
      </c>
      <c r="E3958" t="s">
        <v>11398</v>
      </c>
      <c r="F3958">
        <v>4.5999999999999996</v>
      </c>
      <c r="G3958">
        <v>40000</v>
      </c>
      <c r="H3958" t="s">
        <v>4242</v>
      </c>
      <c r="I3958" t="s">
        <v>11519</v>
      </c>
      <c r="J3958" t="s">
        <v>843</v>
      </c>
      <c r="K3958" t="s">
        <v>7</v>
      </c>
      <c r="L3958">
        <v>94000000</v>
      </c>
      <c r="M3958">
        <v>54744738</v>
      </c>
      <c r="N3958" t="s">
        <v>9202</v>
      </c>
      <c r="O3958">
        <v>116</v>
      </c>
    </row>
    <row r="3959" spans="1:15" x14ac:dyDescent="0.25">
      <c r="A3959" t="s">
        <v>11518</v>
      </c>
      <c r="B3959" t="s">
        <v>68</v>
      </c>
      <c r="C3959" t="s">
        <v>24</v>
      </c>
      <c r="D3959">
        <v>2001</v>
      </c>
      <c r="E3959" t="s">
        <v>11435</v>
      </c>
      <c r="F3959">
        <v>5.7</v>
      </c>
      <c r="G3959">
        <v>18000</v>
      </c>
      <c r="H3959" t="s">
        <v>10033</v>
      </c>
      <c r="I3959" t="s">
        <v>11517</v>
      </c>
      <c r="J3959" t="s">
        <v>5459</v>
      </c>
      <c r="K3959" t="s">
        <v>7</v>
      </c>
      <c r="L3959">
        <v>22000000</v>
      </c>
      <c r="M3959">
        <v>19900366</v>
      </c>
      <c r="N3959" t="s">
        <v>3464</v>
      </c>
      <c r="O3959">
        <v>87</v>
      </c>
    </row>
    <row r="3960" spans="1:15" x14ac:dyDescent="0.25">
      <c r="A3960" t="s">
        <v>11516</v>
      </c>
      <c r="C3960" t="s">
        <v>73</v>
      </c>
      <c r="D3960">
        <v>2001</v>
      </c>
      <c r="E3960" t="s">
        <v>10353</v>
      </c>
      <c r="F3960">
        <v>7.9</v>
      </c>
      <c r="G3960">
        <v>44000</v>
      </c>
      <c r="H3960" t="s">
        <v>32</v>
      </c>
      <c r="I3960" t="s">
        <v>11515</v>
      </c>
      <c r="J3960" t="s">
        <v>11514</v>
      </c>
      <c r="K3960" t="s">
        <v>197</v>
      </c>
      <c r="M3960">
        <v>3007903</v>
      </c>
      <c r="N3960" t="s">
        <v>9623</v>
      </c>
      <c r="O3960">
        <v>115</v>
      </c>
    </row>
    <row r="3961" spans="1:15" x14ac:dyDescent="0.25">
      <c r="A3961" t="s">
        <v>11513</v>
      </c>
      <c r="B3961" t="s">
        <v>68</v>
      </c>
      <c r="C3961" t="s">
        <v>11</v>
      </c>
      <c r="D3961">
        <v>2001</v>
      </c>
      <c r="E3961" t="s">
        <v>11512</v>
      </c>
      <c r="F3961">
        <v>6.7</v>
      </c>
      <c r="G3961">
        <v>3900</v>
      </c>
      <c r="H3961" t="s">
        <v>11511</v>
      </c>
      <c r="I3961" t="s">
        <v>11511</v>
      </c>
      <c r="J3961" t="s">
        <v>11510</v>
      </c>
      <c r="K3961" t="s">
        <v>7</v>
      </c>
      <c r="M3961">
        <v>970676</v>
      </c>
      <c r="N3961" t="s">
        <v>11509</v>
      </c>
      <c r="O3961">
        <v>106</v>
      </c>
    </row>
    <row r="3962" spans="1:15" x14ac:dyDescent="0.25">
      <c r="A3962" t="s">
        <v>11508</v>
      </c>
      <c r="B3962" t="s">
        <v>41</v>
      </c>
      <c r="C3962" t="s">
        <v>34</v>
      </c>
      <c r="D3962">
        <v>2001</v>
      </c>
      <c r="E3962" t="s">
        <v>11507</v>
      </c>
      <c r="F3962">
        <v>5.6</v>
      </c>
      <c r="G3962">
        <v>33000</v>
      </c>
      <c r="H3962" t="s">
        <v>7033</v>
      </c>
      <c r="I3962" t="s">
        <v>11506</v>
      </c>
      <c r="J3962" t="s">
        <v>11505</v>
      </c>
      <c r="K3962" t="s">
        <v>7</v>
      </c>
      <c r="L3962">
        <v>50000000</v>
      </c>
      <c r="M3962">
        <v>79958599</v>
      </c>
      <c r="N3962" t="s">
        <v>138</v>
      </c>
      <c r="O3962">
        <v>101</v>
      </c>
    </row>
    <row r="3963" spans="1:15" x14ac:dyDescent="0.25">
      <c r="A3963" t="s">
        <v>11504</v>
      </c>
      <c r="B3963" t="s">
        <v>41</v>
      </c>
      <c r="C3963" t="s">
        <v>11</v>
      </c>
      <c r="D3963">
        <v>2001</v>
      </c>
      <c r="E3963" t="s">
        <v>10329</v>
      </c>
      <c r="F3963">
        <v>7.2</v>
      </c>
      <c r="G3963">
        <v>9300</v>
      </c>
      <c r="H3963" t="s">
        <v>6626</v>
      </c>
      <c r="I3963" t="s">
        <v>4543</v>
      </c>
      <c r="J3963" t="s">
        <v>3230</v>
      </c>
      <c r="K3963" t="s">
        <v>7</v>
      </c>
      <c r="M3963">
        <v>69958</v>
      </c>
      <c r="N3963" t="s">
        <v>11503</v>
      </c>
      <c r="O3963">
        <v>100</v>
      </c>
    </row>
    <row r="3964" spans="1:15" x14ac:dyDescent="0.25">
      <c r="A3964" t="s">
        <v>11502</v>
      </c>
      <c r="B3964" t="s">
        <v>101</v>
      </c>
      <c r="C3964" t="s">
        <v>11</v>
      </c>
      <c r="D3964">
        <v>2001</v>
      </c>
      <c r="E3964" t="s">
        <v>11501</v>
      </c>
      <c r="F3964">
        <v>8.1</v>
      </c>
      <c r="G3964">
        <v>108000</v>
      </c>
      <c r="H3964" t="s">
        <v>9821</v>
      </c>
      <c r="I3964" t="s">
        <v>9821</v>
      </c>
      <c r="J3964" t="s">
        <v>3227</v>
      </c>
      <c r="K3964" t="s">
        <v>169</v>
      </c>
      <c r="M3964">
        <v>1724806</v>
      </c>
      <c r="N3964" t="s">
        <v>3226</v>
      </c>
      <c r="O3964">
        <v>224</v>
      </c>
    </row>
    <row r="3965" spans="1:15" x14ac:dyDescent="0.25">
      <c r="A3965" t="s">
        <v>11500</v>
      </c>
      <c r="B3965" t="s">
        <v>101</v>
      </c>
      <c r="C3965" t="s">
        <v>11</v>
      </c>
      <c r="D3965">
        <v>2001</v>
      </c>
      <c r="E3965" t="s">
        <v>11499</v>
      </c>
      <c r="F3965">
        <v>6.9</v>
      </c>
      <c r="G3965">
        <v>53000</v>
      </c>
      <c r="H3965" t="s">
        <v>8543</v>
      </c>
      <c r="I3965" t="s">
        <v>11498</v>
      </c>
      <c r="J3965" t="s">
        <v>4521</v>
      </c>
      <c r="K3965" t="s">
        <v>7</v>
      </c>
      <c r="L3965">
        <v>72000000</v>
      </c>
      <c r="M3965">
        <v>37317673</v>
      </c>
      <c r="N3965" t="s">
        <v>6977</v>
      </c>
      <c r="O3965">
        <v>152</v>
      </c>
    </row>
    <row r="3966" spans="1:15" x14ac:dyDescent="0.25">
      <c r="A3966" t="s">
        <v>11497</v>
      </c>
      <c r="B3966" t="s">
        <v>41</v>
      </c>
      <c r="C3966" t="s">
        <v>5</v>
      </c>
      <c r="D3966">
        <v>2001</v>
      </c>
      <c r="E3966" t="s">
        <v>11324</v>
      </c>
      <c r="F3966">
        <v>4.8</v>
      </c>
      <c r="G3966">
        <v>26000</v>
      </c>
      <c r="H3966" t="s">
        <v>11496</v>
      </c>
      <c r="I3966" t="s">
        <v>11495</v>
      </c>
      <c r="J3966" t="s">
        <v>11494</v>
      </c>
      <c r="K3966" t="s">
        <v>95</v>
      </c>
      <c r="L3966">
        <v>29000000</v>
      </c>
      <c r="M3966">
        <v>36684136</v>
      </c>
      <c r="N3966" t="s">
        <v>138</v>
      </c>
      <c r="O3966">
        <v>96</v>
      </c>
    </row>
    <row r="3967" spans="1:15" x14ac:dyDescent="0.25">
      <c r="A3967" t="s">
        <v>11493</v>
      </c>
      <c r="B3967" t="s">
        <v>68</v>
      </c>
      <c r="C3967" t="s">
        <v>73</v>
      </c>
      <c r="D3967">
        <v>2001</v>
      </c>
      <c r="E3967" t="s">
        <v>11492</v>
      </c>
      <c r="F3967">
        <v>6.4</v>
      </c>
      <c r="G3967">
        <v>81000</v>
      </c>
      <c r="H3967" t="s">
        <v>11491</v>
      </c>
      <c r="I3967" t="s">
        <v>11491</v>
      </c>
      <c r="J3967" t="s">
        <v>2690</v>
      </c>
      <c r="K3967" t="s">
        <v>7</v>
      </c>
      <c r="L3967">
        <v>137000000</v>
      </c>
      <c r="M3967">
        <v>85131830</v>
      </c>
      <c r="N3967" t="s">
        <v>11490</v>
      </c>
      <c r="O3967">
        <v>106</v>
      </c>
    </row>
    <row r="3968" spans="1:15" x14ac:dyDescent="0.25">
      <c r="A3968" t="s">
        <v>11489</v>
      </c>
      <c r="B3968" t="s">
        <v>68</v>
      </c>
      <c r="C3968" t="s">
        <v>34</v>
      </c>
      <c r="D3968">
        <v>2001</v>
      </c>
      <c r="E3968" t="s">
        <v>11488</v>
      </c>
      <c r="F3968">
        <v>5.9</v>
      </c>
      <c r="G3968">
        <v>89000</v>
      </c>
      <c r="H3968" t="s">
        <v>7347</v>
      </c>
      <c r="I3968" t="s">
        <v>8743</v>
      </c>
      <c r="J3968" t="s">
        <v>8340</v>
      </c>
      <c r="K3968" t="s">
        <v>7</v>
      </c>
      <c r="L3968">
        <v>49000000</v>
      </c>
      <c r="M3968">
        <v>74005691</v>
      </c>
      <c r="N3968" t="s">
        <v>8268</v>
      </c>
      <c r="O3968">
        <v>87</v>
      </c>
    </row>
    <row r="3969" spans="1:15" x14ac:dyDescent="0.25">
      <c r="A3969" t="s">
        <v>11487</v>
      </c>
      <c r="B3969" t="s">
        <v>41</v>
      </c>
      <c r="C3969" t="s">
        <v>11</v>
      </c>
      <c r="D3969">
        <v>2001</v>
      </c>
      <c r="E3969" t="s">
        <v>11486</v>
      </c>
      <c r="F3969">
        <v>6.9</v>
      </c>
      <c r="G3969">
        <v>20000</v>
      </c>
      <c r="H3969" t="s">
        <v>11485</v>
      </c>
      <c r="I3969" t="s">
        <v>11484</v>
      </c>
      <c r="J3969" t="s">
        <v>9422</v>
      </c>
      <c r="K3969" t="s">
        <v>95</v>
      </c>
      <c r="M3969">
        <v>396897</v>
      </c>
      <c r="N3969" t="s">
        <v>11483</v>
      </c>
      <c r="O3969">
        <v>103</v>
      </c>
    </row>
    <row r="3970" spans="1:15" x14ac:dyDescent="0.25">
      <c r="A3970" t="s">
        <v>11482</v>
      </c>
      <c r="B3970" t="s">
        <v>68</v>
      </c>
      <c r="C3970" t="s">
        <v>24</v>
      </c>
      <c r="D3970">
        <v>2001</v>
      </c>
      <c r="E3970" t="s">
        <v>11481</v>
      </c>
      <c r="F3970">
        <v>5.7</v>
      </c>
      <c r="G3970">
        <v>14000</v>
      </c>
      <c r="H3970" t="s">
        <v>11480</v>
      </c>
      <c r="I3970" t="s">
        <v>11479</v>
      </c>
      <c r="J3970" t="s">
        <v>11478</v>
      </c>
      <c r="K3970" t="s">
        <v>7</v>
      </c>
      <c r="L3970">
        <v>27000000</v>
      </c>
      <c r="M3970">
        <v>16923761</v>
      </c>
      <c r="N3970" t="s">
        <v>666</v>
      </c>
      <c r="O3970">
        <v>81</v>
      </c>
    </row>
    <row r="3971" spans="1:15" x14ac:dyDescent="0.25">
      <c r="A3971" t="s">
        <v>11477</v>
      </c>
      <c r="B3971" t="s">
        <v>101</v>
      </c>
      <c r="C3971" t="s">
        <v>34</v>
      </c>
      <c r="D3971">
        <v>2001</v>
      </c>
      <c r="E3971" t="s">
        <v>11476</v>
      </c>
      <c r="F3971">
        <v>5.0999999999999996</v>
      </c>
      <c r="G3971">
        <v>57000</v>
      </c>
      <c r="H3971" t="s">
        <v>9452</v>
      </c>
      <c r="I3971" t="s">
        <v>7216</v>
      </c>
      <c r="J3971" t="s">
        <v>2690</v>
      </c>
      <c r="K3971" t="s">
        <v>7</v>
      </c>
      <c r="L3971">
        <v>60000000</v>
      </c>
      <c r="M3971">
        <v>200687492</v>
      </c>
      <c r="N3971" t="s">
        <v>138</v>
      </c>
      <c r="O3971">
        <v>87</v>
      </c>
    </row>
    <row r="3972" spans="1:15" x14ac:dyDescent="0.25">
      <c r="A3972" t="s">
        <v>11475</v>
      </c>
      <c r="B3972" t="s">
        <v>68</v>
      </c>
      <c r="C3972" t="s">
        <v>11</v>
      </c>
      <c r="D3972">
        <v>2001</v>
      </c>
      <c r="E3972" t="s">
        <v>11474</v>
      </c>
      <c r="F3972">
        <v>6.9</v>
      </c>
      <c r="G3972">
        <v>37000</v>
      </c>
      <c r="H3972" t="s">
        <v>5727</v>
      </c>
      <c r="I3972" t="s">
        <v>763</v>
      </c>
      <c r="J3972" t="s">
        <v>5628</v>
      </c>
      <c r="K3972" t="s">
        <v>7</v>
      </c>
      <c r="L3972">
        <v>31000000</v>
      </c>
      <c r="M3972">
        <v>30919415</v>
      </c>
      <c r="N3972" t="s">
        <v>6977</v>
      </c>
      <c r="O3972">
        <v>101</v>
      </c>
    </row>
    <row r="3973" spans="1:15" x14ac:dyDescent="0.25">
      <c r="A3973" t="s">
        <v>11473</v>
      </c>
      <c r="B3973" t="s">
        <v>68</v>
      </c>
      <c r="C3973" t="s">
        <v>24</v>
      </c>
      <c r="D3973">
        <v>2001</v>
      </c>
      <c r="E3973" t="s">
        <v>11472</v>
      </c>
      <c r="F3973">
        <v>5.7</v>
      </c>
      <c r="G3973">
        <v>55000</v>
      </c>
      <c r="H3973" t="s">
        <v>9759</v>
      </c>
      <c r="I3973" t="s">
        <v>5217</v>
      </c>
      <c r="J3973" t="s">
        <v>6748</v>
      </c>
      <c r="K3973" t="s">
        <v>7</v>
      </c>
      <c r="L3973">
        <v>46000000</v>
      </c>
      <c r="M3973">
        <v>138307673</v>
      </c>
      <c r="N3973" t="s">
        <v>8268</v>
      </c>
      <c r="O3973">
        <v>102</v>
      </c>
    </row>
    <row r="3974" spans="1:15" x14ac:dyDescent="0.25">
      <c r="A3974" t="s">
        <v>11471</v>
      </c>
      <c r="B3974" t="s">
        <v>41</v>
      </c>
      <c r="C3974" t="s">
        <v>34</v>
      </c>
      <c r="D3974">
        <v>2001</v>
      </c>
      <c r="E3974" t="s">
        <v>11470</v>
      </c>
      <c r="F3974">
        <v>6.6</v>
      </c>
      <c r="G3974">
        <v>62000</v>
      </c>
      <c r="H3974" t="s">
        <v>11469</v>
      </c>
      <c r="I3974" t="s">
        <v>8340</v>
      </c>
      <c r="J3974" t="s">
        <v>8340</v>
      </c>
      <c r="K3974" t="s">
        <v>562</v>
      </c>
      <c r="L3974">
        <v>25000000</v>
      </c>
      <c r="M3974">
        <v>64437847</v>
      </c>
      <c r="N3974" t="s">
        <v>890</v>
      </c>
      <c r="O3974">
        <v>98</v>
      </c>
    </row>
    <row r="3975" spans="1:15" x14ac:dyDescent="0.25">
      <c r="A3975" t="s">
        <v>11468</v>
      </c>
      <c r="B3975" t="s">
        <v>41</v>
      </c>
      <c r="C3975" t="s">
        <v>11</v>
      </c>
      <c r="D3975">
        <v>2001</v>
      </c>
      <c r="E3975" t="s">
        <v>11467</v>
      </c>
      <c r="F3975">
        <v>5.9</v>
      </c>
      <c r="G3975">
        <v>33000</v>
      </c>
      <c r="H3975" t="s">
        <v>3266</v>
      </c>
      <c r="I3975" t="s">
        <v>11466</v>
      </c>
      <c r="J3975" t="s">
        <v>1848</v>
      </c>
      <c r="K3975" t="s">
        <v>265</v>
      </c>
      <c r="L3975">
        <v>57000000</v>
      </c>
      <c r="M3975">
        <v>62112895</v>
      </c>
      <c r="N3975" t="s">
        <v>103</v>
      </c>
      <c r="O3975">
        <v>131</v>
      </c>
    </row>
    <row r="3976" spans="1:15" x14ac:dyDescent="0.25">
      <c r="A3976" t="s">
        <v>11465</v>
      </c>
      <c r="B3976" t="s">
        <v>41</v>
      </c>
      <c r="C3976" t="s">
        <v>11</v>
      </c>
      <c r="D3976">
        <v>2001</v>
      </c>
      <c r="E3976" t="s">
        <v>11464</v>
      </c>
      <c r="F3976">
        <v>7.1</v>
      </c>
      <c r="G3976">
        <v>37000</v>
      </c>
      <c r="H3976" t="s">
        <v>11463</v>
      </c>
      <c r="I3976" t="s">
        <v>11463</v>
      </c>
      <c r="J3976" t="s">
        <v>1663</v>
      </c>
      <c r="K3976" t="s">
        <v>7</v>
      </c>
      <c r="L3976">
        <v>1500000</v>
      </c>
      <c r="M3976">
        <v>1309316</v>
      </c>
      <c r="N3976" t="s">
        <v>11462</v>
      </c>
      <c r="O3976">
        <v>98</v>
      </c>
    </row>
    <row r="3977" spans="1:15" x14ac:dyDescent="0.25">
      <c r="A3977" t="s">
        <v>11461</v>
      </c>
      <c r="B3977" t="s">
        <v>52</v>
      </c>
      <c r="C3977" t="s">
        <v>24</v>
      </c>
      <c r="D3977">
        <v>2001</v>
      </c>
      <c r="E3977" t="s">
        <v>11460</v>
      </c>
      <c r="F3977">
        <v>8.1</v>
      </c>
      <c r="G3977">
        <v>68000</v>
      </c>
      <c r="H3977" t="s">
        <v>4904</v>
      </c>
      <c r="I3977" t="s">
        <v>11459</v>
      </c>
      <c r="J3977" t="s">
        <v>3227</v>
      </c>
      <c r="K3977" t="s">
        <v>169</v>
      </c>
      <c r="M3977">
        <v>316221</v>
      </c>
      <c r="N3977" t="s">
        <v>498</v>
      </c>
      <c r="O3977">
        <v>183</v>
      </c>
    </row>
    <row r="3978" spans="1:15" x14ac:dyDescent="0.25">
      <c r="A3978" t="s">
        <v>11458</v>
      </c>
      <c r="B3978" t="s">
        <v>68</v>
      </c>
      <c r="C3978" t="s">
        <v>24</v>
      </c>
      <c r="D3978">
        <v>2001</v>
      </c>
      <c r="E3978" t="s">
        <v>11440</v>
      </c>
      <c r="F3978">
        <v>6.1</v>
      </c>
      <c r="G3978">
        <v>24000</v>
      </c>
      <c r="H3978" t="s">
        <v>6606</v>
      </c>
      <c r="I3978" t="s">
        <v>11457</v>
      </c>
      <c r="J3978" t="s">
        <v>589</v>
      </c>
      <c r="K3978" t="s">
        <v>7</v>
      </c>
      <c r="L3978">
        <v>23000000</v>
      </c>
      <c r="M3978">
        <v>38689940</v>
      </c>
      <c r="N3978" t="s">
        <v>527</v>
      </c>
      <c r="O3978">
        <v>97</v>
      </c>
    </row>
    <row r="3979" spans="1:15" x14ac:dyDescent="0.25">
      <c r="A3979" t="s">
        <v>11456</v>
      </c>
      <c r="B3979" t="s">
        <v>41</v>
      </c>
      <c r="C3979" t="s">
        <v>24</v>
      </c>
      <c r="D3979">
        <v>2001</v>
      </c>
      <c r="E3979" t="s">
        <v>11455</v>
      </c>
      <c r="F3979">
        <v>6.5</v>
      </c>
      <c r="G3979">
        <v>37000</v>
      </c>
      <c r="H3979" t="s">
        <v>11454</v>
      </c>
      <c r="I3979" t="s">
        <v>11453</v>
      </c>
      <c r="J3979" t="s">
        <v>7849</v>
      </c>
      <c r="K3979" t="s">
        <v>265</v>
      </c>
      <c r="M3979">
        <v>7310206</v>
      </c>
      <c r="N3979" t="s">
        <v>108</v>
      </c>
      <c r="O3979">
        <v>99</v>
      </c>
    </row>
    <row r="3980" spans="1:15" x14ac:dyDescent="0.25">
      <c r="A3980" t="s">
        <v>11452</v>
      </c>
      <c r="B3980" t="s">
        <v>41</v>
      </c>
      <c r="C3980" t="s">
        <v>11</v>
      </c>
      <c r="D3980">
        <v>2001</v>
      </c>
      <c r="E3980" t="s">
        <v>10888</v>
      </c>
      <c r="F3980">
        <v>6.4</v>
      </c>
      <c r="G3980">
        <v>20000</v>
      </c>
      <c r="H3980" t="s">
        <v>5469</v>
      </c>
      <c r="I3980" t="s">
        <v>6774</v>
      </c>
      <c r="J3980" t="s">
        <v>11451</v>
      </c>
      <c r="K3980" t="s">
        <v>265</v>
      </c>
      <c r="M3980">
        <v>15713204</v>
      </c>
      <c r="N3980" t="s">
        <v>11450</v>
      </c>
      <c r="O3980">
        <v>119</v>
      </c>
    </row>
    <row r="3981" spans="1:15" x14ac:dyDescent="0.25">
      <c r="A3981" t="s">
        <v>11449</v>
      </c>
      <c r="B3981" t="s">
        <v>41</v>
      </c>
      <c r="C3981" t="s">
        <v>11</v>
      </c>
      <c r="D3981">
        <v>2001</v>
      </c>
      <c r="E3981" t="s">
        <v>11448</v>
      </c>
      <c r="F3981">
        <v>7.7</v>
      </c>
      <c r="G3981">
        <v>92000</v>
      </c>
      <c r="H3981" t="s">
        <v>8231</v>
      </c>
      <c r="I3981" t="s">
        <v>11447</v>
      </c>
      <c r="J3981" t="s">
        <v>11446</v>
      </c>
      <c r="K3981" t="s">
        <v>332</v>
      </c>
      <c r="M3981">
        <v>13782896</v>
      </c>
      <c r="N3981" t="s">
        <v>11445</v>
      </c>
      <c r="O3981">
        <v>120</v>
      </c>
    </row>
    <row r="3982" spans="1:15" x14ac:dyDescent="0.25">
      <c r="A3982" t="s">
        <v>11444</v>
      </c>
      <c r="B3982" t="s">
        <v>101</v>
      </c>
      <c r="C3982" t="s">
        <v>73</v>
      </c>
      <c r="D3982">
        <v>2001</v>
      </c>
      <c r="E3982" t="s">
        <v>11443</v>
      </c>
      <c r="F3982">
        <v>7.9</v>
      </c>
      <c r="G3982">
        <v>25000</v>
      </c>
      <c r="H3982" t="s">
        <v>8953</v>
      </c>
      <c r="I3982" t="s">
        <v>8953</v>
      </c>
      <c r="J3982" t="s">
        <v>11442</v>
      </c>
      <c r="K3982" t="s">
        <v>197</v>
      </c>
      <c r="M3982">
        <v>262891</v>
      </c>
      <c r="N3982" t="s">
        <v>9623</v>
      </c>
      <c r="O3982">
        <v>87</v>
      </c>
    </row>
    <row r="3983" spans="1:15" x14ac:dyDescent="0.25">
      <c r="A3983" t="s">
        <v>11441</v>
      </c>
      <c r="B3983" t="s">
        <v>41</v>
      </c>
      <c r="C3983" t="s">
        <v>24</v>
      </c>
      <c r="D3983">
        <v>2001</v>
      </c>
      <c r="E3983" t="s">
        <v>11440</v>
      </c>
      <c r="F3983">
        <v>6.2</v>
      </c>
      <c r="G3983">
        <v>28000</v>
      </c>
      <c r="H3983" t="s">
        <v>11439</v>
      </c>
      <c r="I3983" t="s">
        <v>2869</v>
      </c>
      <c r="J3983" t="s">
        <v>4204</v>
      </c>
      <c r="K3983" t="s">
        <v>7</v>
      </c>
      <c r="L3983">
        <v>21000000</v>
      </c>
      <c r="M3983">
        <v>28008462</v>
      </c>
      <c r="N3983" t="s">
        <v>114</v>
      </c>
      <c r="O3983">
        <v>109</v>
      </c>
    </row>
    <row r="3984" spans="1:15" x14ac:dyDescent="0.25">
      <c r="A3984" t="s">
        <v>11438</v>
      </c>
      <c r="B3984" t="s">
        <v>41</v>
      </c>
      <c r="C3984" t="s">
        <v>34</v>
      </c>
      <c r="D3984">
        <v>2001</v>
      </c>
      <c r="E3984" t="s">
        <v>10858</v>
      </c>
      <c r="F3984">
        <v>6.3</v>
      </c>
      <c r="G3984">
        <v>48000</v>
      </c>
      <c r="H3984" t="s">
        <v>8709</v>
      </c>
      <c r="I3984" t="s">
        <v>11437</v>
      </c>
      <c r="J3984" t="s">
        <v>695</v>
      </c>
      <c r="K3984" t="s">
        <v>265</v>
      </c>
      <c r="L3984">
        <v>27000000</v>
      </c>
      <c r="M3984">
        <v>12881605</v>
      </c>
      <c r="N3984" t="s">
        <v>10271</v>
      </c>
      <c r="O3984">
        <v>93</v>
      </c>
    </row>
    <row r="3985" spans="1:15" x14ac:dyDescent="0.25">
      <c r="A3985" t="s">
        <v>11436</v>
      </c>
      <c r="B3985" t="s">
        <v>41</v>
      </c>
      <c r="C3985" t="s">
        <v>34</v>
      </c>
      <c r="D3985">
        <v>2001</v>
      </c>
      <c r="E3985" t="s">
        <v>11435</v>
      </c>
      <c r="F3985">
        <v>6.1</v>
      </c>
      <c r="G3985">
        <v>49000</v>
      </c>
      <c r="H3985" t="s">
        <v>11434</v>
      </c>
      <c r="I3985" t="s">
        <v>11434</v>
      </c>
      <c r="J3985" t="s">
        <v>1004</v>
      </c>
      <c r="K3985" t="s">
        <v>7</v>
      </c>
      <c r="L3985">
        <v>60000000</v>
      </c>
      <c r="M3985">
        <v>56359980</v>
      </c>
      <c r="N3985" t="s">
        <v>666</v>
      </c>
      <c r="O3985">
        <v>120</v>
      </c>
    </row>
    <row r="3986" spans="1:15" x14ac:dyDescent="0.25">
      <c r="A3986" t="s">
        <v>11433</v>
      </c>
      <c r="B3986" t="s">
        <v>41</v>
      </c>
      <c r="C3986" t="s">
        <v>409</v>
      </c>
      <c r="D3986">
        <v>2001</v>
      </c>
      <c r="E3986" t="s">
        <v>10849</v>
      </c>
      <c r="F3986">
        <v>7</v>
      </c>
      <c r="G3986">
        <v>18000</v>
      </c>
      <c r="H3986" t="s">
        <v>8847</v>
      </c>
      <c r="I3986" t="s">
        <v>11432</v>
      </c>
      <c r="J3986" t="s">
        <v>1784</v>
      </c>
      <c r="K3986" t="s">
        <v>265</v>
      </c>
      <c r="L3986">
        <v>5500000</v>
      </c>
      <c r="M3986">
        <v>16153953</v>
      </c>
      <c r="N3986" t="s">
        <v>10284</v>
      </c>
      <c r="O3986">
        <v>91</v>
      </c>
    </row>
    <row r="3987" spans="1:15" x14ac:dyDescent="0.25">
      <c r="A3987" t="s">
        <v>11431</v>
      </c>
      <c r="B3987" t="s">
        <v>41</v>
      </c>
      <c r="C3987" t="s">
        <v>409</v>
      </c>
      <c r="D3987">
        <v>2001</v>
      </c>
      <c r="E3987" t="s">
        <v>10353</v>
      </c>
      <c r="F3987">
        <v>7.5</v>
      </c>
      <c r="G3987">
        <v>13000</v>
      </c>
      <c r="H3987" t="s">
        <v>11430</v>
      </c>
      <c r="I3987" t="s">
        <v>11430</v>
      </c>
      <c r="J3987" t="s">
        <v>11429</v>
      </c>
      <c r="K3987" t="s">
        <v>332</v>
      </c>
      <c r="M3987">
        <v>24322180</v>
      </c>
      <c r="N3987" t="s">
        <v>11428</v>
      </c>
      <c r="O3987">
        <v>141</v>
      </c>
    </row>
    <row r="3988" spans="1:15" x14ac:dyDescent="0.25">
      <c r="A3988" t="s">
        <v>11427</v>
      </c>
      <c r="B3988" t="s">
        <v>68</v>
      </c>
      <c r="C3988" t="s">
        <v>11</v>
      </c>
      <c r="D3988">
        <v>2001</v>
      </c>
      <c r="E3988" t="s">
        <v>11414</v>
      </c>
      <c r="F3988">
        <v>6.4</v>
      </c>
      <c r="G3988">
        <v>24000</v>
      </c>
      <c r="H3988" t="s">
        <v>8851</v>
      </c>
      <c r="I3988" t="s">
        <v>1441</v>
      </c>
      <c r="J3988" t="s">
        <v>5459</v>
      </c>
      <c r="K3988" t="s">
        <v>7</v>
      </c>
      <c r="L3988">
        <v>13000000</v>
      </c>
      <c r="M3988">
        <v>19937988</v>
      </c>
      <c r="N3988" t="s">
        <v>6122</v>
      </c>
      <c r="O3988">
        <v>99</v>
      </c>
    </row>
    <row r="3989" spans="1:15" x14ac:dyDescent="0.25">
      <c r="A3989" t="s">
        <v>11426</v>
      </c>
      <c r="B3989" t="s">
        <v>41</v>
      </c>
      <c r="C3989" t="s">
        <v>11</v>
      </c>
      <c r="D3989">
        <v>2001</v>
      </c>
      <c r="E3989" t="s">
        <v>11425</v>
      </c>
      <c r="F3989">
        <v>5.6</v>
      </c>
      <c r="G3989">
        <v>23000</v>
      </c>
      <c r="H3989" t="s">
        <v>10910</v>
      </c>
      <c r="I3989" t="s">
        <v>9899</v>
      </c>
      <c r="J3989" t="s">
        <v>1287</v>
      </c>
      <c r="K3989" t="s">
        <v>7</v>
      </c>
      <c r="L3989">
        <v>53000000</v>
      </c>
      <c r="M3989">
        <v>29715606</v>
      </c>
      <c r="N3989" t="s">
        <v>9202</v>
      </c>
      <c r="O3989">
        <v>102</v>
      </c>
    </row>
    <row r="3990" spans="1:15" x14ac:dyDescent="0.25">
      <c r="A3990" t="s">
        <v>11424</v>
      </c>
      <c r="B3990" t="s">
        <v>41</v>
      </c>
      <c r="C3990" t="s">
        <v>24</v>
      </c>
      <c r="D3990">
        <v>2001</v>
      </c>
      <c r="E3990" t="s">
        <v>11423</v>
      </c>
      <c r="F3990">
        <v>7.9</v>
      </c>
      <c r="G3990">
        <v>45000</v>
      </c>
      <c r="H3990" t="s">
        <v>11422</v>
      </c>
      <c r="I3990" t="s">
        <v>11422</v>
      </c>
      <c r="J3990" t="s">
        <v>11421</v>
      </c>
      <c r="K3990" t="s">
        <v>562</v>
      </c>
      <c r="M3990">
        <v>4858869</v>
      </c>
      <c r="N3990" t="s">
        <v>11420</v>
      </c>
      <c r="O3990">
        <v>98</v>
      </c>
    </row>
    <row r="3991" spans="1:15" x14ac:dyDescent="0.25">
      <c r="A3991" t="s">
        <v>11419</v>
      </c>
      <c r="B3991" t="s">
        <v>52</v>
      </c>
      <c r="C3991" t="s">
        <v>11</v>
      </c>
      <c r="D3991">
        <v>2001</v>
      </c>
      <c r="E3991" t="s">
        <v>11256</v>
      </c>
      <c r="F3991">
        <v>7.4</v>
      </c>
      <c r="G3991">
        <v>46000</v>
      </c>
      <c r="H3991" t="s">
        <v>2813</v>
      </c>
      <c r="I3991" t="s">
        <v>2813</v>
      </c>
      <c r="J3991" t="s">
        <v>6598</v>
      </c>
      <c r="K3991" t="s">
        <v>169</v>
      </c>
      <c r="L3991">
        <v>7500000</v>
      </c>
      <c r="M3991">
        <v>11334547</v>
      </c>
      <c r="N3991" t="s">
        <v>450</v>
      </c>
      <c r="O3991">
        <v>210</v>
      </c>
    </row>
    <row r="3992" spans="1:15" x14ac:dyDescent="0.25">
      <c r="A3992" t="s">
        <v>11418</v>
      </c>
      <c r="B3992" t="s">
        <v>41</v>
      </c>
      <c r="C3992" t="s">
        <v>24</v>
      </c>
      <c r="D3992">
        <v>2001</v>
      </c>
      <c r="E3992" t="s">
        <v>11417</v>
      </c>
      <c r="F3992">
        <v>6.8</v>
      </c>
      <c r="G3992">
        <v>24000</v>
      </c>
      <c r="H3992" t="s">
        <v>7686</v>
      </c>
      <c r="I3992" t="s">
        <v>11416</v>
      </c>
      <c r="J3992" t="s">
        <v>1069</v>
      </c>
      <c r="K3992" t="s">
        <v>265</v>
      </c>
      <c r="L3992">
        <v>15000000</v>
      </c>
      <c r="M3992">
        <v>2300684</v>
      </c>
      <c r="N3992" t="s">
        <v>9862</v>
      </c>
      <c r="O3992">
        <v>98</v>
      </c>
    </row>
    <row r="3993" spans="1:15" x14ac:dyDescent="0.25">
      <c r="A3993" t="s">
        <v>11415</v>
      </c>
      <c r="B3993" t="s">
        <v>41</v>
      </c>
      <c r="C3993" t="s">
        <v>24</v>
      </c>
      <c r="D3993">
        <v>2001</v>
      </c>
      <c r="E3993" t="s">
        <v>11414</v>
      </c>
      <c r="F3993">
        <v>6.3</v>
      </c>
      <c r="G3993">
        <v>8100</v>
      </c>
      <c r="H3993" t="s">
        <v>11413</v>
      </c>
      <c r="I3993" t="s">
        <v>1992</v>
      </c>
      <c r="J3993" t="s">
        <v>11413</v>
      </c>
      <c r="K3993" t="s">
        <v>7</v>
      </c>
      <c r="M3993">
        <v>4931888</v>
      </c>
      <c r="N3993" t="s">
        <v>9824</v>
      </c>
      <c r="O3993">
        <v>115</v>
      </c>
    </row>
    <row r="3994" spans="1:15" x14ac:dyDescent="0.25">
      <c r="A3994" t="s">
        <v>11412</v>
      </c>
      <c r="B3994" t="s">
        <v>41</v>
      </c>
      <c r="C3994" t="s">
        <v>24</v>
      </c>
      <c r="D3994">
        <v>2001</v>
      </c>
      <c r="E3994" t="s">
        <v>11411</v>
      </c>
      <c r="F3994">
        <v>6.3</v>
      </c>
      <c r="G3994">
        <v>8100</v>
      </c>
      <c r="H3994" t="s">
        <v>11410</v>
      </c>
      <c r="I3994" t="s">
        <v>2350</v>
      </c>
      <c r="J3994" t="s">
        <v>4373</v>
      </c>
      <c r="K3994" t="s">
        <v>7</v>
      </c>
      <c r="M3994">
        <v>830286</v>
      </c>
      <c r="N3994" t="s">
        <v>11409</v>
      </c>
      <c r="O3994">
        <v>94</v>
      </c>
    </row>
    <row r="3995" spans="1:15" x14ac:dyDescent="0.25">
      <c r="A3995" t="s">
        <v>11408</v>
      </c>
      <c r="B3995" t="s">
        <v>68</v>
      </c>
      <c r="C3995" t="s">
        <v>34</v>
      </c>
      <c r="D3995">
        <v>2001</v>
      </c>
      <c r="E3995" t="s">
        <v>11307</v>
      </c>
      <c r="F3995">
        <v>4.8</v>
      </c>
      <c r="G3995">
        <v>14000</v>
      </c>
      <c r="H3995" t="s">
        <v>7066</v>
      </c>
      <c r="I3995" t="s">
        <v>11202</v>
      </c>
      <c r="J3995" t="s">
        <v>11407</v>
      </c>
      <c r="K3995" t="s">
        <v>332</v>
      </c>
      <c r="L3995">
        <v>40000000</v>
      </c>
      <c r="M3995">
        <v>32533802</v>
      </c>
      <c r="N3995" t="s">
        <v>6891</v>
      </c>
      <c r="O3995">
        <v>104</v>
      </c>
    </row>
    <row r="3996" spans="1:15" x14ac:dyDescent="0.25">
      <c r="A3996" t="s">
        <v>11406</v>
      </c>
      <c r="B3996" t="s">
        <v>41</v>
      </c>
      <c r="C3996" t="s">
        <v>11</v>
      </c>
      <c r="D3996">
        <v>2001</v>
      </c>
      <c r="E3996" t="s">
        <v>11290</v>
      </c>
      <c r="F3996">
        <v>6.1</v>
      </c>
      <c r="G3996">
        <v>19000</v>
      </c>
      <c r="H3996" t="s">
        <v>11259</v>
      </c>
      <c r="I3996" t="s">
        <v>5316</v>
      </c>
      <c r="J3996" t="s">
        <v>10989</v>
      </c>
      <c r="K3996" t="s">
        <v>7</v>
      </c>
      <c r="L3996">
        <v>5000000</v>
      </c>
      <c r="M3996">
        <v>19260537</v>
      </c>
      <c r="N3996" t="s">
        <v>11405</v>
      </c>
      <c r="O3996">
        <v>95</v>
      </c>
    </row>
    <row r="3997" spans="1:15" x14ac:dyDescent="0.25">
      <c r="A3997" t="s">
        <v>11404</v>
      </c>
      <c r="B3997" t="s">
        <v>41</v>
      </c>
      <c r="C3997" t="s">
        <v>24</v>
      </c>
      <c r="D3997">
        <v>2001</v>
      </c>
      <c r="E3997" t="s">
        <v>10873</v>
      </c>
      <c r="F3997">
        <v>6.1</v>
      </c>
      <c r="G3997">
        <v>25000</v>
      </c>
      <c r="H3997" t="s">
        <v>1011</v>
      </c>
      <c r="I3997" t="s">
        <v>11403</v>
      </c>
      <c r="J3997" t="s">
        <v>1440</v>
      </c>
      <c r="K3997" t="s">
        <v>265</v>
      </c>
      <c r="L3997">
        <v>13000000</v>
      </c>
      <c r="M3997">
        <v>16171098</v>
      </c>
      <c r="N3997" t="s">
        <v>9862</v>
      </c>
      <c r="O3997">
        <v>93</v>
      </c>
    </row>
    <row r="3998" spans="1:15" x14ac:dyDescent="0.25">
      <c r="A3998" t="s">
        <v>11402</v>
      </c>
      <c r="B3998" t="s">
        <v>41</v>
      </c>
      <c r="C3998" t="s">
        <v>24</v>
      </c>
      <c r="D3998">
        <v>2001</v>
      </c>
      <c r="E3998" t="s">
        <v>11401</v>
      </c>
      <c r="F3998">
        <v>6.4</v>
      </c>
      <c r="G3998">
        <v>18000</v>
      </c>
      <c r="H3998" t="s">
        <v>6231</v>
      </c>
      <c r="I3998" t="s">
        <v>3735</v>
      </c>
      <c r="J3998" t="s">
        <v>10260</v>
      </c>
      <c r="K3998" t="s">
        <v>562</v>
      </c>
      <c r="M3998">
        <v>1574660</v>
      </c>
      <c r="N3998" t="s">
        <v>9824</v>
      </c>
      <c r="O3998">
        <v>96</v>
      </c>
    </row>
    <row r="3999" spans="1:15" x14ac:dyDescent="0.25">
      <c r="A3999" t="s">
        <v>11400</v>
      </c>
      <c r="B3999" t="s">
        <v>41</v>
      </c>
      <c r="C3999" t="s">
        <v>24</v>
      </c>
      <c r="D3999">
        <v>2001</v>
      </c>
      <c r="E3999" t="s">
        <v>11290</v>
      </c>
      <c r="F3999">
        <v>6.4</v>
      </c>
      <c r="G3999">
        <v>18000</v>
      </c>
      <c r="H3999" t="s">
        <v>944</v>
      </c>
      <c r="I3999" t="s">
        <v>944</v>
      </c>
      <c r="J3999" t="s">
        <v>3500</v>
      </c>
      <c r="K3999" t="s">
        <v>7</v>
      </c>
      <c r="L3999">
        <v>5000000</v>
      </c>
      <c r="M3999">
        <v>5480653</v>
      </c>
      <c r="N3999" t="s">
        <v>11253</v>
      </c>
      <c r="O3999">
        <v>95</v>
      </c>
    </row>
    <row r="4000" spans="1:15" x14ac:dyDescent="0.25">
      <c r="A4000" t="s">
        <v>11399</v>
      </c>
      <c r="B4000" t="s">
        <v>41</v>
      </c>
      <c r="C4000" t="s">
        <v>24</v>
      </c>
      <c r="D4000">
        <v>2001</v>
      </c>
      <c r="E4000" t="s">
        <v>11398</v>
      </c>
      <c r="F4000">
        <v>6.1</v>
      </c>
      <c r="G4000">
        <v>29000</v>
      </c>
      <c r="H4000" t="s">
        <v>5139</v>
      </c>
      <c r="I4000" t="s">
        <v>11397</v>
      </c>
      <c r="J4000" t="s">
        <v>11396</v>
      </c>
      <c r="K4000" t="s">
        <v>7</v>
      </c>
      <c r="L4000">
        <v>18000000</v>
      </c>
      <c r="M4000">
        <v>13578186</v>
      </c>
      <c r="N4000" t="s">
        <v>11395</v>
      </c>
      <c r="O4000">
        <v>93</v>
      </c>
    </row>
    <row r="4001" spans="1:15" x14ac:dyDescent="0.25">
      <c r="A4001" t="s">
        <v>11394</v>
      </c>
      <c r="B4001" t="s">
        <v>101</v>
      </c>
      <c r="C4001" t="s">
        <v>24</v>
      </c>
      <c r="D4001">
        <v>2001</v>
      </c>
      <c r="E4001" t="s">
        <v>11393</v>
      </c>
      <c r="F4001">
        <v>4.7</v>
      </c>
      <c r="G4001">
        <v>42000</v>
      </c>
      <c r="H4001" t="s">
        <v>7260</v>
      </c>
      <c r="I4001" t="s">
        <v>11392</v>
      </c>
      <c r="J4001" t="s">
        <v>2822</v>
      </c>
      <c r="K4001" t="s">
        <v>7</v>
      </c>
      <c r="L4001">
        <v>70000000</v>
      </c>
      <c r="M4001">
        <v>176104344</v>
      </c>
      <c r="N4001" t="s">
        <v>890</v>
      </c>
      <c r="O4001">
        <v>87</v>
      </c>
    </row>
    <row r="4002" spans="1:15" x14ac:dyDescent="0.25">
      <c r="A4002" t="s">
        <v>11391</v>
      </c>
      <c r="B4002" t="s">
        <v>52</v>
      </c>
      <c r="C4002" t="s">
        <v>11</v>
      </c>
      <c r="D4002">
        <v>2001</v>
      </c>
      <c r="E4002" t="s">
        <v>11390</v>
      </c>
      <c r="F4002">
        <v>6</v>
      </c>
      <c r="G4002">
        <v>7500</v>
      </c>
      <c r="H4002" t="s">
        <v>1611</v>
      </c>
      <c r="I4002" t="s">
        <v>1611</v>
      </c>
      <c r="J4002" t="s">
        <v>10573</v>
      </c>
      <c r="K4002" t="s">
        <v>562</v>
      </c>
      <c r="M4002">
        <v>15571</v>
      </c>
      <c r="N4002" t="s">
        <v>2965</v>
      </c>
      <c r="O4002">
        <v>101</v>
      </c>
    </row>
    <row r="4003" spans="1:15" x14ac:dyDescent="0.25">
      <c r="A4003" t="s">
        <v>11389</v>
      </c>
      <c r="B4003" t="s">
        <v>101</v>
      </c>
      <c r="C4003" t="s">
        <v>24</v>
      </c>
      <c r="D4003">
        <v>2001</v>
      </c>
      <c r="E4003" t="s">
        <v>11388</v>
      </c>
      <c r="F4003">
        <v>5.4</v>
      </c>
      <c r="G4003">
        <v>7700</v>
      </c>
      <c r="H4003" t="s">
        <v>5944</v>
      </c>
      <c r="I4003" t="s">
        <v>11387</v>
      </c>
      <c r="J4003" t="s">
        <v>11386</v>
      </c>
      <c r="K4003" t="s">
        <v>7</v>
      </c>
      <c r="L4003">
        <v>25000000</v>
      </c>
      <c r="M4003">
        <v>18634654</v>
      </c>
      <c r="N4003" t="s">
        <v>119</v>
      </c>
      <c r="O4003">
        <v>86</v>
      </c>
    </row>
    <row r="4004" spans="1:15" x14ac:dyDescent="0.25">
      <c r="A4004" t="s">
        <v>11385</v>
      </c>
      <c r="B4004" t="s">
        <v>382</v>
      </c>
      <c r="C4004" t="s">
        <v>11</v>
      </c>
      <c r="D4004">
        <v>2001</v>
      </c>
      <c r="E4004" t="s">
        <v>11384</v>
      </c>
      <c r="F4004">
        <v>5.8</v>
      </c>
      <c r="G4004">
        <v>4700</v>
      </c>
      <c r="H4004" t="s">
        <v>8729</v>
      </c>
      <c r="I4004" t="s">
        <v>8729</v>
      </c>
      <c r="J4004" t="s">
        <v>11383</v>
      </c>
      <c r="K4004" t="s">
        <v>7</v>
      </c>
      <c r="M4004">
        <v>1460687</v>
      </c>
      <c r="N4004" t="s">
        <v>11253</v>
      </c>
      <c r="O4004">
        <v>88</v>
      </c>
    </row>
    <row r="4005" spans="1:15" x14ac:dyDescent="0.25">
      <c r="A4005" t="s">
        <v>11382</v>
      </c>
      <c r="B4005" t="s">
        <v>41</v>
      </c>
      <c r="C4005" t="s">
        <v>34</v>
      </c>
      <c r="D4005">
        <v>2001</v>
      </c>
      <c r="E4005" t="s">
        <v>11381</v>
      </c>
      <c r="F4005">
        <v>6.7</v>
      </c>
      <c r="G4005">
        <v>38000</v>
      </c>
      <c r="H4005" t="s">
        <v>10193</v>
      </c>
      <c r="I4005" t="s">
        <v>922</v>
      </c>
      <c r="J4005" t="s">
        <v>11356</v>
      </c>
      <c r="K4005" t="s">
        <v>562</v>
      </c>
      <c r="M4005">
        <v>10366360</v>
      </c>
      <c r="N4005" t="s">
        <v>2598</v>
      </c>
      <c r="O4005">
        <v>94</v>
      </c>
    </row>
    <row r="4006" spans="1:15" x14ac:dyDescent="0.25">
      <c r="A4006" t="s">
        <v>11380</v>
      </c>
      <c r="B4006" t="s">
        <v>68</v>
      </c>
      <c r="C4006" t="s">
        <v>5</v>
      </c>
      <c r="D4006">
        <v>2001</v>
      </c>
      <c r="E4006" t="s">
        <v>11307</v>
      </c>
      <c r="F4006">
        <v>3.9</v>
      </c>
      <c r="G4006">
        <v>8500</v>
      </c>
      <c r="H4006" t="s">
        <v>11379</v>
      </c>
      <c r="I4006" t="s">
        <v>11379</v>
      </c>
      <c r="J4006" t="s">
        <v>11378</v>
      </c>
      <c r="K4006" t="s">
        <v>7</v>
      </c>
      <c r="L4006">
        <v>17000000</v>
      </c>
      <c r="M4006">
        <v>4299141</v>
      </c>
      <c r="N4006" t="s">
        <v>11377</v>
      </c>
      <c r="O4006">
        <v>84</v>
      </c>
    </row>
    <row r="4007" spans="1:15" x14ac:dyDescent="0.25">
      <c r="A4007" t="s">
        <v>11376</v>
      </c>
      <c r="B4007" t="s">
        <v>68</v>
      </c>
      <c r="C4007" t="s">
        <v>100</v>
      </c>
      <c r="D4007">
        <v>2001</v>
      </c>
      <c r="E4007" t="s">
        <v>11375</v>
      </c>
      <c r="F4007">
        <v>4.9000000000000004</v>
      </c>
      <c r="G4007">
        <v>39000</v>
      </c>
      <c r="H4007" t="s">
        <v>11374</v>
      </c>
      <c r="I4007" t="s">
        <v>11373</v>
      </c>
      <c r="J4007" t="s">
        <v>5898</v>
      </c>
      <c r="K4007" t="s">
        <v>7</v>
      </c>
      <c r="L4007">
        <v>50000000</v>
      </c>
      <c r="M4007">
        <v>39976235</v>
      </c>
      <c r="N4007" t="s">
        <v>890</v>
      </c>
      <c r="O4007">
        <v>95</v>
      </c>
    </row>
    <row r="4008" spans="1:15" x14ac:dyDescent="0.25">
      <c r="A4008" t="s">
        <v>11372</v>
      </c>
      <c r="B4008" t="s">
        <v>41</v>
      </c>
      <c r="C4008" t="s">
        <v>11</v>
      </c>
      <c r="D4008">
        <v>2001</v>
      </c>
      <c r="E4008" t="s">
        <v>10880</v>
      </c>
      <c r="F4008">
        <v>6.7</v>
      </c>
      <c r="G4008">
        <v>32000</v>
      </c>
      <c r="H4008" t="s">
        <v>1332</v>
      </c>
      <c r="I4008" t="s">
        <v>9599</v>
      </c>
      <c r="J4008" t="s">
        <v>9728</v>
      </c>
      <c r="K4008" t="s">
        <v>95</v>
      </c>
      <c r="L4008">
        <v>38000000</v>
      </c>
      <c r="M4008">
        <v>24690441</v>
      </c>
      <c r="N4008" t="s">
        <v>3464</v>
      </c>
      <c r="O4008">
        <v>111</v>
      </c>
    </row>
    <row r="4009" spans="1:15" x14ac:dyDescent="0.25">
      <c r="A4009" t="s">
        <v>11371</v>
      </c>
      <c r="B4009" t="s">
        <v>41</v>
      </c>
      <c r="C4009" t="s">
        <v>87</v>
      </c>
      <c r="D4009">
        <v>2001</v>
      </c>
      <c r="E4009" t="s">
        <v>11290</v>
      </c>
      <c r="F4009">
        <v>6.6</v>
      </c>
      <c r="G4009">
        <v>11000</v>
      </c>
      <c r="H4009" t="s">
        <v>5298</v>
      </c>
      <c r="I4009" t="s">
        <v>11370</v>
      </c>
      <c r="J4009" t="s">
        <v>3812</v>
      </c>
      <c r="K4009" t="s">
        <v>7</v>
      </c>
      <c r="L4009">
        <v>3000000</v>
      </c>
      <c r="M4009">
        <v>10031529</v>
      </c>
      <c r="N4009" t="s">
        <v>11369</v>
      </c>
      <c r="O4009">
        <v>101</v>
      </c>
    </row>
    <row r="4010" spans="1:15" x14ac:dyDescent="0.25">
      <c r="A4010" t="s">
        <v>11368</v>
      </c>
      <c r="B4010" t="s">
        <v>41</v>
      </c>
      <c r="C4010" t="s">
        <v>11</v>
      </c>
      <c r="D4010">
        <v>2001</v>
      </c>
      <c r="E4010" t="s">
        <v>11367</v>
      </c>
      <c r="F4010">
        <v>7.3</v>
      </c>
      <c r="G4010">
        <v>18000</v>
      </c>
      <c r="H4010" t="s">
        <v>11366</v>
      </c>
      <c r="I4010" t="s">
        <v>11366</v>
      </c>
      <c r="J4010" t="s">
        <v>11366</v>
      </c>
      <c r="K4010" t="s">
        <v>300</v>
      </c>
      <c r="M4010">
        <v>11767402</v>
      </c>
      <c r="N4010" t="s">
        <v>11365</v>
      </c>
      <c r="O4010">
        <v>99</v>
      </c>
    </row>
    <row r="4011" spans="1:15" x14ac:dyDescent="0.25">
      <c r="A4011" t="s">
        <v>11364</v>
      </c>
      <c r="B4011" t="s">
        <v>41</v>
      </c>
      <c r="C4011" t="s">
        <v>24</v>
      </c>
      <c r="D4011">
        <v>2001</v>
      </c>
      <c r="E4011" t="s">
        <v>10949</v>
      </c>
      <c r="F4011">
        <v>6.5</v>
      </c>
      <c r="G4011">
        <v>16000</v>
      </c>
      <c r="H4011" t="s">
        <v>10594</v>
      </c>
      <c r="I4011" t="s">
        <v>11363</v>
      </c>
      <c r="J4011" t="s">
        <v>11362</v>
      </c>
      <c r="K4011" t="s">
        <v>7</v>
      </c>
      <c r="L4011">
        <v>1000000</v>
      </c>
      <c r="M4011">
        <v>10013424</v>
      </c>
      <c r="N4011" t="s">
        <v>617</v>
      </c>
      <c r="O4011">
        <v>97</v>
      </c>
    </row>
    <row r="4012" spans="1:15" x14ac:dyDescent="0.25">
      <c r="A4012" t="s">
        <v>11361</v>
      </c>
      <c r="B4012" t="s">
        <v>68</v>
      </c>
      <c r="C4012" t="s">
        <v>34</v>
      </c>
      <c r="D4012">
        <v>2001</v>
      </c>
      <c r="E4012" t="s">
        <v>11360</v>
      </c>
      <c r="F4012">
        <v>6.1</v>
      </c>
      <c r="G4012">
        <v>29000</v>
      </c>
      <c r="H4012" t="s">
        <v>9700</v>
      </c>
      <c r="I4012" t="s">
        <v>6012</v>
      </c>
      <c r="J4012" t="s">
        <v>7729</v>
      </c>
      <c r="K4012" t="s">
        <v>7</v>
      </c>
      <c r="L4012">
        <v>30000000</v>
      </c>
      <c r="M4012">
        <v>18195610</v>
      </c>
      <c r="N4012" t="s">
        <v>704</v>
      </c>
      <c r="O4012">
        <v>108</v>
      </c>
    </row>
    <row r="4013" spans="1:15" x14ac:dyDescent="0.25">
      <c r="A4013" t="s">
        <v>11359</v>
      </c>
      <c r="B4013" t="s">
        <v>68</v>
      </c>
      <c r="C4013" t="s">
        <v>100</v>
      </c>
      <c r="D4013">
        <v>2001</v>
      </c>
      <c r="E4013" t="s">
        <v>11358</v>
      </c>
      <c r="F4013">
        <v>5.8</v>
      </c>
      <c r="G4013">
        <v>18000</v>
      </c>
      <c r="H4013" t="s">
        <v>11357</v>
      </c>
      <c r="I4013" t="s">
        <v>11357</v>
      </c>
      <c r="J4013" t="s">
        <v>11356</v>
      </c>
      <c r="K4013" t="s">
        <v>562</v>
      </c>
      <c r="L4013">
        <v>35000000</v>
      </c>
      <c r="M4013">
        <v>16176732</v>
      </c>
      <c r="N4013" t="s">
        <v>5116</v>
      </c>
      <c r="O4013">
        <v>88</v>
      </c>
    </row>
    <row r="4014" spans="1:15" x14ac:dyDescent="0.25">
      <c r="A4014" t="s">
        <v>11355</v>
      </c>
      <c r="B4014" t="s">
        <v>41</v>
      </c>
      <c r="C4014" t="s">
        <v>87</v>
      </c>
      <c r="D4014">
        <v>2001</v>
      </c>
      <c r="E4014" t="s">
        <v>10759</v>
      </c>
      <c r="F4014">
        <v>6.1</v>
      </c>
      <c r="G4014">
        <v>23000</v>
      </c>
      <c r="H4014" t="s">
        <v>4800</v>
      </c>
      <c r="I4014" t="s">
        <v>4800</v>
      </c>
      <c r="J4014" t="s">
        <v>11354</v>
      </c>
      <c r="K4014" t="s">
        <v>7</v>
      </c>
      <c r="M4014">
        <v>12806614</v>
      </c>
      <c r="N4014" t="s">
        <v>666</v>
      </c>
      <c r="O4014">
        <v>92</v>
      </c>
    </row>
    <row r="4015" spans="1:15" x14ac:dyDescent="0.25">
      <c r="A4015" t="s">
        <v>11353</v>
      </c>
      <c r="B4015" t="s">
        <v>41</v>
      </c>
      <c r="C4015" t="s">
        <v>24</v>
      </c>
      <c r="D4015">
        <v>2001</v>
      </c>
      <c r="E4015" t="s">
        <v>10783</v>
      </c>
      <c r="F4015">
        <v>7.4</v>
      </c>
      <c r="G4015">
        <v>24000</v>
      </c>
      <c r="H4015" t="s">
        <v>5322</v>
      </c>
      <c r="I4015" t="s">
        <v>11352</v>
      </c>
      <c r="J4015" t="s">
        <v>11351</v>
      </c>
      <c r="K4015" t="s">
        <v>169</v>
      </c>
      <c r="M4015">
        <v>30787356</v>
      </c>
      <c r="N4015" t="s">
        <v>4590</v>
      </c>
      <c r="O4015">
        <v>114</v>
      </c>
    </row>
    <row r="4016" spans="1:15" x14ac:dyDescent="0.25">
      <c r="A4016" t="s">
        <v>11350</v>
      </c>
      <c r="B4016" t="s">
        <v>41</v>
      </c>
      <c r="C4016" t="s">
        <v>11</v>
      </c>
      <c r="D4016">
        <v>2001</v>
      </c>
      <c r="E4016" t="s">
        <v>10861</v>
      </c>
      <c r="F4016">
        <v>7.3</v>
      </c>
      <c r="G4016">
        <v>19000</v>
      </c>
      <c r="H4016" t="s">
        <v>11349</v>
      </c>
      <c r="I4016" t="s">
        <v>4363</v>
      </c>
      <c r="J4016" t="s">
        <v>2555</v>
      </c>
      <c r="K4016" t="s">
        <v>504</v>
      </c>
      <c r="M4016">
        <v>15747450</v>
      </c>
      <c r="N4016" t="s">
        <v>11348</v>
      </c>
      <c r="O4016">
        <v>121</v>
      </c>
    </row>
    <row r="4017" spans="1:15" x14ac:dyDescent="0.25">
      <c r="A4017" t="s">
        <v>11347</v>
      </c>
      <c r="B4017" t="s">
        <v>382</v>
      </c>
      <c r="C4017" t="s">
        <v>87</v>
      </c>
      <c r="D4017">
        <v>2001</v>
      </c>
      <c r="E4017" t="s">
        <v>11346</v>
      </c>
      <c r="F4017">
        <v>7.1</v>
      </c>
      <c r="G4017">
        <v>9600</v>
      </c>
      <c r="H4017" t="s">
        <v>2589</v>
      </c>
      <c r="I4017" t="s">
        <v>11345</v>
      </c>
      <c r="J4017" t="s">
        <v>2103</v>
      </c>
      <c r="K4017" t="s">
        <v>7</v>
      </c>
      <c r="L4017">
        <v>700000</v>
      </c>
      <c r="M4017">
        <v>1846059</v>
      </c>
      <c r="N4017" t="s">
        <v>11344</v>
      </c>
      <c r="O4017">
        <v>97</v>
      </c>
    </row>
    <row r="4018" spans="1:15" x14ac:dyDescent="0.25">
      <c r="A4018" t="s">
        <v>11343</v>
      </c>
      <c r="B4018" t="s">
        <v>41</v>
      </c>
      <c r="C4018" t="s">
        <v>24</v>
      </c>
      <c r="D4018">
        <v>2001</v>
      </c>
      <c r="E4018" t="s">
        <v>11342</v>
      </c>
      <c r="F4018">
        <v>4.8</v>
      </c>
      <c r="G4018">
        <v>6700</v>
      </c>
      <c r="H4018" t="s">
        <v>11341</v>
      </c>
      <c r="I4018" t="s">
        <v>11341</v>
      </c>
      <c r="J4018" t="s">
        <v>11340</v>
      </c>
      <c r="K4018" t="s">
        <v>7</v>
      </c>
      <c r="L4018">
        <v>7000000</v>
      </c>
      <c r="M4018">
        <v>10229331</v>
      </c>
      <c r="N4018" t="s">
        <v>8240</v>
      </c>
      <c r="O4018">
        <v>93</v>
      </c>
    </row>
    <row r="4019" spans="1:15" x14ac:dyDescent="0.25">
      <c r="A4019" t="s">
        <v>1103</v>
      </c>
      <c r="B4019" t="s">
        <v>41</v>
      </c>
      <c r="C4019" t="s">
        <v>87</v>
      </c>
      <c r="D4019">
        <v>2001</v>
      </c>
      <c r="E4019" t="s">
        <v>11339</v>
      </c>
      <c r="F4019">
        <v>4.3</v>
      </c>
      <c r="G4019">
        <v>6800</v>
      </c>
      <c r="H4019" t="s">
        <v>11338</v>
      </c>
      <c r="I4019" t="s">
        <v>7219</v>
      </c>
      <c r="J4019" t="s">
        <v>11337</v>
      </c>
      <c r="K4019" t="s">
        <v>7</v>
      </c>
      <c r="L4019">
        <v>16000000</v>
      </c>
      <c r="M4019">
        <v>8378853</v>
      </c>
      <c r="N4019" t="s">
        <v>666</v>
      </c>
      <c r="O4019">
        <v>96</v>
      </c>
    </row>
    <row r="4020" spans="1:15" x14ac:dyDescent="0.25">
      <c r="A4020" t="s">
        <v>11336</v>
      </c>
      <c r="B4020" t="s">
        <v>41</v>
      </c>
      <c r="C4020" t="s">
        <v>24</v>
      </c>
      <c r="D4020">
        <v>2001</v>
      </c>
      <c r="E4020" t="s">
        <v>11335</v>
      </c>
      <c r="F4020">
        <v>5</v>
      </c>
      <c r="G4020">
        <v>13000</v>
      </c>
      <c r="H4020" t="s">
        <v>11334</v>
      </c>
      <c r="I4020" t="s">
        <v>7740</v>
      </c>
      <c r="J4020" t="s">
        <v>10960</v>
      </c>
      <c r="K4020" t="s">
        <v>7</v>
      </c>
      <c r="L4020">
        <v>25000000</v>
      </c>
      <c r="M4020">
        <v>12320393</v>
      </c>
      <c r="N4020" t="s">
        <v>890</v>
      </c>
      <c r="O4020">
        <v>95</v>
      </c>
    </row>
    <row r="4021" spans="1:15" x14ac:dyDescent="0.25">
      <c r="A4021" t="s">
        <v>11333</v>
      </c>
      <c r="B4021" t="s">
        <v>68</v>
      </c>
      <c r="C4021" t="s">
        <v>34</v>
      </c>
      <c r="D4021">
        <v>2001</v>
      </c>
      <c r="E4021" t="s">
        <v>11332</v>
      </c>
      <c r="F4021">
        <v>5.2</v>
      </c>
      <c r="G4021">
        <v>5500</v>
      </c>
      <c r="H4021" t="s">
        <v>11331</v>
      </c>
      <c r="I4021" t="s">
        <v>11330</v>
      </c>
      <c r="J4021" t="s">
        <v>11080</v>
      </c>
      <c r="K4021" t="s">
        <v>7</v>
      </c>
      <c r="L4021">
        <v>38000000</v>
      </c>
      <c r="M4021">
        <v>763740</v>
      </c>
      <c r="N4021" t="s">
        <v>11329</v>
      </c>
      <c r="O4021">
        <v>90</v>
      </c>
    </row>
    <row r="4022" spans="1:15" x14ac:dyDescent="0.25">
      <c r="A4022" t="s">
        <v>11328</v>
      </c>
      <c r="B4022" t="s">
        <v>68</v>
      </c>
      <c r="C4022" t="s">
        <v>24</v>
      </c>
      <c r="D4022">
        <v>2001</v>
      </c>
      <c r="E4022" t="s">
        <v>11327</v>
      </c>
      <c r="F4022">
        <v>5.5</v>
      </c>
      <c r="G4022">
        <v>15000</v>
      </c>
      <c r="H4022" t="s">
        <v>10591</v>
      </c>
      <c r="I4022" t="s">
        <v>11326</v>
      </c>
      <c r="J4022" t="s">
        <v>5898</v>
      </c>
      <c r="K4022" t="s">
        <v>7</v>
      </c>
      <c r="L4022">
        <v>60000000</v>
      </c>
      <c r="M4022">
        <v>38464131</v>
      </c>
      <c r="N4022" t="s">
        <v>704</v>
      </c>
      <c r="O4022">
        <v>94</v>
      </c>
    </row>
    <row r="4023" spans="1:15" x14ac:dyDescent="0.25">
      <c r="A4023" t="s">
        <v>11325</v>
      </c>
      <c r="B4023" t="s">
        <v>68</v>
      </c>
      <c r="C4023" t="s">
        <v>24</v>
      </c>
      <c r="D4023">
        <v>2001</v>
      </c>
      <c r="E4023" t="s">
        <v>11324</v>
      </c>
      <c r="F4023">
        <v>5.5</v>
      </c>
      <c r="G4023">
        <v>14000</v>
      </c>
      <c r="H4023" t="s">
        <v>4533</v>
      </c>
      <c r="I4023" t="s">
        <v>11323</v>
      </c>
      <c r="J4023" t="s">
        <v>11322</v>
      </c>
      <c r="K4023" t="s">
        <v>7</v>
      </c>
      <c r="L4023">
        <v>14000000</v>
      </c>
      <c r="M4023">
        <v>13127022</v>
      </c>
      <c r="N4023" t="s">
        <v>103</v>
      </c>
      <c r="O4023">
        <v>86</v>
      </c>
    </row>
    <row r="4024" spans="1:15" x14ac:dyDescent="0.25">
      <c r="A4024" t="s">
        <v>11321</v>
      </c>
      <c r="B4024" t="s">
        <v>68</v>
      </c>
      <c r="C4024" t="s">
        <v>11</v>
      </c>
      <c r="D4024">
        <v>2001</v>
      </c>
      <c r="E4024" t="s">
        <v>11320</v>
      </c>
      <c r="F4024">
        <v>2.2999999999999998</v>
      </c>
      <c r="G4024">
        <v>22000</v>
      </c>
      <c r="H4024" t="s">
        <v>11319</v>
      </c>
      <c r="I4024" t="s">
        <v>11318</v>
      </c>
      <c r="J4024" t="s">
        <v>11317</v>
      </c>
      <c r="K4024" t="s">
        <v>7</v>
      </c>
      <c r="L4024">
        <v>22000000</v>
      </c>
      <c r="M4024">
        <v>5271666</v>
      </c>
      <c r="N4024" t="s">
        <v>890</v>
      </c>
      <c r="O4024">
        <v>104</v>
      </c>
    </row>
    <row r="4025" spans="1:15" x14ac:dyDescent="0.25">
      <c r="A4025" t="s">
        <v>11316</v>
      </c>
      <c r="B4025" t="s">
        <v>68</v>
      </c>
      <c r="C4025" t="s">
        <v>24</v>
      </c>
      <c r="D4025">
        <v>2001</v>
      </c>
      <c r="E4025" t="s">
        <v>11267</v>
      </c>
      <c r="F4025">
        <v>5.4</v>
      </c>
      <c r="G4025">
        <v>22000</v>
      </c>
      <c r="H4025" t="s">
        <v>1601</v>
      </c>
      <c r="I4025" t="s">
        <v>11315</v>
      </c>
      <c r="J4025" t="s">
        <v>4085</v>
      </c>
      <c r="K4025" t="s">
        <v>332</v>
      </c>
      <c r="L4025">
        <v>49000000</v>
      </c>
      <c r="M4025">
        <v>71186502</v>
      </c>
      <c r="N4025" t="s">
        <v>837</v>
      </c>
      <c r="O4025">
        <v>87</v>
      </c>
    </row>
    <row r="4026" spans="1:15" x14ac:dyDescent="0.25">
      <c r="A4026" t="s">
        <v>11314</v>
      </c>
      <c r="B4026" t="s">
        <v>41</v>
      </c>
      <c r="C4026" t="s">
        <v>11</v>
      </c>
      <c r="D4026">
        <v>2001</v>
      </c>
      <c r="E4026" t="s">
        <v>11313</v>
      </c>
      <c r="F4026">
        <v>7.2</v>
      </c>
      <c r="G4026">
        <v>19000</v>
      </c>
      <c r="H4026" t="s">
        <v>664</v>
      </c>
      <c r="I4026" t="s">
        <v>11312</v>
      </c>
      <c r="J4026" t="s">
        <v>2283</v>
      </c>
      <c r="K4026" t="s">
        <v>7</v>
      </c>
      <c r="L4026">
        <v>100000</v>
      </c>
      <c r="M4026">
        <v>515900</v>
      </c>
      <c r="N4026" t="s">
        <v>11311</v>
      </c>
      <c r="O4026">
        <v>86</v>
      </c>
    </row>
    <row r="4027" spans="1:15" x14ac:dyDescent="0.25">
      <c r="A4027" t="s">
        <v>11310</v>
      </c>
      <c r="B4027" t="s">
        <v>101</v>
      </c>
      <c r="C4027" t="s">
        <v>34</v>
      </c>
      <c r="D4027">
        <v>2001</v>
      </c>
      <c r="E4027" t="s">
        <v>11309</v>
      </c>
      <c r="F4027">
        <v>5.4</v>
      </c>
      <c r="G4027">
        <v>8800</v>
      </c>
      <c r="H4027" t="s">
        <v>5900</v>
      </c>
      <c r="I4027" t="s">
        <v>7162</v>
      </c>
      <c r="J4027" t="s">
        <v>11131</v>
      </c>
      <c r="K4027" t="s">
        <v>7</v>
      </c>
      <c r="L4027">
        <v>35000000</v>
      </c>
      <c r="M4027">
        <v>43057552</v>
      </c>
      <c r="N4027" t="s">
        <v>138</v>
      </c>
      <c r="O4027">
        <v>94</v>
      </c>
    </row>
    <row r="4028" spans="1:15" x14ac:dyDescent="0.25">
      <c r="A4028" t="s">
        <v>11308</v>
      </c>
      <c r="B4028" t="s">
        <v>41</v>
      </c>
      <c r="C4028" t="s">
        <v>24</v>
      </c>
      <c r="D4028">
        <v>2001</v>
      </c>
      <c r="E4028" t="s">
        <v>11307</v>
      </c>
      <c r="F4028">
        <v>6.2</v>
      </c>
      <c r="G4028">
        <v>6500</v>
      </c>
      <c r="H4028" t="s">
        <v>10919</v>
      </c>
      <c r="I4028" t="s">
        <v>10919</v>
      </c>
      <c r="J4028" t="s">
        <v>11306</v>
      </c>
      <c r="K4028" t="s">
        <v>7</v>
      </c>
      <c r="L4028">
        <v>13000000</v>
      </c>
      <c r="M4028">
        <v>22391450</v>
      </c>
      <c r="N4028" t="s">
        <v>777</v>
      </c>
      <c r="O4028">
        <v>90</v>
      </c>
    </row>
    <row r="4029" spans="1:15" x14ac:dyDescent="0.25">
      <c r="A4029" t="s">
        <v>11305</v>
      </c>
      <c r="B4029" t="s">
        <v>68</v>
      </c>
      <c r="C4029" t="s">
        <v>11</v>
      </c>
      <c r="D4029">
        <v>2001</v>
      </c>
      <c r="E4029" t="s">
        <v>11304</v>
      </c>
      <c r="F4029">
        <v>6.2</v>
      </c>
      <c r="G4029">
        <v>23000</v>
      </c>
      <c r="H4029" t="s">
        <v>5201</v>
      </c>
      <c r="I4029" t="s">
        <v>8921</v>
      </c>
      <c r="J4029" t="s">
        <v>11303</v>
      </c>
      <c r="K4029" t="s">
        <v>7</v>
      </c>
      <c r="L4029">
        <v>30000000</v>
      </c>
      <c r="M4029">
        <v>8694320</v>
      </c>
      <c r="N4029" t="s">
        <v>1991</v>
      </c>
      <c r="O4029">
        <v>95</v>
      </c>
    </row>
    <row r="4030" spans="1:15" x14ac:dyDescent="0.25">
      <c r="A4030" t="s">
        <v>11302</v>
      </c>
      <c r="B4030" t="s">
        <v>41</v>
      </c>
      <c r="C4030" t="s">
        <v>24</v>
      </c>
      <c r="D4030">
        <v>2001</v>
      </c>
      <c r="E4030" t="s">
        <v>11301</v>
      </c>
      <c r="F4030">
        <v>6.8</v>
      </c>
      <c r="G4030">
        <v>17000</v>
      </c>
      <c r="H4030" t="s">
        <v>9639</v>
      </c>
      <c r="I4030" t="s">
        <v>9639</v>
      </c>
      <c r="J4030" t="s">
        <v>11300</v>
      </c>
      <c r="K4030" t="s">
        <v>7</v>
      </c>
      <c r="M4030">
        <v>1318945</v>
      </c>
      <c r="N4030" t="s">
        <v>666</v>
      </c>
      <c r="O4030">
        <v>87</v>
      </c>
    </row>
    <row r="4031" spans="1:15" x14ac:dyDescent="0.25">
      <c r="A4031" t="s">
        <v>11299</v>
      </c>
      <c r="B4031" t="s">
        <v>68</v>
      </c>
      <c r="C4031" t="s">
        <v>73</v>
      </c>
      <c r="D4031">
        <v>2001</v>
      </c>
      <c r="E4031" t="s">
        <v>11075</v>
      </c>
      <c r="F4031">
        <v>7.2</v>
      </c>
      <c r="G4031">
        <v>21000</v>
      </c>
      <c r="H4031" t="s">
        <v>11298</v>
      </c>
      <c r="I4031" t="s">
        <v>7160</v>
      </c>
      <c r="J4031" t="s">
        <v>11297</v>
      </c>
      <c r="K4031" t="s">
        <v>197</v>
      </c>
      <c r="L4031">
        <v>15000000</v>
      </c>
      <c r="M4031">
        <v>4035192</v>
      </c>
      <c r="N4031" t="s">
        <v>9623</v>
      </c>
      <c r="O4031">
        <v>108</v>
      </c>
    </row>
    <row r="4032" spans="1:15" x14ac:dyDescent="0.25">
      <c r="A4032" t="s">
        <v>11296</v>
      </c>
      <c r="B4032" t="s">
        <v>41</v>
      </c>
      <c r="C4032" t="s">
        <v>24</v>
      </c>
      <c r="D4032">
        <v>2001</v>
      </c>
      <c r="E4032" t="s">
        <v>11295</v>
      </c>
      <c r="F4032">
        <v>6.7</v>
      </c>
      <c r="G4032">
        <v>4300</v>
      </c>
      <c r="H4032" t="s">
        <v>11294</v>
      </c>
      <c r="I4032" t="s">
        <v>5316</v>
      </c>
      <c r="J4032" t="s">
        <v>11293</v>
      </c>
      <c r="K4032" t="s">
        <v>7</v>
      </c>
      <c r="M4032">
        <v>384098</v>
      </c>
      <c r="N4032" t="s">
        <v>11292</v>
      </c>
      <c r="O4032">
        <v>104</v>
      </c>
    </row>
    <row r="4033" spans="1:15" x14ac:dyDescent="0.25">
      <c r="A4033" t="s">
        <v>11291</v>
      </c>
      <c r="B4033" t="s">
        <v>68</v>
      </c>
      <c r="C4033" t="s">
        <v>24</v>
      </c>
      <c r="D4033">
        <v>2001</v>
      </c>
      <c r="E4033" t="s">
        <v>11290</v>
      </c>
      <c r="F4033">
        <v>6.7</v>
      </c>
      <c r="G4033">
        <v>4500</v>
      </c>
      <c r="H4033" t="s">
        <v>11289</v>
      </c>
      <c r="I4033" t="s">
        <v>11288</v>
      </c>
      <c r="J4033" t="s">
        <v>11287</v>
      </c>
      <c r="K4033" t="s">
        <v>7</v>
      </c>
      <c r="M4033">
        <v>4634077</v>
      </c>
      <c r="N4033" t="s">
        <v>5651</v>
      </c>
      <c r="O4033">
        <v>102</v>
      </c>
    </row>
    <row r="4034" spans="1:15" x14ac:dyDescent="0.25">
      <c r="A4034" t="s">
        <v>11286</v>
      </c>
      <c r="B4034" t="s">
        <v>41</v>
      </c>
      <c r="C4034" t="s">
        <v>11</v>
      </c>
      <c r="D4034">
        <v>2001</v>
      </c>
      <c r="E4034" t="s">
        <v>11285</v>
      </c>
      <c r="F4034">
        <v>6.1</v>
      </c>
      <c r="G4034">
        <v>5100</v>
      </c>
      <c r="H4034" t="s">
        <v>9804</v>
      </c>
      <c r="I4034" t="s">
        <v>11284</v>
      </c>
      <c r="J4034" t="s">
        <v>6605</v>
      </c>
      <c r="K4034" t="s">
        <v>7</v>
      </c>
      <c r="L4034">
        <v>30000000</v>
      </c>
      <c r="M4034">
        <v>1198113</v>
      </c>
      <c r="N4034" t="s">
        <v>1701</v>
      </c>
      <c r="O4034">
        <v>118</v>
      </c>
    </row>
    <row r="4035" spans="1:15" x14ac:dyDescent="0.25">
      <c r="A4035" t="s">
        <v>11283</v>
      </c>
      <c r="B4035" t="s">
        <v>41</v>
      </c>
      <c r="C4035" t="s">
        <v>24</v>
      </c>
      <c r="D4035">
        <v>2001</v>
      </c>
      <c r="E4035" t="s">
        <v>10790</v>
      </c>
      <c r="F4035">
        <v>6.8</v>
      </c>
      <c r="G4035">
        <v>7000</v>
      </c>
      <c r="H4035" t="s">
        <v>1414</v>
      </c>
      <c r="I4035" t="s">
        <v>1414</v>
      </c>
      <c r="J4035" t="s">
        <v>11282</v>
      </c>
      <c r="K4035" t="s">
        <v>7</v>
      </c>
      <c r="L4035">
        <v>250000</v>
      </c>
      <c r="M4035">
        <v>4677852</v>
      </c>
      <c r="N4035" t="s">
        <v>11281</v>
      </c>
      <c r="O4035">
        <v>91</v>
      </c>
    </row>
    <row r="4036" spans="1:15" x14ac:dyDescent="0.25">
      <c r="A4036" t="s">
        <v>11280</v>
      </c>
      <c r="B4036" t="s">
        <v>52</v>
      </c>
      <c r="C4036" t="s">
        <v>24</v>
      </c>
      <c r="D4036">
        <v>2001</v>
      </c>
      <c r="E4036" t="s">
        <v>11279</v>
      </c>
      <c r="F4036">
        <v>7.1</v>
      </c>
      <c r="G4036">
        <v>6100</v>
      </c>
      <c r="H4036" t="s">
        <v>11278</v>
      </c>
      <c r="I4036" t="s">
        <v>11278</v>
      </c>
      <c r="J4036" t="s">
        <v>11277</v>
      </c>
      <c r="K4036" t="s">
        <v>379</v>
      </c>
      <c r="M4036">
        <v>270811</v>
      </c>
      <c r="N4036" t="s">
        <v>11276</v>
      </c>
      <c r="O4036">
        <v>103</v>
      </c>
    </row>
    <row r="4037" spans="1:15" x14ac:dyDescent="0.25">
      <c r="A4037" t="s">
        <v>11275</v>
      </c>
      <c r="B4037" t="s">
        <v>68</v>
      </c>
      <c r="C4037" t="s">
        <v>24</v>
      </c>
      <c r="D4037">
        <v>2001</v>
      </c>
      <c r="E4037" t="s">
        <v>11274</v>
      </c>
      <c r="F4037">
        <v>4.7</v>
      </c>
      <c r="G4037">
        <v>13000</v>
      </c>
      <c r="H4037" t="s">
        <v>11273</v>
      </c>
      <c r="I4037" t="s">
        <v>11272</v>
      </c>
      <c r="J4037" t="s">
        <v>11271</v>
      </c>
      <c r="K4037" t="s">
        <v>7</v>
      </c>
      <c r="L4037">
        <v>11000000</v>
      </c>
      <c r="M4037">
        <v>25272752</v>
      </c>
      <c r="N4037" t="s">
        <v>6122</v>
      </c>
      <c r="O4037">
        <v>86</v>
      </c>
    </row>
    <row r="4038" spans="1:15" x14ac:dyDescent="0.25">
      <c r="A4038" t="s">
        <v>11270</v>
      </c>
      <c r="B4038" t="s">
        <v>41</v>
      </c>
      <c r="C4038" t="s">
        <v>87</v>
      </c>
      <c r="D4038">
        <v>2001</v>
      </c>
      <c r="E4038" t="s">
        <v>10864</v>
      </c>
      <c r="F4038">
        <v>7.3</v>
      </c>
      <c r="G4038">
        <v>14000</v>
      </c>
      <c r="H4038" t="s">
        <v>1587</v>
      </c>
      <c r="I4038" t="s">
        <v>1587</v>
      </c>
      <c r="J4038" t="s">
        <v>11269</v>
      </c>
      <c r="K4038" t="s">
        <v>562</v>
      </c>
      <c r="M4038">
        <v>5393526</v>
      </c>
      <c r="N4038" t="s">
        <v>561</v>
      </c>
      <c r="O4038">
        <v>115</v>
      </c>
    </row>
    <row r="4039" spans="1:15" x14ac:dyDescent="0.25">
      <c r="A4039" t="s">
        <v>11268</v>
      </c>
      <c r="B4039" t="s">
        <v>915</v>
      </c>
      <c r="C4039" t="s">
        <v>73</v>
      </c>
      <c r="D4039">
        <v>2001</v>
      </c>
      <c r="E4039" t="s">
        <v>11267</v>
      </c>
      <c r="F4039">
        <v>6.6</v>
      </c>
      <c r="G4039">
        <v>9800</v>
      </c>
      <c r="H4039" t="s">
        <v>11266</v>
      </c>
      <c r="I4039" t="s">
        <v>11265</v>
      </c>
      <c r="J4039" t="s">
        <v>11264</v>
      </c>
      <c r="K4039" t="s">
        <v>7</v>
      </c>
      <c r="L4039">
        <v>23000000</v>
      </c>
      <c r="M4039">
        <v>44460850</v>
      </c>
      <c r="N4039" t="s">
        <v>10293</v>
      </c>
      <c r="O4039">
        <v>82</v>
      </c>
    </row>
    <row r="4040" spans="1:15" x14ac:dyDescent="0.25">
      <c r="A4040" t="s">
        <v>11263</v>
      </c>
      <c r="B4040" t="s">
        <v>101</v>
      </c>
      <c r="C4040" t="s">
        <v>100</v>
      </c>
      <c r="D4040">
        <v>2001</v>
      </c>
      <c r="E4040" t="s">
        <v>10958</v>
      </c>
      <c r="F4040">
        <v>6.4</v>
      </c>
      <c r="G4040">
        <v>4200</v>
      </c>
      <c r="H4040" t="s">
        <v>176</v>
      </c>
      <c r="I4040" t="s">
        <v>176</v>
      </c>
      <c r="J4040" t="s">
        <v>175</v>
      </c>
      <c r="K4040" t="s">
        <v>7</v>
      </c>
      <c r="L4040">
        <v>7000000</v>
      </c>
      <c r="M4040">
        <v>4760014</v>
      </c>
      <c r="N4040" t="s">
        <v>11262</v>
      </c>
      <c r="O4040">
        <v>113</v>
      </c>
    </row>
    <row r="4041" spans="1:15" x14ac:dyDescent="0.25">
      <c r="A4041" t="s">
        <v>11261</v>
      </c>
      <c r="B4041" t="s">
        <v>41</v>
      </c>
      <c r="C4041" t="s">
        <v>11</v>
      </c>
      <c r="D4041">
        <v>2001</v>
      </c>
      <c r="E4041" t="s">
        <v>11260</v>
      </c>
      <c r="F4041">
        <v>7</v>
      </c>
      <c r="G4041">
        <v>10000</v>
      </c>
      <c r="H4041" t="s">
        <v>11259</v>
      </c>
      <c r="I4041" t="s">
        <v>11258</v>
      </c>
      <c r="J4041" t="s">
        <v>11131</v>
      </c>
      <c r="K4041" t="s">
        <v>7</v>
      </c>
      <c r="L4041">
        <v>5000000</v>
      </c>
      <c r="M4041">
        <v>621592</v>
      </c>
      <c r="N4041" t="s">
        <v>2282</v>
      </c>
      <c r="O4041">
        <v>108</v>
      </c>
    </row>
    <row r="4042" spans="1:15" x14ac:dyDescent="0.25">
      <c r="A4042" t="s">
        <v>11257</v>
      </c>
      <c r="B4042" t="s">
        <v>41</v>
      </c>
      <c r="C4042" t="s">
        <v>24</v>
      </c>
      <c r="D4042">
        <v>2001</v>
      </c>
      <c r="E4042" t="s">
        <v>11256</v>
      </c>
      <c r="F4042">
        <v>5.8</v>
      </c>
      <c r="G4042">
        <v>11000</v>
      </c>
      <c r="H4042" t="s">
        <v>11255</v>
      </c>
      <c r="I4042" t="s">
        <v>11254</v>
      </c>
      <c r="J4042" t="s">
        <v>3571</v>
      </c>
      <c r="K4042" t="s">
        <v>7</v>
      </c>
      <c r="L4042">
        <v>8000000</v>
      </c>
      <c r="M4042">
        <v>2534372</v>
      </c>
      <c r="N4042" t="s">
        <v>11253</v>
      </c>
      <c r="O4042">
        <v>95</v>
      </c>
    </row>
    <row r="4043" spans="1:15" x14ac:dyDescent="0.25">
      <c r="A4043" t="s">
        <v>11252</v>
      </c>
      <c r="B4043" t="s">
        <v>68</v>
      </c>
      <c r="C4043" t="s">
        <v>11</v>
      </c>
      <c r="D4043">
        <v>2001</v>
      </c>
      <c r="E4043" t="s">
        <v>11105</v>
      </c>
      <c r="F4043">
        <v>6.4</v>
      </c>
      <c r="G4043">
        <v>11000</v>
      </c>
      <c r="H4043" t="s">
        <v>11251</v>
      </c>
      <c r="I4043" t="s">
        <v>11250</v>
      </c>
      <c r="J4043" t="s">
        <v>663</v>
      </c>
      <c r="K4043" t="s">
        <v>265</v>
      </c>
      <c r="L4043">
        <v>20000000</v>
      </c>
      <c r="M4043">
        <v>5323109</v>
      </c>
      <c r="N4043" t="s">
        <v>2608</v>
      </c>
      <c r="O4043">
        <v>121</v>
      </c>
    </row>
    <row r="4044" spans="1:15" x14ac:dyDescent="0.25">
      <c r="A4044" t="s">
        <v>11249</v>
      </c>
      <c r="B4044" t="s">
        <v>68</v>
      </c>
      <c r="C4044" t="s">
        <v>24</v>
      </c>
      <c r="D4044">
        <v>2001</v>
      </c>
      <c r="E4044" t="s">
        <v>11248</v>
      </c>
      <c r="F4044">
        <v>6.7</v>
      </c>
      <c r="G4044">
        <v>38000</v>
      </c>
      <c r="H4044" t="s">
        <v>2403</v>
      </c>
      <c r="I4044" t="s">
        <v>2403</v>
      </c>
      <c r="J4044" t="s">
        <v>11247</v>
      </c>
      <c r="K4044" t="s">
        <v>7</v>
      </c>
      <c r="L4044">
        <v>33000000</v>
      </c>
      <c r="M4044">
        <v>18914307</v>
      </c>
      <c r="N4044" t="s">
        <v>632</v>
      </c>
      <c r="O4044">
        <v>103</v>
      </c>
    </row>
    <row r="4045" spans="1:15" x14ac:dyDescent="0.25">
      <c r="A4045" t="s">
        <v>11246</v>
      </c>
      <c r="B4045" t="s">
        <v>68</v>
      </c>
      <c r="C4045" t="s">
        <v>34</v>
      </c>
      <c r="D4045">
        <v>2002</v>
      </c>
      <c r="E4045" t="s">
        <v>10756</v>
      </c>
      <c r="F4045">
        <v>7.3</v>
      </c>
      <c r="G4045">
        <v>706000</v>
      </c>
      <c r="H4045" t="s">
        <v>5160</v>
      </c>
      <c r="I4045" t="s">
        <v>10127</v>
      </c>
      <c r="J4045" t="s">
        <v>4254</v>
      </c>
      <c r="K4045" t="s">
        <v>7</v>
      </c>
      <c r="L4045">
        <v>139000000</v>
      </c>
      <c r="M4045">
        <v>825025036</v>
      </c>
      <c r="N4045" t="s">
        <v>114</v>
      </c>
      <c r="O4045">
        <v>121</v>
      </c>
    </row>
    <row r="4046" spans="1:15" x14ac:dyDescent="0.25">
      <c r="A4046" t="s">
        <v>11245</v>
      </c>
      <c r="B4046" t="s">
        <v>68</v>
      </c>
      <c r="C4046" t="s">
        <v>34</v>
      </c>
      <c r="D4046">
        <v>2002</v>
      </c>
      <c r="E4046" t="s">
        <v>11025</v>
      </c>
      <c r="F4046">
        <v>6.4</v>
      </c>
      <c r="G4046">
        <v>108000</v>
      </c>
      <c r="H4046" t="s">
        <v>11244</v>
      </c>
      <c r="I4046" t="s">
        <v>11243</v>
      </c>
      <c r="J4046" t="s">
        <v>2678</v>
      </c>
      <c r="K4046" t="s">
        <v>7</v>
      </c>
      <c r="L4046">
        <v>68000000</v>
      </c>
      <c r="M4046">
        <v>193921372</v>
      </c>
      <c r="N4046" t="s">
        <v>108</v>
      </c>
      <c r="O4046">
        <v>124</v>
      </c>
    </row>
    <row r="4047" spans="1:15" x14ac:dyDescent="0.25">
      <c r="A4047" t="s">
        <v>11242</v>
      </c>
      <c r="B4047" t="s">
        <v>41</v>
      </c>
      <c r="C4047" t="s">
        <v>11</v>
      </c>
      <c r="D4047">
        <v>2002</v>
      </c>
      <c r="E4047" t="s">
        <v>10736</v>
      </c>
      <c r="F4047">
        <v>7.1</v>
      </c>
      <c r="G4047">
        <v>259000</v>
      </c>
      <c r="H4047" t="s">
        <v>9277</v>
      </c>
      <c r="I4047" t="s">
        <v>3092</v>
      </c>
      <c r="J4047" t="s">
        <v>11241</v>
      </c>
      <c r="K4047" t="s">
        <v>7</v>
      </c>
      <c r="L4047">
        <v>41000000</v>
      </c>
      <c r="M4047">
        <v>242875078</v>
      </c>
      <c r="N4047" t="s">
        <v>4134</v>
      </c>
      <c r="O4047">
        <v>110</v>
      </c>
    </row>
    <row r="4048" spans="1:15" x14ac:dyDescent="0.25">
      <c r="A4048" t="s">
        <v>11240</v>
      </c>
      <c r="B4048" t="s">
        <v>41</v>
      </c>
      <c r="C4048" t="s">
        <v>409</v>
      </c>
      <c r="D4048">
        <v>2002</v>
      </c>
      <c r="E4048" t="s">
        <v>10269</v>
      </c>
      <c r="F4048">
        <v>8.5</v>
      </c>
      <c r="G4048">
        <v>756000</v>
      </c>
      <c r="H4048" t="s">
        <v>6153</v>
      </c>
      <c r="I4048" t="s">
        <v>5430</v>
      </c>
      <c r="J4048" t="s">
        <v>6126</v>
      </c>
      <c r="K4048" t="s">
        <v>265</v>
      </c>
      <c r="L4048">
        <v>35000000</v>
      </c>
      <c r="M4048">
        <v>120072577</v>
      </c>
      <c r="N4048" t="s">
        <v>6773</v>
      </c>
      <c r="O4048">
        <v>150</v>
      </c>
    </row>
    <row r="4049" spans="1:15" x14ac:dyDescent="0.25">
      <c r="A4049" t="s">
        <v>11239</v>
      </c>
      <c r="B4049" t="s">
        <v>101</v>
      </c>
      <c r="C4049" t="s">
        <v>100</v>
      </c>
      <c r="D4049">
        <v>2002</v>
      </c>
      <c r="E4049" t="s">
        <v>10785</v>
      </c>
      <c r="F4049">
        <v>7.4</v>
      </c>
      <c r="G4049">
        <v>572000</v>
      </c>
      <c r="H4049" t="s">
        <v>3868</v>
      </c>
      <c r="I4049" t="s">
        <v>1763</v>
      </c>
      <c r="J4049" t="s">
        <v>3825</v>
      </c>
      <c r="K4049" t="s">
        <v>265</v>
      </c>
      <c r="L4049">
        <v>100000000</v>
      </c>
      <c r="M4049">
        <v>879602366</v>
      </c>
      <c r="N4049" t="s">
        <v>138</v>
      </c>
      <c r="O4049">
        <v>161</v>
      </c>
    </row>
    <row r="4050" spans="1:15" x14ac:dyDescent="0.25">
      <c r="A4050" t="s">
        <v>11238</v>
      </c>
      <c r="B4050" t="s">
        <v>68</v>
      </c>
      <c r="C4050" t="s">
        <v>34</v>
      </c>
      <c r="D4050">
        <v>2002</v>
      </c>
      <c r="E4050" t="s">
        <v>11237</v>
      </c>
      <c r="F4050">
        <v>8.6999999999999993</v>
      </c>
      <c r="G4050">
        <v>1500000</v>
      </c>
      <c r="H4050" t="s">
        <v>4673</v>
      </c>
      <c r="I4050" t="s">
        <v>10708</v>
      </c>
      <c r="J4050" t="s">
        <v>4463</v>
      </c>
      <c r="K4050" t="s">
        <v>1031</v>
      </c>
      <c r="L4050">
        <v>94000000</v>
      </c>
      <c r="M4050">
        <v>947495095</v>
      </c>
      <c r="N4050" t="s">
        <v>666</v>
      </c>
      <c r="O4050">
        <v>179</v>
      </c>
    </row>
    <row r="4051" spans="1:15" x14ac:dyDescent="0.25">
      <c r="A4051" t="s">
        <v>11236</v>
      </c>
      <c r="B4051" t="s">
        <v>41</v>
      </c>
      <c r="C4051" t="s">
        <v>87</v>
      </c>
      <c r="D4051">
        <v>2002</v>
      </c>
      <c r="E4051" t="s">
        <v>10732</v>
      </c>
      <c r="F4051">
        <v>7.7</v>
      </c>
      <c r="G4051">
        <v>253000</v>
      </c>
      <c r="H4051" t="s">
        <v>1021</v>
      </c>
      <c r="I4051" t="s">
        <v>11235</v>
      </c>
      <c r="J4051" t="s">
        <v>822</v>
      </c>
      <c r="K4051" t="s">
        <v>7</v>
      </c>
      <c r="L4051">
        <v>80000000</v>
      </c>
      <c r="M4051">
        <v>181001478</v>
      </c>
      <c r="N4051" t="s">
        <v>632</v>
      </c>
      <c r="O4051">
        <v>117</v>
      </c>
    </row>
    <row r="4052" spans="1:15" x14ac:dyDescent="0.25">
      <c r="A4052" t="s">
        <v>11234</v>
      </c>
      <c r="B4052" t="s">
        <v>41</v>
      </c>
      <c r="C4052" t="s">
        <v>34</v>
      </c>
      <c r="D4052">
        <v>2002</v>
      </c>
      <c r="E4052" t="s">
        <v>10780</v>
      </c>
      <c r="F4052">
        <v>6.7</v>
      </c>
      <c r="G4052">
        <v>254000</v>
      </c>
      <c r="H4052" t="s">
        <v>3335</v>
      </c>
      <c r="I4052" t="s">
        <v>3335</v>
      </c>
      <c r="J4052" t="s">
        <v>3334</v>
      </c>
      <c r="K4052" t="s">
        <v>265</v>
      </c>
      <c r="L4052">
        <v>33000000</v>
      </c>
      <c r="M4052">
        <v>102984862</v>
      </c>
      <c r="N4052" t="s">
        <v>7426</v>
      </c>
      <c r="O4052">
        <v>100</v>
      </c>
    </row>
    <row r="4053" spans="1:15" x14ac:dyDescent="0.25">
      <c r="A4053" t="s">
        <v>11233</v>
      </c>
      <c r="B4053" t="s">
        <v>68</v>
      </c>
      <c r="C4053" t="s">
        <v>409</v>
      </c>
      <c r="D4053">
        <v>2002</v>
      </c>
      <c r="E4053" t="s">
        <v>10751</v>
      </c>
      <c r="F4053">
        <v>8.1</v>
      </c>
      <c r="G4053">
        <v>866000</v>
      </c>
      <c r="H4053" t="s">
        <v>1949</v>
      </c>
      <c r="I4053" t="s">
        <v>943</v>
      </c>
      <c r="J4053" t="s">
        <v>1091</v>
      </c>
      <c r="K4053" t="s">
        <v>7</v>
      </c>
      <c r="L4053">
        <v>52000000</v>
      </c>
      <c r="M4053">
        <v>352114312</v>
      </c>
      <c r="N4053" t="s">
        <v>632</v>
      </c>
      <c r="O4053">
        <v>141</v>
      </c>
    </row>
    <row r="4054" spans="1:15" x14ac:dyDescent="0.25">
      <c r="A4054" t="s">
        <v>11232</v>
      </c>
      <c r="B4054" t="s">
        <v>41</v>
      </c>
      <c r="C4054" t="s">
        <v>11</v>
      </c>
      <c r="D4054">
        <v>2002</v>
      </c>
      <c r="E4054" t="s">
        <v>10597</v>
      </c>
      <c r="F4054">
        <v>7.6</v>
      </c>
      <c r="G4054">
        <v>386000</v>
      </c>
      <c r="H4054" t="s">
        <v>1067</v>
      </c>
      <c r="I4054" t="s">
        <v>1894</v>
      </c>
      <c r="J4054" t="s">
        <v>8552</v>
      </c>
      <c r="K4054" t="s">
        <v>265</v>
      </c>
      <c r="L4054">
        <v>8000000</v>
      </c>
      <c r="M4054">
        <v>85720385</v>
      </c>
      <c r="N4054" t="s">
        <v>5816</v>
      </c>
      <c r="O4054">
        <v>113</v>
      </c>
    </row>
    <row r="4055" spans="1:15" x14ac:dyDescent="0.25">
      <c r="A4055" t="s">
        <v>11231</v>
      </c>
      <c r="B4055" t="s">
        <v>41</v>
      </c>
      <c r="C4055" t="s">
        <v>87</v>
      </c>
      <c r="D4055">
        <v>2002</v>
      </c>
      <c r="E4055" t="s">
        <v>10104</v>
      </c>
      <c r="F4055">
        <v>8.6</v>
      </c>
      <c r="G4055">
        <v>714000</v>
      </c>
      <c r="H4055" t="s">
        <v>6020</v>
      </c>
      <c r="I4055" t="s">
        <v>11230</v>
      </c>
      <c r="J4055" t="s">
        <v>11229</v>
      </c>
      <c r="K4055" t="s">
        <v>7755</v>
      </c>
      <c r="M4055">
        <v>30680793</v>
      </c>
      <c r="N4055" t="s">
        <v>11228</v>
      </c>
      <c r="O4055">
        <v>130</v>
      </c>
    </row>
    <row r="4056" spans="1:15" x14ac:dyDescent="0.25">
      <c r="A4056" t="s">
        <v>11227</v>
      </c>
      <c r="B4056" t="s">
        <v>52</v>
      </c>
      <c r="C4056" t="s">
        <v>87</v>
      </c>
      <c r="D4056">
        <v>2002</v>
      </c>
      <c r="E4056" t="s">
        <v>11226</v>
      </c>
      <c r="F4056">
        <v>7.4</v>
      </c>
      <c r="G4056">
        <v>124000</v>
      </c>
      <c r="H4056" t="s">
        <v>1801</v>
      </c>
      <c r="I4056" t="s">
        <v>1801</v>
      </c>
      <c r="J4056" t="s">
        <v>11225</v>
      </c>
      <c r="K4056" t="s">
        <v>562</v>
      </c>
      <c r="M4056">
        <v>6479328</v>
      </c>
      <c r="N4056" t="s">
        <v>11224</v>
      </c>
      <c r="O4056">
        <v>97</v>
      </c>
    </row>
    <row r="4057" spans="1:15" x14ac:dyDescent="0.25">
      <c r="A4057" t="s">
        <v>11223</v>
      </c>
      <c r="B4057" t="s">
        <v>68</v>
      </c>
      <c r="C4057" t="s">
        <v>5</v>
      </c>
      <c r="D4057">
        <v>2002</v>
      </c>
      <c r="E4057" t="s">
        <v>10858</v>
      </c>
      <c r="F4057">
        <v>7.1</v>
      </c>
      <c r="G4057">
        <v>328000</v>
      </c>
      <c r="H4057" t="s">
        <v>3191</v>
      </c>
      <c r="I4057" t="s">
        <v>710</v>
      </c>
      <c r="J4057" t="s">
        <v>723</v>
      </c>
      <c r="K4057" t="s">
        <v>7</v>
      </c>
      <c r="L4057">
        <v>48000000</v>
      </c>
      <c r="M4057">
        <v>249348933</v>
      </c>
      <c r="N4057" t="s">
        <v>632</v>
      </c>
      <c r="O4057">
        <v>115</v>
      </c>
    </row>
    <row r="4058" spans="1:15" x14ac:dyDescent="0.25">
      <c r="A4058" t="s">
        <v>11222</v>
      </c>
      <c r="B4058" t="s">
        <v>68</v>
      </c>
      <c r="C4058" t="s">
        <v>11</v>
      </c>
      <c r="D4058">
        <v>2002</v>
      </c>
      <c r="E4058" t="s">
        <v>10790</v>
      </c>
      <c r="F4058">
        <v>6.7</v>
      </c>
      <c r="G4058">
        <v>344000</v>
      </c>
      <c r="H4058" t="s">
        <v>953</v>
      </c>
      <c r="I4058" t="s">
        <v>953</v>
      </c>
      <c r="J4058" t="s">
        <v>3377</v>
      </c>
      <c r="K4058" t="s">
        <v>7</v>
      </c>
      <c r="L4058">
        <v>72000000</v>
      </c>
      <c r="M4058">
        <v>408247917</v>
      </c>
      <c r="N4058" t="s">
        <v>6122</v>
      </c>
      <c r="O4058">
        <v>106</v>
      </c>
    </row>
    <row r="4059" spans="1:15" x14ac:dyDescent="0.25">
      <c r="A4059" t="s">
        <v>11221</v>
      </c>
      <c r="B4059" t="s">
        <v>68</v>
      </c>
      <c r="C4059" t="s">
        <v>34</v>
      </c>
      <c r="D4059">
        <v>2002</v>
      </c>
      <c r="E4059" t="s">
        <v>11034</v>
      </c>
      <c r="F4059">
        <v>7.9</v>
      </c>
      <c r="G4059">
        <v>519000</v>
      </c>
      <c r="H4059" t="s">
        <v>2157</v>
      </c>
      <c r="I4059" t="s">
        <v>5788</v>
      </c>
      <c r="J4059" t="s">
        <v>11220</v>
      </c>
      <c r="K4059" t="s">
        <v>7</v>
      </c>
      <c r="L4059">
        <v>60000000</v>
      </c>
      <c r="M4059">
        <v>214034224</v>
      </c>
      <c r="N4059" t="s">
        <v>103</v>
      </c>
      <c r="O4059">
        <v>119</v>
      </c>
    </row>
    <row r="4060" spans="1:15" x14ac:dyDescent="0.25">
      <c r="A4060" t="s">
        <v>11219</v>
      </c>
      <c r="B4060" t="s">
        <v>101</v>
      </c>
      <c r="C4060" t="s">
        <v>34</v>
      </c>
      <c r="D4060">
        <v>2002</v>
      </c>
      <c r="E4060" t="s">
        <v>11218</v>
      </c>
      <c r="F4060">
        <v>6.5</v>
      </c>
      <c r="G4060">
        <v>658000</v>
      </c>
      <c r="H4060" t="s">
        <v>9583</v>
      </c>
      <c r="I4060" t="s">
        <v>9583</v>
      </c>
      <c r="J4060" t="s">
        <v>6522</v>
      </c>
      <c r="K4060" t="s">
        <v>7</v>
      </c>
      <c r="L4060">
        <v>115000000</v>
      </c>
      <c r="M4060">
        <v>653779970</v>
      </c>
      <c r="N4060" t="s">
        <v>1907</v>
      </c>
      <c r="O4060">
        <v>142</v>
      </c>
    </row>
    <row r="4061" spans="1:15" x14ac:dyDescent="0.25">
      <c r="A4061" t="s">
        <v>11217</v>
      </c>
      <c r="B4061" t="s">
        <v>41</v>
      </c>
      <c r="C4061" t="s">
        <v>24</v>
      </c>
      <c r="D4061">
        <v>2002</v>
      </c>
      <c r="E4061" t="s">
        <v>10759</v>
      </c>
      <c r="F4061">
        <v>7</v>
      </c>
      <c r="G4061">
        <v>86000</v>
      </c>
      <c r="H4061" t="s">
        <v>8673</v>
      </c>
      <c r="I4061" t="s">
        <v>3320</v>
      </c>
      <c r="J4061" t="s">
        <v>11216</v>
      </c>
      <c r="K4061" t="s">
        <v>7</v>
      </c>
      <c r="L4061">
        <v>4000000</v>
      </c>
      <c r="M4061">
        <v>9304609</v>
      </c>
      <c r="N4061" t="s">
        <v>11215</v>
      </c>
      <c r="O4061">
        <v>107</v>
      </c>
    </row>
    <row r="4062" spans="1:15" x14ac:dyDescent="0.25">
      <c r="A4062" t="s">
        <v>11214</v>
      </c>
      <c r="B4062" t="s">
        <v>101</v>
      </c>
      <c r="C4062" t="s">
        <v>100</v>
      </c>
      <c r="D4062">
        <v>2002</v>
      </c>
      <c r="E4062" t="s">
        <v>11034</v>
      </c>
      <c r="F4062">
        <v>5.0999999999999996</v>
      </c>
      <c r="G4062">
        <v>103000</v>
      </c>
      <c r="H4062" t="s">
        <v>4851</v>
      </c>
      <c r="I4062" t="s">
        <v>2727</v>
      </c>
      <c r="J4062" t="s">
        <v>9962</v>
      </c>
      <c r="K4062" t="s">
        <v>7</v>
      </c>
      <c r="L4062">
        <v>84000000</v>
      </c>
      <c r="M4062">
        <v>275650703</v>
      </c>
      <c r="N4062" t="s">
        <v>138</v>
      </c>
      <c r="O4062">
        <v>86</v>
      </c>
    </row>
    <row r="4063" spans="1:15" x14ac:dyDescent="0.25">
      <c r="A4063" t="s">
        <v>11213</v>
      </c>
      <c r="B4063" t="s">
        <v>68</v>
      </c>
      <c r="C4063" t="s">
        <v>34</v>
      </c>
      <c r="D4063">
        <v>2002</v>
      </c>
      <c r="E4063" t="s">
        <v>10732</v>
      </c>
      <c r="F4063">
        <v>6.2</v>
      </c>
      <c r="G4063">
        <v>129000</v>
      </c>
      <c r="H4063" t="s">
        <v>9461</v>
      </c>
      <c r="I4063" t="s">
        <v>11212</v>
      </c>
      <c r="J4063" t="s">
        <v>691</v>
      </c>
      <c r="K4063" t="s">
        <v>7</v>
      </c>
      <c r="L4063">
        <v>60000000</v>
      </c>
      <c r="M4063">
        <v>82150183</v>
      </c>
      <c r="N4063" t="s">
        <v>6122</v>
      </c>
      <c r="O4063">
        <v>101</v>
      </c>
    </row>
    <row r="4064" spans="1:15" x14ac:dyDescent="0.25">
      <c r="A4064" t="s">
        <v>11211</v>
      </c>
      <c r="B4064" t="s">
        <v>68</v>
      </c>
      <c r="C4064" t="s">
        <v>34</v>
      </c>
      <c r="D4064">
        <v>2002</v>
      </c>
      <c r="E4064" t="s">
        <v>11000</v>
      </c>
      <c r="F4064">
        <v>7.6</v>
      </c>
      <c r="G4064">
        <v>519000</v>
      </c>
      <c r="H4064" t="s">
        <v>1949</v>
      </c>
      <c r="I4064" t="s">
        <v>8921</v>
      </c>
      <c r="J4064" t="s">
        <v>1939</v>
      </c>
      <c r="K4064" t="s">
        <v>7</v>
      </c>
      <c r="L4064">
        <v>102000000</v>
      </c>
      <c r="M4064">
        <v>358372926</v>
      </c>
      <c r="N4064" t="s">
        <v>890</v>
      </c>
      <c r="O4064">
        <v>145</v>
      </c>
    </row>
    <row r="4065" spans="1:15" x14ac:dyDescent="0.25">
      <c r="A4065" t="s">
        <v>11210</v>
      </c>
      <c r="B4065" t="s">
        <v>68</v>
      </c>
      <c r="C4065" t="s">
        <v>34</v>
      </c>
      <c r="D4065">
        <v>2002</v>
      </c>
      <c r="E4065" t="s">
        <v>10864</v>
      </c>
      <c r="F4065">
        <v>6.2</v>
      </c>
      <c r="G4065">
        <v>199000</v>
      </c>
      <c r="H4065" t="s">
        <v>3845</v>
      </c>
      <c r="I4065" t="s">
        <v>6817</v>
      </c>
      <c r="J4065" t="s">
        <v>6817</v>
      </c>
      <c r="K4065" t="s">
        <v>7</v>
      </c>
      <c r="L4065">
        <v>63000000</v>
      </c>
      <c r="M4065">
        <v>296938801</v>
      </c>
      <c r="N4065" t="s">
        <v>666</v>
      </c>
      <c r="O4065">
        <v>94</v>
      </c>
    </row>
    <row r="4066" spans="1:15" x14ac:dyDescent="0.25">
      <c r="A4066" t="s">
        <v>11209</v>
      </c>
      <c r="B4066" t="s">
        <v>41</v>
      </c>
      <c r="C4066" t="s">
        <v>87</v>
      </c>
      <c r="D4066">
        <v>2002</v>
      </c>
      <c r="E4066" t="s">
        <v>10787</v>
      </c>
      <c r="F4066">
        <v>7.2</v>
      </c>
      <c r="G4066">
        <v>259000</v>
      </c>
      <c r="H4066" t="s">
        <v>4648</v>
      </c>
      <c r="I4066" t="s">
        <v>8426</v>
      </c>
      <c r="J4066" t="s">
        <v>5628</v>
      </c>
      <c r="K4066" t="s">
        <v>332</v>
      </c>
      <c r="L4066">
        <v>78000000</v>
      </c>
      <c r="M4066">
        <v>209196298</v>
      </c>
      <c r="N4066" t="s">
        <v>103</v>
      </c>
      <c r="O4066">
        <v>124</v>
      </c>
    </row>
    <row r="4067" spans="1:15" x14ac:dyDescent="0.25">
      <c r="A4067" t="s">
        <v>11208</v>
      </c>
      <c r="B4067" t="s">
        <v>41</v>
      </c>
      <c r="C4067" t="s">
        <v>87</v>
      </c>
      <c r="D4067">
        <v>2002</v>
      </c>
      <c r="E4067" t="s">
        <v>10807</v>
      </c>
      <c r="F4067">
        <v>7.5</v>
      </c>
      <c r="G4067">
        <v>415000</v>
      </c>
      <c r="H4067" t="s">
        <v>1006</v>
      </c>
      <c r="I4067" t="s">
        <v>3290</v>
      </c>
      <c r="J4067" t="s">
        <v>1091</v>
      </c>
      <c r="K4067" t="s">
        <v>7</v>
      </c>
      <c r="L4067">
        <v>100000000</v>
      </c>
      <c r="M4067">
        <v>193772504</v>
      </c>
      <c r="N4067" t="s">
        <v>3464</v>
      </c>
      <c r="O4067">
        <v>167</v>
      </c>
    </row>
    <row r="4068" spans="1:15" x14ac:dyDescent="0.25">
      <c r="A4068" t="s">
        <v>11207</v>
      </c>
      <c r="B4068" t="s">
        <v>101</v>
      </c>
      <c r="C4068" t="s">
        <v>24</v>
      </c>
      <c r="D4068">
        <v>2002</v>
      </c>
      <c r="E4068" t="s">
        <v>11000</v>
      </c>
      <c r="F4068">
        <v>6.8</v>
      </c>
      <c r="G4068">
        <v>22000</v>
      </c>
      <c r="H4068" t="s">
        <v>6172</v>
      </c>
      <c r="I4068" t="s">
        <v>9733</v>
      </c>
      <c r="J4068" t="s">
        <v>11206</v>
      </c>
      <c r="K4068" t="s">
        <v>265</v>
      </c>
      <c r="L4068">
        <v>15000000</v>
      </c>
      <c r="M4068">
        <v>18009625</v>
      </c>
      <c r="N4068" t="s">
        <v>3464</v>
      </c>
      <c r="O4068">
        <v>97</v>
      </c>
    </row>
    <row r="4069" spans="1:15" x14ac:dyDescent="0.25">
      <c r="A4069" t="s">
        <v>11205</v>
      </c>
      <c r="B4069" t="s">
        <v>68</v>
      </c>
      <c r="C4069" t="s">
        <v>24</v>
      </c>
      <c r="D4069">
        <v>2002</v>
      </c>
      <c r="E4069" t="s">
        <v>10987</v>
      </c>
      <c r="F4069">
        <v>6.2</v>
      </c>
      <c r="G4069">
        <v>105000</v>
      </c>
      <c r="H4069" t="s">
        <v>6689</v>
      </c>
      <c r="I4069" t="s">
        <v>11204</v>
      </c>
      <c r="J4069" t="s">
        <v>2712</v>
      </c>
      <c r="K4069" t="s">
        <v>7</v>
      </c>
      <c r="L4069">
        <v>30000000</v>
      </c>
      <c r="M4069">
        <v>180622424</v>
      </c>
      <c r="N4069" t="s">
        <v>6122</v>
      </c>
      <c r="O4069">
        <v>108</v>
      </c>
    </row>
    <row r="4070" spans="1:15" x14ac:dyDescent="0.25">
      <c r="A4070" t="s">
        <v>11203</v>
      </c>
      <c r="B4070" t="s">
        <v>68</v>
      </c>
      <c r="C4070" t="s">
        <v>34</v>
      </c>
      <c r="D4070">
        <v>2002</v>
      </c>
      <c r="E4070" t="s">
        <v>11075</v>
      </c>
      <c r="F4070">
        <v>7.7</v>
      </c>
      <c r="G4070">
        <v>132000</v>
      </c>
      <c r="H4070" t="s">
        <v>2955</v>
      </c>
      <c r="I4070" t="s">
        <v>11202</v>
      </c>
      <c r="J4070" t="s">
        <v>7876</v>
      </c>
      <c r="K4070" t="s">
        <v>265</v>
      </c>
      <c r="L4070">
        <v>35000000</v>
      </c>
      <c r="M4070">
        <v>75395048</v>
      </c>
      <c r="N4070" t="s">
        <v>6122</v>
      </c>
      <c r="O4070">
        <v>131</v>
      </c>
    </row>
    <row r="4071" spans="1:15" x14ac:dyDescent="0.25">
      <c r="A4071" t="s">
        <v>11201</v>
      </c>
      <c r="B4071" t="s">
        <v>68</v>
      </c>
      <c r="C4071" t="s">
        <v>24</v>
      </c>
      <c r="D4071">
        <v>2002</v>
      </c>
      <c r="E4071" t="s">
        <v>11040</v>
      </c>
      <c r="F4071">
        <v>5.5</v>
      </c>
      <c r="G4071">
        <v>92000</v>
      </c>
      <c r="H4071" t="s">
        <v>6163</v>
      </c>
      <c r="I4071" t="s">
        <v>6163</v>
      </c>
      <c r="J4071" t="s">
        <v>9395</v>
      </c>
      <c r="K4071" t="s">
        <v>7</v>
      </c>
      <c r="M4071">
        <v>54639553</v>
      </c>
      <c r="N4071" t="s">
        <v>6122</v>
      </c>
      <c r="O4071">
        <v>104</v>
      </c>
    </row>
    <row r="4072" spans="1:15" x14ac:dyDescent="0.25">
      <c r="A4072" t="s">
        <v>11200</v>
      </c>
      <c r="B4072" t="s">
        <v>41</v>
      </c>
      <c r="C4072" t="s">
        <v>24</v>
      </c>
      <c r="D4072">
        <v>2002</v>
      </c>
      <c r="E4072" t="s">
        <v>10296</v>
      </c>
      <c r="F4072">
        <v>7.7</v>
      </c>
      <c r="G4072">
        <v>183000</v>
      </c>
      <c r="H4072" t="s">
        <v>5235</v>
      </c>
      <c r="I4072" t="s">
        <v>11161</v>
      </c>
      <c r="J4072" t="s">
        <v>1848</v>
      </c>
      <c r="K4072" t="s">
        <v>7</v>
      </c>
      <c r="L4072">
        <v>19000000</v>
      </c>
      <c r="M4072">
        <v>32801173</v>
      </c>
      <c r="N4072" t="s">
        <v>11199</v>
      </c>
      <c r="O4072">
        <v>115</v>
      </c>
    </row>
    <row r="4073" spans="1:15" x14ac:dyDescent="0.25">
      <c r="A4073" t="s">
        <v>11198</v>
      </c>
      <c r="B4073" t="s">
        <v>41</v>
      </c>
      <c r="C4073" t="s">
        <v>11</v>
      </c>
      <c r="D4073">
        <v>2002</v>
      </c>
      <c r="E4073" t="s">
        <v>11109</v>
      </c>
      <c r="F4073">
        <v>6.7</v>
      </c>
      <c r="G4073">
        <v>83000</v>
      </c>
      <c r="H4073" t="s">
        <v>11197</v>
      </c>
      <c r="I4073" t="s">
        <v>11196</v>
      </c>
      <c r="J4073" t="s">
        <v>5551</v>
      </c>
      <c r="K4073" t="s">
        <v>562</v>
      </c>
      <c r="L4073">
        <v>50000000</v>
      </c>
      <c r="M4073">
        <v>119137784</v>
      </c>
      <c r="N4073" t="s">
        <v>527</v>
      </c>
      <c r="O4073">
        <v>124</v>
      </c>
    </row>
    <row r="4074" spans="1:15" x14ac:dyDescent="0.25">
      <c r="A4074" t="s">
        <v>11195</v>
      </c>
      <c r="B4074" t="s">
        <v>101</v>
      </c>
      <c r="C4074" t="s">
        <v>73</v>
      </c>
      <c r="D4074">
        <v>2002</v>
      </c>
      <c r="E4074" t="s">
        <v>10780</v>
      </c>
      <c r="F4074">
        <v>7.5</v>
      </c>
      <c r="G4074">
        <v>452000</v>
      </c>
      <c r="H4074" t="s">
        <v>2904</v>
      </c>
      <c r="I4074" t="s">
        <v>3135</v>
      </c>
      <c r="J4074" t="s">
        <v>11194</v>
      </c>
      <c r="K4074" t="s">
        <v>7</v>
      </c>
      <c r="L4074">
        <v>59000000</v>
      </c>
      <c r="M4074">
        <v>383257136</v>
      </c>
      <c r="N4074" t="s">
        <v>890</v>
      </c>
      <c r="O4074">
        <v>81</v>
      </c>
    </row>
    <row r="4075" spans="1:15" x14ac:dyDescent="0.25">
      <c r="A4075" t="s">
        <v>11193</v>
      </c>
      <c r="B4075" t="s">
        <v>41</v>
      </c>
      <c r="C4075" t="s">
        <v>87</v>
      </c>
      <c r="D4075">
        <v>2002</v>
      </c>
      <c r="E4075" t="s">
        <v>10849</v>
      </c>
      <c r="F4075">
        <v>6.8</v>
      </c>
      <c r="G4075">
        <v>266000</v>
      </c>
      <c r="H4075" t="s">
        <v>4689</v>
      </c>
      <c r="I4075" t="s">
        <v>2531</v>
      </c>
      <c r="J4075" t="s">
        <v>1567</v>
      </c>
      <c r="K4075" t="s">
        <v>7</v>
      </c>
      <c r="L4075">
        <v>48000000</v>
      </c>
      <c r="M4075">
        <v>197079546</v>
      </c>
      <c r="N4075" t="s">
        <v>114</v>
      </c>
      <c r="O4075">
        <v>112</v>
      </c>
    </row>
    <row r="4076" spans="1:15" x14ac:dyDescent="0.25">
      <c r="A4076" t="s">
        <v>11192</v>
      </c>
      <c r="B4076" t="s">
        <v>41</v>
      </c>
      <c r="C4076" t="s">
        <v>11</v>
      </c>
      <c r="D4076">
        <v>2002</v>
      </c>
      <c r="E4076" t="s">
        <v>11062</v>
      </c>
      <c r="F4076">
        <v>7.2</v>
      </c>
      <c r="G4076">
        <v>281000</v>
      </c>
      <c r="H4076" t="s">
        <v>140</v>
      </c>
      <c r="I4076" t="s">
        <v>11191</v>
      </c>
      <c r="J4076" t="s">
        <v>3476</v>
      </c>
      <c r="K4076" t="s">
        <v>7</v>
      </c>
      <c r="L4076">
        <v>46000000</v>
      </c>
      <c r="M4076">
        <v>113758770</v>
      </c>
      <c r="N4076" t="s">
        <v>1701</v>
      </c>
      <c r="O4076">
        <v>118</v>
      </c>
    </row>
    <row r="4077" spans="1:15" x14ac:dyDescent="0.25">
      <c r="A4077" t="s">
        <v>11190</v>
      </c>
      <c r="B4077" t="s">
        <v>68</v>
      </c>
      <c r="C4077" t="s">
        <v>34</v>
      </c>
      <c r="D4077">
        <v>2002</v>
      </c>
      <c r="E4077" t="s">
        <v>11082</v>
      </c>
      <c r="F4077">
        <v>6.2</v>
      </c>
      <c r="G4077">
        <v>351000</v>
      </c>
      <c r="H4077" t="s">
        <v>5760</v>
      </c>
      <c r="I4077" t="s">
        <v>11189</v>
      </c>
      <c r="J4077" t="s">
        <v>4394</v>
      </c>
      <c r="K4077" t="s">
        <v>7</v>
      </c>
      <c r="L4077">
        <v>140000000</v>
      </c>
      <c r="M4077">
        <v>445135288</v>
      </c>
      <c r="N4077" t="s">
        <v>114</v>
      </c>
      <c r="O4077">
        <v>88</v>
      </c>
    </row>
    <row r="4078" spans="1:15" x14ac:dyDescent="0.25">
      <c r="A4078" t="s">
        <v>11188</v>
      </c>
      <c r="B4078" t="s">
        <v>101</v>
      </c>
      <c r="C4078" t="s">
        <v>73</v>
      </c>
      <c r="D4078">
        <v>2002</v>
      </c>
      <c r="E4078" t="s">
        <v>11000</v>
      </c>
      <c r="F4078">
        <v>7.3</v>
      </c>
      <c r="G4078">
        <v>174000</v>
      </c>
      <c r="H4078" t="s">
        <v>819</v>
      </c>
      <c r="I4078" t="s">
        <v>98</v>
      </c>
      <c r="J4078" t="s">
        <v>11187</v>
      </c>
      <c r="K4078" t="s">
        <v>7</v>
      </c>
      <c r="L4078">
        <v>80000000</v>
      </c>
      <c r="M4078">
        <v>273144151</v>
      </c>
      <c r="N4078" t="s">
        <v>119</v>
      </c>
      <c r="O4078">
        <v>92</v>
      </c>
    </row>
    <row r="4079" spans="1:15" x14ac:dyDescent="0.25">
      <c r="A4079" t="s">
        <v>11186</v>
      </c>
      <c r="B4079" t="s">
        <v>68</v>
      </c>
      <c r="C4079" t="s">
        <v>24</v>
      </c>
      <c r="D4079">
        <v>2002</v>
      </c>
      <c r="E4079" t="s">
        <v>10543</v>
      </c>
      <c r="F4079">
        <v>7.2</v>
      </c>
      <c r="G4079">
        <v>220000</v>
      </c>
      <c r="H4079" t="s">
        <v>1729</v>
      </c>
      <c r="I4079" t="s">
        <v>2662</v>
      </c>
      <c r="J4079" t="s">
        <v>3236</v>
      </c>
      <c r="K4079" t="s">
        <v>7</v>
      </c>
      <c r="L4079">
        <v>45000000</v>
      </c>
      <c r="M4079">
        <v>306776732</v>
      </c>
      <c r="N4079" t="s">
        <v>3464</v>
      </c>
      <c r="O4079">
        <v>113</v>
      </c>
    </row>
    <row r="4080" spans="1:15" x14ac:dyDescent="0.25">
      <c r="A4080" t="s">
        <v>11185</v>
      </c>
      <c r="B4080" t="s">
        <v>101</v>
      </c>
      <c r="C4080" t="s">
        <v>11</v>
      </c>
      <c r="D4080">
        <v>2002</v>
      </c>
      <c r="E4080" t="s">
        <v>11075</v>
      </c>
      <c r="F4080">
        <v>7.3</v>
      </c>
      <c r="G4080">
        <v>203000</v>
      </c>
      <c r="H4080" t="s">
        <v>768</v>
      </c>
      <c r="I4080" t="s">
        <v>3831</v>
      </c>
      <c r="J4080" t="s">
        <v>2467</v>
      </c>
      <c r="K4080" t="s">
        <v>7</v>
      </c>
      <c r="L4080">
        <v>11800000</v>
      </c>
      <c r="M4080">
        <v>47494916</v>
      </c>
      <c r="N4080" t="s">
        <v>138</v>
      </c>
      <c r="O4080">
        <v>101</v>
      </c>
    </row>
    <row r="4081" spans="1:15" x14ac:dyDescent="0.25">
      <c r="A4081" t="s">
        <v>11184</v>
      </c>
      <c r="B4081" t="s">
        <v>101</v>
      </c>
      <c r="C4081" t="s">
        <v>73</v>
      </c>
      <c r="D4081">
        <v>2002</v>
      </c>
      <c r="E4081" t="s">
        <v>10795</v>
      </c>
      <c r="F4081">
        <v>7.2</v>
      </c>
      <c r="G4081">
        <v>107000</v>
      </c>
      <c r="H4081" t="s">
        <v>7479</v>
      </c>
      <c r="I4081" t="s">
        <v>11183</v>
      </c>
      <c r="J4081" t="s">
        <v>3230</v>
      </c>
      <c r="K4081" t="s">
        <v>7</v>
      </c>
      <c r="L4081">
        <v>140000000</v>
      </c>
      <c r="M4081">
        <v>110041363</v>
      </c>
      <c r="N4081" t="s">
        <v>885</v>
      </c>
      <c r="O4081">
        <v>95</v>
      </c>
    </row>
    <row r="4082" spans="1:15" x14ac:dyDescent="0.25">
      <c r="A4082" t="s">
        <v>11182</v>
      </c>
      <c r="B4082" t="s">
        <v>101</v>
      </c>
      <c r="C4082" t="s">
        <v>24</v>
      </c>
      <c r="D4082">
        <v>2002</v>
      </c>
      <c r="E4082" t="s">
        <v>10790</v>
      </c>
      <c r="F4082">
        <v>6.6</v>
      </c>
      <c r="G4082">
        <v>122000</v>
      </c>
      <c r="H4082" t="s">
        <v>9927</v>
      </c>
      <c r="I4082" t="s">
        <v>2881</v>
      </c>
      <c r="J4082" t="s">
        <v>2881</v>
      </c>
      <c r="K4082" t="s">
        <v>95</v>
      </c>
      <c r="L4082">
        <v>5000000</v>
      </c>
      <c r="M4082">
        <v>368744044</v>
      </c>
      <c r="N4082" t="s">
        <v>2880</v>
      </c>
      <c r="O4082">
        <v>95</v>
      </c>
    </row>
    <row r="4083" spans="1:15" x14ac:dyDescent="0.25">
      <c r="A4083" t="s">
        <v>11181</v>
      </c>
      <c r="B4083" t="s">
        <v>41</v>
      </c>
      <c r="C4083" t="s">
        <v>34</v>
      </c>
      <c r="D4083">
        <v>2002</v>
      </c>
      <c r="E4083" t="s">
        <v>11119</v>
      </c>
      <c r="F4083">
        <v>7.2</v>
      </c>
      <c r="G4083">
        <v>133000</v>
      </c>
      <c r="H4083" t="s">
        <v>4123</v>
      </c>
      <c r="I4083" t="s">
        <v>11180</v>
      </c>
      <c r="J4083" t="s">
        <v>3377</v>
      </c>
      <c r="K4083" t="s">
        <v>7</v>
      </c>
      <c r="L4083">
        <v>75000000</v>
      </c>
      <c r="M4083">
        <v>115374915</v>
      </c>
      <c r="N4083" t="s">
        <v>11179</v>
      </c>
      <c r="O4083">
        <v>138</v>
      </c>
    </row>
    <row r="4084" spans="1:15" x14ac:dyDescent="0.25">
      <c r="A4084" t="s">
        <v>11178</v>
      </c>
      <c r="B4084" t="s">
        <v>41</v>
      </c>
      <c r="C4084" t="s">
        <v>24</v>
      </c>
      <c r="D4084">
        <v>2002</v>
      </c>
      <c r="E4084" t="s">
        <v>10958</v>
      </c>
      <c r="F4084">
        <v>5.2</v>
      </c>
      <c r="G4084">
        <v>56000</v>
      </c>
      <c r="H4084" t="s">
        <v>6510</v>
      </c>
      <c r="I4084" t="s">
        <v>11177</v>
      </c>
      <c r="J4084" t="s">
        <v>4565</v>
      </c>
      <c r="K4084" t="s">
        <v>7</v>
      </c>
      <c r="L4084">
        <v>43000000</v>
      </c>
      <c r="M4084">
        <v>69319426</v>
      </c>
      <c r="N4084" t="s">
        <v>114</v>
      </c>
      <c r="O4084">
        <v>84</v>
      </c>
    </row>
    <row r="4085" spans="1:15" x14ac:dyDescent="0.25">
      <c r="A4085" t="s">
        <v>11176</v>
      </c>
      <c r="B4085" t="s">
        <v>68</v>
      </c>
      <c r="C4085" t="s">
        <v>34</v>
      </c>
      <c r="D4085">
        <v>2002</v>
      </c>
      <c r="E4085" t="s">
        <v>10937</v>
      </c>
      <c r="F4085">
        <v>5.9</v>
      </c>
      <c r="G4085">
        <v>175000</v>
      </c>
      <c r="H4085" t="s">
        <v>3941</v>
      </c>
      <c r="I4085" t="s">
        <v>2535</v>
      </c>
      <c r="J4085" t="s">
        <v>2534</v>
      </c>
      <c r="K4085" t="s">
        <v>7</v>
      </c>
      <c r="L4085">
        <v>70000000</v>
      </c>
      <c r="M4085">
        <v>277448382</v>
      </c>
      <c r="N4085" t="s">
        <v>8268</v>
      </c>
      <c r="O4085">
        <v>124</v>
      </c>
    </row>
    <row r="4086" spans="1:15" x14ac:dyDescent="0.25">
      <c r="A4086" t="s">
        <v>11175</v>
      </c>
      <c r="B4086" t="s">
        <v>41</v>
      </c>
      <c r="C4086" t="s">
        <v>34</v>
      </c>
      <c r="D4086">
        <v>2002</v>
      </c>
      <c r="E4086" t="s">
        <v>10815</v>
      </c>
      <c r="F4086">
        <v>7.4</v>
      </c>
      <c r="G4086">
        <v>316000</v>
      </c>
      <c r="H4086" t="s">
        <v>3906</v>
      </c>
      <c r="I4086" t="s">
        <v>3906</v>
      </c>
      <c r="J4086" t="s">
        <v>1715</v>
      </c>
      <c r="K4086" t="s">
        <v>7</v>
      </c>
      <c r="L4086">
        <v>20000000</v>
      </c>
      <c r="M4086">
        <v>5368217</v>
      </c>
      <c r="N4086" t="s">
        <v>1991</v>
      </c>
      <c r="O4086">
        <v>107</v>
      </c>
    </row>
    <row r="4087" spans="1:15" x14ac:dyDescent="0.25">
      <c r="A4087" t="s">
        <v>11174</v>
      </c>
      <c r="B4087" t="s">
        <v>68</v>
      </c>
      <c r="C4087" t="s">
        <v>34</v>
      </c>
      <c r="D4087">
        <v>2002</v>
      </c>
      <c r="E4087" t="s">
        <v>11015</v>
      </c>
      <c r="F4087">
        <v>5.5</v>
      </c>
      <c r="G4087">
        <v>133000</v>
      </c>
      <c r="H4087" t="s">
        <v>256</v>
      </c>
      <c r="I4087" t="s">
        <v>7520</v>
      </c>
      <c r="J4087" t="s">
        <v>996</v>
      </c>
      <c r="K4087" t="s">
        <v>7</v>
      </c>
      <c r="L4087">
        <v>60000000</v>
      </c>
      <c r="M4087">
        <v>180630907</v>
      </c>
      <c r="N4087" t="s">
        <v>103</v>
      </c>
      <c r="O4087">
        <v>92</v>
      </c>
    </row>
    <row r="4088" spans="1:15" x14ac:dyDescent="0.25">
      <c r="A4088" t="s">
        <v>11173</v>
      </c>
      <c r="B4088" t="s">
        <v>41</v>
      </c>
      <c r="C4088" t="s">
        <v>24</v>
      </c>
      <c r="D4088">
        <v>2002</v>
      </c>
      <c r="E4088" t="s">
        <v>10876</v>
      </c>
      <c r="F4088">
        <v>7.3</v>
      </c>
      <c r="G4088">
        <v>152000</v>
      </c>
      <c r="H4088" t="s">
        <v>2568</v>
      </c>
      <c r="I4088" t="s">
        <v>2568</v>
      </c>
      <c r="J4088" t="s">
        <v>1712</v>
      </c>
      <c r="K4088" t="s">
        <v>7</v>
      </c>
      <c r="L4088">
        <v>25000000</v>
      </c>
      <c r="M4088">
        <v>24675714</v>
      </c>
      <c r="N4088" t="s">
        <v>666</v>
      </c>
      <c r="O4088">
        <v>95</v>
      </c>
    </row>
    <row r="4089" spans="1:15" x14ac:dyDescent="0.25">
      <c r="A4089" t="s">
        <v>11172</v>
      </c>
      <c r="B4089" t="s">
        <v>68</v>
      </c>
      <c r="C4089" t="s">
        <v>34</v>
      </c>
      <c r="D4089">
        <v>2002</v>
      </c>
      <c r="E4089" t="s">
        <v>10747</v>
      </c>
      <c r="F4089">
        <v>6.1</v>
      </c>
      <c r="G4089">
        <v>209000</v>
      </c>
      <c r="H4089" t="s">
        <v>6143</v>
      </c>
      <c r="I4089" t="s">
        <v>11171</v>
      </c>
      <c r="J4089" t="s">
        <v>4204</v>
      </c>
      <c r="K4089" t="s">
        <v>265</v>
      </c>
      <c r="L4089">
        <v>142000000</v>
      </c>
      <c r="M4089">
        <v>431971116</v>
      </c>
      <c r="N4089" t="s">
        <v>11170</v>
      </c>
      <c r="O4089">
        <v>133</v>
      </c>
    </row>
    <row r="4090" spans="1:15" x14ac:dyDescent="0.25">
      <c r="A4090" t="s">
        <v>11169</v>
      </c>
      <c r="B4090" t="s">
        <v>68</v>
      </c>
      <c r="C4090" t="s">
        <v>34</v>
      </c>
      <c r="D4090">
        <v>2002</v>
      </c>
      <c r="E4090" t="s">
        <v>10861</v>
      </c>
      <c r="F4090">
        <v>6</v>
      </c>
      <c r="G4090">
        <v>120000</v>
      </c>
      <c r="H4090" t="s">
        <v>11168</v>
      </c>
      <c r="I4090" t="s">
        <v>11167</v>
      </c>
      <c r="J4090" t="s">
        <v>4201</v>
      </c>
      <c r="K4090" t="s">
        <v>7</v>
      </c>
      <c r="L4090">
        <v>80000000</v>
      </c>
      <c r="M4090">
        <v>123729176</v>
      </c>
      <c r="N4090" t="s">
        <v>138</v>
      </c>
      <c r="O4090">
        <v>96</v>
      </c>
    </row>
    <row r="4091" spans="1:15" x14ac:dyDescent="0.25">
      <c r="A4091" t="s">
        <v>11166</v>
      </c>
      <c r="B4091" t="s">
        <v>68</v>
      </c>
      <c r="C4091" t="s">
        <v>24</v>
      </c>
      <c r="D4091">
        <v>2002</v>
      </c>
      <c r="E4091" t="s">
        <v>10536</v>
      </c>
      <c r="F4091">
        <v>6.6</v>
      </c>
      <c r="G4091">
        <v>106000</v>
      </c>
      <c r="H4091" t="s">
        <v>669</v>
      </c>
      <c r="I4091" t="s">
        <v>669</v>
      </c>
      <c r="J4091" t="s">
        <v>11165</v>
      </c>
      <c r="K4091" t="s">
        <v>265</v>
      </c>
      <c r="M4091">
        <v>76585828</v>
      </c>
      <c r="N4091" t="s">
        <v>11164</v>
      </c>
      <c r="O4091">
        <v>112</v>
      </c>
    </row>
    <row r="4092" spans="1:15" x14ac:dyDescent="0.25">
      <c r="A4092" t="s">
        <v>11163</v>
      </c>
      <c r="B4092" t="s">
        <v>68</v>
      </c>
      <c r="C4092" t="s">
        <v>34</v>
      </c>
      <c r="D4092">
        <v>2002</v>
      </c>
      <c r="E4092" t="s">
        <v>10759</v>
      </c>
      <c r="F4092">
        <v>6.8</v>
      </c>
      <c r="G4092">
        <v>290000</v>
      </c>
      <c r="H4092" t="s">
        <v>3141</v>
      </c>
      <c r="I4092" t="s">
        <v>922</v>
      </c>
      <c r="J4092" t="s">
        <v>1853</v>
      </c>
      <c r="K4092" t="s">
        <v>562</v>
      </c>
      <c r="L4092">
        <v>21000000</v>
      </c>
      <c r="M4092">
        <v>43928932</v>
      </c>
      <c r="N4092" t="s">
        <v>2598</v>
      </c>
      <c r="O4092">
        <v>92</v>
      </c>
    </row>
    <row r="4093" spans="1:15" x14ac:dyDescent="0.25">
      <c r="A4093" t="s">
        <v>11162</v>
      </c>
      <c r="B4093" t="s">
        <v>68</v>
      </c>
      <c r="C4093" t="s">
        <v>11</v>
      </c>
      <c r="D4093">
        <v>2002</v>
      </c>
      <c r="E4093" t="s">
        <v>10802</v>
      </c>
      <c r="F4093">
        <v>5.7</v>
      </c>
      <c r="G4093">
        <v>30000</v>
      </c>
      <c r="H4093" t="s">
        <v>8851</v>
      </c>
      <c r="I4093" t="s">
        <v>11161</v>
      </c>
      <c r="J4093" t="s">
        <v>3611</v>
      </c>
      <c r="K4093" t="s">
        <v>7</v>
      </c>
      <c r="L4093">
        <v>25000000</v>
      </c>
      <c r="M4093">
        <v>51843679</v>
      </c>
      <c r="N4093" t="s">
        <v>103</v>
      </c>
      <c r="O4093">
        <v>104</v>
      </c>
    </row>
    <row r="4094" spans="1:15" x14ac:dyDescent="0.25">
      <c r="A4094" t="s">
        <v>11160</v>
      </c>
      <c r="B4094" t="s">
        <v>41</v>
      </c>
      <c r="C4094" t="s">
        <v>5</v>
      </c>
      <c r="D4094">
        <v>2002</v>
      </c>
      <c r="E4094" t="s">
        <v>10991</v>
      </c>
      <c r="F4094">
        <v>5.5</v>
      </c>
      <c r="G4094">
        <v>96000</v>
      </c>
      <c r="H4094" t="s">
        <v>11159</v>
      </c>
      <c r="I4094" t="s">
        <v>11158</v>
      </c>
      <c r="J4094" t="s">
        <v>11157</v>
      </c>
      <c r="K4094" t="s">
        <v>7</v>
      </c>
      <c r="L4094">
        <v>20000000</v>
      </c>
      <c r="M4094">
        <v>68349884</v>
      </c>
      <c r="N4094" t="s">
        <v>138</v>
      </c>
      <c r="O4094">
        <v>91</v>
      </c>
    </row>
    <row r="4095" spans="1:15" x14ac:dyDescent="0.25">
      <c r="A4095" t="s">
        <v>11156</v>
      </c>
      <c r="B4095" t="s">
        <v>41</v>
      </c>
      <c r="C4095" t="s">
        <v>24</v>
      </c>
      <c r="D4095">
        <v>2002</v>
      </c>
      <c r="E4095" t="s">
        <v>10949</v>
      </c>
      <c r="F4095">
        <v>6.4</v>
      </c>
      <c r="G4095">
        <v>105000</v>
      </c>
      <c r="H4095" t="s">
        <v>3580</v>
      </c>
      <c r="I4095" t="s">
        <v>11155</v>
      </c>
      <c r="J4095" t="s">
        <v>814</v>
      </c>
      <c r="K4095" t="s">
        <v>332</v>
      </c>
      <c r="L4095">
        <v>5000000</v>
      </c>
      <c r="M4095">
        <v>38275483</v>
      </c>
      <c r="N4095" t="s">
        <v>11154</v>
      </c>
      <c r="O4095">
        <v>92</v>
      </c>
    </row>
    <row r="4096" spans="1:15" x14ac:dyDescent="0.25">
      <c r="A4096" t="s">
        <v>11153</v>
      </c>
      <c r="B4096" t="s">
        <v>68</v>
      </c>
      <c r="C4096" t="s">
        <v>24</v>
      </c>
      <c r="D4096">
        <v>2002</v>
      </c>
      <c r="E4096" t="s">
        <v>11040</v>
      </c>
      <c r="F4096">
        <v>5.3</v>
      </c>
      <c r="G4096">
        <v>86000</v>
      </c>
      <c r="H4096" t="s">
        <v>8729</v>
      </c>
      <c r="I4096" t="s">
        <v>11152</v>
      </c>
      <c r="J4096" t="s">
        <v>1287</v>
      </c>
      <c r="K4096" t="s">
        <v>7</v>
      </c>
      <c r="L4096">
        <v>55000000</v>
      </c>
      <c r="M4096">
        <v>154906693</v>
      </c>
      <c r="N4096" t="s">
        <v>8268</v>
      </c>
      <c r="O4096">
        <v>105</v>
      </c>
    </row>
    <row r="4097" spans="1:15" x14ac:dyDescent="0.25">
      <c r="A4097" t="s">
        <v>11151</v>
      </c>
      <c r="B4097" t="s">
        <v>915</v>
      </c>
      <c r="C4097" t="s">
        <v>73</v>
      </c>
      <c r="D4097">
        <v>2002</v>
      </c>
      <c r="E4097" t="s">
        <v>11062</v>
      </c>
      <c r="F4097">
        <v>7.2</v>
      </c>
      <c r="G4097">
        <v>69000</v>
      </c>
      <c r="H4097" t="s">
        <v>625</v>
      </c>
      <c r="I4097" t="s">
        <v>2314</v>
      </c>
      <c r="J4097" t="s">
        <v>1010</v>
      </c>
      <c r="K4097" t="s">
        <v>7</v>
      </c>
      <c r="L4097">
        <v>80000000</v>
      </c>
      <c r="M4097">
        <v>122563539</v>
      </c>
      <c r="N4097" t="s">
        <v>652</v>
      </c>
      <c r="O4097">
        <v>83</v>
      </c>
    </row>
    <row r="4098" spans="1:15" x14ac:dyDescent="0.25">
      <c r="A4098" t="s">
        <v>11150</v>
      </c>
      <c r="B4098" t="s">
        <v>41</v>
      </c>
      <c r="C4098" t="s">
        <v>34</v>
      </c>
      <c r="D4098">
        <v>2002</v>
      </c>
      <c r="E4098" t="s">
        <v>10869</v>
      </c>
      <c r="F4098">
        <v>6.7</v>
      </c>
      <c r="G4098">
        <v>204000</v>
      </c>
      <c r="H4098" t="s">
        <v>2672</v>
      </c>
      <c r="I4098" t="s">
        <v>11149</v>
      </c>
      <c r="J4098" t="s">
        <v>10050</v>
      </c>
      <c r="K4098" t="s">
        <v>332</v>
      </c>
      <c r="L4098">
        <v>54000000</v>
      </c>
      <c r="M4098">
        <v>155010032</v>
      </c>
      <c r="N4098" t="s">
        <v>666</v>
      </c>
      <c r="O4098">
        <v>117</v>
      </c>
    </row>
    <row r="4099" spans="1:15" x14ac:dyDescent="0.25">
      <c r="A4099" t="s">
        <v>11148</v>
      </c>
      <c r="B4099" t="s">
        <v>41</v>
      </c>
      <c r="C4099" t="s">
        <v>409</v>
      </c>
      <c r="D4099">
        <v>2002</v>
      </c>
      <c r="E4099" t="s">
        <v>10747</v>
      </c>
      <c r="F4099">
        <v>7.4</v>
      </c>
      <c r="G4099">
        <v>83000</v>
      </c>
      <c r="H4099" t="s">
        <v>6506</v>
      </c>
      <c r="I4099" t="s">
        <v>11147</v>
      </c>
      <c r="J4099" t="s">
        <v>2072</v>
      </c>
      <c r="K4099" t="s">
        <v>190</v>
      </c>
      <c r="L4099">
        <v>12000000</v>
      </c>
      <c r="M4099">
        <v>56298474</v>
      </c>
      <c r="N4099" t="s">
        <v>11146</v>
      </c>
      <c r="O4099">
        <v>123</v>
      </c>
    </row>
    <row r="4100" spans="1:15" x14ac:dyDescent="0.25">
      <c r="A4100" t="s">
        <v>11145</v>
      </c>
      <c r="B4100" t="s">
        <v>41</v>
      </c>
      <c r="C4100" t="s">
        <v>87</v>
      </c>
      <c r="D4100">
        <v>2002</v>
      </c>
      <c r="E4100" t="s">
        <v>10493</v>
      </c>
      <c r="F4100">
        <v>7</v>
      </c>
      <c r="G4100">
        <v>255000</v>
      </c>
      <c r="H4100" t="s">
        <v>5997</v>
      </c>
      <c r="I4100" t="s">
        <v>8176</v>
      </c>
      <c r="J4100" t="s">
        <v>709</v>
      </c>
      <c r="K4100" t="s">
        <v>7</v>
      </c>
      <c r="L4100">
        <v>13000000</v>
      </c>
      <c r="M4100">
        <v>97837138</v>
      </c>
      <c r="N4100" t="s">
        <v>527</v>
      </c>
      <c r="O4100">
        <v>81</v>
      </c>
    </row>
    <row r="4101" spans="1:15" x14ac:dyDescent="0.25">
      <c r="A4101" t="s">
        <v>11144</v>
      </c>
      <c r="B4101" t="s">
        <v>68</v>
      </c>
      <c r="C4101" t="s">
        <v>24</v>
      </c>
      <c r="D4101">
        <v>2002</v>
      </c>
      <c r="E4101" t="s">
        <v>11143</v>
      </c>
      <c r="F4101">
        <v>7.1</v>
      </c>
      <c r="G4101">
        <v>176000</v>
      </c>
      <c r="H4101" t="s">
        <v>1601</v>
      </c>
      <c r="I4101" t="s">
        <v>3883</v>
      </c>
      <c r="J4101" t="s">
        <v>5389</v>
      </c>
      <c r="K4101" t="s">
        <v>265</v>
      </c>
      <c r="L4101">
        <v>30000000</v>
      </c>
      <c r="M4101">
        <v>130549455</v>
      </c>
      <c r="N4101" t="s">
        <v>103</v>
      </c>
      <c r="O4101">
        <v>101</v>
      </c>
    </row>
    <row r="4102" spans="1:15" x14ac:dyDescent="0.25">
      <c r="A4102" t="s">
        <v>11142</v>
      </c>
      <c r="B4102" t="s">
        <v>41</v>
      </c>
      <c r="C4102" t="s">
        <v>409</v>
      </c>
      <c r="D4102">
        <v>2002</v>
      </c>
      <c r="E4102" t="s">
        <v>10543</v>
      </c>
      <c r="F4102">
        <v>7</v>
      </c>
      <c r="G4102">
        <v>85000</v>
      </c>
      <c r="H4102" t="s">
        <v>2431</v>
      </c>
      <c r="I4102" t="s">
        <v>11141</v>
      </c>
      <c r="J4102" t="s">
        <v>3701</v>
      </c>
      <c r="K4102" t="s">
        <v>7</v>
      </c>
      <c r="L4102">
        <v>30000000</v>
      </c>
      <c r="M4102">
        <v>33013805</v>
      </c>
      <c r="N4102" t="s">
        <v>3464</v>
      </c>
      <c r="O4102">
        <v>113</v>
      </c>
    </row>
    <row r="4103" spans="1:15" x14ac:dyDescent="0.25">
      <c r="A4103" t="s">
        <v>11140</v>
      </c>
      <c r="B4103" t="s">
        <v>68</v>
      </c>
      <c r="C4103" t="s">
        <v>34</v>
      </c>
      <c r="D4103">
        <v>2002</v>
      </c>
      <c r="E4103" t="s">
        <v>11075</v>
      </c>
      <c r="F4103">
        <v>6.2</v>
      </c>
      <c r="G4103">
        <v>44000</v>
      </c>
      <c r="H4103" t="s">
        <v>8368</v>
      </c>
      <c r="I4103" t="s">
        <v>8368</v>
      </c>
      <c r="J4103" t="s">
        <v>8368</v>
      </c>
      <c r="K4103" t="s">
        <v>7</v>
      </c>
      <c r="L4103">
        <v>10000000</v>
      </c>
      <c r="M4103">
        <v>16994625</v>
      </c>
      <c r="N4103" t="s">
        <v>890</v>
      </c>
      <c r="O4103">
        <v>81</v>
      </c>
    </row>
    <row r="4104" spans="1:15" x14ac:dyDescent="0.25">
      <c r="A4104" t="s">
        <v>11139</v>
      </c>
      <c r="B4104" t="s">
        <v>68</v>
      </c>
      <c r="C4104" t="s">
        <v>34</v>
      </c>
      <c r="D4104">
        <v>2002</v>
      </c>
      <c r="E4104" t="s">
        <v>9801</v>
      </c>
      <c r="F4104">
        <v>7.9</v>
      </c>
      <c r="G4104">
        <v>176000</v>
      </c>
      <c r="H4104" t="s">
        <v>3165</v>
      </c>
      <c r="I4104" t="s">
        <v>9913</v>
      </c>
      <c r="J4104" t="s">
        <v>8340</v>
      </c>
      <c r="K4104" t="s">
        <v>59</v>
      </c>
      <c r="L4104">
        <v>31000000</v>
      </c>
      <c r="M4104">
        <v>177395557</v>
      </c>
      <c r="N4104" t="s">
        <v>11138</v>
      </c>
      <c r="O4104">
        <v>120</v>
      </c>
    </row>
    <row r="4105" spans="1:15" x14ac:dyDescent="0.25">
      <c r="A4105" t="s">
        <v>11137</v>
      </c>
      <c r="B4105" t="s">
        <v>68</v>
      </c>
      <c r="C4105" t="s">
        <v>34</v>
      </c>
      <c r="D4105">
        <v>2002</v>
      </c>
      <c r="E4105" t="s">
        <v>11040</v>
      </c>
      <c r="F4105">
        <v>6.4</v>
      </c>
      <c r="G4105">
        <v>75000</v>
      </c>
      <c r="H4105" t="s">
        <v>11136</v>
      </c>
      <c r="I4105" t="s">
        <v>11135</v>
      </c>
      <c r="J4105" t="s">
        <v>4661</v>
      </c>
      <c r="K4105" t="s">
        <v>7</v>
      </c>
      <c r="L4105">
        <v>60000000</v>
      </c>
      <c r="M4105">
        <v>67336470</v>
      </c>
      <c r="N4105" t="s">
        <v>108</v>
      </c>
      <c r="O4105">
        <v>116</v>
      </c>
    </row>
    <row r="4106" spans="1:15" x14ac:dyDescent="0.25">
      <c r="A4106" t="s">
        <v>11134</v>
      </c>
      <c r="B4106" t="s">
        <v>68</v>
      </c>
      <c r="C4106" t="s">
        <v>34</v>
      </c>
      <c r="D4106">
        <v>2002</v>
      </c>
      <c r="E4106" t="s">
        <v>11133</v>
      </c>
      <c r="F4106">
        <v>5.4</v>
      </c>
      <c r="G4106">
        <v>53000</v>
      </c>
      <c r="H4106" t="s">
        <v>11132</v>
      </c>
      <c r="I4106" t="s">
        <v>11132</v>
      </c>
      <c r="J4106" t="s">
        <v>11131</v>
      </c>
      <c r="K4106" t="s">
        <v>7</v>
      </c>
      <c r="L4106">
        <v>30000000</v>
      </c>
      <c r="M4106">
        <v>45867333</v>
      </c>
      <c r="N4106" t="s">
        <v>138</v>
      </c>
      <c r="O4106">
        <v>99</v>
      </c>
    </row>
    <row r="4107" spans="1:15" x14ac:dyDescent="0.25">
      <c r="A4107" t="s">
        <v>11130</v>
      </c>
      <c r="B4107" t="s">
        <v>41</v>
      </c>
      <c r="C4107" t="s">
        <v>11</v>
      </c>
      <c r="D4107">
        <v>2002</v>
      </c>
      <c r="E4107" t="s">
        <v>11002</v>
      </c>
      <c r="F4107">
        <v>5.3</v>
      </c>
      <c r="G4107">
        <v>53000</v>
      </c>
      <c r="H4107" t="s">
        <v>11129</v>
      </c>
      <c r="I4107" t="s">
        <v>11128</v>
      </c>
      <c r="J4107" t="s">
        <v>11127</v>
      </c>
      <c r="K4107" t="s">
        <v>7</v>
      </c>
      <c r="L4107">
        <v>35000000</v>
      </c>
      <c r="M4107">
        <v>45479110</v>
      </c>
      <c r="N4107" t="s">
        <v>138</v>
      </c>
      <c r="O4107">
        <v>101</v>
      </c>
    </row>
    <row r="4108" spans="1:15" x14ac:dyDescent="0.25">
      <c r="A4108" t="s">
        <v>11126</v>
      </c>
      <c r="B4108" t="s">
        <v>41</v>
      </c>
      <c r="C4108" t="s">
        <v>87</v>
      </c>
      <c r="D4108">
        <v>2002</v>
      </c>
      <c r="E4108" t="s">
        <v>11125</v>
      </c>
      <c r="F4108">
        <v>6.2</v>
      </c>
      <c r="G4108">
        <v>34000</v>
      </c>
      <c r="H4108" t="s">
        <v>5674</v>
      </c>
      <c r="I4108" t="s">
        <v>5674</v>
      </c>
      <c r="J4108" t="s">
        <v>11124</v>
      </c>
      <c r="K4108" t="s">
        <v>562</v>
      </c>
      <c r="L4108">
        <v>35000000</v>
      </c>
      <c r="M4108">
        <v>16838910</v>
      </c>
      <c r="N4108" t="s">
        <v>11123</v>
      </c>
      <c r="O4108">
        <v>114</v>
      </c>
    </row>
    <row r="4109" spans="1:15" x14ac:dyDescent="0.25">
      <c r="A4109" t="s">
        <v>11122</v>
      </c>
      <c r="B4109" t="s">
        <v>68</v>
      </c>
      <c r="C4109" t="s">
        <v>11</v>
      </c>
      <c r="D4109">
        <v>2002</v>
      </c>
      <c r="E4109" t="s">
        <v>10296</v>
      </c>
      <c r="F4109">
        <v>7.5</v>
      </c>
      <c r="G4109">
        <v>127000</v>
      </c>
      <c r="H4109" t="s">
        <v>6036</v>
      </c>
      <c r="I4109" t="s">
        <v>11121</v>
      </c>
      <c r="J4109" t="s">
        <v>2463</v>
      </c>
      <c r="K4109" t="s">
        <v>7</v>
      </c>
      <c r="L4109">
        <v>25000000</v>
      </c>
      <c r="M4109">
        <v>108846072</v>
      </c>
      <c r="N4109" t="s">
        <v>108</v>
      </c>
      <c r="O4109">
        <v>110</v>
      </c>
    </row>
    <row r="4110" spans="1:15" x14ac:dyDescent="0.25">
      <c r="A4110" t="s">
        <v>11120</v>
      </c>
      <c r="B4110" t="s">
        <v>41</v>
      </c>
      <c r="C4110" t="s">
        <v>24</v>
      </c>
      <c r="D4110">
        <v>2002</v>
      </c>
      <c r="E4110" t="s">
        <v>11119</v>
      </c>
      <c r="F4110">
        <v>5.6</v>
      </c>
      <c r="G4110">
        <v>72000</v>
      </c>
      <c r="H4110" t="s">
        <v>8193</v>
      </c>
      <c r="I4110" t="s">
        <v>11118</v>
      </c>
      <c r="J4110" t="s">
        <v>8504</v>
      </c>
      <c r="K4110" t="s">
        <v>265</v>
      </c>
      <c r="L4110">
        <v>17000000</v>
      </c>
      <c r="M4110">
        <v>95146283</v>
      </c>
      <c r="N4110" t="s">
        <v>3464</v>
      </c>
      <c r="O4110">
        <v>96</v>
      </c>
    </row>
    <row r="4111" spans="1:15" x14ac:dyDescent="0.25">
      <c r="A4111" t="s">
        <v>11117</v>
      </c>
      <c r="B4111" t="s">
        <v>41</v>
      </c>
      <c r="C4111" t="s">
        <v>11</v>
      </c>
      <c r="D4111">
        <v>2002</v>
      </c>
      <c r="E4111" t="s">
        <v>10920</v>
      </c>
      <c r="F4111">
        <v>6.8</v>
      </c>
      <c r="G4111">
        <v>117000</v>
      </c>
      <c r="H4111" t="s">
        <v>6880</v>
      </c>
      <c r="I4111" t="s">
        <v>6880</v>
      </c>
      <c r="J4111" t="s">
        <v>7071</v>
      </c>
      <c r="K4111" t="s">
        <v>7</v>
      </c>
      <c r="L4111">
        <v>12000000</v>
      </c>
      <c r="M4111">
        <v>52223306</v>
      </c>
      <c r="N4111" t="s">
        <v>617</v>
      </c>
      <c r="O4111">
        <v>96</v>
      </c>
    </row>
    <row r="4112" spans="1:15" x14ac:dyDescent="0.25">
      <c r="A4112" t="s">
        <v>11116</v>
      </c>
      <c r="B4112" t="s">
        <v>41</v>
      </c>
      <c r="C4112" t="s">
        <v>5</v>
      </c>
      <c r="D4112">
        <v>2002</v>
      </c>
      <c r="E4112" t="s">
        <v>10357</v>
      </c>
      <c r="F4112">
        <v>5.6</v>
      </c>
      <c r="G4112">
        <v>75000</v>
      </c>
      <c r="H4112" t="s">
        <v>1464</v>
      </c>
      <c r="I4112" t="s">
        <v>1464</v>
      </c>
      <c r="J4112" t="s">
        <v>11115</v>
      </c>
      <c r="K4112" t="s">
        <v>7</v>
      </c>
      <c r="L4112">
        <v>1500000</v>
      </c>
      <c r="M4112">
        <v>30553394</v>
      </c>
      <c r="N4112" t="s">
        <v>11114</v>
      </c>
      <c r="O4112">
        <v>93</v>
      </c>
    </row>
    <row r="4113" spans="1:15" x14ac:dyDescent="0.25">
      <c r="A4113" t="s">
        <v>11113</v>
      </c>
      <c r="B4113" t="s">
        <v>382</v>
      </c>
      <c r="C4113" t="s">
        <v>24</v>
      </c>
      <c r="D4113">
        <v>2002</v>
      </c>
      <c r="E4113" t="s">
        <v>11112</v>
      </c>
      <c r="F4113">
        <v>6.1</v>
      </c>
      <c r="G4113">
        <v>4700</v>
      </c>
      <c r="H4113" t="s">
        <v>8828</v>
      </c>
      <c r="I4113" t="s">
        <v>8828</v>
      </c>
      <c r="J4113" t="s">
        <v>11111</v>
      </c>
      <c r="K4113" t="s">
        <v>562</v>
      </c>
      <c r="M4113">
        <v>234255</v>
      </c>
      <c r="N4113" t="s">
        <v>5331</v>
      </c>
      <c r="O4113">
        <v>115</v>
      </c>
    </row>
    <row r="4114" spans="1:15" x14ac:dyDescent="0.25">
      <c r="A4114" t="s">
        <v>11110</v>
      </c>
      <c r="B4114" t="s">
        <v>68</v>
      </c>
      <c r="C4114" t="s">
        <v>24</v>
      </c>
      <c r="D4114">
        <v>2002</v>
      </c>
      <c r="E4114" t="s">
        <v>11109</v>
      </c>
      <c r="F4114">
        <v>5.9</v>
      </c>
      <c r="G4114">
        <v>34000</v>
      </c>
      <c r="H4114" t="s">
        <v>8661</v>
      </c>
      <c r="I4114" t="s">
        <v>11108</v>
      </c>
      <c r="J4114" t="s">
        <v>11107</v>
      </c>
      <c r="K4114" t="s">
        <v>7</v>
      </c>
      <c r="L4114">
        <v>13000000</v>
      </c>
      <c r="M4114">
        <v>31167388</v>
      </c>
      <c r="N4114" t="s">
        <v>8268</v>
      </c>
      <c r="O4114">
        <v>88</v>
      </c>
    </row>
    <row r="4115" spans="1:15" x14ac:dyDescent="0.25">
      <c r="A4115" t="s">
        <v>11106</v>
      </c>
      <c r="B4115" t="s">
        <v>68</v>
      </c>
      <c r="C4115" t="s">
        <v>24</v>
      </c>
      <c r="D4115">
        <v>2002</v>
      </c>
      <c r="E4115" t="s">
        <v>11105</v>
      </c>
      <c r="F4115">
        <v>6.2</v>
      </c>
      <c r="G4115">
        <v>48000</v>
      </c>
      <c r="H4115" t="s">
        <v>997</v>
      </c>
      <c r="I4115" t="s">
        <v>2073</v>
      </c>
      <c r="J4115" t="s">
        <v>11104</v>
      </c>
      <c r="K4115" t="s">
        <v>7</v>
      </c>
      <c r="L4115">
        <v>18000000</v>
      </c>
      <c r="M4115">
        <v>43325009</v>
      </c>
      <c r="N4115" t="s">
        <v>108</v>
      </c>
      <c r="O4115">
        <v>82</v>
      </c>
    </row>
    <row r="4116" spans="1:15" x14ac:dyDescent="0.25">
      <c r="A4116" t="s">
        <v>11103</v>
      </c>
      <c r="B4116" t="s">
        <v>68</v>
      </c>
      <c r="C4116" t="s">
        <v>24</v>
      </c>
      <c r="D4116">
        <v>2002</v>
      </c>
      <c r="E4116" t="s">
        <v>11102</v>
      </c>
      <c r="F4116">
        <v>5.8</v>
      </c>
      <c r="G4116">
        <v>138000</v>
      </c>
      <c r="H4116" t="s">
        <v>4288</v>
      </c>
      <c r="I4116" t="s">
        <v>11101</v>
      </c>
      <c r="J4116" t="s">
        <v>1712</v>
      </c>
      <c r="K4116" t="s">
        <v>7</v>
      </c>
      <c r="L4116">
        <v>50000000</v>
      </c>
      <c r="M4116">
        <v>171269535</v>
      </c>
      <c r="N4116" t="s">
        <v>114</v>
      </c>
      <c r="O4116">
        <v>96</v>
      </c>
    </row>
    <row r="4117" spans="1:15" x14ac:dyDescent="0.25">
      <c r="A4117" t="s">
        <v>11100</v>
      </c>
      <c r="B4117" t="s">
        <v>52</v>
      </c>
      <c r="C4117" t="s">
        <v>11</v>
      </c>
      <c r="D4117">
        <v>2002</v>
      </c>
      <c r="E4117" t="s">
        <v>11099</v>
      </c>
      <c r="F4117">
        <v>7.6</v>
      </c>
      <c r="G4117">
        <v>40000</v>
      </c>
      <c r="H4117" t="s">
        <v>1182</v>
      </c>
      <c r="I4117" t="s">
        <v>11098</v>
      </c>
      <c r="J4117" t="s">
        <v>6598</v>
      </c>
      <c r="K4117" t="s">
        <v>169</v>
      </c>
      <c r="M4117">
        <v>5427830</v>
      </c>
      <c r="N4117" t="s">
        <v>9672</v>
      </c>
      <c r="O4117">
        <v>185</v>
      </c>
    </row>
    <row r="4118" spans="1:15" x14ac:dyDescent="0.25">
      <c r="A4118" t="s">
        <v>11097</v>
      </c>
      <c r="B4118" t="s">
        <v>68</v>
      </c>
      <c r="C4118" t="s">
        <v>87</v>
      </c>
      <c r="D4118">
        <v>2002</v>
      </c>
      <c r="E4118" t="s">
        <v>10841</v>
      </c>
      <c r="F4118">
        <v>7.1</v>
      </c>
      <c r="G4118">
        <v>127000</v>
      </c>
      <c r="H4118" t="s">
        <v>4567</v>
      </c>
      <c r="I4118" t="s">
        <v>11096</v>
      </c>
      <c r="J4118" t="s">
        <v>1804</v>
      </c>
      <c r="K4118" t="s">
        <v>7</v>
      </c>
      <c r="L4118">
        <v>36000000</v>
      </c>
      <c r="M4118">
        <v>102244770</v>
      </c>
      <c r="N4118" t="s">
        <v>666</v>
      </c>
      <c r="O4118">
        <v>116</v>
      </c>
    </row>
    <row r="4119" spans="1:15" x14ac:dyDescent="0.25">
      <c r="A4119" t="s">
        <v>11095</v>
      </c>
      <c r="B4119" t="s">
        <v>68</v>
      </c>
      <c r="C4119" t="s">
        <v>24</v>
      </c>
      <c r="D4119">
        <v>2002</v>
      </c>
      <c r="E4119" t="s">
        <v>10841</v>
      </c>
      <c r="F4119">
        <v>3.6</v>
      </c>
      <c r="G4119">
        <v>39000</v>
      </c>
      <c r="H4119" t="s">
        <v>11094</v>
      </c>
      <c r="I4119" t="s">
        <v>11093</v>
      </c>
      <c r="J4119" t="s">
        <v>11092</v>
      </c>
      <c r="K4119" t="s">
        <v>7</v>
      </c>
      <c r="L4119">
        <v>12000000</v>
      </c>
      <c r="M4119">
        <v>61141030</v>
      </c>
      <c r="N4119" t="s">
        <v>11091</v>
      </c>
      <c r="O4119">
        <v>93</v>
      </c>
    </row>
    <row r="4120" spans="1:15" x14ac:dyDescent="0.25">
      <c r="A4120" t="s">
        <v>11090</v>
      </c>
      <c r="B4120" t="s">
        <v>41</v>
      </c>
      <c r="C4120" t="s">
        <v>11</v>
      </c>
      <c r="D4120">
        <v>2002</v>
      </c>
      <c r="E4120" t="s">
        <v>10552</v>
      </c>
      <c r="F4120">
        <v>7.6</v>
      </c>
      <c r="G4120">
        <v>172000</v>
      </c>
      <c r="H4120" t="s">
        <v>1922</v>
      </c>
      <c r="I4120" t="s">
        <v>966</v>
      </c>
      <c r="J4120" t="s">
        <v>6573</v>
      </c>
      <c r="K4120" t="s">
        <v>7</v>
      </c>
      <c r="L4120">
        <v>5000000</v>
      </c>
      <c r="M4120">
        <v>23932055</v>
      </c>
      <c r="N4120" t="s">
        <v>11089</v>
      </c>
      <c r="O4120">
        <v>135</v>
      </c>
    </row>
    <row r="4121" spans="1:15" x14ac:dyDescent="0.25">
      <c r="A4121" t="s">
        <v>11088</v>
      </c>
      <c r="B4121" t="s">
        <v>41</v>
      </c>
      <c r="C4121" t="s">
        <v>34</v>
      </c>
      <c r="D4121">
        <v>2002</v>
      </c>
      <c r="E4121" t="s">
        <v>11087</v>
      </c>
      <c r="F4121">
        <v>8</v>
      </c>
      <c r="G4121">
        <v>120000</v>
      </c>
      <c r="H4121" t="s">
        <v>250</v>
      </c>
      <c r="I4121" t="s">
        <v>11086</v>
      </c>
      <c r="J4121" t="s">
        <v>3928</v>
      </c>
      <c r="K4121" t="s">
        <v>226</v>
      </c>
      <c r="L4121">
        <v>6428966</v>
      </c>
      <c r="M4121">
        <v>8836958</v>
      </c>
      <c r="N4121" t="s">
        <v>11085</v>
      </c>
      <c r="O4121">
        <v>101</v>
      </c>
    </row>
    <row r="4122" spans="1:15" x14ac:dyDescent="0.25">
      <c r="A4122" t="s">
        <v>11084</v>
      </c>
      <c r="B4122" t="s">
        <v>68</v>
      </c>
      <c r="C4122" t="s">
        <v>11</v>
      </c>
      <c r="D4122">
        <v>2002</v>
      </c>
      <c r="E4122" t="s">
        <v>10795</v>
      </c>
      <c r="F4122">
        <v>6.2</v>
      </c>
      <c r="G4122">
        <v>80000</v>
      </c>
      <c r="H4122" t="s">
        <v>1410</v>
      </c>
      <c r="I4122" t="s">
        <v>4746</v>
      </c>
      <c r="J4122" t="s">
        <v>2431</v>
      </c>
      <c r="K4122" t="s">
        <v>7</v>
      </c>
      <c r="L4122">
        <v>47000000</v>
      </c>
      <c r="M4122">
        <v>30002758</v>
      </c>
      <c r="N4122" t="s">
        <v>890</v>
      </c>
      <c r="O4122">
        <v>99</v>
      </c>
    </row>
    <row r="4123" spans="1:15" x14ac:dyDescent="0.25">
      <c r="A4123" t="s">
        <v>11083</v>
      </c>
      <c r="B4123" t="s">
        <v>101</v>
      </c>
      <c r="C4123" t="s">
        <v>24</v>
      </c>
      <c r="D4123">
        <v>2002</v>
      </c>
      <c r="E4123" t="s">
        <v>11082</v>
      </c>
      <c r="F4123">
        <v>5.3</v>
      </c>
      <c r="G4123">
        <v>20000</v>
      </c>
      <c r="H4123" t="s">
        <v>7037</v>
      </c>
      <c r="I4123" t="s">
        <v>10758</v>
      </c>
      <c r="J4123" t="s">
        <v>9240</v>
      </c>
      <c r="K4123" t="s">
        <v>7</v>
      </c>
      <c r="L4123">
        <v>30000000</v>
      </c>
      <c r="M4123">
        <v>62274780</v>
      </c>
      <c r="N4123" t="s">
        <v>890</v>
      </c>
      <c r="O4123">
        <v>99</v>
      </c>
    </row>
    <row r="4124" spans="1:15" x14ac:dyDescent="0.25">
      <c r="A4124" t="s">
        <v>11081</v>
      </c>
      <c r="B4124" t="s">
        <v>41</v>
      </c>
      <c r="C4124" t="s">
        <v>24</v>
      </c>
      <c r="D4124">
        <v>2002</v>
      </c>
      <c r="E4124" t="s">
        <v>10759</v>
      </c>
      <c r="F4124">
        <v>6.6</v>
      </c>
      <c r="G4124">
        <v>50000</v>
      </c>
      <c r="H4124" t="s">
        <v>9036</v>
      </c>
      <c r="I4124" t="s">
        <v>4833</v>
      </c>
      <c r="J4124" t="s">
        <v>11080</v>
      </c>
      <c r="K4124" t="s">
        <v>7</v>
      </c>
      <c r="L4124">
        <v>4000000</v>
      </c>
      <c r="M4124">
        <v>11832822</v>
      </c>
      <c r="N4124" t="s">
        <v>11079</v>
      </c>
      <c r="O4124">
        <v>110</v>
      </c>
    </row>
    <row r="4125" spans="1:15" x14ac:dyDescent="0.25">
      <c r="A4125" t="s">
        <v>11078</v>
      </c>
      <c r="B4125" t="s">
        <v>68</v>
      </c>
      <c r="C4125" t="s">
        <v>34</v>
      </c>
      <c r="D4125">
        <v>2002</v>
      </c>
      <c r="E4125" t="s">
        <v>10876</v>
      </c>
      <c r="F4125">
        <v>5.4</v>
      </c>
      <c r="G4125">
        <v>50000</v>
      </c>
      <c r="H4125" t="s">
        <v>7183</v>
      </c>
      <c r="I4125" t="s">
        <v>11077</v>
      </c>
      <c r="J4125" t="s">
        <v>2822</v>
      </c>
      <c r="K4125" t="s">
        <v>7</v>
      </c>
      <c r="L4125">
        <v>70000000</v>
      </c>
      <c r="M4125">
        <v>51386477</v>
      </c>
      <c r="N4125" t="s">
        <v>114</v>
      </c>
      <c r="O4125">
        <v>97</v>
      </c>
    </row>
    <row r="4126" spans="1:15" x14ac:dyDescent="0.25">
      <c r="A4126" t="s">
        <v>11076</v>
      </c>
      <c r="B4126" t="s">
        <v>68</v>
      </c>
      <c r="C4126" t="s">
        <v>11</v>
      </c>
      <c r="D4126">
        <v>2002</v>
      </c>
      <c r="E4126" t="s">
        <v>11075</v>
      </c>
      <c r="F4126">
        <v>6.4</v>
      </c>
      <c r="G4126">
        <v>77000</v>
      </c>
      <c r="H4126" t="s">
        <v>11074</v>
      </c>
      <c r="I4126" t="s">
        <v>11073</v>
      </c>
      <c r="J4126" t="s">
        <v>5551</v>
      </c>
      <c r="K4126" t="s">
        <v>7</v>
      </c>
      <c r="L4126">
        <v>32000000</v>
      </c>
      <c r="M4126">
        <v>55305279</v>
      </c>
      <c r="N4126" t="s">
        <v>3149</v>
      </c>
      <c r="O4126">
        <v>119</v>
      </c>
    </row>
    <row r="4127" spans="1:15" x14ac:dyDescent="0.25">
      <c r="A4127" t="s">
        <v>11072</v>
      </c>
      <c r="B4127" t="s">
        <v>68</v>
      </c>
      <c r="C4127" t="s">
        <v>409</v>
      </c>
      <c r="D4127">
        <v>2002</v>
      </c>
      <c r="E4127" t="s">
        <v>10552</v>
      </c>
      <c r="F4127">
        <v>7.3</v>
      </c>
      <c r="G4127">
        <v>34000</v>
      </c>
      <c r="H4127" t="s">
        <v>1804</v>
      </c>
      <c r="I4127" t="s">
        <v>11072</v>
      </c>
      <c r="J4127" t="s">
        <v>1804</v>
      </c>
      <c r="K4127" t="s">
        <v>7</v>
      </c>
      <c r="L4127">
        <v>12500000</v>
      </c>
      <c r="M4127">
        <v>23367586</v>
      </c>
      <c r="N4127" t="s">
        <v>617</v>
      </c>
      <c r="O4127">
        <v>120</v>
      </c>
    </row>
    <row r="4128" spans="1:15" x14ac:dyDescent="0.25">
      <c r="A4128" t="s">
        <v>11071</v>
      </c>
      <c r="B4128" t="s">
        <v>41</v>
      </c>
      <c r="C4128" t="s">
        <v>11</v>
      </c>
      <c r="D4128">
        <v>2002</v>
      </c>
      <c r="E4128" t="s">
        <v>10728</v>
      </c>
      <c r="F4128">
        <v>6.4</v>
      </c>
      <c r="G4128">
        <v>44000</v>
      </c>
      <c r="H4128" t="s">
        <v>1192</v>
      </c>
      <c r="I4128" t="s">
        <v>2073</v>
      </c>
      <c r="J4128" t="s">
        <v>3433</v>
      </c>
      <c r="K4128" t="s">
        <v>7</v>
      </c>
      <c r="L4128">
        <v>8000000</v>
      </c>
      <c r="M4128">
        <v>16860964</v>
      </c>
      <c r="N4128" t="s">
        <v>11070</v>
      </c>
      <c r="O4128">
        <v>93</v>
      </c>
    </row>
    <row r="4129" spans="1:15" x14ac:dyDescent="0.25">
      <c r="A4129" t="s">
        <v>11069</v>
      </c>
      <c r="B4129" t="s">
        <v>382</v>
      </c>
      <c r="C4129" t="s">
        <v>24</v>
      </c>
      <c r="D4129">
        <v>2002</v>
      </c>
      <c r="E4129" t="s">
        <v>11068</v>
      </c>
      <c r="F4129">
        <v>6.8</v>
      </c>
      <c r="G4129">
        <v>37000</v>
      </c>
      <c r="H4129" t="s">
        <v>1310</v>
      </c>
      <c r="I4129" t="s">
        <v>11067</v>
      </c>
      <c r="J4129" t="s">
        <v>9816</v>
      </c>
      <c r="K4129" t="s">
        <v>7</v>
      </c>
      <c r="L4129">
        <v>2000000</v>
      </c>
      <c r="M4129">
        <v>685608</v>
      </c>
      <c r="N4129" t="s">
        <v>1485</v>
      </c>
      <c r="O4129">
        <v>101</v>
      </c>
    </row>
    <row r="4130" spans="1:15" x14ac:dyDescent="0.25">
      <c r="A4130" t="s">
        <v>11066</v>
      </c>
      <c r="B4130" t="s">
        <v>41</v>
      </c>
      <c r="C4130" t="s">
        <v>87</v>
      </c>
      <c r="D4130">
        <v>2002</v>
      </c>
      <c r="E4130" t="s">
        <v>11065</v>
      </c>
      <c r="F4130">
        <v>7.6</v>
      </c>
      <c r="G4130">
        <v>65000</v>
      </c>
      <c r="H4130" t="s">
        <v>3373</v>
      </c>
      <c r="I4130" t="s">
        <v>11064</v>
      </c>
      <c r="J4130" t="s">
        <v>1061</v>
      </c>
      <c r="K4130" t="s">
        <v>220</v>
      </c>
      <c r="L4130">
        <v>4000000</v>
      </c>
      <c r="M4130">
        <v>2046061</v>
      </c>
      <c r="N4130" t="s">
        <v>270</v>
      </c>
      <c r="O4130">
        <v>129</v>
      </c>
    </row>
    <row r="4131" spans="1:15" x14ac:dyDescent="0.25">
      <c r="A4131" t="s">
        <v>11063</v>
      </c>
      <c r="B4131" t="s">
        <v>68</v>
      </c>
      <c r="C4131" t="s">
        <v>87</v>
      </c>
      <c r="D4131">
        <v>2002</v>
      </c>
      <c r="E4131" t="s">
        <v>11062</v>
      </c>
      <c r="F4131">
        <v>5.8</v>
      </c>
      <c r="G4131">
        <v>41000</v>
      </c>
      <c r="H4131" t="s">
        <v>5469</v>
      </c>
      <c r="I4131" t="s">
        <v>11061</v>
      </c>
      <c r="J4131" t="s">
        <v>1287</v>
      </c>
      <c r="K4131" t="s">
        <v>7</v>
      </c>
      <c r="L4131">
        <v>38000000</v>
      </c>
      <c r="M4131">
        <v>51806184</v>
      </c>
      <c r="N4131" t="s">
        <v>114</v>
      </c>
      <c r="O4131">
        <v>115</v>
      </c>
    </row>
    <row r="4132" spans="1:15" x14ac:dyDescent="0.25">
      <c r="A4132" t="s">
        <v>11060</v>
      </c>
      <c r="B4132" t="s">
        <v>68</v>
      </c>
      <c r="C4132" t="s">
        <v>87</v>
      </c>
      <c r="D4132">
        <v>2002</v>
      </c>
      <c r="E4132" t="s">
        <v>10949</v>
      </c>
      <c r="F4132">
        <v>6.4</v>
      </c>
      <c r="G4132">
        <v>40000</v>
      </c>
      <c r="H4132" t="s">
        <v>10532</v>
      </c>
      <c r="I4132" t="s">
        <v>11059</v>
      </c>
      <c r="J4132" t="s">
        <v>7876</v>
      </c>
      <c r="K4132" t="s">
        <v>7</v>
      </c>
      <c r="L4132">
        <v>42000000</v>
      </c>
      <c r="M4132">
        <v>63781810</v>
      </c>
      <c r="N4132" t="s">
        <v>890</v>
      </c>
      <c r="O4132">
        <v>115</v>
      </c>
    </row>
    <row r="4133" spans="1:15" x14ac:dyDescent="0.25">
      <c r="A4133" t="s">
        <v>11058</v>
      </c>
      <c r="B4133" t="s">
        <v>68</v>
      </c>
      <c r="C4133" t="s">
        <v>24</v>
      </c>
      <c r="D4133">
        <v>2002</v>
      </c>
      <c r="E4133" t="s">
        <v>10807</v>
      </c>
      <c r="F4133">
        <v>6.1</v>
      </c>
      <c r="G4133">
        <v>111000</v>
      </c>
      <c r="H4133" t="s">
        <v>7144</v>
      </c>
      <c r="I4133" t="s">
        <v>7144</v>
      </c>
      <c r="J4133" t="s">
        <v>1865</v>
      </c>
      <c r="K4133" t="s">
        <v>7</v>
      </c>
      <c r="L4133">
        <v>60000000</v>
      </c>
      <c r="M4133">
        <v>199043471</v>
      </c>
      <c r="N4133" t="s">
        <v>6977</v>
      </c>
      <c r="O4133">
        <v>101</v>
      </c>
    </row>
    <row r="4134" spans="1:15" x14ac:dyDescent="0.25">
      <c r="A4134" t="s">
        <v>11057</v>
      </c>
      <c r="B4134" t="s">
        <v>41</v>
      </c>
      <c r="C4134" t="s">
        <v>24</v>
      </c>
      <c r="D4134">
        <v>2002</v>
      </c>
      <c r="E4134" t="s">
        <v>10849</v>
      </c>
      <c r="F4134">
        <v>6.3</v>
      </c>
      <c r="G4134">
        <v>39000</v>
      </c>
      <c r="H4134" t="s">
        <v>10513</v>
      </c>
      <c r="I4134" t="s">
        <v>11056</v>
      </c>
      <c r="J4134" t="s">
        <v>7071</v>
      </c>
      <c r="K4134" t="s">
        <v>265</v>
      </c>
      <c r="L4134">
        <v>50000000</v>
      </c>
      <c r="M4134">
        <v>8382938</v>
      </c>
      <c r="N4134" t="s">
        <v>138</v>
      </c>
      <c r="O4134">
        <v>109</v>
      </c>
    </row>
    <row r="4135" spans="1:15" x14ac:dyDescent="0.25">
      <c r="A4135" t="s">
        <v>11055</v>
      </c>
      <c r="B4135" t="s">
        <v>68</v>
      </c>
      <c r="C4135" t="s">
        <v>34</v>
      </c>
      <c r="D4135">
        <v>2002</v>
      </c>
      <c r="E4135" t="s">
        <v>10762</v>
      </c>
      <c r="F4135">
        <v>6.5</v>
      </c>
      <c r="G4135">
        <v>33000</v>
      </c>
      <c r="H4135" t="s">
        <v>8336</v>
      </c>
      <c r="I4135" t="s">
        <v>11054</v>
      </c>
      <c r="J4135" t="s">
        <v>8869</v>
      </c>
      <c r="K4135" t="s">
        <v>265</v>
      </c>
      <c r="L4135">
        <v>35000000</v>
      </c>
      <c r="M4135">
        <v>29882645</v>
      </c>
      <c r="N4135" t="s">
        <v>108</v>
      </c>
      <c r="O4135">
        <v>132</v>
      </c>
    </row>
    <row r="4136" spans="1:15" x14ac:dyDescent="0.25">
      <c r="A4136" t="s">
        <v>11053</v>
      </c>
      <c r="B4136" t="s">
        <v>41</v>
      </c>
      <c r="C4136" t="s">
        <v>87</v>
      </c>
      <c r="D4136">
        <v>2002</v>
      </c>
      <c r="E4136" t="s">
        <v>10316</v>
      </c>
      <c r="F4136">
        <v>7</v>
      </c>
      <c r="G4136">
        <v>9400</v>
      </c>
      <c r="H4136" t="s">
        <v>3396</v>
      </c>
      <c r="I4136" t="s">
        <v>11052</v>
      </c>
      <c r="J4136" t="s">
        <v>11051</v>
      </c>
      <c r="K4136" t="s">
        <v>7</v>
      </c>
      <c r="L4136">
        <v>250000</v>
      </c>
      <c r="M4136">
        <v>3809226</v>
      </c>
      <c r="N4136" t="s">
        <v>11050</v>
      </c>
      <c r="O4136">
        <v>101</v>
      </c>
    </row>
    <row r="4137" spans="1:15" x14ac:dyDescent="0.25">
      <c r="A4137" t="s">
        <v>11049</v>
      </c>
      <c r="B4137" t="s">
        <v>101</v>
      </c>
      <c r="C4137" t="s">
        <v>100</v>
      </c>
      <c r="D4137">
        <v>2002</v>
      </c>
      <c r="E4137" t="s">
        <v>10933</v>
      </c>
      <c r="F4137">
        <v>5.5</v>
      </c>
      <c r="G4137">
        <v>36000</v>
      </c>
      <c r="H4137" t="s">
        <v>4483</v>
      </c>
      <c r="I4137" t="s">
        <v>11048</v>
      </c>
      <c r="J4137" t="s">
        <v>9206</v>
      </c>
      <c r="K4137" t="s">
        <v>7</v>
      </c>
      <c r="L4137">
        <v>15000000</v>
      </c>
      <c r="M4137">
        <v>52970014</v>
      </c>
      <c r="N4137" t="s">
        <v>108</v>
      </c>
      <c r="O4137">
        <v>88</v>
      </c>
    </row>
    <row r="4138" spans="1:15" x14ac:dyDescent="0.25">
      <c r="A4138" t="s">
        <v>11047</v>
      </c>
      <c r="B4138" t="s">
        <v>41</v>
      </c>
      <c r="C4138" t="s">
        <v>24</v>
      </c>
      <c r="D4138">
        <v>2002</v>
      </c>
      <c r="E4138" t="s">
        <v>11046</v>
      </c>
      <c r="F4138">
        <v>7.1</v>
      </c>
      <c r="G4138">
        <v>124000</v>
      </c>
      <c r="H4138" t="s">
        <v>2409</v>
      </c>
      <c r="I4138" t="s">
        <v>11045</v>
      </c>
      <c r="J4138" t="s">
        <v>8461</v>
      </c>
      <c r="K4138" t="s">
        <v>7</v>
      </c>
      <c r="L4138">
        <v>30000000</v>
      </c>
      <c r="M4138">
        <v>105834556</v>
      </c>
      <c r="N4138" t="s">
        <v>666</v>
      </c>
      <c r="O4138">
        <v>125</v>
      </c>
    </row>
    <row r="4139" spans="1:15" x14ac:dyDescent="0.25">
      <c r="A4139" t="s">
        <v>11044</v>
      </c>
      <c r="B4139" t="s">
        <v>101</v>
      </c>
      <c r="C4139" t="s">
        <v>100</v>
      </c>
      <c r="D4139">
        <v>2002</v>
      </c>
      <c r="E4139" t="s">
        <v>10790</v>
      </c>
      <c r="F4139">
        <v>3.3</v>
      </c>
      <c r="G4139">
        <v>23000</v>
      </c>
      <c r="H4139" t="s">
        <v>11043</v>
      </c>
      <c r="I4139" t="s">
        <v>11042</v>
      </c>
      <c r="J4139" t="s">
        <v>11042</v>
      </c>
      <c r="K4139" t="s">
        <v>7</v>
      </c>
      <c r="L4139">
        <v>16000000</v>
      </c>
      <c r="M4139">
        <v>43411001</v>
      </c>
      <c r="N4139" t="s">
        <v>8268</v>
      </c>
      <c r="O4139">
        <v>80</v>
      </c>
    </row>
    <row r="4140" spans="1:15" x14ac:dyDescent="0.25">
      <c r="A4140" t="s">
        <v>11041</v>
      </c>
      <c r="B4140" t="s">
        <v>68</v>
      </c>
      <c r="C4140" t="s">
        <v>24</v>
      </c>
      <c r="D4140">
        <v>2002</v>
      </c>
      <c r="E4140" t="s">
        <v>11040</v>
      </c>
      <c r="F4140">
        <v>5.9</v>
      </c>
      <c r="G4140">
        <v>34000</v>
      </c>
      <c r="H4140" t="s">
        <v>1283</v>
      </c>
      <c r="I4140" t="s">
        <v>11039</v>
      </c>
      <c r="J4140" t="s">
        <v>10337</v>
      </c>
      <c r="K4140" t="s">
        <v>7</v>
      </c>
      <c r="L4140">
        <v>20000000</v>
      </c>
      <c r="M4140">
        <v>57588485</v>
      </c>
      <c r="N4140" t="s">
        <v>527</v>
      </c>
      <c r="O4140">
        <v>118</v>
      </c>
    </row>
    <row r="4141" spans="1:15" x14ac:dyDescent="0.25">
      <c r="A4141" t="s">
        <v>11038</v>
      </c>
      <c r="B4141" t="s">
        <v>41</v>
      </c>
      <c r="C4141" t="s">
        <v>5</v>
      </c>
      <c r="D4141">
        <v>2002</v>
      </c>
      <c r="E4141" t="s">
        <v>10732</v>
      </c>
      <c r="F4141">
        <v>4</v>
      </c>
      <c r="G4141">
        <v>39000</v>
      </c>
      <c r="H4141" t="s">
        <v>11037</v>
      </c>
      <c r="I4141" t="s">
        <v>11036</v>
      </c>
      <c r="J4141" t="s">
        <v>1834</v>
      </c>
      <c r="K4141" t="s">
        <v>7</v>
      </c>
      <c r="L4141">
        <v>13000000</v>
      </c>
      <c r="M4141">
        <v>37664855</v>
      </c>
      <c r="N4141" t="s">
        <v>1991</v>
      </c>
      <c r="O4141">
        <v>94</v>
      </c>
    </row>
    <row r="4142" spans="1:15" x14ac:dyDescent="0.25">
      <c r="A4142" t="s">
        <v>11035</v>
      </c>
      <c r="B4142" t="s">
        <v>41</v>
      </c>
      <c r="C4142" t="s">
        <v>34</v>
      </c>
      <c r="D4142">
        <v>2002</v>
      </c>
      <c r="E4142" t="s">
        <v>11034</v>
      </c>
      <c r="F4142">
        <v>6.1</v>
      </c>
      <c r="G4142">
        <v>67000</v>
      </c>
      <c r="H4142" t="s">
        <v>7818</v>
      </c>
      <c r="I4142" t="s">
        <v>11033</v>
      </c>
      <c r="J4142" t="s">
        <v>1848</v>
      </c>
      <c r="K4142" t="s">
        <v>7</v>
      </c>
      <c r="L4142">
        <v>115000000</v>
      </c>
      <c r="M4142">
        <v>77628265</v>
      </c>
      <c r="N4142" t="s">
        <v>704</v>
      </c>
      <c r="O4142">
        <v>134</v>
      </c>
    </row>
    <row r="4143" spans="1:15" x14ac:dyDescent="0.25">
      <c r="A4143" t="s">
        <v>11032</v>
      </c>
      <c r="B4143" t="s">
        <v>41</v>
      </c>
      <c r="C4143" t="s">
        <v>24</v>
      </c>
      <c r="D4143">
        <v>2002</v>
      </c>
      <c r="E4143" t="s">
        <v>10747</v>
      </c>
      <c r="F4143">
        <v>5.8</v>
      </c>
      <c r="G4143">
        <v>26000</v>
      </c>
      <c r="H4143" t="s">
        <v>11031</v>
      </c>
      <c r="I4143" t="s">
        <v>2160</v>
      </c>
      <c r="J4143" t="s">
        <v>2160</v>
      </c>
      <c r="K4143" t="s">
        <v>7</v>
      </c>
      <c r="L4143">
        <v>10000000</v>
      </c>
      <c r="M4143">
        <v>33526835</v>
      </c>
      <c r="N4143" t="s">
        <v>11030</v>
      </c>
      <c r="O4143">
        <v>85</v>
      </c>
    </row>
    <row r="4144" spans="1:15" x14ac:dyDescent="0.25">
      <c r="A4144" t="s">
        <v>11029</v>
      </c>
      <c r="B4144" t="s">
        <v>41</v>
      </c>
      <c r="C4144" t="s">
        <v>87</v>
      </c>
      <c r="D4144">
        <v>2002</v>
      </c>
      <c r="E4144" t="s">
        <v>11028</v>
      </c>
      <c r="F4144">
        <v>5.3</v>
      </c>
      <c r="G4144">
        <v>25000</v>
      </c>
      <c r="H4144" t="s">
        <v>9249</v>
      </c>
      <c r="I4144" t="s">
        <v>11027</v>
      </c>
      <c r="J4144" t="s">
        <v>843</v>
      </c>
      <c r="K4144" t="s">
        <v>332</v>
      </c>
      <c r="L4144">
        <v>55000000</v>
      </c>
      <c r="M4144">
        <v>6632383</v>
      </c>
      <c r="N4144" t="s">
        <v>103</v>
      </c>
      <c r="O4144">
        <v>96</v>
      </c>
    </row>
    <row r="4145" spans="1:15" x14ac:dyDescent="0.25">
      <c r="A4145" t="s">
        <v>11026</v>
      </c>
      <c r="B4145" t="s">
        <v>68</v>
      </c>
      <c r="C4145" t="s">
        <v>34</v>
      </c>
      <c r="D4145">
        <v>2002</v>
      </c>
      <c r="E4145" t="s">
        <v>11025</v>
      </c>
      <c r="F4145">
        <v>5.9</v>
      </c>
      <c r="G4145">
        <v>34000</v>
      </c>
      <c r="H4145" t="s">
        <v>1314</v>
      </c>
      <c r="I4145" t="s">
        <v>5195</v>
      </c>
      <c r="J4145" t="s">
        <v>11024</v>
      </c>
      <c r="K4145" t="s">
        <v>7</v>
      </c>
      <c r="L4145">
        <v>25000000</v>
      </c>
      <c r="M4145">
        <v>41604473</v>
      </c>
      <c r="N4145" t="s">
        <v>103</v>
      </c>
      <c r="O4145">
        <v>86</v>
      </c>
    </row>
    <row r="4146" spans="1:15" x14ac:dyDescent="0.25">
      <c r="A4146" t="s">
        <v>11023</v>
      </c>
      <c r="B4146" t="s">
        <v>101</v>
      </c>
      <c r="C4146" t="s">
        <v>34</v>
      </c>
      <c r="D4146">
        <v>2002</v>
      </c>
      <c r="E4146" t="s">
        <v>11022</v>
      </c>
      <c r="F4146">
        <v>5.2</v>
      </c>
      <c r="G4146">
        <v>62000</v>
      </c>
      <c r="H4146" t="s">
        <v>994</v>
      </c>
      <c r="I4146" t="s">
        <v>994</v>
      </c>
      <c r="J4146" t="s">
        <v>9974</v>
      </c>
      <c r="K4146" t="s">
        <v>7</v>
      </c>
      <c r="L4146">
        <v>38000000</v>
      </c>
      <c r="M4146">
        <v>119723358</v>
      </c>
      <c r="N4146" t="s">
        <v>1991</v>
      </c>
      <c r="O4146">
        <v>100</v>
      </c>
    </row>
    <row r="4147" spans="1:15" x14ac:dyDescent="0.25">
      <c r="A4147" t="s">
        <v>11021</v>
      </c>
      <c r="B4147" t="s">
        <v>101</v>
      </c>
      <c r="C4147" t="s">
        <v>11</v>
      </c>
      <c r="D4147">
        <v>2002</v>
      </c>
      <c r="E4147" t="s">
        <v>10759</v>
      </c>
      <c r="F4147">
        <v>6.6</v>
      </c>
      <c r="G4147">
        <v>22000</v>
      </c>
      <c r="H4147" t="s">
        <v>8270</v>
      </c>
      <c r="I4147" t="s">
        <v>11020</v>
      </c>
      <c r="J4147" t="s">
        <v>11019</v>
      </c>
      <c r="K4147" t="s">
        <v>7</v>
      </c>
      <c r="L4147">
        <v>15000000</v>
      </c>
      <c r="M4147">
        <v>19344615</v>
      </c>
      <c r="N4147" t="s">
        <v>119</v>
      </c>
      <c r="O4147">
        <v>90</v>
      </c>
    </row>
    <row r="4148" spans="1:15" x14ac:dyDescent="0.25">
      <c r="A4148" t="s">
        <v>11018</v>
      </c>
      <c r="B4148" t="s">
        <v>915</v>
      </c>
      <c r="C4148" t="s">
        <v>11</v>
      </c>
      <c r="D4148">
        <v>2002</v>
      </c>
      <c r="E4148" t="s">
        <v>10849</v>
      </c>
      <c r="F4148">
        <v>6.9</v>
      </c>
      <c r="G4148">
        <v>33000</v>
      </c>
      <c r="H4148" t="s">
        <v>3274</v>
      </c>
      <c r="I4148" t="s">
        <v>6657</v>
      </c>
      <c r="J4148" t="s">
        <v>7427</v>
      </c>
      <c r="K4148" t="s">
        <v>7</v>
      </c>
      <c r="L4148">
        <v>22000000</v>
      </c>
      <c r="M4148">
        <v>80693537</v>
      </c>
      <c r="N4148" t="s">
        <v>11017</v>
      </c>
      <c r="O4148">
        <v>127</v>
      </c>
    </row>
    <row r="4149" spans="1:15" x14ac:dyDescent="0.25">
      <c r="A4149" t="s">
        <v>11016</v>
      </c>
      <c r="B4149" t="s">
        <v>41</v>
      </c>
      <c r="C4149" t="s">
        <v>87</v>
      </c>
      <c r="D4149">
        <v>2002</v>
      </c>
      <c r="E4149" t="s">
        <v>11015</v>
      </c>
      <c r="F4149">
        <v>6.2</v>
      </c>
      <c r="G4149">
        <v>54000</v>
      </c>
      <c r="H4149" t="s">
        <v>11014</v>
      </c>
      <c r="I4149" t="s">
        <v>6828</v>
      </c>
      <c r="J4149" t="s">
        <v>1865</v>
      </c>
      <c r="K4149" t="s">
        <v>7</v>
      </c>
      <c r="L4149">
        <v>50000000</v>
      </c>
      <c r="M4149">
        <v>56714147</v>
      </c>
      <c r="N4149" t="s">
        <v>138</v>
      </c>
      <c r="O4149">
        <v>115</v>
      </c>
    </row>
    <row r="4150" spans="1:15" x14ac:dyDescent="0.25">
      <c r="A4150" t="s">
        <v>11013</v>
      </c>
      <c r="B4150" t="s">
        <v>41</v>
      </c>
      <c r="C4150" t="s">
        <v>11</v>
      </c>
      <c r="D4150">
        <v>2002</v>
      </c>
      <c r="E4150" t="s">
        <v>10841</v>
      </c>
      <c r="F4150">
        <v>6.3</v>
      </c>
      <c r="G4150">
        <v>51000</v>
      </c>
      <c r="H4150" t="s">
        <v>7821</v>
      </c>
      <c r="I4150" t="s">
        <v>11012</v>
      </c>
      <c r="J4150" t="s">
        <v>1878</v>
      </c>
      <c r="K4150" t="s">
        <v>7</v>
      </c>
      <c r="L4150">
        <v>70000000</v>
      </c>
      <c r="M4150">
        <v>32287044</v>
      </c>
      <c r="N4150" t="s">
        <v>10569</v>
      </c>
      <c r="O4150">
        <v>125</v>
      </c>
    </row>
    <row r="4151" spans="1:15" x14ac:dyDescent="0.25">
      <c r="A4151" t="s">
        <v>11011</v>
      </c>
      <c r="B4151" t="s">
        <v>101</v>
      </c>
      <c r="C4151" t="s">
        <v>100</v>
      </c>
      <c r="D4151">
        <v>2002</v>
      </c>
      <c r="E4151" t="s">
        <v>9325</v>
      </c>
      <c r="F4151">
        <v>6.7</v>
      </c>
      <c r="G4151">
        <v>50000</v>
      </c>
      <c r="H4151" t="s">
        <v>11010</v>
      </c>
      <c r="I4151" t="s">
        <v>7675</v>
      </c>
      <c r="J4151" t="s">
        <v>7674</v>
      </c>
      <c r="K4151" t="s">
        <v>562</v>
      </c>
      <c r="M4151">
        <v>128027976</v>
      </c>
      <c r="N4151" t="s">
        <v>561</v>
      </c>
      <c r="O4151">
        <v>107</v>
      </c>
    </row>
    <row r="4152" spans="1:15" x14ac:dyDescent="0.25">
      <c r="A4152" t="s">
        <v>11009</v>
      </c>
      <c r="B4152" t="s">
        <v>41</v>
      </c>
      <c r="C4152" t="s">
        <v>24</v>
      </c>
      <c r="D4152">
        <v>2002</v>
      </c>
      <c r="E4152" t="s">
        <v>10759</v>
      </c>
      <c r="F4152">
        <v>3.6</v>
      </c>
      <c r="G4152">
        <v>16000</v>
      </c>
      <c r="H4152" t="s">
        <v>940</v>
      </c>
      <c r="I4152" t="s">
        <v>940</v>
      </c>
      <c r="J4152" t="s">
        <v>6042</v>
      </c>
      <c r="K4152" t="s">
        <v>265</v>
      </c>
      <c r="L4152">
        <v>10000000</v>
      </c>
      <c r="M4152">
        <v>1036520</v>
      </c>
      <c r="N4152" t="s">
        <v>777</v>
      </c>
      <c r="O4152">
        <v>89</v>
      </c>
    </row>
    <row r="4153" spans="1:15" x14ac:dyDescent="0.25">
      <c r="A4153" t="s">
        <v>11008</v>
      </c>
      <c r="B4153" t="s">
        <v>41</v>
      </c>
      <c r="C4153" t="s">
        <v>24</v>
      </c>
      <c r="D4153">
        <v>2002</v>
      </c>
      <c r="E4153" t="s">
        <v>11007</v>
      </c>
      <c r="F4153">
        <v>6.6</v>
      </c>
      <c r="G4153">
        <v>34000</v>
      </c>
      <c r="H4153" t="s">
        <v>11006</v>
      </c>
      <c r="I4153" t="s">
        <v>11006</v>
      </c>
      <c r="J4153" t="s">
        <v>11005</v>
      </c>
      <c r="K4153" t="s">
        <v>7</v>
      </c>
      <c r="L4153">
        <v>500000</v>
      </c>
      <c r="M4153">
        <v>264349</v>
      </c>
      <c r="N4153" t="s">
        <v>11004</v>
      </c>
      <c r="O4153">
        <v>93</v>
      </c>
    </row>
    <row r="4154" spans="1:15" x14ac:dyDescent="0.25">
      <c r="A4154" t="s">
        <v>11003</v>
      </c>
      <c r="B4154" t="s">
        <v>68</v>
      </c>
      <c r="C4154" t="s">
        <v>11</v>
      </c>
      <c r="D4154">
        <v>2002</v>
      </c>
      <c r="E4154" t="s">
        <v>11002</v>
      </c>
      <c r="F4154">
        <v>6.1</v>
      </c>
      <c r="G4154">
        <v>37000</v>
      </c>
      <c r="H4154" t="s">
        <v>1459</v>
      </c>
      <c r="I4154" t="s">
        <v>7140</v>
      </c>
      <c r="J4154" t="s">
        <v>671</v>
      </c>
      <c r="K4154" t="s">
        <v>7</v>
      </c>
      <c r="L4154">
        <v>60000000</v>
      </c>
      <c r="M4154">
        <v>52323400</v>
      </c>
      <c r="N4154" t="s">
        <v>103</v>
      </c>
      <c r="O4154">
        <v>104</v>
      </c>
    </row>
    <row r="4155" spans="1:15" x14ac:dyDescent="0.25">
      <c r="A4155" t="s">
        <v>11001</v>
      </c>
      <c r="B4155" t="s">
        <v>68</v>
      </c>
      <c r="C4155" t="s">
        <v>24</v>
      </c>
      <c r="D4155">
        <v>2002</v>
      </c>
      <c r="E4155" t="s">
        <v>11000</v>
      </c>
      <c r="F4155">
        <v>4.5999999999999996</v>
      </c>
      <c r="G4155">
        <v>6400</v>
      </c>
      <c r="H4155" t="s">
        <v>10999</v>
      </c>
      <c r="I4155" t="s">
        <v>10998</v>
      </c>
      <c r="J4155" t="s">
        <v>10997</v>
      </c>
      <c r="K4155" t="s">
        <v>7</v>
      </c>
      <c r="L4155">
        <v>15600000</v>
      </c>
      <c r="M4155">
        <v>13802599</v>
      </c>
      <c r="N4155" t="s">
        <v>6260</v>
      </c>
      <c r="O4155">
        <v>91</v>
      </c>
    </row>
    <row r="4156" spans="1:15" x14ac:dyDescent="0.25">
      <c r="A4156" t="s">
        <v>10996</v>
      </c>
      <c r="B4156" t="s">
        <v>68</v>
      </c>
      <c r="C4156" t="s">
        <v>11</v>
      </c>
      <c r="D4156">
        <v>2002</v>
      </c>
      <c r="E4156" t="s">
        <v>10888</v>
      </c>
      <c r="F4156">
        <v>6.1</v>
      </c>
      <c r="G4156">
        <v>19000</v>
      </c>
      <c r="H4156" t="s">
        <v>7614</v>
      </c>
      <c r="I4156" t="s">
        <v>10995</v>
      </c>
      <c r="J4156" t="s">
        <v>1865</v>
      </c>
      <c r="K4156" t="s">
        <v>7</v>
      </c>
      <c r="L4156">
        <v>27000000</v>
      </c>
      <c r="M4156">
        <v>73839240</v>
      </c>
      <c r="N4156" t="s">
        <v>10994</v>
      </c>
      <c r="O4156">
        <v>116</v>
      </c>
    </row>
    <row r="4157" spans="1:15" x14ac:dyDescent="0.25">
      <c r="A4157" t="s">
        <v>10993</v>
      </c>
      <c r="B4157" t="s">
        <v>41</v>
      </c>
      <c r="C4157" t="s">
        <v>87</v>
      </c>
      <c r="D4157">
        <v>2002</v>
      </c>
      <c r="E4157" t="s">
        <v>10245</v>
      </c>
      <c r="F4157">
        <v>7.3</v>
      </c>
      <c r="G4157">
        <v>41000</v>
      </c>
      <c r="H4157" t="s">
        <v>2165</v>
      </c>
      <c r="I4157" t="s">
        <v>812</v>
      </c>
      <c r="J4157" t="s">
        <v>3651</v>
      </c>
      <c r="K4157" t="s">
        <v>265</v>
      </c>
      <c r="L4157">
        <v>10000000</v>
      </c>
      <c r="M4157">
        <v>13904766</v>
      </c>
      <c r="N4157" t="s">
        <v>717</v>
      </c>
      <c r="O4157">
        <v>97</v>
      </c>
    </row>
    <row r="4158" spans="1:15" x14ac:dyDescent="0.25">
      <c r="A4158" t="s">
        <v>10992</v>
      </c>
      <c r="B4158" t="s">
        <v>41</v>
      </c>
      <c r="C4158" t="s">
        <v>34</v>
      </c>
      <c r="D4158">
        <v>2002</v>
      </c>
      <c r="E4158" t="s">
        <v>10991</v>
      </c>
      <c r="F4158">
        <v>7.1</v>
      </c>
      <c r="G4158">
        <v>11000</v>
      </c>
      <c r="H4158" t="s">
        <v>1283</v>
      </c>
      <c r="I4158" t="s">
        <v>10990</v>
      </c>
      <c r="J4158" t="s">
        <v>10989</v>
      </c>
      <c r="K4158" t="s">
        <v>7</v>
      </c>
      <c r="M4158">
        <v>3116526</v>
      </c>
      <c r="N4158" t="s">
        <v>1991</v>
      </c>
      <c r="O4158">
        <v>97</v>
      </c>
    </row>
    <row r="4159" spans="1:15" x14ac:dyDescent="0.25">
      <c r="A4159" t="s">
        <v>10988</v>
      </c>
      <c r="B4159" t="s">
        <v>68</v>
      </c>
      <c r="C4159" t="s">
        <v>34</v>
      </c>
      <c r="D4159">
        <v>2002</v>
      </c>
      <c r="E4159" t="s">
        <v>10987</v>
      </c>
      <c r="F4159">
        <v>5.4</v>
      </c>
      <c r="G4159">
        <v>81000</v>
      </c>
      <c r="H4159" t="s">
        <v>10986</v>
      </c>
      <c r="I4159" t="s">
        <v>1441</v>
      </c>
      <c r="J4159" t="s">
        <v>2277</v>
      </c>
      <c r="K4159" t="s">
        <v>7</v>
      </c>
      <c r="L4159">
        <v>60000000</v>
      </c>
      <c r="M4159">
        <v>104391623</v>
      </c>
      <c r="N4159" t="s">
        <v>10985</v>
      </c>
      <c r="O4159">
        <v>98</v>
      </c>
    </row>
    <row r="4160" spans="1:15" x14ac:dyDescent="0.25">
      <c r="A4160" t="s">
        <v>10984</v>
      </c>
      <c r="B4160" t="s">
        <v>68</v>
      </c>
      <c r="C4160" t="s">
        <v>11</v>
      </c>
      <c r="D4160">
        <v>2002</v>
      </c>
      <c r="E4160" t="s">
        <v>10725</v>
      </c>
      <c r="F4160">
        <v>5.0999999999999996</v>
      </c>
      <c r="G4160">
        <v>19000</v>
      </c>
      <c r="H4160" t="s">
        <v>9372</v>
      </c>
      <c r="I4160" t="s">
        <v>10983</v>
      </c>
      <c r="J4160" t="s">
        <v>10847</v>
      </c>
      <c r="K4160" t="s">
        <v>7</v>
      </c>
      <c r="L4160">
        <v>10000000</v>
      </c>
      <c r="M4160">
        <v>34411240</v>
      </c>
      <c r="N4160" t="s">
        <v>890</v>
      </c>
      <c r="O4160">
        <v>85</v>
      </c>
    </row>
    <row r="4161" spans="1:15" x14ac:dyDescent="0.25">
      <c r="A4161" t="s">
        <v>10982</v>
      </c>
      <c r="B4161" t="s">
        <v>41</v>
      </c>
      <c r="C4161" t="s">
        <v>11</v>
      </c>
      <c r="D4161">
        <v>2002</v>
      </c>
      <c r="E4161" t="s">
        <v>10296</v>
      </c>
      <c r="F4161">
        <v>7.9</v>
      </c>
      <c r="G4161">
        <v>106000</v>
      </c>
      <c r="H4161" t="s">
        <v>2774</v>
      </c>
      <c r="I4161" t="s">
        <v>2774</v>
      </c>
      <c r="J4161" t="s">
        <v>10981</v>
      </c>
      <c r="K4161" t="s">
        <v>578</v>
      </c>
      <c r="M4161">
        <v>64790996</v>
      </c>
      <c r="N4161" t="s">
        <v>10189</v>
      </c>
      <c r="O4161">
        <v>112</v>
      </c>
    </row>
    <row r="4162" spans="1:15" x14ac:dyDescent="0.25">
      <c r="A4162" t="s">
        <v>10980</v>
      </c>
      <c r="B4162" t="s">
        <v>41</v>
      </c>
      <c r="C4162" t="s">
        <v>87</v>
      </c>
      <c r="D4162">
        <v>2002</v>
      </c>
      <c r="E4162" t="s">
        <v>10979</v>
      </c>
      <c r="F4162">
        <v>7.8</v>
      </c>
      <c r="G4162">
        <v>43000</v>
      </c>
      <c r="H4162" t="s">
        <v>10978</v>
      </c>
      <c r="I4162" t="s">
        <v>10978</v>
      </c>
      <c r="J4162" t="s">
        <v>10977</v>
      </c>
      <c r="K4162" t="s">
        <v>1130</v>
      </c>
      <c r="M4162">
        <v>1007747</v>
      </c>
      <c r="N4162" t="s">
        <v>10976</v>
      </c>
      <c r="O4162">
        <v>109</v>
      </c>
    </row>
    <row r="4163" spans="1:15" x14ac:dyDescent="0.25">
      <c r="A4163" t="s">
        <v>10975</v>
      </c>
      <c r="B4163" t="s">
        <v>68</v>
      </c>
      <c r="C4163" t="s">
        <v>24</v>
      </c>
      <c r="D4163">
        <v>2002</v>
      </c>
      <c r="E4163" t="s">
        <v>10930</v>
      </c>
      <c r="F4163">
        <v>5.3</v>
      </c>
      <c r="G4163">
        <v>17000</v>
      </c>
      <c r="H4163" t="s">
        <v>2042</v>
      </c>
      <c r="I4163" t="s">
        <v>10411</v>
      </c>
      <c r="J4163" t="s">
        <v>10974</v>
      </c>
      <c r="K4163" t="s">
        <v>332</v>
      </c>
      <c r="L4163">
        <v>29000000</v>
      </c>
      <c r="M4163">
        <v>20146150</v>
      </c>
      <c r="N4163" t="s">
        <v>10973</v>
      </c>
      <c r="O4163">
        <v>99</v>
      </c>
    </row>
    <row r="4164" spans="1:15" x14ac:dyDescent="0.25">
      <c r="A4164" t="s">
        <v>10972</v>
      </c>
      <c r="B4164" t="s">
        <v>68</v>
      </c>
      <c r="C4164" t="s">
        <v>11</v>
      </c>
      <c r="D4164">
        <v>2002</v>
      </c>
      <c r="E4164" t="s">
        <v>10968</v>
      </c>
      <c r="F4164">
        <v>6.7</v>
      </c>
      <c r="G4164">
        <v>61000</v>
      </c>
      <c r="H4164" t="s">
        <v>2247</v>
      </c>
      <c r="I4164" t="s">
        <v>10971</v>
      </c>
      <c r="J4164" t="s">
        <v>96</v>
      </c>
      <c r="K4164" t="s">
        <v>265</v>
      </c>
      <c r="L4164">
        <v>100000000</v>
      </c>
      <c r="M4164">
        <v>65716126</v>
      </c>
      <c r="N4164" t="s">
        <v>10970</v>
      </c>
      <c r="O4164">
        <v>138</v>
      </c>
    </row>
    <row r="4165" spans="1:15" x14ac:dyDescent="0.25">
      <c r="A4165" t="s">
        <v>10969</v>
      </c>
      <c r="B4165" t="s">
        <v>101</v>
      </c>
      <c r="C4165" t="s">
        <v>73</v>
      </c>
      <c r="D4165">
        <v>2002</v>
      </c>
      <c r="E4165" t="s">
        <v>10968</v>
      </c>
      <c r="F4165">
        <v>5.5</v>
      </c>
      <c r="G4165">
        <v>51000</v>
      </c>
      <c r="H4165" t="s">
        <v>4216</v>
      </c>
      <c r="I4165" t="s">
        <v>10967</v>
      </c>
      <c r="J4165" t="s">
        <v>10966</v>
      </c>
      <c r="K4165" t="s">
        <v>7</v>
      </c>
      <c r="L4165">
        <v>120000000</v>
      </c>
      <c r="M4165">
        <v>169956806</v>
      </c>
      <c r="N4165" t="s">
        <v>114</v>
      </c>
      <c r="O4165">
        <v>77</v>
      </c>
    </row>
    <row r="4166" spans="1:15" x14ac:dyDescent="0.25">
      <c r="A4166" t="s">
        <v>10965</v>
      </c>
      <c r="B4166" t="s">
        <v>41</v>
      </c>
      <c r="C4166" t="s">
        <v>24</v>
      </c>
      <c r="D4166">
        <v>2002</v>
      </c>
      <c r="E4166" t="s">
        <v>10787</v>
      </c>
      <c r="F4166">
        <v>6.9</v>
      </c>
      <c r="G4166">
        <v>32000</v>
      </c>
      <c r="H4166" t="s">
        <v>3201</v>
      </c>
      <c r="I4166" t="s">
        <v>3201</v>
      </c>
      <c r="J4166" t="s">
        <v>10964</v>
      </c>
      <c r="K4166" t="s">
        <v>7</v>
      </c>
      <c r="L4166">
        <v>9000000</v>
      </c>
      <c r="M4166">
        <v>6919198</v>
      </c>
      <c r="N4166" t="s">
        <v>9348</v>
      </c>
      <c r="O4166">
        <v>98</v>
      </c>
    </row>
    <row r="4167" spans="1:15" x14ac:dyDescent="0.25">
      <c r="A4167" t="s">
        <v>10963</v>
      </c>
      <c r="B4167" t="s">
        <v>41</v>
      </c>
      <c r="C4167" t="s">
        <v>409</v>
      </c>
      <c r="D4167">
        <v>2002</v>
      </c>
      <c r="E4167" t="s">
        <v>10762</v>
      </c>
      <c r="F4167">
        <v>7.3</v>
      </c>
      <c r="G4167">
        <v>34000</v>
      </c>
      <c r="H4167" t="s">
        <v>6474</v>
      </c>
      <c r="I4167" t="s">
        <v>2133</v>
      </c>
      <c r="J4167" t="s">
        <v>1174</v>
      </c>
      <c r="K4167" t="s">
        <v>265</v>
      </c>
      <c r="M4167">
        <v>2801397</v>
      </c>
      <c r="N4167" t="s">
        <v>10062</v>
      </c>
      <c r="O4167">
        <v>117</v>
      </c>
    </row>
    <row r="4168" spans="1:15" x14ac:dyDescent="0.25">
      <c r="A4168" t="s">
        <v>10962</v>
      </c>
      <c r="B4168" t="s">
        <v>68</v>
      </c>
      <c r="C4168" t="s">
        <v>34</v>
      </c>
      <c r="D4168">
        <v>2002</v>
      </c>
      <c r="E4168" t="s">
        <v>10933</v>
      </c>
      <c r="F4168">
        <v>3.1</v>
      </c>
      <c r="G4168">
        <v>26000</v>
      </c>
      <c r="H4168" t="s">
        <v>10485</v>
      </c>
      <c r="I4168" t="s">
        <v>10961</v>
      </c>
      <c r="J4168" t="s">
        <v>10960</v>
      </c>
      <c r="K4168" t="s">
        <v>7</v>
      </c>
      <c r="L4168">
        <v>70000000</v>
      </c>
      <c r="M4168">
        <v>25852764</v>
      </c>
      <c r="N4168" t="s">
        <v>133</v>
      </c>
      <c r="O4168">
        <v>98</v>
      </c>
    </row>
    <row r="4169" spans="1:15" x14ac:dyDescent="0.25">
      <c r="A4169" t="s">
        <v>10959</v>
      </c>
      <c r="B4169" t="s">
        <v>41</v>
      </c>
      <c r="C4169" t="s">
        <v>11</v>
      </c>
      <c r="D4169">
        <v>2002</v>
      </c>
      <c r="E4169" t="s">
        <v>10958</v>
      </c>
      <c r="F4169">
        <v>6.5</v>
      </c>
      <c r="G4169">
        <v>68000</v>
      </c>
      <c r="H4169" t="s">
        <v>2214</v>
      </c>
      <c r="I4169" t="s">
        <v>10957</v>
      </c>
      <c r="J4169" t="s">
        <v>2678</v>
      </c>
      <c r="K4169" t="s">
        <v>7</v>
      </c>
      <c r="L4169">
        <v>45000000</v>
      </c>
      <c r="M4169">
        <v>94935764</v>
      </c>
      <c r="N4169" t="s">
        <v>108</v>
      </c>
      <c r="O4169">
        <v>98</v>
      </c>
    </row>
    <row r="4170" spans="1:15" x14ac:dyDescent="0.25">
      <c r="A4170" t="s">
        <v>10956</v>
      </c>
      <c r="B4170" t="s">
        <v>68</v>
      </c>
      <c r="C4170" t="s">
        <v>11</v>
      </c>
      <c r="D4170">
        <v>2002</v>
      </c>
      <c r="E4170" t="s">
        <v>10759</v>
      </c>
      <c r="F4170">
        <v>7.1</v>
      </c>
      <c r="G4170">
        <v>30000</v>
      </c>
      <c r="H4170" t="s">
        <v>10955</v>
      </c>
      <c r="I4170" t="s">
        <v>10954</v>
      </c>
      <c r="J4170" t="s">
        <v>7011</v>
      </c>
      <c r="K4170" t="s">
        <v>7</v>
      </c>
      <c r="L4170">
        <v>16000000</v>
      </c>
      <c r="M4170">
        <v>21672284</v>
      </c>
      <c r="N4170" t="s">
        <v>138</v>
      </c>
      <c r="O4170">
        <v>109</v>
      </c>
    </row>
    <row r="4171" spans="1:15" x14ac:dyDescent="0.25">
      <c r="A4171" t="s">
        <v>10953</v>
      </c>
      <c r="B4171" t="s">
        <v>41</v>
      </c>
      <c r="C4171" t="s">
        <v>34</v>
      </c>
      <c r="D4171">
        <v>2002</v>
      </c>
      <c r="E4171" t="s">
        <v>10858</v>
      </c>
      <c r="F4171">
        <v>6.2</v>
      </c>
      <c r="G4171">
        <v>21000</v>
      </c>
      <c r="H4171" t="s">
        <v>5134</v>
      </c>
      <c r="I4171" t="s">
        <v>10952</v>
      </c>
      <c r="J4171" t="s">
        <v>10951</v>
      </c>
      <c r="K4171" t="s">
        <v>7</v>
      </c>
      <c r="L4171">
        <v>40000000</v>
      </c>
      <c r="M4171">
        <v>2622015</v>
      </c>
      <c r="N4171" t="s">
        <v>1991</v>
      </c>
      <c r="O4171">
        <v>105</v>
      </c>
    </row>
    <row r="4172" spans="1:15" x14ac:dyDescent="0.25">
      <c r="A4172" t="s">
        <v>10950</v>
      </c>
      <c r="B4172" t="s">
        <v>68</v>
      </c>
      <c r="C4172" t="s">
        <v>24</v>
      </c>
      <c r="D4172">
        <v>2002</v>
      </c>
      <c r="E4172" t="s">
        <v>10949</v>
      </c>
      <c r="F4172">
        <v>6.5</v>
      </c>
      <c r="G4172">
        <v>20000</v>
      </c>
      <c r="H4172" t="s">
        <v>5760</v>
      </c>
      <c r="I4172" t="s">
        <v>10948</v>
      </c>
      <c r="J4172" t="s">
        <v>8405</v>
      </c>
      <c r="K4172" t="s">
        <v>7</v>
      </c>
      <c r="L4172">
        <v>40000000</v>
      </c>
      <c r="M4172">
        <v>8493890</v>
      </c>
      <c r="N4172" t="s">
        <v>6122</v>
      </c>
      <c r="O4172">
        <v>85</v>
      </c>
    </row>
    <row r="4173" spans="1:15" x14ac:dyDescent="0.25">
      <c r="A4173" t="s">
        <v>10947</v>
      </c>
      <c r="B4173" t="s">
        <v>68</v>
      </c>
      <c r="C4173" t="s">
        <v>11</v>
      </c>
      <c r="D4173">
        <v>2002</v>
      </c>
      <c r="E4173" t="s">
        <v>10552</v>
      </c>
      <c r="F4173">
        <v>7.4</v>
      </c>
      <c r="G4173">
        <v>45000</v>
      </c>
      <c r="H4173" t="s">
        <v>2178</v>
      </c>
      <c r="I4173" t="s">
        <v>2178</v>
      </c>
      <c r="J4173" t="s">
        <v>599</v>
      </c>
      <c r="K4173" t="s">
        <v>7</v>
      </c>
      <c r="L4173">
        <v>13500000</v>
      </c>
      <c r="M4173">
        <v>29027914</v>
      </c>
      <c r="N4173" t="s">
        <v>1072</v>
      </c>
      <c r="O4173">
        <v>107</v>
      </c>
    </row>
    <row r="4174" spans="1:15" x14ac:dyDescent="0.25">
      <c r="A4174" t="s">
        <v>10946</v>
      </c>
      <c r="B4174" t="s">
        <v>41</v>
      </c>
      <c r="C4174" t="s">
        <v>24</v>
      </c>
      <c r="D4174">
        <v>2002</v>
      </c>
      <c r="E4174" t="s">
        <v>10180</v>
      </c>
      <c r="F4174">
        <v>7</v>
      </c>
      <c r="G4174">
        <v>47000</v>
      </c>
      <c r="H4174" t="s">
        <v>5570</v>
      </c>
      <c r="I4174" t="s">
        <v>10945</v>
      </c>
      <c r="J4174" t="s">
        <v>10944</v>
      </c>
      <c r="K4174" t="s">
        <v>7</v>
      </c>
      <c r="L4174">
        <v>1000000</v>
      </c>
      <c r="M4174">
        <v>1239183</v>
      </c>
      <c r="N4174" t="s">
        <v>10943</v>
      </c>
      <c r="O4174">
        <v>92</v>
      </c>
    </row>
    <row r="4175" spans="1:15" x14ac:dyDescent="0.25">
      <c r="A4175" t="s">
        <v>10942</v>
      </c>
      <c r="B4175" t="s">
        <v>68</v>
      </c>
      <c r="C4175" t="s">
        <v>24</v>
      </c>
      <c r="D4175">
        <v>2002</v>
      </c>
      <c r="E4175" t="s">
        <v>10930</v>
      </c>
      <c r="F4175">
        <v>6.1</v>
      </c>
      <c r="G4175">
        <v>59000</v>
      </c>
      <c r="H4175" t="s">
        <v>5054</v>
      </c>
      <c r="I4175" t="s">
        <v>5054</v>
      </c>
      <c r="J4175" t="s">
        <v>3476</v>
      </c>
      <c r="K4175" t="s">
        <v>7</v>
      </c>
      <c r="L4175">
        <v>10000000</v>
      </c>
      <c r="M4175">
        <v>19576023</v>
      </c>
      <c r="N4175" t="s">
        <v>666</v>
      </c>
      <c r="O4175">
        <v>117</v>
      </c>
    </row>
    <row r="4176" spans="1:15" x14ac:dyDescent="0.25">
      <c r="A4176" t="s">
        <v>10941</v>
      </c>
      <c r="B4176" t="s">
        <v>41</v>
      </c>
      <c r="C4176" t="s">
        <v>409</v>
      </c>
      <c r="D4176">
        <v>2002</v>
      </c>
      <c r="E4176" t="s">
        <v>10876</v>
      </c>
      <c r="F4176">
        <v>6.6</v>
      </c>
      <c r="G4176">
        <v>13000</v>
      </c>
      <c r="H4176" t="s">
        <v>2284</v>
      </c>
      <c r="I4176" t="s">
        <v>10940</v>
      </c>
      <c r="J4176" t="s">
        <v>2141</v>
      </c>
      <c r="K4176" t="s">
        <v>7</v>
      </c>
      <c r="L4176">
        <v>7000000</v>
      </c>
      <c r="M4176">
        <v>2704951</v>
      </c>
      <c r="N4176" t="s">
        <v>10939</v>
      </c>
      <c r="O4176">
        <v>105</v>
      </c>
    </row>
    <row r="4177" spans="1:15" x14ac:dyDescent="0.25">
      <c r="A4177" t="s">
        <v>10938</v>
      </c>
      <c r="B4177" t="s">
        <v>41</v>
      </c>
      <c r="C4177" t="s">
        <v>34</v>
      </c>
      <c r="D4177">
        <v>2002</v>
      </c>
      <c r="E4177" t="s">
        <v>10937</v>
      </c>
      <c r="F4177">
        <v>6.4</v>
      </c>
      <c r="G4177">
        <v>43000</v>
      </c>
      <c r="H4177" t="s">
        <v>1244</v>
      </c>
      <c r="I4177" t="s">
        <v>10936</v>
      </c>
      <c r="J4177" t="s">
        <v>1244</v>
      </c>
      <c r="K4177" t="s">
        <v>7</v>
      </c>
      <c r="L4177">
        <v>50000000</v>
      </c>
      <c r="M4177">
        <v>31794718</v>
      </c>
      <c r="N4177" t="s">
        <v>10935</v>
      </c>
      <c r="O4177">
        <v>110</v>
      </c>
    </row>
    <row r="4178" spans="1:15" x14ac:dyDescent="0.25">
      <c r="A4178" t="s">
        <v>10934</v>
      </c>
      <c r="B4178" t="s">
        <v>41</v>
      </c>
      <c r="C4178" t="s">
        <v>34</v>
      </c>
      <c r="D4178">
        <v>2002</v>
      </c>
      <c r="E4178" t="s">
        <v>10933</v>
      </c>
      <c r="F4178">
        <v>5.5</v>
      </c>
      <c r="G4178">
        <v>73000</v>
      </c>
      <c r="H4178" t="s">
        <v>8928</v>
      </c>
      <c r="I4178" t="s">
        <v>10932</v>
      </c>
      <c r="J4178" t="s">
        <v>3674</v>
      </c>
      <c r="K4178" t="s">
        <v>7</v>
      </c>
      <c r="L4178">
        <v>85000000</v>
      </c>
      <c r="M4178">
        <v>78382433</v>
      </c>
      <c r="N4178" t="s">
        <v>138</v>
      </c>
      <c r="O4178">
        <v>108</v>
      </c>
    </row>
    <row r="4179" spans="1:15" x14ac:dyDescent="0.25">
      <c r="A4179" t="s">
        <v>10931</v>
      </c>
      <c r="B4179" t="s">
        <v>41</v>
      </c>
      <c r="C4179" t="s">
        <v>34</v>
      </c>
      <c r="D4179">
        <v>2002</v>
      </c>
      <c r="E4179" t="s">
        <v>10930</v>
      </c>
      <c r="F4179">
        <v>6.2</v>
      </c>
      <c r="G4179">
        <v>30000</v>
      </c>
      <c r="H4179" t="s">
        <v>5664</v>
      </c>
      <c r="I4179" t="s">
        <v>10929</v>
      </c>
      <c r="J4179" t="s">
        <v>10050</v>
      </c>
      <c r="K4179" t="s">
        <v>7</v>
      </c>
      <c r="L4179">
        <v>20000000</v>
      </c>
      <c r="M4179">
        <v>14946150</v>
      </c>
      <c r="N4179" t="s">
        <v>10928</v>
      </c>
      <c r="O4179">
        <v>94</v>
      </c>
    </row>
    <row r="4180" spans="1:15" x14ac:dyDescent="0.25">
      <c r="A4180" t="s">
        <v>10927</v>
      </c>
      <c r="B4180" t="s">
        <v>41</v>
      </c>
      <c r="C4180" t="s">
        <v>87</v>
      </c>
      <c r="D4180">
        <v>2002</v>
      </c>
      <c r="E4180" t="s">
        <v>10926</v>
      </c>
      <c r="F4180">
        <v>7.1</v>
      </c>
      <c r="G4180">
        <v>30000</v>
      </c>
      <c r="H4180" t="s">
        <v>2536</v>
      </c>
      <c r="I4180" t="s">
        <v>6828</v>
      </c>
      <c r="J4180" t="s">
        <v>9765</v>
      </c>
      <c r="K4180" t="s">
        <v>7</v>
      </c>
      <c r="L4180">
        <v>18000000</v>
      </c>
      <c r="M4180">
        <v>1073198</v>
      </c>
      <c r="N4180" t="s">
        <v>6977</v>
      </c>
      <c r="O4180">
        <v>103</v>
      </c>
    </row>
    <row r="4181" spans="1:15" x14ac:dyDescent="0.25">
      <c r="A4181" t="s">
        <v>10925</v>
      </c>
      <c r="B4181" t="s">
        <v>41</v>
      </c>
      <c r="C4181" t="s">
        <v>5</v>
      </c>
      <c r="D4181">
        <v>2002</v>
      </c>
      <c r="E4181" t="s">
        <v>10924</v>
      </c>
      <c r="F4181">
        <v>6.7</v>
      </c>
      <c r="G4181">
        <v>42000</v>
      </c>
      <c r="H4181" t="s">
        <v>8609</v>
      </c>
      <c r="I4181" t="s">
        <v>8609</v>
      </c>
      <c r="J4181" t="s">
        <v>10923</v>
      </c>
      <c r="K4181" t="s">
        <v>197</v>
      </c>
      <c r="L4181">
        <v>3500000</v>
      </c>
      <c r="M4181">
        <v>3657876</v>
      </c>
      <c r="N4181" t="s">
        <v>10922</v>
      </c>
      <c r="O4181">
        <v>92</v>
      </c>
    </row>
    <row r="4182" spans="1:15" x14ac:dyDescent="0.25">
      <c r="A4182" t="s">
        <v>10921</v>
      </c>
      <c r="B4182" t="s">
        <v>68</v>
      </c>
      <c r="C4182" t="s">
        <v>24</v>
      </c>
      <c r="D4182">
        <v>2002</v>
      </c>
      <c r="E4182" t="s">
        <v>10920</v>
      </c>
      <c r="F4182">
        <v>6.3</v>
      </c>
      <c r="G4182">
        <v>30000</v>
      </c>
      <c r="H4182" t="s">
        <v>697</v>
      </c>
      <c r="I4182" t="s">
        <v>10919</v>
      </c>
      <c r="J4182" t="s">
        <v>2160</v>
      </c>
      <c r="K4182" t="s">
        <v>7</v>
      </c>
      <c r="L4182">
        <v>12000000</v>
      </c>
      <c r="M4182">
        <v>77063924</v>
      </c>
      <c r="N4182" t="s">
        <v>704</v>
      </c>
      <c r="O4182">
        <v>102</v>
      </c>
    </row>
    <row r="4183" spans="1:15" x14ac:dyDescent="0.25">
      <c r="A4183" t="s">
        <v>10918</v>
      </c>
      <c r="B4183" t="s">
        <v>68</v>
      </c>
      <c r="C4183" t="s">
        <v>11</v>
      </c>
      <c r="D4183">
        <v>2002</v>
      </c>
      <c r="E4183" t="s">
        <v>10218</v>
      </c>
      <c r="F4183">
        <v>7.5</v>
      </c>
      <c r="G4183">
        <v>40000</v>
      </c>
      <c r="H4183" t="s">
        <v>2261</v>
      </c>
      <c r="I4183" t="s">
        <v>2261</v>
      </c>
      <c r="J4183" t="s">
        <v>10917</v>
      </c>
      <c r="K4183" t="s">
        <v>1031</v>
      </c>
      <c r="L4183">
        <v>3500000</v>
      </c>
      <c r="M4183">
        <v>41062976</v>
      </c>
      <c r="N4183" t="s">
        <v>10916</v>
      </c>
      <c r="O4183">
        <v>101</v>
      </c>
    </row>
    <row r="4184" spans="1:15" x14ac:dyDescent="0.25">
      <c r="A4184" t="s">
        <v>10915</v>
      </c>
      <c r="B4184" t="s">
        <v>101</v>
      </c>
      <c r="C4184" t="s">
        <v>100</v>
      </c>
      <c r="D4184">
        <v>2002</v>
      </c>
      <c r="E4184" t="s">
        <v>10368</v>
      </c>
      <c r="F4184">
        <v>7.4</v>
      </c>
      <c r="G4184">
        <v>28000</v>
      </c>
      <c r="H4184" t="s">
        <v>4638</v>
      </c>
      <c r="I4184" t="s">
        <v>10914</v>
      </c>
      <c r="J4184" t="s">
        <v>10913</v>
      </c>
      <c r="K4184" t="s">
        <v>504</v>
      </c>
      <c r="L4184">
        <v>6000000</v>
      </c>
      <c r="M4184">
        <v>16217411</v>
      </c>
      <c r="N4184" t="s">
        <v>10912</v>
      </c>
      <c r="O4184">
        <v>94</v>
      </c>
    </row>
    <row r="4185" spans="1:15" x14ac:dyDescent="0.25">
      <c r="A4185" t="s">
        <v>10911</v>
      </c>
      <c r="B4185" t="s">
        <v>41</v>
      </c>
      <c r="C4185" t="s">
        <v>34</v>
      </c>
      <c r="D4185">
        <v>2002</v>
      </c>
      <c r="E4185" t="s">
        <v>10762</v>
      </c>
      <c r="F4185">
        <v>6.2</v>
      </c>
      <c r="G4185">
        <v>23000</v>
      </c>
      <c r="H4185" t="s">
        <v>10910</v>
      </c>
      <c r="I4185" t="s">
        <v>10909</v>
      </c>
      <c r="J4185" t="s">
        <v>3529</v>
      </c>
      <c r="K4185" t="s">
        <v>7</v>
      </c>
      <c r="L4185">
        <v>30000000</v>
      </c>
      <c r="M4185">
        <v>13414416</v>
      </c>
      <c r="N4185" t="s">
        <v>114</v>
      </c>
      <c r="O4185">
        <v>106</v>
      </c>
    </row>
    <row r="4186" spans="1:15" x14ac:dyDescent="0.25">
      <c r="A4186" t="s">
        <v>10908</v>
      </c>
      <c r="B4186" t="s">
        <v>41</v>
      </c>
      <c r="C4186" t="s">
        <v>87</v>
      </c>
      <c r="D4186">
        <v>2002</v>
      </c>
      <c r="E4186" t="s">
        <v>10552</v>
      </c>
      <c r="F4186">
        <v>7.1</v>
      </c>
      <c r="G4186">
        <v>39000</v>
      </c>
      <c r="H4186" t="s">
        <v>1879</v>
      </c>
      <c r="I4186" t="s">
        <v>1879</v>
      </c>
      <c r="J4186" t="s">
        <v>10907</v>
      </c>
      <c r="K4186" t="s">
        <v>7</v>
      </c>
      <c r="L4186">
        <v>6500000</v>
      </c>
      <c r="M4186">
        <v>12633747</v>
      </c>
      <c r="N4186" t="s">
        <v>108</v>
      </c>
      <c r="O4186">
        <v>105</v>
      </c>
    </row>
    <row r="4187" spans="1:15" x14ac:dyDescent="0.25">
      <c r="A4187" t="s">
        <v>10906</v>
      </c>
      <c r="B4187" t="s">
        <v>68</v>
      </c>
      <c r="C4187" t="s">
        <v>11</v>
      </c>
      <c r="D4187">
        <v>2002</v>
      </c>
      <c r="E4187" t="s">
        <v>9677</v>
      </c>
      <c r="F4187">
        <v>7.7</v>
      </c>
      <c r="G4187">
        <v>41000</v>
      </c>
      <c r="H4187" t="s">
        <v>6219</v>
      </c>
      <c r="I4187" t="s">
        <v>6219</v>
      </c>
      <c r="J4187" t="s">
        <v>5895</v>
      </c>
      <c r="K4187" t="s">
        <v>612</v>
      </c>
      <c r="M4187">
        <v>25382911</v>
      </c>
      <c r="N4187" t="s">
        <v>10905</v>
      </c>
      <c r="O4187">
        <v>105</v>
      </c>
    </row>
    <row r="4188" spans="1:15" x14ac:dyDescent="0.25">
      <c r="A4188" t="s">
        <v>10904</v>
      </c>
      <c r="B4188" t="s">
        <v>41</v>
      </c>
      <c r="C4188" t="s">
        <v>87</v>
      </c>
      <c r="D4188">
        <v>2002</v>
      </c>
      <c r="E4188" t="s">
        <v>10500</v>
      </c>
      <c r="F4188">
        <v>6.6</v>
      </c>
      <c r="G4188">
        <v>21000</v>
      </c>
      <c r="H4188" t="s">
        <v>10419</v>
      </c>
      <c r="I4188" t="s">
        <v>7929</v>
      </c>
      <c r="J4188" t="s">
        <v>8537</v>
      </c>
      <c r="K4188" t="s">
        <v>7</v>
      </c>
      <c r="L4188">
        <v>15000000</v>
      </c>
      <c r="M4188">
        <v>12150301</v>
      </c>
      <c r="N4188" t="s">
        <v>10903</v>
      </c>
      <c r="O4188">
        <v>118</v>
      </c>
    </row>
    <row r="4189" spans="1:15" x14ac:dyDescent="0.25">
      <c r="A4189" t="s">
        <v>10902</v>
      </c>
      <c r="B4189" t="s">
        <v>41</v>
      </c>
      <c r="C4189" t="s">
        <v>409</v>
      </c>
      <c r="D4189">
        <v>2002</v>
      </c>
      <c r="E4189" t="s">
        <v>10901</v>
      </c>
      <c r="F4189">
        <v>5.6</v>
      </c>
      <c r="G4189">
        <v>9700</v>
      </c>
      <c r="H4189" t="s">
        <v>10900</v>
      </c>
      <c r="I4189" t="s">
        <v>1563</v>
      </c>
      <c r="J4189" t="s">
        <v>1778</v>
      </c>
      <c r="K4189" t="s">
        <v>7</v>
      </c>
      <c r="L4189">
        <v>250000</v>
      </c>
      <c r="M4189">
        <v>144008</v>
      </c>
      <c r="N4189" t="s">
        <v>10899</v>
      </c>
      <c r="O4189">
        <v>101</v>
      </c>
    </row>
    <row r="4190" spans="1:15" x14ac:dyDescent="0.25">
      <c r="A4190" t="s">
        <v>10898</v>
      </c>
      <c r="B4190" t="s">
        <v>41</v>
      </c>
      <c r="C4190" t="s">
        <v>24</v>
      </c>
      <c r="D4190">
        <v>2002</v>
      </c>
      <c r="E4190" t="s">
        <v>10444</v>
      </c>
      <c r="F4190">
        <v>4.9000000000000004</v>
      </c>
      <c r="G4190">
        <v>31000</v>
      </c>
      <c r="H4190" t="s">
        <v>10897</v>
      </c>
      <c r="I4190" t="s">
        <v>10897</v>
      </c>
      <c r="J4190" t="s">
        <v>5488</v>
      </c>
      <c r="K4190" t="s">
        <v>7</v>
      </c>
      <c r="L4190">
        <v>20000000</v>
      </c>
      <c r="M4190">
        <v>15020293</v>
      </c>
      <c r="N4190" t="s">
        <v>10896</v>
      </c>
      <c r="O4190">
        <v>94</v>
      </c>
    </row>
    <row r="4191" spans="1:15" x14ac:dyDescent="0.25">
      <c r="A4191" t="s">
        <v>10895</v>
      </c>
      <c r="B4191" t="s">
        <v>41</v>
      </c>
      <c r="C4191" t="s">
        <v>11</v>
      </c>
      <c r="D4191">
        <v>2002</v>
      </c>
      <c r="E4191" t="s">
        <v>10218</v>
      </c>
      <c r="F4191">
        <v>7.7</v>
      </c>
      <c r="G4191">
        <v>26000</v>
      </c>
      <c r="H4191" t="s">
        <v>5894</v>
      </c>
      <c r="I4191" t="s">
        <v>5894</v>
      </c>
      <c r="J4191" t="s">
        <v>10894</v>
      </c>
      <c r="K4191" t="s">
        <v>612</v>
      </c>
      <c r="M4191">
        <v>21107578</v>
      </c>
      <c r="N4191" t="s">
        <v>10893</v>
      </c>
      <c r="O4191">
        <v>114</v>
      </c>
    </row>
    <row r="4192" spans="1:15" x14ac:dyDescent="0.25">
      <c r="A4192" t="s">
        <v>10892</v>
      </c>
      <c r="B4192" t="s">
        <v>101</v>
      </c>
      <c r="C4192" t="s">
        <v>100</v>
      </c>
      <c r="D4192">
        <v>2002</v>
      </c>
      <c r="E4192" t="s">
        <v>10891</v>
      </c>
      <c r="F4192">
        <v>7.1</v>
      </c>
      <c r="G4192">
        <v>12000</v>
      </c>
      <c r="H4192" t="s">
        <v>8692</v>
      </c>
      <c r="I4192" t="s">
        <v>7105</v>
      </c>
      <c r="J4192" t="s">
        <v>2503</v>
      </c>
      <c r="K4192" t="s">
        <v>265</v>
      </c>
      <c r="L4192">
        <v>10000000</v>
      </c>
      <c r="M4192">
        <v>3651462</v>
      </c>
      <c r="N4192" t="s">
        <v>10890</v>
      </c>
      <c r="O4192">
        <v>132</v>
      </c>
    </row>
    <row r="4193" spans="1:15" x14ac:dyDescent="0.25">
      <c r="A4193" t="s">
        <v>10889</v>
      </c>
      <c r="B4193" t="s">
        <v>68</v>
      </c>
      <c r="C4193" t="s">
        <v>34</v>
      </c>
      <c r="D4193">
        <v>2002</v>
      </c>
      <c r="E4193" t="s">
        <v>10888</v>
      </c>
      <c r="F4193">
        <v>5.6</v>
      </c>
      <c r="G4193">
        <v>45000</v>
      </c>
      <c r="H4193" t="s">
        <v>5997</v>
      </c>
      <c r="I4193" t="s">
        <v>10887</v>
      </c>
      <c r="J4193" t="s">
        <v>5628</v>
      </c>
      <c r="K4193" t="s">
        <v>7</v>
      </c>
      <c r="L4193">
        <v>70000000</v>
      </c>
      <c r="M4193">
        <v>66200782</v>
      </c>
      <c r="N4193" t="s">
        <v>6122</v>
      </c>
      <c r="O4193">
        <v>116</v>
      </c>
    </row>
    <row r="4194" spans="1:15" x14ac:dyDescent="0.25">
      <c r="A4194" t="s">
        <v>10886</v>
      </c>
      <c r="B4194" t="s">
        <v>41</v>
      </c>
      <c r="C4194" t="s">
        <v>24</v>
      </c>
      <c r="D4194">
        <v>2002</v>
      </c>
      <c r="E4194" t="s">
        <v>10787</v>
      </c>
      <c r="F4194">
        <v>7.1</v>
      </c>
      <c r="G4194">
        <v>30000</v>
      </c>
      <c r="H4194" t="s">
        <v>2371</v>
      </c>
      <c r="I4194" t="s">
        <v>2371</v>
      </c>
      <c r="J4194" t="s">
        <v>10247</v>
      </c>
      <c r="K4194" t="s">
        <v>562</v>
      </c>
      <c r="M4194">
        <v>42426583</v>
      </c>
      <c r="N4194" t="s">
        <v>10885</v>
      </c>
      <c r="O4194">
        <v>111</v>
      </c>
    </row>
    <row r="4195" spans="1:15" x14ac:dyDescent="0.25">
      <c r="A4195" t="s">
        <v>10884</v>
      </c>
      <c r="B4195" t="s">
        <v>41</v>
      </c>
      <c r="C4195" t="s">
        <v>11</v>
      </c>
      <c r="D4195">
        <v>2002</v>
      </c>
      <c r="E4195" t="s">
        <v>10883</v>
      </c>
      <c r="F4195">
        <v>6.8</v>
      </c>
      <c r="G4195">
        <v>36000</v>
      </c>
      <c r="H4195" t="s">
        <v>4348</v>
      </c>
      <c r="I4195" t="s">
        <v>9182</v>
      </c>
      <c r="J4195" t="s">
        <v>4683</v>
      </c>
      <c r="K4195" t="s">
        <v>95</v>
      </c>
      <c r="L4195">
        <v>10000000</v>
      </c>
      <c r="M4195">
        <v>5808941</v>
      </c>
      <c r="N4195" t="s">
        <v>10882</v>
      </c>
      <c r="O4195">
        <v>98</v>
      </c>
    </row>
    <row r="4196" spans="1:15" x14ac:dyDescent="0.25">
      <c r="A4196" t="s">
        <v>10881</v>
      </c>
      <c r="B4196" t="s">
        <v>101</v>
      </c>
      <c r="C4196" t="s">
        <v>100</v>
      </c>
      <c r="D4196">
        <v>2002</v>
      </c>
      <c r="E4196" t="s">
        <v>10880</v>
      </c>
      <c r="F4196">
        <v>5.2</v>
      </c>
      <c r="G4196">
        <v>26000</v>
      </c>
      <c r="H4196" t="s">
        <v>6647</v>
      </c>
      <c r="I4196" t="s">
        <v>10069</v>
      </c>
      <c r="J4196" t="s">
        <v>5488</v>
      </c>
      <c r="K4196" t="s">
        <v>95</v>
      </c>
      <c r="L4196">
        <v>33000000</v>
      </c>
      <c r="M4196">
        <v>115035090</v>
      </c>
      <c r="N4196" t="s">
        <v>119</v>
      </c>
      <c r="O4196">
        <v>99</v>
      </c>
    </row>
    <row r="4197" spans="1:15" x14ac:dyDescent="0.25">
      <c r="A4197" t="s">
        <v>10879</v>
      </c>
      <c r="B4197" t="s">
        <v>41</v>
      </c>
      <c r="C4197" t="s">
        <v>11</v>
      </c>
      <c r="D4197">
        <v>2002</v>
      </c>
      <c r="E4197" t="s">
        <v>10345</v>
      </c>
      <c r="F4197">
        <v>7.1</v>
      </c>
      <c r="G4197">
        <v>27000</v>
      </c>
      <c r="H4197" t="s">
        <v>4638</v>
      </c>
      <c r="I4197" t="s">
        <v>10878</v>
      </c>
      <c r="J4197" t="s">
        <v>2412</v>
      </c>
      <c r="K4197" t="s">
        <v>265</v>
      </c>
      <c r="L4197">
        <v>30000000</v>
      </c>
      <c r="M4197">
        <v>27674124</v>
      </c>
      <c r="N4197" t="s">
        <v>3464</v>
      </c>
      <c r="O4197">
        <v>101</v>
      </c>
    </row>
    <row r="4198" spans="1:15" x14ac:dyDescent="0.25">
      <c r="A4198" t="s">
        <v>10877</v>
      </c>
      <c r="B4198" t="s">
        <v>915</v>
      </c>
      <c r="C4198" t="s">
        <v>24</v>
      </c>
      <c r="D4198">
        <v>2002</v>
      </c>
      <c r="E4198" t="s">
        <v>10876</v>
      </c>
      <c r="F4198">
        <v>5.7</v>
      </c>
      <c r="G4198">
        <v>52000</v>
      </c>
      <c r="H4198" t="s">
        <v>6727</v>
      </c>
      <c r="I4198" t="s">
        <v>4504</v>
      </c>
      <c r="J4198" t="s">
        <v>8405</v>
      </c>
      <c r="K4198" t="s">
        <v>7</v>
      </c>
      <c r="L4198">
        <v>65000000</v>
      </c>
      <c r="M4198">
        <v>172855065</v>
      </c>
      <c r="N4198" t="s">
        <v>119</v>
      </c>
      <c r="O4198">
        <v>104</v>
      </c>
    </row>
    <row r="4199" spans="1:15" x14ac:dyDescent="0.25">
      <c r="A4199" t="s">
        <v>10875</v>
      </c>
      <c r="B4199" t="s">
        <v>41</v>
      </c>
      <c r="C4199" t="s">
        <v>11</v>
      </c>
      <c r="D4199">
        <v>2002</v>
      </c>
      <c r="E4199" t="s">
        <v>10269</v>
      </c>
      <c r="F4199">
        <v>6.4</v>
      </c>
      <c r="G4199">
        <v>16000</v>
      </c>
      <c r="H4199" t="s">
        <v>6805</v>
      </c>
      <c r="I4199" t="s">
        <v>6805</v>
      </c>
      <c r="J4199" t="s">
        <v>2654</v>
      </c>
      <c r="K4199" t="s">
        <v>7</v>
      </c>
      <c r="M4199">
        <v>4412203</v>
      </c>
      <c r="N4199" t="s">
        <v>598</v>
      </c>
      <c r="O4199">
        <v>103</v>
      </c>
    </row>
    <row r="4200" spans="1:15" x14ac:dyDescent="0.25">
      <c r="A4200" t="s">
        <v>10874</v>
      </c>
      <c r="B4200" t="s">
        <v>41</v>
      </c>
      <c r="C4200" t="s">
        <v>24</v>
      </c>
      <c r="D4200">
        <v>2002</v>
      </c>
      <c r="E4200" t="s">
        <v>10873</v>
      </c>
      <c r="F4200">
        <v>5.4</v>
      </c>
      <c r="G4200">
        <v>14000</v>
      </c>
      <c r="H4200" t="s">
        <v>10872</v>
      </c>
      <c r="I4200" t="s">
        <v>10253</v>
      </c>
      <c r="J4200" t="s">
        <v>10871</v>
      </c>
      <c r="K4200" t="s">
        <v>95</v>
      </c>
      <c r="L4200">
        <v>14000000</v>
      </c>
      <c r="M4200">
        <v>6413915</v>
      </c>
      <c r="N4200" t="s">
        <v>10271</v>
      </c>
      <c r="O4200">
        <v>86</v>
      </c>
    </row>
    <row r="4201" spans="1:15" x14ac:dyDescent="0.25">
      <c r="A4201" t="s">
        <v>10870</v>
      </c>
      <c r="B4201" t="s">
        <v>41</v>
      </c>
      <c r="C4201" t="s">
        <v>24</v>
      </c>
      <c r="D4201">
        <v>2002</v>
      </c>
      <c r="E4201" t="s">
        <v>10869</v>
      </c>
      <c r="F4201">
        <v>5.5</v>
      </c>
      <c r="G4201">
        <v>14000</v>
      </c>
      <c r="H4201" t="s">
        <v>10868</v>
      </c>
      <c r="I4201" t="s">
        <v>10867</v>
      </c>
      <c r="J4201" t="s">
        <v>9189</v>
      </c>
      <c r="K4201" t="s">
        <v>7</v>
      </c>
      <c r="L4201">
        <v>12000000</v>
      </c>
      <c r="M4201">
        <v>12517488</v>
      </c>
      <c r="N4201" t="s">
        <v>10866</v>
      </c>
      <c r="O4201">
        <v>93</v>
      </c>
    </row>
    <row r="4202" spans="1:15" x14ac:dyDescent="0.25">
      <c r="A4202" t="s">
        <v>10865</v>
      </c>
      <c r="B4202" t="s">
        <v>915</v>
      </c>
      <c r="C4202" t="s">
        <v>24</v>
      </c>
      <c r="D4202">
        <v>2002</v>
      </c>
      <c r="E4202" t="s">
        <v>10864</v>
      </c>
      <c r="F4202">
        <v>4.2</v>
      </c>
      <c r="G4202">
        <v>5200</v>
      </c>
      <c r="H4202" t="s">
        <v>10863</v>
      </c>
      <c r="I4202" t="s">
        <v>1791</v>
      </c>
      <c r="J4202" t="s">
        <v>10626</v>
      </c>
      <c r="K4202" t="s">
        <v>7</v>
      </c>
      <c r="L4202">
        <v>35000000</v>
      </c>
      <c r="M4202">
        <v>18012097</v>
      </c>
      <c r="N4202" t="s">
        <v>119</v>
      </c>
      <c r="O4202">
        <v>88</v>
      </c>
    </row>
    <row r="4203" spans="1:15" x14ac:dyDescent="0.25">
      <c r="A4203" t="s">
        <v>10862</v>
      </c>
      <c r="B4203" t="s">
        <v>41</v>
      </c>
      <c r="C4203" t="s">
        <v>34</v>
      </c>
      <c r="D4203">
        <v>2002</v>
      </c>
      <c r="E4203" t="s">
        <v>10861</v>
      </c>
      <c r="F4203">
        <v>5.9</v>
      </c>
      <c r="G4203">
        <v>13000</v>
      </c>
      <c r="H4203" t="s">
        <v>10082</v>
      </c>
      <c r="I4203" t="s">
        <v>10860</v>
      </c>
      <c r="J4203" t="s">
        <v>2160</v>
      </c>
      <c r="K4203" t="s">
        <v>7</v>
      </c>
      <c r="L4203">
        <v>15000000</v>
      </c>
      <c r="M4203">
        <v>26306533</v>
      </c>
      <c r="N4203" t="s">
        <v>666</v>
      </c>
      <c r="O4203">
        <v>95</v>
      </c>
    </row>
    <row r="4204" spans="1:15" x14ac:dyDescent="0.25">
      <c r="A4204" t="s">
        <v>10859</v>
      </c>
      <c r="B4204" t="s">
        <v>68</v>
      </c>
      <c r="C4204" t="s">
        <v>11</v>
      </c>
      <c r="D4204">
        <v>2002</v>
      </c>
      <c r="E4204" t="s">
        <v>10858</v>
      </c>
      <c r="F4204">
        <v>4.9000000000000004</v>
      </c>
      <c r="G4204">
        <v>9400</v>
      </c>
      <c r="H4204" t="s">
        <v>105</v>
      </c>
      <c r="I4204" t="s">
        <v>105</v>
      </c>
      <c r="J4204" t="s">
        <v>6540</v>
      </c>
      <c r="K4204" t="s">
        <v>7</v>
      </c>
      <c r="L4204">
        <v>25000000</v>
      </c>
      <c r="M4204">
        <v>12302219</v>
      </c>
      <c r="N4204" t="s">
        <v>108</v>
      </c>
      <c r="O4204">
        <v>99</v>
      </c>
    </row>
    <row r="4205" spans="1:15" x14ac:dyDescent="0.25">
      <c r="A4205" t="s">
        <v>10857</v>
      </c>
      <c r="B4205" t="s">
        <v>41</v>
      </c>
      <c r="C4205" t="s">
        <v>100</v>
      </c>
      <c r="D4205">
        <v>2002</v>
      </c>
      <c r="E4205" t="s">
        <v>10856</v>
      </c>
      <c r="F4205">
        <v>6.1</v>
      </c>
      <c r="G4205">
        <v>18000</v>
      </c>
      <c r="H4205" t="s">
        <v>1418</v>
      </c>
      <c r="I4205" t="s">
        <v>2457</v>
      </c>
      <c r="J4205" t="s">
        <v>2457</v>
      </c>
      <c r="K4205" t="s">
        <v>7</v>
      </c>
      <c r="L4205">
        <v>3500000</v>
      </c>
      <c r="M4205">
        <v>254683</v>
      </c>
      <c r="N4205" t="s">
        <v>10855</v>
      </c>
      <c r="O4205">
        <v>103</v>
      </c>
    </row>
    <row r="4206" spans="1:15" x14ac:dyDescent="0.25">
      <c r="A4206" t="s">
        <v>10854</v>
      </c>
      <c r="B4206" t="s">
        <v>41</v>
      </c>
      <c r="C4206" t="s">
        <v>24</v>
      </c>
      <c r="D4206">
        <v>2002</v>
      </c>
      <c r="E4206" t="s">
        <v>10279</v>
      </c>
      <c r="F4206">
        <v>7.3</v>
      </c>
      <c r="G4206">
        <v>40000</v>
      </c>
      <c r="H4206" t="s">
        <v>10853</v>
      </c>
      <c r="I4206" t="s">
        <v>10853</v>
      </c>
      <c r="J4206" t="s">
        <v>10852</v>
      </c>
      <c r="K4206" t="s">
        <v>562</v>
      </c>
      <c r="M4206">
        <v>33272835</v>
      </c>
      <c r="N4206" t="s">
        <v>10851</v>
      </c>
      <c r="O4206">
        <v>122</v>
      </c>
    </row>
    <row r="4207" spans="1:15" x14ac:dyDescent="0.25">
      <c r="A4207" t="s">
        <v>10850</v>
      </c>
      <c r="B4207" t="s">
        <v>101</v>
      </c>
      <c r="C4207" t="s">
        <v>34</v>
      </c>
      <c r="D4207">
        <v>2002</v>
      </c>
      <c r="E4207" t="s">
        <v>10849</v>
      </c>
      <c r="F4207">
        <v>5.2</v>
      </c>
      <c r="G4207">
        <v>14000</v>
      </c>
      <c r="H4207" t="s">
        <v>9842</v>
      </c>
      <c r="I4207" t="s">
        <v>10848</v>
      </c>
      <c r="J4207" t="s">
        <v>10847</v>
      </c>
      <c r="K4207" t="s">
        <v>7</v>
      </c>
      <c r="L4207">
        <v>26000000</v>
      </c>
      <c r="M4207">
        <v>38793283</v>
      </c>
      <c r="N4207" t="s">
        <v>108</v>
      </c>
      <c r="O4207">
        <v>94</v>
      </c>
    </row>
    <row r="4208" spans="1:15" x14ac:dyDescent="0.25">
      <c r="A4208" t="s">
        <v>10846</v>
      </c>
      <c r="B4208" t="s">
        <v>41</v>
      </c>
      <c r="C4208" t="s">
        <v>24</v>
      </c>
      <c r="D4208">
        <v>2002</v>
      </c>
      <c r="E4208" t="s">
        <v>10845</v>
      </c>
      <c r="F4208">
        <v>6.1</v>
      </c>
      <c r="G4208">
        <v>8600</v>
      </c>
      <c r="H4208" t="s">
        <v>10844</v>
      </c>
      <c r="I4208" t="s">
        <v>10843</v>
      </c>
      <c r="J4208" t="s">
        <v>7269</v>
      </c>
      <c r="K4208" t="s">
        <v>7</v>
      </c>
      <c r="M4208">
        <v>308552</v>
      </c>
      <c r="N4208" t="s">
        <v>2514</v>
      </c>
      <c r="O4208">
        <v>113</v>
      </c>
    </row>
    <row r="4209" spans="1:15" x14ac:dyDescent="0.25">
      <c r="A4209" t="s">
        <v>10842</v>
      </c>
      <c r="B4209" t="s">
        <v>915</v>
      </c>
      <c r="C4209" t="s">
        <v>73</v>
      </c>
      <c r="D4209">
        <v>2002</v>
      </c>
      <c r="E4209" t="s">
        <v>10841</v>
      </c>
      <c r="F4209">
        <v>5.8</v>
      </c>
      <c r="G4209">
        <v>19000</v>
      </c>
      <c r="H4209" t="s">
        <v>10840</v>
      </c>
      <c r="I4209" t="s">
        <v>10839</v>
      </c>
      <c r="J4209" t="s">
        <v>10838</v>
      </c>
      <c r="K4209" t="s">
        <v>7</v>
      </c>
      <c r="L4209">
        <v>20000000</v>
      </c>
      <c r="M4209">
        <v>115121981</v>
      </c>
      <c r="N4209" t="s">
        <v>10293</v>
      </c>
      <c r="O4209">
        <v>72</v>
      </c>
    </row>
    <row r="4210" spans="1:15" x14ac:dyDescent="0.25">
      <c r="A4210" t="s">
        <v>10837</v>
      </c>
      <c r="B4210" t="s">
        <v>52</v>
      </c>
      <c r="C4210" t="s">
        <v>11</v>
      </c>
      <c r="D4210">
        <v>2002</v>
      </c>
      <c r="E4210" t="s">
        <v>10836</v>
      </c>
      <c r="F4210">
        <v>7.4</v>
      </c>
      <c r="G4210">
        <v>20000</v>
      </c>
      <c r="H4210" t="s">
        <v>10835</v>
      </c>
      <c r="I4210" t="s">
        <v>10834</v>
      </c>
      <c r="J4210" t="s">
        <v>10833</v>
      </c>
      <c r="K4210" t="s">
        <v>2080</v>
      </c>
      <c r="M4210">
        <v>8690168</v>
      </c>
      <c r="N4210" t="s">
        <v>10832</v>
      </c>
      <c r="O4210">
        <v>99</v>
      </c>
    </row>
    <row r="4211" spans="1:15" x14ac:dyDescent="0.25">
      <c r="A4211" t="s">
        <v>10831</v>
      </c>
      <c r="B4211" t="s">
        <v>41</v>
      </c>
      <c r="C4211" t="s">
        <v>24</v>
      </c>
      <c r="D4211">
        <v>2002</v>
      </c>
      <c r="E4211" t="s">
        <v>10461</v>
      </c>
      <c r="F4211">
        <v>6.9</v>
      </c>
      <c r="G4211">
        <v>9700</v>
      </c>
      <c r="H4211" t="s">
        <v>10830</v>
      </c>
      <c r="I4211" t="s">
        <v>10830</v>
      </c>
      <c r="J4211" t="s">
        <v>10830</v>
      </c>
      <c r="K4211" t="s">
        <v>7</v>
      </c>
      <c r="L4211">
        <v>4000000</v>
      </c>
      <c r="M4211">
        <v>563711</v>
      </c>
      <c r="N4211" t="s">
        <v>2880</v>
      </c>
      <c r="O4211">
        <v>99</v>
      </c>
    </row>
    <row r="4212" spans="1:15" x14ac:dyDescent="0.25">
      <c r="A4212" t="s">
        <v>10829</v>
      </c>
      <c r="B4212" t="s">
        <v>41</v>
      </c>
      <c r="C4212" t="s">
        <v>87</v>
      </c>
      <c r="D4212">
        <v>2002</v>
      </c>
      <c r="E4212" t="s">
        <v>10728</v>
      </c>
      <c r="F4212">
        <v>3.4</v>
      </c>
      <c r="G4212">
        <v>20000</v>
      </c>
      <c r="H4212" t="s">
        <v>10828</v>
      </c>
      <c r="I4212" t="s">
        <v>10827</v>
      </c>
      <c r="J4212" t="s">
        <v>6659</v>
      </c>
      <c r="K4212" t="s">
        <v>265</v>
      </c>
      <c r="L4212">
        <v>40000000</v>
      </c>
      <c r="M4212">
        <v>18902015</v>
      </c>
      <c r="N4212" t="s">
        <v>10173</v>
      </c>
      <c r="O4212">
        <v>101</v>
      </c>
    </row>
    <row r="4213" spans="1:15" x14ac:dyDescent="0.25">
      <c r="A4213" t="s">
        <v>10826</v>
      </c>
      <c r="B4213" t="s">
        <v>41</v>
      </c>
      <c r="C4213" t="s">
        <v>11</v>
      </c>
      <c r="D4213">
        <v>2002</v>
      </c>
      <c r="E4213" t="s">
        <v>10825</v>
      </c>
      <c r="F4213">
        <v>6.8</v>
      </c>
      <c r="G4213">
        <v>9500</v>
      </c>
      <c r="H4213" t="s">
        <v>2586</v>
      </c>
      <c r="I4213" t="s">
        <v>2586</v>
      </c>
      <c r="J4213" t="s">
        <v>10824</v>
      </c>
      <c r="K4213" t="s">
        <v>265</v>
      </c>
      <c r="M4213">
        <v>772336</v>
      </c>
      <c r="N4213" t="s">
        <v>10823</v>
      </c>
      <c r="O4213">
        <v>97</v>
      </c>
    </row>
    <row r="4214" spans="1:15" x14ac:dyDescent="0.25">
      <c r="A4214" t="s">
        <v>4163</v>
      </c>
      <c r="B4214" t="s">
        <v>41</v>
      </c>
      <c r="C4214" t="s">
        <v>87</v>
      </c>
      <c r="D4214">
        <v>2002</v>
      </c>
      <c r="E4214" t="s">
        <v>10822</v>
      </c>
      <c r="F4214">
        <v>5.4</v>
      </c>
      <c r="G4214">
        <v>7100</v>
      </c>
      <c r="H4214" t="s">
        <v>10821</v>
      </c>
      <c r="I4214" t="s">
        <v>10820</v>
      </c>
      <c r="J4214" t="s">
        <v>695</v>
      </c>
      <c r="K4214" t="s">
        <v>332</v>
      </c>
      <c r="L4214">
        <v>12000000</v>
      </c>
      <c r="M4214">
        <v>1440653</v>
      </c>
      <c r="N4214" t="s">
        <v>9797</v>
      </c>
      <c r="O4214">
        <v>97</v>
      </c>
    </row>
    <row r="4215" spans="1:15" x14ac:dyDescent="0.25">
      <c r="A4215" t="s">
        <v>10819</v>
      </c>
      <c r="B4215" t="s">
        <v>68</v>
      </c>
      <c r="C4215" t="s">
        <v>5</v>
      </c>
      <c r="D4215">
        <v>2002</v>
      </c>
      <c r="E4215" t="s">
        <v>9928</v>
      </c>
      <c r="F4215">
        <v>5.4</v>
      </c>
      <c r="G4215">
        <v>19000</v>
      </c>
      <c r="H4215" t="s">
        <v>6998</v>
      </c>
      <c r="I4215" t="s">
        <v>6998</v>
      </c>
      <c r="J4215" t="s">
        <v>10818</v>
      </c>
      <c r="K4215" t="s">
        <v>7</v>
      </c>
      <c r="L4215">
        <v>10600000</v>
      </c>
      <c r="M4215">
        <v>33988736</v>
      </c>
      <c r="N4215" t="s">
        <v>10817</v>
      </c>
      <c r="O4215">
        <v>88</v>
      </c>
    </row>
    <row r="4216" spans="1:15" x14ac:dyDescent="0.25">
      <c r="A4216" t="s">
        <v>10816</v>
      </c>
      <c r="B4216" t="s">
        <v>41</v>
      </c>
      <c r="C4216" t="s">
        <v>24</v>
      </c>
      <c r="D4216">
        <v>2002</v>
      </c>
      <c r="E4216" t="s">
        <v>10815</v>
      </c>
      <c r="F4216">
        <v>5.9</v>
      </c>
      <c r="G4216">
        <v>83000</v>
      </c>
      <c r="H4216" t="s">
        <v>7390</v>
      </c>
      <c r="I4216" t="s">
        <v>3301</v>
      </c>
      <c r="J4216" t="s">
        <v>1004</v>
      </c>
      <c r="K4216" t="s">
        <v>7</v>
      </c>
      <c r="L4216">
        <v>60000000</v>
      </c>
      <c r="M4216">
        <v>55003135</v>
      </c>
      <c r="N4216" t="s">
        <v>138</v>
      </c>
      <c r="O4216">
        <v>96</v>
      </c>
    </row>
    <row r="4217" spans="1:15" x14ac:dyDescent="0.25">
      <c r="A4217" t="s">
        <v>10814</v>
      </c>
      <c r="B4217" t="s">
        <v>41</v>
      </c>
      <c r="C4217" t="s">
        <v>24</v>
      </c>
      <c r="D4217">
        <v>2002</v>
      </c>
      <c r="E4217" t="s">
        <v>10762</v>
      </c>
      <c r="F4217">
        <v>5.6</v>
      </c>
      <c r="G4217">
        <v>15000</v>
      </c>
      <c r="H4217" t="s">
        <v>10813</v>
      </c>
      <c r="I4217" t="s">
        <v>10813</v>
      </c>
      <c r="J4217" t="s">
        <v>3698</v>
      </c>
      <c r="K4217" t="s">
        <v>7</v>
      </c>
      <c r="L4217">
        <v>10000000</v>
      </c>
      <c r="M4217">
        <v>38068353</v>
      </c>
      <c r="N4217" t="s">
        <v>617</v>
      </c>
      <c r="O4217">
        <v>98</v>
      </c>
    </row>
    <row r="4218" spans="1:15" x14ac:dyDescent="0.25">
      <c r="A4218" t="s">
        <v>10812</v>
      </c>
      <c r="B4218" t="s">
        <v>41</v>
      </c>
      <c r="C4218" t="s">
        <v>11</v>
      </c>
      <c r="D4218">
        <v>2002</v>
      </c>
      <c r="E4218" t="s">
        <v>10811</v>
      </c>
      <c r="F4218">
        <v>5.9</v>
      </c>
      <c r="G4218">
        <v>5100</v>
      </c>
      <c r="H4218" t="s">
        <v>2875</v>
      </c>
      <c r="I4218" t="s">
        <v>2875</v>
      </c>
      <c r="J4218" t="s">
        <v>10810</v>
      </c>
      <c r="K4218" t="s">
        <v>562</v>
      </c>
      <c r="M4218">
        <v>462976</v>
      </c>
      <c r="N4218" t="s">
        <v>10809</v>
      </c>
      <c r="O4218">
        <v>129</v>
      </c>
    </row>
    <row r="4219" spans="1:15" x14ac:dyDescent="0.25">
      <c r="A4219" t="s">
        <v>10808</v>
      </c>
      <c r="B4219" t="s">
        <v>101</v>
      </c>
      <c r="C4219" t="s">
        <v>73</v>
      </c>
      <c r="D4219">
        <v>2002</v>
      </c>
      <c r="E4219" t="s">
        <v>10807</v>
      </c>
      <c r="F4219">
        <v>5.6</v>
      </c>
      <c r="G4219">
        <v>14000</v>
      </c>
      <c r="H4219" t="s">
        <v>10806</v>
      </c>
      <c r="I4219" t="s">
        <v>10805</v>
      </c>
      <c r="J4219" t="s">
        <v>10804</v>
      </c>
      <c r="K4219" t="s">
        <v>7</v>
      </c>
      <c r="L4219">
        <v>25000000</v>
      </c>
      <c r="M4219">
        <v>60694737</v>
      </c>
      <c r="N4219" t="s">
        <v>108</v>
      </c>
      <c r="O4219">
        <v>85</v>
      </c>
    </row>
    <row r="4220" spans="1:15" x14ac:dyDescent="0.25">
      <c r="A4220" t="s">
        <v>10803</v>
      </c>
      <c r="B4220" t="s">
        <v>68</v>
      </c>
      <c r="C4220" t="s">
        <v>34</v>
      </c>
      <c r="D4220">
        <v>2002</v>
      </c>
      <c r="E4220" t="s">
        <v>10802</v>
      </c>
      <c r="F4220">
        <v>3.8</v>
      </c>
      <c r="G4220">
        <v>25000</v>
      </c>
      <c r="H4220" t="s">
        <v>10801</v>
      </c>
      <c r="I4220" t="s">
        <v>10800</v>
      </c>
      <c r="J4220" t="s">
        <v>2822</v>
      </c>
      <c r="K4220" t="s">
        <v>7</v>
      </c>
      <c r="L4220">
        <v>100000000</v>
      </c>
      <c r="M4220">
        <v>7103973</v>
      </c>
      <c r="N4220" t="s">
        <v>6977</v>
      </c>
      <c r="O4220">
        <v>95</v>
      </c>
    </row>
    <row r="4221" spans="1:15" x14ac:dyDescent="0.25">
      <c r="A4221" t="s">
        <v>10799</v>
      </c>
      <c r="B4221" t="s">
        <v>41</v>
      </c>
      <c r="C4221" t="s">
        <v>11</v>
      </c>
      <c r="D4221">
        <v>2002</v>
      </c>
      <c r="E4221" t="s">
        <v>10798</v>
      </c>
      <c r="F4221">
        <v>7.6</v>
      </c>
      <c r="G4221">
        <v>24000</v>
      </c>
      <c r="H4221" t="s">
        <v>3303</v>
      </c>
      <c r="I4221" t="s">
        <v>3303</v>
      </c>
      <c r="J4221" t="s">
        <v>10797</v>
      </c>
      <c r="K4221" t="s">
        <v>265</v>
      </c>
      <c r="M4221">
        <v>1758689</v>
      </c>
      <c r="N4221" t="s">
        <v>8345</v>
      </c>
      <c r="O4221">
        <v>107</v>
      </c>
    </row>
    <row r="4222" spans="1:15" x14ac:dyDescent="0.25">
      <c r="A4222" t="s">
        <v>10796</v>
      </c>
      <c r="B4222" t="s">
        <v>68</v>
      </c>
      <c r="C4222" t="s">
        <v>73</v>
      </c>
      <c r="D4222">
        <v>2002</v>
      </c>
      <c r="E4222" t="s">
        <v>10795</v>
      </c>
      <c r="F4222">
        <v>5.3</v>
      </c>
      <c r="G4222">
        <v>22000</v>
      </c>
      <c r="H4222" t="s">
        <v>10794</v>
      </c>
      <c r="I4222" t="s">
        <v>10793</v>
      </c>
      <c r="J4222" t="s">
        <v>1712</v>
      </c>
      <c r="K4222" t="s">
        <v>7</v>
      </c>
      <c r="L4222">
        <v>34000000</v>
      </c>
      <c r="M4222">
        <v>23833131</v>
      </c>
      <c r="N4222" t="s">
        <v>10792</v>
      </c>
      <c r="O4222">
        <v>76</v>
      </c>
    </row>
    <row r="4223" spans="1:15" x14ac:dyDescent="0.25">
      <c r="A4223" t="s">
        <v>10791</v>
      </c>
      <c r="B4223" t="s">
        <v>41</v>
      </c>
      <c r="C4223" t="s">
        <v>24</v>
      </c>
      <c r="D4223">
        <v>2002</v>
      </c>
      <c r="E4223" t="s">
        <v>10790</v>
      </c>
      <c r="F4223">
        <v>4.7</v>
      </c>
      <c r="G4223">
        <v>9500</v>
      </c>
      <c r="H4223" t="s">
        <v>1410</v>
      </c>
      <c r="I4223" t="s">
        <v>10789</v>
      </c>
      <c r="J4223" t="s">
        <v>6748</v>
      </c>
      <c r="K4223" t="s">
        <v>7</v>
      </c>
      <c r="L4223">
        <v>2000000</v>
      </c>
      <c r="M4223">
        <v>3438804</v>
      </c>
      <c r="N4223" t="s">
        <v>3464</v>
      </c>
      <c r="O4223">
        <v>101</v>
      </c>
    </row>
    <row r="4224" spans="1:15" x14ac:dyDescent="0.25">
      <c r="A4224" t="s">
        <v>10788</v>
      </c>
      <c r="B4224" t="s">
        <v>68</v>
      </c>
      <c r="C4224" t="s">
        <v>11</v>
      </c>
      <c r="D4224">
        <v>2002</v>
      </c>
      <c r="E4224" t="s">
        <v>10787</v>
      </c>
      <c r="F4224">
        <v>6.6</v>
      </c>
      <c r="G4224">
        <v>14000</v>
      </c>
      <c r="H4224" t="s">
        <v>7358</v>
      </c>
      <c r="I4224" t="s">
        <v>7358</v>
      </c>
      <c r="J4224" t="s">
        <v>2221</v>
      </c>
      <c r="K4224" t="s">
        <v>7</v>
      </c>
      <c r="L4224">
        <v>21000000</v>
      </c>
      <c r="M4224">
        <v>10011050</v>
      </c>
      <c r="N4224" t="s">
        <v>6122</v>
      </c>
      <c r="O4224">
        <v>117</v>
      </c>
    </row>
    <row r="4225" spans="1:15" x14ac:dyDescent="0.25">
      <c r="A4225" t="s">
        <v>10786</v>
      </c>
      <c r="B4225" t="s">
        <v>68</v>
      </c>
      <c r="C4225" t="s">
        <v>34</v>
      </c>
      <c r="D4225">
        <v>2002</v>
      </c>
      <c r="E4225" t="s">
        <v>10785</v>
      </c>
      <c r="F4225">
        <v>4.5999999999999996</v>
      </c>
      <c r="G4225">
        <v>15000</v>
      </c>
      <c r="H4225" t="s">
        <v>8225</v>
      </c>
      <c r="I4225" t="s">
        <v>8225</v>
      </c>
      <c r="J4225" t="s">
        <v>9939</v>
      </c>
      <c r="K4225" t="s">
        <v>7</v>
      </c>
      <c r="L4225">
        <v>13000000</v>
      </c>
      <c r="M4225">
        <v>19233280</v>
      </c>
      <c r="N4225" t="s">
        <v>777</v>
      </c>
      <c r="O4225">
        <v>98</v>
      </c>
    </row>
    <row r="4226" spans="1:15" x14ac:dyDescent="0.25">
      <c r="A4226" t="s">
        <v>10784</v>
      </c>
      <c r="B4226" t="s">
        <v>68</v>
      </c>
      <c r="C4226" t="s">
        <v>24</v>
      </c>
      <c r="D4226">
        <v>2002</v>
      </c>
      <c r="E4226" t="s">
        <v>10783</v>
      </c>
      <c r="F4226">
        <v>5.8</v>
      </c>
      <c r="G4226">
        <v>24000</v>
      </c>
      <c r="H4226" t="s">
        <v>9409</v>
      </c>
      <c r="I4226" t="s">
        <v>10782</v>
      </c>
      <c r="J4226" t="s">
        <v>806</v>
      </c>
      <c r="K4226" t="s">
        <v>7</v>
      </c>
      <c r="L4226">
        <v>40000000</v>
      </c>
      <c r="M4226">
        <v>16872671</v>
      </c>
      <c r="N4226" t="s">
        <v>877</v>
      </c>
      <c r="O4226">
        <v>103</v>
      </c>
    </row>
    <row r="4227" spans="1:15" x14ac:dyDescent="0.25">
      <c r="A4227" t="s">
        <v>10781</v>
      </c>
      <c r="B4227" t="s">
        <v>68</v>
      </c>
      <c r="C4227" t="s">
        <v>34</v>
      </c>
      <c r="D4227">
        <v>2002</v>
      </c>
      <c r="E4227" t="s">
        <v>10780</v>
      </c>
      <c r="F4227">
        <v>5.5</v>
      </c>
      <c r="G4227">
        <v>61000</v>
      </c>
      <c r="H4227" t="s">
        <v>8891</v>
      </c>
      <c r="I4227" t="s">
        <v>10779</v>
      </c>
      <c r="J4227" t="s">
        <v>1004</v>
      </c>
      <c r="K4227" t="s">
        <v>7</v>
      </c>
      <c r="L4227">
        <v>85000000</v>
      </c>
      <c r="M4227">
        <v>77885672</v>
      </c>
      <c r="N4227" t="s">
        <v>10778</v>
      </c>
      <c r="O4227">
        <v>95</v>
      </c>
    </row>
    <row r="4228" spans="1:15" x14ac:dyDescent="0.25">
      <c r="A4228" t="s">
        <v>10777</v>
      </c>
      <c r="B4228" t="s">
        <v>41</v>
      </c>
      <c r="C4228" t="s">
        <v>11</v>
      </c>
      <c r="D4228">
        <v>2002</v>
      </c>
      <c r="E4228" t="s">
        <v>10776</v>
      </c>
      <c r="F4228">
        <v>7.5</v>
      </c>
      <c r="G4228">
        <v>9800</v>
      </c>
      <c r="H4228" t="s">
        <v>4154</v>
      </c>
      <c r="I4228" t="s">
        <v>4154</v>
      </c>
      <c r="J4228" t="s">
        <v>10775</v>
      </c>
      <c r="K4228" t="s">
        <v>731</v>
      </c>
      <c r="M4228">
        <v>1692272</v>
      </c>
      <c r="N4228" t="s">
        <v>10774</v>
      </c>
      <c r="O4228">
        <v>113</v>
      </c>
    </row>
    <row r="4229" spans="1:15" x14ac:dyDescent="0.25">
      <c r="A4229" t="s">
        <v>10773</v>
      </c>
      <c r="B4229" t="s">
        <v>41</v>
      </c>
      <c r="C4229" t="s">
        <v>409</v>
      </c>
      <c r="D4229">
        <v>2002</v>
      </c>
      <c r="E4229" t="s">
        <v>10772</v>
      </c>
      <c r="F4229">
        <v>5.8</v>
      </c>
      <c r="G4229">
        <v>7300</v>
      </c>
      <c r="H4229" t="s">
        <v>10771</v>
      </c>
      <c r="I4229" t="s">
        <v>10770</v>
      </c>
      <c r="J4229" t="s">
        <v>10769</v>
      </c>
      <c r="K4229" t="s">
        <v>265</v>
      </c>
      <c r="L4229">
        <v>1200000</v>
      </c>
      <c r="M4229">
        <v>68716</v>
      </c>
      <c r="N4229" t="s">
        <v>10768</v>
      </c>
      <c r="O4229">
        <v>99</v>
      </c>
    </row>
    <row r="4230" spans="1:15" x14ac:dyDescent="0.25">
      <c r="A4230" t="s">
        <v>10767</v>
      </c>
      <c r="B4230" t="s">
        <v>41</v>
      </c>
      <c r="C4230" t="s">
        <v>24</v>
      </c>
      <c r="D4230">
        <v>2002</v>
      </c>
      <c r="E4230" t="s">
        <v>10766</v>
      </c>
      <c r="F4230">
        <v>5.6</v>
      </c>
      <c r="G4230">
        <v>2800</v>
      </c>
      <c r="H4230" t="s">
        <v>10765</v>
      </c>
      <c r="I4230" t="s">
        <v>10765</v>
      </c>
      <c r="J4230" t="s">
        <v>10764</v>
      </c>
      <c r="K4230" t="s">
        <v>562</v>
      </c>
      <c r="M4230">
        <v>411830</v>
      </c>
      <c r="N4230" t="s">
        <v>10257</v>
      </c>
      <c r="O4230">
        <v>92</v>
      </c>
    </row>
    <row r="4231" spans="1:15" x14ac:dyDescent="0.25">
      <c r="A4231" t="s">
        <v>10763</v>
      </c>
      <c r="B4231" t="s">
        <v>41</v>
      </c>
      <c r="C4231" t="s">
        <v>34</v>
      </c>
      <c r="D4231">
        <v>2002</v>
      </c>
      <c r="E4231" t="s">
        <v>10762</v>
      </c>
      <c r="F4231">
        <v>3.7</v>
      </c>
      <c r="G4231">
        <v>19000</v>
      </c>
      <c r="H4231" t="s">
        <v>10761</v>
      </c>
      <c r="I4231" t="s">
        <v>10675</v>
      </c>
      <c r="J4231" t="s">
        <v>3567</v>
      </c>
      <c r="K4231" t="s">
        <v>7</v>
      </c>
      <c r="L4231">
        <v>70000000</v>
      </c>
      <c r="M4231">
        <v>20154899</v>
      </c>
      <c r="N4231" t="s">
        <v>9202</v>
      </c>
      <c r="O4231">
        <v>91</v>
      </c>
    </row>
    <row r="4232" spans="1:15" x14ac:dyDescent="0.25">
      <c r="A4232" t="s">
        <v>10760</v>
      </c>
      <c r="B4232" t="s">
        <v>68</v>
      </c>
      <c r="C4232" t="s">
        <v>24</v>
      </c>
      <c r="D4232">
        <v>2002</v>
      </c>
      <c r="E4232" t="s">
        <v>10759</v>
      </c>
      <c r="F4232">
        <v>6.5</v>
      </c>
      <c r="G4232">
        <v>8700</v>
      </c>
      <c r="H4232" t="s">
        <v>3644</v>
      </c>
      <c r="I4232" t="s">
        <v>10758</v>
      </c>
      <c r="J4232" t="s">
        <v>9519</v>
      </c>
      <c r="K4232" t="s">
        <v>7</v>
      </c>
      <c r="L4232">
        <v>8000000</v>
      </c>
      <c r="M4232">
        <v>28316451</v>
      </c>
      <c r="N4232" t="s">
        <v>617</v>
      </c>
      <c r="O4232">
        <v>109</v>
      </c>
    </row>
    <row r="4233" spans="1:15" x14ac:dyDescent="0.25">
      <c r="A4233" t="s">
        <v>10757</v>
      </c>
      <c r="B4233" t="s">
        <v>41</v>
      </c>
      <c r="C4233" t="s">
        <v>34</v>
      </c>
      <c r="D4233">
        <v>2002</v>
      </c>
      <c r="E4233" t="s">
        <v>10756</v>
      </c>
      <c r="F4233">
        <v>5.6</v>
      </c>
      <c r="G4233">
        <v>7100</v>
      </c>
      <c r="H4233" t="s">
        <v>10755</v>
      </c>
      <c r="I4233" t="s">
        <v>10754</v>
      </c>
      <c r="J4233" t="s">
        <v>6659</v>
      </c>
      <c r="K4233" t="s">
        <v>7</v>
      </c>
      <c r="L4233">
        <v>10000000</v>
      </c>
      <c r="M4233">
        <v>6282446</v>
      </c>
      <c r="N4233" t="s">
        <v>10753</v>
      </c>
      <c r="O4233">
        <v>96</v>
      </c>
    </row>
    <row r="4234" spans="1:15" x14ac:dyDescent="0.25">
      <c r="A4234" t="s">
        <v>10752</v>
      </c>
      <c r="B4234" t="s">
        <v>915</v>
      </c>
      <c r="C4234" t="s">
        <v>24</v>
      </c>
      <c r="D4234">
        <v>2002</v>
      </c>
      <c r="E4234" t="s">
        <v>10751</v>
      </c>
      <c r="F4234">
        <v>4.4000000000000004</v>
      </c>
      <c r="G4234">
        <v>7900</v>
      </c>
      <c r="H4234" t="s">
        <v>10750</v>
      </c>
      <c r="I4234" t="s">
        <v>10750</v>
      </c>
      <c r="J4234" t="s">
        <v>10750</v>
      </c>
      <c r="K4234" t="s">
        <v>300</v>
      </c>
      <c r="M4234">
        <v>44310395</v>
      </c>
      <c r="N4234" t="s">
        <v>10749</v>
      </c>
      <c r="O4234">
        <v>108</v>
      </c>
    </row>
    <row r="4235" spans="1:15" x14ac:dyDescent="0.25">
      <c r="A4235" t="s">
        <v>10748</v>
      </c>
      <c r="B4235" t="s">
        <v>68</v>
      </c>
      <c r="C4235" t="s">
        <v>11</v>
      </c>
      <c r="D4235">
        <v>2002</v>
      </c>
      <c r="E4235" t="s">
        <v>10747</v>
      </c>
      <c r="F4235">
        <v>6.9</v>
      </c>
      <c r="G4235">
        <v>17000</v>
      </c>
      <c r="H4235" t="s">
        <v>4488</v>
      </c>
      <c r="I4235" t="s">
        <v>10746</v>
      </c>
      <c r="J4235" t="s">
        <v>6578</v>
      </c>
      <c r="K4235" t="s">
        <v>7</v>
      </c>
      <c r="L4235">
        <v>12500000</v>
      </c>
      <c r="M4235">
        <v>16318449</v>
      </c>
      <c r="N4235" t="s">
        <v>10745</v>
      </c>
      <c r="O4235">
        <v>109</v>
      </c>
    </row>
    <row r="4236" spans="1:15" x14ac:dyDescent="0.25">
      <c r="A4236" t="s">
        <v>10744</v>
      </c>
      <c r="B4236" t="s">
        <v>41</v>
      </c>
      <c r="C4236" t="s">
        <v>11</v>
      </c>
      <c r="D4236">
        <v>2002</v>
      </c>
      <c r="E4236" t="s">
        <v>10743</v>
      </c>
      <c r="F4236">
        <v>7.5</v>
      </c>
      <c r="G4236">
        <v>10000</v>
      </c>
      <c r="H4236" t="s">
        <v>7630</v>
      </c>
      <c r="I4236" t="s">
        <v>7630</v>
      </c>
      <c r="J4236" t="s">
        <v>10742</v>
      </c>
      <c r="K4236" t="s">
        <v>265</v>
      </c>
      <c r="L4236">
        <v>9000000</v>
      </c>
      <c r="M4236">
        <v>2845696</v>
      </c>
      <c r="N4236" t="s">
        <v>9685</v>
      </c>
      <c r="O4236">
        <v>128</v>
      </c>
    </row>
    <row r="4237" spans="1:15" x14ac:dyDescent="0.25">
      <c r="A4237" t="s">
        <v>10741</v>
      </c>
      <c r="B4237" t="s">
        <v>41</v>
      </c>
      <c r="C4237" t="s">
        <v>87</v>
      </c>
      <c r="D4237">
        <v>2002</v>
      </c>
      <c r="E4237" t="s">
        <v>10740</v>
      </c>
      <c r="F4237">
        <v>7.4</v>
      </c>
      <c r="G4237">
        <v>13000</v>
      </c>
      <c r="H4237" t="s">
        <v>2845</v>
      </c>
      <c r="I4237" t="s">
        <v>2844</v>
      </c>
      <c r="J4237" t="s">
        <v>10739</v>
      </c>
      <c r="K4237" t="s">
        <v>265</v>
      </c>
      <c r="M4237">
        <v>3633509</v>
      </c>
      <c r="N4237" t="s">
        <v>10738</v>
      </c>
      <c r="O4237">
        <v>106</v>
      </c>
    </row>
    <row r="4238" spans="1:15" x14ac:dyDescent="0.25">
      <c r="A4238" t="s">
        <v>10737</v>
      </c>
      <c r="B4238" t="s">
        <v>68</v>
      </c>
      <c r="C4238" t="s">
        <v>24</v>
      </c>
      <c r="D4238">
        <v>2002</v>
      </c>
      <c r="E4238" t="s">
        <v>10736</v>
      </c>
      <c r="F4238">
        <v>6.9</v>
      </c>
      <c r="G4238">
        <v>7200</v>
      </c>
      <c r="H4238" t="s">
        <v>10735</v>
      </c>
      <c r="I4238" t="s">
        <v>10734</v>
      </c>
      <c r="J4238" t="s">
        <v>7759</v>
      </c>
      <c r="K4238" t="s">
        <v>7</v>
      </c>
      <c r="L4238">
        <v>3000000</v>
      </c>
      <c r="M4238">
        <v>7777790</v>
      </c>
      <c r="N4238" t="s">
        <v>9210</v>
      </c>
      <c r="O4238">
        <v>90</v>
      </c>
    </row>
    <row r="4239" spans="1:15" x14ac:dyDescent="0.25">
      <c r="A4239" t="s">
        <v>10733</v>
      </c>
      <c r="B4239" t="s">
        <v>101</v>
      </c>
      <c r="C4239" t="s">
        <v>34</v>
      </c>
      <c r="D4239">
        <v>2002</v>
      </c>
      <c r="E4239" t="s">
        <v>10732</v>
      </c>
      <c r="F4239">
        <v>5.4</v>
      </c>
      <c r="G4239">
        <v>6400</v>
      </c>
      <c r="H4239" t="s">
        <v>10731</v>
      </c>
      <c r="I4239" t="s">
        <v>10731</v>
      </c>
      <c r="J4239" t="s">
        <v>10730</v>
      </c>
      <c r="K4239" t="s">
        <v>504</v>
      </c>
      <c r="L4239">
        <v>12000000</v>
      </c>
      <c r="M4239">
        <v>33082548</v>
      </c>
      <c r="N4239" t="s">
        <v>704</v>
      </c>
      <c r="O4239">
        <v>90</v>
      </c>
    </row>
    <row r="4240" spans="1:15" x14ac:dyDescent="0.25">
      <c r="A4240" t="s">
        <v>10729</v>
      </c>
      <c r="B4240" t="s">
        <v>68</v>
      </c>
      <c r="C4240" t="s">
        <v>11</v>
      </c>
      <c r="D4240">
        <v>2002</v>
      </c>
      <c r="E4240" t="s">
        <v>10728</v>
      </c>
      <c r="F4240">
        <v>6.3</v>
      </c>
      <c r="G4240">
        <v>13000</v>
      </c>
      <c r="H4240" t="s">
        <v>6651</v>
      </c>
      <c r="I4240" t="s">
        <v>10727</v>
      </c>
      <c r="J4240" t="s">
        <v>9213</v>
      </c>
      <c r="K4240" t="s">
        <v>265</v>
      </c>
      <c r="L4240">
        <v>25000000</v>
      </c>
      <c r="M4240">
        <v>14815898</v>
      </c>
      <c r="N4240" t="s">
        <v>1072</v>
      </c>
      <c r="O4240">
        <v>102</v>
      </c>
    </row>
    <row r="4241" spans="1:15" x14ac:dyDescent="0.25">
      <c r="A4241" t="s">
        <v>10726</v>
      </c>
      <c r="B4241" t="s">
        <v>41</v>
      </c>
      <c r="C4241" t="s">
        <v>87</v>
      </c>
      <c r="D4241">
        <v>2002</v>
      </c>
      <c r="E4241" t="s">
        <v>10725</v>
      </c>
      <c r="F4241">
        <v>6.1</v>
      </c>
      <c r="G4241">
        <v>24000</v>
      </c>
      <c r="H4241" t="s">
        <v>9034</v>
      </c>
      <c r="I4241" t="s">
        <v>10724</v>
      </c>
      <c r="J4241" t="s">
        <v>1004</v>
      </c>
      <c r="K4241" t="s">
        <v>7</v>
      </c>
      <c r="L4241">
        <v>40000000</v>
      </c>
      <c r="M4241">
        <v>29676703</v>
      </c>
      <c r="N4241" t="s">
        <v>9202</v>
      </c>
      <c r="O4241">
        <v>108</v>
      </c>
    </row>
    <row r="4242" spans="1:15" x14ac:dyDescent="0.25">
      <c r="A4242" t="s">
        <v>10723</v>
      </c>
      <c r="B4242" t="s">
        <v>41</v>
      </c>
      <c r="C4242" t="s">
        <v>87</v>
      </c>
      <c r="D4242">
        <v>2002</v>
      </c>
      <c r="E4242" t="s">
        <v>10722</v>
      </c>
      <c r="F4242">
        <v>7</v>
      </c>
      <c r="G4242">
        <v>24000</v>
      </c>
      <c r="H4242" t="s">
        <v>2922</v>
      </c>
      <c r="I4242" t="s">
        <v>10721</v>
      </c>
      <c r="J4242" t="s">
        <v>663</v>
      </c>
      <c r="K4242" t="s">
        <v>265</v>
      </c>
      <c r="L4242">
        <v>11000000</v>
      </c>
      <c r="M4242">
        <v>4247089</v>
      </c>
      <c r="N4242" t="s">
        <v>3464</v>
      </c>
      <c r="O4242">
        <v>97</v>
      </c>
    </row>
    <row r="4243" spans="1:15" x14ac:dyDescent="0.25">
      <c r="A4243" t="s">
        <v>10720</v>
      </c>
      <c r="B4243" t="s">
        <v>41</v>
      </c>
      <c r="C4243" t="s">
        <v>11</v>
      </c>
      <c r="D4243">
        <v>2002</v>
      </c>
      <c r="E4243" t="s">
        <v>10719</v>
      </c>
      <c r="F4243">
        <v>5.9</v>
      </c>
      <c r="G4243">
        <v>3100</v>
      </c>
      <c r="H4243" t="s">
        <v>10718</v>
      </c>
      <c r="I4243" t="s">
        <v>10718</v>
      </c>
      <c r="J4243" t="s">
        <v>4032</v>
      </c>
      <c r="K4243" t="s">
        <v>7</v>
      </c>
      <c r="M4243">
        <v>104130</v>
      </c>
      <c r="N4243" t="s">
        <v>10717</v>
      </c>
      <c r="O4243">
        <v>91</v>
      </c>
    </row>
    <row r="4244" spans="1:15" x14ac:dyDescent="0.25">
      <c r="A4244" t="s">
        <v>10716</v>
      </c>
      <c r="B4244" t="s">
        <v>41</v>
      </c>
      <c r="C4244" t="s">
        <v>87</v>
      </c>
      <c r="D4244">
        <v>2002</v>
      </c>
      <c r="E4244" t="s">
        <v>10715</v>
      </c>
      <c r="F4244">
        <v>5.6</v>
      </c>
      <c r="G4244">
        <v>4000</v>
      </c>
      <c r="H4244" t="s">
        <v>1848</v>
      </c>
      <c r="I4244" t="s">
        <v>10714</v>
      </c>
      <c r="J4244" t="s">
        <v>2470</v>
      </c>
      <c r="K4244" t="s">
        <v>7</v>
      </c>
      <c r="M4244">
        <v>132221</v>
      </c>
      <c r="N4244" t="s">
        <v>2880</v>
      </c>
      <c r="O4244">
        <v>110</v>
      </c>
    </row>
    <row r="4245" spans="1:15" x14ac:dyDescent="0.25">
      <c r="A4245" t="s">
        <v>10713</v>
      </c>
      <c r="B4245" t="s">
        <v>41</v>
      </c>
      <c r="C4245" t="s">
        <v>34</v>
      </c>
      <c r="D4245">
        <v>2003</v>
      </c>
      <c r="E4245" t="s">
        <v>10180</v>
      </c>
      <c r="F4245">
        <v>8.1</v>
      </c>
      <c r="G4245">
        <v>1000000</v>
      </c>
      <c r="H4245" t="s">
        <v>1092</v>
      </c>
      <c r="I4245" t="s">
        <v>1092</v>
      </c>
      <c r="J4245" t="s">
        <v>8136</v>
      </c>
      <c r="K4245" t="s">
        <v>7</v>
      </c>
      <c r="L4245">
        <v>30000000</v>
      </c>
      <c r="M4245">
        <v>180906076</v>
      </c>
      <c r="N4245" t="s">
        <v>3464</v>
      </c>
      <c r="O4245">
        <v>111</v>
      </c>
    </row>
    <row r="4246" spans="1:15" x14ac:dyDescent="0.25">
      <c r="A4246" t="s">
        <v>10712</v>
      </c>
      <c r="B4246" t="s">
        <v>68</v>
      </c>
      <c r="C4246" t="s">
        <v>34</v>
      </c>
      <c r="D4246">
        <v>2003</v>
      </c>
      <c r="E4246" t="s">
        <v>10711</v>
      </c>
      <c r="F4246">
        <v>8</v>
      </c>
      <c r="G4246">
        <v>1000000</v>
      </c>
      <c r="H4246" t="s">
        <v>3191</v>
      </c>
      <c r="I4246" t="s">
        <v>6410</v>
      </c>
      <c r="J4246" t="s">
        <v>2674</v>
      </c>
      <c r="K4246" t="s">
        <v>7</v>
      </c>
      <c r="L4246">
        <v>140000000</v>
      </c>
      <c r="M4246">
        <v>654264015</v>
      </c>
      <c r="N4246" t="s">
        <v>119</v>
      </c>
      <c r="O4246">
        <v>143</v>
      </c>
    </row>
    <row r="4247" spans="1:15" x14ac:dyDescent="0.25">
      <c r="A4247" t="s">
        <v>10710</v>
      </c>
      <c r="B4247" t="s">
        <v>68</v>
      </c>
      <c r="C4247" t="s">
        <v>34</v>
      </c>
      <c r="D4247">
        <v>2003</v>
      </c>
      <c r="E4247" t="s">
        <v>10709</v>
      </c>
      <c r="F4247">
        <v>8.9</v>
      </c>
      <c r="G4247">
        <v>1700000</v>
      </c>
      <c r="H4247" t="s">
        <v>4673</v>
      </c>
      <c r="I4247" t="s">
        <v>10708</v>
      </c>
      <c r="J4247" t="s">
        <v>4463</v>
      </c>
      <c r="K4247" t="s">
        <v>1031</v>
      </c>
      <c r="L4247">
        <v>94000000</v>
      </c>
      <c r="M4247">
        <v>1146030912</v>
      </c>
      <c r="N4247" t="s">
        <v>666</v>
      </c>
      <c r="O4247">
        <v>201</v>
      </c>
    </row>
    <row r="4248" spans="1:15" x14ac:dyDescent="0.25">
      <c r="A4248" t="s">
        <v>10707</v>
      </c>
      <c r="B4248" t="s">
        <v>41</v>
      </c>
      <c r="C4248" t="s">
        <v>24</v>
      </c>
      <c r="D4248">
        <v>2003</v>
      </c>
      <c r="E4248" t="s">
        <v>10500</v>
      </c>
      <c r="F4248">
        <v>7.1</v>
      </c>
      <c r="G4248">
        <v>219000</v>
      </c>
      <c r="H4248" t="s">
        <v>1070</v>
      </c>
      <c r="I4248" t="s">
        <v>10706</v>
      </c>
      <c r="J4248" t="s">
        <v>2786</v>
      </c>
      <c r="K4248" t="s">
        <v>7</v>
      </c>
      <c r="L4248">
        <v>24000000</v>
      </c>
      <c r="M4248">
        <v>87135520</v>
      </c>
      <c r="N4248" t="s">
        <v>632</v>
      </c>
      <c r="O4248">
        <v>88</v>
      </c>
    </row>
    <row r="4249" spans="1:15" x14ac:dyDescent="0.25">
      <c r="A4249" t="s">
        <v>10705</v>
      </c>
      <c r="B4249" t="s">
        <v>41</v>
      </c>
      <c r="C4249" t="s">
        <v>87</v>
      </c>
      <c r="D4249">
        <v>2003</v>
      </c>
      <c r="E4249" t="s">
        <v>10704</v>
      </c>
      <c r="F4249">
        <v>7.9</v>
      </c>
      <c r="G4249">
        <v>430000</v>
      </c>
      <c r="H4249" t="s">
        <v>1244</v>
      </c>
      <c r="I4249" t="s">
        <v>4012</v>
      </c>
      <c r="J4249" t="s">
        <v>3617</v>
      </c>
      <c r="K4249" t="s">
        <v>7</v>
      </c>
      <c r="L4249">
        <v>25000000</v>
      </c>
      <c r="M4249">
        <v>156595191</v>
      </c>
      <c r="N4249" t="s">
        <v>138</v>
      </c>
      <c r="O4249">
        <v>138</v>
      </c>
    </row>
    <row r="4250" spans="1:15" x14ac:dyDescent="0.25">
      <c r="A4250" t="s">
        <v>10703</v>
      </c>
      <c r="B4250" t="s">
        <v>41</v>
      </c>
      <c r="C4250" t="s">
        <v>24</v>
      </c>
      <c r="D4250">
        <v>2003</v>
      </c>
      <c r="E4250" t="s">
        <v>10546</v>
      </c>
      <c r="F4250">
        <v>7.6</v>
      </c>
      <c r="G4250">
        <v>444000</v>
      </c>
      <c r="H4250" t="s">
        <v>1066</v>
      </c>
      <c r="I4250" t="s">
        <v>1066</v>
      </c>
      <c r="J4250" t="s">
        <v>5389</v>
      </c>
      <c r="K4250" t="s">
        <v>265</v>
      </c>
      <c r="L4250">
        <v>40000000</v>
      </c>
      <c r="M4250">
        <v>245203167</v>
      </c>
      <c r="N4250" t="s">
        <v>103</v>
      </c>
      <c r="O4250">
        <v>135</v>
      </c>
    </row>
    <row r="4251" spans="1:15" x14ac:dyDescent="0.25">
      <c r="A4251" t="s">
        <v>10702</v>
      </c>
      <c r="B4251" t="s">
        <v>41</v>
      </c>
      <c r="C4251" t="s">
        <v>87</v>
      </c>
      <c r="D4251">
        <v>2003</v>
      </c>
      <c r="E4251" t="s">
        <v>10500</v>
      </c>
      <c r="F4251">
        <v>7.5</v>
      </c>
      <c r="G4251">
        <v>114000</v>
      </c>
      <c r="H4251" t="s">
        <v>10701</v>
      </c>
      <c r="I4251" t="s">
        <v>4048</v>
      </c>
      <c r="J4251" t="s">
        <v>9728</v>
      </c>
      <c r="K4251" t="s">
        <v>7</v>
      </c>
      <c r="L4251">
        <v>38000000</v>
      </c>
      <c r="M4251">
        <v>38955598</v>
      </c>
      <c r="N4251" t="s">
        <v>103</v>
      </c>
      <c r="O4251">
        <v>130</v>
      </c>
    </row>
    <row r="4252" spans="1:15" x14ac:dyDescent="0.25">
      <c r="A4252" t="s">
        <v>10700</v>
      </c>
      <c r="B4252" t="s">
        <v>68</v>
      </c>
      <c r="C4252" t="s">
        <v>34</v>
      </c>
      <c r="D4252">
        <v>2003</v>
      </c>
      <c r="E4252" t="s">
        <v>10699</v>
      </c>
      <c r="F4252">
        <v>5.9</v>
      </c>
      <c r="G4252">
        <v>259000</v>
      </c>
      <c r="H4252" t="s">
        <v>6333</v>
      </c>
      <c r="I4252" t="s">
        <v>2708</v>
      </c>
      <c r="J4252" t="s">
        <v>4535</v>
      </c>
      <c r="K4252" t="s">
        <v>7</v>
      </c>
      <c r="L4252">
        <v>76000000</v>
      </c>
      <c r="M4252">
        <v>236350661</v>
      </c>
      <c r="N4252" t="s">
        <v>103</v>
      </c>
      <c r="O4252">
        <v>107</v>
      </c>
    </row>
    <row r="4253" spans="1:15" x14ac:dyDescent="0.25">
      <c r="A4253" t="s">
        <v>10698</v>
      </c>
      <c r="B4253" t="s">
        <v>41</v>
      </c>
      <c r="C4253" t="s">
        <v>34</v>
      </c>
      <c r="D4253">
        <v>2003</v>
      </c>
      <c r="E4253" t="s">
        <v>10305</v>
      </c>
      <c r="F4253">
        <v>7</v>
      </c>
      <c r="G4253">
        <v>258000</v>
      </c>
      <c r="H4253" t="s">
        <v>5782</v>
      </c>
      <c r="I4253" t="s">
        <v>10697</v>
      </c>
      <c r="J4253" t="s">
        <v>2864</v>
      </c>
      <c r="K4253" t="s">
        <v>7</v>
      </c>
      <c r="L4253">
        <v>22000000</v>
      </c>
      <c r="M4253">
        <v>95708457</v>
      </c>
      <c r="N4253" t="s">
        <v>3149</v>
      </c>
      <c r="O4253">
        <v>121</v>
      </c>
    </row>
    <row r="4254" spans="1:15" x14ac:dyDescent="0.25">
      <c r="A4254" t="s">
        <v>5157</v>
      </c>
      <c r="B4254" t="s">
        <v>41</v>
      </c>
      <c r="C4254" t="s">
        <v>34</v>
      </c>
      <c r="D4254">
        <v>2003</v>
      </c>
      <c r="E4254" t="s">
        <v>10696</v>
      </c>
      <c r="F4254">
        <v>8.4</v>
      </c>
      <c r="G4254">
        <v>532000</v>
      </c>
      <c r="H4254" t="s">
        <v>3373</v>
      </c>
      <c r="I4254" t="s">
        <v>5156</v>
      </c>
      <c r="J4254" t="s">
        <v>10695</v>
      </c>
      <c r="K4254" t="s">
        <v>220</v>
      </c>
      <c r="L4254">
        <v>3000000</v>
      </c>
      <c r="M4254">
        <v>15189934</v>
      </c>
      <c r="N4254" t="s">
        <v>10694</v>
      </c>
      <c r="O4254">
        <v>120</v>
      </c>
    </row>
    <row r="4255" spans="1:15" x14ac:dyDescent="0.25">
      <c r="A4255" t="s">
        <v>10693</v>
      </c>
      <c r="B4255" t="s">
        <v>41</v>
      </c>
      <c r="C4255" t="s">
        <v>24</v>
      </c>
      <c r="D4255">
        <v>2003</v>
      </c>
      <c r="E4255" t="s">
        <v>10533</v>
      </c>
      <c r="F4255">
        <v>7.7</v>
      </c>
      <c r="G4255">
        <v>426000</v>
      </c>
      <c r="H4255" t="s">
        <v>2515</v>
      </c>
      <c r="I4255" t="s">
        <v>2515</v>
      </c>
      <c r="J4255" t="s">
        <v>1073</v>
      </c>
      <c r="K4255" t="s">
        <v>7</v>
      </c>
      <c r="L4255">
        <v>4000000</v>
      </c>
      <c r="M4255">
        <v>118686937</v>
      </c>
      <c r="N4255" t="s">
        <v>1072</v>
      </c>
      <c r="O4255">
        <v>102</v>
      </c>
    </row>
    <row r="4256" spans="1:15" x14ac:dyDescent="0.25">
      <c r="A4256" t="s">
        <v>10692</v>
      </c>
      <c r="B4256" t="s">
        <v>101</v>
      </c>
      <c r="C4256" t="s">
        <v>73</v>
      </c>
      <c r="D4256">
        <v>2003</v>
      </c>
      <c r="E4256" t="s">
        <v>10546</v>
      </c>
      <c r="F4256">
        <v>5.7</v>
      </c>
      <c r="G4256">
        <v>35000</v>
      </c>
      <c r="H4256" t="s">
        <v>10691</v>
      </c>
      <c r="I4256" t="s">
        <v>7253</v>
      </c>
      <c r="J4256" t="s">
        <v>5326</v>
      </c>
      <c r="K4256" t="s">
        <v>332</v>
      </c>
      <c r="L4256">
        <v>80000000</v>
      </c>
      <c r="M4256">
        <v>68514844</v>
      </c>
      <c r="N4256" t="s">
        <v>138</v>
      </c>
      <c r="O4256">
        <v>91</v>
      </c>
    </row>
    <row r="4257" spans="1:15" x14ac:dyDescent="0.25">
      <c r="A4257" t="s">
        <v>10690</v>
      </c>
      <c r="B4257" t="s">
        <v>68</v>
      </c>
      <c r="C4257" t="s">
        <v>100</v>
      </c>
      <c r="D4257">
        <v>2003</v>
      </c>
      <c r="E4257" t="s">
        <v>9988</v>
      </c>
      <c r="F4257">
        <v>8</v>
      </c>
      <c r="G4257">
        <v>422000</v>
      </c>
      <c r="H4257" t="s">
        <v>711</v>
      </c>
      <c r="I4257" t="s">
        <v>10689</v>
      </c>
      <c r="J4257" t="s">
        <v>1446</v>
      </c>
      <c r="K4257" t="s">
        <v>7</v>
      </c>
      <c r="L4257">
        <v>70000000</v>
      </c>
      <c r="M4257">
        <v>123218424</v>
      </c>
      <c r="N4257" t="s">
        <v>114</v>
      </c>
      <c r="O4257">
        <v>125</v>
      </c>
    </row>
    <row r="4258" spans="1:15" x14ac:dyDescent="0.25">
      <c r="A4258" t="s">
        <v>10688</v>
      </c>
      <c r="B4258" t="s">
        <v>41</v>
      </c>
      <c r="C4258" t="s">
        <v>34</v>
      </c>
      <c r="D4258">
        <v>2003</v>
      </c>
      <c r="E4258" t="s">
        <v>10687</v>
      </c>
      <c r="F4258">
        <v>7.2</v>
      </c>
      <c r="G4258">
        <v>529000</v>
      </c>
      <c r="H4258" t="s">
        <v>3972</v>
      </c>
      <c r="I4258" t="s">
        <v>3971</v>
      </c>
      <c r="J4258" t="s">
        <v>1056</v>
      </c>
      <c r="K4258" t="s">
        <v>7</v>
      </c>
      <c r="L4258">
        <v>150000000</v>
      </c>
      <c r="M4258">
        <v>741847937</v>
      </c>
      <c r="N4258" t="s">
        <v>138</v>
      </c>
      <c r="O4258">
        <v>138</v>
      </c>
    </row>
    <row r="4259" spans="1:15" x14ac:dyDescent="0.25">
      <c r="A4259" t="s">
        <v>10686</v>
      </c>
      <c r="B4259" t="s">
        <v>5244</v>
      </c>
      <c r="C4259" t="s">
        <v>11</v>
      </c>
      <c r="D4259">
        <v>2003</v>
      </c>
      <c r="E4259" t="s">
        <v>9630</v>
      </c>
      <c r="F4259">
        <v>7.2</v>
      </c>
      <c r="G4259">
        <v>114000</v>
      </c>
      <c r="H4259" t="s">
        <v>10685</v>
      </c>
      <c r="I4259" t="s">
        <v>10684</v>
      </c>
      <c r="J4259" t="s">
        <v>4440</v>
      </c>
      <c r="K4259" t="s">
        <v>265</v>
      </c>
      <c r="L4259">
        <v>15000000</v>
      </c>
      <c r="M4259">
        <v>24152155</v>
      </c>
      <c r="N4259" t="s">
        <v>5237</v>
      </c>
      <c r="O4259">
        <v>115</v>
      </c>
    </row>
    <row r="4260" spans="1:15" x14ac:dyDescent="0.25">
      <c r="A4260" t="s">
        <v>10683</v>
      </c>
      <c r="B4260" t="s">
        <v>52</v>
      </c>
      <c r="C4260" t="s">
        <v>87</v>
      </c>
      <c r="D4260">
        <v>2003</v>
      </c>
      <c r="E4260" t="s">
        <v>10682</v>
      </c>
      <c r="F4260">
        <v>8.1</v>
      </c>
      <c r="G4260">
        <v>152000</v>
      </c>
      <c r="H4260" t="s">
        <v>1062</v>
      </c>
      <c r="I4260" t="s">
        <v>1062</v>
      </c>
      <c r="J4260" t="s">
        <v>1061</v>
      </c>
      <c r="K4260" t="s">
        <v>220</v>
      </c>
      <c r="L4260">
        <v>2800000</v>
      </c>
      <c r="M4260">
        <v>1162593</v>
      </c>
      <c r="N4260" t="s">
        <v>270</v>
      </c>
      <c r="O4260">
        <v>132</v>
      </c>
    </row>
    <row r="4261" spans="1:15" x14ac:dyDescent="0.25">
      <c r="A4261" t="s">
        <v>10681</v>
      </c>
      <c r="B4261" t="s">
        <v>915</v>
      </c>
      <c r="C4261" t="s">
        <v>73</v>
      </c>
      <c r="D4261">
        <v>2003</v>
      </c>
      <c r="E4261" t="s">
        <v>10672</v>
      </c>
      <c r="F4261">
        <v>8.1</v>
      </c>
      <c r="G4261">
        <v>972000</v>
      </c>
      <c r="H4261" t="s">
        <v>3252</v>
      </c>
      <c r="I4261" t="s">
        <v>3252</v>
      </c>
      <c r="J4261" t="s">
        <v>10327</v>
      </c>
      <c r="K4261" t="s">
        <v>7</v>
      </c>
      <c r="L4261">
        <v>94000000</v>
      </c>
      <c r="M4261">
        <v>940352645</v>
      </c>
      <c r="N4261" t="s">
        <v>912</v>
      </c>
      <c r="O4261">
        <v>100</v>
      </c>
    </row>
    <row r="4262" spans="1:15" x14ac:dyDescent="0.25">
      <c r="A4262" t="s">
        <v>10680</v>
      </c>
      <c r="B4262" t="s">
        <v>68</v>
      </c>
      <c r="C4262" t="s">
        <v>34</v>
      </c>
      <c r="D4262">
        <v>2003</v>
      </c>
      <c r="E4262" t="s">
        <v>10279</v>
      </c>
      <c r="F4262">
        <v>5.6</v>
      </c>
      <c r="G4262">
        <v>255000</v>
      </c>
      <c r="H4262" t="s">
        <v>967</v>
      </c>
      <c r="I4262" t="s">
        <v>10127</v>
      </c>
      <c r="J4262" t="s">
        <v>4416</v>
      </c>
      <c r="K4262" t="s">
        <v>7</v>
      </c>
      <c r="L4262">
        <v>137000000</v>
      </c>
      <c r="M4262">
        <v>245285165</v>
      </c>
      <c r="N4262" t="s">
        <v>103</v>
      </c>
      <c r="O4262">
        <v>138</v>
      </c>
    </row>
    <row r="4263" spans="1:15" x14ac:dyDescent="0.25">
      <c r="A4263" t="s">
        <v>10679</v>
      </c>
      <c r="B4263" t="s">
        <v>68</v>
      </c>
      <c r="C4263" t="s">
        <v>24</v>
      </c>
      <c r="D4263">
        <v>2003</v>
      </c>
      <c r="E4263" t="s">
        <v>10533</v>
      </c>
      <c r="F4263">
        <v>7.1</v>
      </c>
      <c r="G4263">
        <v>283000</v>
      </c>
      <c r="H4263" t="s">
        <v>664</v>
      </c>
      <c r="I4263" t="s">
        <v>2073</v>
      </c>
      <c r="J4263" t="s">
        <v>1462</v>
      </c>
      <c r="K4263" t="s">
        <v>7</v>
      </c>
      <c r="L4263">
        <v>35000000</v>
      </c>
      <c r="M4263">
        <v>131095990</v>
      </c>
      <c r="N4263" t="s">
        <v>108</v>
      </c>
      <c r="O4263">
        <v>109</v>
      </c>
    </row>
    <row r="4264" spans="1:15" x14ac:dyDescent="0.25">
      <c r="A4264" t="s">
        <v>10678</v>
      </c>
      <c r="B4264" t="s">
        <v>41</v>
      </c>
      <c r="C4264" t="s">
        <v>11</v>
      </c>
      <c r="D4264">
        <v>2003</v>
      </c>
      <c r="E4264" t="s">
        <v>10305</v>
      </c>
      <c r="F4264">
        <v>6.8</v>
      </c>
      <c r="G4264">
        <v>81000</v>
      </c>
      <c r="H4264" t="s">
        <v>596</v>
      </c>
      <c r="I4264" t="s">
        <v>596</v>
      </c>
      <c r="J4264" t="s">
        <v>3596</v>
      </c>
      <c r="K4264" t="s">
        <v>7</v>
      </c>
      <c r="L4264">
        <v>2000000</v>
      </c>
      <c r="M4264">
        <v>10128960</v>
      </c>
      <c r="N4264" t="s">
        <v>617</v>
      </c>
      <c r="O4264">
        <v>100</v>
      </c>
    </row>
    <row r="4265" spans="1:15" x14ac:dyDescent="0.25">
      <c r="A4265" t="s">
        <v>10677</v>
      </c>
      <c r="B4265" t="s">
        <v>41</v>
      </c>
      <c r="C4265" t="s">
        <v>5</v>
      </c>
      <c r="D4265">
        <v>2003</v>
      </c>
      <c r="E4265" t="s">
        <v>10672</v>
      </c>
      <c r="F4265">
        <v>6.1</v>
      </c>
      <c r="G4265">
        <v>113000</v>
      </c>
      <c r="H4265" t="s">
        <v>10676</v>
      </c>
      <c r="I4265" t="s">
        <v>10675</v>
      </c>
      <c r="J4265" t="s">
        <v>10674</v>
      </c>
      <c r="K4265" t="s">
        <v>95</v>
      </c>
      <c r="L4265">
        <v>12600000</v>
      </c>
      <c r="M4265">
        <v>28650575</v>
      </c>
      <c r="N4265" t="s">
        <v>856</v>
      </c>
      <c r="O4265">
        <v>84</v>
      </c>
    </row>
    <row r="4266" spans="1:15" x14ac:dyDescent="0.25">
      <c r="A4266" t="s">
        <v>10673</v>
      </c>
      <c r="B4266" t="s">
        <v>68</v>
      </c>
      <c r="C4266" t="s">
        <v>34</v>
      </c>
      <c r="D4266">
        <v>2003</v>
      </c>
      <c r="E4266" t="s">
        <v>10672</v>
      </c>
      <c r="F4266">
        <v>7</v>
      </c>
      <c r="G4266">
        <v>350000</v>
      </c>
      <c r="H4266" t="s">
        <v>896</v>
      </c>
      <c r="I4266" t="s">
        <v>10671</v>
      </c>
      <c r="J4266" t="s">
        <v>9232</v>
      </c>
      <c r="K4266" t="s">
        <v>7</v>
      </c>
      <c r="L4266">
        <v>60000000</v>
      </c>
      <c r="M4266">
        <v>176070171</v>
      </c>
      <c r="N4266" t="s">
        <v>108</v>
      </c>
      <c r="O4266">
        <v>111</v>
      </c>
    </row>
    <row r="4267" spans="1:15" x14ac:dyDescent="0.25">
      <c r="A4267" t="s">
        <v>10670</v>
      </c>
      <c r="B4267" t="s">
        <v>41</v>
      </c>
      <c r="C4267" t="s">
        <v>34</v>
      </c>
      <c r="D4267">
        <v>2003</v>
      </c>
      <c r="E4267" t="s">
        <v>10506</v>
      </c>
      <c r="F4267">
        <v>6.3</v>
      </c>
      <c r="G4267">
        <v>383000</v>
      </c>
      <c r="H4267" t="s">
        <v>7284</v>
      </c>
      <c r="I4267" t="s">
        <v>7475</v>
      </c>
      <c r="J4267" t="s">
        <v>3674</v>
      </c>
      <c r="K4267" t="s">
        <v>7</v>
      </c>
      <c r="L4267">
        <v>200000000</v>
      </c>
      <c r="M4267">
        <v>433371112</v>
      </c>
      <c r="N4267" t="s">
        <v>10669</v>
      </c>
      <c r="O4267">
        <v>109</v>
      </c>
    </row>
    <row r="4268" spans="1:15" x14ac:dyDescent="0.25">
      <c r="A4268" t="s">
        <v>10668</v>
      </c>
      <c r="B4268" t="s">
        <v>101</v>
      </c>
      <c r="C4268" t="s">
        <v>100</v>
      </c>
      <c r="D4268">
        <v>2003</v>
      </c>
      <c r="E4268" t="s">
        <v>10515</v>
      </c>
      <c r="F4268">
        <v>6.8</v>
      </c>
      <c r="G4268">
        <v>68000</v>
      </c>
      <c r="H4268" t="s">
        <v>7305</v>
      </c>
      <c r="I4268" t="s">
        <v>10667</v>
      </c>
      <c r="J4268" t="s">
        <v>10666</v>
      </c>
      <c r="K4268" t="s">
        <v>265</v>
      </c>
      <c r="L4268">
        <v>100000000</v>
      </c>
      <c r="M4268">
        <v>121975011</v>
      </c>
      <c r="N4268" t="s">
        <v>103</v>
      </c>
      <c r="O4268">
        <v>113</v>
      </c>
    </row>
    <row r="4269" spans="1:15" x14ac:dyDescent="0.25">
      <c r="A4269" t="s">
        <v>10665</v>
      </c>
      <c r="B4269" t="s">
        <v>41</v>
      </c>
      <c r="C4269" t="s">
        <v>409</v>
      </c>
      <c r="D4269">
        <v>2003</v>
      </c>
      <c r="E4269" t="s">
        <v>9712</v>
      </c>
      <c r="F4269">
        <v>7.3</v>
      </c>
      <c r="G4269">
        <v>140000</v>
      </c>
      <c r="H4269" t="s">
        <v>135</v>
      </c>
      <c r="I4269" t="s">
        <v>135</v>
      </c>
      <c r="J4269" t="s">
        <v>903</v>
      </c>
      <c r="K4269" t="s">
        <v>7</v>
      </c>
      <c r="L4269">
        <v>8000000</v>
      </c>
      <c r="M4269">
        <v>58469210</v>
      </c>
      <c r="N4269" t="s">
        <v>10664</v>
      </c>
      <c r="O4269">
        <v>109</v>
      </c>
    </row>
    <row r="4270" spans="1:15" x14ac:dyDescent="0.25">
      <c r="A4270" t="s">
        <v>10663</v>
      </c>
      <c r="B4270" t="s">
        <v>41</v>
      </c>
      <c r="C4270" t="s">
        <v>34</v>
      </c>
      <c r="D4270">
        <v>2003</v>
      </c>
      <c r="E4270" t="s">
        <v>10662</v>
      </c>
      <c r="F4270">
        <v>6.7</v>
      </c>
      <c r="G4270">
        <v>459000</v>
      </c>
      <c r="H4270" t="s">
        <v>3972</v>
      </c>
      <c r="I4270" t="s">
        <v>3971</v>
      </c>
      <c r="J4270" t="s">
        <v>1056</v>
      </c>
      <c r="K4270" t="s">
        <v>7</v>
      </c>
      <c r="L4270">
        <v>150000000</v>
      </c>
      <c r="M4270">
        <v>427344325</v>
      </c>
      <c r="N4270" t="s">
        <v>138</v>
      </c>
      <c r="O4270">
        <v>129</v>
      </c>
    </row>
    <row r="4271" spans="1:15" x14ac:dyDescent="0.25">
      <c r="A4271" t="s">
        <v>10661</v>
      </c>
      <c r="B4271" t="s">
        <v>68</v>
      </c>
      <c r="C4271" t="s">
        <v>34</v>
      </c>
      <c r="D4271">
        <v>2003</v>
      </c>
      <c r="E4271" t="s">
        <v>10296</v>
      </c>
      <c r="F4271">
        <v>5.3</v>
      </c>
      <c r="G4271">
        <v>209000</v>
      </c>
      <c r="H4271" t="s">
        <v>6666</v>
      </c>
      <c r="I4271" t="s">
        <v>6666</v>
      </c>
      <c r="J4271" t="s">
        <v>2678</v>
      </c>
      <c r="K4271" t="s">
        <v>7</v>
      </c>
      <c r="L4271">
        <v>78000000</v>
      </c>
      <c r="M4271">
        <v>179179718</v>
      </c>
      <c r="N4271" t="s">
        <v>4618</v>
      </c>
      <c r="O4271">
        <v>103</v>
      </c>
    </row>
    <row r="4272" spans="1:15" x14ac:dyDescent="0.25">
      <c r="A4272" t="s">
        <v>10660</v>
      </c>
      <c r="B4272" t="s">
        <v>68</v>
      </c>
      <c r="C4272" t="s">
        <v>34</v>
      </c>
      <c r="D4272">
        <v>2003</v>
      </c>
      <c r="E4272" t="s">
        <v>10546</v>
      </c>
      <c r="F4272">
        <v>7.4</v>
      </c>
      <c r="G4272">
        <v>208000</v>
      </c>
      <c r="H4272" t="s">
        <v>6848</v>
      </c>
      <c r="I4272" t="s">
        <v>10659</v>
      </c>
      <c r="J4272" t="s">
        <v>3355</v>
      </c>
      <c r="K4272" t="s">
        <v>7</v>
      </c>
      <c r="L4272">
        <v>150000000</v>
      </c>
      <c r="M4272">
        <v>211622535</v>
      </c>
      <c r="N4272" t="s">
        <v>890</v>
      </c>
      <c r="O4272">
        <v>138</v>
      </c>
    </row>
    <row r="4273" spans="1:15" x14ac:dyDescent="0.25">
      <c r="A4273" t="s">
        <v>10658</v>
      </c>
      <c r="B4273" t="s">
        <v>41</v>
      </c>
      <c r="C4273" t="s">
        <v>100</v>
      </c>
      <c r="D4273">
        <v>2003</v>
      </c>
      <c r="E4273" t="s">
        <v>10470</v>
      </c>
      <c r="F4273">
        <v>6.5</v>
      </c>
      <c r="G4273">
        <v>34000</v>
      </c>
      <c r="H4273" t="s">
        <v>1910</v>
      </c>
      <c r="I4273" t="s">
        <v>10657</v>
      </c>
      <c r="J4273" t="s">
        <v>4394</v>
      </c>
      <c r="K4273" t="s">
        <v>7</v>
      </c>
      <c r="L4273">
        <v>60000000</v>
      </c>
      <c r="M4273">
        <v>38364277</v>
      </c>
      <c r="N4273" t="s">
        <v>8268</v>
      </c>
      <c r="O4273">
        <v>137</v>
      </c>
    </row>
    <row r="4274" spans="1:15" x14ac:dyDescent="0.25">
      <c r="A4274" t="s">
        <v>10656</v>
      </c>
      <c r="B4274" t="s">
        <v>41</v>
      </c>
      <c r="C4274" t="s">
        <v>11</v>
      </c>
      <c r="D4274">
        <v>2003</v>
      </c>
      <c r="E4274" t="s">
        <v>10655</v>
      </c>
      <c r="F4274">
        <v>3.7</v>
      </c>
      <c r="G4274">
        <v>84000</v>
      </c>
      <c r="H4274" t="s">
        <v>10654</v>
      </c>
      <c r="I4274" t="s">
        <v>10654</v>
      </c>
      <c r="J4274" t="s">
        <v>10654</v>
      </c>
      <c r="K4274" t="s">
        <v>7</v>
      </c>
      <c r="L4274">
        <v>6000000</v>
      </c>
      <c r="M4274">
        <v>4988181</v>
      </c>
      <c r="N4274" t="s">
        <v>10653</v>
      </c>
      <c r="O4274">
        <v>99</v>
      </c>
    </row>
    <row r="4275" spans="1:15" x14ac:dyDescent="0.25">
      <c r="A4275" t="s">
        <v>10652</v>
      </c>
      <c r="B4275" t="s">
        <v>41</v>
      </c>
      <c r="C4275" t="s">
        <v>87</v>
      </c>
      <c r="D4275">
        <v>2003</v>
      </c>
      <c r="E4275" t="s">
        <v>10238</v>
      </c>
      <c r="F4275">
        <v>6.2</v>
      </c>
      <c r="G4275">
        <v>133000</v>
      </c>
      <c r="H4275" t="s">
        <v>6373</v>
      </c>
      <c r="I4275" t="s">
        <v>10651</v>
      </c>
      <c r="J4275" t="s">
        <v>7580</v>
      </c>
      <c r="K4275" t="s">
        <v>7</v>
      </c>
      <c r="L4275">
        <v>9500000</v>
      </c>
      <c r="M4275">
        <v>107363905</v>
      </c>
      <c r="N4275" t="s">
        <v>666</v>
      </c>
      <c r="O4275">
        <v>98</v>
      </c>
    </row>
    <row r="4276" spans="1:15" x14ac:dyDescent="0.25">
      <c r="A4276" t="s">
        <v>10650</v>
      </c>
      <c r="B4276" t="s">
        <v>68</v>
      </c>
      <c r="C4276" t="s">
        <v>34</v>
      </c>
      <c r="D4276">
        <v>2003</v>
      </c>
      <c r="E4276" t="s">
        <v>10303</v>
      </c>
      <c r="F4276">
        <v>6</v>
      </c>
      <c r="G4276">
        <v>141000</v>
      </c>
      <c r="H4276" t="s">
        <v>8600</v>
      </c>
      <c r="I4276" t="s">
        <v>10649</v>
      </c>
      <c r="J4276" t="s">
        <v>695</v>
      </c>
      <c r="K4276" t="s">
        <v>7</v>
      </c>
      <c r="L4276">
        <v>80000000</v>
      </c>
      <c r="M4276">
        <v>207725639</v>
      </c>
      <c r="N4276" t="s">
        <v>114</v>
      </c>
      <c r="O4276">
        <v>117</v>
      </c>
    </row>
    <row r="4277" spans="1:15" x14ac:dyDescent="0.25">
      <c r="A4277" t="s">
        <v>10648</v>
      </c>
      <c r="B4277" t="s">
        <v>41</v>
      </c>
      <c r="C4277" t="s">
        <v>34</v>
      </c>
      <c r="D4277">
        <v>2003</v>
      </c>
      <c r="E4277" t="s">
        <v>10209</v>
      </c>
      <c r="F4277">
        <v>7.7</v>
      </c>
      <c r="G4277">
        <v>409000</v>
      </c>
      <c r="H4277" t="s">
        <v>1561</v>
      </c>
      <c r="I4277" t="s">
        <v>3126</v>
      </c>
      <c r="J4277" t="s">
        <v>1939</v>
      </c>
      <c r="K4277" t="s">
        <v>7</v>
      </c>
      <c r="L4277">
        <v>140000000</v>
      </c>
      <c r="M4277">
        <v>454627263</v>
      </c>
      <c r="N4277" t="s">
        <v>138</v>
      </c>
      <c r="O4277">
        <v>154</v>
      </c>
    </row>
    <row r="4278" spans="1:15" x14ac:dyDescent="0.25">
      <c r="A4278" t="s">
        <v>10647</v>
      </c>
      <c r="B4278" t="s">
        <v>101</v>
      </c>
      <c r="C4278" t="s">
        <v>100</v>
      </c>
      <c r="D4278">
        <v>2003</v>
      </c>
      <c r="E4278" t="s">
        <v>10440</v>
      </c>
      <c r="F4278">
        <v>7</v>
      </c>
      <c r="G4278">
        <v>81000</v>
      </c>
      <c r="H4278" t="s">
        <v>8928</v>
      </c>
      <c r="I4278" t="s">
        <v>10646</v>
      </c>
      <c r="J4278" t="s">
        <v>4702</v>
      </c>
      <c r="K4278" t="s">
        <v>7</v>
      </c>
      <c r="L4278">
        <v>20000000</v>
      </c>
      <c r="M4278">
        <v>71406573</v>
      </c>
      <c r="N4278" t="s">
        <v>119</v>
      </c>
      <c r="O4278">
        <v>117</v>
      </c>
    </row>
    <row r="4279" spans="1:15" x14ac:dyDescent="0.25">
      <c r="A4279" t="s">
        <v>10645</v>
      </c>
      <c r="B4279" t="s">
        <v>68</v>
      </c>
      <c r="C4279" t="s">
        <v>34</v>
      </c>
      <c r="D4279">
        <v>2003</v>
      </c>
      <c r="E4279" t="s">
        <v>10470</v>
      </c>
      <c r="F4279">
        <v>5.7</v>
      </c>
      <c r="G4279">
        <v>61000</v>
      </c>
      <c r="H4279" t="s">
        <v>8887</v>
      </c>
      <c r="I4279" t="s">
        <v>10644</v>
      </c>
      <c r="J4279" t="s">
        <v>4535</v>
      </c>
      <c r="K4279" t="s">
        <v>7</v>
      </c>
      <c r="L4279">
        <v>80000000</v>
      </c>
      <c r="M4279">
        <v>43935763</v>
      </c>
      <c r="N4279" t="s">
        <v>108</v>
      </c>
      <c r="O4279">
        <v>116</v>
      </c>
    </row>
    <row r="4280" spans="1:15" x14ac:dyDescent="0.25">
      <c r="A4280" t="s">
        <v>10643</v>
      </c>
      <c r="B4280" t="s">
        <v>68</v>
      </c>
      <c r="C4280" t="s">
        <v>34</v>
      </c>
      <c r="D4280">
        <v>2003</v>
      </c>
      <c r="E4280" t="s">
        <v>10468</v>
      </c>
      <c r="F4280">
        <v>7.4</v>
      </c>
      <c r="G4280">
        <v>521000</v>
      </c>
      <c r="H4280" t="s">
        <v>1967</v>
      </c>
      <c r="I4280" t="s">
        <v>1948</v>
      </c>
      <c r="J4280" t="s">
        <v>4661</v>
      </c>
      <c r="K4280" t="s">
        <v>7</v>
      </c>
      <c r="L4280">
        <v>110000000</v>
      </c>
      <c r="M4280">
        <v>407711549</v>
      </c>
      <c r="N4280" t="s">
        <v>890</v>
      </c>
      <c r="O4280">
        <v>134</v>
      </c>
    </row>
    <row r="4281" spans="1:15" x14ac:dyDescent="0.25">
      <c r="A4281" t="s">
        <v>10642</v>
      </c>
      <c r="B4281" t="s">
        <v>68</v>
      </c>
      <c r="C4281" t="s">
        <v>34</v>
      </c>
      <c r="D4281">
        <v>2003</v>
      </c>
      <c r="E4281" t="s">
        <v>10214</v>
      </c>
      <c r="F4281">
        <v>6.7</v>
      </c>
      <c r="G4281">
        <v>103000</v>
      </c>
      <c r="H4281" t="s">
        <v>1710</v>
      </c>
      <c r="I4281" t="s">
        <v>10641</v>
      </c>
      <c r="J4281" t="s">
        <v>996</v>
      </c>
      <c r="K4281" t="s">
        <v>7</v>
      </c>
      <c r="L4281">
        <v>85000000</v>
      </c>
      <c r="M4281">
        <v>80981914</v>
      </c>
      <c r="N4281" t="s">
        <v>114</v>
      </c>
      <c r="O4281">
        <v>104</v>
      </c>
    </row>
    <row r="4282" spans="1:15" x14ac:dyDescent="0.25">
      <c r="A4282" t="s">
        <v>10640</v>
      </c>
      <c r="B4282" t="s">
        <v>41</v>
      </c>
      <c r="C4282" t="s">
        <v>5</v>
      </c>
      <c r="D4282">
        <v>2003</v>
      </c>
      <c r="E4282" t="s">
        <v>10589</v>
      </c>
      <c r="F4282">
        <v>6.1</v>
      </c>
      <c r="G4282">
        <v>80000</v>
      </c>
      <c r="H4282" t="s">
        <v>3001</v>
      </c>
      <c r="I4282" t="s">
        <v>3001</v>
      </c>
      <c r="J4282" t="s">
        <v>288</v>
      </c>
      <c r="K4282" t="s">
        <v>7</v>
      </c>
      <c r="L4282">
        <v>7000000</v>
      </c>
      <c r="M4282">
        <v>16829545</v>
      </c>
      <c r="N4282" t="s">
        <v>10639</v>
      </c>
      <c r="O4282">
        <v>89</v>
      </c>
    </row>
    <row r="4283" spans="1:15" x14ac:dyDescent="0.25">
      <c r="A4283" t="s">
        <v>10638</v>
      </c>
      <c r="B4283" t="s">
        <v>41</v>
      </c>
      <c r="C4283" t="s">
        <v>4370</v>
      </c>
      <c r="D4283">
        <v>2003</v>
      </c>
      <c r="E4283" t="s">
        <v>10316</v>
      </c>
      <c r="F4283">
        <v>7.3</v>
      </c>
      <c r="G4283">
        <v>233000</v>
      </c>
      <c r="H4283" t="s">
        <v>1012</v>
      </c>
      <c r="I4283" t="s">
        <v>10637</v>
      </c>
      <c r="J4283" t="s">
        <v>4321</v>
      </c>
      <c r="K4283" t="s">
        <v>7</v>
      </c>
      <c r="L4283">
        <v>28000000</v>
      </c>
      <c r="M4283">
        <v>90259536</v>
      </c>
      <c r="N4283" t="s">
        <v>114</v>
      </c>
      <c r="O4283">
        <v>90</v>
      </c>
    </row>
    <row r="4284" spans="1:15" x14ac:dyDescent="0.25">
      <c r="A4284" t="s">
        <v>10636</v>
      </c>
      <c r="B4284" t="s">
        <v>41</v>
      </c>
      <c r="C4284" t="s">
        <v>34</v>
      </c>
      <c r="D4284">
        <v>2003</v>
      </c>
      <c r="E4284" t="s">
        <v>10357</v>
      </c>
      <c r="F4284">
        <v>6.4</v>
      </c>
      <c r="G4284">
        <v>156000</v>
      </c>
      <c r="H4284" t="s">
        <v>994</v>
      </c>
      <c r="I4284" t="s">
        <v>994</v>
      </c>
      <c r="J4284" t="s">
        <v>3567</v>
      </c>
      <c r="K4284" t="s">
        <v>7</v>
      </c>
      <c r="L4284">
        <v>29000000</v>
      </c>
      <c r="M4284">
        <v>98769390</v>
      </c>
      <c r="N4284" t="s">
        <v>114</v>
      </c>
      <c r="O4284">
        <v>102</v>
      </c>
    </row>
    <row r="4285" spans="1:15" x14ac:dyDescent="0.25">
      <c r="A4285" t="s">
        <v>10635</v>
      </c>
      <c r="C4285" t="s">
        <v>87</v>
      </c>
      <c r="D4285">
        <v>2003</v>
      </c>
      <c r="E4285" t="s">
        <v>10536</v>
      </c>
      <c r="F4285">
        <v>6.7</v>
      </c>
      <c r="G4285">
        <v>43000</v>
      </c>
      <c r="H4285" t="s">
        <v>2371</v>
      </c>
      <c r="I4285" t="s">
        <v>2371</v>
      </c>
      <c r="J4285" t="s">
        <v>3437</v>
      </c>
      <c r="K4285" t="s">
        <v>562</v>
      </c>
      <c r="M4285">
        <v>22441497</v>
      </c>
      <c r="N4285" t="s">
        <v>9658</v>
      </c>
      <c r="O4285">
        <v>102</v>
      </c>
    </row>
    <row r="4286" spans="1:15" x14ac:dyDescent="0.25">
      <c r="A4286" t="s">
        <v>10634</v>
      </c>
      <c r="B4286" t="s">
        <v>41</v>
      </c>
      <c r="C4286" t="s">
        <v>100</v>
      </c>
      <c r="D4286">
        <v>2003</v>
      </c>
      <c r="E4286" t="s">
        <v>10515</v>
      </c>
      <c r="F4286">
        <v>7.2</v>
      </c>
      <c r="G4286">
        <v>142000</v>
      </c>
      <c r="H4286" t="s">
        <v>10633</v>
      </c>
      <c r="I4286" t="s">
        <v>10632</v>
      </c>
      <c r="J4286" t="s">
        <v>4390</v>
      </c>
      <c r="K4286" t="s">
        <v>7</v>
      </c>
      <c r="L4286">
        <v>79000000</v>
      </c>
      <c r="M4286">
        <v>173013509</v>
      </c>
      <c r="N4286" t="s">
        <v>3464</v>
      </c>
      <c r="O4286">
        <v>154</v>
      </c>
    </row>
    <row r="4287" spans="1:15" x14ac:dyDescent="0.25">
      <c r="A4287" t="s">
        <v>10631</v>
      </c>
      <c r="B4287" t="s">
        <v>101</v>
      </c>
      <c r="C4287" t="s">
        <v>24</v>
      </c>
      <c r="D4287">
        <v>2003</v>
      </c>
      <c r="E4287" t="s">
        <v>10515</v>
      </c>
      <c r="F4287">
        <v>5.9</v>
      </c>
      <c r="G4287">
        <v>96000</v>
      </c>
      <c r="H4287" t="s">
        <v>4483</v>
      </c>
      <c r="I4287" t="s">
        <v>10630</v>
      </c>
      <c r="J4287" t="s">
        <v>3571</v>
      </c>
      <c r="K4287" t="s">
        <v>7</v>
      </c>
      <c r="L4287">
        <v>40000000</v>
      </c>
      <c r="M4287">
        <v>190538630</v>
      </c>
      <c r="N4287" t="s">
        <v>890</v>
      </c>
      <c r="O4287">
        <v>98</v>
      </c>
    </row>
    <row r="4288" spans="1:15" x14ac:dyDescent="0.25">
      <c r="A4288" t="s">
        <v>10629</v>
      </c>
      <c r="B4288" t="s">
        <v>41</v>
      </c>
      <c r="C4288" t="s">
        <v>4370</v>
      </c>
      <c r="D4288">
        <v>2003</v>
      </c>
      <c r="E4288" t="s">
        <v>10227</v>
      </c>
      <c r="F4288">
        <v>5.3</v>
      </c>
      <c r="G4288">
        <v>22000</v>
      </c>
      <c r="H4288" t="s">
        <v>7127</v>
      </c>
      <c r="I4288" t="s">
        <v>7127</v>
      </c>
      <c r="J4288" t="s">
        <v>7239</v>
      </c>
      <c r="K4288" t="s">
        <v>265</v>
      </c>
      <c r="L4288">
        <v>12000000</v>
      </c>
      <c r="M4288">
        <v>23726793</v>
      </c>
      <c r="N4288" t="s">
        <v>777</v>
      </c>
      <c r="O4288">
        <v>119</v>
      </c>
    </row>
    <row r="4289" spans="1:15" x14ac:dyDescent="0.25">
      <c r="A4289" t="s">
        <v>10628</v>
      </c>
      <c r="B4289" t="s">
        <v>101</v>
      </c>
      <c r="C4289" t="s">
        <v>24</v>
      </c>
      <c r="D4289">
        <v>2003</v>
      </c>
      <c r="E4289" t="s">
        <v>10305</v>
      </c>
      <c r="F4289">
        <v>7.5</v>
      </c>
      <c r="G4289">
        <v>54000</v>
      </c>
      <c r="H4289" t="s">
        <v>10627</v>
      </c>
      <c r="I4289" t="s">
        <v>10627</v>
      </c>
      <c r="J4289" t="s">
        <v>10626</v>
      </c>
      <c r="K4289" t="s">
        <v>7</v>
      </c>
      <c r="L4289">
        <v>30000000</v>
      </c>
      <c r="M4289">
        <v>48260279</v>
      </c>
      <c r="N4289" t="s">
        <v>666</v>
      </c>
      <c r="O4289">
        <v>109</v>
      </c>
    </row>
    <row r="4290" spans="1:15" x14ac:dyDescent="0.25">
      <c r="A4290" t="s">
        <v>10625</v>
      </c>
      <c r="B4290" t="s">
        <v>68</v>
      </c>
      <c r="C4290" t="s">
        <v>24</v>
      </c>
      <c r="D4290">
        <v>2003</v>
      </c>
      <c r="E4290" t="s">
        <v>10318</v>
      </c>
      <c r="F4290">
        <v>5.5</v>
      </c>
      <c r="G4290">
        <v>140000</v>
      </c>
      <c r="H4290" t="s">
        <v>5067</v>
      </c>
      <c r="I4290" t="s">
        <v>5210</v>
      </c>
      <c r="J4290" t="s">
        <v>6130</v>
      </c>
      <c r="K4290" t="s">
        <v>7</v>
      </c>
      <c r="L4290">
        <v>48000000</v>
      </c>
      <c r="M4290">
        <v>220673217</v>
      </c>
      <c r="N4290" t="s">
        <v>1991</v>
      </c>
      <c r="O4290">
        <v>84</v>
      </c>
    </row>
    <row r="4291" spans="1:15" x14ac:dyDescent="0.25">
      <c r="A4291" t="s">
        <v>10624</v>
      </c>
      <c r="B4291" t="s">
        <v>68</v>
      </c>
      <c r="C4291" t="s">
        <v>24</v>
      </c>
      <c r="D4291">
        <v>2003</v>
      </c>
      <c r="E4291" t="s">
        <v>10521</v>
      </c>
      <c r="F4291">
        <v>6.4</v>
      </c>
      <c r="G4291">
        <v>218000</v>
      </c>
      <c r="H4291" t="s">
        <v>1327</v>
      </c>
      <c r="I4291" t="s">
        <v>10623</v>
      </c>
      <c r="J4291" t="s">
        <v>7286</v>
      </c>
      <c r="K4291" t="s">
        <v>7</v>
      </c>
      <c r="L4291">
        <v>50000000</v>
      </c>
      <c r="M4291">
        <v>177502387</v>
      </c>
      <c r="N4291" t="s">
        <v>10622</v>
      </c>
      <c r="O4291">
        <v>116</v>
      </c>
    </row>
    <row r="4292" spans="1:15" x14ac:dyDescent="0.25">
      <c r="A4292" t="s">
        <v>10621</v>
      </c>
      <c r="B4292" t="s">
        <v>68</v>
      </c>
      <c r="C4292" t="s">
        <v>34</v>
      </c>
      <c r="D4292">
        <v>2003</v>
      </c>
      <c r="E4292" t="s">
        <v>10620</v>
      </c>
      <c r="F4292">
        <v>5.8</v>
      </c>
      <c r="G4292">
        <v>171000</v>
      </c>
      <c r="H4292" t="s">
        <v>10619</v>
      </c>
      <c r="I4292" t="s">
        <v>10618</v>
      </c>
      <c r="J4292" t="s">
        <v>10617</v>
      </c>
      <c r="K4292" t="s">
        <v>7</v>
      </c>
      <c r="L4292">
        <v>78000000</v>
      </c>
      <c r="M4292">
        <v>179265204</v>
      </c>
      <c r="N4292" t="s">
        <v>4531</v>
      </c>
      <c r="O4292">
        <v>110</v>
      </c>
    </row>
    <row r="4293" spans="1:15" x14ac:dyDescent="0.25">
      <c r="A4293" t="s">
        <v>10616</v>
      </c>
      <c r="B4293" t="s">
        <v>101</v>
      </c>
      <c r="C4293" t="s">
        <v>24</v>
      </c>
      <c r="D4293">
        <v>2003</v>
      </c>
      <c r="E4293" t="s">
        <v>10493</v>
      </c>
      <c r="F4293">
        <v>5.8</v>
      </c>
      <c r="G4293">
        <v>61000</v>
      </c>
      <c r="H4293" t="s">
        <v>9838</v>
      </c>
      <c r="I4293" t="s">
        <v>10615</v>
      </c>
      <c r="J4293" t="s">
        <v>8309</v>
      </c>
      <c r="K4293" t="s">
        <v>7</v>
      </c>
      <c r="L4293">
        <v>25000000</v>
      </c>
      <c r="M4293">
        <v>50732139</v>
      </c>
      <c r="N4293" t="s">
        <v>138</v>
      </c>
      <c r="O4293">
        <v>105</v>
      </c>
    </row>
    <row r="4294" spans="1:15" x14ac:dyDescent="0.25">
      <c r="A4294" t="s">
        <v>10614</v>
      </c>
      <c r="B4294" t="s">
        <v>41</v>
      </c>
      <c r="C4294" t="s">
        <v>34</v>
      </c>
      <c r="D4294">
        <v>2003</v>
      </c>
      <c r="E4294" t="s">
        <v>10171</v>
      </c>
      <c r="F4294">
        <v>6.6</v>
      </c>
      <c r="G4294">
        <v>237000</v>
      </c>
      <c r="H4294" t="s">
        <v>2621</v>
      </c>
      <c r="I4294" t="s">
        <v>7162</v>
      </c>
      <c r="J4294" t="s">
        <v>115</v>
      </c>
      <c r="K4294" t="s">
        <v>7</v>
      </c>
      <c r="L4294">
        <v>130000000</v>
      </c>
      <c r="M4294">
        <v>273339556</v>
      </c>
      <c r="N4294" t="s">
        <v>114</v>
      </c>
      <c r="O4294">
        <v>147</v>
      </c>
    </row>
    <row r="4295" spans="1:15" x14ac:dyDescent="0.25">
      <c r="A4295" t="s">
        <v>10613</v>
      </c>
      <c r="B4295" t="s">
        <v>41</v>
      </c>
      <c r="C4295" t="s">
        <v>34</v>
      </c>
      <c r="D4295">
        <v>2003</v>
      </c>
      <c r="E4295" t="s">
        <v>10458</v>
      </c>
      <c r="F4295">
        <v>7.4</v>
      </c>
      <c r="G4295">
        <v>68000</v>
      </c>
      <c r="H4295" t="s">
        <v>671</v>
      </c>
      <c r="I4295" t="s">
        <v>10612</v>
      </c>
      <c r="J4295" t="s">
        <v>671</v>
      </c>
      <c r="K4295" t="s">
        <v>7</v>
      </c>
      <c r="L4295">
        <v>22000000</v>
      </c>
      <c r="M4295">
        <v>68296293</v>
      </c>
      <c r="N4295" t="s">
        <v>6122</v>
      </c>
      <c r="O4295">
        <v>139</v>
      </c>
    </row>
    <row r="4296" spans="1:15" x14ac:dyDescent="0.25">
      <c r="A4296" t="s">
        <v>10611</v>
      </c>
      <c r="B4296" t="s">
        <v>68</v>
      </c>
      <c r="C4296" t="s">
        <v>11</v>
      </c>
      <c r="D4296">
        <v>2003</v>
      </c>
      <c r="E4296" t="s">
        <v>10610</v>
      </c>
      <c r="F4296">
        <v>6.5</v>
      </c>
      <c r="G4296">
        <v>79000</v>
      </c>
      <c r="H4296" t="s">
        <v>5413</v>
      </c>
      <c r="I4296" t="s">
        <v>6786</v>
      </c>
      <c r="J4296" t="s">
        <v>6748</v>
      </c>
      <c r="K4296" t="s">
        <v>7</v>
      </c>
      <c r="L4296">
        <v>65000000</v>
      </c>
      <c r="M4296">
        <v>141337989</v>
      </c>
      <c r="N4296" t="s">
        <v>8268</v>
      </c>
      <c r="O4296">
        <v>117</v>
      </c>
    </row>
    <row r="4297" spans="1:15" x14ac:dyDescent="0.25">
      <c r="A4297" t="s">
        <v>10609</v>
      </c>
      <c r="B4297" t="s">
        <v>41</v>
      </c>
      <c r="C4297" t="s">
        <v>34</v>
      </c>
      <c r="D4297">
        <v>2003</v>
      </c>
      <c r="E4297" t="s">
        <v>10458</v>
      </c>
      <c r="F4297">
        <v>5.7</v>
      </c>
      <c r="G4297">
        <v>113000</v>
      </c>
      <c r="H4297" t="s">
        <v>8709</v>
      </c>
      <c r="I4297" t="s">
        <v>6394</v>
      </c>
      <c r="J4297" t="s">
        <v>10608</v>
      </c>
      <c r="K4297" t="s">
        <v>95</v>
      </c>
      <c r="L4297">
        <v>30000000</v>
      </c>
      <c r="M4297">
        <v>116632628</v>
      </c>
      <c r="N4297" t="s">
        <v>666</v>
      </c>
      <c r="O4297">
        <v>97</v>
      </c>
    </row>
    <row r="4298" spans="1:15" x14ac:dyDescent="0.25">
      <c r="A4298" t="s">
        <v>10607</v>
      </c>
      <c r="B4298" t="s">
        <v>68</v>
      </c>
      <c r="C4298" t="s">
        <v>24</v>
      </c>
      <c r="D4298">
        <v>2003</v>
      </c>
      <c r="E4298" t="s">
        <v>10329</v>
      </c>
      <c r="F4298">
        <v>6.7</v>
      </c>
      <c r="G4298">
        <v>380000</v>
      </c>
      <c r="H4298" t="s">
        <v>1459</v>
      </c>
      <c r="I4298" t="s">
        <v>5336</v>
      </c>
      <c r="J4298" t="s">
        <v>4521</v>
      </c>
      <c r="K4298" t="s">
        <v>7</v>
      </c>
      <c r="L4298">
        <v>81000000</v>
      </c>
      <c r="M4298">
        <v>484592874</v>
      </c>
      <c r="N4298" t="s">
        <v>10606</v>
      </c>
      <c r="O4298">
        <v>101</v>
      </c>
    </row>
    <row r="4299" spans="1:15" x14ac:dyDescent="0.25">
      <c r="A4299" t="s">
        <v>10605</v>
      </c>
      <c r="B4299" t="s">
        <v>41</v>
      </c>
      <c r="C4299" t="s">
        <v>87</v>
      </c>
      <c r="D4299">
        <v>2003</v>
      </c>
      <c r="E4299" t="s">
        <v>9621</v>
      </c>
      <c r="F4299">
        <v>8</v>
      </c>
      <c r="G4299">
        <v>141000</v>
      </c>
      <c r="H4299" t="s">
        <v>1823</v>
      </c>
      <c r="I4299" t="s">
        <v>1823</v>
      </c>
      <c r="J4299" t="s">
        <v>1440</v>
      </c>
      <c r="K4299" t="s">
        <v>731</v>
      </c>
      <c r="L4299">
        <v>10000000</v>
      </c>
      <c r="M4299">
        <v>16689283</v>
      </c>
      <c r="N4299" t="s">
        <v>1821</v>
      </c>
      <c r="O4299">
        <v>178</v>
      </c>
    </row>
    <row r="4300" spans="1:15" x14ac:dyDescent="0.25">
      <c r="A4300" t="s">
        <v>10604</v>
      </c>
      <c r="B4300" t="s">
        <v>101</v>
      </c>
      <c r="C4300" t="s">
        <v>100</v>
      </c>
      <c r="D4300">
        <v>2003</v>
      </c>
      <c r="E4300" t="s">
        <v>10603</v>
      </c>
      <c r="F4300">
        <v>7</v>
      </c>
      <c r="G4300">
        <v>235000</v>
      </c>
      <c r="H4300" t="s">
        <v>944</v>
      </c>
      <c r="I4300" t="s">
        <v>3597</v>
      </c>
      <c r="J4300" t="s">
        <v>1535</v>
      </c>
      <c r="K4300" t="s">
        <v>7</v>
      </c>
      <c r="L4300">
        <v>33000000</v>
      </c>
      <c r="M4300">
        <v>223853736</v>
      </c>
      <c r="N4300" t="s">
        <v>666</v>
      </c>
      <c r="O4300">
        <v>97</v>
      </c>
    </row>
    <row r="4301" spans="1:15" x14ac:dyDescent="0.25">
      <c r="A4301" t="s">
        <v>10602</v>
      </c>
      <c r="B4301" t="s">
        <v>101</v>
      </c>
      <c r="C4301" t="s">
        <v>24</v>
      </c>
      <c r="D4301">
        <v>2003</v>
      </c>
      <c r="E4301" t="s">
        <v>10601</v>
      </c>
      <c r="F4301">
        <v>6.2</v>
      </c>
      <c r="G4301">
        <v>129000</v>
      </c>
      <c r="H4301" t="s">
        <v>4533</v>
      </c>
      <c r="I4301" t="s">
        <v>10600</v>
      </c>
      <c r="J4301" t="s">
        <v>1834</v>
      </c>
      <c r="K4301" t="s">
        <v>7</v>
      </c>
      <c r="L4301">
        <v>20000000</v>
      </c>
      <c r="M4301">
        <v>160846332</v>
      </c>
      <c r="N4301" t="s">
        <v>10599</v>
      </c>
      <c r="O4301">
        <v>97</v>
      </c>
    </row>
    <row r="4302" spans="1:15" x14ac:dyDescent="0.25">
      <c r="A4302" t="s">
        <v>10598</v>
      </c>
      <c r="B4302" t="s">
        <v>68</v>
      </c>
      <c r="C4302" t="s">
        <v>34</v>
      </c>
      <c r="D4302">
        <v>2003</v>
      </c>
      <c r="E4302" t="s">
        <v>10597</v>
      </c>
      <c r="F4302">
        <v>4.9000000000000004</v>
      </c>
      <c r="G4302">
        <v>123000</v>
      </c>
      <c r="H4302" t="s">
        <v>4330</v>
      </c>
      <c r="I4302" t="s">
        <v>10596</v>
      </c>
      <c r="J4302" t="s">
        <v>5300</v>
      </c>
      <c r="K4302" t="s">
        <v>7</v>
      </c>
      <c r="L4302">
        <v>120000000</v>
      </c>
      <c r="M4302">
        <v>259175788</v>
      </c>
      <c r="N4302" t="s">
        <v>114</v>
      </c>
      <c r="O4302">
        <v>106</v>
      </c>
    </row>
    <row r="4303" spans="1:15" x14ac:dyDescent="0.25">
      <c r="A4303" t="s">
        <v>10595</v>
      </c>
      <c r="B4303" t="s">
        <v>68</v>
      </c>
      <c r="C4303" t="s">
        <v>24</v>
      </c>
      <c r="D4303">
        <v>2003</v>
      </c>
      <c r="E4303" t="s">
        <v>10506</v>
      </c>
      <c r="F4303">
        <v>4.8</v>
      </c>
      <c r="G4303">
        <v>63000</v>
      </c>
      <c r="H4303" t="s">
        <v>10594</v>
      </c>
      <c r="I4303" t="s">
        <v>10593</v>
      </c>
      <c r="J4303" t="s">
        <v>2712</v>
      </c>
      <c r="K4303" t="s">
        <v>7</v>
      </c>
      <c r="L4303">
        <v>45000000</v>
      </c>
      <c r="M4303">
        <v>124914842</v>
      </c>
      <c r="N4303" t="s">
        <v>704</v>
      </c>
      <c r="O4303">
        <v>95</v>
      </c>
    </row>
    <row r="4304" spans="1:15" x14ac:dyDescent="0.25">
      <c r="A4304" t="s">
        <v>10592</v>
      </c>
      <c r="B4304" t="s">
        <v>68</v>
      </c>
      <c r="C4304" t="s">
        <v>24</v>
      </c>
      <c r="D4304">
        <v>2003</v>
      </c>
      <c r="E4304" t="s">
        <v>10245</v>
      </c>
      <c r="F4304">
        <v>5.6</v>
      </c>
      <c r="G4304">
        <v>14000</v>
      </c>
      <c r="H4304" t="s">
        <v>10591</v>
      </c>
      <c r="I4304" t="s">
        <v>5258</v>
      </c>
      <c r="J4304" t="s">
        <v>8935</v>
      </c>
      <c r="K4304" t="s">
        <v>7</v>
      </c>
      <c r="L4304">
        <v>17000000</v>
      </c>
      <c r="M4304">
        <v>23769505</v>
      </c>
      <c r="N4304" t="s">
        <v>108</v>
      </c>
      <c r="O4304">
        <v>98</v>
      </c>
    </row>
    <row r="4305" spans="1:15" x14ac:dyDescent="0.25">
      <c r="A4305" t="s">
        <v>10590</v>
      </c>
      <c r="B4305" t="s">
        <v>68</v>
      </c>
      <c r="C4305" t="s">
        <v>24</v>
      </c>
      <c r="D4305">
        <v>2003</v>
      </c>
      <c r="E4305" t="s">
        <v>10589</v>
      </c>
      <c r="F4305">
        <v>6.2</v>
      </c>
      <c r="G4305">
        <v>207000</v>
      </c>
      <c r="H4305" t="s">
        <v>1289</v>
      </c>
      <c r="I4305" t="s">
        <v>10290</v>
      </c>
      <c r="J4305" t="s">
        <v>8461</v>
      </c>
      <c r="K4305" t="s">
        <v>7</v>
      </c>
      <c r="L4305">
        <v>75000000</v>
      </c>
      <c r="M4305">
        <v>195745823</v>
      </c>
      <c r="N4305" t="s">
        <v>8268</v>
      </c>
      <c r="O4305">
        <v>106</v>
      </c>
    </row>
    <row r="4306" spans="1:15" x14ac:dyDescent="0.25">
      <c r="A4306" t="s">
        <v>10588</v>
      </c>
      <c r="B4306" t="s">
        <v>41</v>
      </c>
      <c r="C4306" t="s">
        <v>100</v>
      </c>
      <c r="D4306">
        <v>2003</v>
      </c>
      <c r="E4306" t="s">
        <v>9829</v>
      </c>
      <c r="F4306">
        <v>5.7</v>
      </c>
      <c r="G4306">
        <v>52000</v>
      </c>
      <c r="H4306" t="s">
        <v>6094</v>
      </c>
      <c r="I4306" t="s">
        <v>6094</v>
      </c>
      <c r="J4306" t="s">
        <v>10587</v>
      </c>
      <c r="K4306" t="s">
        <v>7</v>
      </c>
      <c r="L4306">
        <v>500000</v>
      </c>
      <c r="M4306">
        <v>54683487</v>
      </c>
      <c r="N4306" t="s">
        <v>10586</v>
      </c>
      <c r="O4306">
        <v>79</v>
      </c>
    </row>
    <row r="4307" spans="1:15" x14ac:dyDescent="0.25">
      <c r="A4307" t="s">
        <v>10585</v>
      </c>
      <c r="B4307" t="s">
        <v>68</v>
      </c>
      <c r="C4307" t="s">
        <v>24</v>
      </c>
      <c r="D4307">
        <v>2003</v>
      </c>
      <c r="E4307" t="s">
        <v>10340</v>
      </c>
      <c r="F4307">
        <v>6.7</v>
      </c>
      <c r="G4307">
        <v>115000</v>
      </c>
      <c r="H4307" t="s">
        <v>4003</v>
      </c>
      <c r="I4307" t="s">
        <v>4003</v>
      </c>
      <c r="J4307" t="s">
        <v>8461</v>
      </c>
      <c r="K4307" t="s">
        <v>7</v>
      </c>
      <c r="L4307">
        <v>80000000</v>
      </c>
      <c r="M4307">
        <v>265328738</v>
      </c>
      <c r="N4307" t="s">
        <v>114</v>
      </c>
      <c r="O4307">
        <v>128</v>
      </c>
    </row>
    <row r="4308" spans="1:15" x14ac:dyDescent="0.25">
      <c r="A4308" t="s">
        <v>10584</v>
      </c>
      <c r="B4308" t="s">
        <v>68</v>
      </c>
      <c r="C4308" t="s">
        <v>409</v>
      </c>
      <c r="D4308">
        <v>2003</v>
      </c>
      <c r="E4308" t="s">
        <v>9712</v>
      </c>
      <c r="F4308">
        <v>6.9</v>
      </c>
      <c r="G4308">
        <v>74000</v>
      </c>
      <c r="H4308" t="s">
        <v>8427</v>
      </c>
      <c r="I4308" t="s">
        <v>10583</v>
      </c>
      <c r="J4308" t="s">
        <v>2539</v>
      </c>
      <c r="K4308" t="s">
        <v>265</v>
      </c>
      <c r="L4308">
        <v>12000000</v>
      </c>
      <c r="M4308">
        <v>33030115</v>
      </c>
      <c r="N4308" t="s">
        <v>10582</v>
      </c>
      <c r="O4308">
        <v>100</v>
      </c>
    </row>
    <row r="4309" spans="1:15" x14ac:dyDescent="0.25">
      <c r="A4309" t="s">
        <v>10581</v>
      </c>
      <c r="B4309" t="s">
        <v>101</v>
      </c>
      <c r="C4309" t="s">
        <v>100</v>
      </c>
      <c r="D4309">
        <v>2003</v>
      </c>
      <c r="E4309" t="s">
        <v>10477</v>
      </c>
      <c r="F4309">
        <v>4</v>
      </c>
      <c r="G4309">
        <v>59000</v>
      </c>
      <c r="H4309" t="s">
        <v>10580</v>
      </c>
      <c r="I4309" t="s">
        <v>5736</v>
      </c>
      <c r="J4309" t="s">
        <v>6817</v>
      </c>
      <c r="K4309" t="s">
        <v>7</v>
      </c>
      <c r="L4309">
        <v>109000000</v>
      </c>
      <c r="M4309">
        <v>133960541</v>
      </c>
      <c r="N4309" t="s">
        <v>103</v>
      </c>
      <c r="O4309">
        <v>82</v>
      </c>
    </row>
    <row r="4310" spans="1:15" x14ac:dyDescent="0.25">
      <c r="A4310" t="s">
        <v>10579</v>
      </c>
      <c r="B4310" t="s">
        <v>915</v>
      </c>
      <c r="C4310" t="s">
        <v>73</v>
      </c>
      <c r="D4310">
        <v>2003</v>
      </c>
      <c r="E4310" t="s">
        <v>10578</v>
      </c>
      <c r="F4310">
        <v>6.8</v>
      </c>
      <c r="G4310">
        <v>101000</v>
      </c>
      <c r="H4310" t="s">
        <v>10577</v>
      </c>
      <c r="I4310" t="s">
        <v>10576</v>
      </c>
      <c r="J4310" t="s">
        <v>1069</v>
      </c>
      <c r="K4310" t="s">
        <v>7</v>
      </c>
      <c r="L4310">
        <v>128000000</v>
      </c>
      <c r="M4310">
        <v>250397798</v>
      </c>
      <c r="N4310" t="s">
        <v>885</v>
      </c>
      <c r="O4310">
        <v>85</v>
      </c>
    </row>
    <row r="4311" spans="1:15" x14ac:dyDescent="0.25">
      <c r="A4311" t="s">
        <v>10575</v>
      </c>
      <c r="B4311" t="s">
        <v>52</v>
      </c>
      <c r="C4311" t="s">
        <v>11</v>
      </c>
      <c r="D4311">
        <v>2003</v>
      </c>
      <c r="E4311" t="s">
        <v>10574</v>
      </c>
      <c r="F4311">
        <v>5</v>
      </c>
      <c r="G4311">
        <v>14000</v>
      </c>
      <c r="H4311" t="s">
        <v>10573</v>
      </c>
      <c r="I4311" t="s">
        <v>10573</v>
      </c>
      <c r="J4311" t="s">
        <v>10573</v>
      </c>
      <c r="K4311" t="s">
        <v>7</v>
      </c>
      <c r="L4311">
        <v>10000000</v>
      </c>
      <c r="M4311">
        <v>402599</v>
      </c>
      <c r="N4311" t="s">
        <v>10572</v>
      </c>
      <c r="O4311">
        <v>93</v>
      </c>
    </row>
    <row r="4312" spans="1:15" x14ac:dyDescent="0.25">
      <c r="A4312" t="s">
        <v>10571</v>
      </c>
      <c r="B4312" t="s">
        <v>41</v>
      </c>
      <c r="C4312" t="s">
        <v>34</v>
      </c>
      <c r="D4312">
        <v>2003</v>
      </c>
      <c r="E4312" t="s">
        <v>10345</v>
      </c>
      <c r="F4312">
        <v>6.6</v>
      </c>
      <c r="G4312">
        <v>115000</v>
      </c>
      <c r="H4312" t="s">
        <v>1806</v>
      </c>
      <c r="I4312" t="s">
        <v>10570</v>
      </c>
      <c r="J4312" t="s">
        <v>1878</v>
      </c>
      <c r="K4312" t="s">
        <v>7</v>
      </c>
      <c r="L4312">
        <v>75000000</v>
      </c>
      <c r="M4312">
        <v>86468162</v>
      </c>
      <c r="N4312" t="s">
        <v>10569</v>
      </c>
      <c r="O4312">
        <v>121</v>
      </c>
    </row>
    <row r="4313" spans="1:15" x14ac:dyDescent="0.25">
      <c r="A4313" t="s">
        <v>10568</v>
      </c>
      <c r="B4313" t="s">
        <v>41</v>
      </c>
      <c r="C4313" t="s">
        <v>5</v>
      </c>
      <c r="D4313">
        <v>2003</v>
      </c>
      <c r="E4313" t="s">
        <v>10368</v>
      </c>
      <c r="F4313">
        <v>6.2</v>
      </c>
      <c r="G4313">
        <v>156000</v>
      </c>
      <c r="H4313" t="s">
        <v>6225</v>
      </c>
      <c r="I4313" t="s">
        <v>10111</v>
      </c>
      <c r="J4313" t="s">
        <v>10567</v>
      </c>
      <c r="K4313" t="s">
        <v>7</v>
      </c>
      <c r="L4313">
        <v>26000000</v>
      </c>
      <c r="M4313">
        <v>90941129</v>
      </c>
      <c r="N4313" t="s">
        <v>666</v>
      </c>
      <c r="O4313">
        <v>90</v>
      </c>
    </row>
    <row r="4314" spans="1:15" x14ac:dyDescent="0.25">
      <c r="A4314" t="s">
        <v>10566</v>
      </c>
      <c r="B4314" t="s">
        <v>41</v>
      </c>
      <c r="C4314" t="s">
        <v>87</v>
      </c>
      <c r="D4314">
        <v>2003</v>
      </c>
      <c r="E4314" t="s">
        <v>9992</v>
      </c>
      <c r="F4314">
        <v>7.6</v>
      </c>
      <c r="G4314">
        <v>228000</v>
      </c>
      <c r="H4314" t="s">
        <v>4043</v>
      </c>
      <c r="I4314" t="s">
        <v>7609</v>
      </c>
      <c r="J4314" t="s">
        <v>3617</v>
      </c>
      <c r="K4314" t="s">
        <v>7</v>
      </c>
      <c r="L4314">
        <v>20000000</v>
      </c>
      <c r="M4314">
        <v>60427839</v>
      </c>
      <c r="N4314" t="s">
        <v>6824</v>
      </c>
      <c r="O4314">
        <v>124</v>
      </c>
    </row>
    <row r="4315" spans="1:15" x14ac:dyDescent="0.25">
      <c r="A4315" t="s">
        <v>10565</v>
      </c>
      <c r="B4315" t="s">
        <v>68</v>
      </c>
      <c r="C4315" t="s">
        <v>24</v>
      </c>
      <c r="D4315">
        <v>2003</v>
      </c>
      <c r="E4315" t="s">
        <v>10180</v>
      </c>
      <c r="F4315">
        <v>6.2</v>
      </c>
      <c r="G4315">
        <v>93000</v>
      </c>
      <c r="H4315" t="s">
        <v>2430</v>
      </c>
      <c r="I4315" t="s">
        <v>10564</v>
      </c>
      <c r="J4315" t="s">
        <v>2431</v>
      </c>
      <c r="K4315" t="s">
        <v>7</v>
      </c>
      <c r="L4315">
        <v>60000000</v>
      </c>
      <c r="M4315">
        <v>120801243</v>
      </c>
      <c r="N4315" t="s">
        <v>103</v>
      </c>
      <c r="O4315">
        <v>100</v>
      </c>
    </row>
    <row r="4316" spans="1:15" x14ac:dyDescent="0.25">
      <c r="A4316" t="s">
        <v>10563</v>
      </c>
      <c r="B4316" t="s">
        <v>101</v>
      </c>
      <c r="C4316" t="s">
        <v>34</v>
      </c>
      <c r="D4316">
        <v>2003</v>
      </c>
      <c r="E4316" t="s">
        <v>10171</v>
      </c>
      <c r="F4316">
        <v>6.2</v>
      </c>
      <c r="G4316">
        <v>152000</v>
      </c>
      <c r="H4316" t="s">
        <v>9700</v>
      </c>
      <c r="I4316" t="s">
        <v>5852</v>
      </c>
      <c r="J4316" t="s">
        <v>1399</v>
      </c>
      <c r="K4316" t="s">
        <v>265</v>
      </c>
      <c r="L4316">
        <v>40000000</v>
      </c>
      <c r="M4316">
        <v>160466000</v>
      </c>
      <c r="N4316" t="s">
        <v>103</v>
      </c>
      <c r="O4316">
        <v>87</v>
      </c>
    </row>
    <row r="4317" spans="1:15" x14ac:dyDescent="0.25">
      <c r="A4317" t="s">
        <v>10562</v>
      </c>
      <c r="B4317" t="s">
        <v>41</v>
      </c>
      <c r="C4317" t="s">
        <v>34</v>
      </c>
      <c r="D4317">
        <v>2003</v>
      </c>
      <c r="E4317" t="s">
        <v>10343</v>
      </c>
      <c r="F4317">
        <v>6.1</v>
      </c>
      <c r="G4317">
        <v>45000</v>
      </c>
      <c r="H4317" t="s">
        <v>6311</v>
      </c>
      <c r="I4317" t="s">
        <v>10561</v>
      </c>
      <c r="J4317" t="s">
        <v>4394</v>
      </c>
      <c r="K4317" t="s">
        <v>7</v>
      </c>
      <c r="L4317">
        <v>55000000</v>
      </c>
      <c r="M4317">
        <v>46061847</v>
      </c>
      <c r="N4317" t="s">
        <v>3149</v>
      </c>
      <c r="O4317">
        <v>94</v>
      </c>
    </row>
    <row r="4318" spans="1:15" x14ac:dyDescent="0.25">
      <c r="A4318" t="s">
        <v>10560</v>
      </c>
      <c r="B4318" t="s">
        <v>68</v>
      </c>
      <c r="C4318" t="s">
        <v>24</v>
      </c>
      <c r="D4318">
        <v>2003</v>
      </c>
      <c r="E4318" t="s">
        <v>10357</v>
      </c>
      <c r="F4318">
        <v>7.3</v>
      </c>
      <c r="G4318">
        <v>126000</v>
      </c>
      <c r="H4318" t="s">
        <v>2437</v>
      </c>
      <c r="I4318" t="s">
        <v>6642</v>
      </c>
      <c r="J4318" t="s">
        <v>1848</v>
      </c>
      <c r="K4318" t="s">
        <v>7</v>
      </c>
      <c r="L4318">
        <v>62000000</v>
      </c>
      <c r="M4318">
        <v>65565672</v>
      </c>
      <c r="N4318" t="s">
        <v>138</v>
      </c>
      <c r="O4318">
        <v>116</v>
      </c>
    </row>
    <row r="4319" spans="1:15" x14ac:dyDescent="0.25">
      <c r="A4319" t="s">
        <v>10559</v>
      </c>
      <c r="B4319" t="s">
        <v>68</v>
      </c>
      <c r="C4319" t="s">
        <v>24</v>
      </c>
      <c r="D4319">
        <v>2003</v>
      </c>
      <c r="E4319" t="s">
        <v>10214</v>
      </c>
      <c r="F4319">
        <v>6.8</v>
      </c>
      <c r="G4319">
        <v>49000</v>
      </c>
      <c r="H4319" t="s">
        <v>1774</v>
      </c>
      <c r="I4319" t="s">
        <v>10558</v>
      </c>
      <c r="J4319" t="s">
        <v>6656</v>
      </c>
      <c r="K4319" t="s">
        <v>7</v>
      </c>
      <c r="L4319">
        <v>18000000</v>
      </c>
      <c r="M4319">
        <v>58878723</v>
      </c>
      <c r="N4319" t="s">
        <v>6122</v>
      </c>
      <c r="O4319">
        <v>113</v>
      </c>
    </row>
    <row r="4320" spans="1:15" x14ac:dyDescent="0.25">
      <c r="A4320" t="s">
        <v>10557</v>
      </c>
      <c r="B4320" t="s">
        <v>68</v>
      </c>
      <c r="C4320" t="s">
        <v>11</v>
      </c>
      <c r="D4320">
        <v>2003</v>
      </c>
      <c r="E4320" t="s">
        <v>10539</v>
      </c>
      <c r="F4320">
        <v>7.3</v>
      </c>
      <c r="G4320">
        <v>68000</v>
      </c>
      <c r="H4320" t="s">
        <v>1866</v>
      </c>
      <c r="I4320" t="s">
        <v>10556</v>
      </c>
      <c r="J4320" t="s">
        <v>4254</v>
      </c>
      <c r="K4320" t="s">
        <v>7</v>
      </c>
      <c r="L4320">
        <v>87000000</v>
      </c>
      <c r="M4320">
        <v>148336445</v>
      </c>
      <c r="N4320" t="s">
        <v>103</v>
      </c>
      <c r="O4320">
        <v>140</v>
      </c>
    </row>
    <row r="4321" spans="1:15" x14ac:dyDescent="0.25">
      <c r="A4321" t="s">
        <v>10555</v>
      </c>
      <c r="B4321" t="s">
        <v>41</v>
      </c>
      <c r="C4321" t="s">
        <v>24</v>
      </c>
      <c r="D4321">
        <v>2003</v>
      </c>
      <c r="E4321" t="s">
        <v>10536</v>
      </c>
      <c r="F4321">
        <v>6.3</v>
      </c>
      <c r="G4321">
        <v>198000</v>
      </c>
      <c r="H4321" t="s">
        <v>9436</v>
      </c>
      <c r="I4321" t="s">
        <v>10554</v>
      </c>
      <c r="J4321" t="s">
        <v>5776</v>
      </c>
      <c r="K4321" t="s">
        <v>7</v>
      </c>
      <c r="L4321">
        <v>55000000</v>
      </c>
      <c r="M4321">
        <v>232722935</v>
      </c>
      <c r="N4321" t="s">
        <v>103</v>
      </c>
      <c r="O4321">
        <v>96</v>
      </c>
    </row>
    <row r="4322" spans="1:15" x14ac:dyDescent="0.25">
      <c r="A4322" t="s">
        <v>10553</v>
      </c>
      <c r="B4322" t="s">
        <v>68</v>
      </c>
      <c r="C4322" t="s">
        <v>24</v>
      </c>
      <c r="D4322">
        <v>2003</v>
      </c>
      <c r="E4322" t="s">
        <v>10552</v>
      </c>
      <c r="F4322">
        <v>5.5</v>
      </c>
      <c r="G4322">
        <v>69000</v>
      </c>
      <c r="H4322" t="s">
        <v>4483</v>
      </c>
      <c r="I4322" t="s">
        <v>9456</v>
      </c>
      <c r="J4322" t="s">
        <v>4827</v>
      </c>
      <c r="K4322" t="s">
        <v>7</v>
      </c>
      <c r="L4322">
        <v>18000000</v>
      </c>
      <c r="M4322">
        <v>101564935</v>
      </c>
      <c r="N4322" t="s">
        <v>890</v>
      </c>
      <c r="O4322">
        <v>95</v>
      </c>
    </row>
    <row r="4323" spans="1:15" x14ac:dyDescent="0.25">
      <c r="A4323" t="s">
        <v>10551</v>
      </c>
      <c r="B4323" t="s">
        <v>41</v>
      </c>
      <c r="C4323" t="s">
        <v>5</v>
      </c>
      <c r="D4323">
        <v>2003</v>
      </c>
      <c r="E4323" t="s">
        <v>9575</v>
      </c>
      <c r="F4323">
        <v>6.8</v>
      </c>
      <c r="G4323">
        <v>69000</v>
      </c>
      <c r="H4323" t="s">
        <v>854</v>
      </c>
      <c r="I4323" t="s">
        <v>854</v>
      </c>
      <c r="J4323" t="s">
        <v>3740</v>
      </c>
      <c r="K4323" t="s">
        <v>562</v>
      </c>
      <c r="M4323">
        <v>6291958</v>
      </c>
      <c r="N4323" t="s">
        <v>10550</v>
      </c>
      <c r="O4323">
        <v>91</v>
      </c>
    </row>
    <row r="4324" spans="1:15" x14ac:dyDescent="0.25">
      <c r="A4324" t="s">
        <v>10549</v>
      </c>
      <c r="B4324" t="s">
        <v>68</v>
      </c>
      <c r="C4324" t="s">
        <v>34</v>
      </c>
      <c r="D4324">
        <v>2003</v>
      </c>
      <c r="E4324" t="s">
        <v>10539</v>
      </c>
      <c r="F4324">
        <v>5.6</v>
      </c>
      <c r="G4324">
        <v>132000</v>
      </c>
      <c r="H4324" t="s">
        <v>10548</v>
      </c>
      <c r="I4324" t="s">
        <v>1854</v>
      </c>
      <c r="J4324" t="s">
        <v>806</v>
      </c>
      <c r="K4324" t="s">
        <v>7</v>
      </c>
      <c r="L4324">
        <v>95000000</v>
      </c>
      <c r="M4324">
        <v>160099222</v>
      </c>
      <c r="N4324" t="s">
        <v>108</v>
      </c>
      <c r="O4324">
        <v>117</v>
      </c>
    </row>
    <row r="4325" spans="1:15" x14ac:dyDescent="0.25">
      <c r="A4325" t="s">
        <v>10547</v>
      </c>
      <c r="B4325" t="s">
        <v>41</v>
      </c>
      <c r="C4325" t="s">
        <v>87</v>
      </c>
      <c r="D4325">
        <v>2003</v>
      </c>
      <c r="E4325" t="s">
        <v>10546</v>
      </c>
      <c r="F4325">
        <v>7.2</v>
      </c>
      <c r="G4325">
        <v>88000</v>
      </c>
      <c r="H4325" t="s">
        <v>1418</v>
      </c>
      <c r="I4325" t="s">
        <v>1418</v>
      </c>
      <c r="J4325" t="s">
        <v>10545</v>
      </c>
      <c r="K4325" t="s">
        <v>7</v>
      </c>
      <c r="L4325">
        <v>3000000</v>
      </c>
      <c r="M4325">
        <v>10012022</v>
      </c>
      <c r="N4325" t="s">
        <v>9210</v>
      </c>
      <c r="O4325">
        <v>81</v>
      </c>
    </row>
    <row r="4326" spans="1:15" x14ac:dyDescent="0.25">
      <c r="A4326" t="s">
        <v>10544</v>
      </c>
      <c r="B4326" t="s">
        <v>68</v>
      </c>
      <c r="C4326" t="s">
        <v>438</v>
      </c>
      <c r="D4326">
        <v>2003</v>
      </c>
      <c r="E4326" t="s">
        <v>10543</v>
      </c>
      <c r="F4326">
        <v>5</v>
      </c>
      <c r="G4326">
        <v>31000</v>
      </c>
      <c r="H4326" t="s">
        <v>4549</v>
      </c>
      <c r="I4326" t="s">
        <v>10542</v>
      </c>
      <c r="J4326" t="s">
        <v>10541</v>
      </c>
      <c r="K4326" t="s">
        <v>7</v>
      </c>
      <c r="L4326">
        <v>11000000</v>
      </c>
      <c r="M4326">
        <v>47488536</v>
      </c>
      <c r="N4326" t="s">
        <v>8268</v>
      </c>
      <c r="O4326">
        <v>86</v>
      </c>
    </row>
    <row r="4327" spans="1:15" x14ac:dyDescent="0.25">
      <c r="A4327" t="s">
        <v>10540</v>
      </c>
      <c r="B4327" t="s">
        <v>101</v>
      </c>
      <c r="C4327" t="s">
        <v>34</v>
      </c>
      <c r="D4327">
        <v>2003</v>
      </c>
      <c r="E4327" t="s">
        <v>10539</v>
      </c>
      <c r="F4327">
        <v>4.3</v>
      </c>
      <c r="G4327">
        <v>57000</v>
      </c>
      <c r="H4327" t="s">
        <v>994</v>
      </c>
      <c r="I4327" t="s">
        <v>994</v>
      </c>
      <c r="J4327" t="s">
        <v>10538</v>
      </c>
      <c r="K4327" t="s">
        <v>7</v>
      </c>
      <c r="L4327">
        <v>38000000</v>
      </c>
      <c r="M4327">
        <v>197101678</v>
      </c>
      <c r="N4327" t="s">
        <v>1991</v>
      </c>
      <c r="O4327">
        <v>84</v>
      </c>
    </row>
    <row r="4328" spans="1:15" x14ac:dyDescent="0.25">
      <c r="A4328" t="s">
        <v>10537</v>
      </c>
      <c r="B4328" t="s">
        <v>41</v>
      </c>
      <c r="C4328" t="s">
        <v>24</v>
      </c>
      <c r="D4328">
        <v>2003</v>
      </c>
      <c r="E4328" t="s">
        <v>10536</v>
      </c>
      <c r="F4328">
        <v>2.5</v>
      </c>
      <c r="G4328">
        <v>46000</v>
      </c>
      <c r="H4328" t="s">
        <v>10535</v>
      </c>
      <c r="I4328" t="s">
        <v>10535</v>
      </c>
      <c r="J4328" t="s">
        <v>2678</v>
      </c>
      <c r="K4328" t="s">
        <v>7</v>
      </c>
      <c r="L4328">
        <v>54000000</v>
      </c>
      <c r="M4328">
        <v>7266209</v>
      </c>
      <c r="N4328" t="s">
        <v>8268</v>
      </c>
      <c r="O4328">
        <v>121</v>
      </c>
    </row>
    <row r="4329" spans="1:15" x14ac:dyDescent="0.25">
      <c r="A4329" t="s">
        <v>10534</v>
      </c>
      <c r="B4329" t="s">
        <v>68</v>
      </c>
      <c r="C4329" t="s">
        <v>87</v>
      </c>
      <c r="D4329">
        <v>2003</v>
      </c>
      <c r="E4329" t="s">
        <v>10533</v>
      </c>
      <c r="F4329">
        <v>6.5</v>
      </c>
      <c r="G4329">
        <v>58000</v>
      </c>
      <c r="H4329" t="s">
        <v>10532</v>
      </c>
      <c r="I4329" t="s">
        <v>10531</v>
      </c>
      <c r="J4329" t="s">
        <v>1804</v>
      </c>
      <c r="K4329" t="s">
        <v>7</v>
      </c>
      <c r="L4329">
        <v>50000000</v>
      </c>
      <c r="M4329">
        <v>55495563</v>
      </c>
      <c r="N4329" t="s">
        <v>704</v>
      </c>
      <c r="O4329">
        <v>105</v>
      </c>
    </row>
    <row r="4330" spans="1:15" x14ac:dyDescent="0.25">
      <c r="A4330" t="s">
        <v>10530</v>
      </c>
      <c r="B4330" t="s">
        <v>68</v>
      </c>
      <c r="C4330" t="s">
        <v>34</v>
      </c>
      <c r="D4330">
        <v>2003</v>
      </c>
      <c r="E4330" t="s">
        <v>10269</v>
      </c>
      <c r="F4330">
        <v>5.5</v>
      </c>
      <c r="G4330">
        <v>95000</v>
      </c>
      <c r="H4330" t="s">
        <v>10529</v>
      </c>
      <c r="I4330" t="s">
        <v>9272</v>
      </c>
      <c r="J4330" t="s">
        <v>2751</v>
      </c>
      <c r="K4330" t="s">
        <v>265</v>
      </c>
      <c r="L4330">
        <v>60000000</v>
      </c>
      <c r="M4330">
        <v>73498611</v>
      </c>
      <c r="N4330" t="s">
        <v>108</v>
      </c>
      <c r="O4330">
        <v>135</v>
      </c>
    </row>
    <row r="4331" spans="1:15" x14ac:dyDescent="0.25">
      <c r="A4331" t="s">
        <v>10528</v>
      </c>
      <c r="B4331" t="s">
        <v>68</v>
      </c>
      <c r="C4331" t="s">
        <v>24</v>
      </c>
      <c r="D4331">
        <v>2003</v>
      </c>
      <c r="E4331" t="s">
        <v>10224</v>
      </c>
      <c r="F4331">
        <v>3.4</v>
      </c>
      <c r="G4331">
        <v>38000</v>
      </c>
      <c r="H4331" t="s">
        <v>10527</v>
      </c>
      <c r="I4331" t="s">
        <v>1933</v>
      </c>
      <c r="J4331" t="s">
        <v>10526</v>
      </c>
      <c r="K4331" t="s">
        <v>7</v>
      </c>
      <c r="L4331">
        <v>19000000</v>
      </c>
      <c r="M4331">
        <v>39267515</v>
      </c>
      <c r="N4331" t="s">
        <v>666</v>
      </c>
      <c r="O4331">
        <v>85</v>
      </c>
    </row>
    <row r="4332" spans="1:15" x14ac:dyDescent="0.25">
      <c r="A4332" t="s">
        <v>10525</v>
      </c>
      <c r="B4332" t="s">
        <v>68</v>
      </c>
      <c r="C4332" t="s">
        <v>87</v>
      </c>
      <c r="D4332">
        <v>2003</v>
      </c>
      <c r="E4332" t="s">
        <v>10238</v>
      </c>
      <c r="F4332">
        <v>7.1</v>
      </c>
      <c r="G4332">
        <v>94000</v>
      </c>
      <c r="H4332" t="s">
        <v>5201</v>
      </c>
      <c r="I4332" t="s">
        <v>9758</v>
      </c>
      <c r="J4332" t="s">
        <v>4321</v>
      </c>
      <c r="K4332" t="s">
        <v>7</v>
      </c>
      <c r="L4332">
        <v>60000000</v>
      </c>
      <c r="M4332">
        <v>80154140</v>
      </c>
      <c r="N4332" t="s">
        <v>877</v>
      </c>
      <c r="O4332">
        <v>127</v>
      </c>
    </row>
    <row r="4333" spans="1:15" x14ac:dyDescent="0.25">
      <c r="A4333" t="s">
        <v>10524</v>
      </c>
      <c r="B4333" t="s">
        <v>41</v>
      </c>
      <c r="C4333" t="s">
        <v>5</v>
      </c>
      <c r="D4333">
        <v>2003</v>
      </c>
      <c r="E4333" t="s">
        <v>10218</v>
      </c>
      <c r="F4333">
        <v>5.6</v>
      </c>
      <c r="G4333">
        <v>60000</v>
      </c>
      <c r="H4333" t="s">
        <v>2218</v>
      </c>
      <c r="I4333" t="s">
        <v>2218</v>
      </c>
      <c r="J4333" t="s">
        <v>10523</v>
      </c>
      <c r="K4333" t="s">
        <v>7</v>
      </c>
      <c r="L4333">
        <v>17000000</v>
      </c>
      <c r="M4333">
        <v>63102666</v>
      </c>
      <c r="N4333" t="s">
        <v>9348</v>
      </c>
      <c r="O4333">
        <v>104</v>
      </c>
    </row>
    <row r="4334" spans="1:15" x14ac:dyDescent="0.25">
      <c r="A4334" t="s">
        <v>10522</v>
      </c>
      <c r="B4334" t="s">
        <v>68</v>
      </c>
      <c r="C4334" t="s">
        <v>34</v>
      </c>
      <c r="D4334">
        <v>2003</v>
      </c>
      <c r="E4334" t="s">
        <v>10521</v>
      </c>
      <c r="F4334">
        <v>6.2</v>
      </c>
      <c r="G4334">
        <v>102000</v>
      </c>
      <c r="H4334" t="s">
        <v>4645</v>
      </c>
      <c r="I4334" t="s">
        <v>6276</v>
      </c>
      <c r="J4334" t="s">
        <v>2277</v>
      </c>
      <c r="K4334" t="s">
        <v>7</v>
      </c>
      <c r="L4334">
        <v>50000000</v>
      </c>
      <c r="M4334">
        <v>88323487</v>
      </c>
      <c r="N4334" t="s">
        <v>6122</v>
      </c>
      <c r="O4334">
        <v>114</v>
      </c>
    </row>
    <row r="4335" spans="1:15" x14ac:dyDescent="0.25">
      <c r="A4335" t="s">
        <v>10520</v>
      </c>
      <c r="B4335" t="s">
        <v>41</v>
      </c>
      <c r="C4335" t="s">
        <v>11</v>
      </c>
      <c r="D4335">
        <v>2003</v>
      </c>
      <c r="E4335" t="s">
        <v>10444</v>
      </c>
      <c r="F4335">
        <v>5.5</v>
      </c>
      <c r="G4335">
        <v>90000</v>
      </c>
      <c r="H4335" t="s">
        <v>4021</v>
      </c>
      <c r="I4335" t="s">
        <v>763</v>
      </c>
      <c r="J4335" t="s">
        <v>5276</v>
      </c>
      <c r="K4335" t="s">
        <v>7</v>
      </c>
      <c r="L4335">
        <v>68000000</v>
      </c>
      <c r="M4335">
        <v>81240406</v>
      </c>
      <c r="N4335" t="s">
        <v>6977</v>
      </c>
      <c r="O4335">
        <v>134</v>
      </c>
    </row>
    <row r="4336" spans="1:15" x14ac:dyDescent="0.25">
      <c r="A4336" t="s">
        <v>10519</v>
      </c>
      <c r="B4336" t="s">
        <v>41</v>
      </c>
      <c r="C4336" t="s">
        <v>11</v>
      </c>
      <c r="D4336">
        <v>2003</v>
      </c>
      <c r="E4336" t="s">
        <v>9852</v>
      </c>
      <c r="F4336">
        <v>8</v>
      </c>
      <c r="G4336">
        <v>79000</v>
      </c>
      <c r="H4336" t="s">
        <v>9846</v>
      </c>
      <c r="I4336" t="s">
        <v>9846</v>
      </c>
      <c r="J4336" t="s">
        <v>9846</v>
      </c>
      <c r="K4336" t="s">
        <v>220</v>
      </c>
      <c r="M4336">
        <v>8945072</v>
      </c>
      <c r="N4336" t="s">
        <v>10518</v>
      </c>
      <c r="O4336">
        <v>103</v>
      </c>
    </row>
    <row r="4337" spans="1:15" x14ac:dyDescent="0.25">
      <c r="A4337" t="s">
        <v>10517</v>
      </c>
      <c r="B4337" t="s">
        <v>101</v>
      </c>
      <c r="C4337" t="s">
        <v>24</v>
      </c>
      <c r="D4337">
        <v>2003</v>
      </c>
      <c r="E4337" t="s">
        <v>10455</v>
      </c>
      <c r="F4337">
        <v>5.6</v>
      </c>
      <c r="G4337">
        <v>65000</v>
      </c>
      <c r="H4337" t="s">
        <v>7260</v>
      </c>
      <c r="I4337" t="s">
        <v>9009</v>
      </c>
      <c r="J4337" t="s">
        <v>2822</v>
      </c>
      <c r="K4337" t="s">
        <v>7</v>
      </c>
      <c r="L4337">
        <v>60000000</v>
      </c>
      <c r="M4337">
        <v>164433867</v>
      </c>
      <c r="N4337" t="s">
        <v>8268</v>
      </c>
      <c r="O4337">
        <v>92</v>
      </c>
    </row>
    <row r="4338" spans="1:15" x14ac:dyDescent="0.25">
      <c r="A4338" t="s">
        <v>10516</v>
      </c>
      <c r="B4338" t="s">
        <v>68</v>
      </c>
      <c r="C4338" t="s">
        <v>34</v>
      </c>
      <c r="D4338">
        <v>2003</v>
      </c>
      <c r="E4338" t="s">
        <v>10515</v>
      </c>
      <c r="F4338">
        <v>6.3</v>
      </c>
      <c r="G4338">
        <v>105000</v>
      </c>
      <c r="H4338" t="s">
        <v>7818</v>
      </c>
      <c r="I4338" t="s">
        <v>8921</v>
      </c>
      <c r="J4338" t="s">
        <v>2678</v>
      </c>
      <c r="K4338" t="s">
        <v>7</v>
      </c>
      <c r="L4338">
        <v>60000000</v>
      </c>
      <c r="M4338">
        <v>117248958</v>
      </c>
      <c r="N4338" t="s">
        <v>108</v>
      </c>
      <c r="O4338">
        <v>119</v>
      </c>
    </row>
    <row r="4339" spans="1:15" x14ac:dyDescent="0.25">
      <c r="A4339" t="s">
        <v>10514</v>
      </c>
      <c r="B4339" t="s">
        <v>68</v>
      </c>
      <c r="C4339" t="s">
        <v>24</v>
      </c>
      <c r="D4339">
        <v>2003</v>
      </c>
      <c r="E4339" t="s">
        <v>10214</v>
      </c>
      <c r="F4339">
        <v>5.9</v>
      </c>
      <c r="G4339">
        <v>56000</v>
      </c>
      <c r="H4339" t="s">
        <v>10513</v>
      </c>
      <c r="I4339" t="s">
        <v>7253</v>
      </c>
      <c r="J4339" t="s">
        <v>2192</v>
      </c>
      <c r="K4339" t="s">
        <v>332</v>
      </c>
      <c r="L4339">
        <v>40000000</v>
      </c>
      <c r="M4339">
        <v>19322135</v>
      </c>
      <c r="N4339" t="s">
        <v>3464</v>
      </c>
      <c r="O4339">
        <v>89</v>
      </c>
    </row>
    <row r="4340" spans="1:15" x14ac:dyDescent="0.25">
      <c r="A4340" t="s">
        <v>10512</v>
      </c>
      <c r="B4340" t="s">
        <v>68</v>
      </c>
      <c r="C4340" t="s">
        <v>11</v>
      </c>
      <c r="D4340">
        <v>2003</v>
      </c>
      <c r="E4340" t="s">
        <v>10209</v>
      </c>
      <c r="F4340">
        <v>5.4</v>
      </c>
      <c r="G4340">
        <v>44000</v>
      </c>
      <c r="H4340" t="s">
        <v>4316</v>
      </c>
      <c r="I4340" t="s">
        <v>10511</v>
      </c>
      <c r="J4340" t="s">
        <v>6074</v>
      </c>
      <c r="K4340" t="s">
        <v>7</v>
      </c>
      <c r="L4340">
        <v>18000000</v>
      </c>
      <c r="M4340">
        <v>62228395</v>
      </c>
      <c r="N4340" t="s">
        <v>103</v>
      </c>
      <c r="O4340">
        <v>94</v>
      </c>
    </row>
    <row r="4341" spans="1:15" x14ac:dyDescent="0.25">
      <c r="A4341" t="s">
        <v>10510</v>
      </c>
      <c r="B4341" t="s">
        <v>41</v>
      </c>
      <c r="C4341" t="s">
        <v>87</v>
      </c>
      <c r="D4341">
        <v>2003</v>
      </c>
      <c r="E4341" t="s">
        <v>10318</v>
      </c>
      <c r="F4341">
        <v>6.6</v>
      </c>
      <c r="G4341">
        <v>22000</v>
      </c>
      <c r="H4341" t="s">
        <v>10509</v>
      </c>
      <c r="I4341" t="s">
        <v>10509</v>
      </c>
      <c r="J4341" t="s">
        <v>9765</v>
      </c>
      <c r="K4341" t="s">
        <v>95</v>
      </c>
      <c r="L4341">
        <v>5000000</v>
      </c>
      <c r="M4341">
        <v>2466444</v>
      </c>
      <c r="N4341" t="s">
        <v>8240</v>
      </c>
      <c r="O4341">
        <v>104</v>
      </c>
    </row>
    <row r="4342" spans="1:15" x14ac:dyDescent="0.25">
      <c r="A4342" t="s">
        <v>10508</v>
      </c>
      <c r="B4342" t="s">
        <v>101</v>
      </c>
      <c r="C4342" t="s">
        <v>24</v>
      </c>
      <c r="D4342">
        <v>2003</v>
      </c>
      <c r="E4342" t="s">
        <v>10470</v>
      </c>
      <c r="F4342">
        <v>5.0999999999999996</v>
      </c>
      <c r="G4342">
        <v>44000</v>
      </c>
      <c r="H4342" t="s">
        <v>4216</v>
      </c>
      <c r="I4342" t="s">
        <v>3597</v>
      </c>
      <c r="J4342" t="s">
        <v>2822</v>
      </c>
      <c r="K4342" t="s">
        <v>7</v>
      </c>
      <c r="L4342">
        <v>90000000</v>
      </c>
      <c r="M4342">
        <v>182290266</v>
      </c>
      <c r="N4342" t="s">
        <v>119</v>
      </c>
      <c r="O4342">
        <v>88</v>
      </c>
    </row>
    <row r="4343" spans="1:15" x14ac:dyDescent="0.25">
      <c r="A4343" t="s">
        <v>10507</v>
      </c>
      <c r="B4343" t="s">
        <v>101</v>
      </c>
      <c r="C4343" t="s">
        <v>73</v>
      </c>
      <c r="D4343">
        <v>2003</v>
      </c>
      <c r="E4343" t="s">
        <v>10506</v>
      </c>
      <c r="F4343">
        <v>6.7</v>
      </c>
      <c r="G4343">
        <v>51000</v>
      </c>
      <c r="H4343" t="s">
        <v>10505</v>
      </c>
      <c r="I4343" t="s">
        <v>3126</v>
      </c>
      <c r="J4343" t="s">
        <v>878</v>
      </c>
      <c r="K4343" t="s">
        <v>7</v>
      </c>
      <c r="L4343">
        <v>60000000</v>
      </c>
      <c r="M4343">
        <v>80773077</v>
      </c>
      <c r="N4343" t="s">
        <v>632</v>
      </c>
      <c r="O4343">
        <v>86</v>
      </c>
    </row>
    <row r="4344" spans="1:15" x14ac:dyDescent="0.25">
      <c r="A4344" t="s">
        <v>10504</v>
      </c>
      <c r="B4344" t="s">
        <v>41</v>
      </c>
      <c r="C4344" t="s">
        <v>34</v>
      </c>
      <c r="D4344">
        <v>2003</v>
      </c>
      <c r="E4344" t="s">
        <v>10180</v>
      </c>
      <c r="F4344">
        <v>2.1</v>
      </c>
      <c r="G4344">
        <v>36000</v>
      </c>
      <c r="H4344" t="s">
        <v>8064</v>
      </c>
      <c r="I4344" t="s">
        <v>10503</v>
      </c>
      <c r="J4344" t="s">
        <v>10502</v>
      </c>
      <c r="K4344" t="s">
        <v>332</v>
      </c>
      <c r="L4344">
        <v>12000000</v>
      </c>
      <c r="M4344">
        <v>13818181</v>
      </c>
      <c r="N4344" t="s">
        <v>8062</v>
      </c>
      <c r="O4344">
        <v>90</v>
      </c>
    </row>
    <row r="4345" spans="1:15" x14ac:dyDescent="0.25">
      <c r="A4345" t="s">
        <v>10501</v>
      </c>
      <c r="B4345" t="s">
        <v>68</v>
      </c>
      <c r="C4345" t="s">
        <v>409</v>
      </c>
      <c r="D4345">
        <v>2003</v>
      </c>
      <c r="E4345" t="s">
        <v>10500</v>
      </c>
      <c r="F4345">
        <v>6.3</v>
      </c>
      <c r="G4345">
        <v>16000</v>
      </c>
      <c r="H4345" t="s">
        <v>10499</v>
      </c>
      <c r="I4345" t="s">
        <v>10498</v>
      </c>
      <c r="J4345" t="s">
        <v>3413</v>
      </c>
      <c r="K4345" t="s">
        <v>7</v>
      </c>
      <c r="L4345">
        <v>56000000</v>
      </c>
      <c r="M4345">
        <v>12923936</v>
      </c>
      <c r="N4345" t="s">
        <v>10497</v>
      </c>
      <c r="O4345">
        <v>219</v>
      </c>
    </row>
    <row r="4346" spans="1:15" x14ac:dyDescent="0.25">
      <c r="A4346" t="s">
        <v>10496</v>
      </c>
      <c r="B4346" t="s">
        <v>41</v>
      </c>
      <c r="C4346" t="s">
        <v>87</v>
      </c>
      <c r="D4346">
        <v>2003</v>
      </c>
      <c r="E4346" t="s">
        <v>9988</v>
      </c>
      <c r="F4346">
        <v>7.5</v>
      </c>
      <c r="G4346">
        <v>66000</v>
      </c>
      <c r="H4346" t="s">
        <v>8138</v>
      </c>
      <c r="I4346" t="s">
        <v>10495</v>
      </c>
      <c r="J4346" t="s">
        <v>9500</v>
      </c>
      <c r="K4346" t="s">
        <v>7</v>
      </c>
      <c r="L4346">
        <v>16500000</v>
      </c>
      <c r="M4346">
        <v>16763804</v>
      </c>
      <c r="N4346" t="s">
        <v>632</v>
      </c>
      <c r="O4346">
        <v>126</v>
      </c>
    </row>
    <row r="4347" spans="1:15" x14ac:dyDescent="0.25">
      <c r="A4347" t="s">
        <v>10494</v>
      </c>
      <c r="B4347" t="s">
        <v>41</v>
      </c>
      <c r="C4347" t="s">
        <v>34</v>
      </c>
      <c r="D4347">
        <v>2003</v>
      </c>
      <c r="E4347" t="s">
        <v>10493</v>
      </c>
      <c r="F4347">
        <v>6.1</v>
      </c>
      <c r="G4347">
        <v>46000</v>
      </c>
      <c r="H4347" t="s">
        <v>896</v>
      </c>
      <c r="I4347" t="s">
        <v>1896</v>
      </c>
      <c r="J4347" t="s">
        <v>2534</v>
      </c>
      <c r="K4347" t="s">
        <v>7</v>
      </c>
      <c r="L4347">
        <v>36000000</v>
      </c>
      <c r="M4347">
        <v>44350926</v>
      </c>
      <c r="N4347" t="s">
        <v>10492</v>
      </c>
      <c r="O4347">
        <v>109</v>
      </c>
    </row>
    <row r="4348" spans="1:15" x14ac:dyDescent="0.25">
      <c r="A4348" t="s">
        <v>10491</v>
      </c>
      <c r="B4348" t="s">
        <v>41</v>
      </c>
      <c r="C4348" t="s">
        <v>24</v>
      </c>
      <c r="D4348">
        <v>2003</v>
      </c>
      <c r="E4348" t="s">
        <v>10209</v>
      </c>
      <c r="F4348">
        <v>7.6</v>
      </c>
      <c r="G4348">
        <v>68000</v>
      </c>
      <c r="H4348" t="s">
        <v>4033</v>
      </c>
      <c r="I4348" t="s">
        <v>4033</v>
      </c>
      <c r="J4348" t="s">
        <v>8165</v>
      </c>
      <c r="K4348" t="s">
        <v>7</v>
      </c>
      <c r="L4348">
        <v>500000</v>
      </c>
      <c r="M4348">
        <v>8701337</v>
      </c>
      <c r="N4348" t="s">
        <v>10490</v>
      </c>
      <c r="O4348">
        <v>89</v>
      </c>
    </row>
    <row r="4349" spans="1:15" x14ac:dyDescent="0.25">
      <c r="A4349" t="s">
        <v>10489</v>
      </c>
      <c r="B4349" t="s">
        <v>41</v>
      </c>
      <c r="C4349" t="s">
        <v>24</v>
      </c>
      <c r="D4349">
        <v>2003</v>
      </c>
      <c r="E4349" t="s">
        <v>10144</v>
      </c>
      <c r="F4349">
        <v>7.7</v>
      </c>
      <c r="G4349">
        <v>140000</v>
      </c>
      <c r="H4349" t="s">
        <v>10488</v>
      </c>
      <c r="I4349" t="s">
        <v>10487</v>
      </c>
      <c r="J4349" t="s">
        <v>5219</v>
      </c>
      <c r="K4349" t="s">
        <v>332</v>
      </c>
      <c r="M4349">
        <v>79316957</v>
      </c>
      <c r="N4349" t="s">
        <v>2920</v>
      </c>
      <c r="O4349">
        <v>121</v>
      </c>
    </row>
    <row r="4350" spans="1:15" x14ac:dyDescent="0.25">
      <c r="A4350" t="s">
        <v>10486</v>
      </c>
      <c r="B4350" t="s">
        <v>41</v>
      </c>
      <c r="C4350" t="s">
        <v>34</v>
      </c>
      <c r="D4350">
        <v>2003</v>
      </c>
      <c r="E4350" t="s">
        <v>10269</v>
      </c>
      <c r="F4350">
        <v>6.5</v>
      </c>
      <c r="G4350">
        <v>61000</v>
      </c>
      <c r="H4350" t="s">
        <v>10485</v>
      </c>
      <c r="I4350" t="s">
        <v>5169</v>
      </c>
      <c r="J4350" t="s">
        <v>568</v>
      </c>
      <c r="K4350" t="s">
        <v>332</v>
      </c>
      <c r="L4350">
        <v>50000000</v>
      </c>
      <c r="M4350">
        <v>42792561</v>
      </c>
      <c r="N4350" t="s">
        <v>8657</v>
      </c>
      <c r="O4350">
        <v>98</v>
      </c>
    </row>
    <row r="4351" spans="1:15" x14ac:dyDescent="0.25">
      <c r="A4351" t="s">
        <v>10484</v>
      </c>
      <c r="B4351" t="s">
        <v>41</v>
      </c>
      <c r="C4351" t="s">
        <v>11</v>
      </c>
      <c r="D4351">
        <v>2003</v>
      </c>
      <c r="E4351" t="s">
        <v>10483</v>
      </c>
      <c r="F4351">
        <v>6.3</v>
      </c>
      <c r="G4351">
        <v>30000</v>
      </c>
      <c r="H4351" t="s">
        <v>8243</v>
      </c>
      <c r="I4351" t="s">
        <v>2769</v>
      </c>
      <c r="J4351" t="s">
        <v>5628</v>
      </c>
      <c r="K4351" t="s">
        <v>332</v>
      </c>
      <c r="L4351">
        <v>30000000</v>
      </c>
      <c r="M4351">
        <v>22954068</v>
      </c>
      <c r="N4351" t="s">
        <v>3464</v>
      </c>
      <c r="O4351">
        <v>106</v>
      </c>
    </row>
    <row r="4352" spans="1:15" x14ac:dyDescent="0.25">
      <c r="A4352" t="s">
        <v>10482</v>
      </c>
      <c r="B4352" t="s">
        <v>68</v>
      </c>
      <c r="C4352" t="s">
        <v>100</v>
      </c>
      <c r="D4352">
        <v>2003</v>
      </c>
      <c r="E4352" t="s">
        <v>10458</v>
      </c>
      <c r="F4352">
        <v>6</v>
      </c>
      <c r="G4352">
        <v>12000</v>
      </c>
      <c r="H4352" t="s">
        <v>10481</v>
      </c>
      <c r="I4352" t="s">
        <v>10480</v>
      </c>
      <c r="J4352" t="s">
        <v>8124</v>
      </c>
      <c r="K4352" t="s">
        <v>7</v>
      </c>
      <c r="L4352">
        <v>6000000</v>
      </c>
      <c r="M4352">
        <v>5141166</v>
      </c>
      <c r="N4352" t="s">
        <v>10479</v>
      </c>
      <c r="O4352">
        <v>105</v>
      </c>
    </row>
    <row r="4353" spans="1:15" x14ac:dyDescent="0.25">
      <c r="A4353" t="s">
        <v>10478</v>
      </c>
      <c r="B4353" t="s">
        <v>41</v>
      </c>
      <c r="C4353" t="s">
        <v>5</v>
      </c>
      <c r="D4353">
        <v>2003</v>
      </c>
      <c r="E4353" t="s">
        <v>10477</v>
      </c>
      <c r="F4353">
        <v>5.8</v>
      </c>
      <c r="G4353">
        <v>108000</v>
      </c>
      <c r="H4353" t="s">
        <v>7725</v>
      </c>
      <c r="I4353" t="s">
        <v>6713</v>
      </c>
      <c r="J4353" t="s">
        <v>2116</v>
      </c>
      <c r="K4353" t="s">
        <v>7</v>
      </c>
      <c r="L4353">
        <v>40000000</v>
      </c>
      <c r="M4353">
        <v>141591324</v>
      </c>
      <c r="N4353" t="s">
        <v>114</v>
      </c>
      <c r="O4353">
        <v>98</v>
      </c>
    </row>
    <row r="4354" spans="1:15" x14ac:dyDescent="0.25">
      <c r="A4354" t="s">
        <v>10476</v>
      </c>
      <c r="B4354" t="s">
        <v>101</v>
      </c>
      <c r="C4354" t="s">
        <v>34</v>
      </c>
      <c r="D4354">
        <v>2003</v>
      </c>
      <c r="E4354" t="s">
        <v>10343</v>
      </c>
      <c r="F4354">
        <v>5.0999999999999996</v>
      </c>
      <c r="G4354">
        <v>34000</v>
      </c>
      <c r="H4354" t="s">
        <v>5139</v>
      </c>
      <c r="I4354" t="s">
        <v>6400</v>
      </c>
      <c r="J4354" t="s">
        <v>9206</v>
      </c>
      <c r="K4354" t="s">
        <v>7</v>
      </c>
      <c r="L4354">
        <v>28000000</v>
      </c>
      <c r="M4354">
        <v>58795814</v>
      </c>
      <c r="N4354" t="s">
        <v>704</v>
      </c>
      <c r="O4354">
        <v>102</v>
      </c>
    </row>
    <row r="4355" spans="1:15" x14ac:dyDescent="0.25">
      <c r="A4355" t="s">
        <v>10475</v>
      </c>
      <c r="B4355" t="s">
        <v>41</v>
      </c>
      <c r="C4355" t="s">
        <v>34</v>
      </c>
      <c r="D4355">
        <v>2003</v>
      </c>
      <c r="E4355" t="s">
        <v>9526</v>
      </c>
      <c r="F4355">
        <v>7.2</v>
      </c>
      <c r="G4355">
        <v>72000</v>
      </c>
      <c r="H4355" t="s">
        <v>7720</v>
      </c>
      <c r="I4355" t="s">
        <v>10474</v>
      </c>
      <c r="J4355" t="s">
        <v>556</v>
      </c>
      <c r="K4355" t="s">
        <v>555</v>
      </c>
      <c r="M4355">
        <v>20235426</v>
      </c>
      <c r="N4355" t="s">
        <v>2598</v>
      </c>
      <c r="O4355">
        <v>105</v>
      </c>
    </row>
    <row r="4356" spans="1:15" x14ac:dyDescent="0.25">
      <c r="A4356" t="s">
        <v>10473</v>
      </c>
      <c r="B4356" t="s">
        <v>41</v>
      </c>
      <c r="C4356" t="s">
        <v>24</v>
      </c>
      <c r="D4356">
        <v>2003</v>
      </c>
      <c r="E4356" t="s">
        <v>10470</v>
      </c>
      <c r="F4356">
        <v>7</v>
      </c>
      <c r="G4356">
        <v>137000</v>
      </c>
      <c r="H4356" t="s">
        <v>10472</v>
      </c>
      <c r="I4356" t="s">
        <v>2855</v>
      </c>
      <c r="J4356" t="s">
        <v>7685</v>
      </c>
      <c r="K4356" t="s">
        <v>332</v>
      </c>
      <c r="L4356">
        <v>23000000</v>
      </c>
      <c r="M4356">
        <v>76490720</v>
      </c>
      <c r="N4356" t="s">
        <v>114</v>
      </c>
      <c r="O4356">
        <v>92</v>
      </c>
    </row>
    <row r="4357" spans="1:15" x14ac:dyDescent="0.25">
      <c r="A4357" t="s">
        <v>10471</v>
      </c>
      <c r="B4357" t="s">
        <v>68</v>
      </c>
      <c r="C4357" t="s">
        <v>11</v>
      </c>
      <c r="D4357">
        <v>2003</v>
      </c>
      <c r="E4357" t="s">
        <v>10470</v>
      </c>
      <c r="F4357">
        <v>7.1</v>
      </c>
      <c r="G4357">
        <v>34000</v>
      </c>
      <c r="H4357" t="s">
        <v>1687</v>
      </c>
      <c r="I4357" t="s">
        <v>10040</v>
      </c>
      <c r="J4357" t="s">
        <v>6522</v>
      </c>
      <c r="K4357" t="s">
        <v>7</v>
      </c>
      <c r="L4357">
        <v>6000000</v>
      </c>
      <c r="M4357">
        <v>2944752</v>
      </c>
      <c r="N4357" t="s">
        <v>8240</v>
      </c>
      <c r="O4357">
        <v>94</v>
      </c>
    </row>
    <row r="4358" spans="1:15" x14ac:dyDescent="0.25">
      <c r="A4358" t="s">
        <v>10469</v>
      </c>
      <c r="B4358" t="s">
        <v>101</v>
      </c>
      <c r="C4358" t="s">
        <v>100</v>
      </c>
      <c r="D4358">
        <v>2003</v>
      </c>
      <c r="E4358" t="s">
        <v>10468</v>
      </c>
      <c r="F4358">
        <v>5.5</v>
      </c>
      <c r="G4358">
        <v>37000</v>
      </c>
      <c r="H4358" t="s">
        <v>10467</v>
      </c>
      <c r="I4358" t="s">
        <v>8304</v>
      </c>
      <c r="J4358" t="s">
        <v>9343</v>
      </c>
      <c r="K4358" t="s">
        <v>7</v>
      </c>
      <c r="L4358">
        <v>17000000</v>
      </c>
      <c r="M4358">
        <v>55534455</v>
      </c>
      <c r="N4358" t="s">
        <v>119</v>
      </c>
      <c r="O4358">
        <v>94</v>
      </c>
    </row>
    <row r="4359" spans="1:15" x14ac:dyDescent="0.25">
      <c r="A4359" t="s">
        <v>10466</v>
      </c>
      <c r="B4359" t="s">
        <v>41</v>
      </c>
      <c r="C4359" t="s">
        <v>11</v>
      </c>
      <c r="D4359">
        <v>2003</v>
      </c>
      <c r="E4359" t="s">
        <v>9992</v>
      </c>
      <c r="F4359">
        <v>6.9</v>
      </c>
      <c r="G4359">
        <v>33000</v>
      </c>
      <c r="H4359" t="s">
        <v>7109</v>
      </c>
      <c r="I4359" t="s">
        <v>10465</v>
      </c>
      <c r="J4359" t="s">
        <v>10464</v>
      </c>
      <c r="K4359" t="s">
        <v>7</v>
      </c>
      <c r="L4359">
        <v>3200000</v>
      </c>
      <c r="M4359">
        <v>10464788</v>
      </c>
      <c r="N4359" t="s">
        <v>10463</v>
      </c>
      <c r="O4359">
        <v>101</v>
      </c>
    </row>
    <row r="4360" spans="1:15" x14ac:dyDescent="0.25">
      <c r="A4360" t="s">
        <v>10462</v>
      </c>
      <c r="B4360" t="s">
        <v>41</v>
      </c>
      <c r="C4360" t="s">
        <v>34</v>
      </c>
      <c r="D4360">
        <v>2003</v>
      </c>
      <c r="E4360" t="s">
        <v>10461</v>
      </c>
      <c r="F4360">
        <v>5.8</v>
      </c>
      <c r="G4360">
        <v>42000</v>
      </c>
      <c r="H4360" t="s">
        <v>7033</v>
      </c>
      <c r="I4360" t="s">
        <v>10460</v>
      </c>
      <c r="J4360" t="s">
        <v>8340</v>
      </c>
      <c r="K4360" t="s">
        <v>7</v>
      </c>
      <c r="L4360">
        <v>25000000</v>
      </c>
      <c r="M4360">
        <v>56489558</v>
      </c>
      <c r="N4360" t="s">
        <v>138</v>
      </c>
      <c r="O4360">
        <v>101</v>
      </c>
    </row>
    <row r="4361" spans="1:15" x14ac:dyDescent="0.25">
      <c r="A4361" t="s">
        <v>10459</v>
      </c>
      <c r="B4361" t="s">
        <v>68</v>
      </c>
      <c r="C4361" t="s">
        <v>24</v>
      </c>
      <c r="D4361">
        <v>2003</v>
      </c>
      <c r="E4361" t="s">
        <v>10458</v>
      </c>
      <c r="F4361">
        <v>6.2</v>
      </c>
      <c r="G4361">
        <v>36000</v>
      </c>
      <c r="H4361" t="s">
        <v>5600</v>
      </c>
      <c r="I4361" t="s">
        <v>10457</v>
      </c>
      <c r="J4361" t="s">
        <v>9703</v>
      </c>
      <c r="K4361" t="s">
        <v>7</v>
      </c>
      <c r="L4361">
        <v>20000000</v>
      </c>
      <c r="M4361">
        <v>44617342</v>
      </c>
      <c r="N4361" t="s">
        <v>704</v>
      </c>
      <c r="O4361">
        <v>92</v>
      </c>
    </row>
    <row r="4362" spans="1:15" x14ac:dyDescent="0.25">
      <c r="A4362" t="s">
        <v>10456</v>
      </c>
      <c r="B4362" t="s">
        <v>68</v>
      </c>
      <c r="C4362" t="s">
        <v>24</v>
      </c>
      <c r="D4362">
        <v>2003</v>
      </c>
      <c r="E4362" t="s">
        <v>10455</v>
      </c>
      <c r="F4362">
        <v>7.2</v>
      </c>
      <c r="G4362">
        <v>27000</v>
      </c>
      <c r="H4362" t="s">
        <v>8605</v>
      </c>
      <c r="I4362" t="s">
        <v>8605</v>
      </c>
      <c r="J4362" t="s">
        <v>8605</v>
      </c>
      <c r="K4362" t="s">
        <v>7</v>
      </c>
      <c r="M4362">
        <v>18750246</v>
      </c>
      <c r="N4362" t="s">
        <v>6977</v>
      </c>
      <c r="O4362">
        <v>91</v>
      </c>
    </row>
    <row r="4363" spans="1:15" x14ac:dyDescent="0.25">
      <c r="A4363" t="s">
        <v>10454</v>
      </c>
      <c r="B4363" t="s">
        <v>41</v>
      </c>
      <c r="C4363" t="s">
        <v>11</v>
      </c>
      <c r="D4363">
        <v>2003</v>
      </c>
      <c r="E4363" t="s">
        <v>10305</v>
      </c>
      <c r="F4363">
        <v>5</v>
      </c>
      <c r="G4363">
        <v>22000</v>
      </c>
      <c r="H4363" t="s">
        <v>10453</v>
      </c>
      <c r="I4363" t="s">
        <v>10452</v>
      </c>
      <c r="J4363" t="s">
        <v>7427</v>
      </c>
      <c r="K4363" t="s">
        <v>7</v>
      </c>
      <c r="M4363">
        <v>29119434</v>
      </c>
      <c r="N4363" t="s">
        <v>6122</v>
      </c>
      <c r="O4363">
        <v>118</v>
      </c>
    </row>
    <row r="4364" spans="1:15" x14ac:dyDescent="0.25">
      <c r="A4364" t="s">
        <v>10451</v>
      </c>
      <c r="B4364" t="s">
        <v>68</v>
      </c>
      <c r="C4364" t="s">
        <v>24</v>
      </c>
      <c r="D4364">
        <v>2003</v>
      </c>
      <c r="E4364" t="s">
        <v>10450</v>
      </c>
      <c r="F4364">
        <v>6.9</v>
      </c>
      <c r="G4364">
        <v>24000</v>
      </c>
      <c r="H4364" t="s">
        <v>9293</v>
      </c>
      <c r="I4364" t="s">
        <v>4628</v>
      </c>
      <c r="J4364" t="s">
        <v>1247</v>
      </c>
      <c r="K4364" t="s">
        <v>265</v>
      </c>
      <c r="L4364">
        <v>10000000</v>
      </c>
      <c r="M4364">
        <v>93400759</v>
      </c>
      <c r="N4364" t="s">
        <v>6122</v>
      </c>
      <c r="O4364">
        <v>108</v>
      </c>
    </row>
    <row r="4365" spans="1:15" x14ac:dyDescent="0.25">
      <c r="A4365" t="s">
        <v>10449</v>
      </c>
      <c r="B4365" t="s">
        <v>52</v>
      </c>
      <c r="C4365" t="s">
        <v>24</v>
      </c>
      <c r="D4365">
        <v>2003</v>
      </c>
      <c r="E4365" t="s">
        <v>10448</v>
      </c>
      <c r="F4365">
        <v>7.9</v>
      </c>
      <c r="G4365">
        <v>65000</v>
      </c>
      <c r="H4365" t="s">
        <v>432</v>
      </c>
      <c r="I4365" t="s">
        <v>10447</v>
      </c>
      <c r="J4365" t="s">
        <v>10446</v>
      </c>
      <c r="K4365" t="s">
        <v>169</v>
      </c>
      <c r="M4365">
        <v>13200241</v>
      </c>
      <c r="N4365" t="s">
        <v>450</v>
      </c>
      <c r="O4365">
        <v>186</v>
      </c>
    </row>
    <row r="4366" spans="1:15" x14ac:dyDescent="0.25">
      <c r="A4366" t="s">
        <v>10445</v>
      </c>
      <c r="B4366" t="s">
        <v>68</v>
      </c>
      <c r="C4366" t="s">
        <v>24</v>
      </c>
      <c r="D4366">
        <v>2003</v>
      </c>
      <c r="E4366" t="s">
        <v>10444</v>
      </c>
      <c r="F4366">
        <v>5.3</v>
      </c>
      <c r="G4366">
        <v>26000</v>
      </c>
      <c r="H4366" t="s">
        <v>10443</v>
      </c>
      <c r="I4366" t="s">
        <v>10442</v>
      </c>
      <c r="J4366" t="s">
        <v>9213</v>
      </c>
      <c r="K4366" t="s">
        <v>7</v>
      </c>
      <c r="L4366">
        <v>30000000</v>
      </c>
      <c r="M4366">
        <v>19526014</v>
      </c>
      <c r="N4366" t="s">
        <v>3464</v>
      </c>
      <c r="O4366">
        <v>87</v>
      </c>
    </row>
    <row r="4367" spans="1:15" x14ac:dyDescent="0.25">
      <c r="A4367" t="s">
        <v>10441</v>
      </c>
      <c r="B4367" t="s">
        <v>68</v>
      </c>
      <c r="C4367" t="s">
        <v>24</v>
      </c>
      <c r="D4367">
        <v>2003</v>
      </c>
      <c r="E4367" t="s">
        <v>10440</v>
      </c>
      <c r="F4367">
        <v>5.2</v>
      </c>
      <c r="G4367">
        <v>19000</v>
      </c>
      <c r="H4367" t="s">
        <v>5900</v>
      </c>
      <c r="I4367" t="s">
        <v>10439</v>
      </c>
      <c r="J4367" t="s">
        <v>9450</v>
      </c>
      <c r="K4367" t="s">
        <v>7</v>
      </c>
      <c r="L4367">
        <v>15000000</v>
      </c>
      <c r="M4367">
        <v>34622504</v>
      </c>
      <c r="N4367" t="s">
        <v>138</v>
      </c>
      <c r="O4367">
        <v>86</v>
      </c>
    </row>
    <row r="4368" spans="1:15" x14ac:dyDescent="0.25">
      <c r="A4368" t="s">
        <v>10438</v>
      </c>
      <c r="B4368" t="s">
        <v>101</v>
      </c>
      <c r="C4368" t="s">
        <v>34</v>
      </c>
      <c r="D4368">
        <v>2003</v>
      </c>
      <c r="E4368" t="s">
        <v>10288</v>
      </c>
      <c r="F4368">
        <v>4.4000000000000004</v>
      </c>
      <c r="G4368">
        <v>30000</v>
      </c>
      <c r="H4368" t="s">
        <v>10437</v>
      </c>
      <c r="I4368" t="s">
        <v>10436</v>
      </c>
      <c r="J4368" t="s">
        <v>10435</v>
      </c>
      <c r="K4368" t="s">
        <v>7</v>
      </c>
      <c r="L4368">
        <v>60000000</v>
      </c>
      <c r="M4368">
        <v>88929111</v>
      </c>
      <c r="N4368" t="s">
        <v>6977</v>
      </c>
      <c r="O4368">
        <v>89</v>
      </c>
    </row>
    <row r="4369" spans="1:15" x14ac:dyDescent="0.25">
      <c r="A4369" t="s">
        <v>10434</v>
      </c>
      <c r="B4369" t="s">
        <v>52</v>
      </c>
      <c r="C4369" t="s">
        <v>11</v>
      </c>
      <c r="D4369">
        <v>2003</v>
      </c>
      <c r="E4369" t="s">
        <v>10433</v>
      </c>
      <c r="F4369">
        <v>8</v>
      </c>
      <c r="G4369">
        <v>44000</v>
      </c>
      <c r="H4369" t="s">
        <v>2083</v>
      </c>
      <c r="I4369" t="s">
        <v>10432</v>
      </c>
      <c r="J4369" t="s">
        <v>10431</v>
      </c>
      <c r="K4369" t="s">
        <v>2080</v>
      </c>
      <c r="M4369">
        <v>8482993</v>
      </c>
      <c r="N4369" t="s">
        <v>10430</v>
      </c>
      <c r="O4369">
        <v>110</v>
      </c>
    </row>
    <row r="4370" spans="1:15" x14ac:dyDescent="0.25">
      <c r="A4370" t="s">
        <v>10429</v>
      </c>
      <c r="B4370" t="s">
        <v>101</v>
      </c>
      <c r="C4370" t="s">
        <v>409</v>
      </c>
      <c r="D4370">
        <v>2003</v>
      </c>
      <c r="E4370" t="s">
        <v>10318</v>
      </c>
      <c r="F4370">
        <v>6.9</v>
      </c>
      <c r="G4370">
        <v>39000</v>
      </c>
      <c r="H4370" t="s">
        <v>10428</v>
      </c>
      <c r="I4370" t="s">
        <v>6657</v>
      </c>
      <c r="J4370" t="s">
        <v>5488</v>
      </c>
      <c r="K4370" t="s">
        <v>7</v>
      </c>
      <c r="L4370">
        <v>35000000</v>
      </c>
      <c r="M4370">
        <v>53293628</v>
      </c>
      <c r="N4370" t="s">
        <v>8268</v>
      </c>
      <c r="O4370">
        <v>109</v>
      </c>
    </row>
    <row r="4371" spans="1:15" x14ac:dyDescent="0.25">
      <c r="A4371" t="s">
        <v>10427</v>
      </c>
      <c r="B4371" t="s">
        <v>68</v>
      </c>
      <c r="C4371" t="s">
        <v>34</v>
      </c>
      <c r="D4371">
        <v>2003</v>
      </c>
      <c r="E4371" t="s">
        <v>10368</v>
      </c>
      <c r="F4371">
        <v>6.6</v>
      </c>
      <c r="G4371">
        <v>131000</v>
      </c>
      <c r="H4371" t="s">
        <v>4451</v>
      </c>
      <c r="I4371" t="s">
        <v>10426</v>
      </c>
      <c r="J4371" t="s">
        <v>3476</v>
      </c>
      <c r="K4371" t="s">
        <v>7</v>
      </c>
      <c r="L4371">
        <v>46000000</v>
      </c>
      <c r="M4371">
        <v>101191884</v>
      </c>
      <c r="N4371" t="s">
        <v>6122</v>
      </c>
      <c r="O4371">
        <v>115</v>
      </c>
    </row>
    <row r="4372" spans="1:15" x14ac:dyDescent="0.25">
      <c r="A4372" t="s">
        <v>10425</v>
      </c>
      <c r="B4372" t="s">
        <v>41</v>
      </c>
      <c r="C4372" t="s">
        <v>24</v>
      </c>
      <c r="D4372">
        <v>2003</v>
      </c>
      <c r="E4372" t="s">
        <v>9891</v>
      </c>
      <c r="F4372">
        <v>7.1</v>
      </c>
      <c r="G4372">
        <v>61000</v>
      </c>
      <c r="H4372" t="s">
        <v>1074</v>
      </c>
      <c r="I4372" t="s">
        <v>1074</v>
      </c>
      <c r="J4372" t="s">
        <v>1073</v>
      </c>
      <c r="K4372" t="s">
        <v>7</v>
      </c>
      <c r="M4372">
        <v>7929307</v>
      </c>
      <c r="N4372" t="s">
        <v>10424</v>
      </c>
      <c r="O4372">
        <v>95</v>
      </c>
    </row>
    <row r="4373" spans="1:15" x14ac:dyDescent="0.25">
      <c r="A4373" t="s">
        <v>10423</v>
      </c>
      <c r="B4373" t="s">
        <v>5244</v>
      </c>
      <c r="C4373" t="s">
        <v>87</v>
      </c>
      <c r="D4373">
        <v>2003</v>
      </c>
      <c r="E4373" t="s">
        <v>10422</v>
      </c>
      <c r="F4373">
        <v>6.4</v>
      </c>
      <c r="G4373">
        <v>13000</v>
      </c>
      <c r="H4373" t="s">
        <v>3318</v>
      </c>
      <c r="I4373" t="s">
        <v>10421</v>
      </c>
      <c r="J4373" t="s">
        <v>1446</v>
      </c>
      <c r="K4373" t="s">
        <v>265</v>
      </c>
      <c r="L4373">
        <v>6400000</v>
      </c>
      <c r="M4373">
        <v>2561820</v>
      </c>
      <c r="N4373" t="s">
        <v>5237</v>
      </c>
      <c r="O4373">
        <v>98</v>
      </c>
    </row>
    <row r="4374" spans="1:15" x14ac:dyDescent="0.25">
      <c r="A4374" t="s">
        <v>10420</v>
      </c>
      <c r="B4374" t="s">
        <v>68</v>
      </c>
      <c r="C4374" t="s">
        <v>34</v>
      </c>
      <c r="D4374">
        <v>2003</v>
      </c>
      <c r="E4374" t="s">
        <v>10224</v>
      </c>
      <c r="F4374">
        <v>5.3</v>
      </c>
      <c r="G4374">
        <v>36000</v>
      </c>
      <c r="H4374" t="s">
        <v>10419</v>
      </c>
      <c r="I4374" t="s">
        <v>10418</v>
      </c>
      <c r="J4374" t="s">
        <v>96</v>
      </c>
      <c r="K4374" t="s">
        <v>7</v>
      </c>
      <c r="L4374">
        <v>75000000</v>
      </c>
      <c r="M4374">
        <v>51142659</v>
      </c>
      <c r="N4374" t="s">
        <v>8268</v>
      </c>
      <c r="O4374">
        <v>116</v>
      </c>
    </row>
    <row r="4375" spans="1:15" x14ac:dyDescent="0.25">
      <c r="A4375" t="s">
        <v>10417</v>
      </c>
      <c r="B4375" t="s">
        <v>52</v>
      </c>
      <c r="C4375" t="s">
        <v>11</v>
      </c>
      <c r="D4375">
        <v>2003</v>
      </c>
      <c r="E4375" t="s">
        <v>10416</v>
      </c>
      <c r="F4375">
        <v>7.8</v>
      </c>
      <c r="G4375">
        <v>36000</v>
      </c>
      <c r="H4375" t="s">
        <v>5129</v>
      </c>
      <c r="I4375" t="s">
        <v>10415</v>
      </c>
      <c r="J4375" t="s">
        <v>10414</v>
      </c>
      <c r="K4375" t="s">
        <v>1130</v>
      </c>
      <c r="M4375">
        <v>528245</v>
      </c>
      <c r="N4375" t="s">
        <v>10413</v>
      </c>
      <c r="O4375">
        <v>113</v>
      </c>
    </row>
    <row r="4376" spans="1:15" x14ac:dyDescent="0.25">
      <c r="A4376" t="s">
        <v>10412</v>
      </c>
      <c r="B4376" t="s">
        <v>68</v>
      </c>
      <c r="C4376" t="s">
        <v>34</v>
      </c>
      <c r="D4376">
        <v>2003</v>
      </c>
      <c r="E4376" t="s">
        <v>10288</v>
      </c>
      <c r="F4376">
        <v>5.6</v>
      </c>
      <c r="G4376">
        <v>49000</v>
      </c>
      <c r="H4376" t="s">
        <v>5259</v>
      </c>
      <c r="I4376" t="s">
        <v>10411</v>
      </c>
      <c r="J4376" t="s">
        <v>5898</v>
      </c>
      <c r="K4376" t="s">
        <v>7</v>
      </c>
      <c r="M4376">
        <v>50097949</v>
      </c>
      <c r="N4376" t="s">
        <v>114</v>
      </c>
      <c r="O4376">
        <v>88</v>
      </c>
    </row>
    <row r="4377" spans="1:15" x14ac:dyDescent="0.25">
      <c r="A4377" t="s">
        <v>10410</v>
      </c>
      <c r="B4377" t="s">
        <v>68</v>
      </c>
      <c r="C4377" t="s">
        <v>73</v>
      </c>
      <c r="D4377">
        <v>2003</v>
      </c>
      <c r="E4377" t="s">
        <v>10104</v>
      </c>
      <c r="F4377">
        <v>7.8</v>
      </c>
      <c r="G4377">
        <v>51000</v>
      </c>
      <c r="H4377" t="s">
        <v>10409</v>
      </c>
      <c r="I4377" t="s">
        <v>10409</v>
      </c>
      <c r="J4377" t="s">
        <v>10408</v>
      </c>
      <c r="K4377" t="s">
        <v>562</v>
      </c>
      <c r="L4377">
        <v>9500000</v>
      </c>
      <c r="M4377">
        <v>14776760</v>
      </c>
      <c r="N4377" t="s">
        <v>7055</v>
      </c>
      <c r="O4377">
        <v>80</v>
      </c>
    </row>
    <row r="4378" spans="1:15" x14ac:dyDescent="0.25">
      <c r="A4378" t="s">
        <v>10407</v>
      </c>
      <c r="C4378" t="s">
        <v>11</v>
      </c>
      <c r="D4378">
        <v>2003</v>
      </c>
      <c r="E4378" t="s">
        <v>10406</v>
      </c>
      <c r="F4378">
        <v>6.9</v>
      </c>
      <c r="G4378">
        <v>2200</v>
      </c>
      <c r="H4378" t="s">
        <v>10405</v>
      </c>
      <c r="I4378" t="s">
        <v>10404</v>
      </c>
      <c r="J4378" t="s">
        <v>10403</v>
      </c>
      <c r="K4378" t="s">
        <v>220</v>
      </c>
      <c r="M4378">
        <v>5762801</v>
      </c>
      <c r="N4378" t="s">
        <v>10402</v>
      </c>
      <c r="O4378">
        <v>124</v>
      </c>
    </row>
    <row r="4379" spans="1:15" x14ac:dyDescent="0.25">
      <c r="A4379" t="s">
        <v>10401</v>
      </c>
      <c r="B4379" t="s">
        <v>382</v>
      </c>
      <c r="C4379" t="s">
        <v>11</v>
      </c>
      <c r="D4379">
        <v>2003</v>
      </c>
      <c r="E4379" t="s">
        <v>10400</v>
      </c>
      <c r="F4379">
        <v>5.2</v>
      </c>
      <c r="G4379">
        <v>4400</v>
      </c>
      <c r="H4379" t="s">
        <v>10399</v>
      </c>
      <c r="I4379" t="s">
        <v>10399</v>
      </c>
      <c r="J4379" t="s">
        <v>10398</v>
      </c>
      <c r="K4379" t="s">
        <v>562</v>
      </c>
      <c r="M4379">
        <v>167999</v>
      </c>
      <c r="N4379" t="s">
        <v>10397</v>
      </c>
      <c r="O4379">
        <v>119</v>
      </c>
    </row>
    <row r="4380" spans="1:15" x14ac:dyDescent="0.25">
      <c r="A4380" t="s">
        <v>10396</v>
      </c>
      <c r="B4380" t="s">
        <v>68</v>
      </c>
      <c r="C4380" t="s">
        <v>24</v>
      </c>
      <c r="D4380">
        <v>2003</v>
      </c>
      <c r="E4380" t="s">
        <v>10340</v>
      </c>
      <c r="F4380">
        <v>5.7</v>
      </c>
      <c r="G4380">
        <v>52000</v>
      </c>
      <c r="H4380" t="s">
        <v>4522</v>
      </c>
      <c r="I4380" t="s">
        <v>10395</v>
      </c>
      <c r="J4380" t="s">
        <v>1010</v>
      </c>
      <c r="K4380" t="s">
        <v>7</v>
      </c>
      <c r="L4380">
        <v>55000000</v>
      </c>
      <c r="M4380">
        <v>65784503</v>
      </c>
      <c r="N4380" t="s">
        <v>890</v>
      </c>
      <c r="O4380">
        <v>118</v>
      </c>
    </row>
    <row r="4381" spans="1:15" x14ac:dyDescent="0.25">
      <c r="A4381" t="s">
        <v>10394</v>
      </c>
      <c r="B4381" t="s">
        <v>41</v>
      </c>
      <c r="C4381" t="s">
        <v>34</v>
      </c>
      <c r="D4381">
        <v>2003</v>
      </c>
      <c r="E4381" t="s">
        <v>9886</v>
      </c>
      <c r="F4381">
        <v>6.5</v>
      </c>
      <c r="G4381">
        <v>26000</v>
      </c>
      <c r="H4381" t="s">
        <v>7686</v>
      </c>
      <c r="I4381" t="s">
        <v>10393</v>
      </c>
      <c r="J4381" t="s">
        <v>8869</v>
      </c>
      <c r="K4381" t="s">
        <v>504</v>
      </c>
      <c r="M4381">
        <v>6585516</v>
      </c>
      <c r="N4381" t="s">
        <v>9466</v>
      </c>
      <c r="O4381">
        <v>110</v>
      </c>
    </row>
    <row r="4382" spans="1:15" x14ac:dyDescent="0.25">
      <c r="A4382" t="s">
        <v>10392</v>
      </c>
      <c r="B4382" t="s">
        <v>68</v>
      </c>
      <c r="C4382" t="s">
        <v>73</v>
      </c>
      <c r="D4382">
        <v>2003</v>
      </c>
      <c r="E4382" t="s">
        <v>10391</v>
      </c>
      <c r="F4382">
        <v>7.8</v>
      </c>
      <c r="G4382">
        <v>33000</v>
      </c>
      <c r="H4382" t="s">
        <v>8953</v>
      </c>
      <c r="I4382" t="s">
        <v>8953</v>
      </c>
      <c r="J4382" t="s">
        <v>10390</v>
      </c>
      <c r="K4382" t="s">
        <v>197</v>
      </c>
      <c r="M4382">
        <v>453133</v>
      </c>
      <c r="N4382" t="s">
        <v>7085</v>
      </c>
      <c r="O4382">
        <v>92</v>
      </c>
    </row>
    <row r="4383" spans="1:15" x14ac:dyDescent="0.25">
      <c r="A4383" t="s">
        <v>10389</v>
      </c>
      <c r="B4383" t="s">
        <v>41</v>
      </c>
      <c r="C4383" t="s">
        <v>24</v>
      </c>
      <c r="D4383">
        <v>2003</v>
      </c>
      <c r="E4383" t="s">
        <v>10388</v>
      </c>
      <c r="F4383">
        <v>4.5999999999999996</v>
      </c>
      <c r="G4383">
        <v>7700</v>
      </c>
      <c r="H4383" t="s">
        <v>10387</v>
      </c>
      <c r="I4383" t="s">
        <v>110</v>
      </c>
      <c r="J4383" t="s">
        <v>10386</v>
      </c>
      <c r="K4383" t="s">
        <v>7</v>
      </c>
      <c r="M4383">
        <v>436365</v>
      </c>
      <c r="N4383" t="s">
        <v>10385</v>
      </c>
      <c r="O4383">
        <v>96</v>
      </c>
    </row>
    <row r="4384" spans="1:15" x14ac:dyDescent="0.25">
      <c r="A4384" t="s">
        <v>10384</v>
      </c>
      <c r="B4384" t="s">
        <v>41</v>
      </c>
      <c r="C4384" t="s">
        <v>34</v>
      </c>
      <c r="D4384">
        <v>2003</v>
      </c>
      <c r="E4384" t="s">
        <v>10383</v>
      </c>
      <c r="F4384">
        <v>7.5</v>
      </c>
      <c r="G4384">
        <v>48000</v>
      </c>
      <c r="H4384" t="s">
        <v>10382</v>
      </c>
      <c r="I4384" t="s">
        <v>10382</v>
      </c>
      <c r="J4384" t="s">
        <v>10382</v>
      </c>
      <c r="K4384" t="s">
        <v>197</v>
      </c>
      <c r="M4384">
        <v>34196922</v>
      </c>
      <c r="N4384" t="s">
        <v>10381</v>
      </c>
      <c r="O4384">
        <v>116</v>
      </c>
    </row>
    <row r="4385" spans="1:15" x14ac:dyDescent="0.25">
      <c r="A4385" t="s">
        <v>10380</v>
      </c>
      <c r="B4385" t="s">
        <v>41</v>
      </c>
      <c r="C4385" t="s">
        <v>24</v>
      </c>
      <c r="D4385">
        <v>2003</v>
      </c>
      <c r="E4385" t="s">
        <v>10379</v>
      </c>
      <c r="F4385">
        <v>6.6</v>
      </c>
      <c r="G4385">
        <v>5400</v>
      </c>
      <c r="H4385" t="s">
        <v>10378</v>
      </c>
      <c r="I4385" t="s">
        <v>10378</v>
      </c>
      <c r="J4385" t="s">
        <v>970</v>
      </c>
      <c r="K4385" t="s">
        <v>265</v>
      </c>
      <c r="M4385">
        <v>2905499</v>
      </c>
      <c r="N4385" t="s">
        <v>10377</v>
      </c>
      <c r="O4385">
        <v>102</v>
      </c>
    </row>
    <row r="4386" spans="1:15" x14ac:dyDescent="0.25">
      <c r="A4386" t="s">
        <v>10376</v>
      </c>
      <c r="B4386" t="s">
        <v>41</v>
      </c>
      <c r="C4386" t="s">
        <v>24</v>
      </c>
      <c r="D4386">
        <v>2003</v>
      </c>
      <c r="E4386" t="s">
        <v>9852</v>
      </c>
      <c r="F4386">
        <v>7.6</v>
      </c>
      <c r="G4386">
        <v>68000</v>
      </c>
      <c r="H4386" t="s">
        <v>10375</v>
      </c>
      <c r="I4386" t="s">
        <v>10375</v>
      </c>
      <c r="J4386" t="s">
        <v>5011</v>
      </c>
      <c r="K4386" t="s">
        <v>562</v>
      </c>
      <c r="M4386">
        <v>8604201</v>
      </c>
      <c r="N4386" t="s">
        <v>9110</v>
      </c>
      <c r="O4386">
        <v>93</v>
      </c>
    </row>
    <row r="4387" spans="1:15" x14ac:dyDescent="0.25">
      <c r="A4387" t="s">
        <v>10374</v>
      </c>
      <c r="B4387" t="s">
        <v>68</v>
      </c>
      <c r="C4387" t="s">
        <v>34</v>
      </c>
      <c r="D4387">
        <v>2003</v>
      </c>
      <c r="E4387" t="s">
        <v>10311</v>
      </c>
      <c r="F4387">
        <v>5.5</v>
      </c>
      <c r="G4387">
        <v>48000</v>
      </c>
      <c r="H4387" t="s">
        <v>10373</v>
      </c>
      <c r="I4387" t="s">
        <v>10372</v>
      </c>
      <c r="J4387" t="s">
        <v>8778</v>
      </c>
      <c r="K4387" t="s">
        <v>7</v>
      </c>
      <c r="L4387">
        <v>52000000</v>
      </c>
      <c r="M4387">
        <v>37713879</v>
      </c>
      <c r="N4387" t="s">
        <v>704</v>
      </c>
      <c r="O4387">
        <v>104</v>
      </c>
    </row>
    <row r="4388" spans="1:15" x14ac:dyDescent="0.25">
      <c r="A4388" t="s">
        <v>10371</v>
      </c>
      <c r="B4388" t="s">
        <v>68</v>
      </c>
      <c r="C4388" t="s">
        <v>24</v>
      </c>
      <c r="D4388">
        <v>2003</v>
      </c>
      <c r="E4388" t="s">
        <v>10353</v>
      </c>
      <c r="F4388">
        <v>6.3</v>
      </c>
      <c r="G4388">
        <v>40000</v>
      </c>
      <c r="H4388" t="s">
        <v>1924</v>
      </c>
      <c r="I4388" t="s">
        <v>10370</v>
      </c>
      <c r="J4388" t="s">
        <v>1446</v>
      </c>
      <c r="K4388" t="s">
        <v>7</v>
      </c>
      <c r="L4388">
        <v>35000000</v>
      </c>
      <c r="M4388">
        <v>39468111</v>
      </c>
      <c r="N4388" t="s">
        <v>527</v>
      </c>
      <c r="O4388">
        <v>101</v>
      </c>
    </row>
    <row r="4389" spans="1:15" x14ac:dyDescent="0.25">
      <c r="A4389" t="s">
        <v>10369</v>
      </c>
      <c r="B4389" t="s">
        <v>68</v>
      </c>
      <c r="C4389" t="s">
        <v>34</v>
      </c>
      <c r="D4389">
        <v>2003</v>
      </c>
      <c r="E4389" t="s">
        <v>10368</v>
      </c>
      <c r="F4389">
        <v>4.7</v>
      </c>
      <c r="G4389">
        <v>13000</v>
      </c>
      <c r="H4389" t="s">
        <v>7244</v>
      </c>
      <c r="I4389" t="s">
        <v>10367</v>
      </c>
      <c r="J4389" t="s">
        <v>10366</v>
      </c>
      <c r="K4389" t="s">
        <v>7</v>
      </c>
      <c r="L4389">
        <v>24000000</v>
      </c>
      <c r="M4389">
        <v>23510621</v>
      </c>
      <c r="N4389" t="s">
        <v>632</v>
      </c>
      <c r="O4389">
        <v>110</v>
      </c>
    </row>
    <row r="4390" spans="1:15" x14ac:dyDescent="0.25">
      <c r="A4390" t="s">
        <v>10365</v>
      </c>
      <c r="B4390" t="s">
        <v>41</v>
      </c>
      <c r="C4390" t="s">
        <v>24</v>
      </c>
      <c r="D4390">
        <v>2003</v>
      </c>
      <c r="E4390" t="s">
        <v>10364</v>
      </c>
      <c r="F4390">
        <v>7.3</v>
      </c>
      <c r="G4390">
        <v>21000</v>
      </c>
      <c r="H4390" t="s">
        <v>3546</v>
      </c>
      <c r="I4390" t="s">
        <v>3546</v>
      </c>
      <c r="J4390" t="s">
        <v>10363</v>
      </c>
      <c r="K4390" t="s">
        <v>731</v>
      </c>
      <c r="M4390">
        <v>3783</v>
      </c>
      <c r="N4390" t="s">
        <v>3544</v>
      </c>
      <c r="O4390">
        <v>100</v>
      </c>
    </row>
    <row r="4391" spans="1:15" x14ac:dyDescent="0.25">
      <c r="A4391" t="s">
        <v>10362</v>
      </c>
      <c r="B4391" t="s">
        <v>68</v>
      </c>
      <c r="C4391" t="s">
        <v>34</v>
      </c>
      <c r="D4391">
        <v>2003</v>
      </c>
      <c r="E4391" t="s">
        <v>10291</v>
      </c>
      <c r="F4391">
        <v>5.3</v>
      </c>
      <c r="G4391">
        <v>40000</v>
      </c>
      <c r="H4391" t="s">
        <v>10361</v>
      </c>
      <c r="I4391" t="s">
        <v>10360</v>
      </c>
      <c r="J4391" t="s">
        <v>2277</v>
      </c>
      <c r="K4391" t="s">
        <v>226</v>
      </c>
      <c r="L4391">
        <v>41000000</v>
      </c>
      <c r="M4391">
        <v>34268701</v>
      </c>
      <c r="N4391" t="s">
        <v>10359</v>
      </c>
      <c r="O4391">
        <v>88</v>
      </c>
    </row>
    <row r="4392" spans="1:15" x14ac:dyDescent="0.25">
      <c r="A4392" t="s">
        <v>10358</v>
      </c>
      <c r="B4392" t="s">
        <v>41</v>
      </c>
      <c r="C4392" t="s">
        <v>409</v>
      </c>
      <c r="D4392">
        <v>2003</v>
      </c>
      <c r="E4392" t="s">
        <v>10357</v>
      </c>
      <c r="F4392">
        <v>7.4</v>
      </c>
      <c r="G4392">
        <v>48000</v>
      </c>
      <c r="H4392" t="s">
        <v>6580</v>
      </c>
      <c r="I4392" t="s">
        <v>10356</v>
      </c>
      <c r="J4392" t="s">
        <v>5905</v>
      </c>
      <c r="K4392" t="s">
        <v>7</v>
      </c>
      <c r="M4392">
        <v>7986084</v>
      </c>
      <c r="N4392" t="s">
        <v>10355</v>
      </c>
      <c r="O4392">
        <v>101</v>
      </c>
    </row>
    <row r="4393" spans="1:15" x14ac:dyDescent="0.25">
      <c r="A4393" t="s">
        <v>10354</v>
      </c>
      <c r="B4393" t="s">
        <v>41</v>
      </c>
      <c r="C4393" t="s">
        <v>24</v>
      </c>
      <c r="D4393">
        <v>2003</v>
      </c>
      <c r="E4393" t="s">
        <v>10353</v>
      </c>
      <c r="F4393">
        <v>6.7</v>
      </c>
      <c r="G4393">
        <v>11000</v>
      </c>
      <c r="H4393" t="s">
        <v>6651</v>
      </c>
      <c r="I4393" t="s">
        <v>6651</v>
      </c>
      <c r="J4393" t="s">
        <v>1362</v>
      </c>
      <c r="K4393" t="s">
        <v>7</v>
      </c>
      <c r="L4393">
        <v>4000000</v>
      </c>
      <c r="M4393">
        <v>826617</v>
      </c>
      <c r="N4393" t="s">
        <v>10352</v>
      </c>
      <c r="O4393">
        <v>96</v>
      </c>
    </row>
    <row r="4394" spans="1:15" x14ac:dyDescent="0.25">
      <c r="A4394" t="s">
        <v>10351</v>
      </c>
      <c r="B4394" t="s">
        <v>41</v>
      </c>
      <c r="C4394" t="s">
        <v>409</v>
      </c>
      <c r="D4394">
        <v>2003</v>
      </c>
      <c r="E4394" t="s">
        <v>10350</v>
      </c>
      <c r="F4394">
        <v>6.3</v>
      </c>
      <c r="G4394">
        <v>15000</v>
      </c>
      <c r="H4394" t="s">
        <v>10349</v>
      </c>
      <c r="I4394" t="s">
        <v>10349</v>
      </c>
      <c r="J4394" t="s">
        <v>10348</v>
      </c>
      <c r="K4394" t="s">
        <v>7</v>
      </c>
      <c r="L4394">
        <v>5000000</v>
      </c>
      <c r="M4394">
        <v>782606</v>
      </c>
      <c r="N4394" t="s">
        <v>10347</v>
      </c>
      <c r="O4394">
        <v>98</v>
      </c>
    </row>
    <row r="4395" spans="1:15" x14ac:dyDescent="0.25">
      <c r="A4395" t="s">
        <v>10346</v>
      </c>
      <c r="B4395" t="s">
        <v>68</v>
      </c>
      <c r="C4395" t="s">
        <v>24</v>
      </c>
      <c r="D4395">
        <v>2003</v>
      </c>
      <c r="E4395" t="s">
        <v>10345</v>
      </c>
      <c r="F4395">
        <v>5.6</v>
      </c>
      <c r="G4395">
        <v>35000</v>
      </c>
      <c r="H4395" t="s">
        <v>768</v>
      </c>
      <c r="I4395" t="s">
        <v>7450</v>
      </c>
      <c r="J4395" t="s">
        <v>3571</v>
      </c>
      <c r="K4395" t="s">
        <v>7</v>
      </c>
      <c r="L4395">
        <v>33000000</v>
      </c>
      <c r="M4395">
        <v>164729679</v>
      </c>
      <c r="N4395" t="s">
        <v>6122</v>
      </c>
      <c r="O4395">
        <v>105</v>
      </c>
    </row>
    <row r="4396" spans="1:15" x14ac:dyDescent="0.25">
      <c r="A4396" t="s">
        <v>10344</v>
      </c>
      <c r="B4396" t="s">
        <v>68</v>
      </c>
      <c r="C4396" t="s">
        <v>11</v>
      </c>
      <c r="D4396">
        <v>2003</v>
      </c>
      <c r="E4396" t="s">
        <v>10343</v>
      </c>
      <c r="F4396">
        <v>6.1</v>
      </c>
      <c r="G4396">
        <v>18000</v>
      </c>
      <c r="H4396" t="s">
        <v>8743</v>
      </c>
      <c r="I4396" t="s">
        <v>8743</v>
      </c>
      <c r="J4396" t="s">
        <v>10342</v>
      </c>
      <c r="K4396" t="s">
        <v>95</v>
      </c>
      <c r="L4396">
        <v>20000000</v>
      </c>
      <c r="M4396">
        <v>8564586</v>
      </c>
      <c r="N4396" t="s">
        <v>666</v>
      </c>
      <c r="O4396">
        <v>100</v>
      </c>
    </row>
    <row r="4397" spans="1:15" x14ac:dyDescent="0.25">
      <c r="A4397" t="s">
        <v>10341</v>
      </c>
      <c r="B4397" t="s">
        <v>68</v>
      </c>
      <c r="C4397" t="s">
        <v>24</v>
      </c>
      <c r="D4397">
        <v>2003</v>
      </c>
      <c r="E4397" t="s">
        <v>10340</v>
      </c>
      <c r="F4397">
        <v>5.2</v>
      </c>
      <c r="G4397">
        <v>8200</v>
      </c>
      <c r="H4397" t="s">
        <v>10339</v>
      </c>
      <c r="I4397" t="s">
        <v>10338</v>
      </c>
      <c r="J4397" t="s">
        <v>10337</v>
      </c>
      <c r="K4397" t="s">
        <v>7</v>
      </c>
      <c r="M4397">
        <v>21964072</v>
      </c>
      <c r="N4397" t="s">
        <v>1701</v>
      </c>
      <c r="O4397">
        <v>100</v>
      </c>
    </row>
    <row r="4398" spans="1:15" x14ac:dyDescent="0.25">
      <c r="A4398" t="s">
        <v>10336</v>
      </c>
      <c r="B4398" t="s">
        <v>41</v>
      </c>
      <c r="C4398" t="s">
        <v>11</v>
      </c>
      <c r="D4398">
        <v>2003</v>
      </c>
      <c r="E4398" t="s">
        <v>10335</v>
      </c>
      <c r="F4398">
        <v>8.5</v>
      </c>
      <c r="G4398">
        <v>21000</v>
      </c>
      <c r="H4398" t="s">
        <v>10334</v>
      </c>
      <c r="I4398" t="s">
        <v>10333</v>
      </c>
      <c r="J4398" t="s">
        <v>10332</v>
      </c>
      <c r="K4398" t="s">
        <v>300</v>
      </c>
      <c r="M4398">
        <v>2799773</v>
      </c>
      <c r="N4398" t="s">
        <v>10331</v>
      </c>
      <c r="O4398">
        <v>366</v>
      </c>
    </row>
    <row r="4399" spans="1:15" x14ac:dyDescent="0.25">
      <c r="A4399" t="s">
        <v>10330</v>
      </c>
      <c r="B4399" t="s">
        <v>68</v>
      </c>
      <c r="C4399" t="s">
        <v>34</v>
      </c>
      <c r="D4399">
        <v>2003</v>
      </c>
      <c r="E4399" t="s">
        <v>10329</v>
      </c>
      <c r="F4399">
        <v>5.7</v>
      </c>
      <c r="G4399">
        <v>16000</v>
      </c>
      <c r="H4399" t="s">
        <v>4166</v>
      </c>
      <c r="I4399" t="s">
        <v>10328</v>
      </c>
      <c r="J4399" t="s">
        <v>10327</v>
      </c>
      <c r="K4399" t="s">
        <v>7</v>
      </c>
      <c r="L4399">
        <v>40000000</v>
      </c>
      <c r="M4399">
        <v>26891849</v>
      </c>
      <c r="N4399" t="s">
        <v>9202</v>
      </c>
      <c r="O4399">
        <v>98</v>
      </c>
    </row>
    <row r="4400" spans="1:15" x14ac:dyDescent="0.25">
      <c r="A4400" t="s">
        <v>10326</v>
      </c>
      <c r="B4400" t="s">
        <v>41</v>
      </c>
      <c r="C4400" t="s">
        <v>87</v>
      </c>
      <c r="D4400">
        <v>2003</v>
      </c>
      <c r="E4400" t="s">
        <v>10316</v>
      </c>
      <c r="F4400">
        <v>6.7</v>
      </c>
      <c r="G4400">
        <v>34000</v>
      </c>
      <c r="H4400" t="s">
        <v>1841</v>
      </c>
      <c r="I4400" t="s">
        <v>10325</v>
      </c>
      <c r="J4400" t="s">
        <v>7661</v>
      </c>
      <c r="K4400" t="s">
        <v>7</v>
      </c>
      <c r="L4400">
        <v>15000000</v>
      </c>
      <c r="M4400">
        <v>23014206</v>
      </c>
      <c r="N4400" t="s">
        <v>8240</v>
      </c>
      <c r="O4400">
        <v>97</v>
      </c>
    </row>
    <row r="4401" spans="1:15" x14ac:dyDescent="0.25">
      <c r="A4401" t="s">
        <v>10324</v>
      </c>
      <c r="B4401" t="s">
        <v>41</v>
      </c>
      <c r="C4401" t="s">
        <v>24</v>
      </c>
      <c r="D4401">
        <v>2003</v>
      </c>
      <c r="E4401" t="s">
        <v>10323</v>
      </c>
      <c r="F4401">
        <v>7</v>
      </c>
      <c r="G4401">
        <v>17000</v>
      </c>
      <c r="H4401" t="s">
        <v>10322</v>
      </c>
      <c r="I4401" t="s">
        <v>10322</v>
      </c>
      <c r="J4401" t="s">
        <v>10321</v>
      </c>
      <c r="K4401" t="s">
        <v>7</v>
      </c>
      <c r="L4401">
        <v>850000</v>
      </c>
      <c r="M4401">
        <v>865028</v>
      </c>
      <c r="N4401" t="s">
        <v>10320</v>
      </c>
      <c r="O4401">
        <v>107</v>
      </c>
    </row>
    <row r="4402" spans="1:15" x14ac:dyDescent="0.25">
      <c r="A4402" t="s">
        <v>10319</v>
      </c>
      <c r="B4402" t="s">
        <v>41</v>
      </c>
      <c r="C4402" t="s">
        <v>100</v>
      </c>
      <c r="D4402">
        <v>2003</v>
      </c>
      <c r="E4402" t="s">
        <v>10318</v>
      </c>
      <c r="F4402">
        <v>6.5</v>
      </c>
      <c r="G4402">
        <v>26000</v>
      </c>
      <c r="H4402" t="s">
        <v>2487</v>
      </c>
      <c r="I4402" t="s">
        <v>9573</v>
      </c>
      <c r="J4402" t="s">
        <v>5010</v>
      </c>
      <c r="K4402" t="s">
        <v>332</v>
      </c>
      <c r="L4402">
        <v>35000000</v>
      </c>
      <c r="M4402">
        <v>11705002</v>
      </c>
      <c r="N4402" t="s">
        <v>9379</v>
      </c>
      <c r="O4402">
        <v>127</v>
      </c>
    </row>
    <row r="4403" spans="1:15" x14ac:dyDescent="0.25">
      <c r="A4403" t="s">
        <v>10317</v>
      </c>
      <c r="B4403" t="s">
        <v>68</v>
      </c>
      <c r="C4403" t="s">
        <v>24</v>
      </c>
      <c r="D4403">
        <v>2003</v>
      </c>
      <c r="E4403" t="s">
        <v>10316</v>
      </c>
      <c r="F4403">
        <v>5.6</v>
      </c>
      <c r="G4403">
        <v>4700</v>
      </c>
      <c r="H4403" t="s">
        <v>10315</v>
      </c>
      <c r="I4403" t="s">
        <v>10314</v>
      </c>
      <c r="J4403" t="s">
        <v>10313</v>
      </c>
      <c r="K4403" t="s">
        <v>7</v>
      </c>
      <c r="M4403">
        <v>8211508</v>
      </c>
      <c r="N4403" t="s">
        <v>952</v>
      </c>
      <c r="O4403">
        <v>109</v>
      </c>
    </row>
    <row r="4404" spans="1:15" x14ac:dyDescent="0.25">
      <c r="A4404" t="s">
        <v>10312</v>
      </c>
      <c r="B4404" t="s">
        <v>101</v>
      </c>
      <c r="C4404" t="s">
        <v>24</v>
      </c>
      <c r="D4404">
        <v>2003</v>
      </c>
      <c r="E4404" t="s">
        <v>10311</v>
      </c>
      <c r="F4404">
        <v>4.8</v>
      </c>
      <c r="G4404">
        <v>4000</v>
      </c>
      <c r="H4404" t="s">
        <v>10310</v>
      </c>
      <c r="I4404" t="s">
        <v>10309</v>
      </c>
      <c r="J4404" t="s">
        <v>10308</v>
      </c>
      <c r="K4404" t="s">
        <v>7</v>
      </c>
      <c r="M4404">
        <v>12661189</v>
      </c>
      <c r="N4404" t="s">
        <v>527</v>
      </c>
      <c r="O4404">
        <v>80</v>
      </c>
    </row>
    <row r="4405" spans="1:15" x14ac:dyDescent="0.25">
      <c r="A4405" t="s">
        <v>10307</v>
      </c>
      <c r="B4405" t="s">
        <v>68</v>
      </c>
      <c r="C4405" t="s">
        <v>24</v>
      </c>
      <c r="D4405">
        <v>2003</v>
      </c>
      <c r="E4405" t="s">
        <v>10305</v>
      </c>
      <c r="F4405">
        <v>5.6</v>
      </c>
      <c r="G4405">
        <v>6900</v>
      </c>
      <c r="H4405" t="s">
        <v>6671</v>
      </c>
      <c r="I4405" t="s">
        <v>9168</v>
      </c>
      <c r="J4405" t="s">
        <v>5488</v>
      </c>
      <c r="K4405" t="s">
        <v>7</v>
      </c>
      <c r="L4405">
        <v>30000000</v>
      </c>
      <c r="M4405">
        <v>33972062</v>
      </c>
      <c r="N4405" t="s">
        <v>108</v>
      </c>
      <c r="O4405">
        <v>123</v>
      </c>
    </row>
    <row r="4406" spans="1:15" x14ac:dyDescent="0.25">
      <c r="A4406" t="s">
        <v>10306</v>
      </c>
      <c r="B4406" t="s">
        <v>41</v>
      </c>
      <c r="C4406" t="s">
        <v>24</v>
      </c>
      <c r="D4406">
        <v>2003</v>
      </c>
      <c r="E4406" t="s">
        <v>10305</v>
      </c>
      <c r="F4406">
        <v>6.3</v>
      </c>
      <c r="G4406">
        <v>30000</v>
      </c>
      <c r="H4406" t="s">
        <v>2403</v>
      </c>
      <c r="I4406" t="s">
        <v>2403</v>
      </c>
      <c r="J4406" t="s">
        <v>2403</v>
      </c>
      <c r="K4406" t="s">
        <v>7</v>
      </c>
      <c r="L4406">
        <v>18000000</v>
      </c>
      <c r="M4406">
        <v>13585075</v>
      </c>
      <c r="N4406" t="s">
        <v>632</v>
      </c>
      <c r="O4406">
        <v>108</v>
      </c>
    </row>
    <row r="4407" spans="1:15" x14ac:dyDescent="0.25">
      <c r="A4407" t="s">
        <v>10304</v>
      </c>
      <c r="B4407" t="s">
        <v>41</v>
      </c>
      <c r="C4407" t="s">
        <v>11</v>
      </c>
      <c r="D4407">
        <v>2003</v>
      </c>
      <c r="E4407" t="s">
        <v>10303</v>
      </c>
      <c r="F4407">
        <v>6.9</v>
      </c>
      <c r="G4407">
        <v>7200</v>
      </c>
      <c r="H4407" t="s">
        <v>9297</v>
      </c>
      <c r="I4407" t="s">
        <v>10302</v>
      </c>
      <c r="J4407" t="s">
        <v>10301</v>
      </c>
      <c r="K4407" t="s">
        <v>265</v>
      </c>
      <c r="L4407">
        <v>8000000</v>
      </c>
      <c r="M4407">
        <v>6586341</v>
      </c>
      <c r="N4407" t="s">
        <v>717</v>
      </c>
      <c r="O4407">
        <v>113</v>
      </c>
    </row>
    <row r="4408" spans="1:15" x14ac:dyDescent="0.25">
      <c r="A4408" t="s">
        <v>10300</v>
      </c>
      <c r="B4408" t="s">
        <v>68</v>
      </c>
      <c r="C4408" t="s">
        <v>24</v>
      </c>
      <c r="D4408">
        <v>2003</v>
      </c>
      <c r="E4408" t="s">
        <v>10218</v>
      </c>
      <c r="F4408">
        <v>6.2</v>
      </c>
      <c r="G4408">
        <v>5700</v>
      </c>
      <c r="H4408" t="s">
        <v>10299</v>
      </c>
      <c r="I4408" t="s">
        <v>10299</v>
      </c>
      <c r="J4408" t="s">
        <v>10298</v>
      </c>
      <c r="K4408" t="s">
        <v>7</v>
      </c>
      <c r="M4408">
        <v>2707738</v>
      </c>
      <c r="N4408" t="s">
        <v>4590</v>
      </c>
      <c r="O4408">
        <v>114</v>
      </c>
    </row>
    <row r="4409" spans="1:15" x14ac:dyDescent="0.25">
      <c r="A4409" t="s">
        <v>10297</v>
      </c>
      <c r="B4409" t="s">
        <v>915</v>
      </c>
      <c r="C4409" t="s">
        <v>73</v>
      </c>
      <c r="D4409">
        <v>2003</v>
      </c>
      <c r="E4409" t="s">
        <v>10296</v>
      </c>
      <c r="F4409">
        <v>5.4</v>
      </c>
      <c r="G4409">
        <v>15000</v>
      </c>
      <c r="H4409" t="s">
        <v>10295</v>
      </c>
      <c r="I4409" t="s">
        <v>10294</v>
      </c>
      <c r="J4409" t="s">
        <v>789</v>
      </c>
      <c r="K4409" t="s">
        <v>7</v>
      </c>
      <c r="L4409">
        <v>20000000</v>
      </c>
      <c r="M4409">
        <v>186303759</v>
      </c>
      <c r="N4409" t="s">
        <v>10293</v>
      </c>
      <c r="O4409">
        <v>72</v>
      </c>
    </row>
    <row r="4410" spans="1:15" x14ac:dyDescent="0.25">
      <c r="A4410" t="s">
        <v>10292</v>
      </c>
      <c r="B4410" t="s">
        <v>68</v>
      </c>
      <c r="C4410" t="s">
        <v>24</v>
      </c>
      <c r="D4410">
        <v>2003</v>
      </c>
      <c r="E4410" t="s">
        <v>10291</v>
      </c>
      <c r="F4410">
        <v>4.7</v>
      </c>
      <c r="G4410">
        <v>29000</v>
      </c>
      <c r="H4410" t="s">
        <v>5067</v>
      </c>
      <c r="I4410" t="s">
        <v>10290</v>
      </c>
      <c r="J4410" t="s">
        <v>4827</v>
      </c>
      <c r="K4410" t="s">
        <v>7</v>
      </c>
      <c r="L4410">
        <v>14000000</v>
      </c>
      <c r="M4410">
        <v>18191005</v>
      </c>
      <c r="N4410" t="s">
        <v>1991</v>
      </c>
      <c r="O4410">
        <v>86</v>
      </c>
    </row>
    <row r="4411" spans="1:15" x14ac:dyDescent="0.25">
      <c r="A4411" t="s">
        <v>10289</v>
      </c>
      <c r="B4411" t="s">
        <v>68</v>
      </c>
      <c r="C4411" t="s">
        <v>24</v>
      </c>
      <c r="D4411">
        <v>2003</v>
      </c>
      <c r="E4411" t="s">
        <v>10288</v>
      </c>
      <c r="F4411">
        <v>5.6</v>
      </c>
      <c r="G4411">
        <v>17000</v>
      </c>
      <c r="H4411" t="s">
        <v>10287</v>
      </c>
      <c r="I4411" t="s">
        <v>10044</v>
      </c>
      <c r="J4411" t="s">
        <v>3578</v>
      </c>
      <c r="K4411" t="s">
        <v>7</v>
      </c>
      <c r="L4411">
        <v>20000000</v>
      </c>
      <c r="M4411">
        <v>17432163</v>
      </c>
      <c r="N4411" t="s">
        <v>704</v>
      </c>
      <c r="O4411">
        <v>101</v>
      </c>
    </row>
    <row r="4412" spans="1:15" x14ac:dyDescent="0.25">
      <c r="A4412" t="s">
        <v>10286</v>
      </c>
      <c r="B4412" t="s">
        <v>41</v>
      </c>
      <c r="C4412" t="s">
        <v>24</v>
      </c>
      <c r="D4412">
        <v>2003</v>
      </c>
      <c r="E4412" t="s">
        <v>10125</v>
      </c>
      <c r="F4412">
        <v>6.8</v>
      </c>
      <c r="G4412">
        <v>15000</v>
      </c>
      <c r="H4412" t="s">
        <v>830</v>
      </c>
      <c r="I4412" t="s">
        <v>10285</v>
      </c>
      <c r="J4412" t="s">
        <v>8552</v>
      </c>
      <c r="K4412" t="s">
        <v>612</v>
      </c>
      <c r="L4412">
        <v>5000000</v>
      </c>
      <c r="M4412">
        <v>5175215</v>
      </c>
      <c r="N4412" t="s">
        <v>10284</v>
      </c>
      <c r="O4412">
        <v>105</v>
      </c>
    </row>
    <row r="4413" spans="1:15" x14ac:dyDescent="0.25">
      <c r="A4413" t="s">
        <v>10283</v>
      </c>
      <c r="B4413" t="s">
        <v>41</v>
      </c>
      <c r="C4413" t="s">
        <v>11</v>
      </c>
      <c r="D4413">
        <v>2003</v>
      </c>
      <c r="E4413" t="s">
        <v>10282</v>
      </c>
      <c r="F4413">
        <v>6.8</v>
      </c>
      <c r="G4413">
        <v>10000</v>
      </c>
      <c r="H4413" t="s">
        <v>1836</v>
      </c>
      <c r="I4413" t="s">
        <v>1836</v>
      </c>
      <c r="J4413" t="s">
        <v>7511</v>
      </c>
      <c r="K4413" t="s">
        <v>7</v>
      </c>
      <c r="L4413">
        <v>2500000</v>
      </c>
      <c r="M4413">
        <v>579986</v>
      </c>
      <c r="N4413" t="s">
        <v>10281</v>
      </c>
      <c r="O4413">
        <v>108</v>
      </c>
    </row>
    <row r="4414" spans="1:15" x14ac:dyDescent="0.25">
      <c r="A4414" t="s">
        <v>10280</v>
      </c>
      <c r="B4414" t="s">
        <v>101</v>
      </c>
      <c r="C4414" t="s">
        <v>24</v>
      </c>
      <c r="D4414">
        <v>2003</v>
      </c>
      <c r="E4414" t="s">
        <v>10279</v>
      </c>
      <c r="F4414">
        <v>2.1</v>
      </c>
      <c r="G4414">
        <v>25000</v>
      </c>
      <c r="H4414" t="s">
        <v>10278</v>
      </c>
      <c r="I4414" t="s">
        <v>10277</v>
      </c>
      <c r="J4414" t="s">
        <v>623</v>
      </c>
      <c r="K4414" t="s">
        <v>7</v>
      </c>
      <c r="L4414">
        <v>12000000</v>
      </c>
      <c r="M4414">
        <v>4928883</v>
      </c>
      <c r="N4414" t="s">
        <v>10276</v>
      </c>
      <c r="O4414">
        <v>81</v>
      </c>
    </row>
    <row r="4415" spans="1:15" x14ac:dyDescent="0.25">
      <c r="A4415" t="s">
        <v>10275</v>
      </c>
      <c r="B4415" t="s">
        <v>41</v>
      </c>
      <c r="C4415" t="s">
        <v>87</v>
      </c>
      <c r="D4415">
        <v>2003</v>
      </c>
      <c r="E4415" t="s">
        <v>10274</v>
      </c>
      <c r="F4415">
        <v>7.1</v>
      </c>
      <c r="G4415">
        <v>13000</v>
      </c>
      <c r="H4415" t="s">
        <v>10273</v>
      </c>
      <c r="I4415" t="s">
        <v>10272</v>
      </c>
      <c r="J4415" t="s">
        <v>4362</v>
      </c>
      <c r="K4415" t="s">
        <v>95</v>
      </c>
      <c r="L4415">
        <v>10000000</v>
      </c>
      <c r="M4415">
        <v>1271244</v>
      </c>
      <c r="N4415" t="s">
        <v>10271</v>
      </c>
      <c r="O4415">
        <v>104</v>
      </c>
    </row>
    <row r="4416" spans="1:15" x14ac:dyDescent="0.25">
      <c r="A4416" t="s">
        <v>10270</v>
      </c>
      <c r="B4416" t="s">
        <v>68</v>
      </c>
      <c r="C4416" t="s">
        <v>24</v>
      </c>
      <c r="D4416">
        <v>2003</v>
      </c>
      <c r="E4416" t="s">
        <v>10269</v>
      </c>
      <c r="F4416">
        <v>5.5</v>
      </c>
      <c r="G4416">
        <v>18000</v>
      </c>
      <c r="H4416" t="s">
        <v>4085</v>
      </c>
      <c r="I4416" t="s">
        <v>4085</v>
      </c>
      <c r="J4416" t="s">
        <v>4085</v>
      </c>
      <c r="K4416" t="s">
        <v>7</v>
      </c>
      <c r="L4416">
        <v>35200000</v>
      </c>
      <c r="M4416">
        <v>38620484</v>
      </c>
      <c r="N4416" t="s">
        <v>632</v>
      </c>
      <c r="O4416">
        <v>95</v>
      </c>
    </row>
    <row r="4417" spans="1:15" x14ac:dyDescent="0.25">
      <c r="A4417" t="s">
        <v>10268</v>
      </c>
      <c r="B4417" t="s">
        <v>41</v>
      </c>
      <c r="C4417" t="s">
        <v>24</v>
      </c>
      <c r="D4417">
        <v>2003</v>
      </c>
      <c r="E4417" t="s">
        <v>10267</v>
      </c>
      <c r="F4417">
        <v>5.5</v>
      </c>
      <c r="G4417">
        <v>8200</v>
      </c>
      <c r="H4417" t="s">
        <v>10266</v>
      </c>
      <c r="I4417" t="s">
        <v>10265</v>
      </c>
      <c r="J4417" t="s">
        <v>104</v>
      </c>
      <c r="K4417" t="s">
        <v>7</v>
      </c>
      <c r="L4417">
        <v>8000000</v>
      </c>
      <c r="M4417">
        <v>435625</v>
      </c>
      <c r="N4417" t="s">
        <v>8837</v>
      </c>
      <c r="O4417">
        <v>109</v>
      </c>
    </row>
    <row r="4418" spans="1:15" x14ac:dyDescent="0.25">
      <c r="A4418" t="s">
        <v>10264</v>
      </c>
      <c r="B4418" t="s">
        <v>68</v>
      </c>
      <c r="C4418" t="s">
        <v>24</v>
      </c>
      <c r="D4418">
        <v>2003</v>
      </c>
      <c r="E4418" t="s">
        <v>10263</v>
      </c>
      <c r="F4418">
        <v>7</v>
      </c>
      <c r="G4418">
        <v>20000</v>
      </c>
      <c r="H4418" t="s">
        <v>5408</v>
      </c>
      <c r="I4418" t="s">
        <v>5408</v>
      </c>
      <c r="J4418" t="s">
        <v>6540</v>
      </c>
      <c r="K4418" t="s">
        <v>7</v>
      </c>
      <c r="L4418">
        <v>300000</v>
      </c>
      <c r="M4418">
        <v>3282321</v>
      </c>
      <c r="N4418" t="s">
        <v>9348</v>
      </c>
      <c r="O4418">
        <v>80</v>
      </c>
    </row>
    <row r="4419" spans="1:15" x14ac:dyDescent="0.25">
      <c r="A4419" t="s">
        <v>10262</v>
      </c>
      <c r="B4419" t="s">
        <v>41</v>
      </c>
      <c r="C4419" t="s">
        <v>11</v>
      </c>
      <c r="D4419">
        <v>2003</v>
      </c>
      <c r="E4419" t="s">
        <v>10261</v>
      </c>
      <c r="F4419">
        <v>6.2</v>
      </c>
      <c r="G4419">
        <v>20000</v>
      </c>
      <c r="H4419" t="s">
        <v>6474</v>
      </c>
      <c r="I4419" t="s">
        <v>2133</v>
      </c>
      <c r="J4419" t="s">
        <v>10260</v>
      </c>
      <c r="K4419" t="s">
        <v>265</v>
      </c>
      <c r="L4419">
        <v>7500000</v>
      </c>
      <c r="M4419">
        <v>886018</v>
      </c>
      <c r="N4419" t="s">
        <v>717</v>
      </c>
      <c r="O4419">
        <v>93</v>
      </c>
    </row>
    <row r="4420" spans="1:15" x14ac:dyDescent="0.25">
      <c r="A4420" t="s">
        <v>10259</v>
      </c>
      <c r="B4420" t="s">
        <v>41</v>
      </c>
      <c r="C4420" t="s">
        <v>11</v>
      </c>
      <c r="D4420">
        <v>2003</v>
      </c>
      <c r="E4420" t="s">
        <v>10258</v>
      </c>
      <c r="F4420">
        <v>6.6</v>
      </c>
      <c r="G4420">
        <v>10000</v>
      </c>
      <c r="H4420" t="s">
        <v>5588</v>
      </c>
      <c r="I4420" t="s">
        <v>5588</v>
      </c>
      <c r="J4420" t="s">
        <v>1576</v>
      </c>
      <c r="K4420" t="s">
        <v>562</v>
      </c>
      <c r="M4420">
        <v>499149</v>
      </c>
      <c r="N4420" t="s">
        <v>10257</v>
      </c>
      <c r="O4420">
        <v>114</v>
      </c>
    </row>
    <row r="4421" spans="1:15" x14ac:dyDescent="0.25">
      <c r="A4421" t="s">
        <v>10256</v>
      </c>
      <c r="B4421" t="s">
        <v>41</v>
      </c>
      <c r="C4421" t="s">
        <v>24</v>
      </c>
      <c r="D4421">
        <v>2003</v>
      </c>
      <c r="E4421" t="s">
        <v>10255</v>
      </c>
      <c r="F4421">
        <v>4.7</v>
      </c>
      <c r="G4421">
        <v>5900</v>
      </c>
      <c r="H4421" t="s">
        <v>10254</v>
      </c>
      <c r="I4421" t="s">
        <v>10253</v>
      </c>
      <c r="J4421" t="s">
        <v>10252</v>
      </c>
      <c r="K4421" t="s">
        <v>332</v>
      </c>
      <c r="M4421">
        <v>83439</v>
      </c>
      <c r="N4421" t="s">
        <v>10251</v>
      </c>
      <c r="O4421">
        <v>90</v>
      </c>
    </row>
    <row r="4422" spans="1:15" x14ac:dyDescent="0.25">
      <c r="A4422" t="s">
        <v>10250</v>
      </c>
      <c r="C4422" t="s">
        <v>11</v>
      </c>
      <c r="D4422">
        <v>2003</v>
      </c>
      <c r="E4422" t="s">
        <v>10249</v>
      </c>
      <c r="F4422">
        <v>6.3</v>
      </c>
      <c r="G4422">
        <v>4500</v>
      </c>
      <c r="H4422" t="s">
        <v>2747</v>
      </c>
      <c r="I4422" t="s">
        <v>10248</v>
      </c>
      <c r="J4422" t="s">
        <v>10247</v>
      </c>
      <c r="K4422" t="s">
        <v>562</v>
      </c>
      <c r="M4422">
        <v>5254422</v>
      </c>
      <c r="N4422" t="s">
        <v>9685</v>
      </c>
      <c r="O4422">
        <v>100</v>
      </c>
    </row>
    <row r="4423" spans="1:15" x14ac:dyDescent="0.25">
      <c r="A4423" t="s">
        <v>10246</v>
      </c>
      <c r="B4423" t="s">
        <v>41</v>
      </c>
      <c r="C4423" t="s">
        <v>5</v>
      </c>
      <c r="D4423">
        <v>2003</v>
      </c>
      <c r="E4423" t="s">
        <v>10245</v>
      </c>
      <c r="F4423">
        <v>5.2</v>
      </c>
      <c r="G4423">
        <v>17000</v>
      </c>
      <c r="H4423" t="s">
        <v>4012</v>
      </c>
      <c r="I4423" t="s">
        <v>4012</v>
      </c>
      <c r="J4423" t="s">
        <v>8869</v>
      </c>
      <c r="K4423" t="s">
        <v>7</v>
      </c>
      <c r="L4423">
        <v>38000000</v>
      </c>
      <c r="M4423">
        <v>11560806</v>
      </c>
      <c r="N4423" t="s">
        <v>890</v>
      </c>
      <c r="O4423">
        <v>102</v>
      </c>
    </row>
    <row r="4424" spans="1:15" x14ac:dyDescent="0.25">
      <c r="A4424" t="s">
        <v>10244</v>
      </c>
      <c r="B4424" t="s">
        <v>41</v>
      </c>
      <c r="C4424" t="s">
        <v>87</v>
      </c>
      <c r="D4424">
        <v>2003</v>
      </c>
      <c r="E4424" t="s">
        <v>10243</v>
      </c>
      <c r="F4424">
        <v>7</v>
      </c>
      <c r="G4424">
        <v>11000</v>
      </c>
      <c r="H4424" t="s">
        <v>2058</v>
      </c>
      <c r="I4424" t="s">
        <v>10242</v>
      </c>
      <c r="J4424" t="s">
        <v>10241</v>
      </c>
      <c r="K4424" t="s">
        <v>197</v>
      </c>
      <c r="M4424">
        <v>58202</v>
      </c>
      <c r="N4424" t="s">
        <v>10240</v>
      </c>
      <c r="O4424">
        <v>129</v>
      </c>
    </row>
    <row r="4425" spans="1:15" x14ac:dyDescent="0.25">
      <c r="A4425" t="s">
        <v>10239</v>
      </c>
      <c r="B4425" t="s">
        <v>41</v>
      </c>
      <c r="C4425" t="s">
        <v>409</v>
      </c>
      <c r="D4425">
        <v>2003</v>
      </c>
      <c r="E4425" t="s">
        <v>10238</v>
      </c>
      <c r="F4425">
        <v>6.9</v>
      </c>
      <c r="G4425">
        <v>20000</v>
      </c>
      <c r="H4425" t="s">
        <v>5997</v>
      </c>
      <c r="I4425" t="s">
        <v>10237</v>
      </c>
      <c r="J4425" t="s">
        <v>663</v>
      </c>
      <c r="K4425" t="s">
        <v>612</v>
      </c>
      <c r="L4425">
        <v>17000000</v>
      </c>
      <c r="M4425">
        <v>9439660</v>
      </c>
      <c r="N4425" t="s">
        <v>6122</v>
      </c>
      <c r="O4425">
        <v>98</v>
      </c>
    </row>
    <row r="4426" spans="1:15" x14ac:dyDescent="0.25">
      <c r="A4426" t="s">
        <v>10236</v>
      </c>
      <c r="B4426" t="s">
        <v>41</v>
      </c>
      <c r="C4426" t="s">
        <v>87</v>
      </c>
      <c r="D4426">
        <v>2003</v>
      </c>
      <c r="E4426" t="s">
        <v>10235</v>
      </c>
      <c r="F4426">
        <v>6.3</v>
      </c>
      <c r="G4426">
        <v>12000</v>
      </c>
      <c r="H4426" t="s">
        <v>10234</v>
      </c>
      <c r="I4426" t="s">
        <v>10234</v>
      </c>
      <c r="J4426" t="s">
        <v>10233</v>
      </c>
      <c r="K4426" t="s">
        <v>7</v>
      </c>
      <c r="L4426">
        <v>10000000</v>
      </c>
      <c r="M4426">
        <v>459098</v>
      </c>
      <c r="N4426" t="s">
        <v>10232</v>
      </c>
      <c r="O4426">
        <v>101</v>
      </c>
    </row>
    <row r="4427" spans="1:15" x14ac:dyDescent="0.25">
      <c r="A4427" t="s">
        <v>10231</v>
      </c>
      <c r="B4427" t="s">
        <v>41</v>
      </c>
      <c r="C4427" t="s">
        <v>11</v>
      </c>
      <c r="D4427">
        <v>2003</v>
      </c>
      <c r="E4427" t="s">
        <v>9675</v>
      </c>
      <c r="F4427">
        <v>6.8</v>
      </c>
      <c r="G4427">
        <v>4000</v>
      </c>
      <c r="H4427" t="s">
        <v>2214</v>
      </c>
      <c r="I4427" t="s">
        <v>10230</v>
      </c>
      <c r="J4427" t="s">
        <v>10229</v>
      </c>
      <c r="K4427" t="s">
        <v>265</v>
      </c>
      <c r="L4427">
        <v>2500000</v>
      </c>
      <c r="M4427">
        <v>3039587</v>
      </c>
      <c r="N4427" t="s">
        <v>717</v>
      </c>
      <c r="O4427">
        <v>112</v>
      </c>
    </row>
    <row r="4428" spans="1:15" x14ac:dyDescent="0.25">
      <c r="A4428" t="s">
        <v>10228</v>
      </c>
      <c r="B4428" t="s">
        <v>41</v>
      </c>
      <c r="C4428" t="s">
        <v>409</v>
      </c>
      <c r="D4428">
        <v>2003</v>
      </c>
      <c r="E4428" t="s">
        <v>10227</v>
      </c>
      <c r="F4428">
        <v>6.3</v>
      </c>
      <c r="G4428">
        <v>10000</v>
      </c>
      <c r="H4428" t="s">
        <v>7815</v>
      </c>
      <c r="I4428" t="s">
        <v>10226</v>
      </c>
      <c r="J4428" t="s">
        <v>9213</v>
      </c>
      <c r="K4428" t="s">
        <v>265</v>
      </c>
      <c r="M4428">
        <v>2917393</v>
      </c>
      <c r="N4428" t="s">
        <v>717</v>
      </c>
      <c r="O4428">
        <v>100</v>
      </c>
    </row>
    <row r="4429" spans="1:15" x14ac:dyDescent="0.25">
      <c r="A4429" t="s">
        <v>10225</v>
      </c>
      <c r="B4429" t="s">
        <v>101</v>
      </c>
      <c r="C4429" t="s">
        <v>73</v>
      </c>
      <c r="D4429">
        <v>2003</v>
      </c>
      <c r="E4429" t="s">
        <v>10224</v>
      </c>
      <c r="F4429">
        <v>5.6</v>
      </c>
      <c r="G4429">
        <v>7900</v>
      </c>
      <c r="H4429" t="s">
        <v>10223</v>
      </c>
      <c r="I4429" t="s">
        <v>10222</v>
      </c>
      <c r="J4429" t="s">
        <v>10221</v>
      </c>
      <c r="K4429" t="s">
        <v>7</v>
      </c>
      <c r="L4429">
        <v>25000000</v>
      </c>
      <c r="M4429">
        <v>55250496</v>
      </c>
      <c r="N4429" t="s">
        <v>10220</v>
      </c>
      <c r="O4429">
        <v>80</v>
      </c>
    </row>
    <row r="4430" spans="1:15" x14ac:dyDescent="0.25">
      <c r="A4430" t="s">
        <v>10219</v>
      </c>
      <c r="B4430" t="s">
        <v>68</v>
      </c>
      <c r="C4430" t="s">
        <v>24</v>
      </c>
      <c r="D4430">
        <v>2003</v>
      </c>
      <c r="E4430" t="s">
        <v>10218</v>
      </c>
      <c r="F4430">
        <v>4.9000000000000004</v>
      </c>
      <c r="G4430">
        <v>11000</v>
      </c>
      <c r="H4430" t="s">
        <v>2716</v>
      </c>
      <c r="I4430" t="s">
        <v>10217</v>
      </c>
      <c r="J4430" t="s">
        <v>7286</v>
      </c>
      <c r="K4430" t="s">
        <v>7</v>
      </c>
      <c r="M4430">
        <v>12991996</v>
      </c>
      <c r="N4430" t="s">
        <v>10216</v>
      </c>
      <c r="O4430">
        <v>117</v>
      </c>
    </row>
    <row r="4431" spans="1:15" x14ac:dyDescent="0.25">
      <c r="A4431" t="s">
        <v>10215</v>
      </c>
      <c r="B4431" t="s">
        <v>68</v>
      </c>
      <c r="C4431" t="s">
        <v>409</v>
      </c>
      <c r="D4431">
        <v>2003</v>
      </c>
      <c r="E4431" t="s">
        <v>10214</v>
      </c>
      <c r="F4431">
        <v>6.6</v>
      </c>
      <c r="G4431">
        <v>15000</v>
      </c>
      <c r="H4431" t="s">
        <v>10213</v>
      </c>
      <c r="I4431" t="s">
        <v>10212</v>
      </c>
      <c r="J4431" t="s">
        <v>2954</v>
      </c>
      <c r="K4431" t="s">
        <v>332</v>
      </c>
      <c r="L4431">
        <v>30000000</v>
      </c>
      <c r="M4431">
        <v>29632684</v>
      </c>
      <c r="N4431" t="s">
        <v>10211</v>
      </c>
      <c r="O4431">
        <v>123</v>
      </c>
    </row>
    <row r="4432" spans="1:15" x14ac:dyDescent="0.25">
      <c r="A4432" t="s">
        <v>10210</v>
      </c>
      <c r="B4432" t="s">
        <v>101</v>
      </c>
      <c r="C4432" t="s">
        <v>24</v>
      </c>
      <c r="D4432">
        <v>2003</v>
      </c>
      <c r="E4432" t="s">
        <v>10209</v>
      </c>
      <c r="F4432">
        <v>5.0999999999999996</v>
      </c>
      <c r="G4432">
        <v>2500</v>
      </c>
      <c r="H4432" t="s">
        <v>10208</v>
      </c>
      <c r="I4432" t="s">
        <v>8296</v>
      </c>
      <c r="J4432" t="s">
        <v>10207</v>
      </c>
      <c r="K4432" t="s">
        <v>7</v>
      </c>
      <c r="M4432">
        <v>377271</v>
      </c>
      <c r="N4432" t="s">
        <v>10206</v>
      </c>
      <c r="O4432">
        <v>104</v>
      </c>
    </row>
    <row r="4433" spans="1:15" x14ac:dyDescent="0.25">
      <c r="A4433" t="s">
        <v>10205</v>
      </c>
      <c r="B4433" t="s">
        <v>68</v>
      </c>
      <c r="C4433" t="s">
        <v>34</v>
      </c>
      <c r="D4433">
        <v>2003</v>
      </c>
      <c r="E4433" t="s">
        <v>9261</v>
      </c>
      <c r="F4433">
        <v>6.7</v>
      </c>
      <c r="G4433">
        <v>20000</v>
      </c>
      <c r="H4433" t="s">
        <v>10204</v>
      </c>
      <c r="I4433" t="s">
        <v>10203</v>
      </c>
      <c r="J4433" t="s">
        <v>10202</v>
      </c>
      <c r="K4433" t="s">
        <v>7</v>
      </c>
      <c r="L4433">
        <v>780000</v>
      </c>
      <c r="M4433">
        <v>1310470</v>
      </c>
      <c r="N4433" t="s">
        <v>10201</v>
      </c>
      <c r="O4433">
        <v>90</v>
      </c>
    </row>
    <row r="4434" spans="1:15" x14ac:dyDescent="0.25">
      <c r="A4434" t="s">
        <v>10200</v>
      </c>
      <c r="B4434" t="s">
        <v>41</v>
      </c>
      <c r="C4434" t="s">
        <v>11</v>
      </c>
      <c r="D4434">
        <v>2003</v>
      </c>
      <c r="E4434" t="s">
        <v>10199</v>
      </c>
      <c r="F4434">
        <v>7.6</v>
      </c>
      <c r="G4434">
        <v>19000</v>
      </c>
      <c r="H4434" t="s">
        <v>10198</v>
      </c>
      <c r="I4434" t="s">
        <v>10198</v>
      </c>
      <c r="J4434" t="s">
        <v>10197</v>
      </c>
      <c r="K4434" t="s">
        <v>7755</v>
      </c>
      <c r="M4434">
        <v>10781635</v>
      </c>
      <c r="N4434" t="s">
        <v>10196</v>
      </c>
      <c r="O4434">
        <v>145</v>
      </c>
    </row>
    <row r="4435" spans="1:15" x14ac:dyDescent="0.25">
      <c r="A4435" t="s">
        <v>10195</v>
      </c>
      <c r="B4435" t="s">
        <v>52</v>
      </c>
      <c r="C4435" t="s">
        <v>34</v>
      </c>
      <c r="D4435">
        <v>2003</v>
      </c>
      <c r="E4435" t="s">
        <v>10194</v>
      </c>
      <c r="F4435">
        <v>5.8</v>
      </c>
      <c r="G4435">
        <v>41000</v>
      </c>
      <c r="H4435" t="s">
        <v>10193</v>
      </c>
      <c r="I4435" t="s">
        <v>922</v>
      </c>
      <c r="J4435" t="s">
        <v>10192</v>
      </c>
      <c r="K4435" t="s">
        <v>562</v>
      </c>
      <c r="L4435">
        <v>1300000</v>
      </c>
      <c r="M4435">
        <v>65497208</v>
      </c>
      <c r="N4435" t="s">
        <v>2598</v>
      </c>
      <c r="O4435">
        <v>84</v>
      </c>
    </row>
    <row r="4436" spans="1:15" x14ac:dyDescent="0.25">
      <c r="A4436" t="s">
        <v>10191</v>
      </c>
      <c r="B4436" t="s">
        <v>41</v>
      </c>
      <c r="C4436" t="s">
        <v>11</v>
      </c>
      <c r="D4436">
        <v>2003</v>
      </c>
      <c r="E4436" t="s">
        <v>10190</v>
      </c>
      <c r="F4436">
        <v>7.5</v>
      </c>
      <c r="G4436">
        <v>24000</v>
      </c>
      <c r="H4436" t="s">
        <v>2096</v>
      </c>
      <c r="I4436" t="s">
        <v>2096</v>
      </c>
      <c r="J4436" t="s">
        <v>5971</v>
      </c>
      <c r="K4436" t="s">
        <v>578</v>
      </c>
      <c r="M4436">
        <v>9781854</v>
      </c>
      <c r="N4436" t="s">
        <v>10189</v>
      </c>
      <c r="O4436">
        <v>106</v>
      </c>
    </row>
    <row r="4437" spans="1:15" x14ac:dyDescent="0.25">
      <c r="A4437" t="s">
        <v>10188</v>
      </c>
      <c r="B4437" t="s">
        <v>68</v>
      </c>
      <c r="C4437" t="s">
        <v>11</v>
      </c>
      <c r="D4437">
        <v>2003</v>
      </c>
      <c r="E4437" t="s">
        <v>10187</v>
      </c>
      <c r="F4437">
        <v>6.3</v>
      </c>
      <c r="G4437">
        <v>6300</v>
      </c>
      <c r="H4437" t="s">
        <v>10186</v>
      </c>
      <c r="I4437" t="s">
        <v>6392</v>
      </c>
      <c r="J4437" t="s">
        <v>6392</v>
      </c>
      <c r="K4437" t="s">
        <v>7</v>
      </c>
      <c r="L4437">
        <v>15000000</v>
      </c>
      <c r="M4437">
        <v>6415017</v>
      </c>
      <c r="N4437" t="s">
        <v>598</v>
      </c>
      <c r="O4437">
        <v>112</v>
      </c>
    </row>
    <row r="4438" spans="1:15" x14ac:dyDescent="0.25">
      <c r="A4438" t="s">
        <v>10185</v>
      </c>
      <c r="B4438" t="s">
        <v>41</v>
      </c>
      <c r="C4438" t="s">
        <v>24</v>
      </c>
      <c r="D4438">
        <v>2003</v>
      </c>
      <c r="E4438" t="s">
        <v>9876</v>
      </c>
      <c r="F4438">
        <v>7.6</v>
      </c>
      <c r="G4438">
        <v>29000</v>
      </c>
      <c r="H4438" t="s">
        <v>10184</v>
      </c>
      <c r="I4438" t="s">
        <v>10184</v>
      </c>
      <c r="J4438" t="s">
        <v>10183</v>
      </c>
      <c r="K4438" t="s">
        <v>95</v>
      </c>
      <c r="M4438">
        <v>34883010</v>
      </c>
      <c r="N4438" t="s">
        <v>10182</v>
      </c>
      <c r="O4438">
        <v>99</v>
      </c>
    </row>
    <row r="4439" spans="1:15" x14ac:dyDescent="0.25">
      <c r="A4439" t="s">
        <v>10181</v>
      </c>
      <c r="B4439" t="s">
        <v>101</v>
      </c>
      <c r="C4439" t="s">
        <v>24</v>
      </c>
      <c r="D4439">
        <v>2003</v>
      </c>
      <c r="E4439" t="s">
        <v>10180</v>
      </c>
      <c r="F4439">
        <v>5.0999999999999996</v>
      </c>
      <c r="G4439">
        <v>4100</v>
      </c>
      <c r="H4439" t="s">
        <v>10179</v>
      </c>
      <c r="I4439" t="s">
        <v>10178</v>
      </c>
      <c r="J4439" t="s">
        <v>10177</v>
      </c>
      <c r="K4439" t="s">
        <v>7</v>
      </c>
      <c r="L4439">
        <v>18000000</v>
      </c>
      <c r="M4439">
        <v>45490616</v>
      </c>
      <c r="N4439" t="s">
        <v>704</v>
      </c>
      <c r="O4439">
        <v>87</v>
      </c>
    </row>
    <row r="4440" spans="1:15" x14ac:dyDescent="0.25">
      <c r="A4440" t="s">
        <v>10176</v>
      </c>
      <c r="B4440" t="s">
        <v>41</v>
      </c>
      <c r="C4440" t="s">
        <v>11</v>
      </c>
      <c r="D4440">
        <v>2003</v>
      </c>
      <c r="E4440" t="s">
        <v>10175</v>
      </c>
      <c r="F4440">
        <v>7</v>
      </c>
      <c r="G4440">
        <v>23000</v>
      </c>
      <c r="H4440" t="s">
        <v>10174</v>
      </c>
      <c r="I4440" t="s">
        <v>10174</v>
      </c>
      <c r="J4440" t="s">
        <v>1663</v>
      </c>
      <c r="K4440" t="s">
        <v>7</v>
      </c>
      <c r="M4440">
        <v>343847</v>
      </c>
      <c r="N4440" t="s">
        <v>10173</v>
      </c>
      <c r="O4440">
        <v>108</v>
      </c>
    </row>
    <row r="4441" spans="1:15" x14ac:dyDescent="0.25">
      <c r="A4441" t="s">
        <v>10172</v>
      </c>
      <c r="B4441" t="s">
        <v>68</v>
      </c>
      <c r="C4441" t="s">
        <v>24</v>
      </c>
      <c r="D4441">
        <v>2003</v>
      </c>
      <c r="E4441" t="s">
        <v>10171</v>
      </c>
      <c r="F4441">
        <v>5.6</v>
      </c>
      <c r="G4441">
        <v>9300</v>
      </c>
      <c r="H4441" t="s">
        <v>9377</v>
      </c>
      <c r="I4441" t="s">
        <v>10170</v>
      </c>
      <c r="J4441" t="s">
        <v>2467</v>
      </c>
      <c r="K4441" t="s">
        <v>7</v>
      </c>
      <c r="L4441">
        <v>16000000</v>
      </c>
      <c r="M4441">
        <v>14390329</v>
      </c>
      <c r="N4441" t="s">
        <v>1072</v>
      </c>
      <c r="O4441">
        <v>101</v>
      </c>
    </row>
    <row r="4442" spans="1:15" x14ac:dyDescent="0.25">
      <c r="A4442" t="s">
        <v>10169</v>
      </c>
      <c r="B4442" t="s">
        <v>41</v>
      </c>
      <c r="C4442" t="s">
        <v>11</v>
      </c>
      <c r="D4442">
        <v>2003</v>
      </c>
      <c r="E4442" t="s">
        <v>10168</v>
      </c>
      <c r="F4442">
        <v>5.4</v>
      </c>
      <c r="G4442">
        <v>8100</v>
      </c>
      <c r="H4442" t="s">
        <v>3914</v>
      </c>
      <c r="I4442" t="s">
        <v>10167</v>
      </c>
      <c r="J4442" t="s">
        <v>1069</v>
      </c>
      <c r="K4442" t="s">
        <v>731</v>
      </c>
      <c r="M4442">
        <v>478996</v>
      </c>
      <c r="N4442" t="s">
        <v>10166</v>
      </c>
      <c r="O4442">
        <v>106</v>
      </c>
    </row>
    <row r="4443" spans="1:15" x14ac:dyDescent="0.25">
      <c r="A4443" t="s">
        <v>10165</v>
      </c>
      <c r="B4443" t="s">
        <v>68</v>
      </c>
      <c r="C4443" t="s">
        <v>24</v>
      </c>
      <c r="D4443">
        <v>2003</v>
      </c>
      <c r="E4443" t="s">
        <v>10164</v>
      </c>
      <c r="F4443">
        <v>5.4</v>
      </c>
      <c r="G4443">
        <v>4500</v>
      </c>
      <c r="H4443" t="s">
        <v>5752</v>
      </c>
      <c r="I4443" t="s">
        <v>10163</v>
      </c>
      <c r="J4443" t="s">
        <v>10163</v>
      </c>
      <c r="K4443" t="s">
        <v>265</v>
      </c>
      <c r="M4443">
        <v>546106</v>
      </c>
      <c r="N4443" t="s">
        <v>10162</v>
      </c>
      <c r="O4443">
        <v>112</v>
      </c>
    </row>
    <row r="4444" spans="1:15" x14ac:dyDescent="0.25">
      <c r="A4444" t="s">
        <v>8365</v>
      </c>
      <c r="B4444" t="s">
        <v>41</v>
      </c>
      <c r="C4444" t="s">
        <v>24</v>
      </c>
      <c r="D4444">
        <v>2003</v>
      </c>
      <c r="E4444" t="s">
        <v>10161</v>
      </c>
      <c r="F4444">
        <v>7.6</v>
      </c>
      <c r="G4444">
        <v>25000</v>
      </c>
      <c r="H4444" t="s">
        <v>6876</v>
      </c>
      <c r="I4444" t="s">
        <v>10160</v>
      </c>
      <c r="J4444" t="s">
        <v>10159</v>
      </c>
      <c r="K4444" t="s">
        <v>3470</v>
      </c>
      <c r="M4444">
        <v>1277800</v>
      </c>
      <c r="N4444" t="s">
        <v>10158</v>
      </c>
      <c r="O4444">
        <v>111</v>
      </c>
    </row>
    <row r="4445" spans="1:15" x14ac:dyDescent="0.25">
      <c r="A4445" t="s">
        <v>10157</v>
      </c>
      <c r="B4445" t="s">
        <v>41</v>
      </c>
      <c r="C4445" t="s">
        <v>24</v>
      </c>
      <c r="D4445">
        <v>2004</v>
      </c>
      <c r="E4445" t="s">
        <v>9810</v>
      </c>
      <c r="F4445">
        <v>6.7</v>
      </c>
      <c r="G4445">
        <v>208000</v>
      </c>
      <c r="H4445" t="s">
        <v>4384</v>
      </c>
      <c r="I4445" t="s">
        <v>10156</v>
      </c>
      <c r="J4445" t="s">
        <v>6280</v>
      </c>
      <c r="K4445" t="s">
        <v>7</v>
      </c>
      <c r="L4445">
        <v>25000000</v>
      </c>
      <c r="M4445">
        <v>30381722</v>
      </c>
      <c r="N4445" t="s">
        <v>877</v>
      </c>
      <c r="O4445">
        <v>109</v>
      </c>
    </row>
    <row r="4446" spans="1:15" x14ac:dyDescent="0.25">
      <c r="A4446" t="s">
        <v>10155</v>
      </c>
      <c r="B4446" t="s">
        <v>41</v>
      </c>
      <c r="C4446" t="s">
        <v>24</v>
      </c>
      <c r="D4446">
        <v>2004</v>
      </c>
      <c r="E4446" t="s">
        <v>9630</v>
      </c>
      <c r="F4446">
        <v>6.6</v>
      </c>
      <c r="G4446">
        <v>200000</v>
      </c>
      <c r="H4446" t="s">
        <v>10154</v>
      </c>
      <c r="I4446" t="s">
        <v>10153</v>
      </c>
      <c r="J4446" t="s">
        <v>8665</v>
      </c>
      <c r="K4446" t="s">
        <v>7</v>
      </c>
      <c r="L4446">
        <v>25000000</v>
      </c>
      <c r="M4446">
        <v>22605153</v>
      </c>
      <c r="N4446" t="s">
        <v>632</v>
      </c>
      <c r="O4446">
        <v>92</v>
      </c>
    </row>
    <row r="4447" spans="1:15" x14ac:dyDescent="0.25">
      <c r="A4447" t="s">
        <v>10152</v>
      </c>
      <c r="B4447" t="s">
        <v>68</v>
      </c>
      <c r="C4447" t="s">
        <v>24</v>
      </c>
      <c r="D4447">
        <v>2004</v>
      </c>
      <c r="E4447" t="s">
        <v>9675</v>
      </c>
      <c r="F4447">
        <v>6.7</v>
      </c>
      <c r="G4447">
        <v>235000</v>
      </c>
      <c r="H4447" t="s">
        <v>1396</v>
      </c>
      <c r="I4447" t="s">
        <v>1396</v>
      </c>
      <c r="J4447" t="s">
        <v>2192</v>
      </c>
      <c r="K4447" t="s">
        <v>7</v>
      </c>
      <c r="L4447">
        <v>20000000</v>
      </c>
      <c r="M4447">
        <v>168423227</v>
      </c>
      <c r="N4447" t="s">
        <v>890</v>
      </c>
      <c r="O4447">
        <v>92</v>
      </c>
    </row>
    <row r="4448" spans="1:15" x14ac:dyDescent="0.25">
      <c r="A4448" t="s">
        <v>10151</v>
      </c>
      <c r="B4448" t="s">
        <v>68</v>
      </c>
      <c r="C4448" t="s">
        <v>24</v>
      </c>
      <c r="D4448">
        <v>2004</v>
      </c>
      <c r="E4448" t="s">
        <v>10150</v>
      </c>
      <c r="F4448">
        <v>5.6</v>
      </c>
      <c r="G4448">
        <v>135000</v>
      </c>
      <c r="H4448" t="s">
        <v>8939</v>
      </c>
      <c r="I4448" t="s">
        <v>8939</v>
      </c>
      <c r="J4448" t="s">
        <v>2895</v>
      </c>
      <c r="K4448" t="s">
        <v>7</v>
      </c>
      <c r="L4448">
        <v>37000000</v>
      </c>
      <c r="M4448">
        <v>113100873</v>
      </c>
      <c r="N4448" t="s">
        <v>8268</v>
      </c>
      <c r="O4448">
        <v>109</v>
      </c>
    </row>
    <row r="4449" spans="1:15" x14ac:dyDescent="0.25">
      <c r="A4449" t="s">
        <v>10149</v>
      </c>
      <c r="B4449" t="s">
        <v>68</v>
      </c>
      <c r="C4449" t="s">
        <v>24</v>
      </c>
      <c r="D4449">
        <v>2004</v>
      </c>
      <c r="E4449" t="s">
        <v>9701</v>
      </c>
      <c r="F4449">
        <v>7</v>
      </c>
      <c r="G4449">
        <v>347000</v>
      </c>
      <c r="H4449" t="s">
        <v>4533</v>
      </c>
      <c r="I4449" t="s">
        <v>10148</v>
      </c>
      <c r="J4449" t="s">
        <v>4832</v>
      </c>
      <c r="K4449" t="s">
        <v>7</v>
      </c>
      <c r="L4449">
        <v>17000000</v>
      </c>
      <c r="M4449">
        <v>130126277</v>
      </c>
      <c r="N4449" t="s">
        <v>108</v>
      </c>
      <c r="O4449">
        <v>97</v>
      </c>
    </row>
    <row r="4450" spans="1:15" x14ac:dyDescent="0.25">
      <c r="A4450" t="s">
        <v>10147</v>
      </c>
      <c r="B4450" t="s">
        <v>101</v>
      </c>
      <c r="C4450" t="s">
        <v>100</v>
      </c>
      <c r="D4450">
        <v>2004</v>
      </c>
      <c r="E4450" t="s">
        <v>10146</v>
      </c>
      <c r="F4450">
        <v>7.9</v>
      </c>
      <c r="G4450">
        <v>570000</v>
      </c>
      <c r="H4450" t="s">
        <v>5255</v>
      </c>
      <c r="I4450" t="s">
        <v>1763</v>
      </c>
      <c r="J4450" t="s">
        <v>3825</v>
      </c>
      <c r="K4450" t="s">
        <v>265</v>
      </c>
      <c r="L4450">
        <v>130000000</v>
      </c>
      <c r="M4450">
        <v>797361618</v>
      </c>
      <c r="N4450" t="s">
        <v>138</v>
      </c>
      <c r="O4450">
        <v>142</v>
      </c>
    </row>
    <row r="4451" spans="1:15" x14ac:dyDescent="0.25">
      <c r="A4451" t="s">
        <v>10145</v>
      </c>
      <c r="B4451" t="s">
        <v>41</v>
      </c>
      <c r="C4451" t="s">
        <v>11</v>
      </c>
      <c r="D4451">
        <v>2004</v>
      </c>
      <c r="E4451" t="s">
        <v>10144</v>
      </c>
      <c r="F4451">
        <v>7.2</v>
      </c>
      <c r="G4451">
        <v>500000</v>
      </c>
      <c r="H4451" t="s">
        <v>8933</v>
      </c>
      <c r="I4451" t="s">
        <v>10143</v>
      </c>
      <c r="J4451" t="s">
        <v>878</v>
      </c>
      <c r="K4451" t="s">
        <v>7</v>
      </c>
      <c r="L4451">
        <v>175000000</v>
      </c>
      <c r="M4451">
        <v>497409852</v>
      </c>
      <c r="N4451" t="s">
        <v>138</v>
      </c>
      <c r="O4451">
        <v>163</v>
      </c>
    </row>
    <row r="4452" spans="1:15" x14ac:dyDescent="0.25">
      <c r="A4452" t="s">
        <v>10142</v>
      </c>
      <c r="B4452" t="s">
        <v>41</v>
      </c>
      <c r="C4452" t="s">
        <v>11</v>
      </c>
      <c r="D4452">
        <v>2004</v>
      </c>
      <c r="E4452" t="s">
        <v>10012</v>
      </c>
      <c r="F4452">
        <v>8.3000000000000007</v>
      </c>
      <c r="G4452">
        <v>935000</v>
      </c>
      <c r="H4452" t="s">
        <v>6231</v>
      </c>
      <c r="I4452" t="s">
        <v>3735</v>
      </c>
      <c r="J4452" t="s">
        <v>4521</v>
      </c>
      <c r="K4452" t="s">
        <v>7</v>
      </c>
      <c r="L4452">
        <v>20000000</v>
      </c>
      <c r="M4452">
        <v>74036715</v>
      </c>
      <c r="N4452" t="s">
        <v>1072</v>
      </c>
      <c r="O4452">
        <v>108</v>
      </c>
    </row>
    <row r="4453" spans="1:15" x14ac:dyDescent="0.25">
      <c r="A4453" t="s">
        <v>10141</v>
      </c>
      <c r="B4453" t="s">
        <v>41</v>
      </c>
      <c r="C4453" t="s">
        <v>34</v>
      </c>
      <c r="D4453">
        <v>2004</v>
      </c>
      <c r="E4453" t="s">
        <v>10125</v>
      </c>
      <c r="F4453">
        <v>8</v>
      </c>
      <c r="G4453">
        <v>702000</v>
      </c>
      <c r="H4453" t="s">
        <v>1092</v>
      </c>
      <c r="I4453" t="s">
        <v>1092</v>
      </c>
      <c r="J4453" t="s">
        <v>8136</v>
      </c>
      <c r="K4453" t="s">
        <v>7</v>
      </c>
      <c r="L4453">
        <v>30000000</v>
      </c>
      <c r="M4453">
        <v>154118820</v>
      </c>
      <c r="N4453" t="s">
        <v>3464</v>
      </c>
      <c r="O4453">
        <v>137</v>
      </c>
    </row>
    <row r="4454" spans="1:15" x14ac:dyDescent="0.25">
      <c r="A4454" t="s">
        <v>10140</v>
      </c>
      <c r="B4454" t="s">
        <v>68</v>
      </c>
      <c r="C4454" t="s">
        <v>11</v>
      </c>
      <c r="D4454">
        <v>2004</v>
      </c>
      <c r="E4454" t="s">
        <v>10139</v>
      </c>
      <c r="F4454">
        <v>7.8</v>
      </c>
      <c r="G4454">
        <v>534000</v>
      </c>
      <c r="H4454" t="s">
        <v>4567</v>
      </c>
      <c r="I4454" t="s">
        <v>7290</v>
      </c>
      <c r="J4454" t="s">
        <v>10138</v>
      </c>
      <c r="K4454" t="s">
        <v>7</v>
      </c>
      <c r="L4454">
        <v>29000000</v>
      </c>
      <c r="M4454">
        <v>117815157</v>
      </c>
      <c r="N4454" t="s">
        <v>666</v>
      </c>
      <c r="O4454">
        <v>123</v>
      </c>
    </row>
    <row r="4455" spans="1:15" x14ac:dyDescent="0.25">
      <c r="A4455" t="s">
        <v>10137</v>
      </c>
      <c r="B4455" t="s">
        <v>68</v>
      </c>
      <c r="C4455" t="s">
        <v>24</v>
      </c>
      <c r="D4455">
        <v>2004</v>
      </c>
      <c r="E4455" t="s">
        <v>9675</v>
      </c>
      <c r="F4455">
        <v>7.4</v>
      </c>
      <c r="G4455">
        <v>421000</v>
      </c>
      <c r="H4455" t="s">
        <v>1949</v>
      </c>
      <c r="I4455" t="s">
        <v>5054</v>
      </c>
      <c r="J4455" t="s">
        <v>822</v>
      </c>
      <c r="K4455" t="s">
        <v>7</v>
      </c>
      <c r="L4455">
        <v>60000000</v>
      </c>
      <c r="M4455">
        <v>219100084</v>
      </c>
      <c r="N4455" t="s">
        <v>632</v>
      </c>
      <c r="O4455">
        <v>128</v>
      </c>
    </row>
    <row r="4456" spans="1:15" x14ac:dyDescent="0.25">
      <c r="A4456" t="s">
        <v>10136</v>
      </c>
      <c r="B4456" t="s">
        <v>68</v>
      </c>
      <c r="C4456" t="s">
        <v>34</v>
      </c>
      <c r="D4456">
        <v>2004</v>
      </c>
      <c r="E4456" t="s">
        <v>9839</v>
      </c>
      <c r="F4456">
        <v>6.1</v>
      </c>
      <c r="G4456">
        <v>251000</v>
      </c>
      <c r="H4456" t="s">
        <v>7520</v>
      </c>
      <c r="I4456" t="s">
        <v>7520</v>
      </c>
      <c r="J4456" t="s">
        <v>533</v>
      </c>
      <c r="K4456" t="s">
        <v>7</v>
      </c>
      <c r="L4456">
        <v>160000000</v>
      </c>
      <c r="M4456">
        <v>300157638</v>
      </c>
      <c r="N4456" t="s">
        <v>103</v>
      </c>
      <c r="O4456">
        <v>131</v>
      </c>
    </row>
    <row r="4457" spans="1:15" x14ac:dyDescent="0.25">
      <c r="A4457" t="s">
        <v>10135</v>
      </c>
      <c r="B4457" t="s">
        <v>101</v>
      </c>
      <c r="C4457" t="s">
        <v>73</v>
      </c>
      <c r="D4457">
        <v>2004</v>
      </c>
      <c r="E4457" t="s">
        <v>9805</v>
      </c>
      <c r="F4457">
        <v>8</v>
      </c>
      <c r="G4457">
        <v>673000</v>
      </c>
      <c r="H4457" t="s">
        <v>1832</v>
      </c>
      <c r="I4457" t="s">
        <v>1832</v>
      </c>
      <c r="J4457" t="s">
        <v>1831</v>
      </c>
      <c r="K4457" t="s">
        <v>7</v>
      </c>
      <c r="L4457">
        <v>92000000</v>
      </c>
      <c r="M4457">
        <v>631607053</v>
      </c>
      <c r="N4457" t="s">
        <v>912</v>
      </c>
      <c r="O4457">
        <v>115</v>
      </c>
    </row>
    <row r="4458" spans="1:15" x14ac:dyDescent="0.25">
      <c r="A4458" t="s">
        <v>10134</v>
      </c>
      <c r="B4458" t="s">
        <v>41</v>
      </c>
      <c r="C4458" t="s">
        <v>5</v>
      </c>
      <c r="D4458">
        <v>2004</v>
      </c>
      <c r="E4458" t="s">
        <v>9834</v>
      </c>
      <c r="F4458">
        <v>7.6</v>
      </c>
      <c r="G4458">
        <v>391000</v>
      </c>
      <c r="H4458" t="s">
        <v>1954</v>
      </c>
      <c r="I4458" t="s">
        <v>125</v>
      </c>
      <c r="J4458" t="s">
        <v>10133</v>
      </c>
      <c r="K4458" t="s">
        <v>7</v>
      </c>
      <c r="L4458">
        <v>1200000</v>
      </c>
      <c r="M4458">
        <v>103911669</v>
      </c>
      <c r="N4458" t="s">
        <v>10132</v>
      </c>
      <c r="O4458">
        <v>103</v>
      </c>
    </row>
    <row r="4459" spans="1:15" x14ac:dyDescent="0.25">
      <c r="A4459" t="s">
        <v>10131</v>
      </c>
      <c r="B4459" t="s">
        <v>41</v>
      </c>
      <c r="C4459" t="s">
        <v>87</v>
      </c>
      <c r="D4459">
        <v>2004</v>
      </c>
      <c r="E4459" t="s">
        <v>9690</v>
      </c>
      <c r="F4459">
        <v>7.5</v>
      </c>
      <c r="G4459">
        <v>373000</v>
      </c>
      <c r="H4459" t="s">
        <v>3998</v>
      </c>
      <c r="I4459" t="s">
        <v>4266</v>
      </c>
      <c r="J4459" t="s">
        <v>1939</v>
      </c>
      <c r="K4459" t="s">
        <v>7</v>
      </c>
      <c r="L4459">
        <v>65000000</v>
      </c>
      <c r="M4459">
        <v>220239925</v>
      </c>
      <c r="N4459" t="s">
        <v>108</v>
      </c>
      <c r="O4459">
        <v>120</v>
      </c>
    </row>
    <row r="4460" spans="1:15" x14ac:dyDescent="0.25">
      <c r="A4460" t="s">
        <v>10130</v>
      </c>
      <c r="B4460" t="s">
        <v>68</v>
      </c>
      <c r="C4460" t="s">
        <v>409</v>
      </c>
      <c r="D4460">
        <v>2004</v>
      </c>
      <c r="E4460" t="s">
        <v>9928</v>
      </c>
      <c r="F4460">
        <v>7.5</v>
      </c>
      <c r="G4460">
        <v>342000</v>
      </c>
      <c r="H4460" t="s">
        <v>1006</v>
      </c>
      <c r="I4460" t="s">
        <v>3126</v>
      </c>
      <c r="J4460" t="s">
        <v>1091</v>
      </c>
      <c r="K4460" t="s">
        <v>7</v>
      </c>
      <c r="L4460">
        <v>110000000</v>
      </c>
      <c r="M4460">
        <v>213719942</v>
      </c>
      <c r="N4460" t="s">
        <v>3996</v>
      </c>
      <c r="O4460">
        <v>170</v>
      </c>
    </row>
    <row r="4461" spans="1:15" x14ac:dyDescent="0.25">
      <c r="A4461" t="s">
        <v>10129</v>
      </c>
      <c r="B4461" t="s">
        <v>68</v>
      </c>
      <c r="C4461" t="s">
        <v>34</v>
      </c>
      <c r="D4461">
        <v>2004</v>
      </c>
      <c r="E4461" t="s">
        <v>10128</v>
      </c>
      <c r="F4461">
        <v>7.3</v>
      </c>
      <c r="G4461">
        <v>559000</v>
      </c>
      <c r="H4461" t="s">
        <v>5160</v>
      </c>
      <c r="I4461" t="s">
        <v>10127</v>
      </c>
      <c r="J4461" t="s">
        <v>4254</v>
      </c>
      <c r="K4461" t="s">
        <v>7</v>
      </c>
      <c r="L4461">
        <v>200000000</v>
      </c>
      <c r="M4461">
        <v>788976453</v>
      </c>
      <c r="N4461" t="s">
        <v>114</v>
      </c>
      <c r="O4461">
        <v>127</v>
      </c>
    </row>
    <row r="4462" spans="1:15" x14ac:dyDescent="0.25">
      <c r="A4462" t="s">
        <v>10126</v>
      </c>
      <c r="B4462" t="s">
        <v>41</v>
      </c>
      <c r="C4462" t="s">
        <v>34</v>
      </c>
      <c r="D4462">
        <v>2004</v>
      </c>
      <c r="E4462" t="s">
        <v>10125</v>
      </c>
      <c r="F4462">
        <v>6.4</v>
      </c>
      <c r="G4462">
        <v>152000</v>
      </c>
      <c r="H4462" t="s">
        <v>6306</v>
      </c>
      <c r="I4462" t="s">
        <v>6306</v>
      </c>
      <c r="J4462" t="s">
        <v>7714</v>
      </c>
      <c r="K4462" t="s">
        <v>7</v>
      </c>
      <c r="L4462">
        <v>33000000</v>
      </c>
      <c r="M4462">
        <v>54700105</v>
      </c>
      <c r="N4462" t="s">
        <v>8240</v>
      </c>
      <c r="O4462">
        <v>124</v>
      </c>
    </row>
    <row r="4463" spans="1:15" x14ac:dyDescent="0.25">
      <c r="A4463" t="s">
        <v>10124</v>
      </c>
      <c r="B4463" t="s">
        <v>68</v>
      </c>
      <c r="C4463" t="s">
        <v>34</v>
      </c>
      <c r="D4463">
        <v>2004</v>
      </c>
      <c r="E4463" t="s">
        <v>10028</v>
      </c>
      <c r="F4463">
        <v>7.1</v>
      </c>
      <c r="G4463">
        <v>509000</v>
      </c>
      <c r="H4463" t="s">
        <v>3282</v>
      </c>
      <c r="I4463" t="s">
        <v>10123</v>
      </c>
      <c r="J4463" t="s">
        <v>115</v>
      </c>
      <c r="K4463" t="s">
        <v>7</v>
      </c>
      <c r="L4463">
        <v>120000000</v>
      </c>
      <c r="M4463">
        <v>353133898</v>
      </c>
      <c r="N4463" t="s">
        <v>890</v>
      </c>
      <c r="O4463">
        <v>115</v>
      </c>
    </row>
    <row r="4464" spans="1:15" x14ac:dyDescent="0.25">
      <c r="A4464" t="s">
        <v>10122</v>
      </c>
      <c r="B4464" t="s">
        <v>101</v>
      </c>
      <c r="C4464" t="s">
        <v>73</v>
      </c>
      <c r="D4464">
        <v>2004</v>
      </c>
      <c r="E4464" t="s">
        <v>9346</v>
      </c>
      <c r="F4464">
        <v>8.1999999999999993</v>
      </c>
      <c r="G4464">
        <v>350000</v>
      </c>
      <c r="H4464" t="s">
        <v>4958</v>
      </c>
      <c r="I4464" t="s">
        <v>4958</v>
      </c>
      <c r="J4464" t="s">
        <v>10121</v>
      </c>
      <c r="K4464" t="s">
        <v>197</v>
      </c>
      <c r="L4464">
        <v>24000000</v>
      </c>
      <c r="M4464">
        <v>236214446</v>
      </c>
      <c r="N4464" t="s">
        <v>8753</v>
      </c>
      <c r="O4464">
        <v>119</v>
      </c>
    </row>
    <row r="4465" spans="1:15" x14ac:dyDescent="0.25">
      <c r="A4465" t="s">
        <v>10120</v>
      </c>
      <c r="B4465" t="s">
        <v>68</v>
      </c>
      <c r="C4465" t="s">
        <v>24</v>
      </c>
      <c r="D4465">
        <v>2004</v>
      </c>
      <c r="E4465" t="s">
        <v>9897</v>
      </c>
      <c r="F4465">
        <v>6.4</v>
      </c>
      <c r="G4465">
        <v>81000</v>
      </c>
      <c r="H4465" t="s">
        <v>6738</v>
      </c>
      <c r="I4465" t="s">
        <v>6738</v>
      </c>
      <c r="J4465" t="s">
        <v>1712</v>
      </c>
      <c r="K4465" t="s">
        <v>7</v>
      </c>
      <c r="L4465">
        <v>80000000</v>
      </c>
      <c r="M4465">
        <v>55470154</v>
      </c>
      <c r="N4465" t="s">
        <v>114</v>
      </c>
      <c r="O4465">
        <v>131</v>
      </c>
    </row>
    <row r="4466" spans="1:15" x14ac:dyDescent="0.25">
      <c r="A4466" t="s">
        <v>10119</v>
      </c>
      <c r="B4466" t="s">
        <v>68</v>
      </c>
      <c r="C4466" t="s">
        <v>11</v>
      </c>
      <c r="D4466">
        <v>2004</v>
      </c>
      <c r="E4466" t="s">
        <v>9237</v>
      </c>
      <c r="F4466">
        <v>8.1</v>
      </c>
      <c r="G4466">
        <v>650000</v>
      </c>
      <c r="H4466" t="s">
        <v>1244</v>
      </c>
      <c r="I4466" t="s">
        <v>4879</v>
      </c>
      <c r="J4466" t="s">
        <v>6605</v>
      </c>
      <c r="K4466" t="s">
        <v>7</v>
      </c>
      <c r="L4466">
        <v>30000000</v>
      </c>
      <c r="M4466">
        <v>216763646</v>
      </c>
      <c r="N4466" t="s">
        <v>138</v>
      </c>
      <c r="O4466">
        <v>132</v>
      </c>
    </row>
    <row r="4467" spans="1:15" x14ac:dyDescent="0.25">
      <c r="A4467" t="s">
        <v>10118</v>
      </c>
      <c r="B4467" t="s">
        <v>41</v>
      </c>
      <c r="C4467" t="s">
        <v>24</v>
      </c>
      <c r="D4467">
        <v>2004</v>
      </c>
      <c r="E4467" t="s">
        <v>9626</v>
      </c>
      <c r="F4467">
        <v>7.9</v>
      </c>
      <c r="G4467">
        <v>525000</v>
      </c>
      <c r="H4467" t="s">
        <v>2696</v>
      </c>
      <c r="I4467" t="s">
        <v>3395</v>
      </c>
      <c r="J4467" t="s">
        <v>3395</v>
      </c>
      <c r="K4467" t="s">
        <v>265</v>
      </c>
      <c r="M4467">
        <v>30097092</v>
      </c>
      <c r="N4467" t="s">
        <v>103</v>
      </c>
      <c r="O4467">
        <v>99</v>
      </c>
    </row>
    <row r="4468" spans="1:15" x14ac:dyDescent="0.25">
      <c r="A4468" t="s">
        <v>10117</v>
      </c>
      <c r="B4468" t="s">
        <v>68</v>
      </c>
      <c r="C4468" t="s">
        <v>11</v>
      </c>
      <c r="D4468">
        <v>2004</v>
      </c>
      <c r="E4468" t="s">
        <v>9656</v>
      </c>
      <c r="F4468">
        <v>6.5</v>
      </c>
      <c r="G4468">
        <v>247000</v>
      </c>
      <c r="H4468" t="s">
        <v>953</v>
      </c>
      <c r="I4468" t="s">
        <v>953</v>
      </c>
      <c r="J4468" t="s">
        <v>5555</v>
      </c>
      <c r="K4468" t="s">
        <v>7</v>
      </c>
      <c r="L4468">
        <v>60000000</v>
      </c>
      <c r="M4468">
        <v>256697520</v>
      </c>
      <c r="N4468" t="s">
        <v>6122</v>
      </c>
      <c r="O4468">
        <v>108</v>
      </c>
    </row>
    <row r="4469" spans="1:15" x14ac:dyDescent="0.25">
      <c r="A4469" t="s">
        <v>10116</v>
      </c>
      <c r="B4469" t="s">
        <v>41</v>
      </c>
      <c r="C4469" t="s">
        <v>11</v>
      </c>
      <c r="D4469">
        <v>2004</v>
      </c>
      <c r="E4469" t="s">
        <v>9097</v>
      </c>
      <c r="F4469">
        <v>6.7</v>
      </c>
      <c r="G4469">
        <v>20000</v>
      </c>
      <c r="H4469" t="s">
        <v>1527</v>
      </c>
      <c r="I4469" t="s">
        <v>10115</v>
      </c>
      <c r="J4469" t="s">
        <v>10114</v>
      </c>
      <c r="K4469" t="s">
        <v>265</v>
      </c>
      <c r="M4469">
        <v>2766976</v>
      </c>
      <c r="N4469" t="s">
        <v>10113</v>
      </c>
      <c r="O4469">
        <v>86</v>
      </c>
    </row>
    <row r="4470" spans="1:15" x14ac:dyDescent="0.25">
      <c r="A4470" t="s">
        <v>10112</v>
      </c>
      <c r="B4470" t="s">
        <v>41</v>
      </c>
      <c r="C4470" t="s">
        <v>11</v>
      </c>
      <c r="D4470">
        <v>2004</v>
      </c>
      <c r="E4470" t="s">
        <v>9756</v>
      </c>
      <c r="F4470">
        <v>7.6</v>
      </c>
      <c r="G4470">
        <v>460000</v>
      </c>
      <c r="H4470" t="s">
        <v>7333</v>
      </c>
      <c r="I4470" t="s">
        <v>10111</v>
      </c>
      <c r="J4470" t="s">
        <v>4827</v>
      </c>
      <c r="K4470" t="s">
        <v>7</v>
      </c>
      <c r="L4470">
        <v>13000000</v>
      </c>
      <c r="M4470">
        <v>96822421</v>
      </c>
      <c r="N4470" t="s">
        <v>3986</v>
      </c>
      <c r="O4470">
        <v>113</v>
      </c>
    </row>
    <row r="4471" spans="1:15" x14ac:dyDescent="0.25">
      <c r="A4471" t="s">
        <v>10110</v>
      </c>
      <c r="B4471" t="s">
        <v>68</v>
      </c>
      <c r="C4471" t="s">
        <v>34</v>
      </c>
      <c r="D4471">
        <v>2004</v>
      </c>
      <c r="E4471" t="s">
        <v>9852</v>
      </c>
      <c r="F4471">
        <v>6.4</v>
      </c>
      <c r="G4471">
        <v>424000</v>
      </c>
      <c r="H4471" t="s">
        <v>3353</v>
      </c>
      <c r="I4471" t="s">
        <v>3353</v>
      </c>
      <c r="J4471" t="s">
        <v>7427</v>
      </c>
      <c r="K4471" t="s">
        <v>7</v>
      </c>
      <c r="L4471">
        <v>125000000</v>
      </c>
      <c r="M4471">
        <v>552639571</v>
      </c>
      <c r="N4471" t="s">
        <v>890</v>
      </c>
      <c r="O4471">
        <v>124</v>
      </c>
    </row>
    <row r="4472" spans="1:15" x14ac:dyDescent="0.25">
      <c r="A4472" t="s">
        <v>10109</v>
      </c>
      <c r="B4472" t="s">
        <v>41</v>
      </c>
      <c r="C4472" t="s">
        <v>34</v>
      </c>
      <c r="D4472">
        <v>2004</v>
      </c>
      <c r="E4472" t="s">
        <v>9480</v>
      </c>
      <c r="F4472">
        <v>7.3</v>
      </c>
      <c r="G4472">
        <v>171000</v>
      </c>
      <c r="H4472" t="s">
        <v>2658</v>
      </c>
      <c r="I4472" t="s">
        <v>10108</v>
      </c>
      <c r="J4472" t="s">
        <v>1053</v>
      </c>
      <c r="K4472" t="s">
        <v>265</v>
      </c>
      <c r="M4472">
        <v>11850214</v>
      </c>
      <c r="N4472" t="s">
        <v>598</v>
      </c>
      <c r="O4472">
        <v>105</v>
      </c>
    </row>
    <row r="4473" spans="1:15" x14ac:dyDescent="0.25">
      <c r="A4473" t="s">
        <v>10107</v>
      </c>
      <c r="B4473" t="s">
        <v>101</v>
      </c>
      <c r="C4473" t="s">
        <v>24</v>
      </c>
      <c r="D4473">
        <v>2004</v>
      </c>
      <c r="E4473" t="s">
        <v>9801</v>
      </c>
      <c r="F4473">
        <v>6.9</v>
      </c>
      <c r="G4473">
        <v>204000</v>
      </c>
      <c r="H4473" t="s">
        <v>3886</v>
      </c>
      <c r="I4473" t="s">
        <v>3886</v>
      </c>
      <c r="J4473" t="s">
        <v>10106</v>
      </c>
      <c r="K4473" t="s">
        <v>7</v>
      </c>
      <c r="L4473">
        <v>400000</v>
      </c>
      <c r="M4473">
        <v>46138887</v>
      </c>
      <c r="N4473" t="s">
        <v>617</v>
      </c>
      <c r="O4473">
        <v>96</v>
      </c>
    </row>
    <row r="4474" spans="1:15" x14ac:dyDescent="0.25">
      <c r="A4474" t="s">
        <v>10105</v>
      </c>
      <c r="B4474" t="s">
        <v>68</v>
      </c>
      <c r="C4474" t="s">
        <v>24</v>
      </c>
      <c r="D4474">
        <v>2004</v>
      </c>
      <c r="E4474" t="s">
        <v>10104</v>
      </c>
      <c r="F4474">
        <v>6.8</v>
      </c>
      <c r="G4474">
        <v>335000</v>
      </c>
      <c r="H4474" t="s">
        <v>1289</v>
      </c>
      <c r="I4474" t="s">
        <v>10103</v>
      </c>
      <c r="J4474" t="s">
        <v>1712</v>
      </c>
      <c r="K4474" t="s">
        <v>7</v>
      </c>
      <c r="L4474">
        <v>75000000</v>
      </c>
      <c r="M4474">
        <v>198520934</v>
      </c>
      <c r="N4474" t="s">
        <v>114</v>
      </c>
      <c r="O4474">
        <v>99</v>
      </c>
    </row>
    <row r="4475" spans="1:15" x14ac:dyDescent="0.25">
      <c r="A4475" t="s">
        <v>10102</v>
      </c>
      <c r="B4475" t="s">
        <v>41</v>
      </c>
      <c r="C4475" t="s">
        <v>34</v>
      </c>
      <c r="D4475">
        <v>2004</v>
      </c>
      <c r="E4475" t="s">
        <v>9621</v>
      </c>
      <c r="F4475">
        <v>7.7</v>
      </c>
      <c r="G4475">
        <v>336000</v>
      </c>
      <c r="H4475" t="s">
        <v>6897</v>
      </c>
      <c r="I4475" t="s">
        <v>10101</v>
      </c>
      <c r="J4475" t="s">
        <v>1804</v>
      </c>
      <c r="K4475" t="s">
        <v>7</v>
      </c>
      <c r="L4475">
        <v>70000000</v>
      </c>
      <c r="M4475">
        <v>130834852</v>
      </c>
      <c r="N4475" t="s">
        <v>527</v>
      </c>
      <c r="O4475">
        <v>146</v>
      </c>
    </row>
    <row r="4476" spans="1:15" x14ac:dyDescent="0.25">
      <c r="A4476" t="s">
        <v>10100</v>
      </c>
      <c r="B4476" t="s">
        <v>41</v>
      </c>
      <c r="C4476" t="s">
        <v>409</v>
      </c>
      <c r="D4476">
        <v>2004</v>
      </c>
      <c r="E4476" t="s">
        <v>9257</v>
      </c>
      <c r="F4476">
        <v>8.1999999999999993</v>
      </c>
      <c r="G4476">
        <v>338000</v>
      </c>
      <c r="H4476" t="s">
        <v>8231</v>
      </c>
      <c r="I4476" t="s">
        <v>7575</v>
      </c>
      <c r="J4476" t="s">
        <v>10099</v>
      </c>
      <c r="K4476" t="s">
        <v>332</v>
      </c>
      <c r="M4476">
        <v>92181574</v>
      </c>
      <c r="N4476" t="s">
        <v>7426</v>
      </c>
      <c r="O4476">
        <v>156</v>
      </c>
    </row>
    <row r="4477" spans="1:15" x14ac:dyDescent="0.25">
      <c r="A4477" t="s">
        <v>10098</v>
      </c>
      <c r="B4477" t="s">
        <v>68</v>
      </c>
      <c r="C4477" t="s">
        <v>24</v>
      </c>
      <c r="D4477">
        <v>2004</v>
      </c>
      <c r="E4477" t="s">
        <v>9621</v>
      </c>
      <c r="F4477">
        <v>6.2</v>
      </c>
      <c r="G4477">
        <v>174000</v>
      </c>
      <c r="H4477" t="s">
        <v>6745</v>
      </c>
      <c r="I4477" t="s">
        <v>10097</v>
      </c>
      <c r="J4477" t="s">
        <v>1614</v>
      </c>
      <c r="K4477" t="s">
        <v>7</v>
      </c>
      <c r="L4477">
        <v>37000000</v>
      </c>
      <c r="M4477">
        <v>96455697</v>
      </c>
      <c r="N4477" t="s">
        <v>8268</v>
      </c>
      <c r="O4477">
        <v>98</v>
      </c>
    </row>
    <row r="4478" spans="1:15" x14ac:dyDescent="0.25">
      <c r="A4478" t="s">
        <v>10096</v>
      </c>
      <c r="B4478" t="s">
        <v>101</v>
      </c>
      <c r="C4478" t="s">
        <v>73</v>
      </c>
      <c r="D4478">
        <v>2004</v>
      </c>
      <c r="E4478" t="s">
        <v>10095</v>
      </c>
      <c r="F4478">
        <v>7.2</v>
      </c>
      <c r="G4478">
        <v>431000</v>
      </c>
      <c r="H4478" t="s">
        <v>7966</v>
      </c>
      <c r="I4478" t="s">
        <v>10094</v>
      </c>
      <c r="J4478" t="s">
        <v>6817</v>
      </c>
      <c r="K4478" t="s">
        <v>7</v>
      </c>
      <c r="L4478">
        <v>150000000</v>
      </c>
      <c r="M4478">
        <v>928760770</v>
      </c>
      <c r="N4478" t="s">
        <v>632</v>
      </c>
      <c r="O4478">
        <v>93</v>
      </c>
    </row>
    <row r="4479" spans="1:15" x14ac:dyDescent="0.25">
      <c r="A4479" t="s">
        <v>10093</v>
      </c>
      <c r="B4479" t="s">
        <v>41</v>
      </c>
      <c r="C4479" t="s">
        <v>87</v>
      </c>
      <c r="D4479">
        <v>2004</v>
      </c>
      <c r="E4479" t="s">
        <v>9551</v>
      </c>
      <c r="F4479">
        <v>7.7</v>
      </c>
      <c r="G4479">
        <v>424000</v>
      </c>
      <c r="H4479" t="s">
        <v>4879</v>
      </c>
      <c r="I4479" t="s">
        <v>4879</v>
      </c>
      <c r="J4479" t="s">
        <v>7652</v>
      </c>
      <c r="K4479" t="s">
        <v>7</v>
      </c>
      <c r="L4479">
        <v>6500000</v>
      </c>
      <c r="M4479">
        <v>98410061</v>
      </c>
      <c r="N4479" t="s">
        <v>9099</v>
      </c>
      <c r="O4479">
        <v>112</v>
      </c>
    </row>
    <row r="4480" spans="1:15" x14ac:dyDescent="0.25">
      <c r="A4480" t="s">
        <v>10092</v>
      </c>
      <c r="B4480" t="s">
        <v>68</v>
      </c>
      <c r="C4480" t="s">
        <v>34</v>
      </c>
      <c r="D4480">
        <v>2004</v>
      </c>
      <c r="E4480" t="s">
        <v>10000</v>
      </c>
      <c r="F4480">
        <v>7.7</v>
      </c>
      <c r="G4480">
        <v>443000</v>
      </c>
      <c r="H4480" t="s">
        <v>3303</v>
      </c>
      <c r="I4480" t="s">
        <v>10091</v>
      </c>
      <c r="J4480" t="s">
        <v>1010</v>
      </c>
      <c r="K4480" t="s">
        <v>7</v>
      </c>
      <c r="L4480">
        <v>75000000</v>
      </c>
      <c r="M4480">
        <v>290835269</v>
      </c>
      <c r="N4480" t="s">
        <v>103</v>
      </c>
      <c r="O4480">
        <v>108</v>
      </c>
    </row>
    <row r="4481" spans="1:15" x14ac:dyDescent="0.25">
      <c r="A4481" t="s">
        <v>10090</v>
      </c>
      <c r="B4481" t="s">
        <v>41</v>
      </c>
      <c r="C4481" t="s">
        <v>34</v>
      </c>
      <c r="D4481">
        <v>2004</v>
      </c>
      <c r="E4481" t="s">
        <v>10012</v>
      </c>
      <c r="F4481">
        <v>7.3</v>
      </c>
      <c r="G4481">
        <v>243000</v>
      </c>
      <c r="H4481" t="s">
        <v>2680</v>
      </c>
      <c r="I4481" t="s">
        <v>7177</v>
      </c>
      <c r="J4481" t="s">
        <v>5971</v>
      </c>
      <c r="K4481" t="s">
        <v>7</v>
      </c>
      <c r="L4481">
        <v>26000000</v>
      </c>
      <c r="M4481">
        <v>102278712</v>
      </c>
      <c r="N4481" t="s">
        <v>6565</v>
      </c>
      <c r="O4481">
        <v>101</v>
      </c>
    </row>
    <row r="4482" spans="1:15" x14ac:dyDescent="0.25">
      <c r="A4482" t="s">
        <v>10089</v>
      </c>
      <c r="B4482" t="s">
        <v>41</v>
      </c>
      <c r="C4482" t="s">
        <v>11</v>
      </c>
      <c r="D4482">
        <v>2004</v>
      </c>
      <c r="E4482" t="s">
        <v>10088</v>
      </c>
      <c r="F4482">
        <v>7.2</v>
      </c>
      <c r="G4482">
        <v>221000</v>
      </c>
      <c r="H4482" t="s">
        <v>3377</v>
      </c>
      <c r="I4482" t="s">
        <v>10087</v>
      </c>
      <c r="J4482" t="s">
        <v>7876</v>
      </c>
      <c r="K4482" t="s">
        <v>7</v>
      </c>
      <c r="L4482">
        <v>30000000</v>
      </c>
      <c r="M4482">
        <v>612054506</v>
      </c>
      <c r="N4482" t="s">
        <v>8837</v>
      </c>
      <c r="O4482">
        <v>127</v>
      </c>
    </row>
    <row r="4483" spans="1:15" x14ac:dyDescent="0.25">
      <c r="A4483" t="s">
        <v>10086</v>
      </c>
      <c r="B4483" t="s">
        <v>41</v>
      </c>
      <c r="C4483" t="s">
        <v>34</v>
      </c>
      <c r="D4483">
        <v>2004</v>
      </c>
      <c r="E4483" t="s">
        <v>9945</v>
      </c>
      <c r="F4483">
        <v>6.2</v>
      </c>
      <c r="G4483">
        <v>190000</v>
      </c>
      <c r="H4483" t="s">
        <v>10085</v>
      </c>
      <c r="I4483" t="s">
        <v>3335</v>
      </c>
      <c r="J4483" t="s">
        <v>3334</v>
      </c>
      <c r="K4483" t="s">
        <v>332</v>
      </c>
      <c r="L4483">
        <v>45000000</v>
      </c>
      <c r="M4483">
        <v>129342769</v>
      </c>
      <c r="N4483" t="s">
        <v>777</v>
      </c>
      <c r="O4483">
        <v>94</v>
      </c>
    </row>
    <row r="4484" spans="1:15" x14ac:dyDescent="0.25">
      <c r="A4484" t="s">
        <v>982</v>
      </c>
      <c r="B4484" t="s">
        <v>68</v>
      </c>
      <c r="C4484" t="s">
        <v>34</v>
      </c>
      <c r="D4484">
        <v>2004</v>
      </c>
      <c r="E4484" t="s">
        <v>9763</v>
      </c>
      <c r="F4484">
        <v>6.8</v>
      </c>
      <c r="G4484">
        <v>312000</v>
      </c>
      <c r="H4484" t="s">
        <v>2672</v>
      </c>
      <c r="I4484" t="s">
        <v>2672</v>
      </c>
      <c r="J4484" t="s">
        <v>477</v>
      </c>
      <c r="K4484" t="s">
        <v>7</v>
      </c>
      <c r="L4484">
        <v>66000000</v>
      </c>
      <c r="M4484">
        <v>99378985</v>
      </c>
      <c r="N4484" t="s">
        <v>8268</v>
      </c>
      <c r="O4484">
        <v>122</v>
      </c>
    </row>
    <row r="4485" spans="1:15" x14ac:dyDescent="0.25">
      <c r="A4485" t="s">
        <v>10084</v>
      </c>
      <c r="B4485" t="s">
        <v>68</v>
      </c>
      <c r="C4485" t="s">
        <v>24</v>
      </c>
      <c r="D4485">
        <v>2004</v>
      </c>
      <c r="E4485" t="s">
        <v>9976</v>
      </c>
      <c r="F4485">
        <v>7.2</v>
      </c>
      <c r="G4485">
        <v>337000</v>
      </c>
      <c r="H4485" t="s">
        <v>1716</v>
      </c>
      <c r="I4485" t="s">
        <v>1535</v>
      </c>
      <c r="J4485" t="s">
        <v>1535</v>
      </c>
      <c r="K4485" t="s">
        <v>7</v>
      </c>
      <c r="L4485">
        <v>26000000</v>
      </c>
      <c r="M4485">
        <v>90709367</v>
      </c>
      <c r="N4485" t="s">
        <v>632</v>
      </c>
      <c r="O4485">
        <v>94</v>
      </c>
    </row>
    <row r="4486" spans="1:15" x14ac:dyDescent="0.25">
      <c r="A4486" t="s">
        <v>10083</v>
      </c>
      <c r="B4486" t="s">
        <v>68</v>
      </c>
      <c r="C4486" t="s">
        <v>34</v>
      </c>
      <c r="D4486">
        <v>2004</v>
      </c>
      <c r="E4486" t="s">
        <v>9763</v>
      </c>
      <c r="F4486">
        <v>6.3</v>
      </c>
      <c r="G4486">
        <v>72000</v>
      </c>
      <c r="H4486" t="s">
        <v>10082</v>
      </c>
      <c r="I4486" t="s">
        <v>10081</v>
      </c>
      <c r="J4486" t="s">
        <v>996</v>
      </c>
      <c r="K4486" t="s">
        <v>7</v>
      </c>
      <c r="L4486">
        <v>46000000</v>
      </c>
      <c r="M4486">
        <v>57223890</v>
      </c>
      <c r="N4486" t="s">
        <v>704</v>
      </c>
      <c r="O4486">
        <v>86</v>
      </c>
    </row>
    <row r="4487" spans="1:15" x14ac:dyDescent="0.25">
      <c r="A4487" t="s">
        <v>10080</v>
      </c>
      <c r="B4487" t="s">
        <v>41</v>
      </c>
      <c r="C4487" t="s">
        <v>34</v>
      </c>
      <c r="D4487">
        <v>2004</v>
      </c>
      <c r="E4487" t="s">
        <v>9928</v>
      </c>
      <c r="F4487">
        <v>7.3</v>
      </c>
      <c r="G4487">
        <v>185000</v>
      </c>
      <c r="H4487" t="s">
        <v>1768</v>
      </c>
      <c r="I4487" t="s">
        <v>1768</v>
      </c>
      <c r="J4487" t="s">
        <v>1073</v>
      </c>
      <c r="K4487" t="s">
        <v>7</v>
      </c>
      <c r="L4487">
        <v>50000000</v>
      </c>
      <c r="M4487">
        <v>34809623</v>
      </c>
      <c r="N4487" t="s">
        <v>6122</v>
      </c>
      <c r="O4487">
        <v>119</v>
      </c>
    </row>
    <row r="4488" spans="1:15" x14ac:dyDescent="0.25">
      <c r="A4488" t="s">
        <v>10079</v>
      </c>
      <c r="B4488" t="s">
        <v>101</v>
      </c>
      <c r="C4488" t="s">
        <v>100</v>
      </c>
      <c r="D4488">
        <v>2004</v>
      </c>
      <c r="E4488" t="s">
        <v>9897</v>
      </c>
      <c r="F4488">
        <v>6.8</v>
      </c>
      <c r="G4488">
        <v>199000</v>
      </c>
      <c r="H4488" t="s">
        <v>7358</v>
      </c>
      <c r="I4488" t="s">
        <v>10078</v>
      </c>
      <c r="J4488" t="s">
        <v>4521</v>
      </c>
      <c r="K4488" t="s">
        <v>332</v>
      </c>
      <c r="L4488">
        <v>140000000</v>
      </c>
      <c r="M4488">
        <v>211468235</v>
      </c>
      <c r="N4488" t="s">
        <v>108</v>
      </c>
      <c r="O4488">
        <v>108</v>
      </c>
    </row>
    <row r="4489" spans="1:15" x14ac:dyDescent="0.25">
      <c r="A4489" t="s">
        <v>10077</v>
      </c>
      <c r="B4489" t="s">
        <v>41</v>
      </c>
      <c r="C4489" t="s">
        <v>11</v>
      </c>
      <c r="D4489">
        <v>2004</v>
      </c>
      <c r="E4489" t="s">
        <v>10071</v>
      </c>
      <c r="F4489">
        <v>7.7</v>
      </c>
      <c r="G4489">
        <v>366000</v>
      </c>
      <c r="H4489" t="s">
        <v>5070</v>
      </c>
      <c r="I4489" t="s">
        <v>6820</v>
      </c>
      <c r="J4489" t="s">
        <v>1715</v>
      </c>
      <c r="K4489" t="s">
        <v>578</v>
      </c>
      <c r="L4489">
        <v>5000000</v>
      </c>
      <c r="M4489">
        <v>8203235</v>
      </c>
      <c r="N4489" t="s">
        <v>10076</v>
      </c>
      <c r="O4489">
        <v>101</v>
      </c>
    </row>
    <row r="4490" spans="1:15" x14ac:dyDescent="0.25">
      <c r="A4490" t="s">
        <v>10075</v>
      </c>
      <c r="B4490" t="s">
        <v>68</v>
      </c>
      <c r="C4490" t="s">
        <v>11</v>
      </c>
      <c r="D4490">
        <v>2004</v>
      </c>
      <c r="E4490" t="s">
        <v>10074</v>
      </c>
      <c r="F4490">
        <v>7.2</v>
      </c>
      <c r="G4490">
        <v>118000</v>
      </c>
      <c r="H4490" t="s">
        <v>5997</v>
      </c>
      <c r="I4490" t="s">
        <v>10073</v>
      </c>
      <c r="J4490" t="s">
        <v>899</v>
      </c>
      <c r="K4490" t="s">
        <v>265</v>
      </c>
      <c r="L4490">
        <v>70000000</v>
      </c>
      <c r="M4490">
        <v>154649125</v>
      </c>
      <c r="N4490" t="s">
        <v>138</v>
      </c>
      <c r="O4490">
        <v>143</v>
      </c>
    </row>
    <row r="4491" spans="1:15" x14ac:dyDescent="0.25">
      <c r="A4491" t="s">
        <v>10072</v>
      </c>
      <c r="B4491" t="s">
        <v>41</v>
      </c>
      <c r="C4491" t="s">
        <v>11</v>
      </c>
      <c r="D4491">
        <v>2004</v>
      </c>
      <c r="E4491" t="s">
        <v>10071</v>
      </c>
      <c r="F4491">
        <v>7.2</v>
      </c>
      <c r="G4491">
        <v>207000</v>
      </c>
      <c r="H4491" t="s">
        <v>8455</v>
      </c>
      <c r="I4491" t="s">
        <v>8846</v>
      </c>
      <c r="J4491" t="s">
        <v>1218</v>
      </c>
      <c r="K4491" t="s">
        <v>7</v>
      </c>
      <c r="L4491">
        <v>27000000</v>
      </c>
      <c r="M4491">
        <v>115505027</v>
      </c>
      <c r="N4491" t="s">
        <v>114</v>
      </c>
      <c r="O4491">
        <v>104</v>
      </c>
    </row>
    <row r="4492" spans="1:15" x14ac:dyDescent="0.25">
      <c r="A4492" t="s">
        <v>10070</v>
      </c>
      <c r="B4492" t="s">
        <v>101</v>
      </c>
      <c r="C4492" t="s">
        <v>34</v>
      </c>
      <c r="D4492">
        <v>2004</v>
      </c>
      <c r="E4492" t="s">
        <v>9874</v>
      </c>
      <c r="F4492">
        <v>6.9</v>
      </c>
      <c r="G4492">
        <v>311000</v>
      </c>
      <c r="H4492" t="s">
        <v>1855</v>
      </c>
      <c r="I4492" t="s">
        <v>10069</v>
      </c>
      <c r="J4492" t="s">
        <v>1848</v>
      </c>
      <c r="K4492" t="s">
        <v>7</v>
      </c>
      <c r="L4492">
        <v>100000000</v>
      </c>
      <c r="M4492">
        <v>347512318</v>
      </c>
      <c r="N4492" t="s">
        <v>119</v>
      </c>
      <c r="O4492">
        <v>131</v>
      </c>
    </row>
    <row r="4493" spans="1:15" x14ac:dyDescent="0.25">
      <c r="A4493" t="s">
        <v>10068</v>
      </c>
      <c r="B4493" t="s">
        <v>41</v>
      </c>
      <c r="C4493" t="s">
        <v>34</v>
      </c>
      <c r="D4493">
        <v>2004</v>
      </c>
      <c r="E4493" t="s">
        <v>9760</v>
      </c>
      <c r="F4493">
        <v>5.6</v>
      </c>
      <c r="G4493">
        <v>165000</v>
      </c>
      <c r="H4493" t="s">
        <v>3232</v>
      </c>
      <c r="I4493" t="s">
        <v>3232</v>
      </c>
      <c r="J4493" t="s">
        <v>709</v>
      </c>
      <c r="K4493" t="s">
        <v>7</v>
      </c>
      <c r="L4493">
        <v>155000000</v>
      </c>
      <c r="M4493">
        <v>167298192</v>
      </c>
      <c r="N4493" t="s">
        <v>138</v>
      </c>
      <c r="O4493">
        <v>175</v>
      </c>
    </row>
    <row r="4494" spans="1:15" x14ac:dyDescent="0.25">
      <c r="A4494" t="s">
        <v>10067</v>
      </c>
      <c r="B4494" t="s">
        <v>41</v>
      </c>
      <c r="C4494" t="s">
        <v>34</v>
      </c>
      <c r="D4494">
        <v>2004</v>
      </c>
      <c r="E4494" t="s">
        <v>9891</v>
      </c>
      <c r="F4494">
        <v>6.7</v>
      </c>
      <c r="G4494">
        <v>218000</v>
      </c>
      <c r="H4494" t="s">
        <v>5134</v>
      </c>
      <c r="I4494" t="s">
        <v>10066</v>
      </c>
      <c r="J4494" t="s">
        <v>2534</v>
      </c>
      <c r="K4494" t="s">
        <v>7</v>
      </c>
      <c r="L4494">
        <v>105000000</v>
      </c>
      <c r="M4494">
        <v>115900534</v>
      </c>
      <c r="N4494" t="s">
        <v>103</v>
      </c>
      <c r="O4494">
        <v>119</v>
      </c>
    </row>
    <row r="4495" spans="1:15" x14ac:dyDescent="0.25">
      <c r="A4495" t="s">
        <v>10065</v>
      </c>
      <c r="B4495" t="s">
        <v>52</v>
      </c>
      <c r="C4495" t="s">
        <v>11</v>
      </c>
      <c r="D4495">
        <v>2004</v>
      </c>
      <c r="E4495" t="s">
        <v>10064</v>
      </c>
      <c r="F4495">
        <v>4.8</v>
      </c>
      <c r="G4495">
        <v>22000</v>
      </c>
      <c r="H4495" t="s">
        <v>6474</v>
      </c>
      <c r="I4495" t="s">
        <v>6474</v>
      </c>
      <c r="J4495" t="s">
        <v>10063</v>
      </c>
      <c r="K4495" t="s">
        <v>265</v>
      </c>
      <c r="M4495">
        <v>1590308</v>
      </c>
      <c r="N4495" t="s">
        <v>10062</v>
      </c>
      <c r="O4495">
        <v>71</v>
      </c>
    </row>
    <row r="4496" spans="1:15" x14ac:dyDescent="0.25">
      <c r="A4496" t="s">
        <v>10061</v>
      </c>
      <c r="B4496" t="s">
        <v>41</v>
      </c>
      <c r="C4496" t="s">
        <v>11</v>
      </c>
      <c r="D4496">
        <v>2004</v>
      </c>
      <c r="E4496" t="s">
        <v>9656</v>
      </c>
      <c r="F4496">
        <v>6.6</v>
      </c>
      <c r="G4496">
        <v>107000</v>
      </c>
      <c r="H4496" t="s">
        <v>3480</v>
      </c>
      <c r="I4496" t="s">
        <v>10060</v>
      </c>
      <c r="J4496" t="s">
        <v>1804</v>
      </c>
      <c r="K4496" t="s">
        <v>7</v>
      </c>
      <c r="L4496">
        <v>80000000</v>
      </c>
      <c r="M4496">
        <v>96105910</v>
      </c>
      <c r="N4496" t="s">
        <v>108</v>
      </c>
      <c r="O4496">
        <v>129</v>
      </c>
    </row>
    <row r="4497" spans="1:15" x14ac:dyDescent="0.25">
      <c r="A4497" t="s">
        <v>10059</v>
      </c>
      <c r="B4497" t="s">
        <v>68</v>
      </c>
      <c r="C4497" t="s">
        <v>34</v>
      </c>
      <c r="D4497">
        <v>2004</v>
      </c>
      <c r="E4497" t="s">
        <v>10058</v>
      </c>
      <c r="F4497">
        <v>6.3</v>
      </c>
      <c r="G4497">
        <v>162000</v>
      </c>
      <c r="H4497" t="s">
        <v>1806</v>
      </c>
      <c r="I4497" t="s">
        <v>10057</v>
      </c>
      <c r="J4497" t="s">
        <v>5010</v>
      </c>
      <c r="K4497" t="s">
        <v>7</v>
      </c>
      <c r="L4497">
        <v>120000000</v>
      </c>
      <c r="M4497">
        <v>203567857</v>
      </c>
      <c r="N4497" t="s">
        <v>6122</v>
      </c>
      <c r="O4497">
        <v>126</v>
      </c>
    </row>
    <row r="4498" spans="1:15" x14ac:dyDescent="0.25">
      <c r="A4498" t="s">
        <v>10056</v>
      </c>
      <c r="B4498" t="s">
        <v>68</v>
      </c>
      <c r="C4498" t="s">
        <v>87</v>
      </c>
      <c r="D4498">
        <v>2004</v>
      </c>
      <c r="E4498" t="s">
        <v>10055</v>
      </c>
      <c r="F4498">
        <v>6.5</v>
      </c>
      <c r="G4498">
        <v>367000</v>
      </c>
      <c r="H4498" t="s">
        <v>1410</v>
      </c>
      <c r="I4498" t="s">
        <v>6322</v>
      </c>
      <c r="J4498" t="s">
        <v>2431</v>
      </c>
      <c r="K4498" t="s">
        <v>7</v>
      </c>
      <c r="L4498">
        <v>110000000</v>
      </c>
      <c r="M4498">
        <v>362744280</v>
      </c>
      <c r="N4498" t="s">
        <v>138</v>
      </c>
      <c r="O4498">
        <v>125</v>
      </c>
    </row>
    <row r="4499" spans="1:15" x14ac:dyDescent="0.25">
      <c r="A4499" t="s">
        <v>10054</v>
      </c>
      <c r="B4499" t="s">
        <v>41</v>
      </c>
      <c r="C4499" t="s">
        <v>100</v>
      </c>
      <c r="D4499">
        <v>2004</v>
      </c>
      <c r="E4499" t="s">
        <v>9656</v>
      </c>
      <c r="F4499">
        <v>7</v>
      </c>
      <c r="G4499">
        <v>185000</v>
      </c>
      <c r="H4499" t="s">
        <v>10053</v>
      </c>
      <c r="I4499" t="s">
        <v>5777</v>
      </c>
      <c r="J4499" t="s">
        <v>1632</v>
      </c>
      <c r="K4499" t="s">
        <v>7</v>
      </c>
      <c r="L4499">
        <v>9000000</v>
      </c>
      <c r="M4499">
        <v>23936908</v>
      </c>
      <c r="N4499" t="s">
        <v>3229</v>
      </c>
      <c r="O4499">
        <v>88</v>
      </c>
    </row>
    <row r="4500" spans="1:15" x14ac:dyDescent="0.25">
      <c r="A4500" t="s">
        <v>10052</v>
      </c>
      <c r="B4500" t="s">
        <v>41</v>
      </c>
      <c r="C4500" t="s">
        <v>34</v>
      </c>
      <c r="D4500">
        <v>2004</v>
      </c>
      <c r="E4500" t="s">
        <v>10051</v>
      </c>
      <c r="F4500">
        <v>5.8</v>
      </c>
      <c r="G4500">
        <v>169000</v>
      </c>
      <c r="H4500" t="s">
        <v>975</v>
      </c>
      <c r="I4500" t="s">
        <v>975</v>
      </c>
      <c r="J4500" t="s">
        <v>10050</v>
      </c>
      <c r="K4500" t="s">
        <v>7</v>
      </c>
      <c r="L4500">
        <v>65000000</v>
      </c>
      <c r="M4500">
        <v>131977904</v>
      </c>
      <c r="N4500" t="s">
        <v>666</v>
      </c>
      <c r="O4500">
        <v>113</v>
      </c>
    </row>
    <row r="4501" spans="1:15" x14ac:dyDescent="0.25">
      <c r="A4501" t="s">
        <v>10049</v>
      </c>
      <c r="B4501" t="s">
        <v>68</v>
      </c>
      <c r="C4501" t="s">
        <v>34</v>
      </c>
      <c r="D4501">
        <v>2004</v>
      </c>
      <c r="E4501" t="s">
        <v>10048</v>
      </c>
      <c r="F4501">
        <v>5.6</v>
      </c>
      <c r="G4501">
        <v>188000</v>
      </c>
      <c r="H4501" t="s">
        <v>3335</v>
      </c>
      <c r="I4501" t="s">
        <v>2685</v>
      </c>
      <c r="J4501" t="s">
        <v>10047</v>
      </c>
      <c r="K4501" t="s">
        <v>7</v>
      </c>
      <c r="L4501">
        <v>60000000</v>
      </c>
      <c r="M4501">
        <v>177427090</v>
      </c>
      <c r="N4501" t="s">
        <v>890</v>
      </c>
      <c r="O4501">
        <v>101</v>
      </c>
    </row>
    <row r="4502" spans="1:15" x14ac:dyDescent="0.25">
      <c r="A4502" t="s">
        <v>10046</v>
      </c>
      <c r="B4502" t="s">
        <v>68</v>
      </c>
      <c r="C4502" t="s">
        <v>24</v>
      </c>
      <c r="D4502">
        <v>2004</v>
      </c>
      <c r="E4502" t="s">
        <v>10045</v>
      </c>
      <c r="F4502">
        <v>6.3</v>
      </c>
      <c r="G4502">
        <v>257000</v>
      </c>
      <c r="H4502" t="s">
        <v>3845</v>
      </c>
      <c r="I4502" t="s">
        <v>10044</v>
      </c>
      <c r="J4502" t="s">
        <v>2192</v>
      </c>
      <c r="K4502" t="s">
        <v>7</v>
      </c>
      <c r="L4502">
        <v>80000000</v>
      </c>
      <c r="M4502">
        <v>522657936</v>
      </c>
      <c r="N4502" t="s">
        <v>103</v>
      </c>
      <c r="O4502">
        <v>115</v>
      </c>
    </row>
    <row r="4503" spans="1:15" x14ac:dyDescent="0.25">
      <c r="A4503" t="s">
        <v>10043</v>
      </c>
      <c r="B4503" t="s">
        <v>41</v>
      </c>
      <c r="C4503" t="s">
        <v>24</v>
      </c>
      <c r="D4503">
        <v>2004</v>
      </c>
      <c r="E4503" t="s">
        <v>9817</v>
      </c>
      <c r="F4503">
        <v>7.5</v>
      </c>
      <c r="G4503">
        <v>183000</v>
      </c>
      <c r="H4503" t="s">
        <v>2409</v>
      </c>
      <c r="I4503" t="s">
        <v>10042</v>
      </c>
      <c r="J4503" t="s">
        <v>5905</v>
      </c>
      <c r="K4503" t="s">
        <v>7</v>
      </c>
      <c r="L4503">
        <v>16000000</v>
      </c>
      <c r="M4503">
        <v>109706931</v>
      </c>
      <c r="N4503" t="s">
        <v>617</v>
      </c>
      <c r="O4503">
        <v>127</v>
      </c>
    </row>
    <row r="4504" spans="1:15" x14ac:dyDescent="0.25">
      <c r="A4504" t="s">
        <v>10041</v>
      </c>
      <c r="B4504" t="s">
        <v>68</v>
      </c>
      <c r="C4504" t="s">
        <v>34</v>
      </c>
      <c r="D4504">
        <v>2004</v>
      </c>
      <c r="E4504" t="s">
        <v>9879</v>
      </c>
      <c r="F4504">
        <v>7.2</v>
      </c>
      <c r="G4504">
        <v>60000</v>
      </c>
      <c r="H4504" t="s">
        <v>1710</v>
      </c>
      <c r="I4504" t="s">
        <v>10040</v>
      </c>
      <c r="J4504" t="s">
        <v>7685</v>
      </c>
      <c r="K4504" t="s">
        <v>332</v>
      </c>
      <c r="L4504">
        <v>30000000</v>
      </c>
      <c r="M4504">
        <v>61950770</v>
      </c>
      <c r="N4504" t="s">
        <v>103</v>
      </c>
      <c r="O4504">
        <v>118</v>
      </c>
    </row>
    <row r="4505" spans="1:15" x14ac:dyDescent="0.25">
      <c r="A4505" t="s">
        <v>10039</v>
      </c>
      <c r="B4505" t="s">
        <v>68</v>
      </c>
      <c r="C4505" t="s">
        <v>24</v>
      </c>
      <c r="D4505">
        <v>2004</v>
      </c>
      <c r="E4505" t="s">
        <v>9876</v>
      </c>
      <c r="F4505">
        <v>6.1</v>
      </c>
      <c r="G4505">
        <v>141000</v>
      </c>
      <c r="H4505" t="s">
        <v>1070</v>
      </c>
      <c r="I4505" t="s">
        <v>10038</v>
      </c>
      <c r="J4505" t="s">
        <v>2192</v>
      </c>
      <c r="K4505" t="s">
        <v>7</v>
      </c>
      <c r="L4505">
        <v>60000000</v>
      </c>
      <c r="M4505">
        <v>170268750</v>
      </c>
      <c r="N4505" t="s">
        <v>1991</v>
      </c>
      <c r="O4505">
        <v>101</v>
      </c>
    </row>
    <row r="4506" spans="1:15" x14ac:dyDescent="0.25">
      <c r="A4506" t="s">
        <v>10037</v>
      </c>
      <c r="B4506" t="s">
        <v>101</v>
      </c>
      <c r="C4506" t="s">
        <v>73</v>
      </c>
      <c r="D4506">
        <v>2004</v>
      </c>
      <c r="E4506" t="s">
        <v>9749</v>
      </c>
      <c r="F4506">
        <v>6</v>
      </c>
      <c r="G4506">
        <v>171000</v>
      </c>
      <c r="H4506" t="s">
        <v>10036</v>
      </c>
      <c r="I4506" t="s">
        <v>3135</v>
      </c>
      <c r="J4506" t="s">
        <v>115</v>
      </c>
      <c r="K4506" t="s">
        <v>7</v>
      </c>
      <c r="L4506">
        <v>75000000</v>
      </c>
      <c r="M4506">
        <v>374583879</v>
      </c>
      <c r="N4506" t="s">
        <v>652</v>
      </c>
      <c r="O4506">
        <v>90</v>
      </c>
    </row>
    <row r="4507" spans="1:15" x14ac:dyDescent="0.25">
      <c r="A4507" t="s">
        <v>10035</v>
      </c>
      <c r="B4507" t="s">
        <v>41</v>
      </c>
      <c r="C4507" t="s">
        <v>11</v>
      </c>
      <c r="D4507">
        <v>2004</v>
      </c>
      <c r="E4507" t="s">
        <v>9656</v>
      </c>
      <c r="F4507">
        <v>8.1</v>
      </c>
      <c r="G4507">
        <v>244000</v>
      </c>
      <c r="H4507" t="s">
        <v>664</v>
      </c>
      <c r="I4507" t="s">
        <v>664</v>
      </c>
      <c r="J4507" t="s">
        <v>2283</v>
      </c>
      <c r="K4507" t="s">
        <v>7</v>
      </c>
      <c r="L4507">
        <v>2700000</v>
      </c>
      <c r="M4507">
        <v>15936507</v>
      </c>
      <c r="N4507" t="s">
        <v>8445</v>
      </c>
      <c r="O4507">
        <v>80</v>
      </c>
    </row>
    <row r="4508" spans="1:15" x14ac:dyDescent="0.25">
      <c r="A4508" t="s">
        <v>10034</v>
      </c>
      <c r="B4508" t="s">
        <v>101</v>
      </c>
      <c r="C4508" t="s">
        <v>24</v>
      </c>
      <c r="D4508">
        <v>2004</v>
      </c>
      <c r="E4508" t="s">
        <v>9810</v>
      </c>
      <c r="F4508">
        <v>6.3</v>
      </c>
      <c r="G4508">
        <v>64000</v>
      </c>
      <c r="H4508" t="s">
        <v>10033</v>
      </c>
      <c r="I4508" t="s">
        <v>6754</v>
      </c>
      <c r="J4508" t="s">
        <v>705</v>
      </c>
      <c r="K4508" t="s">
        <v>7</v>
      </c>
      <c r="L4508">
        <v>31000000</v>
      </c>
      <c r="M4508">
        <v>27388767</v>
      </c>
      <c r="N4508" t="s">
        <v>3464</v>
      </c>
      <c r="O4508">
        <v>96</v>
      </c>
    </row>
    <row r="4509" spans="1:15" x14ac:dyDescent="0.25">
      <c r="A4509" t="s">
        <v>10032</v>
      </c>
      <c r="B4509" t="s">
        <v>68</v>
      </c>
      <c r="C4509" t="s">
        <v>11</v>
      </c>
      <c r="D4509">
        <v>2004</v>
      </c>
      <c r="E4509" t="s">
        <v>10031</v>
      </c>
      <c r="F4509">
        <v>6.9</v>
      </c>
      <c r="G4509">
        <v>101000</v>
      </c>
      <c r="H4509" t="s">
        <v>4779</v>
      </c>
      <c r="I4509" t="s">
        <v>4779</v>
      </c>
      <c r="J4509" t="s">
        <v>4779</v>
      </c>
      <c r="K4509" t="s">
        <v>7</v>
      </c>
      <c r="L4509">
        <v>7000</v>
      </c>
      <c r="M4509">
        <v>545436</v>
      </c>
      <c r="N4509" t="s">
        <v>10030</v>
      </c>
      <c r="O4509">
        <v>77</v>
      </c>
    </row>
    <row r="4510" spans="1:15" x14ac:dyDescent="0.25">
      <c r="A4510" t="s">
        <v>10029</v>
      </c>
      <c r="B4510" t="s">
        <v>101</v>
      </c>
      <c r="C4510" t="s">
        <v>24</v>
      </c>
      <c r="D4510">
        <v>2004</v>
      </c>
      <c r="E4510" t="s">
        <v>10028</v>
      </c>
      <c r="F4510">
        <v>5.9</v>
      </c>
      <c r="G4510">
        <v>83000</v>
      </c>
      <c r="H4510" t="s">
        <v>9345</v>
      </c>
      <c r="I4510" t="s">
        <v>10027</v>
      </c>
      <c r="J4510" t="s">
        <v>9343</v>
      </c>
      <c r="K4510" t="s">
        <v>7</v>
      </c>
      <c r="L4510">
        <v>19000000</v>
      </c>
      <c r="M4510">
        <v>70067909</v>
      </c>
      <c r="N4510" t="s">
        <v>138</v>
      </c>
      <c r="O4510">
        <v>95</v>
      </c>
    </row>
    <row r="4511" spans="1:15" x14ac:dyDescent="0.25">
      <c r="A4511" t="s">
        <v>10026</v>
      </c>
      <c r="B4511" t="s">
        <v>68</v>
      </c>
      <c r="C4511" t="s">
        <v>24</v>
      </c>
      <c r="D4511">
        <v>2004</v>
      </c>
      <c r="E4511" t="s">
        <v>9992</v>
      </c>
      <c r="F4511">
        <v>6</v>
      </c>
      <c r="G4511">
        <v>129000</v>
      </c>
      <c r="H4511" t="s">
        <v>3039</v>
      </c>
      <c r="I4511" t="s">
        <v>3039</v>
      </c>
      <c r="J4511" t="s">
        <v>2192</v>
      </c>
      <c r="K4511" t="s">
        <v>7</v>
      </c>
      <c r="L4511">
        <v>42000000</v>
      </c>
      <c r="M4511">
        <v>178311729</v>
      </c>
      <c r="N4511" t="s">
        <v>103</v>
      </c>
      <c r="O4511">
        <v>90</v>
      </c>
    </row>
    <row r="4512" spans="1:15" x14ac:dyDescent="0.25">
      <c r="A4512" t="s">
        <v>10025</v>
      </c>
      <c r="B4512" t="s">
        <v>52</v>
      </c>
      <c r="C4512" t="s">
        <v>11</v>
      </c>
      <c r="D4512">
        <v>2004</v>
      </c>
      <c r="E4512" t="s">
        <v>10024</v>
      </c>
      <c r="F4512">
        <v>6.7</v>
      </c>
      <c r="G4512">
        <v>7600</v>
      </c>
      <c r="H4512" t="s">
        <v>2560</v>
      </c>
      <c r="I4512" t="s">
        <v>2560</v>
      </c>
      <c r="J4512" t="s">
        <v>6041</v>
      </c>
      <c r="K4512" t="s">
        <v>504</v>
      </c>
      <c r="M4512">
        <v>1482316</v>
      </c>
      <c r="N4512" t="s">
        <v>10023</v>
      </c>
      <c r="O4512">
        <v>106</v>
      </c>
    </row>
    <row r="4513" spans="1:15" x14ac:dyDescent="0.25">
      <c r="A4513" t="s">
        <v>10022</v>
      </c>
      <c r="B4513" t="s">
        <v>101</v>
      </c>
      <c r="C4513" t="s">
        <v>73</v>
      </c>
      <c r="D4513">
        <v>2004</v>
      </c>
      <c r="E4513" t="s">
        <v>9874</v>
      </c>
      <c r="F4513">
        <v>7.1</v>
      </c>
      <c r="G4513">
        <v>82000</v>
      </c>
      <c r="H4513" t="s">
        <v>10021</v>
      </c>
      <c r="I4513" t="s">
        <v>10020</v>
      </c>
      <c r="J4513" t="s">
        <v>3787</v>
      </c>
      <c r="K4513" t="s">
        <v>7</v>
      </c>
      <c r="L4513">
        <v>30000000</v>
      </c>
      <c r="M4513">
        <v>141067127</v>
      </c>
      <c r="N4513" t="s">
        <v>108</v>
      </c>
      <c r="O4513">
        <v>87</v>
      </c>
    </row>
    <row r="4514" spans="1:15" x14ac:dyDescent="0.25">
      <c r="A4514" t="s">
        <v>10019</v>
      </c>
      <c r="B4514" t="s">
        <v>101</v>
      </c>
      <c r="C4514" t="s">
        <v>100</v>
      </c>
      <c r="D4514">
        <v>2004</v>
      </c>
      <c r="E4514" t="s">
        <v>9886</v>
      </c>
      <c r="F4514">
        <v>5.0999999999999996</v>
      </c>
      <c r="G4514">
        <v>52000</v>
      </c>
      <c r="H4514" t="s">
        <v>4851</v>
      </c>
      <c r="I4514" t="s">
        <v>10018</v>
      </c>
      <c r="J4514" t="s">
        <v>10017</v>
      </c>
      <c r="K4514" t="s">
        <v>7</v>
      </c>
      <c r="L4514">
        <v>80000000</v>
      </c>
      <c r="M4514">
        <v>181216833</v>
      </c>
      <c r="N4514" t="s">
        <v>138</v>
      </c>
      <c r="O4514">
        <v>93</v>
      </c>
    </row>
    <row r="4515" spans="1:15" x14ac:dyDescent="0.25">
      <c r="A4515" t="s">
        <v>10016</v>
      </c>
      <c r="B4515" t="s">
        <v>41</v>
      </c>
      <c r="C4515" t="s">
        <v>24</v>
      </c>
      <c r="D4515">
        <v>2004</v>
      </c>
      <c r="E4515" t="s">
        <v>9886</v>
      </c>
      <c r="F4515">
        <v>6.2</v>
      </c>
      <c r="G4515">
        <v>101000</v>
      </c>
      <c r="H4515" t="s">
        <v>3181</v>
      </c>
      <c r="I4515" t="s">
        <v>2430</v>
      </c>
      <c r="J4515" t="s">
        <v>822</v>
      </c>
      <c r="K4515" t="s">
        <v>7</v>
      </c>
      <c r="L4515">
        <v>35000000</v>
      </c>
      <c r="M4515">
        <v>76665191</v>
      </c>
      <c r="N4515" t="s">
        <v>6122</v>
      </c>
      <c r="O4515">
        <v>104</v>
      </c>
    </row>
    <row r="4516" spans="1:15" x14ac:dyDescent="0.25">
      <c r="A4516" t="s">
        <v>10015</v>
      </c>
      <c r="B4516" t="s">
        <v>68</v>
      </c>
      <c r="C4516" t="s">
        <v>409</v>
      </c>
      <c r="D4516">
        <v>2004</v>
      </c>
      <c r="E4516" t="s">
        <v>9126</v>
      </c>
      <c r="F4516">
        <v>8.1</v>
      </c>
      <c r="G4516">
        <v>340000</v>
      </c>
      <c r="H4516" t="s">
        <v>8381</v>
      </c>
      <c r="I4516" t="s">
        <v>10014</v>
      </c>
      <c r="J4516" t="s">
        <v>7652</v>
      </c>
      <c r="K4516" t="s">
        <v>265</v>
      </c>
      <c r="L4516">
        <v>17500000</v>
      </c>
      <c r="M4516">
        <v>33882243</v>
      </c>
      <c r="N4516" t="s">
        <v>9348</v>
      </c>
      <c r="O4516">
        <v>121</v>
      </c>
    </row>
    <row r="4517" spans="1:15" x14ac:dyDescent="0.25">
      <c r="A4517" t="s">
        <v>10013</v>
      </c>
      <c r="B4517" t="s">
        <v>41</v>
      </c>
      <c r="C4517" t="s">
        <v>87</v>
      </c>
      <c r="D4517">
        <v>2004</v>
      </c>
      <c r="E4517" t="s">
        <v>10012</v>
      </c>
      <c r="F4517">
        <v>6.2</v>
      </c>
      <c r="G4517">
        <v>84000</v>
      </c>
      <c r="H4517" t="s">
        <v>2536</v>
      </c>
      <c r="I4517" t="s">
        <v>10011</v>
      </c>
      <c r="J4517" t="s">
        <v>806</v>
      </c>
      <c r="K4517" t="s">
        <v>7</v>
      </c>
      <c r="L4517">
        <v>45000000</v>
      </c>
      <c r="M4517">
        <v>65470529</v>
      </c>
      <c r="N4517" t="s">
        <v>138</v>
      </c>
      <c r="O4517">
        <v>103</v>
      </c>
    </row>
    <row r="4518" spans="1:15" x14ac:dyDescent="0.25">
      <c r="A4518" t="s">
        <v>10010</v>
      </c>
      <c r="B4518" t="s">
        <v>41</v>
      </c>
      <c r="C4518" t="s">
        <v>34</v>
      </c>
      <c r="D4518">
        <v>2004</v>
      </c>
      <c r="E4518" t="s">
        <v>9294</v>
      </c>
      <c r="F4518">
        <v>7.7</v>
      </c>
      <c r="G4518">
        <v>130000</v>
      </c>
      <c r="H4518" t="s">
        <v>7556</v>
      </c>
      <c r="I4518" t="s">
        <v>7556</v>
      </c>
      <c r="J4518" t="s">
        <v>7556</v>
      </c>
      <c r="K4518" t="s">
        <v>226</v>
      </c>
      <c r="L4518">
        <v>20000000</v>
      </c>
      <c r="M4518">
        <v>104882445</v>
      </c>
      <c r="N4518" t="s">
        <v>7555</v>
      </c>
      <c r="O4518">
        <v>99</v>
      </c>
    </row>
    <row r="4519" spans="1:15" x14ac:dyDescent="0.25">
      <c r="A4519" t="s">
        <v>10009</v>
      </c>
      <c r="B4519" t="s">
        <v>68</v>
      </c>
      <c r="C4519" t="s">
        <v>24</v>
      </c>
      <c r="D4519">
        <v>2004</v>
      </c>
      <c r="E4519" t="s">
        <v>9712</v>
      </c>
      <c r="F4519">
        <v>5.7</v>
      </c>
      <c r="G4519">
        <v>24000</v>
      </c>
      <c r="H4519" t="s">
        <v>5337</v>
      </c>
      <c r="I4519" t="s">
        <v>10008</v>
      </c>
      <c r="J4519" t="s">
        <v>2539</v>
      </c>
      <c r="K4519" t="s">
        <v>7</v>
      </c>
      <c r="L4519">
        <v>40000000</v>
      </c>
      <c r="M4519">
        <v>10898337</v>
      </c>
      <c r="N4519" t="s">
        <v>108</v>
      </c>
      <c r="O4519">
        <v>93</v>
      </c>
    </row>
    <row r="4520" spans="1:15" x14ac:dyDescent="0.25">
      <c r="A4520" t="s">
        <v>10007</v>
      </c>
      <c r="B4520" t="s">
        <v>41</v>
      </c>
      <c r="C4520" t="s">
        <v>24</v>
      </c>
      <c r="D4520">
        <v>2004</v>
      </c>
      <c r="E4520" t="s">
        <v>9829</v>
      </c>
      <c r="F4520">
        <v>7.4</v>
      </c>
      <c r="G4520">
        <v>209000</v>
      </c>
      <c r="H4520" t="s">
        <v>2414</v>
      </c>
      <c r="I4520" t="s">
        <v>2414</v>
      </c>
      <c r="J4520" t="s">
        <v>2414</v>
      </c>
      <c r="K4520" t="s">
        <v>7</v>
      </c>
      <c r="L4520">
        <v>2500000</v>
      </c>
      <c r="M4520">
        <v>35825316</v>
      </c>
      <c r="N4520" t="s">
        <v>10006</v>
      </c>
      <c r="O4520">
        <v>102</v>
      </c>
    </row>
    <row r="4521" spans="1:15" x14ac:dyDescent="0.25">
      <c r="A4521" t="s">
        <v>10005</v>
      </c>
      <c r="B4521" t="s">
        <v>915</v>
      </c>
      <c r="C4521" t="s">
        <v>24</v>
      </c>
      <c r="D4521">
        <v>2004</v>
      </c>
      <c r="E4521" t="s">
        <v>10004</v>
      </c>
      <c r="F4521">
        <v>5.8</v>
      </c>
      <c r="G4521">
        <v>76000</v>
      </c>
      <c r="H4521" t="s">
        <v>3435</v>
      </c>
      <c r="I4521" t="s">
        <v>9296</v>
      </c>
      <c r="J4521" t="s">
        <v>705</v>
      </c>
      <c r="K4521" t="s">
        <v>7</v>
      </c>
      <c r="L4521">
        <v>40000000</v>
      </c>
      <c r="M4521">
        <v>134734481</v>
      </c>
      <c r="N4521" t="s">
        <v>119</v>
      </c>
      <c r="O4521">
        <v>113</v>
      </c>
    </row>
    <row r="4522" spans="1:15" x14ac:dyDescent="0.25">
      <c r="A4522" t="s">
        <v>10003</v>
      </c>
      <c r="B4522" t="s">
        <v>41</v>
      </c>
      <c r="C4522" t="s">
        <v>87</v>
      </c>
      <c r="D4522">
        <v>2004</v>
      </c>
      <c r="E4522" t="s">
        <v>9860</v>
      </c>
      <c r="F4522">
        <v>5.3</v>
      </c>
      <c r="G4522">
        <v>21000</v>
      </c>
      <c r="H4522" t="s">
        <v>10002</v>
      </c>
      <c r="I4522" t="s">
        <v>6688</v>
      </c>
      <c r="J4522" t="s">
        <v>589</v>
      </c>
      <c r="K4522" t="s">
        <v>332</v>
      </c>
      <c r="L4522">
        <v>50000000</v>
      </c>
      <c r="M4522">
        <v>40954603</v>
      </c>
      <c r="N4522" t="s">
        <v>108</v>
      </c>
      <c r="O4522">
        <v>97</v>
      </c>
    </row>
    <row r="4523" spans="1:15" x14ac:dyDescent="0.25">
      <c r="A4523" t="s">
        <v>10001</v>
      </c>
      <c r="B4523" t="s">
        <v>68</v>
      </c>
      <c r="C4523" t="s">
        <v>34</v>
      </c>
      <c r="D4523">
        <v>2004</v>
      </c>
      <c r="E4523" t="s">
        <v>10000</v>
      </c>
      <c r="F4523">
        <v>3.4</v>
      </c>
      <c r="G4523">
        <v>113000</v>
      </c>
      <c r="H4523" t="s">
        <v>9999</v>
      </c>
      <c r="I4523" t="s">
        <v>9603</v>
      </c>
      <c r="J4523" t="s">
        <v>2116</v>
      </c>
      <c r="K4523" t="s">
        <v>7</v>
      </c>
      <c r="L4523">
        <v>100000000</v>
      </c>
      <c r="M4523">
        <v>82102379</v>
      </c>
      <c r="N4523" t="s">
        <v>138</v>
      </c>
      <c r="O4523">
        <v>104</v>
      </c>
    </row>
    <row r="4524" spans="1:15" x14ac:dyDescent="0.25">
      <c r="A4524" t="s">
        <v>9998</v>
      </c>
      <c r="B4524" t="s">
        <v>41</v>
      </c>
      <c r="C4524" t="s">
        <v>24</v>
      </c>
      <c r="D4524">
        <v>2004</v>
      </c>
      <c r="E4524" t="s">
        <v>9907</v>
      </c>
      <c r="F4524">
        <v>4.8</v>
      </c>
      <c r="G4524">
        <v>40000</v>
      </c>
      <c r="H4524" t="s">
        <v>9997</v>
      </c>
      <c r="I4524" t="s">
        <v>9997</v>
      </c>
      <c r="J4524" t="s">
        <v>9996</v>
      </c>
      <c r="K4524" t="s">
        <v>7</v>
      </c>
      <c r="L4524">
        <v>12000000</v>
      </c>
      <c r="M4524">
        <v>24829644</v>
      </c>
      <c r="N4524" t="s">
        <v>6239</v>
      </c>
      <c r="O4524">
        <v>87</v>
      </c>
    </row>
    <row r="4525" spans="1:15" x14ac:dyDescent="0.25">
      <c r="A4525">
        <v>2046</v>
      </c>
      <c r="B4525" t="s">
        <v>41</v>
      </c>
      <c r="C4525" t="s">
        <v>11</v>
      </c>
      <c r="D4525">
        <v>2004</v>
      </c>
      <c r="E4525" t="s">
        <v>9995</v>
      </c>
      <c r="F4525">
        <v>7.4</v>
      </c>
      <c r="G4525">
        <v>53000</v>
      </c>
      <c r="H4525" t="s">
        <v>4873</v>
      </c>
      <c r="I4525" t="s">
        <v>4873</v>
      </c>
      <c r="J4525" t="s">
        <v>4872</v>
      </c>
      <c r="K4525" t="s">
        <v>226</v>
      </c>
      <c r="L4525">
        <v>12000000</v>
      </c>
      <c r="M4525">
        <v>20205757</v>
      </c>
      <c r="N4525" t="s">
        <v>9994</v>
      </c>
      <c r="O4525">
        <v>129</v>
      </c>
    </row>
    <row r="4526" spans="1:15" x14ac:dyDescent="0.25">
      <c r="A4526" t="s">
        <v>9993</v>
      </c>
      <c r="B4526" t="s">
        <v>68</v>
      </c>
      <c r="C4526" t="s">
        <v>34</v>
      </c>
      <c r="D4526">
        <v>2004</v>
      </c>
      <c r="E4526" t="s">
        <v>9992</v>
      </c>
      <c r="F4526">
        <v>4.0999999999999996</v>
      </c>
      <c r="G4526">
        <v>27000</v>
      </c>
      <c r="H4526" t="s">
        <v>9991</v>
      </c>
      <c r="I4526" t="s">
        <v>9513</v>
      </c>
      <c r="J4526" t="s">
        <v>9982</v>
      </c>
      <c r="K4526" t="s">
        <v>7</v>
      </c>
      <c r="L4526">
        <v>40000000</v>
      </c>
      <c r="M4526">
        <v>46546197</v>
      </c>
      <c r="N4526" t="s">
        <v>138</v>
      </c>
      <c r="O4526">
        <v>84</v>
      </c>
    </row>
    <row r="4527" spans="1:15" x14ac:dyDescent="0.25">
      <c r="A4527" t="s">
        <v>9990</v>
      </c>
      <c r="B4527" t="s">
        <v>68</v>
      </c>
      <c r="C4527" t="s">
        <v>409</v>
      </c>
      <c r="D4527">
        <v>2004</v>
      </c>
      <c r="E4527" t="s">
        <v>9834</v>
      </c>
      <c r="F4527">
        <v>7.7</v>
      </c>
      <c r="G4527">
        <v>141000</v>
      </c>
      <c r="H4527" t="s">
        <v>5074</v>
      </c>
      <c r="I4527" t="s">
        <v>5074</v>
      </c>
      <c r="J4527" t="s">
        <v>2233</v>
      </c>
      <c r="K4527" t="s">
        <v>7</v>
      </c>
      <c r="L4527">
        <v>40000000</v>
      </c>
      <c r="M4527">
        <v>123971376</v>
      </c>
      <c r="N4527" t="s">
        <v>103</v>
      </c>
      <c r="O4527">
        <v>152</v>
      </c>
    </row>
    <row r="4528" spans="1:15" x14ac:dyDescent="0.25">
      <c r="A4528" t="s">
        <v>9989</v>
      </c>
      <c r="B4528" t="s">
        <v>68</v>
      </c>
      <c r="C4528" t="s">
        <v>24</v>
      </c>
      <c r="D4528">
        <v>2004</v>
      </c>
      <c r="E4528" t="s">
        <v>9988</v>
      </c>
      <c r="F4528">
        <v>6.1</v>
      </c>
      <c r="G4528">
        <v>37000</v>
      </c>
      <c r="H4528" t="s">
        <v>9987</v>
      </c>
      <c r="I4528" t="s">
        <v>9986</v>
      </c>
      <c r="J4528" t="s">
        <v>2467</v>
      </c>
      <c r="K4528" t="s">
        <v>7</v>
      </c>
      <c r="L4528">
        <v>23000000</v>
      </c>
      <c r="M4528">
        <v>12313323</v>
      </c>
      <c r="N4528" t="s">
        <v>1701</v>
      </c>
      <c r="O4528">
        <v>111</v>
      </c>
    </row>
    <row r="4529" spans="1:15" x14ac:dyDescent="0.25">
      <c r="A4529" t="s">
        <v>9985</v>
      </c>
      <c r="B4529" t="s">
        <v>68</v>
      </c>
      <c r="C4529" t="s">
        <v>11</v>
      </c>
      <c r="D4529">
        <v>2004</v>
      </c>
      <c r="E4529" t="s">
        <v>9766</v>
      </c>
      <c r="F4529">
        <v>6.5</v>
      </c>
      <c r="G4529">
        <v>186000</v>
      </c>
      <c r="H4529" t="s">
        <v>2531</v>
      </c>
      <c r="I4529" t="s">
        <v>763</v>
      </c>
      <c r="J4529" t="s">
        <v>2674</v>
      </c>
      <c r="K4529" t="s">
        <v>7</v>
      </c>
      <c r="L4529">
        <v>40000000</v>
      </c>
      <c r="M4529">
        <v>92913171</v>
      </c>
      <c r="N4529" t="s">
        <v>9984</v>
      </c>
      <c r="O4529">
        <v>96</v>
      </c>
    </row>
    <row r="4530" spans="1:15" x14ac:dyDescent="0.25">
      <c r="A4530" t="s">
        <v>9983</v>
      </c>
      <c r="B4530" t="s">
        <v>68</v>
      </c>
      <c r="C4530" t="s">
        <v>24</v>
      </c>
      <c r="D4530">
        <v>2004</v>
      </c>
      <c r="E4530" t="s">
        <v>9339</v>
      </c>
      <c r="F4530">
        <v>6.2</v>
      </c>
      <c r="G4530">
        <v>20000</v>
      </c>
      <c r="H4530" t="s">
        <v>669</v>
      </c>
      <c r="I4530" t="s">
        <v>8296</v>
      </c>
      <c r="J4530" t="s">
        <v>9982</v>
      </c>
      <c r="K4530" t="s">
        <v>265</v>
      </c>
      <c r="L4530">
        <v>7000000</v>
      </c>
      <c r="M4530">
        <v>24716440</v>
      </c>
      <c r="N4530" t="s">
        <v>6890</v>
      </c>
      <c r="O4530">
        <v>122</v>
      </c>
    </row>
    <row r="4531" spans="1:15" x14ac:dyDescent="0.25">
      <c r="A4531" t="s">
        <v>9981</v>
      </c>
      <c r="B4531" t="s">
        <v>101</v>
      </c>
      <c r="C4531" t="s">
        <v>409</v>
      </c>
      <c r="D4531">
        <v>2004</v>
      </c>
      <c r="E4531" t="s">
        <v>9897</v>
      </c>
      <c r="F4531">
        <v>7.7</v>
      </c>
      <c r="G4531">
        <v>201000</v>
      </c>
      <c r="H4531" t="s">
        <v>1448</v>
      </c>
      <c r="I4531" t="s">
        <v>9980</v>
      </c>
      <c r="J4531" t="s">
        <v>2674</v>
      </c>
      <c r="K4531" t="s">
        <v>7</v>
      </c>
      <c r="L4531">
        <v>25000000</v>
      </c>
      <c r="M4531">
        <v>116650613</v>
      </c>
      <c r="N4531" t="s">
        <v>3464</v>
      </c>
      <c r="O4531">
        <v>106</v>
      </c>
    </row>
    <row r="4532" spans="1:15" x14ac:dyDescent="0.25">
      <c r="A4532" t="s">
        <v>9979</v>
      </c>
      <c r="B4532" t="s">
        <v>41</v>
      </c>
      <c r="C4532" t="s">
        <v>34</v>
      </c>
      <c r="D4532">
        <v>2004</v>
      </c>
      <c r="E4532" t="s">
        <v>9864</v>
      </c>
      <c r="F4532">
        <v>7.2</v>
      </c>
      <c r="G4532">
        <v>162000</v>
      </c>
      <c r="H4532" t="s">
        <v>9978</v>
      </c>
      <c r="I4532" t="s">
        <v>9978</v>
      </c>
      <c r="J4532" t="s">
        <v>9978</v>
      </c>
      <c r="K4532" t="s">
        <v>7</v>
      </c>
      <c r="L4532">
        <v>32000000</v>
      </c>
      <c r="M4532">
        <v>50826898</v>
      </c>
      <c r="N4532" t="s">
        <v>108</v>
      </c>
      <c r="O4532">
        <v>98</v>
      </c>
    </row>
    <row r="4533" spans="1:15" x14ac:dyDescent="0.25">
      <c r="A4533" t="s">
        <v>9977</v>
      </c>
      <c r="B4533" t="s">
        <v>101</v>
      </c>
      <c r="C4533" t="s">
        <v>24</v>
      </c>
      <c r="D4533">
        <v>2004</v>
      </c>
      <c r="E4533" t="s">
        <v>9976</v>
      </c>
      <c r="F4533">
        <v>5.4</v>
      </c>
      <c r="G4533">
        <v>16000</v>
      </c>
      <c r="H4533" t="s">
        <v>8311</v>
      </c>
      <c r="I4533" t="s">
        <v>9975</v>
      </c>
      <c r="J4533" t="s">
        <v>9974</v>
      </c>
      <c r="K4533" t="s">
        <v>7</v>
      </c>
      <c r="L4533">
        <v>10000000</v>
      </c>
      <c r="M4533">
        <v>10143022</v>
      </c>
      <c r="N4533" t="s">
        <v>704</v>
      </c>
      <c r="O4533">
        <v>89</v>
      </c>
    </row>
    <row r="4534" spans="1:15" x14ac:dyDescent="0.25">
      <c r="A4534" t="s">
        <v>9973</v>
      </c>
      <c r="B4534" t="s">
        <v>68</v>
      </c>
      <c r="C4534" t="s">
        <v>5</v>
      </c>
      <c r="D4534">
        <v>2004</v>
      </c>
      <c r="E4534" t="s">
        <v>9817</v>
      </c>
      <c r="F4534">
        <v>5.9</v>
      </c>
      <c r="G4534">
        <v>140000</v>
      </c>
      <c r="H4534" t="s">
        <v>8609</v>
      </c>
      <c r="I4534" t="s">
        <v>1336</v>
      </c>
      <c r="J4534" t="s">
        <v>9972</v>
      </c>
      <c r="K4534" t="s">
        <v>7</v>
      </c>
      <c r="L4534">
        <v>10000000</v>
      </c>
      <c r="M4534">
        <v>187281115</v>
      </c>
      <c r="N4534" t="s">
        <v>114</v>
      </c>
      <c r="O4534">
        <v>91</v>
      </c>
    </row>
    <row r="4535" spans="1:15" x14ac:dyDescent="0.25">
      <c r="A4535" t="s">
        <v>9971</v>
      </c>
      <c r="B4535" t="s">
        <v>101</v>
      </c>
      <c r="C4535" t="s">
        <v>34</v>
      </c>
      <c r="D4535">
        <v>2004</v>
      </c>
      <c r="E4535" t="s">
        <v>9970</v>
      </c>
      <c r="F4535">
        <v>5.9</v>
      </c>
      <c r="G4535">
        <v>87000</v>
      </c>
      <c r="H4535" t="s">
        <v>4652</v>
      </c>
      <c r="I4535" t="s">
        <v>9969</v>
      </c>
      <c r="J4535" t="s">
        <v>2277</v>
      </c>
      <c r="K4535" t="s">
        <v>7</v>
      </c>
      <c r="L4535">
        <v>110000000</v>
      </c>
      <c r="M4535">
        <v>72178895</v>
      </c>
      <c r="N4535" t="s">
        <v>119</v>
      </c>
      <c r="O4535">
        <v>120</v>
      </c>
    </row>
    <row r="4536" spans="1:15" x14ac:dyDescent="0.25">
      <c r="A4536" t="s">
        <v>9968</v>
      </c>
      <c r="B4536" t="s">
        <v>68</v>
      </c>
      <c r="C4536" t="s">
        <v>24</v>
      </c>
      <c r="D4536">
        <v>2004</v>
      </c>
      <c r="E4536" t="s">
        <v>9923</v>
      </c>
      <c r="F4536">
        <v>6.3</v>
      </c>
      <c r="G4536">
        <v>61000</v>
      </c>
      <c r="H4536" t="s">
        <v>8832</v>
      </c>
      <c r="I4536" t="s">
        <v>7948</v>
      </c>
      <c r="J4536" t="s">
        <v>5459</v>
      </c>
      <c r="K4536" t="s">
        <v>265</v>
      </c>
      <c r="L4536">
        <v>31000000</v>
      </c>
      <c r="M4536">
        <v>41682237</v>
      </c>
      <c r="N4536" t="s">
        <v>103</v>
      </c>
      <c r="O4536">
        <v>98</v>
      </c>
    </row>
    <row r="4537" spans="1:15" x14ac:dyDescent="0.25">
      <c r="A4537" t="s">
        <v>9967</v>
      </c>
      <c r="B4537" t="s">
        <v>101</v>
      </c>
      <c r="C4537" t="s">
        <v>34</v>
      </c>
      <c r="D4537">
        <v>2004</v>
      </c>
      <c r="E4537" t="s">
        <v>9575</v>
      </c>
      <c r="F4537">
        <v>3.7</v>
      </c>
      <c r="G4537">
        <v>35000</v>
      </c>
      <c r="H4537" t="s">
        <v>994</v>
      </c>
      <c r="I4537" t="s">
        <v>994</v>
      </c>
      <c r="J4537" t="s">
        <v>9966</v>
      </c>
      <c r="K4537" t="s">
        <v>7</v>
      </c>
      <c r="L4537">
        <v>50000000</v>
      </c>
      <c r="M4537">
        <v>71992655</v>
      </c>
      <c r="N4537" t="s">
        <v>1991</v>
      </c>
      <c r="O4537">
        <v>93</v>
      </c>
    </row>
    <row r="4538" spans="1:15" x14ac:dyDescent="0.25">
      <c r="A4538" t="s">
        <v>9965</v>
      </c>
      <c r="B4538" t="s">
        <v>915</v>
      </c>
      <c r="C4538" t="s">
        <v>73</v>
      </c>
      <c r="D4538">
        <v>2004</v>
      </c>
      <c r="E4538" t="s">
        <v>9964</v>
      </c>
      <c r="F4538">
        <v>6.6</v>
      </c>
      <c r="G4538">
        <v>185000</v>
      </c>
      <c r="H4538" t="s">
        <v>1359</v>
      </c>
      <c r="I4538" t="s">
        <v>9496</v>
      </c>
      <c r="J4538" t="s">
        <v>822</v>
      </c>
      <c r="K4538" t="s">
        <v>7</v>
      </c>
      <c r="L4538">
        <v>165000000</v>
      </c>
      <c r="M4538">
        <v>314215454</v>
      </c>
      <c r="N4538" t="s">
        <v>6977</v>
      </c>
      <c r="O4538">
        <v>100</v>
      </c>
    </row>
    <row r="4539" spans="1:15" x14ac:dyDescent="0.25">
      <c r="A4539" t="s">
        <v>9963</v>
      </c>
      <c r="B4539" t="s">
        <v>68</v>
      </c>
      <c r="C4539" t="s">
        <v>100</v>
      </c>
      <c r="D4539">
        <v>2004</v>
      </c>
      <c r="E4539" t="s">
        <v>9829</v>
      </c>
      <c r="F4539">
        <v>5.9</v>
      </c>
      <c r="G4539">
        <v>45000</v>
      </c>
      <c r="H4539" t="s">
        <v>4288</v>
      </c>
      <c r="I4539" t="s">
        <v>5258</v>
      </c>
      <c r="J4539" t="s">
        <v>9962</v>
      </c>
      <c r="K4539" t="s">
        <v>7</v>
      </c>
      <c r="L4539">
        <v>19000000</v>
      </c>
      <c r="M4539">
        <v>73029190</v>
      </c>
      <c r="N4539" t="s">
        <v>108</v>
      </c>
      <c r="O4539">
        <v>95</v>
      </c>
    </row>
    <row r="4540" spans="1:15" x14ac:dyDescent="0.25">
      <c r="A4540" t="s">
        <v>9961</v>
      </c>
      <c r="B4540" t="s">
        <v>101</v>
      </c>
      <c r="C4540" t="s">
        <v>409</v>
      </c>
      <c r="D4540">
        <v>2004</v>
      </c>
      <c r="E4540" t="s">
        <v>9677</v>
      </c>
      <c r="F4540">
        <v>7.5</v>
      </c>
      <c r="G4540">
        <v>50000</v>
      </c>
      <c r="H4540" t="s">
        <v>3311</v>
      </c>
      <c r="I4540" t="s">
        <v>9960</v>
      </c>
      <c r="J4540" t="s">
        <v>8537</v>
      </c>
      <c r="K4540" t="s">
        <v>95</v>
      </c>
      <c r="L4540">
        <v>28000000</v>
      </c>
      <c r="M4540">
        <v>64445708</v>
      </c>
      <c r="N4540" t="s">
        <v>9959</v>
      </c>
      <c r="O4540">
        <v>135</v>
      </c>
    </row>
    <row r="4541" spans="1:15" x14ac:dyDescent="0.25">
      <c r="A4541" t="s">
        <v>9958</v>
      </c>
      <c r="B4541" t="s">
        <v>41</v>
      </c>
      <c r="C4541" t="s">
        <v>87</v>
      </c>
      <c r="D4541">
        <v>2004</v>
      </c>
      <c r="E4541" t="s">
        <v>9341</v>
      </c>
      <c r="F4541">
        <v>6.4</v>
      </c>
      <c r="G4541">
        <v>59000</v>
      </c>
      <c r="H4541" t="s">
        <v>4242</v>
      </c>
      <c r="I4541" t="s">
        <v>7109</v>
      </c>
      <c r="J4541" t="s">
        <v>9765</v>
      </c>
      <c r="K4541" t="s">
        <v>6178</v>
      </c>
      <c r="L4541">
        <v>27000000</v>
      </c>
      <c r="M4541">
        <v>21148829</v>
      </c>
      <c r="N4541" t="s">
        <v>1991</v>
      </c>
      <c r="O4541">
        <v>106</v>
      </c>
    </row>
    <row r="4542" spans="1:15" x14ac:dyDescent="0.25">
      <c r="A4542" t="s">
        <v>9957</v>
      </c>
      <c r="B4542" t="s">
        <v>382</v>
      </c>
      <c r="C4542" t="s">
        <v>11</v>
      </c>
      <c r="D4542">
        <v>2004</v>
      </c>
      <c r="E4542" t="s">
        <v>9325</v>
      </c>
      <c r="F4542">
        <v>7.6</v>
      </c>
      <c r="G4542">
        <v>67000</v>
      </c>
      <c r="H4542" t="s">
        <v>4113</v>
      </c>
      <c r="I4542" t="s">
        <v>4113</v>
      </c>
      <c r="J4542" t="s">
        <v>1219</v>
      </c>
      <c r="K4542" t="s">
        <v>7</v>
      </c>
      <c r="M4542">
        <v>1532932</v>
      </c>
      <c r="N4542" t="s">
        <v>9956</v>
      </c>
      <c r="O4542">
        <v>105</v>
      </c>
    </row>
    <row r="4543" spans="1:15" x14ac:dyDescent="0.25">
      <c r="A4543" t="s">
        <v>9955</v>
      </c>
      <c r="B4543" t="s">
        <v>101</v>
      </c>
      <c r="C4543" t="s">
        <v>24</v>
      </c>
      <c r="D4543">
        <v>2004</v>
      </c>
      <c r="E4543" t="s">
        <v>9763</v>
      </c>
      <c r="F4543">
        <v>5.9</v>
      </c>
      <c r="G4543">
        <v>38000</v>
      </c>
      <c r="H4543" t="s">
        <v>9954</v>
      </c>
      <c r="I4543" t="s">
        <v>9953</v>
      </c>
      <c r="J4543" t="s">
        <v>9952</v>
      </c>
      <c r="K4543" t="s">
        <v>7</v>
      </c>
      <c r="L4543">
        <v>22000000</v>
      </c>
      <c r="M4543">
        <v>37666766</v>
      </c>
      <c r="N4543" t="s">
        <v>8240</v>
      </c>
      <c r="O4543">
        <v>111</v>
      </c>
    </row>
    <row r="4544" spans="1:15" x14ac:dyDescent="0.25">
      <c r="A4544" t="s">
        <v>9951</v>
      </c>
      <c r="B4544" t="s">
        <v>68</v>
      </c>
      <c r="C4544" t="s">
        <v>34</v>
      </c>
      <c r="D4544">
        <v>2004</v>
      </c>
      <c r="E4544" t="s">
        <v>9950</v>
      </c>
      <c r="F4544">
        <v>4.5</v>
      </c>
      <c r="G4544">
        <v>41000</v>
      </c>
      <c r="H4544" t="s">
        <v>697</v>
      </c>
      <c r="I4544" t="s">
        <v>922</v>
      </c>
      <c r="J4544" t="s">
        <v>8728</v>
      </c>
      <c r="K4544" t="s">
        <v>7</v>
      </c>
      <c r="L4544">
        <v>25000000</v>
      </c>
      <c r="M4544">
        <v>71255003</v>
      </c>
      <c r="N4544" t="s">
        <v>890</v>
      </c>
      <c r="O4544">
        <v>97</v>
      </c>
    </row>
    <row r="4545" spans="1:15" x14ac:dyDescent="0.25">
      <c r="A4545" t="s">
        <v>9949</v>
      </c>
      <c r="B4545" t="s">
        <v>68</v>
      </c>
      <c r="C4545" t="s">
        <v>11</v>
      </c>
      <c r="D4545">
        <v>2004</v>
      </c>
      <c r="E4545" t="s">
        <v>9948</v>
      </c>
      <c r="F4545">
        <v>7</v>
      </c>
      <c r="G4545">
        <v>53000</v>
      </c>
      <c r="H4545" t="s">
        <v>3827</v>
      </c>
      <c r="I4545" t="s">
        <v>9947</v>
      </c>
      <c r="J4545" t="s">
        <v>8504</v>
      </c>
      <c r="K4545" t="s">
        <v>7</v>
      </c>
      <c r="L4545">
        <v>30000000</v>
      </c>
      <c r="M4545">
        <v>21741598</v>
      </c>
      <c r="N4545" t="s">
        <v>704</v>
      </c>
      <c r="O4545">
        <v>114</v>
      </c>
    </row>
    <row r="4546" spans="1:15" x14ac:dyDescent="0.25">
      <c r="A4546" t="s">
        <v>9946</v>
      </c>
      <c r="B4546" t="s">
        <v>68</v>
      </c>
      <c r="C4546" t="s">
        <v>34</v>
      </c>
      <c r="D4546">
        <v>2004</v>
      </c>
      <c r="E4546" t="s">
        <v>9945</v>
      </c>
      <c r="F4546">
        <v>6.5</v>
      </c>
      <c r="G4546">
        <v>95000</v>
      </c>
      <c r="H4546" t="s">
        <v>6225</v>
      </c>
      <c r="I4546" t="s">
        <v>8176</v>
      </c>
      <c r="J4546" t="s">
        <v>9944</v>
      </c>
      <c r="K4546" t="s">
        <v>7</v>
      </c>
      <c r="L4546">
        <v>25000000</v>
      </c>
      <c r="M4546">
        <v>57678321</v>
      </c>
      <c r="N4546" t="s">
        <v>666</v>
      </c>
      <c r="O4546">
        <v>94</v>
      </c>
    </row>
    <row r="4547" spans="1:15" x14ac:dyDescent="0.25">
      <c r="A4547" t="s">
        <v>9943</v>
      </c>
      <c r="B4547" t="s">
        <v>41</v>
      </c>
      <c r="C4547" t="s">
        <v>409</v>
      </c>
      <c r="D4547">
        <v>2004</v>
      </c>
      <c r="E4547" t="s">
        <v>9220</v>
      </c>
      <c r="F4547">
        <v>7.1</v>
      </c>
      <c r="G4547">
        <v>48000</v>
      </c>
      <c r="H4547" t="s">
        <v>2662</v>
      </c>
      <c r="I4547" t="s">
        <v>2662</v>
      </c>
      <c r="J4547" t="s">
        <v>857</v>
      </c>
      <c r="K4547" t="s">
        <v>7</v>
      </c>
      <c r="L4547">
        <v>11000000</v>
      </c>
      <c r="M4547">
        <v>17050017</v>
      </c>
      <c r="N4547" t="s">
        <v>617</v>
      </c>
      <c r="O4547">
        <v>118</v>
      </c>
    </row>
    <row r="4548" spans="1:15" x14ac:dyDescent="0.25">
      <c r="A4548" t="s">
        <v>9942</v>
      </c>
      <c r="B4548" t="s">
        <v>68</v>
      </c>
      <c r="C4548" t="s">
        <v>34</v>
      </c>
      <c r="D4548">
        <v>2004</v>
      </c>
      <c r="E4548" t="s">
        <v>9801</v>
      </c>
      <c r="F4548">
        <v>4.7</v>
      </c>
      <c r="G4548">
        <v>30000</v>
      </c>
      <c r="H4548" t="s">
        <v>9941</v>
      </c>
      <c r="I4548" t="s">
        <v>9940</v>
      </c>
      <c r="J4548" t="s">
        <v>9939</v>
      </c>
      <c r="K4548" t="s">
        <v>7</v>
      </c>
      <c r="L4548">
        <v>20000000</v>
      </c>
      <c r="M4548">
        <v>70992898</v>
      </c>
      <c r="N4548" t="s">
        <v>777</v>
      </c>
      <c r="O4548">
        <v>97</v>
      </c>
    </row>
    <row r="4549" spans="1:15" x14ac:dyDescent="0.25">
      <c r="A4549" t="s">
        <v>9938</v>
      </c>
      <c r="B4549" t="s">
        <v>41</v>
      </c>
      <c r="C4549" t="s">
        <v>11</v>
      </c>
      <c r="D4549">
        <v>2004</v>
      </c>
      <c r="E4549" t="s">
        <v>9937</v>
      </c>
      <c r="F4549">
        <v>6.4</v>
      </c>
      <c r="G4549">
        <v>6500</v>
      </c>
      <c r="H4549" t="s">
        <v>8096</v>
      </c>
      <c r="I4549" t="s">
        <v>9936</v>
      </c>
      <c r="J4549" t="s">
        <v>8096</v>
      </c>
      <c r="K4549" t="s">
        <v>7</v>
      </c>
      <c r="M4549">
        <v>217499</v>
      </c>
      <c r="N4549" t="s">
        <v>9935</v>
      </c>
      <c r="O4549">
        <v>97</v>
      </c>
    </row>
    <row r="4550" spans="1:15" x14ac:dyDescent="0.25">
      <c r="A4550" t="s">
        <v>9934</v>
      </c>
      <c r="B4550" t="s">
        <v>101</v>
      </c>
      <c r="C4550" t="s">
        <v>24</v>
      </c>
      <c r="D4550">
        <v>2004</v>
      </c>
      <c r="E4550" t="s">
        <v>9630</v>
      </c>
      <c r="F4550">
        <v>4.7</v>
      </c>
      <c r="G4550">
        <v>28000</v>
      </c>
      <c r="H4550" t="s">
        <v>9933</v>
      </c>
      <c r="I4550" t="s">
        <v>9932</v>
      </c>
      <c r="J4550" t="s">
        <v>4832</v>
      </c>
      <c r="K4550" t="s">
        <v>332</v>
      </c>
      <c r="L4550">
        <v>15000000</v>
      </c>
      <c r="M4550">
        <v>33251890</v>
      </c>
      <c r="N4550" t="s">
        <v>119</v>
      </c>
      <c r="O4550">
        <v>89</v>
      </c>
    </row>
    <row r="4551" spans="1:15" x14ac:dyDescent="0.25">
      <c r="A4551" t="s">
        <v>9931</v>
      </c>
      <c r="B4551" t="s">
        <v>68</v>
      </c>
      <c r="C4551" t="s">
        <v>24</v>
      </c>
      <c r="D4551">
        <v>2004</v>
      </c>
      <c r="E4551" t="s">
        <v>9852</v>
      </c>
      <c r="F4551">
        <v>6</v>
      </c>
      <c r="G4551">
        <v>36000</v>
      </c>
      <c r="H4551" t="s">
        <v>3435</v>
      </c>
      <c r="I4551" t="s">
        <v>9930</v>
      </c>
      <c r="J4551" t="s">
        <v>7286</v>
      </c>
      <c r="K4551" t="s">
        <v>7</v>
      </c>
      <c r="L4551">
        <v>50000000</v>
      </c>
      <c r="M4551">
        <v>49718611</v>
      </c>
      <c r="N4551" t="s">
        <v>6122</v>
      </c>
      <c r="O4551">
        <v>119</v>
      </c>
    </row>
    <row r="4552" spans="1:15" x14ac:dyDescent="0.25">
      <c r="A4552" t="s">
        <v>9929</v>
      </c>
      <c r="B4552" t="s">
        <v>101</v>
      </c>
      <c r="C4552" t="s">
        <v>24</v>
      </c>
      <c r="D4552">
        <v>2004</v>
      </c>
      <c r="E4552" t="s">
        <v>9928</v>
      </c>
      <c r="F4552">
        <v>4.3</v>
      </c>
      <c r="G4552">
        <v>12000</v>
      </c>
      <c r="H4552" t="s">
        <v>9927</v>
      </c>
      <c r="I4552" t="s">
        <v>9926</v>
      </c>
      <c r="J4552" t="s">
        <v>9925</v>
      </c>
      <c r="K4552" t="s">
        <v>7</v>
      </c>
      <c r="L4552">
        <v>26000000</v>
      </c>
      <c r="M4552">
        <v>48551322</v>
      </c>
      <c r="N4552" t="s">
        <v>890</v>
      </c>
      <c r="O4552">
        <v>93</v>
      </c>
    </row>
    <row r="4553" spans="1:15" x14ac:dyDescent="0.25">
      <c r="A4553" t="s">
        <v>9924</v>
      </c>
      <c r="B4553" t="s">
        <v>101</v>
      </c>
      <c r="C4553" t="s">
        <v>34</v>
      </c>
      <c r="D4553">
        <v>2004</v>
      </c>
      <c r="E4553" t="s">
        <v>9923</v>
      </c>
      <c r="F4553">
        <v>6</v>
      </c>
      <c r="G4553">
        <v>83000</v>
      </c>
      <c r="H4553" t="s">
        <v>9922</v>
      </c>
      <c r="I4553" t="s">
        <v>9922</v>
      </c>
      <c r="J4553" t="s">
        <v>9213</v>
      </c>
      <c r="K4553" t="s">
        <v>7</v>
      </c>
      <c r="L4553">
        <v>70000000</v>
      </c>
      <c r="M4553">
        <v>57947036</v>
      </c>
      <c r="N4553" t="s">
        <v>108</v>
      </c>
      <c r="O4553">
        <v>106</v>
      </c>
    </row>
    <row r="4554" spans="1:15" x14ac:dyDescent="0.25">
      <c r="A4554" t="s">
        <v>9921</v>
      </c>
      <c r="B4554" t="s">
        <v>68</v>
      </c>
      <c r="C4554" t="s">
        <v>11</v>
      </c>
      <c r="D4554">
        <v>2004</v>
      </c>
      <c r="E4554" t="s">
        <v>9864</v>
      </c>
      <c r="F4554">
        <v>6.2</v>
      </c>
      <c r="G4554">
        <v>32000</v>
      </c>
      <c r="H4554" t="s">
        <v>9920</v>
      </c>
      <c r="I4554" t="s">
        <v>9920</v>
      </c>
      <c r="J4554" t="s">
        <v>7071</v>
      </c>
      <c r="K4554" t="s">
        <v>7</v>
      </c>
      <c r="M4554">
        <v>3222439</v>
      </c>
      <c r="N4554" t="s">
        <v>9919</v>
      </c>
      <c r="O4554">
        <v>95</v>
      </c>
    </row>
    <row r="4555" spans="1:15" x14ac:dyDescent="0.25">
      <c r="A4555" t="s">
        <v>9918</v>
      </c>
      <c r="B4555" t="s">
        <v>68</v>
      </c>
      <c r="C4555" t="s">
        <v>24</v>
      </c>
      <c r="D4555">
        <v>2004</v>
      </c>
      <c r="E4555" t="s">
        <v>9891</v>
      </c>
      <c r="F4555">
        <v>5.3</v>
      </c>
      <c r="G4555">
        <v>62000</v>
      </c>
      <c r="H4555" t="s">
        <v>8410</v>
      </c>
      <c r="I4555" t="s">
        <v>9917</v>
      </c>
      <c r="J4555" t="s">
        <v>1440</v>
      </c>
      <c r="K4555" t="s">
        <v>7</v>
      </c>
      <c r="L4555">
        <v>90000000</v>
      </c>
      <c r="M4555">
        <v>103370127</v>
      </c>
      <c r="N4555" t="s">
        <v>108</v>
      </c>
      <c r="O4555">
        <v>93</v>
      </c>
    </row>
    <row r="4556" spans="1:15" x14ac:dyDescent="0.25">
      <c r="A4556" t="s">
        <v>9916</v>
      </c>
      <c r="B4556" t="s">
        <v>68</v>
      </c>
      <c r="C4556" t="s">
        <v>24</v>
      </c>
      <c r="D4556">
        <v>2004</v>
      </c>
      <c r="E4556" t="s">
        <v>9864</v>
      </c>
      <c r="F4556">
        <v>6.1</v>
      </c>
      <c r="G4556">
        <v>45000</v>
      </c>
      <c r="H4556" t="s">
        <v>2375</v>
      </c>
      <c r="I4556" t="s">
        <v>9915</v>
      </c>
      <c r="J4556" t="s">
        <v>5551</v>
      </c>
      <c r="K4556" t="s">
        <v>7</v>
      </c>
      <c r="L4556">
        <v>50000000</v>
      </c>
      <c r="M4556">
        <v>170128460</v>
      </c>
      <c r="N4556" t="s">
        <v>3464</v>
      </c>
      <c r="O4556">
        <v>106</v>
      </c>
    </row>
    <row r="4557" spans="1:15" x14ac:dyDescent="0.25">
      <c r="A4557" t="s">
        <v>9914</v>
      </c>
      <c r="B4557" t="s">
        <v>68</v>
      </c>
      <c r="C4557" t="s">
        <v>34</v>
      </c>
      <c r="D4557">
        <v>2004</v>
      </c>
      <c r="E4557" t="s">
        <v>9208</v>
      </c>
      <c r="F4557">
        <v>7.5</v>
      </c>
      <c r="G4557">
        <v>109000</v>
      </c>
      <c r="H4557" t="s">
        <v>3165</v>
      </c>
      <c r="I4557" t="s">
        <v>9913</v>
      </c>
      <c r="J4557" t="s">
        <v>9607</v>
      </c>
      <c r="K4557" t="s">
        <v>59</v>
      </c>
      <c r="M4557">
        <v>92863945</v>
      </c>
      <c r="N4557" t="s">
        <v>5956</v>
      </c>
      <c r="O4557">
        <v>119</v>
      </c>
    </row>
    <row r="4558" spans="1:15" x14ac:dyDescent="0.25">
      <c r="A4558" t="s">
        <v>9912</v>
      </c>
      <c r="B4558" t="s">
        <v>41</v>
      </c>
      <c r="C4558" t="s">
        <v>34</v>
      </c>
      <c r="D4558">
        <v>2004</v>
      </c>
      <c r="E4558" t="s">
        <v>8911</v>
      </c>
      <c r="F4558">
        <v>7.1</v>
      </c>
      <c r="G4558">
        <v>68000</v>
      </c>
      <c r="H4558" t="s">
        <v>1616</v>
      </c>
      <c r="I4558" t="s">
        <v>922</v>
      </c>
      <c r="J4558" t="s">
        <v>9911</v>
      </c>
      <c r="K4558" t="s">
        <v>562</v>
      </c>
      <c r="M4558">
        <v>11169386</v>
      </c>
      <c r="N4558" t="s">
        <v>2598</v>
      </c>
      <c r="O4558">
        <v>84</v>
      </c>
    </row>
    <row r="4559" spans="1:15" x14ac:dyDescent="0.25">
      <c r="A4559" t="s">
        <v>9910</v>
      </c>
      <c r="B4559" t="s">
        <v>52</v>
      </c>
      <c r="C4559" t="s">
        <v>87</v>
      </c>
      <c r="D4559">
        <v>2004</v>
      </c>
      <c r="E4559" t="s">
        <v>9909</v>
      </c>
      <c r="F4559">
        <v>7.6</v>
      </c>
      <c r="G4559">
        <v>51000</v>
      </c>
      <c r="H4559" t="s">
        <v>9022</v>
      </c>
      <c r="I4559" t="s">
        <v>5895</v>
      </c>
      <c r="J4559" t="s">
        <v>5895</v>
      </c>
      <c r="K4559" t="s">
        <v>265</v>
      </c>
      <c r="M4559">
        <v>203450</v>
      </c>
      <c r="N4559" t="s">
        <v>2107</v>
      </c>
      <c r="O4559">
        <v>90</v>
      </c>
    </row>
    <row r="4560" spans="1:15" x14ac:dyDescent="0.25">
      <c r="A4560" t="s">
        <v>9908</v>
      </c>
      <c r="B4560" t="s">
        <v>68</v>
      </c>
      <c r="C4560" t="s">
        <v>34</v>
      </c>
      <c r="D4560">
        <v>2004</v>
      </c>
      <c r="E4560" t="s">
        <v>9907</v>
      </c>
      <c r="F4560">
        <v>6.3</v>
      </c>
      <c r="G4560">
        <v>45000</v>
      </c>
      <c r="H4560" t="s">
        <v>4648</v>
      </c>
      <c r="I4560" t="s">
        <v>9906</v>
      </c>
      <c r="J4560" t="s">
        <v>4204</v>
      </c>
      <c r="K4560" t="s">
        <v>7</v>
      </c>
      <c r="L4560">
        <v>60000000</v>
      </c>
      <c r="M4560">
        <v>62657868</v>
      </c>
      <c r="N4560" t="s">
        <v>666</v>
      </c>
      <c r="O4560">
        <v>97</v>
      </c>
    </row>
    <row r="4561" spans="1:15" x14ac:dyDescent="0.25">
      <c r="A4561" t="s">
        <v>9905</v>
      </c>
      <c r="B4561" t="s">
        <v>41</v>
      </c>
      <c r="C4561" t="s">
        <v>11</v>
      </c>
      <c r="D4561">
        <v>2004</v>
      </c>
      <c r="E4561" t="s">
        <v>9208</v>
      </c>
      <c r="F4561">
        <v>7.6</v>
      </c>
      <c r="G4561">
        <v>72000</v>
      </c>
      <c r="H4561" t="s">
        <v>9904</v>
      </c>
      <c r="I4561" t="s">
        <v>9903</v>
      </c>
      <c r="J4561" t="s">
        <v>7094</v>
      </c>
      <c r="K4561" t="s">
        <v>562</v>
      </c>
      <c r="L4561">
        <v>56600000</v>
      </c>
      <c r="M4561">
        <v>69424389</v>
      </c>
      <c r="N4561" t="s">
        <v>9902</v>
      </c>
      <c r="O4561">
        <v>133</v>
      </c>
    </row>
    <row r="4562" spans="1:15" x14ac:dyDescent="0.25">
      <c r="A4562" t="s">
        <v>9901</v>
      </c>
      <c r="B4562" t="s">
        <v>68</v>
      </c>
      <c r="C4562" t="s">
        <v>11</v>
      </c>
      <c r="D4562">
        <v>2004</v>
      </c>
      <c r="E4562" t="s">
        <v>9626</v>
      </c>
      <c r="F4562">
        <v>5.8</v>
      </c>
      <c r="G4562">
        <v>65000</v>
      </c>
      <c r="H4562" t="s">
        <v>9900</v>
      </c>
      <c r="I4562" t="s">
        <v>9899</v>
      </c>
      <c r="J4562" t="s">
        <v>599</v>
      </c>
      <c r="K4562" t="s">
        <v>7</v>
      </c>
      <c r="L4562">
        <v>42000000</v>
      </c>
      <c r="M4562">
        <v>117592831</v>
      </c>
      <c r="N4562" t="s">
        <v>8268</v>
      </c>
      <c r="O4562">
        <v>91</v>
      </c>
    </row>
    <row r="4563" spans="1:15" x14ac:dyDescent="0.25">
      <c r="A4563" t="s">
        <v>9898</v>
      </c>
      <c r="B4563" t="s">
        <v>68</v>
      </c>
      <c r="C4563" t="s">
        <v>34</v>
      </c>
      <c r="D4563">
        <v>2004</v>
      </c>
      <c r="E4563" t="s">
        <v>9897</v>
      </c>
      <c r="F4563">
        <v>6.1</v>
      </c>
      <c r="G4563">
        <v>52000</v>
      </c>
      <c r="H4563" t="s">
        <v>5131</v>
      </c>
      <c r="I4563" t="s">
        <v>9896</v>
      </c>
      <c r="J4563" t="s">
        <v>7427</v>
      </c>
      <c r="K4563" t="s">
        <v>7</v>
      </c>
      <c r="L4563">
        <v>45000000</v>
      </c>
      <c r="M4563">
        <v>35021497</v>
      </c>
      <c r="N4563" t="s">
        <v>890</v>
      </c>
      <c r="O4563">
        <v>113</v>
      </c>
    </row>
    <row r="4564" spans="1:15" x14ac:dyDescent="0.25">
      <c r="A4564" t="s">
        <v>9895</v>
      </c>
      <c r="B4564" t="s">
        <v>68</v>
      </c>
      <c r="C4564" t="s">
        <v>24</v>
      </c>
      <c r="D4564">
        <v>2004</v>
      </c>
      <c r="E4564" t="s">
        <v>9891</v>
      </c>
      <c r="F4564">
        <v>6.7</v>
      </c>
      <c r="G4564">
        <v>45000</v>
      </c>
      <c r="H4564" t="s">
        <v>9894</v>
      </c>
      <c r="I4564" t="s">
        <v>9894</v>
      </c>
      <c r="J4564" t="s">
        <v>9893</v>
      </c>
      <c r="K4564" t="s">
        <v>7</v>
      </c>
      <c r="L4564">
        <v>5000000</v>
      </c>
      <c r="M4564">
        <v>10275509</v>
      </c>
      <c r="N4564" t="s">
        <v>9348</v>
      </c>
      <c r="O4564">
        <v>92</v>
      </c>
    </row>
    <row r="4565" spans="1:15" x14ac:dyDescent="0.25">
      <c r="A4565" t="s">
        <v>9892</v>
      </c>
      <c r="B4565" t="s">
        <v>101</v>
      </c>
      <c r="C4565" t="s">
        <v>73</v>
      </c>
      <c r="D4565">
        <v>2004</v>
      </c>
      <c r="E4565" t="s">
        <v>9891</v>
      </c>
      <c r="F4565">
        <v>5</v>
      </c>
      <c r="G4565">
        <v>81000</v>
      </c>
      <c r="H4565" t="s">
        <v>8784</v>
      </c>
      <c r="I4565" t="s">
        <v>9890</v>
      </c>
      <c r="J4565" t="s">
        <v>8583</v>
      </c>
      <c r="K4565" t="s">
        <v>7</v>
      </c>
      <c r="L4565">
        <v>50000000</v>
      </c>
      <c r="M4565">
        <v>203172417</v>
      </c>
      <c r="N4565" t="s">
        <v>890</v>
      </c>
      <c r="O4565">
        <v>80</v>
      </c>
    </row>
    <row r="4566" spans="1:15" x14ac:dyDescent="0.25">
      <c r="A4566" t="s">
        <v>9889</v>
      </c>
      <c r="B4566" t="s">
        <v>68</v>
      </c>
      <c r="C4566" t="s">
        <v>24</v>
      </c>
      <c r="D4566">
        <v>2004</v>
      </c>
      <c r="E4566" t="s">
        <v>9208</v>
      </c>
      <c r="F4566">
        <v>6.4</v>
      </c>
      <c r="G4566">
        <v>54000</v>
      </c>
      <c r="H4566" t="s">
        <v>3691</v>
      </c>
      <c r="I4566" t="s">
        <v>3691</v>
      </c>
      <c r="J4566" t="s">
        <v>7427</v>
      </c>
      <c r="K4566" t="s">
        <v>7</v>
      </c>
      <c r="L4566">
        <v>26000000</v>
      </c>
      <c r="M4566">
        <v>61315215</v>
      </c>
      <c r="N4566" t="s">
        <v>103</v>
      </c>
      <c r="O4566">
        <v>109</v>
      </c>
    </row>
    <row r="4567" spans="1:15" x14ac:dyDescent="0.25">
      <c r="A4567" t="s">
        <v>9888</v>
      </c>
      <c r="B4567" t="s">
        <v>101</v>
      </c>
      <c r="C4567" t="s">
        <v>24</v>
      </c>
      <c r="D4567">
        <v>2004</v>
      </c>
      <c r="E4567" t="s">
        <v>9626</v>
      </c>
      <c r="F4567">
        <v>5.0999999999999996</v>
      </c>
      <c r="G4567">
        <v>21000</v>
      </c>
      <c r="H4567" t="s">
        <v>5021</v>
      </c>
      <c r="I4567" t="s">
        <v>8999</v>
      </c>
      <c r="J4567" t="s">
        <v>6540</v>
      </c>
      <c r="K4567" t="s">
        <v>7</v>
      </c>
      <c r="L4567">
        <v>30000000</v>
      </c>
      <c r="M4567">
        <v>10592180</v>
      </c>
      <c r="N4567" t="s">
        <v>877</v>
      </c>
      <c r="O4567">
        <v>106</v>
      </c>
    </row>
    <row r="4568" spans="1:15" x14ac:dyDescent="0.25">
      <c r="A4568" t="s">
        <v>9887</v>
      </c>
      <c r="B4568" t="s">
        <v>68</v>
      </c>
      <c r="C4568" t="s">
        <v>24</v>
      </c>
      <c r="D4568">
        <v>2004</v>
      </c>
      <c r="E4568" t="s">
        <v>9886</v>
      </c>
      <c r="F4568">
        <v>6.2</v>
      </c>
      <c r="G4568">
        <v>64000</v>
      </c>
      <c r="H4568" t="s">
        <v>4605</v>
      </c>
      <c r="I4568" t="s">
        <v>4605</v>
      </c>
      <c r="J4568" t="s">
        <v>2678</v>
      </c>
      <c r="K4568" t="s">
        <v>7</v>
      </c>
      <c r="L4568">
        <v>35000000</v>
      </c>
      <c r="M4568">
        <v>35492921</v>
      </c>
      <c r="N4568" t="s">
        <v>3464</v>
      </c>
      <c r="O4568">
        <v>102</v>
      </c>
    </row>
    <row r="4569" spans="1:15" x14ac:dyDescent="0.25">
      <c r="A4569" t="s">
        <v>9885</v>
      </c>
      <c r="B4569" t="s">
        <v>68</v>
      </c>
      <c r="C4569" t="s">
        <v>11</v>
      </c>
      <c r="D4569">
        <v>2004</v>
      </c>
      <c r="E4569" t="s">
        <v>9810</v>
      </c>
      <c r="F4569">
        <v>6</v>
      </c>
      <c r="G4569">
        <v>20000</v>
      </c>
      <c r="H4569" t="s">
        <v>3274</v>
      </c>
      <c r="I4569" t="s">
        <v>9884</v>
      </c>
      <c r="J4569" t="s">
        <v>7427</v>
      </c>
      <c r="K4569" t="s">
        <v>7</v>
      </c>
      <c r="L4569">
        <v>107000000</v>
      </c>
      <c r="M4569">
        <v>25819961</v>
      </c>
      <c r="N4569" t="s">
        <v>6122</v>
      </c>
      <c r="O4569">
        <v>137</v>
      </c>
    </row>
    <row r="4570" spans="1:15" x14ac:dyDescent="0.25">
      <c r="A4570" t="s">
        <v>9883</v>
      </c>
      <c r="B4570" t="s">
        <v>41</v>
      </c>
      <c r="C4570" t="s">
        <v>11</v>
      </c>
      <c r="D4570">
        <v>2004</v>
      </c>
      <c r="E4570" t="s">
        <v>9218</v>
      </c>
      <c r="F4570">
        <v>7.1</v>
      </c>
      <c r="G4570">
        <v>25000</v>
      </c>
      <c r="H4570" t="s">
        <v>9882</v>
      </c>
      <c r="I4570" t="s">
        <v>9881</v>
      </c>
      <c r="J4570" t="s">
        <v>2539</v>
      </c>
      <c r="K4570" t="s">
        <v>7</v>
      </c>
      <c r="M4570">
        <v>2039526</v>
      </c>
      <c r="N4570" t="s">
        <v>8240</v>
      </c>
      <c r="O4570">
        <v>119</v>
      </c>
    </row>
    <row r="4571" spans="1:15" x14ac:dyDescent="0.25">
      <c r="A4571" t="s">
        <v>9880</v>
      </c>
      <c r="B4571" t="s">
        <v>101</v>
      </c>
      <c r="C4571" t="s">
        <v>160</v>
      </c>
      <c r="D4571">
        <v>2004</v>
      </c>
      <c r="E4571" t="s">
        <v>9879</v>
      </c>
      <c r="F4571">
        <v>5.9</v>
      </c>
      <c r="G4571">
        <v>27000</v>
      </c>
      <c r="H4571" t="s">
        <v>6201</v>
      </c>
      <c r="I4571" t="s">
        <v>9878</v>
      </c>
      <c r="J4571" t="s">
        <v>9343</v>
      </c>
      <c r="K4571" t="s">
        <v>7</v>
      </c>
      <c r="L4571">
        <v>15000000</v>
      </c>
      <c r="M4571">
        <v>14867514</v>
      </c>
      <c r="N4571" t="s">
        <v>666</v>
      </c>
      <c r="O4571">
        <v>103</v>
      </c>
    </row>
    <row r="4572" spans="1:15" x14ac:dyDescent="0.25">
      <c r="A4572" t="s">
        <v>9877</v>
      </c>
      <c r="B4572" t="s">
        <v>68</v>
      </c>
      <c r="C4572" t="s">
        <v>34</v>
      </c>
      <c r="D4572">
        <v>2004</v>
      </c>
      <c r="E4572" t="s">
        <v>9876</v>
      </c>
      <c r="F4572">
        <v>6.7</v>
      </c>
      <c r="G4572">
        <v>79000</v>
      </c>
      <c r="H4572" t="s">
        <v>6443</v>
      </c>
      <c r="I4572" t="s">
        <v>2314</v>
      </c>
      <c r="J4572" t="s">
        <v>1931</v>
      </c>
      <c r="K4572" t="s">
        <v>7</v>
      </c>
      <c r="L4572">
        <v>100000000</v>
      </c>
      <c r="M4572">
        <v>108040622</v>
      </c>
      <c r="N4572" t="s">
        <v>6122</v>
      </c>
      <c r="O4572">
        <v>136</v>
      </c>
    </row>
    <row r="4573" spans="1:15" x14ac:dyDescent="0.25">
      <c r="A4573" t="s">
        <v>9875</v>
      </c>
      <c r="B4573" t="s">
        <v>41</v>
      </c>
      <c r="C4573" t="s">
        <v>24</v>
      </c>
      <c r="D4573">
        <v>2004</v>
      </c>
      <c r="E4573" t="s">
        <v>9874</v>
      </c>
      <c r="F4573">
        <v>6</v>
      </c>
      <c r="G4573">
        <v>109000</v>
      </c>
      <c r="H4573" t="s">
        <v>9873</v>
      </c>
      <c r="I4573" t="s">
        <v>3237</v>
      </c>
      <c r="J4573" t="s">
        <v>3236</v>
      </c>
      <c r="K4573" t="s">
        <v>265</v>
      </c>
      <c r="L4573">
        <v>40000000</v>
      </c>
      <c r="M4573">
        <v>265126918</v>
      </c>
      <c r="N4573" t="s">
        <v>103</v>
      </c>
      <c r="O4573">
        <v>108</v>
      </c>
    </row>
    <row r="4574" spans="1:15" x14ac:dyDescent="0.25">
      <c r="A4574" t="s">
        <v>9872</v>
      </c>
      <c r="B4574" t="s">
        <v>41</v>
      </c>
      <c r="C4574" t="s">
        <v>87</v>
      </c>
      <c r="D4574">
        <v>2004</v>
      </c>
      <c r="E4574" t="s">
        <v>9871</v>
      </c>
      <c r="F4574">
        <v>7.2</v>
      </c>
      <c r="G4574">
        <v>31000</v>
      </c>
      <c r="H4574" t="s">
        <v>630</v>
      </c>
      <c r="I4574" t="s">
        <v>630</v>
      </c>
      <c r="J4574" t="s">
        <v>1308</v>
      </c>
      <c r="K4574" t="s">
        <v>7</v>
      </c>
      <c r="L4574">
        <v>500000</v>
      </c>
      <c r="M4574">
        <v>802948</v>
      </c>
      <c r="N4574" t="s">
        <v>4941</v>
      </c>
      <c r="O4574">
        <v>90</v>
      </c>
    </row>
    <row r="4575" spans="1:15" x14ac:dyDescent="0.25">
      <c r="A4575" t="s">
        <v>9870</v>
      </c>
      <c r="B4575" t="s">
        <v>68</v>
      </c>
      <c r="C4575" t="s">
        <v>11</v>
      </c>
      <c r="D4575">
        <v>2004</v>
      </c>
      <c r="E4575" t="s">
        <v>9860</v>
      </c>
      <c r="F4575">
        <v>6</v>
      </c>
      <c r="G4575">
        <v>27000</v>
      </c>
      <c r="H4575" t="s">
        <v>9869</v>
      </c>
      <c r="I4575" t="s">
        <v>9868</v>
      </c>
      <c r="J4575" t="s">
        <v>4460</v>
      </c>
      <c r="K4575" t="s">
        <v>7</v>
      </c>
      <c r="L4575">
        <v>25000000</v>
      </c>
      <c r="M4575">
        <v>27685016</v>
      </c>
      <c r="N4575" t="s">
        <v>8240</v>
      </c>
      <c r="O4575">
        <v>86</v>
      </c>
    </row>
    <row r="4576" spans="1:15" x14ac:dyDescent="0.25">
      <c r="A4576" t="s">
        <v>9867</v>
      </c>
      <c r="B4576" t="s">
        <v>68</v>
      </c>
      <c r="C4576" t="s">
        <v>34</v>
      </c>
      <c r="D4576">
        <v>2004</v>
      </c>
      <c r="E4576" t="s">
        <v>9261</v>
      </c>
      <c r="F4576">
        <v>5.3</v>
      </c>
      <c r="G4576">
        <v>15000</v>
      </c>
      <c r="H4576" t="s">
        <v>2292</v>
      </c>
      <c r="I4576" t="s">
        <v>2292</v>
      </c>
      <c r="J4576" t="s">
        <v>9866</v>
      </c>
      <c r="K4576" t="s">
        <v>7</v>
      </c>
      <c r="L4576">
        <v>3500000</v>
      </c>
      <c r="M4576">
        <v>97446</v>
      </c>
      <c r="N4576" t="s">
        <v>777</v>
      </c>
      <c r="O4576">
        <v>91</v>
      </c>
    </row>
    <row r="4577" spans="1:15" x14ac:dyDescent="0.25">
      <c r="A4577" t="s">
        <v>9865</v>
      </c>
      <c r="B4577" t="s">
        <v>41</v>
      </c>
      <c r="C4577" t="s">
        <v>100</v>
      </c>
      <c r="D4577">
        <v>2004</v>
      </c>
      <c r="E4577" t="s">
        <v>9864</v>
      </c>
      <c r="F4577">
        <v>7.8</v>
      </c>
      <c r="G4577">
        <v>98000</v>
      </c>
      <c r="H4577" t="s">
        <v>5669</v>
      </c>
      <c r="I4577" t="s">
        <v>9863</v>
      </c>
      <c r="J4577" t="s">
        <v>9854</v>
      </c>
      <c r="K4577" t="s">
        <v>379</v>
      </c>
      <c r="M4577">
        <v>57663711</v>
      </c>
      <c r="N4577" t="s">
        <v>9862</v>
      </c>
      <c r="O4577">
        <v>126</v>
      </c>
    </row>
    <row r="4578" spans="1:15" x14ac:dyDescent="0.25">
      <c r="A4578" t="s">
        <v>9861</v>
      </c>
      <c r="B4578" t="s">
        <v>41</v>
      </c>
      <c r="C4578" t="s">
        <v>24</v>
      </c>
      <c r="D4578">
        <v>2004</v>
      </c>
      <c r="E4578" t="s">
        <v>9860</v>
      </c>
      <c r="F4578">
        <v>5.7</v>
      </c>
      <c r="G4578">
        <v>29000</v>
      </c>
      <c r="H4578" t="s">
        <v>1209</v>
      </c>
      <c r="I4578" t="s">
        <v>1209</v>
      </c>
      <c r="J4578" t="s">
        <v>1209</v>
      </c>
      <c r="K4578" t="s">
        <v>7</v>
      </c>
      <c r="L4578">
        <v>8600000</v>
      </c>
      <c r="M4578">
        <v>7565807</v>
      </c>
      <c r="N4578" t="s">
        <v>9859</v>
      </c>
      <c r="O4578">
        <v>104</v>
      </c>
    </row>
    <row r="4579" spans="1:15" x14ac:dyDescent="0.25">
      <c r="A4579" t="s">
        <v>9858</v>
      </c>
      <c r="B4579" t="s">
        <v>41</v>
      </c>
      <c r="C4579" t="s">
        <v>11</v>
      </c>
      <c r="D4579">
        <v>2004</v>
      </c>
      <c r="E4579" t="s">
        <v>9857</v>
      </c>
      <c r="F4579">
        <v>6</v>
      </c>
      <c r="G4579">
        <v>6400</v>
      </c>
      <c r="H4579" t="s">
        <v>9856</v>
      </c>
      <c r="I4579" t="s">
        <v>4873</v>
      </c>
      <c r="J4579" t="s">
        <v>104</v>
      </c>
      <c r="K4579" t="s">
        <v>265</v>
      </c>
      <c r="M4579">
        <v>1553020</v>
      </c>
      <c r="N4579" t="s">
        <v>4871</v>
      </c>
      <c r="O4579">
        <v>104</v>
      </c>
    </row>
    <row r="4580" spans="1:15" x14ac:dyDescent="0.25">
      <c r="A4580" t="s">
        <v>9855</v>
      </c>
      <c r="B4580" t="s">
        <v>5244</v>
      </c>
      <c r="C4580" t="s">
        <v>87</v>
      </c>
      <c r="D4580">
        <v>2004</v>
      </c>
      <c r="E4580" t="s">
        <v>9526</v>
      </c>
      <c r="F4580">
        <v>7.4</v>
      </c>
      <c r="G4580">
        <v>57000</v>
      </c>
      <c r="H4580" t="s">
        <v>2774</v>
      </c>
      <c r="I4580" t="s">
        <v>2774</v>
      </c>
      <c r="J4580" t="s">
        <v>9854</v>
      </c>
      <c r="K4580" t="s">
        <v>578</v>
      </c>
      <c r="L4580">
        <v>5000000</v>
      </c>
      <c r="M4580">
        <v>40423279</v>
      </c>
      <c r="N4580" t="s">
        <v>8841</v>
      </c>
      <c r="O4580">
        <v>106</v>
      </c>
    </row>
    <row r="4581" spans="1:15" x14ac:dyDescent="0.25">
      <c r="A4581" t="s">
        <v>9853</v>
      </c>
      <c r="B4581" t="s">
        <v>41</v>
      </c>
      <c r="C4581" t="s">
        <v>24</v>
      </c>
      <c r="D4581">
        <v>2004</v>
      </c>
      <c r="E4581" t="s">
        <v>9852</v>
      </c>
      <c r="F4581">
        <v>4.5</v>
      </c>
      <c r="G4581">
        <v>22000</v>
      </c>
      <c r="H4581" t="s">
        <v>9851</v>
      </c>
      <c r="I4581" t="s">
        <v>9850</v>
      </c>
      <c r="J4581" t="s">
        <v>9849</v>
      </c>
      <c r="K4581" t="s">
        <v>7</v>
      </c>
      <c r="L4581">
        <v>16000000</v>
      </c>
      <c r="M4581">
        <v>14821824</v>
      </c>
      <c r="N4581" t="s">
        <v>704</v>
      </c>
      <c r="O4581">
        <v>86</v>
      </c>
    </row>
    <row r="4582" spans="1:15" x14ac:dyDescent="0.25">
      <c r="A4582" t="s">
        <v>9848</v>
      </c>
      <c r="B4582" t="s">
        <v>41</v>
      </c>
      <c r="C4582" t="s">
        <v>87</v>
      </c>
      <c r="D4582">
        <v>2004</v>
      </c>
      <c r="E4582" t="s">
        <v>9847</v>
      </c>
      <c r="F4582">
        <v>8</v>
      </c>
      <c r="G4582">
        <v>52000</v>
      </c>
      <c r="H4582" t="s">
        <v>9846</v>
      </c>
      <c r="I4582" t="s">
        <v>9846</v>
      </c>
      <c r="J4582" t="s">
        <v>9845</v>
      </c>
      <c r="K4582" t="s">
        <v>220</v>
      </c>
      <c r="L4582">
        <v>1000000</v>
      </c>
      <c r="M4582">
        <v>3403957</v>
      </c>
      <c r="N4582" t="s">
        <v>9844</v>
      </c>
      <c r="O4582">
        <v>88</v>
      </c>
    </row>
    <row r="4583" spans="1:15" x14ac:dyDescent="0.25">
      <c r="A4583" t="s">
        <v>9843</v>
      </c>
      <c r="B4583" t="s">
        <v>101</v>
      </c>
      <c r="C4583" t="s">
        <v>34</v>
      </c>
      <c r="D4583">
        <v>2004</v>
      </c>
      <c r="E4583" t="s">
        <v>9656</v>
      </c>
      <c r="F4583">
        <v>4.3</v>
      </c>
      <c r="G4583">
        <v>13000</v>
      </c>
      <c r="H4583" t="s">
        <v>9842</v>
      </c>
      <c r="I4583" t="s">
        <v>9841</v>
      </c>
      <c r="J4583" t="s">
        <v>9335</v>
      </c>
      <c r="K4583" t="s">
        <v>265</v>
      </c>
      <c r="L4583">
        <v>57000000</v>
      </c>
      <c r="M4583">
        <v>28283637</v>
      </c>
      <c r="N4583" t="s">
        <v>3954</v>
      </c>
      <c r="O4583">
        <v>95</v>
      </c>
    </row>
    <row r="4584" spans="1:15" x14ac:dyDescent="0.25">
      <c r="A4584" t="s">
        <v>9840</v>
      </c>
      <c r="B4584" t="s">
        <v>101</v>
      </c>
      <c r="C4584" t="s">
        <v>24</v>
      </c>
      <c r="D4584">
        <v>2004</v>
      </c>
      <c r="E4584" t="s">
        <v>9839</v>
      </c>
      <c r="F4584">
        <v>5</v>
      </c>
      <c r="G4584">
        <v>22000</v>
      </c>
      <c r="H4584" t="s">
        <v>9838</v>
      </c>
      <c r="I4584" t="s">
        <v>9837</v>
      </c>
      <c r="J4584" t="s">
        <v>9836</v>
      </c>
      <c r="K4584" t="s">
        <v>7</v>
      </c>
      <c r="L4584">
        <v>30000000</v>
      </c>
      <c r="M4584">
        <v>21289826</v>
      </c>
      <c r="N4584" t="s">
        <v>138</v>
      </c>
      <c r="O4584">
        <v>91</v>
      </c>
    </row>
    <row r="4585" spans="1:15" x14ac:dyDescent="0.25">
      <c r="A4585" t="s">
        <v>9835</v>
      </c>
      <c r="B4585" t="s">
        <v>41</v>
      </c>
      <c r="C4585" t="s">
        <v>11</v>
      </c>
      <c r="D4585">
        <v>2004</v>
      </c>
      <c r="E4585" t="s">
        <v>9834</v>
      </c>
      <c r="F4585">
        <v>6.2</v>
      </c>
      <c r="G4585">
        <v>35000</v>
      </c>
      <c r="H4585" t="s">
        <v>5247</v>
      </c>
      <c r="I4585" t="s">
        <v>1510</v>
      </c>
      <c r="J4585" t="s">
        <v>1440</v>
      </c>
      <c r="K4585" t="s">
        <v>265</v>
      </c>
      <c r="L4585">
        <v>20000000</v>
      </c>
      <c r="M4585">
        <v>23925492</v>
      </c>
      <c r="N4585" t="s">
        <v>666</v>
      </c>
      <c r="O4585">
        <v>100</v>
      </c>
    </row>
    <row r="4586" spans="1:15" x14ac:dyDescent="0.25">
      <c r="A4586" t="s">
        <v>9833</v>
      </c>
      <c r="B4586" t="s">
        <v>68</v>
      </c>
      <c r="C4586" t="s">
        <v>11</v>
      </c>
      <c r="D4586">
        <v>2004</v>
      </c>
      <c r="E4586" t="s">
        <v>9832</v>
      </c>
      <c r="F4586">
        <v>6.2</v>
      </c>
      <c r="G4586">
        <v>21000</v>
      </c>
      <c r="H4586" t="s">
        <v>5322</v>
      </c>
      <c r="I4586" t="s">
        <v>9831</v>
      </c>
      <c r="J4586" t="s">
        <v>2712</v>
      </c>
      <c r="K4586" t="s">
        <v>7</v>
      </c>
      <c r="L4586">
        <v>23000000</v>
      </c>
      <c r="M4586">
        <v>19463185</v>
      </c>
      <c r="N4586" t="s">
        <v>1072</v>
      </c>
      <c r="O4586">
        <v>141</v>
      </c>
    </row>
    <row r="4587" spans="1:15" x14ac:dyDescent="0.25">
      <c r="A4587" t="s">
        <v>9830</v>
      </c>
      <c r="B4587" t="s">
        <v>41</v>
      </c>
      <c r="C4587" t="s">
        <v>5</v>
      </c>
      <c r="D4587">
        <v>2004</v>
      </c>
      <c r="E4587" t="s">
        <v>9829</v>
      </c>
      <c r="F4587">
        <v>5.0999999999999996</v>
      </c>
      <c r="G4587">
        <v>34000</v>
      </c>
      <c r="H4587" t="s">
        <v>4242</v>
      </c>
      <c r="I4587" t="s">
        <v>9828</v>
      </c>
      <c r="J4587" t="s">
        <v>9138</v>
      </c>
      <c r="K4587" t="s">
        <v>7</v>
      </c>
      <c r="L4587">
        <v>80000000</v>
      </c>
      <c r="M4587">
        <v>78110021</v>
      </c>
      <c r="N4587" t="s">
        <v>6260</v>
      </c>
      <c r="O4587">
        <v>114</v>
      </c>
    </row>
    <row r="4588" spans="1:15" x14ac:dyDescent="0.25">
      <c r="A4588" t="s">
        <v>9827</v>
      </c>
      <c r="B4588" t="s">
        <v>5244</v>
      </c>
      <c r="C4588" t="s">
        <v>24</v>
      </c>
      <c r="D4588">
        <v>2004</v>
      </c>
      <c r="E4588" t="s">
        <v>9626</v>
      </c>
      <c r="F4588">
        <v>5.0999999999999996</v>
      </c>
      <c r="G4588">
        <v>12000</v>
      </c>
      <c r="H4588" t="s">
        <v>9826</v>
      </c>
      <c r="I4588" t="s">
        <v>9826</v>
      </c>
      <c r="J4588" t="s">
        <v>9825</v>
      </c>
      <c r="K4588" t="s">
        <v>7</v>
      </c>
      <c r="L4588">
        <v>15000000</v>
      </c>
      <c r="M4588">
        <v>1914166</v>
      </c>
      <c r="N4588" t="s">
        <v>9824</v>
      </c>
      <c r="O4588">
        <v>89</v>
      </c>
    </row>
    <row r="4589" spans="1:15" x14ac:dyDescent="0.25">
      <c r="A4589" t="s">
        <v>9823</v>
      </c>
      <c r="B4589" t="s">
        <v>52</v>
      </c>
      <c r="C4589" t="s">
        <v>11</v>
      </c>
      <c r="D4589">
        <v>2004</v>
      </c>
      <c r="E4589" t="s">
        <v>9822</v>
      </c>
      <c r="F4589">
        <v>8.1999999999999993</v>
      </c>
      <c r="G4589">
        <v>86000</v>
      </c>
      <c r="H4589" t="s">
        <v>9821</v>
      </c>
      <c r="I4589" t="s">
        <v>9820</v>
      </c>
      <c r="J4589" t="s">
        <v>6598</v>
      </c>
      <c r="K4589" t="s">
        <v>169</v>
      </c>
      <c r="M4589">
        <v>1953889</v>
      </c>
      <c r="N4589" t="s">
        <v>9819</v>
      </c>
      <c r="O4589">
        <v>189</v>
      </c>
    </row>
    <row r="4590" spans="1:15" x14ac:dyDescent="0.25">
      <c r="A4590" t="s">
        <v>9818</v>
      </c>
      <c r="B4590" t="s">
        <v>41</v>
      </c>
      <c r="C4590" t="s">
        <v>24</v>
      </c>
      <c r="D4590">
        <v>2004</v>
      </c>
      <c r="E4590" t="s">
        <v>9817</v>
      </c>
      <c r="F4590">
        <v>6.6</v>
      </c>
      <c r="G4590">
        <v>63000</v>
      </c>
      <c r="H4590" t="s">
        <v>3888</v>
      </c>
      <c r="I4590" t="s">
        <v>3888</v>
      </c>
      <c r="J4590" t="s">
        <v>9816</v>
      </c>
      <c r="K4590" t="s">
        <v>265</v>
      </c>
      <c r="L4590">
        <v>20000000</v>
      </c>
      <c r="M4590">
        <v>20094909</v>
      </c>
      <c r="N4590" t="s">
        <v>617</v>
      </c>
      <c r="O4590">
        <v>107</v>
      </c>
    </row>
    <row r="4591" spans="1:15" x14ac:dyDescent="0.25">
      <c r="A4591" t="s">
        <v>9815</v>
      </c>
      <c r="B4591" t="s">
        <v>68</v>
      </c>
      <c r="C4591" t="s">
        <v>409</v>
      </c>
      <c r="D4591">
        <v>2004</v>
      </c>
      <c r="E4591" t="s">
        <v>9381</v>
      </c>
      <c r="F4591">
        <v>8</v>
      </c>
      <c r="G4591">
        <v>79000</v>
      </c>
      <c r="H4591" t="s">
        <v>3666</v>
      </c>
      <c r="I4591" t="s">
        <v>3666</v>
      </c>
      <c r="J4591" t="s">
        <v>6694</v>
      </c>
      <c r="K4591" t="s">
        <v>578</v>
      </c>
      <c r="M4591">
        <v>43731621</v>
      </c>
      <c r="N4591" t="s">
        <v>9814</v>
      </c>
      <c r="O4591">
        <v>126</v>
      </c>
    </row>
    <row r="4592" spans="1:15" x14ac:dyDescent="0.25">
      <c r="A4592" t="s">
        <v>9813</v>
      </c>
      <c r="B4592" t="s">
        <v>41</v>
      </c>
      <c r="C4592" t="s">
        <v>24</v>
      </c>
      <c r="D4592">
        <v>2004</v>
      </c>
      <c r="E4592" t="s">
        <v>9690</v>
      </c>
      <c r="F4592">
        <v>6.7</v>
      </c>
      <c r="G4592">
        <v>15000</v>
      </c>
      <c r="H4592" t="s">
        <v>6588</v>
      </c>
      <c r="I4592" t="s">
        <v>9812</v>
      </c>
      <c r="J4592" t="s">
        <v>1771</v>
      </c>
      <c r="K4592" t="s">
        <v>7</v>
      </c>
      <c r="L4592">
        <v>7500000</v>
      </c>
      <c r="M4592">
        <v>6715067</v>
      </c>
      <c r="N4592" t="s">
        <v>1072</v>
      </c>
      <c r="O4592">
        <v>111</v>
      </c>
    </row>
    <row r="4593" spans="1:15" x14ac:dyDescent="0.25">
      <c r="A4593" t="s">
        <v>9811</v>
      </c>
      <c r="B4593" t="s">
        <v>68</v>
      </c>
      <c r="C4593" t="s">
        <v>24</v>
      </c>
      <c r="D4593">
        <v>2004</v>
      </c>
      <c r="E4593" t="s">
        <v>9810</v>
      </c>
      <c r="F4593">
        <v>5.5</v>
      </c>
      <c r="G4593">
        <v>55000</v>
      </c>
      <c r="H4593" t="s">
        <v>7650</v>
      </c>
      <c r="I4593" t="s">
        <v>5159</v>
      </c>
      <c r="J4593" t="s">
        <v>1878</v>
      </c>
      <c r="K4593" t="s">
        <v>7</v>
      </c>
      <c r="L4593">
        <v>40000000</v>
      </c>
      <c r="M4593">
        <v>26170671</v>
      </c>
      <c r="N4593" t="s">
        <v>9809</v>
      </c>
      <c r="O4593">
        <v>98</v>
      </c>
    </row>
    <row r="4594" spans="1:15" x14ac:dyDescent="0.25">
      <c r="A4594" t="s">
        <v>9808</v>
      </c>
      <c r="B4594" t="s">
        <v>68</v>
      </c>
      <c r="C4594" t="s">
        <v>24</v>
      </c>
      <c r="D4594">
        <v>2004</v>
      </c>
      <c r="E4594" t="s">
        <v>9701</v>
      </c>
      <c r="F4594">
        <v>4.8</v>
      </c>
      <c r="G4594">
        <v>30000</v>
      </c>
      <c r="H4594" t="s">
        <v>3587</v>
      </c>
      <c r="I4594" t="s">
        <v>9807</v>
      </c>
      <c r="J4594" t="s">
        <v>2192</v>
      </c>
      <c r="K4594" t="s">
        <v>7</v>
      </c>
      <c r="L4594">
        <v>40000000</v>
      </c>
      <c r="M4594">
        <v>14494036</v>
      </c>
      <c r="N4594" t="s">
        <v>632</v>
      </c>
      <c r="O4594">
        <v>99</v>
      </c>
    </row>
    <row r="4595" spans="1:15" x14ac:dyDescent="0.25">
      <c r="A4595" t="s">
        <v>9806</v>
      </c>
      <c r="B4595" t="s">
        <v>41</v>
      </c>
      <c r="C4595" t="s">
        <v>24</v>
      </c>
      <c r="D4595">
        <v>2004</v>
      </c>
      <c r="E4595" t="s">
        <v>9805</v>
      </c>
      <c r="F4595">
        <v>6.2</v>
      </c>
      <c r="G4595">
        <v>51000</v>
      </c>
      <c r="H4595" t="s">
        <v>9804</v>
      </c>
      <c r="I4595" t="s">
        <v>9803</v>
      </c>
      <c r="J4595" t="s">
        <v>4390</v>
      </c>
      <c r="K4595" t="s">
        <v>265</v>
      </c>
      <c r="L4595">
        <v>60000000</v>
      </c>
      <c r="M4595">
        <v>35060882</v>
      </c>
      <c r="N4595" t="s">
        <v>108</v>
      </c>
      <c r="O4595">
        <v>103</v>
      </c>
    </row>
    <row r="4596" spans="1:15" x14ac:dyDescent="0.25">
      <c r="A4596" t="s">
        <v>9802</v>
      </c>
      <c r="B4596" t="s">
        <v>101</v>
      </c>
      <c r="C4596" t="s">
        <v>24</v>
      </c>
      <c r="D4596">
        <v>2004</v>
      </c>
      <c r="E4596" t="s">
        <v>9801</v>
      </c>
      <c r="F4596">
        <v>1.9</v>
      </c>
      <c r="G4596">
        <v>30000</v>
      </c>
      <c r="H4596" t="s">
        <v>9800</v>
      </c>
      <c r="I4596" t="s">
        <v>9799</v>
      </c>
      <c r="J4596" t="s">
        <v>9798</v>
      </c>
      <c r="K4596" t="s">
        <v>332</v>
      </c>
      <c r="L4596">
        <v>20000000</v>
      </c>
      <c r="M4596">
        <v>9448644</v>
      </c>
      <c r="N4596" t="s">
        <v>9797</v>
      </c>
      <c r="O4596">
        <v>88</v>
      </c>
    </row>
    <row r="4597" spans="1:15" x14ac:dyDescent="0.25">
      <c r="A4597" t="s">
        <v>9796</v>
      </c>
      <c r="B4597" t="s">
        <v>68</v>
      </c>
      <c r="C4597" t="s">
        <v>11</v>
      </c>
      <c r="D4597">
        <v>2004</v>
      </c>
      <c r="E4597" t="s">
        <v>9795</v>
      </c>
      <c r="F4597">
        <v>8.1</v>
      </c>
      <c r="G4597">
        <v>26000</v>
      </c>
      <c r="H4597" t="s">
        <v>1597</v>
      </c>
      <c r="I4597" t="s">
        <v>1597</v>
      </c>
      <c r="J4597" t="s">
        <v>9794</v>
      </c>
      <c r="K4597" t="s">
        <v>197</v>
      </c>
      <c r="M4597">
        <v>2288093</v>
      </c>
      <c r="N4597" t="s">
        <v>9623</v>
      </c>
      <c r="O4597">
        <v>141</v>
      </c>
    </row>
    <row r="4598" spans="1:15" x14ac:dyDescent="0.25">
      <c r="A4598" t="s">
        <v>9793</v>
      </c>
      <c r="B4598" t="s">
        <v>52</v>
      </c>
      <c r="C4598" t="s">
        <v>34</v>
      </c>
      <c r="D4598">
        <v>2004</v>
      </c>
      <c r="E4598" t="s">
        <v>9792</v>
      </c>
      <c r="F4598">
        <v>8.5</v>
      </c>
      <c r="G4598">
        <v>20000</v>
      </c>
      <c r="H4598" t="s">
        <v>9791</v>
      </c>
      <c r="I4598" t="s">
        <v>9791</v>
      </c>
      <c r="J4598" t="s">
        <v>9790</v>
      </c>
      <c r="K4598" t="s">
        <v>169</v>
      </c>
      <c r="M4598">
        <v>1610897</v>
      </c>
      <c r="N4598" t="s">
        <v>9789</v>
      </c>
      <c r="O4598">
        <v>143</v>
      </c>
    </row>
    <row r="4599" spans="1:15" x14ac:dyDescent="0.25">
      <c r="A4599" t="s">
        <v>9788</v>
      </c>
      <c r="B4599" t="s">
        <v>68</v>
      </c>
      <c r="C4599" t="s">
        <v>24</v>
      </c>
      <c r="D4599">
        <v>2004</v>
      </c>
      <c r="E4599" t="s">
        <v>9787</v>
      </c>
      <c r="F4599">
        <v>4.5</v>
      </c>
      <c r="G4599">
        <v>7400</v>
      </c>
      <c r="H4599" t="s">
        <v>9786</v>
      </c>
      <c r="I4599" t="s">
        <v>9785</v>
      </c>
      <c r="J4599" t="s">
        <v>9784</v>
      </c>
      <c r="K4599" t="s">
        <v>7</v>
      </c>
      <c r="L4599">
        <v>12000000</v>
      </c>
      <c r="M4599">
        <v>31326183</v>
      </c>
      <c r="N4599" t="s">
        <v>617</v>
      </c>
      <c r="O4599">
        <v>97</v>
      </c>
    </row>
    <row r="4600" spans="1:15" x14ac:dyDescent="0.25">
      <c r="A4600" t="s">
        <v>9783</v>
      </c>
      <c r="B4600" t="s">
        <v>68</v>
      </c>
      <c r="C4600" t="s">
        <v>24</v>
      </c>
      <c r="D4600">
        <v>2004</v>
      </c>
      <c r="E4600" t="s">
        <v>9782</v>
      </c>
      <c r="F4600">
        <v>7.9</v>
      </c>
      <c r="G4600">
        <v>59000</v>
      </c>
      <c r="H4600" t="s">
        <v>9781</v>
      </c>
      <c r="I4600" t="s">
        <v>9780</v>
      </c>
      <c r="J4600" t="s">
        <v>9779</v>
      </c>
      <c r="K4600" t="s">
        <v>562</v>
      </c>
      <c r="M4600">
        <v>88385944</v>
      </c>
      <c r="N4600" t="s">
        <v>9778</v>
      </c>
      <c r="O4600">
        <v>97</v>
      </c>
    </row>
    <row r="4601" spans="1:15" x14ac:dyDescent="0.25">
      <c r="A4601" t="s">
        <v>9777</v>
      </c>
      <c r="B4601" t="s">
        <v>41</v>
      </c>
      <c r="C4601" t="s">
        <v>11</v>
      </c>
      <c r="D4601">
        <v>2004</v>
      </c>
      <c r="E4601" t="s">
        <v>9776</v>
      </c>
      <c r="F4601">
        <v>7.2</v>
      </c>
      <c r="G4601">
        <v>33000</v>
      </c>
      <c r="H4601" t="s">
        <v>9775</v>
      </c>
      <c r="I4601" t="s">
        <v>9774</v>
      </c>
      <c r="J4601" t="s">
        <v>3529</v>
      </c>
      <c r="K4601" t="s">
        <v>7</v>
      </c>
      <c r="M4601">
        <v>4678405</v>
      </c>
      <c r="N4601" t="s">
        <v>9773</v>
      </c>
      <c r="O4601">
        <v>87</v>
      </c>
    </row>
    <row r="4602" spans="1:15" x14ac:dyDescent="0.25">
      <c r="A4602" t="s">
        <v>9772</v>
      </c>
      <c r="B4602" t="s">
        <v>41</v>
      </c>
      <c r="C4602" t="s">
        <v>5</v>
      </c>
      <c r="D4602">
        <v>2004</v>
      </c>
      <c r="E4602" t="s">
        <v>9771</v>
      </c>
      <c r="F4602">
        <v>7</v>
      </c>
      <c r="G4602">
        <v>19000</v>
      </c>
      <c r="H4602" t="s">
        <v>9770</v>
      </c>
      <c r="I4602" t="s">
        <v>3373</v>
      </c>
      <c r="J4602" t="s">
        <v>9769</v>
      </c>
      <c r="K4602" t="s">
        <v>226</v>
      </c>
      <c r="M4602">
        <v>516930</v>
      </c>
      <c r="N4602" t="s">
        <v>9768</v>
      </c>
      <c r="O4602">
        <v>125</v>
      </c>
    </row>
    <row r="4603" spans="1:15" x14ac:dyDescent="0.25">
      <c r="A4603" t="s">
        <v>9767</v>
      </c>
      <c r="B4603" t="s">
        <v>41</v>
      </c>
      <c r="C4603" t="s">
        <v>34</v>
      </c>
      <c r="D4603">
        <v>2004</v>
      </c>
      <c r="E4603" t="s">
        <v>9766</v>
      </c>
      <c r="F4603">
        <v>6.5</v>
      </c>
      <c r="G4603">
        <v>29000</v>
      </c>
      <c r="H4603" t="s">
        <v>7622</v>
      </c>
      <c r="I4603" t="s">
        <v>7622</v>
      </c>
      <c r="J4603" t="s">
        <v>9765</v>
      </c>
      <c r="K4603" t="s">
        <v>332</v>
      </c>
      <c r="L4603">
        <v>19250000</v>
      </c>
      <c r="M4603">
        <v>8112712</v>
      </c>
      <c r="N4603" t="s">
        <v>9202</v>
      </c>
      <c r="O4603">
        <v>106</v>
      </c>
    </row>
    <row r="4604" spans="1:15" x14ac:dyDescent="0.25">
      <c r="A4604" t="s">
        <v>9764</v>
      </c>
      <c r="B4604" t="s">
        <v>101</v>
      </c>
      <c r="C4604" t="s">
        <v>73</v>
      </c>
      <c r="D4604">
        <v>2004</v>
      </c>
      <c r="E4604" t="s">
        <v>9763</v>
      </c>
      <c r="F4604">
        <v>5.4</v>
      </c>
      <c r="G4604">
        <v>21000</v>
      </c>
      <c r="H4604" t="s">
        <v>9762</v>
      </c>
      <c r="I4604" t="s">
        <v>9762</v>
      </c>
      <c r="J4604" t="s">
        <v>1784</v>
      </c>
      <c r="K4604" t="s">
        <v>7</v>
      </c>
      <c r="L4604">
        <v>110000000</v>
      </c>
      <c r="M4604">
        <v>145358062</v>
      </c>
      <c r="N4604" t="s">
        <v>119</v>
      </c>
      <c r="O4604">
        <v>76</v>
      </c>
    </row>
    <row r="4605" spans="1:15" x14ac:dyDescent="0.25">
      <c r="A4605" t="s">
        <v>9761</v>
      </c>
      <c r="B4605" t="s">
        <v>101</v>
      </c>
      <c r="C4605" t="s">
        <v>24</v>
      </c>
      <c r="D4605">
        <v>2004</v>
      </c>
      <c r="E4605" t="s">
        <v>9760</v>
      </c>
      <c r="F4605">
        <v>5.4</v>
      </c>
      <c r="G4605">
        <v>45000</v>
      </c>
      <c r="H4605" t="s">
        <v>9759</v>
      </c>
      <c r="I4605" t="s">
        <v>9758</v>
      </c>
      <c r="J4605" t="s">
        <v>8405</v>
      </c>
      <c r="K4605" t="s">
        <v>7</v>
      </c>
      <c r="L4605">
        <v>60000000</v>
      </c>
      <c r="M4605">
        <v>96593018</v>
      </c>
      <c r="N4605" t="s">
        <v>8268</v>
      </c>
      <c r="O4605">
        <v>99</v>
      </c>
    </row>
    <row r="4606" spans="1:15" x14ac:dyDescent="0.25">
      <c r="A4606" t="s">
        <v>9757</v>
      </c>
      <c r="B4606" t="s">
        <v>68</v>
      </c>
      <c r="C4606" t="s">
        <v>24</v>
      </c>
      <c r="D4606">
        <v>2004</v>
      </c>
      <c r="E4606" t="s">
        <v>9756</v>
      </c>
      <c r="F4606">
        <v>5.6</v>
      </c>
      <c r="G4606">
        <v>27000</v>
      </c>
      <c r="H4606" t="s">
        <v>4765</v>
      </c>
      <c r="I4606" t="s">
        <v>9755</v>
      </c>
      <c r="J4606" t="s">
        <v>3611</v>
      </c>
      <c r="K4606" t="s">
        <v>7</v>
      </c>
      <c r="L4606">
        <v>22000000</v>
      </c>
      <c r="M4606">
        <v>21513434</v>
      </c>
      <c r="N4606" t="s">
        <v>632</v>
      </c>
      <c r="O4606">
        <v>95</v>
      </c>
    </row>
    <row r="4607" spans="1:15" x14ac:dyDescent="0.25">
      <c r="A4607" t="s">
        <v>9754</v>
      </c>
      <c r="B4607" t="s">
        <v>41</v>
      </c>
      <c r="C4607" t="s">
        <v>34</v>
      </c>
      <c r="D4607">
        <v>2004</v>
      </c>
      <c r="E4607" t="s">
        <v>8806</v>
      </c>
      <c r="F4607">
        <v>6.4</v>
      </c>
      <c r="G4607">
        <v>53000</v>
      </c>
      <c r="H4607" t="s">
        <v>3015</v>
      </c>
      <c r="I4607" t="s">
        <v>3015</v>
      </c>
      <c r="J4607" t="s">
        <v>9753</v>
      </c>
      <c r="K4607" t="s">
        <v>2080</v>
      </c>
      <c r="L4607">
        <v>4200000</v>
      </c>
      <c r="M4607">
        <v>50336279</v>
      </c>
      <c r="N4607" t="s">
        <v>1334</v>
      </c>
      <c r="O4607">
        <v>114</v>
      </c>
    </row>
    <row r="4608" spans="1:15" x14ac:dyDescent="0.25">
      <c r="A4608" t="s">
        <v>9752</v>
      </c>
      <c r="B4608" t="s">
        <v>41</v>
      </c>
      <c r="C4608" t="s">
        <v>11</v>
      </c>
      <c r="D4608">
        <v>2004</v>
      </c>
      <c r="E4608" t="s">
        <v>9269</v>
      </c>
      <c r="F4608">
        <v>7</v>
      </c>
      <c r="G4608">
        <v>36000</v>
      </c>
      <c r="H4608" t="s">
        <v>9751</v>
      </c>
      <c r="I4608" t="s">
        <v>5316</v>
      </c>
      <c r="J4608" t="s">
        <v>3476</v>
      </c>
      <c r="K4608" t="s">
        <v>265</v>
      </c>
      <c r="L4608">
        <v>30000000</v>
      </c>
      <c r="M4608">
        <v>21560182</v>
      </c>
      <c r="N4608" t="s">
        <v>9114</v>
      </c>
      <c r="O4608">
        <v>131</v>
      </c>
    </row>
    <row r="4609" spans="1:15" x14ac:dyDescent="0.25">
      <c r="A4609" t="s">
        <v>9750</v>
      </c>
      <c r="B4609" t="s">
        <v>68</v>
      </c>
      <c r="C4609" t="s">
        <v>34</v>
      </c>
      <c r="D4609">
        <v>2004</v>
      </c>
      <c r="E4609" t="s">
        <v>9749</v>
      </c>
      <c r="F4609">
        <v>6.5</v>
      </c>
      <c r="G4609">
        <v>55000</v>
      </c>
      <c r="H4609" t="s">
        <v>8270</v>
      </c>
      <c r="I4609" t="s">
        <v>9748</v>
      </c>
      <c r="J4609" t="s">
        <v>1069</v>
      </c>
      <c r="K4609" t="s">
        <v>7</v>
      </c>
      <c r="L4609">
        <v>55000000</v>
      </c>
      <c r="M4609">
        <v>100572044</v>
      </c>
      <c r="N4609" t="s">
        <v>6122</v>
      </c>
      <c r="O4609">
        <v>115</v>
      </c>
    </row>
    <row r="4610" spans="1:15" x14ac:dyDescent="0.25">
      <c r="A4610" t="s">
        <v>9747</v>
      </c>
      <c r="B4610" t="s">
        <v>41</v>
      </c>
      <c r="C4610" t="s">
        <v>409</v>
      </c>
      <c r="D4610">
        <v>2004</v>
      </c>
      <c r="E4610" t="s">
        <v>8892</v>
      </c>
      <c r="F4610">
        <v>6.3</v>
      </c>
      <c r="G4610">
        <v>35000</v>
      </c>
      <c r="H4610" t="s">
        <v>9746</v>
      </c>
      <c r="I4610" t="s">
        <v>9745</v>
      </c>
      <c r="J4610" t="s">
        <v>2674</v>
      </c>
      <c r="K4610" t="s">
        <v>265</v>
      </c>
      <c r="M4610">
        <v>10852064</v>
      </c>
      <c r="N4610" t="s">
        <v>3248</v>
      </c>
      <c r="O4610">
        <v>114</v>
      </c>
    </row>
    <row r="4611" spans="1:15" x14ac:dyDescent="0.25">
      <c r="A4611" t="s">
        <v>9744</v>
      </c>
      <c r="B4611" t="s">
        <v>5244</v>
      </c>
      <c r="C4611" t="s">
        <v>11</v>
      </c>
      <c r="D4611">
        <v>2004</v>
      </c>
      <c r="E4611" t="s">
        <v>9743</v>
      </c>
      <c r="F4611">
        <v>5.0999999999999996</v>
      </c>
      <c r="G4611">
        <v>6600</v>
      </c>
      <c r="H4611" t="s">
        <v>9742</v>
      </c>
      <c r="I4611" t="s">
        <v>9741</v>
      </c>
      <c r="J4611" t="s">
        <v>1576</v>
      </c>
      <c r="K4611" t="s">
        <v>562</v>
      </c>
      <c r="M4611">
        <v>1510052</v>
      </c>
      <c r="N4611" t="s">
        <v>9740</v>
      </c>
      <c r="O4611">
        <v>110</v>
      </c>
    </row>
    <row r="4612" spans="1:15" x14ac:dyDescent="0.25">
      <c r="A4612" t="s">
        <v>9739</v>
      </c>
      <c r="B4612" t="s">
        <v>68</v>
      </c>
      <c r="C4612" t="s">
        <v>11</v>
      </c>
      <c r="D4612">
        <v>2004</v>
      </c>
      <c r="E4612" t="s">
        <v>9712</v>
      </c>
      <c r="F4612">
        <v>3.9</v>
      </c>
      <c r="G4612">
        <v>26000</v>
      </c>
      <c r="H4612" t="s">
        <v>9738</v>
      </c>
      <c r="I4612" t="s">
        <v>9738</v>
      </c>
      <c r="J4612" t="s">
        <v>9737</v>
      </c>
      <c r="K4612" t="s">
        <v>7</v>
      </c>
      <c r="L4612">
        <v>8000000</v>
      </c>
      <c r="M4612">
        <v>50576805</v>
      </c>
      <c r="N4612" t="s">
        <v>777</v>
      </c>
      <c r="O4612">
        <v>95</v>
      </c>
    </row>
    <row r="4613" spans="1:15" x14ac:dyDescent="0.25">
      <c r="A4613" t="s">
        <v>9736</v>
      </c>
      <c r="B4613" t="s">
        <v>101</v>
      </c>
      <c r="C4613" t="s">
        <v>11</v>
      </c>
      <c r="D4613">
        <v>2004</v>
      </c>
      <c r="E4613" t="s">
        <v>9735</v>
      </c>
      <c r="F4613">
        <v>6.5</v>
      </c>
      <c r="G4613">
        <v>12000</v>
      </c>
      <c r="H4613" t="s">
        <v>9734</v>
      </c>
      <c r="I4613" t="s">
        <v>9733</v>
      </c>
      <c r="J4613" t="s">
        <v>9732</v>
      </c>
      <c r="K4613" t="s">
        <v>265</v>
      </c>
      <c r="M4613">
        <v>6878433</v>
      </c>
      <c r="N4613" t="s">
        <v>9731</v>
      </c>
      <c r="O4613">
        <v>93</v>
      </c>
    </row>
    <row r="4614" spans="1:15" x14ac:dyDescent="0.25">
      <c r="A4614" t="s">
        <v>9730</v>
      </c>
      <c r="B4614" t="s">
        <v>68</v>
      </c>
      <c r="C4614" t="s">
        <v>409</v>
      </c>
      <c r="D4614">
        <v>2004</v>
      </c>
      <c r="E4614" t="s">
        <v>9729</v>
      </c>
      <c r="F4614">
        <v>6.7</v>
      </c>
      <c r="G4614">
        <v>15000</v>
      </c>
      <c r="H4614" t="s">
        <v>9728</v>
      </c>
      <c r="I4614" t="s">
        <v>9728</v>
      </c>
      <c r="J4614" t="s">
        <v>9728</v>
      </c>
      <c r="K4614" t="s">
        <v>265</v>
      </c>
      <c r="L4614">
        <v>23000000</v>
      </c>
      <c r="M4614">
        <v>8447615</v>
      </c>
      <c r="N4614" t="s">
        <v>8240</v>
      </c>
      <c r="O4614">
        <v>118</v>
      </c>
    </row>
    <row r="4615" spans="1:15" x14ac:dyDescent="0.25">
      <c r="A4615" t="s">
        <v>9727</v>
      </c>
      <c r="B4615" t="s">
        <v>68</v>
      </c>
      <c r="C4615" t="s">
        <v>11</v>
      </c>
      <c r="D4615">
        <v>2004</v>
      </c>
      <c r="E4615" t="s">
        <v>9555</v>
      </c>
      <c r="F4615">
        <v>7</v>
      </c>
      <c r="G4615">
        <v>11000</v>
      </c>
      <c r="H4615" t="s">
        <v>9726</v>
      </c>
      <c r="I4615" t="s">
        <v>9725</v>
      </c>
      <c r="J4615" t="s">
        <v>1784</v>
      </c>
      <c r="K4615" t="s">
        <v>265</v>
      </c>
      <c r="M4615">
        <v>20421130</v>
      </c>
      <c r="N4615" t="s">
        <v>6060</v>
      </c>
      <c r="O4615">
        <v>104</v>
      </c>
    </row>
    <row r="4616" spans="1:15" x14ac:dyDescent="0.25">
      <c r="A4616" t="s">
        <v>9724</v>
      </c>
      <c r="B4616" t="s">
        <v>41</v>
      </c>
      <c r="C4616" t="s">
        <v>24</v>
      </c>
      <c r="D4616">
        <v>2004</v>
      </c>
      <c r="E4616" t="s">
        <v>9723</v>
      </c>
      <c r="F4616">
        <v>6.5</v>
      </c>
      <c r="G4616">
        <v>8700</v>
      </c>
      <c r="H4616" t="s">
        <v>9722</v>
      </c>
      <c r="I4616" t="s">
        <v>9722</v>
      </c>
      <c r="J4616" t="s">
        <v>3134</v>
      </c>
      <c r="K4616" t="s">
        <v>265</v>
      </c>
      <c r="L4616">
        <v>6500000</v>
      </c>
      <c r="M4616">
        <v>89781</v>
      </c>
      <c r="N4616" t="s">
        <v>9721</v>
      </c>
      <c r="O4616">
        <v>91</v>
      </c>
    </row>
    <row r="4617" spans="1:15" x14ac:dyDescent="0.25">
      <c r="A4617" t="s">
        <v>9720</v>
      </c>
      <c r="C4617" t="s">
        <v>11</v>
      </c>
      <c r="D4617">
        <v>2004</v>
      </c>
      <c r="E4617" t="s">
        <v>9719</v>
      </c>
      <c r="F4617">
        <v>7.4</v>
      </c>
      <c r="G4617">
        <v>15000</v>
      </c>
      <c r="H4617" t="s">
        <v>3057</v>
      </c>
      <c r="I4617" t="s">
        <v>3057</v>
      </c>
      <c r="J4617" t="s">
        <v>9718</v>
      </c>
      <c r="K4617" t="s">
        <v>332</v>
      </c>
      <c r="M4617">
        <v>3764219</v>
      </c>
      <c r="N4617" t="s">
        <v>9717</v>
      </c>
      <c r="O4617">
        <v>110</v>
      </c>
    </row>
    <row r="4618" spans="1:15" x14ac:dyDescent="0.25">
      <c r="A4618" t="s">
        <v>9716</v>
      </c>
      <c r="B4618" t="s">
        <v>41</v>
      </c>
      <c r="C4618" t="s">
        <v>24</v>
      </c>
      <c r="D4618">
        <v>2004</v>
      </c>
      <c r="E4618" t="s">
        <v>9325</v>
      </c>
      <c r="F4618">
        <v>7.4</v>
      </c>
      <c r="G4618">
        <v>11000</v>
      </c>
      <c r="H4618" t="s">
        <v>9715</v>
      </c>
      <c r="I4618" t="s">
        <v>9715</v>
      </c>
      <c r="J4618" t="s">
        <v>9714</v>
      </c>
      <c r="K4618" t="s">
        <v>7</v>
      </c>
      <c r="M4618">
        <v>1236518</v>
      </c>
      <c r="N4618" t="s">
        <v>7208</v>
      </c>
      <c r="O4618">
        <v>91</v>
      </c>
    </row>
    <row r="4619" spans="1:15" x14ac:dyDescent="0.25">
      <c r="A4619" t="s">
        <v>9713</v>
      </c>
      <c r="B4619" t="s">
        <v>68</v>
      </c>
      <c r="C4619" t="s">
        <v>24</v>
      </c>
      <c r="D4619">
        <v>2004</v>
      </c>
      <c r="E4619" t="s">
        <v>9712</v>
      </c>
      <c r="F4619">
        <v>4.9000000000000004</v>
      </c>
      <c r="G4619">
        <v>18000</v>
      </c>
      <c r="H4619" t="s">
        <v>9711</v>
      </c>
      <c r="I4619" t="s">
        <v>9488</v>
      </c>
      <c r="J4619" t="s">
        <v>2121</v>
      </c>
      <c r="K4619" t="s">
        <v>7</v>
      </c>
      <c r="L4619">
        <v>50000000</v>
      </c>
      <c r="M4619">
        <v>6808550</v>
      </c>
      <c r="N4619" t="s">
        <v>8603</v>
      </c>
      <c r="O4619">
        <v>88</v>
      </c>
    </row>
    <row r="4620" spans="1:15" x14ac:dyDescent="0.25">
      <c r="A4620" t="s">
        <v>9710</v>
      </c>
      <c r="B4620" t="s">
        <v>52</v>
      </c>
      <c r="C4620" t="s">
        <v>11</v>
      </c>
      <c r="D4620">
        <v>2004</v>
      </c>
      <c r="E4620" t="s">
        <v>9709</v>
      </c>
      <c r="F4620">
        <v>7.8</v>
      </c>
      <c r="G4620">
        <v>50000</v>
      </c>
      <c r="H4620" t="s">
        <v>9708</v>
      </c>
      <c r="I4620" t="s">
        <v>9707</v>
      </c>
      <c r="J4620" t="s">
        <v>6598</v>
      </c>
      <c r="K4620" t="s">
        <v>169</v>
      </c>
      <c r="L4620">
        <v>7000000</v>
      </c>
      <c r="M4620">
        <v>6887221</v>
      </c>
      <c r="N4620" t="s">
        <v>9632</v>
      </c>
      <c r="O4620">
        <v>192</v>
      </c>
    </row>
    <row r="4621" spans="1:15" x14ac:dyDescent="0.25">
      <c r="A4621" t="s">
        <v>9706</v>
      </c>
      <c r="B4621" t="s">
        <v>68</v>
      </c>
      <c r="C4621" t="s">
        <v>24</v>
      </c>
      <c r="D4621">
        <v>2004</v>
      </c>
      <c r="E4621" t="s">
        <v>9690</v>
      </c>
      <c r="F4621">
        <v>5.3</v>
      </c>
      <c r="G4621">
        <v>18000</v>
      </c>
      <c r="H4621" t="s">
        <v>9705</v>
      </c>
      <c r="I4621" t="s">
        <v>9704</v>
      </c>
      <c r="J4621" t="s">
        <v>9703</v>
      </c>
      <c r="K4621" t="s">
        <v>7</v>
      </c>
      <c r="L4621">
        <v>35000000</v>
      </c>
      <c r="M4621">
        <v>22035509</v>
      </c>
      <c r="N4621" t="s">
        <v>8268</v>
      </c>
      <c r="O4621">
        <v>107</v>
      </c>
    </row>
    <row r="4622" spans="1:15" x14ac:dyDescent="0.25">
      <c r="A4622" t="s">
        <v>9702</v>
      </c>
      <c r="B4622" t="s">
        <v>68</v>
      </c>
      <c r="C4622" t="s">
        <v>24</v>
      </c>
      <c r="D4622">
        <v>2004</v>
      </c>
      <c r="E4622" t="s">
        <v>9701</v>
      </c>
      <c r="F4622">
        <v>5.9</v>
      </c>
      <c r="G4622">
        <v>23000</v>
      </c>
      <c r="H4622" t="s">
        <v>9700</v>
      </c>
      <c r="I4622" t="s">
        <v>6344</v>
      </c>
      <c r="J4622" t="s">
        <v>4204</v>
      </c>
      <c r="K4622" t="s">
        <v>612</v>
      </c>
      <c r="L4622">
        <v>32000000</v>
      </c>
      <c r="M4622">
        <v>30031874</v>
      </c>
      <c r="N4622" t="s">
        <v>9699</v>
      </c>
      <c r="O4622">
        <v>90</v>
      </c>
    </row>
    <row r="4623" spans="1:15" x14ac:dyDescent="0.25">
      <c r="A4623" t="s">
        <v>9698</v>
      </c>
      <c r="B4623" t="s">
        <v>41</v>
      </c>
      <c r="C4623" t="s">
        <v>11</v>
      </c>
      <c r="D4623">
        <v>2004</v>
      </c>
      <c r="E4623" t="s">
        <v>9697</v>
      </c>
      <c r="F4623">
        <v>6.6</v>
      </c>
      <c r="G4623">
        <v>8600</v>
      </c>
      <c r="H4623" t="s">
        <v>1836</v>
      </c>
      <c r="I4623" t="s">
        <v>9696</v>
      </c>
      <c r="J4623" t="s">
        <v>6284</v>
      </c>
      <c r="K4623" t="s">
        <v>7</v>
      </c>
      <c r="M4623">
        <v>156767</v>
      </c>
      <c r="N4623" t="s">
        <v>9348</v>
      </c>
      <c r="O4623">
        <v>108</v>
      </c>
    </row>
    <row r="4624" spans="1:15" x14ac:dyDescent="0.25">
      <c r="A4624" t="s">
        <v>9695</v>
      </c>
      <c r="B4624" t="s">
        <v>41</v>
      </c>
      <c r="C4624" t="s">
        <v>11</v>
      </c>
      <c r="D4624">
        <v>2004</v>
      </c>
      <c r="E4624" t="s">
        <v>9694</v>
      </c>
      <c r="F4624">
        <v>6.6</v>
      </c>
      <c r="G4624">
        <v>15000</v>
      </c>
      <c r="H4624" t="s">
        <v>9693</v>
      </c>
      <c r="I4624" t="s">
        <v>9693</v>
      </c>
      <c r="J4624" t="s">
        <v>903</v>
      </c>
      <c r="K4624" t="s">
        <v>265</v>
      </c>
      <c r="M4624">
        <v>3664858</v>
      </c>
      <c r="N4624" t="s">
        <v>9692</v>
      </c>
      <c r="O4624">
        <v>132</v>
      </c>
    </row>
    <row r="4625" spans="1:15" x14ac:dyDescent="0.25">
      <c r="A4625" t="s">
        <v>9691</v>
      </c>
      <c r="B4625" t="s">
        <v>41</v>
      </c>
      <c r="C4625" t="s">
        <v>87</v>
      </c>
      <c r="D4625">
        <v>2004</v>
      </c>
      <c r="E4625" t="s">
        <v>9690</v>
      </c>
      <c r="F4625">
        <v>7.4</v>
      </c>
      <c r="G4625">
        <v>34000</v>
      </c>
      <c r="H4625" t="s">
        <v>2762</v>
      </c>
      <c r="I4625" t="s">
        <v>2762</v>
      </c>
      <c r="J4625" t="s">
        <v>9689</v>
      </c>
      <c r="K4625" t="s">
        <v>9688</v>
      </c>
      <c r="L4625">
        <v>3000000</v>
      </c>
      <c r="M4625">
        <v>12594630</v>
      </c>
      <c r="N4625" t="s">
        <v>9210</v>
      </c>
      <c r="O4625">
        <v>101</v>
      </c>
    </row>
    <row r="4626" spans="1:15" x14ac:dyDescent="0.25">
      <c r="A4626" t="s">
        <v>9687</v>
      </c>
      <c r="B4626" t="s">
        <v>41</v>
      </c>
      <c r="C4626" t="s">
        <v>87</v>
      </c>
      <c r="D4626">
        <v>2004</v>
      </c>
      <c r="E4626" t="s">
        <v>9126</v>
      </c>
      <c r="F4626">
        <v>7.6</v>
      </c>
      <c r="G4626">
        <v>24000</v>
      </c>
      <c r="H4626" t="s">
        <v>7630</v>
      </c>
      <c r="I4626" t="s">
        <v>7630</v>
      </c>
      <c r="J4626" t="s">
        <v>9686</v>
      </c>
      <c r="K4626" t="s">
        <v>265</v>
      </c>
      <c r="L4626">
        <v>11000000</v>
      </c>
      <c r="M4626">
        <v>13267869</v>
      </c>
      <c r="N4626" t="s">
        <v>9685</v>
      </c>
      <c r="O4626">
        <v>125</v>
      </c>
    </row>
    <row r="4627" spans="1:15" x14ac:dyDescent="0.25">
      <c r="A4627" t="s">
        <v>9684</v>
      </c>
      <c r="B4627" t="s">
        <v>101</v>
      </c>
      <c r="C4627" t="s">
        <v>24</v>
      </c>
      <c r="D4627">
        <v>2004</v>
      </c>
      <c r="E4627" t="s">
        <v>9359</v>
      </c>
      <c r="F4627">
        <v>6.9</v>
      </c>
      <c r="G4627">
        <v>25000</v>
      </c>
      <c r="H4627" t="s">
        <v>1067</v>
      </c>
      <c r="I4627" t="s">
        <v>2133</v>
      </c>
      <c r="J4627" t="s">
        <v>9683</v>
      </c>
      <c r="K4627" t="s">
        <v>265</v>
      </c>
      <c r="M4627">
        <v>11782282</v>
      </c>
      <c r="N4627" t="s">
        <v>6890</v>
      </c>
      <c r="O4627">
        <v>98</v>
      </c>
    </row>
    <row r="4628" spans="1:15" x14ac:dyDescent="0.25">
      <c r="A4628" t="s">
        <v>9682</v>
      </c>
      <c r="B4628" t="s">
        <v>41</v>
      </c>
      <c r="C4628" t="s">
        <v>409</v>
      </c>
      <c r="D4628">
        <v>2004</v>
      </c>
      <c r="E4628" t="s">
        <v>9681</v>
      </c>
      <c r="F4628">
        <v>7.3</v>
      </c>
      <c r="G4628">
        <v>20000</v>
      </c>
      <c r="H4628" t="s">
        <v>678</v>
      </c>
      <c r="I4628" t="s">
        <v>678</v>
      </c>
      <c r="J4628" t="s">
        <v>9680</v>
      </c>
      <c r="K4628" t="s">
        <v>265</v>
      </c>
      <c r="L4628">
        <v>2000000</v>
      </c>
      <c r="M4628">
        <v>1635056</v>
      </c>
      <c r="N4628" t="s">
        <v>9679</v>
      </c>
      <c r="O4628">
        <v>90</v>
      </c>
    </row>
    <row r="4629" spans="1:15" x14ac:dyDescent="0.25">
      <c r="A4629" t="s">
        <v>9678</v>
      </c>
      <c r="B4629" t="s">
        <v>101</v>
      </c>
      <c r="C4629" t="s">
        <v>34</v>
      </c>
      <c r="D4629">
        <v>2004</v>
      </c>
      <c r="E4629" t="s">
        <v>9677</v>
      </c>
      <c r="F4629">
        <v>5.2</v>
      </c>
      <c r="G4629">
        <v>9800</v>
      </c>
      <c r="H4629" t="s">
        <v>600</v>
      </c>
      <c r="I4629" t="s">
        <v>2596</v>
      </c>
      <c r="J4629" t="s">
        <v>2874</v>
      </c>
      <c r="K4629" t="s">
        <v>7</v>
      </c>
      <c r="L4629">
        <v>12000000</v>
      </c>
      <c r="M4629">
        <v>16951702</v>
      </c>
      <c r="N4629" t="s">
        <v>527</v>
      </c>
      <c r="O4629">
        <v>91</v>
      </c>
    </row>
    <row r="4630" spans="1:15" x14ac:dyDescent="0.25">
      <c r="A4630" t="s">
        <v>9676</v>
      </c>
      <c r="B4630" t="s">
        <v>52</v>
      </c>
      <c r="C4630" t="s">
        <v>34</v>
      </c>
      <c r="D4630">
        <v>2004</v>
      </c>
      <c r="E4630" t="s">
        <v>9675</v>
      </c>
      <c r="F4630">
        <v>7.9</v>
      </c>
      <c r="G4630">
        <v>22000</v>
      </c>
      <c r="H4630" t="s">
        <v>4904</v>
      </c>
      <c r="I4630" t="s">
        <v>5321</v>
      </c>
      <c r="J4630" t="s">
        <v>584</v>
      </c>
      <c r="K4630" t="s">
        <v>169</v>
      </c>
      <c r="M4630">
        <v>5859242</v>
      </c>
      <c r="N4630" t="s">
        <v>498</v>
      </c>
      <c r="O4630">
        <v>186</v>
      </c>
    </row>
    <row r="4631" spans="1:15" x14ac:dyDescent="0.25">
      <c r="A4631" t="s">
        <v>9674</v>
      </c>
      <c r="B4631" t="s">
        <v>52</v>
      </c>
      <c r="C4631" t="s">
        <v>34</v>
      </c>
      <c r="D4631">
        <v>2004</v>
      </c>
      <c r="E4631" t="s">
        <v>9673</v>
      </c>
      <c r="F4631">
        <v>7</v>
      </c>
      <c r="G4631">
        <v>33000</v>
      </c>
      <c r="H4631" t="s">
        <v>8247</v>
      </c>
      <c r="I4631" t="s">
        <v>8247</v>
      </c>
      <c r="J4631" t="s">
        <v>6598</v>
      </c>
      <c r="K4631" t="s">
        <v>169</v>
      </c>
      <c r="M4631">
        <v>10836270</v>
      </c>
      <c r="N4631" t="s">
        <v>9672</v>
      </c>
      <c r="O4631">
        <v>182</v>
      </c>
    </row>
    <row r="4632" spans="1:15" x14ac:dyDescent="0.25">
      <c r="A4632" t="s">
        <v>9671</v>
      </c>
      <c r="B4632" t="s">
        <v>41</v>
      </c>
      <c r="C4632" t="s">
        <v>34</v>
      </c>
      <c r="D4632">
        <v>2004</v>
      </c>
      <c r="E4632" t="s">
        <v>9626</v>
      </c>
      <c r="F4632">
        <v>8</v>
      </c>
      <c r="G4632">
        <v>38000</v>
      </c>
      <c r="H4632" t="s">
        <v>9670</v>
      </c>
      <c r="I4632" t="s">
        <v>9669</v>
      </c>
      <c r="J4632" t="s">
        <v>6483</v>
      </c>
      <c r="K4632" t="s">
        <v>220</v>
      </c>
      <c r="L4632">
        <v>12800000</v>
      </c>
      <c r="M4632">
        <v>76287982</v>
      </c>
      <c r="N4632" t="s">
        <v>9668</v>
      </c>
      <c r="O4632">
        <v>140</v>
      </c>
    </row>
    <row r="4633" spans="1:15" x14ac:dyDescent="0.25">
      <c r="A4633" t="s">
        <v>9667</v>
      </c>
      <c r="B4633" t="s">
        <v>41</v>
      </c>
      <c r="C4633" t="s">
        <v>87</v>
      </c>
      <c r="D4633">
        <v>2004</v>
      </c>
      <c r="E4633" t="s">
        <v>9666</v>
      </c>
      <c r="F4633">
        <v>6.9</v>
      </c>
      <c r="G4633">
        <v>4800</v>
      </c>
      <c r="H4633" t="s">
        <v>9665</v>
      </c>
      <c r="I4633" t="s">
        <v>9664</v>
      </c>
      <c r="J4633" t="s">
        <v>9663</v>
      </c>
      <c r="K4633" t="s">
        <v>562</v>
      </c>
      <c r="M4633">
        <v>537871</v>
      </c>
      <c r="N4633" t="s">
        <v>9662</v>
      </c>
      <c r="O4633">
        <v>89</v>
      </c>
    </row>
    <row r="4634" spans="1:15" x14ac:dyDescent="0.25">
      <c r="A4634" t="s">
        <v>9661</v>
      </c>
      <c r="B4634" t="s">
        <v>41</v>
      </c>
      <c r="C4634" t="s">
        <v>11</v>
      </c>
      <c r="D4634">
        <v>2004</v>
      </c>
      <c r="E4634" t="s">
        <v>9660</v>
      </c>
      <c r="F4634">
        <v>6.6</v>
      </c>
      <c r="G4634">
        <v>9100</v>
      </c>
      <c r="H4634" t="s">
        <v>2371</v>
      </c>
      <c r="I4634" t="s">
        <v>2371</v>
      </c>
      <c r="J4634" t="s">
        <v>9659</v>
      </c>
      <c r="K4634" t="s">
        <v>562</v>
      </c>
      <c r="M4634">
        <v>7444906</v>
      </c>
      <c r="N4634" t="s">
        <v>9658</v>
      </c>
      <c r="O4634">
        <v>90</v>
      </c>
    </row>
    <row r="4635" spans="1:15" x14ac:dyDescent="0.25">
      <c r="A4635" t="s">
        <v>9657</v>
      </c>
      <c r="B4635" t="s">
        <v>41</v>
      </c>
      <c r="C4635" t="s">
        <v>24</v>
      </c>
      <c r="D4635">
        <v>2004</v>
      </c>
      <c r="E4635" t="s">
        <v>9656</v>
      </c>
      <c r="F4635">
        <v>5.3</v>
      </c>
      <c r="G4635">
        <v>7500</v>
      </c>
      <c r="H4635" t="s">
        <v>1922</v>
      </c>
      <c r="I4635" t="s">
        <v>9655</v>
      </c>
      <c r="J4635" t="s">
        <v>9654</v>
      </c>
      <c r="K4635" t="s">
        <v>7</v>
      </c>
      <c r="L4635">
        <v>8000000</v>
      </c>
      <c r="M4635">
        <v>1526951</v>
      </c>
      <c r="N4635" t="s">
        <v>9653</v>
      </c>
      <c r="O4635">
        <v>138</v>
      </c>
    </row>
    <row r="4636" spans="1:15" x14ac:dyDescent="0.25">
      <c r="A4636" t="s">
        <v>9652</v>
      </c>
      <c r="B4636" t="s">
        <v>552</v>
      </c>
      <c r="C4636" t="s">
        <v>73</v>
      </c>
      <c r="D4636">
        <v>2004</v>
      </c>
      <c r="E4636" t="s">
        <v>9651</v>
      </c>
      <c r="F4636">
        <v>7.8</v>
      </c>
      <c r="G4636">
        <v>8700</v>
      </c>
      <c r="H4636" t="s">
        <v>9650</v>
      </c>
      <c r="I4636" t="s">
        <v>9649</v>
      </c>
      <c r="J4636" t="s">
        <v>9648</v>
      </c>
      <c r="K4636" t="s">
        <v>197</v>
      </c>
      <c r="M4636">
        <v>36613</v>
      </c>
      <c r="N4636" t="s">
        <v>9647</v>
      </c>
      <c r="O4636">
        <v>103</v>
      </c>
    </row>
    <row r="4637" spans="1:15" x14ac:dyDescent="0.25">
      <c r="A4637" t="s">
        <v>9646</v>
      </c>
      <c r="B4637" t="s">
        <v>52</v>
      </c>
      <c r="C4637" t="s">
        <v>24</v>
      </c>
      <c r="D4637">
        <v>2004</v>
      </c>
      <c r="E4637" t="s">
        <v>9645</v>
      </c>
      <c r="F4637">
        <v>7.5</v>
      </c>
      <c r="G4637">
        <v>17000</v>
      </c>
      <c r="H4637" t="s">
        <v>9644</v>
      </c>
      <c r="I4637" t="s">
        <v>9643</v>
      </c>
      <c r="J4637" t="s">
        <v>7136</v>
      </c>
      <c r="K4637" t="s">
        <v>1130</v>
      </c>
      <c r="M4637">
        <v>18328469</v>
      </c>
      <c r="N4637" t="s">
        <v>9642</v>
      </c>
      <c r="O4637">
        <v>133</v>
      </c>
    </row>
    <row r="4638" spans="1:15" x14ac:dyDescent="0.25">
      <c r="A4638" t="s">
        <v>9641</v>
      </c>
      <c r="B4638" t="s">
        <v>52</v>
      </c>
      <c r="C4638" t="s">
        <v>24</v>
      </c>
      <c r="D4638">
        <v>2004</v>
      </c>
      <c r="E4638" t="s">
        <v>9640</v>
      </c>
      <c r="F4638">
        <v>6.7</v>
      </c>
      <c r="G4638">
        <v>12000</v>
      </c>
      <c r="H4638" t="s">
        <v>9639</v>
      </c>
      <c r="I4638" t="s">
        <v>9639</v>
      </c>
      <c r="J4638" t="s">
        <v>1992</v>
      </c>
      <c r="K4638" t="s">
        <v>7</v>
      </c>
      <c r="M4638">
        <v>809686</v>
      </c>
      <c r="N4638" t="s">
        <v>9638</v>
      </c>
      <c r="O4638">
        <v>100</v>
      </c>
    </row>
    <row r="4639" spans="1:15" x14ac:dyDescent="0.25">
      <c r="A4639" t="s">
        <v>9637</v>
      </c>
      <c r="B4639" t="s">
        <v>52</v>
      </c>
      <c r="C4639" t="s">
        <v>34</v>
      </c>
      <c r="D4639">
        <v>2004</v>
      </c>
      <c r="E4639" t="s">
        <v>9636</v>
      </c>
      <c r="F4639">
        <v>6.7</v>
      </c>
      <c r="G4639">
        <v>19000</v>
      </c>
      <c r="H4639" t="s">
        <v>9635</v>
      </c>
      <c r="I4639" t="s">
        <v>9634</v>
      </c>
      <c r="J4639" t="s">
        <v>9633</v>
      </c>
      <c r="K4639" t="s">
        <v>169</v>
      </c>
      <c r="M4639">
        <v>7312209</v>
      </c>
      <c r="N4639" t="s">
        <v>9632</v>
      </c>
      <c r="O4639">
        <v>129</v>
      </c>
    </row>
    <row r="4640" spans="1:15" x14ac:dyDescent="0.25">
      <c r="A4640" t="s">
        <v>9631</v>
      </c>
      <c r="B4640" t="s">
        <v>68</v>
      </c>
      <c r="C4640" t="s">
        <v>24</v>
      </c>
      <c r="D4640">
        <v>2004</v>
      </c>
      <c r="E4640" t="s">
        <v>9630</v>
      </c>
      <c r="F4640">
        <v>5.2</v>
      </c>
      <c r="G4640">
        <v>12000</v>
      </c>
      <c r="H4640" t="s">
        <v>1327</v>
      </c>
      <c r="I4640" t="s">
        <v>9629</v>
      </c>
      <c r="J4640" t="s">
        <v>9628</v>
      </c>
      <c r="K4640" t="s">
        <v>7</v>
      </c>
      <c r="L4640">
        <v>30000000</v>
      </c>
      <c r="M4640">
        <v>14615099</v>
      </c>
      <c r="N4640" t="s">
        <v>890</v>
      </c>
      <c r="O4640">
        <v>110</v>
      </c>
    </row>
    <row r="4641" spans="1:15" x14ac:dyDescent="0.25">
      <c r="A4641" t="s">
        <v>9627</v>
      </c>
      <c r="B4641" t="s">
        <v>68</v>
      </c>
      <c r="C4641" t="s">
        <v>73</v>
      </c>
      <c r="D4641">
        <v>2004</v>
      </c>
      <c r="E4641" t="s">
        <v>9626</v>
      </c>
      <c r="F4641">
        <v>7.5</v>
      </c>
      <c r="G4641">
        <v>37000</v>
      </c>
      <c r="H4641" t="s">
        <v>9625</v>
      </c>
      <c r="I4641" t="s">
        <v>2613</v>
      </c>
      <c r="J4641" t="s">
        <v>9624</v>
      </c>
      <c r="K4641" t="s">
        <v>197</v>
      </c>
      <c r="M4641">
        <v>9789651</v>
      </c>
      <c r="N4641" t="s">
        <v>9623</v>
      </c>
      <c r="O4641">
        <v>100</v>
      </c>
    </row>
    <row r="4642" spans="1:15" x14ac:dyDescent="0.25">
      <c r="A4642" t="s">
        <v>9622</v>
      </c>
      <c r="B4642" t="s">
        <v>915</v>
      </c>
      <c r="C4642" t="s">
        <v>73</v>
      </c>
      <c r="D4642">
        <v>2004</v>
      </c>
      <c r="E4642" t="s">
        <v>9621</v>
      </c>
      <c r="F4642">
        <v>5.4</v>
      </c>
      <c r="G4642">
        <v>822</v>
      </c>
      <c r="H4642" t="s">
        <v>9620</v>
      </c>
      <c r="I4642" t="s">
        <v>909</v>
      </c>
      <c r="J4642" t="s">
        <v>9619</v>
      </c>
      <c r="K4642" t="s">
        <v>7</v>
      </c>
      <c r="L4642">
        <v>70000</v>
      </c>
      <c r="M4642">
        <v>3255426</v>
      </c>
      <c r="N4642" t="s">
        <v>9618</v>
      </c>
      <c r="O4642">
        <v>74</v>
      </c>
    </row>
    <row r="4643" spans="1:15" x14ac:dyDescent="0.25">
      <c r="A4643" t="s">
        <v>9617</v>
      </c>
      <c r="B4643" t="s">
        <v>41</v>
      </c>
      <c r="C4643" t="s">
        <v>24</v>
      </c>
      <c r="D4643">
        <v>2004</v>
      </c>
      <c r="E4643" t="s">
        <v>9616</v>
      </c>
      <c r="F4643">
        <v>7.2</v>
      </c>
      <c r="G4643">
        <v>14000</v>
      </c>
      <c r="H4643" t="s">
        <v>9615</v>
      </c>
      <c r="I4643" t="s">
        <v>9614</v>
      </c>
      <c r="J4643" t="s">
        <v>9613</v>
      </c>
      <c r="K4643" t="s">
        <v>332</v>
      </c>
      <c r="M4643">
        <v>2096892</v>
      </c>
      <c r="N4643" t="s">
        <v>9612</v>
      </c>
      <c r="O4643">
        <v>98</v>
      </c>
    </row>
    <row r="4644" spans="1:15" x14ac:dyDescent="0.25">
      <c r="A4644" t="s">
        <v>9611</v>
      </c>
      <c r="B4644" t="s">
        <v>68</v>
      </c>
      <c r="C4644" t="s">
        <v>24</v>
      </c>
      <c r="D4644">
        <v>2004</v>
      </c>
      <c r="E4644" t="s">
        <v>9257</v>
      </c>
      <c r="F4644">
        <v>6.4</v>
      </c>
      <c r="G4644">
        <v>31000</v>
      </c>
      <c r="H4644" t="s">
        <v>2403</v>
      </c>
      <c r="I4644" t="s">
        <v>2403</v>
      </c>
      <c r="J4644" t="s">
        <v>1535</v>
      </c>
      <c r="K4644" t="s">
        <v>7</v>
      </c>
      <c r="M4644">
        <v>20129327</v>
      </c>
      <c r="N4644" t="s">
        <v>617</v>
      </c>
      <c r="O4644">
        <v>99</v>
      </c>
    </row>
    <row r="4645" spans="1:15" x14ac:dyDescent="0.25">
      <c r="A4645" t="s">
        <v>9610</v>
      </c>
      <c r="B4645" t="s">
        <v>68</v>
      </c>
      <c r="C4645" t="s">
        <v>100</v>
      </c>
      <c r="D4645">
        <v>2005</v>
      </c>
      <c r="E4645" t="s">
        <v>9535</v>
      </c>
      <c r="F4645">
        <v>7.7</v>
      </c>
      <c r="G4645">
        <v>566000</v>
      </c>
      <c r="H4645" t="s">
        <v>5413</v>
      </c>
      <c r="I4645" t="s">
        <v>6440</v>
      </c>
      <c r="J4645" t="s">
        <v>3825</v>
      </c>
      <c r="K4645" t="s">
        <v>265</v>
      </c>
      <c r="L4645">
        <v>150000000</v>
      </c>
      <c r="M4645">
        <v>896678241</v>
      </c>
      <c r="N4645" t="s">
        <v>138</v>
      </c>
      <c r="O4645">
        <v>157</v>
      </c>
    </row>
    <row r="4646" spans="1:15" x14ac:dyDescent="0.25">
      <c r="A4646" t="s">
        <v>9609</v>
      </c>
      <c r="B4646" t="s">
        <v>41</v>
      </c>
      <c r="C4646" t="s">
        <v>24</v>
      </c>
      <c r="D4646">
        <v>2005</v>
      </c>
      <c r="E4646" t="s">
        <v>9155</v>
      </c>
      <c r="F4646">
        <v>7.1</v>
      </c>
      <c r="G4646">
        <v>407000</v>
      </c>
      <c r="H4646" t="s">
        <v>3962</v>
      </c>
      <c r="I4646" t="s">
        <v>3962</v>
      </c>
      <c r="J4646" t="s">
        <v>1358</v>
      </c>
      <c r="K4646" t="s">
        <v>7</v>
      </c>
      <c r="L4646">
        <v>26000000</v>
      </c>
      <c r="M4646">
        <v>177378645</v>
      </c>
      <c r="N4646" t="s">
        <v>103</v>
      </c>
      <c r="O4646">
        <v>116</v>
      </c>
    </row>
    <row r="4647" spans="1:15" x14ac:dyDescent="0.25">
      <c r="A4647" t="s">
        <v>9608</v>
      </c>
      <c r="B4647" t="s">
        <v>68</v>
      </c>
      <c r="C4647" t="s">
        <v>11</v>
      </c>
      <c r="D4647">
        <v>2005</v>
      </c>
      <c r="E4647" t="s">
        <v>9441</v>
      </c>
      <c r="F4647">
        <v>7.3</v>
      </c>
      <c r="G4647">
        <v>141000</v>
      </c>
      <c r="H4647" t="s">
        <v>1729</v>
      </c>
      <c r="I4647" t="s">
        <v>8069</v>
      </c>
      <c r="J4647" t="s">
        <v>9607</v>
      </c>
      <c r="K4647" t="s">
        <v>562</v>
      </c>
      <c r="L4647">
        <v>85000000</v>
      </c>
      <c r="M4647">
        <v>162242962</v>
      </c>
      <c r="N4647" t="s">
        <v>114</v>
      </c>
      <c r="O4647">
        <v>145</v>
      </c>
    </row>
    <row r="4648" spans="1:15" x14ac:dyDescent="0.25">
      <c r="A4648" t="s">
        <v>9606</v>
      </c>
      <c r="B4648" t="s">
        <v>101</v>
      </c>
      <c r="C4648" t="s">
        <v>11</v>
      </c>
      <c r="D4648">
        <v>2005</v>
      </c>
      <c r="E4648" t="s">
        <v>9483</v>
      </c>
      <c r="F4648">
        <v>7.8</v>
      </c>
      <c r="G4648">
        <v>269000</v>
      </c>
      <c r="H4648" t="s">
        <v>2741</v>
      </c>
      <c r="I4648" t="s">
        <v>2225</v>
      </c>
      <c r="J4648" t="s">
        <v>648</v>
      </c>
      <c r="K4648" t="s">
        <v>562</v>
      </c>
      <c r="L4648">
        <v>28000000</v>
      </c>
      <c r="M4648">
        <v>121616555</v>
      </c>
      <c r="N4648" t="s">
        <v>1072</v>
      </c>
      <c r="O4648">
        <v>129</v>
      </c>
    </row>
    <row r="4649" spans="1:15" x14ac:dyDescent="0.25">
      <c r="A4649" t="s">
        <v>9605</v>
      </c>
      <c r="B4649" t="s">
        <v>68</v>
      </c>
      <c r="C4649" t="s">
        <v>34</v>
      </c>
      <c r="D4649">
        <v>2005</v>
      </c>
      <c r="E4649" t="s">
        <v>9604</v>
      </c>
      <c r="F4649">
        <v>8.1999999999999993</v>
      </c>
      <c r="G4649">
        <v>1300000</v>
      </c>
      <c r="H4649" t="s">
        <v>140</v>
      </c>
      <c r="I4649" t="s">
        <v>9603</v>
      </c>
      <c r="J4649" t="s">
        <v>1715</v>
      </c>
      <c r="K4649" t="s">
        <v>265</v>
      </c>
      <c r="L4649">
        <v>150000000</v>
      </c>
      <c r="M4649">
        <v>373661946</v>
      </c>
      <c r="N4649" t="s">
        <v>138</v>
      </c>
      <c r="O4649">
        <v>140</v>
      </c>
    </row>
    <row r="4650" spans="1:15" x14ac:dyDescent="0.25">
      <c r="A4650" t="s">
        <v>9602</v>
      </c>
      <c r="B4650" t="s">
        <v>41</v>
      </c>
      <c r="C4650" t="s">
        <v>100</v>
      </c>
      <c r="D4650">
        <v>2005</v>
      </c>
      <c r="E4650" t="s">
        <v>8789</v>
      </c>
      <c r="F4650">
        <v>7.2</v>
      </c>
      <c r="G4650">
        <v>207000</v>
      </c>
      <c r="H4650" t="s">
        <v>981</v>
      </c>
      <c r="I4650" t="s">
        <v>981</v>
      </c>
      <c r="J4650" t="s">
        <v>9601</v>
      </c>
      <c r="K4650" t="s">
        <v>265</v>
      </c>
      <c r="M4650">
        <v>57130027</v>
      </c>
      <c r="N4650" t="s">
        <v>8014</v>
      </c>
      <c r="O4650">
        <v>99</v>
      </c>
    </row>
    <row r="4651" spans="1:15" x14ac:dyDescent="0.25">
      <c r="A4651" t="s">
        <v>9600</v>
      </c>
      <c r="B4651" t="s">
        <v>41</v>
      </c>
      <c r="C4651" t="s">
        <v>11</v>
      </c>
      <c r="D4651">
        <v>2005</v>
      </c>
      <c r="E4651" t="s">
        <v>8730</v>
      </c>
      <c r="F4651">
        <v>7.7</v>
      </c>
      <c r="G4651">
        <v>333000</v>
      </c>
      <c r="H4651" t="s">
        <v>967</v>
      </c>
      <c r="I4651" t="s">
        <v>9599</v>
      </c>
      <c r="J4651" t="s">
        <v>2221</v>
      </c>
      <c r="K4651" t="s">
        <v>7</v>
      </c>
      <c r="L4651">
        <v>14000000</v>
      </c>
      <c r="M4651">
        <v>178062759</v>
      </c>
      <c r="N4651" t="s">
        <v>1072</v>
      </c>
      <c r="O4651">
        <v>134</v>
      </c>
    </row>
    <row r="4652" spans="1:15" x14ac:dyDescent="0.25">
      <c r="A4652" t="s">
        <v>9598</v>
      </c>
      <c r="B4652" t="s">
        <v>41</v>
      </c>
      <c r="C4652" t="s">
        <v>87</v>
      </c>
      <c r="D4652">
        <v>2005</v>
      </c>
      <c r="E4652" t="s">
        <v>9166</v>
      </c>
      <c r="F4652">
        <v>8</v>
      </c>
      <c r="G4652">
        <v>745000</v>
      </c>
      <c r="H4652" t="s">
        <v>4539</v>
      </c>
      <c r="I4652" t="s">
        <v>4539</v>
      </c>
      <c r="J4652" t="s">
        <v>4538</v>
      </c>
      <c r="K4652" t="s">
        <v>7</v>
      </c>
      <c r="L4652">
        <v>40000000</v>
      </c>
      <c r="M4652">
        <v>158733820</v>
      </c>
      <c r="N4652" t="s">
        <v>1991</v>
      </c>
      <c r="O4652">
        <v>124</v>
      </c>
    </row>
    <row r="4653" spans="1:15" x14ac:dyDescent="0.25">
      <c r="A4653" t="s">
        <v>9597</v>
      </c>
      <c r="B4653" t="s">
        <v>101</v>
      </c>
      <c r="C4653" t="s">
        <v>100</v>
      </c>
      <c r="D4653">
        <v>2005</v>
      </c>
      <c r="E4653" t="s">
        <v>9592</v>
      </c>
      <c r="F4653">
        <v>6.6</v>
      </c>
      <c r="G4653">
        <v>441000</v>
      </c>
      <c r="H4653" t="s">
        <v>711</v>
      </c>
      <c r="I4653" t="s">
        <v>7501</v>
      </c>
      <c r="J4653" t="s">
        <v>2674</v>
      </c>
      <c r="K4653" t="s">
        <v>265</v>
      </c>
      <c r="L4653">
        <v>150000000</v>
      </c>
      <c r="M4653">
        <v>474968763</v>
      </c>
      <c r="N4653" t="s">
        <v>138</v>
      </c>
      <c r="O4653">
        <v>115</v>
      </c>
    </row>
    <row r="4654" spans="1:15" x14ac:dyDescent="0.25">
      <c r="A4654" t="s">
        <v>9596</v>
      </c>
      <c r="B4654" t="s">
        <v>41</v>
      </c>
      <c r="C4654" t="s">
        <v>34</v>
      </c>
      <c r="D4654">
        <v>2005</v>
      </c>
      <c r="E4654" t="s">
        <v>8765</v>
      </c>
      <c r="F4654">
        <v>8.1</v>
      </c>
      <c r="G4654">
        <v>1100000</v>
      </c>
      <c r="H4654" t="s">
        <v>5446</v>
      </c>
      <c r="I4654" t="s">
        <v>3971</v>
      </c>
      <c r="J4654" t="s">
        <v>9595</v>
      </c>
      <c r="K4654" t="s">
        <v>7</v>
      </c>
      <c r="L4654">
        <v>54000000</v>
      </c>
      <c r="M4654">
        <v>132511035</v>
      </c>
      <c r="N4654" t="s">
        <v>138</v>
      </c>
      <c r="O4654">
        <v>132</v>
      </c>
    </row>
    <row r="4655" spans="1:15" x14ac:dyDescent="0.25">
      <c r="A4655" t="s">
        <v>9594</v>
      </c>
      <c r="B4655" t="s">
        <v>101</v>
      </c>
      <c r="C4655" t="s">
        <v>100</v>
      </c>
      <c r="D4655">
        <v>2005</v>
      </c>
      <c r="E4655" t="s">
        <v>9357</v>
      </c>
      <c r="F4655">
        <v>6.9</v>
      </c>
      <c r="G4655">
        <v>375000</v>
      </c>
      <c r="H4655" t="s">
        <v>7966</v>
      </c>
      <c r="I4655" t="s">
        <v>7767</v>
      </c>
      <c r="J4655" t="s">
        <v>3812</v>
      </c>
      <c r="K4655" t="s">
        <v>265</v>
      </c>
      <c r="L4655">
        <v>180000000</v>
      </c>
      <c r="M4655">
        <v>745013115</v>
      </c>
      <c r="N4655" t="s">
        <v>119</v>
      </c>
      <c r="O4655">
        <v>143</v>
      </c>
    </row>
    <row r="4656" spans="1:15" x14ac:dyDescent="0.25">
      <c r="A4656" t="s">
        <v>9593</v>
      </c>
      <c r="B4656" t="s">
        <v>41</v>
      </c>
      <c r="C4656" t="s">
        <v>24</v>
      </c>
      <c r="D4656">
        <v>2005</v>
      </c>
      <c r="E4656" t="s">
        <v>9592</v>
      </c>
      <c r="F4656">
        <v>6.9</v>
      </c>
      <c r="G4656">
        <v>339000</v>
      </c>
      <c r="H4656" t="s">
        <v>4645</v>
      </c>
      <c r="I4656" t="s">
        <v>9591</v>
      </c>
      <c r="J4656" t="s">
        <v>2121</v>
      </c>
      <c r="K4656" t="s">
        <v>7</v>
      </c>
      <c r="L4656">
        <v>40000000</v>
      </c>
      <c r="M4656">
        <v>288467645</v>
      </c>
      <c r="N4656" t="s">
        <v>666</v>
      </c>
      <c r="O4656">
        <v>119</v>
      </c>
    </row>
    <row r="4657" spans="1:15" x14ac:dyDescent="0.25">
      <c r="A4657" t="s">
        <v>9590</v>
      </c>
      <c r="B4657" t="s">
        <v>68</v>
      </c>
      <c r="C4657" t="s">
        <v>100</v>
      </c>
      <c r="D4657">
        <v>2005</v>
      </c>
      <c r="E4657" t="s">
        <v>9589</v>
      </c>
      <c r="F4657">
        <v>6.5</v>
      </c>
      <c r="G4657">
        <v>424000</v>
      </c>
      <c r="H4657" t="s">
        <v>1949</v>
      </c>
      <c r="I4657" t="s">
        <v>9030</v>
      </c>
      <c r="J4657" t="s">
        <v>1939</v>
      </c>
      <c r="K4657" t="s">
        <v>7</v>
      </c>
      <c r="L4657">
        <v>132000000</v>
      </c>
      <c r="M4657">
        <v>603873119</v>
      </c>
      <c r="N4657" t="s">
        <v>108</v>
      </c>
      <c r="O4657">
        <v>116</v>
      </c>
    </row>
    <row r="4658" spans="1:15" x14ac:dyDescent="0.25">
      <c r="A4658" t="s">
        <v>9588</v>
      </c>
      <c r="B4658" t="s">
        <v>41</v>
      </c>
      <c r="C4658" t="s">
        <v>34</v>
      </c>
      <c r="D4658">
        <v>2005</v>
      </c>
      <c r="E4658" t="s">
        <v>9551</v>
      </c>
      <c r="F4658">
        <v>7.2</v>
      </c>
      <c r="G4658">
        <v>272000</v>
      </c>
      <c r="H4658" t="s">
        <v>2437</v>
      </c>
      <c r="I4658" t="s">
        <v>4272</v>
      </c>
      <c r="J4658" t="s">
        <v>9407</v>
      </c>
      <c r="K4658" t="s">
        <v>265</v>
      </c>
      <c r="L4658">
        <v>130000000</v>
      </c>
      <c r="M4658">
        <v>218122627</v>
      </c>
      <c r="N4658" t="s">
        <v>890</v>
      </c>
      <c r="O4658">
        <v>144</v>
      </c>
    </row>
    <row r="4659" spans="1:15" x14ac:dyDescent="0.25">
      <c r="A4659" t="s">
        <v>9587</v>
      </c>
      <c r="B4659" t="s">
        <v>41</v>
      </c>
      <c r="C4659" t="s">
        <v>34</v>
      </c>
      <c r="D4659">
        <v>2005</v>
      </c>
      <c r="E4659" t="s">
        <v>9269</v>
      </c>
      <c r="F4659">
        <v>7</v>
      </c>
      <c r="G4659">
        <v>317000</v>
      </c>
      <c r="H4659" t="s">
        <v>1892</v>
      </c>
      <c r="I4659" t="s">
        <v>9586</v>
      </c>
      <c r="J4659" t="s">
        <v>1056</v>
      </c>
      <c r="K4659" t="s">
        <v>7</v>
      </c>
      <c r="L4659">
        <v>100000000</v>
      </c>
      <c r="M4659">
        <v>230884728</v>
      </c>
      <c r="N4659" t="s">
        <v>138</v>
      </c>
      <c r="O4659">
        <v>121</v>
      </c>
    </row>
    <row r="4660" spans="1:15" x14ac:dyDescent="0.25">
      <c r="A4660" t="s">
        <v>9585</v>
      </c>
      <c r="B4660" t="s">
        <v>68</v>
      </c>
      <c r="C4660" t="s">
        <v>34</v>
      </c>
      <c r="D4660">
        <v>2005</v>
      </c>
      <c r="E4660" t="s">
        <v>9584</v>
      </c>
      <c r="F4660">
        <v>7.5</v>
      </c>
      <c r="G4660">
        <v>729000</v>
      </c>
      <c r="H4660" t="s">
        <v>9583</v>
      </c>
      <c r="I4660" t="s">
        <v>9583</v>
      </c>
      <c r="J4660" t="s">
        <v>6522</v>
      </c>
      <c r="K4660" t="s">
        <v>7</v>
      </c>
      <c r="L4660">
        <v>113000000</v>
      </c>
      <c r="M4660">
        <v>868390560</v>
      </c>
      <c r="N4660" t="s">
        <v>1907</v>
      </c>
      <c r="O4660">
        <v>140</v>
      </c>
    </row>
    <row r="4661" spans="1:15" x14ac:dyDescent="0.25">
      <c r="A4661" t="s">
        <v>9582</v>
      </c>
      <c r="B4661" t="s">
        <v>68</v>
      </c>
      <c r="C4661" t="s">
        <v>34</v>
      </c>
      <c r="D4661">
        <v>2005</v>
      </c>
      <c r="E4661" t="s">
        <v>9581</v>
      </c>
      <c r="F4661">
        <v>7.2</v>
      </c>
      <c r="G4661">
        <v>403000</v>
      </c>
      <c r="H4661" t="s">
        <v>4673</v>
      </c>
      <c r="I4661" t="s">
        <v>1675</v>
      </c>
      <c r="J4661" t="s">
        <v>723</v>
      </c>
      <c r="K4661" t="s">
        <v>7</v>
      </c>
      <c r="L4661">
        <v>207000000</v>
      </c>
      <c r="M4661">
        <v>562363449</v>
      </c>
      <c r="N4661" t="s">
        <v>103</v>
      </c>
      <c r="O4661">
        <v>187</v>
      </c>
    </row>
    <row r="4662" spans="1:15" x14ac:dyDescent="0.25">
      <c r="A4662" t="s">
        <v>9580</v>
      </c>
      <c r="B4662" t="s">
        <v>101</v>
      </c>
      <c r="C4662" t="s">
        <v>100</v>
      </c>
      <c r="D4662">
        <v>2005</v>
      </c>
      <c r="E4662" t="s">
        <v>9359</v>
      </c>
      <c r="F4662">
        <v>6.7</v>
      </c>
      <c r="G4662">
        <v>190000</v>
      </c>
      <c r="H4662" t="s">
        <v>3393</v>
      </c>
      <c r="I4662" t="s">
        <v>9579</v>
      </c>
      <c r="J4662" t="s">
        <v>700</v>
      </c>
      <c r="K4662" t="s">
        <v>265</v>
      </c>
      <c r="L4662">
        <v>50000000</v>
      </c>
      <c r="M4662">
        <v>104478416</v>
      </c>
      <c r="N4662" t="s">
        <v>6122</v>
      </c>
      <c r="O4662">
        <v>109</v>
      </c>
    </row>
    <row r="4663" spans="1:15" x14ac:dyDescent="0.25">
      <c r="A4663" t="s">
        <v>3994</v>
      </c>
      <c r="B4663" t="s">
        <v>68</v>
      </c>
      <c r="C4663" t="s">
        <v>34</v>
      </c>
      <c r="D4663">
        <v>2005</v>
      </c>
      <c r="E4663" t="s">
        <v>9502</v>
      </c>
      <c r="F4663">
        <v>5.7</v>
      </c>
      <c r="G4663">
        <v>316000</v>
      </c>
      <c r="H4663" t="s">
        <v>697</v>
      </c>
      <c r="I4663" t="s">
        <v>9334</v>
      </c>
      <c r="J4663" t="s">
        <v>8482</v>
      </c>
      <c r="K4663" t="s">
        <v>7</v>
      </c>
      <c r="L4663">
        <v>100000000</v>
      </c>
      <c r="M4663">
        <v>333535934</v>
      </c>
      <c r="N4663" t="s">
        <v>890</v>
      </c>
      <c r="O4663">
        <v>106</v>
      </c>
    </row>
    <row r="4664" spans="1:15" x14ac:dyDescent="0.25">
      <c r="A4664" t="s">
        <v>9578</v>
      </c>
      <c r="B4664" t="s">
        <v>41</v>
      </c>
      <c r="C4664" t="s">
        <v>87</v>
      </c>
      <c r="D4664">
        <v>2005</v>
      </c>
      <c r="E4664" t="s">
        <v>9183</v>
      </c>
      <c r="F4664">
        <v>7.4</v>
      </c>
      <c r="G4664">
        <v>144000</v>
      </c>
      <c r="H4664" t="s">
        <v>7926</v>
      </c>
      <c r="I4664" t="s">
        <v>7926</v>
      </c>
      <c r="J4664" t="s">
        <v>4463</v>
      </c>
      <c r="K4664" t="s">
        <v>265</v>
      </c>
      <c r="M4664">
        <v>3814717</v>
      </c>
      <c r="N4664" t="s">
        <v>9577</v>
      </c>
      <c r="O4664">
        <v>109</v>
      </c>
    </row>
    <row r="4665" spans="1:15" x14ac:dyDescent="0.25">
      <c r="A4665" t="s">
        <v>813</v>
      </c>
      <c r="B4665" t="s">
        <v>68</v>
      </c>
      <c r="C4665" t="s">
        <v>34</v>
      </c>
      <c r="D4665">
        <v>2005</v>
      </c>
      <c r="E4665" t="s">
        <v>9223</v>
      </c>
      <c r="F4665">
        <v>7.8</v>
      </c>
      <c r="G4665">
        <v>287000</v>
      </c>
      <c r="H4665" t="s">
        <v>4065</v>
      </c>
      <c r="I4665" t="s">
        <v>4065</v>
      </c>
      <c r="J4665" t="s">
        <v>9053</v>
      </c>
      <c r="K4665" t="s">
        <v>7</v>
      </c>
      <c r="L4665">
        <v>39000000</v>
      </c>
      <c r="M4665">
        <v>40445129</v>
      </c>
      <c r="N4665" t="s">
        <v>103</v>
      </c>
      <c r="O4665">
        <v>119</v>
      </c>
    </row>
    <row r="4666" spans="1:15" x14ac:dyDescent="0.25">
      <c r="A4666" t="s">
        <v>9576</v>
      </c>
      <c r="B4666" t="s">
        <v>68</v>
      </c>
      <c r="C4666" t="s">
        <v>34</v>
      </c>
      <c r="D4666">
        <v>2005</v>
      </c>
      <c r="E4666" t="s">
        <v>9575</v>
      </c>
      <c r="F4666">
        <v>6.5</v>
      </c>
      <c r="G4666">
        <v>461000</v>
      </c>
      <c r="H4666" t="s">
        <v>2157</v>
      </c>
      <c r="I4666" t="s">
        <v>892</v>
      </c>
      <c r="J4666" t="s">
        <v>878</v>
      </c>
      <c r="K4666" t="s">
        <v>7</v>
      </c>
      <c r="L4666">
        <v>110000000</v>
      </c>
      <c r="M4666">
        <v>487287646</v>
      </c>
      <c r="N4666" t="s">
        <v>877</v>
      </c>
      <c r="O4666">
        <v>120</v>
      </c>
    </row>
    <row r="4667" spans="1:15" x14ac:dyDescent="0.25">
      <c r="A4667" t="s">
        <v>9574</v>
      </c>
      <c r="B4667" t="s">
        <v>68</v>
      </c>
      <c r="C4667" t="s">
        <v>34</v>
      </c>
      <c r="D4667">
        <v>2005</v>
      </c>
      <c r="E4667" t="s">
        <v>9283</v>
      </c>
      <c r="F4667">
        <v>6.8</v>
      </c>
      <c r="G4667">
        <v>304000</v>
      </c>
      <c r="H4667" t="s">
        <v>2621</v>
      </c>
      <c r="I4667" t="s">
        <v>9573</v>
      </c>
      <c r="J4667" t="s">
        <v>2539</v>
      </c>
      <c r="K4667" t="s">
        <v>7</v>
      </c>
      <c r="L4667">
        <v>126000000</v>
      </c>
      <c r="M4667">
        <v>162949164</v>
      </c>
      <c r="N4667" t="s">
        <v>632</v>
      </c>
      <c r="O4667">
        <v>136</v>
      </c>
    </row>
    <row r="4668" spans="1:15" x14ac:dyDescent="0.25">
      <c r="A4668" t="s">
        <v>9572</v>
      </c>
      <c r="B4668" t="s">
        <v>41</v>
      </c>
      <c r="C4668" t="s">
        <v>24</v>
      </c>
      <c r="D4668">
        <v>2005</v>
      </c>
      <c r="E4668" t="s">
        <v>9100</v>
      </c>
      <c r="F4668">
        <v>6.7</v>
      </c>
      <c r="G4668">
        <v>93000</v>
      </c>
      <c r="H4668" t="s">
        <v>1779</v>
      </c>
      <c r="I4668" t="s">
        <v>1779</v>
      </c>
      <c r="J4668" t="s">
        <v>814</v>
      </c>
      <c r="K4668" t="s">
        <v>7</v>
      </c>
      <c r="L4668">
        <v>3000000</v>
      </c>
      <c r="M4668">
        <v>18637690</v>
      </c>
      <c r="N4668" t="s">
        <v>9571</v>
      </c>
      <c r="O4668">
        <v>94</v>
      </c>
    </row>
    <row r="4669" spans="1:15" x14ac:dyDescent="0.25">
      <c r="A4669" t="s">
        <v>9570</v>
      </c>
      <c r="B4669" t="s">
        <v>41</v>
      </c>
      <c r="C4669" t="s">
        <v>11</v>
      </c>
      <c r="D4669">
        <v>2005</v>
      </c>
      <c r="E4669" t="s">
        <v>9042</v>
      </c>
      <c r="F4669">
        <v>7.6</v>
      </c>
      <c r="G4669">
        <v>209000</v>
      </c>
      <c r="H4669" t="s">
        <v>2403</v>
      </c>
      <c r="I4669" t="s">
        <v>2403</v>
      </c>
      <c r="J4669" t="s">
        <v>2539</v>
      </c>
      <c r="K4669" t="s">
        <v>265</v>
      </c>
      <c r="L4669">
        <v>15000000</v>
      </c>
      <c r="M4669">
        <v>85638656</v>
      </c>
      <c r="N4669" t="s">
        <v>717</v>
      </c>
      <c r="O4669">
        <v>124</v>
      </c>
    </row>
    <row r="4670" spans="1:15" x14ac:dyDescent="0.25">
      <c r="A4670" t="s">
        <v>9569</v>
      </c>
      <c r="B4670" t="s">
        <v>41</v>
      </c>
      <c r="C4670" t="s">
        <v>5</v>
      </c>
      <c r="D4670">
        <v>2005</v>
      </c>
      <c r="E4670" t="s">
        <v>9013</v>
      </c>
      <c r="F4670">
        <v>5.9</v>
      </c>
      <c r="G4670">
        <v>172000</v>
      </c>
      <c r="H4670" t="s">
        <v>1464</v>
      </c>
      <c r="I4670" t="s">
        <v>1464</v>
      </c>
      <c r="J4670" t="s">
        <v>9568</v>
      </c>
      <c r="K4670" t="s">
        <v>7</v>
      </c>
      <c r="L4670">
        <v>4800000</v>
      </c>
      <c r="M4670">
        <v>81979826</v>
      </c>
      <c r="N4670" t="s">
        <v>9567</v>
      </c>
      <c r="O4670">
        <v>94</v>
      </c>
    </row>
    <row r="4671" spans="1:15" x14ac:dyDescent="0.25">
      <c r="A4671" t="s">
        <v>9566</v>
      </c>
      <c r="B4671" t="s">
        <v>101</v>
      </c>
      <c r="C4671" t="s">
        <v>100</v>
      </c>
      <c r="D4671">
        <v>2005</v>
      </c>
      <c r="E4671" t="s">
        <v>9265</v>
      </c>
      <c r="F4671">
        <v>6.2</v>
      </c>
      <c r="G4671">
        <v>81000</v>
      </c>
      <c r="H4671" t="s">
        <v>734</v>
      </c>
      <c r="I4671" t="s">
        <v>9565</v>
      </c>
      <c r="J4671" t="s">
        <v>8537</v>
      </c>
      <c r="K4671" t="s">
        <v>7</v>
      </c>
      <c r="L4671">
        <v>35000000</v>
      </c>
      <c r="M4671">
        <v>86369815</v>
      </c>
      <c r="N4671" t="s">
        <v>119</v>
      </c>
      <c r="O4671">
        <v>100</v>
      </c>
    </row>
    <row r="4672" spans="1:15" x14ac:dyDescent="0.25">
      <c r="A4672" t="s">
        <v>9564</v>
      </c>
      <c r="B4672" t="s">
        <v>41</v>
      </c>
      <c r="C4672" t="s">
        <v>34</v>
      </c>
      <c r="D4672">
        <v>2005</v>
      </c>
      <c r="E4672" t="s">
        <v>9563</v>
      </c>
      <c r="F4672">
        <v>6.3</v>
      </c>
      <c r="G4672">
        <v>75000</v>
      </c>
      <c r="H4672" t="s">
        <v>9562</v>
      </c>
      <c r="I4672" t="s">
        <v>1835</v>
      </c>
      <c r="J4672" t="s">
        <v>2283</v>
      </c>
      <c r="K4672" t="s">
        <v>562</v>
      </c>
      <c r="L4672">
        <v>30000000</v>
      </c>
      <c r="M4672">
        <v>35294470</v>
      </c>
      <c r="N4672" t="s">
        <v>6239</v>
      </c>
      <c r="O4672">
        <v>109</v>
      </c>
    </row>
    <row r="4673" spans="1:15" x14ac:dyDescent="0.25">
      <c r="A4673" t="s">
        <v>9561</v>
      </c>
      <c r="B4673" t="s">
        <v>101</v>
      </c>
      <c r="C4673" t="s">
        <v>73</v>
      </c>
      <c r="D4673">
        <v>2005</v>
      </c>
      <c r="E4673" t="s">
        <v>9555</v>
      </c>
      <c r="F4673">
        <v>6.9</v>
      </c>
      <c r="G4673">
        <v>376000</v>
      </c>
      <c r="H4673" t="s">
        <v>4475</v>
      </c>
      <c r="I4673" t="s">
        <v>1165</v>
      </c>
      <c r="J4673" t="s">
        <v>4085</v>
      </c>
      <c r="K4673" t="s">
        <v>7</v>
      </c>
      <c r="L4673">
        <v>75000000</v>
      </c>
      <c r="M4673">
        <v>542063846</v>
      </c>
      <c r="N4673" t="s">
        <v>652</v>
      </c>
      <c r="O4673">
        <v>86</v>
      </c>
    </row>
    <row r="4674" spans="1:15" x14ac:dyDescent="0.25">
      <c r="A4674" t="s">
        <v>9560</v>
      </c>
      <c r="B4674" t="s">
        <v>41</v>
      </c>
      <c r="C4674" t="s">
        <v>11</v>
      </c>
      <c r="D4674">
        <v>2005</v>
      </c>
      <c r="E4674" t="s">
        <v>8801</v>
      </c>
      <c r="F4674">
        <v>7.1</v>
      </c>
      <c r="G4674">
        <v>156000</v>
      </c>
      <c r="H4674" t="s">
        <v>6939</v>
      </c>
      <c r="I4674" t="s">
        <v>6834</v>
      </c>
      <c r="J4674" t="s">
        <v>5036</v>
      </c>
      <c r="K4674" t="s">
        <v>7</v>
      </c>
      <c r="L4674">
        <v>950000</v>
      </c>
      <c r="M4674">
        <v>7022209</v>
      </c>
      <c r="N4674" t="s">
        <v>8240</v>
      </c>
      <c r="O4674">
        <v>104</v>
      </c>
    </row>
    <row r="4675" spans="1:15" x14ac:dyDescent="0.25">
      <c r="A4675" t="s">
        <v>9559</v>
      </c>
      <c r="B4675" t="s">
        <v>101</v>
      </c>
      <c r="C4675" t="s">
        <v>24</v>
      </c>
      <c r="D4675">
        <v>2005</v>
      </c>
      <c r="E4675" t="s">
        <v>9558</v>
      </c>
      <c r="F4675">
        <v>6.5</v>
      </c>
      <c r="G4675">
        <v>56000</v>
      </c>
      <c r="H4675" t="s">
        <v>3749</v>
      </c>
      <c r="I4675" t="s">
        <v>9557</v>
      </c>
      <c r="J4675" t="s">
        <v>8608</v>
      </c>
      <c r="K4675" t="s">
        <v>7</v>
      </c>
      <c r="L4675">
        <v>25000000</v>
      </c>
      <c r="M4675">
        <v>42013878</v>
      </c>
      <c r="N4675" t="s">
        <v>1701</v>
      </c>
      <c r="O4675">
        <v>119</v>
      </c>
    </row>
    <row r="4676" spans="1:15" x14ac:dyDescent="0.25">
      <c r="A4676" t="s">
        <v>9556</v>
      </c>
      <c r="B4676" t="s">
        <v>68</v>
      </c>
      <c r="C4676" t="s">
        <v>24</v>
      </c>
      <c r="D4676">
        <v>2005</v>
      </c>
      <c r="E4676" t="s">
        <v>9555</v>
      </c>
      <c r="F4676">
        <v>6.4</v>
      </c>
      <c r="G4676">
        <v>167000</v>
      </c>
      <c r="H4676" t="s">
        <v>1289</v>
      </c>
      <c r="I4676" t="s">
        <v>9554</v>
      </c>
      <c r="J4676" t="s">
        <v>1712</v>
      </c>
      <c r="K4676" t="s">
        <v>7</v>
      </c>
      <c r="L4676">
        <v>82000000</v>
      </c>
      <c r="M4676">
        <v>191466556</v>
      </c>
      <c r="N4676" t="s">
        <v>108</v>
      </c>
      <c r="O4676">
        <v>113</v>
      </c>
    </row>
    <row r="4677" spans="1:15" x14ac:dyDescent="0.25">
      <c r="A4677" t="s">
        <v>9553</v>
      </c>
      <c r="B4677" t="s">
        <v>68</v>
      </c>
      <c r="C4677" t="s">
        <v>781</v>
      </c>
      <c r="D4677">
        <v>2005</v>
      </c>
      <c r="E4677" t="s">
        <v>9155</v>
      </c>
      <c r="F4677">
        <v>6.5</v>
      </c>
      <c r="G4677">
        <v>115000</v>
      </c>
      <c r="H4677" t="s">
        <v>6394</v>
      </c>
      <c r="I4677" t="s">
        <v>5743</v>
      </c>
      <c r="J4677" t="s">
        <v>5673</v>
      </c>
      <c r="K4677" t="s">
        <v>7</v>
      </c>
      <c r="L4677">
        <v>26000000</v>
      </c>
      <c r="M4677">
        <v>96258201</v>
      </c>
      <c r="N4677" t="s">
        <v>632</v>
      </c>
      <c r="O4677">
        <v>85</v>
      </c>
    </row>
    <row r="4678" spans="1:15" x14ac:dyDescent="0.25">
      <c r="A4678" t="s">
        <v>9552</v>
      </c>
      <c r="B4678" t="s">
        <v>41</v>
      </c>
      <c r="C4678" t="s">
        <v>5</v>
      </c>
      <c r="D4678">
        <v>2005</v>
      </c>
      <c r="E4678" t="s">
        <v>9551</v>
      </c>
      <c r="F4678">
        <v>5.4</v>
      </c>
      <c r="G4678">
        <v>118000</v>
      </c>
      <c r="H4678" t="s">
        <v>1796</v>
      </c>
      <c r="I4678" t="s">
        <v>9550</v>
      </c>
      <c r="J4678" t="s">
        <v>9549</v>
      </c>
      <c r="K4678" t="s">
        <v>504</v>
      </c>
      <c r="L4678">
        <v>40000000</v>
      </c>
      <c r="M4678">
        <v>68766121</v>
      </c>
      <c r="N4678" t="s">
        <v>138</v>
      </c>
      <c r="O4678">
        <v>113</v>
      </c>
    </row>
    <row r="4679" spans="1:15" x14ac:dyDescent="0.25">
      <c r="A4679" t="s">
        <v>9548</v>
      </c>
      <c r="B4679" t="s">
        <v>41</v>
      </c>
      <c r="C4679" t="s">
        <v>34</v>
      </c>
      <c r="D4679">
        <v>2005</v>
      </c>
      <c r="E4679" t="s">
        <v>9097</v>
      </c>
      <c r="F4679">
        <v>6.8</v>
      </c>
      <c r="G4679">
        <v>138000</v>
      </c>
      <c r="H4679" t="s">
        <v>6333</v>
      </c>
      <c r="I4679" t="s">
        <v>9547</v>
      </c>
      <c r="J4679" t="s">
        <v>1708</v>
      </c>
      <c r="K4679" t="s">
        <v>7</v>
      </c>
      <c r="L4679">
        <v>45000000</v>
      </c>
      <c r="M4679">
        <v>92374674</v>
      </c>
      <c r="N4679" t="s">
        <v>108</v>
      </c>
      <c r="O4679">
        <v>109</v>
      </c>
    </row>
    <row r="4680" spans="1:15" x14ac:dyDescent="0.25">
      <c r="A4680" t="s">
        <v>9546</v>
      </c>
      <c r="B4680" t="s">
        <v>68</v>
      </c>
      <c r="C4680" t="s">
        <v>24</v>
      </c>
      <c r="D4680">
        <v>2005</v>
      </c>
      <c r="E4680" t="s">
        <v>9179</v>
      </c>
      <c r="F4680">
        <v>5.0999999999999996</v>
      </c>
      <c r="G4680">
        <v>76000</v>
      </c>
      <c r="H4680" t="s">
        <v>1209</v>
      </c>
      <c r="I4680" t="s">
        <v>9545</v>
      </c>
      <c r="J4680" t="s">
        <v>4428</v>
      </c>
      <c r="K4680" t="s">
        <v>7</v>
      </c>
      <c r="L4680">
        <v>50000000</v>
      </c>
      <c r="M4680">
        <v>111069515</v>
      </c>
      <c r="N4680" t="s">
        <v>138</v>
      </c>
      <c r="O4680">
        <v>104</v>
      </c>
    </row>
    <row r="4681" spans="1:15" x14ac:dyDescent="0.25">
      <c r="A4681" t="s">
        <v>9544</v>
      </c>
      <c r="B4681" t="s">
        <v>68</v>
      </c>
      <c r="C4681" t="s">
        <v>87</v>
      </c>
      <c r="D4681">
        <v>2005</v>
      </c>
      <c r="E4681" t="s">
        <v>9294</v>
      </c>
      <c r="F4681">
        <v>6.4</v>
      </c>
      <c r="G4681">
        <v>101000</v>
      </c>
      <c r="H4681" t="s">
        <v>9543</v>
      </c>
      <c r="I4681" t="s">
        <v>9542</v>
      </c>
      <c r="J4681" t="s">
        <v>1440</v>
      </c>
      <c r="K4681" t="s">
        <v>265</v>
      </c>
      <c r="L4681">
        <v>80000000</v>
      </c>
      <c r="M4681">
        <v>162944923</v>
      </c>
      <c r="N4681" t="s">
        <v>103</v>
      </c>
      <c r="O4681">
        <v>128</v>
      </c>
    </row>
    <row r="4682" spans="1:15" x14ac:dyDescent="0.25">
      <c r="A4682" t="s">
        <v>9541</v>
      </c>
      <c r="B4682" t="s">
        <v>68</v>
      </c>
      <c r="C4682" t="s">
        <v>409</v>
      </c>
      <c r="D4682">
        <v>2005</v>
      </c>
      <c r="E4682" t="s">
        <v>9535</v>
      </c>
      <c r="F4682">
        <v>7.8</v>
      </c>
      <c r="G4682">
        <v>239000</v>
      </c>
      <c r="H4682" t="s">
        <v>1012</v>
      </c>
      <c r="I4682" t="s">
        <v>9540</v>
      </c>
      <c r="J4682" t="s">
        <v>1069</v>
      </c>
      <c r="K4682" t="s">
        <v>7</v>
      </c>
      <c r="L4682">
        <v>28000000</v>
      </c>
      <c r="M4682">
        <v>186797986</v>
      </c>
      <c r="N4682" t="s">
        <v>527</v>
      </c>
      <c r="O4682">
        <v>136</v>
      </c>
    </row>
    <row r="4683" spans="1:15" x14ac:dyDescent="0.25">
      <c r="A4683" t="s">
        <v>9539</v>
      </c>
      <c r="B4683" t="s">
        <v>68</v>
      </c>
      <c r="C4683" t="s">
        <v>409</v>
      </c>
      <c r="D4683">
        <v>2005</v>
      </c>
      <c r="E4683" t="s">
        <v>9480</v>
      </c>
      <c r="F4683">
        <v>7.1</v>
      </c>
      <c r="G4683">
        <v>53000</v>
      </c>
      <c r="H4683" t="s">
        <v>596</v>
      </c>
      <c r="I4683" t="s">
        <v>9538</v>
      </c>
      <c r="J4683" t="s">
        <v>8869</v>
      </c>
      <c r="K4683" t="s">
        <v>7</v>
      </c>
      <c r="L4683">
        <v>25000000</v>
      </c>
      <c r="M4683">
        <v>13411957</v>
      </c>
      <c r="N4683" t="s">
        <v>114</v>
      </c>
      <c r="O4683">
        <v>107</v>
      </c>
    </row>
    <row r="4684" spans="1:15" x14ac:dyDescent="0.25">
      <c r="A4684" t="s">
        <v>9537</v>
      </c>
      <c r="B4684" t="s">
        <v>41</v>
      </c>
      <c r="C4684" t="s">
        <v>34</v>
      </c>
      <c r="D4684">
        <v>2005</v>
      </c>
      <c r="E4684" t="s">
        <v>9013</v>
      </c>
      <c r="F4684">
        <v>7.5</v>
      </c>
      <c r="G4684">
        <v>216000</v>
      </c>
      <c r="H4684" t="s">
        <v>1949</v>
      </c>
      <c r="I4684" t="s">
        <v>5826</v>
      </c>
      <c r="J4684" t="s">
        <v>4416</v>
      </c>
      <c r="K4684" t="s">
        <v>7</v>
      </c>
      <c r="L4684">
        <v>70000000</v>
      </c>
      <c r="M4684">
        <v>130982129</v>
      </c>
      <c r="N4684" t="s">
        <v>632</v>
      </c>
      <c r="O4684">
        <v>164</v>
      </c>
    </row>
    <row r="4685" spans="1:15" x14ac:dyDescent="0.25">
      <c r="A4685" t="s">
        <v>9536</v>
      </c>
      <c r="B4685" t="s">
        <v>41</v>
      </c>
      <c r="C4685" t="s">
        <v>24</v>
      </c>
      <c r="D4685">
        <v>2005</v>
      </c>
      <c r="E4685" t="s">
        <v>9535</v>
      </c>
      <c r="F4685">
        <v>7.5</v>
      </c>
      <c r="G4685">
        <v>219000</v>
      </c>
      <c r="H4685" t="s">
        <v>1919</v>
      </c>
      <c r="I4685" t="s">
        <v>9534</v>
      </c>
      <c r="J4685" t="s">
        <v>104</v>
      </c>
      <c r="K4685" t="s">
        <v>7</v>
      </c>
      <c r="L4685">
        <v>15000000</v>
      </c>
      <c r="M4685">
        <v>15785148</v>
      </c>
      <c r="N4685" t="s">
        <v>138</v>
      </c>
      <c r="O4685">
        <v>103</v>
      </c>
    </row>
    <row r="4686" spans="1:15" x14ac:dyDescent="0.25">
      <c r="A4686" t="s">
        <v>9533</v>
      </c>
      <c r="B4686" t="s">
        <v>41</v>
      </c>
      <c r="C4686" t="s">
        <v>11</v>
      </c>
      <c r="D4686">
        <v>2005</v>
      </c>
      <c r="E4686" t="s">
        <v>9532</v>
      </c>
      <c r="F4686">
        <v>7.4</v>
      </c>
      <c r="G4686">
        <v>135000</v>
      </c>
      <c r="H4686" t="s">
        <v>6020</v>
      </c>
      <c r="I4686" t="s">
        <v>9531</v>
      </c>
      <c r="J4686" t="s">
        <v>4683</v>
      </c>
      <c r="K4686" t="s">
        <v>265</v>
      </c>
      <c r="L4686">
        <v>25000000</v>
      </c>
      <c r="M4686">
        <v>82468097</v>
      </c>
      <c r="N4686" t="s">
        <v>1072</v>
      </c>
      <c r="O4686">
        <v>129</v>
      </c>
    </row>
    <row r="4687" spans="1:15" x14ac:dyDescent="0.25">
      <c r="A4687" t="s">
        <v>9530</v>
      </c>
      <c r="B4687" t="s">
        <v>101</v>
      </c>
      <c r="C4687" t="s">
        <v>34</v>
      </c>
      <c r="D4687">
        <v>2005</v>
      </c>
      <c r="E4687" t="s">
        <v>9381</v>
      </c>
      <c r="F4687">
        <v>5.6</v>
      </c>
      <c r="G4687">
        <v>90000</v>
      </c>
      <c r="H4687" t="s">
        <v>768</v>
      </c>
      <c r="I4687" t="s">
        <v>8286</v>
      </c>
      <c r="J4687" t="s">
        <v>2534</v>
      </c>
      <c r="K4687" t="s">
        <v>95</v>
      </c>
      <c r="L4687">
        <v>56000000</v>
      </c>
      <c r="M4687">
        <v>198636868</v>
      </c>
      <c r="N4687" t="s">
        <v>119</v>
      </c>
      <c r="O4687">
        <v>95</v>
      </c>
    </row>
    <row r="4688" spans="1:15" x14ac:dyDescent="0.25">
      <c r="A4688" t="s">
        <v>9529</v>
      </c>
      <c r="B4688" t="s">
        <v>41</v>
      </c>
      <c r="C4688" t="s">
        <v>11</v>
      </c>
      <c r="D4688">
        <v>2005</v>
      </c>
      <c r="E4688" t="s">
        <v>9223</v>
      </c>
      <c r="F4688">
        <v>7.4</v>
      </c>
      <c r="G4688">
        <v>228000</v>
      </c>
      <c r="H4688" t="s">
        <v>4348</v>
      </c>
      <c r="I4688" t="s">
        <v>5817</v>
      </c>
      <c r="J4688" t="s">
        <v>1931</v>
      </c>
      <c r="K4688" t="s">
        <v>95</v>
      </c>
      <c r="L4688">
        <v>32000000</v>
      </c>
      <c r="M4688">
        <v>61385065</v>
      </c>
      <c r="N4688" t="s">
        <v>666</v>
      </c>
      <c r="O4688">
        <v>96</v>
      </c>
    </row>
    <row r="4689" spans="1:15" x14ac:dyDescent="0.25">
      <c r="A4689" t="s">
        <v>9528</v>
      </c>
      <c r="B4689" t="s">
        <v>41</v>
      </c>
      <c r="C4689" t="s">
        <v>5</v>
      </c>
      <c r="D4689">
        <v>2005</v>
      </c>
      <c r="E4689" t="s">
        <v>9283</v>
      </c>
      <c r="F4689">
        <v>6.8</v>
      </c>
      <c r="G4689">
        <v>95000</v>
      </c>
      <c r="H4689" t="s">
        <v>3001</v>
      </c>
      <c r="I4689" t="s">
        <v>3001</v>
      </c>
      <c r="J4689" t="s">
        <v>288</v>
      </c>
      <c r="K4689" t="s">
        <v>7</v>
      </c>
      <c r="L4689">
        <v>7000000</v>
      </c>
      <c r="M4689">
        <v>20901859</v>
      </c>
      <c r="N4689" t="s">
        <v>8240</v>
      </c>
      <c r="O4689">
        <v>107</v>
      </c>
    </row>
    <row r="4690" spans="1:15" x14ac:dyDescent="0.25">
      <c r="A4690" t="s">
        <v>9527</v>
      </c>
      <c r="B4690" t="s">
        <v>68</v>
      </c>
      <c r="C4690" t="s">
        <v>24</v>
      </c>
      <c r="D4690">
        <v>2005</v>
      </c>
      <c r="E4690" t="s">
        <v>9526</v>
      </c>
      <c r="F4690">
        <v>6.6</v>
      </c>
      <c r="G4690">
        <v>301000</v>
      </c>
      <c r="H4690" t="s">
        <v>6689</v>
      </c>
      <c r="I4690" t="s">
        <v>9525</v>
      </c>
      <c r="J4690" t="s">
        <v>115</v>
      </c>
      <c r="K4690" t="s">
        <v>7</v>
      </c>
      <c r="L4690">
        <v>70000000</v>
      </c>
      <c r="M4690">
        <v>371594210</v>
      </c>
      <c r="N4690" t="s">
        <v>114</v>
      </c>
      <c r="O4690">
        <v>118</v>
      </c>
    </row>
    <row r="4691" spans="1:15" x14ac:dyDescent="0.25">
      <c r="A4691" t="s">
        <v>9524</v>
      </c>
      <c r="B4691" t="s">
        <v>101</v>
      </c>
      <c r="C4691" t="s">
        <v>100</v>
      </c>
      <c r="D4691">
        <v>2005</v>
      </c>
      <c r="E4691" t="s">
        <v>9523</v>
      </c>
      <c r="F4691">
        <v>6.8</v>
      </c>
      <c r="G4691">
        <v>22000</v>
      </c>
      <c r="H4691" t="s">
        <v>9522</v>
      </c>
      <c r="I4691" t="s">
        <v>8518</v>
      </c>
      <c r="J4691" t="s">
        <v>9521</v>
      </c>
      <c r="K4691" t="s">
        <v>265</v>
      </c>
      <c r="L4691">
        <v>4000000</v>
      </c>
      <c r="M4691">
        <v>866999</v>
      </c>
      <c r="N4691" t="s">
        <v>7208</v>
      </c>
      <c r="O4691">
        <v>101</v>
      </c>
    </row>
    <row r="4692" spans="1:15" x14ac:dyDescent="0.25">
      <c r="A4692" t="s">
        <v>9520</v>
      </c>
      <c r="B4692" t="s">
        <v>68</v>
      </c>
      <c r="C4692" t="s">
        <v>11</v>
      </c>
      <c r="D4692">
        <v>2005</v>
      </c>
      <c r="E4692" t="s">
        <v>9483</v>
      </c>
      <c r="F4692">
        <v>6.9</v>
      </c>
      <c r="G4692">
        <v>49000</v>
      </c>
      <c r="H4692" t="s">
        <v>3868</v>
      </c>
      <c r="I4692" t="s">
        <v>2661</v>
      </c>
      <c r="J4692" t="s">
        <v>9519</v>
      </c>
      <c r="K4692" t="s">
        <v>7</v>
      </c>
      <c r="L4692">
        <v>40000000</v>
      </c>
      <c r="M4692">
        <v>31670620</v>
      </c>
      <c r="N4692" t="s">
        <v>9518</v>
      </c>
      <c r="O4692">
        <v>135</v>
      </c>
    </row>
    <row r="4693" spans="1:15" x14ac:dyDescent="0.25">
      <c r="A4693" t="s">
        <v>9517</v>
      </c>
      <c r="B4693" t="s">
        <v>101</v>
      </c>
      <c r="C4693" t="s">
        <v>73</v>
      </c>
      <c r="D4693">
        <v>2005</v>
      </c>
      <c r="E4693" t="s">
        <v>9339</v>
      </c>
      <c r="F4693">
        <v>6.3</v>
      </c>
      <c r="G4693">
        <v>137000</v>
      </c>
      <c r="H4693" t="s">
        <v>2904</v>
      </c>
      <c r="I4693" t="s">
        <v>9516</v>
      </c>
      <c r="J4693" t="s">
        <v>1446</v>
      </c>
      <c r="K4693" t="s">
        <v>7</v>
      </c>
      <c r="L4693">
        <v>75000000</v>
      </c>
      <c r="M4693">
        <v>262511490</v>
      </c>
      <c r="N4693" t="s">
        <v>3589</v>
      </c>
      <c r="O4693">
        <v>91</v>
      </c>
    </row>
    <row r="4694" spans="1:15" x14ac:dyDescent="0.25">
      <c r="A4694" t="s">
        <v>9515</v>
      </c>
      <c r="B4694" t="s">
        <v>41</v>
      </c>
      <c r="C4694" t="s">
        <v>34</v>
      </c>
      <c r="D4694">
        <v>2005</v>
      </c>
      <c r="E4694" t="s">
        <v>9300</v>
      </c>
      <c r="F4694">
        <v>7</v>
      </c>
      <c r="G4694">
        <v>179000</v>
      </c>
      <c r="H4694" t="s">
        <v>1021</v>
      </c>
      <c r="I4694" t="s">
        <v>8894</v>
      </c>
      <c r="J4694" t="s">
        <v>2221</v>
      </c>
      <c r="K4694" t="s">
        <v>7</v>
      </c>
      <c r="L4694">
        <v>72000000</v>
      </c>
      <c r="M4694">
        <v>97076152</v>
      </c>
      <c r="N4694" t="s">
        <v>103</v>
      </c>
      <c r="O4694">
        <v>125</v>
      </c>
    </row>
    <row r="4695" spans="1:15" x14ac:dyDescent="0.25">
      <c r="A4695" t="s">
        <v>9514</v>
      </c>
      <c r="B4695" t="s">
        <v>68</v>
      </c>
      <c r="C4695" t="s">
        <v>34</v>
      </c>
      <c r="D4695">
        <v>2005</v>
      </c>
      <c r="E4695" t="s">
        <v>9223</v>
      </c>
      <c r="F4695">
        <v>5.9</v>
      </c>
      <c r="G4695">
        <v>74000</v>
      </c>
      <c r="H4695" t="s">
        <v>8851</v>
      </c>
      <c r="I4695" t="s">
        <v>9513</v>
      </c>
      <c r="J4695" t="s">
        <v>4535</v>
      </c>
      <c r="K4695" t="s">
        <v>7</v>
      </c>
      <c r="L4695">
        <v>50000000</v>
      </c>
      <c r="M4695">
        <v>46117696</v>
      </c>
      <c r="N4695" t="s">
        <v>114</v>
      </c>
      <c r="O4695">
        <v>110</v>
      </c>
    </row>
    <row r="4696" spans="1:15" x14ac:dyDescent="0.25">
      <c r="A4696" t="s">
        <v>9512</v>
      </c>
      <c r="B4696" t="s">
        <v>41</v>
      </c>
      <c r="C4696" t="s">
        <v>5</v>
      </c>
      <c r="D4696">
        <v>2005</v>
      </c>
      <c r="E4696" t="s">
        <v>9150</v>
      </c>
      <c r="F4696">
        <v>6.6</v>
      </c>
      <c r="G4696">
        <v>239000</v>
      </c>
      <c r="H4696" t="s">
        <v>7883</v>
      </c>
      <c r="I4696" t="s">
        <v>125</v>
      </c>
      <c r="J4696" t="s">
        <v>9511</v>
      </c>
      <c r="K4696" t="s">
        <v>95</v>
      </c>
      <c r="L4696">
        <v>4000000</v>
      </c>
      <c r="M4696">
        <v>147748505</v>
      </c>
      <c r="N4696" t="s">
        <v>2478</v>
      </c>
      <c r="O4696">
        <v>93</v>
      </c>
    </row>
    <row r="4697" spans="1:15" x14ac:dyDescent="0.25">
      <c r="A4697" t="s">
        <v>9510</v>
      </c>
      <c r="B4697" t="s">
        <v>41</v>
      </c>
      <c r="C4697" t="s">
        <v>34</v>
      </c>
      <c r="D4697">
        <v>2005</v>
      </c>
      <c r="E4697" t="s">
        <v>9509</v>
      </c>
      <c r="F4697">
        <v>6.4</v>
      </c>
      <c r="G4697">
        <v>92000</v>
      </c>
      <c r="H4697" t="s">
        <v>940</v>
      </c>
      <c r="I4697" t="s">
        <v>922</v>
      </c>
      <c r="J4697" t="s">
        <v>1853</v>
      </c>
      <c r="K4697" t="s">
        <v>562</v>
      </c>
      <c r="M4697">
        <v>7155807</v>
      </c>
      <c r="N4697" t="s">
        <v>2598</v>
      </c>
      <c r="O4697">
        <v>111</v>
      </c>
    </row>
    <row r="4698" spans="1:15" x14ac:dyDescent="0.25">
      <c r="A4698" t="s">
        <v>9508</v>
      </c>
      <c r="B4698" t="s">
        <v>68</v>
      </c>
      <c r="C4698" t="s">
        <v>11</v>
      </c>
      <c r="D4698">
        <v>2005</v>
      </c>
      <c r="E4698" t="s">
        <v>9242</v>
      </c>
      <c r="F4698">
        <v>6.3</v>
      </c>
      <c r="G4698">
        <v>155000</v>
      </c>
      <c r="H4698" t="s">
        <v>2231</v>
      </c>
      <c r="I4698" t="s">
        <v>9507</v>
      </c>
      <c r="J4698" t="s">
        <v>1567</v>
      </c>
      <c r="K4698" t="s">
        <v>7</v>
      </c>
      <c r="L4698">
        <v>55000000</v>
      </c>
      <c r="M4698">
        <v>223387299</v>
      </c>
      <c r="N4698" t="s">
        <v>6122</v>
      </c>
      <c r="O4698">
        <v>98</v>
      </c>
    </row>
    <row r="4699" spans="1:15" x14ac:dyDescent="0.25">
      <c r="A4699" t="s">
        <v>9504</v>
      </c>
      <c r="B4699" t="s">
        <v>68</v>
      </c>
      <c r="C4699" t="s">
        <v>409</v>
      </c>
      <c r="D4699">
        <v>2005</v>
      </c>
      <c r="E4699" t="s">
        <v>9208</v>
      </c>
      <c r="F4699">
        <v>7.3</v>
      </c>
      <c r="G4699">
        <v>133000</v>
      </c>
      <c r="H4699" t="s">
        <v>9506</v>
      </c>
      <c r="I4699" t="s">
        <v>9505</v>
      </c>
      <c r="J4699" t="s">
        <v>695</v>
      </c>
      <c r="K4699" t="s">
        <v>7</v>
      </c>
      <c r="L4699">
        <v>30000000</v>
      </c>
      <c r="M4699">
        <v>76669554</v>
      </c>
      <c r="N4699" t="s">
        <v>9504</v>
      </c>
      <c r="O4699">
        <v>136</v>
      </c>
    </row>
    <row r="4700" spans="1:15" x14ac:dyDescent="0.25">
      <c r="A4700" t="s">
        <v>9503</v>
      </c>
      <c r="B4700" t="s">
        <v>68</v>
      </c>
      <c r="C4700" t="s">
        <v>11</v>
      </c>
      <c r="D4700">
        <v>2005</v>
      </c>
      <c r="E4700" t="s">
        <v>9502</v>
      </c>
      <c r="F4700">
        <v>5.6</v>
      </c>
      <c r="G4700">
        <v>60000</v>
      </c>
      <c r="H4700" t="s">
        <v>5669</v>
      </c>
      <c r="I4700" t="s">
        <v>9501</v>
      </c>
      <c r="J4700" t="s">
        <v>9500</v>
      </c>
      <c r="K4700" t="s">
        <v>7</v>
      </c>
      <c r="L4700">
        <v>30000000</v>
      </c>
      <c r="M4700">
        <v>68357079</v>
      </c>
      <c r="N4700" t="s">
        <v>6122</v>
      </c>
      <c r="O4700">
        <v>105</v>
      </c>
    </row>
    <row r="4701" spans="1:15" x14ac:dyDescent="0.25">
      <c r="A4701" t="s">
        <v>9499</v>
      </c>
      <c r="B4701" t="s">
        <v>41</v>
      </c>
      <c r="C4701" t="s">
        <v>34</v>
      </c>
      <c r="D4701">
        <v>2005</v>
      </c>
      <c r="E4701" t="s">
        <v>9145</v>
      </c>
      <c r="F4701">
        <v>7.6</v>
      </c>
      <c r="G4701">
        <v>300000</v>
      </c>
      <c r="H4701" t="s">
        <v>5054</v>
      </c>
      <c r="I4701" t="s">
        <v>5054</v>
      </c>
      <c r="J4701" t="s">
        <v>1848</v>
      </c>
      <c r="K4701" t="s">
        <v>562</v>
      </c>
      <c r="L4701">
        <v>50000000</v>
      </c>
      <c r="M4701">
        <v>72617068</v>
      </c>
      <c r="N4701" t="s">
        <v>9498</v>
      </c>
      <c r="O4701">
        <v>122</v>
      </c>
    </row>
    <row r="4702" spans="1:15" x14ac:dyDescent="0.25">
      <c r="A4702" t="s">
        <v>9497</v>
      </c>
      <c r="B4702" t="s">
        <v>101</v>
      </c>
      <c r="C4702" t="s">
        <v>34</v>
      </c>
      <c r="D4702">
        <v>2005</v>
      </c>
      <c r="E4702" t="s">
        <v>9353</v>
      </c>
      <c r="F4702">
        <v>6.2</v>
      </c>
      <c r="G4702">
        <v>97000</v>
      </c>
      <c r="H4702" t="s">
        <v>944</v>
      </c>
      <c r="I4702" t="s">
        <v>9496</v>
      </c>
      <c r="J4702" t="s">
        <v>5758</v>
      </c>
      <c r="K4702" t="s">
        <v>7</v>
      </c>
      <c r="L4702">
        <v>65000000</v>
      </c>
      <c r="M4702">
        <v>65079104</v>
      </c>
      <c r="N4702" t="s">
        <v>114</v>
      </c>
      <c r="O4702">
        <v>101</v>
      </c>
    </row>
    <row r="4703" spans="1:15" x14ac:dyDescent="0.25">
      <c r="A4703" t="s">
        <v>9495</v>
      </c>
      <c r="B4703" t="s">
        <v>41</v>
      </c>
      <c r="C4703" t="s">
        <v>87</v>
      </c>
      <c r="D4703">
        <v>2005</v>
      </c>
      <c r="E4703" t="s">
        <v>8835</v>
      </c>
      <c r="F4703">
        <v>6.2</v>
      </c>
      <c r="G4703">
        <v>16000</v>
      </c>
      <c r="H4703" t="s">
        <v>9494</v>
      </c>
      <c r="I4703" t="s">
        <v>9493</v>
      </c>
      <c r="J4703" t="s">
        <v>7273</v>
      </c>
      <c r="K4703" t="s">
        <v>7</v>
      </c>
      <c r="L4703">
        <v>900000</v>
      </c>
      <c r="M4703">
        <v>381420</v>
      </c>
      <c r="N4703" t="s">
        <v>9393</v>
      </c>
      <c r="O4703">
        <v>96</v>
      </c>
    </row>
    <row r="4704" spans="1:15" x14ac:dyDescent="0.25">
      <c r="A4704" t="s">
        <v>9492</v>
      </c>
      <c r="B4704" t="s">
        <v>41</v>
      </c>
      <c r="C4704" t="s">
        <v>5</v>
      </c>
      <c r="D4704">
        <v>2005</v>
      </c>
      <c r="E4704" t="s">
        <v>9491</v>
      </c>
      <c r="F4704">
        <v>6</v>
      </c>
      <c r="G4704">
        <v>107000</v>
      </c>
      <c r="H4704" t="s">
        <v>9490</v>
      </c>
      <c r="I4704" t="s">
        <v>6820</v>
      </c>
      <c r="J4704" t="s">
        <v>814</v>
      </c>
      <c r="K4704" t="s">
        <v>7</v>
      </c>
      <c r="L4704">
        <v>19000000</v>
      </c>
      <c r="M4704">
        <v>107516369</v>
      </c>
      <c r="N4704" t="s">
        <v>704</v>
      </c>
      <c r="O4704">
        <v>90</v>
      </c>
    </row>
    <row r="4705" spans="1:15" x14ac:dyDescent="0.25">
      <c r="A4705" t="s">
        <v>9489</v>
      </c>
      <c r="B4705" t="s">
        <v>68</v>
      </c>
      <c r="C4705" t="s">
        <v>24</v>
      </c>
      <c r="D4705">
        <v>2005</v>
      </c>
      <c r="E4705" t="s">
        <v>9381</v>
      </c>
      <c r="F4705">
        <v>5.6</v>
      </c>
      <c r="G4705">
        <v>68000</v>
      </c>
      <c r="H4705" t="s">
        <v>896</v>
      </c>
      <c r="I4705" t="s">
        <v>9488</v>
      </c>
      <c r="J4705" t="s">
        <v>568</v>
      </c>
      <c r="K4705" t="s">
        <v>7</v>
      </c>
      <c r="L4705">
        <v>53000000</v>
      </c>
      <c r="M4705">
        <v>95763716</v>
      </c>
      <c r="N4705" t="s">
        <v>704</v>
      </c>
      <c r="O4705">
        <v>118</v>
      </c>
    </row>
    <row r="4706" spans="1:15" x14ac:dyDescent="0.25">
      <c r="A4706" t="s">
        <v>9487</v>
      </c>
      <c r="B4706" t="s">
        <v>68</v>
      </c>
      <c r="C4706" t="s">
        <v>24</v>
      </c>
      <c r="D4706">
        <v>2005</v>
      </c>
      <c r="E4706" t="s">
        <v>9483</v>
      </c>
      <c r="F4706">
        <v>6.2</v>
      </c>
      <c r="G4706">
        <v>109000</v>
      </c>
      <c r="H4706" t="s">
        <v>6510</v>
      </c>
      <c r="I4706" t="s">
        <v>9486</v>
      </c>
      <c r="J4706" t="s">
        <v>814</v>
      </c>
      <c r="K4706" t="s">
        <v>332</v>
      </c>
      <c r="M4706">
        <v>51024243</v>
      </c>
      <c r="N4706" t="s">
        <v>9485</v>
      </c>
      <c r="O4706">
        <v>96</v>
      </c>
    </row>
    <row r="4707" spans="1:15" x14ac:dyDescent="0.25">
      <c r="A4707" t="s">
        <v>9484</v>
      </c>
      <c r="B4707" t="s">
        <v>101</v>
      </c>
      <c r="C4707" t="s">
        <v>24</v>
      </c>
      <c r="D4707">
        <v>2005</v>
      </c>
      <c r="E4707" t="s">
        <v>9483</v>
      </c>
      <c r="F4707">
        <v>5.5</v>
      </c>
      <c r="G4707">
        <v>27000</v>
      </c>
      <c r="H4707" t="s">
        <v>4851</v>
      </c>
      <c r="I4707" t="s">
        <v>9482</v>
      </c>
      <c r="J4707" t="s">
        <v>7427</v>
      </c>
      <c r="K4707" t="s">
        <v>7</v>
      </c>
      <c r="L4707">
        <v>45000000</v>
      </c>
      <c r="M4707">
        <v>72662923</v>
      </c>
      <c r="N4707" t="s">
        <v>108</v>
      </c>
      <c r="O4707">
        <v>88</v>
      </c>
    </row>
    <row r="4708" spans="1:15" x14ac:dyDescent="0.25">
      <c r="A4708" t="s">
        <v>9481</v>
      </c>
      <c r="B4708" t="s">
        <v>68</v>
      </c>
      <c r="C4708" t="s">
        <v>409</v>
      </c>
      <c r="D4708">
        <v>2005</v>
      </c>
      <c r="E4708" t="s">
        <v>9480</v>
      </c>
      <c r="F4708">
        <v>8</v>
      </c>
      <c r="G4708">
        <v>179000</v>
      </c>
      <c r="H4708" t="s">
        <v>1910</v>
      </c>
      <c r="I4708" t="s">
        <v>9479</v>
      </c>
      <c r="J4708" t="s">
        <v>3355</v>
      </c>
      <c r="K4708" t="s">
        <v>7</v>
      </c>
      <c r="L4708">
        <v>88000000</v>
      </c>
      <c r="M4708">
        <v>108539911</v>
      </c>
      <c r="N4708" t="s">
        <v>103</v>
      </c>
      <c r="O4708">
        <v>144</v>
      </c>
    </row>
    <row r="4709" spans="1:15" x14ac:dyDescent="0.25">
      <c r="A4709" t="s">
        <v>9478</v>
      </c>
      <c r="B4709" t="s">
        <v>101</v>
      </c>
      <c r="C4709" t="s">
        <v>24</v>
      </c>
      <c r="D4709">
        <v>2005</v>
      </c>
      <c r="E4709" t="s">
        <v>8655</v>
      </c>
      <c r="F4709">
        <v>6.6</v>
      </c>
      <c r="G4709">
        <v>70000</v>
      </c>
      <c r="H4709" t="s">
        <v>2882</v>
      </c>
      <c r="I4709" t="s">
        <v>838</v>
      </c>
      <c r="J4709" t="s">
        <v>838</v>
      </c>
      <c r="K4709" t="s">
        <v>7</v>
      </c>
      <c r="L4709">
        <v>25000000</v>
      </c>
      <c r="M4709">
        <v>123276807</v>
      </c>
      <c r="N4709" t="s">
        <v>103</v>
      </c>
      <c r="O4709">
        <v>97</v>
      </c>
    </row>
    <row r="4710" spans="1:15" x14ac:dyDescent="0.25">
      <c r="A4710" t="s">
        <v>9477</v>
      </c>
      <c r="B4710" t="s">
        <v>68</v>
      </c>
      <c r="C4710" t="s">
        <v>34</v>
      </c>
      <c r="D4710">
        <v>2005</v>
      </c>
      <c r="E4710" t="s">
        <v>9427</v>
      </c>
      <c r="F4710">
        <v>5.9</v>
      </c>
      <c r="G4710">
        <v>118000</v>
      </c>
      <c r="H4710" t="s">
        <v>1369</v>
      </c>
      <c r="I4710" t="s">
        <v>710</v>
      </c>
      <c r="J4710" t="s">
        <v>1010</v>
      </c>
      <c r="K4710" t="s">
        <v>7</v>
      </c>
      <c r="L4710">
        <v>88000000</v>
      </c>
      <c r="M4710">
        <v>105316267</v>
      </c>
      <c r="N4710" t="s">
        <v>1991</v>
      </c>
      <c r="O4710">
        <v>118</v>
      </c>
    </row>
    <row r="4711" spans="1:15" x14ac:dyDescent="0.25">
      <c r="A4711" t="s">
        <v>9476</v>
      </c>
      <c r="B4711" t="s">
        <v>68</v>
      </c>
      <c r="C4711" t="s">
        <v>34</v>
      </c>
      <c r="D4711">
        <v>2005</v>
      </c>
      <c r="E4711" t="s">
        <v>9257</v>
      </c>
      <c r="F4711">
        <v>6</v>
      </c>
      <c r="G4711">
        <v>94000</v>
      </c>
      <c r="H4711" t="s">
        <v>3925</v>
      </c>
      <c r="I4711" t="s">
        <v>9475</v>
      </c>
      <c r="J4711" t="s">
        <v>691</v>
      </c>
      <c r="K4711" t="s">
        <v>265</v>
      </c>
      <c r="L4711">
        <v>130000000</v>
      </c>
      <c r="M4711">
        <v>119240351</v>
      </c>
      <c r="N4711" t="s">
        <v>108</v>
      </c>
      <c r="O4711">
        <v>124</v>
      </c>
    </row>
    <row r="4712" spans="1:15" x14ac:dyDescent="0.25">
      <c r="A4712" t="s">
        <v>9474</v>
      </c>
      <c r="B4712" t="s">
        <v>101</v>
      </c>
      <c r="C4712" t="s">
        <v>73</v>
      </c>
      <c r="D4712">
        <v>2005</v>
      </c>
      <c r="E4712" t="s">
        <v>9242</v>
      </c>
      <c r="F4712">
        <v>7.3</v>
      </c>
      <c r="G4712">
        <v>251000</v>
      </c>
      <c r="H4712" t="s">
        <v>711</v>
      </c>
      <c r="I4712" t="s">
        <v>711</v>
      </c>
      <c r="J4712" t="s">
        <v>2674</v>
      </c>
      <c r="K4712" t="s">
        <v>7</v>
      </c>
      <c r="L4712">
        <v>40000000</v>
      </c>
      <c r="M4712">
        <v>118090836</v>
      </c>
      <c r="N4712" t="s">
        <v>138</v>
      </c>
      <c r="O4712">
        <v>77</v>
      </c>
    </row>
    <row r="4713" spans="1:15" x14ac:dyDescent="0.25">
      <c r="A4713" t="s">
        <v>9473</v>
      </c>
      <c r="B4713" t="s">
        <v>41</v>
      </c>
      <c r="C4713" t="s">
        <v>34</v>
      </c>
      <c r="D4713">
        <v>2005</v>
      </c>
      <c r="E4713" t="s">
        <v>9204</v>
      </c>
      <c r="F4713">
        <v>6.3</v>
      </c>
      <c r="G4713">
        <v>195000</v>
      </c>
      <c r="H4713" t="s">
        <v>3141</v>
      </c>
      <c r="I4713" t="s">
        <v>922</v>
      </c>
      <c r="J4713" t="s">
        <v>1853</v>
      </c>
      <c r="K4713" t="s">
        <v>562</v>
      </c>
      <c r="L4713">
        <v>32000000</v>
      </c>
      <c r="M4713">
        <v>89083229</v>
      </c>
      <c r="N4713" t="s">
        <v>2598</v>
      </c>
      <c r="O4713">
        <v>87</v>
      </c>
    </row>
    <row r="4714" spans="1:15" x14ac:dyDescent="0.25">
      <c r="A4714" t="s">
        <v>9472</v>
      </c>
      <c r="B4714" t="s">
        <v>41</v>
      </c>
      <c r="C4714" t="s">
        <v>87</v>
      </c>
      <c r="D4714">
        <v>2005</v>
      </c>
      <c r="E4714" t="s">
        <v>9100</v>
      </c>
      <c r="F4714">
        <v>6.3</v>
      </c>
      <c r="G4714">
        <v>44000</v>
      </c>
      <c r="H4714" t="s">
        <v>2536</v>
      </c>
      <c r="I4714" t="s">
        <v>2167</v>
      </c>
      <c r="J4714" t="s">
        <v>691</v>
      </c>
      <c r="K4714" t="s">
        <v>7</v>
      </c>
      <c r="L4714">
        <v>35000000</v>
      </c>
      <c r="M4714">
        <v>30526509</v>
      </c>
      <c r="N4714" t="s">
        <v>103</v>
      </c>
      <c r="O4714">
        <v>122</v>
      </c>
    </row>
    <row r="4715" spans="1:15" x14ac:dyDescent="0.25">
      <c r="A4715" t="s">
        <v>9471</v>
      </c>
      <c r="B4715" t="s">
        <v>68</v>
      </c>
      <c r="C4715" t="s">
        <v>409</v>
      </c>
      <c r="D4715">
        <v>2005</v>
      </c>
      <c r="E4715" t="s">
        <v>9042</v>
      </c>
      <c r="F4715">
        <v>6.7</v>
      </c>
      <c r="G4715">
        <v>84000</v>
      </c>
      <c r="H4715" t="s">
        <v>2250</v>
      </c>
      <c r="I4715" t="s">
        <v>2250</v>
      </c>
      <c r="J4715" t="s">
        <v>709</v>
      </c>
      <c r="K4715" t="s">
        <v>7</v>
      </c>
      <c r="L4715">
        <v>30000000</v>
      </c>
      <c r="M4715">
        <v>49334775</v>
      </c>
      <c r="N4715" t="s">
        <v>666</v>
      </c>
      <c r="O4715">
        <v>135</v>
      </c>
    </row>
    <row r="4716" spans="1:15" x14ac:dyDescent="0.25">
      <c r="A4716" t="s">
        <v>9470</v>
      </c>
      <c r="B4716" t="s">
        <v>41</v>
      </c>
      <c r="C4716" t="s">
        <v>34</v>
      </c>
      <c r="D4716">
        <v>2005</v>
      </c>
      <c r="E4716" t="s">
        <v>8696</v>
      </c>
      <c r="F4716">
        <v>7.3</v>
      </c>
      <c r="G4716">
        <v>103000</v>
      </c>
      <c r="H4716" t="s">
        <v>1054</v>
      </c>
      <c r="I4716" t="s">
        <v>1054</v>
      </c>
      <c r="J4716" t="s">
        <v>3230</v>
      </c>
      <c r="K4716" t="s">
        <v>7</v>
      </c>
      <c r="L4716">
        <v>475000</v>
      </c>
      <c r="M4716">
        <v>3947579</v>
      </c>
      <c r="N4716" t="s">
        <v>9469</v>
      </c>
      <c r="O4716">
        <v>110</v>
      </c>
    </row>
    <row r="4717" spans="1:15" x14ac:dyDescent="0.25">
      <c r="A4717" t="s">
        <v>9468</v>
      </c>
      <c r="B4717" t="s">
        <v>41</v>
      </c>
      <c r="C4717" t="s">
        <v>5</v>
      </c>
      <c r="D4717">
        <v>2005</v>
      </c>
      <c r="E4717" t="s">
        <v>9446</v>
      </c>
      <c r="F4717">
        <v>6.2</v>
      </c>
      <c r="G4717">
        <v>69000</v>
      </c>
      <c r="H4717" t="s">
        <v>3079</v>
      </c>
      <c r="I4717" t="s">
        <v>3079</v>
      </c>
      <c r="J4717" t="s">
        <v>9467</v>
      </c>
      <c r="K4717" t="s">
        <v>504</v>
      </c>
      <c r="L4717">
        <v>1000000</v>
      </c>
      <c r="M4717">
        <v>30894796</v>
      </c>
      <c r="N4717" t="s">
        <v>9466</v>
      </c>
      <c r="O4717">
        <v>99</v>
      </c>
    </row>
    <row r="4718" spans="1:15" x14ac:dyDescent="0.25">
      <c r="A4718" t="s">
        <v>9465</v>
      </c>
      <c r="B4718" t="s">
        <v>41</v>
      </c>
      <c r="C4718" t="s">
        <v>24</v>
      </c>
      <c r="D4718">
        <v>2005</v>
      </c>
      <c r="E4718" t="s">
        <v>9013</v>
      </c>
      <c r="F4718">
        <v>7.2</v>
      </c>
      <c r="G4718">
        <v>21000</v>
      </c>
      <c r="H4718" t="s">
        <v>1578</v>
      </c>
      <c r="I4718" t="s">
        <v>1578</v>
      </c>
      <c r="J4718" t="s">
        <v>8552</v>
      </c>
      <c r="K4718" t="s">
        <v>612</v>
      </c>
      <c r="M4718">
        <v>3942254</v>
      </c>
      <c r="N4718" t="s">
        <v>6890</v>
      </c>
      <c r="O4718">
        <v>128</v>
      </c>
    </row>
    <row r="4719" spans="1:15" x14ac:dyDescent="0.25">
      <c r="A4719" t="s">
        <v>9464</v>
      </c>
      <c r="B4719" t="s">
        <v>68</v>
      </c>
      <c r="C4719" t="s">
        <v>11</v>
      </c>
      <c r="D4719">
        <v>2005</v>
      </c>
      <c r="E4719" t="s">
        <v>9159</v>
      </c>
      <c r="F4719">
        <v>6.7</v>
      </c>
      <c r="G4719">
        <v>122000</v>
      </c>
      <c r="H4719" t="s">
        <v>3420</v>
      </c>
      <c r="I4719" t="s">
        <v>9463</v>
      </c>
      <c r="J4719" t="s">
        <v>8079</v>
      </c>
      <c r="K4719" t="s">
        <v>7</v>
      </c>
      <c r="L4719">
        <v>19000000</v>
      </c>
      <c r="M4719">
        <v>145166804</v>
      </c>
      <c r="N4719" t="s">
        <v>777</v>
      </c>
      <c r="O4719">
        <v>119</v>
      </c>
    </row>
    <row r="4720" spans="1:15" x14ac:dyDescent="0.25">
      <c r="A4720" t="s">
        <v>9462</v>
      </c>
      <c r="B4720" t="s">
        <v>68</v>
      </c>
      <c r="C4720" t="s">
        <v>34</v>
      </c>
      <c r="D4720">
        <v>2005</v>
      </c>
      <c r="E4720" t="s">
        <v>9208</v>
      </c>
      <c r="F4720">
        <v>4.7</v>
      </c>
      <c r="G4720">
        <v>89000</v>
      </c>
      <c r="H4720" t="s">
        <v>9461</v>
      </c>
      <c r="I4720" t="s">
        <v>6666</v>
      </c>
      <c r="J4720" t="s">
        <v>1614</v>
      </c>
      <c r="K4720" t="s">
        <v>95</v>
      </c>
      <c r="L4720">
        <v>43000000</v>
      </c>
      <c r="M4720">
        <v>56995646</v>
      </c>
      <c r="N4720" t="s">
        <v>890</v>
      </c>
      <c r="O4720">
        <v>97</v>
      </c>
    </row>
    <row r="4721" spans="1:15" x14ac:dyDescent="0.25">
      <c r="A4721" t="s">
        <v>9460</v>
      </c>
      <c r="B4721" t="s">
        <v>41</v>
      </c>
      <c r="C4721" t="s">
        <v>34</v>
      </c>
      <c r="D4721">
        <v>2005</v>
      </c>
      <c r="E4721" t="s">
        <v>9128</v>
      </c>
      <c r="F4721">
        <v>5.2</v>
      </c>
      <c r="G4721">
        <v>110000</v>
      </c>
      <c r="H4721" t="s">
        <v>7033</v>
      </c>
      <c r="I4721" t="s">
        <v>6925</v>
      </c>
      <c r="J4721" t="s">
        <v>4367</v>
      </c>
      <c r="K4721" t="s">
        <v>265</v>
      </c>
      <c r="L4721">
        <v>60000000</v>
      </c>
      <c r="M4721">
        <v>58072119</v>
      </c>
      <c r="N4721" t="s">
        <v>9459</v>
      </c>
      <c r="O4721">
        <v>105</v>
      </c>
    </row>
    <row r="4722" spans="1:15" x14ac:dyDescent="0.25">
      <c r="A4722" t="s">
        <v>9458</v>
      </c>
      <c r="B4722" t="s">
        <v>101</v>
      </c>
      <c r="C4722" t="s">
        <v>34</v>
      </c>
      <c r="D4722">
        <v>2005</v>
      </c>
      <c r="E4722" t="s">
        <v>9150</v>
      </c>
      <c r="F4722">
        <v>6</v>
      </c>
      <c r="G4722">
        <v>95000</v>
      </c>
      <c r="H4722" t="s">
        <v>2487</v>
      </c>
      <c r="I4722" t="s">
        <v>5205</v>
      </c>
      <c r="J4722" t="s">
        <v>3567</v>
      </c>
      <c r="K4722" t="s">
        <v>7</v>
      </c>
      <c r="L4722">
        <v>75000000</v>
      </c>
      <c r="M4722">
        <v>142400065</v>
      </c>
      <c r="N4722" t="s">
        <v>114</v>
      </c>
      <c r="O4722">
        <v>129</v>
      </c>
    </row>
    <row r="4723" spans="1:15" x14ac:dyDescent="0.25">
      <c r="A4723" t="s">
        <v>9457</v>
      </c>
      <c r="B4723" t="s">
        <v>101</v>
      </c>
      <c r="C4723" t="s">
        <v>100</v>
      </c>
      <c r="D4723">
        <v>2005</v>
      </c>
      <c r="E4723" t="s">
        <v>9425</v>
      </c>
      <c r="F4723">
        <v>5.5</v>
      </c>
      <c r="G4723">
        <v>56000</v>
      </c>
      <c r="H4723" t="s">
        <v>768</v>
      </c>
      <c r="I4723" t="s">
        <v>9456</v>
      </c>
      <c r="J4723" t="s">
        <v>3571</v>
      </c>
      <c r="K4723" t="s">
        <v>7</v>
      </c>
      <c r="L4723">
        <v>60000000</v>
      </c>
      <c r="M4723">
        <v>130154568</v>
      </c>
      <c r="N4723" t="s">
        <v>890</v>
      </c>
      <c r="O4723">
        <v>94</v>
      </c>
    </row>
    <row r="4724" spans="1:15" x14ac:dyDescent="0.25">
      <c r="A4724" t="s">
        <v>9455</v>
      </c>
      <c r="B4724" t="s">
        <v>68</v>
      </c>
      <c r="C4724" t="s">
        <v>34</v>
      </c>
      <c r="D4724">
        <v>2005</v>
      </c>
      <c r="E4724" t="s">
        <v>9454</v>
      </c>
      <c r="F4724">
        <v>5.5</v>
      </c>
      <c r="G4724">
        <v>125000</v>
      </c>
      <c r="H4724" t="s">
        <v>1442</v>
      </c>
      <c r="I4724" t="s">
        <v>1441</v>
      </c>
      <c r="J4724" t="s">
        <v>903</v>
      </c>
      <c r="K4724" t="s">
        <v>7</v>
      </c>
      <c r="L4724">
        <v>62000000</v>
      </c>
      <c r="M4724">
        <v>53321673</v>
      </c>
      <c r="N4724" t="s">
        <v>108</v>
      </c>
      <c r="O4724">
        <v>93</v>
      </c>
    </row>
    <row r="4725" spans="1:15" x14ac:dyDescent="0.25">
      <c r="A4725" t="s">
        <v>9453</v>
      </c>
      <c r="B4725" t="s">
        <v>101</v>
      </c>
      <c r="C4725" t="s">
        <v>24</v>
      </c>
      <c r="D4725">
        <v>2005</v>
      </c>
      <c r="E4725" t="s">
        <v>9269</v>
      </c>
      <c r="F4725">
        <v>2.2000000000000002</v>
      </c>
      <c r="G4725">
        <v>53000</v>
      </c>
      <c r="H4725" t="s">
        <v>9452</v>
      </c>
      <c r="I4725" t="s">
        <v>9451</v>
      </c>
      <c r="J4725" t="s">
        <v>9450</v>
      </c>
      <c r="K4725" t="s">
        <v>7</v>
      </c>
      <c r="L4725">
        <v>84000000</v>
      </c>
      <c r="M4725">
        <v>59981548</v>
      </c>
      <c r="N4725" t="s">
        <v>666</v>
      </c>
      <c r="O4725">
        <v>94</v>
      </c>
    </row>
    <row r="4726" spans="1:15" x14ac:dyDescent="0.25">
      <c r="A4726" t="s">
        <v>9449</v>
      </c>
      <c r="B4726" t="s">
        <v>68</v>
      </c>
      <c r="C4726" t="s">
        <v>24</v>
      </c>
      <c r="D4726">
        <v>2005</v>
      </c>
      <c r="E4726" t="s">
        <v>9446</v>
      </c>
      <c r="F4726">
        <v>5.5</v>
      </c>
      <c r="G4726">
        <v>55000</v>
      </c>
      <c r="H4726" t="s">
        <v>4281</v>
      </c>
      <c r="I4726" t="s">
        <v>9448</v>
      </c>
      <c r="J4726" t="s">
        <v>3433</v>
      </c>
      <c r="K4726" t="s">
        <v>7</v>
      </c>
      <c r="L4726">
        <v>70000000</v>
      </c>
      <c r="M4726">
        <v>88933562</v>
      </c>
      <c r="N4726" t="s">
        <v>138</v>
      </c>
      <c r="O4726">
        <v>97</v>
      </c>
    </row>
    <row r="4727" spans="1:15" x14ac:dyDescent="0.25">
      <c r="A4727" t="s">
        <v>9447</v>
      </c>
      <c r="B4727" t="s">
        <v>68</v>
      </c>
      <c r="C4727" t="s">
        <v>24</v>
      </c>
      <c r="D4727">
        <v>2005</v>
      </c>
      <c r="E4727" t="s">
        <v>9446</v>
      </c>
      <c r="F4727">
        <v>6.3</v>
      </c>
      <c r="G4727">
        <v>42000</v>
      </c>
      <c r="H4727" t="s">
        <v>9445</v>
      </c>
      <c r="I4727" t="s">
        <v>9444</v>
      </c>
      <c r="J4727" t="s">
        <v>9443</v>
      </c>
      <c r="K4727" t="s">
        <v>7</v>
      </c>
      <c r="L4727">
        <v>45000000</v>
      </c>
      <c r="M4727">
        <v>38075318</v>
      </c>
      <c r="N4727" t="s">
        <v>103</v>
      </c>
      <c r="O4727">
        <v>134</v>
      </c>
    </row>
    <row r="4728" spans="1:15" x14ac:dyDescent="0.25">
      <c r="A4728" t="s">
        <v>9442</v>
      </c>
      <c r="B4728" t="s">
        <v>68</v>
      </c>
      <c r="C4728" t="s">
        <v>24</v>
      </c>
      <c r="D4728">
        <v>2005</v>
      </c>
      <c r="E4728" t="s">
        <v>9441</v>
      </c>
      <c r="F4728">
        <v>5.8</v>
      </c>
      <c r="G4728">
        <v>36000</v>
      </c>
      <c r="H4728" t="s">
        <v>9440</v>
      </c>
      <c r="I4728" t="s">
        <v>9439</v>
      </c>
      <c r="J4728" t="s">
        <v>1237</v>
      </c>
      <c r="K4728" t="s">
        <v>7</v>
      </c>
      <c r="M4728">
        <v>40442443</v>
      </c>
      <c r="N4728" t="s">
        <v>9438</v>
      </c>
      <c r="O4728">
        <v>94</v>
      </c>
    </row>
    <row r="4729" spans="1:15" x14ac:dyDescent="0.25">
      <c r="A4729" t="s">
        <v>9437</v>
      </c>
      <c r="B4729" t="s">
        <v>101</v>
      </c>
      <c r="C4729" t="s">
        <v>24</v>
      </c>
      <c r="D4729">
        <v>2005</v>
      </c>
      <c r="E4729" t="s">
        <v>9341</v>
      </c>
      <c r="F4729">
        <v>5.6</v>
      </c>
      <c r="G4729">
        <v>37000</v>
      </c>
      <c r="H4729" t="s">
        <v>9436</v>
      </c>
      <c r="I4729" t="s">
        <v>9435</v>
      </c>
      <c r="J4729" t="s">
        <v>1535</v>
      </c>
      <c r="K4729" t="s">
        <v>7</v>
      </c>
      <c r="L4729">
        <v>45000000</v>
      </c>
      <c r="M4729">
        <v>56070433</v>
      </c>
      <c r="N4729" t="s">
        <v>103</v>
      </c>
      <c r="O4729">
        <v>95</v>
      </c>
    </row>
    <row r="4730" spans="1:15" x14ac:dyDescent="0.25">
      <c r="A4730" t="s">
        <v>9434</v>
      </c>
      <c r="B4730" t="s">
        <v>68</v>
      </c>
      <c r="C4730" t="s">
        <v>34</v>
      </c>
      <c r="D4730">
        <v>2005</v>
      </c>
      <c r="E4730" t="s">
        <v>9427</v>
      </c>
      <c r="F4730">
        <v>5.0999999999999996</v>
      </c>
      <c r="G4730">
        <v>36000</v>
      </c>
      <c r="H4730" t="s">
        <v>9433</v>
      </c>
      <c r="I4730" t="s">
        <v>9432</v>
      </c>
      <c r="J4730" t="s">
        <v>9422</v>
      </c>
      <c r="K4730" t="s">
        <v>7</v>
      </c>
      <c r="L4730">
        <v>30000000</v>
      </c>
      <c r="M4730">
        <v>33296457</v>
      </c>
      <c r="N4730" t="s">
        <v>777</v>
      </c>
      <c r="O4730">
        <v>97</v>
      </c>
    </row>
    <row r="4731" spans="1:15" x14ac:dyDescent="0.25">
      <c r="A4731" t="s">
        <v>9431</v>
      </c>
      <c r="B4731" t="s">
        <v>41</v>
      </c>
      <c r="C4731" t="s">
        <v>87</v>
      </c>
      <c r="D4731">
        <v>2005</v>
      </c>
      <c r="E4731" t="s">
        <v>9430</v>
      </c>
      <c r="F4731">
        <v>7.6</v>
      </c>
      <c r="G4731">
        <v>74000</v>
      </c>
      <c r="H4731" t="s">
        <v>3373</v>
      </c>
      <c r="I4731" t="s">
        <v>3373</v>
      </c>
      <c r="J4731" t="s">
        <v>9429</v>
      </c>
      <c r="K4731" t="s">
        <v>220</v>
      </c>
      <c r="M4731">
        <v>23834149</v>
      </c>
      <c r="N4731" t="s">
        <v>270</v>
      </c>
      <c r="O4731">
        <v>115</v>
      </c>
    </row>
    <row r="4732" spans="1:15" x14ac:dyDescent="0.25">
      <c r="A4732" t="s">
        <v>9428</v>
      </c>
      <c r="B4732" t="s">
        <v>41</v>
      </c>
      <c r="C4732" t="s">
        <v>24</v>
      </c>
      <c r="D4732">
        <v>2005</v>
      </c>
      <c r="E4732" t="s">
        <v>9427</v>
      </c>
      <c r="F4732">
        <v>7.2</v>
      </c>
      <c r="G4732">
        <v>100000</v>
      </c>
      <c r="H4732" t="s">
        <v>1074</v>
      </c>
      <c r="I4732" t="s">
        <v>1074</v>
      </c>
      <c r="J4732" t="s">
        <v>1073</v>
      </c>
      <c r="K4732" t="s">
        <v>562</v>
      </c>
      <c r="L4732">
        <v>10000000</v>
      </c>
      <c r="M4732">
        <v>47329961</v>
      </c>
      <c r="N4732" t="s">
        <v>1072</v>
      </c>
      <c r="O4732">
        <v>106</v>
      </c>
    </row>
    <row r="4733" spans="1:15" x14ac:dyDescent="0.25">
      <c r="A4733" t="s">
        <v>9426</v>
      </c>
      <c r="B4733" t="s">
        <v>68</v>
      </c>
      <c r="C4733" t="s">
        <v>24</v>
      </c>
      <c r="D4733">
        <v>2005</v>
      </c>
      <c r="E4733" t="s">
        <v>9425</v>
      </c>
      <c r="F4733">
        <v>6.2</v>
      </c>
      <c r="G4733">
        <v>139000</v>
      </c>
      <c r="H4733" t="s">
        <v>5015</v>
      </c>
      <c r="I4733" t="s">
        <v>3962</v>
      </c>
      <c r="J4733" t="s">
        <v>4521</v>
      </c>
      <c r="K4733" t="s">
        <v>7</v>
      </c>
      <c r="L4733">
        <v>100000000</v>
      </c>
      <c r="M4733">
        <v>204681899</v>
      </c>
      <c r="N4733" t="s">
        <v>114</v>
      </c>
      <c r="O4733">
        <v>90</v>
      </c>
    </row>
    <row r="4734" spans="1:15" x14ac:dyDescent="0.25">
      <c r="A4734" t="s">
        <v>9424</v>
      </c>
      <c r="B4734" t="s">
        <v>41</v>
      </c>
      <c r="C4734" t="s">
        <v>24</v>
      </c>
      <c r="D4734">
        <v>2005</v>
      </c>
      <c r="E4734" t="s">
        <v>9423</v>
      </c>
      <c r="F4734">
        <v>6.8</v>
      </c>
      <c r="G4734">
        <v>31000</v>
      </c>
      <c r="H4734" t="s">
        <v>1883</v>
      </c>
      <c r="I4734" t="s">
        <v>1883</v>
      </c>
      <c r="J4734" t="s">
        <v>9422</v>
      </c>
      <c r="K4734" t="s">
        <v>265</v>
      </c>
      <c r="L4734">
        <v>7900000</v>
      </c>
      <c r="M4734">
        <v>2635305</v>
      </c>
      <c r="N4734" t="s">
        <v>717</v>
      </c>
      <c r="O4734">
        <v>90</v>
      </c>
    </row>
    <row r="4735" spans="1:15" x14ac:dyDescent="0.25">
      <c r="A4735" t="s">
        <v>9421</v>
      </c>
      <c r="B4735" t="s">
        <v>68</v>
      </c>
      <c r="C4735" t="s">
        <v>24</v>
      </c>
      <c r="D4735">
        <v>2005</v>
      </c>
      <c r="E4735" t="s">
        <v>9414</v>
      </c>
      <c r="F4735">
        <v>6.3</v>
      </c>
      <c r="G4735">
        <v>63000</v>
      </c>
      <c r="H4735" t="s">
        <v>6057</v>
      </c>
      <c r="I4735" t="s">
        <v>6057</v>
      </c>
      <c r="J4735" t="s">
        <v>3822</v>
      </c>
      <c r="K4735" t="s">
        <v>7</v>
      </c>
      <c r="L4735">
        <v>18000000</v>
      </c>
      <c r="M4735">
        <v>92884429</v>
      </c>
      <c r="N4735" t="s">
        <v>9421</v>
      </c>
      <c r="O4735">
        <v>103</v>
      </c>
    </row>
    <row r="4736" spans="1:15" x14ac:dyDescent="0.25">
      <c r="A4736" t="s">
        <v>9420</v>
      </c>
      <c r="B4736" t="s">
        <v>68</v>
      </c>
      <c r="C4736" t="s">
        <v>24</v>
      </c>
      <c r="D4736">
        <v>2005</v>
      </c>
      <c r="E4736" t="s">
        <v>9145</v>
      </c>
      <c r="F4736">
        <v>6.7</v>
      </c>
      <c r="G4736">
        <v>101000</v>
      </c>
      <c r="H4736" t="s">
        <v>4533</v>
      </c>
      <c r="I4736" t="s">
        <v>9419</v>
      </c>
      <c r="J4736" t="s">
        <v>2712</v>
      </c>
      <c r="K4736" t="s">
        <v>7</v>
      </c>
      <c r="L4736">
        <v>58000000</v>
      </c>
      <c r="M4736">
        <v>102854431</v>
      </c>
      <c r="N4736" t="s">
        <v>632</v>
      </c>
      <c r="O4736">
        <v>95</v>
      </c>
    </row>
    <row r="4737" spans="1:15" x14ac:dyDescent="0.25">
      <c r="A4737" t="s">
        <v>9418</v>
      </c>
      <c r="B4737" t="s">
        <v>41</v>
      </c>
      <c r="C4737" t="s">
        <v>409</v>
      </c>
      <c r="D4737">
        <v>2005</v>
      </c>
      <c r="E4737" t="s">
        <v>8924</v>
      </c>
      <c r="F4737">
        <v>7.3</v>
      </c>
      <c r="G4737">
        <v>128000</v>
      </c>
      <c r="H4737" t="s">
        <v>4555</v>
      </c>
      <c r="I4737" t="s">
        <v>9417</v>
      </c>
      <c r="J4737" t="s">
        <v>4362</v>
      </c>
      <c r="K4737" t="s">
        <v>7</v>
      </c>
      <c r="L4737">
        <v>7000000</v>
      </c>
      <c r="M4737">
        <v>49327405</v>
      </c>
      <c r="N4737" t="s">
        <v>9348</v>
      </c>
      <c r="O4737">
        <v>114</v>
      </c>
    </row>
    <row r="4738" spans="1:15" x14ac:dyDescent="0.25">
      <c r="A4738" t="s">
        <v>9416</v>
      </c>
      <c r="B4738" t="s">
        <v>68</v>
      </c>
      <c r="C4738" t="s">
        <v>11</v>
      </c>
      <c r="D4738">
        <v>2005</v>
      </c>
      <c r="E4738" t="s">
        <v>9253</v>
      </c>
      <c r="F4738">
        <v>6.5</v>
      </c>
      <c r="G4738">
        <v>108000</v>
      </c>
      <c r="H4738" t="s">
        <v>7837</v>
      </c>
      <c r="I4738" t="s">
        <v>710</v>
      </c>
      <c r="J4738" t="s">
        <v>7286</v>
      </c>
      <c r="K4738" t="s">
        <v>7</v>
      </c>
      <c r="L4738">
        <v>43000000</v>
      </c>
      <c r="M4738">
        <v>93983911</v>
      </c>
      <c r="N4738" t="s">
        <v>103</v>
      </c>
      <c r="O4738">
        <v>104</v>
      </c>
    </row>
    <row r="4739" spans="1:15" x14ac:dyDescent="0.25">
      <c r="A4739" t="s">
        <v>9415</v>
      </c>
      <c r="B4739" t="s">
        <v>41</v>
      </c>
      <c r="C4739" t="s">
        <v>24</v>
      </c>
      <c r="D4739">
        <v>2005</v>
      </c>
      <c r="E4739" t="s">
        <v>9414</v>
      </c>
      <c r="F4739">
        <v>7.3</v>
      </c>
      <c r="G4739">
        <v>80000</v>
      </c>
      <c r="H4739" t="s">
        <v>936</v>
      </c>
      <c r="I4739" t="s">
        <v>936</v>
      </c>
      <c r="J4739" t="s">
        <v>9413</v>
      </c>
      <c r="K4739" t="s">
        <v>7</v>
      </c>
      <c r="L4739">
        <v>1500000</v>
      </c>
      <c r="M4739">
        <v>11098131</v>
      </c>
      <c r="N4739" t="s">
        <v>5651</v>
      </c>
      <c r="O4739">
        <v>81</v>
      </c>
    </row>
    <row r="4740" spans="1:15" x14ac:dyDescent="0.25">
      <c r="A4740" t="s">
        <v>9412</v>
      </c>
      <c r="B4740" t="s">
        <v>41</v>
      </c>
      <c r="C4740" t="s">
        <v>5</v>
      </c>
      <c r="D4740">
        <v>2005</v>
      </c>
      <c r="E4740" t="s">
        <v>9325</v>
      </c>
      <c r="F4740">
        <v>6.2</v>
      </c>
      <c r="G4740">
        <v>93000</v>
      </c>
      <c r="H4740" t="s">
        <v>7177</v>
      </c>
      <c r="I4740" t="s">
        <v>7177</v>
      </c>
      <c r="J4740" t="s">
        <v>9411</v>
      </c>
      <c r="K4740" t="s">
        <v>7</v>
      </c>
      <c r="L4740">
        <v>15000000</v>
      </c>
      <c r="M4740">
        <v>47074133</v>
      </c>
      <c r="N4740" t="s">
        <v>103</v>
      </c>
      <c r="O4740">
        <v>93</v>
      </c>
    </row>
    <row r="4741" spans="1:15" x14ac:dyDescent="0.25">
      <c r="A4741" t="s">
        <v>9410</v>
      </c>
      <c r="B4741" t="s">
        <v>68</v>
      </c>
      <c r="C4741" t="s">
        <v>24</v>
      </c>
      <c r="D4741">
        <v>2005</v>
      </c>
      <c r="E4741" t="s">
        <v>9369</v>
      </c>
      <c r="F4741">
        <v>5.4</v>
      </c>
      <c r="G4741">
        <v>23000</v>
      </c>
      <c r="H4741" t="s">
        <v>9409</v>
      </c>
      <c r="I4741" t="s">
        <v>5073</v>
      </c>
      <c r="J4741" t="s">
        <v>4394</v>
      </c>
      <c r="K4741" t="s">
        <v>7</v>
      </c>
      <c r="L4741">
        <v>40000000</v>
      </c>
      <c r="M4741">
        <v>21577624</v>
      </c>
      <c r="N4741" t="s">
        <v>8268</v>
      </c>
      <c r="O4741">
        <v>100</v>
      </c>
    </row>
    <row r="4742" spans="1:15" x14ac:dyDescent="0.25">
      <c r="A4742" t="s">
        <v>9408</v>
      </c>
      <c r="B4742" t="s">
        <v>68</v>
      </c>
      <c r="C4742" t="s">
        <v>24</v>
      </c>
      <c r="D4742">
        <v>2005</v>
      </c>
      <c r="E4742" t="s">
        <v>9274</v>
      </c>
      <c r="F4742">
        <v>6.4</v>
      </c>
      <c r="G4742">
        <v>68000</v>
      </c>
      <c r="H4742" t="s">
        <v>3817</v>
      </c>
      <c r="I4742" t="s">
        <v>3817</v>
      </c>
      <c r="J4742" t="s">
        <v>9407</v>
      </c>
      <c r="K4742" t="s">
        <v>7</v>
      </c>
      <c r="L4742">
        <v>45000000</v>
      </c>
      <c r="M4742">
        <v>52164016</v>
      </c>
      <c r="N4742" t="s">
        <v>108</v>
      </c>
      <c r="O4742">
        <v>123</v>
      </c>
    </row>
    <row r="4743" spans="1:15" x14ac:dyDescent="0.25">
      <c r="A4743" t="s">
        <v>9406</v>
      </c>
      <c r="B4743" t="s">
        <v>915</v>
      </c>
      <c r="C4743" t="s">
        <v>73</v>
      </c>
      <c r="D4743">
        <v>2005</v>
      </c>
      <c r="E4743" t="s">
        <v>9300</v>
      </c>
      <c r="F4743">
        <v>5.7</v>
      </c>
      <c r="G4743">
        <v>88000</v>
      </c>
      <c r="H4743" t="s">
        <v>9405</v>
      </c>
      <c r="I4743" t="s">
        <v>9405</v>
      </c>
      <c r="J4743" t="s">
        <v>2414</v>
      </c>
      <c r="K4743" t="s">
        <v>7</v>
      </c>
      <c r="L4743">
        <v>150000000</v>
      </c>
      <c r="M4743">
        <v>314432837</v>
      </c>
      <c r="N4743" t="s">
        <v>119</v>
      </c>
      <c r="O4743">
        <v>81</v>
      </c>
    </row>
    <row r="4744" spans="1:15" x14ac:dyDescent="0.25">
      <c r="A4744" t="s">
        <v>9404</v>
      </c>
      <c r="B4744" t="s">
        <v>68</v>
      </c>
      <c r="C4744" t="s">
        <v>24</v>
      </c>
      <c r="D4744">
        <v>2005</v>
      </c>
      <c r="E4744" t="s">
        <v>9341</v>
      </c>
      <c r="F4744">
        <v>5.6</v>
      </c>
      <c r="G4744">
        <v>58000</v>
      </c>
      <c r="H4744" t="s">
        <v>4765</v>
      </c>
      <c r="I4744" t="s">
        <v>3434</v>
      </c>
      <c r="J4744" t="s">
        <v>1287</v>
      </c>
      <c r="K4744" t="s">
        <v>7</v>
      </c>
      <c r="L4744">
        <v>43000000</v>
      </c>
      <c r="M4744">
        <v>155457327</v>
      </c>
      <c r="N4744" t="s">
        <v>666</v>
      </c>
      <c r="O4744">
        <v>101</v>
      </c>
    </row>
    <row r="4745" spans="1:15" x14ac:dyDescent="0.25">
      <c r="A4745" t="s">
        <v>9403</v>
      </c>
      <c r="B4745" t="s">
        <v>41</v>
      </c>
      <c r="C4745" t="s">
        <v>34</v>
      </c>
      <c r="D4745">
        <v>2005</v>
      </c>
      <c r="E4745" t="s">
        <v>9274</v>
      </c>
      <c r="F4745">
        <v>5.9</v>
      </c>
      <c r="G4745">
        <v>65000</v>
      </c>
      <c r="H4745" t="s">
        <v>6897</v>
      </c>
      <c r="I4745" t="s">
        <v>7258</v>
      </c>
      <c r="J4745" t="s">
        <v>648</v>
      </c>
      <c r="K4745" t="s">
        <v>7</v>
      </c>
      <c r="L4745">
        <v>50000000</v>
      </c>
      <c r="M4745">
        <v>22984628</v>
      </c>
      <c r="N4745" t="s">
        <v>666</v>
      </c>
      <c r="O4745">
        <v>127</v>
      </c>
    </row>
    <row r="4746" spans="1:15" x14ac:dyDescent="0.25">
      <c r="A4746" t="s">
        <v>9402</v>
      </c>
      <c r="B4746" t="s">
        <v>68</v>
      </c>
      <c r="C4746" t="s">
        <v>5</v>
      </c>
      <c r="D4746">
        <v>2005</v>
      </c>
      <c r="E4746" t="s">
        <v>9298</v>
      </c>
      <c r="F4746">
        <v>5.4</v>
      </c>
      <c r="G4746">
        <v>93000</v>
      </c>
      <c r="H4746" t="s">
        <v>9401</v>
      </c>
      <c r="I4746" t="s">
        <v>710</v>
      </c>
      <c r="J4746" t="s">
        <v>723</v>
      </c>
      <c r="K4746" t="s">
        <v>7</v>
      </c>
      <c r="L4746">
        <v>50000000</v>
      </c>
      <c r="M4746">
        <v>163995949</v>
      </c>
      <c r="N4746" t="s">
        <v>632</v>
      </c>
      <c r="O4746">
        <v>110</v>
      </c>
    </row>
    <row r="4747" spans="1:15" x14ac:dyDescent="0.25">
      <c r="A4747" t="s">
        <v>9400</v>
      </c>
      <c r="B4747" t="s">
        <v>41</v>
      </c>
      <c r="C4747" t="s">
        <v>11</v>
      </c>
      <c r="D4747">
        <v>2005</v>
      </c>
      <c r="E4747" t="s">
        <v>8760</v>
      </c>
      <c r="F4747">
        <v>6.5</v>
      </c>
      <c r="G4747">
        <v>23000</v>
      </c>
      <c r="H4747" t="s">
        <v>9399</v>
      </c>
      <c r="I4747" t="s">
        <v>9399</v>
      </c>
      <c r="J4747" t="s">
        <v>7580</v>
      </c>
      <c r="K4747" t="s">
        <v>265</v>
      </c>
      <c r="M4747">
        <v>20361</v>
      </c>
      <c r="N4747" t="s">
        <v>7208</v>
      </c>
      <c r="O4747">
        <v>92</v>
      </c>
    </row>
    <row r="4748" spans="1:15" x14ac:dyDescent="0.25">
      <c r="A4748" t="s">
        <v>9398</v>
      </c>
      <c r="B4748" t="s">
        <v>41</v>
      </c>
      <c r="C4748" t="s">
        <v>24</v>
      </c>
      <c r="D4748">
        <v>2005</v>
      </c>
      <c r="E4748" t="s">
        <v>9253</v>
      </c>
      <c r="F4748">
        <v>4.7</v>
      </c>
      <c r="G4748">
        <v>49000</v>
      </c>
      <c r="H4748" t="s">
        <v>9397</v>
      </c>
      <c r="I4748" t="s">
        <v>9396</v>
      </c>
      <c r="J4748" t="s">
        <v>9395</v>
      </c>
      <c r="K4748" t="s">
        <v>7</v>
      </c>
      <c r="L4748">
        <v>22000000</v>
      </c>
      <c r="M4748">
        <v>45109561</v>
      </c>
      <c r="N4748" t="s">
        <v>114</v>
      </c>
      <c r="O4748">
        <v>83</v>
      </c>
    </row>
    <row r="4749" spans="1:15" x14ac:dyDescent="0.25">
      <c r="A4749" t="s">
        <v>9394</v>
      </c>
      <c r="B4749" t="s">
        <v>41</v>
      </c>
      <c r="C4749" t="s">
        <v>34</v>
      </c>
      <c r="D4749">
        <v>2005</v>
      </c>
      <c r="E4749" t="s">
        <v>8964</v>
      </c>
      <c r="F4749">
        <v>6.9</v>
      </c>
      <c r="G4749">
        <v>64000</v>
      </c>
      <c r="H4749" t="s">
        <v>3431</v>
      </c>
      <c r="I4749" t="s">
        <v>3431</v>
      </c>
      <c r="J4749" t="s">
        <v>1715</v>
      </c>
      <c r="K4749" t="s">
        <v>7</v>
      </c>
      <c r="L4749">
        <v>2000000</v>
      </c>
      <c r="M4749">
        <v>5969708</v>
      </c>
      <c r="N4749" t="s">
        <v>9393</v>
      </c>
      <c r="O4749">
        <v>116</v>
      </c>
    </row>
    <row r="4750" spans="1:15" x14ac:dyDescent="0.25">
      <c r="A4750" t="s">
        <v>9392</v>
      </c>
      <c r="B4750" t="s">
        <v>68</v>
      </c>
      <c r="C4750" t="s">
        <v>24</v>
      </c>
      <c r="D4750">
        <v>2005</v>
      </c>
      <c r="E4750" t="s">
        <v>9369</v>
      </c>
      <c r="F4750">
        <v>5.8</v>
      </c>
      <c r="G4750">
        <v>14000</v>
      </c>
      <c r="H4750" t="s">
        <v>9391</v>
      </c>
      <c r="I4750" t="s">
        <v>482</v>
      </c>
      <c r="J4750" t="s">
        <v>9390</v>
      </c>
      <c r="K4750" t="s">
        <v>7</v>
      </c>
      <c r="L4750">
        <v>5500000</v>
      </c>
      <c r="M4750">
        <v>50652203</v>
      </c>
      <c r="N4750" t="s">
        <v>9389</v>
      </c>
      <c r="O4750">
        <v>116</v>
      </c>
    </row>
    <row r="4751" spans="1:15" x14ac:dyDescent="0.25">
      <c r="A4751" t="s">
        <v>9388</v>
      </c>
      <c r="B4751" t="s">
        <v>915</v>
      </c>
      <c r="C4751" t="s">
        <v>100</v>
      </c>
      <c r="D4751">
        <v>2005</v>
      </c>
      <c r="E4751" t="s">
        <v>9387</v>
      </c>
      <c r="F4751">
        <v>4.8</v>
      </c>
      <c r="G4751">
        <v>46000</v>
      </c>
      <c r="H4751" t="s">
        <v>2292</v>
      </c>
      <c r="I4751" t="s">
        <v>8286</v>
      </c>
      <c r="J4751" t="s">
        <v>4832</v>
      </c>
      <c r="K4751" t="s">
        <v>7</v>
      </c>
      <c r="L4751">
        <v>50000000</v>
      </c>
      <c r="M4751">
        <v>144146816</v>
      </c>
      <c r="N4751" t="s">
        <v>119</v>
      </c>
      <c r="O4751">
        <v>101</v>
      </c>
    </row>
    <row r="4752" spans="1:15" x14ac:dyDescent="0.25">
      <c r="A4752" t="s">
        <v>9386</v>
      </c>
      <c r="B4752" t="s">
        <v>915</v>
      </c>
      <c r="C4752" t="s">
        <v>73</v>
      </c>
      <c r="D4752">
        <v>2005</v>
      </c>
      <c r="E4752" t="s">
        <v>9100</v>
      </c>
      <c r="F4752">
        <v>7.4</v>
      </c>
      <c r="G4752">
        <v>128000</v>
      </c>
      <c r="H4752" t="s">
        <v>9385</v>
      </c>
      <c r="I4752" t="s">
        <v>9385</v>
      </c>
      <c r="J4752" t="s">
        <v>9384</v>
      </c>
      <c r="K4752" t="s">
        <v>265</v>
      </c>
      <c r="L4752">
        <v>30000000</v>
      </c>
      <c r="M4752">
        <v>194137091</v>
      </c>
      <c r="N4752" t="s">
        <v>8930</v>
      </c>
      <c r="O4752">
        <v>85</v>
      </c>
    </row>
    <row r="4753" spans="1:15" x14ac:dyDescent="0.25">
      <c r="A4753" t="s">
        <v>9383</v>
      </c>
      <c r="B4753" t="s">
        <v>41</v>
      </c>
      <c r="C4753" t="s">
        <v>100</v>
      </c>
      <c r="D4753">
        <v>2005</v>
      </c>
      <c r="E4753" t="s">
        <v>9013</v>
      </c>
      <c r="F4753">
        <v>6.5</v>
      </c>
      <c r="G4753">
        <v>53000</v>
      </c>
      <c r="H4753" t="s">
        <v>1332</v>
      </c>
      <c r="I4753" t="s">
        <v>8007</v>
      </c>
      <c r="J4753" t="s">
        <v>8869</v>
      </c>
      <c r="K4753" t="s">
        <v>7</v>
      </c>
      <c r="M4753">
        <v>37691644</v>
      </c>
      <c r="N4753" t="s">
        <v>6122</v>
      </c>
      <c r="O4753">
        <v>112</v>
      </c>
    </row>
    <row r="4754" spans="1:15" x14ac:dyDescent="0.25">
      <c r="A4754" t="s">
        <v>9382</v>
      </c>
      <c r="B4754" t="s">
        <v>41</v>
      </c>
      <c r="C4754" t="s">
        <v>11</v>
      </c>
      <c r="D4754">
        <v>2005</v>
      </c>
      <c r="E4754" t="s">
        <v>9381</v>
      </c>
      <c r="F4754">
        <v>7.1</v>
      </c>
      <c r="G4754">
        <v>110000</v>
      </c>
      <c r="H4754" t="s">
        <v>7748</v>
      </c>
      <c r="I4754" t="s">
        <v>9380</v>
      </c>
      <c r="J4754" t="s">
        <v>6126</v>
      </c>
      <c r="K4754" t="s">
        <v>332</v>
      </c>
      <c r="L4754">
        <v>29000000</v>
      </c>
      <c r="M4754">
        <v>21733230</v>
      </c>
      <c r="N4754" t="s">
        <v>9379</v>
      </c>
      <c r="O4754">
        <v>103</v>
      </c>
    </row>
    <row r="4755" spans="1:15" x14ac:dyDescent="0.25">
      <c r="A4755" t="s">
        <v>9378</v>
      </c>
      <c r="B4755" t="s">
        <v>68</v>
      </c>
      <c r="C4755" t="s">
        <v>24</v>
      </c>
      <c r="D4755">
        <v>2005</v>
      </c>
      <c r="E4755" t="s">
        <v>9126</v>
      </c>
      <c r="F4755">
        <v>6.2</v>
      </c>
      <c r="G4755">
        <v>50000</v>
      </c>
      <c r="H4755" t="s">
        <v>9377</v>
      </c>
      <c r="I4755" t="s">
        <v>9376</v>
      </c>
      <c r="J4755" t="s">
        <v>3822</v>
      </c>
      <c r="K4755" t="s">
        <v>7</v>
      </c>
      <c r="L4755">
        <v>15000000</v>
      </c>
      <c r="M4755">
        <v>47096206</v>
      </c>
      <c r="N4755" t="s">
        <v>2880</v>
      </c>
      <c r="O4755">
        <v>90</v>
      </c>
    </row>
    <row r="4756" spans="1:15" x14ac:dyDescent="0.25">
      <c r="A4756" t="s">
        <v>9375</v>
      </c>
      <c r="B4756" t="s">
        <v>41</v>
      </c>
      <c r="C4756" t="s">
        <v>24</v>
      </c>
      <c r="D4756">
        <v>2005</v>
      </c>
      <c r="E4756" t="s">
        <v>8696</v>
      </c>
      <c r="F4756">
        <v>7.6</v>
      </c>
      <c r="G4756">
        <v>215000</v>
      </c>
      <c r="H4756" t="s">
        <v>1317</v>
      </c>
      <c r="I4756" t="s">
        <v>1317</v>
      </c>
      <c r="J4756" t="s">
        <v>2751</v>
      </c>
      <c r="K4756" t="s">
        <v>7</v>
      </c>
      <c r="L4756">
        <v>6500000</v>
      </c>
      <c r="M4756">
        <v>39323027</v>
      </c>
      <c r="N4756" t="s">
        <v>9374</v>
      </c>
      <c r="O4756">
        <v>92</v>
      </c>
    </row>
    <row r="4757" spans="1:15" x14ac:dyDescent="0.25">
      <c r="A4757" t="s">
        <v>9373</v>
      </c>
      <c r="B4757" t="s">
        <v>41</v>
      </c>
      <c r="C4757" t="s">
        <v>11</v>
      </c>
      <c r="D4757">
        <v>2005</v>
      </c>
      <c r="E4757" t="s">
        <v>9237</v>
      </c>
      <c r="F4757">
        <v>6</v>
      </c>
      <c r="G4757">
        <v>83000</v>
      </c>
      <c r="H4757" t="s">
        <v>9372</v>
      </c>
      <c r="I4757" t="s">
        <v>9371</v>
      </c>
      <c r="J4757" t="s">
        <v>1004</v>
      </c>
      <c r="K4757" t="s">
        <v>332</v>
      </c>
      <c r="L4757">
        <v>30000000</v>
      </c>
      <c r="M4757">
        <v>127369981</v>
      </c>
      <c r="N4757" t="s">
        <v>890</v>
      </c>
      <c r="O4757">
        <v>101</v>
      </c>
    </row>
    <row r="4758" spans="1:15" x14ac:dyDescent="0.25">
      <c r="A4758" t="s">
        <v>9370</v>
      </c>
      <c r="B4758" t="s">
        <v>68</v>
      </c>
      <c r="C4758" t="s">
        <v>24</v>
      </c>
      <c r="D4758">
        <v>2005</v>
      </c>
      <c r="E4758" t="s">
        <v>9369</v>
      </c>
      <c r="F4758">
        <v>5</v>
      </c>
      <c r="G4758">
        <v>31000</v>
      </c>
      <c r="H4758" t="s">
        <v>6394</v>
      </c>
      <c r="I4758" t="s">
        <v>6393</v>
      </c>
      <c r="J4758" t="s">
        <v>7269</v>
      </c>
      <c r="K4758" t="s">
        <v>332</v>
      </c>
      <c r="L4758">
        <v>38000000</v>
      </c>
      <c r="M4758">
        <v>29621722</v>
      </c>
      <c r="N4758" t="s">
        <v>1991</v>
      </c>
      <c r="O4758">
        <v>97</v>
      </c>
    </row>
    <row r="4759" spans="1:15" x14ac:dyDescent="0.25">
      <c r="A4759" t="s">
        <v>9368</v>
      </c>
      <c r="B4759" t="s">
        <v>68</v>
      </c>
      <c r="C4759" t="s">
        <v>34</v>
      </c>
      <c r="D4759">
        <v>2005</v>
      </c>
      <c r="E4759" t="s">
        <v>9367</v>
      </c>
      <c r="F4759">
        <v>5.0999999999999996</v>
      </c>
      <c r="G4759">
        <v>71000</v>
      </c>
      <c r="H4759" t="s">
        <v>9366</v>
      </c>
      <c r="I4759" t="s">
        <v>7144</v>
      </c>
      <c r="J4759" t="s">
        <v>1865</v>
      </c>
      <c r="K4759" t="s">
        <v>7</v>
      </c>
      <c r="L4759">
        <v>45000000</v>
      </c>
      <c r="M4759">
        <v>101393569</v>
      </c>
      <c r="N4759" t="s">
        <v>6977</v>
      </c>
      <c r="O4759">
        <v>115</v>
      </c>
    </row>
    <row r="4760" spans="1:15" x14ac:dyDescent="0.25">
      <c r="A4760" t="s">
        <v>9365</v>
      </c>
      <c r="B4760" t="s">
        <v>68</v>
      </c>
      <c r="C4760" t="s">
        <v>24</v>
      </c>
      <c r="D4760">
        <v>2005</v>
      </c>
      <c r="E4760" t="s">
        <v>9283</v>
      </c>
      <c r="F4760">
        <v>5.8</v>
      </c>
      <c r="G4760">
        <v>21000</v>
      </c>
      <c r="H4760" t="s">
        <v>664</v>
      </c>
      <c r="I4760" t="s">
        <v>9364</v>
      </c>
      <c r="J4760" t="s">
        <v>7685</v>
      </c>
      <c r="K4760" t="s">
        <v>7</v>
      </c>
      <c r="L4760">
        <v>35000000</v>
      </c>
      <c r="M4760">
        <v>34252847</v>
      </c>
      <c r="N4760" t="s">
        <v>108</v>
      </c>
      <c r="O4760">
        <v>113</v>
      </c>
    </row>
    <row r="4761" spans="1:15" x14ac:dyDescent="0.25">
      <c r="A4761" t="s">
        <v>9363</v>
      </c>
      <c r="B4761" t="s">
        <v>68</v>
      </c>
      <c r="C4761" t="s">
        <v>24</v>
      </c>
      <c r="D4761">
        <v>2005</v>
      </c>
      <c r="E4761" t="s">
        <v>9257</v>
      </c>
      <c r="F4761">
        <v>6.2</v>
      </c>
      <c r="G4761">
        <v>43000</v>
      </c>
      <c r="H4761" t="s">
        <v>4522</v>
      </c>
      <c r="I4761" t="s">
        <v>6726</v>
      </c>
      <c r="J4761" t="s">
        <v>5300</v>
      </c>
      <c r="K4761" t="s">
        <v>7</v>
      </c>
      <c r="L4761">
        <v>30000000</v>
      </c>
      <c r="M4761">
        <v>50605163</v>
      </c>
      <c r="N4761" t="s">
        <v>527</v>
      </c>
      <c r="O4761">
        <v>104</v>
      </c>
    </row>
    <row r="4762" spans="1:15" x14ac:dyDescent="0.25">
      <c r="A4762" t="s">
        <v>9362</v>
      </c>
      <c r="B4762" t="s">
        <v>68</v>
      </c>
      <c r="C4762" t="s">
        <v>24</v>
      </c>
      <c r="D4762">
        <v>2005</v>
      </c>
      <c r="E4762" t="s">
        <v>9044</v>
      </c>
      <c r="F4762">
        <v>7.1</v>
      </c>
      <c r="G4762">
        <v>19000</v>
      </c>
      <c r="H4762" t="s">
        <v>7606</v>
      </c>
      <c r="I4762" t="s">
        <v>9361</v>
      </c>
      <c r="J4762" t="s">
        <v>3651</v>
      </c>
      <c r="K4762" t="s">
        <v>7</v>
      </c>
      <c r="M4762">
        <v>9950133</v>
      </c>
      <c r="N4762" t="s">
        <v>3464</v>
      </c>
      <c r="O4762">
        <v>107</v>
      </c>
    </row>
    <row r="4763" spans="1:15" x14ac:dyDescent="0.25">
      <c r="A4763" t="s">
        <v>9360</v>
      </c>
      <c r="B4763" t="s">
        <v>68</v>
      </c>
      <c r="C4763" t="s">
        <v>34</v>
      </c>
      <c r="D4763">
        <v>2005</v>
      </c>
      <c r="E4763" t="s">
        <v>9359</v>
      </c>
      <c r="F4763">
        <v>4.5</v>
      </c>
      <c r="G4763">
        <v>68000</v>
      </c>
      <c r="H4763" t="s">
        <v>6143</v>
      </c>
      <c r="I4763" t="s">
        <v>2535</v>
      </c>
      <c r="J4763" t="s">
        <v>2160</v>
      </c>
      <c r="K4763" t="s">
        <v>7</v>
      </c>
      <c r="L4763">
        <v>113000000</v>
      </c>
      <c r="M4763">
        <v>71022693</v>
      </c>
      <c r="N4763" t="s">
        <v>114</v>
      </c>
      <c r="O4763">
        <v>101</v>
      </c>
    </row>
    <row r="4764" spans="1:15" x14ac:dyDescent="0.25">
      <c r="A4764" t="s">
        <v>9358</v>
      </c>
      <c r="B4764" t="s">
        <v>41</v>
      </c>
      <c r="C4764" t="s">
        <v>11</v>
      </c>
      <c r="D4764">
        <v>2005</v>
      </c>
      <c r="E4764" t="s">
        <v>9357</v>
      </c>
      <c r="F4764">
        <v>6.9</v>
      </c>
      <c r="G4764">
        <v>127000</v>
      </c>
      <c r="H4764" t="s">
        <v>105</v>
      </c>
      <c r="I4764" t="s">
        <v>105</v>
      </c>
      <c r="J4764" t="s">
        <v>2431</v>
      </c>
      <c r="K4764" t="s">
        <v>7</v>
      </c>
      <c r="L4764">
        <v>50000000</v>
      </c>
      <c r="M4764">
        <v>93974620</v>
      </c>
      <c r="N4764" t="s">
        <v>138</v>
      </c>
      <c r="O4764">
        <v>128</v>
      </c>
    </row>
    <row r="4765" spans="1:15" x14ac:dyDescent="0.25">
      <c r="A4765" t="s">
        <v>9356</v>
      </c>
      <c r="B4765" t="s">
        <v>41</v>
      </c>
      <c r="C4765" t="s">
        <v>11</v>
      </c>
      <c r="D4765">
        <v>2005</v>
      </c>
      <c r="E4765" t="s">
        <v>9128</v>
      </c>
      <c r="F4765">
        <v>7.3</v>
      </c>
      <c r="G4765">
        <v>41000</v>
      </c>
      <c r="H4765" t="s">
        <v>2261</v>
      </c>
      <c r="I4765" t="s">
        <v>9355</v>
      </c>
      <c r="J4765" t="s">
        <v>903</v>
      </c>
      <c r="K4765" t="s">
        <v>7</v>
      </c>
      <c r="L4765">
        <v>35000000</v>
      </c>
      <c r="M4765">
        <v>25211175</v>
      </c>
      <c r="N4765" t="s">
        <v>138</v>
      </c>
      <c r="O4765">
        <v>126</v>
      </c>
    </row>
    <row r="4766" spans="1:15" x14ac:dyDescent="0.25">
      <c r="A4766" t="s">
        <v>9354</v>
      </c>
      <c r="B4766" t="s">
        <v>41</v>
      </c>
      <c r="C4766" t="s">
        <v>87</v>
      </c>
      <c r="D4766">
        <v>2005</v>
      </c>
      <c r="E4766" t="s">
        <v>9353</v>
      </c>
      <c r="F4766">
        <v>6.6</v>
      </c>
      <c r="G4766">
        <v>72000</v>
      </c>
      <c r="H4766" t="s">
        <v>5129</v>
      </c>
      <c r="I4766" t="s">
        <v>4266</v>
      </c>
      <c r="J4766" t="s">
        <v>5010</v>
      </c>
      <c r="K4766" t="s">
        <v>7</v>
      </c>
      <c r="L4766">
        <v>22000000</v>
      </c>
      <c r="M4766">
        <v>57479076</v>
      </c>
      <c r="N4766" t="s">
        <v>1852</v>
      </c>
      <c r="O4766">
        <v>108</v>
      </c>
    </row>
    <row r="4767" spans="1:15" x14ac:dyDescent="0.25">
      <c r="A4767" t="s">
        <v>9352</v>
      </c>
      <c r="B4767" t="s">
        <v>41</v>
      </c>
      <c r="C4767" t="s">
        <v>24</v>
      </c>
      <c r="D4767">
        <v>2005</v>
      </c>
      <c r="E4767" t="s">
        <v>9351</v>
      </c>
      <c r="F4767">
        <v>6.2</v>
      </c>
      <c r="G4767">
        <v>12000</v>
      </c>
      <c r="H4767" t="s">
        <v>9350</v>
      </c>
      <c r="I4767" t="s">
        <v>9350</v>
      </c>
      <c r="J4767" t="s">
        <v>9349</v>
      </c>
      <c r="K4767" t="s">
        <v>7</v>
      </c>
      <c r="M4767">
        <v>2935242</v>
      </c>
      <c r="N4767" t="s">
        <v>9348</v>
      </c>
      <c r="O4767">
        <v>105</v>
      </c>
    </row>
    <row r="4768" spans="1:15" x14ac:dyDescent="0.25">
      <c r="A4768" t="s">
        <v>9347</v>
      </c>
      <c r="B4768" t="s">
        <v>101</v>
      </c>
      <c r="C4768" t="s">
        <v>24</v>
      </c>
      <c r="D4768">
        <v>2005</v>
      </c>
      <c r="E4768" t="s">
        <v>9346</v>
      </c>
      <c r="F4768">
        <v>5.5</v>
      </c>
      <c r="G4768">
        <v>29000</v>
      </c>
      <c r="H4768" t="s">
        <v>9345</v>
      </c>
      <c r="I4768" t="s">
        <v>9344</v>
      </c>
      <c r="J4768" t="s">
        <v>9343</v>
      </c>
      <c r="K4768" t="s">
        <v>7</v>
      </c>
      <c r="L4768">
        <v>10000000</v>
      </c>
      <c r="M4768">
        <v>19770475</v>
      </c>
      <c r="N4768" t="s">
        <v>103</v>
      </c>
      <c r="O4768">
        <v>100</v>
      </c>
    </row>
    <row r="4769" spans="1:15" x14ac:dyDescent="0.25">
      <c r="A4769" t="s">
        <v>9342</v>
      </c>
      <c r="B4769" t="s">
        <v>41</v>
      </c>
      <c r="C4769" t="s">
        <v>34</v>
      </c>
      <c r="D4769">
        <v>2005</v>
      </c>
      <c r="E4769" t="s">
        <v>9341</v>
      </c>
      <c r="F4769">
        <v>7</v>
      </c>
      <c r="G4769">
        <v>100000</v>
      </c>
      <c r="H4769" t="s">
        <v>3141</v>
      </c>
      <c r="I4769" t="s">
        <v>922</v>
      </c>
      <c r="J4769" t="s">
        <v>8340</v>
      </c>
      <c r="K4769" t="s">
        <v>265</v>
      </c>
      <c r="L4769">
        <v>45000000</v>
      </c>
      <c r="M4769">
        <v>50871113</v>
      </c>
      <c r="N4769" t="s">
        <v>6239</v>
      </c>
      <c r="O4769">
        <v>103</v>
      </c>
    </row>
    <row r="4770" spans="1:15" x14ac:dyDescent="0.25">
      <c r="A4770" t="s">
        <v>9340</v>
      </c>
      <c r="B4770" t="s">
        <v>41</v>
      </c>
      <c r="C4770" t="s">
        <v>34</v>
      </c>
      <c r="D4770">
        <v>2005</v>
      </c>
      <c r="E4770" t="s">
        <v>9339</v>
      </c>
      <c r="F4770">
        <v>6.5</v>
      </c>
      <c r="G4770">
        <v>108000</v>
      </c>
      <c r="H4770" t="s">
        <v>9338</v>
      </c>
      <c r="I4770" t="s">
        <v>9337</v>
      </c>
      <c r="J4770" t="s">
        <v>1878</v>
      </c>
      <c r="K4770" t="s">
        <v>7</v>
      </c>
      <c r="L4770">
        <v>52000000</v>
      </c>
      <c r="M4770">
        <v>77663556</v>
      </c>
      <c r="N4770" t="s">
        <v>3464</v>
      </c>
      <c r="O4770">
        <v>113</v>
      </c>
    </row>
    <row r="4771" spans="1:15" x14ac:dyDescent="0.25">
      <c r="A4771" t="s">
        <v>9336</v>
      </c>
      <c r="B4771" t="s">
        <v>101</v>
      </c>
      <c r="C4771" t="s">
        <v>409</v>
      </c>
      <c r="D4771">
        <v>2005</v>
      </c>
      <c r="E4771" t="s">
        <v>9223</v>
      </c>
      <c r="F4771">
        <v>7.4</v>
      </c>
      <c r="G4771">
        <v>29000</v>
      </c>
      <c r="H4771" t="s">
        <v>9335</v>
      </c>
      <c r="I4771" t="s">
        <v>9334</v>
      </c>
      <c r="J4771" t="s">
        <v>4702</v>
      </c>
      <c r="K4771" t="s">
        <v>7</v>
      </c>
      <c r="L4771">
        <v>26000000</v>
      </c>
      <c r="M4771">
        <v>15431177</v>
      </c>
      <c r="N4771" t="s">
        <v>9333</v>
      </c>
      <c r="O4771">
        <v>120</v>
      </c>
    </row>
    <row r="4772" spans="1:15" x14ac:dyDescent="0.25">
      <c r="A4772" t="s">
        <v>9332</v>
      </c>
      <c r="B4772" t="s">
        <v>41</v>
      </c>
      <c r="C4772" t="s">
        <v>11</v>
      </c>
      <c r="D4772">
        <v>2005</v>
      </c>
      <c r="E4772" t="s">
        <v>8772</v>
      </c>
      <c r="F4772">
        <v>7.3</v>
      </c>
      <c r="G4772">
        <v>76000</v>
      </c>
      <c r="H4772" t="s">
        <v>5588</v>
      </c>
      <c r="I4772" t="s">
        <v>5588</v>
      </c>
      <c r="J4772" t="s">
        <v>9331</v>
      </c>
      <c r="K4772" t="s">
        <v>562</v>
      </c>
      <c r="M4772">
        <v>16197824</v>
      </c>
      <c r="N4772" t="s">
        <v>5586</v>
      </c>
      <c r="O4772">
        <v>117</v>
      </c>
    </row>
    <row r="4773" spans="1:15" x14ac:dyDescent="0.25">
      <c r="A4773" t="s">
        <v>9330</v>
      </c>
      <c r="B4773" t="s">
        <v>41</v>
      </c>
      <c r="C4773" t="s">
        <v>409</v>
      </c>
      <c r="D4773">
        <v>2005</v>
      </c>
      <c r="E4773" t="s">
        <v>9329</v>
      </c>
      <c r="F4773">
        <v>5.4</v>
      </c>
      <c r="G4773">
        <v>45000</v>
      </c>
      <c r="H4773" t="s">
        <v>6219</v>
      </c>
      <c r="I4773" t="s">
        <v>5269</v>
      </c>
      <c r="J4773" t="s">
        <v>9328</v>
      </c>
      <c r="K4773" t="s">
        <v>7</v>
      </c>
      <c r="L4773">
        <v>40000000</v>
      </c>
      <c r="M4773">
        <v>46563961</v>
      </c>
      <c r="N4773" t="s">
        <v>9327</v>
      </c>
      <c r="O4773">
        <v>117</v>
      </c>
    </row>
    <row r="4774" spans="1:15" x14ac:dyDescent="0.25">
      <c r="A4774" t="s">
        <v>9326</v>
      </c>
      <c r="B4774" t="s">
        <v>68</v>
      </c>
      <c r="C4774" t="s">
        <v>24</v>
      </c>
      <c r="D4774">
        <v>2005</v>
      </c>
      <c r="E4774" t="s">
        <v>9325</v>
      </c>
      <c r="F4774">
        <v>4.8</v>
      </c>
      <c r="G4774">
        <v>70000</v>
      </c>
      <c r="H4774" t="s">
        <v>7308</v>
      </c>
      <c r="I4774" t="s">
        <v>7308</v>
      </c>
      <c r="J4774" t="s">
        <v>1440</v>
      </c>
      <c r="K4774" t="s">
        <v>7</v>
      </c>
      <c r="L4774">
        <v>85000000</v>
      </c>
      <c r="M4774">
        <v>131426169</v>
      </c>
      <c r="N4774" t="s">
        <v>114</v>
      </c>
      <c r="O4774">
        <v>102</v>
      </c>
    </row>
    <row r="4775" spans="1:15" x14ac:dyDescent="0.25">
      <c r="A4775" t="s">
        <v>9324</v>
      </c>
      <c r="B4775" t="s">
        <v>101</v>
      </c>
      <c r="C4775" t="s">
        <v>73</v>
      </c>
      <c r="D4775">
        <v>2005</v>
      </c>
      <c r="E4775" t="s">
        <v>8730</v>
      </c>
      <c r="F4775">
        <v>6.4</v>
      </c>
      <c r="G4775">
        <v>58000</v>
      </c>
      <c r="H4775" t="s">
        <v>9323</v>
      </c>
      <c r="I4775" t="s">
        <v>9322</v>
      </c>
      <c r="J4775" t="s">
        <v>705</v>
      </c>
      <c r="K4775" t="s">
        <v>7</v>
      </c>
      <c r="L4775">
        <v>30000000</v>
      </c>
      <c r="M4775">
        <v>110013167</v>
      </c>
      <c r="N4775" t="s">
        <v>3248</v>
      </c>
      <c r="O4775">
        <v>80</v>
      </c>
    </row>
    <row r="4776" spans="1:15" x14ac:dyDescent="0.25">
      <c r="A4776" t="s">
        <v>9321</v>
      </c>
      <c r="B4776" t="s">
        <v>41</v>
      </c>
      <c r="C4776" t="s">
        <v>24</v>
      </c>
      <c r="D4776">
        <v>2005</v>
      </c>
      <c r="E4776" t="s">
        <v>9320</v>
      </c>
      <c r="F4776">
        <v>7.8</v>
      </c>
      <c r="G4776">
        <v>47000</v>
      </c>
      <c r="H4776" t="s">
        <v>3546</v>
      </c>
      <c r="I4776" t="s">
        <v>3546</v>
      </c>
      <c r="J4776" t="s">
        <v>6556</v>
      </c>
      <c r="K4776" t="s">
        <v>731</v>
      </c>
      <c r="M4776">
        <v>2421577</v>
      </c>
      <c r="N4776" t="s">
        <v>3544</v>
      </c>
      <c r="O4776">
        <v>94</v>
      </c>
    </row>
    <row r="4777" spans="1:15" x14ac:dyDescent="0.25">
      <c r="A4777" t="s">
        <v>9319</v>
      </c>
      <c r="B4777" t="s">
        <v>41</v>
      </c>
      <c r="C4777" t="s">
        <v>34</v>
      </c>
      <c r="D4777">
        <v>2005</v>
      </c>
      <c r="E4777" t="s">
        <v>9013</v>
      </c>
      <c r="F4777">
        <v>2.9</v>
      </c>
      <c r="G4777">
        <v>34000</v>
      </c>
      <c r="H4777" t="s">
        <v>8064</v>
      </c>
      <c r="I4777" t="s">
        <v>1810</v>
      </c>
      <c r="J4777" t="s">
        <v>9318</v>
      </c>
      <c r="K4777" t="s">
        <v>332</v>
      </c>
      <c r="L4777">
        <v>25000000</v>
      </c>
      <c r="M4777">
        <v>3650275</v>
      </c>
      <c r="N4777" t="s">
        <v>8062</v>
      </c>
      <c r="O4777">
        <v>95</v>
      </c>
    </row>
    <row r="4778" spans="1:15" x14ac:dyDescent="0.25">
      <c r="A4778" t="s">
        <v>9317</v>
      </c>
      <c r="B4778" t="s">
        <v>41</v>
      </c>
      <c r="C4778" t="s">
        <v>100</v>
      </c>
      <c r="D4778">
        <v>2005</v>
      </c>
      <c r="E4778" t="s">
        <v>8816</v>
      </c>
      <c r="F4778">
        <v>7.4</v>
      </c>
      <c r="G4778">
        <v>39000</v>
      </c>
      <c r="H4778" t="s">
        <v>4394</v>
      </c>
      <c r="I4778" t="s">
        <v>7609</v>
      </c>
      <c r="J4778" t="s">
        <v>4394</v>
      </c>
      <c r="K4778" t="s">
        <v>562</v>
      </c>
      <c r="L4778">
        <v>15000000</v>
      </c>
      <c r="M4778">
        <v>12045362</v>
      </c>
      <c r="N4778" t="s">
        <v>2598</v>
      </c>
      <c r="O4778">
        <v>121</v>
      </c>
    </row>
    <row r="4779" spans="1:15" x14ac:dyDescent="0.25">
      <c r="A4779" t="s">
        <v>9316</v>
      </c>
      <c r="B4779" t="s">
        <v>41</v>
      </c>
      <c r="C4779" t="s">
        <v>34</v>
      </c>
      <c r="D4779">
        <v>2005</v>
      </c>
      <c r="E4779" t="s">
        <v>9315</v>
      </c>
      <c r="F4779">
        <v>6.3</v>
      </c>
      <c r="G4779">
        <v>30000</v>
      </c>
      <c r="H4779" t="s">
        <v>5797</v>
      </c>
      <c r="I4779" t="s">
        <v>5574</v>
      </c>
      <c r="J4779" t="s">
        <v>9314</v>
      </c>
      <c r="K4779" t="s">
        <v>7</v>
      </c>
      <c r="L4779">
        <v>3200000</v>
      </c>
      <c r="M4779">
        <v>719135</v>
      </c>
      <c r="N4779" t="s">
        <v>1991</v>
      </c>
      <c r="O4779">
        <v>95</v>
      </c>
    </row>
    <row r="4780" spans="1:15" x14ac:dyDescent="0.25">
      <c r="A4780" t="s">
        <v>9313</v>
      </c>
      <c r="B4780" t="s">
        <v>101</v>
      </c>
      <c r="C4780" t="s">
        <v>100</v>
      </c>
      <c r="D4780">
        <v>2005</v>
      </c>
      <c r="E4780" t="s">
        <v>8819</v>
      </c>
      <c r="F4780">
        <v>6.7</v>
      </c>
      <c r="G4780">
        <v>61000</v>
      </c>
      <c r="H4780" t="s">
        <v>9312</v>
      </c>
      <c r="I4780" t="s">
        <v>9311</v>
      </c>
      <c r="J4780" t="s">
        <v>9310</v>
      </c>
      <c r="K4780" t="s">
        <v>7</v>
      </c>
      <c r="L4780">
        <v>10000000</v>
      </c>
      <c r="M4780">
        <v>27610873</v>
      </c>
      <c r="N4780" t="s">
        <v>9309</v>
      </c>
      <c r="O4780">
        <v>118</v>
      </c>
    </row>
    <row r="4781" spans="1:15" x14ac:dyDescent="0.25">
      <c r="A4781" t="s">
        <v>9308</v>
      </c>
      <c r="B4781" t="s">
        <v>41</v>
      </c>
      <c r="C4781" t="s">
        <v>409</v>
      </c>
      <c r="D4781">
        <v>2005</v>
      </c>
      <c r="E4781" t="s">
        <v>8589</v>
      </c>
      <c r="F4781">
        <v>6.5</v>
      </c>
      <c r="G4781">
        <v>11000</v>
      </c>
      <c r="H4781" t="s">
        <v>1811</v>
      </c>
      <c r="I4781" t="s">
        <v>1811</v>
      </c>
      <c r="J4781" t="s">
        <v>9307</v>
      </c>
      <c r="K4781" t="s">
        <v>7</v>
      </c>
      <c r="M4781">
        <v>1778006</v>
      </c>
      <c r="N4781" t="s">
        <v>9210</v>
      </c>
      <c r="O4781">
        <v>91</v>
      </c>
    </row>
    <row r="4782" spans="1:15" x14ac:dyDescent="0.25">
      <c r="A4782" t="s">
        <v>9306</v>
      </c>
      <c r="B4782" t="s">
        <v>41</v>
      </c>
      <c r="C4782" t="s">
        <v>34</v>
      </c>
      <c r="D4782">
        <v>2005</v>
      </c>
      <c r="E4782" t="s">
        <v>9305</v>
      </c>
      <c r="F4782">
        <v>4</v>
      </c>
      <c r="G4782">
        <v>6100</v>
      </c>
      <c r="H4782" t="s">
        <v>9304</v>
      </c>
      <c r="I4782" t="s">
        <v>9303</v>
      </c>
      <c r="J4782" t="s">
        <v>9302</v>
      </c>
      <c r="K4782" t="s">
        <v>7</v>
      </c>
      <c r="L4782">
        <v>30000000</v>
      </c>
      <c r="M4782">
        <v>1123136</v>
      </c>
      <c r="N4782" t="s">
        <v>8240</v>
      </c>
      <c r="O4782">
        <v>97</v>
      </c>
    </row>
    <row r="4783" spans="1:15" x14ac:dyDescent="0.25">
      <c r="A4783" t="s">
        <v>9301</v>
      </c>
      <c r="B4783" t="s">
        <v>101</v>
      </c>
      <c r="C4783" t="s">
        <v>409</v>
      </c>
      <c r="D4783">
        <v>2005</v>
      </c>
      <c r="E4783" t="s">
        <v>9300</v>
      </c>
      <c r="F4783">
        <v>7.4</v>
      </c>
      <c r="G4783">
        <v>95000</v>
      </c>
      <c r="H4783" t="s">
        <v>2431</v>
      </c>
      <c r="I4783" t="s">
        <v>2431</v>
      </c>
      <c r="J4783" t="s">
        <v>1098</v>
      </c>
      <c r="K4783" t="s">
        <v>7</v>
      </c>
      <c r="L4783">
        <v>7000000</v>
      </c>
      <c r="M4783">
        <v>54641191</v>
      </c>
      <c r="N4783" t="s">
        <v>8445</v>
      </c>
      <c r="O4783">
        <v>93</v>
      </c>
    </row>
    <row r="4784" spans="1:15" x14ac:dyDescent="0.25">
      <c r="A4784" t="s">
        <v>9299</v>
      </c>
      <c r="B4784" t="s">
        <v>915</v>
      </c>
      <c r="C4784" t="s">
        <v>24</v>
      </c>
      <c r="D4784">
        <v>2005</v>
      </c>
      <c r="E4784" t="s">
        <v>9298</v>
      </c>
      <c r="F4784">
        <v>6</v>
      </c>
      <c r="G4784">
        <v>26000</v>
      </c>
      <c r="H4784" t="s">
        <v>9297</v>
      </c>
      <c r="I4784" t="s">
        <v>9296</v>
      </c>
      <c r="J4784" t="s">
        <v>8742</v>
      </c>
      <c r="K4784" t="s">
        <v>7</v>
      </c>
      <c r="M4784">
        <v>27645491</v>
      </c>
      <c r="N4784" t="s">
        <v>119</v>
      </c>
      <c r="O4784">
        <v>98</v>
      </c>
    </row>
    <row r="4785" spans="1:15" x14ac:dyDescent="0.25">
      <c r="A4785" t="s">
        <v>9295</v>
      </c>
      <c r="B4785" t="s">
        <v>68</v>
      </c>
      <c r="C4785" t="s">
        <v>24</v>
      </c>
      <c r="D4785">
        <v>2005</v>
      </c>
      <c r="E4785" t="s">
        <v>9294</v>
      </c>
      <c r="F4785">
        <v>6.6</v>
      </c>
      <c r="G4785">
        <v>68000</v>
      </c>
      <c r="H4785" t="s">
        <v>9293</v>
      </c>
      <c r="I4785" t="s">
        <v>9292</v>
      </c>
      <c r="J4785" t="s">
        <v>4827</v>
      </c>
      <c r="K4785" t="s">
        <v>7</v>
      </c>
      <c r="L4785">
        <v>30000000</v>
      </c>
      <c r="M4785">
        <v>42886719</v>
      </c>
      <c r="N4785" t="s">
        <v>6122</v>
      </c>
      <c r="O4785">
        <v>107</v>
      </c>
    </row>
    <row r="4786" spans="1:15" x14ac:dyDescent="0.25">
      <c r="A4786" t="s">
        <v>9291</v>
      </c>
      <c r="B4786" t="s">
        <v>68</v>
      </c>
      <c r="C4786" t="s">
        <v>11</v>
      </c>
      <c r="D4786">
        <v>2005</v>
      </c>
      <c r="E4786" t="s">
        <v>9145</v>
      </c>
      <c r="F4786">
        <v>5.8</v>
      </c>
      <c r="G4786">
        <v>26000</v>
      </c>
      <c r="H4786" t="s">
        <v>1521</v>
      </c>
      <c r="I4786" t="s">
        <v>1521</v>
      </c>
      <c r="J4786" t="s">
        <v>9290</v>
      </c>
      <c r="K4786" t="s">
        <v>7</v>
      </c>
      <c r="L4786">
        <v>1000000</v>
      </c>
      <c r="M4786">
        <v>32586408</v>
      </c>
      <c r="N4786" t="s">
        <v>6239</v>
      </c>
      <c r="O4786">
        <v>90</v>
      </c>
    </row>
    <row r="4787" spans="1:15" x14ac:dyDescent="0.25">
      <c r="A4787" t="s">
        <v>9289</v>
      </c>
      <c r="B4787" t="s">
        <v>41</v>
      </c>
      <c r="C4787" t="s">
        <v>87</v>
      </c>
      <c r="D4787">
        <v>2005</v>
      </c>
      <c r="E4787" t="s">
        <v>9089</v>
      </c>
      <c r="F4787">
        <v>7.3</v>
      </c>
      <c r="G4787">
        <v>51000</v>
      </c>
      <c r="H4787" t="s">
        <v>3219</v>
      </c>
      <c r="I4787" t="s">
        <v>5804</v>
      </c>
      <c r="J4787" t="s">
        <v>5359</v>
      </c>
      <c r="K4787" t="s">
        <v>504</v>
      </c>
      <c r="L4787">
        <v>20000000</v>
      </c>
      <c r="M4787">
        <v>5048693</v>
      </c>
      <c r="N4787" t="s">
        <v>6060</v>
      </c>
      <c r="O4787">
        <v>104</v>
      </c>
    </row>
    <row r="4788" spans="1:15" x14ac:dyDescent="0.25">
      <c r="A4788" t="s">
        <v>9288</v>
      </c>
      <c r="B4788" t="s">
        <v>68</v>
      </c>
      <c r="C4788" t="s">
        <v>409</v>
      </c>
      <c r="D4788">
        <v>2005</v>
      </c>
      <c r="E4788" t="s">
        <v>8856</v>
      </c>
      <c r="F4788">
        <v>7.8</v>
      </c>
      <c r="G4788">
        <v>53000</v>
      </c>
      <c r="H4788" t="s">
        <v>4451</v>
      </c>
      <c r="I4788" t="s">
        <v>4451</v>
      </c>
      <c r="J4788" t="s">
        <v>5628</v>
      </c>
      <c r="K4788" t="s">
        <v>1031</v>
      </c>
      <c r="L4788">
        <v>25000000</v>
      </c>
      <c r="M4788">
        <v>18299138</v>
      </c>
      <c r="N4788" t="s">
        <v>9287</v>
      </c>
      <c r="O4788">
        <v>127</v>
      </c>
    </row>
    <row r="4789" spans="1:15" x14ac:dyDescent="0.25">
      <c r="A4789" t="s">
        <v>9286</v>
      </c>
      <c r="B4789" t="s">
        <v>68</v>
      </c>
      <c r="C4789" t="s">
        <v>34</v>
      </c>
      <c r="D4789">
        <v>2005</v>
      </c>
      <c r="E4789" t="s">
        <v>9265</v>
      </c>
      <c r="F4789">
        <v>5.0999999999999996</v>
      </c>
      <c r="G4789">
        <v>52000</v>
      </c>
      <c r="H4789" t="s">
        <v>3941</v>
      </c>
      <c r="I4789" t="s">
        <v>9285</v>
      </c>
      <c r="J4789" t="s">
        <v>8746</v>
      </c>
      <c r="K4789" t="s">
        <v>7</v>
      </c>
      <c r="L4789">
        <v>135000000</v>
      </c>
      <c r="M4789">
        <v>79268322</v>
      </c>
      <c r="N4789" t="s">
        <v>114</v>
      </c>
      <c r="O4789">
        <v>121</v>
      </c>
    </row>
    <row r="4790" spans="1:15" x14ac:dyDescent="0.25">
      <c r="A4790" t="s">
        <v>9284</v>
      </c>
      <c r="B4790" t="s">
        <v>41</v>
      </c>
      <c r="C4790" t="s">
        <v>87</v>
      </c>
      <c r="D4790">
        <v>2005</v>
      </c>
      <c r="E4790" t="s">
        <v>9283</v>
      </c>
      <c r="F4790">
        <v>7.3</v>
      </c>
      <c r="G4790">
        <v>39000</v>
      </c>
      <c r="H4790" t="s">
        <v>6274</v>
      </c>
      <c r="I4790" t="s">
        <v>6274</v>
      </c>
      <c r="J4790" t="s">
        <v>9282</v>
      </c>
      <c r="K4790" t="s">
        <v>7</v>
      </c>
      <c r="L4790">
        <v>2800000</v>
      </c>
      <c r="M4790">
        <v>23563727</v>
      </c>
      <c r="N4790" t="s">
        <v>9281</v>
      </c>
      <c r="O4790">
        <v>116</v>
      </c>
    </row>
    <row r="4791" spans="1:15" x14ac:dyDescent="0.25">
      <c r="A4791" t="s">
        <v>9280</v>
      </c>
      <c r="B4791" t="s">
        <v>41</v>
      </c>
      <c r="C4791" t="s">
        <v>24</v>
      </c>
      <c r="D4791">
        <v>2005</v>
      </c>
      <c r="E4791" t="s">
        <v>8655</v>
      </c>
      <c r="F4791">
        <v>6.7</v>
      </c>
      <c r="G4791">
        <v>44000</v>
      </c>
      <c r="H4791" t="s">
        <v>8059</v>
      </c>
      <c r="I4791" t="s">
        <v>8059</v>
      </c>
      <c r="J4791" t="s">
        <v>4204</v>
      </c>
      <c r="K4791" t="s">
        <v>612</v>
      </c>
      <c r="L4791">
        <v>12500000</v>
      </c>
      <c r="M4791">
        <v>17356268</v>
      </c>
      <c r="N4791" t="s">
        <v>9279</v>
      </c>
      <c r="O4791">
        <v>96</v>
      </c>
    </row>
    <row r="4792" spans="1:15" x14ac:dyDescent="0.25">
      <c r="A4792" t="s">
        <v>9278</v>
      </c>
      <c r="B4792" t="s">
        <v>68</v>
      </c>
      <c r="C4792" t="s">
        <v>24</v>
      </c>
      <c r="D4792">
        <v>2005</v>
      </c>
      <c r="E4792" t="s">
        <v>9100</v>
      </c>
      <c r="F4792">
        <v>6.4</v>
      </c>
      <c r="G4792">
        <v>60000</v>
      </c>
      <c r="H4792" t="s">
        <v>9277</v>
      </c>
      <c r="I4792" t="s">
        <v>9276</v>
      </c>
      <c r="J4792" t="s">
        <v>1960</v>
      </c>
      <c r="K4792" t="s">
        <v>7</v>
      </c>
      <c r="M4792">
        <v>83697473</v>
      </c>
      <c r="N4792" t="s">
        <v>527</v>
      </c>
      <c r="O4792">
        <v>130</v>
      </c>
    </row>
    <row r="4793" spans="1:15" x14ac:dyDescent="0.25">
      <c r="A4793" t="s">
        <v>9275</v>
      </c>
      <c r="B4793" t="s">
        <v>68</v>
      </c>
      <c r="C4793" t="s">
        <v>5</v>
      </c>
      <c r="D4793">
        <v>2005</v>
      </c>
      <c r="E4793" t="s">
        <v>9274</v>
      </c>
      <c r="F4793">
        <v>3.7</v>
      </c>
      <c r="G4793">
        <v>35000</v>
      </c>
      <c r="H4793" t="s">
        <v>9273</v>
      </c>
      <c r="I4793" t="s">
        <v>9272</v>
      </c>
      <c r="J4793" t="s">
        <v>9271</v>
      </c>
      <c r="K4793" t="s">
        <v>7</v>
      </c>
      <c r="L4793">
        <v>18000000</v>
      </c>
      <c r="M4793">
        <v>46201432</v>
      </c>
      <c r="N4793" t="s">
        <v>8268</v>
      </c>
      <c r="O4793">
        <v>100</v>
      </c>
    </row>
    <row r="4794" spans="1:15" x14ac:dyDescent="0.25">
      <c r="A4794" t="s">
        <v>9270</v>
      </c>
      <c r="B4794" t="s">
        <v>101</v>
      </c>
      <c r="C4794" t="s">
        <v>24</v>
      </c>
      <c r="D4794">
        <v>2005</v>
      </c>
      <c r="E4794" t="s">
        <v>9269</v>
      </c>
      <c r="F4794">
        <v>6.3</v>
      </c>
      <c r="G4794">
        <v>11000</v>
      </c>
      <c r="H4794" t="s">
        <v>8729</v>
      </c>
      <c r="I4794" t="s">
        <v>7600</v>
      </c>
      <c r="J4794" t="s">
        <v>6200</v>
      </c>
      <c r="K4794" t="s">
        <v>7</v>
      </c>
      <c r="L4794">
        <v>14000000</v>
      </c>
      <c r="M4794">
        <v>33589427</v>
      </c>
      <c r="N4794" t="s">
        <v>890</v>
      </c>
      <c r="O4794">
        <v>106</v>
      </c>
    </row>
    <row r="4795" spans="1:15" x14ac:dyDescent="0.25">
      <c r="A4795" t="s">
        <v>9268</v>
      </c>
      <c r="B4795" t="s">
        <v>382</v>
      </c>
      <c r="C4795" t="s">
        <v>87</v>
      </c>
      <c r="D4795">
        <v>2005</v>
      </c>
      <c r="E4795" t="s">
        <v>9267</v>
      </c>
      <c r="F4795">
        <v>6.5</v>
      </c>
      <c r="G4795">
        <v>17000</v>
      </c>
      <c r="H4795" t="s">
        <v>3451</v>
      </c>
      <c r="I4795" t="s">
        <v>3451</v>
      </c>
      <c r="J4795" t="s">
        <v>3529</v>
      </c>
      <c r="K4795" t="s">
        <v>95</v>
      </c>
      <c r="L4795">
        <v>25000000</v>
      </c>
      <c r="M4795">
        <v>3487678</v>
      </c>
      <c r="N4795" t="s">
        <v>3448</v>
      </c>
      <c r="O4795">
        <v>107</v>
      </c>
    </row>
    <row r="4796" spans="1:15" x14ac:dyDescent="0.25">
      <c r="A4796" t="s">
        <v>9266</v>
      </c>
      <c r="B4796" t="s">
        <v>68</v>
      </c>
      <c r="C4796" t="s">
        <v>24</v>
      </c>
      <c r="D4796">
        <v>2005</v>
      </c>
      <c r="E4796" t="s">
        <v>9265</v>
      </c>
      <c r="F4796">
        <v>5.9</v>
      </c>
      <c r="G4796">
        <v>31000</v>
      </c>
      <c r="H4796" t="s">
        <v>9264</v>
      </c>
      <c r="I4796" t="s">
        <v>9263</v>
      </c>
      <c r="J4796" t="s">
        <v>6656</v>
      </c>
      <c r="K4796" t="s">
        <v>7</v>
      </c>
      <c r="L4796">
        <v>30000000</v>
      </c>
      <c r="M4796">
        <v>58231520</v>
      </c>
      <c r="N4796" t="s">
        <v>138</v>
      </c>
      <c r="O4796">
        <v>98</v>
      </c>
    </row>
    <row r="4797" spans="1:15" x14ac:dyDescent="0.25">
      <c r="A4797" t="s">
        <v>9262</v>
      </c>
      <c r="B4797" t="s">
        <v>68</v>
      </c>
      <c r="C4797" t="s">
        <v>24</v>
      </c>
      <c r="D4797">
        <v>2005</v>
      </c>
      <c r="E4797" t="s">
        <v>9261</v>
      </c>
      <c r="F4797">
        <v>5.9</v>
      </c>
      <c r="G4797">
        <v>41000</v>
      </c>
      <c r="H4797" t="s">
        <v>9260</v>
      </c>
      <c r="I4797" t="s">
        <v>9259</v>
      </c>
      <c r="J4797" t="s">
        <v>4827</v>
      </c>
      <c r="K4797" t="s">
        <v>7</v>
      </c>
      <c r="L4797">
        <v>35000000</v>
      </c>
      <c r="M4797">
        <v>103121466</v>
      </c>
      <c r="N4797" t="s">
        <v>114</v>
      </c>
      <c r="O4797">
        <v>105</v>
      </c>
    </row>
    <row r="4798" spans="1:15" x14ac:dyDescent="0.25">
      <c r="A4798" t="s">
        <v>9258</v>
      </c>
      <c r="B4798" t="s">
        <v>41</v>
      </c>
      <c r="C4798" t="s">
        <v>11</v>
      </c>
      <c r="D4798">
        <v>2005</v>
      </c>
      <c r="E4798" t="s">
        <v>9257</v>
      </c>
      <c r="F4798">
        <v>6.6</v>
      </c>
      <c r="G4798">
        <v>11000</v>
      </c>
      <c r="H4798" t="s">
        <v>9256</v>
      </c>
      <c r="I4798" t="s">
        <v>9256</v>
      </c>
      <c r="J4798" t="s">
        <v>5825</v>
      </c>
      <c r="K4798" t="s">
        <v>7</v>
      </c>
      <c r="L4798">
        <v>1500000</v>
      </c>
      <c r="M4798">
        <v>916051</v>
      </c>
      <c r="N4798" t="s">
        <v>4590</v>
      </c>
      <c r="O4798">
        <v>112</v>
      </c>
    </row>
    <row r="4799" spans="1:15" x14ac:dyDescent="0.25">
      <c r="A4799" t="s">
        <v>9255</v>
      </c>
      <c r="B4799" t="s">
        <v>41</v>
      </c>
      <c r="C4799" t="s">
        <v>11</v>
      </c>
      <c r="D4799">
        <v>2005</v>
      </c>
      <c r="E4799" t="s">
        <v>9128</v>
      </c>
      <c r="F4799">
        <v>6.8</v>
      </c>
      <c r="G4799">
        <v>77000</v>
      </c>
      <c r="H4799" t="s">
        <v>1448</v>
      </c>
      <c r="I4799" t="s">
        <v>966</v>
      </c>
      <c r="J4799" t="s">
        <v>1446</v>
      </c>
      <c r="K4799" t="s">
        <v>7</v>
      </c>
      <c r="L4799">
        <v>50000000</v>
      </c>
      <c r="M4799">
        <v>8483797</v>
      </c>
      <c r="N4799" t="s">
        <v>877</v>
      </c>
      <c r="O4799">
        <v>99</v>
      </c>
    </row>
    <row r="4800" spans="1:15" x14ac:dyDescent="0.25">
      <c r="A4800" t="s">
        <v>9254</v>
      </c>
      <c r="B4800" t="s">
        <v>41</v>
      </c>
      <c r="C4800" t="s">
        <v>34</v>
      </c>
      <c r="D4800">
        <v>2005</v>
      </c>
      <c r="E4800" t="s">
        <v>9253</v>
      </c>
      <c r="F4800">
        <v>6.7</v>
      </c>
      <c r="G4800">
        <v>21000</v>
      </c>
      <c r="H4800" t="s">
        <v>9252</v>
      </c>
      <c r="I4800" t="s">
        <v>9251</v>
      </c>
      <c r="J4800" t="s">
        <v>9250</v>
      </c>
      <c r="K4800" t="s">
        <v>7</v>
      </c>
      <c r="L4800">
        <v>80000000</v>
      </c>
      <c r="M4800">
        <v>10777375</v>
      </c>
      <c r="N4800" t="s">
        <v>3464</v>
      </c>
      <c r="O4800">
        <v>132</v>
      </c>
    </row>
    <row r="4801" spans="1:15" x14ac:dyDescent="0.25">
      <c r="A4801" t="s">
        <v>1938</v>
      </c>
      <c r="B4801" t="s">
        <v>41</v>
      </c>
      <c r="C4801" t="s">
        <v>5</v>
      </c>
      <c r="D4801">
        <v>2005</v>
      </c>
      <c r="E4801" t="s">
        <v>9145</v>
      </c>
      <c r="F4801">
        <v>4.5999999999999996</v>
      </c>
      <c r="G4801">
        <v>9700</v>
      </c>
      <c r="H4801" t="s">
        <v>9249</v>
      </c>
      <c r="I4801" t="s">
        <v>9248</v>
      </c>
      <c r="J4801" t="s">
        <v>9247</v>
      </c>
      <c r="K4801" t="s">
        <v>7</v>
      </c>
      <c r="M4801">
        <v>881779</v>
      </c>
      <c r="N4801" t="s">
        <v>1991</v>
      </c>
      <c r="O4801">
        <v>87</v>
      </c>
    </row>
    <row r="4802" spans="1:15" x14ac:dyDescent="0.25">
      <c r="A4802" t="s">
        <v>9246</v>
      </c>
      <c r="B4802" t="s">
        <v>41</v>
      </c>
      <c r="C4802" t="s">
        <v>11</v>
      </c>
      <c r="D4802">
        <v>2005</v>
      </c>
      <c r="E4802" t="s">
        <v>9245</v>
      </c>
      <c r="F4802">
        <v>6.5</v>
      </c>
      <c r="G4802">
        <v>32000</v>
      </c>
      <c r="H4802" t="s">
        <v>1369</v>
      </c>
      <c r="I4802" t="s">
        <v>9244</v>
      </c>
      <c r="J4802" t="s">
        <v>1771</v>
      </c>
      <c r="K4802" t="s">
        <v>265</v>
      </c>
      <c r="L4802">
        <v>19300000</v>
      </c>
      <c r="M4802">
        <v>566611</v>
      </c>
      <c r="N4802" t="s">
        <v>5237</v>
      </c>
      <c r="O4802">
        <v>120</v>
      </c>
    </row>
    <row r="4803" spans="1:15" x14ac:dyDescent="0.25">
      <c r="A4803" t="s">
        <v>9243</v>
      </c>
      <c r="B4803" t="s">
        <v>68</v>
      </c>
      <c r="C4803" t="s">
        <v>24</v>
      </c>
      <c r="D4803">
        <v>2005</v>
      </c>
      <c r="E4803" t="s">
        <v>9242</v>
      </c>
      <c r="F4803">
        <v>6.2</v>
      </c>
      <c r="G4803">
        <v>6800</v>
      </c>
      <c r="H4803" t="s">
        <v>1314</v>
      </c>
      <c r="I4803" t="s">
        <v>9241</v>
      </c>
      <c r="J4803" t="s">
        <v>9240</v>
      </c>
      <c r="K4803" t="s">
        <v>7</v>
      </c>
      <c r="M4803">
        <v>17521290</v>
      </c>
      <c r="N4803" t="s">
        <v>9239</v>
      </c>
      <c r="O4803">
        <v>112</v>
      </c>
    </row>
    <row r="4804" spans="1:15" x14ac:dyDescent="0.25">
      <c r="A4804" t="s">
        <v>9238</v>
      </c>
      <c r="B4804" t="s">
        <v>41</v>
      </c>
      <c r="C4804" t="s">
        <v>34</v>
      </c>
      <c r="D4804">
        <v>2005</v>
      </c>
      <c r="E4804" t="s">
        <v>9237</v>
      </c>
      <c r="F4804">
        <v>2.4</v>
      </c>
      <c r="G4804">
        <v>42000</v>
      </c>
      <c r="H4804" t="s">
        <v>8064</v>
      </c>
      <c r="I4804" t="s">
        <v>5049</v>
      </c>
      <c r="J4804" t="s">
        <v>9236</v>
      </c>
      <c r="K4804" t="s">
        <v>95</v>
      </c>
      <c r="L4804">
        <v>20000000</v>
      </c>
      <c r="M4804">
        <v>12693645</v>
      </c>
      <c r="N4804" t="s">
        <v>9235</v>
      </c>
      <c r="O4804">
        <v>96</v>
      </c>
    </row>
    <row r="4805" spans="1:15" x14ac:dyDescent="0.25">
      <c r="A4805" t="s">
        <v>9234</v>
      </c>
      <c r="B4805" t="s">
        <v>68</v>
      </c>
      <c r="C4805" t="s">
        <v>11</v>
      </c>
      <c r="D4805">
        <v>2005</v>
      </c>
      <c r="E4805" t="s">
        <v>8589</v>
      </c>
      <c r="F4805">
        <v>5.0999999999999996</v>
      </c>
      <c r="G4805">
        <v>25000</v>
      </c>
      <c r="H4805" t="s">
        <v>4698</v>
      </c>
      <c r="I4805" t="s">
        <v>9233</v>
      </c>
      <c r="J4805" t="s">
        <v>9232</v>
      </c>
      <c r="K4805" t="s">
        <v>265</v>
      </c>
      <c r="L4805">
        <v>14000000</v>
      </c>
      <c r="M4805">
        <v>29612137</v>
      </c>
      <c r="N4805" t="s">
        <v>9231</v>
      </c>
      <c r="O4805">
        <v>83</v>
      </c>
    </row>
    <row r="4806" spans="1:15" x14ac:dyDescent="0.25">
      <c r="A4806" t="s">
        <v>9230</v>
      </c>
      <c r="B4806" t="s">
        <v>68</v>
      </c>
      <c r="C4806" t="s">
        <v>34</v>
      </c>
      <c r="D4806">
        <v>2005</v>
      </c>
      <c r="E4806" t="s">
        <v>9229</v>
      </c>
      <c r="F4806">
        <v>4.3</v>
      </c>
      <c r="G4806">
        <v>4400</v>
      </c>
      <c r="H4806" t="s">
        <v>9228</v>
      </c>
      <c r="I4806" t="s">
        <v>9227</v>
      </c>
      <c r="J4806" t="s">
        <v>9226</v>
      </c>
      <c r="K4806" t="s">
        <v>7</v>
      </c>
      <c r="L4806">
        <v>16000000</v>
      </c>
      <c r="M4806">
        <v>3344431</v>
      </c>
      <c r="N4806" t="s">
        <v>9225</v>
      </c>
      <c r="O4806">
        <v>80</v>
      </c>
    </row>
    <row r="4807" spans="1:15" x14ac:dyDescent="0.25">
      <c r="A4807" t="s">
        <v>9224</v>
      </c>
      <c r="B4807" t="s">
        <v>68</v>
      </c>
      <c r="C4807" t="s">
        <v>87</v>
      </c>
      <c r="D4807">
        <v>2005</v>
      </c>
      <c r="E4807" t="s">
        <v>9223</v>
      </c>
      <c r="F4807">
        <v>6.8</v>
      </c>
      <c r="G4807">
        <v>32000</v>
      </c>
      <c r="H4807" t="s">
        <v>6153</v>
      </c>
      <c r="I4807" t="s">
        <v>7105</v>
      </c>
      <c r="J4807" t="s">
        <v>9222</v>
      </c>
      <c r="K4807" t="s">
        <v>562</v>
      </c>
      <c r="L4807">
        <v>60000000</v>
      </c>
      <c r="M4807">
        <v>42580321</v>
      </c>
      <c r="N4807" t="s">
        <v>6773</v>
      </c>
      <c r="O4807">
        <v>130</v>
      </c>
    </row>
    <row r="4808" spans="1:15" x14ac:dyDescent="0.25">
      <c r="A4808" t="s">
        <v>9221</v>
      </c>
      <c r="B4808" t="s">
        <v>68</v>
      </c>
      <c r="C4808" t="s">
        <v>11</v>
      </c>
      <c r="D4808">
        <v>2005</v>
      </c>
      <c r="E4808" t="s">
        <v>9220</v>
      </c>
      <c r="F4808">
        <v>5.5</v>
      </c>
      <c r="G4808">
        <v>48000</v>
      </c>
      <c r="H4808" t="s">
        <v>8713</v>
      </c>
      <c r="I4808" t="s">
        <v>9199</v>
      </c>
      <c r="J4808" t="s">
        <v>3272</v>
      </c>
      <c r="K4808" t="s">
        <v>265</v>
      </c>
      <c r="L4808">
        <v>10000000</v>
      </c>
      <c r="M4808">
        <v>91196419</v>
      </c>
      <c r="N4808" t="s">
        <v>103</v>
      </c>
      <c r="O4808">
        <v>101</v>
      </c>
    </row>
    <row r="4809" spans="1:15" x14ac:dyDescent="0.25">
      <c r="A4809" t="s">
        <v>9219</v>
      </c>
      <c r="B4809" t="s">
        <v>101</v>
      </c>
      <c r="C4809" t="s">
        <v>100</v>
      </c>
      <c r="D4809">
        <v>2005</v>
      </c>
      <c r="E4809" t="s">
        <v>9218</v>
      </c>
      <c r="F4809">
        <v>4.7</v>
      </c>
      <c r="G4809">
        <v>30000</v>
      </c>
      <c r="H4809" t="s">
        <v>6647</v>
      </c>
      <c r="I4809" t="s">
        <v>9217</v>
      </c>
      <c r="J4809" t="s">
        <v>2160</v>
      </c>
      <c r="K4809" t="s">
        <v>7</v>
      </c>
      <c r="L4809">
        <v>32000000</v>
      </c>
      <c r="M4809">
        <v>97918663</v>
      </c>
      <c r="N4809" t="s">
        <v>8268</v>
      </c>
      <c r="O4809">
        <v>95</v>
      </c>
    </row>
    <row r="4810" spans="1:15" x14ac:dyDescent="0.25">
      <c r="A4810" t="s">
        <v>9216</v>
      </c>
      <c r="B4810" t="s">
        <v>41</v>
      </c>
      <c r="C4810" t="s">
        <v>34</v>
      </c>
      <c r="D4810">
        <v>2005</v>
      </c>
      <c r="E4810" t="s">
        <v>8723</v>
      </c>
      <c r="F4810">
        <v>7.1</v>
      </c>
      <c r="G4810">
        <v>36000</v>
      </c>
      <c r="H4810" t="s">
        <v>7720</v>
      </c>
      <c r="I4810" t="s">
        <v>7719</v>
      </c>
      <c r="J4810" t="s">
        <v>556</v>
      </c>
      <c r="K4810" t="s">
        <v>555</v>
      </c>
      <c r="M4810">
        <v>27165581</v>
      </c>
      <c r="N4810" t="s">
        <v>9215</v>
      </c>
      <c r="O4810">
        <v>111</v>
      </c>
    </row>
    <row r="4811" spans="1:15" x14ac:dyDescent="0.25">
      <c r="A4811" t="s">
        <v>9214</v>
      </c>
      <c r="B4811" t="s">
        <v>68</v>
      </c>
      <c r="C4811" t="s">
        <v>11</v>
      </c>
      <c r="D4811">
        <v>2005</v>
      </c>
      <c r="E4811" t="s">
        <v>9100</v>
      </c>
      <c r="F4811">
        <v>6.7</v>
      </c>
      <c r="G4811">
        <v>44000</v>
      </c>
      <c r="H4811" t="s">
        <v>3266</v>
      </c>
      <c r="I4811" t="s">
        <v>8881</v>
      </c>
      <c r="J4811" t="s">
        <v>9213</v>
      </c>
      <c r="K4811" t="s">
        <v>7</v>
      </c>
      <c r="L4811">
        <v>20000000</v>
      </c>
      <c r="M4811">
        <v>14189860</v>
      </c>
      <c r="N4811" t="s">
        <v>3464</v>
      </c>
      <c r="O4811">
        <v>100</v>
      </c>
    </row>
    <row r="4812" spans="1:15" x14ac:dyDescent="0.25">
      <c r="A4812" t="s">
        <v>9212</v>
      </c>
      <c r="B4812" t="s">
        <v>41</v>
      </c>
      <c r="C4812" t="s">
        <v>11</v>
      </c>
      <c r="D4812">
        <v>2005</v>
      </c>
      <c r="E4812" t="s">
        <v>9211</v>
      </c>
      <c r="F4812">
        <v>5.8</v>
      </c>
      <c r="G4812">
        <v>22000</v>
      </c>
      <c r="H4812" t="s">
        <v>1418</v>
      </c>
      <c r="I4812" t="s">
        <v>1418</v>
      </c>
      <c r="J4812" t="s">
        <v>4440</v>
      </c>
      <c r="K4812" t="s">
        <v>7</v>
      </c>
      <c r="M4812">
        <v>2456454</v>
      </c>
      <c r="N4812" t="s">
        <v>9210</v>
      </c>
      <c r="O4812">
        <v>97</v>
      </c>
    </row>
    <row r="4813" spans="1:15" x14ac:dyDescent="0.25">
      <c r="A4813" t="s">
        <v>9209</v>
      </c>
      <c r="B4813" t="s">
        <v>101</v>
      </c>
      <c r="C4813" t="s">
        <v>100</v>
      </c>
      <c r="D4813">
        <v>2005</v>
      </c>
      <c r="E4813" t="s">
        <v>9208</v>
      </c>
      <c r="F4813">
        <v>5.2</v>
      </c>
      <c r="G4813">
        <v>16000</v>
      </c>
      <c r="H4813" t="s">
        <v>8166</v>
      </c>
      <c r="I4813" t="s">
        <v>9207</v>
      </c>
      <c r="J4813" t="s">
        <v>9206</v>
      </c>
      <c r="K4813" t="s">
        <v>7</v>
      </c>
      <c r="L4813">
        <v>30000000</v>
      </c>
      <c r="M4813">
        <v>90754475</v>
      </c>
      <c r="N4813" t="s">
        <v>1701</v>
      </c>
      <c r="O4813">
        <v>102</v>
      </c>
    </row>
    <row r="4814" spans="1:15" x14ac:dyDescent="0.25">
      <c r="A4814" t="s">
        <v>9205</v>
      </c>
      <c r="B4814" t="s">
        <v>68</v>
      </c>
      <c r="C4814" t="s">
        <v>34</v>
      </c>
      <c r="D4814">
        <v>2005</v>
      </c>
      <c r="E4814" t="s">
        <v>9204</v>
      </c>
      <c r="F4814">
        <v>4.2</v>
      </c>
      <c r="G4814">
        <v>19000</v>
      </c>
      <c r="H4814" t="s">
        <v>7066</v>
      </c>
      <c r="I4814" t="s">
        <v>9203</v>
      </c>
      <c r="J4814" t="s">
        <v>7661</v>
      </c>
      <c r="K4814" t="s">
        <v>2259</v>
      </c>
      <c r="L4814">
        <v>80000000</v>
      </c>
      <c r="M4814">
        <v>11665465</v>
      </c>
      <c r="N4814" t="s">
        <v>9202</v>
      </c>
      <c r="O4814">
        <v>110</v>
      </c>
    </row>
    <row r="4815" spans="1:15" x14ac:dyDescent="0.25">
      <c r="A4815" t="s">
        <v>9201</v>
      </c>
      <c r="B4815" t="s">
        <v>41</v>
      </c>
      <c r="C4815" t="s">
        <v>24</v>
      </c>
      <c r="D4815">
        <v>2005</v>
      </c>
      <c r="E4815" t="s">
        <v>9150</v>
      </c>
      <c r="F4815">
        <v>6.5</v>
      </c>
      <c r="G4815">
        <v>78000</v>
      </c>
      <c r="H4815" t="s">
        <v>3191</v>
      </c>
      <c r="I4815" t="s">
        <v>3501</v>
      </c>
      <c r="J4815" t="s">
        <v>1848</v>
      </c>
      <c r="K4815" t="s">
        <v>7</v>
      </c>
      <c r="L4815">
        <v>22000000</v>
      </c>
      <c r="M4815">
        <v>19126398</v>
      </c>
      <c r="N4815" t="s">
        <v>108</v>
      </c>
      <c r="O4815">
        <v>102</v>
      </c>
    </row>
    <row r="4816" spans="1:15" x14ac:dyDescent="0.25">
      <c r="A4816" t="s">
        <v>9200</v>
      </c>
      <c r="B4816" t="s">
        <v>41</v>
      </c>
      <c r="C4816" t="s">
        <v>24</v>
      </c>
      <c r="D4816">
        <v>2005</v>
      </c>
      <c r="E4816" t="s">
        <v>8943</v>
      </c>
      <c r="F4816">
        <v>6.8</v>
      </c>
      <c r="G4816">
        <v>34000</v>
      </c>
      <c r="H4816" t="s">
        <v>9199</v>
      </c>
      <c r="I4816" t="s">
        <v>9198</v>
      </c>
      <c r="J4816" t="s">
        <v>1399</v>
      </c>
      <c r="K4816" t="s">
        <v>265</v>
      </c>
      <c r="L4816">
        <v>169000</v>
      </c>
      <c r="M4816">
        <v>18586834</v>
      </c>
      <c r="N4816" t="s">
        <v>856</v>
      </c>
      <c r="O4816">
        <v>99</v>
      </c>
    </row>
    <row r="4817" spans="1:15" x14ac:dyDescent="0.25">
      <c r="A4817" t="s">
        <v>9197</v>
      </c>
      <c r="B4817" t="s">
        <v>41</v>
      </c>
      <c r="C4817" t="s">
        <v>24</v>
      </c>
      <c r="D4817">
        <v>2005</v>
      </c>
      <c r="E4817" t="s">
        <v>9196</v>
      </c>
      <c r="F4817">
        <v>7.1</v>
      </c>
      <c r="G4817">
        <v>33000</v>
      </c>
      <c r="H4817" t="s">
        <v>922</v>
      </c>
      <c r="I4817" t="s">
        <v>922</v>
      </c>
      <c r="J4817" t="s">
        <v>9195</v>
      </c>
      <c r="K4817" t="s">
        <v>562</v>
      </c>
      <c r="M4817">
        <v>9995168</v>
      </c>
      <c r="N4817" t="s">
        <v>2598</v>
      </c>
      <c r="O4817">
        <v>91</v>
      </c>
    </row>
    <row r="4818" spans="1:15" x14ac:dyDescent="0.25">
      <c r="A4818" t="s">
        <v>9194</v>
      </c>
      <c r="B4818" t="s">
        <v>68</v>
      </c>
      <c r="C4818" t="s">
        <v>11</v>
      </c>
      <c r="D4818">
        <v>2005</v>
      </c>
      <c r="E4818" t="s">
        <v>9145</v>
      </c>
      <c r="F4818">
        <v>7</v>
      </c>
      <c r="G4818">
        <v>29000</v>
      </c>
      <c r="H4818" t="s">
        <v>1332</v>
      </c>
      <c r="I4818" t="s">
        <v>9193</v>
      </c>
      <c r="J4818" t="s">
        <v>1287</v>
      </c>
      <c r="K4818" t="s">
        <v>332</v>
      </c>
      <c r="L4818">
        <v>30000000</v>
      </c>
      <c r="M4818">
        <v>18618284</v>
      </c>
      <c r="N4818" t="s">
        <v>3464</v>
      </c>
      <c r="O4818">
        <v>108</v>
      </c>
    </row>
    <row r="4819" spans="1:15" x14ac:dyDescent="0.25">
      <c r="A4819" t="s">
        <v>9192</v>
      </c>
      <c r="B4819" t="s">
        <v>68</v>
      </c>
      <c r="C4819" t="s">
        <v>11</v>
      </c>
      <c r="D4819">
        <v>2005</v>
      </c>
      <c r="E4819" t="s">
        <v>9126</v>
      </c>
      <c r="F4819">
        <v>4.2</v>
      </c>
      <c r="G4819">
        <v>30000</v>
      </c>
      <c r="H4819" t="s">
        <v>9191</v>
      </c>
      <c r="I4819" t="s">
        <v>9190</v>
      </c>
      <c r="J4819" t="s">
        <v>9189</v>
      </c>
      <c r="K4819" t="s">
        <v>7</v>
      </c>
      <c r="L4819">
        <v>20000000</v>
      </c>
      <c r="M4819">
        <v>67192859</v>
      </c>
      <c r="N4819" t="s">
        <v>777</v>
      </c>
      <c r="O4819">
        <v>89</v>
      </c>
    </row>
    <row r="4820" spans="1:15" x14ac:dyDescent="0.25">
      <c r="A4820" t="s">
        <v>9188</v>
      </c>
      <c r="B4820" t="s">
        <v>41</v>
      </c>
      <c r="C4820" t="s">
        <v>11</v>
      </c>
      <c r="D4820">
        <v>2005</v>
      </c>
      <c r="E4820" t="s">
        <v>8502</v>
      </c>
      <c r="F4820">
        <v>6.5</v>
      </c>
      <c r="G4820">
        <v>6600</v>
      </c>
      <c r="H4820" t="s">
        <v>9187</v>
      </c>
      <c r="I4820" t="s">
        <v>9186</v>
      </c>
      <c r="J4820" t="s">
        <v>6656</v>
      </c>
      <c r="K4820" t="s">
        <v>7</v>
      </c>
      <c r="M4820">
        <v>269755</v>
      </c>
      <c r="N4820" t="s">
        <v>9185</v>
      </c>
      <c r="O4820">
        <v>107</v>
      </c>
    </row>
    <row r="4821" spans="1:15" x14ac:dyDescent="0.25">
      <c r="A4821" t="s">
        <v>9184</v>
      </c>
      <c r="B4821" t="s">
        <v>41</v>
      </c>
      <c r="C4821" t="s">
        <v>11</v>
      </c>
      <c r="D4821">
        <v>2005</v>
      </c>
      <c r="E4821" t="s">
        <v>9183</v>
      </c>
      <c r="F4821">
        <v>6.1</v>
      </c>
      <c r="G4821">
        <v>4900</v>
      </c>
      <c r="H4821" t="s">
        <v>3318</v>
      </c>
      <c r="I4821" t="s">
        <v>9182</v>
      </c>
      <c r="J4821" t="s">
        <v>9181</v>
      </c>
      <c r="K4821" t="s">
        <v>265</v>
      </c>
      <c r="M4821">
        <v>2788033</v>
      </c>
      <c r="N4821" t="s">
        <v>8955</v>
      </c>
      <c r="O4821">
        <v>99</v>
      </c>
    </row>
    <row r="4822" spans="1:15" x14ac:dyDescent="0.25">
      <c r="A4822" t="s">
        <v>9180</v>
      </c>
      <c r="B4822" t="s">
        <v>41</v>
      </c>
      <c r="C4822" t="s">
        <v>24</v>
      </c>
      <c r="D4822">
        <v>2005</v>
      </c>
      <c r="E4822" t="s">
        <v>9179</v>
      </c>
      <c r="F4822">
        <v>7.3</v>
      </c>
      <c r="G4822">
        <v>36000</v>
      </c>
      <c r="H4822" t="s">
        <v>9178</v>
      </c>
      <c r="I4822" t="s">
        <v>9178</v>
      </c>
      <c r="J4822" t="s">
        <v>5701</v>
      </c>
      <c r="K4822" t="s">
        <v>7</v>
      </c>
      <c r="L4822">
        <v>800000</v>
      </c>
      <c r="M4822">
        <v>8012838</v>
      </c>
      <c r="N4822" t="s">
        <v>9177</v>
      </c>
      <c r="O4822">
        <v>91</v>
      </c>
    </row>
    <row r="4823" spans="1:15" x14ac:dyDescent="0.25">
      <c r="A4823" t="s">
        <v>9176</v>
      </c>
      <c r="B4823" t="s">
        <v>41</v>
      </c>
      <c r="C4823" t="s">
        <v>100</v>
      </c>
      <c r="D4823">
        <v>2005</v>
      </c>
      <c r="E4823" t="s">
        <v>8806</v>
      </c>
      <c r="F4823">
        <v>7.4</v>
      </c>
      <c r="G4823">
        <v>41000</v>
      </c>
      <c r="H4823" t="s">
        <v>9175</v>
      </c>
      <c r="I4823" t="s">
        <v>9175</v>
      </c>
      <c r="J4823" t="s">
        <v>9174</v>
      </c>
      <c r="K4823" t="s">
        <v>7</v>
      </c>
      <c r="L4823">
        <v>1000000</v>
      </c>
      <c r="M4823">
        <v>15151744</v>
      </c>
      <c r="N4823" t="s">
        <v>8634</v>
      </c>
      <c r="O4823">
        <v>103</v>
      </c>
    </row>
    <row r="4824" spans="1:15" x14ac:dyDescent="0.25">
      <c r="A4824" t="s">
        <v>9173</v>
      </c>
      <c r="B4824" t="s">
        <v>41</v>
      </c>
      <c r="C4824" t="s">
        <v>11</v>
      </c>
      <c r="D4824">
        <v>2005</v>
      </c>
      <c r="E4824" t="s">
        <v>9044</v>
      </c>
      <c r="F4824">
        <v>6.6</v>
      </c>
      <c r="G4824">
        <v>9300</v>
      </c>
      <c r="H4824" t="s">
        <v>7099</v>
      </c>
      <c r="I4824" t="s">
        <v>9172</v>
      </c>
      <c r="J4824" t="s">
        <v>7099</v>
      </c>
      <c r="K4824" t="s">
        <v>7</v>
      </c>
      <c r="L4824">
        <v>9600000</v>
      </c>
      <c r="M4824">
        <v>4408011</v>
      </c>
      <c r="N4824" t="s">
        <v>9171</v>
      </c>
      <c r="O4824">
        <v>144</v>
      </c>
    </row>
    <row r="4825" spans="1:15" x14ac:dyDescent="0.25">
      <c r="A4825" t="s">
        <v>9170</v>
      </c>
      <c r="B4825" t="s">
        <v>68</v>
      </c>
      <c r="C4825" t="s">
        <v>24</v>
      </c>
      <c r="D4825">
        <v>2005</v>
      </c>
      <c r="E4825" t="s">
        <v>9169</v>
      </c>
      <c r="F4825">
        <v>5.6</v>
      </c>
      <c r="G4825">
        <v>17000</v>
      </c>
      <c r="H4825" t="s">
        <v>4316</v>
      </c>
      <c r="I4825" t="s">
        <v>9168</v>
      </c>
      <c r="J4825" t="s">
        <v>8728</v>
      </c>
      <c r="K4825" t="s">
        <v>7</v>
      </c>
      <c r="M4825">
        <v>37245453</v>
      </c>
      <c r="N4825" t="s">
        <v>704</v>
      </c>
      <c r="O4825">
        <v>105</v>
      </c>
    </row>
    <row r="4826" spans="1:15" x14ac:dyDescent="0.25">
      <c r="A4826" t="s">
        <v>9167</v>
      </c>
      <c r="B4826" t="s">
        <v>41</v>
      </c>
      <c r="C4826" t="s">
        <v>24</v>
      </c>
      <c r="D4826">
        <v>2005</v>
      </c>
      <c r="E4826" t="s">
        <v>9166</v>
      </c>
      <c r="F4826">
        <v>6.8</v>
      </c>
      <c r="G4826">
        <v>21000</v>
      </c>
      <c r="H4826" t="s">
        <v>4081</v>
      </c>
      <c r="I4826" t="s">
        <v>4081</v>
      </c>
      <c r="J4826" t="s">
        <v>9165</v>
      </c>
      <c r="K4826" t="s">
        <v>7</v>
      </c>
      <c r="L4826">
        <v>12000000</v>
      </c>
      <c r="M4826">
        <v>28237488</v>
      </c>
      <c r="N4826" t="s">
        <v>666</v>
      </c>
      <c r="O4826">
        <v>118</v>
      </c>
    </row>
    <row r="4827" spans="1:15" x14ac:dyDescent="0.25">
      <c r="A4827" t="s">
        <v>9164</v>
      </c>
      <c r="B4827" t="s">
        <v>41</v>
      </c>
      <c r="C4827" t="s">
        <v>24</v>
      </c>
      <c r="D4827">
        <v>2005</v>
      </c>
      <c r="E4827" t="s">
        <v>9163</v>
      </c>
      <c r="F4827">
        <v>6.9</v>
      </c>
      <c r="G4827">
        <v>18000</v>
      </c>
      <c r="H4827" t="s">
        <v>9162</v>
      </c>
      <c r="I4827" t="s">
        <v>9162</v>
      </c>
      <c r="J4827" t="s">
        <v>6284</v>
      </c>
      <c r="K4827" t="s">
        <v>7</v>
      </c>
      <c r="L4827">
        <v>6800000</v>
      </c>
      <c r="M4827">
        <v>351401</v>
      </c>
      <c r="N4827" t="s">
        <v>9161</v>
      </c>
      <c r="O4827">
        <v>108</v>
      </c>
    </row>
    <row r="4828" spans="1:15" x14ac:dyDescent="0.25">
      <c r="A4828" t="s">
        <v>9160</v>
      </c>
      <c r="B4828" t="s">
        <v>68</v>
      </c>
      <c r="C4828" t="s">
        <v>34</v>
      </c>
      <c r="D4828">
        <v>2005</v>
      </c>
      <c r="E4828" t="s">
        <v>9159</v>
      </c>
      <c r="F4828">
        <v>5.6</v>
      </c>
      <c r="G4828">
        <v>25000</v>
      </c>
      <c r="H4828" t="s">
        <v>9158</v>
      </c>
      <c r="I4828" t="s">
        <v>9157</v>
      </c>
      <c r="J4828" t="s">
        <v>695</v>
      </c>
      <c r="K4828" t="s">
        <v>7</v>
      </c>
      <c r="L4828">
        <v>33000000</v>
      </c>
      <c r="M4828">
        <v>13485145</v>
      </c>
      <c r="N4828" t="s">
        <v>666</v>
      </c>
      <c r="O4828">
        <v>83</v>
      </c>
    </row>
    <row r="4829" spans="1:15" x14ac:dyDescent="0.25">
      <c r="A4829" t="s">
        <v>9156</v>
      </c>
      <c r="B4829" t="s">
        <v>915</v>
      </c>
      <c r="C4829" t="s">
        <v>73</v>
      </c>
      <c r="D4829">
        <v>2005</v>
      </c>
      <c r="E4829" t="s">
        <v>9155</v>
      </c>
      <c r="F4829">
        <v>5.5</v>
      </c>
      <c r="G4829">
        <v>22000</v>
      </c>
      <c r="H4829" t="s">
        <v>9154</v>
      </c>
      <c r="I4829" t="s">
        <v>9153</v>
      </c>
      <c r="J4829" t="s">
        <v>1446</v>
      </c>
      <c r="K4829" t="s">
        <v>265</v>
      </c>
      <c r="L4829">
        <v>35000000</v>
      </c>
      <c r="M4829">
        <v>61746888</v>
      </c>
      <c r="N4829" t="s">
        <v>9152</v>
      </c>
      <c r="O4829">
        <v>76</v>
      </c>
    </row>
    <row r="4830" spans="1:15" x14ac:dyDescent="0.25">
      <c r="A4830" t="s">
        <v>9151</v>
      </c>
      <c r="B4830" t="s">
        <v>68</v>
      </c>
      <c r="C4830" t="s">
        <v>24</v>
      </c>
      <c r="D4830">
        <v>2005</v>
      </c>
      <c r="E4830" t="s">
        <v>9150</v>
      </c>
      <c r="F4830">
        <v>6.2</v>
      </c>
      <c r="G4830">
        <v>40000</v>
      </c>
      <c r="H4830" t="s">
        <v>2860</v>
      </c>
      <c r="I4830" t="s">
        <v>2860</v>
      </c>
      <c r="J4830" t="s">
        <v>8136</v>
      </c>
      <c r="K4830" t="s">
        <v>7</v>
      </c>
      <c r="L4830">
        <v>22000000</v>
      </c>
      <c r="M4830">
        <v>67937494</v>
      </c>
      <c r="N4830" t="s">
        <v>9149</v>
      </c>
      <c r="O4830">
        <v>105</v>
      </c>
    </row>
    <row r="4831" spans="1:15" x14ac:dyDescent="0.25">
      <c r="A4831" t="s">
        <v>9148</v>
      </c>
      <c r="B4831" t="s">
        <v>52</v>
      </c>
      <c r="C4831" t="s">
        <v>11</v>
      </c>
      <c r="D4831">
        <v>2005</v>
      </c>
      <c r="E4831" t="s">
        <v>9147</v>
      </c>
      <c r="F4831">
        <v>7.3</v>
      </c>
      <c r="G4831">
        <v>23000</v>
      </c>
      <c r="H4831" t="s">
        <v>1823</v>
      </c>
      <c r="I4831" t="s">
        <v>1823</v>
      </c>
      <c r="J4831" t="s">
        <v>3002</v>
      </c>
      <c r="K4831" t="s">
        <v>731</v>
      </c>
      <c r="L4831">
        <v>14200000</v>
      </c>
      <c r="M4831">
        <v>674918</v>
      </c>
      <c r="N4831" t="s">
        <v>1821</v>
      </c>
      <c r="O4831">
        <v>139</v>
      </c>
    </row>
    <row r="4832" spans="1:15" x14ac:dyDescent="0.25">
      <c r="A4832" t="s">
        <v>9146</v>
      </c>
      <c r="B4832" t="s">
        <v>41</v>
      </c>
      <c r="C4832" t="s">
        <v>24</v>
      </c>
      <c r="D4832">
        <v>2005</v>
      </c>
      <c r="E4832" t="s">
        <v>9145</v>
      </c>
      <c r="F4832">
        <v>6.9</v>
      </c>
      <c r="G4832">
        <v>22000</v>
      </c>
      <c r="H4832" t="s">
        <v>9144</v>
      </c>
      <c r="I4832" t="s">
        <v>6574</v>
      </c>
      <c r="J4832" t="s">
        <v>9143</v>
      </c>
      <c r="K4832" t="s">
        <v>7</v>
      </c>
      <c r="L4832">
        <v>1000000</v>
      </c>
      <c r="M4832">
        <v>3399228</v>
      </c>
      <c r="N4832" t="s">
        <v>9142</v>
      </c>
      <c r="O4832">
        <v>106</v>
      </c>
    </row>
    <row r="4833" spans="1:15" x14ac:dyDescent="0.25">
      <c r="A4833" t="s">
        <v>9141</v>
      </c>
      <c r="B4833" t="s">
        <v>41</v>
      </c>
      <c r="C4833" t="s">
        <v>11</v>
      </c>
      <c r="D4833">
        <v>2005</v>
      </c>
      <c r="E4833" t="s">
        <v>9140</v>
      </c>
      <c r="F4833">
        <v>5.2</v>
      </c>
      <c r="G4833">
        <v>11000</v>
      </c>
      <c r="H4833" t="s">
        <v>2284</v>
      </c>
      <c r="I4833" t="s">
        <v>9139</v>
      </c>
      <c r="J4833" t="s">
        <v>9138</v>
      </c>
      <c r="K4833" t="s">
        <v>7</v>
      </c>
      <c r="L4833">
        <v>30000000</v>
      </c>
      <c r="M4833">
        <v>251495</v>
      </c>
      <c r="N4833" t="s">
        <v>6260</v>
      </c>
      <c r="O4833">
        <v>117</v>
      </c>
    </row>
    <row r="4834" spans="1:15" x14ac:dyDescent="0.25">
      <c r="A4834" t="s">
        <v>9137</v>
      </c>
      <c r="B4834" t="s">
        <v>382</v>
      </c>
      <c r="C4834" t="s">
        <v>87</v>
      </c>
      <c r="D4834">
        <v>2005</v>
      </c>
      <c r="E4834" t="s">
        <v>9136</v>
      </c>
      <c r="F4834">
        <v>5.6</v>
      </c>
      <c r="G4834">
        <v>6100</v>
      </c>
      <c r="H4834" t="s">
        <v>9135</v>
      </c>
      <c r="I4834" t="s">
        <v>9135</v>
      </c>
      <c r="J4834" t="s">
        <v>9134</v>
      </c>
      <c r="K4834" t="s">
        <v>190</v>
      </c>
      <c r="M4834">
        <v>258227</v>
      </c>
      <c r="N4834" t="s">
        <v>9133</v>
      </c>
      <c r="O4834">
        <v>98</v>
      </c>
    </row>
    <row r="4835" spans="1:15" x14ac:dyDescent="0.25">
      <c r="A4835" t="s">
        <v>9132</v>
      </c>
      <c r="B4835" t="s">
        <v>101</v>
      </c>
      <c r="C4835" t="s">
        <v>24</v>
      </c>
      <c r="D4835">
        <v>2005</v>
      </c>
      <c r="E4835" t="s">
        <v>9131</v>
      </c>
      <c r="F4835">
        <v>7.5</v>
      </c>
      <c r="G4835">
        <v>23000</v>
      </c>
      <c r="H4835" t="s">
        <v>9130</v>
      </c>
      <c r="I4835" t="s">
        <v>7781</v>
      </c>
      <c r="J4835" t="s">
        <v>5758</v>
      </c>
      <c r="K4835" t="s">
        <v>7</v>
      </c>
      <c r="M4835">
        <v>1254005</v>
      </c>
      <c r="N4835" t="s">
        <v>877</v>
      </c>
      <c r="O4835">
        <v>90</v>
      </c>
    </row>
    <row r="4836" spans="1:15" x14ac:dyDescent="0.25">
      <c r="A4836" t="s">
        <v>9129</v>
      </c>
      <c r="B4836" t="s">
        <v>101</v>
      </c>
      <c r="C4836" t="s">
        <v>11</v>
      </c>
      <c r="D4836">
        <v>2005</v>
      </c>
      <c r="E4836" t="s">
        <v>9128</v>
      </c>
      <c r="F4836">
        <v>6.8</v>
      </c>
      <c r="G4836">
        <v>12000</v>
      </c>
      <c r="H4836" t="s">
        <v>2446</v>
      </c>
      <c r="I4836" t="s">
        <v>2446</v>
      </c>
      <c r="J4836" t="s">
        <v>8537</v>
      </c>
      <c r="K4836" t="s">
        <v>7</v>
      </c>
      <c r="L4836">
        <v>32000000</v>
      </c>
      <c r="M4836">
        <v>38741732</v>
      </c>
      <c r="N4836" t="s">
        <v>632</v>
      </c>
      <c r="O4836">
        <v>106</v>
      </c>
    </row>
    <row r="4837" spans="1:15" x14ac:dyDescent="0.25">
      <c r="A4837" t="s">
        <v>9127</v>
      </c>
      <c r="B4837" t="s">
        <v>52</v>
      </c>
      <c r="C4837" t="s">
        <v>11</v>
      </c>
      <c r="D4837">
        <v>2005</v>
      </c>
      <c r="E4837" t="s">
        <v>9126</v>
      </c>
      <c r="F4837">
        <v>8.1999999999999993</v>
      </c>
      <c r="G4837">
        <v>34000</v>
      </c>
      <c r="H4837" t="s">
        <v>1182</v>
      </c>
      <c r="I4837" t="s">
        <v>1182</v>
      </c>
      <c r="J4837" t="s">
        <v>9125</v>
      </c>
      <c r="K4837" t="s">
        <v>169</v>
      </c>
      <c r="M4837">
        <v>1266341</v>
      </c>
      <c r="N4837" t="s">
        <v>9124</v>
      </c>
      <c r="O4837">
        <v>122</v>
      </c>
    </row>
    <row r="4838" spans="1:15" x14ac:dyDescent="0.25">
      <c r="A4838" t="s">
        <v>9123</v>
      </c>
      <c r="B4838" t="s">
        <v>41</v>
      </c>
      <c r="C4838" t="s">
        <v>24</v>
      </c>
      <c r="D4838">
        <v>2005</v>
      </c>
      <c r="E4838" t="s">
        <v>9122</v>
      </c>
      <c r="F4838">
        <v>6.6</v>
      </c>
      <c r="G4838">
        <v>14000</v>
      </c>
      <c r="H4838" t="s">
        <v>9121</v>
      </c>
      <c r="I4838" t="s">
        <v>9120</v>
      </c>
      <c r="J4838" t="s">
        <v>1822</v>
      </c>
      <c r="K4838" t="s">
        <v>1118</v>
      </c>
      <c r="L4838">
        <v>1000000</v>
      </c>
      <c r="M4838">
        <v>2708087</v>
      </c>
      <c r="N4838" t="s">
        <v>9119</v>
      </c>
      <c r="O4838">
        <v>94</v>
      </c>
    </row>
    <row r="4839" spans="1:15" x14ac:dyDescent="0.25">
      <c r="A4839" t="s">
        <v>9118</v>
      </c>
      <c r="B4839" t="s">
        <v>41</v>
      </c>
      <c r="C4839" t="s">
        <v>34</v>
      </c>
      <c r="D4839">
        <v>2005</v>
      </c>
      <c r="E4839" t="s">
        <v>9117</v>
      </c>
      <c r="F4839">
        <v>5.8</v>
      </c>
      <c r="G4839">
        <v>18000</v>
      </c>
      <c r="H4839" t="s">
        <v>9116</v>
      </c>
      <c r="I4839" t="s">
        <v>5950</v>
      </c>
      <c r="J4839" t="s">
        <v>9115</v>
      </c>
      <c r="K4839" t="s">
        <v>95</v>
      </c>
      <c r="M4839">
        <v>92076</v>
      </c>
      <c r="N4839" t="s">
        <v>9114</v>
      </c>
      <c r="O4839">
        <v>103</v>
      </c>
    </row>
    <row r="4840" spans="1:15" x14ac:dyDescent="0.25">
      <c r="A4840" t="s">
        <v>9113</v>
      </c>
      <c r="B4840" t="s">
        <v>68</v>
      </c>
      <c r="C4840" t="s">
        <v>11</v>
      </c>
      <c r="D4840">
        <v>2005</v>
      </c>
      <c r="E4840" t="s">
        <v>9112</v>
      </c>
      <c r="F4840">
        <v>7.7</v>
      </c>
      <c r="G4840">
        <v>28000</v>
      </c>
      <c r="H4840" t="s">
        <v>9111</v>
      </c>
      <c r="I4840" t="s">
        <v>9111</v>
      </c>
      <c r="J4840" t="s">
        <v>5963</v>
      </c>
      <c r="K4840" t="s">
        <v>562</v>
      </c>
      <c r="M4840">
        <v>17709155</v>
      </c>
      <c r="N4840" t="s">
        <v>9110</v>
      </c>
      <c r="O4840">
        <v>116</v>
      </c>
    </row>
    <row r="4841" spans="1:15" x14ac:dyDescent="0.25">
      <c r="A4841" t="s">
        <v>9109</v>
      </c>
      <c r="B4841" t="s">
        <v>41</v>
      </c>
      <c r="C4841" t="s">
        <v>24</v>
      </c>
      <c r="D4841">
        <v>2005</v>
      </c>
      <c r="E4841" t="s">
        <v>9108</v>
      </c>
      <c r="F4841">
        <v>3.6</v>
      </c>
      <c r="G4841">
        <v>6800</v>
      </c>
      <c r="H4841" t="s">
        <v>9107</v>
      </c>
      <c r="I4841" t="s">
        <v>9106</v>
      </c>
      <c r="J4841" t="s">
        <v>9106</v>
      </c>
      <c r="K4841" t="s">
        <v>7</v>
      </c>
      <c r="M4841">
        <v>36099</v>
      </c>
      <c r="N4841" t="s">
        <v>9105</v>
      </c>
      <c r="O4841">
        <v>91</v>
      </c>
    </row>
    <row r="4842" spans="1:15" x14ac:dyDescent="0.25">
      <c r="A4842" t="s">
        <v>9104</v>
      </c>
      <c r="B4842" t="s">
        <v>68</v>
      </c>
      <c r="C4842" t="s">
        <v>24</v>
      </c>
      <c r="D4842">
        <v>2005</v>
      </c>
      <c r="E4842" t="s">
        <v>9103</v>
      </c>
      <c r="F4842">
        <v>7.4</v>
      </c>
      <c r="G4842">
        <v>57000</v>
      </c>
      <c r="H4842" t="s">
        <v>8864</v>
      </c>
      <c r="I4842" t="s">
        <v>9102</v>
      </c>
      <c r="J4842" t="s">
        <v>4463</v>
      </c>
      <c r="K4842" t="s">
        <v>7</v>
      </c>
      <c r="L4842">
        <v>7000000</v>
      </c>
      <c r="M4842">
        <v>3601974</v>
      </c>
      <c r="N4842" t="s">
        <v>8445</v>
      </c>
      <c r="O4842">
        <v>106</v>
      </c>
    </row>
    <row r="4843" spans="1:15" x14ac:dyDescent="0.25">
      <c r="A4843" t="s">
        <v>9101</v>
      </c>
      <c r="B4843" t="s">
        <v>41</v>
      </c>
      <c r="C4843" t="s">
        <v>24</v>
      </c>
      <c r="D4843">
        <v>2005</v>
      </c>
      <c r="E4843" t="s">
        <v>9100</v>
      </c>
      <c r="F4843">
        <v>6.6</v>
      </c>
      <c r="G4843">
        <v>21000</v>
      </c>
      <c r="H4843" t="s">
        <v>3112</v>
      </c>
      <c r="I4843" t="s">
        <v>7487</v>
      </c>
      <c r="J4843" t="s">
        <v>4326</v>
      </c>
      <c r="K4843" t="s">
        <v>7</v>
      </c>
      <c r="L4843">
        <v>4000000</v>
      </c>
      <c r="M4843">
        <v>2138742</v>
      </c>
      <c r="N4843" t="s">
        <v>9099</v>
      </c>
      <c r="O4843">
        <v>96</v>
      </c>
    </row>
    <row r="4844" spans="1:15" x14ac:dyDescent="0.25">
      <c r="A4844" t="s">
        <v>9098</v>
      </c>
      <c r="B4844" t="s">
        <v>101</v>
      </c>
      <c r="C4844" t="s">
        <v>24</v>
      </c>
      <c r="D4844">
        <v>2005</v>
      </c>
      <c r="E4844" t="s">
        <v>9097</v>
      </c>
      <c r="F4844">
        <v>5.2</v>
      </c>
      <c r="G4844">
        <v>13000</v>
      </c>
      <c r="H4844" t="s">
        <v>7260</v>
      </c>
      <c r="I4844" t="s">
        <v>9096</v>
      </c>
      <c r="J4844" t="s">
        <v>5898</v>
      </c>
      <c r="K4844" t="s">
        <v>7</v>
      </c>
      <c r="L4844">
        <v>33100000</v>
      </c>
      <c r="M4844">
        <v>17492014</v>
      </c>
      <c r="N4844" t="s">
        <v>890</v>
      </c>
      <c r="O4844">
        <v>86</v>
      </c>
    </row>
    <row r="4845" spans="1:15" x14ac:dyDescent="0.25">
      <c r="A4845" t="s">
        <v>9095</v>
      </c>
      <c r="B4845" t="s">
        <v>41</v>
      </c>
      <c r="C4845" t="s">
        <v>87</v>
      </c>
      <c r="D4845">
        <v>2006</v>
      </c>
      <c r="E4845" t="s">
        <v>8943</v>
      </c>
      <c r="F4845">
        <v>8.5</v>
      </c>
      <c r="G4845">
        <v>1200000</v>
      </c>
      <c r="H4845" t="s">
        <v>1006</v>
      </c>
      <c r="I4845" t="s">
        <v>4272</v>
      </c>
      <c r="J4845" t="s">
        <v>1091</v>
      </c>
      <c r="K4845" t="s">
        <v>7</v>
      </c>
      <c r="L4845">
        <v>90000000</v>
      </c>
      <c r="M4845">
        <v>291465373</v>
      </c>
      <c r="N4845" t="s">
        <v>138</v>
      </c>
      <c r="O4845">
        <v>151</v>
      </c>
    </row>
    <row r="4846" spans="1:15" x14ac:dyDescent="0.25">
      <c r="A4846" t="s">
        <v>9094</v>
      </c>
      <c r="B4846" t="s">
        <v>68</v>
      </c>
      <c r="C4846" t="s">
        <v>34</v>
      </c>
      <c r="D4846">
        <v>2006</v>
      </c>
      <c r="E4846" t="s">
        <v>8585</v>
      </c>
      <c r="F4846">
        <v>6</v>
      </c>
      <c r="G4846">
        <v>252000</v>
      </c>
      <c r="H4846" t="s">
        <v>3396</v>
      </c>
      <c r="I4846" t="s">
        <v>1050</v>
      </c>
      <c r="J4846" t="s">
        <v>9093</v>
      </c>
      <c r="K4846" t="s">
        <v>7</v>
      </c>
      <c r="L4846">
        <v>85000000</v>
      </c>
      <c r="M4846">
        <v>158964610</v>
      </c>
      <c r="N4846" t="s">
        <v>103</v>
      </c>
      <c r="O4846">
        <v>104</v>
      </c>
    </row>
    <row r="4847" spans="1:15" x14ac:dyDescent="0.25">
      <c r="A4847" t="s">
        <v>9092</v>
      </c>
      <c r="B4847" t="s">
        <v>68</v>
      </c>
      <c r="C4847" t="s">
        <v>24</v>
      </c>
      <c r="D4847">
        <v>2006</v>
      </c>
      <c r="E4847" t="s">
        <v>8789</v>
      </c>
      <c r="F4847">
        <v>6.6</v>
      </c>
      <c r="G4847">
        <v>172000</v>
      </c>
      <c r="H4847" t="s">
        <v>1716</v>
      </c>
      <c r="I4847" t="s">
        <v>1535</v>
      </c>
      <c r="J4847" t="s">
        <v>1535</v>
      </c>
      <c r="K4847" t="s">
        <v>7</v>
      </c>
      <c r="L4847">
        <v>72500000</v>
      </c>
      <c r="M4847">
        <v>163362095</v>
      </c>
      <c r="N4847" t="s">
        <v>114</v>
      </c>
      <c r="O4847">
        <v>108</v>
      </c>
    </row>
    <row r="4848" spans="1:15" x14ac:dyDescent="0.25">
      <c r="A4848" t="s">
        <v>9091</v>
      </c>
      <c r="B4848" t="s">
        <v>68</v>
      </c>
      <c r="C4848" t="s">
        <v>11</v>
      </c>
      <c r="D4848">
        <v>2006</v>
      </c>
      <c r="E4848" t="s">
        <v>8751</v>
      </c>
      <c r="F4848">
        <v>8.5</v>
      </c>
      <c r="G4848">
        <v>1200000</v>
      </c>
      <c r="H4848" t="s">
        <v>140</v>
      </c>
      <c r="I4848" t="s">
        <v>4693</v>
      </c>
      <c r="J4848" t="s">
        <v>1715</v>
      </c>
      <c r="K4848" t="s">
        <v>265</v>
      </c>
      <c r="L4848">
        <v>40000000</v>
      </c>
      <c r="M4848">
        <v>109676311</v>
      </c>
      <c r="N4848" t="s">
        <v>6122</v>
      </c>
      <c r="O4848">
        <v>130</v>
      </c>
    </row>
    <row r="4849" spans="1:15" x14ac:dyDescent="0.25">
      <c r="A4849" t="s">
        <v>9090</v>
      </c>
      <c r="B4849" t="s">
        <v>915</v>
      </c>
      <c r="C4849" t="s">
        <v>73</v>
      </c>
      <c r="D4849">
        <v>2006</v>
      </c>
      <c r="E4849" t="s">
        <v>9089</v>
      </c>
      <c r="F4849">
        <v>7.1</v>
      </c>
      <c r="G4849">
        <v>381000</v>
      </c>
      <c r="H4849" t="s">
        <v>913</v>
      </c>
      <c r="I4849" t="s">
        <v>913</v>
      </c>
      <c r="J4849" t="s">
        <v>2121</v>
      </c>
      <c r="K4849" t="s">
        <v>7</v>
      </c>
      <c r="L4849">
        <v>120000000</v>
      </c>
      <c r="M4849">
        <v>461991867</v>
      </c>
      <c r="N4849" t="s">
        <v>912</v>
      </c>
      <c r="O4849">
        <v>117</v>
      </c>
    </row>
    <row r="4850" spans="1:15" x14ac:dyDescent="0.25">
      <c r="A4850">
        <v>300</v>
      </c>
      <c r="B4850" t="s">
        <v>41</v>
      </c>
      <c r="C4850" t="s">
        <v>34</v>
      </c>
      <c r="D4850">
        <v>2006</v>
      </c>
      <c r="E4850" t="s">
        <v>8642</v>
      </c>
      <c r="F4850">
        <v>7.6</v>
      </c>
      <c r="G4850">
        <v>750000</v>
      </c>
      <c r="H4850" t="s">
        <v>2680</v>
      </c>
      <c r="I4850" t="s">
        <v>2680</v>
      </c>
      <c r="J4850" t="s">
        <v>899</v>
      </c>
      <c r="K4850" t="s">
        <v>7</v>
      </c>
      <c r="L4850">
        <v>65000000</v>
      </c>
      <c r="M4850">
        <v>456068181</v>
      </c>
      <c r="N4850" t="s">
        <v>138</v>
      </c>
      <c r="O4850">
        <v>117</v>
      </c>
    </row>
    <row r="4851" spans="1:15" x14ac:dyDescent="0.25">
      <c r="A4851" t="s">
        <v>9088</v>
      </c>
      <c r="B4851" t="s">
        <v>68</v>
      </c>
      <c r="C4851" t="s">
        <v>24</v>
      </c>
      <c r="D4851">
        <v>2006</v>
      </c>
      <c r="E4851" t="s">
        <v>9087</v>
      </c>
      <c r="F4851">
        <v>6.9</v>
      </c>
      <c r="G4851">
        <v>385000</v>
      </c>
      <c r="H4851" t="s">
        <v>3155</v>
      </c>
      <c r="I4851" t="s">
        <v>6344</v>
      </c>
      <c r="J4851" t="s">
        <v>705</v>
      </c>
      <c r="K4851" t="s">
        <v>7</v>
      </c>
      <c r="L4851">
        <v>35000000</v>
      </c>
      <c r="M4851">
        <v>326706115</v>
      </c>
      <c r="N4851" t="s">
        <v>527</v>
      </c>
      <c r="O4851">
        <v>109</v>
      </c>
    </row>
    <row r="4852" spans="1:15" x14ac:dyDescent="0.25">
      <c r="A4852" t="s">
        <v>9086</v>
      </c>
      <c r="B4852" t="s">
        <v>68</v>
      </c>
      <c r="C4852" t="s">
        <v>34</v>
      </c>
      <c r="D4852">
        <v>2006</v>
      </c>
      <c r="E4852" t="s">
        <v>8808</v>
      </c>
      <c r="F4852">
        <v>8</v>
      </c>
      <c r="G4852">
        <v>594000</v>
      </c>
      <c r="H4852" t="s">
        <v>2487</v>
      </c>
      <c r="I4852" t="s">
        <v>5852</v>
      </c>
      <c r="J4852" t="s">
        <v>1053</v>
      </c>
      <c r="K4852" t="s">
        <v>265</v>
      </c>
      <c r="L4852">
        <v>150000000</v>
      </c>
      <c r="M4852">
        <v>616502912</v>
      </c>
      <c r="N4852" t="s">
        <v>114</v>
      </c>
      <c r="O4852">
        <v>144</v>
      </c>
    </row>
    <row r="4853" spans="1:15" x14ac:dyDescent="0.25">
      <c r="A4853" t="s">
        <v>9085</v>
      </c>
      <c r="B4853" t="s">
        <v>41</v>
      </c>
      <c r="C4853" t="s">
        <v>11</v>
      </c>
      <c r="D4853">
        <v>2006</v>
      </c>
      <c r="E4853" t="s">
        <v>8316</v>
      </c>
      <c r="F4853">
        <v>8.1999999999999993</v>
      </c>
      <c r="G4853">
        <v>631000</v>
      </c>
      <c r="H4853" t="s">
        <v>2672</v>
      </c>
      <c r="I4853" t="s">
        <v>2672</v>
      </c>
      <c r="J4853" t="s">
        <v>9084</v>
      </c>
      <c r="K4853" t="s">
        <v>578</v>
      </c>
      <c r="L4853">
        <v>19000000</v>
      </c>
      <c r="M4853">
        <v>83850267</v>
      </c>
      <c r="N4853" t="s">
        <v>9083</v>
      </c>
      <c r="O4853">
        <v>118</v>
      </c>
    </row>
    <row r="4854" spans="1:15" x14ac:dyDescent="0.25">
      <c r="A4854" t="s">
        <v>9082</v>
      </c>
      <c r="B4854" t="s">
        <v>68</v>
      </c>
      <c r="C4854" t="s">
        <v>34</v>
      </c>
      <c r="D4854">
        <v>2006</v>
      </c>
      <c r="E4854" t="s">
        <v>9081</v>
      </c>
      <c r="F4854">
        <v>7.3</v>
      </c>
      <c r="G4854">
        <v>668000</v>
      </c>
      <c r="H4854" t="s">
        <v>3191</v>
      </c>
      <c r="I4854" t="s">
        <v>6410</v>
      </c>
      <c r="J4854" t="s">
        <v>2674</v>
      </c>
      <c r="K4854" t="s">
        <v>7</v>
      </c>
      <c r="L4854">
        <v>225000000</v>
      </c>
      <c r="M4854">
        <v>1066179747</v>
      </c>
      <c r="N4854" t="s">
        <v>119</v>
      </c>
      <c r="O4854">
        <v>151</v>
      </c>
    </row>
    <row r="4855" spans="1:15" x14ac:dyDescent="0.25">
      <c r="A4855" t="s">
        <v>9080</v>
      </c>
      <c r="B4855" t="s">
        <v>41</v>
      </c>
      <c r="C4855" t="s">
        <v>100</v>
      </c>
      <c r="D4855">
        <v>2006</v>
      </c>
      <c r="E4855" t="s">
        <v>9079</v>
      </c>
      <c r="F4855">
        <v>6.6</v>
      </c>
      <c r="G4855">
        <v>150000</v>
      </c>
      <c r="H4855" t="s">
        <v>7367</v>
      </c>
      <c r="I4855" t="s">
        <v>7367</v>
      </c>
      <c r="J4855" t="s">
        <v>2786</v>
      </c>
      <c r="K4855" t="s">
        <v>7</v>
      </c>
      <c r="M4855">
        <v>495303</v>
      </c>
      <c r="N4855" t="s">
        <v>890</v>
      </c>
      <c r="O4855">
        <v>84</v>
      </c>
    </row>
    <row r="4856" spans="1:15" x14ac:dyDescent="0.25">
      <c r="A4856" t="s">
        <v>9078</v>
      </c>
      <c r="B4856" t="s">
        <v>41</v>
      </c>
      <c r="C4856" t="s">
        <v>34</v>
      </c>
      <c r="D4856">
        <v>2006</v>
      </c>
      <c r="E4856" t="s">
        <v>9039</v>
      </c>
      <c r="F4856">
        <v>7.8</v>
      </c>
      <c r="G4856">
        <v>297000</v>
      </c>
      <c r="H4856" t="s">
        <v>3377</v>
      </c>
      <c r="I4856" t="s">
        <v>3377</v>
      </c>
      <c r="J4856" t="s">
        <v>9077</v>
      </c>
      <c r="K4856" t="s">
        <v>7</v>
      </c>
      <c r="L4856">
        <v>40000000</v>
      </c>
      <c r="M4856">
        <v>120673227</v>
      </c>
      <c r="N4856" t="s">
        <v>8837</v>
      </c>
      <c r="O4856">
        <v>139</v>
      </c>
    </row>
    <row r="4857" spans="1:15" x14ac:dyDescent="0.25">
      <c r="A4857" t="s">
        <v>9076</v>
      </c>
      <c r="B4857" t="s">
        <v>68</v>
      </c>
      <c r="C4857" t="s">
        <v>24</v>
      </c>
      <c r="D4857">
        <v>2006</v>
      </c>
      <c r="E4857" t="s">
        <v>8765</v>
      </c>
      <c r="F4857">
        <v>6.3</v>
      </c>
      <c r="G4857">
        <v>149000</v>
      </c>
      <c r="H4857" t="s">
        <v>3455</v>
      </c>
      <c r="I4857" t="s">
        <v>9075</v>
      </c>
      <c r="J4857" t="s">
        <v>8309</v>
      </c>
      <c r="K4857" t="s">
        <v>7</v>
      </c>
      <c r="L4857">
        <v>20000000</v>
      </c>
      <c r="M4857">
        <v>57194667</v>
      </c>
      <c r="N4857" t="s">
        <v>632</v>
      </c>
      <c r="O4857">
        <v>105</v>
      </c>
    </row>
    <row r="4858" spans="1:15" x14ac:dyDescent="0.25">
      <c r="A4858" t="s">
        <v>9074</v>
      </c>
      <c r="B4858" t="s">
        <v>41</v>
      </c>
      <c r="C4858" t="s">
        <v>11</v>
      </c>
      <c r="D4858">
        <v>2006</v>
      </c>
      <c r="E4858" t="s">
        <v>8428</v>
      </c>
      <c r="F4858">
        <v>7.5</v>
      </c>
      <c r="G4858">
        <v>107000</v>
      </c>
      <c r="H4858" t="s">
        <v>9073</v>
      </c>
      <c r="I4858" t="s">
        <v>9073</v>
      </c>
      <c r="J4858" t="s">
        <v>2366</v>
      </c>
      <c r="K4858" t="s">
        <v>7</v>
      </c>
      <c r="L4858">
        <v>26000000</v>
      </c>
      <c r="M4858">
        <v>14821658</v>
      </c>
      <c r="N4858" t="s">
        <v>666</v>
      </c>
      <c r="O4858">
        <v>137</v>
      </c>
    </row>
    <row r="4859" spans="1:15" x14ac:dyDescent="0.25">
      <c r="A4859" t="s">
        <v>9072</v>
      </c>
      <c r="B4859" t="s">
        <v>41</v>
      </c>
      <c r="C4859" t="s">
        <v>100</v>
      </c>
      <c r="D4859">
        <v>2006</v>
      </c>
      <c r="E4859" t="s">
        <v>8451</v>
      </c>
      <c r="F4859">
        <v>7.9</v>
      </c>
      <c r="G4859">
        <v>474000</v>
      </c>
      <c r="H4859" t="s">
        <v>5255</v>
      </c>
      <c r="I4859" t="s">
        <v>5255</v>
      </c>
      <c r="J4859" t="s">
        <v>599</v>
      </c>
      <c r="K4859" t="s">
        <v>7</v>
      </c>
      <c r="L4859">
        <v>76000000</v>
      </c>
      <c r="M4859">
        <v>70595464</v>
      </c>
      <c r="N4859" t="s">
        <v>103</v>
      </c>
      <c r="O4859">
        <v>109</v>
      </c>
    </row>
    <row r="4860" spans="1:15" x14ac:dyDescent="0.25">
      <c r="A4860" t="s">
        <v>9071</v>
      </c>
      <c r="B4860" t="s">
        <v>68</v>
      </c>
      <c r="C4860" t="s">
        <v>4370</v>
      </c>
      <c r="D4860">
        <v>2006</v>
      </c>
      <c r="E4860" t="s">
        <v>8736</v>
      </c>
      <c r="F4860">
        <v>6.6</v>
      </c>
      <c r="G4860">
        <v>410000</v>
      </c>
      <c r="H4860" t="s">
        <v>1910</v>
      </c>
      <c r="I4860" t="s">
        <v>2595</v>
      </c>
      <c r="J4860" t="s">
        <v>822</v>
      </c>
      <c r="K4860" t="s">
        <v>7</v>
      </c>
      <c r="L4860">
        <v>125000000</v>
      </c>
      <c r="M4860">
        <v>760006945</v>
      </c>
      <c r="N4860" t="s">
        <v>114</v>
      </c>
      <c r="O4860">
        <v>149</v>
      </c>
    </row>
    <row r="4861" spans="1:15" x14ac:dyDescent="0.25">
      <c r="A4861" t="s">
        <v>9070</v>
      </c>
      <c r="B4861" t="s">
        <v>68</v>
      </c>
      <c r="C4861" t="s">
        <v>409</v>
      </c>
      <c r="D4861">
        <v>2006</v>
      </c>
      <c r="E4861" t="s">
        <v>8873</v>
      </c>
      <c r="F4861">
        <v>8</v>
      </c>
      <c r="G4861">
        <v>465000</v>
      </c>
      <c r="H4861" t="s">
        <v>5422</v>
      </c>
      <c r="I4861" t="s">
        <v>3501</v>
      </c>
      <c r="J4861" t="s">
        <v>115</v>
      </c>
      <c r="K4861" t="s">
        <v>7</v>
      </c>
      <c r="L4861">
        <v>55000000</v>
      </c>
      <c r="M4861">
        <v>307127625</v>
      </c>
      <c r="N4861" t="s">
        <v>114</v>
      </c>
      <c r="O4861">
        <v>117</v>
      </c>
    </row>
    <row r="4862" spans="1:15" x14ac:dyDescent="0.25">
      <c r="A4862" t="s">
        <v>9069</v>
      </c>
      <c r="B4862" t="s">
        <v>41</v>
      </c>
      <c r="C4862" t="s">
        <v>24</v>
      </c>
      <c r="D4862">
        <v>2006</v>
      </c>
      <c r="E4862" t="s">
        <v>8992</v>
      </c>
      <c r="F4862">
        <v>7.8</v>
      </c>
      <c r="G4862">
        <v>450000</v>
      </c>
      <c r="H4862" t="s">
        <v>2351</v>
      </c>
      <c r="I4862" t="s">
        <v>3748</v>
      </c>
      <c r="J4862" t="s">
        <v>1358</v>
      </c>
      <c r="K4862" t="s">
        <v>7</v>
      </c>
      <c r="L4862">
        <v>8000000</v>
      </c>
      <c r="M4862">
        <v>101058954</v>
      </c>
      <c r="N4862" t="s">
        <v>617</v>
      </c>
      <c r="O4862">
        <v>101</v>
      </c>
    </row>
    <row r="4863" spans="1:15" x14ac:dyDescent="0.25">
      <c r="A4863" t="s">
        <v>9068</v>
      </c>
      <c r="B4863" t="s">
        <v>41</v>
      </c>
      <c r="C4863" t="s">
        <v>409</v>
      </c>
      <c r="D4863">
        <v>2006</v>
      </c>
      <c r="E4863" t="s">
        <v>8316</v>
      </c>
      <c r="F4863">
        <v>7.7</v>
      </c>
      <c r="G4863">
        <v>179000</v>
      </c>
      <c r="H4863" t="s">
        <v>4392</v>
      </c>
      <c r="I4863" t="s">
        <v>5220</v>
      </c>
      <c r="J4863" t="s">
        <v>891</v>
      </c>
      <c r="K4863" t="s">
        <v>265</v>
      </c>
      <c r="L4863">
        <v>6000000</v>
      </c>
      <c r="M4863">
        <v>48618191</v>
      </c>
      <c r="N4863" t="s">
        <v>617</v>
      </c>
      <c r="O4863">
        <v>123</v>
      </c>
    </row>
    <row r="4864" spans="1:15" x14ac:dyDescent="0.25">
      <c r="A4864" t="s">
        <v>9067</v>
      </c>
      <c r="B4864" t="s">
        <v>41</v>
      </c>
      <c r="C4864" t="s">
        <v>100</v>
      </c>
      <c r="D4864">
        <v>2006</v>
      </c>
      <c r="E4864" t="s">
        <v>9039</v>
      </c>
      <c r="F4864">
        <v>8</v>
      </c>
      <c r="G4864">
        <v>511000</v>
      </c>
      <c r="H4864" t="s">
        <v>1561</v>
      </c>
      <c r="I4864" t="s">
        <v>3424</v>
      </c>
      <c r="J4864" t="s">
        <v>1091</v>
      </c>
      <c r="K4864" t="s">
        <v>7</v>
      </c>
      <c r="L4864">
        <v>100000000</v>
      </c>
      <c r="M4864">
        <v>171720398</v>
      </c>
      <c r="N4864" t="s">
        <v>138</v>
      </c>
      <c r="O4864">
        <v>143</v>
      </c>
    </row>
    <row r="4865" spans="1:15" x14ac:dyDescent="0.25">
      <c r="A4865" t="s">
        <v>9066</v>
      </c>
      <c r="B4865" t="s">
        <v>41</v>
      </c>
      <c r="C4865" t="s">
        <v>11</v>
      </c>
      <c r="D4865">
        <v>2006</v>
      </c>
      <c r="E4865" t="s">
        <v>8360</v>
      </c>
      <c r="F4865">
        <v>8.4</v>
      </c>
      <c r="G4865">
        <v>368000</v>
      </c>
      <c r="H4865" t="s">
        <v>1224</v>
      </c>
      <c r="I4865" t="s">
        <v>1224</v>
      </c>
      <c r="J4865" t="s">
        <v>9065</v>
      </c>
      <c r="K4865" t="s">
        <v>332</v>
      </c>
      <c r="L4865">
        <v>2000000</v>
      </c>
      <c r="M4865">
        <v>77356942</v>
      </c>
      <c r="N4865" t="s">
        <v>9064</v>
      </c>
      <c r="O4865">
        <v>137</v>
      </c>
    </row>
    <row r="4866" spans="1:15" x14ac:dyDescent="0.25">
      <c r="A4866" t="s">
        <v>9063</v>
      </c>
      <c r="B4866" t="s">
        <v>101</v>
      </c>
      <c r="C4866" t="s">
        <v>100</v>
      </c>
      <c r="D4866">
        <v>2006</v>
      </c>
      <c r="E4866" t="s">
        <v>8821</v>
      </c>
      <c r="F4866">
        <v>6.4</v>
      </c>
      <c r="G4866">
        <v>323000</v>
      </c>
      <c r="H4866" t="s">
        <v>4483</v>
      </c>
      <c r="I4866" t="s">
        <v>7393</v>
      </c>
      <c r="J4866" t="s">
        <v>2192</v>
      </c>
      <c r="K4866" t="s">
        <v>7</v>
      </c>
      <c r="L4866">
        <v>110000000</v>
      </c>
      <c r="M4866">
        <v>574481229</v>
      </c>
      <c r="N4866" t="s">
        <v>890</v>
      </c>
      <c r="O4866">
        <v>108</v>
      </c>
    </row>
    <row r="4867" spans="1:15" x14ac:dyDescent="0.25">
      <c r="A4867" t="s">
        <v>9062</v>
      </c>
      <c r="B4867" t="s">
        <v>68</v>
      </c>
      <c r="C4867" t="s">
        <v>34</v>
      </c>
      <c r="D4867">
        <v>2006</v>
      </c>
      <c r="E4867" t="s">
        <v>8589</v>
      </c>
      <c r="F4867">
        <v>6.9</v>
      </c>
      <c r="G4867">
        <v>337000</v>
      </c>
      <c r="H4867" t="s">
        <v>1017</v>
      </c>
      <c r="I4867" t="s">
        <v>2532</v>
      </c>
      <c r="J4867" t="s">
        <v>1939</v>
      </c>
      <c r="K4867" t="s">
        <v>7</v>
      </c>
      <c r="L4867">
        <v>150000000</v>
      </c>
      <c r="M4867">
        <v>398479497</v>
      </c>
      <c r="N4867" t="s">
        <v>108</v>
      </c>
      <c r="O4867">
        <v>126</v>
      </c>
    </row>
    <row r="4868" spans="1:15" x14ac:dyDescent="0.25">
      <c r="A4868" t="s">
        <v>9061</v>
      </c>
      <c r="B4868" t="s">
        <v>68</v>
      </c>
      <c r="C4868" t="s">
        <v>409</v>
      </c>
      <c r="D4868">
        <v>2006</v>
      </c>
      <c r="E4868" t="s">
        <v>8751</v>
      </c>
      <c r="F4868">
        <v>6.5</v>
      </c>
      <c r="G4868">
        <v>104000</v>
      </c>
      <c r="H4868" t="s">
        <v>2515</v>
      </c>
      <c r="I4868" t="s">
        <v>2515</v>
      </c>
      <c r="J4868" t="s">
        <v>5459</v>
      </c>
      <c r="K4868" t="s">
        <v>7</v>
      </c>
      <c r="L4868">
        <v>40000000</v>
      </c>
      <c r="M4868">
        <v>60917189</v>
      </c>
      <c r="N4868" t="s">
        <v>114</v>
      </c>
      <c r="O4868">
        <v>123</v>
      </c>
    </row>
    <row r="4869" spans="1:15" x14ac:dyDescent="0.25">
      <c r="A4869" t="s">
        <v>9060</v>
      </c>
      <c r="B4869" t="s">
        <v>41</v>
      </c>
      <c r="C4869" t="s">
        <v>87</v>
      </c>
      <c r="D4869">
        <v>2006</v>
      </c>
      <c r="E4869" t="s">
        <v>8856</v>
      </c>
      <c r="F4869">
        <v>7.6</v>
      </c>
      <c r="G4869">
        <v>350000</v>
      </c>
      <c r="H4869" t="s">
        <v>1922</v>
      </c>
      <c r="I4869" t="s">
        <v>7798</v>
      </c>
      <c r="J4869" t="s">
        <v>1804</v>
      </c>
      <c r="K4869" t="s">
        <v>7</v>
      </c>
      <c r="L4869">
        <v>45000000</v>
      </c>
      <c r="M4869">
        <v>186003591</v>
      </c>
      <c r="N4869" t="s">
        <v>103</v>
      </c>
      <c r="O4869">
        <v>129</v>
      </c>
    </row>
    <row r="4870" spans="1:15" x14ac:dyDescent="0.25">
      <c r="A4870" t="s">
        <v>9059</v>
      </c>
      <c r="B4870" t="s">
        <v>41</v>
      </c>
      <c r="C4870" t="s">
        <v>34</v>
      </c>
      <c r="D4870">
        <v>2006</v>
      </c>
      <c r="E4870" t="s">
        <v>8816</v>
      </c>
      <c r="F4870">
        <v>7.3</v>
      </c>
      <c r="G4870">
        <v>98000</v>
      </c>
      <c r="H4870" t="s">
        <v>7109</v>
      </c>
      <c r="I4870" t="s">
        <v>7109</v>
      </c>
      <c r="J4870" t="s">
        <v>4535</v>
      </c>
      <c r="K4870" t="s">
        <v>332</v>
      </c>
      <c r="L4870">
        <v>15000000</v>
      </c>
      <c r="M4870">
        <v>9380029</v>
      </c>
      <c r="N4870" t="s">
        <v>666</v>
      </c>
      <c r="O4870">
        <v>122</v>
      </c>
    </row>
    <row r="4871" spans="1:15" x14ac:dyDescent="0.25">
      <c r="A4871" t="s">
        <v>9058</v>
      </c>
      <c r="B4871" t="s">
        <v>68</v>
      </c>
      <c r="C4871" t="s">
        <v>24</v>
      </c>
      <c r="D4871">
        <v>2006</v>
      </c>
      <c r="E4871" t="s">
        <v>8992</v>
      </c>
      <c r="F4871">
        <v>6.4</v>
      </c>
      <c r="G4871">
        <v>127000</v>
      </c>
      <c r="H4871" t="s">
        <v>3497</v>
      </c>
      <c r="I4871" t="s">
        <v>3657</v>
      </c>
      <c r="J4871" t="s">
        <v>4604</v>
      </c>
      <c r="K4871" t="s">
        <v>7</v>
      </c>
      <c r="L4871">
        <v>23000000</v>
      </c>
      <c r="M4871">
        <v>38623262</v>
      </c>
      <c r="N4871" t="s">
        <v>103</v>
      </c>
      <c r="O4871">
        <v>93</v>
      </c>
    </row>
    <row r="4872" spans="1:15" x14ac:dyDescent="0.25">
      <c r="A4872" t="s">
        <v>9057</v>
      </c>
      <c r="B4872" t="s">
        <v>68</v>
      </c>
      <c r="C4872" t="s">
        <v>34</v>
      </c>
      <c r="D4872">
        <v>2006</v>
      </c>
      <c r="E4872" t="s">
        <v>9056</v>
      </c>
      <c r="F4872">
        <v>6</v>
      </c>
      <c r="G4872">
        <v>274000</v>
      </c>
      <c r="H4872" t="s">
        <v>1967</v>
      </c>
      <c r="I4872" t="s">
        <v>932</v>
      </c>
      <c r="J4872" t="s">
        <v>9055</v>
      </c>
      <c r="K4872" t="s">
        <v>7</v>
      </c>
      <c r="L4872">
        <v>270000000</v>
      </c>
      <c r="M4872">
        <v>391081192</v>
      </c>
      <c r="N4872" t="s">
        <v>138</v>
      </c>
      <c r="O4872">
        <v>154</v>
      </c>
    </row>
    <row r="4873" spans="1:15" x14ac:dyDescent="0.25">
      <c r="A4873" t="s">
        <v>9054</v>
      </c>
      <c r="B4873" t="s">
        <v>41</v>
      </c>
      <c r="C4873" t="s">
        <v>24</v>
      </c>
      <c r="D4873">
        <v>2006</v>
      </c>
      <c r="E4873" t="s">
        <v>8718</v>
      </c>
      <c r="F4873">
        <v>6.5</v>
      </c>
      <c r="G4873">
        <v>76000</v>
      </c>
      <c r="H4873" t="s">
        <v>2727</v>
      </c>
      <c r="I4873" t="s">
        <v>2727</v>
      </c>
      <c r="J4873" t="s">
        <v>9053</v>
      </c>
      <c r="K4873" t="s">
        <v>95</v>
      </c>
      <c r="L4873">
        <v>15000000</v>
      </c>
      <c r="M4873">
        <v>12834936</v>
      </c>
      <c r="N4873" t="s">
        <v>2880</v>
      </c>
      <c r="O4873">
        <v>95</v>
      </c>
    </row>
    <row r="4874" spans="1:15" x14ac:dyDescent="0.25">
      <c r="A4874" t="s">
        <v>9052</v>
      </c>
      <c r="B4874" t="s">
        <v>101</v>
      </c>
      <c r="C4874" t="s">
        <v>24</v>
      </c>
      <c r="D4874">
        <v>2006</v>
      </c>
      <c r="E4874" t="s">
        <v>8585</v>
      </c>
      <c r="F4874">
        <v>5.8</v>
      </c>
      <c r="G4874">
        <v>83000</v>
      </c>
      <c r="H4874" t="s">
        <v>3886</v>
      </c>
      <c r="I4874" t="s">
        <v>3886</v>
      </c>
      <c r="J4874" t="s">
        <v>1462</v>
      </c>
      <c r="K4874" t="s">
        <v>7</v>
      </c>
      <c r="L4874">
        <v>35000000</v>
      </c>
      <c r="M4874">
        <v>99255460</v>
      </c>
      <c r="N4874" t="s">
        <v>108</v>
      </c>
      <c r="O4874">
        <v>92</v>
      </c>
    </row>
    <row r="4875" spans="1:15" x14ac:dyDescent="0.25">
      <c r="A4875" t="s">
        <v>9051</v>
      </c>
      <c r="B4875" t="s">
        <v>68</v>
      </c>
      <c r="C4875" t="s">
        <v>34</v>
      </c>
      <c r="D4875">
        <v>2006</v>
      </c>
      <c r="E4875" t="s">
        <v>8723</v>
      </c>
      <c r="F4875">
        <v>5.3</v>
      </c>
      <c r="G4875">
        <v>48000</v>
      </c>
      <c r="H4875" t="s">
        <v>4242</v>
      </c>
      <c r="I4875" t="s">
        <v>7407</v>
      </c>
      <c r="J4875" t="s">
        <v>9050</v>
      </c>
      <c r="K4875" t="s">
        <v>7</v>
      </c>
      <c r="L4875">
        <v>20000000</v>
      </c>
      <c r="M4875">
        <v>37598767</v>
      </c>
      <c r="N4875" t="s">
        <v>777</v>
      </c>
      <c r="O4875">
        <v>97</v>
      </c>
    </row>
    <row r="4876" spans="1:15" x14ac:dyDescent="0.25">
      <c r="A4876" t="s">
        <v>9049</v>
      </c>
      <c r="B4876" t="s">
        <v>41</v>
      </c>
      <c r="C4876" t="s">
        <v>5</v>
      </c>
      <c r="D4876">
        <v>2006</v>
      </c>
      <c r="E4876" t="s">
        <v>8892</v>
      </c>
      <c r="F4876">
        <v>6.4</v>
      </c>
      <c r="G4876">
        <v>162000</v>
      </c>
      <c r="H4876" t="s">
        <v>854</v>
      </c>
      <c r="I4876" t="s">
        <v>6394</v>
      </c>
      <c r="J4876" t="s">
        <v>9048</v>
      </c>
      <c r="K4876" t="s">
        <v>7</v>
      </c>
      <c r="L4876">
        <v>15000000</v>
      </c>
      <c r="M4876">
        <v>70009308</v>
      </c>
      <c r="N4876" t="s">
        <v>9047</v>
      </c>
      <c r="O4876">
        <v>107</v>
      </c>
    </row>
    <row r="4877" spans="1:15" x14ac:dyDescent="0.25">
      <c r="A4877" t="s">
        <v>9046</v>
      </c>
      <c r="B4877" t="s">
        <v>68</v>
      </c>
      <c r="C4877" t="s">
        <v>11</v>
      </c>
      <c r="D4877">
        <v>2006</v>
      </c>
      <c r="E4877" t="s">
        <v>8606</v>
      </c>
      <c r="F4877">
        <v>7.2</v>
      </c>
      <c r="G4877">
        <v>232000</v>
      </c>
      <c r="H4877" t="s">
        <v>2676</v>
      </c>
      <c r="I4877" t="s">
        <v>2676</v>
      </c>
      <c r="J4877" t="s">
        <v>533</v>
      </c>
      <c r="K4877" t="s">
        <v>95</v>
      </c>
      <c r="L4877">
        <v>35000000</v>
      </c>
      <c r="M4877">
        <v>16468343</v>
      </c>
      <c r="N4877" t="s">
        <v>138</v>
      </c>
      <c r="O4877">
        <v>97</v>
      </c>
    </row>
    <row r="4878" spans="1:15" x14ac:dyDescent="0.25">
      <c r="A4878" t="s">
        <v>9045</v>
      </c>
      <c r="B4878" t="s">
        <v>68</v>
      </c>
      <c r="C4878" t="s">
        <v>34</v>
      </c>
      <c r="D4878">
        <v>2006</v>
      </c>
      <c r="E4878" t="s">
        <v>9044</v>
      </c>
      <c r="F4878">
        <v>6.7</v>
      </c>
      <c r="G4878">
        <v>491000</v>
      </c>
      <c r="H4878" t="s">
        <v>4648</v>
      </c>
      <c r="I4878" t="s">
        <v>892</v>
      </c>
      <c r="J4878" t="s">
        <v>4661</v>
      </c>
      <c r="K4878" t="s">
        <v>7</v>
      </c>
      <c r="L4878">
        <v>210000000</v>
      </c>
      <c r="M4878">
        <v>460435291</v>
      </c>
      <c r="N4878" t="s">
        <v>890</v>
      </c>
      <c r="O4878">
        <v>104</v>
      </c>
    </row>
    <row r="4879" spans="1:15" x14ac:dyDescent="0.25">
      <c r="A4879" t="s">
        <v>9043</v>
      </c>
      <c r="B4879" t="s">
        <v>41</v>
      </c>
      <c r="C4879" t="s">
        <v>34</v>
      </c>
      <c r="D4879">
        <v>2006</v>
      </c>
      <c r="E4879" t="s">
        <v>9042</v>
      </c>
      <c r="F4879">
        <v>6.7</v>
      </c>
      <c r="G4879">
        <v>193000</v>
      </c>
      <c r="H4879" t="s">
        <v>5782</v>
      </c>
      <c r="I4879" t="s">
        <v>6341</v>
      </c>
      <c r="J4879" t="s">
        <v>2864</v>
      </c>
      <c r="K4879" t="s">
        <v>7</v>
      </c>
      <c r="L4879">
        <v>50000000</v>
      </c>
      <c r="M4879">
        <v>111476513</v>
      </c>
      <c r="N4879" t="s">
        <v>777</v>
      </c>
      <c r="O4879">
        <v>106</v>
      </c>
    </row>
    <row r="4880" spans="1:15" x14ac:dyDescent="0.25">
      <c r="A4880" t="s">
        <v>9041</v>
      </c>
      <c r="B4880" t="s">
        <v>68</v>
      </c>
      <c r="C4880" t="s">
        <v>24</v>
      </c>
      <c r="D4880">
        <v>2006</v>
      </c>
      <c r="E4880" t="s">
        <v>8667</v>
      </c>
      <c r="F4880">
        <v>6.4</v>
      </c>
      <c r="G4880">
        <v>313000</v>
      </c>
      <c r="H4880" t="s">
        <v>4652</v>
      </c>
      <c r="I4880" t="s">
        <v>5336</v>
      </c>
      <c r="J4880" t="s">
        <v>1712</v>
      </c>
      <c r="K4880" t="s">
        <v>7</v>
      </c>
      <c r="L4880">
        <v>82500000</v>
      </c>
      <c r="M4880">
        <v>240685326</v>
      </c>
      <c r="N4880" t="s">
        <v>114</v>
      </c>
      <c r="O4880">
        <v>107</v>
      </c>
    </row>
    <row r="4881" spans="1:15" x14ac:dyDescent="0.25">
      <c r="A4881" t="s">
        <v>9040</v>
      </c>
      <c r="B4881" t="s">
        <v>68</v>
      </c>
      <c r="C4881" t="s">
        <v>24</v>
      </c>
      <c r="D4881">
        <v>2006</v>
      </c>
      <c r="E4881" t="s">
        <v>9039</v>
      </c>
      <c r="F4881">
        <v>6.9</v>
      </c>
      <c r="G4881">
        <v>258000</v>
      </c>
      <c r="H4881" t="s">
        <v>4003</v>
      </c>
      <c r="I4881" t="s">
        <v>4003</v>
      </c>
      <c r="J4881" t="s">
        <v>2366</v>
      </c>
      <c r="K4881" t="s">
        <v>7</v>
      </c>
      <c r="L4881">
        <v>85000000</v>
      </c>
      <c r="M4881">
        <v>205850134</v>
      </c>
      <c r="N4881" t="s">
        <v>114</v>
      </c>
      <c r="O4881">
        <v>136</v>
      </c>
    </row>
    <row r="4882" spans="1:15" x14ac:dyDescent="0.25">
      <c r="A4882" t="s">
        <v>9038</v>
      </c>
      <c r="B4882" t="s">
        <v>41</v>
      </c>
      <c r="C4882" t="s">
        <v>5</v>
      </c>
      <c r="D4882">
        <v>2006</v>
      </c>
      <c r="E4882" t="s">
        <v>8601</v>
      </c>
      <c r="F4882">
        <v>6.5</v>
      </c>
      <c r="G4882">
        <v>217000</v>
      </c>
      <c r="H4882" t="s">
        <v>9037</v>
      </c>
      <c r="I4882" t="s">
        <v>9036</v>
      </c>
      <c r="J4882" t="s">
        <v>6819</v>
      </c>
      <c r="K4882" t="s">
        <v>95</v>
      </c>
      <c r="L4882">
        <v>50000000</v>
      </c>
      <c r="M4882">
        <v>100605135</v>
      </c>
      <c r="N4882" t="s">
        <v>2694</v>
      </c>
      <c r="O4882">
        <v>125</v>
      </c>
    </row>
    <row r="4883" spans="1:15" x14ac:dyDescent="0.25">
      <c r="A4883" t="s">
        <v>9035</v>
      </c>
      <c r="B4883" t="s">
        <v>41</v>
      </c>
      <c r="C4883" t="s">
        <v>11</v>
      </c>
      <c r="D4883">
        <v>2006</v>
      </c>
      <c r="E4883" t="s">
        <v>8718</v>
      </c>
      <c r="F4883">
        <v>4.3</v>
      </c>
      <c r="G4883">
        <v>38000</v>
      </c>
      <c r="H4883" t="s">
        <v>9034</v>
      </c>
      <c r="I4883" t="s">
        <v>9033</v>
      </c>
      <c r="J4883" t="s">
        <v>9032</v>
      </c>
      <c r="K4883" t="s">
        <v>265</v>
      </c>
      <c r="L4883">
        <v>70000000</v>
      </c>
      <c r="M4883">
        <v>38629478</v>
      </c>
      <c r="N4883" t="s">
        <v>704</v>
      </c>
      <c r="O4883">
        <v>114</v>
      </c>
    </row>
    <row r="4884" spans="1:15" x14ac:dyDescent="0.25">
      <c r="A4884" t="s">
        <v>9031</v>
      </c>
      <c r="B4884" t="s">
        <v>41</v>
      </c>
      <c r="C4884" t="s">
        <v>87</v>
      </c>
      <c r="D4884">
        <v>2006</v>
      </c>
      <c r="E4884" t="s">
        <v>8632</v>
      </c>
      <c r="F4884">
        <v>5.6</v>
      </c>
      <c r="G4884">
        <v>72000</v>
      </c>
      <c r="H4884" t="s">
        <v>5674</v>
      </c>
      <c r="I4884" t="s">
        <v>9030</v>
      </c>
      <c r="J4884" t="s">
        <v>8504</v>
      </c>
      <c r="K4884" t="s">
        <v>7</v>
      </c>
      <c r="L4884">
        <v>50000000</v>
      </c>
      <c r="M4884">
        <v>49332692</v>
      </c>
      <c r="N4884" t="s">
        <v>103</v>
      </c>
      <c r="O4884">
        <v>121</v>
      </c>
    </row>
    <row r="4885" spans="1:15" x14ac:dyDescent="0.25">
      <c r="A4885" t="s">
        <v>9029</v>
      </c>
      <c r="B4885" t="s">
        <v>41</v>
      </c>
      <c r="C4885" t="s">
        <v>87</v>
      </c>
      <c r="D4885">
        <v>2006</v>
      </c>
      <c r="E4885" t="s">
        <v>8451</v>
      </c>
      <c r="F4885">
        <v>7.5</v>
      </c>
      <c r="G4885">
        <v>239000</v>
      </c>
      <c r="H4885" t="s">
        <v>2922</v>
      </c>
      <c r="I4885" t="s">
        <v>9028</v>
      </c>
      <c r="J4885" t="s">
        <v>2384</v>
      </c>
      <c r="K4885" t="s">
        <v>332</v>
      </c>
      <c r="L4885">
        <v>60000000</v>
      </c>
      <c r="M4885">
        <v>135039924</v>
      </c>
      <c r="N4885" t="s">
        <v>1461</v>
      </c>
      <c r="O4885">
        <v>147</v>
      </c>
    </row>
    <row r="4886" spans="1:15" x14ac:dyDescent="0.25">
      <c r="A4886" t="s">
        <v>9027</v>
      </c>
      <c r="B4886" t="s">
        <v>41</v>
      </c>
      <c r="C4886" t="s">
        <v>87</v>
      </c>
      <c r="D4886">
        <v>2006</v>
      </c>
      <c r="E4886" t="s">
        <v>8685</v>
      </c>
      <c r="F4886">
        <v>7.7</v>
      </c>
      <c r="G4886">
        <v>303000</v>
      </c>
      <c r="H4886" t="s">
        <v>3827</v>
      </c>
      <c r="I4886" t="s">
        <v>9026</v>
      </c>
      <c r="J4886" t="s">
        <v>8504</v>
      </c>
      <c r="K4886" t="s">
        <v>7</v>
      </c>
      <c r="L4886">
        <v>27000000</v>
      </c>
      <c r="M4886">
        <v>56308881</v>
      </c>
      <c r="N4886" t="s">
        <v>3248</v>
      </c>
      <c r="O4886">
        <v>110</v>
      </c>
    </row>
    <row r="4887" spans="1:15" x14ac:dyDescent="0.25">
      <c r="A4887" t="s">
        <v>9025</v>
      </c>
      <c r="B4887" t="s">
        <v>41</v>
      </c>
      <c r="C4887" t="s">
        <v>34</v>
      </c>
      <c r="D4887">
        <v>2006</v>
      </c>
      <c r="E4887" t="s">
        <v>8469</v>
      </c>
      <c r="F4887">
        <v>6.7</v>
      </c>
      <c r="G4887">
        <v>140000</v>
      </c>
      <c r="H4887" t="s">
        <v>1879</v>
      </c>
      <c r="I4887" t="s">
        <v>1879</v>
      </c>
      <c r="J4887" t="s">
        <v>7047</v>
      </c>
      <c r="K4887" t="s">
        <v>265</v>
      </c>
      <c r="L4887">
        <v>17000000</v>
      </c>
      <c r="M4887">
        <v>57232879</v>
      </c>
      <c r="N4887" t="s">
        <v>103</v>
      </c>
      <c r="O4887">
        <v>108</v>
      </c>
    </row>
    <row r="4888" spans="1:15" x14ac:dyDescent="0.25">
      <c r="A4888" t="s">
        <v>9024</v>
      </c>
      <c r="B4888" t="s">
        <v>52</v>
      </c>
      <c r="C4888" t="s">
        <v>87</v>
      </c>
      <c r="D4888">
        <v>2006</v>
      </c>
      <c r="E4888" t="s">
        <v>9023</v>
      </c>
      <c r="F4888">
        <v>7.7</v>
      </c>
      <c r="G4888">
        <v>117000</v>
      </c>
      <c r="H4888" t="s">
        <v>9022</v>
      </c>
      <c r="I4888" t="s">
        <v>9022</v>
      </c>
      <c r="J4888" t="s">
        <v>9021</v>
      </c>
      <c r="K4888" t="s">
        <v>265</v>
      </c>
      <c r="M4888">
        <v>8481254</v>
      </c>
      <c r="N4888" t="s">
        <v>2107</v>
      </c>
      <c r="O4888">
        <v>101</v>
      </c>
    </row>
    <row r="4889" spans="1:15" x14ac:dyDescent="0.25">
      <c r="A4889" t="s">
        <v>9020</v>
      </c>
      <c r="B4889" t="s">
        <v>41</v>
      </c>
      <c r="C4889" t="s">
        <v>24</v>
      </c>
      <c r="D4889">
        <v>2006</v>
      </c>
      <c r="E4889" t="s">
        <v>9019</v>
      </c>
      <c r="F4889">
        <v>7.1</v>
      </c>
      <c r="G4889">
        <v>84000</v>
      </c>
      <c r="H4889" t="s">
        <v>2981</v>
      </c>
      <c r="I4889" t="s">
        <v>2981</v>
      </c>
      <c r="J4889" t="s">
        <v>9018</v>
      </c>
      <c r="K4889" t="s">
        <v>265</v>
      </c>
      <c r="M4889">
        <v>2294291</v>
      </c>
      <c r="N4889" t="s">
        <v>9017</v>
      </c>
      <c r="O4889">
        <v>102</v>
      </c>
    </row>
    <row r="4890" spans="1:15" x14ac:dyDescent="0.25">
      <c r="A4890" t="s">
        <v>9016</v>
      </c>
      <c r="B4890" t="s">
        <v>68</v>
      </c>
      <c r="C4890" t="s">
        <v>34</v>
      </c>
      <c r="D4890">
        <v>2006</v>
      </c>
      <c r="E4890" t="s">
        <v>8606</v>
      </c>
      <c r="F4890">
        <v>7</v>
      </c>
      <c r="G4890">
        <v>298000</v>
      </c>
      <c r="H4890" t="s">
        <v>6897</v>
      </c>
      <c r="I4890" t="s">
        <v>9015</v>
      </c>
      <c r="J4890" t="s">
        <v>1804</v>
      </c>
      <c r="K4890" t="s">
        <v>7</v>
      </c>
      <c r="L4890">
        <v>75000000</v>
      </c>
      <c r="M4890">
        <v>180557550</v>
      </c>
      <c r="N4890" t="s">
        <v>6122</v>
      </c>
      <c r="O4890">
        <v>126</v>
      </c>
    </row>
    <row r="4891" spans="1:15" x14ac:dyDescent="0.25">
      <c r="A4891" t="s">
        <v>9014</v>
      </c>
      <c r="B4891" t="s">
        <v>41</v>
      </c>
      <c r="C4891" t="s">
        <v>24</v>
      </c>
      <c r="D4891">
        <v>2006</v>
      </c>
      <c r="E4891" t="s">
        <v>9013</v>
      </c>
      <c r="F4891">
        <v>7</v>
      </c>
      <c r="G4891">
        <v>79000</v>
      </c>
      <c r="H4891" t="s">
        <v>9012</v>
      </c>
      <c r="I4891" t="s">
        <v>9011</v>
      </c>
      <c r="J4891" t="s">
        <v>8936</v>
      </c>
      <c r="K4891" t="s">
        <v>7</v>
      </c>
      <c r="M4891">
        <v>6566277</v>
      </c>
      <c r="N4891" t="s">
        <v>890</v>
      </c>
      <c r="O4891">
        <v>94</v>
      </c>
    </row>
    <row r="4892" spans="1:15" x14ac:dyDescent="0.25">
      <c r="A4892" t="s">
        <v>9010</v>
      </c>
      <c r="B4892" t="s">
        <v>101</v>
      </c>
      <c r="C4892" t="s">
        <v>100</v>
      </c>
      <c r="D4892">
        <v>2006</v>
      </c>
      <c r="E4892" t="s">
        <v>8801</v>
      </c>
      <c r="F4892">
        <v>5.5</v>
      </c>
      <c r="G4892">
        <v>57000</v>
      </c>
      <c r="H4892" t="s">
        <v>5760</v>
      </c>
      <c r="I4892" t="s">
        <v>9009</v>
      </c>
      <c r="J4892" t="s">
        <v>7071</v>
      </c>
      <c r="K4892" t="s">
        <v>265</v>
      </c>
      <c r="L4892">
        <v>50000000</v>
      </c>
      <c r="M4892">
        <v>87528173</v>
      </c>
      <c r="N4892" t="s">
        <v>114</v>
      </c>
      <c r="O4892">
        <v>99</v>
      </c>
    </row>
    <row r="4893" spans="1:15" x14ac:dyDescent="0.25">
      <c r="A4893" t="s">
        <v>9008</v>
      </c>
      <c r="B4893" t="s">
        <v>41</v>
      </c>
      <c r="C4893" t="s">
        <v>100</v>
      </c>
      <c r="D4893">
        <v>2006</v>
      </c>
      <c r="E4893" t="s">
        <v>8606</v>
      </c>
      <c r="F4893">
        <v>6.8</v>
      </c>
      <c r="G4893">
        <v>104000</v>
      </c>
      <c r="H4893" t="s">
        <v>9007</v>
      </c>
      <c r="I4893" t="s">
        <v>1462</v>
      </c>
      <c r="J4893" t="s">
        <v>1462</v>
      </c>
      <c r="K4893" t="s">
        <v>7</v>
      </c>
      <c r="L4893">
        <v>20000000</v>
      </c>
      <c r="M4893">
        <v>13939963</v>
      </c>
      <c r="N4893" t="s">
        <v>9006</v>
      </c>
      <c r="O4893">
        <v>93</v>
      </c>
    </row>
    <row r="4894" spans="1:15" x14ac:dyDescent="0.25">
      <c r="A4894" t="s">
        <v>9005</v>
      </c>
      <c r="B4894" t="s">
        <v>41</v>
      </c>
      <c r="C4894" t="s">
        <v>11</v>
      </c>
      <c r="D4894">
        <v>2006</v>
      </c>
      <c r="E4894" t="s">
        <v>8493</v>
      </c>
      <c r="F4894">
        <v>7.7</v>
      </c>
      <c r="G4894">
        <v>74000</v>
      </c>
      <c r="H4894" t="s">
        <v>9004</v>
      </c>
      <c r="I4894" t="s">
        <v>9003</v>
      </c>
      <c r="J4894" t="s">
        <v>9002</v>
      </c>
      <c r="K4894" t="s">
        <v>6178</v>
      </c>
      <c r="L4894">
        <v>21000000</v>
      </c>
      <c r="M4894">
        <v>26768563</v>
      </c>
      <c r="N4894" t="s">
        <v>9001</v>
      </c>
      <c r="O4894">
        <v>145</v>
      </c>
    </row>
    <row r="4895" spans="1:15" x14ac:dyDescent="0.25">
      <c r="A4895" t="s">
        <v>9000</v>
      </c>
      <c r="B4895" t="s">
        <v>68</v>
      </c>
      <c r="C4895" t="s">
        <v>24</v>
      </c>
      <c r="D4895">
        <v>2006</v>
      </c>
      <c r="E4895" t="s">
        <v>8801</v>
      </c>
      <c r="F4895">
        <v>6.4</v>
      </c>
      <c r="G4895">
        <v>27000</v>
      </c>
      <c r="H4895" t="s">
        <v>8999</v>
      </c>
      <c r="I4895" t="s">
        <v>8999</v>
      </c>
      <c r="J4895" t="s">
        <v>8998</v>
      </c>
      <c r="K4895" t="s">
        <v>332</v>
      </c>
      <c r="M4895">
        <v>31976848</v>
      </c>
      <c r="N4895" t="s">
        <v>8997</v>
      </c>
      <c r="O4895">
        <v>103</v>
      </c>
    </row>
    <row r="4896" spans="1:15" x14ac:dyDescent="0.25">
      <c r="A4896" t="s">
        <v>6722</v>
      </c>
      <c r="B4896" t="s">
        <v>68</v>
      </c>
      <c r="C4896" t="s">
        <v>87</v>
      </c>
      <c r="D4896">
        <v>2006</v>
      </c>
      <c r="E4896" t="s">
        <v>8653</v>
      </c>
      <c r="F4896">
        <v>6.5</v>
      </c>
      <c r="G4896">
        <v>113000</v>
      </c>
      <c r="H4896" t="s">
        <v>3635</v>
      </c>
      <c r="I4896" t="s">
        <v>4234</v>
      </c>
      <c r="J4896" t="s">
        <v>1304</v>
      </c>
      <c r="K4896" t="s">
        <v>7</v>
      </c>
      <c r="L4896">
        <v>12000000</v>
      </c>
      <c r="M4896">
        <v>114197742</v>
      </c>
      <c r="N4896" t="s">
        <v>6122</v>
      </c>
      <c r="O4896">
        <v>104</v>
      </c>
    </row>
    <row r="4897" spans="1:15" x14ac:dyDescent="0.25">
      <c r="A4897" t="s">
        <v>5056</v>
      </c>
      <c r="B4897" t="s">
        <v>41</v>
      </c>
      <c r="C4897" t="s">
        <v>34</v>
      </c>
      <c r="D4897">
        <v>2006</v>
      </c>
      <c r="E4897" t="s">
        <v>8360</v>
      </c>
      <c r="F4897">
        <v>7.1</v>
      </c>
      <c r="G4897">
        <v>112000</v>
      </c>
      <c r="H4897" t="s">
        <v>1062</v>
      </c>
      <c r="I4897" t="s">
        <v>1062</v>
      </c>
      <c r="J4897" t="s">
        <v>1061</v>
      </c>
      <c r="K4897" t="s">
        <v>220</v>
      </c>
      <c r="M4897">
        <v>89433436</v>
      </c>
      <c r="N4897" t="s">
        <v>8996</v>
      </c>
      <c r="O4897">
        <v>120</v>
      </c>
    </row>
    <row r="4898" spans="1:15" x14ac:dyDescent="0.25">
      <c r="A4898" t="s">
        <v>8995</v>
      </c>
      <c r="B4898" t="s">
        <v>41</v>
      </c>
      <c r="C4898" t="s">
        <v>24</v>
      </c>
      <c r="D4898">
        <v>2006</v>
      </c>
      <c r="E4898" t="s">
        <v>8662</v>
      </c>
      <c r="F4898">
        <v>7.3</v>
      </c>
      <c r="G4898">
        <v>387000</v>
      </c>
      <c r="H4898" t="s">
        <v>5752</v>
      </c>
      <c r="I4898" t="s">
        <v>3140</v>
      </c>
      <c r="J4898" t="s">
        <v>3140</v>
      </c>
      <c r="K4898" t="s">
        <v>7</v>
      </c>
      <c r="L4898">
        <v>18000000</v>
      </c>
      <c r="M4898">
        <v>262552893</v>
      </c>
      <c r="N4898" t="s">
        <v>8994</v>
      </c>
      <c r="O4898">
        <v>84</v>
      </c>
    </row>
    <row r="4899" spans="1:15" x14ac:dyDescent="0.25">
      <c r="A4899" t="s">
        <v>8993</v>
      </c>
      <c r="B4899" t="s">
        <v>41</v>
      </c>
      <c r="C4899" t="s">
        <v>34</v>
      </c>
      <c r="D4899">
        <v>2006</v>
      </c>
      <c r="E4899" t="s">
        <v>8992</v>
      </c>
      <c r="F4899">
        <v>5.4</v>
      </c>
      <c r="G4899">
        <v>134000</v>
      </c>
      <c r="H4899" t="s">
        <v>6225</v>
      </c>
      <c r="I4899" t="s">
        <v>8991</v>
      </c>
      <c r="J4899" t="s">
        <v>695</v>
      </c>
      <c r="K4899" t="s">
        <v>7</v>
      </c>
      <c r="L4899">
        <v>33000000</v>
      </c>
      <c r="M4899">
        <v>62022014</v>
      </c>
      <c r="N4899" t="s">
        <v>666</v>
      </c>
      <c r="O4899">
        <v>105</v>
      </c>
    </row>
    <row r="4900" spans="1:15" x14ac:dyDescent="0.25">
      <c r="A4900" t="s">
        <v>8990</v>
      </c>
      <c r="B4900" t="s">
        <v>68</v>
      </c>
      <c r="C4900" t="s">
        <v>11</v>
      </c>
      <c r="D4900">
        <v>2006</v>
      </c>
      <c r="E4900" t="s">
        <v>8885</v>
      </c>
      <c r="F4900">
        <v>5.5</v>
      </c>
      <c r="G4900">
        <v>96000</v>
      </c>
      <c r="H4900" t="s">
        <v>953</v>
      </c>
      <c r="I4900" t="s">
        <v>953</v>
      </c>
      <c r="J4900" t="s">
        <v>5905</v>
      </c>
      <c r="K4900" t="s">
        <v>7</v>
      </c>
      <c r="L4900">
        <v>70000000</v>
      </c>
      <c r="M4900">
        <v>72785169</v>
      </c>
      <c r="N4900" t="s">
        <v>138</v>
      </c>
      <c r="O4900">
        <v>110</v>
      </c>
    </row>
    <row r="4901" spans="1:15" x14ac:dyDescent="0.25">
      <c r="A4901" t="s">
        <v>8989</v>
      </c>
      <c r="B4901" t="s">
        <v>41</v>
      </c>
      <c r="C4901" t="s">
        <v>34</v>
      </c>
      <c r="D4901">
        <v>2006</v>
      </c>
      <c r="E4901" t="s">
        <v>8879</v>
      </c>
      <c r="F4901">
        <v>6.9</v>
      </c>
      <c r="G4901">
        <v>239000</v>
      </c>
      <c r="H4901" t="s">
        <v>6236</v>
      </c>
      <c r="I4901" t="s">
        <v>6236</v>
      </c>
      <c r="J4901" t="s">
        <v>1853</v>
      </c>
      <c r="K4901" t="s">
        <v>7</v>
      </c>
      <c r="L4901">
        <v>12000000</v>
      </c>
      <c r="M4901">
        <v>42931041</v>
      </c>
      <c r="N4901" t="s">
        <v>3149</v>
      </c>
      <c r="O4901">
        <v>88</v>
      </c>
    </row>
    <row r="4902" spans="1:15" x14ac:dyDescent="0.25">
      <c r="A4902" t="s">
        <v>8988</v>
      </c>
      <c r="B4902" t="s">
        <v>68</v>
      </c>
      <c r="C4902" t="s">
        <v>11</v>
      </c>
      <c r="D4902">
        <v>2006</v>
      </c>
      <c r="E4902" t="s">
        <v>8879</v>
      </c>
      <c r="F4902">
        <v>7.6</v>
      </c>
      <c r="G4902">
        <v>360000</v>
      </c>
      <c r="H4902" t="s">
        <v>2565</v>
      </c>
      <c r="I4902" t="s">
        <v>2565</v>
      </c>
      <c r="J4902" t="s">
        <v>6573</v>
      </c>
      <c r="K4902" t="s">
        <v>7</v>
      </c>
      <c r="L4902">
        <v>16500000</v>
      </c>
      <c r="M4902">
        <v>87892388</v>
      </c>
      <c r="N4902" t="s">
        <v>8987</v>
      </c>
      <c r="O4902">
        <v>110</v>
      </c>
    </row>
    <row r="4903" spans="1:15" x14ac:dyDescent="0.25">
      <c r="A4903" t="s">
        <v>8986</v>
      </c>
      <c r="B4903" t="s">
        <v>101</v>
      </c>
      <c r="C4903" t="s">
        <v>73</v>
      </c>
      <c r="D4903">
        <v>2006</v>
      </c>
      <c r="E4903" t="s">
        <v>8736</v>
      </c>
      <c r="F4903">
        <v>6.7</v>
      </c>
      <c r="G4903">
        <v>164000</v>
      </c>
      <c r="H4903" t="s">
        <v>3976</v>
      </c>
      <c r="I4903" t="s">
        <v>8905</v>
      </c>
      <c r="J4903" t="s">
        <v>1878</v>
      </c>
      <c r="K4903" t="s">
        <v>7</v>
      </c>
      <c r="L4903">
        <v>80000000</v>
      </c>
      <c r="M4903">
        <v>339795890</v>
      </c>
      <c r="N4903" t="s">
        <v>652</v>
      </c>
      <c r="O4903">
        <v>83</v>
      </c>
    </row>
    <row r="4904" spans="1:15" x14ac:dyDescent="0.25">
      <c r="A4904" t="s">
        <v>8985</v>
      </c>
      <c r="B4904" t="s">
        <v>41</v>
      </c>
      <c r="C4904" t="s">
        <v>5</v>
      </c>
      <c r="D4904">
        <v>2006</v>
      </c>
      <c r="E4904" t="s">
        <v>8760</v>
      </c>
      <c r="F4904">
        <v>5.8</v>
      </c>
      <c r="G4904">
        <v>133000</v>
      </c>
      <c r="H4904" t="s">
        <v>7347</v>
      </c>
      <c r="I4904" t="s">
        <v>8743</v>
      </c>
      <c r="J4904" t="s">
        <v>6261</v>
      </c>
      <c r="K4904" t="s">
        <v>7</v>
      </c>
      <c r="L4904">
        <v>25000000</v>
      </c>
      <c r="M4904">
        <v>118890272</v>
      </c>
      <c r="N4904" t="s">
        <v>666</v>
      </c>
      <c r="O4904">
        <v>93</v>
      </c>
    </row>
    <row r="4905" spans="1:15" x14ac:dyDescent="0.25">
      <c r="A4905" t="s">
        <v>8984</v>
      </c>
      <c r="B4905" t="s">
        <v>68</v>
      </c>
      <c r="C4905" t="s">
        <v>24</v>
      </c>
      <c r="D4905">
        <v>2006</v>
      </c>
      <c r="E4905" t="s">
        <v>8964</v>
      </c>
      <c r="F4905">
        <v>7.5</v>
      </c>
      <c r="G4905">
        <v>222000</v>
      </c>
      <c r="H4905" t="s">
        <v>1448</v>
      </c>
      <c r="I4905" t="s">
        <v>8201</v>
      </c>
      <c r="J4905" t="s">
        <v>1535</v>
      </c>
      <c r="K4905" t="s">
        <v>7</v>
      </c>
      <c r="L4905">
        <v>30000000</v>
      </c>
      <c r="M4905">
        <v>53653224</v>
      </c>
      <c r="N4905" t="s">
        <v>114</v>
      </c>
      <c r="O4905">
        <v>113</v>
      </c>
    </row>
    <row r="4906" spans="1:15" x14ac:dyDescent="0.25">
      <c r="A4906" t="s">
        <v>8983</v>
      </c>
      <c r="B4906" t="s">
        <v>41</v>
      </c>
      <c r="C4906" t="s">
        <v>409</v>
      </c>
      <c r="D4906">
        <v>2006</v>
      </c>
      <c r="E4906" t="s">
        <v>8089</v>
      </c>
      <c r="F4906">
        <v>6.9</v>
      </c>
      <c r="G4906">
        <v>100000</v>
      </c>
      <c r="H4906" t="s">
        <v>4567</v>
      </c>
      <c r="I4906" t="s">
        <v>4567</v>
      </c>
      <c r="J4906" t="s">
        <v>6280</v>
      </c>
      <c r="K4906" t="s">
        <v>332</v>
      </c>
      <c r="M4906">
        <v>32351125</v>
      </c>
      <c r="N4906" t="s">
        <v>1575</v>
      </c>
      <c r="O4906">
        <v>122</v>
      </c>
    </row>
    <row r="4907" spans="1:15" x14ac:dyDescent="0.25">
      <c r="A4907" t="s">
        <v>8982</v>
      </c>
      <c r="B4907" t="s">
        <v>101</v>
      </c>
      <c r="C4907" t="s">
        <v>24</v>
      </c>
      <c r="D4907">
        <v>2006</v>
      </c>
      <c r="E4907" t="s">
        <v>8806</v>
      </c>
      <c r="F4907">
        <v>5.4</v>
      </c>
      <c r="G4907">
        <v>39000</v>
      </c>
      <c r="H4907" t="s">
        <v>6755</v>
      </c>
      <c r="I4907" t="s">
        <v>8981</v>
      </c>
      <c r="J4907" t="s">
        <v>1325</v>
      </c>
      <c r="K4907" t="s">
        <v>7</v>
      </c>
      <c r="L4907">
        <v>12000000</v>
      </c>
      <c r="M4907">
        <v>22989957</v>
      </c>
      <c r="N4907" t="s">
        <v>527</v>
      </c>
      <c r="O4907">
        <v>110</v>
      </c>
    </row>
    <row r="4908" spans="1:15" x14ac:dyDescent="0.25">
      <c r="A4908" t="s">
        <v>8980</v>
      </c>
      <c r="B4908" t="s">
        <v>68</v>
      </c>
      <c r="C4908" t="s">
        <v>24</v>
      </c>
      <c r="D4908">
        <v>2006</v>
      </c>
      <c r="E4908" t="s">
        <v>8696</v>
      </c>
      <c r="F4908">
        <v>5.0999999999999996</v>
      </c>
      <c r="G4908">
        <v>116000</v>
      </c>
      <c r="H4908" t="s">
        <v>5067</v>
      </c>
      <c r="I4908" t="s">
        <v>5210</v>
      </c>
      <c r="J4908" t="s">
        <v>6130</v>
      </c>
      <c r="K4908" t="s">
        <v>7</v>
      </c>
      <c r="L4908">
        <v>45000000</v>
      </c>
      <c r="M4908">
        <v>178262620</v>
      </c>
      <c r="N4908" t="s">
        <v>1991</v>
      </c>
      <c r="O4908">
        <v>83</v>
      </c>
    </row>
    <row r="4909" spans="1:15" x14ac:dyDescent="0.25">
      <c r="A4909" t="s">
        <v>8979</v>
      </c>
      <c r="B4909" t="s">
        <v>41</v>
      </c>
      <c r="C4909" t="s">
        <v>100</v>
      </c>
      <c r="D4909">
        <v>2006</v>
      </c>
      <c r="E4909" t="s">
        <v>8016</v>
      </c>
      <c r="F4909">
        <v>7.9</v>
      </c>
      <c r="G4909">
        <v>109000</v>
      </c>
      <c r="H4909" t="s">
        <v>3877</v>
      </c>
      <c r="I4909" t="s">
        <v>2167</v>
      </c>
      <c r="J4909" t="s">
        <v>8978</v>
      </c>
      <c r="K4909" t="s">
        <v>7</v>
      </c>
      <c r="L4909">
        <v>30000000</v>
      </c>
      <c r="M4909">
        <v>3669465</v>
      </c>
      <c r="N4909" t="s">
        <v>8977</v>
      </c>
      <c r="O4909">
        <v>117</v>
      </c>
    </row>
    <row r="4910" spans="1:15" x14ac:dyDescent="0.25">
      <c r="A4910" t="s">
        <v>8976</v>
      </c>
      <c r="B4910" t="s">
        <v>68</v>
      </c>
      <c r="C4910" t="s">
        <v>24</v>
      </c>
      <c r="D4910">
        <v>2006</v>
      </c>
      <c r="E4910" t="s">
        <v>8677</v>
      </c>
      <c r="F4910">
        <v>5.8</v>
      </c>
      <c r="G4910">
        <v>81000</v>
      </c>
      <c r="H4910" t="s">
        <v>7183</v>
      </c>
      <c r="I4910" t="s">
        <v>8196</v>
      </c>
      <c r="J4910" t="s">
        <v>7065</v>
      </c>
      <c r="K4910" t="s">
        <v>7</v>
      </c>
      <c r="L4910">
        <v>18000000</v>
      </c>
      <c r="M4910">
        <v>68844775</v>
      </c>
      <c r="N4910" t="s">
        <v>890</v>
      </c>
      <c r="O4910">
        <v>89</v>
      </c>
    </row>
    <row r="4911" spans="1:15" x14ac:dyDescent="0.25">
      <c r="A4911" t="s">
        <v>8975</v>
      </c>
      <c r="B4911" t="s">
        <v>41</v>
      </c>
      <c r="C4911" t="s">
        <v>11</v>
      </c>
      <c r="D4911">
        <v>2006</v>
      </c>
      <c r="E4911" t="s">
        <v>8821</v>
      </c>
      <c r="F4911">
        <v>6.7</v>
      </c>
      <c r="G4911">
        <v>100000</v>
      </c>
      <c r="H4911" t="s">
        <v>1004</v>
      </c>
      <c r="I4911" t="s">
        <v>1887</v>
      </c>
      <c r="J4911" t="s">
        <v>1010</v>
      </c>
      <c r="K4911" t="s">
        <v>7</v>
      </c>
      <c r="L4911">
        <v>110000000</v>
      </c>
      <c r="M4911">
        <v>100266865</v>
      </c>
      <c r="N4911" t="s">
        <v>103</v>
      </c>
      <c r="O4911">
        <v>167</v>
      </c>
    </row>
    <row r="4912" spans="1:15" x14ac:dyDescent="0.25">
      <c r="A4912" t="s">
        <v>8974</v>
      </c>
      <c r="B4912" t="s">
        <v>101</v>
      </c>
      <c r="C4912" t="s">
        <v>34</v>
      </c>
      <c r="D4912">
        <v>2006</v>
      </c>
      <c r="E4912" t="s">
        <v>8973</v>
      </c>
      <c r="F4912">
        <v>7.1</v>
      </c>
      <c r="G4912">
        <v>208000</v>
      </c>
      <c r="H4912" t="s">
        <v>843</v>
      </c>
      <c r="I4912" t="s">
        <v>843</v>
      </c>
      <c r="J4912" t="s">
        <v>843</v>
      </c>
      <c r="K4912" t="s">
        <v>7</v>
      </c>
      <c r="L4912">
        <v>24000000</v>
      </c>
      <c r="M4912">
        <v>155929020</v>
      </c>
      <c r="N4912" t="s">
        <v>704</v>
      </c>
      <c r="O4912">
        <v>102</v>
      </c>
    </row>
    <row r="4913" spans="1:15" x14ac:dyDescent="0.25">
      <c r="A4913" t="s">
        <v>8972</v>
      </c>
      <c r="B4913" t="s">
        <v>101</v>
      </c>
      <c r="C4913" t="s">
        <v>34</v>
      </c>
      <c r="D4913">
        <v>2006</v>
      </c>
      <c r="E4913" t="s">
        <v>8873</v>
      </c>
      <c r="F4913">
        <v>5.0999999999999996</v>
      </c>
      <c r="G4913">
        <v>123000</v>
      </c>
      <c r="H4913" t="s">
        <v>8971</v>
      </c>
      <c r="I4913" t="s">
        <v>7752</v>
      </c>
      <c r="J4913" t="s">
        <v>8970</v>
      </c>
      <c r="K4913" t="s">
        <v>7</v>
      </c>
      <c r="L4913">
        <v>100000000</v>
      </c>
      <c r="M4913">
        <v>250425512</v>
      </c>
      <c r="N4913" t="s">
        <v>527</v>
      </c>
      <c r="O4913">
        <v>104</v>
      </c>
    </row>
    <row r="4914" spans="1:15" x14ac:dyDescent="0.25">
      <c r="A4914" t="s">
        <v>8969</v>
      </c>
      <c r="B4914" t="s">
        <v>68</v>
      </c>
      <c r="C4914" t="s">
        <v>11</v>
      </c>
      <c r="D4914">
        <v>2006</v>
      </c>
      <c r="E4914" t="s">
        <v>8744</v>
      </c>
      <c r="F4914">
        <v>6.5</v>
      </c>
      <c r="G4914">
        <v>71000</v>
      </c>
      <c r="H4914" t="s">
        <v>2662</v>
      </c>
      <c r="I4914" t="s">
        <v>8968</v>
      </c>
      <c r="J4914" t="s">
        <v>7262</v>
      </c>
      <c r="K4914" t="s">
        <v>7</v>
      </c>
      <c r="L4914">
        <v>70000000</v>
      </c>
      <c r="M4914">
        <v>155430335</v>
      </c>
      <c r="N4914" t="s">
        <v>632</v>
      </c>
      <c r="O4914">
        <v>130</v>
      </c>
    </row>
    <row r="4915" spans="1:15" x14ac:dyDescent="0.25">
      <c r="A4915" t="s">
        <v>8967</v>
      </c>
      <c r="B4915" t="s">
        <v>68</v>
      </c>
      <c r="C4915" t="s">
        <v>409</v>
      </c>
      <c r="D4915">
        <v>2006</v>
      </c>
      <c r="E4915" t="s">
        <v>8808</v>
      </c>
      <c r="F4915">
        <v>7.3</v>
      </c>
      <c r="G4915">
        <v>106000</v>
      </c>
      <c r="H4915" t="s">
        <v>2165</v>
      </c>
      <c r="I4915" t="s">
        <v>5220</v>
      </c>
      <c r="J4915" t="s">
        <v>1247</v>
      </c>
      <c r="K4915" t="s">
        <v>265</v>
      </c>
      <c r="M4915">
        <v>123384128</v>
      </c>
      <c r="N4915" t="s">
        <v>6890</v>
      </c>
      <c r="O4915">
        <v>103</v>
      </c>
    </row>
    <row r="4916" spans="1:15" x14ac:dyDescent="0.25">
      <c r="A4916" t="s">
        <v>8966</v>
      </c>
      <c r="B4916" t="s">
        <v>41</v>
      </c>
      <c r="C4916" t="s">
        <v>11</v>
      </c>
      <c r="D4916">
        <v>2006</v>
      </c>
      <c r="E4916" t="s">
        <v>8964</v>
      </c>
      <c r="F4916">
        <v>7.4</v>
      </c>
      <c r="G4916">
        <v>293000</v>
      </c>
      <c r="H4916" t="s">
        <v>4043</v>
      </c>
      <c r="I4916" t="s">
        <v>7609</v>
      </c>
      <c r="J4916" t="s">
        <v>878</v>
      </c>
      <c r="K4916" t="s">
        <v>7</v>
      </c>
      <c r="L4916">
        <v>25000000</v>
      </c>
      <c r="M4916">
        <v>135330182</v>
      </c>
      <c r="N4916" t="s">
        <v>108</v>
      </c>
      <c r="O4916">
        <v>143</v>
      </c>
    </row>
    <row r="4917" spans="1:15" x14ac:dyDescent="0.25">
      <c r="A4917" t="s">
        <v>8965</v>
      </c>
      <c r="B4917" t="s">
        <v>68</v>
      </c>
      <c r="C4917" t="s">
        <v>24</v>
      </c>
      <c r="D4917">
        <v>2006</v>
      </c>
      <c r="E4917" t="s">
        <v>8964</v>
      </c>
      <c r="F4917">
        <v>7</v>
      </c>
      <c r="G4917">
        <v>91000</v>
      </c>
      <c r="H4917" t="s">
        <v>2437</v>
      </c>
      <c r="I4917" t="s">
        <v>5637</v>
      </c>
      <c r="J4917" t="s">
        <v>3355</v>
      </c>
      <c r="K4917" t="s">
        <v>7</v>
      </c>
      <c r="L4917">
        <v>35000000</v>
      </c>
      <c r="M4917">
        <v>42269923</v>
      </c>
      <c r="N4917" t="s">
        <v>527</v>
      </c>
      <c r="O4917">
        <v>117</v>
      </c>
    </row>
    <row r="4918" spans="1:15" x14ac:dyDescent="0.25">
      <c r="A4918" t="s">
        <v>8963</v>
      </c>
      <c r="B4918" t="s">
        <v>41</v>
      </c>
      <c r="C4918" t="s">
        <v>34</v>
      </c>
      <c r="D4918">
        <v>2006</v>
      </c>
      <c r="E4918" t="s">
        <v>8677</v>
      </c>
      <c r="F4918">
        <v>6</v>
      </c>
      <c r="G4918">
        <v>112000</v>
      </c>
      <c r="H4918" t="s">
        <v>3998</v>
      </c>
      <c r="I4918" t="s">
        <v>3998</v>
      </c>
      <c r="J4918" t="s">
        <v>709</v>
      </c>
      <c r="K4918" t="s">
        <v>332</v>
      </c>
      <c r="L4918">
        <v>135000000</v>
      </c>
      <c r="M4918">
        <v>163794509</v>
      </c>
      <c r="N4918" t="s">
        <v>103</v>
      </c>
      <c r="O4918">
        <v>132</v>
      </c>
    </row>
    <row r="4919" spans="1:15" x14ac:dyDescent="0.25">
      <c r="A4919" t="s">
        <v>8962</v>
      </c>
      <c r="B4919" t="s">
        <v>41</v>
      </c>
      <c r="C4919" t="s">
        <v>87</v>
      </c>
      <c r="D4919">
        <v>2006</v>
      </c>
      <c r="E4919" t="s">
        <v>8961</v>
      </c>
      <c r="F4919">
        <v>6.2</v>
      </c>
      <c r="G4919">
        <v>183000</v>
      </c>
      <c r="H4919" t="s">
        <v>7883</v>
      </c>
      <c r="I4919" t="s">
        <v>125</v>
      </c>
      <c r="J4919" t="s">
        <v>6812</v>
      </c>
      <c r="K4919" t="s">
        <v>95</v>
      </c>
      <c r="L4919">
        <v>10000000</v>
      </c>
      <c r="M4919">
        <v>164874275</v>
      </c>
      <c r="N4919" t="s">
        <v>2478</v>
      </c>
      <c r="O4919">
        <v>108</v>
      </c>
    </row>
    <row r="4920" spans="1:15" x14ac:dyDescent="0.25">
      <c r="A4920" t="s">
        <v>8960</v>
      </c>
      <c r="B4920" t="s">
        <v>101</v>
      </c>
      <c r="C4920" t="s">
        <v>73</v>
      </c>
      <c r="D4920">
        <v>2006</v>
      </c>
      <c r="E4920" t="s">
        <v>8808</v>
      </c>
      <c r="F4920">
        <v>6.4</v>
      </c>
      <c r="G4920">
        <v>174000</v>
      </c>
      <c r="H4920" t="s">
        <v>4068</v>
      </c>
      <c r="I4920" t="s">
        <v>4068</v>
      </c>
      <c r="J4920" t="s">
        <v>4463</v>
      </c>
      <c r="K4920" t="s">
        <v>7</v>
      </c>
      <c r="L4920">
        <v>100000000</v>
      </c>
      <c r="M4920">
        <v>384336108</v>
      </c>
      <c r="N4920" t="s">
        <v>138</v>
      </c>
      <c r="O4920">
        <v>108</v>
      </c>
    </row>
    <row r="4921" spans="1:15" x14ac:dyDescent="0.25">
      <c r="A4921" t="s">
        <v>8959</v>
      </c>
      <c r="B4921" t="s">
        <v>41</v>
      </c>
      <c r="C4921" t="s">
        <v>5</v>
      </c>
      <c r="D4921">
        <v>2006</v>
      </c>
      <c r="E4921" t="s">
        <v>8943</v>
      </c>
      <c r="F4921">
        <v>5.8</v>
      </c>
      <c r="G4921">
        <v>69000</v>
      </c>
      <c r="H4921" t="s">
        <v>4549</v>
      </c>
      <c r="I4921" t="s">
        <v>8958</v>
      </c>
      <c r="J4921" t="s">
        <v>8957</v>
      </c>
      <c r="K4921" t="s">
        <v>7</v>
      </c>
      <c r="L4921">
        <v>16000000</v>
      </c>
      <c r="M4921">
        <v>51764406</v>
      </c>
      <c r="N4921" t="s">
        <v>666</v>
      </c>
      <c r="O4921">
        <v>91</v>
      </c>
    </row>
    <row r="4922" spans="1:15" x14ac:dyDescent="0.25">
      <c r="A4922" t="s">
        <v>8956</v>
      </c>
      <c r="B4922" t="s">
        <v>41</v>
      </c>
      <c r="C4922" t="s">
        <v>11</v>
      </c>
      <c r="D4922">
        <v>2006</v>
      </c>
      <c r="E4922" t="s">
        <v>8407</v>
      </c>
      <c r="F4922">
        <v>6.9</v>
      </c>
      <c r="G4922">
        <v>62000</v>
      </c>
      <c r="H4922" t="s">
        <v>6274</v>
      </c>
      <c r="I4922" t="s">
        <v>6274</v>
      </c>
      <c r="J4922" t="s">
        <v>7269</v>
      </c>
      <c r="K4922" t="s">
        <v>7</v>
      </c>
      <c r="L4922">
        <v>15000000</v>
      </c>
      <c r="M4922">
        <v>10907485</v>
      </c>
      <c r="N4922" t="s">
        <v>8955</v>
      </c>
      <c r="O4922">
        <v>116</v>
      </c>
    </row>
    <row r="4923" spans="1:15" x14ac:dyDescent="0.25">
      <c r="A4923" t="s">
        <v>8954</v>
      </c>
      <c r="B4923" t="s">
        <v>41</v>
      </c>
      <c r="C4923" t="s">
        <v>73</v>
      </c>
      <c r="D4923">
        <v>2006</v>
      </c>
      <c r="E4923" t="s">
        <v>8369</v>
      </c>
      <c r="F4923">
        <v>7.7</v>
      </c>
      <c r="G4923">
        <v>75000</v>
      </c>
      <c r="H4923" t="s">
        <v>8953</v>
      </c>
      <c r="I4923" t="s">
        <v>8952</v>
      </c>
      <c r="J4923" t="s">
        <v>8951</v>
      </c>
      <c r="K4923" t="s">
        <v>197</v>
      </c>
      <c r="M4923">
        <v>946590</v>
      </c>
      <c r="N4923" t="s">
        <v>7085</v>
      </c>
      <c r="O4923">
        <v>90</v>
      </c>
    </row>
    <row r="4924" spans="1:15" x14ac:dyDescent="0.25">
      <c r="A4924" t="s">
        <v>8950</v>
      </c>
      <c r="B4924" t="s">
        <v>101</v>
      </c>
      <c r="C4924" t="s">
        <v>73</v>
      </c>
      <c r="D4924">
        <v>2006</v>
      </c>
      <c r="E4924" t="s">
        <v>8885</v>
      </c>
      <c r="F4924">
        <v>6.6</v>
      </c>
      <c r="G4924">
        <v>106000</v>
      </c>
      <c r="H4924" t="s">
        <v>3703</v>
      </c>
      <c r="I4924" t="s">
        <v>8949</v>
      </c>
      <c r="J4924" t="s">
        <v>8948</v>
      </c>
      <c r="K4924" t="s">
        <v>7</v>
      </c>
      <c r="L4924">
        <v>75000000</v>
      </c>
      <c r="M4924">
        <v>141861243</v>
      </c>
      <c r="N4924" t="s">
        <v>114</v>
      </c>
      <c r="O4924">
        <v>91</v>
      </c>
    </row>
    <row r="4925" spans="1:15" x14ac:dyDescent="0.25">
      <c r="A4925" t="s">
        <v>8947</v>
      </c>
      <c r="B4925" t="s">
        <v>68</v>
      </c>
      <c r="C4925" t="s">
        <v>24</v>
      </c>
      <c r="D4925">
        <v>2006</v>
      </c>
      <c r="E4925" t="s">
        <v>8677</v>
      </c>
      <c r="F4925">
        <v>6.6</v>
      </c>
      <c r="G4925">
        <v>82000</v>
      </c>
      <c r="H4925" t="s">
        <v>2403</v>
      </c>
      <c r="I4925" t="s">
        <v>2403</v>
      </c>
      <c r="J4925" t="s">
        <v>2539</v>
      </c>
      <c r="K4925" t="s">
        <v>265</v>
      </c>
      <c r="L4925">
        <v>17300000</v>
      </c>
      <c r="M4925">
        <v>39220946</v>
      </c>
      <c r="N4925" t="s">
        <v>717</v>
      </c>
      <c r="O4925">
        <v>96</v>
      </c>
    </row>
    <row r="4926" spans="1:15" x14ac:dyDescent="0.25">
      <c r="A4926" t="s">
        <v>8946</v>
      </c>
      <c r="B4926" t="s">
        <v>68</v>
      </c>
      <c r="C4926" t="s">
        <v>11</v>
      </c>
      <c r="D4926">
        <v>2006</v>
      </c>
      <c r="E4926" t="s">
        <v>8945</v>
      </c>
      <c r="F4926">
        <v>5.9</v>
      </c>
      <c r="G4926">
        <v>79000</v>
      </c>
      <c r="H4926" t="s">
        <v>3232</v>
      </c>
      <c r="I4926" t="s">
        <v>687</v>
      </c>
      <c r="J4926" t="s">
        <v>1848</v>
      </c>
      <c r="K4926" t="s">
        <v>7</v>
      </c>
      <c r="L4926">
        <v>65000000</v>
      </c>
      <c r="M4926">
        <v>163247198</v>
      </c>
      <c r="N4926" t="s">
        <v>108</v>
      </c>
      <c r="O4926">
        <v>129</v>
      </c>
    </row>
    <row r="4927" spans="1:15" x14ac:dyDescent="0.25">
      <c r="A4927" t="s">
        <v>8944</v>
      </c>
      <c r="B4927" t="s">
        <v>68</v>
      </c>
      <c r="C4927" t="s">
        <v>24</v>
      </c>
      <c r="D4927">
        <v>2006</v>
      </c>
      <c r="E4927" t="s">
        <v>8943</v>
      </c>
      <c r="F4927">
        <v>5.5</v>
      </c>
      <c r="G4927">
        <v>46000</v>
      </c>
      <c r="H4927" t="s">
        <v>4401</v>
      </c>
      <c r="I4927" t="s">
        <v>8942</v>
      </c>
      <c r="J4927" t="s">
        <v>8941</v>
      </c>
      <c r="K4927" t="s">
        <v>7</v>
      </c>
      <c r="L4927">
        <v>12000000</v>
      </c>
      <c r="M4927">
        <v>38395414</v>
      </c>
      <c r="N4927" t="s">
        <v>842</v>
      </c>
      <c r="O4927">
        <v>103</v>
      </c>
    </row>
    <row r="4928" spans="1:15" x14ac:dyDescent="0.25">
      <c r="A4928" t="s">
        <v>8940</v>
      </c>
      <c r="B4928" t="s">
        <v>68</v>
      </c>
      <c r="C4928" t="s">
        <v>24</v>
      </c>
      <c r="D4928">
        <v>2006</v>
      </c>
      <c r="E4928" t="s">
        <v>8762</v>
      </c>
      <c r="F4928">
        <v>4.5</v>
      </c>
      <c r="G4928">
        <v>52000</v>
      </c>
      <c r="H4928" t="s">
        <v>8939</v>
      </c>
      <c r="I4928" t="s">
        <v>8939</v>
      </c>
      <c r="J4928" t="s">
        <v>8938</v>
      </c>
      <c r="K4928" t="s">
        <v>7</v>
      </c>
      <c r="L4928">
        <v>64000000</v>
      </c>
      <c r="M4928">
        <v>104003322</v>
      </c>
      <c r="N4928" t="s">
        <v>8268</v>
      </c>
      <c r="O4928">
        <v>98</v>
      </c>
    </row>
    <row r="4929" spans="1:15" x14ac:dyDescent="0.25">
      <c r="A4929" t="s">
        <v>8937</v>
      </c>
      <c r="B4929" t="s">
        <v>68</v>
      </c>
      <c r="C4929" t="s">
        <v>24</v>
      </c>
      <c r="D4929">
        <v>2006</v>
      </c>
      <c r="E4929" t="s">
        <v>8685</v>
      </c>
      <c r="F4929">
        <v>5.5</v>
      </c>
      <c r="G4929">
        <v>49000</v>
      </c>
      <c r="H4929" t="s">
        <v>5259</v>
      </c>
      <c r="I4929" t="s">
        <v>8936</v>
      </c>
      <c r="J4929" t="s">
        <v>8935</v>
      </c>
      <c r="K4929" t="s">
        <v>7</v>
      </c>
      <c r="L4929">
        <v>33000000</v>
      </c>
      <c r="M4929">
        <v>64962629</v>
      </c>
      <c r="N4929" t="s">
        <v>8268</v>
      </c>
      <c r="O4929">
        <v>85</v>
      </c>
    </row>
    <row r="4930" spans="1:15" x14ac:dyDescent="0.25">
      <c r="A4930" t="s">
        <v>8934</v>
      </c>
      <c r="B4930" t="s">
        <v>68</v>
      </c>
      <c r="C4930" t="s">
        <v>34</v>
      </c>
      <c r="D4930">
        <v>2006</v>
      </c>
      <c r="E4930" t="s">
        <v>8819</v>
      </c>
      <c r="F4930">
        <v>5.7</v>
      </c>
      <c r="G4930">
        <v>100000</v>
      </c>
      <c r="H4930" t="s">
        <v>8933</v>
      </c>
      <c r="I4930" t="s">
        <v>8554</v>
      </c>
      <c r="J4930" t="s">
        <v>8932</v>
      </c>
      <c r="K4930" t="s">
        <v>7</v>
      </c>
      <c r="L4930">
        <v>160000000</v>
      </c>
      <c r="M4930">
        <v>181674817</v>
      </c>
      <c r="N4930" t="s">
        <v>138</v>
      </c>
      <c r="O4930">
        <v>98</v>
      </c>
    </row>
    <row r="4931" spans="1:15" x14ac:dyDescent="0.25">
      <c r="A4931" t="s">
        <v>8931</v>
      </c>
      <c r="B4931" t="s">
        <v>101</v>
      </c>
      <c r="C4931" t="s">
        <v>73</v>
      </c>
      <c r="D4931">
        <v>2006</v>
      </c>
      <c r="E4931" t="s">
        <v>8662</v>
      </c>
      <c r="F4931">
        <v>6.6</v>
      </c>
      <c r="G4931">
        <v>117000</v>
      </c>
      <c r="H4931" t="s">
        <v>2113</v>
      </c>
      <c r="I4931" t="s">
        <v>7931</v>
      </c>
      <c r="J4931" t="s">
        <v>533</v>
      </c>
      <c r="K4931" t="s">
        <v>265</v>
      </c>
      <c r="L4931">
        <v>149000000</v>
      </c>
      <c r="M4931">
        <v>178281554</v>
      </c>
      <c r="N4931" t="s">
        <v>8930</v>
      </c>
      <c r="O4931">
        <v>85</v>
      </c>
    </row>
    <row r="4932" spans="1:15" x14ac:dyDescent="0.25">
      <c r="A4932" t="s">
        <v>8929</v>
      </c>
      <c r="B4932" t="s">
        <v>68</v>
      </c>
      <c r="C4932" t="s">
        <v>34</v>
      </c>
      <c r="D4932">
        <v>2006</v>
      </c>
      <c r="E4932" t="s">
        <v>8877</v>
      </c>
      <c r="F4932">
        <v>6.9</v>
      </c>
      <c r="G4932">
        <v>89000</v>
      </c>
      <c r="H4932" t="s">
        <v>8928</v>
      </c>
      <c r="I4932" t="s">
        <v>8927</v>
      </c>
      <c r="J4932" t="s">
        <v>671</v>
      </c>
      <c r="K4932" t="s">
        <v>7</v>
      </c>
      <c r="L4932">
        <v>70000000</v>
      </c>
      <c r="M4932">
        <v>94973540</v>
      </c>
      <c r="N4932" t="s">
        <v>6122</v>
      </c>
      <c r="O4932">
        <v>139</v>
      </c>
    </row>
    <row r="4933" spans="1:15" x14ac:dyDescent="0.25">
      <c r="A4933" t="s">
        <v>8926</v>
      </c>
      <c r="B4933" t="s">
        <v>68</v>
      </c>
      <c r="C4933" t="s">
        <v>34</v>
      </c>
      <c r="D4933">
        <v>2006</v>
      </c>
      <c r="E4933" t="s">
        <v>8207</v>
      </c>
      <c r="F4933">
        <v>7.3</v>
      </c>
      <c r="G4933">
        <v>103000</v>
      </c>
      <c r="H4933" t="s">
        <v>7214</v>
      </c>
      <c r="I4933" t="s">
        <v>7214</v>
      </c>
      <c r="J4933" t="s">
        <v>1715</v>
      </c>
      <c r="K4933" t="s">
        <v>7</v>
      </c>
      <c r="L4933">
        <v>10000000</v>
      </c>
      <c r="M4933">
        <v>7177143</v>
      </c>
      <c r="N4933" t="s">
        <v>704</v>
      </c>
      <c r="O4933">
        <v>120</v>
      </c>
    </row>
    <row r="4934" spans="1:15" x14ac:dyDescent="0.25">
      <c r="A4934" t="s">
        <v>8925</v>
      </c>
      <c r="B4934" t="s">
        <v>68</v>
      </c>
      <c r="C4934" t="s">
        <v>5</v>
      </c>
      <c r="D4934">
        <v>2006</v>
      </c>
      <c r="E4934" t="s">
        <v>8924</v>
      </c>
      <c r="F4934">
        <v>5.0999999999999996</v>
      </c>
      <c r="G4934">
        <v>44000</v>
      </c>
      <c r="H4934" t="s">
        <v>3799</v>
      </c>
      <c r="I4934" t="s">
        <v>8923</v>
      </c>
      <c r="J4934" t="s">
        <v>7273</v>
      </c>
      <c r="K4934" t="s">
        <v>7</v>
      </c>
      <c r="L4934">
        <v>15000000</v>
      </c>
      <c r="M4934">
        <v>67062123</v>
      </c>
      <c r="N4934" t="s">
        <v>777</v>
      </c>
      <c r="O4934">
        <v>87</v>
      </c>
    </row>
    <row r="4935" spans="1:15" x14ac:dyDescent="0.25">
      <c r="A4935" t="s">
        <v>8922</v>
      </c>
      <c r="B4935" t="s">
        <v>41</v>
      </c>
      <c r="C4935" t="s">
        <v>73</v>
      </c>
      <c r="D4935">
        <v>2006</v>
      </c>
      <c r="E4935" t="s">
        <v>8677</v>
      </c>
      <c r="F4935">
        <v>7.1</v>
      </c>
      <c r="G4935">
        <v>108000</v>
      </c>
      <c r="H4935" t="s">
        <v>664</v>
      </c>
      <c r="I4935" t="s">
        <v>8921</v>
      </c>
      <c r="J4935" t="s">
        <v>1056</v>
      </c>
      <c r="K4935" t="s">
        <v>7</v>
      </c>
      <c r="L4935">
        <v>8700000</v>
      </c>
      <c r="M4935">
        <v>7659918</v>
      </c>
      <c r="N4935" t="s">
        <v>8445</v>
      </c>
      <c r="O4935">
        <v>100</v>
      </c>
    </row>
    <row r="4936" spans="1:15" x14ac:dyDescent="0.25">
      <c r="A4936" t="s">
        <v>8920</v>
      </c>
      <c r="B4936" t="s">
        <v>68</v>
      </c>
      <c r="C4936" t="s">
        <v>34</v>
      </c>
      <c r="D4936">
        <v>2006</v>
      </c>
      <c r="E4936" t="s">
        <v>8127</v>
      </c>
      <c r="F4936">
        <v>4.8</v>
      </c>
      <c r="G4936">
        <v>44000</v>
      </c>
      <c r="H4936" t="s">
        <v>8919</v>
      </c>
      <c r="I4936" t="s">
        <v>8918</v>
      </c>
      <c r="J4936" t="s">
        <v>8917</v>
      </c>
      <c r="K4936" t="s">
        <v>265</v>
      </c>
      <c r="L4936">
        <v>21000000</v>
      </c>
      <c r="M4936">
        <v>7563172</v>
      </c>
      <c r="N4936" t="s">
        <v>1991</v>
      </c>
      <c r="O4936">
        <v>87</v>
      </c>
    </row>
    <row r="4937" spans="1:15" x14ac:dyDescent="0.25">
      <c r="A4937" t="s">
        <v>8916</v>
      </c>
      <c r="B4937" t="s">
        <v>52</v>
      </c>
      <c r="C4937" t="s">
        <v>24</v>
      </c>
      <c r="D4937">
        <v>2006</v>
      </c>
      <c r="E4937" t="s">
        <v>8751</v>
      </c>
      <c r="F4937">
        <v>6.4</v>
      </c>
      <c r="G4937">
        <v>32000</v>
      </c>
      <c r="H4937" t="s">
        <v>1999</v>
      </c>
      <c r="I4937" t="s">
        <v>1999</v>
      </c>
      <c r="J4937" t="s">
        <v>8915</v>
      </c>
      <c r="K4937" t="s">
        <v>7</v>
      </c>
      <c r="L4937">
        <v>2000000</v>
      </c>
      <c r="M4937">
        <v>5526675</v>
      </c>
      <c r="N4937" t="s">
        <v>8914</v>
      </c>
      <c r="O4937">
        <v>101</v>
      </c>
    </row>
    <row r="4938" spans="1:15" x14ac:dyDescent="0.25">
      <c r="A4938" t="s">
        <v>8913</v>
      </c>
      <c r="B4938" t="s">
        <v>68</v>
      </c>
      <c r="C4938" t="s">
        <v>24</v>
      </c>
      <c r="D4938">
        <v>2006</v>
      </c>
      <c r="E4938" t="s">
        <v>8469</v>
      </c>
      <c r="F4938">
        <v>6</v>
      </c>
      <c r="G4938">
        <v>25000</v>
      </c>
      <c r="H4938" t="s">
        <v>3178</v>
      </c>
      <c r="I4938" t="s">
        <v>3178</v>
      </c>
      <c r="J4938" t="s">
        <v>1614</v>
      </c>
      <c r="K4938" t="s">
        <v>7</v>
      </c>
      <c r="L4938">
        <v>25000000</v>
      </c>
      <c r="M4938">
        <v>16162580</v>
      </c>
      <c r="N4938" t="s">
        <v>114</v>
      </c>
      <c r="O4938">
        <v>124</v>
      </c>
    </row>
    <row r="4939" spans="1:15" x14ac:dyDescent="0.25">
      <c r="A4939" t="s">
        <v>8912</v>
      </c>
      <c r="B4939" t="s">
        <v>68</v>
      </c>
      <c r="C4939" t="s">
        <v>24</v>
      </c>
      <c r="D4939">
        <v>2006</v>
      </c>
      <c r="E4939" t="s">
        <v>8911</v>
      </c>
      <c r="F4939">
        <v>5.8</v>
      </c>
      <c r="G4939">
        <v>128000</v>
      </c>
      <c r="H4939" t="s">
        <v>1924</v>
      </c>
      <c r="I4939" t="s">
        <v>3809</v>
      </c>
      <c r="J4939" t="s">
        <v>3433</v>
      </c>
      <c r="K4939" t="s">
        <v>7</v>
      </c>
      <c r="L4939">
        <v>52000000</v>
      </c>
      <c r="M4939">
        <v>205668210</v>
      </c>
      <c r="N4939" t="s">
        <v>103</v>
      </c>
      <c r="O4939">
        <v>106</v>
      </c>
    </row>
    <row r="4940" spans="1:15" x14ac:dyDescent="0.25">
      <c r="A4940" t="s">
        <v>8910</v>
      </c>
      <c r="B4940" t="s">
        <v>52</v>
      </c>
      <c r="C4940" t="s">
        <v>87</v>
      </c>
      <c r="D4940">
        <v>2006</v>
      </c>
      <c r="E4940" t="s">
        <v>8909</v>
      </c>
      <c r="F4940">
        <v>7.5</v>
      </c>
      <c r="G4940">
        <v>52000</v>
      </c>
      <c r="H4940" t="s">
        <v>5011</v>
      </c>
      <c r="I4940" t="s">
        <v>5011</v>
      </c>
      <c r="J4940" t="s">
        <v>6425</v>
      </c>
      <c r="K4940" t="s">
        <v>562</v>
      </c>
      <c r="M4940">
        <v>33428799</v>
      </c>
      <c r="N4940" t="s">
        <v>5009</v>
      </c>
      <c r="O4940">
        <v>131</v>
      </c>
    </row>
    <row r="4941" spans="1:15" x14ac:dyDescent="0.25">
      <c r="A4941" t="s">
        <v>8908</v>
      </c>
      <c r="B4941" t="s">
        <v>41</v>
      </c>
      <c r="C4941" t="s">
        <v>34</v>
      </c>
      <c r="D4941">
        <v>2006</v>
      </c>
      <c r="E4941" t="s">
        <v>8801</v>
      </c>
      <c r="F4941">
        <v>7.6</v>
      </c>
      <c r="G4941">
        <v>100000</v>
      </c>
      <c r="H4941" t="s">
        <v>3303</v>
      </c>
      <c r="I4941" t="s">
        <v>3303</v>
      </c>
      <c r="J4941" t="s">
        <v>8907</v>
      </c>
      <c r="K4941" t="s">
        <v>7</v>
      </c>
      <c r="L4941">
        <v>15000000</v>
      </c>
      <c r="M4941">
        <v>76700659</v>
      </c>
      <c r="N4941" t="s">
        <v>103</v>
      </c>
      <c r="O4941">
        <v>111</v>
      </c>
    </row>
    <row r="4942" spans="1:15" x14ac:dyDescent="0.25">
      <c r="A4942" t="s">
        <v>8906</v>
      </c>
      <c r="B4942" t="s">
        <v>101</v>
      </c>
      <c r="C4942" t="s">
        <v>100</v>
      </c>
      <c r="D4942">
        <v>2006</v>
      </c>
      <c r="E4942" t="s">
        <v>8760</v>
      </c>
      <c r="F4942">
        <v>5.7</v>
      </c>
      <c r="G4942">
        <v>83000</v>
      </c>
      <c r="H4942" t="s">
        <v>4483</v>
      </c>
      <c r="I4942" t="s">
        <v>8905</v>
      </c>
      <c r="J4942" t="s">
        <v>3571</v>
      </c>
      <c r="K4942" t="s">
        <v>7</v>
      </c>
      <c r="L4942">
        <v>80000000</v>
      </c>
      <c r="M4942">
        <v>164115897</v>
      </c>
      <c r="N4942" t="s">
        <v>704</v>
      </c>
      <c r="O4942">
        <v>93</v>
      </c>
    </row>
    <row r="4943" spans="1:15" x14ac:dyDescent="0.25">
      <c r="A4943" t="s">
        <v>8904</v>
      </c>
      <c r="B4943" t="s">
        <v>41</v>
      </c>
      <c r="C4943" t="s">
        <v>34</v>
      </c>
      <c r="D4943">
        <v>2006</v>
      </c>
      <c r="E4943" t="s">
        <v>8194</v>
      </c>
      <c r="F4943">
        <v>7.9</v>
      </c>
      <c r="G4943">
        <v>156000</v>
      </c>
      <c r="H4943" t="s">
        <v>1244</v>
      </c>
      <c r="I4943" t="s">
        <v>8903</v>
      </c>
      <c r="J4943" t="s">
        <v>8902</v>
      </c>
      <c r="K4943" t="s">
        <v>7</v>
      </c>
      <c r="L4943">
        <v>19000000</v>
      </c>
      <c r="M4943">
        <v>68673228</v>
      </c>
      <c r="N4943" t="s">
        <v>632</v>
      </c>
      <c r="O4943">
        <v>141</v>
      </c>
    </row>
    <row r="4944" spans="1:15" x14ac:dyDescent="0.25">
      <c r="A4944" t="s">
        <v>8901</v>
      </c>
      <c r="B4944" t="s">
        <v>41</v>
      </c>
      <c r="C4944" t="s">
        <v>24</v>
      </c>
      <c r="D4944">
        <v>2006</v>
      </c>
      <c r="E4944" t="s">
        <v>8900</v>
      </c>
      <c r="F4944">
        <v>5.4</v>
      </c>
      <c r="G4944">
        <v>38000</v>
      </c>
      <c r="H4944" t="s">
        <v>7258</v>
      </c>
      <c r="I4944" t="s">
        <v>7258</v>
      </c>
      <c r="J4944" t="s">
        <v>996</v>
      </c>
      <c r="K4944" t="s">
        <v>562</v>
      </c>
      <c r="L4944">
        <v>17000000</v>
      </c>
      <c r="M4944">
        <v>374743</v>
      </c>
      <c r="N4944" t="s">
        <v>103</v>
      </c>
      <c r="O4944">
        <v>145</v>
      </c>
    </row>
    <row r="4945" spans="1:15" x14ac:dyDescent="0.25">
      <c r="A4945" t="s">
        <v>8899</v>
      </c>
      <c r="B4945" t="s">
        <v>41</v>
      </c>
      <c r="C4945" t="s">
        <v>11</v>
      </c>
      <c r="D4945">
        <v>2006</v>
      </c>
      <c r="E4945" t="s">
        <v>8898</v>
      </c>
      <c r="F4945">
        <v>6.9</v>
      </c>
      <c r="G4945">
        <v>55000</v>
      </c>
      <c r="H4945" t="s">
        <v>8897</v>
      </c>
      <c r="I4945" t="s">
        <v>8897</v>
      </c>
      <c r="J4945" t="s">
        <v>8896</v>
      </c>
      <c r="K4945" t="s">
        <v>562</v>
      </c>
      <c r="M4945">
        <v>4046144</v>
      </c>
      <c r="N4945" t="s">
        <v>1794</v>
      </c>
      <c r="O4945">
        <v>180</v>
      </c>
    </row>
    <row r="4946" spans="1:15" x14ac:dyDescent="0.25">
      <c r="A4946" t="s">
        <v>8895</v>
      </c>
      <c r="B4946" t="s">
        <v>41</v>
      </c>
      <c r="C4946" t="s">
        <v>34</v>
      </c>
      <c r="D4946">
        <v>2006</v>
      </c>
      <c r="E4946" t="s">
        <v>8751</v>
      </c>
      <c r="F4946">
        <v>7.1</v>
      </c>
      <c r="G4946">
        <v>119000</v>
      </c>
      <c r="H4946" t="s">
        <v>1244</v>
      </c>
      <c r="I4946" t="s">
        <v>8894</v>
      </c>
      <c r="J4946" t="s">
        <v>7729</v>
      </c>
      <c r="K4946" t="s">
        <v>7</v>
      </c>
      <c r="L4946">
        <v>90000000</v>
      </c>
      <c r="M4946">
        <v>65900249</v>
      </c>
      <c r="N4946" t="s">
        <v>632</v>
      </c>
      <c r="O4946">
        <v>135</v>
      </c>
    </row>
    <row r="4947" spans="1:15" x14ac:dyDescent="0.25">
      <c r="A4947" t="s">
        <v>8893</v>
      </c>
      <c r="B4947" t="s">
        <v>68</v>
      </c>
      <c r="C4947" t="s">
        <v>24</v>
      </c>
      <c r="D4947">
        <v>2006</v>
      </c>
      <c r="E4947" t="s">
        <v>8892</v>
      </c>
      <c r="F4947">
        <v>5.6</v>
      </c>
      <c r="G4947">
        <v>76000</v>
      </c>
      <c r="H4947" t="s">
        <v>8891</v>
      </c>
      <c r="I4947" t="s">
        <v>3975</v>
      </c>
      <c r="J4947" t="s">
        <v>691</v>
      </c>
      <c r="K4947" t="s">
        <v>7</v>
      </c>
      <c r="L4947">
        <v>50000000</v>
      </c>
      <c r="M4947">
        <v>130224158</v>
      </c>
      <c r="N4947" t="s">
        <v>108</v>
      </c>
      <c r="O4947">
        <v>97</v>
      </c>
    </row>
    <row r="4948" spans="1:15" x14ac:dyDescent="0.25">
      <c r="A4948" t="s">
        <v>8890</v>
      </c>
      <c r="B4948" t="s">
        <v>41</v>
      </c>
      <c r="C4948" t="s">
        <v>24</v>
      </c>
      <c r="D4948">
        <v>2006</v>
      </c>
      <c r="E4948" t="s">
        <v>8885</v>
      </c>
      <c r="F4948">
        <v>7.3</v>
      </c>
      <c r="G4948">
        <v>131000</v>
      </c>
      <c r="H4948" t="s">
        <v>4605</v>
      </c>
      <c r="I4948" t="s">
        <v>4605</v>
      </c>
      <c r="J4948" t="s">
        <v>8889</v>
      </c>
      <c r="K4948" t="s">
        <v>7</v>
      </c>
      <c r="L4948">
        <v>5000000</v>
      </c>
      <c r="M4948">
        <v>26986174</v>
      </c>
      <c r="N4948" t="s">
        <v>3248</v>
      </c>
      <c r="O4948">
        <v>97</v>
      </c>
    </row>
    <row r="4949" spans="1:15" x14ac:dyDescent="0.25">
      <c r="A4949" t="s">
        <v>8888</v>
      </c>
      <c r="B4949" t="s">
        <v>68</v>
      </c>
      <c r="C4949" t="s">
        <v>34</v>
      </c>
      <c r="D4949">
        <v>2006</v>
      </c>
      <c r="E4949" t="s">
        <v>8806</v>
      </c>
      <c r="F4949">
        <v>6.6</v>
      </c>
      <c r="G4949">
        <v>128000</v>
      </c>
      <c r="H4949" t="s">
        <v>8887</v>
      </c>
      <c r="I4949" t="s">
        <v>1805</v>
      </c>
      <c r="J4949" t="s">
        <v>1878</v>
      </c>
      <c r="K4949" t="s">
        <v>7</v>
      </c>
      <c r="L4949">
        <v>52000000</v>
      </c>
      <c r="M4949">
        <v>65664721</v>
      </c>
      <c r="N4949" t="s">
        <v>1701</v>
      </c>
      <c r="O4949">
        <v>102</v>
      </c>
    </row>
    <row r="4950" spans="1:15" x14ac:dyDescent="0.25">
      <c r="A4950" t="s">
        <v>8886</v>
      </c>
      <c r="B4950" t="s">
        <v>68</v>
      </c>
      <c r="C4950" t="s">
        <v>24</v>
      </c>
      <c r="D4950">
        <v>2006</v>
      </c>
      <c r="E4950" t="s">
        <v>8885</v>
      </c>
      <c r="F4950">
        <v>5.0999999999999996</v>
      </c>
      <c r="G4950">
        <v>63000</v>
      </c>
      <c r="H4950" t="s">
        <v>4284</v>
      </c>
      <c r="I4950" t="s">
        <v>8483</v>
      </c>
      <c r="J4950" t="s">
        <v>8136</v>
      </c>
      <c r="K4950" t="s">
        <v>7</v>
      </c>
      <c r="L4950">
        <v>30000000</v>
      </c>
      <c r="M4950">
        <v>61108981</v>
      </c>
      <c r="N4950" t="s">
        <v>877</v>
      </c>
      <c r="O4950">
        <v>96</v>
      </c>
    </row>
    <row r="4951" spans="1:15" x14ac:dyDescent="0.25">
      <c r="A4951" t="s">
        <v>8884</v>
      </c>
      <c r="B4951" t="s">
        <v>68</v>
      </c>
      <c r="C4951" t="s">
        <v>34</v>
      </c>
      <c r="D4951">
        <v>2006</v>
      </c>
      <c r="E4951" t="s">
        <v>8730</v>
      </c>
      <c r="F4951">
        <v>6.8</v>
      </c>
      <c r="G4951">
        <v>51000</v>
      </c>
      <c r="H4951" t="s">
        <v>2955</v>
      </c>
      <c r="I4951" t="s">
        <v>1854</v>
      </c>
      <c r="J4951" t="s">
        <v>2470</v>
      </c>
      <c r="K4951" t="s">
        <v>7</v>
      </c>
      <c r="M4951">
        <v>28047963</v>
      </c>
      <c r="N4951" t="s">
        <v>890</v>
      </c>
      <c r="O4951">
        <v>125</v>
      </c>
    </row>
    <row r="4952" spans="1:15" x14ac:dyDescent="0.25">
      <c r="A4952" t="s">
        <v>8883</v>
      </c>
      <c r="B4952" t="s">
        <v>101</v>
      </c>
      <c r="C4952" t="s">
        <v>11</v>
      </c>
      <c r="D4952">
        <v>2006</v>
      </c>
      <c r="E4952" t="s">
        <v>8585</v>
      </c>
      <c r="F4952">
        <v>6.8</v>
      </c>
      <c r="G4952">
        <v>143000</v>
      </c>
      <c r="H4952" t="s">
        <v>8882</v>
      </c>
      <c r="I4952" t="s">
        <v>8881</v>
      </c>
      <c r="J4952" t="s">
        <v>1056</v>
      </c>
      <c r="K4952" t="s">
        <v>7</v>
      </c>
      <c r="L4952">
        <v>40000000</v>
      </c>
      <c r="M4952">
        <v>114830111</v>
      </c>
      <c r="N4952" t="s">
        <v>138</v>
      </c>
      <c r="O4952">
        <v>99</v>
      </c>
    </row>
    <row r="4953" spans="1:15" x14ac:dyDescent="0.25">
      <c r="A4953" t="s">
        <v>8880</v>
      </c>
      <c r="B4953" t="s">
        <v>68</v>
      </c>
      <c r="C4953" t="s">
        <v>5</v>
      </c>
      <c r="D4953">
        <v>2006</v>
      </c>
      <c r="E4953" t="s">
        <v>8879</v>
      </c>
      <c r="F4953">
        <v>3.7</v>
      </c>
      <c r="G4953">
        <v>65000</v>
      </c>
      <c r="H4953" t="s">
        <v>6651</v>
      </c>
      <c r="I4953" t="s">
        <v>6651</v>
      </c>
      <c r="J4953" t="s">
        <v>1848</v>
      </c>
      <c r="K4953" t="s">
        <v>7</v>
      </c>
      <c r="L4953">
        <v>40000000</v>
      </c>
      <c r="M4953">
        <v>38805380</v>
      </c>
      <c r="N4953" t="s">
        <v>138</v>
      </c>
      <c r="O4953">
        <v>102</v>
      </c>
    </row>
    <row r="4954" spans="1:15" x14ac:dyDescent="0.25">
      <c r="A4954" t="s">
        <v>8878</v>
      </c>
      <c r="B4954" t="s">
        <v>101</v>
      </c>
      <c r="C4954" t="s">
        <v>73</v>
      </c>
      <c r="D4954">
        <v>2006</v>
      </c>
      <c r="E4954" t="s">
        <v>8877</v>
      </c>
      <c r="F4954">
        <v>6.1</v>
      </c>
      <c r="G4954">
        <v>89000</v>
      </c>
      <c r="H4954" t="s">
        <v>8876</v>
      </c>
      <c r="I4954" t="s">
        <v>8875</v>
      </c>
      <c r="J4954" t="s">
        <v>4827</v>
      </c>
      <c r="K4954" t="s">
        <v>7</v>
      </c>
      <c r="L4954">
        <v>85000000</v>
      </c>
      <c r="M4954">
        <v>200811689</v>
      </c>
      <c r="N4954" t="s">
        <v>114</v>
      </c>
      <c r="O4954">
        <v>86</v>
      </c>
    </row>
    <row r="4955" spans="1:15" x14ac:dyDescent="0.25">
      <c r="A4955" t="s">
        <v>8874</v>
      </c>
      <c r="B4955" t="s">
        <v>915</v>
      </c>
      <c r="C4955" t="s">
        <v>100</v>
      </c>
      <c r="D4955">
        <v>2006</v>
      </c>
      <c r="E4955" t="s">
        <v>8873</v>
      </c>
      <c r="F4955">
        <v>6.3</v>
      </c>
      <c r="G4955">
        <v>39000</v>
      </c>
      <c r="H4955" t="s">
        <v>6745</v>
      </c>
      <c r="I4955" t="s">
        <v>3178</v>
      </c>
      <c r="J4955" t="s">
        <v>4144</v>
      </c>
      <c r="K4955" t="s">
        <v>7</v>
      </c>
      <c r="L4955">
        <v>85000000</v>
      </c>
      <c r="M4955">
        <v>148963822</v>
      </c>
      <c r="N4955" t="s">
        <v>108</v>
      </c>
      <c r="O4955">
        <v>97</v>
      </c>
    </row>
    <row r="4956" spans="1:15" x14ac:dyDescent="0.25">
      <c r="A4956" t="s">
        <v>8872</v>
      </c>
      <c r="B4956" t="s">
        <v>41</v>
      </c>
      <c r="C4956" t="s">
        <v>11</v>
      </c>
      <c r="D4956">
        <v>2006</v>
      </c>
      <c r="E4956" t="s">
        <v>8871</v>
      </c>
      <c r="F4956">
        <v>7.2</v>
      </c>
      <c r="G4956">
        <v>44000</v>
      </c>
      <c r="H4956" t="s">
        <v>8870</v>
      </c>
      <c r="I4956" t="s">
        <v>1746</v>
      </c>
      <c r="J4956" t="s">
        <v>8869</v>
      </c>
      <c r="K4956" t="s">
        <v>504</v>
      </c>
      <c r="M4956">
        <v>2105096</v>
      </c>
      <c r="N4956" t="s">
        <v>8868</v>
      </c>
      <c r="O4956">
        <v>108</v>
      </c>
    </row>
    <row r="4957" spans="1:15" x14ac:dyDescent="0.25">
      <c r="A4957" t="s">
        <v>8867</v>
      </c>
      <c r="B4957" t="s">
        <v>41</v>
      </c>
      <c r="C4957" t="s">
        <v>34</v>
      </c>
      <c r="D4957">
        <v>2006</v>
      </c>
      <c r="E4957" t="s">
        <v>8866</v>
      </c>
      <c r="F4957">
        <v>5.5</v>
      </c>
      <c r="G4957">
        <v>57000</v>
      </c>
      <c r="H4957" t="s">
        <v>5131</v>
      </c>
      <c r="I4957" t="s">
        <v>8865</v>
      </c>
      <c r="J4957" t="s">
        <v>8864</v>
      </c>
      <c r="K4957" t="s">
        <v>7</v>
      </c>
      <c r="L4957">
        <v>25000000</v>
      </c>
      <c r="M4957">
        <v>119974972</v>
      </c>
      <c r="N4957" t="s">
        <v>890</v>
      </c>
      <c r="O4957">
        <v>110</v>
      </c>
    </row>
    <row r="4958" spans="1:15" x14ac:dyDescent="0.25">
      <c r="A4958" t="s">
        <v>8863</v>
      </c>
      <c r="B4958" t="s">
        <v>52</v>
      </c>
      <c r="C4958" t="s">
        <v>11</v>
      </c>
      <c r="D4958">
        <v>2006</v>
      </c>
      <c r="E4958" t="s">
        <v>8108</v>
      </c>
      <c r="F4958">
        <v>7.5</v>
      </c>
      <c r="G4958">
        <v>48000</v>
      </c>
      <c r="H4958" t="s">
        <v>2845</v>
      </c>
      <c r="I4958" t="s">
        <v>2844</v>
      </c>
      <c r="J4958" t="s">
        <v>8552</v>
      </c>
      <c r="K4958" t="s">
        <v>612</v>
      </c>
      <c r="M4958">
        <v>22903165</v>
      </c>
      <c r="N4958" t="s">
        <v>2842</v>
      </c>
      <c r="O4958">
        <v>127</v>
      </c>
    </row>
    <row r="4959" spans="1:15" x14ac:dyDescent="0.25">
      <c r="A4959" t="s">
        <v>8862</v>
      </c>
      <c r="B4959" t="s">
        <v>101</v>
      </c>
      <c r="C4959" t="s">
        <v>24</v>
      </c>
      <c r="D4959">
        <v>2006</v>
      </c>
      <c r="E4959" t="s">
        <v>7888</v>
      </c>
      <c r="F4959">
        <v>6.7</v>
      </c>
      <c r="G4959">
        <v>61000</v>
      </c>
      <c r="H4959" t="s">
        <v>8861</v>
      </c>
      <c r="I4959" t="s">
        <v>8860</v>
      </c>
      <c r="J4959" t="s">
        <v>7269</v>
      </c>
      <c r="K4959" t="s">
        <v>265</v>
      </c>
      <c r="L4959">
        <v>15000000</v>
      </c>
      <c r="M4959">
        <v>21156270</v>
      </c>
      <c r="N4959" t="s">
        <v>856</v>
      </c>
      <c r="O4959">
        <v>104</v>
      </c>
    </row>
    <row r="4960" spans="1:15" x14ac:dyDescent="0.25">
      <c r="A4960" t="s">
        <v>8859</v>
      </c>
      <c r="B4960" t="s">
        <v>101</v>
      </c>
      <c r="C4960" t="s">
        <v>73</v>
      </c>
      <c r="D4960">
        <v>2006</v>
      </c>
      <c r="E4960" t="s">
        <v>8718</v>
      </c>
      <c r="F4960">
        <v>6.8</v>
      </c>
      <c r="G4960">
        <v>262000</v>
      </c>
      <c r="H4960" t="s">
        <v>2524</v>
      </c>
      <c r="I4960" t="s">
        <v>7740</v>
      </c>
      <c r="J4960" t="s">
        <v>3134</v>
      </c>
      <c r="K4960" t="s">
        <v>7</v>
      </c>
      <c r="L4960">
        <v>80000000</v>
      </c>
      <c r="M4960">
        <v>667094506</v>
      </c>
      <c r="N4960" t="s">
        <v>3589</v>
      </c>
      <c r="O4960">
        <v>91</v>
      </c>
    </row>
    <row r="4961" spans="1:15" x14ac:dyDescent="0.25">
      <c r="A4961" t="s">
        <v>8858</v>
      </c>
      <c r="B4961" t="s">
        <v>41</v>
      </c>
      <c r="C4961" t="s">
        <v>24</v>
      </c>
      <c r="D4961">
        <v>2006</v>
      </c>
      <c r="E4961" t="s">
        <v>8835</v>
      </c>
      <c r="F4961">
        <v>6.3</v>
      </c>
      <c r="G4961">
        <v>65000</v>
      </c>
      <c r="H4961" t="s">
        <v>1209</v>
      </c>
      <c r="I4961" t="s">
        <v>1209</v>
      </c>
      <c r="J4961" t="s">
        <v>1209</v>
      </c>
      <c r="K4961" t="s">
        <v>7</v>
      </c>
      <c r="L4961">
        <v>17500000</v>
      </c>
      <c r="M4961">
        <v>20387597</v>
      </c>
      <c r="N4961" t="s">
        <v>138</v>
      </c>
      <c r="O4961">
        <v>110</v>
      </c>
    </row>
    <row r="4962" spans="1:15" x14ac:dyDescent="0.25">
      <c r="A4962" t="s">
        <v>8857</v>
      </c>
      <c r="B4962" t="s">
        <v>68</v>
      </c>
      <c r="C4962" t="s">
        <v>438</v>
      </c>
      <c r="D4962">
        <v>2006</v>
      </c>
      <c r="E4962" t="s">
        <v>8856</v>
      </c>
      <c r="F4962">
        <v>5.0999999999999996</v>
      </c>
      <c r="G4962">
        <v>31000</v>
      </c>
      <c r="H4962" t="s">
        <v>3152</v>
      </c>
      <c r="I4962" t="s">
        <v>3152</v>
      </c>
      <c r="J4962" t="s">
        <v>8855</v>
      </c>
      <c r="K4962" t="s">
        <v>7</v>
      </c>
      <c r="L4962">
        <v>7000000</v>
      </c>
      <c r="M4962">
        <v>27298695</v>
      </c>
      <c r="N4962" t="s">
        <v>8102</v>
      </c>
      <c r="O4962">
        <v>85</v>
      </c>
    </row>
    <row r="4963" spans="1:15" x14ac:dyDescent="0.25">
      <c r="A4963" t="s">
        <v>8854</v>
      </c>
      <c r="B4963" t="s">
        <v>41</v>
      </c>
      <c r="C4963" t="s">
        <v>11</v>
      </c>
      <c r="D4963">
        <v>2006</v>
      </c>
      <c r="E4963" t="s">
        <v>8334</v>
      </c>
      <c r="F4963">
        <v>6.1</v>
      </c>
      <c r="G4963">
        <v>34000</v>
      </c>
      <c r="H4963" t="s">
        <v>6311</v>
      </c>
      <c r="I4963" t="s">
        <v>5093</v>
      </c>
      <c r="J4963" t="s">
        <v>589</v>
      </c>
      <c r="K4963" t="s">
        <v>7</v>
      </c>
      <c r="L4963">
        <v>4000000</v>
      </c>
      <c r="M4963">
        <v>8095658</v>
      </c>
      <c r="N4963" t="s">
        <v>8240</v>
      </c>
      <c r="O4963">
        <v>102</v>
      </c>
    </row>
    <row r="4964" spans="1:15" x14ac:dyDescent="0.25">
      <c r="A4964" t="s">
        <v>8853</v>
      </c>
      <c r="B4964" t="s">
        <v>41</v>
      </c>
      <c r="C4964" t="s">
        <v>5</v>
      </c>
      <c r="D4964">
        <v>2006</v>
      </c>
      <c r="E4964" t="s">
        <v>8852</v>
      </c>
      <c r="F4964">
        <v>5.4</v>
      </c>
      <c r="G4964">
        <v>37000</v>
      </c>
      <c r="H4964" t="s">
        <v>8851</v>
      </c>
      <c r="I4964" t="s">
        <v>8850</v>
      </c>
      <c r="J4964" t="s">
        <v>8849</v>
      </c>
      <c r="K4964" t="s">
        <v>7</v>
      </c>
      <c r="L4964">
        <v>10000000</v>
      </c>
      <c r="M4964">
        <v>14756513</v>
      </c>
      <c r="N4964" t="s">
        <v>7043</v>
      </c>
      <c r="O4964">
        <v>93</v>
      </c>
    </row>
    <row r="4965" spans="1:15" x14ac:dyDescent="0.25">
      <c r="A4965" t="s">
        <v>8848</v>
      </c>
      <c r="B4965" t="s">
        <v>41</v>
      </c>
      <c r="C4965" t="s">
        <v>87</v>
      </c>
      <c r="D4965">
        <v>2006</v>
      </c>
      <c r="E4965" t="s">
        <v>8469</v>
      </c>
      <c r="F4965">
        <v>7.4</v>
      </c>
      <c r="G4965">
        <v>76000</v>
      </c>
      <c r="H4965" t="s">
        <v>8847</v>
      </c>
      <c r="I4965" t="s">
        <v>8846</v>
      </c>
      <c r="J4965" t="s">
        <v>663</v>
      </c>
      <c r="K4965" t="s">
        <v>265</v>
      </c>
      <c r="L4965">
        <v>15000000</v>
      </c>
      <c r="M4965">
        <v>49814392</v>
      </c>
      <c r="N4965" t="s">
        <v>617</v>
      </c>
      <c r="O4965">
        <v>92</v>
      </c>
    </row>
    <row r="4966" spans="1:15" x14ac:dyDescent="0.25">
      <c r="A4966" t="s">
        <v>8845</v>
      </c>
      <c r="B4966" t="s">
        <v>41</v>
      </c>
      <c r="C4966" t="s">
        <v>24</v>
      </c>
      <c r="D4966">
        <v>2006</v>
      </c>
      <c r="E4966" t="s">
        <v>8127</v>
      </c>
      <c r="F4966">
        <v>7.2</v>
      </c>
      <c r="G4966">
        <v>71000</v>
      </c>
      <c r="H4966" t="s">
        <v>32</v>
      </c>
      <c r="I4966" t="s">
        <v>8844</v>
      </c>
      <c r="J4966" t="s">
        <v>4077</v>
      </c>
      <c r="K4966" t="s">
        <v>562</v>
      </c>
      <c r="L4966">
        <v>13000000</v>
      </c>
      <c r="M4966">
        <v>17471727</v>
      </c>
      <c r="N4966" t="s">
        <v>8843</v>
      </c>
      <c r="O4966">
        <v>120</v>
      </c>
    </row>
    <row r="4967" spans="1:15" x14ac:dyDescent="0.25">
      <c r="A4967" t="s">
        <v>8842</v>
      </c>
      <c r="B4967" t="s">
        <v>41</v>
      </c>
      <c r="C4967" t="s">
        <v>24</v>
      </c>
      <c r="D4967">
        <v>2006</v>
      </c>
      <c r="E4967" t="s">
        <v>8469</v>
      </c>
      <c r="F4967">
        <v>7.6</v>
      </c>
      <c r="G4967">
        <v>97000</v>
      </c>
      <c r="H4967" t="s">
        <v>2774</v>
      </c>
      <c r="I4967" t="s">
        <v>2774</v>
      </c>
      <c r="J4967" t="s">
        <v>1652</v>
      </c>
      <c r="K4967" t="s">
        <v>578</v>
      </c>
      <c r="M4967">
        <v>85585177</v>
      </c>
      <c r="N4967" t="s">
        <v>8841</v>
      </c>
      <c r="O4967">
        <v>121</v>
      </c>
    </row>
    <row r="4968" spans="1:15" x14ac:dyDescent="0.25">
      <c r="A4968" t="s">
        <v>8840</v>
      </c>
      <c r="B4968" t="s">
        <v>41</v>
      </c>
      <c r="C4968" t="s">
        <v>34</v>
      </c>
      <c r="D4968">
        <v>2006</v>
      </c>
      <c r="E4968" t="s">
        <v>8839</v>
      </c>
      <c r="F4968">
        <v>6.7</v>
      </c>
      <c r="G4968">
        <v>30000</v>
      </c>
      <c r="H4968" t="s">
        <v>8838</v>
      </c>
      <c r="I4968" t="s">
        <v>8838</v>
      </c>
      <c r="J4968" t="s">
        <v>4204</v>
      </c>
      <c r="K4968" t="s">
        <v>7</v>
      </c>
      <c r="L4968">
        <v>18000000</v>
      </c>
      <c r="M4968">
        <v>1220058</v>
      </c>
      <c r="N4968" t="s">
        <v>8837</v>
      </c>
      <c r="O4968">
        <v>115</v>
      </c>
    </row>
    <row r="4969" spans="1:15" x14ac:dyDescent="0.25">
      <c r="A4969" t="s">
        <v>8836</v>
      </c>
      <c r="B4969" t="s">
        <v>101</v>
      </c>
      <c r="C4969" t="s">
        <v>409</v>
      </c>
      <c r="D4969">
        <v>2006</v>
      </c>
      <c r="E4969" t="s">
        <v>8835</v>
      </c>
      <c r="F4969">
        <v>7.1</v>
      </c>
      <c r="G4969">
        <v>68000</v>
      </c>
      <c r="H4969" t="s">
        <v>3907</v>
      </c>
      <c r="I4969" t="s">
        <v>8834</v>
      </c>
      <c r="J4969" t="s">
        <v>1708</v>
      </c>
      <c r="K4969" t="s">
        <v>7</v>
      </c>
      <c r="L4969">
        <v>40000000</v>
      </c>
      <c r="M4969">
        <v>58480828</v>
      </c>
      <c r="N4969" t="s">
        <v>119</v>
      </c>
      <c r="O4969">
        <v>105</v>
      </c>
    </row>
    <row r="4970" spans="1:15" x14ac:dyDescent="0.25">
      <c r="A4970" t="s">
        <v>8833</v>
      </c>
      <c r="B4970" t="s">
        <v>68</v>
      </c>
      <c r="C4970" t="s">
        <v>34</v>
      </c>
      <c r="D4970">
        <v>2006</v>
      </c>
      <c r="E4970" t="s">
        <v>8760</v>
      </c>
      <c r="F4970">
        <v>5.8</v>
      </c>
      <c r="G4970">
        <v>57000</v>
      </c>
      <c r="H4970" t="s">
        <v>8832</v>
      </c>
      <c r="I4970" t="s">
        <v>8831</v>
      </c>
      <c r="J4970" t="s">
        <v>96</v>
      </c>
      <c r="K4970" t="s">
        <v>7</v>
      </c>
      <c r="L4970">
        <v>50000000</v>
      </c>
      <c r="M4970">
        <v>82751189</v>
      </c>
      <c r="N4970" t="s">
        <v>138</v>
      </c>
      <c r="O4970">
        <v>105</v>
      </c>
    </row>
    <row r="4971" spans="1:15" x14ac:dyDescent="0.25">
      <c r="A4971" t="s">
        <v>8830</v>
      </c>
      <c r="B4971" t="s">
        <v>52</v>
      </c>
      <c r="C4971" t="s">
        <v>11</v>
      </c>
      <c r="D4971">
        <v>2006</v>
      </c>
      <c r="E4971" t="s">
        <v>8829</v>
      </c>
      <c r="F4971">
        <v>5.4</v>
      </c>
      <c r="G4971">
        <v>3100</v>
      </c>
      <c r="H4971" t="s">
        <v>8828</v>
      </c>
      <c r="I4971" t="s">
        <v>8828</v>
      </c>
      <c r="J4971" t="s">
        <v>8827</v>
      </c>
      <c r="K4971" t="s">
        <v>562</v>
      </c>
      <c r="M4971">
        <v>154210</v>
      </c>
      <c r="N4971" t="s">
        <v>8826</v>
      </c>
      <c r="O4971">
        <v>100</v>
      </c>
    </row>
    <row r="4972" spans="1:15" x14ac:dyDescent="0.25">
      <c r="A4972" t="s">
        <v>8825</v>
      </c>
      <c r="B4972" t="s">
        <v>41</v>
      </c>
      <c r="C4972" t="s">
        <v>24</v>
      </c>
      <c r="D4972">
        <v>2006</v>
      </c>
      <c r="E4972" t="s">
        <v>8824</v>
      </c>
      <c r="F4972">
        <v>5.7</v>
      </c>
      <c r="G4972">
        <v>30000</v>
      </c>
      <c r="H4972" t="s">
        <v>6479</v>
      </c>
      <c r="I4972" t="s">
        <v>6479</v>
      </c>
      <c r="J4972" t="s">
        <v>8823</v>
      </c>
      <c r="K4972" t="s">
        <v>7</v>
      </c>
      <c r="L4972">
        <v>1500000</v>
      </c>
      <c r="M4972">
        <v>208550</v>
      </c>
      <c r="N4972" t="s">
        <v>6477</v>
      </c>
      <c r="O4972">
        <v>93</v>
      </c>
    </row>
    <row r="4973" spans="1:15" x14ac:dyDescent="0.25">
      <c r="A4973" t="s">
        <v>8822</v>
      </c>
      <c r="B4973" t="s">
        <v>101</v>
      </c>
      <c r="C4973" t="s">
        <v>11</v>
      </c>
      <c r="D4973">
        <v>2006</v>
      </c>
      <c r="E4973" t="s">
        <v>8821</v>
      </c>
      <c r="F4973">
        <v>7.1</v>
      </c>
      <c r="G4973">
        <v>59000</v>
      </c>
      <c r="H4973" t="s">
        <v>4330</v>
      </c>
      <c r="I4973" t="s">
        <v>2906</v>
      </c>
      <c r="J4973" t="s">
        <v>691</v>
      </c>
      <c r="K4973" t="s">
        <v>7</v>
      </c>
      <c r="L4973">
        <v>65000000</v>
      </c>
      <c r="M4973">
        <v>43545364</v>
      </c>
      <c r="N4973" t="s">
        <v>138</v>
      </c>
      <c r="O4973">
        <v>131</v>
      </c>
    </row>
    <row r="4974" spans="1:15" x14ac:dyDescent="0.25">
      <c r="A4974" t="s">
        <v>8820</v>
      </c>
      <c r="B4974" t="s">
        <v>68</v>
      </c>
      <c r="C4974" t="s">
        <v>24</v>
      </c>
      <c r="D4974">
        <v>2006</v>
      </c>
      <c r="E4974" t="s">
        <v>8819</v>
      </c>
      <c r="F4974">
        <v>5.4</v>
      </c>
      <c r="G4974">
        <v>55000</v>
      </c>
      <c r="H4974" t="s">
        <v>1327</v>
      </c>
      <c r="I4974" t="s">
        <v>8818</v>
      </c>
      <c r="J4974" t="s">
        <v>4832</v>
      </c>
      <c r="K4974" t="s">
        <v>7</v>
      </c>
      <c r="L4974">
        <v>28000000</v>
      </c>
      <c r="M4974">
        <v>38159905</v>
      </c>
      <c r="N4974" t="s">
        <v>877</v>
      </c>
      <c r="O4974">
        <v>103</v>
      </c>
    </row>
    <row r="4975" spans="1:15" x14ac:dyDescent="0.25">
      <c r="A4975" t="s">
        <v>8817</v>
      </c>
      <c r="B4975" t="s">
        <v>68</v>
      </c>
      <c r="C4975" t="s">
        <v>24</v>
      </c>
      <c r="D4975">
        <v>2006</v>
      </c>
      <c r="E4975" t="s">
        <v>8816</v>
      </c>
      <c r="F4975">
        <v>5.3</v>
      </c>
      <c r="G4975">
        <v>11000</v>
      </c>
      <c r="H4975" t="s">
        <v>482</v>
      </c>
      <c r="I4975" t="s">
        <v>482</v>
      </c>
      <c r="J4975" t="s">
        <v>482</v>
      </c>
      <c r="K4975" t="s">
        <v>7</v>
      </c>
      <c r="L4975">
        <v>6000000</v>
      </c>
      <c r="M4975">
        <v>63368939</v>
      </c>
      <c r="N4975" t="s">
        <v>8240</v>
      </c>
      <c r="O4975">
        <v>107</v>
      </c>
    </row>
    <row r="4976" spans="1:15" x14ac:dyDescent="0.25">
      <c r="A4976" t="s">
        <v>8815</v>
      </c>
      <c r="B4976" t="s">
        <v>68</v>
      </c>
      <c r="C4976" t="s">
        <v>34</v>
      </c>
      <c r="D4976">
        <v>2006</v>
      </c>
      <c r="E4976" t="s">
        <v>8610</v>
      </c>
      <c r="F4976">
        <v>4.7</v>
      </c>
      <c r="G4976">
        <v>33000</v>
      </c>
      <c r="H4976" t="s">
        <v>8814</v>
      </c>
      <c r="I4976" t="s">
        <v>8813</v>
      </c>
      <c r="J4976" t="s">
        <v>2522</v>
      </c>
      <c r="K4976" t="s">
        <v>7</v>
      </c>
      <c r="L4976">
        <v>20000000</v>
      </c>
      <c r="M4976">
        <v>22165608</v>
      </c>
      <c r="N4976" t="s">
        <v>890</v>
      </c>
      <c r="O4976">
        <v>92</v>
      </c>
    </row>
    <row r="4977" spans="1:15" x14ac:dyDescent="0.25">
      <c r="A4977" t="s">
        <v>8812</v>
      </c>
      <c r="B4977" t="s">
        <v>68</v>
      </c>
      <c r="C4977" t="s">
        <v>11</v>
      </c>
      <c r="D4977">
        <v>2006</v>
      </c>
      <c r="E4977" t="s">
        <v>8316</v>
      </c>
      <c r="F4977">
        <v>7.5</v>
      </c>
      <c r="G4977">
        <v>90000</v>
      </c>
      <c r="H4977" t="s">
        <v>4732</v>
      </c>
      <c r="I4977" t="s">
        <v>8811</v>
      </c>
      <c r="J4977" t="s">
        <v>723</v>
      </c>
      <c r="K4977" t="s">
        <v>59</v>
      </c>
      <c r="L4977">
        <v>19400000</v>
      </c>
      <c r="M4977">
        <v>26910847</v>
      </c>
      <c r="N4977" t="s">
        <v>8810</v>
      </c>
      <c r="O4977">
        <v>125</v>
      </c>
    </row>
    <row r="4978" spans="1:15" x14ac:dyDescent="0.25">
      <c r="A4978" t="s">
        <v>8809</v>
      </c>
      <c r="B4978" t="s">
        <v>41</v>
      </c>
      <c r="C4978" t="s">
        <v>24</v>
      </c>
      <c r="D4978">
        <v>2006</v>
      </c>
      <c r="E4978" t="s">
        <v>8808</v>
      </c>
      <c r="F4978">
        <v>6</v>
      </c>
      <c r="G4978">
        <v>24000</v>
      </c>
      <c r="H4978" t="s">
        <v>8390</v>
      </c>
      <c r="I4978" t="s">
        <v>7393</v>
      </c>
      <c r="J4978" t="s">
        <v>2529</v>
      </c>
      <c r="K4978" t="s">
        <v>7</v>
      </c>
      <c r="M4978">
        <v>4630045</v>
      </c>
      <c r="N4978" t="s">
        <v>8389</v>
      </c>
      <c r="O4978">
        <v>84</v>
      </c>
    </row>
    <row r="4979" spans="1:15" x14ac:dyDescent="0.25">
      <c r="A4979" t="s">
        <v>8807</v>
      </c>
      <c r="B4979" t="s">
        <v>68</v>
      </c>
      <c r="C4979" t="s">
        <v>34</v>
      </c>
      <c r="D4979">
        <v>2006</v>
      </c>
      <c r="E4979" t="s">
        <v>8806</v>
      </c>
      <c r="F4979">
        <v>4.4000000000000004</v>
      </c>
      <c r="G4979">
        <v>80000</v>
      </c>
      <c r="H4979" t="s">
        <v>3906</v>
      </c>
      <c r="I4979" t="s">
        <v>3906</v>
      </c>
      <c r="J4979" t="s">
        <v>3334</v>
      </c>
      <c r="K4979" t="s">
        <v>7</v>
      </c>
      <c r="L4979">
        <v>30000000</v>
      </c>
      <c r="M4979">
        <v>31070211</v>
      </c>
      <c r="N4979" t="s">
        <v>777</v>
      </c>
      <c r="O4979">
        <v>88</v>
      </c>
    </row>
    <row r="4980" spans="1:15" x14ac:dyDescent="0.25">
      <c r="A4980" t="s">
        <v>8805</v>
      </c>
      <c r="B4980" t="s">
        <v>41</v>
      </c>
      <c r="C4980" t="s">
        <v>409</v>
      </c>
      <c r="D4980">
        <v>2006</v>
      </c>
      <c r="E4980" t="s">
        <v>8294</v>
      </c>
      <c r="F4980">
        <v>6.4</v>
      </c>
      <c r="G4980">
        <v>21000</v>
      </c>
      <c r="H4980" t="s">
        <v>8804</v>
      </c>
      <c r="I4980" t="s">
        <v>8803</v>
      </c>
      <c r="J4980" t="s">
        <v>1554</v>
      </c>
      <c r="K4980" t="s">
        <v>7</v>
      </c>
      <c r="L4980">
        <v>7000000</v>
      </c>
      <c r="M4980">
        <v>3572632</v>
      </c>
      <c r="N4980" t="s">
        <v>3248</v>
      </c>
      <c r="O4980">
        <v>90</v>
      </c>
    </row>
    <row r="4981" spans="1:15" x14ac:dyDescent="0.25">
      <c r="A4981" t="s">
        <v>8802</v>
      </c>
      <c r="B4981" t="s">
        <v>101</v>
      </c>
      <c r="C4981" t="s">
        <v>11</v>
      </c>
      <c r="D4981">
        <v>2006</v>
      </c>
      <c r="E4981" t="s">
        <v>8801</v>
      </c>
      <c r="F4981">
        <v>7.4</v>
      </c>
      <c r="G4981">
        <v>19000</v>
      </c>
      <c r="H4981" t="s">
        <v>1458</v>
      </c>
      <c r="I4981" t="s">
        <v>1458</v>
      </c>
      <c r="J4981" t="s">
        <v>8800</v>
      </c>
      <c r="K4981" t="s">
        <v>7</v>
      </c>
      <c r="L4981">
        <v>8000000</v>
      </c>
      <c r="M4981">
        <v>18948425</v>
      </c>
      <c r="N4981" t="s">
        <v>8799</v>
      </c>
      <c r="O4981">
        <v>112</v>
      </c>
    </row>
    <row r="4982" spans="1:15" x14ac:dyDescent="0.25">
      <c r="A4982" t="s">
        <v>8798</v>
      </c>
      <c r="B4982" t="s">
        <v>68</v>
      </c>
      <c r="C4982" t="s">
        <v>409</v>
      </c>
      <c r="D4982">
        <v>2006</v>
      </c>
      <c r="E4982" t="s">
        <v>8797</v>
      </c>
      <c r="F4982">
        <v>6.7</v>
      </c>
      <c r="G4982">
        <v>2900</v>
      </c>
      <c r="H4982" t="s">
        <v>7844</v>
      </c>
      <c r="I4982" t="s">
        <v>829</v>
      </c>
      <c r="J4982" t="s">
        <v>8796</v>
      </c>
      <c r="K4982" t="s">
        <v>562</v>
      </c>
      <c r="M4982">
        <v>1930133</v>
      </c>
      <c r="N4982" t="s">
        <v>103</v>
      </c>
      <c r="O4982">
        <v>93</v>
      </c>
    </row>
    <row r="4983" spans="1:15" x14ac:dyDescent="0.25">
      <c r="A4983" t="s">
        <v>8795</v>
      </c>
      <c r="B4983" t="s">
        <v>101</v>
      </c>
      <c r="C4983" t="s">
        <v>11</v>
      </c>
      <c r="D4983">
        <v>2006</v>
      </c>
      <c r="E4983" t="s">
        <v>8642</v>
      </c>
      <c r="F4983">
        <v>7.3</v>
      </c>
      <c r="G4983">
        <v>18000</v>
      </c>
      <c r="H4983" t="s">
        <v>8794</v>
      </c>
      <c r="I4983" t="s">
        <v>8793</v>
      </c>
      <c r="J4983" t="s">
        <v>8792</v>
      </c>
      <c r="K4983" t="s">
        <v>7</v>
      </c>
      <c r="M4983">
        <v>3438735</v>
      </c>
      <c r="N4983" t="s">
        <v>8791</v>
      </c>
      <c r="O4983">
        <v>114</v>
      </c>
    </row>
    <row r="4984" spans="1:15" x14ac:dyDescent="0.25">
      <c r="A4984" t="s">
        <v>8790</v>
      </c>
      <c r="B4984" t="s">
        <v>101</v>
      </c>
      <c r="C4984" t="s">
        <v>73</v>
      </c>
      <c r="D4984">
        <v>2006</v>
      </c>
      <c r="E4984" t="s">
        <v>8789</v>
      </c>
      <c r="F4984">
        <v>5.6</v>
      </c>
      <c r="G4984">
        <v>29000</v>
      </c>
      <c r="H4984" t="s">
        <v>8368</v>
      </c>
      <c r="I4984" t="s">
        <v>8368</v>
      </c>
      <c r="J4984" t="s">
        <v>3454</v>
      </c>
      <c r="K4984" t="s">
        <v>7</v>
      </c>
      <c r="L4984">
        <v>51000000</v>
      </c>
      <c r="M4984">
        <v>116755080</v>
      </c>
      <c r="N4984" t="s">
        <v>8788</v>
      </c>
      <c r="O4984">
        <v>90</v>
      </c>
    </row>
    <row r="4985" spans="1:15" x14ac:dyDescent="0.25">
      <c r="A4985" t="s">
        <v>8787</v>
      </c>
      <c r="B4985" t="s">
        <v>101</v>
      </c>
      <c r="C4985" t="s">
        <v>73</v>
      </c>
      <c r="D4985">
        <v>2006</v>
      </c>
      <c r="E4985" t="s">
        <v>8089</v>
      </c>
      <c r="F4985">
        <v>6</v>
      </c>
      <c r="G4985">
        <v>34000</v>
      </c>
      <c r="H4985" t="s">
        <v>922</v>
      </c>
      <c r="I4985" t="s">
        <v>8786</v>
      </c>
      <c r="J4985" t="s">
        <v>6113</v>
      </c>
      <c r="K4985" t="s">
        <v>562</v>
      </c>
      <c r="L4985">
        <v>86000000</v>
      </c>
      <c r="M4985">
        <v>108605609</v>
      </c>
      <c r="N4985" t="s">
        <v>2598</v>
      </c>
      <c r="O4985">
        <v>94</v>
      </c>
    </row>
    <row r="4986" spans="1:15" x14ac:dyDescent="0.25">
      <c r="A4986" t="s">
        <v>8785</v>
      </c>
      <c r="B4986" t="s">
        <v>101</v>
      </c>
      <c r="C4986" t="s">
        <v>34</v>
      </c>
      <c r="D4986">
        <v>2006</v>
      </c>
      <c r="E4986" t="s">
        <v>8653</v>
      </c>
      <c r="F4986">
        <v>4.4000000000000004</v>
      </c>
      <c r="G4986">
        <v>19000</v>
      </c>
      <c r="H4986" t="s">
        <v>8784</v>
      </c>
      <c r="I4986" t="s">
        <v>2019</v>
      </c>
      <c r="J4986" t="s">
        <v>8405</v>
      </c>
      <c r="K4986" t="s">
        <v>7</v>
      </c>
      <c r="L4986">
        <v>35000000</v>
      </c>
      <c r="M4986">
        <v>12506362</v>
      </c>
      <c r="N4986" t="s">
        <v>8268</v>
      </c>
      <c r="O4986">
        <v>83</v>
      </c>
    </row>
    <row r="4987" spans="1:15" x14ac:dyDescent="0.25">
      <c r="A4987" t="s">
        <v>8783</v>
      </c>
      <c r="B4987" t="s">
        <v>101</v>
      </c>
      <c r="C4987" t="s">
        <v>100</v>
      </c>
      <c r="D4987">
        <v>2006</v>
      </c>
      <c r="E4987" t="s">
        <v>8772</v>
      </c>
      <c r="F4987">
        <v>7.3</v>
      </c>
      <c r="G4987">
        <v>62000</v>
      </c>
      <c r="H4987" t="s">
        <v>8782</v>
      </c>
      <c r="I4987" t="s">
        <v>8781</v>
      </c>
      <c r="J4987" t="s">
        <v>4535</v>
      </c>
      <c r="K4987" t="s">
        <v>7</v>
      </c>
      <c r="L4987">
        <v>40000000</v>
      </c>
      <c r="M4987">
        <v>120455994</v>
      </c>
      <c r="N4987" t="s">
        <v>119</v>
      </c>
      <c r="O4987">
        <v>120</v>
      </c>
    </row>
    <row r="4988" spans="1:15" x14ac:dyDescent="0.25">
      <c r="A4988" t="s">
        <v>8780</v>
      </c>
      <c r="B4988" t="s">
        <v>41</v>
      </c>
      <c r="C4988" t="s">
        <v>34</v>
      </c>
      <c r="D4988">
        <v>2006</v>
      </c>
      <c r="E4988" t="s">
        <v>8089</v>
      </c>
      <c r="F4988">
        <v>7</v>
      </c>
      <c r="G4988">
        <v>43000</v>
      </c>
      <c r="H4988" t="s">
        <v>3165</v>
      </c>
      <c r="I4988" t="s">
        <v>8779</v>
      </c>
      <c r="J4988" t="s">
        <v>8778</v>
      </c>
      <c r="K4988" t="s">
        <v>226</v>
      </c>
      <c r="L4988">
        <v>45000000</v>
      </c>
      <c r="M4988">
        <v>78568977</v>
      </c>
      <c r="N4988" t="s">
        <v>8777</v>
      </c>
      <c r="O4988">
        <v>114</v>
      </c>
    </row>
    <row r="4989" spans="1:15" x14ac:dyDescent="0.25">
      <c r="A4989" t="s">
        <v>8776</v>
      </c>
      <c r="B4989" t="s">
        <v>41</v>
      </c>
      <c r="C4989" t="s">
        <v>11</v>
      </c>
      <c r="D4989">
        <v>2006</v>
      </c>
      <c r="E4989" t="s">
        <v>8775</v>
      </c>
      <c r="F4989">
        <v>7.3</v>
      </c>
      <c r="G4989">
        <v>9800</v>
      </c>
      <c r="H4989" t="s">
        <v>2310</v>
      </c>
      <c r="I4989" t="s">
        <v>2310</v>
      </c>
      <c r="J4989" t="s">
        <v>6190</v>
      </c>
      <c r="K4989" t="s">
        <v>1118</v>
      </c>
      <c r="M4989">
        <v>1297260</v>
      </c>
      <c r="N4989" t="s">
        <v>8774</v>
      </c>
      <c r="O4989">
        <v>105</v>
      </c>
    </row>
    <row r="4990" spans="1:15" x14ac:dyDescent="0.25">
      <c r="A4990" t="s">
        <v>8773</v>
      </c>
      <c r="B4990" t="s">
        <v>68</v>
      </c>
      <c r="C4990" t="s">
        <v>24</v>
      </c>
      <c r="D4990">
        <v>2006</v>
      </c>
      <c r="E4990" t="s">
        <v>8772</v>
      </c>
      <c r="F4990">
        <v>2.8</v>
      </c>
      <c r="G4990">
        <v>58000</v>
      </c>
      <c r="H4990" t="s">
        <v>8771</v>
      </c>
      <c r="I4990" t="s">
        <v>6639</v>
      </c>
      <c r="J4990" t="s">
        <v>8770</v>
      </c>
      <c r="K4990" t="s">
        <v>7</v>
      </c>
      <c r="L4990">
        <v>20000000</v>
      </c>
      <c r="M4990">
        <v>85749034</v>
      </c>
      <c r="N4990" t="s">
        <v>877</v>
      </c>
      <c r="O4990">
        <v>83</v>
      </c>
    </row>
    <row r="4991" spans="1:15" x14ac:dyDescent="0.25">
      <c r="A4991" t="s">
        <v>8769</v>
      </c>
      <c r="B4991" t="s">
        <v>68</v>
      </c>
      <c r="C4991" t="s">
        <v>34</v>
      </c>
      <c r="D4991">
        <v>2006</v>
      </c>
      <c r="E4991" t="s">
        <v>8700</v>
      </c>
      <c r="F4991">
        <v>6.5</v>
      </c>
      <c r="G4991">
        <v>42000</v>
      </c>
      <c r="H4991" t="s">
        <v>8768</v>
      </c>
      <c r="I4991" t="s">
        <v>8767</v>
      </c>
      <c r="J4991" t="s">
        <v>2470</v>
      </c>
      <c r="K4991" t="s">
        <v>265</v>
      </c>
      <c r="L4991">
        <v>60000000</v>
      </c>
      <c r="M4991">
        <v>17858059</v>
      </c>
      <c r="N4991" t="s">
        <v>1353</v>
      </c>
      <c r="O4991">
        <v>140</v>
      </c>
    </row>
    <row r="4992" spans="1:15" x14ac:dyDescent="0.25">
      <c r="A4992" t="s">
        <v>8766</v>
      </c>
      <c r="B4992" t="s">
        <v>41</v>
      </c>
      <c r="C4992" t="s">
        <v>409</v>
      </c>
      <c r="D4992">
        <v>2006</v>
      </c>
      <c r="E4992" t="s">
        <v>8765</v>
      </c>
      <c r="F4992">
        <v>7</v>
      </c>
      <c r="G4992">
        <v>33000</v>
      </c>
      <c r="H4992" t="s">
        <v>8449</v>
      </c>
      <c r="I4992" t="s">
        <v>8449</v>
      </c>
      <c r="J4992" t="s">
        <v>2534</v>
      </c>
      <c r="K4992" t="s">
        <v>332</v>
      </c>
      <c r="L4992">
        <v>13000000</v>
      </c>
      <c r="M4992">
        <v>2636637</v>
      </c>
      <c r="N4992" t="s">
        <v>8764</v>
      </c>
      <c r="O4992">
        <v>125</v>
      </c>
    </row>
    <row r="4993" spans="1:15" x14ac:dyDescent="0.25">
      <c r="A4993" t="s">
        <v>8763</v>
      </c>
      <c r="B4993" t="s">
        <v>68</v>
      </c>
      <c r="C4993" t="s">
        <v>24</v>
      </c>
      <c r="D4993">
        <v>2006</v>
      </c>
      <c r="E4993" t="s">
        <v>8762</v>
      </c>
      <c r="F4993">
        <v>5.6</v>
      </c>
      <c r="G4993">
        <v>79000</v>
      </c>
      <c r="H4993" t="s">
        <v>1089</v>
      </c>
      <c r="I4993" t="s">
        <v>1258</v>
      </c>
      <c r="J4993" t="s">
        <v>7286</v>
      </c>
      <c r="K4993" t="s">
        <v>7</v>
      </c>
      <c r="L4993">
        <v>54000000</v>
      </c>
      <c r="M4993">
        <v>130628903</v>
      </c>
      <c r="N4993" t="s">
        <v>103</v>
      </c>
      <c r="O4993">
        <v>110</v>
      </c>
    </row>
    <row r="4994" spans="1:15" x14ac:dyDescent="0.25">
      <c r="A4994" t="s">
        <v>8761</v>
      </c>
      <c r="B4994" t="s">
        <v>915</v>
      </c>
      <c r="C4994" t="s">
        <v>73</v>
      </c>
      <c r="D4994">
        <v>2006</v>
      </c>
      <c r="E4994" t="s">
        <v>8760</v>
      </c>
      <c r="F4994">
        <v>6.5</v>
      </c>
      <c r="G4994">
        <v>16000</v>
      </c>
      <c r="H4994" t="s">
        <v>8759</v>
      </c>
      <c r="I4994" t="s">
        <v>8758</v>
      </c>
      <c r="J4994" t="s">
        <v>1535</v>
      </c>
      <c r="K4994" t="s">
        <v>7</v>
      </c>
      <c r="L4994">
        <v>50000000</v>
      </c>
      <c r="M4994">
        <v>69865924</v>
      </c>
      <c r="N4994" t="s">
        <v>4134</v>
      </c>
      <c r="O4994">
        <v>87</v>
      </c>
    </row>
    <row r="4995" spans="1:15" x14ac:dyDescent="0.25">
      <c r="A4995" t="s">
        <v>8757</v>
      </c>
      <c r="B4995" t="s">
        <v>68</v>
      </c>
      <c r="C4995" t="s">
        <v>73</v>
      </c>
      <c r="D4995">
        <v>2006</v>
      </c>
      <c r="E4995" t="s">
        <v>8756</v>
      </c>
      <c r="F4995">
        <v>6.4</v>
      </c>
      <c r="G4995">
        <v>37000</v>
      </c>
      <c r="H4995" t="s">
        <v>5991</v>
      </c>
      <c r="I4995" t="s">
        <v>8755</v>
      </c>
      <c r="J4995" t="s">
        <v>8754</v>
      </c>
      <c r="K4995" t="s">
        <v>197</v>
      </c>
      <c r="M4995">
        <v>68673762</v>
      </c>
      <c r="N4995" t="s">
        <v>8753</v>
      </c>
      <c r="O4995">
        <v>115</v>
      </c>
    </row>
    <row r="4996" spans="1:15" x14ac:dyDescent="0.25">
      <c r="A4996" t="s">
        <v>8752</v>
      </c>
      <c r="B4996" t="s">
        <v>101</v>
      </c>
      <c r="C4996" t="s">
        <v>100</v>
      </c>
      <c r="D4996">
        <v>2006</v>
      </c>
      <c r="E4996" t="s">
        <v>8751</v>
      </c>
      <c r="F4996">
        <v>6.1</v>
      </c>
      <c r="G4996">
        <v>7600</v>
      </c>
      <c r="H4996" t="s">
        <v>8750</v>
      </c>
      <c r="I4996" t="s">
        <v>8749</v>
      </c>
      <c r="J4996" t="s">
        <v>7414</v>
      </c>
      <c r="K4996" t="s">
        <v>7</v>
      </c>
      <c r="L4996">
        <v>15000000</v>
      </c>
      <c r="M4996">
        <v>21893591</v>
      </c>
      <c r="N4996" t="s">
        <v>527</v>
      </c>
      <c r="O4996">
        <v>95</v>
      </c>
    </row>
    <row r="4997" spans="1:15" x14ac:dyDescent="0.25">
      <c r="A4997" t="s">
        <v>602</v>
      </c>
      <c r="B4997" t="s">
        <v>41</v>
      </c>
      <c r="C4997" t="s">
        <v>11</v>
      </c>
      <c r="D4997">
        <v>2006</v>
      </c>
      <c r="E4997" t="s">
        <v>8212</v>
      </c>
      <c r="F4997">
        <v>7.7</v>
      </c>
      <c r="G4997">
        <v>33000</v>
      </c>
      <c r="H4997" t="s">
        <v>4154</v>
      </c>
      <c r="I4997" t="s">
        <v>4154</v>
      </c>
      <c r="J4997" t="s">
        <v>1495</v>
      </c>
      <c r="K4997" t="s">
        <v>731</v>
      </c>
      <c r="M4997">
        <v>11632723</v>
      </c>
      <c r="N4997" t="s">
        <v>1821</v>
      </c>
      <c r="O4997">
        <v>120</v>
      </c>
    </row>
    <row r="4998" spans="1:15" x14ac:dyDescent="0.25">
      <c r="A4998" t="s">
        <v>8748</v>
      </c>
      <c r="B4998" t="s">
        <v>101</v>
      </c>
      <c r="C4998" t="s">
        <v>409</v>
      </c>
      <c r="D4998">
        <v>2006</v>
      </c>
      <c r="E4998" t="s">
        <v>8730</v>
      </c>
      <c r="F4998">
        <v>7.2</v>
      </c>
      <c r="G4998">
        <v>44000</v>
      </c>
      <c r="H4998" t="s">
        <v>8747</v>
      </c>
      <c r="I4998" t="s">
        <v>3602</v>
      </c>
      <c r="J4998" t="s">
        <v>8746</v>
      </c>
      <c r="K4998" t="s">
        <v>7</v>
      </c>
      <c r="M4998">
        <v>42938449</v>
      </c>
      <c r="N4998" t="s">
        <v>119</v>
      </c>
      <c r="O4998">
        <v>118</v>
      </c>
    </row>
    <row r="4999" spans="1:15" x14ac:dyDescent="0.25">
      <c r="A4999" t="s">
        <v>8745</v>
      </c>
      <c r="B4999" t="s">
        <v>41</v>
      </c>
      <c r="C4999" t="s">
        <v>5</v>
      </c>
      <c r="D4999">
        <v>2006</v>
      </c>
      <c r="E4999" t="s">
        <v>8744</v>
      </c>
      <c r="F4999">
        <v>4.5999999999999996</v>
      </c>
      <c r="G4999">
        <v>25000</v>
      </c>
      <c r="H4999" t="s">
        <v>8743</v>
      </c>
      <c r="I4999" t="s">
        <v>8743</v>
      </c>
      <c r="J4999" t="s">
        <v>8742</v>
      </c>
      <c r="K4999" t="s">
        <v>95</v>
      </c>
      <c r="L4999">
        <v>9000000</v>
      </c>
      <c r="M4999">
        <v>21510851</v>
      </c>
      <c r="N4999" t="s">
        <v>1991</v>
      </c>
      <c r="O4999">
        <v>95</v>
      </c>
    </row>
    <row r="5000" spans="1:15" x14ac:dyDescent="0.25">
      <c r="A5000" t="s">
        <v>8741</v>
      </c>
      <c r="B5000" t="s">
        <v>41</v>
      </c>
      <c r="C5000" t="s">
        <v>24</v>
      </c>
      <c r="D5000">
        <v>2006</v>
      </c>
      <c r="E5000" t="s">
        <v>8436</v>
      </c>
      <c r="F5000">
        <v>7.3</v>
      </c>
      <c r="G5000">
        <v>54000</v>
      </c>
      <c r="H5000" t="s">
        <v>8740</v>
      </c>
      <c r="I5000" t="s">
        <v>8740</v>
      </c>
      <c r="J5000" t="s">
        <v>8739</v>
      </c>
      <c r="K5000" t="s">
        <v>7</v>
      </c>
      <c r="L5000">
        <v>1000000</v>
      </c>
      <c r="M5000">
        <v>454026</v>
      </c>
      <c r="N5000" t="s">
        <v>8738</v>
      </c>
      <c r="O5000">
        <v>88</v>
      </c>
    </row>
    <row r="5001" spans="1:15" x14ac:dyDescent="0.25">
      <c r="A5001" t="s">
        <v>8737</v>
      </c>
      <c r="B5001" t="s">
        <v>41</v>
      </c>
      <c r="C5001" t="s">
        <v>34</v>
      </c>
      <c r="D5001">
        <v>2006</v>
      </c>
      <c r="E5001" t="s">
        <v>8736</v>
      </c>
      <c r="F5001">
        <v>5.0999999999999996</v>
      </c>
      <c r="G5001">
        <v>26000</v>
      </c>
      <c r="H5001" t="s">
        <v>8735</v>
      </c>
      <c r="I5001" t="s">
        <v>8734</v>
      </c>
      <c r="J5001" t="s">
        <v>8733</v>
      </c>
      <c r="K5001" t="s">
        <v>7</v>
      </c>
      <c r="L5001">
        <v>8000000</v>
      </c>
      <c r="M5001">
        <v>18707966</v>
      </c>
      <c r="N5001" t="s">
        <v>8732</v>
      </c>
      <c r="O5001">
        <v>84</v>
      </c>
    </row>
    <row r="5002" spans="1:15" x14ac:dyDescent="0.25">
      <c r="A5002" t="s">
        <v>8731</v>
      </c>
      <c r="B5002" t="s">
        <v>68</v>
      </c>
      <c r="C5002" t="s">
        <v>24</v>
      </c>
      <c r="D5002">
        <v>2006</v>
      </c>
      <c r="E5002" t="s">
        <v>8730</v>
      </c>
      <c r="F5002">
        <v>6.5</v>
      </c>
      <c r="G5002">
        <v>30000</v>
      </c>
      <c r="H5002" t="s">
        <v>8729</v>
      </c>
      <c r="I5002" t="s">
        <v>8492</v>
      </c>
      <c r="J5002" t="s">
        <v>8728</v>
      </c>
      <c r="K5002" t="s">
        <v>7</v>
      </c>
      <c r="L5002">
        <v>45000000</v>
      </c>
      <c r="M5002">
        <v>43451846</v>
      </c>
      <c r="N5002" t="s">
        <v>8727</v>
      </c>
      <c r="O5002">
        <v>112</v>
      </c>
    </row>
    <row r="5003" spans="1:15" x14ac:dyDescent="0.25">
      <c r="A5003" t="s">
        <v>8726</v>
      </c>
      <c r="B5003" t="s">
        <v>41</v>
      </c>
      <c r="C5003" t="s">
        <v>24</v>
      </c>
      <c r="D5003">
        <v>2006</v>
      </c>
      <c r="E5003" t="s">
        <v>8601</v>
      </c>
      <c r="F5003">
        <v>5.8</v>
      </c>
      <c r="G5003">
        <v>29000</v>
      </c>
      <c r="H5003" t="s">
        <v>1414</v>
      </c>
      <c r="I5003" t="s">
        <v>1414</v>
      </c>
      <c r="J5003" t="s">
        <v>3433</v>
      </c>
      <c r="K5003" t="s">
        <v>7</v>
      </c>
      <c r="L5003">
        <v>6500000</v>
      </c>
      <c r="M5003">
        <v>18245244</v>
      </c>
      <c r="N5003" t="s">
        <v>6824</v>
      </c>
      <c r="O5003">
        <v>88</v>
      </c>
    </row>
    <row r="5004" spans="1:15" x14ac:dyDescent="0.25">
      <c r="A5004" t="s">
        <v>8725</v>
      </c>
      <c r="B5004" t="s">
        <v>68</v>
      </c>
      <c r="C5004" t="s">
        <v>11</v>
      </c>
      <c r="D5004">
        <v>2006</v>
      </c>
      <c r="E5004" t="s">
        <v>8700</v>
      </c>
      <c r="F5004">
        <v>6.2</v>
      </c>
      <c r="G5004">
        <v>24000</v>
      </c>
      <c r="H5004" t="s">
        <v>1005</v>
      </c>
      <c r="I5004" t="s">
        <v>1005</v>
      </c>
      <c r="J5004" t="s">
        <v>3617</v>
      </c>
      <c r="K5004" t="s">
        <v>332</v>
      </c>
      <c r="L5004">
        <v>55000000</v>
      </c>
      <c r="M5004">
        <v>9451623</v>
      </c>
      <c r="N5004" t="s">
        <v>114</v>
      </c>
      <c r="O5004">
        <v>128</v>
      </c>
    </row>
    <row r="5005" spans="1:15" x14ac:dyDescent="0.25">
      <c r="A5005" t="s">
        <v>8724</v>
      </c>
      <c r="B5005" t="s">
        <v>41</v>
      </c>
      <c r="C5005" t="s">
        <v>409</v>
      </c>
      <c r="D5005">
        <v>2006</v>
      </c>
      <c r="E5005" t="s">
        <v>8723</v>
      </c>
      <c r="F5005">
        <v>6.5</v>
      </c>
      <c r="G5005">
        <v>33000</v>
      </c>
      <c r="H5005" t="s">
        <v>6869</v>
      </c>
      <c r="I5005" t="s">
        <v>8722</v>
      </c>
      <c r="J5005" t="s">
        <v>6126</v>
      </c>
      <c r="K5005" t="s">
        <v>7</v>
      </c>
      <c r="L5005">
        <v>28000000</v>
      </c>
      <c r="M5005">
        <v>16800438</v>
      </c>
      <c r="N5005" t="s">
        <v>1072</v>
      </c>
      <c r="O5005">
        <v>126</v>
      </c>
    </row>
    <row r="5006" spans="1:15" x14ac:dyDescent="0.25">
      <c r="A5006" t="s">
        <v>8721</v>
      </c>
      <c r="B5006" t="s">
        <v>52</v>
      </c>
      <c r="C5006" t="s">
        <v>34</v>
      </c>
      <c r="D5006">
        <v>2006</v>
      </c>
      <c r="E5006" t="s">
        <v>7623</v>
      </c>
      <c r="F5006">
        <v>7.1</v>
      </c>
      <c r="G5006">
        <v>19000</v>
      </c>
      <c r="H5006" t="s">
        <v>2047</v>
      </c>
      <c r="I5006" t="s">
        <v>8720</v>
      </c>
      <c r="J5006" t="s">
        <v>6197</v>
      </c>
      <c r="K5006" t="s">
        <v>562</v>
      </c>
      <c r="M5006">
        <v>23055884</v>
      </c>
      <c r="N5006" t="s">
        <v>5116</v>
      </c>
      <c r="O5006">
        <v>99</v>
      </c>
    </row>
    <row r="5007" spans="1:15" x14ac:dyDescent="0.25">
      <c r="A5007" t="s">
        <v>8719</v>
      </c>
      <c r="B5007" t="s">
        <v>68</v>
      </c>
      <c r="C5007" t="s">
        <v>24</v>
      </c>
      <c r="D5007">
        <v>2006</v>
      </c>
      <c r="E5007" t="s">
        <v>8718</v>
      </c>
      <c r="F5007">
        <v>6.2</v>
      </c>
      <c r="G5007">
        <v>11000</v>
      </c>
      <c r="H5007" t="s">
        <v>8717</v>
      </c>
      <c r="I5007" t="s">
        <v>521</v>
      </c>
      <c r="J5007" t="s">
        <v>8716</v>
      </c>
      <c r="K5007" t="s">
        <v>7</v>
      </c>
      <c r="L5007">
        <v>20000000</v>
      </c>
      <c r="M5007">
        <v>21170563</v>
      </c>
      <c r="N5007" t="s">
        <v>8715</v>
      </c>
      <c r="O5007">
        <v>105</v>
      </c>
    </row>
    <row r="5008" spans="1:15" x14ac:dyDescent="0.25">
      <c r="A5008" t="s">
        <v>8714</v>
      </c>
      <c r="B5008" t="s">
        <v>101</v>
      </c>
      <c r="C5008" t="s">
        <v>34</v>
      </c>
      <c r="D5008">
        <v>2006</v>
      </c>
      <c r="E5008" t="s">
        <v>8610</v>
      </c>
      <c r="F5008">
        <v>5.0999999999999996</v>
      </c>
      <c r="G5008">
        <v>24000</v>
      </c>
      <c r="H5008" t="s">
        <v>8713</v>
      </c>
      <c r="I5008" t="s">
        <v>8712</v>
      </c>
      <c r="J5008" t="s">
        <v>6116</v>
      </c>
      <c r="K5008" t="s">
        <v>265</v>
      </c>
      <c r="M5008">
        <v>23937870</v>
      </c>
      <c r="N5008" t="s">
        <v>8711</v>
      </c>
      <c r="O5008">
        <v>93</v>
      </c>
    </row>
    <row r="5009" spans="1:15" x14ac:dyDescent="0.25">
      <c r="A5009" t="s">
        <v>8710</v>
      </c>
      <c r="B5009" t="s">
        <v>68</v>
      </c>
      <c r="C5009" t="s">
        <v>34</v>
      </c>
      <c r="D5009">
        <v>2006</v>
      </c>
      <c r="E5009" t="s">
        <v>8700</v>
      </c>
      <c r="F5009">
        <v>7.6</v>
      </c>
      <c r="G5009">
        <v>74000</v>
      </c>
      <c r="H5009" t="s">
        <v>8709</v>
      </c>
      <c r="I5009" t="s">
        <v>8708</v>
      </c>
      <c r="J5009" t="s">
        <v>8340</v>
      </c>
      <c r="K5009" t="s">
        <v>59</v>
      </c>
      <c r="M5009">
        <v>68072848</v>
      </c>
      <c r="N5009" t="s">
        <v>657</v>
      </c>
      <c r="O5009">
        <v>104</v>
      </c>
    </row>
    <row r="5010" spans="1:15" x14ac:dyDescent="0.25">
      <c r="A5010" t="s">
        <v>8707</v>
      </c>
      <c r="B5010" t="s">
        <v>41</v>
      </c>
      <c r="C5010" t="s">
        <v>24</v>
      </c>
      <c r="D5010">
        <v>2006</v>
      </c>
      <c r="E5010" t="s">
        <v>8610</v>
      </c>
      <c r="F5010">
        <v>6.7</v>
      </c>
      <c r="G5010">
        <v>22000</v>
      </c>
      <c r="H5010" t="s">
        <v>8706</v>
      </c>
      <c r="I5010" t="s">
        <v>8706</v>
      </c>
      <c r="J5010" t="s">
        <v>8705</v>
      </c>
      <c r="K5010" t="s">
        <v>7</v>
      </c>
      <c r="M5010">
        <v>69136</v>
      </c>
      <c r="N5010" t="s">
        <v>8704</v>
      </c>
      <c r="O5010">
        <v>92</v>
      </c>
    </row>
    <row r="5011" spans="1:15" x14ac:dyDescent="0.25">
      <c r="A5011" t="s">
        <v>8703</v>
      </c>
      <c r="B5011" t="s">
        <v>41</v>
      </c>
      <c r="C5011" t="s">
        <v>409</v>
      </c>
      <c r="D5011">
        <v>2006</v>
      </c>
      <c r="E5011" t="s">
        <v>8702</v>
      </c>
      <c r="F5011">
        <v>7</v>
      </c>
      <c r="G5011">
        <v>41000</v>
      </c>
      <c r="H5011" t="s">
        <v>6718</v>
      </c>
      <c r="I5011" t="s">
        <v>6718</v>
      </c>
      <c r="J5011" t="s">
        <v>5628</v>
      </c>
      <c r="K5011" t="s">
        <v>7</v>
      </c>
      <c r="L5011">
        <v>14000000</v>
      </c>
      <c r="M5011">
        <v>20718608</v>
      </c>
      <c r="N5011" t="s">
        <v>3248</v>
      </c>
      <c r="O5011">
        <v>117</v>
      </c>
    </row>
    <row r="5012" spans="1:15" x14ac:dyDescent="0.25">
      <c r="A5012" t="s">
        <v>8701</v>
      </c>
      <c r="B5012" t="s">
        <v>41</v>
      </c>
      <c r="C5012" t="s">
        <v>11</v>
      </c>
      <c r="D5012">
        <v>2006</v>
      </c>
      <c r="E5012" t="s">
        <v>8700</v>
      </c>
      <c r="F5012">
        <v>7.2</v>
      </c>
      <c r="G5012">
        <v>85000</v>
      </c>
      <c r="H5012" t="s">
        <v>8699</v>
      </c>
      <c r="I5012" t="s">
        <v>8699</v>
      </c>
      <c r="J5012" t="s">
        <v>1663</v>
      </c>
      <c r="K5012" t="s">
        <v>7</v>
      </c>
      <c r="L5012">
        <v>700000</v>
      </c>
      <c r="M5012">
        <v>4660481</v>
      </c>
      <c r="N5012" t="s">
        <v>8698</v>
      </c>
      <c r="O5012">
        <v>106</v>
      </c>
    </row>
    <row r="5013" spans="1:15" x14ac:dyDescent="0.25">
      <c r="A5013" t="s">
        <v>8697</v>
      </c>
      <c r="B5013" t="s">
        <v>915</v>
      </c>
      <c r="C5013" t="s">
        <v>73</v>
      </c>
      <c r="D5013">
        <v>2006</v>
      </c>
      <c r="E5013" t="s">
        <v>8696</v>
      </c>
      <c r="F5013">
        <v>5.2</v>
      </c>
      <c r="G5013">
        <v>25000</v>
      </c>
      <c r="H5013" t="s">
        <v>8695</v>
      </c>
      <c r="I5013" t="s">
        <v>8661</v>
      </c>
      <c r="J5013" t="s">
        <v>7786</v>
      </c>
      <c r="K5013" t="s">
        <v>95</v>
      </c>
      <c r="L5013">
        <v>80000000</v>
      </c>
      <c r="M5013">
        <v>102338515</v>
      </c>
      <c r="N5013" t="s">
        <v>8694</v>
      </c>
      <c r="O5013">
        <v>82</v>
      </c>
    </row>
    <row r="5014" spans="1:15" x14ac:dyDescent="0.25">
      <c r="A5014" t="s">
        <v>8693</v>
      </c>
      <c r="B5014" t="s">
        <v>41</v>
      </c>
      <c r="C5014" t="s">
        <v>409</v>
      </c>
      <c r="D5014">
        <v>2006</v>
      </c>
      <c r="E5014" t="s">
        <v>8610</v>
      </c>
      <c r="F5014">
        <v>7.1</v>
      </c>
      <c r="G5014">
        <v>17000</v>
      </c>
      <c r="H5014" t="s">
        <v>8692</v>
      </c>
      <c r="I5014" t="s">
        <v>8692</v>
      </c>
      <c r="J5014" t="s">
        <v>8691</v>
      </c>
      <c r="K5014" t="s">
        <v>7</v>
      </c>
      <c r="L5014">
        <v>13000000</v>
      </c>
      <c r="M5014">
        <v>2689799</v>
      </c>
      <c r="N5014" t="s">
        <v>8445</v>
      </c>
      <c r="O5014">
        <v>110</v>
      </c>
    </row>
    <row r="5015" spans="1:15" x14ac:dyDescent="0.25">
      <c r="A5015" t="s">
        <v>8690</v>
      </c>
      <c r="B5015" t="s">
        <v>52</v>
      </c>
      <c r="C5015" t="s">
        <v>24</v>
      </c>
      <c r="D5015">
        <v>2006</v>
      </c>
      <c r="E5015" t="s">
        <v>8689</v>
      </c>
      <c r="F5015">
        <v>5.8</v>
      </c>
      <c r="G5015">
        <v>40000</v>
      </c>
      <c r="H5015" t="s">
        <v>8688</v>
      </c>
      <c r="I5015" t="s">
        <v>8688</v>
      </c>
      <c r="J5015" t="s">
        <v>8687</v>
      </c>
      <c r="K5015" t="s">
        <v>1031</v>
      </c>
      <c r="M5015">
        <v>4947717</v>
      </c>
      <c r="N5015" t="s">
        <v>8144</v>
      </c>
      <c r="O5015">
        <v>87</v>
      </c>
    </row>
    <row r="5016" spans="1:15" x14ac:dyDescent="0.25">
      <c r="A5016" t="s">
        <v>8686</v>
      </c>
      <c r="B5016" t="s">
        <v>68</v>
      </c>
      <c r="C5016" t="s">
        <v>11</v>
      </c>
      <c r="D5016">
        <v>2006</v>
      </c>
      <c r="E5016" t="s">
        <v>8685</v>
      </c>
      <c r="F5016">
        <v>6.6</v>
      </c>
      <c r="G5016">
        <v>25000</v>
      </c>
      <c r="H5016" t="s">
        <v>8684</v>
      </c>
      <c r="I5016" t="s">
        <v>8683</v>
      </c>
      <c r="J5016" t="s">
        <v>3567</v>
      </c>
      <c r="K5016" t="s">
        <v>7</v>
      </c>
      <c r="L5016">
        <v>30000000</v>
      </c>
      <c r="M5016">
        <v>66500090</v>
      </c>
      <c r="N5016" t="s">
        <v>666</v>
      </c>
      <c r="O5016">
        <v>118</v>
      </c>
    </row>
    <row r="5017" spans="1:15" x14ac:dyDescent="0.25">
      <c r="A5017" t="s">
        <v>8682</v>
      </c>
      <c r="B5017" t="s">
        <v>68</v>
      </c>
      <c r="C5017" t="s">
        <v>409</v>
      </c>
      <c r="D5017">
        <v>2006</v>
      </c>
      <c r="E5017" t="s">
        <v>8632</v>
      </c>
      <c r="F5017">
        <v>6.9</v>
      </c>
      <c r="G5017">
        <v>58000</v>
      </c>
      <c r="H5017" t="s">
        <v>8681</v>
      </c>
      <c r="I5017" t="s">
        <v>8680</v>
      </c>
      <c r="J5017" t="s">
        <v>996</v>
      </c>
      <c r="K5017" t="s">
        <v>7</v>
      </c>
      <c r="L5017">
        <v>30000000</v>
      </c>
      <c r="M5017">
        <v>41480851</v>
      </c>
      <c r="N5017" t="s">
        <v>8679</v>
      </c>
      <c r="O5017">
        <v>125</v>
      </c>
    </row>
    <row r="5018" spans="1:15" x14ac:dyDescent="0.25">
      <c r="A5018" t="s">
        <v>8678</v>
      </c>
      <c r="B5018" t="s">
        <v>101</v>
      </c>
      <c r="C5018" t="s">
        <v>73</v>
      </c>
      <c r="D5018">
        <v>2006</v>
      </c>
      <c r="E5018" t="s">
        <v>8677</v>
      </c>
      <c r="F5018">
        <v>5.8</v>
      </c>
      <c r="G5018">
        <v>38000</v>
      </c>
      <c r="H5018" t="s">
        <v>8676</v>
      </c>
      <c r="I5018" t="s">
        <v>8676</v>
      </c>
      <c r="J5018" t="s">
        <v>5905</v>
      </c>
      <c r="K5018" t="s">
        <v>7</v>
      </c>
      <c r="L5018">
        <v>50000000</v>
      </c>
      <c r="M5018">
        <v>55181129</v>
      </c>
      <c r="N5018" t="s">
        <v>138</v>
      </c>
      <c r="O5018">
        <v>88</v>
      </c>
    </row>
    <row r="5019" spans="1:15" x14ac:dyDescent="0.25">
      <c r="A5019" t="s">
        <v>8675</v>
      </c>
      <c r="B5019" t="s">
        <v>41</v>
      </c>
      <c r="C5019" t="s">
        <v>409</v>
      </c>
      <c r="D5019">
        <v>2006</v>
      </c>
      <c r="E5019" t="s">
        <v>8674</v>
      </c>
      <c r="F5019">
        <v>6.4</v>
      </c>
      <c r="G5019">
        <v>15000</v>
      </c>
      <c r="H5019" t="s">
        <v>8673</v>
      </c>
      <c r="I5019" t="s">
        <v>3320</v>
      </c>
      <c r="J5019" t="s">
        <v>1440</v>
      </c>
      <c r="K5019" t="s">
        <v>7</v>
      </c>
      <c r="L5019">
        <v>16800000</v>
      </c>
      <c r="M5019">
        <v>2312717</v>
      </c>
      <c r="N5019" t="s">
        <v>3660</v>
      </c>
      <c r="O5019">
        <v>122</v>
      </c>
    </row>
    <row r="5020" spans="1:15" x14ac:dyDescent="0.25">
      <c r="A5020" t="s">
        <v>8672</v>
      </c>
      <c r="B5020" t="s">
        <v>52</v>
      </c>
      <c r="C5020" t="s">
        <v>24</v>
      </c>
      <c r="D5020">
        <v>2006</v>
      </c>
      <c r="E5020" t="s">
        <v>8671</v>
      </c>
      <c r="F5020">
        <v>8.1</v>
      </c>
      <c r="G5020">
        <v>115000</v>
      </c>
      <c r="H5020" t="s">
        <v>4906</v>
      </c>
      <c r="I5020" t="s">
        <v>8670</v>
      </c>
      <c r="J5020" t="s">
        <v>3227</v>
      </c>
      <c r="K5020" t="s">
        <v>169</v>
      </c>
      <c r="M5020">
        <v>10800778</v>
      </c>
      <c r="N5020" t="s">
        <v>8669</v>
      </c>
      <c r="O5020">
        <v>167</v>
      </c>
    </row>
    <row r="5021" spans="1:15" x14ac:dyDescent="0.25">
      <c r="A5021" t="s">
        <v>8668</v>
      </c>
      <c r="B5021" t="s">
        <v>68</v>
      </c>
      <c r="C5021" t="s">
        <v>11</v>
      </c>
      <c r="D5021">
        <v>2006</v>
      </c>
      <c r="E5021" t="s">
        <v>8667</v>
      </c>
      <c r="F5021">
        <v>7.3</v>
      </c>
      <c r="G5021">
        <v>27000</v>
      </c>
      <c r="H5021" t="s">
        <v>2218</v>
      </c>
      <c r="I5021" t="s">
        <v>8666</v>
      </c>
      <c r="J5021" t="s">
        <v>8665</v>
      </c>
      <c r="K5021" t="s">
        <v>7</v>
      </c>
      <c r="L5021">
        <v>10000000</v>
      </c>
      <c r="M5021">
        <v>4326927</v>
      </c>
      <c r="N5021" t="s">
        <v>8664</v>
      </c>
      <c r="O5021">
        <v>120</v>
      </c>
    </row>
    <row r="5022" spans="1:15" x14ac:dyDescent="0.25">
      <c r="A5022" t="s">
        <v>8663</v>
      </c>
      <c r="B5022" t="s">
        <v>915</v>
      </c>
      <c r="C5022" t="s">
        <v>100</v>
      </c>
      <c r="D5022">
        <v>2006</v>
      </c>
      <c r="E5022" t="s">
        <v>8662</v>
      </c>
      <c r="F5022">
        <v>4.8</v>
      </c>
      <c r="G5022">
        <v>34000</v>
      </c>
      <c r="H5022" t="s">
        <v>6727</v>
      </c>
      <c r="I5022" t="s">
        <v>8661</v>
      </c>
      <c r="J5022" t="s">
        <v>8405</v>
      </c>
      <c r="K5022" t="s">
        <v>7</v>
      </c>
      <c r="L5022">
        <v>12000000</v>
      </c>
      <c r="M5022">
        <v>110768122</v>
      </c>
      <c r="N5022" t="s">
        <v>119</v>
      </c>
      <c r="O5022">
        <v>92</v>
      </c>
    </row>
    <row r="5023" spans="1:15" x14ac:dyDescent="0.25">
      <c r="A5023" t="s">
        <v>8660</v>
      </c>
      <c r="B5023" t="s">
        <v>101</v>
      </c>
      <c r="C5023" t="s">
        <v>409</v>
      </c>
      <c r="D5023">
        <v>2006</v>
      </c>
      <c r="E5023" t="s">
        <v>8642</v>
      </c>
      <c r="F5023">
        <v>7</v>
      </c>
      <c r="G5023">
        <v>28000</v>
      </c>
      <c r="H5023" t="s">
        <v>8659</v>
      </c>
      <c r="I5023" t="s">
        <v>8658</v>
      </c>
      <c r="J5023" t="s">
        <v>3236</v>
      </c>
      <c r="K5023" t="s">
        <v>265</v>
      </c>
      <c r="L5023">
        <v>30000000</v>
      </c>
      <c r="M5023">
        <v>35078241</v>
      </c>
      <c r="N5023" t="s">
        <v>8657</v>
      </c>
      <c r="O5023">
        <v>88</v>
      </c>
    </row>
    <row r="5024" spans="1:15" x14ac:dyDescent="0.25">
      <c r="A5024" t="s">
        <v>8656</v>
      </c>
      <c r="B5024" t="s">
        <v>68</v>
      </c>
      <c r="C5024" t="s">
        <v>24</v>
      </c>
      <c r="D5024">
        <v>2006</v>
      </c>
      <c r="E5024" t="s">
        <v>8655</v>
      </c>
      <c r="F5024">
        <v>4.8</v>
      </c>
      <c r="G5024">
        <v>41000</v>
      </c>
      <c r="H5024" t="s">
        <v>5900</v>
      </c>
      <c r="I5024" t="s">
        <v>4504</v>
      </c>
      <c r="J5024" t="s">
        <v>5898</v>
      </c>
      <c r="K5024" t="s">
        <v>7</v>
      </c>
      <c r="L5024">
        <v>40000000</v>
      </c>
      <c r="M5024">
        <v>141522961</v>
      </c>
      <c r="N5024" t="s">
        <v>890</v>
      </c>
      <c r="O5024">
        <v>99</v>
      </c>
    </row>
    <row r="5025" spans="1:15" x14ac:dyDescent="0.25">
      <c r="A5025" t="s">
        <v>8654</v>
      </c>
      <c r="B5025" t="s">
        <v>68</v>
      </c>
      <c r="C5025" t="s">
        <v>5</v>
      </c>
      <c r="D5025">
        <v>2006</v>
      </c>
      <c r="E5025" t="s">
        <v>8653</v>
      </c>
      <c r="F5025">
        <v>4.8</v>
      </c>
      <c r="G5025">
        <v>28000</v>
      </c>
      <c r="H5025" t="s">
        <v>8652</v>
      </c>
      <c r="I5025" t="s">
        <v>8651</v>
      </c>
      <c r="J5025" t="s">
        <v>886</v>
      </c>
      <c r="K5025" t="s">
        <v>7</v>
      </c>
      <c r="L5025">
        <v>20500000</v>
      </c>
      <c r="M5025">
        <v>29907685</v>
      </c>
      <c r="N5025" t="s">
        <v>1991</v>
      </c>
      <c r="O5025">
        <v>90</v>
      </c>
    </row>
    <row r="5026" spans="1:15" x14ac:dyDescent="0.25">
      <c r="A5026" t="s">
        <v>8650</v>
      </c>
      <c r="B5026" t="s">
        <v>41</v>
      </c>
      <c r="C5026" t="s">
        <v>24</v>
      </c>
      <c r="D5026">
        <v>2006</v>
      </c>
      <c r="E5026" t="s">
        <v>8632</v>
      </c>
      <c r="F5026">
        <v>6.4</v>
      </c>
      <c r="G5026">
        <v>41000</v>
      </c>
      <c r="H5026" t="s">
        <v>6606</v>
      </c>
      <c r="I5026" t="s">
        <v>4879</v>
      </c>
      <c r="J5026" t="s">
        <v>2414</v>
      </c>
      <c r="K5026" t="s">
        <v>7</v>
      </c>
      <c r="L5026">
        <v>20000000</v>
      </c>
      <c r="M5026">
        <v>15852401</v>
      </c>
      <c r="N5026" t="s">
        <v>3149</v>
      </c>
      <c r="O5026">
        <v>104</v>
      </c>
    </row>
    <row r="5027" spans="1:15" x14ac:dyDescent="0.25">
      <c r="A5027" t="s">
        <v>8649</v>
      </c>
      <c r="B5027" t="s">
        <v>41</v>
      </c>
      <c r="C5027" t="s">
        <v>24</v>
      </c>
      <c r="D5027">
        <v>2006</v>
      </c>
      <c r="E5027" t="s">
        <v>8648</v>
      </c>
      <c r="F5027">
        <v>6.3</v>
      </c>
      <c r="G5027">
        <v>12000</v>
      </c>
      <c r="H5027" t="s">
        <v>7130</v>
      </c>
      <c r="I5027" t="s">
        <v>8647</v>
      </c>
      <c r="J5027" t="s">
        <v>6341</v>
      </c>
      <c r="K5027" t="s">
        <v>7</v>
      </c>
      <c r="M5027">
        <v>245292</v>
      </c>
      <c r="N5027" t="s">
        <v>8646</v>
      </c>
      <c r="O5027">
        <v>85</v>
      </c>
    </row>
    <row r="5028" spans="1:15" x14ac:dyDescent="0.25">
      <c r="A5028" t="s">
        <v>8645</v>
      </c>
      <c r="B5028" t="s">
        <v>101</v>
      </c>
      <c r="C5028" t="s">
        <v>100</v>
      </c>
      <c r="D5028">
        <v>2006</v>
      </c>
      <c r="E5028" t="s">
        <v>8375</v>
      </c>
      <c r="F5028">
        <v>6.3</v>
      </c>
      <c r="G5028">
        <v>22000</v>
      </c>
      <c r="H5028" t="s">
        <v>3612</v>
      </c>
      <c r="I5028" t="s">
        <v>8644</v>
      </c>
      <c r="J5028" t="s">
        <v>7685</v>
      </c>
      <c r="K5028" t="s">
        <v>7</v>
      </c>
      <c r="L5028">
        <v>13000000</v>
      </c>
      <c r="M5028">
        <v>11130889</v>
      </c>
      <c r="N5028" t="s">
        <v>138</v>
      </c>
      <c r="O5028">
        <v>104</v>
      </c>
    </row>
    <row r="5029" spans="1:15" x14ac:dyDescent="0.25">
      <c r="A5029" t="s">
        <v>8643</v>
      </c>
      <c r="B5029" t="s">
        <v>68</v>
      </c>
      <c r="C5029" t="s">
        <v>24</v>
      </c>
      <c r="D5029">
        <v>2006</v>
      </c>
      <c r="E5029" t="s">
        <v>8642</v>
      </c>
      <c r="F5029">
        <v>6.7</v>
      </c>
      <c r="G5029">
        <v>22000</v>
      </c>
      <c r="H5029" t="s">
        <v>1248</v>
      </c>
      <c r="I5029" t="s">
        <v>5412</v>
      </c>
      <c r="J5029" t="s">
        <v>891</v>
      </c>
      <c r="K5029" t="s">
        <v>265</v>
      </c>
      <c r="M5029">
        <v>1736394</v>
      </c>
      <c r="N5029" t="s">
        <v>717</v>
      </c>
      <c r="O5029">
        <v>92</v>
      </c>
    </row>
    <row r="5030" spans="1:15" x14ac:dyDescent="0.25">
      <c r="A5030" t="s">
        <v>8641</v>
      </c>
      <c r="B5030" t="s">
        <v>41</v>
      </c>
      <c r="C5030" t="s">
        <v>24</v>
      </c>
      <c r="D5030">
        <v>2006</v>
      </c>
      <c r="E5030" t="s">
        <v>8640</v>
      </c>
      <c r="F5030">
        <v>5.8</v>
      </c>
      <c r="G5030">
        <v>8100</v>
      </c>
      <c r="H5030" t="s">
        <v>8639</v>
      </c>
      <c r="I5030" t="s">
        <v>8639</v>
      </c>
      <c r="J5030" t="s">
        <v>2690</v>
      </c>
      <c r="K5030" t="s">
        <v>7</v>
      </c>
      <c r="L5030">
        <v>6000000</v>
      </c>
      <c r="M5030">
        <v>156318</v>
      </c>
      <c r="N5030" t="s">
        <v>1217</v>
      </c>
      <c r="O5030">
        <v>91</v>
      </c>
    </row>
    <row r="5031" spans="1:15" x14ac:dyDescent="0.25">
      <c r="A5031" t="s">
        <v>8638</v>
      </c>
      <c r="B5031" t="s">
        <v>41</v>
      </c>
      <c r="C5031" t="s">
        <v>409</v>
      </c>
      <c r="D5031">
        <v>2006</v>
      </c>
      <c r="E5031" t="s">
        <v>8637</v>
      </c>
      <c r="F5031">
        <v>6.4</v>
      </c>
      <c r="G5031">
        <v>20000</v>
      </c>
      <c r="H5031" t="s">
        <v>8636</v>
      </c>
      <c r="I5031" t="s">
        <v>8636</v>
      </c>
      <c r="J5031" t="s">
        <v>568</v>
      </c>
      <c r="K5031" t="s">
        <v>332</v>
      </c>
      <c r="L5031">
        <v>18000000</v>
      </c>
      <c r="M5031">
        <v>2520835</v>
      </c>
      <c r="N5031" t="s">
        <v>3187</v>
      </c>
      <c r="O5031">
        <v>108</v>
      </c>
    </row>
    <row r="5032" spans="1:15" x14ac:dyDescent="0.25">
      <c r="A5032" t="s">
        <v>8635</v>
      </c>
      <c r="B5032" t="s">
        <v>41</v>
      </c>
      <c r="C5032" t="s">
        <v>87</v>
      </c>
      <c r="D5032">
        <v>2006</v>
      </c>
      <c r="E5032" t="s">
        <v>8610</v>
      </c>
      <c r="F5032">
        <v>7</v>
      </c>
      <c r="G5032">
        <v>25000</v>
      </c>
      <c r="H5032" t="s">
        <v>7022</v>
      </c>
      <c r="I5032" t="s">
        <v>7022</v>
      </c>
      <c r="J5032" t="s">
        <v>104</v>
      </c>
      <c r="K5032" t="s">
        <v>7</v>
      </c>
      <c r="M5032">
        <v>2035468</v>
      </c>
      <c r="N5032" t="s">
        <v>8634</v>
      </c>
      <c r="O5032">
        <v>100</v>
      </c>
    </row>
    <row r="5033" spans="1:15" x14ac:dyDescent="0.25">
      <c r="A5033" t="s">
        <v>8633</v>
      </c>
      <c r="B5033" t="s">
        <v>915</v>
      </c>
      <c r="C5033" t="s">
        <v>73</v>
      </c>
      <c r="D5033">
        <v>2006</v>
      </c>
      <c r="E5033" t="s">
        <v>8632</v>
      </c>
      <c r="F5033">
        <v>5.7</v>
      </c>
      <c r="G5033">
        <v>8300</v>
      </c>
      <c r="H5033" t="s">
        <v>8631</v>
      </c>
      <c r="I5033" t="s">
        <v>8630</v>
      </c>
      <c r="J5033" t="s">
        <v>8629</v>
      </c>
      <c r="K5033" t="s">
        <v>95</v>
      </c>
      <c r="L5033">
        <v>35000000</v>
      </c>
      <c r="M5033">
        <v>16627188</v>
      </c>
      <c r="N5033" t="s">
        <v>8628</v>
      </c>
      <c r="O5033">
        <v>87</v>
      </c>
    </row>
    <row r="5034" spans="1:15" x14ac:dyDescent="0.25">
      <c r="A5034" t="s">
        <v>8627</v>
      </c>
      <c r="B5034" t="s">
        <v>41</v>
      </c>
      <c r="C5034" t="s">
        <v>24</v>
      </c>
      <c r="D5034">
        <v>2006</v>
      </c>
      <c r="E5034" t="s">
        <v>8626</v>
      </c>
      <c r="F5034">
        <v>6.5</v>
      </c>
      <c r="G5034">
        <v>37000</v>
      </c>
      <c r="H5034" t="s">
        <v>6709</v>
      </c>
      <c r="I5034" t="s">
        <v>8625</v>
      </c>
      <c r="J5034" t="s">
        <v>8624</v>
      </c>
      <c r="K5034" t="s">
        <v>265</v>
      </c>
      <c r="M5034">
        <v>5515163</v>
      </c>
      <c r="N5034" t="s">
        <v>8623</v>
      </c>
      <c r="O5034">
        <v>96</v>
      </c>
    </row>
    <row r="5035" spans="1:15" x14ac:dyDescent="0.25">
      <c r="A5035" t="s">
        <v>8622</v>
      </c>
      <c r="B5035" t="s">
        <v>52</v>
      </c>
      <c r="C5035" t="s">
        <v>11</v>
      </c>
      <c r="D5035">
        <v>2006</v>
      </c>
      <c r="E5035" t="s">
        <v>8621</v>
      </c>
      <c r="F5035">
        <v>6.3</v>
      </c>
      <c r="G5035">
        <v>12000</v>
      </c>
      <c r="H5035" t="s">
        <v>8620</v>
      </c>
      <c r="I5035" t="s">
        <v>8620</v>
      </c>
      <c r="J5035" t="s">
        <v>8619</v>
      </c>
      <c r="K5035" t="s">
        <v>7</v>
      </c>
      <c r="L5035">
        <v>1000000</v>
      </c>
      <c r="N5035" t="s">
        <v>8618</v>
      </c>
      <c r="O5035">
        <v>77</v>
      </c>
    </row>
    <row r="5036" spans="1:15" x14ac:dyDescent="0.25">
      <c r="A5036" t="s">
        <v>8617</v>
      </c>
      <c r="B5036" t="s">
        <v>52</v>
      </c>
      <c r="C5036" t="s">
        <v>11</v>
      </c>
      <c r="D5036">
        <v>2006</v>
      </c>
      <c r="E5036" t="s">
        <v>8616</v>
      </c>
      <c r="F5036">
        <v>6.1</v>
      </c>
      <c r="G5036">
        <v>19000</v>
      </c>
      <c r="H5036" t="s">
        <v>2813</v>
      </c>
      <c r="I5036" t="s">
        <v>2813</v>
      </c>
      <c r="J5036" t="s">
        <v>6598</v>
      </c>
      <c r="K5036" t="s">
        <v>169</v>
      </c>
      <c r="M5036">
        <v>25229168</v>
      </c>
      <c r="N5036" t="s">
        <v>450</v>
      </c>
      <c r="O5036">
        <v>193</v>
      </c>
    </row>
    <row r="5037" spans="1:15" x14ac:dyDescent="0.25">
      <c r="A5037" t="s">
        <v>8615</v>
      </c>
      <c r="B5037" t="s">
        <v>382</v>
      </c>
      <c r="C5037" t="s">
        <v>11</v>
      </c>
      <c r="D5037">
        <v>2006</v>
      </c>
      <c r="E5037" t="s">
        <v>8614</v>
      </c>
      <c r="F5037">
        <v>6.8</v>
      </c>
      <c r="G5037">
        <v>7000</v>
      </c>
      <c r="H5037" t="s">
        <v>6610</v>
      </c>
      <c r="I5037" t="s">
        <v>6609</v>
      </c>
      <c r="J5037" t="s">
        <v>8613</v>
      </c>
      <c r="K5037" t="s">
        <v>7</v>
      </c>
      <c r="L5037">
        <v>300000</v>
      </c>
      <c r="M5037">
        <v>301047</v>
      </c>
      <c r="N5037" t="s">
        <v>8612</v>
      </c>
      <c r="O5037">
        <v>76</v>
      </c>
    </row>
    <row r="5038" spans="1:15" x14ac:dyDescent="0.25">
      <c r="A5038" t="s">
        <v>8611</v>
      </c>
      <c r="B5038" t="s">
        <v>68</v>
      </c>
      <c r="C5038" t="s">
        <v>5</v>
      </c>
      <c r="D5038">
        <v>2006</v>
      </c>
      <c r="E5038" t="s">
        <v>8610</v>
      </c>
      <c r="F5038">
        <v>5.0999999999999996</v>
      </c>
      <c r="G5038">
        <v>48000</v>
      </c>
      <c r="H5038" t="s">
        <v>8609</v>
      </c>
      <c r="I5038" t="s">
        <v>1336</v>
      </c>
      <c r="J5038" t="s">
        <v>8608</v>
      </c>
      <c r="K5038" t="s">
        <v>7</v>
      </c>
      <c r="L5038">
        <v>20000000</v>
      </c>
      <c r="M5038">
        <v>70711175</v>
      </c>
      <c r="N5038" t="s">
        <v>114</v>
      </c>
      <c r="O5038">
        <v>102</v>
      </c>
    </row>
    <row r="5039" spans="1:15" x14ac:dyDescent="0.25">
      <c r="A5039" t="s">
        <v>8607</v>
      </c>
      <c r="B5039" t="s">
        <v>68</v>
      </c>
      <c r="C5039" t="s">
        <v>24</v>
      </c>
      <c r="D5039">
        <v>2006</v>
      </c>
      <c r="E5039" t="s">
        <v>8606</v>
      </c>
      <c r="F5039">
        <v>6.3</v>
      </c>
      <c r="G5039">
        <v>14000</v>
      </c>
      <c r="H5039" t="s">
        <v>8605</v>
      </c>
      <c r="I5039" t="s">
        <v>8605</v>
      </c>
      <c r="J5039" t="s">
        <v>8604</v>
      </c>
      <c r="K5039" t="s">
        <v>7</v>
      </c>
      <c r="L5039">
        <v>12000000</v>
      </c>
      <c r="M5039">
        <v>5925637</v>
      </c>
      <c r="N5039" t="s">
        <v>8603</v>
      </c>
      <c r="O5039">
        <v>86</v>
      </c>
    </row>
    <row r="5040" spans="1:15" x14ac:dyDescent="0.25">
      <c r="A5040" t="s">
        <v>8602</v>
      </c>
      <c r="B5040" t="s">
        <v>68</v>
      </c>
      <c r="C5040" t="s">
        <v>34</v>
      </c>
      <c r="D5040">
        <v>2006</v>
      </c>
      <c r="E5040" t="s">
        <v>8601</v>
      </c>
      <c r="F5040">
        <v>6.1</v>
      </c>
      <c r="G5040">
        <v>49000</v>
      </c>
      <c r="H5040" t="s">
        <v>8600</v>
      </c>
      <c r="I5040" t="s">
        <v>6322</v>
      </c>
      <c r="J5040" t="s">
        <v>4279</v>
      </c>
      <c r="K5040" t="s">
        <v>7</v>
      </c>
      <c r="L5040">
        <v>60000000</v>
      </c>
      <c r="M5040">
        <v>78810595</v>
      </c>
      <c r="N5040" t="s">
        <v>890</v>
      </c>
      <c r="O5040">
        <v>108</v>
      </c>
    </row>
    <row r="5041" spans="1:15" x14ac:dyDescent="0.25">
      <c r="A5041" t="s">
        <v>8599</v>
      </c>
      <c r="B5041" t="s">
        <v>41</v>
      </c>
      <c r="C5041" t="s">
        <v>34</v>
      </c>
      <c r="D5041">
        <v>2006</v>
      </c>
      <c r="E5041" t="s">
        <v>8598</v>
      </c>
      <c r="F5041">
        <v>5.0999999999999996</v>
      </c>
      <c r="G5041">
        <v>13000</v>
      </c>
      <c r="H5041" t="s">
        <v>8597</v>
      </c>
      <c r="I5041" t="s">
        <v>8596</v>
      </c>
      <c r="J5041" t="s">
        <v>8595</v>
      </c>
      <c r="K5041" t="s">
        <v>332</v>
      </c>
      <c r="M5041">
        <v>1689984</v>
      </c>
      <c r="N5041" t="s">
        <v>8594</v>
      </c>
      <c r="O5041">
        <v>91</v>
      </c>
    </row>
    <row r="5042" spans="1:15" x14ac:dyDescent="0.25">
      <c r="A5042" t="s">
        <v>8593</v>
      </c>
      <c r="B5042" t="s">
        <v>41</v>
      </c>
      <c r="C5042" t="s">
        <v>34</v>
      </c>
      <c r="D5042">
        <v>2006</v>
      </c>
      <c r="E5042" t="s">
        <v>8297</v>
      </c>
      <c r="F5042">
        <v>4.5999999999999996</v>
      </c>
      <c r="G5042">
        <v>13000</v>
      </c>
      <c r="H5042" t="s">
        <v>8592</v>
      </c>
      <c r="I5042" t="s">
        <v>1827</v>
      </c>
      <c r="J5042" t="s">
        <v>8591</v>
      </c>
      <c r="K5042" t="s">
        <v>95</v>
      </c>
      <c r="M5042">
        <v>3269736</v>
      </c>
      <c r="N5042" t="s">
        <v>842</v>
      </c>
      <c r="O5042">
        <v>110</v>
      </c>
    </row>
    <row r="5043" spans="1:15" x14ac:dyDescent="0.25">
      <c r="A5043" t="s">
        <v>8590</v>
      </c>
      <c r="B5043" t="s">
        <v>101</v>
      </c>
      <c r="C5043" t="s">
        <v>100</v>
      </c>
      <c r="D5043">
        <v>2006</v>
      </c>
      <c r="E5043" t="s">
        <v>8589</v>
      </c>
      <c r="F5043">
        <v>5.5</v>
      </c>
      <c r="G5043">
        <v>8000</v>
      </c>
      <c r="H5043" t="s">
        <v>8588</v>
      </c>
      <c r="I5043" t="s">
        <v>8588</v>
      </c>
      <c r="J5043" t="s">
        <v>5104</v>
      </c>
      <c r="K5043" t="s">
        <v>7</v>
      </c>
      <c r="L5043">
        <v>15000000</v>
      </c>
      <c r="M5043">
        <v>8224998</v>
      </c>
      <c r="N5043" t="s">
        <v>8587</v>
      </c>
      <c r="O5043">
        <v>91</v>
      </c>
    </row>
    <row r="5044" spans="1:15" x14ac:dyDescent="0.25">
      <c r="A5044" t="s">
        <v>8586</v>
      </c>
      <c r="B5044" t="s">
        <v>101</v>
      </c>
      <c r="C5044" t="s">
        <v>73</v>
      </c>
      <c r="D5044">
        <v>2006</v>
      </c>
      <c r="E5044" t="s">
        <v>8585</v>
      </c>
      <c r="F5044">
        <v>5</v>
      </c>
      <c r="G5044">
        <v>40000</v>
      </c>
      <c r="H5044" t="s">
        <v>5944</v>
      </c>
      <c r="I5044" t="s">
        <v>8584</v>
      </c>
      <c r="J5044" t="s">
        <v>8583</v>
      </c>
      <c r="K5044" t="s">
        <v>265</v>
      </c>
      <c r="L5044">
        <v>60000000</v>
      </c>
      <c r="M5044">
        <v>143325970</v>
      </c>
      <c r="N5044" t="s">
        <v>890</v>
      </c>
      <c r="O5044">
        <v>82</v>
      </c>
    </row>
    <row r="5045" spans="1:15" x14ac:dyDescent="0.25">
      <c r="A5045" t="s">
        <v>8582</v>
      </c>
      <c r="B5045" t="s">
        <v>41</v>
      </c>
      <c r="C5045" t="s">
        <v>11</v>
      </c>
      <c r="D5045">
        <v>2007</v>
      </c>
      <c r="E5045" t="s">
        <v>7794</v>
      </c>
      <c r="F5045">
        <v>8.1999999999999993</v>
      </c>
      <c r="G5045">
        <v>535000</v>
      </c>
      <c r="H5045" t="s">
        <v>2568</v>
      </c>
      <c r="I5045" t="s">
        <v>2568</v>
      </c>
      <c r="J5045" t="s">
        <v>5825</v>
      </c>
      <c r="K5045" t="s">
        <v>7</v>
      </c>
      <c r="L5045">
        <v>25000000</v>
      </c>
      <c r="M5045">
        <v>76182388</v>
      </c>
      <c r="N5045" t="s">
        <v>4912</v>
      </c>
      <c r="O5045">
        <v>158</v>
      </c>
    </row>
    <row r="5046" spans="1:15" x14ac:dyDescent="0.25">
      <c r="A5046" t="s">
        <v>8581</v>
      </c>
      <c r="B5046" t="s">
        <v>41</v>
      </c>
      <c r="C5046" t="s">
        <v>87</v>
      </c>
      <c r="D5046">
        <v>2007</v>
      </c>
      <c r="E5046" t="s">
        <v>8387</v>
      </c>
      <c r="F5046">
        <v>8.1</v>
      </c>
      <c r="G5046">
        <v>886000</v>
      </c>
      <c r="H5046" t="s">
        <v>3181</v>
      </c>
      <c r="I5046" t="s">
        <v>2430</v>
      </c>
      <c r="J5046" t="s">
        <v>4394</v>
      </c>
      <c r="K5046" t="s">
        <v>7</v>
      </c>
      <c r="L5046">
        <v>25000000</v>
      </c>
      <c r="M5046">
        <v>171627166</v>
      </c>
      <c r="N5046" t="s">
        <v>4912</v>
      </c>
      <c r="O5046">
        <v>122</v>
      </c>
    </row>
    <row r="5047" spans="1:15" x14ac:dyDescent="0.25">
      <c r="A5047" t="s">
        <v>8580</v>
      </c>
      <c r="B5047" t="s">
        <v>68</v>
      </c>
      <c r="C5047" t="s">
        <v>100</v>
      </c>
      <c r="D5047">
        <v>2007</v>
      </c>
      <c r="E5047" t="s">
        <v>8297</v>
      </c>
      <c r="F5047">
        <v>7.6</v>
      </c>
      <c r="G5047">
        <v>260000</v>
      </c>
      <c r="H5047" t="s">
        <v>2658</v>
      </c>
      <c r="I5047" t="s">
        <v>2657</v>
      </c>
      <c r="J5047" t="s">
        <v>8579</v>
      </c>
      <c r="K5047" t="s">
        <v>265</v>
      </c>
      <c r="L5047">
        <v>70000000</v>
      </c>
      <c r="M5047">
        <v>137515140</v>
      </c>
      <c r="N5047" t="s">
        <v>108</v>
      </c>
      <c r="O5047">
        <v>127</v>
      </c>
    </row>
    <row r="5048" spans="1:15" x14ac:dyDescent="0.25">
      <c r="A5048" t="s">
        <v>8578</v>
      </c>
      <c r="B5048" t="s">
        <v>41</v>
      </c>
      <c r="C5048" t="s">
        <v>87</v>
      </c>
      <c r="D5048">
        <v>2007</v>
      </c>
      <c r="E5048" t="s">
        <v>8052</v>
      </c>
      <c r="F5048">
        <v>7.6</v>
      </c>
      <c r="G5048">
        <v>258000</v>
      </c>
      <c r="H5048" t="s">
        <v>2678</v>
      </c>
      <c r="I5048" t="s">
        <v>2678</v>
      </c>
      <c r="J5048" t="s">
        <v>5276</v>
      </c>
      <c r="K5048" t="s">
        <v>7</v>
      </c>
      <c r="L5048">
        <v>19000000</v>
      </c>
      <c r="M5048">
        <v>34612443</v>
      </c>
      <c r="N5048" t="s">
        <v>3464</v>
      </c>
      <c r="O5048">
        <v>114</v>
      </c>
    </row>
    <row r="5049" spans="1:15" x14ac:dyDescent="0.25">
      <c r="A5049" t="s">
        <v>8577</v>
      </c>
      <c r="B5049" t="s">
        <v>68</v>
      </c>
      <c r="C5049" t="s">
        <v>87</v>
      </c>
      <c r="D5049">
        <v>2007</v>
      </c>
      <c r="E5049" t="s">
        <v>8284</v>
      </c>
      <c r="F5049">
        <v>6.8</v>
      </c>
      <c r="G5049">
        <v>226000</v>
      </c>
      <c r="H5049" t="s">
        <v>2536</v>
      </c>
      <c r="I5049" t="s">
        <v>751</v>
      </c>
      <c r="J5049" t="s">
        <v>4702</v>
      </c>
      <c r="K5049" t="s">
        <v>7</v>
      </c>
      <c r="L5049">
        <v>20000000</v>
      </c>
      <c r="M5049">
        <v>118114220</v>
      </c>
      <c r="N5049" t="s">
        <v>632</v>
      </c>
      <c r="O5049">
        <v>105</v>
      </c>
    </row>
    <row r="5050" spans="1:15" x14ac:dyDescent="0.25">
      <c r="A5050" t="s">
        <v>8576</v>
      </c>
      <c r="B5050" t="s">
        <v>41</v>
      </c>
      <c r="C5050" t="s">
        <v>87</v>
      </c>
      <c r="D5050">
        <v>2007</v>
      </c>
      <c r="E5050" t="s">
        <v>8407</v>
      </c>
      <c r="F5050">
        <v>7.7</v>
      </c>
      <c r="G5050">
        <v>486000</v>
      </c>
      <c r="H5050" t="s">
        <v>4689</v>
      </c>
      <c r="I5050" t="s">
        <v>5169</v>
      </c>
      <c r="J5050" t="s">
        <v>2221</v>
      </c>
      <c r="K5050" t="s">
        <v>7</v>
      </c>
      <c r="L5050">
        <v>65000000</v>
      </c>
      <c r="M5050">
        <v>84785914</v>
      </c>
      <c r="N5050" t="s">
        <v>108</v>
      </c>
      <c r="O5050">
        <v>157</v>
      </c>
    </row>
    <row r="5051" spans="1:15" x14ac:dyDescent="0.25">
      <c r="A5051" t="s">
        <v>8575</v>
      </c>
      <c r="B5051" t="s">
        <v>41</v>
      </c>
      <c r="C5051" t="s">
        <v>24</v>
      </c>
      <c r="D5051">
        <v>2007</v>
      </c>
      <c r="E5051" t="s">
        <v>8162</v>
      </c>
      <c r="F5051">
        <v>7.6</v>
      </c>
      <c r="G5051">
        <v>535000</v>
      </c>
      <c r="H5051" t="s">
        <v>3131</v>
      </c>
      <c r="I5051" t="s">
        <v>3017</v>
      </c>
      <c r="J5051" t="s">
        <v>6989</v>
      </c>
      <c r="K5051" t="s">
        <v>7</v>
      </c>
      <c r="L5051">
        <v>20000000</v>
      </c>
      <c r="M5051">
        <v>170812526</v>
      </c>
      <c r="N5051" t="s">
        <v>114</v>
      </c>
      <c r="O5051">
        <v>113</v>
      </c>
    </row>
    <row r="5052" spans="1:15" x14ac:dyDescent="0.25">
      <c r="A5052" t="s">
        <v>8574</v>
      </c>
      <c r="B5052" t="s">
        <v>68</v>
      </c>
      <c r="C5052" t="s">
        <v>34</v>
      </c>
      <c r="D5052">
        <v>2007</v>
      </c>
      <c r="E5052" t="s">
        <v>8111</v>
      </c>
      <c r="F5052">
        <v>7</v>
      </c>
      <c r="G5052">
        <v>607000</v>
      </c>
      <c r="H5052" t="s">
        <v>2621</v>
      </c>
      <c r="I5052" t="s">
        <v>5205</v>
      </c>
      <c r="J5052" t="s">
        <v>4702</v>
      </c>
      <c r="K5052" t="s">
        <v>7</v>
      </c>
      <c r="L5052">
        <v>150000000</v>
      </c>
      <c r="M5052">
        <v>709709780</v>
      </c>
      <c r="N5052" t="s">
        <v>632</v>
      </c>
      <c r="O5052">
        <v>144</v>
      </c>
    </row>
    <row r="5053" spans="1:15" x14ac:dyDescent="0.25">
      <c r="A5053" t="s">
        <v>8573</v>
      </c>
      <c r="B5053" t="s">
        <v>68</v>
      </c>
      <c r="C5053" t="s">
        <v>34</v>
      </c>
      <c r="D5053">
        <v>2007</v>
      </c>
      <c r="E5053" t="s">
        <v>8572</v>
      </c>
      <c r="F5053">
        <v>7.5</v>
      </c>
      <c r="G5053">
        <v>527000</v>
      </c>
      <c r="H5053" t="s">
        <v>1764</v>
      </c>
      <c r="I5053" t="s">
        <v>8571</v>
      </c>
      <c r="J5053" t="s">
        <v>3825</v>
      </c>
      <c r="K5053" t="s">
        <v>265</v>
      </c>
      <c r="L5053">
        <v>150000000</v>
      </c>
      <c r="M5053">
        <v>942172396</v>
      </c>
      <c r="N5053" t="s">
        <v>138</v>
      </c>
      <c r="O5053">
        <v>138</v>
      </c>
    </row>
    <row r="5054" spans="1:15" x14ac:dyDescent="0.25">
      <c r="A5054" t="s">
        <v>8570</v>
      </c>
      <c r="B5054" t="s">
        <v>41</v>
      </c>
      <c r="C5054" t="s">
        <v>100</v>
      </c>
      <c r="D5054">
        <v>2007</v>
      </c>
      <c r="E5054" t="s">
        <v>8052</v>
      </c>
      <c r="F5054">
        <v>8.1</v>
      </c>
      <c r="G5054">
        <v>588000</v>
      </c>
      <c r="H5054" t="s">
        <v>3617</v>
      </c>
      <c r="I5054" t="s">
        <v>3617</v>
      </c>
      <c r="J5054" t="s">
        <v>6280</v>
      </c>
      <c r="K5054" t="s">
        <v>7</v>
      </c>
      <c r="L5054">
        <v>15000000</v>
      </c>
      <c r="M5054">
        <v>56675895</v>
      </c>
      <c r="N5054" t="s">
        <v>4912</v>
      </c>
      <c r="O5054">
        <v>148</v>
      </c>
    </row>
    <row r="5055" spans="1:15" x14ac:dyDescent="0.25">
      <c r="A5055" t="s">
        <v>8569</v>
      </c>
      <c r="B5055" t="s">
        <v>915</v>
      </c>
      <c r="C5055" t="s">
        <v>73</v>
      </c>
      <c r="D5055">
        <v>2007</v>
      </c>
      <c r="E5055" t="s">
        <v>8568</v>
      </c>
      <c r="F5055">
        <v>8</v>
      </c>
      <c r="G5055">
        <v>660000</v>
      </c>
      <c r="H5055" t="s">
        <v>1832</v>
      </c>
      <c r="I5055" t="s">
        <v>1832</v>
      </c>
      <c r="J5055" t="s">
        <v>8567</v>
      </c>
      <c r="K5055" t="s">
        <v>7</v>
      </c>
      <c r="L5055">
        <v>150000000</v>
      </c>
      <c r="M5055">
        <v>623726085</v>
      </c>
      <c r="N5055" t="s">
        <v>119</v>
      </c>
      <c r="O5055">
        <v>111</v>
      </c>
    </row>
    <row r="5056" spans="1:15" x14ac:dyDescent="0.25">
      <c r="A5056" t="s">
        <v>8566</v>
      </c>
      <c r="B5056" t="s">
        <v>41</v>
      </c>
      <c r="C5056" t="s">
        <v>11</v>
      </c>
      <c r="D5056">
        <v>2007</v>
      </c>
      <c r="E5056" t="s">
        <v>8290</v>
      </c>
      <c r="F5056">
        <v>7.8</v>
      </c>
      <c r="G5056">
        <v>259000</v>
      </c>
      <c r="H5056" t="s">
        <v>2741</v>
      </c>
      <c r="I5056" t="s">
        <v>2014</v>
      </c>
      <c r="J5056" t="s">
        <v>648</v>
      </c>
      <c r="K5056" t="s">
        <v>265</v>
      </c>
      <c r="L5056">
        <v>30000000</v>
      </c>
      <c r="M5056">
        <v>131016624</v>
      </c>
      <c r="N5056" t="s">
        <v>103</v>
      </c>
      <c r="O5056">
        <v>123</v>
      </c>
    </row>
    <row r="5057" spans="1:15" x14ac:dyDescent="0.25">
      <c r="A5057" t="s">
        <v>8565</v>
      </c>
      <c r="B5057" t="s">
        <v>41</v>
      </c>
      <c r="C5057" t="s">
        <v>34</v>
      </c>
      <c r="D5057">
        <v>2007</v>
      </c>
      <c r="E5057" t="s">
        <v>8108</v>
      </c>
      <c r="F5057">
        <v>7.2</v>
      </c>
      <c r="G5057">
        <v>317000</v>
      </c>
      <c r="H5057" t="s">
        <v>1806</v>
      </c>
      <c r="I5057" t="s">
        <v>8564</v>
      </c>
      <c r="J5057" t="s">
        <v>1708</v>
      </c>
      <c r="K5057" t="s">
        <v>7</v>
      </c>
      <c r="L5057">
        <v>61000000</v>
      </c>
      <c r="M5057">
        <v>95696996</v>
      </c>
      <c r="N5057" t="s">
        <v>108</v>
      </c>
      <c r="O5057">
        <v>124</v>
      </c>
    </row>
    <row r="5058" spans="1:15" x14ac:dyDescent="0.25">
      <c r="A5058" t="s">
        <v>8563</v>
      </c>
      <c r="B5058" t="s">
        <v>41</v>
      </c>
      <c r="C5058" t="s">
        <v>409</v>
      </c>
      <c r="D5058">
        <v>2007</v>
      </c>
      <c r="E5058" t="s">
        <v>8436</v>
      </c>
      <c r="F5058">
        <v>7.8</v>
      </c>
      <c r="G5058">
        <v>401000</v>
      </c>
      <c r="H5058" t="s">
        <v>2437</v>
      </c>
      <c r="I5058" t="s">
        <v>1005</v>
      </c>
      <c r="J5058" t="s">
        <v>1804</v>
      </c>
      <c r="K5058" t="s">
        <v>7</v>
      </c>
      <c r="L5058">
        <v>100000000</v>
      </c>
      <c r="M5058">
        <v>269755430</v>
      </c>
      <c r="N5058" t="s">
        <v>103</v>
      </c>
      <c r="O5058">
        <v>157</v>
      </c>
    </row>
    <row r="5059" spans="1:15" x14ac:dyDescent="0.25">
      <c r="A5059" t="s">
        <v>8562</v>
      </c>
      <c r="B5059" t="s">
        <v>68</v>
      </c>
      <c r="C5059" t="s">
        <v>34</v>
      </c>
      <c r="D5059">
        <v>2007</v>
      </c>
      <c r="E5059" t="s">
        <v>8561</v>
      </c>
      <c r="F5059">
        <v>6.2</v>
      </c>
      <c r="G5059">
        <v>513000</v>
      </c>
      <c r="H5059" t="s">
        <v>5160</v>
      </c>
      <c r="I5059" t="s">
        <v>5160</v>
      </c>
      <c r="J5059" t="s">
        <v>4254</v>
      </c>
      <c r="K5059" t="s">
        <v>7</v>
      </c>
      <c r="L5059">
        <v>258000000</v>
      </c>
      <c r="M5059">
        <v>894983373</v>
      </c>
      <c r="N5059" t="s">
        <v>114</v>
      </c>
      <c r="O5059">
        <v>139</v>
      </c>
    </row>
    <row r="5060" spans="1:15" x14ac:dyDescent="0.25">
      <c r="A5060" t="s">
        <v>8560</v>
      </c>
      <c r="B5060" t="s">
        <v>68</v>
      </c>
      <c r="C5060" t="s">
        <v>34</v>
      </c>
      <c r="D5060">
        <v>2007</v>
      </c>
      <c r="E5060" t="s">
        <v>8559</v>
      </c>
      <c r="F5060">
        <v>7.1</v>
      </c>
      <c r="G5060">
        <v>394000</v>
      </c>
      <c r="H5060" t="s">
        <v>5782</v>
      </c>
      <c r="I5060" t="s">
        <v>8558</v>
      </c>
      <c r="J5060" t="s">
        <v>1878</v>
      </c>
      <c r="K5060" t="s">
        <v>7</v>
      </c>
      <c r="L5060">
        <v>110000000</v>
      </c>
      <c r="M5060">
        <v>388156011</v>
      </c>
      <c r="N5060" t="s">
        <v>890</v>
      </c>
      <c r="O5060">
        <v>128</v>
      </c>
    </row>
    <row r="5061" spans="1:15" x14ac:dyDescent="0.25">
      <c r="A5061" t="s">
        <v>8557</v>
      </c>
      <c r="B5061" t="s">
        <v>41</v>
      </c>
      <c r="C5061" t="s">
        <v>34</v>
      </c>
      <c r="D5061">
        <v>2007</v>
      </c>
      <c r="E5061" t="s">
        <v>8125</v>
      </c>
      <c r="F5061">
        <v>7.8</v>
      </c>
      <c r="G5061">
        <v>476000</v>
      </c>
      <c r="H5061" t="s">
        <v>2696</v>
      </c>
      <c r="I5061" t="s">
        <v>2696</v>
      </c>
      <c r="J5061" t="s">
        <v>3395</v>
      </c>
      <c r="K5061" t="s">
        <v>265</v>
      </c>
      <c r="M5061">
        <v>80743363</v>
      </c>
      <c r="N5061" t="s">
        <v>103</v>
      </c>
      <c r="O5061">
        <v>121</v>
      </c>
    </row>
    <row r="5062" spans="1:15" x14ac:dyDescent="0.25">
      <c r="A5062" t="s">
        <v>8556</v>
      </c>
      <c r="B5062" t="s">
        <v>68</v>
      </c>
      <c r="C5062" t="s">
        <v>34</v>
      </c>
      <c r="D5062">
        <v>2007</v>
      </c>
      <c r="E5062" t="s">
        <v>8334</v>
      </c>
      <c r="F5062">
        <v>7.1</v>
      </c>
      <c r="G5062">
        <v>608000</v>
      </c>
      <c r="H5062" t="s">
        <v>3191</v>
      </c>
      <c r="I5062" t="s">
        <v>6410</v>
      </c>
      <c r="J5062" t="s">
        <v>2674</v>
      </c>
      <c r="K5062" t="s">
        <v>7</v>
      </c>
      <c r="L5062">
        <v>300000000</v>
      </c>
      <c r="M5062">
        <v>960996492</v>
      </c>
      <c r="N5062" t="s">
        <v>119</v>
      </c>
      <c r="O5062">
        <v>169</v>
      </c>
    </row>
    <row r="5063" spans="1:15" x14ac:dyDescent="0.25">
      <c r="A5063" t="s">
        <v>8555</v>
      </c>
      <c r="B5063" t="s">
        <v>68</v>
      </c>
      <c r="C5063" t="s">
        <v>34</v>
      </c>
      <c r="D5063">
        <v>2007</v>
      </c>
      <c r="E5063" t="s">
        <v>8443</v>
      </c>
      <c r="F5063">
        <v>7.2</v>
      </c>
      <c r="G5063">
        <v>704000</v>
      </c>
      <c r="H5063" t="s">
        <v>1892</v>
      </c>
      <c r="I5063" t="s">
        <v>8554</v>
      </c>
      <c r="J5063" t="s">
        <v>115</v>
      </c>
      <c r="K5063" t="s">
        <v>7</v>
      </c>
      <c r="L5063">
        <v>150000000</v>
      </c>
      <c r="M5063">
        <v>585410052</v>
      </c>
      <c r="N5063" t="s">
        <v>138</v>
      </c>
      <c r="O5063">
        <v>101</v>
      </c>
    </row>
    <row r="5064" spans="1:15" x14ac:dyDescent="0.25">
      <c r="A5064" t="s">
        <v>8553</v>
      </c>
      <c r="B5064" t="s">
        <v>41</v>
      </c>
      <c r="C5064" t="s">
        <v>81</v>
      </c>
      <c r="D5064">
        <v>2007</v>
      </c>
      <c r="E5064" t="s">
        <v>8207</v>
      </c>
      <c r="F5064">
        <v>7.2</v>
      </c>
      <c r="G5064">
        <v>238000</v>
      </c>
      <c r="H5064" t="s">
        <v>1067</v>
      </c>
      <c r="I5064" t="s">
        <v>1894</v>
      </c>
      <c r="J5064" t="s">
        <v>8552</v>
      </c>
      <c r="K5064" t="s">
        <v>265</v>
      </c>
      <c r="M5064">
        <v>34806812</v>
      </c>
      <c r="N5064" t="s">
        <v>5816</v>
      </c>
      <c r="O5064">
        <v>107</v>
      </c>
    </row>
    <row r="5065" spans="1:15" x14ac:dyDescent="0.25">
      <c r="A5065" t="s">
        <v>8551</v>
      </c>
      <c r="B5065" t="s">
        <v>68</v>
      </c>
      <c r="C5065" t="s">
        <v>24</v>
      </c>
      <c r="D5065">
        <v>2007</v>
      </c>
      <c r="E5065" t="s">
        <v>8216</v>
      </c>
      <c r="F5065">
        <v>7.4</v>
      </c>
      <c r="G5065">
        <v>499000</v>
      </c>
      <c r="H5065" t="s">
        <v>1317</v>
      </c>
      <c r="I5065" t="s">
        <v>1316</v>
      </c>
      <c r="J5065" t="s">
        <v>2303</v>
      </c>
      <c r="K5065" t="s">
        <v>7</v>
      </c>
      <c r="L5065">
        <v>7500000</v>
      </c>
      <c r="M5065">
        <v>232372681</v>
      </c>
      <c r="N5065" t="s">
        <v>617</v>
      </c>
      <c r="O5065">
        <v>96</v>
      </c>
    </row>
    <row r="5066" spans="1:15" x14ac:dyDescent="0.25">
      <c r="A5066" t="s">
        <v>8550</v>
      </c>
      <c r="B5066" t="s">
        <v>41</v>
      </c>
      <c r="C5066" t="s">
        <v>5</v>
      </c>
      <c r="D5066">
        <v>2007</v>
      </c>
      <c r="E5066" t="s">
        <v>8212</v>
      </c>
      <c r="F5066">
        <v>7</v>
      </c>
      <c r="G5066">
        <v>263000</v>
      </c>
      <c r="H5066" t="s">
        <v>8549</v>
      </c>
      <c r="I5066" t="s">
        <v>4424</v>
      </c>
      <c r="J5066" t="s">
        <v>1778</v>
      </c>
      <c r="K5066" t="s">
        <v>265</v>
      </c>
      <c r="L5066">
        <v>15000000</v>
      </c>
      <c r="M5066">
        <v>65048678</v>
      </c>
      <c r="N5066" t="s">
        <v>7043</v>
      </c>
      <c r="O5066">
        <v>100</v>
      </c>
    </row>
    <row r="5067" spans="1:15" x14ac:dyDescent="0.25">
      <c r="A5067" t="s">
        <v>8548</v>
      </c>
      <c r="B5067" t="s">
        <v>41</v>
      </c>
      <c r="C5067" t="s">
        <v>34</v>
      </c>
      <c r="D5067">
        <v>2007</v>
      </c>
      <c r="E5067" t="s">
        <v>8387</v>
      </c>
      <c r="F5067">
        <v>6.3</v>
      </c>
      <c r="G5067">
        <v>163000</v>
      </c>
      <c r="H5067" t="s">
        <v>6072</v>
      </c>
      <c r="I5067" t="s">
        <v>3900</v>
      </c>
      <c r="J5067" t="s">
        <v>8547</v>
      </c>
      <c r="K5067" t="s">
        <v>562</v>
      </c>
      <c r="L5067">
        <v>24000000</v>
      </c>
      <c r="M5067">
        <v>101276318</v>
      </c>
      <c r="N5067" t="s">
        <v>890</v>
      </c>
      <c r="O5067">
        <v>100</v>
      </c>
    </row>
    <row r="5068" spans="1:15" x14ac:dyDescent="0.25">
      <c r="A5068" t="s">
        <v>8546</v>
      </c>
      <c r="B5068" t="s">
        <v>101</v>
      </c>
      <c r="C5068" t="s">
        <v>24</v>
      </c>
      <c r="D5068">
        <v>2007</v>
      </c>
      <c r="E5068" t="s">
        <v>8387</v>
      </c>
      <c r="F5068">
        <v>7</v>
      </c>
      <c r="G5068">
        <v>181000</v>
      </c>
      <c r="H5068" t="s">
        <v>8545</v>
      </c>
      <c r="I5068" t="s">
        <v>8419</v>
      </c>
      <c r="J5068" t="s">
        <v>3366</v>
      </c>
      <c r="K5068" t="s">
        <v>7</v>
      </c>
      <c r="L5068">
        <v>85000000</v>
      </c>
      <c r="M5068">
        <v>340487836</v>
      </c>
      <c r="N5068" t="s">
        <v>119</v>
      </c>
      <c r="O5068">
        <v>107</v>
      </c>
    </row>
    <row r="5069" spans="1:15" x14ac:dyDescent="0.25">
      <c r="A5069" t="s">
        <v>8544</v>
      </c>
      <c r="B5069" t="s">
        <v>41</v>
      </c>
      <c r="C5069" t="s">
        <v>5</v>
      </c>
      <c r="D5069">
        <v>2007</v>
      </c>
      <c r="E5069" t="s">
        <v>8387</v>
      </c>
      <c r="F5069">
        <v>7.1</v>
      </c>
      <c r="G5069">
        <v>287000</v>
      </c>
      <c r="H5069" t="s">
        <v>8543</v>
      </c>
      <c r="I5069" t="s">
        <v>8543</v>
      </c>
      <c r="J5069" t="s">
        <v>7714</v>
      </c>
      <c r="K5069" t="s">
        <v>7</v>
      </c>
      <c r="L5069">
        <v>18000000</v>
      </c>
      <c r="M5069">
        <v>57470220</v>
      </c>
      <c r="N5069" t="s">
        <v>1991</v>
      </c>
      <c r="O5069">
        <v>126</v>
      </c>
    </row>
    <row r="5070" spans="1:15" x14ac:dyDescent="0.25">
      <c r="A5070" t="s">
        <v>8542</v>
      </c>
      <c r="B5070" t="s">
        <v>101</v>
      </c>
      <c r="C5070" t="s">
        <v>24</v>
      </c>
      <c r="D5070">
        <v>2007</v>
      </c>
      <c r="E5070" t="s">
        <v>8351</v>
      </c>
      <c r="F5070">
        <v>6.6</v>
      </c>
      <c r="G5070">
        <v>122000</v>
      </c>
      <c r="H5070" t="s">
        <v>768</v>
      </c>
      <c r="I5070" t="s">
        <v>6383</v>
      </c>
      <c r="J5070" t="s">
        <v>568</v>
      </c>
      <c r="K5070" t="s">
        <v>7</v>
      </c>
      <c r="L5070">
        <v>75000000</v>
      </c>
      <c r="M5070">
        <v>203553311</v>
      </c>
      <c r="N5070" t="s">
        <v>666</v>
      </c>
      <c r="O5070">
        <v>117</v>
      </c>
    </row>
    <row r="5071" spans="1:15" x14ac:dyDescent="0.25">
      <c r="A5071" t="s">
        <v>8541</v>
      </c>
      <c r="B5071" t="s">
        <v>41</v>
      </c>
      <c r="C5071" t="s">
        <v>24</v>
      </c>
      <c r="D5071">
        <v>2007</v>
      </c>
      <c r="E5071" t="s">
        <v>8403</v>
      </c>
      <c r="F5071">
        <v>6.9</v>
      </c>
      <c r="G5071">
        <v>356000</v>
      </c>
      <c r="H5071" t="s">
        <v>3962</v>
      </c>
      <c r="I5071" t="s">
        <v>3962</v>
      </c>
      <c r="J5071" t="s">
        <v>3017</v>
      </c>
      <c r="K5071" t="s">
        <v>7</v>
      </c>
      <c r="L5071">
        <v>30000000</v>
      </c>
      <c r="M5071">
        <v>219922417</v>
      </c>
      <c r="N5071" t="s">
        <v>103</v>
      </c>
      <c r="O5071">
        <v>129</v>
      </c>
    </row>
    <row r="5072" spans="1:15" x14ac:dyDescent="0.25">
      <c r="A5072" t="s">
        <v>8540</v>
      </c>
      <c r="B5072" t="s">
        <v>41</v>
      </c>
      <c r="C5072" t="s">
        <v>11</v>
      </c>
      <c r="D5072">
        <v>2007</v>
      </c>
      <c r="E5072" t="s">
        <v>8439</v>
      </c>
      <c r="F5072">
        <v>7.3</v>
      </c>
      <c r="G5072">
        <v>350000</v>
      </c>
      <c r="H5072" t="s">
        <v>711</v>
      </c>
      <c r="I5072" t="s">
        <v>3126</v>
      </c>
      <c r="J5072" t="s">
        <v>2674</v>
      </c>
      <c r="K5072" t="s">
        <v>7</v>
      </c>
      <c r="L5072">
        <v>50000000</v>
      </c>
      <c r="M5072">
        <v>153383627</v>
      </c>
      <c r="N5072" t="s">
        <v>632</v>
      </c>
      <c r="O5072">
        <v>116</v>
      </c>
    </row>
    <row r="5073" spans="1:15" x14ac:dyDescent="0.25">
      <c r="A5073" t="s">
        <v>8539</v>
      </c>
      <c r="B5073" t="s">
        <v>41</v>
      </c>
      <c r="C5073" t="s">
        <v>34</v>
      </c>
      <c r="D5073">
        <v>2007</v>
      </c>
      <c r="E5073" t="s">
        <v>8538</v>
      </c>
      <c r="F5073">
        <v>7.5</v>
      </c>
      <c r="G5073">
        <v>180000</v>
      </c>
      <c r="H5073" t="s">
        <v>32</v>
      </c>
      <c r="I5073" t="s">
        <v>994</v>
      </c>
      <c r="J5073" t="s">
        <v>8537</v>
      </c>
      <c r="K5073" t="s">
        <v>7</v>
      </c>
      <c r="L5073">
        <v>67000000</v>
      </c>
      <c r="M5073">
        <v>25422088</v>
      </c>
      <c r="N5073" t="s">
        <v>1991</v>
      </c>
      <c r="O5073">
        <v>191</v>
      </c>
    </row>
    <row r="5074" spans="1:15" x14ac:dyDescent="0.25">
      <c r="A5074" t="s">
        <v>8536</v>
      </c>
      <c r="B5074" t="s">
        <v>68</v>
      </c>
      <c r="C5074" t="s">
        <v>34</v>
      </c>
      <c r="D5074">
        <v>2007</v>
      </c>
      <c r="E5074" t="s">
        <v>8294</v>
      </c>
      <c r="F5074">
        <v>5.3</v>
      </c>
      <c r="G5074">
        <v>227000</v>
      </c>
      <c r="H5074" t="s">
        <v>6666</v>
      </c>
      <c r="I5074" t="s">
        <v>6666</v>
      </c>
      <c r="J5074" t="s">
        <v>1848</v>
      </c>
      <c r="K5074" t="s">
        <v>7</v>
      </c>
      <c r="L5074">
        <v>110000000</v>
      </c>
      <c r="M5074">
        <v>228738393</v>
      </c>
      <c r="N5074" t="s">
        <v>114</v>
      </c>
      <c r="O5074">
        <v>110</v>
      </c>
    </row>
    <row r="5075" spans="1:15" x14ac:dyDescent="0.25">
      <c r="A5075" t="s">
        <v>8535</v>
      </c>
      <c r="B5075" t="s">
        <v>68</v>
      </c>
      <c r="C5075" t="s">
        <v>24</v>
      </c>
      <c r="D5075">
        <v>2007</v>
      </c>
      <c r="E5075" t="s">
        <v>8167</v>
      </c>
      <c r="F5075">
        <v>6.7</v>
      </c>
      <c r="G5075">
        <v>80000</v>
      </c>
      <c r="H5075" t="s">
        <v>3119</v>
      </c>
      <c r="I5075" t="s">
        <v>8534</v>
      </c>
      <c r="J5075" t="s">
        <v>2989</v>
      </c>
      <c r="K5075" t="s">
        <v>7</v>
      </c>
      <c r="M5075">
        <v>14353654</v>
      </c>
      <c r="N5075" t="s">
        <v>108</v>
      </c>
      <c r="O5075">
        <v>88</v>
      </c>
    </row>
    <row r="5076" spans="1:15" x14ac:dyDescent="0.25">
      <c r="A5076" t="s">
        <v>8533</v>
      </c>
      <c r="B5076" t="s">
        <v>41</v>
      </c>
      <c r="C5076" t="s">
        <v>100</v>
      </c>
      <c r="D5076">
        <v>2007</v>
      </c>
      <c r="E5076" t="s">
        <v>8117</v>
      </c>
      <c r="F5076">
        <v>7.2</v>
      </c>
      <c r="G5076">
        <v>186000</v>
      </c>
      <c r="H5076" t="s">
        <v>1768</v>
      </c>
      <c r="I5076" t="s">
        <v>1768</v>
      </c>
      <c r="J5076" t="s">
        <v>2121</v>
      </c>
      <c r="K5076" t="s">
        <v>7</v>
      </c>
      <c r="L5076">
        <v>16000000</v>
      </c>
      <c r="M5076">
        <v>35310019</v>
      </c>
      <c r="N5076" t="s">
        <v>617</v>
      </c>
      <c r="O5076">
        <v>91</v>
      </c>
    </row>
    <row r="5077" spans="1:15" x14ac:dyDescent="0.25">
      <c r="A5077" t="s">
        <v>8532</v>
      </c>
      <c r="B5077" t="s">
        <v>101</v>
      </c>
      <c r="C5077" t="s">
        <v>11</v>
      </c>
      <c r="D5077">
        <v>2007</v>
      </c>
      <c r="E5077" t="s">
        <v>8294</v>
      </c>
      <c r="F5077">
        <v>7.1</v>
      </c>
      <c r="G5077">
        <v>147000</v>
      </c>
      <c r="H5077" t="s">
        <v>8531</v>
      </c>
      <c r="I5077" t="s">
        <v>8530</v>
      </c>
      <c r="J5077" t="s">
        <v>5758</v>
      </c>
      <c r="K5077" t="s">
        <v>7</v>
      </c>
      <c r="L5077">
        <v>17000000</v>
      </c>
      <c r="M5077">
        <v>137587063</v>
      </c>
      <c r="N5077" t="s">
        <v>7779</v>
      </c>
      <c r="O5077">
        <v>96</v>
      </c>
    </row>
    <row r="5078" spans="1:15" x14ac:dyDescent="0.25">
      <c r="A5078" t="s">
        <v>8529</v>
      </c>
      <c r="B5078" t="s">
        <v>68</v>
      </c>
      <c r="C5078" t="s">
        <v>24</v>
      </c>
      <c r="D5078">
        <v>2007</v>
      </c>
      <c r="E5078" t="s">
        <v>8343</v>
      </c>
      <c r="F5078">
        <v>6.2</v>
      </c>
      <c r="G5078">
        <v>57000</v>
      </c>
      <c r="H5078" t="s">
        <v>6580</v>
      </c>
      <c r="I5078" t="s">
        <v>8528</v>
      </c>
      <c r="J5078" t="s">
        <v>2539</v>
      </c>
      <c r="K5078" t="s">
        <v>7</v>
      </c>
      <c r="L5078">
        <v>20000000</v>
      </c>
      <c r="M5078">
        <v>47817020</v>
      </c>
      <c r="N5078" t="s">
        <v>3248</v>
      </c>
      <c r="O5078">
        <v>105</v>
      </c>
    </row>
    <row r="5079" spans="1:15" x14ac:dyDescent="0.25">
      <c r="A5079" t="s">
        <v>8527</v>
      </c>
      <c r="B5079" t="s">
        <v>41</v>
      </c>
      <c r="C5079" t="s">
        <v>87</v>
      </c>
      <c r="D5079">
        <v>2007</v>
      </c>
      <c r="E5079" t="s">
        <v>8526</v>
      </c>
      <c r="F5079">
        <v>6.6</v>
      </c>
      <c r="G5079">
        <v>93000</v>
      </c>
      <c r="H5079" t="s">
        <v>5588</v>
      </c>
      <c r="I5079" t="s">
        <v>5588</v>
      </c>
      <c r="J5079" t="s">
        <v>723</v>
      </c>
      <c r="K5079" t="s">
        <v>7</v>
      </c>
      <c r="L5079">
        <v>15000000</v>
      </c>
      <c r="M5079">
        <v>7938872</v>
      </c>
      <c r="N5079" t="s">
        <v>8275</v>
      </c>
      <c r="O5079">
        <v>111</v>
      </c>
    </row>
    <row r="5080" spans="1:15" x14ac:dyDescent="0.25">
      <c r="A5080" t="s">
        <v>1837</v>
      </c>
      <c r="B5080" t="s">
        <v>41</v>
      </c>
      <c r="C5080" t="s">
        <v>5</v>
      </c>
      <c r="D5080">
        <v>2007</v>
      </c>
      <c r="E5080" t="s">
        <v>8273</v>
      </c>
      <c r="F5080">
        <v>6.1</v>
      </c>
      <c r="G5080">
        <v>111000</v>
      </c>
      <c r="H5080" t="s">
        <v>3001</v>
      </c>
      <c r="I5080" t="s">
        <v>3001</v>
      </c>
      <c r="J5080" t="s">
        <v>7336</v>
      </c>
      <c r="K5080" t="s">
        <v>7</v>
      </c>
      <c r="L5080">
        <v>15000000</v>
      </c>
      <c r="M5080">
        <v>80460948</v>
      </c>
      <c r="N5080" t="s">
        <v>1991</v>
      </c>
      <c r="O5080">
        <v>109</v>
      </c>
    </row>
    <row r="5081" spans="1:15" x14ac:dyDescent="0.25">
      <c r="A5081" t="s">
        <v>8525</v>
      </c>
      <c r="B5081" t="s">
        <v>41</v>
      </c>
      <c r="C5081" t="s">
        <v>34</v>
      </c>
      <c r="D5081">
        <v>2007</v>
      </c>
      <c r="E5081" t="s">
        <v>8060</v>
      </c>
      <c r="F5081">
        <v>7.6</v>
      </c>
      <c r="G5081">
        <v>232000</v>
      </c>
      <c r="H5081" t="s">
        <v>4348</v>
      </c>
      <c r="I5081" t="s">
        <v>812</v>
      </c>
      <c r="J5081" t="s">
        <v>723</v>
      </c>
      <c r="K5081" t="s">
        <v>265</v>
      </c>
      <c r="M5081">
        <v>56107312</v>
      </c>
      <c r="N5081" t="s">
        <v>8524</v>
      </c>
      <c r="O5081">
        <v>100</v>
      </c>
    </row>
    <row r="5082" spans="1:15" x14ac:dyDescent="0.25">
      <c r="A5082" t="s">
        <v>8523</v>
      </c>
      <c r="B5082" t="s">
        <v>68</v>
      </c>
      <c r="C5082" t="s">
        <v>34</v>
      </c>
      <c r="D5082">
        <v>2007</v>
      </c>
      <c r="E5082" t="s">
        <v>8167</v>
      </c>
      <c r="F5082">
        <v>8</v>
      </c>
      <c r="G5082">
        <v>612000</v>
      </c>
      <c r="H5082" t="s">
        <v>3303</v>
      </c>
      <c r="I5082" t="s">
        <v>5788</v>
      </c>
      <c r="J5082" t="s">
        <v>1010</v>
      </c>
      <c r="K5082" t="s">
        <v>7</v>
      </c>
      <c r="L5082">
        <v>110000000</v>
      </c>
      <c r="M5082">
        <v>444100035</v>
      </c>
      <c r="N5082" t="s">
        <v>103</v>
      </c>
      <c r="O5082">
        <v>115</v>
      </c>
    </row>
    <row r="5083" spans="1:15" x14ac:dyDescent="0.25">
      <c r="A5083" t="s">
        <v>8522</v>
      </c>
      <c r="B5083" t="s">
        <v>68</v>
      </c>
      <c r="C5083" t="s">
        <v>24</v>
      </c>
      <c r="D5083">
        <v>2007</v>
      </c>
      <c r="E5083" t="s">
        <v>8428</v>
      </c>
      <c r="F5083">
        <v>4.0999999999999996</v>
      </c>
      <c r="G5083">
        <v>71000</v>
      </c>
      <c r="H5083" t="s">
        <v>5337</v>
      </c>
      <c r="I5083" t="s">
        <v>2822</v>
      </c>
      <c r="J5083" t="s">
        <v>2822</v>
      </c>
      <c r="K5083" t="s">
        <v>7</v>
      </c>
      <c r="L5083">
        <v>60000000</v>
      </c>
      <c r="M5083">
        <v>159814490</v>
      </c>
      <c r="N5083" t="s">
        <v>632</v>
      </c>
      <c r="O5083">
        <v>102</v>
      </c>
    </row>
    <row r="5084" spans="1:15" x14ac:dyDescent="0.25">
      <c r="A5084" t="s">
        <v>8521</v>
      </c>
      <c r="B5084" t="s">
        <v>41</v>
      </c>
      <c r="C5084" t="s">
        <v>87</v>
      </c>
      <c r="D5084">
        <v>2007</v>
      </c>
      <c r="E5084" t="s">
        <v>8125</v>
      </c>
      <c r="F5084">
        <v>7.2</v>
      </c>
      <c r="G5084">
        <v>192000</v>
      </c>
      <c r="H5084" t="s">
        <v>7821</v>
      </c>
      <c r="I5084" t="s">
        <v>8520</v>
      </c>
      <c r="J5084" t="s">
        <v>5628</v>
      </c>
      <c r="K5084" t="s">
        <v>7</v>
      </c>
      <c r="M5084">
        <v>92011561</v>
      </c>
      <c r="N5084" t="s">
        <v>666</v>
      </c>
      <c r="O5084">
        <v>113</v>
      </c>
    </row>
    <row r="5085" spans="1:15" x14ac:dyDescent="0.25">
      <c r="A5085" t="s">
        <v>8519</v>
      </c>
      <c r="B5085" t="s">
        <v>68</v>
      </c>
      <c r="C5085" t="s">
        <v>73</v>
      </c>
      <c r="D5085">
        <v>2007</v>
      </c>
      <c r="E5085" t="s">
        <v>8202</v>
      </c>
      <c r="F5085">
        <v>6.2</v>
      </c>
      <c r="G5085">
        <v>163000</v>
      </c>
      <c r="H5085" t="s">
        <v>1359</v>
      </c>
      <c r="I5085" t="s">
        <v>8518</v>
      </c>
      <c r="J5085" t="s">
        <v>5359</v>
      </c>
      <c r="K5085" t="s">
        <v>7</v>
      </c>
      <c r="L5085">
        <v>150000000</v>
      </c>
      <c r="M5085">
        <v>196393745</v>
      </c>
      <c r="N5085" t="s">
        <v>108</v>
      </c>
      <c r="O5085">
        <v>115</v>
      </c>
    </row>
    <row r="5086" spans="1:15" x14ac:dyDescent="0.25">
      <c r="A5086" t="s">
        <v>8517</v>
      </c>
      <c r="B5086" t="s">
        <v>68</v>
      </c>
      <c r="C5086" t="s">
        <v>34</v>
      </c>
      <c r="D5086">
        <v>2007</v>
      </c>
      <c r="E5086" t="s">
        <v>8170</v>
      </c>
      <c r="F5086">
        <v>6.2</v>
      </c>
      <c r="G5086">
        <v>152000</v>
      </c>
      <c r="H5086" t="s">
        <v>6143</v>
      </c>
      <c r="I5086" t="s">
        <v>8516</v>
      </c>
      <c r="J5086" t="s">
        <v>1848</v>
      </c>
      <c r="K5086" t="s">
        <v>7</v>
      </c>
      <c r="L5086">
        <v>70000000</v>
      </c>
      <c r="M5086">
        <v>77621983</v>
      </c>
      <c r="N5086" t="s">
        <v>108</v>
      </c>
      <c r="O5086">
        <v>96</v>
      </c>
    </row>
    <row r="5087" spans="1:15" x14ac:dyDescent="0.25">
      <c r="A5087" t="s">
        <v>8515</v>
      </c>
      <c r="B5087" t="s">
        <v>41</v>
      </c>
      <c r="C5087" t="s">
        <v>34</v>
      </c>
      <c r="D5087">
        <v>2007</v>
      </c>
      <c r="E5087" t="s">
        <v>8372</v>
      </c>
      <c r="F5087">
        <v>7.7</v>
      </c>
      <c r="G5087">
        <v>295000</v>
      </c>
      <c r="H5087" t="s">
        <v>1012</v>
      </c>
      <c r="I5087" t="s">
        <v>8514</v>
      </c>
      <c r="J5087" t="s">
        <v>3355</v>
      </c>
      <c r="K5087" t="s">
        <v>7</v>
      </c>
      <c r="L5087">
        <v>55000000</v>
      </c>
      <c r="M5087">
        <v>70016220</v>
      </c>
      <c r="N5087" t="s">
        <v>842</v>
      </c>
      <c r="O5087">
        <v>122</v>
      </c>
    </row>
    <row r="5088" spans="1:15" x14ac:dyDescent="0.25">
      <c r="A5088" t="s">
        <v>8513</v>
      </c>
      <c r="B5088" t="s">
        <v>68</v>
      </c>
      <c r="C5088" t="s">
        <v>11</v>
      </c>
      <c r="D5088">
        <v>2007</v>
      </c>
      <c r="E5088" t="s">
        <v>8241</v>
      </c>
      <c r="F5088">
        <v>7.3</v>
      </c>
      <c r="G5088">
        <v>107000</v>
      </c>
      <c r="H5088" t="s">
        <v>6506</v>
      </c>
      <c r="I5088" t="s">
        <v>7931</v>
      </c>
      <c r="J5088" t="s">
        <v>3596</v>
      </c>
      <c r="K5088" t="s">
        <v>7</v>
      </c>
      <c r="L5088">
        <v>45000000</v>
      </c>
      <c r="M5088">
        <v>29625761</v>
      </c>
      <c r="N5088" t="s">
        <v>8268</v>
      </c>
      <c r="O5088">
        <v>133</v>
      </c>
    </row>
    <row r="5089" spans="1:15" x14ac:dyDescent="0.25">
      <c r="A5089" t="s">
        <v>8512</v>
      </c>
      <c r="B5089" t="s">
        <v>68</v>
      </c>
      <c r="C5089" t="s">
        <v>87</v>
      </c>
      <c r="D5089">
        <v>2007</v>
      </c>
      <c r="E5089" t="s">
        <v>8485</v>
      </c>
      <c r="F5089">
        <v>6.9</v>
      </c>
      <c r="G5089">
        <v>328000</v>
      </c>
      <c r="H5089" t="s">
        <v>1410</v>
      </c>
      <c r="I5089" t="s">
        <v>4800</v>
      </c>
      <c r="J5089" t="s">
        <v>2431</v>
      </c>
      <c r="K5089" t="s">
        <v>7</v>
      </c>
      <c r="L5089">
        <v>85000000</v>
      </c>
      <c r="M5089">
        <v>311312624</v>
      </c>
      <c r="N5089" t="s">
        <v>138</v>
      </c>
      <c r="O5089">
        <v>122</v>
      </c>
    </row>
    <row r="5090" spans="1:15" x14ac:dyDescent="0.25">
      <c r="A5090" t="s">
        <v>8511</v>
      </c>
      <c r="B5090" t="s">
        <v>68</v>
      </c>
      <c r="C5090" t="s">
        <v>24</v>
      </c>
      <c r="D5090">
        <v>2007</v>
      </c>
      <c r="E5090" t="s">
        <v>8360</v>
      </c>
      <c r="F5090">
        <v>6.3</v>
      </c>
      <c r="G5090">
        <v>161000</v>
      </c>
      <c r="H5090" t="s">
        <v>2947</v>
      </c>
      <c r="I5090" t="s">
        <v>8510</v>
      </c>
      <c r="J5090" t="s">
        <v>1535</v>
      </c>
      <c r="K5090" t="s">
        <v>7</v>
      </c>
      <c r="L5090">
        <v>61000000</v>
      </c>
      <c r="M5090">
        <v>145710347</v>
      </c>
      <c r="N5090" t="s">
        <v>632</v>
      </c>
      <c r="O5090">
        <v>93</v>
      </c>
    </row>
    <row r="5091" spans="1:15" x14ac:dyDescent="0.25">
      <c r="A5091" t="s">
        <v>8509</v>
      </c>
      <c r="B5091" t="s">
        <v>101</v>
      </c>
      <c r="C5091" t="s">
        <v>73</v>
      </c>
      <c r="D5091">
        <v>2007</v>
      </c>
      <c r="E5091" t="s">
        <v>8485</v>
      </c>
      <c r="F5091">
        <v>6.7</v>
      </c>
      <c r="G5091">
        <v>72000</v>
      </c>
      <c r="H5091" t="s">
        <v>2787</v>
      </c>
      <c r="I5091" t="s">
        <v>4504</v>
      </c>
      <c r="J5091" t="s">
        <v>4702</v>
      </c>
      <c r="K5091" t="s">
        <v>7</v>
      </c>
      <c r="L5091">
        <v>100000000</v>
      </c>
      <c r="M5091">
        <v>152005713</v>
      </c>
      <c r="N5091" t="s">
        <v>114</v>
      </c>
      <c r="O5091">
        <v>85</v>
      </c>
    </row>
    <row r="5092" spans="1:15" x14ac:dyDescent="0.25">
      <c r="A5092" t="s">
        <v>8508</v>
      </c>
      <c r="B5092" t="s">
        <v>41</v>
      </c>
      <c r="C5092" t="s">
        <v>34</v>
      </c>
      <c r="D5092">
        <v>2007</v>
      </c>
      <c r="E5092" t="s">
        <v>8060</v>
      </c>
      <c r="F5092">
        <v>6.2</v>
      </c>
      <c r="G5092">
        <v>187000</v>
      </c>
      <c r="H5092" t="s">
        <v>8507</v>
      </c>
      <c r="I5092" t="s">
        <v>3335</v>
      </c>
      <c r="J5092" t="s">
        <v>3334</v>
      </c>
      <c r="K5092" t="s">
        <v>562</v>
      </c>
      <c r="L5092">
        <v>45000000</v>
      </c>
      <c r="M5092">
        <v>147717833</v>
      </c>
      <c r="N5092" t="s">
        <v>777</v>
      </c>
      <c r="O5092">
        <v>94</v>
      </c>
    </row>
    <row r="5093" spans="1:15" x14ac:dyDescent="0.25">
      <c r="A5093" t="s">
        <v>8506</v>
      </c>
      <c r="B5093" t="s">
        <v>41</v>
      </c>
      <c r="C5093" t="s">
        <v>34</v>
      </c>
      <c r="D5093">
        <v>2007</v>
      </c>
      <c r="E5093" t="s">
        <v>8052</v>
      </c>
      <c r="F5093">
        <v>6.6</v>
      </c>
      <c r="G5093">
        <v>168000</v>
      </c>
      <c r="H5093" t="s">
        <v>6939</v>
      </c>
      <c r="I5093" t="s">
        <v>8505</v>
      </c>
      <c r="J5093" t="s">
        <v>8504</v>
      </c>
      <c r="K5093" t="s">
        <v>7</v>
      </c>
      <c r="L5093">
        <v>30000000</v>
      </c>
      <c r="M5093">
        <v>75513170</v>
      </c>
      <c r="N5093" t="s">
        <v>114</v>
      </c>
      <c r="O5093">
        <v>113</v>
      </c>
    </row>
    <row r="5094" spans="1:15" x14ac:dyDescent="0.25">
      <c r="A5094" t="s">
        <v>8503</v>
      </c>
      <c r="B5094" t="s">
        <v>41</v>
      </c>
      <c r="C5094" t="s">
        <v>87</v>
      </c>
      <c r="D5094">
        <v>2007</v>
      </c>
      <c r="E5094" t="s">
        <v>8502</v>
      </c>
      <c r="F5094">
        <v>6.5</v>
      </c>
      <c r="G5094">
        <v>73000</v>
      </c>
      <c r="H5094" t="s">
        <v>2636</v>
      </c>
      <c r="I5094" t="s">
        <v>2636</v>
      </c>
      <c r="J5094" t="s">
        <v>6522</v>
      </c>
      <c r="K5094" t="s">
        <v>7</v>
      </c>
      <c r="L5094">
        <v>8600000</v>
      </c>
      <c r="M5094">
        <v>32730062</v>
      </c>
      <c r="N5094" t="s">
        <v>3248</v>
      </c>
      <c r="O5094">
        <v>84</v>
      </c>
    </row>
    <row r="5095" spans="1:15" x14ac:dyDescent="0.25">
      <c r="A5095" t="s">
        <v>8501</v>
      </c>
      <c r="B5095" t="s">
        <v>41</v>
      </c>
      <c r="C5095" t="s">
        <v>5</v>
      </c>
      <c r="D5095">
        <v>2007</v>
      </c>
      <c r="E5095" t="s">
        <v>8421</v>
      </c>
      <c r="F5095">
        <v>6.2</v>
      </c>
      <c r="G5095">
        <v>89000</v>
      </c>
      <c r="H5095" t="s">
        <v>1954</v>
      </c>
      <c r="I5095" t="s">
        <v>125</v>
      </c>
      <c r="J5095" t="s">
        <v>4751</v>
      </c>
      <c r="K5095" t="s">
        <v>7</v>
      </c>
      <c r="L5095">
        <v>20000000</v>
      </c>
      <c r="M5095">
        <v>22382047</v>
      </c>
      <c r="N5095" t="s">
        <v>103</v>
      </c>
      <c r="O5095">
        <v>89</v>
      </c>
    </row>
    <row r="5096" spans="1:15" x14ac:dyDescent="0.25">
      <c r="A5096" t="s">
        <v>8500</v>
      </c>
      <c r="B5096" t="s">
        <v>101</v>
      </c>
      <c r="C5096" t="s">
        <v>73</v>
      </c>
      <c r="D5096">
        <v>2007</v>
      </c>
      <c r="E5096" t="s">
        <v>8436</v>
      </c>
      <c r="F5096">
        <v>6.1</v>
      </c>
      <c r="G5096">
        <v>148000</v>
      </c>
      <c r="H5096" t="s">
        <v>8499</v>
      </c>
      <c r="I5096" t="s">
        <v>8498</v>
      </c>
      <c r="J5096" t="s">
        <v>8498</v>
      </c>
      <c r="K5096" t="s">
        <v>7</v>
      </c>
      <c r="L5096">
        <v>150000000</v>
      </c>
      <c r="M5096">
        <v>293514336</v>
      </c>
      <c r="N5096" t="s">
        <v>652</v>
      </c>
      <c r="O5096">
        <v>91</v>
      </c>
    </row>
    <row r="5097" spans="1:15" x14ac:dyDescent="0.25">
      <c r="A5097" t="s">
        <v>8497</v>
      </c>
      <c r="B5097" t="s">
        <v>41</v>
      </c>
      <c r="C5097" t="s">
        <v>24</v>
      </c>
      <c r="D5097">
        <v>2007</v>
      </c>
      <c r="E5097" t="s">
        <v>8070</v>
      </c>
      <c r="F5097">
        <v>5.8</v>
      </c>
      <c r="G5097">
        <v>88000</v>
      </c>
      <c r="H5097" t="s">
        <v>4522</v>
      </c>
      <c r="I5097" t="s">
        <v>7886</v>
      </c>
      <c r="J5097" t="s">
        <v>2192</v>
      </c>
      <c r="K5097" t="s">
        <v>7</v>
      </c>
      <c r="L5097">
        <v>60000000</v>
      </c>
      <c r="M5097">
        <v>128453183</v>
      </c>
      <c r="N5097" t="s">
        <v>632</v>
      </c>
      <c r="O5097">
        <v>116</v>
      </c>
    </row>
    <row r="5098" spans="1:15" x14ac:dyDescent="0.25">
      <c r="A5098" t="s">
        <v>8496</v>
      </c>
      <c r="B5098" t="s">
        <v>41</v>
      </c>
      <c r="C5098" t="s">
        <v>34</v>
      </c>
      <c r="D5098">
        <v>2007</v>
      </c>
      <c r="E5098" t="s">
        <v>8216</v>
      </c>
      <c r="F5098">
        <v>4.5999999999999996</v>
      </c>
      <c r="G5098">
        <v>118000</v>
      </c>
      <c r="H5098" t="s">
        <v>6770</v>
      </c>
      <c r="I5098" t="s">
        <v>5771</v>
      </c>
      <c r="J5098" t="s">
        <v>8495</v>
      </c>
      <c r="K5098" t="s">
        <v>7</v>
      </c>
      <c r="L5098">
        <v>40000000</v>
      </c>
      <c r="M5098">
        <v>130290885</v>
      </c>
      <c r="N5098" t="s">
        <v>890</v>
      </c>
      <c r="O5098">
        <v>94</v>
      </c>
    </row>
    <row r="5099" spans="1:15" x14ac:dyDescent="0.25">
      <c r="A5099" t="s">
        <v>8494</v>
      </c>
      <c r="B5099" t="s">
        <v>101</v>
      </c>
      <c r="C5099" t="s">
        <v>73</v>
      </c>
      <c r="D5099">
        <v>2007</v>
      </c>
      <c r="E5099" t="s">
        <v>8493</v>
      </c>
      <c r="F5099">
        <v>6.1</v>
      </c>
      <c r="G5099">
        <v>288000</v>
      </c>
      <c r="H5099" t="s">
        <v>6120</v>
      </c>
      <c r="I5099" t="s">
        <v>8492</v>
      </c>
      <c r="J5099" t="s">
        <v>6817</v>
      </c>
      <c r="K5099" t="s">
        <v>7</v>
      </c>
      <c r="L5099">
        <v>160000000</v>
      </c>
      <c r="M5099">
        <v>813367380</v>
      </c>
      <c r="N5099" t="s">
        <v>1461</v>
      </c>
      <c r="O5099">
        <v>93</v>
      </c>
    </row>
    <row r="5100" spans="1:15" x14ac:dyDescent="0.25">
      <c r="A5100">
        <v>1408</v>
      </c>
      <c r="B5100" t="s">
        <v>68</v>
      </c>
      <c r="C5100" t="s">
        <v>438</v>
      </c>
      <c r="D5100">
        <v>2007</v>
      </c>
      <c r="E5100" t="s">
        <v>8369</v>
      </c>
      <c r="F5100">
        <v>6.8</v>
      </c>
      <c r="G5100">
        <v>260000</v>
      </c>
      <c r="H5100" t="s">
        <v>5129</v>
      </c>
      <c r="I5100" t="s">
        <v>8491</v>
      </c>
      <c r="J5100" t="s">
        <v>4321</v>
      </c>
      <c r="K5100" t="s">
        <v>7</v>
      </c>
      <c r="L5100">
        <v>25000000</v>
      </c>
      <c r="M5100">
        <v>132963417</v>
      </c>
      <c r="N5100" t="s">
        <v>1991</v>
      </c>
      <c r="O5100">
        <v>104</v>
      </c>
    </row>
    <row r="5101" spans="1:15" x14ac:dyDescent="0.25">
      <c r="A5101" t="s">
        <v>8490</v>
      </c>
      <c r="B5101" t="s">
        <v>41</v>
      </c>
      <c r="C5101" t="s">
        <v>34</v>
      </c>
      <c r="D5101">
        <v>2007</v>
      </c>
      <c r="E5101" t="s">
        <v>8244</v>
      </c>
      <c r="F5101">
        <v>7</v>
      </c>
      <c r="G5101">
        <v>121000</v>
      </c>
      <c r="H5101" t="s">
        <v>1710</v>
      </c>
      <c r="I5101" t="s">
        <v>3215</v>
      </c>
      <c r="J5101" t="s">
        <v>2233</v>
      </c>
      <c r="K5101" t="s">
        <v>7</v>
      </c>
      <c r="L5101">
        <v>70000000</v>
      </c>
      <c r="M5101">
        <v>87019158</v>
      </c>
      <c r="N5101" t="s">
        <v>103</v>
      </c>
      <c r="O5101">
        <v>110</v>
      </c>
    </row>
    <row r="5102" spans="1:15" x14ac:dyDescent="0.25">
      <c r="A5102" t="s">
        <v>8489</v>
      </c>
      <c r="B5102" t="s">
        <v>41</v>
      </c>
      <c r="C5102" t="s">
        <v>409</v>
      </c>
      <c r="D5102">
        <v>2007</v>
      </c>
      <c r="E5102" t="s">
        <v>8052</v>
      </c>
      <c r="F5102">
        <v>7.5</v>
      </c>
      <c r="G5102">
        <v>173000</v>
      </c>
      <c r="H5102" t="s">
        <v>5840</v>
      </c>
      <c r="I5102" t="s">
        <v>5840</v>
      </c>
      <c r="J5102" t="s">
        <v>878</v>
      </c>
      <c r="K5102" t="s">
        <v>7</v>
      </c>
      <c r="L5102">
        <v>30000000</v>
      </c>
      <c r="M5102">
        <v>15001776</v>
      </c>
      <c r="N5102" t="s">
        <v>138</v>
      </c>
      <c r="O5102">
        <v>160</v>
      </c>
    </row>
    <row r="5103" spans="1:15" x14ac:dyDescent="0.25">
      <c r="A5103" t="s">
        <v>8488</v>
      </c>
      <c r="B5103" t="s">
        <v>41</v>
      </c>
      <c r="C5103" t="s">
        <v>24</v>
      </c>
      <c r="D5103">
        <v>2007</v>
      </c>
      <c r="E5103" t="s">
        <v>8060</v>
      </c>
      <c r="F5103">
        <v>5.6</v>
      </c>
      <c r="G5103">
        <v>87000</v>
      </c>
      <c r="H5103" t="s">
        <v>8487</v>
      </c>
      <c r="I5103" t="s">
        <v>2480</v>
      </c>
      <c r="J5103" t="s">
        <v>4089</v>
      </c>
      <c r="K5103" t="s">
        <v>7</v>
      </c>
      <c r="L5103">
        <v>25000000</v>
      </c>
      <c r="M5103">
        <v>59768495</v>
      </c>
      <c r="N5103" t="s">
        <v>842</v>
      </c>
      <c r="O5103">
        <v>96</v>
      </c>
    </row>
    <row r="5104" spans="1:15" x14ac:dyDescent="0.25">
      <c r="A5104" t="s">
        <v>8486</v>
      </c>
      <c r="B5104" t="s">
        <v>41</v>
      </c>
      <c r="C5104" t="s">
        <v>5</v>
      </c>
      <c r="D5104">
        <v>2007</v>
      </c>
      <c r="E5104" t="s">
        <v>8485</v>
      </c>
      <c r="F5104">
        <v>5.5</v>
      </c>
      <c r="G5104">
        <v>87000</v>
      </c>
      <c r="H5104" t="s">
        <v>1464</v>
      </c>
      <c r="I5104" t="s">
        <v>1464</v>
      </c>
      <c r="J5104" t="s">
        <v>6070</v>
      </c>
      <c r="K5104" t="s">
        <v>7</v>
      </c>
      <c r="L5104">
        <v>10200000</v>
      </c>
      <c r="M5104">
        <v>35728183</v>
      </c>
      <c r="N5104" t="s">
        <v>842</v>
      </c>
      <c r="O5104">
        <v>94</v>
      </c>
    </row>
    <row r="5105" spans="1:15" x14ac:dyDescent="0.25">
      <c r="A5105" t="s">
        <v>8484</v>
      </c>
      <c r="B5105" t="s">
        <v>101</v>
      </c>
      <c r="C5105" t="s">
        <v>34</v>
      </c>
      <c r="D5105">
        <v>2007</v>
      </c>
      <c r="E5105" t="s">
        <v>8127</v>
      </c>
      <c r="F5105">
        <v>5.6</v>
      </c>
      <c r="G5105">
        <v>254000</v>
      </c>
      <c r="H5105" t="s">
        <v>697</v>
      </c>
      <c r="I5105" t="s">
        <v>8483</v>
      </c>
      <c r="J5105" t="s">
        <v>8482</v>
      </c>
      <c r="K5105" t="s">
        <v>7</v>
      </c>
      <c r="L5105">
        <v>130000000</v>
      </c>
      <c r="M5105">
        <v>301913131</v>
      </c>
      <c r="N5105" t="s">
        <v>890</v>
      </c>
      <c r="O5105">
        <v>92</v>
      </c>
    </row>
    <row r="5106" spans="1:15" x14ac:dyDescent="0.25">
      <c r="A5106" t="s">
        <v>8481</v>
      </c>
      <c r="B5106" t="s">
        <v>68</v>
      </c>
      <c r="C5106" t="s">
        <v>100</v>
      </c>
      <c r="D5106">
        <v>2007</v>
      </c>
      <c r="E5106" t="s">
        <v>8378</v>
      </c>
      <c r="F5106">
        <v>6.1</v>
      </c>
      <c r="G5106">
        <v>182000</v>
      </c>
      <c r="H5106" t="s">
        <v>1601</v>
      </c>
      <c r="I5106" t="s">
        <v>1601</v>
      </c>
      <c r="J5106" t="s">
        <v>1440</v>
      </c>
      <c r="K5106" t="s">
        <v>265</v>
      </c>
      <c r="L5106">
        <v>180000000</v>
      </c>
      <c r="M5106">
        <v>372234864</v>
      </c>
      <c r="N5106" t="s">
        <v>666</v>
      </c>
      <c r="O5106">
        <v>113</v>
      </c>
    </row>
    <row r="5107" spans="1:15" x14ac:dyDescent="0.25">
      <c r="A5107" t="s">
        <v>8480</v>
      </c>
      <c r="B5107" t="s">
        <v>68</v>
      </c>
      <c r="C5107" t="s">
        <v>34</v>
      </c>
      <c r="D5107">
        <v>2007</v>
      </c>
      <c r="E5107" t="s">
        <v>8297</v>
      </c>
      <c r="F5107">
        <v>6.2</v>
      </c>
      <c r="G5107">
        <v>157000</v>
      </c>
      <c r="H5107" t="s">
        <v>4648</v>
      </c>
      <c r="I5107" t="s">
        <v>943</v>
      </c>
      <c r="J5107" t="s">
        <v>2277</v>
      </c>
      <c r="K5107" t="s">
        <v>7</v>
      </c>
      <c r="L5107">
        <v>140000000</v>
      </c>
      <c r="M5107">
        <v>258097122</v>
      </c>
      <c r="N5107" t="s">
        <v>666</v>
      </c>
      <c r="O5107">
        <v>91</v>
      </c>
    </row>
    <row r="5108" spans="1:15" x14ac:dyDescent="0.25">
      <c r="A5108" t="s">
        <v>8479</v>
      </c>
      <c r="B5108" t="s">
        <v>41</v>
      </c>
      <c r="C5108" t="s">
        <v>11</v>
      </c>
      <c r="D5108">
        <v>2007</v>
      </c>
      <c r="E5108" t="s">
        <v>8478</v>
      </c>
      <c r="F5108">
        <v>5.6</v>
      </c>
      <c r="G5108">
        <v>11000</v>
      </c>
      <c r="H5108" t="s">
        <v>8477</v>
      </c>
      <c r="I5108" t="s">
        <v>8477</v>
      </c>
      <c r="J5108" t="s">
        <v>8476</v>
      </c>
      <c r="K5108" t="s">
        <v>7</v>
      </c>
      <c r="M5108">
        <v>44852</v>
      </c>
      <c r="N5108" t="s">
        <v>8475</v>
      </c>
      <c r="O5108">
        <v>88</v>
      </c>
    </row>
    <row r="5109" spans="1:15" x14ac:dyDescent="0.25">
      <c r="A5109" t="s">
        <v>8474</v>
      </c>
      <c r="B5109" t="s">
        <v>41</v>
      </c>
      <c r="C5109" t="s">
        <v>5</v>
      </c>
      <c r="D5109">
        <v>2007</v>
      </c>
      <c r="E5109" t="s">
        <v>8473</v>
      </c>
      <c r="F5109">
        <v>7.2</v>
      </c>
      <c r="G5109">
        <v>60000</v>
      </c>
      <c r="H5109" t="s">
        <v>3032</v>
      </c>
      <c r="I5109" t="s">
        <v>3032</v>
      </c>
      <c r="J5109" t="s">
        <v>8472</v>
      </c>
      <c r="K5109" t="s">
        <v>578</v>
      </c>
      <c r="L5109">
        <v>2600000</v>
      </c>
      <c r="M5109">
        <v>553198</v>
      </c>
      <c r="N5109" t="s">
        <v>8471</v>
      </c>
      <c r="O5109">
        <v>92</v>
      </c>
    </row>
    <row r="5110" spans="1:15" x14ac:dyDescent="0.25">
      <c r="A5110" t="s">
        <v>8470</v>
      </c>
      <c r="B5110" t="s">
        <v>68</v>
      </c>
      <c r="C5110" t="s">
        <v>100</v>
      </c>
      <c r="D5110">
        <v>2007</v>
      </c>
      <c r="E5110" t="s">
        <v>8469</v>
      </c>
      <c r="F5110">
        <v>2.4</v>
      </c>
      <c r="G5110">
        <v>103000</v>
      </c>
      <c r="H5110" t="s">
        <v>6639</v>
      </c>
      <c r="I5110" t="s">
        <v>6639</v>
      </c>
      <c r="J5110" t="s">
        <v>8468</v>
      </c>
      <c r="K5110" t="s">
        <v>7</v>
      </c>
      <c r="L5110">
        <v>20000000</v>
      </c>
      <c r="M5110">
        <v>87238158</v>
      </c>
      <c r="N5110" t="s">
        <v>877</v>
      </c>
      <c r="O5110">
        <v>86</v>
      </c>
    </row>
    <row r="5111" spans="1:15" x14ac:dyDescent="0.25">
      <c r="A5111" t="s">
        <v>8467</v>
      </c>
      <c r="B5111" t="s">
        <v>915</v>
      </c>
      <c r="C5111" t="s">
        <v>73</v>
      </c>
      <c r="D5111">
        <v>2007</v>
      </c>
      <c r="E5111" t="s">
        <v>8360</v>
      </c>
      <c r="F5111">
        <v>6.8</v>
      </c>
      <c r="G5111">
        <v>91000</v>
      </c>
      <c r="H5111" t="s">
        <v>6089</v>
      </c>
      <c r="I5111" t="s">
        <v>8466</v>
      </c>
      <c r="J5111" t="s">
        <v>8465</v>
      </c>
      <c r="K5111" t="s">
        <v>7</v>
      </c>
      <c r="L5111">
        <v>150000000</v>
      </c>
      <c r="M5111">
        <v>169333034</v>
      </c>
      <c r="N5111" t="s">
        <v>885</v>
      </c>
      <c r="O5111">
        <v>95</v>
      </c>
    </row>
    <row r="5112" spans="1:15" x14ac:dyDescent="0.25">
      <c r="A5112" t="s">
        <v>8464</v>
      </c>
      <c r="B5112" t="s">
        <v>41</v>
      </c>
      <c r="C5112" t="s">
        <v>87</v>
      </c>
      <c r="D5112">
        <v>2007</v>
      </c>
      <c r="E5112" t="s">
        <v>8241</v>
      </c>
      <c r="F5112">
        <v>7.2</v>
      </c>
      <c r="G5112">
        <v>159000</v>
      </c>
      <c r="H5112" t="s">
        <v>5788</v>
      </c>
      <c r="I5112" t="s">
        <v>5788</v>
      </c>
      <c r="J5112" t="s">
        <v>2431</v>
      </c>
      <c r="K5112" t="s">
        <v>7</v>
      </c>
      <c r="L5112">
        <v>25000000</v>
      </c>
      <c r="M5112">
        <v>92991835</v>
      </c>
      <c r="N5112" t="s">
        <v>8463</v>
      </c>
      <c r="O5112">
        <v>119</v>
      </c>
    </row>
    <row r="5113" spans="1:15" x14ac:dyDescent="0.25">
      <c r="A5113" t="s">
        <v>8462</v>
      </c>
      <c r="B5113" t="s">
        <v>68</v>
      </c>
      <c r="C5113" t="s">
        <v>100</v>
      </c>
      <c r="D5113">
        <v>2007</v>
      </c>
      <c r="E5113" t="s">
        <v>8290</v>
      </c>
      <c r="F5113">
        <v>7.4</v>
      </c>
      <c r="G5113">
        <v>235000</v>
      </c>
      <c r="H5113" t="s">
        <v>4281</v>
      </c>
      <c r="I5113" t="s">
        <v>1288</v>
      </c>
      <c r="J5113" t="s">
        <v>8461</v>
      </c>
      <c r="K5113" t="s">
        <v>7</v>
      </c>
      <c r="L5113">
        <v>45000000</v>
      </c>
      <c r="M5113">
        <v>175372502</v>
      </c>
      <c r="N5113" t="s">
        <v>138</v>
      </c>
      <c r="O5113">
        <v>97</v>
      </c>
    </row>
    <row r="5114" spans="1:15" x14ac:dyDescent="0.25">
      <c r="A5114" t="s">
        <v>8460</v>
      </c>
      <c r="B5114" t="s">
        <v>5244</v>
      </c>
      <c r="C5114" t="s">
        <v>11</v>
      </c>
      <c r="D5114">
        <v>2007</v>
      </c>
      <c r="E5114" t="s">
        <v>8117</v>
      </c>
      <c r="F5114">
        <v>7.5</v>
      </c>
      <c r="G5114">
        <v>38000</v>
      </c>
      <c r="H5114" t="s">
        <v>967</v>
      </c>
      <c r="I5114" t="s">
        <v>8459</v>
      </c>
      <c r="J5114" t="s">
        <v>4872</v>
      </c>
      <c r="K5114" t="s">
        <v>8458</v>
      </c>
      <c r="L5114">
        <v>15000000</v>
      </c>
      <c r="M5114">
        <v>67091915</v>
      </c>
      <c r="N5114" t="s">
        <v>8457</v>
      </c>
      <c r="O5114">
        <v>157</v>
      </c>
    </row>
    <row r="5115" spans="1:15" x14ac:dyDescent="0.25">
      <c r="A5115" t="s">
        <v>8456</v>
      </c>
      <c r="B5115" t="s">
        <v>41</v>
      </c>
      <c r="C5115" t="s">
        <v>409</v>
      </c>
      <c r="D5115">
        <v>2007</v>
      </c>
      <c r="E5115" t="s">
        <v>8439</v>
      </c>
      <c r="F5115">
        <v>7</v>
      </c>
      <c r="G5115">
        <v>113000</v>
      </c>
      <c r="H5115" t="s">
        <v>8455</v>
      </c>
      <c r="I5115" t="s">
        <v>2606</v>
      </c>
      <c r="J5115" t="s">
        <v>822</v>
      </c>
      <c r="K5115" t="s">
        <v>7</v>
      </c>
      <c r="L5115">
        <v>75000000</v>
      </c>
      <c r="M5115">
        <v>119483446</v>
      </c>
      <c r="N5115" t="s">
        <v>103</v>
      </c>
      <c r="O5115">
        <v>102</v>
      </c>
    </row>
    <row r="5116" spans="1:15" x14ac:dyDescent="0.25">
      <c r="A5116" t="s">
        <v>8454</v>
      </c>
      <c r="B5116" t="s">
        <v>41</v>
      </c>
      <c r="C5116" t="s">
        <v>5</v>
      </c>
      <c r="D5116">
        <v>2007</v>
      </c>
      <c r="E5116" t="s">
        <v>7404</v>
      </c>
      <c r="F5116">
        <v>6.3</v>
      </c>
      <c r="G5116">
        <v>225000</v>
      </c>
      <c r="H5116" t="s">
        <v>5385</v>
      </c>
      <c r="I5116" t="s">
        <v>5385</v>
      </c>
      <c r="J5116" t="s">
        <v>6586</v>
      </c>
      <c r="K5116" t="s">
        <v>7</v>
      </c>
      <c r="L5116">
        <v>15000</v>
      </c>
      <c r="M5116">
        <v>193355800</v>
      </c>
      <c r="N5116" t="s">
        <v>8453</v>
      </c>
      <c r="O5116">
        <v>86</v>
      </c>
    </row>
    <row r="5117" spans="1:15" x14ac:dyDescent="0.25">
      <c r="A5117" t="s">
        <v>8452</v>
      </c>
      <c r="B5117" t="s">
        <v>68</v>
      </c>
      <c r="C5117" t="s">
        <v>409</v>
      </c>
      <c r="D5117">
        <v>2007</v>
      </c>
      <c r="E5117" t="s">
        <v>8451</v>
      </c>
      <c r="F5117">
        <v>7.6</v>
      </c>
      <c r="G5117">
        <v>72000</v>
      </c>
      <c r="H5117" t="s">
        <v>4951</v>
      </c>
      <c r="I5117" t="s">
        <v>4951</v>
      </c>
      <c r="J5117" t="s">
        <v>6605</v>
      </c>
      <c r="K5117" t="s">
        <v>332</v>
      </c>
      <c r="L5117">
        <v>21000000</v>
      </c>
      <c r="M5117">
        <v>43095175</v>
      </c>
      <c r="N5117" t="s">
        <v>108</v>
      </c>
      <c r="O5117">
        <v>123</v>
      </c>
    </row>
    <row r="5118" spans="1:15" x14ac:dyDescent="0.25">
      <c r="A5118" t="s">
        <v>8450</v>
      </c>
      <c r="B5118" t="s">
        <v>41</v>
      </c>
      <c r="C5118" t="s">
        <v>87</v>
      </c>
      <c r="D5118">
        <v>2007</v>
      </c>
      <c r="E5118" t="s">
        <v>8117</v>
      </c>
      <c r="F5118">
        <v>7.3</v>
      </c>
      <c r="G5118">
        <v>99000</v>
      </c>
      <c r="H5118" t="s">
        <v>8449</v>
      </c>
      <c r="I5118" t="s">
        <v>8448</v>
      </c>
      <c r="J5118" t="s">
        <v>4362</v>
      </c>
      <c r="K5118" t="s">
        <v>7</v>
      </c>
      <c r="L5118">
        <v>18000000</v>
      </c>
      <c r="M5118">
        <v>25038466</v>
      </c>
      <c r="N5118" t="s">
        <v>8447</v>
      </c>
      <c r="O5118">
        <v>117</v>
      </c>
    </row>
    <row r="5119" spans="1:15" x14ac:dyDescent="0.25">
      <c r="A5119" t="s">
        <v>8446</v>
      </c>
      <c r="B5119" t="s">
        <v>41</v>
      </c>
      <c r="C5119" t="s">
        <v>87</v>
      </c>
      <c r="D5119">
        <v>2007</v>
      </c>
      <c r="E5119" t="s">
        <v>8244</v>
      </c>
      <c r="F5119">
        <v>7.1</v>
      </c>
      <c r="G5119">
        <v>70000</v>
      </c>
      <c r="H5119" t="s">
        <v>4879</v>
      </c>
      <c r="I5119" t="s">
        <v>4879</v>
      </c>
      <c r="J5119" t="s">
        <v>4394</v>
      </c>
      <c r="K5119" t="s">
        <v>7</v>
      </c>
      <c r="M5119">
        <v>29541790</v>
      </c>
      <c r="N5119" t="s">
        <v>8445</v>
      </c>
      <c r="O5119">
        <v>121</v>
      </c>
    </row>
    <row r="5120" spans="1:15" x14ac:dyDescent="0.25">
      <c r="A5120" t="s">
        <v>8444</v>
      </c>
      <c r="B5120" t="s">
        <v>101</v>
      </c>
      <c r="C5120" t="s">
        <v>73</v>
      </c>
      <c r="D5120">
        <v>2007</v>
      </c>
      <c r="E5120" t="s">
        <v>8443</v>
      </c>
      <c r="F5120">
        <v>5.2</v>
      </c>
      <c r="G5120">
        <v>79000</v>
      </c>
      <c r="H5120" t="s">
        <v>5944</v>
      </c>
      <c r="I5120" t="s">
        <v>3065</v>
      </c>
      <c r="J5120" t="s">
        <v>3578</v>
      </c>
      <c r="K5120" t="s">
        <v>7</v>
      </c>
      <c r="L5120">
        <v>60000000</v>
      </c>
      <c r="M5120">
        <v>365352546</v>
      </c>
      <c r="N5120" t="s">
        <v>527</v>
      </c>
      <c r="O5120">
        <v>92</v>
      </c>
    </row>
    <row r="5121" spans="1:15" x14ac:dyDescent="0.25">
      <c r="A5121" t="s">
        <v>8442</v>
      </c>
      <c r="B5121" t="s">
        <v>68</v>
      </c>
      <c r="C5121" t="s">
        <v>24</v>
      </c>
      <c r="D5121">
        <v>2007</v>
      </c>
      <c r="E5121" t="s">
        <v>8439</v>
      </c>
      <c r="F5121">
        <v>7</v>
      </c>
      <c r="G5121">
        <v>203000</v>
      </c>
      <c r="H5121" t="s">
        <v>4951</v>
      </c>
      <c r="I5121" t="s">
        <v>4951</v>
      </c>
      <c r="J5121" t="s">
        <v>6605</v>
      </c>
      <c r="K5121" t="s">
        <v>7</v>
      </c>
      <c r="L5121">
        <v>30000000</v>
      </c>
      <c r="M5121">
        <v>156835339</v>
      </c>
      <c r="N5121" t="s">
        <v>1701</v>
      </c>
      <c r="O5121">
        <v>126</v>
      </c>
    </row>
    <row r="5122" spans="1:15" x14ac:dyDescent="0.25">
      <c r="A5122" t="s">
        <v>8441</v>
      </c>
      <c r="B5122" t="s">
        <v>41</v>
      </c>
      <c r="C5122" t="s">
        <v>24</v>
      </c>
      <c r="D5122">
        <v>2007</v>
      </c>
      <c r="E5122" t="s">
        <v>8439</v>
      </c>
      <c r="F5122">
        <v>6.8</v>
      </c>
      <c r="G5122">
        <v>69000</v>
      </c>
      <c r="H5122" t="s">
        <v>997</v>
      </c>
      <c r="I5122" t="s">
        <v>3962</v>
      </c>
      <c r="J5122" t="s">
        <v>1586</v>
      </c>
      <c r="K5122" t="s">
        <v>7</v>
      </c>
      <c r="L5122">
        <v>35000000</v>
      </c>
      <c r="M5122">
        <v>20576198</v>
      </c>
      <c r="N5122" t="s">
        <v>2497</v>
      </c>
      <c r="O5122">
        <v>96</v>
      </c>
    </row>
    <row r="5123" spans="1:15" x14ac:dyDescent="0.25">
      <c r="A5123" t="s">
        <v>8440</v>
      </c>
      <c r="B5123" t="s">
        <v>101</v>
      </c>
      <c r="C5123" t="s">
        <v>34</v>
      </c>
      <c r="D5123">
        <v>2007</v>
      </c>
      <c r="E5123" t="s">
        <v>8439</v>
      </c>
      <c r="F5123">
        <v>6.5</v>
      </c>
      <c r="G5123">
        <v>223000</v>
      </c>
      <c r="H5123" t="s">
        <v>1855</v>
      </c>
      <c r="I5123" t="s">
        <v>8438</v>
      </c>
      <c r="J5123" t="s">
        <v>1848</v>
      </c>
      <c r="K5123" t="s">
        <v>7</v>
      </c>
      <c r="L5123">
        <v>130000000</v>
      </c>
      <c r="M5123">
        <v>459242249</v>
      </c>
      <c r="N5123" t="s">
        <v>119</v>
      </c>
      <c r="O5123">
        <v>124</v>
      </c>
    </row>
    <row r="5124" spans="1:15" x14ac:dyDescent="0.25">
      <c r="A5124" t="s">
        <v>8437</v>
      </c>
      <c r="B5124" t="s">
        <v>68</v>
      </c>
      <c r="C5124" t="s">
        <v>24</v>
      </c>
      <c r="D5124">
        <v>2007</v>
      </c>
      <c r="E5124" t="s">
        <v>8436</v>
      </c>
      <c r="F5124">
        <v>7.3</v>
      </c>
      <c r="G5124">
        <v>141000</v>
      </c>
      <c r="H5124" t="s">
        <v>2647</v>
      </c>
      <c r="I5124" t="s">
        <v>8435</v>
      </c>
      <c r="J5124" t="s">
        <v>1663</v>
      </c>
      <c r="K5124" t="s">
        <v>7</v>
      </c>
      <c r="L5124">
        <v>12000000</v>
      </c>
      <c r="M5124">
        <v>11293663</v>
      </c>
      <c r="N5124" t="s">
        <v>704</v>
      </c>
      <c r="O5124">
        <v>106</v>
      </c>
    </row>
    <row r="5125" spans="1:15" x14ac:dyDescent="0.25">
      <c r="A5125" t="s">
        <v>8434</v>
      </c>
      <c r="B5125" t="s">
        <v>41</v>
      </c>
      <c r="C5125" t="s">
        <v>11</v>
      </c>
      <c r="D5125">
        <v>2007</v>
      </c>
      <c r="E5125" t="s">
        <v>8290</v>
      </c>
      <c r="F5125">
        <v>7.4</v>
      </c>
      <c r="G5125">
        <v>150000</v>
      </c>
      <c r="H5125" t="s">
        <v>1872</v>
      </c>
      <c r="I5125" t="s">
        <v>2264</v>
      </c>
      <c r="J5125" t="s">
        <v>8433</v>
      </c>
      <c r="K5125" t="s">
        <v>578</v>
      </c>
      <c r="M5125">
        <v>78638987</v>
      </c>
      <c r="N5125" t="s">
        <v>8432</v>
      </c>
      <c r="O5125">
        <v>105</v>
      </c>
    </row>
    <row r="5126" spans="1:15" x14ac:dyDescent="0.25">
      <c r="A5126" t="s">
        <v>8431</v>
      </c>
      <c r="B5126" t="s">
        <v>101</v>
      </c>
      <c r="C5126" t="s">
        <v>24</v>
      </c>
      <c r="D5126">
        <v>2007</v>
      </c>
      <c r="E5126" t="s">
        <v>8244</v>
      </c>
      <c r="F5126">
        <v>6.1</v>
      </c>
      <c r="G5126">
        <v>61000</v>
      </c>
      <c r="H5126" t="s">
        <v>3455</v>
      </c>
      <c r="I5126" t="s">
        <v>8430</v>
      </c>
      <c r="J5126" t="s">
        <v>996</v>
      </c>
      <c r="K5126" t="s">
        <v>7</v>
      </c>
      <c r="L5126">
        <v>22000000</v>
      </c>
      <c r="M5126">
        <v>147880543</v>
      </c>
      <c r="N5126" t="s">
        <v>119</v>
      </c>
      <c r="O5126">
        <v>110</v>
      </c>
    </row>
    <row r="5127" spans="1:15" x14ac:dyDescent="0.25">
      <c r="A5127" t="s">
        <v>8429</v>
      </c>
      <c r="B5127" t="s">
        <v>41</v>
      </c>
      <c r="C5127" t="s">
        <v>34</v>
      </c>
      <c r="D5127">
        <v>2007</v>
      </c>
      <c r="E5127" t="s">
        <v>8428</v>
      </c>
      <c r="F5127">
        <v>6.2</v>
      </c>
      <c r="G5127">
        <v>106000</v>
      </c>
      <c r="H5127" t="s">
        <v>8427</v>
      </c>
      <c r="I5127" t="s">
        <v>8426</v>
      </c>
      <c r="J5127" t="s">
        <v>8425</v>
      </c>
      <c r="K5127" t="s">
        <v>2259</v>
      </c>
      <c r="L5127">
        <v>50000000</v>
      </c>
      <c r="M5127">
        <v>82169884</v>
      </c>
      <c r="N5127" t="s">
        <v>8424</v>
      </c>
      <c r="O5127">
        <v>121</v>
      </c>
    </row>
    <row r="5128" spans="1:15" x14ac:dyDescent="0.25">
      <c r="A5128" t="s">
        <v>8423</v>
      </c>
      <c r="B5128" t="s">
        <v>41</v>
      </c>
      <c r="C5128" t="s">
        <v>87</v>
      </c>
      <c r="D5128">
        <v>2007</v>
      </c>
      <c r="E5128" t="s">
        <v>8117</v>
      </c>
      <c r="F5128">
        <v>5.9</v>
      </c>
      <c r="G5128">
        <v>144000</v>
      </c>
      <c r="H5128" t="s">
        <v>7883</v>
      </c>
      <c r="I5128" t="s">
        <v>5574</v>
      </c>
      <c r="J5128" t="s">
        <v>6812</v>
      </c>
      <c r="K5128" t="s">
        <v>95</v>
      </c>
      <c r="L5128">
        <v>10000000</v>
      </c>
      <c r="M5128">
        <v>139352633</v>
      </c>
      <c r="N5128" t="s">
        <v>2478</v>
      </c>
      <c r="O5128">
        <v>93</v>
      </c>
    </row>
    <row r="5129" spans="1:15" x14ac:dyDescent="0.25">
      <c r="A5129" t="s">
        <v>8422</v>
      </c>
      <c r="B5129" t="s">
        <v>68</v>
      </c>
      <c r="C5129" t="s">
        <v>11</v>
      </c>
      <c r="D5129">
        <v>2007</v>
      </c>
      <c r="E5129" t="s">
        <v>8421</v>
      </c>
      <c r="F5129">
        <v>5.9</v>
      </c>
      <c r="G5129">
        <v>74000</v>
      </c>
      <c r="H5129" t="s">
        <v>8420</v>
      </c>
      <c r="I5129" t="s">
        <v>8419</v>
      </c>
      <c r="J5129" t="s">
        <v>1865</v>
      </c>
      <c r="K5129" t="s">
        <v>7</v>
      </c>
      <c r="L5129">
        <v>20000000</v>
      </c>
      <c r="M5129">
        <v>84297309</v>
      </c>
      <c r="N5129" t="s">
        <v>2694</v>
      </c>
      <c r="O5129">
        <v>96</v>
      </c>
    </row>
    <row r="5130" spans="1:15" x14ac:dyDescent="0.25">
      <c r="A5130" t="s">
        <v>8418</v>
      </c>
      <c r="B5130" t="s">
        <v>68</v>
      </c>
      <c r="C5130" t="s">
        <v>73</v>
      </c>
      <c r="D5130">
        <v>2007</v>
      </c>
      <c r="E5130" t="s">
        <v>8207</v>
      </c>
      <c r="F5130">
        <v>7.3</v>
      </c>
      <c r="G5130">
        <v>314000</v>
      </c>
      <c r="H5130" t="s">
        <v>8417</v>
      </c>
      <c r="I5130" t="s">
        <v>6738</v>
      </c>
      <c r="J5130" t="s">
        <v>8416</v>
      </c>
      <c r="K5130" t="s">
        <v>7</v>
      </c>
      <c r="L5130">
        <v>75000000</v>
      </c>
      <c r="M5130">
        <v>536414293</v>
      </c>
      <c r="N5130" t="s">
        <v>890</v>
      </c>
      <c r="O5130">
        <v>87</v>
      </c>
    </row>
    <row r="5131" spans="1:15" x14ac:dyDescent="0.25">
      <c r="A5131" t="s">
        <v>8415</v>
      </c>
      <c r="B5131" t="s">
        <v>41</v>
      </c>
      <c r="C5131" t="s">
        <v>34</v>
      </c>
      <c r="D5131">
        <v>2007</v>
      </c>
      <c r="E5131" t="s">
        <v>8414</v>
      </c>
      <c r="F5131">
        <v>5.4</v>
      </c>
      <c r="G5131">
        <v>42000</v>
      </c>
      <c r="H5131" t="s">
        <v>8413</v>
      </c>
      <c r="I5131" t="s">
        <v>8413</v>
      </c>
      <c r="J5131" t="s">
        <v>8412</v>
      </c>
      <c r="K5131" t="s">
        <v>7</v>
      </c>
      <c r="M5131">
        <v>2340110</v>
      </c>
      <c r="N5131" t="s">
        <v>8411</v>
      </c>
      <c r="O5131">
        <v>94</v>
      </c>
    </row>
    <row r="5132" spans="1:15" x14ac:dyDescent="0.25">
      <c r="A5132" t="s">
        <v>6653</v>
      </c>
      <c r="B5132" t="s">
        <v>41</v>
      </c>
      <c r="C5132" t="s">
        <v>24</v>
      </c>
      <c r="D5132">
        <v>2007</v>
      </c>
      <c r="E5132" t="s">
        <v>8372</v>
      </c>
      <c r="F5132">
        <v>7.4</v>
      </c>
      <c r="G5132">
        <v>111000</v>
      </c>
      <c r="H5132" t="s">
        <v>8410</v>
      </c>
      <c r="I5132" t="s">
        <v>6650</v>
      </c>
      <c r="J5132" t="s">
        <v>8409</v>
      </c>
      <c r="K5132" t="s">
        <v>7</v>
      </c>
      <c r="L5132">
        <v>9000000</v>
      </c>
      <c r="M5132">
        <v>46789413</v>
      </c>
      <c r="N5132" t="s">
        <v>1575</v>
      </c>
      <c r="O5132">
        <v>90</v>
      </c>
    </row>
    <row r="5133" spans="1:15" x14ac:dyDescent="0.25">
      <c r="A5133" t="s">
        <v>8408</v>
      </c>
      <c r="B5133" t="s">
        <v>68</v>
      </c>
      <c r="C5133" t="s">
        <v>34</v>
      </c>
      <c r="D5133">
        <v>2007</v>
      </c>
      <c r="E5133" t="s">
        <v>8407</v>
      </c>
      <c r="F5133">
        <v>5.8</v>
      </c>
      <c r="G5133">
        <v>115000</v>
      </c>
      <c r="H5133" t="s">
        <v>3580</v>
      </c>
      <c r="I5133" t="s">
        <v>8406</v>
      </c>
      <c r="J5133" t="s">
        <v>8405</v>
      </c>
      <c r="K5133" t="s">
        <v>7</v>
      </c>
      <c r="M5133">
        <v>253625427</v>
      </c>
      <c r="N5133" t="s">
        <v>6122</v>
      </c>
      <c r="O5133">
        <v>100</v>
      </c>
    </row>
    <row r="5134" spans="1:15" x14ac:dyDescent="0.25">
      <c r="A5134" t="s">
        <v>8404</v>
      </c>
      <c r="B5134" t="s">
        <v>41</v>
      </c>
      <c r="C5134" t="s">
        <v>87</v>
      </c>
      <c r="D5134">
        <v>2007</v>
      </c>
      <c r="E5134" t="s">
        <v>8403</v>
      </c>
      <c r="F5134">
        <v>7.3</v>
      </c>
      <c r="G5134">
        <v>146000</v>
      </c>
      <c r="H5134" t="s">
        <v>8402</v>
      </c>
      <c r="I5134" t="s">
        <v>8402</v>
      </c>
      <c r="J5134" t="s">
        <v>671</v>
      </c>
      <c r="K5134" t="s">
        <v>7</v>
      </c>
      <c r="L5134">
        <v>20000000</v>
      </c>
      <c r="M5134">
        <v>48443734</v>
      </c>
      <c r="N5134" t="s">
        <v>704</v>
      </c>
      <c r="O5134">
        <v>120</v>
      </c>
    </row>
    <row r="5135" spans="1:15" x14ac:dyDescent="0.25">
      <c r="A5135" t="s">
        <v>8401</v>
      </c>
      <c r="B5135" t="s">
        <v>41</v>
      </c>
      <c r="C5135" t="s">
        <v>5</v>
      </c>
      <c r="D5135">
        <v>2007</v>
      </c>
      <c r="E5135" t="s">
        <v>8125</v>
      </c>
      <c r="F5135">
        <v>6.2</v>
      </c>
      <c r="G5135">
        <v>96000</v>
      </c>
      <c r="H5135" t="s">
        <v>6876</v>
      </c>
      <c r="I5135" t="s">
        <v>4042</v>
      </c>
      <c r="J5135" t="s">
        <v>2864</v>
      </c>
      <c r="K5135" t="s">
        <v>7</v>
      </c>
      <c r="L5135">
        <v>19000000</v>
      </c>
      <c r="M5135">
        <v>35442935</v>
      </c>
      <c r="N5135" t="s">
        <v>777</v>
      </c>
      <c r="O5135">
        <v>85</v>
      </c>
    </row>
    <row r="5136" spans="1:15" x14ac:dyDescent="0.25">
      <c r="A5136" t="s">
        <v>8400</v>
      </c>
      <c r="B5136" t="s">
        <v>101</v>
      </c>
      <c r="C5136" t="s">
        <v>11</v>
      </c>
      <c r="D5136">
        <v>2007</v>
      </c>
      <c r="E5136" t="s">
        <v>8399</v>
      </c>
      <c r="F5136">
        <v>8.4</v>
      </c>
      <c r="G5136">
        <v>177000</v>
      </c>
      <c r="H5136" t="s">
        <v>3227</v>
      </c>
      <c r="I5136" t="s">
        <v>8398</v>
      </c>
      <c r="J5136" t="s">
        <v>8397</v>
      </c>
      <c r="K5136" t="s">
        <v>169</v>
      </c>
      <c r="M5136">
        <v>21897373</v>
      </c>
      <c r="N5136" t="s">
        <v>3226</v>
      </c>
      <c r="O5136">
        <v>165</v>
      </c>
    </row>
    <row r="5137" spans="1:15" x14ac:dyDescent="0.25">
      <c r="A5137" t="s">
        <v>8396</v>
      </c>
      <c r="B5137" t="s">
        <v>915</v>
      </c>
      <c r="C5137" t="s">
        <v>24</v>
      </c>
      <c r="D5137">
        <v>2007</v>
      </c>
      <c r="E5137" t="s">
        <v>8343</v>
      </c>
      <c r="F5137">
        <v>6.4</v>
      </c>
      <c r="G5137">
        <v>119000</v>
      </c>
      <c r="H5137" t="s">
        <v>8395</v>
      </c>
      <c r="I5137" t="s">
        <v>1399</v>
      </c>
      <c r="J5137" t="s">
        <v>1399</v>
      </c>
      <c r="K5137" t="s">
        <v>265</v>
      </c>
      <c r="L5137">
        <v>25000000</v>
      </c>
      <c r="M5137">
        <v>232225908</v>
      </c>
      <c r="N5137" t="s">
        <v>103</v>
      </c>
      <c r="O5137">
        <v>90</v>
      </c>
    </row>
    <row r="5138" spans="1:15" x14ac:dyDescent="0.25">
      <c r="A5138" t="s">
        <v>8394</v>
      </c>
      <c r="B5138" t="s">
        <v>41</v>
      </c>
      <c r="C5138" t="s">
        <v>87</v>
      </c>
      <c r="D5138">
        <v>2007</v>
      </c>
      <c r="E5138" t="s">
        <v>8284</v>
      </c>
      <c r="F5138">
        <v>5.7</v>
      </c>
      <c r="G5138">
        <v>46000</v>
      </c>
      <c r="H5138" t="s">
        <v>1841</v>
      </c>
      <c r="I5138" t="s">
        <v>3207</v>
      </c>
      <c r="J5138" t="s">
        <v>2116</v>
      </c>
      <c r="K5138" t="s">
        <v>7</v>
      </c>
      <c r="L5138">
        <v>60795000</v>
      </c>
      <c r="M5138">
        <v>73534117</v>
      </c>
      <c r="N5138" t="s">
        <v>8268</v>
      </c>
      <c r="O5138">
        <v>109</v>
      </c>
    </row>
    <row r="5139" spans="1:15" x14ac:dyDescent="0.25">
      <c r="A5139" t="s">
        <v>8393</v>
      </c>
      <c r="B5139" t="s">
        <v>41</v>
      </c>
      <c r="C5139" t="s">
        <v>34</v>
      </c>
      <c r="D5139">
        <v>2007</v>
      </c>
      <c r="E5139" t="s">
        <v>8170</v>
      </c>
      <c r="F5139">
        <v>6</v>
      </c>
      <c r="G5139">
        <v>51000</v>
      </c>
      <c r="H5139" t="s">
        <v>5480</v>
      </c>
      <c r="I5139" t="s">
        <v>5480</v>
      </c>
      <c r="J5139" t="s">
        <v>8392</v>
      </c>
      <c r="K5139" t="s">
        <v>7</v>
      </c>
      <c r="M5139">
        <v>8642858</v>
      </c>
      <c r="N5139" t="s">
        <v>842</v>
      </c>
      <c r="O5139">
        <v>113</v>
      </c>
    </row>
    <row r="5140" spans="1:15" x14ac:dyDescent="0.25">
      <c r="A5140" t="s">
        <v>8391</v>
      </c>
      <c r="B5140" t="s">
        <v>41</v>
      </c>
      <c r="C5140" t="s">
        <v>24</v>
      </c>
      <c r="D5140">
        <v>2007</v>
      </c>
      <c r="E5140" t="s">
        <v>8372</v>
      </c>
      <c r="F5140">
        <v>5.3</v>
      </c>
      <c r="G5140">
        <v>11000</v>
      </c>
      <c r="H5140" t="s">
        <v>8390</v>
      </c>
      <c r="I5140" t="s">
        <v>6782</v>
      </c>
      <c r="J5140" t="s">
        <v>2507</v>
      </c>
      <c r="K5140" t="s">
        <v>7</v>
      </c>
      <c r="L5140">
        <v>10000000</v>
      </c>
      <c r="M5140">
        <v>1035056</v>
      </c>
      <c r="N5140" t="s">
        <v>8389</v>
      </c>
      <c r="O5140">
        <v>93</v>
      </c>
    </row>
    <row r="5141" spans="1:15" x14ac:dyDescent="0.25">
      <c r="A5141" t="s">
        <v>8388</v>
      </c>
      <c r="B5141" t="s">
        <v>101</v>
      </c>
      <c r="C5141" t="s">
        <v>11</v>
      </c>
      <c r="D5141">
        <v>2007</v>
      </c>
      <c r="E5141" t="s">
        <v>8387</v>
      </c>
      <c r="F5141">
        <v>7.5</v>
      </c>
      <c r="G5141">
        <v>105000</v>
      </c>
      <c r="H5141" t="s">
        <v>8386</v>
      </c>
      <c r="I5141" t="s">
        <v>8385</v>
      </c>
      <c r="J5141" t="s">
        <v>6113</v>
      </c>
      <c r="K5141" t="s">
        <v>7</v>
      </c>
      <c r="L5141">
        <v>30000000</v>
      </c>
      <c r="M5141">
        <v>66122026</v>
      </c>
      <c r="N5141" t="s">
        <v>138</v>
      </c>
      <c r="O5141">
        <v>114</v>
      </c>
    </row>
    <row r="5142" spans="1:15" x14ac:dyDescent="0.25">
      <c r="A5142" t="s">
        <v>8384</v>
      </c>
      <c r="B5142" t="s">
        <v>68</v>
      </c>
      <c r="C5142" t="s">
        <v>24</v>
      </c>
      <c r="D5142">
        <v>2007</v>
      </c>
      <c r="E5142" t="s">
        <v>8300</v>
      </c>
      <c r="F5142">
        <v>6.5</v>
      </c>
      <c r="G5142">
        <v>99000</v>
      </c>
      <c r="H5142" t="s">
        <v>7144</v>
      </c>
      <c r="I5142" t="s">
        <v>7144</v>
      </c>
      <c r="J5142" t="s">
        <v>5389</v>
      </c>
      <c r="K5142" t="s">
        <v>7</v>
      </c>
      <c r="L5142">
        <v>40000000</v>
      </c>
      <c r="M5142">
        <v>145896422</v>
      </c>
      <c r="N5142" t="s">
        <v>6977</v>
      </c>
      <c r="O5142">
        <v>104</v>
      </c>
    </row>
    <row r="5143" spans="1:15" x14ac:dyDescent="0.25">
      <c r="A5143" t="s">
        <v>8383</v>
      </c>
      <c r="B5143" t="s">
        <v>41</v>
      </c>
      <c r="C5143" t="s">
        <v>87</v>
      </c>
      <c r="D5143">
        <v>2007</v>
      </c>
      <c r="E5143" t="s">
        <v>8382</v>
      </c>
      <c r="F5143">
        <v>6.7</v>
      </c>
      <c r="G5143">
        <v>23000</v>
      </c>
      <c r="H5143" t="s">
        <v>8381</v>
      </c>
      <c r="I5143" t="s">
        <v>8380</v>
      </c>
      <c r="J5143" t="s">
        <v>1069</v>
      </c>
      <c r="K5143" t="s">
        <v>7</v>
      </c>
      <c r="L5143">
        <v>11000000</v>
      </c>
      <c r="M5143">
        <v>1783226</v>
      </c>
      <c r="N5143" t="s">
        <v>1072</v>
      </c>
      <c r="O5143">
        <v>102</v>
      </c>
    </row>
    <row r="5144" spans="1:15" x14ac:dyDescent="0.25">
      <c r="A5144" t="s">
        <v>8379</v>
      </c>
      <c r="B5144" t="s">
        <v>41</v>
      </c>
      <c r="C5144" t="s">
        <v>409</v>
      </c>
      <c r="D5144">
        <v>2007</v>
      </c>
      <c r="E5144" t="s">
        <v>8378</v>
      </c>
      <c r="F5144">
        <v>6.9</v>
      </c>
      <c r="G5144">
        <v>57000</v>
      </c>
      <c r="H5144" t="s">
        <v>2178</v>
      </c>
      <c r="I5144" t="s">
        <v>2178</v>
      </c>
      <c r="J5144" t="s">
        <v>1715</v>
      </c>
      <c r="K5144" t="s">
        <v>332</v>
      </c>
      <c r="L5144">
        <v>20000000</v>
      </c>
      <c r="M5144">
        <v>11792542</v>
      </c>
      <c r="N5144" t="s">
        <v>2282</v>
      </c>
      <c r="O5144">
        <v>135</v>
      </c>
    </row>
    <row r="5145" spans="1:15" x14ac:dyDescent="0.25">
      <c r="A5145" t="s">
        <v>8377</v>
      </c>
      <c r="B5145" t="s">
        <v>41</v>
      </c>
      <c r="C5145" t="s">
        <v>24</v>
      </c>
      <c r="D5145">
        <v>2007</v>
      </c>
      <c r="E5145" t="s">
        <v>8375</v>
      </c>
      <c r="F5145">
        <v>5.9</v>
      </c>
      <c r="G5145">
        <v>26000</v>
      </c>
      <c r="H5145" t="s">
        <v>7393</v>
      </c>
      <c r="I5145" t="s">
        <v>7393</v>
      </c>
      <c r="J5145" t="s">
        <v>8286</v>
      </c>
      <c r="K5145" t="s">
        <v>7</v>
      </c>
      <c r="L5145">
        <v>10000000</v>
      </c>
      <c r="M5145">
        <v>22021262</v>
      </c>
      <c r="N5145" t="s">
        <v>890</v>
      </c>
      <c r="O5145">
        <v>84</v>
      </c>
    </row>
    <row r="5146" spans="1:15" x14ac:dyDescent="0.25">
      <c r="A5146" t="s">
        <v>8376</v>
      </c>
      <c r="B5146" t="s">
        <v>41</v>
      </c>
      <c r="C5146" t="s">
        <v>87</v>
      </c>
      <c r="D5146">
        <v>2007</v>
      </c>
      <c r="E5146" t="s">
        <v>8375</v>
      </c>
      <c r="F5146">
        <v>6.4</v>
      </c>
      <c r="G5146">
        <v>196000</v>
      </c>
      <c r="H5146" t="s">
        <v>5997</v>
      </c>
      <c r="I5146" t="s">
        <v>8374</v>
      </c>
      <c r="J5146" t="s">
        <v>4521</v>
      </c>
      <c r="K5146" t="s">
        <v>7</v>
      </c>
      <c r="L5146">
        <v>30000000</v>
      </c>
      <c r="M5146">
        <v>77677553</v>
      </c>
      <c r="N5146" t="s">
        <v>666</v>
      </c>
      <c r="O5146">
        <v>98</v>
      </c>
    </row>
    <row r="5147" spans="1:15" x14ac:dyDescent="0.25">
      <c r="A5147" t="s">
        <v>8373</v>
      </c>
      <c r="B5147" t="s">
        <v>41</v>
      </c>
      <c r="C5147" t="s">
        <v>34</v>
      </c>
      <c r="D5147">
        <v>2007</v>
      </c>
      <c r="E5147" t="s">
        <v>8372</v>
      </c>
      <c r="F5147">
        <v>6.6</v>
      </c>
      <c r="G5147">
        <v>146000</v>
      </c>
      <c r="H5147" t="s">
        <v>8371</v>
      </c>
      <c r="I5147" t="s">
        <v>8371</v>
      </c>
      <c r="J5147" t="s">
        <v>5010</v>
      </c>
      <c r="K5147" t="s">
        <v>7</v>
      </c>
      <c r="L5147">
        <v>39000000</v>
      </c>
      <c r="M5147">
        <v>27122238</v>
      </c>
      <c r="N5147" t="s">
        <v>666</v>
      </c>
      <c r="O5147">
        <v>86</v>
      </c>
    </row>
    <row r="5148" spans="1:15" x14ac:dyDescent="0.25">
      <c r="A5148" t="s">
        <v>8370</v>
      </c>
      <c r="B5148" t="s">
        <v>101</v>
      </c>
      <c r="C5148" t="s">
        <v>24</v>
      </c>
      <c r="D5148">
        <v>2007</v>
      </c>
      <c r="E5148" t="s">
        <v>8369</v>
      </c>
      <c r="F5148">
        <v>5.4</v>
      </c>
      <c r="G5148">
        <v>142000</v>
      </c>
      <c r="H5148" t="s">
        <v>1459</v>
      </c>
      <c r="I5148" t="s">
        <v>8368</v>
      </c>
      <c r="J5148" t="s">
        <v>1358</v>
      </c>
      <c r="K5148" t="s">
        <v>7</v>
      </c>
      <c r="L5148">
        <v>175000000</v>
      </c>
      <c r="M5148">
        <v>174440724</v>
      </c>
      <c r="N5148" t="s">
        <v>103</v>
      </c>
      <c r="O5148">
        <v>96</v>
      </c>
    </row>
    <row r="5149" spans="1:15" x14ac:dyDescent="0.25">
      <c r="A5149" t="s">
        <v>8367</v>
      </c>
      <c r="B5149" t="s">
        <v>68</v>
      </c>
      <c r="C5149" t="s">
        <v>24</v>
      </c>
      <c r="D5149">
        <v>2007</v>
      </c>
      <c r="E5149" t="s">
        <v>8117</v>
      </c>
      <c r="F5149">
        <v>6.7</v>
      </c>
      <c r="G5149">
        <v>99000</v>
      </c>
      <c r="H5149" t="s">
        <v>5408</v>
      </c>
      <c r="I5149" t="s">
        <v>8366</v>
      </c>
      <c r="J5149" t="s">
        <v>1358</v>
      </c>
      <c r="K5149" t="s">
        <v>7</v>
      </c>
      <c r="L5149">
        <v>25000000</v>
      </c>
      <c r="M5149">
        <v>68474305</v>
      </c>
      <c r="N5149" t="s">
        <v>6122</v>
      </c>
      <c r="O5149">
        <v>98</v>
      </c>
    </row>
    <row r="5150" spans="1:15" x14ac:dyDescent="0.25">
      <c r="A5150" t="s">
        <v>8365</v>
      </c>
      <c r="B5150" t="s">
        <v>41</v>
      </c>
      <c r="C5150" t="s">
        <v>409</v>
      </c>
      <c r="D5150">
        <v>2007</v>
      </c>
      <c r="E5150" t="s">
        <v>8364</v>
      </c>
      <c r="F5150">
        <v>7.7</v>
      </c>
      <c r="G5150">
        <v>63000</v>
      </c>
      <c r="H5150" t="s">
        <v>4364</v>
      </c>
      <c r="I5150" t="s">
        <v>8363</v>
      </c>
      <c r="J5150" t="s">
        <v>5667</v>
      </c>
      <c r="K5150" t="s">
        <v>265</v>
      </c>
      <c r="M5150">
        <v>8159508</v>
      </c>
      <c r="N5150" t="s">
        <v>8362</v>
      </c>
      <c r="O5150">
        <v>122</v>
      </c>
    </row>
    <row r="5151" spans="1:15" x14ac:dyDescent="0.25">
      <c r="A5151" t="s">
        <v>8361</v>
      </c>
      <c r="B5151" t="s">
        <v>41</v>
      </c>
      <c r="C5151" t="s">
        <v>87</v>
      </c>
      <c r="D5151">
        <v>2007</v>
      </c>
      <c r="E5151" t="s">
        <v>8360</v>
      </c>
      <c r="F5151">
        <v>7</v>
      </c>
      <c r="G5151">
        <v>57000</v>
      </c>
      <c r="H5151" t="s">
        <v>4512</v>
      </c>
      <c r="I5151" t="s">
        <v>4512</v>
      </c>
      <c r="J5151" t="s">
        <v>3230</v>
      </c>
      <c r="K5151" t="s">
        <v>7</v>
      </c>
      <c r="L5151">
        <v>16000000</v>
      </c>
      <c r="M5151">
        <v>5371181</v>
      </c>
      <c r="N5151" t="s">
        <v>3464</v>
      </c>
      <c r="O5151">
        <v>99</v>
      </c>
    </row>
    <row r="5152" spans="1:15" x14ac:dyDescent="0.25">
      <c r="A5152" t="s">
        <v>8359</v>
      </c>
      <c r="B5152" t="s">
        <v>41</v>
      </c>
      <c r="C5152" t="s">
        <v>34</v>
      </c>
      <c r="D5152">
        <v>2007</v>
      </c>
      <c r="E5152" t="s">
        <v>8358</v>
      </c>
      <c r="F5152">
        <v>6.7</v>
      </c>
      <c r="G5152">
        <v>59000</v>
      </c>
      <c r="H5152" t="s">
        <v>1578</v>
      </c>
      <c r="I5152" t="s">
        <v>8357</v>
      </c>
      <c r="J5152" t="s">
        <v>1567</v>
      </c>
      <c r="K5152" t="s">
        <v>7</v>
      </c>
      <c r="L5152">
        <v>70000000</v>
      </c>
      <c r="M5152">
        <v>69787394</v>
      </c>
      <c r="N5152" t="s">
        <v>138</v>
      </c>
      <c r="O5152">
        <v>122</v>
      </c>
    </row>
    <row r="5153" spans="1:15" x14ac:dyDescent="0.25">
      <c r="A5153" t="s">
        <v>8356</v>
      </c>
      <c r="B5153" t="s">
        <v>68</v>
      </c>
      <c r="C5153" t="s">
        <v>24</v>
      </c>
      <c r="D5153">
        <v>2007</v>
      </c>
      <c r="E5153" t="s">
        <v>8351</v>
      </c>
      <c r="F5153">
        <v>5.9</v>
      </c>
      <c r="G5153">
        <v>143000</v>
      </c>
      <c r="H5153" t="s">
        <v>5259</v>
      </c>
      <c r="I5153" t="s">
        <v>8355</v>
      </c>
      <c r="J5153" t="s">
        <v>1712</v>
      </c>
      <c r="K5153" t="s">
        <v>7</v>
      </c>
      <c r="L5153">
        <v>85000000</v>
      </c>
      <c r="M5153">
        <v>187134117</v>
      </c>
      <c r="N5153" t="s">
        <v>103</v>
      </c>
      <c r="O5153">
        <v>115</v>
      </c>
    </row>
    <row r="5154" spans="1:15" x14ac:dyDescent="0.25">
      <c r="A5154" t="s">
        <v>6482</v>
      </c>
      <c r="B5154" t="s">
        <v>41</v>
      </c>
      <c r="C5154" t="s">
        <v>34</v>
      </c>
      <c r="D5154">
        <v>2007</v>
      </c>
      <c r="E5154" t="s">
        <v>8354</v>
      </c>
      <c r="F5154">
        <v>6.2</v>
      </c>
      <c r="G5154">
        <v>29000</v>
      </c>
      <c r="H5154" t="s">
        <v>3079</v>
      </c>
      <c r="I5154" t="s">
        <v>3079</v>
      </c>
      <c r="J5154" t="s">
        <v>8353</v>
      </c>
      <c r="K5154" t="s">
        <v>504</v>
      </c>
      <c r="M5154">
        <v>4631926</v>
      </c>
      <c r="N5154" t="s">
        <v>1991</v>
      </c>
      <c r="O5154">
        <v>99</v>
      </c>
    </row>
    <row r="5155" spans="1:15" x14ac:dyDescent="0.25">
      <c r="A5155" t="s">
        <v>8352</v>
      </c>
      <c r="B5155" t="s">
        <v>68</v>
      </c>
      <c r="C5155" t="s">
        <v>409</v>
      </c>
      <c r="D5155">
        <v>2007</v>
      </c>
      <c r="E5155" t="s">
        <v>8351</v>
      </c>
      <c r="F5155">
        <v>7.6</v>
      </c>
      <c r="G5155">
        <v>84000</v>
      </c>
      <c r="H5155" t="s">
        <v>8350</v>
      </c>
      <c r="I5155" t="s">
        <v>8349</v>
      </c>
      <c r="J5155" t="s">
        <v>4193</v>
      </c>
      <c r="K5155" t="s">
        <v>562</v>
      </c>
      <c r="L5155">
        <v>25000000</v>
      </c>
      <c r="M5155">
        <v>86274793</v>
      </c>
      <c r="N5155" t="s">
        <v>8348</v>
      </c>
      <c r="O5155">
        <v>140</v>
      </c>
    </row>
    <row r="5156" spans="1:15" x14ac:dyDescent="0.25">
      <c r="A5156" t="s">
        <v>8347</v>
      </c>
      <c r="B5156" t="s">
        <v>41</v>
      </c>
      <c r="C5156" t="s">
        <v>11</v>
      </c>
      <c r="D5156">
        <v>2007</v>
      </c>
      <c r="E5156" t="s">
        <v>8127</v>
      </c>
      <c r="F5156">
        <v>7.8</v>
      </c>
      <c r="G5156">
        <v>112000</v>
      </c>
      <c r="H5156" t="s">
        <v>3053</v>
      </c>
      <c r="I5156" t="s">
        <v>3053</v>
      </c>
      <c r="J5156" t="s">
        <v>8346</v>
      </c>
      <c r="K5156" t="s">
        <v>612</v>
      </c>
      <c r="L5156">
        <v>150000</v>
      </c>
      <c r="M5156">
        <v>20936722</v>
      </c>
      <c r="N5156" t="s">
        <v>8345</v>
      </c>
      <c r="O5156">
        <v>86</v>
      </c>
    </row>
    <row r="5157" spans="1:15" x14ac:dyDescent="0.25">
      <c r="A5157" t="s">
        <v>8344</v>
      </c>
      <c r="B5157" t="s">
        <v>41</v>
      </c>
      <c r="C5157" t="s">
        <v>34</v>
      </c>
      <c r="D5157">
        <v>2007</v>
      </c>
      <c r="E5157" t="s">
        <v>8343</v>
      </c>
      <c r="F5157">
        <v>6.2</v>
      </c>
      <c r="G5157">
        <v>87000</v>
      </c>
      <c r="H5157" t="s">
        <v>8342</v>
      </c>
      <c r="I5157" t="s">
        <v>8341</v>
      </c>
      <c r="J5157" t="s">
        <v>8340</v>
      </c>
      <c r="K5157" t="s">
        <v>95</v>
      </c>
      <c r="L5157">
        <v>25000000</v>
      </c>
      <c r="M5157">
        <v>40481352</v>
      </c>
      <c r="N5157" t="s">
        <v>842</v>
      </c>
      <c r="O5157">
        <v>103</v>
      </c>
    </row>
    <row r="5158" spans="1:15" x14ac:dyDescent="0.25">
      <c r="A5158" t="s">
        <v>8339</v>
      </c>
      <c r="B5158" t="s">
        <v>68</v>
      </c>
      <c r="C5158" t="s">
        <v>11</v>
      </c>
      <c r="D5158">
        <v>2007</v>
      </c>
      <c r="E5158" t="s">
        <v>8056</v>
      </c>
      <c r="F5158">
        <v>7.6</v>
      </c>
      <c r="G5158">
        <v>42000</v>
      </c>
      <c r="H5158" t="s">
        <v>4033</v>
      </c>
      <c r="I5158" t="s">
        <v>4033</v>
      </c>
      <c r="J5158" t="s">
        <v>8338</v>
      </c>
      <c r="K5158" t="s">
        <v>7</v>
      </c>
      <c r="L5158">
        <v>4000000</v>
      </c>
      <c r="M5158">
        <v>18197518</v>
      </c>
      <c r="N5158" t="s">
        <v>6674</v>
      </c>
      <c r="O5158">
        <v>104</v>
      </c>
    </row>
    <row r="5159" spans="1:15" x14ac:dyDescent="0.25">
      <c r="A5159" t="s">
        <v>8337</v>
      </c>
      <c r="B5159" t="s">
        <v>68</v>
      </c>
      <c r="C5159" t="s">
        <v>409</v>
      </c>
      <c r="D5159">
        <v>2007</v>
      </c>
      <c r="E5159" t="s">
        <v>8241</v>
      </c>
      <c r="F5159">
        <v>6.8</v>
      </c>
      <c r="G5159">
        <v>69000</v>
      </c>
      <c r="H5159" t="s">
        <v>8336</v>
      </c>
      <c r="I5159" t="s">
        <v>2205</v>
      </c>
      <c r="J5159" t="s">
        <v>663</v>
      </c>
      <c r="K5159" t="s">
        <v>265</v>
      </c>
      <c r="L5159">
        <v>55000000</v>
      </c>
      <c r="M5159">
        <v>75782758</v>
      </c>
      <c r="N5159" t="s">
        <v>103</v>
      </c>
      <c r="O5159">
        <v>114</v>
      </c>
    </row>
    <row r="5160" spans="1:15" x14ac:dyDescent="0.25">
      <c r="A5160" t="s">
        <v>8335</v>
      </c>
      <c r="B5160" t="s">
        <v>68</v>
      </c>
      <c r="C5160" t="s">
        <v>24</v>
      </c>
      <c r="D5160">
        <v>2007</v>
      </c>
      <c r="E5160" t="s">
        <v>8334</v>
      </c>
      <c r="F5160">
        <v>7</v>
      </c>
      <c r="G5160">
        <v>44000</v>
      </c>
      <c r="H5160" t="s">
        <v>7240</v>
      </c>
      <c r="I5160" t="s">
        <v>7240</v>
      </c>
      <c r="J5160" t="s">
        <v>4864</v>
      </c>
      <c r="K5160" t="s">
        <v>7</v>
      </c>
      <c r="L5160">
        <v>1500000</v>
      </c>
      <c r="M5160">
        <v>22240529</v>
      </c>
      <c r="N5160" t="s">
        <v>7238</v>
      </c>
      <c r="O5160">
        <v>108</v>
      </c>
    </row>
    <row r="5161" spans="1:15" x14ac:dyDescent="0.25">
      <c r="A5161" t="s">
        <v>8333</v>
      </c>
      <c r="B5161" t="s">
        <v>101</v>
      </c>
      <c r="C5161" t="s">
        <v>100</v>
      </c>
      <c r="D5161">
        <v>2007</v>
      </c>
      <c r="E5161" t="s">
        <v>8070</v>
      </c>
      <c r="F5161">
        <v>4.8</v>
      </c>
      <c r="G5161">
        <v>15000</v>
      </c>
      <c r="H5161" t="s">
        <v>8332</v>
      </c>
      <c r="I5161" t="s">
        <v>2363</v>
      </c>
      <c r="J5161" t="s">
        <v>8331</v>
      </c>
      <c r="K5161" t="s">
        <v>7</v>
      </c>
      <c r="L5161">
        <v>45000000</v>
      </c>
      <c r="M5161">
        <v>31852619</v>
      </c>
      <c r="N5161" t="s">
        <v>890</v>
      </c>
      <c r="O5161">
        <v>99</v>
      </c>
    </row>
    <row r="5162" spans="1:15" x14ac:dyDescent="0.25">
      <c r="A5162" t="s">
        <v>8330</v>
      </c>
      <c r="B5162" t="s">
        <v>101</v>
      </c>
      <c r="C5162" t="s">
        <v>24</v>
      </c>
      <c r="D5162">
        <v>2007</v>
      </c>
      <c r="E5162" t="s">
        <v>8207</v>
      </c>
      <c r="F5162">
        <v>6.3</v>
      </c>
      <c r="G5162">
        <v>72000</v>
      </c>
      <c r="H5162" t="s">
        <v>5727</v>
      </c>
      <c r="I5162" t="s">
        <v>8329</v>
      </c>
      <c r="J5162" t="s">
        <v>8328</v>
      </c>
      <c r="K5162" t="s">
        <v>7</v>
      </c>
      <c r="L5162">
        <v>28000000</v>
      </c>
      <c r="M5162">
        <v>92601050</v>
      </c>
      <c r="N5162" t="s">
        <v>6977</v>
      </c>
      <c r="O5162">
        <v>104</v>
      </c>
    </row>
    <row r="5163" spans="1:15" x14ac:dyDescent="0.25">
      <c r="A5163" t="s">
        <v>8327</v>
      </c>
      <c r="B5163" t="s">
        <v>101</v>
      </c>
      <c r="C5163" t="s">
        <v>73</v>
      </c>
      <c r="D5163">
        <v>2007</v>
      </c>
      <c r="E5163" t="s">
        <v>8108</v>
      </c>
      <c r="F5163">
        <v>6.2</v>
      </c>
      <c r="G5163">
        <v>62000</v>
      </c>
      <c r="H5163" t="s">
        <v>2960</v>
      </c>
      <c r="I5163" t="s">
        <v>2960</v>
      </c>
      <c r="J5163" t="s">
        <v>4661</v>
      </c>
      <c r="K5163" t="s">
        <v>226</v>
      </c>
      <c r="L5163">
        <v>34000000</v>
      </c>
      <c r="M5163">
        <v>95802916</v>
      </c>
      <c r="N5163" t="s">
        <v>8326</v>
      </c>
      <c r="O5163">
        <v>103</v>
      </c>
    </row>
    <row r="5164" spans="1:15" x14ac:dyDescent="0.25">
      <c r="A5164" t="s">
        <v>8325</v>
      </c>
      <c r="B5164" t="s">
        <v>41</v>
      </c>
      <c r="C5164" t="s">
        <v>5</v>
      </c>
      <c r="D5164">
        <v>2007</v>
      </c>
      <c r="E5164" t="s">
        <v>8108</v>
      </c>
      <c r="F5164">
        <v>5.0999999999999996</v>
      </c>
      <c r="G5164">
        <v>62000</v>
      </c>
      <c r="H5164" t="s">
        <v>8324</v>
      </c>
      <c r="I5164" t="s">
        <v>6394</v>
      </c>
      <c r="J5164" t="s">
        <v>8323</v>
      </c>
      <c r="K5164" t="s">
        <v>7</v>
      </c>
      <c r="L5164">
        <v>15000000</v>
      </c>
      <c r="M5164">
        <v>37697773</v>
      </c>
      <c r="N5164" t="s">
        <v>7043</v>
      </c>
      <c r="O5164">
        <v>89</v>
      </c>
    </row>
    <row r="5165" spans="1:15" x14ac:dyDescent="0.25">
      <c r="A5165" t="s">
        <v>8322</v>
      </c>
      <c r="B5165" t="s">
        <v>41</v>
      </c>
      <c r="C5165" t="s">
        <v>11</v>
      </c>
      <c r="D5165">
        <v>2007</v>
      </c>
      <c r="E5165" t="s">
        <v>8321</v>
      </c>
      <c r="F5165">
        <v>7.7</v>
      </c>
      <c r="G5165">
        <v>22000</v>
      </c>
      <c r="H5165" t="s">
        <v>8320</v>
      </c>
      <c r="I5165" t="s">
        <v>8320</v>
      </c>
      <c r="J5165" t="s">
        <v>8319</v>
      </c>
      <c r="K5165" t="s">
        <v>7</v>
      </c>
      <c r="M5165">
        <v>142666</v>
      </c>
      <c r="N5165" t="s">
        <v>8318</v>
      </c>
      <c r="O5165">
        <v>97</v>
      </c>
    </row>
    <row r="5166" spans="1:15" x14ac:dyDescent="0.25">
      <c r="A5166" t="s">
        <v>8317</v>
      </c>
      <c r="B5166" t="s">
        <v>41</v>
      </c>
      <c r="C5166" t="s">
        <v>87</v>
      </c>
      <c r="D5166">
        <v>2007</v>
      </c>
      <c r="E5166" t="s">
        <v>8316</v>
      </c>
      <c r="F5166">
        <v>5.6</v>
      </c>
      <c r="G5166">
        <v>41000</v>
      </c>
      <c r="H5166" t="s">
        <v>8315</v>
      </c>
      <c r="I5166" t="s">
        <v>8314</v>
      </c>
      <c r="J5166" t="s">
        <v>8313</v>
      </c>
      <c r="K5166" t="s">
        <v>7</v>
      </c>
      <c r="L5166">
        <v>10000000</v>
      </c>
      <c r="M5166">
        <v>25399945</v>
      </c>
      <c r="N5166" t="s">
        <v>1072</v>
      </c>
      <c r="O5166">
        <v>84</v>
      </c>
    </row>
    <row r="5167" spans="1:15" x14ac:dyDescent="0.25">
      <c r="A5167" t="s">
        <v>8312</v>
      </c>
      <c r="B5167" t="s">
        <v>68</v>
      </c>
      <c r="C5167" t="s">
        <v>24</v>
      </c>
      <c r="D5167">
        <v>2007</v>
      </c>
      <c r="E5167" t="s">
        <v>8060</v>
      </c>
      <c r="F5167">
        <v>6.2</v>
      </c>
      <c r="G5167">
        <v>47000</v>
      </c>
      <c r="H5167" t="s">
        <v>8311</v>
      </c>
      <c r="I5167" t="s">
        <v>8310</v>
      </c>
      <c r="J5167" t="s">
        <v>8309</v>
      </c>
      <c r="K5167" t="s">
        <v>7</v>
      </c>
      <c r="L5167">
        <v>16500000</v>
      </c>
      <c r="M5167">
        <v>13620075</v>
      </c>
      <c r="N5167" t="s">
        <v>6260</v>
      </c>
      <c r="O5167">
        <v>108</v>
      </c>
    </row>
    <row r="5168" spans="1:15" x14ac:dyDescent="0.25">
      <c r="A5168" t="s">
        <v>8308</v>
      </c>
      <c r="B5168" t="s">
        <v>68</v>
      </c>
      <c r="C5168" t="s">
        <v>11</v>
      </c>
      <c r="D5168">
        <v>2007</v>
      </c>
      <c r="E5168" t="s">
        <v>8290</v>
      </c>
      <c r="F5168">
        <v>7.6</v>
      </c>
      <c r="G5168">
        <v>78000</v>
      </c>
      <c r="H5168" t="s">
        <v>1448</v>
      </c>
      <c r="I5168" t="s">
        <v>966</v>
      </c>
      <c r="J5168" t="s">
        <v>8307</v>
      </c>
      <c r="K5168" t="s">
        <v>7</v>
      </c>
      <c r="L5168">
        <v>20000000</v>
      </c>
      <c r="M5168">
        <v>75011029</v>
      </c>
      <c r="N5168" t="s">
        <v>632</v>
      </c>
      <c r="O5168">
        <v>128</v>
      </c>
    </row>
    <row r="5169" spans="1:15" x14ac:dyDescent="0.25">
      <c r="A5169" t="s">
        <v>8306</v>
      </c>
      <c r="B5169" t="s">
        <v>41</v>
      </c>
      <c r="C5169" t="s">
        <v>11</v>
      </c>
      <c r="D5169">
        <v>2007</v>
      </c>
      <c r="E5169" t="s">
        <v>8108</v>
      </c>
      <c r="F5169">
        <v>7.4</v>
      </c>
      <c r="G5169">
        <v>94000</v>
      </c>
      <c r="H5169" t="s">
        <v>4081</v>
      </c>
      <c r="I5169" t="s">
        <v>4081</v>
      </c>
      <c r="J5169" t="s">
        <v>1712</v>
      </c>
      <c r="K5169" t="s">
        <v>7</v>
      </c>
      <c r="L5169">
        <v>20000000</v>
      </c>
      <c r="M5169">
        <v>22242388</v>
      </c>
      <c r="N5169" t="s">
        <v>4328</v>
      </c>
      <c r="O5169">
        <v>124</v>
      </c>
    </row>
    <row r="5170" spans="1:15" x14ac:dyDescent="0.25">
      <c r="A5170" t="s">
        <v>8305</v>
      </c>
      <c r="B5170" t="s">
        <v>101</v>
      </c>
      <c r="C5170" t="s">
        <v>24</v>
      </c>
      <c r="D5170">
        <v>2007</v>
      </c>
      <c r="E5170" t="s">
        <v>8167</v>
      </c>
      <c r="F5170">
        <v>3.1</v>
      </c>
      <c r="G5170">
        <v>18000</v>
      </c>
      <c r="H5170" t="s">
        <v>6201</v>
      </c>
      <c r="I5170" t="s">
        <v>8304</v>
      </c>
      <c r="J5170" t="s">
        <v>8303</v>
      </c>
      <c r="K5170" t="s">
        <v>7</v>
      </c>
      <c r="L5170">
        <v>20000000</v>
      </c>
      <c r="M5170">
        <v>26013153</v>
      </c>
      <c r="N5170" t="s">
        <v>8302</v>
      </c>
      <c r="O5170">
        <v>110</v>
      </c>
    </row>
    <row r="5171" spans="1:15" x14ac:dyDescent="0.25">
      <c r="A5171" t="s">
        <v>8301</v>
      </c>
      <c r="B5171" t="s">
        <v>68</v>
      </c>
      <c r="C5171" t="s">
        <v>11</v>
      </c>
      <c r="D5171">
        <v>2007</v>
      </c>
      <c r="E5171" t="s">
        <v>8300</v>
      </c>
      <c r="F5171">
        <v>5.8</v>
      </c>
      <c r="G5171">
        <v>7200</v>
      </c>
      <c r="H5171" t="s">
        <v>482</v>
      </c>
      <c r="I5171" t="s">
        <v>482</v>
      </c>
      <c r="J5171" t="s">
        <v>8299</v>
      </c>
      <c r="K5171" t="s">
        <v>7</v>
      </c>
      <c r="L5171">
        <v>10000000</v>
      </c>
      <c r="M5171">
        <v>31609243</v>
      </c>
      <c r="N5171" t="s">
        <v>8240</v>
      </c>
      <c r="O5171">
        <v>100</v>
      </c>
    </row>
    <row r="5172" spans="1:15" x14ac:dyDescent="0.25">
      <c r="A5172" t="s">
        <v>8298</v>
      </c>
      <c r="B5172" t="s">
        <v>101</v>
      </c>
      <c r="C5172" t="s">
        <v>409</v>
      </c>
      <c r="D5172">
        <v>2007</v>
      </c>
      <c r="E5172" t="s">
        <v>8297</v>
      </c>
      <c r="F5172">
        <v>7</v>
      </c>
      <c r="G5172">
        <v>59000</v>
      </c>
      <c r="H5172" t="s">
        <v>7606</v>
      </c>
      <c r="I5172" t="s">
        <v>8296</v>
      </c>
      <c r="J5172" t="s">
        <v>705</v>
      </c>
      <c r="K5172" t="s">
        <v>265</v>
      </c>
      <c r="L5172">
        <v>16500000</v>
      </c>
      <c r="M5172">
        <v>37407812</v>
      </c>
      <c r="N5172" t="s">
        <v>4014</v>
      </c>
      <c r="O5172">
        <v>120</v>
      </c>
    </row>
    <row r="5173" spans="1:15" x14ac:dyDescent="0.25">
      <c r="A5173" t="s">
        <v>8295</v>
      </c>
      <c r="B5173" t="s">
        <v>68</v>
      </c>
      <c r="C5173" t="s">
        <v>409</v>
      </c>
      <c r="D5173">
        <v>2007</v>
      </c>
      <c r="E5173" t="s">
        <v>8294</v>
      </c>
      <c r="F5173">
        <v>7</v>
      </c>
      <c r="G5173">
        <v>58000</v>
      </c>
      <c r="H5173" t="s">
        <v>1687</v>
      </c>
      <c r="I5173" t="s">
        <v>8293</v>
      </c>
      <c r="J5173" t="s">
        <v>8292</v>
      </c>
      <c r="K5173" t="s">
        <v>7</v>
      </c>
      <c r="M5173">
        <v>40953935</v>
      </c>
      <c r="N5173" t="s">
        <v>103</v>
      </c>
      <c r="O5173">
        <v>110</v>
      </c>
    </row>
    <row r="5174" spans="1:15" x14ac:dyDescent="0.25">
      <c r="A5174" t="s">
        <v>8291</v>
      </c>
      <c r="B5174" t="s">
        <v>68</v>
      </c>
      <c r="C5174" t="s">
        <v>34</v>
      </c>
      <c r="D5174">
        <v>2007</v>
      </c>
      <c r="E5174" t="s">
        <v>8290</v>
      </c>
      <c r="F5174">
        <v>3.8</v>
      </c>
      <c r="G5174">
        <v>45000</v>
      </c>
      <c r="H5174" t="s">
        <v>8064</v>
      </c>
      <c r="I5174" t="s">
        <v>8289</v>
      </c>
      <c r="J5174" t="s">
        <v>1853</v>
      </c>
      <c r="K5174" t="s">
        <v>332</v>
      </c>
      <c r="L5174">
        <v>60000000</v>
      </c>
      <c r="M5174">
        <v>13097915</v>
      </c>
      <c r="N5174" t="s">
        <v>8062</v>
      </c>
      <c r="O5174">
        <v>127</v>
      </c>
    </row>
    <row r="5175" spans="1:15" x14ac:dyDescent="0.25">
      <c r="A5175" t="s">
        <v>8288</v>
      </c>
      <c r="B5175" t="s">
        <v>68</v>
      </c>
      <c r="C5175" t="s">
        <v>24</v>
      </c>
      <c r="D5175">
        <v>2007</v>
      </c>
      <c r="E5175" t="s">
        <v>8287</v>
      </c>
      <c r="F5175">
        <v>5.3</v>
      </c>
      <c r="G5175">
        <v>41000</v>
      </c>
      <c r="H5175" t="s">
        <v>7393</v>
      </c>
      <c r="I5175" t="s">
        <v>8286</v>
      </c>
      <c r="J5175" t="s">
        <v>7491</v>
      </c>
      <c r="K5175" t="s">
        <v>7</v>
      </c>
      <c r="M5175">
        <v>41739766</v>
      </c>
      <c r="N5175" t="s">
        <v>6239</v>
      </c>
      <c r="O5175">
        <v>90</v>
      </c>
    </row>
    <row r="5176" spans="1:15" x14ac:dyDescent="0.25">
      <c r="A5176" t="s">
        <v>8285</v>
      </c>
      <c r="B5176" t="s">
        <v>41</v>
      </c>
      <c r="C5176" t="s">
        <v>34</v>
      </c>
      <c r="D5176">
        <v>2007</v>
      </c>
      <c r="E5176" t="s">
        <v>8284</v>
      </c>
      <c r="F5176">
        <v>5.4</v>
      </c>
      <c r="G5176">
        <v>43000</v>
      </c>
      <c r="H5176" t="s">
        <v>6373</v>
      </c>
      <c r="I5176" t="s">
        <v>4025</v>
      </c>
      <c r="J5176" t="s">
        <v>4367</v>
      </c>
      <c r="K5176" t="s">
        <v>7</v>
      </c>
      <c r="L5176">
        <v>45000000</v>
      </c>
      <c r="M5176">
        <v>30984583</v>
      </c>
      <c r="N5176" t="s">
        <v>890</v>
      </c>
      <c r="O5176">
        <v>99</v>
      </c>
    </row>
    <row r="5177" spans="1:15" x14ac:dyDescent="0.25">
      <c r="A5177" t="s">
        <v>8283</v>
      </c>
      <c r="B5177" t="s">
        <v>68</v>
      </c>
      <c r="C5177" t="s">
        <v>24</v>
      </c>
      <c r="D5177">
        <v>2007</v>
      </c>
      <c r="E5177" t="s">
        <v>8052</v>
      </c>
      <c r="F5177">
        <v>4.3</v>
      </c>
      <c r="G5177">
        <v>11000</v>
      </c>
      <c r="H5177" t="s">
        <v>6163</v>
      </c>
      <c r="I5177" t="s">
        <v>8282</v>
      </c>
      <c r="J5177" t="s">
        <v>8281</v>
      </c>
      <c r="K5177" t="s">
        <v>7</v>
      </c>
      <c r="L5177">
        <v>20000000</v>
      </c>
      <c r="M5177">
        <v>13539154</v>
      </c>
      <c r="N5177" t="s">
        <v>7043</v>
      </c>
      <c r="O5177">
        <v>84</v>
      </c>
    </row>
    <row r="5178" spans="1:15" x14ac:dyDescent="0.25">
      <c r="A5178" t="s">
        <v>8280</v>
      </c>
      <c r="B5178" t="s">
        <v>41</v>
      </c>
      <c r="C5178" t="s">
        <v>34</v>
      </c>
      <c r="D5178">
        <v>2007</v>
      </c>
      <c r="E5178" t="s">
        <v>8241</v>
      </c>
      <c r="F5178">
        <v>6.8</v>
      </c>
      <c r="G5178">
        <v>86000</v>
      </c>
      <c r="H5178" t="s">
        <v>879</v>
      </c>
      <c r="I5178" t="s">
        <v>879</v>
      </c>
      <c r="J5178" t="s">
        <v>1069</v>
      </c>
      <c r="K5178" t="s">
        <v>7</v>
      </c>
      <c r="L5178">
        <v>21000000</v>
      </c>
      <c r="M5178">
        <v>55033767</v>
      </c>
      <c r="N5178" t="s">
        <v>114</v>
      </c>
      <c r="O5178">
        <v>117</v>
      </c>
    </row>
    <row r="5179" spans="1:15" x14ac:dyDescent="0.25">
      <c r="A5179" t="s">
        <v>8279</v>
      </c>
      <c r="B5179" t="s">
        <v>52</v>
      </c>
      <c r="C5179" t="s">
        <v>11</v>
      </c>
      <c r="D5179">
        <v>2007</v>
      </c>
      <c r="E5179" t="s">
        <v>8278</v>
      </c>
      <c r="F5179">
        <v>5.8</v>
      </c>
      <c r="G5179">
        <v>11000</v>
      </c>
      <c r="H5179" t="s">
        <v>8277</v>
      </c>
      <c r="I5179" t="s">
        <v>8276</v>
      </c>
      <c r="J5179" t="s">
        <v>599</v>
      </c>
      <c r="K5179" t="s">
        <v>562</v>
      </c>
      <c r="L5179">
        <v>4600000</v>
      </c>
      <c r="M5179">
        <v>1432799</v>
      </c>
      <c r="N5179" t="s">
        <v>8275</v>
      </c>
      <c r="O5179">
        <v>97</v>
      </c>
    </row>
    <row r="5180" spans="1:15" x14ac:dyDescent="0.25">
      <c r="A5180" t="s">
        <v>8274</v>
      </c>
      <c r="B5180" t="s">
        <v>41</v>
      </c>
      <c r="C5180" t="s">
        <v>34</v>
      </c>
      <c r="D5180">
        <v>2007</v>
      </c>
      <c r="E5180" t="s">
        <v>8273</v>
      </c>
      <c r="F5180">
        <v>6.7</v>
      </c>
      <c r="G5180">
        <v>70000</v>
      </c>
      <c r="H5180" t="s">
        <v>1954</v>
      </c>
      <c r="I5180" t="s">
        <v>8272</v>
      </c>
      <c r="J5180" t="s">
        <v>3529</v>
      </c>
      <c r="K5180" t="s">
        <v>7</v>
      </c>
      <c r="L5180">
        <v>20000000</v>
      </c>
      <c r="M5180">
        <v>16974459</v>
      </c>
      <c r="N5180" t="s">
        <v>890</v>
      </c>
      <c r="O5180">
        <v>105</v>
      </c>
    </row>
    <row r="5181" spans="1:15" x14ac:dyDescent="0.25">
      <c r="A5181" t="s">
        <v>8271</v>
      </c>
      <c r="B5181" t="s">
        <v>101</v>
      </c>
      <c r="C5181" t="s">
        <v>100</v>
      </c>
      <c r="D5181">
        <v>2007</v>
      </c>
      <c r="E5181" t="s">
        <v>8216</v>
      </c>
      <c r="F5181">
        <v>6.4</v>
      </c>
      <c r="G5181">
        <v>39000</v>
      </c>
      <c r="H5181" t="s">
        <v>8270</v>
      </c>
      <c r="I5181" t="s">
        <v>6500</v>
      </c>
      <c r="J5181" t="s">
        <v>8269</v>
      </c>
      <c r="K5181" t="s">
        <v>1031</v>
      </c>
      <c r="L5181">
        <v>40000000</v>
      </c>
      <c r="M5181">
        <v>103967384</v>
      </c>
      <c r="N5181" t="s">
        <v>8268</v>
      </c>
      <c r="O5181">
        <v>112</v>
      </c>
    </row>
    <row r="5182" spans="1:15" x14ac:dyDescent="0.25">
      <c r="A5182" t="s">
        <v>8267</v>
      </c>
      <c r="B5182" t="s">
        <v>41</v>
      </c>
      <c r="C5182" t="s">
        <v>34</v>
      </c>
      <c r="D5182">
        <v>2007</v>
      </c>
      <c r="E5182" t="s">
        <v>8266</v>
      </c>
      <c r="F5182">
        <v>8</v>
      </c>
      <c r="G5182">
        <v>100000</v>
      </c>
      <c r="H5182" t="s">
        <v>1111</v>
      </c>
      <c r="I5182" t="s">
        <v>8265</v>
      </c>
      <c r="J5182" t="s">
        <v>8264</v>
      </c>
      <c r="K5182" t="s">
        <v>7755</v>
      </c>
      <c r="L5182">
        <v>4000000</v>
      </c>
      <c r="M5182">
        <v>14759148</v>
      </c>
      <c r="N5182" t="s">
        <v>8263</v>
      </c>
      <c r="O5182">
        <v>115</v>
      </c>
    </row>
    <row r="5183" spans="1:15" x14ac:dyDescent="0.25">
      <c r="A5183" t="s">
        <v>8262</v>
      </c>
      <c r="B5183" t="s">
        <v>68</v>
      </c>
      <c r="C5183" t="s">
        <v>409</v>
      </c>
      <c r="D5183">
        <v>2007</v>
      </c>
      <c r="E5183" t="s">
        <v>7692</v>
      </c>
      <c r="F5183">
        <v>8</v>
      </c>
      <c r="G5183">
        <v>105000</v>
      </c>
      <c r="H5183" t="s">
        <v>1511</v>
      </c>
      <c r="I5183" t="s">
        <v>5430</v>
      </c>
      <c r="J5183" t="s">
        <v>8261</v>
      </c>
      <c r="K5183" t="s">
        <v>562</v>
      </c>
      <c r="M5183">
        <v>19780116</v>
      </c>
      <c r="N5183" t="s">
        <v>2937</v>
      </c>
      <c r="O5183">
        <v>112</v>
      </c>
    </row>
    <row r="5184" spans="1:15" x14ac:dyDescent="0.25">
      <c r="A5184" t="s">
        <v>8260</v>
      </c>
      <c r="B5184" t="s">
        <v>68</v>
      </c>
      <c r="C5184" t="s">
        <v>11</v>
      </c>
      <c r="D5184">
        <v>2007</v>
      </c>
      <c r="E5184" t="s">
        <v>8259</v>
      </c>
      <c r="F5184">
        <v>6.6</v>
      </c>
      <c r="G5184">
        <v>53000</v>
      </c>
      <c r="H5184" t="s">
        <v>4873</v>
      </c>
      <c r="I5184" t="s">
        <v>4873</v>
      </c>
      <c r="J5184" t="s">
        <v>8258</v>
      </c>
      <c r="K5184" t="s">
        <v>59</v>
      </c>
      <c r="L5184">
        <v>10000000</v>
      </c>
      <c r="M5184">
        <v>22007671</v>
      </c>
      <c r="N5184" t="s">
        <v>4871</v>
      </c>
      <c r="O5184">
        <v>95</v>
      </c>
    </row>
    <row r="5185" spans="1:15" x14ac:dyDescent="0.25">
      <c r="A5185" t="s">
        <v>8257</v>
      </c>
      <c r="B5185" t="s">
        <v>41</v>
      </c>
      <c r="C5185" t="s">
        <v>24</v>
      </c>
      <c r="D5185">
        <v>2007</v>
      </c>
      <c r="E5185" t="s">
        <v>8256</v>
      </c>
      <c r="F5185">
        <v>6</v>
      </c>
      <c r="G5185">
        <v>20000</v>
      </c>
      <c r="H5185" t="s">
        <v>936</v>
      </c>
      <c r="I5185" t="s">
        <v>936</v>
      </c>
      <c r="J5185" t="s">
        <v>1440</v>
      </c>
      <c r="K5185" t="s">
        <v>7</v>
      </c>
      <c r="L5185">
        <v>10000000</v>
      </c>
      <c r="M5185">
        <v>2900156</v>
      </c>
      <c r="N5185" t="s">
        <v>5174</v>
      </c>
      <c r="O5185">
        <v>91</v>
      </c>
    </row>
    <row r="5186" spans="1:15" x14ac:dyDescent="0.25">
      <c r="A5186" t="s">
        <v>8255</v>
      </c>
      <c r="B5186" t="s">
        <v>68</v>
      </c>
      <c r="C5186" t="s">
        <v>11</v>
      </c>
      <c r="D5186">
        <v>2007</v>
      </c>
      <c r="E5186" t="s">
        <v>8194</v>
      </c>
      <c r="F5186">
        <v>5.4</v>
      </c>
      <c r="G5186">
        <v>39000</v>
      </c>
      <c r="H5186" t="s">
        <v>7772</v>
      </c>
      <c r="I5186" t="s">
        <v>8254</v>
      </c>
      <c r="J5186" t="s">
        <v>1753</v>
      </c>
      <c r="K5186" t="s">
        <v>7</v>
      </c>
      <c r="L5186">
        <v>16000000</v>
      </c>
      <c r="M5186">
        <v>55060212</v>
      </c>
      <c r="N5186" t="s">
        <v>777</v>
      </c>
      <c r="O5186">
        <v>90</v>
      </c>
    </row>
    <row r="5187" spans="1:15" x14ac:dyDescent="0.25">
      <c r="A5187" t="s">
        <v>8253</v>
      </c>
      <c r="C5187" t="s">
        <v>11</v>
      </c>
      <c r="D5187">
        <v>2007</v>
      </c>
      <c r="E5187" t="s">
        <v>8252</v>
      </c>
      <c r="F5187">
        <v>6.7</v>
      </c>
      <c r="G5187">
        <v>11000</v>
      </c>
      <c r="H5187" t="s">
        <v>919</v>
      </c>
      <c r="I5187" t="s">
        <v>919</v>
      </c>
      <c r="J5187" t="s">
        <v>8251</v>
      </c>
      <c r="K5187" t="s">
        <v>562</v>
      </c>
      <c r="M5187">
        <v>628258</v>
      </c>
      <c r="N5187" t="s">
        <v>8250</v>
      </c>
      <c r="O5187">
        <v>85</v>
      </c>
    </row>
    <row r="5188" spans="1:15" x14ac:dyDescent="0.25">
      <c r="A5188" t="s">
        <v>8249</v>
      </c>
      <c r="B5188" t="s">
        <v>52</v>
      </c>
      <c r="C5188" t="s">
        <v>34</v>
      </c>
      <c r="D5188">
        <v>2007</v>
      </c>
      <c r="E5188" t="s">
        <v>8248</v>
      </c>
      <c r="F5188">
        <v>6.7</v>
      </c>
      <c r="G5188">
        <v>40000</v>
      </c>
      <c r="H5188" t="s">
        <v>8247</v>
      </c>
      <c r="I5188" t="s">
        <v>8247</v>
      </c>
      <c r="J5188" t="s">
        <v>6598</v>
      </c>
      <c r="K5188" t="s">
        <v>169</v>
      </c>
      <c r="M5188">
        <v>39997274</v>
      </c>
      <c r="N5188" t="s">
        <v>8246</v>
      </c>
      <c r="O5188">
        <v>162</v>
      </c>
    </row>
    <row r="5189" spans="1:15" x14ac:dyDescent="0.25">
      <c r="A5189" t="s">
        <v>8245</v>
      </c>
      <c r="B5189" t="s">
        <v>41</v>
      </c>
      <c r="C5189" t="s">
        <v>11</v>
      </c>
      <c r="D5189">
        <v>2007</v>
      </c>
      <c r="E5189" t="s">
        <v>8244</v>
      </c>
      <c r="F5189">
        <v>6.6</v>
      </c>
      <c r="G5189">
        <v>16000</v>
      </c>
      <c r="H5189" t="s">
        <v>8243</v>
      </c>
      <c r="I5189" t="s">
        <v>5654</v>
      </c>
      <c r="J5189" t="s">
        <v>5276</v>
      </c>
      <c r="K5189" t="s">
        <v>7</v>
      </c>
      <c r="M5189">
        <v>5741608</v>
      </c>
      <c r="N5189" t="s">
        <v>8091</v>
      </c>
      <c r="O5189">
        <v>97</v>
      </c>
    </row>
    <row r="5190" spans="1:15" x14ac:dyDescent="0.25">
      <c r="A5190" t="s">
        <v>8242</v>
      </c>
      <c r="B5190" t="s">
        <v>68</v>
      </c>
      <c r="C5190" t="s">
        <v>24</v>
      </c>
      <c r="D5190">
        <v>2007</v>
      </c>
      <c r="E5190" t="s">
        <v>8241</v>
      </c>
      <c r="F5190">
        <v>5.9</v>
      </c>
      <c r="G5190">
        <v>12000</v>
      </c>
      <c r="H5190" t="s">
        <v>482</v>
      </c>
      <c r="I5190" t="s">
        <v>482</v>
      </c>
      <c r="J5190" t="s">
        <v>482</v>
      </c>
      <c r="K5190" t="s">
        <v>7</v>
      </c>
      <c r="L5190">
        <v>15000000</v>
      </c>
      <c r="M5190">
        <v>55862886</v>
      </c>
      <c r="N5190" t="s">
        <v>8240</v>
      </c>
      <c r="O5190">
        <v>113</v>
      </c>
    </row>
    <row r="5191" spans="1:15" x14ac:dyDescent="0.25">
      <c r="A5191" t="s">
        <v>8239</v>
      </c>
      <c r="B5191" t="s">
        <v>41</v>
      </c>
      <c r="C5191" t="s">
        <v>11</v>
      </c>
      <c r="D5191">
        <v>2007</v>
      </c>
      <c r="E5191" t="s">
        <v>8202</v>
      </c>
      <c r="F5191">
        <v>6.4</v>
      </c>
      <c r="G5191">
        <v>23000</v>
      </c>
      <c r="H5191" t="s">
        <v>5413</v>
      </c>
      <c r="I5191" t="s">
        <v>5430</v>
      </c>
      <c r="J5191" t="s">
        <v>6694</v>
      </c>
      <c r="K5191" t="s">
        <v>7</v>
      </c>
      <c r="L5191">
        <v>45000000</v>
      </c>
      <c r="M5191">
        <v>31575877</v>
      </c>
      <c r="N5191" t="s">
        <v>666</v>
      </c>
      <c r="O5191">
        <v>139</v>
      </c>
    </row>
    <row r="5192" spans="1:15" x14ac:dyDescent="0.25">
      <c r="A5192" t="s">
        <v>8238</v>
      </c>
      <c r="B5192" t="s">
        <v>41</v>
      </c>
      <c r="C5192" t="s">
        <v>87</v>
      </c>
      <c r="D5192">
        <v>2007</v>
      </c>
      <c r="E5192" t="s">
        <v>8179</v>
      </c>
      <c r="F5192">
        <v>5.9</v>
      </c>
      <c r="G5192">
        <v>33000</v>
      </c>
      <c r="H5192" t="s">
        <v>1993</v>
      </c>
      <c r="I5192" t="s">
        <v>854</v>
      </c>
      <c r="J5192" t="s">
        <v>8237</v>
      </c>
      <c r="K5192" t="s">
        <v>7</v>
      </c>
      <c r="L5192">
        <v>8000000</v>
      </c>
      <c r="M5192">
        <v>7766240</v>
      </c>
      <c r="N5192" t="s">
        <v>8236</v>
      </c>
      <c r="O5192">
        <v>98</v>
      </c>
    </row>
    <row r="5193" spans="1:15" x14ac:dyDescent="0.25">
      <c r="A5193" t="s">
        <v>8235</v>
      </c>
      <c r="B5193" t="s">
        <v>41</v>
      </c>
      <c r="C5193" t="s">
        <v>5</v>
      </c>
      <c r="D5193">
        <v>2007</v>
      </c>
      <c r="E5193" t="s">
        <v>8234</v>
      </c>
      <c r="F5193">
        <v>5.6</v>
      </c>
      <c r="G5193">
        <v>42000</v>
      </c>
      <c r="H5193" t="s">
        <v>2782</v>
      </c>
      <c r="I5193" t="s">
        <v>8233</v>
      </c>
      <c r="J5193" t="s">
        <v>6605</v>
      </c>
      <c r="K5193" t="s">
        <v>7</v>
      </c>
      <c r="L5193">
        <v>40000000</v>
      </c>
      <c r="M5193">
        <v>62771059</v>
      </c>
      <c r="N5193" t="s">
        <v>138</v>
      </c>
      <c r="O5193">
        <v>99</v>
      </c>
    </row>
    <row r="5194" spans="1:15" x14ac:dyDescent="0.25">
      <c r="A5194" t="s">
        <v>8232</v>
      </c>
      <c r="B5194" t="s">
        <v>68</v>
      </c>
      <c r="C5194" t="s">
        <v>81</v>
      </c>
      <c r="D5194">
        <v>2007</v>
      </c>
      <c r="E5194" t="s">
        <v>8162</v>
      </c>
      <c r="F5194">
        <v>5.9</v>
      </c>
      <c r="G5194">
        <v>75000</v>
      </c>
      <c r="H5194" t="s">
        <v>8231</v>
      </c>
      <c r="I5194" t="s">
        <v>3813</v>
      </c>
      <c r="J5194" t="s">
        <v>1440</v>
      </c>
      <c r="K5194" t="s">
        <v>7</v>
      </c>
      <c r="L5194">
        <v>80000000</v>
      </c>
      <c r="M5194">
        <v>40170558</v>
      </c>
      <c r="N5194" t="s">
        <v>138</v>
      </c>
      <c r="O5194">
        <v>99</v>
      </c>
    </row>
    <row r="5195" spans="1:15" x14ac:dyDescent="0.25">
      <c r="A5195" t="s">
        <v>8230</v>
      </c>
      <c r="B5195" t="s">
        <v>41</v>
      </c>
      <c r="C5195" t="s">
        <v>87</v>
      </c>
      <c r="D5195">
        <v>2007</v>
      </c>
      <c r="E5195" t="s">
        <v>8229</v>
      </c>
      <c r="F5195">
        <v>6.1</v>
      </c>
      <c r="G5195">
        <v>10000</v>
      </c>
      <c r="H5195" t="s">
        <v>5674</v>
      </c>
      <c r="I5195" t="s">
        <v>5674</v>
      </c>
      <c r="J5195" t="s">
        <v>8228</v>
      </c>
      <c r="K5195" t="s">
        <v>7</v>
      </c>
      <c r="L5195">
        <v>5000000</v>
      </c>
      <c r="M5195">
        <v>784604</v>
      </c>
      <c r="N5195" t="s">
        <v>8227</v>
      </c>
      <c r="O5195">
        <v>90</v>
      </c>
    </row>
    <row r="5196" spans="1:15" x14ac:dyDescent="0.25">
      <c r="A5196" t="s">
        <v>8226</v>
      </c>
      <c r="B5196" t="s">
        <v>68</v>
      </c>
      <c r="C5196" t="s">
        <v>24</v>
      </c>
      <c r="D5196">
        <v>2007</v>
      </c>
      <c r="E5196" t="s">
        <v>8207</v>
      </c>
      <c r="F5196">
        <v>2.2000000000000002</v>
      </c>
      <c r="G5196">
        <v>15000</v>
      </c>
      <c r="H5196" t="s">
        <v>8225</v>
      </c>
      <c r="I5196" t="s">
        <v>8225</v>
      </c>
      <c r="J5196" t="s">
        <v>8224</v>
      </c>
      <c r="K5196" t="s">
        <v>7</v>
      </c>
      <c r="L5196">
        <v>7000000</v>
      </c>
      <c r="M5196">
        <v>5713425</v>
      </c>
      <c r="N5196" t="s">
        <v>8223</v>
      </c>
      <c r="O5196">
        <v>93</v>
      </c>
    </row>
    <row r="5197" spans="1:15" x14ac:dyDescent="0.25">
      <c r="A5197" t="s">
        <v>8222</v>
      </c>
      <c r="B5197" t="s">
        <v>68</v>
      </c>
      <c r="C5197" t="s">
        <v>73</v>
      </c>
      <c r="D5197">
        <v>2007</v>
      </c>
      <c r="E5197" t="s">
        <v>7586</v>
      </c>
      <c r="F5197">
        <v>8</v>
      </c>
      <c r="G5197">
        <v>90000</v>
      </c>
      <c r="H5197" t="s">
        <v>8221</v>
      </c>
      <c r="I5197" t="s">
        <v>8220</v>
      </c>
      <c r="J5197" t="s">
        <v>8219</v>
      </c>
      <c r="K5197" t="s">
        <v>562</v>
      </c>
      <c r="L5197">
        <v>7300000</v>
      </c>
      <c r="M5197">
        <v>22783978</v>
      </c>
      <c r="N5197" t="s">
        <v>8218</v>
      </c>
      <c r="O5197">
        <v>96</v>
      </c>
    </row>
    <row r="5198" spans="1:15" x14ac:dyDescent="0.25">
      <c r="A5198" t="s">
        <v>8217</v>
      </c>
      <c r="B5198" t="s">
        <v>68</v>
      </c>
      <c r="C5198" t="s">
        <v>409</v>
      </c>
      <c r="D5198">
        <v>2007</v>
      </c>
      <c r="E5198" t="s">
        <v>8216</v>
      </c>
      <c r="F5198">
        <v>7.5</v>
      </c>
      <c r="G5198">
        <v>57000</v>
      </c>
      <c r="H5198" t="s">
        <v>1804</v>
      </c>
      <c r="I5198" t="s">
        <v>8215</v>
      </c>
      <c r="J5198" t="s">
        <v>1804</v>
      </c>
      <c r="K5198" t="s">
        <v>7</v>
      </c>
      <c r="L5198">
        <v>15000000</v>
      </c>
      <c r="M5198">
        <v>30271556</v>
      </c>
      <c r="N5198" t="s">
        <v>8214</v>
      </c>
      <c r="O5198">
        <v>126</v>
      </c>
    </row>
    <row r="5199" spans="1:15" x14ac:dyDescent="0.25">
      <c r="A5199" t="s">
        <v>8213</v>
      </c>
      <c r="B5199" t="s">
        <v>41</v>
      </c>
      <c r="C5199" t="s">
        <v>24</v>
      </c>
      <c r="D5199">
        <v>2007</v>
      </c>
      <c r="E5199" t="s">
        <v>8212</v>
      </c>
      <c r="F5199">
        <v>5.8</v>
      </c>
      <c r="G5199">
        <v>24000</v>
      </c>
      <c r="H5199" t="s">
        <v>3435</v>
      </c>
      <c r="I5199" t="s">
        <v>4280</v>
      </c>
      <c r="J5199" t="s">
        <v>8211</v>
      </c>
      <c r="K5199" t="s">
        <v>7</v>
      </c>
      <c r="L5199">
        <v>20000000</v>
      </c>
      <c r="M5199">
        <v>25000167</v>
      </c>
      <c r="N5199" t="s">
        <v>6260</v>
      </c>
      <c r="O5199">
        <v>113</v>
      </c>
    </row>
    <row r="5200" spans="1:15" x14ac:dyDescent="0.25">
      <c r="A5200" t="s">
        <v>8210</v>
      </c>
      <c r="B5200" t="s">
        <v>41</v>
      </c>
      <c r="C5200" t="s">
        <v>11</v>
      </c>
      <c r="D5200">
        <v>2007</v>
      </c>
      <c r="E5200" t="s">
        <v>8209</v>
      </c>
      <c r="F5200">
        <v>6.3</v>
      </c>
      <c r="G5200">
        <v>33000</v>
      </c>
      <c r="H5200" t="s">
        <v>939</v>
      </c>
      <c r="I5200" t="s">
        <v>939</v>
      </c>
      <c r="J5200" t="s">
        <v>814</v>
      </c>
      <c r="K5200" t="s">
        <v>7</v>
      </c>
      <c r="M5200">
        <v>130880</v>
      </c>
      <c r="N5200" t="s">
        <v>7208</v>
      </c>
      <c r="O5200">
        <v>100</v>
      </c>
    </row>
    <row r="5201" spans="1:15" x14ac:dyDescent="0.25">
      <c r="A5201" t="s">
        <v>8208</v>
      </c>
      <c r="B5201" t="s">
        <v>41</v>
      </c>
      <c r="C5201" t="s">
        <v>87</v>
      </c>
      <c r="D5201">
        <v>2007</v>
      </c>
      <c r="E5201" t="s">
        <v>8207</v>
      </c>
      <c r="F5201">
        <v>3.6</v>
      </c>
      <c r="G5201">
        <v>26000</v>
      </c>
      <c r="H5201" t="s">
        <v>8206</v>
      </c>
      <c r="I5201" t="s">
        <v>8205</v>
      </c>
      <c r="J5201" t="s">
        <v>4832</v>
      </c>
      <c r="K5201" t="s">
        <v>7</v>
      </c>
      <c r="L5201">
        <v>12000000</v>
      </c>
      <c r="M5201">
        <v>9669758</v>
      </c>
      <c r="N5201" t="s">
        <v>8204</v>
      </c>
      <c r="O5201">
        <v>105</v>
      </c>
    </row>
    <row r="5202" spans="1:15" x14ac:dyDescent="0.25">
      <c r="A5202" t="s">
        <v>8203</v>
      </c>
      <c r="B5202" t="s">
        <v>915</v>
      </c>
      <c r="C5202" t="s">
        <v>24</v>
      </c>
      <c r="D5202">
        <v>2007</v>
      </c>
      <c r="E5202" t="s">
        <v>8202</v>
      </c>
      <c r="F5202">
        <v>6.2</v>
      </c>
      <c r="G5202">
        <v>44000</v>
      </c>
      <c r="H5202" t="s">
        <v>8201</v>
      </c>
      <c r="I5202" t="s">
        <v>8201</v>
      </c>
      <c r="J5202" t="s">
        <v>1218</v>
      </c>
      <c r="K5202" t="s">
        <v>7</v>
      </c>
      <c r="L5202">
        <v>65000000</v>
      </c>
      <c r="M5202">
        <v>69474661</v>
      </c>
      <c r="N5202" t="s">
        <v>6723</v>
      </c>
      <c r="O5202">
        <v>93</v>
      </c>
    </row>
    <row r="5203" spans="1:15" x14ac:dyDescent="0.25">
      <c r="A5203" t="s">
        <v>8200</v>
      </c>
      <c r="B5203" t="s">
        <v>41</v>
      </c>
      <c r="C5203" t="s">
        <v>34</v>
      </c>
      <c r="D5203">
        <v>2007</v>
      </c>
      <c r="E5203" t="s">
        <v>8199</v>
      </c>
      <c r="F5203">
        <v>4.9000000000000004</v>
      </c>
      <c r="G5203">
        <v>12000</v>
      </c>
      <c r="H5203" t="s">
        <v>6713</v>
      </c>
      <c r="I5203" t="s">
        <v>6713</v>
      </c>
      <c r="J5203" t="s">
        <v>8198</v>
      </c>
      <c r="K5203" t="s">
        <v>7</v>
      </c>
      <c r="M5203">
        <v>2850927</v>
      </c>
      <c r="N5203" t="s">
        <v>6723</v>
      </c>
      <c r="O5203">
        <v>97</v>
      </c>
    </row>
    <row r="5204" spans="1:15" x14ac:dyDescent="0.25">
      <c r="A5204" t="s">
        <v>8197</v>
      </c>
      <c r="B5204" t="s">
        <v>101</v>
      </c>
      <c r="C5204" t="s">
        <v>24</v>
      </c>
      <c r="D5204">
        <v>2007</v>
      </c>
      <c r="E5204" t="s">
        <v>7245</v>
      </c>
      <c r="F5204">
        <v>5.4</v>
      </c>
      <c r="G5204">
        <v>22000</v>
      </c>
      <c r="H5204" t="s">
        <v>5106</v>
      </c>
      <c r="I5204" t="s">
        <v>8196</v>
      </c>
      <c r="J5204" t="s">
        <v>1325</v>
      </c>
      <c r="K5204" t="s">
        <v>332</v>
      </c>
      <c r="L5204">
        <v>35000000</v>
      </c>
      <c r="M5204">
        <v>117252578</v>
      </c>
      <c r="N5204" t="s">
        <v>632</v>
      </c>
      <c r="O5204">
        <v>100</v>
      </c>
    </row>
    <row r="5205" spans="1:15" x14ac:dyDescent="0.25">
      <c r="A5205" t="s">
        <v>8195</v>
      </c>
      <c r="B5205" t="s">
        <v>68</v>
      </c>
      <c r="C5205" t="s">
        <v>24</v>
      </c>
      <c r="D5205">
        <v>2007</v>
      </c>
      <c r="E5205" t="s">
        <v>8194</v>
      </c>
      <c r="F5205">
        <v>5.7</v>
      </c>
      <c r="G5205">
        <v>38000</v>
      </c>
      <c r="H5205" t="s">
        <v>8193</v>
      </c>
      <c r="I5205" t="s">
        <v>8192</v>
      </c>
      <c r="J5205" t="s">
        <v>524</v>
      </c>
      <c r="K5205" t="s">
        <v>7</v>
      </c>
      <c r="M5205">
        <v>69485490</v>
      </c>
      <c r="N5205" t="s">
        <v>103</v>
      </c>
      <c r="O5205">
        <v>102</v>
      </c>
    </row>
    <row r="5206" spans="1:15" x14ac:dyDescent="0.25">
      <c r="A5206" t="s">
        <v>8191</v>
      </c>
      <c r="B5206" t="s">
        <v>52</v>
      </c>
      <c r="C5206" t="s">
        <v>11</v>
      </c>
      <c r="D5206">
        <v>2007</v>
      </c>
      <c r="E5206" t="s">
        <v>8190</v>
      </c>
      <c r="F5206">
        <v>7.9</v>
      </c>
      <c r="G5206">
        <v>58000</v>
      </c>
      <c r="H5206" t="s">
        <v>8189</v>
      </c>
      <c r="I5206" t="s">
        <v>8189</v>
      </c>
      <c r="J5206" t="s">
        <v>8188</v>
      </c>
      <c r="K5206" t="s">
        <v>8187</v>
      </c>
      <c r="M5206">
        <v>10174839</v>
      </c>
      <c r="N5206" t="s">
        <v>8186</v>
      </c>
      <c r="O5206">
        <v>113</v>
      </c>
    </row>
    <row r="5207" spans="1:15" x14ac:dyDescent="0.25">
      <c r="A5207" t="s">
        <v>8185</v>
      </c>
      <c r="B5207" t="s">
        <v>101</v>
      </c>
      <c r="C5207" t="s">
        <v>24</v>
      </c>
      <c r="D5207">
        <v>2007</v>
      </c>
      <c r="E5207" t="s">
        <v>8179</v>
      </c>
      <c r="F5207">
        <v>5.6</v>
      </c>
      <c r="G5207">
        <v>41000</v>
      </c>
      <c r="H5207" t="s">
        <v>4645</v>
      </c>
      <c r="I5207" t="s">
        <v>1630</v>
      </c>
      <c r="J5207" t="s">
        <v>3500</v>
      </c>
      <c r="K5207" t="s">
        <v>7</v>
      </c>
      <c r="L5207">
        <v>100000000</v>
      </c>
      <c r="M5207">
        <v>97838349</v>
      </c>
      <c r="N5207" t="s">
        <v>138</v>
      </c>
      <c r="O5207">
        <v>116</v>
      </c>
    </row>
    <row r="5208" spans="1:15" x14ac:dyDescent="0.25">
      <c r="A5208" t="s">
        <v>8184</v>
      </c>
      <c r="B5208" t="s">
        <v>41</v>
      </c>
      <c r="C5208" t="s">
        <v>24</v>
      </c>
      <c r="D5208">
        <v>2007</v>
      </c>
      <c r="E5208" t="s">
        <v>7586</v>
      </c>
      <c r="F5208">
        <v>5.9</v>
      </c>
      <c r="G5208">
        <v>11000</v>
      </c>
      <c r="H5208" t="s">
        <v>8183</v>
      </c>
      <c r="I5208" t="s">
        <v>8183</v>
      </c>
      <c r="J5208" t="s">
        <v>8182</v>
      </c>
      <c r="K5208" t="s">
        <v>7</v>
      </c>
      <c r="L5208">
        <v>5000000</v>
      </c>
      <c r="M5208">
        <v>1229330</v>
      </c>
      <c r="N5208" t="s">
        <v>8181</v>
      </c>
      <c r="O5208">
        <v>117</v>
      </c>
    </row>
    <row r="5209" spans="1:15" x14ac:dyDescent="0.25">
      <c r="A5209" t="s">
        <v>8180</v>
      </c>
      <c r="B5209" t="s">
        <v>41</v>
      </c>
      <c r="C5209" t="s">
        <v>87</v>
      </c>
      <c r="D5209">
        <v>2007</v>
      </c>
      <c r="E5209" t="s">
        <v>8179</v>
      </c>
      <c r="F5209">
        <v>6.2</v>
      </c>
      <c r="G5209">
        <v>48000</v>
      </c>
      <c r="H5209" t="s">
        <v>1387</v>
      </c>
      <c r="I5209" t="s">
        <v>3215</v>
      </c>
      <c r="J5209" t="s">
        <v>1939</v>
      </c>
      <c r="K5209" t="s">
        <v>7</v>
      </c>
      <c r="L5209">
        <v>35000000</v>
      </c>
      <c r="M5209">
        <v>64811540</v>
      </c>
      <c r="N5209" t="s">
        <v>704</v>
      </c>
      <c r="O5209">
        <v>92</v>
      </c>
    </row>
    <row r="5210" spans="1:15" x14ac:dyDescent="0.25">
      <c r="A5210" t="s">
        <v>8178</v>
      </c>
      <c r="B5210" t="s">
        <v>41</v>
      </c>
      <c r="C5210" t="s">
        <v>87</v>
      </c>
      <c r="D5210">
        <v>2007</v>
      </c>
      <c r="E5210" t="s">
        <v>8122</v>
      </c>
      <c r="F5210">
        <v>4.5999999999999996</v>
      </c>
      <c r="G5210">
        <v>23000</v>
      </c>
      <c r="H5210" t="s">
        <v>8177</v>
      </c>
      <c r="I5210" t="s">
        <v>8176</v>
      </c>
      <c r="J5210" t="s">
        <v>8175</v>
      </c>
      <c r="K5210" t="s">
        <v>7</v>
      </c>
      <c r="L5210">
        <v>17000000</v>
      </c>
      <c r="M5210">
        <v>10921200</v>
      </c>
      <c r="N5210" t="s">
        <v>8174</v>
      </c>
      <c r="O5210">
        <v>96</v>
      </c>
    </row>
    <row r="5211" spans="1:15" x14ac:dyDescent="0.25">
      <c r="A5211" t="s">
        <v>8173</v>
      </c>
      <c r="B5211" t="s">
        <v>41</v>
      </c>
      <c r="C5211" t="s">
        <v>24</v>
      </c>
      <c r="D5211">
        <v>2007</v>
      </c>
      <c r="E5211" t="s">
        <v>7586</v>
      </c>
      <c r="F5211">
        <v>7</v>
      </c>
      <c r="G5211">
        <v>64000</v>
      </c>
      <c r="H5211" t="s">
        <v>8172</v>
      </c>
      <c r="I5211" t="s">
        <v>7133</v>
      </c>
      <c r="J5211" t="s">
        <v>3922</v>
      </c>
      <c r="K5211" t="s">
        <v>7</v>
      </c>
      <c r="L5211">
        <v>12000000</v>
      </c>
      <c r="M5211">
        <v>5254986</v>
      </c>
      <c r="N5211" t="s">
        <v>704</v>
      </c>
      <c r="O5211">
        <v>97</v>
      </c>
    </row>
    <row r="5212" spans="1:15" x14ac:dyDescent="0.25">
      <c r="A5212" t="s">
        <v>8171</v>
      </c>
      <c r="B5212" t="s">
        <v>68</v>
      </c>
      <c r="C5212" t="s">
        <v>87</v>
      </c>
      <c r="D5212">
        <v>2007</v>
      </c>
      <c r="E5212" t="s">
        <v>8170</v>
      </c>
      <c r="F5212">
        <v>6.2</v>
      </c>
      <c r="G5212">
        <v>35000</v>
      </c>
      <c r="H5212" t="s">
        <v>975</v>
      </c>
      <c r="I5212" t="s">
        <v>8169</v>
      </c>
      <c r="J5212" t="s">
        <v>7345</v>
      </c>
      <c r="K5212" t="s">
        <v>7</v>
      </c>
      <c r="L5212">
        <v>30000000</v>
      </c>
      <c r="M5212">
        <v>26810113</v>
      </c>
      <c r="N5212" t="s">
        <v>8102</v>
      </c>
      <c r="O5212">
        <v>102</v>
      </c>
    </row>
    <row r="5213" spans="1:15" x14ac:dyDescent="0.25">
      <c r="A5213" t="s">
        <v>8168</v>
      </c>
      <c r="B5213" t="s">
        <v>101</v>
      </c>
      <c r="C5213" t="s">
        <v>34</v>
      </c>
      <c r="D5213">
        <v>2007</v>
      </c>
      <c r="E5213" t="s">
        <v>8167</v>
      </c>
      <c r="F5213">
        <v>4.8</v>
      </c>
      <c r="G5213">
        <v>20000</v>
      </c>
      <c r="H5213" t="s">
        <v>8166</v>
      </c>
      <c r="I5213" t="s">
        <v>2019</v>
      </c>
      <c r="J5213" t="s">
        <v>8165</v>
      </c>
      <c r="K5213" t="s">
        <v>7</v>
      </c>
      <c r="M5213">
        <v>65270477</v>
      </c>
      <c r="N5213" t="s">
        <v>8164</v>
      </c>
      <c r="O5213">
        <v>84</v>
      </c>
    </row>
    <row r="5214" spans="1:15" x14ac:dyDescent="0.25">
      <c r="A5214" t="s">
        <v>8163</v>
      </c>
      <c r="B5214" t="s">
        <v>68</v>
      </c>
      <c r="C5214" t="s">
        <v>34</v>
      </c>
      <c r="D5214">
        <v>2007</v>
      </c>
      <c r="E5214" t="s">
        <v>8162</v>
      </c>
      <c r="F5214">
        <v>5.4</v>
      </c>
      <c r="G5214">
        <v>35000</v>
      </c>
      <c r="H5214" t="s">
        <v>8161</v>
      </c>
      <c r="I5214" t="s">
        <v>1011</v>
      </c>
      <c r="J5214" t="s">
        <v>3125</v>
      </c>
      <c r="K5214" t="s">
        <v>265</v>
      </c>
      <c r="L5214">
        <v>35000000</v>
      </c>
      <c r="M5214">
        <v>25303038</v>
      </c>
      <c r="N5214" t="s">
        <v>8160</v>
      </c>
      <c r="O5214">
        <v>101</v>
      </c>
    </row>
    <row r="5215" spans="1:15" x14ac:dyDescent="0.25">
      <c r="A5215" t="s">
        <v>8159</v>
      </c>
      <c r="B5215" t="s">
        <v>41</v>
      </c>
      <c r="C5215" t="s">
        <v>438</v>
      </c>
      <c r="D5215">
        <v>2007</v>
      </c>
      <c r="E5215" t="s">
        <v>7586</v>
      </c>
      <c r="F5215">
        <v>5.6</v>
      </c>
      <c r="G5215">
        <v>46000</v>
      </c>
      <c r="H5215" t="s">
        <v>7177</v>
      </c>
      <c r="I5215" t="s">
        <v>7177</v>
      </c>
      <c r="J5215" t="s">
        <v>8158</v>
      </c>
      <c r="K5215" t="s">
        <v>7</v>
      </c>
      <c r="L5215">
        <v>2000000</v>
      </c>
      <c r="M5215">
        <v>5540941</v>
      </c>
      <c r="N5215" t="s">
        <v>7059</v>
      </c>
      <c r="O5215">
        <v>95</v>
      </c>
    </row>
    <row r="5216" spans="1:15" x14ac:dyDescent="0.25">
      <c r="A5216" t="s">
        <v>8157</v>
      </c>
      <c r="B5216" t="s">
        <v>68</v>
      </c>
      <c r="C5216" t="s">
        <v>73</v>
      </c>
      <c r="D5216">
        <v>2007</v>
      </c>
      <c r="E5216" t="s">
        <v>8156</v>
      </c>
      <c r="F5216">
        <v>7.7</v>
      </c>
      <c r="G5216">
        <v>19000</v>
      </c>
      <c r="H5216" t="s">
        <v>8155</v>
      </c>
      <c r="I5216" t="s">
        <v>3044</v>
      </c>
      <c r="J5216" t="s">
        <v>8154</v>
      </c>
      <c r="K5216" t="s">
        <v>197</v>
      </c>
      <c r="M5216">
        <v>16444137</v>
      </c>
      <c r="N5216" t="s">
        <v>8153</v>
      </c>
      <c r="O5216">
        <v>98</v>
      </c>
    </row>
    <row r="5217" spans="1:15" x14ac:dyDescent="0.25">
      <c r="A5217" t="s">
        <v>8152</v>
      </c>
      <c r="B5217" t="s">
        <v>41</v>
      </c>
      <c r="C5217" t="s">
        <v>34</v>
      </c>
      <c r="D5217">
        <v>2007</v>
      </c>
      <c r="E5217" t="s">
        <v>8151</v>
      </c>
      <c r="F5217">
        <v>7.2</v>
      </c>
      <c r="G5217">
        <v>45000</v>
      </c>
      <c r="H5217" t="s">
        <v>4502</v>
      </c>
      <c r="I5217" t="s">
        <v>8150</v>
      </c>
      <c r="J5217" t="s">
        <v>8149</v>
      </c>
      <c r="K5217" t="s">
        <v>2080</v>
      </c>
      <c r="L5217">
        <v>18000000</v>
      </c>
      <c r="M5217">
        <v>26527510</v>
      </c>
      <c r="N5217" t="s">
        <v>8148</v>
      </c>
      <c r="O5217">
        <v>126</v>
      </c>
    </row>
    <row r="5218" spans="1:15" x14ac:dyDescent="0.25">
      <c r="A5218" t="s">
        <v>8147</v>
      </c>
      <c r="B5218" t="s">
        <v>41</v>
      </c>
      <c r="C5218" t="s">
        <v>24</v>
      </c>
      <c r="D5218">
        <v>2007</v>
      </c>
      <c r="E5218" t="s">
        <v>8146</v>
      </c>
      <c r="F5218">
        <v>6.8</v>
      </c>
      <c r="G5218">
        <v>24000</v>
      </c>
      <c r="H5218" t="s">
        <v>1034</v>
      </c>
      <c r="I5218" t="s">
        <v>8145</v>
      </c>
      <c r="J5218" t="s">
        <v>8145</v>
      </c>
      <c r="K5218" t="s">
        <v>1031</v>
      </c>
      <c r="M5218">
        <v>1298037</v>
      </c>
      <c r="N5218" t="s">
        <v>8144</v>
      </c>
      <c r="O5218">
        <v>88</v>
      </c>
    </row>
    <row r="5219" spans="1:15" x14ac:dyDescent="0.25">
      <c r="A5219" t="s">
        <v>8143</v>
      </c>
      <c r="B5219" t="s">
        <v>41</v>
      </c>
      <c r="C5219" t="s">
        <v>11</v>
      </c>
      <c r="D5219">
        <v>2007</v>
      </c>
      <c r="E5219" t="s">
        <v>7656</v>
      </c>
      <c r="F5219">
        <v>6.9</v>
      </c>
      <c r="G5219">
        <v>11000</v>
      </c>
      <c r="H5219" t="s">
        <v>8142</v>
      </c>
      <c r="I5219" t="s">
        <v>8142</v>
      </c>
      <c r="J5219" t="s">
        <v>8141</v>
      </c>
      <c r="K5219" t="s">
        <v>7</v>
      </c>
      <c r="M5219">
        <v>691733</v>
      </c>
      <c r="N5219" t="s">
        <v>1766</v>
      </c>
      <c r="O5219">
        <v>124</v>
      </c>
    </row>
    <row r="5220" spans="1:15" x14ac:dyDescent="0.25">
      <c r="A5220" t="s">
        <v>8140</v>
      </c>
      <c r="B5220" t="s">
        <v>41</v>
      </c>
      <c r="C5220" t="s">
        <v>11</v>
      </c>
      <c r="D5220">
        <v>2007</v>
      </c>
      <c r="E5220" t="s">
        <v>8139</v>
      </c>
      <c r="F5220">
        <v>6.3</v>
      </c>
      <c r="G5220">
        <v>14000</v>
      </c>
      <c r="H5220" t="s">
        <v>8138</v>
      </c>
      <c r="I5220" t="s">
        <v>8137</v>
      </c>
      <c r="J5220" t="s">
        <v>8136</v>
      </c>
      <c r="K5220" t="s">
        <v>7</v>
      </c>
      <c r="L5220">
        <v>13000000</v>
      </c>
      <c r="M5220">
        <v>7248490</v>
      </c>
      <c r="N5220" t="s">
        <v>4152</v>
      </c>
      <c r="O5220">
        <v>90</v>
      </c>
    </row>
    <row r="5221" spans="1:15" x14ac:dyDescent="0.25">
      <c r="A5221" t="s">
        <v>8135</v>
      </c>
      <c r="B5221" t="s">
        <v>41</v>
      </c>
      <c r="C5221" t="s">
        <v>87</v>
      </c>
      <c r="D5221">
        <v>2007</v>
      </c>
      <c r="E5221" t="s">
        <v>7946</v>
      </c>
      <c r="F5221">
        <v>7.6</v>
      </c>
      <c r="G5221">
        <v>44000</v>
      </c>
      <c r="H5221" t="s">
        <v>5526</v>
      </c>
      <c r="I5221" t="s">
        <v>8134</v>
      </c>
      <c r="J5221" t="s">
        <v>8133</v>
      </c>
      <c r="K5221" t="s">
        <v>214</v>
      </c>
      <c r="M5221">
        <v>18814713</v>
      </c>
      <c r="N5221" t="s">
        <v>8132</v>
      </c>
      <c r="O5221">
        <v>99</v>
      </c>
    </row>
    <row r="5222" spans="1:15" x14ac:dyDescent="0.25">
      <c r="A5222" t="s">
        <v>8131</v>
      </c>
      <c r="B5222" t="s">
        <v>68</v>
      </c>
      <c r="C5222" t="s">
        <v>11</v>
      </c>
      <c r="D5222">
        <v>2007</v>
      </c>
      <c r="E5222" t="s">
        <v>8130</v>
      </c>
      <c r="F5222">
        <v>7.2</v>
      </c>
      <c r="G5222">
        <v>10000</v>
      </c>
      <c r="H5222" t="s">
        <v>2849</v>
      </c>
      <c r="I5222" t="s">
        <v>2849</v>
      </c>
      <c r="J5222" t="s">
        <v>3068</v>
      </c>
      <c r="K5222" t="s">
        <v>7</v>
      </c>
      <c r="M5222">
        <v>185699</v>
      </c>
      <c r="N5222" t="s">
        <v>8129</v>
      </c>
      <c r="O5222">
        <v>92</v>
      </c>
    </row>
    <row r="5223" spans="1:15" x14ac:dyDescent="0.25">
      <c r="A5223" t="s">
        <v>8128</v>
      </c>
      <c r="B5223" t="s">
        <v>101</v>
      </c>
      <c r="C5223" t="s">
        <v>24</v>
      </c>
      <c r="D5223">
        <v>2007</v>
      </c>
      <c r="E5223" t="s">
        <v>8127</v>
      </c>
      <c r="F5223">
        <v>5.9</v>
      </c>
      <c r="G5223">
        <v>20000</v>
      </c>
      <c r="H5223" t="s">
        <v>4166</v>
      </c>
      <c r="I5223" t="s">
        <v>4166</v>
      </c>
      <c r="J5223" t="s">
        <v>1325</v>
      </c>
      <c r="K5223" t="s">
        <v>7</v>
      </c>
      <c r="L5223">
        <v>20000000</v>
      </c>
      <c r="M5223">
        <v>30666930</v>
      </c>
      <c r="N5223" t="s">
        <v>138</v>
      </c>
      <c r="O5223">
        <v>99</v>
      </c>
    </row>
    <row r="5224" spans="1:15" x14ac:dyDescent="0.25">
      <c r="A5224" t="s">
        <v>8126</v>
      </c>
      <c r="B5224" t="s">
        <v>68</v>
      </c>
      <c r="C5224" t="s">
        <v>24</v>
      </c>
      <c r="D5224">
        <v>2007</v>
      </c>
      <c r="E5224" t="s">
        <v>8125</v>
      </c>
      <c r="F5224">
        <v>6.4</v>
      </c>
      <c r="G5224">
        <v>31000</v>
      </c>
      <c r="H5224" t="s">
        <v>1909</v>
      </c>
      <c r="I5224" t="s">
        <v>1909</v>
      </c>
      <c r="J5224" t="s">
        <v>8124</v>
      </c>
      <c r="K5224" t="s">
        <v>7</v>
      </c>
      <c r="L5224">
        <v>10000000</v>
      </c>
      <c r="M5224">
        <v>17562071</v>
      </c>
      <c r="N5224" t="s">
        <v>6977</v>
      </c>
      <c r="O5224">
        <v>97</v>
      </c>
    </row>
    <row r="5225" spans="1:15" x14ac:dyDescent="0.25">
      <c r="A5225" t="s">
        <v>8123</v>
      </c>
      <c r="B5225" t="s">
        <v>41</v>
      </c>
      <c r="C5225" t="s">
        <v>11</v>
      </c>
      <c r="D5225">
        <v>2007</v>
      </c>
      <c r="E5225" t="s">
        <v>8122</v>
      </c>
      <c r="F5225">
        <v>5.9</v>
      </c>
      <c r="G5225">
        <v>12000</v>
      </c>
      <c r="H5225" t="s">
        <v>8121</v>
      </c>
      <c r="I5225" t="s">
        <v>8120</v>
      </c>
      <c r="J5225" t="s">
        <v>3701</v>
      </c>
      <c r="K5225" t="s">
        <v>7</v>
      </c>
      <c r="M5225">
        <v>719968</v>
      </c>
      <c r="N5225" t="s">
        <v>8119</v>
      </c>
      <c r="O5225">
        <v>106</v>
      </c>
    </row>
    <row r="5226" spans="1:15" x14ac:dyDescent="0.25">
      <c r="A5226" t="s">
        <v>8118</v>
      </c>
      <c r="B5226" t="s">
        <v>52</v>
      </c>
      <c r="C5226" t="s">
        <v>24</v>
      </c>
      <c r="D5226">
        <v>2007</v>
      </c>
      <c r="E5226" t="s">
        <v>8117</v>
      </c>
      <c r="F5226">
        <v>7.9</v>
      </c>
      <c r="G5226">
        <v>49000</v>
      </c>
      <c r="H5226" t="s">
        <v>5290</v>
      </c>
      <c r="I5226" t="s">
        <v>5290</v>
      </c>
      <c r="J5226" t="s">
        <v>8116</v>
      </c>
      <c r="K5226" t="s">
        <v>169</v>
      </c>
      <c r="M5226">
        <v>10065630</v>
      </c>
      <c r="N5226" t="s">
        <v>8115</v>
      </c>
      <c r="O5226">
        <v>138</v>
      </c>
    </row>
    <row r="5227" spans="1:15" x14ac:dyDescent="0.25">
      <c r="A5227" t="s">
        <v>8114</v>
      </c>
      <c r="B5227" t="s">
        <v>41</v>
      </c>
      <c r="C5227" t="s">
        <v>11</v>
      </c>
      <c r="D5227">
        <v>2007</v>
      </c>
      <c r="E5227" t="s">
        <v>8052</v>
      </c>
      <c r="F5227">
        <v>6.8</v>
      </c>
      <c r="G5227">
        <v>55000</v>
      </c>
      <c r="H5227" t="s">
        <v>947</v>
      </c>
      <c r="I5227" t="s">
        <v>8113</v>
      </c>
      <c r="J5227" t="s">
        <v>2712</v>
      </c>
      <c r="K5227" t="s">
        <v>7</v>
      </c>
      <c r="L5227">
        <v>27500000</v>
      </c>
      <c r="M5227">
        <v>27066382</v>
      </c>
      <c r="N5227" t="s">
        <v>3697</v>
      </c>
      <c r="O5227">
        <v>122</v>
      </c>
    </row>
    <row r="5228" spans="1:15" x14ac:dyDescent="0.25">
      <c r="A5228" t="s">
        <v>8112</v>
      </c>
      <c r="B5228" t="s">
        <v>68</v>
      </c>
      <c r="C5228" t="s">
        <v>24</v>
      </c>
      <c r="D5228">
        <v>2007</v>
      </c>
      <c r="E5228" t="s">
        <v>8111</v>
      </c>
      <c r="F5228">
        <v>5.3</v>
      </c>
      <c r="G5228">
        <v>38000</v>
      </c>
      <c r="H5228" t="s">
        <v>3749</v>
      </c>
      <c r="I5228" t="s">
        <v>7235</v>
      </c>
      <c r="J5228" t="s">
        <v>2467</v>
      </c>
      <c r="K5228" t="s">
        <v>7</v>
      </c>
      <c r="L5228">
        <v>35000000</v>
      </c>
      <c r="M5228">
        <v>70181325</v>
      </c>
      <c r="N5228" t="s">
        <v>138</v>
      </c>
      <c r="O5228">
        <v>91</v>
      </c>
    </row>
    <row r="5229" spans="1:15" x14ac:dyDescent="0.25">
      <c r="A5229" t="s">
        <v>8110</v>
      </c>
      <c r="B5229" t="s">
        <v>41</v>
      </c>
      <c r="C5229" t="s">
        <v>87</v>
      </c>
      <c r="D5229">
        <v>2007</v>
      </c>
      <c r="E5229" t="s">
        <v>7946</v>
      </c>
      <c r="F5229">
        <v>5.9</v>
      </c>
      <c r="G5229">
        <v>75000</v>
      </c>
      <c r="H5229" t="s">
        <v>7799</v>
      </c>
      <c r="I5229" t="s">
        <v>2708</v>
      </c>
      <c r="J5229" t="s">
        <v>3476</v>
      </c>
      <c r="K5229" t="s">
        <v>7</v>
      </c>
      <c r="L5229">
        <v>30000000</v>
      </c>
      <c r="M5229">
        <v>32593385</v>
      </c>
      <c r="N5229" t="s">
        <v>3187</v>
      </c>
      <c r="O5229">
        <v>108</v>
      </c>
    </row>
    <row r="5230" spans="1:15" x14ac:dyDescent="0.25">
      <c r="A5230" t="s">
        <v>8109</v>
      </c>
      <c r="B5230" t="s">
        <v>101</v>
      </c>
      <c r="C5230" t="s">
        <v>34</v>
      </c>
      <c r="D5230">
        <v>2007</v>
      </c>
      <c r="E5230" t="s">
        <v>8108</v>
      </c>
      <c r="F5230">
        <v>6.2</v>
      </c>
      <c r="G5230">
        <v>21000</v>
      </c>
      <c r="H5230" t="s">
        <v>8107</v>
      </c>
      <c r="I5230" t="s">
        <v>7384</v>
      </c>
      <c r="J5230" t="s">
        <v>8106</v>
      </c>
      <c r="K5230" t="s">
        <v>7</v>
      </c>
      <c r="M5230">
        <v>27308918</v>
      </c>
      <c r="N5230" t="s">
        <v>666</v>
      </c>
      <c r="O5230">
        <v>90</v>
      </c>
    </row>
    <row r="5231" spans="1:15" x14ac:dyDescent="0.25">
      <c r="A5231" t="s">
        <v>8105</v>
      </c>
      <c r="B5231" t="s">
        <v>41</v>
      </c>
      <c r="C5231" t="s">
        <v>34</v>
      </c>
      <c r="D5231">
        <v>2007</v>
      </c>
      <c r="E5231" t="s">
        <v>8089</v>
      </c>
      <c r="F5231">
        <v>4.8</v>
      </c>
      <c r="G5231">
        <v>13000</v>
      </c>
      <c r="H5231" t="s">
        <v>8104</v>
      </c>
      <c r="I5231" t="s">
        <v>7475</v>
      </c>
      <c r="J5231" t="s">
        <v>8103</v>
      </c>
      <c r="K5231" t="s">
        <v>7</v>
      </c>
      <c r="M5231">
        <v>15291277</v>
      </c>
      <c r="N5231" t="s">
        <v>8102</v>
      </c>
      <c r="O5231">
        <v>93</v>
      </c>
    </row>
    <row r="5232" spans="1:15" x14ac:dyDescent="0.25">
      <c r="A5232" t="s">
        <v>8101</v>
      </c>
      <c r="B5232" t="s">
        <v>41</v>
      </c>
      <c r="C5232" t="s">
        <v>24</v>
      </c>
      <c r="D5232">
        <v>2007</v>
      </c>
      <c r="E5232" t="s">
        <v>8100</v>
      </c>
      <c r="F5232">
        <v>5.8</v>
      </c>
      <c r="G5232">
        <v>17000</v>
      </c>
      <c r="H5232" t="s">
        <v>4113</v>
      </c>
      <c r="I5232" t="s">
        <v>8099</v>
      </c>
      <c r="J5232" t="s">
        <v>6130</v>
      </c>
      <c r="K5232" t="s">
        <v>7</v>
      </c>
      <c r="M5232">
        <v>179381</v>
      </c>
      <c r="N5232" t="s">
        <v>3697</v>
      </c>
      <c r="O5232">
        <v>85</v>
      </c>
    </row>
    <row r="5233" spans="1:15" x14ac:dyDescent="0.25">
      <c r="A5233" t="s">
        <v>8098</v>
      </c>
      <c r="B5233" t="s">
        <v>41</v>
      </c>
      <c r="C5233" t="s">
        <v>11</v>
      </c>
      <c r="D5233">
        <v>2007</v>
      </c>
      <c r="E5233" t="s">
        <v>8097</v>
      </c>
      <c r="F5233">
        <v>5.0999999999999996</v>
      </c>
      <c r="G5233">
        <v>3600</v>
      </c>
      <c r="H5233" t="s">
        <v>2875</v>
      </c>
      <c r="I5233" t="s">
        <v>2875</v>
      </c>
      <c r="J5233" t="s">
        <v>8096</v>
      </c>
      <c r="K5233" t="s">
        <v>562</v>
      </c>
      <c r="M5233">
        <v>586888</v>
      </c>
      <c r="N5233" t="s">
        <v>561</v>
      </c>
      <c r="O5233">
        <v>106</v>
      </c>
    </row>
    <row r="5234" spans="1:15" x14ac:dyDescent="0.25">
      <c r="A5234" t="s">
        <v>8095</v>
      </c>
      <c r="B5234" t="s">
        <v>41</v>
      </c>
      <c r="C5234" t="s">
        <v>24</v>
      </c>
      <c r="D5234">
        <v>2007</v>
      </c>
      <c r="E5234" t="s">
        <v>8094</v>
      </c>
      <c r="F5234">
        <v>6.2</v>
      </c>
      <c r="G5234">
        <v>20000</v>
      </c>
      <c r="H5234" t="s">
        <v>8093</v>
      </c>
      <c r="I5234" t="s">
        <v>8092</v>
      </c>
      <c r="J5234" t="s">
        <v>2751</v>
      </c>
      <c r="K5234" t="s">
        <v>7</v>
      </c>
      <c r="M5234">
        <v>346592</v>
      </c>
      <c r="N5234" t="s">
        <v>8091</v>
      </c>
      <c r="O5234">
        <v>93</v>
      </c>
    </row>
    <row r="5235" spans="1:15" x14ac:dyDescent="0.25">
      <c r="A5235" t="s">
        <v>8090</v>
      </c>
      <c r="B5235" t="s">
        <v>68</v>
      </c>
      <c r="C5235" t="s">
        <v>11</v>
      </c>
      <c r="D5235">
        <v>2007</v>
      </c>
      <c r="E5235" t="s">
        <v>8089</v>
      </c>
      <c r="F5235">
        <v>5.4</v>
      </c>
      <c r="G5235">
        <v>22000</v>
      </c>
      <c r="H5235" t="s">
        <v>1564</v>
      </c>
      <c r="I5235" t="s">
        <v>8088</v>
      </c>
      <c r="J5235" t="s">
        <v>8087</v>
      </c>
      <c r="K5235" t="s">
        <v>7</v>
      </c>
      <c r="L5235">
        <v>13000000</v>
      </c>
      <c r="M5235">
        <v>75511123</v>
      </c>
      <c r="N5235" t="s">
        <v>8086</v>
      </c>
      <c r="O5235">
        <v>115</v>
      </c>
    </row>
    <row r="5236" spans="1:15" x14ac:dyDescent="0.25">
      <c r="A5236" t="s">
        <v>8085</v>
      </c>
      <c r="B5236" t="s">
        <v>41</v>
      </c>
      <c r="C5236" t="s">
        <v>11</v>
      </c>
      <c r="D5236">
        <v>2007</v>
      </c>
      <c r="E5236" t="s">
        <v>8084</v>
      </c>
      <c r="F5236">
        <v>6.3</v>
      </c>
      <c r="G5236">
        <v>6000</v>
      </c>
      <c r="H5236" t="s">
        <v>8083</v>
      </c>
      <c r="I5236" t="s">
        <v>8083</v>
      </c>
      <c r="J5236" t="s">
        <v>4144</v>
      </c>
      <c r="K5236" t="s">
        <v>7</v>
      </c>
      <c r="L5236">
        <v>3750000</v>
      </c>
      <c r="M5236">
        <v>131961</v>
      </c>
      <c r="N5236" t="s">
        <v>8082</v>
      </c>
      <c r="O5236">
        <v>102</v>
      </c>
    </row>
    <row r="5237" spans="1:15" x14ac:dyDescent="0.25">
      <c r="A5237" t="s">
        <v>8081</v>
      </c>
      <c r="B5237" t="s">
        <v>41</v>
      </c>
      <c r="C5237" t="s">
        <v>24</v>
      </c>
      <c r="D5237">
        <v>2007</v>
      </c>
      <c r="E5237" t="s">
        <v>7692</v>
      </c>
      <c r="F5237">
        <v>7.1</v>
      </c>
      <c r="G5237">
        <v>36000</v>
      </c>
      <c r="H5237" t="s">
        <v>8080</v>
      </c>
      <c r="I5237" t="s">
        <v>8080</v>
      </c>
      <c r="J5237" t="s">
        <v>8079</v>
      </c>
      <c r="K5237" t="s">
        <v>7</v>
      </c>
      <c r="M5237">
        <v>10653221</v>
      </c>
      <c r="N5237" t="s">
        <v>617</v>
      </c>
      <c r="O5237">
        <v>113</v>
      </c>
    </row>
    <row r="5238" spans="1:15" x14ac:dyDescent="0.25">
      <c r="A5238" t="s">
        <v>8078</v>
      </c>
      <c r="B5238" t="s">
        <v>68</v>
      </c>
      <c r="C5238" t="s">
        <v>87</v>
      </c>
      <c r="D5238">
        <v>2007</v>
      </c>
      <c r="E5238" t="s">
        <v>7615</v>
      </c>
      <c r="F5238">
        <v>6.7</v>
      </c>
      <c r="G5238">
        <v>51000</v>
      </c>
      <c r="H5238" t="s">
        <v>2403</v>
      </c>
      <c r="I5238" t="s">
        <v>2403</v>
      </c>
      <c r="J5238" t="s">
        <v>709</v>
      </c>
      <c r="K5238" t="s">
        <v>7</v>
      </c>
      <c r="M5238">
        <v>22687639</v>
      </c>
      <c r="N5238" t="s">
        <v>8077</v>
      </c>
      <c r="O5238">
        <v>108</v>
      </c>
    </row>
    <row r="5239" spans="1:15" x14ac:dyDescent="0.25">
      <c r="A5239" t="s">
        <v>8076</v>
      </c>
      <c r="B5239" t="s">
        <v>41</v>
      </c>
      <c r="C5239" t="s">
        <v>409</v>
      </c>
      <c r="D5239">
        <v>2007</v>
      </c>
      <c r="E5239" t="s">
        <v>8075</v>
      </c>
      <c r="F5239">
        <v>5.7</v>
      </c>
      <c r="G5239">
        <v>11000</v>
      </c>
      <c r="H5239" t="s">
        <v>8074</v>
      </c>
      <c r="I5239" t="s">
        <v>8074</v>
      </c>
      <c r="J5239" t="s">
        <v>8073</v>
      </c>
      <c r="K5239" t="s">
        <v>95</v>
      </c>
      <c r="M5239">
        <v>187488</v>
      </c>
      <c r="N5239" t="s">
        <v>8072</v>
      </c>
      <c r="O5239">
        <v>84</v>
      </c>
    </row>
    <row r="5240" spans="1:15" x14ac:dyDescent="0.25">
      <c r="A5240" t="s">
        <v>8071</v>
      </c>
      <c r="B5240" t="s">
        <v>68</v>
      </c>
      <c r="C5240" t="s">
        <v>24</v>
      </c>
      <c r="D5240">
        <v>2007</v>
      </c>
      <c r="E5240" t="s">
        <v>8070</v>
      </c>
      <c r="F5240">
        <v>6.8</v>
      </c>
      <c r="G5240">
        <v>27000</v>
      </c>
      <c r="H5240" t="s">
        <v>8069</v>
      </c>
      <c r="I5240" t="s">
        <v>8069</v>
      </c>
      <c r="J5240" t="s">
        <v>8068</v>
      </c>
      <c r="K5240" t="s">
        <v>7</v>
      </c>
      <c r="M5240">
        <v>7163566</v>
      </c>
      <c r="N5240" t="s">
        <v>8067</v>
      </c>
      <c r="O5240">
        <v>106</v>
      </c>
    </row>
    <row r="5241" spans="1:15" x14ac:dyDescent="0.25">
      <c r="A5241" t="s">
        <v>8066</v>
      </c>
      <c r="B5241" t="s">
        <v>41</v>
      </c>
      <c r="C5241" t="s">
        <v>34</v>
      </c>
      <c r="D5241">
        <v>2007</v>
      </c>
      <c r="E5241" t="s">
        <v>8065</v>
      </c>
      <c r="F5241">
        <v>4.5</v>
      </c>
      <c r="G5241">
        <v>22000</v>
      </c>
      <c r="H5241" t="s">
        <v>8064</v>
      </c>
      <c r="I5241" t="s">
        <v>8064</v>
      </c>
      <c r="J5241" t="s">
        <v>8063</v>
      </c>
      <c r="K5241" t="s">
        <v>7</v>
      </c>
      <c r="L5241">
        <v>15000000</v>
      </c>
      <c r="M5241">
        <v>146741</v>
      </c>
      <c r="N5241" t="s">
        <v>8062</v>
      </c>
      <c r="O5241">
        <v>100</v>
      </c>
    </row>
    <row r="5242" spans="1:15" x14ac:dyDescent="0.25">
      <c r="A5242" t="s">
        <v>8061</v>
      </c>
      <c r="B5242" t="s">
        <v>41</v>
      </c>
      <c r="C5242" t="s">
        <v>100</v>
      </c>
      <c r="D5242">
        <v>2007</v>
      </c>
      <c r="E5242" t="s">
        <v>8060</v>
      </c>
      <c r="F5242">
        <v>6.8</v>
      </c>
      <c r="G5242">
        <v>25000</v>
      </c>
      <c r="H5242" t="s">
        <v>8059</v>
      </c>
      <c r="I5242" t="s">
        <v>8059</v>
      </c>
      <c r="J5242" t="s">
        <v>5551</v>
      </c>
      <c r="K5242" t="s">
        <v>7</v>
      </c>
      <c r="L5242">
        <v>25000000</v>
      </c>
      <c r="M5242">
        <v>7674033</v>
      </c>
      <c r="N5242" t="s">
        <v>8058</v>
      </c>
      <c r="O5242">
        <v>101</v>
      </c>
    </row>
    <row r="5243" spans="1:15" x14ac:dyDescent="0.25">
      <c r="A5243" t="s">
        <v>8057</v>
      </c>
      <c r="B5243" t="s">
        <v>68</v>
      </c>
      <c r="C5243" t="s">
        <v>34</v>
      </c>
      <c r="D5243">
        <v>2007</v>
      </c>
      <c r="E5243" t="s">
        <v>8056</v>
      </c>
      <c r="F5243">
        <v>7</v>
      </c>
      <c r="G5243">
        <v>31000</v>
      </c>
      <c r="H5243" t="s">
        <v>3393</v>
      </c>
      <c r="I5243" t="s">
        <v>3393</v>
      </c>
      <c r="J5243" t="s">
        <v>8055</v>
      </c>
      <c r="K5243" t="s">
        <v>265</v>
      </c>
      <c r="M5243">
        <v>10871449</v>
      </c>
      <c r="N5243" t="s">
        <v>8054</v>
      </c>
      <c r="O5243">
        <v>96</v>
      </c>
    </row>
    <row r="5244" spans="1:15" x14ac:dyDescent="0.25">
      <c r="A5244" t="s">
        <v>8053</v>
      </c>
      <c r="B5244" t="s">
        <v>41</v>
      </c>
      <c r="C5244" t="s">
        <v>11</v>
      </c>
      <c r="D5244">
        <v>2007</v>
      </c>
      <c r="E5244" t="s">
        <v>8052</v>
      </c>
      <c r="F5244">
        <v>7.2</v>
      </c>
      <c r="G5244">
        <v>28000</v>
      </c>
      <c r="H5244" t="s">
        <v>4154</v>
      </c>
      <c r="I5244" t="s">
        <v>2201</v>
      </c>
      <c r="J5244" t="s">
        <v>2116</v>
      </c>
      <c r="K5244" t="s">
        <v>7</v>
      </c>
      <c r="L5244">
        <v>16000000</v>
      </c>
      <c r="M5244">
        <v>8591255</v>
      </c>
      <c r="N5244" t="s">
        <v>632</v>
      </c>
      <c r="O5244">
        <v>118</v>
      </c>
    </row>
    <row r="5245" spans="1:15" x14ac:dyDescent="0.25">
      <c r="A5245" t="s">
        <v>8051</v>
      </c>
      <c r="B5245" t="s">
        <v>68</v>
      </c>
      <c r="C5245" t="s">
        <v>34</v>
      </c>
      <c r="D5245">
        <v>2008</v>
      </c>
      <c r="E5245" t="s">
        <v>8039</v>
      </c>
      <c r="F5245">
        <v>9</v>
      </c>
      <c r="G5245">
        <v>2400000</v>
      </c>
      <c r="H5245" t="s">
        <v>140</v>
      </c>
      <c r="I5245" t="s">
        <v>4693</v>
      </c>
      <c r="J5245" t="s">
        <v>1715</v>
      </c>
      <c r="K5245" t="s">
        <v>7</v>
      </c>
      <c r="L5245">
        <v>185000000</v>
      </c>
      <c r="M5245">
        <v>1005973645</v>
      </c>
      <c r="N5245" t="s">
        <v>138</v>
      </c>
      <c r="O5245">
        <v>152</v>
      </c>
    </row>
    <row r="5246" spans="1:15" x14ac:dyDescent="0.25">
      <c r="A5246" t="s">
        <v>8050</v>
      </c>
      <c r="B5246" t="s">
        <v>68</v>
      </c>
      <c r="C5246" t="s">
        <v>11</v>
      </c>
      <c r="D5246">
        <v>2008</v>
      </c>
      <c r="E5246" t="s">
        <v>7631</v>
      </c>
      <c r="F5246">
        <v>5.2</v>
      </c>
      <c r="G5246">
        <v>435000</v>
      </c>
      <c r="H5246" t="s">
        <v>596</v>
      </c>
      <c r="I5246" t="s">
        <v>5861</v>
      </c>
      <c r="J5246" t="s">
        <v>2874</v>
      </c>
      <c r="K5246" t="s">
        <v>7</v>
      </c>
      <c r="L5246">
        <v>37000000</v>
      </c>
      <c r="M5246">
        <v>408430415</v>
      </c>
      <c r="N5246" t="s">
        <v>856</v>
      </c>
      <c r="O5246">
        <v>122</v>
      </c>
    </row>
    <row r="5247" spans="1:15" x14ac:dyDescent="0.25">
      <c r="A5247" t="s">
        <v>8049</v>
      </c>
      <c r="B5247" t="s">
        <v>68</v>
      </c>
      <c r="C5247" t="s">
        <v>34</v>
      </c>
      <c r="D5247">
        <v>2008</v>
      </c>
      <c r="E5247" t="s">
        <v>7845</v>
      </c>
      <c r="F5247">
        <v>7.9</v>
      </c>
      <c r="G5247">
        <v>969000</v>
      </c>
      <c r="H5247" t="s">
        <v>944</v>
      </c>
      <c r="I5247" t="s">
        <v>8048</v>
      </c>
      <c r="J5247" t="s">
        <v>104</v>
      </c>
      <c r="K5247" t="s">
        <v>7</v>
      </c>
      <c r="L5247">
        <v>140000000</v>
      </c>
      <c r="M5247">
        <v>585796247</v>
      </c>
      <c r="N5247" t="s">
        <v>108</v>
      </c>
      <c r="O5247">
        <v>126</v>
      </c>
    </row>
    <row r="5248" spans="1:15" x14ac:dyDescent="0.25">
      <c r="A5248" t="s">
        <v>8047</v>
      </c>
      <c r="B5248" t="s">
        <v>68</v>
      </c>
      <c r="C5248" t="s">
        <v>34</v>
      </c>
      <c r="D5248">
        <v>2008</v>
      </c>
      <c r="E5248" t="s">
        <v>7677</v>
      </c>
      <c r="F5248">
        <v>6.7</v>
      </c>
      <c r="G5248">
        <v>448000</v>
      </c>
      <c r="H5248" t="s">
        <v>3141</v>
      </c>
      <c r="I5248" t="s">
        <v>1948</v>
      </c>
      <c r="J5248" t="s">
        <v>6573</v>
      </c>
      <c r="K5248" t="s">
        <v>7</v>
      </c>
      <c r="L5248">
        <v>150000000</v>
      </c>
      <c r="M5248">
        <v>264770996</v>
      </c>
      <c r="N5248" t="s">
        <v>103</v>
      </c>
      <c r="O5248">
        <v>112</v>
      </c>
    </row>
    <row r="5249" spans="1:15" x14ac:dyDescent="0.25">
      <c r="A5249" t="s">
        <v>8046</v>
      </c>
      <c r="B5249" t="s">
        <v>101</v>
      </c>
      <c r="C5249" t="s">
        <v>73</v>
      </c>
      <c r="D5249">
        <v>2008</v>
      </c>
      <c r="E5249" t="s">
        <v>7923</v>
      </c>
      <c r="F5249">
        <v>7.6</v>
      </c>
      <c r="G5249">
        <v>432000</v>
      </c>
      <c r="H5249" t="s">
        <v>3565</v>
      </c>
      <c r="I5249" t="s">
        <v>3176</v>
      </c>
      <c r="J5249" t="s">
        <v>1462</v>
      </c>
      <c r="K5249" t="s">
        <v>7</v>
      </c>
      <c r="L5249">
        <v>130000000</v>
      </c>
      <c r="M5249">
        <v>631746197</v>
      </c>
      <c r="N5249" t="s">
        <v>652</v>
      </c>
      <c r="O5249">
        <v>92</v>
      </c>
    </row>
    <row r="5250" spans="1:15" x14ac:dyDescent="0.25">
      <c r="A5250" t="s">
        <v>8045</v>
      </c>
      <c r="B5250" t="s">
        <v>41</v>
      </c>
      <c r="C5250" t="s">
        <v>34</v>
      </c>
      <c r="D5250">
        <v>2008</v>
      </c>
      <c r="E5250" t="s">
        <v>8044</v>
      </c>
      <c r="F5250">
        <v>7</v>
      </c>
      <c r="G5250">
        <v>390000</v>
      </c>
      <c r="H5250" t="s">
        <v>2192</v>
      </c>
      <c r="I5250" t="s">
        <v>1698</v>
      </c>
      <c r="J5250" t="s">
        <v>2192</v>
      </c>
      <c r="K5250" t="s">
        <v>7</v>
      </c>
      <c r="L5250">
        <v>92000000</v>
      </c>
      <c r="M5250">
        <v>195702963</v>
      </c>
      <c r="N5250" t="s">
        <v>632</v>
      </c>
      <c r="O5250">
        <v>107</v>
      </c>
    </row>
    <row r="5251" spans="1:15" x14ac:dyDescent="0.25">
      <c r="A5251" t="s">
        <v>8043</v>
      </c>
      <c r="B5251" t="s">
        <v>41</v>
      </c>
      <c r="C5251" t="s">
        <v>24</v>
      </c>
      <c r="D5251">
        <v>2008</v>
      </c>
      <c r="E5251" t="s">
        <v>7682</v>
      </c>
      <c r="F5251">
        <v>6.9</v>
      </c>
      <c r="G5251">
        <v>274000</v>
      </c>
      <c r="H5251" t="s">
        <v>1716</v>
      </c>
      <c r="I5251" t="s">
        <v>1535</v>
      </c>
      <c r="J5251" t="s">
        <v>1535</v>
      </c>
      <c r="K5251" t="s">
        <v>7</v>
      </c>
      <c r="L5251">
        <v>65000000</v>
      </c>
      <c r="M5251">
        <v>128108211</v>
      </c>
      <c r="N5251" t="s">
        <v>114</v>
      </c>
      <c r="O5251">
        <v>98</v>
      </c>
    </row>
    <row r="5252" spans="1:15" x14ac:dyDescent="0.25">
      <c r="A5252" t="s">
        <v>8042</v>
      </c>
      <c r="B5252" t="s">
        <v>68</v>
      </c>
      <c r="C5252" t="s">
        <v>34</v>
      </c>
      <c r="D5252">
        <v>2008</v>
      </c>
      <c r="E5252" t="s">
        <v>8041</v>
      </c>
      <c r="F5252">
        <v>6.6</v>
      </c>
      <c r="G5252">
        <v>412000</v>
      </c>
      <c r="H5252" t="s">
        <v>1448</v>
      </c>
      <c r="I5252" t="s">
        <v>4879</v>
      </c>
      <c r="J5252" t="s">
        <v>1053</v>
      </c>
      <c r="K5252" t="s">
        <v>265</v>
      </c>
      <c r="L5252">
        <v>200000000</v>
      </c>
      <c r="M5252">
        <v>589580482</v>
      </c>
      <c r="N5252" t="s">
        <v>704</v>
      </c>
      <c r="O5252">
        <v>106</v>
      </c>
    </row>
    <row r="5253" spans="1:15" x14ac:dyDescent="0.25">
      <c r="A5253" t="s">
        <v>8040</v>
      </c>
      <c r="B5253" t="s">
        <v>68</v>
      </c>
      <c r="C5253" t="s">
        <v>24</v>
      </c>
      <c r="D5253">
        <v>2008</v>
      </c>
      <c r="E5253" t="s">
        <v>8039</v>
      </c>
      <c r="F5253">
        <v>6.4</v>
      </c>
      <c r="G5253">
        <v>224000</v>
      </c>
      <c r="H5253" t="s">
        <v>5984</v>
      </c>
      <c r="I5253" t="s">
        <v>8038</v>
      </c>
      <c r="J5253" t="s">
        <v>2463</v>
      </c>
      <c r="K5253" t="s">
        <v>7</v>
      </c>
      <c r="L5253">
        <v>52000000</v>
      </c>
      <c r="M5253">
        <v>611257819</v>
      </c>
      <c r="N5253" t="s">
        <v>103</v>
      </c>
      <c r="O5253">
        <v>108</v>
      </c>
    </row>
    <row r="5254" spans="1:15" x14ac:dyDescent="0.25">
      <c r="A5254" t="s">
        <v>8037</v>
      </c>
      <c r="B5254" t="s">
        <v>41</v>
      </c>
      <c r="C5254" t="s">
        <v>5</v>
      </c>
      <c r="D5254">
        <v>2008</v>
      </c>
      <c r="E5254" t="s">
        <v>8016</v>
      </c>
      <c r="F5254">
        <v>6.2</v>
      </c>
      <c r="G5254">
        <v>121000</v>
      </c>
      <c r="H5254" t="s">
        <v>1621</v>
      </c>
      <c r="I5254" t="s">
        <v>1621</v>
      </c>
      <c r="J5254" t="s">
        <v>8036</v>
      </c>
      <c r="K5254" t="s">
        <v>7</v>
      </c>
      <c r="L5254">
        <v>9000000</v>
      </c>
      <c r="M5254">
        <v>82410456</v>
      </c>
      <c r="N5254" t="s">
        <v>6239</v>
      </c>
      <c r="O5254">
        <v>86</v>
      </c>
    </row>
    <row r="5255" spans="1:15" x14ac:dyDescent="0.25">
      <c r="A5255" t="s">
        <v>8035</v>
      </c>
      <c r="B5255" t="s">
        <v>68</v>
      </c>
      <c r="C5255" t="s">
        <v>34</v>
      </c>
      <c r="D5255">
        <v>2008</v>
      </c>
      <c r="E5255" t="s">
        <v>8034</v>
      </c>
      <c r="F5255">
        <v>6.1</v>
      </c>
      <c r="G5255">
        <v>433000</v>
      </c>
      <c r="H5255" t="s">
        <v>1949</v>
      </c>
      <c r="I5255" t="s">
        <v>2531</v>
      </c>
      <c r="J5255" t="s">
        <v>96</v>
      </c>
      <c r="K5255" t="s">
        <v>7</v>
      </c>
      <c r="L5255">
        <v>185000000</v>
      </c>
      <c r="M5255">
        <v>790653942</v>
      </c>
      <c r="N5255" t="s">
        <v>108</v>
      </c>
      <c r="O5255">
        <v>122</v>
      </c>
    </row>
    <row r="5256" spans="1:15" x14ac:dyDescent="0.25">
      <c r="A5256" t="s">
        <v>8033</v>
      </c>
      <c r="B5256" t="s">
        <v>68</v>
      </c>
      <c r="C5256" t="s">
        <v>34</v>
      </c>
      <c r="D5256">
        <v>2008</v>
      </c>
      <c r="E5256" t="s">
        <v>7314</v>
      </c>
      <c r="F5256">
        <v>7.8</v>
      </c>
      <c r="G5256">
        <v>575000</v>
      </c>
      <c r="H5256" t="s">
        <v>1616</v>
      </c>
      <c r="I5256" t="s">
        <v>922</v>
      </c>
      <c r="J5256" t="s">
        <v>857</v>
      </c>
      <c r="K5256" t="s">
        <v>562</v>
      </c>
      <c r="L5256">
        <v>25000000</v>
      </c>
      <c r="M5256">
        <v>226837760</v>
      </c>
      <c r="N5256" t="s">
        <v>2598</v>
      </c>
      <c r="O5256">
        <v>90</v>
      </c>
    </row>
    <row r="5257" spans="1:15" x14ac:dyDescent="0.25">
      <c r="A5257" t="s">
        <v>8032</v>
      </c>
      <c r="B5257" t="s">
        <v>68</v>
      </c>
      <c r="C5257" t="s">
        <v>11</v>
      </c>
      <c r="D5257">
        <v>2008</v>
      </c>
      <c r="E5257" t="s">
        <v>7854</v>
      </c>
      <c r="F5257">
        <v>7.8</v>
      </c>
      <c r="G5257">
        <v>605000</v>
      </c>
      <c r="H5257" t="s">
        <v>4689</v>
      </c>
      <c r="I5257" t="s">
        <v>1887</v>
      </c>
      <c r="J5257" t="s">
        <v>878</v>
      </c>
      <c r="K5257" t="s">
        <v>7</v>
      </c>
      <c r="L5257">
        <v>150000000</v>
      </c>
      <c r="M5257">
        <v>335802786</v>
      </c>
      <c r="N5257" t="s">
        <v>138</v>
      </c>
      <c r="O5257">
        <v>166</v>
      </c>
    </row>
    <row r="5258" spans="1:15" x14ac:dyDescent="0.25">
      <c r="A5258" t="s">
        <v>8031</v>
      </c>
      <c r="B5258" t="s">
        <v>41</v>
      </c>
      <c r="C5258" t="s">
        <v>34</v>
      </c>
      <c r="D5258">
        <v>2008</v>
      </c>
      <c r="E5258" t="s">
        <v>8024</v>
      </c>
      <c r="F5258">
        <v>6.7</v>
      </c>
      <c r="G5258">
        <v>369000</v>
      </c>
      <c r="H5258" t="s">
        <v>3015</v>
      </c>
      <c r="I5258" t="s">
        <v>8030</v>
      </c>
      <c r="J5258" t="s">
        <v>806</v>
      </c>
      <c r="K5258" t="s">
        <v>7</v>
      </c>
      <c r="L5258">
        <v>75000000</v>
      </c>
      <c r="M5258">
        <v>342463063</v>
      </c>
      <c r="N5258" t="s">
        <v>103</v>
      </c>
      <c r="O5258">
        <v>110</v>
      </c>
    </row>
    <row r="5259" spans="1:15" x14ac:dyDescent="0.25">
      <c r="A5259" t="s">
        <v>8029</v>
      </c>
      <c r="B5259" t="s">
        <v>41</v>
      </c>
      <c r="C5259" t="s">
        <v>24</v>
      </c>
      <c r="D5259">
        <v>2008</v>
      </c>
      <c r="E5259" t="s">
        <v>7540</v>
      </c>
      <c r="F5259">
        <v>7</v>
      </c>
      <c r="G5259">
        <v>317000</v>
      </c>
      <c r="H5259" t="s">
        <v>3181</v>
      </c>
      <c r="I5259" t="s">
        <v>2430</v>
      </c>
      <c r="J5259" t="s">
        <v>878</v>
      </c>
      <c r="K5259" t="s">
        <v>7</v>
      </c>
      <c r="L5259">
        <v>37000000</v>
      </c>
      <c r="M5259">
        <v>163728902</v>
      </c>
      <c r="N5259" t="s">
        <v>1072</v>
      </c>
      <c r="O5259">
        <v>96</v>
      </c>
    </row>
    <row r="5260" spans="1:15" x14ac:dyDescent="0.25">
      <c r="A5260" t="s">
        <v>8028</v>
      </c>
      <c r="B5260" t="s">
        <v>41</v>
      </c>
      <c r="C5260" t="s">
        <v>11</v>
      </c>
      <c r="D5260">
        <v>2008</v>
      </c>
      <c r="E5260" t="s">
        <v>7423</v>
      </c>
      <c r="F5260">
        <v>7.3</v>
      </c>
      <c r="G5260">
        <v>202000</v>
      </c>
      <c r="H5260" t="s">
        <v>1021</v>
      </c>
      <c r="I5260" t="s">
        <v>1891</v>
      </c>
      <c r="J5260" t="s">
        <v>1091</v>
      </c>
      <c r="K5260" t="s">
        <v>7</v>
      </c>
      <c r="L5260">
        <v>35000000</v>
      </c>
      <c r="M5260">
        <v>75981180</v>
      </c>
      <c r="N5260" t="s">
        <v>632</v>
      </c>
      <c r="O5260">
        <v>119</v>
      </c>
    </row>
    <row r="5261" spans="1:15" x14ac:dyDescent="0.25">
      <c r="A5261" t="s">
        <v>8027</v>
      </c>
      <c r="B5261" t="s">
        <v>41</v>
      </c>
      <c r="C5261" t="s">
        <v>24</v>
      </c>
      <c r="D5261">
        <v>2008</v>
      </c>
      <c r="E5261" t="s">
        <v>7572</v>
      </c>
      <c r="F5261">
        <v>6.5</v>
      </c>
      <c r="G5261">
        <v>174000</v>
      </c>
      <c r="H5261" t="s">
        <v>4605</v>
      </c>
      <c r="I5261" t="s">
        <v>4605</v>
      </c>
      <c r="J5261" t="s">
        <v>3017</v>
      </c>
      <c r="K5261" t="s">
        <v>7</v>
      </c>
      <c r="L5261">
        <v>24000000</v>
      </c>
      <c r="M5261">
        <v>42784344</v>
      </c>
      <c r="N5261" t="s">
        <v>8026</v>
      </c>
      <c r="O5261">
        <v>101</v>
      </c>
    </row>
    <row r="5262" spans="1:15" x14ac:dyDescent="0.25">
      <c r="A5262" t="s">
        <v>8025</v>
      </c>
      <c r="B5262" t="s">
        <v>915</v>
      </c>
      <c r="C5262" t="s">
        <v>73</v>
      </c>
      <c r="D5262">
        <v>2008</v>
      </c>
      <c r="E5262" t="s">
        <v>8024</v>
      </c>
      <c r="F5262">
        <v>8.4</v>
      </c>
      <c r="G5262">
        <v>1000000</v>
      </c>
      <c r="H5262" t="s">
        <v>3252</v>
      </c>
      <c r="I5262" t="s">
        <v>3252</v>
      </c>
      <c r="J5262" t="s">
        <v>8023</v>
      </c>
      <c r="K5262" t="s">
        <v>7</v>
      </c>
      <c r="L5262">
        <v>180000000</v>
      </c>
      <c r="M5262">
        <v>521311890</v>
      </c>
      <c r="N5262" t="s">
        <v>4621</v>
      </c>
      <c r="O5262">
        <v>98</v>
      </c>
    </row>
    <row r="5263" spans="1:15" x14ac:dyDescent="0.25">
      <c r="A5263" t="s">
        <v>8022</v>
      </c>
      <c r="B5263" t="s">
        <v>41</v>
      </c>
      <c r="C5263" t="s">
        <v>24</v>
      </c>
      <c r="D5263">
        <v>2008</v>
      </c>
      <c r="E5263" t="s">
        <v>7946</v>
      </c>
      <c r="F5263">
        <v>7.1</v>
      </c>
      <c r="G5263">
        <v>271000</v>
      </c>
      <c r="H5263" t="s">
        <v>958</v>
      </c>
      <c r="I5263" t="s">
        <v>3532</v>
      </c>
      <c r="J5263" t="s">
        <v>886</v>
      </c>
      <c r="K5263" t="s">
        <v>7</v>
      </c>
      <c r="L5263">
        <v>30000000</v>
      </c>
      <c r="M5263">
        <v>105833257</v>
      </c>
      <c r="N5263" t="s">
        <v>103</v>
      </c>
      <c r="O5263">
        <v>111</v>
      </c>
    </row>
    <row r="5264" spans="1:15" x14ac:dyDescent="0.25">
      <c r="A5264" t="s">
        <v>8021</v>
      </c>
      <c r="B5264" t="s">
        <v>68</v>
      </c>
      <c r="C5264" t="s">
        <v>11</v>
      </c>
      <c r="D5264">
        <v>2008</v>
      </c>
      <c r="E5264" t="s">
        <v>7602</v>
      </c>
      <c r="F5264">
        <v>7.6</v>
      </c>
      <c r="G5264">
        <v>291000</v>
      </c>
      <c r="H5264" t="s">
        <v>5422</v>
      </c>
      <c r="I5264" t="s">
        <v>8020</v>
      </c>
      <c r="J5264" t="s">
        <v>115</v>
      </c>
      <c r="K5264" t="s">
        <v>7</v>
      </c>
      <c r="L5264">
        <v>55000000</v>
      </c>
      <c r="M5264">
        <v>169748929</v>
      </c>
      <c r="N5264" t="s">
        <v>114</v>
      </c>
      <c r="O5264">
        <v>123</v>
      </c>
    </row>
    <row r="5265" spans="1:15" x14ac:dyDescent="0.25">
      <c r="A5265" t="s">
        <v>8019</v>
      </c>
      <c r="B5265" t="s">
        <v>68</v>
      </c>
      <c r="C5265" t="s">
        <v>24</v>
      </c>
      <c r="D5265">
        <v>2008</v>
      </c>
      <c r="E5265" t="s">
        <v>7607</v>
      </c>
      <c r="F5265">
        <v>7.1</v>
      </c>
      <c r="G5265">
        <v>246000</v>
      </c>
      <c r="H5265" t="s">
        <v>2403</v>
      </c>
      <c r="I5265" t="s">
        <v>2403</v>
      </c>
      <c r="J5265" t="s">
        <v>3706</v>
      </c>
      <c r="K5265" t="s">
        <v>578</v>
      </c>
      <c r="L5265">
        <v>15500000</v>
      </c>
      <c r="M5265">
        <v>96409300</v>
      </c>
      <c r="N5265" t="s">
        <v>3248</v>
      </c>
      <c r="O5265">
        <v>96</v>
      </c>
    </row>
    <row r="5266" spans="1:15" x14ac:dyDescent="0.25">
      <c r="A5266" t="s">
        <v>8018</v>
      </c>
      <c r="B5266" t="s">
        <v>41</v>
      </c>
      <c r="C5266" t="s">
        <v>24</v>
      </c>
      <c r="D5266">
        <v>2008</v>
      </c>
      <c r="E5266" t="s">
        <v>7888</v>
      </c>
      <c r="F5266">
        <v>7.9</v>
      </c>
      <c r="G5266">
        <v>398000</v>
      </c>
      <c r="H5266" t="s">
        <v>2655</v>
      </c>
      <c r="I5266" t="s">
        <v>2655</v>
      </c>
      <c r="J5266" t="s">
        <v>709</v>
      </c>
      <c r="K5266" t="s">
        <v>265</v>
      </c>
      <c r="L5266">
        <v>15000000</v>
      </c>
      <c r="M5266">
        <v>34085749</v>
      </c>
      <c r="N5266" t="s">
        <v>1072</v>
      </c>
      <c r="O5266">
        <v>107</v>
      </c>
    </row>
    <row r="5267" spans="1:15" x14ac:dyDescent="0.25">
      <c r="A5267" t="s">
        <v>8017</v>
      </c>
      <c r="B5267" t="s">
        <v>41</v>
      </c>
      <c r="C5267" t="s">
        <v>24</v>
      </c>
      <c r="D5267">
        <v>2008</v>
      </c>
      <c r="E5267" t="s">
        <v>8016</v>
      </c>
      <c r="F5267">
        <v>5.6</v>
      </c>
      <c r="G5267">
        <v>117000</v>
      </c>
      <c r="H5267" t="s">
        <v>6951</v>
      </c>
      <c r="I5267" t="s">
        <v>6951</v>
      </c>
      <c r="J5267" t="s">
        <v>6048</v>
      </c>
      <c r="K5267" t="s">
        <v>7</v>
      </c>
      <c r="L5267">
        <v>65000000</v>
      </c>
      <c r="M5267">
        <v>418765519</v>
      </c>
      <c r="N5267" t="s">
        <v>666</v>
      </c>
      <c r="O5267">
        <v>145</v>
      </c>
    </row>
    <row r="5268" spans="1:15" x14ac:dyDescent="0.25">
      <c r="A5268" t="s">
        <v>8015</v>
      </c>
      <c r="B5268" t="s">
        <v>41</v>
      </c>
      <c r="C5268" t="s">
        <v>11</v>
      </c>
      <c r="D5268">
        <v>2008</v>
      </c>
      <c r="E5268" t="s">
        <v>7854</v>
      </c>
      <c r="F5268">
        <v>8</v>
      </c>
      <c r="G5268">
        <v>812000</v>
      </c>
      <c r="H5268" t="s">
        <v>1067</v>
      </c>
      <c r="I5268" t="s">
        <v>2350</v>
      </c>
      <c r="J5268" t="s">
        <v>1475</v>
      </c>
      <c r="K5268" t="s">
        <v>265</v>
      </c>
      <c r="L5268">
        <v>15000000</v>
      </c>
      <c r="M5268">
        <v>378410542</v>
      </c>
      <c r="N5268" t="s">
        <v>8014</v>
      </c>
      <c r="O5268">
        <v>120</v>
      </c>
    </row>
    <row r="5269" spans="1:15" x14ac:dyDescent="0.25">
      <c r="A5269" t="s">
        <v>8013</v>
      </c>
      <c r="B5269" t="s">
        <v>68</v>
      </c>
      <c r="C5269" t="s">
        <v>24</v>
      </c>
      <c r="D5269">
        <v>2008</v>
      </c>
      <c r="E5269" t="s">
        <v>7969</v>
      </c>
      <c r="F5269">
        <v>5.5</v>
      </c>
      <c r="G5269">
        <v>81000</v>
      </c>
      <c r="H5269" t="s">
        <v>5258</v>
      </c>
      <c r="I5269" t="s">
        <v>8012</v>
      </c>
      <c r="J5269" t="s">
        <v>6130</v>
      </c>
      <c r="K5269" t="s">
        <v>7</v>
      </c>
      <c r="L5269">
        <v>25000000</v>
      </c>
      <c r="M5269">
        <v>70439696</v>
      </c>
      <c r="N5269" t="s">
        <v>114</v>
      </c>
      <c r="O5269">
        <v>97</v>
      </c>
    </row>
    <row r="5270" spans="1:15" x14ac:dyDescent="0.25">
      <c r="A5270" t="s">
        <v>8011</v>
      </c>
      <c r="B5270" t="s">
        <v>41</v>
      </c>
      <c r="C5270" t="s">
        <v>34</v>
      </c>
      <c r="D5270">
        <v>2008</v>
      </c>
      <c r="E5270" t="s">
        <v>7572</v>
      </c>
      <c r="F5270">
        <v>7.3</v>
      </c>
      <c r="G5270">
        <v>241000</v>
      </c>
      <c r="H5270" t="s">
        <v>940</v>
      </c>
      <c r="I5270" t="s">
        <v>940</v>
      </c>
      <c r="J5270" t="s">
        <v>899</v>
      </c>
      <c r="K5270" t="s">
        <v>265</v>
      </c>
      <c r="L5270">
        <v>18000000</v>
      </c>
      <c r="M5270">
        <v>25740863</v>
      </c>
      <c r="N5270" t="s">
        <v>138</v>
      </c>
      <c r="O5270">
        <v>114</v>
      </c>
    </row>
    <row r="5271" spans="1:15" x14ac:dyDescent="0.25">
      <c r="A5271" t="s">
        <v>8010</v>
      </c>
      <c r="B5271" t="s">
        <v>41</v>
      </c>
      <c r="C5271" t="s">
        <v>11</v>
      </c>
      <c r="D5271">
        <v>2008</v>
      </c>
      <c r="E5271" t="s">
        <v>7250</v>
      </c>
      <c r="F5271">
        <v>8.1</v>
      </c>
      <c r="G5271">
        <v>734000</v>
      </c>
      <c r="H5271" t="s">
        <v>1244</v>
      </c>
      <c r="I5271" t="s">
        <v>1757</v>
      </c>
      <c r="J5271" t="s">
        <v>1244</v>
      </c>
      <c r="K5271" t="s">
        <v>332</v>
      </c>
      <c r="L5271">
        <v>33000000</v>
      </c>
      <c r="M5271">
        <v>269958228</v>
      </c>
      <c r="N5271" t="s">
        <v>8009</v>
      </c>
      <c r="O5271">
        <v>116</v>
      </c>
    </row>
    <row r="5272" spans="1:15" x14ac:dyDescent="0.25">
      <c r="A5272" t="s">
        <v>8008</v>
      </c>
      <c r="B5272" t="s">
        <v>68</v>
      </c>
      <c r="C5272" t="s">
        <v>409</v>
      </c>
      <c r="D5272">
        <v>2008</v>
      </c>
      <c r="E5272" t="s">
        <v>7584</v>
      </c>
      <c r="F5272">
        <v>6.9</v>
      </c>
      <c r="G5272">
        <v>80000</v>
      </c>
      <c r="H5272" t="s">
        <v>2053</v>
      </c>
      <c r="I5272" t="s">
        <v>8007</v>
      </c>
      <c r="J5272" t="s">
        <v>648</v>
      </c>
      <c r="K5272" t="s">
        <v>265</v>
      </c>
      <c r="M5272">
        <v>43343384</v>
      </c>
      <c r="N5272" t="s">
        <v>4912</v>
      </c>
      <c r="O5272">
        <v>110</v>
      </c>
    </row>
    <row r="5273" spans="1:15" x14ac:dyDescent="0.25">
      <c r="A5273" t="s">
        <v>8006</v>
      </c>
      <c r="B5273" t="s">
        <v>41</v>
      </c>
      <c r="C5273" t="s">
        <v>11</v>
      </c>
      <c r="D5273">
        <v>2008</v>
      </c>
      <c r="E5273" t="s">
        <v>7314</v>
      </c>
      <c r="F5273">
        <v>7.6</v>
      </c>
      <c r="G5273">
        <v>234000</v>
      </c>
      <c r="H5273" t="s">
        <v>6036</v>
      </c>
      <c r="I5273" t="s">
        <v>8005</v>
      </c>
      <c r="J5273" t="s">
        <v>2366</v>
      </c>
      <c r="K5273" t="s">
        <v>332</v>
      </c>
      <c r="L5273">
        <v>32000000</v>
      </c>
      <c r="M5273">
        <v>108902486</v>
      </c>
      <c r="N5273" t="s">
        <v>3248</v>
      </c>
      <c r="O5273">
        <v>124</v>
      </c>
    </row>
    <row r="5274" spans="1:15" x14ac:dyDescent="0.25">
      <c r="A5274" t="s">
        <v>8004</v>
      </c>
      <c r="B5274" t="s">
        <v>41</v>
      </c>
      <c r="C5274" t="s">
        <v>11</v>
      </c>
      <c r="D5274">
        <v>2008</v>
      </c>
      <c r="E5274" t="s">
        <v>7038</v>
      </c>
      <c r="F5274">
        <v>7.5</v>
      </c>
      <c r="G5274">
        <v>430000</v>
      </c>
      <c r="H5274" t="s">
        <v>2247</v>
      </c>
      <c r="I5274" t="s">
        <v>2246</v>
      </c>
      <c r="J5274" t="s">
        <v>1778</v>
      </c>
      <c r="K5274" t="s">
        <v>7</v>
      </c>
      <c r="L5274">
        <v>15000000</v>
      </c>
      <c r="M5274">
        <v>49259766</v>
      </c>
      <c r="N5274" t="s">
        <v>4890</v>
      </c>
      <c r="O5274">
        <v>131</v>
      </c>
    </row>
    <row r="5275" spans="1:15" x14ac:dyDescent="0.25">
      <c r="A5275" t="s">
        <v>8003</v>
      </c>
      <c r="B5275" t="s">
        <v>41</v>
      </c>
      <c r="C5275" t="s">
        <v>34</v>
      </c>
      <c r="D5275">
        <v>2008</v>
      </c>
      <c r="E5275" t="s">
        <v>7794</v>
      </c>
      <c r="F5275">
        <v>7</v>
      </c>
      <c r="G5275">
        <v>222000</v>
      </c>
      <c r="H5275" t="s">
        <v>843</v>
      </c>
      <c r="I5275" t="s">
        <v>8002</v>
      </c>
      <c r="J5275" t="s">
        <v>843</v>
      </c>
      <c r="K5275" t="s">
        <v>332</v>
      </c>
      <c r="L5275">
        <v>50000000</v>
      </c>
      <c r="M5275">
        <v>113244290</v>
      </c>
      <c r="N5275" t="s">
        <v>842</v>
      </c>
      <c r="O5275">
        <v>92</v>
      </c>
    </row>
    <row r="5276" spans="1:15" x14ac:dyDescent="0.25">
      <c r="A5276" t="s">
        <v>8001</v>
      </c>
      <c r="B5276" t="s">
        <v>41</v>
      </c>
      <c r="C5276" t="s">
        <v>5</v>
      </c>
      <c r="D5276">
        <v>2008</v>
      </c>
      <c r="E5276" t="s">
        <v>8000</v>
      </c>
      <c r="F5276">
        <v>6.8</v>
      </c>
      <c r="G5276">
        <v>79000</v>
      </c>
      <c r="H5276" t="s">
        <v>3095</v>
      </c>
      <c r="I5276" t="s">
        <v>3095</v>
      </c>
      <c r="J5276" t="s">
        <v>7999</v>
      </c>
      <c r="K5276" t="s">
        <v>265</v>
      </c>
      <c r="M5276">
        <v>3984669</v>
      </c>
      <c r="N5276" t="s">
        <v>7998</v>
      </c>
      <c r="O5276">
        <v>91</v>
      </c>
    </row>
    <row r="5277" spans="1:15" x14ac:dyDescent="0.25">
      <c r="A5277" t="s">
        <v>7997</v>
      </c>
      <c r="B5277" t="s">
        <v>41</v>
      </c>
      <c r="C5277" t="s">
        <v>11</v>
      </c>
      <c r="D5277">
        <v>2008</v>
      </c>
      <c r="E5277" t="s">
        <v>7677</v>
      </c>
      <c r="F5277">
        <v>5</v>
      </c>
      <c r="G5277">
        <v>199000</v>
      </c>
      <c r="H5277" t="s">
        <v>953</v>
      </c>
      <c r="I5277" t="s">
        <v>953</v>
      </c>
      <c r="J5277" t="s">
        <v>1708</v>
      </c>
      <c r="K5277" t="s">
        <v>7</v>
      </c>
      <c r="L5277">
        <v>48000000</v>
      </c>
      <c r="M5277">
        <v>163403799</v>
      </c>
      <c r="N5277" t="s">
        <v>890</v>
      </c>
      <c r="O5277">
        <v>91</v>
      </c>
    </row>
    <row r="5278" spans="1:15" x14ac:dyDescent="0.25">
      <c r="A5278" t="s">
        <v>7996</v>
      </c>
      <c r="B5278" t="s">
        <v>41</v>
      </c>
      <c r="C5278" t="s">
        <v>11</v>
      </c>
      <c r="D5278">
        <v>2008</v>
      </c>
      <c r="E5278" t="s">
        <v>7314</v>
      </c>
      <c r="F5278">
        <v>7.9</v>
      </c>
      <c r="G5278">
        <v>294000</v>
      </c>
      <c r="H5278" t="s">
        <v>2676</v>
      </c>
      <c r="I5278" t="s">
        <v>3273</v>
      </c>
      <c r="J5278" t="s">
        <v>4538</v>
      </c>
      <c r="K5278" t="s">
        <v>7</v>
      </c>
      <c r="L5278">
        <v>6000000</v>
      </c>
      <c r="M5278">
        <v>44734660</v>
      </c>
      <c r="N5278" t="s">
        <v>7751</v>
      </c>
      <c r="O5278">
        <v>109</v>
      </c>
    </row>
    <row r="5279" spans="1:15" x14ac:dyDescent="0.25">
      <c r="A5279" t="s">
        <v>7995</v>
      </c>
      <c r="B5279" t="s">
        <v>68</v>
      </c>
      <c r="C5279" t="s">
        <v>34</v>
      </c>
      <c r="D5279">
        <v>2008</v>
      </c>
      <c r="E5279" t="s">
        <v>7615</v>
      </c>
      <c r="F5279">
        <v>7</v>
      </c>
      <c r="G5279">
        <v>379000</v>
      </c>
      <c r="H5279" t="s">
        <v>2550</v>
      </c>
      <c r="I5279" t="s">
        <v>1772</v>
      </c>
      <c r="J5279" t="s">
        <v>7994</v>
      </c>
      <c r="K5279" t="s">
        <v>7</v>
      </c>
      <c r="L5279">
        <v>25000000</v>
      </c>
      <c r="M5279">
        <v>172394180</v>
      </c>
      <c r="N5279" t="s">
        <v>108</v>
      </c>
      <c r="O5279">
        <v>85</v>
      </c>
    </row>
    <row r="5280" spans="1:15" x14ac:dyDescent="0.25">
      <c r="A5280" t="s">
        <v>7993</v>
      </c>
      <c r="B5280" t="s">
        <v>41</v>
      </c>
      <c r="C5280" t="s">
        <v>409</v>
      </c>
      <c r="D5280">
        <v>2008</v>
      </c>
      <c r="E5280" t="s">
        <v>7572</v>
      </c>
      <c r="F5280">
        <v>7.7</v>
      </c>
      <c r="G5280">
        <v>244000</v>
      </c>
      <c r="H5280" t="s">
        <v>1244</v>
      </c>
      <c r="I5280" t="s">
        <v>7992</v>
      </c>
      <c r="J5280" t="s">
        <v>806</v>
      </c>
      <c r="K5280" t="s">
        <v>7</v>
      </c>
      <c r="L5280">
        <v>55000000</v>
      </c>
      <c r="M5280">
        <v>113398237</v>
      </c>
      <c r="N5280" t="s">
        <v>4134</v>
      </c>
      <c r="O5280">
        <v>141</v>
      </c>
    </row>
    <row r="5281" spans="1:15" x14ac:dyDescent="0.25">
      <c r="A5281" t="s">
        <v>7991</v>
      </c>
      <c r="B5281" t="s">
        <v>68</v>
      </c>
      <c r="C5281" t="s">
        <v>34</v>
      </c>
      <c r="D5281">
        <v>2008</v>
      </c>
      <c r="E5281" t="s">
        <v>7656</v>
      </c>
      <c r="F5281">
        <v>6.6</v>
      </c>
      <c r="G5281">
        <v>180000</v>
      </c>
      <c r="H5281" t="s">
        <v>2536</v>
      </c>
      <c r="I5281" t="s">
        <v>7990</v>
      </c>
      <c r="J5281" t="s">
        <v>4702</v>
      </c>
      <c r="K5281" t="s">
        <v>7</v>
      </c>
      <c r="L5281">
        <v>80000000</v>
      </c>
      <c r="M5281">
        <v>178767383</v>
      </c>
      <c r="N5281" t="s">
        <v>632</v>
      </c>
      <c r="O5281">
        <v>118</v>
      </c>
    </row>
    <row r="5282" spans="1:15" x14ac:dyDescent="0.25">
      <c r="A5282" t="s">
        <v>7989</v>
      </c>
      <c r="B5282" t="s">
        <v>41</v>
      </c>
      <c r="C5282" t="s">
        <v>100</v>
      </c>
      <c r="D5282">
        <v>2008</v>
      </c>
      <c r="E5282" t="s">
        <v>7782</v>
      </c>
      <c r="F5282">
        <v>5.9</v>
      </c>
      <c r="G5282">
        <v>72000</v>
      </c>
      <c r="H5282" t="s">
        <v>7988</v>
      </c>
      <c r="I5282" t="s">
        <v>7987</v>
      </c>
      <c r="J5282" t="s">
        <v>6780</v>
      </c>
      <c r="K5282" t="s">
        <v>7</v>
      </c>
      <c r="L5282">
        <v>8000000</v>
      </c>
      <c r="M5282">
        <v>22818256</v>
      </c>
      <c r="N5282" t="s">
        <v>632</v>
      </c>
      <c r="O5282">
        <v>90</v>
      </c>
    </row>
    <row r="5283" spans="1:15" x14ac:dyDescent="0.25">
      <c r="A5283" t="s">
        <v>7986</v>
      </c>
      <c r="B5283" t="s">
        <v>68</v>
      </c>
      <c r="C5283" t="s">
        <v>409</v>
      </c>
      <c r="D5283">
        <v>2008</v>
      </c>
      <c r="E5283" t="s">
        <v>7888</v>
      </c>
      <c r="F5283">
        <v>6.7</v>
      </c>
      <c r="G5283">
        <v>107000</v>
      </c>
      <c r="H5283" t="s">
        <v>2226</v>
      </c>
      <c r="I5283" t="s">
        <v>5220</v>
      </c>
      <c r="J5283" t="s">
        <v>1218</v>
      </c>
      <c r="K5283" t="s">
        <v>265</v>
      </c>
      <c r="L5283">
        <v>35000000</v>
      </c>
      <c r="M5283">
        <v>78201830</v>
      </c>
      <c r="N5283" t="s">
        <v>114</v>
      </c>
      <c r="O5283">
        <v>115</v>
      </c>
    </row>
    <row r="5284" spans="1:15" x14ac:dyDescent="0.25">
      <c r="A5284">
        <v>21</v>
      </c>
      <c r="B5284" t="s">
        <v>68</v>
      </c>
      <c r="C5284" t="s">
        <v>87</v>
      </c>
      <c r="D5284">
        <v>2008</v>
      </c>
      <c r="E5284" t="s">
        <v>7731</v>
      </c>
      <c r="F5284">
        <v>6.8</v>
      </c>
      <c r="G5284">
        <v>235000</v>
      </c>
      <c r="H5284" t="s">
        <v>4765</v>
      </c>
      <c r="I5284" t="s">
        <v>7985</v>
      </c>
      <c r="J5284" t="s">
        <v>5416</v>
      </c>
      <c r="K5284" t="s">
        <v>7</v>
      </c>
      <c r="L5284">
        <v>35000000</v>
      </c>
      <c r="M5284">
        <v>159808370</v>
      </c>
      <c r="N5284" t="s">
        <v>114</v>
      </c>
      <c r="O5284">
        <v>123</v>
      </c>
    </row>
    <row r="5285" spans="1:15" x14ac:dyDescent="0.25">
      <c r="A5285" t="s">
        <v>7984</v>
      </c>
      <c r="B5285" t="s">
        <v>68</v>
      </c>
      <c r="C5285" t="s">
        <v>34</v>
      </c>
      <c r="D5285">
        <v>2008</v>
      </c>
      <c r="E5285" t="s">
        <v>7865</v>
      </c>
      <c r="F5285">
        <v>6.6</v>
      </c>
      <c r="G5285">
        <v>98000</v>
      </c>
      <c r="H5285" t="s">
        <v>1521</v>
      </c>
      <c r="I5285" t="s">
        <v>7983</v>
      </c>
      <c r="J5285" t="s">
        <v>7982</v>
      </c>
      <c r="K5285" t="s">
        <v>7</v>
      </c>
      <c r="L5285">
        <v>20000000</v>
      </c>
      <c r="M5285">
        <v>41627431</v>
      </c>
      <c r="N5285" t="s">
        <v>856</v>
      </c>
      <c r="O5285">
        <v>113</v>
      </c>
    </row>
    <row r="5286" spans="1:15" x14ac:dyDescent="0.25">
      <c r="A5286" t="s">
        <v>7981</v>
      </c>
      <c r="B5286" t="s">
        <v>68</v>
      </c>
      <c r="C5286" t="s">
        <v>34</v>
      </c>
      <c r="D5286">
        <v>2008</v>
      </c>
      <c r="E5286" t="s">
        <v>7561</v>
      </c>
      <c r="F5286">
        <v>5.2</v>
      </c>
      <c r="G5286">
        <v>154000</v>
      </c>
      <c r="H5286" t="s">
        <v>3941</v>
      </c>
      <c r="I5286" t="s">
        <v>6276</v>
      </c>
      <c r="J5286" t="s">
        <v>5326</v>
      </c>
      <c r="K5286" t="s">
        <v>7</v>
      </c>
      <c r="L5286">
        <v>145000000</v>
      </c>
      <c r="M5286">
        <v>403449830</v>
      </c>
      <c r="N5286" t="s">
        <v>103</v>
      </c>
      <c r="O5286">
        <v>112</v>
      </c>
    </row>
    <row r="5287" spans="1:15" x14ac:dyDescent="0.25">
      <c r="A5287" t="s">
        <v>7980</v>
      </c>
      <c r="B5287" t="s">
        <v>68</v>
      </c>
      <c r="C5287" t="s">
        <v>34</v>
      </c>
      <c r="D5287">
        <v>2008</v>
      </c>
      <c r="E5287" t="s">
        <v>7979</v>
      </c>
      <c r="F5287">
        <v>6.4</v>
      </c>
      <c r="G5287">
        <v>454000</v>
      </c>
      <c r="H5287" t="s">
        <v>1710</v>
      </c>
      <c r="I5287" t="s">
        <v>7978</v>
      </c>
      <c r="J5287" t="s">
        <v>115</v>
      </c>
      <c r="K5287" t="s">
        <v>7</v>
      </c>
      <c r="L5287">
        <v>150000000</v>
      </c>
      <c r="M5287">
        <v>629443428</v>
      </c>
      <c r="N5287" t="s">
        <v>114</v>
      </c>
      <c r="O5287">
        <v>92</v>
      </c>
    </row>
    <row r="5288" spans="1:15" x14ac:dyDescent="0.25">
      <c r="A5288" t="s">
        <v>7977</v>
      </c>
      <c r="B5288" t="s">
        <v>101</v>
      </c>
      <c r="C5288" t="s">
        <v>34</v>
      </c>
      <c r="D5288">
        <v>2008</v>
      </c>
      <c r="E5288" t="s">
        <v>7569</v>
      </c>
      <c r="F5288">
        <v>5.8</v>
      </c>
      <c r="G5288">
        <v>116000</v>
      </c>
      <c r="H5288" t="s">
        <v>6497</v>
      </c>
      <c r="I5288" t="s">
        <v>7976</v>
      </c>
      <c r="J5288" t="s">
        <v>5326</v>
      </c>
      <c r="K5288" t="s">
        <v>7</v>
      </c>
      <c r="L5288">
        <v>60000000</v>
      </c>
      <c r="M5288">
        <v>244232688</v>
      </c>
      <c r="N5288" t="s">
        <v>666</v>
      </c>
      <c r="O5288">
        <v>93</v>
      </c>
    </row>
    <row r="5289" spans="1:15" x14ac:dyDescent="0.25">
      <c r="A5289" t="s">
        <v>7975</v>
      </c>
      <c r="B5289" t="s">
        <v>41</v>
      </c>
      <c r="C5289" t="s">
        <v>781</v>
      </c>
      <c r="D5289">
        <v>2008</v>
      </c>
      <c r="E5289" t="s">
        <v>7974</v>
      </c>
      <c r="F5289">
        <v>7.4</v>
      </c>
      <c r="G5289">
        <v>76000</v>
      </c>
      <c r="H5289" t="s">
        <v>901</v>
      </c>
      <c r="I5289" t="s">
        <v>901</v>
      </c>
      <c r="J5289" t="s">
        <v>6659</v>
      </c>
      <c r="K5289" t="s">
        <v>7</v>
      </c>
      <c r="L5289">
        <v>2900000</v>
      </c>
      <c r="N5289" t="s">
        <v>7195</v>
      </c>
      <c r="O5289">
        <v>104</v>
      </c>
    </row>
    <row r="5290" spans="1:15" x14ac:dyDescent="0.25">
      <c r="A5290" t="s">
        <v>7973</v>
      </c>
      <c r="B5290" t="s">
        <v>101</v>
      </c>
      <c r="C5290" t="s">
        <v>73</v>
      </c>
      <c r="D5290">
        <v>2008</v>
      </c>
      <c r="E5290" t="s">
        <v>7631</v>
      </c>
      <c r="F5290">
        <v>6.8</v>
      </c>
      <c r="G5290">
        <v>196000</v>
      </c>
      <c r="H5290" t="s">
        <v>3384</v>
      </c>
      <c r="I5290" t="s">
        <v>1630</v>
      </c>
      <c r="J5290" t="s">
        <v>568</v>
      </c>
      <c r="K5290" t="s">
        <v>7</v>
      </c>
      <c r="L5290">
        <v>150000000</v>
      </c>
      <c r="M5290">
        <v>309979994</v>
      </c>
      <c r="N5290" t="s">
        <v>885</v>
      </c>
      <c r="O5290">
        <v>96</v>
      </c>
    </row>
    <row r="5291" spans="1:15" x14ac:dyDescent="0.25">
      <c r="A5291" t="s">
        <v>7972</v>
      </c>
      <c r="B5291" t="s">
        <v>41</v>
      </c>
      <c r="C5291" t="s">
        <v>24</v>
      </c>
      <c r="D5291">
        <v>2008</v>
      </c>
      <c r="E5291" t="s">
        <v>7830</v>
      </c>
      <c r="F5291">
        <v>6.5</v>
      </c>
      <c r="G5291">
        <v>85000</v>
      </c>
      <c r="H5291" t="s">
        <v>1875</v>
      </c>
      <c r="I5291" t="s">
        <v>1875</v>
      </c>
      <c r="J5291" t="s">
        <v>7971</v>
      </c>
      <c r="K5291" t="s">
        <v>7</v>
      </c>
      <c r="L5291">
        <v>19000000</v>
      </c>
      <c r="M5291">
        <v>18755936</v>
      </c>
      <c r="N5291" t="s">
        <v>856</v>
      </c>
      <c r="O5291">
        <v>109</v>
      </c>
    </row>
    <row r="5292" spans="1:15" x14ac:dyDescent="0.25">
      <c r="A5292" t="s">
        <v>7970</v>
      </c>
      <c r="B5292" t="s">
        <v>41</v>
      </c>
      <c r="C5292" t="s">
        <v>34</v>
      </c>
      <c r="D5292">
        <v>2008</v>
      </c>
      <c r="E5292" t="s">
        <v>7969</v>
      </c>
      <c r="F5292">
        <v>6.3</v>
      </c>
      <c r="G5292">
        <v>201000</v>
      </c>
      <c r="H5292" t="s">
        <v>3335</v>
      </c>
      <c r="I5292" t="s">
        <v>3335</v>
      </c>
      <c r="J5292" t="s">
        <v>1853</v>
      </c>
      <c r="K5292" t="s">
        <v>7</v>
      </c>
      <c r="L5292">
        <v>45000000</v>
      </c>
      <c r="M5292">
        <v>76014335</v>
      </c>
      <c r="N5292" t="s">
        <v>103</v>
      </c>
      <c r="O5292">
        <v>105</v>
      </c>
    </row>
    <row r="5293" spans="1:15" x14ac:dyDescent="0.25">
      <c r="A5293" t="s">
        <v>7968</v>
      </c>
      <c r="B5293" t="s">
        <v>101</v>
      </c>
      <c r="C5293" t="s">
        <v>34</v>
      </c>
      <c r="D5293">
        <v>2008</v>
      </c>
      <c r="E5293" t="s">
        <v>7967</v>
      </c>
      <c r="F5293">
        <v>6.5</v>
      </c>
      <c r="G5293">
        <v>199000</v>
      </c>
      <c r="H5293" t="s">
        <v>7966</v>
      </c>
      <c r="I5293" t="s">
        <v>7966</v>
      </c>
      <c r="J5293" t="s">
        <v>4501</v>
      </c>
      <c r="K5293" t="s">
        <v>7</v>
      </c>
      <c r="L5293">
        <v>225000000</v>
      </c>
      <c r="M5293">
        <v>419665568</v>
      </c>
      <c r="N5293" t="s">
        <v>119</v>
      </c>
      <c r="O5293">
        <v>150</v>
      </c>
    </row>
    <row r="5294" spans="1:15" x14ac:dyDescent="0.25">
      <c r="A5294" t="s">
        <v>7965</v>
      </c>
      <c r="B5294" t="s">
        <v>41</v>
      </c>
      <c r="C5294" t="s">
        <v>34</v>
      </c>
      <c r="D5294">
        <v>2008</v>
      </c>
      <c r="E5294" t="s">
        <v>7762</v>
      </c>
      <c r="F5294">
        <v>6.9</v>
      </c>
      <c r="G5294">
        <v>322000</v>
      </c>
      <c r="H5294" t="s">
        <v>1836</v>
      </c>
      <c r="I5294" t="s">
        <v>3017</v>
      </c>
      <c r="J5294" t="s">
        <v>3017</v>
      </c>
      <c r="K5294" t="s">
        <v>7</v>
      </c>
      <c r="L5294">
        <v>27000000</v>
      </c>
      <c r="M5294">
        <v>101624843</v>
      </c>
      <c r="N5294" t="s">
        <v>114</v>
      </c>
      <c r="O5294">
        <v>111</v>
      </c>
    </row>
    <row r="5295" spans="1:15" x14ac:dyDescent="0.25">
      <c r="A5295" t="s">
        <v>7964</v>
      </c>
      <c r="B5295" t="s">
        <v>68</v>
      </c>
      <c r="C5295" t="s">
        <v>11</v>
      </c>
      <c r="D5295">
        <v>2008</v>
      </c>
      <c r="E5295" t="s">
        <v>7765</v>
      </c>
      <c r="F5295">
        <v>7.8</v>
      </c>
      <c r="G5295">
        <v>196000</v>
      </c>
      <c r="H5295" t="s">
        <v>7963</v>
      </c>
      <c r="I5295" t="s">
        <v>7962</v>
      </c>
      <c r="J5295" t="s">
        <v>6325</v>
      </c>
      <c r="K5295" t="s">
        <v>265</v>
      </c>
      <c r="L5295">
        <v>12500000</v>
      </c>
      <c r="M5295">
        <v>40416563</v>
      </c>
      <c r="N5295" t="s">
        <v>3464</v>
      </c>
      <c r="O5295">
        <v>94</v>
      </c>
    </row>
    <row r="5296" spans="1:15" x14ac:dyDescent="0.25">
      <c r="A5296" t="s">
        <v>7961</v>
      </c>
      <c r="B5296" t="s">
        <v>68</v>
      </c>
      <c r="C5296" t="s">
        <v>11</v>
      </c>
      <c r="D5296">
        <v>2008</v>
      </c>
      <c r="E5296" t="s">
        <v>7854</v>
      </c>
      <c r="F5296">
        <v>7.1</v>
      </c>
      <c r="G5296">
        <v>233000</v>
      </c>
      <c r="H5296" t="s">
        <v>1967</v>
      </c>
      <c r="I5296" t="s">
        <v>1941</v>
      </c>
      <c r="J5296" t="s">
        <v>1939</v>
      </c>
      <c r="K5296" t="s">
        <v>7</v>
      </c>
      <c r="L5296">
        <v>75000000</v>
      </c>
      <c r="M5296">
        <v>201545517</v>
      </c>
      <c r="N5296" t="s">
        <v>704</v>
      </c>
      <c r="O5296">
        <v>121</v>
      </c>
    </row>
    <row r="5297" spans="1:15" x14ac:dyDescent="0.25">
      <c r="A5297" t="s">
        <v>7960</v>
      </c>
      <c r="B5297" t="s">
        <v>68</v>
      </c>
      <c r="C5297" t="s">
        <v>24</v>
      </c>
      <c r="D5297">
        <v>2008</v>
      </c>
      <c r="E5297" t="s">
        <v>7615</v>
      </c>
      <c r="F5297">
        <v>6.1</v>
      </c>
      <c r="G5297">
        <v>157000</v>
      </c>
      <c r="H5297" t="s">
        <v>3635</v>
      </c>
      <c r="I5297" t="s">
        <v>6344</v>
      </c>
      <c r="J5297" t="s">
        <v>5462</v>
      </c>
      <c r="K5297" t="s">
        <v>7</v>
      </c>
      <c r="L5297">
        <v>30000000</v>
      </c>
      <c r="M5297">
        <v>162655351</v>
      </c>
      <c r="N5297" t="s">
        <v>527</v>
      </c>
      <c r="O5297">
        <v>111</v>
      </c>
    </row>
    <row r="5298" spans="1:15" x14ac:dyDescent="0.25">
      <c r="A5298" t="s">
        <v>7959</v>
      </c>
      <c r="B5298" t="s">
        <v>41</v>
      </c>
      <c r="C5298" t="s">
        <v>87</v>
      </c>
      <c r="D5298">
        <v>2008</v>
      </c>
      <c r="E5298" t="s">
        <v>7907</v>
      </c>
      <c r="F5298">
        <v>7.9</v>
      </c>
      <c r="G5298">
        <v>208000</v>
      </c>
      <c r="H5298" t="s">
        <v>2476</v>
      </c>
      <c r="I5298" t="s">
        <v>1349</v>
      </c>
      <c r="J5298" t="s">
        <v>7958</v>
      </c>
      <c r="K5298" t="s">
        <v>1130</v>
      </c>
      <c r="L5298">
        <v>4000000</v>
      </c>
      <c r="M5298">
        <v>11227336</v>
      </c>
      <c r="N5298" t="s">
        <v>7957</v>
      </c>
      <c r="O5298">
        <v>114</v>
      </c>
    </row>
    <row r="5299" spans="1:15" x14ac:dyDescent="0.25">
      <c r="A5299" t="s">
        <v>7956</v>
      </c>
      <c r="B5299" t="s">
        <v>41</v>
      </c>
      <c r="C5299" t="s">
        <v>24</v>
      </c>
      <c r="D5299">
        <v>2008</v>
      </c>
      <c r="E5299" t="s">
        <v>7904</v>
      </c>
      <c r="F5299">
        <v>6.8</v>
      </c>
      <c r="G5299">
        <v>223000</v>
      </c>
      <c r="H5299" t="s">
        <v>5774</v>
      </c>
      <c r="I5299" t="s">
        <v>5831</v>
      </c>
      <c r="J5299" t="s">
        <v>1362</v>
      </c>
      <c r="K5299" t="s">
        <v>332</v>
      </c>
      <c r="L5299">
        <v>28000000</v>
      </c>
      <c r="M5299">
        <v>92649419</v>
      </c>
      <c r="N5299" t="s">
        <v>103</v>
      </c>
      <c r="O5299">
        <v>99</v>
      </c>
    </row>
    <row r="5300" spans="1:15" x14ac:dyDescent="0.25">
      <c r="A5300" t="s">
        <v>7955</v>
      </c>
      <c r="B5300" t="s">
        <v>41</v>
      </c>
      <c r="C5300" t="s">
        <v>34</v>
      </c>
      <c r="D5300">
        <v>2008</v>
      </c>
      <c r="E5300" t="s">
        <v>7245</v>
      </c>
      <c r="F5300">
        <v>7.2</v>
      </c>
      <c r="G5300">
        <v>141000</v>
      </c>
      <c r="H5300" t="s">
        <v>1561</v>
      </c>
      <c r="I5300" t="s">
        <v>7954</v>
      </c>
      <c r="J5300" t="s">
        <v>1053</v>
      </c>
      <c r="K5300" t="s">
        <v>7</v>
      </c>
      <c r="L5300">
        <v>32000000</v>
      </c>
      <c r="M5300">
        <v>51262751</v>
      </c>
      <c r="N5300" t="s">
        <v>4912</v>
      </c>
      <c r="O5300">
        <v>137</v>
      </c>
    </row>
    <row r="5301" spans="1:15" x14ac:dyDescent="0.25">
      <c r="A5301" t="s">
        <v>7953</v>
      </c>
      <c r="B5301" t="s">
        <v>68</v>
      </c>
      <c r="C5301" t="s">
        <v>24</v>
      </c>
      <c r="D5301">
        <v>2008</v>
      </c>
      <c r="E5301" t="s">
        <v>7952</v>
      </c>
      <c r="F5301">
        <v>6.1</v>
      </c>
      <c r="G5301">
        <v>52000</v>
      </c>
      <c r="H5301" t="s">
        <v>7951</v>
      </c>
      <c r="I5301" t="s">
        <v>7950</v>
      </c>
      <c r="J5301" t="s">
        <v>1325</v>
      </c>
      <c r="K5301" t="s">
        <v>7</v>
      </c>
      <c r="L5301">
        <v>20000000</v>
      </c>
      <c r="M5301">
        <v>21972336</v>
      </c>
      <c r="N5301" t="s">
        <v>103</v>
      </c>
      <c r="O5301">
        <v>98</v>
      </c>
    </row>
    <row r="5302" spans="1:15" x14ac:dyDescent="0.25">
      <c r="A5302" t="s">
        <v>7949</v>
      </c>
      <c r="B5302" t="s">
        <v>68</v>
      </c>
      <c r="C5302" t="s">
        <v>24</v>
      </c>
      <c r="D5302">
        <v>2008</v>
      </c>
      <c r="E5302" t="s">
        <v>7892</v>
      </c>
      <c r="F5302">
        <v>7.1</v>
      </c>
      <c r="G5302">
        <v>159000</v>
      </c>
      <c r="H5302" t="s">
        <v>7948</v>
      </c>
      <c r="I5302" t="s">
        <v>7948</v>
      </c>
      <c r="J5302" t="s">
        <v>814</v>
      </c>
      <c r="K5302" t="s">
        <v>265</v>
      </c>
      <c r="M5302">
        <v>55990299</v>
      </c>
      <c r="N5302" t="s">
        <v>103</v>
      </c>
      <c r="O5302">
        <v>112</v>
      </c>
    </row>
    <row r="5303" spans="1:15" x14ac:dyDescent="0.25">
      <c r="A5303" t="s">
        <v>7947</v>
      </c>
      <c r="B5303" t="s">
        <v>68</v>
      </c>
      <c r="C5303" t="s">
        <v>34</v>
      </c>
      <c r="D5303">
        <v>2008</v>
      </c>
      <c r="E5303" t="s">
        <v>7946</v>
      </c>
      <c r="F5303">
        <v>6.6</v>
      </c>
      <c r="G5303">
        <v>103000</v>
      </c>
      <c r="H5303" t="s">
        <v>4216</v>
      </c>
      <c r="I5303" t="s">
        <v>2314</v>
      </c>
      <c r="J5303" t="s">
        <v>2277</v>
      </c>
      <c r="K5303" t="s">
        <v>7</v>
      </c>
      <c r="L5303">
        <v>55000000</v>
      </c>
      <c r="M5303">
        <v>128792411</v>
      </c>
      <c r="N5303" t="s">
        <v>7945</v>
      </c>
      <c r="O5303">
        <v>104</v>
      </c>
    </row>
    <row r="5304" spans="1:15" x14ac:dyDescent="0.25">
      <c r="A5304" t="s">
        <v>7944</v>
      </c>
      <c r="B5304" t="s">
        <v>41</v>
      </c>
      <c r="C5304" t="s">
        <v>34</v>
      </c>
      <c r="D5304">
        <v>2008</v>
      </c>
      <c r="E5304" t="s">
        <v>7943</v>
      </c>
      <c r="F5304">
        <v>7.1</v>
      </c>
      <c r="G5304">
        <v>123000</v>
      </c>
      <c r="H5304" t="s">
        <v>3308</v>
      </c>
      <c r="I5304" t="s">
        <v>7942</v>
      </c>
      <c r="J5304" t="s">
        <v>1936</v>
      </c>
      <c r="K5304" t="s">
        <v>265</v>
      </c>
      <c r="L5304">
        <v>230000</v>
      </c>
      <c r="M5304">
        <v>2260712</v>
      </c>
      <c r="N5304" t="s">
        <v>5358</v>
      </c>
      <c r="O5304">
        <v>92</v>
      </c>
    </row>
    <row r="5305" spans="1:15" x14ac:dyDescent="0.25">
      <c r="A5305" t="s">
        <v>504</v>
      </c>
      <c r="B5305" t="s">
        <v>68</v>
      </c>
      <c r="C5305" t="s">
        <v>100</v>
      </c>
      <c r="D5305">
        <v>2008</v>
      </c>
      <c r="E5305" t="s">
        <v>7765</v>
      </c>
      <c r="F5305">
        <v>6.6</v>
      </c>
      <c r="G5305">
        <v>121000</v>
      </c>
      <c r="H5305" t="s">
        <v>5226</v>
      </c>
      <c r="I5305" t="s">
        <v>4266</v>
      </c>
      <c r="J5305" t="s">
        <v>1440</v>
      </c>
      <c r="K5305" t="s">
        <v>265</v>
      </c>
      <c r="L5305">
        <v>130000000</v>
      </c>
      <c r="M5305">
        <v>211787511</v>
      </c>
      <c r="N5305" t="s">
        <v>890</v>
      </c>
      <c r="O5305">
        <v>165</v>
      </c>
    </row>
    <row r="5306" spans="1:15" x14ac:dyDescent="0.25">
      <c r="A5306" t="s">
        <v>7941</v>
      </c>
      <c r="B5306" t="s">
        <v>68</v>
      </c>
      <c r="C5306" t="s">
        <v>24</v>
      </c>
      <c r="D5306">
        <v>2008</v>
      </c>
      <c r="E5306" t="s">
        <v>7602</v>
      </c>
      <c r="F5306">
        <v>6.8</v>
      </c>
      <c r="G5306">
        <v>343000</v>
      </c>
      <c r="H5306" t="s">
        <v>1924</v>
      </c>
      <c r="I5306" t="s">
        <v>958</v>
      </c>
      <c r="J5306" t="s">
        <v>4521</v>
      </c>
      <c r="K5306" t="s">
        <v>7</v>
      </c>
      <c r="L5306">
        <v>70000000</v>
      </c>
      <c r="M5306">
        <v>223241637</v>
      </c>
      <c r="N5306" t="s">
        <v>138</v>
      </c>
      <c r="O5306">
        <v>104</v>
      </c>
    </row>
    <row r="5307" spans="1:15" x14ac:dyDescent="0.25">
      <c r="A5307" t="s">
        <v>7940</v>
      </c>
      <c r="B5307" t="s">
        <v>41</v>
      </c>
      <c r="C5307" t="s">
        <v>34</v>
      </c>
      <c r="D5307">
        <v>2008</v>
      </c>
      <c r="E5307" t="s">
        <v>7584</v>
      </c>
      <c r="F5307">
        <v>7.1</v>
      </c>
      <c r="G5307">
        <v>218000</v>
      </c>
      <c r="H5307" t="s">
        <v>2437</v>
      </c>
      <c r="I5307" t="s">
        <v>4272</v>
      </c>
      <c r="J5307" t="s">
        <v>1091</v>
      </c>
      <c r="K5307" t="s">
        <v>7</v>
      </c>
      <c r="L5307">
        <v>70000000</v>
      </c>
      <c r="M5307">
        <v>115900897</v>
      </c>
      <c r="N5307" t="s">
        <v>138</v>
      </c>
      <c r="O5307">
        <v>128</v>
      </c>
    </row>
    <row r="5308" spans="1:15" x14ac:dyDescent="0.25">
      <c r="A5308" t="s">
        <v>7939</v>
      </c>
      <c r="B5308" t="s">
        <v>68</v>
      </c>
      <c r="C5308" t="s">
        <v>24</v>
      </c>
      <c r="D5308">
        <v>2008</v>
      </c>
      <c r="E5308" t="s">
        <v>7726</v>
      </c>
      <c r="F5308">
        <v>1.9</v>
      </c>
      <c r="G5308">
        <v>88000</v>
      </c>
      <c r="H5308" t="s">
        <v>6639</v>
      </c>
      <c r="I5308" t="s">
        <v>6639</v>
      </c>
      <c r="J5308" t="s">
        <v>7938</v>
      </c>
      <c r="K5308" t="s">
        <v>7</v>
      </c>
      <c r="L5308">
        <v>20000000</v>
      </c>
      <c r="M5308">
        <v>34816824</v>
      </c>
      <c r="N5308" t="s">
        <v>842</v>
      </c>
      <c r="O5308">
        <v>87</v>
      </c>
    </row>
    <row r="5309" spans="1:15" x14ac:dyDescent="0.25">
      <c r="A5309" t="s">
        <v>7937</v>
      </c>
      <c r="B5309" t="s">
        <v>68</v>
      </c>
      <c r="C5309" t="s">
        <v>34</v>
      </c>
      <c r="D5309">
        <v>2008</v>
      </c>
      <c r="E5309" t="s">
        <v>7731</v>
      </c>
      <c r="F5309">
        <v>4.5999999999999996</v>
      </c>
      <c r="G5309">
        <v>65000</v>
      </c>
      <c r="H5309" t="s">
        <v>5210</v>
      </c>
      <c r="I5309" t="s">
        <v>5210</v>
      </c>
      <c r="J5309" t="s">
        <v>7936</v>
      </c>
      <c r="K5309" t="s">
        <v>7</v>
      </c>
      <c r="L5309">
        <v>35000000</v>
      </c>
      <c r="M5309">
        <v>71571300</v>
      </c>
      <c r="N5309" t="s">
        <v>1991</v>
      </c>
      <c r="O5309">
        <v>75</v>
      </c>
    </row>
    <row r="5310" spans="1:15" x14ac:dyDescent="0.25">
      <c r="A5310" t="s">
        <v>7935</v>
      </c>
      <c r="B5310" t="s">
        <v>915</v>
      </c>
      <c r="C5310" t="s">
        <v>73</v>
      </c>
      <c r="D5310">
        <v>2008</v>
      </c>
      <c r="E5310" t="s">
        <v>7050</v>
      </c>
      <c r="F5310">
        <v>7.7</v>
      </c>
      <c r="G5310">
        <v>131000</v>
      </c>
      <c r="H5310" t="s">
        <v>4958</v>
      </c>
      <c r="I5310" t="s">
        <v>4958</v>
      </c>
      <c r="J5310" t="s">
        <v>663</v>
      </c>
      <c r="K5310" t="s">
        <v>197</v>
      </c>
      <c r="L5310">
        <v>34000000</v>
      </c>
      <c r="M5310">
        <v>204826668</v>
      </c>
      <c r="N5310" t="s">
        <v>4794</v>
      </c>
      <c r="O5310">
        <v>101</v>
      </c>
    </row>
    <row r="5311" spans="1:15" x14ac:dyDescent="0.25">
      <c r="A5311" t="s">
        <v>7934</v>
      </c>
      <c r="B5311" t="s">
        <v>68</v>
      </c>
      <c r="C5311" t="s">
        <v>34</v>
      </c>
      <c r="D5311">
        <v>2008</v>
      </c>
      <c r="E5311" t="s">
        <v>7892</v>
      </c>
      <c r="F5311">
        <v>6.1</v>
      </c>
      <c r="G5311">
        <v>292000</v>
      </c>
      <c r="H5311" t="s">
        <v>2157</v>
      </c>
      <c r="I5311" t="s">
        <v>975</v>
      </c>
      <c r="J5311" t="s">
        <v>6522</v>
      </c>
      <c r="K5311" t="s">
        <v>7</v>
      </c>
      <c r="L5311">
        <v>85000000</v>
      </c>
      <c r="M5311">
        <v>225132113</v>
      </c>
      <c r="N5311" t="s">
        <v>890</v>
      </c>
      <c r="O5311">
        <v>88</v>
      </c>
    </row>
    <row r="5312" spans="1:15" x14ac:dyDescent="0.25">
      <c r="A5312" t="s">
        <v>7933</v>
      </c>
      <c r="B5312" t="s">
        <v>101</v>
      </c>
      <c r="C5312" t="s">
        <v>34</v>
      </c>
      <c r="D5312">
        <v>2008</v>
      </c>
      <c r="E5312" t="s">
        <v>7623</v>
      </c>
      <c r="F5312">
        <v>6</v>
      </c>
      <c r="G5312">
        <v>70000</v>
      </c>
      <c r="H5312" t="s">
        <v>3972</v>
      </c>
      <c r="I5312" t="s">
        <v>3971</v>
      </c>
      <c r="J5312" t="s">
        <v>6280</v>
      </c>
      <c r="K5312" t="s">
        <v>7</v>
      </c>
      <c r="L5312">
        <v>120000000</v>
      </c>
      <c r="M5312">
        <v>93945766</v>
      </c>
      <c r="N5312" t="s">
        <v>138</v>
      </c>
      <c r="O5312">
        <v>135</v>
      </c>
    </row>
    <row r="5313" spans="1:15" x14ac:dyDescent="0.25">
      <c r="A5313" t="s">
        <v>7932</v>
      </c>
      <c r="B5313" t="s">
        <v>41</v>
      </c>
      <c r="C5313" t="s">
        <v>87</v>
      </c>
      <c r="D5313">
        <v>2008</v>
      </c>
      <c r="E5313" t="s">
        <v>7852</v>
      </c>
      <c r="F5313">
        <v>7.2</v>
      </c>
      <c r="G5313">
        <v>176000</v>
      </c>
      <c r="H5313" t="s">
        <v>4451</v>
      </c>
      <c r="I5313" t="s">
        <v>7931</v>
      </c>
      <c r="J5313" t="s">
        <v>1853</v>
      </c>
      <c r="K5313" t="s">
        <v>265</v>
      </c>
      <c r="L5313">
        <v>20000000</v>
      </c>
      <c r="M5313">
        <v>64828421</v>
      </c>
      <c r="N5313" t="s">
        <v>699</v>
      </c>
      <c r="O5313">
        <v>111</v>
      </c>
    </row>
    <row r="5314" spans="1:15" x14ac:dyDescent="0.25">
      <c r="A5314" t="s">
        <v>7930</v>
      </c>
      <c r="B5314" t="s">
        <v>41</v>
      </c>
      <c r="C5314" t="s">
        <v>34</v>
      </c>
      <c r="D5314">
        <v>2008</v>
      </c>
      <c r="E5314" t="s">
        <v>7809</v>
      </c>
      <c r="F5314">
        <v>6.8</v>
      </c>
      <c r="G5314">
        <v>109000</v>
      </c>
      <c r="H5314" t="s">
        <v>3431</v>
      </c>
      <c r="I5314" t="s">
        <v>7929</v>
      </c>
      <c r="J5314" t="s">
        <v>1056</v>
      </c>
      <c r="K5314" t="s">
        <v>7</v>
      </c>
      <c r="L5314">
        <v>20000000</v>
      </c>
      <c r="M5314">
        <v>66476363</v>
      </c>
      <c r="N5314" t="s">
        <v>617</v>
      </c>
      <c r="O5314">
        <v>109</v>
      </c>
    </row>
    <row r="5315" spans="1:15" x14ac:dyDescent="0.25">
      <c r="A5315" t="s">
        <v>7928</v>
      </c>
      <c r="B5315" t="s">
        <v>68</v>
      </c>
      <c r="C5315" t="s">
        <v>34</v>
      </c>
      <c r="D5315">
        <v>2008</v>
      </c>
      <c r="E5315" t="s">
        <v>7689</v>
      </c>
      <c r="F5315">
        <v>6.5</v>
      </c>
      <c r="G5315">
        <v>208000</v>
      </c>
      <c r="H5315" t="s">
        <v>1289</v>
      </c>
      <c r="I5315" t="s">
        <v>3975</v>
      </c>
      <c r="J5315" t="s">
        <v>1358</v>
      </c>
      <c r="K5315" t="s">
        <v>7</v>
      </c>
      <c r="L5315">
        <v>80000000</v>
      </c>
      <c r="M5315">
        <v>230685453</v>
      </c>
      <c r="N5315" t="s">
        <v>138</v>
      </c>
      <c r="O5315">
        <v>110</v>
      </c>
    </row>
    <row r="5316" spans="1:15" x14ac:dyDescent="0.25">
      <c r="A5316" t="s">
        <v>7927</v>
      </c>
      <c r="B5316" t="s">
        <v>41</v>
      </c>
      <c r="C5316" t="s">
        <v>34</v>
      </c>
      <c r="D5316">
        <v>2008</v>
      </c>
      <c r="E5316" t="s">
        <v>7641</v>
      </c>
      <c r="F5316">
        <v>5.9</v>
      </c>
      <c r="G5316">
        <v>61000</v>
      </c>
      <c r="H5316" t="s">
        <v>7926</v>
      </c>
      <c r="I5316" t="s">
        <v>7925</v>
      </c>
      <c r="J5316" t="s">
        <v>6305</v>
      </c>
      <c r="K5316" t="s">
        <v>7</v>
      </c>
      <c r="L5316">
        <v>35000000</v>
      </c>
      <c r="M5316">
        <v>10161493</v>
      </c>
      <c r="N5316" t="s">
        <v>842</v>
      </c>
      <c r="O5316">
        <v>103</v>
      </c>
    </row>
    <row r="5317" spans="1:15" x14ac:dyDescent="0.25">
      <c r="A5317" t="s">
        <v>7924</v>
      </c>
      <c r="B5317" t="s">
        <v>68</v>
      </c>
      <c r="C5317" t="s">
        <v>24</v>
      </c>
      <c r="D5317">
        <v>2008</v>
      </c>
      <c r="E5317" t="s">
        <v>7923</v>
      </c>
      <c r="F5317">
        <v>5.5</v>
      </c>
      <c r="G5317">
        <v>194000</v>
      </c>
      <c r="H5317" t="s">
        <v>5259</v>
      </c>
      <c r="I5317" t="s">
        <v>1712</v>
      </c>
      <c r="J5317" t="s">
        <v>1712</v>
      </c>
      <c r="K5317" t="s">
        <v>7</v>
      </c>
      <c r="L5317">
        <v>90000000</v>
      </c>
      <c r="M5317">
        <v>204313400</v>
      </c>
      <c r="N5317" t="s">
        <v>114</v>
      </c>
      <c r="O5317">
        <v>113</v>
      </c>
    </row>
    <row r="5318" spans="1:15" x14ac:dyDescent="0.25">
      <c r="A5318" t="s">
        <v>7922</v>
      </c>
      <c r="B5318" t="s">
        <v>68</v>
      </c>
      <c r="C5318" t="s">
        <v>34</v>
      </c>
      <c r="D5318">
        <v>2008</v>
      </c>
      <c r="E5318" t="s">
        <v>7569</v>
      </c>
      <c r="F5318">
        <v>7</v>
      </c>
      <c r="G5318">
        <v>260000</v>
      </c>
      <c r="H5318" t="s">
        <v>2672</v>
      </c>
      <c r="I5318" t="s">
        <v>2672</v>
      </c>
      <c r="J5318" t="s">
        <v>477</v>
      </c>
      <c r="K5318" t="s">
        <v>7</v>
      </c>
      <c r="L5318">
        <v>85000000</v>
      </c>
      <c r="M5318">
        <v>168319243</v>
      </c>
      <c r="N5318" t="s">
        <v>103</v>
      </c>
      <c r="O5318">
        <v>120</v>
      </c>
    </row>
    <row r="5319" spans="1:15" x14ac:dyDescent="0.25">
      <c r="A5319" t="s">
        <v>7921</v>
      </c>
      <c r="B5319" t="s">
        <v>41</v>
      </c>
      <c r="C5319" t="s">
        <v>11</v>
      </c>
      <c r="D5319">
        <v>2008</v>
      </c>
      <c r="E5319" t="s">
        <v>7920</v>
      </c>
      <c r="F5319">
        <v>7.6</v>
      </c>
      <c r="G5319">
        <v>86000</v>
      </c>
      <c r="H5319" t="s">
        <v>3735</v>
      </c>
      <c r="I5319" t="s">
        <v>3735</v>
      </c>
      <c r="J5319" t="s">
        <v>4362</v>
      </c>
      <c r="K5319" t="s">
        <v>7</v>
      </c>
      <c r="L5319">
        <v>20000000</v>
      </c>
      <c r="M5319">
        <v>4658401</v>
      </c>
      <c r="N5319" t="s">
        <v>1575</v>
      </c>
      <c r="O5319">
        <v>124</v>
      </c>
    </row>
    <row r="5320" spans="1:15" x14ac:dyDescent="0.25">
      <c r="A5320" t="s">
        <v>7919</v>
      </c>
      <c r="B5320" t="s">
        <v>101</v>
      </c>
      <c r="C5320" t="s">
        <v>24</v>
      </c>
      <c r="D5320">
        <v>2008</v>
      </c>
      <c r="E5320" t="s">
        <v>7854</v>
      </c>
      <c r="F5320">
        <v>7.1</v>
      </c>
      <c r="G5320">
        <v>150000</v>
      </c>
      <c r="H5320" t="s">
        <v>3155</v>
      </c>
      <c r="I5320" t="s">
        <v>4512</v>
      </c>
      <c r="J5320" t="s">
        <v>2121</v>
      </c>
      <c r="K5320" t="s">
        <v>7</v>
      </c>
      <c r="L5320">
        <v>60000000</v>
      </c>
      <c r="M5320">
        <v>255743093</v>
      </c>
      <c r="N5320" t="s">
        <v>527</v>
      </c>
      <c r="O5320">
        <v>115</v>
      </c>
    </row>
    <row r="5321" spans="1:15" x14ac:dyDescent="0.25">
      <c r="A5321" t="s">
        <v>7918</v>
      </c>
      <c r="B5321" t="s">
        <v>68</v>
      </c>
      <c r="C5321" t="s">
        <v>34</v>
      </c>
      <c r="D5321">
        <v>2008</v>
      </c>
      <c r="E5321" t="s">
        <v>7542</v>
      </c>
      <c r="F5321">
        <v>5.7</v>
      </c>
      <c r="G5321">
        <v>76000</v>
      </c>
      <c r="H5321" t="s">
        <v>6689</v>
      </c>
      <c r="I5321" t="s">
        <v>7917</v>
      </c>
      <c r="J5321" t="s">
        <v>691</v>
      </c>
      <c r="K5321" t="s">
        <v>7</v>
      </c>
      <c r="L5321">
        <v>70000000</v>
      </c>
      <c r="M5321">
        <v>111231041</v>
      </c>
      <c r="N5321" t="s">
        <v>138</v>
      </c>
      <c r="O5321">
        <v>112</v>
      </c>
    </row>
    <row r="5322" spans="1:15" x14ac:dyDescent="0.25">
      <c r="A5322" t="s">
        <v>7916</v>
      </c>
      <c r="B5322" t="s">
        <v>68</v>
      </c>
      <c r="C5322" t="s">
        <v>11</v>
      </c>
      <c r="D5322">
        <v>2008</v>
      </c>
      <c r="E5322" t="s">
        <v>7830</v>
      </c>
      <c r="F5322">
        <v>7.3</v>
      </c>
      <c r="G5322">
        <v>25000</v>
      </c>
      <c r="H5322" t="s">
        <v>4352</v>
      </c>
      <c r="I5322" t="s">
        <v>4352</v>
      </c>
      <c r="J5322" t="s">
        <v>4144</v>
      </c>
      <c r="K5322" t="s">
        <v>7</v>
      </c>
      <c r="L5322">
        <v>11000000</v>
      </c>
      <c r="M5322">
        <v>39952437</v>
      </c>
      <c r="N5322" t="s">
        <v>617</v>
      </c>
      <c r="O5322">
        <v>114</v>
      </c>
    </row>
    <row r="5323" spans="1:15" x14ac:dyDescent="0.25">
      <c r="A5323" t="s">
        <v>7915</v>
      </c>
      <c r="B5323" t="s">
        <v>68</v>
      </c>
      <c r="C5323" t="s">
        <v>24</v>
      </c>
      <c r="D5323">
        <v>2008</v>
      </c>
      <c r="E5323" t="s">
        <v>7628</v>
      </c>
      <c r="F5323">
        <v>6.6</v>
      </c>
      <c r="G5323">
        <v>90000</v>
      </c>
      <c r="H5323" t="s">
        <v>7914</v>
      </c>
      <c r="I5323" t="s">
        <v>925</v>
      </c>
      <c r="J5323" t="s">
        <v>6989</v>
      </c>
      <c r="K5323" t="s">
        <v>7</v>
      </c>
      <c r="L5323">
        <v>10000000</v>
      </c>
      <c r="M5323">
        <v>33556631</v>
      </c>
      <c r="N5323" t="s">
        <v>777</v>
      </c>
      <c r="O5323">
        <v>90</v>
      </c>
    </row>
    <row r="5324" spans="1:15" x14ac:dyDescent="0.25">
      <c r="A5324" t="s">
        <v>7913</v>
      </c>
      <c r="B5324" t="s">
        <v>101</v>
      </c>
      <c r="C5324" t="s">
        <v>34</v>
      </c>
      <c r="D5324">
        <v>2008</v>
      </c>
      <c r="E5324" t="s">
        <v>7892</v>
      </c>
      <c r="F5324">
        <v>6.5</v>
      </c>
      <c r="G5324">
        <v>91000</v>
      </c>
      <c r="H5324" t="s">
        <v>4533</v>
      </c>
      <c r="I5324" t="s">
        <v>1305</v>
      </c>
      <c r="J5324" t="s">
        <v>6113</v>
      </c>
      <c r="K5324" t="s">
        <v>7</v>
      </c>
      <c r="L5324">
        <v>90000000</v>
      </c>
      <c r="M5324">
        <v>164170327</v>
      </c>
      <c r="N5324" t="s">
        <v>108</v>
      </c>
      <c r="O5324">
        <v>96</v>
      </c>
    </row>
    <row r="5325" spans="1:15" x14ac:dyDescent="0.25">
      <c r="A5325" t="s">
        <v>7912</v>
      </c>
      <c r="B5325" t="s">
        <v>41</v>
      </c>
      <c r="C5325" t="s">
        <v>34</v>
      </c>
      <c r="D5325">
        <v>2008</v>
      </c>
      <c r="E5325" t="s">
        <v>7865</v>
      </c>
      <c r="F5325">
        <v>5.9</v>
      </c>
      <c r="G5325">
        <v>75000</v>
      </c>
      <c r="H5325" t="s">
        <v>981</v>
      </c>
      <c r="I5325" t="s">
        <v>981</v>
      </c>
      <c r="J5325" t="s">
        <v>7421</v>
      </c>
      <c r="K5325" t="s">
        <v>265</v>
      </c>
      <c r="L5325">
        <v>30000000</v>
      </c>
      <c r="M5325">
        <v>22472631</v>
      </c>
      <c r="N5325" t="s">
        <v>6239</v>
      </c>
      <c r="O5325">
        <v>105</v>
      </c>
    </row>
    <row r="5326" spans="1:15" x14ac:dyDescent="0.25">
      <c r="A5326" t="s">
        <v>7911</v>
      </c>
      <c r="B5326" t="s">
        <v>68</v>
      </c>
      <c r="C5326" t="s">
        <v>34</v>
      </c>
      <c r="D5326">
        <v>2008</v>
      </c>
      <c r="E5326" t="s">
        <v>7830</v>
      </c>
      <c r="F5326">
        <v>5.3</v>
      </c>
      <c r="G5326">
        <v>123000</v>
      </c>
      <c r="H5326" t="s">
        <v>5131</v>
      </c>
      <c r="I5326" t="s">
        <v>7910</v>
      </c>
      <c r="J5326" t="s">
        <v>1708</v>
      </c>
      <c r="K5326" t="s">
        <v>7</v>
      </c>
      <c r="L5326">
        <v>35000000</v>
      </c>
      <c r="M5326">
        <v>87066930</v>
      </c>
      <c r="N5326" t="s">
        <v>7909</v>
      </c>
      <c r="O5326">
        <v>100</v>
      </c>
    </row>
    <row r="5327" spans="1:15" x14ac:dyDescent="0.25">
      <c r="A5327" t="s">
        <v>7908</v>
      </c>
      <c r="B5327" t="s">
        <v>68</v>
      </c>
      <c r="C5327" t="s">
        <v>11</v>
      </c>
      <c r="D5327">
        <v>2008</v>
      </c>
      <c r="E5327" t="s">
        <v>7907</v>
      </c>
      <c r="F5327">
        <v>5.5</v>
      </c>
      <c r="G5327">
        <v>165000</v>
      </c>
      <c r="H5327" t="s">
        <v>3420</v>
      </c>
      <c r="I5327" t="s">
        <v>2436</v>
      </c>
      <c r="J5327" t="s">
        <v>1056</v>
      </c>
      <c r="K5327" t="s">
        <v>7</v>
      </c>
      <c r="L5327">
        <v>80000000</v>
      </c>
      <c r="M5327">
        <v>233093859</v>
      </c>
      <c r="N5327" t="s">
        <v>890</v>
      </c>
      <c r="O5327">
        <v>104</v>
      </c>
    </row>
    <row r="5328" spans="1:15" x14ac:dyDescent="0.25">
      <c r="A5328" t="s">
        <v>7906</v>
      </c>
      <c r="B5328" t="s">
        <v>41</v>
      </c>
      <c r="C5328" t="s">
        <v>409</v>
      </c>
      <c r="D5328">
        <v>2008</v>
      </c>
      <c r="E5328" t="s">
        <v>7314</v>
      </c>
      <c r="F5328">
        <v>7.5</v>
      </c>
      <c r="G5328">
        <v>167000</v>
      </c>
      <c r="H5328" t="s">
        <v>1418</v>
      </c>
      <c r="I5328" t="s">
        <v>6221</v>
      </c>
      <c r="J5328" t="s">
        <v>3617</v>
      </c>
      <c r="K5328" t="s">
        <v>7</v>
      </c>
      <c r="L5328">
        <v>20000000</v>
      </c>
      <c r="M5328">
        <v>54589558</v>
      </c>
      <c r="N5328" t="s">
        <v>1072</v>
      </c>
      <c r="O5328">
        <v>128</v>
      </c>
    </row>
    <row r="5329" spans="1:15" x14ac:dyDescent="0.25">
      <c r="A5329" t="s">
        <v>7905</v>
      </c>
      <c r="B5329" t="s">
        <v>101</v>
      </c>
      <c r="C5329" t="s">
        <v>73</v>
      </c>
      <c r="D5329">
        <v>2008</v>
      </c>
      <c r="E5329" t="s">
        <v>7904</v>
      </c>
      <c r="F5329">
        <v>6.6</v>
      </c>
      <c r="G5329">
        <v>211000</v>
      </c>
      <c r="H5329" t="s">
        <v>4475</v>
      </c>
      <c r="I5329" t="s">
        <v>1536</v>
      </c>
      <c r="J5329" t="s">
        <v>2192</v>
      </c>
      <c r="K5329" t="s">
        <v>7</v>
      </c>
      <c r="L5329">
        <v>150000000</v>
      </c>
      <c r="M5329">
        <v>603900354</v>
      </c>
      <c r="N5329" t="s">
        <v>652</v>
      </c>
      <c r="O5329">
        <v>89</v>
      </c>
    </row>
    <row r="5330" spans="1:15" x14ac:dyDescent="0.25">
      <c r="A5330" t="s">
        <v>7903</v>
      </c>
      <c r="B5330" t="s">
        <v>68</v>
      </c>
      <c r="C5330" t="s">
        <v>34</v>
      </c>
      <c r="D5330">
        <v>2008</v>
      </c>
      <c r="E5330" t="s">
        <v>7854</v>
      </c>
      <c r="F5330">
        <v>4.8</v>
      </c>
      <c r="G5330">
        <v>60000</v>
      </c>
      <c r="H5330" t="s">
        <v>4539</v>
      </c>
      <c r="I5330" t="s">
        <v>4539</v>
      </c>
      <c r="J5330" t="s">
        <v>7902</v>
      </c>
      <c r="K5330" t="s">
        <v>7</v>
      </c>
      <c r="L5330">
        <v>60000000</v>
      </c>
      <c r="M5330">
        <v>39164441</v>
      </c>
      <c r="N5330" t="s">
        <v>842</v>
      </c>
      <c r="O5330">
        <v>103</v>
      </c>
    </row>
    <row r="5331" spans="1:15" x14ac:dyDescent="0.25">
      <c r="A5331" t="s">
        <v>7901</v>
      </c>
      <c r="B5331" t="s">
        <v>68</v>
      </c>
      <c r="C5331" t="s">
        <v>24</v>
      </c>
      <c r="D5331">
        <v>2008</v>
      </c>
      <c r="E5331" t="s">
        <v>7563</v>
      </c>
      <c r="F5331">
        <v>6.7</v>
      </c>
      <c r="G5331">
        <v>71000</v>
      </c>
      <c r="H5331" t="s">
        <v>2531</v>
      </c>
      <c r="I5331" t="s">
        <v>2531</v>
      </c>
      <c r="J5331" t="s">
        <v>4263</v>
      </c>
      <c r="K5331" t="s">
        <v>7</v>
      </c>
      <c r="L5331">
        <v>20000000</v>
      </c>
      <c r="M5331">
        <v>27090159</v>
      </c>
      <c r="N5331" t="s">
        <v>1461</v>
      </c>
      <c r="O5331">
        <v>102</v>
      </c>
    </row>
    <row r="5332" spans="1:15" x14ac:dyDescent="0.25">
      <c r="A5332" t="s">
        <v>7900</v>
      </c>
      <c r="B5332" t="s">
        <v>68</v>
      </c>
      <c r="C5332" t="s">
        <v>24</v>
      </c>
      <c r="D5332">
        <v>2008</v>
      </c>
      <c r="E5332" t="s">
        <v>7547</v>
      </c>
      <c r="F5332">
        <v>6.8</v>
      </c>
      <c r="G5332">
        <v>16000</v>
      </c>
      <c r="H5332" t="s">
        <v>7899</v>
      </c>
      <c r="I5332" t="s">
        <v>7898</v>
      </c>
      <c r="J5332" t="s">
        <v>3091</v>
      </c>
      <c r="K5332" t="s">
        <v>7</v>
      </c>
      <c r="L5332">
        <v>5000000</v>
      </c>
      <c r="M5332">
        <v>4629770</v>
      </c>
      <c r="N5332" t="s">
        <v>7897</v>
      </c>
      <c r="O5332">
        <v>110</v>
      </c>
    </row>
    <row r="5333" spans="1:15" x14ac:dyDescent="0.25">
      <c r="A5333" t="s">
        <v>7896</v>
      </c>
      <c r="B5333" t="s">
        <v>68</v>
      </c>
      <c r="C5333" t="s">
        <v>24</v>
      </c>
      <c r="D5333">
        <v>2008</v>
      </c>
      <c r="E5333" t="s">
        <v>7895</v>
      </c>
      <c r="F5333">
        <v>6.2</v>
      </c>
      <c r="G5333">
        <v>37000</v>
      </c>
      <c r="H5333" t="s">
        <v>7894</v>
      </c>
      <c r="I5333" t="s">
        <v>5730</v>
      </c>
      <c r="J5333" t="s">
        <v>6825</v>
      </c>
      <c r="K5333" t="s">
        <v>7</v>
      </c>
      <c r="L5333">
        <v>15000000</v>
      </c>
      <c r="M5333">
        <v>8808935</v>
      </c>
      <c r="N5333" t="s">
        <v>7043</v>
      </c>
      <c r="O5333">
        <v>102</v>
      </c>
    </row>
    <row r="5334" spans="1:15" x14ac:dyDescent="0.25">
      <c r="A5334" t="s">
        <v>7893</v>
      </c>
      <c r="B5334" t="s">
        <v>68</v>
      </c>
      <c r="C5334" t="s">
        <v>11</v>
      </c>
      <c r="D5334">
        <v>2008</v>
      </c>
      <c r="E5334" t="s">
        <v>7892</v>
      </c>
      <c r="F5334">
        <v>6.2</v>
      </c>
      <c r="G5334">
        <v>81000</v>
      </c>
      <c r="H5334" t="s">
        <v>1928</v>
      </c>
      <c r="I5334" t="s">
        <v>7891</v>
      </c>
      <c r="J5334" t="s">
        <v>7890</v>
      </c>
      <c r="K5334" t="s">
        <v>7</v>
      </c>
      <c r="L5334">
        <v>17500000</v>
      </c>
      <c r="M5334">
        <v>150988382</v>
      </c>
      <c r="N5334" t="s">
        <v>6122</v>
      </c>
      <c r="O5334">
        <v>98</v>
      </c>
    </row>
    <row r="5335" spans="1:15" x14ac:dyDescent="0.25">
      <c r="A5335" t="s">
        <v>7889</v>
      </c>
      <c r="B5335" t="s">
        <v>41</v>
      </c>
      <c r="C5335" t="s">
        <v>24</v>
      </c>
      <c r="D5335">
        <v>2008</v>
      </c>
      <c r="E5335" t="s">
        <v>7888</v>
      </c>
      <c r="F5335">
        <v>5.8</v>
      </c>
      <c r="G5335">
        <v>80000</v>
      </c>
      <c r="H5335" t="s">
        <v>7887</v>
      </c>
      <c r="I5335" t="s">
        <v>7886</v>
      </c>
      <c r="J5335" t="s">
        <v>1535</v>
      </c>
      <c r="K5335" t="s">
        <v>7</v>
      </c>
      <c r="L5335">
        <v>55000000</v>
      </c>
      <c r="M5335">
        <v>44004502</v>
      </c>
      <c r="N5335" t="s">
        <v>666</v>
      </c>
      <c r="O5335">
        <v>91</v>
      </c>
    </row>
    <row r="5336" spans="1:15" x14ac:dyDescent="0.25">
      <c r="A5336" t="s">
        <v>7885</v>
      </c>
      <c r="B5336" t="s">
        <v>41</v>
      </c>
      <c r="C5336" t="s">
        <v>5</v>
      </c>
      <c r="D5336">
        <v>2008</v>
      </c>
      <c r="E5336" t="s">
        <v>7884</v>
      </c>
      <c r="F5336">
        <v>6.6</v>
      </c>
      <c r="G5336">
        <v>24000</v>
      </c>
      <c r="H5336" t="s">
        <v>7883</v>
      </c>
      <c r="I5336" t="s">
        <v>7882</v>
      </c>
      <c r="J5336" t="s">
        <v>7881</v>
      </c>
      <c r="K5336" t="s">
        <v>7</v>
      </c>
      <c r="L5336">
        <v>8500000</v>
      </c>
      <c r="M5336">
        <v>188126</v>
      </c>
      <c r="N5336" t="s">
        <v>2478</v>
      </c>
      <c r="O5336">
        <v>98</v>
      </c>
    </row>
    <row r="5337" spans="1:15" x14ac:dyDescent="0.25">
      <c r="A5337" t="s">
        <v>7880</v>
      </c>
      <c r="B5337" t="s">
        <v>41</v>
      </c>
      <c r="C5337" t="s">
        <v>34</v>
      </c>
      <c r="D5337">
        <v>2008</v>
      </c>
      <c r="E5337" t="s">
        <v>7879</v>
      </c>
      <c r="F5337">
        <v>6.2</v>
      </c>
      <c r="G5337">
        <v>73000</v>
      </c>
      <c r="H5337" t="s">
        <v>7878</v>
      </c>
      <c r="I5337" t="s">
        <v>7877</v>
      </c>
      <c r="J5337" t="s">
        <v>7876</v>
      </c>
      <c r="K5337" t="s">
        <v>7</v>
      </c>
      <c r="L5337">
        <v>50000000</v>
      </c>
      <c r="M5337">
        <v>7034698</v>
      </c>
      <c r="N5337" t="s">
        <v>3248</v>
      </c>
      <c r="O5337">
        <v>115</v>
      </c>
    </row>
    <row r="5338" spans="1:15" x14ac:dyDescent="0.25">
      <c r="A5338" t="s">
        <v>7875</v>
      </c>
      <c r="B5338" t="s">
        <v>41</v>
      </c>
      <c r="C5338" t="s">
        <v>87</v>
      </c>
      <c r="D5338">
        <v>2008</v>
      </c>
      <c r="E5338" t="s">
        <v>7757</v>
      </c>
      <c r="F5338">
        <v>5.8</v>
      </c>
      <c r="G5338">
        <v>118000</v>
      </c>
      <c r="H5338" t="s">
        <v>7874</v>
      </c>
      <c r="I5338" t="s">
        <v>5574</v>
      </c>
      <c r="J5338" t="s">
        <v>7873</v>
      </c>
      <c r="K5338" t="s">
        <v>95</v>
      </c>
      <c r="L5338">
        <v>10800000</v>
      </c>
      <c r="M5338">
        <v>113864059</v>
      </c>
      <c r="N5338" t="s">
        <v>2478</v>
      </c>
      <c r="O5338">
        <v>92</v>
      </c>
    </row>
    <row r="5339" spans="1:15" x14ac:dyDescent="0.25">
      <c r="A5339" t="s">
        <v>7872</v>
      </c>
      <c r="B5339" t="s">
        <v>68</v>
      </c>
      <c r="C5339" t="s">
        <v>24</v>
      </c>
      <c r="D5339">
        <v>2008</v>
      </c>
      <c r="E5339" t="s">
        <v>7852</v>
      </c>
      <c r="F5339">
        <v>7.1</v>
      </c>
      <c r="G5339">
        <v>27000</v>
      </c>
      <c r="H5339" t="s">
        <v>7871</v>
      </c>
      <c r="I5339" t="s">
        <v>7870</v>
      </c>
      <c r="J5339" t="s">
        <v>2654</v>
      </c>
      <c r="K5339" t="s">
        <v>265</v>
      </c>
      <c r="M5339">
        <v>16724933</v>
      </c>
      <c r="N5339" t="s">
        <v>1072</v>
      </c>
      <c r="O5339">
        <v>92</v>
      </c>
    </row>
    <row r="5340" spans="1:15" x14ac:dyDescent="0.25">
      <c r="A5340" t="s">
        <v>7869</v>
      </c>
      <c r="B5340" t="s">
        <v>52</v>
      </c>
      <c r="C5340" t="s">
        <v>409</v>
      </c>
      <c r="D5340">
        <v>2008</v>
      </c>
      <c r="E5340" t="s">
        <v>7850</v>
      </c>
      <c r="F5340">
        <v>7.5</v>
      </c>
      <c r="G5340">
        <v>68000</v>
      </c>
      <c r="H5340" t="s">
        <v>1643</v>
      </c>
      <c r="I5340" t="s">
        <v>7868</v>
      </c>
      <c r="J5340" t="s">
        <v>7867</v>
      </c>
      <c r="K5340" t="s">
        <v>612</v>
      </c>
      <c r="M5340">
        <v>3185113</v>
      </c>
      <c r="N5340" t="s">
        <v>1466</v>
      </c>
      <c r="O5340">
        <v>96</v>
      </c>
    </row>
    <row r="5341" spans="1:15" x14ac:dyDescent="0.25">
      <c r="A5341" t="s">
        <v>7866</v>
      </c>
      <c r="B5341" t="s">
        <v>915</v>
      </c>
      <c r="C5341" t="s">
        <v>73</v>
      </c>
      <c r="D5341">
        <v>2008</v>
      </c>
      <c r="E5341" t="s">
        <v>7865</v>
      </c>
      <c r="F5341">
        <v>6.8</v>
      </c>
      <c r="G5341">
        <v>132000</v>
      </c>
      <c r="H5341" t="s">
        <v>6866</v>
      </c>
      <c r="I5341" t="s">
        <v>2417</v>
      </c>
      <c r="J5341" t="s">
        <v>4521</v>
      </c>
      <c r="K5341" t="s">
        <v>7</v>
      </c>
      <c r="L5341">
        <v>85000000</v>
      </c>
      <c r="M5341">
        <v>298572799</v>
      </c>
      <c r="N5341" t="s">
        <v>2521</v>
      </c>
      <c r="O5341">
        <v>86</v>
      </c>
    </row>
    <row r="5342" spans="1:15" x14ac:dyDescent="0.25">
      <c r="A5342" t="s">
        <v>7864</v>
      </c>
      <c r="B5342" t="s">
        <v>68</v>
      </c>
      <c r="C5342" t="s">
        <v>24</v>
      </c>
      <c r="D5342">
        <v>2008</v>
      </c>
      <c r="E5342" t="s">
        <v>7540</v>
      </c>
      <c r="F5342">
        <v>5</v>
      </c>
      <c r="G5342">
        <v>21000</v>
      </c>
      <c r="H5342" t="s">
        <v>7863</v>
      </c>
      <c r="I5342" t="s">
        <v>7863</v>
      </c>
      <c r="J5342" t="s">
        <v>7239</v>
      </c>
      <c r="K5342" t="s">
        <v>7</v>
      </c>
      <c r="L5342">
        <v>16000000</v>
      </c>
      <c r="M5342">
        <v>50007546</v>
      </c>
      <c r="N5342" t="s">
        <v>7862</v>
      </c>
      <c r="O5342">
        <v>114</v>
      </c>
    </row>
    <row r="5343" spans="1:15" x14ac:dyDescent="0.25">
      <c r="A5343" t="s">
        <v>7861</v>
      </c>
      <c r="B5343" t="s">
        <v>41</v>
      </c>
      <c r="C5343" t="s">
        <v>24</v>
      </c>
      <c r="D5343">
        <v>2008</v>
      </c>
      <c r="E5343" t="s">
        <v>7860</v>
      </c>
      <c r="F5343">
        <v>6.4</v>
      </c>
      <c r="G5343">
        <v>32000</v>
      </c>
      <c r="H5343" t="s">
        <v>7859</v>
      </c>
      <c r="I5343" t="s">
        <v>7859</v>
      </c>
      <c r="J5343" t="s">
        <v>3701</v>
      </c>
      <c r="K5343" t="s">
        <v>7</v>
      </c>
      <c r="L5343">
        <v>3000000</v>
      </c>
      <c r="M5343">
        <v>3982459</v>
      </c>
      <c r="N5343" t="s">
        <v>617</v>
      </c>
      <c r="O5343">
        <v>92</v>
      </c>
    </row>
    <row r="5344" spans="1:15" x14ac:dyDescent="0.25">
      <c r="A5344" t="s">
        <v>7858</v>
      </c>
      <c r="B5344" t="s">
        <v>68</v>
      </c>
      <c r="C5344" t="s">
        <v>11</v>
      </c>
      <c r="D5344">
        <v>2008</v>
      </c>
      <c r="E5344" t="s">
        <v>7854</v>
      </c>
      <c r="F5344">
        <v>7.5</v>
      </c>
      <c r="G5344">
        <v>124000</v>
      </c>
      <c r="H5344" t="s">
        <v>7857</v>
      </c>
      <c r="I5344" t="s">
        <v>7857</v>
      </c>
      <c r="J5344" t="s">
        <v>2463</v>
      </c>
      <c r="K5344" t="s">
        <v>7</v>
      </c>
      <c r="L5344">
        <v>20000000</v>
      </c>
      <c r="M5344">
        <v>51699984</v>
      </c>
      <c r="N5344" t="s">
        <v>7856</v>
      </c>
      <c r="O5344">
        <v>104</v>
      </c>
    </row>
    <row r="5345" spans="1:15" x14ac:dyDescent="0.25">
      <c r="A5345" t="s">
        <v>7855</v>
      </c>
      <c r="B5345" t="s">
        <v>101</v>
      </c>
      <c r="C5345" t="s">
        <v>100</v>
      </c>
      <c r="D5345">
        <v>2008</v>
      </c>
      <c r="E5345" t="s">
        <v>7854</v>
      </c>
      <c r="F5345">
        <v>6</v>
      </c>
      <c r="G5345">
        <v>90000</v>
      </c>
      <c r="H5345" t="s">
        <v>768</v>
      </c>
      <c r="I5345" t="s">
        <v>7301</v>
      </c>
      <c r="J5345" t="s">
        <v>1712</v>
      </c>
      <c r="K5345" t="s">
        <v>7</v>
      </c>
      <c r="L5345">
        <v>80000000</v>
      </c>
      <c r="M5345">
        <v>212874864</v>
      </c>
      <c r="N5345" t="s">
        <v>119</v>
      </c>
      <c r="O5345">
        <v>99</v>
      </c>
    </row>
    <row r="5346" spans="1:15" x14ac:dyDescent="0.25">
      <c r="A5346" t="s">
        <v>7853</v>
      </c>
      <c r="B5346" t="s">
        <v>68</v>
      </c>
      <c r="C5346" t="s">
        <v>34</v>
      </c>
      <c r="D5346">
        <v>2008</v>
      </c>
      <c r="E5346" t="s">
        <v>7852</v>
      </c>
      <c r="F5346">
        <v>5.0999999999999996</v>
      </c>
      <c r="G5346">
        <v>127000</v>
      </c>
      <c r="H5346" t="s">
        <v>3353</v>
      </c>
      <c r="I5346" t="s">
        <v>3353</v>
      </c>
      <c r="J5346" t="s">
        <v>7273</v>
      </c>
      <c r="K5346" t="s">
        <v>7</v>
      </c>
      <c r="L5346">
        <v>105000000</v>
      </c>
      <c r="M5346">
        <v>269784201</v>
      </c>
      <c r="N5346" t="s">
        <v>138</v>
      </c>
      <c r="O5346">
        <v>109</v>
      </c>
    </row>
    <row r="5347" spans="1:15" x14ac:dyDescent="0.25">
      <c r="A5347" t="s">
        <v>7851</v>
      </c>
      <c r="B5347" t="s">
        <v>41</v>
      </c>
      <c r="C5347" t="s">
        <v>5</v>
      </c>
      <c r="D5347">
        <v>2008</v>
      </c>
      <c r="E5347" t="s">
        <v>7850</v>
      </c>
      <c r="F5347">
        <v>6</v>
      </c>
      <c r="G5347">
        <v>61000</v>
      </c>
      <c r="H5347" t="s">
        <v>5642</v>
      </c>
      <c r="I5347" t="s">
        <v>516</v>
      </c>
      <c r="J5347" t="s">
        <v>7849</v>
      </c>
      <c r="K5347" t="s">
        <v>7</v>
      </c>
      <c r="L5347">
        <v>15000000</v>
      </c>
      <c r="M5347">
        <v>3534313</v>
      </c>
      <c r="N5347" t="s">
        <v>3149</v>
      </c>
      <c r="O5347">
        <v>100</v>
      </c>
    </row>
    <row r="5348" spans="1:15" x14ac:dyDescent="0.25">
      <c r="A5348" t="s">
        <v>7848</v>
      </c>
      <c r="B5348" t="s">
        <v>68</v>
      </c>
      <c r="C5348" t="s">
        <v>34</v>
      </c>
      <c r="D5348">
        <v>2008</v>
      </c>
      <c r="E5348" t="s">
        <v>7597</v>
      </c>
      <c r="F5348">
        <v>5.7</v>
      </c>
      <c r="G5348">
        <v>59000</v>
      </c>
      <c r="H5348" t="s">
        <v>4288</v>
      </c>
      <c r="I5348" t="s">
        <v>7847</v>
      </c>
      <c r="J5348" t="s">
        <v>2121</v>
      </c>
      <c r="K5348" t="s">
        <v>7</v>
      </c>
      <c r="L5348">
        <v>40000000</v>
      </c>
      <c r="M5348">
        <v>49944325</v>
      </c>
      <c r="N5348" t="s">
        <v>108</v>
      </c>
      <c r="O5348">
        <v>110</v>
      </c>
    </row>
    <row r="5349" spans="1:15" x14ac:dyDescent="0.25">
      <c r="A5349" t="s">
        <v>7846</v>
      </c>
      <c r="B5349" t="s">
        <v>68</v>
      </c>
      <c r="C5349" t="s">
        <v>24</v>
      </c>
      <c r="D5349">
        <v>2008</v>
      </c>
      <c r="E5349" t="s">
        <v>7845</v>
      </c>
      <c r="F5349">
        <v>5.9</v>
      </c>
      <c r="G5349">
        <v>69000</v>
      </c>
      <c r="H5349" t="s">
        <v>7844</v>
      </c>
      <c r="I5349" t="s">
        <v>7843</v>
      </c>
      <c r="J5349" t="s">
        <v>7842</v>
      </c>
      <c r="K5349" t="s">
        <v>7</v>
      </c>
      <c r="L5349">
        <v>40000000</v>
      </c>
      <c r="M5349">
        <v>106407672</v>
      </c>
      <c r="N5349" t="s">
        <v>114</v>
      </c>
      <c r="O5349">
        <v>101</v>
      </c>
    </row>
    <row r="5350" spans="1:15" x14ac:dyDescent="0.25">
      <c r="A5350" t="s">
        <v>7841</v>
      </c>
      <c r="B5350" t="s">
        <v>68</v>
      </c>
      <c r="C5350" t="s">
        <v>24</v>
      </c>
      <c r="D5350">
        <v>2008</v>
      </c>
      <c r="E5350" t="s">
        <v>7623</v>
      </c>
      <c r="F5350">
        <v>6.1</v>
      </c>
      <c r="G5350">
        <v>168000</v>
      </c>
      <c r="H5350" t="s">
        <v>1248</v>
      </c>
      <c r="I5350" t="s">
        <v>7840</v>
      </c>
      <c r="J5350" t="s">
        <v>4565</v>
      </c>
      <c r="K5350" t="s">
        <v>7</v>
      </c>
      <c r="L5350">
        <v>35000000</v>
      </c>
      <c r="M5350">
        <v>219375562</v>
      </c>
      <c r="N5350" t="s">
        <v>890</v>
      </c>
      <c r="O5350">
        <v>99</v>
      </c>
    </row>
    <row r="5351" spans="1:15" x14ac:dyDescent="0.25">
      <c r="A5351" t="s">
        <v>7839</v>
      </c>
      <c r="B5351" t="s">
        <v>68</v>
      </c>
      <c r="C5351" t="s">
        <v>34</v>
      </c>
      <c r="D5351">
        <v>2008</v>
      </c>
      <c r="E5351" t="s">
        <v>7391</v>
      </c>
      <c r="F5351">
        <v>6.8</v>
      </c>
      <c r="G5351">
        <v>49000</v>
      </c>
      <c r="H5351" t="s">
        <v>1054</v>
      </c>
      <c r="I5351" t="s">
        <v>1054</v>
      </c>
      <c r="J5351" t="s">
        <v>2213</v>
      </c>
      <c r="K5351" t="s">
        <v>7</v>
      </c>
      <c r="L5351">
        <v>20000000</v>
      </c>
      <c r="M5351">
        <v>5530764</v>
      </c>
      <c r="N5351" t="s">
        <v>3229</v>
      </c>
      <c r="O5351">
        <v>114</v>
      </c>
    </row>
    <row r="5352" spans="1:15" x14ac:dyDescent="0.25">
      <c r="A5352" t="s">
        <v>7838</v>
      </c>
      <c r="B5352" t="s">
        <v>101</v>
      </c>
      <c r="C5352" t="s">
        <v>100</v>
      </c>
      <c r="D5352">
        <v>2008</v>
      </c>
      <c r="E5352" t="s">
        <v>7423</v>
      </c>
      <c r="F5352">
        <v>6.1</v>
      </c>
      <c r="G5352">
        <v>75000</v>
      </c>
      <c r="H5352" t="s">
        <v>7837</v>
      </c>
      <c r="I5352" t="s">
        <v>3702</v>
      </c>
      <c r="J5352" t="s">
        <v>5326</v>
      </c>
      <c r="K5352" t="s">
        <v>332</v>
      </c>
      <c r="L5352">
        <v>60000000</v>
      </c>
      <c r="M5352">
        <v>62803180</v>
      </c>
      <c r="N5352" t="s">
        <v>666</v>
      </c>
      <c r="O5352">
        <v>106</v>
      </c>
    </row>
    <row r="5353" spans="1:15" x14ac:dyDescent="0.25">
      <c r="A5353" t="s">
        <v>7836</v>
      </c>
      <c r="B5353" t="s">
        <v>41</v>
      </c>
      <c r="C5353" t="s">
        <v>34</v>
      </c>
      <c r="D5353">
        <v>2008</v>
      </c>
      <c r="E5353" t="s">
        <v>7628</v>
      </c>
      <c r="F5353">
        <v>6.7</v>
      </c>
      <c r="G5353">
        <v>59000</v>
      </c>
      <c r="H5353" t="s">
        <v>7834</v>
      </c>
      <c r="I5353" t="s">
        <v>7835</v>
      </c>
      <c r="J5353" t="s">
        <v>7834</v>
      </c>
      <c r="K5353" t="s">
        <v>7</v>
      </c>
      <c r="L5353">
        <v>20000000</v>
      </c>
      <c r="M5353">
        <v>27712362</v>
      </c>
      <c r="N5353" t="s">
        <v>666</v>
      </c>
      <c r="O5353">
        <v>115</v>
      </c>
    </row>
    <row r="5354" spans="1:15" x14ac:dyDescent="0.25">
      <c r="A5354" t="s">
        <v>7833</v>
      </c>
      <c r="B5354" t="s">
        <v>68</v>
      </c>
      <c r="C5354" t="s">
        <v>34</v>
      </c>
      <c r="D5354">
        <v>2008</v>
      </c>
      <c r="E5354" t="s">
        <v>7586</v>
      </c>
      <c r="F5354">
        <v>6.6</v>
      </c>
      <c r="G5354">
        <v>146000</v>
      </c>
      <c r="H5354" t="s">
        <v>5818</v>
      </c>
      <c r="I5354" t="s">
        <v>7832</v>
      </c>
      <c r="J5354" t="s">
        <v>7427</v>
      </c>
      <c r="K5354" t="s">
        <v>7</v>
      </c>
      <c r="L5354">
        <v>40000000</v>
      </c>
      <c r="M5354">
        <v>152039882</v>
      </c>
      <c r="N5354" t="s">
        <v>114</v>
      </c>
      <c r="O5354">
        <v>90</v>
      </c>
    </row>
    <row r="5355" spans="1:15" x14ac:dyDescent="0.25">
      <c r="A5355" t="s">
        <v>7831</v>
      </c>
      <c r="B5355" t="s">
        <v>68</v>
      </c>
      <c r="C5355" t="s">
        <v>409</v>
      </c>
      <c r="D5355">
        <v>2008</v>
      </c>
      <c r="E5355" t="s">
        <v>7830</v>
      </c>
      <c r="F5355">
        <v>6.3</v>
      </c>
      <c r="G5355">
        <v>47000</v>
      </c>
      <c r="H5355" t="s">
        <v>3232</v>
      </c>
      <c r="I5355" t="s">
        <v>7829</v>
      </c>
      <c r="J5355" t="s">
        <v>2517</v>
      </c>
      <c r="K5355" t="s">
        <v>7</v>
      </c>
      <c r="L5355">
        <v>25100000</v>
      </c>
      <c r="M5355">
        <v>29560587</v>
      </c>
      <c r="N5355" t="s">
        <v>842</v>
      </c>
      <c r="O5355">
        <v>129</v>
      </c>
    </row>
    <row r="5356" spans="1:15" x14ac:dyDescent="0.25">
      <c r="A5356" t="s">
        <v>7828</v>
      </c>
      <c r="B5356" t="s">
        <v>68</v>
      </c>
      <c r="C5356" t="s">
        <v>24</v>
      </c>
      <c r="D5356">
        <v>2008</v>
      </c>
      <c r="E5356" t="s">
        <v>7827</v>
      </c>
      <c r="F5356">
        <v>1.9</v>
      </c>
      <c r="G5356">
        <v>36000</v>
      </c>
      <c r="H5356" t="s">
        <v>7826</v>
      </c>
      <c r="I5356" t="s">
        <v>7825</v>
      </c>
      <c r="J5356" t="s">
        <v>7824</v>
      </c>
      <c r="K5356" t="s">
        <v>7</v>
      </c>
      <c r="M5356">
        <v>1596232</v>
      </c>
      <c r="N5356" t="s">
        <v>7823</v>
      </c>
      <c r="O5356">
        <v>91</v>
      </c>
    </row>
    <row r="5357" spans="1:15" x14ac:dyDescent="0.25">
      <c r="A5357" t="s">
        <v>7822</v>
      </c>
      <c r="B5357" t="s">
        <v>41</v>
      </c>
      <c r="C5357" t="s">
        <v>87</v>
      </c>
      <c r="D5357">
        <v>2008</v>
      </c>
      <c r="E5357" t="s">
        <v>7794</v>
      </c>
      <c r="F5357">
        <v>6.2</v>
      </c>
      <c r="G5357">
        <v>48000</v>
      </c>
      <c r="H5357" t="s">
        <v>7821</v>
      </c>
      <c r="I5357" t="s">
        <v>7820</v>
      </c>
      <c r="J5357" t="s">
        <v>6656</v>
      </c>
      <c r="K5357" t="s">
        <v>7</v>
      </c>
      <c r="L5357">
        <v>35000000</v>
      </c>
      <c r="M5357">
        <v>52933513</v>
      </c>
      <c r="N5357" t="s">
        <v>777</v>
      </c>
      <c r="O5357">
        <v>101</v>
      </c>
    </row>
    <row r="5358" spans="1:15" x14ac:dyDescent="0.25">
      <c r="A5358" t="s">
        <v>7819</v>
      </c>
      <c r="B5358" t="s">
        <v>41</v>
      </c>
      <c r="C5358" t="s">
        <v>34</v>
      </c>
      <c r="D5358">
        <v>2008</v>
      </c>
      <c r="E5358" t="s">
        <v>7083</v>
      </c>
      <c r="F5358">
        <v>7.4</v>
      </c>
      <c r="G5358">
        <v>44000</v>
      </c>
      <c r="H5358" t="s">
        <v>7818</v>
      </c>
      <c r="I5358" t="s">
        <v>7818</v>
      </c>
      <c r="J5358" t="s">
        <v>4872</v>
      </c>
      <c r="K5358" t="s">
        <v>59</v>
      </c>
      <c r="M5358">
        <v>129710514</v>
      </c>
      <c r="N5358" t="s">
        <v>7817</v>
      </c>
      <c r="O5358">
        <v>148</v>
      </c>
    </row>
    <row r="5359" spans="1:15" x14ac:dyDescent="0.25">
      <c r="A5359" t="s">
        <v>7816</v>
      </c>
      <c r="B5359" t="s">
        <v>41</v>
      </c>
      <c r="C5359" t="s">
        <v>24</v>
      </c>
      <c r="D5359">
        <v>2008</v>
      </c>
      <c r="E5359" t="s">
        <v>7103</v>
      </c>
      <c r="F5359">
        <v>6.8</v>
      </c>
      <c r="G5359">
        <v>70000</v>
      </c>
      <c r="H5359" t="s">
        <v>7815</v>
      </c>
      <c r="I5359" t="s">
        <v>7814</v>
      </c>
      <c r="J5359" t="s">
        <v>3366</v>
      </c>
      <c r="K5359" t="s">
        <v>7</v>
      </c>
      <c r="L5359">
        <v>8000000</v>
      </c>
      <c r="M5359">
        <v>16580250</v>
      </c>
      <c r="N5359" t="s">
        <v>6809</v>
      </c>
      <c r="O5359">
        <v>91</v>
      </c>
    </row>
    <row r="5360" spans="1:15" x14ac:dyDescent="0.25">
      <c r="A5360" t="s">
        <v>7813</v>
      </c>
      <c r="B5360" t="s">
        <v>41</v>
      </c>
      <c r="C5360" t="s">
        <v>409</v>
      </c>
      <c r="D5360">
        <v>2008</v>
      </c>
      <c r="E5360" t="s">
        <v>7628</v>
      </c>
      <c r="F5360">
        <v>6.4</v>
      </c>
      <c r="G5360">
        <v>68000</v>
      </c>
      <c r="H5360" t="s">
        <v>7812</v>
      </c>
      <c r="I5360" t="s">
        <v>829</v>
      </c>
      <c r="J5360" t="s">
        <v>3395</v>
      </c>
      <c r="K5360" t="s">
        <v>265</v>
      </c>
      <c r="L5360">
        <v>28000000</v>
      </c>
      <c r="M5360">
        <v>19152009</v>
      </c>
      <c r="N5360" t="s">
        <v>1252</v>
      </c>
      <c r="O5360">
        <v>110</v>
      </c>
    </row>
    <row r="5361" spans="1:15" x14ac:dyDescent="0.25">
      <c r="A5361" t="s">
        <v>7811</v>
      </c>
      <c r="B5361" t="s">
        <v>68</v>
      </c>
      <c r="C5361" t="s">
        <v>34</v>
      </c>
      <c r="D5361">
        <v>2008</v>
      </c>
      <c r="E5361" t="s">
        <v>7765</v>
      </c>
      <c r="F5361">
        <v>6.1</v>
      </c>
      <c r="G5361">
        <v>160000</v>
      </c>
      <c r="H5361" t="s">
        <v>4410</v>
      </c>
      <c r="I5361" t="s">
        <v>922</v>
      </c>
      <c r="J5361" t="s">
        <v>1853</v>
      </c>
      <c r="K5361" t="s">
        <v>562</v>
      </c>
      <c r="L5361">
        <v>30000000</v>
      </c>
      <c r="M5361">
        <v>108979549</v>
      </c>
      <c r="N5361" t="s">
        <v>2598</v>
      </c>
      <c r="O5361">
        <v>104</v>
      </c>
    </row>
    <row r="5362" spans="1:15" x14ac:dyDescent="0.25">
      <c r="A5362" t="s">
        <v>7810</v>
      </c>
      <c r="B5362" t="s">
        <v>68</v>
      </c>
      <c r="C5362" t="s">
        <v>5</v>
      </c>
      <c r="D5362">
        <v>2008</v>
      </c>
      <c r="E5362" t="s">
        <v>7809</v>
      </c>
      <c r="F5362">
        <v>3.9</v>
      </c>
      <c r="G5362">
        <v>35000</v>
      </c>
      <c r="H5362" t="s">
        <v>7408</v>
      </c>
      <c r="I5362" t="s">
        <v>7407</v>
      </c>
      <c r="J5362" t="s">
        <v>7808</v>
      </c>
      <c r="K5362" t="s">
        <v>7</v>
      </c>
      <c r="L5362">
        <v>20000000</v>
      </c>
      <c r="M5362">
        <v>57197876</v>
      </c>
      <c r="N5362" t="s">
        <v>777</v>
      </c>
      <c r="O5362">
        <v>88</v>
      </c>
    </row>
    <row r="5363" spans="1:15" x14ac:dyDescent="0.25">
      <c r="A5363" t="s">
        <v>7807</v>
      </c>
      <c r="B5363" t="s">
        <v>915</v>
      </c>
      <c r="C5363" t="s">
        <v>24</v>
      </c>
      <c r="D5363">
        <v>2008</v>
      </c>
      <c r="E5363" t="s">
        <v>7757</v>
      </c>
      <c r="F5363">
        <v>4.9000000000000004</v>
      </c>
      <c r="G5363">
        <v>59000</v>
      </c>
      <c r="H5363" t="s">
        <v>7806</v>
      </c>
      <c r="I5363" t="s">
        <v>7805</v>
      </c>
      <c r="J5363" t="s">
        <v>3160</v>
      </c>
      <c r="K5363" t="s">
        <v>7</v>
      </c>
      <c r="L5363">
        <v>11000000</v>
      </c>
      <c r="M5363">
        <v>252909177</v>
      </c>
      <c r="N5363" t="s">
        <v>119</v>
      </c>
      <c r="O5363">
        <v>112</v>
      </c>
    </row>
    <row r="5364" spans="1:15" x14ac:dyDescent="0.25">
      <c r="A5364" t="s">
        <v>7804</v>
      </c>
      <c r="B5364" t="s">
        <v>41</v>
      </c>
      <c r="C5364" t="s">
        <v>11</v>
      </c>
      <c r="D5364">
        <v>2008</v>
      </c>
      <c r="E5364" t="s">
        <v>7803</v>
      </c>
      <c r="F5364">
        <v>6.7</v>
      </c>
      <c r="G5364">
        <v>48000</v>
      </c>
      <c r="H5364" t="s">
        <v>3480</v>
      </c>
      <c r="I5364" t="s">
        <v>7802</v>
      </c>
      <c r="J5364" t="s">
        <v>705</v>
      </c>
      <c r="K5364" t="s">
        <v>7</v>
      </c>
      <c r="M5364">
        <v>16937968</v>
      </c>
      <c r="N5364" t="s">
        <v>7801</v>
      </c>
      <c r="O5364">
        <v>113</v>
      </c>
    </row>
    <row r="5365" spans="1:15" x14ac:dyDescent="0.25">
      <c r="A5365" t="s">
        <v>7800</v>
      </c>
      <c r="B5365" t="s">
        <v>41</v>
      </c>
      <c r="C5365" t="s">
        <v>87</v>
      </c>
      <c r="D5365">
        <v>2008</v>
      </c>
      <c r="E5365" t="s">
        <v>7540</v>
      </c>
      <c r="F5365">
        <v>6</v>
      </c>
      <c r="G5365">
        <v>86000</v>
      </c>
      <c r="H5365" t="s">
        <v>7799</v>
      </c>
      <c r="I5365" t="s">
        <v>7798</v>
      </c>
      <c r="J5365" t="s">
        <v>1004</v>
      </c>
      <c r="K5365" t="s">
        <v>7</v>
      </c>
      <c r="L5365">
        <v>60000000</v>
      </c>
      <c r="M5365">
        <v>79498846</v>
      </c>
      <c r="N5365" t="s">
        <v>3187</v>
      </c>
      <c r="O5365">
        <v>101</v>
      </c>
    </row>
    <row r="5366" spans="1:15" x14ac:dyDescent="0.25">
      <c r="A5366" t="s">
        <v>7797</v>
      </c>
      <c r="B5366" t="s">
        <v>68</v>
      </c>
      <c r="C5366" t="s">
        <v>24</v>
      </c>
      <c r="D5366">
        <v>2008</v>
      </c>
      <c r="E5366" t="s">
        <v>7782</v>
      </c>
      <c r="F5366">
        <v>6</v>
      </c>
      <c r="G5366">
        <v>32000</v>
      </c>
      <c r="H5366" t="s">
        <v>2431</v>
      </c>
      <c r="I5366" t="s">
        <v>7796</v>
      </c>
      <c r="J5366" t="s">
        <v>2431</v>
      </c>
      <c r="K5366" t="s">
        <v>7</v>
      </c>
      <c r="L5366">
        <v>58000000</v>
      </c>
      <c r="M5366">
        <v>41319039</v>
      </c>
      <c r="N5366" t="s">
        <v>103</v>
      </c>
      <c r="O5366">
        <v>114</v>
      </c>
    </row>
    <row r="5367" spans="1:15" x14ac:dyDescent="0.25">
      <c r="A5367" t="s">
        <v>7795</v>
      </c>
      <c r="B5367" t="s">
        <v>68</v>
      </c>
      <c r="C5367" t="s">
        <v>24</v>
      </c>
      <c r="D5367">
        <v>2008</v>
      </c>
      <c r="E5367" t="s">
        <v>7794</v>
      </c>
      <c r="F5367">
        <v>2.8</v>
      </c>
      <c r="G5367">
        <v>103000</v>
      </c>
      <c r="H5367" t="s">
        <v>6639</v>
      </c>
      <c r="I5367" t="s">
        <v>6639</v>
      </c>
      <c r="J5367" t="s">
        <v>7793</v>
      </c>
      <c r="K5367" t="s">
        <v>7</v>
      </c>
      <c r="L5367">
        <v>30000000</v>
      </c>
      <c r="M5367">
        <v>85897593</v>
      </c>
      <c r="N5367" t="s">
        <v>877</v>
      </c>
      <c r="O5367">
        <v>87</v>
      </c>
    </row>
    <row r="5368" spans="1:15" x14ac:dyDescent="0.25">
      <c r="A5368" t="s">
        <v>7792</v>
      </c>
      <c r="B5368" t="s">
        <v>101</v>
      </c>
      <c r="C5368" t="s">
        <v>73</v>
      </c>
      <c r="D5368">
        <v>2008</v>
      </c>
      <c r="E5368" t="s">
        <v>7607</v>
      </c>
      <c r="F5368">
        <v>5.9</v>
      </c>
      <c r="G5368">
        <v>61000</v>
      </c>
      <c r="H5368" t="s">
        <v>7791</v>
      </c>
      <c r="I5368" t="s">
        <v>7790</v>
      </c>
      <c r="J5368" t="s">
        <v>7789</v>
      </c>
      <c r="K5368" t="s">
        <v>7</v>
      </c>
      <c r="L5368">
        <v>8500000</v>
      </c>
      <c r="M5368">
        <v>68282844</v>
      </c>
      <c r="N5368" t="s">
        <v>7788</v>
      </c>
      <c r="O5368">
        <v>98</v>
      </c>
    </row>
    <row r="5369" spans="1:15" x14ac:dyDescent="0.25">
      <c r="A5369" t="s">
        <v>7787</v>
      </c>
      <c r="B5369" t="s">
        <v>41</v>
      </c>
      <c r="C5369" t="s">
        <v>5</v>
      </c>
      <c r="D5369">
        <v>2008</v>
      </c>
      <c r="E5369" t="s">
        <v>7607</v>
      </c>
      <c r="F5369">
        <v>6.1</v>
      </c>
      <c r="G5369">
        <v>104000</v>
      </c>
      <c r="H5369" t="s">
        <v>854</v>
      </c>
      <c r="I5369" t="s">
        <v>854</v>
      </c>
      <c r="J5369" t="s">
        <v>7786</v>
      </c>
      <c r="K5369" t="s">
        <v>7</v>
      </c>
      <c r="L5369">
        <v>35000000</v>
      </c>
      <c r="M5369">
        <v>78094714</v>
      </c>
      <c r="N5369" t="s">
        <v>877</v>
      </c>
      <c r="O5369">
        <v>110</v>
      </c>
    </row>
    <row r="5370" spans="1:15" x14ac:dyDescent="0.25">
      <c r="A5370" t="s">
        <v>7785</v>
      </c>
      <c r="B5370" t="s">
        <v>41</v>
      </c>
      <c r="C5370" t="s">
        <v>100</v>
      </c>
      <c r="D5370">
        <v>2008</v>
      </c>
      <c r="E5370" t="s">
        <v>7705</v>
      </c>
      <c r="F5370">
        <v>6.6</v>
      </c>
      <c r="G5370">
        <v>132000</v>
      </c>
      <c r="H5370" t="s">
        <v>5777</v>
      </c>
      <c r="I5370" t="s">
        <v>5777</v>
      </c>
      <c r="J5370" t="s">
        <v>1632</v>
      </c>
      <c r="K5370" t="s">
        <v>7</v>
      </c>
      <c r="L5370">
        <v>12000000</v>
      </c>
      <c r="M5370">
        <v>43495888</v>
      </c>
      <c r="N5370" t="s">
        <v>666</v>
      </c>
      <c r="O5370">
        <v>114</v>
      </c>
    </row>
    <row r="5371" spans="1:15" x14ac:dyDescent="0.25">
      <c r="A5371" t="s">
        <v>7784</v>
      </c>
      <c r="B5371" t="s">
        <v>68</v>
      </c>
      <c r="C5371" t="s">
        <v>24</v>
      </c>
      <c r="D5371">
        <v>2008</v>
      </c>
      <c r="E5371" t="s">
        <v>7705</v>
      </c>
      <c r="F5371">
        <v>6</v>
      </c>
      <c r="G5371">
        <v>43000</v>
      </c>
      <c r="H5371" t="s">
        <v>2691</v>
      </c>
      <c r="I5371" t="s">
        <v>2691</v>
      </c>
      <c r="J5371" t="s">
        <v>2853</v>
      </c>
      <c r="K5371" t="s">
        <v>7</v>
      </c>
      <c r="L5371">
        <v>30000000</v>
      </c>
      <c r="M5371">
        <v>64444713</v>
      </c>
      <c r="N5371" t="s">
        <v>2852</v>
      </c>
      <c r="O5371">
        <v>99</v>
      </c>
    </row>
    <row r="5372" spans="1:15" x14ac:dyDescent="0.25">
      <c r="A5372" t="s">
        <v>7783</v>
      </c>
      <c r="B5372" t="s">
        <v>101</v>
      </c>
      <c r="C5372" t="s">
        <v>100</v>
      </c>
      <c r="D5372">
        <v>2008</v>
      </c>
      <c r="E5372" t="s">
        <v>7782</v>
      </c>
      <c r="F5372">
        <v>6</v>
      </c>
      <c r="G5372">
        <v>34000</v>
      </c>
      <c r="H5372" t="s">
        <v>7781</v>
      </c>
      <c r="I5372" t="s">
        <v>7780</v>
      </c>
      <c r="J5372" t="s">
        <v>1567</v>
      </c>
      <c r="K5372" t="s">
        <v>7</v>
      </c>
      <c r="L5372">
        <v>37000000</v>
      </c>
      <c r="M5372">
        <v>100104565</v>
      </c>
      <c r="N5372" t="s">
        <v>7779</v>
      </c>
      <c r="O5372">
        <v>96</v>
      </c>
    </row>
    <row r="5373" spans="1:15" x14ac:dyDescent="0.25">
      <c r="A5373" t="s">
        <v>7778</v>
      </c>
      <c r="B5373" t="s">
        <v>101</v>
      </c>
      <c r="C5373" t="s">
        <v>100</v>
      </c>
      <c r="D5373">
        <v>2008</v>
      </c>
      <c r="E5373" t="s">
        <v>7584</v>
      </c>
      <c r="F5373">
        <v>6.5</v>
      </c>
      <c r="G5373">
        <v>64000</v>
      </c>
      <c r="H5373" t="s">
        <v>3703</v>
      </c>
      <c r="I5373" t="s">
        <v>7777</v>
      </c>
      <c r="J5373" t="s">
        <v>1081</v>
      </c>
      <c r="K5373" t="s">
        <v>7</v>
      </c>
      <c r="L5373">
        <v>55000000</v>
      </c>
      <c r="M5373">
        <v>17929684</v>
      </c>
      <c r="N5373" t="s">
        <v>7776</v>
      </c>
      <c r="O5373">
        <v>90</v>
      </c>
    </row>
    <row r="5374" spans="1:15" x14ac:dyDescent="0.25">
      <c r="A5374" t="s">
        <v>7775</v>
      </c>
      <c r="B5374" t="s">
        <v>41</v>
      </c>
      <c r="C5374" t="s">
        <v>5</v>
      </c>
      <c r="D5374">
        <v>2008</v>
      </c>
      <c r="E5374" t="s">
        <v>7584</v>
      </c>
      <c r="F5374">
        <v>5.9</v>
      </c>
      <c r="G5374">
        <v>71000</v>
      </c>
      <c r="H5374" t="s">
        <v>3943</v>
      </c>
      <c r="I5374" t="s">
        <v>3943</v>
      </c>
      <c r="J5374" t="s">
        <v>7774</v>
      </c>
      <c r="K5374" t="s">
        <v>7</v>
      </c>
      <c r="L5374">
        <v>12000000</v>
      </c>
      <c r="M5374">
        <v>41319906</v>
      </c>
      <c r="N5374" t="s">
        <v>777</v>
      </c>
      <c r="O5374">
        <v>89</v>
      </c>
    </row>
    <row r="5375" spans="1:15" x14ac:dyDescent="0.25">
      <c r="A5375" t="s">
        <v>7773</v>
      </c>
      <c r="B5375" t="s">
        <v>41</v>
      </c>
      <c r="C5375" t="s">
        <v>34</v>
      </c>
      <c r="D5375">
        <v>2008</v>
      </c>
      <c r="E5375" t="s">
        <v>7547</v>
      </c>
      <c r="F5375">
        <v>5.4</v>
      </c>
      <c r="G5375">
        <v>55000</v>
      </c>
      <c r="H5375" t="s">
        <v>7772</v>
      </c>
      <c r="I5375" t="s">
        <v>7771</v>
      </c>
      <c r="J5375" t="s">
        <v>1848</v>
      </c>
      <c r="K5375" t="s">
        <v>7</v>
      </c>
      <c r="L5375">
        <v>45000000</v>
      </c>
      <c r="M5375">
        <v>42487390</v>
      </c>
      <c r="N5375" t="s">
        <v>7770</v>
      </c>
      <c r="O5375">
        <v>99</v>
      </c>
    </row>
    <row r="5376" spans="1:15" x14ac:dyDescent="0.25">
      <c r="A5376" t="s">
        <v>7769</v>
      </c>
      <c r="B5376" t="s">
        <v>68</v>
      </c>
      <c r="C5376" t="s">
        <v>11</v>
      </c>
      <c r="D5376">
        <v>2008</v>
      </c>
      <c r="E5376" t="s">
        <v>7656</v>
      </c>
      <c r="F5376">
        <v>6</v>
      </c>
      <c r="G5376">
        <v>24000</v>
      </c>
      <c r="H5376" t="s">
        <v>7768</v>
      </c>
      <c r="I5376" t="s">
        <v>7767</v>
      </c>
      <c r="J5376" t="s">
        <v>6656</v>
      </c>
      <c r="K5376" t="s">
        <v>7</v>
      </c>
      <c r="L5376">
        <v>30000000</v>
      </c>
      <c r="M5376">
        <v>84375346</v>
      </c>
      <c r="N5376" t="s">
        <v>138</v>
      </c>
      <c r="O5376">
        <v>97</v>
      </c>
    </row>
    <row r="5377" spans="1:15" x14ac:dyDescent="0.25">
      <c r="A5377" t="s">
        <v>7766</v>
      </c>
      <c r="B5377" t="s">
        <v>68</v>
      </c>
      <c r="C5377" t="s">
        <v>24</v>
      </c>
      <c r="D5377">
        <v>2008</v>
      </c>
      <c r="E5377" t="s">
        <v>7765</v>
      </c>
      <c r="F5377">
        <v>5.7</v>
      </c>
      <c r="G5377">
        <v>67000</v>
      </c>
      <c r="H5377" t="s">
        <v>2719</v>
      </c>
      <c r="I5377" t="s">
        <v>7764</v>
      </c>
      <c r="J5377" t="s">
        <v>2712</v>
      </c>
      <c r="K5377" t="s">
        <v>332</v>
      </c>
      <c r="L5377">
        <v>80000000</v>
      </c>
      <c r="M5377">
        <v>164112721</v>
      </c>
      <c r="N5377" t="s">
        <v>666</v>
      </c>
      <c r="O5377">
        <v>88</v>
      </c>
    </row>
    <row r="5378" spans="1:15" x14ac:dyDescent="0.25">
      <c r="A5378" t="s">
        <v>7763</v>
      </c>
      <c r="B5378" t="s">
        <v>68</v>
      </c>
      <c r="C5378" t="s">
        <v>24</v>
      </c>
      <c r="D5378">
        <v>2008</v>
      </c>
      <c r="E5378" t="s">
        <v>7762</v>
      </c>
      <c r="F5378">
        <v>6.2</v>
      </c>
      <c r="G5378">
        <v>28000</v>
      </c>
      <c r="H5378" t="s">
        <v>7761</v>
      </c>
      <c r="I5378" t="s">
        <v>7760</v>
      </c>
      <c r="J5378" t="s">
        <v>7759</v>
      </c>
      <c r="K5378" t="s">
        <v>7</v>
      </c>
      <c r="L5378">
        <v>27000000</v>
      </c>
      <c r="M5378">
        <v>44352417</v>
      </c>
      <c r="N5378" t="s">
        <v>1701</v>
      </c>
      <c r="O5378">
        <v>119</v>
      </c>
    </row>
    <row r="5379" spans="1:15" x14ac:dyDescent="0.25">
      <c r="A5379" t="s">
        <v>7758</v>
      </c>
      <c r="B5379" t="s">
        <v>41</v>
      </c>
      <c r="C5379" t="s">
        <v>87</v>
      </c>
      <c r="D5379">
        <v>2008</v>
      </c>
      <c r="E5379" t="s">
        <v>7757</v>
      </c>
      <c r="F5379">
        <v>6.6</v>
      </c>
      <c r="G5379">
        <v>60000</v>
      </c>
      <c r="H5379" t="s">
        <v>3311</v>
      </c>
      <c r="I5379" t="s">
        <v>1879</v>
      </c>
      <c r="J5379" t="s">
        <v>6573</v>
      </c>
      <c r="K5379" t="s">
        <v>7</v>
      </c>
      <c r="L5379">
        <v>30000000</v>
      </c>
      <c r="M5379">
        <v>31200557</v>
      </c>
      <c r="N5379" t="s">
        <v>666</v>
      </c>
      <c r="O5379">
        <v>130</v>
      </c>
    </row>
    <row r="5380" spans="1:15" x14ac:dyDescent="0.25">
      <c r="A5380" t="s">
        <v>7756</v>
      </c>
      <c r="B5380" t="s">
        <v>41</v>
      </c>
      <c r="C5380" t="s">
        <v>11</v>
      </c>
      <c r="D5380">
        <v>2008</v>
      </c>
      <c r="E5380" t="s">
        <v>7628</v>
      </c>
      <c r="F5380">
        <v>6.6</v>
      </c>
      <c r="G5380">
        <v>71000</v>
      </c>
      <c r="H5380" t="s">
        <v>6020</v>
      </c>
      <c r="I5380" t="s">
        <v>5166</v>
      </c>
      <c r="J5380" t="s">
        <v>599</v>
      </c>
      <c r="K5380" t="s">
        <v>7755</v>
      </c>
      <c r="L5380">
        <v>25000000</v>
      </c>
      <c r="M5380">
        <v>19844979</v>
      </c>
      <c r="N5380" t="s">
        <v>3539</v>
      </c>
      <c r="O5380">
        <v>121</v>
      </c>
    </row>
    <row r="5381" spans="1:15" x14ac:dyDescent="0.25">
      <c r="A5381" t="s">
        <v>7754</v>
      </c>
      <c r="B5381" t="s">
        <v>52</v>
      </c>
      <c r="C5381" t="s">
        <v>409</v>
      </c>
      <c r="D5381">
        <v>2008</v>
      </c>
      <c r="E5381" t="s">
        <v>7753</v>
      </c>
      <c r="F5381">
        <v>7.2</v>
      </c>
      <c r="G5381">
        <v>45000</v>
      </c>
      <c r="H5381" t="s">
        <v>1410</v>
      </c>
      <c r="I5381" t="s">
        <v>7752</v>
      </c>
      <c r="J5381" t="s">
        <v>7533</v>
      </c>
      <c r="K5381" t="s">
        <v>562</v>
      </c>
      <c r="L5381">
        <v>35000000</v>
      </c>
      <c r="M5381">
        <v>34209066</v>
      </c>
      <c r="N5381" t="s">
        <v>7751</v>
      </c>
      <c r="O5381">
        <v>134</v>
      </c>
    </row>
    <row r="5382" spans="1:15" x14ac:dyDescent="0.25">
      <c r="A5382" t="s">
        <v>7750</v>
      </c>
      <c r="B5382" t="s">
        <v>41</v>
      </c>
      <c r="C5382" t="s">
        <v>409</v>
      </c>
      <c r="D5382">
        <v>2008</v>
      </c>
      <c r="E5382" t="s">
        <v>7749</v>
      </c>
      <c r="F5382">
        <v>6.2</v>
      </c>
      <c r="G5382">
        <v>17000</v>
      </c>
      <c r="H5382" t="s">
        <v>7748</v>
      </c>
      <c r="I5382" t="s">
        <v>7747</v>
      </c>
      <c r="J5382" t="s">
        <v>648</v>
      </c>
      <c r="K5382" t="s">
        <v>265</v>
      </c>
      <c r="M5382">
        <v>4297711</v>
      </c>
      <c r="N5382" t="s">
        <v>717</v>
      </c>
      <c r="O5382">
        <v>110</v>
      </c>
    </row>
    <row r="5383" spans="1:15" x14ac:dyDescent="0.25">
      <c r="A5383" t="s">
        <v>7746</v>
      </c>
      <c r="B5383" t="s">
        <v>68</v>
      </c>
      <c r="C5383" t="s">
        <v>11</v>
      </c>
      <c r="D5383">
        <v>2008</v>
      </c>
      <c r="E5383" t="s">
        <v>7745</v>
      </c>
      <c r="F5383">
        <v>6.5</v>
      </c>
      <c r="G5383">
        <v>8000</v>
      </c>
      <c r="H5383" t="s">
        <v>7744</v>
      </c>
      <c r="I5383" t="s">
        <v>7744</v>
      </c>
      <c r="J5383" t="s">
        <v>7743</v>
      </c>
      <c r="K5383" t="s">
        <v>265</v>
      </c>
      <c r="M5383">
        <v>40945</v>
      </c>
      <c r="N5383" t="s">
        <v>7742</v>
      </c>
      <c r="O5383">
        <v>82</v>
      </c>
    </row>
    <row r="5384" spans="1:15" x14ac:dyDescent="0.25">
      <c r="A5384" t="s">
        <v>7741</v>
      </c>
      <c r="B5384" t="s">
        <v>41</v>
      </c>
      <c r="C5384" t="s">
        <v>100</v>
      </c>
      <c r="D5384">
        <v>2008</v>
      </c>
      <c r="E5384" t="s">
        <v>7692</v>
      </c>
      <c r="F5384">
        <v>5.3</v>
      </c>
      <c r="G5384">
        <v>21000</v>
      </c>
      <c r="H5384" t="s">
        <v>5258</v>
      </c>
      <c r="I5384" t="s">
        <v>7740</v>
      </c>
      <c r="J5384" t="s">
        <v>7739</v>
      </c>
      <c r="K5384" t="s">
        <v>7</v>
      </c>
      <c r="L5384">
        <v>20000000</v>
      </c>
      <c r="M5384">
        <v>6964734</v>
      </c>
      <c r="N5384" t="s">
        <v>7738</v>
      </c>
      <c r="O5384">
        <v>87</v>
      </c>
    </row>
    <row r="5385" spans="1:15" x14ac:dyDescent="0.25">
      <c r="A5385" t="s">
        <v>7737</v>
      </c>
      <c r="B5385" t="s">
        <v>41</v>
      </c>
      <c r="C5385" t="s">
        <v>409</v>
      </c>
      <c r="D5385">
        <v>2008</v>
      </c>
      <c r="E5385" t="s">
        <v>7423</v>
      </c>
      <c r="F5385">
        <v>7.7</v>
      </c>
      <c r="G5385">
        <v>105000</v>
      </c>
      <c r="H5385" t="s">
        <v>1910</v>
      </c>
      <c r="I5385" t="s">
        <v>5220</v>
      </c>
      <c r="J5385" t="s">
        <v>7736</v>
      </c>
      <c r="K5385" t="s">
        <v>265</v>
      </c>
      <c r="L5385">
        <v>25000000</v>
      </c>
      <c r="M5385">
        <v>27426335</v>
      </c>
      <c r="N5385" t="s">
        <v>103</v>
      </c>
      <c r="O5385">
        <v>122</v>
      </c>
    </row>
    <row r="5386" spans="1:15" x14ac:dyDescent="0.25">
      <c r="A5386" t="s">
        <v>7735</v>
      </c>
      <c r="B5386" t="s">
        <v>52</v>
      </c>
      <c r="C5386" t="s">
        <v>87</v>
      </c>
      <c r="D5386">
        <v>2008</v>
      </c>
      <c r="E5386" t="s">
        <v>7131</v>
      </c>
      <c r="F5386">
        <v>7</v>
      </c>
      <c r="G5386">
        <v>47000</v>
      </c>
      <c r="H5386" t="s">
        <v>3609</v>
      </c>
      <c r="I5386" t="s">
        <v>302</v>
      </c>
      <c r="J5386" t="s">
        <v>7734</v>
      </c>
      <c r="K5386" t="s">
        <v>300</v>
      </c>
      <c r="M5386">
        <v>34861529</v>
      </c>
      <c r="N5386" t="s">
        <v>7733</v>
      </c>
      <c r="O5386">
        <v>137</v>
      </c>
    </row>
    <row r="5387" spans="1:15" x14ac:dyDescent="0.25">
      <c r="A5387" t="s">
        <v>7732</v>
      </c>
      <c r="B5387" t="s">
        <v>41</v>
      </c>
      <c r="C5387" t="s">
        <v>11</v>
      </c>
      <c r="D5387">
        <v>2008</v>
      </c>
      <c r="E5387" t="s">
        <v>7731</v>
      </c>
      <c r="F5387">
        <v>6.4</v>
      </c>
      <c r="G5387">
        <v>20000</v>
      </c>
      <c r="H5387" t="s">
        <v>5060</v>
      </c>
      <c r="I5387" t="s">
        <v>7730</v>
      </c>
      <c r="J5387" t="s">
        <v>7729</v>
      </c>
      <c r="K5387" t="s">
        <v>7</v>
      </c>
      <c r="L5387">
        <v>25000000</v>
      </c>
      <c r="M5387">
        <v>11212953</v>
      </c>
      <c r="N5387" t="s">
        <v>108</v>
      </c>
      <c r="O5387">
        <v>112</v>
      </c>
    </row>
    <row r="5388" spans="1:15" x14ac:dyDescent="0.25">
      <c r="A5388" t="s">
        <v>7728</v>
      </c>
      <c r="B5388" t="s">
        <v>41</v>
      </c>
      <c r="C5388" t="s">
        <v>11</v>
      </c>
      <c r="D5388">
        <v>2008</v>
      </c>
      <c r="E5388" t="s">
        <v>7122</v>
      </c>
      <c r="F5388">
        <v>7</v>
      </c>
      <c r="G5388">
        <v>39000</v>
      </c>
      <c r="H5388" t="s">
        <v>879</v>
      </c>
      <c r="I5388" t="s">
        <v>879</v>
      </c>
      <c r="J5388" t="s">
        <v>1069</v>
      </c>
      <c r="K5388" t="s">
        <v>7</v>
      </c>
      <c r="L5388">
        <v>9800000</v>
      </c>
      <c r="M5388">
        <v>16303643</v>
      </c>
      <c r="N5388" t="s">
        <v>4152</v>
      </c>
      <c r="O5388">
        <v>110</v>
      </c>
    </row>
    <row r="5389" spans="1:15" x14ac:dyDescent="0.25">
      <c r="A5389" t="s">
        <v>7727</v>
      </c>
      <c r="B5389" t="s">
        <v>68</v>
      </c>
      <c r="C5389" t="s">
        <v>34</v>
      </c>
      <c r="D5389">
        <v>2008</v>
      </c>
      <c r="E5389" t="s">
        <v>7726</v>
      </c>
      <c r="F5389">
        <v>5.6</v>
      </c>
      <c r="G5389">
        <v>94000</v>
      </c>
      <c r="H5389" t="s">
        <v>7725</v>
      </c>
      <c r="I5389" t="s">
        <v>7724</v>
      </c>
      <c r="J5389" t="s">
        <v>2534</v>
      </c>
      <c r="K5389" t="s">
        <v>562</v>
      </c>
      <c r="L5389">
        <v>70000000</v>
      </c>
      <c r="M5389">
        <v>72109200</v>
      </c>
      <c r="N5389" t="s">
        <v>7723</v>
      </c>
      <c r="O5389">
        <v>90</v>
      </c>
    </row>
    <row r="5390" spans="1:15" x14ac:dyDescent="0.25">
      <c r="A5390" t="s">
        <v>7722</v>
      </c>
      <c r="B5390" t="s">
        <v>41</v>
      </c>
      <c r="C5390" t="s">
        <v>34</v>
      </c>
      <c r="D5390">
        <v>2008</v>
      </c>
      <c r="E5390" t="s">
        <v>7721</v>
      </c>
      <c r="F5390">
        <v>7</v>
      </c>
      <c r="G5390">
        <v>18000</v>
      </c>
      <c r="H5390" t="s">
        <v>7720</v>
      </c>
      <c r="I5390" t="s">
        <v>7719</v>
      </c>
      <c r="J5390" t="s">
        <v>7718</v>
      </c>
      <c r="K5390" t="s">
        <v>555</v>
      </c>
      <c r="M5390">
        <v>3179014</v>
      </c>
      <c r="N5390" t="s">
        <v>7717</v>
      </c>
      <c r="O5390">
        <v>110</v>
      </c>
    </row>
    <row r="5391" spans="1:15" x14ac:dyDescent="0.25">
      <c r="A5391" t="s">
        <v>7716</v>
      </c>
      <c r="B5391" t="s">
        <v>41</v>
      </c>
      <c r="C5391" t="s">
        <v>34</v>
      </c>
      <c r="D5391">
        <v>2008</v>
      </c>
      <c r="E5391" t="s">
        <v>7715</v>
      </c>
      <c r="F5391">
        <v>6</v>
      </c>
      <c r="G5391">
        <v>21000</v>
      </c>
      <c r="H5391" t="s">
        <v>3266</v>
      </c>
      <c r="I5391" t="s">
        <v>6423</v>
      </c>
      <c r="J5391" t="s">
        <v>7714</v>
      </c>
      <c r="K5391" t="s">
        <v>7</v>
      </c>
      <c r="M5391">
        <v>2961647</v>
      </c>
      <c r="N5391" t="s">
        <v>3248</v>
      </c>
      <c r="O5391">
        <v>95</v>
      </c>
    </row>
    <row r="5392" spans="1:15" x14ac:dyDescent="0.25">
      <c r="A5392" t="s">
        <v>7713</v>
      </c>
      <c r="B5392" t="s">
        <v>41</v>
      </c>
      <c r="C5392" t="s">
        <v>34</v>
      </c>
      <c r="D5392">
        <v>2008</v>
      </c>
      <c r="E5392" t="s">
        <v>7712</v>
      </c>
      <c r="F5392">
        <v>7.3</v>
      </c>
      <c r="G5392">
        <v>34000</v>
      </c>
      <c r="H5392" t="s">
        <v>4994</v>
      </c>
      <c r="I5392" t="s">
        <v>4994</v>
      </c>
      <c r="J5392" t="s">
        <v>1061</v>
      </c>
      <c r="K5392" t="s">
        <v>220</v>
      </c>
      <c r="L5392">
        <v>10000000</v>
      </c>
      <c r="M5392">
        <v>44261209</v>
      </c>
      <c r="N5392" t="s">
        <v>1060</v>
      </c>
      <c r="O5392">
        <v>130</v>
      </c>
    </row>
    <row r="5393" spans="1:15" x14ac:dyDescent="0.25">
      <c r="A5393" t="s">
        <v>3388</v>
      </c>
      <c r="B5393" t="s">
        <v>68</v>
      </c>
      <c r="C5393" t="s">
        <v>6323</v>
      </c>
      <c r="D5393">
        <v>2008</v>
      </c>
      <c r="E5393" t="s">
        <v>7711</v>
      </c>
      <c r="F5393">
        <v>5.9</v>
      </c>
      <c r="G5393">
        <v>35000</v>
      </c>
      <c r="H5393" t="s">
        <v>7710</v>
      </c>
      <c r="I5393" t="s">
        <v>2752</v>
      </c>
      <c r="J5393" t="s">
        <v>705</v>
      </c>
      <c r="K5393" t="s">
        <v>7</v>
      </c>
      <c r="L5393">
        <v>25000000</v>
      </c>
      <c r="M5393">
        <v>5798974</v>
      </c>
      <c r="N5393" t="s">
        <v>2694</v>
      </c>
      <c r="O5393">
        <v>93</v>
      </c>
    </row>
    <row r="5394" spans="1:15" x14ac:dyDescent="0.25">
      <c r="A5394" t="s">
        <v>7709</v>
      </c>
      <c r="B5394" t="s">
        <v>68</v>
      </c>
      <c r="C5394" t="s">
        <v>5</v>
      </c>
      <c r="D5394">
        <v>2008</v>
      </c>
      <c r="E5394" t="s">
        <v>7597</v>
      </c>
      <c r="F5394">
        <v>5.2</v>
      </c>
      <c r="G5394">
        <v>33000</v>
      </c>
      <c r="H5394" t="s">
        <v>7708</v>
      </c>
      <c r="I5394" t="s">
        <v>3574</v>
      </c>
      <c r="J5394" t="s">
        <v>7707</v>
      </c>
      <c r="K5394" t="s">
        <v>7</v>
      </c>
      <c r="L5394">
        <v>8000000</v>
      </c>
      <c r="M5394">
        <v>48555306</v>
      </c>
      <c r="N5394" t="s">
        <v>877</v>
      </c>
      <c r="O5394">
        <v>85</v>
      </c>
    </row>
    <row r="5395" spans="1:15" x14ac:dyDescent="0.25">
      <c r="A5395" t="s">
        <v>7706</v>
      </c>
      <c r="B5395" t="s">
        <v>41</v>
      </c>
      <c r="C5395" t="s">
        <v>87</v>
      </c>
      <c r="D5395">
        <v>2008</v>
      </c>
      <c r="E5395" t="s">
        <v>7705</v>
      </c>
      <c r="F5395">
        <v>6.1</v>
      </c>
      <c r="G5395">
        <v>38000</v>
      </c>
      <c r="H5395" t="s">
        <v>7704</v>
      </c>
      <c r="I5395" t="s">
        <v>672</v>
      </c>
      <c r="J5395" t="s">
        <v>533</v>
      </c>
      <c r="K5395" t="s">
        <v>7</v>
      </c>
      <c r="L5395">
        <v>25000000</v>
      </c>
      <c r="M5395">
        <v>18024545</v>
      </c>
      <c r="N5395" t="s">
        <v>7703</v>
      </c>
      <c r="O5395">
        <v>107</v>
      </c>
    </row>
    <row r="5396" spans="1:15" x14ac:dyDescent="0.25">
      <c r="A5396" t="s">
        <v>7702</v>
      </c>
      <c r="B5396" t="s">
        <v>52</v>
      </c>
      <c r="C5396" t="s">
        <v>34</v>
      </c>
      <c r="D5396">
        <v>2008</v>
      </c>
      <c r="E5396" t="s">
        <v>7701</v>
      </c>
      <c r="F5396">
        <v>7.3</v>
      </c>
      <c r="G5396">
        <v>58000</v>
      </c>
      <c r="H5396" t="s">
        <v>7700</v>
      </c>
      <c r="I5396" t="s">
        <v>7699</v>
      </c>
      <c r="J5396" t="s">
        <v>3227</v>
      </c>
      <c r="K5396" t="s">
        <v>169</v>
      </c>
      <c r="M5396">
        <v>38316584</v>
      </c>
      <c r="N5396" t="s">
        <v>7698</v>
      </c>
      <c r="O5396">
        <v>186</v>
      </c>
    </row>
    <row r="5397" spans="1:15" x14ac:dyDescent="0.25">
      <c r="A5397" t="s">
        <v>7697</v>
      </c>
      <c r="B5397" t="s">
        <v>41</v>
      </c>
      <c r="C5397" t="s">
        <v>87</v>
      </c>
      <c r="D5397">
        <v>2008</v>
      </c>
      <c r="E5397" t="s">
        <v>7696</v>
      </c>
      <c r="F5397">
        <v>5.0999999999999996</v>
      </c>
      <c r="G5397">
        <v>11000</v>
      </c>
      <c r="H5397" t="s">
        <v>7695</v>
      </c>
      <c r="I5397" t="s">
        <v>7695</v>
      </c>
      <c r="J5397" t="s">
        <v>7694</v>
      </c>
      <c r="K5397" t="s">
        <v>265</v>
      </c>
      <c r="M5397">
        <v>694422</v>
      </c>
      <c r="N5397" t="s">
        <v>5893</v>
      </c>
      <c r="O5397">
        <v>99</v>
      </c>
    </row>
    <row r="5398" spans="1:15" x14ac:dyDescent="0.25">
      <c r="A5398" t="s">
        <v>7693</v>
      </c>
      <c r="B5398" t="s">
        <v>68</v>
      </c>
      <c r="C5398" t="s">
        <v>11</v>
      </c>
      <c r="D5398">
        <v>2008</v>
      </c>
      <c r="E5398" t="s">
        <v>7692</v>
      </c>
      <c r="F5398">
        <v>5.4</v>
      </c>
      <c r="G5398">
        <v>52000</v>
      </c>
      <c r="H5398" t="s">
        <v>7691</v>
      </c>
      <c r="I5398" t="s">
        <v>6713</v>
      </c>
      <c r="J5398" t="s">
        <v>6074</v>
      </c>
      <c r="K5398" t="s">
        <v>7</v>
      </c>
      <c r="L5398">
        <v>12000000</v>
      </c>
      <c r="M5398">
        <v>58010320</v>
      </c>
      <c r="N5398" t="s">
        <v>842</v>
      </c>
      <c r="O5398">
        <v>98</v>
      </c>
    </row>
    <row r="5399" spans="1:15" x14ac:dyDescent="0.25">
      <c r="A5399" t="s">
        <v>7690</v>
      </c>
      <c r="B5399" t="s">
        <v>68</v>
      </c>
      <c r="C5399" t="s">
        <v>24</v>
      </c>
      <c r="D5399">
        <v>2008</v>
      </c>
      <c r="E5399" t="s">
        <v>7689</v>
      </c>
      <c r="F5399">
        <v>3.8</v>
      </c>
      <c r="G5399">
        <v>51000</v>
      </c>
      <c r="H5399" t="s">
        <v>7688</v>
      </c>
      <c r="I5399" t="s">
        <v>6817</v>
      </c>
      <c r="J5399" t="s">
        <v>6817</v>
      </c>
      <c r="K5399" t="s">
        <v>265</v>
      </c>
      <c r="L5399">
        <v>62000000</v>
      </c>
      <c r="M5399">
        <v>40877556</v>
      </c>
      <c r="N5399" t="s">
        <v>108</v>
      </c>
      <c r="O5399">
        <v>87</v>
      </c>
    </row>
    <row r="5400" spans="1:15" x14ac:dyDescent="0.25">
      <c r="A5400" t="s">
        <v>7687</v>
      </c>
      <c r="B5400" t="s">
        <v>41</v>
      </c>
      <c r="C5400" t="s">
        <v>87</v>
      </c>
      <c r="D5400">
        <v>2008</v>
      </c>
      <c r="E5400" t="s">
        <v>7023</v>
      </c>
      <c r="F5400">
        <v>5</v>
      </c>
      <c r="G5400">
        <v>16000</v>
      </c>
      <c r="H5400" t="s">
        <v>7686</v>
      </c>
      <c r="I5400" t="s">
        <v>4833</v>
      </c>
      <c r="J5400" t="s">
        <v>7685</v>
      </c>
      <c r="K5400" t="s">
        <v>7</v>
      </c>
      <c r="L5400">
        <v>18000000</v>
      </c>
      <c r="M5400">
        <v>382174</v>
      </c>
      <c r="N5400" t="s">
        <v>7684</v>
      </c>
      <c r="O5400">
        <v>98</v>
      </c>
    </row>
    <row r="5401" spans="1:15" x14ac:dyDescent="0.25">
      <c r="A5401" t="s">
        <v>7683</v>
      </c>
      <c r="B5401" t="s">
        <v>68</v>
      </c>
      <c r="C5401" t="s">
        <v>87</v>
      </c>
      <c r="D5401">
        <v>2008</v>
      </c>
      <c r="E5401" t="s">
        <v>7682</v>
      </c>
      <c r="F5401">
        <v>5.9</v>
      </c>
      <c r="G5401">
        <v>89000</v>
      </c>
      <c r="H5401" t="s">
        <v>7681</v>
      </c>
      <c r="I5401" t="s">
        <v>7680</v>
      </c>
      <c r="J5401" t="s">
        <v>7679</v>
      </c>
      <c r="K5401" t="s">
        <v>7</v>
      </c>
      <c r="L5401">
        <v>30000000</v>
      </c>
      <c r="M5401">
        <v>69363381</v>
      </c>
      <c r="N5401" t="s">
        <v>890</v>
      </c>
      <c r="O5401">
        <v>104</v>
      </c>
    </row>
    <row r="5402" spans="1:15" x14ac:dyDescent="0.25">
      <c r="A5402" t="s">
        <v>7678</v>
      </c>
      <c r="B5402" t="s">
        <v>52</v>
      </c>
      <c r="C5402" t="s">
        <v>100</v>
      </c>
      <c r="D5402">
        <v>2008</v>
      </c>
      <c r="E5402" t="s">
        <v>7677</v>
      </c>
      <c r="F5402">
        <v>5.2</v>
      </c>
      <c r="G5402">
        <v>28000</v>
      </c>
      <c r="H5402" t="s">
        <v>7676</v>
      </c>
      <c r="I5402" t="s">
        <v>7675</v>
      </c>
      <c r="J5402" t="s">
        <v>7674</v>
      </c>
      <c r="K5402" t="s">
        <v>562</v>
      </c>
      <c r="M5402">
        <v>131856927</v>
      </c>
      <c r="N5402" t="s">
        <v>7126</v>
      </c>
      <c r="O5402">
        <v>116</v>
      </c>
    </row>
    <row r="5403" spans="1:15" x14ac:dyDescent="0.25">
      <c r="A5403" t="s">
        <v>7673</v>
      </c>
      <c r="B5403" t="s">
        <v>41</v>
      </c>
      <c r="C5403" t="s">
        <v>11</v>
      </c>
      <c r="D5403">
        <v>2008</v>
      </c>
      <c r="E5403" t="s">
        <v>7672</v>
      </c>
      <c r="F5403">
        <v>7.1</v>
      </c>
      <c r="G5403">
        <v>17000</v>
      </c>
      <c r="H5403" t="s">
        <v>6610</v>
      </c>
      <c r="I5403" t="s">
        <v>6609</v>
      </c>
      <c r="J5403" t="s">
        <v>2435</v>
      </c>
      <c r="K5403" t="s">
        <v>7</v>
      </c>
      <c r="L5403">
        <v>200000</v>
      </c>
      <c r="M5403">
        <v>1192995</v>
      </c>
      <c r="N5403" t="s">
        <v>7671</v>
      </c>
      <c r="O5403">
        <v>80</v>
      </c>
    </row>
    <row r="5404" spans="1:15" x14ac:dyDescent="0.25">
      <c r="A5404" t="s">
        <v>7670</v>
      </c>
      <c r="B5404" t="s">
        <v>382</v>
      </c>
      <c r="C5404" t="s">
        <v>24</v>
      </c>
      <c r="D5404">
        <v>2008</v>
      </c>
      <c r="E5404" t="s">
        <v>7669</v>
      </c>
      <c r="F5404">
        <v>7.1</v>
      </c>
      <c r="G5404">
        <v>10000</v>
      </c>
      <c r="H5404" t="s">
        <v>7668</v>
      </c>
      <c r="I5404" t="s">
        <v>7667</v>
      </c>
      <c r="J5404" t="s">
        <v>7666</v>
      </c>
      <c r="K5404" t="s">
        <v>562</v>
      </c>
      <c r="M5404">
        <v>1194397</v>
      </c>
      <c r="N5404" t="s">
        <v>7665</v>
      </c>
      <c r="O5404">
        <v>112</v>
      </c>
    </row>
    <row r="5405" spans="1:15" x14ac:dyDescent="0.25">
      <c r="A5405" t="s">
        <v>7664</v>
      </c>
      <c r="B5405" t="s">
        <v>68</v>
      </c>
      <c r="C5405" t="s">
        <v>5</v>
      </c>
      <c r="D5405">
        <v>2008</v>
      </c>
      <c r="E5405" t="s">
        <v>7663</v>
      </c>
      <c r="F5405">
        <v>4</v>
      </c>
      <c r="G5405">
        <v>31000</v>
      </c>
      <c r="H5405" t="s">
        <v>5913</v>
      </c>
      <c r="I5405" t="s">
        <v>7662</v>
      </c>
      <c r="J5405" t="s">
        <v>7661</v>
      </c>
      <c r="K5405" t="s">
        <v>7</v>
      </c>
      <c r="L5405">
        <v>20000000</v>
      </c>
      <c r="M5405">
        <v>45847751</v>
      </c>
      <c r="N5405" t="s">
        <v>1701</v>
      </c>
      <c r="O5405">
        <v>87</v>
      </c>
    </row>
    <row r="5406" spans="1:15" x14ac:dyDescent="0.25">
      <c r="A5406" t="s">
        <v>7660</v>
      </c>
      <c r="B5406" t="s">
        <v>41</v>
      </c>
      <c r="C5406" t="s">
        <v>87</v>
      </c>
      <c r="D5406">
        <v>2008</v>
      </c>
      <c r="E5406" t="s">
        <v>7547</v>
      </c>
      <c r="F5406">
        <v>6.7</v>
      </c>
      <c r="G5406">
        <v>51000</v>
      </c>
      <c r="H5406" t="s">
        <v>5070</v>
      </c>
      <c r="I5406" t="s">
        <v>5070</v>
      </c>
      <c r="J5406" t="s">
        <v>908</v>
      </c>
      <c r="K5406" t="s">
        <v>265</v>
      </c>
      <c r="L5406">
        <v>15000000</v>
      </c>
      <c r="M5406">
        <v>5926410</v>
      </c>
      <c r="N5406" t="s">
        <v>7659</v>
      </c>
      <c r="O5406">
        <v>111</v>
      </c>
    </row>
    <row r="5407" spans="1:15" x14ac:dyDescent="0.25">
      <c r="A5407" t="s">
        <v>7658</v>
      </c>
      <c r="B5407" t="s">
        <v>68</v>
      </c>
      <c r="C5407" t="s">
        <v>87</v>
      </c>
      <c r="D5407">
        <v>2008</v>
      </c>
      <c r="E5407" t="s">
        <v>7563</v>
      </c>
      <c r="F5407">
        <v>6.1</v>
      </c>
      <c r="G5407">
        <v>50000</v>
      </c>
      <c r="H5407" t="s">
        <v>6651</v>
      </c>
      <c r="I5407" t="s">
        <v>779</v>
      </c>
      <c r="J5407" t="s">
        <v>695</v>
      </c>
      <c r="K5407" t="s">
        <v>7</v>
      </c>
      <c r="L5407">
        <v>20000000</v>
      </c>
      <c r="M5407">
        <v>44655002</v>
      </c>
      <c r="N5407" t="s">
        <v>777</v>
      </c>
      <c r="O5407">
        <v>110</v>
      </c>
    </row>
    <row r="5408" spans="1:15" x14ac:dyDescent="0.25">
      <c r="A5408" t="s">
        <v>7657</v>
      </c>
      <c r="B5408" t="s">
        <v>101</v>
      </c>
      <c r="C5408" t="s">
        <v>11</v>
      </c>
      <c r="D5408">
        <v>2008</v>
      </c>
      <c r="E5408" t="s">
        <v>7656</v>
      </c>
      <c r="F5408">
        <v>6.5</v>
      </c>
      <c r="G5408">
        <v>22000</v>
      </c>
      <c r="H5408" t="s">
        <v>490</v>
      </c>
      <c r="I5408" t="s">
        <v>490</v>
      </c>
      <c r="J5408" t="s">
        <v>7655</v>
      </c>
      <c r="K5408" t="s">
        <v>7</v>
      </c>
      <c r="L5408">
        <v>500000</v>
      </c>
      <c r="M5408">
        <v>33473297</v>
      </c>
      <c r="N5408" t="s">
        <v>5651</v>
      </c>
      <c r="O5408">
        <v>122</v>
      </c>
    </row>
    <row r="5409" spans="1:15" x14ac:dyDescent="0.25">
      <c r="A5409" t="s">
        <v>7654</v>
      </c>
      <c r="B5409" t="s">
        <v>68</v>
      </c>
      <c r="C5409" t="s">
        <v>34</v>
      </c>
      <c r="D5409">
        <v>2008</v>
      </c>
      <c r="E5409" t="s">
        <v>7653</v>
      </c>
      <c r="F5409">
        <v>7</v>
      </c>
      <c r="G5409">
        <v>56000</v>
      </c>
      <c r="H5409" t="s">
        <v>1646</v>
      </c>
      <c r="I5409" t="s">
        <v>1646</v>
      </c>
      <c r="J5409" t="s">
        <v>7652</v>
      </c>
      <c r="K5409" t="s">
        <v>7</v>
      </c>
      <c r="L5409">
        <v>22000000</v>
      </c>
      <c r="M5409">
        <v>27675014</v>
      </c>
      <c r="N5409" t="s">
        <v>6809</v>
      </c>
      <c r="O5409">
        <v>114</v>
      </c>
    </row>
    <row r="5410" spans="1:15" x14ac:dyDescent="0.25">
      <c r="A5410" t="s">
        <v>7651</v>
      </c>
      <c r="B5410" t="s">
        <v>41</v>
      </c>
      <c r="C5410" t="s">
        <v>24</v>
      </c>
      <c r="D5410">
        <v>2008</v>
      </c>
      <c r="E5410" t="s">
        <v>7563</v>
      </c>
      <c r="F5410">
        <v>5.9</v>
      </c>
      <c r="G5410">
        <v>43000</v>
      </c>
      <c r="H5410" t="s">
        <v>7650</v>
      </c>
      <c r="I5410" t="s">
        <v>7649</v>
      </c>
      <c r="J5410" t="s">
        <v>7286</v>
      </c>
      <c r="K5410" t="s">
        <v>7</v>
      </c>
      <c r="L5410">
        <v>20000000</v>
      </c>
      <c r="M5410">
        <v>41624687</v>
      </c>
      <c r="N5410" t="s">
        <v>842</v>
      </c>
      <c r="O5410">
        <v>101</v>
      </c>
    </row>
    <row r="5411" spans="1:15" x14ac:dyDescent="0.25">
      <c r="A5411" t="s">
        <v>7648</v>
      </c>
      <c r="B5411" t="s">
        <v>41</v>
      </c>
      <c r="C5411" t="s">
        <v>24</v>
      </c>
      <c r="D5411">
        <v>2008</v>
      </c>
      <c r="E5411" t="s">
        <v>7404</v>
      </c>
      <c r="F5411">
        <v>6.2</v>
      </c>
      <c r="G5411">
        <v>45000</v>
      </c>
      <c r="H5411" t="s">
        <v>32</v>
      </c>
      <c r="I5411" t="s">
        <v>7647</v>
      </c>
      <c r="J5411" t="s">
        <v>4702</v>
      </c>
      <c r="K5411" t="s">
        <v>7</v>
      </c>
      <c r="L5411">
        <v>14700000</v>
      </c>
      <c r="M5411">
        <v>14603177</v>
      </c>
      <c r="N5411" t="s">
        <v>7646</v>
      </c>
      <c r="O5411">
        <v>103</v>
      </c>
    </row>
    <row r="5412" spans="1:15" x14ac:dyDescent="0.25">
      <c r="A5412" t="s">
        <v>7645</v>
      </c>
      <c r="B5412" t="s">
        <v>41</v>
      </c>
      <c r="C5412" t="s">
        <v>87</v>
      </c>
      <c r="D5412">
        <v>2008</v>
      </c>
      <c r="E5412" t="s">
        <v>7644</v>
      </c>
      <c r="F5412">
        <v>7.2</v>
      </c>
      <c r="G5412">
        <v>37000</v>
      </c>
      <c r="H5412" t="s">
        <v>6004</v>
      </c>
      <c r="I5412" t="s">
        <v>6004</v>
      </c>
      <c r="J5412" t="s">
        <v>2864</v>
      </c>
      <c r="K5412" t="s">
        <v>7</v>
      </c>
      <c r="L5412">
        <v>11500000</v>
      </c>
      <c r="M5412">
        <v>409832</v>
      </c>
      <c r="N5412" t="s">
        <v>7643</v>
      </c>
      <c r="O5412">
        <v>108</v>
      </c>
    </row>
    <row r="5413" spans="1:15" x14ac:dyDescent="0.25">
      <c r="A5413" t="s">
        <v>7642</v>
      </c>
      <c r="B5413" t="s">
        <v>41</v>
      </c>
      <c r="C5413" t="s">
        <v>409</v>
      </c>
      <c r="D5413">
        <v>2008</v>
      </c>
      <c r="E5413" t="s">
        <v>7641</v>
      </c>
      <c r="F5413">
        <v>7</v>
      </c>
      <c r="G5413">
        <v>21000</v>
      </c>
      <c r="H5413" t="s">
        <v>7640</v>
      </c>
      <c r="I5413" t="s">
        <v>7640</v>
      </c>
      <c r="J5413" t="s">
        <v>6126</v>
      </c>
      <c r="K5413" t="s">
        <v>7</v>
      </c>
      <c r="L5413">
        <v>12000000</v>
      </c>
      <c r="M5413">
        <v>8883644</v>
      </c>
      <c r="N5413" t="s">
        <v>7639</v>
      </c>
      <c r="O5413">
        <v>109</v>
      </c>
    </row>
    <row r="5414" spans="1:15" x14ac:dyDescent="0.25">
      <c r="A5414" t="s">
        <v>7638</v>
      </c>
      <c r="B5414" t="s">
        <v>52</v>
      </c>
      <c r="C5414" t="s">
        <v>438</v>
      </c>
      <c r="D5414">
        <v>2008</v>
      </c>
      <c r="E5414" t="s">
        <v>7637</v>
      </c>
      <c r="F5414">
        <v>6.6</v>
      </c>
      <c r="G5414">
        <v>30000</v>
      </c>
      <c r="H5414" t="s">
        <v>7636</v>
      </c>
      <c r="I5414" t="s">
        <v>7635</v>
      </c>
      <c r="J5414" t="s">
        <v>7634</v>
      </c>
      <c r="K5414" t="s">
        <v>95</v>
      </c>
      <c r="L5414">
        <v>1500000</v>
      </c>
      <c r="M5414">
        <v>32118</v>
      </c>
      <c r="N5414" t="s">
        <v>7633</v>
      </c>
      <c r="O5414">
        <v>93</v>
      </c>
    </row>
    <row r="5415" spans="1:15" x14ac:dyDescent="0.25">
      <c r="A5415" t="s">
        <v>7632</v>
      </c>
      <c r="B5415" t="s">
        <v>41</v>
      </c>
      <c r="C5415" t="s">
        <v>24</v>
      </c>
      <c r="D5415">
        <v>2008</v>
      </c>
      <c r="E5415" t="s">
        <v>7631</v>
      </c>
      <c r="F5415">
        <v>7</v>
      </c>
      <c r="G5415">
        <v>38000</v>
      </c>
      <c r="H5415" t="s">
        <v>7630</v>
      </c>
      <c r="I5415" t="s">
        <v>7630</v>
      </c>
      <c r="J5415" t="s">
        <v>2671</v>
      </c>
      <c r="K5415" t="s">
        <v>265</v>
      </c>
      <c r="M5415">
        <v>18696602</v>
      </c>
      <c r="N5415" t="s">
        <v>1466</v>
      </c>
      <c r="O5415">
        <v>118</v>
      </c>
    </row>
    <row r="5416" spans="1:15" x14ac:dyDescent="0.25">
      <c r="A5416" t="s">
        <v>7629</v>
      </c>
      <c r="B5416" t="s">
        <v>101</v>
      </c>
      <c r="C5416" t="s">
        <v>100</v>
      </c>
      <c r="D5416">
        <v>2008</v>
      </c>
      <c r="E5416" t="s">
        <v>7628</v>
      </c>
      <c r="F5416">
        <v>3.8</v>
      </c>
      <c r="G5416">
        <v>23000</v>
      </c>
      <c r="H5416" t="s">
        <v>4851</v>
      </c>
      <c r="I5416" t="s">
        <v>7627</v>
      </c>
      <c r="J5416" t="s">
        <v>5300</v>
      </c>
      <c r="K5416" t="s">
        <v>7</v>
      </c>
      <c r="L5416">
        <v>20000000</v>
      </c>
      <c r="M5416">
        <v>149292488</v>
      </c>
      <c r="N5416" t="s">
        <v>2660</v>
      </c>
      <c r="O5416">
        <v>91</v>
      </c>
    </row>
    <row r="5417" spans="1:15" x14ac:dyDescent="0.25">
      <c r="A5417" t="s">
        <v>7626</v>
      </c>
      <c r="B5417" t="s">
        <v>41</v>
      </c>
      <c r="C5417" t="s">
        <v>73</v>
      </c>
      <c r="D5417">
        <v>2008</v>
      </c>
      <c r="E5417" t="s">
        <v>7625</v>
      </c>
      <c r="F5417">
        <v>8</v>
      </c>
      <c r="G5417">
        <v>56000</v>
      </c>
      <c r="H5417" t="s">
        <v>4747</v>
      </c>
      <c r="I5417" t="s">
        <v>4747</v>
      </c>
      <c r="J5417" t="s">
        <v>4747</v>
      </c>
      <c r="K5417" t="s">
        <v>4744</v>
      </c>
      <c r="L5417">
        <v>1500000</v>
      </c>
      <c r="M5417">
        <v>11179372</v>
      </c>
      <c r="N5417" t="s">
        <v>4743</v>
      </c>
      <c r="O5417">
        <v>90</v>
      </c>
    </row>
    <row r="5418" spans="1:15" x14ac:dyDescent="0.25">
      <c r="A5418" t="s">
        <v>7624</v>
      </c>
      <c r="B5418" t="s">
        <v>41</v>
      </c>
      <c r="C5418" t="s">
        <v>11</v>
      </c>
      <c r="D5418">
        <v>2008</v>
      </c>
      <c r="E5418" t="s">
        <v>7623</v>
      </c>
      <c r="F5418">
        <v>6.7</v>
      </c>
      <c r="G5418">
        <v>21000</v>
      </c>
      <c r="H5418" t="s">
        <v>7622</v>
      </c>
      <c r="I5418" t="s">
        <v>7622</v>
      </c>
      <c r="J5418" t="s">
        <v>3651</v>
      </c>
      <c r="K5418" t="s">
        <v>7</v>
      </c>
      <c r="L5418">
        <v>7000000</v>
      </c>
      <c r="M5418">
        <v>2674090</v>
      </c>
      <c r="N5418" t="s">
        <v>598</v>
      </c>
      <c r="O5418">
        <v>99</v>
      </c>
    </row>
    <row r="5419" spans="1:15" x14ac:dyDescent="0.25">
      <c r="A5419" t="s">
        <v>7621</v>
      </c>
      <c r="B5419" t="s">
        <v>68</v>
      </c>
      <c r="C5419" t="s">
        <v>11</v>
      </c>
      <c r="D5419">
        <v>2008</v>
      </c>
      <c r="E5419" t="s">
        <v>7391</v>
      </c>
      <c r="F5419">
        <v>8.1</v>
      </c>
      <c r="G5419">
        <v>50000</v>
      </c>
      <c r="H5419" t="s">
        <v>7620</v>
      </c>
      <c r="I5419" t="s">
        <v>7619</v>
      </c>
      <c r="J5419" t="s">
        <v>7618</v>
      </c>
      <c r="K5419" t="s">
        <v>197</v>
      </c>
      <c r="M5419">
        <v>70636951</v>
      </c>
      <c r="N5419" t="s">
        <v>7617</v>
      </c>
      <c r="O5419">
        <v>130</v>
      </c>
    </row>
    <row r="5420" spans="1:15" x14ac:dyDescent="0.25">
      <c r="A5420" t="s">
        <v>7616</v>
      </c>
      <c r="B5420" t="s">
        <v>68</v>
      </c>
      <c r="C5420" t="s">
        <v>24</v>
      </c>
      <c r="D5420">
        <v>2008</v>
      </c>
      <c r="E5420" t="s">
        <v>7615</v>
      </c>
      <c r="F5420">
        <v>5.8</v>
      </c>
      <c r="G5420">
        <v>21000</v>
      </c>
      <c r="H5420" t="s">
        <v>7614</v>
      </c>
      <c r="I5420" t="s">
        <v>7613</v>
      </c>
      <c r="J5420" t="s">
        <v>524</v>
      </c>
      <c r="K5420" t="s">
        <v>7</v>
      </c>
      <c r="L5420">
        <v>22000000</v>
      </c>
      <c r="M5420">
        <v>26412163</v>
      </c>
      <c r="N5420" t="s">
        <v>7612</v>
      </c>
      <c r="O5420">
        <v>104</v>
      </c>
    </row>
    <row r="5421" spans="1:15" x14ac:dyDescent="0.25">
      <c r="A5421" t="s">
        <v>7611</v>
      </c>
      <c r="B5421" t="s">
        <v>41</v>
      </c>
      <c r="C5421" t="s">
        <v>87</v>
      </c>
      <c r="D5421">
        <v>2008</v>
      </c>
      <c r="E5421" t="s">
        <v>7610</v>
      </c>
      <c r="F5421">
        <v>6.8</v>
      </c>
      <c r="G5421">
        <v>19000</v>
      </c>
      <c r="H5421" t="s">
        <v>7609</v>
      </c>
      <c r="I5421" t="s">
        <v>7609</v>
      </c>
      <c r="J5421" t="s">
        <v>903</v>
      </c>
      <c r="K5421" t="s">
        <v>7</v>
      </c>
      <c r="L5421">
        <v>20000000</v>
      </c>
      <c r="M5421">
        <v>5642478</v>
      </c>
      <c r="N5421" t="s">
        <v>4152</v>
      </c>
      <c r="O5421">
        <v>107</v>
      </c>
    </row>
    <row r="5422" spans="1:15" x14ac:dyDescent="0.25">
      <c r="A5422" t="s">
        <v>7608</v>
      </c>
      <c r="B5422" t="s">
        <v>68</v>
      </c>
      <c r="C5422" t="s">
        <v>11</v>
      </c>
      <c r="D5422">
        <v>2008</v>
      </c>
      <c r="E5422" t="s">
        <v>7607</v>
      </c>
      <c r="F5422">
        <v>6.7</v>
      </c>
      <c r="G5422">
        <v>12000</v>
      </c>
      <c r="H5422" t="s">
        <v>7606</v>
      </c>
      <c r="I5422" t="s">
        <v>7605</v>
      </c>
      <c r="J5422" t="s">
        <v>7604</v>
      </c>
      <c r="K5422" t="s">
        <v>265</v>
      </c>
      <c r="L5422">
        <v>20000000</v>
      </c>
      <c r="M5422">
        <v>13451186</v>
      </c>
      <c r="N5422" t="s">
        <v>2608</v>
      </c>
      <c r="O5422">
        <v>133</v>
      </c>
    </row>
    <row r="5423" spans="1:15" x14ac:dyDescent="0.25">
      <c r="A5423" t="s">
        <v>7603</v>
      </c>
      <c r="B5423" t="s">
        <v>915</v>
      </c>
      <c r="C5423" t="s">
        <v>73</v>
      </c>
      <c r="D5423">
        <v>2008</v>
      </c>
      <c r="E5423" t="s">
        <v>7602</v>
      </c>
      <c r="F5423">
        <v>6.1</v>
      </c>
      <c r="G5423">
        <v>36000</v>
      </c>
      <c r="H5423" t="s">
        <v>7601</v>
      </c>
      <c r="I5423" t="s">
        <v>7600</v>
      </c>
      <c r="J5423" t="s">
        <v>7599</v>
      </c>
      <c r="K5423" t="s">
        <v>265</v>
      </c>
      <c r="L5423">
        <v>60000000</v>
      </c>
      <c r="M5423">
        <v>86957280</v>
      </c>
      <c r="N5423" t="s">
        <v>103</v>
      </c>
      <c r="O5423">
        <v>93</v>
      </c>
    </row>
    <row r="5424" spans="1:15" x14ac:dyDescent="0.25">
      <c r="A5424" t="s">
        <v>7598</v>
      </c>
      <c r="B5424" t="s">
        <v>68</v>
      </c>
      <c r="C5424" t="s">
        <v>24</v>
      </c>
      <c r="D5424">
        <v>2008</v>
      </c>
      <c r="E5424" t="s">
        <v>7597</v>
      </c>
      <c r="F5424">
        <v>4.4000000000000004</v>
      </c>
      <c r="G5424">
        <v>6500</v>
      </c>
      <c r="H5424" t="s">
        <v>482</v>
      </c>
      <c r="I5424" t="s">
        <v>482</v>
      </c>
      <c r="J5424" t="s">
        <v>7596</v>
      </c>
      <c r="K5424" t="s">
        <v>7</v>
      </c>
      <c r="M5424">
        <v>41975388</v>
      </c>
      <c r="N5424" t="s">
        <v>481</v>
      </c>
      <c r="O5424">
        <v>100</v>
      </c>
    </row>
    <row r="5425" spans="1:15" x14ac:dyDescent="0.25">
      <c r="A5425" t="s">
        <v>7595</v>
      </c>
      <c r="B5425" t="s">
        <v>41</v>
      </c>
      <c r="C5425" t="s">
        <v>87</v>
      </c>
      <c r="D5425">
        <v>2008</v>
      </c>
      <c r="E5425" t="s">
        <v>7594</v>
      </c>
      <c r="F5425">
        <v>6</v>
      </c>
      <c r="G5425">
        <v>32000</v>
      </c>
      <c r="H5425" t="s">
        <v>7593</v>
      </c>
      <c r="I5425" t="s">
        <v>6236</v>
      </c>
      <c r="J5425" t="s">
        <v>7592</v>
      </c>
      <c r="K5425" t="s">
        <v>7</v>
      </c>
      <c r="L5425">
        <v>8000000</v>
      </c>
      <c r="M5425">
        <v>3234706</v>
      </c>
      <c r="N5425" t="s">
        <v>704</v>
      </c>
      <c r="O5425">
        <v>95</v>
      </c>
    </row>
    <row r="5426" spans="1:15" x14ac:dyDescent="0.25">
      <c r="A5426" t="s">
        <v>7591</v>
      </c>
      <c r="B5426" t="s">
        <v>68</v>
      </c>
      <c r="C5426" t="s">
        <v>24</v>
      </c>
      <c r="D5426">
        <v>2008</v>
      </c>
      <c r="E5426" t="s">
        <v>7590</v>
      </c>
      <c r="F5426">
        <v>6.6</v>
      </c>
      <c r="G5426">
        <v>32000</v>
      </c>
      <c r="H5426" t="s">
        <v>7589</v>
      </c>
      <c r="I5426" t="s">
        <v>7588</v>
      </c>
      <c r="J5426" t="s">
        <v>814</v>
      </c>
      <c r="K5426" t="s">
        <v>7</v>
      </c>
      <c r="M5426">
        <v>338440</v>
      </c>
      <c r="N5426" t="s">
        <v>6977</v>
      </c>
      <c r="O5426">
        <v>87</v>
      </c>
    </row>
    <row r="5427" spans="1:15" x14ac:dyDescent="0.25">
      <c r="A5427" t="s">
        <v>7587</v>
      </c>
      <c r="B5427" t="s">
        <v>68</v>
      </c>
      <c r="C5427" t="s">
        <v>24</v>
      </c>
      <c r="D5427">
        <v>2008</v>
      </c>
      <c r="E5427" t="s">
        <v>7586</v>
      </c>
      <c r="F5427">
        <v>6.4</v>
      </c>
      <c r="G5427">
        <v>89000</v>
      </c>
      <c r="H5427" t="s">
        <v>6231</v>
      </c>
      <c r="I5427" t="s">
        <v>6231</v>
      </c>
      <c r="J5427" t="s">
        <v>1462</v>
      </c>
      <c r="K5427" t="s">
        <v>265</v>
      </c>
      <c r="L5427">
        <v>20000000</v>
      </c>
      <c r="M5427">
        <v>30579406</v>
      </c>
      <c r="N5427" t="s">
        <v>666</v>
      </c>
      <c r="O5427">
        <v>102</v>
      </c>
    </row>
    <row r="5428" spans="1:15" x14ac:dyDescent="0.25">
      <c r="A5428" t="s">
        <v>7585</v>
      </c>
      <c r="B5428" t="s">
        <v>101</v>
      </c>
      <c r="C5428" t="s">
        <v>409</v>
      </c>
      <c r="D5428">
        <v>2008</v>
      </c>
      <c r="E5428" t="s">
        <v>7584</v>
      </c>
      <c r="F5428">
        <v>7.3</v>
      </c>
      <c r="G5428">
        <v>20000</v>
      </c>
      <c r="H5428" t="s">
        <v>5201</v>
      </c>
      <c r="I5428" t="s">
        <v>3424</v>
      </c>
      <c r="J5428" t="s">
        <v>7583</v>
      </c>
      <c r="K5428" t="s">
        <v>7</v>
      </c>
      <c r="L5428">
        <v>40000000</v>
      </c>
      <c r="M5428">
        <v>9808124</v>
      </c>
      <c r="N5428" t="s">
        <v>694</v>
      </c>
      <c r="O5428">
        <v>130</v>
      </c>
    </row>
    <row r="5429" spans="1:15" x14ac:dyDescent="0.25">
      <c r="A5429" t="s">
        <v>7582</v>
      </c>
      <c r="B5429" t="s">
        <v>68</v>
      </c>
      <c r="C5429" t="s">
        <v>24</v>
      </c>
      <c r="D5429">
        <v>2008</v>
      </c>
      <c r="E5429" t="s">
        <v>7391</v>
      </c>
      <c r="F5429">
        <v>6.7</v>
      </c>
      <c r="G5429">
        <v>20000</v>
      </c>
      <c r="H5429" t="s">
        <v>7581</v>
      </c>
      <c r="I5429" t="s">
        <v>7581</v>
      </c>
      <c r="J5429" t="s">
        <v>7580</v>
      </c>
      <c r="K5429" t="s">
        <v>265</v>
      </c>
      <c r="M5429">
        <v>18463793</v>
      </c>
      <c r="N5429" t="s">
        <v>7579</v>
      </c>
      <c r="O5429">
        <v>97</v>
      </c>
    </row>
    <row r="5430" spans="1:15" x14ac:dyDescent="0.25">
      <c r="A5430" t="s">
        <v>7578</v>
      </c>
      <c r="B5430" t="s">
        <v>41</v>
      </c>
      <c r="C5430" t="s">
        <v>34</v>
      </c>
      <c r="D5430">
        <v>2008</v>
      </c>
      <c r="E5430" t="s">
        <v>7577</v>
      </c>
      <c r="F5430">
        <v>7.4</v>
      </c>
      <c r="G5430">
        <v>37000</v>
      </c>
      <c r="H5430" t="s">
        <v>7576</v>
      </c>
      <c r="I5430" t="s">
        <v>7575</v>
      </c>
      <c r="J5430" t="s">
        <v>7574</v>
      </c>
      <c r="K5430" t="s">
        <v>332</v>
      </c>
      <c r="M5430">
        <v>26937355</v>
      </c>
      <c r="N5430" t="s">
        <v>7426</v>
      </c>
      <c r="O5430">
        <v>150</v>
      </c>
    </row>
    <row r="5431" spans="1:15" x14ac:dyDescent="0.25">
      <c r="A5431" t="s">
        <v>7573</v>
      </c>
      <c r="B5431" t="s">
        <v>41</v>
      </c>
      <c r="C5431" t="s">
        <v>24</v>
      </c>
      <c r="D5431">
        <v>2008</v>
      </c>
      <c r="E5431" t="s">
        <v>7572</v>
      </c>
      <c r="F5431">
        <v>5.6</v>
      </c>
      <c r="G5431">
        <v>27000</v>
      </c>
      <c r="H5431" t="s">
        <v>3587</v>
      </c>
      <c r="I5431" t="s">
        <v>7571</v>
      </c>
      <c r="J5431" t="s">
        <v>1004</v>
      </c>
      <c r="K5431" t="s">
        <v>7</v>
      </c>
      <c r="L5431">
        <v>25000000</v>
      </c>
      <c r="M5431">
        <v>6759057</v>
      </c>
      <c r="N5431" t="s">
        <v>4152</v>
      </c>
      <c r="O5431">
        <v>104</v>
      </c>
    </row>
    <row r="5432" spans="1:15" x14ac:dyDescent="0.25">
      <c r="A5432" t="s">
        <v>7570</v>
      </c>
      <c r="B5432" t="s">
        <v>101</v>
      </c>
      <c r="C5432" t="s">
        <v>100</v>
      </c>
      <c r="D5432">
        <v>2008</v>
      </c>
      <c r="E5432" t="s">
        <v>7569</v>
      </c>
      <c r="F5432">
        <v>5</v>
      </c>
      <c r="G5432">
        <v>39000</v>
      </c>
      <c r="H5432" t="s">
        <v>5337</v>
      </c>
      <c r="I5432" t="s">
        <v>1507</v>
      </c>
      <c r="J5432" t="s">
        <v>2822</v>
      </c>
      <c r="K5432" t="s">
        <v>7</v>
      </c>
      <c r="L5432">
        <v>60000000</v>
      </c>
      <c r="M5432">
        <v>51339567</v>
      </c>
      <c r="N5432" t="s">
        <v>890</v>
      </c>
      <c r="O5432">
        <v>90</v>
      </c>
    </row>
    <row r="5433" spans="1:15" x14ac:dyDescent="0.25">
      <c r="A5433" t="s">
        <v>7568</v>
      </c>
      <c r="B5433" t="s">
        <v>41</v>
      </c>
      <c r="C5433" t="s">
        <v>34</v>
      </c>
      <c r="D5433">
        <v>2008</v>
      </c>
      <c r="E5433" t="s">
        <v>414</v>
      </c>
      <c r="F5433">
        <v>7.1</v>
      </c>
      <c r="G5433">
        <v>38000</v>
      </c>
      <c r="H5433" t="s">
        <v>5481</v>
      </c>
      <c r="I5433" t="s">
        <v>5481</v>
      </c>
      <c r="J5433" t="s">
        <v>5498</v>
      </c>
      <c r="K5433" t="s">
        <v>4192</v>
      </c>
      <c r="M5433">
        <v>2342211</v>
      </c>
      <c r="N5433" t="s">
        <v>5116</v>
      </c>
      <c r="O5433">
        <v>97</v>
      </c>
    </row>
    <row r="5434" spans="1:15" x14ac:dyDescent="0.25">
      <c r="A5434" t="s">
        <v>7567</v>
      </c>
      <c r="B5434" t="s">
        <v>41</v>
      </c>
      <c r="C5434" t="s">
        <v>34</v>
      </c>
      <c r="D5434">
        <v>2008</v>
      </c>
      <c r="E5434" t="s">
        <v>7566</v>
      </c>
      <c r="F5434">
        <v>5.0999999999999996</v>
      </c>
      <c r="G5434">
        <v>15000</v>
      </c>
      <c r="H5434" t="s">
        <v>7565</v>
      </c>
      <c r="I5434" t="s">
        <v>7565</v>
      </c>
      <c r="J5434" t="s">
        <v>7565</v>
      </c>
      <c r="K5434" t="s">
        <v>7</v>
      </c>
      <c r="M5434">
        <v>390128</v>
      </c>
      <c r="N5434" t="s">
        <v>1991</v>
      </c>
      <c r="O5434">
        <v>84</v>
      </c>
    </row>
    <row r="5435" spans="1:15" x14ac:dyDescent="0.25">
      <c r="A5435" t="s">
        <v>7564</v>
      </c>
      <c r="B5435" t="s">
        <v>101</v>
      </c>
      <c r="C5435" t="s">
        <v>73</v>
      </c>
      <c r="D5435">
        <v>2008</v>
      </c>
      <c r="E5435" t="s">
        <v>7563</v>
      </c>
      <c r="F5435">
        <v>6</v>
      </c>
      <c r="G5435">
        <v>23000</v>
      </c>
      <c r="H5435" t="s">
        <v>2399</v>
      </c>
      <c r="I5435" t="s">
        <v>1037</v>
      </c>
      <c r="J5435" t="s">
        <v>4321</v>
      </c>
      <c r="K5435" t="s">
        <v>7</v>
      </c>
      <c r="L5435">
        <v>25000000</v>
      </c>
      <c r="M5435">
        <v>30893885</v>
      </c>
      <c r="N5435" t="s">
        <v>704</v>
      </c>
      <c r="O5435">
        <v>87</v>
      </c>
    </row>
    <row r="5436" spans="1:15" x14ac:dyDescent="0.25">
      <c r="A5436" t="s">
        <v>7562</v>
      </c>
      <c r="B5436" t="s">
        <v>41</v>
      </c>
      <c r="C5436" t="s">
        <v>24</v>
      </c>
      <c r="D5436">
        <v>2008</v>
      </c>
      <c r="E5436" t="s">
        <v>7561</v>
      </c>
      <c r="F5436">
        <v>7</v>
      </c>
      <c r="G5436">
        <v>30000</v>
      </c>
      <c r="H5436" t="s">
        <v>905</v>
      </c>
      <c r="I5436" t="s">
        <v>905</v>
      </c>
      <c r="J5436" t="s">
        <v>7560</v>
      </c>
      <c r="K5436" t="s">
        <v>265</v>
      </c>
      <c r="L5436">
        <v>6000000</v>
      </c>
      <c r="M5436">
        <v>3175469</v>
      </c>
      <c r="N5436" t="s">
        <v>7559</v>
      </c>
      <c r="O5436">
        <v>99</v>
      </c>
    </row>
    <row r="5437" spans="1:15" x14ac:dyDescent="0.25">
      <c r="A5437" t="s">
        <v>7558</v>
      </c>
      <c r="B5437" t="s">
        <v>101</v>
      </c>
      <c r="C5437" t="s">
        <v>24</v>
      </c>
      <c r="D5437">
        <v>2008</v>
      </c>
      <c r="E5437" t="s">
        <v>7557</v>
      </c>
      <c r="F5437">
        <v>6.4</v>
      </c>
      <c r="G5437">
        <v>15000</v>
      </c>
      <c r="H5437" t="s">
        <v>7556</v>
      </c>
      <c r="I5437" t="s">
        <v>7556</v>
      </c>
      <c r="J5437" t="s">
        <v>7556</v>
      </c>
      <c r="K5437" t="s">
        <v>226</v>
      </c>
      <c r="M5437">
        <v>49529913</v>
      </c>
      <c r="N5437" t="s">
        <v>7555</v>
      </c>
      <c r="O5437">
        <v>88</v>
      </c>
    </row>
    <row r="5438" spans="1:15" x14ac:dyDescent="0.25">
      <c r="A5438" t="s">
        <v>7554</v>
      </c>
      <c r="B5438" t="s">
        <v>101</v>
      </c>
      <c r="C5438" t="s">
        <v>100</v>
      </c>
      <c r="D5438">
        <v>2008</v>
      </c>
      <c r="E5438" t="s">
        <v>7530</v>
      </c>
      <c r="F5438">
        <v>4.7</v>
      </c>
      <c r="G5438">
        <v>7000</v>
      </c>
      <c r="H5438" t="s">
        <v>994</v>
      </c>
      <c r="I5438" t="s">
        <v>994</v>
      </c>
      <c r="J5438" t="s">
        <v>7553</v>
      </c>
      <c r="K5438" t="s">
        <v>7</v>
      </c>
      <c r="L5438">
        <v>40000000</v>
      </c>
      <c r="M5438">
        <v>28972508</v>
      </c>
      <c r="N5438" t="s">
        <v>138</v>
      </c>
      <c r="O5438">
        <v>89</v>
      </c>
    </row>
    <row r="5439" spans="1:15" x14ac:dyDescent="0.25">
      <c r="A5439" t="s">
        <v>7552</v>
      </c>
      <c r="B5439" t="s">
        <v>41</v>
      </c>
      <c r="C5439" t="s">
        <v>87</v>
      </c>
      <c r="D5439">
        <v>2008</v>
      </c>
      <c r="E5439" t="s">
        <v>7547</v>
      </c>
      <c r="F5439">
        <v>7.1</v>
      </c>
      <c r="G5439">
        <v>25000</v>
      </c>
      <c r="H5439" t="s">
        <v>7551</v>
      </c>
      <c r="I5439" t="s">
        <v>7551</v>
      </c>
      <c r="J5439" t="s">
        <v>7550</v>
      </c>
      <c r="K5439" t="s">
        <v>7</v>
      </c>
      <c r="L5439">
        <v>1000000</v>
      </c>
      <c r="M5439">
        <v>5457664</v>
      </c>
      <c r="N5439" t="s">
        <v>7549</v>
      </c>
      <c r="O5439">
        <v>97</v>
      </c>
    </row>
    <row r="5440" spans="1:15" x14ac:dyDescent="0.25">
      <c r="A5440" t="s">
        <v>7548</v>
      </c>
      <c r="B5440" t="s">
        <v>41</v>
      </c>
      <c r="C5440" t="s">
        <v>24</v>
      </c>
      <c r="D5440">
        <v>2008</v>
      </c>
      <c r="E5440" t="s">
        <v>7547</v>
      </c>
      <c r="F5440">
        <v>4.7</v>
      </c>
      <c r="G5440">
        <v>8500</v>
      </c>
      <c r="H5440" t="s">
        <v>7546</v>
      </c>
      <c r="I5440" t="s">
        <v>7546</v>
      </c>
      <c r="J5440" t="s">
        <v>691</v>
      </c>
      <c r="K5440" t="s">
        <v>7</v>
      </c>
      <c r="L5440">
        <v>6000000</v>
      </c>
      <c r="M5440">
        <v>52132</v>
      </c>
      <c r="N5440" t="s">
        <v>7545</v>
      </c>
      <c r="O5440">
        <v>85</v>
      </c>
    </row>
    <row r="5441" spans="1:15" x14ac:dyDescent="0.25">
      <c r="A5441" t="s">
        <v>7544</v>
      </c>
      <c r="B5441" t="s">
        <v>68</v>
      </c>
      <c r="C5441" t="s">
        <v>11</v>
      </c>
      <c r="D5441">
        <v>2008</v>
      </c>
      <c r="E5441" t="s">
        <v>7245</v>
      </c>
      <c r="F5441">
        <v>6.6</v>
      </c>
      <c r="G5441">
        <v>21000</v>
      </c>
      <c r="H5441" t="s">
        <v>2611</v>
      </c>
      <c r="I5441" t="s">
        <v>2611</v>
      </c>
      <c r="J5441" t="s">
        <v>5431</v>
      </c>
      <c r="K5441" t="s">
        <v>7</v>
      </c>
      <c r="M5441">
        <v>32568427</v>
      </c>
      <c r="N5441" t="s">
        <v>6809</v>
      </c>
      <c r="O5441">
        <v>93</v>
      </c>
    </row>
    <row r="5442" spans="1:15" x14ac:dyDescent="0.25">
      <c r="A5442" t="s">
        <v>7543</v>
      </c>
      <c r="B5442" t="s">
        <v>68</v>
      </c>
      <c r="C5442" t="s">
        <v>24</v>
      </c>
      <c r="D5442">
        <v>2008</v>
      </c>
      <c r="E5442" t="s">
        <v>7542</v>
      </c>
      <c r="F5442">
        <v>5.5</v>
      </c>
      <c r="G5442">
        <v>14000</v>
      </c>
      <c r="H5442" t="s">
        <v>1314</v>
      </c>
      <c r="I5442" t="s">
        <v>1314</v>
      </c>
      <c r="J5442" t="s">
        <v>5898</v>
      </c>
      <c r="K5442" t="s">
        <v>7</v>
      </c>
      <c r="L5442">
        <v>35000000</v>
      </c>
      <c r="M5442">
        <v>43655418</v>
      </c>
      <c r="N5442" t="s">
        <v>103</v>
      </c>
      <c r="O5442">
        <v>114</v>
      </c>
    </row>
    <row r="5443" spans="1:15" x14ac:dyDescent="0.25">
      <c r="A5443" t="s">
        <v>7541</v>
      </c>
      <c r="B5443" t="s">
        <v>68</v>
      </c>
      <c r="C5443" t="s">
        <v>11</v>
      </c>
      <c r="D5443">
        <v>2008</v>
      </c>
      <c r="E5443" t="s">
        <v>7540</v>
      </c>
      <c r="F5443">
        <v>5.8</v>
      </c>
      <c r="G5443">
        <v>6800</v>
      </c>
      <c r="H5443" t="s">
        <v>482</v>
      </c>
      <c r="I5443" t="s">
        <v>482</v>
      </c>
      <c r="J5443" t="s">
        <v>7539</v>
      </c>
      <c r="K5443" t="s">
        <v>7</v>
      </c>
      <c r="M5443">
        <v>37105289</v>
      </c>
      <c r="N5443" t="s">
        <v>7538</v>
      </c>
      <c r="O5443">
        <v>111</v>
      </c>
    </row>
    <row r="5444" spans="1:15" x14ac:dyDescent="0.25">
      <c r="A5444" t="s">
        <v>7537</v>
      </c>
      <c r="B5444" t="s">
        <v>41</v>
      </c>
      <c r="C5444" t="s">
        <v>87</v>
      </c>
      <c r="D5444">
        <v>2008</v>
      </c>
      <c r="E5444" t="s">
        <v>7536</v>
      </c>
      <c r="F5444">
        <v>6.3</v>
      </c>
      <c r="G5444">
        <v>17000</v>
      </c>
      <c r="H5444" t="s">
        <v>7535</v>
      </c>
      <c r="I5444" t="s">
        <v>7534</v>
      </c>
      <c r="J5444" t="s">
        <v>7533</v>
      </c>
      <c r="K5444" t="s">
        <v>7</v>
      </c>
      <c r="L5444">
        <v>3500000</v>
      </c>
      <c r="M5444">
        <v>1138322</v>
      </c>
      <c r="N5444" t="s">
        <v>7532</v>
      </c>
      <c r="O5444">
        <v>97</v>
      </c>
    </row>
    <row r="5445" spans="1:15" x14ac:dyDescent="0.25">
      <c r="A5445" t="s">
        <v>7531</v>
      </c>
      <c r="B5445" t="s">
        <v>41</v>
      </c>
      <c r="C5445" t="s">
        <v>100</v>
      </c>
      <c r="D5445">
        <v>2009</v>
      </c>
      <c r="E5445" t="s">
        <v>7530</v>
      </c>
      <c r="F5445">
        <v>8.3000000000000007</v>
      </c>
      <c r="G5445">
        <v>1300000</v>
      </c>
      <c r="H5445" t="s">
        <v>1092</v>
      </c>
      <c r="I5445" t="s">
        <v>1092</v>
      </c>
      <c r="J5445" t="s">
        <v>878</v>
      </c>
      <c r="K5445" t="s">
        <v>7</v>
      </c>
      <c r="L5445">
        <v>70000000</v>
      </c>
      <c r="M5445">
        <v>321457747</v>
      </c>
      <c r="N5445" t="s">
        <v>103</v>
      </c>
      <c r="O5445">
        <v>153</v>
      </c>
    </row>
    <row r="5446" spans="1:15" x14ac:dyDescent="0.25">
      <c r="A5446" t="s">
        <v>7529</v>
      </c>
      <c r="B5446" t="s">
        <v>68</v>
      </c>
      <c r="C5446" t="s">
        <v>34</v>
      </c>
      <c r="D5446">
        <v>2009</v>
      </c>
      <c r="E5446" t="s">
        <v>7528</v>
      </c>
      <c r="F5446">
        <v>7.9</v>
      </c>
      <c r="G5446">
        <v>585000</v>
      </c>
      <c r="H5446" t="s">
        <v>1017</v>
      </c>
      <c r="I5446" t="s">
        <v>5205</v>
      </c>
      <c r="J5446" t="s">
        <v>3091</v>
      </c>
      <c r="K5446" t="s">
        <v>7</v>
      </c>
      <c r="L5446">
        <v>150000000</v>
      </c>
      <c r="M5446">
        <v>385680446</v>
      </c>
      <c r="N5446" t="s">
        <v>108</v>
      </c>
      <c r="O5446">
        <v>127</v>
      </c>
    </row>
    <row r="5447" spans="1:15" x14ac:dyDescent="0.25">
      <c r="A5447" t="s">
        <v>7527</v>
      </c>
      <c r="B5447" t="s">
        <v>68</v>
      </c>
      <c r="C5447" t="s">
        <v>34</v>
      </c>
      <c r="D5447">
        <v>2009</v>
      </c>
      <c r="E5447" t="s">
        <v>7145</v>
      </c>
      <c r="F5447">
        <v>7.8</v>
      </c>
      <c r="G5447">
        <v>1100000</v>
      </c>
      <c r="H5447" t="s">
        <v>993</v>
      </c>
      <c r="I5447" t="s">
        <v>993</v>
      </c>
      <c r="J5447" t="s">
        <v>2313</v>
      </c>
      <c r="K5447" t="s">
        <v>7</v>
      </c>
      <c r="L5447">
        <v>237000000</v>
      </c>
      <c r="M5447">
        <v>2847246203</v>
      </c>
      <c r="N5447" t="s">
        <v>890</v>
      </c>
      <c r="O5447">
        <v>162</v>
      </c>
    </row>
    <row r="5448" spans="1:15" x14ac:dyDescent="0.25">
      <c r="A5448" t="s">
        <v>7526</v>
      </c>
      <c r="B5448" t="s">
        <v>41</v>
      </c>
      <c r="C5448" t="s">
        <v>24</v>
      </c>
      <c r="D5448">
        <v>2009</v>
      </c>
      <c r="E5448" t="s">
        <v>7118</v>
      </c>
      <c r="F5448">
        <v>5.3</v>
      </c>
      <c r="G5448">
        <v>121000</v>
      </c>
      <c r="H5448" t="s">
        <v>1442</v>
      </c>
      <c r="I5448" t="s">
        <v>1316</v>
      </c>
      <c r="J5448" t="s">
        <v>3105</v>
      </c>
      <c r="K5448" t="s">
        <v>7</v>
      </c>
      <c r="L5448">
        <v>16000000</v>
      </c>
      <c r="M5448">
        <v>31556061</v>
      </c>
      <c r="N5448" t="s">
        <v>7043</v>
      </c>
      <c r="O5448">
        <v>102</v>
      </c>
    </row>
    <row r="5449" spans="1:15" x14ac:dyDescent="0.25">
      <c r="A5449" t="s">
        <v>7525</v>
      </c>
      <c r="B5449" t="s">
        <v>41</v>
      </c>
      <c r="C5449" t="s">
        <v>34</v>
      </c>
      <c r="D5449">
        <v>2009</v>
      </c>
      <c r="E5449" t="s">
        <v>7524</v>
      </c>
      <c r="F5449">
        <v>7.6</v>
      </c>
      <c r="G5449">
        <v>520000</v>
      </c>
      <c r="H5449" t="s">
        <v>2680</v>
      </c>
      <c r="I5449" t="s">
        <v>7523</v>
      </c>
      <c r="J5449" t="s">
        <v>6858</v>
      </c>
      <c r="K5449" t="s">
        <v>7</v>
      </c>
      <c r="L5449">
        <v>130000000</v>
      </c>
      <c r="M5449">
        <v>185382813</v>
      </c>
      <c r="N5449" t="s">
        <v>138</v>
      </c>
      <c r="O5449">
        <v>162</v>
      </c>
    </row>
    <row r="5450" spans="1:15" x14ac:dyDescent="0.25">
      <c r="A5450" t="s">
        <v>7522</v>
      </c>
      <c r="B5450" t="s">
        <v>68</v>
      </c>
      <c r="C5450" t="s">
        <v>34</v>
      </c>
      <c r="D5450">
        <v>2009</v>
      </c>
      <c r="E5450" t="s">
        <v>7388</v>
      </c>
      <c r="F5450">
        <v>6.6</v>
      </c>
      <c r="G5450">
        <v>271000</v>
      </c>
      <c r="H5450" t="s">
        <v>3396</v>
      </c>
      <c r="I5450" t="s">
        <v>1050</v>
      </c>
      <c r="J5450" t="s">
        <v>2534</v>
      </c>
      <c r="K5450" t="s">
        <v>7</v>
      </c>
      <c r="L5450">
        <v>85000000</v>
      </c>
      <c r="M5450">
        <v>360366870</v>
      </c>
      <c r="N5450" t="s">
        <v>103</v>
      </c>
      <c r="O5450">
        <v>107</v>
      </c>
    </row>
    <row r="5451" spans="1:15" x14ac:dyDescent="0.25">
      <c r="A5451" t="s">
        <v>7521</v>
      </c>
      <c r="B5451" t="s">
        <v>68</v>
      </c>
      <c r="C5451" t="s">
        <v>34</v>
      </c>
      <c r="D5451">
        <v>2009</v>
      </c>
      <c r="E5451" t="s">
        <v>7309</v>
      </c>
      <c r="F5451">
        <v>5.8</v>
      </c>
      <c r="G5451">
        <v>202000</v>
      </c>
      <c r="H5451" t="s">
        <v>7520</v>
      </c>
      <c r="I5451" t="s">
        <v>4266</v>
      </c>
      <c r="J5451" t="s">
        <v>7427</v>
      </c>
      <c r="K5451" t="s">
        <v>7</v>
      </c>
      <c r="L5451">
        <v>175000000</v>
      </c>
      <c r="M5451">
        <v>302469017</v>
      </c>
      <c r="N5451" t="s">
        <v>108</v>
      </c>
      <c r="O5451">
        <v>118</v>
      </c>
    </row>
    <row r="5452" spans="1:15" x14ac:dyDescent="0.25">
      <c r="A5452" t="s">
        <v>7519</v>
      </c>
      <c r="B5452" t="s">
        <v>41</v>
      </c>
      <c r="C5452" t="s">
        <v>24</v>
      </c>
      <c r="D5452">
        <v>2009</v>
      </c>
      <c r="E5452" t="s">
        <v>7154</v>
      </c>
      <c r="F5452">
        <v>7.7</v>
      </c>
      <c r="G5452">
        <v>733000</v>
      </c>
      <c r="H5452" t="s">
        <v>1070</v>
      </c>
      <c r="I5452" t="s">
        <v>2087</v>
      </c>
      <c r="J5452" t="s">
        <v>3130</v>
      </c>
      <c r="K5452" t="s">
        <v>7</v>
      </c>
      <c r="L5452">
        <v>35000000</v>
      </c>
      <c r="M5452">
        <v>469310836</v>
      </c>
      <c r="N5452" t="s">
        <v>138</v>
      </c>
      <c r="O5452">
        <v>100</v>
      </c>
    </row>
    <row r="5453" spans="1:15" x14ac:dyDescent="0.25">
      <c r="A5453" t="s">
        <v>7518</v>
      </c>
      <c r="B5453" t="s">
        <v>101</v>
      </c>
      <c r="C5453" t="s">
        <v>34</v>
      </c>
      <c r="D5453">
        <v>2009</v>
      </c>
      <c r="E5453" t="s">
        <v>7517</v>
      </c>
      <c r="F5453">
        <v>7.6</v>
      </c>
      <c r="G5453">
        <v>492000</v>
      </c>
      <c r="H5453" t="s">
        <v>1764</v>
      </c>
      <c r="I5453" t="s">
        <v>6440</v>
      </c>
      <c r="J5453" t="s">
        <v>3825</v>
      </c>
      <c r="K5453" t="s">
        <v>265</v>
      </c>
      <c r="L5453">
        <v>250000000</v>
      </c>
      <c r="M5453">
        <v>934454096</v>
      </c>
      <c r="N5453" t="s">
        <v>138</v>
      </c>
      <c r="O5453">
        <v>153</v>
      </c>
    </row>
    <row r="5454" spans="1:15" x14ac:dyDescent="0.25">
      <c r="A5454" t="s">
        <v>7516</v>
      </c>
      <c r="B5454" t="s">
        <v>68</v>
      </c>
      <c r="C5454" t="s">
        <v>24</v>
      </c>
      <c r="D5454">
        <v>2009</v>
      </c>
      <c r="E5454" t="s">
        <v>7120</v>
      </c>
      <c r="F5454">
        <v>6.4</v>
      </c>
      <c r="G5454">
        <v>165000</v>
      </c>
      <c r="H5454" t="s">
        <v>3749</v>
      </c>
      <c r="I5454" t="s">
        <v>1573</v>
      </c>
      <c r="J5454" t="s">
        <v>3383</v>
      </c>
      <c r="K5454" t="s">
        <v>332</v>
      </c>
      <c r="L5454">
        <v>40000000</v>
      </c>
      <c r="M5454">
        <v>178866158</v>
      </c>
      <c r="N5454" t="s">
        <v>666</v>
      </c>
      <c r="O5454">
        <v>129</v>
      </c>
    </row>
    <row r="5455" spans="1:15" x14ac:dyDescent="0.25">
      <c r="A5455">
        <v>2012</v>
      </c>
      <c r="B5455" t="s">
        <v>68</v>
      </c>
      <c r="C5455" t="s">
        <v>34</v>
      </c>
      <c r="D5455">
        <v>2009</v>
      </c>
      <c r="E5455" t="s">
        <v>7349</v>
      </c>
      <c r="F5455">
        <v>5.8</v>
      </c>
      <c r="G5455">
        <v>360000</v>
      </c>
      <c r="H5455" t="s">
        <v>3353</v>
      </c>
      <c r="I5455" t="s">
        <v>3353</v>
      </c>
      <c r="J5455" t="s">
        <v>4321</v>
      </c>
      <c r="K5455" t="s">
        <v>7</v>
      </c>
      <c r="L5455">
        <v>200000000</v>
      </c>
      <c r="M5455">
        <v>791217826</v>
      </c>
      <c r="N5455" t="s">
        <v>114</v>
      </c>
      <c r="O5455">
        <v>158</v>
      </c>
    </row>
    <row r="5456" spans="1:15" x14ac:dyDescent="0.25">
      <c r="A5456" t="s">
        <v>7515</v>
      </c>
      <c r="B5456" t="s">
        <v>68</v>
      </c>
      <c r="C5456" t="s">
        <v>11</v>
      </c>
      <c r="D5456">
        <v>2009</v>
      </c>
      <c r="E5456" t="s">
        <v>6648</v>
      </c>
      <c r="F5456">
        <v>6.7</v>
      </c>
      <c r="G5456">
        <v>162000</v>
      </c>
      <c r="H5456" t="s">
        <v>4673</v>
      </c>
      <c r="I5456" t="s">
        <v>1675</v>
      </c>
      <c r="J5456" t="s">
        <v>2213</v>
      </c>
      <c r="K5456" t="s">
        <v>7</v>
      </c>
      <c r="L5456">
        <v>65000000</v>
      </c>
      <c r="M5456">
        <v>93621340</v>
      </c>
      <c r="N5456" t="s">
        <v>632</v>
      </c>
      <c r="O5456">
        <v>135</v>
      </c>
    </row>
    <row r="5457" spans="1:15" x14ac:dyDescent="0.25">
      <c r="A5457" t="s">
        <v>7514</v>
      </c>
      <c r="B5457" t="s">
        <v>68</v>
      </c>
      <c r="C5457" t="s">
        <v>87</v>
      </c>
      <c r="D5457">
        <v>2009</v>
      </c>
      <c r="E5457" t="s">
        <v>7103</v>
      </c>
      <c r="F5457">
        <v>7.1</v>
      </c>
      <c r="G5457">
        <v>145000</v>
      </c>
      <c r="H5457" t="s">
        <v>4392</v>
      </c>
      <c r="I5457" t="s">
        <v>3215</v>
      </c>
      <c r="J5457" t="s">
        <v>3355</v>
      </c>
      <c r="K5457" t="s">
        <v>7</v>
      </c>
      <c r="M5457">
        <v>87812371</v>
      </c>
      <c r="N5457" t="s">
        <v>103</v>
      </c>
      <c r="O5457">
        <v>127</v>
      </c>
    </row>
    <row r="5458" spans="1:15" x14ac:dyDescent="0.25">
      <c r="A5458" t="s">
        <v>7513</v>
      </c>
      <c r="B5458" t="s">
        <v>41</v>
      </c>
      <c r="C5458" t="s">
        <v>100</v>
      </c>
      <c r="D5458">
        <v>2009</v>
      </c>
      <c r="E5458" t="s">
        <v>7373</v>
      </c>
      <c r="F5458">
        <v>7.6</v>
      </c>
      <c r="G5458">
        <v>534000</v>
      </c>
      <c r="H5458" t="s">
        <v>910</v>
      </c>
      <c r="I5458" t="s">
        <v>909</v>
      </c>
      <c r="J5458" t="s">
        <v>754</v>
      </c>
      <c r="K5458" t="s">
        <v>7</v>
      </c>
      <c r="L5458">
        <v>23600000</v>
      </c>
      <c r="M5458">
        <v>102392080</v>
      </c>
      <c r="N5458" t="s">
        <v>114</v>
      </c>
      <c r="O5458">
        <v>88</v>
      </c>
    </row>
    <row r="5459" spans="1:15" x14ac:dyDescent="0.25">
      <c r="A5459" t="s">
        <v>7512</v>
      </c>
      <c r="B5459" t="s">
        <v>68</v>
      </c>
      <c r="C5459" t="s">
        <v>24</v>
      </c>
      <c r="D5459">
        <v>2009</v>
      </c>
      <c r="E5459" t="s">
        <v>7309</v>
      </c>
      <c r="F5459">
        <v>7.7</v>
      </c>
      <c r="G5459">
        <v>483000</v>
      </c>
      <c r="H5459" t="s">
        <v>2202</v>
      </c>
      <c r="I5459" t="s">
        <v>2471</v>
      </c>
      <c r="J5459" t="s">
        <v>7511</v>
      </c>
      <c r="K5459" t="s">
        <v>7</v>
      </c>
      <c r="L5459">
        <v>7500000</v>
      </c>
      <c r="M5459">
        <v>60800444</v>
      </c>
      <c r="N5459" t="s">
        <v>617</v>
      </c>
      <c r="O5459">
        <v>95</v>
      </c>
    </row>
    <row r="5460" spans="1:15" x14ac:dyDescent="0.25">
      <c r="A5460" t="s">
        <v>7510</v>
      </c>
      <c r="B5460" t="s">
        <v>68</v>
      </c>
      <c r="C5460" t="s">
        <v>34</v>
      </c>
      <c r="D5460">
        <v>2009</v>
      </c>
      <c r="E5460" t="s">
        <v>7266</v>
      </c>
      <c r="F5460">
        <v>7.6</v>
      </c>
      <c r="G5460">
        <v>596000</v>
      </c>
      <c r="H5460" t="s">
        <v>940</v>
      </c>
      <c r="I5460" t="s">
        <v>7509</v>
      </c>
      <c r="J5460" t="s">
        <v>104</v>
      </c>
      <c r="K5460" t="s">
        <v>7</v>
      </c>
      <c r="L5460">
        <v>90000000</v>
      </c>
      <c r="M5460">
        <v>524028679</v>
      </c>
      <c r="N5460" t="s">
        <v>138</v>
      </c>
      <c r="O5460">
        <v>128</v>
      </c>
    </row>
    <row r="5461" spans="1:15" x14ac:dyDescent="0.25">
      <c r="A5461" t="s">
        <v>7508</v>
      </c>
      <c r="B5461" t="s">
        <v>41</v>
      </c>
      <c r="C5461" t="s">
        <v>34</v>
      </c>
      <c r="D5461">
        <v>2009</v>
      </c>
      <c r="E5461" t="s">
        <v>7050</v>
      </c>
      <c r="F5461">
        <v>7.9</v>
      </c>
      <c r="G5461">
        <v>648000</v>
      </c>
      <c r="H5461" t="s">
        <v>4010</v>
      </c>
      <c r="I5461" t="s">
        <v>4010</v>
      </c>
      <c r="J5461" t="s">
        <v>2900</v>
      </c>
      <c r="K5461" t="s">
        <v>1</v>
      </c>
      <c r="L5461">
        <v>30000000</v>
      </c>
      <c r="M5461">
        <v>210888950</v>
      </c>
      <c r="N5461" t="s">
        <v>2694</v>
      </c>
      <c r="O5461">
        <v>112</v>
      </c>
    </row>
    <row r="5462" spans="1:15" x14ac:dyDescent="0.25">
      <c r="A5462" t="s">
        <v>7507</v>
      </c>
      <c r="B5462" t="s">
        <v>68</v>
      </c>
      <c r="C5462" t="s">
        <v>409</v>
      </c>
      <c r="D5462">
        <v>2009</v>
      </c>
      <c r="E5462" t="s">
        <v>7113</v>
      </c>
      <c r="F5462">
        <v>7.6</v>
      </c>
      <c r="G5462">
        <v>303000</v>
      </c>
      <c r="H5462" t="s">
        <v>3274</v>
      </c>
      <c r="I5462" t="s">
        <v>3274</v>
      </c>
      <c r="J5462" t="s">
        <v>7506</v>
      </c>
      <c r="K5462" t="s">
        <v>7</v>
      </c>
      <c r="L5462">
        <v>29000000</v>
      </c>
      <c r="M5462">
        <v>309208309</v>
      </c>
      <c r="N5462" t="s">
        <v>1701</v>
      </c>
      <c r="O5462">
        <v>129</v>
      </c>
    </row>
    <row r="5463" spans="1:15" x14ac:dyDescent="0.25">
      <c r="A5463" t="s">
        <v>7505</v>
      </c>
      <c r="B5463" t="s">
        <v>101</v>
      </c>
      <c r="C5463" t="s">
        <v>73</v>
      </c>
      <c r="D5463">
        <v>2009</v>
      </c>
      <c r="E5463" t="s">
        <v>7415</v>
      </c>
      <c r="F5463">
        <v>8.1999999999999993</v>
      </c>
      <c r="G5463">
        <v>962000</v>
      </c>
      <c r="H5463" t="s">
        <v>4035</v>
      </c>
      <c r="I5463" t="s">
        <v>4035</v>
      </c>
      <c r="J5463" t="s">
        <v>7504</v>
      </c>
      <c r="K5463" t="s">
        <v>7</v>
      </c>
      <c r="L5463">
        <v>175000000</v>
      </c>
      <c r="M5463">
        <v>735099102</v>
      </c>
      <c r="N5463" t="s">
        <v>912</v>
      </c>
      <c r="O5463">
        <v>96</v>
      </c>
    </row>
    <row r="5464" spans="1:15" x14ac:dyDescent="0.25">
      <c r="A5464" t="s">
        <v>7503</v>
      </c>
      <c r="B5464" t="s">
        <v>68</v>
      </c>
      <c r="C5464" t="s">
        <v>34</v>
      </c>
      <c r="D5464">
        <v>2009</v>
      </c>
      <c r="E5464" t="s">
        <v>7223</v>
      </c>
      <c r="F5464">
        <v>6.6</v>
      </c>
      <c r="G5464">
        <v>477000</v>
      </c>
      <c r="H5464" t="s">
        <v>947</v>
      </c>
      <c r="I5464" t="s">
        <v>966</v>
      </c>
      <c r="J5464" t="s">
        <v>533</v>
      </c>
      <c r="K5464" t="s">
        <v>7</v>
      </c>
      <c r="L5464">
        <v>150000000</v>
      </c>
      <c r="M5464">
        <v>373062864</v>
      </c>
      <c r="N5464" t="s">
        <v>890</v>
      </c>
      <c r="O5464">
        <v>107</v>
      </c>
    </row>
    <row r="5465" spans="1:15" x14ac:dyDescent="0.25">
      <c r="A5465" t="s">
        <v>7502</v>
      </c>
      <c r="B5465" t="s">
        <v>101</v>
      </c>
      <c r="C5465" t="s">
        <v>73</v>
      </c>
      <c r="D5465">
        <v>2009</v>
      </c>
      <c r="E5465" t="s">
        <v>7233</v>
      </c>
      <c r="F5465">
        <v>7.9</v>
      </c>
      <c r="G5465">
        <v>208000</v>
      </c>
      <c r="H5465" t="s">
        <v>1768</v>
      </c>
      <c r="I5465" t="s">
        <v>7501</v>
      </c>
      <c r="J5465" t="s">
        <v>2431</v>
      </c>
      <c r="K5465" t="s">
        <v>7</v>
      </c>
      <c r="L5465">
        <v>40000000</v>
      </c>
      <c r="M5465">
        <v>46474181</v>
      </c>
      <c r="N5465" t="s">
        <v>890</v>
      </c>
      <c r="O5465">
        <v>87</v>
      </c>
    </row>
    <row r="5466" spans="1:15" x14ac:dyDescent="0.25">
      <c r="A5466" t="s">
        <v>7500</v>
      </c>
      <c r="B5466" t="s">
        <v>41</v>
      </c>
      <c r="C5466" t="s">
        <v>34</v>
      </c>
      <c r="D5466">
        <v>2009</v>
      </c>
      <c r="E5466" t="s">
        <v>7083</v>
      </c>
      <c r="F5466">
        <v>7.1</v>
      </c>
      <c r="G5466">
        <v>115000</v>
      </c>
      <c r="H5466" t="s">
        <v>6219</v>
      </c>
      <c r="I5466" t="s">
        <v>966</v>
      </c>
      <c r="J5466" t="s">
        <v>2221</v>
      </c>
      <c r="K5466" t="s">
        <v>7</v>
      </c>
      <c r="L5466">
        <v>26000000</v>
      </c>
      <c r="M5466">
        <v>43474578</v>
      </c>
      <c r="N5466" t="s">
        <v>842</v>
      </c>
      <c r="O5466">
        <v>105</v>
      </c>
    </row>
    <row r="5467" spans="1:15" x14ac:dyDescent="0.25">
      <c r="A5467" t="s">
        <v>7499</v>
      </c>
      <c r="B5467" t="s">
        <v>41</v>
      </c>
      <c r="C5467" t="s">
        <v>5</v>
      </c>
      <c r="D5467">
        <v>2009</v>
      </c>
      <c r="E5467" t="s">
        <v>7150</v>
      </c>
      <c r="F5467">
        <v>7</v>
      </c>
      <c r="G5467">
        <v>199000</v>
      </c>
      <c r="H5467" t="s">
        <v>1796</v>
      </c>
      <c r="I5467" t="s">
        <v>1953</v>
      </c>
      <c r="J5467" t="s">
        <v>848</v>
      </c>
      <c r="K5467" t="s">
        <v>7</v>
      </c>
      <c r="M5467">
        <v>77912251</v>
      </c>
      <c r="N5467" t="s">
        <v>6380</v>
      </c>
      <c r="O5467">
        <v>123</v>
      </c>
    </row>
    <row r="5468" spans="1:15" x14ac:dyDescent="0.25">
      <c r="A5468" t="s">
        <v>7498</v>
      </c>
      <c r="B5468" t="s">
        <v>68</v>
      </c>
      <c r="C5468" t="s">
        <v>24</v>
      </c>
      <c r="D5468">
        <v>2009</v>
      </c>
      <c r="E5468" t="s">
        <v>7497</v>
      </c>
      <c r="F5468">
        <v>8.4</v>
      </c>
      <c r="G5468">
        <v>361000</v>
      </c>
      <c r="H5468" t="s">
        <v>4376</v>
      </c>
      <c r="I5468" t="s">
        <v>4376</v>
      </c>
      <c r="J5468" t="s">
        <v>3227</v>
      </c>
      <c r="K5468" t="s">
        <v>169</v>
      </c>
      <c r="M5468">
        <v>60262836</v>
      </c>
      <c r="N5468" t="s">
        <v>7496</v>
      </c>
      <c r="O5468">
        <v>170</v>
      </c>
    </row>
    <row r="5469" spans="1:15" x14ac:dyDescent="0.25">
      <c r="A5469" t="s">
        <v>7495</v>
      </c>
      <c r="B5469" t="s">
        <v>68</v>
      </c>
      <c r="C5469" t="s">
        <v>100</v>
      </c>
      <c r="D5469">
        <v>2009</v>
      </c>
      <c r="E5469" t="s">
        <v>7494</v>
      </c>
      <c r="F5469">
        <v>6.6</v>
      </c>
      <c r="G5469">
        <v>57000</v>
      </c>
      <c r="H5469" t="s">
        <v>7493</v>
      </c>
      <c r="I5469" t="s">
        <v>7492</v>
      </c>
      <c r="J5469" t="s">
        <v>7491</v>
      </c>
      <c r="K5469" t="s">
        <v>7</v>
      </c>
      <c r="L5469">
        <v>3900000</v>
      </c>
      <c r="M5469">
        <v>961203</v>
      </c>
      <c r="N5469" t="s">
        <v>3248</v>
      </c>
      <c r="O5469">
        <v>90</v>
      </c>
    </row>
    <row r="5470" spans="1:15" x14ac:dyDescent="0.25">
      <c r="A5470" t="s">
        <v>7490</v>
      </c>
      <c r="B5470" t="s">
        <v>68</v>
      </c>
      <c r="C5470" t="s">
        <v>34</v>
      </c>
      <c r="D5470">
        <v>2009</v>
      </c>
      <c r="E5470" t="s">
        <v>7489</v>
      </c>
      <c r="F5470">
        <v>6</v>
      </c>
      <c r="G5470">
        <v>390000</v>
      </c>
      <c r="H5470" t="s">
        <v>2621</v>
      </c>
      <c r="I5470" t="s">
        <v>710</v>
      </c>
      <c r="J5470" t="s">
        <v>4702</v>
      </c>
      <c r="K5470" t="s">
        <v>7</v>
      </c>
      <c r="L5470">
        <v>200000000</v>
      </c>
      <c r="M5470">
        <v>836303693</v>
      </c>
      <c r="N5470" t="s">
        <v>632</v>
      </c>
      <c r="O5470">
        <v>149</v>
      </c>
    </row>
    <row r="5471" spans="1:15" x14ac:dyDescent="0.25">
      <c r="A5471" t="s">
        <v>7488</v>
      </c>
      <c r="B5471" t="s">
        <v>41</v>
      </c>
      <c r="C5471" t="s">
        <v>24</v>
      </c>
      <c r="D5471">
        <v>2009</v>
      </c>
      <c r="E5471" t="s">
        <v>7184</v>
      </c>
      <c r="F5471">
        <v>7.4</v>
      </c>
      <c r="G5471">
        <v>324000</v>
      </c>
      <c r="H5471" t="s">
        <v>1317</v>
      </c>
      <c r="I5471" t="s">
        <v>7487</v>
      </c>
      <c r="J5471" t="s">
        <v>2431</v>
      </c>
      <c r="K5471" t="s">
        <v>7</v>
      </c>
      <c r="L5471">
        <v>25000000</v>
      </c>
      <c r="M5471">
        <v>166842739</v>
      </c>
      <c r="N5471" t="s">
        <v>108</v>
      </c>
      <c r="O5471">
        <v>109</v>
      </c>
    </row>
    <row r="5472" spans="1:15" x14ac:dyDescent="0.25">
      <c r="A5472" t="s">
        <v>7486</v>
      </c>
      <c r="B5472" t="s">
        <v>68</v>
      </c>
      <c r="C5472" t="s">
        <v>100</v>
      </c>
      <c r="D5472">
        <v>2009</v>
      </c>
      <c r="E5472" t="s">
        <v>7113</v>
      </c>
      <c r="F5472">
        <v>4.7</v>
      </c>
      <c r="G5472">
        <v>271000</v>
      </c>
      <c r="H5472" t="s">
        <v>1601</v>
      </c>
      <c r="I5472" t="s">
        <v>5861</v>
      </c>
      <c r="J5472" t="s">
        <v>2874</v>
      </c>
      <c r="K5472" t="s">
        <v>7</v>
      </c>
      <c r="L5472">
        <v>50000000</v>
      </c>
      <c r="M5472">
        <v>711025481</v>
      </c>
      <c r="N5472" t="s">
        <v>6445</v>
      </c>
      <c r="O5472">
        <v>130</v>
      </c>
    </row>
    <row r="5473" spans="1:15" x14ac:dyDescent="0.25">
      <c r="A5473" t="s">
        <v>7485</v>
      </c>
      <c r="B5473" t="s">
        <v>52</v>
      </c>
      <c r="C5473" t="s">
        <v>11</v>
      </c>
      <c r="D5473">
        <v>2009</v>
      </c>
      <c r="E5473" t="s">
        <v>7484</v>
      </c>
      <c r="F5473">
        <v>6.6</v>
      </c>
      <c r="G5473">
        <v>119000</v>
      </c>
      <c r="H5473" t="s">
        <v>1823</v>
      </c>
      <c r="I5473" t="s">
        <v>1823</v>
      </c>
      <c r="J5473" t="s">
        <v>1509</v>
      </c>
      <c r="K5473" t="s">
        <v>731</v>
      </c>
      <c r="L5473">
        <v>11000000</v>
      </c>
      <c r="M5473">
        <v>7413863</v>
      </c>
      <c r="N5473" t="s">
        <v>1821</v>
      </c>
      <c r="O5473">
        <v>108</v>
      </c>
    </row>
    <row r="5474" spans="1:15" x14ac:dyDescent="0.25">
      <c r="A5474" t="s">
        <v>7483</v>
      </c>
      <c r="B5474" t="s">
        <v>41</v>
      </c>
      <c r="C5474" t="s">
        <v>5</v>
      </c>
      <c r="D5474">
        <v>2009</v>
      </c>
      <c r="E5474" t="s">
        <v>7306</v>
      </c>
      <c r="F5474">
        <v>5.5</v>
      </c>
      <c r="G5474">
        <v>100000</v>
      </c>
      <c r="H5474" t="s">
        <v>6373</v>
      </c>
      <c r="I5474" t="s">
        <v>7482</v>
      </c>
      <c r="J5474" t="s">
        <v>7481</v>
      </c>
      <c r="K5474" t="s">
        <v>7</v>
      </c>
      <c r="L5474">
        <v>19000000</v>
      </c>
      <c r="M5474">
        <v>91509154</v>
      </c>
      <c r="N5474" t="s">
        <v>666</v>
      </c>
      <c r="O5474">
        <v>97</v>
      </c>
    </row>
    <row r="5475" spans="1:15" x14ac:dyDescent="0.25">
      <c r="A5475" t="s">
        <v>7480</v>
      </c>
      <c r="B5475" t="s">
        <v>915</v>
      </c>
      <c r="C5475" t="s">
        <v>73</v>
      </c>
      <c r="D5475">
        <v>2009</v>
      </c>
      <c r="E5475" t="s">
        <v>7198</v>
      </c>
      <c r="F5475">
        <v>7.1</v>
      </c>
      <c r="G5475">
        <v>130000</v>
      </c>
      <c r="H5475" t="s">
        <v>7479</v>
      </c>
      <c r="I5475" t="s">
        <v>7479</v>
      </c>
      <c r="J5475" t="s">
        <v>7478</v>
      </c>
      <c r="K5475" t="s">
        <v>7</v>
      </c>
      <c r="L5475">
        <v>105000000</v>
      </c>
      <c r="M5475">
        <v>267045765</v>
      </c>
      <c r="N5475" t="s">
        <v>885</v>
      </c>
      <c r="O5475">
        <v>97</v>
      </c>
    </row>
    <row r="5476" spans="1:15" x14ac:dyDescent="0.25">
      <c r="A5476" t="s">
        <v>7477</v>
      </c>
      <c r="B5476" t="s">
        <v>68</v>
      </c>
      <c r="C5476" t="s">
        <v>34</v>
      </c>
      <c r="D5476">
        <v>2009</v>
      </c>
      <c r="E5476" t="s">
        <v>7476</v>
      </c>
      <c r="F5476">
        <v>6.5</v>
      </c>
      <c r="G5476">
        <v>348000</v>
      </c>
      <c r="H5476" t="s">
        <v>4330</v>
      </c>
      <c r="I5476" t="s">
        <v>7475</v>
      </c>
      <c r="J5476" t="s">
        <v>1715</v>
      </c>
      <c r="K5476" t="s">
        <v>7</v>
      </c>
      <c r="L5476">
        <v>200000000</v>
      </c>
      <c r="M5476">
        <v>371353001</v>
      </c>
      <c r="N5476" t="s">
        <v>7474</v>
      </c>
      <c r="O5476">
        <v>115</v>
      </c>
    </row>
    <row r="5477" spans="1:15" x14ac:dyDescent="0.25">
      <c r="A5477" t="s">
        <v>7473</v>
      </c>
      <c r="B5477" t="s">
        <v>101</v>
      </c>
      <c r="C5477" t="s">
        <v>73</v>
      </c>
      <c r="D5477">
        <v>2009</v>
      </c>
      <c r="E5477" t="s">
        <v>7120</v>
      </c>
      <c r="F5477">
        <v>7.7</v>
      </c>
      <c r="G5477">
        <v>204000</v>
      </c>
      <c r="H5477" t="s">
        <v>7472</v>
      </c>
      <c r="I5477" t="s">
        <v>7472</v>
      </c>
      <c r="J5477" t="s">
        <v>4144</v>
      </c>
      <c r="K5477" t="s">
        <v>7</v>
      </c>
      <c r="L5477">
        <v>60000000</v>
      </c>
      <c r="M5477">
        <v>124596837</v>
      </c>
      <c r="N5477" t="s">
        <v>1072</v>
      </c>
      <c r="O5477">
        <v>100</v>
      </c>
    </row>
    <row r="5478" spans="1:15" x14ac:dyDescent="0.25">
      <c r="A5478" t="s">
        <v>7471</v>
      </c>
      <c r="B5478" t="s">
        <v>41</v>
      </c>
      <c r="C5478" t="s">
        <v>11</v>
      </c>
      <c r="D5478">
        <v>2009</v>
      </c>
      <c r="E5478" t="s">
        <v>7254</v>
      </c>
      <c r="F5478">
        <v>7.8</v>
      </c>
      <c r="G5478">
        <v>342000</v>
      </c>
      <c r="H5478" t="s">
        <v>3425</v>
      </c>
      <c r="I5478" t="s">
        <v>3425</v>
      </c>
      <c r="J5478" t="s">
        <v>3701</v>
      </c>
      <c r="K5478" t="s">
        <v>265</v>
      </c>
      <c r="L5478">
        <v>5000000</v>
      </c>
      <c r="M5478">
        <v>9760107</v>
      </c>
      <c r="N5478" t="s">
        <v>598</v>
      </c>
      <c r="O5478">
        <v>97</v>
      </c>
    </row>
    <row r="5479" spans="1:15" x14ac:dyDescent="0.25">
      <c r="A5479" t="s">
        <v>7470</v>
      </c>
      <c r="B5479" t="s">
        <v>41</v>
      </c>
      <c r="C5479" t="s">
        <v>24</v>
      </c>
      <c r="D5479">
        <v>2009</v>
      </c>
      <c r="E5479" t="s">
        <v>7122</v>
      </c>
      <c r="F5479">
        <v>7</v>
      </c>
      <c r="G5479">
        <v>197000</v>
      </c>
      <c r="H5479" t="s">
        <v>3039</v>
      </c>
      <c r="I5479" t="s">
        <v>3039</v>
      </c>
      <c r="J5479" t="s">
        <v>1362</v>
      </c>
      <c r="K5479" t="s">
        <v>7</v>
      </c>
      <c r="L5479">
        <v>40000000</v>
      </c>
      <c r="M5479">
        <v>91980359</v>
      </c>
      <c r="N5479" t="s">
        <v>632</v>
      </c>
      <c r="O5479">
        <v>105</v>
      </c>
    </row>
    <row r="5480" spans="1:15" x14ac:dyDescent="0.25">
      <c r="A5480" t="s">
        <v>7469</v>
      </c>
      <c r="B5480" t="s">
        <v>41</v>
      </c>
      <c r="C5480" t="s">
        <v>409</v>
      </c>
      <c r="D5480">
        <v>2009</v>
      </c>
      <c r="E5480" t="s">
        <v>7318</v>
      </c>
      <c r="F5480">
        <v>7</v>
      </c>
      <c r="G5480">
        <v>287000</v>
      </c>
      <c r="H5480" t="s">
        <v>3998</v>
      </c>
      <c r="I5480" t="s">
        <v>7468</v>
      </c>
      <c r="J5480" t="s">
        <v>1715</v>
      </c>
      <c r="K5480" t="s">
        <v>7</v>
      </c>
      <c r="L5480">
        <v>100000000</v>
      </c>
      <c r="M5480">
        <v>214104620</v>
      </c>
      <c r="N5480" t="s">
        <v>103</v>
      </c>
      <c r="O5480">
        <v>140</v>
      </c>
    </row>
    <row r="5481" spans="1:15" x14ac:dyDescent="0.25">
      <c r="A5481" t="s">
        <v>7467</v>
      </c>
      <c r="B5481" t="s">
        <v>41</v>
      </c>
      <c r="C5481" t="s">
        <v>5</v>
      </c>
      <c r="D5481">
        <v>2009</v>
      </c>
      <c r="E5481" t="s">
        <v>7466</v>
      </c>
      <c r="F5481">
        <v>4.4000000000000004</v>
      </c>
      <c r="G5481">
        <v>75000</v>
      </c>
      <c r="H5481" t="s">
        <v>6180</v>
      </c>
      <c r="I5481" t="s">
        <v>6180</v>
      </c>
      <c r="J5481" t="s">
        <v>7465</v>
      </c>
      <c r="K5481" t="s">
        <v>6178</v>
      </c>
      <c r="M5481">
        <v>325113</v>
      </c>
      <c r="N5481" t="s">
        <v>7464</v>
      </c>
      <c r="O5481">
        <v>92</v>
      </c>
    </row>
    <row r="5482" spans="1:15" x14ac:dyDescent="0.25">
      <c r="A5482" t="s">
        <v>7463</v>
      </c>
      <c r="B5482" t="s">
        <v>41</v>
      </c>
      <c r="C5482" t="s">
        <v>34</v>
      </c>
      <c r="D5482">
        <v>2009</v>
      </c>
      <c r="E5482" t="s">
        <v>7404</v>
      </c>
      <c r="F5482">
        <v>7.4</v>
      </c>
      <c r="G5482">
        <v>279000</v>
      </c>
      <c r="H5482" t="s">
        <v>896</v>
      </c>
      <c r="I5482" t="s">
        <v>3906</v>
      </c>
      <c r="J5482" t="s">
        <v>899</v>
      </c>
      <c r="K5482" t="s">
        <v>7</v>
      </c>
      <c r="L5482">
        <v>50000000</v>
      </c>
      <c r="M5482">
        <v>127944208</v>
      </c>
      <c r="N5482" t="s">
        <v>7462</v>
      </c>
      <c r="O5482">
        <v>109</v>
      </c>
    </row>
    <row r="5483" spans="1:15" x14ac:dyDescent="0.25">
      <c r="A5483" t="s">
        <v>7461</v>
      </c>
      <c r="B5483" t="s">
        <v>68</v>
      </c>
      <c r="C5483" t="s">
        <v>24</v>
      </c>
      <c r="D5483">
        <v>2009</v>
      </c>
      <c r="E5483" t="s">
        <v>7391</v>
      </c>
      <c r="F5483">
        <v>6.7</v>
      </c>
      <c r="G5483">
        <v>303000</v>
      </c>
      <c r="H5483" t="s">
        <v>3635</v>
      </c>
      <c r="I5483" t="s">
        <v>1927</v>
      </c>
      <c r="J5483" t="s">
        <v>1865</v>
      </c>
      <c r="K5483" t="s">
        <v>7</v>
      </c>
      <c r="L5483">
        <v>40000000</v>
      </c>
      <c r="M5483">
        <v>317375031</v>
      </c>
      <c r="N5483" t="s">
        <v>6122</v>
      </c>
      <c r="O5483">
        <v>108</v>
      </c>
    </row>
    <row r="5484" spans="1:15" x14ac:dyDescent="0.25">
      <c r="A5484" t="s">
        <v>7460</v>
      </c>
      <c r="B5484" t="s">
        <v>41</v>
      </c>
      <c r="C5484" t="s">
        <v>11</v>
      </c>
      <c r="D5484">
        <v>2009</v>
      </c>
      <c r="E5484" t="s">
        <v>7459</v>
      </c>
      <c r="F5484">
        <v>7.8</v>
      </c>
      <c r="G5484">
        <v>222000</v>
      </c>
      <c r="H5484" t="s">
        <v>7458</v>
      </c>
      <c r="I5484" t="s">
        <v>7458</v>
      </c>
      <c r="J5484" t="s">
        <v>7457</v>
      </c>
      <c r="K5484" t="s">
        <v>4192</v>
      </c>
      <c r="L5484">
        <v>47000000</v>
      </c>
      <c r="M5484">
        <v>3559160</v>
      </c>
      <c r="N5484" t="s">
        <v>7456</v>
      </c>
      <c r="O5484">
        <v>141</v>
      </c>
    </row>
    <row r="5485" spans="1:15" x14ac:dyDescent="0.25">
      <c r="A5485" t="s">
        <v>7455</v>
      </c>
      <c r="B5485" t="s">
        <v>52</v>
      </c>
      <c r="C5485" t="s">
        <v>11</v>
      </c>
      <c r="D5485">
        <v>2009</v>
      </c>
      <c r="E5485" t="s">
        <v>7454</v>
      </c>
      <c r="F5485">
        <v>7.3</v>
      </c>
      <c r="G5485">
        <v>74000</v>
      </c>
      <c r="H5485" t="s">
        <v>1801</v>
      </c>
      <c r="I5485" t="s">
        <v>1801</v>
      </c>
      <c r="J5485" t="s">
        <v>7453</v>
      </c>
      <c r="K5485" t="s">
        <v>562</v>
      </c>
      <c r="L5485">
        <v>16000000</v>
      </c>
      <c r="M5485">
        <v>775385</v>
      </c>
      <c r="N5485" t="s">
        <v>7452</v>
      </c>
      <c r="O5485">
        <v>161</v>
      </c>
    </row>
    <row r="5486" spans="1:15" x14ac:dyDescent="0.25">
      <c r="A5486" t="s">
        <v>7451</v>
      </c>
      <c r="B5486" t="s">
        <v>68</v>
      </c>
      <c r="C5486" t="s">
        <v>24</v>
      </c>
      <c r="D5486">
        <v>2009</v>
      </c>
      <c r="E5486" t="s">
        <v>7103</v>
      </c>
      <c r="F5486">
        <v>6.4</v>
      </c>
      <c r="G5486">
        <v>187000</v>
      </c>
      <c r="H5486" t="s">
        <v>3201</v>
      </c>
      <c r="I5486" t="s">
        <v>7450</v>
      </c>
      <c r="J5486" t="s">
        <v>3160</v>
      </c>
      <c r="K5486" t="s">
        <v>7</v>
      </c>
      <c r="L5486">
        <v>20000000</v>
      </c>
      <c r="M5486">
        <v>136316880</v>
      </c>
      <c r="N5486" t="s">
        <v>666</v>
      </c>
      <c r="O5486">
        <v>102</v>
      </c>
    </row>
    <row r="5487" spans="1:15" x14ac:dyDescent="0.25">
      <c r="A5487" t="s">
        <v>7449</v>
      </c>
      <c r="B5487" t="s">
        <v>68</v>
      </c>
      <c r="C5487" t="s">
        <v>34</v>
      </c>
      <c r="D5487">
        <v>2009</v>
      </c>
      <c r="E5487" t="s">
        <v>7122</v>
      </c>
      <c r="F5487">
        <v>6.2</v>
      </c>
      <c r="G5487">
        <v>225000</v>
      </c>
      <c r="H5487" t="s">
        <v>3282</v>
      </c>
      <c r="I5487" t="s">
        <v>7448</v>
      </c>
      <c r="J5487" t="s">
        <v>1848</v>
      </c>
      <c r="K5487" t="s">
        <v>7</v>
      </c>
      <c r="L5487">
        <v>50000000</v>
      </c>
      <c r="M5487">
        <v>183658498</v>
      </c>
      <c r="N5487" t="s">
        <v>856</v>
      </c>
      <c r="O5487">
        <v>121</v>
      </c>
    </row>
    <row r="5488" spans="1:15" x14ac:dyDescent="0.25">
      <c r="A5488" t="s">
        <v>7447</v>
      </c>
      <c r="B5488" t="s">
        <v>68</v>
      </c>
      <c r="C5488" t="s">
        <v>24</v>
      </c>
      <c r="D5488">
        <v>2009</v>
      </c>
      <c r="E5488" t="s">
        <v>7107</v>
      </c>
      <c r="F5488">
        <v>6.1</v>
      </c>
      <c r="G5488">
        <v>43000</v>
      </c>
      <c r="H5488" t="s">
        <v>1706</v>
      </c>
      <c r="I5488" t="s">
        <v>1706</v>
      </c>
      <c r="J5488" t="s">
        <v>7446</v>
      </c>
      <c r="K5488" t="s">
        <v>7</v>
      </c>
      <c r="L5488">
        <v>20000000</v>
      </c>
      <c r="M5488">
        <v>18599102</v>
      </c>
      <c r="N5488" t="s">
        <v>777</v>
      </c>
      <c r="O5488">
        <v>90</v>
      </c>
    </row>
    <row r="5489" spans="1:15" x14ac:dyDescent="0.25">
      <c r="A5489" t="s">
        <v>7445</v>
      </c>
      <c r="B5489" t="s">
        <v>52</v>
      </c>
      <c r="C5489" t="s">
        <v>11</v>
      </c>
      <c r="D5489">
        <v>2009</v>
      </c>
      <c r="E5489" t="s">
        <v>7444</v>
      </c>
      <c r="F5489">
        <v>7.2</v>
      </c>
      <c r="G5489">
        <v>87000</v>
      </c>
      <c r="H5489" t="s">
        <v>1859</v>
      </c>
      <c r="I5489" t="s">
        <v>7443</v>
      </c>
      <c r="J5489" t="s">
        <v>7442</v>
      </c>
      <c r="K5489" t="s">
        <v>7441</v>
      </c>
      <c r="M5489">
        <v>676126</v>
      </c>
      <c r="N5489" t="s">
        <v>7440</v>
      </c>
      <c r="O5489">
        <v>97</v>
      </c>
    </row>
    <row r="5490" spans="1:15" x14ac:dyDescent="0.25">
      <c r="A5490" t="s">
        <v>7439</v>
      </c>
      <c r="B5490" t="s">
        <v>68</v>
      </c>
      <c r="C5490" t="s">
        <v>34</v>
      </c>
      <c r="D5490">
        <v>2009</v>
      </c>
      <c r="E5490" t="s">
        <v>7438</v>
      </c>
      <c r="F5490">
        <v>6.7</v>
      </c>
      <c r="G5490">
        <v>280000</v>
      </c>
      <c r="H5490" t="s">
        <v>1910</v>
      </c>
      <c r="I5490" t="s">
        <v>2531</v>
      </c>
      <c r="J5490" t="s">
        <v>822</v>
      </c>
      <c r="K5490" t="s">
        <v>7</v>
      </c>
      <c r="L5490">
        <v>150000000</v>
      </c>
      <c r="M5490">
        <v>485930816</v>
      </c>
      <c r="N5490" t="s">
        <v>114</v>
      </c>
      <c r="O5490">
        <v>138</v>
      </c>
    </row>
    <row r="5491" spans="1:15" x14ac:dyDescent="0.25">
      <c r="A5491" t="s">
        <v>7437</v>
      </c>
      <c r="B5491" t="s">
        <v>41</v>
      </c>
      <c r="C5491" t="s">
        <v>11</v>
      </c>
      <c r="D5491">
        <v>2009</v>
      </c>
      <c r="E5491" t="s">
        <v>7233</v>
      </c>
      <c r="F5491">
        <v>7.2</v>
      </c>
      <c r="G5491">
        <v>228000</v>
      </c>
      <c r="H5491" t="s">
        <v>3219</v>
      </c>
      <c r="I5491" t="s">
        <v>7436</v>
      </c>
      <c r="J5491" t="s">
        <v>1931</v>
      </c>
      <c r="K5491" t="s">
        <v>7</v>
      </c>
      <c r="L5491">
        <v>25000000</v>
      </c>
      <c r="M5491">
        <v>27639579</v>
      </c>
      <c r="N5491" t="s">
        <v>1991</v>
      </c>
      <c r="O5491">
        <v>111</v>
      </c>
    </row>
    <row r="5492" spans="1:15" x14ac:dyDescent="0.25">
      <c r="A5492" t="s">
        <v>7435</v>
      </c>
      <c r="B5492" t="s">
        <v>68</v>
      </c>
      <c r="C5492" t="s">
        <v>11</v>
      </c>
      <c r="D5492">
        <v>2009</v>
      </c>
      <c r="E5492" t="s">
        <v>7373</v>
      </c>
      <c r="F5492">
        <v>6.9</v>
      </c>
      <c r="G5492">
        <v>65000</v>
      </c>
      <c r="H5492" t="s">
        <v>5300</v>
      </c>
      <c r="I5492" t="s">
        <v>4342</v>
      </c>
      <c r="J5492" t="s">
        <v>2303</v>
      </c>
      <c r="K5492" t="s">
        <v>7</v>
      </c>
      <c r="L5492">
        <v>15000000</v>
      </c>
      <c r="M5492">
        <v>16691303</v>
      </c>
      <c r="N5492" t="s">
        <v>617</v>
      </c>
      <c r="O5492">
        <v>111</v>
      </c>
    </row>
    <row r="5493" spans="1:15" x14ac:dyDescent="0.25">
      <c r="A5493" t="s">
        <v>7434</v>
      </c>
      <c r="B5493" t="s">
        <v>41</v>
      </c>
      <c r="C5493" t="s">
        <v>11</v>
      </c>
      <c r="D5493">
        <v>2009</v>
      </c>
      <c r="E5493" t="s">
        <v>6784</v>
      </c>
      <c r="F5493">
        <v>8.1999999999999993</v>
      </c>
      <c r="G5493">
        <v>198000</v>
      </c>
      <c r="H5493" t="s">
        <v>7433</v>
      </c>
      <c r="I5493" t="s">
        <v>7432</v>
      </c>
      <c r="J5493" t="s">
        <v>7431</v>
      </c>
      <c r="K5493" t="s">
        <v>379</v>
      </c>
      <c r="L5493">
        <v>2000000</v>
      </c>
      <c r="M5493">
        <v>35079650</v>
      </c>
      <c r="N5493" t="s">
        <v>7430</v>
      </c>
      <c r="O5493">
        <v>129</v>
      </c>
    </row>
    <row r="5494" spans="1:15" x14ac:dyDescent="0.25">
      <c r="A5494" t="s">
        <v>7429</v>
      </c>
      <c r="B5494" t="s">
        <v>41</v>
      </c>
      <c r="C5494" t="s">
        <v>34</v>
      </c>
      <c r="D5494">
        <v>2009</v>
      </c>
      <c r="E5494" t="s">
        <v>7173</v>
      </c>
      <c r="F5494">
        <v>6.7</v>
      </c>
      <c r="G5494">
        <v>146000</v>
      </c>
      <c r="H5494" t="s">
        <v>7341</v>
      </c>
      <c r="I5494" t="s">
        <v>7428</v>
      </c>
      <c r="J5494" t="s">
        <v>7427</v>
      </c>
      <c r="K5494" t="s">
        <v>332</v>
      </c>
      <c r="L5494">
        <v>33000000</v>
      </c>
      <c r="M5494">
        <v>20648328</v>
      </c>
      <c r="N5494" t="s">
        <v>7426</v>
      </c>
      <c r="O5494">
        <v>108</v>
      </c>
    </row>
    <row r="5495" spans="1:15" x14ac:dyDescent="0.25">
      <c r="A5495" t="s">
        <v>7425</v>
      </c>
      <c r="B5495" t="s">
        <v>101</v>
      </c>
      <c r="C5495" t="s">
        <v>73</v>
      </c>
      <c r="D5495">
        <v>2009</v>
      </c>
      <c r="E5495" t="s">
        <v>7181</v>
      </c>
      <c r="F5495">
        <v>6.4</v>
      </c>
      <c r="G5495">
        <v>151000</v>
      </c>
      <c r="H5495" t="s">
        <v>816</v>
      </c>
      <c r="I5495" t="s">
        <v>5730</v>
      </c>
      <c r="J5495" t="s">
        <v>2712</v>
      </c>
      <c r="K5495" t="s">
        <v>7</v>
      </c>
      <c r="L5495">
        <v>175000000</v>
      </c>
      <c r="M5495">
        <v>381509870</v>
      </c>
      <c r="N5495" t="s">
        <v>652</v>
      </c>
      <c r="O5495">
        <v>94</v>
      </c>
    </row>
    <row r="5496" spans="1:15" x14ac:dyDescent="0.25">
      <c r="A5496" t="s">
        <v>7424</v>
      </c>
      <c r="B5496" t="s">
        <v>41</v>
      </c>
      <c r="C5496" t="s">
        <v>34</v>
      </c>
      <c r="D5496">
        <v>2009</v>
      </c>
      <c r="E5496" t="s">
        <v>7423</v>
      </c>
      <c r="F5496">
        <v>6.6</v>
      </c>
      <c r="G5496">
        <v>154000</v>
      </c>
      <c r="H5496" t="s">
        <v>7422</v>
      </c>
      <c r="I5496" t="s">
        <v>6341</v>
      </c>
      <c r="J5496" t="s">
        <v>7421</v>
      </c>
      <c r="K5496" t="s">
        <v>7</v>
      </c>
      <c r="L5496">
        <v>35000000</v>
      </c>
      <c r="M5496">
        <v>92158961</v>
      </c>
      <c r="N5496" t="s">
        <v>777</v>
      </c>
      <c r="O5496">
        <v>92</v>
      </c>
    </row>
    <row r="5497" spans="1:15" x14ac:dyDescent="0.25">
      <c r="A5497" t="s">
        <v>7420</v>
      </c>
      <c r="B5497" t="s">
        <v>68</v>
      </c>
      <c r="C5497" t="s">
        <v>24</v>
      </c>
      <c r="D5497">
        <v>2009</v>
      </c>
      <c r="E5497" t="s">
        <v>7128</v>
      </c>
      <c r="F5497">
        <v>5.5</v>
      </c>
      <c r="G5497">
        <v>104000</v>
      </c>
      <c r="H5497" t="s">
        <v>7419</v>
      </c>
      <c r="I5497" t="s">
        <v>944</v>
      </c>
      <c r="J5497" t="s">
        <v>3500</v>
      </c>
      <c r="K5497" t="s">
        <v>7</v>
      </c>
      <c r="L5497">
        <v>70000000</v>
      </c>
      <c r="M5497">
        <v>171844840</v>
      </c>
      <c r="N5497" t="s">
        <v>103</v>
      </c>
      <c r="O5497">
        <v>113</v>
      </c>
    </row>
    <row r="5498" spans="1:15" x14ac:dyDescent="0.25">
      <c r="A5498" t="s">
        <v>7418</v>
      </c>
      <c r="B5498" t="s">
        <v>68</v>
      </c>
      <c r="C5498" t="s">
        <v>11</v>
      </c>
      <c r="D5498">
        <v>2009</v>
      </c>
      <c r="E5498" t="s">
        <v>7417</v>
      </c>
      <c r="F5498">
        <v>6.8</v>
      </c>
      <c r="G5498">
        <v>20000</v>
      </c>
      <c r="H5498" t="s">
        <v>1578</v>
      </c>
      <c r="I5498" t="s">
        <v>1578</v>
      </c>
      <c r="J5498" t="s">
        <v>709</v>
      </c>
      <c r="K5498" t="s">
        <v>612</v>
      </c>
      <c r="L5498">
        <v>12000000</v>
      </c>
      <c r="M5498">
        <v>1790061</v>
      </c>
      <c r="N5498" t="s">
        <v>4822</v>
      </c>
      <c r="O5498">
        <v>111</v>
      </c>
    </row>
    <row r="5499" spans="1:15" x14ac:dyDescent="0.25">
      <c r="A5499" t="s">
        <v>7416</v>
      </c>
      <c r="B5499" t="s">
        <v>68</v>
      </c>
      <c r="C5499" t="s">
        <v>5</v>
      </c>
      <c r="D5499">
        <v>2009</v>
      </c>
      <c r="E5499" t="s">
        <v>7415</v>
      </c>
      <c r="F5499">
        <v>6.5</v>
      </c>
      <c r="G5499">
        <v>192000</v>
      </c>
      <c r="H5499" t="s">
        <v>5160</v>
      </c>
      <c r="I5499" t="s">
        <v>5160</v>
      </c>
      <c r="J5499" t="s">
        <v>7414</v>
      </c>
      <c r="K5499" t="s">
        <v>7</v>
      </c>
      <c r="L5499">
        <v>30000000</v>
      </c>
      <c r="M5499">
        <v>90842646</v>
      </c>
      <c r="N5499" t="s">
        <v>103</v>
      </c>
      <c r="O5499">
        <v>99</v>
      </c>
    </row>
    <row r="5500" spans="1:15" x14ac:dyDescent="0.25">
      <c r="A5500" t="s">
        <v>7413</v>
      </c>
      <c r="B5500" t="s">
        <v>41</v>
      </c>
      <c r="C5500" t="s">
        <v>5</v>
      </c>
      <c r="D5500">
        <v>2009</v>
      </c>
      <c r="E5500" t="s">
        <v>7045</v>
      </c>
      <c r="F5500">
        <v>6.5</v>
      </c>
      <c r="G5500">
        <v>88000</v>
      </c>
      <c r="H5500" t="s">
        <v>7412</v>
      </c>
      <c r="I5500" t="s">
        <v>7411</v>
      </c>
      <c r="J5500" t="s">
        <v>7410</v>
      </c>
      <c r="K5500" t="s">
        <v>7</v>
      </c>
      <c r="L5500">
        <v>15000000</v>
      </c>
      <c r="M5500">
        <v>45995223</v>
      </c>
      <c r="N5500" t="s">
        <v>6239</v>
      </c>
      <c r="O5500">
        <v>110</v>
      </c>
    </row>
    <row r="5501" spans="1:15" x14ac:dyDescent="0.25">
      <c r="A5501" t="s">
        <v>6429</v>
      </c>
      <c r="B5501" t="s">
        <v>41</v>
      </c>
      <c r="C5501" t="s">
        <v>87</v>
      </c>
      <c r="D5501">
        <v>2009</v>
      </c>
      <c r="E5501" t="s">
        <v>6511</v>
      </c>
      <c r="F5501">
        <v>7.8</v>
      </c>
      <c r="G5501">
        <v>211000</v>
      </c>
      <c r="H5501" t="s">
        <v>2305</v>
      </c>
      <c r="I5501" t="s">
        <v>2596</v>
      </c>
      <c r="J5501" t="s">
        <v>7136</v>
      </c>
      <c r="K5501" t="s">
        <v>1130</v>
      </c>
      <c r="L5501">
        <v>13000000</v>
      </c>
      <c r="M5501">
        <v>104414200</v>
      </c>
      <c r="N5501" t="s">
        <v>6007</v>
      </c>
      <c r="O5501">
        <v>152</v>
      </c>
    </row>
    <row r="5502" spans="1:15" x14ac:dyDescent="0.25">
      <c r="A5502" t="s">
        <v>7409</v>
      </c>
      <c r="B5502" t="s">
        <v>68</v>
      </c>
      <c r="C5502" t="s">
        <v>87</v>
      </c>
      <c r="D5502">
        <v>2009</v>
      </c>
      <c r="E5502" t="s">
        <v>7404</v>
      </c>
      <c r="F5502">
        <v>5.6</v>
      </c>
      <c r="G5502">
        <v>33000</v>
      </c>
      <c r="H5502" t="s">
        <v>7408</v>
      </c>
      <c r="I5502" t="s">
        <v>7407</v>
      </c>
      <c r="J5502" t="s">
        <v>7406</v>
      </c>
      <c r="K5502" t="s">
        <v>7</v>
      </c>
      <c r="L5502">
        <v>20000000</v>
      </c>
      <c r="M5502">
        <v>31198531</v>
      </c>
      <c r="N5502" t="s">
        <v>777</v>
      </c>
      <c r="O5502">
        <v>101</v>
      </c>
    </row>
    <row r="5503" spans="1:15" x14ac:dyDescent="0.25">
      <c r="A5503" t="s">
        <v>7405</v>
      </c>
      <c r="B5503" t="s">
        <v>101</v>
      </c>
      <c r="C5503" t="s">
        <v>100</v>
      </c>
      <c r="D5503">
        <v>2009</v>
      </c>
      <c r="E5503" t="s">
        <v>7404</v>
      </c>
      <c r="F5503">
        <v>6.7</v>
      </c>
      <c r="G5503">
        <v>102000</v>
      </c>
      <c r="H5503" t="s">
        <v>5235</v>
      </c>
      <c r="I5503" t="s">
        <v>5235</v>
      </c>
      <c r="J5503" t="s">
        <v>7403</v>
      </c>
      <c r="K5503" t="s">
        <v>332</v>
      </c>
      <c r="L5503">
        <v>100000000</v>
      </c>
      <c r="M5503">
        <v>100140916</v>
      </c>
      <c r="N5503" t="s">
        <v>138</v>
      </c>
      <c r="O5503">
        <v>101</v>
      </c>
    </row>
    <row r="5504" spans="1:15" x14ac:dyDescent="0.25">
      <c r="A5504" t="s">
        <v>7402</v>
      </c>
      <c r="B5504" t="s">
        <v>41</v>
      </c>
      <c r="C5504" t="s">
        <v>5</v>
      </c>
      <c r="D5504">
        <v>2009</v>
      </c>
      <c r="E5504" t="s">
        <v>7069</v>
      </c>
      <c r="F5504">
        <v>5.0999999999999996</v>
      </c>
      <c r="G5504">
        <v>29000</v>
      </c>
      <c r="H5504" t="s">
        <v>7401</v>
      </c>
      <c r="I5504" t="s">
        <v>2480</v>
      </c>
      <c r="J5504" t="s">
        <v>7400</v>
      </c>
      <c r="K5504" t="s">
        <v>7</v>
      </c>
      <c r="L5504">
        <v>12500000</v>
      </c>
      <c r="M5504">
        <v>27206120</v>
      </c>
      <c r="N5504" t="s">
        <v>7399</v>
      </c>
      <c r="O5504">
        <v>101</v>
      </c>
    </row>
    <row r="5505" spans="1:15" x14ac:dyDescent="0.25">
      <c r="A5505" t="s">
        <v>7398</v>
      </c>
      <c r="B5505" t="s">
        <v>41</v>
      </c>
      <c r="C5505" t="s">
        <v>34</v>
      </c>
      <c r="D5505">
        <v>2009</v>
      </c>
      <c r="E5505" t="s">
        <v>7204</v>
      </c>
      <c r="F5505">
        <v>5.8</v>
      </c>
      <c r="G5505">
        <v>131000</v>
      </c>
      <c r="H5505" t="s">
        <v>6236</v>
      </c>
      <c r="I5505" t="s">
        <v>6236</v>
      </c>
      <c r="J5505" t="s">
        <v>899</v>
      </c>
      <c r="K5505" t="s">
        <v>7</v>
      </c>
      <c r="L5505">
        <v>50000000</v>
      </c>
      <c r="M5505">
        <v>40828540</v>
      </c>
      <c r="N5505" t="s">
        <v>842</v>
      </c>
      <c r="O5505">
        <v>95</v>
      </c>
    </row>
    <row r="5506" spans="1:15" x14ac:dyDescent="0.25">
      <c r="A5506" t="s">
        <v>7397</v>
      </c>
      <c r="B5506" t="s">
        <v>68</v>
      </c>
      <c r="C5506" t="s">
        <v>100</v>
      </c>
      <c r="D5506">
        <v>2009</v>
      </c>
      <c r="E5506" t="s">
        <v>6800</v>
      </c>
      <c r="F5506">
        <v>6.8</v>
      </c>
      <c r="G5506">
        <v>146000</v>
      </c>
      <c r="H5506" t="s">
        <v>1369</v>
      </c>
      <c r="I5506" t="s">
        <v>1369</v>
      </c>
      <c r="J5506" t="s">
        <v>3449</v>
      </c>
      <c r="K5506" t="s">
        <v>265</v>
      </c>
      <c r="L5506">
        <v>30000000</v>
      </c>
      <c r="M5506">
        <v>61808775</v>
      </c>
      <c r="N5506" t="s">
        <v>7396</v>
      </c>
      <c r="O5506">
        <v>123</v>
      </c>
    </row>
    <row r="5507" spans="1:15" x14ac:dyDescent="0.25">
      <c r="A5507" t="s">
        <v>7395</v>
      </c>
      <c r="B5507" t="s">
        <v>101</v>
      </c>
      <c r="C5507" t="s">
        <v>100</v>
      </c>
      <c r="D5507">
        <v>2009</v>
      </c>
      <c r="E5507" t="s">
        <v>7394</v>
      </c>
      <c r="F5507">
        <v>6</v>
      </c>
      <c r="G5507">
        <v>183000</v>
      </c>
      <c r="H5507" t="s">
        <v>4483</v>
      </c>
      <c r="I5507" t="s">
        <v>7393</v>
      </c>
      <c r="J5507" t="s">
        <v>2192</v>
      </c>
      <c r="K5507" t="s">
        <v>7</v>
      </c>
      <c r="L5507">
        <v>150000000</v>
      </c>
      <c r="M5507">
        <v>413106170</v>
      </c>
      <c r="N5507" t="s">
        <v>890</v>
      </c>
      <c r="O5507">
        <v>105</v>
      </c>
    </row>
    <row r="5508" spans="1:15" x14ac:dyDescent="0.25">
      <c r="A5508" t="s">
        <v>7392</v>
      </c>
      <c r="B5508" t="s">
        <v>68</v>
      </c>
      <c r="C5508" t="s">
        <v>24</v>
      </c>
      <c r="D5508">
        <v>2009</v>
      </c>
      <c r="E5508" t="s">
        <v>7391</v>
      </c>
      <c r="F5508">
        <v>4.9000000000000004</v>
      </c>
      <c r="G5508">
        <v>94000</v>
      </c>
      <c r="H5508" t="s">
        <v>7390</v>
      </c>
      <c r="I5508" t="s">
        <v>7390</v>
      </c>
      <c r="J5508" t="s">
        <v>1462</v>
      </c>
      <c r="K5508" t="s">
        <v>7</v>
      </c>
      <c r="L5508">
        <v>60000000</v>
      </c>
      <c r="M5508">
        <v>62357900</v>
      </c>
      <c r="N5508" t="s">
        <v>114</v>
      </c>
      <c r="O5508">
        <v>97</v>
      </c>
    </row>
    <row r="5509" spans="1:15" x14ac:dyDescent="0.25">
      <c r="A5509" t="s">
        <v>7389</v>
      </c>
      <c r="B5509" t="s">
        <v>41</v>
      </c>
      <c r="C5509" t="s">
        <v>24</v>
      </c>
      <c r="D5509">
        <v>2009</v>
      </c>
      <c r="E5509" t="s">
        <v>7388</v>
      </c>
      <c r="F5509">
        <v>6.8</v>
      </c>
      <c r="G5509">
        <v>155000</v>
      </c>
      <c r="H5509" t="s">
        <v>3131</v>
      </c>
      <c r="I5509" t="s">
        <v>3131</v>
      </c>
      <c r="J5509" t="s">
        <v>754</v>
      </c>
      <c r="K5509" t="s">
        <v>7</v>
      </c>
      <c r="M5509">
        <v>17164820</v>
      </c>
      <c r="N5509" t="s">
        <v>3464</v>
      </c>
      <c r="O5509">
        <v>107</v>
      </c>
    </row>
    <row r="5510" spans="1:15" x14ac:dyDescent="0.25">
      <c r="A5510" t="s">
        <v>7387</v>
      </c>
      <c r="B5510" t="s">
        <v>41</v>
      </c>
      <c r="C5510" t="s">
        <v>11</v>
      </c>
      <c r="D5510">
        <v>2009</v>
      </c>
      <c r="E5510" t="s">
        <v>7113</v>
      </c>
      <c r="F5510">
        <v>7.3</v>
      </c>
      <c r="G5510">
        <v>107000</v>
      </c>
      <c r="H5510" t="s">
        <v>5023</v>
      </c>
      <c r="I5510" t="s">
        <v>1560</v>
      </c>
      <c r="J5510" t="s">
        <v>7386</v>
      </c>
      <c r="K5510" t="s">
        <v>7</v>
      </c>
      <c r="L5510">
        <v>10000000</v>
      </c>
      <c r="M5510">
        <v>63649529</v>
      </c>
      <c r="N5510" t="s">
        <v>842</v>
      </c>
      <c r="O5510">
        <v>110</v>
      </c>
    </row>
    <row r="5511" spans="1:15" x14ac:dyDescent="0.25">
      <c r="A5511" t="s">
        <v>7385</v>
      </c>
      <c r="B5511" t="s">
        <v>68</v>
      </c>
      <c r="C5511" t="s">
        <v>11</v>
      </c>
      <c r="D5511">
        <v>2009</v>
      </c>
      <c r="E5511" t="s">
        <v>7050</v>
      </c>
      <c r="F5511">
        <v>7.1</v>
      </c>
      <c r="G5511">
        <v>144000</v>
      </c>
      <c r="H5511" t="s">
        <v>2231</v>
      </c>
      <c r="I5511" t="s">
        <v>7384</v>
      </c>
      <c r="J5511" t="s">
        <v>4416</v>
      </c>
      <c r="K5511" t="s">
        <v>7</v>
      </c>
      <c r="L5511">
        <v>39000000</v>
      </c>
      <c r="M5511">
        <v>101344412</v>
      </c>
      <c r="N5511" t="s">
        <v>666</v>
      </c>
      <c r="O5511">
        <v>107</v>
      </c>
    </row>
    <row r="5512" spans="1:15" x14ac:dyDescent="0.25">
      <c r="A5512" t="s">
        <v>7383</v>
      </c>
      <c r="B5512" t="s">
        <v>101</v>
      </c>
      <c r="C5512" t="s">
        <v>73</v>
      </c>
      <c r="D5512">
        <v>2009</v>
      </c>
      <c r="E5512" t="s">
        <v>7118</v>
      </c>
      <c r="F5512">
        <v>6.9</v>
      </c>
      <c r="G5512">
        <v>212000</v>
      </c>
      <c r="H5512" t="s">
        <v>733</v>
      </c>
      <c r="I5512" t="s">
        <v>733</v>
      </c>
      <c r="J5512" t="s">
        <v>6130</v>
      </c>
      <c r="K5512" t="s">
        <v>7</v>
      </c>
      <c r="L5512">
        <v>100000000</v>
      </c>
      <c r="M5512">
        <v>243006126</v>
      </c>
      <c r="N5512" t="s">
        <v>114</v>
      </c>
      <c r="O5512">
        <v>90</v>
      </c>
    </row>
    <row r="5513" spans="1:15" x14ac:dyDescent="0.25">
      <c r="A5513" t="s">
        <v>7382</v>
      </c>
      <c r="B5513" t="s">
        <v>41</v>
      </c>
      <c r="C5513" t="s">
        <v>11</v>
      </c>
      <c r="D5513">
        <v>2009</v>
      </c>
      <c r="E5513" t="s">
        <v>7309</v>
      </c>
      <c r="F5513">
        <v>6.5</v>
      </c>
      <c r="G5513">
        <v>69000</v>
      </c>
      <c r="H5513" t="s">
        <v>5134</v>
      </c>
      <c r="I5513" t="s">
        <v>5134</v>
      </c>
      <c r="J5513" t="s">
        <v>3334</v>
      </c>
      <c r="K5513" t="s">
        <v>7</v>
      </c>
      <c r="L5513">
        <v>14000000</v>
      </c>
      <c r="M5513">
        <v>22955544</v>
      </c>
      <c r="N5513" t="s">
        <v>6482</v>
      </c>
      <c r="O5513">
        <v>98</v>
      </c>
    </row>
    <row r="5514" spans="1:15" x14ac:dyDescent="0.25">
      <c r="A5514" t="s">
        <v>7381</v>
      </c>
      <c r="B5514" t="s">
        <v>68</v>
      </c>
      <c r="C5514" t="s">
        <v>409</v>
      </c>
      <c r="D5514">
        <v>2009</v>
      </c>
      <c r="E5514" t="s">
        <v>7198</v>
      </c>
      <c r="F5514">
        <v>7.3</v>
      </c>
      <c r="G5514">
        <v>153000</v>
      </c>
      <c r="H5514" t="s">
        <v>1244</v>
      </c>
      <c r="I5514" t="s">
        <v>7380</v>
      </c>
      <c r="J5514" t="s">
        <v>5276</v>
      </c>
      <c r="K5514" t="s">
        <v>7</v>
      </c>
      <c r="L5514">
        <v>60000000</v>
      </c>
      <c r="M5514">
        <v>122426792</v>
      </c>
      <c r="N5514" t="s">
        <v>138</v>
      </c>
      <c r="O5514">
        <v>134</v>
      </c>
    </row>
    <row r="5515" spans="1:15" x14ac:dyDescent="0.25">
      <c r="A5515" t="s">
        <v>7379</v>
      </c>
      <c r="B5515" t="s">
        <v>41</v>
      </c>
      <c r="C5515" t="s">
        <v>87</v>
      </c>
      <c r="D5515">
        <v>2009</v>
      </c>
      <c r="E5515" t="s">
        <v>7378</v>
      </c>
      <c r="F5515">
        <v>7.8</v>
      </c>
      <c r="G5515">
        <v>56000</v>
      </c>
      <c r="H5515" t="s">
        <v>1062</v>
      </c>
      <c r="I5515" t="s">
        <v>1062</v>
      </c>
      <c r="J5515" t="s">
        <v>7377</v>
      </c>
      <c r="K5515" t="s">
        <v>220</v>
      </c>
      <c r="L5515">
        <v>5000000</v>
      </c>
      <c r="M5515">
        <v>17203507</v>
      </c>
      <c r="N5515" t="s">
        <v>270</v>
      </c>
      <c r="O5515">
        <v>129</v>
      </c>
    </row>
    <row r="5516" spans="1:15" x14ac:dyDescent="0.25">
      <c r="A5516" t="s">
        <v>7376</v>
      </c>
      <c r="B5516" t="s">
        <v>41</v>
      </c>
      <c r="C5516" t="s">
        <v>24</v>
      </c>
      <c r="D5516">
        <v>2009</v>
      </c>
      <c r="E5516" t="s">
        <v>7150</v>
      </c>
      <c r="F5516">
        <v>6.4</v>
      </c>
      <c r="G5516">
        <v>209000</v>
      </c>
      <c r="H5516" t="s">
        <v>4765</v>
      </c>
      <c r="I5516" t="s">
        <v>7375</v>
      </c>
      <c r="J5516" t="s">
        <v>5462</v>
      </c>
      <c r="K5516" t="s">
        <v>7</v>
      </c>
      <c r="L5516">
        <v>38000000</v>
      </c>
      <c r="M5516">
        <v>321682600</v>
      </c>
      <c r="N5516" t="s">
        <v>114</v>
      </c>
      <c r="O5516">
        <v>96</v>
      </c>
    </row>
    <row r="5517" spans="1:15" x14ac:dyDescent="0.25">
      <c r="A5517" t="s">
        <v>7374</v>
      </c>
      <c r="B5517" t="s">
        <v>68</v>
      </c>
      <c r="C5517" t="s">
        <v>24</v>
      </c>
      <c r="D5517">
        <v>2009</v>
      </c>
      <c r="E5517" t="s">
        <v>7373</v>
      </c>
      <c r="F5517">
        <v>6.4</v>
      </c>
      <c r="G5517">
        <v>133000</v>
      </c>
      <c r="H5517" t="s">
        <v>4263</v>
      </c>
      <c r="I5517" t="s">
        <v>4263</v>
      </c>
      <c r="J5517" t="s">
        <v>4263</v>
      </c>
      <c r="K5517" t="s">
        <v>7</v>
      </c>
      <c r="L5517">
        <v>18500000</v>
      </c>
      <c r="M5517">
        <v>32406507</v>
      </c>
      <c r="N5517" t="s">
        <v>138</v>
      </c>
      <c r="O5517">
        <v>100</v>
      </c>
    </row>
    <row r="5518" spans="1:15" x14ac:dyDescent="0.25">
      <c r="A5518" t="s">
        <v>7372</v>
      </c>
      <c r="B5518" t="s">
        <v>68</v>
      </c>
      <c r="C5518" t="s">
        <v>5</v>
      </c>
      <c r="D5518">
        <v>2009</v>
      </c>
      <c r="E5518" t="s">
        <v>7096</v>
      </c>
      <c r="F5518">
        <v>5.9</v>
      </c>
      <c r="G5518">
        <v>75000</v>
      </c>
      <c r="H5518" t="s">
        <v>7371</v>
      </c>
      <c r="I5518" t="s">
        <v>7371</v>
      </c>
      <c r="J5518" t="s">
        <v>3334</v>
      </c>
      <c r="K5518" t="s">
        <v>7</v>
      </c>
      <c r="L5518">
        <v>10000000</v>
      </c>
      <c r="M5518">
        <v>47719794</v>
      </c>
      <c r="N5518" t="s">
        <v>103</v>
      </c>
      <c r="O5518">
        <v>98</v>
      </c>
    </row>
    <row r="5519" spans="1:15" x14ac:dyDescent="0.25">
      <c r="A5519" t="s">
        <v>7370</v>
      </c>
      <c r="B5519" t="s">
        <v>41</v>
      </c>
      <c r="C5519" t="s">
        <v>24</v>
      </c>
      <c r="D5519">
        <v>2009</v>
      </c>
      <c r="E5519" t="s">
        <v>7096</v>
      </c>
      <c r="F5519">
        <v>7.1</v>
      </c>
      <c r="G5519">
        <v>137000</v>
      </c>
      <c r="H5519" t="s">
        <v>3181</v>
      </c>
      <c r="I5519" t="s">
        <v>2430</v>
      </c>
      <c r="J5519" t="s">
        <v>7369</v>
      </c>
      <c r="K5519" t="s">
        <v>265</v>
      </c>
      <c r="L5519">
        <v>7000000</v>
      </c>
      <c r="M5519">
        <v>31430334</v>
      </c>
      <c r="N5519" t="s">
        <v>1072</v>
      </c>
      <c r="O5519">
        <v>106</v>
      </c>
    </row>
    <row r="5520" spans="1:15" x14ac:dyDescent="0.25">
      <c r="A5520" t="s">
        <v>7368</v>
      </c>
      <c r="B5520" t="s">
        <v>41</v>
      </c>
      <c r="C5520" t="s">
        <v>24</v>
      </c>
      <c r="D5520">
        <v>2009</v>
      </c>
      <c r="E5520" t="s">
        <v>7204</v>
      </c>
      <c r="F5520">
        <v>6.1</v>
      </c>
      <c r="G5520">
        <v>46000</v>
      </c>
      <c r="H5520" t="s">
        <v>7367</v>
      </c>
      <c r="I5520" t="s">
        <v>7367</v>
      </c>
      <c r="J5520" t="s">
        <v>1790</v>
      </c>
      <c r="K5520" t="s">
        <v>7</v>
      </c>
      <c r="L5520">
        <v>8000000</v>
      </c>
      <c r="M5520">
        <v>10848783</v>
      </c>
      <c r="N5520" t="s">
        <v>7366</v>
      </c>
      <c r="O5520">
        <v>92</v>
      </c>
    </row>
    <row r="5521" spans="1:15" x14ac:dyDescent="0.25">
      <c r="A5521" t="s">
        <v>7365</v>
      </c>
      <c r="B5521" t="s">
        <v>41</v>
      </c>
      <c r="C5521" t="s">
        <v>5</v>
      </c>
      <c r="D5521">
        <v>2009</v>
      </c>
      <c r="E5521" t="s">
        <v>7038</v>
      </c>
      <c r="F5521">
        <v>6.4</v>
      </c>
      <c r="G5521">
        <v>61000</v>
      </c>
      <c r="H5521" t="s">
        <v>5575</v>
      </c>
      <c r="I5521" t="s">
        <v>5574</v>
      </c>
      <c r="J5521" t="s">
        <v>5573</v>
      </c>
      <c r="K5521" t="s">
        <v>7</v>
      </c>
      <c r="L5521">
        <v>6000000</v>
      </c>
      <c r="M5521">
        <v>10234475</v>
      </c>
      <c r="N5521" t="s">
        <v>1382</v>
      </c>
      <c r="O5521">
        <v>90</v>
      </c>
    </row>
    <row r="5522" spans="1:15" x14ac:dyDescent="0.25">
      <c r="A5522" t="s">
        <v>7364</v>
      </c>
      <c r="B5522" t="s">
        <v>41</v>
      </c>
      <c r="C5522" t="s">
        <v>34</v>
      </c>
      <c r="D5522">
        <v>2009</v>
      </c>
      <c r="E5522" t="s">
        <v>7233</v>
      </c>
      <c r="F5522">
        <v>6.3</v>
      </c>
      <c r="G5522">
        <v>70000</v>
      </c>
      <c r="H5522" t="s">
        <v>5446</v>
      </c>
      <c r="I5522" t="s">
        <v>7363</v>
      </c>
      <c r="J5522" t="s">
        <v>7362</v>
      </c>
      <c r="K5522" t="s">
        <v>332</v>
      </c>
      <c r="L5522">
        <v>40000000</v>
      </c>
      <c r="M5522">
        <v>61601280</v>
      </c>
      <c r="N5522" t="s">
        <v>138</v>
      </c>
      <c r="O5522">
        <v>99</v>
      </c>
    </row>
    <row r="5523" spans="1:15" x14ac:dyDescent="0.25">
      <c r="A5523" t="s">
        <v>7361</v>
      </c>
      <c r="B5523" t="s">
        <v>41</v>
      </c>
      <c r="C5523" t="s">
        <v>24</v>
      </c>
      <c r="D5523">
        <v>2009</v>
      </c>
      <c r="E5523" t="s">
        <v>7096</v>
      </c>
      <c r="F5523">
        <v>6.2</v>
      </c>
      <c r="G5523">
        <v>129000</v>
      </c>
      <c r="H5523" t="s">
        <v>7360</v>
      </c>
      <c r="I5523" t="s">
        <v>4137</v>
      </c>
      <c r="J5523" t="s">
        <v>1446</v>
      </c>
      <c r="K5523" t="s">
        <v>7</v>
      </c>
      <c r="L5523">
        <v>25000000</v>
      </c>
      <c r="M5523">
        <v>69095771</v>
      </c>
      <c r="N5523" t="s">
        <v>717</v>
      </c>
      <c r="O5523">
        <v>94</v>
      </c>
    </row>
    <row r="5524" spans="1:15" x14ac:dyDescent="0.25">
      <c r="A5524" t="s">
        <v>7359</v>
      </c>
      <c r="B5524" t="s">
        <v>68</v>
      </c>
      <c r="C5524" t="s">
        <v>34</v>
      </c>
      <c r="D5524">
        <v>2009</v>
      </c>
      <c r="E5524" t="s">
        <v>7154</v>
      </c>
      <c r="F5524">
        <v>5.3</v>
      </c>
      <c r="G5524">
        <v>68000</v>
      </c>
      <c r="H5524" t="s">
        <v>7358</v>
      </c>
      <c r="I5524" t="s">
        <v>5542</v>
      </c>
      <c r="J5524" t="s">
        <v>1535</v>
      </c>
      <c r="K5524" t="s">
        <v>7</v>
      </c>
      <c r="L5524">
        <v>100000000</v>
      </c>
      <c r="M5524">
        <v>68777554</v>
      </c>
      <c r="N5524" t="s">
        <v>103</v>
      </c>
      <c r="O5524">
        <v>102</v>
      </c>
    </row>
    <row r="5525" spans="1:15" x14ac:dyDescent="0.25">
      <c r="A5525" t="s">
        <v>7357</v>
      </c>
      <c r="B5525" t="s">
        <v>41</v>
      </c>
      <c r="C5525" t="s">
        <v>11</v>
      </c>
      <c r="D5525">
        <v>2009</v>
      </c>
      <c r="E5525" t="s">
        <v>6686</v>
      </c>
      <c r="F5525">
        <v>7.5</v>
      </c>
      <c r="G5525">
        <v>108000</v>
      </c>
      <c r="H5525" t="s">
        <v>3367</v>
      </c>
      <c r="I5525" t="s">
        <v>7356</v>
      </c>
      <c r="J5525" t="s">
        <v>3125</v>
      </c>
      <c r="K5525" t="s">
        <v>7</v>
      </c>
      <c r="L5525">
        <v>7000000</v>
      </c>
      <c r="M5525">
        <v>24964890</v>
      </c>
      <c r="N5525" t="s">
        <v>7355</v>
      </c>
      <c r="O5525">
        <v>99</v>
      </c>
    </row>
    <row r="5526" spans="1:15" x14ac:dyDescent="0.25">
      <c r="A5526" t="s">
        <v>7354</v>
      </c>
      <c r="B5526" t="s">
        <v>382</v>
      </c>
      <c r="C5526" t="s">
        <v>11</v>
      </c>
      <c r="D5526">
        <v>2009</v>
      </c>
      <c r="E5526" t="s">
        <v>5901</v>
      </c>
      <c r="F5526">
        <v>5.0999999999999996</v>
      </c>
      <c r="G5526">
        <v>1600</v>
      </c>
      <c r="H5526" t="s">
        <v>7353</v>
      </c>
      <c r="I5526" t="s">
        <v>7353</v>
      </c>
      <c r="J5526" t="s">
        <v>7352</v>
      </c>
      <c r="K5526" t="s">
        <v>7</v>
      </c>
      <c r="M5526">
        <v>1808</v>
      </c>
      <c r="N5526" t="s">
        <v>7351</v>
      </c>
      <c r="O5526">
        <v>99</v>
      </c>
    </row>
    <row r="5527" spans="1:15" x14ac:dyDescent="0.25">
      <c r="A5527" t="s">
        <v>7350</v>
      </c>
      <c r="B5527" t="s">
        <v>41</v>
      </c>
      <c r="C5527" t="s">
        <v>24</v>
      </c>
      <c r="D5527">
        <v>2009</v>
      </c>
      <c r="E5527" t="s">
        <v>7349</v>
      </c>
      <c r="F5527">
        <v>7.4</v>
      </c>
      <c r="G5527">
        <v>108000</v>
      </c>
      <c r="H5527" t="s">
        <v>1066</v>
      </c>
      <c r="I5527" t="s">
        <v>1066</v>
      </c>
      <c r="J5527" t="s">
        <v>4362</v>
      </c>
      <c r="K5527" t="s">
        <v>265</v>
      </c>
      <c r="L5527">
        <v>50000000</v>
      </c>
      <c r="M5527">
        <v>36348784</v>
      </c>
      <c r="N5527" t="s">
        <v>103</v>
      </c>
      <c r="O5527">
        <v>117</v>
      </c>
    </row>
    <row r="5528" spans="1:15" x14ac:dyDescent="0.25">
      <c r="A5528" t="s">
        <v>7348</v>
      </c>
      <c r="B5528" t="s">
        <v>101</v>
      </c>
      <c r="C5528" t="s">
        <v>34</v>
      </c>
      <c r="D5528">
        <v>2009</v>
      </c>
      <c r="E5528" t="s">
        <v>7131</v>
      </c>
      <c r="F5528">
        <v>2.5</v>
      </c>
      <c r="G5528">
        <v>71000</v>
      </c>
      <c r="H5528" t="s">
        <v>7347</v>
      </c>
      <c r="I5528" t="s">
        <v>7346</v>
      </c>
      <c r="J5528" t="s">
        <v>7345</v>
      </c>
      <c r="K5528" t="s">
        <v>7</v>
      </c>
      <c r="L5528">
        <v>30000000</v>
      </c>
      <c r="M5528">
        <v>55720772</v>
      </c>
      <c r="N5528" t="s">
        <v>890</v>
      </c>
      <c r="O5528">
        <v>85</v>
      </c>
    </row>
    <row r="5529" spans="1:15" x14ac:dyDescent="0.25">
      <c r="A5529" t="s">
        <v>7344</v>
      </c>
      <c r="B5529" t="s">
        <v>41</v>
      </c>
      <c r="C5529" t="s">
        <v>24</v>
      </c>
      <c r="D5529">
        <v>2009</v>
      </c>
      <c r="E5529" t="s">
        <v>7228</v>
      </c>
      <c r="F5529">
        <v>5.8</v>
      </c>
      <c r="G5529">
        <v>39000</v>
      </c>
      <c r="H5529" t="s">
        <v>3318</v>
      </c>
      <c r="I5529" t="s">
        <v>4631</v>
      </c>
      <c r="J5529" t="s">
        <v>4827</v>
      </c>
      <c r="K5529" t="s">
        <v>7</v>
      </c>
      <c r="M5529">
        <v>12035862</v>
      </c>
      <c r="N5529" t="s">
        <v>7343</v>
      </c>
      <c r="O5529">
        <v>97</v>
      </c>
    </row>
    <row r="5530" spans="1:15" x14ac:dyDescent="0.25">
      <c r="A5530" t="s">
        <v>7342</v>
      </c>
      <c r="B5530" t="s">
        <v>41</v>
      </c>
      <c r="C5530" t="s">
        <v>5</v>
      </c>
      <c r="D5530">
        <v>2009</v>
      </c>
      <c r="E5530" t="s">
        <v>6810</v>
      </c>
      <c r="F5530">
        <v>6.2</v>
      </c>
      <c r="G5530">
        <v>81000</v>
      </c>
      <c r="H5530" t="s">
        <v>7341</v>
      </c>
      <c r="I5530" t="s">
        <v>1577</v>
      </c>
      <c r="J5530" t="s">
        <v>3236</v>
      </c>
      <c r="K5530" t="s">
        <v>7</v>
      </c>
      <c r="L5530">
        <v>26000000</v>
      </c>
      <c r="M5530">
        <v>28190603</v>
      </c>
      <c r="N5530" t="s">
        <v>4912</v>
      </c>
      <c r="O5530">
        <v>109</v>
      </c>
    </row>
    <row r="5531" spans="1:15" x14ac:dyDescent="0.25">
      <c r="A5531" t="s">
        <v>7340</v>
      </c>
      <c r="B5531" t="s">
        <v>41</v>
      </c>
      <c r="C5531" t="s">
        <v>34</v>
      </c>
      <c r="D5531">
        <v>2009</v>
      </c>
      <c r="E5531" t="s">
        <v>7339</v>
      </c>
      <c r="F5531">
        <v>6.4</v>
      </c>
      <c r="G5531">
        <v>189000</v>
      </c>
      <c r="H5531" t="s">
        <v>6897</v>
      </c>
      <c r="I5531" t="s">
        <v>4012</v>
      </c>
      <c r="J5531" t="s">
        <v>1804</v>
      </c>
      <c r="K5531" t="s">
        <v>7</v>
      </c>
      <c r="L5531">
        <v>100000000</v>
      </c>
      <c r="M5531">
        <v>150166126</v>
      </c>
      <c r="N5531" t="s">
        <v>114</v>
      </c>
      <c r="O5531">
        <v>106</v>
      </c>
    </row>
    <row r="5532" spans="1:15" x14ac:dyDescent="0.25">
      <c r="A5532" t="s">
        <v>7338</v>
      </c>
      <c r="B5532" t="s">
        <v>41</v>
      </c>
      <c r="C5532" t="s">
        <v>24</v>
      </c>
      <c r="D5532">
        <v>2009</v>
      </c>
      <c r="E5532" t="s">
        <v>7266</v>
      </c>
      <c r="F5532">
        <v>6.5</v>
      </c>
      <c r="G5532">
        <v>88000</v>
      </c>
      <c r="H5532" t="s">
        <v>4003</v>
      </c>
      <c r="I5532" t="s">
        <v>4003</v>
      </c>
      <c r="J5532" t="s">
        <v>2463</v>
      </c>
      <c r="K5532" t="s">
        <v>7</v>
      </c>
      <c r="L5532">
        <v>85000000</v>
      </c>
      <c r="M5532">
        <v>219103655</v>
      </c>
      <c r="N5532" t="s">
        <v>103</v>
      </c>
      <c r="O5532">
        <v>120</v>
      </c>
    </row>
    <row r="5533" spans="1:15" x14ac:dyDescent="0.25">
      <c r="A5533" t="s">
        <v>7337</v>
      </c>
      <c r="B5533" t="s">
        <v>41</v>
      </c>
      <c r="C5533" t="s">
        <v>5</v>
      </c>
      <c r="D5533">
        <v>2009</v>
      </c>
      <c r="E5533" t="s">
        <v>7334</v>
      </c>
      <c r="F5533">
        <v>4.8</v>
      </c>
      <c r="G5533">
        <v>50000</v>
      </c>
      <c r="H5533" t="s">
        <v>3001</v>
      </c>
      <c r="I5533" t="s">
        <v>3001</v>
      </c>
      <c r="J5533" t="s">
        <v>7336</v>
      </c>
      <c r="K5533" t="s">
        <v>7</v>
      </c>
      <c r="L5533">
        <v>15000000</v>
      </c>
      <c r="M5533">
        <v>39421467</v>
      </c>
      <c r="N5533" t="s">
        <v>1991</v>
      </c>
      <c r="O5533">
        <v>105</v>
      </c>
    </row>
    <row r="5534" spans="1:15" x14ac:dyDescent="0.25">
      <c r="A5534" t="s">
        <v>7335</v>
      </c>
      <c r="B5534" t="s">
        <v>41</v>
      </c>
      <c r="C5534" t="s">
        <v>34</v>
      </c>
      <c r="D5534">
        <v>2009</v>
      </c>
      <c r="E5534" t="s">
        <v>7334</v>
      </c>
      <c r="F5534">
        <v>5.2</v>
      </c>
      <c r="G5534">
        <v>99000</v>
      </c>
      <c r="H5534" t="s">
        <v>6225</v>
      </c>
      <c r="I5534" t="s">
        <v>7333</v>
      </c>
      <c r="J5534" t="s">
        <v>7332</v>
      </c>
      <c r="K5534" t="s">
        <v>7</v>
      </c>
      <c r="L5534">
        <v>40000000</v>
      </c>
      <c r="M5534">
        <v>186167139</v>
      </c>
      <c r="N5534" t="s">
        <v>666</v>
      </c>
      <c r="O5534">
        <v>82</v>
      </c>
    </row>
    <row r="5535" spans="1:15" x14ac:dyDescent="0.25">
      <c r="A5535" t="s">
        <v>7331</v>
      </c>
      <c r="B5535" t="s">
        <v>41</v>
      </c>
      <c r="C5535" t="s">
        <v>11</v>
      </c>
      <c r="D5535">
        <v>2009</v>
      </c>
      <c r="E5535" t="s">
        <v>7330</v>
      </c>
      <c r="F5535">
        <v>6.3</v>
      </c>
      <c r="G5535">
        <v>71000</v>
      </c>
      <c r="H5535" t="s">
        <v>3451</v>
      </c>
      <c r="I5535" t="s">
        <v>3320</v>
      </c>
      <c r="J5535" t="s">
        <v>599</v>
      </c>
      <c r="K5535" t="s">
        <v>7</v>
      </c>
      <c r="L5535">
        <v>14000000</v>
      </c>
      <c r="M5535">
        <v>13657649</v>
      </c>
      <c r="N5535" t="s">
        <v>1794</v>
      </c>
      <c r="O5535">
        <v>96</v>
      </c>
    </row>
    <row r="5536" spans="1:15" x14ac:dyDescent="0.25">
      <c r="A5536" t="s">
        <v>7329</v>
      </c>
      <c r="B5536" t="s">
        <v>41</v>
      </c>
      <c r="C5536" t="s">
        <v>100</v>
      </c>
      <c r="D5536">
        <v>2009</v>
      </c>
      <c r="E5536" t="s">
        <v>7328</v>
      </c>
      <c r="F5536">
        <v>7.2</v>
      </c>
      <c r="G5536">
        <v>67000</v>
      </c>
      <c r="H5536" t="s">
        <v>3666</v>
      </c>
      <c r="I5536" t="s">
        <v>3666</v>
      </c>
      <c r="J5536" t="s">
        <v>2213</v>
      </c>
      <c r="K5536" t="s">
        <v>578</v>
      </c>
      <c r="L5536">
        <v>70000000</v>
      </c>
      <c r="M5536">
        <v>39457342</v>
      </c>
      <c r="N5536" t="s">
        <v>3665</v>
      </c>
      <c r="O5536">
        <v>127</v>
      </c>
    </row>
    <row r="5537" spans="1:15" x14ac:dyDescent="0.25">
      <c r="A5537" t="s">
        <v>7327</v>
      </c>
      <c r="B5537" t="s">
        <v>41</v>
      </c>
      <c r="C5537" t="s">
        <v>24</v>
      </c>
      <c r="D5537">
        <v>2009</v>
      </c>
      <c r="E5537" t="s">
        <v>6553</v>
      </c>
      <c r="F5537">
        <v>6.4</v>
      </c>
      <c r="G5537">
        <v>39000</v>
      </c>
      <c r="H5537" t="s">
        <v>7326</v>
      </c>
      <c r="I5537" t="s">
        <v>7325</v>
      </c>
      <c r="J5537" t="s">
        <v>7324</v>
      </c>
      <c r="K5537" t="s">
        <v>7</v>
      </c>
      <c r="L5537">
        <v>10000000</v>
      </c>
      <c r="M5537">
        <v>7043835</v>
      </c>
      <c r="N5537" t="s">
        <v>2772</v>
      </c>
      <c r="O5537">
        <v>96</v>
      </c>
    </row>
    <row r="5538" spans="1:15" x14ac:dyDescent="0.25">
      <c r="A5538" t="s">
        <v>7323</v>
      </c>
      <c r="B5538" t="s">
        <v>41</v>
      </c>
      <c r="C5538" t="s">
        <v>34</v>
      </c>
      <c r="D5538">
        <v>2009</v>
      </c>
      <c r="E5538" t="s">
        <v>6800</v>
      </c>
      <c r="F5538">
        <v>6.4</v>
      </c>
      <c r="G5538">
        <v>124000</v>
      </c>
      <c r="H5538" t="s">
        <v>1249</v>
      </c>
      <c r="I5538" t="s">
        <v>1249</v>
      </c>
      <c r="J5538" t="s">
        <v>2283</v>
      </c>
      <c r="K5538" t="s">
        <v>504</v>
      </c>
      <c r="L5538">
        <v>20000000</v>
      </c>
      <c r="M5538">
        <v>51417188</v>
      </c>
      <c r="N5538" t="s">
        <v>842</v>
      </c>
      <c r="O5538">
        <v>98</v>
      </c>
    </row>
    <row r="5539" spans="1:15" x14ac:dyDescent="0.25">
      <c r="A5539" t="s">
        <v>7322</v>
      </c>
      <c r="B5539" t="s">
        <v>68</v>
      </c>
      <c r="C5539" t="s">
        <v>11</v>
      </c>
      <c r="D5539">
        <v>2009</v>
      </c>
      <c r="E5539" t="s">
        <v>6686</v>
      </c>
      <c r="F5539">
        <v>7.3</v>
      </c>
      <c r="G5539">
        <v>131000</v>
      </c>
      <c r="H5539" t="s">
        <v>2887</v>
      </c>
      <c r="I5539" t="s">
        <v>7321</v>
      </c>
      <c r="J5539" t="s">
        <v>3912</v>
      </c>
      <c r="K5539" t="s">
        <v>265</v>
      </c>
      <c r="L5539">
        <v>7500000</v>
      </c>
      <c r="M5539">
        <v>26096852</v>
      </c>
      <c r="N5539" t="s">
        <v>717</v>
      </c>
      <c r="O5539">
        <v>100</v>
      </c>
    </row>
    <row r="5540" spans="1:15" x14ac:dyDescent="0.25">
      <c r="A5540" t="s">
        <v>7320</v>
      </c>
      <c r="B5540" t="s">
        <v>41</v>
      </c>
      <c r="C5540" t="s">
        <v>11</v>
      </c>
      <c r="D5540">
        <v>2009</v>
      </c>
      <c r="E5540" t="s">
        <v>6686</v>
      </c>
      <c r="F5540">
        <v>7.2</v>
      </c>
      <c r="G5540">
        <v>86000</v>
      </c>
      <c r="H5540" t="s">
        <v>2604</v>
      </c>
      <c r="I5540" t="s">
        <v>2604</v>
      </c>
      <c r="J5540" t="s">
        <v>1771</v>
      </c>
      <c r="K5540" t="s">
        <v>7</v>
      </c>
      <c r="L5540">
        <v>7000000</v>
      </c>
      <c r="M5540">
        <v>47405566</v>
      </c>
      <c r="N5540" t="s">
        <v>617</v>
      </c>
      <c r="O5540">
        <v>112</v>
      </c>
    </row>
    <row r="5541" spans="1:15" x14ac:dyDescent="0.25">
      <c r="A5541" t="s">
        <v>7319</v>
      </c>
      <c r="B5541" t="s">
        <v>101</v>
      </c>
      <c r="C5541" t="s">
        <v>73</v>
      </c>
      <c r="D5541">
        <v>2009</v>
      </c>
      <c r="E5541" t="s">
        <v>7318</v>
      </c>
      <c r="F5541">
        <v>6.9</v>
      </c>
      <c r="G5541">
        <v>230000</v>
      </c>
      <c r="H5541" t="s">
        <v>2524</v>
      </c>
      <c r="I5541" t="s">
        <v>5648</v>
      </c>
      <c r="J5541" t="s">
        <v>3134</v>
      </c>
      <c r="K5541" t="s">
        <v>7</v>
      </c>
      <c r="L5541">
        <v>90000000</v>
      </c>
      <c r="M5541">
        <v>886686817</v>
      </c>
      <c r="N5541" t="s">
        <v>3589</v>
      </c>
      <c r="O5541">
        <v>94</v>
      </c>
    </row>
    <row r="5542" spans="1:15" x14ac:dyDescent="0.25">
      <c r="A5542" t="s">
        <v>7317</v>
      </c>
      <c r="B5542" t="s">
        <v>41</v>
      </c>
      <c r="C5542" t="s">
        <v>34</v>
      </c>
      <c r="D5542">
        <v>2009</v>
      </c>
      <c r="E5542" t="s">
        <v>7103</v>
      </c>
      <c r="F5542">
        <v>6.2</v>
      </c>
      <c r="G5542">
        <v>143000</v>
      </c>
      <c r="H5542" t="s">
        <v>6236</v>
      </c>
      <c r="I5542" t="s">
        <v>6236</v>
      </c>
      <c r="J5542" t="s">
        <v>1853</v>
      </c>
      <c r="K5542" t="s">
        <v>7</v>
      </c>
      <c r="L5542">
        <v>20000000</v>
      </c>
      <c r="M5542">
        <v>34572541</v>
      </c>
      <c r="N5542" t="s">
        <v>842</v>
      </c>
      <c r="O5542">
        <v>96</v>
      </c>
    </row>
    <row r="5543" spans="1:15" x14ac:dyDescent="0.25">
      <c r="A5543" t="s">
        <v>7316</v>
      </c>
      <c r="B5543" t="s">
        <v>41</v>
      </c>
      <c r="C5543" t="s">
        <v>34</v>
      </c>
      <c r="D5543">
        <v>2009</v>
      </c>
      <c r="E5543" t="s">
        <v>7306</v>
      </c>
      <c r="F5543">
        <v>6.5</v>
      </c>
      <c r="G5543">
        <v>93000</v>
      </c>
      <c r="H5543" t="s">
        <v>2922</v>
      </c>
      <c r="I5543" t="s">
        <v>5224</v>
      </c>
      <c r="J5543" t="s">
        <v>5010</v>
      </c>
      <c r="K5543" t="s">
        <v>7</v>
      </c>
      <c r="L5543">
        <v>50000000</v>
      </c>
      <c r="M5543">
        <v>60253843</v>
      </c>
      <c r="N5543" t="s">
        <v>114</v>
      </c>
      <c r="O5543">
        <v>118</v>
      </c>
    </row>
    <row r="5544" spans="1:15" x14ac:dyDescent="0.25">
      <c r="A5544" t="s">
        <v>7315</v>
      </c>
      <c r="B5544" t="s">
        <v>68</v>
      </c>
      <c r="C5544" t="s">
        <v>11</v>
      </c>
      <c r="D5544">
        <v>2009</v>
      </c>
      <c r="E5544" t="s">
        <v>7314</v>
      </c>
      <c r="F5544">
        <v>6.3</v>
      </c>
      <c r="G5544">
        <v>78000</v>
      </c>
      <c r="H5544" t="s">
        <v>7313</v>
      </c>
      <c r="I5544" t="s">
        <v>4175</v>
      </c>
      <c r="J5544" t="s">
        <v>6349</v>
      </c>
      <c r="K5544" t="s">
        <v>7</v>
      </c>
      <c r="M5544">
        <v>41633384</v>
      </c>
      <c r="N5544" t="s">
        <v>632</v>
      </c>
      <c r="O5544">
        <v>87</v>
      </c>
    </row>
    <row r="5545" spans="1:15" x14ac:dyDescent="0.25">
      <c r="A5545" t="s">
        <v>7312</v>
      </c>
      <c r="B5545" t="s">
        <v>41</v>
      </c>
      <c r="C5545" t="s">
        <v>5</v>
      </c>
      <c r="D5545">
        <v>2009</v>
      </c>
      <c r="E5545" t="s">
        <v>7245</v>
      </c>
      <c r="F5545">
        <v>5.4</v>
      </c>
      <c r="G5545">
        <v>55000</v>
      </c>
      <c r="H5545" t="s">
        <v>6258</v>
      </c>
      <c r="I5545" t="s">
        <v>6257</v>
      </c>
      <c r="J5545" t="s">
        <v>7311</v>
      </c>
      <c r="K5545" t="s">
        <v>7</v>
      </c>
      <c r="L5545">
        <v>15000000</v>
      </c>
      <c r="M5545">
        <v>100734718</v>
      </c>
      <c r="N5545" t="s">
        <v>842</v>
      </c>
      <c r="O5545">
        <v>101</v>
      </c>
    </row>
    <row r="5546" spans="1:15" x14ac:dyDescent="0.25">
      <c r="A5546" t="s">
        <v>7310</v>
      </c>
      <c r="B5546" t="s">
        <v>68</v>
      </c>
      <c r="C5546" t="s">
        <v>409</v>
      </c>
      <c r="D5546">
        <v>2009</v>
      </c>
      <c r="E5546" t="s">
        <v>7309</v>
      </c>
      <c r="F5546">
        <v>7</v>
      </c>
      <c r="G5546">
        <v>111000</v>
      </c>
      <c r="H5546" t="s">
        <v>7308</v>
      </c>
      <c r="I5546" t="s">
        <v>7308</v>
      </c>
      <c r="J5546" t="s">
        <v>3366</v>
      </c>
      <c r="K5546" t="s">
        <v>7</v>
      </c>
      <c r="L5546">
        <v>40000000</v>
      </c>
      <c r="M5546">
        <v>129540522</v>
      </c>
      <c r="N5546" t="s">
        <v>114</v>
      </c>
      <c r="O5546">
        <v>123</v>
      </c>
    </row>
    <row r="5547" spans="1:15" x14ac:dyDescent="0.25">
      <c r="A5547" t="s">
        <v>7307</v>
      </c>
      <c r="B5547" t="s">
        <v>101</v>
      </c>
      <c r="C5547" t="s">
        <v>24</v>
      </c>
      <c r="D5547">
        <v>2009</v>
      </c>
      <c r="E5547" t="s">
        <v>7306</v>
      </c>
      <c r="F5547">
        <v>5.9</v>
      </c>
      <c r="G5547">
        <v>76000</v>
      </c>
      <c r="H5547" t="s">
        <v>7305</v>
      </c>
      <c r="I5547" t="s">
        <v>7304</v>
      </c>
      <c r="J5547" t="s">
        <v>7303</v>
      </c>
      <c r="K5547" t="s">
        <v>7</v>
      </c>
      <c r="M5547">
        <v>108394089</v>
      </c>
      <c r="N5547" t="s">
        <v>6122</v>
      </c>
      <c r="O5547">
        <v>104</v>
      </c>
    </row>
    <row r="5548" spans="1:15" x14ac:dyDescent="0.25">
      <c r="A5548" t="s">
        <v>7302</v>
      </c>
      <c r="B5548" t="s">
        <v>101</v>
      </c>
      <c r="C5548" t="s">
        <v>34</v>
      </c>
      <c r="D5548">
        <v>2009</v>
      </c>
      <c r="E5548" t="s">
        <v>7045</v>
      </c>
      <c r="F5548">
        <v>5.7</v>
      </c>
      <c r="G5548">
        <v>57000</v>
      </c>
      <c r="H5548" t="s">
        <v>3455</v>
      </c>
      <c r="I5548" t="s">
        <v>7301</v>
      </c>
      <c r="J5548" t="s">
        <v>996</v>
      </c>
      <c r="K5548" t="s">
        <v>7</v>
      </c>
      <c r="L5548">
        <v>65000000</v>
      </c>
      <c r="M5548">
        <v>106387141</v>
      </c>
      <c r="N5548" t="s">
        <v>119</v>
      </c>
      <c r="O5548">
        <v>98</v>
      </c>
    </row>
    <row r="5549" spans="1:15" x14ac:dyDescent="0.25">
      <c r="A5549">
        <v>9</v>
      </c>
      <c r="B5549" t="s">
        <v>68</v>
      </c>
      <c r="C5549" t="s">
        <v>73</v>
      </c>
      <c r="D5549">
        <v>2009</v>
      </c>
      <c r="E5549" t="s">
        <v>7300</v>
      </c>
      <c r="F5549">
        <v>7.1</v>
      </c>
      <c r="G5549">
        <v>135000</v>
      </c>
      <c r="H5549" t="s">
        <v>7299</v>
      </c>
      <c r="I5549" t="s">
        <v>7298</v>
      </c>
      <c r="J5549" t="s">
        <v>4463</v>
      </c>
      <c r="K5549" t="s">
        <v>7</v>
      </c>
      <c r="L5549">
        <v>30000000</v>
      </c>
      <c r="M5549">
        <v>48428063</v>
      </c>
      <c r="N5549" t="s">
        <v>1072</v>
      </c>
      <c r="O5549">
        <v>79</v>
      </c>
    </row>
    <row r="5550" spans="1:15" x14ac:dyDescent="0.25">
      <c r="A5550" t="s">
        <v>7297</v>
      </c>
      <c r="B5550" t="s">
        <v>101</v>
      </c>
      <c r="C5550" t="s">
        <v>409</v>
      </c>
      <c r="D5550">
        <v>2009</v>
      </c>
      <c r="E5550" t="s">
        <v>6800</v>
      </c>
      <c r="F5550">
        <v>7.3</v>
      </c>
      <c r="G5550">
        <v>59000</v>
      </c>
      <c r="H5550" t="s">
        <v>3865</v>
      </c>
      <c r="I5550" t="s">
        <v>971</v>
      </c>
      <c r="J5550" t="s">
        <v>1727</v>
      </c>
      <c r="K5550" t="s">
        <v>265</v>
      </c>
      <c r="L5550">
        <v>35000000</v>
      </c>
      <c r="M5550">
        <v>29196409</v>
      </c>
      <c r="N5550" t="s">
        <v>6077</v>
      </c>
      <c r="O5550">
        <v>105</v>
      </c>
    </row>
    <row r="5551" spans="1:15" x14ac:dyDescent="0.25">
      <c r="A5551" t="s">
        <v>7296</v>
      </c>
      <c r="B5551" t="s">
        <v>41</v>
      </c>
      <c r="C5551" t="s">
        <v>11</v>
      </c>
      <c r="D5551">
        <v>2009</v>
      </c>
      <c r="E5551" t="s">
        <v>6741</v>
      </c>
      <c r="F5551">
        <v>5.7</v>
      </c>
      <c r="G5551">
        <v>95000</v>
      </c>
      <c r="H5551" t="s">
        <v>7295</v>
      </c>
      <c r="I5551" t="s">
        <v>7295</v>
      </c>
      <c r="J5551" t="s">
        <v>6126</v>
      </c>
      <c r="K5551" t="s">
        <v>95</v>
      </c>
      <c r="L5551">
        <v>30000000</v>
      </c>
      <c r="M5551">
        <v>27127620</v>
      </c>
      <c r="N5551" t="s">
        <v>561</v>
      </c>
      <c r="O5551">
        <v>104</v>
      </c>
    </row>
    <row r="5552" spans="1:15" x14ac:dyDescent="0.25">
      <c r="A5552" t="s">
        <v>7294</v>
      </c>
      <c r="B5552" t="s">
        <v>41</v>
      </c>
      <c r="C5552" t="s">
        <v>87</v>
      </c>
      <c r="D5552">
        <v>2009</v>
      </c>
      <c r="E5552" t="s">
        <v>6576</v>
      </c>
      <c r="F5552">
        <v>7.9</v>
      </c>
      <c r="G5552">
        <v>95000</v>
      </c>
      <c r="H5552" t="s">
        <v>1587</v>
      </c>
      <c r="I5552" t="s">
        <v>7293</v>
      </c>
      <c r="J5552" t="s">
        <v>7292</v>
      </c>
      <c r="K5552" t="s">
        <v>562</v>
      </c>
      <c r="L5552">
        <v>13000000</v>
      </c>
      <c r="M5552">
        <v>17874044</v>
      </c>
      <c r="N5552" t="s">
        <v>1585</v>
      </c>
      <c r="O5552">
        <v>155</v>
      </c>
    </row>
    <row r="5553" spans="1:15" x14ac:dyDescent="0.25">
      <c r="A5553" t="s">
        <v>7291</v>
      </c>
      <c r="B5553" t="s">
        <v>68</v>
      </c>
      <c r="C5553" t="s">
        <v>11</v>
      </c>
      <c r="D5553">
        <v>2009</v>
      </c>
      <c r="E5553" t="s">
        <v>7142</v>
      </c>
      <c r="F5553">
        <v>7.4</v>
      </c>
      <c r="G5553">
        <v>91000</v>
      </c>
      <c r="H5553" t="s">
        <v>4567</v>
      </c>
      <c r="I5553" t="s">
        <v>7290</v>
      </c>
      <c r="J5553" t="s">
        <v>4565</v>
      </c>
      <c r="K5553" t="s">
        <v>7</v>
      </c>
      <c r="L5553">
        <v>30000000</v>
      </c>
      <c r="M5553">
        <v>95714875</v>
      </c>
      <c r="N5553" t="s">
        <v>7289</v>
      </c>
      <c r="O5553">
        <v>109</v>
      </c>
    </row>
    <row r="5554" spans="1:15" x14ac:dyDescent="0.25">
      <c r="A5554" t="s">
        <v>7288</v>
      </c>
      <c r="B5554" t="s">
        <v>101</v>
      </c>
      <c r="C5554" t="s">
        <v>24</v>
      </c>
      <c r="D5554">
        <v>2009</v>
      </c>
      <c r="E5554" t="s">
        <v>7250</v>
      </c>
      <c r="F5554">
        <v>5.5</v>
      </c>
      <c r="G5554">
        <v>102000</v>
      </c>
      <c r="H5554" t="s">
        <v>6745</v>
      </c>
      <c r="I5554" t="s">
        <v>7287</v>
      </c>
      <c r="J5554" t="s">
        <v>7286</v>
      </c>
      <c r="K5554" t="s">
        <v>7</v>
      </c>
      <c r="L5554">
        <v>30000000</v>
      </c>
      <c r="M5554">
        <v>115375850</v>
      </c>
      <c r="N5554" t="s">
        <v>527</v>
      </c>
      <c r="O5554">
        <v>89</v>
      </c>
    </row>
    <row r="5555" spans="1:15" x14ac:dyDescent="0.25">
      <c r="A5555" t="s">
        <v>7285</v>
      </c>
      <c r="B5555" t="s">
        <v>68</v>
      </c>
      <c r="C5555" t="s">
        <v>34</v>
      </c>
      <c r="D5555">
        <v>2009</v>
      </c>
      <c r="E5555" t="s">
        <v>7173</v>
      </c>
      <c r="F5555">
        <v>6.3</v>
      </c>
      <c r="G5555">
        <v>171000</v>
      </c>
      <c r="H5555" t="s">
        <v>7284</v>
      </c>
      <c r="I5555" t="s">
        <v>7283</v>
      </c>
      <c r="J5555" t="s">
        <v>1878</v>
      </c>
      <c r="K5555" t="s">
        <v>7</v>
      </c>
      <c r="L5555">
        <v>80000000</v>
      </c>
      <c r="M5555">
        <v>122444772</v>
      </c>
      <c r="N5555" t="s">
        <v>6122</v>
      </c>
      <c r="O5555">
        <v>89</v>
      </c>
    </row>
    <row r="5556" spans="1:15" x14ac:dyDescent="0.25">
      <c r="A5556" t="s">
        <v>7282</v>
      </c>
      <c r="B5556" t="s">
        <v>52</v>
      </c>
      <c r="C5556" t="s">
        <v>34</v>
      </c>
      <c r="D5556">
        <v>2009</v>
      </c>
      <c r="E5556" t="s">
        <v>7281</v>
      </c>
      <c r="F5556">
        <v>6.1</v>
      </c>
      <c r="G5556">
        <v>57000</v>
      </c>
      <c r="H5556" t="s">
        <v>3308</v>
      </c>
      <c r="I5556" t="s">
        <v>3308</v>
      </c>
      <c r="J5556" t="s">
        <v>1495</v>
      </c>
      <c r="K5556" t="s">
        <v>731</v>
      </c>
      <c r="M5556">
        <v>282737</v>
      </c>
      <c r="N5556" t="s">
        <v>717</v>
      </c>
      <c r="O5556">
        <v>93</v>
      </c>
    </row>
    <row r="5557" spans="1:15" x14ac:dyDescent="0.25">
      <c r="A5557" t="s">
        <v>7280</v>
      </c>
      <c r="B5557" t="s">
        <v>41</v>
      </c>
      <c r="C5557" t="s">
        <v>24</v>
      </c>
      <c r="D5557">
        <v>2009</v>
      </c>
      <c r="E5557" t="s">
        <v>7038</v>
      </c>
      <c r="F5557">
        <v>6.3</v>
      </c>
      <c r="G5557">
        <v>116000</v>
      </c>
      <c r="H5557" t="s">
        <v>3962</v>
      </c>
      <c r="I5557" t="s">
        <v>3962</v>
      </c>
      <c r="J5557" t="s">
        <v>1712</v>
      </c>
      <c r="K5557" t="s">
        <v>7</v>
      </c>
      <c r="L5557">
        <v>75000000</v>
      </c>
      <c r="M5557">
        <v>71585235</v>
      </c>
      <c r="N5557" t="s">
        <v>103</v>
      </c>
      <c r="O5557">
        <v>146</v>
      </c>
    </row>
    <row r="5558" spans="1:15" x14ac:dyDescent="0.25">
      <c r="A5558" t="s">
        <v>7279</v>
      </c>
      <c r="B5558" t="s">
        <v>41</v>
      </c>
      <c r="C5558" t="s">
        <v>5</v>
      </c>
      <c r="D5558">
        <v>2009</v>
      </c>
      <c r="E5558" t="s">
        <v>7041</v>
      </c>
      <c r="F5558">
        <v>6</v>
      </c>
      <c r="G5558">
        <v>105000</v>
      </c>
      <c r="H5558" t="s">
        <v>6813</v>
      </c>
      <c r="I5558" t="s">
        <v>5574</v>
      </c>
      <c r="J5558" t="s">
        <v>6812</v>
      </c>
      <c r="K5558" t="s">
        <v>95</v>
      </c>
      <c r="L5558">
        <v>11000000</v>
      </c>
      <c r="M5558">
        <v>68234154</v>
      </c>
      <c r="N5558" t="s">
        <v>2478</v>
      </c>
      <c r="O5558">
        <v>90</v>
      </c>
    </row>
    <row r="5559" spans="1:15" x14ac:dyDescent="0.25">
      <c r="A5559" t="s">
        <v>7278</v>
      </c>
      <c r="B5559" t="s">
        <v>52</v>
      </c>
      <c r="C5559" t="s">
        <v>11</v>
      </c>
      <c r="D5559">
        <v>2009</v>
      </c>
      <c r="E5559" t="s">
        <v>7277</v>
      </c>
      <c r="F5559">
        <v>7.3</v>
      </c>
      <c r="G5559">
        <v>60000</v>
      </c>
      <c r="H5559" t="s">
        <v>3286</v>
      </c>
      <c r="I5559" t="s">
        <v>3286</v>
      </c>
      <c r="J5559" t="s">
        <v>7276</v>
      </c>
      <c r="K5559" t="s">
        <v>6178</v>
      </c>
      <c r="L5559">
        <v>3000000</v>
      </c>
      <c r="M5559">
        <v>2404300</v>
      </c>
      <c r="N5559" t="s">
        <v>717</v>
      </c>
      <c r="O5559">
        <v>123</v>
      </c>
    </row>
    <row r="5560" spans="1:15" x14ac:dyDescent="0.25">
      <c r="A5560" t="s">
        <v>7275</v>
      </c>
      <c r="B5560" t="s">
        <v>68</v>
      </c>
      <c r="C5560" t="s">
        <v>34</v>
      </c>
      <c r="D5560">
        <v>2009</v>
      </c>
      <c r="E5560" t="s">
        <v>7120</v>
      </c>
      <c r="F5560">
        <v>6.1</v>
      </c>
      <c r="G5560">
        <v>107000</v>
      </c>
      <c r="H5560" t="s">
        <v>3827</v>
      </c>
      <c r="I5560" t="s">
        <v>7274</v>
      </c>
      <c r="J5560" t="s">
        <v>7273</v>
      </c>
      <c r="K5560" t="s">
        <v>7</v>
      </c>
      <c r="L5560">
        <v>38000000</v>
      </c>
      <c r="M5560">
        <v>48858618</v>
      </c>
      <c r="N5560" t="s">
        <v>856</v>
      </c>
      <c r="O5560">
        <v>111</v>
      </c>
    </row>
    <row r="5561" spans="1:15" x14ac:dyDescent="0.25">
      <c r="A5561" t="s">
        <v>7272</v>
      </c>
      <c r="B5561" t="s">
        <v>41</v>
      </c>
      <c r="C5561" t="s">
        <v>11</v>
      </c>
      <c r="D5561">
        <v>2009</v>
      </c>
      <c r="E5561" t="s">
        <v>7271</v>
      </c>
      <c r="F5561">
        <v>5.9</v>
      </c>
      <c r="G5561">
        <v>37000</v>
      </c>
      <c r="H5561" t="s">
        <v>7270</v>
      </c>
      <c r="I5561" t="s">
        <v>7270</v>
      </c>
      <c r="J5561" t="s">
        <v>7269</v>
      </c>
      <c r="K5561" t="s">
        <v>7</v>
      </c>
      <c r="L5561">
        <v>4500000</v>
      </c>
      <c r="M5561">
        <v>2425535</v>
      </c>
      <c r="N5561" t="s">
        <v>7268</v>
      </c>
      <c r="O5561">
        <v>104</v>
      </c>
    </row>
    <row r="5562" spans="1:15" x14ac:dyDescent="0.25">
      <c r="A5562" t="s">
        <v>7267</v>
      </c>
      <c r="B5562" t="s">
        <v>68</v>
      </c>
      <c r="C5562" t="s">
        <v>11</v>
      </c>
      <c r="D5562">
        <v>2009</v>
      </c>
      <c r="E5562" t="s">
        <v>7266</v>
      </c>
      <c r="F5562">
        <v>5.8</v>
      </c>
      <c r="G5562">
        <v>43000</v>
      </c>
      <c r="H5562" t="s">
        <v>1729</v>
      </c>
      <c r="I5562" t="s">
        <v>7265</v>
      </c>
      <c r="J5562" t="s">
        <v>5825</v>
      </c>
      <c r="K5562" t="s">
        <v>265</v>
      </c>
      <c r="L5562">
        <v>80000000</v>
      </c>
      <c r="M5562">
        <v>54004950</v>
      </c>
      <c r="N5562" t="s">
        <v>3248</v>
      </c>
      <c r="O5562">
        <v>118</v>
      </c>
    </row>
    <row r="5563" spans="1:15" x14ac:dyDescent="0.25">
      <c r="A5563" t="s">
        <v>7264</v>
      </c>
      <c r="B5563" t="s">
        <v>68</v>
      </c>
      <c r="C5563" t="s">
        <v>11</v>
      </c>
      <c r="D5563">
        <v>2009</v>
      </c>
      <c r="E5563" t="s">
        <v>7023</v>
      </c>
      <c r="F5563">
        <v>5</v>
      </c>
      <c r="G5563">
        <v>31000</v>
      </c>
      <c r="H5563" t="s">
        <v>7263</v>
      </c>
      <c r="I5563" t="s">
        <v>779</v>
      </c>
      <c r="J5563" t="s">
        <v>7262</v>
      </c>
      <c r="K5563" t="s">
        <v>7</v>
      </c>
      <c r="L5563">
        <v>20000000</v>
      </c>
      <c r="M5563">
        <v>73830347</v>
      </c>
      <c r="N5563" t="s">
        <v>777</v>
      </c>
      <c r="O5563">
        <v>108</v>
      </c>
    </row>
    <row r="5564" spans="1:15" x14ac:dyDescent="0.25">
      <c r="A5564" t="s">
        <v>7261</v>
      </c>
      <c r="B5564" t="s">
        <v>101</v>
      </c>
      <c r="C5564" t="s">
        <v>34</v>
      </c>
      <c r="D5564">
        <v>2009</v>
      </c>
      <c r="E5564" t="s">
        <v>7245</v>
      </c>
      <c r="F5564">
        <v>5.2</v>
      </c>
      <c r="G5564">
        <v>105000</v>
      </c>
      <c r="H5564" t="s">
        <v>7260</v>
      </c>
      <c r="I5564" t="s">
        <v>3454</v>
      </c>
      <c r="J5564" t="s">
        <v>3454</v>
      </c>
      <c r="K5564" t="s">
        <v>7</v>
      </c>
      <c r="L5564">
        <v>26000000</v>
      </c>
      <c r="M5564">
        <v>183348429</v>
      </c>
      <c r="N5564" t="s">
        <v>114</v>
      </c>
      <c r="O5564">
        <v>91</v>
      </c>
    </row>
    <row r="5565" spans="1:15" x14ac:dyDescent="0.25">
      <c r="A5565" t="s">
        <v>7259</v>
      </c>
      <c r="B5565" t="s">
        <v>68</v>
      </c>
      <c r="C5565" t="s">
        <v>11</v>
      </c>
      <c r="D5565">
        <v>2009</v>
      </c>
      <c r="E5565" t="s">
        <v>7096</v>
      </c>
      <c r="F5565">
        <v>5.6</v>
      </c>
      <c r="G5565">
        <v>90000</v>
      </c>
      <c r="H5565" t="s">
        <v>7258</v>
      </c>
      <c r="I5565" t="s">
        <v>7258</v>
      </c>
      <c r="J5565" t="s">
        <v>4565</v>
      </c>
      <c r="K5565" t="s">
        <v>7</v>
      </c>
      <c r="L5565">
        <v>30000000</v>
      </c>
      <c r="M5565">
        <v>33334176</v>
      </c>
      <c r="N5565" t="s">
        <v>138</v>
      </c>
      <c r="O5565">
        <v>115</v>
      </c>
    </row>
    <row r="5566" spans="1:15" x14ac:dyDescent="0.25">
      <c r="A5566" t="s">
        <v>7257</v>
      </c>
      <c r="B5566" t="s">
        <v>68</v>
      </c>
      <c r="C5566" t="s">
        <v>100</v>
      </c>
      <c r="D5566">
        <v>2009</v>
      </c>
      <c r="E5566" t="s">
        <v>7083</v>
      </c>
      <c r="F5566">
        <v>7.1</v>
      </c>
      <c r="G5566">
        <v>60000</v>
      </c>
      <c r="H5566" t="s">
        <v>2882</v>
      </c>
      <c r="I5566" t="s">
        <v>2882</v>
      </c>
      <c r="J5566" t="s">
        <v>1004</v>
      </c>
      <c r="K5566" t="s">
        <v>7</v>
      </c>
      <c r="L5566">
        <v>21000000</v>
      </c>
      <c r="M5566">
        <v>16443609</v>
      </c>
      <c r="N5566" t="s">
        <v>3464</v>
      </c>
      <c r="O5566">
        <v>99</v>
      </c>
    </row>
    <row r="5567" spans="1:15" x14ac:dyDescent="0.25">
      <c r="A5567" t="s">
        <v>7256</v>
      </c>
      <c r="B5567" t="s">
        <v>41</v>
      </c>
      <c r="C5567" t="s">
        <v>24</v>
      </c>
      <c r="D5567">
        <v>2009</v>
      </c>
      <c r="E5567" t="s">
        <v>7254</v>
      </c>
      <c r="F5567">
        <v>5.8</v>
      </c>
      <c r="G5567">
        <v>146000</v>
      </c>
      <c r="H5567" t="s">
        <v>5752</v>
      </c>
      <c r="I5567" t="s">
        <v>3140</v>
      </c>
      <c r="J5567" t="s">
        <v>3140</v>
      </c>
      <c r="K5567" t="s">
        <v>7</v>
      </c>
      <c r="L5567">
        <v>42000000</v>
      </c>
      <c r="M5567">
        <v>138805831</v>
      </c>
      <c r="N5567" t="s">
        <v>103</v>
      </c>
      <c r="O5567">
        <v>81</v>
      </c>
    </row>
    <row r="5568" spans="1:15" x14ac:dyDescent="0.25">
      <c r="A5568" t="s">
        <v>7255</v>
      </c>
      <c r="B5568" t="s">
        <v>68</v>
      </c>
      <c r="C5568" t="s">
        <v>24</v>
      </c>
      <c r="D5568">
        <v>2009</v>
      </c>
      <c r="E5568" t="s">
        <v>7254</v>
      </c>
      <c r="F5568">
        <v>5.3</v>
      </c>
      <c r="G5568">
        <v>34000</v>
      </c>
      <c r="H5568" t="s">
        <v>3868</v>
      </c>
      <c r="I5568" t="s">
        <v>7253</v>
      </c>
      <c r="J5568" t="s">
        <v>7252</v>
      </c>
      <c r="K5568" t="s">
        <v>7</v>
      </c>
      <c r="L5568">
        <v>18000000</v>
      </c>
      <c r="M5568">
        <v>15821907</v>
      </c>
      <c r="N5568" t="s">
        <v>7043</v>
      </c>
      <c r="O5568">
        <v>102</v>
      </c>
    </row>
    <row r="5569" spans="1:15" x14ac:dyDescent="0.25">
      <c r="A5569" t="s">
        <v>7251</v>
      </c>
      <c r="B5569" t="s">
        <v>68</v>
      </c>
      <c r="C5569" t="s">
        <v>11</v>
      </c>
      <c r="D5569">
        <v>2009</v>
      </c>
      <c r="E5569" t="s">
        <v>7250</v>
      </c>
      <c r="F5569">
        <v>4.8</v>
      </c>
      <c r="G5569">
        <v>50000</v>
      </c>
      <c r="H5569" t="s">
        <v>975</v>
      </c>
      <c r="I5569" t="s">
        <v>975</v>
      </c>
      <c r="J5569" t="s">
        <v>7249</v>
      </c>
      <c r="K5569" t="s">
        <v>7</v>
      </c>
      <c r="L5569">
        <v>16000000</v>
      </c>
      <c r="M5569">
        <v>76514050</v>
      </c>
      <c r="N5569" t="s">
        <v>6239</v>
      </c>
      <c r="O5569">
        <v>88</v>
      </c>
    </row>
    <row r="5570" spans="1:15" x14ac:dyDescent="0.25">
      <c r="A5570" t="s">
        <v>7248</v>
      </c>
      <c r="B5570" t="s">
        <v>41</v>
      </c>
      <c r="C5570" t="s">
        <v>11</v>
      </c>
      <c r="D5570">
        <v>2009</v>
      </c>
      <c r="E5570" t="s">
        <v>7247</v>
      </c>
      <c r="F5570">
        <v>7.1</v>
      </c>
      <c r="G5570">
        <v>44000</v>
      </c>
      <c r="H5570" t="s">
        <v>3373</v>
      </c>
      <c r="I5570" t="s">
        <v>4768</v>
      </c>
      <c r="J5570" t="s">
        <v>1061</v>
      </c>
      <c r="K5570" t="s">
        <v>220</v>
      </c>
      <c r="L5570">
        <v>5000000</v>
      </c>
      <c r="M5570">
        <v>13085023</v>
      </c>
      <c r="N5570" t="s">
        <v>270</v>
      </c>
      <c r="O5570">
        <v>134</v>
      </c>
    </row>
    <row r="5571" spans="1:15" x14ac:dyDescent="0.25">
      <c r="A5571" t="s">
        <v>7246</v>
      </c>
      <c r="B5571" t="s">
        <v>41</v>
      </c>
      <c r="C5571" t="s">
        <v>409</v>
      </c>
      <c r="D5571">
        <v>2009</v>
      </c>
      <c r="E5571" t="s">
        <v>7245</v>
      </c>
      <c r="F5571">
        <v>6.7</v>
      </c>
      <c r="G5571">
        <v>42000</v>
      </c>
      <c r="H5571" t="s">
        <v>1775</v>
      </c>
      <c r="I5571" t="s">
        <v>7244</v>
      </c>
      <c r="J5571" t="s">
        <v>7243</v>
      </c>
      <c r="K5571" t="s">
        <v>7</v>
      </c>
      <c r="L5571">
        <v>20000000</v>
      </c>
      <c r="M5571">
        <v>44420167</v>
      </c>
      <c r="N5571" t="s">
        <v>617</v>
      </c>
      <c r="O5571">
        <v>122</v>
      </c>
    </row>
    <row r="5572" spans="1:15" x14ac:dyDescent="0.25">
      <c r="A5572" t="s">
        <v>7242</v>
      </c>
      <c r="B5572" t="s">
        <v>41</v>
      </c>
      <c r="C5572" t="s">
        <v>24</v>
      </c>
      <c r="D5572">
        <v>2009</v>
      </c>
      <c r="E5572" t="s">
        <v>7083</v>
      </c>
      <c r="F5572">
        <v>5.4</v>
      </c>
      <c r="G5572">
        <v>8000</v>
      </c>
      <c r="H5572" t="s">
        <v>7241</v>
      </c>
      <c r="I5572" t="s">
        <v>7240</v>
      </c>
      <c r="J5572" t="s">
        <v>7239</v>
      </c>
      <c r="K5572" t="s">
        <v>7</v>
      </c>
      <c r="M5572">
        <v>348327</v>
      </c>
      <c r="N5572" t="s">
        <v>7238</v>
      </c>
      <c r="O5572">
        <v>81</v>
      </c>
    </row>
    <row r="5573" spans="1:15" x14ac:dyDescent="0.25">
      <c r="A5573" t="s">
        <v>7237</v>
      </c>
      <c r="B5573" t="s">
        <v>68</v>
      </c>
      <c r="C5573" t="s">
        <v>24</v>
      </c>
      <c r="D5573">
        <v>2009</v>
      </c>
      <c r="E5573" t="s">
        <v>7204</v>
      </c>
      <c r="F5573">
        <v>4.8</v>
      </c>
      <c r="G5573">
        <v>40000</v>
      </c>
      <c r="H5573" t="s">
        <v>7236</v>
      </c>
      <c r="I5573" t="s">
        <v>7235</v>
      </c>
      <c r="J5573" t="s">
        <v>1865</v>
      </c>
      <c r="K5573" t="s">
        <v>7</v>
      </c>
      <c r="L5573">
        <v>15000000</v>
      </c>
      <c r="M5573">
        <v>40105542</v>
      </c>
      <c r="N5573" t="s">
        <v>527</v>
      </c>
      <c r="O5573">
        <v>99</v>
      </c>
    </row>
    <row r="5574" spans="1:15" x14ac:dyDescent="0.25">
      <c r="A5574" t="s">
        <v>7234</v>
      </c>
      <c r="B5574" t="s">
        <v>101</v>
      </c>
      <c r="C5574" t="s">
        <v>24</v>
      </c>
      <c r="D5574">
        <v>2009</v>
      </c>
      <c r="E5574" t="s">
        <v>7233</v>
      </c>
      <c r="F5574">
        <v>5.3</v>
      </c>
      <c r="G5574">
        <v>37000</v>
      </c>
      <c r="H5574" t="s">
        <v>3580</v>
      </c>
      <c r="I5574" t="s">
        <v>6665</v>
      </c>
      <c r="J5574" t="s">
        <v>7071</v>
      </c>
      <c r="K5574" t="s">
        <v>7</v>
      </c>
      <c r="L5574">
        <v>35000000</v>
      </c>
      <c r="M5574">
        <v>96753696</v>
      </c>
      <c r="N5574" t="s">
        <v>119</v>
      </c>
      <c r="O5574">
        <v>88</v>
      </c>
    </row>
    <row r="5575" spans="1:15" x14ac:dyDescent="0.25">
      <c r="A5575" t="s">
        <v>7232</v>
      </c>
      <c r="B5575" t="s">
        <v>41</v>
      </c>
      <c r="C5575" t="s">
        <v>409</v>
      </c>
      <c r="D5575">
        <v>2009</v>
      </c>
      <c r="E5575" t="s">
        <v>7231</v>
      </c>
      <c r="F5575">
        <v>7.1</v>
      </c>
      <c r="G5575">
        <v>36000</v>
      </c>
      <c r="H5575" t="s">
        <v>4055</v>
      </c>
      <c r="I5575" t="s">
        <v>7230</v>
      </c>
      <c r="J5575" t="s">
        <v>2155</v>
      </c>
      <c r="K5575" t="s">
        <v>265</v>
      </c>
      <c r="M5575">
        <v>6577779</v>
      </c>
      <c r="N5575" t="s">
        <v>2608</v>
      </c>
      <c r="O5575">
        <v>98</v>
      </c>
    </row>
    <row r="5576" spans="1:15" x14ac:dyDescent="0.25">
      <c r="A5576" t="s">
        <v>7229</v>
      </c>
      <c r="B5576" t="s">
        <v>41</v>
      </c>
      <c r="C5576" t="s">
        <v>11</v>
      </c>
      <c r="D5576">
        <v>2009</v>
      </c>
      <c r="E5576" t="s">
        <v>7228</v>
      </c>
      <c r="F5576">
        <v>5.5</v>
      </c>
      <c r="G5576">
        <v>16000</v>
      </c>
      <c r="H5576" t="s">
        <v>1410</v>
      </c>
      <c r="I5576" t="s">
        <v>7227</v>
      </c>
      <c r="J5576" t="s">
        <v>7226</v>
      </c>
      <c r="K5576" t="s">
        <v>7</v>
      </c>
      <c r="L5576">
        <v>1700000</v>
      </c>
      <c r="M5576">
        <v>1060941</v>
      </c>
      <c r="N5576" t="s">
        <v>5275</v>
      </c>
      <c r="O5576">
        <v>77</v>
      </c>
    </row>
    <row r="5577" spans="1:15" x14ac:dyDescent="0.25">
      <c r="A5577" t="s">
        <v>7225</v>
      </c>
      <c r="B5577" t="s">
        <v>41</v>
      </c>
      <c r="C5577" t="s">
        <v>34</v>
      </c>
      <c r="D5577">
        <v>2009</v>
      </c>
      <c r="E5577" t="s">
        <v>6569</v>
      </c>
      <c r="F5577">
        <v>7.2</v>
      </c>
      <c r="G5577">
        <v>92000</v>
      </c>
      <c r="H5577" t="s">
        <v>7138</v>
      </c>
      <c r="I5577" t="s">
        <v>7137</v>
      </c>
      <c r="J5577" t="s">
        <v>5868</v>
      </c>
      <c r="K5577" t="s">
        <v>1130</v>
      </c>
      <c r="M5577">
        <v>67153225</v>
      </c>
      <c r="N5577" t="s">
        <v>6007</v>
      </c>
      <c r="O5577">
        <v>129</v>
      </c>
    </row>
    <row r="5578" spans="1:15" x14ac:dyDescent="0.25">
      <c r="A5578" t="s">
        <v>7224</v>
      </c>
      <c r="B5578" t="s">
        <v>68</v>
      </c>
      <c r="C5578" t="s">
        <v>24</v>
      </c>
      <c r="D5578">
        <v>2009</v>
      </c>
      <c r="E5578" t="s">
        <v>7223</v>
      </c>
      <c r="F5578">
        <v>5.8</v>
      </c>
      <c r="G5578">
        <v>86000</v>
      </c>
      <c r="H5578" t="s">
        <v>4533</v>
      </c>
      <c r="I5578" t="s">
        <v>2087</v>
      </c>
      <c r="J5578" t="s">
        <v>691</v>
      </c>
      <c r="K5578" t="s">
        <v>7</v>
      </c>
      <c r="L5578">
        <v>37500000</v>
      </c>
      <c r="M5578">
        <v>102366815</v>
      </c>
      <c r="N5578" t="s">
        <v>7222</v>
      </c>
      <c r="O5578">
        <v>100</v>
      </c>
    </row>
    <row r="5579" spans="1:15" x14ac:dyDescent="0.25">
      <c r="A5579" t="s">
        <v>7221</v>
      </c>
      <c r="B5579" t="s">
        <v>68</v>
      </c>
      <c r="C5579" t="s">
        <v>11</v>
      </c>
      <c r="D5579">
        <v>2009</v>
      </c>
      <c r="E5579" t="s">
        <v>7181</v>
      </c>
      <c r="F5579">
        <v>5.9</v>
      </c>
      <c r="G5579">
        <v>60000</v>
      </c>
      <c r="H5579" t="s">
        <v>7220</v>
      </c>
      <c r="I5579" t="s">
        <v>7219</v>
      </c>
      <c r="J5579" t="s">
        <v>7218</v>
      </c>
      <c r="K5579" t="s">
        <v>7</v>
      </c>
      <c r="L5579">
        <v>10000000</v>
      </c>
      <c r="M5579">
        <v>77578320</v>
      </c>
      <c r="N5579" t="s">
        <v>842</v>
      </c>
      <c r="O5579">
        <v>92</v>
      </c>
    </row>
    <row r="5580" spans="1:15" x14ac:dyDescent="0.25">
      <c r="A5580" t="s">
        <v>7217</v>
      </c>
      <c r="B5580" t="s">
        <v>41</v>
      </c>
      <c r="C5580" t="s">
        <v>409</v>
      </c>
      <c r="D5580">
        <v>2009</v>
      </c>
      <c r="E5580" t="s">
        <v>6097</v>
      </c>
      <c r="F5580">
        <v>6.6</v>
      </c>
      <c r="G5580">
        <v>93000</v>
      </c>
      <c r="H5580" t="s">
        <v>2855</v>
      </c>
      <c r="I5580" t="s">
        <v>7216</v>
      </c>
      <c r="J5580" t="s">
        <v>4521</v>
      </c>
      <c r="K5580" t="s">
        <v>562</v>
      </c>
      <c r="L5580">
        <v>13000000</v>
      </c>
      <c r="M5580">
        <v>20768906</v>
      </c>
      <c r="N5580" t="s">
        <v>2598</v>
      </c>
      <c r="O5580">
        <v>98</v>
      </c>
    </row>
    <row r="5581" spans="1:15" x14ac:dyDescent="0.25">
      <c r="A5581" t="s">
        <v>7215</v>
      </c>
      <c r="B5581" t="s">
        <v>41</v>
      </c>
      <c r="C5581" t="s">
        <v>87</v>
      </c>
      <c r="D5581">
        <v>2009</v>
      </c>
      <c r="E5581" t="s">
        <v>7198</v>
      </c>
      <c r="F5581">
        <v>6.6</v>
      </c>
      <c r="G5581">
        <v>75000</v>
      </c>
      <c r="H5581" t="s">
        <v>7214</v>
      </c>
      <c r="I5581" t="s">
        <v>7213</v>
      </c>
      <c r="J5581" t="s">
        <v>1848</v>
      </c>
      <c r="K5581" t="s">
        <v>7</v>
      </c>
      <c r="L5581">
        <v>25000000</v>
      </c>
      <c r="M5581">
        <v>10606422</v>
      </c>
      <c r="N5581" t="s">
        <v>3187</v>
      </c>
      <c r="O5581">
        <v>122</v>
      </c>
    </row>
    <row r="5582" spans="1:15" x14ac:dyDescent="0.25">
      <c r="A5582" t="s">
        <v>7212</v>
      </c>
      <c r="B5582" t="s">
        <v>41</v>
      </c>
      <c r="C5582" t="s">
        <v>34</v>
      </c>
      <c r="D5582">
        <v>2009</v>
      </c>
      <c r="E5582" t="s">
        <v>7211</v>
      </c>
      <c r="F5582">
        <v>7.4</v>
      </c>
      <c r="G5582">
        <v>47000</v>
      </c>
      <c r="H5582" t="s">
        <v>7210</v>
      </c>
      <c r="I5582" t="s">
        <v>7209</v>
      </c>
      <c r="J5582" t="s">
        <v>7209</v>
      </c>
      <c r="K5582" t="s">
        <v>7</v>
      </c>
      <c r="L5582">
        <v>2900000</v>
      </c>
      <c r="M5582">
        <v>296557</v>
      </c>
      <c r="N5582" t="s">
        <v>7208</v>
      </c>
      <c r="O5582">
        <v>84</v>
      </c>
    </row>
    <row r="5583" spans="1:15" x14ac:dyDescent="0.25">
      <c r="A5583" t="s">
        <v>7207</v>
      </c>
      <c r="B5583" t="s">
        <v>41</v>
      </c>
      <c r="C5583" t="s">
        <v>34</v>
      </c>
      <c r="D5583">
        <v>2009</v>
      </c>
      <c r="E5583" t="s">
        <v>6946</v>
      </c>
      <c r="F5583">
        <v>6.7</v>
      </c>
      <c r="G5583">
        <v>62000</v>
      </c>
      <c r="H5583" t="s">
        <v>1806</v>
      </c>
      <c r="I5583" t="s">
        <v>7206</v>
      </c>
      <c r="J5583" t="s">
        <v>5551</v>
      </c>
      <c r="K5583" t="s">
        <v>7</v>
      </c>
      <c r="L5583">
        <v>17000000</v>
      </c>
      <c r="M5583">
        <v>45719985</v>
      </c>
      <c r="N5583" t="s">
        <v>3187</v>
      </c>
      <c r="O5583">
        <v>132</v>
      </c>
    </row>
    <row r="5584" spans="1:15" x14ac:dyDescent="0.25">
      <c r="A5584" t="s">
        <v>7205</v>
      </c>
      <c r="B5584" t="s">
        <v>52</v>
      </c>
      <c r="C5584" t="s">
        <v>24</v>
      </c>
      <c r="D5584">
        <v>2009</v>
      </c>
      <c r="E5584" t="s">
        <v>7204</v>
      </c>
      <c r="F5584">
        <v>7.4</v>
      </c>
      <c r="G5584">
        <v>56000</v>
      </c>
      <c r="H5584" t="s">
        <v>2577</v>
      </c>
      <c r="I5584" t="s">
        <v>7203</v>
      </c>
      <c r="J5584" t="s">
        <v>7202</v>
      </c>
      <c r="K5584" t="s">
        <v>265</v>
      </c>
      <c r="M5584">
        <v>7787487</v>
      </c>
      <c r="N5584" t="s">
        <v>717</v>
      </c>
      <c r="O5584">
        <v>106</v>
      </c>
    </row>
    <row r="5585" spans="1:15" x14ac:dyDescent="0.25">
      <c r="A5585" t="s">
        <v>7201</v>
      </c>
      <c r="B5585" t="s">
        <v>41</v>
      </c>
      <c r="C5585" t="s">
        <v>11</v>
      </c>
      <c r="D5585">
        <v>2009</v>
      </c>
      <c r="E5585" t="s">
        <v>6946</v>
      </c>
      <c r="F5585">
        <v>7.8</v>
      </c>
      <c r="G5585">
        <v>70000</v>
      </c>
      <c r="H5585" t="s">
        <v>5588</v>
      </c>
      <c r="I5585" t="s">
        <v>5588</v>
      </c>
      <c r="J5585" t="s">
        <v>7200</v>
      </c>
      <c r="K5585" t="s">
        <v>332</v>
      </c>
      <c r="L5585">
        <v>18000000</v>
      </c>
      <c r="M5585">
        <v>19319671</v>
      </c>
      <c r="N5585" t="s">
        <v>2920</v>
      </c>
      <c r="O5585">
        <v>144</v>
      </c>
    </row>
    <row r="5586" spans="1:15" x14ac:dyDescent="0.25">
      <c r="A5586" t="s">
        <v>7199</v>
      </c>
      <c r="B5586" t="s">
        <v>41</v>
      </c>
      <c r="C5586" t="s">
        <v>34</v>
      </c>
      <c r="D5586">
        <v>2009</v>
      </c>
      <c r="E5586" t="s">
        <v>7198</v>
      </c>
      <c r="F5586">
        <v>6.3</v>
      </c>
      <c r="G5586">
        <v>62000</v>
      </c>
      <c r="H5586" t="s">
        <v>7197</v>
      </c>
      <c r="I5586" t="s">
        <v>7197</v>
      </c>
      <c r="J5586" t="s">
        <v>7196</v>
      </c>
      <c r="K5586" t="s">
        <v>7</v>
      </c>
      <c r="L5586">
        <v>8000000</v>
      </c>
      <c r="M5586">
        <v>10629321</v>
      </c>
      <c r="N5586" t="s">
        <v>7195</v>
      </c>
      <c r="O5586">
        <v>118</v>
      </c>
    </row>
    <row r="5587" spans="1:15" x14ac:dyDescent="0.25">
      <c r="A5587" t="s">
        <v>7194</v>
      </c>
      <c r="B5587" t="s">
        <v>68</v>
      </c>
      <c r="C5587" t="s">
        <v>24</v>
      </c>
      <c r="D5587">
        <v>2009</v>
      </c>
      <c r="E5587" t="s">
        <v>7193</v>
      </c>
      <c r="F5587">
        <v>7.1</v>
      </c>
      <c r="G5587">
        <v>72000</v>
      </c>
      <c r="H5587" t="s">
        <v>2403</v>
      </c>
      <c r="I5587" t="s">
        <v>2403</v>
      </c>
      <c r="J5587" t="s">
        <v>3596</v>
      </c>
      <c r="K5587" t="s">
        <v>7</v>
      </c>
      <c r="L5587">
        <v>15000000</v>
      </c>
      <c r="M5587">
        <v>36020534</v>
      </c>
      <c r="N5587" t="s">
        <v>598</v>
      </c>
      <c r="O5587">
        <v>93</v>
      </c>
    </row>
    <row r="5588" spans="1:15" x14ac:dyDescent="0.25">
      <c r="A5588" t="s">
        <v>7192</v>
      </c>
      <c r="B5588" t="s">
        <v>915</v>
      </c>
      <c r="C5588" t="s">
        <v>24</v>
      </c>
      <c r="D5588">
        <v>2009</v>
      </c>
      <c r="E5588" t="s">
        <v>7131</v>
      </c>
      <c r="F5588">
        <v>4.5999999999999996</v>
      </c>
      <c r="G5588">
        <v>41000</v>
      </c>
      <c r="H5588" t="s">
        <v>2375</v>
      </c>
      <c r="I5588" t="s">
        <v>7191</v>
      </c>
      <c r="J5588" t="s">
        <v>5659</v>
      </c>
      <c r="K5588" t="s">
        <v>7</v>
      </c>
      <c r="L5588">
        <v>30000000</v>
      </c>
      <c r="M5588">
        <v>155545279</v>
      </c>
      <c r="N5588" t="s">
        <v>7190</v>
      </c>
      <c r="O5588">
        <v>102</v>
      </c>
    </row>
    <row r="5589" spans="1:15" x14ac:dyDescent="0.25">
      <c r="A5589" t="s">
        <v>7189</v>
      </c>
      <c r="B5589" t="s">
        <v>74</v>
      </c>
      <c r="C5589" t="s">
        <v>11</v>
      </c>
      <c r="D5589">
        <v>2009</v>
      </c>
      <c r="E5589" t="s">
        <v>7188</v>
      </c>
      <c r="F5589">
        <v>8</v>
      </c>
      <c r="G5589">
        <v>48000</v>
      </c>
      <c r="H5589" t="s">
        <v>1653</v>
      </c>
      <c r="I5589" t="s">
        <v>1653</v>
      </c>
      <c r="J5589" t="s">
        <v>7187</v>
      </c>
      <c r="K5589" t="s">
        <v>2966</v>
      </c>
      <c r="M5589">
        <v>879422</v>
      </c>
      <c r="N5589" t="s">
        <v>7186</v>
      </c>
      <c r="O5589">
        <v>119</v>
      </c>
    </row>
    <row r="5590" spans="1:15" x14ac:dyDescent="0.25">
      <c r="A5590" t="s">
        <v>7185</v>
      </c>
      <c r="B5590" t="s">
        <v>101</v>
      </c>
      <c r="C5590" t="s">
        <v>73</v>
      </c>
      <c r="D5590">
        <v>2009</v>
      </c>
      <c r="E5590" t="s">
        <v>7184</v>
      </c>
      <c r="F5590">
        <v>4.5</v>
      </c>
      <c r="G5590">
        <v>45000</v>
      </c>
      <c r="H5590" t="s">
        <v>7183</v>
      </c>
      <c r="I5590" t="s">
        <v>3065</v>
      </c>
      <c r="J5590" t="s">
        <v>3578</v>
      </c>
      <c r="K5590" t="s">
        <v>7</v>
      </c>
      <c r="L5590">
        <v>75000000</v>
      </c>
      <c r="M5590">
        <v>443140005</v>
      </c>
      <c r="N5590" t="s">
        <v>527</v>
      </c>
      <c r="O5590">
        <v>88</v>
      </c>
    </row>
    <row r="5591" spans="1:15" x14ac:dyDescent="0.25">
      <c r="A5591" t="s">
        <v>7182</v>
      </c>
      <c r="B5591" t="s">
        <v>68</v>
      </c>
      <c r="C5591" t="s">
        <v>34</v>
      </c>
      <c r="D5591">
        <v>2009</v>
      </c>
      <c r="E5591" t="s">
        <v>7181</v>
      </c>
      <c r="F5591">
        <v>5.6</v>
      </c>
      <c r="G5591">
        <v>28000</v>
      </c>
      <c r="H5591" t="s">
        <v>4242</v>
      </c>
      <c r="I5591" t="s">
        <v>7180</v>
      </c>
      <c r="J5591" t="s">
        <v>2522</v>
      </c>
      <c r="K5591" t="s">
        <v>7</v>
      </c>
      <c r="L5591">
        <v>22000000</v>
      </c>
      <c r="M5591">
        <v>17280326</v>
      </c>
      <c r="N5591" t="s">
        <v>7043</v>
      </c>
      <c r="O5591">
        <v>108</v>
      </c>
    </row>
    <row r="5592" spans="1:15" x14ac:dyDescent="0.25">
      <c r="A5592" t="s">
        <v>7179</v>
      </c>
      <c r="B5592" t="s">
        <v>41</v>
      </c>
      <c r="C5592" t="s">
        <v>24</v>
      </c>
      <c r="D5592">
        <v>2009</v>
      </c>
      <c r="E5592" t="s">
        <v>7178</v>
      </c>
      <c r="F5592">
        <v>4.9000000000000004</v>
      </c>
      <c r="G5592">
        <v>21000</v>
      </c>
      <c r="H5592" t="s">
        <v>7177</v>
      </c>
      <c r="I5592" t="s">
        <v>7177</v>
      </c>
      <c r="J5592" t="s">
        <v>7176</v>
      </c>
      <c r="K5592" t="s">
        <v>7</v>
      </c>
      <c r="L5592">
        <v>4000000</v>
      </c>
      <c r="M5592">
        <v>386078</v>
      </c>
      <c r="N5592" t="s">
        <v>7175</v>
      </c>
      <c r="O5592">
        <v>90</v>
      </c>
    </row>
    <row r="5593" spans="1:15" x14ac:dyDescent="0.25">
      <c r="A5593" t="s">
        <v>7174</v>
      </c>
      <c r="B5593" t="s">
        <v>101</v>
      </c>
      <c r="C5593" t="s">
        <v>24</v>
      </c>
      <c r="D5593">
        <v>2009</v>
      </c>
      <c r="E5593" t="s">
        <v>7173</v>
      </c>
      <c r="F5593">
        <v>5.0999999999999996</v>
      </c>
      <c r="G5593">
        <v>16000</v>
      </c>
      <c r="H5593" t="s">
        <v>7172</v>
      </c>
      <c r="I5593" t="s">
        <v>5654</v>
      </c>
      <c r="J5593" t="s">
        <v>7171</v>
      </c>
      <c r="K5593" t="s">
        <v>7</v>
      </c>
      <c r="L5593">
        <v>18000000</v>
      </c>
      <c r="M5593">
        <v>77211836</v>
      </c>
      <c r="N5593" t="s">
        <v>704</v>
      </c>
      <c r="O5593">
        <v>107</v>
      </c>
    </row>
    <row r="5594" spans="1:15" x14ac:dyDescent="0.25">
      <c r="A5594" t="s">
        <v>7170</v>
      </c>
      <c r="B5594" t="s">
        <v>41</v>
      </c>
      <c r="C5594" t="s">
        <v>11</v>
      </c>
      <c r="D5594">
        <v>2009</v>
      </c>
      <c r="E5594" t="s">
        <v>6756</v>
      </c>
      <c r="F5594">
        <v>7</v>
      </c>
      <c r="G5594">
        <v>21000</v>
      </c>
      <c r="H5594" t="s">
        <v>1863</v>
      </c>
      <c r="I5594" t="s">
        <v>7169</v>
      </c>
      <c r="J5594" t="s">
        <v>3812</v>
      </c>
      <c r="K5594" t="s">
        <v>300</v>
      </c>
      <c r="M5594">
        <v>12014663</v>
      </c>
      <c r="N5594" t="s">
        <v>7168</v>
      </c>
      <c r="O5594">
        <v>120</v>
      </c>
    </row>
    <row r="5595" spans="1:15" x14ac:dyDescent="0.25">
      <c r="A5595" t="s">
        <v>7167</v>
      </c>
      <c r="B5595" t="s">
        <v>41</v>
      </c>
      <c r="C5595" t="s">
        <v>5</v>
      </c>
      <c r="D5595">
        <v>2009</v>
      </c>
      <c r="E5595" t="s">
        <v>7166</v>
      </c>
      <c r="F5595">
        <v>6.4</v>
      </c>
      <c r="G5595">
        <v>42000</v>
      </c>
      <c r="H5595" t="s">
        <v>2963</v>
      </c>
      <c r="I5595" t="s">
        <v>2963</v>
      </c>
      <c r="J5595" t="s">
        <v>7165</v>
      </c>
      <c r="K5595" t="s">
        <v>7</v>
      </c>
      <c r="L5595">
        <v>900000</v>
      </c>
      <c r="M5595">
        <v>101215</v>
      </c>
      <c r="N5595" t="s">
        <v>7164</v>
      </c>
      <c r="O5595">
        <v>95</v>
      </c>
    </row>
    <row r="5596" spans="1:15" x14ac:dyDescent="0.25">
      <c r="A5596" t="s">
        <v>7163</v>
      </c>
      <c r="B5596" t="s">
        <v>41</v>
      </c>
      <c r="C5596" t="s">
        <v>24</v>
      </c>
      <c r="D5596">
        <v>2009</v>
      </c>
      <c r="E5596" t="s">
        <v>6627</v>
      </c>
      <c r="F5596">
        <v>6.8</v>
      </c>
      <c r="G5596">
        <v>37000</v>
      </c>
      <c r="H5596" t="s">
        <v>7162</v>
      </c>
      <c r="I5596" t="s">
        <v>7162</v>
      </c>
      <c r="J5596" t="s">
        <v>2786</v>
      </c>
      <c r="K5596" t="s">
        <v>7</v>
      </c>
      <c r="L5596">
        <v>20000000</v>
      </c>
      <c r="M5596">
        <v>754301</v>
      </c>
      <c r="N5596" t="s">
        <v>108</v>
      </c>
      <c r="O5596">
        <v>105</v>
      </c>
    </row>
    <row r="5597" spans="1:15" x14ac:dyDescent="0.25">
      <c r="A5597" t="s">
        <v>7161</v>
      </c>
      <c r="B5597" t="s">
        <v>101</v>
      </c>
      <c r="C5597" t="s">
        <v>73</v>
      </c>
      <c r="D5597">
        <v>2009</v>
      </c>
      <c r="E5597" t="s">
        <v>7041</v>
      </c>
      <c r="F5597">
        <v>6.3</v>
      </c>
      <c r="G5597">
        <v>34000</v>
      </c>
      <c r="H5597" t="s">
        <v>2113</v>
      </c>
      <c r="I5597" t="s">
        <v>7160</v>
      </c>
      <c r="J5597" t="s">
        <v>6113</v>
      </c>
      <c r="K5597" t="s">
        <v>226</v>
      </c>
      <c r="L5597">
        <v>65000000</v>
      </c>
      <c r="M5597">
        <v>39886986</v>
      </c>
      <c r="N5597" t="s">
        <v>7159</v>
      </c>
      <c r="O5597">
        <v>94</v>
      </c>
    </row>
    <row r="5598" spans="1:15" x14ac:dyDescent="0.25">
      <c r="A5598" t="s">
        <v>7158</v>
      </c>
      <c r="B5598" t="s">
        <v>68</v>
      </c>
      <c r="C5598" t="s">
        <v>100</v>
      </c>
      <c r="D5598">
        <v>2009</v>
      </c>
      <c r="E5598" t="s">
        <v>7157</v>
      </c>
      <c r="F5598">
        <v>6</v>
      </c>
      <c r="G5598">
        <v>45000</v>
      </c>
      <c r="H5598" t="s">
        <v>7156</v>
      </c>
      <c r="I5598" t="s">
        <v>3876</v>
      </c>
      <c r="J5598" t="s">
        <v>3091</v>
      </c>
      <c r="K5598" t="s">
        <v>7</v>
      </c>
      <c r="M5598">
        <v>5805279</v>
      </c>
      <c r="N5598" t="s">
        <v>4912</v>
      </c>
      <c r="O5598">
        <v>84</v>
      </c>
    </row>
    <row r="5599" spans="1:15" x14ac:dyDescent="0.25">
      <c r="A5599" t="s">
        <v>7155</v>
      </c>
      <c r="B5599" t="s">
        <v>68</v>
      </c>
      <c r="C5599" t="s">
        <v>24</v>
      </c>
      <c r="D5599">
        <v>2009</v>
      </c>
      <c r="E5599" t="s">
        <v>7154</v>
      </c>
      <c r="F5599">
        <v>5.9</v>
      </c>
      <c r="G5599">
        <v>19000</v>
      </c>
      <c r="H5599" t="s">
        <v>1327</v>
      </c>
      <c r="I5599" t="s">
        <v>7153</v>
      </c>
      <c r="J5599" t="s">
        <v>2881</v>
      </c>
      <c r="K5599" t="s">
        <v>7</v>
      </c>
      <c r="L5599">
        <v>17000000</v>
      </c>
      <c r="M5599">
        <v>20458873</v>
      </c>
      <c r="N5599" t="s">
        <v>7152</v>
      </c>
      <c r="O5599">
        <v>95</v>
      </c>
    </row>
    <row r="5600" spans="1:15" x14ac:dyDescent="0.25">
      <c r="A5600" t="s">
        <v>7151</v>
      </c>
      <c r="B5600" t="s">
        <v>101</v>
      </c>
      <c r="C5600" t="s">
        <v>73</v>
      </c>
      <c r="D5600">
        <v>2009</v>
      </c>
      <c r="E5600" t="s">
        <v>7150</v>
      </c>
      <c r="F5600">
        <v>5.0999999999999996</v>
      </c>
      <c r="G5600">
        <v>44000</v>
      </c>
      <c r="H5600" t="s">
        <v>7149</v>
      </c>
      <c r="I5600" t="s">
        <v>7148</v>
      </c>
      <c r="J5600" t="s">
        <v>2507</v>
      </c>
      <c r="K5600" t="s">
        <v>7</v>
      </c>
      <c r="L5600">
        <v>150000000</v>
      </c>
      <c r="M5600">
        <v>292817898</v>
      </c>
      <c r="N5600" t="s">
        <v>7147</v>
      </c>
      <c r="O5600">
        <v>88</v>
      </c>
    </row>
    <row r="5601" spans="1:15" x14ac:dyDescent="0.25">
      <c r="A5601" t="s">
        <v>7146</v>
      </c>
      <c r="B5601" t="s">
        <v>68</v>
      </c>
      <c r="C5601" t="s">
        <v>24</v>
      </c>
      <c r="D5601">
        <v>2009</v>
      </c>
      <c r="E5601" t="s">
        <v>7145</v>
      </c>
      <c r="F5601">
        <v>4.9000000000000004</v>
      </c>
      <c r="G5601">
        <v>39000</v>
      </c>
      <c r="H5601" t="s">
        <v>7144</v>
      </c>
      <c r="I5601" t="s">
        <v>7144</v>
      </c>
      <c r="J5601" t="s">
        <v>5389</v>
      </c>
      <c r="K5601" t="s">
        <v>7</v>
      </c>
      <c r="L5601">
        <v>58000000</v>
      </c>
      <c r="M5601">
        <v>85280250</v>
      </c>
      <c r="N5601" t="s">
        <v>114</v>
      </c>
      <c r="O5601">
        <v>103</v>
      </c>
    </row>
    <row r="5602" spans="1:15" x14ac:dyDescent="0.25">
      <c r="A5602" t="s">
        <v>7143</v>
      </c>
      <c r="B5602" t="s">
        <v>41</v>
      </c>
      <c r="C5602" t="s">
        <v>100</v>
      </c>
      <c r="D5602">
        <v>2009</v>
      </c>
      <c r="E5602" t="s">
        <v>7142</v>
      </c>
      <c r="F5602">
        <v>7</v>
      </c>
      <c r="G5602">
        <v>52000</v>
      </c>
      <c r="H5602" t="s">
        <v>1021</v>
      </c>
      <c r="I5602" t="s">
        <v>2921</v>
      </c>
      <c r="J5602" t="s">
        <v>1972</v>
      </c>
      <c r="K5602" t="s">
        <v>7</v>
      </c>
      <c r="L5602">
        <v>17000000</v>
      </c>
      <c r="M5602">
        <v>15779455</v>
      </c>
      <c r="N5602" t="s">
        <v>1072</v>
      </c>
      <c r="O5602">
        <v>98</v>
      </c>
    </row>
    <row r="5603" spans="1:15" x14ac:dyDescent="0.25">
      <c r="A5603" t="s">
        <v>7141</v>
      </c>
      <c r="B5603" t="s">
        <v>68</v>
      </c>
      <c r="C5603" t="s">
        <v>11</v>
      </c>
      <c r="D5603">
        <v>2009</v>
      </c>
      <c r="E5603" t="s">
        <v>7118</v>
      </c>
      <c r="F5603">
        <v>5.7</v>
      </c>
      <c r="G5603">
        <v>32000</v>
      </c>
      <c r="H5603" t="s">
        <v>7140</v>
      </c>
      <c r="I5603" t="s">
        <v>7140</v>
      </c>
      <c r="J5603" t="s">
        <v>3433</v>
      </c>
      <c r="K5603" t="s">
        <v>7</v>
      </c>
      <c r="L5603">
        <v>18000000</v>
      </c>
      <c r="M5603">
        <v>36088028</v>
      </c>
      <c r="N5603" t="s">
        <v>103</v>
      </c>
      <c r="O5603">
        <v>109</v>
      </c>
    </row>
    <row r="5604" spans="1:15" x14ac:dyDescent="0.25">
      <c r="A5604" t="s">
        <v>7139</v>
      </c>
      <c r="B5604" t="s">
        <v>41</v>
      </c>
      <c r="C5604" t="s">
        <v>87</v>
      </c>
      <c r="D5604">
        <v>2009</v>
      </c>
      <c r="E5604" t="s">
        <v>6771</v>
      </c>
      <c r="F5604">
        <v>7.3</v>
      </c>
      <c r="G5604">
        <v>69000</v>
      </c>
      <c r="H5604" t="s">
        <v>7138</v>
      </c>
      <c r="I5604" t="s">
        <v>7137</v>
      </c>
      <c r="J5604" t="s">
        <v>7136</v>
      </c>
      <c r="K5604" t="s">
        <v>1130</v>
      </c>
      <c r="M5604">
        <v>44276335</v>
      </c>
      <c r="N5604" t="s">
        <v>7135</v>
      </c>
      <c r="O5604">
        <v>147</v>
      </c>
    </row>
    <row r="5605" spans="1:15" x14ac:dyDescent="0.25">
      <c r="A5605" t="s">
        <v>7134</v>
      </c>
      <c r="B5605" t="s">
        <v>41</v>
      </c>
      <c r="C5605" t="s">
        <v>24</v>
      </c>
      <c r="D5605">
        <v>2009</v>
      </c>
      <c r="E5605" t="s">
        <v>6800</v>
      </c>
      <c r="F5605">
        <v>6.4</v>
      </c>
      <c r="G5605">
        <v>73000</v>
      </c>
      <c r="H5605" t="s">
        <v>1192</v>
      </c>
      <c r="I5605" t="s">
        <v>7133</v>
      </c>
      <c r="J5605" t="s">
        <v>6989</v>
      </c>
      <c r="K5605" t="s">
        <v>7</v>
      </c>
      <c r="L5605">
        <v>18000000</v>
      </c>
      <c r="M5605">
        <v>19651093</v>
      </c>
      <c r="N5605" t="s">
        <v>1991</v>
      </c>
      <c r="O5605">
        <v>90</v>
      </c>
    </row>
    <row r="5606" spans="1:15" x14ac:dyDescent="0.25">
      <c r="A5606" t="s">
        <v>7132</v>
      </c>
      <c r="B5606" t="s">
        <v>41</v>
      </c>
      <c r="C5606" t="s">
        <v>24</v>
      </c>
      <c r="D5606">
        <v>2009</v>
      </c>
      <c r="E5606" t="s">
        <v>7131</v>
      </c>
      <c r="F5606">
        <v>5.8</v>
      </c>
      <c r="G5606">
        <v>61000</v>
      </c>
      <c r="H5606" t="s">
        <v>7130</v>
      </c>
      <c r="I5606" t="s">
        <v>7130</v>
      </c>
      <c r="J5606" t="s">
        <v>3017</v>
      </c>
      <c r="K5606" t="s">
        <v>7</v>
      </c>
      <c r="L5606">
        <v>18000000</v>
      </c>
      <c r="M5606">
        <v>26973554</v>
      </c>
      <c r="N5606" t="s">
        <v>2411</v>
      </c>
      <c r="O5606">
        <v>86</v>
      </c>
    </row>
    <row r="5607" spans="1:15" x14ac:dyDescent="0.25">
      <c r="A5607" t="s">
        <v>7129</v>
      </c>
      <c r="B5607" t="s">
        <v>101</v>
      </c>
      <c r="C5607" t="s">
        <v>409</v>
      </c>
      <c r="D5607">
        <v>2009</v>
      </c>
      <c r="E5607" t="s">
        <v>7128</v>
      </c>
      <c r="F5607">
        <v>6.9</v>
      </c>
      <c r="G5607">
        <v>26000</v>
      </c>
      <c r="H5607" t="s">
        <v>7127</v>
      </c>
      <c r="I5607" t="s">
        <v>7127</v>
      </c>
      <c r="J5607" t="s">
        <v>6041</v>
      </c>
      <c r="K5607" t="s">
        <v>265</v>
      </c>
      <c r="L5607">
        <v>8500000</v>
      </c>
      <c r="M5607">
        <v>14374652</v>
      </c>
      <c r="N5607" t="s">
        <v>7126</v>
      </c>
      <c r="O5607">
        <v>119</v>
      </c>
    </row>
    <row r="5608" spans="1:15" x14ac:dyDescent="0.25">
      <c r="A5608" t="s">
        <v>7125</v>
      </c>
      <c r="B5608" t="s">
        <v>41</v>
      </c>
      <c r="C5608" t="s">
        <v>34</v>
      </c>
      <c r="D5608">
        <v>2009</v>
      </c>
      <c r="E5608" t="s">
        <v>6746</v>
      </c>
      <c r="F5608">
        <v>7.2</v>
      </c>
      <c r="G5608">
        <v>85000</v>
      </c>
      <c r="H5608" t="s">
        <v>4096</v>
      </c>
      <c r="I5608" t="s">
        <v>7124</v>
      </c>
      <c r="J5608" t="s">
        <v>2412</v>
      </c>
      <c r="K5608" t="s">
        <v>265</v>
      </c>
      <c r="L5608">
        <v>7300000</v>
      </c>
      <c r="M5608">
        <v>10371451</v>
      </c>
      <c r="N5608" t="s">
        <v>6984</v>
      </c>
      <c r="O5608">
        <v>103</v>
      </c>
    </row>
    <row r="5609" spans="1:15" x14ac:dyDescent="0.25">
      <c r="A5609" t="s">
        <v>7123</v>
      </c>
      <c r="B5609" t="s">
        <v>68</v>
      </c>
      <c r="C5609" t="s">
        <v>24</v>
      </c>
      <c r="D5609">
        <v>2009</v>
      </c>
      <c r="E5609" t="s">
        <v>7122</v>
      </c>
      <c r="F5609">
        <v>6.2</v>
      </c>
      <c r="G5609">
        <v>49000</v>
      </c>
      <c r="H5609" t="s">
        <v>5788</v>
      </c>
      <c r="I5609" t="s">
        <v>5788</v>
      </c>
      <c r="J5609" t="s">
        <v>6748</v>
      </c>
      <c r="K5609" t="s">
        <v>7</v>
      </c>
      <c r="L5609">
        <v>60000000</v>
      </c>
      <c r="M5609">
        <v>78176181</v>
      </c>
      <c r="N5609" t="s">
        <v>103</v>
      </c>
      <c r="O5609">
        <v>125</v>
      </c>
    </row>
    <row r="5610" spans="1:15" x14ac:dyDescent="0.25">
      <c r="A5610" t="s">
        <v>7121</v>
      </c>
      <c r="B5610" t="s">
        <v>101</v>
      </c>
      <c r="C5610" t="s">
        <v>34</v>
      </c>
      <c r="D5610">
        <v>2009</v>
      </c>
      <c r="E5610" t="s">
        <v>7120</v>
      </c>
      <c r="F5610">
        <v>5.6</v>
      </c>
      <c r="G5610">
        <v>43000</v>
      </c>
      <c r="H5610" t="s">
        <v>5139</v>
      </c>
      <c r="I5610" t="s">
        <v>2471</v>
      </c>
      <c r="J5610" t="s">
        <v>3571</v>
      </c>
      <c r="K5610" t="s">
        <v>7</v>
      </c>
      <c r="L5610">
        <v>70000000</v>
      </c>
      <c r="M5610">
        <v>76025134</v>
      </c>
      <c r="N5610" t="s">
        <v>704</v>
      </c>
      <c r="O5610">
        <v>92</v>
      </c>
    </row>
    <row r="5611" spans="1:15" x14ac:dyDescent="0.25">
      <c r="A5611" t="s">
        <v>7119</v>
      </c>
      <c r="B5611" t="s">
        <v>41</v>
      </c>
      <c r="C5611" t="s">
        <v>409</v>
      </c>
      <c r="D5611">
        <v>2009</v>
      </c>
      <c r="E5611" t="s">
        <v>7118</v>
      </c>
      <c r="F5611">
        <v>6.4</v>
      </c>
      <c r="G5611">
        <v>64000</v>
      </c>
      <c r="H5611" t="s">
        <v>1410</v>
      </c>
      <c r="I5611" t="s">
        <v>5040</v>
      </c>
      <c r="J5611" t="s">
        <v>1010</v>
      </c>
      <c r="K5611" t="s">
        <v>7</v>
      </c>
      <c r="L5611">
        <v>22000000</v>
      </c>
      <c r="M5611">
        <v>41771168</v>
      </c>
      <c r="N5611" t="s">
        <v>138</v>
      </c>
      <c r="O5611">
        <v>108</v>
      </c>
    </row>
    <row r="5612" spans="1:15" x14ac:dyDescent="0.25">
      <c r="A5612" t="s">
        <v>7117</v>
      </c>
      <c r="B5612" t="s">
        <v>41</v>
      </c>
      <c r="C5612" t="s">
        <v>24</v>
      </c>
      <c r="D5612">
        <v>2009</v>
      </c>
      <c r="E5612" t="s">
        <v>7116</v>
      </c>
      <c r="F5612">
        <v>6.4</v>
      </c>
      <c r="G5612">
        <v>6500</v>
      </c>
      <c r="H5612" t="s">
        <v>7115</v>
      </c>
      <c r="I5612" t="s">
        <v>7115</v>
      </c>
      <c r="J5612" t="s">
        <v>7060</v>
      </c>
      <c r="K5612" t="s">
        <v>7</v>
      </c>
      <c r="M5612">
        <v>26676</v>
      </c>
      <c r="N5612" t="s">
        <v>3024</v>
      </c>
      <c r="O5612">
        <v>95</v>
      </c>
    </row>
    <row r="5613" spans="1:15" x14ac:dyDescent="0.25">
      <c r="A5613" t="s">
        <v>7114</v>
      </c>
      <c r="B5613" t="s">
        <v>101</v>
      </c>
      <c r="C5613" t="s">
        <v>73</v>
      </c>
      <c r="D5613">
        <v>2009</v>
      </c>
      <c r="E5613" t="s">
        <v>7113</v>
      </c>
      <c r="F5613">
        <v>6</v>
      </c>
      <c r="G5613">
        <v>52000</v>
      </c>
      <c r="H5613" t="s">
        <v>7112</v>
      </c>
      <c r="I5613" t="s">
        <v>6732</v>
      </c>
      <c r="J5613" t="s">
        <v>996</v>
      </c>
      <c r="K5613" t="s">
        <v>578</v>
      </c>
      <c r="L5613">
        <v>70000000</v>
      </c>
      <c r="M5613">
        <v>105647102</v>
      </c>
      <c r="N5613" t="s">
        <v>2694</v>
      </c>
      <c r="O5613">
        <v>91</v>
      </c>
    </row>
    <row r="5614" spans="1:15" x14ac:dyDescent="0.25">
      <c r="A5614" t="s">
        <v>7111</v>
      </c>
      <c r="B5614" t="s">
        <v>41</v>
      </c>
      <c r="C5614" t="s">
        <v>87</v>
      </c>
      <c r="D5614">
        <v>2009</v>
      </c>
      <c r="E5614" t="s">
        <v>7110</v>
      </c>
      <c r="F5614">
        <v>6.7</v>
      </c>
      <c r="G5614">
        <v>23000</v>
      </c>
      <c r="H5614" t="s">
        <v>7109</v>
      </c>
      <c r="I5614" t="s">
        <v>7109</v>
      </c>
      <c r="J5614" t="s">
        <v>96</v>
      </c>
      <c r="K5614" t="s">
        <v>7</v>
      </c>
      <c r="L5614">
        <v>19000000</v>
      </c>
      <c r="M5614">
        <v>3676533</v>
      </c>
      <c r="N5614" t="s">
        <v>3248</v>
      </c>
      <c r="O5614">
        <v>113</v>
      </c>
    </row>
    <row r="5615" spans="1:15" x14ac:dyDescent="0.25">
      <c r="A5615" t="s">
        <v>7108</v>
      </c>
      <c r="B5615" t="s">
        <v>68</v>
      </c>
      <c r="C5615" t="s">
        <v>24</v>
      </c>
      <c r="D5615">
        <v>2009</v>
      </c>
      <c r="E5615" t="s">
        <v>7107</v>
      </c>
      <c r="F5615">
        <v>4.5</v>
      </c>
      <c r="G5615">
        <v>12000</v>
      </c>
      <c r="H5615" t="s">
        <v>482</v>
      </c>
      <c r="I5615" t="s">
        <v>482</v>
      </c>
      <c r="J5615" t="s">
        <v>482</v>
      </c>
      <c r="K5615" t="s">
        <v>7</v>
      </c>
      <c r="M5615">
        <v>90508336</v>
      </c>
      <c r="N5615" t="s">
        <v>481</v>
      </c>
      <c r="O5615">
        <v>103</v>
      </c>
    </row>
    <row r="5616" spans="1:15" x14ac:dyDescent="0.25">
      <c r="A5616" t="s">
        <v>7106</v>
      </c>
      <c r="B5616" t="s">
        <v>101</v>
      </c>
      <c r="C5616" t="s">
        <v>73</v>
      </c>
      <c r="D5616">
        <v>2009</v>
      </c>
      <c r="E5616" t="s">
        <v>7096</v>
      </c>
      <c r="F5616">
        <v>6.8</v>
      </c>
      <c r="G5616">
        <v>106000</v>
      </c>
      <c r="H5616" t="s">
        <v>1359</v>
      </c>
      <c r="I5616" t="s">
        <v>7105</v>
      </c>
      <c r="J5616" t="s">
        <v>4521</v>
      </c>
      <c r="K5616" t="s">
        <v>7</v>
      </c>
      <c r="L5616">
        <v>200000000</v>
      </c>
      <c r="M5616">
        <v>325286646</v>
      </c>
      <c r="N5616" t="s">
        <v>119</v>
      </c>
      <c r="O5616">
        <v>96</v>
      </c>
    </row>
    <row r="5617" spans="1:15" x14ac:dyDescent="0.25">
      <c r="A5617" t="s">
        <v>7104</v>
      </c>
      <c r="B5617" t="s">
        <v>41</v>
      </c>
      <c r="C5617" t="s">
        <v>100</v>
      </c>
      <c r="D5617">
        <v>2009</v>
      </c>
      <c r="E5617" t="s">
        <v>7103</v>
      </c>
      <c r="F5617">
        <v>7.6</v>
      </c>
      <c r="G5617">
        <v>32000</v>
      </c>
      <c r="H5617" t="s">
        <v>3775</v>
      </c>
      <c r="I5617" t="s">
        <v>3775</v>
      </c>
      <c r="J5617" t="s">
        <v>7102</v>
      </c>
      <c r="K5617" t="s">
        <v>190</v>
      </c>
      <c r="M5617">
        <v>5102705</v>
      </c>
      <c r="N5617" t="s">
        <v>2258</v>
      </c>
      <c r="O5617">
        <v>96</v>
      </c>
    </row>
    <row r="5618" spans="1:15" x14ac:dyDescent="0.25">
      <c r="A5618" t="s">
        <v>7101</v>
      </c>
      <c r="B5618" t="s">
        <v>68</v>
      </c>
      <c r="C5618" t="s">
        <v>24</v>
      </c>
      <c r="D5618">
        <v>2009</v>
      </c>
      <c r="E5618" t="s">
        <v>6511</v>
      </c>
      <c r="F5618">
        <v>7.4</v>
      </c>
      <c r="G5618">
        <v>31000</v>
      </c>
      <c r="H5618" t="s">
        <v>7100</v>
      </c>
      <c r="I5618" t="s">
        <v>7100</v>
      </c>
      <c r="J5618" t="s">
        <v>7099</v>
      </c>
      <c r="K5618" t="s">
        <v>7</v>
      </c>
      <c r="L5618">
        <v>6000000</v>
      </c>
      <c r="M5618">
        <v>7878856</v>
      </c>
      <c r="N5618" t="s">
        <v>7098</v>
      </c>
      <c r="O5618">
        <v>104</v>
      </c>
    </row>
    <row r="5619" spans="1:15" x14ac:dyDescent="0.25">
      <c r="A5619" t="s">
        <v>7097</v>
      </c>
      <c r="B5619" t="s">
        <v>68</v>
      </c>
      <c r="C5619" t="s">
        <v>409</v>
      </c>
      <c r="D5619">
        <v>2009</v>
      </c>
      <c r="E5619" t="s">
        <v>7096</v>
      </c>
      <c r="F5619">
        <v>6.7</v>
      </c>
      <c r="G5619">
        <v>39000</v>
      </c>
      <c r="H5619" t="s">
        <v>2747</v>
      </c>
      <c r="I5619" t="s">
        <v>7095</v>
      </c>
      <c r="J5619" t="s">
        <v>7094</v>
      </c>
      <c r="K5619" t="s">
        <v>562</v>
      </c>
      <c r="L5619">
        <v>23000000</v>
      </c>
      <c r="M5619">
        <v>50812934</v>
      </c>
      <c r="N5619" t="s">
        <v>7093</v>
      </c>
      <c r="O5619">
        <v>105</v>
      </c>
    </row>
    <row r="5620" spans="1:15" x14ac:dyDescent="0.25">
      <c r="A5620" t="s">
        <v>7092</v>
      </c>
      <c r="B5620" t="s">
        <v>52</v>
      </c>
      <c r="C5620" t="s">
        <v>24</v>
      </c>
      <c r="D5620">
        <v>2009</v>
      </c>
      <c r="E5620" t="s">
        <v>7091</v>
      </c>
      <c r="F5620">
        <v>6.3</v>
      </c>
      <c r="G5620">
        <v>65000</v>
      </c>
      <c r="H5620" t="s">
        <v>5176</v>
      </c>
      <c r="I5620" t="s">
        <v>5176</v>
      </c>
      <c r="J5620" t="s">
        <v>7090</v>
      </c>
      <c r="K5620" t="s">
        <v>1118</v>
      </c>
      <c r="L5620">
        <v>800000</v>
      </c>
      <c r="M5620">
        <v>2166797</v>
      </c>
      <c r="N5620" t="s">
        <v>7089</v>
      </c>
      <c r="O5620">
        <v>91</v>
      </c>
    </row>
    <row r="5621" spans="1:15" x14ac:dyDescent="0.25">
      <c r="A5621" t="s">
        <v>7088</v>
      </c>
      <c r="B5621" t="s">
        <v>101</v>
      </c>
      <c r="C5621" t="s">
        <v>73</v>
      </c>
      <c r="D5621">
        <v>2009</v>
      </c>
      <c r="E5621" t="s">
        <v>7087</v>
      </c>
      <c r="F5621">
        <v>7.5</v>
      </c>
      <c r="G5621">
        <v>27000</v>
      </c>
      <c r="H5621" t="s">
        <v>7086</v>
      </c>
      <c r="I5621" t="s">
        <v>7086</v>
      </c>
      <c r="J5621" t="s">
        <v>3361</v>
      </c>
      <c r="K5621" t="s">
        <v>197</v>
      </c>
      <c r="M5621">
        <v>18434328</v>
      </c>
      <c r="N5621" t="s">
        <v>7085</v>
      </c>
      <c r="O5621">
        <v>114</v>
      </c>
    </row>
    <row r="5622" spans="1:15" x14ac:dyDescent="0.25">
      <c r="A5622" t="s">
        <v>7084</v>
      </c>
      <c r="B5622" t="s">
        <v>41</v>
      </c>
      <c r="C5622" t="s">
        <v>11</v>
      </c>
      <c r="D5622">
        <v>2009</v>
      </c>
      <c r="E5622" t="s">
        <v>7083</v>
      </c>
      <c r="F5622">
        <v>7.1</v>
      </c>
      <c r="G5622">
        <v>34000</v>
      </c>
      <c r="H5622" t="s">
        <v>4322</v>
      </c>
      <c r="I5622" t="s">
        <v>5663</v>
      </c>
      <c r="J5622" t="s">
        <v>7082</v>
      </c>
      <c r="K5622" t="s">
        <v>7</v>
      </c>
      <c r="L5622">
        <v>6500000</v>
      </c>
      <c r="M5622">
        <v>1595417</v>
      </c>
      <c r="N5622" t="s">
        <v>7081</v>
      </c>
      <c r="O5622">
        <v>113</v>
      </c>
    </row>
    <row r="5623" spans="1:15" x14ac:dyDescent="0.25">
      <c r="A5623" t="s">
        <v>7080</v>
      </c>
      <c r="B5623" t="s">
        <v>41</v>
      </c>
      <c r="C5623" t="s">
        <v>34</v>
      </c>
      <c r="D5623">
        <v>2009</v>
      </c>
      <c r="E5623" t="s">
        <v>7079</v>
      </c>
      <c r="F5623">
        <v>4.5</v>
      </c>
      <c r="G5623">
        <v>13000</v>
      </c>
      <c r="H5623" t="s">
        <v>7078</v>
      </c>
      <c r="I5623" t="s">
        <v>7078</v>
      </c>
      <c r="J5623" t="s">
        <v>7077</v>
      </c>
      <c r="K5623" t="s">
        <v>7</v>
      </c>
      <c r="M5623">
        <v>439587</v>
      </c>
      <c r="N5623" t="s">
        <v>7076</v>
      </c>
      <c r="O5623">
        <v>109</v>
      </c>
    </row>
    <row r="5624" spans="1:15" x14ac:dyDescent="0.25">
      <c r="A5624" t="s">
        <v>7075</v>
      </c>
      <c r="B5624" t="s">
        <v>68</v>
      </c>
      <c r="C5624" t="s">
        <v>409</v>
      </c>
      <c r="D5624">
        <v>2009</v>
      </c>
      <c r="E5624" t="s">
        <v>7023</v>
      </c>
      <c r="F5624">
        <v>6.7</v>
      </c>
      <c r="G5624">
        <v>52000</v>
      </c>
      <c r="H5624" t="s">
        <v>2741</v>
      </c>
      <c r="I5624" t="s">
        <v>3178</v>
      </c>
      <c r="J5624" t="s">
        <v>2233</v>
      </c>
      <c r="K5624" t="s">
        <v>265</v>
      </c>
      <c r="L5624">
        <v>60000000</v>
      </c>
      <c r="M5624">
        <v>38332994</v>
      </c>
      <c r="N5624" t="s">
        <v>632</v>
      </c>
      <c r="O5624">
        <v>117</v>
      </c>
    </row>
    <row r="5625" spans="1:15" x14ac:dyDescent="0.25">
      <c r="A5625" t="s">
        <v>7074</v>
      </c>
      <c r="B5625" t="s">
        <v>41</v>
      </c>
      <c r="C5625" t="s">
        <v>24</v>
      </c>
      <c r="D5625">
        <v>2009</v>
      </c>
      <c r="E5625" t="s">
        <v>7073</v>
      </c>
      <c r="F5625">
        <v>6.9</v>
      </c>
      <c r="G5625">
        <v>38000</v>
      </c>
      <c r="H5625" t="s">
        <v>7072</v>
      </c>
      <c r="I5625" t="s">
        <v>7072</v>
      </c>
      <c r="J5625" t="s">
        <v>7071</v>
      </c>
      <c r="K5625" t="s">
        <v>7</v>
      </c>
      <c r="M5625">
        <v>221805</v>
      </c>
      <c r="N5625" t="s">
        <v>5275</v>
      </c>
      <c r="O5625">
        <v>99</v>
      </c>
    </row>
    <row r="5626" spans="1:15" x14ac:dyDescent="0.25">
      <c r="A5626" t="s">
        <v>7070</v>
      </c>
      <c r="B5626" t="s">
        <v>41</v>
      </c>
      <c r="C5626" t="s">
        <v>34</v>
      </c>
      <c r="D5626">
        <v>2009</v>
      </c>
      <c r="E5626" t="s">
        <v>7069</v>
      </c>
      <c r="F5626">
        <v>5.5</v>
      </c>
      <c r="G5626">
        <v>38000</v>
      </c>
      <c r="H5626" t="s">
        <v>6096</v>
      </c>
      <c r="I5626" t="s">
        <v>5014</v>
      </c>
      <c r="J5626" t="s">
        <v>2864</v>
      </c>
      <c r="K5626" t="s">
        <v>7</v>
      </c>
      <c r="L5626">
        <v>35000000</v>
      </c>
      <c r="M5626">
        <v>17976667</v>
      </c>
      <c r="N5626" t="s">
        <v>138</v>
      </c>
      <c r="O5626">
        <v>101</v>
      </c>
    </row>
    <row r="5627" spans="1:15" x14ac:dyDescent="0.25">
      <c r="A5627" t="s">
        <v>7068</v>
      </c>
      <c r="B5627" t="s">
        <v>68</v>
      </c>
      <c r="C5627" t="s">
        <v>87</v>
      </c>
      <c r="D5627">
        <v>2009</v>
      </c>
      <c r="E5627" t="s">
        <v>7067</v>
      </c>
      <c r="F5627">
        <v>5.9</v>
      </c>
      <c r="G5627">
        <v>12000</v>
      </c>
      <c r="H5627" t="s">
        <v>7066</v>
      </c>
      <c r="I5627" t="s">
        <v>7066</v>
      </c>
      <c r="J5627" t="s">
        <v>7065</v>
      </c>
      <c r="K5627" t="s">
        <v>7</v>
      </c>
      <c r="L5627">
        <v>25000000</v>
      </c>
      <c r="M5627">
        <v>4515258</v>
      </c>
      <c r="N5627" t="s">
        <v>7064</v>
      </c>
      <c r="O5627">
        <v>106</v>
      </c>
    </row>
    <row r="5628" spans="1:15" x14ac:dyDescent="0.25">
      <c r="A5628" t="s">
        <v>7063</v>
      </c>
      <c r="B5628" t="s">
        <v>41</v>
      </c>
      <c r="C5628" t="s">
        <v>24</v>
      </c>
      <c r="D5628">
        <v>2009</v>
      </c>
      <c r="E5628" t="s">
        <v>7062</v>
      </c>
      <c r="F5628">
        <v>6.6</v>
      </c>
      <c r="G5628">
        <v>19000</v>
      </c>
      <c r="H5628" t="s">
        <v>7061</v>
      </c>
      <c r="I5628" t="s">
        <v>6355</v>
      </c>
      <c r="J5628" t="s">
        <v>7060</v>
      </c>
      <c r="K5628" t="s">
        <v>7</v>
      </c>
      <c r="M5628">
        <v>13514</v>
      </c>
      <c r="N5628" t="s">
        <v>7059</v>
      </c>
      <c r="O5628">
        <v>110</v>
      </c>
    </row>
    <row r="5629" spans="1:15" x14ac:dyDescent="0.25">
      <c r="A5629" t="s">
        <v>7058</v>
      </c>
      <c r="B5629" t="s">
        <v>52</v>
      </c>
      <c r="C5629" t="s">
        <v>73</v>
      </c>
      <c r="D5629">
        <v>2009</v>
      </c>
      <c r="E5629" t="s">
        <v>7057</v>
      </c>
      <c r="F5629">
        <v>7.6</v>
      </c>
      <c r="G5629">
        <v>33000</v>
      </c>
      <c r="H5629" t="s">
        <v>4186</v>
      </c>
      <c r="I5629" t="s">
        <v>4186</v>
      </c>
      <c r="J5629" t="s">
        <v>7056</v>
      </c>
      <c r="K5629" t="s">
        <v>612</v>
      </c>
      <c r="L5629">
        <v>8000000</v>
      </c>
      <c r="M5629">
        <v>1803412</v>
      </c>
      <c r="N5629" t="s">
        <v>7055</v>
      </c>
      <c r="O5629">
        <v>75</v>
      </c>
    </row>
    <row r="5630" spans="1:15" x14ac:dyDescent="0.25">
      <c r="A5630" t="s">
        <v>7054</v>
      </c>
      <c r="B5630" t="s">
        <v>41</v>
      </c>
      <c r="C5630" t="s">
        <v>87</v>
      </c>
      <c r="D5630">
        <v>2009</v>
      </c>
      <c r="E5630" t="s">
        <v>7053</v>
      </c>
      <c r="F5630">
        <v>6.7</v>
      </c>
      <c r="G5630">
        <v>26000</v>
      </c>
      <c r="H5630" t="s">
        <v>3179</v>
      </c>
      <c r="I5630" t="s">
        <v>3179</v>
      </c>
      <c r="J5630" t="s">
        <v>2885</v>
      </c>
      <c r="K5630" t="s">
        <v>265</v>
      </c>
      <c r="L5630">
        <v>800000</v>
      </c>
      <c r="M5630">
        <v>896919</v>
      </c>
      <c r="N5630" t="s">
        <v>7052</v>
      </c>
      <c r="O5630">
        <v>100</v>
      </c>
    </row>
    <row r="5631" spans="1:15" x14ac:dyDescent="0.25">
      <c r="A5631" t="s">
        <v>7051</v>
      </c>
      <c r="B5631" t="s">
        <v>41</v>
      </c>
      <c r="C5631" t="s">
        <v>24</v>
      </c>
      <c r="D5631">
        <v>2009</v>
      </c>
      <c r="E5631" t="s">
        <v>7050</v>
      </c>
      <c r="F5631">
        <v>5.8</v>
      </c>
      <c r="G5631">
        <v>21000</v>
      </c>
      <c r="H5631" t="s">
        <v>7049</v>
      </c>
      <c r="I5631" t="s">
        <v>7048</v>
      </c>
      <c r="J5631" t="s">
        <v>7047</v>
      </c>
      <c r="K5631" t="s">
        <v>7</v>
      </c>
      <c r="L5631">
        <v>10000000</v>
      </c>
      <c r="M5631">
        <v>15300885</v>
      </c>
      <c r="N5631" t="s">
        <v>4912</v>
      </c>
      <c r="O5631">
        <v>89</v>
      </c>
    </row>
    <row r="5632" spans="1:15" x14ac:dyDescent="0.25">
      <c r="A5632" t="s">
        <v>7046</v>
      </c>
      <c r="B5632" t="s">
        <v>41</v>
      </c>
      <c r="C5632" t="s">
        <v>24</v>
      </c>
      <c r="D5632">
        <v>2009</v>
      </c>
      <c r="E5632" t="s">
        <v>7045</v>
      </c>
      <c r="F5632">
        <v>5</v>
      </c>
      <c r="G5632">
        <v>21000</v>
      </c>
      <c r="H5632" t="s">
        <v>7044</v>
      </c>
      <c r="I5632" t="s">
        <v>7044</v>
      </c>
      <c r="J5632" t="s">
        <v>7044</v>
      </c>
      <c r="K5632" t="s">
        <v>7</v>
      </c>
      <c r="L5632">
        <v>6000000</v>
      </c>
      <c r="M5632">
        <v>4591629</v>
      </c>
      <c r="N5632" t="s">
        <v>7043</v>
      </c>
      <c r="O5632">
        <v>90</v>
      </c>
    </row>
    <row r="5633" spans="1:15" x14ac:dyDescent="0.25">
      <c r="A5633" t="s">
        <v>7042</v>
      </c>
      <c r="B5633" t="s">
        <v>68</v>
      </c>
      <c r="C5633" t="s">
        <v>34</v>
      </c>
      <c r="D5633">
        <v>2009</v>
      </c>
      <c r="E5633" t="s">
        <v>7041</v>
      </c>
      <c r="F5633">
        <v>5.8</v>
      </c>
      <c r="G5633">
        <v>44000</v>
      </c>
      <c r="H5633" t="s">
        <v>3691</v>
      </c>
      <c r="I5633" t="s">
        <v>3691</v>
      </c>
      <c r="J5633" t="s">
        <v>7040</v>
      </c>
      <c r="K5633" t="s">
        <v>7</v>
      </c>
      <c r="L5633">
        <v>40000000</v>
      </c>
      <c r="M5633">
        <v>39291383</v>
      </c>
      <c r="N5633" t="s">
        <v>103</v>
      </c>
      <c r="O5633">
        <v>109</v>
      </c>
    </row>
    <row r="5634" spans="1:15" x14ac:dyDescent="0.25">
      <c r="A5634" t="s">
        <v>7039</v>
      </c>
      <c r="B5634" t="s">
        <v>101</v>
      </c>
      <c r="C5634" t="s">
        <v>100</v>
      </c>
      <c r="D5634">
        <v>2009</v>
      </c>
      <c r="E5634" t="s">
        <v>7038</v>
      </c>
      <c r="F5634">
        <v>5.4</v>
      </c>
      <c r="G5634">
        <v>21000</v>
      </c>
      <c r="H5634" t="s">
        <v>7037</v>
      </c>
      <c r="I5634" t="s">
        <v>1165</v>
      </c>
      <c r="J5634" t="s">
        <v>7036</v>
      </c>
      <c r="K5634" t="s">
        <v>7</v>
      </c>
      <c r="L5634">
        <v>45000000</v>
      </c>
      <c r="M5634">
        <v>57881056</v>
      </c>
      <c r="N5634" t="s">
        <v>890</v>
      </c>
      <c r="O5634">
        <v>86</v>
      </c>
    </row>
    <row r="5635" spans="1:15" x14ac:dyDescent="0.25">
      <c r="A5635" t="s">
        <v>7035</v>
      </c>
      <c r="B5635" t="s">
        <v>68</v>
      </c>
      <c r="C5635" t="s">
        <v>34</v>
      </c>
      <c r="D5635">
        <v>2009</v>
      </c>
      <c r="E5635" t="s">
        <v>7034</v>
      </c>
      <c r="F5635">
        <v>3.7</v>
      </c>
      <c r="G5635">
        <v>23000</v>
      </c>
      <c r="H5635" t="s">
        <v>7033</v>
      </c>
      <c r="I5635" t="s">
        <v>3262</v>
      </c>
      <c r="J5635" t="s">
        <v>7032</v>
      </c>
      <c r="K5635" t="s">
        <v>95</v>
      </c>
      <c r="L5635">
        <v>18000000</v>
      </c>
      <c r="M5635">
        <v>12764201</v>
      </c>
      <c r="N5635" t="s">
        <v>7031</v>
      </c>
      <c r="O5635">
        <v>96</v>
      </c>
    </row>
    <row r="5636" spans="1:15" x14ac:dyDescent="0.25">
      <c r="A5636" t="s">
        <v>7030</v>
      </c>
      <c r="B5636" t="s">
        <v>52</v>
      </c>
      <c r="C5636" t="s">
        <v>11</v>
      </c>
      <c r="D5636">
        <v>2009</v>
      </c>
      <c r="E5636" t="s">
        <v>6569</v>
      </c>
      <c r="F5636">
        <v>6.1</v>
      </c>
      <c r="G5636">
        <v>1500</v>
      </c>
      <c r="H5636" t="s">
        <v>7029</v>
      </c>
      <c r="I5636" t="s">
        <v>7029</v>
      </c>
      <c r="J5636" t="s">
        <v>7028</v>
      </c>
      <c r="K5636" t="s">
        <v>190</v>
      </c>
      <c r="M5636">
        <v>2372</v>
      </c>
      <c r="N5636" t="s">
        <v>7027</v>
      </c>
      <c r="O5636">
        <v>90</v>
      </c>
    </row>
    <row r="5637" spans="1:15" x14ac:dyDescent="0.25">
      <c r="A5637" t="s">
        <v>7026</v>
      </c>
      <c r="B5637" t="s">
        <v>41</v>
      </c>
      <c r="C5637" t="s">
        <v>11</v>
      </c>
      <c r="D5637">
        <v>2009</v>
      </c>
      <c r="E5637" t="s">
        <v>6648</v>
      </c>
      <c r="F5637">
        <v>7.2</v>
      </c>
      <c r="G5637">
        <v>39000</v>
      </c>
      <c r="H5637" t="s">
        <v>2774</v>
      </c>
      <c r="I5637" t="s">
        <v>2774</v>
      </c>
      <c r="J5637" t="s">
        <v>1652</v>
      </c>
      <c r="K5637" t="s">
        <v>578</v>
      </c>
      <c r="L5637">
        <v>18000000</v>
      </c>
      <c r="M5637">
        <v>37472736</v>
      </c>
      <c r="N5637" t="s">
        <v>7025</v>
      </c>
      <c r="O5637">
        <v>127</v>
      </c>
    </row>
    <row r="5638" spans="1:15" x14ac:dyDescent="0.25">
      <c r="A5638" t="s">
        <v>7024</v>
      </c>
      <c r="B5638" t="s">
        <v>68</v>
      </c>
      <c r="C5638" t="s">
        <v>34</v>
      </c>
      <c r="D5638">
        <v>2009</v>
      </c>
      <c r="E5638" t="s">
        <v>7023</v>
      </c>
      <c r="F5638">
        <v>5.6</v>
      </c>
      <c r="G5638">
        <v>32000</v>
      </c>
      <c r="H5638" t="s">
        <v>7022</v>
      </c>
      <c r="I5638" t="s">
        <v>7021</v>
      </c>
      <c r="J5638" t="s">
        <v>1304</v>
      </c>
      <c r="K5638" t="s">
        <v>7</v>
      </c>
      <c r="M5638">
        <v>32482728</v>
      </c>
      <c r="N5638" t="s">
        <v>6239</v>
      </c>
      <c r="O5638">
        <v>105</v>
      </c>
    </row>
    <row r="5639" spans="1:15" x14ac:dyDescent="0.25">
      <c r="A5639" t="s">
        <v>7020</v>
      </c>
      <c r="B5639" t="s">
        <v>41</v>
      </c>
      <c r="C5639" t="s">
        <v>409</v>
      </c>
      <c r="D5639">
        <v>2009</v>
      </c>
      <c r="E5639" t="s">
        <v>7019</v>
      </c>
      <c r="F5639">
        <v>7.5</v>
      </c>
      <c r="G5639">
        <v>42000</v>
      </c>
      <c r="H5639" t="s">
        <v>3956</v>
      </c>
      <c r="I5639" t="s">
        <v>5220</v>
      </c>
      <c r="J5639" t="s">
        <v>7018</v>
      </c>
      <c r="K5639" t="s">
        <v>265</v>
      </c>
      <c r="L5639">
        <v>10000000</v>
      </c>
      <c r="M5639">
        <v>4091378</v>
      </c>
      <c r="N5639" t="s">
        <v>114</v>
      </c>
      <c r="O5639">
        <v>98</v>
      </c>
    </row>
    <row r="5640" spans="1:15" x14ac:dyDescent="0.25">
      <c r="A5640" t="s">
        <v>7017</v>
      </c>
      <c r="B5640" t="s">
        <v>68</v>
      </c>
      <c r="C5640" t="s">
        <v>100</v>
      </c>
      <c r="D5640">
        <v>2009</v>
      </c>
      <c r="E5640" t="s">
        <v>7016</v>
      </c>
      <c r="F5640">
        <v>6.2</v>
      </c>
      <c r="G5640">
        <v>11000</v>
      </c>
      <c r="H5640" t="s">
        <v>3886</v>
      </c>
      <c r="I5640" t="s">
        <v>3886</v>
      </c>
      <c r="J5640" t="s">
        <v>7015</v>
      </c>
      <c r="K5640" t="s">
        <v>7</v>
      </c>
      <c r="L5640">
        <v>10000000</v>
      </c>
      <c r="M5640">
        <v>118492</v>
      </c>
      <c r="N5640" t="s">
        <v>7014</v>
      </c>
      <c r="O5640">
        <v>90</v>
      </c>
    </row>
    <row r="5641" spans="1:15" x14ac:dyDescent="0.25">
      <c r="A5641" t="s">
        <v>7013</v>
      </c>
      <c r="B5641" t="s">
        <v>41</v>
      </c>
      <c r="C5641" t="s">
        <v>24</v>
      </c>
      <c r="D5641">
        <v>2009</v>
      </c>
      <c r="E5641" t="s">
        <v>7012</v>
      </c>
      <c r="F5641">
        <v>6.2</v>
      </c>
      <c r="G5641">
        <v>11000</v>
      </c>
      <c r="H5641" t="s">
        <v>2165</v>
      </c>
      <c r="I5641" t="s">
        <v>6213</v>
      </c>
      <c r="J5641" t="s">
        <v>7011</v>
      </c>
      <c r="K5641" t="s">
        <v>265</v>
      </c>
      <c r="L5641">
        <v>23000000</v>
      </c>
      <c r="M5641">
        <v>9368242</v>
      </c>
      <c r="N5641" t="s">
        <v>7010</v>
      </c>
      <c r="O5641">
        <v>86</v>
      </c>
    </row>
    <row r="5642" spans="1:15" x14ac:dyDescent="0.25">
      <c r="A5642" t="s">
        <v>7009</v>
      </c>
      <c r="B5642" t="s">
        <v>41</v>
      </c>
      <c r="C5642" t="s">
        <v>11</v>
      </c>
      <c r="D5642">
        <v>2009</v>
      </c>
      <c r="E5642" t="s">
        <v>7008</v>
      </c>
      <c r="F5642">
        <v>5.8</v>
      </c>
      <c r="G5642">
        <v>3500</v>
      </c>
      <c r="H5642" t="s">
        <v>7007</v>
      </c>
      <c r="I5642" t="s">
        <v>7006</v>
      </c>
      <c r="J5642" t="s">
        <v>1422</v>
      </c>
      <c r="K5642" t="s">
        <v>7</v>
      </c>
      <c r="L5642">
        <v>3000000</v>
      </c>
      <c r="M5642">
        <v>5073</v>
      </c>
      <c r="N5642" t="s">
        <v>7005</v>
      </c>
      <c r="O5642">
        <v>96</v>
      </c>
    </row>
    <row r="5643" spans="1:15" x14ac:dyDescent="0.25">
      <c r="A5643" t="s">
        <v>7004</v>
      </c>
      <c r="B5643" t="s">
        <v>41</v>
      </c>
      <c r="C5643" t="s">
        <v>11</v>
      </c>
      <c r="D5643">
        <v>2009</v>
      </c>
      <c r="E5643" t="s">
        <v>6339</v>
      </c>
      <c r="F5643">
        <v>6.7</v>
      </c>
      <c r="G5643">
        <v>19000</v>
      </c>
      <c r="H5643" t="s">
        <v>7003</v>
      </c>
      <c r="I5643" t="s">
        <v>7002</v>
      </c>
      <c r="J5643" t="s">
        <v>3344</v>
      </c>
      <c r="K5643" t="s">
        <v>265</v>
      </c>
      <c r="M5643">
        <v>101860</v>
      </c>
      <c r="N5643" t="s">
        <v>7001</v>
      </c>
      <c r="O5643">
        <v>104</v>
      </c>
    </row>
    <row r="5644" spans="1:15" x14ac:dyDescent="0.25">
      <c r="A5644" t="s">
        <v>7000</v>
      </c>
      <c r="B5644" t="s">
        <v>41</v>
      </c>
      <c r="C5644" t="s">
        <v>5</v>
      </c>
      <c r="D5644">
        <v>2009</v>
      </c>
      <c r="E5644" t="s">
        <v>6999</v>
      </c>
      <c r="F5644">
        <v>6.5</v>
      </c>
      <c r="G5644">
        <v>70000</v>
      </c>
      <c r="H5644" t="s">
        <v>6998</v>
      </c>
      <c r="I5644" t="s">
        <v>6998</v>
      </c>
      <c r="J5644" t="s">
        <v>6997</v>
      </c>
      <c r="K5644" t="s">
        <v>578</v>
      </c>
      <c r="L5644">
        <v>5600000</v>
      </c>
      <c r="M5644">
        <v>18853164</v>
      </c>
      <c r="N5644" t="s">
        <v>6996</v>
      </c>
      <c r="O5644">
        <v>85</v>
      </c>
    </row>
    <row r="5645" spans="1:15" x14ac:dyDescent="0.25">
      <c r="A5645" t="s">
        <v>6995</v>
      </c>
      <c r="B5645" t="s">
        <v>68</v>
      </c>
      <c r="C5645" t="s">
        <v>34</v>
      </c>
      <c r="D5645">
        <v>2010</v>
      </c>
      <c r="E5645" t="s">
        <v>6592</v>
      </c>
      <c r="F5645">
        <v>8.8000000000000007</v>
      </c>
      <c r="G5645">
        <v>2100000</v>
      </c>
      <c r="H5645" t="s">
        <v>140</v>
      </c>
      <c r="I5645" t="s">
        <v>140</v>
      </c>
      <c r="J5645" t="s">
        <v>1091</v>
      </c>
      <c r="K5645" t="s">
        <v>7</v>
      </c>
      <c r="L5645">
        <v>160000000</v>
      </c>
      <c r="M5645">
        <v>836836967</v>
      </c>
      <c r="N5645" t="s">
        <v>138</v>
      </c>
      <c r="O5645">
        <v>148</v>
      </c>
    </row>
    <row r="5646" spans="1:15" x14ac:dyDescent="0.25">
      <c r="A5646" t="s">
        <v>6994</v>
      </c>
      <c r="B5646" t="s">
        <v>68</v>
      </c>
      <c r="C5646" t="s">
        <v>34</v>
      </c>
      <c r="D5646">
        <v>2010</v>
      </c>
      <c r="E5646" t="s">
        <v>6993</v>
      </c>
      <c r="F5646">
        <v>7</v>
      </c>
      <c r="G5646">
        <v>746000</v>
      </c>
      <c r="H5646" t="s">
        <v>944</v>
      </c>
      <c r="I5646" t="s">
        <v>1698</v>
      </c>
      <c r="J5646" t="s">
        <v>104</v>
      </c>
      <c r="K5646" t="s">
        <v>7</v>
      </c>
      <c r="L5646">
        <v>200000000</v>
      </c>
      <c r="M5646">
        <v>623933331</v>
      </c>
      <c r="N5646" t="s">
        <v>108</v>
      </c>
      <c r="O5646">
        <v>124</v>
      </c>
    </row>
    <row r="5647" spans="1:15" x14ac:dyDescent="0.25">
      <c r="A5647" t="s">
        <v>6992</v>
      </c>
      <c r="B5647" t="s">
        <v>41</v>
      </c>
      <c r="C5647" t="s">
        <v>4370</v>
      </c>
      <c r="D5647">
        <v>2010</v>
      </c>
      <c r="E5647" t="s">
        <v>6991</v>
      </c>
      <c r="F5647">
        <v>8.1999999999999993</v>
      </c>
      <c r="G5647">
        <v>1200000</v>
      </c>
      <c r="H5647" t="s">
        <v>1006</v>
      </c>
      <c r="I5647" t="s">
        <v>4025</v>
      </c>
      <c r="J5647" t="s">
        <v>1091</v>
      </c>
      <c r="K5647" t="s">
        <v>7</v>
      </c>
      <c r="L5647">
        <v>80000000</v>
      </c>
      <c r="M5647">
        <v>294805697</v>
      </c>
      <c r="N5647" t="s">
        <v>108</v>
      </c>
      <c r="O5647">
        <v>138</v>
      </c>
    </row>
    <row r="5648" spans="1:15" x14ac:dyDescent="0.25">
      <c r="A5648" t="s">
        <v>6990</v>
      </c>
      <c r="B5648" t="s">
        <v>68</v>
      </c>
      <c r="C5648" t="s">
        <v>34</v>
      </c>
      <c r="D5648">
        <v>2010</v>
      </c>
      <c r="E5648" t="s">
        <v>6893</v>
      </c>
      <c r="F5648">
        <v>7.5</v>
      </c>
      <c r="G5648">
        <v>394000</v>
      </c>
      <c r="H5648" t="s">
        <v>2696</v>
      </c>
      <c r="I5648" t="s">
        <v>4543</v>
      </c>
      <c r="J5648" t="s">
        <v>6989</v>
      </c>
      <c r="K5648" t="s">
        <v>7</v>
      </c>
      <c r="L5648">
        <v>60000000</v>
      </c>
      <c r="M5648">
        <v>48917974</v>
      </c>
      <c r="N5648" t="s">
        <v>103</v>
      </c>
      <c r="O5648">
        <v>112</v>
      </c>
    </row>
    <row r="5649" spans="1:15" x14ac:dyDescent="0.25">
      <c r="A5649" t="s">
        <v>6988</v>
      </c>
      <c r="B5649" t="s">
        <v>68</v>
      </c>
      <c r="C5649" t="s">
        <v>24</v>
      </c>
      <c r="D5649">
        <v>2010</v>
      </c>
      <c r="E5649" t="s">
        <v>6987</v>
      </c>
      <c r="F5649">
        <v>5.9</v>
      </c>
      <c r="G5649">
        <v>233000</v>
      </c>
      <c r="H5649" t="s">
        <v>5259</v>
      </c>
      <c r="I5649" t="s">
        <v>1712</v>
      </c>
      <c r="J5649" t="s">
        <v>1712</v>
      </c>
      <c r="K5649" t="s">
        <v>7</v>
      </c>
      <c r="L5649">
        <v>80000000</v>
      </c>
      <c r="M5649">
        <v>271457301</v>
      </c>
      <c r="N5649" t="s">
        <v>114</v>
      </c>
      <c r="O5649">
        <v>102</v>
      </c>
    </row>
    <row r="5650" spans="1:15" x14ac:dyDescent="0.25">
      <c r="A5650" t="s">
        <v>6986</v>
      </c>
      <c r="B5650" t="s">
        <v>41</v>
      </c>
      <c r="C5650" t="s">
        <v>24</v>
      </c>
      <c r="D5650">
        <v>2010</v>
      </c>
      <c r="E5650" t="s">
        <v>6831</v>
      </c>
      <c r="F5650">
        <v>6.4</v>
      </c>
      <c r="G5650">
        <v>130000</v>
      </c>
      <c r="H5650" t="s">
        <v>6104</v>
      </c>
      <c r="I5650" t="s">
        <v>1875</v>
      </c>
      <c r="J5650" t="s">
        <v>818</v>
      </c>
      <c r="K5650" t="s">
        <v>7</v>
      </c>
      <c r="L5650">
        <v>20000000</v>
      </c>
      <c r="M5650">
        <v>49779728</v>
      </c>
      <c r="N5650" t="s">
        <v>632</v>
      </c>
      <c r="O5650">
        <v>104</v>
      </c>
    </row>
    <row r="5651" spans="1:15" x14ac:dyDescent="0.25">
      <c r="A5651" t="s">
        <v>6985</v>
      </c>
      <c r="B5651" t="s">
        <v>41</v>
      </c>
      <c r="C5651" t="s">
        <v>34</v>
      </c>
      <c r="D5651">
        <v>2010</v>
      </c>
      <c r="E5651" t="s">
        <v>6652</v>
      </c>
      <c r="F5651">
        <v>7.6</v>
      </c>
      <c r="G5651">
        <v>535000</v>
      </c>
      <c r="H5651" t="s">
        <v>2658</v>
      </c>
      <c r="I5651" t="s">
        <v>2657</v>
      </c>
      <c r="J5651" t="s">
        <v>2155</v>
      </c>
      <c r="K5651" t="s">
        <v>265</v>
      </c>
      <c r="L5651">
        <v>30000000</v>
      </c>
      <c r="M5651">
        <v>96188903</v>
      </c>
      <c r="N5651" t="s">
        <v>6984</v>
      </c>
      <c r="O5651">
        <v>117</v>
      </c>
    </row>
    <row r="5652" spans="1:15" x14ac:dyDescent="0.25">
      <c r="A5652" t="s">
        <v>6983</v>
      </c>
      <c r="B5652" t="s">
        <v>41</v>
      </c>
      <c r="C5652" t="s">
        <v>11</v>
      </c>
      <c r="D5652">
        <v>2010</v>
      </c>
      <c r="E5652" t="s">
        <v>6498</v>
      </c>
      <c r="F5652">
        <v>8</v>
      </c>
      <c r="G5652">
        <v>716000</v>
      </c>
      <c r="H5652" t="s">
        <v>2676</v>
      </c>
      <c r="I5652" t="s">
        <v>6982</v>
      </c>
      <c r="J5652" t="s">
        <v>1218</v>
      </c>
      <c r="K5652" t="s">
        <v>7</v>
      </c>
      <c r="L5652">
        <v>13000000</v>
      </c>
      <c r="M5652">
        <v>329398046</v>
      </c>
      <c r="N5652" t="s">
        <v>617</v>
      </c>
      <c r="O5652">
        <v>108</v>
      </c>
    </row>
    <row r="5653" spans="1:15" x14ac:dyDescent="0.25">
      <c r="A5653" t="s">
        <v>6981</v>
      </c>
      <c r="B5653" t="s">
        <v>41</v>
      </c>
      <c r="C5653" t="s">
        <v>87</v>
      </c>
      <c r="D5653">
        <v>2010</v>
      </c>
      <c r="E5653" t="s">
        <v>6835</v>
      </c>
      <c r="F5653">
        <v>7.5</v>
      </c>
      <c r="G5653">
        <v>363000</v>
      </c>
      <c r="H5653" t="s">
        <v>2678</v>
      </c>
      <c r="I5653" t="s">
        <v>116</v>
      </c>
      <c r="J5653" t="s">
        <v>2678</v>
      </c>
      <c r="K5653" t="s">
        <v>7</v>
      </c>
      <c r="L5653">
        <v>37000000</v>
      </c>
      <c r="M5653">
        <v>154026136</v>
      </c>
      <c r="N5653" t="s">
        <v>138</v>
      </c>
      <c r="O5653">
        <v>125</v>
      </c>
    </row>
    <row r="5654" spans="1:15" x14ac:dyDescent="0.25">
      <c r="A5654" t="s">
        <v>6980</v>
      </c>
      <c r="B5654" t="s">
        <v>68</v>
      </c>
      <c r="C5654" t="s">
        <v>100</v>
      </c>
      <c r="D5654">
        <v>2010</v>
      </c>
      <c r="E5654" t="s">
        <v>6912</v>
      </c>
      <c r="F5654">
        <v>7.7</v>
      </c>
      <c r="G5654">
        <v>495000</v>
      </c>
      <c r="H5654" t="s">
        <v>1764</v>
      </c>
      <c r="I5654" t="s">
        <v>6440</v>
      </c>
      <c r="J5654" t="s">
        <v>3825</v>
      </c>
      <c r="K5654" t="s">
        <v>265</v>
      </c>
      <c r="M5654">
        <v>977043483</v>
      </c>
      <c r="N5654" t="s">
        <v>138</v>
      </c>
      <c r="O5654">
        <v>146</v>
      </c>
    </row>
    <row r="5655" spans="1:15" x14ac:dyDescent="0.25">
      <c r="A5655" t="s">
        <v>6979</v>
      </c>
      <c r="B5655" t="s">
        <v>101</v>
      </c>
      <c r="C5655" t="s">
        <v>24</v>
      </c>
      <c r="D5655">
        <v>2010</v>
      </c>
      <c r="E5655" t="s">
        <v>6856</v>
      </c>
      <c r="F5655">
        <v>7.7</v>
      </c>
      <c r="G5655">
        <v>85000</v>
      </c>
      <c r="H5655" t="s">
        <v>4281</v>
      </c>
      <c r="I5655" t="s">
        <v>4281</v>
      </c>
      <c r="J5655" t="s">
        <v>6978</v>
      </c>
      <c r="K5655" t="s">
        <v>7</v>
      </c>
      <c r="L5655">
        <v>14000000</v>
      </c>
      <c r="M5655">
        <v>4324817</v>
      </c>
      <c r="N5655" t="s">
        <v>6977</v>
      </c>
      <c r="O5655">
        <v>90</v>
      </c>
    </row>
    <row r="5656" spans="1:15" x14ac:dyDescent="0.25">
      <c r="A5656" t="s">
        <v>6976</v>
      </c>
      <c r="B5656" t="s">
        <v>68</v>
      </c>
      <c r="C5656" t="s">
        <v>409</v>
      </c>
      <c r="D5656">
        <v>2010</v>
      </c>
      <c r="E5656" t="s">
        <v>6810</v>
      </c>
      <c r="F5656">
        <v>7.7</v>
      </c>
      <c r="G5656">
        <v>645000</v>
      </c>
      <c r="H5656" t="s">
        <v>4689</v>
      </c>
      <c r="I5656" t="s">
        <v>2606</v>
      </c>
      <c r="J5656" t="s">
        <v>754</v>
      </c>
      <c r="K5656" t="s">
        <v>7</v>
      </c>
      <c r="L5656">
        <v>40000000</v>
      </c>
      <c r="M5656">
        <v>224920375</v>
      </c>
      <c r="N5656" t="s">
        <v>114</v>
      </c>
      <c r="O5656">
        <v>120</v>
      </c>
    </row>
    <row r="5657" spans="1:15" x14ac:dyDescent="0.25">
      <c r="A5657" t="s">
        <v>1752</v>
      </c>
      <c r="B5657" t="s">
        <v>68</v>
      </c>
      <c r="C5657" t="s">
        <v>34</v>
      </c>
      <c r="D5657">
        <v>2010</v>
      </c>
      <c r="E5657" t="s">
        <v>6746</v>
      </c>
      <c r="F5657">
        <v>6.6</v>
      </c>
      <c r="G5657">
        <v>257000</v>
      </c>
      <c r="H5657" t="s">
        <v>2437</v>
      </c>
      <c r="I5657" t="s">
        <v>4012</v>
      </c>
      <c r="J5657" t="s">
        <v>3355</v>
      </c>
      <c r="K5657" t="s">
        <v>7</v>
      </c>
      <c r="L5657">
        <v>200000000</v>
      </c>
      <c r="M5657">
        <v>321669741</v>
      </c>
      <c r="N5657" t="s">
        <v>103</v>
      </c>
      <c r="O5657">
        <v>140</v>
      </c>
    </row>
    <row r="5658" spans="1:15" x14ac:dyDescent="0.25">
      <c r="A5658" t="s">
        <v>6975</v>
      </c>
      <c r="B5658" t="s">
        <v>41</v>
      </c>
      <c r="C5658" t="s">
        <v>100</v>
      </c>
      <c r="D5658">
        <v>2010</v>
      </c>
      <c r="E5658" t="s">
        <v>6974</v>
      </c>
      <c r="F5658">
        <v>6.4</v>
      </c>
      <c r="G5658">
        <v>89000</v>
      </c>
      <c r="H5658" t="s">
        <v>3364</v>
      </c>
      <c r="I5658" t="s">
        <v>3364</v>
      </c>
      <c r="J5658" t="s">
        <v>6973</v>
      </c>
      <c r="K5658" t="s">
        <v>265</v>
      </c>
      <c r="L5658">
        <v>500000</v>
      </c>
      <c r="M5658">
        <v>5060438</v>
      </c>
      <c r="N5658" t="s">
        <v>6972</v>
      </c>
      <c r="O5658">
        <v>94</v>
      </c>
    </row>
    <row r="5659" spans="1:15" x14ac:dyDescent="0.25">
      <c r="A5659" t="s">
        <v>6971</v>
      </c>
      <c r="B5659" t="s">
        <v>68</v>
      </c>
      <c r="C5659" t="s">
        <v>5</v>
      </c>
      <c r="D5659">
        <v>2010</v>
      </c>
      <c r="E5659" t="s">
        <v>5945</v>
      </c>
      <c r="F5659">
        <v>6.8</v>
      </c>
      <c r="G5659">
        <v>287000</v>
      </c>
      <c r="H5659" t="s">
        <v>1954</v>
      </c>
      <c r="I5659" t="s">
        <v>125</v>
      </c>
      <c r="J5659" t="s">
        <v>5036</v>
      </c>
      <c r="K5659" t="s">
        <v>7</v>
      </c>
      <c r="L5659">
        <v>1500000</v>
      </c>
      <c r="M5659">
        <v>99557032</v>
      </c>
      <c r="N5659" t="s">
        <v>5003</v>
      </c>
      <c r="O5659">
        <v>103</v>
      </c>
    </row>
    <row r="5660" spans="1:15" x14ac:dyDescent="0.25">
      <c r="A5660" t="s">
        <v>6970</v>
      </c>
      <c r="B5660" t="s">
        <v>101</v>
      </c>
      <c r="C5660" t="s">
        <v>73</v>
      </c>
      <c r="D5660">
        <v>2010</v>
      </c>
      <c r="E5660" t="s">
        <v>6829</v>
      </c>
      <c r="F5660">
        <v>7.7</v>
      </c>
      <c r="G5660">
        <v>417000</v>
      </c>
      <c r="H5660" t="s">
        <v>6969</v>
      </c>
      <c r="I5660" t="s">
        <v>1630</v>
      </c>
      <c r="J5660" t="s">
        <v>2467</v>
      </c>
      <c r="K5660" t="s">
        <v>7</v>
      </c>
      <c r="L5660">
        <v>260000000</v>
      </c>
      <c r="M5660">
        <v>592462816</v>
      </c>
      <c r="N5660" t="s">
        <v>885</v>
      </c>
      <c r="O5660">
        <v>100</v>
      </c>
    </row>
    <row r="5661" spans="1:15" x14ac:dyDescent="0.25">
      <c r="A5661" t="s">
        <v>6968</v>
      </c>
      <c r="B5661" t="s">
        <v>68</v>
      </c>
      <c r="C5661" t="s">
        <v>34</v>
      </c>
      <c r="D5661">
        <v>2010</v>
      </c>
      <c r="E5661" t="s">
        <v>6874</v>
      </c>
      <c r="F5661">
        <v>7</v>
      </c>
      <c r="G5661">
        <v>295000</v>
      </c>
      <c r="H5661" t="s">
        <v>2231</v>
      </c>
      <c r="I5661" t="s">
        <v>5014</v>
      </c>
      <c r="J5661" t="s">
        <v>1878</v>
      </c>
      <c r="K5661" t="s">
        <v>7</v>
      </c>
      <c r="L5661">
        <v>58000000</v>
      </c>
      <c r="M5661">
        <v>199006387</v>
      </c>
      <c r="N5661" t="s">
        <v>856</v>
      </c>
      <c r="O5661">
        <v>111</v>
      </c>
    </row>
    <row r="5662" spans="1:15" x14ac:dyDescent="0.25">
      <c r="A5662" t="s">
        <v>6967</v>
      </c>
      <c r="B5662" t="s">
        <v>41</v>
      </c>
      <c r="C5662" t="s">
        <v>5</v>
      </c>
      <c r="D5662">
        <v>2010</v>
      </c>
      <c r="E5662" t="s">
        <v>6966</v>
      </c>
      <c r="F5662">
        <v>6.3</v>
      </c>
      <c r="G5662">
        <v>79000</v>
      </c>
      <c r="H5662" t="s">
        <v>4982</v>
      </c>
      <c r="I5662" t="s">
        <v>6965</v>
      </c>
      <c r="J5662" t="s">
        <v>6964</v>
      </c>
      <c r="K5662" t="s">
        <v>7</v>
      </c>
      <c r="L5662">
        <v>2000000</v>
      </c>
      <c r="M5662">
        <v>1278650</v>
      </c>
      <c r="N5662" t="s">
        <v>4979</v>
      </c>
      <c r="O5662">
        <v>108</v>
      </c>
    </row>
    <row r="5663" spans="1:15" x14ac:dyDescent="0.25">
      <c r="A5663" t="s">
        <v>6963</v>
      </c>
      <c r="B5663" t="s">
        <v>101</v>
      </c>
      <c r="C5663" t="s">
        <v>34</v>
      </c>
      <c r="D5663">
        <v>2010</v>
      </c>
      <c r="E5663" t="s">
        <v>6962</v>
      </c>
      <c r="F5663">
        <v>4</v>
      </c>
      <c r="G5663">
        <v>156000</v>
      </c>
      <c r="H5663" t="s">
        <v>953</v>
      </c>
      <c r="I5663" t="s">
        <v>953</v>
      </c>
      <c r="J5663" t="s">
        <v>6961</v>
      </c>
      <c r="K5663" t="s">
        <v>7</v>
      </c>
      <c r="L5663">
        <v>150000000</v>
      </c>
      <c r="M5663">
        <v>319713881</v>
      </c>
      <c r="N5663" t="s">
        <v>108</v>
      </c>
      <c r="O5663">
        <v>103</v>
      </c>
    </row>
    <row r="5664" spans="1:15" x14ac:dyDescent="0.25">
      <c r="A5664" t="s">
        <v>6960</v>
      </c>
      <c r="B5664" t="s">
        <v>101</v>
      </c>
      <c r="C5664" t="s">
        <v>73</v>
      </c>
      <c r="D5664">
        <v>2010</v>
      </c>
      <c r="E5664" t="s">
        <v>6576</v>
      </c>
      <c r="F5664">
        <v>8.1</v>
      </c>
      <c r="G5664">
        <v>685000</v>
      </c>
      <c r="H5664" t="s">
        <v>819</v>
      </c>
      <c r="I5664" t="s">
        <v>1400</v>
      </c>
      <c r="J5664" t="s">
        <v>818</v>
      </c>
      <c r="K5664" t="s">
        <v>7</v>
      </c>
      <c r="L5664">
        <v>165000000</v>
      </c>
      <c r="M5664">
        <v>494879471</v>
      </c>
      <c r="N5664" t="s">
        <v>652</v>
      </c>
      <c r="O5664">
        <v>98</v>
      </c>
    </row>
    <row r="5665" spans="1:15" x14ac:dyDescent="0.25">
      <c r="A5665" t="s">
        <v>6959</v>
      </c>
      <c r="B5665" t="s">
        <v>41</v>
      </c>
      <c r="C5665" t="s">
        <v>87</v>
      </c>
      <c r="D5665">
        <v>2010</v>
      </c>
      <c r="E5665" t="s">
        <v>6958</v>
      </c>
      <c r="F5665">
        <v>6.3</v>
      </c>
      <c r="G5665">
        <v>94000</v>
      </c>
      <c r="H5665" t="s">
        <v>4364</v>
      </c>
      <c r="I5665" t="s">
        <v>4424</v>
      </c>
      <c r="J5665" t="s">
        <v>2431</v>
      </c>
      <c r="K5665" t="s">
        <v>7</v>
      </c>
      <c r="L5665">
        <v>20000000</v>
      </c>
      <c r="M5665">
        <v>67876281</v>
      </c>
      <c r="N5665" t="s">
        <v>1072</v>
      </c>
      <c r="O5665">
        <v>105</v>
      </c>
    </row>
    <row r="5666" spans="1:15" x14ac:dyDescent="0.25">
      <c r="A5666" t="s">
        <v>6957</v>
      </c>
      <c r="B5666" t="s">
        <v>41</v>
      </c>
      <c r="C5666" t="s">
        <v>11</v>
      </c>
      <c r="D5666">
        <v>2010</v>
      </c>
      <c r="E5666" t="s">
        <v>6956</v>
      </c>
      <c r="F5666">
        <v>8.3000000000000007</v>
      </c>
      <c r="G5666">
        <v>158000</v>
      </c>
      <c r="H5666" t="s">
        <v>2730</v>
      </c>
      <c r="I5666" t="s">
        <v>2730</v>
      </c>
      <c r="J5666" t="s">
        <v>6955</v>
      </c>
      <c r="K5666" t="s">
        <v>95</v>
      </c>
      <c r="L5666">
        <v>6800000</v>
      </c>
      <c r="M5666">
        <v>7099598</v>
      </c>
      <c r="N5666" t="s">
        <v>6954</v>
      </c>
      <c r="O5666">
        <v>131</v>
      </c>
    </row>
    <row r="5667" spans="1:15" x14ac:dyDescent="0.25">
      <c r="A5667" t="s">
        <v>6953</v>
      </c>
      <c r="B5667" t="s">
        <v>41</v>
      </c>
      <c r="C5667" t="s">
        <v>24</v>
      </c>
      <c r="D5667">
        <v>2010</v>
      </c>
      <c r="E5667" t="s">
        <v>6952</v>
      </c>
      <c r="F5667">
        <v>4.5</v>
      </c>
      <c r="G5667">
        <v>76000</v>
      </c>
      <c r="H5667" t="s">
        <v>6951</v>
      </c>
      <c r="I5667" t="s">
        <v>6951</v>
      </c>
      <c r="J5667" t="s">
        <v>6048</v>
      </c>
      <c r="K5667" t="s">
        <v>7</v>
      </c>
      <c r="L5667">
        <v>100000000</v>
      </c>
      <c r="M5667">
        <v>290745055</v>
      </c>
      <c r="N5667" t="s">
        <v>666</v>
      </c>
      <c r="O5667">
        <v>146</v>
      </c>
    </row>
    <row r="5668" spans="1:15" x14ac:dyDescent="0.25">
      <c r="A5668" t="s">
        <v>6950</v>
      </c>
      <c r="B5668" t="s">
        <v>68</v>
      </c>
      <c r="C5668" t="s">
        <v>11</v>
      </c>
      <c r="D5668">
        <v>2010</v>
      </c>
      <c r="E5668" t="s">
        <v>6829</v>
      </c>
      <c r="F5668">
        <v>6.4</v>
      </c>
      <c r="G5668">
        <v>81000</v>
      </c>
      <c r="H5668" t="s">
        <v>6949</v>
      </c>
      <c r="I5668" t="s">
        <v>6949</v>
      </c>
      <c r="J5668" t="s">
        <v>6948</v>
      </c>
      <c r="K5668" t="s">
        <v>7</v>
      </c>
      <c r="L5668">
        <v>55000000</v>
      </c>
      <c r="M5668">
        <v>89520336</v>
      </c>
      <c r="N5668" t="s">
        <v>777</v>
      </c>
      <c r="O5668">
        <v>119</v>
      </c>
    </row>
    <row r="5669" spans="1:15" x14ac:dyDescent="0.25">
      <c r="A5669" t="s">
        <v>6947</v>
      </c>
      <c r="B5669" t="s">
        <v>101</v>
      </c>
      <c r="C5669" t="s">
        <v>100</v>
      </c>
      <c r="D5669">
        <v>2010</v>
      </c>
      <c r="E5669" t="s">
        <v>6946</v>
      </c>
      <c r="F5669">
        <v>6.4</v>
      </c>
      <c r="G5669">
        <v>392000</v>
      </c>
      <c r="H5669" t="s">
        <v>711</v>
      </c>
      <c r="I5669" t="s">
        <v>807</v>
      </c>
      <c r="J5669" t="s">
        <v>3144</v>
      </c>
      <c r="K5669" t="s">
        <v>7</v>
      </c>
      <c r="L5669">
        <v>200000000</v>
      </c>
      <c r="M5669">
        <v>1025468216</v>
      </c>
      <c r="N5669" t="s">
        <v>119</v>
      </c>
      <c r="O5669">
        <v>108</v>
      </c>
    </row>
    <row r="5670" spans="1:15" x14ac:dyDescent="0.25">
      <c r="A5670" t="s">
        <v>6945</v>
      </c>
      <c r="B5670" t="s">
        <v>101</v>
      </c>
      <c r="C5670" t="s">
        <v>73</v>
      </c>
      <c r="D5670">
        <v>2010</v>
      </c>
      <c r="E5670" t="s">
        <v>6877</v>
      </c>
      <c r="F5670">
        <v>7.6</v>
      </c>
      <c r="G5670">
        <v>512000</v>
      </c>
      <c r="H5670" t="s">
        <v>5121</v>
      </c>
      <c r="I5670" t="s">
        <v>2417</v>
      </c>
      <c r="J5670" t="s">
        <v>1358</v>
      </c>
      <c r="K5670" t="s">
        <v>7</v>
      </c>
      <c r="L5670">
        <v>69000000</v>
      </c>
      <c r="M5670">
        <v>543113985</v>
      </c>
      <c r="N5670" t="s">
        <v>103</v>
      </c>
      <c r="O5670">
        <v>95</v>
      </c>
    </row>
    <row r="5671" spans="1:15" x14ac:dyDescent="0.25">
      <c r="A5671" t="s">
        <v>6944</v>
      </c>
      <c r="B5671" t="s">
        <v>41</v>
      </c>
      <c r="C5671" t="s">
        <v>24</v>
      </c>
      <c r="D5671">
        <v>2010</v>
      </c>
      <c r="E5671" t="s">
        <v>6829</v>
      </c>
      <c r="F5671">
        <v>6.7</v>
      </c>
      <c r="G5671">
        <v>186000</v>
      </c>
      <c r="H5671" t="s">
        <v>1561</v>
      </c>
      <c r="I5671" t="s">
        <v>4048</v>
      </c>
      <c r="J5671" t="s">
        <v>2221</v>
      </c>
      <c r="K5671" t="s">
        <v>7</v>
      </c>
      <c r="L5671">
        <v>30000000</v>
      </c>
      <c r="M5671">
        <v>102820008</v>
      </c>
      <c r="N5671" t="s">
        <v>527</v>
      </c>
      <c r="O5671">
        <v>112</v>
      </c>
    </row>
    <row r="5672" spans="1:15" x14ac:dyDescent="0.25">
      <c r="A5672" t="s">
        <v>6943</v>
      </c>
      <c r="B5672" t="s">
        <v>68</v>
      </c>
      <c r="C5672" t="s">
        <v>11</v>
      </c>
      <c r="D5672">
        <v>2010</v>
      </c>
      <c r="E5672" t="s">
        <v>6792</v>
      </c>
      <c r="F5672">
        <v>7.6</v>
      </c>
      <c r="G5672">
        <v>319000</v>
      </c>
      <c r="H5672" t="s">
        <v>3181</v>
      </c>
      <c r="I5672" t="s">
        <v>2430</v>
      </c>
      <c r="J5672" t="s">
        <v>1771</v>
      </c>
      <c r="K5672" t="s">
        <v>7</v>
      </c>
      <c r="L5672">
        <v>38000000</v>
      </c>
      <c r="M5672">
        <v>252276927</v>
      </c>
      <c r="N5672" t="s">
        <v>108</v>
      </c>
      <c r="O5672">
        <v>110</v>
      </c>
    </row>
    <row r="5673" spans="1:15" x14ac:dyDescent="0.25">
      <c r="A5673" t="s">
        <v>6942</v>
      </c>
      <c r="B5673" t="s">
        <v>68</v>
      </c>
      <c r="C5673" t="s">
        <v>34</v>
      </c>
      <c r="D5673">
        <v>2010</v>
      </c>
      <c r="E5673" t="s">
        <v>6815</v>
      </c>
      <c r="F5673">
        <v>6</v>
      </c>
      <c r="G5673">
        <v>230000</v>
      </c>
      <c r="H5673" t="s">
        <v>1224</v>
      </c>
      <c r="I5673" t="s">
        <v>1224</v>
      </c>
      <c r="J5673" t="s">
        <v>2674</v>
      </c>
      <c r="K5673" t="s">
        <v>7</v>
      </c>
      <c r="L5673">
        <v>100000000</v>
      </c>
      <c r="M5673">
        <v>278780441</v>
      </c>
      <c r="N5673" t="s">
        <v>6077</v>
      </c>
      <c r="O5673">
        <v>103</v>
      </c>
    </row>
    <row r="5674" spans="1:15" x14ac:dyDescent="0.25">
      <c r="A5674" t="s">
        <v>6941</v>
      </c>
      <c r="B5674" t="s">
        <v>68</v>
      </c>
      <c r="C5674" t="s">
        <v>34</v>
      </c>
      <c r="D5674">
        <v>2010</v>
      </c>
      <c r="E5674" t="s">
        <v>6940</v>
      </c>
      <c r="F5674">
        <v>5</v>
      </c>
      <c r="G5674">
        <v>233000</v>
      </c>
      <c r="H5674" t="s">
        <v>6939</v>
      </c>
      <c r="I5674" t="s">
        <v>5861</v>
      </c>
      <c r="J5674" t="s">
        <v>2874</v>
      </c>
      <c r="K5674" t="s">
        <v>7</v>
      </c>
      <c r="L5674">
        <v>68000000</v>
      </c>
      <c r="M5674">
        <v>698491347</v>
      </c>
      <c r="N5674" t="s">
        <v>856</v>
      </c>
      <c r="O5674">
        <v>124</v>
      </c>
    </row>
    <row r="5675" spans="1:15" x14ac:dyDescent="0.25">
      <c r="A5675" t="s">
        <v>6938</v>
      </c>
      <c r="B5675" t="s">
        <v>101</v>
      </c>
      <c r="C5675" t="s">
        <v>100</v>
      </c>
      <c r="D5675">
        <v>2010</v>
      </c>
      <c r="E5675" t="s">
        <v>6599</v>
      </c>
      <c r="F5675">
        <v>5.9</v>
      </c>
      <c r="G5675">
        <v>180000</v>
      </c>
      <c r="H5675" t="s">
        <v>3868</v>
      </c>
      <c r="I5675" t="s">
        <v>6937</v>
      </c>
      <c r="J5675" t="s">
        <v>5104</v>
      </c>
      <c r="K5675" t="s">
        <v>265</v>
      </c>
      <c r="L5675">
        <v>95000000</v>
      </c>
      <c r="M5675">
        <v>226497209</v>
      </c>
      <c r="N5675" t="s">
        <v>527</v>
      </c>
      <c r="O5675">
        <v>118</v>
      </c>
    </row>
    <row r="5676" spans="1:15" x14ac:dyDescent="0.25">
      <c r="A5676" t="s">
        <v>6936</v>
      </c>
      <c r="B5676" t="s">
        <v>68</v>
      </c>
      <c r="C5676" t="s">
        <v>34</v>
      </c>
      <c r="D5676">
        <v>2010</v>
      </c>
      <c r="E5676" t="s">
        <v>6571</v>
      </c>
      <c r="F5676">
        <v>5.8</v>
      </c>
      <c r="G5676">
        <v>274000</v>
      </c>
      <c r="H5676" t="s">
        <v>3141</v>
      </c>
      <c r="I5676" t="s">
        <v>5187</v>
      </c>
      <c r="J5676" t="s">
        <v>2313</v>
      </c>
      <c r="K5676" t="s">
        <v>7</v>
      </c>
      <c r="L5676">
        <v>125000000</v>
      </c>
      <c r="M5676">
        <v>493214993</v>
      </c>
      <c r="N5676" t="s">
        <v>138</v>
      </c>
      <c r="O5676">
        <v>106</v>
      </c>
    </row>
    <row r="5677" spans="1:15" x14ac:dyDescent="0.25">
      <c r="A5677" t="s">
        <v>6935</v>
      </c>
      <c r="B5677" t="s">
        <v>41</v>
      </c>
      <c r="C5677" t="s">
        <v>34</v>
      </c>
      <c r="D5677">
        <v>2010</v>
      </c>
      <c r="E5677" t="s">
        <v>6648</v>
      </c>
      <c r="F5677">
        <v>6.9</v>
      </c>
      <c r="G5677">
        <v>300000</v>
      </c>
      <c r="H5677" t="s">
        <v>1517</v>
      </c>
      <c r="I5677" t="s">
        <v>5026</v>
      </c>
      <c r="J5677" t="s">
        <v>1804</v>
      </c>
      <c r="K5677" t="s">
        <v>7</v>
      </c>
      <c r="L5677">
        <v>80000000</v>
      </c>
      <c r="M5677">
        <v>157107755</v>
      </c>
      <c r="N5677" t="s">
        <v>1701</v>
      </c>
      <c r="O5677">
        <v>118</v>
      </c>
    </row>
    <row r="5678" spans="1:15" x14ac:dyDescent="0.25">
      <c r="A5678" t="s">
        <v>6934</v>
      </c>
      <c r="B5678" t="s">
        <v>41</v>
      </c>
      <c r="C5678" t="s">
        <v>11</v>
      </c>
      <c r="D5678">
        <v>2010</v>
      </c>
      <c r="E5678" t="s">
        <v>6054</v>
      </c>
      <c r="F5678">
        <v>7.3</v>
      </c>
      <c r="G5678">
        <v>188000</v>
      </c>
      <c r="H5678" t="s">
        <v>3047</v>
      </c>
      <c r="I5678" t="s">
        <v>3047</v>
      </c>
      <c r="J5678" t="s">
        <v>1663</v>
      </c>
      <c r="K5678" t="s">
        <v>7</v>
      </c>
      <c r="L5678">
        <v>1000000</v>
      </c>
      <c r="M5678">
        <v>15440333</v>
      </c>
      <c r="N5678" t="s">
        <v>5072</v>
      </c>
      <c r="O5678">
        <v>112</v>
      </c>
    </row>
    <row r="5679" spans="1:15" x14ac:dyDescent="0.25">
      <c r="A5679" t="s">
        <v>6933</v>
      </c>
      <c r="B5679" t="s">
        <v>68</v>
      </c>
      <c r="C5679" t="s">
        <v>34</v>
      </c>
      <c r="D5679">
        <v>2010</v>
      </c>
      <c r="E5679" t="s">
        <v>6932</v>
      </c>
      <c r="F5679">
        <v>6.3</v>
      </c>
      <c r="G5679">
        <v>184000</v>
      </c>
      <c r="H5679" t="s">
        <v>1012</v>
      </c>
      <c r="I5679" t="s">
        <v>6931</v>
      </c>
      <c r="J5679" t="s">
        <v>1939</v>
      </c>
      <c r="K5679" t="s">
        <v>7</v>
      </c>
      <c r="L5679">
        <v>117000000</v>
      </c>
      <c r="M5679">
        <v>261989769</v>
      </c>
      <c r="N5679" t="s">
        <v>890</v>
      </c>
      <c r="O5679">
        <v>109</v>
      </c>
    </row>
    <row r="5680" spans="1:15" x14ac:dyDescent="0.25">
      <c r="A5680" t="s">
        <v>6930</v>
      </c>
      <c r="B5680" t="s">
        <v>41</v>
      </c>
      <c r="C5680" t="s">
        <v>24</v>
      </c>
      <c r="D5680">
        <v>2010</v>
      </c>
      <c r="E5680" t="s">
        <v>6679</v>
      </c>
      <c r="F5680">
        <v>5.4</v>
      </c>
      <c r="G5680">
        <v>87000</v>
      </c>
      <c r="H5680" t="s">
        <v>854</v>
      </c>
      <c r="I5680" t="s">
        <v>6929</v>
      </c>
      <c r="J5680" t="s">
        <v>6928</v>
      </c>
      <c r="K5680" t="s">
        <v>7</v>
      </c>
      <c r="L5680">
        <v>24000000</v>
      </c>
      <c r="M5680">
        <v>83188165</v>
      </c>
      <c r="N5680" t="s">
        <v>1991</v>
      </c>
      <c r="O5680">
        <v>88</v>
      </c>
    </row>
    <row r="5681" spans="1:15" x14ac:dyDescent="0.25">
      <c r="A5681" t="s">
        <v>6927</v>
      </c>
      <c r="B5681" t="s">
        <v>41</v>
      </c>
      <c r="C5681" t="s">
        <v>409</v>
      </c>
      <c r="D5681">
        <v>2010</v>
      </c>
      <c r="E5681" t="s">
        <v>6054</v>
      </c>
      <c r="F5681">
        <v>7.5</v>
      </c>
      <c r="G5681">
        <v>356000</v>
      </c>
      <c r="H5681" t="s">
        <v>1067</v>
      </c>
      <c r="I5681" t="s">
        <v>1067</v>
      </c>
      <c r="J5681" t="s">
        <v>2470</v>
      </c>
      <c r="K5681" t="s">
        <v>7</v>
      </c>
      <c r="L5681">
        <v>18000000</v>
      </c>
      <c r="M5681">
        <v>60738797</v>
      </c>
      <c r="N5681" t="s">
        <v>617</v>
      </c>
      <c r="O5681">
        <v>94</v>
      </c>
    </row>
    <row r="5682" spans="1:15" x14ac:dyDescent="0.25">
      <c r="A5682" t="s">
        <v>6926</v>
      </c>
      <c r="B5682" t="s">
        <v>41</v>
      </c>
      <c r="C5682" t="s">
        <v>34</v>
      </c>
      <c r="D5682">
        <v>2010</v>
      </c>
      <c r="E5682" t="s">
        <v>6893</v>
      </c>
      <c r="F5682">
        <v>6.5</v>
      </c>
      <c r="G5682">
        <v>331000</v>
      </c>
      <c r="H5682" t="s">
        <v>843</v>
      </c>
      <c r="I5682" t="s">
        <v>6925</v>
      </c>
      <c r="J5682" t="s">
        <v>843</v>
      </c>
      <c r="K5682" t="s">
        <v>7</v>
      </c>
      <c r="L5682">
        <v>80000000</v>
      </c>
      <c r="M5682">
        <v>274470394</v>
      </c>
      <c r="N5682" t="s">
        <v>3187</v>
      </c>
      <c r="O5682">
        <v>103</v>
      </c>
    </row>
    <row r="5683" spans="1:15" x14ac:dyDescent="0.25">
      <c r="A5683" t="s">
        <v>6924</v>
      </c>
      <c r="B5683" t="s">
        <v>68</v>
      </c>
      <c r="C5683" t="s">
        <v>34</v>
      </c>
      <c r="D5683">
        <v>2010</v>
      </c>
      <c r="E5683" t="s">
        <v>6627</v>
      </c>
      <c r="F5683">
        <v>6.6</v>
      </c>
      <c r="G5683">
        <v>249000</v>
      </c>
      <c r="H5683" t="s">
        <v>1716</v>
      </c>
      <c r="I5683" t="s">
        <v>1716</v>
      </c>
      <c r="J5683" t="s">
        <v>1535</v>
      </c>
      <c r="K5683" t="s">
        <v>7</v>
      </c>
      <c r="L5683">
        <v>100000000</v>
      </c>
      <c r="M5683">
        <v>170458922</v>
      </c>
      <c r="N5683" t="s">
        <v>114</v>
      </c>
      <c r="O5683">
        <v>107</v>
      </c>
    </row>
    <row r="5684" spans="1:15" x14ac:dyDescent="0.25">
      <c r="A5684" t="s">
        <v>6923</v>
      </c>
      <c r="B5684" t="s">
        <v>101</v>
      </c>
      <c r="C5684" t="s">
        <v>34</v>
      </c>
      <c r="D5684">
        <v>2010</v>
      </c>
      <c r="E5684" t="s">
        <v>6498</v>
      </c>
      <c r="F5684">
        <v>6.8</v>
      </c>
      <c r="G5684">
        <v>319000</v>
      </c>
      <c r="H5684" t="s">
        <v>2519</v>
      </c>
      <c r="I5684" t="s">
        <v>6922</v>
      </c>
      <c r="J5684" t="s">
        <v>1771</v>
      </c>
      <c r="K5684" t="s">
        <v>7</v>
      </c>
      <c r="L5684">
        <v>170000000</v>
      </c>
      <c r="M5684">
        <v>400063852</v>
      </c>
      <c r="N5684" t="s">
        <v>119</v>
      </c>
      <c r="O5684">
        <v>125</v>
      </c>
    </row>
    <row r="5685" spans="1:15" x14ac:dyDescent="0.25">
      <c r="A5685" t="s">
        <v>6921</v>
      </c>
      <c r="B5685" t="s">
        <v>68</v>
      </c>
      <c r="C5685" t="s">
        <v>24</v>
      </c>
      <c r="D5685">
        <v>2010</v>
      </c>
      <c r="E5685" t="s">
        <v>6493</v>
      </c>
      <c r="F5685">
        <v>6.5</v>
      </c>
      <c r="G5685">
        <v>126000</v>
      </c>
      <c r="H5685" t="s">
        <v>1734</v>
      </c>
      <c r="I5685" t="s">
        <v>6920</v>
      </c>
      <c r="J5685" t="s">
        <v>5462</v>
      </c>
      <c r="K5685" t="s">
        <v>7</v>
      </c>
      <c r="L5685">
        <v>38000000</v>
      </c>
      <c r="M5685">
        <v>105734416</v>
      </c>
      <c r="N5685" t="s">
        <v>6919</v>
      </c>
      <c r="O5685">
        <v>114</v>
      </c>
    </row>
    <row r="5686" spans="1:15" x14ac:dyDescent="0.25">
      <c r="A5686" t="s">
        <v>6918</v>
      </c>
      <c r="B5686" t="s">
        <v>52</v>
      </c>
      <c r="C5686" t="s">
        <v>34</v>
      </c>
      <c r="D5686">
        <v>2010</v>
      </c>
      <c r="E5686" t="s">
        <v>6917</v>
      </c>
      <c r="F5686">
        <v>7.8</v>
      </c>
      <c r="G5686">
        <v>117000</v>
      </c>
      <c r="H5686" t="s">
        <v>4994</v>
      </c>
      <c r="I5686" t="s">
        <v>4709</v>
      </c>
      <c r="J5686" t="s">
        <v>6916</v>
      </c>
      <c r="K5686" t="s">
        <v>220</v>
      </c>
      <c r="M5686">
        <v>12966357</v>
      </c>
      <c r="N5686" t="s">
        <v>6915</v>
      </c>
      <c r="O5686">
        <v>144</v>
      </c>
    </row>
    <row r="5687" spans="1:15" x14ac:dyDescent="0.25">
      <c r="A5687" t="s">
        <v>6914</v>
      </c>
      <c r="B5687" t="s">
        <v>915</v>
      </c>
      <c r="C5687" t="s">
        <v>73</v>
      </c>
      <c r="D5687">
        <v>2010</v>
      </c>
      <c r="E5687" t="s">
        <v>6867</v>
      </c>
      <c r="F5687">
        <v>8.1999999999999993</v>
      </c>
      <c r="G5687">
        <v>776000</v>
      </c>
      <c r="H5687" t="s">
        <v>2700</v>
      </c>
      <c r="I5687" t="s">
        <v>913</v>
      </c>
      <c r="J5687" t="s">
        <v>822</v>
      </c>
      <c r="K5687" t="s">
        <v>7</v>
      </c>
      <c r="L5687">
        <v>200000000</v>
      </c>
      <c r="M5687">
        <v>1066970811</v>
      </c>
      <c r="N5687" t="s">
        <v>119</v>
      </c>
      <c r="O5687">
        <v>103</v>
      </c>
    </row>
    <row r="5688" spans="1:15" x14ac:dyDescent="0.25">
      <c r="A5688" t="s">
        <v>6913</v>
      </c>
      <c r="B5688" t="s">
        <v>68</v>
      </c>
      <c r="C5688" t="s">
        <v>34</v>
      </c>
      <c r="D5688">
        <v>2010</v>
      </c>
      <c r="E5688" t="s">
        <v>6912</v>
      </c>
      <c r="F5688">
        <v>7.3</v>
      </c>
      <c r="G5688">
        <v>189000</v>
      </c>
      <c r="H5688" t="s">
        <v>4879</v>
      </c>
      <c r="I5688" t="s">
        <v>4879</v>
      </c>
      <c r="J5688" t="s">
        <v>3355</v>
      </c>
      <c r="K5688" t="s">
        <v>7</v>
      </c>
      <c r="L5688">
        <v>30000000</v>
      </c>
      <c r="M5688">
        <v>67448651</v>
      </c>
      <c r="N5688" t="s">
        <v>842</v>
      </c>
      <c r="O5688">
        <v>133</v>
      </c>
    </row>
    <row r="5689" spans="1:15" x14ac:dyDescent="0.25">
      <c r="A5689" t="s">
        <v>6911</v>
      </c>
      <c r="B5689" t="s">
        <v>68</v>
      </c>
      <c r="C5689" t="s">
        <v>24</v>
      </c>
      <c r="D5689">
        <v>2010</v>
      </c>
      <c r="E5689" t="s">
        <v>6835</v>
      </c>
      <c r="F5689">
        <v>7</v>
      </c>
      <c r="G5689">
        <v>368000</v>
      </c>
      <c r="H5689" t="s">
        <v>1706</v>
      </c>
      <c r="I5689" t="s">
        <v>6910</v>
      </c>
      <c r="J5689" t="s">
        <v>2349</v>
      </c>
      <c r="K5689" t="s">
        <v>7</v>
      </c>
      <c r="L5689">
        <v>8000000</v>
      </c>
      <c r="M5689">
        <v>75026327</v>
      </c>
      <c r="N5689" t="s">
        <v>777</v>
      </c>
      <c r="O5689">
        <v>92</v>
      </c>
    </row>
    <row r="5690" spans="1:15" x14ac:dyDescent="0.25">
      <c r="A5690" t="s">
        <v>6909</v>
      </c>
      <c r="B5690" t="s">
        <v>41</v>
      </c>
      <c r="C5690" t="s">
        <v>409</v>
      </c>
      <c r="D5690">
        <v>2010</v>
      </c>
      <c r="E5690" t="s">
        <v>6733</v>
      </c>
      <c r="F5690">
        <v>8</v>
      </c>
      <c r="G5690">
        <v>651000</v>
      </c>
      <c r="H5690" t="s">
        <v>3956</v>
      </c>
      <c r="I5690" t="s">
        <v>6908</v>
      </c>
      <c r="J5690" t="s">
        <v>3125</v>
      </c>
      <c r="K5690" t="s">
        <v>265</v>
      </c>
      <c r="L5690">
        <v>15000000</v>
      </c>
      <c r="M5690">
        <v>427374317</v>
      </c>
      <c r="N5690" t="s">
        <v>3248</v>
      </c>
      <c r="O5690">
        <v>118</v>
      </c>
    </row>
    <row r="5691" spans="1:15" x14ac:dyDescent="0.25">
      <c r="A5691" t="s">
        <v>6907</v>
      </c>
      <c r="B5691" t="s">
        <v>41</v>
      </c>
      <c r="C5691" t="s">
        <v>409</v>
      </c>
      <c r="D5691">
        <v>2010</v>
      </c>
      <c r="E5691" t="s">
        <v>6498</v>
      </c>
      <c r="F5691">
        <v>7.8</v>
      </c>
      <c r="G5691">
        <v>348000</v>
      </c>
      <c r="H5691" t="s">
        <v>3888</v>
      </c>
      <c r="I5691" t="s">
        <v>3092</v>
      </c>
      <c r="J5691" t="s">
        <v>1708</v>
      </c>
      <c r="K5691" t="s">
        <v>7</v>
      </c>
      <c r="L5691">
        <v>25000000</v>
      </c>
      <c r="M5691">
        <v>129190869</v>
      </c>
      <c r="N5691" t="s">
        <v>1874</v>
      </c>
      <c r="O5691">
        <v>116</v>
      </c>
    </row>
    <row r="5692" spans="1:15" x14ac:dyDescent="0.25">
      <c r="A5692" t="s">
        <v>6906</v>
      </c>
      <c r="B5692" t="s">
        <v>41</v>
      </c>
      <c r="C5692" t="s">
        <v>34</v>
      </c>
      <c r="D5692">
        <v>2010</v>
      </c>
      <c r="E5692" t="s">
        <v>6663</v>
      </c>
      <c r="F5692">
        <v>6.6</v>
      </c>
      <c r="G5692">
        <v>192000</v>
      </c>
      <c r="H5692" t="s">
        <v>6905</v>
      </c>
      <c r="I5692" t="s">
        <v>994</v>
      </c>
      <c r="J5692" t="s">
        <v>5113</v>
      </c>
      <c r="K5692" t="s">
        <v>7</v>
      </c>
      <c r="L5692">
        <v>10500000</v>
      </c>
      <c r="M5692">
        <v>45491656</v>
      </c>
      <c r="N5692" t="s">
        <v>6904</v>
      </c>
      <c r="O5692">
        <v>105</v>
      </c>
    </row>
    <row r="5693" spans="1:15" x14ac:dyDescent="0.25">
      <c r="A5693" t="s">
        <v>6903</v>
      </c>
      <c r="B5693" t="s">
        <v>41</v>
      </c>
      <c r="C5693" t="s">
        <v>11</v>
      </c>
      <c r="D5693">
        <v>2010</v>
      </c>
      <c r="E5693" t="s">
        <v>6902</v>
      </c>
      <c r="F5693">
        <v>6.8</v>
      </c>
      <c r="G5693">
        <v>67000</v>
      </c>
      <c r="H5693" t="s">
        <v>3266</v>
      </c>
      <c r="I5693" t="s">
        <v>2658</v>
      </c>
      <c r="J5693" t="s">
        <v>1247</v>
      </c>
      <c r="K5693" t="s">
        <v>7</v>
      </c>
      <c r="L5693">
        <v>20000000</v>
      </c>
      <c r="M5693">
        <v>45636368</v>
      </c>
      <c r="N5693" t="s">
        <v>3464</v>
      </c>
      <c r="O5693">
        <v>113</v>
      </c>
    </row>
    <row r="5694" spans="1:15" x14ac:dyDescent="0.25">
      <c r="A5694" t="s">
        <v>6901</v>
      </c>
      <c r="B5694" t="s">
        <v>101</v>
      </c>
      <c r="C5694" t="s">
        <v>73</v>
      </c>
      <c r="D5694">
        <v>2010</v>
      </c>
      <c r="E5694" t="s">
        <v>6467</v>
      </c>
      <c r="F5694">
        <v>7.2</v>
      </c>
      <c r="G5694">
        <v>236000</v>
      </c>
      <c r="H5694" t="s">
        <v>2692</v>
      </c>
      <c r="I5694" t="s">
        <v>6900</v>
      </c>
      <c r="J5694" t="s">
        <v>1535</v>
      </c>
      <c r="K5694" t="s">
        <v>7</v>
      </c>
      <c r="L5694">
        <v>130000000</v>
      </c>
      <c r="M5694">
        <v>321885765</v>
      </c>
      <c r="N5694" t="s">
        <v>652</v>
      </c>
      <c r="O5694">
        <v>95</v>
      </c>
    </row>
    <row r="5695" spans="1:15" x14ac:dyDescent="0.25">
      <c r="A5695" t="s">
        <v>6899</v>
      </c>
      <c r="B5695" t="s">
        <v>68</v>
      </c>
      <c r="C5695" t="s">
        <v>34</v>
      </c>
      <c r="D5695">
        <v>2010</v>
      </c>
      <c r="E5695" t="s">
        <v>6553</v>
      </c>
      <c r="F5695">
        <v>6.3</v>
      </c>
      <c r="G5695">
        <v>94000</v>
      </c>
      <c r="H5695" t="s">
        <v>1564</v>
      </c>
      <c r="I5695" t="s">
        <v>1710</v>
      </c>
      <c r="J5695" t="s">
        <v>2594</v>
      </c>
      <c r="K5695" t="s">
        <v>7</v>
      </c>
      <c r="L5695">
        <v>25000000</v>
      </c>
      <c r="M5695">
        <v>29397654</v>
      </c>
      <c r="N5695" t="s">
        <v>138</v>
      </c>
      <c r="O5695">
        <v>97</v>
      </c>
    </row>
    <row r="5696" spans="1:15" x14ac:dyDescent="0.25">
      <c r="A5696" t="s">
        <v>6898</v>
      </c>
      <c r="B5696" t="s">
        <v>68</v>
      </c>
      <c r="C5696" t="s">
        <v>34</v>
      </c>
      <c r="D5696">
        <v>2010</v>
      </c>
      <c r="E5696" t="s">
        <v>6771</v>
      </c>
      <c r="F5696">
        <v>6.8</v>
      </c>
      <c r="G5696">
        <v>189000</v>
      </c>
      <c r="H5696" t="s">
        <v>6897</v>
      </c>
      <c r="I5696" t="s">
        <v>672</v>
      </c>
      <c r="J5696" t="s">
        <v>1804</v>
      </c>
      <c r="K5696" t="s">
        <v>7</v>
      </c>
      <c r="L5696">
        <v>100000000</v>
      </c>
      <c r="M5696">
        <v>167805466</v>
      </c>
      <c r="N5696" t="s">
        <v>890</v>
      </c>
      <c r="O5696">
        <v>98</v>
      </c>
    </row>
    <row r="5697" spans="1:15" x14ac:dyDescent="0.25">
      <c r="A5697" t="s">
        <v>6896</v>
      </c>
      <c r="B5697" t="s">
        <v>101</v>
      </c>
      <c r="C5697" t="s">
        <v>34</v>
      </c>
      <c r="D5697">
        <v>2010</v>
      </c>
      <c r="E5697" t="s">
        <v>6888</v>
      </c>
      <c r="F5697">
        <v>6.2</v>
      </c>
      <c r="G5697">
        <v>168000</v>
      </c>
      <c r="H5697" t="s">
        <v>5139</v>
      </c>
      <c r="I5697" t="s">
        <v>6895</v>
      </c>
      <c r="J5697" t="s">
        <v>2277</v>
      </c>
      <c r="K5697" t="s">
        <v>7</v>
      </c>
      <c r="L5697">
        <v>40000000</v>
      </c>
      <c r="M5697">
        <v>359126022</v>
      </c>
      <c r="N5697" t="s">
        <v>114</v>
      </c>
      <c r="O5697">
        <v>140</v>
      </c>
    </row>
    <row r="5698" spans="1:15" x14ac:dyDescent="0.25">
      <c r="A5698" t="s">
        <v>6894</v>
      </c>
      <c r="B5698" t="s">
        <v>68</v>
      </c>
      <c r="C5698" t="s">
        <v>409</v>
      </c>
      <c r="D5698">
        <v>2010</v>
      </c>
      <c r="E5698" t="s">
        <v>6893</v>
      </c>
      <c r="F5698">
        <v>5.8</v>
      </c>
      <c r="G5698">
        <v>92000</v>
      </c>
      <c r="H5698" t="s">
        <v>6892</v>
      </c>
      <c r="I5698" t="s">
        <v>6892</v>
      </c>
      <c r="J5698" t="s">
        <v>6748</v>
      </c>
      <c r="K5698" t="s">
        <v>7</v>
      </c>
      <c r="L5698">
        <v>60000000</v>
      </c>
      <c r="M5698">
        <v>204594016</v>
      </c>
      <c r="N5698" t="s">
        <v>114</v>
      </c>
      <c r="O5698">
        <v>133</v>
      </c>
    </row>
    <row r="5699" spans="1:15" x14ac:dyDescent="0.25">
      <c r="A5699" t="s">
        <v>6891</v>
      </c>
      <c r="B5699" t="s">
        <v>41</v>
      </c>
      <c r="C5699" t="s">
        <v>34</v>
      </c>
      <c r="D5699">
        <v>2010</v>
      </c>
      <c r="E5699" t="s">
        <v>6534</v>
      </c>
      <c r="F5699">
        <v>6.3</v>
      </c>
      <c r="G5699">
        <v>80000</v>
      </c>
      <c r="H5699" t="s">
        <v>981</v>
      </c>
      <c r="I5699" t="s">
        <v>981</v>
      </c>
      <c r="J5699" t="s">
        <v>2474</v>
      </c>
      <c r="K5699" t="s">
        <v>265</v>
      </c>
      <c r="L5699">
        <v>12000000</v>
      </c>
      <c r="M5699">
        <v>6890432</v>
      </c>
      <c r="N5699" t="s">
        <v>6890</v>
      </c>
      <c r="O5699">
        <v>97</v>
      </c>
    </row>
    <row r="5700" spans="1:15" x14ac:dyDescent="0.25">
      <c r="A5700" t="s">
        <v>6889</v>
      </c>
      <c r="B5700" t="s">
        <v>68</v>
      </c>
      <c r="C5700" t="s">
        <v>34</v>
      </c>
      <c r="D5700">
        <v>2010</v>
      </c>
      <c r="E5700" t="s">
        <v>6888</v>
      </c>
      <c r="F5700">
        <v>6.7</v>
      </c>
      <c r="G5700">
        <v>250000</v>
      </c>
      <c r="H5700" t="s">
        <v>1879</v>
      </c>
      <c r="I5700" t="s">
        <v>1879</v>
      </c>
      <c r="J5700" t="s">
        <v>857</v>
      </c>
      <c r="K5700" t="s">
        <v>7</v>
      </c>
      <c r="L5700">
        <v>110000000</v>
      </c>
      <c r="M5700">
        <v>177238796</v>
      </c>
      <c r="N5700" t="s">
        <v>890</v>
      </c>
      <c r="O5700">
        <v>117</v>
      </c>
    </row>
    <row r="5701" spans="1:15" x14ac:dyDescent="0.25">
      <c r="A5701" t="s">
        <v>2420</v>
      </c>
      <c r="B5701" t="s">
        <v>41</v>
      </c>
      <c r="C5701" t="s">
        <v>87</v>
      </c>
      <c r="D5701">
        <v>2010</v>
      </c>
      <c r="E5701" t="s">
        <v>6887</v>
      </c>
      <c r="F5701">
        <v>7.3</v>
      </c>
      <c r="G5701">
        <v>56000</v>
      </c>
      <c r="H5701" t="s">
        <v>4202</v>
      </c>
      <c r="I5701" t="s">
        <v>4202</v>
      </c>
      <c r="J5701" t="s">
        <v>6886</v>
      </c>
      <c r="K5701" t="s">
        <v>504</v>
      </c>
      <c r="M5701">
        <v>7209912</v>
      </c>
      <c r="N5701" t="s">
        <v>4200</v>
      </c>
      <c r="O5701">
        <v>113</v>
      </c>
    </row>
    <row r="5702" spans="1:15" x14ac:dyDescent="0.25">
      <c r="A5702" t="s">
        <v>6885</v>
      </c>
      <c r="B5702" t="s">
        <v>41</v>
      </c>
      <c r="C5702" t="s">
        <v>24</v>
      </c>
      <c r="D5702">
        <v>2010</v>
      </c>
      <c r="E5702" t="s">
        <v>6576</v>
      </c>
      <c r="F5702">
        <v>6.4</v>
      </c>
      <c r="G5702">
        <v>165000</v>
      </c>
      <c r="H5702" t="s">
        <v>3497</v>
      </c>
      <c r="I5702" t="s">
        <v>3496</v>
      </c>
      <c r="J5702" t="s">
        <v>4321</v>
      </c>
      <c r="K5702" t="s">
        <v>7</v>
      </c>
      <c r="L5702">
        <v>36000000</v>
      </c>
      <c r="M5702">
        <v>64780213</v>
      </c>
      <c r="N5702" t="s">
        <v>704</v>
      </c>
      <c r="O5702">
        <v>101</v>
      </c>
    </row>
    <row r="5703" spans="1:15" x14ac:dyDescent="0.25">
      <c r="A5703" t="s">
        <v>6884</v>
      </c>
      <c r="B5703" t="s">
        <v>68</v>
      </c>
      <c r="C5703" t="s">
        <v>34</v>
      </c>
      <c r="D5703">
        <v>2010</v>
      </c>
      <c r="E5703" t="s">
        <v>6883</v>
      </c>
      <c r="F5703">
        <v>6.6</v>
      </c>
      <c r="G5703">
        <v>277000</v>
      </c>
      <c r="H5703" t="s">
        <v>5413</v>
      </c>
      <c r="I5703" t="s">
        <v>5600</v>
      </c>
      <c r="J5703" t="s">
        <v>2221</v>
      </c>
      <c r="K5703" t="s">
        <v>7</v>
      </c>
      <c r="L5703">
        <v>200000000</v>
      </c>
      <c r="M5703">
        <v>336365676</v>
      </c>
      <c r="N5703" t="s">
        <v>119</v>
      </c>
      <c r="O5703">
        <v>116</v>
      </c>
    </row>
    <row r="5704" spans="1:15" x14ac:dyDescent="0.25">
      <c r="A5704" t="s">
        <v>6882</v>
      </c>
      <c r="B5704" t="s">
        <v>101</v>
      </c>
      <c r="C5704" t="s">
        <v>73</v>
      </c>
      <c r="D5704">
        <v>2010</v>
      </c>
      <c r="E5704" t="s">
        <v>6644</v>
      </c>
      <c r="F5704">
        <v>6.2</v>
      </c>
      <c r="G5704">
        <v>45000</v>
      </c>
      <c r="H5704" t="s">
        <v>5106</v>
      </c>
      <c r="I5704" t="s">
        <v>6241</v>
      </c>
      <c r="J5704" t="s">
        <v>5729</v>
      </c>
      <c r="K5704" t="s">
        <v>7</v>
      </c>
      <c r="L5704">
        <v>15000000</v>
      </c>
      <c r="M5704">
        <v>76196538</v>
      </c>
      <c r="N5704" t="s">
        <v>5203</v>
      </c>
      <c r="O5704">
        <v>120</v>
      </c>
    </row>
    <row r="5705" spans="1:15" x14ac:dyDescent="0.25">
      <c r="A5705" t="s">
        <v>6881</v>
      </c>
      <c r="B5705" t="s">
        <v>41</v>
      </c>
      <c r="C5705" t="s">
        <v>11</v>
      </c>
      <c r="D5705">
        <v>2010</v>
      </c>
      <c r="E5705" t="s">
        <v>6874</v>
      </c>
      <c r="F5705">
        <v>7.1</v>
      </c>
      <c r="G5705">
        <v>140000</v>
      </c>
      <c r="H5705" t="s">
        <v>6880</v>
      </c>
      <c r="I5705" t="s">
        <v>6879</v>
      </c>
      <c r="J5705" t="s">
        <v>648</v>
      </c>
      <c r="K5705" t="s">
        <v>265</v>
      </c>
      <c r="L5705">
        <v>15000000</v>
      </c>
      <c r="M5705">
        <v>9918093</v>
      </c>
      <c r="N5705" t="s">
        <v>5816</v>
      </c>
      <c r="O5705">
        <v>103</v>
      </c>
    </row>
    <row r="5706" spans="1:15" x14ac:dyDescent="0.25">
      <c r="A5706" t="s">
        <v>6878</v>
      </c>
      <c r="B5706" t="s">
        <v>41</v>
      </c>
      <c r="C5706" t="s">
        <v>34</v>
      </c>
      <c r="D5706">
        <v>2010</v>
      </c>
      <c r="E5706" t="s">
        <v>6877</v>
      </c>
      <c r="F5706">
        <v>6.4</v>
      </c>
      <c r="G5706">
        <v>216000</v>
      </c>
      <c r="H5706" t="s">
        <v>6876</v>
      </c>
      <c r="I5706" t="s">
        <v>6353</v>
      </c>
      <c r="J5706" t="s">
        <v>6126</v>
      </c>
      <c r="K5706" t="s">
        <v>7</v>
      </c>
      <c r="L5706">
        <v>40000000</v>
      </c>
      <c r="M5706">
        <v>127233108</v>
      </c>
      <c r="N5706" t="s">
        <v>890</v>
      </c>
      <c r="O5706">
        <v>107</v>
      </c>
    </row>
    <row r="5707" spans="1:15" x14ac:dyDescent="0.25">
      <c r="A5707" t="s">
        <v>6875</v>
      </c>
      <c r="B5707" t="s">
        <v>41</v>
      </c>
      <c r="C5707" t="s">
        <v>11</v>
      </c>
      <c r="D5707">
        <v>2010</v>
      </c>
      <c r="E5707" t="s">
        <v>6874</v>
      </c>
      <c r="F5707">
        <v>7</v>
      </c>
      <c r="G5707">
        <v>153000</v>
      </c>
      <c r="H5707" t="s">
        <v>5556</v>
      </c>
      <c r="I5707" t="s">
        <v>3584</v>
      </c>
      <c r="J5707" t="s">
        <v>814</v>
      </c>
      <c r="K5707" t="s">
        <v>578</v>
      </c>
      <c r="L5707">
        <v>3000000</v>
      </c>
      <c r="M5707">
        <v>19439764</v>
      </c>
      <c r="N5707" t="s">
        <v>6873</v>
      </c>
      <c r="O5707">
        <v>95</v>
      </c>
    </row>
    <row r="5708" spans="1:15" x14ac:dyDescent="0.25">
      <c r="A5708" t="s">
        <v>6872</v>
      </c>
      <c r="B5708" t="s">
        <v>41</v>
      </c>
      <c r="C5708" t="s">
        <v>34</v>
      </c>
      <c r="D5708">
        <v>2010</v>
      </c>
      <c r="E5708" t="s">
        <v>6501</v>
      </c>
      <c r="F5708">
        <v>5.3</v>
      </c>
      <c r="G5708">
        <v>101000</v>
      </c>
      <c r="H5708" t="s">
        <v>4917</v>
      </c>
      <c r="I5708" t="s">
        <v>6871</v>
      </c>
      <c r="J5708" t="s">
        <v>2051</v>
      </c>
      <c r="K5708" t="s">
        <v>7</v>
      </c>
      <c r="L5708">
        <v>26000000</v>
      </c>
      <c r="M5708">
        <v>67918658</v>
      </c>
      <c r="N5708" t="s">
        <v>777</v>
      </c>
      <c r="O5708">
        <v>100</v>
      </c>
    </row>
    <row r="5709" spans="1:15" x14ac:dyDescent="0.25">
      <c r="A5709" t="s">
        <v>6870</v>
      </c>
      <c r="B5709" t="s">
        <v>68</v>
      </c>
      <c r="C5709" t="s">
        <v>11</v>
      </c>
      <c r="D5709">
        <v>2010</v>
      </c>
      <c r="E5709" t="s">
        <v>6831</v>
      </c>
      <c r="F5709">
        <v>7.1</v>
      </c>
      <c r="G5709">
        <v>141000</v>
      </c>
      <c r="H5709" t="s">
        <v>6869</v>
      </c>
      <c r="I5709" t="s">
        <v>5726</v>
      </c>
      <c r="J5709" t="s">
        <v>1000</v>
      </c>
      <c r="K5709" t="s">
        <v>7</v>
      </c>
      <c r="L5709">
        <v>16000000</v>
      </c>
      <c r="M5709">
        <v>56032889</v>
      </c>
      <c r="N5709" t="s">
        <v>856</v>
      </c>
      <c r="O5709">
        <v>113</v>
      </c>
    </row>
    <row r="5710" spans="1:15" x14ac:dyDescent="0.25">
      <c r="A5710" t="s">
        <v>6868</v>
      </c>
      <c r="B5710" t="s">
        <v>68</v>
      </c>
      <c r="C5710" t="s">
        <v>34</v>
      </c>
      <c r="D5710">
        <v>2010</v>
      </c>
      <c r="E5710" t="s">
        <v>6867</v>
      </c>
      <c r="F5710">
        <v>4.7</v>
      </c>
      <c r="G5710">
        <v>56000</v>
      </c>
      <c r="H5710" t="s">
        <v>6866</v>
      </c>
      <c r="I5710" t="s">
        <v>6236</v>
      </c>
      <c r="J5710" t="s">
        <v>2517</v>
      </c>
      <c r="K5710" t="s">
        <v>7</v>
      </c>
      <c r="L5710">
        <v>47000000</v>
      </c>
      <c r="M5710">
        <v>10903312</v>
      </c>
      <c r="N5710" t="s">
        <v>138</v>
      </c>
      <c r="O5710">
        <v>81</v>
      </c>
    </row>
    <row r="5711" spans="1:15" x14ac:dyDescent="0.25">
      <c r="A5711" t="s">
        <v>6865</v>
      </c>
      <c r="B5711" t="s">
        <v>68</v>
      </c>
      <c r="C5711" t="s">
        <v>34</v>
      </c>
      <c r="D5711">
        <v>2010</v>
      </c>
      <c r="E5711" t="s">
        <v>6756</v>
      </c>
      <c r="F5711">
        <v>6.4</v>
      </c>
      <c r="G5711">
        <v>301000</v>
      </c>
      <c r="H5711" t="s">
        <v>4638</v>
      </c>
      <c r="I5711" t="s">
        <v>3906</v>
      </c>
      <c r="J5711" t="s">
        <v>806</v>
      </c>
      <c r="K5711" t="s">
        <v>7</v>
      </c>
      <c r="L5711">
        <v>110000000</v>
      </c>
      <c r="M5711">
        <v>293503354</v>
      </c>
      <c r="N5711" t="s">
        <v>114</v>
      </c>
      <c r="O5711">
        <v>100</v>
      </c>
    </row>
    <row r="5712" spans="1:15" x14ac:dyDescent="0.25">
      <c r="A5712" t="s">
        <v>6864</v>
      </c>
      <c r="B5712" t="s">
        <v>68</v>
      </c>
      <c r="C5712" t="s">
        <v>24</v>
      </c>
      <c r="D5712">
        <v>2010</v>
      </c>
      <c r="E5712" t="s">
        <v>6863</v>
      </c>
      <c r="F5712">
        <v>6.5</v>
      </c>
      <c r="G5712">
        <v>76000</v>
      </c>
      <c r="H5712" t="s">
        <v>2214</v>
      </c>
      <c r="I5712" t="s">
        <v>6344</v>
      </c>
      <c r="J5712" t="s">
        <v>5673</v>
      </c>
      <c r="K5712" t="s">
        <v>7</v>
      </c>
      <c r="L5712">
        <v>40000000</v>
      </c>
      <c r="M5712">
        <v>60040976</v>
      </c>
      <c r="N5712" t="s">
        <v>1685</v>
      </c>
      <c r="O5712">
        <v>107</v>
      </c>
    </row>
    <row r="5713" spans="1:15" x14ac:dyDescent="0.25">
      <c r="A5713" t="s">
        <v>6862</v>
      </c>
      <c r="B5713" t="s">
        <v>41</v>
      </c>
      <c r="C5713" t="s">
        <v>11</v>
      </c>
      <c r="D5713">
        <v>2010</v>
      </c>
      <c r="E5713" t="s">
        <v>6592</v>
      </c>
      <c r="F5713">
        <v>7.2</v>
      </c>
      <c r="G5713">
        <v>138000</v>
      </c>
      <c r="H5713" t="s">
        <v>1723</v>
      </c>
      <c r="I5713" t="s">
        <v>1723</v>
      </c>
      <c r="J5713" t="s">
        <v>1890</v>
      </c>
      <c r="K5713" t="s">
        <v>7</v>
      </c>
      <c r="L5713">
        <v>2000000</v>
      </c>
      <c r="M5713">
        <v>13796834</v>
      </c>
      <c r="N5713" t="s">
        <v>3697</v>
      </c>
      <c r="O5713">
        <v>100</v>
      </c>
    </row>
    <row r="5714" spans="1:15" x14ac:dyDescent="0.25">
      <c r="A5714" t="s">
        <v>6861</v>
      </c>
      <c r="B5714" t="s">
        <v>41</v>
      </c>
      <c r="C5714" t="s">
        <v>87</v>
      </c>
      <c r="D5714">
        <v>2010</v>
      </c>
      <c r="E5714" t="s">
        <v>6511</v>
      </c>
      <c r="F5714">
        <v>5.2</v>
      </c>
      <c r="G5714">
        <v>95000</v>
      </c>
      <c r="H5714" t="s">
        <v>6860</v>
      </c>
      <c r="I5714" t="s">
        <v>6859</v>
      </c>
      <c r="J5714" t="s">
        <v>6858</v>
      </c>
      <c r="K5714" t="s">
        <v>7</v>
      </c>
      <c r="L5714">
        <v>35000000</v>
      </c>
      <c r="M5714">
        <v>115695182</v>
      </c>
      <c r="N5714" t="s">
        <v>666</v>
      </c>
      <c r="O5714">
        <v>95</v>
      </c>
    </row>
    <row r="5715" spans="1:15" x14ac:dyDescent="0.25">
      <c r="A5715" t="s">
        <v>6857</v>
      </c>
      <c r="B5715" t="s">
        <v>41</v>
      </c>
      <c r="C5715" t="s">
        <v>34</v>
      </c>
      <c r="D5715">
        <v>2010</v>
      </c>
      <c r="E5715" t="s">
        <v>6856</v>
      </c>
      <c r="F5715">
        <v>5.8</v>
      </c>
      <c r="G5715">
        <v>165000</v>
      </c>
      <c r="H5715" t="s">
        <v>3335</v>
      </c>
      <c r="I5715" t="s">
        <v>3335</v>
      </c>
      <c r="J5715" t="s">
        <v>3334</v>
      </c>
      <c r="K5715" t="s">
        <v>332</v>
      </c>
      <c r="L5715">
        <v>60000000</v>
      </c>
      <c r="M5715">
        <v>300228084</v>
      </c>
      <c r="N5715" t="s">
        <v>777</v>
      </c>
      <c r="O5715">
        <v>96</v>
      </c>
    </row>
    <row r="5716" spans="1:15" x14ac:dyDescent="0.25">
      <c r="A5716" t="s">
        <v>6855</v>
      </c>
      <c r="B5716" t="s">
        <v>68</v>
      </c>
      <c r="C5716" t="s">
        <v>34</v>
      </c>
      <c r="D5716">
        <v>2010</v>
      </c>
      <c r="E5716" t="s">
        <v>6569</v>
      </c>
      <c r="F5716">
        <v>6.2</v>
      </c>
      <c r="G5716">
        <v>60000</v>
      </c>
      <c r="H5716" t="s">
        <v>5124</v>
      </c>
      <c r="I5716" t="s">
        <v>6854</v>
      </c>
      <c r="J5716" t="s">
        <v>5693</v>
      </c>
      <c r="K5716" t="s">
        <v>7</v>
      </c>
      <c r="L5716">
        <v>32000000</v>
      </c>
      <c r="M5716">
        <v>80205382</v>
      </c>
      <c r="N5716" t="s">
        <v>777</v>
      </c>
      <c r="O5716">
        <v>107</v>
      </c>
    </row>
    <row r="5717" spans="1:15" x14ac:dyDescent="0.25">
      <c r="A5717" t="s">
        <v>6853</v>
      </c>
      <c r="B5717" t="s">
        <v>52</v>
      </c>
      <c r="C5717" t="s">
        <v>24</v>
      </c>
      <c r="D5717">
        <v>2010</v>
      </c>
      <c r="E5717" t="s">
        <v>6852</v>
      </c>
      <c r="F5717">
        <v>7.5</v>
      </c>
      <c r="G5717">
        <v>23000</v>
      </c>
      <c r="H5717" t="s">
        <v>1034</v>
      </c>
      <c r="I5717" t="s">
        <v>1034</v>
      </c>
      <c r="J5717" t="s">
        <v>6851</v>
      </c>
      <c r="K5717" t="s">
        <v>1031</v>
      </c>
      <c r="M5717">
        <v>43551154</v>
      </c>
      <c r="N5717" t="s">
        <v>6850</v>
      </c>
      <c r="O5717">
        <v>87</v>
      </c>
    </row>
    <row r="5718" spans="1:15" x14ac:dyDescent="0.25">
      <c r="A5718" t="s">
        <v>6849</v>
      </c>
      <c r="B5718" t="s">
        <v>68</v>
      </c>
      <c r="C5718" t="s">
        <v>100</v>
      </c>
      <c r="D5718">
        <v>2010</v>
      </c>
      <c r="E5718" t="s">
        <v>6414</v>
      </c>
      <c r="F5718">
        <v>7.3</v>
      </c>
      <c r="G5718">
        <v>112000</v>
      </c>
      <c r="H5718" t="s">
        <v>6848</v>
      </c>
      <c r="I5718" t="s">
        <v>6847</v>
      </c>
      <c r="J5718" t="s">
        <v>5416</v>
      </c>
      <c r="K5718" t="s">
        <v>7</v>
      </c>
      <c r="L5718">
        <v>30000000</v>
      </c>
      <c r="M5718">
        <v>24172201</v>
      </c>
      <c r="N5718" t="s">
        <v>6846</v>
      </c>
      <c r="O5718">
        <v>133</v>
      </c>
    </row>
    <row r="5719" spans="1:15" x14ac:dyDescent="0.25">
      <c r="A5719" t="s">
        <v>6845</v>
      </c>
      <c r="B5719" t="s">
        <v>68</v>
      </c>
      <c r="C5719" t="s">
        <v>34</v>
      </c>
      <c r="D5719">
        <v>2010</v>
      </c>
      <c r="E5719" t="s">
        <v>6741</v>
      </c>
      <c r="F5719">
        <v>5.5</v>
      </c>
      <c r="G5719">
        <v>89000</v>
      </c>
      <c r="H5719" t="s">
        <v>4765</v>
      </c>
      <c r="I5719" t="s">
        <v>6844</v>
      </c>
      <c r="J5719" t="s">
        <v>5462</v>
      </c>
      <c r="K5719" t="s">
        <v>7</v>
      </c>
      <c r="L5719">
        <v>75000000</v>
      </c>
      <c r="M5719">
        <v>98159963</v>
      </c>
      <c r="N5719" t="s">
        <v>842</v>
      </c>
      <c r="O5719">
        <v>100</v>
      </c>
    </row>
    <row r="5720" spans="1:15" x14ac:dyDescent="0.25">
      <c r="A5720" t="s">
        <v>6843</v>
      </c>
      <c r="B5720" t="s">
        <v>41</v>
      </c>
      <c r="C5720" t="s">
        <v>24</v>
      </c>
      <c r="D5720">
        <v>2010</v>
      </c>
      <c r="E5720" t="s">
        <v>6842</v>
      </c>
      <c r="F5720">
        <v>7.5</v>
      </c>
      <c r="G5720">
        <v>169000</v>
      </c>
      <c r="H5720" t="s">
        <v>6841</v>
      </c>
      <c r="I5720" t="s">
        <v>6841</v>
      </c>
      <c r="J5720" t="s">
        <v>6840</v>
      </c>
      <c r="K5720" t="s">
        <v>95</v>
      </c>
      <c r="M5720">
        <v>5224938</v>
      </c>
      <c r="N5720" t="s">
        <v>6839</v>
      </c>
      <c r="O5720">
        <v>89</v>
      </c>
    </row>
    <row r="5721" spans="1:15" x14ac:dyDescent="0.25">
      <c r="A5721" t="s">
        <v>6838</v>
      </c>
      <c r="B5721" t="s">
        <v>41</v>
      </c>
      <c r="C5721" t="s">
        <v>24</v>
      </c>
      <c r="D5721">
        <v>2010</v>
      </c>
      <c r="E5721" t="s">
        <v>6467</v>
      </c>
      <c r="F5721">
        <v>6.5</v>
      </c>
      <c r="G5721">
        <v>329000</v>
      </c>
      <c r="H5721" t="s">
        <v>1070</v>
      </c>
      <c r="I5721" t="s">
        <v>6837</v>
      </c>
      <c r="J5721" t="s">
        <v>104</v>
      </c>
      <c r="K5721" t="s">
        <v>7</v>
      </c>
      <c r="L5721">
        <v>65000000</v>
      </c>
      <c r="M5721">
        <v>211780824</v>
      </c>
      <c r="N5721" t="s">
        <v>138</v>
      </c>
      <c r="O5721">
        <v>95</v>
      </c>
    </row>
    <row r="5722" spans="1:15" x14ac:dyDescent="0.25">
      <c r="A5722" t="s">
        <v>6836</v>
      </c>
      <c r="B5722" t="s">
        <v>68</v>
      </c>
      <c r="C5722" t="s">
        <v>5</v>
      </c>
      <c r="D5722">
        <v>2010</v>
      </c>
      <c r="E5722" t="s">
        <v>6835</v>
      </c>
      <c r="F5722">
        <v>6.2</v>
      </c>
      <c r="G5722">
        <v>137000</v>
      </c>
      <c r="H5722" t="s">
        <v>3943</v>
      </c>
      <c r="I5722" t="s">
        <v>6834</v>
      </c>
      <c r="J5722" t="s">
        <v>6833</v>
      </c>
      <c r="K5722" t="s">
        <v>7</v>
      </c>
      <c r="L5722">
        <v>10000000</v>
      </c>
      <c r="M5722">
        <v>62695489</v>
      </c>
      <c r="N5722" t="s">
        <v>103</v>
      </c>
      <c r="O5722">
        <v>80</v>
      </c>
    </row>
    <row r="5723" spans="1:15" x14ac:dyDescent="0.25">
      <c r="A5723" t="s">
        <v>6832</v>
      </c>
      <c r="B5723" t="s">
        <v>41</v>
      </c>
      <c r="C5723" t="s">
        <v>34</v>
      </c>
      <c r="D5723">
        <v>2010</v>
      </c>
      <c r="E5723" t="s">
        <v>6831</v>
      </c>
      <c r="F5723">
        <v>6.8</v>
      </c>
      <c r="G5723">
        <v>133000</v>
      </c>
      <c r="H5723" t="s">
        <v>3303</v>
      </c>
      <c r="I5723" t="s">
        <v>4012</v>
      </c>
      <c r="J5723" t="s">
        <v>1010</v>
      </c>
      <c r="K5723" t="s">
        <v>265</v>
      </c>
      <c r="L5723">
        <v>100000000</v>
      </c>
      <c r="M5723">
        <v>154711438</v>
      </c>
      <c r="N5723" t="s">
        <v>103</v>
      </c>
      <c r="O5723">
        <v>115</v>
      </c>
    </row>
    <row r="5724" spans="1:15" x14ac:dyDescent="0.25">
      <c r="A5724" t="s">
        <v>6830</v>
      </c>
      <c r="B5724" t="s">
        <v>41</v>
      </c>
      <c r="C5724" t="s">
        <v>34</v>
      </c>
      <c r="D5724">
        <v>2010</v>
      </c>
      <c r="E5724" t="s">
        <v>6829</v>
      </c>
      <c r="F5724">
        <v>6.4</v>
      </c>
      <c r="G5724">
        <v>103000</v>
      </c>
      <c r="H5724" t="s">
        <v>1775</v>
      </c>
      <c r="I5724" t="s">
        <v>6828</v>
      </c>
      <c r="J5724" t="s">
        <v>996</v>
      </c>
      <c r="K5724" t="s">
        <v>7</v>
      </c>
      <c r="L5724">
        <v>24000000</v>
      </c>
      <c r="M5724">
        <v>35626958</v>
      </c>
      <c r="N5724" t="s">
        <v>783</v>
      </c>
      <c r="O5724">
        <v>98</v>
      </c>
    </row>
    <row r="5725" spans="1:15" x14ac:dyDescent="0.25">
      <c r="A5725" t="s">
        <v>6827</v>
      </c>
      <c r="B5725" t="s">
        <v>41</v>
      </c>
      <c r="C5725" t="s">
        <v>34</v>
      </c>
      <c r="D5725">
        <v>2010</v>
      </c>
      <c r="E5725" t="s">
        <v>6826</v>
      </c>
      <c r="F5725">
        <v>6.7</v>
      </c>
      <c r="G5725">
        <v>76000</v>
      </c>
      <c r="H5725" t="s">
        <v>2727</v>
      </c>
      <c r="I5725" t="s">
        <v>2727</v>
      </c>
      <c r="J5725" t="s">
        <v>6825</v>
      </c>
      <c r="K5725" t="s">
        <v>7</v>
      </c>
      <c r="L5725">
        <v>2500000</v>
      </c>
      <c r="M5725">
        <v>422618</v>
      </c>
      <c r="N5725" t="s">
        <v>6824</v>
      </c>
      <c r="O5725">
        <v>96</v>
      </c>
    </row>
    <row r="5726" spans="1:15" x14ac:dyDescent="0.25">
      <c r="A5726" t="s">
        <v>6823</v>
      </c>
      <c r="B5726" t="s">
        <v>68</v>
      </c>
      <c r="C5726" t="s">
        <v>24</v>
      </c>
      <c r="D5726">
        <v>2010</v>
      </c>
      <c r="E5726" t="s">
        <v>6493</v>
      </c>
      <c r="F5726">
        <v>7.1</v>
      </c>
      <c r="G5726">
        <v>139000</v>
      </c>
      <c r="H5726" t="s">
        <v>1047</v>
      </c>
      <c r="I5726" t="s">
        <v>1047</v>
      </c>
      <c r="J5726" t="s">
        <v>6822</v>
      </c>
      <c r="K5726" t="s">
        <v>7</v>
      </c>
      <c r="L5726">
        <v>8000000</v>
      </c>
      <c r="M5726">
        <v>6491240</v>
      </c>
      <c r="N5726" t="s">
        <v>1072</v>
      </c>
      <c r="O5726">
        <v>101</v>
      </c>
    </row>
    <row r="5727" spans="1:15" x14ac:dyDescent="0.25">
      <c r="A5727" t="s">
        <v>6821</v>
      </c>
      <c r="B5727" t="s">
        <v>41</v>
      </c>
      <c r="C5727" t="s">
        <v>5</v>
      </c>
      <c r="D5727">
        <v>2010</v>
      </c>
      <c r="E5727" t="s">
        <v>6702</v>
      </c>
      <c r="F5727">
        <v>6.5</v>
      </c>
      <c r="G5727">
        <v>114000</v>
      </c>
      <c r="H5727" t="s">
        <v>3925</v>
      </c>
      <c r="I5727" t="s">
        <v>6820</v>
      </c>
      <c r="J5727" t="s">
        <v>6819</v>
      </c>
      <c r="K5727" t="s">
        <v>7</v>
      </c>
      <c r="L5727">
        <v>20000000</v>
      </c>
      <c r="M5727">
        <v>54806823</v>
      </c>
      <c r="N5727" t="s">
        <v>6809</v>
      </c>
      <c r="O5727">
        <v>101</v>
      </c>
    </row>
    <row r="5728" spans="1:15" x14ac:dyDescent="0.25">
      <c r="A5728" t="s">
        <v>6818</v>
      </c>
      <c r="B5728" t="s">
        <v>101</v>
      </c>
      <c r="C5728" t="s">
        <v>73</v>
      </c>
      <c r="D5728">
        <v>2010</v>
      </c>
      <c r="E5728" t="s">
        <v>6784</v>
      </c>
      <c r="F5728">
        <v>6.3</v>
      </c>
      <c r="G5728">
        <v>190000</v>
      </c>
      <c r="H5728" t="s">
        <v>734</v>
      </c>
      <c r="I5728" t="s">
        <v>6802</v>
      </c>
      <c r="J5728" t="s">
        <v>6817</v>
      </c>
      <c r="K5728" t="s">
        <v>7</v>
      </c>
      <c r="L5728">
        <v>165000000</v>
      </c>
      <c r="M5728">
        <v>752600867</v>
      </c>
      <c r="N5728" t="s">
        <v>652</v>
      </c>
      <c r="O5728">
        <v>93</v>
      </c>
    </row>
    <row r="5729" spans="1:15" x14ac:dyDescent="0.25">
      <c r="A5729" t="s">
        <v>6816</v>
      </c>
      <c r="B5729" t="s">
        <v>101</v>
      </c>
      <c r="C5729" t="s">
        <v>100</v>
      </c>
      <c r="D5729">
        <v>2010</v>
      </c>
      <c r="E5729" t="s">
        <v>6815</v>
      </c>
      <c r="F5729">
        <v>6.3</v>
      </c>
      <c r="G5729">
        <v>145000</v>
      </c>
      <c r="H5729" t="s">
        <v>5469</v>
      </c>
      <c r="I5729" t="s">
        <v>1088</v>
      </c>
      <c r="J5729" t="s">
        <v>4501</v>
      </c>
      <c r="K5729" t="s">
        <v>7</v>
      </c>
      <c r="L5729">
        <v>155000000</v>
      </c>
      <c r="M5729">
        <v>415686217</v>
      </c>
      <c r="N5729" t="s">
        <v>527</v>
      </c>
      <c r="O5729">
        <v>113</v>
      </c>
    </row>
    <row r="5730" spans="1:15" x14ac:dyDescent="0.25">
      <c r="A5730" t="s">
        <v>6814</v>
      </c>
      <c r="B5730" t="s">
        <v>41</v>
      </c>
      <c r="C5730" t="s">
        <v>87</v>
      </c>
      <c r="D5730">
        <v>2010</v>
      </c>
      <c r="F5730">
        <v>5.6</v>
      </c>
      <c r="G5730">
        <v>93000</v>
      </c>
      <c r="H5730" t="s">
        <v>6813</v>
      </c>
      <c r="I5730" t="s">
        <v>5574</v>
      </c>
      <c r="J5730" t="s">
        <v>6812</v>
      </c>
    </row>
    <row r="5731" spans="1:15" x14ac:dyDescent="0.25">
      <c r="A5731" t="s">
        <v>6811</v>
      </c>
      <c r="B5731" t="s">
        <v>41</v>
      </c>
      <c r="C5731" t="s">
        <v>11</v>
      </c>
      <c r="D5731">
        <v>2010</v>
      </c>
      <c r="E5731" t="s">
        <v>6810</v>
      </c>
      <c r="F5731">
        <v>7.1</v>
      </c>
      <c r="G5731">
        <v>115000</v>
      </c>
      <c r="H5731" t="s">
        <v>2550</v>
      </c>
      <c r="I5731" t="s">
        <v>2550</v>
      </c>
      <c r="J5731" t="s">
        <v>1515</v>
      </c>
      <c r="K5731" t="s">
        <v>265</v>
      </c>
      <c r="L5731">
        <v>20000000</v>
      </c>
      <c r="M5731">
        <v>27093592</v>
      </c>
      <c r="N5731" t="s">
        <v>6809</v>
      </c>
      <c r="O5731">
        <v>116</v>
      </c>
    </row>
    <row r="5732" spans="1:15" x14ac:dyDescent="0.25">
      <c r="A5732" t="s">
        <v>6808</v>
      </c>
      <c r="B5732" t="s">
        <v>41</v>
      </c>
      <c r="C5732" t="s">
        <v>11</v>
      </c>
      <c r="D5732">
        <v>2010</v>
      </c>
      <c r="F5732">
        <v>5.8</v>
      </c>
      <c r="G5732">
        <v>104000</v>
      </c>
      <c r="H5732" t="s">
        <v>6443</v>
      </c>
      <c r="I5732" t="s">
        <v>6807</v>
      </c>
      <c r="J5732" t="s">
        <v>1843</v>
      </c>
    </row>
    <row r="5733" spans="1:15" x14ac:dyDescent="0.25">
      <c r="A5733" t="s">
        <v>6806</v>
      </c>
      <c r="B5733" t="s">
        <v>41</v>
      </c>
      <c r="C5733" t="s">
        <v>24</v>
      </c>
      <c r="D5733">
        <v>2010</v>
      </c>
      <c r="E5733" t="s">
        <v>6534</v>
      </c>
      <c r="F5733">
        <v>7</v>
      </c>
      <c r="G5733">
        <v>127000</v>
      </c>
      <c r="H5733" t="s">
        <v>6805</v>
      </c>
      <c r="I5733" t="s">
        <v>6805</v>
      </c>
      <c r="J5733" t="s">
        <v>3111</v>
      </c>
      <c r="K5733" t="s">
        <v>7</v>
      </c>
      <c r="L5733">
        <v>4000000</v>
      </c>
      <c r="M5733">
        <v>34758951</v>
      </c>
      <c r="N5733" t="s">
        <v>1072</v>
      </c>
      <c r="O5733">
        <v>106</v>
      </c>
    </row>
    <row r="5734" spans="1:15" x14ac:dyDescent="0.25">
      <c r="A5734" t="s">
        <v>6804</v>
      </c>
      <c r="B5734" t="s">
        <v>68</v>
      </c>
      <c r="C5734" t="s">
        <v>24</v>
      </c>
      <c r="D5734">
        <v>2010</v>
      </c>
      <c r="E5734" t="s">
        <v>6803</v>
      </c>
      <c r="F5734">
        <v>6.3</v>
      </c>
      <c r="G5734">
        <v>155000</v>
      </c>
      <c r="H5734" t="s">
        <v>4483</v>
      </c>
      <c r="I5734" t="s">
        <v>6802</v>
      </c>
      <c r="J5734" t="s">
        <v>1358</v>
      </c>
      <c r="K5734" t="s">
        <v>7</v>
      </c>
      <c r="L5734">
        <v>55000000</v>
      </c>
      <c r="M5734">
        <v>152263880</v>
      </c>
      <c r="N5734" t="s">
        <v>890</v>
      </c>
      <c r="O5734">
        <v>88</v>
      </c>
    </row>
    <row r="5735" spans="1:15" x14ac:dyDescent="0.25">
      <c r="A5735" t="s">
        <v>6801</v>
      </c>
      <c r="B5735" t="s">
        <v>101</v>
      </c>
      <c r="C5735" t="s">
        <v>24</v>
      </c>
      <c r="D5735">
        <v>2010</v>
      </c>
      <c r="E5735" t="s">
        <v>6800</v>
      </c>
      <c r="F5735">
        <v>6.5</v>
      </c>
      <c r="G5735">
        <v>99000</v>
      </c>
      <c r="H5735" t="s">
        <v>6799</v>
      </c>
      <c r="I5735" t="s">
        <v>6798</v>
      </c>
      <c r="J5735" t="s">
        <v>3366</v>
      </c>
      <c r="K5735" t="s">
        <v>7</v>
      </c>
      <c r="L5735">
        <v>19000000</v>
      </c>
      <c r="M5735">
        <v>32686500</v>
      </c>
      <c r="N5735" t="s">
        <v>103</v>
      </c>
      <c r="O5735">
        <v>100</v>
      </c>
    </row>
    <row r="5736" spans="1:15" x14ac:dyDescent="0.25">
      <c r="A5736" t="s">
        <v>6797</v>
      </c>
      <c r="B5736" t="s">
        <v>41</v>
      </c>
      <c r="C5736" t="s">
        <v>24</v>
      </c>
      <c r="D5736">
        <v>2010</v>
      </c>
      <c r="E5736" t="s">
        <v>6796</v>
      </c>
      <c r="F5736">
        <v>7.3</v>
      </c>
      <c r="G5736">
        <v>74000</v>
      </c>
      <c r="H5736" t="s">
        <v>6795</v>
      </c>
      <c r="I5736" t="s">
        <v>6795</v>
      </c>
      <c r="J5736" t="s">
        <v>6794</v>
      </c>
      <c r="K5736" t="s">
        <v>265</v>
      </c>
      <c r="M5736">
        <v>6149356</v>
      </c>
      <c r="N5736" t="s">
        <v>1466</v>
      </c>
      <c r="O5736">
        <v>97</v>
      </c>
    </row>
    <row r="5737" spans="1:15" x14ac:dyDescent="0.25">
      <c r="A5737" t="s">
        <v>6793</v>
      </c>
      <c r="B5737" t="s">
        <v>68</v>
      </c>
      <c r="C5737" t="s">
        <v>24</v>
      </c>
      <c r="D5737">
        <v>2010</v>
      </c>
      <c r="E5737" t="s">
        <v>6792</v>
      </c>
      <c r="F5737">
        <v>5.5</v>
      </c>
      <c r="G5737">
        <v>108000</v>
      </c>
      <c r="H5737" t="s">
        <v>3691</v>
      </c>
      <c r="I5737" t="s">
        <v>3039</v>
      </c>
      <c r="J5737" t="s">
        <v>2192</v>
      </c>
      <c r="K5737" t="s">
        <v>7</v>
      </c>
      <c r="L5737">
        <v>100000000</v>
      </c>
      <c r="M5737">
        <v>310650585</v>
      </c>
      <c r="N5737" t="s">
        <v>103</v>
      </c>
      <c r="O5737">
        <v>98</v>
      </c>
    </row>
    <row r="5738" spans="1:15" x14ac:dyDescent="0.25">
      <c r="A5738" t="s">
        <v>6791</v>
      </c>
      <c r="B5738" t="s">
        <v>41</v>
      </c>
      <c r="C5738" t="s">
        <v>409</v>
      </c>
      <c r="D5738">
        <v>2010</v>
      </c>
      <c r="E5738" t="s">
        <v>6790</v>
      </c>
      <c r="F5738">
        <v>6.5</v>
      </c>
      <c r="G5738">
        <v>47000</v>
      </c>
      <c r="H5738" t="s">
        <v>6789</v>
      </c>
      <c r="I5738" t="s">
        <v>6789</v>
      </c>
      <c r="J5738" t="s">
        <v>2874</v>
      </c>
      <c r="K5738" t="s">
        <v>7</v>
      </c>
      <c r="L5738">
        <v>10000000</v>
      </c>
      <c r="M5738">
        <v>4681651</v>
      </c>
      <c r="N5738" t="s">
        <v>4320</v>
      </c>
      <c r="O5738">
        <v>106</v>
      </c>
    </row>
    <row r="5739" spans="1:15" x14ac:dyDescent="0.25">
      <c r="A5739" t="s">
        <v>6788</v>
      </c>
      <c r="B5739" t="s">
        <v>101</v>
      </c>
      <c r="C5739" t="s">
        <v>34</v>
      </c>
      <c r="D5739">
        <v>2010</v>
      </c>
      <c r="E5739" t="s">
        <v>6787</v>
      </c>
      <c r="F5739">
        <v>6.1</v>
      </c>
      <c r="G5739">
        <v>156000</v>
      </c>
      <c r="H5739" t="s">
        <v>1855</v>
      </c>
      <c r="I5739" t="s">
        <v>6786</v>
      </c>
      <c r="J5739" t="s">
        <v>1848</v>
      </c>
      <c r="K5739" t="s">
        <v>7</v>
      </c>
      <c r="L5739">
        <v>150000000</v>
      </c>
      <c r="M5739">
        <v>215283742</v>
      </c>
      <c r="N5739" t="s">
        <v>119</v>
      </c>
      <c r="O5739">
        <v>109</v>
      </c>
    </row>
    <row r="5740" spans="1:15" x14ac:dyDescent="0.25">
      <c r="A5740" t="s">
        <v>6785</v>
      </c>
      <c r="B5740" t="s">
        <v>41</v>
      </c>
      <c r="C5740" t="s">
        <v>34</v>
      </c>
      <c r="D5740">
        <v>2010</v>
      </c>
      <c r="E5740" t="s">
        <v>6784</v>
      </c>
      <c r="F5740">
        <v>5.5</v>
      </c>
      <c r="G5740">
        <v>43000</v>
      </c>
      <c r="H5740" t="s">
        <v>6783</v>
      </c>
      <c r="I5740" t="s">
        <v>6782</v>
      </c>
      <c r="J5740" t="s">
        <v>6782</v>
      </c>
      <c r="K5740" t="s">
        <v>7</v>
      </c>
      <c r="L5740">
        <v>10000000</v>
      </c>
      <c r="M5740">
        <v>9322895</v>
      </c>
      <c r="N5740" t="s">
        <v>2852</v>
      </c>
      <c r="O5740">
        <v>90</v>
      </c>
    </row>
    <row r="5741" spans="1:15" x14ac:dyDescent="0.25">
      <c r="A5741" t="s">
        <v>5229</v>
      </c>
      <c r="B5741" t="s">
        <v>41</v>
      </c>
      <c r="C5741" t="s">
        <v>100</v>
      </c>
      <c r="D5741">
        <v>2010</v>
      </c>
      <c r="E5741" t="s">
        <v>6781</v>
      </c>
      <c r="F5741">
        <v>6.1</v>
      </c>
      <c r="G5741">
        <v>70000</v>
      </c>
      <c r="H5741" t="s">
        <v>6479</v>
      </c>
      <c r="I5741" t="s">
        <v>6479</v>
      </c>
      <c r="J5741" t="s">
        <v>6780</v>
      </c>
      <c r="K5741" t="s">
        <v>7</v>
      </c>
      <c r="M5741">
        <v>3843774</v>
      </c>
      <c r="N5741" t="s">
        <v>6779</v>
      </c>
      <c r="O5741">
        <v>93</v>
      </c>
    </row>
    <row r="5742" spans="1:15" x14ac:dyDescent="0.25">
      <c r="A5742" t="s">
        <v>6778</v>
      </c>
      <c r="B5742" t="s">
        <v>41</v>
      </c>
      <c r="C5742" t="s">
        <v>5</v>
      </c>
      <c r="D5742">
        <v>2010</v>
      </c>
      <c r="E5742" t="s">
        <v>6194</v>
      </c>
      <c r="F5742">
        <v>6</v>
      </c>
      <c r="G5742">
        <v>14000</v>
      </c>
      <c r="H5742" t="s">
        <v>1849</v>
      </c>
      <c r="I5742" t="s">
        <v>1849</v>
      </c>
      <c r="J5742" t="s">
        <v>6777</v>
      </c>
      <c r="K5742" t="s">
        <v>95</v>
      </c>
      <c r="M5742">
        <v>56491</v>
      </c>
      <c r="N5742" t="s">
        <v>6776</v>
      </c>
      <c r="O5742">
        <v>110</v>
      </c>
    </row>
    <row r="5743" spans="1:15" x14ac:dyDescent="0.25">
      <c r="A5743" t="s">
        <v>6775</v>
      </c>
      <c r="B5743" t="s">
        <v>68</v>
      </c>
      <c r="C5743" t="s">
        <v>87</v>
      </c>
      <c r="D5743">
        <v>2010</v>
      </c>
      <c r="E5743" t="s">
        <v>6644</v>
      </c>
      <c r="F5743">
        <v>7.2</v>
      </c>
      <c r="G5743">
        <v>159000</v>
      </c>
      <c r="H5743" t="s">
        <v>6153</v>
      </c>
      <c r="I5743" t="s">
        <v>6774</v>
      </c>
      <c r="J5743" t="s">
        <v>1446</v>
      </c>
      <c r="K5743" t="s">
        <v>562</v>
      </c>
      <c r="L5743">
        <v>45000000</v>
      </c>
      <c r="M5743">
        <v>60331447</v>
      </c>
      <c r="N5743" t="s">
        <v>6773</v>
      </c>
      <c r="O5743">
        <v>128</v>
      </c>
    </row>
    <row r="5744" spans="1:15" x14ac:dyDescent="0.25">
      <c r="A5744" t="s">
        <v>6772</v>
      </c>
      <c r="B5744" t="s">
        <v>68</v>
      </c>
      <c r="C5744" t="s">
        <v>34</v>
      </c>
      <c r="D5744">
        <v>2010</v>
      </c>
      <c r="E5744" t="s">
        <v>6771</v>
      </c>
      <c r="F5744">
        <v>4.4000000000000004</v>
      </c>
      <c r="G5744">
        <v>88000</v>
      </c>
      <c r="H5744" t="s">
        <v>6770</v>
      </c>
      <c r="I5744" t="s">
        <v>6769</v>
      </c>
      <c r="J5744" t="s">
        <v>6768</v>
      </c>
      <c r="K5744" t="s">
        <v>7</v>
      </c>
      <c r="L5744">
        <v>10000000</v>
      </c>
      <c r="M5744">
        <v>66984887</v>
      </c>
      <c r="N5744" t="s">
        <v>6239</v>
      </c>
      <c r="O5744">
        <v>92</v>
      </c>
    </row>
    <row r="5745" spans="1:15" x14ac:dyDescent="0.25">
      <c r="A5745" t="s">
        <v>6767</v>
      </c>
      <c r="B5745" t="s">
        <v>52</v>
      </c>
      <c r="C5745" t="s">
        <v>11</v>
      </c>
      <c r="D5745">
        <v>2010</v>
      </c>
      <c r="E5745" t="s">
        <v>6766</v>
      </c>
      <c r="F5745">
        <v>6.7</v>
      </c>
      <c r="G5745">
        <v>15000</v>
      </c>
      <c r="H5745" t="s">
        <v>3516</v>
      </c>
      <c r="I5745" t="s">
        <v>6765</v>
      </c>
      <c r="J5745" t="s">
        <v>6764</v>
      </c>
      <c r="K5745" t="s">
        <v>555</v>
      </c>
      <c r="M5745">
        <v>1214424</v>
      </c>
      <c r="N5745" t="s">
        <v>3514</v>
      </c>
      <c r="O5745">
        <v>114</v>
      </c>
    </row>
    <row r="5746" spans="1:15" x14ac:dyDescent="0.25">
      <c r="A5746" t="s">
        <v>6763</v>
      </c>
      <c r="B5746" t="s">
        <v>41</v>
      </c>
      <c r="C5746" t="s">
        <v>34</v>
      </c>
      <c r="D5746">
        <v>2010</v>
      </c>
      <c r="E5746" t="s">
        <v>6667</v>
      </c>
      <c r="F5746">
        <v>6.6</v>
      </c>
      <c r="G5746">
        <v>91000</v>
      </c>
      <c r="H5746" t="s">
        <v>2487</v>
      </c>
      <c r="I5746" t="s">
        <v>4272</v>
      </c>
      <c r="J5746" t="s">
        <v>3377</v>
      </c>
      <c r="K5746" t="s">
        <v>265</v>
      </c>
      <c r="L5746">
        <v>80000000</v>
      </c>
      <c r="M5746">
        <v>81126522</v>
      </c>
      <c r="N5746" t="s">
        <v>138</v>
      </c>
      <c r="O5746">
        <v>117</v>
      </c>
    </row>
    <row r="5747" spans="1:15" x14ac:dyDescent="0.25">
      <c r="A5747" t="s">
        <v>6762</v>
      </c>
      <c r="B5747" t="s">
        <v>41</v>
      </c>
      <c r="C5747" t="s">
        <v>34</v>
      </c>
      <c r="D5747">
        <v>2010</v>
      </c>
      <c r="E5747" t="s">
        <v>6761</v>
      </c>
      <c r="F5747">
        <v>7.8</v>
      </c>
      <c r="G5747">
        <v>65000</v>
      </c>
      <c r="H5747" t="s">
        <v>6760</v>
      </c>
      <c r="I5747" t="s">
        <v>6760</v>
      </c>
      <c r="J5747" t="s">
        <v>6759</v>
      </c>
      <c r="K5747" t="s">
        <v>220</v>
      </c>
      <c r="M5747">
        <v>44723232</v>
      </c>
      <c r="N5747" t="s">
        <v>6758</v>
      </c>
      <c r="O5747">
        <v>119</v>
      </c>
    </row>
    <row r="5748" spans="1:15" x14ac:dyDescent="0.25">
      <c r="A5748" t="s">
        <v>6757</v>
      </c>
      <c r="B5748" t="s">
        <v>915</v>
      </c>
      <c r="C5748" t="s">
        <v>24</v>
      </c>
      <c r="D5748">
        <v>2010</v>
      </c>
      <c r="E5748" t="s">
        <v>6756</v>
      </c>
      <c r="F5748">
        <v>6.5</v>
      </c>
      <c r="G5748">
        <v>18000</v>
      </c>
      <c r="H5748" t="s">
        <v>6755</v>
      </c>
      <c r="I5748" t="s">
        <v>6754</v>
      </c>
      <c r="J5748" t="s">
        <v>1204</v>
      </c>
      <c r="K5748" t="s">
        <v>7</v>
      </c>
      <c r="L5748">
        <v>15000000</v>
      </c>
      <c r="M5748">
        <v>27293743</v>
      </c>
      <c r="N5748" t="s">
        <v>527</v>
      </c>
      <c r="O5748">
        <v>103</v>
      </c>
    </row>
    <row r="5749" spans="1:15" x14ac:dyDescent="0.25">
      <c r="A5749" t="s">
        <v>6753</v>
      </c>
      <c r="B5749" t="s">
        <v>68</v>
      </c>
      <c r="C5749" t="s">
        <v>11</v>
      </c>
      <c r="D5749">
        <v>2010</v>
      </c>
      <c r="E5749" t="s">
        <v>6752</v>
      </c>
      <c r="F5749">
        <v>7</v>
      </c>
      <c r="G5749">
        <v>71000</v>
      </c>
      <c r="H5749" t="s">
        <v>786</v>
      </c>
      <c r="I5749" t="s">
        <v>786</v>
      </c>
      <c r="J5749" t="s">
        <v>6751</v>
      </c>
      <c r="K5749" t="s">
        <v>1118</v>
      </c>
      <c r="M5749">
        <v>5341098</v>
      </c>
      <c r="N5749" t="s">
        <v>6750</v>
      </c>
      <c r="O5749">
        <v>103</v>
      </c>
    </row>
    <row r="5750" spans="1:15" x14ac:dyDescent="0.25">
      <c r="A5750" t="s">
        <v>6749</v>
      </c>
      <c r="B5750" t="s">
        <v>68</v>
      </c>
      <c r="C5750" t="s">
        <v>24</v>
      </c>
      <c r="D5750">
        <v>2010</v>
      </c>
      <c r="E5750" t="s">
        <v>6599</v>
      </c>
      <c r="F5750">
        <v>5.7</v>
      </c>
      <c r="G5750">
        <v>116000</v>
      </c>
      <c r="H5750" t="s">
        <v>3435</v>
      </c>
      <c r="I5750" t="s">
        <v>6049</v>
      </c>
      <c r="J5750" t="s">
        <v>6748</v>
      </c>
      <c r="K5750" t="s">
        <v>7</v>
      </c>
      <c r="L5750">
        <v>52000000</v>
      </c>
      <c r="M5750">
        <v>216485654</v>
      </c>
      <c r="N5750" t="s">
        <v>666</v>
      </c>
      <c r="O5750">
        <v>125</v>
      </c>
    </row>
    <row r="5751" spans="1:15" x14ac:dyDescent="0.25">
      <c r="A5751" t="s">
        <v>6747</v>
      </c>
      <c r="B5751" t="s">
        <v>101</v>
      </c>
      <c r="C5751" t="s">
        <v>100</v>
      </c>
      <c r="D5751">
        <v>2010</v>
      </c>
      <c r="E5751" t="s">
        <v>6746</v>
      </c>
      <c r="F5751">
        <v>6.5</v>
      </c>
      <c r="G5751">
        <v>95000</v>
      </c>
      <c r="H5751" t="s">
        <v>6745</v>
      </c>
      <c r="I5751" t="s">
        <v>6744</v>
      </c>
      <c r="J5751" t="s">
        <v>4919</v>
      </c>
      <c r="K5751" t="s">
        <v>7</v>
      </c>
      <c r="L5751">
        <v>30000000</v>
      </c>
      <c r="M5751">
        <v>79628830</v>
      </c>
      <c r="N5751" t="s">
        <v>856</v>
      </c>
      <c r="O5751">
        <v>105</v>
      </c>
    </row>
    <row r="5752" spans="1:15" x14ac:dyDescent="0.25">
      <c r="A5752" t="s">
        <v>6743</v>
      </c>
      <c r="B5752" t="s">
        <v>68</v>
      </c>
      <c r="C5752" t="s">
        <v>11</v>
      </c>
      <c r="D5752">
        <v>2010</v>
      </c>
      <c r="E5752" t="s">
        <v>6686</v>
      </c>
      <c r="F5752">
        <v>6.3</v>
      </c>
      <c r="G5752">
        <v>142000</v>
      </c>
      <c r="H5752" t="s">
        <v>1332</v>
      </c>
      <c r="I5752" t="s">
        <v>2906</v>
      </c>
      <c r="J5752" t="s">
        <v>1304</v>
      </c>
      <c r="K5752" t="s">
        <v>7</v>
      </c>
      <c r="L5752">
        <v>25000000</v>
      </c>
      <c r="M5752">
        <v>114984666</v>
      </c>
      <c r="N5752" t="s">
        <v>777</v>
      </c>
      <c r="O5752">
        <v>108</v>
      </c>
    </row>
    <row r="5753" spans="1:15" x14ac:dyDescent="0.25">
      <c r="A5753" t="s">
        <v>6742</v>
      </c>
      <c r="B5753" t="s">
        <v>41</v>
      </c>
      <c r="C5753" t="s">
        <v>24</v>
      </c>
      <c r="D5753">
        <v>2010</v>
      </c>
      <c r="E5753" t="s">
        <v>6741</v>
      </c>
      <c r="F5753">
        <v>6.3</v>
      </c>
      <c r="G5753">
        <v>172000</v>
      </c>
      <c r="H5753" t="s">
        <v>958</v>
      </c>
      <c r="I5753" t="s">
        <v>958</v>
      </c>
      <c r="J5753" t="s">
        <v>1649</v>
      </c>
      <c r="K5753" t="s">
        <v>7</v>
      </c>
      <c r="L5753">
        <v>40000000</v>
      </c>
      <c r="M5753">
        <v>91720255</v>
      </c>
      <c r="N5753" t="s">
        <v>103</v>
      </c>
      <c r="O5753">
        <v>109</v>
      </c>
    </row>
    <row r="5754" spans="1:15" x14ac:dyDescent="0.25">
      <c r="A5754" t="s">
        <v>6740</v>
      </c>
      <c r="B5754" t="s">
        <v>68</v>
      </c>
      <c r="C5754" t="s">
        <v>24</v>
      </c>
      <c r="D5754">
        <v>2010</v>
      </c>
      <c r="E5754" t="s">
        <v>6534</v>
      </c>
      <c r="F5754">
        <v>5.9</v>
      </c>
      <c r="G5754">
        <v>103000</v>
      </c>
      <c r="H5754" t="s">
        <v>3845</v>
      </c>
      <c r="I5754" t="s">
        <v>4601</v>
      </c>
      <c r="J5754" t="s">
        <v>1358</v>
      </c>
      <c r="K5754" t="s">
        <v>7</v>
      </c>
      <c r="L5754">
        <v>69000000</v>
      </c>
      <c r="M5754">
        <v>86855739</v>
      </c>
      <c r="N5754" t="s">
        <v>108</v>
      </c>
      <c r="O5754">
        <v>114</v>
      </c>
    </row>
    <row r="5755" spans="1:15" x14ac:dyDescent="0.25">
      <c r="A5755" t="s">
        <v>6739</v>
      </c>
      <c r="B5755" t="s">
        <v>68</v>
      </c>
      <c r="C5755" t="s">
        <v>24</v>
      </c>
      <c r="D5755">
        <v>2010</v>
      </c>
      <c r="E5755" t="s">
        <v>6498</v>
      </c>
      <c r="F5755">
        <v>5.4</v>
      </c>
      <c r="G5755">
        <v>48000</v>
      </c>
      <c r="H5755" t="s">
        <v>6738</v>
      </c>
      <c r="I5755" t="s">
        <v>6738</v>
      </c>
      <c r="J5755" t="s">
        <v>2712</v>
      </c>
      <c r="K5755" t="s">
        <v>7</v>
      </c>
      <c r="L5755">
        <v>120000000</v>
      </c>
      <c r="M5755">
        <v>48668907</v>
      </c>
      <c r="N5755" t="s">
        <v>114</v>
      </c>
      <c r="O5755">
        <v>121</v>
      </c>
    </row>
    <row r="5756" spans="1:15" x14ac:dyDescent="0.25">
      <c r="A5756" t="s">
        <v>6737</v>
      </c>
      <c r="B5756" t="s">
        <v>915</v>
      </c>
      <c r="C5756" t="s">
        <v>73</v>
      </c>
      <c r="D5756">
        <v>2010</v>
      </c>
      <c r="E5756" t="s">
        <v>5832</v>
      </c>
      <c r="F5756">
        <v>7.6</v>
      </c>
      <c r="G5756">
        <v>85000</v>
      </c>
      <c r="H5756" t="s">
        <v>6736</v>
      </c>
      <c r="I5756" t="s">
        <v>6735</v>
      </c>
      <c r="J5756" t="s">
        <v>3805</v>
      </c>
      <c r="K5756" t="s">
        <v>197</v>
      </c>
      <c r="L5756">
        <v>23000000</v>
      </c>
      <c r="M5756">
        <v>149411550</v>
      </c>
      <c r="N5756" t="s">
        <v>4794</v>
      </c>
      <c r="O5756">
        <v>94</v>
      </c>
    </row>
    <row r="5757" spans="1:15" x14ac:dyDescent="0.25">
      <c r="A5757" t="s">
        <v>6734</v>
      </c>
      <c r="B5757" t="s">
        <v>101</v>
      </c>
      <c r="C5757" t="s">
        <v>100</v>
      </c>
      <c r="D5757">
        <v>2010</v>
      </c>
      <c r="E5757" t="s">
        <v>6733</v>
      </c>
      <c r="F5757">
        <v>4.9000000000000004</v>
      </c>
      <c r="G5757">
        <v>67000</v>
      </c>
      <c r="H5757" t="s">
        <v>816</v>
      </c>
      <c r="I5757" t="s">
        <v>6732</v>
      </c>
      <c r="J5757" t="s">
        <v>1462</v>
      </c>
      <c r="K5757" t="s">
        <v>7</v>
      </c>
      <c r="L5757">
        <v>112000000</v>
      </c>
      <c r="M5757">
        <v>237382724</v>
      </c>
      <c r="N5757" t="s">
        <v>890</v>
      </c>
      <c r="O5757">
        <v>85</v>
      </c>
    </row>
    <row r="5758" spans="1:15" x14ac:dyDescent="0.25">
      <c r="A5758" t="s">
        <v>6731</v>
      </c>
      <c r="B5758" t="s">
        <v>41</v>
      </c>
      <c r="C5758" t="s">
        <v>24</v>
      </c>
      <c r="D5758">
        <v>2010</v>
      </c>
      <c r="E5758" t="s">
        <v>6730</v>
      </c>
      <c r="F5758">
        <v>7.3</v>
      </c>
      <c r="G5758">
        <v>87000</v>
      </c>
      <c r="H5758" t="s">
        <v>4791</v>
      </c>
      <c r="I5758" t="s">
        <v>4791</v>
      </c>
      <c r="J5758" t="s">
        <v>6729</v>
      </c>
      <c r="K5758" t="s">
        <v>265</v>
      </c>
      <c r="M5758">
        <v>3875173</v>
      </c>
      <c r="N5758" t="s">
        <v>3248</v>
      </c>
      <c r="O5758">
        <v>97</v>
      </c>
    </row>
    <row r="5759" spans="1:15" x14ac:dyDescent="0.25">
      <c r="A5759" t="s">
        <v>6728</v>
      </c>
      <c r="B5759" t="s">
        <v>101</v>
      </c>
      <c r="C5759" t="s">
        <v>24</v>
      </c>
      <c r="D5759">
        <v>2010</v>
      </c>
      <c r="E5759" t="s">
        <v>6501</v>
      </c>
      <c r="F5759">
        <v>5</v>
      </c>
      <c r="G5759">
        <v>44000</v>
      </c>
      <c r="H5759" t="s">
        <v>6727</v>
      </c>
      <c r="I5759" t="s">
        <v>6726</v>
      </c>
      <c r="J5759" t="s">
        <v>996</v>
      </c>
      <c r="K5759" t="s">
        <v>7</v>
      </c>
      <c r="L5759">
        <v>48000000</v>
      </c>
      <c r="M5759">
        <v>112462508</v>
      </c>
      <c r="N5759" t="s">
        <v>890</v>
      </c>
      <c r="O5759">
        <v>101</v>
      </c>
    </row>
    <row r="5760" spans="1:15" x14ac:dyDescent="0.25">
      <c r="A5760" t="s">
        <v>6725</v>
      </c>
      <c r="B5760" t="s">
        <v>68</v>
      </c>
      <c r="C5760" t="s">
        <v>24</v>
      </c>
      <c r="D5760">
        <v>2010</v>
      </c>
      <c r="E5760" t="s">
        <v>6679</v>
      </c>
      <c r="F5760">
        <v>6.1</v>
      </c>
      <c r="G5760">
        <v>100000</v>
      </c>
      <c r="H5760" t="s">
        <v>2947</v>
      </c>
      <c r="I5760" t="s">
        <v>6724</v>
      </c>
      <c r="J5760" t="s">
        <v>3433</v>
      </c>
      <c r="K5760" t="s">
        <v>7</v>
      </c>
      <c r="L5760">
        <v>19000000</v>
      </c>
      <c r="M5760">
        <v>49843011</v>
      </c>
      <c r="N5760" t="s">
        <v>6723</v>
      </c>
      <c r="O5760">
        <v>101</v>
      </c>
    </row>
    <row r="5761" spans="1:15" x14ac:dyDescent="0.25">
      <c r="A5761" t="s">
        <v>6722</v>
      </c>
      <c r="B5761" t="s">
        <v>68</v>
      </c>
      <c r="C5761" t="s">
        <v>11</v>
      </c>
      <c r="D5761">
        <v>2010</v>
      </c>
      <c r="E5761" t="s">
        <v>6627</v>
      </c>
      <c r="F5761">
        <v>6.2</v>
      </c>
      <c r="G5761">
        <v>56000</v>
      </c>
      <c r="H5761" t="s">
        <v>1928</v>
      </c>
      <c r="I5761" t="s">
        <v>6721</v>
      </c>
      <c r="J5761" t="s">
        <v>6270</v>
      </c>
      <c r="K5761" t="s">
        <v>7</v>
      </c>
      <c r="L5761">
        <v>30000000</v>
      </c>
      <c r="M5761">
        <v>159291809</v>
      </c>
      <c r="N5761" t="s">
        <v>856</v>
      </c>
      <c r="O5761">
        <v>107</v>
      </c>
    </row>
    <row r="5762" spans="1:15" x14ac:dyDescent="0.25">
      <c r="A5762" t="s">
        <v>6720</v>
      </c>
      <c r="B5762" t="s">
        <v>68</v>
      </c>
      <c r="C5762" t="s">
        <v>24</v>
      </c>
      <c r="D5762">
        <v>2010</v>
      </c>
      <c r="E5762" t="s">
        <v>6719</v>
      </c>
      <c r="F5762">
        <v>7.4</v>
      </c>
      <c r="G5762">
        <v>31000</v>
      </c>
      <c r="H5762" t="s">
        <v>6718</v>
      </c>
      <c r="I5762" t="s">
        <v>6718</v>
      </c>
      <c r="J5762" t="s">
        <v>6717</v>
      </c>
      <c r="K5762" t="s">
        <v>578</v>
      </c>
      <c r="M5762">
        <v>13348704</v>
      </c>
      <c r="N5762" t="s">
        <v>6716</v>
      </c>
      <c r="O5762">
        <v>123</v>
      </c>
    </row>
    <row r="5763" spans="1:15" x14ac:dyDescent="0.25">
      <c r="A5763" t="s">
        <v>6715</v>
      </c>
      <c r="B5763" t="s">
        <v>41</v>
      </c>
      <c r="C5763" t="s">
        <v>24</v>
      </c>
      <c r="D5763">
        <v>2010</v>
      </c>
      <c r="E5763" t="s">
        <v>6714</v>
      </c>
      <c r="F5763">
        <v>5.0999999999999996</v>
      </c>
      <c r="G5763">
        <v>7000</v>
      </c>
      <c r="H5763" t="s">
        <v>6713</v>
      </c>
      <c r="I5763" t="s">
        <v>6713</v>
      </c>
      <c r="J5763" t="s">
        <v>3230</v>
      </c>
      <c r="K5763" t="s">
        <v>7</v>
      </c>
      <c r="M5763">
        <v>11514</v>
      </c>
      <c r="N5763" t="s">
        <v>6712</v>
      </c>
      <c r="O5763">
        <v>100</v>
      </c>
    </row>
    <row r="5764" spans="1:15" x14ac:dyDescent="0.25">
      <c r="A5764" t="s">
        <v>6711</v>
      </c>
      <c r="B5764" t="s">
        <v>41</v>
      </c>
      <c r="C5764" t="s">
        <v>34</v>
      </c>
      <c r="D5764">
        <v>2010</v>
      </c>
      <c r="E5764" t="s">
        <v>6710</v>
      </c>
      <c r="F5764">
        <v>6.4</v>
      </c>
      <c r="G5764">
        <v>45000</v>
      </c>
      <c r="H5764" t="s">
        <v>6709</v>
      </c>
      <c r="I5764" t="s">
        <v>6708</v>
      </c>
      <c r="J5764" t="s">
        <v>1164</v>
      </c>
      <c r="K5764" t="s">
        <v>332</v>
      </c>
      <c r="M5764">
        <v>382879</v>
      </c>
      <c r="N5764" t="s">
        <v>4179</v>
      </c>
      <c r="O5764">
        <v>102</v>
      </c>
    </row>
    <row r="5765" spans="1:15" x14ac:dyDescent="0.25">
      <c r="A5765" t="s">
        <v>6707</v>
      </c>
      <c r="B5765" t="s">
        <v>52</v>
      </c>
      <c r="C5765" t="s">
        <v>11</v>
      </c>
      <c r="D5765">
        <v>2010</v>
      </c>
      <c r="E5765" t="s">
        <v>6160</v>
      </c>
      <c r="F5765">
        <v>7.3</v>
      </c>
      <c r="G5765">
        <v>22000</v>
      </c>
      <c r="H5765" t="s">
        <v>5333</v>
      </c>
      <c r="I5765" t="s">
        <v>5333</v>
      </c>
      <c r="J5765" t="s">
        <v>4077</v>
      </c>
      <c r="K5765" t="s">
        <v>562</v>
      </c>
      <c r="M5765">
        <v>7736632</v>
      </c>
      <c r="N5765" t="s">
        <v>5666</v>
      </c>
      <c r="O5765">
        <v>106</v>
      </c>
    </row>
    <row r="5766" spans="1:15" x14ac:dyDescent="0.25">
      <c r="A5766" t="s">
        <v>6706</v>
      </c>
      <c r="B5766" t="s">
        <v>68</v>
      </c>
      <c r="C5766" t="s">
        <v>11</v>
      </c>
      <c r="D5766">
        <v>2010</v>
      </c>
      <c r="E5766" t="s">
        <v>6615</v>
      </c>
      <c r="F5766">
        <v>6.2</v>
      </c>
      <c r="G5766">
        <v>100000</v>
      </c>
      <c r="H5766" t="s">
        <v>3232</v>
      </c>
      <c r="I5766" t="s">
        <v>2201</v>
      </c>
      <c r="J5766" t="s">
        <v>4702</v>
      </c>
      <c r="K5766" t="s">
        <v>7</v>
      </c>
      <c r="L5766">
        <v>70000000</v>
      </c>
      <c r="M5766">
        <v>134748021</v>
      </c>
      <c r="N5766" t="s">
        <v>890</v>
      </c>
      <c r="O5766">
        <v>133</v>
      </c>
    </row>
    <row r="5767" spans="1:15" x14ac:dyDescent="0.25">
      <c r="A5767" t="s">
        <v>6705</v>
      </c>
      <c r="B5767" t="s">
        <v>101</v>
      </c>
      <c r="C5767" t="s">
        <v>11</v>
      </c>
      <c r="D5767">
        <v>2010</v>
      </c>
      <c r="E5767" t="s">
        <v>6704</v>
      </c>
      <c r="F5767">
        <v>6</v>
      </c>
      <c r="G5767">
        <v>83000</v>
      </c>
      <c r="H5767" t="s">
        <v>5464</v>
      </c>
      <c r="I5767" t="s">
        <v>3831</v>
      </c>
      <c r="J5767" t="s">
        <v>5659</v>
      </c>
      <c r="K5767" t="s">
        <v>7</v>
      </c>
      <c r="L5767">
        <v>20000000</v>
      </c>
      <c r="M5767">
        <v>89137047</v>
      </c>
      <c r="N5767" t="s">
        <v>6122</v>
      </c>
      <c r="O5767">
        <v>107</v>
      </c>
    </row>
    <row r="5768" spans="1:15" x14ac:dyDescent="0.25">
      <c r="A5768" t="s">
        <v>6703</v>
      </c>
      <c r="B5768" t="s">
        <v>41</v>
      </c>
      <c r="C5768" t="s">
        <v>34</v>
      </c>
      <c r="D5768">
        <v>2010</v>
      </c>
      <c r="E5768" t="s">
        <v>6702</v>
      </c>
      <c r="F5768">
        <v>5.6</v>
      </c>
      <c r="G5768">
        <v>86000</v>
      </c>
      <c r="H5768" t="s">
        <v>4605</v>
      </c>
      <c r="I5768" t="s">
        <v>6701</v>
      </c>
      <c r="J5768" t="s">
        <v>1878</v>
      </c>
      <c r="K5768" t="s">
        <v>7</v>
      </c>
      <c r="L5768">
        <v>30000000</v>
      </c>
      <c r="M5768">
        <v>55611001</v>
      </c>
      <c r="N5768" t="s">
        <v>138</v>
      </c>
      <c r="O5768">
        <v>107</v>
      </c>
    </row>
    <row r="5769" spans="1:15" x14ac:dyDescent="0.25">
      <c r="A5769" t="s">
        <v>6700</v>
      </c>
      <c r="B5769" t="s">
        <v>41</v>
      </c>
      <c r="C5769" t="s">
        <v>24</v>
      </c>
      <c r="D5769">
        <v>2010</v>
      </c>
      <c r="E5769" t="s">
        <v>6699</v>
      </c>
      <c r="F5769">
        <v>5.8</v>
      </c>
      <c r="G5769">
        <v>35000</v>
      </c>
      <c r="H5769" t="s">
        <v>6698</v>
      </c>
      <c r="I5769" t="s">
        <v>6698</v>
      </c>
      <c r="J5769" t="s">
        <v>6697</v>
      </c>
      <c r="K5769" t="s">
        <v>562</v>
      </c>
      <c r="L5769">
        <v>500000</v>
      </c>
      <c r="M5769">
        <v>101729</v>
      </c>
      <c r="N5769" t="s">
        <v>6696</v>
      </c>
      <c r="O5769">
        <v>82</v>
      </c>
    </row>
    <row r="5770" spans="1:15" x14ac:dyDescent="0.25">
      <c r="A5770" t="s">
        <v>6695</v>
      </c>
      <c r="B5770" t="s">
        <v>41</v>
      </c>
      <c r="C5770" t="s">
        <v>11</v>
      </c>
      <c r="D5770">
        <v>2010</v>
      </c>
      <c r="E5770" t="s">
        <v>6018</v>
      </c>
      <c r="F5770">
        <v>7.5</v>
      </c>
      <c r="G5770">
        <v>88000</v>
      </c>
      <c r="H5770" t="s">
        <v>4043</v>
      </c>
      <c r="I5770" t="s">
        <v>4043</v>
      </c>
      <c r="J5770" t="s">
        <v>6694</v>
      </c>
      <c r="K5770" t="s">
        <v>190</v>
      </c>
      <c r="M5770">
        <v>25147786</v>
      </c>
      <c r="N5770" t="s">
        <v>6693</v>
      </c>
      <c r="O5770">
        <v>148</v>
      </c>
    </row>
    <row r="5771" spans="1:15" x14ac:dyDescent="0.25">
      <c r="A5771" t="s">
        <v>6692</v>
      </c>
      <c r="B5771" t="s">
        <v>101</v>
      </c>
      <c r="C5771" t="s">
        <v>24</v>
      </c>
      <c r="D5771">
        <v>2010</v>
      </c>
      <c r="E5771" t="s">
        <v>6615</v>
      </c>
      <c r="F5771">
        <v>5.8</v>
      </c>
      <c r="G5771">
        <v>50000</v>
      </c>
      <c r="H5771" t="s">
        <v>3455</v>
      </c>
      <c r="I5771" t="s">
        <v>6691</v>
      </c>
      <c r="J5771" t="s">
        <v>886</v>
      </c>
      <c r="K5771" t="s">
        <v>7</v>
      </c>
      <c r="L5771">
        <v>20000000</v>
      </c>
      <c r="M5771">
        <v>32054369</v>
      </c>
      <c r="N5771" t="s">
        <v>6122</v>
      </c>
      <c r="O5771">
        <v>105</v>
      </c>
    </row>
    <row r="5772" spans="1:15" x14ac:dyDescent="0.25">
      <c r="A5772" t="s">
        <v>6690</v>
      </c>
      <c r="B5772" t="s">
        <v>68</v>
      </c>
      <c r="C5772" t="s">
        <v>34</v>
      </c>
      <c r="D5772">
        <v>2010</v>
      </c>
      <c r="E5772" t="s">
        <v>6644</v>
      </c>
      <c r="F5772">
        <v>5.6</v>
      </c>
      <c r="G5772">
        <v>123000</v>
      </c>
      <c r="H5772" t="s">
        <v>6689</v>
      </c>
      <c r="I5772" t="s">
        <v>6688</v>
      </c>
      <c r="J5772" t="s">
        <v>3433</v>
      </c>
      <c r="K5772" t="s">
        <v>7</v>
      </c>
      <c r="L5772">
        <v>40000000</v>
      </c>
      <c r="M5772">
        <v>136333522</v>
      </c>
      <c r="N5772" t="s">
        <v>114</v>
      </c>
      <c r="O5772">
        <v>110</v>
      </c>
    </row>
    <row r="5773" spans="1:15" x14ac:dyDescent="0.25">
      <c r="A5773" t="s">
        <v>6687</v>
      </c>
      <c r="B5773" t="s">
        <v>41</v>
      </c>
      <c r="C5773" t="s">
        <v>34</v>
      </c>
      <c r="D5773">
        <v>2010</v>
      </c>
      <c r="E5773" t="s">
        <v>6686</v>
      </c>
      <c r="F5773">
        <v>6.4</v>
      </c>
      <c r="G5773">
        <v>114000</v>
      </c>
      <c r="H5773" t="s">
        <v>1616</v>
      </c>
      <c r="I5773" t="s">
        <v>4329</v>
      </c>
      <c r="J5773" t="s">
        <v>568</v>
      </c>
      <c r="K5773" t="s">
        <v>562</v>
      </c>
      <c r="L5773">
        <v>52000000</v>
      </c>
      <c r="M5773">
        <v>52844496</v>
      </c>
      <c r="N5773" t="s">
        <v>2598</v>
      </c>
      <c r="O5773">
        <v>92</v>
      </c>
    </row>
    <row r="5774" spans="1:15" x14ac:dyDescent="0.25">
      <c r="A5774" t="s">
        <v>6685</v>
      </c>
      <c r="B5774" t="s">
        <v>41</v>
      </c>
      <c r="C5774" t="s">
        <v>34</v>
      </c>
      <c r="D5774">
        <v>2010</v>
      </c>
      <c r="E5774" t="s">
        <v>6684</v>
      </c>
      <c r="F5774">
        <v>7.6</v>
      </c>
      <c r="G5774">
        <v>63000</v>
      </c>
      <c r="H5774" t="s">
        <v>2058</v>
      </c>
      <c r="I5774" t="s">
        <v>6683</v>
      </c>
      <c r="J5774" t="s">
        <v>6682</v>
      </c>
      <c r="K5774" t="s">
        <v>197</v>
      </c>
      <c r="L5774">
        <v>6000000</v>
      </c>
      <c r="M5774">
        <v>18689058</v>
      </c>
      <c r="N5774" t="s">
        <v>6681</v>
      </c>
      <c r="O5774">
        <v>141</v>
      </c>
    </row>
    <row r="5775" spans="1:15" x14ac:dyDescent="0.25">
      <c r="A5775" t="s">
        <v>6680</v>
      </c>
      <c r="B5775" t="s">
        <v>101</v>
      </c>
      <c r="C5775" t="s">
        <v>24</v>
      </c>
      <c r="D5775">
        <v>2010</v>
      </c>
      <c r="E5775" t="s">
        <v>6679</v>
      </c>
      <c r="F5775">
        <v>6.1</v>
      </c>
      <c r="G5775">
        <v>30000</v>
      </c>
      <c r="H5775" t="s">
        <v>2870</v>
      </c>
      <c r="I5775" t="s">
        <v>838</v>
      </c>
      <c r="J5775" t="s">
        <v>838</v>
      </c>
      <c r="K5775" t="s">
        <v>265</v>
      </c>
      <c r="L5775">
        <v>35000000</v>
      </c>
      <c r="M5775">
        <v>93251121</v>
      </c>
      <c r="N5775" t="s">
        <v>103</v>
      </c>
      <c r="O5775">
        <v>109</v>
      </c>
    </row>
    <row r="5776" spans="1:15" x14ac:dyDescent="0.25">
      <c r="A5776" t="s">
        <v>6678</v>
      </c>
      <c r="B5776" t="s">
        <v>41</v>
      </c>
      <c r="C5776" t="s">
        <v>87</v>
      </c>
      <c r="D5776">
        <v>2010</v>
      </c>
      <c r="E5776" t="s">
        <v>6677</v>
      </c>
      <c r="F5776">
        <v>6.3</v>
      </c>
      <c r="G5776">
        <v>54000</v>
      </c>
      <c r="H5776" t="s">
        <v>6676</v>
      </c>
      <c r="I5776" t="s">
        <v>6675</v>
      </c>
      <c r="J5776" t="s">
        <v>1663</v>
      </c>
      <c r="K5776" t="s">
        <v>7</v>
      </c>
      <c r="M5776">
        <v>1754389</v>
      </c>
      <c r="N5776" t="s">
        <v>6674</v>
      </c>
      <c r="O5776">
        <v>101</v>
      </c>
    </row>
    <row r="5777" spans="1:15" x14ac:dyDescent="0.25">
      <c r="A5777" t="s">
        <v>6673</v>
      </c>
      <c r="B5777" t="s">
        <v>68</v>
      </c>
      <c r="C5777" t="s">
        <v>34</v>
      </c>
      <c r="D5777">
        <v>2010</v>
      </c>
      <c r="E5777" t="s">
        <v>6672</v>
      </c>
      <c r="F5777">
        <v>6.8</v>
      </c>
      <c r="G5777">
        <v>37000</v>
      </c>
      <c r="H5777" t="s">
        <v>6671</v>
      </c>
      <c r="I5777" t="s">
        <v>3955</v>
      </c>
      <c r="J5777" t="s">
        <v>6670</v>
      </c>
      <c r="K5777" t="s">
        <v>265</v>
      </c>
      <c r="L5777">
        <v>8000000</v>
      </c>
      <c r="M5777">
        <v>3494154</v>
      </c>
      <c r="N5777" t="s">
        <v>6669</v>
      </c>
      <c r="O5777">
        <v>98</v>
      </c>
    </row>
    <row r="5778" spans="1:15" x14ac:dyDescent="0.25">
      <c r="A5778" t="s">
        <v>6668</v>
      </c>
      <c r="B5778" t="s">
        <v>68</v>
      </c>
      <c r="C5778" t="s">
        <v>24</v>
      </c>
      <c r="D5778">
        <v>2010</v>
      </c>
      <c r="E5778" t="s">
        <v>6667</v>
      </c>
      <c r="F5778">
        <v>5.6</v>
      </c>
      <c r="G5778">
        <v>60000</v>
      </c>
      <c r="H5778" t="s">
        <v>6666</v>
      </c>
      <c r="I5778" t="s">
        <v>6665</v>
      </c>
      <c r="J5778" t="s">
        <v>886</v>
      </c>
      <c r="K5778" t="s">
        <v>7</v>
      </c>
      <c r="L5778">
        <v>55000000</v>
      </c>
      <c r="M5778">
        <v>43053376</v>
      </c>
      <c r="N5778" t="s">
        <v>6122</v>
      </c>
      <c r="O5778">
        <v>91</v>
      </c>
    </row>
    <row r="5779" spans="1:15" x14ac:dyDescent="0.25">
      <c r="A5779" t="s">
        <v>6664</v>
      </c>
      <c r="B5779" t="s">
        <v>41</v>
      </c>
      <c r="C5779" t="s">
        <v>24</v>
      </c>
      <c r="D5779">
        <v>2010</v>
      </c>
      <c r="E5779" t="s">
        <v>6663</v>
      </c>
      <c r="F5779">
        <v>6.3</v>
      </c>
      <c r="G5779">
        <v>57000</v>
      </c>
      <c r="H5779" t="s">
        <v>6662</v>
      </c>
      <c r="I5779" t="s">
        <v>6661</v>
      </c>
      <c r="J5779" t="s">
        <v>5300</v>
      </c>
      <c r="K5779" t="s">
        <v>7</v>
      </c>
      <c r="L5779">
        <v>32000000</v>
      </c>
      <c r="M5779">
        <v>42059111</v>
      </c>
      <c r="N5779" t="s">
        <v>666</v>
      </c>
      <c r="O5779">
        <v>102</v>
      </c>
    </row>
    <row r="5780" spans="1:15" x14ac:dyDescent="0.25">
      <c r="A5780" t="s">
        <v>6660</v>
      </c>
      <c r="B5780" t="s">
        <v>41</v>
      </c>
      <c r="C5780" t="s">
        <v>24</v>
      </c>
      <c r="D5780">
        <v>2010</v>
      </c>
      <c r="E5780" t="s">
        <v>6414</v>
      </c>
      <c r="F5780">
        <v>6.3</v>
      </c>
      <c r="G5780">
        <v>44000</v>
      </c>
      <c r="H5780" t="s">
        <v>2515</v>
      </c>
      <c r="I5780" t="s">
        <v>2515</v>
      </c>
      <c r="J5780" t="s">
        <v>6659</v>
      </c>
      <c r="K5780" t="s">
        <v>7</v>
      </c>
      <c r="L5780">
        <v>7000000</v>
      </c>
      <c r="M5780">
        <v>14788642</v>
      </c>
      <c r="N5780" t="s">
        <v>1072</v>
      </c>
      <c r="O5780">
        <v>97</v>
      </c>
    </row>
    <row r="5781" spans="1:15" x14ac:dyDescent="0.25">
      <c r="A5781" t="s">
        <v>6658</v>
      </c>
      <c r="B5781" t="s">
        <v>101</v>
      </c>
      <c r="C5781" t="s">
        <v>409</v>
      </c>
      <c r="D5781">
        <v>2010</v>
      </c>
      <c r="E5781" t="s">
        <v>6493</v>
      </c>
      <c r="F5781">
        <v>7.2</v>
      </c>
      <c r="G5781">
        <v>27000</v>
      </c>
      <c r="H5781" t="s">
        <v>4123</v>
      </c>
      <c r="I5781" t="s">
        <v>6657</v>
      </c>
      <c r="J5781" t="s">
        <v>6656</v>
      </c>
      <c r="K5781" t="s">
        <v>7</v>
      </c>
      <c r="L5781">
        <v>35000000</v>
      </c>
      <c r="M5781">
        <v>60321861</v>
      </c>
      <c r="N5781" t="s">
        <v>119</v>
      </c>
      <c r="O5781">
        <v>123</v>
      </c>
    </row>
    <row r="5782" spans="1:15" x14ac:dyDescent="0.25">
      <c r="A5782" t="s">
        <v>6655</v>
      </c>
      <c r="B5782" t="s">
        <v>41</v>
      </c>
      <c r="C5782" t="s">
        <v>34</v>
      </c>
      <c r="D5782">
        <v>2010</v>
      </c>
      <c r="E5782" t="s">
        <v>6654</v>
      </c>
      <c r="F5782">
        <v>7.5</v>
      </c>
      <c r="G5782">
        <v>100000</v>
      </c>
      <c r="H5782" t="s">
        <v>660</v>
      </c>
      <c r="I5782" t="s">
        <v>3604</v>
      </c>
      <c r="J5782" t="s">
        <v>658</v>
      </c>
      <c r="K5782" t="s">
        <v>226</v>
      </c>
      <c r="M5782">
        <v>15089448</v>
      </c>
      <c r="N5782" t="s">
        <v>657</v>
      </c>
      <c r="O5782">
        <v>108</v>
      </c>
    </row>
    <row r="5783" spans="1:15" x14ac:dyDescent="0.25">
      <c r="A5783" t="s">
        <v>6653</v>
      </c>
      <c r="B5783" t="s">
        <v>41</v>
      </c>
      <c r="C5783" t="s">
        <v>24</v>
      </c>
      <c r="D5783">
        <v>2010</v>
      </c>
      <c r="E5783" t="s">
        <v>6652</v>
      </c>
      <c r="F5783">
        <v>5.7</v>
      </c>
      <c r="G5783">
        <v>48000</v>
      </c>
      <c r="H5783" t="s">
        <v>6651</v>
      </c>
      <c r="I5783" t="s">
        <v>6650</v>
      </c>
      <c r="J5783" t="s">
        <v>4085</v>
      </c>
      <c r="K5783" t="s">
        <v>7</v>
      </c>
      <c r="L5783">
        <v>21000000</v>
      </c>
      <c r="M5783">
        <v>49050886</v>
      </c>
      <c r="N5783" t="s">
        <v>777</v>
      </c>
      <c r="O5783">
        <v>92</v>
      </c>
    </row>
    <row r="5784" spans="1:15" x14ac:dyDescent="0.25">
      <c r="A5784" t="s">
        <v>6649</v>
      </c>
      <c r="B5784" t="s">
        <v>101</v>
      </c>
      <c r="C5784" t="s">
        <v>34</v>
      </c>
      <c r="D5784">
        <v>2010</v>
      </c>
      <c r="E5784" t="s">
        <v>6648</v>
      </c>
      <c r="F5784">
        <v>5.5</v>
      </c>
      <c r="G5784">
        <v>42000</v>
      </c>
      <c r="H5784" t="s">
        <v>6647</v>
      </c>
      <c r="I5784" t="s">
        <v>1409</v>
      </c>
      <c r="J5784" t="s">
        <v>2277</v>
      </c>
      <c r="K5784" t="s">
        <v>7</v>
      </c>
      <c r="L5784">
        <v>28000000</v>
      </c>
      <c r="M5784">
        <v>66166000</v>
      </c>
      <c r="N5784" t="s">
        <v>4328</v>
      </c>
      <c r="O5784">
        <v>94</v>
      </c>
    </row>
    <row r="5785" spans="1:15" x14ac:dyDescent="0.25">
      <c r="A5785" t="s">
        <v>6646</v>
      </c>
      <c r="B5785" t="s">
        <v>68</v>
      </c>
      <c r="C5785" t="s">
        <v>11</v>
      </c>
      <c r="D5785">
        <v>2010</v>
      </c>
      <c r="E5785" t="s">
        <v>6516</v>
      </c>
      <c r="F5785">
        <v>6.4</v>
      </c>
      <c r="G5785">
        <v>91000</v>
      </c>
      <c r="H5785" t="s">
        <v>1244</v>
      </c>
      <c r="I5785" t="s">
        <v>5220</v>
      </c>
      <c r="J5785" t="s">
        <v>1010</v>
      </c>
      <c r="K5785" t="s">
        <v>7</v>
      </c>
      <c r="L5785">
        <v>50000000</v>
      </c>
      <c r="M5785">
        <v>106956330</v>
      </c>
      <c r="N5785" t="s">
        <v>138</v>
      </c>
      <c r="O5785">
        <v>129</v>
      </c>
    </row>
    <row r="5786" spans="1:15" x14ac:dyDescent="0.25">
      <c r="A5786" t="s">
        <v>6645</v>
      </c>
      <c r="B5786" t="s">
        <v>41</v>
      </c>
      <c r="C5786" t="s">
        <v>34</v>
      </c>
      <c r="D5786">
        <v>2010</v>
      </c>
      <c r="E5786" t="s">
        <v>6644</v>
      </c>
      <c r="F5786">
        <v>6.3</v>
      </c>
      <c r="G5786">
        <v>103000</v>
      </c>
      <c r="H5786" t="s">
        <v>6643</v>
      </c>
      <c r="I5786" t="s">
        <v>6642</v>
      </c>
      <c r="J5786" t="s">
        <v>4390</v>
      </c>
      <c r="K5786" t="s">
        <v>7</v>
      </c>
      <c r="L5786">
        <v>32000000</v>
      </c>
      <c r="M5786">
        <v>18409891</v>
      </c>
      <c r="N5786" t="s">
        <v>103</v>
      </c>
      <c r="O5786">
        <v>111</v>
      </c>
    </row>
    <row r="5787" spans="1:15" x14ac:dyDescent="0.25">
      <c r="A5787" t="s">
        <v>6641</v>
      </c>
      <c r="B5787" t="s">
        <v>68</v>
      </c>
      <c r="C5787" t="s">
        <v>24</v>
      </c>
      <c r="D5787">
        <v>2010</v>
      </c>
      <c r="E5787" t="s">
        <v>6640</v>
      </c>
      <c r="F5787">
        <v>3.4</v>
      </c>
      <c r="G5787">
        <v>47000</v>
      </c>
      <c r="H5787" t="s">
        <v>6639</v>
      </c>
      <c r="I5787" t="s">
        <v>6639</v>
      </c>
      <c r="J5787" t="s">
        <v>6638</v>
      </c>
      <c r="K5787" t="s">
        <v>7</v>
      </c>
      <c r="L5787">
        <v>20000000</v>
      </c>
      <c r="M5787">
        <v>80547866</v>
      </c>
      <c r="N5787" t="s">
        <v>877</v>
      </c>
      <c r="O5787">
        <v>82</v>
      </c>
    </row>
    <row r="5788" spans="1:15" x14ac:dyDescent="0.25">
      <c r="A5788" t="s">
        <v>6637</v>
      </c>
      <c r="B5788" t="s">
        <v>41</v>
      </c>
      <c r="C5788" t="s">
        <v>24</v>
      </c>
      <c r="D5788">
        <v>2010</v>
      </c>
      <c r="E5788" t="s">
        <v>6636</v>
      </c>
      <c r="F5788">
        <v>6.2</v>
      </c>
      <c r="G5788">
        <v>22000</v>
      </c>
      <c r="H5788" t="s">
        <v>2457</v>
      </c>
      <c r="I5788" t="s">
        <v>2457</v>
      </c>
      <c r="J5788" t="s">
        <v>1069</v>
      </c>
      <c r="K5788" t="s">
        <v>7</v>
      </c>
      <c r="M5788">
        <v>626396</v>
      </c>
      <c r="N5788" t="s">
        <v>6635</v>
      </c>
      <c r="O5788">
        <v>108</v>
      </c>
    </row>
    <row r="5789" spans="1:15" x14ac:dyDescent="0.25">
      <c r="A5789" t="s">
        <v>6634</v>
      </c>
      <c r="B5789" t="s">
        <v>41</v>
      </c>
      <c r="C5789" t="s">
        <v>409</v>
      </c>
      <c r="D5789">
        <v>2010</v>
      </c>
      <c r="E5789" t="s">
        <v>6633</v>
      </c>
      <c r="F5789">
        <v>7.1</v>
      </c>
      <c r="G5789">
        <v>32000</v>
      </c>
      <c r="H5789" t="s">
        <v>6632</v>
      </c>
      <c r="I5789" t="s">
        <v>6632</v>
      </c>
      <c r="J5789" t="s">
        <v>2213</v>
      </c>
      <c r="K5789" t="s">
        <v>95</v>
      </c>
      <c r="M5789">
        <v>1870392</v>
      </c>
      <c r="N5789" t="s">
        <v>5651</v>
      </c>
      <c r="O5789">
        <v>112</v>
      </c>
    </row>
    <row r="5790" spans="1:15" x14ac:dyDescent="0.25">
      <c r="A5790" t="s">
        <v>6631</v>
      </c>
      <c r="B5790" t="s">
        <v>41</v>
      </c>
      <c r="C5790" t="s">
        <v>24</v>
      </c>
      <c r="D5790">
        <v>2010</v>
      </c>
      <c r="E5790" t="s">
        <v>6630</v>
      </c>
      <c r="F5790">
        <v>6.2</v>
      </c>
      <c r="G5790">
        <v>21000</v>
      </c>
      <c r="H5790" t="s">
        <v>2165</v>
      </c>
      <c r="I5790" t="s">
        <v>6629</v>
      </c>
      <c r="J5790" t="s">
        <v>2885</v>
      </c>
      <c r="K5790" t="s">
        <v>265</v>
      </c>
      <c r="M5790">
        <v>12037973</v>
      </c>
      <c r="N5790" t="s">
        <v>4129</v>
      </c>
      <c r="O5790">
        <v>107</v>
      </c>
    </row>
    <row r="5791" spans="1:15" x14ac:dyDescent="0.25">
      <c r="A5791" t="s">
        <v>6628</v>
      </c>
      <c r="B5791" t="s">
        <v>41</v>
      </c>
      <c r="C5791" t="s">
        <v>34</v>
      </c>
      <c r="D5791">
        <v>2010</v>
      </c>
      <c r="E5791" t="s">
        <v>6627</v>
      </c>
      <c r="F5791">
        <v>5.6</v>
      </c>
      <c r="G5791">
        <v>12000</v>
      </c>
      <c r="H5791" t="s">
        <v>5997</v>
      </c>
      <c r="I5791" t="s">
        <v>6626</v>
      </c>
      <c r="J5791" t="s">
        <v>6625</v>
      </c>
      <c r="K5791" t="s">
        <v>7</v>
      </c>
      <c r="L5791">
        <v>5000000</v>
      </c>
      <c r="M5791">
        <v>2648195</v>
      </c>
      <c r="N5791" t="s">
        <v>5116</v>
      </c>
      <c r="O5791">
        <v>93</v>
      </c>
    </row>
    <row r="5792" spans="1:15" x14ac:dyDescent="0.25">
      <c r="A5792" t="s">
        <v>6624</v>
      </c>
      <c r="B5792" t="s">
        <v>52</v>
      </c>
      <c r="C5792" t="s">
        <v>11</v>
      </c>
      <c r="D5792">
        <v>2010</v>
      </c>
      <c r="E5792" t="s">
        <v>6623</v>
      </c>
      <c r="F5792">
        <v>6.4</v>
      </c>
      <c r="G5792">
        <v>9800</v>
      </c>
      <c r="H5792" t="s">
        <v>6622</v>
      </c>
      <c r="I5792" t="s">
        <v>6621</v>
      </c>
      <c r="J5792" t="s">
        <v>6620</v>
      </c>
      <c r="K5792" t="s">
        <v>220</v>
      </c>
      <c r="M5792">
        <v>15038301</v>
      </c>
      <c r="N5792" t="s">
        <v>6619</v>
      </c>
      <c r="O5792">
        <v>107</v>
      </c>
    </row>
    <row r="5793" spans="1:15" x14ac:dyDescent="0.25">
      <c r="A5793" t="s">
        <v>6618</v>
      </c>
      <c r="B5793" t="s">
        <v>41</v>
      </c>
      <c r="C5793" t="s">
        <v>24</v>
      </c>
      <c r="D5793">
        <v>2010</v>
      </c>
      <c r="E5793" t="s">
        <v>6617</v>
      </c>
      <c r="F5793">
        <v>7.2</v>
      </c>
      <c r="G5793">
        <v>89000</v>
      </c>
      <c r="H5793" t="s">
        <v>3112</v>
      </c>
      <c r="I5793" t="s">
        <v>3112</v>
      </c>
      <c r="J5793" t="s">
        <v>1446</v>
      </c>
      <c r="K5793" t="s">
        <v>7</v>
      </c>
      <c r="L5793">
        <v>3200000</v>
      </c>
      <c r="M5793">
        <v>14311701</v>
      </c>
      <c r="N5793" t="s">
        <v>6613</v>
      </c>
      <c r="O5793">
        <v>105</v>
      </c>
    </row>
    <row r="5794" spans="1:15" x14ac:dyDescent="0.25">
      <c r="A5794" t="s">
        <v>6616</v>
      </c>
      <c r="B5794" t="s">
        <v>101</v>
      </c>
      <c r="C5794" t="s">
        <v>73</v>
      </c>
      <c r="D5794">
        <v>2010</v>
      </c>
      <c r="E5794" t="s">
        <v>6615</v>
      </c>
      <c r="F5794">
        <v>6.9</v>
      </c>
      <c r="G5794">
        <v>80000</v>
      </c>
      <c r="H5794" t="s">
        <v>2680</v>
      </c>
      <c r="I5794" t="s">
        <v>5948</v>
      </c>
      <c r="J5794" t="s">
        <v>5416</v>
      </c>
      <c r="K5794" t="s">
        <v>7</v>
      </c>
      <c r="L5794">
        <v>80000000</v>
      </c>
      <c r="M5794">
        <v>140073390</v>
      </c>
      <c r="N5794" t="s">
        <v>138</v>
      </c>
      <c r="O5794">
        <v>97</v>
      </c>
    </row>
    <row r="5795" spans="1:15" x14ac:dyDescent="0.25">
      <c r="A5795" t="s">
        <v>6614</v>
      </c>
      <c r="B5795" t="s">
        <v>68</v>
      </c>
      <c r="C5795" t="s">
        <v>11</v>
      </c>
      <c r="D5795">
        <v>2010</v>
      </c>
      <c r="E5795" t="s">
        <v>6054</v>
      </c>
      <c r="F5795">
        <v>7</v>
      </c>
      <c r="G5795">
        <v>48000</v>
      </c>
      <c r="H5795" t="s">
        <v>1999</v>
      </c>
      <c r="I5795" t="s">
        <v>3702</v>
      </c>
      <c r="J5795" t="s">
        <v>1440</v>
      </c>
      <c r="K5795" t="s">
        <v>7</v>
      </c>
      <c r="L5795">
        <v>5000000</v>
      </c>
      <c r="M5795">
        <v>5144717</v>
      </c>
      <c r="N5795" t="s">
        <v>6613</v>
      </c>
      <c r="O5795">
        <v>91</v>
      </c>
    </row>
    <row r="5796" spans="1:15" x14ac:dyDescent="0.25">
      <c r="A5796" t="s">
        <v>6612</v>
      </c>
      <c r="B5796" t="s">
        <v>101</v>
      </c>
      <c r="C5796" t="s">
        <v>100</v>
      </c>
      <c r="D5796">
        <v>2010</v>
      </c>
      <c r="E5796" t="s">
        <v>6611</v>
      </c>
      <c r="F5796">
        <v>6.6</v>
      </c>
      <c r="G5796">
        <v>13000</v>
      </c>
      <c r="H5796" t="s">
        <v>6610</v>
      </c>
      <c r="I5796" t="s">
        <v>6609</v>
      </c>
      <c r="J5796" t="s">
        <v>2435</v>
      </c>
      <c r="K5796" t="s">
        <v>7</v>
      </c>
      <c r="L5796">
        <v>2000000</v>
      </c>
      <c r="M5796">
        <v>1205257</v>
      </c>
      <c r="N5796" t="s">
        <v>6608</v>
      </c>
      <c r="O5796">
        <v>104</v>
      </c>
    </row>
    <row r="5797" spans="1:15" x14ac:dyDescent="0.25">
      <c r="A5797" t="s">
        <v>6607</v>
      </c>
      <c r="B5797" t="s">
        <v>41</v>
      </c>
      <c r="C5797" t="s">
        <v>409</v>
      </c>
      <c r="D5797">
        <v>2010</v>
      </c>
      <c r="E5797" t="s">
        <v>6467</v>
      </c>
      <c r="F5797">
        <v>7.2</v>
      </c>
      <c r="G5797">
        <v>43000</v>
      </c>
      <c r="H5797" t="s">
        <v>6606</v>
      </c>
      <c r="I5797" t="s">
        <v>2242</v>
      </c>
      <c r="J5797" t="s">
        <v>6605</v>
      </c>
      <c r="K5797" t="s">
        <v>690</v>
      </c>
      <c r="L5797">
        <v>12500000</v>
      </c>
      <c r="M5797">
        <v>11104555</v>
      </c>
      <c r="N5797" t="s">
        <v>6604</v>
      </c>
      <c r="O5797">
        <v>107</v>
      </c>
    </row>
    <row r="5798" spans="1:15" x14ac:dyDescent="0.25">
      <c r="A5798" t="s">
        <v>6603</v>
      </c>
      <c r="B5798" t="s">
        <v>41</v>
      </c>
      <c r="C5798" t="s">
        <v>87</v>
      </c>
      <c r="D5798">
        <v>2010</v>
      </c>
      <c r="E5798" t="s">
        <v>6602</v>
      </c>
      <c r="F5798">
        <v>6.9</v>
      </c>
      <c r="G5798">
        <v>42000</v>
      </c>
      <c r="H5798" t="s">
        <v>6601</v>
      </c>
      <c r="I5798" t="s">
        <v>4965</v>
      </c>
      <c r="J5798" t="s">
        <v>5010</v>
      </c>
      <c r="K5798" t="s">
        <v>7</v>
      </c>
      <c r="L5798">
        <v>4000000</v>
      </c>
      <c r="M5798">
        <v>595802</v>
      </c>
      <c r="N5798" t="s">
        <v>3187</v>
      </c>
      <c r="O5798">
        <v>106</v>
      </c>
    </row>
    <row r="5799" spans="1:15" x14ac:dyDescent="0.25">
      <c r="A5799" t="s">
        <v>6600</v>
      </c>
      <c r="B5799" t="s">
        <v>68</v>
      </c>
      <c r="C5799" t="s">
        <v>11</v>
      </c>
      <c r="D5799">
        <v>2010</v>
      </c>
      <c r="E5799" t="s">
        <v>6599</v>
      </c>
      <c r="F5799">
        <v>8</v>
      </c>
      <c r="G5799">
        <v>101000</v>
      </c>
      <c r="H5799" t="s">
        <v>2813</v>
      </c>
      <c r="I5799" t="s">
        <v>452</v>
      </c>
      <c r="J5799" t="s">
        <v>6598</v>
      </c>
      <c r="K5799" t="s">
        <v>169</v>
      </c>
      <c r="L5799">
        <v>12000000</v>
      </c>
      <c r="M5799">
        <v>42345360</v>
      </c>
      <c r="N5799" t="s">
        <v>450</v>
      </c>
      <c r="O5799">
        <v>165</v>
      </c>
    </row>
    <row r="5800" spans="1:15" x14ac:dyDescent="0.25">
      <c r="A5800" t="s">
        <v>6597</v>
      </c>
      <c r="B5800" t="s">
        <v>41</v>
      </c>
      <c r="C5800" t="s">
        <v>11</v>
      </c>
      <c r="D5800">
        <v>2010</v>
      </c>
      <c r="E5800" t="s">
        <v>6596</v>
      </c>
      <c r="F5800">
        <v>6.6</v>
      </c>
      <c r="G5800">
        <v>47000</v>
      </c>
      <c r="H5800" t="s">
        <v>6595</v>
      </c>
      <c r="I5800" t="s">
        <v>6595</v>
      </c>
      <c r="J5800" t="s">
        <v>648</v>
      </c>
      <c r="K5800" t="s">
        <v>7</v>
      </c>
      <c r="M5800">
        <v>11042068</v>
      </c>
      <c r="N5800" t="s">
        <v>5116</v>
      </c>
      <c r="O5800">
        <v>93</v>
      </c>
    </row>
    <row r="5801" spans="1:15" x14ac:dyDescent="0.25">
      <c r="A5801" t="s">
        <v>6594</v>
      </c>
      <c r="B5801" t="s">
        <v>41</v>
      </c>
      <c r="C5801" t="s">
        <v>11</v>
      </c>
      <c r="D5801">
        <v>2010</v>
      </c>
      <c r="E5801" t="s">
        <v>6081</v>
      </c>
      <c r="F5801">
        <v>6.7</v>
      </c>
      <c r="G5801">
        <v>44000</v>
      </c>
      <c r="H5801" t="s">
        <v>3920</v>
      </c>
      <c r="I5801" t="s">
        <v>3920</v>
      </c>
      <c r="J5801" t="s">
        <v>2678</v>
      </c>
      <c r="K5801" t="s">
        <v>7</v>
      </c>
      <c r="L5801">
        <v>15000000</v>
      </c>
      <c r="M5801">
        <v>8087000</v>
      </c>
      <c r="N5801" t="s">
        <v>3248</v>
      </c>
      <c r="O5801">
        <v>104</v>
      </c>
    </row>
    <row r="5802" spans="1:15" x14ac:dyDescent="0.25">
      <c r="A5802" t="s">
        <v>6593</v>
      </c>
      <c r="B5802" t="s">
        <v>41</v>
      </c>
      <c r="C5802" t="s">
        <v>24</v>
      </c>
      <c r="D5802">
        <v>2010</v>
      </c>
      <c r="E5802" t="s">
        <v>6592</v>
      </c>
      <c r="F5802">
        <v>6.3</v>
      </c>
      <c r="G5802">
        <v>34000</v>
      </c>
      <c r="H5802" t="s">
        <v>6591</v>
      </c>
      <c r="I5802" t="s">
        <v>2127</v>
      </c>
      <c r="J5802" t="s">
        <v>1586</v>
      </c>
      <c r="K5802" t="s">
        <v>7</v>
      </c>
      <c r="L5802">
        <v>7000000</v>
      </c>
      <c r="M5802">
        <v>9933873</v>
      </c>
      <c r="N5802" t="s">
        <v>6590</v>
      </c>
      <c r="O5802">
        <v>91</v>
      </c>
    </row>
    <row r="5803" spans="1:15" x14ac:dyDescent="0.25">
      <c r="A5803" t="s">
        <v>6589</v>
      </c>
      <c r="B5803" t="s">
        <v>41</v>
      </c>
      <c r="C5803" t="s">
        <v>5</v>
      </c>
      <c r="D5803">
        <v>2010</v>
      </c>
      <c r="E5803" t="s">
        <v>6516</v>
      </c>
      <c r="F5803">
        <v>5.7</v>
      </c>
      <c r="G5803">
        <v>100000</v>
      </c>
      <c r="H5803" t="s">
        <v>6588</v>
      </c>
      <c r="I5803" t="s">
        <v>6587</v>
      </c>
      <c r="J5803" t="s">
        <v>6586</v>
      </c>
      <c r="K5803" t="s">
        <v>7</v>
      </c>
      <c r="L5803">
        <v>3000000</v>
      </c>
      <c r="M5803">
        <v>177512032</v>
      </c>
      <c r="N5803" t="s">
        <v>108</v>
      </c>
      <c r="O5803">
        <v>91</v>
      </c>
    </row>
    <row r="5804" spans="1:15" x14ac:dyDescent="0.25">
      <c r="A5804" t="s">
        <v>6585</v>
      </c>
      <c r="B5804" t="s">
        <v>41</v>
      </c>
      <c r="C5804" t="s">
        <v>87</v>
      </c>
      <c r="D5804">
        <v>2010</v>
      </c>
      <c r="E5804" t="s">
        <v>6584</v>
      </c>
      <c r="F5804">
        <v>6.1</v>
      </c>
      <c r="G5804">
        <v>33000</v>
      </c>
      <c r="H5804" t="s">
        <v>6474</v>
      </c>
      <c r="I5804" t="s">
        <v>4732</v>
      </c>
      <c r="J5804" t="s">
        <v>2457</v>
      </c>
      <c r="K5804" t="s">
        <v>265</v>
      </c>
      <c r="L5804">
        <v>13000000</v>
      </c>
      <c r="M5804">
        <v>4052191</v>
      </c>
      <c r="N5804" t="s">
        <v>6583</v>
      </c>
      <c r="O5804">
        <v>109</v>
      </c>
    </row>
    <row r="5805" spans="1:15" x14ac:dyDescent="0.25">
      <c r="A5805" t="s">
        <v>6582</v>
      </c>
      <c r="B5805" t="s">
        <v>41</v>
      </c>
      <c r="C5805" t="s">
        <v>24</v>
      </c>
      <c r="D5805">
        <v>2010</v>
      </c>
      <c r="E5805" t="s">
        <v>6581</v>
      </c>
      <c r="F5805">
        <v>5.8</v>
      </c>
      <c r="G5805">
        <v>4800</v>
      </c>
      <c r="H5805" t="s">
        <v>6580</v>
      </c>
      <c r="I5805" t="s">
        <v>6579</v>
      </c>
      <c r="J5805" t="s">
        <v>6578</v>
      </c>
      <c r="K5805" t="s">
        <v>562</v>
      </c>
      <c r="L5805">
        <v>7000000</v>
      </c>
      <c r="M5805">
        <v>649626</v>
      </c>
      <c r="N5805" t="s">
        <v>837</v>
      </c>
      <c r="O5805">
        <v>108</v>
      </c>
    </row>
    <row r="5806" spans="1:15" x14ac:dyDescent="0.25">
      <c r="A5806" t="s">
        <v>6577</v>
      </c>
      <c r="B5806" t="s">
        <v>41</v>
      </c>
      <c r="C5806" t="s">
        <v>24</v>
      </c>
      <c r="D5806">
        <v>2010</v>
      </c>
      <c r="E5806" t="s">
        <v>6576</v>
      </c>
      <c r="F5806">
        <v>6.1</v>
      </c>
      <c r="G5806">
        <v>37000</v>
      </c>
      <c r="H5806" t="s">
        <v>936</v>
      </c>
      <c r="I5806" t="s">
        <v>1992</v>
      </c>
      <c r="J5806" t="s">
        <v>2192</v>
      </c>
      <c r="K5806" t="s">
        <v>7</v>
      </c>
      <c r="M5806">
        <v>6344112</v>
      </c>
      <c r="N5806" t="s">
        <v>5174</v>
      </c>
      <c r="O5806">
        <v>107</v>
      </c>
    </row>
    <row r="5807" spans="1:15" x14ac:dyDescent="0.25">
      <c r="A5807" t="s">
        <v>6575</v>
      </c>
      <c r="B5807" t="s">
        <v>41</v>
      </c>
      <c r="C5807" t="s">
        <v>11</v>
      </c>
      <c r="D5807">
        <v>2010</v>
      </c>
      <c r="E5807" t="s">
        <v>6516</v>
      </c>
      <c r="F5807">
        <v>5.4</v>
      </c>
      <c r="G5807">
        <v>41000</v>
      </c>
      <c r="H5807" t="s">
        <v>4732</v>
      </c>
      <c r="I5807" t="s">
        <v>6574</v>
      </c>
      <c r="J5807" t="s">
        <v>6573</v>
      </c>
      <c r="K5807" t="s">
        <v>7</v>
      </c>
      <c r="L5807">
        <v>22000000</v>
      </c>
      <c r="M5807">
        <v>10300416</v>
      </c>
      <c r="N5807" t="s">
        <v>3187</v>
      </c>
      <c r="O5807">
        <v>105</v>
      </c>
    </row>
    <row r="5808" spans="1:15" x14ac:dyDescent="0.25">
      <c r="A5808" t="s">
        <v>6572</v>
      </c>
      <c r="B5808" t="s">
        <v>68</v>
      </c>
      <c r="C5808" t="s">
        <v>24</v>
      </c>
      <c r="D5808">
        <v>2010</v>
      </c>
      <c r="E5808" t="s">
        <v>6571</v>
      </c>
      <c r="F5808">
        <v>4.7</v>
      </c>
      <c r="G5808">
        <v>9200</v>
      </c>
      <c r="H5808" t="s">
        <v>482</v>
      </c>
      <c r="I5808" t="s">
        <v>482</v>
      </c>
      <c r="J5808" t="s">
        <v>6466</v>
      </c>
      <c r="K5808" t="s">
        <v>7</v>
      </c>
      <c r="L5808">
        <v>20000000</v>
      </c>
      <c r="M5808">
        <v>60673972</v>
      </c>
      <c r="N5808" t="s">
        <v>842</v>
      </c>
      <c r="O5808">
        <v>121</v>
      </c>
    </row>
    <row r="5809" spans="1:15" x14ac:dyDescent="0.25">
      <c r="A5809" t="s">
        <v>6570</v>
      </c>
      <c r="B5809" t="s">
        <v>68</v>
      </c>
      <c r="C5809" t="s">
        <v>5</v>
      </c>
      <c r="D5809">
        <v>2010</v>
      </c>
      <c r="E5809" t="s">
        <v>6569</v>
      </c>
      <c r="F5809">
        <v>5.7</v>
      </c>
      <c r="G5809">
        <v>49000</v>
      </c>
      <c r="H5809" t="s">
        <v>6568</v>
      </c>
      <c r="I5809" t="s">
        <v>6567</v>
      </c>
      <c r="J5809" t="s">
        <v>6566</v>
      </c>
      <c r="K5809" t="s">
        <v>562</v>
      </c>
      <c r="L5809">
        <v>1800000</v>
      </c>
      <c r="M5809">
        <v>69432527</v>
      </c>
      <c r="N5809" t="s">
        <v>6565</v>
      </c>
      <c r="O5809">
        <v>87</v>
      </c>
    </row>
    <row r="5810" spans="1:15" x14ac:dyDescent="0.25">
      <c r="A5810" t="s">
        <v>6564</v>
      </c>
      <c r="B5810" t="s">
        <v>41</v>
      </c>
      <c r="C5810" t="s">
        <v>24</v>
      </c>
      <c r="D5810">
        <v>2010</v>
      </c>
      <c r="E5810" t="s">
        <v>6563</v>
      </c>
      <c r="F5810">
        <v>6.4</v>
      </c>
      <c r="G5810">
        <v>10000</v>
      </c>
      <c r="H5810" t="s">
        <v>6562</v>
      </c>
      <c r="I5810" t="s">
        <v>6562</v>
      </c>
      <c r="J5810" t="s">
        <v>5595</v>
      </c>
      <c r="K5810" t="s">
        <v>7</v>
      </c>
      <c r="L5810">
        <v>4000000</v>
      </c>
      <c r="M5810">
        <v>143485</v>
      </c>
      <c r="N5810" t="s">
        <v>3248</v>
      </c>
      <c r="O5810">
        <v>90</v>
      </c>
    </row>
    <row r="5811" spans="1:15" x14ac:dyDescent="0.25">
      <c r="A5811" t="s">
        <v>6561</v>
      </c>
      <c r="B5811" t="s">
        <v>41</v>
      </c>
      <c r="C5811" t="s">
        <v>87</v>
      </c>
      <c r="D5811">
        <v>2010</v>
      </c>
      <c r="E5811" t="s">
        <v>6560</v>
      </c>
      <c r="F5811">
        <v>6.2</v>
      </c>
      <c r="G5811">
        <v>47000</v>
      </c>
      <c r="H5811" t="s">
        <v>4272</v>
      </c>
      <c r="I5811" t="s">
        <v>4272</v>
      </c>
      <c r="J5811" t="s">
        <v>709</v>
      </c>
      <c r="K5811" t="s">
        <v>7</v>
      </c>
      <c r="L5811">
        <v>25000000</v>
      </c>
      <c r="M5811">
        <v>8307227</v>
      </c>
      <c r="N5811" t="s">
        <v>6077</v>
      </c>
      <c r="O5811">
        <v>103</v>
      </c>
    </row>
    <row r="5812" spans="1:15" x14ac:dyDescent="0.25">
      <c r="A5812" t="s">
        <v>6559</v>
      </c>
      <c r="B5812" t="s">
        <v>68</v>
      </c>
      <c r="C5812" t="s">
        <v>409</v>
      </c>
      <c r="D5812">
        <v>2010</v>
      </c>
      <c r="E5812" t="s">
        <v>6485</v>
      </c>
      <c r="F5812">
        <v>6.8</v>
      </c>
      <c r="G5812">
        <v>47000</v>
      </c>
      <c r="H5812" t="s">
        <v>2157</v>
      </c>
      <c r="I5812" t="s">
        <v>1011</v>
      </c>
      <c r="J5812" t="s">
        <v>723</v>
      </c>
      <c r="K5812" t="s">
        <v>7</v>
      </c>
      <c r="L5812">
        <v>22000000</v>
      </c>
      <c r="M5812">
        <v>25806953</v>
      </c>
      <c r="N5812" t="s">
        <v>4320</v>
      </c>
      <c r="O5812">
        <v>108</v>
      </c>
    </row>
    <row r="5813" spans="1:15" x14ac:dyDescent="0.25">
      <c r="A5813" t="s">
        <v>6558</v>
      </c>
      <c r="B5813" t="s">
        <v>52</v>
      </c>
      <c r="C5813" t="s">
        <v>87</v>
      </c>
      <c r="D5813">
        <v>2010</v>
      </c>
      <c r="E5813" t="s">
        <v>6557</v>
      </c>
      <c r="F5813">
        <v>7</v>
      </c>
      <c r="G5813">
        <v>6900</v>
      </c>
      <c r="H5813" t="s">
        <v>2234</v>
      </c>
      <c r="I5813" t="s">
        <v>2234</v>
      </c>
      <c r="J5813" t="s">
        <v>6556</v>
      </c>
      <c r="K5813" t="s">
        <v>332</v>
      </c>
      <c r="M5813">
        <v>416675</v>
      </c>
      <c r="N5813" t="s">
        <v>6555</v>
      </c>
      <c r="O5813">
        <v>118</v>
      </c>
    </row>
    <row r="5814" spans="1:15" x14ac:dyDescent="0.25">
      <c r="A5814" t="s">
        <v>6554</v>
      </c>
      <c r="B5814" t="s">
        <v>68</v>
      </c>
      <c r="C5814" t="s">
        <v>24</v>
      </c>
      <c r="D5814">
        <v>2010</v>
      </c>
      <c r="E5814" t="s">
        <v>6553</v>
      </c>
      <c r="F5814">
        <v>5.4</v>
      </c>
      <c r="G5814">
        <v>49000</v>
      </c>
      <c r="H5814" t="s">
        <v>6552</v>
      </c>
      <c r="I5814" t="s">
        <v>4569</v>
      </c>
      <c r="J5814" t="s">
        <v>1287</v>
      </c>
      <c r="K5814" t="s">
        <v>7</v>
      </c>
      <c r="L5814">
        <v>35000000</v>
      </c>
      <c r="M5814">
        <v>77477008</v>
      </c>
      <c r="N5814" t="s">
        <v>783</v>
      </c>
      <c r="O5814">
        <v>104</v>
      </c>
    </row>
    <row r="5815" spans="1:15" x14ac:dyDescent="0.25">
      <c r="A5815" t="s">
        <v>6551</v>
      </c>
      <c r="B5815" t="s">
        <v>101</v>
      </c>
      <c r="C5815" t="s">
        <v>11</v>
      </c>
      <c r="D5815">
        <v>2010</v>
      </c>
      <c r="E5815" t="s">
        <v>6550</v>
      </c>
      <c r="F5815">
        <v>6.4</v>
      </c>
      <c r="G5815">
        <v>2600</v>
      </c>
      <c r="H5815" t="s">
        <v>1988</v>
      </c>
      <c r="I5815" t="s">
        <v>408</v>
      </c>
      <c r="J5815" t="s">
        <v>6549</v>
      </c>
      <c r="K5815" t="s">
        <v>7</v>
      </c>
      <c r="M5815">
        <v>814906</v>
      </c>
      <c r="N5815" t="s">
        <v>6548</v>
      </c>
      <c r="O5815">
        <v>111</v>
      </c>
    </row>
    <row r="5816" spans="1:15" x14ac:dyDescent="0.25">
      <c r="A5816" t="s">
        <v>6547</v>
      </c>
      <c r="B5816" t="s">
        <v>52</v>
      </c>
      <c r="C5816" t="s">
        <v>11</v>
      </c>
      <c r="D5816">
        <v>2010</v>
      </c>
      <c r="E5816" t="s">
        <v>6546</v>
      </c>
      <c r="F5816">
        <v>8.1999999999999993</v>
      </c>
      <c r="G5816">
        <v>43000</v>
      </c>
      <c r="H5816" t="s">
        <v>6545</v>
      </c>
      <c r="I5816" t="s">
        <v>6545</v>
      </c>
      <c r="J5816" t="s">
        <v>6544</v>
      </c>
      <c r="K5816" t="s">
        <v>169</v>
      </c>
      <c r="M5816">
        <v>434862</v>
      </c>
      <c r="N5816" t="s">
        <v>6543</v>
      </c>
      <c r="O5816">
        <v>134</v>
      </c>
    </row>
    <row r="5817" spans="1:15" x14ac:dyDescent="0.25">
      <c r="A5817" t="s">
        <v>6542</v>
      </c>
      <c r="B5817" t="s">
        <v>41</v>
      </c>
      <c r="C5817" t="s">
        <v>438</v>
      </c>
      <c r="D5817">
        <v>2010</v>
      </c>
      <c r="E5817" t="s">
        <v>6026</v>
      </c>
      <c r="F5817">
        <v>5.6</v>
      </c>
      <c r="G5817">
        <v>47000</v>
      </c>
      <c r="H5817" t="s">
        <v>6541</v>
      </c>
      <c r="I5817" t="s">
        <v>2672</v>
      </c>
      <c r="J5817" t="s">
        <v>6540</v>
      </c>
      <c r="K5817" t="s">
        <v>7</v>
      </c>
      <c r="L5817">
        <v>25000000</v>
      </c>
      <c r="M5817">
        <v>38269529</v>
      </c>
      <c r="N5817" t="s">
        <v>3464</v>
      </c>
      <c r="O5817">
        <v>99</v>
      </c>
    </row>
    <row r="5818" spans="1:15" x14ac:dyDescent="0.25">
      <c r="A5818" t="s">
        <v>6539</v>
      </c>
      <c r="B5818" t="s">
        <v>68</v>
      </c>
      <c r="C5818" t="s">
        <v>11</v>
      </c>
      <c r="D5818">
        <v>2010</v>
      </c>
      <c r="E5818" t="s">
        <v>6097</v>
      </c>
      <c r="F5818">
        <v>6.3</v>
      </c>
      <c r="G5818">
        <v>18000</v>
      </c>
      <c r="H5818" t="s">
        <v>4434</v>
      </c>
      <c r="I5818" t="s">
        <v>4434</v>
      </c>
      <c r="J5818" t="s">
        <v>6538</v>
      </c>
      <c r="K5818" t="s">
        <v>7</v>
      </c>
      <c r="L5818">
        <v>15000000</v>
      </c>
      <c r="M5818">
        <v>20529194</v>
      </c>
      <c r="N5818" t="s">
        <v>777</v>
      </c>
      <c r="O5818">
        <v>117</v>
      </c>
    </row>
    <row r="5819" spans="1:15" x14ac:dyDescent="0.25">
      <c r="A5819" t="s">
        <v>6537</v>
      </c>
      <c r="B5819" t="s">
        <v>52</v>
      </c>
      <c r="C5819" t="s">
        <v>24</v>
      </c>
      <c r="D5819">
        <v>2010</v>
      </c>
      <c r="E5819" t="s">
        <v>6536</v>
      </c>
      <c r="F5819">
        <v>7.1</v>
      </c>
      <c r="G5819">
        <v>24000</v>
      </c>
      <c r="H5819" t="s">
        <v>5011</v>
      </c>
      <c r="I5819" t="s">
        <v>5011</v>
      </c>
      <c r="J5819" t="s">
        <v>6425</v>
      </c>
      <c r="K5819" t="s">
        <v>562</v>
      </c>
      <c r="M5819">
        <v>53319615</v>
      </c>
      <c r="N5819" t="s">
        <v>5009</v>
      </c>
      <c r="O5819">
        <v>154</v>
      </c>
    </row>
    <row r="5820" spans="1:15" x14ac:dyDescent="0.25">
      <c r="A5820" t="s">
        <v>6535</v>
      </c>
      <c r="B5820" t="s">
        <v>68</v>
      </c>
      <c r="C5820" t="s">
        <v>11</v>
      </c>
      <c r="D5820">
        <v>2010</v>
      </c>
      <c r="E5820" t="s">
        <v>6534</v>
      </c>
      <c r="F5820">
        <v>6.4</v>
      </c>
      <c r="G5820">
        <v>60000</v>
      </c>
      <c r="H5820" t="s">
        <v>3201</v>
      </c>
      <c r="I5820" t="s">
        <v>6533</v>
      </c>
      <c r="J5820" t="s">
        <v>3160</v>
      </c>
      <c r="K5820" t="s">
        <v>7</v>
      </c>
      <c r="L5820">
        <v>44000000</v>
      </c>
      <c r="M5820">
        <v>48190704</v>
      </c>
      <c r="N5820" t="s">
        <v>103</v>
      </c>
      <c r="O5820">
        <v>99</v>
      </c>
    </row>
    <row r="5821" spans="1:15" x14ac:dyDescent="0.25">
      <c r="A5821" t="s">
        <v>6532</v>
      </c>
      <c r="B5821" t="s">
        <v>41</v>
      </c>
      <c r="C5821" t="s">
        <v>34</v>
      </c>
      <c r="D5821">
        <v>2010</v>
      </c>
      <c r="E5821" t="s">
        <v>6531</v>
      </c>
      <c r="F5821">
        <v>6.7</v>
      </c>
      <c r="G5821">
        <v>17000</v>
      </c>
      <c r="H5821" t="s">
        <v>2579</v>
      </c>
      <c r="I5821" t="s">
        <v>2579</v>
      </c>
      <c r="J5821" t="s">
        <v>4545</v>
      </c>
      <c r="K5821" t="s">
        <v>1130</v>
      </c>
      <c r="M5821">
        <v>8444544</v>
      </c>
      <c r="N5821" t="s">
        <v>3778</v>
      </c>
      <c r="O5821">
        <v>124</v>
      </c>
    </row>
    <row r="5822" spans="1:15" x14ac:dyDescent="0.25">
      <c r="A5822" t="s">
        <v>6530</v>
      </c>
      <c r="B5822" t="s">
        <v>41</v>
      </c>
      <c r="C5822" t="s">
        <v>11</v>
      </c>
      <c r="D5822">
        <v>2010</v>
      </c>
      <c r="E5822" t="s">
        <v>6529</v>
      </c>
      <c r="F5822">
        <v>6.5</v>
      </c>
      <c r="G5822">
        <v>41000</v>
      </c>
      <c r="H5822" t="s">
        <v>6528</v>
      </c>
      <c r="I5822" t="s">
        <v>6527</v>
      </c>
      <c r="J5822" t="s">
        <v>6526</v>
      </c>
      <c r="K5822" t="s">
        <v>7</v>
      </c>
      <c r="L5822">
        <v>650000</v>
      </c>
      <c r="M5822">
        <v>405380</v>
      </c>
      <c r="N5822" t="s">
        <v>6525</v>
      </c>
      <c r="O5822">
        <v>98</v>
      </c>
    </row>
    <row r="5823" spans="1:15" x14ac:dyDescent="0.25">
      <c r="A5823" t="s">
        <v>6524</v>
      </c>
      <c r="B5823" t="s">
        <v>41</v>
      </c>
      <c r="C5823" t="s">
        <v>5</v>
      </c>
      <c r="D5823">
        <v>2010</v>
      </c>
      <c r="E5823" t="s">
        <v>6523</v>
      </c>
      <c r="F5823">
        <v>4.9000000000000004</v>
      </c>
      <c r="G5823">
        <v>25000</v>
      </c>
      <c r="H5823" t="s">
        <v>5070</v>
      </c>
      <c r="I5823" t="s">
        <v>3326</v>
      </c>
      <c r="J5823" t="s">
        <v>6522</v>
      </c>
      <c r="K5823" t="s">
        <v>7</v>
      </c>
      <c r="L5823">
        <v>10000000</v>
      </c>
      <c r="M5823">
        <v>1671196</v>
      </c>
      <c r="N5823" t="s">
        <v>6521</v>
      </c>
      <c r="O5823">
        <v>92</v>
      </c>
    </row>
    <row r="5824" spans="1:15" x14ac:dyDescent="0.25">
      <c r="A5824" t="s">
        <v>6520</v>
      </c>
      <c r="B5824" t="s">
        <v>41</v>
      </c>
      <c r="C5824" t="s">
        <v>24</v>
      </c>
      <c r="D5824">
        <v>2010</v>
      </c>
      <c r="E5824" t="s">
        <v>5901</v>
      </c>
      <c r="F5824">
        <v>7.3</v>
      </c>
      <c r="G5824">
        <v>24000</v>
      </c>
      <c r="H5824" t="s">
        <v>6519</v>
      </c>
      <c r="I5824" t="s">
        <v>6518</v>
      </c>
      <c r="J5824" t="s">
        <v>5905</v>
      </c>
      <c r="K5824" t="s">
        <v>300</v>
      </c>
      <c r="L5824">
        <v>30000000</v>
      </c>
      <c r="M5824">
        <v>12106921</v>
      </c>
      <c r="N5824" t="s">
        <v>3448</v>
      </c>
      <c r="O5824">
        <v>134</v>
      </c>
    </row>
    <row r="5825" spans="1:15" x14ac:dyDescent="0.25">
      <c r="A5825" t="s">
        <v>6517</v>
      </c>
      <c r="B5825" t="s">
        <v>41</v>
      </c>
      <c r="C5825" t="s">
        <v>24</v>
      </c>
      <c r="D5825">
        <v>2010</v>
      </c>
      <c r="E5825" t="s">
        <v>6516</v>
      </c>
      <c r="F5825">
        <v>6.3</v>
      </c>
      <c r="G5825">
        <v>44000</v>
      </c>
      <c r="H5825" t="s">
        <v>2403</v>
      </c>
      <c r="I5825" t="s">
        <v>2403</v>
      </c>
      <c r="J5825" t="s">
        <v>5628</v>
      </c>
      <c r="K5825" t="s">
        <v>7</v>
      </c>
      <c r="L5825">
        <v>22000000</v>
      </c>
      <c r="M5825">
        <v>36015260</v>
      </c>
      <c r="N5825" t="s">
        <v>6431</v>
      </c>
      <c r="O5825">
        <v>98</v>
      </c>
    </row>
    <row r="5826" spans="1:15" x14ac:dyDescent="0.25">
      <c r="A5826" t="s">
        <v>6515</v>
      </c>
      <c r="B5826" t="s">
        <v>68</v>
      </c>
      <c r="C5826" t="s">
        <v>87</v>
      </c>
      <c r="D5826">
        <v>2010</v>
      </c>
      <c r="E5826" t="s">
        <v>5906</v>
      </c>
      <c r="F5826">
        <v>6.9</v>
      </c>
      <c r="G5826">
        <v>28000</v>
      </c>
      <c r="H5826" t="s">
        <v>1387</v>
      </c>
      <c r="I5826" t="s">
        <v>6514</v>
      </c>
      <c r="J5826" t="s">
        <v>4745</v>
      </c>
      <c r="K5826" t="s">
        <v>7</v>
      </c>
      <c r="L5826">
        <v>25000000</v>
      </c>
      <c r="M5826">
        <v>15625544</v>
      </c>
      <c r="N5826" t="s">
        <v>6513</v>
      </c>
      <c r="O5826">
        <v>122</v>
      </c>
    </row>
    <row r="5827" spans="1:15" x14ac:dyDescent="0.25">
      <c r="A5827" t="s">
        <v>6512</v>
      </c>
      <c r="B5827" t="s">
        <v>101</v>
      </c>
      <c r="C5827" t="s">
        <v>24</v>
      </c>
      <c r="D5827">
        <v>2010</v>
      </c>
      <c r="E5827" t="s">
        <v>6511</v>
      </c>
      <c r="F5827">
        <v>3.8</v>
      </c>
      <c r="G5827">
        <v>16000</v>
      </c>
      <c r="H5827" t="s">
        <v>6510</v>
      </c>
      <c r="I5827" t="s">
        <v>6509</v>
      </c>
      <c r="J5827" t="s">
        <v>5326</v>
      </c>
      <c r="K5827" t="s">
        <v>265</v>
      </c>
      <c r="L5827">
        <v>35000000</v>
      </c>
      <c r="M5827">
        <v>36351945</v>
      </c>
      <c r="N5827" t="s">
        <v>856</v>
      </c>
      <c r="O5827">
        <v>92</v>
      </c>
    </row>
    <row r="5828" spans="1:15" x14ac:dyDescent="0.25">
      <c r="A5828" t="s">
        <v>6508</v>
      </c>
      <c r="B5828" t="s">
        <v>68</v>
      </c>
      <c r="C5828" t="s">
        <v>24</v>
      </c>
      <c r="D5828">
        <v>2010</v>
      </c>
      <c r="E5828" t="s">
        <v>6507</v>
      </c>
      <c r="F5828">
        <v>5.4</v>
      </c>
      <c r="G5828">
        <v>7500</v>
      </c>
      <c r="H5828" t="s">
        <v>6506</v>
      </c>
      <c r="I5828" t="s">
        <v>6506</v>
      </c>
      <c r="J5828" t="s">
        <v>1247</v>
      </c>
      <c r="K5828" t="s">
        <v>7</v>
      </c>
      <c r="L5828">
        <v>20000000</v>
      </c>
      <c r="M5828">
        <v>405861</v>
      </c>
      <c r="N5828" t="s">
        <v>3464</v>
      </c>
      <c r="O5828">
        <v>110</v>
      </c>
    </row>
    <row r="5829" spans="1:15" x14ac:dyDescent="0.25">
      <c r="A5829" t="s">
        <v>6505</v>
      </c>
      <c r="B5829" t="s">
        <v>41</v>
      </c>
      <c r="C5829" t="s">
        <v>24</v>
      </c>
      <c r="D5829">
        <v>2010</v>
      </c>
      <c r="E5829" t="s">
        <v>6504</v>
      </c>
      <c r="F5829">
        <v>6</v>
      </c>
      <c r="G5829">
        <v>19000</v>
      </c>
      <c r="H5829" t="s">
        <v>6503</v>
      </c>
      <c r="I5829" t="s">
        <v>5629</v>
      </c>
      <c r="J5829" t="s">
        <v>1056</v>
      </c>
      <c r="K5829" t="s">
        <v>7</v>
      </c>
      <c r="L5829">
        <v>12000000</v>
      </c>
      <c r="M5829">
        <v>2169799</v>
      </c>
      <c r="N5829" t="s">
        <v>1645</v>
      </c>
      <c r="O5829">
        <v>108</v>
      </c>
    </row>
    <row r="5830" spans="1:15" x14ac:dyDescent="0.25">
      <c r="A5830" t="s">
        <v>6502</v>
      </c>
      <c r="B5830" t="s">
        <v>101</v>
      </c>
      <c r="C5830" t="s">
        <v>11</v>
      </c>
      <c r="D5830">
        <v>2010</v>
      </c>
      <c r="E5830" t="s">
        <v>6501</v>
      </c>
      <c r="F5830">
        <v>6.4</v>
      </c>
      <c r="G5830">
        <v>16000</v>
      </c>
      <c r="H5830" t="s">
        <v>1248</v>
      </c>
      <c r="I5830" t="s">
        <v>6500</v>
      </c>
      <c r="J5830" t="s">
        <v>5326</v>
      </c>
      <c r="K5830" t="s">
        <v>7</v>
      </c>
      <c r="L5830">
        <v>31000000</v>
      </c>
      <c r="M5830">
        <v>15134293</v>
      </c>
      <c r="N5830" t="s">
        <v>783</v>
      </c>
      <c r="O5830">
        <v>106</v>
      </c>
    </row>
    <row r="5831" spans="1:15" x14ac:dyDescent="0.25">
      <c r="A5831" t="s">
        <v>6499</v>
      </c>
      <c r="B5831" t="s">
        <v>101</v>
      </c>
      <c r="C5831" t="s">
        <v>73</v>
      </c>
      <c r="D5831">
        <v>2010</v>
      </c>
      <c r="E5831" t="s">
        <v>6498</v>
      </c>
      <c r="F5831">
        <v>4.5999999999999996</v>
      </c>
      <c r="G5831">
        <v>21000</v>
      </c>
      <c r="H5831" t="s">
        <v>6497</v>
      </c>
      <c r="I5831" t="s">
        <v>6496</v>
      </c>
      <c r="J5831" t="s">
        <v>6495</v>
      </c>
      <c r="K5831" t="s">
        <v>7</v>
      </c>
      <c r="L5831">
        <v>80000000</v>
      </c>
      <c r="M5831">
        <v>203509374</v>
      </c>
      <c r="N5831" t="s">
        <v>138</v>
      </c>
      <c r="O5831">
        <v>80</v>
      </c>
    </row>
    <row r="5832" spans="1:15" x14ac:dyDescent="0.25">
      <c r="A5832" t="s">
        <v>6494</v>
      </c>
      <c r="B5832" t="s">
        <v>41</v>
      </c>
      <c r="C5832" t="s">
        <v>5</v>
      </c>
      <c r="D5832">
        <v>2010</v>
      </c>
      <c r="E5832" t="s">
        <v>6493</v>
      </c>
      <c r="F5832">
        <v>4.8</v>
      </c>
      <c r="G5832">
        <v>20000</v>
      </c>
      <c r="H5832" t="s">
        <v>6394</v>
      </c>
      <c r="I5832" t="s">
        <v>6394</v>
      </c>
      <c r="J5832" t="s">
        <v>6492</v>
      </c>
      <c r="K5832" t="s">
        <v>7</v>
      </c>
      <c r="L5832">
        <v>25000000</v>
      </c>
      <c r="M5832">
        <v>21500813</v>
      </c>
      <c r="N5832" t="s">
        <v>6482</v>
      </c>
      <c r="O5832">
        <v>107</v>
      </c>
    </row>
    <row r="5833" spans="1:15" x14ac:dyDescent="0.25">
      <c r="A5833" t="s">
        <v>6491</v>
      </c>
      <c r="B5833" t="s">
        <v>68</v>
      </c>
      <c r="C5833" t="s">
        <v>11</v>
      </c>
      <c r="D5833">
        <v>2010</v>
      </c>
      <c r="E5833" t="s">
        <v>6405</v>
      </c>
      <c r="F5833">
        <v>7.5</v>
      </c>
      <c r="G5833">
        <v>17000</v>
      </c>
      <c r="H5833" t="s">
        <v>6490</v>
      </c>
      <c r="I5833" t="s">
        <v>6489</v>
      </c>
      <c r="J5833" t="s">
        <v>6488</v>
      </c>
      <c r="K5833" t="s">
        <v>562</v>
      </c>
      <c r="M5833">
        <v>24792815</v>
      </c>
      <c r="N5833" t="s">
        <v>6487</v>
      </c>
      <c r="O5833">
        <v>111</v>
      </c>
    </row>
    <row r="5834" spans="1:15" x14ac:dyDescent="0.25">
      <c r="A5834" t="s">
        <v>6486</v>
      </c>
      <c r="B5834" t="s">
        <v>41</v>
      </c>
      <c r="C5834" t="s">
        <v>34</v>
      </c>
      <c r="D5834">
        <v>2010</v>
      </c>
      <c r="E5834" t="s">
        <v>6485</v>
      </c>
      <c r="F5834">
        <v>6.3</v>
      </c>
      <c r="G5834">
        <v>26000</v>
      </c>
      <c r="H5834" t="s">
        <v>6484</v>
      </c>
      <c r="I5834" t="s">
        <v>6484</v>
      </c>
      <c r="J5834" t="s">
        <v>6483</v>
      </c>
      <c r="K5834" t="s">
        <v>1031</v>
      </c>
      <c r="L5834">
        <v>42000000</v>
      </c>
      <c r="M5834">
        <v>11103434</v>
      </c>
      <c r="N5834" t="s">
        <v>6482</v>
      </c>
      <c r="O5834">
        <v>100</v>
      </c>
    </row>
    <row r="5835" spans="1:15" x14ac:dyDescent="0.25">
      <c r="A5835" t="s">
        <v>6481</v>
      </c>
      <c r="B5835" t="s">
        <v>41</v>
      </c>
      <c r="C5835" t="s">
        <v>34</v>
      </c>
      <c r="D5835">
        <v>2010</v>
      </c>
      <c r="E5835" t="s">
        <v>6480</v>
      </c>
      <c r="F5835">
        <v>5.5</v>
      </c>
      <c r="G5835">
        <v>13000</v>
      </c>
      <c r="H5835" t="s">
        <v>6479</v>
      </c>
      <c r="I5835" t="s">
        <v>6479</v>
      </c>
      <c r="J5835" t="s">
        <v>6478</v>
      </c>
      <c r="K5835" t="s">
        <v>7</v>
      </c>
      <c r="L5835">
        <v>800000</v>
      </c>
      <c r="M5835">
        <v>156190</v>
      </c>
      <c r="N5835" t="s">
        <v>6477</v>
      </c>
      <c r="O5835">
        <v>85</v>
      </c>
    </row>
    <row r="5836" spans="1:15" x14ac:dyDescent="0.25">
      <c r="A5836" t="s">
        <v>6476</v>
      </c>
      <c r="B5836" t="s">
        <v>52</v>
      </c>
      <c r="C5836" t="s">
        <v>24</v>
      </c>
      <c r="D5836">
        <v>2010</v>
      </c>
      <c r="E5836" t="s">
        <v>6475</v>
      </c>
      <c r="F5836">
        <v>7</v>
      </c>
      <c r="G5836">
        <v>22000</v>
      </c>
      <c r="H5836" t="s">
        <v>6474</v>
      </c>
      <c r="J5836" t="s">
        <v>1174</v>
      </c>
      <c r="K5836" t="s">
        <v>265</v>
      </c>
      <c r="M5836">
        <v>3945217</v>
      </c>
      <c r="N5836" t="s">
        <v>6473</v>
      </c>
      <c r="O5836">
        <v>112</v>
      </c>
    </row>
    <row r="5837" spans="1:15" x14ac:dyDescent="0.25">
      <c r="A5837" t="s">
        <v>6472</v>
      </c>
      <c r="B5837" t="s">
        <v>41</v>
      </c>
      <c r="C5837" t="s">
        <v>11</v>
      </c>
      <c r="D5837">
        <v>2010</v>
      </c>
      <c r="E5837" t="s">
        <v>6471</v>
      </c>
      <c r="F5837">
        <v>7</v>
      </c>
      <c r="G5837">
        <v>51000</v>
      </c>
      <c r="H5837" t="s">
        <v>6470</v>
      </c>
      <c r="I5837" t="s">
        <v>6470</v>
      </c>
      <c r="J5837" t="s">
        <v>3230</v>
      </c>
      <c r="K5837" t="s">
        <v>7</v>
      </c>
      <c r="L5837">
        <v>7000000</v>
      </c>
      <c r="M5837">
        <v>449702</v>
      </c>
      <c r="N5837" t="s">
        <v>6469</v>
      </c>
      <c r="O5837">
        <v>106</v>
      </c>
    </row>
    <row r="5838" spans="1:15" x14ac:dyDescent="0.25">
      <c r="A5838" t="s">
        <v>6468</v>
      </c>
      <c r="B5838" t="s">
        <v>41</v>
      </c>
      <c r="C5838" t="s">
        <v>11</v>
      </c>
      <c r="D5838">
        <v>2010</v>
      </c>
      <c r="E5838" t="s">
        <v>6467</v>
      </c>
      <c r="F5838">
        <v>6.1</v>
      </c>
      <c r="G5838">
        <v>7300</v>
      </c>
      <c r="H5838" t="s">
        <v>482</v>
      </c>
      <c r="I5838" t="s">
        <v>482</v>
      </c>
      <c r="J5838" t="s">
        <v>6466</v>
      </c>
      <c r="K5838" t="s">
        <v>7</v>
      </c>
      <c r="L5838">
        <v>21000000</v>
      </c>
      <c r="M5838">
        <v>37981984</v>
      </c>
      <c r="N5838" t="s">
        <v>842</v>
      </c>
      <c r="O5838">
        <v>133</v>
      </c>
    </row>
    <row r="5839" spans="1:15" x14ac:dyDescent="0.25">
      <c r="A5839" t="s">
        <v>6465</v>
      </c>
      <c r="B5839" t="s">
        <v>41</v>
      </c>
      <c r="C5839" t="s">
        <v>24</v>
      </c>
      <c r="D5839">
        <v>2010</v>
      </c>
      <c r="E5839" t="s">
        <v>6464</v>
      </c>
      <c r="F5839">
        <v>6.8</v>
      </c>
      <c r="G5839">
        <v>26000</v>
      </c>
      <c r="H5839" t="s">
        <v>6463</v>
      </c>
      <c r="I5839" t="s">
        <v>6463</v>
      </c>
      <c r="J5839" t="s">
        <v>6462</v>
      </c>
      <c r="K5839" t="s">
        <v>7</v>
      </c>
      <c r="L5839">
        <v>500000</v>
      </c>
      <c r="M5839">
        <v>453708</v>
      </c>
      <c r="N5839" t="s">
        <v>6461</v>
      </c>
      <c r="O5839">
        <v>93</v>
      </c>
    </row>
    <row r="5840" spans="1:15" x14ac:dyDescent="0.25">
      <c r="A5840" t="s">
        <v>6460</v>
      </c>
      <c r="B5840" t="s">
        <v>41</v>
      </c>
      <c r="C5840" t="s">
        <v>409</v>
      </c>
      <c r="D5840">
        <v>2010</v>
      </c>
      <c r="E5840" t="s">
        <v>6459</v>
      </c>
      <c r="F5840">
        <v>5.6</v>
      </c>
      <c r="G5840">
        <v>3000</v>
      </c>
      <c r="H5840" t="s">
        <v>5074</v>
      </c>
      <c r="I5840" t="s">
        <v>6458</v>
      </c>
      <c r="J5840" t="s">
        <v>1247</v>
      </c>
      <c r="K5840" t="s">
        <v>332</v>
      </c>
      <c r="L5840">
        <v>25000000</v>
      </c>
      <c r="M5840">
        <v>146149</v>
      </c>
      <c r="N5840" t="s">
        <v>6457</v>
      </c>
      <c r="O5840">
        <v>117</v>
      </c>
    </row>
    <row r="5841" spans="1:15" x14ac:dyDescent="0.25">
      <c r="A5841" t="s">
        <v>6456</v>
      </c>
      <c r="B5841" t="s">
        <v>52</v>
      </c>
      <c r="C5841" t="s">
        <v>87</v>
      </c>
      <c r="D5841">
        <v>2010</v>
      </c>
      <c r="E5841" t="s">
        <v>5954</v>
      </c>
      <c r="F5841">
        <v>6.5</v>
      </c>
      <c r="G5841">
        <v>5200</v>
      </c>
      <c r="H5841" t="s">
        <v>6455</v>
      </c>
      <c r="I5841" t="s">
        <v>6455</v>
      </c>
      <c r="J5841" t="s">
        <v>6454</v>
      </c>
      <c r="K5841" t="s">
        <v>562</v>
      </c>
      <c r="M5841">
        <v>3696522</v>
      </c>
      <c r="N5841" t="s">
        <v>6453</v>
      </c>
      <c r="O5841">
        <v>106</v>
      </c>
    </row>
    <row r="5842" spans="1:15" x14ac:dyDescent="0.25">
      <c r="A5842" t="s">
        <v>6452</v>
      </c>
      <c r="B5842" t="s">
        <v>41</v>
      </c>
      <c r="C5842" t="s">
        <v>11</v>
      </c>
      <c r="D5842">
        <v>2010</v>
      </c>
      <c r="E5842" t="s">
        <v>6451</v>
      </c>
      <c r="F5842">
        <v>4.5999999999999996</v>
      </c>
      <c r="G5842">
        <v>7400</v>
      </c>
      <c r="H5842" t="s">
        <v>3586</v>
      </c>
      <c r="I5842" t="s">
        <v>3586</v>
      </c>
      <c r="J5842" t="s">
        <v>4538</v>
      </c>
      <c r="K5842" t="s">
        <v>7</v>
      </c>
      <c r="L5842">
        <v>8000000</v>
      </c>
      <c r="M5842">
        <v>25603</v>
      </c>
      <c r="N5842" t="s">
        <v>6450</v>
      </c>
      <c r="O5842">
        <v>94</v>
      </c>
    </row>
    <row r="5843" spans="1:15" x14ac:dyDescent="0.25">
      <c r="A5843" t="s">
        <v>6449</v>
      </c>
      <c r="B5843" t="s">
        <v>52</v>
      </c>
      <c r="C5843" t="s">
        <v>24</v>
      </c>
      <c r="D5843">
        <v>2010</v>
      </c>
      <c r="E5843" t="s">
        <v>6448</v>
      </c>
      <c r="F5843">
        <v>5.7</v>
      </c>
      <c r="G5843">
        <v>13000</v>
      </c>
      <c r="H5843" t="s">
        <v>4113</v>
      </c>
      <c r="I5843" t="s">
        <v>4113</v>
      </c>
      <c r="J5843" t="s">
        <v>5926</v>
      </c>
      <c r="K5843" t="s">
        <v>7</v>
      </c>
      <c r="M5843">
        <v>635162</v>
      </c>
      <c r="N5843" t="s">
        <v>4112</v>
      </c>
      <c r="O5843">
        <v>86</v>
      </c>
    </row>
    <row r="5844" spans="1:15" x14ac:dyDescent="0.25">
      <c r="A5844" t="s">
        <v>6447</v>
      </c>
      <c r="B5844" t="s">
        <v>41</v>
      </c>
      <c r="C5844" t="s">
        <v>11</v>
      </c>
      <c r="D5844">
        <v>2010</v>
      </c>
      <c r="E5844" t="s">
        <v>5977</v>
      </c>
      <c r="F5844">
        <v>6.4</v>
      </c>
      <c r="G5844">
        <v>49000</v>
      </c>
      <c r="H5844" t="s">
        <v>6446</v>
      </c>
      <c r="I5844" t="s">
        <v>6446</v>
      </c>
      <c r="J5844" t="s">
        <v>1535</v>
      </c>
      <c r="K5844" t="s">
        <v>7</v>
      </c>
      <c r="L5844">
        <v>5000000</v>
      </c>
      <c r="M5844">
        <v>2820490</v>
      </c>
      <c r="N5844" t="s">
        <v>6445</v>
      </c>
      <c r="O5844">
        <v>97</v>
      </c>
    </row>
    <row r="5845" spans="1:15" x14ac:dyDescent="0.25">
      <c r="A5845" t="s">
        <v>6444</v>
      </c>
      <c r="B5845" t="s">
        <v>68</v>
      </c>
      <c r="C5845" t="s">
        <v>34</v>
      </c>
      <c r="D5845">
        <v>2011</v>
      </c>
      <c r="E5845" t="s">
        <v>6405</v>
      </c>
      <c r="F5845">
        <v>6.9</v>
      </c>
      <c r="G5845">
        <v>769000</v>
      </c>
      <c r="H5845" t="s">
        <v>6443</v>
      </c>
      <c r="I5845" t="s">
        <v>1088</v>
      </c>
      <c r="J5845" t="s">
        <v>2571</v>
      </c>
      <c r="K5845" t="s">
        <v>7</v>
      </c>
      <c r="L5845">
        <v>140000000</v>
      </c>
      <c r="M5845">
        <v>370569774</v>
      </c>
      <c r="N5845" t="s">
        <v>108</v>
      </c>
      <c r="O5845">
        <v>124</v>
      </c>
    </row>
    <row r="5846" spans="1:15" x14ac:dyDescent="0.25">
      <c r="A5846" t="s">
        <v>6442</v>
      </c>
      <c r="B5846" t="s">
        <v>68</v>
      </c>
      <c r="C5846" t="s">
        <v>34</v>
      </c>
      <c r="D5846">
        <v>2011</v>
      </c>
      <c r="E5846" t="s">
        <v>6184</v>
      </c>
      <c r="F5846">
        <v>7</v>
      </c>
      <c r="G5846">
        <v>772000</v>
      </c>
      <c r="H5846" t="s">
        <v>2639</v>
      </c>
      <c r="I5846" t="s">
        <v>6400</v>
      </c>
      <c r="J5846" t="s">
        <v>894</v>
      </c>
      <c r="K5846" t="s">
        <v>7</v>
      </c>
      <c r="L5846">
        <v>150000000</v>
      </c>
      <c r="M5846">
        <v>449326618</v>
      </c>
      <c r="N5846" t="s">
        <v>108</v>
      </c>
      <c r="O5846">
        <v>115</v>
      </c>
    </row>
    <row r="5847" spans="1:15" x14ac:dyDescent="0.25">
      <c r="A5847" t="s">
        <v>6441</v>
      </c>
      <c r="B5847" t="s">
        <v>68</v>
      </c>
      <c r="C5847" t="s">
        <v>100</v>
      </c>
      <c r="D5847">
        <v>2011</v>
      </c>
      <c r="E5847" t="s">
        <v>6090</v>
      </c>
      <c r="F5847">
        <v>8.1</v>
      </c>
      <c r="G5847">
        <v>790000</v>
      </c>
      <c r="H5847" t="s">
        <v>1764</v>
      </c>
      <c r="I5847" t="s">
        <v>6440</v>
      </c>
      <c r="J5847" t="s">
        <v>3825</v>
      </c>
      <c r="K5847" t="s">
        <v>265</v>
      </c>
      <c r="L5847">
        <v>125000000</v>
      </c>
      <c r="M5847">
        <v>1342321665</v>
      </c>
      <c r="N5847" t="s">
        <v>138</v>
      </c>
      <c r="O5847">
        <v>130</v>
      </c>
    </row>
    <row r="5848" spans="1:15" x14ac:dyDescent="0.25">
      <c r="A5848" t="s">
        <v>6439</v>
      </c>
      <c r="B5848" t="s">
        <v>41</v>
      </c>
      <c r="C5848" t="s">
        <v>11</v>
      </c>
      <c r="D5848">
        <v>2011</v>
      </c>
      <c r="E5848" t="s">
        <v>6438</v>
      </c>
      <c r="F5848">
        <v>7.4</v>
      </c>
      <c r="G5848">
        <v>95000</v>
      </c>
      <c r="H5848" t="s">
        <v>2849</v>
      </c>
      <c r="I5848" t="s">
        <v>2849</v>
      </c>
      <c r="J5848" t="s">
        <v>3068</v>
      </c>
      <c r="K5848" t="s">
        <v>7</v>
      </c>
      <c r="L5848">
        <v>5000000</v>
      </c>
      <c r="M5848">
        <v>3741098</v>
      </c>
      <c r="N5848" t="s">
        <v>6437</v>
      </c>
      <c r="O5848">
        <v>120</v>
      </c>
    </row>
    <row r="5849" spans="1:15" x14ac:dyDescent="0.25">
      <c r="A5849" t="s">
        <v>6436</v>
      </c>
      <c r="B5849" t="s">
        <v>41</v>
      </c>
      <c r="C5849" t="s">
        <v>24</v>
      </c>
      <c r="D5849">
        <v>2011</v>
      </c>
      <c r="E5849" t="s">
        <v>6175</v>
      </c>
      <c r="F5849">
        <v>6.8</v>
      </c>
      <c r="G5849">
        <v>276000</v>
      </c>
      <c r="H5849" t="s">
        <v>1958</v>
      </c>
      <c r="I5849" t="s">
        <v>6435</v>
      </c>
      <c r="J5849" t="s">
        <v>6435</v>
      </c>
      <c r="K5849" t="s">
        <v>7</v>
      </c>
      <c r="L5849">
        <v>32500000</v>
      </c>
      <c r="M5849">
        <v>288383523</v>
      </c>
      <c r="N5849" t="s">
        <v>103</v>
      </c>
      <c r="O5849">
        <v>125</v>
      </c>
    </row>
    <row r="5850" spans="1:15" x14ac:dyDescent="0.25">
      <c r="A5850" t="s">
        <v>6434</v>
      </c>
      <c r="B5850" t="s">
        <v>68</v>
      </c>
      <c r="C5850" t="s">
        <v>34</v>
      </c>
      <c r="D5850">
        <v>2011</v>
      </c>
      <c r="E5850" t="s">
        <v>6433</v>
      </c>
      <c r="F5850">
        <v>7.3</v>
      </c>
      <c r="G5850">
        <v>362000</v>
      </c>
      <c r="H5850" t="s">
        <v>3396</v>
      </c>
      <c r="I5850" t="s">
        <v>1050</v>
      </c>
      <c r="J5850" t="s">
        <v>2534</v>
      </c>
      <c r="K5850" t="s">
        <v>7</v>
      </c>
      <c r="L5850">
        <v>125000000</v>
      </c>
      <c r="M5850">
        <v>626137675</v>
      </c>
      <c r="N5850" t="s">
        <v>103</v>
      </c>
      <c r="O5850">
        <v>130</v>
      </c>
    </row>
    <row r="5851" spans="1:15" x14ac:dyDescent="0.25">
      <c r="A5851" t="s">
        <v>6432</v>
      </c>
      <c r="B5851" t="s">
        <v>68</v>
      </c>
      <c r="C5851" t="s">
        <v>24</v>
      </c>
      <c r="D5851">
        <v>2011</v>
      </c>
      <c r="E5851" t="s">
        <v>6387</v>
      </c>
      <c r="F5851">
        <v>7.7</v>
      </c>
      <c r="G5851">
        <v>398000</v>
      </c>
      <c r="H5851" t="s">
        <v>2403</v>
      </c>
      <c r="I5851" t="s">
        <v>2403</v>
      </c>
      <c r="J5851" t="s">
        <v>2121</v>
      </c>
      <c r="K5851" t="s">
        <v>578</v>
      </c>
      <c r="L5851">
        <v>17000000</v>
      </c>
      <c r="M5851">
        <v>151653750</v>
      </c>
      <c r="N5851" t="s">
        <v>6431</v>
      </c>
      <c r="O5851">
        <v>94</v>
      </c>
    </row>
    <row r="5852" spans="1:15" x14ac:dyDescent="0.25">
      <c r="A5852" t="s">
        <v>6430</v>
      </c>
      <c r="B5852" t="s">
        <v>68</v>
      </c>
      <c r="C5852" t="s">
        <v>409</v>
      </c>
      <c r="D5852">
        <v>2011</v>
      </c>
      <c r="E5852" t="s">
        <v>5885</v>
      </c>
      <c r="F5852">
        <v>7.6</v>
      </c>
      <c r="G5852">
        <v>385000</v>
      </c>
      <c r="H5852" t="s">
        <v>4555</v>
      </c>
      <c r="I5852" t="s">
        <v>1005</v>
      </c>
      <c r="J5852" t="s">
        <v>878</v>
      </c>
      <c r="K5852" t="s">
        <v>7</v>
      </c>
      <c r="L5852">
        <v>50000000</v>
      </c>
      <c r="M5852">
        <v>110206216</v>
      </c>
      <c r="N5852" t="s">
        <v>114</v>
      </c>
      <c r="O5852">
        <v>133</v>
      </c>
    </row>
    <row r="5853" spans="1:15" x14ac:dyDescent="0.25">
      <c r="A5853" t="s">
        <v>6429</v>
      </c>
      <c r="B5853" t="s">
        <v>41</v>
      </c>
      <c r="C5853" t="s">
        <v>87</v>
      </c>
      <c r="D5853">
        <v>2011</v>
      </c>
      <c r="E5853" t="s">
        <v>6286</v>
      </c>
      <c r="F5853">
        <v>7.8</v>
      </c>
      <c r="G5853">
        <v>435000</v>
      </c>
      <c r="H5853" t="s">
        <v>4689</v>
      </c>
      <c r="I5853" t="s">
        <v>1005</v>
      </c>
      <c r="J5853" t="s">
        <v>1053</v>
      </c>
      <c r="K5853" t="s">
        <v>7</v>
      </c>
      <c r="L5853">
        <v>90000000</v>
      </c>
      <c r="M5853">
        <v>232617430</v>
      </c>
      <c r="N5853" t="s">
        <v>114</v>
      </c>
      <c r="O5853">
        <v>158</v>
      </c>
    </row>
    <row r="5854" spans="1:15" x14ac:dyDescent="0.25">
      <c r="A5854" t="s">
        <v>6428</v>
      </c>
      <c r="B5854" t="s">
        <v>68</v>
      </c>
      <c r="C5854" t="s">
        <v>24</v>
      </c>
      <c r="D5854">
        <v>2011</v>
      </c>
      <c r="E5854" t="s">
        <v>6081</v>
      </c>
      <c r="F5854">
        <v>6.4</v>
      </c>
      <c r="G5854">
        <v>227000</v>
      </c>
      <c r="H5854" t="s">
        <v>5259</v>
      </c>
      <c r="I5854" t="s">
        <v>2201</v>
      </c>
      <c r="J5854" t="s">
        <v>1712</v>
      </c>
      <c r="K5854" t="s">
        <v>7</v>
      </c>
      <c r="L5854">
        <v>80000000</v>
      </c>
      <c r="M5854">
        <v>214945591</v>
      </c>
      <c r="N5854" t="s">
        <v>114</v>
      </c>
      <c r="O5854">
        <v>117</v>
      </c>
    </row>
    <row r="5855" spans="1:15" x14ac:dyDescent="0.25">
      <c r="A5855" t="s">
        <v>6427</v>
      </c>
      <c r="B5855" t="s">
        <v>41</v>
      </c>
      <c r="C5855" t="s">
        <v>409</v>
      </c>
      <c r="D5855">
        <v>2011</v>
      </c>
      <c r="E5855" t="s">
        <v>5965</v>
      </c>
      <c r="F5855">
        <v>8.5</v>
      </c>
      <c r="G5855">
        <v>785000</v>
      </c>
      <c r="H5855" t="s">
        <v>6426</v>
      </c>
      <c r="I5855" t="s">
        <v>6426</v>
      </c>
      <c r="J5855" t="s">
        <v>6425</v>
      </c>
      <c r="K5855" t="s">
        <v>562</v>
      </c>
      <c r="M5855">
        <v>426588510</v>
      </c>
      <c r="N5855" t="s">
        <v>2575</v>
      </c>
      <c r="O5855">
        <v>112</v>
      </c>
    </row>
    <row r="5856" spans="1:15" x14ac:dyDescent="0.25">
      <c r="A5856" t="s">
        <v>6424</v>
      </c>
      <c r="B5856" t="s">
        <v>41</v>
      </c>
      <c r="C5856" t="s">
        <v>87</v>
      </c>
      <c r="D5856">
        <v>2011</v>
      </c>
      <c r="E5856" t="s">
        <v>6005</v>
      </c>
      <c r="F5856">
        <v>7.8</v>
      </c>
      <c r="G5856">
        <v>587000</v>
      </c>
      <c r="H5856" t="s">
        <v>3308</v>
      </c>
      <c r="I5856" t="s">
        <v>6423</v>
      </c>
      <c r="J5856" t="s">
        <v>1663</v>
      </c>
      <c r="K5856" t="s">
        <v>7</v>
      </c>
      <c r="L5856">
        <v>15000000</v>
      </c>
      <c r="M5856">
        <v>77187281</v>
      </c>
      <c r="N5856" t="s">
        <v>5003</v>
      </c>
      <c r="O5856">
        <v>100</v>
      </c>
    </row>
    <row r="5857" spans="1:15" x14ac:dyDescent="0.25">
      <c r="A5857" t="s">
        <v>6422</v>
      </c>
      <c r="B5857" t="s">
        <v>68</v>
      </c>
      <c r="C5857" t="s">
        <v>34</v>
      </c>
      <c r="D5857">
        <v>2011</v>
      </c>
      <c r="E5857" t="s">
        <v>5979</v>
      </c>
      <c r="F5857">
        <v>5.5</v>
      </c>
      <c r="G5857">
        <v>272000</v>
      </c>
      <c r="H5857" t="s">
        <v>2487</v>
      </c>
      <c r="I5857" t="s">
        <v>1734</v>
      </c>
      <c r="J5857" t="s">
        <v>814</v>
      </c>
      <c r="K5857" t="s">
        <v>7</v>
      </c>
      <c r="L5857">
        <v>200000000</v>
      </c>
      <c r="M5857">
        <v>219851172</v>
      </c>
      <c r="N5857" t="s">
        <v>138</v>
      </c>
      <c r="O5857">
        <v>114</v>
      </c>
    </row>
    <row r="5858" spans="1:15" x14ac:dyDescent="0.25">
      <c r="A5858" t="s">
        <v>6421</v>
      </c>
      <c r="B5858" t="s">
        <v>41</v>
      </c>
      <c r="C5858" t="s">
        <v>5</v>
      </c>
      <c r="D5858">
        <v>2011</v>
      </c>
      <c r="E5858" t="s">
        <v>5472</v>
      </c>
      <c r="F5858">
        <v>7</v>
      </c>
      <c r="G5858">
        <v>387000</v>
      </c>
      <c r="H5858" t="s">
        <v>1772</v>
      </c>
      <c r="I5858" t="s">
        <v>4065</v>
      </c>
      <c r="J5858" t="s">
        <v>6420</v>
      </c>
      <c r="K5858" t="s">
        <v>7</v>
      </c>
      <c r="L5858">
        <v>30000000</v>
      </c>
      <c r="M5858">
        <v>69935600</v>
      </c>
      <c r="N5858" t="s">
        <v>842</v>
      </c>
      <c r="O5858">
        <v>95</v>
      </c>
    </row>
    <row r="5859" spans="1:15" x14ac:dyDescent="0.25">
      <c r="A5859" t="s">
        <v>6419</v>
      </c>
      <c r="B5859" t="s">
        <v>68</v>
      </c>
      <c r="C5859" t="s">
        <v>11</v>
      </c>
      <c r="D5859">
        <v>2011</v>
      </c>
      <c r="E5859" t="s">
        <v>6418</v>
      </c>
      <c r="F5859">
        <v>8</v>
      </c>
      <c r="G5859">
        <v>436000</v>
      </c>
      <c r="H5859" t="s">
        <v>866</v>
      </c>
      <c r="I5859" t="s">
        <v>866</v>
      </c>
      <c r="J5859" t="s">
        <v>2349</v>
      </c>
      <c r="K5859" t="s">
        <v>7</v>
      </c>
      <c r="L5859">
        <v>25000000</v>
      </c>
      <c r="M5859">
        <v>216639112</v>
      </c>
      <c r="N5859" t="s">
        <v>1461</v>
      </c>
      <c r="O5859">
        <v>146</v>
      </c>
    </row>
    <row r="5860" spans="1:15" x14ac:dyDescent="0.25">
      <c r="A5860" t="s">
        <v>6417</v>
      </c>
      <c r="B5860" t="s">
        <v>68</v>
      </c>
      <c r="C5860" t="s">
        <v>24</v>
      </c>
      <c r="D5860">
        <v>2011</v>
      </c>
      <c r="E5860" t="s">
        <v>6209</v>
      </c>
      <c r="F5860">
        <v>7.4</v>
      </c>
      <c r="G5860">
        <v>487000</v>
      </c>
      <c r="H5860" t="s">
        <v>2855</v>
      </c>
      <c r="I5860" t="s">
        <v>1630</v>
      </c>
      <c r="J5860" t="s">
        <v>1358</v>
      </c>
      <c r="K5860" t="s">
        <v>7</v>
      </c>
      <c r="L5860">
        <v>50000000</v>
      </c>
      <c r="M5860">
        <v>145051197</v>
      </c>
      <c r="N5860" t="s">
        <v>6416</v>
      </c>
      <c r="O5860">
        <v>118</v>
      </c>
    </row>
    <row r="5861" spans="1:15" x14ac:dyDescent="0.25">
      <c r="A5861" t="s">
        <v>6415</v>
      </c>
      <c r="B5861" t="s">
        <v>41</v>
      </c>
      <c r="C5861" t="s">
        <v>24</v>
      </c>
      <c r="D5861">
        <v>2011</v>
      </c>
      <c r="E5861" t="s">
        <v>6414</v>
      </c>
      <c r="F5861">
        <v>6.2</v>
      </c>
      <c r="G5861">
        <v>219000</v>
      </c>
      <c r="H5861" t="s">
        <v>4284</v>
      </c>
      <c r="I5861" t="s">
        <v>6413</v>
      </c>
      <c r="J5861" t="s">
        <v>1218</v>
      </c>
      <c r="K5861" t="s">
        <v>7</v>
      </c>
      <c r="L5861">
        <v>25000000</v>
      </c>
      <c r="M5861">
        <v>149228077</v>
      </c>
      <c r="N5861" t="s">
        <v>108</v>
      </c>
      <c r="O5861">
        <v>108</v>
      </c>
    </row>
    <row r="5862" spans="1:15" x14ac:dyDescent="0.25">
      <c r="A5862" t="s">
        <v>6412</v>
      </c>
      <c r="B5862" t="s">
        <v>68</v>
      </c>
      <c r="C5862" t="s">
        <v>34</v>
      </c>
      <c r="D5862">
        <v>2011</v>
      </c>
      <c r="E5862" t="s">
        <v>6411</v>
      </c>
      <c r="F5862">
        <v>6.6</v>
      </c>
      <c r="G5862">
        <v>492000</v>
      </c>
      <c r="H5862" t="s">
        <v>1729</v>
      </c>
      <c r="I5862" t="s">
        <v>6410</v>
      </c>
      <c r="J5862" t="s">
        <v>2674</v>
      </c>
      <c r="K5862" t="s">
        <v>7</v>
      </c>
      <c r="L5862">
        <v>250000000</v>
      </c>
      <c r="M5862">
        <v>1045713802</v>
      </c>
      <c r="N5862" t="s">
        <v>119</v>
      </c>
      <c r="O5862">
        <v>136</v>
      </c>
    </row>
    <row r="5863" spans="1:15" x14ac:dyDescent="0.25">
      <c r="A5863" t="s">
        <v>6409</v>
      </c>
      <c r="B5863" t="s">
        <v>68</v>
      </c>
      <c r="C5863" t="s">
        <v>34</v>
      </c>
      <c r="D5863">
        <v>2011</v>
      </c>
      <c r="E5863" t="s">
        <v>6160</v>
      </c>
      <c r="F5863">
        <v>6</v>
      </c>
      <c r="G5863">
        <v>235000</v>
      </c>
      <c r="H5863" t="s">
        <v>2680</v>
      </c>
      <c r="I5863" t="s">
        <v>2680</v>
      </c>
      <c r="J5863" t="s">
        <v>6349</v>
      </c>
      <c r="K5863" t="s">
        <v>7</v>
      </c>
      <c r="L5863">
        <v>82000000</v>
      </c>
      <c r="M5863">
        <v>89792502</v>
      </c>
      <c r="N5863" t="s">
        <v>138</v>
      </c>
      <c r="O5863">
        <v>110</v>
      </c>
    </row>
    <row r="5864" spans="1:15" x14ac:dyDescent="0.25">
      <c r="A5864" t="s">
        <v>6408</v>
      </c>
      <c r="B5864" t="s">
        <v>68</v>
      </c>
      <c r="C5864" t="s">
        <v>34</v>
      </c>
      <c r="D5864">
        <v>2011</v>
      </c>
      <c r="E5864" t="s">
        <v>6164</v>
      </c>
      <c r="F5864">
        <v>8.1</v>
      </c>
      <c r="G5864">
        <v>445000</v>
      </c>
      <c r="H5864" t="s">
        <v>3311</v>
      </c>
      <c r="I5864" t="s">
        <v>3311</v>
      </c>
      <c r="J5864" t="s">
        <v>1936</v>
      </c>
      <c r="K5864" t="s">
        <v>7</v>
      </c>
      <c r="L5864">
        <v>25000000</v>
      </c>
      <c r="M5864">
        <v>23308615</v>
      </c>
      <c r="N5864" t="s">
        <v>842</v>
      </c>
      <c r="O5864">
        <v>140</v>
      </c>
    </row>
    <row r="5865" spans="1:15" x14ac:dyDescent="0.25">
      <c r="A5865" t="s">
        <v>6407</v>
      </c>
      <c r="B5865" t="s">
        <v>101</v>
      </c>
      <c r="C5865" t="s">
        <v>73</v>
      </c>
      <c r="D5865">
        <v>2011</v>
      </c>
      <c r="E5865" t="s">
        <v>6250</v>
      </c>
      <c r="F5865">
        <v>7.2</v>
      </c>
      <c r="G5865">
        <v>262000</v>
      </c>
      <c r="H5865" t="s">
        <v>1533</v>
      </c>
      <c r="I5865" t="s">
        <v>3176</v>
      </c>
      <c r="J5865" t="s">
        <v>1462</v>
      </c>
      <c r="K5865" t="s">
        <v>7</v>
      </c>
      <c r="L5865">
        <v>150000000</v>
      </c>
      <c r="M5865">
        <v>665692281</v>
      </c>
      <c r="N5865" t="s">
        <v>652</v>
      </c>
      <c r="O5865">
        <v>90</v>
      </c>
    </row>
    <row r="5866" spans="1:15" x14ac:dyDescent="0.25">
      <c r="A5866" t="s">
        <v>6406</v>
      </c>
      <c r="B5866" t="s">
        <v>41</v>
      </c>
      <c r="C5866" t="s">
        <v>24</v>
      </c>
      <c r="D5866">
        <v>2011</v>
      </c>
      <c r="E5866" t="s">
        <v>6405</v>
      </c>
      <c r="F5866">
        <v>6.5</v>
      </c>
      <c r="G5866">
        <v>348000</v>
      </c>
      <c r="H5866" t="s">
        <v>1706</v>
      </c>
      <c r="I5866" t="s">
        <v>4100</v>
      </c>
      <c r="J5866" t="s">
        <v>2086</v>
      </c>
      <c r="K5866" t="s">
        <v>7</v>
      </c>
      <c r="L5866">
        <v>35000000</v>
      </c>
      <c r="M5866">
        <v>149542245</v>
      </c>
      <c r="N5866" t="s">
        <v>777</v>
      </c>
      <c r="O5866">
        <v>109</v>
      </c>
    </row>
    <row r="5867" spans="1:15" x14ac:dyDescent="0.25">
      <c r="A5867" t="s">
        <v>6404</v>
      </c>
      <c r="B5867" t="s">
        <v>41</v>
      </c>
      <c r="C5867" t="s">
        <v>34</v>
      </c>
      <c r="D5867">
        <v>2011</v>
      </c>
      <c r="E5867" t="s">
        <v>5903</v>
      </c>
      <c r="F5867">
        <v>6</v>
      </c>
      <c r="G5867">
        <v>163000</v>
      </c>
      <c r="H5867" t="s">
        <v>3877</v>
      </c>
      <c r="I5867" t="s">
        <v>6403</v>
      </c>
      <c r="J5867" t="s">
        <v>4028</v>
      </c>
      <c r="K5867" t="s">
        <v>7</v>
      </c>
      <c r="L5867">
        <v>75000000</v>
      </c>
      <c r="M5867">
        <v>226904017</v>
      </c>
      <c r="N5867" t="s">
        <v>4328</v>
      </c>
      <c r="O5867">
        <v>110</v>
      </c>
    </row>
    <row r="5868" spans="1:15" x14ac:dyDescent="0.25">
      <c r="A5868" t="s">
        <v>6402</v>
      </c>
      <c r="B5868" t="s">
        <v>68</v>
      </c>
      <c r="C5868" t="s">
        <v>34</v>
      </c>
      <c r="D5868">
        <v>2011</v>
      </c>
      <c r="E5868" t="s">
        <v>6401</v>
      </c>
      <c r="F5868">
        <v>7.7</v>
      </c>
      <c r="G5868">
        <v>657000</v>
      </c>
      <c r="H5868" t="s">
        <v>2658</v>
      </c>
      <c r="I5868" t="s">
        <v>6400</v>
      </c>
      <c r="J5868" t="s">
        <v>891</v>
      </c>
      <c r="K5868" t="s">
        <v>7</v>
      </c>
      <c r="L5868">
        <v>160000000</v>
      </c>
      <c r="M5868">
        <v>352616690</v>
      </c>
      <c r="N5868" t="s">
        <v>890</v>
      </c>
      <c r="O5868">
        <v>131</v>
      </c>
    </row>
    <row r="5869" spans="1:15" x14ac:dyDescent="0.25">
      <c r="A5869" t="s">
        <v>6399</v>
      </c>
      <c r="B5869" t="s">
        <v>68</v>
      </c>
      <c r="C5869" t="s">
        <v>11</v>
      </c>
      <c r="D5869">
        <v>2011</v>
      </c>
      <c r="E5869" t="s">
        <v>6164</v>
      </c>
      <c r="F5869">
        <v>6.7</v>
      </c>
      <c r="G5869">
        <v>290000</v>
      </c>
      <c r="H5869" t="s">
        <v>1410</v>
      </c>
      <c r="I5869" t="s">
        <v>5040</v>
      </c>
      <c r="J5869" t="s">
        <v>1010</v>
      </c>
      <c r="K5869" t="s">
        <v>2545</v>
      </c>
      <c r="L5869">
        <v>60000000</v>
      </c>
      <c r="M5869">
        <v>136515867</v>
      </c>
      <c r="N5869" t="s">
        <v>138</v>
      </c>
      <c r="O5869">
        <v>106</v>
      </c>
    </row>
    <row r="5870" spans="1:15" x14ac:dyDescent="0.25">
      <c r="A5870" t="s">
        <v>6398</v>
      </c>
      <c r="B5870" t="s">
        <v>41</v>
      </c>
      <c r="C5870" t="s">
        <v>24</v>
      </c>
      <c r="D5870">
        <v>2011</v>
      </c>
      <c r="E5870" t="s">
        <v>6370</v>
      </c>
      <c r="F5870">
        <v>5.6</v>
      </c>
      <c r="G5870">
        <v>196000</v>
      </c>
      <c r="H5870" t="s">
        <v>997</v>
      </c>
      <c r="I5870" t="s">
        <v>871</v>
      </c>
      <c r="J5870" t="s">
        <v>4565</v>
      </c>
      <c r="K5870" t="s">
        <v>7</v>
      </c>
      <c r="L5870">
        <v>20000000</v>
      </c>
      <c r="M5870">
        <v>216197492</v>
      </c>
      <c r="N5870" t="s">
        <v>114</v>
      </c>
      <c r="O5870">
        <v>92</v>
      </c>
    </row>
    <row r="5871" spans="1:15" x14ac:dyDescent="0.25">
      <c r="A5871" t="s">
        <v>6397</v>
      </c>
      <c r="B5871" t="s">
        <v>68</v>
      </c>
      <c r="C5871" t="s">
        <v>34</v>
      </c>
      <c r="D5871">
        <v>2011</v>
      </c>
      <c r="E5871" t="s">
        <v>6079</v>
      </c>
      <c r="F5871">
        <v>6.7</v>
      </c>
      <c r="G5871">
        <v>379000</v>
      </c>
      <c r="H5871" t="s">
        <v>5054</v>
      </c>
      <c r="I5871" t="s">
        <v>5054</v>
      </c>
      <c r="J5871" t="s">
        <v>2402</v>
      </c>
      <c r="K5871" t="s">
        <v>7</v>
      </c>
      <c r="L5871">
        <v>40000000</v>
      </c>
      <c r="M5871">
        <v>173930596</v>
      </c>
      <c r="N5871" t="s">
        <v>877</v>
      </c>
      <c r="O5871">
        <v>109</v>
      </c>
    </row>
    <row r="5872" spans="1:15" x14ac:dyDescent="0.25">
      <c r="A5872" t="s">
        <v>6396</v>
      </c>
      <c r="B5872" t="s">
        <v>68</v>
      </c>
      <c r="C5872" t="s">
        <v>11</v>
      </c>
      <c r="D5872">
        <v>2011</v>
      </c>
      <c r="E5872" t="s">
        <v>6075</v>
      </c>
      <c r="F5872">
        <v>7</v>
      </c>
      <c r="G5872">
        <v>143000</v>
      </c>
      <c r="H5872" t="s">
        <v>2887</v>
      </c>
      <c r="I5872" t="s">
        <v>5412</v>
      </c>
      <c r="J5872" t="s">
        <v>705</v>
      </c>
      <c r="K5872" t="s">
        <v>7</v>
      </c>
      <c r="L5872">
        <v>15000000</v>
      </c>
      <c r="M5872">
        <v>59389433</v>
      </c>
      <c r="N5872" t="s">
        <v>1072</v>
      </c>
      <c r="O5872">
        <v>107</v>
      </c>
    </row>
    <row r="5873" spans="1:15" x14ac:dyDescent="0.25">
      <c r="A5873" t="s">
        <v>6395</v>
      </c>
      <c r="B5873" t="s">
        <v>41</v>
      </c>
      <c r="C5873" t="s">
        <v>5</v>
      </c>
      <c r="D5873">
        <v>2011</v>
      </c>
      <c r="E5873" t="s">
        <v>5906</v>
      </c>
      <c r="F5873">
        <v>6.1</v>
      </c>
      <c r="G5873">
        <v>131000</v>
      </c>
      <c r="H5873" t="s">
        <v>6394</v>
      </c>
      <c r="I5873" t="s">
        <v>6393</v>
      </c>
      <c r="J5873" t="s">
        <v>6392</v>
      </c>
      <c r="K5873" t="s">
        <v>7</v>
      </c>
      <c r="L5873">
        <v>40000000</v>
      </c>
      <c r="M5873">
        <v>97231420</v>
      </c>
      <c r="N5873" t="s">
        <v>1991</v>
      </c>
      <c r="O5873">
        <v>111</v>
      </c>
    </row>
    <row r="5874" spans="1:15" x14ac:dyDescent="0.25">
      <c r="A5874" t="s">
        <v>6391</v>
      </c>
      <c r="B5874" t="s">
        <v>5244</v>
      </c>
      <c r="C5874" t="s">
        <v>11</v>
      </c>
      <c r="D5874">
        <v>2011</v>
      </c>
      <c r="E5874" t="s">
        <v>6390</v>
      </c>
      <c r="F5874">
        <v>7.2</v>
      </c>
      <c r="G5874">
        <v>187000</v>
      </c>
      <c r="H5874" t="s">
        <v>1643</v>
      </c>
      <c r="I5874" t="s">
        <v>1643</v>
      </c>
      <c r="J5874" t="s">
        <v>2474</v>
      </c>
      <c r="K5874" t="s">
        <v>265</v>
      </c>
      <c r="L5874">
        <v>6500000</v>
      </c>
      <c r="M5874">
        <v>19123767</v>
      </c>
      <c r="N5874" t="s">
        <v>617</v>
      </c>
      <c r="O5874">
        <v>101</v>
      </c>
    </row>
    <row r="5875" spans="1:15" x14ac:dyDescent="0.25">
      <c r="A5875" t="s">
        <v>6389</v>
      </c>
      <c r="B5875" t="s">
        <v>68</v>
      </c>
      <c r="C5875" t="s">
        <v>34</v>
      </c>
      <c r="D5875">
        <v>2011</v>
      </c>
      <c r="E5875" t="s">
        <v>6286</v>
      </c>
      <c r="F5875">
        <v>7.4</v>
      </c>
      <c r="G5875">
        <v>466000</v>
      </c>
      <c r="H5875" t="s">
        <v>1832</v>
      </c>
      <c r="I5875" t="s">
        <v>1940</v>
      </c>
      <c r="J5875" t="s">
        <v>1939</v>
      </c>
      <c r="K5875" t="s">
        <v>7</v>
      </c>
      <c r="L5875">
        <v>145000000</v>
      </c>
      <c r="M5875">
        <v>694713380</v>
      </c>
      <c r="N5875" t="s">
        <v>108</v>
      </c>
      <c r="O5875">
        <v>132</v>
      </c>
    </row>
    <row r="5876" spans="1:15" x14ac:dyDescent="0.25">
      <c r="A5876" t="s">
        <v>6388</v>
      </c>
      <c r="B5876" t="s">
        <v>68</v>
      </c>
      <c r="C5876" t="s">
        <v>4370</v>
      </c>
      <c r="D5876">
        <v>2011</v>
      </c>
      <c r="E5876" t="s">
        <v>6387</v>
      </c>
      <c r="F5876">
        <v>7</v>
      </c>
      <c r="G5876">
        <v>343000</v>
      </c>
      <c r="H5876" t="s">
        <v>1017</v>
      </c>
      <c r="I5876" t="s">
        <v>1017</v>
      </c>
      <c r="J5876" t="s">
        <v>1997</v>
      </c>
      <c r="K5876" t="s">
        <v>7</v>
      </c>
      <c r="L5876">
        <v>50000000</v>
      </c>
      <c r="M5876">
        <v>260095986</v>
      </c>
      <c r="N5876" t="s">
        <v>108</v>
      </c>
      <c r="O5876">
        <v>112</v>
      </c>
    </row>
    <row r="5877" spans="1:15" x14ac:dyDescent="0.25">
      <c r="A5877" t="s">
        <v>6386</v>
      </c>
      <c r="B5877" t="s">
        <v>41</v>
      </c>
      <c r="C5877" t="s">
        <v>11</v>
      </c>
      <c r="D5877">
        <v>2011</v>
      </c>
      <c r="E5877" t="s">
        <v>6385</v>
      </c>
      <c r="F5877">
        <v>7.5</v>
      </c>
      <c r="G5877">
        <v>142000</v>
      </c>
      <c r="H5877" t="s">
        <v>2586</v>
      </c>
      <c r="I5877" t="s">
        <v>2586</v>
      </c>
      <c r="J5877" t="s">
        <v>3812</v>
      </c>
      <c r="K5877" t="s">
        <v>265</v>
      </c>
      <c r="L5877">
        <v>7000000</v>
      </c>
      <c r="M5877">
        <v>9232318</v>
      </c>
      <c r="N5877" t="s">
        <v>717</v>
      </c>
      <c r="O5877">
        <v>112</v>
      </c>
    </row>
    <row r="5878" spans="1:15" x14ac:dyDescent="0.25">
      <c r="A5878" t="s">
        <v>6384</v>
      </c>
      <c r="B5878" t="s">
        <v>68</v>
      </c>
      <c r="C5878" t="s">
        <v>81</v>
      </c>
      <c r="D5878">
        <v>2011</v>
      </c>
      <c r="E5878" t="s">
        <v>6339</v>
      </c>
      <c r="F5878">
        <v>7.4</v>
      </c>
      <c r="G5878">
        <v>538000</v>
      </c>
      <c r="H5878" t="s">
        <v>2565</v>
      </c>
      <c r="I5878" t="s">
        <v>6383</v>
      </c>
      <c r="J5878" t="s">
        <v>1888</v>
      </c>
      <c r="K5878" t="s">
        <v>7</v>
      </c>
      <c r="L5878">
        <v>27000000</v>
      </c>
      <c r="M5878">
        <v>161849455</v>
      </c>
      <c r="N5878" t="s">
        <v>4328</v>
      </c>
      <c r="O5878">
        <v>105</v>
      </c>
    </row>
    <row r="5879" spans="1:15" x14ac:dyDescent="0.25">
      <c r="A5879" t="s">
        <v>6382</v>
      </c>
      <c r="B5879" t="s">
        <v>68</v>
      </c>
      <c r="C5879" t="s">
        <v>34</v>
      </c>
      <c r="D5879">
        <v>2011</v>
      </c>
      <c r="E5879" t="s">
        <v>5901</v>
      </c>
      <c r="F5879">
        <v>6.8</v>
      </c>
      <c r="G5879">
        <v>253000</v>
      </c>
      <c r="H5879" t="s">
        <v>1796</v>
      </c>
      <c r="I5879" t="s">
        <v>6381</v>
      </c>
      <c r="J5879" t="s">
        <v>857</v>
      </c>
      <c r="K5879" t="s">
        <v>265</v>
      </c>
      <c r="L5879">
        <v>30000000</v>
      </c>
      <c r="M5879">
        <v>135710029</v>
      </c>
      <c r="N5879" t="s">
        <v>6380</v>
      </c>
      <c r="O5879">
        <v>113</v>
      </c>
    </row>
    <row r="5880" spans="1:15" x14ac:dyDescent="0.25">
      <c r="A5880" t="s">
        <v>6379</v>
      </c>
      <c r="B5880" t="s">
        <v>68</v>
      </c>
      <c r="C5880" t="s">
        <v>34</v>
      </c>
      <c r="D5880">
        <v>2011</v>
      </c>
      <c r="E5880" t="s">
        <v>6378</v>
      </c>
      <c r="F5880">
        <v>6.2</v>
      </c>
      <c r="G5880">
        <v>390000</v>
      </c>
      <c r="H5880" t="s">
        <v>2621</v>
      </c>
      <c r="I5880" t="s">
        <v>710</v>
      </c>
      <c r="J5880" t="s">
        <v>4702</v>
      </c>
      <c r="K5880" t="s">
        <v>7</v>
      </c>
      <c r="L5880">
        <v>195000000</v>
      </c>
      <c r="M5880">
        <v>1123794079</v>
      </c>
      <c r="N5880" t="s">
        <v>108</v>
      </c>
      <c r="O5880">
        <v>154</v>
      </c>
    </row>
    <row r="5881" spans="1:15" x14ac:dyDescent="0.25">
      <c r="A5881" t="s">
        <v>6377</v>
      </c>
      <c r="B5881" t="s">
        <v>68</v>
      </c>
      <c r="C5881" t="s">
        <v>34</v>
      </c>
      <c r="D5881">
        <v>2011</v>
      </c>
      <c r="E5881" t="s">
        <v>6209</v>
      </c>
      <c r="F5881">
        <v>6</v>
      </c>
      <c r="G5881">
        <v>211000</v>
      </c>
      <c r="H5881" t="s">
        <v>944</v>
      </c>
      <c r="I5881" t="s">
        <v>5205</v>
      </c>
      <c r="J5881" t="s">
        <v>1053</v>
      </c>
      <c r="K5881" t="s">
        <v>7</v>
      </c>
      <c r="L5881">
        <v>163000000</v>
      </c>
      <c r="M5881">
        <v>174822325</v>
      </c>
      <c r="N5881" t="s">
        <v>103</v>
      </c>
      <c r="O5881">
        <v>119</v>
      </c>
    </row>
    <row r="5882" spans="1:15" x14ac:dyDescent="0.25">
      <c r="A5882" t="s">
        <v>6376</v>
      </c>
      <c r="B5882" t="s">
        <v>41</v>
      </c>
      <c r="C5882" t="s">
        <v>11</v>
      </c>
      <c r="D5882">
        <v>2011</v>
      </c>
      <c r="E5882" t="s">
        <v>5295</v>
      </c>
      <c r="F5882">
        <v>7.1</v>
      </c>
      <c r="G5882">
        <v>192000</v>
      </c>
      <c r="H5882" t="s">
        <v>2476</v>
      </c>
      <c r="I5882" t="s">
        <v>2869</v>
      </c>
      <c r="J5882" t="s">
        <v>2374</v>
      </c>
      <c r="K5882" t="s">
        <v>265</v>
      </c>
      <c r="M5882">
        <v>81529126</v>
      </c>
      <c r="N5882" t="s">
        <v>1794</v>
      </c>
      <c r="O5882">
        <v>122</v>
      </c>
    </row>
    <row r="5883" spans="1:15" x14ac:dyDescent="0.25">
      <c r="A5883" t="s">
        <v>6375</v>
      </c>
      <c r="B5883" t="s">
        <v>68</v>
      </c>
      <c r="C5883" t="s">
        <v>100</v>
      </c>
      <c r="D5883">
        <v>2011</v>
      </c>
      <c r="E5883" t="s">
        <v>5923</v>
      </c>
      <c r="F5883">
        <v>4.9000000000000004</v>
      </c>
      <c r="G5883">
        <v>228000</v>
      </c>
      <c r="H5883" t="s">
        <v>2662</v>
      </c>
      <c r="I5883" t="s">
        <v>5861</v>
      </c>
      <c r="J5883" t="s">
        <v>2874</v>
      </c>
      <c r="K5883" t="s">
        <v>7</v>
      </c>
      <c r="L5883">
        <v>110000000</v>
      </c>
      <c r="M5883">
        <v>712205856</v>
      </c>
      <c r="N5883" t="s">
        <v>856</v>
      </c>
      <c r="O5883">
        <v>117</v>
      </c>
    </row>
    <row r="5884" spans="1:15" x14ac:dyDescent="0.25">
      <c r="A5884" t="s">
        <v>6374</v>
      </c>
      <c r="B5884" t="s">
        <v>41</v>
      </c>
      <c r="C5884" t="s">
        <v>34</v>
      </c>
      <c r="D5884">
        <v>2011</v>
      </c>
      <c r="E5884" t="s">
        <v>6075</v>
      </c>
      <c r="F5884">
        <v>5.2</v>
      </c>
      <c r="G5884">
        <v>96000</v>
      </c>
      <c r="H5884" t="s">
        <v>6373</v>
      </c>
      <c r="I5884" t="s">
        <v>6372</v>
      </c>
      <c r="J5884" t="s">
        <v>1952</v>
      </c>
      <c r="K5884" t="s">
        <v>7</v>
      </c>
      <c r="L5884">
        <v>90000000</v>
      </c>
      <c r="M5884">
        <v>63523283</v>
      </c>
      <c r="N5884" t="s">
        <v>842</v>
      </c>
      <c r="O5884">
        <v>113</v>
      </c>
    </row>
    <row r="5885" spans="1:15" x14ac:dyDescent="0.25">
      <c r="A5885" t="s">
        <v>6371</v>
      </c>
      <c r="B5885" t="s">
        <v>915</v>
      </c>
      <c r="C5885" t="s">
        <v>73</v>
      </c>
      <c r="D5885">
        <v>2011</v>
      </c>
      <c r="E5885" t="s">
        <v>6370</v>
      </c>
      <c r="F5885">
        <v>6.1</v>
      </c>
      <c r="G5885">
        <v>168000</v>
      </c>
      <c r="H5885" t="s">
        <v>913</v>
      </c>
      <c r="I5885" t="s">
        <v>913</v>
      </c>
      <c r="J5885" t="s">
        <v>2121</v>
      </c>
      <c r="K5885" t="s">
        <v>7</v>
      </c>
      <c r="L5885">
        <v>200000000</v>
      </c>
      <c r="M5885">
        <v>559852396</v>
      </c>
      <c r="N5885" t="s">
        <v>119</v>
      </c>
      <c r="O5885">
        <v>106</v>
      </c>
    </row>
    <row r="5886" spans="1:15" x14ac:dyDescent="0.25">
      <c r="A5886" t="s">
        <v>6369</v>
      </c>
      <c r="B5886" t="s">
        <v>101</v>
      </c>
      <c r="C5886" t="s">
        <v>73</v>
      </c>
      <c r="D5886">
        <v>2011</v>
      </c>
      <c r="E5886" t="s">
        <v>6117</v>
      </c>
      <c r="F5886">
        <v>7.2</v>
      </c>
      <c r="G5886">
        <v>245000</v>
      </c>
      <c r="H5886" t="s">
        <v>3191</v>
      </c>
      <c r="I5886" t="s">
        <v>3126</v>
      </c>
      <c r="J5886" t="s">
        <v>2674</v>
      </c>
      <c r="K5886" t="s">
        <v>7</v>
      </c>
      <c r="L5886">
        <v>135000000</v>
      </c>
      <c r="M5886">
        <v>245724603</v>
      </c>
      <c r="N5886" t="s">
        <v>108</v>
      </c>
      <c r="O5886">
        <v>107</v>
      </c>
    </row>
    <row r="5887" spans="1:15" x14ac:dyDescent="0.25">
      <c r="A5887" t="s">
        <v>6368</v>
      </c>
      <c r="B5887" t="s">
        <v>41</v>
      </c>
      <c r="C5887" t="s">
        <v>11</v>
      </c>
      <c r="D5887">
        <v>2011</v>
      </c>
      <c r="E5887" t="s">
        <v>6367</v>
      </c>
      <c r="F5887">
        <v>7.2</v>
      </c>
      <c r="G5887">
        <v>172000</v>
      </c>
      <c r="H5887" t="s">
        <v>1823</v>
      </c>
      <c r="I5887" t="s">
        <v>1823</v>
      </c>
      <c r="J5887" t="s">
        <v>5459</v>
      </c>
      <c r="K5887" t="s">
        <v>731</v>
      </c>
      <c r="L5887">
        <v>7400000</v>
      </c>
      <c r="M5887">
        <v>17039814</v>
      </c>
      <c r="N5887" t="s">
        <v>1821</v>
      </c>
      <c r="O5887">
        <v>135</v>
      </c>
    </row>
    <row r="5888" spans="1:15" x14ac:dyDescent="0.25">
      <c r="A5888" t="s">
        <v>6366</v>
      </c>
      <c r="B5888" t="s">
        <v>68</v>
      </c>
      <c r="C5888" t="s">
        <v>34</v>
      </c>
      <c r="D5888">
        <v>2011</v>
      </c>
      <c r="E5888" t="s">
        <v>5945</v>
      </c>
      <c r="F5888">
        <v>7.5</v>
      </c>
      <c r="G5888">
        <v>495000</v>
      </c>
      <c r="H5888" t="s">
        <v>3425</v>
      </c>
      <c r="I5888" t="s">
        <v>6365</v>
      </c>
      <c r="J5888" t="s">
        <v>2221</v>
      </c>
      <c r="K5888" t="s">
        <v>7</v>
      </c>
      <c r="L5888">
        <v>32000000</v>
      </c>
      <c r="M5888">
        <v>147332697</v>
      </c>
      <c r="N5888" t="s">
        <v>856</v>
      </c>
      <c r="O5888">
        <v>93</v>
      </c>
    </row>
    <row r="5889" spans="1:15" x14ac:dyDescent="0.25">
      <c r="A5889" t="s">
        <v>6364</v>
      </c>
      <c r="B5889" t="s">
        <v>68</v>
      </c>
      <c r="C5889" t="s">
        <v>34</v>
      </c>
      <c r="D5889">
        <v>2011</v>
      </c>
      <c r="E5889" t="s">
        <v>6206</v>
      </c>
      <c r="F5889">
        <v>7</v>
      </c>
      <c r="G5889">
        <v>306000</v>
      </c>
      <c r="H5889" t="s">
        <v>4483</v>
      </c>
      <c r="I5889" t="s">
        <v>2446</v>
      </c>
      <c r="J5889" t="s">
        <v>533</v>
      </c>
      <c r="K5889" t="s">
        <v>7</v>
      </c>
      <c r="L5889">
        <v>110000000</v>
      </c>
      <c r="M5889">
        <v>299268508</v>
      </c>
      <c r="N5889" t="s">
        <v>632</v>
      </c>
      <c r="O5889">
        <v>127</v>
      </c>
    </row>
    <row r="5890" spans="1:15" x14ac:dyDescent="0.25">
      <c r="A5890" t="s">
        <v>6363</v>
      </c>
      <c r="B5890" t="s">
        <v>41</v>
      </c>
      <c r="C5890" t="s">
        <v>24</v>
      </c>
      <c r="D5890">
        <v>2011</v>
      </c>
      <c r="E5890" t="s">
        <v>6253</v>
      </c>
      <c r="F5890">
        <v>6.8</v>
      </c>
      <c r="G5890">
        <v>428000</v>
      </c>
      <c r="H5890" t="s">
        <v>2719</v>
      </c>
      <c r="I5890" t="s">
        <v>6362</v>
      </c>
      <c r="J5890" t="s">
        <v>1790</v>
      </c>
      <c r="K5890" t="s">
        <v>7</v>
      </c>
      <c r="L5890">
        <v>35000000</v>
      </c>
      <c r="M5890">
        <v>209838559</v>
      </c>
      <c r="N5890" t="s">
        <v>666</v>
      </c>
      <c r="O5890">
        <v>98</v>
      </c>
    </row>
    <row r="5891" spans="1:15" x14ac:dyDescent="0.25">
      <c r="A5891" t="s">
        <v>6361</v>
      </c>
      <c r="B5891" t="s">
        <v>101</v>
      </c>
      <c r="C5891" t="s">
        <v>73</v>
      </c>
      <c r="D5891">
        <v>2011</v>
      </c>
      <c r="E5891" t="s">
        <v>5906</v>
      </c>
      <c r="F5891">
        <v>6.9</v>
      </c>
      <c r="G5891">
        <v>212000</v>
      </c>
      <c r="H5891" t="s">
        <v>2524</v>
      </c>
      <c r="I5891" t="s">
        <v>2524</v>
      </c>
      <c r="J5891" t="s">
        <v>754</v>
      </c>
      <c r="K5891" t="s">
        <v>7</v>
      </c>
      <c r="L5891">
        <v>90000000</v>
      </c>
      <c r="M5891">
        <v>483866518</v>
      </c>
      <c r="N5891" t="s">
        <v>3589</v>
      </c>
      <c r="O5891">
        <v>96</v>
      </c>
    </row>
    <row r="5892" spans="1:15" x14ac:dyDescent="0.25">
      <c r="A5892" t="s">
        <v>6360</v>
      </c>
      <c r="B5892" t="s">
        <v>41</v>
      </c>
      <c r="C5892" t="s">
        <v>11</v>
      </c>
      <c r="D5892">
        <v>2011</v>
      </c>
      <c r="E5892" t="s">
        <v>6359</v>
      </c>
      <c r="F5892">
        <v>7.6</v>
      </c>
      <c r="G5892">
        <v>143000</v>
      </c>
      <c r="H5892" t="s">
        <v>2774</v>
      </c>
      <c r="I5892" t="s">
        <v>6358</v>
      </c>
      <c r="J5892" t="s">
        <v>3567</v>
      </c>
      <c r="K5892" t="s">
        <v>578</v>
      </c>
      <c r="M5892">
        <v>33750478</v>
      </c>
      <c r="N5892" t="s">
        <v>6357</v>
      </c>
      <c r="O5892">
        <v>120</v>
      </c>
    </row>
    <row r="5893" spans="1:15" x14ac:dyDescent="0.25">
      <c r="A5893" t="s">
        <v>6356</v>
      </c>
      <c r="B5893" t="s">
        <v>68</v>
      </c>
      <c r="C5893" t="s">
        <v>34</v>
      </c>
      <c r="D5893">
        <v>2011</v>
      </c>
      <c r="E5893" t="s">
        <v>6033</v>
      </c>
      <c r="F5893">
        <v>7.5</v>
      </c>
      <c r="G5893">
        <v>429000</v>
      </c>
      <c r="H5893" t="s">
        <v>940</v>
      </c>
      <c r="I5893" t="s">
        <v>6355</v>
      </c>
      <c r="J5893" t="s">
        <v>104</v>
      </c>
      <c r="K5893" t="s">
        <v>7</v>
      </c>
      <c r="L5893">
        <v>125000000</v>
      </c>
      <c r="M5893">
        <v>543848418</v>
      </c>
      <c r="N5893" t="s">
        <v>138</v>
      </c>
      <c r="O5893">
        <v>129</v>
      </c>
    </row>
    <row r="5894" spans="1:15" x14ac:dyDescent="0.25">
      <c r="A5894" t="s">
        <v>6354</v>
      </c>
      <c r="B5894" t="s">
        <v>68</v>
      </c>
      <c r="C5894" t="s">
        <v>34</v>
      </c>
      <c r="D5894">
        <v>2011</v>
      </c>
      <c r="E5894" t="s">
        <v>6173</v>
      </c>
      <c r="F5894">
        <v>5.7</v>
      </c>
      <c r="G5894">
        <v>105000</v>
      </c>
      <c r="H5894" t="s">
        <v>3335</v>
      </c>
      <c r="I5894" t="s">
        <v>6353</v>
      </c>
      <c r="J5894" t="s">
        <v>5104</v>
      </c>
      <c r="K5894" t="s">
        <v>7</v>
      </c>
      <c r="L5894">
        <v>75000000</v>
      </c>
      <c r="M5894">
        <v>132274484</v>
      </c>
      <c r="N5894" t="s">
        <v>856</v>
      </c>
      <c r="O5894">
        <v>110</v>
      </c>
    </row>
    <row r="5895" spans="1:15" x14ac:dyDescent="0.25">
      <c r="A5895" t="s">
        <v>6352</v>
      </c>
      <c r="B5895" t="s">
        <v>52</v>
      </c>
      <c r="C5895" t="s">
        <v>11</v>
      </c>
      <c r="D5895">
        <v>2011</v>
      </c>
      <c r="E5895" t="s">
        <v>6351</v>
      </c>
      <c r="F5895">
        <v>5.3</v>
      </c>
      <c r="G5895">
        <v>32000</v>
      </c>
      <c r="H5895" t="s">
        <v>6350</v>
      </c>
      <c r="I5895" t="s">
        <v>6350</v>
      </c>
      <c r="J5895" t="s">
        <v>6349</v>
      </c>
      <c r="K5895" t="s">
        <v>504</v>
      </c>
      <c r="M5895">
        <v>408680</v>
      </c>
      <c r="N5895" t="s">
        <v>3933</v>
      </c>
      <c r="O5895">
        <v>101</v>
      </c>
    </row>
    <row r="5896" spans="1:15" x14ac:dyDescent="0.25">
      <c r="A5896" t="s">
        <v>6348</v>
      </c>
      <c r="B5896" t="s">
        <v>68</v>
      </c>
      <c r="C5896" t="s">
        <v>34</v>
      </c>
      <c r="D5896">
        <v>2011</v>
      </c>
      <c r="E5896" t="s">
        <v>6347</v>
      </c>
      <c r="F5896">
        <v>6.2</v>
      </c>
      <c r="G5896">
        <v>137000</v>
      </c>
      <c r="H5896" t="s">
        <v>4648</v>
      </c>
      <c r="I5896" t="s">
        <v>3657</v>
      </c>
      <c r="J5896" t="s">
        <v>2822</v>
      </c>
      <c r="K5896" t="s">
        <v>7</v>
      </c>
      <c r="L5896">
        <v>75000000</v>
      </c>
      <c r="M5896">
        <v>152930623</v>
      </c>
      <c r="N5896" t="s">
        <v>103</v>
      </c>
      <c r="O5896">
        <v>104</v>
      </c>
    </row>
    <row r="5897" spans="1:15" x14ac:dyDescent="0.25">
      <c r="A5897" t="s">
        <v>6346</v>
      </c>
      <c r="B5897" t="s">
        <v>41</v>
      </c>
      <c r="C5897" t="s">
        <v>100</v>
      </c>
      <c r="D5897">
        <v>2011</v>
      </c>
      <c r="E5897" t="s">
        <v>6339</v>
      </c>
      <c r="F5897">
        <v>7</v>
      </c>
      <c r="G5897">
        <v>240000</v>
      </c>
      <c r="H5897" t="s">
        <v>3131</v>
      </c>
      <c r="I5897" t="s">
        <v>3395</v>
      </c>
      <c r="J5897" t="s">
        <v>3395</v>
      </c>
      <c r="K5897" t="s">
        <v>7</v>
      </c>
      <c r="L5897">
        <v>40000000</v>
      </c>
      <c r="M5897">
        <v>97984015</v>
      </c>
      <c r="N5897" t="s">
        <v>103</v>
      </c>
      <c r="O5897">
        <v>104</v>
      </c>
    </row>
    <row r="5898" spans="1:15" x14ac:dyDescent="0.25">
      <c r="A5898" t="s">
        <v>6345</v>
      </c>
      <c r="B5898" t="s">
        <v>101</v>
      </c>
      <c r="C5898" t="s">
        <v>24</v>
      </c>
      <c r="D5898">
        <v>2011</v>
      </c>
      <c r="E5898" t="s">
        <v>6110</v>
      </c>
      <c r="F5898">
        <v>7.1</v>
      </c>
      <c r="G5898">
        <v>138000</v>
      </c>
      <c r="H5898" t="s">
        <v>3817</v>
      </c>
      <c r="I5898" t="s">
        <v>6344</v>
      </c>
      <c r="J5898" t="s">
        <v>1010</v>
      </c>
      <c r="K5898" t="s">
        <v>7</v>
      </c>
      <c r="L5898">
        <v>50000000</v>
      </c>
      <c r="M5898">
        <v>120081841</v>
      </c>
      <c r="N5898" t="s">
        <v>890</v>
      </c>
      <c r="O5898">
        <v>124</v>
      </c>
    </row>
    <row r="5899" spans="1:15" x14ac:dyDescent="0.25">
      <c r="A5899" t="s">
        <v>6343</v>
      </c>
      <c r="B5899" t="s">
        <v>68</v>
      </c>
      <c r="C5899" t="s">
        <v>34</v>
      </c>
      <c r="D5899">
        <v>2011</v>
      </c>
      <c r="E5899" t="s">
        <v>6301</v>
      </c>
      <c r="F5899">
        <v>7.5</v>
      </c>
      <c r="G5899">
        <v>504000</v>
      </c>
      <c r="H5899" t="s">
        <v>791</v>
      </c>
      <c r="I5899" t="s">
        <v>4045</v>
      </c>
      <c r="J5899" t="s">
        <v>2470</v>
      </c>
      <c r="K5899" t="s">
        <v>7</v>
      </c>
      <c r="L5899">
        <v>93000000</v>
      </c>
      <c r="M5899">
        <v>481800873</v>
      </c>
      <c r="N5899" t="s">
        <v>890</v>
      </c>
      <c r="O5899">
        <v>105</v>
      </c>
    </row>
    <row r="5900" spans="1:15" x14ac:dyDescent="0.25">
      <c r="A5900" t="s">
        <v>6342</v>
      </c>
      <c r="B5900" t="s">
        <v>41</v>
      </c>
      <c r="C5900" t="s">
        <v>100</v>
      </c>
      <c r="D5900">
        <v>2011</v>
      </c>
      <c r="E5900" t="s">
        <v>6202</v>
      </c>
      <c r="F5900">
        <v>5.5</v>
      </c>
      <c r="G5900">
        <v>99000</v>
      </c>
      <c r="H5900" t="s">
        <v>1836</v>
      </c>
      <c r="I5900" t="s">
        <v>6341</v>
      </c>
      <c r="J5900" t="s">
        <v>6341</v>
      </c>
      <c r="K5900" t="s">
        <v>7</v>
      </c>
      <c r="L5900">
        <v>49900000</v>
      </c>
      <c r="M5900">
        <v>28013733</v>
      </c>
      <c r="N5900" t="s">
        <v>103</v>
      </c>
      <c r="O5900">
        <v>102</v>
      </c>
    </row>
    <row r="5901" spans="1:15" x14ac:dyDescent="0.25">
      <c r="A5901" t="s">
        <v>6340</v>
      </c>
      <c r="B5901" t="s">
        <v>41</v>
      </c>
      <c r="C5901" t="s">
        <v>87</v>
      </c>
      <c r="D5901">
        <v>2011</v>
      </c>
      <c r="E5901" t="s">
        <v>6339</v>
      </c>
      <c r="F5901">
        <v>7.3</v>
      </c>
      <c r="G5901">
        <v>221000</v>
      </c>
      <c r="H5901" t="s">
        <v>3198</v>
      </c>
      <c r="I5901" t="s">
        <v>6338</v>
      </c>
      <c r="J5901" t="s">
        <v>691</v>
      </c>
      <c r="K5901" t="s">
        <v>7</v>
      </c>
      <c r="L5901">
        <v>40000000</v>
      </c>
      <c r="M5901">
        <v>86752352</v>
      </c>
      <c r="N5901" t="s">
        <v>842</v>
      </c>
      <c r="O5901">
        <v>118</v>
      </c>
    </row>
    <row r="5902" spans="1:15" x14ac:dyDescent="0.25">
      <c r="A5902" t="s">
        <v>6337</v>
      </c>
      <c r="B5902" t="s">
        <v>68</v>
      </c>
      <c r="C5902" t="s">
        <v>34</v>
      </c>
      <c r="D5902">
        <v>2011</v>
      </c>
      <c r="E5902" t="s">
        <v>6026</v>
      </c>
      <c r="F5902">
        <v>6.4</v>
      </c>
      <c r="G5902">
        <v>97000</v>
      </c>
      <c r="H5902" t="s">
        <v>4410</v>
      </c>
      <c r="I5902" t="s">
        <v>922</v>
      </c>
      <c r="J5902" t="s">
        <v>6336</v>
      </c>
      <c r="K5902" t="s">
        <v>562</v>
      </c>
      <c r="L5902">
        <v>40000000</v>
      </c>
      <c r="M5902">
        <v>71508440</v>
      </c>
      <c r="N5902" t="s">
        <v>2598</v>
      </c>
      <c r="O5902">
        <v>108</v>
      </c>
    </row>
    <row r="5903" spans="1:15" x14ac:dyDescent="0.25">
      <c r="A5903" t="s">
        <v>6335</v>
      </c>
      <c r="B5903" t="s">
        <v>68</v>
      </c>
      <c r="C5903" t="s">
        <v>24</v>
      </c>
      <c r="D5903">
        <v>2011</v>
      </c>
      <c r="E5903" t="s">
        <v>6058</v>
      </c>
      <c r="F5903">
        <v>6.1</v>
      </c>
      <c r="G5903">
        <v>65000</v>
      </c>
      <c r="H5903" t="s">
        <v>822</v>
      </c>
      <c r="I5903" t="s">
        <v>822</v>
      </c>
      <c r="J5903" t="s">
        <v>822</v>
      </c>
      <c r="K5903" t="s">
        <v>7</v>
      </c>
      <c r="L5903">
        <v>30000000</v>
      </c>
      <c r="M5903">
        <v>75055070</v>
      </c>
      <c r="N5903" t="s">
        <v>103</v>
      </c>
      <c r="O5903">
        <v>98</v>
      </c>
    </row>
    <row r="5904" spans="1:15" x14ac:dyDescent="0.25">
      <c r="A5904" t="s">
        <v>6334</v>
      </c>
      <c r="B5904" t="s">
        <v>68</v>
      </c>
      <c r="C5904" t="s">
        <v>34</v>
      </c>
      <c r="D5904">
        <v>2011</v>
      </c>
      <c r="E5904" t="s">
        <v>5885</v>
      </c>
      <c r="F5904">
        <v>5.0999999999999996</v>
      </c>
      <c r="G5904">
        <v>78000</v>
      </c>
      <c r="H5904" t="s">
        <v>6333</v>
      </c>
      <c r="I5904" t="s">
        <v>6332</v>
      </c>
      <c r="J5904" t="s">
        <v>6331</v>
      </c>
      <c r="K5904" t="s">
        <v>7</v>
      </c>
      <c r="L5904">
        <v>35000000</v>
      </c>
      <c r="M5904">
        <v>82087155</v>
      </c>
      <c r="N5904" t="s">
        <v>842</v>
      </c>
      <c r="O5904">
        <v>106</v>
      </c>
    </row>
    <row r="5905" spans="1:15" x14ac:dyDescent="0.25">
      <c r="A5905" t="s">
        <v>6330</v>
      </c>
      <c r="B5905" t="s">
        <v>68</v>
      </c>
      <c r="C5905" t="s">
        <v>11</v>
      </c>
      <c r="D5905">
        <v>2011</v>
      </c>
      <c r="E5905" t="s">
        <v>6329</v>
      </c>
      <c r="F5905">
        <v>8.3000000000000007</v>
      </c>
      <c r="G5905">
        <v>227000</v>
      </c>
      <c r="H5905" t="s">
        <v>1653</v>
      </c>
      <c r="I5905" t="s">
        <v>1653</v>
      </c>
      <c r="J5905" t="s">
        <v>6328</v>
      </c>
      <c r="K5905" t="s">
        <v>2966</v>
      </c>
      <c r="L5905">
        <v>500000</v>
      </c>
      <c r="M5905">
        <v>22926076</v>
      </c>
      <c r="N5905" t="s">
        <v>6327</v>
      </c>
      <c r="O5905">
        <v>123</v>
      </c>
    </row>
    <row r="5906" spans="1:15" x14ac:dyDescent="0.25">
      <c r="A5906" t="s">
        <v>6326</v>
      </c>
      <c r="B5906" t="s">
        <v>101</v>
      </c>
      <c r="C5906" t="s">
        <v>11</v>
      </c>
      <c r="D5906">
        <v>2011</v>
      </c>
      <c r="E5906" t="s">
        <v>6211</v>
      </c>
      <c r="F5906">
        <v>7.5</v>
      </c>
      <c r="G5906">
        <v>310000</v>
      </c>
      <c r="H5906" t="s">
        <v>1006</v>
      </c>
      <c r="I5906" t="s">
        <v>3126</v>
      </c>
      <c r="J5906" t="s">
        <v>6325</v>
      </c>
      <c r="K5906" t="s">
        <v>265</v>
      </c>
      <c r="L5906">
        <v>150000000</v>
      </c>
      <c r="M5906">
        <v>185770310</v>
      </c>
      <c r="N5906" t="s">
        <v>108</v>
      </c>
      <c r="O5906">
        <v>126</v>
      </c>
    </row>
    <row r="5907" spans="1:15" x14ac:dyDescent="0.25">
      <c r="A5907" t="s">
        <v>6324</v>
      </c>
      <c r="B5907" t="s">
        <v>68</v>
      </c>
      <c r="C5907" t="s">
        <v>6323</v>
      </c>
      <c r="D5907">
        <v>2011</v>
      </c>
      <c r="E5907" t="s">
        <v>6117</v>
      </c>
      <c r="F5907">
        <v>7</v>
      </c>
      <c r="G5907">
        <v>248000</v>
      </c>
      <c r="H5907" t="s">
        <v>6322</v>
      </c>
      <c r="I5907" t="s">
        <v>6322</v>
      </c>
      <c r="J5907" t="s">
        <v>1010</v>
      </c>
      <c r="K5907" t="s">
        <v>7</v>
      </c>
      <c r="L5907">
        <v>50200000</v>
      </c>
      <c r="M5907">
        <v>127869379</v>
      </c>
      <c r="N5907" t="s">
        <v>103</v>
      </c>
      <c r="O5907">
        <v>106</v>
      </c>
    </row>
    <row r="5908" spans="1:15" x14ac:dyDescent="0.25">
      <c r="A5908" t="s">
        <v>6321</v>
      </c>
      <c r="B5908" t="s">
        <v>68</v>
      </c>
      <c r="C5908" t="s">
        <v>24</v>
      </c>
      <c r="D5908">
        <v>2011</v>
      </c>
      <c r="E5908" t="s">
        <v>5540</v>
      </c>
      <c r="F5908">
        <v>6.1</v>
      </c>
      <c r="G5908">
        <v>25000</v>
      </c>
      <c r="H5908" t="s">
        <v>2906</v>
      </c>
      <c r="I5908" t="s">
        <v>2906</v>
      </c>
      <c r="J5908" t="s">
        <v>1304</v>
      </c>
      <c r="K5908" t="s">
        <v>7</v>
      </c>
      <c r="M5908">
        <v>285984</v>
      </c>
      <c r="N5908" t="s">
        <v>5974</v>
      </c>
      <c r="O5908">
        <v>100</v>
      </c>
    </row>
    <row r="5909" spans="1:15" x14ac:dyDescent="0.25">
      <c r="A5909" t="s">
        <v>6320</v>
      </c>
      <c r="B5909" t="s">
        <v>68</v>
      </c>
      <c r="C5909" t="s">
        <v>11</v>
      </c>
      <c r="D5909">
        <v>2011</v>
      </c>
      <c r="E5909" t="s">
        <v>6319</v>
      </c>
      <c r="F5909">
        <v>6.8</v>
      </c>
      <c r="G5909">
        <v>171000</v>
      </c>
      <c r="H5909" t="s">
        <v>2250</v>
      </c>
      <c r="I5909" t="s">
        <v>2250</v>
      </c>
      <c r="J5909" t="s">
        <v>878</v>
      </c>
      <c r="K5909" t="s">
        <v>7</v>
      </c>
      <c r="L5909">
        <v>32000000</v>
      </c>
      <c r="M5909">
        <v>58409247</v>
      </c>
      <c r="N5909" t="s">
        <v>6318</v>
      </c>
      <c r="O5909">
        <v>139</v>
      </c>
    </row>
    <row r="5910" spans="1:15" x14ac:dyDescent="0.25">
      <c r="A5910" t="s">
        <v>6317</v>
      </c>
      <c r="B5910" t="s">
        <v>41</v>
      </c>
      <c r="C5910" t="s">
        <v>11</v>
      </c>
      <c r="D5910">
        <v>2011</v>
      </c>
      <c r="E5910" t="s">
        <v>6316</v>
      </c>
      <c r="F5910">
        <v>6.2</v>
      </c>
      <c r="G5910">
        <v>15000</v>
      </c>
      <c r="H5910" t="s">
        <v>6315</v>
      </c>
      <c r="I5910" t="s">
        <v>6314</v>
      </c>
      <c r="J5910" t="s">
        <v>2213</v>
      </c>
      <c r="K5910" t="s">
        <v>265</v>
      </c>
      <c r="M5910">
        <v>3143514</v>
      </c>
      <c r="N5910" t="s">
        <v>6313</v>
      </c>
      <c r="O5910">
        <v>98</v>
      </c>
    </row>
    <row r="5911" spans="1:15" x14ac:dyDescent="0.25">
      <c r="A5911" t="s">
        <v>6312</v>
      </c>
      <c r="B5911" t="s">
        <v>382</v>
      </c>
      <c r="C5911" t="s">
        <v>87</v>
      </c>
      <c r="D5911">
        <v>2011</v>
      </c>
      <c r="E5911" t="s">
        <v>5982</v>
      </c>
      <c r="F5911">
        <v>6.7</v>
      </c>
      <c r="G5911">
        <v>75000</v>
      </c>
      <c r="H5911" t="s">
        <v>6311</v>
      </c>
      <c r="I5911" t="s">
        <v>5093</v>
      </c>
      <c r="J5911" t="s">
        <v>691</v>
      </c>
      <c r="K5911" t="s">
        <v>7</v>
      </c>
      <c r="L5911">
        <v>11000000</v>
      </c>
      <c r="M5911">
        <v>4633668</v>
      </c>
      <c r="N5911" t="s">
        <v>4890</v>
      </c>
      <c r="O5911">
        <v>102</v>
      </c>
    </row>
    <row r="5912" spans="1:15" x14ac:dyDescent="0.25">
      <c r="A5912" t="s">
        <v>6310</v>
      </c>
      <c r="B5912" t="s">
        <v>68</v>
      </c>
      <c r="C5912" t="s">
        <v>11</v>
      </c>
      <c r="D5912">
        <v>2011</v>
      </c>
      <c r="E5912" t="s">
        <v>6194</v>
      </c>
      <c r="F5912">
        <v>7.3</v>
      </c>
      <c r="G5912">
        <v>83000</v>
      </c>
      <c r="H5912" t="s">
        <v>3775</v>
      </c>
      <c r="I5912" t="s">
        <v>6309</v>
      </c>
      <c r="J5912" t="s">
        <v>3144</v>
      </c>
      <c r="K5912" t="s">
        <v>265</v>
      </c>
      <c r="M5912">
        <v>34710627</v>
      </c>
      <c r="N5912" t="s">
        <v>1072</v>
      </c>
      <c r="O5912">
        <v>120</v>
      </c>
    </row>
    <row r="5913" spans="1:15" x14ac:dyDescent="0.25">
      <c r="A5913" t="s">
        <v>6308</v>
      </c>
      <c r="B5913" t="s">
        <v>41</v>
      </c>
      <c r="C5913" t="s">
        <v>409</v>
      </c>
      <c r="D5913">
        <v>2011</v>
      </c>
      <c r="E5913" t="s">
        <v>6307</v>
      </c>
      <c r="F5913">
        <v>7.1</v>
      </c>
      <c r="G5913">
        <v>47000</v>
      </c>
      <c r="H5913" t="s">
        <v>6306</v>
      </c>
      <c r="I5913" t="s">
        <v>6306</v>
      </c>
      <c r="J5913" t="s">
        <v>6305</v>
      </c>
      <c r="K5913" t="s">
        <v>7</v>
      </c>
      <c r="L5913">
        <v>12000000</v>
      </c>
      <c r="M5913">
        <v>1188194</v>
      </c>
      <c r="N5913" t="s">
        <v>5974</v>
      </c>
      <c r="O5913">
        <v>106</v>
      </c>
    </row>
    <row r="5914" spans="1:15" x14ac:dyDescent="0.25">
      <c r="A5914" t="s">
        <v>6304</v>
      </c>
      <c r="B5914" t="s">
        <v>68</v>
      </c>
      <c r="C5914" t="s">
        <v>34</v>
      </c>
      <c r="D5914">
        <v>2011</v>
      </c>
      <c r="E5914" t="s">
        <v>6282</v>
      </c>
      <c r="F5914">
        <v>7.2</v>
      </c>
      <c r="G5914">
        <v>150000</v>
      </c>
      <c r="H5914" t="s">
        <v>1949</v>
      </c>
      <c r="I5914" t="s">
        <v>928</v>
      </c>
      <c r="J5914" t="s">
        <v>6303</v>
      </c>
      <c r="K5914" t="s">
        <v>7</v>
      </c>
      <c r="L5914">
        <v>66000000</v>
      </c>
      <c r="M5914">
        <v>177584879</v>
      </c>
      <c r="N5914" t="s">
        <v>632</v>
      </c>
      <c r="O5914">
        <v>146</v>
      </c>
    </row>
    <row r="5915" spans="1:15" x14ac:dyDescent="0.25">
      <c r="A5915" t="s">
        <v>6302</v>
      </c>
      <c r="B5915" t="s">
        <v>41</v>
      </c>
      <c r="C5915" t="s">
        <v>24</v>
      </c>
      <c r="D5915">
        <v>2011</v>
      </c>
      <c r="E5915" t="s">
        <v>6301</v>
      </c>
      <c r="F5915">
        <v>6.3</v>
      </c>
      <c r="G5915">
        <v>172000</v>
      </c>
      <c r="H5915" t="s">
        <v>4645</v>
      </c>
      <c r="I5915" t="s">
        <v>2087</v>
      </c>
      <c r="J5915" t="s">
        <v>1790</v>
      </c>
      <c r="K5915" t="s">
        <v>7</v>
      </c>
      <c r="L5915">
        <v>52000000</v>
      </c>
      <c r="M5915">
        <v>75450437</v>
      </c>
      <c r="N5915" t="s">
        <v>103</v>
      </c>
      <c r="O5915">
        <v>112</v>
      </c>
    </row>
    <row r="5916" spans="1:15" x14ac:dyDescent="0.25">
      <c r="A5916" t="s">
        <v>6300</v>
      </c>
      <c r="B5916" t="s">
        <v>41</v>
      </c>
      <c r="C5916" t="s">
        <v>34</v>
      </c>
      <c r="D5916">
        <v>2011</v>
      </c>
      <c r="E5916" t="s">
        <v>5472</v>
      </c>
      <c r="F5916">
        <v>7.6</v>
      </c>
      <c r="G5916">
        <v>195000</v>
      </c>
      <c r="H5916" t="s">
        <v>4414</v>
      </c>
      <c r="I5916" t="s">
        <v>4414</v>
      </c>
      <c r="J5916" t="s">
        <v>4413</v>
      </c>
      <c r="K5916" t="s">
        <v>4412</v>
      </c>
      <c r="L5916">
        <v>1100000</v>
      </c>
      <c r="M5916">
        <v>9148519</v>
      </c>
      <c r="N5916" t="s">
        <v>6299</v>
      </c>
      <c r="O5916">
        <v>101</v>
      </c>
    </row>
    <row r="5917" spans="1:15" x14ac:dyDescent="0.25">
      <c r="A5917" t="s">
        <v>6298</v>
      </c>
      <c r="B5917" t="s">
        <v>41</v>
      </c>
      <c r="C5917" t="s">
        <v>11</v>
      </c>
      <c r="D5917">
        <v>2011</v>
      </c>
      <c r="E5917" t="s">
        <v>6297</v>
      </c>
      <c r="F5917">
        <v>7.1</v>
      </c>
      <c r="G5917">
        <v>121000</v>
      </c>
      <c r="H5917" t="s">
        <v>4380</v>
      </c>
      <c r="I5917" t="s">
        <v>4380</v>
      </c>
      <c r="J5917" t="s">
        <v>6296</v>
      </c>
      <c r="K5917" t="s">
        <v>7</v>
      </c>
      <c r="L5917">
        <v>3500000</v>
      </c>
      <c r="M5917">
        <v>19504039</v>
      </c>
      <c r="N5917" t="s">
        <v>4379</v>
      </c>
      <c r="O5917">
        <v>107</v>
      </c>
    </row>
    <row r="5918" spans="1:15" x14ac:dyDescent="0.25">
      <c r="A5918" t="s">
        <v>6295</v>
      </c>
      <c r="B5918" t="s">
        <v>41</v>
      </c>
      <c r="C5918" t="s">
        <v>11</v>
      </c>
      <c r="D5918">
        <v>2011</v>
      </c>
      <c r="E5918" t="s">
        <v>6294</v>
      </c>
      <c r="F5918">
        <v>6.9</v>
      </c>
      <c r="G5918">
        <v>50000</v>
      </c>
      <c r="H5918" t="s">
        <v>6293</v>
      </c>
      <c r="I5918" t="s">
        <v>6293</v>
      </c>
      <c r="J5918" t="s">
        <v>2641</v>
      </c>
      <c r="K5918" t="s">
        <v>7</v>
      </c>
      <c r="M5918">
        <v>4778439</v>
      </c>
      <c r="N5918" t="s">
        <v>617</v>
      </c>
      <c r="O5918">
        <v>102</v>
      </c>
    </row>
    <row r="5919" spans="1:15" x14ac:dyDescent="0.25">
      <c r="A5919" t="s">
        <v>6292</v>
      </c>
      <c r="B5919" t="s">
        <v>68</v>
      </c>
      <c r="C5919" t="s">
        <v>34</v>
      </c>
      <c r="D5919">
        <v>2011</v>
      </c>
      <c r="E5919" t="s">
        <v>6202</v>
      </c>
      <c r="F5919">
        <v>6.8</v>
      </c>
      <c r="G5919">
        <v>193000</v>
      </c>
      <c r="H5919" t="s">
        <v>2741</v>
      </c>
      <c r="I5919" t="s">
        <v>6291</v>
      </c>
      <c r="J5919" t="s">
        <v>1081</v>
      </c>
      <c r="K5919" t="s">
        <v>7</v>
      </c>
      <c r="L5919">
        <v>30000000</v>
      </c>
      <c r="M5919">
        <v>63782078</v>
      </c>
      <c r="N5919" t="s">
        <v>1072</v>
      </c>
      <c r="O5919">
        <v>111</v>
      </c>
    </row>
    <row r="5920" spans="1:15" x14ac:dyDescent="0.25">
      <c r="A5920" t="s">
        <v>6290</v>
      </c>
      <c r="B5920" t="s">
        <v>41</v>
      </c>
      <c r="C5920" t="s">
        <v>24</v>
      </c>
      <c r="D5920">
        <v>2011</v>
      </c>
      <c r="E5920" t="s">
        <v>5960</v>
      </c>
      <c r="F5920">
        <v>7.6</v>
      </c>
      <c r="G5920">
        <v>320000</v>
      </c>
      <c r="H5920" t="s">
        <v>905</v>
      </c>
      <c r="I5920" t="s">
        <v>6289</v>
      </c>
      <c r="J5920" t="s">
        <v>3230</v>
      </c>
      <c r="K5920" t="s">
        <v>7</v>
      </c>
      <c r="L5920">
        <v>8000000</v>
      </c>
      <c r="M5920">
        <v>41097853</v>
      </c>
      <c r="N5920" t="s">
        <v>856</v>
      </c>
      <c r="O5920">
        <v>100</v>
      </c>
    </row>
    <row r="5921" spans="1:15" x14ac:dyDescent="0.25">
      <c r="A5921" t="s">
        <v>6288</v>
      </c>
      <c r="B5921" t="s">
        <v>41</v>
      </c>
      <c r="C5921" t="s">
        <v>24</v>
      </c>
      <c r="D5921">
        <v>2011</v>
      </c>
      <c r="E5921" t="s">
        <v>6050</v>
      </c>
      <c r="F5921">
        <v>7.3</v>
      </c>
      <c r="G5921">
        <v>235000</v>
      </c>
      <c r="H5921" t="s">
        <v>2409</v>
      </c>
      <c r="I5921" t="s">
        <v>2409</v>
      </c>
      <c r="J5921" t="s">
        <v>2431</v>
      </c>
      <c r="K5921" t="s">
        <v>7</v>
      </c>
      <c r="L5921">
        <v>20000000</v>
      </c>
      <c r="M5921">
        <v>177243185</v>
      </c>
      <c r="N5921" t="s">
        <v>617</v>
      </c>
      <c r="O5921">
        <v>115</v>
      </c>
    </row>
    <row r="5922" spans="1:15" x14ac:dyDescent="0.25">
      <c r="A5922" t="s">
        <v>6287</v>
      </c>
      <c r="B5922" t="s">
        <v>101</v>
      </c>
      <c r="C5922" t="s">
        <v>73</v>
      </c>
      <c r="D5922">
        <v>2011</v>
      </c>
      <c r="E5922" t="s">
        <v>6286</v>
      </c>
      <c r="F5922">
        <v>7.3</v>
      </c>
      <c r="G5922">
        <v>221000</v>
      </c>
      <c r="H5922" t="s">
        <v>1949</v>
      </c>
      <c r="I5922" t="s">
        <v>6285</v>
      </c>
      <c r="J5922" t="s">
        <v>6284</v>
      </c>
      <c r="K5922" t="s">
        <v>7</v>
      </c>
      <c r="L5922">
        <v>135000000</v>
      </c>
      <c r="M5922">
        <v>373993951</v>
      </c>
      <c r="N5922" t="s">
        <v>114</v>
      </c>
      <c r="O5922">
        <v>107</v>
      </c>
    </row>
    <row r="5923" spans="1:15" x14ac:dyDescent="0.25">
      <c r="A5923" t="s">
        <v>6283</v>
      </c>
      <c r="B5923" t="s">
        <v>68</v>
      </c>
      <c r="C5923" t="s">
        <v>34</v>
      </c>
      <c r="D5923">
        <v>2011</v>
      </c>
      <c r="E5923" t="s">
        <v>6282</v>
      </c>
      <c r="F5923">
        <v>4.9000000000000004</v>
      </c>
      <c r="G5923">
        <v>59000</v>
      </c>
      <c r="H5923" t="s">
        <v>6281</v>
      </c>
      <c r="I5923" t="s">
        <v>3386</v>
      </c>
      <c r="J5923" t="s">
        <v>6280</v>
      </c>
      <c r="K5923" t="s">
        <v>7</v>
      </c>
      <c r="L5923">
        <v>30000000</v>
      </c>
      <c r="M5923">
        <v>64626786</v>
      </c>
      <c r="N5923" t="s">
        <v>856</v>
      </c>
      <c r="O5923">
        <v>89</v>
      </c>
    </row>
    <row r="5924" spans="1:15" x14ac:dyDescent="0.25">
      <c r="A5924" t="s">
        <v>6279</v>
      </c>
      <c r="B5924" t="s">
        <v>41</v>
      </c>
      <c r="C5924" t="s">
        <v>34</v>
      </c>
      <c r="D5924">
        <v>2011</v>
      </c>
      <c r="E5924" t="s">
        <v>5987</v>
      </c>
      <c r="F5924">
        <v>5.8</v>
      </c>
      <c r="G5924">
        <v>109000</v>
      </c>
      <c r="H5924" t="s">
        <v>4480</v>
      </c>
      <c r="I5924" t="s">
        <v>3246</v>
      </c>
      <c r="J5924" t="s">
        <v>6278</v>
      </c>
      <c r="K5924" t="s">
        <v>7</v>
      </c>
      <c r="L5924">
        <v>40000000</v>
      </c>
      <c r="M5924">
        <v>157887643</v>
      </c>
      <c r="N5924" t="s">
        <v>666</v>
      </c>
      <c r="O5924">
        <v>92</v>
      </c>
    </row>
    <row r="5925" spans="1:15" x14ac:dyDescent="0.25">
      <c r="A5925" t="s">
        <v>6277</v>
      </c>
      <c r="B5925" t="s">
        <v>68</v>
      </c>
      <c r="C5925" t="s">
        <v>34</v>
      </c>
      <c r="D5925">
        <v>2011</v>
      </c>
      <c r="E5925" t="s">
        <v>5901</v>
      </c>
      <c r="F5925">
        <v>6.1</v>
      </c>
      <c r="G5925">
        <v>230000</v>
      </c>
      <c r="H5925" t="s">
        <v>2536</v>
      </c>
      <c r="I5925" t="s">
        <v>6276</v>
      </c>
      <c r="J5925" t="s">
        <v>6116</v>
      </c>
      <c r="K5925" t="s">
        <v>7</v>
      </c>
      <c r="L5925">
        <v>60000000</v>
      </c>
      <c r="M5925">
        <v>149878437</v>
      </c>
      <c r="N5925" t="s">
        <v>632</v>
      </c>
      <c r="O5925">
        <v>111</v>
      </c>
    </row>
    <row r="5926" spans="1:15" x14ac:dyDescent="0.25">
      <c r="A5926" t="s">
        <v>6275</v>
      </c>
      <c r="B5926" t="s">
        <v>68</v>
      </c>
      <c r="C5926" t="s">
        <v>24</v>
      </c>
      <c r="D5926">
        <v>2011</v>
      </c>
      <c r="E5926" t="s">
        <v>6013</v>
      </c>
      <c r="F5926">
        <v>5.9</v>
      </c>
      <c r="G5926">
        <v>47000</v>
      </c>
      <c r="H5926" t="s">
        <v>6274</v>
      </c>
      <c r="I5926" t="s">
        <v>6273</v>
      </c>
      <c r="J5926" t="s">
        <v>6272</v>
      </c>
      <c r="K5926" t="s">
        <v>7</v>
      </c>
      <c r="L5926">
        <v>24000000</v>
      </c>
      <c r="M5926">
        <v>63543328</v>
      </c>
      <c r="N5926" t="s">
        <v>108</v>
      </c>
      <c r="O5926">
        <v>113</v>
      </c>
    </row>
    <row r="5927" spans="1:15" x14ac:dyDescent="0.25">
      <c r="A5927" t="s">
        <v>6271</v>
      </c>
      <c r="B5927" t="s">
        <v>41</v>
      </c>
      <c r="C5927" t="s">
        <v>5</v>
      </c>
      <c r="D5927">
        <v>2011</v>
      </c>
      <c r="E5927" t="s">
        <v>4977</v>
      </c>
      <c r="F5927">
        <v>6.6</v>
      </c>
      <c r="G5927">
        <v>92000</v>
      </c>
      <c r="H5927" t="s">
        <v>2972</v>
      </c>
      <c r="I5927" t="s">
        <v>2971</v>
      </c>
      <c r="J5927" t="s">
        <v>6270</v>
      </c>
      <c r="K5927" t="s">
        <v>7</v>
      </c>
      <c r="L5927">
        <v>1000000</v>
      </c>
      <c r="M5927">
        <v>26895481</v>
      </c>
      <c r="N5927" t="s">
        <v>1589</v>
      </c>
      <c r="O5927">
        <v>95</v>
      </c>
    </row>
    <row r="5928" spans="1:15" x14ac:dyDescent="0.25">
      <c r="A5928" t="s">
        <v>6269</v>
      </c>
      <c r="B5928" t="s">
        <v>52</v>
      </c>
      <c r="C5928" t="s">
        <v>24</v>
      </c>
      <c r="D5928">
        <v>2011</v>
      </c>
      <c r="E5928" t="s">
        <v>6268</v>
      </c>
      <c r="F5928">
        <v>8.1999999999999993</v>
      </c>
      <c r="G5928">
        <v>71000</v>
      </c>
      <c r="H5928" t="s">
        <v>500</v>
      </c>
      <c r="I5928" t="s">
        <v>4904</v>
      </c>
      <c r="J5928" t="s">
        <v>584</v>
      </c>
      <c r="K5928" t="s">
        <v>169</v>
      </c>
      <c r="M5928">
        <v>5192743</v>
      </c>
      <c r="N5928" t="s">
        <v>3627</v>
      </c>
      <c r="O5928">
        <v>155</v>
      </c>
    </row>
    <row r="5929" spans="1:15" x14ac:dyDescent="0.25">
      <c r="A5929" t="s">
        <v>6267</v>
      </c>
      <c r="B5929" t="s">
        <v>41</v>
      </c>
      <c r="C5929" t="s">
        <v>100</v>
      </c>
      <c r="D5929">
        <v>2011</v>
      </c>
      <c r="E5929" t="s">
        <v>6266</v>
      </c>
      <c r="F5929">
        <v>6.7</v>
      </c>
      <c r="G5929">
        <v>38000</v>
      </c>
      <c r="H5929" t="s">
        <v>6265</v>
      </c>
      <c r="I5929" t="s">
        <v>6264</v>
      </c>
      <c r="J5929" t="s">
        <v>1509</v>
      </c>
      <c r="K5929" t="s">
        <v>504</v>
      </c>
      <c r="M5929">
        <v>1680778</v>
      </c>
      <c r="N5929" t="s">
        <v>4200</v>
      </c>
      <c r="O5929">
        <v>100</v>
      </c>
    </row>
    <row r="5930" spans="1:15" x14ac:dyDescent="0.25">
      <c r="A5930" t="s">
        <v>6263</v>
      </c>
      <c r="B5930" t="s">
        <v>41</v>
      </c>
      <c r="C5930" t="s">
        <v>5</v>
      </c>
      <c r="D5930">
        <v>2011</v>
      </c>
      <c r="E5930" t="s">
        <v>6013</v>
      </c>
      <c r="F5930">
        <v>6.2</v>
      </c>
      <c r="G5930">
        <v>124000</v>
      </c>
      <c r="H5930" t="s">
        <v>6262</v>
      </c>
      <c r="I5930" t="s">
        <v>3246</v>
      </c>
      <c r="J5930" t="s">
        <v>6261</v>
      </c>
      <c r="K5930" t="s">
        <v>95</v>
      </c>
      <c r="L5930">
        <v>38000000</v>
      </c>
      <c r="M5930">
        <v>31505287</v>
      </c>
      <c r="N5930" t="s">
        <v>6260</v>
      </c>
      <c r="O5930">
        <v>103</v>
      </c>
    </row>
    <row r="5931" spans="1:15" x14ac:dyDescent="0.25">
      <c r="A5931" t="s">
        <v>6259</v>
      </c>
      <c r="B5931" t="s">
        <v>41</v>
      </c>
      <c r="C5931" t="s">
        <v>34</v>
      </c>
      <c r="D5931">
        <v>2011</v>
      </c>
      <c r="E5931" t="s">
        <v>6248</v>
      </c>
      <c r="F5931">
        <v>5.4</v>
      </c>
      <c r="G5931">
        <v>96000</v>
      </c>
      <c r="H5931" t="s">
        <v>6258</v>
      </c>
      <c r="I5931" t="s">
        <v>6257</v>
      </c>
      <c r="J5931" t="s">
        <v>1848</v>
      </c>
      <c r="K5931" t="s">
        <v>7</v>
      </c>
      <c r="L5931">
        <v>50000000</v>
      </c>
      <c r="M5931">
        <v>40909909</v>
      </c>
      <c r="N5931" t="s">
        <v>856</v>
      </c>
      <c r="O5931">
        <v>104</v>
      </c>
    </row>
    <row r="5932" spans="1:15" x14ac:dyDescent="0.25">
      <c r="A5932" t="s">
        <v>6256</v>
      </c>
      <c r="B5932" t="s">
        <v>101</v>
      </c>
      <c r="C5932" t="s">
        <v>24</v>
      </c>
      <c r="D5932">
        <v>2011</v>
      </c>
      <c r="E5932" t="s">
        <v>5903</v>
      </c>
      <c r="F5932">
        <v>3.3</v>
      </c>
      <c r="G5932">
        <v>80000</v>
      </c>
      <c r="H5932" t="s">
        <v>5259</v>
      </c>
      <c r="I5932" t="s">
        <v>6255</v>
      </c>
      <c r="J5932" t="s">
        <v>1712</v>
      </c>
      <c r="K5932" t="s">
        <v>7</v>
      </c>
      <c r="L5932">
        <v>79000000</v>
      </c>
      <c r="M5932">
        <v>149673788</v>
      </c>
      <c r="N5932" t="s">
        <v>114</v>
      </c>
      <c r="O5932">
        <v>91</v>
      </c>
    </row>
    <row r="5933" spans="1:15" x14ac:dyDescent="0.25">
      <c r="A5933" t="s">
        <v>6254</v>
      </c>
      <c r="B5933" t="s">
        <v>101</v>
      </c>
      <c r="C5933" t="s">
        <v>24</v>
      </c>
      <c r="D5933">
        <v>2011</v>
      </c>
      <c r="E5933" t="s">
        <v>6253</v>
      </c>
      <c r="F5933">
        <v>5.2</v>
      </c>
      <c r="G5933">
        <v>59000</v>
      </c>
      <c r="H5933" t="s">
        <v>4652</v>
      </c>
      <c r="I5933" t="s">
        <v>6252</v>
      </c>
      <c r="J5933" t="s">
        <v>3454</v>
      </c>
      <c r="K5933" t="s">
        <v>7</v>
      </c>
      <c r="L5933">
        <v>80000000</v>
      </c>
      <c r="M5933">
        <v>169852759</v>
      </c>
      <c r="N5933" t="s">
        <v>114</v>
      </c>
      <c r="O5933">
        <v>102</v>
      </c>
    </row>
    <row r="5934" spans="1:15" x14ac:dyDescent="0.25">
      <c r="A5934" t="s">
        <v>6251</v>
      </c>
      <c r="B5934" t="s">
        <v>41</v>
      </c>
      <c r="C5934" t="s">
        <v>24</v>
      </c>
      <c r="D5934">
        <v>2011</v>
      </c>
      <c r="E5934" t="s">
        <v>6250</v>
      </c>
      <c r="F5934">
        <v>6.4</v>
      </c>
      <c r="G5934">
        <v>472000</v>
      </c>
      <c r="H5934" t="s">
        <v>1070</v>
      </c>
      <c r="I5934" t="s">
        <v>5210</v>
      </c>
      <c r="J5934" t="s">
        <v>1888</v>
      </c>
      <c r="K5934" t="s">
        <v>7</v>
      </c>
      <c r="L5934">
        <v>80000000</v>
      </c>
      <c r="M5934">
        <v>586764305</v>
      </c>
      <c r="N5934" t="s">
        <v>138</v>
      </c>
      <c r="O5934">
        <v>102</v>
      </c>
    </row>
    <row r="5935" spans="1:15" x14ac:dyDescent="0.25">
      <c r="A5935" t="s">
        <v>6249</v>
      </c>
      <c r="B5935" t="s">
        <v>41</v>
      </c>
      <c r="C5935" t="s">
        <v>24</v>
      </c>
      <c r="D5935">
        <v>2011</v>
      </c>
      <c r="E5935" t="s">
        <v>6248</v>
      </c>
      <c r="F5935">
        <v>5.8</v>
      </c>
      <c r="G5935">
        <v>121000</v>
      </c>
      <c r="H5935" t="s">
        <v>4522</v>
      </c>
      <c r="I5935" t="s">
        <v>6247</v>
      </c>
      <c r="J5935" t="s">
        <v>2121</v>
      </c>
      <c r="K5935" t="s">
        <v>7</v>
      </c>
      <c r="L5935">
        <v>36000000</v>
      </c>
      <c r="M5935">
        <v>86157237</v>
      </c>
      <c r="N5935" t="s">
        <v>666</v>
      </c>
      <c r="O5935">
        <v>105</v>
      </c>
    </row>
    <row r="5936" spans="1:15" x14ac:dyDescent="0.25">
      <c r="A5936" t="s">
        <v>6246</v>
      </c>
      <c r="B5936" t="s">
        <v>68</v>
      </c>
      <c r="C5936" t="s">
        <v>24</v>
      </c>
      <c r="D5936">
        <v>2011</v>
      </c>
      <c r="E5936" t="s">
        <v>5387</v>
      </c>
      <c r="F5936">
        <v>7.3</v>
      </c>
      <c r="G5936">
        <v>92000</v>
      </c>
      <c r="H5936" t="s">
        <v>3266</v>
      </c>
      <c r="I5936" t="s">
        <v>1883</v>
      </c>
      <c r="J5936" t="s">
        <v>1784</v>
      </c>
      <c r="K5936" t="s">
        <v>265</v>
      </c>
      <c r="L5936">
        <v>10000000</v>
      </c>
      <c r="M5936">
        <v>136836272</v>
      </c>
      <c r="N5936" t="s">
        <v>2653</v>
      </c>
      <c r="O5936">
        <v>124</v>
      </c>
    </row>
    <row r="5937" spans="1:15" x14ac:dyDescent="0.25">
      <c r="A5937" t="s">
        <v>6245</v>
      </c>
      <c r="B5937" t="s">
        <v>41</v>
      </c>
      <c r="C5937" t="s">
        <v>34</v>
      </c>
      <c r="D5937">
        <v>2011</v>
      </c>
      <c r="E5937" t="s">
        <v>5465</v>
      </c>
      <c r="F5937">
        <v>6.8</v>
      </c>
      <c r="G5937">
        <v>244000</v>
      </c>
      <c r="H5937" t="s">
        <v>1879</v>
      </c>
      <c r="I5937" t="s">
        <v>1879</v>
      </c>
      <c r="J5937" t="s">
        <v>857</v>
      </c>
      <c r="K5937" t="s">
        <v>7</v>
      </c>
      <c r="L5937">
        <v>25000000</v>
      </c>
      <c r="M5937">
        <v>79781695</v>
      </c>
      <c r="N5937" t="s">
        <v>2232</v>
      </c>
      <c r="O5937">
        <v>117</v>
      </c>
    </row>
    <row r="5938" spans="1:15" x14ac:dyDescent="0.25">
      <c r="A5938" t="s">
        <v>6244</v>
      </c>
      <c r="B5938" t="s">
        <v>41</v>
      </c>
      <c r="C5938" t="s">
        <v>24</v>
      </c>
      <c r="D5938">
        <v>2011</v>
      </c>
      <c r="E5938" t="s">
        <v>6050</v>
      </c>
      <c r="F5938">
        <v>5.7</v>
      </c>
      <c r="G5938">
        <v>69000</v>
      </c>
      <c r="H5938" t="s">
        <v>1836</v>
      </c>
      <c r="I5938" t="s">
        <v>6243</v>
      </c>
      <c r="J5938" t="s">
        <v>1649</v>
      </c>
      <c r="K5938" t="s">
        <v>7</v>
      </c>
      <c r="L5938">
        <v>25000000</v>
      </c>
      <c r="M5938">
        <v>34942188</v>
      </c>
      <c r="N5938" t="s">
        <v>890</v>
      </c>
      <c r="O5938">
        <v>81</v>
      </c>
    </row>
    <row r="5939" spans="1:15" x14ac:dyDescent="0.25">
      <c r="A5939" t="s">
        <v>6242</v>
      </c>
      <c r="B5939" t="s">
        <v>41</v>
      </c>
      <c r="C5939" t="s">
        <v>24</v>
      </c>
      <c r="D5939">
        <v>2011</v>
      </c>
      <c r="E5939" t="s">
        <v>6117</v>
      </c>
      <c r="F5939">
        <v>6.3</v>
      </c>
      <c r="G5939">
        <v>52000</v>
      </c>
      <c r="H5939" t="s">
        <v>678</v>
      </c>
      <c r="I5939" t="s">
        <v>6241</v>
      </c>
      <c r="J5939" t="s">
        <v>6240</v>
      </c>
      <c r="K5939" t="s">
        <v>7</v>
      </c>
      <c r="L5939">
        <v>23000000</v>
      </c>
      <c r="M5939">
        <v>7550073</v>
      </c>
      <c r="N5939" t="s">
        <v>6239</v>
      </c>
      <c r="O5939">
        <v>97</v>
      </c>
    </row>
    <row r="5940" spans="1:15" x14ac:dyDescent="0.25">
      <c r="A5940" t="s">
        <v>6238</v>
      </c>
      <c r="B5940" t="s">
        <v>41</v>
      </c>
      <c r="C5940" t="s">
        <v>34</v>
      </c>
      <c r="D5940">
        <v>2011</v>
      </c>
      <c r="E5940" t="s">
        <v>6054</v>
      </c>
      <c r="F5940">
        <v>6.6</v>
      </c>
      <c r="G5940">
        <v>154000</v>
      </c>
      <c r="H5940" t="s">
        <v>3799</v>
      </c>
      <c r="I5940" t="s">
        <v>1805</v>
      </c>
      <c r="J5940" t="s">
        <v>1853</v>
      </c>
      <c r="K5940" t="s">
        <v>7</v>
      </c>
      <c r="L5940">
        <v>40000000</v>
      </c>
      <c r="M5940">
        <v>76130093</v>
      </c>
      <c r="N5940" t="s">
        <v>783</v>
      </c>
      <c r="O5940">
        <v>93</v>
      </c>
    </row>
    <row r="5941" spans="1:15" x14ac:dyDescent="0.25">
      <c r="A5941" t="s">
        <v>6237</v>
      </c>
      <c r="B5941" t="s">
        <v>68</v>
      </c>
      <c r="C5941" t="s">
        <v>34</v>
      </c>
      <c r="D5941">
        <v>2011</v>
      </c>
      <c r="E5941" t="s">
        <v>5832</v>
      </c>
      <c r="F5941">
        <v>4.3</v>
      </c>
      <c r="G5941">
        <v>113000</v>
      </c>
      <c r="H5941" t="s">
        <v>6236</v>
      </c>
      <c r="I5941" t="s">
        <v>6235</v>
      </c>
      <c r="J5941" t="s">
        <v>1848</v>
      </c>
      <c r="K5941" t="s">
        <v>7</v>
      </c>
      <c r="L5941">
        <v>57000000</v>
      </c>
      <c r="M5941">
        <v>132563930</v>
      </c>
      <c r="N5941" t="s">
        <v>114</v>
      </c>
      <c r="O5941">
        <v>96</v>
      </c>
    </row>
    <row r="5942" spans="1:15" x14ac:dyDescent="0.25">
      <c r="A5942" t="s">
        <v>6234</v>
      </c>
      <c r="B5942" t="s">
        <v>68</v>
      </c>
      <c r="C5942" t="s">
        <v>34</v>
      </c>
      <c r="D5942">
        <v>2011</v>
      </c>
      <c r="E5942" t="s">
        <v>6067</v>
      </c>
      <c r="F5942">
        <v>5.7</v>
      </c>
      <c r="G5942">
        <v>176000</v>
      </c>
      <c r="H5942" t="s">
        <v>4549</v>
      </c>
      <c r="I5942" t="s">
        <v>6233</v>
      </c>
      <c r="J5942" t="s">
        <v>2751</v>
      </c>
      <c r="K5942" t="s">
        <v>7</v>
      </c>
      <c r="L5942">
        <v>70000000</v>
      </c>
      <c r="M5942">
        <v>211819354</v>
      </c>
      <c r="N5942" t="s">
        <v>114</v>
      </c>
      <c r="O5942">
        <v>116</v>
      </c>
    </row>
    <row r="5943" spans="1:15" x14ac:dyDescent="0.25">
      <c r="A5943" t="s">
        <v>6232</v>
      </c>
      <c r="B5943" t="s">
        <v>68</v>
      </c>
      <c r="C5943" t="s">
        <v>34</v>
      </c>
      <c r="D5943">
        <v>2011</v>
      </c>
      <c r="E5943" t="s">
        <v>5887</v>
      </c>
      <c r="F5943">
        <v>5.8</v>
      </c>
      <c r="G5943">
        <v>157000</v>
      </c>
      <c r="H5943" t="s">
        <v>6231</v>
      </c>
      <c r="I5943" t="s">
        <v>3017</v>
      </c>
      <c r="J5943" t="s">
        <v>3017</v>
      </c>
      <c r="K5943" t="s">
        <v>7</v>
      </c>
      <c r="L5943">
        <v>120000000</v>
      </c>
      <c r="M5943">
        <v>227817248</v>
      </c>
      <c r="N5943" t="s">
        <v>114</v>
      </c>
      <c r="O5943">
        <v>119</v>
      </c>
    </row>
    <row r="5944" spans="1:15" x14ac:dyDescent="0.25">
      <c r="A5944" t="s">
        <v>6230</v>
      </c>
      <c r="B5944" t="s">
        <v>41</v>
      </c>
      <c r="C5944" t="s">
        <v>34</v>
      </c>
      <c r="D5944">
        <v>2011</v>
      </c>
      <c r="E5944" t="s">
        <v>5885</v>
      </c>
      <c r="F5944">
        <v>6.4</v>
      </c>
      <c r="G5944">
        <v>126000</v>
      </c>
      <c r="H5944" t="s">
        <v>6229</v>
      </c>
      <c r="I5944" t="s">
        <v>6228</v>
      </c>
      <c r="J5944" t="s">
        <v>1853</v>
      </c>
      <c r="K5944" t="s">
        <v>265</v>
      </c>
      <c r="L5944">
        <v>70000000</v>
      </c>
      <c r="M5944">
        <v>57084522</v>
      </c>
      <c r="N5944" t="s">
        <v>6227</v>
      </c>
      <c r="O5944">
        <v>116</v>
      </c>
    </row>
    <row r="5945" spans="1:15" x14ac:dyDescent="0.25">
      <c r="A5945" t="s">
        <v>6226</v>
      </c>
      <c r="B5945" t="s">
        <v>68</v>
      </c>
      <c r="C5945" t="s">
        <v>5</v>
      </c>
      <c r="D5945">
        <v>2011</v>
      </c>
      <c r="E5945" t="s">
        <v>5954</v>
      </c>
      <c r="F5945">
        <v>4</v>
      </c>
      <c r="G5945">
        <v>25000</v>
      </c>
      <c r="H5945" t="s">
        <v>6225</v>
      </c>
      <c r="I5945" t="s">
        <v>6224</v>
      </c>
      <c r="J5945" t="s">
        <v>6223</v>
      </c>
      <c r="K5945" t="s">
        <v>7</v>
      </c>
      <c r="L5945">
        <v>25000000</v>
      </c>
      <c r="M5945">
        <v>41363927</v>
      </c>
      <c r="N5945" t="s">
        <v>5072</v>
      </c>
      <c r="O5945">
        <v>90</v>
      </c>
    </row>
    <row r="5946" spans="1:15" x14ac:dyDescent="0.25">
      <c r="A5946" t="s">
        <v>6222</v>
      </c>
      <c r="B5946" t="s">
        <v>41</v>
      </c>
      <c r="C5946" t="s">
        <v>409</v>
      </c>
      <c r="D5946">
        <v>2011</v>
      </c>
      <c r="E5946" t="s">
        <v>5903</v>
      </c>
      <c r="F5946">
        <v>6.5</v>
      </c>
      <c r="G5946">
        <v>124000</v>
      </c>
      <c r="H5946" t="s">
        <v>1244</v>
      </c>
      <c r="I5946" t="s">
        <v>6221</v>
      </c>
      <c r="J5946" t="s">
        <v>1091</v>
      </c>
      <c r="K5946" t="s">
        <v>7</v>
      </c>
      <c r="L5946">
        <v>35000000</v>
      </c>
      <c r="M5946">
        <v>84920539</v>
      </c>
      <c r="N5946" t="s">
        <v>4134</v>
      </c>
      <c r="O5946">
        <v>137</v>
      </c>
    </row>
    <row r="5947" spans="1:15" x14ac:dyDescent="0.25">
      <c r="A5947" t="s">
        <v>6220</v>
      </c>
      <c r="B5947" t="s">
        <v>68</v>
      </c>
      <c r="C5947" t="s">
        <v>11</v>
      </c>
      <c r="D5947">
        <v>2011</v>
      </c>
      <c r="E5947" t="s">
        <v>5960</v>
      </c>
      <c r="F5947">
        <v>6</v>
      </c>
      <c r="G5947">
        <v>64000</v>
      </c>
      <c r="H5947" t="s">
        <v>6219</v>
      </c>
      <c r="I5947" t="s">
        <v>2299</v>
      </c>
      <c r="J5947" t="s">
        <v>1053</v>
      </c>
      <c r="K5947" t="s">
        <v>7</v>
      </c>
      <c r="L5947">
        <v>50000000</v>
      </c>
      <c r="M5947">
        <v>39984400</v>
      </c>
      <c r="N5947" t="s">
        <v>6218</v>
      </c>
      <c r="O5947">
        <v>84</v>
      </c>
    </row>
    <row r="5948" spans="1:15" x14ac:dyDescent="0.25">
      <c r="A5948" t="s">
        <v>6217</v>
      </c>
      <c r="B5948" t="s">
        <v>41</v>
      </c>
      <c r="C5948" t="s">
        <v>34</v>
      </c>
      <c r="D5948">
        <v>2011</v>
      </c>
      <c r="E5948" t="s">
        <v>5490</v>
      </c>
      <c r="F5948">
        <v>5.8</v>
      </c>
      <c r="G5948">
        <v>85000</v>
      </c>
      <c r="H5948" t="s">
        <v>1410</v>
      </c>
      <c r="I5948" t="s">
        <v>5682</v>
      </c>
      <c r="J5948" t="s">
        <v>6216</v>
      </c>
      <c r="K5948" t="s">
        <v>612</v>
      </c>
      <c r="L5948">
        <v>23000000</v>
      </c>
      <c r="M5948">
        <v>34513760</v>
      </c>
      <c r="N5948" t="s">
        <v>4328</v>
      </c>
      <c r="O5948">
        <v>93</v>
      </c>
    </row>
    <row r="5949" spans="1:15" x14ac:dyDescent="0.25">
      <c r="A5949" t="s">
        <v>6215</v>
      </c>
      <c r="B5949" t="s">
        <v>41</v>
      </c>
      <c r="C5949" t="s">
        <v>409</v>
      </c>
      <c r="D5949">
        <v>2011</v>
      </c>
      <c r="E5949" t="s">
        <v>6214</v>
      </c>
      <c r="F5949">
        <v>6.4</v>
      </c>
      <c r="G5949">
        <v>100000</v>
      </c>
      <c r="H5949" t="s">
        <v>4348</v>
      </c>
      <c r="I5949" t="s">
        <v>6213</v>
      </c>
      <c r="J5949" t="s">
        <v>2474</v>
      </c>
      <c r="K5949" t="s">
        <v>265</v>
      </c>
      <c r="M5949">
        <v>30519436</v>
      </c>
      <c r="N5949" t="s">
        <v>5237</v>
      </c>
      <c r="O5949">
        <v>99</v>
      </c>
    </row>
    <row r="5950" spans="1:15" x14ac:dyDescent="0.25">
      <c r="A5950" t="s">
        <v>6212</v>
      </c>
      <c r="B5950" t="s">
        <v>101</v>
      </c>
      <c r="C5950" t="s">
        <v>100</v>
      </c>
      <c r="D5950">
        <v>2011</v>
      </c>
      <c r="E5950" t="s">
        <v>6211</v>
      </c>
      <c r="F5950">
        <v>7.1</v>
      </c>
      <c r="G5950">
        <v>89000</v>
      </c>
      <c r="H5950" t="s">
        <v>959</v>
      </c>
      <c r="I5950" t="s">
        <v>3532</v>
      </c>
      <c r="J5950" t="s">
        <v>3366</v>
      </c>
      <c r="K5950" t="s">
        <v>7</v>
      </c>
      <c r="L5950">
        <v>45000000</v>
      </c>
      <c r="M5950">
        <v>165184237</v>
      </c>
      <c r="N5950" t="s">
        <v>119</v>
      </c>
      <c r="O5950">
        <v>103</v>
      </c>
    </row>
    <row r="5951" spans="1:15" x14ac:dyDescent="0.25">
      <c r="A5951" t="s">
        <v>6210</v>
      </c>
      <c r="B5951" t="s">
        <v>101</v>
      </c>
      <c r="C5951" t="s">
        <v>73</v>
      </c>
      <c r="D5951">
        <v>2011</v>
      </c>
      <c r="E5951" t="s">
        <v>6209</v>
      </c>
      <c r="F5951">
        <v>5.4</v>
      </c>
      <c r="G5951">
        <v>86000</v>
      </c>
      <c r="H5951" t="s">
        <v>4851</v>
      </c>
      <c r="I5951" t="s">
        <v>4850</v>
      </c>
      <c r="J5951" t="s">
        <v>6208</v>
      </c>
      <c r="K5951" t="s">
        <v>7</v>
      </c>
      <c r="L5951">
        <v>110000000</v>
      </c>
      <c r="M5951">
        <v>563749323</v>
      </c>
      <c r="N5951" t="s">
        <v>114</v>
      </c>
      <c r="O5951">
        <v>103</v>
      </c>
    </row>
    <row r="5952" spans="1:15" x14ac:dyDescent="0.25">
      <c r="A5952" t="s">
        <v>6207</v>
      </c>
      <c r="B5952" t="s">
        <v>41</v>
      </c>
      <c r="C5952" t="s">
        <v>11</v>
      </c>
      <c r="D5952">
        <v>2011</v>
      </c>
      <c r="E5952" t="s">
        <v>6206</v>
      </c>
      <c r="F5952">
        <v>7.1</v>
      </c>
      <c r="G5952">
        <v>218000</v>
      </c>
      <c r="H5952" t="s">
        <v>2431</v>
      </c>
      <c r="I5952" t="s">
        <v>2431</v>
      </c>
      <c r="J5952" t="s">
        <v>5905</v>
      </c>
      <c r="K5952" t="s">
        <v>7</v>
      </c>
      <c r="L5952">
        <v>12500000</v>
      </c>
      <c r="M5952">
        <v>76338111</v>
      </c>
      <c r="N5952" t="s">
        <v>114</v>
      </c>
      <c r="O5952">
        <v>101</v>
      </c>
    </row>
    <row r="5953" spans="1:15" x14ac:dyDescent="0.25">
      <c r="A5953" t="s">
        <v>6205</v>
      </c>
      <c r="B5953" t="s">
        <v>41</v>
      </c>
      <c r="C5953" t="s">
        <v>24</v>
      </c>
      <c r="D5953">
        <v>2011</v>
      </c>
      <c r="E5953" t="s">
        <v>6075</v>
      </c>
      <c r="F5953">
        <v>6.4</v>
      </c>
      <c r="G5953">
        <v>101000</v>
      </c>
      <c r="H5953" t="s">
        <v>2647</v>
      </c>
      <c r="I5953" t="s">
        <v>6204</v>
      </c>
      <c r="J5953" t="s">
        <v>3922</v>
      </c>
      <c r="K5953" t="s">
        <v>7</v>
      </c>
      <c r="L5953">
        <v>30000000</v>
      </c>
      <c r="M5953">
        <v>41002607</v>
      </c>
      <c r="N5953" t="s">
        <v>632</v>
      </c>
      <c r="O5953">
        <v>106</v>
      </c>
    </row>
    <row r="5954" spans="1:15" x14ac:dyDescent="0.25">
      <c r="A5954" t="s">
        <v>6203</v>
      </c>
      <c r="B5954" t="s">
        <v>101</v>
      </c>
      <c r="C5954" t="s">
        <v>409</v>
      </c>
      <c r="D5954">
        <v>2011</v>
      </c>
      <c r="E5954" t="s">
        <v>6202</v>
      </c>
      <c r="F5954">
        <v>7</v>
      </c>
      <c r="G5954">
        <v>47000</v>
      </c>
      <c r="H5954" t="s">
        <v>6201</v>
      </c>
      <c r="I5954" t="s">
        <v>6201</v>
      </c>
      <c r="J5954" t="s">
        <v>6200</v>
      </c>
      <c r="K5954" t="s">
        <v>7</v>
      </c>
      <c r="L5954">
        <v>18000000</v>
      </c>
      <c r="M5954">
        <v>47120948</v>
      </c>
      <c r="N5954" t="s">
        <v>6199</v>
      </c>
      <c r="O5954">
        <v>112</v>
      </c>
    </row>
    <row r="5955" spans="1:15" x14ac:dyDescent="0.25">
      <c r="A5955" t="s">
        <v>6198</v>
      </c>
      <c r="B5955" t="s">
        <v>68</v>
      </c>
      <c r="C5955" t="s">
        <v>24</v>
      </c>
      <c r="D5955">
        <v>2011</v>
      </c>
      <c r="E5955" t="s">
        <v>5490</v>
      </c>
      <c r="F5955">
        <v>7.9</v>
      </c>
      <c r="G5955">
        <v>234000</v>
      </c>
      <c r="H5955" t="s">
        <v>2047</v>
      </c>
      <c r="I5955" t="s">
        <v>2047</v>
      </c>
      <c r="J5955" t="s">
        <v>6197</v>
      </c>
      <c r="K5955" t="s">
        <v>562</v>
      </c>
      <c r="L5955">
        <v>15000000</v>
      </c>
      <c r="M5955">
        <v>133432856</v>
      </c>
      <c r="N5955" t="s">
        <v>6196</v>
      </c>
      <c r="O5955">
        <v>100</v>
      </c>
    </row>
    <row r="5956" spans="1:15" x14ac:dyDescent="0.25">
      <c r="A5956" t="s">
        <v>6195</v>
      </c>
      <c r="B5956" t="s">
        <v>68</v>
      </c>
      <c r="C5956" t="s">
        <v>11</v>
      </c>
      <c r="D5956">
        <v>2011</v>
      </c>
      <c r="E5956" t="s">
        <v>6194</v>
      </c>
      <c r="F5956">
        <v>6.9</v>
      </c>
      <c r="G5956">
        <v>113000</v>
      </c>
      <c r="H5956" t="s">
        <v>1892</v>
      </c>
      <c r="I5956" t="s">
        <v>4951</v>
      </c>
      <c r="J5956" t="s">
        <v>1000</v>
      </c>
      <c r="K5956" t="s">
        <v>7</v>
      </c>
      <c r="L5956">
        <v>38000000</v>
      </c>
      <c r="M5956">
        <v>117094902</v>
      </c>
      <c r="N5956" t="s">
        <v>527</v>
      </c>
      <c r="O5956">
        <v>120</v>
      </c>
    </row>
    <row r="5957" spans="1:15" x14ac:dyDescent="0.25">
      <c r="A5957" t="s">
        <v>6193</v>
      </c>
      <c r="B5957" t="s">
        <v>52</v>
      </c>
      <c r="C5957" t="s">
        <v>11</v>
      </c>
      <c r="D5957">
        <v>2011</v>
      </c>
      <c r="E5957" t="s">
        <v>6192</v>
      </c>
      <c r="F5957">
        <v>7.6</v>
      </c>
      <c r="G5957">
        <v>21000</v>
      </c>
      <c r="H5957" t="s">
        <v>2310</v>
      </c>
      <c r="I5957" t="s">
        <v>6191</v>
      </c>
      <c r="J5957" t="s">
        <v>6190</v>
      </c>
      <c r="K5957" t="s">
        <v>1118</v>
      </c>
      <c r="M5957">
        <v>1470679</v>
      </c>
      <c r="N5957" t="s">
        <v>2307</v>
      </c>
      <c r="O5957">
        <v>95</v>
      </c>
    </row>
    <row r="5958" spans="1:15" x14ac:dyDescent="0.25">
      <c r="A5958" t="s">
        <v>6189</v>
      </c>
      <c r="B5958" t="s">
        <v>52</v>
      </c>
      <c r="C5958" t="s">
        <v>409</v>
      </c>
      <c r="D5958">
        <v>2011</v>
      </c>
      <c r="E5958" t="s">
        <v>6188</v>
      </c>
      <c r="F5958">
        <v>6.6</v>
      </c>
      <c r="G5958">
        <v>18000</v>
      </c>
      <c r="H5958" t="s">
        <v>3109</v>
      </c>
      <c r="I5958" t="s">
        <v>2559</v>
      </c>
      <c r="J5958" t="s">
        <v>6187</v>
      </c>
      <c r="K5958" t="s">
        <v>504</v>
      </c>
      <c r="L5958">
        <v>2000000</v>
      </c>
      <c r="M5958">
        <v>1349387</v>
      </c>
      <c r="N5958" t="s">
        <v>6186</v>
      </c>
      <c r="O5958">
        <v>119</v>
      </c>
    </row>
    <row r="5959" spans="1:15" x14ac:dyDescent="0.25">
      <c r="A5959" t="s">
        <v>6185</v>
      </c>
      <c r="B5959" t="s">
        <v>68</v>
      </c>
      <c r="C5959" t="s">
        <v>24</v>
      </c>
      <c r="D5959">
        <v>2011</v>
      </c>
      <c r="E5959" t="s">
        <v>6184</v>
      </c>
      <c r="F5959">
        <v>5.9</v>
      </c>
      <c r="G5959">
        <v>59000</v>
      </c>
      <c r="H5959" t="s">
        <v>4384</v>
      </c>
      <c r="I5959" t="s">
        <v>6183</v>
      </c>
      <c r="J5959" t="s">
        <v>3383</v>
      </c>
      <c r="K5959" t="s">
        <v>7</v>
      </c>
      <c r="L5959">
        <v>35000000</v>
      </c>
      <c r="M5959">
        <v>65100369</v>
      </c>
      <c r="N5959" t="s">
        <v>1701</v>
      </c>
      <c r="O5959">
        <v>112</v>
      </c>
    </row>
    <row r="5960" spans="1:15" x14ac:dyDescent="0.25">
      <c r="A5960" t="s">
        <v>6182</v>
      </c>
      <c r="B5960" t="s">
        <v>52</v>
      </c>
      <c r="C5960" t="s">
        <v>5</v>
      </c>
      <c r="D5960">
        <v>2011</v>
      </c>
      <c r="E5960" t="s">
        <v>6181</v>
      </c>
      <c r="F5960">
        <v>3.8</v>
      </c>
      <c r="G5960">
        <v>37000</v>
      </c>
      <c r="H5960" t="s">
        <v>6180</v>
      </c>
      <c r="I5960" t="s">
        <v>6180</v>
      </c>
      <c r="J5960" t="s">
        <v>6179</v>
      </c>
      <c r="K5960" t="s">
        <v>6178</v>
      </c>
      <c r="M5960">
        <v>170323</v>
      </c>
      <c r="N5960" t="s">
        <v>6177</v>
      </c>
      <c r="O5960">
        <v>91</v>
      </c>
    </row>
    <row r="5961" spans="1:15" x14ac:dyDescent="0.25">
      <c r="A5961" t="s">
        <v>6176</v>
      </c>
      <c r="B5961" t="s">
        <v>68</v>
      </c>
      <c r="C5961" t="s">
        <v>34</v>
      </c>
      <c r="D5961">
        <v>2011</v>
      </c>
      <c r="E5961" t="s">
        <v>6175</v>
      </c>
      <c r="F5961">
        <v>5.7</v>
      </c>
      <c r="G5961">
        <v>117000</v>
      </c>
      <c r="H5961" t="s">
        <v>4917</v>
      </c>
      <c r="I5961" t="s">
        <v>3328</v>
      </c>
      <c r="J5961" t="s">
        <v>2051</v>
      </c>
      <c r="K5961" t="s">
        <v>7</v>
      </c>
      <c r="L5961">
        <v>60000000</v>
      </c>
      <c r="M5961">
        <v>78309505</v>
      </c>
      <c r="N5961" t="s">
        <v>777</v>
      </c>
      <c r="O5961">
        <v>87</v>
      </c>
    </row>
    <row r="5962" spans="1:15" x14ac:dyDescent="0.25">
      <c r="A5962" t="s">
        <v>6174</v>
      </c>
      <c r="B5962" t="s">
        <v>101</v>
      </c>
      <c r="C5962" t="s">
        <v>34</v>
      </c>
      <c r="D5962">
        <v>2011</v>
      </c>
      <c r="E5962" t="s">
        <v>6173</v>
      </c>
      <c r="F5962">
        <v>6.3</v>
      </c>
      <c r="G5962">
        <v>123000</v>
      </c>
      <c r="H5962" t="s">
        <v>6172</v>
      </c>
      <c r="I5962" t="s">
        <v>6171</v>
      </c>
      <c r="J5962" t="s">
        <v>1399</v>
      </c>
      <c r="K5962" t="s">
        <v>265</v>
      </c>
      <c r="L5962">
        <v>45000000</v>
      </c>
      <c r="M5962">
        <v>160078586</v>
      </c>
      <c r="N5962" t="s">
        <v>103</v>
      </c>
      <c r="O5962">
        <v>101</v>
      </c>
    </row>
    <row r="5963" spans="1:15" x14ac:dyDescent="0.25">
      <c r="A5963" t="s">
        <v>6170</v>
      </c>
      <c r="B5963" t="s">
        <v>41</v>
      </c>
      <c r="C5963" t="s">
        <v>24</v>
      </c>
      <c r="D5963">
        <v>2011</v>
      </c>
      <c r="E5963" t="s">
        <v>6169</v>
      </c>
      <c r="F5963">
        <v>6.7</v>
      </c>
      <c r="G5963">
        <v>80000</v>
      </c>
      <c r="H5963" t="s">
        <v>6168</v>
      </c>
      <c r="I5963" t="s">
        <v>6167</v>
      </c>
      <c r="J5963" t="s">
        <v>6166</v>
      </c>
      <c r="K5963" t="s">
        <v>265</v>
      </c>
      <c r="M5963">
        <v>88823111</v>
      </c>
      <c r="N5963" t="s">
        <v>1466</v>
      </c>
      <c r="O5963">
        <v>97</v>
      </c>
    </row>
    <row r="5964" spans="1:15" x14ac:dyDescent="0.25">
      <c r="A5964" t="s">
        <v>6165</v>
      </c>
      <c r="B5964" t="s">
        <v>41</v>
      </c>
      <c r="C5964" t="s">
        <v>24</v>
      </c>
      <c r="D5964">
        <v>2011</v>
      </c>
      <c r="E5964" t="s">
        <v>6164</v>
      </c>
      <c r="F5964">
        <v>3.2</v>
      </c>
      <c r="G5964">
        <v>12000</v>
      </c>
      <c r="H5964" t="s">
        <v>6163</v>
      </c>
      <c r="I5964" t="s">
        <v>1712</v>
      </c>
      <c r="J5964" t="s">
        <v>6162</v>
      </c>
      <c r="K5964" t="s">
        <v>7</v>
      </c>
      <c r="L5964">
        <v>10000000</v>
      </c>
      <c r="M5964">
        <v>2530394</v>
      </c>
      <c r="N5964" t="s">
        <v>114</v>
      </c>
      <c r="O5964">
        <v>97</v>
      </c>
    </row>
    <row r="5965" spans="1:15" x14ac:dyDescent="0.25">
      <c r="A5965" t="s">
        <v>6161</v>
      </c>
      <c r="B5965" t="s">
        <v>101</v>
      </c>
      <c r="C5965" t="s">
        <v>73</v>
      </c>
      <c r="D5965">
        <v>2011</v>
      </c>
      <c r="E5965" t="s">
        <v>6160</v>
      </c>
      <c r="F5965">
        <v>6.5</v>
      </c>
      <c r="G5965">
        <v>28000</v>
      </c>
      <c r="H5965" t="s">
        <v>2113</v>
      </c>
      <c r="I5965" t="s">
        <v>6159</v>
      </c>
      <c r="J5965" t="s">
        <v>5729</v>
      </c>
      <c r="K5965" t="s">
        <v>7</v>
      </c>
      <c r="L5965">
        <v>21000000</v>
      </c>
      <c r="M5965">
        <v>72526996</v>
      </c>
      <c r="N5965" t="s">
        <v>527</v>
      </c>
      <c r="O5965">
        <v>99</v>
      </c>
    </row>
    <row r="5966" spans="1:15" x14ac:dyDescent="0.25">
      <c r="A5966" t="s">
        <v>6158</v>
      </c>
      <c r="B5966" t="s">
        <v>52</v>
      </c>
      <c r="C5966" t="s">
        <v>34</v>
      </c>
      <c r="D5966">
        <v>2011</v>
      </c>
      <c r="E5966" t="s">
        <v>6157</v>
      </c>
      <c r="F5966">
        <v>6.4</v>
      </c>
      <c r="G5966">
        <v>38000</v>
      </c>
      <c r="H5966" t="s">
        <v>3029</v>
      </c>
      <c r="I5966" t="s">
        <v>3029</v>
      </c>
      <c r="J5966" t="s">
        <v>6156</v>
      </c>
      <c r="K5966" t="s">
        <v>265</v>
      </c>
      <c r="M5966">
        <v>450275</v>
      </c>
      <c r="N5966" t="s">
        <v>5893</v>
      </c>
      <c r="O5966">
        <v>95</v>
      </c>
    </row>
    <row r="5967" spans="1:15" x14ac:dyDescent="0.25">
      <c r="A5967" t="s">
        <v>6155</v>
      </c>
      <c r="B5967" t="s">
        <v>41</v>
      </c>
      <c r="C5967" t="s">
        <v>24</v>
      </c>
      <c r="D5967">
        <v>2011</v>
      </c>
      <c r="E5967" t="s">
        <v>6154</v>
      </c>
      <c r="F5967">
        <v>7.2</v>
      </c>
      <c r="G5967">
        <v>122000</v>
      </c>
      <c r="H5967" t="s">
        <v>6153</v>
      </c>
      <c r="I5967" t="s">
        <v>6152</v>
      </c>
      <c r="J5967" t="s">
        <v>1567</v>
      </c>
      <c r="K5967" t="s">
        <v>562</v>
      </c>
      <c r="L5967">
        <v>25000000</v>
      </c>
      <c r="M5967">
        <v>30722632</v>
      </c>
      <c r="N5967" t="s">
        <v>5672</v>
      </c>
      <c r="O5967">
        <v>80</v>
      </c>
    </row>
    <row r="5968" spans="1:15" x14ac:dyDescent="0.25">
      <c r="A5968" t="s">
        <v>6151</v>
      </c>
      <c r="B5968" t="s">
        <v>41</v>
      </c>
      <c r="C5968" t="s">
        <v>34</v>
      </c>
      <c r="D5968">
        <v>2011</v>
      </c>
      <c r="E5968" t="s">
        <v>6150</v>
      </c>
      <c r="F5968">
        <v>6.7</v>
      </c>
      <c r="G5968">
        <v>102000</v>
      </c>
      <c r="H5968" t="s">
        <v>544</v>
      </c>
      <c r="I5968" t="s">
        <v>544</v>
      </c>
      <c r="J5968" t="s">
        <v>1538</v>
      </c>
      <c r="K5968" t="s">
        <v>265</v>
      </c>
      <c r="L5968">
        <v>13000000</v>
      </c>
      <c r="M5968">
        <v>6206022</v>
      </c>
      <c r="N5968" t="s">
        <v>777</v>
      </c>
      <c r="O5968">
        <v>88</v>
      </c>
    </row>
    <row r="5969" spans="1:15" x14ac:dyDescent="0.25">
      <c r="A5969" t="s">
        <v>6149</v>
      </c>
      <c r="B5969" t="s">
        <v>41</v>
      </c>
      <c r="C5969" t="s">
        <v>24</v>
      </c>
      <c r="D5969">
        <v>2011</v>
      </c>
      <c r="E5969" t="s">
        <v>6148</v>
      </c>
      <c r="F5969">
        <v>7.3</v>
      </c>
      <c r="G5969">
        <v>83000</v>
      </c>
      <c r="H5969" t="s">
        <v>4104</v>
      </c>
      <c r="I5969" t="s">
        <v>4104</v>
      </c>
      <c r="J5969" t="s">
        <v>4103</v>
      </c>
      <c r="K5969" t="s">
        <v>612</v>
      </c>
      <c r="L5969">
        <v>6000000</v>
      </c>
      <c r="M5969">
        <v>19561904</v>
      </c>
      <c r="N5969" t="s">
        <v>6147</v>
      </c>
      <c r="O5969">
        <v>96</v>
      </c>
    </row>
    <row r="5970" spans="1:15" x14ac:dyDescent="0.25">
      <c r="A5970" t="s">
        <v>6146</v>
      </c>
      <c r="B5970" t="s">
        <v>41</v>
      </c>
      <c r="C5970" t="s">
        <v>24</v>
      </c>
      <c r="D5970">
        <v>2011</v>
      </c>
      <c r="E5970" t="s">
        <v>6033</v>
      </c>
      <c r="F5970">
        <v>6.3</v>
      </c>
      <c r="G5970">
        <v>82000</v>
      </c>
      <c r="H5970" t="s">
        <v>1317</v>
      </c>
      <c r="I5970" t="s">
        <v>1316</v>
      </c>
      <c r="J5970" t="s">
        <v>903</v>
      </c>
      <c r="K5970" t="s">
        <v>7</v>
      </c>
      <c r="L5970">
        <v>12000000</v>
      </c>
      <c r="M5970">
        <v>22939027</v>
      </c>
      <c r="N5970" t="s">
        <v>108</v>
      </c>
      <c r="O5970">
        <v>94</v>
      </c>
    </row>
    <row r="5971" spans="1:15" x14ac:dyDescent="0.25">
      <c r="A5971" t="s">
        <v>6145</v>
      </c>
      <c r="B5971" t="s">
        <v>41</v>
      </c>
      <c r="C5971" t="s">
        <v>409</v>
      </c>
      <c r="D5971">
        <v>2011</v>
      </c>
      <c r="E5971" t="s">
        <v>6144</v>
      </c>
      <c r="F5971">
        <v>7.1</v>
      </c>
      <c r="G5971">
        <v>61000</v>
      </c>
      <c r="H5971" t="s">
        <v>6143</v>
      </c>
      <c r="I5971" t="s">
        <v>6142</v>
      </c>
      <c r="J5971" t="s">
        <v>6141</v>
      </c>
      <c r="K5971" t="s">
        <v>4192</v>
      </c>
      <c r="L5971">
        <v>19100000</v>
      </c>
      <c r="M5971">
        <v>5728213</v>
      </c>
      <c r="N5971" t="s">
        <v>4878</v>
      </c>
      <c r="O5971">
        <v>109</v>
      </c>
    </row>
    <row r="5972" spans="1:15" x14ac:dyDescent="0.25">
      <c r="A5972" t="s">
        <v>6140</v>
      </c>
      <c r="B5972" t="s">
        <v>68</v>
      </c>
      <c r="C5972" t="s">
        <v>11</v>
      </c>
      <c r="D5972">
        <v>2011</v>
      </c>
      <c r="E5972" t="s">
        <v>6139</v>
      </c>
      <c r="F5972">
        <v>6.9</v>
      </c>
      <c r="G5972">
        <v>93000</v>
      </c>
      <c r="H5972" t="s">
        <v>4441</v>
      </c>
      <c r="I5972" t="s">
        <v>4441</v>
      </c>
      <c r="J5972" t="s">
        <v>4094</v>
      </c>
      <c r="K5972" t="s">
        <v>7</v>
      </c>
      <c r="L5972">
        <v>100000</v>
      </c>
      <c r="M5972">
        <v>1938783</v>
      </c>
      <c r="N5972" t="s">
        <v>6138</v>
      </c>
      <c r="O5972">
        <v>92</v>
      </c>
    </row>
    <row r="5973" spans="1:15" x14ac:dyDescent="0.25">
      <c r="A5973" t="s">
        <v>6137</v>
      </c>
      <c r="B5973" t="s">
        <v>41</v>
      </c>
      <c r="C5973" t="s">
        <v>11</v>
      </c>
      <c r="D5973">
        <v>2011</v>
      </c>
      <c r="E5973" t="s">
        <v>6136</v>
      </c>
      <c r="F5973">
        <v>7.1</v>
      </c>
      <c r="G5973">
        <v>58000</v>
      </c>
      <c r="H5973" t="s">
        <v>3318</v>
      </c>
      <c r="I5973" t="s">
        <v>1132</v>
      </c>
      <c r="J5973" t="s">
        <v>1446</v>
      </c>
      <c r="K5973" t="s">
        <v>265</v>
      </c>
      <c r="M5973">
        <v>933352</v>
      </c>
      <c r="N5973" t="s">
        <v>717</v>
      </c>
      <c r="O5973">
        <v>92</v>
      </c>
    </row>
    <row r="5974" spans="1:15" x14ac:dyDescent="0.25">
      <c r="A5974" t="s">
        <v>6135</v>
      </c>
      <c r="B5974" t="s">
        <v>68</v>
      </c>
      <c r="C5974" t="s">
        <v>11</v>
      </c>
      <c r="D5974">
        <v>2011</v>
      </c>
      <c r="E5974" t="s">
        <v>6134</v>
      </c>
      <c r="F5974">
        <v>6.7</v>
      </c>
      <c r="G5974">
        <v>60000</v>
      </c>
      <c r="H5974" t="s">
        <v>3648</v>
      </c>
      <c r="I5974" t="s">
        <v>3648</v>
      </c>
      <c r="J5974" t="s">
        <v>1378</v>
      </c>
      <c r="K5974" t="s">
        <v>7</v>
      </c>
      <c r="L5974">
        <v>250000</v>
      </c>
      <c r="M5974">
        <v>3852409</v>
      </c>
      <c r="N5974" t="s">
        <v>4912</v>
      </c>
      <c r="O5974">
        <v>86</v>
      </c>
    </row>
    <row r="5975" spans="1:15" x14ac:dyDescent="0.25">
      <c r="A5975" t="s">
        <v>6133</v>
      </c>
      <c r="B5975" t="s">
        <v>41</v>
      </c>
      <c r="C5975" t="s">
        <v>24</v>
      </c>
      <c r="D5975">
        <v>2011</v>
      </c>
      <c r="E5975" t="s">
        <v>5960</v>
      </c>
      <c r="F5975">
        <v>6.1</v>
      </c>
      <c r="G5975">
        <v>74000</v>
      </c>
      <c r="H5975" t="s">
        <v>6132</v>
      </c>
      <c r="I5975" t="s">
        <v>6131</v>
      </c>
      <c r="J5975" t="s">
        <v>6130</v>
      </c>
      <c r="K5975" t="s">
        <v>7</v>
      </c>
      <c r="L5975">
        <v>20000000</v>
      </c>
      <c r="M5975">
        <v>30426096</v>
      </c>
      <c r="N5975" t="s">
        <v>877</v>
      </c>
      <c r="O5975">
        <v>106</v>
      </c>
    </row>
    <row r="5976" spans="1:15" x14ac:dyDescent="0.25">
      <c r="A5976" t="s">
        <v>6129</v>
      </c>
      <c r="B5976" t="s">
        <v>52</v>
      </c>
      <c r="C5976" t="s">
        <v>11</v>
      </c>
      <c r="D5976">
        <v>2011</v>
      </c>
      <c r="E5976" t="s">
        <v>5934</v>
      </c>
      <c r="F5976">
        <v>7.7</v>
      </c>
      <c r="G5976">
        <v>79000</v>
      </c>
      <c r="H5976" t="s">
        <v>6128</v>
      </c>
      <c r="I5976" t="s">
        <v>6127</v>
      </c>
      <c r="J5976" t="s">
        <v>6126</v>
      </c>
      <c r="K5976" t="s">
        <v>7</v>
      </c>
      <c r="M5976">
        <v>1688710</v>
      </c>
      <c r="N5976" t="s">
        <v>6125</v>
      </c>
      <c r="O5976">
        <v>98</v>
      </c>
    </row>
    <row r="5977" spans="1:15" x14ac:dyDescent="0.25">
      <c r="A5977" t="s">
        <v>6124</v>
      </c>
      <c r="B5977" t="s">
        <v>915</v>
      </c>
      <c r="C5977" t="s">
        <v>73</v>
      </c>
      <c r="D5977">
        <v>2011</v>
      </c>
      <c r="E5977" t="s">
        <v>6081</v>
      </c>
      <c r="F5977">
        <v>5.9</v>
      </c>
      <c r="G5977">
        <v>53000</v>
      </c>
      <c r="H5977" t="s">
        <v>625</v>
      </c>
      <c r="I5977" t="s">
        <v>6123</v>
      </c>
      <c r="J5977" t="s">
        <v>891</v>
      </c>
      <c r="K5977" t="s">
        <v>265</v>
      </c>
      <c r="L5977">
        <v>36000000</v>
      </c>
      <c r="M5977">
        <v>193967670</v>
      </c>
      <c r="N5977" t="s">
        <v>6122</v>
      </c>
      <c r="O5977">
        <v>84</v>
      </c>
    </row>
    <row r="5978" spans="1:15" x14ac:dyDescent="0.25">
      <c r="A5978" t="s">
        <v>6121</v>
      </c>
      <c r="B5978" t="s">
        <v>101</v>
      </c>
      <c r="C5978" t="s">
        <v>73</v>
      </c>
      <c r="D5978">
        <v>2011</v>
      </c>
      <c r="E5978" t="s">
        <v>6079</v>
      </c>
      <c r="F5978">
        <v>6.6</v>
      </c>
      <c r="G5978">
        <v>148000</v>
      </c>
      <c r="H5978" t="s">
        <v>6120</v>
      </c>
      <c r="I5978" t="s">
        <v>6119</v>
      </c>
      <c r="J5978" t="s">
        <v>3567</v>
      </c>
      <c r="K5978" t="s">
        <v>7</v>
      </c>
      <c r="L5978">
        <v>130000000</v>
      </c>
      <c r="M5978">
        <v>554987477</v>
      </c>
      <c r="N5978" t="s">
        <v>652</v>
      </c>
      <c r="O5978">
        <v>90</v>
      </c>
    </row>
    <row r="5979" spans="1:15" x14ac:dyDescent="0.25">
      <c r="A5979" t="s">
        <v>6118</v>
      </c>
      <c r="B5979" t="s">
        <v>68</v>
      </c>
      <c r="C5979" t="s">
        <v>11</v>
      </c>
      <c r="D5979">
        <v>2011</v>
      </c>
      <c r="E5979" t="s">
        <v>6117</v>
      </c>
      <c r="F5979">
        <v>5.6</v>
      </c>
      <c r="G5979">
        <v>76000</v>
      </c>
      <c r="H5979" t="s">
        <v>4270</v>
      </c>
      <c r="I5979" t="s">
        <v>4270</v>
      </c>
      <c r="J5979" t="s">
        <v>6116</v>
      </c>
      <c r="K5979" t="s">
        <v>7</v>
      </c>
      <c r="L5979">
        <v>17000000</v>
      </c>
      <c r="M5979">
        <v>43202283</v>
      </c>
      <c r="N5979" t="s">
        <v>783</v>
      </c>
      <c r="O5979">
        <v>86</v>
      </c>
    </row>
    <row r="5980" spans="1:15" x14ac:dyDescent="0.25">
      <c r="A5980" t="s">
        <v>6115</v>
      </c>
      <c r="B5980" t="s">
        <v>68</v>
      </c>
      <c r="C5980" t="s">
        <v>11</v>
      </c>
      <c r="D5980">
        <v>2011</v>
      </c>
      <c r="E5980" t="s">
        <v>5979</v>
      </c>
      <c r="F5980">
        <v>6.6</v>
      </c>
      <c r="G5980">
        <v>57000</v>
      </c>
      <c r="H5980" t="s">
        <v>6114</v>
      </c>
      <c r="I5980" t="s">
        <v>6114</v>
      </c>
      <c r="J5980" t="s">
        <v>6113</v>
      </c>
      <c r="K5980" t="s">
        <v>7</v>
      </c>
      <c r="M5980">
        <v>1892130</v>
      </c>
      <c r="N5980" t="s">
        <v>6112</v>
      </c>
      <c r="O5980">
        <v>83</v>
      </c>
    </row>
    <row r="5981" spans="1:15" x14ac:dyDescent="0.25">
      <c r="A5981" t="s">
        <v>6111</v>
      </c>
      <c r="B5981" t="s">
        <v>41</v>
      </c>
      <c r="C5981" t="s">
        <v>409</v>
      </c>
      <c r="D5981">
        <v>2011</v>
      </c>
      <c r="E5981" t="s">
        <v>6110</v>
      </c>
      <c r="F5981">
        <v>6.9</v>
      </c>
      <c r="G5981">
        <v>85000</v>
      </c>
      <c r="H5981" t="s">
        <v>673</v>
      </c>
      <c r="I5981" t="s">
        <v>6109</v>
      </c>
      <c r="J5981" t="s">
        <v>2435</v>
      </c>
      <c r="K5981" t="s">
        <v>265</v>
      </c>
      <c r="M5981">
        <v>35057696</v>
      </c>
      <c r="N5981" t="s">
        <v>3248</v>
      </c>
      <c r="O5981">
        <v>99</v>
      </c>
    </row>
    <row r="5982" spans="1:15" x14ac:dyDescent="0.25">
      <c r="A5982" t="s">
        <v>6108</v>
      </c>
      <c r="B5982" t="s">
        <v>41</v>
      </c>
      <c r="C5982" t="s">
        <v>100</v>
      </c>
      <c r="D5982">
        <v>2011</v>
      </c>
      <c r="E5982" t="s">
        <v>6107</v>
      </c>
      <c r="F5982">
        <v>6.7</v>
      </c>
      <c r="G5982">
        <v>33000</v>
      </c>
      <c r="H5982" t="s">
        <v>3880</v>
      </c>
      <c r="I5982" t="s">
        <v>3880</v>
      </c>
      <c r="J5982" t="s">
        <v>3617</v>
      </c>
      <c r="K5982" t="s">
        <v>300</v>
      </c>
      <c r="M5982">
        <v>11928909</v>
      </c>
      <c r="N5982" t="s">
        <v>3879</v>
      </c>
      <c r="O5982">
        <v>118</v>
      </c>
    </row>
    <row r="5983" spans="1:15" x14ac:dyDescent="0.25">
      <c r="A5983" t="s">
        <v>6106</v>
      </c>
      <c r="B5983" t="s">
        <v>41</v>
      </c>
      <c r="C5983" t="s">
        <v>24</v>
      </c>
      <c r="D5983">
        <v>2011</v>
      </c>
      <c r="E5983" t="s">
        <v>6105</v>
      </c>
      <c r="F5983">
        <v>6.2</v>
      </c>
      <c r="G5983">
        <v>21000</v>
      </c>
      <c r="H5983" t="s">
        <v>6104</v>
      </c>
      <c r="I5983" t="s">
        <v>6103</v>
      </c>
      <c r="J5983" t="s">
        <v>1614</v>
      </c>
      <c r="K5983" t="s">
        <v>7</v>
      </c>
      <c r="M5983">
        <v>175706</v>
      </c>
      <c r="N5983" t="s">
        <v>3405</v>
      </c>
      <c r="O5983">
        <v>90</v>
      </c>
    </row>
    <row r="5984" spans="1:15" x14ac:dyDescent="0.25">
      <c r="A5984" t="s">
        <v>6102</v>
      </c>
      <c r="B5984" t="s">
        <v>68</v>
      </c>
      <c r="C5984" t="s">
        <v>409</v>
      </c>
      <c r="D5984">
        <v>2011</v>
      </c>
      <c r="E5984" t="s">
        <v>6101</v>
      </c>
      <c r="F5984">
        <v>6.8</v>
      </c>
      <c r="G5984">
        <v>58000</v>
      </c>
      <c r="H5984" t="s">
        <v>664</v>
      </c>
      <c r="I5984" t="s">
        <v>6100</v>
      </c>
      <c r="J5984" t="s">
        <v>1462</v>
      </c>
      <c r="K5984" t="s">
        <v>7</v>
      </c>
      <c r="L5984">
        <v>5000000</v>
      </c>
      <c r="M5984">
        <v>10173061</v>
      </c>
      <c r="N5984" t="s">
        <v>6099</v>
      </c>
      <c r="O5984">
        <v>104</v>
      </c>
    </row>
    <row r="5985" spans="1:15" x14ac:dyDescent="0.25">
      <c r="A5985" t="s">
        <v>6098</v>
      </c>
      <c r="B5985" t="s">
        <v>68</v>
      </c>
      <c r="C5985" t="s">
        <v>34</v>
      </c>
      <c r="D5985">
        <v>2011</v>
      </c>
      <c r="E5985" t="s">
        <v>6097</v>
      </c>
      <c r="F5985">
        <v>5.4</v>
      </c>
      <c r="G5985">
        <v>91000</v>
      </c>
      <c r="H5985" t="s">
        <v>6096</v>
      </c>
      <c r="I5985" t="s">
        <v>1077</v>
      </c>
      <c r="J5985" t="s">
        <v>1848</v>
      </c>
      <c r="K5985" t="s">
        <v>7</v>
      </c>
      <c r="L5985">
        <v>40000000</v>
      </c>
      <c r="M5985">
        <v>91627228</v>
      </c>
      <c r="N5985" t="s">
        <v>133</v>
      </c>
      <c r="O5985">
        <v>95</v>
      </c>
    </row>
    <row r="5986" spans="1:15" x14ac:dyDescent="0.25">
      <c r="A5986" t="s">
        <v>6095</v>
      </c>
      <c r="B5986" t="s">
        <v>41</v>
      </c>
      <c r="C5986" t="s">
        <v>11</v>
      </c>
      <c r="D5986">
        <v>2011</v>
      </c>
      <c r="E5986" t="s">
        <v>5338</v>
      </c>
      <c r="F5986">
        <v>5.3</v>
      </c>
      <c r="G5986">
        <v>22000</v>
      </c>
      <c r="H5986" t="s">
        <v>6094</v>
      </c>
      <c r="I5986" t="s">
        <v>6093</v>
      </c>
      <c r="J5986" t="s">
        <v>2641</v>
      </c>
      <c r="K5986" t="s">
        <v>7</v>
      </c>
      <c r="L5986">
        <v>2000000</v>
      </c>
      <c r="M5986">
        <v>16527747</v>
      </c>
      <c r="N5986" t="s">
        <v>6092</v>
      </c>
      <c r="O5986">
        <v>86</v>
      </c>
    </row>
    <row r="5987" spans="1:15" x14ac:dyDescent="0.25">
      <c r="A5987" t="s">
        <v>6091</v>
      </c>
      <c r="B5987" t="s">
        <v>915</v>
      </c>
      <c r="C5987" t="s">
        <v>73</v>
      </c>
      <c r="D5987">
        <v>2011</v>
      </c>
      <c r="E5987" t="s">
        <v>6090</v>
      </c>
      <c r="F5987">
        <v>7.2</v>
      </c>
      <c r="G5987">
        <v>23000</v>
      </c>
      <c r="H5987" t="s">
        <v>6089</v>
      </c>
      <c r="I5987" t="s">
        <v>6089</v>
      </c>
      <c r="J5987" t="s">
        <v>6088</v>
      </c>
      <c r="K5987" t="s">
        <v>7</v>
      </c>
      <c r="L5987">
        <v>30000000</v>
      </c>
      <c r="M5987">
        <v>49871429</v>
      </c>
      <c r="N5987" t="s">
        <v>119</v>
      </c>
      <c r="O5987">
        <v>63</v>
      </c>
    </row>
    <row r="5988" spans="1:15" x14ac:dyDescent="0.25">
      <c r="A5988" t="s">
        <v>6087</v>
      </c>
      <c r="B5988" t="s">
        <v>52</v>
      </c>
      <c r="C5988" t="s">
        <v>34</v>
      </c>
      <c r="D5988">
        <v>2011</v>
      </c>
      <c r="E5988" t="s">
        <v>6086</v>
      </c>
      <c r="F5988">
        <v>6.1</v>
      </c>
      <c r="G5988">
        <v>45000</v>
      </c>
      <c r="H5988" t="s">
        <v>6085</v>
      </c>
      <c r="I5988" t="s">
        <v>6084</v>
      </c>
      <c r="J5988" t="s">
        <v>6083</v>
      </c>
      <c r="K5988" t="s">
        <v>95</v>
      </c>
      <c r="L5988">
        <v>3000000</v>
      </c>
      <c r="M5988">
        <v>748453</v>
      </c>
      <c r="N5988" t="s">
        <v>3539</v>
      </c>
      <c r="O5988">
        <v>86</v>
      </c>
    </row>
    <row r="5989" spans="1:15" x14ac:dyDescent="0.25">
      <c r="A5989" t="s">
        <v>6082</v>
      </c>
      <c r="B5989" t="s">
        <v>68</v>
      </c>
      <c r="C5989" t="s">
        <v>34</v>
      </c>
      <c r="D5989">
        <v>2011</v>
      </c>
      <c r="E5989" t="s">
        <v>6081</v>
      </c>
      <c r="F5989">
        <v>6.2</v>
      </c>
      <c r="G5989">
        <v>67000</v>
      </c>
      <c r="H5989" t="s">
        <v>4392</v>
      </c>
      <c r="I5989" t="s">
        <v>4372</v>
      </c>
      <c r="J5989" t="s">
        <v>1304</v>
      </c>
      <c r="K5989" t="s">
        <v>265</v>
      </c>
      <c r="L5989">
        <v>25000000</v>
      </c>
      <c r="M5989">
        <v>37989684</v>
      </c>
      <c r="N5989" t="s">
        <v>1072</v>
      </c>
      <c r="O5989">
        <v>114</v>
      </c>
    </row>
    <row r="5990" spans="1:15" x14ac:dyDescent="0.25">
      <c r="A5990" t="s">
        <v>6080</v>
      </c>
      <c r="B5990" t="s">
        <v>41</v>
      </c>
      <c r="C5990" t="s">
        <v>24</v>
      </c>
      <c r="D5990">
        <v>2011</v>
      </c>
      <c r="E5990" t="s">
        <v>6079</v>
      </c>
      <c r="F5990">
        <v>6.2</v>
      </c>
      <c r="G5990">
        <v>100000</v>
      </c>
      <c r="H5990" t="s">
        <v>6078</v>
      </c>
      <c r="I5990" t="s">
        <v>6078</v>
      </c>
      <c r="J5990" t="s">
        <v>2674</v>
      </c>
      <c r="K5990" t="s">
        <v>7</v>
      </c>
      <c r="L5990">
        <v>45000000</v>
      </c>
      <c r="M5990">
        <v>30134958</v>
      </c>
      <c r="N5990" t="s">
        <v>6077</v>
      </c>
      <c r="O5990">
        <v>119</v>
      </c>
    </row>
    <row r="5991" spans="1:15" x14ac:dyDescent="0.25">
      <c r="A5991" t="s">
        <v>6076</v>
      </c>
      <c r="B5991" t="s">
        <v>101</v>
      </c>
      <c r="C5991" t="s">
        <v>73</v>
      </c>
      <c r="D5991">
        <v>2011</v>
      </c>
      <c r="E5991" t="s">
        <v>6075</v>
      </c>
      <c r="F5991">
        <v>3.5</v>
      </c>
      <c r="G5991">
        <v>24000</v>
      </c>
      <c r="H5991" t="s">
        <v>994</v>
      </c>
      <c r="I5991" t="s">
        <v>994</v>
      </c>
      <c r="J5991" t="s">
        <v>6074</v>
      </c>
      <c r="K5991" t="s">
        <v>7</v>
      </c>
      <c r="L5991">
        <v>27000000</v>
      </c>
      <c r="M5991">
        <v>85564310</v>
      </c>
      <c r="N5991" t="s">
        <v>1991</v>
      </c>
      <c r="O5991">
        <v>89</v>
      </c>
    </row>
    <row r="5992" spans="1:15" x14ac:dyDescent="0.25">
      <c r="A5992" t="s">
        <v>6073</v>
      </c>
      <c r="B5992" t="s">
        <v>41</v>
      </c>
      <c r="C5992" t="s">
        <v>11</v>
      </c>
      <c r="D5992">
        <v>2011</v>
      </c>
      <c r="E5992" t="s">
        <v>6061</v>
      </c>
      <c r="F5992">
        <v>5.8</v>
      </c>
      <c r="G5992">
        <v>36000</v>
      </c>
      <c r="H5992" t="s">
        <v>6072</v>
      </c>
      <c r="I5992" t="s">
        <v>6071</v>
      </c>
      <c r="J5992" t="s">
        <v>6070</v>
      </c>
      <c r="K5992" t="s">
        <v>7</v>
      </c>
      <c r="L5992">
        <v>3000000</v>
      </c>
      <c r="M5992">
        <v>145676</v>
      </c>
      <c r="N5992" t="s">
        <v>6069</v>
      </c>
      <c r="O5992">
        <v>112</v>
      </c>
    </row>
    <row r="5993" spans="1:15" x14ac:dyDescent="0.25">
      <c r="A5993" t="s">
        <v>6068</v>
      </c>
      <c r="B5993" t="s">
        <v>68</v>
      </c>
      <c r="C5993" t="s">
        <v>438</v>
      </c>
      <c r="D5993">
        <v>2011</v>
      </c>
      <c r="E5993" t="s">
        <v>6067</v>
      </c>
      <c r="F5993">
        <v>5.5</v>
      </c>
      <c r="G5993">
        <v>109000</v>
      </c>
      <c r="H5993" t="s">
        <v>596</v>
      </c>
      <c r="I5993" t="s">
        <v>1953</v>
      </c>
      <c r="J5993" t="s">
        <v>4919</v>
      </c>
      <c r="K5993" t="s">
        <v>7</v>
      </c>
      <c r="L5993">
        <v>42000000</v>
      </c>
      <c r="M5993">
        <v>90260376</v>
      </c>
      <c r="N5993" t="s">
        <v>138</v>
      </c>
      <c r="O5993">
        <v>100</v>
      </c>
    </row>
    <row r="5994" spans="1:15" x14ac:dyDescent="0.25">
      <c r="A5994" t="s">
        <v>6066</v>
      </c>
      <c r="B5994" t="s">
        <v>68</v>
      </c>
      <c r="C5994" t="s">
        <v>11</v>
      </c>
      <c r="D5994">
        <v>2011</v>
      </c>
      <c r="E5994" t="s">
        <v>6018</v>
      </c>
      <c r="F5994">
        <v>4.8</v>
      </c>
      <c r="G5994">
        <v>37000</v>
      </c>
      <c r="H5994" t="s">
        <v>6065</v>
      </c>
      <c r="I5994" t="s">
        <v>6064</v>
      </c>
      <c r="J5994" t="s">
        <v>6063</v>
      </c>
      <c r="K5994" t="s">
        <v>7</v>
      </c>
      <c r="L5994">
        <v>16000000</v>
      </c>
      <c r="M5994">
        <v>40492652</v>
      </c>
      <c r="N5994" t="s">
        <v>777</v>
      </c>
      <c r="O5994">
        <v>91</v>
      </c>
    </row>
    <row r="5995" spans="1:15" x14ac:dyDescent="0.25">
      <c r="A5995" t="s">
        <v>6062</v>
      </c>
      <c r="B5995" t="s">
        <v>68</v>
      </c>
      <c r="C5995" t="s">
        <v>24</v>
      </c>
      <c r="D5995">
        <v>2011</v>
      </c>
      <c r="E5995" t="s">
        <v>6061</v>
      </c>
      <c r="F5995">
        <v>6.8</v>
      </c>
      <c r="G5995">
        <v>63000</v>
      </c>
      <c r="H5995" t="s">
        <v>1332</v>
      </c>
      <c r="I5995" t="s">
        <v>2350</v>
      </c>
      <c r="J5995" t="s">
        <v>1446</v>
      </c>
      <c r="K5995" t="s">
        <v>265</v>
      </c>
      <c r="M5995">
        <v>34564651</v>
      </c>
      <c r="N5995" t="s">
        <v>6060</v>
      </c>
      <c r="O5995">
        <v>107</v>
      </c>
    </row>
    <row r="5996" spans="1:15" x14ac:dyDescent="0.25">
      <c r="A5996" t="s">
        <v>6059</v>
      </c>
      <c r="B5996" t="s">
        <v>101</v>
      </c>
      <c r="C5996" t="s">
        <v>100</v>
      </c>
      <c r="D5996">
        <v>2011</v>
      </c>
      <c r="E5996" t="s">
        <v>6058</v>
      </c>
      <c r="F5996">
        <v>5.8</v>
      </c>
      <c r="G5996">
        <v>42000</v>
      </c>
      <c r="H5996" t="s">
        <v>6057</v>
      </c>
      <c r="I5996" t="s">
        <v>6057</v>
      </c>
      <c r="J5996" t="s">
        <v>6056</v>
      </c>
      <c r="K5996" t="s">
        <v>3470</v>
      </c>
      <c r="L5996">
        <v>20000000</v>
      </c>
      <c r="M5996">
        <v>39782683</v>
      </c>
      <c r="N5996" t="s">
        <v>527</v>
      </c>
      <c r="O5996">
        <v>109</v>
      </c>
    </row>
    <row r="5997" spans="1:15" x14ac:dyDescent="0.25">
      <c r="A5997" t="s">
        <v>6055</v>
      </c>
      <c r="B5997" t="s">
        <v>68</v>
      </c>
      <c r="C5997" t="s">
        <v>11</v>
      </c>
      <c r="D5997">
        <v>2011</v>
      </c>
      <c r="E5997" t="s">
        <v>6054</v>
      </c>
      <c r="F5997">
        <v>6</v>
      </c>
      <c r="G5997">
        <v>93000</v>
      </c>
      <c r="H5997" t="s">
        <v>5129</v>
      </c>
      <c r="I5997" t="s">
        <v>6053</v>
      </c>
      <c r="J5997" t="s">
        <v>6052</v>
      </c>
      <c r="K5997" t="s">
        <v>7</v>
      </c>
      <c r="L5997">
        <v>37000000</v>
      </c>
      <c r="M5997">
        <v>96560591</v>
      </c>
      <c r="N5997" t="s">
        <v>666</v>
      </c>
      <c r="O5997">
        <v>114</v>
      </c>
    </row>
    <row r="5998" spans="1:15" x14ac:dyDescent="0.25">
      <c r="A5998" t="s">
        <v>6051</v>
      </c>
      <c r="B5998" t="s">
        <v>68</v>
      </c>
      <c r="C5998" t="s">
        <v>24</v>
      </c>
      <c r="D5998">
        <v>2011</v>
      </c>
      <c r="E5998" t="s">
        <v>6050</v>
      </c>
      <c r="F5998">
        <v>5.7</v>
      </c>
      <c r="G5998">
        <v>83000</v>
      </c>
      <c r="H5998" t="s">
        <v>3435</v>
      </c>
      <c r="I5998" t="s">
        <v>6049</v>
      </c>
      <c r="J5998" t="s">
        <v>6048</v>
      </c>
      <c r="K5998" t="s">
        <v>7</v>
      </c>
      <c r="L5998">
        <v>56000000</v>
      </c>
      <c r="M5998">
        <v>142044638</v>
      </c>
      <c r="N5998" t="s">
        <v>666</v>
      </c>
      <c r="O5998">
        <v>118</v>
      </c>
    </row>
    <row r="5999" spans="1:15" x14ac:dyDescent="0.25">
      <c r="A5999" t="s">
        <v>6047</v>
      </c>
      <c r="B5999" t="s">
        <v>41</v>
      </c>
      <c r="C5999" t="s">
        <v>11</v>
      </c>
      <c r="D5999">
        <v>2011</v>
      </c>
      <c r="E5999" t="s">
        <v>6046</v>
      </c>
      <c r="F5999">
        <v>6.6</v>
      </c>
      <c r="G5999">
        <v>21000</v>
      </c>
      <c r="H5999" t="s">
        <v>4717</v>
      </c>
      <c r="I5999" t="s">
        <v>4717</v>
      </c>
      <c r="J5999" t="s">
        <v>6045</v>
      </c>
      <c r="K5999" t="s">
        <v>7</v>
      </c>
      <c r="L5999">
        <v>135000</v>
      </c>
      <c r="M5999">
        <v>424088</v>
      </c>
      <c r="N5999" t="s">
        <v>6044</v>
      </c>
      <c r="O5999">
        <v>85</v>
      </c>
    </row>
    <row r="6000" spans="1:15" x14ac:dyDescent="0.25">
      <c r="A6000" t="s">
        <v>6043</v>
      </c>
      <c r="B6000" t="s">
        <v>41</v>
      </c>
      <c r="C6000" t="s">
        <v>11</v>
      </c>
      <c r="D6000">
        <v>2011</v>
      </c>
      <c r="E6000" t="s">
        <v>5937</v>
      </c>
      <c r="F6000">
        <v>6.3</v>
      </c>
      <c r="G6000">
        <v>12000</v>
      </c>
      <c r="H6000" t="s">
        <v>6042</v>
      </c>
      <c r="I6000" t="s">
        <v>6042</v>
      </c>
      <c r="J6000" t="s">
        <v>6041</v>
      </c>
      <c r="K6000" t="s">
        <v>265</v>
      </c>
      <c r="L6000">
        <v>15000000</v>
      </c>
      <c r="M6000">
        <v>2042203</v>
      </c>
      <c r="N6000" t="s">
        <v>6040</v>
      </c>
      <c r="O6000">
        <v>119</v>
      </c>
    </row>
    <row r="6001" spans="1:15" x14ac:dyDescent="0.25">
      <c r="A6001" t="s">
        <v>6039</v>
      </c>
      <c r="B6001" t="s">
        <v>41</v>
      </c>
      <c r="C6001" t="s">
        <v>24</v>
      </c>
      <c r="D6001">
        <v>2011</v>
      </c>
      <c r="E6001" t="s">
        <v>6038</v>
      </c>
      <c r="F6001">
        <v>6.8</v>
      </c>
      <c r="G6001">
        <v>85000</v>
      </c>
      <c r="H6001" t="s">
        <v>678</v>
      </c>
      <c r="I6001" t="s">
        <v>818</v>
      </c>
      <c r="J6001" t="s">
        <v>4428</v>
      </c>
      <c r="K6001" t="s">
        <v>7</v>
      </c>
      <c r="M6001">
        <v>6985158</v>
      </c>
      <c r="N6001" t="s">
        <v>5048</v>
      </c>
      <c r="O6001">
        <v>92</v>
      </c>
    </row>
    <row r="6002" spans="1:15" x14ac:dyDescent="0.25">
      <c r="A6002" t="s">
        <v>6037</v>
      </c>
      <c r="B6002" t="s">
        <v>68</v>
      </c>
      <c r="C6002" t="s">
        <v>100</v>
      </c>
      <c r="D6002">
        <v>2011</v>
      </c>
      <c r="E6002" t="s">
        <v>5490</v>
      </c>
      <c r="F6002">
        <v>6.9</v>
      </c>
      <c r="G6002">
        <v>99000</v>
      </c>
      <c r="H6002" t="s">
        <v>6036</v>
      </c>
      <c r="I6002" t="s">
        <v>1887</v>
      </c>
      <c r="J6002" t="s">
        <v>6035</v>
      </c>
      <c r="K6002" t="s">
        <v>7</v>
      </c>
      <c r="L6002">
        <v>40000000</v>
      </c>
      <c r="M6002">
        <v>55247881</v>
      </c>
      <c r="N6002" t="s">
        <v>138</v>
      </c>
      <c r="O6002">
        <v>129</v>
      </c>
    </row>
    <row r="6003" spans="1:15" x14ac:dyDescent="0.25">
      <c r="A6003" t="s">
        <v>6034</v>
      </c>
      <c r="B6003" t="s">
        <v>915</v>
      </c>
      <c r="C6003" t="s">
        <v>73</v>
      </c>
      <c r="D6003">
        <v>2011</v>
      </c>
      <c r="E6003" t="s">
        <v>6033</v>
      </c>
      <c r="F6003">
        <v>4.3</v>
      </c>
      <c r="G6003">
        <v>33000</v>
      </c>
      <c r="H6003" t="s">
        <v>734</v>
      </c>
      <c r="I6003" t="s">
        <v>3176</v>
      </c>
      <c r="J6003" t="s">
        <v>4604</v>
      </c>
      <c r="K6003" t="s">
        <v>7</v>
      </c>
      <c r="L6003">
        <v>75000000</v>
      </c>
      <c r="M6003">
        <v>342695435</v>
      </c>
      <c r="N6003" t="s">
        <v>527</v>
      </c>
      <c r="O6003">
        <v>87</v>
      </c>
    </row>
    <row r="6004" spans="1:15" x14ac:dyDescent="0.25">
      <c r="A6004" t="s">
        <v>6032</v>
      </c>
      <c r="B6004" t="s">
        <v>52</v>
      </c>
      <c r="C6004" t="s">
        <v>11</v>
      </c>
      <c r="D6004">
        <v>2011</v>
      </c>
      <c r="E6004" t="s">
        <v>6031</v>
      </c>
      <c r="F6004">
        <v>6.7</v>
      </c>
      <c r="G6004">
        <v>6500</v>
      </c>
      <c r="H6004" t="s">
        <v>6030</v>
      </c>
      <c r="I6004" t="s">
        <v>6030</v>
      </c>
      <c r="J6004" t="s">
        <v>6029</v>
      </c>
      <c r="K6004" t="s">
        <v>562</v>
      </c>
      <c r="M6004">
        <v>1389920</v>
      </c>
      <c r="N6004" t="s">
        <v>6028</v>
      </c>
      <c r="O6004">
        <v>122</v>
      </c>
    </row>
    <row r="6005" spans="1:15" x14ac:dyDescent="0.25">
      <c r="A6005" t="s">
        <v>6027</v>
      </c>
      <c r="B6005" t="s">
        <v>41</v>
      </c>
      <c r="C6005" t="s">
        <v>24</v>
      </c>
      <c r="D6005">
        <v>2011</v>
      </c>
      <c r="E6005" t="s">
        <v>6026</v>
      </c>
      <c r="F6005">
        <v>6.4</v>
      </c>
      <c r="G6005">
        <v>85000</v>
      </c>
      <c r="H6005" t="s">
        <v>1235</v>
      </c>
      <c r="I6005" t="s">
        <v>1235</v>
      </c>
      <c r="J6005" t="s">
        <v>1362</v>
      </c>
      <c r="K6005" t="s">
        <v>7</v>
      </c>
      <c r="L6005">
        <v>5000000</v>
      </c>
      <c r="M6005">
        <v>25804448</v>
      </c>
      <c r="N6005" t="s">
        <v>713</v>
      </c>
      <c r="O6005">
        <v>90</v>
      </c>
    </row>
    <row r="6006" spans="1:15" x14ac:dyDescent="0.25">
      <c r="A6006" t="s">
        <v>6025</v>
      </c>
      <c r="B6006" t="s">
        <v>52</v>
      </c>
      <c r="C6006" t="s">
        <v>11</v>
      </c>
      <c r="D6006">
        <v>2011</v>
      </c>
      <c r="E6006" t="s">
        <v>6024</v>
      </c>
      <c r="F6006">
        <v>7.6</v>
      </c>
      <c r="G6006">
        <v>29000</v>
      </c>
      <c r="H6006" t="s">
        <v>2033</v>
      </c>
      <c r="I6006" t="s">
        <v>2033</v>
      </c>
      <c r="J6006" t="s">
        <v>6023</v>
      </c>
      <c r="K6006" t="s">
        <v>265</v>
      </c>
      <c r="M6006">
        <v>1192003</v>
      </c>
      <c r="N6006" t="s">
        <v>6022</v>
      </c>
      <c r="O6006">
        <v>97</v>
      </c>
    </row>
    <row r="6007" spans="1:15" x14ac:dyDescent="0.25">
      <c r="A6007">
        <v>360</v>
      </c>
      <c r="B6007" t="s">
        <v>41</v>
      </c>
      <c r="C6007" t="s">
        <v>11</v>
      </c>
      <c r="D6007">
        <v>2011</v>
      </c>
      <c r="E6007" t="s">
        <v>6021</v>
      </c>
      <c r="F6007">
        <v>6.2</v>
      </c>
      <c r="G6007">
        <v>16000</v>
      </c>
      <c r="H6007" t="s">
        <v>6020</v>
      </c>
      <c r="I6007" t="s">
        <v>5220</v>
      </c>
      <c r="J6007" t="s">
        <v>2213</v>
      </c>
      <c r="K6007" t="s">
        <v>265</v>
      </c>
      <c r="M6007">
        <v>4396975</v>
      </c>
      <c r="N6007" t="s">
        <v>717</v>
      </c>
      <c r="O6007">
        <v>110</v>
      </c>
    </row>
    <row r="6008" spans="1:15" x14ac:dyDescent="0.25">
      <c r="A6008" t="s">
        <v>6019</v>
      </c>
      <c r="B6008" t="s">
        <v>41</v>
      </c>
      <c r="C6008" t="s">
        <v>34</v>
      </c>
      <c r="D6008">
        <v>2011</v>
      </c>
      <c r="E6008" t="s">
        <v>6018</v>
      </c>
      <c r="F6008">
        <v>5.9</v>
      </c>
      <c r="G6008">
        <v>54000</v>
      </c>
      <c r="H6008" t="s">
        <v>6017</v>
      </c>
      <c r="I6008" t="s">
        <v>6016</v>
      </c>
      <c r="J6008" t="s">
        <v>6015</v>
      </c>
      <c r="K6008" t="s">
        <v>7</v>
      </c>
      <c r="L6008">
        <v>30000000</v>
      </c>
      <c r="M6008">
        <v>108609310</v>
      </c>
      <c r="N6008" t="s">
        <v>103</v>
      </c>
      <c r="O6008">
        <v>108</v>
      </c>
    </row>
    <row r="6009" spans="1:15" x14ac:dyDescent="0.25">
      <c r="A6009" t="s">
        <v>6014</v>
      </c>
      <c r="B6009" t="s">
        <v>101</v>
      </c>
      <c r="C6009" t="s">
        <v>24</v>
      </c>
      <c r="D6009">
        <v>2011</v>
      </c>
      <c r="E6009" t="s">
        <v>6013</v>
      </c>
      <c r="F6009">
        <v>6.2</v>
      </c>
      <c r="G6009">
        <v>43000</v>
      </c>
      <c r="H6009" t="s">
        <v>3155</v>
      </c>
      <c r="I6009" t="s">
        <v>6012</v>
      </c>
      <c r="J6009" t="s">
        <v>2121</v>
      </c>
      <c r="K6009" t="s">
        <v>7</v>
      </c>
      <c r="L6009">
        <v>41000000</v>
      </c>
      <c r="M6009">
        <v>8179416</v>
      </c>
      <c r="N6009" t="s">
        <v>527</v>
      </c>
      <c r="O6009">
        <v>100</v>
      </c>
    </row>
    <row r="6010" spans="1:15" x14ac:dyDescent="0.25">
      <c r="A6010" t="s">
        <v>6011</v>
      </c>
      <c r="B6010" t="s">
        <v>41</v>
      </c>
      <c r="C6010" t="s">
        <v>34</v>
      </c>
      <c r="D6010">
        <v>2011</v>
      </c>
      <c r="E6010" t="s">
        <v>6010</v>
      </c>
      <c r="F6010">
        <v>7.5</v>
      </c>
      <c r="G6010">
        <v>99000</v>
      </c>
      <c r="H6010" t="s">
        <v>3387</v>
      </c>
      <c r="I6010" t="s">
        <v>6009</v>
      </c>
      <c r="J6010" t="s">
        <v>6008</v>
      </c>
      <c r="K6010" t="s">
        <v>1118</v>
      </c>
      <c r="M6010">
        <v>18962444</v>
      </c>
      <c r="N6010" t="s">
        <v>6007</v>
      </c>
      <c r="O6010">
        <v>96</v>
      </c>
    </row>
    <row r="6011" spans="1:15" x14ac:dyDescent="0.25">
      <c r="A6011" t="s">
        <v>6006</v>
      </c>
      <c r="B6011" t="s">
        <v>41</v>
      </c>
      <c r="C6011" t="s">
        <v>34</v>
      </c>
      <c r="D6011">
        <v>2011</v>
      </c>
      <c r="E6011" t="s">
        <v>6005</v>
      </c>
      <c r="F6011">
        <v>5.8</v>
      </c>
      <c r="G6011">
        <v>33000</v>
      </c>
      <c r="H6011" t="s">
        <v>6004</v>
      </c>
      <c r="I6011" t="s">
        <v>6004</v>
      </c>
      <c r="J6011" t="s">
        <v>4487</v>
      </c>
      <c r="K6011" t="s">
        <v>7</v>
      </c>
      <c r="L6011">
        <v>25000000</v>
      </c>
      <c r="M6011">
        <v>11168712</v>
      </c>
      <c r="N6011" t="s">
        <v>777</v>
      </c>
      <c r="O6011">
        <v>110</v>
      </c>
    </row>
    <row r="6012" spans="1:15" x14ac:dyDescent="0.25">
      <c r="A6012" t="s">
        <v>6003</v>
      </c>
      <c r="B6012" t="s">
        <v>41</v>
      </c>
      <c r="C6012" t="s">
        <v>34</v>
      </c>
      <c r="D6012">
        <v>2011</v>
      </c>
      <c r="E6012" t="s">
        <v>6002</v>
      </c>
      <c r="F6012">
        <v>6.2</v>
      </c>
      <c r="G6012">
        <v>63000</v>
      </c>
      <c r="H6012" t="s">
        <v>4605</v>
      </c>
      <c r="I6012" t="s">
        <v>4605</v>
      </c>
      <c r="J6012" t="s">
        <v>6001</v>
      </c>
      <c r="K6012" t="s">
        <v>7</v>
      </c>
      <c r="L6012">
        <v>4000000</v>
      </c>
      <c r="M6012">
        <v>1874460</v>
      </c>
      <c r="N6012" t="s">
        <v>6000</v>
      </c>
      <c r="O6012">
        <v>88</v>
      </c>
    </row>
    <row r="6013" spans="1:15" x14ac:dyDescent="0.25">
      <c r="A6013" t="s">
        <v>5999</v>
      </c>
      <c r="B6013" t="s">
        <v>41</v>
      </c>
      <c r="C6013" t="s">
        <v>87</v>
      </c>
      <c r="D6013">
        <v>2011</v>
      </c>
      <c r="E6013" t="s">
        <v>5998</v>
      </c>
      <c r="F6013">
        <v>5.3</v>
      </c>
      <c r="G6013">
        <v>42000</v>
      </c>
      <c r="H6013" t="s">
        <v>5997</v>
      </c>
      <c r="I6013" t="s">
        <v>5212</v>
      </c>
      <c r="J6013" t="s">
        <v>1848</v>
      </c>
      <c r="K6013" t="s">
        <v>7</v>
      </c>
      <c r="L6013">
        <v>35000000</v>
      </c>
      <c r="M6013">
        <v>10117966</v>
      </c>
      <c r="N6013" t="s">
        <v>3187</v>
      </c>
      <c r="O6013">
        <v>91</v>
      </c>
    </row>
    <row r="6014" spans="1:15" x14ac:dyDescent="0.25">
      <c r="A6014" t="s">
        <v>5996</v>
      </c>
      <c r="B6014" t="s">
        <v>41</v>
      </c>
      <c r="C6014" t="s">
        <v>34</v>
      </c>
      <c r="D6014">
        <v>2011</v>
      </c>
      <c r="E6014" t="s">
        <v>5995</v>
      </c>
      <c r="F6014">
        <v>6.8</v>
      </c>
      <c r="G6014">
        <v>64000</v>
      </c>
      <c r="H6014" t="s">
        <v>1448</v>
      </c>
      <c r="I6014" t="s">
        <v>5994</v>
      </c>
      <c r="J6014" t="s">
        <v>899</v>
      </c>
      <c r="K6014" t="s">
        <v>7</v>
      </c>
      <c r="L6014">
        <v>30000000</v>
      </c>
      <c r="M6014">
        <v>3338690</v>
      </c>
      <c r="N6014" t="s">
        <v>4328</v>
      </c>
      <c r="O6014">
        <v>129</v>
      </c>
    </row>
    <row r="6015" spans="1:15" x14ac:dyDescent="0.25">
      <c r="A6015" t="s">
        <v>5993</v>
      </c>
      <c r="B6015" t="s">
        <v>101</v>
      </c>
      <c r="C6015" t="s">
        <v>73</v>
      </c>
      <c r="D6015">
        <v>2011</v>
      </c>
      <c r="E6015" t="s">
        <v>5992</v>
      </c>
      <c r="F6015">
        <v>7.4</v>
      </c>
      <c r="G6015">
        <v>38000</v>
      </c>
      <c r="H6015" t="s">
        <v>5991</v>
      </c>
      <c r="I6015" t="s">
        <v>5990</v>
      </c>
      <c r="J6015" t="s">
        <v>5989</v>
      </c>
      <c r="K6015" t="s">
        <v>197</v>
      </c>
      <c r="L6015">
        <v>22000000</v>
      </c>
      <c r="M6015">
        <v>61487846</v>
      </c>
      <c r="N6015" t="s">
        <v>4794</v>
      </c>
      <c r="O6015">
        <v>91</v>
      </c>
    </row>
    <row r="6016" spans="1:15" x14ac:dyDescent="0.25">
      <c r="A6016" t="s">
        <v>5988</v>
      </c>
      <c r="B6016" t="s">
        <v>41</v>
      </c>
      <c r="C6016" t="s">
        <v>34</v>
      </c>
      <c r="D6016">
        <v>2011</v>
      </c>
      <c r="E6016" t="s">
        <v>5987</v>
      </c>
      <c r="F6016">
        <v>6.1</v>
      </c>
      <c r="G6016">
        <v>96000</v>
      </c>
      <c r="H6016" t="s">
        <v>910</v>
      </c>
      <c r="I6016" t="s">
        <v>5986</v>
      </c>
      <c r="J6016" t="s">
        <v>754</v>
      </c>
      <c r="K6016" t="s">
        <v>7</v>
      </c>
      <c r="L6016">
        <v>28000000</v>
      </c>
      <c r="M6016">
        <v>40662632</v>
      </c>
      <c r="N6016" t="s">
        <v>114</v>
      </c>
      <c r="O6016">
        <v>83</v>
      </c>
    </row>
    <row r="6017" spans="1:15" x14ac:dyDescent="0.25">
      <c r="A6017" t="s">
        <v>5985</v>
      </c>
      <c r="B6017" t="s">
        <v>68</v>
      </c>
      <c r="C6017" t="s">
        <v>409</v>
      </c>
      <c r="D6017">
        <v>2011</v>
      </c>
      <c r="E6017" t="s">
        <v>5559</v>
      </c>
      <c r="F6017">
        <v>6.4</v>
      </c>
      <c r="G6017">
        <v>105000</v>
      </c>
      <c r="H6017" t="s">
        <v>5984</v>
      </c>
      <c r="I6017" t="s">
        <v>4130</v>
      </c>
      <c r="J6017" t="s">
        <v>2463</v>
      </c>
      <c r="K6017" t="s">
        <v>265</v>
      </c>
      <c r="L6017">
        <v>13000000</v>
      </c>
      <c r="M6017">
        <v>115890699</v>
      </c>
      <c r="N6017" t="s">
        <v>2131</v>
      </c>
      <c r="O6017">
        <v>105</v>
      </c>
    </row>
    <row r="6018" spans="1:15" x14ac:dyDescent="0.25">
      <c r="A6018" t="s">
        <v>5983</v>
      </c>
      <c r="B6018" t="s">
        <v>41</v>
      </c>
      <c r="C6018" t="s">
        <v>24</v>
      </c>
      <c r="D6018">
        <v>2011</v>
      </c>
      <c r="E6018" t="s">
        <v>5982</v>
      </c>
      <c r="F6018">
        <v>6.7</v>
      </c>
      <c r="G6018">
        <v>27000</v>
      </c>
      <c r="H6018" t="s">
        <v>738</v>
      </c>
      <c r="I6018" t="s">
        <v>738</v>
      </c>
      <c r="J6018" t="s">
        <v>2127</v>
      </c>
      <c r="K6018" t="s">
        <v>7</v>
      </c>
      <c r="L6018">
        <v>125000</v>
      </c>
      <c r="M6018">
        <v>3242802</v>
      </c>
      <c r="N6018" t="s">
        <v>5981</v>
      </c>
      <c r="O6018">
        <v>90</v>
      </c>
    </row>
    <row r="6019" spans="1:15" x14ac:dyDescent="0.25">
      <c r="A6019" t="s">
        <v>5980</v>
      </c>
      <c r="B6019" t="s">
        <v>101</v>
      </c>
      <c r="C6019" t="s">
        <v>24</v>
      </c>
      <c r="D6019">
        <v>2011</v>
      </c>
      <c r="E6019" t="s">
        <v>5979</v>
      </c>
      <c r="F6019">
        <v>6</v>
      </c>
      <c r="G6019">
        <v>91000</v>
      </c>
      <c r="H6019" t="s">
        <v>4533</v>
      </c>
      <c r="I6019" t="s">
        <v>1875</v>
      </c>
      <c r="J6019" t="s">
        <v>4521</v>
      </c>
      <c r="K6019" t="s">
        <v>7</v>
      </c>
      <c r="L6019">
        <v>55000000</v>
      </c>
      <c r="M6019">
        <v>187361754</v>
      </c>
      <c r="N6019" t="s">
        <v>890</v>
      </c>
      <c r="O6019">
        <v>94</v>
      </c>
    </row>
    <row r="6020" spans="1:15" x14ac:dyDescent="0.25">
      <c r="A6020" t="s">
        <v>5978</v>
      </c>
      <c r="B6020" t="s">
        <v>41</v>
      </c>
      <c r="C6020" t="s">
        <v>87</v>
      </c>
      <c r="D6020">
        <v>2011</v>
      </c>
      <c r="E6020" t="s">
        <v>5977</v>
      </c>
      <c r="F6020">
        <v>5.7</v>
      </c>
      <c r="G6020">
        <v>19000</v>
      </c>
      <c r="H6020" t="s">
        <v>5976</v>
      </c>
      <c r="I6020" t="s">
        <v>5975</v>
      </c>
      <c r="J6020" t="s">
        <v>2313</v>
      </c>
      <c r="K6020" t="s">
        <v>7</v>
      </c>
      <c r="M6020">
        <v>1271319</v>
      </c>
      <c r="N6020" t="s">
        <v>5974</v>
      </c>
      <c r="O6020">
        <v>105</v>
      </c>
    </row>
    <row r="6021" spans="1:15" x14ac:dyDescent="0.25">
      <c r="A6021" t="s">
        <v>5973</v>
      </c>
      <c r="B6021" t="s">
        <v>41</v>
      </c>
      <c r="C6021" t="s">
        <v>24</v>
      </c>
      <c r="D6021">
        <v>2011</v>
      </c>
      <c r="E6021" t="s">
        <v>5972</v>
      </c>
      <c r="F6021">
        <v>6.6</v>
      </c>
      <c r="G6021">
        <v>28000</v>
      </c>
      <c r="H6021" t="s">
        <v>5971</v>
      </c>
      <c r="I6021" t="s">
        <v>5971</v>
      </c>
      <c r="J6021" t="s">
        <v>2435</v>
      </c>
      <c r="K6021" t="s">
        <v>95</v>
      </c>
      <c r="M6021">
        <v>4965950</v>
      </c>
      <c r="N6021" t="s">
        <v>5970</v>
      </c>
      <c r="O6021">
        <v>116</v>
      </c>
    </row>
    <row r="6022" spans="1:15" x14ac:dyDescent="0.25">
      <c r="A6022" t="s">
        <v>5969</v>
      </c>
      <c r="B6022" t="s">
        <v>41</v>
      </c>
      <c r="C6022" t="s">
        <v>24</v>
      </c>
      <c r="D6022">
        <v>2011</v>
      </c>
      <c r="E6022" t="s">
        <v>5968</v>
      </c>
      <c r="F6022">
        <v>6.1</v>
      </c>
      <c r="G6022">
        <v>22000</v>
      </c>
      <c r="H6022" t="s">
        <v>5967</v>
      </c>
      <c r="I6022" t="s">
        <v>5967</v>
      </c>
      <c r="J6022" t="s">
        <v>772</v>
      </c>
      <c r="K6022" t="s">
        <v>7</v>
      </c>
      <c r="M6022">
        <v>1378947</v>
      </c>
      <c r="N6022" t="s">
        <v>3229</v>
      </c>
      <c r="O6022">
        <v>95</v>
      </c>
    </row>
    <row r="6023" spans="1:15" x14ac:dyDescent="0.25">
      <c r="A6023" t="s">
        <v>5966</v>
      </c>
      <c r="B6023" t="s">
        <v>41</v>
      </c>
      <c r="C6023" t="s">
        <v>34</v>
      </c>
      <c r="D6023">
        <v>2011</v>
      </c>
      <c r="E6023" t="s">
        <v>5965</v>
      </c>
      <c r="F6023">
        <v>6.4</v>
      </c>
      <c r="G6023">
        <v>18000</v>
      </c>
      <c r="H6023" t="s">
        <v>5964</v>
      </c>
      <c r="I6023" t="s">
        <v>5964</v>
      </c>
      <c r="J6023" t="s">
        <v>5963</v>
      </c>
      <c r="K6023" t="s">
        <v>562</v>
      </c>
      <c r="M6023">
        <v>3424648</v>
      </c>
      <c r="N6023" t="s">
        <v>5962</v>
      </c>
      <c r="O6023">
        <v>109</v>
      </c>
    </row>
    <row r="6024" spans="1:15" x14ac:dyDescent="0.25">
      <c r="A6024" t="s">
        <v>5961</v>
      </c>
      <c r="B6024" t="s">
        <v>68</v>
      </c>
      <c r="C6024" t="s">
        <v>11</v>
      </c>
      <c r="D6024">
        <v>2011</v>
      </c>
      <c r="E6024" t="s">
        <v>5960</v>
      </c>
      <c r="F6024">
        <v>7</v>
      </c>
      <c r="G6024">
        <v>20000</v>
      </c>
      <c r="H6024" t="s">
        <v>490</v>
      </c>
      <c r="I6024" t="s">
        <v>490</v>
      </c>
      <c r="J6024" t="s">
        <v>490</v>
      </c>
      <c r="K6024" t="s">
        <v>7</v>
      </c>
      <c r="L6024">
        <v>2000000</v>
      </c>
      <c r="M6024">
        <v>35185884</v>
      </c>
      <c r="N6024" t="s">
        <v>2694</v>
      </c>
      <c r="O6024">
        <v>129</v>
      </c>
    </row>
    <row r="6025" spans="1:15" x14ac:dyDescent="0.25">
      <c r="A6025" t="s">
        <v>5959</v>
      </c>
      <c r="B6025" t="s">
        <v>41</v>
      </c>
      <c r="C6025" t="s">
        <v>11</v>
      </c>
      <c r="D6025">
        <v>2011</v>
      </c>
      <c r="E6025" t="s">
        <v>5958</v>
      </c>
      <c r="F6025">
        <v>7.6</v>
      </c>
      <c r="G6025">
        <v>51000</v>
      </c>
      <c r="H6025" t="s">
        <v>3165</v>
      </c>
      <c r="I6025" t="s">
        <v>5957</v>
      </c>
      <c r="J6025" t="s">
        <v>1715</v>
      </c>
      <c r="K6025" t="s">
        <v>59</v>
      </c>
      <c r="L6025">
        <v>94000000</v>
      </c>
      <c r="M6025">
        <v>2855644</v>
      </c>
      <c r="N6025" t="s">
        <v>5956</v>
      </c>
      <c r="O6025">
        <v>146</v>
      </c>
    </row>
    <row r="6026" spans="1:15" x14ac:dyDescent="0.25">
      <c r="A6026" t="s">
        <v>5955</v>
      </c>
      <c r="B6026" t="s">
        <v>68</v>
      </c>
      <c r="C6026" t="s">
        <v>5</v>
      </c>
      <c r="D6026">
        <v>2011</v>
      </c>
      <c r="E6026" t="s">
        <v>5954</v>
      </c>
      <c r="F6026">
        <v>5.2</v>
      </c>
      <c r="G6026">
        <v>54000</v>
      </c>
      <c r="H6026" t="s">
        <v>5953</v>
      </c>
      <c r="I6026" t="s">
        <v>5952</v>
      </c>
      <c r="J6026" t="s">
        <v>5951</v>
      </c>
      <c r="K6026" t="s">
        <v>7</v>
      </c>
      <c r="L6026">
        <v>5000000</v>
      </c>
      <c r="M6026">
        <v>26236153</v>
      </c>
      <c r="N6026" t="s">
        <v>1991</v>
      </c>
      <c r="O6026">
        <v>86</v>
      </c>
    </row>
    <row r="6027" spans="1:15" x14ac:dyDescent="0.25">
      <c r="A6027" t="s">
        <v>5950</v>
      </c>
      <c r="B6027" t="s">
        <v>68</v>
      </c>
      <c r="C6027" t="s">
        <v>11</v>
      </c>
      <c r="D6027">
        <v>2011</v>
      </c>
      <c r="E6027" t="s">
        <v>5949</v>
      </c>
      <c r="F6027">
        <v>6.9</v>
      </c>
      <c r="G6027">
        <v>40000</v>
      </c>
      <c r="H6027" t="s">
        <v>3353</v>
      </c>
      <c r="I6027" t="s">
        <v>5948</v>
      </c>
      <c r="J6027" t="s">
        <v>5947</v>
      </c>
      <c r="K6027" t="s">
        <v>265</v>
      </c>
      <c r="L6027">
        <v>30000000</v>
      </c>
      <c r="M6027">
        <v>15395087</v>
      </c>
      <c r="N6027" t="s">
        <v>114</v>
      </c>
      <c r="O6027">
        <v>130</v>
      </c>
    </row>
    <row r="6028" spans="1:15" x14ac:dyDescent="0.25">
      <c r="A6028" t="s">
        <v>5946</v>
      </c>
      <c r="B6028" t="s">
        <v>101</v>
      </c>
      <c r="C6028" t="s">
        <v>73</v>
      </c>
      <c r="D6028">
        <v>2011</v>
      </c>
      <c r="E6028" t="s">
        <v>5945</v>
      </c>
      <c r="F6028">
        <v>5.4</v>
      </c>
      <c r="G6028">
        <v>32000</v>
      </c>
      <c r="H6028" t="s">
        <v>5944</v>
      </c>
      <c r="I6028" t="s">
        <v>2417</v>
      </c>
      <c r="J6028" t="s">
        <v>5943</v>
      </c>
      <c r="K6028" t="s">
        <v>7</v>
      </c>
      <c r="L6028">
        <v>63000000</v>
      </c>
      <c r="M6028">
        <v>183954145</v>
      </c>
      <c r="N6028" t="s">
        <v>103</v>
      </c>
      <c r="O6028">
        <v>95</v>
      </c>
    </row>
    <row r="6029" spans="1:15" x14ac:dyDescent="0.25">
      <c r="A6029" t="s">
        <v>5942</v>
      </c>
      <c r="B6029" t="s">
        <v>68</v>
      </c>
      <c r="C6029" t="s">
        <v>11</v>
      </c>
      <c r="D6029">
        <v>2011</v>
      </c>
      <c r="E6029" t="s">
        <v>5906</v>
      </c>
      <c r="F6029">
        <v>5.6</v>
      </c>
      <c r="G6029">
        <v>13000</v>
      </c>
      <c r="H6029" t="s">
        <v>5941</v>
      </c>
      <c r="I6029" t="s">
        <v>5940</v>
      </c>
      <c r="J6029" t="s">
        <v>515</v>
      </c>
      <c r="K6029" t="s">
        <v>7</v>
      </c>
      <c r="L6029">
        <v>20000000</v>
      </c>
      <c r="M6029">
        <v>4627375</v>
      </c>
      <c r="N6029" t="s">
        <v>5939</v>
      </c>
      <c r="O6029">
        <v>97</v>
      </c>
    </row>
    <row r="6030" spans="1:15" x14ac:dyDescent="0.25">
      <c r="A6030" t="s">
        <v>5938</v>
      </c>
      <c r="B6030" t="s">
        <v>41</v>
      </c>
      <c r="C6030" t="s">
        <v>11</v>
      </c>
      <c r="D6030">
        <v>2011</v>
      </c>
      <c r="E6030" t="s">
        <v>5937</v>
      </c>
      <c r="F6030">
        <v>6.1</v>
      </c>
      <c r="G6030">
        <v>31000</v>
      </c>
      <c r="H6030" t="s">
        <v>4683</v>
      </c>
      <c r="I6030" t="s">
        <v>3126</v>
      </c>
      <c r="J6030" t="s">
        <v>4683</v>
      </c>
      <c r="K6030" t="s">
        <v>265</v>
      </c>
      <c r="M6030">
        <v>2435325</v>
      </c>
      <c r="N6030" t="s">
        <v>5936</v>
      </c>
      <c r="O6030">
        <v>123</v>
      </c>
    </row>
    <row r="6031" spans="1:15" x14ac:dyDescent="0.25">
      <c r="A6031" t="s">
        <v>5935</v>
      </c>
      <c r="B6031" t="s">
        <v>5244</v>
      </c>
      <c r="C6031" t="s">
        <v>11</v>
      </c>
      <c r="D6031">
        <v>2011</v>
      </c>
      <c r="E6031" t="s">
        <v>5934</v>
      </c>
      <c r="F6031">
        <v>5.6</v>
      </c>
      <c r="G6031">
        <v>6700</v>
      </c>
      <c r="H6031" t="s">
        <v>5933</v>
      </c>
      <c r="I6031" t="s">
        <v>5932</v>
      </c>
      <c r="J6031" t="s">
        <v>4077</v>
      </c>
      <c r="K6031" t="s">
        <v>562</v>
      </c>
      <c r="M6031">
        <v>3822241</v>
      </c>
      <c r="N6031" t="s">
        <v>5931</v>
      </c>
      <c r="O6031">
        <v>99</v>
      </c>
    </row>
    <row r="6032" spans="1:15" x14ac:dyDescent="0.25">
      <c r="A6032" t="s">
        <v>5930</v>
      </c>
      <c r="B6032" t="s">
        <v>41</v>
      </c>
      <c r="C6032" t="s">
        <v>11</v>
      </c>
      <c r="D6032">
        <v>2011</v>
      </c>
      <c r="E6032" t="s">
        <v>5929</v>
      </c>
      <c r="F6032">
        <v>5.8</v>
      </c>
      <c r="G6032">
        <v>1900</v>
      </c>
      <c r="H6032" t="s">
        <v>5928</v>
      </c>
      <c r="I6032" t="s">
        <v>5927</v>
      </c>
      <c r="J6032" t="s">
        <v>5926</v>
      </c>
      <c r="K6032" t="s">
        <v>95</v>
      </c>
      <c r="M6032">
        <v>2037</v>
      </c>
      <c r="N6032" t="s">
        <v>5925</v>
      </c>
      <c r="O6032">
        <v>92</v>
      </c>
    </row>
    <row r="6033" spans="1:15" x14ac:dyDescent="0.25">
      <c r="A6033" t="s">
        <v>5924</v>
      </c>
      <c r="B6033" t="s">
        <v>101</v>
      </c>
      <c r="C6033" t="s">
        <v>73</v>
      </c>
      <c r="D6033">
        <v>2011</v>
      </c>
      <c r="E6033" t="s">
        <v>5923</v>
      </c>
      <c r="F6033">
        <v>5.9</v>
      </c>
      <c r="G6033">
        <v>43000</v>
      </c>
      <c r="H6033" t="s">
        <v>4068</v>
      </c>
      <c r="I6033" t="s">
        <v>4068</v>
      </c>
      <c r="J6033" t="s">
        <v>4463</v>
      </c>
      <c r="K6033" t="s">
        <v>504</v>
      </c>
      <c r="L6033">
        <v>135000000</v>
      </c>
      <c r="M6033">
        <v>159197038</v>
      </c>
      <c r="N6033" t="s">
        <v>138</v>
      </c>
      <c r="O6033">
        <v>100</v>
      </c>
    </row>
    <row r="6034" spans="1:15" x14ac:dyDescent="0.25">
      <c r="A6034" t="s">
        <v>5922</v>
      </c>
      <c r="B6034" t="s">
        <v>41</v>
      </c>
      <c r="C6034" t="s">
        <v>409</v>
      </c>
      <c r="D6034">
        <v>2011</v>
      </c>
      <c r="E6034" t="s">
        <v>5921</v>
      </c>
      <c r="F6034">
        <v>6.7</v>
      </c>
      <c r="G6034">
        <v>31000</v>
      </c>
      <c r="H6034" t="s">
        <v>5920</v>
      </c>
      <c r="I6034" t="s">
        <v>5919</v>
      </c>
      <c r="J6034" t="s">
        <v>5918</v>
      </c>
      <c r="K6034" t="s">
        <v>265</v>
      </c>
      <c r="N6034" t="s">
        <v>5614</v>
      </c>
      <c r="O6034">
        <v>100</v>
      </c>
    </row>
    <row r="6035" spans="1:15" x14ac:dyDescent="0.25">
      <c r="A6035" t="s">
        <v>5917</v>
      </c>
      <c r="B6035" t="s">
        <v>68</v>
      </c>
      <c r="C6035" t="s">
        <v>11</v>
      </c>
      <c r="D6035">
        <v>2011</v>
      </c>
      <c r="E6035" t="s">
        <v>5916</v>
      </c>
      <c r="F6035">
        <v>6.6</v>
      </c>
      <c r="G6035">
        <v>48000</v>
      </c>
      <c r="H6035" t="s">
        <v>1567</v>
      </c>
      <c r="I6035" t="s">
        <v>5915</v>
      </c>
      <c r="J6035" t="s">
        <v>3377</v>
      </c>
      <c r="K6035" t="s">
        <v>7</v>
      </c>
      <c r="L6035">
        <v>21000000</v>
      </c>
      <c r="M6035">
        <v>7294800</v>
      </c>
      <c r="N6035" t="s">
        <v>856</v>
      </c>
      <c r="O6035">
        <v>91</v>
      </c>
    </row>
    <row r="6036" spans="1:15" x14ac:dyDescent="0.25">
      <c r="A6036" t="s">
        <v>5914</v>
      </c>
      <c r="B6036" t="s">
        <v>41</v>
      </c>
      <c r="C6036" t="s">
        <v>34</v>
      </c>
      <c r="D6036">
        <v>2011</v>
      </c>
      <c r="E6036" t="s">
        <v>5179</v>
      </c>
      <c r="F6036">
        <v>6.7</v>
      </c>
      <c r="G6036">
        <v>5200</v>
      </c>
      <c r="H6036" t="s">
        <v>5913</v>
      </c>
      <c r="I6036" t="s">
        <v>5912</v>
      </c>
      <c r="J6036" t="s">
        <v>5911</v>
      </c>
      <c r="K6036" t="s">
        <v>562</v>
      </c>
      <c r="M6036">
        <v>3102666</v>
      </c>
      <c r="N6036" t="s">
        <v>5910</v>
      </c>
      <c r="O6036">
        <v>105</v>
      </c>
    </row>
    <row r="6037" spans="1:15" x14ac:dyDescent="0.25">
      <c r="A6037" t="s">
        <v>5909</v>
      </c>
      <c r="B6037" t="s">
        <v>52</v>
      </c>
      <c r="C6037" t="s">
        <v>11</v>
      </c>
      <c r="D6037">
        <v>2011</v>
      </c>
      <c r="E6037" t="s">
        <v>5908</v>
      </c>
      <c r="F6037">
        <v>6</v>
      </c>
      <c r="G6037">
        <v>9700</v>
      </c>
      <c r="H6037" t="s">
        <v>3286</v>
      </c>
      <c r="I6037" t="s">
        <v>3286</v>
      </c>
      <c r="J6037" t="s">
        <v>852</v>
      </c>
      <c r="K6037" t="s">
        <v>265</v>
      </c>
      <c r="M6037">
        <v>1742215</v>
      </c>
      <c r="N6037" t="s">
        <v>1466</v>
      </c>
      <c r="O6037">
        <v>129</v>
      </c>
    </row>
    <row r="6038" spans="1:15" x14ac:dyDescent="0.25">
      <c r="A6038" t="s">
        <v>5907</v>
      </c>
      <c r="B6038" t="s">
        <v>41</v>
      </c>
      <c r="C6038" t="s">
        <v>24</v>
      </c>
      <c r="D6038">
        <v>2011</v>
      </c>
      <c r="E6038" t="s">
        <v>5906</v>
      </c>
      <c r="F6038">
        <v>7.1</v>
      </c>
      <c r="G6038">
        <v>53000</v>
      </c>
      <c r="H6038" t="s">
        <v>4033</v>
      </c>
      <c r="I6038" t="s">
        <v>4033</v>
      </c>
      <c r="J6038" t="s">
        <v>5905</v>
      </c>
      <c r="K6038" t="s">
        <v>7</v>
      </c>
      <c r="M6038">
        <v>11789613</v>
      </c>
      <c r="N6038" t="s">
        <v>617</v>
      </c>
      <c r="O6038">
        <v>106</v>
      </c>
    </row>
    <row r="6039" spans="1:15" x14ac:dyDescent="0.25">
      <c r="A6039" t="s">
        <v>5904</v>
      </c>
      <c r="B6039" t="s">
        <v>52</v>
      </c>
      <c r="C6039" t="s">
        <v>11</v>
      </c>
      <c r="D6039">
        <v>2011</v>
      </c>
      <c r="E6039" t="s">
        <v>5903</v>
      </c>
      <c r="F6039">
        <v>7.7</v>
      </c>
      <c r="G6039">
        <v>41000</v>
      </c>
      <c r="H6039" t="s">
        <v>5290</v>
      </c>
      <c r="I6039" t="s">
        <v>5290</v>
      </c>
      <c r="J6039" t="s">
        <v>2812</v>
      </c>
      <c r="K6039" t="s">
        <v>169</v>
      </c>
      <c r="L6039">
        <v>10920000</v>
      </c>
      <c r="M6039">
        <v>11219667</v>
      </c>
      <c r="N6039" t="s">
        <v>3627</v>
      </c>
      <c r="O6039">
        <v>159</v>
      </c>
    </row>
    <row r="6040" spans="1:15" x14ac:dyDescent="0.25">
      <c r="A6040" t="s">
        <v>5902</v>
      </c>
      <c r="B6040" t="s">
        <v>68</v>
      </c>
      <c r="C6040" t="s">
        <v>34</v>
      </c>
      <c r="D6040">
        <v>2011</v>
      </c>
      <c r="E6040" t="s">
        <v>5901</v>
      </c>
      <c r="F6040">
        <v>4.4000000000000004</v>
      </c>
      <c r="G6040">
        <v>26000</v>
      </c>
      <c r="H6040" t="s">
        <v>5900</v>
      </c>
      <c r="I6040" t="s">
        <v>5899</v>
      </c>
      <c r="J6040" t="s">
        <v>5898</v>
      </c>
      <c r="K6040" t="s">
        <v>7</v>
      </c>
      <c r="L6040">
        <v>32000000</v>
      </c>
      <c r="M6040">
        <v>82686066</v>
      </c>
      <c r="N6040" t="s">
        <v>877</v>
      </c>
      <c r="O6040">
        <v>107</v>
      </c>
    </row>
    <row r="6041" spans="1:15" x14ac:dyDescent="0.25">
      <c r="A6041" t="s">
        <v>5897</v>
      </c>
      <c r="B6041" t="s">
        <v>52</v>
      </c>
      <c r="C6041" t="s">
        <v>11</v>
      </c>
      <c r="D6041">
        <v>2011</v>
      </c>
      <c r="E6041" t="s">
        <v>5896</v>
      </c>
      <c r="F6041">
        <v>7.6</v>
      </c>
      <c r="G6041">
        <v>31000</v>
      </c>
      <c r="H6041" t="s">
        <v>5895</v>
      </c>
      <c r="I6041" t="s">
        <v>5895</v>
      </c>
      <c r="J6041" t="s">
        <v>5894</v>
      </c>
      <c r="K6041" t="s">
        <v>265</v>
      </c>
      <c r="M6041">
        <v>676111</v>
      </c>
      <c r="N6041" t="s">
        <v>5893</v>
      </c>
      <c r="O6041">
        <v>92</v>
      </c>
    </row>
    <row r="6042" spans="1:15" x14ac:dyDescent="0.25">
      <c r="A6042" t="s">
        <v>5892</v>
      </c>
      <c r="B6042" t="s">
        <v>52</v>
      </c>
      <c r="C6042" t="s">
        <v>87</v>
      </c>
      <c r="D6042">
        <v>2011</v>
      </c>
      <c r="E6042" t="s">
        <v>5891</v>
      </c>
      <c r="F6042">
        <v>7.9</v>
      </c>
      <c r="G6042">
        <v>44000</v>
      </c>
      <c r="H6042" t="s">
        <v>4119</v>
      </c>
      <c r="I6042" t="s">
        <v>5890</v>
      </c>
      <c r="J6042" t="s">
        <v>5889</v>
      </c>
      <c r="K6042" t="s">
        <v>3756</v>
      </c>
      <c r="M6042">
        <v>2099472</v>
      </c>
      <c r="N6042" t="s">
        <v>4116</v>
      </c>
      <c r="O6042">
        <v>157</v>
      </c>
    </row>
    <row r="6043" spans="1:15" x14ac:dyDescent="0.25">
      <c r="A6043" t="s">
        <v>5888</v>
      </c>
      <c r="B6043" t="s">
        <v>68</v>
      </c>
      <c r="C6043" t="s">
        <v>24</v>
      </c>
      <c r="D6043">
        <v>2011</v>
      </c>
      <c r="E6043" t="s">
        <v>5887</v>
      </c>
      <c r="F6043">
        <v>5.3</v>
      </c>
      <c r="G6043">
        <v>53000</v>
      </c>
      <c r="H6043" t="s">
        <v>1910</v>
      </c>
      <c r="I6043" t="s">
        <v>2201</v>
      </c>
      <c r="J6043" t="s">
        <v>3500</v>
      </c>
      <c r="K6043" t="s">
        <v>7</v>
      </c>
      <c r="L6043">
        <v>70000000</v>
      </c>
      <c r="M6043">
        <v>69721966</v>
      </c>
      <c r="N6043" t="s">
        <v>103</v>
      </c>
      <c r="O6043">
        <v>111</v>
      </c>
    </row>
    <row r="6044" spans="1:15" x14ac:dyDescent="0.25">
      <c r="A6044" t="s">
        <v>5886</v>
      </c>
      <c r="B6044" t="s">
        <v>101</v>
      </c>
      <c r="C6044" t="s">
        <v>11</v>
      </c>
      <c r="D6044">
        <v>2011</v>
      </c>
      <c r="E6044" t="s">
        <v>5885</v>
      </c>
      <c r="F6044">
        <v>6.8</v>
      </c>
      <c r="G6044">
        <v>23000</v>
      </c>
      <c r="H6044" t="s">
        <v>591</v>
      </c>
      <c r="I6044" t="s">
        <v>5884</v>
      </c>
      <c r="J6044" t="s">
        <v>5276</v>
      </c>
      <c r="K6044" t="s">
        <v>95</v>
      </c>
      <c r="L6044">
        <v>37000000</v>
      </c>
      <c r="M6044">
        <v>95943453</v>
      </c>
      <c r="N6044" t="s">
        <v>1701</v>
      </c>
      <c r="O6044">
        <v>113</v>
      </c>
    </row>
    <row r="6045" spans="1:15" x14ac:dyDescent="0.25">
      <c r="A6045" t="s">
        <v>5883</v>
      </c>
      <c r="B6045" t="s">
        <v>68</v>
      </c>
      <c r="C6045" t="s">
        <v>34</v>
      </c>
      <c r="D6045">
        <v>2012</v>
      </c>
      <c r="E6045" t="s">
        <v>5882</v>
      </c>
      <c r="F6045">
        <v>8</v>
      </c>
      <c r="G6045">
        <v>1300000</v>
      </c>
      <c r="H6045" t="s">
        <v>4065</v>
      </c>
      <c r="I6045" t="s">
        <v>4065</v>
      </c>
      <c r="J6045" t="s">
        <v>104</v>
      </c>
      <c r="K6045" t="s">
        <v>7</v>
      </c>
      <c r="L6045">
        <v>220000000</v>
      </c>
      <c r="M6045">
        <v>1518815515</v>
      </c>
      <c r="N6045" t="s">
        <v>1087</v>
      </c>
      <c r="O6045">
        <v>143</v>
      </c>
    </row>
    <row r="6046" spans="1:15" x14ac:dyDescent="0.25">
      <c r="A6046" t="s">
        <v>5881</v>
      </c>
      <c r="B6046" t="s">
        <v>41</v>
      </c>
      <c r="C6046" t="s">
        <v>11</v>
      </c>
      <c r="D6046">
        <v>2012</v>
      </c>
      <c r="E6046" t="s">
        <v>5449</v>
      </c>
      <c r="F6046">
        <v>8.4</v>
      </c>
      <c r="G6046">
        <v>1400000</v>
      </c>
      <c r="H6046" t="s">
        <v>1092</v>
      </c>
      <c r="I6046" t="s">
        <v>1092</v>
      </c>
      <c r="J6046" t="s">
        <v>2233</v>
      </c>
      <c r="K6046" t="s">
        <v>7</v>
      </c>
      <c r="L6046">
        <v>100000000</v>
      </c>
      <c r="M6046">
        <v>426074373</v>
      </c>
      <c r="N6046" t="s">
        <v>3248</v>
      </c>
      <c r="O6046">
        <v>165</v>
      </c>
    </row>
    <row r="6047" spans="1:15" x14ac:dyDescent="0.25">
      <c r="A6047" t="s">
        <v>5880</v>
      </c>
      <c r="B6047" t="s">
        <v>68</v>
      </c>
      <c r="C6047" t="s">
        <v>100</v>
      </c>
      <c r="D6047">
        <v>2012</v>
      </c>
      <c r="E6047" t="s">
        <v>5630</v>
      </c>
      <c r="F6047">
        <v>7.8</v>
      </c>
      <c r="G6047">
        <v>773000</v>
      </c>
      <c r="H6047" t="s">
        <v>4673</v>
      </c>
      <c r="I6047" t="s">
        <v>1675</v>
      </c>
      <c r="J6047" t="s">
        <v>700</v>
      </c>
      <c r="K6047" t="s">
        <v>1031</v>
      </c>
      <c r="L6047">
        <v>180000000</v>
      </c>
      <c r="M6047">
        <v>1017003568</v>
      </c>
      <c r="N6047" t="s">
        <v>704</v>
      </c>
      <c r="O6047">
        <v>169</v>
      </c>
    </row>
    <row r="6048" spans="1:15" x14ac:dyDescent="0.25">
      <c r="A6048" t="s">
        <v>5879</v>
      </c>
      <c r="B6048" t="s">
        <v>68</v>
      </c>
      <c r="C6048" t="s">
        <v>34</v>
      </c>
      <c r="D6048">
        <v>2012</v>
      </c>
      <c r="E6048" t="s">
        <v>5878</v>
      </c>
      <c r="F6048">
        <v>7.2</v>
      </c>
      <c r="G6048">
        <v>862000</v>
      </c>
      <c r="H6048" t="s">
        <v>1866</v>
      </c>
      <c r="I6048" t="s">
        <v>1866</v>
      </c>
      <c r="J6048" t="s">
        <v>1890</v>
      </c>
      <c r="K6048" t="s">
        <v>7</v>
      </c>
      <c r="L6048">
        <v>78000000</v>
      </c>
      <c r="M6048">
        <v>694394724</v>
      </c>
      <c r="N6048" t="s">
        <v>842</v>
      </c>
      <c r="O6048">
        <v>142</v>
      </c>
    </row>
    <row r="6049" spans="1:15" x14ac:dyDescent="0.25">
      <c r="A6049" t="s">
        <v>5877</v>
      </c>
      <c r="B6049" t="s">
        <v>68</v>
      </c>
      <c r="C6049" t="s">
        <v>34</v>
      </c>
      <c r="D6049">
        <v>2012</v>
      </c>
      <c r="E6049" t="s">
        <v>5876</v>
      </c>
      <c r="F6049">
        <v>8.4</v>
      </c>
      <c r="G6049">
        <v>1600000</v>
      </c>
      <c r="H6049" t="s">
        <v>140</v>
      </c>
      <c r="I6049" t="s">
        <v>4693</v>
      </c>
      <c r="J6049" t="s">
        <v>1715</v>
      </c>
      <c r="K6049" t="s">
        <v>265</v>
      </c>
      <c r="L6049">
        <v>250000000</v>
      </c>
      <c r="M6049">
        <v>1081142612</v>
      </c>
      <c r="N6049" t="s">
        <v>138</v>
      </c>
      <c r="O6049">
        <v>164</v>
      </c>
    </row>
    <row r="6050" spans="1:15" x14ac:dyDescent="0.25">
      <c r="A6050" t="s">
        <v>5875</v>
      </c>
      <c r="B6050" t="s">
        <v>68</v>
      </c>
      <c r="C6050" t="s">
        <v>24</v>
      </c>
      <c r="D6050">
        <v>2012</v>
      </c>
      <c r="E6050" t="s">
        <v>5540</v>
      </c>
      <c r="F6050">
        <v>7.1</v>
      </c>
      <c r="G6050">
        <v>285000</v>
      </c>
      <c r="H6050" t="s">
        <v>3807</v>
      </c>
      <c r="I6050" t="s">
        <v>1626</v>
      </c>
      <c r="J6050" t="s">
        <v>1956</v>
      </c>
      <c r="K6050" t="s">
        <v>7</v>
      </c>
      <c r="L6050">
        <v>17000000</v>
      </c>
      <c r="M6050">
        <v>115350426</v>
      </c>
      <c r="N6050" t="s">
        <v>3966</v>
      </c>
      <c r="O6050">
        <v>112</v>
      </c>
    </row>
    <row r="6051" spans="1:15" x14ac:dyDescent="0.25">
      <c r="A6051" t="s">
        <v>5874</v>
      </c>
      <c r="B6051" t="s">
        <v>41</v>
      </c>
      <c r="C6051" t="s">
        <v>24</v>
      </c>
      <c r="D6051">
        <v>2012</v>
      </c>
      <c r="E6051" t="s">
        <v>5859</v>
      </c>
      <c r="F6051">
        <v>6.2</v>
      </c>
      <c r="G6051">
        <v>132000</v>
      </c>
      <c r="H6051" t="s">
        <v>3962</v>
      </c>
      <c r="I6051" t="s">
        <v>3962</v>
      </c>
      <c r="J6051" t="s">
        <v>1362</v>
      </c>
      <c r="K6051" t="s">
        <v>7</v>
      </c>
      <c r="L6051">
        <v>35000000</v>
      </c>
      <c r="M6051">
        <v>88215156</v>
      </c>
      <c r="N6051" t="s">
        <v>2497</v>
      </c>
      <c r="O6051">
        <v>134</v>
      </c>
    </row>
    <row r="6052" spans="1:15" x14ac:dyDescent="0.25">
      <c r="A6052" t="s">
        <v>5873</v>
      </c>
      <c r="B6052" t="s">
        <v>41</v>
      </c>
      <c r="C6052" t="s">
        <v>11</v>
      </c>
      <c r="D6052">
        <v>2012</v>
      </c>
      <c r="E6052" t="s">
        <v>5872</v>
      </c>
      <c r="F6052">
        <v>8.3000000000000007</v>
      </c>
      <c r="G6052">
        <v>297000</v>
      </c>
      <c r="H6052" t="s">
        <v>3914</v>
      </c>
      <c r="I6052" t="s">
        <v>5871</v>
      </c>
      <c r="J6052" t="s">
        <v>1495</v>
      </c>
      <c r="K6052" t="s">
        <v>731</v>
      </c>
      <c r="L6052">
        <v>3800000</v>
      </c>
      <c r="M6052">
        <v>15843274</v>
      </c>
      <c r="N6052" t="s">
        <v>5870</v>
      </c>
      <c r="O6052">
        <v>115</v>
      </c>
    </row>
    <row r="6053" spans="1:15" x14ac:dyDescent="0.25">
      <c r="A6053" t="s">
        <v>5869</v>
      </c>
      <c r="B6053" t="s">
        <v>41</v>
      </c>
      <c r="C6053" t="s">
        <v>100</v>
      </c>
      <c r="D6053">
        <v>2012</v>
      </c>
      <c r="E6053" t="s">
        <v>5707</v>
      </c>
      <c r="F6053">
        <v>7</v>
      </c>
      <c r="G6053">
        <v>578000</v>
      </c>
      <c r="H6053" t="s">
        <v>2437</v>
      </c>
      <c r="I6053" t="s">
        <v>3386</v>
      </c>
      <c r="J6053" t="s">
        <v>5868</v>
      </c>
      <c r="K6053" t="s">
        <v>7</v>
      </c>
      <c r="L6053">
        <v>130000000</v>
      </c>
      <c r="M6053">
        <v>403354469</v>
      </c>
      <c r="N6053" t="s">
        <v>890</v>
      </c>
      <c r="O6053">
        <v>124</v>
      </c>
    </row>
    <row r="6054" spans="1:15" x14ac:dyDescent="0.25">
      <c r="A6054" t="s">
        <v>5867</v>
      </c>
      <c r="B6054" t="s">
        <v>68</v>
      </c>
      <c r="C6054" t="s">
        <v>24</v>
      </c>
      <c r="D6054">
        <v>2012</v>
      </c>
      <c r="E6054" t="s">
        <v>5372</v>
      </c>
      <c r="F6054">
        <v>7.8</v>
      </c>
      <c r="G6054">
        <v>327000</v>
      </c>
      <c r="H6054" t="s">
        <v>1768</v>
      </c>
      <c r="I6054" t="s">
        <v>1768</v>
      </c>
      <c r="J6054" t="s">
        <v>5866</v>
      </c>
      <c r="K6054" t="s">
        <v>7</v>
      </c>
      <c r="L6054">
        <v>16000000</v>
      </c>
      <c r="M6054">
        <v>68264022</v>
      </c>
      <c r="N6054" t="s">
        <v>1766</v>
      </c>
      <c r="O6054">
        <v>94</v>
      </c>
    </row>
    <row r="6055" spans="1:15" x14ac:dyDescent="0.25">
      <c r="A6055" t="s">
        <v>5865</v>
      </c>
      <c r="B6055" t="s">
        <v>68</v>
      </c>
      <c r="C6055" t="s">
        <v>11</v>
      </c>
      <c r="D6055">
        <v>2012</v>
      </c>
      <c r="E6055" t="s">
        <v>5125</v>
      </c>
      <c r="F6055">
        <v>7.6</v>
      </c>
      <c r="G6055">
        <v>208000</v>
      </c>
      <c r="H6055" t="s">
        <v>1872</v>
      </c>
      <c r="I6055" t="s">
        <v>2264</v>
      </c>
      <c r="J6055" t="s">
        <v>723</v>
      </c>
      <c r="K6055" t="s">
        <v>578</v>
      </c>
      <c r="L6055">
        <v>45000000</v>
      </c>
      <c r="M6055">
        <v>198087212</v>
      </c>
      <c r="N6055" t="s">
        <v>5864</v>
      </c>
      <c r="O6055">
        <v>114</v>
      </c>
    </row>
    <row r="6056" spans="1:15" x14ac:dyDescent="0.25">
      <c r="A6056" t="s">
        <v>5863</v>
      </c>
      <c r="B6056" t="s">
        <v>41</v>
      </c>
      <c r="C6056" t="s">
        <v>409</v>
      </c>
      <c r="D6056">
        <v>2012</v>
      </c>
      <c r="E6056" t="s">
        <v>5578</v>
      </c>
      <c r="F6056">
        <v>7.7</v>
      </c>
      <c r="G6056">
        <v>585000</v>
      </c>
      <c r="H6056" t="s">
        <v>2678</v>
      </c>
      <c r="I6056" t="s">
        <v>1016</v>
      </c>
      <c r="J6056" t="s">
        <v>2678</v>
      </c>
      <c r="K6056" t="s">
        <v>7</v>
      </c>
      <c r="L6056">
        <v>44500000</v>
      </c>
      <c r="M6056">
        <v>232325503</v>
      </c>
      <c r="N6056" t="s">
        <v>138</v>
      </c>
      <c r="O6056">
        <v>120</v>
      </c>
    </row>
    <row r="6057" spans="1:15" x14ac:dyDescent="0.25">
      <c r="A6057" t="s">
        <v>5862</v>
      </c>
      <c r="B6057" t="s">
        <v>68</v>
      </c>
      <c r="C6057" t="s">
        <v>100</v>
      </c>
      <c r="D6057">
        <v>2012</v>
      </c>
      <c r="E6057" t="s">
        <v>5702</v>
      </c>
      <c r="F6057">
        <v>5.5</v>
      </c>
      <c r="G6057">
        <v>236000</v>
      </c>
      <c r="H6057" t="s">
        <v>2662</v>
      </c>
      <c r="I6057" t="s">
        <v>5861</v>
      </c>
      <c r="J6057" t="s">
        <v>2874</v>
      </c>
      <c r="K6057" t="s">
        <v>7</v>
      </c>
      <c r="L6057">
        <v>120000000</v>
      </c>
      <c r="M6057">
        <v>829747654</v>
      </c>
      <c r="N6057" t="s">
        <v>856</v>
      </c>
      <c r="O6057">
        <v>115</v>
      </c>
    </row>
    <row r="6058" spans="1:15" x14ac:dyDescent="0.25">
      <c r="A6058" t="s">
        <v>5860</v>
      </c>
      <c r="B6058" t="s">
        <v>68</v>
      </c>
      <c r="C6058" t="s">
        <v>34</v>
      </c>
      <c r="D6058">
        <v>2012</v>
      </c>
      <c r="E6058" t="s">
        <v>5859</v>
      </c>
      <c r="F6058">
        <v>7</v>
      </c>
      <c r="G6058">
        <v>317000</v>
      </c>
      <c r="H6058" t="s">
        <v>1941</v>
      </c>
      <c r="I6058" t="s">
        <v>5858</v>
      </c>
      <c r="J6058" t="s">
        <v>1939</v>
      </c>
      <c r="K6058" t="s">
        <v>7</v>
      </c>
      <c r="L6058">
        <v>60000000</v>
      </c>
      <c r="M6058">
        <v>218340595</v>
      </c>
      <c r="N6058" t="s">
        <v>108</v>
      </c>
      <c r="O6058">
        <v>130</v>
      </c>
    </row>
    <row r="6059" spans="1:15" x14ac:dyDescent="0.25">
      <c r="A6059" t="s">
        <v>5857</v>
      </c>
      <c r="B6059" t="s">
        <v>41</v>
      </c>
      <c r="C6059" t="s">
        <v>11</v>
      </c>
      <c r="D6059">
        <v>2012</v>
      </c>
      <c r="E6059" t="s">
        <v>4798</v>
      </c>
      <c r="F6059">
        <v>7.4</v>
      </c>
      <c r="G6059">
        <v>280000</v>
      </c>
      <c r="H6059" t="s">
        <v>2247</v>
      </c>
      <c r="I6059" t="s">
        <v>2246</v>
      </c>
      <c r="J6059" t="s">
        <v>1023</v>
      </c>
      <c r="K6059" t="s">
        <v>7</v>
      </c>
      <c r="L6059">
        <v>40000000</v>
      </c>
      <c r="M6059">
        <v>132820716</v>
      </c>
      <c r="N6059" t="s">
        <v>114</v>
      </c>
      <c r="O6059">
        <v>157</v>
      </c>
    </row>
    <row r="6060" spans="1:15" x14ac:dyDescent="0.25">
      <c r="A6060" t="s">
        <v>5856</v>
      </c>
      <c r="B6060" t="s">
        <v>41</v>
      </c>
      <c r="C6060" t="s">
        <v>34</v>
      </c>
      <c r="D6060">
        <v>2012</v>
      </c>
      <c r="E6060" t="s">
        <v>5286</v>
      </c>
      <c r="F6060">
        <v>7.4</v>
      </c>
      <c r="G6060">
        <v>349000</v>
      </c>
      <c r="H6060" t="s">
        <v>2922</v>
      </c>
      <c r="I6060" t="s">
        <v>5855</v>
      </c>
      <c r="J6060" t="s">
        <v>822</v>
      </c>
      <c r="K6060" t="s">
        <v>7</v>
      </c>
      <c r="L6060">
        <v>102000000</v>
      </c>
      <c r="M6060">
        <v>130482868</v>
      </c>
      <c r="N6060" t="s">
        <v>5854</v>
      </c>
      <c r="O6060">
        <v>172</v>
      </c>
    </row>
    <row r="6061" spans="1:15" x14ac:dyDescent="0.25">
      <c r="A6061" t="s">
        <v>5853</v>
      </c>
      <c r="B6061" t="s">
        <v>68</v>
      </c>
      <c r="C6061" t="s">
        <v>34</v>
      </c>
      <c r="D6061">
        <v>2012</v>
      </c>
      <c r="E6061" t="s">
        <v>5427</v>
      </c>
      <c r="F6061">
        <v>7.7</v>
      </c>
      <c r="G6061">
        <v>642000</v>
      </c>
      <c r="H6061" t="s">
        <v>1021</v>
      </c>
      <c r="I6061" t="s">
        <v>5852</v>
      </c>
      <c r="J6061" t="s">
        <v>1053</v>
      </c>
      <c r="K6061" t="s">
        <v>265</v>
      </c>
      <c r="L6061">
        <v>200000000</v>
      </c>
      <c r="M6061">
        <v>1108569499</v>
      </c>
      <c r="N6061" t="s">
        <v>704</v>
      </c>
      <c r="O6061">
        <v>143</v>
      </c>
    </row>
    <row r="6062" spans="1:15" x14ac:dyDescent="0.25">
      <c r="A6062" t="s">
        <v>5851</v>
      </c>
      <c r="B6062" t="s">
        <v>68</v>
      </c>
      <c r="C6062" t="s">
        <v>11</v>
      </c>
      <c r="D6062">
        <v>2012</v>
      </c>
      <c r="E6062" t="s">
        <v>5578</v>
      </c>
      <c r="F6062">
        <v>7.9</v>
      </c>
      <c r="G6062">
        <v>475000</v>
      </c>
      <c r="H6062" t="s">
        <v>2661</v>
      </c>
      <c r="I6062" t="s">
        <v>2661</v>
      </c>
      <c r="J6062" t="s">
        <v>5104</v>
      </c>
      <c r="K6062" t="s">
        <v>7</v>
      </c>
      <c r="L6062">
        <v>13000000</v>
      </c>
      <c r="M6062">
        <v>33384127</v>
      </c>
      <c r="N6062" t="s">
        <v>856</v>
      </c>
      <c r="O6062">
        <v>103</v>
      </c>
    </row>
    <row r="6063" spans="1:15" x14ac:dyDescent="0.25">
      <c r="A6063" t="s">
        <v>5850</v>
      </c>
      <c r="B6063" t="s">
        <v>68</v>
      </c>
      <c r="C6063" t="s">
        <v>34</v>
      </c>
      <c r="D6063">
        <v>2012</v>
      </c>
      <c r="E6063" t="s">
        <v>5849</v>
      </c>
      <c r="F6063">
        <v>6.9</v>
      </c>
      <c r="G6063">
        <v>571000</v>
      </c>
      <c r="H6063" t="s">
        <v>2202</v>
      </c>
      <c r="I6063" t="s">
        <v>5169</v>
      </c>
      <c r="J6063" t="s">
        <v>1899</v>
      </c>
      <c r="K6063" t="s">
        <v>7</v>
      </c>
      <c r="L6063">
        <v>230000000</v>
      </c>
      <c r="M6063">
        <v>757930663</v>
      </c>
      <c r="N6063" t="s">
        <v>114</v>
      </c>
      <c r="O6063">
        <v>136</v>
      </c>
    </row>
    <row r="6064" spans="1:15" x14ac:dyDescent="0.25">
      <c r="A6064" t="s">
        <v>5848</v>
      </c>
      <c r="B6064" t="s">
        <v>68</v>
      </c>
      <c r="C6064" t="s">
        <v>11</v>
      </c>
      <c r="D6064">
        <v>2012</v>
      </c>
      <c r="E6064" t="s">
        <v>5449</v>
      </c>
      <c r="F6064">
        <v>7.6</v>
      </c>
      <c r="G6064">
        <v>315000</v>
      </c>
      <c r="H6064" t="s">
        <v>3956</v>
      </c>
      <c r="I6064" t="s">
        <v>2205</v>
      </c>
      <c r="J6064" t="s">
        <v>533</v>
      </c>
      <c r="K6064" t="s">
        <v>265</v>
      </c>
      <c r="L6064">
        <v>61000000</v>
      </c>
      <c r="M6064">
        <v>441809770</v>
      </c>
      <c r="N6064" t="s">
        <v>103</v>
      </c>
      <c r="O6064">
        <v>158</v>
      </c>
    </row>
    <row r="6065" spans="1:15" x14ac:dyDescent="0.25">
      <c r="A6065" t="s">
        <v>5847</v>
      </c>
      <c r="B6065" t="s">
        <v>41</v>
      </c>
      <c r="C6065" t="s">
        <v>24</v>
      </c>
      <c r="D6065">
        <v>2012</v>
      </c>
      <c r="E6065" t="s">
        <v>5449</v>
      </c>
      <c r="F6065">
        <v>7.7</v>
      </c>
      <c r="G6065">
        <v>675000</v>
      </c>
      <c r="H6065" t="s">
        <v>3888</v>
      </c>
      <c r="I6065" t="s">
        <v>3888</v>
      </c>
      <c r="J6065" t="s">
        <v>1888</v>
      </c>
      <c r="K6065" t="s">
        <v>7</v>
      </c>
      <c r="L6065">
        <v>21000000</v>
      </c>
      <c r="M6065">
        <v>236412453</v>
      </c>
      <c r="N6065" t="s">
        <v>3248</v>
      </c>
      <c r="O6065">
        <v>122</v>
      </c>
    </row>
    <row r="6066" spans="1:15" x14ac:dyDescent="0.25">
      <c r="A6066" t="s">
        <v>5846</v>
      </c>
      <c r="B6066" t="s">
        <v>68</v>
      </c>
      <c r="C6066" t="s">
        <v>34</v>
      </c>
      <c r="D6066">
        <v>2012</v>
      </c>
      <c r="E6066" t="s">
        <v>5845</v>
      </c>
      <c r="F6066">
        <v>6.1</v>
      </c>
      <c r="G6066">
        <v>278000</v>
      </c>
      <c r="H6066" t="s">
        <v>2614</v>
      </c>
      <c r="I6066" t="s">
        <v>4677</v>
      </c>
      <c r="J6066" t="s">
        <v>2874</v>
      </c>
      <c r="K6066" t="s">
        <v>7</v>
      </c>
      <c r="L6066">
        <v>170000000</v>
      </c>
      <c r="M6066">
        <v>396592829</v>
      </c>
      <c r="N6066" t="s">
        <v>5844</v>
      </c>
      <c r="O6066">
        <v>127</v>
      </c>
    </row>
    <row r="6067" spans="1:15" x14ac:dyDescent="0.25">
      <c r="A6067" t="s">
        <v>5843</v>
      </c>
      <c r="B6067" t="s">
        <v>41</v>
      </c>
      <c r="C6067" t="s">
        <v>11</v>
      </c>
      <c r="D6067">
        <v>2012</v>
      </c>
      <c r="E6067" t="s">
        <v>5582</v>
      </c>
      <c r="F6067">
        <v>7.2</v>
      </c>
      <c r="G6067">
        <v>160000</v>
      </c>
      <c r="H6067" t="s">
        <v>2568</v>
      </c>
      <c r="I6067" t="s">
        <v>2568</v>
      </c>
      <c r="J6067" t="s">
        <v>4362</v>
      </c>
      <c r="K6067" t="s">
        <v>7</v>
      </c>
      <c r="L6067">
        <v>32000000</v>
      </c>
      <c r="M6067">
        <v>28258060</v>
      </c>
      <c r="N6067" t="s">
        <v>3248</v>
      </c>
      <c r="O6067">
        <v>138</v>
      </c>
    </row>
    <row r="6068" spans="1:15" x14ac:dyDescent="0.25">
      <c r="A6068" t="s">
        <v>5842</v>
      </c>
      <c r="B6068" t="s">
        <v>41</v>
      </c>
      <c r="C6068" t="s">
        <v>34</v>
      </c>
      <c r="D6068">
        <v>2012</v>
      </c>
      <c r="E6068" t="s">
        <v>5808</v>
      </c>
      <c r="F6068">
        <v>7.4</v>
      </c>
      <c r="G6068">
        <v>545000</v>
      </c>
      <c r="H6068" t="s">
        <v>1054</v>
      </c>
      <c r="I6068" t="s">
        <v>1054</v>
      </c>
      <c r="J6068" t="s">
        <v>3230</v>
      </c>
      <c r="K6068" t="s">
        <v>7</v>
      </c>
      <c r="L6068">
        <v>30000000</v>
      </c>
      <c r="M6068">
        <v>176506819</v>
      </c>
      <c r="N6068" t="s">
        <v>2694</v>
      </c>
      <c r="O6068">
        <v>113</v>
      </c>
    </row>
    <row r="6069" spans="1:15" x14ac:dyDescent="0.25">
      <c r="A6069" t="s">
        <v>5841</v>
      </c>
      <c r="B6069" t="s">
        <v>41</v>
      </c>
      <c r="C6069" t="s">
        <v>87</v>
      </c>
      <c r="D6069">
        <v>2012</v>
      </c>
      <c r="E6069" t="s">
        <v>5576</v>
      </c>
      <c r="F6069">
        <v>6.2</v>
      </c>
      <c r="G6069">
        <v>137000</v>
      </c>
      <c r="H6069" t="s">
        <v>5840</v>
      </c>
      <c r="I6069" t="s">
        <v>5840</v>
      </c>
      <c r="J6069" t="s">
        <v>878</v>
      </c>
      <c r="K6069" t="s">
        <v>7</v>
      </c>
      <c r="L6069">
        <v>15000000</v>
      </c>
      <c r="M6069">
        <v>37930465</v>
      </c>
      <c r="N6069" t="s">
        <v>5839</v>
      </c>
      <c r="O6069">
        <v>97</v>
      </c>
    </row>
    <row r="6070" spans="1:15" x14ac:dyDescent="0.25">
      <c r="A6070" t="s">
        <v>5838</v>
      </c>
      <c r="B6070" t="s">
        <v>41</v>
      </c>
      <c r="C6070" t="s">
        <v>11</v>
      </c>
      <c r="D6070">
        <v>2012</v>
      </c>
      <c r="E6070" t="s">
        <v>5356</v>
      </c>
      <c r="F6070">
        <v>7.3</v>
      </c>
      <c r="G6070">
        <v>334000</v>
      </c>
      <c r="H6070" t="s">
        <v>1359</v>
      </c>
      <c r="I6070" t="s">
        <v>2446</v>
      </c>
      <c r="J6070" t="s">
        <v>1804</v>
      </c>
      <c r="K6070" t="s">
        <v>7</v>
      </c>
      <c r="L6070">
        <v>31000000</v>
      </c>
      <c r="M6070">
        <v>161772375</v>
      </c>
      <c r="N6070" t="s">
        <v>108</v>
      </c>
      <c r="O6070">
        <v>138</v>
      </c>
    </row>
    <row r="6071" spans="1:15" x14ac:dyDescent="0.25">
      <c r="A6071" t="s">
        <v>5837</v>
      </c>
      <c r="B6071" t="s">
        <v>41</v>
      </c>
      <c r="C6071" t="s">
        <v>34</v>
      </c>
      <c r="D6071">
        <v>2012</v>
      </c>
      <c r="E6071" t="s">
        <v>5836</v>
      </c>
      <c r="F6071">
        <v>7.2</v>
      </c>
      <c r="G6071">
        <v>521000</v>
      </c>
      <c r="H6071" t="s">
        <v>733</v>
      </c>
      <c r="I6071" t="s">
        <v>4543</v>
      </c>
      <c r="J6071" t="s">
        <v>1649</v>
      </c>
      <c r="K6071" t="s">
        <v>7</v>
      </c>
      <c r="L6071">
        <v>42000000</v>
      </c>
      <c r="M6071">
        <v>201585328</v>
      </c>
      <c r="N6071" t="s">
        <v>114</v>
      </c>
      <c r="O6071">
        <v>109</v>
      </c>
    </row>
    <row r="6072" spans="1:15" x14ac:dyDescent="0.25">
      <c r="A6072" t="s">
        <v>5835</v>
      </c>
      <c r="B6072" t="s">
        <v>41</v>
      </c>
      <c r="C6072" t="s">
        <v>24</v>
      </c>
      <c r="D6072">
        <v>2012</v>
      </c>
      <c r="E6072" t="s">
        <v>5372</v>
      </c>
      <c r="F6072">
        <v>6.9</v>
      </c>
      <c r="G6072">
        <v>580000</v>
      </c>
      <c r="H6072" t="s">
        <v>3873</v>
      </c>
      <c r="I6072" t="s">
        <v>3873</v>
      </c>
      <c r="J6072" t="s">
        <v>1708</v>
      </c>
      <c r="K6072" t="s">
        <v>7</v>
      </c>
      <c r="L6072">
        <v>50000000</v>
      </c>
      <c r="M6072">
        <v>549368315</v>
      </c>
      <c r="N6072" t="s">
        <v>103</v>
      </c>
      <c r="O6072">
        <v>106</v>
      </c>
    </row>
    <row r="6073" spans="1:15" x14ac:dyDescent="0.25">
      <c r="A6073" t="s">
        <v>5834</v>
      </c>
      <c r="B6073" t="s">
        <v>41</v>
      </c>
      <c r="C6073" t="s">
        <v>5</v>
      </c>
      <c r="D6073">
        <v>2012</v>
      </c>
      <c r="E6073" t="s">
        <v>5578</v>
      </c>
      <c r="F6073">
        <v>6.8</v>
      </c>
      <c r="G6073">
        <v>229000</v>
      </c>
      <c r="H6073" t="s">
        <v>3420</v>
      </c>
      <c r="I6073" t="s">
        <v>3420</v>
      </c>
      <c r="J6073" t="s">
        <v>2283</v>
      </c>
      <c r="K6073" t="s">
        <v>7</v>
      </c>
      <c r="L6073">
        <v>3000000</v>
      </c>
      <c r="M6073">
        <v>82515113</v>
      </c>
      <c r="N6073" t="s">
        <v>856</v>
      </c>
      <c r="O6073">
        <v>110</v>
      </c>
    </row>
    <row r="6074" spans="1:15" x14ac:dyDescent="0.25">
      <c r="A6074" t="s">
        <v>5833</v>
      </c>
      <c r="B6074" t="s">
        <v>68</v>
      </c>
      <c r="C6074" t="s">
        <v>34</v>
      </c>
      <c r="D6074">
        <v>2012</v>
      </c>
      <c r="E6074" t="s">
        <v>5832</v>
      </c>
      <c r="F6074">
        <v>6.3</v>
      </c>
      <c r="G6074">
        <v>179000</v>
      </c>
      <c r="H6074" t="s">
        <v>4330</v>
      </c>
      <c r="I6074" t="s">
        <v>5831</v>
      </c>
      <c r="J6074" t="s">
        <v>2712</v>
      </c>
      <c r="K6074" t="s">
        <v>7</v>
      </c>
      <c r="L6074">
        <v>65000000</v>
      </c>
      <c r="M6074">
        <v>156491279</v>
      </c>
      <c r="N6074" t="s">
        <v>5830</v>
      </c>
      <c r="O6074">
        <v>103</v>
      </c>
    </row>
    <row r="6075" spans="1:15" x14ac:dyDescent="0.25">
      <c r="A6075" t="s">
        <v>5829</v>
      </c>
      <c r="B6075" t="s">
        <v>41</v>
      </c>
      <c r="C6075" t="s">
        <v>24</v>
      </c>
      <c r="D6075">
        <v>2012</v>
      </c>
      <c r="E6075" t="s">
        <v>5755</v>
      </c>
      <c r="F6075">
        <v>5.5</v>
      </c>
      <c r="G6075">
        <v>94000</v>
      </c>
      <c r="H6075" t="s">
        <v>1875</v>
      </c>
      <c r="I6075" t="s">
        <v>5828</v>
      </c>
      <c r="J6075" t="s">
        <v>1712</v>
      </c>
      <c r="K6075" t="s">
        <v>7</v>
      </c>
      <c r="L6075">
        <v>70000000</v>
      </c>
      <c r="M6075">
        <v>57719093</v>
      </c>
      <c r="N6075" t="s">
        <v>114</v>
      </c>
      <c r="O6075">
        <v>116</v>
      </c>
    </row>
    <row r="6076" spans="1:15" x14ac:dyDescent="0.25">
      <c r="A6076" t="s">
        <v>5827</v>
      </c>
      <c r="B6076" t="s">
        <v>68</v>
      </c>
      <c r="C6076" t="s">
        <v>409</v>
      </c>
      <c r="D6076">
        <v>2012</v>
      </c>
      <c r="E6076" t="s">
        <v>5702</v>
      </c>
      <c r="F6076">
        <v>7.3</v>
      </c>
      <c r="G6076">
        <v>250000</v>
      </c>
      <c r="H6076" t="s">
        <v>1949</v>
      </c>
      <c r="I6076" t="s">
        <v>5826</v>
      </c>
      <c r="J6076" t="s">
        <v>5825</v>
      </c>
      <c r="K6076" t="s">
        <v>7</v>
      </c>
      <c r="L6076">
        <v>65000000</v>
      </c>
      <c r="M6076">
        <v>275293450</v>
      </c>
      <c r="N6076" t="s">
        <v>632</v>
      </c>
      <c r="O6076">
        <v>150</v>
      </c>
    </row>
    <row r="6077" spans="1:15" x14ac:dyDescent="0.25">
      <c r="A6077" t="s">
        <v>5824</v>
      </c>
      <c r="B6077" t="s">
        <v>101</v>
      </c>
      <c r="C6077" t="s">
        <v>73</v>
      </c>
      <c r="D6077">
        <v>2012</v>
      </c>
      <c r="E6077" t="s">
        <v>5786</v>
      </c>
      <c r="F6077">
        <v>7.1</v>
      </c>
      <c r="G6077">
        <v>383000</v>
      </c>
      <c r="H6077" t="s">
        <v>5823</v>
      </c>
      <c r="I6077" t="s">
        <v>5822</v>
      </c>
      <c r="J6077" t="s">
        <v>5821</v>
      </c>
      <c r="K6077" t="s">
        <v>7</v>
      </c>
      <c r="L6077">
        <v>185000000</v>
      </c>
      <c r="M6077">
        <v>538983207</v>
      </c>
      <c r="N6077" t="s">
        <v>119</v>
      </c>
      <c r="O6077">
        <v>93</v>
      </c>
    </row>
    <row r="6078" spans="1:15" x14ac:dyDescent="0.25">
      <c r="A6078" t="s">
        <v>5820</v>
      </c>
      <c r="B6078" t="s">
        <v>41</v>
      </c>
      <c r="C6078" t="s">
        <v>87</v>
      </c>
      <c r="D6078">
        <v>2012</v>
      </c>
      <c r="E6078" t="s">
        <v>5213</v>
      </c>
      <c r="F6078">
        <v>7.3</v>
      </c>
      <c r="G6078">
        <v>253000</v>
      </c>
      <c r="H6078" t="s">
        <v>3047</v>
      </c>
      <c r="I6078" t="s">
        <v>3047</v>
      </c>
      <c r="J6078" t="s">
        <v>1663</v>
      </c>
      <c r="K6078" t="s">
        <v>7</v>
      </c>
      <c r="L6078">
        <v>15000000</v>
      </c>
      <c r="M6078">
        <v>47052899</v>
      </c>
      <c r="N6078" t="s">
        <v>1575</v>
      </c>
      <c r="O6078">
        <v>140</v>
      </c>
    </row>
    <row r="6079" spans="1:15" x14ac:dyDescent="0.25">
      <c r="A6079" t="s">
        <v>5819</v>
      </c>
      <c r="B6079" t="s">
        <v>41</v>
      </c>
      <c r="C6079" t="s">
        <v>34</v>
      </c>
      <c r="D6079">
        <v>2012</v>
      </c>
      <c r="E6079" t="s">
        <v>5582</v>
      </c>
      <c r="F6079">
        <v>7.1</v>
      </c>
      <c r="G6079">
        <v>260000</v>
      </c>
      <c r="H6079" t="s">
        <v>5818</v>
      </c>
      <c r="I6079" t="s">
        <v>5817</v>
      </c>
      <c r="J6079" t="s">
        <v>4367</v>
      </c>
      <c r="K6079" t="s">
        <v>265</v>
      </c>
      <c r="L6079">
        <v>50000000</v>
      </c>
      <c r="M6079">
        <v>41037742</v>
      </c>
      <c r="N6079" t="s">
        <v>5816</v>
      </c>
      <c r="O6079">
        <v>95</v>
      </c>
    </row>
    <row r="6080" spans="1:15" x14ac:dyDescent="0.25">
      <c r="A6080" t="s">
        <v>5815</v>
      </c>
      <c r="B6080" t="s">
        <v>68</v>
      </c>
      <c r="C6080" t="s">
        <v>24</v>
      </c>
      <c r="D6080">
        <v>2012</v>
      </c>
      <c r="E6080" t="s">
        <v>5814</v>
      </c>
      <c r="F6080">
        <v>6.2</v>
      </c>
      <c r="G6080">
        <v>252000</v>
      </c>
      <c r="H6080" t="s">
        <v>711</v>
      </c>
      <c r="I6080" t="s">
        <v>2508</v>
      </c>
      <c r="J6080" t="s">
        <v>2674</v>
      </c>
      <c r="K6080" t="s">
        <v>7</v>
      </c>
      <c r="L6080">
        <v>150000000</v>
      </c>
      <c r="M6080">
        <v>245527149</v>
      </c>
      <c r="N6080" t="s">
        <v>138</v>
      </c>
      <c r="O6080">
        <v>113</v>
      </c>
    </row>
    <row r="6081" spans="1:15" x14ac:dyDescent="0.25">
      <c r="A6081" t="s">
        <v>5813</v>
      </c>
      <c r="B6081" t="s">
        <v>68</v>
      </c>
      <c r="C6081" t="s">
        <v>34</v>
      </c>
      <c r="D6081">
        <v>2012</v>
      </c>
      <c r="E6081" t="s">
        <v>5338</v>
      </c>
      <c r="F6081">
        <v>6.6</v>
      </c>
      <c r="G6081">
        <v>260000</v>
      </c>
      <c r="H6081" t="s">
        <v>3252</v>
      </c>
      <c r="I6081" t="s">
        <v>3252</v>
      </c>
      <c r="J6081" t="s">
        <v>4986</v>
      </c>
      <c r="K6081" t="s">
        <v>7</v>
      </c>
      <c r="L6081">
        <v>250000000</v>
      </c>
      <c r="M6081">
        <v>284139100</v>
      </c>
      <c r="N6081" t="s">
        <v>119</v>
      </c>
      <c r="O6081">
        <v>132</v>
      </c>
    </row>
    <row r="6082" spans="1:15" x14ac:dyDescent="0.25">
      <c r="A6082" t="s">
        <v>5812</v>
      </c>
      <c r="B6082" t="s">
        <v>68</v>
      </c>
      <c r="C6082" t="s">
        <v>34</v>
      </c>
      <c r="D6082">
        <v>2012</v>
      </c>
      <c r="E6082" t="s">
        <v>5584</v>
      </c>
      <c r="F6082">
        <v>5.8</v>
      </c>
      <c r="G6082">
        <v>240000</v>
      </c>
      <c r="H6082" t="s">
        <v>1710</v>
      </c>
      <c r="I6082" t="s">
        <v>5014</v>
      </c>
      <c r="J6082" t="s">
        <v>3293</v>
      </c>
      <c r="K6082" t="s">
        <v>7</v>
      </c>
      <c r="L6082">
        <v>209000000</v>
      </c>
      <c r="M6082">
        <v>303025485</v>
      </c>
      <c r="N6082" t="s">
        <v>103</v>
      </c>
      <c r="O6082">
        <v>131</v>
      </c>
    </row>
    <row r="6083" spans="1:15" x14ac:dyDescent="0.25">
      <c r="A6083" t="s">
        <v>5811</v>
      </c>
      <c r="B6083" t="s">
        <v>41</v>
      </c>
      <c r="C6083" t="s">
        <v>24</v>
      </c>
      <c r="D6083">
        <v>2012</v>
      </c>
      <c r="E6083" t="s">
        <v>5372</v>
      </c>
      <c r="F6083">
        <v>6.1</v>
      </c>
      <c r="G6083">
        <v>134000</v>
      </c>
      <c r="H6083" t="s">
        <v>1410</v>
      </c>
      <c r="I6083" t="s">
        <v>3851</v>
      </c>
      <c r="J6083" t="s">
        <v>1304</v>
      </c>
      <c r="K6083" t="s">
        <v>7</v>
      </c>
      <c r="L6083">
        <v>7000000</v>
      </c>
      <c r="M6083">
        <v>167739961</v>
      </c>
      <c r="N6083" t="s">
        <v>5810</v>
      </c>
      <c r="O6083">
        <v>110</v>
      </c>
    </row>
    <row r="6084" spans="1:15" x14ac:dyDescent="0.25">
      <c r="A6084" t="s">
        <v>5809</v>
      </c>
      <c r="B6084" t="s">
        <v>101</v>
      </c>
      <c r="C6084" t="s">
        <v>73</v>
      </c>
      <c r="D6084">
        <v>2012</v>
      </c>
      <c r="E6084" t="s">
        <v>5808</v>
      </c>
      <c r="F6084">
        <v>7.1</v>
      </c>
      <c r="G6084">
        <v>232000</v>
      </c>
      <c r="H6084" t="s">
        <v>1713</v>
      </c>
      <c r="I6084" t="s">
        <v>5807</v>
      </c>
      <c r="J6084" t="s">
        <v>1712</v>
      </c>
      <c r="K6084" t="s">
        <v>7</v>
      </c>
      <c r="L6084">
        <v>85000000</v>
      </c>
      <c r="M6084">
        <v>358375603</v>
      </c>
      <c r="N6084" t="s">
        <v>114</v>
      </c>
      <c r="O6084">
        <v>91</v>
      </c>
    </row>
    <row r="6085" spans="1:15" x14ac:dyDescent="0.25">
      <c r="A6085" t="s">
        <v>5806</v>
      </c>
      <c r="B6085" t="s">
        <v>41</v>
      </c>
      <c r="C6085" t="s">
        <v>87</v>
      </c>
      <c r="D6085">
        <v>2012</v>
      </c>
      <c r="E6085" t="s">
        <v>5805</v>
      </c>
      <c r="F6085">
        <v>7.3</v>
      </c>
      <c r="G6085">
        <v>232000</v>
      </c>
      <c r="H6085" t="s">
        <v>3219</v>
      </c>
      <c r="I6085" t="s">
        <v>5804</v>
      </c>
      <c r="J6085" t="s">
        <v>1936</v>
      </c>
      <c r="K6085" t="s">
        <v>7</v>
      </c>
      <c r="L6085">
        <v>26000000</v>
      </c>
      <c r="M6085">
        <v>55404207</v>
      </c>
      <c r="N6085" t="s">
        <v>3248</v>
      </c>
      <c r="O6085">
        <v>116</v>
      </c>
    </row>
    <row r="6086" spans="1:15" x14ac:dyDescent="0.25">
      <c r="A6086" t="s">
        <v>5803</v>
      </c>
      <c r="B6086" t="s">
        <v>41</v>
      </c>
      <c r="C6086" t="s">
        <v>87</v>
      </c>
      <c r="D6086">
        <v>2012</v>
      </c>
      <c r="E6086" t="s">
        <v>5164</v>
      </c>
      <c r="F6086">
        <v>5.3</v>
      </c>
      <c r="G6086">
        <v>138000</v>
      </c>
      <c r="H6086" t="s">
        <v>692</v>
      </c>
      <c r="I6086" t="s">
        <v>692</v>
      </c>
      <c r="J6086" t="s">
        <v>5802</v>
      </c>
      <c r="K6086" t="s">
        <v>7</v>
      </c>
      <c r="L6086">
        <v>5000000</v>
      </c>
      <c r="M6086">
        <v>32170399</v>
      </c>
      <c r="N6086" t="s">
        <v>1485</v>
      </c>
      <c r="O6086">
        <v>94</v>
      </c>
    </row>
    <row r="6087" spans="1:15" x14ac:dyDescent="0.25">
      <c r="A6087" t="s">
        <v>5801</v>
      </c>
      <c r="B6087" t="s">
        <v>41</v>
      </c>
      <c r="C6087" t="s">
        <v>34</v>
      </c>
      <c r="D6087">
        <v>2012</v>
      </c>
      <c r="E6087" t="s">
        <v>5490</v>
      </c>
      <c r="F6087">
        <v>6.3</v>
      </c>
      <c r="G6087">
        <v>148000</v>
      </c>
      <c r="H6087" t="s">
        <v>5800</v>
      </c>
      <c r="I6087" t="s">
        <v>5782</v>
      </c>
      <c r="J6087" t="s">
        <v>2864</v>
      </c>
      <c r="K6087" t="s">
        <v>7</v>
      </c>
      <c r="L6087">
        <v>70000000</v>
      </c>
      <c r="M6087">
        <v>160112671</v>
      </c>
      <c r="N6087" t="s">
        <v>777</v>
      </c>
      <c r="O6087">
        <v>88</v>
      </c>
    </row>
    <row r="6088" spans="1:15" x14ac:dyDescent="0.25">
      <c r="A6088" t="s">
        <v>5799</v>
      </c>
      <c r="B6088" t="s">
        <v>41</v>
      </c>
      <c r="C6088" t="s">
        <v>24</v>
      </c>
      <c r="D6088">
        <v>2012</v>
      </c>
      <c r="E6088" t="s">
        <v>5798</v>
      </c>
      <c r="F6088">
        <v>3.7</v>
      </c>
      <c r="G6088">
        <v>41000</v>
      </c>
      <c r="H6088" t="s">
        <v>5797</v>
      </c>
      <c r="I6088" t="s">
        <v>5574</v>
      </c>
      <c r="J6088" t="s">
        <v>5796</v>
      </c>
      <c r="K6088" t="s">
        <v>7</v>
      </c>
      <c r="L6088">
        <v>5000000</v>
      </c>
      <c r="M6088">
        <v>8518634</v>
      </c>
      <c r="N6088" t="s">
        <v>1991</v>
      </c>
      <c r="O6088">
        <v>83</v>
      </c>
    </row>
    <row r="6089" spans="1:15" x14ac:dyDescent="0.25">
      <c r="A6089" t="s">
        <v>5795</v>
      </c>
      <c r="B6089" t="s">
        <v>41</v>
      </c>
      <c r="C6089" t="s">
        <v>34</v>
      </c>
      <c r="D6089">
        <v>2012</v>
      </c>
      <c r="E6089" t="s">
        <v>5691</v>
      </c>
      <c r="F6089">
        <v>6.7</v>
      </c>
      <c r="G6089">
        <v>211000</v>
      </c>
      <c r="H6089" t="s">
        <v>2579</v>
      </c>
      <c r="I6089" t="s">
        <v>5439</v>
      </c>
      <c r="J6089" t="s">
        <v>1804</v>
      </c>
      <c r="K6089" t="s">
        <v>1</v>
      </c>
      <c r="L6089">
        <v>85000000</v>
      </c>
      <c r="M6089">
        <v>208076205</v>
      </c>
      <c r="N6089" t="s">
        <v>103</v>
      </c>
      <c r="O6089">
        <v>115</v>
      </c>
    </row>
    <row r="6090" spans="1:15" x14ac:dyDescent="0.25">
      <c r="A6090" t="s">
        <v>5794</v>
      </c>
      <c r="B6090" t="s">
        <v>41</v>
      </c>
      <c r="C6090" t="s">
        <v>100</v>
      </c>
      <c r="D6090">
        <v>2012</v>
      </c>
      <c r="E6090" t="s">
        <v>5786</v>
      </c>
      <c r="F6090">
        <v>6.7</v>
      </c>
      <c r="G6090">
        <v>109000</v>
      </c>
      <c r="H6090" t="s">
        <v>925</v>
      </c>
      <c r="I6090" t="s">
        <v>925</v>
      </c>
      <c r="J6090" t="s">
        <v>1358</v>
      </c>
      <c r="K6090" t="s">
        <v>7</v>
      </c>
      <c r="L6090">
        <v>10000000</v>
      </c>
      <c r="M6090">
        <v>11681781</v>
      </c>
      <c r="N6090" t="s">
        <v>1072</v>
      </c>
      <c r="O6090">
        <v>101</v>
      </c>
    </row>
    <row r="6091" spans="1:15" x14ac:dyDescent="0.25">
      <c r="A6091" t="s">
        <v>5793</v>
      </c>
      <c r="B6091" t="s">
        <v>52</v>
      </c>
      <c r="C6091" t="s">
        <v>11</v>
      </c>
      <c r="D6091">
        <v>2012</v>
      </c>
      <c r="E6091" t="s">
        <v>5792</v>
      </c>
      <c r="F6091">
        <v>7.1</v>
      </c>
      <c r="G6091">
        <v>15000</v>
      </c>
      <c r="H6091" t="s">
        <v>2560</v>
      </c>
      <c r="I6091" t="s">
        <v>2560</v>
      </c>
      <c r="J6091" t="s">
        <v>5791</v>
      </c>
      <c r="K6091" t="s">
        <v>504</v>
      </c>
      <c r="M6091">
        <v>2362019</v>
      </c>
      <c r="N6091" t="s">
        <v>5790</v>
      </c>
      <c r="O6091">
        <v>109</v>
      </c>
    </row>
    <row r="6092" spans="1:15" x14ac:dyDescent="0.25">
      <c r="A6092" t="s">
        <v>5789</v>
      </c>
      <c r="B6092" t="s">
        <v>68</v>
      </c>
      <c r="C6092" t="s">
        <v>34</v>
      </c>
      <c r="D6092">
        <v>2012</v>
      </c>
      <c r="E6092" t="s">
        <v>5543</v>
      </c>
      <c r="F6092">
        <v>6.6</v>
      </c>
      <c r="G6092">
        <v>290000</v>
      </c>
      <c r="H6092" t="s">
        <v>5788</v>
      </c>
      <c r="I6092" t="s">
        <v>5788</v>
      </c>
      <c r="J6092" t="s">
        <v>1778</v>
      </c>
      <c r="K6092" t="s">
        <v>7</v>
      </c>
      <c r="L6092">
        <v>125000000</v>
      </c>
      <c r="M6092">
        <v>276144750</v>
      </c>
      <c r="N6092" t="s">
        <v>103</v>
      </c>
      <c r="O6092">
        <v>135</v>
      </c>
    </row>
    <row r="6093" spans="1:15" x14ac:dyDescent="0.25">
      <c r="A6093" t="s">
        <v>5787</v>
      </c>
      <c r="B6093" t="s">
        <v>41</v>
      </c>
      <c r="C6093" t="s">
        <v>34</v>
      </c>
      <c r="D6093">
        <v>2012</v>
      </c>
      <c r="E6093" t="s">
        <v>5786</v>
      </c>
      <c r="F6093">
        <v>5.9</v>
      </c>
      <c r="G6093">
        <v>151000</v>
      </c>
      <c r="H6093" t="s">
        <v>3015</v>
      </c>
      <c r="I6093" t="s">
        <v>2508</v>
      </c>
      <c r="J6093" t="s">
        <v>3211</v>
      </c>
      <c r="K6093" t="s">
        <v>7</v>
      </c>
      <c r="L6093">
        <v>69000000</v>
      </c>
      <c r="M6093">
        <v>116471580</v>
      </c>
      <c r="N6093" t="s">
        <v>5785</v>
      </c>
      <c r="O6093">
        <v>105</v>
      </c>
    </row>
    <row r="6094" spans="1:15" x14ac:dyDescent="0.25">
      <c r="A6094" t="s">
        <v>5784</v>
      </c>
      <c r="B6094" t="s">
        <v>101</v>
      </c>
      <c r="C6094" t="s">
        <v>73</v>
      </c>
      <c r="D6094">
        <v>2012</v>
      </c>
      <c r="E6094" t="s">
        <v>5356</v>
      </c>
      <c r="F6094">
        <v>7.7</v>
      </c>
      <c r="G6094">
        <v>390000</v>
      </c>
      <c r="H6094" t="s">
        <v>5783</v>
      </c>
      <c r="I6094" t="s">
        <v>5783</v>
      </c>
      <c r="J6094" t="s">
        <v>1586</v>
      </c>
      <c r="K6094" t="s">
        <v>7</v>
      </c>
      <c r="L6094">
        <v>165000000</v>
      </c>
      <c r="M6094">
        <v>471222889</v>
      </c>
      <c r="N6094" t="s">
        <v>885</v>
      </c>
      <c r="O6094">
        <v>101</v>
      </c>
    </row>
    <row r="6095" spans="1:15" x14ac:dyDescent="0.25">
      <c r="A6095" t="s">
        <v>5781</v>
      </c>
      <c r="B6095" t="s">
        <v>68</v>
      </c>
      <c r="C6095" t="s">
        <v>34</v>
      </c>
      <c r="D6095">
        <v>2012</v>
      </c>
      <c r="E6095" t="s">
        <v>5731</v>
      </c>
      <c r="F6095">
        <v>6.2</v>
      </c>
      <c r="G6095">
        <v>244000</v>
      </c>
      <c r="H6095" t="s">
        <v>5782</v>
      </c>
      <c r="I6095" t="s">
        <v>3906</v>
      </c>
      <c r="J6095" t="s">
        <v>709</v>
      </c>
      <c r="K6095" t="s">
        <v>7</v>
      </c>
      <c r="L6095">
        <v>125000000</v>
      </c>
      <c r="M6095">
        <v>198467168</v>
      </c>
      <c r="N6095" t="s">
        <v>5781</v>
      </c>
      <c r="O6095">
        <v>118</v>
      </c>
    </row>
    <row r="6096" spans="1:15" x14ac:dyDescent="0.25">
      <c r="A6096" t="s">
        <v>5780</v>
      </c>
      <c r="B6096" t="s">
        <v>41</v>
      </c>
      <c r="C6096" t="s">
        <v>24</v>
      </c>
      <c r="D6096">
        <v>2012</v>
      </c>
      <c r="E6096" t="s">
        <v>5737</v>
      </c>
      <c r="F6096">
        <v>6.6</v>
      </c>
      <c r="G6096">
        <v>193000</v>
      </c>
      <c r="H6096" t="s">
        <v>4030</v>
      </c>
      <c r="I6096" t="s">
        <v>4703</v>
      </c>
      <c r="J6096" t="s">
        <v>3770</v>
      </c>
      <c r="K6096" t="s">
        <v>7</v>
      </c>
      <c r="L6096">
        <v>12000000</v>
      </c>
      <c r="M6096">
        <v>102731865</v>
      </c>
      <c r="N6096" t="s">
        <v>4969</v>
      </c>
      <c r="O6096">
        <v>88</v>
      </c>
    </row>
    <row r="6097" spans="1:15" x14ac:dyDescent="0.25">
      <c r="A6097" t="s">
        <v>5779</v>
      </c>
      <c r="B6097" t="s">
        <v>41</v>
      </c>
      <c r="C6097" t="s">
        <v>24</v>
      </c>
      <c r="D6097">
        <v>2012</v>
      </c>
      <c r="E6097" t="s">
        <v>5778</v>
      </c>
      <c r="F6097">
        <v>6.7</v>
      </c>
      <c r="G6097">
        <v>206000</v>
      </c>
      <c r="H6097" t="s">
        <v>5777</v>
      </c>
      <c r="I6097" t="s">
        <v>5777</v>
      </c>
      <c r="J6097" t="s">
        <v>5776</v>
      </c>
      <c r="K6097" t="s">
        <v>7</v>
      </c>
      <c r="L6097">
        <v>50000000</v>
      </c>
      <c r="M6097">
        <v>234989584</v>
      </c>
      <c r="N6097" t="s">
        <v>103</v>
      </c>
      <c r="O6097">
        <v>113</v>
      </c>
    </row>
    <row r="6098" spans="1:15" x14ac:dyDescent="0.25">
      <c r="A6098" t="s">
        <v>5775</v>
      </c>
      <c r="B6098" t="s">
        <v>41</v>
      </c>
      <c r="C6098" t="s">
        <v>24</v>
      </c>
      <c r="D6098">
        <v>2012</v>
      </c>
      <c r="E6098" t="s">
        <v>5656</v>
      </c>
      <c r="F6098">
        <v>5.6</v>
      </c>
      <c r="G6098">
        <v>74000</v>
      </c>
      <c r="H6098" t="s">
        <v>5774</v>
      </c>
      <c r="I6098" t="s">
        <v>5774</v>
      </c>
      <c r="J6098" t="s">
        <v>3433</v>
      </c>
      <c r="K6098" t="s">
        <v>7</v>
      </c>
      <c r="M6098">
        <v>23812816</v>
      </c>
      <c r="N6098" t="s">
        <v>5773</v>
      </c>
      <c r="O6098">
        <v>98</v>
      </c>
    </row>
    <row r="6099" spans="1:15" x14ac:dyDescent="0.25">
      <c r="A6099" t="s">
        <v>5772</v>
      </c>
      <c r="B6099" t="s">
        <v>41</v>
      </c>
      <c r="C6099" t="s">
        <v>87</v>
      </c>
      <c r="D6099">
        <v>2012</v>
      </c>
      <c r="E6099" t="s">
        <v>5278</v>
      </c>
      <c r="F6099">
        <v>6.5</v>
      </c>
      <c r="G6099">
        <v>126000</v>
      </c>
      <c r="H6099" t="s">
        <v>3232</v>
      </c>
      <c r="I6099" t="s">
        <v>5771</v>
      </c>
      <c r="J6099" t="s">
        <v>2155</v>
      </c>
      <c r="K6099" t="s">
        <v>7</v>
      </c>
      <c r="L6099">
        <v>45000000</v>
      </c>
      <c r="M6099">
        <v>82966152</v>
      </c>
      <c r="N6099" t="s">
        <v>5770</v>
      </c>
      <c r="O6099">
        <v>131</v>
      </c>
    </row>
    <row r="6100" spans="1:15" x14ac:dyDescent="0.25">
      <c r="A6100" t="s">
        <v>5769</v>
      </c>
      <c r="B6100" t="s">
        <v>101</v>
      </c>
      <c r="C6100" t="s">
        <v>100</v>
      </c>
      <c r="D6100">
        <v>2012</v>
      </c>
      <c r="E6100" t="s">
        <v>5724</v>
      </c>
      <c r="F6100">
        <v>7.9</v>
      </c>
      <c r="G6100">
        <v>594000</v>
      </c>
      <c r="H6100" t="s">
        <v>967</v>
      </c>
      <c r="I6100" t="s">
        <v>5768</v>
      </c>
      <c r="J6100" t="s">
        <v>5767</v>
      </c>
      <c r="K6100" t="s">
        <v>7</v>
      </c>
      <c r="L6100">
        <v>120000000</v>
      </c>
      <c r="M6100">
        <v>609016565</v>
      </c>
      <c r="N6100" t="s">
        <v>527</v>
      </c>
      <c r="O6100">
        <v>127</v>
      </c>
    </row>
    <row r="6101" spans="1:15" x14ac:dyDescent="0.25">
      <c r="A6101" t="s">
        <v>5766</v>
      </c>
      <c r="B6101" t="s">
        <v>41</v>
      </c>
      <c r="C6101" t="s">
        <v>11</v>
      </c>
      <c r="D6101">
        <v>2012</v>
      </c>
      <c r="E6101" t="s">
        <v>5765</v>
      </c>
      <c r="F6101">
        <v>6.6</v>
      </c>
      <c r="G6101">
        <v>95000</v>
      </c>
      <c r="H6101" t="s">
        <v>2741</v>
      </c>
      <c r="I6101" t="s">
        <v>5764</v>
      </c>
      <c r="J6101" t="s">
        <v>648</v>
      </c>
      <c r="K6101" t="s">
        <v>265</v>
      </c>
      <c r="L6101">
        <v>40600000</v>
      </c>
      <c r="M6101">
        <v>68929150</v>
      </c>
      <c r="N6101" t="s">
        <v>103</v>
      </c>
      <c r="O6101">
        <v>129</v>
      </c>
    </row>
    <row r="6102" spans="1:15" x14ac:dyDescent="0.25">
      <c r="A6102" t="s">
        <v>5763</v>
      </c>
      <c r="B6102" t="s">
        <v>41</v>
      </c>
      <c r="C6102" t="s">
        <v>34</v>
      </c>
      <c r="D6102">
        <v>2012</v>
      </c>
      <c r="E6102" t="s">
        <v>5553</v>
      </c>
      <c r="F6102">
        <v>5.4</v>
      </c>
      <c r="G6102">
        <v>136000</v>
      </c>
      <c r="H6102" t="s">
        <v>3335</v>
      </c>
      <c r="I6102" t="s">
        <v>3335</v>
      </c>
      <c r="J6102" t="s">
        <v>3334</v>
      </c>
      <c r="K6102" t="s">
        <v>332</v>
      </c>
      <c r="L6102">
        <v>65000000</v>
      </c>
      <c r="M6102">
        <v>240159255</v>
      </c>
      <c r="N6102" t="s">
        <v>5762</v>
      </c>
      <c r="O6102">
        <v>95</v>
      </c>
    </row>
    <row r="6103" spans="1:15" x14ac:dyDescent="0.25">
      <c r="A6103" t="s">
        <v>5761</v>
      </c>
      <c r="B6103" t="s">
        <v>68</v>
      </c>
      <c r="C6103" t="s">
        <v>34</v>
      </c>
      <c r="D6103">
        <v>2012</v>
      </c>
      <c r="E6103" t="s">
        <v>5387</v>
      </c>
      <c r="F6103">
        <v>6.8</v>
      </c>
      <c r="G6103">
        <v>342000</v>
      </c>
      <c r="H6103" t="s">
        <v>5760</v>
      </c>
      <c r="I6103" t="s">
        <v>1536</v>
      </c>
      <c r="J6103" t="s">
        <v>115</v>
      </c>
      <c r="K6103" t="s">
        <v>7</v>
      </c>
      <c r="L6103">
        <v>225000000</v>
      </c>
      <c r="M6103">
        <v>624026776</v>
      </c>
      <c r="N6103" t="s">
        <v>114</v>
      </c>
      <c r="O6103">
        <v>106</v>
      </c>
    </row>
    <row r="6104" spans="1:15" x14ac:dyDescent="0.25">
      <c r="A6104" t="s">
        <v>5759</v>
      </c>
      <c r="B6104" t="s">
        <v>101</v>
      </c>
      <c r="C6104" t="s">
        <v>34</v>
      </c>
      <c r="D6104">
        <v>2012</v>
      </c>
      <c r="E6104" t="s">
        <v>5691</v>
      </c>
      <c r="F6104">
        <v>5.8</v>
      </c>
      <c r="G6104">
        <v>96000</v>
      </c>
      <c r="H6104" t="s">
        <v>1656</v>
      </c>
      <c r="I6104" t="s">
        <v>882</v>
      </c>
      <c r="J6104" t="s">
        <v>5758</v>
      </c>
      <c r="K6104" t="s">
        <v>7</v>
      </c>
      <c r="L6104">
        <v>79000000</v>
      </c>
      <c r="M6104">
        <v>335260290</v>
      </c>
      <c r="N6104" t="s">
        <v>666</v>
      </c>
      <c r="O6104">
        <v>94</v>
      </c>
    </row>
    <row r="6105" spans="1:15" x14ac:dyDescent="0.25">
      <c r="A6105" t="s">
        <v>5757</v>
      </c>
      <c r="B6105" t="s">
        <v>41</v>
      </c>
      <c r="C6105" t="s">
        <v>24</v>
      </c>
      <c r="D6105">
        <v>2012</v>
      </c>
      <c r="E6105" t="s">
        <v>5578</v>
      </c>
      <c r="F6105">
        <v>7.2</v>
      </c>
      <c r="G6105">
        <v>246000</v>
      </c>
      <c r="H6105" t="s">
        <v>2655</v>
      </c>
      <c r="I6105" t="s">
        <v>2655</v>
      </c>
      <c r="J6105" t="s">
        <v>709</v>
      </c>
      <c r="K6105" t="s">
        <v>265</v>
      </c>
      <c r="L6105">
        <v>15000000</v>
      </c>
      <c r="M6105">
        <v>32226382</v>
      </c>
      <c r="N6105" t="s">
        <v>783</v>
      </c>
      <c r="O6105">
        <v>110</v>
      </c>
    </row>
    <row r="6106" spans="1:15" x14ac:dyDescent="0.25">
      <c r="A6106" t="s">
        <v>5756</v>
      </c>
      <c r="B6106" t="s">
        <v>68</v>
      </c>
      <c r="C6106" t="s">
        <v>24</v>
      </c>
      <c r="D6106">
        <v>2012</v>
      </c>
      <c r="E6106" t="s">
        <v>5755</v>
      </c>
      <c r="F6106">
        <v>5.9</v>
      </c>
      <c r="G6106">
        <v>75000</v>
      </c>
      <c r="H6106" t="s">
        <v>768</v>
      </c>
      <c r="I6106" t="s">
        <v>1698</v>
      </c>
      <c r="J6106" t="s">
        <v>5097</v>
      </c>
      <c r="K6106" t="s">
        <v>7</v>
      </c>
      <c r="L6106">
        <v>75000000</v>
      </c>
      <c r="M6106">
        <v>59418613</v>
      </c>
      <c r="N6106" t="s">
        <v>666</v>
      </c>
      <c r="O6106">
        <v>123</v>
      </c>
    </row>
    <row r="6107" spans="1:15" x14ac:dyDescent="0.25">
      <c r="A6107" t="s">
        <v>5754</v>
      </c>
      <c r="B6107" t="s">
        <v>41</v>
      </c>
      <c r="C6107" t="s">
        <v>24</v>
      </c>
      <c r="D6107">
        <v>2012</v>
      </c>
      <c r="E6107" t="s">
        <v>5753</v>
      </c>
      <c r="F6107">
        <v>6.4</v>
      </c>
      <c r="G6107">
        <v>286000</v>
      </c>
      <c r="H6107" t="s">
        <v>5752</v>
      </c>
      <c r="I6107" t="s">
        <v>3140</v>
      </c>
      <c r="J6107" t="s">
        <v>3140</v>
      </c>
      <c r="K6107" t="s">
        <v>7</v>
      </c>
      <c r="L6107">
        <v>65000000</v>
      </c>
      <c r="M6107">
        <v>179379533</v>
      </c>
      <c r="N6107" t="s">
        <v>108</v>
      </c>
      <c r="O6107">
        <v>83</v>
      </c>
    </row>
    <row r="6108" spans="1:15" x14ac:dyDescent="0.25">
      <c r="A6108" t="s">
        <v>5751</v>
      </c>
      <c r="B6108" t="s">
        <v>41</v>
      </c>
      <c r="C6108" t="s">
        <v>24</v>
      </c>
      <c r="D6108">
        <v>2012</v>
      </c>
      <c r="E6108" t="s">
        <v>5622</v>
      </c>
      <c r="F6108">
        <v>5.7</v>
      </c>
      <c r="G6108">
        <v>123000</v>
      </c>
      <c r="H6108" t="s">
        <v>3119</v>
      </c>
      <c r="I6108" t="s">
        <v>5750</v>
      </c>
      <c r="J6108" t="s">
        <v>2192</v>
      </c>
      <c r="K6108" t="s">
        <v>7</v>
      </c>
      <c r="L6108">
        <v>68000000</v>
      </c>
      <c r="M6108">
        <v>68267862</v>
      </c>
      <c r="N6108" t="s">
        <v>890</v>
      </c>
      <c r="O6108">
        <v>102</v>
      </c>
    </row>
    <row r="6109" spans="1:15" x14ac:dyDescent="0.25">
      <c r="A6109" t="s">
        <v>5749</v>
      </c>
      <c r="B6109" t="s">
        <v>41</v>
      </c>
      <c r="C6109" t="s">
        <v>34</v>
      </c>
      <c r="D6109">
        <v>2012</v>
      </c>
      <c r="E6109" t="s">
        <v>5561</v>
      </c>
      <c r="F6109">
        <v>6.6</v>
      </c>
      <c r="G6109">
        <v>296000</v>
      </c>
      <c r="H6109" t="s">
        <v>3799</v>
      </c>
      <c r="I6109" t="s">
        <v>1805</v>
      </c>
      <c r="J6109" t="s">
        <v>843</v>
      </c>
      <c r="K6109" t="s">
        <v>7</v>
      </c>
      <c r="L6109">
        <v>100000000</v>
      </c>
      <c r="M6109">
        <v>314975955</v>
      </c>
      <c r="N6109" t="s">
        <v>842</v>
      </c>
      <c r="O6109">
        <v>103</v>
      </c>
    </row>
    <row r="6110" spans="1:15" x14ac:dyDescent="0.25">
      <c r="A6110" t="s">
        <v>5748</v>
      </c>
      <c r="B6110" t="s">
        <v>41</v>
      </c>
      <c r="C6110" t="s">
        <v>24</v>
      </c>
      <c r="D6110">
        <v>2012</v>
      </c>
      <c r="E6110" t="s">
        <v>5747</v>
      </c>
      <c r="F6110">
        <v>7</v>
      </c>
      <c r="G6110">
        <v>122000</v>
      </c>
      <c r="H6110" t="s">
        <v>2340</v>
      </c>
      <c r="I6110" t="s">
        <v>1871</v>
      </c>
      <c r="J6110" t="s">
        <v>2393</v>
      </c>
      <c r="K6110" t="s">
        <v>7</v>
      </c>
      <c r="L6110">
        <v>750000</v>
      </c>
      <c r="M6110">
        <v>4424699</v>
      </c>
      <c r="N6110" t="s">
        <v>5003</v>
      </c>
      <c r="O6110">
        <v>86</v>
      </c>
    </row>
    <row r="6111" spans="1:15" x14ac:dyDescent="0.25">
      <c r="A6111" t="s">
        <v>5746</v>
      </c>
      <c r="B6111" t="s">
        <v>68</v>
      </c>
      <c r="C6111" t="s">
        <v>100</v>
      </c>
      <c r="D6111">
        <v>2012</v>
      </c>
      <c r="E6111" t="s">
        <v>5302</v>
      </c>
      <c r="F6111">
        <v>7</v>
      </c>
      <c r="G6111">
        <v>243000</v>
      </c>
      <c r="H6111" t="s">
        <v>3993</v>
      </c>
      <c r="I6111" t="s">
        <v>3826</v>
      </c>
      <c r="J6111" t="s">
        <v>2599</v>
      </c>
      <c r="K6111" t="s">
        <v>7</v>
      </c>
      <c r="L6111">
        <v>12000000</v>
      </c>
      <c r="M6111">
        <v>126636097</v>
      </c>
      <c r="N6111" t="s">
        <v>890</v>
      </c>
      <c r="O6111">
        <v>84</v>
      </c>
    </row>
    <row r="6112" spans="1:15" x14ac:dyDescent="0.25">
      <c r="A6112" t="s">
        <v>5745</v>
      </c>
      <c r="B6112" t="s">
        <v>68</v>
      </c>
      <c r="C6112" t="s">
        <v>34</v>
      </c>
      <c r="D6112">
        <v>2012</v>
      </c>
      <c r="E6112" t="s">
        <v>5724</v>
      </c>
      <c r="F6112">
        <v>5.4</v>
      </c>
      <c r="G6112">
        <v>74000</v>
      </c>
      <c r="H6112" t="s">
        <v>5744</v>
      </c>
      <c r="I6112" t="s">
        <v>5743</v>
      </c>
      <c r="J6112" t="s">
        <v>894</v>
      </c>
      <c r="K6112" t="s">
        <v>7</v>
      </c>
      <c r="L6112">
        <v>65000000</v>
      </c>
      <c r="M6112">
        <v>50950296</v>
      </c>
      <c r="N6112" t="s">
        <v>5003</v>
      </c>
      <c r="O6112">
        <v>93</v>
      </c>
    </row>
    <row r="6113" spans="1:15" x14ac:dyDescent="0.25">
      <c r="A6113" t="s">
        <v>5742</v>
      </c>
      <c r="B6113" t="s">
        <v>41</v>
      </c>
      <c r="C6113" t="s">
        <v>34</v>
      </c>
      <c r="D6113">
        <v>2012</v>
      </c>
      <c r="E6113" t="s">
        <v>5582</v>
      </c>
      <c r="F6113">
        <v>7.6</v>
      </c>
      <c r="G6113">
        <v>233000</v>
      </c>
      <c r="H6113" t="s">
        <v>3431</v>
      </c>
      <c r="I6113" t="s">
        <v>3431</v>
      </c>
      <c r="J6113" t="s">
        <v>2221</v>
      </c>
      <c r="K6113" t="s">
        <v>7</v>
      </c>
      <c r="L6113">
        <v>7000000</v>
      </c>
      <c r="M6113">
        <v>55078146</v>
      </c>
      <c r="N6113" t="s">
        <v>4173</v>
      </c>
      <c r="O6113">
        <v>109</v>
      </c>
    </row>
    <row r="6114" spans="1:15" x14ac:dyDescent="0.25">
      <c r="A6114" t="s">
        <v>5741</v>
      </c>
      <c r="B6114" t="s">
        <v>68</v>
      </c>
      <c r="C6114" t="s">
        <v>34</v>
      </c>
      <c r="D6114">
        <v>2012</v>
      </c>
      <c r="E6114" t="s">
        <v>5638</v>
      </c>
      <c r="F6114">
        <v>5.7</v>
      </c>
      <c r="G6114">
        <v>184000</v>
      </c>
      <c r="H6114" t="s">
        <v>4549</v>
      </c>
      <c r="I6114" t="s">
        <v>5740</v>
      </c>
      <c r="J6114" t="s">
        <v>2313</v>
      </c>
      <c r="K6114" t="s">
        <v>7</v>
      </c>
      <c r="L6114">
        <v>150000000</v>
      </c>
      <c r="M6114">
        <v>301970083</v>
      </c>
      <c r="N6114" t="s">
        <v>138</v>
      </c>
      <c r="O6114">
        <v>99</v>
      </c>
    </row>
    <row r="6115" spans="1:15" x14ac:dyDescent="0.25">
      <c r="A6115" t="s">
        <v>5739</v>
      </c>
      <c r="B6115" t="s">
        <v>68</v>
      </c>
      <c r="C6115" t="s">
        <v>11</v>
      </c>
      <c r="D6115">
        <v>2012</v>
      </c>
      <c r="E6115" t="s">
        <v>5227</v>
      </c>
      <c r="F6115">
        <v>7.4</v>
      </c>
      <c r="G6115">
        <v>172000</v>
      </c>
      <c r="H6115" t="s">
        <v>2849</v>
      </c>
      <c r="I6115" t="s">
        <v>2849</v>
      </c>
      <c r="J6115" t="s">
        <v>691</v>
      </c>
      <c r="K6115" t="s">
        <v>7</v>
      </c>
      <c r="L6115">
        <v>10000000</v>
      </c>
      <c r="M6115">
        <v>32613173</v>
      </c>
      <c r="N6115" t="s">
        <v>842</v>
      </c>
      <c r="O6115">
        <v>130</v>
      </c>
    </row>
    <row r="6116" spans="1:15" x14ac:dyDescent="0.25">
      <c r="A6116" t="s">
        <v>5738</v>
      </c>
      <c r="B6116" t="s">
        <v>101</v>
      </c>
      <c r="C6116" t="s">
        <v>73</v>
      </c>
      <c r="D6116">
        <v>2012</v>
      </c>
      <c r="E6116" t="s">
        <v>5737</v>
      </c>
      <c r="F6116">
        <v>6.4</v>
      </c>
      <c r="G6116">
        <v>102000</v>
      </c>
      <c r="H6116" t="s">
        <v>800</v>
      </c>
      <c r="I6116" t="s">
        <v>5736</v>
      </c>
      <c r="J6116" t="s">
        <v>3160</v>
      </c>
      <c r="K6116" t="s">
        <v>7</v>
      </c>
      <c r="L6116">
        <v>70000000</v>
      </c>
      <c r="M6116">
        <v>348840316</v>
      </c>
      <c r="N6116" t="s">
        <v>103</v>
      </c>
      <c r="O6116">
        <v>86</v>
      </c>
    </row>
    <row r="6117" spans="1:15" x14ac:dyDescent="0.25">
      <c r="A6117" t="s">
        <v>5735</v>
      </c>
      <c r="B6117" t="s">
        <v>68</v>
      </c>
      <c r="C6117" t="s">
        <v>34</v>
      </c>
      <c r="D6117">
        <v>2012</v>
      </c>
      <c r="E6117" t="s">
        <v>5465</v>
      </c>
      <c r="F6117">
        <v>6.6</v>
      </c>
      <c r="G6117">
        <v>147000</v>
      </c>
      <c r="H6117" t="s">
        <v>5734</v>
      </c>
      <c r="I6117" t="s">
        <v>5733</v>
      </c>
      <c r="J6117" t="s">
        <v>2313</v>
      </c>
      <c r="K6117" t="s">
        <v>7</v>
      </c>
      <c r="L6117">
        <v>42000000</v>
      </c>
      <c r="M6117">
        <v>47636031</v>
      </c>
      <c r="N6117" t="s">
        <v>856</v>
      </c>
      <c r="O6117">
        <v>102</v>
      </c>
    </row>
    <row r="6118" spans="1:15" x14ac:dyDescent="0.25">
      <c r="A6118" t="s">
        <v>5732</v>
      </c>
      <c r="B6118" t="s">
        <v>101</v>
      </c>
      <c r="C6118" t="s">
        <v>73</v>
      </c>
      <c r="D6118">
        <v>2012</v>
      </c>
      <c r="E6118" t="s">
        <v>5731</v>
      </c>
      <c r="F6118">
        <v>6.3</v>
      </c>
      <c r="G6118">
        <v>23000</v>
      </c>
      <c r="H6118" t="s">
        <v>2113</v>
      </c>
      <c r="I6118" t="s">
        <v>5730</v>
      </c>
      <c r="J6118" t="s">
        <v>5729</v>
      </c>
      <c r="K6118" t="s">
        <v>7</v>
      </c>
      <c r="L6118">
        <v>22000000</v>
      </c>
      <c r="M6118">
        <v>77229695</v>
      </c>
      <c r="N6118" t="s">
        <v>527</v>
      </c>
      <c r="O6118">
        <v>94</v>
      </c>
    </row>
    <row r="6119" spans="1:15" x14ac:dyDescent="0.25">
      <c r="A6119" t="s">
        <v>5728</v>
      </c>
      <c r="B6119" t="s">
        <v>68</v>
      </c>
      <c r="C6119" t="s">
        <v>11</v>
      </c>
      <c r="D6119">
        <v>2012</v>
      </c>
      <c r="E6119" t="s">
        <v>5694</v>
      </c>
      <c r="F6119">
        <v>6.5</v>
      </c>
      <c r="G6119">
        <v>103000</v>
      </c>
      <c r="H6119" t="s">
        <v>5727</v>
      </c>
      <c r="I6119" t="s">
        <v>5726</v>
      </c>
      <c r="J6119" t="s">
        <v>3160</v>
      </c>
      <c r="K6119" t="s">
        <v>7</v>
      </c>
      <c r="L6119">
        <v>25000000</v>
      </c>
      <c r="M6119">
        <v>99357138</v>
      </c>
      <c r="N6119" t="s">
        <v>138</v>
      </c>
      <c r="O6119">
        <v>101</v>
      </c>
    </row>
    <row r="6120" spans="1:15" x14ac:dyDescent="0.25">
      <c r="A6120" t="s">
        <v>5725</v>
      </c>
      <c r="B6120" t="s">
        <v>101</v>
      </c>
      <c r="C6120" t="s">
        <v>73</v>
      </c>
      <c r="D6120">
        <v>2012</v>
      </c>
      <c r="E6120" t="s">
        <v>5724</v>
      </c>
      <c r="F6120">
        <v>7.3</v>
      </c>
      <c r="G6120">
        <v>161000</v>
      </c>
      <c r="H6120" t="s">
        <v>5723</v>
      </c>
      <c r="I6120" t="s">
        <v>3702</v>
      </c>
      <c r="J6120" t="s">
        <v>533</v>
      </c>
      <c r="K6120" t="s">
        <v>7</v>
      </c>
      <c r="L6120">
        <v>145000000</v>
      </c>
      <c r="M6120">
        <v>306941670</v>
      </c>
      <c r="N6120" t="s">
        <v>652</v>
      </c>
      <c r="O6120">
        <v>97</v>
      </c>
    </row>
    <row r="6121" spans="1:15" x14ac:dyDescent="0.25">
      <c r="A6121" t="s">
        <v>5722</v>
      </c>
      <c r="B6121" t="s">
        <v>41</v>
      </c>
      <c r="C6121" t="s">
        <v>409</v>
      </c>
      <c r="D6121">
        <v>2012</v>
      </c>
      <c r="E6121" t="s">
        <v>5721</v>
      </c>
      <c r="F6121">
        <v>6.8</v>
      </c>
      <c r="G6121">
        <v>72000</v>
      </c>
      <c r="H6121" t="s">
        <v>3332</v>
      </c>
      <c r="I6121" t="s">
        <v>5720</v>
      </c>
      <c r="J6121" t="s">
        <v>3068</v>
      </c>
      <c r="K6121" t="s">
        <v>7</v>
      </c>
      <c r="L6121">
        <v>10000000</v>
      </c>
      <c r="M6121">
        <v>4552970</v>
      </c>
      <c r="N6121" t="s">
        <v>5719</v>
      </c>
      <c r="O6121">
        <v>106</v>
      </c>
    </row>
    <row r="6122" spans="1:15" x14ac:dyDescent="0.25">
      <c r="A6122" t="s">
        <v>5718</v>
      </c>
      <c r="B6122" t="s">
        <v>52</v>
      </c>
      <c r="C6122" t="s">
        <v>5</v>
      </c>
      <c r="D6122">
        <v>2012</v>
      </c>
      <c r="E6122" t="s">
        <v>5717</v>
      </c>
      <c r="F6122">
        <v>6.1</v>
      </c>
      <c r="G6122">
        <v>36000</v>
      </c>
      <c r="H6122" t="s">
        <v>1993</v>
      </c>
      <c r="I6122" t="s">
        <v>854</v>
      </c>
      <c r="J6122" t="s">
        <v>4463</v>
      </c>
      <c r="K6122" t="s">
        <v>562</v>
      </c>
      <c r="L6122">
        <v>6000000</v>
      </c>
      <c r="M6122">
        <v>2631275</v>
      </c>
      <c r="N6122" t="s">
        <v>5716</v>
      </c>
      <c r="O6122">
        <v>89</v>
      </c>
    </row>
    <row r="6123" spans="1:15" x14ac:dyDescent="0.25">
      <c r="A6123" t="s">
        <v>5715</v>
      </c>
      <c r="B6123" t="s">
        <v>41</v>
      </c>
      <c r="C6123" t="s">
        <v>11</v>
      </c>
      <c r="D6123">
        <v>2012</v>
      </c>
      <c r="E6123" t="s">
        <v>5714</v>
      </c>
      <c r="F6123">
        <v>6.5</v>
      </c>
      <c r="G6123">
        <v>42000</v>
      </c>
      <c r="H6123" t="s">
        <v>1578</v>
      </c>
      <c r="I6123" t="s">
        <v>5713</v>
      </c>
      <c r="J6123" t="s">
        <v>1081</v>
      </c>
      <c r="K6123" t="s">
        <v>265</v>
      </c>
      <c r="M6123">
        <v>828284</v>
      </c>
      <c r="N6123" t="s">
        <v>5712</v>
      </c>
      <c r="O6123">
        <v>118</v>
      </c>
    </row>
    <row r="6124" spans="1:15" x14ac:dyDescent="0.25">
      <c r="A6124" t="s">
        <v>5711</v>
      </c>
      <c r="B6124" t="s">
        <v>41</v>
      </c>
      <c r="C6124" t="s">
        <v>24</v>
      </c>
      <c r="D6124">
        <v>2012</v>
      </c>
      <c r="E6124" t="s">
        <v>5710</v>
      </c>
      <c r="F6124">
        <v>7.5</v>
      </c>
      <c r="G6124">
        <v>78000</v>
      </c>
      <c r="H6124" t="s">
        <v>936</v>
      </c>
      <c r="I6124" t="s">
        <v>936</v>
      </c>
      <c r="J6124" t="s">
        <v>1082</v>
      </c>
      <c r="K6124" t="s">
        <v>7</v>
      </c>
      <c r="M6124">
        <v>9058065</v>
      </c>
      <c r="N6124" t="s">
        <v>5709</v>
      </c>
      <c r="O6124">
        <v>86</v>
      </c>
    </row>
    <row r="6125" spans="1:15" x14ac:dyDescent="0.25">
      <c r="A6125" t="s">
        <v>5708</v>
      </c>
      <c r="B6125" t="s">
        <v>101</v>
      </c>
      <c r="C6125" t="s">
        <v>73</v>
      </c>
      <c r="D6125">
        <v>2012</v>
      </c>
      <c r="E6125" t="s">
        <v>5707</v>
      </c>
      <c r="F6125">
        <v>6.8</v>
      </c>
      <c r="G6125">
        <v>168000</v>
      </c>
      <c r="H6125" t="s">
        <v>4475</v>
      </c>
      <c r="I6125" t="s">
        <v>4475</v>
      </c>
      <c r="J6125" t="s">
        <v>2192</v>
      </c>
      <c r="K6125" t="s">
        <v>7</v>
      </c>
      <c r="L6125">
        <v>145000000</v>
      </c>
      <c r="M6125">
        <v>746921274</v>
      </c>
      <c r="N6125" t="s">
        <v>652</v>
      </c>
      <c r="O6125">
        <v>93</v>
      </c>
    </row>
    <row r="6126" spans="1:15" x14ac:dyDescent="0.25">
      <c r="A6126" t="s">
        <v>5706</v>
      </c>
      <c r="B6126" t="s">
        <v>41</v>
      </c>
      <c r="C6126" t="s">
        <v>24</v>
      </c>
      <c r="D6126">
        <v>2012</v>
      </c>
      <c r="E6126" t="s">
        <v>5392</v>
      </c>
      <c r="F6126">
        <v>6.2</v>
      </c>
      <c r="G6126">
        <v>96000</v>
      </c>
      <c r="H6126" t="s">
        <v>958</v>
      </c>
      <c r="I6126" t="s">
        <v>3532</v>
      </c>
      <c r="J6126" t="s">
        <v>3532</v>
      </c>
      <c r="K6126" t="s">
        <v>7</v>
      </c>
      <c r="L6126">
        <v>30000000</v>
      </c>
      <c r="M6126">
        <v>54169363</v>
      </c>
      <c r="N6126" t="s">
        <v>103</v>
      </c>
      <c r="O6126">
        <v>124</v>
      </c>
    </row>
    <row r="6127" spans="1:15" x14ac:dyDescent="0.25">
      <c r="A6127" t="s">
        <v>5705</v>
      </c>
      <c r="B6127" t="s">
        <v>68</v>
      </c>
      <c r="C6127" t="s">
        <v>11</v>
      </c>
      <c r="D6127">
        <v>2012</v>
      </c>
      <c r="E6127" t="s">
        <v>5582</v>
      </c>
      <c r="F6127">
        <v>5.6</v>
      </c>
      <c r="G6127">
        <v>74000</v>
      </c>
      <c r="H6127" t="s">
        <v>5704</v>
      </c>
      <c r="I6127" t="s">
        <v>2299</v>
      </c>
      <c r="J6127" t="s">
        <v>1890</v>
      </c>
      <c r="K6127" t="s">
        <v>7</v>
      </c>
      <c r="L6127">
        <v>10000000</v>
      </c>
      <c r="M6127">
        <v>44287131</v>
      </c>
      <c r="N6127" t="s">
        <v>4328</v>
      </c>
      <c r="O6127">
        <v>101</v>
      </c>
    </row>
    <row r="6128" spans="1:15" x14ac:dyDescent="0.25">
      <c r="A6128" t="s">
        <v>5703</v>
      </c>
      <c r="B6128" t="s">
        <v>41</v>
      </c>
      <c r="C6128" t="s">
        <v>409</v>
      </c>
      <c r="D6128">
        <v>2012</v>
      </c>
      <c r="E6128" t="s">
        <v>5702</v>
      </c>
      <c r="F6128">
        <v>7.2</v>
      </c>
      <c r="G6128">
        <v>42000</v>
      </c>
      <c r="H6128" t="s">
        <v>1364</v>
      </c>
      <c r="I6128" t="s">
        <v>1364</v>
      </c>
      <c r="J6128" t="s">
        <v>5701</v>
      </c>
      <c r="K6128" t="s">
        <v>7</v>
      </c>
      <c r="L6128">
        <v>1000000</v>
      </c>
      <c r="M6128">
        <v>10656155</v>
      </c>
      <c r="N6128" t="s">
        <v>617</v>
      </c>
      <c r="O6128">
        <v>95</v>
      </c>
    </row>
    <row r="6129" spans="1:15" x14ac:dyDescent="0.25">
      <c r="A6129" t="s">
        <v>5700</v>
      </c>
      <c r="B6129" t="s">
        <v>68</v>
      </c>
      <c r="C6129" t="s">
        <v>11</v>
      </c>
      <c r="D6129">
        <v>2012</v>
      </c>
      <c r="E6129" t="s">
        <v>5302</v>
      </c>
      <c r="F6129">
        <v>6.4</v>
      </c>
      <c r="G6129">
        <v>177000</v>
      </c>
      <c r="H6129" t="s">
        <v>3095</v>
      </c>
      <c r="I6129" t="s">
        <v>5699</v>
      </c>
      <c r="J6129" t="s">
        <v>3825</v>
      </c>
      <c r="K6129" t="s">
        <v>265</v>
      </c>
      <c r="L6129">
        <v>17000000</v>
      </c>
      <c r="M6129">
        <v>128955898</v>
      </c>
      <c r="N6129" t="s">
        <v>783</v>
      </c>
      <c r="O6129">
        <v>95</v>
      </c>
    </row>
    <row r="6130" spans="1:15" x14ac:dyDescent="0.25">
      <c r="A6130" t="s">
        <v>5698</v>
      </c>
      <c r="B6130" t="s">
        <v>101</v>
      </c>
      <c r="C6130" t="s">
        <v>24</v>
      </c>
      <c r="D6130">
        <v>2012</v>
      </c>
      <c r="E6130" t="s">
        <v>5472</v>
      </c>
      <c r="F6130">
        <v>5.0999999999999996</v>
      </c>
      <c r="G6130">
        <v>30000</v>
      </c>
      <c r="H6130" t="s">
        <v>4522</v>
      </c>
      <c r="I6130" t="s">
        <v>5697</v>
      </c>
      <c r="J6130" t="s">
        <v>5696</v>
      </c>
      <c r="K6130" t="s">
        <v>7</v>
      </c>
      <c r="L6130">
        <v>30000000</v>
      </c>
      <c r="M6130">
        <v>54819301</v>
      </c>
      <c r="N6130" t="s">
        <v>890</v>
      </c>
      <c r="O6130">
        <v>92</v>
      </c>
    </row>
    <row r="6131" spans="1:15" x14ac:dyDescent="0.25">
      <c r="A6131" t="s">
        <v>5695</v>
      </c>
      <c r="B6131" t="s">
        <v>68</v>
      </c>
      <c r="C6131" t="s">
        <v>24</v>
      </c>
      <c r="D6131">
        <v>2012</v>
      </c>
      <c r="E6131" t="s">
        <v>5694</v>
      </c>
      <c r="F6131">
        <v>6.5</v>
      </c>
      <c r="G6131">
        <v>45000</v>
      </c>
      <c r="H6131" t="s">
        <v>697</v>
      </c>
      <c r="I6131" t="s">
        <v>4100</v>
      </c>
      <c r="J6131" t="s">
        <v>5693</v>
      </c>
      <c r="K6131" t="s">
        <v>7</v>
      </c>
      <c r="L6131">
        <v>12000000</v>
      </c>
      <c r="M6131">
        <v>96070507</v>
      </c>
      <c r="N6131" t="s">
        <v>777</v>
      </c>
      <c r="O6131">
        <v>122</v>
      </c>
    </row>
    <row r="6132" spans="1:15" x14ac:dyDescent="0.25">
      <c r="A6132" t="s">
        <v>5692</v>
      </c>
      <c r="B6132" t="s">
        <v>68</v>
      </c>
      <c r="C6132" t="s">
        <v>11</v>
      </c>
      <c r="D6132">
        <v>2012</v>
      </c>
      <c r="E6132" t="s">
        <v>5691</v>
      </c>
      <c r="F6132">
        <v>6.8</v>
      </c>
      <c r="G6132">
        <v>187000</v>
      </c>
      <c r="H6132" t="s">
        <v>1607</v>
      </c>
      <c r="I6132" t="s">
        <v>1573</v>
      </c>
      <c r="J6132" t="s">
        <v>5673</v>
      </c>
      <c r="K6132" t="s">
        <v>7</v>
      </c>
      <c r="L6132">
        <v>30000000</v>
      </c>
      <c r="M6132">
        <v>196114570</v>
      </c>
      <c r="N6132" t="s">
        <v>777</v>
      </c>
      <c r="O6132">
        <v>104</v>
      </c>
    </row>
    <row r="6133" spans="1:15" x14ac:dyDescent="0.25">
      <c r="A6133" t="s">
        <v>5690</v>
      </c>
      <c r="B6133" t="s">
        <v>68</v>
      </c>
      <c r="C6133" t="s">
        <v>34</v>
      </c>
      <c r="D6133">
        <v>2012</v>
      </c>
      <c r="E6133" t="s">
        <v>5540</v>
      </c>
      <c r="F6133">
        <v>6.3</v>
      </c>
      <c r="G6133">
        <v>294000</v>
      </c>
      <c r="H6133" t="s">
        <v>4410</v>
      </c>
      <c r="I6133" t="s">
        <v>922</v>
      </c>
      <c r="J6133" t="s">
        <v>857</v>
      </c>
      <c r="K6133" t="s">
        <v>562</v>
      </c>
      <c r="L6133">
        <v>45000000</v>
      </c>
      <c r="M6133">
        <v>376152455</v>
      </c>
      <c r="N6133" t="s">
        <v>2598</v>
      </c>
      <c r="O6133">
        <v>92</v>
      </c>
    </row>
    <row r="6134" spans="1:15" x14ac:dyDescent="0.25">
      <c r="A6134" t="s">
        <v>5689</v>
      </c>
      <c r="B6134" t="s">
        <v>41</v>
      </c>
      <c r="C6134" t="s">
        <v>87</v>
      </c>
      <c r="D6134">
        <v>2012</v>
      </c>
      <c r="E6134" t="s">
        <v>5688</v>
      </c>
      <c r="F6134">
        <v>6.4</v>
      </c>
      <c r="G6134">
        <v>33000</v>
      </c>
      <c r="H6134" t="s">
        <v>3653</v>
      </c>
      <c r="I6134" t="s">
        <v>3653</v>
      </c>
      <c r="J6134" t="s">
        <v>5687</v>
      </c>
      <c r="K6134" t="s">
        <v>7</v>
      </c>
      <c r="L6134">
        <v>270000</v>
      </c>
      <c r="M6134">
        <v>592116</v>
      </c>
      <c r="N6134" t="s">
        <v>5686</v>
      </c>
      <c r="O6134">
        <v>90</v>
      </c>
    </row>
    <row r="6135" spans="1:15" x14ac:dyDescent="0.25">
      <c r="A6135" t="s">
        <v>5685</v>
      </c>
      <c r="B6135" t="s">
        <v>41</v>
      </c>
      <c r="C6135" t="s">
        <v>11</v>
      </c>
      <c r="D6135">
        <v>2012</v>
      </c>
      <c r="E6135" t="s">
        <v>5684</v>
      </c>
      <c r="F6135">
        <v>7.5</v>
      </c>
      <c r="G6135">
        <v>65000</v>
      </c>
      <c r="H6135" t="s">
        <v>1587</v>
      </c>
      <c r="I6135" t="s">
        <v>1587</v>
      </c>
      <c r="J6135" t="s">
        <v>4193</v>
      </c>
      <c r="K6135" t="s">
        <v>562</v>
      </c>
      <c r="M6135">
        <v>25807712</v>
      </c>
      <c r="N6135" t="s">
        <v>1585</v>
      </c>
      <c r="O6135">
        <v>120</v>
      </c>
    </row>
    <row r="6136" spans="1:15" x14ac:dyDescent="0.25">
      <c r="A6136" t="s">
        <v>5683</v>
      </c>
      <c r="B6136" t="s">
        <v>41</v>
      </c>
      <c r="C6136" t="s">
        <v>11</v>
      </c>
      <c r="D6136">
        <v>2012</v>
      </c>
      <c r="E6136" t="s">
        <v>4861</v>
      </c>
      <c r="F6136">
        <v>6.4</v>
      </c>
      <c r="G6136">
        <v>32000</v>
      </c>
      <c r="H6136" t="s">
        <v>1387</v>
      </c>
      <c r="I6136" t="s">
        <v>5682</v>
      </c>
      <c r="J6136" t="s">
        <v>1387</v>
      </c>
      <c r="K6136" t="s">
        <v>7</v>
      </c>
      <c r="L6136">
        <v>2000000</v>
      </c>
      <c r="M6136">
        <v>20014680</v>
      </c>
      <c r="N6136" t="s">
        <v>4890</v>
      </c>
      <c r="O6136">
        <v>125</v>
      </c>
    </row>
    <row r="6137" spans="1:15" x14ac:dyDescent="0.25">
      <c r="A6137" t="s">
        <v>5681</v>
      </c>
      <c r="B6137" t="s">
        <v>41</v>
      </c>
      <c r="C6137" t="s">
        <v>34</v>
      </c>
      <c r="D6137">
        <v>2012</v>
      </c>
      <c r="E6137" t="s">
        <v>5680</v>
      </c>
      <c r="F6137">
        <v>6.1</v>
      </c>
      <c r="G6137">
        <v>35000</v>
      </c>
      <c r="H6137" t="s">
        <v>5679</v>
      </c>
      <c r="I6137" t="s">
        <v>2529</v>
      </c>
      <c r="J6137" t="s">
        <v>2529</v>
      </c>
      <c r="K6137" t="s">
        <v>7</v>
      </c>
      <c r="L6137">
        <v>2000000</v>
      </c>
      <c r="M6137">
        <v>16816647</v>
      </c>
      <c r="N6137" t="s">
        <v>4173</v>
      </c>
      <c r="O6137">
        <v>100</v>
      </c>
    </row>
    <row r="6138" spans="1:15" x14ac:dyDescent="0.25">
      <c r="A6138" t="s">
        <v>5678</v>
      </c>
      <c r="B6138" t="s">
        <v>41</v>
      </c>
      <c r="C6138" t="s">
        <v>34</v>
      </c>
      <c r="D6138">
        <v>2012</v>
      </c>
      <c r="E6138" t="s">
        <v>5656</v>
      </c>
      <c r="F6138">
        <v>6.5</v>
      </c>
      <c r="G6138">
        <v>67000</v>
      </c>
      <c r="H6138" t="s">
        <v>5677</v>
      </c>
      <c r="I6138" t="s">
        <v>2643</v>
      </c>
      <c r="J6138" t="s">
        <v>5676</v>
      </c>
      <c r="K6138" t="s">
        <v>7</v>
      </c>
      <c r="L6138">
        <v>12000000</v>
      </c>
      <c r="M6138">
        <v>82499399</v>
      </c>
      <c r="N6138" t="s">
        <v>4328</v>
      </c>
      <c r="O6138">
        <v>110</v>
      </c>
    </row>
    <row r="6139" spans="1:15" x14ac:dyDescent="0.25">
      <c r="A6139" t="s">
        <v>5675</v>
      </c>
      <c r="B6139" t="s">
        <v>41</v>
      </c>
      <c r="C6139" t="s">
        <v>100</v>
      </c>
      <c r="D6139">
        <v>2012</v>
      </c>
      <c r="E6139" t="s">
        <v>4699</v>
      </c>
      <c r="F6139">
        <v>5.3</v>
      </c>
      <c r="G6139">
        <v>22000</v>
      </c>
      <c r="H6139" t="s">
        <v>5674</v>
      </c>
      <c r="I6139" t="s">
        <v>5674</v>
      </c>
      <c r="J6139" t="s">
        <v>5673</v>
      </c>
      <c r="K6139" t="s">
        <v>562</v>
      </c>
      <c r="L6139">
        <v>20000000</v>
      </c>
      <c r="M6139">
        <v>713616</v>
      </c>
      <c r="N6139" t="s">
        <v>5672</v>
      </c>
      <c r="O6139">
        <v>102</v>
      </c>
    </row>
    <row r="6140" spans="1:15" x14ac:dyDescent="0.25">
      <c r="A6140" t="s">
        <v>5671</v>
      </c>
      <c r="B6140" t="s">
        <v>41</v>
      </c>
      <c r="C6140" t="s">
        <v>100</v>
      </c>
      <c r="D6140">
        <v>2012</v>
      </c>
      <c r="E6140" t="s">
        <v>5670</v>
      </c>
      <c r="F6140">
        <v>6.1</v>
      </c>
      <c r="G6140">
        <v>40000</v>
      </c>
      <c r="H6140" t="s">
        <v>5669</v>
      </c>
      <c r="I6140" t="s">
        <v>5668</v>
      </c>
      <c r="J6140" t="s">
        <v>5667</v>
      </c>
      <c r="K6140" t="s">
        <v>562</v>
      </c>
      <c r="L6140">
        <v>25000000</v>
      </c>
      <c r="M6140">
        <v>9617377</v>
      </c>
      <c r="N6140" t="s">
        <v>5666</v>
      </c>
      <c r="O6140">
        <v>124</v>
      </c>
    </row>
    <row r="6141" spans="1:15" x14ac:dyDescent="0.25">
      <c r="A6141" t="s">
        <v>5665</v>
      </c>
      <c r="B6141" t="s">
        <v>41</v>
      </c>
      <c r="C6141" t="s">
        <v>34</v>
      </c>
      <c r="D6141">
        <v>2012</v>
      </c>
      <c r="E6141" t="s">
        <v>5110</v>
      </c>
      <c r="F6141">
        <v>5.7</v>
      </c>
      <c r="G6141">
        <v>48000</v>
      </c>
      <c r="H6141" t="s">
        <v>5664</v>
      </c>
      <c r="I6141" t="s">
        <v>5663</v>
      </c>
      <c r="J6141" t="s">
        <v>843</v>
      </c>
      <c r="K6141" t="s">
        <v>7</v>
      </c>
      <c r="L6141">
        <v>45000000</v>
      </c>
      <c r="M6141">
        <v>21947209</v>
      </c>
      <c r="N6141" t="s">
        <v>2750</v>
      </c>
      <c r="O6141">
        <v>92</v>
      </c>
    </row>
    <row r="6142" spans="1:15" x14ac:dyDescent="0.25">
      <c r="A6142" t="s">
        <v>5662</v>
      </c>
      <c r="B6142" t="s">
        <v>68</v>
      </c>
      <c r="C6142" t="s">
        <v>24</v>
      </c>
      <c r="D6142">
        <v>2012</v>
      </c>
      <c r="E6142" t="s">
        <v>5661</v>
      </c>
      <c r="F6142">
        <v>4.4000000000000004</v>
      </c>
      <c r="G6142">
        <v>54000</v>
      </c>
      <c r="H6142" t="s">
        <v>5660</v>
      </c>
      <c r="I6142" t="s">
        <v>5660</v>
      </c>
      <c r="J6142" t="s">
        <v>5659</v>
      </c>
      <c r="K6142" t="s">
        <v>7</v>
      </c>
      <c r="L6142">
        <v>11000000</v>
      </c>
      <c r="M6142">
        <v>10578643</v>
      </c>
      <c r="N6142" t="s">
        <v>5658</v>
      </c>
      <c r="O6142">
        <v>97</v>
      </c>
    </row>
    <row r="6143" spans="1:15" x14ac:dyDescent="0.25">
      <c r="A6143" t="s">
        <v>5657</v>
      </c>
      <c r="B6143" t="s">
        <v>68</v>
      </c>
      <c r="C6143" t="s">
        <v>34</v>
      </c>
      <c r="D6143">
        <v>2012</v>
      </c>
      <c r="E6143" t="s">
        <v>5656</v>
      </c>
      <c r="F6143">
        <v>5.9</v>
      </c>
      <c r="G6143">
        <v>43000</v>
      </c>
      <c r="H6143" t="s">
        <v>5655</v>
      </c>
      <c r="I6143" t="s">
        <v>5654</v>
      </c>
      <c r="J6143" t="s">
        <v>4919</v>
      </c>
      <c r="K6143" t="s">
        <v>7</v>
      </c>
      <c r="M6143">
        <v>19767535</v>
      </c>
      <c r="N6143" t="s">
        <v>856</v>
      </c>
      <c r="O6143">
        <v>94</v>
      </c>
    </row>
    <row r="6144" spans="1:15" x14ac:dyDescent="0.25">
      <c r="A6144" t="s">
        <v>5653</v>
      </c>
      <c r="B6144" t="s">
        <v>68</v>
      </c>
      <c r="C6144" t="s">
        <v>24</v>
      </c>
      <c r="D6144">
        <v>2012</v>
      </c>
      <c r="E6144" t="s">
        <v>5652</v>
      </c>
      <c r="F6144">
        <v>6.8</v>
      </c>
      <c r="G6144">
        <v>68000</v>
      </c>
      <c r="H6144" t="s">
        <v>1909</v>
      </c>
      <c r="I6144" t="s">
        <v>1909</v>
      </c>
      <c r="J6144" t="s">
        <v>1668</v>
      </c>
      <c r="K6144" t="s">
        <v>7</v>
      </c>
      <c r="L6144">
        <v>2000000</v>
      </c>
      <c r="M6144">
        <v>92654</v>
      </c>
      <c r="N6144" t="s">
        <v>5651</v>
      </c>
      <c r="O6144">
        <v>95</v>
      </c>
    </row>
    <row r="6145" spans="1:15" x14ac:dyDescent="0.25">
      <c r="A6145" t="s">
        <v>5650</v>
      </c>
      <c r="B6145" t="s">
        <v>101</v>
      </c>
      <c r="C6145" t="s">
        <v>73</v>
      </c>
      <c r="D6145">
        <v>2012</v>
      </c>
      <c r="E6145" t="s">
        <v>5649</v>
      </c>
      <c r="F6145">
        <v>6.5</v>
      </c>
      <c r="G6145">
        <v>197000</v>
      </c>
      <c r="H6145" t="s">
        <v>3592</v>
      </c>
      <c r="I6145" t="s">
        <v>5648</v>
      </c>
      <c r="J6145" t="s">
        <v>3134</v>
      </c>
      <c r="K6145" t="s">
        <v>7</v>
      </c>
      <c r="L6145">
        <v>95000000</v>
      </c>
      <c r="M6145">
        <v>877244782</v>
      </c>
      <c r="N6145" t="s">
        <v>2521</v>
      </c>
      <c r="O6145">
        <v>88</v>
      </c>
    </row>
    <row r="6146" spans="1:15" x14ac:dyDescent="0.25">
      <c r="A6146" t="s">
        <v>5647</v>
      </c>
      <c r="B6146" t="s">
        <v>41</v>
      </c>
      <c r="C6146" t="s">
        <v>5</v>
      </c>
      <c r="D6146">
        <v>2012</v>
      </c>
      <c r="E6146" t="s">
        <v>5460</v>
      </c>
      <c r="F6146">
        <v>5.8</v>
      </c>
      <c r="G6146">
        <v>58000</v>
      </c>
      <c r="H6146" t="s">
        <v>32</v>
      </c>
      <c r="I6146" t="s">
        <v>5646</v>
      </c>
      <c r="J6146" t="s">
        <v>5645</v>
      </c>
      <c r="K6146" t="s">
        <v>7</v>
      </c>
      <c r="M6146">
        <v>1944287</v>
      </c>
      <c r="N6146" t="s">
        <v>5644</v>
      </c>
      <c r="O6146">
        <v>116</v>
      </c>
    </row>
    <row r="6147" spans="1:15" x14ac:dyDescent="0.25">
      <c r="A6147" t="s">
        <v>5643</v>
      </c>
      <c r="B6147" t="s">
        <v>41</v>
      </c>
      <c r="C6147" t="s">
        <v>5</v>
      </c>
      <c r="D6147">
        <v>2012</v>
      </c>
      <c r="E6147" t="s">
        <v>5227</v>
      </c>
      <c r="F6147">
        <v>6</v>
      </c>
      <c r="G6147">
        <v>20000</v>
      </c>
      <c r="H6147" t="s">
        <v>5642</v>
      </c>
      <c r="I6147" t="s">
        <v>5641</v>
      </c>
      <c r="J6147" t="s">
        <v>2291</v>
      </c>
      <c r="K6147" t="s">
        <v>7</v>
      </c>
      <c r="L6147">
        <v>2900000</v>
      </c>
      <c r="M6147">
        <v>1048704</v>
      </c>
      <c r="N6147" t="s">
        <v>5640</v>
      </c>
      <c r="O6147">
        <v>86</v>
      </c>
    </row>
    <row r="6148" spans="1:15" x14ac:dyDescent="0.25">
      <c r="A6148" t="s">
        <v>5639</v>
      </c>
      <c r="B6148" t="s">
        <v>101</v>
      </c>
      <c r="C6148" t="s">
        <v>100</v>
      </c>
      <c r="D6148">
        <v>2012</v>
      </c>
      <c r="E6148" t="s">
        <v>5638</v>
      </c>
      <c r="F6148">
        <v>5.6</v>
      </c>
      <c r="G6148">
        <v>85000</v>
      </c>
      <c r="H6148" t="s">
        <v>3877</v>
      </c>
      <c r="I6148" t="s">
        <v>5637</v>
      </c>
      <c r="J6148" t="s">
        <v>2950</v>
      </c>
      <c r="K6148" t="s">
        <v>7</v>
      </c>
      <c r="L6148">
        <v>85000000</v>
      </c>
      <c r="M6148">
        <v>183018522</v>
      </c>
      <c r="N6148" t="s">
        <v>4328</v>
      </c>
      <c r="O6148">
        <v>106</v>
      </c>
    </row>
    <row r="6149" spans="1:15" x14ac:dyDescent="0.25">
      <c r="A6149" t="s">
        <v>5636</v>
      </c>
      <c r="B6149" t="s">
        <v>41</v>
      </c>
      <c r="C6149" t="s">
        <v>11</v>
      </c>
      <c r="D6149">
        <v>2012</v>
      </c>
      <c r="E6149" t="s">
        <v>5635</v>
      </c>
      <c r="F6149">
        <v>4.8</v>
      </c>
      <c r="G6149">
        <v>10000</v>
      </c>
      <c r="H6149" t="s">
        <v>5634</v>
      </c>
      <c r="I6149" t="s">
        <v>5634</v>
      </c>
      <c r="J6149" t="s">
        <v>5633</v>
      </c>
      <c r="K6149" t="s">
        <v>7</v>
      </c>
      <c r="L6149">
        <v>2500000</v>
      </c>
      <c r="M6149">
        <v>8315</v>
      </c>
      <c r="N6149" t="s">
        <v>5632</v>
      </c>
      <c r="O6149">
        <v>98</v>
      </c>
    </row>
    <row r="6150" spans="1:15" x14ac:dyDescent="0.25">
      <c r="A6150" t="s">
        <v>5631</v>
      </c>
      <c r="B6150" t="s">
        <v>68</v>
      </c>
      <c r="C6150" t="s">
        <v>409</v>
      </c>
      <c r="D6150">
        <v>2012</v>
      </c>
      <c r="E6150" t="s">
        <v>5630</v>
      </c>
      <c r="F6150">
        <v>6.8</v>
      </c>
      <c r="G6150">
        <v>73000</v>
      </c>
      <c r="H6150" t="s">
        <v>5629</v>
      </c>
      <c r="I6150" t="s">
        <v>5073</v>
      </c>
      <c r="J6150" t="s">
        <v>5628</v>
      </c>
      <c r="K6150" t="s">
        <v>7</v>
      </c>
      <c r="L6150">
        <v>15700000</v>
      </c>
      <c r="M6150">
        <v>27039669</v>
      </c>
      <c r="N6150" t="s">
        <v>617</v>
      </c>
      <c r="O6150">
        <v>98</v>
      </c>
    </row>
    <row r="6151" spans="1:15" x14ac:dyDescent="0.25">
      <c r="A6151" t="s">
        <v>5627</v>
      </c>
      <c r="B6151" t="s">
        <v>41</v>
      </c>
      <c r="C6151" t="s">
        <v>5</v>
      </c>
      <c r="D6151">
        <v>2012</v>
      </c>
      <c r="E6151" t="s">
        <v>5626</v>
      </c>
      <c r="F6151">
        <v>5.2</v>
      </c>
      <c r="G6151">
        <v>28000</v>
      </c>
      <c r="H6151" t="s">
        <v>3001</v>
      </c>
      <c r="I6151" t="s">
        <v>3001</v>
      </c>
      <c r="J6151" t="s">
        <v>5625</v>
      </c>
      <c r="K6151" t="s">
        <v>7</v>
      </c>
      <c r="L6151">
        <v>1500000</v>
      </c>
      <c r="M6151">
        <v>1544989</v>
      </c>
      <c r="N6151" t="s">
        <v>5624</v>
      </c>
      <c r="O6151">
        <v>101</v>
      </c>
    </row>
    <row r="6152" spans="1:15" x14ac:dyDescent="0.25">
      <c r="A6152" t="s">
        <v>5623</v>
      </c>
      <c r="B6152" t="s">
        <v>68</v>
      </c>
      <c r="C6152" t="s">
        <v>11</v>
      </c>
      <c r="D6152">
        <v>2012</v>
      </c>
      <c r="E6152" t="s">
        <v>5622</v>
      </c>
      <c r="F6152">
        <v>6.4</v>
      </c>
      <c r="G6152">
        <v>55000</v>
      </c>
      <c r="H6152" t="s">
        <v>1905</v>
      </c>
      <c r="I6152" t="s">
        <v>5621</v>
      </c>
      <c r="J6152" t="s">
        <v>5620</v>
      </c>
      <c r="K6152" t="s">
        <v>7</v>
      </c>
      <c r="L6152">
        <v>33000000</v>
      </c>
      <c r="M6152">
        <v>140470746</v>
      </c>
      <c r="N6152" t="s">
        <v>856</v>
      </c>
      <c r="O6152">
        <v>99</v>
      </c>
    </row>
    <row r="6153" spans="1:15" x14ac:dyDescent="0.25">
      <c r="A6153" t="s">
        <v>5619</v>
      </c>
      <c r="B6153" t="s">
        <v>41</v>
      </c>
      <c r="C6153" t="s">
        <v>24</v>
      </c>
      <c r="D6153">
        <v>2012</v>
      </c>
      <c r="E6153" t="s">
        <v>5618</v>
      </c>
      <c r="F6153">
        <v>7.2</v>
      </c>
      <c r="G6153">
        <v>97000</v>
      </c>
      <c r="H6153" t="s">
        <v>2351</v>
      </c>
      <c r="I6153" t="s">
        <v>5617</v>
      </c>
      <c r="J6153" t="s">
        <v>1392</v>
      </c>
      <c r="K6153" t="s">
        <v>7</v>
      </c>
      <c r="L6153">
        <v>8000000</v>
      </c>
      <c r="M6153">
        <v>9368803</v>
      </c>
      <c r="N6153" t="s">
        <v>617</v>
      </c>
      <c r="O6153">
        <v>104</v>
      </c>
    </row>
    <row r="6154" spans="1:15" x14ac:dyDescent="0.25">
      <c r="A6154" t="s">
        <v>5616</v>
      </c>
      <c r="B6154" t="s">
        <v>41</v>
      </c>
      <c r="C6154" t="s">
        <v>24</v>
      </c>
      <c r="D6154">
        <v>2012</v>
      </c>
      <c r="E6154" t="s">
        <v>5615</v>
      </c>
      <c r="F6154">
        <v>7.2</v>
      </c>
      <c r="G6154">
        <v>85000</v>
      </c>
      <c r="H6154" t="s">
        <v>4598</v>
      </c>
      <c r="I6154" t="s">
        <v>4598</v>
      </c>
      <c r="J6154" t="s">
        <v>2141</v>
      </c>
      <c r="K6154" t="s">
        <v>7</v>
      </c>
      <c r="M6154">
        <v>977671</v>
      </c>
      <c r="N6154" t="s">
        <v>5614</v>
      </c>
      <c r="O6154">
        <v>97</v>
      </c>
    </row>
    <row r="6155" spans="1:15" x14ac:dyDescent="0.25">
      <c r="A6155" t="s">
        <v>5613</v>
      </c>
      <c r="B6155" t="s">
        <v>41</v>
      </c>
      <c r="C6155" t="s">
        <v>87</v>
      </c>
      <c r="D6155">
        <v>2012</v>
      </c>
      <c r="E6155" t="s">
        <v>5612</v>
      </c>
      <c r="F6155">
        <v>5.8</v>
      </c>
      <c r="G6155">
        <v>37000</v>
      </c>
      <c r="H6155" t="s">
        <v>5023</v>
      </c>
      <c r="I6155" t="s">
        <v>5611</v>
      </c>
      <c r="J6155" t="s">
        <v>691</v>
      </c>
      <c r="K6155" t="s">
        <v>7</v>
      </c>
      <c r="L6155">
        <v>12500000</v>
      </c>
      <c r="M6155">
        <v>3783865</v>
      </c>
      <c r="N6155" t="s">
        <v>3187</v>
      </c>
      <c r="O6155">
        <v>107</v>
      </c>
    </row>
    <row r="6156" spans="1:15" x14ac:dyDescent="0.25">
      <c r="A6156" t="s">
        <v>5610</v>
      </c>
      <c r="B6156" t="s">
        <v>68</v>
      </c>
      <c r="C6156" t="s">
        <v>5</v>
      </c>
      <c r="D6156">
        <v>2012</v>
      </c>
      <c r="E6156" t="s">
        <v>5609</v>
      </c>
      <c r="F6156">
        <v>5.9</v>
      </c>
      <c r="G6156">
        <v>58000</v>
      </c>
      <c r="H6156" t="s">
        <v>5608</v>
      </c>
      <c r="I6156" t="s">
        <v>4126</v>
      </c>
      <c r="J6156" t="s">
        <v>5607</v>
      </c>
      <c r="K6156" t="s">
        <v>7</v>
      </c>
      <c r="L6156">
        <v>14000000</v>
      </c>
      <c r="M6156">
        <v>85446075</v>
      </c>
      <c r="N6156" t="s">
        <v>5606</v>
      </c>
      <c r="O6156">
        <v>92</v>
      </c>
    </row>
    <row r="6157" spans="1:15" x14ac:dyDescent="0.25">
      <c r="A6157" t="s">
        <v>5605</v>
      </c>
      <c r="B6157" t="s">
        <v>41</v>
      </c>
      <c r="C6157" t="s">
        <v>34</v>
      </c>
      <c r="D6157">
        <v>2012</v>
      </c>
      <c r="E6157" t="s">
        <v>5286</v>
      </c>
      <c r="F6157">
        <v>5</v>
      </c>
      <c r="G6157">
        <v>61000</v>
      </c>
      <c r="H6157" t="s">
        <v>5604</v>
      </c>
      <c r="I6157" t="s">
        <v>5604</v>
      </c>
      <c r="J6157" t="s">
        <v>5603</v>
      </c>
      <c r="K6157" t="s">
        <v>95</v>
      </c>
      <c r="L6157">
        <v>20000000</v>
      </c>
      <c r="M6157">
        <v>55362705</v>
      </c>
      <c r="N6157" t="s">
        <v>5602</v>
      </c>
      <c r="O6157">
        <v>95</v>
      </c>
    </row>
    <row r="6158" spans="1:15" x14ac:dyDescent="0.25">
      <c r="A6158" t="s">
        <v>5601</v>
      </c>
      <c r="B6158" t="s">
        <v>41</v>
      </c>
      <c r="C6158" t="s">
        <v>34</v>
      </c>
      <c r="D6158">
        <v>2012</v>
      </c>
      <c r="E6158" t="s">
        <v>5392</v>
      </c>
      <c r="F6158">
        <v>6.5</v>
      </c>
      <c r="G6158">
        <v>106000</v>
      </c>
      <c r="H6158" t="s">
        <v>5600</v>
      </c>
      <c r="I6158" t="s">
        <v>5600</v>
      </c>
      <c r="J6158" t="s">
        <v>1853</v>
      </c>
      <c r="K6158" t="s">
        <v>7</v>
      </c>
      <c r="L6158">
        <v>30000000</v>
      </c>
      <c r="M6158">
        <v>41564670</v>
      </c>
      <c r="N6158" t="s">
        <v>2750</v>
      </c>
      <c r="O6158">
        <v>94</v>
      </c>
    </row>
    <row r="6159" spans="1:15" x14ac:dyDescent="0.25">
      <c r="A6159" t="s">
        <v>5599</v>
      </c>
      <c r="B6159" t="s">
        <v>41</v>
      </c>
      <c r="C6159" t="s">
        <v>24</v>
      </c>
      <c r="D6159">
        <v>2012</v>
      </c>
      <c r="E6159" t="s">
        <v>5598</v>
      </c>
      <c r="F6159">
        <v>6.4</v>
      </c>
      <c r="G6159">
        <v>15000</v>
      </c>
      <c r="H6159" t="s">
        <v>5597</v>
      </c>
      <c r="I6159" t="s">
        <v>5596</v>
      </c>
      <c r="J6159" t="s">
        <v>5595</v>
      </c>
      <c r="K6159" t="s">
        <v>7</v>
      </c>
      <c r="L6159">
        <v>900000</v>
      </c>
      <c r="M6159">
        <v>245027</v>
      </c>
      <c r="N6159" t="s">
        <v>5594</v>
      </c>
      <c r="O6159">
        <v>101</v>
      </c>
    </row>
    <row r="6160" spans="1:15" x14ac:dyDescent="0.25">
      <c r="A6160" t="s">
        <v>5593</v>
      </c>
      <c r="B6160" t="s">
        <v>68</v>
      </c>
      <c r="C6160" t="s">
        <v>34</v>
      </c>
      <c r="D6160">
        <v>2012</v>
      </c>
      <c r="E6160" t="s">
        <v>5434</v>
      </c>
      <c r="F6160">
        <v>5.2</v>
      </c>
      <c r="G6160">
        <v>33000</v>
      </c>
      <c r="H6160" t="s">
        <v>3941</v>
      </c>
      <c r="I6160" t="s">
        <v>5592</v>
      </c>
      <c r="J6160" t="s">
        <v>482</v>
      </c>
      <c r="K6160" t="s">
        <v>7</v>
      </c>
      <c r="L6160">
        <v>35000000</v>
      </c>
      <c r="M6160">
        <v>34618867</v>
      </c>
      <c r="N6160" t="s">
        <v>5591</v>
      </c>
      <c r="O6160">
        <v>101</v>
      </c>
    </row>
    <row r="6161" spans="1:15" x14ac:dyDescent="0.25">
      <c r="A6161" t="s">
        <v>5590</v>
      </c>
      <c r="B6161" t="s">
        <v>68</v>
      </c>
      <c r="C6161" t="s">
        <v>11</v>
      </c>
      <c r="D6161">
        <v>2012</v>
      </c>
      <c r="E6161" t="s">
        <v>5589</v>
      </c>
      <c r="F6161">
        <v>7.9</v>
      </c>
      <c r="G6161">
        <v>95000</v>
      </c>
      <c r="H6161" t="s">
        <v>5588</v>
      </c>
      <c r="I6161" t="s">
        <v>5588</v>
      </c>
      <c r="J6161" t="s">
        <v>5587</v>
      </c>
      <c r="K6161" t="s">
        <v>214</v>
      </c>
      <c r="L6161">
        <v>8900000</v>
      </c>
      <c r="M6161">
        <v>29664140</v>
      </c>
      <c r="N6161" t="s">
        <v>5586</v>
      </c>
      <c r="O6161">
        <v>127</v>
      </c>
    </row>
    <row r="6162" spans="1:15" x14ac:dyDescent="0.25">
      <c r="A6162" t="s">
        <v>5585</v>
      </c>
      <c r="B6162" t="s">
        <v>68</v>
      </c>
      <c r="C6162" t="s">
        <v>24</v>
      </c>
      <c r="D6162">
        <v>2012</v>
      </c>
      <c r="E6162" t="s">
        <v>5584</v>
      </c>
      <c r="F6162">
        <v>5.7</v>
      </c>
      <c r="G6162">
        <v>71000</v>
      </c>
      <c r="H6162" t="s">
        <v>2882</v>
      </c>
      <c r="I6162" t="s">
        <v>4342</v>
      </c>
      <c r="J6162" t="s">
        <v>4565</v>
      </c>
      <c r="K6162" t="s">
        <v>7</v>
      </c>
      <c r="L6162">
        <v>40000000</v>
      </c>
      <c r="M6162">
        <v>84384002</v>
      </c>
      <c r="N6162" t="s">
        <v>842</v>
      </c>
      <c r="O6162">
        <v>110</v>
      </c>
    </row>
    <row r="6163" spans="1:15" x14ac:dyDescent="0.25">
      <c r="A6163" t="s">
        <v>5583</v>
      </c>
      <c r="B6163" t="s">
        <v>68</v>
      </c>
      <c r="C6163" t="s">
        <v>11</v>
      </c>
      <c r="D6163">
        <v>2012</v>
      </c>
      <c r="E6163" t="s">
        <v>5582</v>
      </c>
      <c r="F6163">
        <v>6.8</v>
      </c>
      <c r="G6163">
        <v>61000</v>
      </c>
      <c r="H6163" t="s">
        <v>5581</v>
      </c>
      <c r="I6163" t="s">
        <v>5580</v>
      </c>
      <c r="J6163" t="s">
        <v>1244</v>
      </c>
      <c r="K6163" t="s">
        <v>7</v>
      </c>
      <c r="L6163">
        <v>30000000</v>
      </c>
      <c r="M6163">
        <v>48963137</v>
      </c>
      <c r="N6163" t="s">
        <v>138</v>
      </c>
      <c r="O6163">
        <v>111</v>
      </c>
    </row>
    <row r="6164" spans="1:15" x14ac:dyDescent="0.25">
      <c r="A6164" t="s">
        <v>5579</v>
      </c>
      <c r="B6164" t="s">
        <v>101</v>
      </c>
      <c r="C6164" t="s">
        <v>34</v>
      </c>
      <c r="D6164">
        <v>2012</v>
      </c>
      <c r="E6164" t="s">
        <v>5578</v>
      </c>
      <c r="F6164">
        <v>6.4</v>
      </c>
      <c r="G6164">
        <v>87000</v>
      </c>
      <c r="H6164" t="s">
        <v>4652</v>
      </c>
      <c r="I6164" t="s">
        <v>2201</v>
      </c>
      <c r="J6164" t="s">
        <v>3454</v>
      </c>
      <c r="K6164" t="s">
        <v>7</v>
      </c>
      <c r="L6164">
        <v>42000000</v>
      </c>
      <c r="M6164">
        <v>73100172</v>
      </c>
      <c r="N6164" t="s">
        <v>114</v>
      </c>
      <c r="O6164">
        <v>105</v>
      </c>
    </row>
    <row r="6165" spans="1:15" x14ac:dyDescent="0.25">
      <c r="A6165" t="s">
        <v>5577</v>
      </c>
      <c r="B6165" t="s">
        <v>41</v>
      </c>
      <c r="C6165" t="s">
        <v>5</v>
      </c>
      <c r="D6165">
        <v>2012</v>
      </c>
      <c r="E6165" t="s">
        <v>5576</v>
      </c>
      <c r="F6165">
        <v>6.1</v>
      </c>
      <c r="G6165">
        <v>47000</v>
      </c>
      <c r="H6165" t="s">
        <v>5575</v>
      </c>
      <c r="I6165" t="s">
        <v>5574</v>
      </c>
      <c r="J6165" t="s">
        <v>5573</v>
      </c>
      <c r="K6165" t="s">
        <v>7</v>
      </c>
      <c r="L6165">
        <v>7500000</v>
      </c>
      <c r="M6165">
        <v>9929706</v>
      </c>
      <c r="N6165" t="s">
        <v>1382</v>
      </c>
      <c r="O6165">
        <v>82</v>
      </c>
    </row>
    <row r="6166" spans="1:15" x14ac:dyDescent="0.25">
      <c r="A6166" t="s">
        <v>5572</v>
      </c>
      <c r="B6166" t="s">
        <v>41</v>
      </c>
      <c r="C6166" t="s">
        <v>24</v>
      </c>
      <c r="D6166">
        <v>2012</v>
      </c>
      <c r="E6166" t="s">
        <v>5571</v>
      </c>
      <c r="F6166">
        <v>6.4</v>
      </c>
      <c r="G6166">
        <v>37000</v>
      </c>
      <c r="H6166" t="s">
        <v>5570</v>
      </c>
      <c r="I6166" t="s">
        <v>5570</v>
      </c>
      <c r="J6166" t="s">
        <v>5569</v>
      </c>
      <c r="K6166" t="s">
        <v>7</v>
      </c>
      <c r="M6166">
        <v>141951</v>
      </c>
      <c r="N6166" t="s">
        <v>5568</v>
      </c>
      <c r="O6166">
        <v>99</v>
      </c>
    </row>
    <row r="6167" spans="1:15" x14ac:dyDescent="0.25">
      <c r="A6167" t="s">
        <v>5567</v>
      </c>
      <c r="B6167" t="s">
        <v>41</v>
      </c>
      <c r="C6167" t="s">
        <v>24</v>
      </c>
      <c r="D6167">
        <v>2012</v>
      </c>
      <c r="E6167" t="s">
        <v>5278</v>
      </c>
      <c r="F6167">
        <v>6.3</v>
      </c>
      <c r="G6167">
        <v>86000</v>
      </c>
      <c r="H6167" t="s">
        <v>2403</v>
      </c>
      <c r="I6167" t="s">
        <v>2403</v>
      </c>
      <c r="J6167" t="s">
        <v>2403</v>
      </c>
      <c r="K6167" t="s">
        <v>7</v>
      </c>
      <c r="M6167">
        <v>73244881</v>
      </c>
      <c r="N6167" t="s">
        <v>5566</v>
      </c>
      <c r="O6167">
        <v>112</v>
      </c>
    </row>
    <row r="6168" spans="1:15" x14ac:dyDescent="0.25">
      <c r="A6168" t="s">
        <v>5565</v>
      </c>
      <c r="B6168" t="s">
        <v>68</v>
      </c>
      <c r="C6168" t="s">
        <v>24</v>
      </c>
      <c r="D6168">
        <v>2012</v>
      </c>
      <c r="E6168" t="s">
        <v>5392</v>
      </c>
      <c r="F6168">
        <v>6.7</v>
      </c>
      <c r="G6168">
        <v>9800</v>
      </c>
      <c r="H6168" t="s">
        <v>5564</v>
      </c>
      <c r="I6168" t="s">
        <v>5564</v>
      </c>
      <c r="J6168" t="s">
        <v>5563</v>
      </c>
      <c r="K6168" t="s">
        <v>7</v>
      </c>
      <c r="M6168">
        <v>7396</v>
      </c>
      <c r="N6168" t="s">
        <v>1208</v>
      </c>
      <c r="O6168">
        <v>94</v>
      </c>
    </row>
    <row r="6169" spans="1:15" x14ac:dyDescent="0.25">
      <c r="A6169" t="s">
        <v>5562</v>
      </c>
      <c r="B6169" t="s">
        <v>101</v>
      </c>
      <c r="C6169" t="s">
        <v>73</v>
      </c>
      <c r="D6169">
        <v>2012</v>
      </c>
      <c r="E6169" t="s">
        <v>5561</v>
      </c>
      <c r="F6169">
        <v>7</v>
      </c>
      <c r="G6169">
        <v>96000</v>
      </c>
      <c r="H6169" t="s">
        <v>534</v>
      </c>
      <c r="I6169" t="s">
        <v>534</v>
      </c>
      <c r="J6169" t="s">
        <v>1515</v>
      </c>
      <c r="K6169" t="s">
        <v>7</v>
      </c>
      <c r="L6169">
        <v>60000000</v>
      </c>
      <c r="M6169">
        <v>107139399</v>
      </c>
      <c r="N6169" t="s">
        <v>1072</v>
      </c>
      <c r="O6169">
        <v>92</v>
      </c>
    </row>
    <row r="6170" spans="1:15" x14ac:dyDescent="0.25">
      <c r="A6170" t="s">
        <v>5560</v>
      </c>
      <c r="B6170" t="s">
        <v>41</v>
      </c>
      <c r="C6170" t="s">
        <v>34</v>
      </c>
      <c r="D6170">
        <v>2012</v>
      </c>
      <c r="E6170" t="s">
        <v>5559</v>
      </c>
      <c r="F6170">
        <v>6.4</v>
      </c>
      <c r="G6170">
        <v>119000</v>
      </c>
      <c r="H6170" t="s">
        <v>1738</v>
      </c>
      <c r="I6170" t="s">
        <v>2504</v>
      </c>
      <c r="J6170" t="s">
        <v>1708</v>
      </c>
      <c r="K6170" t="s">
        <v>7</v>
      </c>
      <c r="L6170">
        <v>25000000</v>
      </c>
      <c r="M6170">
        <v>96262212</v>
      </c>
      <c r="N6170" t="s">
        <v>103</v>
      </c>
      <c r="O6170">
        <v>109</v>
      </c>
    </row>
    <row r="6171" spans="1:15" x14ac:dyDescent="0.25">
      <c r="A6171" t="s">
        <v>5558</v>
      </c>
      <c r="B6171" t="s">
        <v>41</v>
      </c>
      <c r="C6171" t="s">
        <v>11</v>
      </c>
      <c r="D6171">
        <v>2012</v>
      </c>
      <c r="E6171" t="s">
        <v>5557</v>
      </c>
      <c r="F6171">
        <v>6.2</v>
      </c>
      <c r="G6171">
        <v>59000</v>
      </c>
      <c r="H6171" t="s">
        <v>5556</v>
      </c>
      <c r="I6171" t="s">
        <v>5556</v>
      </c>
      <c r="J6171" t="s">
        <v>5555</v>
      </c>
      <c r="K6171" t="s">
        <v>578</v>
      </c>
      <c r="M6171">
        <v>14107313</v>
      </c>
      <c r="N6171" t="s">
        <v>3187</v>
      </c>
      <c r="O6171">
        <v>114</v>
      </c>
    </row>
    <row r="6172" spans="1:15" x14ac:dyDescent="0.25">
      <c r="A6172" t="s">
        <v>5554</v>
      </c>
      <c r="B6172" t="s">
        <v>41</v>
      </c>
      <c r="C6172" t="s">
        <v>11</v>
      </c>
      <c r="D6172">
        <v>2012</v>
      </c>
      <c r="E6172" t="s">
        <v>5553</v>
      </c>
      <c r="F6172">
        <v>6.6</v>
      </c>
      <c r="G6172">
        <v>51000</v>
      </c>
      <c r="H6172" t="s">
        <v>5552</v>
      </c>
      <c r="I6172" t="s">
        <v>5552</v>
      </c>
      <c r="J6172" t="s">
        <v>5551</v>
      </c>
      <c r="K6172" t="s">
        <v>7</v>
      </c>
      <c r="L6172">
        <v>12000000</v>
      </c>
      <c r="M6172">
        <v>35485056</v>
      </c>
      <c r="N6172" t="s">
        <v>842</v>
      </c>
      <c r="O6172">
        <v>107</v>
      </c>
    </row>
    <row r="6173" spans="1:15" x14ac:dyDescent="0.25">
      <c r="A6173" t="s">
        <v>5550</v>
      </c>
      <c r="B6173" t="s">
        <v>41</v>
      </c>
      <c r="C6173" t="s">
        <v>34</v>
      </c>
      <c r="D6173">
        <v>2012</v>
      </c>
      <c r="E6173" t="s">
        <v>5356</v>
      </c>
      <c r="F6173">
        <v>5.4</v>
      </c>
      <c r="G6173">
        <v>61000</v>
      </c>
      <c r="H6173" t="s">
        <v>5549</v>
      </c>
      <c r="I6173" t="s">
        <v>5549</v>
      </c>
      <c r="J6173" t="s">
        <v>3355</v>
      </c>
      <c r="K6173" t="s">
        <v>7</v>
      </c>
      <c r="L6173">
        <v>15000000</v>
      </c>
      <c r="M6173">
        <v>20546518</v>
      </c>
      <c r="N6173" t="s">
        <v>5548</v>
      </c>
      <c r="O6173">
        <v>95</v>
      </c>
    </row>
    <row r="6174" spans="1:15" x14ac:dyDescent="0.25">
      <c r="A6174" t="s">
        <v>5547</v>
      </c>
      <c r="B6174" t="s">
        <v>41</v>
      </c>
      <c r="C6174" t="s">
        <v>87</v>
      </c>
      <c r="D6174">
        <v>2012</v>
      </c>
      <c r="E6174" t="s">
        <v>5546</v>
      </c>
      <c r="F6174">
        <v>5.0999999999999996</v>
      </c>
      <c r="G6174">
        <v>45000</v>
      </c>
      <c r="H6174" t="s">
        <v>4348</v>
      </c>
      <c r="I6174" t="s">
        <v>4348</v>
      </c>
      <c r="J6174" t="s">
        <v>1000</v>
      </c>
      <c r="K6174" t="s">
        <v>95</v>
      </c>
      <c r="L6174">
        <v>20500000</v>
      </c>
      <c r="M6174">
        <v>7029095</v>
      </c>
      <c r="N6174" t="s">
        <v>5545</v>
      </c>
      <c r="O6174">
        <v>109</v>
      </c>
    </row>
    <row r="6175" spans="1:15" x14ac:dyDescent="0.25">
      <c r="A6175" t="s">
        <v>5544</v>
      </c>
      <c r="B6175" t="s">
        <v>41</v>
      </c>
      <c r="C6175" t="s">
        <v>24</v>
      </c>
      <c r="D6175">
        <v>2012</v>
      </c>
      <c r="E6175" t="s">
        <v>5543</v>
      </c>
      <c r="F6175">
        <v>6.1</v>
      </c>
      <c r="G6175">
        <v>126000</v>
      </c>
      <c r="H6175" t="s">
        <v>3845</v>
      </c>
      <c r="I6175" t="s">
        <v>5542</v>
      </c>
      <c r="J6175" t="s">
        <v>1535</v>
      </c>
      <c r="K6175" t="s">
        <v>7</v>
      </c>
      <c r="L6175">
        <v>95000000</v>
      </c>
      <c r="M6175">
        <v>104907746</v>
      </c>
      <c r="N6175" t="s">
        <v>138</v>
      </c>
      <c r="O6175">
        <v>85</v>
      </c>
    </row>
    <row r="6176" spans="1:15" x14ac:dyDescent="0.25">
      <c r="A6176" t="s">
        <v>5541</v>
      </c>
      <c r="B6176" t="s">
        <v>101</v>
      </c>
      <c r="C6176" t="s">
        <v>73</v>
      </c>
      <c r="D6176">
        <v>2012</v>
      </c>
      <c r="E6176" t="s">
        <v>5540</v>
      </c>
      <c r="F6176">
        <v>6.9</v>
      </c>
      <c r="G6176">
        <v>101000</v>
      </c>
      <c r="H6176" t="s">
        <v>711</v>
      </c>
      <c r="I6176" t="s">
        <v>5539</v>
      </c>
      <c r="J6176" t="s">
        <v>5538</v>
      </c>
      <c r="K6176" t="s">
        <v>7</v>
      </c>
      <c r="L6176">
        <v>39000000</v>
      </c>
      <c r="M6176">
        <v>81493846</v>
      </c>
      <c r="N6176" t="s">
        <v>119</v>
      </c>
      <c r="O6176">
        <v>87</v>
      </c>
    </row>
    <row r="6177" spans="1:15" x14ac:dyDescent="0.25">
      <c r="A6177" t="s">
        <v>5537</v>
      </c>
      <c r="B6177" t="s">
        <v>41</v>
      </c>
      <c r="C6177" t="s">
        <v>409</v>
      </c>
      <c r="D6177">
        <v>2012</v>
      </c>
      <c r="E6177" t="s">
        <v>5536</v>
      </c>
      <c r="F6177">
        <v>7.5</v>
      </c>
      <c r="G6177">
        <v>45000</v>
      </c>
      <c r="H6177" t="s">
        <v>2596</v>
      </c>
      <c r="I6177" t="s">
        <v>5535</v>
      </c>
      <c r="J6177" t="s">
        <v>1681</v>
      </c>
      <c r="K6177" t="s">
        <v>731</v>
      </c>
      <c r="M6177">
        <v>14758997</v>
      </c>
      <c r="N6177" t="s">
        <v>1821</v>
      </c>
      <c r="O6177">
        <v>137</v>
      </c>
    </row>
    <row r="6178" spans="1:15" x14ac:dyDescent="0.25">
      <c r="A6178" t="s">
        <v>5534</v>
      </c>
      <c r="B6178" t="s">
        <v>68</v>
      </c>
      <c r="C6178" t="s">
        <v>24</v>
      </c>
      <c r="D6178">
        <v>2012</v>
      </c>
      <c r="E6178" t="s">
        <v>5533</v>
      </c>
      <c r="F6178">
        <v>5.7</v>
      </c>
      <c r="G6178">
        <v>36000</v>
      </c>
      <c r="H6178" t="s">
        <v>3635</v>
      </c>
      <c r="I6178" t="s">
        <v>1630</v>
      </c>
      <c r="J6178" t="s">
        <v>5532</v>
      </c>
      <c r="K6178" t="s">
        <v>7</v>
      </c>
      <c r="L6178">
        <v>40000000</v>
      </c>
      <c r="M6178">
        <v>41863726</v>
      </c>
      <c r="N6178" t="s">
        <v>108</v>
      </c>
      <c r="O6178">
        <v>95</v>
      </c>
    </row>
    <row r="6179" spans="1:15" x14ac:dyDescent="0.25">
      <c r="A6179" t="s">
        <v>5531</v>
      </c>
      <c r="B6179" t="s">
        <v>41</v>
      </c>
      <c r="C6179" t="s">
        <v>24</v>
      </c>
      <c r="D6179">
        <v>2012</v>
      </c>
      <c r="E6179" t="s">
        <v>5110</v>
      </c>
      <c r="F6179">
        <v>6.5</v>
      </c>
      <c r="G6179">
        <v>54000</v>
      </c>
      <c r="H6179" t="s">
        <v>5530</v>
      </c>
      <c r="I6179" t="s">
        <v>5529</v>
      </c>
      <c r="J6179" t="s">
        <v>3476</v>
      </c>
      <c r="K6179" t="s">
        <v>7</v>
      </c>
      <c r="L6179">
        <v>15000000</v>
      </c>
      <c r="M6179">
        <v>5072654</v>
      </c>
      <c r="N6179" t="s">
        <v>842</v>
      </c>
      <c r="O6179">
        <v>95</v>
      </c>
    </row>
    <row r="6180" spans="1:15" x14ac:dyDescent="0.25">
      <c r="A6180" t="s">
        <v>5528</v>
      </c>
      <c r="B6180" t="s">
        <v>41</v>
      </c>
      <c r="C6180" t="s">
        <v>87</v>
      </c>
      <c r="D6180">
        <v>2012</v>
      </c>
      <c r="E6180" t="s">
        <v>5527</v>
      </c>
      <c r="F6180">
        <v>6.3</v>
      </c>
      <c r="G6180">
        <v>39000</v>
      </c>
      <c r="H6180" t="s">
        <v>5526</v>
      </c>
      <c r="I6180" t="s">
        <v>5525</v>
      </c>
      <c r="J6180" t="s">
        <v>4416</v>
      </c>
      <c r="K6180" t="s">
        <v>562</v>
      </c>
      <c r="L6180">
        <v>12000000</v>
      </c>
      <c r="M6180">
        <v>1946254</v>
      </c>
      <c r="N6180" t="s">
        <v>5275</v>
      </c>
      <c r="O6180">
        <v>95</v>
      </c>
    </row>
    <row r="6181" spans="1:15" x14ac:dyDescent="0.25">
      <c r="A6181" t="s">
        <v>5524</v>
      </c>
      <c r="B6181" t="s">
        <v>41</v>
      </c>
      <c r="C6181" t="s">
        <v>5</v>
      </c>
      <c r="D6181">
        <v>2012</v>
      </c>
      <c r="E6181" t="s">
        <v>5523</v>
      </c>
      <c r="F6181">
        <v>5.7</v>
      </c>
      <c r="G6181">
        <v>26000</v>
      </c>
      <c r="H6181" t="s">
        <v>3587</v>
      </c>
      <c r="I6181" t="s">
        <v>5522</v>
      </c>
      <c r="J6181" t="s">
        <v>5521</v>
      </c>
      <c r="K6181" t="s">
        <v>7</v>
      </c>
      <c r="M6181">
        <v>1581252</v>
      </c>
      <c r="N6181" t="s">
        <v>2450</v>
      </c>
      <c r="O6181">
        <v>84</v>
      </c>
    </row>
    <row r="6182" spans="1:15" x14ac:dyDescent="0.25">
      <c r="A6182" t="s">
        <v>5520</v>
      </c>
      <c r="B6182" t="s">
        <v>68</v>
      </c>
      <c r="C6182" t="s">
        <v>11</v>
      </c>
      <c r="D6182">
        <v>2012</v>
      </c>
      <c r="E6182" t="s">
        <v>5482</v>
      </c>
      <c r="F6182">
        <v>7</v>
      </c>
      <c r="G6182">
        <v>76000</v>
      </c>
      <c r="H6182" t="s">
        <v>5519</v>
      </c>
      <c r="I6182" t="s">
        <v>5519</v>
      </c>
      <c r="J6182" t="s">
        <v>1888</v>
      </c>
      <c r="K6182" t="s">
        <v>7</v>
      </c>
      <c r="L6182">
        <v>6000000</v>
      </c>
      <c r="M6182">
        <v>15950164</v>
      </c>
      <c r="N6182" t="s">
        <v>5518</v>
      </c>
      <c r="O6182">
        <v>102</v>
      </c>
    </row>
    <row r="6183" spans="1:15" x14ac:dyDescent="0.25">
      <c r="A6183" t="s">
        <v>5517</v>
      </c>
      <c r="B6183" t="s">
        <v>52</v>
      </c>
      <c r="C6183" t="s">
        <v>11</v>
      </c>
      <c r="D6183">
        <v>2012</v>
      </c>
      <c r="E6183" t="s">
        <v>5516</v>
      </c>
      <c r="F6183">
        <v>7.7</v>
      </c>
      <c r="G6183">
        <v>40000</v>
      </c>
      <c r="H6183" t="s">
        <v>1747</v>
      </c>
      <c r="I6183" t="s">
        <v>5515</v>
      </c>
      <c r="J6183" t="s">
        <v>5514</v>
      </c>
      <c r="K6183" t="s">
        <v>4192</v>
      </c>
      <c r="M6183">
        <v>5990754</v>
      </c>
      <c r="N6183" t="s">
        <v>5513</v>
      </c>
      <c r="O6183">
        <v>111</v>
      </c>
    </row>
    <row r="6184" spans="1:15" x14ac:dyDescent="0.25">
      <c r="A6184" t="s">
        <v>5512</v>
      </c>
      <c r="B6184" t="s">
        <v>41</v>
      </c>
      <c r="C6184" t="s">
        <v>24</v>
      </c>
      <c r="D6184">
        <v>2012</v>
      </c>
      <c r="E6184" t="s">
        <v>5511</v>
      </c>
      <c r="F6184">
        <v>6.4</v>
      </c>
      <c r="G6184">
        <v>27000</v>
      </c>
      <c r="H6184" t="s">
        <v>5510</v>
      </c>
      <c r="I6184" t="s">
        <v>5510</v>
      </c>
      <c r="J6184" t="s">
        <v>4032</v>
      </c>
      <c r="K6184" t="s">
        <v>7</v>
      </c>
      <c r="M6184">
        <v>3499442</v>
      </c>
      <c r="N6184" t="s">
        <v>5509</v>
      </c>
      <c r="O6184">
        <v>112</v>
      </c>
    </row>
    <row r="6185" spans="1:15" x14ac:dyDescent="0.25">
      <c r="A6185" t="s">
        <v>5508</v>
      </c>
      <c r="B6185" t="s">
        <v>52</v>
      </c>
      <c r="C6185" t="s">
        <v>11</v>
      </c>
      <c r="D6185">
        <v>2012</v>
      </c>
      <c r="E6185" t="s">
        <v>5507</v>
      </c>
      <c r="F6185">
        <v>6.9</v>
      </c>
      <c r="G6185">
        <v>7200</v>
      </c>
      <c r="H6185" t="s">
        <v>2583</v>
      </c>
      <c r="I6185" t="s">
        <v>2583</v>
      </c>
      <c r="J6185" t="s">
        <v>5506</v>
      </c>
      <c r="K6185" t="s">
        <v>7</v>
      </c>
      <c r="M6185">
        <v>146222</v>
      </c>
      <c r="N6185" t="s">
        <v>5505</v>
      </c>
      <c r="O6185">
        <v>103</v>
      </c>
    </row>
    <row r="6186" spans="1:15" x14ac:dyDescent="0.25">
      <c r="A6186" t="s">
        <v>5504</v>
      </c>
      <c r="B6186" t="s">
        <v>41</v>
      </c>
      <c r="C6186" t="s">
        <v>24</v>
      </c>
      <c r="D6186">
        <v>2012</v>
      </c>
      <c r="E6186" t="s">
        <v>5503</v>
      </c>
      <c r="F6186">
        <v>7</v>
      </c>
      <c r="G6186">
        <v>24000</v>
      </c>
      <c r="H6186" t="s">
        <v>2845</v>
      </c>
      <c r="I6186" t="s">
        <v>2844</v>
      </c>
      <c r="J6186" t="s">
        <v>5502</v>
      </c>
      <c r="K6186" t="s">
        <v>265</v>
      </c>
      <c r="M6186">
        <v>13090471</v>
      </c>
      <c r="N6186" t="s">
        <v>523</v>
      </c>
      <c r="O6186">
        <v>101</v>
      </c>
    </row>
    <row r="6187" spans="1:15" x14ac:dyDescent="0.25">
      <c r="A6187" t="s">
        <v>5501</v>
      </c>
      <c r="B6187" t="s">
        <v>41</v>
      </c>
      <c r="C6187" t="s">
        <v>34</v>
      </c>
      <c r="D6187">
        <v>2012</v>
      </c>
      <c r="E6187" t="s">
        <v>5500</v>
      </c>
      <c r="F6187">
        <v>5</v>
      </c>
      <c r="G6187">
        <v>20000</v>
      </c>
      <c r="H6187" t="s">
        <v>5499</v>
      </c>
      <c r="I6187" t="s">
        <v>5499</v>
      </c>
      <c r="J6187" t="s">
        <v>5498</v>
      </c>
      <c r="K6187" t="s">
        <v>7</v>
      </c>
      <c r="L6187">
        <v>10000000</v>
      </c>
      <c r="M6187">
        <v>1402307</v>
      </c>
      <c r="N6187" t="s">
        <v>5497</v>
      </c>
      <c r="O6187">
        <v>114</v>
      </c>
    </row>
    <row r="6188" spans="1:15" x14ac:dyDescent="0.25">
      <c r="A6188" t="s">
        <v>5496</v>
      </c>
      <c r="B6188" t="s">
        <v>41</v>
      </c>
      <c r="C6188" t="s">
        <v>11</v>
      </c>
      <c r="D6188">
        <v>2012</v>
      </c>
      <c r="E6188" t="s">
        <v>5125</v>
      </c>
      <c r="F6188">
        <v>6.6</v>
      </c>
      <c r="G6188">
        <v>37000</v>
      </c>
      <c r="H6188" t="s">
        <v>1418</v>
      </c>
      <c r="I6188" t="s">
        <v>1972</v>
      </c>
      <c r="J6188" t="s">
        <v>1010</v>
      </c>
      <c r="K6188" t="s">
        <v>7</v>
      </c>
      <c r="L6188">
        <v>15000000</v>
      </c>
      <c r="M6188">
        <v>11039031</v>
      </c>
      <c r="N6188" t="s">
        <v>1072</v>
      </c>
      <c r="O6188">
        <v>106</v>
      </c>
    </row>
    <row r="6189" spans="1:15" x14ac:dyDescent="0.25">
      <c r="A6189" t="s">
        <v>5495</v>
      </c>
      <c r="B6189" t="s">
        <v>68</v>
      </c>
      <c r="C6189" t="s">
        <v>100</v>
      </c>
      <c r="D6189">
        <v>2012</v>
      </c>
      <c r="E6189" t="s">
        <v>5494</v>
      </c>
      <c r="F6189">
        <v>7.3</v>
      </c>
      <c r="G6189">
        <v>82000</v>
      </c>
      <c r="H6189" t="s">
        <v>5493</v>
      </c>
      <c r="I6189" t="s">
        <v>5492</v>
      </c>
      <c r="J6189" t="s">
        <v>4643</v>
      </c>
      <c r="K6189" t="s">
        <v>7</v>
      </c>
      <c r="L6189">
        <v>1800000</v>
      </c>
      <c r="M6189">
        <v>21107746</v>
      </c>
      <c r="N6189" t="s">
        <v>1541</v>
      </c>
      <c r="O6189">
        <v>93</v>
      </c>
    </row>
    <row r="6190" spans="1:15" x14ac:dyDescent="0.25">
      <c r="A6190" t="s">
        <v>5491</v>
      </c>
      <c r="B6190" t="s">
        <v>68</v>
      </c>
      <c r="C6190" t="s">
        <v>34</v>
      </c>
      <c r="D6190">
        <v>2012</v>
      </c>
      <c r="E6190" t="s">
        <v>5490</v>
      </c>
      <c r="F6190">
        <v>5.9</v>
      </c>
      <c r="G6190">
        <v>34000</v>
      </c>
      <c r="H6190" t="s">
        <v>5489</v>
      </c>
      <c r="I6190" t="s">
        <v>5195</v>
      </c>
      <c r="J6190" t="s">
        <v>5488</v>
      </c>
      <c r="K6190" t="s">
        <v>7</v>
      </c>
      <c r="L6190">
        <v>58000000</v>
      </c>
      <c r="M6190">
        <v>50365498</v>
      </c>
      <c r="N6190" t="s">
        <v>890</v>
      </c>
      <c r="O6190">
        <v>125</v>
      </c>
    </row>
    <row r="6191" spans="1:15" x14ac:dyDescent="0.25">
      <c r="A6191" t="s">
        <v>5487</v>
      </c>
      <c r="B6191" t="s">
        <v>41</v>
      </c>
      <c r="C6191" t="s">
        <v>11</v>
      </c>
      <c r="D6191">
        <v>2012</v>
      </c>
      <c r="E6191" t="s">
        <v>5486</v>
      </c>
      <c r="F6191">
        <v>7.4</v>
      </c>
      <c r="G6191">
        <v>31000</v>
      </c>
      <c r="H6191" t="s">
        <v>2371</v>
      </c>
      <c r="I6191" t="s">
        <v>5485</v>
      </c>
      <c r="J6191" t="s">
        <v>5484</v>
      </c>
      <c r="K6191" t="s">
        <v>562</v>
      </c>
      <c r="M6191">
        <v>16190771</v>
      </c>
      <c r="N6191" t="s">
        <v>2369</v>
      </c>
      <c r="O6191">
        <v>105</v>
      </c>
    </row>
    <row r="6192" spans="1:15" x14ac:dyDescent="0.25">
      <c r="A6192" t="s">
        <v>5483</v>
      </c>
      <c r="B6192" t="s">
        <v>68</v>
      </c>
      <c r="C6192" t="s">
        <v>34</v>
      </c>
      <c r="D6192">
        <v>2012</v>
      </c>
      <c r="E6192" t="s">
        <v>5482</v>
      </c>
      <c r="F6192">
        <v>4.9000000000000004</v>
      </c>
      <c r="G6192">
        <v>36000</v>
      </c>
      <c r="H6192" t="s">
        <v>5481</v>
      </c>
      <c r="I6192" t="s">
        <v>5480</v>
      </c>
      <c r="J6192" t="s">
        <v>4028</v>
      </c>
      <c r="K6192" t="s">
        <v>7</v>
      </c>
      <c r="L6192">
        <v>20000000</v>
      </c>
      <c r="M6192">
        <v>16863583</v>
      </c>
      <c r="N6192" t="s">
        <v>856</v>
      </c>
      <c r="O6192">
        <v>93</v>
      </c>
    </row>
    <row r="6193" spans="1:15" x14ac:dyDescent="0.25">
      <c r="A6193" t="s">
        <v>5479</v>
      </c>
      <c r="B6193" t="s">
        <v>68</v>
      </c>
      <c r="C6193" t="s">
        <v>5</v>
      </c>
      <c r="D6193">
        <v>2012</v>
      </c>
      <c r="E6193" t="s">
        <v>5405</v>
      </c>
      <c r="F6193">
        <v>4.0999999999999996</v>
      </c>
      <c r="G6193">
        <v>19000</v>
      </c>
      <c r="H6193" t="s">
        <v>5478</v>
      </c>
      <c r="I6193" t="s">
        <v>5478</v>
      </c>
      <c r="J6193" t="s">
        <v>5477</v>
      </c>
      <c r="K6193" t="s">
        <v>7</v>
      </c>
      <c r="L6193">
        <v>17000000</v>
      </c>
      <c r="M6193">
        <v>11350665</v>
      </c>
      <c r="N6193" t="s">
        <v>138</v>
      </c>
      <c r="O6193">
        <v>82</v>
      </c>
    </row>
    <row r="6194" spans="1:15" x14ac:dyDescent="0.25">
      <c r="A6194" t="s">
        <v>5476</v>
      </c>
      <c r="B6194" t="s">
        <v>41</v>
      </c>
      <c r="C6194" t="s">
        <v>11</v>
      </c>
      <c r="D6194">
        <v>2012</v>
      </c>
      <c r="E6194" t="s">
        <v>5475</v>
      </c>
      <c r="F6194">
        <v>5.9</v>
      </c>
      <c r="G6194">
        <v>28000</v>
      </c>
      <c r="H6194" t="s">
        <v>2250</v>
      </c>
      <c r="I6194" t="s">
        <v>2250</v>
      </c>
      <c r="J6194" t="s">
        <v>2678</v>
      </c>
      <c r="K6194" t="s">
        <v>7</v>
      </c>
      <c r="M6194">
        <v>2801166</v>
      </c>
      <c r="N6194" t="s">
        <v>5474</v>
      </c>
      <c r="O6194">
        <v>112</v>
      </c>
    </row>
    <row r="6195" spans="1:15" x14ac:dyDescent="0.25">
      <c r="A6195" t="s">
        <v>5473</v>
      </c>
      <c r="B6195" t="s">
        <v>68</v>
      </c>
      <c r="C6195" t="s">
        <v>34</v>
      </c>
      <c r="D6195">
        <v>2012</v>
      </c>
      <c r="E6195" t="s">
        <v>5472</v>
      </c>
      <c r="F6195">
        <v>6.1</v>
      </c>
      <c r="G6195">
        <v>96000</v>
      </c>
      <c r="H6195" t="s">
        <v>5471</v>
      </c>
      <c r="I6195" t="s">
        <v>5471</v>
      </c>
      <c r="J6195" t="s">
        <v>4201</v>
      </c>
      <c r="K6195" t="s">
        <v>562</v>
      </c>
      <c r="L6195">
        <v>20000000</v>
      </c>
      <c r="M6195">
        <v>32948113</v>
      </c>
      <c r="N6195" t="s">
        <v>2598</v>
      </c>
      <c r="O6195">
        <v>95</v>
      </c>
    </row>
    <row r="6196" spans="1:15" x14ac:dyDescent="0.25">
      <c r="A6196" t="s">
        <v>5470</v>
      </c>
      <c r="B6196" t="s">
        <v>101</v>
      </c>
      <c r="C6196" t="s">
        <v>409</v>
      </c>
      <c r="D6196">
        <v>2012</v>
      </c>
      <c r="E6196" t="s">
        <v>5286</v>
      </c>
      <c r="F6196">
        <v>7.1</v>
      </c>
      <c r="G6196">
        <v>31000</v>
      </c>
      <c r="H6196" t="s">
        <v>5469</v>
      </c>
      <c r="I6196" t="s">
        <v>5468</v>
      </c>
      <c r="J6196" t="s">
        <v>5467</v>
      </c>
      <c r="K6196" t="s">
        <v>7</v>
      </c>
      <c r="L6196">
        <v>20000000</v>
      </c>
      <c r="M6196">
        <v>7942116</v>
      </c>
      <c r="N6196" t="s">
        <v>527</v>
      </c>
      <c r="O6196">
        <v>116</v>
      </c>
    </row>
    <row r="6197" spans="1:15" x14ac:dyDescent="0.25">
      <c r="A6197" t="s">
        <v>5466</v>
      </c>
      <c r="B6197" t="s">
        <v>68</v>
      </c>
      <c r="C6197" t="s">
        <v>34</v>
      </c>
      <c r="D6197">
        <v>2012</v>
      </c>
      <c r="E6197" t="s">
        <v>5465</v>
      </c>
      <c r="F6197">
        <v>5.3</v>
      </c>
      <c r="G6197">
        <v>41000</v>
      </c>
      <c r="H6197" t="s">
        <v>5464</v>
      </c>
      <c r="I6197" t="s">
        <v>5463</v>
      </c>
      <c r="J6197" t="s">
        <v>5462</v>
      </c>
      <c r="K6197" t="s">
        <v>7</v>
      </c>
      <c r="L6197">
        <v>40000000</v>
      </c>
      <c r="M6197">
        <v>38084162</v>
      </c>
      <c r="N6197" t="s">
        <v>3149</v>
      </c>
    </row>
    <row r="6198" spans="1:15" x14ac:dyDescent="0.25">
      <c r="A6198" t="s">
        <v>5461</v>
      </c>
      <c r="B6198" t="s">
        <v>41</v>
      </c>
      <c r="C6198" t="s">
        <v>24</v>
      </c>
      <c r="D6198">
        <v>2012</v>
      </c>
      <c r="E6198" t="s">
        <v>5460</v>
      </c>
      <c r="F6198">
        <v>5.3</v>
      </c>
      <c r="G6198">
        <v>46000</v>
      </c>
      <c r="H6198" t="s">
        <v>3767</v>
      </c>
      <c r="I6198" t="s">
        <v>3767</v>
      </c>
      <c r="J6198" t="s">
        <v>5459</v>
      </c>
      <c r="K6198" t="s">
        <v>7</v>
      </c>
      <c r="L6198">
        <v>3000000</v>
      </c>
      <c r="M6198">
        <v>12128575</v>
      </c>
      <c r="N6198" t="s">
        <v>2266</v>
      </c>
      <c r="O6198">
        <v>87</v>
      </c>
    </row>
    <row r="6199" spans="1:15" x14ac:dyDescent="0.25">
      <c r="A6199" t="s">
        <v>5458</v>
      </c>
      <c r="B6199" t="s">
        <v>41</v>
      </c>
      <c r="C6199" t="s">
        <v>24</v>
      </c>
      <c r="D6199">
        <v>2012</v>
      </c>
      <c r="E6199" t="s">
        <v>5457</v>
      </c>
      <c r="F6199">
        <v>4.8</v>
      </c>
      <c r="G6199">
        <v>11000</v>
      </c>
      <c r="H6199" t="s">
        <v>2165</v>
      </c>
      <c r="I6199" t="s">
        <v>5456</v>
      </c>
      <c r="J6199" t="s">
        <v>3706</v>
      </c>
      <c r="K6199" t="s">
        <v>7</v>
      </c>
      <c r="L6199">
        <v>26350000</v>
      </c>
      <c r="M6199">
        <v>1577272</v>
      </c>
      <c r="N6199" t="s">
        <v>1451</v>
      </c>
      <c r="O6199">
        <v>94</v>
      </c>
    </row>
    <row r="6200" spans="1:15" x14ac:dyDescent="0.25">
      <c r="A6200" t="s">
        <v>5455</v>
      </c>
      <c r="B6200" t="s">
        <v>52</v>
      </c>
      <c r="C6200" t="s">
        <v>4370</v>
      </c>
      <c r="D6200">
        <v>2012</v>
      </c>
      <c r="E6200" t="s">
        <v>5454</v>
      </c>
      <c r="F6200">
        <v>8.1</v>
      </c>
      <c r="G6200">
        <v>59000</v>
      </c>
      <c r="H6200" t="s">
        <v>5453</v>
      </c>
      <c r="I6200" t="s">
        <v>5453</v>
      </c>
      <c r="J6200" t="s">
        <v>5452</v>
      </c>
      <c r="K6200" t="s">
        <v>169</v>
      </c>
      <c r="M6200">
        <v>459234</v>
      </c>
      <c r="N6200" t="s">
        <v>5451</v>
      </c>
      <c r="O6200">
        <v>122</v>
      </c>
    </row>
    <row r="6201" spans="1:15" x14ac:dyDescent="0.25">
      <c r="A6201" t="s">
        <v>5450</v>
      </c>
      <c r="B6201" t="s">
        <v>101</v>
      </c>
      <c r="C6201" t="s">
        <v>24</v>
      </c>
      <c r="D6201">
        <v>2012</v>
      </c>
      <c r="E6201" t="s">
        <v>5449</v>
      </c>
      <c r="F6201">
        <v>6</v>
      </c>
      <c r="G6201">
        <v>25000</v>
      </c>
      <c r="H6201" t="s">
        <v>3455</v>
      </c>
      <c r="I6201" t="s">
        <v>5448</v>
      </c>
      <c r="J6201" t="s">
        <v>5217</v>
      </c>
      <c r="K6201" t="s">
        <v>7</v>
      </c>
      <c r="L6201">
        <v>25000000</v>
      </c>
      <c r="M6201">
        <v>119772232</v>
      </c>
      <c r="N6201" t="s">
        <v>890</v>
      </c>
      <c r="O6201">
        <v>105</v>
      </c>
    </row>
    <row r="6202" spans="1:15" x14ac:dyDescent="0.25">
      <c r="A6202" t="s">
        <v>5447</v>
      </c>
      <c r="B6202" t="s">
        <v>41</v>
      </c>
      <c r="C6202" t="s">
        <v>87</v>
      </c>
      <c r="D6202">
        <v>2012</v>
      </c>
      <c r="E6202" t="s">
        <v>5392</v>
      </c>
      <c r="F6202">
        <v>6.4</v>
      </c>
      <c r="G6202">
        <v>83000</v>
      </c>
      <c r="H6202" t="s">
        <v>5446</v>
      </c>
      <c r="I6202" t="s">
        <v>5445</v>
      </c>
      <c r="J6202" t="s">
        <v>4321</v>
      </c>
      <c r="K6202" t="s">
        <v>7</v>
      </c>
      <c r="L6202">
        <v>26000000</v>
      </c>
      <c r="M6202">
        <v>29699345</v>
      </c>
      <c r="N6202" t="s">
        <v>5083</v>
      </c>
      <c r="O6202">
        <v>110</v>
      </c>
    </row>
    <row r="6203" spans="1:15" x14ac:dyDescent="0.25">
      <c r="A6203" t="s">
        <v>5444</v>
      </c>
      <c r="B6203" t="s">
        <v>68</v>
      </c>
      <c r="C6203" t="s">
        <v>24</v>
      </c>
      <c r="D6203">
        <v>2012</v>
      </c>
      <c r="E6203" t="s">
        <v>5443</v>
      </c>
      <c r="F6203">
        <v>6.7</v>
      </c>
      <c r="G6203">
        <v>37000</v>
      </c>
      <c r="H6203" t="s">
        <v>5442</v>
      </c>
      <c r="I6203" t="s">
        <v>5442</v>
      </c>
      <c r="J6203" t="s">
        <v>5442</v>
      </c>
      <c r="K6203" t="s">
        <v>7</v>
      </c>
      <c r="L6203">
        <v>2000000</v>
      </c>
      <c r="M6203">
        <v>1150681</v>
      </c>
      <c r="N6203" t="s">
        <v>680</v>
      </c>
      <c r="O6203">
        <v>97</v>
      </c>
    </row>
    <row r="6204" spans="1:15" x14ac:dyDescent="0.25">
      <c r="A6204" t="s">
        <v>5441</v>
      </c>
      <c r="B6204" t="s">
        <v>41</v>
      </c>
      <c r="C6204" t="s">
        <v>34</v>
      </c>
      <c r="D6204">
        <v>2012</v>
      </c>
      <c r="E6204" t="s">
        <v>5440</v>
      </c>
      <c r="F6204">
        <v>5.5</v>
      </c>
      <c r="G6204">
        <v>44000</v>
      </c>
      <c r="H6204" t="s">
        <v>3799</v>
      </c>
      <c r="I6204" t="s">
        <v>5439</v>
      </c>
      <c r="J6204" t="s">
        <v>1848</v>
      </c>
      <c r="K6204" t="s">
        <v>7</v>
      </c>
      <c r="L6204">
        <v>35000000</v>
      </c>
      <c r="M6204">
        <v>17415418</v>
      </c>
      <c r="N6204" t="s">
        <v>3187</v>
      </c>
      <c r="O6204">
        <v>96</v>
      </c>
    </row>
    <row r="6205" spans="1:15" x14ac:dyDescent="0.25">
      <c r="A6205" t="s">
        <v>5438</v>
      </c>
      <c r="B6205" t="s">
        <v>68</v>
      </c>
      <c r="C6205" t="s">
        <v>100</v>
      </c>
      <c r="D6205">
        <v>2012</v>
      </c>
      <c r="E6205" t="s">
        <v>4861</v>
      </c>
      <c r="F6205">
        <v>7.2</v>
      </c>
      <c r="G6205">
        <v>47000</v>
      </c>
      <c r="H6205" t="s">
        <v>808</v>
      </c>
      <c r="I6205" t="s">
        <v>5437</v>
      </c>
      <c r="J6205" t="s">
        <v>5436</v>
      </c>
      <c r="K6205" t="s">
        <v>265</v>
      </c>
      <c r="L6205">
        <v>16600000</v>
      </c>
      <c r="M6205">
        <v>22842887</v>
      </c>
      <c r="N6205" t="s">
        <v>5237</v>
      </c>
      <c r="O6205">
        <v>118</v>
      </c>
    </row>
    <row r="6206" spans="1:15" x14ac:dyDescent="0.25">
      <c r="A6206" t="s">
        <v>5435</v>
      </c>
      <c r="B6206" t="s">
        <v>41</v>
      </c>
      <c r="C6206" t="s">
        <v>5</v>
      </c>
      <c r="D6206">
        <v>2012</v>
      </c>
      <c r="E6206" t="s">
        <v>5434</v>
      </c>
      <c r="F6206">
        <v>4.5999999999999996</v>
      </c>
      <c r="G6206">
        <v>63000</v>
      </c>
      <c r="H6206" t="s">
        <v>3060</v>
      </c>
      <c r="I6206" t="s">
        <v>751</v>
      </c>
      <c r="J6206" t="s">
        <v>5433</v>
      </c>
      <c r="K6206" t="s">
        <v>7</v>
      </c>
      <c r="L6206">
        <v>5000000</v>
      </c>
      <c r="M6206">
        <v>142802657</v>
      </c>
      <c r="N6206" t="s">
        <v>108</v>
      </c>
      <c r="O6206">
        <v>88</v>
      </c>
    </row>
    <row r="6207" spans="1:15" x14ac:dyDescent="0.25">
      <c r="A6207" t="s">
        <v>5432</v>
      </c>
      <c r="B6207" t="s">
        <v>68</v>
      </c>
      <c r="C6207" t="s">
        <v>24</v>
      </c>
      <c r="D6207">
        <v>2012</v>
      </c>
      <c r="E6207" t="s">
        <v>4813</v>
      </c>
      <c r="F6207">
        <v>6.8</v>
      </c>
      <c r="G6207">
        <v>19000</v>
      </c>
      <c r="H6207" t="s">
        <v>5431</v>
      </c>
      <c r="I6207" t="s">
        <v>5430</v>
      </c>
      <c r="J6207" t="s">
        <v>3791</v>
      </c>
      <c r="K6207" t="s">
        <v>265</v>
      </c>
      <c r="L6207">
        <v>11000000</v>
      </c>
      <c r="M6207">
        <v>59520298</v>
      </c>
      <c r="N6207" t="s">
        <v>5429</v>
      </c>
      <c r="O6207">
        <v>98</v>
      </c>
    </row>
    <row r="6208" spans="1:15" x14ac:dyDescent="0.25">
      <c r="A6208" t="s">
        <v>5428</v>
      </c>
      <c r="B6208" t="s">
        <v>52</v>
      </c>
      <c r="C6208" t="s">
        <v>11</v>
      </c>
      <c r="D6208">
        <v>2012</v>
      </c>
      <c r="E6208" t="s">
        <v>5427</v>
      </c>
      <c r="F6208">
        <v>5.8</v>
      </c>
      <c r="G6208">
        <v>3200</v>
      </c>
      <c r="H6208" t="s">
        <v>3399</v>
      </c>
      <c r="I6208" t="s">
        <v>3399</v>
      </c>
      <c r="J6208" t="s">
        <v>5426</v>
      </c>
      <c r="K6208" t="s">
        <v>7</v>
      </c>
      <c r="M6208">
        <v>131208</v>
      </c>
      <c r="N6208" t="s">
        <v>5425</v>
      </c>
      <c r="O6208">
        <v>82</v>
      </c>
    </row>
    <row r="6209" spans="1:15" x14ac:dyDescent="0.25">
      <c r="A6209" t="s">
        <v>5424</v>
      </c>
      <c r="B6209" t="s">
        <v>68</v>
      </c>
      <c r="C6209" t="s">
        <v>24</v>
      </c>
      <c r="D6209">
        <v>2012</v>
      </c>
      <c r="E6209" t="s">
        <v>5423</v>
      </c>
      <c r="F6209">
        <v>5.7</v>
      </c>
      <c r="G6209">
        <v>29000</v>
      </c>
      <c r="H6209" t="s">
        <v>5422</v>
      </c>
      <c r="I6209" t="s">
        <v>5421</v>
      </c>
      <c r="J6209" t="s">
        <v>899</v>
      </c>
      <c r="K6209" t="s">
        <v>7</v>
      </c>
      <c r="L6209">
        <v>35000000</v>
      </c>
      <c r="M6209">
        <v>30962335</v>
      </c>
      <c r="N6209" t="s">
        <v>5420</v>
      </c>
      <c r="O6209">
        <v>105</v>
      </c>
    </row>
    <row r="6210" spans="1:15" x14ac:dyDescent="0.25">
      <c r="A6210" t="s">
        <v>5419</v>
      </c>
      <c r="B6210" t="s">
        <v>68</v>
      </c>
      <c r="C6210" t="s">
        <v>11</v>
      </c>
      <c r="D6210">
        <v>2012</v>
      </c>
      <c r="E6210" t="s">
        <v>5418</v>
      </c>
      <c r="F6210">
        <v>6.4</v>
      </c>
      <c r="G6210">
        <v>70000</v>
      </c>
      <c r="H6210" t="s">
        <v>5417</v>
      </c>
      <c r="I6210" t="s">
        <v>5417</v>
      </c>
      <c r="J6210" t="s">
        <v>5416</v>
      </c>
      <c r="K6210" t="s">
        <v>95</v>
      </c>
      <c r="L6210">
        <v>60000000</v>
      </c>
      <c r="M6210">
        <v>22187813</v>
      </c>
      <c r="N6210" t="s">
        <v>5415</v>
      </c>
      <c r="O6210">
        <v>109</v>
      </c>
    </row>
    <row r="6211" spans="1:15" x14ac:dyDescent="0.25">
      <c r="A6211" t="s">
        <v>5414</v>
      </c>
      <c r="B6211" t="s">
        <v>68</v>
      </c>
      <c r="C6211" t="s">
        <v>11</v>
      </c>
      <c r="D6211">
        <v>2012</v>
      </c>
      <c r="E6211" t="s">
        <v>5196</v>
      </c>
      <c r="F6211">
        <v>6.4</v>
      </c>
      <c r="G6211">
        <v>13000</v>
      </c>
      <c r="H6211" t="s">
        <v>5413</v>
      </c>
      <c r="I6211" t="s">
        <v>5412</v>
      </c>
      <c r="J6211" t="s">
        <v>5411</v>
      </c>
      <c r="K6211" t="s">
        <v>265</v>
      </c>
      <c r="M6211">
        <v>6202879</v>
      </c>
      <c r="N6211" t="s">
        <v>717</v>
      </c>
      <c r="O6211">
        <v>128</v>
      </c>
    </row>
    <row r="6212" spans="1:15" x14ac:dyDescent="0.25">
      <c r="A6212" t="s">
        <v>5410</v>
      </c>
      <c r="B6212" t="s">
        <v>101</v>
      </c>
      <c r="C6212" t="s">
        <v>24</v>
      </c>
      <c r="D6212">
        <v>2012</v>
      </c>
      <c r="E6212" t="s">
        <v>5409</v>
      </c>
      <c r="F6212">
        <v>6.6</v>
      </c>
      <c r="G6212">
        <v>46000</v>
      </c>
      <c r="H6212" t="s">
        <v>5408</v>
      </c>
      <c r="I6212" t="s">
        <v>5408</v>
      </c>
      <c r="J6212" t="s">
        <v>1614</v>
      </c>
      <c r="K6212" t="s">
        <v>7</v>
      </c>
      <c r="L6212">
        <v>25000000</v>
      </c>
      <c r="M6212">
        <v>56012642</v>
      </c>
      <c r="N6212" t="s">
        <v>5407</v>
      </c>
      <c r="O6212">
        <v>105</v>
      </c>
    </row>
    <row r="6213" spans="1:15" x14ac:dyDescent="0.25">
      <c r="A6213" t="s">
        <v>5406</v>
      </c>
      <c r="B6213" t="s">
        <v>68</v>
      </c>
      <c r="C6213" t="s">
        <v>34</v>
      </c>
      <c r="D6213">
        <v>2012</v>
      </c>
      <c r="E6213" t="s">
        <v>5405</v>
      </c>
      <c r="F6213">
        <v>6.5</v>
      </c>
      <c r="G6213">
        <v>111000</v>
      </c>
      <c r="H6213" t="s">
        <v>2531</v>
      </c>
      <c r="I6213" t="s">
        <v>2531</v>
      </c>
      <c r="J6213" t="s">
        <v>3230</v>
      </c>
      <c r="K6213" t="s">
        <v>7</v>
      </c>
      <c r="L6213">
        <v>35000000</v>
      </c>
      <c r="M6213">
        <v>31083599</v>
      </c>
      <c r="N6213" t="s">
        <v>114</v>
      </c>
      <c r="O6213">
        <v>91</v>
      </c>
    </row>
    <row r="6214" spans="1:15" x14ac:dyDescent="0.25">
      <c r="A6214" t="s">
        <v>5404</v>
      </c>
      <c r="B6214" t="s">
        <v>41</v>
      </c>
      <c r="C6214" t="s">
        <v>11</v>
      </c>
      <c r="D6214">
        <v>2012</v>
      </c>
      <c r="E6214" t="s">
        <v>5403</v>
      </c>
      <c r="F6214">
        <v>6</v>
      </c>
      <c r="G6214">
        <v>4400</v>
      </c>
      <c r="H6214" t="s">
        <v>5402</v>
      </c>
      <c r="I6214" t="s">
        <v>5402</v>
      </c>
      <c r="J6214" t="s">
        <v>5401</v>
      </c>
      <c r="K6214" t="s">
        <v>7</v>
      </c>
      <c r="L6214">
        <v>20000000</v>
      </c>
      <c r="M6214">
        <v>636399</v>
      </c>
      <c r="N6214" t="s">
        <v>5400</v>
      </c>
      <c r="O6214">
        <v>112</v>
      </c>
    </row>
    <row r="6215" spans="1:15" x14ac:dyDescent="0.25">
      <c r="A6215" t="s">
        <v>5399</v>
      </c>
      <c r="B6215" t="s">
        <v>41</v>
      </c>
      <c r="C6215" t="s">
        <v>11</v>
      </c>
      <c r="D6215">
        <v>2012</v>
      </c>
      <c r="E6215" t="s">
        <v>5398</v>
      </c>
      <c r="F6215">
        <v>7.5</v>
      </c>
      <c r="G6215">
        <v>74000</v>
      </c>
      <c r="H6215" t="s">
        <v>5397</v>
      </c>
      <c r="I6215" t="s">
        <v>5396</v>
      </c>
      <c r="J6215" t="s">
        <v>1790</v>
      </c>
      <c r="K6215" t="s">
        <v>7</v>
      </c>
      <c r="L6215">
        <v>10000000</v>
      </c>
      <c r="M6215">
        <v>3428048</v>
      </c>
      <c r="N6215" t="s">
        <v>1382</v>
      </c>
      <c r="O6215">
        <v>115</v>
      </c>
    </row>
    <row r="6216" spans="1:15" x14ac:dyDescent="0.25">
      <c r="A6216" t="s">
        <v>5395</v>
      </c>
      <c r="B6216" t="s">
        <v>52</v>
      </c>
      <c r="C6216" t="s">
        <v>100</v>
      </c>
      <c r="D6216">
        <v>2012</v>
      </c>
      <c r="E6216" t="s">
        <v>5227</v>
      </c>
      <c r="F6216">
        <v>6.5</v>
      </c>
      <c r="G6216">
        <v>27000</v>
      </c>
      <c r="H6216" t="s">
        <v>3029</v>
      </c>
      <c r="I6216" t="s">
        <v>5394</v>
      </c>
      <c r="J6216" t="s">
        <v>5394</v>
      </c>
      <c r="K6216" t="s">
        <v>265</v>
      </c>
      <c r="M6216">
        <v>2122909</v>
      </c>
      <c r="N6216" t="s">
        <v>1794</v>
      </c>
      <c r="O6216">
        <v>88</v>
      </c>
    </row>
    <row r="6217" spans="1:15" x14ac:dyDescent="0.25">
      <c r="A6217" t="s">
        <v>5393</v>
      </c>
      <c r="B6217" t="s">
        <v>101</v>
      </c>
      <c r="C6217" t="s">
        <v>73</v>
      </c>
      <c r="D6217">
        <v>2012</v>
      </c>
      <c r="E6217" t="s">
        <v>5392</v>
      </c>
      <c r="F6217">
        <v>6.7</v>
      </c>
      <c r="G6217">
        <v>46000</v>
      </c>
      <c r="H6217" t="s">
        <v>5391</v>
      </c>
      <c r="I6217" t="s">
        <v>5390</v>
      </c>
      <c r="J6217" t="s">
        <v>5389</v>
      </c>
      <c r="K6217" t="s">
        <v>265</v>
      </c>
      <c r="L6217">
        <v>55000000</v>
      </c>
      <c r="M6217">
        <v>123054041</v>
      </c>
      <c r="N6217" t="s">
        <v>114</v>
      </c>
      <c r="O6217">
        <v>88</v>
      </c>
    </row>
    <row r="6218" spans="1:15" x14ac:dyDescent="0.25">
      <c r="A6218" t="s">
        <v>5388</v>
      </c>
      <c r="B6218" t="s">
        <v>41</v>
      </c>
      <c r="C6218" t="s">
        <v>5</v>
      </c>
      <c r="D6218">
        <v>2012</v>
      </c>
      <c r="E6218" t="s">
        <v>5387</v>
      </c>
      <c r="F6218">
        <v>5</v>
      </c>
      <c r="G6218">
        <v>65000</v>
      </c>
      <c r="H6218" t="s">
        <v>5386</v>
      </c>
      <c r="I6218" t="s">
        <v>5385</v>
      </c>
      <c r="J6218" t="s">
        <v>5384</v>
      </c>
      <c r="K6218" t="s">
        <v>7</v>
      </c>
      <c r="L6218">
        <v>1000000</v>
      </c>
      <c r="M6218">
        <v>38390020</v>
      </c>
      <c r="N6218" t="s">
        <v>1701</v>
      </c>
      <c r="O6218">
        <v>86</v>
      </c>
    </row>
    <row r="6219" spans="1:15" x14ac:dyDescent="0.25">
      <c r="A6219" t="s">
        <v>5383</v>
      </c>
      <c r="B6219" t="s">
        <v>41</v>
      </c>
      <c r="C6219" t="s">
        <v>24</v>
      </c>
      <c r="D6219">
        <v>2012</v>
      </c>
      <c r="E6219" t="s">
        <v>5382</v>
      </c>
      <c r="F6219">
        <v>6.6</v>
      </c>
      <c r="G6219">
        <v>30000</v>
      </c>
      <c r="H6219" t="s">
        <v>3982</v>
      </c>
      <c r="I6219" t="s">
        <v>5381</v>
      </c>
      <c r="J6219" t="s">
        <v>5381</v>
      </c>
      <c r="K6219" t="s">
        <v>7</v>
      </c>
      <c r="M6219">
        <v>3640975</v>
      </c>
      <c r="N6219" t="s">
        <v>5380</v>
      </c>
      <c r="O6219">
        <v>92</v>
      </c>
    </row>
    <row r="6220" spans="1:15" x14ac:dyDescent="0.25">
      <c r="A6220" t="s">
        <v>5379</v>
      </c>
      <c r="B6220" t="s">
        <v>52</v>
      </c>
      <c r="C6220" t="s">
        <v>87</v>
      </c>
      <c r="D6220">
        <v>2012</v>
      </c>
      <c r="E6220" t="s">
        <v>5378</v>
      </c>
      <c r="F6220">
        <v>7.2</v>
      </c>
      <c r="G6220">
        <v>40000</v>
      </c>
      <c r="H6220" t="s">
        <v>5377</v>
      </c>
      <c r="I6220" t="s">
        <v>4904</v>
      </c>
      <c r="J6220" t="s">
        <v>3227</v>
      </c>
      <c r="K6220" t="s">
        <v>169</v>
      </c>
      <c r="L6220">
        <v>7395080</v>
      </c>
      <c r="M6220">
        <v>5277766</v>
      </c>
      <c r="N6220" t="s">
        <v>3226</v>
      </c>
      <c r="O6220">
        <v>140</v>
      </c>
    </row>
    <row r="6221" spans="1:15" x14ac:dyDescent="0.25">
      <c r="A6221" t="s">
        <v>5376</v>
      </c>
      <c r="B6221" t="s">
        <v>68</v>
      </c>
      <c r="C6221" t="s">
        <v>24</v>
      </c>
      <c r="D6221">
        <v>2012</v>
      </c>
      <c r="E6221" t="s">
        <v>5375</v>
      </c>
      <c r="F6221">
        <v>6.3</v>
      </c>
      <c r="G6221">
        <v>42000</v>
      </c>
      <c r="H6221" t="s">
        <v>3155</v>
      </c>
      <c r="I6221" t="s">
        <v>5374</v>
      </c>
      <c r="J6221" t="s">
        <v>2463</v>
      </c>
      <c r="K6221" t="s">
        <v>7</v>
      </c>
      <c r="L6221">
        <v>30000000</v>
      </c>
      <c r="M6221">
        <v>114281051</v>
      </c>
      <c r="N6221" t="s">
        <v>114</v>
      </c>
      <c r="O6221">
        <v>100</v>
      </c>
    </row>
    <row r="6222" spans="1:15" x14ac:dyDescent="0.25">
      <c r="A6222" t="s">
        <v>5373</v>
      </c>
      <c r="B6222" t="s">
        <v>68</v>
      </c>
      <c r="C6222" t="s">
        <v>24</v>
      </c>
      <c r="D6222">
        <v>2012</v>
      </c>
      <c r="E6222" t="s">
        <v>5372</v>
      </c>
      <c r="F6222">
        <v>7.1</v>
      </c>
      <c r="G6222">
        <v>42000</v>
      </c>
      <c r="H6222" t="s">
        <v>2532</v>
      </c>
      <c r="I6222" t="s">
        <v>2532</v>
      </c>
      <c r="J6222" t="s">
        <v>3091</v>
      </c>
      <c r="K6222" t="s">
        <v>7</v>
      </c>
      <c r="L6222">
        <v>16000000</v>
      </c>
      <c r="M6222">
        <v>12558931</v>
      </c>
      <c r="N6222" t="s">
        <v>632</v>
      </c>
      <c r="O6222">
        <v>114</v>
      </c>
    </row>
    <row r="6223" spans="1:15" x14ac:dyDescent="0.25">
      <c r="A6223" t="s">
        <v>5371</v>
      </c>
      <c r="B6223" t="s">
        <v>52</v>
      </c>
      <c r="C6223" t="s">
        <v>24</v>
      </c>
      <c r="D6223">
        <v>2012</v>
      </c>
      <c r="E6223" t="s">
        <v>5370</v>
      </c>
      <c r="F6223">
        <v>4.7</v>
      </c>
      <c r="G6223">
        <v>18000</v>
      </c>
      <c r="H6223" t="s">
        <v>32</v>
      </c>
      <c r="I6223" t="s">
        <v>5369</v>
      </c>
      <c r="J6223" t="s">
        <v>5368</v>
      </c>
      <c r="K6223" t="s">
        <v>7</v>
      </c>
      <c r="M6223">
        <v>23589</v>
      </c>
      <c r="N6223" t="s">
        <v>5367</v>
      </c>
      <c r="O6223">
        <v>129</v>
      </c>
    </row>
    <row r="6224" spans="1:15" x14ac:dyDescent="0.25">
      <c r="A6224" t="s">
        <v>5366</v>
      </c>
      <c r="B6224" t="s">
        <v>41</v>
      </c>
      <c r="C6224" t="s">
        <v>34</v>
      </c>
      <c r="D6224">
        <v>2012</v>
      </c>
      <c r="E6224" t="s">
        <v>5000</v>
      </c>
      <c r="F6224">
        <v>7.2</v>
      </c>
      <c r="G6224">
        <v>20000</v>
      </c>
      <c r="H6224" t="s">
        <v>5365</v>
      </c>
      <c r="I6224" t="s">
        <v>5364</v>
      </c>
      <c r="J6224" t="s">
        <v>5363</v>
      </c>
      <c r="K6224" t="s">
        <v>1118</v>
      </c>
      <c r="M6224">
        <v>712216</v>
      </c>
      <c r="N6224" t="s">
        <v>5362</v>
      </c>
      <c r="O6224">
        <v>104</v>
      </c>
    </row>
    <row r="6225" spans="1:15" x14ac:dyDescent="0.25">
      <c r="A6225" t="s">
        <v>5361</v>
      </c>
      <c r="B6225" t="s">
        <v>41</v>
      </c>
      <c r="C6225" t="s">
        <v>34</v>
      </c>
      <c r="D6225">
        <v>2012</v>
      </c>
      <c r="E6225" t="s">
        <v>4813</v>
      </c>
      <c r="F6225">
        <v>6.1</v>
      </c>
      <c r="G6225">
        <v>19000</v>
      </c>
      <c r="H6225" t="s">
        <v>5360</v>
      </c>
      <c r="I6225" t="s">
        <v>5360</v>
      </c>
      <c r="J6225" t="s">
        <v>5359</v>
      </c>
      <c r="K6225" t="s">
        <v>265</v>
      </c>
      <c r="M6225">
        <v>7708312</v>
      </c>
      <c r="N6225" t="s">
        <v>5358</v>
      </c>
      <c r="O6225">
        <v>112</v>
      </c>
    </row>
    <row r="6226" spans="1:15" x14ac:dyDescent="0.25">
      <c r="A6226" t="s">
        <v>5357</v>
      </c>
      <c r="B6226" t="s">
        <v>68</v>
      </c>
      <c r="C6226" t="s">
        <v>24</v>
      </c>
      <c r="D6226">
        <v>2012</v>
      </c>
      <c r="E6226" t="s">
        <v>5356</v>
      </c>
      <c r="F6226">
        <v>5.2</v>
      </c>
      <c r="G6226">
        <v>9700</v>
      </c>
      <c r="H6226" t="s">
        <v>5355</v>
      </c>
      <c r="I6226" t="s">
        <v>5355</v>
      </c>
      <c r="J6226" t="s">
        <v>5354</v>
      </c>
      <c r="K6226" t="s">
        <v>7</v>
      </c>
      <c r="L6226">
        <v>16000000</v>
      </c>
      <c r="M6226">
        <v>92748</v>
      </c>
      <c r="N6226" t="s">
        <v>5353</v>
      </c>
      <c r="O6226">
        <v>92</v>
      </c>
    </row>
    <row r="6227" spans="1:15" x14ac:dyDescent="0.25">
      <c r="A6227" t="s">
        <v>5352</v>
      </c>
      <c r="B6227" t="s">
        <v>52</v>
      </c>
      <c r="C6227" t="s">
        <v>24</v>
      </c>
      <c r="D6227">
        <v>2012</v>
      </c>
      <c r="E6227" t="s">
        <v>5351</v>
      </c>
      <c r="F6227">
        <v>8.1</v>
      </c>
      <c r="G6227">
        <v>78000</v>
      </c>
      <c r="H6227" t="s">
        <v>5350</v>
      </c>
      <c r="I6227" t="s">
        <v>5350</v>
      </c>
      <c r="J6227" t="s">
        <v>2812</v>
      </c>
      <c r="K6227" t="s">
        <v>169</v>
      </c>
      <c r="M6227">
        <v>4490134</v>
      </c>
      <c r="N6227" t="s">
        <v>5349</v>
      </c>
      <c r="O6227">
        <v>151</v>
      </c>
    </row>
    <row r="6228" spans="1:15" x14ac:dyDescent="0.25">
      <c r="A6228" t="s">
        <v>5348</v>
      </c>
      <c r="B6228" t="s">
        <v>41</v>
      </c>
      <c r="C6228" t="s">
        <v>87</v>
      </c>
      <c r="D6228">
        <v>2012</v>
      </c>
      <c r="E6228" t="s">
        <v>5347</v>
      </c>
      <c r="F6228">
        <v>5.4</v>
      </c>
      <c r="G6228">
        <v>18000</v>
      </c>
      <c r="H6228" t="s">
        <v>5346</v>
      </c>
      <c r="I6228" t="s">
        <v>5345</v>
      </c>
      <c r="J6228" t="s">
        <v>1000</v>
      </c>
      <c r="K6228" t="s">
        <v>265</v>
      </c>
      <c r="M6228">
        <v>9374932</v>
      </c>
      <c r="N6228" t="s">
        <v>5344</v>
      </c>
      <c r="O6228">
        <v>102</v>
      </c>
    </row>
    <row r="6229" spans="1:15" x14ac:dyDescent="0.25">
      <c r="A6229" t="s">
        <v>5343</v>
      </c>
      <c r="B6229" t="s">
        <v>68</v>
      </c>
      <c r="C6229" t="s">
        <v>24</v>
      </c>
      <c r="D6229">
        <v>2012</v>
      </c>
      <c r="E6229" t="s">
        <v>5342</v>
      </c>
      <c r="F6229">
        <v>7</v>
      </c>
      <c r="G6229">
        <v>7400</v>
      </c>
      <c r="H6229" t="s">
        <v>5341</v>
      </c>
      <c r="I6229" t="s">
        <v>5341</v>
      </c>
      <c r="J6229" t="s">
        <v>5340</v>
      </c>
      <c r="K6229" t="s">
        <v>265</v>
      </c>
      <c r="M6229">
        <v>9166865</v>
      </c>
      <c r="N6229" t="s">
        <v>4990</v>
      </c>
      <c r="O6229">
        <v>90</v>
      </c>
    </row>
    <row r="6230" spans="1:15" x14ac:dyDescent="0.25">
      <c r="A6230" t="s">
        <v>5339</v>
      </c>
      <c r="B6230" t="s">
        <v>68</v>
      </c>
      <c r="C6230" t="s">
        <v>24</v>
      </c>
      <c r="D6230">
        <v>2012</v>
      </c>
      <c r="E6230" t="s">
        <v>5338</v>
      </c>
      <c r="F6230">
        <v>5.9</v>
      </c>
      <c r="G6230">
        <v>41000</v>
      </c>
      <c r="H6230" t="s">
        <v>5337</v>
      </c>
      <c r="I6230" t="s">
        <v>5336</v>
      </c>
      <c r="J6230" t="s">
        <v>2822</v>
      </c>
      <c r="K6230" t="s">
        <v>7</v>
      </c>
      <c r="L6230">
        <v>40000000</v>
      </c>
      <c r="M6230">
        <v>22044277</v>
      </c>
      <c r="N6230" t="s">
        <v>1461</v>
      </c>
      <c r="O6230">
        <v>91</v>
      </c>
    </row>
    <row r="6231" spans="1:15" x14ac:dyDescent="0.25">
      <c r="A6231" t="s">
        <v>5335</v>
      </c>
      <c r="B6231" t="s">
        <v>52</v>
      </c>
      <c r="C6231" t="s">
        <v>11</v>
      </c>
      <c r="D6231">
        <v>2012</v>
      </c>
      <c r="E6231" t="s">
        <v>5334</v>
      </c>
      <c r="F6231">
        <v>7</v>
      </c>
      <c r="G6231">
        <v>11000</v>
      </c>
      <c r="H6231" t="s">
        <v>5333</v>
      </c>
      <c r="I6231" t="s">
        <v>5333</v>
      </c>
      <c r="J6231" t="s">
        <v>5332</v>
      </c>
      <c r="K6231" t="s">
        <v>197</v>
      </c>
      <c r="M6231">
        <v>562878</v>
      </c>
      <c r="N6231" t="s">
        <v>5331</v>
      </c>
      <c r="O6231">
        <v>109</v>
      </c>
    </row>
    <row r="6232" spans="1:15" x14ac:dyDescent="0.25">
      <c r="A6232" t="s">
        <v>5330</v>
      </c>
      <c r="B6232" t="s">
        <v>101</v>
      </c>
      <c r="C6232" t="s">
        <v>73</v>
      </c>
      <c r="D6232">
        <v>2012</v>
      </c>
      <c r="E6232" t="s">
        <v>5329</v>
      </c>
      <c r="F6232">
        <v>5.9</v>
      </c>
      <c r="G6232">
        <v>25000</v>
      </c>
      <c r="H6232" t="s">
        <v>5328</v>
      </c>
      <c r="I6232" t="s">
        <v>5327</v>
      </c>
      <c r="J6232" t="s">
        <v>5326</v>
      </c>
      <c r="K6232" t="s">
        <v>7</v>
      </c>
      <c r="L6232">
        <v>40000000</v>
      </c>
      <c r="M6232">
        <v>74939189</v>
      </c>
      <c r="N6232" t="s">
        <v>5325</v>
      </c>
      <c r="O6232">
        <v>89</v>
      </c>
    </row>
    <row r="6233" spans="1:15" x14ac:dyDescent="0.25">
      <c r="A6233" t="s">
        <v>5324</v>
      </c>
      <c r="B6233" t="s">
        <v>41</v>
      </c>
      <c r="C6233" t="s">
        <v>11</v>
      </c>
      <c r="D6233">
        <v>2012</v>
      </c>
      <c r="E6233" t="s">
        <v>5323</v>
      </c>
      <c r="F6233">
        <v>6.9</v>
      </c>
      <c r="G6233">
        <v>14000</v>
      </c>
      <c r="H6233" t="s">
        <v>5322</v>
      </c>
      <c r="I6233" t="s">
        <v>5321</v>
      </c>
      <c r="J6233" t="s">
        <v>5320</v>
      </c>
      <c r="K6233" t="s">
        <v>7</v>
      </c>
      <c r="M6233">
        <v>2176576</v>
      </c>
      <c r="N6233" t="s">
        <v>5319</v>
      </c>
      <c r="O6233">
        <v>130</v>
      </c>
    </row>
    <row r="6234" spans="1:15" x14ac:dyDescent="0.25">
      <c r="A6234" t="s">
        <v>5318</v>
      </c>
      <c r="B6234" t="s">
        <v>68</v>
      </c>
      <c r="C6234" t="s">
        <v>24</v>
      </c>
      <c r="D6234">
        <v>2012</v>
      </c>
      <c r="E6234" t="s">
        <v>5317</v>
      </c>
      <c r="F6234">
        <v>7.1</v>
      </c>
      <c r="G6234">
        <v>16000</v>
      </c>
      <c r="H6234" t="s">
        <v>4065</v>
      </c>
      <c r="I6234" t="s">
        <v>5316</v>
      </c>
      <c r="J6234" t="s">
        <v>5315</v>
      </c>
      <c r="K6234" t="s">
        <v>7</v>
      </c>
      <c r="M6234">
        <v>5341221</v>
      </c>
      <c r="N6234" t="s">
        <v>5314</v>
      </c>
      <c r="O6234">
        <v>109</v>
      </c>
    </row>
    <row r="6235" spans="1:15" x14ac:dyDescent="0.25">
      <c r="A6235" t="s">
        <v>5313</v>
      </c>
      <c r="B6235" t="s">
        <v>68</v>
      </c>
      <c r="C6235" t="s">
        <v>11</v>
      </c>
      <c r="D6235">
        <v>2012</v>
      </c>
      <c r="E6235" t="s">
        <v>5312</v>
      </c>
      <c r="F6235">
        <v>6.3</v>
      </c>
      <c r="G6235">
        <v>11000</v>
      </c>
      <c r="H6235" t="s">
        <v>5311</v>
      </c>
      <c r="I6235" t="s">
        <v>5311</v>
      </c>
      <c r="J6235" t="s">
        <v>1997</v>
      </c>
      <c r="K6235" t="s">
        <v>265</v>
      </c>
      <c r="M6235">
        <v>1674776</v>
      </c>
      <c r="N6235" t="s">
        <v>5310</v>
      </c>
      <c r="O6235">
        <v>90</v>
      </c>
    </row>
    <row r="6236" spans="1:15" x14ac:dyDescent="0.25">
      <c r="A6236" t="s">
        <v>5309</v>
      </c>
      <c r="B6236" t="s">
        <v>41</v>
      </c>
      <c r="C6236" t="s">
        <v>24</v>
      </c>
      <c r="D6236">
        <v>2012</v>
      </c>
      <c r="E6236" t="s">
        <v>5308</v>
      </c>
      <c r="F6236">
        <v>6</v>
      </c>
      <c r="G6236">
        <v>16000</v>
      </c>
      <c r="H6236" t="s">
        <v>5307</v>
      </c>
      <c r="I6236" t="s">
        <v>5306</v>
      </c>
      <c r="J6236" t="s">
        <v>5305</v>
      </c>
      <c r="K6236" t="s">
        <v>7</v>
      </c>
      <c r="L6236">
        <v>850000</v>
      </c>
      <c r="M6236">
        <v>1386088</v>
      </c>
      <c r="N6236" t="s">
        <v>5304</v>
      </c>
      <c r="O6236">
        <v>85</v>
      </c>
    </row>
    <row r="6237" spans="1:15" x14ac:dyDescent="0.25">
      <c r="A6237" t="s">
        <v>5303</v>
      </c>
      <c r="B6237" t="s">
        <v>101</v>
      </c>
      <c r="C6237" t="s">
        <v>409</v>
      </c>
      <c r="D6237">
        <v>2012</v>
      </c>
      <c r="E6237" t="s">
        <v>5302</v>
      </c>
      <c r="F6237">
        <v>6.5</v>
      </c>
      <c r="G6237">
        <v>19000</v>
      </c>
      <c r="H6237" t="s">
        <v>3749</v>
      </c>
      <c r="I6237" t="s">
        <v>5301</v>
      </c>
      <c r="J6237" t="s">
        <v>5300</v>
      </c>
      <c r="K6237" t="s">
        <v>7</v>
      </c>
      <c r="L6237">
        <v>40000000</v>
      </c>
      <c r="M6237">
        <v>24740061</v>
      </c>
      <c r="N6237" t="s">
        <v>103</v>
      </c>
      <c r="O6237">
        <v>107</v>
      </c>
    </row>
    <row r="6238" spans="1:15" x14ac:dyDescent="0.25">
      <c r="A6238" t="s">
        <v>5299</v>
      </c>
      <c r="B6238" t="s">
        <v>41</v>
      </c>
      <c r="C6238" t="s">
        <v>11</v>
      </c>
      <c r="D6238">
        <v>2012</v>
      </c>
      <c r="E6238" t="s">
        <v>5267</v>
      </c>
      <c r="F6238">
        <v>7.4</v>
      </c>
      <c r="G6238">
        <v>27000</v>
      </c>
      <c r="H6238" t="s">
        <v>5298</v>
      </c>
      <c r="I6238" t="s">
        <v>5297</v>
      </c>
      <c r="J6238" t="s">
        <v>599</v>
      </c>
      <c r="K6238" t="s">
        <v>7</v>
      </c>
      <c r="L6238">
        <v>6000000</v>
      </c>
      <c r="M6238">
        <v>2711379</v>
      </c>
      <c r="N6238" t="s">
        <v>3483</v>
      </c>
      <c r="O6238">
        <v>99</v>
      </c>
    </row>
    <row r="6239" spans="1:15" x14ac:dyDescent="0.25">
      <c r="A6239" t="s">
        <v>5296</v>
      </c>
      <c r="B6239" t="s">
        <v>41</v>
      </c>
      <c r="C6239" t="s">
        <v>5</v>
      </c>
      <c r="D6239">
        <v>2012</v>
      </c>
      <c r="E6239" t="s">
        <v>5295</v>
      </c>
      <c r="F6239">
        <v>4.2</v>
      </c>
      <c r="G6239">
        <v>35000</v>
      </c>
      <c r="H6239" t="s">
        <v>3152</v>
      </c>
      <c r="I6239" t="s">
        <v>3152</v>
      </c>
      <c r="J6239" t="s">
        <v>5294</v>
      </c>
      <c r="K6239" t="s">
        <v>7</v>
      </c>
      <c r="L6239">
        <v>1000000</v>
      </c>
      <c r="M6239">
        <v>101758490</v>
      </c>
      <c r="N6239" t="s">
        <v>3669</v>
      </c>
      <c r="O6239">
        <v>83</v>
      </c>
    </row>
    <row r="6240" spans="1:15" x14ac:dyDescent="0.25">
      <c r="A6240" t="s">
        <v>5293</v>
      </c>
      <c r="B6240" t="s">
        <v>52</v>
      </c>
      <c r="C6240" t="s">
        <v>24</v>
      </c>
      <c r="D6240">
        <v>2012</v>
      </c>
      <c r="E6240" t="s">
        <v>5292</v>
      </c>
      <c r="F6240">
        <v>6.3</v>
      </c>
      <c r="G6240">
        <v>14000</v>
      </c>
      <c r="H6240" t="s">
        <v>5291</v>
      </c>
      <c r="I6240" t="s">
        <v>5290</v>
      </c>
      <c r="J6240" t="s">
        <v>5289</v>
      </c>
      <c r="K6240" t="s">
        <v>265</v>
      </c>
      <c r="L6240">
        <v>7980000</v>
      </c>
      <c r="M6240">
        <v>2724695</v>
      </c>
      <c r="N6240" t="s">
        <v>5288</v>
      </c>
      <c r="O6240">
        <v>146</v>
      </c>
    </row>
    <row r="6241" spans="1:15" x14ac:dyDescent="0.25">
      <c r="A6241" t="s">
        <v>5287</v>
      </c>
      <c r="B6241" t="s">
        <v>68</v>
      </c>
      <c r="C6241" t="s">
        <v>100</v>
      </c>
      <c r="D6241">
        <v>2012</v>
      </c>
      <c r="E6241" t="s">
        <v>5286</v>
      </c>
      <c r="F6241">
        <v>5.4</v>
      </c>
      <c r="G6241">
        <v>14000</v>
      </c>
      <c r="H6241" t="s">
        <v>5285</v>
      </c>
      <c r="I6241" t="s">
        <v>701</v>
      </c>
      <c r="J6241" t="s">
        <v>5284</v>
      </c>
      <c r="K6241" t="s">
        <v>7</v>
      </c>
      <c r="L6241">
        <v>14000000</v>
      </c>
      <c r="M6241">
        <v>11417362</v>
      </c>
      <c r="N6241" t="s">
        <v>108</v>
      </c>
      <c r="O6241">
        <v>86</v>
      </c>
    </row>
    <row r="6242" spans="1:15" x14ac:dyDescent="0.25">
      <c r="A6242" t="s">
        <v>5283</v>
      </c>
      <c r="B6242" t="s">
        <v>41</v>
      </c>
      <c r="C6242" t="s">
        <v>11</v>
      </c>
      <c r="D6242">
        <v>2012</v>
      </c>
      <c r="E6242" t="s">
        <v>5282</v>
      </c>
      <c r="F6242">
        <v>6.2</v>
      </c>
      <c r="G6242">
        <v>8200</v>
      </c>
      <c r="H6242" t="s">
        <v>5281</v>
      </c>
      <c r="I6242" t="s">
        <v>5281</v>
      </c>
      <c r="J6242" t="s">
        <v>5241</v>
      </c>
      <c r="K6242" t="s">
        <v>562</v>
      </c>
      <c r="M6242">
        <v>6366835</v>
      </c>
      <c r="N6242" t="s">
        <v>5280</v>
      </c>
      <c r="O6242">
        <v>100</v>
      </c>
    </row>
    <row r="6243" spans="1:15" x14ac:dyDescent="0.25">
      <c r="A6243" t="s">
        <v>5279</v>
      </c>
      <c r="B6243" t="s">
        <v>101</v>
      </c>
      <c r="C6243" t="s">
        <v>24</v>
      </c>
      <c r="D6243">
        <v>2012</v>
      </c>
      <c r="E6243" t="s">
        <v>5278</v>
      </c>
      <c r="F6243">
        <v>7</v>
      </c>
      <c r="G6243">
        <v>18000</v>
      </c>
      <c r="H6243" t="s">
        <v>4281</v>
      </c>
      <c r="I6243" t="s">
        <v>5277</v>
      </c>
      <c r="J6243" t="s">
        <v>5276</v>
      </c>
      <c r="K6243" t="s">
        <v>7</v>
      </c>
      <c r="M6243">
        <v>123821</v>
      </c>
      <c r="N6243" t="s">
        <v>5275</v>
      </c>
      <c r="O6243">
        <v>109</v>
      </c>
    </row>
    <row r="6244" spans="1:15" x14ac:dyDescent="0.25">
      <c r="A6244" t="s">
        <v>5274</v>
      </c>
      <c r="B6244" t="s">
        <v>68</v>
      </c>
      <c r="C6244" t="s">
        <v>24</v>
      </c>
      <c r="D6244">
        <v>2012</v>
      </c>
      <c r="E6244" t="s">
        <v>5273</v>
      </c>
      <c r="F6244">
        <v>7.1</v>
      </c>
      <c r="G6244">
        <v>63000</v>
      </c>
      <c r="H6244" t="s">
        <v>3796</v>
      </c>
      <c r="I6244" t="s">
        <v>1754</v>
      </c>
      <c r="J6244" t="s">
        <v>5272</v>
      </c>
      <c r="K6244" t="s">
        <v>7</v>
      </c>
      <c r="L6244">
        <v>2500000</v>
      </c>
      <c r="M6244">
        <v>4806423</v>
      </c>
      <c r="N6244" t="s">
        <v>5271</v>
      </c>
      <c r="O6244">
        <v>89</v>
      </c>
    </row>
    <row r="6245" spans="1:15" x14ac:dyDescent="0.25">
      <c r="A6245" t="s">
        <v>5270</v>
      </c>
      <c r="B6245" t="s">
        <v>41</v>
      </c>
      <c r="C6245" t="s">
        <v>409</v>
      </c>
      <c r="D6245">
        <v>2013</v>
      </c>
      <c r="E6245" t="s">
        <v>4939</v>
      </c>
      <c r="F6245">
        <v>8.1999999999999993</v>
      </c>
      <c r="G6245">
        <v>1200000</v>
      </c>
      <c r="H6245" t="s">
        <v>1006</v>
      </c>
      <c r="I6245" t="s">
        <v>5269</v>
      </c>
      <c r="J6245" t="s">
        <v>1091</v>
      </c>
      <c r="K6245" t="s">
        <v>7</v>
      </c>
      <c r="L6245">
        <v>100000000</v>
      </c>
      <c r="M6245">
        <v>392000694</v>
      </c>
      <c r="N6245" t="s">
        <v>5029</v>
      </c>
      <c r="O6245">
        <v>180</v>
      </c>
    </row>
    <row r="6246" spans="1:15" x14ac:dyDescent="0.25">
      <c r="A6246" t="s">
        <v>5268</v>
      </c>
      <c r="B6246" t="s">
        <v>68</v>
      </c>
      <c r="C6246" t="s">
        <v>34</v>
      </c>
      <c r="D6246">
        <v>2013</v>
      </c>
      <c r="E6246" t="s">
        <v>5267</v>
      </c>
      <c r="F6246">
        <v>7.1</v>
      </c>
      <c r="G6246">
        <v>779000</v>
      </c>
      <c r="H6246" t="s">
        <v>1919</v>
      </c>
      <c r="I6246" t="s">
        <v>1568</v>
      </c>
      <c r="J6246" t="s">
        <v>104</v>
      </c>
      <c r="K6246" t="s">
        <v>7</v>
      </c>
      <c r="L6246">
        <v>200000000</v>
      </c>
      <c r="M6246">
        <v>1214811252</v>
      </c>
      <c r="N6246" t="s">
        <v>1087</v>
      </c>
      <c r="O6246">
        <v>130</v>
      </c>
    </row>
    <row r="6247" spans="1:15" x14ac:dyDescent="0.25">
      <c r="A6247" t="s">
        <v>5266</v>
      </c>
      <c r="B6247" t="s">
        <v>41</v>
      </c>
      <c r="C6247" t="s">
        <v>5</v>
      </c>
      <c r="D6247">
        <v>2013</v>
      </c>
      <c r="E6247" t="s">
        <v>5016</v>
      </c>
      <c r="F6247">
        <v>7.5</v>
      </c>
      <c r="G6247">
        <v>464000</v>
      </c>
      <c r="H6247" t="s">
        <v>1954</v>
      </c>
      <c r="I6247" t="s">
        <v>3389</v>
      </c>
      <c r="J6247" t="s">
        <v>5036</v>
      </c>
      <c r="K6247" t="s">
        <v>7</v>
      </c>
      <c r="L6247">
        <v>20000000</v>
      </c>
      <c r="M6247">
        <v>320290989</v>
      </c>
      <c r="N6247" t="s">
        <v>666</v>
      </c>
      <c r="O6247">
        <v>112</v>
      </c>
    </row>
    <row r="6248" spans="1:15" x14ac:dyDescent="0.25">
      <c r="A6248" t="s">
        <v>5265</v>
      </c>
      <c r="B6248" t="s">
        <v>41</v>
      </c>
      <c r="C6248" t="s">
        <v>87</v>
      </c>
      <c r="D6248">
        <v>2013</v>
      </c>
      <c r="E6248" t="s">
        <v>5264</v>
      </c>
      <c r="F6248">
        <v>8.1</v>
      </c>
      <c r="G6248">
        <v>625000</v>
      </c>
      <c r="H6248" t="s">
        <v>2730</v>
      </c>
      <c r="I6248" t="s">
        <v>2504</v>
      </c>
      <c r="J6248" t="s">
        <v>533</v>
      </c>
      <c r="K6248" t="s">
        <v>7</v>
      </c>
      <c r="L6248">
        <v>46000000</v>
      </c>
      <c r="M6248">
        <v>122126687</v>
      </c>
      <c r="N6248" t="s">
        <v>1701</v>
      </c>
      <c r="O6248">
        <v>153</v>
      </c>
    </row>
    <row r="6249" spans="1:15" x14ac:dyDescent="0.25">
      <c r="A6249" t="s">
        <v>5263</v>
      </c>
      <c r="B6249" t="s">
        <v>68</v>
      </c>
      <c r="C6249" t="s">
        <v>34</v>
      </c>
      <c r="D6249">
        <v>2013</v>
      </c>
      <c r="E6249" t="s">
        <v>5196</v>
      </c>
      <c r="F6249">
        <v>6.8</v>
      </c>
      <c r="G6249">
        <v>618000</v>
      </c>
      <c r="H6249" t="s">
        <v>4026</v>
      </c>
      <c r="I6249" t="s">
        <v>5262</v>
      </c>
      <c r="J6249" t="s">
        <v>894</v>
      </c>
      <c r="K6249" t="s">
        <v>7</v>
      </c>
      <c r="L6249">
        <v>170000000</v>
      </c>
      <c r="M6249">
        <v>644783140</v>
      </c>
      <c r="N6249" t="s">
        <v>1087</v>
      </c>
      <c r="O6249">
        <v>112</v>
      </c>
    </row>
    <row r="6250" spans="1:15" x14ac:dyDescent="0.25">
      <c r="A6250" t="s">
        <v>5261</v>
      </c>
      <c r="B6250" t="s">
        <v>41</v>
      </c>
      <c r="C6250" t="s">
        <v>5</v>
      </c>
      <c r="D6250">
        <v>2013</v>
      </c>
      <c r="E6250" t="s">
        <v>5179</v>
      </c>
      <c r="F6250">
        <v>5.7</v>
      </c>
      <c r="G6250">
        <v>209000</v>
      </c>
      <c r="H6250" t="s">
        <v>1827</v>
      </c>
      <c r="I6250" t="s">
        <v>1827</v>
      </c>
      <c r="J6250" t="s">
        <v>2283</v>
      </c>
      <c r="K6250" t="s">
        <v>7</v>
      </c>
      <c r="L6250">
        <v>3000000</v>
      </c>
      <c r="M6250">
        <v>89328627</v>
      </c>
      <c r="N6250" t="s">
        <v>103</v>
      </c>
      <c r="O6250">
        <v>85</v>
      </c>
    </row>
    <row r="6251" spans="1:15" x14ac:dyDescent="0.25">
      <c r="A6251" t="s">
        <v>5260</v>
      </c>
      <c r="B6251" t="s">
        <v>68</v>
      </c>
      <c r="C6251" t="s">
        <v>24</v>
      </c>
      <c r="D6251">
        <v>2013</v>
      </c>
      <c r="E6251" t="s">
        <v>4907</v>
      </c>
      <c r="F6251">
        <v>5.4</v>
      </c>
      <c r="G6251">
        <v>144000</v>
      </c>
      <c r="H6251" t="s">
        <v>5259</v>
      </c>
      <c r="I6251" t="s">
        <v>5258</v>
      </c>
      <c r="J6251" t="s">
        <v>1712</v>
      </c>
      <c r="K6251" t="s">
        <v>7</v>
      </c>
      <c r="L6251">
        <v>80000000</v>
      </c>
      <c r="M6251">
        <v>246984278</v>
      </c>
      <c r="N6251" t="s">
        <v>114</v>
      </c>
      <c r="O6251">
        <v>101</v>
      </c>
    </row>
    <row r="6252" spans="1:15" x14ac:dyDescent="0.25">
      <c r="A6252" t="s">
        <v>5257</v>
      </c>
      <c r="B6252" t="s">
        <v>68</v>
      </c>
      <c r="C6252" t="s">
        <v>34</v>
      </c>
      <c r="D6252">
        <v>2013</v>
      </c>
      <c r="E6252" t="s">
        <v>4921</v>
      </c>
      <c r="F6252">
        <v>7</v>
      </c>
      <c r="G6252">
        <v>377000</v>
      </c>
      <c r="H6252" t="s">
        <v>3396</v>
      </c>
      <c r="I6252" t="s">
        <v>1050</v>
      </c>
      <c r="J6252" t="s">
        <v>2534</v>
      </c>
      <c r="K6252" t="s">
        <v>7</v>
      </c>
      <c r="L6252">
        <v>160000000</v>
      </c>
      <c r="M6252">
        <v>788680968</v>
      </c>
      <c r="N6252" t="s">
        <v>103</v>
      </c>
      <c r="O6252">
        <v>130</v>
      </c>
    </row>
    <row r="6253" spans="1:15" x14ac:dyDescent="0.25">
      <c r="A6253" t="s">
        <v>5256</v>
      </c>
      <c r="B6253" t="s">
        <v>68</v>
      </c>
      <c r="C6253" t="s">
        <v>11</v>
      </c>
      <c r="D6253">
        <v>2013</v>
      </c>
      <c r="E6253" t="s">
        <v>4801</v>
      </c>
      <c r="F6253">
        <v>7.7</v>
      </c>
      <c r="G6253">
        <v>784000</v>
      </c>
      <c r="H6253" t="s">
        <v>5255</v>
      </c>
      <c r="I6253" t="s">
        <v>5255</v>
      </c>
      <c r="J6253" t="s">
        <v>1865</v>
      </c>
      <c r="K6253" t="s">
        <v>265</v>
      </c>
      <c r="L6253">
        <v>100000000</v>
      </c>
      <c r="M6253">
        <v>723192705</v>
      </c>
      <c r="N6253" t="s">
        <v>138</v>
      </c>
      <c r="O6253">
        <v>91</v>
      </c>
    </row>
    <row r="6254" spans="1:15" x14ac:dyDescent="0.25">
      <c r="A6254" t="s">
        <v>5254</v>
      </c>
      <c r="B6254" t="s">
        <v>41</v>
      </c>
      <c r="C6254" t="s">
        <v>24</v>
      </c>
      <c r="D6254">
        <v>2013</v>
      </c>
      <c r="E6254" t="s">
        <v>5196</v>
      </c>
      <c r="F6254">
        <v>7.8</v>
      </c>
      <c r="G6254">
        <v>317000</v>
      </c>
      <c r="H6254" t="s">
        <v>1066</v>
      </c>
      <c r="I6254" t="s">
        <v>1066</v>
      </c>
      <c r="J6254" t="s">
        <v>2132</v>
      </c>
      <c r="K6254" t="s">
        <v>265</v>
      </c>
      <c r="L6254">
        <v>12000000</v>
      </c>
      <c r="M6254">
        <v>87100449</v>
      </c>
      <c r="N6254" t="s">
        <v>5253</v>
      </c>
      <c r="O6254">
        <v>123</v>
      </c>
    </row>
    <row r="6255" spans="1:15" x14ac:dyDescent="0.25">
      <c r="A6255" t="s">
        <v>5252</v>
      </c>
      <c r="B6255" t="s">
        <v>68</v>
      </c>
      <c r="C6255" t="s">
        <v>100</v>
      </c>
      <c r="D6255">
        <v>2013</v>
      </c>
      <c r="E6255" t="s">
        <v>5251</v>
      </c>
      <c r="F6255">
        <v>7.8</v>
      </c>
      <c r="G6255">
        <v>615000</v>
      </c>
      <c r="H6255" t="s">
        <v>4673</v>
      </c>
      <c r="I6255" t="s">
        <v>1675</v>
      </c>
      <c r="J6255" t="s">
        <v>3465</v>
      </c>
      <c r="K6255" t="s">
        <v>1031</v>
      </c>
      <c r="L6255">
        <v>225000000</v>
      </c>
      <c r="M6255">
        <v>959007513</v>
      </c>
      <c r="N6255" t="s">
        <v>704</v>
      </c>
      <c r="O6255">
        <v>161</v>
      </c>
    </row>
    <row r="6256" spans="1:15" x14ac:dyDescent="0.25">
      <c r="A6256" t="s">
        <v>5250</v>
      </c>
      <c r="B6256" t="s">
        <v>68</v>
      </c>
      <c r="C6256" t="s">
        <v>34</v>
      </c>
      <c r="D6256">
        <v>2013</v>
      </c>
      <c r="E6256" t="s">
        <v>5089</v>
      </c>
      <c r="F6256">
        <v>7</v>
      </c>
      <c r="G6256">
        <v>721000</v>
      </c>
      <c r="H6256" t="s">
        <v>2680</v>
      </c>
      <c r="I6256" t="s">
        <v>975</v>
      </c>
      <c r="J6256" t="s">
        <v>4028</v>
      </c>
      <c r="K6256" t="s">
        <v>7</v>
      </c>
      <c r="L6256">
        <v>225000000</v>
      </c>
      <c r="M6256">
        <v>668045518</v>
      </c>
      <c r="N6256" t="s">
        <v>138</v>
      </c>
      <c r="O6256">
        <v>143</v>
      </c>
    </row>
    <row r="6257" spans="1:15" x14ac:dyDescent="0.25">
      <c r="A6257" t="s">
        <v>5249</v>
      </c>
      <c r="B6257" t="s">
        <v>41</v>
      </c>
      <c r="C6257" t="s">
        <v>11</v>
      </c>
      <c r="D6257">
        <v>2013</v>
      </c>
      <c r="E6257" t="s">
        <v>5248</v>
      </c>
      <c r="F6257">
        <v>6.3</v>
      </c>
      <c r="G6257">
        <v>134000</v>
      </c>
      <c r="H6257" t="s">
        <v>5247</v>
      </c>
      <c r="I6257" t="s">
        <v>5246</v>
      </c>
      <c r="J6257" t="s">
        <v>2539</v>
      </c>
      <c r="K6257" t="s">
        <v>265</v>
      </c>
      <c r="L6257">
        <v>13300000</v>
      </c>
      <c r="M6257">
        <v>5866389</v>
      </c>
      <c r="N6257" t="s">
        <v>1466</v>
      </c>
      <c r="O6257">
        <v>108</v>
      </c>
    </row>
    <row r="6258" spans="1:15" x14ac:dyDescent="0.25">
      <c r="A6258" t="s">
        <v>5245</v>
      </c>
      <c r="B6258" t="s">
        <v>5244</v>
      </c>
      <c r="C6258" t="s">
        <v>11</v>
      </c>
      <c r="D6258">
        <v>2013</v>
      </c>
      <c r="E6258" t="s">
        <v>5243</v>
      </c>
      <c r="F6258">
        <v>7.7</v>
      </c>
      <c r="G6258">
        <v>142000</v>
      </c>
      <c r="H6258" t="s">
        <v>5242</v>
      </c>
      <c r="I6258" t="s">
        <v>5242</v>
      </c>
      <c r="J6258" t="s">
        <v>5241</v>
      </c>
      <c r="K6258" t="s">
        <v>562</v>
      </c>
      <c r="M6258">
        <v>19465835</v>
      </c>
      <c r="N6258" t="s">
        <v>5240</v>
      </c>
      <c r="O6258">
        <v>180</v>
      </c>
    </row>
    <row r="6259" spans="1:15" x14ac:dyDescent="0.25">
      <c r="A6259" t="s">
        <v>5239</v>
      </c>
      <c r="B6259" t="s">
        <v>41</v>
      </c>
      <c r="C6259" t="s">
        <v>24</v>
      </c>
      <c r="D6259">
        <v>2013</v>
      </c>
      <c r="E6259" t="s">
        <v>5238</v>
      </c>
      <c r="F6259">
        <v>7.3</v>
      </c>
      <c r="G6259">
        <v>94000</v>
      </c>
      <c r="H6259" t="s">
        <v>1074</v>
      </c>
      <c r="I6259" t="s">
        <v>1074</v>
      </c>
      <c r="J6259" t="s">
        <v>3812</v>
      </c>
      <c r="K6259" t="s">
        <v>265</v>
      </c>
      <c r="L6259">
        <v>7000000</v>
      </c>
      <c r="M6259">
        <v>7609187</v>
      </c>
      <c r="N6259" t="s">
        <v>5237</v>
      </c>
      <c r="O6259">
        <v>123</v>
      </c>
    </row>
    <row r="6260" spans="1:15" x14ac:dyDescent="0.25">
      <c r="A6260" t="s">
        <v>5236</v>
      </c>
      <c r="B6260" t="s">
        <v>41</v>
      </c>
      <c r="C6260" t="s">
        <v>11</v>
      </c>
      <c r="D6260">
        <v>2013</v>
      </c>
      <c r="E6260" t="s">
        <v>4243</v>
      </c>
      <c r="F6260">
        <v>8</v>
      </c>
      <c r="G6260">
        <v>559000</v>
      </c>
      <c r="H6260" t="s">
        <v>5235</v>
      </c>
      <c r="I6260" t="s">
        <v>5235</v>
      </c>
      <c r="J6260" t="s">
        <v>1069</v>
      </c>
      <c r="K6260" t="s">
        <v>7</v>
      </c>
      <c r="L6260">
        <v>23000000</v>
      </c>
      <c r="M6260">
        <v>48517427</v>
      </c>
      <c r="N6260" t="s">
        <v>532</v>
      </c>
      <c r="O6260">
        <v>126</v>
      </c>
    </row>
    <row r="6261" spans="1:15" x14ac:dyDescent="0.25">
      <c r="A6261" t="s">
        <v>5234</v>
      </c>
      <c r="B6261" t="s">
        <v>41</v>
      </c>
      <c r="C6261" t="s">
        <v>34</v>
      </c>
      <c r="D6261">
        <v>2013</v>
      </c>
      <c r="E6261" t="s">
        <v>4541</v>
      </c>
      <c r="F6261">
        <v>7.1</v>
      </c>
      <c r="G6261">
        <v>335000</v>
      </c>
      <c r="H6261" t="s">
        <v>1062</v>
      </c>
      <c r="I6261" t="s">
        <v>5233</v>
      </c>
      <c r="J6261" t="s">
        <v>2571</v>
      </c>
      <c r="K6261" t="s">
        <v>220</v>
      </c>
      <c r="L6261">
        <v>39200000</v>
      </c>
      <c r="M6261">
        <v>86758912</v>
      </c>
      <c r="N6261" t="s">
        <v>5232</v>
      </c>
      <c r="O6261">
        <v>126</v>
      </c>
    </row>
    <row r="6262" spans="1:15" x14ac:dyDescent="0.25">
      <c r="A6262" t="s">
        <v>5231</v>
      </c>
      <c r="B6262" t="s">
        <v>41</v>
      </c>
      <c r="C6262" t="s">
        <v>24</v>
      </c>
      <c r="D6262">
        <v>2013</v>
      </c>
      <c r="E6262" t="s">
        <v>5107</v>
      </c>
      <c r="F6262">
        <v>7</v>
      </c>
      <c r="G6262">
        <v>415000</v>
      </c>
      <c r="H6262" t="s">
        <v>1396</v>
      </c>
      <c r="I6262" t="s">
        <v>1506</v>
      </c>
      <c r="J6262" t="s">
        <v>772</v>
      </c>
      <c r="K6262" t="s">
        <v>7</v>
      </c>
      <c r="L6262">
        <v>37000000</v>
      </c>
      <c r="M6262">
        <v>269994119</v>
      </c>
      <c r="N6262" t="s">
        <v>666</v>
      </c>
      <c r="O6262">
        <v>110</v>
      </c>
    </row>
    <row r="6263" spans="1:15" x14ac:dyDescent="0.25">
      <c r="A6263" t="s">
        <v>5230</v>
      </c>
      <c r="B6263" t="s">
        <v>41</v>
      </c>
      <c r="C6263" t="s">
        <v>34</v>
      </c>
      <c r="D6263">
        <v>2013</v>
      </c>
      <c r="E6263" t="s">
        <v>4724</v>
      </c>
      <c r="F6263">
        <v>6.5</v>
      </c>
      <c r="G6263">
        <v>259000</v>
      </c>
      <c r="H6263" t="s">
        <v>1521</v>
      </c>
      <c r="I6263" t="s">
        <v>1521</v>
      </c>
      <c r="J6263" t="s">
        <v>2155</v>
      </c>
      <c r="K6263" t="s">
        <v>265</v>
      </c>
      <c r="L6263">
        <v>28000000</v>
      </c>
      <c r="M6263">
        <v>60795985</v>
      </c>
      <c r="N6263" t="s">
        <v>103</v>
      </c>
      <c r="O6263">
        <v>103</v>
      </c>
    </row>
    <row r="6264" spans="1:15" x14ac:dyDescent="0.25">
      <c r="A6264" t="s">
        <v>5229</v>
      </c>
      <c r="B6264" t="s">
        <v>101</v>
      </c>
      <c r="C6264" t="s">
        <v>73</v>
      </c>
      <c r="D6264">
        <v>2013</v>
      </c>
      <c r="E6264" t="s">
        <v>4836</v>
      </c>
      <c r="F6264">
        <v>7.4</v>
      </c>
      <c r="G6264">
        <v>585000</v>
      </c>
      <c r="H6264" t="s">
        <v>888</v>
      </c>
      <c r="I6264" t="s">
        <v>887</v>
      </c>
      <c r="J6264" t="s">
        <v>886</v>
      </c>
      <c r="K6264" t="s">
        <v>7</v>
      </c>
      <c r="L6264">
        <v>150000000</v>
      </c>
      <c r="M6264">
        <v>1281508100</v>
      </c>
      <c r="N6264" t="s">
        <v>885</v>
      </c>
      <c r="O6264">
        <v>102</v>
      </c>
    </row>
    <row r="6265" spans="1:15" x14ac:dyDescent="0.25">
      <c r="A6265" t="s">
        <v>5228</v>
      </c>
      <c r="B6265" t="s">
        <v>68</v>
      </c>
      <c r="C6265" t="s">
        <v>11</v>
      </c>
      <c r="D6265">
        <v>2013</v>
      </c>
      <c r="E6265" t="s">
        <v>5227</v>
      </c>
      <c r="F6265">
        <v>7.2</v>
      </c>
      <c r="G6265">
        <v>494000</v>
      </c>
      <c r="H6265" t="s">
        <v>5226</v>
      </c>
      <c r="I6265" t="s">
        <v>5226</v>
      </c>
      <c r="J6265" t="s">
        <v>1091</v>
      </c>
      <c r="K6265" t="s">
        <v>504</v>
      </c>
      <c r="L6265">
        <v>105000000</v>
      </c>
      <c r="M6265">
        <v>353642274</v>
      </c>
      <c r="N6265" t="s">
        <v>138</v>
      </c>
      <c r="O6265">
        <v>143</v>
      </c>
    </row>
    <row r="6266" spans="1:15" x14ac:dyDescent="0.25">
      <c r="A6266" t="s">
        <v>5225</v>
      </c>
      <c r="B6266" t="s">
        <v>41</v>
      </c>
      <c r="C6266" t="s">
        <v>87</v>
      </c>
      <c r="D6266">
        <v>2013</v>
      </c>
      <c r="E6266" t="s">
        <v>4975</v>
      </c>
      <c r="F6266">
        <v>7.2</v>
      </c>
      <c r="G6266">
        <v>458000</v>
      </c>
      <c r="H6266" t="s">
        <v>3888</v>
      </c>
      <c r="I6266" t="s">
        <v>5224</v>
      </c>
      <c r="J6266" t="s">
        <v>1715</v>
      </c>
      <c r="K6266" t="s">
        <v>7</v>
      </c>
      <c r="L6266">
        <v>40000000</v>
      </c>
      <c r="M6266">
        <v>251171807</v>
      </c>
      <c r="N6266" t="s">
        <v>114</v>
      </c>
      <c r="O6266">
        <v>138</v>
      </c>
    </row>
    <row r="6267" spans="1:15" x14ac:dyDescent="0.25">
      <c r="A6267" t="s">
        <v>5223</v>
      </c>
      <c r="B6267" t="s">
        <v>41</v>
      </c>
      <c r="C6267" t="s">
        <v>100</v>
      </c>
      <c r="D6267">
        <v>2013</v>
      </c>
      <c r="E6267" t="s">
        <v>3841</v>
      </c>
      <c r="F6267">
        <v>5.3</v>
      </c>
      <c r="G6267">
        <v>41000</v>
      </c>
      <c r="H6267" t="s">
        <v>1464</v>
      </c>
      <c r="I6267" t="s">
        <v>1464</v>
      </c>
      <c r="J6267" t="s">
        <v>5222</v>
      </c>
      <c r="K6267" t="s">
        <v>7</v>
      </c>
      <c r="L6267">
        <v>5000000</v>
      </c>
      <c r="M6267">
        <v>12666449</v>
      </c>
      <c r="N6267" t="s">
        <v>2224</v>
      </c>
      <c r="O6267">
        <v>100</v>
      </c>
    </row>
    <row r="6268" spans="1:15" x14ac:dyDescent="0.25">
      <c r="A6268" t="s">
        <v>5221</v>
      </c>
      <c r="B6268" t="s">
        <v>41</v>
      </c>
      <c r="C6268" t="s">
        <v>34</v>
      </c>
      <c r="D6268">
        <v>2013</v>
      </c>
      <c r="E6268" t="s">
        <v>4930</v>
      </c>
      <c r="F6268">
        <v>8.1</v>
      </c>
      <c r="G6268">
        <v>446000</v>
      </c>
      <c r="H6268" t="s">
        <v>1910</v>
      </c>
      <c r="I6268" t="s">
        <v>5220</v>
      </c>
      <c r="J6268" t="s">
        <v>5219</v>
      </c>
      <c r="K6268" t="s">
        <v>265</v>
      </c>
      <c r="L6268">
        <v>38000000</v>
      </c>
      <c r="M6268">
        <v>96983009</v>
      </c>
      <c r="N6268" t="s">
        <v>4173</v>
      </c>
      <c r="O6268">
        <v>123</v>
      </c>
    </row>
    <row r="6269" spans="1:15" x14ac:dyDescent="0.25">
      <c r="A6269" t="s">
        <v>5218</v>
      </c>
      <c r="B6269" t="s">
        <v>915</v>
      </c>
      <c r="C6269" t="s">
        <v>73</v>
      </c>
      <c r="D6269">
        <v>2013</v>
      </c>
      <c r="E6269" t="s">
        <v>4963</v>
      </c>
      <c r="F6269">
        <v>7.2</v>
      </c>
      <c r="G6269">
        <v>332000</v>
      </c>
      <c r="H6269" t="s">
        <v>121</v>
      </c>
      <c r="I6269" t="s">
        <v>121</v>
      </c>
      <c r="J6269" t="s">
        <v>5217</v>
      </c>
      <c r="K6269" t="s">
        <v>7</v>
      </c>
      <c r="L6269">
        <v>200000000</v>
      </c>
      <c r="M6269">
        <v>743559645</v>
      </c>
      <c r="N6269" t="s">
        <v>119</v>
      </c>
      <c r="O6269">
        <v>104</v>
      </c>
    </row>
    <row r="6270" spans="1:15" x14ac:dyDescent="0.25">
      <c r="A6270" t="s">
        <v>5216</v>
      </c>
      <c r="B6270" t="s">
        <v>41</v>
      </c>
      <c r="C6270" t="s">
        <v>24</v>
      </c>
      <c r="D6270">
        <v>2013</v>
      </c>
      <c r="E6270" t="s">
        <v>4930</v>
      </c>
      <c r="F6270">
        <v>6.5</v>
      </c>
      <c r="G6270">
        <v>232000</v>
      </c>
      <c r="H6270" t="s">
        <v>3230</v>
      </c>
      <c r="I6270" t="s">
        <v>3230</v>
      </c>
      <c r="J6270" t="s">
        <v>3230</v>
      </c>
      <c r="K6270" t="s">
        <v>7</v>
      </c>
      <c r="L6270">
        <v>3000000</v>
      </c>
      <c r="M6270">
        <v>39439355</v>
      </c>
      <c r="N6270" t="s">
        <v>4890</v>
      </c>
      <c r="O6270">
        <v>90</v>
      </c>
    </row>
    <row r="6271" spans="1:15" x14ac:dyDescent="0.25">
      <c r="A6271" t="s">
        <v>5215</v>
      </c>
      <c r="B6271" t="s">
        <v>68</v>
      </c>
      <c r="C6271" t="s">
        <v>87</v>
      </c>
      <c r="D6271">
        <v>2013</v>
      </c>
      <c r="E6271" t="s">
        <v>5027</v>
      </c>
      <c r="F6271">
        <v>7.2</v>
      </c>
      <c r="G6271">
        <v>612000</v>
      </c>
      <c r="H6271" t="s">
        <v>3141</v>
      </c>
      <c r="I6271" t="s">
        <v>3268</v>
      </c>
      <c r="J6271" t="s">
        <v>754</v>
      </c>
      <c r="K6271" t="s">
        <v>7</v>
      </c>
      <c r="L6271">
        <v>75000000</v>
      </c>
      <c r="M6271">
        <v>351723989</v>
      </c>
      <c r="N6271" t="s">
        <v>856</v>
      </c>
      <c r="O6271">
        <v>115</v>
      </c>
    </row>
    <row r="6272" spans="1:15" x14ac:dyDescent="0.25">
      <c r="A6272" t="s">
        <v>5214</v>
      </c>
      <c r="B6272" t="s">
        <v>68</v>
      </c>
      <c r="C6272" t="s">
        <v>34</v>
      </c>
      <c r="D6272">
        <v>2013</v>
      </c>
      <c r="E6272" t="s">
        <v>5213</v>
      </c>
      <c r="F6272">
        <v>7</v>
      </c>
      <c r="G6272">
        <v>495000</v>
      </c>
      <c r="H6272" t="s">
        <v>2519</v>
      </c>
      <c r="I6272" t="s">
        <v>5212</v>
      </c>
      <c r="J6272" t="s">
        <v>1939</v>
      </c>
      <c r="K6272" t="s">
        <v>7</v>
      </c>
      <c r="L6272">
        <v>120000000</v>
      </c>
      <c r="M6272">
        <v>286168572</v>
      </c>
      <c r="N6272" t="s">
        <v>103</v>
      </c>
      <c r="O6272">
        <v>124</v>
      </c>
    </row>
    <row r="6273" spans="1:15" x14ac:dyDescent="0.25">
      <c r="A6273" t="s">
        <v>5211</v>
      </c>
      <c r="B6273" t="s">
        <v>41</v>
      </c>
      <c r="C6273" t="s">
        <v>24</v>
      </c>
      <c r="D6273">
        <v>2013</v>
      </c>
      <c r="E6273" t="s">
        <v>5041</v>
      </c>
      <c r="F6273">
        <v>5.7</v>
      </c>
      <c r="G6273">
        <v>128000</v>
      </c>
      <c r="H6273" t="s">
        <v>2719</v>
      </c>
      <c r="I6273" t="s">
        <v>5210</v>
      </c>
      <c r="J6273" t="s">
        <v>1790</v>
      </c>
      <c r="K6273" t="s">
        <v>7</v>
      </c>
      <c r="L6273">
        <v>35000000</v>
      </c>
      <c r="M6273">
        <v>173965010</v>
      </c>
      <c r="N6273" t="s">
        <v>4728</v>
      </c>
      <c r="O6273">
        <v>111</v>
      </c>
    </row>
    <row r="6274" spans="1:15" x14ac:dyDescent="0.25">
      <c r="A6274" t="s">
        <v>5209</v>
      </c>
      <c r="B6274" t="s">
        <v>52</v>
      </c>
      <c r="C6274" t="s">
        <v>11</v>
      </c>
      <c r="D6274">
        <v>2013</v>
      </c>
      <c r="E6274" t="s">
        <v>5208</v>
      </c>
      <c r="F6274">
        <v>6.9</v>
      </c>
      <c r="G6274">
        <v>119000</v>
      </c>
      <c r="H6274" t="s">
        <v>1823</v>
      </c>
      <c r="I6274" t="s">
        <v>1823</v>
      </c>
      <c r="J6274" t="s">
        <v>5100</v>
      </c>
      <c r="K6274" t="s">
        <v>731</v>
      </c>
      <c r="M6274">
        <v>13551156</v>
      </c>
      <c r="N6274" t="s">
        <v>1821</v>
      </c>
      <c r="O6274">
        <v>117</v>
      </c>
    </row>
    <row r="6275" spans="1:15" x14ac:dyDescent="0.25">
      <c r="A6275" t="s">
        <v>5207</v>
      </c>
      <c r="B6275" t="s">
        <v>68</v>
      </c>
      <c r="C6275" t="s">
        <v>34</v>
      </c>
      <c r="D6275">
        <v>2013</v>
      </c>
      <c r="E6275" t="s">
        <v>5206</v>
      </c>
      <c r="F6275">
        <v>7.7</v>
      </c>
      <c r="G6275">
        <v>468000</v>
      </c>
      <c r="H6275" t="s">
        <v>1017</v>
      </c>
      <c r="I6275" t="s">
        <v>5205</v>
      </c>
      <c r="J6275" t="s">
        <v>3091</v>
      </c>
      <c r="K6275" t="s">
        <v>7</v>
      </c>
      <c r="L6275">
        <v>190000000</v>
      </c>
      <c r="M6275">
        <v>467365246</v>
      </c>
      <c r="N6275" t="s">
        <v>108</v>
      </c>
      <c r="O6275">
        <v>132</v>
      </c>
    </row>
    <row r="6276" spans="1:15" x14ac:dyDescent="0.25">
      <c r="A6276" t="s">
        <v>5204</v>
      </c>
      <c r="B6276" t="s">
        <v>68</v>
      </c>
      <c r="C6276" t="s">
        <v>34</v>
      </c>
      <c r="D6276">
        <v>2013</v>
      </c>
      <c r="E6276" t="s">
        <v>4946</v>
      </c>
      <c r="F6276">
        <v>7.5</v>
      </c>
      <c r="G6276">
        <v>626000</v>
      </c>
      <c r="H6276" t="s">
        <v>1892</v>
      </c>
      <c r="I6276" t="s">
        <v>2350</v>
      </c>
      <c r="J6276" t="s">
        <v>1890</v>
      </c>
      <c r="K6276" t="s">
        <v>7</v>
      </c>
      <c r="L6276">
        <v>130000000</v>
      </c>
      <c r="M6276">
        <v>865011746</v>
      </c>
      <c r="N6276" t="s">
        <v>5203</v>
      </c>
      <c r="O6276">
        <v>146</v>
      </c>
    </row>
    <row r="6277" spans="1:15" x14ac:dyDescent="0.25">
      <c r="A6277" t="s">
        <v>5202</v>
      </c>
      <c r="B6277" t="s">
        <v>41</v>
      </c>
      <c r="C6277" t="s">
        <v>34</v>
      </c>
      <c r="D6277">
        <v>2013</v>
      </c>
      <c r="E6277" t="s">
        <v>4836</v>
      </c>
      <c r="F6277">
        <v>6.5</v>
      </c>
      <c r="G6277">
        <v>113000</v>
      </c>
      <c r="H6277" t="s">
        <v>5201</v>
      </c>
      <c r="I6277" t="s">
        <v>843</v>
      </c>
      <c r="J6277" t="s">
        <v>1853</v>
      </c>
      <c r="K6277" t="s">
        <v>7</v>
      </c>
      <c r="L6277">
        <v>22000000</v>
      </c>
      <c r="M6277">
        <v>48449416</v>
      </c>
      <c r="N6277" t="s">
        <v>2232</v>
      </c>
      <c r="O6277">
        <v>100</v>
      </c>
    </row>
    <row r="6278" spans="1:15" x14ac:dyDescent="0.25">
      <c r="A6278" t="s">
        <v>5200</v>
      </c>
      <c r="B6278" t="s">
        <v>41</v>
      </c>
      <c r="C6278" t="s">
        <v>24</v>
      </c>
      <c r="D6278">
        <v>2013</v>
      </c>
      <c r="E6278" t="s">
        <v>4811</v>
      </c>
      <c r="F6278">
        <v>4.3</v>
      </c>
      <c r="G6278">
        <v>101000</v>
      </c>
      <c r="H6278" t="s">
        <v>32</v>
      </c>
      <c r="I6278" t="s">
        <v>5199</v>
      </c>
      <c r="J6278" t="s">
        <v>2349</v>
      </c>
      <c r="K6278" t="s">
        <v>7</v>
      </c>
      <c r="L6278">
        <v>6000000</v>
      </c>
      <c r="M6278">
        <v>32443111</v>
      </c>
      <c r="N6278" t="s">
        <v>4328</v>
      </c>
      <c r="O6278">
        <v>94</v>
      </c>
    </row>
    <row r="6279" spans="1:15" x14ac:dyDescent="0.25">
      <c r="A6279" t="s">
        <v>5198</v>
      </c>
      <c r="B6279" t="s">
        <v>68</v>
      </c>
      <c r="C6279" t="s">
        <v>34</v>
      </c>
      <c r="D6279">
        <v>2013</v>
      </c>
      <c r="E6279" t="s">
        <v>4963</v>
      </c>
      <c r="F6279">
        <v>7</v>
      </c>
      <c r="G6279">
        <v>618000</v>
      </c>
      <c r="H6279" t="s">
        <v>1448</v>
      </c>
      <c r="I6279" t="s">
        <v>3215</v>
      </c>
      <c r="J6279" t="s">
        <v>878</v>
      </c>
      <c r="K6279" t="s">
        <v>7</v>
      </c>
      <c r="L6279">
        <v>190000000</v>
      </c>
      <c r="M6279">
        <v>540455876</v>
      </c>
      <c r="N6279" t="s">
        <v>108</v>
      </c>
      <c r="O6279">
        <v>116</v>
      </c>
    </row>
    <row r="6280" spans="1:15" x14ac:dyDescent="0.25">
      <c r="A6280" t="s">
        <v>5197</v>
      </c>
      <c r="B6280" t="s">
        <v>41</v>
      </c>
      <c r="C6280" t="s">
        <v>409</v>
      </c>
      <c r="D6280">
        <v>2013</v>
      </c>
      <c r="E6280" t="s">
        <v>5196</v>
      </c>
      <c r="F6280">
        <v>8.1</v>
      </c>
      <c r="G6280">
        <v>657000</v>
      </c>
      <c r="H6280" t="s">
        <v>1643</v>
      </c>
      <c r="I6280" t="s">
        <v>5195</v>
      </c>
      <c r="J6280" t="s">
        <v>3651</v>
      </c>
      <c r="K6280" t="s">
        <v>7</v>
      </c>
      <c r="L6280">
        <v>20000000</v>
      </c>
      <c r="M6280">
        <v>187733202</v>
      </c>
      <c r="N6280" t="s">
        <v>877</v>
      </c>
      <c r="O6280">
        <v>134</v>
      </c>
    </row>
    <row r="6281" spans="1:15" x14ac:dyDescent="0.25">
      <c r="A6281" t="s">
        <v>5194</v>
      </c>
      <c r="B6281" t="s">
        <v>68</v>
      </c>
      <c r="C6281" t="s">
        <v>34</v>
      </c>
      <c r="D6281">
        <v>2013</v>
      </c>
      <c r="E6281" t="s">
        <v>5193</v>
      </c>
      <c r="F6281">
        <v>5.8</v>
      </c>
      <c r="G6281">
        <v>176000</v>
      </c>
      <c r="H6281" t="s">
        <v>1928</v>
      </c>
      <c r="I6281" t="s">
        <v>909</v>
      </c>
      <c r="J6281" t="s">
        <v>996</v>
      </c>
      <c r="K6281" t="s">
        <v>7</v>
      </c>
      <c r="L6281">
        <v>130000000</v>
      </c>
      <c r="M6281">
        <v>375740705</v>
      </c>
      <c r="N6281" t="s">
        <v>108</v>
      </c>
      <c r="O6281">
        <v>110</v>
      </c>
    </row>
    <row r="6282" spans="1:15" x14ac:dyDescent="0.25">
      <c r="A6282" t="s">
        <v>5192</v>
      </c>
      <c r="B6282" t="s">
        <v>41</v>
      </c>
      <c r="C6282" t="s">
        <v>409</v>
      </c>
      <c r="D6282">
        <v>2013</v>
      </c>
      <c r="E6282" t="s">
        <v>4946</v>
      </c>
      <c r="F6282">
        <v>8</v>
      </c>
      <c r="G6282">
        <v>455000</v>
      </c>
      <c r="H6282" t="s">
        <v>3865</v>
      </c>
      <c r="I6282" t="s">
        <v>5191</v>
      </c>
      <c r="J6282" t="s">
        <v>691</v>
      </c>
      <c r="K6282" t="s">
        <v>7</v>
      </c>
      <c r="L6282">
        <v>5000000</v>
      </c>
      <c r="M6282">
        <v>55736588</v>
      </c>
      <c r="N6282" t="s">
        <v>5190</v>
      </c>
      <c r="O6282">
        <v>117</v>
      </c>
    </row>
    <row r="6283" spans="1:15" x14ac:dyDescent="0.25">
      <c r="A6283" t="s">
        <v>5189</v>
      </c>
      <c r="B6283" t="s">
        <v>101</v>
      </c>
      <c r="C6283" t="s">
        <v>100</v>
      </c>
      <c r="D6283">
        <v>2013</v>
      </c>
      <c r="E6283" t="s">
        <v>4939</v>
      </c>
      <c r="F6283">
        <v>7.3</v>
      </c>
      <c r="G6283">
        <v>300000</v>
      </c>
      <c r="H6283" t="s">
        <v>2192</v>
      </c>
      <c r="I6283" t="s">
        <v>3501</v>
      </c>
      <c r="J6283" t="s">
        <v>2192</v>
      </c>
      <c r="K6283" t="s">
        <v>7</v>
      </c>
      <c r="L6283">
        <v>90000000</v>
      </c>
      <c r="M6283">
        <v>188133322</v>
      </c>
      <c r="N6283" t="s">
        <v>890</v>
      </c>
      <c r="O6283">
        <v>114</v>
      </c>
    </row>
    <row r="6284" spans="1:15" x14ac:dyDescent="0.25">
      <c r="A6284" t="s">
        <v>5188</v>
      </c>
      <c r="B6284" t="s">
        <v>68</v>
      </c>
      <c r="C6284" t="s">
        <v>34</v>
      </c>
      <c r="D6284">
        <v>2013</v>
      </c>
      <c r="E6284" t="s">
        <v>4907</v>
      </c>
      <c r="F6284">
        <v>6.9</v>
      </c>
      <c r="G6284">
        <v>475000</v>
      </c>
      <c r="H6284" t="s">
        <v>2672</v>
      </c>
      <c r="I6284" t="s">
        <v>5187</v>
      </c>
      <c r="J6284" t="s">
        <v>2594</v>
      </c>
      <c r="K6284" t="s">
        <v>7</v>
      </c>
      <c r="L6284">
        <v>190000000</v>
      </c>
      <c r="M6284">
        <v>411002906</v>
      </c>
      <c r="N6284" t="s">
        <v>138</v>
      </c>
      <c r="O6284">
        <v>131</v>
      </c>
    </row>
    <row r="6285" spans="1:15" x14ac:dyDescent="0.25">
      <c r="A6285" t="s">
        <v>5186</v>
      </c>
      <c r="B6285" t="s">
        <v>101</v>
      </c>
      <c r="C6285" t="s">
        <v>73</v>
      </c>
      <c r="D6285">
        <v>2013</v>
      </c>
      <c r="E6285" t="s">
        <v>5164</v>
      </c>
      <c r="F6285">
        <v>7.2</v>
      </c>
      <c r="G6285">
        <v>199000</v>
      </c>
      <c r="H6285" t="s">
        <v>5185</v>
      </c>
      <c r="I6285" t="s">
        <v>98</v>
      </c>
      <c r="J6285" t="s">
        <v>1848</v>
      </c>
      <c r="K6285" t="s">
        <v>7</v>
      </c>
      <c r="L6285">
        <v>135000000</v>
      </c>
      <c r="M6285">
        <v>587205319</v>
      </c>
      <c r="N6285" t="s">
        <v>652</v>
      </c>
      <c r="O6285">
        <v>98</v>
      </c>
    </row>
    <row r="6286" spans="1:15" x14ac:dyDescent="0.25">
      <c r="A6286" t="s">
        <v>5184</v>
      </c>
      <c r="B6286" t="s">
        <v>41</v>
      </c>
      <c r="C6286" t="s">
        <v>24</v>
      </c>
      <c r="D6286">
        <v>2013</v>
      </c>
      <c r="E6286" t="s">
        <v>5183</v>
      </c>
      <c r="F6286">
        <v>6.6</v>
      </c>
      <c r="G6286">
        <v>391000</v>
      </c>
      <c r="H6286" t="s">
        <v>4584</v>
      </c>
      <c r="I6286" t="s">
        <v>3017</v>
      </c>
      <c r="J6286" t="s">
        <v>2470</v>
      </c>
      <c r="K6286" t="s">
        <v>7</v>
      </c>
      <c r="L6286">
        <v>32000000</v>
      </c>
      <c r="M6286">
        <v>126041322</v>
      </c>
      <c r="N6286" t="s">
        <v>114</v>
      </c>
      <c r="O6286">
        <v>107</v>
      </c>
    </row>
    <row r="6287" spans="1:15" x14ac:dyDescent="0.25">
      <c r="A6287" t="s">
        <v>5182</v>
      </c>
      <c r="B6287" t="s">
        <v>68</v>
      </c>
      <c r="C6287" t="s">
        <v>24</v>
      </c>
      <c r="D6287">
        <v>2013</v>
      </c>
      <c r="E6287" t="s">
        <v>4845</v>
      </c>
      <c r="F6287">
        <v>7.4</v>
      </c>
      <c r="G6287">
        <v>143000</v>
      </c>
      <c r="H6287" t="s">
        <v>5181</v>
      </c>
      <c r="I6287" t="s">
        <v>5181</v>
      </c>
      <c r="J6287" t="s">
        <v>1358</v>
      </c>
      <c r="K6287" t="s">
        <v>7</v>
      </c>
      <c r="L6287">
        <v>5000000</v>
      </c>
      <c r="M6287">
        <v>26474920</v>
      </c>
      <c r="N6287" t="s">
        <v>2899</v>
      </c>
      <c r="O6287">
        <v>103</v>
      </c>
    </row>
    <row r="6288" spans="1:15" x14ac:dyDescent="0.25">
      <c r="A6288" t="s">
        <v>5180</v>
      </c>
      <c r="B6288" t="s">
        <v>68</v>
      </c>
      <c r="C6288" t="s">
        <v>24</v>
      </c>
      <c r="D6288">
        <v>2013</v>
      </c>
      <c r="E6288" t="s">
        <v>5179</v>
      </c>
      <c r="F6288">
        <v>6.3</v>
      </c>
      <c r="G6288">
        <v>193000</v>
      </c>
      <c r="H6288" t="s">
        <v>4483</v>
      </c>
      <c r="I6288" t="s">
        <v>3500</v>
      </c>
      <c r="J6288" t="s">
        <v>3500</v>
      </c>
      <c r="K6288" t="s">
        <v>7</v>
      </c>
      <c r="L6288">
        <v>58000000</v>
      </c>
      <c r="M6288">
        <v>93492844</v>
      </c>
      <c r="N6288" t="s">
        <v>890</v>
      </c>
      <c r="O6288">
        <v>119</v>
      </c>
    </row>
    <row r="6289" spans="1:15" x14ac:dyDescent="0.25">
      <c r="A6289" t="s">
        <v>5178</v>
      </c>
      <c r="B6289" t="s">
        <v>41</v>
      </c>
      <c r="C6289" t="s">
        <v>34</v>
      </c>
      <c r="D6289">
        <v>2013</v>
      </c>
      <c r="E6289" t="s">
        <v>4935</v>
      </c>
      <c r="F6289">
        <v>6.6</v>
      </c>
      <c r="G6289">
        <v>426000</v>
      </c>
      <c r="H6289" t="s">
        <v>4010</v>
      </c>
      <c r="I6289" t="s">
        <v>4010</v>
      </c>
      <c r="J6289" t="s">
        <v>1010</v>
      </c>
      <c r="K6289" t="s">
        <v>7</v>
      </c>
      <c r="L6289">
        <v>115000000</v>
      </c>
      <c r="M6289">
        <v>286140700</v>
      </c>
      <c r="N6289" t="s">
        <v>2694</v>
      </c>
      <c r="O6289">
        <v>109</v>
      </c>
    </row>
    <row r="6290" spans="1:15" x14ac:dyDescent="0.25">
      <c r="A6290" t="s">
        <v>5177</v>
      </c>
      <c r="B6290" t="s">
        <v>41</v>
      </c>
      <c r="C6290" t="s">
        <v>34</v>
      </c>
      <c r="D6290">
        <v>2013</v>
      </c>
      <c r="E6290" t="s">
        <v>4811</v>
      </c>
      <c r="F6290">
        <v>6.1</v>
      </c>
      <c r="G6290">
        <v>198000</v>
      </c>
      <c r="H6290" t="s">
        <v>5176</v>
      </c>
      <c r="I6290" t="s">
        <v>5176</v>
      </c>
      <c r="J6290" t="s">
        <v>1778</v>
      </c>
      <c r="K6290" t="s">
        <v>7</v>
      </c>
      <c r="L6290">
        <v>50000000</v>
      </c>
      <c r="M6290">
        <v>226349749</v>
      </c>
      <c r="N6290" t="s">
        <v>108</v>
      </c>
      <c r="O6290">
        <v>88</v>
      </c>
    </row>
    <row r="6291" spans="1:15" x14ac:dyDescent="0.25">
      <c r="A6291" t="s">
        <v>5175</v>
      </c>
      <c r="B6291" t="s">
        <v>68</v>
      </c>
      <c r="C6291" t="s">
        <v>100</v>
      </c>
      <c r="D6291">
        <v>2013</v>
      </c>
      <c r="E6291" t="s">
        <v>5044</v>
      </c>
      <c r="F6291">
        <v>7.8</v>
      </c>
      <c r="G6291">
        <v>432000</v>
      </c>
      <c r="H6291" t="s">
        <v>3303</v>
      </c>
      <c r="I6291" t="s">
        <v>1687</v>
      </c>
      <c r="J6291" t="s">
        <v>822</v>
      </c>
      <c r="K6291" t="s">
        <v>7</v>
      </c>
      <c r="L6291">
        <v>55000000</v>
      </c>
      <c r="M6291">
        <v>218791811</v>
      </c>
      <c r="N6291" t="s">
        <v>5174</v>
      </c>
      <c r="O6291">
        <v>134</v>
      </c>
    </row>
    <row r="6292" spans="1:15" x14ac:dyDescent="0.25">
      <c r="A6292" t="s">
        <v>5173</v>
      </c>
      <c r="B6292" t="s">
        <v>41</v>
      </c>
      <c r="C6292" t="s">
        <v>5</v>
      </c>
      <c r="D6292">
        <v>2013</v>
      </c>
      <c r="E6292" t="s">
        <v>5172</v>
      </c>
      <c r="F6292">
        <v>6.5</v>
      </c>
      <c r="G6292">
        <v>160000</v>
      </c>
      <c r="H6292" t="s">
        <v>1679</v>
      </c>
      <c r="I6292" t="s">
        <v>1679</v>
      </c>
      <c r="J6292" t="s">
        <v>5171</v>
      </c>
      <c r="K6292" t="s">
        <v>7</v>
      </c>
      <c r="L6292">
        <v>17000000</v>
      </c>
      <c r="M6292">
        <v>97542952</v>
      </c>
      <c r="N6292" t="s">
        <v>2694</v>
      </c>
      <c r="O6292">
        <v>91</v>
      </c>
    </row>
    <row r="6293" spans="1:15" x14ac:dyDescent="0.25">
      <c r="A6293" t="s">
        <v>5170</v>
      </c>
      <c r="B6293" t="s">
        <v>68</v>
      </c>
      <c r="C6293" t="s">
        <v>34</v>
      </c>
      <c r="D6293">
        <v>2013</v>
      </c>
      <c r="E6293" t="s">
        <v>5038</v>
      </c>
      <c r="F6293">
        <v>6.3</v>
      </c>
      <c r="G6293">
        <v>211000</v>
      </c>
      <c r="H6293" t="s">
        <v>3353</v>
      </c>
      <c r="I6293" t="s">
        <v>5169</v>
      </c>
      <c r="J6293" t="s">
        <v>1304</v>
      </c>
      <c r="K6293" t="s">
        <v>7</v>
      </c>
      <c r="L6293">
        <v>150000000</v>
      </c>
      <c r="M6293">
        <v>205366737</v>
      </c>
      <c r="N6293" t="s">
        <v>114</v>
      </c>
      <c r="O6293">
        <v>131</v>
      </c>
    </row>
    <row r="6294" spans="1:15" x14ac:dyDescent="0.25">
      <c r="A6294" t="s">
        <v>5168</v>
      </c>
      <c r="B6294" t="s">
        <v>41</v>
      </c>
      <c r="C6294" t="s">
        <v>11</v>
      </c>
      <c r="D6294">
        <v>2013</v>
      </c>
      <c r="E6294" t="s">
        <v>5167</v>
      </c>
      <c r="F6294">
        <v>6.9</v>
      </c>
      <c r="G6294">
        <v>175000</v>
      </c>
      <c r="H6294" t="s">
        <v>2730</v>
      </c>
      <c r="I6294" t="s">
        <v>5166</v>
      </c>
      <c r="J6294" t="s">
        <v>2221</v>
      </c>
      <c r="K6294" t="s">
        <v>95</v>
      </c>
      <c r="M6294">
        <v>3468224</v>
      </c>
      <c r="N6294" t="s">
        <v>2937</v>
      </c>
      <c r="O6294">
        <v>91</v>
      </c>
    </row>
    <row r="6295" spans="1:15" x14ac:dyDescent="0.25">
      <c r="A6295" t="s">
        <v>5165</v>
      </c>
      <c r="B6295" t="s">
        <v>41</v>
      </c>
      <c r="C6295" t="s">
        <v>34</v>
      </c>
      <c r="D6295">
        <v>2013</v>
      </c>
      <c r="E6295" t="s">
        <v>5164</v>
      </c>
      <c r="F6295">
        <v>6.5</v>
      </c>
      <c r="G6295">
        <v>263000</v>
      </c>
      <c r="H6295" t="s">
        <v>1806</v>
      </c>
      <c r="I6295" t="s">
        <v>3188</v>
      </c>
      <c r="J6295" t="s">
        <v>899</v>
      </c>
      <c r="K6295" t="s">
        <v>7</v>
      </c>
      <c r="L6295">
        <v>70000000</v>
      </c>
      <c r="M6295">
        <v>170270201</v>
      </c>
      <c r="N6295" t="s">
        <v>3187</v>
      </c>
      <c r="O6295">
        <v>119</v>
      </c>
    </row>
    <row r="6296" spans="1:15" x14ac:dyDescent="0.25">
      <c r="A6296" t="s">
        <v>5163</v>
      </c>
      <c r="B6296" t="s">
        <v>41</v>
      </c>
      <c r="C6296" t="s">
        <v>34</v>
      </c>
      <c r="D6296">
        <v>2013</v>
      </c>
      <c r="E6296" t="s">
        <v>4243</v>
      </c>
      <c r="F6296">
        <v>7.5</v>
      </c>
      <c r="G6296">
        <v>272000</v>
      </c>
      <c r="H6296" t="s">
        <v>1710</v>
      </c>
      <c r="I6296" t="s">
        <v>1710</v>
      </c>
      <c r="J6296" t="s">
        <v>1708</v>
      </c>
      <c r="K6296" t="s">
        <v>7</v>
      </c>
      <c r="L6296">
        <v>40000000</v>
      </c>
      <c r="M6296">
        <v>154802912</v>
      </c>
      <c r="N6296" t="s">
        <v>5162</v>
      </c>
      <c r="O6296">
        <v>121</v>
      </c>
    </row>
    <row r="6297" spans="1:15" x14ac:dyDescent="0.25">
      <c r="A6297" t="s">
        <v>5161</v>
      </c>
      <c r="B6297" t="s">
        <v>101</v>
      </c>
      <c r="C6297" t="s">
        <v>100</v>
      </c>
      <c r="D6297">
        <v>2013</v>
      </c>
      <c r="E6297" t="s">
        <v>5005</v>
      </c>
      <c r="F6297">
        <v>6.3</v>
      </c>
      <c r="G6297">
        <v>201000</v>
      </c>
      <c r="H6297" t="s">
        <v>5160</v>
      </c>
      <c r="I6297" t="s">
        <v>5159</v>
      </c>
      <c r="J6297" t="s">
        <v>2470</v>
      </c>
      <c r="K6297" t="s">
        <v>7</v>
      </c>
      <c r="L6297">
        <v>215000000</v>
      </c>
      <c r="M6297">
        <v>493311825</v>
      </c>
      <c r="N6297" t="s">
        <v>119</v>
      </c>
      <c r="O6297">
        <v>130</v>
      </c>
    </row>
    <row r="6298" spans="1:15" x14ac:dyDescent="0.25">
      <c r="A6298" t="s">
        <v>5158</v>
      </c>
      <c r="B6298" t="s">
        <v>41</v>
      </c>
      <c r="C6298" t="s">
        <v>34</v>
      </c>
      <c r="D6298">
        <v>2013</v>
      </c>
      <c r="E6298" t="s">
        <v>4861</v>
      </c>
      <c r="F6298">
        <v>6.4</v>
      </c>
      <c r="G6298">
        <v>205000</v>
      </c>
      <c r="H6298" t="s">
        <v>2621</v>
      </c>
      <c r="I6298" t="s">
        <v>1088</v>
      </c>
      <c r="J6298" t="s">
        <v>1708</v>
      </c>
      <c r="K6298" t="s">
        <v>7</v>
      </c>
      <c r="L6298">
        <v>26000000</v>
      </c>
      <c r="M6298">
        <v>87305549</v>
      </c>
      <c r="N6298" t="s">
        <v>108</v>
      </c>
      <c r="O6298">
        <v>129</v>
      </c>
    </row>
    <row r="6299" spans="1:15" x14ac:dyDescent="0.25">
      <c r="A6299" t="s">
        <v>5157</v>
      </c>
      <c r="B6299" t="s">
        <v>41</v>
      </c>
      <c r="C6299" t="s">
        <v>34</v>
      </c>
      <c r="D6299">
        <v>2013</v>
      </c>
      <c r="E6299" t="s">
        <v>4836</v>
      </c>
      <c r="F6299">
        <v>5.7</v>
      </c>
      <c r="G6299">
        <v>71000</v>
      </c>
      <c r="H6299" t="s">
        <v>1922</v>
      </c>
      <c r="I6299" t="s">
        <v>5156</v>
      </c>
      <c r="J6299" t="s">
        <v>2517</v>
      </c>
      <c r="K6299" t="s">
        <v>7</v>
      </c>
      <c r="L6299">
        <v>30000000</v>
      </c>
      <c r="M6299">
        <v>5186767</v>
      </c>
      <c r="N6299" t="s">
        <v>2469</v>
      </c>
      <c r="O6299">
        <v>104</v>
      </c>
    </row>
    <row r="6300" spans="1:15" x14ac:dyDescent="0.25">
      <c r="A6300" t="s">
        <v>5155</v>
      </c>
      <c r="B6300" t="s">
        <v>41</v>
      </c>
      <c r="C6300" t="s">
        <v>34</v>
      </c>
      <c r="D6300">
        <v>2013</v>
      </c>
      <c r="E6300" t="s">
        <v>5154</v>
      </c>
      <c r="F6300">
        <v>6.8</v>
      </c>
      <c r="G6300">
        <v>110000</v>
      </c>
      <c r="H6300" t="s">
        <v>2604</v>
      </c>
      <c r="I6300" t="s">
        <v>1555</v>
      </c>
      <c r="J6300" t="s">
        <v>1715</v>
      </c>
      <c r="K6300" t="s">
        <v>265</v>
      </c>
      <c r="L6300">
        <v>22000000</v>
      </c>
      <c r="M6300">
        <v>15661554</v>
      </c>
      <c r="N6300" t="s">
        <v>3063</v>
      </c>
      <c r="O6300">
        <v>116</v>
      </c>
    </row>
    <row r="6301" spans="1:15" x14ac:dyDescent="0.25">
      <c r="A6301" t="s">
        <v>5153</v>
      </c>
      <c r="B6301" t="s">
        <v>52</v>
      </c>
      <c r="C6301" t="s">
        <v>11</v>
      </c>
      <c r="D6301">
        <v>2013</v>
      </c>
      <c r="E6301" t="s">
        <v>5152</v>
      </c>
      <c r="F6301">
        <v>7.2</v>
      </c>
      <c r="G6301">
        <v>115000</v>
      </c>
      <c r="H6301" t="s">
        <v>5151</v>
      </c>
      <c r="I6301" t="s">
        <v>5151</v>
      </c>
      <c r="J6301" t="s">
        <v>5150</v>
      </c>
      <c r="K6301" t="s">
        <v>7</v>
      </c>
      <c r="L6301">
        <v>50000</v>
      </c>
      <c r="M6301">
        <v>139745</v>
      </c>
      <c r="N6301" t="s">
        <v>5149</v>
      </c>
      <c r="O6301">
        <v>89</v>
      </c>
    </row>
    <row r="6302" spans="1:15" x14ac:dyDescent="0.25">
      <c r="A6302" t="s">
        <v>5148</v>
      </c>
      <c r="B6302" t="s">
        <v>68</v>
      </c>
      <c r="C6302" t="s">
        <v>34</v>
      </c>
      <c r="D6302">
        <v>2013</v>
      </c>
      <c r="E6302" t="s">
        <v>4847</v>
      </c>
      <c r="F6302">
        <v>6.6</v>
      </c>
      <c r="G6302">
        <v>228000</v>
      </c>
      <c r="H6302" t="s">
        <v>947</v>
      </c>
      <c r="I6302" t="s">
        <v>947</v>
      </c>
      <c r="J6302" t="s">
        <v>96</v>
      </c>
      <c r="K6302" t="s">
        <v>7</v>
      </c>
      <c r="L6302">
        <v>110000000</v>
      </c>
      <c r="M6302">
        <v>125544024</v>
      </c>
      <c r="N6302" t="s">
        <v>856</v>
      </c>
      <c r="O6302">
        <v>114</v>
      </c>
    </row>
    <row r="6303" spans="1:15" x14ac:dyDescent="0.25">
      <c r="A6303" t="s">
        <v>5147</v>
      </c>
      <c r="B6303" t="s">
        <v>68</v>
      </c>
      <c r="C6303" t="s">
        <v>24</v>
      </c>
      <c r="D6303">
        <v>2013</v>
      </c>
      <c r="E6303" t="s">
        <v>5146</v>
      </c>
      <c r="F6303">
        <v>6.3</v>
      </c>
      <c r="G6303">
        <v>172000</v>
      </c>
      <c r="H6303" t="s">
        <v>1716</v>
      </c>
      <c r="I6303" t="s">
        <v>1535</v>
      </c>
      <c r="J6303" t="s">
        <v>1535</v>
      </c>
      <c r="K6303" t="s">
        <v>7</v>
      </c>
      <c r="L6303">
        <v>50000000</v>
      </c>
      <c r="M6303">
        <v>173649931</v>
      </c>
      <c r="N6303" t="s">
        <v>108</v>
      </c>
      <c r="O6303">
        <v>119</v>
      </c>
    </row>
    <row r="6304" spans="1:15" x14ac:dyDescent="0.25">
      <c r="A6304" t="s">
        <v>5145</v>
      </c>
      <c r="B6304" t="s">
        <v>41</v>
      </c>
      <c r="C6304" t="s">
        <v>24</v>
      </c>
      <c r="D6304">
        <v>2013</v>
      </c>
      <c r="E6304" t="s">
        <v>4977</v>
      </c>
      <c r="F6304">
        <v>7</v>
      </c>
      <c r="G6304">
        <v>266000</v>
      </c>
      <c r="H6304" t="s">
        <v>2696</v>
      </c>
      <c r="I6304" t="s">
        <v>3395</v>
      </c>
      <c r="J6304" t="s">
        <v>3395</v>
      </c>
      <c r="K6304" t="s">
        <v>265</v>
      </c>
      <c r="L6304">
        <v>20000000</v>
      </c>
      <c r="M6304">
        <v>46091271</v>
      </c>
      <c r="N6304" t="s">
        <v>103</v>
      </c>
      <c r="O6304">
        <v>109</v>
      </c>
    </row>
    <row r="6305" spans="1:15" x14ac:dyDescent="0.25">
      <c r="A6305" t="s">
        <v>5144</v>
      </c>
      <c r="B6305" t="s">
        <v>41</v>
      </c>
      <c r="C6305" t="s">
        <v>11</v>
      </c>
      <c r="D6305">
        <v>2013</v>
      </c>
      <c r="E6305" t="s">
        <v>5143</v>
      </c>
      <c r="F6305">
        <v>6.8</v>
      </c>
      <c r="G6305">
        <v>105000</v>
      </c>
      <c r="H6305" t="s">
        <v>3373</v>
      </c>
      <c r="I6305" t="s">
        <v>5142</v>
      </c>
      <c r="J6305" t="s">
        <v>3144</v>
      </c>
      <c r="K6305" t="s">
        <v>265</v>
      </c>
      <c r="L6305">
        <v>12000000</v>
      </c>
      <c r="M6305">
        <v>12077441</v>
      </c>
      <c r="N6305" t="s">
        <v>617</v>
      </c>
      <c r="O6305">
        <v>99</v>
      </c>
    </row>
    <row r="6306" spans="1:15" x14ac:dyDescent="0.25">
      <c r="A6306" t="s">
        <v>5141</v>
      </c>
      <c r="B6306" t="s">
        <v>68</v>
      </c>
      <c r="C6306" t="s">
        <v>34</v>
      </c>
      <c r="D6306">
        <v>2013</v>
      </c>
      <c r="E6306" t="s">
        <v>5140</v>
      </c>
      <c r="F6306">
        <v>5.9</v>
      </c>
      <c r="G6306">
        <v>129000</v>
      </c>
      <c r="H6306" t="s">
        <v>5139</v>
      </c>
      <c r="I6306" t="s">
        <v>5138</v>
      </c>
      <c r="J6306" t="s">
        <v>2950</v>
      </c>
      <c r="K6306" t="s">
        <v>7</v>
      </c>
      <c r="L6306">
        <v>60000000</v>
      </c>
      <c r="M6306">
        <v>95396573</v>
      </c>
      <c r="N6306" t="s">
        <v>777</v>
      </c>
      <c r="O6306">
        <v>130</v>
      </c>
    </row>
    <row r="6307" spans="1:15" x14ac:dyDescent="0.25">
      <c r="A6307" t="s">
        <v>5137</v>
      </c>
      <c r="B6307" t="s">
        <v>68</v>
      </c>
      <c r="C6307" t="s">
        <v>438</v>
      </c>
      <c r="D6307">
        <v>2013</v>
      </c>
      <c r="E6307" t="s">
        <v>4897</v>
      </c>
      <c r="F6307">
        <v>6.2</v>
      </c>
      <c r="G6307">
        <v>172000</v>
      </c>
      <c r="H6307" t="s">
        <v>1024</v>
      </c>
      <c r="I6307" t="s">
        <v>1024</v>
      </c>
      <c r="J6307" t="s">
        <v>1023</v>
      </c>
      <c r="K6307" t="s">
        <v>95</v>
      </c>
      <c r="L6307">
        <v>15000000</v>
      </c>
      <c r="M6307">
        <v>146428180</v>
      </c>
      <c r="N6307" t="s">
        <v>103</v>
      </c>
      <c r="O6307">
        <v>100</v>
      </c>
    </row>
    <row r="6308" spans="1:15" x14ac:dyDescent="0.25">
      <c r="A6308" t="s">
        <v>5136</v>
      </c>
      <c r="B6308" t="s">
        <v>41</v>
      </c>
      <c r="C6308" t="s">
        <v>34</v>
      </c>
      <c r="D6308">
        <v>2013</v>
      </c>
      <c r="E6308" t="s">
        <v>5135</v>
      </c>
      <c r="F6308">
        <v>6.4</v>
      </c>
      <c r="G6308">
        <v>157000</v>
      </c>
      <c r="H6308" t="s">
        <v>5134</v>
      </c>
      <c r="I6308" t="s">
        <v>5134</v>
      </c>
      <c r="J6308" t="s">
        <v>2534</v>
      </c>
      <c r="K6308" t="s">
        <v>95</v>
      </c>
      <c r="L6308">
        <v>38000000</v>
      </c>
      <c r="M6308">
        <v>98337295</v>
      </c>
      <c r="N6308" t="s">
        <v>5133</v>
      </c>
      <c r="O6308">
        <v>119</v>
      </c>
    </row>
    <row r="6309" spans="1:15" x14ac:dyDescent="0.25">
      <c r="A6309" t="s">
        <v>5132</v>
      </c>
      <c r="B6309" t="s">
        <v>41</v>
      </c>
      <c r="C6309" t="s">
        <v>34</v>
      </c>
      <c r="D6309">
        <v>2013</v>
      </c>
      <c r="E6309" t="s">
        <v>4952</v>
      </c>
      <c r="F6309">
        <v>5.3</v>
      </c>
      <c r="G6309">
        <v>201000</v>
      </c>
      <c r="H6309" t="s">
        <v>5131</v>
      </c>
      <c r="I6309" t="s">
        <v>3900</v>
      </c>
      <c r="J6309" t="s">
        <v>1878</v>
      </c>
      <c r="K6309" t="s">
        <v>7</v>
      </c>
      <c r="L6309">
        <v>92000000</v>
      </c>
      <c r="M6309">
        <v>304654182</v>
      </c>
      <c r="N6309" t="s">
        <v>890</v>
      </c>
      <c r="O6309">
        <v>98</v>
      </c>
    </row>
    <row r="6310" spans="1:15" x14ac:dyDescent="0.25">
      <c r="A6310" t="s">
        <v>5130</v>
      </c>
      <c r="B6310" t="s">
        <v>41</v>
      </c>
      <c r="C6310" t="s">
        <v>34</v>
      </c>
      <c r="D6310">
        <v>2013</v>
      </c>
      <c r="E6310" t="s">
        <v>4741</v>
      </c>
      <c r="F6310">
        <v>6.7</v>
      </c>
      <c r="G6310">
        <v>232000</v>
      </c>
      <c r="H6310" t="s">
        <v>5129</v>
      </c>
      <c r="I6310" t="s">
        <v>5128</v>
      </c>
      <c r="J6310" t="s">
        <v>843</v>
      </c>
      <c r="K6310" t="s">
        <v>7</v>
      </c>
      <c r="L6310">
        <v>50000000</v>
      </c>
      <c r="M6310">
        <v>137328301</v>
      </c>
      <c r="N6310" t="s">
        <v>856</v>
      </c>
      <c r="O6310">
        <v>115</v>
      </c>
    </row>
    <row r="6311" spans="1:15" x14ac:dyDescent="0.25">
      <c r="A6311" t="s">
        <v>5127</v>
      </c>
      <c r="B6311" t="s">
        <v>68</v>
      </c>
      <c r="C6311" t="s">
        <v>34</v>
      </c>
      <c r="D6311">
        <v>2013</v>
      </c>
      <c r="E6311" t="s">
        <v>4845</v>
      </c>
      <c r="F6311">
        <v>6.7</v>
      </c>
      <c r="G6311">
        <v>439000</v>
      </c>
      <c r="H6311" t="s">
        <v>1012</v>
      </c>
      <c r="I6311" t="s">
        <v>672</v>
      </c>
      <c r="J6311" t="s">
        <v>533</v>
      </c>
      <c r="K6311" t="s">
        <v>7</v>
      </c>
      <c r="L6311">
        <v>120000000</v>
      </c>
      <c r="M6311">
        <v>414828246</v>
      </c>
      <c r="N6311" t="s">
        <v>890</v>
      </c>
      <c r="O6311">
        <v>126</v>
      </c>
    </row>
    <row r="6312" spans="1:15" x14ac:dyDescent="0.25">
      <c r="A6312" t="s">
        <v>5126</v>
      </c>
      <c r="B6312" t="s">
        <v>41</v>
      </c>
      <c r="C6312" t="s">
        <v>5</v>
      </c>
      <c r="D6312">
        <v>2013</v>
      </c>
      <c r="E6312" t="s">
        <v>5125</v>
      </c>
      <c r="F6312">
        <v>4.8</v>
      </c>
      <c r="G6312">
        <v>47000</v>
      </c>
      <c r="H6312" t="s">
        <v>5124</v>
      </c>
      <c r="I6312" t="s">
        <v>5123</v>
      </c>
      <c r="J6312" t="s">
        <v>681</v>
      </c>
      <c r="K6312" t="s">
        <v>7</v>
      </c>
      <c r="L6312">
        <v>20000000</v>
      </c>
      <c r="M6312">
        <v>47340586</v>
      </c>
      <c r="N6312" t="s">
        <v>842</v>
      </c>
      <c r="O6312">
        <v>92</v>
      </c>
    </row>
    <row r="6313" spans="1:15" x14ac:dyDescent="0.25">
      <c r="A6313" t="s">
        <v>5122</v>
      </c>
      <c r="B6313" t="s">
        <v>101</v>
      </c>
      <c r="C6313" t="s">
        <v>73</v>
      </c>
      <c r="D6313">
        <v>2013</v>
      </c>
      <c r="E6313" t="s">
        <v>5057</v>
      </c>
      <c r="F6313">
        <v>7.3</v>
      </c>
      <c r="G6313">
        <v>377000</v>
      </c>
      <c r="H6313" t="s">
        <v>5121</v>
      </c>
      <c r="I6313" t="s">
        <v>2417</v>
      </c>
      <c r="J6313" t="s">
        <v>1358</v>
      </c>
      <c r="K6313" t="s">
        <v>7</v>
      </c>
      <c r="L6313">
        <v>76000000</v>
      </c>
      <c r="M6313">
        <v>970766005</v>
      </c>
      <c r="N6313" t="s">
        <v>103</v>
      </c>
      <c r="O6313">
        <v>98</v>
      </c>
    </row>
    <row r="6314" spans="1:15" x14ac:dyDescent="0.25">
      <c r="A6314" t="s">
        <v>5120</v>
      </c>
      <c r="B6314" t="s">
        <v>68</v>
      </c>
      <c r="C6314" t="s">
        <v>34</v>
      </c>
      <c r="D6314">
        <v>2013</v>
      </c>
      <c r="E6314" t="s">
        <v>4939</v>
      </c>
      <c r="F6314">
        <v>6.3</v>
      </c>
      <c r="G6314">
        <v>152000</v>
      </c>
      <c r="H6314" t="s">
        <v>5119</v>
      </c>
      <c r="I6314" t="s">
        <v>1050</v>
      </c>
      <c r="J6314" t="s">
        <v>1056</v>
      </c>
      <c r="K6314" t="s">
        <v>7</v>
      </c>
      <c r="L6314">
        <v>175000000</v>
      </c>
      <c r="M6314">
        <v>151783839</v>
      </c>
      <c r="N6314" t="s">
        <v>4432</v>
      </c>
      <c r="O6314">
        <v>128</v>
      </c>
    </row>
    <row r="6315" spans="1:15" x14ac:dyDescent="0.25">
      <c r="A6315" t="s">
        <v>5118</v>
      </c>
      <c r="B6315" t="s">
        <v>41</v>
      </c>
      <c r="C6315" t="s">
        <v>11</v>
      </c>
      <c r="D6315">
        <v>2013</v>
      </c>
      <c r="E6315" t="s">
        <v>5117</v>
      </c>
      <c r="F6315">
        <v>6.2</v>
      </c>
      <c r="G6315">
        <v>33000</v>
      </c>
      <c r="H6315" t="s">
        <v>2747</v>
      </c>
      <c r="I6315" t="s">
        <v>2747</v>
      </c>
      <c r="J6315" t="s">
        <v>723</v>
      </c>
      <c r="K6315" t="s">
        <v>504</v>
      </c>
      <c r="L6315">
        <v>16000000</v>
      </c>
      <c r="M6315">
        <v>1575749</v>
      </c>
      <c r="N6315" t="s">
        <v>5116</v>
      </c>
      <c r="O6315">
        <v>112</v>
      </c>
    </row>
    <row r="6316" spans="1:15" x14ac:dyDescent="0.25">
      <c r="A6316" t="s">
        <v>5115</v>
      </c>
      <c r="B6316" t="s">
        <v>41</v>
      </c>
      <c r="C6316" t="s">
        <v>34</v>
      </c>
      <c r="D6316">
        <v>2013</v>
      </c>
      <c r="E6316" t="s">
        <v>5044</v>
      </c>
      <c r="F6316">
        <v>5.6</v>
      </c>
      <c r="G6316">
        <v>76000</v>
      </c>
      <c r="H6316" t="s">
        <v>994</v>
      </c>
      <c r="I6316" t="s">
        <v>5114</v>
      </c>
      <c r="J6316" t="s">
        <v>5113</v>
      </c>
      <c r="K6316" t="s">
        <v>7</v>
      </c>
      <c r="L6316">
        <v>20000000</v>
      </c>
      <c r="M6316">
        <v>17496820</v>
      </c>
      <c r="N6316" t="s">
        <v>5112</v>
      </c>
      <c r="O6316">
        <v>107</v>
      </c>
    </row>
    <row r="6317" spans="1:15" x14ac:dyDescent="0.25">
      <c r="A6317" t="s">
        <v>5111</v>
      </c>
      <c r="B6317" t="s">
        <v>68</v>
      </c>
      <c r="C6317" t="s">
        <v>24</v>
      </c>
      <c r="D6317">
        <v>2013</v>
      </c>
      <c r="E6317" t="s">
        <v>5110</v>
      </c>
      <c r="F6317">
        <v>6.8</v>
      </c>
      <c r="G6317">
        <v>223000</v>
      </c>
      <c r="H6317" t="s">
        <v>905</v>
      </c>
      <c r="I6317" t="s">
        <v>5109</v>
      </c>
      <c r="J6317" t="s">
        <v>618</v>
      </c>
      <c r="K6317" t="s">
        <v>7</v>
      </c>
      <c r="L6317">
        <v>35000000</v>
      </c>
      <c r="M6317">
        <v>116980662</v>
      </c>
      <c r="N6317" t="s">
        <v>856</v>
      </c>
      <c r="O6317">
        <v>98</v>
      </c>
    </row>
    <row r="6318" spans="1:15" x14ac:dyDescent="0.25">
      <c r="A6318" t="s">
        <v>5108</v>
      </c>
      <c r="B6318" t="s">
        <v>101</v>
      </c>
      <c r="C6318" t="s">
        <v>100</v>
      </c>
      <c r="D6318">
        <v>2013</v>
      </c>
      <c r="E6318" t="s">
        <v>5107</v>
      </c>
      <c r="F6318">
        <v>5.8</v>
      </c>
      <c r="G6318">
        <v>113000</v>
      </c>
      <c r="H6318" t="s">
        <v>5106</v>
      </c>
      <c r="I6318" t="s">
        <v>5105</v>
      </c>
      <c r="J6318" t="s">
        <v>5104</v>
      </c>
      <c r="K6318" t="s">
        <v>7</v>
      </c>
      <c r="L6318">
        <v>90000000</v>
      </c>
      <c r="M6318">
        <v>199850315</v>
      </c>
      <c r="N6318" t="s">
        <v>527</v>
      </c>
      <c r="O6318">
        <v>106</v>
      </c>
    </row>
    <row r="6319" spans="1:15" x14ac:dyDescent="0.25">
      <c r="A6319" t="s">
        <v>5103</v>
      </c>
      <c r="B6319" t="s">
        <v>68</v>
      </c>
      <c r="C6319" t="s">
        <v>24</v>
      </c>
      <c r="D6319">
        <v>2013</v>
      </c>
      <c r="E6319" t="s">
        <v>4977</v>
      </c>
      <c r="F6319">
        <v>7.3</v>
      </c>
      <c r="G6319">
        <v>195000</v>
      </c>
      <c r="H6319" t="s">
        <v>2403</v>
      </c>
      <c r="I6319" t="s">
        <v>2403</v>
      </c>
      <c r="J6319" t="s">
        <v>663</v>
      </c>
      <c r="K6319" t="s">
        <v>7</v>
      </c>
      <c r="L6319">
        <v>18000000</v>
      </c>
      <c r="M6319">
        <v>99104804</v>
      </c>
      <c r="N6319" t="s">
        <v>2974</v>
      </c>
      <c r="O6319">
        <v>98</v>
      </c>
    </row>
    <row r="6320" spans="1:15" x14ac:dyDescent="0.25">
      <c r="A6320" t="s">
        <v>5102</v>
      </c>
      <c r="B6320" t="s">
        <v>52</v>
      </c>
      <c r="C6320" t="s">
        <v>11</v>
      </c>
      <c r="D6320">
        <v>2013</v>
      </c>
      <c r="E6320" t="s">
        <v>5101</v>
      </c>
      <c r="F6320">
        <v>6.7</v>
      </c>
      <c r="G6320">
        <v>88000</v>
      </c>
      <c r="H6320" t="s">
        <v>1823</v>
      </c>
      <c r="I6320" t="s">
        <v>1823</v>
      </c>
      <c r="J6320" t="s">
        <v>5100</v>
      </c>
      <c r="K6320" t="s">
        <v>731</v>
      </c>
      <c r="M6320">
        <v>4934725</v>
      </c>
      <c r="N6320" t="s">
        <v>1821</v>
      </c>
      <c r="O6320">
        <v>124</v>
      </c>
    </row>
    <row r="6321" spans="1:15" x14ac:dyDescent="0.25">
      <c r="A6321" t="s">
        <v>5099</v>
      </c>
      <c r="B6321" t="s">
        <v>68</v>
      </c>
      <c r="C6321" t="s">
        <v>11</v>
      </c>
      <c r="D6321">
        <v>2013</v>
      </c>
      <c r="E6321" t="s">
        <v>4952</v>
      </c>
      <c r="F6321">
        <v>6.7</v>
      </c>
      <c r="G6321">
        <v>106000</v>
      </c>
      <c r="H6321" t="s">
        <v>1332</v>
      </c>
      <c r="I6321" t="s">
        <v>5098</v>
      </c>
      <c r="J6321" t="s">
        <v>5097</v>
      </c>
      <c r="K6321" t="s">
        <v>7</v>
      </c>
      <c r="L6321">
        <v>28000000</v>
      </c>
      <c r="M6321">
        <v>97594140</v>
      </c>
      <c r="N6321" t="s">
        <v>4328</v>
      </c>
      <c r="O6321">
        <v>115</v>
      </c>
    </row>
    <row r="6322" spans="1:15" x14ac:dyDescent="0.25">
      <c r="A6322" t="s">
        <v>5096</v>
      </c>
      <c r="B6322" t="s">
        <v>41</v>
      </c>
      <c r="C6322" t="s">
        <v>34</v>
      </c>
      <c r="D6322">
        <v>2013</v>
      </c>
      <c r="E6322" t="s">
        <v>4798</v>
      </c>
      <c r="F6322">
        <v>6.7</v>
      </c>
      <c r="G6322">
        <v>209000</v>
      </c>
      <c r="H6322" t="s">
        <v>910</v>
      </c>
      <c r="I6322" t="s">
        <v>5095</v>
      </c>
      <c r="J6322" t="s">
        <v>3617</v>
      </c>
      <c r="K6322" t="s">
        <v>7</v>
      </c>
      <c r="L6322">
        <v>60000000</v>
      </c>
      <c r="M6322">
        <v>105200903</v>
      </c>
      <c r="N6322" t="s">
        <v>138</v>
      </c>
      <c r="O6322">
        <v>113</v>
      </c>
    </row>
    <row r="6323" spans="1:15" x14ac:dyDescent="0.25">
      <c r="A6323" t="s">
        <v>5094</v>
      </c>
      <c r="B6323" t="s">
        <v>41</v>
      </c>
      <c r="C6323" t="s">
        <v>24</v>
      </c>
      <c r="D6323">
        <v>2013</v>
      </c>
      <c r="E6323" t="s">
        <v>4243</v>
      </c>
      <c r="F6323">
        <v>7.2</v>
      </c>
      <c r="G6323">
        <v>87000</v>
      </c>
      <c r="H6323" t="s">
        <v>3920</v>
      </c>
      <c r="I6323" t="s">
        <v>5093</v>
      </c>
      <c r="J6323" t="s">
        <v>2463</v>
      </c>
      <c r="K6323" t="s">
        <v>7</v>
      </c>
      <c r="L6323">
        <v>25000000</v>
      </c>
      <c r="M6323">
        <v>74188937</v>
      </c>
      <c r="N6323" t="s">
        <v>3248</v>
      </c>
      <c r="O6323">
        <v>121</v>
      </c>
    </row>
    <row r="6324" spans="1:15" x14ac:dyDescent="0.25">
      <c r="A6324" t="s">
        <v>5092</v>
      </c>
      <c r="B6324" t="s">
        <v>41</v>
      </c>
      <c r="C6324" t="s">
        <v>11</v>
      </c>
      <c r="D6324">
        <v>2013</v>
      </c>
      <c r="E6324" t="s">
        <v>5091</v>
      </c>
      <c r="F6324">
        <v>7.1</v>
      </c>
      <c r="G6324">
        <v>140000</v>
      </c>
      <c r="H6324" t="s">
        <v>812</v>
      </c>
      <c r="I6324" t="s">
        <v>812</v>
      </c>
      <c r="J6324" t="s">
        <v>1936</v>
      </c>
      <c r="K6324" t="s">
        <v>265</v>
      </c>
      <c r="L6324">
        <v>2000000</v>
      </c>
      <c r="M6324">
        <v>5090608</v>
      </c>
      <c r="N6324" t="s">
        <v>2750</v>
      </c>
      <c r="O6324">
        <v>85</v>
      </c>
    </row>
    <row r="6325" spans="1:15" x14ac:dyDescent="0.25">
      <c r="A6325" t="s">
        <v>5090</v>
      </c>
      <c r="B6325" t="s">
        <v>41</v>
      </c>
      <c r="C6325" t="s">
        <v>11</v>
      </c>
      <c r="D6325">
        <v>2013</v>
      </c>
      <c r="E6325" t="s">
        <v>5089</v>
      </c>
      <c r="F6325">
        <v>7.9</v>
      </c>
      <c r="G6325">
        <v>146000</v>
      </c>
      <c r="H6325" t="s">
        <v>664</v>
      </c>
      <c r="I6325" t="s">
        <v>664</v>
      </c>
      <c r="J6325" t="s">
        <v>2283</v>
      </c>
      <c r="K6325" t="s">
        <v>7</v>
      </c>
      <c r="L6325">
        <v>3000000</v>
      </c>
      <c r="M6325">
        <v>20994648</v>
      </c>
      <c r="N6325" t="s">
        <v>5088</v>
      </c>
      <c r="O6325">
        <v>109</v>
      </c>
    </row>
    <row r="6326" spans="1:15" x14ac:dyDescent="0.25">
      <c r="A6326" t="s">
        <v>5087</v>
      </c>
      <c r="B6326" t="s">
        <v>52</v>
      </c>
      <c r="C6326" t="s">
        <v>11</v>
      </c>
      <c r="D6326">
        <v>2013</v>
      </c>
      <c r="E6326" t="s">
        <v>4177</v>
      </c>
      <c r="F6326">
        <v>6.7</v>
      </c>
      <c r="G6326">
        <v>33000</v>
      </c>
      <c r="H6326" t="s">
        <v>2371</v>
      </c>
      <c r="I6326" t="s">
        <v>2371</v>
      </c>
      <c r="J6326" t="s">
        <v>2370</v>
      </c>
      <c r="K6326" t="s">
        <v>562</v>
      </c>
      <c r="M6326">
        <v>9757417</v>
      </c>
      <c r="N6326" t="s">
        <v>2369</v>
      </c>
      <c r="O6326">
        <v>95</v>
      </c>
    </row>
    <row r="6327" spans="1:15" x14ac:dyDescent="0.25">
      <c r="A6327" t="s">
        <v>5086</v>
      </c>
      <c r="B6327" t="s">
        <v>41</v>
      </c>
      <c r="C6327" t="s">
        <v>24</v>
      </c>
      <c r="D6327">
        <v>2013</v>
      </c>
      <c r="E6327" t="s">
        <v>4541</v>
      </c>
      <c r="F6327">
        <v>7.4</v>
      </c>
      <c r="G6327">
        <v>147000</v>
      </c>
      <c r="H6327" t="s">
        <v>3053</v>
      </c>
      <c r="I6327" t="s">
        <v>3053</v>
      </c>
      <c r="J6327" t="s">
        <v>648</v>
      </c>
      <c r="K6327" t="s">
        <v>7</v>
      </c>
      <c r="L6327">
        <v>8000000</v>
      </c>
      <c r="M6327">
        <v>65652908</v>
      </c>
      <c r="N6327" t="s">
        <v>4173</v>
      </c>
      <c r="O6327">
        <v>104</v>
      </c>
    </row>
    <row r="6328" spans="1:15" x14ac:dyDescent="0.25">
      <c r="A6328" t="s">
        <v>5085</v>
      </c>
      <c r="B6328" t="s">
        <v>41</v>
      </c>
      <c r="C6328" t="s">
        <v>5</v>
      </c>
      <c r="D6328">
        <v>2013</v>
      </c>
      <c r="E6328" t="s">
        <v>4285</v>
      </c>
      <c r="F6328">
        <v>6.5</v>
      </c>
      <c r="G6328">
        <v>120000</v>
      </c>
      <c r="H6328" t="s">
        <v>2918</v>
      </c>
      <c r="I6328" t="s">
        <v>2918</v>
      </c>
      <c r="J6328" t="s">
        <v>5084</v>
      </c>
      <c r="K6328" t="s">
        <v>7</v>
      </c>
      <c r="L6328">
        <v>5000000</v>
      </c>
      <c r="M6328">
        <v>44459951</v>
      </c>
      <c r="N6328" t="s">
        <v>5083</v>
      </c>
      <c r="O6328">
        <v>104</v>
      </c>
    </row>
    <row r="6329" spans="1:15" x14ac:dyDescent="0.25">
      <c r="A6329" t="s">
        <v>5082</v>
      </c>
      <c r="B6329" t="s">
        <v>52</v>
      </c>
      <c r="C6329" t="s">
        <v>11</v>
      </c>
      <c r="D6329">
        <v>2013</v>
      </c>
      <c r="E6329" t="s">
        <v>5081</v>
      </c>
      <c r="F6329">
        <v>6.8</v>
      </c>
      <c r="G6329">
        <v>16000</v>
      </c>
      <c r="H6329" t="s">
        <v>5080</v>
      </c>
      <c r="I6329" t="s">
        <v>5080</v>
      </c>
      <c r="J6329" t="s">
        <v>5079</v>
      </c>
      <c r="K6329" t="s">
        <v>4744</v>
      </c>
      <c r="M6329">
        <v>291239</v>
      </c>
      <c r="N6329" t="s">
        <v>5078</v>
      </c>
      <c r="O6329">
        <v>110</v>
      </c>
    </row>
    <row r="6330" spans="1:15" x14ac:dyDescent="0.25">
      <c r="A6330" t="s">
        <v>5077</v>
      </c>
      <c r="B6330" t="s">
        <v>41</v>
      </c>
      <c r="C6330" t="s">
        <v>87</v>
      </c>
      <c r="D6330">
        <v>2013</v>
      </c>
      <c r="E6330" t="s">
        <v>4840</v>
      </c>
      <c r="F6330">
        <v>5.3</v>
      </c>
      <c r="G6330">
        <v>98000</v>
      </c>
      <c r="H6330" t="s">
        <v>2437</v>
      </c>
      <c r="I6330" t="s">
        <v>5076</v>
      </c>
      <c r="J6330" t="s">
        <v>2474</v>
      </c>
      <c r="K6330" t="s">
        <v>265</v>
      </c>
      <c r="L6330">
        <v>25000000</v>
      </c>
      <c r="M6330">
        <v>71009334</v>
      </c>
      <c r="N6330" t="s">
        <v>527</v>
      </c>
      <c r="O6330">
        <v>117</v>
      </c>
    </row>
    <row r="6331" spans="1:15" x14ac:dyDescent="0.25">
      <c r="A6331" t="s">
        <v>5075</v>
      </c>
      <c r="B6331" t="s">
        <v>41</v>
      </c>
      <c r="C6331" t="s">
        <v>34</v>
      </c>
      <c r="D6331">
        <v>2013</v>
      </c>
      <c r="E6331" t="s">
        <v>4811</v>
      </c>
      <c r="F6331">
        <v>6.2</v>
      </c>
      <c r="G6331">
        <v>118000</v>
      </c>
      <c r="H6331" t="s">
        <v>5074</v>
      </c>
      <c r="I6331" t="s">
        <v>5073</v>
      </c>
      <c r="J6331" t="s">
        <v>1853</v>
      </c>
      <c r="K6331" t="s">
        <v>7</v>
      </c>
      <c r="L6331">
        <v>35000000</v>
      </c>
      <c r="M6331">
        <v>46922566</v>
      </c>
      <c r="N6331" t="s">
        <v>5072</v>
      </c>
      <c r="O6331">
        <v>118</v>
      </c>
    </row>
    <row r="6332" spans="1:15" x14ac:dyDescent="0.25">
      <c r="A6332" t="s">
        <v>5071</v>
      </c>
      <c r="B6332" t="s">
        <v>41</v>
      </c>
      <c r="C6332" t="s">
        <v>87</v>
      </c>
      <c r="D6332">
        <v>2013</v>
      </c>
      <c r="E6332" t="s">
        <v>4869</v>
      </c>
      <c r="F6332">
        <v>6.7</v>
      </c>
      <c r="G6332">
        <v>115000</v>
      </c>
      <c r="H6332" t="s">
        <v>5070</v>
      </c>
      <c r="I6332" t="s">
        <v>5069</v>
      </c>
      <c r="J6332" t="s">
        <v>2116</v>
      </c>
      <c r="K6332" t="s">
        <v>7</v>
      </c>
      <c r="L6332">
        <v>13000000</v>
      </c>
      <c r="M6332">
        <v>68572631</v>
      </c>
      <c r="N6332" t="s">
        <v>2694</v>
      </c>
      <c r="O6332">
        <v>94</v>
      </c>
    </row>
    <row r="6333" spans="1:15" x14ac:dyDescent="0.25">
      <c r="A6333" t="s">
        <v>5068</v>
      </c>
      <c r="B6333" t="s">
        <v>68</v>
      </c>
      <c r="C6333" t="s">
        <v>24</v>
      </c>
      <c r="D6333">
        <v>2013</v>
      </c>
      <c r="E6333" t="s">
        <v>5000</v>
      </c>
      <c r="F6333">
        <v>3.5</v>
      </c>
      <c r="G6333">
        <v>67000</v>
      </c>
      <c r="H6333" t="s">
        <v>1314</v>
      </c>
      <c r="I6333" t="s">
        <v>5067</v>
      </c>
      <c r="J6333" t="s">
        <v>5066</v>
      </c>
      <c r="K6333" t="s">
        <v>7</v>
      </c>
      <c r="L6333">
        <v>20000000</v>
      </c>
      <c r="M6333">
        <v>78378744</v>
      </c>
      <c r="N6333" t="s">
        <v>1991</v>
      </c>
      <c r="O6333">
        <v>86</v>
      </c>
    </row>
    <row r="6334" spans="1:15" x14ac:dyDescent="0.25">
      <c r="A6334" t="s">
        <v>5065</v>
      </c>
      <c r="B6334" t="s">
        <v>68</v>
      </c>
      <c r="C6334" t="s">
        <v>34</v>
      </c>
      <c r="D6334">
        <v>2013</v>
      </c>
      <c r="E6334" t="s">
        <v>5016</v>
      </c>
      <c r="F6334">
        <v>5.6</v>
      </c>
      <c r="G6334">
        <v>123000</v>
      </c>
      <c r="H6334" t="s">
        <v>2231</v>
      </c>
      <c r="I6334" t="s">
        <v>1441</v>
      </c>
      <c r="J6334" t="s">
        <v>814</v>
      </c>
      <c r="K6334" t="s">
        <v>7</v>
      </c>
      <c r="L6334">
        <v>130000000</v>
      </c>
      <c r="M6334">
        <v>78324220</v>
      </c>
      <c r="N6334" t="s">
        <v>103</v>
      </c>
      <c r="O6334">
        <v>96</v>
      </c>
    </row>
    <row r="6335" spans="1:15" x14ac:dyDescent="0.25">
      <c r="A6335" t="s">
        <v>5064</v>
      </c>
      <c r="B6335" t="s">
        <v>41</v>
      </c>
      <c r="C6335" t="s">
        <v>24</v>
      </c>
      <c r="D6335">
        <v>2013</v>
      </c>
      <c r="E6335" t="s">
        <v>4243</v>
      </c>
      <c r="F6335">
        <v>7.5</v>
      </c>
      <c r="G6335">
        <v>144000</v>
      </c>
      <c r="H6335" t="s">
        <v>3181</v>
      </c>
      <c r="I6335" t="s">
        <v>2430</v>
      </c>
      <c r="J6335" t="s">
        <v>832</v>
      </c>
      <c r="K6335" t="s">
        <v>7</v>
      </c>
      <c r="L6335">
        <v>11000000</v>
      </c>
      <c r="M6335">
        <v>32960249</v>
      </c>
      <c r="N6335" t="s">
        <v>783</v>
      </c>
      <c r="O6335">
        <v>104</v>
      </c>
    </row>
    <row r="6336" spans="1:15" x14ac:dyDescent="0.25">
      <c r="A6336" t="s">
        <v>5063</v>
      </c>
      <c r="B6336" t="s">
        <v>41</v>
      </c>
      <c r="C6336" t="s">
        <v>24</v>
      </c>
      <c r="D6336">
        <v>2013</v>
      </c>
      <c r="E6336" t="s">
        <v>4845</v>
      </c>
      <c r="F6336">
        <v>5.8</v>
      </c>
      <c r="G6336">
        <v>38000</v>
      </c>
      <c r="H6336" t="s">
        <v>5062</v>
      </c>
      <c r="I6336" t="s">
        <v>5062</v>
      </c>
      <c r="J6336" t="s">
        <v>2393</v>
      </c>
      <c r="K6336" t="s">
        <v>7</v>
      </c>
      <c r="L6336">
        <v>1500000</v>
      </c>
      <c r="M6336">
        <v>3909596</v>
      </c>
      <c r="N6336" t="s">
        <v>837</v>
      </c>
      <c r="O6336">
        <v>104</v>
      </c>
    </row>
    <row r="6337" spans="1:15" x14ac:dyDescent="0.25">
      <c r="A6337" t="s">
        <v>5061</v>
      </c>
      <c r="B6337" t="s">
        <v>41</v>
      </c>
      <c r="C6337" t="s">
        <v>11</v>
      </c>
      <c r="D6337">
        <v>2013</v>
      </c>
      <c r="E6337" t="s">
        <v>4741</v>
      </c>
      <c r="F6337">
        <v>5.9</v>
      </c>
      <c r="G6337">
        <v>135000</v>
      </c>
      <c r="H6337" t="s">
        <v>5060</v>
      </c>
      <c r="I6337" t="s">
        <v>5059</v>
      </c>
      <c r="J6337" t="s">
        <v>1431</v>
      </c>
      <c r="K6337" t="s">
        <v>7</v>
      </c>
      <c r="L6337">
        <v>30000000</v>
      </c>
      <c r="M6337">
        <v>84790678</v>
      </c>
      <c r="N6337" t="s">
        <v>704</v>
      </c>
      <c r="O6337">
        <v>100</v>
      </c>
    </row>
    <row r="6338" spans="1:15" x14ac:dyDescent="0.25">
      <c r="A6338" t="s">
        <v>5058</v>
      </c>
      <c r="B6338" t="s">
        <v>68</v>
      </c>
      <c r="C6338" t="s">
        <v>34</v>
      </c>
      <c r="D6338">
        <v>2013</v>
      </c>
      <c r="E6338" t="s">
        <v>5057</v>
      </c>
      <c r="F6338">
        <v>6.4</v>
      </c>
      <c r="G6338">
        <v>225000</v>
      </c>
      <c r="H6338" t="s">
        <v>3191</v>
      </c>
      <c r="I6338" t="s">
        <v>1891</v>
      </c>
      <c r="J6338" t="s">
        <v>2674</v>
      </c>
      <c r="K6338" t="s">
        <v>7</v>
      </c>
      <c r="L6338">
        <v>215000000</v>
      </c>
      <c r="M6338">
        <v>260502115</v>
      </c>
      <c r="N6338" t="s">
        <v>119</v>
      </c>
      <c r="O6338">
        <v>150</v>
      </c>
    </row>
    <row r="6339" spans="1:15" x14ac:dyDescent="0.25">
      <c r="A6339" t="s">
        <v>5056</v>
      </c>
      <c r="B6339" t="s">
        <v>68</v>
      </c>
      <c r="C6339" t="s">
        <v>34</v>
      </c>
      <c r="D6339">
        <v>2013</v>
      </c>
      <c r="E6339" t="s">
        <v>5055</v>
      </c>
      <c r="F6339">
        <v>5.9</v>
      </c>
      <c r="G6339">
        <v>112000</v>
      </c>
      <c r="H6339" t="s">
        <v>5054</v>
      </c>
      <c r="I6339" t="s">
        <v>5054</v>
      </c>
      <c r="J6339" t="s">
        <v>1081</v>
      </c>
      <c r="K6339" t="s">
        <v>7</v>
      </c>
      <c r="L6339">
        <v>40000000</v>
      </c>
      <c r="M6339">
        <v>63365859</v>
      </c>
      <c r="N6339" t="s">
        <v>5053</v>
      </c>
      <c r="O6339">
        <v>125</v>
      </c>
    </row>
    <row r="6340" spans="1:15" x14ac:dyDescent="0.25">
      <c r="A6340" t="s">
        <v>5052</v>
      </c>
      <c r="B6340" t="s">
        <v>101</v>
      </c>
      <c r="C6340" t="s">
        <v>73</v>
      </c>
      <c r="D6340">
        <v>2013</v>
      </c>
      <c r="E6340" t="s">
        <v>5051</v>
      </c>
      <c r="F6340">
        <v>6.4</v>
      </c>
      <c r="G6340">
        <v>88000</v>
      </c>
      <c r="H6340" t="s">
        <v>2076</v>
      </c>
      <c r="I6340" t="s">
        <v>3820</v>
      </c>
      <c r="J6340" t="s">
        <v>814</v>
      </c>
      <c r="K6340" t="s">
        <v>7</v>
      </c>
      <c r="L6340">
        <v>135000000</v>
      </c>
      <c r="M6340">
        <v>282570682</v>
      </c>
      <c r="N6340" t="s">
        <v>652</v>
      </c>
      <c r="O6340">
        <v>96</v>
      </c>
    </row>
    <row r="6341" spans="1:15" x14ac:dyDescent="0.25">
      <c r="A6341" t="s">
        <v>5050</v>
      </c>
      <c r="B6341" t="s">
        <v>68</v>
      </c>
      <c r="C6341" t="s">
        <v>24</v>
      </c>
      <c r="D6341">
        <v>2013</v>
      </c>
      <c r="E6341" t="s">
        <v>4188</v>
      </c>
      <c r="F6341">
        <v>6.8</v>
      </c>
      <c r="G6341">
        <v>73000</v>
      </c>
      <c r="H6341" t="s">
        <v>678</v>
      </c>
      <c r="I6341" t="s">
        <v>5049</v>
      </c>
      <c r="J6341" t="s">
        <v>3825</v>
      </c>
      <c r="K6341" t="s">
        <v>95</v>
      </c>
      <c r="L6341">
        <v>11000000</v>
      </c>
      <c r="M6341">
        <v>8526288</v>
      </c>
      <c r="N6341" t="s">
        <v>5048</v>
      </c>
      <c r="O6341">
        <v>98</v>
      </c>
    </row>
    <row r="6342" spans="1:15" x14ac:dyDescent="0.25">
      <c r="A6342" t="s">
        <v>5047</v>
      </c>
      <c r="B6342" t="s">
        <v>41</v>
      </c>
      <c r="C6342" t="s">
        <v>34</v>
      </c>
      <c r="D6342">
        <v>2013</v>
      </c>
      <c r="E6342" t="s">
        <v>4834</v>
      </c>
      <c r="F6342">
        <v>6.7</v>
      </c>
      <c r="G6342">
        <v>201000</v>
      </c>
      <c r="H6342" t="s">
        <v>1738</v>
      </c>
      <c r="I6342" t="s">
        <v>5046</v>
      </c>
      <c r="J6342" t="s">
        <v>1804</v>
      </c>
      <c r="K6342" t="s">
        <v>7</v>
      </c>
      <c r="L6342">
        <v>61000000</v>
      </c>
      <c r="M6342">
        <v>131940411</v>
      </c>
      <c r="N6342" t="s">
        <v>103</v>
      </c>
      <c r="O6342">
        <v>109</v>
      </c>
    </row>
    <row r="6343" spans="1:15" x14ac:dyDescent="0.25">
      <c r="A6343" t="s">
        <v>5045</v>
      </c>
      <c r="B6343" t="s">
        <v>68</v>
      </c>
      <c r="C6343" t="s">
        <v>24</v>
      </c>
      <c r="D6343">
        <v>2013</v>
      </c>
      <c r="E6343" t="s">
        <v>5044</v>
      </c>
      <c r="F6343">
        <v>7</v>
      </c>
      <c r="G6343">
        <v>60000</v>
      </c>
      <c r="H6343" t="s">
        <v>1414</v>
      </c>
      <c r="I6343" t="s">
        <v>1414</v>
      </c>
      <c r="J6343" t="s">
        <v>5043</v>
      </c>
      <c r="K6343" t="s">
        <v>7</v>
      </c>
      <c r="L6343">
        <v>8000000</v>
      </c>
      <c r="M6343">
        <v>25288872</v>
      </c>
      <c r="N6343" t="s">
        <v>617</v>
      </c>
      <c r="O6343">
        <v>93</v>
      </c>
    </row>
    <row r="6344" spans="1:15" x14ac:dyDescent="0.25">
      <c r="A6344" t="s">
        <v>5042</v>
      </c>
      <c r="B6344" t="s">
        <v>41</v>
      </c>
      <c r="C6344" t="s">
        <v>87</v>
      </c>
      <c r="D6344">
        <v>2013</v>
      </c>
      <c r="E6344" t="s">
        <v>5041</v>
      </c>
      <c r="F6344">
        <v>7.1</v>
      </c>
      <c r="G6344">
        <v>183000</v>
      </c>
      <c r="H6344" t="s">
        <v>1410</v>
      </c>
      <c r="I6344" t="s">
        <v>5040</v>
      </c>
      <c r="J6344" t="s">
        <v>1422</v>
      </c>
      <c r="K6344" t="s">
        <v>7</v>
      </c>
      <c r="L6344">
        <v>30000000</v>
      </c>
      <c r="M6344">
        <v>63414135</v>
      </c>
      <c r="N6344" t="s">
        <v>3229</v>
      </c>
      <c r="O6344">
        <v>106</v>
      </c>
    </row>
    <row r="6345" spans="1:15" x14ac:dyDescent="0.25">
      <c r="A6345" t="s">
        <v>5039</v>
      </c>
      <c r="B6345" t="s">
        <v>41</v>
      </c>
      <c r="C6345" t="s">
        <v>34</v>
      </c>
      <c r="D6345">
        <v>2013</v>
      </c>
      <c r="E6345" t="s">
        <v>5038</v>
      </c>
      <c r="F6345">
        <v>6.6</v>
      </c>
      <c r="G6345">
        <v>165000</v>
      </c>
      <c r="H6345" t="s">
        <v>1958</v>
      </c>
      <c r="I6345" t="s">
        <v>2170</v>
      </c>
      <c r="J6345" t="s">
        <v>1865</v>
      </c>
      <c r="K6345" t="s">
        <v>7</v>
      </c>
      <c r="L6345">
        <v>43000000</v>
      </c>
      <c r="M6345">
        <v>229930771</v>
      </c>
      <c r="N6345" t="s">
        <v>890</v>
      </c>
      <c r="O6345">
        <v>117</v>
      </c>
    </row>
    <row r="6346" spans="1:15" x14ac:dyDescent="0.25">
      <c r="A6346" t="s">
        <v>5037</v>
      </c>
      <c r="B6346" t="s">
        <v>68</v>
      </c>
      <c r="C6346" t="s">
        <v>5</v>
      </c>
      <c r="D6346">
        <v>2013</v>
      </c>
      <c r="E6346" t="s">
        <v>4960</v>
      </c>
      <c r="F6346">
        <v>6.6</v>
      </c>
      <c r="G6346">
        <v>160000</v>
      </c>
      <c r="H6346" t="s">
        <v>1954</v>
      </c>
      <c r="I6346" t="s">
        <v>125</v>
      </c>
      <c r="J6346" t="s">
        <v>5036</v>
      </c>
      <c r="K6346" t="s">
        <v>7</v>
      </c>
      <c r="L6346">
        <v>5000000</v>
      </c>
      <c r="M6346">
        <v>161919318</v>
      </c>
      <c r="N6346" t="s">
        <v>5003</v>
      </c>
      <c r="O6346">
        <v>106</v>
      </c>
    </row>
    <row r="6347" spans="1:15" x14ac:dyDescent="0.25">
      <c r="A6347" t="s">
        <v>5035</v>
      </c>
      <c r="B6347" t="s">
        <v>41</v>
      </c>
      <c r="C6347" t="s">
        <v>34</v>
      </c>
      <c r="D6347">
        <v>2013</v>
      </c>
      <c r="E6347" t="s">
        <v>4718</v>
      </c>
      <c r="F6347">
        <v>6.2</v>
      </c>
      <c r="G6347">
        <v>68000</v>
      </c>
      <c r="H6347" t="s">
        <v>812</v>
      </c>
      <c r="I6347" t="s">
        <v>812</v>
      </c>
      <c r="J6347" t="s">
        <v>1853</v>
      </c>
      <c r="K6347" t="s">
        <v>265</v>
      </c>
      <c r="L6347">
        <v>20000000</v>
      </c>
      <c r="M6347">
        <v>12671109</v>
      </c>
      <c r="N6347" t="s">
        <v>842</v>
      </c>
      <c r="O6347">
        <v>100</v>
      </c>
    </row>
    <row r="6348" spans="1:15" x14ac:dyDescent="0.25">
      <c r="A6348" t="s">
        <v>5034</v>
      </c>
      <c r="B6348" t="s">
        <v>101</v>
      </c>
      <c r="C6348" t="s">
        <v>409</v>
      </c>
      <c r="D6348">
        <v>2013</v>
      </c>
      <c r="E6348" t="s">
        <v>5033</v>
      </c>
      <c r="F6348">
        <v>7.3</v>
      </c>
      <c r="G6348">
        <v>29000</v>
      </c>
      <c r="H6348" t="s">
        <v>2778</v>
      </c>
      <c r="I6348" t="s">
        <v>5032</v>
      </c>
      <c r="J6348" t="s">
        <v>4351</v>
      </c>
      <c r="K6348" t="s">
        <v>265</v>
      </c>
      <c r="L6348">
        <v>10900000</v>
      </c>
      <c r="M6348">
        <v>16607575</v>
      </c>
      <c r="N6348" t="s">
        <v>2131</v>
      </c>
      <c r="O6348">
        <v>100</v>
      </c>
    </row>
    <row r="6349" spans="1:15" x14ac:dyDescent="0.25">
      <c r="A6349" t="s">
        <v>5031</v>
      </c>
      <c r="B6349" t="s">
        <v>41</v>
      </c>
      <c r="C6349" t="s">
        <v>24</v>
      </c>
      <c r="D6349">
        <v>2013</v>
      </c>
      <c r="E6349" t="s">
        <v>4251</v>
      </c>
      <c r="F6349">
        <v>6.5</v>
      </c>
      <c r="G6349">
        <v>80000</v>
      </c>
      <c r="H6349" t="s">
        <v>854</v>
      </c>
      <c r="I6349" t="s">
        <v>5030</v>
      </c>
      <c r="J6349" t="s">
        <v>3825</v>
      </c>
      <c r="K6349" t="s">
        <v>7</v>
      </c>
      <c r="M6349">
        <v>3875442</v>
      </c>
      <c r="N6349" t="s">
        <v>5029</v>
      </c>
      <c r="O6349">
        <v>120</v>
      </c>
    </row>
    <row r="6350" spans="1:15" x14ac:dyDescent="0.25">
      <c r="A6350" t="s">
        <v>5028</v>
      </c>
      <c r="B6350" t="s">
        <v>68</v>
      </c>
      <c r="C6350" t="s">
        <v>34</v>
      </c>
      <c r="D6350">
        <v>2013</v>
      </c>
      <c r="E6350" t="s">
        <v>5027</v>
      </c>
      <c r="F6350">
        <v>4.8</v>
      </c>
      <c r="G6350">
        <v>194000</v>
      </c>
      <c r="H6350" t="s">
        <v>953</v>
      </c>
      <c r="I6350" t="s">
        <v>5026</v>
      </c>
      <c r="J6350" t="s">
        <v>5025</v>
      </c>
      <c r="K6350" t="s">
        <v>7</v>
      </c>
      <c r="L6350">
        <v>130000000</v>
      </c>
      <c r="M6350">
        <v>243611982</v>
      </c>
      <c r="N6350" t="s">
        <v>114</v>
      </c>
      <c r="O6350">
        <v>100</v>
      </c>
    </row>
    <row r="6351" spans="1:15" x14ac:dyDescent="0.25">
      <c r="A6351" t="s">
        <v>5024</v>
      </c>
      <c r="B6351" t="s">
        <v>68</v>
      </c>
      <c r="C6351" t="s">
        <v>409</v>
      </c>
      <c r="D6351">
        <v>2013</v>
      </c>
      <c r="E6351" t="s">
        <v>4724</v>
      </c>
      <c r="F6351">
        <v>7.2</v>
      </c>
      <c r="G6351">
        <v>111000</v>
      </c>
      <c r="H6351" t="s">
        <v>5023</v>
      </c>
      <c r="I6351" t="s">
        <v>5022</v>
      </c>
      <c r="J6351" t="s">
        <v>5021</v>
      </c>
      <c r="K6351" t="s">
        <v>7</v>
      </c>
      <c r="L6351">
        <v>30000000</v>
      </c>
      <c r="M6351">
        <v>177313795</v>
      </c>
      <c r="N6351" t="s">
        <v>5020</v>
      </c>
      <c r="O6351">
        <v>132</v>
      </c>
    </row>
    <row r="6352" spans="1:15" x14ac:dyDescent="0.25">
      <c r="A6352" t="s">
        <v>5019</v>
      </c>
      <c r="B6352" t="s">
        <v>41</v>
      </c>
      <c r="C6352" t="s">
        <v>34</v>
      </c>
      <c r="D6352">
        <v>2013</v>
      </c>
      <c r="E6352" t="s">
        <v>5018</v>
      </c>
      <c r="F6352">
        <v>5.7</v>
      </c>
      <c r="G6352">
        <v>109000</v>
      </c>
      <c r="H6352" t="s">
        <v>3308</v>
      </c>
      <c r="I6352" t="s">
        <v>3308</v>
      </c>
      <c r="J6352" t="s">
        <v>1663</v>
      </c>
      <c r="K6352" t="s">
        <v>731</v>
      </c>
      <c r="L6352">
        <v>4800000</v>
      </c>
      <c r="M6352">
        <v>10639616</v>
      </c>
      <c r="N6352" t="s">
        <v>3307</v>
      </c>
      <c r="O6352">
        <v>90</v>
      </c>
    </row>
    <row r="6353" spans="1:15" x14ac:dyDescent="0.25">
      <c r="A6353" t="s">
        <v>5017</v>
      </c>
      <c r="B6353" t="s">
        <v>68</v>
      </c>
      <c r="C6353" t="s">
        <v>34</v>
      </c>
      <c r="D6353">
        <v>2013</v>
      </c>
      <c r="E6353" t="s">
        <v>5016</v>
      </c>
      <c r="F6353">
        <v>6.6</v>
      </c>
      <c r="G6353">
        <v>163000</v>
      </c>
      <c r="H6353" t="s">
        <v>5015</v>
      </c>
      <c r="I6353" t="s">
        <v>5014</v>
      </c>
      <c r="J6353" t="s">
        <v>1878</v>
      </c>
      <c r="K6353" t="s">
        <v>7</v>
      </c>
      <c r="L6353">
        <v>84000000</v>
      </c>
      <c r="M6353">
        <v>148075565</v>
      </c>
      <c r="N6353" t="s">
        <v>856</v>
      </c>
      <c r="O6353">
        <v>116</v>
      </c>
    </row>
    <row r="6354" spans="1:15" x14ac:dyDescent="0.25">
      <c r="A6354" t="s">
        <v>5013</v>
      </c>
      <c r="B6354" t="s">
        <v>41</v>
      </c>
      <c r="C6354" t="s">
        <v>34</v>
      </c>
      <c r="D6354">
        <v>2013</v>
      </c>
      <c r="E6354" t="s">
        <v>5012</v>
      </c>
      <c r="F6354">
        <v>6.5</v>
      </c>
      <c r="G6354">
        <v>19000</v>
      </c>
      <c r="H6354" t="s">
        <v>5011</v>
      </c>
      <c r="I6354" t="s">
        <v>5011</v>
      </c>
      <c r="J6354" t="s">
        <v>5010</v>
      </c>
      <c r="K6354" t="s">
        <v>562</v>
      </c>
      <c r="L6354">
        <v>25500000</v>
      </c>
      <c r="M6354">
        <v>2566435</v>
      </c>
      <c r="N6354" t="s">
        <v>5009</v>
      </c>
      <c r="O6354">
        <v>127</v>
      </c>
    </row>
    <row r="6355" spans="1:15" x14ac:dyDescent="0.25">
      <c r="A6355" t="s">
        <v>5008</v>
      </c>
      <c r="B6355" t="s">
        <v>52</v>
      </c>
      <c r="C6355" t="s">
        <v>11</v>
      </c>
      <c r="D6355">
        <v>2013</v>
      </c>
      <c r="E6355" t="s">
        <v>4508</v>
      </c>
      <c r="F6355">
        <v>7.8</v>
      </c>
      <c r="G6355">
        <v>83000</v>
      </c>
      <c r="H6355" t="s">
        <v>3880</v>
      </c>
      <c r="I6355" t="s">
        <v>3880</v>
      </c>
      <c r="J6355" t="s">
        <v>5007</v>
      </c>
      <c r="K6355" t="s">
        <v>300</v>
      </c>
      <c r="M6355">
        <v>24665023</v>
      </c>
      <c r="N6355" t="s">
        <v>3879</v>
      </c>
      <c r="O6355">
        <v>141</v>
      </c>
    </row>
    <row r="6356" spans="1:15" x14ac:dyDescent="0.25">
      <c r="A6356" t="s">
        <v>5006</v>
      </c>
      <c r="B6356" t="s">
        <v>41</v>
      </c>
      <c r="C6356" t="s">
        <v>34</v>
      </c>
      <c r="D6356">
        <v>2013</v>
      </c>
      <c r="E6356" t="s">
        <v>5005</v>
      </c>
      <c r="F6356">
        <v>6.5</v>
      </c>
      <c r="G6356">
        <v>65000</v>
      </c>
      <c r="H6356" t="s">
        <v>2305</v>
      </c>
      <c r="I6356" t="s">
        <v>5004</v>
      </c>
      <c r="J6356" t="s">
        <v>709</v>
      </c>
      <c r="K6356" t="s">
        <v>7</v>
      </c>
      <c r="L6356">
        <v>30000000</v>
      </c>
      <c r="M6356">
        <v>18074539</v>
      </c>
      <c r="N6356" t="s">
        <v>5003</v>
      </c>
      <c r="O6356">
        <v>118</v>
      </c>
    </row>
    <row r="6357" spans="1:15" x14ac:dyDescent="0.25">
      <c r="A6357" t="s">
        <v>5002</v>
      </c>
      <c r="B6357" t="s">
        <v>41</v>
      </c>
      <c r="C6357" t="s">
        <v>24</v>
      </c>
      <c r="D6357">
        <v>2013</v>
      </c>
      <c r="E6357" t="s">
        <v>4960</v>
      </c>
      <c r="F6357">
        <v>7.1</v>
      </c>
      <c r="G6357">
        <v>147000</v>
      </c>
      <c r="H6357" t="s">
        <v>2547</v>
      </c>
      <c r="I6357" t="s">
        <v>2471</v>
      </c>
      <c r="J6357" t="s">
        <v>2859</v>
      </c>
      <c r="K6357" t="s">
        <v>7</v>
      </c>
      <c r="L6357">
        <v>2500000</v>
      </c>
      <c r="M6357">
        <v>6918591</v>
      </c>
      <c r="N6357" t="s">
        <v>5001</v>
      </c>
      <c r="O6357">
        <v>95</v>
      </c>
    </row>
    <row r="6358" spans="1:15" x14ac:dyDescent="0.25">
      <c r="A6358">
        <v>42</v>
      </c>
      <c r="B6358" t="s">
        <v>68</v>
      </c>
      <c r="C6358" t="s">
        <v>409</v>
      </c>
      <c r="D6358">
        <v>2013</v>
      </c>
      <c r="E6358" t="s">
        <v>5000</v>
      </c>
      <c r="F6358">
        <v>7.5</v>
      </c>
      <c r="G6358">
        <v>89000</v>
      </c>
      <c r="H6358" t="s">
        <v>4012</v>
      </c>
      <c r="I6358" t="s">
        <v>4012</v>
      </c>
      <c r="J6358" t="s">
        <v>1962</v>
      </c>
      <c r="K6358" t="s">
        <v>7</v>
      </c>
      <c r="L6358">
        <v>40000000</v>
      </c>
      <c r="M6358">
        <v>97470701</v>
      </c>
      <c r="N6358" t="s">
        <v>138</v>
      </c>
      <c r="O6358">
        <v>128</v>
      </c>
    </row>
    <row r="6359" spans="1:15" x14ac:dyDescent="0.25">
      <c r="A6359" t="s">
        <v>4999</v>
      </c>
      <c r="B6359" t="s">
        <v>41</v>
      </c>
      <c r="C6359" t="s">
        <v>87</v>
      </c>
      <c r="D6359">
        <v>2013</v>
      </c>
      <c r="E6359" t="s">
        <v>4998</v>
      </c>
      <c r="F6359">
        <v>7.8</v>
      </c>
      <c r="G6359">
        <v>112000</v>
      </c>
      <c r="H6359" t="s">
        <v>4997</v>
      </c>
      <c r="I6359" t="s">
        <v>4997</v>
      </c>
      <c r="J6359" t="s">
        <v>3525</v>
      </c>
      <c r="K6359" t="s">
        <v>300</v>
      </c>
      <c r="M6359">
        <v>20919703</v>
      </c>
      <c r="N6359" t="s">
        <v>4996</v>
      </c>
      <c r="O6359">
        <v>131</v>
      </c>
    </row>
    <row r="6360" spans="1:15" x14ac:dyDescent="0.25">
      <c r="A6360" t="s">
        <v>4995</v>
      </c>
      <c r="B6360" t="s">
        <v>41</v>
      </c>
      <c r="C6360" t="s">
        <v>34</v>
      </c>
      <c r="D6360">
        <v>2013</v>
      </c>
      <c r="E6360" t="s">
        <v>4897</v>
      </c>
      <c r="F6360">
        <v>6.3</v>
      </c>
      <c r="G6360">
        <v>135000</v>
      </c>
      <c r="H6360" t="s">
        <v>4994</v>
      </c>
      <c r="I6360" t="s">
        <v>4993</v>
      </c>
      <c r="J6360" t="s">
        <v>3674</v>
      </c>
      <c r="K6360" t="s">
        <v>7</v>
      </c>
      <c r="L6360">
        <v>45000000</v>
      </c>
      <c r="M6360">
        <v>48330757</v>
      </c>
      <c r="N6360" t="s">
        <v>270</v>
      </c>
      <c r="O6360">
        <v>107</v>
      </c>
    </row>
    <row r="6361" spans="1:15" x14ac:dyDescent="0.25">
      <c r="A6361" t="s">
        <v>4992</v>
      </c>
      <c r="B6361" t="s">
        <v>41</v>
      </c>
      <c r="C6361" t="s">
        <v>24</v>
      </c>
      <c r="D6361">
        <v>2013</v>
      </c>
      <c r="E6361" t="s">
        <v>4991</v>
      </c>
      <c r="F6361">
        <v>7.1</v>
      </c>
      <c r="G6361">
        <v>104000</v>
      </c>
      <c r="H6361" t="s">
        <v>1176</v>
      </c>
      <c r="I6361" t="s">
        <v>1176</v>
      </c>
      <c r="J6361" t="s">
        <v>891</v>
      </c>
      <c r="K6361" t="s">
        <v>265</v>
      </c>
      <c r="L6361">
        <v>5000000</v>
      </c>
      <c r="M6361">
        <v>8417248</v>
      </c>
      <c r="N6361" t="s">
        <v>4990</v>
      </c>
      <c r="O6361">
        <v>97</v>
      </c>
    </row>
    <row r="6362" spans="1:15" x14ac:dyDescent="0.25">
      <c r="A6362" t="s">
        <v>4989</v>
      </c>
      <c r="B6362" t="s">
        <v>68</v>
      </c>
      <c r="C6362" t="s">
        <v>24</v>
      </c>
      <c r="D6362">
        <v>2013</v>
      </c>
      <c r="E6362" t="s">
        <v>4988</v>
      </c>
      <c r="F6362">
        <v>7</v>
      </c>
      <c r="G6362">
        <v>16000</v>
      </c>
      <c r="H6362" t="s">
        <v>4987</v>
      </c>
      <c r="I6362" t="s">
        <v>3502</v>
      </c>
      <c r="J6362" t="s">
        <v>4986</v>
      </c>
      <c r="K6362" t="s">
        <v>95</v>
      </c>
      <c r="L6362">
        <v>12700000</v>
      </c>
      <c r="M6362">
        <v>4292517</v>
      </c>
      <c r="N6362" t="s">
        <v>4985</v>
      </c>
      <c r="O6362">
        <v>113</v>
      </c>
    </row>
    <row r="6363" spans="1:15" x14ac:dyDescent="0.25">
      <c r="A6363" t="s">
        <v>4984</v>
      </c>
      <c r="B6363" t="s">
        <v>41</v>
      </c>
      <c r="C6363" t="s">
        <v>5</v>
      </c>
      <c r="D6363">
        <v>2013</v>
      </c>
      <c r="E6363" t="s">
        <v>4983</v>
      </c>
      <c r="F6363">
        <v>5.7</v>
      </c>
      <c r="G6363">
        <v>28000</v>
      </c>
      <c r="H6363" t="s">
        <v>4982</v>
      </c>
      <c r="I6363" t="s">
        <v>4981</v>
      </c>
      <c r="J6363" t="s">
        <v>4980</v>
      </c>
      <c r="K6363" t="s">
        <v>7</v>
      </c>
      <c r="M6363">
        <v>678604</v>
      </c>
      <c r="N6363" t="s">
        <v>4979</v>
      </c>
      <c r="O6363">
        <v>106</v>
      </c>
    </row>
    <row r="6364" spans="1:15" x14ac:dyDescent="0.25">
      <c r="A6364" t="s">
        <v>4978</v>
      </c>
      <c r="B6364" t="s">
        <v>41</v>
      </c>
      <c r="C6364" t="s">
        <v>11</v>
      </c>
      <c r="D6364">
        <v>2013</v>
      </c>
      <c r="E6364" t="s">
        <v>4977</v>
      </c>
      <c r="F6364">
        <v>8</v>
      </c>
      <c r="G6364">
        <v>84000</v>
      </c>
      <c r="H6364" t="s">
        <v>2512</v>
      </c>
      <c r="I6364" t="s">
        <v>2512</v>
      </c>
      <c r="J6364" t="s">
        <v>1046</v>
      </c>
      <c r="K6364" t="s">
        <v>7</v>
      </c>
      <c r="M6364">
        <v>1645164</v>
      </c>
      <c r="N6364" t="s">
        <v>2420</v>
      </c>
      <c r="O6364">
        <v>96</v>
      </c>
    </row>
    <row r="6365" spans="1:15" x14ac:dyDescent="0.25">
      <c r="A6365" t="s">
        <v>4976</v>
      </c>
      <c r="B6365" t="s">
        <v>68</v>
      </c>
      <c r="C6365" t="s">
        <v>409</v>
      </c>
      <c r="D6365">
        <v>2013</v>
      </c>
      <c r="E6365" t="s">
        <v>4975</v>
      </c>
      <c r="F6365">
        <v>7.5</v>
      </c>
      <c r="G6365">
        <v>155000</v>
      </c>
      <c r="H6365" t="s">
        <v>3274</v>
      </c>
      <c r="I6365" t="s">
        <v>4054</v>
      </c>
      <c r="J6365" t="s">
        <v>838</v>
      </c>
      <c r="K6365" t="s">
        <v>7</v>
      </c>
      <c r="L6365">
        <v>35000000</v>
      </c>
      <c r="M6365">
        <v>117867984</v>
      </c>
      <c r="N6365" t="s">
        <v>119</v>
      </c>
      <c r="O6365">
        <v>125</v>
      </c>
    </row>
    <row r="6366" spans="1:15" x14ac:dyDescent="0.25">
      <c r="A6366" t="s">
        <v>4974</v>
      </c>
      <c r="B6366" t="s">
        <v>68</v>
      </c>
      <c r="C6366" t="s">
        <v>11</v>
      </c>
      <c r="D6366">
        <v>2013</v>
      </c>
      <c r="E6366" t="s">
        <v>4836</v>
      </c>
      <c r="F6366">
        <v>7.5</v>
      </c>
      <c r="G6366">
        <v>130000</v>
      </c>
      <c r="H6366" t="s">
        <v>4973</v>
      </c>
      <c r="I6366" t="s">
        <v>4972</v>
      </c>
      <c r="J6366" t="s">
        <v>758</v>
      </c>
      <c r="K6366" t="s">
        <v>7</v>
      </c>
      <c r="L6366">
        <v>19000000</v>
      </c>
      <c r="M6366">
        <v>76586316</v>
      </c>
      <c r="N6366" t="s">
        <v>527</v>
      </c>
      <c r="O6366">
        <v>131</v>
      </c>
    </row>
    <row r="6367" spans="1:15" x14ac:dyDescent="0.25">
      <c r="A6367" t="s">
        <v>4971</v>
      </c>
      <c r="B6367" t="s">
        <v>41</v>
      </c>
      <c r="C6367" t="s">
        <v>24</v>
      </c>
      <c r="D6367">
        <v>2013</v>
      </c>
      <c r="E6367" t="s">
        <v>4970</v>
      </c>
      <c r="F6367">
        <v>5.8</v>
      </c>
      <c r="G6367">
        <v>299000</v>
      </c>
      <c r="H6367" t="s">
        <v>1070</v>
      </c>
      <c r="I6367" t="s">
        <v>1070</v>
      </c>
      <c r="J6367" t="s">
        <v>1888</v>
      </c>
      <c r="K6367" t="s">
        <v>7</v>
      </c>
      <c r="L6367">
        <v>103000000</v>
      </c>
      <c r="M6367">
        <v>362000072</v>
      </c>
      <c r="N6367" t="s">
        <v>4969</v>
      </c>
      <c r="O6367">
        <v>100</v>
      </c>
    </row>
    <row r="6368" spans="1:15" x14ac:dyDescent="0.25">
      <c r="A6368" t="s">
        <v>4968</v>
      </c>
      <c r="B6368" t="s">
        <v>41</v>
      </c>
      <c r="C6368" t="s">
        <v>409</v>
      </c>
      <c r="D6368">
        <v>2013</v>
      </c>
      <c r="E6368" t="s">
        <v>4967</v>
      </c>
      <c r="F6368">
        <v>6.2</v>
      </c>
      <c r="G6368">
        <v>39000</v>
      </c>
      <c r="H6368" t="s">
        <v>4966</v>
      </c>
      <c r="I6368" t="s">
        <v>4965</v>
      </c>
      <c r="J6368" t="s">
        <v>4919</v>
      </c>
      <c r="K6368" t="s">
        <v>7</v>
      </c>
      <c r="L6368">
        <v>10000000</v>
      </c>
      <c r="M6368">
        <v>1585583</v>
      </c>
      <c r="N6368" t="s">
        <v>3187</v>
      </c>
      <c r="O6368">
        <v>93</v>
      </c>
    </row>
    <row r="6369" spans="1:15" x14ac:dyDescent="0.25">
      <c r="A6369" t="s">
        <v>4964</v>
      </c>
      <c r="B6369" t="s">
        <v>41</v>
      </c>
      <c r="C6369" t="s">
        <v>409</v>
      </c>
      <c r="D6369">
        <v>2013</v>
      </c>
      <c r="E6369" t="s">
        <v>4963</v>
      </c>
      <c r="F6369">
        <v>5.6</v>
      </c>
      <c r="G6369">
        <v>85000</v>
      </c>
      <c r="H6369" t="s">
        <v>2515</v>
      </c>
      <c r="I6369" t="s">
        <v>2515</v>
      </c>
      <c r="J6369" t="s">
        <v>4962</v>
      </c>
      <c r="K6369" t="s">
        <v>7</v>
      </c>
      <c r="L6369">
        <v>8000000</v>
      </c>
      <c r="M6369">
        <v>20045576</v>
      </c>
      <c r="N6369" t="s">
        <v>2514</v>
      </c>
      <c r="O6369">
        <v>90</v>
      </c>
    </row>
    <row r="6370" spans="1:15" x14ac:dyDescent="0.25">
      <c r="A6370" t="s">
        <v>4961</v>
      </c>
      <c r="B6370" t="s">
        <v>41</v>
      </c>
      <c r="C6370" t="s">
        <v>24</v>
      </c>
      <c r="D6370">
        <v>2013</v>
      </c>
      <c r="E6370" t="s">
        <v>4960</v>
      </c>
      <c r="F6370">
        <v>6.3</v>
      </c>
      <c r="G6370">
        <v>113000</v>
      </c>
      <c r="H6370" t="s">
        <v>922</v>
      </c>
      <c r="I6370" t="s">
        <v>922</v>
      </c>
      <c r="J6370" t="s">
        <v>1004</v>
      </c>
      <c r="K6370" t="s">
        <v>562</v>
      </c>
      <c r="L6370">
        <v>30000000</v>
      </c>
      <c r="M6370">
        <v>78418811</v>
      </c>
      <c r="N6370" t="s">
        <v>2598</v>
      </c>
      <c r="O6370">
        <v>111</v>
      </c>
    </row>
    <row r="6371" spans="1:15" x14ac:dyDescent="0.25">
      <c r="A6371" t="s">
        <v>4959</v>
      </c>
      <c r="B6371" t="s">
        <v>68</v>
      </c>
      <c r="C6371" t="s">
        <v>73</v>
      </c>
      <c r="D6371">
        <v>2013</v>
      </c>
      <c r="E6371" t="s">
        <v>4331</v>
      </c>
      <c r="F6371">
        <v>7.8</v>
      </c>
      <c r="G6371">
        <v>77000</v>
      </c>
      <c r="H6371" t="s">
        <v>4958</v>
      </c>
      <c r="I6371" t="s">
        <v>4958</v>
      </c>
      <c r="J6371" t="s">
        <v>3044</v>
      </c>
      <c r="K6371" t="s">
        <v>197</v>
      </c>
      <c r="L6371">
        <v>30000000</v>
      </c>
      <c r="M6371">
        <v>136533257</v>
      </c>
      <c r="N6371" t="s">
        <v>4794</v>
      </c>
      <c r="O6371">
        <v>126</v>
      </c>
    </row>
    <row r="6372" spans="1:15" x14ac:dyDescent="0.25">
      <c r="A6372" t="s">
        <v>4957</v>
      </c>
      <c r="B6372" t="s">
        <v>41</v>
      </c>
      <c r="C6372" t="s">
        <v>24</v>
      </c>
      <c r="D6372">
        <v>2013</v>
      </c>
      <c r="E6372" t="s">
        <v>4956</v>
      </c>
      <c r="F6372">
        <v>5.8</v>
      </c>
      <c r="G6372">
        <v>18000</v>
      </c>
      <c r="H6372" t="s">
        <v>4955</v>
      </c>
      <c r="I6372" t="s">
        <v>4955</v>
      </c>
      <c r="J6372" t="s">
        <v>3433</v>
      </c>
      <c r="K6372" t="s">
        <v>7</v>
      </c>
      <c r="L6372">
        <v>12000000</v>
      </c>
      <c r="M6372">
        <v>1456675</v>
      </c>
      <c r="N6372" t="s">
        <v>4954</v>
      </c>
      <c r="O6372">
        <v>98</v>
      </c>
    </row>
    <row r="6373" spans="1:15" x14ac:dyDescent="0.25">
      <c r="A6373" t="s">
        <v>4953</v>
      </c>
      <c r="B6373" t="s">
        <v>68</v>
      </c>
      <c r="C6373" t="s">
        <v>11</v>
      </c>
      <c r="D6373">
        <v>2013</v>
      </c>
      <c r="E6373" t="s">
        <v>4952</v>
      </c>
      <c r="F6373">
        <v>6.1</v>
      </c>
      <c r="G6373">
        <v>85000</v>
      </c>
      <c r="H6373" t="s">
        <v>4951</v>
      </c>
      <c r="I6373" t="s">
        <v>4951</v>
      </c>
      <c r="J6373" t="s">
        <v>4950</v>
      </c>
      <c r="K6373" t="s">
        <v>7</v>
      </c>
      <c r="L6373">
        <v>60000000</v>
      </c>
      <c r="M6373">
        <v>60052138</v>
      </c>
      <c r="N6373" t="s">
        <v>1701</v>
      </c>
      <c r="O6373">
        <v>124</v>
      </c>
    </row>
    <row r="6374" spans="1:15" x14ac:dyDescent="0.25">
      <c r="A6374" t="s">
        <v>4949</v>
      </c>
      <c r="B6374" t="s">
        <v>41</v>
      </c>
      <c r="C6374" t="s">
        <v>87</v>
      </c>
      <c r="D6374">
        <v>2013</v>
      </c>
      <c r="E6374" t="s">
        <v>4285</v>
      </c>
      <c r="F6374">
        <v>6.9</v>
      </c>
      <c r="G6374">
        <v>46000</v>
      </c>
      <c r="H6374" t="s">
        <v>1836</v>
      </c>
      <c r="I6374" t="s">
        <v>4948</v>
      </c>
      <c r="J6374" t="s">
        <v>1848</v>
      </c>
      <c r="K6374" t="s">
        <v>7</v>
      </c>
      <c r="L6374">
        <v>4000000</v>
      </c>
      <c r="M6374">
        <v>2431443</v>
      </c>
      <c r="N6374" t="s">
        <v>2224</v>
      </c>
      <c r="O6374">
        <v>117</v>
      </c>
    </row>
    <row r="6375" spans="1:15" x14ac:dyDescent="0.25">
      <c r="A6375" t="s">
        <v>4947</v>
      </c>
      <c r="B6375" t="s">
        <v>68</v>
      </c>
      <c r="C6375" t="s">
        <v>24</v>
      </c>
      <c r="D6375">
        <v>2013</v>
      </c>
      <c r="E6375" t="s">
        <v>4946</v>
      </c>
      <c r="F6375">
        <v>6.4</v>
      </c>
      <c r="G6375">
        <v>76000</v>
      </c>
      <c r="H6375" t="s">
        <v>3502</v>
      </c>
      <c r="I6375" t="s">
        <v>3502</v>
      </c>
      <c r="J6375" t="s">
        <v>3500</v>
      </c>
      <c r="K6375" t="s">
        <v>7</v>
      </c>
      <c r="L6375">
        <v>26000000</v>
      </c>
      <c r="M6375">
        <v>53120346</v>
      </c>
      <c r="N6375" t="s">
        <v>632</v>
      </c>
      <c r="O6375">
        <v>105</v>
      </c>
    </row>
    <row r="6376" spans="1:15" x14ac:dyDescent="0.25">
      <c r="A6376" t="s">
        <v>4945</v>
      </c>
      <c r="B6376" t="s">
        <v>41</v>
      </c>
      <c r="C6376" t="s">
        <v>24</v>
      </c>
      <c r="D6376">
        <v>2013</v>
      </c>
      <c r="E6376" t="s">
        <v>4944</v>
      </c>
      <c r="F6376">
        <v>5.7</v>
      </c>
      <c r="G6376">
        <v>10000</v>
      </c>
      <c r="H6376" t="s">
        <v>4943</v>
      </c>
      <c r="I6376" t="s">
        <v>4943</v>
      </c>
      <c r="J6376" t="s">
        <v>4942</v>
      </c>
      <c r="K6376" t="s">
        <v>7</v>
      </c>
      <c r="M6376">
        <v>175755</v>
      </c>
      <c r="N6376" t="s">
        <v>4941</v>
      </c>
      <c r="O6376">
        <v>98</v>
      </c>
    </row>
    <row r="6377" spans="1:15" x14ac:dyDescent="0.25">
      <c r="A6377" t="s">
        <v>4940</v>
      </c>
      <c r="B6377" t="s">
        <v>68</v>
      </c>
      <c r="C6377" t="s">
        <v>24</v>
      </c>
      <c r="D6377">
        <v>2013</v>
      </c>
      <c r="E6377" t="s">
        <v>4939</v>
      </c>
      <c r="F6377">
        <v>6.4</v>
      </c>
      <c r="G6377">
        <v>59000</v>
      </c>
      <c r="H6377" t="s">
        <v>1289</v>
      </c>
      <c r="I6377" t="s">
        <v>4938</v>
      </c>
      <c r="J6377" t="s">
        <v>1004</v>
      </c>
      <c r="K6377" t="s">
        <v>7</v>
      </c>
      <c r="L6377">
        <v>40000000</v>
      </c>
      <c r="M6377">
        <v>44907260</v>
      </c>
      <c r="N6377" t="s">
        <v>4937</v>
      </c>
      <c r="O6377">
        <v>113</v>
      </c>
    </row>
    <row r="6378" spans="1:15" x14ac:dyDescent="0.25">
      <c r="A6378" t="s">
        <v>4936</v>
      </c>
      <c r="B6378" t="s">
        <v>101</v>
      </c>
      <c r="C6378" t="s">
        <v>73</v>
      </c>
      <c r="D6378">
        <v>2013</v>
      </c>
      <c r="E6378" t="s">
        <v>4935</v>
      </c>
      <c r="F6378">
        <v>5.7</v>
      </c>
      <c r="G6378">
        <v>43000</v>
      </c>
      <c r="H6378" t="s">
        <v>4934</v>
      </c>
      <c r="I6378" t="s">
        <v>913</v>
      </c>
      <c r="J6378" t="s">
        <v>4933</v>
      </c>
      <c r="K6378" t="s">
        <v>7</v>
      </c>
      <c r="L6378">
        <v>50000000</v>
      </c>
      <c r="M6378">
        <v>239258712</v>
      </c>
      <c r="N6378" t="s">
        <v>4932</v>
      </c>
      <c r="O6378">
        <v>91</v>
      </c>
    </row>
    <row r="6379" spans="1:15" x14ac:dyDescent="0.25">
      <c r="A6379" t="s">
        <v>4931</v>
      </c>
      <c r="B6379" t="s">
        <v>101</v>
      </c>
      <c r="C6379" t="s">
        <v>73</v>
      </c>
      <c r="D6379">
        <v>2013</v>
      </c>
      <c r="E6379" t="s">
        <v>4930</v>
      </c>
      <c r="F6379">
        <v>6.4</v>
      </c>
      <c r="G6379">
        <v>94000</v>
      </c>
      <c r="H6379" t="s">
        <v>4929</v>
      </c>
      <c r="I6379" t="s">
        <v>2381</v>
      </c>
      <c r="J6379" t="s">
        <v>4928</v>
      </c>
      <c r="K6379" t="s">
        <v>7</v>
      </c>
      <c r="L6379">
        <v>78000000</v>
      </c>
      <c r="M6379">
        <v>274325949</v>
      </c>
      <c r="N6379" t="s">
        <v>114</v>
      </c>
      <c r="O6379">
        <v>95</v>
      </c>
    </row>
    <row r="6380" spans="1:15" x14ac:dyDescent="0.25">
      <c r="A6380" t="s">
        <v>4927</v>
      </c>
      <c r="B6380" t="s">
        <v>68</v>
      </c>
      <c r="C6380" t="s">
        <v>100</v>
      </c>
      <c r="D6380">
        <v>2013</v>
      </c>
      <c r="E6380" t="s">
        <v>4813</v>
      </c>
      <c r="F6380">
        <v>6.2</v>
      </c>
      <c r="G6380">
        <v>134000</v>
      </c>
      <c r="H6380" t="s">
        <v>1967</v>
      </c>
      <c r="I6380" t="s">
        <v>3820</v>
      </c>
      <c r="J6380" t="s">
        <v>618</v>
      </c>
      <c r="K6380" t="s">
        <v>265</v>
      </c>
      <c r="L6380">
        <v>195000000</v>
      </c>
      <c r="M6380">
        <v>197687603</v>
      </c>
      <c r="N6380" t="s">
        <v>666</v>
      </c>
      <c r="O6380">
        <v>114</v>
      </c>
    </row>
    <row r="6381" spans="1:15" x14ac:dyDescent="0.25">
      <c r="A6381" t="s">
        <v>4926</v>
      </c>
      <c r="B6381" t="s">
        <v>41</v>
      </c>
      <c r="C6381" t="s">
        <v>87</v>
      </c>
      <c r="D6381">
        <v>2013</v>
      </c>
      <c r="E6381" t="s">
        <v>4925</v>
      </c>
      <c r="F6381">
        <v>7.1</v>
      </c>
      <c r="G6381">
        <v>69000</v>
      </c>
      <c r="H6381" t="s">
        <v>3923</v>
      </c>
      <c r="I6381" t="s">
        <v>3923</v>
      </c>
      <c r="J6381" t="s">
        <v>4924</v>
      </c>
      <c r="K6381" t="s">
        <v>7</v>
      </c>
      <c r="L6381">
        <v>420000</v>
      </c>
      <c r="M6381">
        <v>993313</v>
      </c>
      <c r="N6381" t="s">
        <v>4923</v>
      </c>
      <c r="O6381">
        <v>90</v>
      </c>
    </row>
    <row r="6382" spans="1:15" x14ac:dyDescent="0.25">
      <c r="A6382" t="s">
        <v>4922</v>
      </c>
      <c r="B6382" t="s">
        <v>101</v>
      </c>
      <c r="C6382" t="s">
        <v>73</v>
      </c>
      <c r="D6382">
        <v>2013</v>
      </c>
      <c r="E6382" t="s">
        <v>4921</v>
      </c>
      <c r="F6382">
        <v>6.7</v>
      </c>
      <c r="G6382">
        <v>101000</v>
      </c>
      <c r="H6382" t="s">
        <v>2904</v>
      </c>
      <c r="I6382" t="s">
        <v>4920</v>
      </c>
      <c r="J6382" t="s">
        <v>4919</v>
      </c>
      <c r="K6382" t="s">
        <v>7</v>
      </c>
      <c r="L6382">
        <v>100000000</v>
      </c>
      <c r="M6382">
        <v>268426634</v>
      </c>
      <c r="N6382" t="s">
        <v>3589</v>
      </c>
      <c r="O6382">
        <v>102</v>
      </c>
    </row>
    <row r="6383" spans="1:15" x14ac:dyDescent="0.25">
      <c r="A6383" t="s">
        <v>4918</v>
      </c>
      <c r="B6383" t="s">
        <v>68</v>
      </c>
      <c r="C6383" t="s">
        <v>5</v>
      </c>
      <c r="D6383">
        <v>2013</v>
      </c>
      <c r="E6383" t="s">
        <v>4854</v>
      </c>
      <c r="F6383">
        <v>6.3</v>
      </c>
      <c r="G6383">
        <v>73000</v>
      </c>
      <c r="H6383" t="s">
        <v>4917</v>
      </c>
      <c r="I6383" t="s">
        <v>4917</v>
      </c>
      <c r="J6383" t="s">
        <v>4864</v>
      </c>
      <c r="K6383" t="s">
        <v>7</v>
      </c>
      <c r="L6383">
        <v>3500000</v>
      </c>
      <c r="M6383">
        <v>27858103</v>
      </c>
      <c r="N6383" t="s">
        <v>4916</v>
      </c>
      <c r="O6383">
        <v>97</v>
      </c>
    </row>
    <row r="6384" spans="1:15" x14ac:dyDescent="0.25">
      <c r="A6384" t="s">
        <v>4915</v>
      </c>
      <c r="B6384" t="s">
        <v>41</v>
      </c>
      <c r="C6384" t="s">
        <v>100</v>
      </c>
      <c r="D6384">
        <v>2013</v>
      </c>
      <c r="E6384" t="s">
        <v>4267</v>
      </c>
      <c r="F6384">
        <v>7.7</v>
      </c>
      <c r="G6384">
        <v>114000</v>
      </c>
      <c r="H6384" t="s">
        <v>2409</v>
      </c>
      <c r="I6384" t="s">
        <v>4914</v>
      </c>
      <c r="J6384" t="s">
        <v>4913</v>
      </c>
      <c r="K6384" t="s">
        <v>7</v>
      </c>
      <c r="L6384">
        <v>12000000</v>
      </c>
      <c r="M6384">
        <v>27682872</v>
      </c>
      <c r="N6384" t="s">
        <v>4912</v>
      </c>
      <c r="O6384">
        <v>115</v>
      </c>
    </row>
    <row r="6385" spans="1:15" x14ac:dyDescent="0.25">
      <c r="A6385" t="s">
        <v>4911</v>
      </c>
      <c r="B6385" t="s">
        <v>41</v>
      </c>
      <c r="C6385" t="s">
        <v>100</v>
      </c>
      <c r="D6385">
        <v>2013</v>
      </c>
      <c r="E6385" t="s">
        <v>4910</v>
      </c>
      <c r="F6385">
        <v>7.1</v>
      </c>
      <c r="G6385">
        <v>79000</v>
      </c>
      <c r="H6385" t="s">
        <v>2665</v>
      </c>
      <c r="I6385" t="s">
        <v>4909</v>
      </c>
      <c r="J6385" t="s">
        <v>1732</v>
      </c>
      <c r="K6385" t="s">
        <v>7</v>
      </c>
      <c r="M6385">
        <v>1501595</v>
      </c>
      <c r="N6385" t="s">
        <v>713</v>
      </c>
      <c r="O6385">
        <v>95</v>
      </c>
    </row>
    <row r="6386" spans="1:15" x14ac:dyDescent="0.25">
      <c r="A6386" t="s">
        <v>4908</v>
      </c>
      <c r="B6386" t="s">
        <v>52</v>
      </c>
      <c r="C6386" t="s">
        <v>409</v>
      </c>
      <c r="D6386">
        <v>2013</v>
      </c>
      <c r="E6386" t="s">
        <v>4907</v>
      </c>
      <c r="F6386">
        <v>8.1999999999999993</v>
      </c>
      <c r="G6386">
        <v>63000</v>
      </c>
      <c r="H6386" t="s">
        <v>4906</v>
      </c>
      <c r="I6386" t="s">
        <v>4905</v>
      </c>
      <c r="J6386" t="s">
        <v>4904</v>
      </c>
      <c r="K6386" t="s">
        <v>169</v>
      </c>
      <c r="M6386">
        <v>17551296</v>
      </c>
      <c r="N6386" t="s">
        <v>4903</v>
      </c>
      <c r="O6386">
        <v>186</v>
      </c>
    </row>
    <row r="6387" spans="1:15" x14ac:dyDescent="0.25">
      <c r="A6387" t="s">
        <v>4902</v>
      </c>
      <c r="B6387" t="s">
        <v>68</v>
      </c>
      <c r="C6387" t="s">
        <v>11</v>
      </c>
      <c r="D6387">
        <v>2013</v>
      </c>
      <c r="E6387" t="s">
        <v>4399</v>
      </c>
      <c r="F6387">
        <v>6.9</v>
      </c>
      <c r="G6387">
        <v>44000</v>
      </c>
      <c r="H6387" t="s">
        <v>1317</v>
      </c>
      <c r="I6387" t="s">
        <v>1317</v>
      </c>
      <c r="J6387" t="s">
        <v>2366</v>
      </c>
      <c r="K6387" t="s">
        <v>7</v>
      </c>
      <c r="L6387">
        <v>18000000</v>
      </c>
      <c r="M6387">
        <v>20275812</v>
      </c>
      <c r="N6387" t="s">
        <v>1766</v>
      </c>
      <c r="O6387">
        <v>111</v>
      </c>
    </row>
    <row r="6388" spans="1:15" x14ac:dyDescent="0.25">
      <c r="A6388" t="s">
        <v>4901</v>
      </c>
      <c r="B6388" t="s">
        <v>41</v>
      </c>
      <c r="C6388" t="s">
        <v>87</v>
      </c>
      <c r="D6388">
        <v>2013</v>
      </c>
      <c r="E6388" t="s">
        <v>4900</v>
      </c>
      <c r="F6388">
        <v>6.9</v>
      </c>
      <c r="G6388">
        <v>111000</v>
      </c>
      <c r="H6388" t="s">
        <v>1067</v>
      </c>
      <c r="I6388" t="s">
        <v>4899</v>
      </c>
      <c r="J6388" t="s">
        <v>891</v>
      </c>
      <c r="K6388" t="s">
        <v>265</v>
      </c>
      <c r="L6388">
        <v>20000000</v>
      </c>
      <c r="M6388">
        <v>24261569</v>
      </c>
      <c r="N6388" t="s">
        <v>2937</v>
      </c>
      <c r="O6388">
        <v>101</v>
      </c>
    </row>
    <row r="6389" spans="1:15" x14ac:dyDescent="0.25">
      <c r="A6389" t="s">
        <v>4898</v>
      </c>
      <c r="B6389" t="s">
        <v>41</v>
      </c>
      <c r="C6389" t="s">
        <v>34</v>
      </c>
      <c r="D6389">
        <v>2013</v>
      </c>
      <c r="E6389" t="s">
        <v>4897</v>
      </c>
      <c r="F6389">
        <v>6.2</v>
      </c>
      <c r="G6389">
        <v>78000</v>
      </c>
      <c r="H6389" t="s">
        <v>4896</v>
      </c>
      <c r="I6389" t="s">
        <v>4895</v>
      </c>
      <c r="J6389" t="s">
        <v>1708</v>
      </c>
      <c r="K6389" t="s">
        <v>7</v>
      </c>
      <c r="L6389">
        <v>35000000</v>
      </c>
      <c r="M6389">
        <v>34737199</v>
      </c>
      <c r="N6389" t="s">
        <v>1451</v>
      </c>
      <c r="O6389">
        <v>109</v>
      </c>
    </row>
    <row r="6390" spans="1:15" x14ac:dyDescent="0.25">
      <c r="A6390" t="s">
        <v>4894</v>
      </c>
      <c r="B6390" t="s">
        <v>41</v>
      </c>
      <c r="C6390" t="s">
        <v>24</v>
      </c>
      <c r="D6390">
        <v>2013</v>
      </c>
      <c r="E6390" t="s">
        <v>4893</v>
      </c>
      <c r="F6390">
        <v>6.1</v>
      </c>
      <c r="G6390">
        <v>46000</v>
      </c>
      <c r="H6390" t="s">
        <v>1369</v>
      </c>
      <c r="I6390" t="s">
        <v>4892</v>
      </c>
      <c r="J6390" t="s">
        <v>4891</v>
      </c>
      <c r="K6390" t="s">
        <v>265</v>
      </c>
      <c r="L6390">
        <v>8500000</v>
      </c>
      <c r="M6390">
        <v>1486506</v>
      </c>
      <c r="N6390" t="s">
        <v>4890</v>
      </c>
      <c r="O6390">
        <v>107</v>
      </c>
    </row>
    <row r="6391" spans="1:15" x14ac:dyDescent="0.25">
      <c r="A6391" t="s">
        <v>4889</v>
      </c>
      <c r="B6391" t="s">
        <v>68</v>
      </c>
      <c r="C6391" t="s">
        <v>34</v>
      </c>
      <c r="D6391">
        <v>2013</v>
      </c>
      <c r="E6391" t="s">
        <v>4888</v>
      </c>
      <c r="F6391">
        <v>6.9</v>
      </c>
      <c r="G6391">
        <v>78000</v>
      </c>
      <c r="H6391" t="s">
        <v>4380</v>
      </c>
      <c r="I6391" t="s">
        <v>4380</v>
      </c>
      <c r="J6391" t="s">
        <v>1387</v>
      </c>
      <c r="K6391" t="s">
        <v>7</v>
      </c>
      <c r="L6391">
        <v>9000000</v>
      </c>
      <c r="M6391">
        <v>13627519</v>
      </c>
      <c r="N6391" t="s">
        <v>4887</v>
      </c>
      <c r="O6391">
        <v>106</v>
      </c>
    </row>
    <row r="6392" spans="1:15" x14ac:dyDescent="0.25">
      <c r="A6392" t="s">
        <v>923</v>
      </c>
      <c r="B6392" t="s">
        <v>41</v>
      </c>
      <c r="C6392" t="s">
        <v>11</v>
      </c>
      <c r="D6392">
        <v>2013</v>
      </c>
      <c r="E6392" t="s">
        <v>4886</v>
      </c>
      <c r="F6392">
        <v>6.5</v>
      </c>
      <c r="G6392">
        <v>22000</v>
      </c>
      <c r="H6392" t="s">
        <v>4885</v>
      </c>
      <c r="I6392" t="s">
        <v>4884</v>
      </c>
      <c r="J6392" t="s">
        <v>4883</v>
      </c>
      <c r="K6392" t="s">
        <v>578</v>
      </c>
      <c r="L6392">
        <v>7000000</v>
      </c>
      <c r="M6392">
        <v>1257142</v>
      </c>
      <c r="N6392" t="s">
        <v>4882</v>
      </c>
      <c r="O6392">
        <v>99</v>
      </c>
    </row>
    <row r="6393" spans="1:15" x14ac:dyDescent="0.25">
      <c r="A6393" t="s">
        <v>4881</v>
      </c>
      <c r="B6393" t="s">
        <v>41</v>
      </c>
      <c r="C6393" t="s">
        <v>11</v>
      </c>
      <c r="D6393">
        <v>2013</v>
      </c>
      <c r="E6393" t="s">
        <v>4880</v>
      </c>
      <c r="F6393">
        <v>6.3</v>
      </c>
      <c r="G6393">
        <v>27000</v>
      </c>
      <c r="H6393" t="s">
        <v>4879</v>
      </c>
      <c r="I6393" t="s">
        <v>4879</v>
      </c>
      <c r="J6393" t="s">
        <v>857</v>
      </c>
      <c r="K6393" t="s">
        <v>4192</v>
      </c>
      <c r="L6393">
        <v>28000000</v>
      </c>
      <c r="M6393">
        <v>2624761</v>
      </c>
      <c r="N6393" t="s">
        <v>4878</v>
      </c>
      <c r="O6393">
        <v>137</v>
      </c>
    </row>
    <row r="6394" spans="1:15" x14ac:dyDescent="0.25">
      <c r="A6394" t="s">
        <v>4877</v>
      </c>
      <c r="B6394" t="s">
        <v>68</v>
      </c>
      <c r="C6394" t="s">
        <v>409</v>
      </c>
      <c r="D6394">
        <v>2013</v>
      </c>
      <c r="E6394" t="s">
        <v>4876</v>
      </c>
      <c r="F6394">
        <v>6.8</v>
      </c>
      <c r="G6394">
        <v>12000</v>
      </c>
      <c r="H6394" t="s">
        <v>3155</v>
      </c>
      <c r="I6394" t="s">
        <v>1288</v>
      </c>
      <c r="J6394" t="s">
        <v>1705</v>
      </c>
      <c r="K6394" t="s">
        <v>265</v>
      </c>
      <c r="M6394">
        <v>10900434</v>
      </c>
      <c r="N6394" t="s">
        <v>4875</v>
      </c>
      <c r="O6394">
        <v>103</v>
      </c>
    </row>
    <row r="6395" spans="1:15" x14ac:dyDescent="0.25">
      <c r="A6395" t="s">
        <v>4874</v>
      </c>
      <c r="B6395" t="s">
        <v>68</v>
      </c>
      <c r="C6395" t="s">
        <v>34</v>
      </c>
      <c r="D6395">
        <v>2013</v>
      </c>
      <c r="E6395" t="s">
        <v>4699</v>
      </c>
      <c r="F6395">
        <v>6.6</v>
      </c>
      <c r="G6395">
        <v>32000</v>
      </c>
      <c r="H6395" t="s">
        <v>4873</v>
      </c>
      <c r="I6395" t="s">
        <v>4873</v>
      </c>
      <c r="J6395" t="s">
        <v>4872</v>
      </c>
      <c r="K6395" t="s">
        <v>226</v>
      </c>
      <c r="L6395">
        <v>38600000</v>
      </c>
      <c r="M6395">
        <v>73906736</v>
      </c>
      <c r="N6395" t="s">
        <v>4871</v>
      </c>
      <c r="O6395">
        <v>130</v>
      </c>
    </row>
    <row r="6396" spans="1:15" x14ac:dyDescent="0.25">
      <c r="A6396" t="s">
        <v>4870</v>
      </c>
      <c r="B6396" t="s">
        <v>68</v>
      </c>
      <c r="C6396" t="s">
        <v>24</v>
      </c>
      <c r="D6396">
        <v>2013</v>
      </c>
      <c r="E6396" t="s">
        <v>4869</v>
      </c>
      <c r="F6396">
        <v>5.9</v>
      </c>
      <c r="G6396">
        <v>71000</v>
      </c>
      <c r="H6396" t="s">
        <v>4868</v>
      </c>
      <c r="I6396" t="s">
        <v>2732</v>
      </c>
      <c r="J6396" t="s">
        <v>1358</v>
      </c>
      <c r="K6396" t="s">
        <v>7</v>
      </c>
      <c r="L6396">
        <v>30000000</v>
      </c>
      <c r="M6396">
        <v>27437881</v>
      </c>
      <c r="N6396" t="s">
        <v>666</v>
      </c>
      <c r="O6396">
        <v>100</v>
      </c>
    </row>
    <row r="6397" spans="1:15" x14ac:dyDescent="0.25">
      <c r="A6397" t="s">
        <v>4867</v>
      </c>
      <c r="B6397" t="s">
        <v>68</v>
      </c>
      <c r="C6397" t="s">
        <v>24</v>
      </c>
      <c r="D6397">
        <v>2013</v>
      </c>
      <c r="E6397" t="s">
        <v>4866</v>
      </c>
      <c r="F6397">
        <v>6.3</v>
      </c>
      <c r="G6397">
        <v>20000</v>
      </c>
      <c r="H6397" t="s">
        <v>4865</v>
      </c>
      <c r="I6397" t="s">
        <v>4865</v>
      </c>
      <c r="J6397" t="s">
        <v>4864</v>
      </c>
      <c r="K6397" t="s">
        <v>265</v>
      </c>
      <c r="M6397">
        <v>2313509</v>
      </c>
      <c r="N6397" t="s">
        <v>4863</v>
      </c>
      <c r="O6397">
        <v>97</v>
      </c>
    </row>
    <row r="6398" spans="1:15" x14ac:dyDescent="0.25">
      <c r="A6398" t="s">
        <v>4862</v>
      </c>
      <c r="B6398" t="s">
        <v>41</v>
      </c>
      <c r="C6398" t="s">
        <v>24</v>
      </c>
      <c r="D6398">
        <v>2013</v>
      </c>
      <c r="E6398" t="s">
        <v>4861</v>
      </c>
      <c r="F6398">
        <v>5.6</v>
      </c>
      <c r="G6398">
        <v>48000</v>
      </c>
      <c r="H6398" t="s">
        <v>1288</v>
      </c>
      <c r="I6398" t="s">
        <v>1288</v>
      </c>
      <c r="J6398" t="s">
        <v>1004</v>
      </c>
      <c r="K6398" t="s">
        <v>7</v>
      </c>
      <c r="L6398">
        <v>35000000</v>
      </c>
      <c r="M6398">
        <v>46522137</v>
      </c>
      <c r="N6398" t="s">
        <v>4860</v>
      </c>
      <c r="O6398">
        <v>89</v>
      </c>
    </row>
    <row r="6399" spans="1:15" x14ac:dyDescent="0.25">
      <c r="A6399" t="s">
        <v>4859</v>
      </c>
      <c r="B6399" t="s">
        <v>41</v>
      </c>
      <c r="C6399" t="s">
        <v>409</v>
      </c>
      <c r="D6399">
        <v>2013</v>
      </c>
      <c r="E6399" t="s">
        <v>4858</v>
      </c>
      <c r="F6399">
        <v>6.5</v>
      </c>
      <c r="G6399">
        <v>36000</v>
      </c>
      <c r="H6399" t="s">
        <v>4857</v>
      </c>
      <c r="I6399" t="s">
        <v>4856</v>
      </c>
      <c r="J6399" t="s">
        <v>3825</v>
      </c>
      <c r="K6399" t="s">
        <v>7</v>
      </c>
      <c r="M6399">
        <v>1877924</v>
      </c>
      <c r="N6399" t="s">
        <v>2282</v>
      </c>
      <c r="O6399">
        <v>104</v>
      </c>
    </row>
    <row r="6400" spans="1:15" x14ac:dyDescent="0.25">
      <c r="A6400" t="s">
        <v>4855</v>
      </c>
      <c r="B6400" t="s">
        <v>68</v>
      </c>
      <c r="C6400" t="s">
        <v>34</v>
      </c>
      <c r="D6400">
        <v>2013</v>
      </c>
      <c r="E6400" t="s">
        <v>4854</v>
      </c>
      <c r="F6400">
        <v>6.4</v>
      </c>
      <c r="G6400">
        <v>85000</v>
      </c>
      <c r="H6400" t="s">
        <v>901</v>
      </c>
      <c r="I6400" t="s">
        <v>1891</v>
      </c>
      <c r="J6400" t="s">
        <v>996</v>
      </c>
      <c r="K6400" t="s">
        <v>7</v>
      </c>
      <c r="L6400">
        <v>15000000</v>
      </c>
      <c r="M6400">
        <v>57824674</v>
      </c>
      <c r="N6400" t="s">
        <v>4173</v>
      </c>
      <c r="O6400">
        <v>112</v>
      </c>
    </row>
    <row r="6401" spans="1:15" x14ac:dyDescent="0.25">
      <c r="A6401" t="s">
        <v>4853</v>
      </c>
      <c r="B6401" t="s">
        <v>101</v>
      </c>
      <c r="C6401" t="s">
        <v>73</v>
      </c>
      <c r="D6401">
        <v>2013</v>
      </c>
      <c r="E6401" t="s">
        <v>4852</v>
      </c>
      <c r="F6401">
        <v>5.3</v>
      </c>
      <c r="G6401">
        <v>39000</v>
      </c>
      <c r="H6401" t="s">
        <v>4851</v>
      </c>
      <c r="I6401" t="s">
        <v>4850</v>
      </c>
      <c r="J6401" t="s">
        <v>4849</v>
      </c>
      <c r="K6401" t="s">
        <v>7</v>
      </c>
      <c r="L6401">
        <v>105000000</v>
      </c>
      <c r="M6401">
        <v>347545360</v>
      </c>
      <c r="N6401" t="s">
        <v>114</v>
      </c>
      <c r="O6401">
        <v>105</v>
      </c>
    </row>
    <row r="6402" spans="1:15" x14ac:dyDescent="0.25">
      <c r="A6402" t="s">
        <v>4848</v>
      </c>
      <c r="B6402" t="s">
        <v>68</v>
      </c>
      <c r="C6402" t="s">
        <v>24</v>
      </c>
      <c r="D6402">
        <v>2013</v>
      </c>
      <c r="E6402" t="s">
        <v>4847</v>
      </c>
      <c r="F6402">
        <v>6.6</v>
      </c>
      <c r="G6402">
        <v>130000</v>
      </c>
      <c r="H6402" t="s">
        <v>1855</v>
      </c>
      <c r="I6402" t="s">
        <v>1630</v>
      </c>
      <c r="J6402" t="s">
        <v>1004</v>
      </c>
      <c r="K6402" t="s">
        <v>7</v>
      </c>
      <c r="L6402">
        <v>28000000</v>
      </c>
      <c r="M6402">
        <v>134409025</v>
      </c>
      <c r="N6402" t="s">
        <v>783</v>
      </c>
      <c r="O6402">
        <v>105</v>
      </c>
    </row>
    <row r="6403" spans="1:15" x14ac:dyDescent="0.25">
      <c r="A6403" t="s">
        <v>4846</v>
      </c>
      <c r="B6403" t="s">
        <v>41</v>
      </c>
      <c r="C6403" t="s">
        <v>409</v>
      </c>
      <c r="D6403">
        <v>2013</v>
      </c>
      <c r="E6403" t="s">
        <v>4845</v>
      </c>
      <c r="F6403">
        <v>7.5</v>
      </c>
      <c r="G6403">
        <v>78000</v>
      </c>
      <c r="H6403" t="s">
        <v>1963</v>
      </c>
      <c r="I6403" t="s">
        <v>1963</v>
      </c>
      <c r="J6403" t="s">
        <v>1658</v>
      </c>
      <c r="K6403" t="s">
        <v>7</v>
      </c>
      <c r="L6403">
        <v>900000</v>
      </c>
      <c r="M6403">
        <v>17385830</v>
      </c>
      <c r="N6403" t="s">
        <v>4844</v>
      </c>
      <c r="O6403">
        <v>85</v>
      </c>
    </row>
    <row r="6404" spans="1:15" x14ac:dyDescent="0.25">
      <c r="A6404" t="s">
        <v>4843</v>
      </c>
      <c r="B6404" t="s">
        <v>41</v>
      </c>
      <c r="C6404" t="s">
        <v>11</v>
      </c>
      <c r="D6404">
        <v>2013</v>
      </c>
      <c r="E6404" t="s">
        <v>4574</v>
      </c>
      <c r="F6404">
        <v>6.2</v>
      </c>
      <c r="G6404">
        <v>28000</v>
      </c>
      <c r="H6404" t="s">
        <v>4842</v>
      </c>
      <c r="I6404" t="s">
        <v>4842</v>
      </c>
      <c r="J6404" t="s">
        <v>1325</v>
      </c>
      <c r="K6404" t="s">
        <v>7</v>
      </c>
      <c r="M6404">
        <v>919591</v>
      </c>
      <c r="N6404" t="s">
        <v>2514</v>
      </c>
      <c r="O6404">
        <v>100</v>
      </c>
    </row>
    <row r="6405" spans="1:15" x14ac:dyDescent="0.25">
      <c r="A6405" t="s">
        <v>4841</v>
      </c>
      <c r="B6405" t="s">
        <v>41</v>
      </c>
      <c r="C6405" t="s">
        <v>24</v>
      </c>
      <c r="D6405">
        <v>2013</v>
      </c>
      <c r="E6405" t="s">
        <v>4840</v>
      </c>
      <c r="F6405">
        <v>6.5</v>
      </c>
      <c r="G6405">
        <v>90000</v>
      </c>
      <c r="H6405" t="s">
        <v>4839</v>
      </c>
      <c r="I6405" t="s">
        <v>1237</v>
      </c>
      <c r="J6405" t="s">
        <v>1237</v>
      </c>
      <c r="K6405" t="s">
        <v>7</v>
      </c>
      <c r="L6405">
        <v>15000000</v>
      </c>
      <c r="M6405">
        <v>151826547</v>
      </c>
      <c r="N6405" t="s">
        <v>4838</v>
      </c>
      <c r="O6405">
        <v>92</v>
      </c>
    </row>
    <row r="6406" spans="1:15" x14ac:dyDescent="0.25">
      <c r="A6406" t="s">
        <v>4837</v>
      </c>
      <c r="B6406" t="s">
        <v>68</v>
      </c>
      <c r="C6406" t="s">
        <v>409</v>
      </c>
      <c r="D6406">
        <v>2013</v>
      </c>
      <c r="E6406" t="s">
        <v>4836</v>
      </c>
      <c r="F6406">
        <v>7.6</v>
      </c>
      <c r="G6406">
        <v>96000</v>
      </c>
      <c r="H6406" t="s">
        <v>2165</v>
      </c>
      <c r="I6406" t="s">
        <v>1174</v>
      </c>
      <c r="J6406" t="s">
        <v>1784</v>
      </c>
      <c r="K6406" t="s">
        <v>265</v>
      </c>
      <c r="L6406">
        <v>12000000</v>
      </c>
      <c r="M6406">
        <v>100129872</v>
      </c>
      <c r="N6406" t="s">
        <v>3248</v>
      </c>
      <c r="O6406">
        <v>98</v>
      </c>
    </row>
    <row r="6407" spans="1:15" x14ac:dyDescent="0.25">
      <c r="A6407" t="s">
        <v>4835</v>
      </c>
      <c r="B6407" t="s">
        <v>41</v>
      </c>
      <c r="C6407" t="s">
        <v>11</v>
      </c>
      <c r="D6407">
        <v>2013</v>
      </c>
      <c r="E6407" t="s">
        <v>4834</v>
      </c>
      <c r="F6407">
        <v>3.8</v>
      </c>
      <c r="G6407">
        <v>11000</v>
      </c>
      <c r="H6407" t="s">
        <v>2284</v>
      </c>
      <c r="I6407" t="s">
        <v>4833</v>
      </c>
      <c r="J6407" t="s">
        <v>4832</v>
      </c>
      <c r="K6407" t="s">
        <v>7</v>
      </c>
      <c r="L6407">
        <v>250000</v>
      </c>
      <c r="M6407">
        <v>270185</v>
      </c>
      <c r="N6407" t="s">
        <v>4831</v>
      </c>
      <c r="O6407">
        <v>99</v>
      </c>
    </row>
    <row r="6408" spans="1:15" x14ac:dyDescent="0.25">
      <c r="A6408" t="s">
        <v>4830</v>
      </c>
      <c r="B6408" t="s">
        <v>68</v>
      </c>
      <c r="C6408" t="s">
        <v>409</v>
      </c>
      <c r="D6408">
        <v>2013</v>
      </c>
      <c r="E6408" t="s">
        <v>4724</v>
      </c>
      <c r="F6408">
        <v>6</v>
      </c>
      <c r="G6408">
        <v>95000</v>
      </c>
      <c r="H6408" t="s">
        <v>4829</v>
      </c>
      <c r="I6408" t="s">
        <v>4828</v>
      </c>
      <c r="J6408" t="s">
        <v>4827</v>
      </c>
      <c r="K6408" t="s">
        <v>7</v>
      </c>
      <c r="L6408">
        <v>12000000</v>
      </c>
      <c r="M6408">
        <v>42128352</v>
      </c>
      <c r="N6408" t="s">
        <v>2232</v>
      </c>
      <c r="O6408">
        <v>128</v>
      </c>
    </row>
    <row r="6409" spans="1:15" x14ac:dyDescent="0.25">
      <c r="A6409" t="s">
        <v>4826</v>
      </c>
      <c r="B6409" t="s">
        <v>68</v>
      </c>
      <c r="C6409" t="s">
        <v>34</v>
      </c>
      <c r="D6409">
        <v>2013</v>
      </c>
      <c r="E6409" t="s">
        <v>4825</v>
      </c>
      <c r="F6409">
        <v>6.4</v>
      </c>
      <c r="G6409">
        <v>68000</v>
      </c>
      <c r="H6409" t="s">
        <v>4824</v>
      </c>
      <c r="I6409" t="s">
        <v>4823</v>
      </c>
      <c r="J6409" t="s">
        <v>2900</v>
      </c>
      <c r="K6409" t="s">
        <v>7</v>
      </c>
      <c r="M6409">
        <v>125687</v>
      </c>
      <c r="N6409" t="s">
        <v>4822</v>
      </c>
      <c r="O6409">
        <v>90</v>
      </c>
    </row>
    <row r="6410" spans="1:15" x14ac:dyDescent="0.25">
      <c r="A6410" t="s">
        <v>4821</v>
      </c>
      <c r="B6410" t="s">
        <v>41</v>
      </c>
      <c r="C6410" t="s">
        <v>11</v>
      </c>
      <c r="D6410">
        <v>2013</v>
      </c>
      <c r="E6410" t="s">
        <v>4653</v>
      </c>
      <c r="F6410">
        <v>6.6</v>
      </c>
      <c r="G6410">
        <v>31000</v>
      </c>
      <c r="H6410" t="s">
        <v>879</v>
      </c>
      <c r="I6410" t="s">
        <v>879</v>
      </c>
      <c r="J6410" t="s">
        <v>4193</v>
      </c>
      <c r="K6410" t="s">
        <v>7</v>
      </c>
      <c r="L6410">
        <v>16000000</v>
      </c>
      <c r="M6410">
        <v>5952884</v>
      </c>
      <c r="N6410" t="s">
        <v>2224</v>
      </c>
      <c r="O6410">
        <v>120</v>
      </c>
    </row>
    <row r="6411" spans="1:15" x14ac:dyDescent="0.25">
      <c r="A6411" t="s">
        <v>4820</v>
      </c>
      <c r="B6411" t="s">
        <v>41</v>
      </c>
      <c r="C6411" t="s">
        <v>24</v>
      </c>
      <c r="D6411">
        <v>2013</v>
      </c>
      <c r="E6411" t="s">
        <v>4819</v>
      </c>
      <c r="F6411">
        <v>5.7</v>
      </c>
      <c r="G6411">
        <v>36000</v>
      </c>
      <c r="H6411" t="s">
        <v>3185</v>
      </c>
      <c r="I6411" t="s">
        <v>3185</v>
      </c>
      <c r="J6411" t="s">
        <v>4818</v>
      </c>
      <c r="K6411" t="s">
        <v>265</v>
      </c>
      <c r="M6411">
        <v>29128433</v>
      </c>
      <c r="N6411" t="s">
        <v>1794</v>
      </c>
      <c r="O6411">
        <v>97</v>
      </c>
    </row>
    <row r="6412" spans="1:15" x14ac:dyDescent="0.25">
      <c r="A6412" t="s">
        <v>4817</v>
      </c>
      <c r="B6412" t="s">
        <v>52</v>
      </c>
      <c r="C6412" t="s">
        <v>87</v>
      </c>
      <c r="D6412">
        <v>2013</v>
      </c>
      <c r="E6412" t="s">
        <v>4816</v>
      </c>
      <c r="F6412">
        <v>7.4</v>
      </c>
      <c r="G6412">
        <v>44000</v>
      </c>
      <c r="H6412" t="s">
        <v>3318</v>
      </c>
      <c r="I6412" t="s">
        <v>4815</v>
      </c>
      <c r="J6412" t="s">
        <v>1559</v>
      </c>
      <c r="K6412" t="s">
        <v>265</v>
      </c>
      <c r="M6412">
        <v>3025189</v>
      </c>
      <c r="N6412" t="s">
        <v>1466</v>
      </c>
      <c r="O6412">
        <v>106</v>
      </c>
    </row>
    <row r="6413" spans="1:15" x14ac:dyDescent="0.25">
      <c r="A6413" t="s">
        <v>4814</v>
      </c>
      <c r="B6413" t="s">
        <v>41</v>
      </c>
      <c r="C6413" t="s">
        <v>24</v>
      </c>
      <c r="D6413">
        <v>2013</v>
      </c>
      <c r="E6413" t="s">
        <v>4813</v>
      </c>
      <c r="F6413">
        <v>5.8</v>
      </c>
      <c r="G6413">
        <v>73000</v>
      </c>
      <c r="H6413" t="s">
        <v>2087</v>
      </c>
      <c r="I6413" t="s">
        <v>2087</v>
      </c>
      <c r="J6413" t="s">
        <v>2859</v>
      </c>
      <c r="K6413" t="s">
        <v>7</v>
      </c>
      <c r="L6413">
        <v>13000000</v>
      </c>
      <c r="M6413">
        <v>48065672</v>
      </c>
      <c r="N6413" t="s">
        <v>4328</v>
      </c>
      <c r="O6413">
        <v>93</v>
      </c>
    </row>
    <row r="6414" spans="1:15" x14ac:dyDescent="0.25">
      <c r="A6414" t="s">
        <v>4812</v>
      </c>
      <c r="B6414" t="s">
        <v>41</v>
      </c>
      <c r="C6414" t="s">
        <v>11</v>
      </c>
      <c r="D6414">
        <v>2013</v>
      </c>
      <c r="E6414" t="s">
        <v>4811</v>
      </c>
      <c r="F6414">
        <v>7.5</v>
      </c>
      <c r="G6414">
        <v>5300</v>
      </c>
      <c r="H6414" t="s">
        <v>1775</v>
      </c>
      <c r="I6414" t="s">
        <v>4810</v>
      </c>
      <c r="J6414" t="s">
        <v>4809</v>
      </c>
      <c r="K6414" t="s">
        <v>7</v>
      </c>
      <c r="M6414">
        <v>506303</v>
      </c>
      <c r="N6414" t="s">
        <v>4808</v>
      </c>
      <c r="O6414">
        <v>108</v>
      </c>
    </row>
    <row r="6415" spans="1:15" x14ac:dyDescent="0.25">
      <c r="A6415" t="s">
        <v>4807</v>
      </c>
      <c r="B6415" t="s">
        <v>68</v>
      </c>
      <c r="C6415" t="s">
        <v>11</v>
      </c>
      <c r="D6415">
        <v>2013</v>
      </c>
      <c r="E6415" t="s">
        <v>4806</v>
      </c>
      <c r="F6415">
        <v>5.8</v>
      </c>
      <c r="G6415">
        <v>11000</v>
      </c>
      <c r="H6415" t="s">
        <v>4805</v>
      </c>
      <c r="I6415" t="s">
        <v>4804</v>
      </c>
      <c r="J6415" t="s">
        <v>1719</v>
      </c>
      <c r="K6415" t="s">
        <v>265</v>
      </c>
      <c r="M6415">
        <v>2966268</v>
      </c>
      <c r="N6415" t="s">
        <v>4803</v>
      </c>
      <c r="O6415">
        <v>118</v>
      </c>
    </row>
    <row r="6416" spans="1:15" x14ac:dyDescent="0.25">
      <c r="A6416" t="s">
        <v>4802</v>
      </c>
      <c r="B6416" t="s">
        <v>41</v>
      </c>
      <c r="C6416" t="s">
        <v>87</v>
      </c>
      <c r="D6416">
        <v>2013</v>
      </c>
      <c r="E6416" t="s">
        <v>4801</v>
      </c>
      <c r="F6416">
        <v>5.6</v>
      </c>
      <c r="G6416">
        <v>61000</v>
      </c>
      <c r="H6416" t="s">
        <v>3198</v>
      </c>
      <c r="I6416" t="s">
        <v>4800</v>
      </c>
      <c r="J6416" t="s">
        <v>2678</v>
      </c>
      <c r="K6416" t="s">
        <v>7</v>
      </c>
      <c r="L6416">
        <v>30000000</v>
      </c>
      <c r="M6416">
        <v>62675095</v>
      </c>
      <c r="N6416" t="s">
        <v>877</v>
      </c>
      <c r="O6416">
        <v>88</v>
      </c>
    </row>
    <row r="6417" spans="1:15" x14ac:dyDescent="0.25">
      <c r="A6417" t="s">
        <v>4799</v>
      </c>
      <c r="B6417" t="s">
        <v>41</v>
      </c>
      <c r="C6417" t="s">
        <v>24</v>
      </c>
      <c r="D6417">
        <v>2013</v>
      </c>
      <c r="E6417" t="s">
        <v>4798</v>
      </c>
      <c r="F6417">
        <v>5</v>
      </c>
      <c r="G6417">
        <v>45000</v>
      </c>
      <c r="H6417" t="s">
        <v>2896</v>
      </c>
      <c r="I6417" t="s">
        <v>2895</v>
      </c>
      <c r="J6417" t="s">
        <v>2895</v>
      </c>
      <c r="K6417" t="s">
        <v>7</v>
      </c>
      <c r="L6417">
        <v>2500000</v>
      </c>
      <c r="M6417">
        <v>60159584</v>
      </c>
      <c r="N6417" t="s">
        <v>4366</v>
      </c>
      <c r="O6417">
        <v>86</v>
      </c>
    </row>
    <row r="6418" spans="1:15" x14ac:dyDescent="0.25">
      <c r="A6418" t="s">
        <v>4797</v>
      </c>
      <c r="B6418" t="s">
        <v>101</v>
      </c>
      <c r="C6418" t="s">
        <v>73</v>
      </c>
      <c r="D6418">
        <v>2013</v>
      </c>
      <c r="E6418" t="s">
        <v>4796</v>
      </c>
      <c r="F6418">
        <v>8</v>
      </c>
      <c r="G6418">
        <v>41000</v>
      </c>
      <c r="H6418" t="s">
        <v>4795</v>
      </c>
      <c r="I6418" t="s">
        <v>4795</v>
      </c>
      <c r="J6418" t="s">
        <v>1431</v>
      </c>
      <c r="K6418" t="s">
        <v>197</v>
      </c>
      <c r="M6418">
        <v>24706166</v>
      </c>
      <c r="N6418" t="s">
        <v>4794</v>
      </c>
      <c r="O6418">
        <v>137</v>
      </c>
    </row>
    <row r="6419" spans="1:15" x14ac:dyDescent="0.25">
      <c r="A6419" t="s">
        <v>4793</v>
      </c>
      <c r="B6419" t="s">
        <v>41</v>
      </c>
      <c r="C6419" t="s">
        <v>24</v>
      </c>
      <c r="D6419">
        <v>2013</v>
      </c>
      <c r="E6419" t="s">
        <v>4792</v>
      </c>
      <c r="F6419">
        <v>6.5</v>
      </c>
      <c r="G6419">
        <v>48000</v>
      </c>
      <c r="H6419" t="s">
        <v>4791</v>
      </c>
      <c r="I6419" t="s">
        <v>4790</v>
      </c>
      <c r="J6419" t="s">
        <v>754</v>
      </c>
      <c r="K6419" t="s">
        <v>265</v>
      </c>
      <c r="M6419">
        <v>1662515</v>
      </c>
      <c r="N6419" t="s">
        <v>4789</v>
      </c>
      <c r="O6419">
        <v>93</v>
      </c>
    </row>
    <row r="6420" spans="1:15" x14ac:dyDescent="0.25">
      <c r="A6420" t="s">
        <v>4788</v>
      </c>
      <c r="B6420" t="s">
        <v>52</v>
      </c>
      <c r="C6420" t="s">
        <v>11</v>
      </c>
      <c r="D6420">
        <v>2013</v>
      </c>
      <c r="E6420" t="s">
        <v>4787</v>
      </c>
      <c r="F6420">
        <v>7.2</v>
      </c>
      <c r="G6420">
        <v>40000</v>
      </c>
      <c r="H6420" t="s">
        <v>4786</v>
      </c>
      <c r="I6420" t="s">
        <v>4785</v>
      </c>
      <c r="J6420" t="s">
        <v>2812</v>
      </c>
      <c r="K6420" t="s">
        <v>169</v>
      </c>
      <c r="M6420">
        <v>30991781</v>
      </c>
      <c r="N6420" t="s">
        <v>450</v>
      </c>
      <c r="O6420">
        <v>160</v>
      </c>
    </row>
    <row r="6421" spans="1:15" x14ac:dyDescent="0.25">
      <c r="A6421" t="s">
        <v>4784</v>
      </c>
      <c r="B6421" t="s">
        <v>41</v>
      </c>
      <c r="C6421" t="s">
        <v>34</v>
      </c>
      <c r="D6421">
        <v>2013</v>
      </c>
      <c r="E6421" t="s">
        <v>4783</v>
      </c>
      <c r="F6421">
        <v>6.5</v>
      </c>
      <c r="G6421">
        <v>29000</v>
      </c>
      <c r="H6421" t="s">
        <v>4392</v>
      </c>
      <c r="I6421" t="s">
        <v>4782</v>
      </c>
      <c r="J6421" t="s">
        <v>1081</v>
      </c>
      <c r="K6421" t="s">
        <v>265</v>
      </c>
      <c r="L6421">
        <v>8000000</v>
      </c>
      <c r="M6421">
        <v>925762</v>
      </c>
      <c r="N6421" t="s">
        <v>1466</v>
      </c>
      <c r="O6421">
        <v>101</v>
      </c>
    </row>
    <row r="6422" spans="1:15" x14ac:dyDescent="0.25">
      <c r="A6422" t="s">
        <v>4781</v>
      </c>
      <c r="B6422" t="s">
        <v>52</v>
      </c>
      <c r="C6422" t="s">
        <v>11</v>
      </c>
      <c r="D6422">
        <v>2013</v>
      </c>
      <c r="E6422" t="s">
        <v>4780</v>
      </c>
      <c r="F6422">
        <v>6.7</v>
      </c>
      <c r="G6422">
        <v>32000</v>
      </c>
      <c r="H6422" t="s">
        <v>4779</v>
      </c>
      <c r="I6422" t="s">
        <v>4779</v>
      </c>
      <c r="J6422" t="s">
        <v>4778</v>
      </c>
      <c r="K6422" t="s">
        <v>7</v>
      </c>
      <c r="L6422">
        <v>50000</v>
      </c>
      <c r="M6422">
        <v>587174</v>
      </c>
      <c r="N6422" t="s">
        <v>4777</v>
      </c>
      <c r="O6422">
        <v>96</v>
      </c>
    </row>
    <row r="6423" spans="1:15" x14ac:dyDescent="0.25">
      <c r="A6423" t="s">
        <v>4776</v>
      </c>
      <c r="B6423" t="s">
        <v>68</v>
      </c>
      <c r="C6423" t="s">
        <v>11</v>
      </c>
      <c r="D6423">
        <v>2013</v>
      </c>
      <c r="E6423" t="s">
        <v>4775</v>
      </c>
      <c r="F6423">
        <v>6.4</v>
      </c>
      <c r="G6423">
        <v>15000</v>
      </c>
      <c r="H6423" t="s">
        <v>2329</v>
      </c>
      <c r="I6423" t="s">
        <v>2329</v>
      </c>
      <c r="J6423" t="s">
        <v>3160</v>
      </c>
      <c r="K6423" t="s">
        <v>7</v>
      </c>
      <c r="L6423">
        <v>10000000</v>
      </c>
      <c r="M6423">
        <v>1412181</v>
      </c>
      <c r="N6423" t="s">
        <v>4173</v>
      </c>
      <c r="O6423">
        <v>93</v>
      </c>
    </row>
    <row r="6424" spans="1:15" x14ac:dyDescent="0.25">
      <c r="A6424" t="s">
        <v>4774</v>
      </c>
      <c r="B6424" t="s">
        <v>52</v>
      </c>
      <c r="C6424" t="s">
        <v>11</v>
      </c>
      <c r="D6424">
        <v>2013</v>
      </c>
      <c r="E6424" t="s">
        <v>4773</v>
      </c>
      <c r="F6424">
        <v>6.3</v>
      </c>
      <c r="G6424">
        <v>12000</v>
      </c>
      <c r="H6424" t="s">
        <v>3029</v>
      </c>
      <c r="I6424" t="s">
        <v>3028</v>
      </c>
      <c r="J6424" t="s">
        <v>4772</v>
      </c>
      <c r="K6424" t="s">
        <v>265</v>
      </c>
      <c r="M6424">
        <v>97195</v>
      </c>
      <c r="N6424" t="s">
        <v>1466</v>
      </c>
      <c r="O6424">
        <v>90</v>
      </c>
    </row>
    <row r="6425" spans="1:15" x14ac:dyDescent="0.25">
      <c r="A6425" t="s">
        <v>4771</v>
      </c>
      <c r="B6425" t="s">
        <v>41</v>
      </c>
      <c r="C6425" t="s">
        <v>87</v>
      </c>
      <c r="D6425">
        <v>2013</v>
      </c>
      <c r="E6425" t="s">
        <v>4770</v>
      </c>
      <c r="F6425">
        <v>6.1</v>
      </c>
      <c r="G6425">
        <v>8000</v>
      </c>
      <c r="H6425" t="s">
        <v>4769</v>
      </c>
      <c r="I6425" t="s">
        <v>4768</v>
      </c>
      <c r="J6425" t="s">
        <v>2641</v>
      </c>
      <c r="K6425" t="s">
        <v>4767</v>
      </c>
      <c r="M6425">
        <v>652228</v>
      </c>
      <c r="N6425" t="s">
        <v>1382</v>
      </c>
      <c r="O6425">
        <v>107</v>
      </c>
    </row>
    <row r="6426" spans="1:15" x14ac:dyDescent="0.25">
      <c r="A6426" t="s">
        <v>4766</v>
      </c>
      <c r="B6426" t="s">
        <v>68</v>
      </c>
      <c r="C6426" t="s">
        <v>11</v>
      </c>
      <c r="D6426">
        <v>2013</v>
      </c>
      <c r="E6426" t="s">
        <v>4724</v>
      </c>
      <c r="F6426">
        <v>5.7</v>
      </c>
      <c r="G6426">
        <v>36000</v>
      </c>
      <c r="H6426" t="s">
        <v>4765</v>
      </c>
      <c r="I6426" t="s">
        <v>4631</v>
      </c>
      <c r="J6426" t="s">
        <v>637</v>
      </c>
      <c r="K6426" t="s">
        <v>7</v>
      </c>
      <c r="L6426">
        <v>35000000</v>
      </c>
      <c r="M6426">
        <v>17056265</v>
      </c>
      <c r="N6426" t="s">
        <v>4328</v>
      </c>
      <c r="O6426">
        <v>106</v>
      </c>
    </row>
    <row r="6427" spans="1:15" x14ac:dyDescent="0.25">
      <c r="A6427" t="s">
        <v>4764</v>
      </c>
      <c r="B6427" t="s">
        <v>68</v>
      </c>
      <c r="C6427" t="s">
        <v>11</v>
      </c>
      <c r="D6427">
        <v>2013</v>
      </c>
      <c r="E6427" t="s">
        <v>4763</v>
      </c>
      <c r="F6427">
        <v>7.7</v>
      </c>
      <c r="G6427">
        <v>46000</v>
      </c>
      <c r="H6427" t="s">
        <v>1653</v>
      </c>
      <c r="I6427" t="s">
        <v>1653</v>
      </c>
      <c r="J6427" t="s">
        <v>4762</v>
      </c>
      <c r="K6427" t="s">
        <v>562</v>
      </c>
      <c r="L6427">
        <v>11000000</v>
      </c>
      <c r="M6427">
        <v>12673462</v>
      </c>
      <c r="N6427" t="s">
        <v>1651</v>
      </c>
      <c r="O6427">
        <v>130</v>
      </c>
    </row>
    <row r="6428" spans="1:15" x14ac:dyDescent="0.25">
      <c r="A6428" t="s">
        <v>4761</v>
      </c>
      <c r="B6428" t="s">
        <v>41</v>
      </c>
      <c r="C6428" t="s">
        <v>11</v>
      </c>
      <c r="D6428">
        <v>2013</v>
      </c>
      <c r="E6428" t="s">
        <v>4760</v>
      </c>
      <c r="F6428">
        <v>6.4</v>
      </c>
      <c r="G6428">
        <v>14000</v>
      </c>
      <c r="H6428" t="s">
        <v>3648</v>
      </c>
      <c r="I6428" t="s">
        <v>3648</v>
      </c>
      <c r="J6428" t="s">
        <v>1378</v>
      </c>
      <c r="K6428" t="s">
        <v>7</v>
      </c>
      <c r="M6428">
        <v>500207</v>
      </c>
      <c r="N6428" t="s">
        <v>1766</v>
      </c>
      <c r="O6428">
        <v>98</v>
      </c>
    </row>
    <row r="6429" spans="1:15" x14ac:dyDescent="0.25">
      <c r="A6429" t="s">
        <v>4759</v>
      </c>
      <c r="B6429" t="s">
        <v>41</v>
      </c>
      <c r="C6429" t="s">
        <v>5</v>
      </c>
      <c r="D6429">
        <v>2013</v>
      </c>
      <c r="E6429" t="s">
        <v>4758</v>
      </c>
      <c r="F6429">
        <v>6</v>
      </c>
      <c r="G6429">
        <v>37000</v>
      </c>
      <c r="H6429" t="s">
        <v>32</v>
      </c>
      <c r="I6429" t="s">
        <v>2971</v>
      </c>
      <c r="J6429" t="s">
        <v>4757</v>
      </c>
      <c r="K6429" t="s">
        <v>7</v>
      </c>
      <c r="M6429">
        <v>805574</v>
      </c>
      <c r="N6429" t="s">
        <v>4756</v>
      </c>
      <c r="O6429">
        <v>96</v>
      </c>
    </row>
    <row r="6430" spans="1:15" x14ac:dyDescent="0.25">
      <c r="A6430" t="s">
        <v>4755</v>
      </c>
      <c r="B6430" t="s">
        <v>41</v>
      </c>
      <c r="C6430" t="s">
        <v>34</v>
      </c>
      <c r="D6430">
        <v>2013</v>
      </c>
      <c r="E6430" t="s">
        <v>4754</v>
      </c>
      <c r="F6430">
        <v>5.6</v>
      </c>
      <c r="G6430">
        <v>20000</v>
      </c>
      <c r="H6430" t="s">
        <v>4753</v>
      </c>
      <c r="I6430" t="s">
        <v>4752</v>
      </c>
      <c r="J6430" t="s">
        <v>4751</v>
      </c>
      <c r="K6430" t="s">
        <v>7</v>
      </c>
      <c r="M6430">
        <v>123854</v>
      </c>
      <c r="N6430" t="s">
        <v>4750</v>
      </c>
      <c r="O6430">
        <v>86</v>
      </c>
    </row>
    <row r="6431" spans="1:15" x14ac:dyDescent="0.25">
      <c r="A6431" t="s">
        <v>4749</v>
      </c>
      <c r="B6431" t="s">
        <v>52</v>
      </c>
      <c r="C6431" t="s">
        <v>73</v>
      </c>
      <c r="D6431">
        <v>2013</v>
      </c>
      <c r="E6431" t="s">
        <v>4748</v>
      </c>
      <c r="F6431">
        <v>6.5</v>
      </c>
      <c r="G6431">
        <v>18000</v>
      </c>
      <c r="H6431" t="s">
        <v>4747</v>
      </c>
      <c r="I6431" t="s">
        <v>4746</v>
      </c>
      <c r="J6431" t="s">
        <v>4745</v>
      </c>
      <c r="K6431" t="s">
        <v>4744</v>
      </c>
      <c r="M6431">
        <v>758754</v>
      </c>
      <c r="N6431" t="s">
        <v>4743</v>
      </c>
      <c r="O6431">
        <v>122</v>
      </c>
    </row>
    <row r="6432" spans="1:15" x14ac:dyDescent="0.25">
      <c r="A6432" t="s">
        <v>4742</v>
      </c>
      <c r="B6432" t="s">
        <v>41</v>
      </c>
      <c r="C6432" t="s">
        <v>409</v>
      </c>
      <c r="D6432">
        <v>2013</v>
      </c>
      <c r="E6432" t="s">
        <v>4741</v>
      </c>
      <c r="F6432">
        <v>6.2</v>
      </c>
      <c r="G6432">
        <v>40000</v>
      </c>
      <c r="H6432" t="s">
        <v>2662</v>
      </c>
      <c r="I6432" t="s">
        <v>4740</v>
      </c>
      <c r="J6432" t="s">
        <v>1257</v>
      </c>
      <c r="K6432" t="s">
        <v>7</v>
      </c>
      <c r="L6432">
        <v>28000000</v>
      </c>
      <c r="M6432">
        <v>9058564</v>
      </c>
      <c r="N6432" t="s">
        <v>632</v>
      </c>
      <c r="O6432">
        <v>128</v>
      </c>
    </row>
    <row r="6433" spans="1:15" x14ac:dyDescent="0.25">
      <c r="A6433" t="s">
        <v>4739</v>
      </c>
      <c r="B6433" t="s">
        <v>68</v>
      </c>
      <c r="C6433" t="s">
        <v>11</v>
      </c>
      <c r="D6433">
        <v>2013</v>
      </c>
      <c r="E6433" t="s">
        <v>4738</v>
      </c>
      <c r="F6433">
        <v>7.4</v>
      </c>
      <c r="G6433">
        <v>55000</v>
      </c>
      <c r="H6433" t="s">
        <v>1527</v>
      </c>
      <c r="I6433" t="s">
        <v>1527</v>
      </c>
      <c r="J6433" t="s">
        <v>4737</v>
      </c>
      <c r="K6433" t="s">
        <v>1525</v>
      </c>
      <c r="M6433">
        <v>11156836</v>
      </c>
      <c r="N6433" t="s">
        <v>1524</v>
      </c>
      <c r="O6433">
        <v>82</v>
      </c>
    </row>
    <row r="6434" spans="1:15" x14ac:dyDescent="0.25">
      <c r="A6434" t="s">
        <v>4736</v>
      </c>
      <c r="B6434" t="s">
        <v>68</v>
      </c>
      <c r="C6434" t="s">
        <v>24</v>
      </c>
      <c r="D6434">
        <v>2013</v>
      </c>
      <c r="E6434" t="s">
        <v>4653</v>
      </c>
      <c r="F6434">
        <v>5.8</v>
      </c>
      <c r="G6434">
        <v>14000</v>
      </c>
      <c r="H6434" t="s">
        <v>2611</v>
      </c>
      <c r="I6434" t="s">
        <v>2611</v>
      </c>
      <c r="J6434" t="s">
        <v>4204</v>
      </c>
      <c r="K6434" t="s">
        <v>562</v>
      </c>
      <c r="M6434">
        <v>8366493</v>
      </c>
      <c r="N6434" t="s">
        <v>4735</v>
      </c>
      <c r="O6434">
        <v>94</v>
      </c>
    </row>
    <row r="6435" spans="1:15" x14ac:dyDescent="0.25">
      <c r="A6435" t="s">
        <v>4734</v>
      </c>
      <c r="B6435" t="s">
        <v>68</v>
      </c>
      <c r="C6435" t="s">
        <v>100</v>
      </c>
      <c r="D6435">
        <v>2013</v>
      </c>
      <c r="E6435" t="s">
        <v>4733</v>
      </c>
      <c r="F6435">
        <v>7.2</v>
      </c>
      <c r="G6435">
        <v>29000</v>
      </c>
      <c r="H6435" t="s">
        <v>4732</v>
      </c>
      <c r="I6435" t="s">
        <v>4731</v>
      </c>
      <c r="J6435" t="s">
        <v>3144</v>
      </c>
      <c r="K6435" t="s">
        <v>504</v>
      </c>
      <c r="M6435">
        <v>5853509</v>
      </c>
      <c r="N6435" t="s">
        <v>1421</v>
      </c>
      <c r="O6435">
        <v>112</v>
      </c>
    </row>
    <row r="6436" spans="1:15" x14ac:dyDescent="0.25">
      <c r="A6436" t="s">
        <v>4730</v>
      </c>
      <c r="B6436" t="s">
        <v>41</v>
      </c>
      <c r="C6436" t="s">
        <v>24</v>
      </c>
      <c r="D6436">
        <v>2013</v>
      </c>
      <c r="E6436" t="s">
        <v>4495</v>
      </c>
      <c r="F6436">
        <v>6.6</v>
      </c>
      <c r="G6436">
        <v>48000</v>
      </c>
      <c r="H6436" t="s">
        <v>1790</v>
      </c>
      <c r="I6436" t="s">
        <v>4729</v>
      </c>
      <c r="J6436" t="s">
        <v>1790</v>
      </c>
      <c r="K6436" t="s">
        <v>7</v>
      </c>
      <c r="L6436">
        <v>10000000</v>
      </c>
      <c r="M6436">
        <v>7804337</v>
      </c>
      <c r="N6436" t="s">
        <v>4728</v>
      </c>
      <c r="O6436">
        <v>89</v>
      </c>
    </row>
    <row r="6437" spans="1:15" x14ac:dyDescent="0.25">
      <c r="A6437" t="s">
        <v>4727</v>
      </c>
      <c r="B6437" t="s">
        <v>41</v>
      </c>
      <c r="C6437" t="s">
        <v>24</v>
      </c>
      <c r="D6437">
        <v>2013</v>
      </c>
      <c r="E6437" t="s">
        <v>4726</v>
      </c>
      <c r="F6437">
        <v>6.7</v>
      </c>
      <c r="G6437">
        <v>31000</v>
      </c>
      <c r="H6437" t="s">
        <v>2295</v>
      </c>
      <c r="I6437" t="s">
        <v>2295</v>
      </c>
      <c r="J6437" t="s">
        <v>2295</v>
      </c>
      <c r="K6437" t="s">
        <v>7</v>
      </c>
      <c r="M6437">
        <v>3114953</v>
      </c>
      <c r="N6437" t="s">
        <v>2126</v>
      </c>
      <c r="O6437">
        <v>93</v>
      </c>
    </row>
    <row r="6438" spans="1:15" x14ac:dyDescent="0.25">
      <c r="A6438" t="s">
        <v>4725</v>
      </c>
      <c r="B6438" t="s">
        <v>41</v>
      </c>
      <c r="C6438" t="s">
        <v>87</v>
      </c>
      <c r="D6438">
        <v>2013</v>
      </c>
      <c r="E6438" t="s">
        <v>4724</v>
      </c>
      <c r="F6438">
        <v>6.4</v>
      </c>
      <c r="G6438">
        <v>21000</v>
      </c>
      <c r="H6438" t="s">
        <v>1388</v>
      </c>
      <c r="I6438" t="s">
        <v>1388</v>
      </c>
      <c r="J6438" t="s">
        <v>1422</v>
      </c>
      <c r="K6438" t="s">
        <v>7</v>
      </c>
      <c r="M6438">
        <v>1031243</v>
      </c>
      <c r="N6438" t="s">
        <v>2456</v>
      </c>
      <c r="O6438">
        <v>96</v>
      </c>
    </row>
    <row r="6439" spans="1:15" x14ac:dyDescent="0.25">
      <c r="A6439" t="s">
        <v>4723</v>
      </c>
      <c r="B6439" t="s">
        <v>41</v>
      </c>
      <c r="C6439" t="s">
        <v>34</v>
      </c>
      <c r="D6439">
        <v>2013</v>
      </c>
      <c r="E6439" t="s">
        <v>4722</v>
      </c>
      <c r="F6439">
        <v>6.1</v>
      </c>
      <c r="G6439">
        <v>36000</v>
      </c>
      <c r="H6439" t="s">
        <v>1056</v>
      </c>
      <c r="I6439" t="s">
        <v>4721</v>
      </c>
      <c r="J6439" t="s">
        <v>4720</v>
      </c>
      <c r="K6439" t="s">
        <v>7</v>
      </c>
      <c r="L6439">
        <v>25000000</v>
      </c>
      <c r="M6439">
        <v>5464885</v>
      </c>
      <c r="N6439" t="s">
        <v>3357</v>
      </c>
      <c r="O6439">
        <v>105</v>
      </c>
    </row>
    <row r="6440" spans="1:15" x14ac:dyDescent="0.25">
      <c r="A6440" t="s">
        <v>4719</v>
      </c>
      <c r="B6440" t="s">
        <v>68</v>
      </c>
      <c r="C6440" t="s">
        <v>87</v>
      </c>
      <c r="D6440">
        <v>2013</v>
      </c>
      <c r="E6440" t="s">
        <v>4718</v>
      </c>
      <c r="F6440">
        <v>6.8</v>
      </c>
      <c r="G6440">
        <v>49000</v>
      </c>
      <c r="H6440" t="s">
        <v>4717</v>
      </c>
      <c r="I6440" t="s">
        <v>4717</v>
      </c>
      <c r="J6440" t="s">
        <v>4094</v>
      </c>
      <c r="K6440" t="s">
        <v>265</v>
      </c>
      <c r="L6440">
        <v>6500000</v>
      </c>
      <c r="M6440">
        <v>2891812</v>
      </c>
      <c r="N6440" t="s">
        <v>4716</v>
      </c>
      <c r="O6440">
        <v>116</v>
      </c>
    </row>
    <row r="6441" spans="1:15" x14ac:dyDescent="0.25">
      <c r="A6441" t="s">
        <v>4715</v>
      </c>
      <c r="B6441" t="s">
        <v>101</v>
      </c>
      <c r="C6441" t="s">
        <v>11</v>
      </c>
      <c r="D6441">
        <v>2013</v>
      </c>
      <c r="E6441" t="s">
        <v>4714</v>
      </c>
      <c r="F6441">
        <v>7.8</v>
      </c>
      <c r="G6441">
        <v>52000</v>
      </c>
      <c r="H6441" t="s">
        <v>334</v>
      </c>
      <c r="I6441" t="s">
        <v>334</v>
      </c>
      <c r="J6441" t="s">
        <v>4713</v>
      </c>
      <c r="K6441" t="s">
        <v>169</v>
      </c>
      <c r="L6441">
        <v>1000000</v>
      </c>
      <c r="M6441">
        <v>11621777</v>
      </c>
      <c r="N6441" t="s">
        <v>4712</v>
      </c>
      <c r="O6441">
        <v>104</v>
      </c>
    </row>
    <row r="6442" spans="1:15" x14ac:dyDescent="0.25">
      <c r="A6442" t="s">
        <v>4711</v>
      </c>
      <c r="B6442" t="s">
        <v>52</v>
      </c>
      <c r="C6442" t="s">
        <v>34</v>
      </c>
      <c r="D6442">
        <v>2013</v>
      </c>
      <c r="E6442" t="s">
        <v>4710</v>
      </c>
      <c r="F6442">
        <v>7.6</v>
      </c>
      <c r="G6442">
        <v>21000</v>
      </c>
      <c r="H6442" t="s">
        <v>4709</v>
      </c>
      <c r="I6442" t="s">
        <v>4709</v>
      </c>
      <c r="J6442" t="s">
        <v>4708</v>
      </c>
      <c r="K6442" t="s">
        <v>220</v>
      </c>
      <c r="M6442">
        <v>31673928</v>
      </c>
      <c r="N6442" t="s">
        <v>4707</v>
      </c>
      <c r="O6442">
        <v>135</v>
      </c>
    </row>
    <row r="6443" spans="1:15" x14ac:dyDescent="0.25">
      <c r="A6443" t="s">
        <v>4706</v>
      </c>
      <c r="B6443" t="s">
        <v>41</v>
      </c>
      <c r="C6443" t="s">
        <v>34</v>
      </c>
      <c r="D6443">
        <v>2013</v>
      </c>
      <c r="E6443" t="s">
        <v>4705</v>
      </c>
      <c r="F6443">
        <v>6.4</v>
      </c>
      <c r="G6443">
        <v>28000</v>
      </c>
      <c r="H6443" t="s">
        <v>4704</v>
      </c>
      <c r="I6443" t="s">
        <v>4703</v>
      </c>
      <c r="J6443" t="s">
        <v>4702</v>
      </c>
      <c r="K6443" t="s">
        <v>7</v>
      </c>
      <c r="M6443">
        <v>443990</v>
      </c>
      <c r="N6443" t="s">
        <v>4701</v>
      </c>
      <c r="O6443">
        <v>103</v>
      </c>
    </row>
    <row r="6444" spans="1:15" x14ac:dyDescent="0.25">
      <c r="A6444" t="s">
        <v>4700</v>
      </c>
      <c r="B6444" t="s">
        <v>68</v>
      </c>
      <c r="C6444" t="s">
        <v>34</v>
      </c>
      <c r="D6444">
        <v>2013</v>
      </c>
      <c r="E6444" t="s">
        <v>4699</v>
      </c>
      <c r="F6444">
        <v>4.4000000000000004</v>
      </c>
      <c r="G6444">
        <v>23000</v>
      </c>
      <c r="H6444" t="s">
        <v>4698</v>
      </c>
      <c r="I6444" t="s">
        <v>4697</v>
      </c>
      <c r="J6444" t="s">
        <v>2283</v>
      </c>
      <c r="K6444" t="s">
        <v>7</v>
      </c>
      <c r="L6444">
        <v>18000000</v>
      </c>
      <c r="M6444">
        <v>11806432</v>
      </c>
      <c r="N6444" t="s">
        <v>4696</v>
      </c>
      <c r="O6444">
        <v>90</v>
      </c>
    </row>
    <row r="6445" spans="1:15" x14ac:dyDescent="0.25">
      <c r="A6445" t="s">
        <v>4695</v>
      </c>
      <c r="B6445" t="s">
        <v>68</v>
      </c>
      <c r="C6445" t="s">
        <v>34</v>
      </c>
      <c r="D6445">
        <v>2014</v>
      </c>
      <c r="E6445" t="s">
        <v>4135</v>
      </c>
      <c r="F6445">
        <v>8</v>
      </c>
      <c r="G6445">
        <v>1100000</v>
      </c>
      <c r="H6445" t="s">
        <v>2727</v>
      </c>
      <c r="I6445" t="s">
        <v>2727</v>
      </c>
      <c r="J6445" t="s">
        <v>732</v>
      </c>
      <c r="K6445" t="s">
        <v>7</v>
      </c>
      <c r="L6445">
        <v>170000000</v>
      </c>
      <c r="M6445">
        <v>773350147</v>
      </c>
      <c r="N6445" t="s">
        <v>1087</v>
      </c>
      <c r="O6445">
        <v>121</v>
      </c>
    </row>
    <row r="6446" spans="1:15" x14ac:dyDescent="0.25">
      <c r="A6446" t="s">
        <v>4694</v>
      </c>
      <c r="B6446" t="s">
        <v>68</v>
      </c>
      <c r="C6446" t="s">
        <v>100</v>
      </c>
      <c r="D6446">
        <v>2014</v>
      </c>
      <c r="E6446" t="s">
        <v>4625</v>
      </c>
      <c r="F6446">
        <v>8.6</v>
      </c>
      <c r="G6446">
        <v>1600000</v>
      </c>
      <c r="H6446" t="s">
        <v>140</v>
      </c>
      <c r="I6446" t="s">
        <v>4693</v>
      </c>
      <c r="J6446" t="s">
        <v>691</v>
      </c>
      <c r="K6446" t="s">
        <v>7</v>
      </c>
      <c r="L6446">
        <v>165000000</v>
      </c>
      <c r="M6446">
        <v>701729206</v>
      </c>
      <c r="N6446" t="s">
        <v>108</v>
      </c>
      <c r="O6446">
        <v>169</v>
      </c>
    </row>
    <row r="6447" spans="1:15" x14ac:dyDescent="0.25">
      <c r="A6447" t="s">
        <v>4692</v>
      </c>
      <c r="B6447" t="s">
        <v>41</v>
      </c>
      <c r="C6447" t="s">
        <v>34</v>
      </c>
      <c r="D6447">
        <v>2014</v>
      </c>
      <c r="E6447" t="s">
        <v>4071</v>
      </c>
      <c r="F6447">
        <v>7.4</v>
      </c>
      <c r="G6447">
        <v>565000</v>
      </c>
      <c r="H6447" t="s">
        <v>1058</v>
      </c>
      <c r="I6447" t="s">
        <v>1057</v>
      </c>
      <c r="J6447" t="s">
        <v>1056</v>
      </c>
      <c r="K6447" t="s">
        <v>7</v>
      </c>
      <c r="L6447">
        <v>20000000</v>
      </c>
      <c r="M6447">
        <v>86081711</v>
      </c>
      <c r="N6447" t="s">
        <v>856</v>
      </c>
      <c r="O6447">
        <v>101</v>
      </c>
    </row>
    <row r="6448" spans="1:15" x14ac:dyDescent="0.25">
      <c r="A6448" t="s">
        <v>4691</v>
      </c>
      <c r="B6448" t="s">
        <v>68</v>
      </c>
      <c r="C6448" t="s">
        <v>34</v>
      </c>
      <c r="D6448">
        <v>2014</v>
      </c>
      <c r="E6448" t="s">
        <v>4599</v>
      </c>
      <c r="F6448">
        <v>7.9</v>
      </c>
      <c r="G6448">
        <v>620000</v>
      </c>
      <c r="H6448" t="s">
        <v>2157</v>
      </c>
      <c r="I6448" t="s">
        <v>1941</v>
      </c>
      <c r="J6448" t="s">
        <v>1939</v>
      </c>
      <c r="K6448" t="s">
        <v>7</v>
      </c>
      <c r="L6448">
        <v>178000000</v>
      </c>
      <c r="M6448">
        <v>370541256</v>
      </c>
      <c r="N6448" t="s">
        <v>138</v>
      </c>
      <c r="O6448">
        <v>113</v>
      </c>
    </row>
    <row r="6449" spans="1:15" x14ac:dyDescent="0.25">
      <c r="A6449" t="s">
        <v>4690</v>
      </c>
      <c r="B6449" t="s">
        <v>41</v>
      </c>
      <c r="C6449" t="s">
        <v>11</v>
      </c>
      <c r="D6449">
        <v>2014</v>
      </c>
      <c r="E6449" t="s">
        <v>4251</v>
      </c>
      <c r="F6449">
        <v>8.1</v>
      </c>
      <c r="G6449">
        <v>893000</v>
      </c>
      <c r="H6449" t="s">
        <v>4689</v>
      </c>
      <c r="I6449" t="s">
        <v>1642</v>
      </c>
      <c r="J6449" t="s">
        <v>2678</v>
      </c>
      <c r="K6449" t="s">
        <v>7</v>
      </c>
      <c r="L6449">
        <v>61000000</v>
      </c>
      <c r="M6449">
        <v>369330363</v>
      </c>
      <c r="N6449" t="s">
        <v>890</v>
      </c>
      <c r="O6449">
        <v>149</v>
      </c>
    </row>
    <row r="6450" spans="1:15" x14ac:dyDescent="0.25">
      <c r="A6450" t="s">
        <v>4688</v>
      </c>
      <c r="B6450" t="s">
        <v>68</v>
      </c>
      <c r="C6450" t="s">
        <v>34</v>
      </c>
      <c r="D6450">
        <v>2014</v>
      </c>
      <c r="E6450" t="s">
        <v>4687</v>
      </c>
      <c r="F6450">
        <v>7.7</v>
      </c>
      <c r="G6450">
        <v>764000</v>
      </c>
      <c r="H6450" t="s">
        <v>1089</v>
      </c>
      <c r="I6450" t="s">
        <v>1088</v>
      </c>
      <c r="J6450" t="s">
        <v>2571</v>
      </c>
      <c r="K6450" t="s">
        <v>7</v>
      </c>
      <c r="L6450">
        <v>170000000</v>
      </c>
      <c r="M6450">
        <v>714421503</v>
      </c>
      <c r="N6450" t="s">
        <v>4686</v>
      </c>
      <c r="O6450">
        <v>136</v>
      </c>
    </row>
    <row r="6451" spans="1:15" x14ac:dyDescent="0.25">
      <c r="A6451" t="s">
        <v>4685</v>
      </c>
      <c r="B6451" t="s">
        <v>41</v>
      </c>
      <c r="C6451" t="s">
        <v>100</v>
      </c>
      <c r="D6451">
        <v>2014</v>
      </c>
      <c r="E6451" t="s">
        <v>4495</v>
      </c>
      <c r="F6451">
        <v>8.1</v>
      </c>
      <c r="G6451">
        <v>734000</v>
      </c>
      <c r="H6451" t="s">
        <v>1768</v>
      </c>
      <c r="I6451" t="s">
        <v>4684</v>
      </c>
      <c r="J6451" t="s">
        <v>4683</v>
      </c>
      <c r="K6451" t="s">
        <v>7</v>
      </c>
      <c r="L6451">
        <v>25000000</v>
      </c>
      <c r="M6451">
        <v>172945750</v>
      </c>
      <c r="N6451" t="s">
        <v>617</v>
      </c>
      <c r="O6451">
        <v>99</v>
      </c>
    </row>
    <row r="6452" spans="1:15" x14ac:dyDescent="0.25">
      <c r="A6452" t="s">
        <v>4682</v>
      </c>
      <c r="B6452" t="s">
        <v>41</v>
      </c>
      <c r="C6452" t="s">
        <v>11</v>
      </c>
      <c r="D6452">
        <v>2014</v>
      </c>
      <c r="E6452" t="s">
        <v>4681</v>
      </c>
      <c r="F6452">
        <v>8.5</v>
      </c>
      <c r="G6452">
        <v>749000</v>
      </c>
      <c r="H6452" t="s">
        <v>1665</v>
      </c>
      <c r="I6452" t="s">
        <v>1665</v>
      </c>
      <c r="J6452" t="s">
        <v>2859</v>
      </c>
      <c r="K6452" t="s">
        <v>7</v>
      </c>
      <c r="L6452">
        <v>3300000</v>
      </c>
      <c r="M6452">
        <v>49396747</v>
      </c>
      <c r="N6452" t="s">
        <v>1217</v>
      </c>
      <c r="O6452">
        <v>106</v>
      </c>
    </row>
    <row r="6453" spans="1:15" x14ac:dyDescent="0.25">
      <c r="A6453" t="s">
        <v>4680</v>
      </c>
      <c r="B6453" t="s">
        <v>41</v>
      </c>
      <c r="C6453" t="s">
        <v>34</v>
      </c>
      <c r="D6453">
        <v>2014</v>
      </c>
      <c r="E6453" t="s">
        <v>4056</v>
      </c>
      <c r="F6453">
        <v>7.7</v>
      </c>
      <c r="G6453">
        <v>607000</v>
      </c>
      <c r="H6453" t="s">
        <v>2658</v>
      </c>
      <c r="I6453" t="s">
        <v>2657</v>
      </c>
      <c r="J6453" t="s">
        <v>3125</v>
      </c>
      <c r="K6453" t="s">
        <v>265</v>
      </c>
      <c r="L6453">
        <v>81000000</v>
      </c>
      <c r="M6453">
        <v>414351546</v>
      </c>
      <c r="N6453" t="s">
        <v>890</v>
      </c>
      <c r="O6453">
        <v>129</v>
      </c>
    </row>
    <row r="6454" spans="1:15" x14ac:dyDescent="0.25">
      <c r="A6454" t="s">
        <v>4679</v>
      </c>
      <c r="B6454" t="s">
        <v>41</v>
      </c>
      <c r="C6454" t="s">
        <v>11</v>
      </c>
      <c r="D6454">
        <v>2014</v>
      </c>
      <c r="E6454" t="s">
        <v>3983</v>
      </c>
      <c r="F6454">
        <v>7.7</v>
      </c>
      <c r="G6454">
        <v>493000</v>
      </c>
      <c r="H6454" t="s">
        <v>1894</v>
      </c>
      <c r="I6454" t="s">
        <v>1894</v>
      </c>
      <c r="J6454" t="s">
        <v>1681</v>
      </c>
      <c r="K6454" t="s">
        <v>265</v>
      </c>
      <c r="L6454">
        <v>15000000</v>
      </c>
      <c r="M6454">
        <v>36869414</v>
      </c>
      <c r="N6454" t="s">
        <v>802</v>
      </c>
      <c r="O6454">
        <v>108</v>
      </c>
    </row>
    <row r="6455" spans="1:15" x14ac:dyDescent="0.25">
      <c r="A6455" t="s">
        <v>4678</v>
      </c>
      <c r="B6455" t="s">
        <v>68</v>
      </c>
      <c r="C6455" t="s">
        <v>34</v>
      </c>
      <c r="D6455">
        <v>2014</v>
      </c>
      <c r="E6455" t="s">
        <v>4229</v>
      </c>
      <c r="F6455">
        <v>6.6</v>
      </c>
      <c r="G6455">
        <v>435000</v>
      </c>
      <c r="H6455" t="s">
        <v>2565</v>
      </c>
      <c r="I6455" t="s">
        <v>4677</v>
      </c>
      <c r="J6455" t="s">
        <v>1736</v>
      </c>
      <c r="K6455" t="s">
        <v>7</v>
      </c>
      <c r="L6455">
        <v>85000000</v>
      </c>
      <c r="M6455">
        <v>288885818</v>
      </c>
      <c r="N6455" t="s">
        <v>856</v>
      </c>
      <c r="O6455">
        <v>139</v>
      </c>
    </row>
    <row r="6456" spans="1:15" x14ac:dyDescent="0.25">
      <c r="A6456" t="s">
        <v>4676</v>
      </c>
      <c r="B6456" t="s">
        <v>41</v>
      </c>
      <c r="C6456" t="s">
        <v>87</v>
      </c>
      <c r="D6456">
        <v>2014</v>
      </c>
      <c r="E6456" t="s">
        <v>4425</v>
      </c>
      <c r="F6456">
        <v>7.8</v>
      </c>
      <c r="G6456">
        <v>486000</v>
      </c>
      <c r="H6456" t="s">
        <v>2167</v>
      </c>
      <c r="I6456" t="s">
        <v>2167</v>
      </c>
      <c r="J6456" t="s">
        <v>2221</v>
      </c>
      <c r="K6456" t="s">
        <v>7</v>
      </c>
      <c r="L6456">
        <v>8500000</v>
      </c>
      <c r="M6456">
        <v>47398992</v>
      </c>
      <c r="N6456" t="s">
        <v>1217</v>
      </c>
      <c r="O6456">
        <v>117</v>
      </c>
    </row>
    <row r="6457" spans="1:15" x14ac:dyDescent="0.25">
      <c r="A6457" t="s">
        <v>4675</v>
      </c>
      <c r="B6457" t="s">
        <v>68</v>
      </c>
      <c r="C6457" t="s">
        <v>100</v>
      </c>
      <c r="D6457">
        <v>2014</v>
      </c>
      <c r="E6457" t="s">
        <v>4674</v>
      </c>
      <c r="F6457">
        <v>7.4</v>
      </c>
      <c r="G6457">
        <v>487000</v>
      </c>
      <c r="H6457" t="s">
        <v>4673</v>
      </c>
      <c r="I6457" t="s">
        <v>1675</v>
      </c>
      <c r="J6457" t="s">
        <v>3465</v>
      </c>
      <c r="K6457" t="s">
        <v>1031</v>
      </c>
      <c r="L6457">
        <v>250000000</v>
      </c>
      <c r="M6457">
        <v>962182865</v>
      </c>
      <c r="N6457" t="s">
        <v>666</v>
      </c>
      <c r="O6457">
        <v>144</v>
      </c>
    </row>
    <row r="6458" spans="1:15" x14ac:dyDescent="0.25">
      <c r="A6458" t="s">
        <v>4672</v>
      </c>
      <c r="B6458" t="s">
        <v>41</v>
      </c>
      <c r="C6458" t="s">
        <v>34</v>
      </c>
      <c r="D6458">
        <v>2014</v>
      </c>
      <c r="E6458" t="s">
        <v>4261</v>
      </c>
      <c r="F6458">
        <v>7.2</v>
      </c>
      <c r="G6458">
        <v>344000</v>
      </c>
      <c r="H6458" t="s">
        <v>1806</v>
      </c>
      <c r="I6458" t="s">
        <v>1805</v>
      </c>
      <c r="J6458" t="s">
        <v>1804</v>
      </c>
      <c r="K6458" t="s">
        <v>7</v>
      </c>
      <c r="L6458">
        <v>55000000</v>
      </c>
      <c r="M6458">
        <v>192330738</v>
      </c>
      <c r="N6458" t="s">
        <v>114</v>
      </c>
      <c r="O6458">
        <v>132</v>
      </c>
    </row>
    <row r="6459" spans="1:15" x14ac:dyDescent="0.25">
      <c r="A6459" t="s">
        <v>4671</v>
      </c>
      <c r="B6459" t="s">
        <v>68</v>
      </c>
      <c r="C6459" t="s">
        <v>34</v>
      </c>
      <c r="D6459">
        <v>2014</v>
      </c>
      <c r="E6459" t="s">
        <v>4484</v>
      </c>
      <c r="F6459">
        <v>6.8</v>
      </c>
      <c r="G6459">
        <v>431000</v>
      </c>
      <c r="H6459" t="s">
        <v>1670</v>
      </c>
      <c r="I6459" t="s">
        <v>3006</v>
      </c>
      <c r="J6459" t="s">
        <v>1668</v>
      </c>
      <c r="K6459" t="s">
        <v>7</v>
      </c>
      <c r="L6459">
        <v>34000000</v>
      </c>
      <c r="M6459">
        <v>348319861</v>
      </c>
      <c r="N6459" t="s">
        <v>890</v>
      </c>
      <c r="O6459">
        <v>113</v>
      </c>
    </row>
    <row r="6460" spans="1:15" x14ac:dyDescent="0.25">
      <c r="A6460" t="s">
        <v>4670</v>
      </c>
      <c r="B6460" t="s">
        <v>41</v>
      </c>
      <c r="C6460" t="s">
        <v>34</v>
      </c>
      <c r="D6460">
        <v>2014</v>
      </c>
      <c r="E6460" t="s">
        <v>4141</v>
      </c>
      <c r="F6460">
        <v>6.4</v>
      </c>
      <c r="G6460">
        <v>460000</v>
      </c>
      <c r="H6460" t="s">
        <v>922</v>
      </c>
      <c r="I6460" t="s">
        <v>922</v>
      </c>
      <c r="J6460" t="s">
        <v>2539</v>
      </c>
      <c r="K6460" t="s">
        <v>562</v>
      </c>
      <c r="L6460">
        <v>40000000</v>
      </c>
      <c r="M6460">
        <v>458863600</v>
      </c>
      <c r="N6460" t="s">
        <v>2598</v>
      </c>
      <c r="O6460">
        <v>89</v>
      </c>
    </row>
    <row r="6461" spans="1:15" x14ac:dyDescent="0.25">
      <c r="A6461" t="s">
        <v>4669</v>
      </c>
      <c r="B6461" t="s">
        <v>41</v>
      </c>
      <c r="C6461" t="s">
        <v>100</v>
      </c>
      <c r="D6461">
        <v>2014</v>
      </c>
      <c r="E6461" t="s">
        <v>4497</v>
      </c>
      <c r="F6461">
        <v>7.3</v>
      </c>
      <c r="G6461">
        <v>202000</v>
      </c>
      <c r="H6461" t="s">
        <v>944</v>
      </c>
      <c r="I6461" t="s">
        <v>944</v>
      </c>
      <c r="J6461" t="s">
        <v>944</v>
      </c>
      <c r="K6461" t="s">
        <v>7</v>
      </c>
      <c r="L6461">
        <v>11000000</v>
      </c>
      <c r="M6461">
        <v>48428048</v>
      </c>
      <c r="N6461" t="s">
        <v>4537</v>
      </c>
      <c r="O6461">
        <v>114</v>
      </c>
    </row>
    <row r="6462" spans="1:15" x14ac:dyDescent="0.25">
      <c r="A6462" t="s">
        <v>4668</v>
      </c>
      <c r="B6462" t="s">
        <v>41</v>
      </c>
      <c r="C6462" t="s">
        <v>24</v>
      </c>
      <c r="D6462">
        <v>2014</v>
      </c>
      <c r="E6462" t="s">
        <v>4056</v>
      </c>
      <c r="F6462">
        <v>7.7</v>
      </c>
      <c r="G6462">
        <v>164000</v>
      </c>
      <c r="H6462" t="s">
        <v>4667</v>
      </c>
      <c r="I6462" t="s">
        <v>4667</v>
      </c>
      <c r="J6462" t="s">
        <v>4667</v>
      </c>
      <c r="K6462" t="s">
        <v>1031</v>
      </c>
      <c r="L6462">
        <v>1600000</v>
      </c>
      <c r="M6462">
        <v>7253160</v>
      </c>
      <c r="N6462" t="s">
        <v>4666</v>
      </c>
      <c r="O6462">
        <v>86</v>
      </c>
    </row>
    <row r="6463" spans="1:15" x14ac:dyDescent="0.25">
      <c r="A6463" t="s">
        <v>4665</v>
      </c>
      <c r="B6463" t="s">
        <v>68</v>
      </c>
      <c r="C6463" t="s">
        <v>409</v>
      </c>
      <c r="D6463">
        <v>2014</v>
      </c>
      <c r="E6463" t="s">
        <v>4273</v>
      </c>
      <c r="F6463">
        <v>8</v>
      </c>
      <c r="G6463">
        <v>707000</v>
      </c>
      <c r="H6463" t="s">
        <v>3387</v>
      </c>
      <c r="I6463" t="s">
        <v>4664</v>
      </c>
      <c r="J6463" t="s">
        <v>1257</v>
      </c>
      <c r="K6463" t="s">
        <v>265</v>
      </c>
      <c r="L6463">
        <v>14000000</v>
      </c>
      <c r="M6463">
        <v>233555708</v>
      </c>
      <c r="N6463" t="s">
        <v>2429</v>
      </c>
      <c r="O6463">
        <v>114</v>
      </c>
    </row>
    <row r="6464" spans="1:15" x14ac:dyDescent="0.25">
      <c r="A6464" t="s">
        <v>4663</v>
      </c>
      <c r="B6464" t="s">
        <v>41</v>
      </c>
      <c r="C6464" t="s">
        <v>34</v>
      </c>
      <c r="D6464">
        <v>2014</v>
      </c>
      <c r="E6464" t="s">
        <v>4388</v>
      </c>
      <c r="F6464">
        <v>7.6</v>
      </c>
      <c r="G6464">
        <v>442000</v>
      </c>
      <c r="H6464" t="s">
        <v>3431</v>
      </c>
      <c r="I6464" t="s">
        <v>3431</v>
      </c>
      <c r="J6464" t="s">
        <v>878</v>
      </c>
      <c r="K6464" t="s">
        <v>7</v>
      </c>
      <c r="L6464">
        <v>68000000</v>
      </c>
      <c r="M6464">
        <v>211822697</v>
      </c>
      <c r="N6464" t="s">
        <v>114</v>
      </c>
      <c r="O6464">
        <v>134</v>
      </c>
    </row>
    <row r="6465" spans="1:15" x14ac:dyDescent="0.25">
      <c r="A6465" t="s">
        <v>4662</v>
      </c>
      <c r="B6465" t="s">
        <v>68</v>
      </c>
      <c r="C6465" t="s">
        <v>34</v>
      </c>
      <c r="D6465">
        <v>2014</v>
      </c>
      <c r="E6465" t="s">
        <v>4653</v>
      </c>
      <c r="F6465">
        <v>7.9</v>
      </c>
      <c r="G6465">
        <v>673000</v>
      </c>
      <c r="H6465" t="s">
        <v>1967</v>
      </c>
      <c r="I6465" t="s">
        <v>892</v>
      </c>
      <c r="J6465" t="s">
        <v>4661</v>
      </c>
      <c r="K6465" t="s">
        <v>7</v>
      </c>
      <c r="L6465">
        <v>200000000</v>
      </c>
      <c r="M6465">
        <v>746045700</v>
      </c>
      <c r="N6465" t="s">
        <v>890</v>
      </c>
      <c r="O6465">
        <v>132</v>
      </c>
    </row>
    <row r="6466" spans="1:15" x14ac:dyDescent="0.25">
      <c r="A6466" t="s">
        <v>4660</v>
      </c>
      <c r="B6466" t="s">
        <v>41</v>
      </c>
      <c r="C6466" t="s">
        <v>34</v>
      </c>
      <c r="D6466">
        <v>2014</v>
      </c>
      <c r="E6466" t="s">
        <v>4307</v>
      </c>
      <c r="F6466">
        <v>7.5</v>
      </c>
      <c r="G6466">
        <v>262000</v>
      </c>
      <c r="H6466" t="s">
        <v>1249</v>
      </c>
      <c r="I6466" t="s">
        <v>1249</v>
      </c>
      <c r="J6466" t="s">
        <v>2283</v>
      </c>
      <c r="K6466" t="s">
        <v>504</v>
      </c>
      <c r="L6466">
        <v>5100000</v>
      </c>
      <c r="M6466">
        <v>4942449</v>
      </c>
      <c r="N6466" t="s">
        <v>3933</v>
      </c>
      <c r="O6466">
        <v>97</v>
      </c>
    </row>
    <row r="6467" spans="1:15" x14ac:dyDescent="0.25">
      <c r="A6467" t="s">
        <v>4659</v>
      </c>
      <c r="B6467" t="s">
        <v>41</v>
      </c>
      <c r="C6467" t="s">
        <v>34</v>
      </c>
      <c r="D6467">
        <v>2014</v>
      </c>
      <c r="E6467" t="s">
        <v>4091</v>
      </c>
      <c r="F6467">
        <v>6.4</v>
      </c>
      <c r="G6467">
        <v>143000</v>
      </c>
      <c r="H6467" t="s">
        <v>1827</v>
      </c>
      <c r="I6467" t="s">
        <v>1827</v>
      </c>
      <c r="J6467" t="s">
        <v>3316</v>
      </c>
      <c r="K6467" t="s">
        <v>7</v>
      </c>
      <c r="L6467">
        <v>9000000</v>
      </c>
      <c r="M6467">
        <v>111928365</v>
      </c>
      <c r="N6467" t="s">
        <v>103</v>
      </c>
      <c r="O6467">
        <v>103</v>
      </c>
    </row>
    <row r="6468" spans="1:15" x14ac:dyDescent="0.25">
      <c r="A6468" t="s">
        <v>4658</v>
      </c>
      <c r="B6468" t="s">
        <v>41</v>
      </c>
      <c r="C6468" t="s">
        <v>24</v>
      </c>
      <c r="D6468">
        <v>2014</v>
      </c>
      <c r="E6468" t="s">
        <v>4353</v>
      </c>
      <c r="F6468">
        <v>7.7</v>
      </c>
      <c r="G6468">
        <v>594000</v>
      </c>
      <c r="H6468" t="s">
        <v>4043</v>
      </c>
      <c r="I6468" t="s">
        <v>4043</v>
      </c>
      <c r="J6468" t="s">
        <v>3272</v>
      </c>
      <c r="K6468" t="s">
        <v>7</v>
      </c>
      <c r="L6468">
        <v>18000000</v>
      </c>
      <c r="M6468">
        <v>103215094</v>
      </c>
      <c r="N6468" t="s">
        <v>877</v>
      </c>
      <c r="O6468">
        <v>119</v>
      </c>
    </row>
    <row r="6469" spans="1:15" x14ac:dyDescent="0.25">
      <c r="A6469" t="s">
        <v>4657</v>
      </c>
      <c r="B6469" t="s">
        <v>41</v>
      </c>
      <c r="C6469" t="s">
        <v>5</v>
      </c>
      <c r="D6469">
        <v>2014</v>
      </c>
      <c r="E6469" t="s">
        <v>3857</v>
      </c>
      <c r="F6469">
        <v>6.8</v>
      </c>
      <c r="G6469">
        <v>217000</v>
      </c>
      <c r="H6469" t="s">
        <v>1900</v>
      </c>
      <c r="I6469" t="s">
        <v>1900</v>
      </c>
      <c r="J6469" t="s">
        <v>4656</v>
      </c>
      <c r="K6469" t="s">
        <v>7</v>
      </c>
      <c r="L6469">
        <v>1000000</v>
      </c>
      <c r="M6469">
        <v>21947454</v>
      </c>
      <c r="N6469" t="s">
        <v>4655</v>
      </c>
      <c r="O6469">
        <v>100</v>
      </c>
    </row>
    <row r="6470" spans="1:15" x14ac:dyDescent="0.25">
      <c r="A6470" t="s">
        <v>4654</v>
      </c>
      <c r="B6470" t="s">
        <v>68</v>
      </c>
      <c r="C6470" t="s">
        <v>24</v>
      </c>
      <c r="D6470">
        <v>2014</v>
      </c>
      <c r="E6470" t="s">
        <v>4653</v>
      </c>
      <c r="F6470">
        <v>6.5</v>
      </c>
      <c r="G6470">
        <v>124000</v>
      </c>
      <c r="H6470" t="s">
        <v>4652</v>
      </c>
      <c r="I6470" t="s">
        <v>4651</v>
      </c>
      <c r="J6470" t="s">
        <v>1712</v>
      </c>
      <c r="K6470" t="s">
        <v>7</v>
      </c>
      <c r="L6470">
        <v>40000000</v>
      </c>
      <c r="M6470">
        <v>127994610</v>
      </c>
      <c r="N6470" t="s">
        <v>4650</v>
      </c>
      <c r="O6470">
        <v>117</v>
      </c>
    </row>
    <row r="6471" spans="1:15" x14ac:dyDescent="0.25">
      <c r="A6471" t="s">
        <v>4649</v>
      </c>
      <c r="B6471" t="s">
        <v>68</v>
      </c>
      <c r="C6471" t="s">
        <v>34</v>
      </c>
      <c r="D6471">
        <v>2014</v>
      </c>
      <c r="E6471" t="s">
        <v>4141</v>
      </c>
      <c r="F6471">
        <v>6</v>
      </c>
      <c r="G6471">
        <v>149000</v>
      </c>
      <c r="H6471" t="s">
        <v>4648</v>
      </c>
      <c r="I6471" t="s">
        <v>4647</v>
      </c>
      <c r="J6471" t="s">
        <v>996</v>
      </c>
      <c r="K6471" t="s">
        <v>7</v>
      </c>
      <c r="L6471">
        <v>100000000</v>
      </c>
      <c r="M6471">
        <v>244819862</v>
      </c>
      <c r="N6471" t="s">
        <v>108</v>
      </c>
      <c r="O6471">
        <v>98</v>
      </c>
    </row>
    <row r="6472" spans="1:15" x14ac:dyDescent="0.25">
      <c r="A6472" t="s">
        <v>4646</v>
      </c>
      <c r="B6472" t="s">
        <v>41</v>
      </c>
      <c r="C6472" t="s">
        <v>87</v>
      </c>
      <c r="D6472">
        <v>2014</v>
      </c>
      <c r="E6472" t="s">
        <v>4246</v>
      </c>
      <c r="F6472">
        <v>7.4</v>
      </c>
      <c r="G6472">
        <v>183000</v>
      </c>
      <c r="H6472" t="s">
        <v>4645</v>
      </c>
      <c r="I6472" t="s">
        <v>1757</v>
      </c>
      <c r="J6472" t="s">
        <v>104</v>
      </c>
      <c r="K6472" t="s">
        <v>7</v>
      </c>
      <c r="L6472">
        <v>50000000</v>
      </c>
      <c r="M6472">
        <v>84419388</v>
      </c>
      <c r="N6472" t="s">
        <v>138</v>
      </c>
      <c r="O6472">
        <v>141</v>
      </c>
    </row>
    <row r="6473" spans="1:15" x14ac:dyDescent="0.25">
      <c r="A6473" t="s">
        <v>4644</v>
      </c>
      <c r="B6473" t="s">
        <v>101</v>
      </c>
      <c r="C6473" t="s">
        <v>24</v>
      </c>
      <c r="D6473">
        <v>2014</v>
      </c>
      <c r="E6473" t="s">
        <v>4558</v>
      </c>
      <c r="F6473">
        <v>5.3</v>
      </c>
      <c r="G6473">
        <v>35000</v>
      </c>
      <c r="H6473" t="s">
        <v>1706</v>
      </c>
      <c r="I6473" t="s">
        <v>1706</v>
      </c>
      <c r="J6473" t="s">
        <v>4643</v>
      </c>
      <c r="K6473" t="s">
        <v>7</v>
      </c>
      <c r="L6473">
        <v>65000000</v>
      </c>
      <c r="M6473">
        <v>136853506</v>
      </c>
      <c r="N6473" t="s">
        <v>4642</v>
      </c>
      <c r="O6473">
        <v>118</v>
      </c>
    </row>
    <row r="6474" spans="1:15" x14ac:dyDescent="0.25">
      <c r="A6474" t="s">
        <v>4641</v>
      </c>
      <c r="B6474" t="s">
        <v>68</v>
      </c>
      <c r="C6474" t="s">
        <v>34</v>
      </c>
      <c r="D6474">
        <v>2014</v>
      </c>
      <c r="E6474" t="s">
        <v>4300</v>
      </c>
      <c r="F6474">
        <v>6.4</v>
      </c>
      <c r="G6474">
        <v>394000</v>
      </c>
      <c r="H6474" t="s">
        <v>3364</v>
      </c>
      <c r="I6474" t="s">
        <v>4640</v>
      </c>
      <c r="J6474" t="s">
        <v>2155</v>
      </c>
      <c r="K6474" t="s">
        <v>7</v>
      </c>
      <c r="L6474">
        <v>160000000</v>
      </c>
      <c r="M6474">
        <v>524976069</v>
      </c>
      <c r="N6474" t="s">
        <v>138</v>
      </c>
      <c r="O6474">
        <v>123</v>
      </c>
    </row>
    <row r="6475" spans="1:15" x14ac:dyDescent="0.25">
      <c r="A6475" t="s">
        <v>4639</v>
      </c>
      <c r="B6475" t="s">
        <v>68</v>
      </c>
      <c r="C6475" t="s">
        <v>11</v>
      </c>
      <c r="D6475">
        <v>2014</v>
      </c>
      <c r="E6475" t="s">
        <v>4188</v>
      </c>
      <c r="F6475">
        <v>6.5</v>
      </c>
      <c r="G6475">
        <v>114000</v>
      </c>
      <c r="H6475" t="s">
        <v>4638</v>
      </c>
      <c r="I6475" t="s">
        <v>4637</v>
      </c>
      <c r="J6475" t="s">
        <v>3280</v>
      </c>
      <c r="K6475" t="s">
        <v>7</v>
      </c>
      <c r="L6475">
        <v>25000000</v>
      </c>
      <c r="M6475">
        <v>66980456</v>
      </c>
      <c r="N6475" t="s">
        <v>4636</v>
      </c>
      <c r="O6475">
        <v>97</v>
      </c>
    </row>
    <row r="6476" spans="1:15" x14ac:dyDescent="0.25">
      <c r="A6476" t="s">
        <v>4635</v>
      </c>
      <c r="B6476" t="s">
        <v>41</v>
      </c>
      <c r="C6476" t="s">
        <v>34</v>
      </c>
      <c r="D6476">
        <v>2014</v>
      </c>
      <c r="E6476" t="s">
        <v>4217</v>
      </c>
      <c r="F6476">
        <v>6.2</v>
      </c>
      <c r="G6476">
        <v>286000</v>
      </c>
      <c r="H6476" t="s">
        <v>4634</v>
      </c>
      <c r="I6476" t="s">
        <v>2680</v>
      </c>
      <c r="J6476" t="s">
        <v>4633</v>
      </c>
      <c r="K6476" t="s">
        <v>7</v>
      </c>
      <c r="L6476">
        <v>110000000</v>
      </c>
      <c r="M6476">
        <v>337580051</v>
      </c>
      <c r="N6476" t="s">
        <v>138</v>
      </c>
      <c r="O6476">
        <v>102</v>
      </c>
    </row>
    <row r="6477" spans="1:15" x14ac:dyDescent="0.25">
      <c r="A6477" t="s">
        <v>4632</v>
      </c>
      <c r="B6477" t="s">
        <v>41</v>
      </c>
      <c r="C6477" t="s">
        <v>34</v>
      </c>
      <c r="D6477">
        <v>2014</v>
      </c>
      <c r="E6477" t="s">
        <v>3810</v>
      </c>
      <c r="F6477">
        <v>7.3</v>
      </c>
      <c r="G6477">
        <v>451000</v>
      </c>
      <c r="H6477" t="s">
        <v>1244</v>
      </c>
      <c r="I6477" t="s">
        <v>4631</v>
      </c>
      <c r="J6477" t="s">
        <v>1888</v>
      </c>
      <c r="K6477" t="s">
        <v>7</v>
      </c>
      <c r="L6477">
        <v>58800000</v>
      </c>
      <c r="M6477">
        <v>547426372</v>
      </c>
      <c r="N6477" t="s">
        <v>138</v>
      </c>
      <c r="O6477">
        <v>133</v>
      </c>
    </row>
    <row r="6478" spans="1:15" x14ac:dyDescent="0.25">
      <c r="A6478" t="s">
        <v>4630</v>
      </c>
      <c r="B6478" t="s">
        <v>41</v>
      </c>
      <c r="C6478" t="s">
        <v>24</v>
      </c>
      <c r="D6478">
        <v>2014</v>
      </c>
      <c r="E6478" t="s">
        <v>4629</v>
      </c>
      <c r="F6478">
        <v>7.2</v>
      </c>
      <c r="G6478">
        <v>127000</v>
      </c>
      <c r="H6478" t="s">
        <v>3234</v>
      </c>
      <c r="I6478" t="s">
        <v>4628</v>
      </c>
      <c r="J6478" t="s">
        <v>2950</v>
      </c>
      <c r="K6478" t="s">
        <v>332</v>
      </c>
      <c r="M6478">
        <v>25574387</v>
      </c>
      <c r="N6478" t="s">
        <v>4627</v>
      </c>
      <c r="O6478">
        <v>102</v>
      </c>
    </row>
    <row r="6479" spans="1:15" x14ac:dyDescent="0.25">
      <c r="A6479" t="s">
        <v>4626</v>
      </c>
      <c r="B6479" t="s">
        <v>101</v>
      </c>
      <c r="C6479" t="s">
        <v>73</v>
      </c>
      <c r="D6479">
        <v>2014</v>
      </c>
      <c r="E6479" t="s">
        <v>4625</v>
      </c>
      <c r="F6479">
        <v>7.8</v>
      </c>
      <c r="G6479">
        <v>423000</v>
      </c>
      <c r="H6479" t="s">
        <v>4624</v>
      </c>
      <c r="I6479" t="s">
        <v>4623</v>
      </c>
      <c r="J6479" t="s">
        <v>4622</v>
      </c>
      <c r="K6479" t="s">
        <v>7</v>
      </c>
      <c r="L6479">
        <v>165000000</v>
      </c>
      <c r="M6479">
        <v>657869686</v>
      </c>
      <c r="N6479" t="s">
        <v>4621</v>
      </c>
      <c r="O6479">
        <v>102</v>
      </c>
    </row>
    <row r="6480" spans="1:15" x14ac:dyDescent="0.25">
      <c r="A6480" t="s">
        <v>4620</v>
      </c>
      <c r="B6480" t="s">
        <v>68</v>
      </c>
      <c r="C6480" t="s">
        <v>34</v>
      </c>
      <c r="D6480">
        <v>2014</v>
      </c>
      <c r="E6480" t="s">
        <v>4619</v>
      </c>
      <c r="F6480">
        <v>6.6</v>
      </c>
      <c r="G6480">
        <v>427000</v>
      </c>
      <c r="H6480" t="s">
        <v>2202</v>
      </c>
      <c r="I6480" t="s">
        <v>2532</v>
      </c>
      <c r="J6480" t="s">
        <v>1899</v>
      </c>
      <c r="K6480" t="s">
        <v>7</v>
      </c>
      <c r="L6480">
        <v>200000000</v>
      </c>
      <c r="M6480">
        <v>708982323</v>
      </c>
      <c r="N6480" t="s">
        <v>4618</v>
      </c>
      <c r="O6480">
        <v>142</v>
      </c>
    </row>
    <row r="6481" spans="1:15" x14ac:dyDescent="0.25">
      <c r="A6481" t="s">
        <v>4617</v>
      </c>
      <c r="B6481" t="s">
        <v>101</v>
      </c>
      <c r="C6481" t="s">
        <v>34</v>
      </c>
      <c r="D6481">
        <v>2014</v>
      </c>
      <c r="E6481" t="s">
        <v>4497</v>
      </c>
      <c r="F6481">
        <v>7</v>
      </c>
      <c r="G6481">
        <v>353000</v>
      </c>
      <c r="H6481" t="s">
        <v>4616</v>
      </c>
      <c r="I6481" t="s">
        <v>807</v>
      </c>
      <c r="J6481" t="s">
        <v>806</v>
      </c>
      <c r="K6481" t="s">
        <v>7</v>
      </c>
      <c r="L6481">
        <v>180000000</v>
      </c>
      <c r="M6481">
        <v>758411779</v>
      </c>
      <c r="N6481" t="s">
        <v>4615</v>
      </c>
      <c r="O6481">
        <v>97</v>
      </c>
    </row>
    <row r="6482" spans="1:15" x14ac:dyDescent="0.25">
      <c r="A6482" t="s">
        <v>4614</v>
      </c>
      <c r="B6482" t="s">
        <v>101</v>
      </c>
      <c r="C6482" t="s">
        <v>100</v>
      </c>
      <c r="D6482">
        <v>2014</v>
      </c>
      <c r="E6482" t="s">
        <v>4273</v>
      </c>
      <c r="F6482">
        <v>5.9</v>
      </c>
      <c r="G6482">
        <v>135000</v>
      </c>
      <c r="H6482" t="s">
        <v>1729</v>
      </c>
      <c r="I6482" t="s">
        <v>4613</v>
      </c>
      <c r="J6482" t="s">
        <v>1956</v>
      </c>
      <c r="K6482" t="s">
        <v>7</v>
      </c>
      <c r="L6482">
        <v>50000000</v>
      </c>
      <c r="M6482">
        <v>212902372</v>
      </c>
      <c r="N6482" t="s">
        <v>4612</v>
      </c>
      <c r="O6482">
        <v>125</v>
      </c>
    </row>
    <row r="6483" spans="1:15" x14ac:dyDescent="0.25">
      <c r="A6483" t="s">
        <v>4611</v>
      </c>
      <c r="B6483" t="s">
        <v>68</v>
      </c>
      <c r="C6483" t="s">
        <v>34</v>
      </c>
      <c r="D6483">
        <v>2014</v>
      </c>
      <c r="E6483" t="s">
        <v>4273</v>
      </c>
      <c r="F6483">
        <v>7.2</v>
      </c>
      <c r="G6483">
        <v>155000</v>
      </c>
      <c r="H6483" t="s">
        <v>806</v>
      </c>
      <c r="I6483" t="s">
        <v>2430</v>
      </c>
      <c r="J6483" t="s">
        <v>1559</v>
      </c>
      <c r="K6483" t="s">
        <v>7</v>
      </c>
      <c r="L6483">
        <v>65000000</v>
      </c>
      <c r="M6483">
        <v>161459297</v>
      </c>
      <c r="N6483" t="s">
        <v>837</v>
      </c>
      <c r="O6483">
        <v>137</v>
      </c>
    </row>
    <row r="6484" spans="1:15" x14ac:dyDescent="0.25">
      <c r="A6484" t="s">
        <v>4610</v>
      </c>
      <c r="B6484" t="s">
        <v>101</v>
      </c>
      <c r="C6484" t="s">
        <v>73</v>
      </c>
      <c r="D6484">
        <v>2014</v>
      </c>
      <c r="E6484" t="s">
        <v>4529</v>
      </c>
      <c r="F6484">
        <v>7.7</v>
      </c>
      <c r="G6484">
        <v>331000</v>
      </c>
      <c r="H6484" t="s">
        <v>4609</v>
      </c>
      <c r="I6484" t="s">
        <v>733</v>
      </c>
      <c r="J6484" t="s">
        <v>732</v>
      </c>
      <c r="K6484" t="s">
        <v>7</v>
      </c>
      <c r="L6484">
        <v>60000000</v>
      </c>
      <c r="M6484">
        <v>468060692</v>
      </c>
      <c r="N6484" t="s">
        <v>138</v>
      </c>
      <c r="O6484">
        <v>100</v>
      </c>
    </row>
    <row r="6485" spans="1:15" x14ac:dyDescent="0.25">
      <c r="A6485" t="s">
        <v>4608</v>
      </c>
      <c r="B6485" t="s">
        <v>68</v>
      </c>
      <c r="C6485" t="s">
        <v>34</v>
      </c>
      <c r="D6485">
        <v>2014</v>
      </c>
      <c r="E6485" t="s">
        <v>4607</v>
      </c>
      <c r="F6485">
        <v>6.6</v>
      </c>
      <c r="G6485">
        <v>424000</v>
      </c>
      <c r="H6485" t="s">
        <v>1892</v>
      </c>
      <c r="I6485" t="s">
        <v>116</v>
      </c>
      <c r="J6485" t="s">
        <v>1890</v>
      </c>
      <c r="K6485" t="s">
        <v>7</v>
      </c>
      <c r="L6485">
        <v>125000000</v>
      </c>
      <c r="M6485">
        <v>755356711</v>
      </c>
      <c r="N6485" t="s">
        <v>842</v>
      </c>
      <c r="O6485">
        <v>123</v>
      </c>
    </row>
    <row r="6486" spans="1:15" x14ac:dyDescent="0.25">
      <c r="A6486" t="s">
        <v>4606</v>
      </c>
      <c r="B6486" t="s">
        <v>41</v>
      </c>
      <c r="C6486" t="s">
        <v>24</v>
      </c>
      <c r="D6486">
        <v>2014</v>
      </c>
      <c r="E6486" t="s">
        <v>4484</v>
      </c>
      <c r="F6486">
        <v>5.3</v>
      </c>
      <c r="G6486">
        <v>48000</v>
      </c>
      <c r="H6486" t="s">
        <v>4605</v>
      </c>
      <c r="I6486" t="s">
        <v>4605</v>
      </c>
      <c r="J6486" t="s">
        <v>4604</v>
      </c>
      <c r="K6486" t="s">
        <v>95</v>
      </c>
      <c r="L6486">
        <v>3000000</v>
      </c>
      <c r="M6486">
        <v>1882074</v>
      </c>
      <c r="N6486" t="s">
        <v>4603</v>
      </c>
      <c r="O6486">
        <v>102</v>
      </c>
    </row>
    <row r="6487" spans="1:15" x14ac:dyDescent="0.25">
      <c r="A6487" t="s">
        <v>4602</v>
      </c>
      <c r="B6487" t="s">
        <v>101</v>
      </c>
      <c r="C6487" t="s">
        <v>100</v>
      </c>
      <c r="D6487">
        <v>2014</v>
      </c>
      <c r="E6487" t="s">
        <v>4558</v>
      </c>
      <c r="F6487">
        <v>6.2</v>
      </c>
      <c r="G6487">
        <v>111000</v>
      </c>
      <c r="H6487" t="s">
        <v>4483</v>
      </c>
      <c r="I6487" t="s">
        <v>4601</v>
      </c>
      <c r="J6487" t="s">
        <v>2192</v>
      </c>
      <c r="K6487" t="s">
        <v>265</v>
      </c>
      <c r="L6487">
        <v>127000000</v>
      </c>
      <c r="M6487">
        <v>363204635</v>
      </c>
      <c r="N6487" t="s">
        <v>890</v>
      </c>
      <c r="O6487">
        <v>98</v>
      </c>
    </row>
    <row r="6488" spans="1:15" x14ac:dyDescent="0.25">
      <c r="A6488" t="s">
        <v>4600</v>
      </c>
      <c r="B6488" t="s">
        <v>68</v>
      </c>
      <c r="C6488" t="s">
        <v>11</v>
      </c>
      <c r="D6488">
        <v>2014</v>
      </c>
      <c r="E6488" t="s">
        <v>4599</v>
      </c>
      <c r="F6488">
        <v>7.7</v>
      </c>
      <c r="G6488">
        <v>352000</v>
      </c>
      <c r="H6488" t="s">
        <v>4598</v>
      </c>
      <c r="I6488" t="s">
        <v>2471</v>
      </c>
      <c r="J6488" t="s">
        <v>1736</v>
      </c>
      <c r="K6488" t="s">
        <v>7</v>
      </c>
      <c r="L6488">
        <v>12000000</v>
      </c>
      <c r="M6488">
        <v>307166834</v>
      </c>
      <c r="N6488" t="s">
        <v>527</v>
      </c>
      <c r="O6488">
        <v>126</v>
      </c>
    </row>
    <row r="6489" spans="1:15" x14ac:dyDescent="0.25">
      <c r="A6489" t="s">
        <v>4597</v>
      </c>
      <c r="B6489" t="s">
        <v>41</v>
      </c>
      <c r="C6489" t="s">
        <v>5</v>
      </c>
      <c r="D6489">
        <v>2014</v>
      </c>
      <c r="E6489" t="s">
        <v>4596</v>
      </c>
      <c r="F6489">
        <v>6.2</v>
      </c>
      <c r="G6489">
        <v>83000</v>
      </c>
      <c r="H6489" t="s">
        <v>3943</v>
      </c>
      <c r="I6489" t="s">
        <v>3943</v>
      </c>
      <c r="J6489" t="s">
        <v>4595</v>
      </c>
      <c r="K6489" t="s">
        <v>7</v>
      </c>
      <c r="L6489">
        <v>5000000</v>
      </c>
      <c r="M6489">
        <v>41898409</v>
      </c>
      <c r="N6489" t="s">
        <v>1395</v>
      </c>
      <c r="O6489">
        <v>93</v>
      </c>
    </row>
    <row r="6490" spans="1:15" x14ac:dyDescent="0.25">
      <c r="A6490" t="s">
        <v>4594</v>
      </c>
      <c r="B6490" t="s">
        <v>41</v>
      </c>
      <c r="C6490" t="s">
        <v>5</v>
      </c>
      <c r="D6490">
        <v>2014</v>
      </c>
      <c r="E6490" t="s">
        <v>4251</v>
      </c>
      <c r="F6490">
        <v>5.4</v>
      </c>
      <c r="G6490">
        <v>147000</v>
      </c>
      <c r="H6490" t="s">
        <v>2069</v>
      </c>
      <c r="I6490" t="s">
        <v>849</v>
      </c>
      <c r="J6490" t="s">
        <v>4593</v>
      </c>
      <c r="K6490" t="s">
        <v>7</v>
      </c>
      <c r="L6490">
        <v>6500000</v>
      </c>
      <c r="M6490">
        <v>257579282</v>
      </c>
      <c r="N6490" t="s">
        <v>666</v>
      </c>
      <c r="O6490">
        <v>99</v>
      </c>
    </row>
    <row r="6491" spans="1:15" x14ac:dyDescent="0.25">
      <c r="A6491" t="s">
        <v>4592</v>
      </c>
      <c r="B6491" t="s">
        <v>41</v>
      </c>
      <c r="C6491" t="s">
        <v>11</v>
      </c>
      <c r="D6491">
        <v>2014</v>
      </c>
      <c r="E6491" t="s">
        <v>4188</v>
      </c>
      <c r="F6491">
        <v>7.9</v>
      </c>
      <c r="G6491">
        <v>341000</v>
      </c>
      <c r="H6491" t="s">
        <v>664</v>
      </c>
      <c r="I6491" t="s">
        <v>664</v>
      </c>
      <c r="J6491" t="s">
        <v>4591</v>
      </c>
      <c r="K6491" t="s">
        <v>7</v>
      </c>
      <c r="L6491">
        <v>4000000</v>
      </c>
      <c r="M6491">
        <v>48137666</v>
      </c>
      <c r="N6491" t="s">
        <v>4590</v>
      </c>
      <c r="O6491">
        <v>165</v>
      </c>
    </row>
    <row r="6492" spans="1:15" x14ac:dyDescent="0.25">
      <c r="A6492" t="s">
        <v>4589</v>
      </c>
      <c r="B6492" t="s">
        <v>68</v>
      </c>
      <c r="C6492" t="s">
        <v>409</v>
      </c>
      <c r="D6492">
        <v>2014</v>
      </c>
      <c r="E6492" t="s">
        <v>4476</v>
      </c>
      <c r="F6492">
        <v>7.7</v>
      </c>
      <c r="G6492">
        <v>417000</v>
      </c>
      <c r="H6492" t="s">
        <v>4588</v>
      </c>
      <c r="I6492" t="s">
        <v>1966</v>
      </c>
      <c r="J6492" t="s">
        <v>1164</v>
      </c>
      <c r="K6492" t="s">
        <v>265</v>
      </c>
      <c r="L6492">
        <v>15000000</v>
      </c>
      <c r="M6492">
        <v>123726688</v>
      </c>
      <c r="N6492" t="s">
        <v>3954</v>
      </c>
      <c r="O6492">
        <v>123</v>
      </c>
    </row>
    <row r="6493" spans="1:15" x14ac:dyDescent="0.25">
      <c r="A6493" t="s">
        <v>4587</v>
      </c>
      <c r="B6493" t="s">
        <v>68</v>
      </c>
      <c r="C6493" t="s">
        <v>34</v>
      </c>
      <c r="D6493">
        <v>2014</v>
      </c>
      <c r="E6493" t="s">
        <v>4188</v>
      </c>
      <c r="F6493">
        <v>6.1</v>
      </c>
      <c r="G6493">
        <v>173000</v>
      </c>
      <c r="H6493" t="s">
        <v>2739</v>
      </c>
      <c r="I6493" t="s">
        <v>843</v>
      </c>
      <c r="J6493" t="s">
        <v>843</v>
      </c>
      <c r="K6493" t="s">
        <v>562</v>
      </c>
      <c r="L6493">
        <v>80000000</v>
      </c>
      <c r="M6493">
        <v>214657577</v>
      </c>
      <c r="N6493" t="s">
        <v>842</v>
      </c>
      <c r="O6493">
        <v>126</v>
      </c>
    </row>
    <row r="6494" spans="1:15" x14ac:dyDescent="0.25">
      <c r="A6494" t="s">
        <v>4586</v>
      </c>
      <c r="B6494" t="s">
        <v>41</v>
      </c>
      <c r="C6494" t="s">
        <v>34</v>
      </c>
      <c r="D6494">
        <v>2014</v>
      </c>
      <c r="E6494" t="s">
        <v>4585</v>
      </c>
      <c r="F6494">
        <v>6.5</v>
      </c>
      <c r="G6494">
        <v>313000</v>
      </c>
      <c r="H6494" t="s">
        <v>4584</v>
      </c>
      <c r="I6494" t="s">
        <v>904</v>
      </c>
      <c r="J6494" t="s">
        <v>2470</v>
      </c>
      <c r="K6494" t="s">
        <v>7</v>
      </c>
      <c r="L6494">
        <v>44000000</v>
      </c>
      <c r="M6494">
        <v>11782625</v>
      </c>
      <c r="N6494" t="s">
        <v>114</v>
      </c>
      <c r="O6494">
        <v>112</v>
      </c>
    </row>
    <row r="6495" spans="1:15" x14ac:dyDescent="0.25">
      <c r="A6495" t="s">
        <v>4583</v>
      </c>
      <c r="B6495" t="s">
        <v>41</v>
      </c>
      <c r="C6495" t="s">
        <v>87</v>
      </c>
      <c r="D6495">
        <v>2014</v>
      </c>
      <c r="E6495" t="s">
        <v>4162</v>
      </c>
      <c r="F6495">
        <v>7.1</v>
      </c>
      <c r="G6495">
        <v>146000</v>
      </c>
      <c r="H6495" t="s">
        <v>4582</v>
      </c>
      <c r="I6495" t="s">
        <v>4581</v>
      </c>
      <c r="J6495" t="s">
        <v>1936</v>
      </c>
      <c r="K6495" t="s">
        <v>7</v>
      </c>
      <c r="L6495">
        <v>12600000</v>
      </c>
      <c r="M6495">
        <v>18658381</v>
      </c>
      <c r="N6495" t="s">
        <v>4580</v>
      </c>
      <c r="O6495">
        <v>106</v>
      </c>
    </row>
    <row r="6496" spans="1:15" x14ac:dyDescent="0.25">
      <c r="A6496" t="s">
        <v>4579</v>
      </c>
      <c r="B6496" t="s">
        <v>68</v>
      </c>
      <c r="C6496" t="s">
        <v>34</v>
      </c>
      <c r="D6496">
        <v>2014</v>
      </c>
      <c r="E6496" t="s">
        <v>4578</v>
      </c>
      <c r="F6496">
        <v>5.6</v>
      </c>
      <c r="G6496">
        <v>302000</v>
      </c>
      <c r="H6496" t="s">
        <v>2621</v>
      </c>
      <c r="I6496" t="s">
        <v>710</v>
      </c>
      <c r="J6496" t="s">
        <v>1708</v>
      </c>
      <c r="K6496" t="s">
        <v>7</v>
      </c>
      <c r="L6496">
        <v>210000000</v>
      </c>
      <c r="M6496">
        <v>1104054072</v>
      </c>
      <c r="N6496" t="s">
        <v>108</v>
      </c>
      <c r="O6496">
        <v>165</v>
      </c>
    </row>
    <row r="6497" spans="1:15" x14ac:dyDescent="0.25">
      <c r="A6497" t="s">
        <v>4577</v>
      </c>
      <c r="B6497" t="s">
        <v>41</v>
      </c>
      <c r="C6497" t="s">
        <v>24</v>
      </c>
      <c r="D6497">
        <v>2014</v>
      </c>
      <c r="E6497" t="s">
        <v>4307</v>
      </c>
      <c r="F6497">
        <v>6.7</v>
      </c>
      <c r="G6497">
        <v>97000</v>
      </c>
      <c r="H6497" t="s">
        <v>2568</v>
      </c>
      <c r="I6497" t="s">
        <v>2568</v>
      </c>
      <c r="J6497" t="s">
        <v>1069</v>
      </c>
      <c r="K6497" t="s">
        <v>7</v>
      </c>
      <c r="L6497">
        <v>20000000</v>
      </c>
      <c r="M6497">
        <v>14710975</v>
      </c>
      <c r="N6497" t="s">
        <v>4576</v>
      </c>
      <c r="O6497">
        <v>148</v>
      </c>
    </row>
    <row r="6498" spans="1:15" x14ac:dyDescent="0.25">
      <c r="A6498" t="s">
        <v>4575</v>
      </c>
      <c r="B6498" t="s">
        <v>41</v>
      </c>
      <c r="C6498" t="s">
        <v>24</v>
      </c>
      <c r="D6498">
        <v>2014</v>
      </c>
      <c r="E6498" t="s">
        <v>4574</v>
      </c>
      <c r="F6498">
        <v>6.3</v>
      </c>
      <c r="G6498">
        <v>294000</v>
      </c>
      <c r="H6498" t="s">
        <v>958</v>
      </c>
      <c r="I6498" t="s">
        <v>2268</v>
      </c>
      <c r="J6498" t="s">
        <v>3017</v>
      </c>
      <c r="K6498" t="s">
        <v>7</v>
      </c>
      <c r="L6498">
        <v>18000000</v>
      </c>
      <c r="M6498">
        <v>270665134</v>
      </c>
      <c r="N6498" t="s">
        <v>2469</v>
      </c>
      <c r="O6498">
        <v>97</v>
      </c>
    </row>
    <row r="6499" spans="1:15" x14ac:dyDescent="0.25">
      <c r="A6499" t="s">
        <v>4573</v>
      </c>
      <c r="B6499" t="s">
        <v>52</v>
      </c>
      <c r="C6499" t="s">
        <v>11</v>
      </c>
      <c r="D6499">
        <v>2014</v>
      </c>
      <c r="E6499" t="s">
        <v>4572</v>
      </c>
      <c r="F6499">
        <v>6.8</v>
      </c>
      <c r="G6499">
        <v>203000</v>
      </c>
      <c r="H6499" t="s">
        <v>1582</v>
      </c>
      <c r="I6499" t="s">
        <v>1582</v>
      </c>
      <c r="J6499" t="s">
        <v>4571</v>
      </c>
      <c r="K6499" t="s">
        <v>504</v>
      </c>
      <c r="L6499">
        <v>2000000</v>
      </c>
      <c r="M6499">
        <v>10312540</v>
      </c>
      <c r="N6499" t="s">
        <v>3933</v>
      </c>
      <c r="O6499">
        <v>94</v>
      </c>
    </row>
    <row r="6500" spans="1:15" x14ac:dyDescent="0.25">
      <c r="A6500" t="s">
        <v>4570</v>
      </c>
      <c r="B6500" t="s">
        <v>41</v>
      </c>
      <c r="C6500" t="s">
        <v>24</v>
      </c>
      <c r="D6500">
        <v>2014</v>
      </c>
      <c r="E6500" t="s">
        <v>4091</v>
      </c>
      <c r="F6500">
        <v>5.0999999999999996</v>
      </c>
      <c r="G6500">
        <v>109000</v>
      </c>
      <c r="H6500" t="s">
        <v>997</v>
      </c>
      <c r="I6500" t="s">
        <v>4569</v>
      </c>
      <c r="J6500" t="s">
        <v>3532</v>
      </c>
      <c r="K6500" t="s">
        <v>7</v>
      </c>
      <c r="L6500">
        <v>40000000</v>
      </c>
      <c r="M6500">
        <v>126069509</v>
      </c>
      <c r="N6500" t="s">
        <v>114</v>
      </c>
      <c r="O6500">
        <v>94</v>
      </c>
    </row>
    <row r="6501" spans="1:15" x14ac:dyDescent="0.25">
      <c r="A6501" t="s">
        <v>4568</v>
      </c>
      <c r="B6501" t="s">
        <v>68</v>
      </c>
      <c r="C6501" t="s">
        <v>24</v>
      </c>
      <c r="D6501">
        <v>2014</v>
      </c>
      <c r="E6501" t="s">
        <v>4177</v>
      </c>
      <c r="F6501">
        <v>6</v>
      </c>
      <c r="G6501">
        <v>133000</v>
      </c>
      <c r="H6501" t="s">
        <v>4567</v>
      </c>
      <c r="I6501" t="s">
        <v>4566</v>
      </c>
      <c r="J6501" t="s">
        <v>4565</v>
      </c>
      <c r="K6501" t="s">
        <v>7</v>
      </c>
      <c r="L6501">
        <v>40000000</v>
      </c>
      <c r="M6501">
        <v>196710396</v>
      </c>
      <c r="N6501" t="s">
        <v>890</v>
      </c>
      <c r="O6501">
        <v>109</v>
      </c>
    </row>
    <row r="6502" spans="1:15" x14ac:dyDescent="0.25">
      <c r="A6502" t="s">
        <v>4564</v>
      </c>
      <c r="B6502" t="s">
        <v>41</v>
      </c>
      <c r="C6502" t="s">
        <v>24</v>
      </c>
      <c r="D6502">
        <v>2014</v>
      </c>
      <c r="E6502" t="s">
        <v>4563</v>
      </c>
      <c r="F6502">
        <v>8.1</v>
      </c>
      <c r="G6502">
        <v>184000</v>
      </c>
      <c r="H6502" t="s">
        <v>4562</v>
      </c>
      <c r="I6502" t="s">
        <v>4561</v>
      </c>
      <c r="J6502" t="s">
        <v>4560</v>
      </c>
      <c r="K6502" t="s">
        <v>379</v>
      </c>
      <c r="L6502">
        <v>3300000</v>
      </c>
      <c r="M6502">
        <v>30642704</v>
      </c>
      <c r="N6502" t="s">
        <v>3978</v>
      </c>
      <c r="O6502">
        <v>122</v>
      </c>
    </row>
    <row r="6503" spans="1:15" x14ac:dyDescent="0.25">
      <c r="A6503" t="s">
        <v>4559</v>
      </c>
      <c r="B6503" t="s">
        <v>41</v>
      </c>
      <c r="C6503" t="s">
        <v>100</v>
      </c>
      <c r="D6503">
        <v>2014</v>
      </c>
      <c r="E6503" t="s">
        <v>4558</v>
      </c>
      <c r="F6503">
        <v>7.1</v>
      </c>
      <c r="G6503">
        <v>123000</v>
      </c>
      <c r="H6503" t="s">
        <v>3865</v>
      </c>
      <c r="I6503" t="s">
        <v>3883</v>
      </c>
      <c r="J6503" t="s">
        <v>2712</v>
      </c>
      <c r="K6503" t="s">
        <v>7</v>
      </c>
      <c r="L6503">
        <v>15000000</v>
      </c>
      <c r="M6503">
        <v>52501541</v>
      </c>
      <c r="N6503" t="s">
        <v>4557</v>
      </c>
      <c r="O6503">
        <v>115</v>
      </c>
    </row>
    <row r="6504" spans="1:15" x14ac:dyDescent="0.25">
      <c r="A6504" t="s">
        <v>4556</v>
      </c>
      <c r="B6504" t="s">
        <v>41</v>
      </c>
      <c r="C6504" t="s">
        <v>409</v>
      </c>
      <c r="D6504">
        <v>2014</v>
      </c>
      <c r="E6504" t="s">
        <v>3810</v>
      </c>
      <c r="F6504">
        <v>7</v>
      </c>
      <c r="G6504">
        <v>137000</v>
      </c>
      <c r="H6504" t="s">
        <v>4555</v>
      </c>
      <c r="I6504" t="s">
        <v>4554</v>
      </c>
      <c r="J6504" t="s">
        <v>1358</v>
      </c>
      <c r="K6504" t="s">
        <v>7</v>
      </c>
      <c r="L6504">
        <v>24000000</v>
      </c>
      <c r="M6504">
        <v>19206513</v>
      </c>
      <c r="N6504" t="s">
        <v>532</v>
      </c>
      <c r="O6504">
        <v>134</v>
      </c>
    </row>
    <row r="6505" spans="1:15" x14ac:dyDescent="0.25">
      <c r="A6505" t="s">
        <v>4553</v>
      </c>
      <c r="B6505" t="s">
        <v>41</v>
      </c>
      <c r="C6505" t="s">
        <v>34</v>
      </c>
      <c r="D6505">
        <v>2014</v>
      </c>
      <c r="E6505" t="s">
        <v>4552</v>
      </c>
      <c r="F6505">
        <v>6.7</v>
      </c>
      <c r="G6505">
        <v>95000</v>
      </c>
      <c r="H6505" t="s">
        <v>2972</v>
      </c>
      <c r="I6505" t="s">
        <v>2971</v>
      </c>
      <c r="J6505" t="s">
        <v>4551</v>
      </c>
      <c r="K6505" t="s">
        <v>7</v>
      </c>
      <c r="L6505">
        <v>5000000</v>
      </c>
      <c r="M6505">
        <v>2700051</v>
      </c>
      <c r="N6505" t="s">
        <v>4014</v>
      </c>
      <c r="O6505">
        <v>100</v>
      </c>
    </row>
    <row r="6506" spans="1:15" x14ac:dyDescent="0.25">
      <c r="A6506" t="s">
        <v>4550</v>
      </c>
      <c r="B6506" t="s">
        <v>68</v>
      </c>
      <c r="C6506" t="s">
        <v>34</v>
      </c>
      <c r="D6506">
        <v>2014</v>
      </c>
      <c r="E6506" t="s">
        <v>4235</v>
      </c>
      <c r="F6506">
        <v>5.8</v>
      </c>
      <c r="G6506">
        <v>203000</v>
      </c>
      <c r="H6506" t="s">
        <v>4549</v>
      </c>
      <c r="I6506" t="s">
        <v>580</v>
      </c>
      <c r="J6506" t="s">
        <v>3105</v>
      </c>
      <c r="K6506" t="s">
        <v>7</v>
      </c>
      <c r="L6506">
        <v>125000000</v>
      </c>
      <c r="M6506">
        <v>485004754</v>
      </c>
      <c r="N6506" t="s">
        <v>108</v>
      </c>
      <c r="O6506">
        <v>101</v>
      </c>
    </row>
    <row r="6507" spans="1:15" x14ac:dyDescent="0.25">
      <c r="A6507" t="s">
        <v>4548</v>
      </c>
      <c r="B6507" t="s">
        <v>68</v>
      </c>
      <c r="C6507" t="s">
        <v>34</v>
      </c>
      <c r="D6507">
        <v>2014</v>
      </c>
      <c r="E6507" t="s">
        <v>4547</v>
      </c>
      <c r="F6507">
        <v>6.1</v>
      </c>
      <c r="G6507">
        <v>219000</v>
      </c>
      <c r="H6507" t="s">
        <v>1111</v>
      </c>
      <c r="I6507" t="s">
        <v>4546</v>
      </c>
      <c r="J6507" t="s">
        <v>4545</v>
      </c>
      <c r="K6507" t="s">
        <v>7</v>
      </c>
      <c r="L6507">
        <v>100000000</v>
      </c>
      <c r="M6507">
        <v>242688965</v>
      </c>
      <c r="N6507" t="s">
        <v>704</v>
      </c>
      <c r="O6507">
        <v>117</v>
      </c>
    </row>
    <row r="6508" spans="1:15" x14ac:dyDescent="0.25">
      <c r="A6508" t="s">
        <v>4544</v>
      </c>
      <c r="B6508" t="s">
        <v>41</v>
      </c>
      <c r="C6508" t="s">
        <v>34</v>
      </c>
      <c r="D6508">
        <v>2014</v>
      </c>
      <c r="E6508" t="s">
        <v>4515</v>
      </c>
      <c r="F6508">
        <v>7</v>
      </c>
      <c r="G6508">
        <v>354000</v>
      </c>
      <c r="H6508" t="s">
        <v>733</v>
      </c>
      <c r="I6508" t="s">
        <v>4543</v>
      </c>
      <c r="J6508" t="s">
        <v>1304</v>
      </c>
      <c r="K6508" t="s">
        <v>7</v>
      </c>
      <c r="L6508">
        <v>50000000</v>
      </c>
      <c r="M6508">
        <v>331333876</v>
      </c>
      <c r="N6508" t="s">
        <v>114</v>
      </c>
      <c r="O6508">
        <v>112</v>
      </c>
    </row>
    <row r="6509" spans="1:15" x14ac:dyDescent="0.25">
      <c r="A6509" t="s">
        <v>4542</v>
      </c>
      <c r="B6509" t="s">
        <v>68</v>
      </c>
      <c r="C6509" t="s">
        <v>34</v>
      </c>
      <c r="D6509">
        <v>2014</v>
      </c>
      <c r="E6509" t="s">
        <v>4541</v>
      </c>
      <c r="F6509">
        <v>7.6</v>
      </c>
      <c r="G6509">
        <v>419000</v>
      </c>
      <c r="H6509" t="s">
        <v>2550</v>
      </c>
      <c r="I6509" t="s">
        <v>672</v>
      </c>
      <c r="J6509" t="s">
        <v>2374</v>
      </c>
      <c r="K6509" t="s">
        <v>7</v>
      </c>
      <c r="L6509">
        <v>170000000</v>
      </c>
      <c r="M6509">
        <v>710644566</v>
      </c>
      <c r="N6509" t="s">
        <v>1009</v>
      </c>
      <c r="O6509">
        <v>130</v>
      </c>
    </row>
    <row r="6510" spans="1:15" x14ac:dyDescent="0.25">
      <c r="A6510" t="s">
        <v>4540</v>
      </c>
      <c r="B6510" t="s">
        <v>41</v>
      </c>
      <c r="C6510" t="s">
        <v>34</v>
      </c>
      <c r="D6510">
        <v>2014</v>
      </c>
      <c r="E6510" t="s">
        <v>4344</v>
      </c>
      <c r="F6510">
        <v>6.5</v>
      </c>
      <c r="G6510">
        <v>155000</v>
      </c>
      <c r="H6510" t="s">
        <v>4539</v>
      </c>
      <c r="I6510" t="s">
        <v>4539</v>
      </c>
      <c r="J6510" t="s">
        <v>4538</v>
      </c>
      <c r="K6510" t="s">
        <v>7</v>
      </c>
      <c r="L6510">
        <v>65000000</v>
      </c>
      <c r="M6510">
        <v>39407616</v>
      </c>
      <c r="N6510" t="s">
        <v>4537</v>
      </c>
      <c r="O6510">
        <v>102</v>
      </c>
    </row>
    <row r="6511" spans="1:15" x14ac:dyDescent="0.25">
      <c r="A6511" t="s">
        <v>4536</v>
      </c>
      <c r="B6511" t="s">
        <v>68</v>
      </c>
      <c r="C6511" t="s">
        <v>34</v>
      </c>
      <c r="D6511">
        <v>2014</v>
      </c>
      <c r="E6511" t="s">
        <v>4177</v>
      </c>
      <c r="F6511">
        <v>5.7</v>
      </c>
      <c r="G6511">
        <v>41000</v>
      </c>
      <c r="H6511" t="s">
        <v>3658</v>
      </c>
      <c r="I6511" t="s">
        <v>922</v>
      </c>
      <c r="J6511" t="s">
        <v>4535</v>
      </c>
      <c r="K6511" t="s">
        <v>562</v>
      </c>
      <c r="L6511">
        <v>28000000</v>
      </c>
      <c r="M6511">
        <v>71416730</v>
      </c>
      <c r="N6511" t="s">
        <v>4328</v>
      </c>
      <c r="O6511">
        <v>90</v>
      </c>
    </row>
    <row r="6512" spans="1:15" x14ac:dyDescent="0.25">
      <c r="A6512" t="s">
        <v>4534</v>
      </c>
      <c r="B6512" t="s">
        <v>68</v>
      </c>
      <c r="C6512" t="s">
        <v>34</v>
      </c>
      <c r="D6512">
        <v>2014</v>
      </c>
      <c r="E6512" t="s">
        <v>4529</v>
      </c>
      <c r="F6512">
        <v>5.5</v>
      </c>
      <c r="G6512">
        <v>53000</v>
      </c>
      <c r="H6512" t="s">
        <v>4533</v>
      </c>
      <c r="I6512" t="s">
        <v>4532</v>
      </c>
      <c r="J6512" t="s">
        <v>2254</v>
      </c>
      <c r="K6512" t="s">
        <v>7</v>
      </c>
      <c r="L6512">
        <v>30000000</v>
      </c>
      <c r="M6512">
        <v>15642346</v>
      </c>
      <c r="N6512" t="s">
        <v>4531</v>
      </c>
      <c r="O6512">
        <v>104</v>
      </c>
    </row>
    <row r="6513" spans="1:15" x14ac:dyDescent="0.25">
      <c r="A6513" t="s">
        <v>4530</v>
      </c>
      <c r="B6513" t="s">
        <v>68</v>
      </c>
      <c r="C6513" t="s">
        <v>24</v>
      </c>
      <c r="D6513">
        <v>2014</v>
      </c>
      <c r="E6513" t="s">
        <v>4529</v>
      </c>
      <c r="F6513">
        <v>6.1</v>
      </c>
      <c r="G6513">
        <v>127000</v>
      </c>
      <c r="H6513" t="s">
        <v>2431</v>
      </c>
      <c r="I6513" t="s">
        <v>2431</v>
      </c>
      <c r="J6513" t="s">
        <v>2431</v>
      </c>
      <c r="K6513" t="s">
        <v>7</v>
      </c>
      <c r="L6513">
        <v>70000000</v>
      </c>
      <c r="M6513">
        <v>156706638</v>
      </c>
      <c r="N6513" t="s">
        <v>114</v>
      </c>
      <c r="O6513">
        <v>118</v>
      </c>
    </row>
    <row r="6514" spans="1:15" x14ac:dyDescent="0.25">
      <c r="A6514" t="s">
        <v>4528</v>
      </c>
      <c r="B6514" t="s">
        <v>41</v>
      </c>
      <c r="C6514" t="s">
        <v>11</v>
      </c>
      <c r="D6514">
        <v>2014</v>
      </c>
      <c r="E6514" t="s">
        <v>4162</v>
      </c>
      <c r="F6514">
        <v>5.7</v>
      </c>
      <c r="G6514">
        <v>25000</v>
      </c>
      <c r="H6514" t="s">
        <v>4527</v>
      </c>
      <c r="I6514" t="s">
        <v>4526</v>
      </c>
      <c r="J6514" t="s">
        <v>4525</v>
      </c>
      <c r="K6514" t="s">
        <v>7</v>
      </c>
      <c r="L6514">
        <v>1000000</v>
      </c>
      <c r="M6514">
        <v>24343</v>
      </c>
      <c r="N6514" t="s">
        <v>4524</v>
      </c>
      <c r="O6514">
        <v>87</v>
      </c>
    </row>
    <row r="6515" spans="1:15" x14ac:dyDescent="0.25">
      <c r="A6515" t="s">
        <v>4523</v>
      </c>
      <c r="B6515" t="s">
        <v>68</v>
      </c>
      <c r="C6515" t="s">
        <v>24</v>
      </c>
      <c r="D6515">
        <v>2014</v>
      </c>
      <c r="E6515" t="s">
        <v>4353</v>
      </c>
      <c r="F6515">
        <v>5.6</v>
      </c>
      <c r="G6515">
        <v>131000</v>
      </c>
      <c r="H6515" t="s">
        <v>4522</v>
      </c>
      <c r="I6515" t="s">
        <v>1875</v>
      </c>
      <c r="J6515" t="s">
        <v>4521</v>
      </c>
      <c r="K6515" t="s">
        <v>7</v>
      </c>
      <c r="L6515">
        <v>40000000</v>
      </c>
      <c r="M6515">
        <v>169837010</v>
      </c>
      <c r="N6515" t="s">
        <v>103</v>
      </c>
      <c r="O6515">
        <v>109</v>
      </c>
    </row>
    <row r="6516" spans="1:15" x14ac:dyDescent="0.25">
      <c r="A6516" t="s">
        <v>4520</v>
      </c>
      <c r="B6516" t="s">
        <v>68</v>
      </c>
      <c r="C6516" t="s">
        <v>24</v>
      </c>
      <c r="D6516">
        <v>2014</v>
      </c>
      <c r="E6516" t="s">
        <v>4519</v>
      </c>
      <c r="F6516">
        <v>6.8</v>
      </c>
      <c r="G6516">
        <v>54000</v>
      </c>
      <c r="H6516" t="s">
        <v>2571</v>
      </c>
      <c r="I6516" t="s">
        <v>4518</v>
      </c>
      <c r="J6516" t="s">
        <v>2571</v>
      </c>
      <c r="K6516" t="s">
        <v>7</v>
      </c>
      <c r="M6516">
        <v>462875</v>
      </c>
      <c r="N6516" t="s">
        <v>4517</v>
      </c>
      <c r="O6516">
        <v>95</v>
      </c>
    </row>
    <row r="6517" spans="1:15" x14ac:dyDescent="0.25">
      <c r="A6517" t="s">
        <v>4516</v>
      </c>
      <c r="B6517" t="s">
        <v>101</v>
      </c>
      <c r="C6517" t="s">
        <v>73</v>
      </c>
      <c r="D6517">
        <v>2014</v>
      </c>
      <c r="E6517" t="s">
        <v>4515</v>
      </c>
      <c r="F6517">
        <v>7.8</v>
      </c>
      <c r="G6517">
        <v>313000</v>
      </c>
      <c r="H6517" t="s">
        <v>819</v>
      </c>
      <c r="I6517" t="s">
        <v>819</v>
      </c>
      <c r="J6517" t="s">
        <v>818</v>
      </c>
      <c r="K6517" t="s">
        <v>7</v>
      </c>
      <c r="L6517">
        <v>145000000</v>
      </c>
      <c r="M6517">
        <v>621537519</v>
      </c>
      <c r="N6517" t="s">
        <v>652</v>
      </c>
      <c r="O6517">
        <v>102</v>
      </c>
    </row>
    <row r="6518" spans="1:15" x14ac:dyDescent="0.25">
      <c r="A6518" t="s">
        <v>4514</v>
      </c>
      <c r="B6518" t="s">
        <v>68</v>
      </c>
      <c r="C6518" t="s">
        <v>34</v>
      </c>
      <c r="D6518">
        <v>2014</v>
      </c>
      <c r="E6518" t="s">
        <v>4495</v>
      </c>
      <c r="F6518">
        <v>5.7</v>
      </c>
      <c r="G6518">
        <v>246000</v>
      </c>
      <c r="H6518" t="s">
        <v>2676</v>
      </c>
      <c r="I6518" t="s">
        <v>2676</v>
      </c>
      <c r="J6518" t="s">
        <v>3355</v>
      </c>
      <c r="K6518" t="s">
        <v>7</v>
      </c>
      <c r="L6518">
        <v>125000000</v>
      </c>
      <c r="M6518">
        <v>359200044</v>
      </c>
      <c r="N6518" t="s">
        <v>108</v>
      </c>
      <c r="O6518">
        <v>138</v>
      </c>
    </row>
    <row r="6519" spans="1:15" x14ac:dyDescent="0.25">
      <c r="A6519" t="s">
        <v>4513</v>
      </c>
      <c r="B6519" t="s">
        <v>41</v>
      </c>
      <c r="C6519" t="s">
        <v>34</v>
      </c>
      <c r="D6519">
        <v>2014</v>
      </c>
      <c r="E6519" t="s">
        <v>4484</v>
      </c>
      <c r="F6519">
        <v>6.5</v>
      </c>
      <c r="G6519">
        <v>115000</v>
      </c>
      <c r="H6519" t="s">
        <v>4512</v>
      </c>
      <c r="I6519" t="s">
        <v>4511</v>
      </c>
      <c r="J6519" t="s">
        <v>857</v>
      </c>
      <c r="K6519" t="s">
        <v>7</v>
      </c>
      <c r="L6519">
        <v>28000000</v>
      </c>
      <c r="M6519">
        <v>58834384</v>
      </c>
      <c r="N6519" t="s">
        <v>4510</v>
      </c>
      <c r="O6519">
        <v>114</v>
      </c>
    </row>
    <row r="6520" spans="1:15" x14ac:dyDescent="0.25">
      <c r="A6520" t="s">
        <v>4509</v>
      </c>
      <c r="B6520" t="s">
        <v>68</v>
      </c>
      <c r="C6520" t="s">
        <v>34</v>
      </c>
      <c r="D6520">
        <v>2014</v>
      </c>
      <c r="E6520" t="s">
        <v>4508</v>
      </c>
      <c r="F6520">
        <v>6.4</v>
      </c>
      <c r="G6520">
        <v>165000</v>
      </c>
      <c r="H6520" t="s">
        <v>4507</v>
      </c>
      <c r="I6520" t="s">
        <v>4506</v>
      </c>
      <c r="J6520" t="s">
        <v>2827</v>
      </c>
      <c r="K6520" t="s">
        <v>7</v>
      </c>
      <c r="L6520">
        <v>66000000</v>
      </c>
      <c r="M6520">
        <v>203277636</v>
      </c>
      <c r="N6520" t="s">
        <v>632</v>
      </c>
      <c r="O6520">
        <v>132</v>
      </c>
    </row>
    <row r="6521" spans="1:15" x14ac:dyDescent="0.25">
      <c r="A6521" t="s">
        <v>4505</v>
      </c>
      <c r="B6521" t="s">
        <v>915</v>
      </c>
      <c r="C6521" t="s">
        <v>73</v>
      </c>
      <c r="D6521">
        <v>2014</v>
      </c>
      <c r="E6521" t="s">
        <v>4285</v>
      </c>
      <c r="F6521">
        <v>6.3</v>
      </c>
      <c r="G6521">
        <v>83000</v>
      </c>
      <c r="H6521" t="s">
        <v>2524</v>
      </c>
      <c r="I6521" t="s">
        <v>4504</v>
      </c>
      <c r="J6521" t="s">
        <v>754</v>
      </c>
      <c r="K6521" t="s">
        <v>7</v>
      </c>
      <c r="L6521">
        <v>103000000</v>
      </c>
      <c r="M6521">
        <v>498781117</v>
      </c>
      <c r="N6521" t="s">
        <v>3589</v>
      </c>
      <c r="O6521">
        <v>101</v>
      </c>
    </row>
    <row r="6522" spans="1:15" x14ac:dyDescent="0.25">
      <c r="A6522" t="s">
        <v>4503</v>
      </c>
      <c r="B6522" t="s">
        <v>68</v>
      </c>
      <c r="C6522" t="s">
        <v>34</v>
      </c>
      <c r="D6522">
        <v>2014</v>
      </c>
      <c r="E6522" t="s">
        <v>3789</v>
      </c>
      <c r="F6522">
        <v>5.5</v>
      </c>
      <c r="G6522">
        <v>74000</v>
      </c>
      <c r="H6522" t="s">
        <v>4502</v>
      </c>
      <c r="I6522" t="s">
        <v>3424</v>
      </c>
      <c r="J6522" t="s">
        <v>4501</v>
      </c>
      <c r="K6522" t="s">
        <v>7</v>
      </c>
      <c r="L6522">
        <v>95000000</v>
      </c>
      <c r="M6522">
        <v>114178613</v>
      </c>
      <c r="N6522" t="s">
        <v>4500</v>
      </c>
      <c r="O6522">
        <v>102</v>
      </c>
    </row>
    <row r="6523" spans="1:15" x14ac:dyDescent="0.25">
      <c r="A6523" t="s">
        <v>4499</v>
      </c>
      <c r="B6523" t="s">
        <v>68</v>
      </c>
      <c r="C6523" t="s">
        <v>34</v>
      </c>
      <c r="D6523">
        <v>2014</v>
      </c>
      <c r="E6523" t="s">
        <v>4086</v>
      </c>
      <c r="F6523">
        <v>6</v>
      </c>
      <c r="G6523">
        <v>162000</v>
      </c>
      <c r="H6523" t="s">
        <v>2437</v>
      </c>
      <c r="I6523" t="s">
        <v>3657</v>
      </c>
      <c r="J6523" t="s">
        <v>1715</v>
      </c>
      <c r="K6523" t="s">
        <v>265</v>
      </c>
      <c r="L6523">
        <v>140000000</v>
      </c>
      <c r="M6523">
        <v>268175631</v>
      </c>
      <c r="N6523" t="s">
        <v>1009</v>
      </c>
      <c r="O6523">
        <v>150</v>
      </c>
    </row>
    <row r="6524" spans="1:15" x14ac:dyDescent="0.25">
      <c r="A6524" t="s">
        <v>4498</v>
      </c>
      <c r="B6524" t="s">
        <v>41</v>
      </c>
      <c r="C6524" t="s">
        <v>24</v>
      </c>
      <c r="D6524">
        <v>2014</v>
      </c>
      <c r="E6524" t="s">
        <v>4497</v>
      </c>
      <c r="F6524">
        <v>6.1</v>
      </c>
      <c r="G6524">
        <v>181000</v>
      </c>
      <c r="H6524" t="s">
        <v>3873</v>
      </c>
      <c r="I6524" t="s">
        <v>3873</v>
      </c>
      <c r="J6524" t="s">
        <v>3873</v>
      </c>
      <c r="K6524" t="s">
        <v>7</v>
      </c>
      <c r="L6524">
        <v>40000000</v>
      </c>
      <c r="M6524">
        <v>87189756</v>
      </c>
      <c r="N6524" t="s">
        <v>4432</v>
      </c>
      <c r="O6524">
        <v>116</v>
      </c>
    </row>
    <row r="6525" spans="1:15" x14ac:dyDescent="0.25">
      <c r="A6525" t="s">
        <v>4496</v>
      </c>
      <c r="B6525" t="s">
        <v>41</v>
      </c>
      <c r="C6525" t="s">
        <v>34</v>
      </c>
      <c r="D6525">
        <v>2014</v>
      </c>
      <c r="E6525" t="s">
        <v>4495</v>
      </c>
      <c r="F6525">
        <v>5.7</v>
      </c>
      <c r="G6525">
        <v>61000</v>
      </c>
      <c r="H6525" t="s">
        <v>3431</v>
      </c>
      <c r="I6525" t="s">
        <v>3900</v>
      </c>
      <c r="J6525" t="s">
        <v>3674</v>
      </c>
      <c r="K6525" t="s">
        <v>7</v>
      </c>
      <c r="L6525">
        <v>35000000</v>
      </c>
      <c r="M6525">
        <v>22126842</v>
      </c>
      <c r="N6525" t="s">
        <v>2232</v>
      </c>
      <c r="O6525">
        <v>109</v>
      </c>
    </row>
    <row r="6526" spans="1:15" x14ac:dyDescent="0.25">
      <c r="A6526" t="s">
        <v>4494</v>
      </c>
      <c r="B6526" t="s">
        <v>101</v>
      </c>
      <c r="C6526" t="s">
        <v>73</v>
      </c>
      <c r="D6526">
        <v>2014</v>
      </c>
      <c r="E6526" t="s">
        <v>3810</v>
      </c>
      <c r="F6526">
        <v>7.2</v>
      </c>
      <c r="G6526">
        <v>103000</v>
      </c>
      <c r="H6526" t="s">
        <v>2385</v>
      </c>
      <c r="I6526" t="s">
        <v>2385</v>
      </c>
      <c r="J6526" t="s">
        <v>4493</v>
      </c>
      <c r="K6526" t="s">
        <v>265</v>
      </c>
      <c r="L6526">
        <v>55000000</v>
      </c>
      <c r="M6526">
        <v>282377683</v>
      </c>
      <c r="N6526" t="s">
        <v>1794</v>
      </c>
      <c r="O6526">
        <v>95</v>
      </c>
    </row>
    <row r="6527" spans="1:15" x14ac:dyDescent="0.25">
      <c r="A6527" t="s">
        <v>4492</v>
      </c>
      <c r="B6527" t="s">
        <v>68</v>
      </c>
      <c r="C6527" t="s">
        <v>34</v>
      </c>
      <c r="D6527">
        <v>2014</v>
      </c>
      <c r="E6527" t="s">
        <v>4491</v>
      </c>
      <c r="F6527">
        <v>6.9</v>
      </c>
      <c r="G6527">
        <v>254000</v>
      </c>
      <c r="H6527" t="s">
        <v>1796</v>
      </c>
      <c r="I6527" t="s">
        <v>4490</v>
      </c>
      <c r="J6527" t="s">
        <v>857</v>
      </c>
      <c r="K6527" t="s">
        <v>265</v>
      </c>
      <c r="L6527">
        <v>50000000</v>
      </c>
      <c r="M6527">
        <v>222809600</v>
      </c>
      <c r="N6527" t="s">
        <v>1794</v>
      </c>
      <c r="O6527">
        <v>106</v>
      </c>
    </row>
    <row r="6528" spans="1:15" x14ac:dyDescent="0.25">
      <c r="A6528" t="s">
        <v>4489</v>
      </c>
      <c r="B6528" t="s">
        <v>68</v>
      </c>
      <c r="C6528" t="s">
        <v>11</v>
      </c>
      <c r="D6528">
        <v>2014</v>
      </c>
      <c r="E6528" t="s">
        <v>4388</v>
      </c>
      <c r="F6528">
        <v>6.7</v>
      </c>
      <c r="G6528">
        <v>68000</v>
      </c>
      <c r="H6528" t="s">
        <v>4488</v>
      </c>
      <c r="I6528" t="s">
        <v>3831</v>
      </c>
      <c r="J6528" t="s">
        <v>4487</v>
      </c>
      <c r="K6528" t="s">
        <v>7</v>
      </c>
      <c r="L6528">
        <v>26000000</v>
      </c>
      <c r="M6528">
        <v>38609668</v>
      </c>
      <c r="N6528" t="s">
        <v>2387</v>
      </c>
      <c r="O6528">
        <v>118</v>
      </c>
    </row>
    <row r="6529" spans="1:15" x14ac:dyDescent="0.25">
      <c r="A6529" t="s">
        <v>4486</v>
      </c>
      <c r="B6529" t="s">
        <v>41</v>
      </c>
      <c r="C6529" t="s">
        <v>24</v>
      </c>
      <c r="D6529">
        <v>2014</v>
      </c>
      <c r="E6529" t="s">
        <v>4476</v>
      </c>
      <c r="F6529">
        <v>6.3</v>
      </c>
      <c r="G6529">
        <v>162000</v>
      </c>
      <c r="H6529" t="s">
        <v>1875</v>
      </c>
      <c r="I6529" t="s">
        <v>1875</v>
      </c>
      <c r="J6529" t="s">
        <v>1790</v>
      </c>
      <c r="K6529" t="s">
        <v>7</v>
      </c>
      <c r="L6529">
        <v>42000000</v>
      </c>
      <c r="M6529">
        <v>107645357</v>
      </c>
      <c r="N6529" t="s">
        <v>3986</v>
      </c>
      <c r="O6529">
        <v>108</v>
      </c>
    </row>
    <row r="6530" spans="1:15" x14ac:dyDescent="0.25">
      <c r="A6530" t="s">
        <v>4485</v>
      </c>
      <c r="B6530" t="s">
        <v>41</v>
      </c>
      <c r="C6530" t="s">
        <v>24</v>
      </c>
      <c r="D6530">
        <v>2014</v>
      </c>
      <c r="E6530" t="s">
        <v>4484</v>
      </c>
      <c r="F6530">
        <v>6.6</v>
      </c>
      <c r="G6530">
        <v>75000</v>
      </c>
      <c r="H6530" t="s">
        <v>4483</v>
      </c>
      <c r="I6530" t="s">
        <v>4482</v>
      </c>
      <c r="J6530" t="s">
        <v>1790</v>
      </c>
      <c r="K6530" t="s">
        <v>7</v>
      </c>
      <c r="L6530">
        <v>19800000</v>
      </c>
      <c r="M6530">
        <v>41296320</v>
      </c>
      <c r="N6530" t="s">
        <v>1530</v>
      </c>
      <c r="O6530">
        <v>103</v>
      </c>
    </row>
    <row r="6531" spans="1:15" x14ac:dyDescent="0.25">
      <c r="A6531" t="s">
        <v>4481</v>
      </c>
      <c r="B6531" t="s">
        <v>68</v>
      </c>
      <c r="C6531" t="s">
        <v>34</v>
      </c>
      <c r="D6531">
        <v>2014</v>
      </c>
      <c r="E6531" t="s">
        <v>4235</v>
      </c>
      <c r="F6531">
        <v>5.8</v>
      </c>
      <c r="G6531">
        <v>66000</v>
      </c>
      <c r="H6531" t="s">
        <v>4480</v>
      </c>
      <c r="I6531" t="s">
        <v>4479</v>
      </c>
      <c r="J6531" t="s">
        <v>4478</v>
      </c>
      <c r="K6531" t="s">
        <v>7</v>
      </c>
      <c r="L6531">
        <v>50000000</v>
      </c>
      <c r="M6531">
        <v>161502194</v>
      </c>
      <c r="N6531" t="s">
        <v>1777</v>
      </c>
      <c r="O6531">
        <v>89</v>
      </c>
    </row>
    <row r="6532" spans="1:15" x14ac:dyDescent="0.25">
      <c r="A6532" t="s">
        <v>4477</v>
      </c>
      <c r="B6532" t="s">
        <v>101</v>
      </c>
      <c r="C6532" t="s">
        <v>73</v>
      </c>
      <c r="D6532">
        <v>2014</v>
      </c>
      <c r="E6532" t="s">
        <v>4476</v>
      </c>
      <c r="F6532">
        <v>6.7</v>
      </c>
      <c r="G6532">
        <v>83000</v>
      </c>
      <c r="H6532" t="s">
        <v>4475</v>
      </c>
      <c r="I6532" t="s">
        <v>4474</v>
      </c>
      <c r="J6532" t="s">
        <v>2692</v>
      </c>
      <c r="K6532" t="s">
        <v>7</v>
      </c>
      <c r="L6532">
        <v>132000000</v>
      </c>
      <c r="M6532">
        <v>373515621</v>
      </c>
      <c r="N6532" t="s">
        <v>652</v>
      </c>
      <c r="O6532">
        <v>92</v>
      </c>
    </row>
    <row r="6533" spans="1:15" x14ac:dyDescent="0.25">
      <c r="A6533" t="s">
        <v>4473</v>
      </c>
      <c r="B6533" t="s">
        <v>68</v>
      </c>
      <c r="C6533" t="s">
        <v>34</v>
      </c>
      <c r="D6533">
        <v>2014</v>
      </c>
      <c r="E6533" t="s">
        <v>4402</v>
      </c>
      <c r="F6533">
        <v>6.2</v>
      </c>
      <c r="G6533">
        <v>126000</v>
      </c>
      <c r="H6533" t="s">
        <v>2639</v>
      </c>
      <c r="I6533" t="s">
        <v>3294</v>
      </c>
      <c r="J6533" t="s">
        <v>3091</v>
      </c>
      <c r="K6533" t="s">
        <v>7</v>
      </c>
      <c r="L6533">
        <v>60000000</v>
      </c>
      <c r="M6533">
        <v>135503748</v>
      </c>
      <c r="N6533" t="s">
        <v>108</v>
      </c>
      <c r="O6533">
        <v>105</v>
      </c>
    </row>
    <row r="6534" spans="1:15" x14ac:dyDescent="0.25">
      <c r="A6534" t="s">
        <v>4472</v>
      </c>
      <c r="B6534" t="s">
        <v>41</v>
      </c>
      <c r="C6534" t="s">
        <v>11</v>
      </c>
      <c r="D6534">
        <v>2014</v>
      </c>
      <c r="E6534" t="s">
        <v>4471</v>
      </c>
      <c r="F6534">
        <v>8.1</v>
      </c>
      <c r="G6534">
        <v>53000</v>
      </c>
      <c r="H6534" t="s">
        <v>1197</v>
      </c>
      <c r="I6534" t="s">
        <v>1197</v>
      </c>
      <c r="J6534" t="s">
        <v>4470</v>
      </c>
      <c r="K6534" t="s">
        <v>95</v>
      </c>
      <c r="M6534">
        <v>13156856</v>
      </c>
      <c r="N6534" t="s">
        <v>4469</v>
      </c>
      <c r="O6534">
        <v>139</v>
      </c>
    </row>
    <row r="6535" spans="1:15" x14ac:dyDescent="0.25">
      <c r="A6535" t="s">
        <v>4468</v>
      </c>
      <c r="B6535" t="s">
        <v>68</v>
      </c>
      <c r="C6535" t="s">
        <v>409</v>
      </c>
      <c r="D6535">
        <v>2014</v>
      </c>
      <c r="E6535" t="s">
        <v>4467</v>
      </c>
      <c r="F6535">
        <v>7.3</v>
      </c>
      <c r="G6535">
        <v>27000</v>
      </c>
      <c r="H6535" t="s">
        <v>650</v>
      </c>
      <c r="I6535" t="s">
        <v>4466</v>
      </c>
      <c r="J6535" t="s">
        <v>1681</v>
      </c>
      <c r="K6535" t="s">
        <v>265</v>
      </c>
      <c r="M6535">
        <v>5874883</v>
      </c>
      <c r="N6535" t="s">
        <v>717</v>
      </c>
      <c r="O6535">
        <v>129</v>
      </c>
    </row>
    <row r="6536" spans="1:15" x14ac:dyDescent="0.25">
      <c r="A6536" t="s">
        <v>4465</v>
      </c>
      <c r="B6536" t="s">
        <v>41</v>
      </c>
      <c r="C6536" t="s">
        <v>34</v>
      </c>
      <c r="D6536">
        <v>2014</v>
      </c>
      <c r="E6536" t="s">
        <v>3512</v>
      </c>
      <c r="F6536">
        <v>5.7</v>
      </c>
      <c r="G6536">
        <v>24000</v>
      </c>
      <c r="H6536" t="s">
        <v>4464</v>
      </c>
      <c r="I6536" t="s">
        <v>125</v>
      </c>
      <c r="J6536" t="s">
        <v>4463</v>
      </c>
      <c r="K6536" t="s">
        <v>7</v>
      </c>
      <c r="M6536">
        <v>485544</v>
      </c>
      <c r="N6536" t="s">
        <v>1847</v>
      </c>
      <c r="O6536">
        <v>88</v>
      </c>
    </row>
    <row r="6537" spans="1:15" x14ac:dyDescent="0.25">
      <c r="A6537" t="s">
        <v>4462</v>
      </c>
      <c r="B6537" t="s">
        <v>101</v>
      </c>
      <c r="C6537" t="s">
        <v>73</v>
      </c>
      <c r="D6537">
        <v>2014</v>
      </c>
      <c r="E6537" t="s">
        <v>4388</v>
      </c>
      <c r="F6537">
        <v>7.3</v>
      </c>
      <c r="G6537">
        <v>66000</v>
      </c>
      <c r="H6537" t="s">
        <v>4461</v>
      </c>
      <c r="I6537" t="s">
        <v>4461</v>
      </c>
      <c r="J6537" t="s">
        <v>4460</v>
      </c>
      <c r="K6537" t="s">
        <v>7</v>
      </c>
      <c r="L6537">
        <v>50000000</v>
      </c>
      <c r="M6537">
        <v>99783556</v>
      </c>
      <c r="N6537" t="s">
        <v>4459</v>
      </c>
      <c r="O6537">
        <v>95</v>
      </c>
    </row>
    <row r="6538" spans="1:15" x14ac:dyDescent="0.25">
      <c r="A6538" t="s">
        <v>4458</v>
      </c>
      <c r="B6538" t="s">
        <v>41</v>
      </c>
      <c r="C6538" t="s">
        <v>5</v>
      </c>
      <c r="D6538">
        <v>2014</v>
      </c>
      <c r="E6538" t="s">
        <v>3613</v>
      </c>
      <c r="F6538">
        <v>6.7</v>
      </c>
      <c r="G6538">
        <v>47000</v>
      </c>
      <c r="H6538" t="s">
        <v>4457</v>
      </c>
      <c r="I6538" t="s">
        <v>4456</v>
      </c>
      <c r="J6538" t="s">
        <v>4455</v>
      </c>
      <c r="K6538" t="s">
        <v>214</v>
      </c>
      <c r="M6538">
        <v>2193474</v>
      </c>
      <c r="N6538" t="s">
        <v>4454</v>
      </c>
      <c r="O6538">
        <v>99</v>
      </c>
    </row>
    <row r="6539" spans="1:15" x14ac:dyDescent="0.25">
      <c r="A6539" t="s">
        <v>4453</v>
      </c>
      <c r="B6539" t="s">
        <v>41</v>
      </c>
      <c r="C6539" t="s">
        <v>34</v>
      </c>
      <c r="D6539">
        <v>2014</v>
      </c>
      <c r="E6539" t="s">
        <v>4452</v>
      </c>
      <c r="F6539">
        <v>6.3</v>
      </c>
      <c r="G6539">
        <v>65000</v>
      </c>
      <c r="H6539" t="s">
        <v>4451</v>
      </c>
      <c r="I6539" t="s">
        <v>4450</v>
      </c>
      <c r="J6539" t="s">
        <v>4204</v>
      </c>
      <c r="K6539" t="s">
        <v>7</v>
      </c>
      <c r="L6539">
        <v>15000000</v>
      </c>
      <c r="M6539">
        <v>39661919</v>
      </c>
      <c r="N6539" t="s">
        <v>4328</v>
      </c>
      <c r="O6539">
        <v>108</v>
      </c>
    </row>
    <row r="6540" spans="1:15" x14ac:dyDescent="0.25">
      <c r="A6540" t="s">
        <v>4449</v>
      </c>
      <c r="B6540" t="s">
        <v>68</v>
      </c>
      <c r="C6540" t="s">
        <v>34</v>
      </c>
      <c r="D6540">
        <v>2014</v>
      </c>
      <c r="E6540" t="s">
        <v>4246</v>
      </c>
      <c r="F6540">
        <v>6.3</v>
      </c>
      <c r="G6540">
        <v>184000</v>
      </c>
      <c r="H6540" t="s">
        <v>4448</v>
      </c>
      <c r="I6540" t="s">
        <v>3281</v>
      </c>
      <c r="J6540" t="s">
        <v>2291</v>
      </c>
      <c r="K6540" t="s">
        <v>7</v>
      </c>
      <c r="L6540">
        <v>70000000</v>
      </c>
      <c r="M6540">
        <v>217124280</v>
      </c>
      <c r="N6540" t="s">
        <v>103</v>
      </c>
      <c r="O6540">
        <v>92</v>
      </c>
    </row>
    <row r="6541" spans="1:15" x14ac:dyDescent="0.25">
      <c r="A6541" t="s">
        <v>4447</v>
      </c>
      <c r="B6541" t="s">
        <v>41</v>
      </c>
      <c r="C6541" t="s">
        <v>5</v>
      </c>
      <c r="D6541">
        <v>2014</v>
      </c>
      <c r="E6541" t="s">
        <v>3456</v>
      </c>
      <c r="F6541">
        <v>5.5</v>
      </c>
      <c r="G6541">
        <v>71000</v>
      </c>
      <c r="H6541" t="s">
        <v>4446</v>
      </c>
      <c r="I6541" t="s">
        <v>4445</v>
      </c>
      <c r="J6541" t="s">
        <v>4444</v>
      </c>
      <c r="K6541" t="s">
        <v>7</v>
      </c>
      <c r="L6541">
        <v>1000000</v>
      </c>
      <c r="M6541">
        <v>62882090</v>
      </c>
      <c r="N6541" t="s">
        <v>1334</v>
      </c>
      <c r="O6541">
        <v>83</v>
      </c>
    </row>
    <row r="6542" spans="1:15" x14ac:dyDescent="0.25">
      <c r="A6542" t="s">
        <v>4443</v>
      </c>
      <c r="B6542" t="s">
        <v>41</v>
      </c>
      <c r="C6542" t="s">
        <v>11</v>
      </c>
      <c r="D6542">
        <v>2014</v>
      </c>
      <c r="E6542" t="s">
        <v>4442</v>
      </c>
      <c r="F6542">
        <v>7.4</v>
      </c>
      <c r="G6542">
        <v>119000</v>
      </c>
      <c r="H6542" t="s">
        <v>4441</v>
      </c>
      <c r="I6542" t="s">
        <v>4441</v>
      </c>
      <c r="J6542" t="s">
        <v>4440</v>
      </c>
      <c r="K6542" t="s">
        <v>7</v>
      </c>
      <c r="L6542">
        <v>1000000</v>
      </c>
      <c r="M6542">
        <v>481234</v>
      </c>
      <c r="N6542" t="s">
        <v>4439</v>
      </c>
      <c r="O6542">
        <v>106</v>
      </c>
    </row>
    <row r="6543" spans="1:15" x14ac:dyDescent="0.25">
      <c r="A6543" t="s">
        <v>4438</v>
      </c>
      <c r="B6543" t="s">
        <v>68</v>
      </c>
      <c r="C6543" t="s">
        <v>34</v>
      </c>
      <c r="D6543">
        <v>2014</v>
      </c>
      <c r="E6543" t="s">
        <v>4276</v>
      </c>
      <c r="F6543">
        <v>6.2</v>
      </c>
      <c r="G6543">
        <v>220000</v>
      </c>
      <c r="H6543" t="s">
        <v>4437</v>
      </c>
      <c r="I6543" t="s">
        <v>4436</v>
      </c>
      <c r="J6543" t="s">
        <v>2674</v>
      </c>
      <c r="K6543" t="s">
        <v>265</v>
      </c>
      <c r="L6543">
        <v>100000000</v>
      </c>
      <c r="M6543">
        <v>103039258</v>
      </c>
      <c r="N6543" t="s">
        <v>1701</v>
      </c>
      <c r="O6543">
        <v>119</v>
      </c>
    </row>
    <row r="6544" spans="1:15" x14ac:dyDescent="0.25">
      <c r="A6544" t="s">
        <v>4435</v>
      </c>
      <c r="B6544" t="s">
        <v>68</v>
      </c>
      <c r="C6544" t="s">
        <v>11</v>
      </c>
      <c r="D6544">
        <v>2014</v>
      </c>
      <c r="E6544" t="s">
        <v>4223</v>
      </c>
      <c r="F6544">
        <v>6.3</v>
      </c>
      <c r="G6544">
        <v>42000</v>
      </c>
      <c r="H6544" t="s">
        <v>4434</v>
      </c>
      <c r="I6544" t="s">
        <v>4434</v>
      </c>
      <c r="J6544" t="s">
        <v>4433</v>
      </c>
      <c r="K6544" t="s">
        <v>7</v>
      </c>
      <c r="L6544">
        <v>20000000</v>
      </c>
      <c r="M6544">
        <v>34718173</v>
      </c>
      <c r="N6544" t="s">
        <v>4432</v>
      </c>
      <c r="O6544">
        <v>104</v>
      </c>
    </row>
    <row r="6545" spans="1:15" x14ac:dyDescent="0.25">
      <c r="A6545" t="s">
        <v>4431</v>
      </c>
      <c r="B6545" t="s">
        <v>41</v>
      </c>
      <c r="C6545" t="s">
        <v>24</v>
      </c>
      <c r="D6545">
        <v>2014</v>
      </c>
      <c r="E6545" t="s">
        <v>3983</v>
      </c>
      <c r="F6545">
        <v>6.4</v>
      </c>
      <c r="G6545">
        <v>18000</v>
      </c>
      <c r="H6545" t="s">
        <v>4430</v>
      </c>
      <c r="I6545" t="s">
        <v>4429</v>
      </c>
      <c r="J6545" t="s">
        <v>4428</v>
      </c>
      <c r="K6545" t="s">
        <v>7</v>
      </c>
      <c r="M6545">
        <v>10970</v>
      </c>
      <c r="N6545" t="s">
        <v>4427</v>
      </c>
      <c r="O6545">
        <v>95</v>
      </c>
    </row>
    <row r="6546" spans="1:15" x14ac:dyDescent="0.25">
      <c r="A6546" t="s">
        <v>4426</v>
      </c>
      <c r="B6546" t="s">
        <v>41</v>
      </c>
      <c r="C6546" t="s">
        <v>11</v>
      </c>
      <c r="D6546">
        <v>2014</v>
      </c>
      <c r="E6546" t="s">
        <v>4425</v>
      </c>
      <c r="F6546">
        <v>6.4</v>
      </c>
      <c r="G6546">
        <v>75000</v>
      </c>
      <c r="H6546" t="s">
        <v>4424</v>
      </c>
      <c r="I6546" t="s">
        <v>4424</v>
      </c>
      <c r="J6546" t="s">
        <v>1440</v>
      </c>
      <c r="K6546" t="s">
        <v>265</v>
      </c>
      <c r="L6546">
        <v>22000000</v>
      </c>
      <c r="M6546">
        <v>17669776</v>
      </c>
      <c r="N6546" t="s">
        <v>4423</v>
      </c>
      <c r="O6546">
        <v>92</v>
      </c>
    </row>
    <row r="6547" spans="1:15" x14ac:dyDescent="0.25">
      <c r="A6547" t="s">
        <v>4422</v>
      </c>
      <c r="B6547" t="s">
        <v>68</v>
      </c>
      <c r="C6547" t="s">
        <v>409</v>
      </c>
      <c r="D6547">
        <v>2014</v>
      </c>
      <c r="E6547" t="s">
        <v>4421</v>
      </c>
      <c r="F6547">
        <v>7.4</v>
      </c>
      <c r="G6547">
        <v>28000</v>
      </c>
      <c r="H6547" t="s">
        <v>4420</v>
      </c>
      <c r="I6547" t="s">
        <v>4419</v>
      </c>
      <c r="J6547" t="s">
        <v>2712</v>
      </c>
      <c r="K6547" t="s">
        <v>4418</v>
      </c>
      <c r="L6547">
        <v>20000000</v>
      </c>
      <c r="M6547">
        <v>3396345</v>
      </c>
      <c r="N6547" t="s">
        <v>1701</v>
      </c>
      <c r="O6547">
        <v>110</v>
      </c>
    </row>
    <row r="6548" spans="1:15" x14ac:dyDescent="0.25">
      <c r="A6548" t="s">
        <v>4417</v>
      </c>
      <c r="B6548" t="s">
        <v>41</v>
      </c>
      <c r="C6548" t="s">
        <v>34</v>
      </c>
      <c r="D6548">
        <v>2014</v>
      </c>
      <c r="E6548" t="s">
        <v>4211</v>
      </c>
      <c r="F6548">
        <v>6.2</v>
      </c>
      <c r="G6548">
        <v>73000</v>
      </c>
      <c r="H6548" t="s">
        <v>3420</v>
      </c>
      <c r="I6548" t="s">
        <v>3420</v>
      </c>
      <c r="J6548" t="s">
        <v>4416</v>
      </c>
      <c r="K6548" t="s">
        <v>7</v>
      </c>
      <c r="L6548">
        <v>30000000</v>
      </c>
      <c r="M6548">
        <v>87937815</v>
      </c>
      <c r="N6548" t="s">
        <v>777</v>
      </c>
      <c r="O6548">
        <v>118</v>
      </c>
    </row>
    <row r="6549" spans="1:15" x14ac:dyDescent="0.25">
      <c r="A6549" t="s">
        <v>4415</v>
      </c>
      <c r="B6549" t="s">
        <v>41</v>
      </c>
      <c r="C6549" t="s">
        <v>34</v>
      </c>
      <c r="D6549">
        <v>2014</v>
      </c>
      <c r="E6549" t="s">
        <v>4285</v>
      </c>
      <c r="F6549">
        <v>8</v>
      </c>
      <c r="G6549">
        <v>117000</v>
      </c>
      <c r="H6549" t="s">
        <v>4414</v>
      </c>
      <c r="I6549" t="s">
        <v>4414</v>
      </c>
      <c r="J6549" t="s">
        <v>4413</v>
      </c>
      <c r="K6549" t="s">
        <v>4412</v>
      </c>
      <c r="L6549">
        <v>4500000</v>
      </c>
      <c r="M6549">
        <v>6566916</v>
      </c>
      <c r="N6549" t="s">
        <v>598</v>
      </c>
      <c r="O6549">
        <v>150</v>
      </c>
    </row>
    <row r="6550" spans="1:15" x14ac:dyDescent="0.25">
      <c r="A6550" t="s">
        <v>4411</v>
      </c>
      <c r="B6550" t="s">
        <v>68</v>
      </c>
      <c r="C6550" t="s">
        <v>34</v>
      </c>
      <c r="D6550">
        <v>2014</v>
      </c>
      <c r="E6550" t="s">
        <v>4307</v>
      </c>
      <c r="F6550">
        <v>6</v>
      </c>
      <c r="G6550">
        <v>183000</v>
      </c>
      <c r="H6550" t="s">
        <v>4410</v>
      </c>
      <c r="I6550" t="s">
        <v>922</v>
      </c>
      <c r="J6550" t="s">
        <v>857</v>
      </c>
      <c r="K6550" t="s">
        <v>562</v>
      </c>
      <c r="L6550">
        <v>48000000</v>
      </c>
      <c r="M6550">
        <v>326479141</v>
      </c>
      <c r="N6550" t="s">
        <v>2598</v>
      </c>
      <c r="O6550">
        <v>108</v>
      </c>
    </row>
    <row r="6551" spans="1:15" x14ac:dyDescent="0.25">
      <c r="A6551" t="s">
        <v>4409</v>
      </c>
      <c r="B6551" t="s">
        <v>68</v>
      </c>
      <c r="C6551" t="s">
        <v>34</v>
      </c>
      <c r="D6551">
        <v>2014</v>
      </c>
      <c r="E6551" t="s">
        <v>4331</v>
      </c>
      <c r="F6551">
        <v>5.5</v>
      </c>
      <c r="G6551">
        <v>108000</v>
      </c>
      <c r="H6551" t="s">
        <v>3335</v>
      </c>
      <c r="I6551" t="s">
        <v>4408</v>
      </c>
      <c r="J6551" t="s">
        <v>1196</v>
      </c>
      <c r="K6551" t="s">
        <v>95</v>
      </c>
      <c r="L6551">
        <v>100000000</v>
      </c>
      <c r="M6551">
        <v>117831631</v>
      </c>
      <c r="N6551" t="s">
        <v>2694</v>
      </c>
      <c r="O6551">
        <v>105</v>
      </c>
    </row>
    <row r="6552" spans="1:15" x14ac:dyDescent="0.25">
      <c r="A6552" t="s">
        <v>4407</v>
      </c>
      <c r="B6552" t="s">
        <v>41</v>
      </c>
      <c r="C6552" t="s">
        <v>34</v>
      </c>
      <c r="D6552">
        <v>2014</v>
      </c>
      <c r="E6552" t="s">
        <v>3477</v>
      </c>
      <c r="F6552">
        <v>5.9</v>
      </c>
      <c r="G6552">
        <v>22000</v>
      </c>
      <c r="H6552" t="s">
        <v>4406</v>
      </c>
      <c r="I6552" t="s">
        <v>4405</v>
      </c>
      <c r="J6552" t="s">
        <v>3395</v>
      </c>
      <c r="K6552" t="s">
        <v>7</v>
      </c>
      <c r="M6552">
        <v>101807</v>
      </c>
      <c r="N6552" t="s">
        <v>4404</v>
      </c>
      <c r="O6552">
        <v>90</v>
      </c>
    </row>
    <row r="6553" spans="1:15" x14ac:dyDescent="0.25">
      <c r="A6553" t="s">
        <v>4403</v>
      </c>
      <c r="B6553" t="s">
        <v>68</v>
      </c>
      <c r="C6553" t="s">
        <v>34</v>
      </c>
      <c r="D6553">
        <v>2014</v>
      </c>
      <c r="E6553" t="s">
        <v>4402</v>
      </c>
      <c r="F6553">
        <v>6.2</v>
      </c>
      <c r="G6553">
        <v>106000</v>
      </c>
      <c r="H6553" t="s">
        <v>697</v>
      </c>
      <c r="I6553" t="s">
        <v>4401</v>
      </c>
      <c r="J6553" t="s">
        <v>2160</v>
      </c>
      <c r="K6553" t="s">
        <v>7</v>
      </c>
      <c r="L6553">
        <v>25000000</v>
      </c>
      <c r="M6553">
        <v>154468902</v>
      </c>
      <c r="N6553" t="s">
        <v>103</v>
      </c>
      <c r="O6553">
        <v>99</v>
      </c>
    </row>
    <row r="6554" spans="1:15" x14ac:dyDescent="0.25">
      <c r="A6554" t="s">
        <v>4400</v>
      </c>
      <c r="B6554" t="s">
        <v>41</v>
      </c>
      <c r="C6554" t="s">
        <v>24</v>
      </c>
      <c r="D6554">
        <v>2014</v>
      </c>
      <c r="E6554" t="s">
        <v>4399</v>
      </c>
      <c r="F6554">
        <v>6.1</v>
      </c>
      <c r="G6554">
        <v>99000</v>
      </c>
      <c r="H6554" t="s">
        <v>4398</v>
      </c>
      <c r="I6554" t="s">
        <v>4398</v>
      </c>
      <c r="J6554" t="s">
        <v>3160</v>
      </c>
      <c r="K6554" t="s">
        <v>7</v>
      </c>
      <c r="L6554">
        <v>8000000</v>
      </c>
      <c r="M6554">
        <v>45640143</v>
      </c>
      <c r="N6554" t="s">
        <v>4397</v>
      </c>
      <c r="O6554">
        <v>94</v>
      </c>
    </row>
    <row r="6555" spans="1:15" x14ac:dyDescent="0.25">
      <c r="A6555" t="s">
        <v>4396</v>
      </c>
      <c r="B6555" t="s">
        <v>41</v>
      </c>
      <c r="C6555" t="s">
        <v>11</v>
      </c>
      <c r="D6555">
        <v>2014</v>
      </c>
      <c r="E6555" t="s">
        <v>4395</v>
      </c>
      <c r="F6555">
        <v>6.6</v>
      </c>
      <c r="G6555">
        <v>32000</v>
      </c>
      <c r="H6555" t="s">
        <v>4394</v>
      </c>
      <c r="I6555" t="s">
        <v>4394</v>
      </c>
      <c r="J6555" t="s">
        <v>4394</v>
      </c>
      <c r="K6555" t="s">
        <v>7</v>
      </c>
      <c r="L6555">
        <v>16000000</v>
      </c>
      <c r="M6555">
        <v>3819421</v>
      </c>
      <c r="N6555" t="s">
        <v>2598</v>
      </c>
      <c r="O6555">
        <v>122</v>
      </c>
    </row>
    <row r="6556" spans="1:15" x14ac:dyDescent="0.25">
      <c r="A6556" t="s">
        <v>4393</v>
      </c>
      <c r="B6556" t="s">
        <v>41</v>
      </c>
      <c r="C6556" t="s">
        <v>100</v>
      </c>
      <c r="D6556">
        <v>2014</v>
      </c>
      <c r="E6556" t="s">
        <v>3599</v>
      </c>
      <c r="F6556">
        <v>6.4</v>
      </c>
      <c r="G6556">
        <v>36000</v>
      </c>
      <c r="H6556" t="s">
        <v>4392</v>
      </c>
      <c r="I6556" t="s">
        <v>4391</v>
      </c>
      <c r="J6556" t="s">
        <v>4390</v>
      </c>
      <c r="K6556" t="s">
        <v>265</v>
      </c>
      <c r="M6556">
        <v>4070789</v>
      </c>
      <c r="N6556" t="s">
        <v>1072</v>
      </c>
      <c r="O6556">
        <v>114</v>
      </c>
    </row>
    <row r="6557" spans="1:15" x14ac:dyDescent="0.25">
      <c r="A6557" t="s">
        <v>4389</v>
      </c>
      <c r="B6557" t="s">
        <v>41</v>
      </c>
      <c r="C6557" t="s">
        <v>24</v>
      </c>
      <c r="D6557">
        <v>2014</v>
      </c>
      <c r="E6557" t="s">
        <v>4388</v>
      </c>
      <c r="F6557">
        <v>6.7</v>
      </c>
      <c r="G6557">
        <v>31000</v>
      </c>
      <c r="H6557" t="s">
        <v>1317</v>
      </c>
      <c r="I6557" t="s">
        <v>4387</v>
      </c>
      <c r="J6557" t="s">
        <v>961</v>
      </c>
      <c r="K6557" t="s">
        <v>7</v>
      </c>
      <c r="L6557">
        <v>16000000</v>
      </c>
      <c r="M6557">
        <v>1705908</v>
      </c>
      <c r="N6557" t="s">
        <v>108</v>
      </c>
      <c r="O6557">
        <v>119</v>
      </c>
    </row>
    <row r="6558" spans="1:15" x14ac:dyDescent="0.25">
      <c r="A6558" t="s">
        <v>4386</v>
      </c>
      <c r="B6558" t="s">
        <v>41</v>
      </c>
      <c r="C6558" t="s">
        <v>34</v>
      </c>
      <c r="D6558">
        <v>2014</v>
      </c>
      <c r="E6558" t="s">
        <v>4385</v>
      </c>
      <c r="F6558">
        <v>6.4</v>
      </c>
      <c r="G6558">
        <v>129000</v>
      </c>
      <c r="H6558" t="s">
        <v>4384</v>
      </c>
      <c r="I6558" t="s">
        <v>4384</v>
      </c>
      <c r="J6558" t="s">
        <v>4383</v>
      </c>
      <c r="K6558" t="s">
        <v>7</v>
      </c>
      <c r="L6558">
        <v>17000000</v>
      </c>
      <c r="M6558">
        <v>138224951</v>
      </c>
      <c r="N6558" t="s">
        <v>4382</v>
      </c>
      <c r="O6558">
        <v>104</v>
      </c>
    </row>
    <row r="6559" spans="1:15" x14ac:dyDescent="0.25">
      <c r="A6559" t="s">
        <v>4381</v>
      </c>
      <c r="B6559" t="s">
        <v>41</v>
      </c>
      <c r="C6559" t="s">
        <v>34</v>
      </c>
      <c r="D6559">
        <v>2014</v>
      </c>
      <c r="E6559" t="s">
        <v>3672</v>
      </c>
      <c r="F6559">
        <v>7</v>
      </c>
      <c r="G6559">
        <v>68000</v>
      </c>
      <c r="H6559" t="s">
        <v>4380</v>
      </c>
      <c r="I6559" t="s">
        <v>4380</v>
      </c>
      <c r="J6559" t="s">
        <v>832</v>
      </c>
      <c r="K6559" t="s">
        <v>7</v>
      </c>
      <c r="L6559">
        <v>20000000</v>
      </c>
      <c r="M6559">
        <v>12007070</v>
      </c>
      <c r="N6559" t="s">
        <v>4379</v>
      </c>
      <c r="O6559">
        <v>125</v>
      </c>
    </row>
    <row r="6560" spans="1:15" x14ac:dyDescent="0.25">
      <c r="A6560" t="s">
        <v>4378</v>
      </c>
      <c r="B6560" t="s">
        <v>52</v>
      </c>
      <c r="C6560" t="s">
        <v>24</v>
      </c>
      <c r="D6560">
        <v>2014</v>
      </c>
      <c r="E6560" t="s">
        <v>4377</v>
      </c>
      <c r="F6560">
        <v>8.1</v>
      </c>
      <c r="G6560">
        <v>169000</v>
      </c>
      <c r="H6560" t="s">
        <v>4376</v>
      </c>
      <c r="I6560" t="s">
        <v>4376</v>
      </c>
      <c r="J6560" t="s">
        <v>3227</v>
      </c>
      <c r="K6560" t="s">
        <v>169</v>
      </c>
      <c r="M6560">
        <v>100370104</v>
      </c>
      <c r="N6560" t="s">
        <v>4375</v>
      </c>
      <c r="O6560">
        <v>153</v>
      </c>
    </row>
    <row r="6561" spans="1:15" x14ac:dyDescent="0.25">
      <c r="A6561" t="s">
        <v>4374</v>
      </c>
      <c r="B6561" t="s">
        <v>41</v>
      </c>
      <c r="C6561" t="s">
        <v>11</v>
      </c>
      <c r="D6561">
        <v>2014</v>
      </c>
      <c r="E6561" t="s">
        <v>3874</v>
      </c>
      <c r="F6561">
        <v>6.5</v>
      </c>
      <c r="G6561">
        <v>22000</v>
      </c>
      <c r="H6561" t="s">
        <v>4373</v>
      </c>
      <c r="I6561" t="s">
        <v>4372</v>
      </c>
      <c r="J6561" t="s">
        <v>2366</v>
      </c>
      <c r="K6561" t="s">
        <v>265</v>
      </c>
      <c r="M6561">
        <v>10084623</v>
      </c>
      <c r="N6561" t="s">
        <v>717</v>
      </c>
      <c r="O6561">
        <v>112</v>
      </c>
    </row>
    <row r="6562" spans="1:15" x14ac:dyDescent="0.25">
      <c r="A6562" t="s">
        <v>4371</v>
      </c>
      <c r="B6562" t="s">
        <v>41</v>
      </c>
      <c r="C6562" t="s">
        <v>4370</v>
      </c>
      <c r="D6562">
        <v>2014</v>
      </c>
      <c r="E6562" t="s">
        <v>3672</v>
      </c>
      <c r="F6562">
        <v>6.3</v>
      </c>
      <c r="G6562">
        <v>53000</v>
      </c>
      <c r="H6562" t="s">
        <v>4369</v>
      </c>
      <c r="I6562" t="s">
        <v>4368</v>
      </c>
      <c r="J6562" t="s">
        <v>4367</v>
      </c>
      <c r="K6562" t="s">
        <v>4192</v>
      </c>
      <c r="L6562">
        <v>14000000</v>
      </c>
      <c r="M6562">
        <v>11020402</v>
      </c>
      <c r="N6562" t="s">
        <v>4366</v>
      </c>
      <c r="O6562">
        <v>108</v>
      </c>
    </row>
    <row r="6563" spans="1:15" x14ac:dyDescent="0.25">
      <c r="A6563" t="s">
        <v>4365</v>
      </c>
      <c r="B6563" t="s">
        <v>41</v>
      </c>
      <c r="C6563" t="s">
        <v>87</v>
      </c>
      <c r="D6563">
        <v>2014</v>
      </c>
      <c r="E6563" t="s">
        <v>4135</v>
      </c>
      <c r="F6563">
        <v>6.8</v>
      </c>
      <c r="G6563">
        <v>74000</v>
      </c>
      <c r="H6563" t="s">
        <v>4364</v>
      </c>
      <c r="I6563" t="s">
        <v>4363</v>
      </c>
      <c r="J6563" t="s">
        <v>4362</v>
      </c>
      <c r="K6563" t="s">
        <v>265</v>
      </c>
      <c r="L6563">
        <v>15000000</v>
      </c>
      <c r="M6563">
        <v>36233517</v>
      </c>
      <c r="N6563" t="s">
        <v>842</v>
      </c>
      <c r="O6563">
        <v>122</v>
      </c>
    </row>
    <row r="6564" spans="1:15" x14ac:dyDescent="0.25">
      <c r="A6564" t="s">
        <v>4361</v>
      </c>
      <c r="B6564" t="s">
        <v>41</v>
      </c>
      <c r="C6564" t="s">
        <v>5</v>
      </c>
      <c r="D6564">
        <v>2014</v>
      </c>
      <c r="E6564" t="s">
        <v>3253</v>
      </c>
      <c r="F6564">
        <v>5.7</v>
      </c>
      <c r="G6564">
        <v>23000</v>
      </c>
      <c r="H6564" t="s">
        <v>1038</v>
      </c>
      <c r="I6564" t="s">
        <v>1754</v>
      </c>
      <c r="J6564" t="s">
        <v>4360</v>
      </c>
      <c r="K6564" t="s">
        <v>7</v>
      </c>
      <c r="L6564">
        <v>1500000</v>
      </c>
      <c r="M6564">
        <v>4381603</v>
      </c>
      <c r="N6564" t="s">
        <v>2552</v>
      </c>
      <c r="O6564">
        <v>100</v>
      </c>
    </row>
    <row r="6565" spans="1:15" x14ac:dyDescent="0.25">
      <c r="A6565" t="s">
        <v>4359</v>
      </c>
      <c r="B6565" t="s">
        <v>68</v>
      </c>
      <c r="C6565" t="s">
        <v>11</v>
      </c>
      <c r="D6565">
        <v>2014</v>
      </c>
      <c r="E6565" t="s">
        <v>4358</v>
      </c>
      <c r="F6565">
        <v>6.1</v>
      </c>
      <c r="G6565">
        <v>64000</v>
      </c>
      <c r="H6565" t="s">
        <v>4357</v>
      </c>
      <c r="I6565" t="s">
        <v>494</v>
      </c>
      <c r="J6565" t="s">
        <v>3280</v>
      </c>
      <c r="K6565" t="s">
        <v>7</v>
      </c>
      <c r="L6565">
        <v>4000000</v>
      </c>
      <c r="M6565">
        <v>2595622</v>
      </c>
      <c r="N6565" t="s">
        <v>2450</v>
      </c>
      <c r="O6565">
        <v>97</v>
      </c>
    </row>
    <row r="6566" spans="1:15" x14ac:dyDescent="0.25">
      <c r="A6566" t="s">
        <v>4356</v>
      </c>
      <c r="B6566" t="s">
        <v>101</v>
      </c>
      <c r="C6566" t="s">
        <v>24</v>
      </c>
      <c r="D6566">
        <v>2014</v>
      </c>
      <c r="E6566" t="s">
        <v>4235</v>
      </c>
      <c r="F6566">
        <v>7.3</v>
      </c>
      <c r="G6566">
        <v>79000</v>
      </c>
      <c r="H6566" t="s">
        <v>1332</v>
      </c>
      <c r="I6566" t="s">
        <v>812</v>
      </c>
      <c r="J6566" t="s">
        <v>1247</v>
      </c>
      <c r="K6566" t="s">
        <v>7</v>
      </c>
      <c r="L6566">
        <v>22000000</v>
      </c>
      <c r="M6566">
        <v>89514453</v>
      </c>
      <c r="N6566" t="s">
        <v>4355</v>
      </c>
      <c r="O6566">
        <v>122</v>
      </c>
    </row>
    <row r="6567" spans="1:15" x14ac:dyDescent="0.25">
      <c r="A6567" t="s">
        <v>4354</v>
      </c>
      <c r="B6567" t="s">
        <v>68</v>
      </c>
      <c r="C6567" t="s">
        <v>11</v>
      </c>
      <c r="D6567">
        <v>2014</v>
      </c>
      <c r="E6567" t="s">
        <v>4353</v>
      </c>
      <c r="F6567">
        <v>6.9</v>
      </c>
      <c r="G6567">
        <v>16000</v>
      </c>
      <c r="H6567" t="s">
        <v>4352</v>
      </c>
      <c r="I6567" t="s">
        <v>4352</v>
      </c>
      <c r="J6567" t="s">
        <v>4351</v>
      </c>
      <c r="K6567" t="s">
        <v>7</v>
      </c>
      <c r="L6567">
        <v>7000000</v>
      </c>
      <c r="M6567">
        <v>14618727</v>
      </c>
      <c r="N6567" t="s">
        <v>4350</v>
      </c>
      <c r="O6567">
        <v>116</v>
      </c>
    </row>
    <row r="6568" spans="1:15" x14ac:dyDescent="0.25">
      <c r="A6568" t="s">
        <v>4349</v>
      </c>
      <c r="B6568" t="s">
        <v>41</v>
      </c>
      <c r="C6568" t="s">
        <v>24</v>
      </c>
      <c r="D6568">
        <v>2014</v>
      </c>
      <c r="E6568" t="s">
        <v>3576</v>
      </c>
      <c r="F6568">
        <v>6.2</v>
      </c>
      <c r="G6568">
        <v>39000</v>
      </c>
      <c r="H6568" t="s">
        <v>4348</v>
      </c>
      <c r="I6568" t="s">
        <v>4347</v>
      </c>
      <c r="J6568" t="s">
        <v>599</v>
      </c>
      <c r="K6568" t="s">
        <v>95</v>
      </c>
      <c r="L6568">
        <v>15000000</v>
      </c>
      <c r="M6568">
        <v>4510934</v>
      </c>
      <c r="N6568" t="s">
        <v>4346</v>
      </c>
      <c r="O6568">
        <v>111</v>
      </c>
    </row>
    <row r="6569" spans="1:15" x14ac:dyDescent="0.25">
      <c r="A6569" t="s">
        <v>4345</v>
      </c>
      <c r="B6569" t="s">
        <v>68</v>
      </c>
      <c r="C6569" t="s">
        <v>11</v>
      </c>
      <c r="D6569">
        <v>2014</v>
      </c>
      <c r="E6569" t="s">
        <v>4344</v>
      </c>
      <c r="F6569">
        <v>6.7</v>
      </c>
      <c r="G6569">
        <v>118000</v>
      </c>
      <c r="H6569" t="s">
        <v>4343</v>
      </c>
      <c r="I6569" t="s">
        <v>4342</v>
      </c>
      <c r="J6569" t="s">
        <v>1431</v>
      </c>
      <c r="K6569" t="s">
        <v>7</v>
      </c>
      <c r="L6569">
        <v>11000000</v>
      </c>
      <c r="M6569">
        <v>78274843</v>
      </c>
      <c r="N6569" t="s">
        <v>2387</v>
      </c>
      <c r="O6569">
        <v>107</v>
      </c>
    </row>
    <row r="6570" spans="1:15" x14ac:dyDescent="0.25">
      <c r="A6570" t="s">
        <v>4341</v>
      </c>
      <c r="B6570" t="s">
        <v>41</v>
      </c>
      <c r="C6570" t="s">
        <v>24</v>
      </c>
      <c r="D6570">
        <v>2014</v>
      </c>
      <c r="E6570" t="s">
        <v>3746</v>
      </c>
      <c r="F6570">
        <v>6.1</v>
      </c>
      <c r="G6570">
        <v>25000</v>
      </c>
      <c r="H6570" t="s">
        <v>4340</v>
      </c>
      <c r="I6570" t="s">
        <v>4339</v>
      </c>
      <c r="J6570" t="s">
        <v>4338</v>
      </c>
      <c r="K6570" t="s">
        <v>7</v>
      </c>
      <c r="M6570">
        <v>6034851</v>
      </c>
      <c r="N6570" t="s">
        <v>4337</v>
      </c>
      <c r="O6570">
        <v>93</v>
      </c>
    </row>
    <row r="6571" spans="1:15" x14ac:dyDescent="0.25">
      <c r="A6571" t="s">
        <v>4336</v>
      </c>
      <c r="B6571" t="s">
        <v>41</v>
      </c>
      <c r="C6571" t="s">
        <v>34</v>
      </c>
      <c r="D6571">
        <v>2014</v>
      </c>
      <c r="E6571" t="s">
        <v>4146</v>
      </c>
      <c r="F6571">
        <v>7.2</v>
      </c>
      <c r="G6571">
        <v>53000</v>
      </c>
      <c r="H6571" t="s">
        <v>1915</v>
      </c>
      <c r="I6571" t="s">
        <v>1110</v>
      </c>
      <c r="J6571" t="s">
        <v>1559</v>
      </c>
      <c r="K6571" t="s">
        <v>265</v>
      </c>
      <c r="M6571">
        <v>3062178</v>
      </c>
      <c r="N6571" t="s">
        <v>4335</v>
      </c>
      <c r="O6571">
        <v>99</v>
      </c>
    </row>
    <row r="6572" spans="1:15" x14ac:dyDescent="0.25">
      <c r="A6572" t="s">
        <v>4334</v>
      </c>
      <c r="B6572" t="s">
        <v>68</v>
      </c>
      <c r="C6572" t="s">
        <v>11</v>
      </c>
      <c r="D6572">
        <v>2014</v>
      </c>
      <c r="E6572" t="s">
        <v>3498</v>
      </c>
      <c r="F6572">
        <v>7.5</v>
      </c>
      <c r="G6572">
        <v>129000</v>
      </c>
      <c r="H6572" t="s">
        <v>1253</v>
      </c>
      <c r="I6572" t="s">
        <v>1253</v>
      </c>
      <c r="J6572" t="s">
        <v>599</v>
      </c>
      <c r="K6572" t="s">
        <v>7</v>
      </c>
      <c r="L6572">
        <v>5000000</v>
      </c>
      <c r="M6572">
        <v>44779195</v>
      </c>
      <c r="N6572" t="s">
        <v>4333</v>
      </c>
      <c r="O6572">
        <v>101</v>
      </c>
    </row>
    <row r="6573" spans="1:15" x14ac:dyDescent="0.25">
      <c r="A6573" t="s">
        <v>4332</v>
      </c>
      <c r="B6573" t="s">
        <v>68</v>
      </c>
      <c r="C6573" t="s">
        <v>34</v>
      </c>
      <c r="D6573">
        <v>2014</v>
      </c>
      <c r="E6573" t="s">
        <v>4331</v>
      </c>
      <c r="F6573">
        <v>6.2</v>
      </c>
      <c r="G6573">
        <v>90000</v>
      </c>
      <c r="H6573" t="s">
        <v>4330</v>
      </c>
      <c r="I6573" t="s">
        <v>4329</v>
      </c>
      <c r="J6573" t="s">
        <v>671</v>
      </c>
      <c r="K6573" t="s">
        <v>7</v>
      </c>
      <c r="L6573">
        <v>28000000</v>
      </c>
      <c r="M6573">
        <v>53260230</v>
      </c>
      <c r="N6573" t="s">
        <v>4328</v>
      </c>
      <c r="O6573">
        <v>117</v>
      </c>
    </row>
    <row r="6574" spans="1:15" x14ac:dyDescent="0.25">
      <c r="A6574" t="s">
        <v>4327</v>
      </c>
      <c r="B6574" t="s">
        <v>52</v>
      </c>
      <c r="C6574" t="s">
        <v>5</v>
      </c>
      <c r="D6574">
        <v>2014</v>
      </c>
      <c r="E6574" t="s">
        <v>3619</v>
      </c>
      <c r="F6574">
        <v>6.7</v>
      </c>
      <c r="G6574">
        <v>26000</v>
      </c>
      <c r="H6574" t="s">
        <v>2495</v>
      </c>
      <c r="I6574" t="s">
        <v>2495</v>
      </c>
      <c r="J6574" t="s">
        <v>4326</v>
      </c>
      <c r="K6574" t="s">
        <v>7</v>
      </c>
      <c r="M6574">
        <v>49970</v>
      </c>
      <c r="N6574" t="s">
        <v>4325</v>
      </c>
      <c r="O6574">
        <v>109</v>
      </c>
    </row>
    <row r="6575" spans="1:15" x14ac:dyDescent="0.25">
      <c r="A6575" t="s">
        <v>4324</v>
      </c>
      <c r="B6575" t="s">
        <v>68</v>
      </c>
      <c r="C6575" t="s">
        <v>409</v>
      </c>
      <c r="D6575">
        <v>2014</v>
      </c>
      <c r="E6575" t="s">
        <v>3489</v>
      </c>
      <c r="F6575">
        <v>7.4</v>
      </c>
      <c r="G6575">
        <v>37000</v>
      </c>
      <c r="H6575" t="s">
        <v>4323</v>
      </c>
      <c r="I6575" t="s">
        <v>4322</v>
      </c>
      <c r="J6575" t="s">
        <v>4321</v>
      </c>
      <c r="K6575" t="s">
        <v>7</v>
      </c>
      <c r="L6575">
        <v>10000000</v>
      </c>
      <c r="M6575">
        <v>28641776</v>
      </c>
      <c r="N6575" t="s">
        <v>4320</v>
      </c>
      <c r="O6575">
        <v>121</v>
      </c>
    </row>
    <row r="6576" spans="1:15" x14ac:dyDescent="0.25">
      <c r="A6576" t="s">
        <v>4319</v>
      </c>
      <c r="B6576" t="s">
        <v>68</v>
      </c>
      <c r="C6576" t="s">
        <v>409</v>
      </c>
      <c r="D6576">
        <v>2014</v>
      </c>
      <c r="E6576" t="s">
        <v>4273</v>
      </c>
      <c r="F6576">
        <v>7</v>
      </c>
      <c r="G6576">
        <v>88000</v>
      </c>
      <c r="H6576" t="s">
        <v>711</v>
      </c>
      <c r="I6576" t="s">
        <v>4318</v>
      </c>
      <c r="J6576" t="s">
        <v>3366</v>
      </c>
      <c r="K6576" t="s">
        <v>7</v>
      </c>
      <c r="L6576">
        <v>10000000</v>
      </c>
      <c r="M6576">
        <v>29253166</v>
      </c>
      <c r="N6576" t="s">
        <v>3248</v>
      </c>
      <c r="O6576">
        <v>106</v>
      </c>
    </row>
    <row r="6577" spans="1:15" x14ac:dyDescent="0.25">
      <c r="A6577" t="s">
        <v>4317</v>
      </c>
      <c r="B6577" t="s">
        <v>41</v>
      </c>
      <c r="C6577" t="s">
        <v>11</v>
      </c>
      <c r="D6577">
        <v>2014</v>
      </c>
      <c r="E6577" t="s">
        <v>4246</v>
      </c>
      <c r="F6577">
        <v>5.0999999999999996</v>
      </c>
      <c r="G6577">
        <v>10000</v>
      </c>
      <c r="H6577" t="s">
        <v>4316</v>
      </c>
      <c r="I6577" t="s">
        <v>4315</v>
      </c>
      <c r="J6577" t="s">
        <v>4314</v>
      </c>
      <c r="K6577" t="s">
        <v>7</v>
      </c>
      <c r="L6577">
        <v>5000000</v>
      </c>
      <c r="M6577">
        <v>17534314</v>
      </c>
      <c r="N6577" t="s">
        <v>4313</v>
      </c>
      <c r="O6577">
        <v>106</v>
      </c>
    </row>
    <row r="6578" spans="1:15" x14ac:dyDescent="0.25">
      <c r="A6578" t="s">
        <v>4312</v>
      </c>
      <c r="B6578" t="s">
        <v>41</v>
      </c>
      <c r="C6578" t="s">
        <v>11</v>
      </c>
      <c r="D6578">
        <v>2014</v>
      </c>
      <c r="E6578" t="s">
        <v>4311</v>
      </c>
      <c r="F6578">
        <v>7</v>
      </c>
      <c r="G6578">
        <v>73000</v>
      </c>
      <c r="H6578" t="s">
        <v>3355</v>
      </c>
      <c r="I6578" t="s">
        <v>4310</v>
      </c>
      <c r="J6578" t="s">
        <v>3355</v>
      </c>
      <c r="K6578" t="s">
        <v>504</v>
      </c>
      <c r="L6578">
        <v>22500000</v>
      </c>
      <c r="M6578">
        <v>38176317</v>
      </c>
      <c r="N6578" t="s">
        <v>4309</v>
      </c>
      <c r="O6578">
        <v>111</v>
      </c>
    </row>
    <row r="6579" spans="1:15" x14ac:dyDescent="0.25">
      <c r="A6579" t="s">
        <v>4308</v>
      </c>
      <c r="B6579" t="s">
        <v>68</v>
      </c>
      <c r="C6579" t="s">
        <v>409</v>
      </c>
      <c r="D6579">
        <v>2014</v>
      </c>
      <c r="E6579" t="s">
        <v>4307</v>
      </c>
      <c r="F6579">
        <v>7.5</v>
      </c>
      <c r="G6579">
        <v>88000</v>
      </c>
      <c r="H6579" t="s">
        <v>1492</v>
      </c>
      <c r="I6579" t="s">
        <v>4306</v>
      </c>
      <c r="J6579" t="s">
        <v>629</v>
      </c>
      <c r="K6579" t="s">
        <v>265</v>
      </c>
      <c r="L6579">
        <v>20000000</v>
      </c>
      <c r="M6579">
        <v>66787908</v>
      </c>
      <c r="N6579" t="s">
        <v>2937</v>
      </c>
      <c r="O6579">
        <v>128</v>
      </c>
    </row>
    <row r="6580" spans="1:15" x14ac:dyDescent="0.25">
      <c r="A6580" t="s">
        <v>4305</v>
      </c>
      <c r="B6580" t="s">
        <v>68</v>
      </c>
      <c r="C6580" t="s">
        <v>87</v>
      </c>
      <c r="D6580">
        <v>2014</v>
      </c>
      <c r="E6580" t="s">
        <v>4304</v>
      </c>
      <c r="F6580">
        <v>6.8</v>
      </c>
      <c r="G6580">
        <v>51000</v>
      </c>
      <c r="H6580" t="s">
        <v>4303</v>
      </c>
      <c r="I6580" t="s">
        <v>4303</v>
      </c>
      <c r="J6580" t="s">
        <v>886</v>
      </c>
      <c r="K6580" t="s">
        <v>7</v>
      </c>
      <c r="L6580">
        <v>6000000</v>
      </c>
      <c r="M6580">
        <v>3485383</v>
      </c>
      <c r="N6580" t="s">
        <v>4302</v>
      </c>
      <c r="O6580">
        <v>107</v>
      </c>
    </row>
    <row r="6581" spans="1:15" x14ac:dyDescent="0.25">
      <c r="A6581" t="s">
        <v>4301</v>
      </c>
      <c r="B6581" t="s">
        <v>101</v>
      </c>
      <c r="C6581" t="s">
        <v>409</v>
      </c>
      <c r="D6581">
        <v>2014</v>
      </c>
      <c r="E6581" t="s">
        <v>4300</v>
      </c>
      <c r="F6581">
        <v>7</v>
      </c>
      <c r="G6581">
        <v>44000</v>
      </c>
      <c r="H6581" t="s">
        <v>2647</v>
      </c>
      <c r="I6581" t="s">
        <v>4033</v>
      </c>
      <c r="J6581" t="s">
        <v>4299</v>
      </c>
      <c r="K6581" t="s">
        <v>7</v>
      </c>
      <c r="L6581">
        <v>25000000</v>
      </c>
      <c r="M6581">
        <v>38483455</v>
      </c>
      <c r="N6581" t="s">
        <v>119</v>
      </c>
      <c r="O6581">
        <v>124</v>
      </c>
    </row>
    <row r="6582" spans="1:15" x14ac:dyDescent="0.25">
      <c r="A6582" t="s">
        <v>4298</v>
      </c>
      <c r="B6582" t="s">
        <v>41</v>
      </c>
      <c r="C6582" t="s">
        <v>24</v>
      </c>
      <c r="D6582">
        <v>2014</v>
      </c>
      <c r="E6582" t="s">
        <v>4235</v>
      </c>
      <c r="F6582">
        <v>7.1</v>
      </c>
      <c r="G6582">
        <v>37000</v>
      </c>
      <c r="H6582" t="s">
        <v>4297</v>
      </c>
      <c r="I6582" t="s">
        <v>4296</v>
      </c>
      <c r="J6582" t="s">
        <v>2127</v>
      </c>
      <c r="K6582" t="s">
        <v>7</v>
      </c>
      <c r="L6582">
        <v>100000</v>
      </c>
      <c r="M6582">
        <v>596933</v>
      </c>
      <c r="N6582" t="s">
        <v>4295</v>
      </c>
      <c r="O6582">
        <v>91</v>
      </c>
    </row>
    <row r="6583" spans="1:15" x14ac:dyDescent="0.25">
      <c r="A6583" t="s">
        <v>4294</v>
      </c>
      <c r="B6583" t="s">
        <v>41</v>
      </c>
      <c r="C6583" t="s">
        <v>409</v>
      </c>
      <c r="D6583">
        <v>2014</v>
      </c>
      <c r="E6583" t="s">
        <v>4101</v>
      </c>
      <c r="F6583">
        <v>6.8</v>
      </c>
      <c r="G6583">
        <v>33000</v>
      </c>
      <c r="H6583" t="s">
        <v>1244</v>
      </c>
      <c r="I6583" t="s">
        <v>4293</v>
      </c>
      <c r="J6583" t="s">
        <v>4292</v>
      </c>
      <c r="K6583" t="s">
        <v>7</v>
      </c>
      <c r="L6583">
        <v>40000000</v>
      </c>
      <c r="M6583">
        <v>67647013</v>
      </c>
      <c r="N6583" t="s">
        <v>4291</v>
      </c>
      <c r="O6583">
        <v>134</v>
      </c>
    </row>
    <row r="6584" spans="1:15" x14ac:dyDescent="0.25">
      <c r="A6584" t="s">
        <v>4290</v>
      </c>
      <c r="B6584" t="s">
        <v>41</v>
      </c>
      <c r="C6584" t="s">
        <v>24</v>
      </c>
      <c r="D6584">
        <v>2014</v>
      </c>
      <c r="E6584" t="s">
        <v>4289</v>
      </c>
      <c r="F6584">
        <v>6</v>
      </c>
      <c r="G6584">
        <v>52000</v>
      </c>
      <c r="H6584" t="s">
        <v>4288</v>
      </c>
      <c r="I6584" t="s">
        <v>4288</v>
      </c>
      <c r="J6584" t="s">
        <v>881</v>
      </c>
      <c r="K6584" t="s">
        <v>7</v>
      </c>
      <c r="M6584">
        <v>8122990</v>
      </c>
      <c r="N6584" t="s">
        <v>4287</v>
      </c>
      <c r="O6584">
        <v>95</v>
      </c>
    </row>
    <row r="6585" spans="1:15" x14ac:dyDescent="0.25">
      <c r="A6585" t="s">
        <v>4286</v>
      </c>
      <c r="B6585" t="s">
        <v>68</v>
      </c>
      <c r="C6585" t="s">
        <v>11</v>
      </c>
      <c r="D6585">
        <v>2014</v>
      </c>
      <c r="E6585" t="s">
        <v>4285</v>
      </c>
      <c r="F6585">
        <v>6.8</v>
      </c>
      <c r="G6585">
        <v>56000</v>
      </c>
      <c r="H6585" t="s">
        <v>4284</v>
      </c>
      <c r="I6585" t="s">
        <v>4283</v>
      </c>
      <c r="J6585" t="s">
        <v>671</v>
      </c>
      <c r="K6585" t="s">
        <v>7</v>
      </c>
      <c r="L6585">
        <v>25000000</v>
      </c>
      <c r="M6585">
        <v>29824199</v>
      </c>
      <c r="N6585" t="s">
        <v>856</v>
      </c>
      <c r="O6585">
        <v>110</v>
      </c>
    </row>
    <row r="6586" spans="1:15" x14ac:dyDescent="0.25">
      <c r="A6586" t="s">
        <v>4282</v>
      </c>
      <c r="B6586" t="s">
        <v>68</v>
      </c>
      <c r="C6586" t="s">
        <v>24</v>
      </c>
      <c r="D6586">
        <v>2014</v>
      </c>
      <c r="E6586" t="s">
        <v>4141</v>
      </c>
      <c r="F6586">
        <v>5.8</v>
      </c>
      <c r="G6586">
        <v>13000</v>
      </c>
      <c r="H6586" t="s">
        <v>4281</v>
      </c>
      <c r="I6586" t="s">
        <v>4280</v>
      </c>
      <c r="J6586" t="s">
        <v>4279</v>
      </c>
      <c r="K6586" t="s">
        <v>7</v>
      </c>
      <c r="L6586">
        <v>18000000</v>
      </c>
      <c r="M6586">
        <v>25419147</v>
      </c>
      <c r="N6586" t="s">
        <v>4278</v>
      </c>
      <c r="O6586">
        <v>94</v>
      </c>
    </row>
    <row r="6587" spans="1:15" x14ac:dyDescent="0.25">
      <c r="A6587" t="s">
        <v>4277</v>
      </c>
      <c r="B6587" t="s">
        <v>41</v>
      </c>
      <c r="C6587" t="s">
        <v>24</v>
      </c>
      <c r="D6587">
        <v>2014</v>
      </c>
      <c r="E6587" t="s">
        <v>4276</v>
      </c>
      <c r="F6587">
        <v>4.7</v>
      </c>
      <c r="G6587">
        <v>20000</v>
      </c>
      <c r="H6587" t="s">
        <v>2896</v>
      </c>
      <c r="I6587" t="s">
        <v>2895</v>
      </c>
      <c r="J6587" t="s">
        <v>2895</v>
      </c>
      <c r="K6587" t="s">
        <v>7</v>
      </c>
      <c r="L6587">
        <v>4000000</v>
      </c>
      <c r="M6587">
        <v>25358716</v>
      </c>
      <c r="N6587" t="s">
        <v>4275</v>
      </c>
      <c r="O6587">
        <v>86</v>
      </c>
    </row>
    <row r="6588" spans="1:15" x14ac:dyDescent="0.25">
      <c r="A6588" t="s">
        <v>4274</v>
      </c>
      <c r="B6588" t="s">
        <v>41</v>
      </c>
      <c r="C6588" t="s">
        <v>87</v>
      </c>
      <c r="D6588">
        <v>2014</v>
      </c>
      <c r="E6588" t="s">
        <v>4273</v>
      </c>
      <c r="F6588">
        <v>6.1</v>
      </c>
      <c r="G6588">
        <v>68000</v>
      </c>
      <c r="H6588" t="s">
        <v>791</v>
      </c>
      <c r="I6588" t="s">
        <v>4272</v>
      </c>
      <c r="J6588" t="s">
        <v>1708</v>
      </c>
      <c r="K6588" t="s">
        <v>7</v>
      </c>
      <c r="L6588">
        <v>25000000</v>
      </c>
      <c r="M6588">
        <v>39280992</v>
      </c>
      <c r="N6588" t="s">
        <v>108</v>
      </c>
      <c r="O6588">
        <v>111</v>
      </c>
    </row>
    <row r="6589" spans="1:15" x14ac:dyDescent="0.25">
      <c r="A6589" t="s">
        <v>4271</v>
      </c>
      <c r="B6589" t="s">
        <v>41</v>
      </c>
      <c r="C6589" t="s">
        <v>11</v>
      </c>
      <c r="D6589">
        <v>2014</v>
      </c>
      <c r="E6589" t="s">
        <v>3599</v>
      </c>
      <c r="F6589">
        <v>6.4</v>
      </c>
      <c r="G6589">
        <v>36000</v>
      </c>
      <c r="H6589" t="s">
        <v>4270</v>
      </c>
      <c r="I6589" t="s">
        <v>4269</v>
      </c>
      <c r="J6589" t="s">
        <v>3433</v>
      </c>
      <c r="K6589" t="s">
        <v>7</v>
      </c>
      <c r="L6589">
        <v>7000000</v>
      </c>
      <c r="M6589">
        <v>2433850</v>
      </c>
      <c r="N6589" t="s">
        <v>2821</v>
      </c>
      <c r="O6589">
        <v>102</v>
      </c>
    </row>
    <row r="6590" spans="1:15" x14ac:dyDescent="0.25">
      <c r="A6590" t="s">
        <v>4268</v>
      </c>
      <c r="B6590" t="s">
        <v>68</v>
      </c>
      <c r="C6590" t="s">
        <v>34</v>
      </c>
      <c r="D6590">
        <v>2014</v>
      </c>
      <c r="E6590" t="s">
        <v>4267</v>
      </c>
      <c r="F6590">
        <v>5.0999999999999996</v>
      </c>
      <c r="G6590">
        <v>79000</v>
      </c>
      <c r="H6590" t="s">
        <v>4266</v>
      </c>
      <c r="I6590" t="s">
        <v>4266</v>
      </c>
      <c r="J6590" t="s">
        <v>2751</v>
      </c>
      <c r="K6590" t="s">
        <v>7</v>
      </c>
      <c r="L6590">
        <v>65000000</v>
      </c>
      <c r="M6590">
        <v>76801179</v>
      </c>
      <c r="N6590" t="s">
        <v>4265</v>
      </c>
      <c r="O6590">
        <v>92</v>
      </c>
    </row>
    <row r="6591" spans="1:15" x14ac:dyDescent="0.25">
      <c r="A6591" t="s">
        <v>4264</v>
      </c>
      <c r="B6591" t="s">
        <v>101</v>
      </c>
      <c r="C6591" t="s">
        <v>100</v>
      </c>
      <c r="D6591">
        <v>2014</v>
      </c>
      <c r="E6591" t="s">
        <v>4229</v>
      </c>
      <c r="F6591">
        <v>6.4</v>
      </c>
      <c r="G6591">
        <v>33000</v>
      </c>
      <c r="H6591" t="s">
        <v>959</v>
      </c>
      <c r="I6591" t="s">
        <v>959</v>
      </c>
      <c r="J6591" t="s">
        <v>4263</v>
      </c>
      <c r="K6591" t="s">
        <v>7</v>
      </c>
      <c r="L6591">
        <v>50000000</v>
      </c>
      <c r="M6591">
        <v>80383113</v>
      </c>
      <c r="N6591" t="s">
        <v>119</v>
      </c>
      <c r="O6591">
        <v>107</v>
      </c>
    </row>
    <row r="6592" spans="1:15" x14ac:dyDescent="0.25">
      <c r="A6592" t="s">
        <v>4262</v>
      </c>
      <c r="B6592" t="s">
        <v>41</v>
      </c>
      <c r="C6592" t="s">
        <v>24</v>
      </c>
      <c r="D6592">
        <v>2014</v>
      </c>
      <c r="E6592" t="s">
        <v>4261</v>
      </c>
      <c r="F6592">
        <v>6.4</v>
      </c>
      <c r="G6592">
        <v>67000</v>
      </c>
      <c r="H6592" t="s">
        <v>4260</v>
      </c>
      <c r="I6592" t="s">
        <v>4259</v>
      </c>
      <c r="J6592" t="s">
        <v>2859</v>
      </c>
      <c r="K6592" t="s">
        <v>7</v>
      </c>
      <c r="M6592">
        <v>492332</v>
      </c>
      <c r="N6592" t="s">
        <v>4258</v>
      </c>
      <c r="O6592">
        <v>86</v>
      </c>
    </row>
    <row r="6593" spans="1:15" x14ac:dyDescent="0.25">
      <c r="A6593" t="s">
        <v>4257</v>
      </c>
      <c r="B6593" t="s">
        <v>41</v>
      </c>
      <c r="C6593" t="s">
        <v>34</v>
      </c>
      <c r="D6593">
        <v>2014</v>
      </c>
      <c r="E6593" t="s">
        <v>4256</v>
      </c>
      <c r="F6593">
        <v>6.4</v>
      </c>
      <c r="G6593">
        <v>27000</v>
      </c>
      <c r="H6593" t="s">
        <v>1688</v>
      </c>
      <c r="I6593" t="s">
        <v>1688</v>
      </c>
      <c r="J6593" t="s">
        <v>1446</v>
      </c>
      <c r="K6593" t="s">
        <v>504</v>
      </c>
      <c r="M6593">
        <v>660241</v>
      </c>
      <c r="N6593" t="s">
        <v>3933</v>
      </c>
      <c r="O6593">
        <v>108</v>
      </c>
    </row>
    <row r="6594" spans="1:15" x14ac:dyDescent="0.25">
      <c r="A6594" t="s">
        <v>4255</v>
      </c>
      <c r="B6594" t="s">
        <v>68</v>
      </c>
      <c r="C6594" t="s">
        <v>409</v>
      </c>
      <c r="D6594">
        <v>2014</v>
      </c>
      <c r="E6594" t="s">
        <v>3841</v>
      </c>
      <c r="F6594">
        <v>7</v>
      </c>
      <c r="G6594">
        <v>42000</v>
      </c>
      <c r="H6594" t="s">
        <v>1561</v>
      </c>
      <c r="I6594" t="s">
        <v>812</v>
      </c>
      <c r="J6594" t="s">
        <v>4254</v>
      </c>
      <c r="K6594" t="s">
        <v>7</v>
      </c>
      <c r="L6594">
        <v>19000000</v>
      </c>
      <c r="M6594">
        <v>5578519</v>
      </c>
      <c r="N6594" t="s">
        <v>4253</v>
      </c>
      <c r="O6594">
        <v>115</v>
      </c>
    </row>
    <row r="6595" spans="1:15" x14ac:dyDescent="0.25">
      <c r="A6595" t="s">
        <v>4252</v>
      </c>
      <c r="B6595" t="s">
        <v>68</v>
      </c>
      <c r="C6595" t="s">
        <v>34</v>
      </c>
      <c r="D6595">
        <v>2014</v>
      </c>
      <c r="E6595" t="s">
        <v>4251</v>
      </c>
      <c r="F6595">
        <v>3.1</v>
      </c>
      <c r="G6595">
        <v>38000</v>
      </c>
      <c r="H6595" t="s">
        <v>4250</v>
      </c>
      <c r="I6595" t="s">
        <v>4249</v>
      </c>
      <c r="J6595" t="s">
        <v>1848</v>
      </c>
      <c r="K6595" t="s">
        <v>7</v>
      </c>
      <c r="L6595">
        <v>16000000</v>
      </c>
      <c r="M6595">
        <v>27405896</v>
      </c>
      <c r="N6595" t="s">
        <v>4248</v>
      </c>
      <c r="O6595">
        <v>110</v>
      </c>
    </row>
    <row r="6596" spans="1:15" x14ac:dyDescent="0.25">
      <c r="A6596" t="s">
        <v>4247</v>
      </c>
      <c r="B6596" t="s">
        <v>101</v>
      </c>
      <c r="C6596" t="s">
        <v>24</v>
      </c>
      <c r="D6596">
        <v>2014</v>
      </c>
      <c r="E6596" t="s">
        <v>4246</v>
      </c>
      <c r="F6596">
        <v>6.2</v>
      </c>
      <c r="G6596">
        <v>42000</v>
      </c>
      <c r="H6596" t="s">
        <v>1192</v>
      </c>
      <c r="I6596" t="s">
        <v>1125</v>
      </c>
      <c r="J6596" t="s">
        <v>1358</v>
      </c>
      <c r="K6596" t="s">
        <v>7</v>
      </c>
      <c r="L6596">
        <v>28000000</v>
      </c>
      <c r="M6596">
        <v>100654149</v>
      </c>
      <c r="N6596" t="s">
        <v>119</v>
      </c>
      <c r="O6596">
        <v>81</v>
      </c>
    </row>
    <row r="6597" spans="1:15" x14ac:dyDescent="0.25">
      <c r="A6597" t="s">
        <v>4245</v>
      </c>
      <c r="B6597" t="s">
        <v>68</v>
      </c>
      <c r="C6597" t="s">
        <v>24</v>
      </c>
      <c r="D6597">
        <v>2014</v>
      </c>
      <c r="E6597" t="s">
        <v>4071</v>
      </c>
      <c r="F6597">
        <v>7.2</v>
      </c>
      <c r="G6597">
        <v>98000</v>
      </c>
      <c r="H6597" t="s">
        <v>2413</v>
      </c>
      <c r="I6597" t="s">
        <v>2413</v>
      </c>
      <c r="J6597" t="s">
        <v>1073</v>
      </c>
      <c r="K6597" t="s">
        <v>7</v>
      </c>
      <c r="L6597">
        <v>13000000</v>
      </c>
      <c r="M6597">
        <v>54837234</v>
      </c>
      <c r="N6597" t="s">
        <v>1009</v>
      </c>
      <c r="O6597">
        <v>102</v>
      </c>
    </row>
    <row r="6598" spans="1:15" x14ac:dyDescent="0.25">
      <c r="A6598" t="s">
        <v>4244</v>
      </c>
      <c r="B6598" t="s">
        <v>68</v>
      </c>
      <c r="C6598" t="s">
        <v>34</v>
      </c>
      <c r="D6598">
        <v>2014</v>
      </c>
      <c r="E6598" t="s">
        <v>4243</v>
      </c>
      <c r="F6598">
        <v>4.2</v>
      </c>
      <c r="G6598">
        <v>53000</v>
      </c>
      <c r="H6598" t="s">
        <v>4242</v>
      </c>
      <c r="I6598" t="s">
        <v>4241</v>
      </c>
      <c r="J6598" t="s">
        <v>4240</v>
      </c>
      <c r="K6598" t="s">
        <v>7</v>
      </c>
      <c r="L6598">
        <v>70000000</v>
      </c>
      <c r="M6598">
        <v>61279452</v>
      </c>
      <c r="N6598" t="s">
        <v>856</v>
      </c>
      <c r="O6598">
        <v>99</v>
      </c>
    </row>
    <row r="6599" spans="1:15" x14ac:dyDescent="0.25">
      <c r="A6599" t="s">
        <v>4239</v>
      </c>
      <c r="B6599" t="s">
        <v>41</v>
      </c>
      <c r="C6599" t="s">
        <v>409</v>
      </c>
      <c r="D6599">
        <v>2014</v>
      </c>
      <c r="E6599" t="s">
        <v>4238</v>
      </c>
      <c r="F6599">
        <v>6.9</v>
      </c>
      <c r="G6599">
        <v>45000</v>
      </c>
      <c r="H6599" t="s">
        <v>2589</v>
      </c>
      <c r="I6599" t="s">
        <v>2329</v>
      </c>
      <c r="J6599" t="s">
        <v>1778</v>
      </c>
      <c r="K6599" t="s">
        <v>7</v>
      </c>
      <c r="M6599">
        <v>5218973</v>
      </c>
      <c r="N6599" t="s">
        <v>4237</v>
      </c>
      <c r="O6599">
        <v>112</v>
      </c>
    </row>
    <row r="6600" spans="1:15" x14ac:dyDescent="0.25">
      <c r="A6600" t="s">
        <v>4236</v>
      </c>
      <c r="B6600" t="s">
        <v>68</v>
      </c>
      <c r="C6600" t="s">
        <v>11</v>
      </c>
      <c r="D6600">
        <v>2014</v>
      </c>
      <c r="E6600" t="s">
        <v>4235</v>
      </c>
      <c r="F6600">
        <v>6</v>
      </c>
      <c r="G6600">
        <v>33000</v>
      </c>
      <c r="H6600" t="s">
        <v>2592</v>
      </c>
      <c r="I6600" t="s">
        <v>4234</v>
      </c>
      <c r="J6600" t="s">
        <v>4233</v>
      </c>
      <c r="K6600" t="s">
        <v>7</v>
      </c>
      <c r="L6600">
        <v>45000000</v>
      </c>
      <c r="M6600">
        <v>86165646</v>
      </c>
      <c r="N6600" t="s">
        <v>856</v>
      </c>
      <c r="O6600">
        <v>112</v>
      </c>
    </row>
    <row r="6601" spans="1:15" x14ac:dyDescent="0.25">
      <c r="A6601" t="s">
        <v>4232</v>
      </c>
      <c r="B6601" t="s">
        <v>41</v>
      </c>
      <c r="C6601" t="s">
        <v>34</v>
      </c>
      <c r="D6601">
        <v>2014</v>
      </c>
      <c r="E6601" t="s">
        <v>3576</v>
      </c>
      <c r="F6601">
        <v>6.7</v>
      </c>
      <c r="G6601">
        <v>37000</v>
      </c>
      <c r="H6601" t="s">
        <v>4231</v>
      </c>
      <c r="I6601" t="s">
        <v>3546</v>
      </c>
      <c r="J6601" t="s">
        <v>1495</v>
      </c>
      <c r="K6601" t="s">
        <v>731</v>
      </c>
      <c r="M6601">
        <v>1363964</v>
      </c>
      <c r="N6601" t="s">
        <v>1821</v>
      </c>
      <c r="O6601">
        <v>92</v>
      </c>
    </row>
    <row r="6602" spans="1:15" x14ac:dyDescent="0.25">
      <c r="A6602" t="s">
        <v>4230</v>
      </c>
      <c r="B6602" t="s">
        <v>101</v>
      </c>
      <c r="C6602" t="s">
        <v>11</v>
      </c>
      <c r="D6602">
        <v>2014</v>
      </c>
      <c r="E6602" t="s">
        <v>4229</v>
      </c>
      <c r="F6602">
        <v>4.7</v>
      </c>
      <c r="G6602">
        <v>41000</v>
      </c>
      <c r="H6602" t="s">
        <v>4228</v>
      </c>
      <c r="I6602" t="s">
        <v>4227</v>
      </c>
      <c r="J6602" t="s">
        <v>4226</v>
      </c>
      <c r="K6602" t="s">
        <v>7</v>
      </c>
      <c r="L6602">
        <v>2000000</v>
      </c>
      <c r="M6602">
        <v>64676349</v>
      </c>
      <c r="N6602" t="s">
        <v>4225</v>
      </c>
      <c r="O6602">
        <v>113</v>
      </c>
    </row>
    <row r="6603" spans="1:15" x14ac:dyDescent="0.25">
      <c r="A6603" t="s">
        <v>4224</v>
      </c>
      <c r="B6603" t="s">
        <v>68</v>
      </c>
      <c r="C6603" t="s">
        <v>11</v>
      </c>
      <c r="D6603">
        <v>2014</v>
      </c>
      <c r="E6603" t="s">
        <v>4223</v>
      </c>
      <c r="F6603">
        <v>6.2</v>
      </c>
      <c r="G6603">
        <v>53000</v>
      </c>
      <c r="H6603" t="s">
        <v>2595</v>
      </c>
      <c r="I6603" t="s">
        <v>2595</v>
      </c>
      <c r="J6603" t="s">
        <v>709</v>
      </c>
      <c r="K6603" t="s">
        <v>7</v>
      </c>
      <c r="L6603">
        <v>60000000</v>
      </c>
      <c r="M6603">
        <v>30800231</v>
      </c>
      <c r="N6603" t="s">
        <v>3292</v>
      </c>
      <c r="O6603">
        <v>118</v>
      </c>
    </row>
    <row r="6604" spans="1:15" x14ac:dyDescent="0.25">
      <c r="A6604" t="s">
        <v>4222</v>
      </c>
      <c r="B6604" t="s">
        <v>101</v>
      </c>
      <c r="C6604" t="s">
        <v>73</v>
      </c>
      <c r="D6604">
        <v>2014</v>
      </c>
      <c r="E6604" t="s">
        <v>3481</v>
      </c>
      <c r="F6604">
        <v>7.7</v>
      </c>
      <c r="G6604">
        <v>35000</v>
      </c>
      <c r="H6604" t="s">
        <v>4221</v>
      </c>
      <c r="I6604" t="s">
        <v>4220</v>
      </c>
      <c r="J6604" t="s">
        <v>4219</v>
      </c>
      <c r="K6604" t="s">
        <v>197</v>
      </c>
      <c r="M6604">
        <v>34949567</v>
      </c>
      <c r="N6604" t="s">
        <v>3392</v>
      </c>
      <c r="O6604">
        <v>103</v>
      </c>
    </row>
    <row r="6605" spans="1:15" x14ac:dyDescent="0.25">
      <c r="A6605" t="s">
        <v>4218</v>
      </c>
      <c r="B6605" t="s">
        <v>101</v>
      </c>
      <c r="C6605" t="s">
        <v>73</v>
      </c>
      <c r="D6605">
        <v>2014</v>
      </c>
      <c r="E6605" t="s">
        <v>4217</v>
      </c>
      <c r="F6605">
        <v>6.8</v>
      </c>
      <c r="G6605">
        <v>65000</v>
      </c>
      <c r="H6605" t="s">
        <v>4216</v>
      </c>
      <c r="I6605" t="s">
        <v>4215</v>
      </c>
      <c r="J6605" t="s">
        <v>4214</v>
      </c>
      <c r="K6605" t="s">
        <v>7</v>
      </c>
      <c r="L6605">
        <v>145000000</v>
      </c>
      <c r="M6605">
        <v>275698039</v>
      </c>
      <c r="N6605" t="s">
        <v>4213</v>
      </c>
      <c r="O6605">
        <v>92</v>
      </c>
    </row>
    <row r="6606" spans="1:15" x14ac:dyDescent="0.25">
      <c r="A6606" t="s">
        <v>4212</v>
      </c>
      <c r="B6606" t="s">
        <v>41</v>
      </c>
      <c r="C6606" t="s">
        <v>24</v>
      </c>
      <c r="D6606">
        <v>2014</v>
      </c>
      <c r="E6606" t="s">
        <v>4211</v>
      </c>
      <c r="F6606">
        <v>4.9000000000000004</v>
      </c>
      <c r="G6606">
        <v>49000</v>
      </c>
      <c r="H6606" t="s">
        <v>1471</v>
      </c>
      <c r="I6606" t="s">
        <v>686</v>
      </c>
      <c r="J6606" t="s">
        <v>686</v>
      </c>
      <c r="K6606" t="s">
        <v>7</v>
      </c>
      <c r="L6606">
        <v>20000000</v>
      </c>
      <c r="M6606">
        <v>100375432</v>
      </c>
      <c r="N6606" t="s">
        <v>2988</v>
      </c>
      <c r="O6606">
        <v>97</v>
      </c>
    </row>
    <row r="6607" spans="1:15" x14ac:dyDescent="0.25">
      <c r="A6607" t="s">
        <v>4210</v>
      </c>
      <c r="B6607" t="s">
        <v>68</v>
      </c>
      <c r="C6607" t="s">
        <v>34</v>
      </c>
      <c r="D6607">
        <v>2014</v>
      </c>
      <c r="E6607" t="s">
        <v>3874</v>
      </c>
      <c r="F6607">
        <v>5.4</v>
      </c>
      <c r="G6607">
        <v>32000</v>
      </c>
      <c r="H6607" t="s">
        <v>4209</v>
      </c>
      <c r="I6607" t="s">
        <v>4209</v>
      </c>
      <c r="J6607" t="s">
        <v>695</v>
      </c>
      <c r="K6607" t="s">
        <v>771</v>
      </c>
      <c r="M6607">
        <v>7455398</v>
      </c>
      <c r="N6607" t="s">
        <v>4208</v>
      </c>
      <c r="O6607">
        <v>110</v>
      </c>
    </row>
    <row r="6608" spans="1:15" x14ac:dyDescent="0.25">
      <c r="A6608" t="s">
        <v>4207</v>
      </c>
      <c r="B6608" t="s">
        <v>41</v>
      </c>
      <c r="C6608" t="s">
        <v>24</v>
      </c>
      <c r="D6608">
        <v>2014</v>
      </c>
      <c r="E6608" t="s">
        <v>4206</v>
      </c>
      <c r="F6608">
        <v>6.4</v>
      </c>
      <c r="G6608">
        <v>32000</v>
      </c>
      <c r="H6608" t="s">
        <v>4205</v>
      </c>
      <c r="I6608" t="s">
        <v>3883</v>
      </c>
      <c r="J6608" t="s">
        <v>4204</v>
      </c>
      <c r="K6608" t="s">
        <v>265</v>
      </c>
      <c r="L6608">
        <v>12000000</v>
      </c>
      <c r="M6608">
        <v>7257942</v>
      </c>
      <c r="N6608" t="s">
        <v>3882</v>
      </c>
      <c r="O6608">
        <v>96</v>
      </c>
    </row>
    <row r="6609" spans="1:15" x14ac:dyDescent="0.25">
      <c r="A6609" t="s">
        <v>4203</v>
      </c>
      <c r="B6609" t="s">
        <v>41</v>
      </c>
      <c r="C6609" t="s">
        <v>34</v>
      </c>
      <c r="D6609">
        <v>2014</v>
      </c>
      <c r="E6609" t="s">
        <v>4101</v>
      </c>
      <c r="F6609">
        <v>6.4</v>
      </c>
      <c r="G6609">
        <v>46000</v>
      </c>
      <c r="H6609" t="s">
        <v>4202</v>
      </c>
      <c r="I6609" t="s">
        <v>4202</v>
      </c>
      <c r="J6609" t="s">
        <v>4201</v>
      </c>
      <c r="K6609" t="s">
        <v>504</v>
      </c>
      <c r="L6609">
        <v>12000000</v>
      </c>
      <c r="M6609">
        <v>2510007</v>
      </c>
      <c r="N6609" t="s">
        <v>4200</v>
      </c>
      <c r="O6609">
        <v>103</v>
      </c>
    </row>
    <row r="6610" spans="1:15" x14ac:dyDescent="0.25">
      <c r="A6610" t="s">
        <v>4199</v>
      </c>
      <c r="B6610" t="s">
        <v>41</v>
      </c>
      <c r="C6610" t="s">
        <v>24</v>
      </c>
      <c r="D6610">
        <v>2014</v>
      </c>
      <c r="E6610" t="s">
        <v>4198</v>
      </c>
      <c r="F6610">
        <v>7.3</v>
      </c>
      <c r="G6610">
        <v>51000</v>
      </c>
      <c r="H6610" t="s">
        <v>2359</v>
      </c>
      <c r="I6610" t="s">
        <v>2359</v>
      </c>
      <c r="J6610" t="s">
        <v>4197</v>
      </c>
      <c r="K6610" t="s">
        <v>1130</v>
      </c>
      <c r="M6610">
        <v>4094339</v>
      </c>
      <c r="N6610" t="s">
        <v>2357</v>
      </c>
      <c r="O6610">
        <v>120</v>
      </c>
    </row>
    <row r="6611" spans="1:15" x14ac:dyDescent="0.25">
      <c r="A6611" t="s">
        <v>4196</v>
      </c>
      <c r="B6611" t="s">
        <v>68</v>
      </c>
      <c r="C6611" t="s">
        <v>11</v>
      </c>
      <c r="D6611">
        <v>2014</v>
      </c>
      <c r="E6611" t="s">
        <v>4195</v>
      </c>
      <c r="F6611">
        <v>7.3</v>
      </c>
      <c r="G6611">
        <v>46000</v>
      </c>
      <c r="H6611" t="s">
        <v>4194</v>
      </c>
      <c r="I6611" t="s">
        <v>4194</v>
      </c>
      <c r="J6611" t="s">
        <v>4193</v>
      </c>
      <c r="K6611" t="s">
        <v>4192</v>
      </c>
      <c r="M6611">
        <v>9016922</v>
      </c>
      <c r="N6611" t="s">
        <v>4191</v>
      </c>
      <c r="O6611">
        <v>95</v>
      </c>
    </row>
    <row r="6612" spans="1:15" x14ac:dyDescent="0.25">
      <c r="A6612" t="s">
        <v>4190</v>
      </c>
      <c r="B6612" t="s">
        <v>41</v>
      </c>
      <c r="C6612" t="s">
        <v>11</v>
      </c>
      <c r="D6612">
        <v>2014</v>
      </c>
      <c r="E6612" t="s">
        <v>3477</v>
      </c>
      <c r="F6612">
        <v>5.7</v>
      </c>
      <c r="G6612">
        <v>17000</v>
      </c>
      <c r="H6612" t="s">
        <v>1663</v>
      </c>
      <c r="I6612" t="s">
        <v>1663</v>
      </c>
      <c r="J6612" t="s">
        <v>1620</v>
      </c>
      <c r="K6612" t="s">
        <v>7</v>
      </c>
      <c r="L6612">
        <v>2000000</v>
      </c>
      <c r="M6612">
        <v>615500</v>
      </c>
      <c r="N6612" t="s">
        <v>1217</v>
      </c>
      <c r="O6612">
        <v>95</v>
      </c>
    </row>
    <row r="6613" spans="1:15" x14ac:dyDescent="0.25">
      <c r="A6613" t="s">
        <v>4189</v>
      </c>
      <c r="B6613" t="s">
        <v>68</v>
      </c>
      <c r="C6613" t="s">
        <v>24</v>
      </c>
      <c r="D6613">
        <v>2014</v>
      </c>
      <c r="E6613" t="s">
        <v>4188</v>
      </c>
      <c r="F6613">
        <v>6.5</v>
      </c>
      <c r="G6613">
        <v>66000</v>
      </c>
      <c r="H6613" t="s">
        <v>2403</v>
      </c>
      <c r="I6613" t="s">
        <v>2403</v>
      </c>
      <c r="J6613" t="s">
        <v>3125</v>
      </c>
      <c r="K6613" t="s">
        <v>7</v>
      </c>
      <c r="L6613">
        <v>16800000</v>
      </c>
      <c r="M6613">
        <v>51029361</v>
      </c>
      <c r="N6613" t="s">
        <v>2974</v>
      </c>
      <c r="O6613">
        <v>97</v>
      </c>
    </row>
    <row r="6614" spans="1:15" x14ac:dyDescent="0.25">
      <c r="A6614" t="s">
        <v>4187</v>
      </c>
      <c r="B6614" t="s">
        <v>101</v>
      </c>
      <c r="C6614" t="s">
        <v>73</v>
      </c>
      <c r="D6614">
        <v>2014</v>
      </c>
      <c r="E6614" t="s">
        <v>3615</v>
      </c>
      <c r="F6614">
        <v>8.1</v>
      </c>
      <c r="G6614">
        <v>54000</v>
      </c>
      <c r="H6614" t="s">
        <v>4186</v>
      </c>
      <c r="I6614" t="s">
        <v>4185</v>
      </c>
      <c r="J6614" t="s">
        <v>4184</v>
      </c>
      <c r="K6614" t="s">
        <v>612</v>
      </c>
      <c r="M6614">
        <v>4190884</v>
      </c>
      <c r="N6614" t="s">
        <v>4183</v>
      </c>
      <c r="O6614">
        <v>93</v>
      </c>
    </row>
    <row r="6615" spans="1:15" x14ac:dyDescent="0.25">
      <c r="A6615" t="s">
        <v>4182</v>
      </c>
      <c r="B6615" t="s">
        <v>41</v>
      </c>
      <c r="C6615" t="s">
        <v>100</v>
      </c>
      <c r="D6615">
        <v>2014</v>
      </c>
      <c r="E6615" t="s">
        <v>4181</v>
      </c>
      <c r="F6615">
        <v>7</v>
      </c>
      <c r="G6615">
        <v>46000</v>
      </c>
      <c r="H6615" t="s">
        <v>2375</v>
      </c>
      <c r="I6615" t="s">
        <v>4180</v>
      </c>
      <c r="J6615" t="s">
        <v>3395</v>
      </c>
      <c r="K6615" t="s">
        <v>332</v>
      </c>
      <c r="M6615">
        <v>6337728</v>
      </c>
      <c r="N6615" t="s">
        <v>4179</v>
      </c>
      <c r="O6615">
        <v>114</v>
      </c>
    </row>
    <row r="6616" spans="1:15" x14ac:dyDescent="0.25">
      <c r="A6616" t="s">
        <v>4178</v>
      </c>
      <c r="B6616" t="s">
        <v>68</v>
      </c>
      <c r="C6616" t="s">
        <v>5</v>
      </c>
      <c r="D6616">
        <v>2014</v>
      </c>
      <c r="E6616" t="s">
        <v>4177</v>
      </c>
      <c r="F6616">
        <v>5.0999999999999996</v>
      </c>
      <c r="G6616">
        <v>20000</v>
      </c>
      <c r="H6616" t="s">
        <v>4176</v>
      </c>
      <c r="I6616" t="s">
        <v>4175</v>
      </c>
      <c r="J6616" t="s">
        <v>4174</v>
      </c>
      <c r="K6616" t="s">
        <v>265</v>
      </c>
      <c r="L6616">
        <v>200000</v>
      </c>
      <c r="M6616">
        <v>17835162</v>
      </c>
      <c r="N6616" t="s">
        <v>4173</v>
      </c>
      <c r="O6616">
        <v>98</v>
      </c>
    </row>
    <row r="6617" spans="1:15" x14ac:dyDescent="0.25">
      <c r="A6617" t="s">
        <v>4172</v>
      </c>
      <c r="B6617" t="s">
        <v>41</v>
      </c>
      <c r="C6617" t="s">
        <v>34</v>
      </c>
      <c r="D6617">
        <v>2014</v>
      </c>
      <c r="E6617" t="s">
        <v>3619</v>
      </c>
      <c r="F6617">
        <v>4.8</v>
      </c>
      <c r="G6617">
        <v>17000</v>
      </c>
      <c r="H6617" t="s">
        <v>4171</v>
      </c>
      <c r="I6617" t="s">
        <v>4170</v>
      </c>
      <c r="J6617" t="s">
        <v>4169</v>
      </c>
      <c r="K6617" t="s">
        <v>7</v>
      </c>
      <c r="M6617">
        <v>54985</v>
      </c>
      <c r="N6617" t="s">
        <v>873</v>
      </c>
      <c r="O6617">
        <v>77</v>
      </c>
    </row>
    <row r="6618" spans="1:15" x14ac:dyDescent="0.25">
      <c r="A6618" t="s">
        <v>4168</v>
      </c>
      <c r="B6618" t="s">
        <v>68</v>
      </c>
      <c r="C6618" t="s">
        <v>24</v>
      </c>
      <c r="D6618">
        <v>2014</v>
      </c>
      <c r="E6618" t="s">
        <v>4167</v>
      </c>
      <c r="F6618">
        <v>6.6</v>
      </c>
      <c r="G6618">
        <v>24000</v>
      </c>
      <c r="H6618" t="s">
        <v>4166</v>
      </c>
      <c r="I6618" t="s">
        <v>4165</v>
      </c>
      <c r="J6618" t="s">
        <v>3596</v>
      </c>
      <c r="K6618" t="s">
        <v>7</v>
      </c>
      <c r="L6618">
        <v>6000000</v>
      </c>
      <c r="M6618">
        <v>15071</v>
      </c>
      <c r="N6618" t="s">
        <v>4164</v>
      </c>
      <c r="O6618">
        <v>90</v>
      </c>
    </row>
    <row r="6619" spans="1:15" x14ac:dyDescent="0.25">
      <c r="A6619" t="s">
        <v>4163</v>
      </c>
      <c r="B6619" t="s">
        <v>68</v>
      </c>
      <c r="C6619" t="s">
        <v>781</v>
      </c>
      <c r="D6619">
        <v>2014</v>
      </c>
      <c r="E6619" t="s">
        <v>4162</v>
      </c>
      <c r="F6619">
        <v>5.6</v>
      </c>
      <c r="G6619">
        <v>20000</v>
      </c>
      <c r="H6619" t="s">
        <v>4161</v>
      </c>
      <c r="I6619" t="s">
        <v>4160</v>
      </c>
      <c r="J6619" t="s">
        <v>767</v>
      </c>
      <c r="K6619" t="s">
        <v>7</v>
      </c>
      <c r="L6619">
        <v>13200000</v>
      </c>
      <c r="M6619">
        <v>54323210</v>
      </c>
      <c r="N6619" t="s">
        <v>777</v>
      </c>
      <c r="O6619">
        <v>84</v>
      </c>
    </row>
    <row r="6620" spans="1:15" x14ac:dyDescent="0.25">
      <c r="A6620" t="s">
        <v>4159</v>
      </c>
      <c r="B6620" t="s">
        <v>41</v>
      </c>
      <c r="C6620" t="s">
        <v>87</v>
      </c>
      <c r="D6620">
        <v>2014</v>
      </c>
      <c r="E6620" t="s">
        <v>4158</v>
      </c>
      <c r="F6620">
        <v>7.6</v>
      </c>
      <c r="G6620">
        <v>51000</v>
      </c>
      <c r="H6620" t="s">
        <v>2083</v>
      </c>
      <c r="I6620" t="s">
        <v>2082</v>
      </c>
      <c r="J6620" t="s">
        <v>4157</v>
      </c>
      <c r="K6620" t="s">
        <v>2080</v>
      </c>
      <c r="M6620">
        <v>4439481</v>
      </c>
      <c r="N6620" t="s">
        <v>2079</v>
      </c>
      <c r="O6620">
        <v>140</v>
      </c>
    </row>
    <row r="6621" spans="1:15" x14ac:dyDescent="0.25">
      <c r="A6621" t="s">
        <v>4156</v>
      </c>
      <c r="B6621" t="s">
        <v>41</v>
      </c>
      <c r="C6621" t="s">
        <v>11</v>
      </c>
      <c r="D6621">
        <v>2014</v>
      </c>
      <c r="E6621" t="s">
        <v>4155</v>
      </c>
      <c r="F6621">
        <v>5.4</v>
      </c>
      <c r="G6621">
        <v>28000</v>
      </c>
      <c r="H6621" t="s">
        <v>4154</v>
      </c>
      <c r="I6621" t="s">
        <v>4153</v>
      </c>
      <c r="J6621" t="s">
        <v>1888</v>
      </c>
      <c r="K6621" t="s">
        <v>2259</v>
      </c>
      <c r="L6621">
        <v>30000000</v>
      </c>
      <c r="M6621">
        <v>5092129</v>
      </c>
      <c r="N6621" t="s">
        <v>4152</v>
      </c>
      <c r="O6621">
        <v>109</v>
      </c>
    </row>
    <row r="6622" spans="1:15" x14ac:dyDescent="0.25">
      <c r="A6622" t="s">
        <v>4151</v>
      </c>
      <c r="B6622" t="s">
        <v>52</v>
      </c>
      <c r="C6622" t="s">
        <v>11</v>
      </c>
      <c r="D6622">
        <v>2014</v>
      </c>
      <c r="E6622" t="s">
        <v>3599</v>
      </c>
      <c r="F6622">
        <v>6.5</v>
      </c>
      <c r="G6622">
        <v>12000</v>
      </c>
      <c r="H6622" t="s">
        <v>4150</v>
      </c>
      <c r="I6622" t="s">
        <v>4150</v>
      </c>
      <c r="J6622" t="s">
        <v>4149</v>
      </c>
      <c r="K6622" t="s">
        <v>265</v>
      </c>
      <c r="L6622">
        <v>1000000</v>
      </c>
      <c r="M6622">
        <v>185147</v>
      </c>
      <c r="N6622" t="s">
        <v>4148</v>
      </c>
      <c r="O6622">
        <v>104</v>
      </c>
    </row>
    <row r="6623" spans="1:15" x14ac:dyDescent="0.25">
      <c r="A6623" t="s">
        <v>4147</v>
      </c>
      <c r="B6623" t="s">
        <v>68</v>
      </c>
      <c r="C6623" t="s">
        <v>409</v>
      </c>
      <c r="D6623">
        <v>2014</v>
      </c>
      <c r="E6623" t="s">
        <v>4146</v>
      </c>
      <c r="F6623">
        <v>6</v>
      </c>
      <c r="G6623">
        <v>4900</v>
      </c>
      <c r="H6623" t="s">
        <v>4145</v>
      </c>
      <c r="I6623" t="s">
        <v>838</v>
      </c>
      <c r="J6623" t="s">
        <v>4144</v>
      </c>
      <c r="K6623" t="s">
        <v>265</v>
      </c>
      <c r="M6623">
        <v>721143</v>
      </c>
      <c r="N6623" t="s">
        <v>4143</v>
      </c>
      <c r="O6623">
        <v>104</v>
      </c>
    </row>
    <row r="6624" spans="1:15" x14ac:dyDescent="0.25">
      <c r="A6624" t="s">
        <v>4142</v>
      </c>
      <c r="B6624" t="s">
        <v>41</v>
      </c>
      <c r="C6624" t="s">
        <v>24</v>
      </c>
      <c r="D6624">
        <v>2014</v>
      </c>
      <c r="E6624" t="s">
        <v>4141</v>
      </c>
      <c r="F6624">
        <v>6.7</v>
      </c>
      <c r="G6624">
        <v>37000</v>
      </c>
      <c r="H6624" t="s">
        <v>2414</v>
      </c>
      <c r="I6624" t="s">
        <v>4140</v>
      </c>
      <c r="J6624" t="s">
        <v>2414</v>
      </c>
      <c r="K6624" t="s">
        <v>7</v>
      </c>
      <c r="L6624">
        <v>6000000</v>
      </c>
      <c r="M6624">
        <v>5670776</v>
      </c>
      <c r="N6624" t="s">
        <v>2224</v>
      </c>
      <c r="O6624">
        <v>106</v>
      </c>
    </row>
    <row r="6625" spans="1:15" x14ac:dyDescent="0.25">
      <c r="A6625" t="s">
        <v>4139</v>
      </c>
      <c r="B6625" t="s">
        <v>41</v>
      </c>
      <c r="C6625" t="s">
        <v>24</v>
      </c>
      <c r="D6625">
        <v>2014</v>
      </c>
      <c r="E6625" t="s">
        <v>4138</v>
      </c>
      <c r="F6625">
        <v>7</v>
      </c>
      <c r="G6625">
        <v>76000</v>
      </c>
      <c r="H6625" t="s">
        <v>4038</v>
      </c>
      <c r="I6625" t="s">
        <v>4137</v>
      </c>
      <c r="J6625" t="s">
        <v>2474</v>
      </c>
      <c r="K6625" t="s">
        <v>265</v>
      </c>
      <c r="M6625">
        <v>1897363</v>
      </c>
      <c r="N6625" t="s">
        <v>2630</v>
      </c>
      <c r="O6625">
        <v>95</v>
      </c>
    </row>
    <row r="6626" spans="1:15" x14ac:dyDescent="0.25">
      <c r="A6626" t="s">
        <v>4136</v>
      </c>
      <c r="B6626" t="s">
        <v>68</v>
      </c>
      <c r="C6626" t="s">
        <v>409</v>
      </c>
      <c r="D6626">
        <v>2014</v>
      </c>
      <c r="E6626" t="s">
        <v>4135</v>
      </c>
      <c r="F6626">
        <v>6.9</v>
      </c>
      <c r="G6626">
        <v>23000</v>
      </c>
      <c r="H6626" t="s">
        <v>866</v>
      </c>
      <c r="I6626" t="s">
        <v>1011</v>
      </c>
      <c r="J6626" t="s">
        <v>1962</v>
      </c>
      <c r="K6626" t="s">
        <v>265</v>
      </c>
      <c r="L6626">
        <v>30000000</v>
      </c>
      <c r="M6626">
        <v>33448971</v>
      </c>
      <c r="N6626" t="s">
        <v>4134</v>
      </c>
      <c r="O6626">
        <v>139</v>
      </c>
    </row>
    <row r="6627" spans="1:15" x14ac:dyDescent="0.25">
      <c r="A6627" t="s">
        <v>4133</v>
      </c>
      <c r="B6627" t="s">
        <v>68</v>
      </c>
      <c r="C6627" t="s">
        <v>11</v>
      </c>
      <c r="D6627">
        <v>2014</v>
      </c>
      <c r="E6627" t="s">
        <v>4132</v>
      </c>
      <c r="F6627">
        <v>6.9</v>
      </c>
      <c r="G6627">
        <v>40000</v>
      </c>
      <c r="H6627" t="s">
        <v>4131</v>
      </c>
      <c r="I6627" t="s">
        <v>4130</v>
      </c>
      <c r="J6627" t="s">
        <v>3912</v>
      </c>
      <c r="K6627" t="s">
        <v>265</v>
      </c>
      <c r="L6627">
        <v>14000000</v>
      </c>
      <c r="M6627">
        <v>31972096</v>
      </c>
      <c r="N6627" t="s">
        <v>4129</v>
      </c>
      <c r="O6627">
        <v>106</v>
      </c>
    </row>
    <row r="6628" spans="1:15" x14ac:dyDescent="0.25">
      <c r="A6628" t="s">
        <v>4128</v>
      </c>
      <c r="B6628" t="s">
        <v>68</v>
      </c>
      <c r="C6628" t="s">
        <v>5</v>
      </c>
      <c r="D6628">
        <v>2014</v>
      </c>
      <c r="E6628" t="s">
        <v>4071</v>
      </c>
      <c r="F6628">
        <v>4.5</v>
      </c>
      <c r="G6628">
        <v>50000</v>
      </c>
      <c r="H6628" t="s">
        <v>4127</v>
      </c>
      <c r="I6628" t="s">
        <v>4126</v>
      </c>
      <c r="J6628" t="s">
        <v>2490</v>
      </c>
      <c r="K6628" t="s">
        <v>7</v>
      </c>
      <c r="L6628">
        <v>5000000</v>
      </c>
      <c r="M6628">
        <v>103687316</v>
      </c>
      <c r="N6628" t="s">
        <v>103</v>
      </c>
      <c r="O6628">
        <v>89</v>
      </c>
    </row>
    <row r="6629" spans="1:15" x14ac:dyDescent="0.25">
      <c r="A6629" t="s">
        <v>4125</v>
      </c>
      <c r="B6629" t="s">
        <v>101</v>
      </c>
      <c r="C6629" t="s">
        <v>409</v>
      </c>
      <c r="D6629">
        <v>2014</v>
      </c>
      <c r="E6629" t="s">
        <v>4124</v>
      </c>
      <c r="F6629">
        <v>5.8</v>
      </c>
      <c r="G6629">
        <v>26000</v>
      </c>
      <c r="H6629" t="s">
        <v>4123</v>
      </c>
      <c r="I6629" t="s">
        <v>4123</v>
      </c>
      <c r="J6629" t="s">
        <v>2141</v>
      </c>
      <c r="K6629" t="s">
        <v>7</v>
      </c>
      <c r="L6629">
        <v>12000000</v>
      </c>
      <c r="M6629">
        <v>101982712</v>
      </c>
      <c r="N6629" t="s">
        <v>2694</v>
      </c>
      <c r="O6629">
        <v>99</v>
      </c>
    </row>
    <row r="6630" spans="1:15" x14ac:dyDescent="0.25">
      <c r="A6630" t="s">
        <v>4122</v>
      </c>
      <c r="B6630" t="s">
        <v>41</v>
      </c>
      <c r="C6630" t="s">
        <v>24</v>
      </c>
      <c r="D6630">
        <v>2014</v>
      </c>
      <c r="E6630" t="s">
        <v>3456</v>
      </c>
      <c r="F6630">
        <v>6.3</v>
      </c>
      <c r="G6630">
        <v>48000</v>
      </c>
      <c r="H6630" t="s">
        <v>936</v>
      </c>
      <c r="I6630" t="s">
        <v>936</v>
      </c>
      <c r="J6630" t="s">
        <v>2192</v>
      </c>
      <c r="K6630" t="s">
        <v>7</v>
      </c>
      <c r="L6630">
        <v>10000000</v>
      </c>
      <c r="M6630">
        <v>18117839</v>
      </c>
      <c r="N6630" t="s">
        <v>2633</v>
      </c>
      <c r="O6630">
        <v>97</v>
      </c>
    </row>
    <row r="6631" spans="1:15" x14ac:dyDescent="0.25">
      <c r="A6631" t="s">
        <v>4121</v>
      </c>
      <c r="B6631" t="s">
        <v>52</v>
      </c>
      <c r="C6631" t="s">
        <v>11</v>
      </c>
      <c r="D6631">
        <v>2014</v>
      </c>
      <c r="E6631" t="s">
        <v>4120</v>
      </c>
      <c r="F6631">
        <v>8.1</v>
      </c>
      <c r="G6631">
        <v>48000</v>
      </c>
      <c r="H6631" t="s">
        <v>4119</v>
      </c>
      <c r="I6631" t="s">
        <v>4118</v>
      </c>
      <c r="J6631" t="s">
        <v>4117</v>
      </c>
      <c r="K6631" t="s">
        <v>3756</v>
      </c>
      <c r="M6631">
        <v>4018705</v>
      </c>
      <c r="N6631" t="s">
        <v>4116</v>
      </c>
      <c r="O6631">
        <v>196</v>
      </c>
    </row>
    <row r="6632" spans="1:15" x14ac:dyDescent="0.25">
      <c r="A6632" t="s">
        <v>4115</v>
      </c>
      <c r="B6632" t="s">
        <v>41</v>
      </c>
      <c r="C6632" t="s">
        <v>11</v>
      </c>
      <c r="D6632">
        <v>2014</v>
      </c>
      <c r="E6632" t="s">
        <v>4114</v>
      </c>
      <c r="F6632">
        <v>6.4</v>
      </c>
      <c r="G6632">
        <v>27000</v>
      </c>
      <c r="H6632" t="s">
        <v>4113</v>
      </c>
      <c r="I6632" t="s">
        <v>4113</v>
      </c>
      <c r="J6632" t="s">
        <v>1736</v>
      </c>
      <c r="K6632" t="s">
        <v>562</v>
      </c>
      <c r="M6632">
        <v>469701</v>
      </c>
      <c r="N6632" t="s">
        <v>4112</v>
      </c>
      <c r="O6632">
        <v>91</v>
      </c>
    </row>
    <row r="6633" spans="1:15" x14ac:dyDescent="0.25">
      <c r="A6633" t="s">
        <v>4111</v>
      </c>
      <c r="B6633" t="s">
        <v>41</v>
      </c>
      <c r="C6633" t="s">
        <v>24</v>
      </c>
      <c r="D6633">
        <v>2014</v>
      </c>
      <c r="E6633" t="s">
        <v>4110</v>
      </c>
      <c r="F6633">
        <v>6.1</v>
      </c>
      <c r="G6633">
        <v>25000</v>
      </c>
      <c r="H6633" t="s">
        <v>4109</v>
      </c>
      <c r="I6633" t="s">
        <v>4109</v>
      </c>
      <c r="J6633" t="s">
        <v>4108</v>
      </c>
      <c r="K6633" t="s">
        <v>7</v>
      </c>
      <c r="M6633">
        <v>4633961</v>
      </c>
      <c r="N6633" t="s">
        <v>4107</v>
      </c>
      <c r="O6633">
        <v>108</v>
      </c>
    </row>
    <row r="6634" spans="1:15" x14ac:dyDescent="0.25">
      <c r="A6634" t="s">
        <v>4106</v>
      </c>
      <c r="B6634" t="s">
        <v>41</v>
      </c>
      <c r="C6634" t="s">
        <v>11</v>
      </c>
      <c r="D6634">
        <v>2014</v>
      </c>
      <c r="E6634" t="s">
        <v>4105</v>
      </c>
      <c r="F6634">
        <v>7.4</v>
      </c>
      <c r="G6634">
        <v>57000</v>
      </c>
      <c r="H6634" t="s">
        <v>4104</v>
      </c>
      <c r="I6634" t="s">
        <v>4104</v>
      </c>
      <c r="J6634" t="s">
        <v>4103</v>
      </c>
      <c r="K6634" t="s">
        <v>612</v>
      </c>
      <c r="M6634">
        <v>16887741</v>
      </c>
      <c r="N6634" t="s">
        <v>617</v>
      </c>
      <c r="O6634">
        <v>102</v>
      </c>
    </row>
    <row r="6635" spans="1:15" x14ac:dyDescent="0.25">
      <c r="A6635" t="s">
        <v>4102</v>
      </c>
      <c r="B6635" t="s">
        <v>68</v>
      </c>
      <c r="C6635" t="s">
        <v>24</v>
      </c>
      <c r="D6635">
        <v>2014</v>
      </c>
      <c r="E6635" t="s">
        <v>4101</v>
      </c>
      <c r="F6635">
        <v>5.8</v>
      </c>
      <c r="G6635">
        <v>20000</v>
      </c>
      <c r="H6635" t="s">
        <v>697</v>
      </c>
      <c r="I6635" t="s">
        <v>4100</v>
      </c>
      <c r="J6635" t="s">
        <v>1313</v>
      </c>
      <c r="K6635" t="s">
        <v>7</v>
      </c>
      <c r="L6635">
        <v>24000000</v>
      </c>
      <c r="M6635">
        <v>70181428</v>
      </c>
      <c r="N6635" t="s">
        <v>3763</v>
      </c>
      <c r="O6635">
        <v>106</v>
      </c>
    </row>
    <row r="6636" spans="1:15" x14ac:dyDescent="0.25">
      <c r="A6636" t="s">
        <v>4099</v>
      </c>
      <c r="B6636" t="s">
        <v>41</v>
      </c>
      <c r="C6636" t="s">
        <v>87</v>
      </c>
      <c r="D6636">
        <v>2014</v>
      </c>
      <c r="E6636" t="s">
        <v>3818</v>
      </c>
      <c r="F6636">
        <v>6.8</v>
      </c>
      <c r="G6636">
        <v>7100</v>
      </c>
      <c r="H6636" t="s">
        <v>2618</v>
      </c>
      <c r="I6636" t="s">
        <v>4098</v>
      </c>
      <c r="J6636" t="s">
        <v>4098</v>
      </c>
      <c r="K6636" t="s">
        <v>562</v>
      </c>
      <c r="M6636">
        <v>84417</v>
      </c>
      <c r="N6636" t="s">
        <v>689</v>
      </c>
      <c r="O6636">
        <v>97</v>
      </c>
    </row>
    <row r="6637" spans="1:15" x14ac:dyDescent="0.25">
      <c r="A6637" t="s">
        <v>4097</v>
      </c>
      <c r="B6637" t="s">
        <v>41</v>
      </c>
      <c r="C6637" t="s">
        <v>11</v>
      </c>
      <c r="D6637">
        <v>2014</v>
      </c>
      <c r="E6637" t="s">
        <v>3841</v>
      </c>
      <c r="F6637">
        <v>6</v>
      </c>
      <c r="G6637">
        <v>6500</v>
      </c>
      <c r="H6637" t="s">
        <v>4096</v>
      </c>
      <c r="I6637" t="s">
        <v>4095</v>
      </c>
      <c r="J6637" t="s">
        <v>4094</v>
      </c>
      <c r="K6637" t="s">
        <v>7</v>
      </c>
      <c r="M6637">
        <v>73922</v>
      </c>
      <c r="N6637" t="s">
        <v>4093</v>
      </c>
      <c r="O6637">
        <v>95</v>
      </c>
    </row>
    <row r="6638" spans="1:15" x14ac:dyDescent="0.25">
      <c r="A6638" t="s">
        <v>4092</v>
      </c>
      <c r="B6638" t="s">
        <v>101</v>
      </c>
      <c r="C6638" t="s">
        <v>73</v>
      </c>
      <c r="D6638">
        <v>2014</v>
      </c>
      <c r="E6638" t="s">
        <v>4091</v>
      </c>
      <c r="F6638">
        <v>6</v>
      </c>
      <c r="G6638">
        <v>17000</v>
      </c>
      <c r="H6638" t="s">
        <v>4090</v>
      </c>
      <c r="I6638" t="s">
        <v>4090</v>
      </c>
      <c r="J6638" t="s">
        <v>4089</v>
      </c>
      <c r="K6638" t="s">
        <v>7</v>
      </c>
      <c r="L6638">
        <v>50000000</v>
      </c>
      <c r="M6638">
        <v>146965787</v>
      </c>
      <c r="N6638" t="s">
        <v>4088</v>
      </c>
      <c r="O6638">
        <v>83</v>
      </c>
    </row>
    <row r="6639" spans="1:15" x14ac:dyDescent="0.25">
      <c r="A6639" t="s">
        <v>4087</v>
      </c>
      <c r="B6639" t="s">
        <v>41</v>
      </c>
      <c r="C6639" t="s">
        <v>24</v>
      </c>
      <c r="D6639">
        <v>2014</v>
      </c>
      <c r="E6639" t="s">
        <v>4086</v>
      </c>
      <c r="F6639">
        <v>6.4</v>
      </c>
      <c r="G6639">
        <v>26000</v>
      </c>
      <c r="H6639" t="s">
        <v>4085</v>
      </c>
      <c r="I6639" t="s">
        <v>4085</v>
      </c>
      <c r="J6639" t="s">
        <v>4085</v>
      </c>
      <c r="K6639" t="s">
        <v>7</v>
      </c>
      <c r="L6639">
        <v>12000000</v>
      </c>
      <c r="M6639">
        <v>26117471</v>
      </c>
      <c r="N6639" t="s">
        <v>2633</v>
      </c>
      <c r="O6639">
        <v>102</v>
      </c>
    </row>
    <row r="6640" spans="1:15" x14ac:dyDescent="0.25">
      <c r="A6640" t="s">
        <v>4084</v>
      </c>
      <c r="B6640" t="s">
        <v>41</v>
      </c>
      <c r="C6640" t="s">
        <v>11</v>
      </c>
      <c r="D6640">
        <v>2014</v>
      </c>
      <c r="E6640" t="s">
        <v>3754</v>
      </c>
      <c r="F6640">
        <v>7.1</v>
      </c>
      <c r="G6640">
        <v>32000</v>
      </c>
      <c r="H6640" t="s">
        <v>4083</v>
      </c>
      <c r="I6640" t="s">
        <v>4083</v>
      </c>
      <c r="J6640" t="s">
        <v>1899</v>
      </c>
      <c r="K6640" t="s">
        <v>7</v>
      </c>
      <c r="L6640">
        <v>8000000</v>
      </c>
      <c r="M6640">
        <v>1828232</v>
      </c>
      <c r="N6640" t="s">
        <v>2067</v>
      </c>
      <c r="O6640">
        <v>112</v>
      </c>
    </row>
    <row r="6641" spans="1:15" x14ac:dyDescent="0.25">
      <c r="A6641" t="s">
        <v>4082</v>
      </c>
      <c r="B6641" t="s">
        <v>68</v>
      </c>
      <c r="C6641" t="s">
        <v>11</v>
      </c>
      <c r="D6641">
        <v>2014</v>
      </c>
      <c r="E6641" t="s">
        <v>3672</v>
      </c>
      <c r="F6641">
        <v>6.6</v>
      </c>
      <c r="G6641">
        <v>12000</v>
      </c>
      <c r="H6641" t="s">
        <v>4081</v>
      </c>
      <c r="I6641" t="s">
        <v>4081</v>
      </c>
      <c r="J6641" t="s">
        <v>671</v>
      </c>
      <c r="K6641" t="s">
        <v>7</v>
      </c>
      <c r="L6641">
        <v>9000000</v>
      </c>
      <c r="M6641">
        <v>21833967</v>
      </c>
      <c r="N6641" t="s">
        <v>4080</v>
      </c>
      <c r="O6641">
        <v>121</v>
      </c>
    </row>
    <row r="6642" spans="1:15" x14ac:dyDescent="0.25">
      <c r="A6642" t="s">
        <v>4079</v>
      </c>
      <c r="B6642" t="s">
        <v>41</v>
      </c>
      <c r="C6642" t="s">
        <v>11</v>
      </c>
      <c r="D6642">
        <v>2014</v>
      </c>
      <c r="E6642" t="s">
        <v>4078</v>
      </c>
      <c r="F6642">
        <v>6.7</v>
      </c>
      <c r="G6642">
        <v>28000</v>
      </c>
      <c r="H6642" t="s">
        <v>2875</v>
      </c>
      <c r="I6642" t="s">
        <v>2875</v>
      </c>
      <c r="J6642" t="s">
        <v>4077</v>
      </c>
      <c r="K6642" t="s">
        <v>562</v>
      </c>
      <c r="M6642">
        <v>4728401</v>
      </c>
      <c r="N6642" t="s">
        <v>2873</v>
      </c>
      <c r="O6642">
        <v>124</v>
      </c>
    </row>
    <row r="6643" spans="1:15" x14ac:dyDescent="0.25">
      <c r="A6643" t="s">
        <v>4076</v>
      </c>
      <c r="B6643" t="s">
        <v>68</v>
      </c>
      <c r="C6643" t="s">
        <v>24</v>
      </c>
      <c r="D6643">
        <v>2014</v>
      </c>
      <c r="E6643" t="s">
        <v>4075</v>
      </c>
      <c r="F6643">
        <v>5.7</v>
      </c>
      <c r="G6643">
        <v>2800</v>
      </c>
      <c r="H6643" t="s">
        <v>4074</v>
      </c>
      <c r="I6643" t="s">
        <v>4074</v>
      </c>
      <c r="J6643" t="s">
        <v>589</v>
      </c>
      <c r="K6643" t="s">
        <v>7</v>
      </c>
      <c r="M6643">
        <v>1012804</v>
      </c>
      <c r="N6643" t="s">
        <v>4073</v>
      </c>
      <c r="O6643">
        <v>103</v>
      </c>
    </row>
    <row r="6644" spans="1:15" x14ac:dyDescent="0.25">
      <c r="A6644" t="s">
        <v>4072</v>
      </c>
      <c r="B6644" t="s">
        <v>41</v>
      </c>
      <c r="C6644" t="s">
        <v>24</v>
      </c>
      <c r="D6644">
        <v>2014</v>
      </c>
      <c r="E6644" t="s">
        <v>4071</v>
      </c>
      <c r="F6644">
        <v>6.4</v>
      </c>
      <c r="G6644">
        <v>43000</v>
      </c>
      <c r="H6644" t="s">
        <v>738</v>
      </c>
      <c r="I6644" t="s">
        <v>4070</v>
      </c>
      <c r="J6644" t="s">
        <v>648</v>
      </c>
      <c r="K6644" t="s">
        <v>7</v>
      </c>
      <c r="L6644">
        <v>5000000</v>
      </c>
      <c r="M6644">
        <v>2379154</v>
      </c>
      <c r="N6644" t="s">
        <v>3697</v>
      </c>
      <c r="O6644">
        <v>99</v>
      </c>
    </row>
    <row r="6645" spans="1:15" x14ac:dyDescent="0.25">
      <c r="A6645" t="s">
        <v>4069</v>
      </c>
      <c r="B6645" t="s">
        <v>41</v>
      </c>
      <c r="C6645" t="s">
        <v>34</v>
      </c>
      <c r="D6645">
        <v>2015</v>
      </c>
      <c r="E6645" t="s">
        <v>3680</v>
      </c>
      <c r="F6645">
        <v>8.1</v>
      </c>
      <c r="G6645">
        <v>912000</v>
      </c>
      <c r="H6645" t="s">
        <v>4068</v>
      </c>
      <c r="I6645" t="s">
        <v>4068</v>
      </c>
      <c r="J6645" t="s">
        <v>1936</v>
      </c>
      <c r="K6645" t="s">
        <v>504</v>
      </c>
      <c r="L6645">
        <v>150000000</v>
      </c>
      <c r="M6645">
        <v>375658750</v>
      </c>
      <c r="N6645" t="s">
        <v>138</v>
      </c>
      <c r="O6645">
        <v>120</v>
      </c>
    </row>
    <row r="6646" spans="1:15" x14ac:dyDescent="0.25">
      <c r="A6646" t="s">
        <v>4067</v>
      </c>
      <c r="B6646" t="s">
        <v>68</v>
      </c>
      <c r="C6646" t="s">
        <v>34</v>
      </c>
      <c r="D6646">
        <v>2015</v>
      </c>
      <c r="E6646" t="s">
        <v>4066</v>
      </c>
      <c r="F6646">
        <v>7.3</v>
      </c>
      <c r="G6646">
        <v>777000</v>
      </c>
      <c r="H6646" t="s">
        <v>4065</v>
      </c>
      <c r="I6646" t="s">
        <v>4065</v>
      </c>
      <c r="J6646" t="s">
        <v>104</v>
      </c>
      <c r="K6646" t="s">
        <v>7</v>
      </c>
      <c r="L6646">
        <v>250000000</v>
      </c>
      <c r="M6646">
        <v>1402809540</v>
      </c>
      <c r="N6646" t="s">
        <v>1087</v>
      </c>
      <c r="O6646">
        <v>141</v>
      </c>
    </row>
    <row r="6647" spans="1:15" x14ac:dyDescent="0.25">
      <c r="A6647" t="s">
        <v>4064</v>
      </c>
      <c r="B6647" t="s">
        <v>41</v>
      </c>
      <c r="C6647" t="s">
        <v>11</v>
      </c>
      <c r="D6647">
        <v>2015</v>
      </c>
      <c r="E6647" t="s">
        <v>3776</v>
      </c>
      <c r="F6647">
        <v>6.5</v>
      </c>
      <c r="G6647">
        <v>136000</v>
      </c>
      <c r="H6647" t="s">
        <v>2672</v>
      </c>
      <c r="I6647" t="s">
        <v>2672</v>
      </c>
      <c r="J6647" t="s">
        <v>3144</v>
      </c>
      <c r="K6647" t="s">
        <v>95</v>
      </c>
      <c r="L6647">
        <v>55000000</v>
      </c>
      <c r="M6647">
        <v>74679822</v>
      </c>
      <c r="N6647" t="s">
        <v>2670</v>
      </c>
      <c r="O6647">
        <v>119</v>
      </c>
    </row>
    <row r="6648" spans="1:15" x14ac:dyDescent="0.25">
      <c r="A6648" t="s">
        <v>4063</v>
      </c>
      <c r="B6648" t="s">
        <v>68</v>
      </c>
      <c r="C6648" t="s">
        <v>34</v>
      </c>
      <c r="D6648">
        <v>2015</v>
      </c>
      <c r="E6648" t="s">
        <v>4062</v>
      </c>
      <c r="F6648">
        <v>7.1</v>
      </c>
      <c r="G6648">
        <v>370000</v>
      </c>
      <c r="H6648" t="s">
        <v>1954</v>
      </c>
      <c r="I6648" t="s">
        <v>1050</v>
      </c>
      <c r="J6648" t="s">
        <v>2534</v>
      </c>
      <c r="K6648" t="s">
        <v>7</v>
      </c>
      <c r="L6648">
        <v>190000000</v>
      </c>
      <c r="M6648">
        <v>1515341399</v>
      </c>
      <c r="N6648" t="s">
        <v>103</v>
      </c>
      <c r="O6648">
        <v>137</v>
      </c>
    </row>
    <row r="6649" spans="1:15" x14ac:dyDescent="0.25">
      <c r="A6649" t="s">
        <v>4061</v>
      </c>
      <c r="B6649" t="s">
        <v>41</v>
      </c>
      <c r="C6649" t="s">
        <v>87</v>
      </c>
      <c r="D6649">
        <v>2015</v>
      </c>
      <c r="E6649" t="s">
        <v>4060</v>
      </c>
      <c r="F6649">
        <v>7.8</v>
      </c>
      <c r="G6649">
        <v>539000</v>
      </c>
      <c r="H6649" t="s">
        <v>1092</v>
      </c>
      <c r="I6649" t="s">
        <v>1092</v>
      </c>
      <c r="J6649" t="s">
        <v>695</v>
      </c>
      <c r="K6649" t="s">
        <v>7</v>
      </c>
      <c r="L6649">
        <v>44000000</v>
      </c>
      <c r="M6649">
        <v>156480177</v>
      </c>
      <c r="N6649" t="s">
        <v>4059</v>
      </c>
      <c r="O6649">
        <v>168</v>
      </c>
    </row>
    <row r="6650" spans="1:15" x14ac:dyDescent="0.25">
      <c r="A6650" t="s">
        <v>4058</v>
      </c>
      <c r="B6650" t="s">
        <v>68</v>
      </c>
      <c r="C6650" t="s">
        <v>34</v>
      </c>
      <c r="D6650">
        <v>2015</v>
      </c>
      <c r="E6650" t="s">
        <v>3629</v>
      </c>
      <c r="F6650">
        <v>7.3</v>
      </c>
      <c r="G6650">
        <v>595000</v>
      </c>
      <c r="H6650" t="s">
        <v>1924</v>
      </c>
      <c r="I6650" t="s">
        <v>2696</v>
      </c>
      <c r="J6650" t="s">
        <v>1362</v>
      </c>
      <c r="K6650" t="s">
        <v>7</v>
      </c>
      <c r="L6650">
        <v>130000000</v>
      </c>
      <c r="M6650">
        <v>519311965</v>
      </c>
      <c r="N6650" t="s">
        <v>2266</v>
      </c>
      <c r="O6650">
        <v>117</v>
      </c>
    </row>
    <row r="6651" spans="1:15" x14ac:dyDescent="0.25">
      <c r="A6651" t="s">
        <v>4057</v>
      </c>
      <c r="B6651" t="s">
        <v>41</v>
      </c>
      <c r="C6651" t="s">
        <v>11</v>
      </c>
      <c r="D6651">
        <v>2015</v>
      </c>
      <c r="E6651" t="s">
        <v>4056</v>
      </c>
      <c r="F6651">
        <v>4.0999999999999996</v>
      </c>
      <c r="G6651">
        <v>304000</v>
      </c>
      <c r="H6651" t="s">
        <v>4055</v>
      </c>
      <c r="I6651" t="s">
        <v>4054</v>
      </c>
      <c r="J6651" t="s">
        <v>1839</v>
      </c>
      <c r="K6651" t="s">
        <v>7</v>
      </c>
      <c r="L6651">
        <v>40000000</v>
      </c>
      <c r="M6651">
        <v>569651467</v>
      </c>
      <c r="N6651" t="s">
        <v>1072</v>
      </c>
      <c r="O6651">
        <v>125</v>
      </c>
    </row>
    <row r="6652" spans="1:15" x14ac:dyDescent="0.25">
      <c r="A6652" t="s">
        <v>4053</v>
      </c>
      <c r="B6652" t="s">
        <v>41</v>
      </c>
      <c r="C6652" t="s">
        <v>34</v>
      </c>
      <c r="D6652">
        <v>2015</v>
      </c>
      <c r="E6652" t="s">
        <v>4040</v>
      </c>
      <c r="F6652">
        <v>7.6</v>
      </c>
      <c r="G6652">
        <v>386000</v>
      </c>
      <c r="H6652" t="s">
        <v>2730</v>
      </c>
      <c r="I6652" t="s">
        <v>1844</v>
      </c>
      <c r="J6652" t="s">
        <v>1727</v>
      </c>
      <c r="K6652" t="s">
        <v>7</v>
      </c>
      <c r="L6652">
        <v>30000000</v>
      </c>
      <c r="M6652">
        <v>84872444</v>
      </c>
      <c r="N6652" t="s">
        <v>842</v>
      </c>
      <c r="O6652">
        <v>121</v>
      </c>
    </row>
    <row r="6653" spans="1:15" x14ac:dyDescent="0.25">
      <c r="A6653" t="s">
        <v>4052</v>
      </c>
      <c r="B6653" t="s">
        <v>41</v>
      </c>
      <c r="C6653" t="s">
        <v>11</v>
      </c>
      <c r="D6653">
        <v>2015</v>
      </c>
      <c r="E6653" t="s">
        <v>2783</v>
      </c>
      <c r="F6653">
        <v>6.9</v>
      </c>
      <c r="G6653">
        <v>218000</v>
      </c>
      <c r="H6653" t="s">
        <v>1001</v>
      </c>
      <c r="I6653" t="s">
        <v>1001</v>
      </c>
      <c r="J6653" t="s">
        <v>4051</v>
      </c>
      <c r="K6653" t="s">
        <v>95</v>
      </c>
      <c r="L6653">
        <v>4000000</v>
      </c>
      <c r="M6653">
        <v>40423945</v>
      </c>
      <c r="N6653" t="s">
        <v>2760</v>
      </c>
      <c r="O6653">
        <v>92</v>
      </c>
    </row>
    <row r="6654" spans="1:15" x14ac:dyDescent="0.25">
      <c r="A6654" t="s">
        <v>4050</v>
      </c>
      <c r="B6654" t="s">
        <v>41</v>
      </c>
      <c r="C6654" t="s">
        <v>409</v>
      </c>
      <c r="D6654">
        <v>2015</v>
      </c>
      <c r="E6654" t="s">
        <v>4049</v>
      </c>
      <c r="F6654">
        <v>7.8</v>
      </c>
      <c r="G6654">
        <v>381000</v>
      </c>
      <c r="H6654" t="s">
        <v>1716</v>
      </c>
      <c r="I6654" t="s">
        <v>4048</v>
      </c>
      <c r="J6654" t="s">
        <v>1715</v>
      </c>
      <c r="K6654" t="s">
        <v>7</v>
      </c>
      <c r="L6654">
        <v>28000000</v>
      </c>
      <c r="M6654">
        <v>133440870</v>
      </c>
      <c r="N6654" t="s">
        <v>108</v>
      </c>
      <c r="O6654">
        <v>130</v>
      </c>
    </row>
    <row r="6655" spans="1:15" x14ac:dyDescent="0.25">
      <c r="A6655" t="s">
        <v>4047</v>
      </c>
      <c r="B6655" t="s">
        <v>68</v>
      </c>
      <c r="C6655" t="s">
        <v>34</v>
      </c>
      <c r="D6655">
        <v>2015</v>
      </c>
      <c r="E6655" t="s">
        <v>4046</v>
      </c>
      <c r="F6655">
        <v>7</v>
      </c>
      <c r="G6655">
        <v>593000</v>
      </c>
      <c r="H6655" t="s">
        <v>2340</v>
      </c>
      <c r="I6655" t="s">
        <v>4045</v>
      </c>
      <c r="J6655" t="s">
        <v>732</v>
      </c>
      <c r="K6655" t="s">
        <v>7</v>
      </c>
      <c r="L6655">
        <v>150000000</v>
      </c>
      <c r="M6655">
        <v>1670516444</v>
      </c>
      <c r="N6655" t="s">
        <v>103</v>
      </c>
      <c r="O6655">
        <v>124</v>
      </c>
    </row>
    <row r="6656" spans="1:15" x14ac:dyDescent="0.25">
      <c r="A6656" t="s">
        <v>4044</v>
      </c>
      <c r="B6656" t="s">
        <v>41</v>
      </c>
      <c r="C6656" t="s">
        <v>34</v>
      </c>
      <c r="D6656">
        <v>2015</v>
      </c>
      <c r="E6656" t="s">
        <v>2912</v>
      </c>
      <c r="F6656">
        <v>8</v>
      </c>
      <c r="G6656">
        <v>729000</v>
      </c>
      <c r="H6656" t="s">
        <v>4043</v>
      </c>
      <c r="I6656" t="s">
        <v>4042</v>
      </c>
      <c r="J6656" t="s">
        <v>1091</v>
      </c>
      <c r="K6656" t="s">
        <v>7</v>
      </c>
      <c r="L6656">
        <v>135000000</v>
      </c>
      <c r="M6656">
        <v>532950503</v>
      </c>
      <c r="N6656" t="s">
        <v>877</v>
      </c>
      <c r="O6656">
        <v>156</v>
      </c>
    </row>
    <row r="6657" spans="1:15" x14ac:dyDescent="0.25">
      <c r="A6657" t="s">
        <v>4041</v>
      </c>
      <c r="B6657" t="s">
        <v>68</v>
      </c>
      <c r="C6657" t="s">
        <v>100</v>
      </c>
      <c r="D6657">
        <v>2015</v>
      </c>
      <c r="E6657" t="s">
        <v>4040</v>
      </c>
      <c r="F6657">
        <v>8</v>
      </c>
      <c r="G6657">
        <v>783000</v>
      </c>
      <c r="H6657" t="s">
        <v>2437</v>
      </c>
      <c r="I6657" t="s">
        <v>1772</v>
      </c>
      <c r="J6657" t="s">
        <v>1010</v>
      </c>
      <c r="K6657" t="s">
        <v>265</v>
      </c>
      <c r="L6657">
        <v>108000000</v>
      </c>
      <c r="M6657">
        <v>630162448</v>
      </c>
      <c r="N6657" t="s">
        <v>890</v>
      </c>
      <c r="O6657">
        <v>144</v>
      </c>
    </row>
    <row r="6658" spans="1:15" x14ac:dyDescent="0.25">
      <c r="A6658" t="s">
        <v>4039</v>
      </c>
      <c r="B6658" t="s">
        <v>41</v>
      </c>
      <c r="C6658" t="s">
        <v>11</v>
      </c>
      <c r="D6658">
        <v>2015</v>
      </c>
      <c r="E6658" t="s">
        <v>3153</v>
      </c>
      <c r="F6658">
        <v>8.1</v>
      </c>
      <c r="G6658">
        <v>386000</v>
      </c>
      <c r="H6658" t="s">
        <v>4038</v>
      </c>
      <c r="I6658" t="s">
        <v>4037</v>
      </c>
      <c r="J6658" t="s">
        <v>1046</v>
      </c>
      <c r="K6658" t="s">
        <v>95</v>
      </c>
      <c r="L6658">
        <v>13000000</v>
      </c>
      <c r="M6658">
        <v>35401758</v>
      </c>
      <c r="N6658" t="s">
        <v>2630</v>
      </c>
      <c r="O6658">
        <v>118</v>
      </c>
    </row>
    <row r="6659" spans="1:15" x14ac:dyDescent="0.25">
      <c r="A6659" t="s">
        <v>4036</v>
      </c>
      <c r="B6659" t="s">
        <v>101</v>
      </c>
      <c r="C6659" t="s">
        <v>73</v>
      </c>
      <c r="D6659">
        <v>2015</v>
      </c>
      <c r="E6659" t="s">
        <v>3489</v>
      </c>
      <c r="F6659">
        <v>8.1</v>
      </c>
      <c r="G6659">
        <v>641000</v>
      </c>
      <c r="H6659" t="s">
        <v>4035</v>
      </c>
      <c r="I6659" t="s">
        <v>4035</v>
      </c>
      <c r="J6659" t="s">
        <v>3805</v>
      </c>
      <c r="K6659" t="s">
        <v>7</v>
      </c>
      <c r="L6659">
        <v>175000000</v>
      </c>
      <c r="M6659">
        <v>858848019</v>
      </c>
      <c r="N6659" t="s">
        <v>912</v>
      </c>
      <c r="O6659">
        <v>95</v>
      </c>
    </row>
    <row r="6660" spans="1:15" x14ac:dyDescent="0.25">
      <c r="A6660" t="s">
        <v>4034</v>
      </c>
      <c r="B6660" t="s">
        <v>41</v>
      </c>
      <c r="C6660" t="s">
        <v>409</v>
      </c>
      <c r="D6660">
        <v>2015</v>
      </c>
      <c r="E6660" t="s">
        <v>3615</v>
      </c>
      <c r="F6660">
        <v>8.1</v>
      </c>
      <c r="G6660">
        <v>435000</v>
      </c>
      <c r="H6660" t="s">
        <v>4033</v>
      </c>
      <c r="I6660" t="s">
        <v>1664</v>
      </c>
      <c r="J6660" t="s">
        <v>4032</v>
      </c>
      <c r="K6660" t="s">
        <v>7</v>
      </c>
      <c r="L6660">
        <v>20000000</v>
      </c>
      <c r="M6660">
        <v>98690254</v>
      </c>
      <c r="N6660" t="s">
        <v>788</v>
      </c>
      <c r="O6660">
        <v>129</v>
      </c>
    </row>
    <row r="6661" spans="1:15" x14ac:dyDescent="0.25">
      <c r="A6661" t="s">
        <v>4031</v>
      </c>
      <c r="B6661" t="s">
        <v>41</v>
      </c>
      <c r="C6661" t="s">
        <v>34</v>
      </c>
      <c r="D6661">
        <v>2015</v>
      </c>
      <c r="E6661" t="s">
        <v>3746</v>
      </c>
      <c r="F6661">
        <v>6.1</v>
      </c>
      <c r="G6661">
        <v>87000</v>
      </c>
      <c r="H6661" t="s">
        <v>4030</v>
      </c>
      <c r="I6661" t="s">
        <v>3826</v>
      </c>
      <c r="J6661" t="s">
        <v>754</v>
      </c>
      <c r="K6661" t="s">
        <v>7</v>
      </c>
      <c r="L6661">
        <v>28000000</v>
      </c>
      <c r="M6661">
        <v>27262374</v>
      </c>
      <c r="N6661" t="s">
        <v>1361</v>
      </c>
      <c r="O6661">
        <v>96</v>
      </c>
    </row>
    <row r="6662" spans="1:15" x14ac:dyDescent="0.25">
      <c r="A6662" t="s">
        <v>4029</v>
      </c>
      <c r="B6662" t="s">
        <v>68</v>
      </c>
      <c r="C6662" t="s">
        <v>34</v>
      </c>
      <c r="D6662">
        <v>2015</v>
      </c>
      <c r="E6662" t="s">
        <v>3950</v>
      </c>
      <c r="F6662">
        <v>7.3</v>
      </c>
      <c r="G6662">
        <v>286000</v>
      </c>
      <c r="H6662" t="s">
        <v>940</v>
      </c>
      <c r="I6662" t="s">
        <v>940</v>
      </c>
      <c r="J6662" t="s">
        <v>4028</v>
      </c>
      <c r="K6662" t="s">
        <v>7</v>
      </c>
      <c r="L6662">
        <v>75000000</v>
      </c>
      <c r="M6662">
        <v>107045109</v>
      </c>
      <c r="N6662" t="s">
        <v>138</v>
      </c>
      <c r="O6662">
        <v>116</v>
      </c>
    </row>
    <row r="6663" spans="1:15" x14ac:dyDescent="0.25">
      <c r="A6663" t="s">
        <v>4027</v>
      </c>
      <c r="B6663" t="s">
        <v>68</v>
      </c>
      <c r="C6663" t="s">
        <v>34</v>
      </c>
      <c r="D6663">
        <v>2015</v>
      </c>
      <c r="E6663" t="s">
        <v>3772</v>
      </c>
      <c r="F6663">
        <v>6.3</v>
      </c>
      <c r="G6663">
        <v>264000</v>
      </c>
      <c r="H6663" t="s">
        <v>4026</v>
      </c>
      <c r="I6663" t="s">
        <v>4025</v>
      </c>
      <c r="J6663" t="s">
        <v>3674</v>
      </c>
      <c r="K6663" t="s">
        <v>7</v>
      </c>
      <c r="L6663">
        <v>155000000</v>
      </c>
      <c r="M6663">
        <v>440603537</v>
      </c>
      <c r="N6663" t="s">
        <v>108</v>
      </c>
      <c r="O6663">
        <v>126</v>
      </c>
    </row>
    <row r="6664" spans="1:15" x14ac:dyDescent="0.25">
      <c r="A6664" t="s">
        <v>4024</v>
      </c>
      <c r="B6664" t="s">
        <v>101</v>
      </c>
      <c r="C6664" t="s">
        <v>11</v>
      </c>
      <c r="D6664">
        <v>2015</v>
      </c>
      <c r="E6664" t="s">
        <v>3857</v>
      </c>
      <c r="F6664">
        <v>6.9</v>
      </c>
      <c r="G6664">
        <v>165000</v>
      </c>
      <c r="H6664" t="s">
        <v>2639</v>
      </c>
      <c r="I6664" t="s">
        <v>1601</v>
      </c>
      <c r="J6664" t="s">
        <v>1882</v>
      </c>
      <c r="K6664" t="s">
        <v>7</v>
      </c>
      <c r="L6664">
        <v>95000000</v>
      </c>
      <c r="M6664">
        <v>542358331</v>
      </c>
      <c r="N6664" t="s">
        <v>4023</v>
      </c>
      <c r="O6664">
        <v>105</v>
      </c>
    </row>
    <row r="6665" spans="1:15" x14ac:dyDescent="0.25">
      <c r="A6665" t="s">
        <v>4022</v>
      </c>
      <c r="B6665" t="s">
        <v>68</v>
      </c>
      <c r="C6665" t="s">
        <v>34</v>
      </c>
      <c r="D6665">
        <v>2015</v>
      </c>
      <c r="E6665" t="s">
        <v>3581</v>
      </c>
      <c r="F6665">
        <v>7.8</v>
      </c>
      <c r="G6665">
        <v>876000</v>
      </c>
      <c r="H6665" t="s">
        <v>1017</v>
      </c>
      <c r="I6665" t="s">
        <v>4021</v>
      </c>
      <c r="J6665" t="s">
        <v>1015</v>
      </c>
      <c r="K6665" t="s">
        <v>7</v>
      </c>
      <c r="L6665">
        <v>245000000</v>
      </c>
      <c r="M6665">
        <v>2069521700</v>
      </c>
      <c r="N6665" t="s">
        <v>1907</v>
      </c>
      <c r="O6665">
        <v>138</v>
      </c>
    </row>
    <row r="6666" spans="1:15" x14ac:dyDescent="0.25">
      <c r="A6666" t="s">
        <v>4020</v>
      </c>
      <c r="B6666" t="s">
        <v>41</v>
      </c>
      <c r="C6666" t="s">
        <v>24</v>
      </c>
      <c r="D6666">
        <v>2015</v>
      </c>
      <c r="E6666" t="s">
        <v>4019</v>
      </c>
      <c r="F6666">
        <v>7.2</v>
      </c>
      <c r="G6666">
        <v>230000</v>
      </c>
      <c r="H6666" t="s">
        <v>1859</v>
      </c>
      <c r="I6666" t="s">
        <v>1859</v>
      </c>
      <c r="J6666" t="s">
        <v>709</v>
      </c>
      <c r="K6666" t="s">
        <v>612</v>
      </c>
      <c r="M6666">
        <v>15509546</v>
      </c>
      <c r="N6666" t="s">
        <v>1466</v>
      </c>
      <c r="O6666">
        <v>119</v>
      </c>
    </row>
    <row r="6667" spans="1:15" x14ac:dyDescent="0.25">
      <c r="A6667" t="s">
        <v>4018</v>
      </c>
      <c r="B6667" t="s">
        <v>68</v>
      </c>
      <c r="C6667" t="s">
        <v>34</v>
      </c>
      <c r="D6667">
        <v>2015</v>
      </c>
      <c r="E6667" t="s">
        <v>3593</v>
      </c>
      <c r="F6667">
        <v>6.8</v>
      </c>
      <c r="G6667">
        <v>393000</v>
      </c>
      <c r="H6667" t="s">
        <v>1021</v>
      </c>
      <c r="I6667" t="s">
        <v>3126</v>
      </c>
      <c r="J6667" t="s">
        <v>1053</v>
      </c>
      <c r="K6667" t="s">
        <v>265</v>
      </c>
      <c r="L6667">
        <v>245000000</v>
      </c>
      <c r="M6667">
        <v>880681519</v>
      </c>
      <c r="N6667" t="s">
        <v>4017</v>
      </c>
      <c r="O6667">
        <v>148</v>
      </c>
    </row>
    <row r="6668" spans="1:15" x14ac:dyDescent="0.25">
      <c r="A6668" t="s">
        <v>4016</v>
      </c>
      <c r="B6668" t="s">
        <v>41</v>
      </c>
      <c r="C6668" t="s">
        <v>11</v>
      </c>
      <c r="D6668">
        <v>2015</v>
      </c>
      <c r="E6668" t="s">
        <v>4015</v>
      </c>
      <c r="F6668">
        <v>5.6</v>
      </c>
      <c r="G6668">
        <v>40000</v>
      </c>
      <c r="H6668" t="s">
        <v>3029</v>
      </c>
      <c r="I6668" t="s">
        <v>3028</v>
      </c>
      <c r="J6668" t="s">
        <v>2664</v>
      </c>
      <c r="K6668" t="s">
        <v>265</v>
      </c>
      <c r="M6668">
        <v>4289074</v>
      </c>
      <c r="N6668" t="s">
        <v>4014</v>
      </c>
      <c r="O6668">
        <v>119</v>
      </c>
    </row>
    <row r="6669" spans="1:15" x14ac:dyDescent="0.25">
      <c r="A6669" t="s">
        <v>4013</v>
      </c>
      <c r="B6669" t="s">
        <v>41</v>
      </c>
      <c r="C6669" t="s">
        <v>409</v>
      </c>
      <c r="D6669">
        <v>2015</v>
      </c>
      <c r="E6669" t="s">
        <v>3615</v>
      </c>
      <c r="F6669">
        <v>6.9</v>
      </c>
      <c r="G6669">
        <v>164000</v>
      </c>
      <c r="H6669" t="s">
        <v>4012</v>
      </c>
      <c r="I6669" t="s">
        <v>4012</v>
      </c>
      <c r="J6669" t="s">
        <v>1936</v>
      </c>
      <c r="K6669" t="s">
        <v>265</v>
      </c>
      <c r="L6669">
        <v>30000000</v>
      </c>
      <c r="M6669">
        <v>42972994</v>
      </c>
      <c r="N6669" t="s">
        <v>2552</v>
      </c>
      <c r="O6669">
        <v>132</v>
      </c>
    </row>
    <row r="6670" spans="1:15" x14ac:dyDescent="0.25">
      <c r="A6670" t="s">
        <v>4011</v>
      </c>
      <c r="B6670" t="s">
        <v>41</v>
      </c>
      <c r="C6670" t="s">
        <v>34</v>
      </c>
      <c r="D6670">
        <v>2015</v>
      </c>
      <c r="E6670" t="s">
        <v>3503</v>
      </c>
      <c r="F6670">
        <v>6.8</v>
      </c>
      <c r="G6670">
        <v>235000</v>
      </c>
      <c r="H6670" t="s">
        <v>4010</v>
      </c>
      <c r="I6670" t="s">
        <v>4010</v>
      </c>
      <c r="J6670" t="s">
        <v>2900</v>
      </c>
      <c r="K6670" t="s">
        <v>1</v>
      </c>
      <c r="L6670">
        <v>49000000</v>
      </c>
      <c r="M6670">
        <v>102811889</v>
      </c>
      <c r="N6670" t="s">
        <v>114</v>
      </c>
      <c r="O6670">
        <v>120</v>
      </c>
    </row>
    <row r="6671" spans="1:15" x14ac:dyDescent="0.25">
      <c r="A6671" t="s">
        <v>4009</v>
      </c>
      <c r="B6671" t="s">
        <v>41</v>
      </c>
      <c r="C6671" t="s">
        <v>11</v>
      </c>
      <c r="D6671">
        <v>2015</v>
      </c>
      <c r="E6671" t="s">
        <v>3754</v>
      </c>
      <c r="F6671">
        <v>4.9000000000000004</v>
      </c>
      <c r="G6671">
        <v>87000</v>
      </c>
      <c r="H6671" t="s">
        <v>1464</v>
      </c>
      <c r="I6671" t="s">
        <v>1464</v>
      </c>
      <c r="J6671" t="s">
        <v>1056</v>
      </c>
      <c r="K6671" t="s">
        <v>7</v>
      </c>
      <c r="L6671">
        <v>2500000</v>
      </c>
      <c r="M6671">
        <v>5567103</v>
      </c>
      <c r="N6671" t="s">
        <v>2429</v>
      </c>
      <c r="O6671">
        <v>99</v>
      </c>
    </row>
    <row r="6672" spans="1:15" x14ac:dyDescent="0.25">
      <c r="A6672" t="s">
        <v>4008</v>
      </c>
      <c r="B6672" t="s">
        <v>68</v>
      </c>
      <c r="C6672" t="s">
        <v>34</v>
      </c>
      <c r="D6672">
        <v>2015</v>
      </c>
      <c r="E6672" t="s">
        <v>3862</v>
      </c>
      <c r="F6672">
        <v>6.9</v>
      </c>
      <c r="G6672">
        <v>128000</v>
      </c>
      <c r="H6672" t="s">
        <v>1910</v>
      </c>
      <c r="I6672" t="s">
        <v>3424</v>
      </c>
      <c r="J6672" t="s">
        <v>894</v>
      </c>
      <c r="K6672" t="s">
        <v>7</v>
      </c>
      <c r="L6672">
        <v>100000000</v>
      </c>
      <c r="M6672">
        <v>93920758</v>
      </c>
      <c r="N6672" t="s">
        <v>138</v>
      </c>
      <c r="O6672">
        <v>122</v>
      </c>
    </row>
    <row r="6673" spans="1:15" x14ac:dyDescent="0.25">
      <c r="A6673" t="s">
        <v>4007</v>
      </c>
      <c r="B6673" t="s">
        <v>41</v>
      </c>
      <c r="C6673" t="s">
        <v>24</v>
      </c>
      <c r="D6673">
        <v>2015</v>
      </c>
      <c r="E6673" t="s">
        <v>3174</v>
      </c>
      <c r="F6673">
        <v>6.1</v>
      </c>
      <c r="G6673">
        <v>11000</v>
      </c>
      <c r="H6673" t="s">
        <v>4006</v>
      </c>
      <c r="I6673" t="s">
        <v>4005</v>
      </c>
      <c r="J6673" t="s">
        <v>4005</v>
      </c>
      <c r="K6673" t="s">
        <v>7</v>
      </c>
      <c r="L6673">
        <v>3500000</v>
      </c>
      <c r="M6673">
        <v>615816</v>
      </c>
      <c r="N6673" t="s">
        <v>1190</v>
      </c>
      <c r="O6673">
        <v>100</v>
      </c>
    </row>
    <row r="6674" spans="1:15" x14ac:dyDescent="0.25">
      <c r="A6674" t="s">
        <v>4004</v>
      </c>
      <c r="B6674" t="s">
        <v>68</v>
      </c>
      <c r="C6674" t="s">
        <v>24</v>
      </c>
      <c r="D6674">
        <v>2015</v>
      </c>
      <c r="E6674" t="s">
        <v>3841</v>
      </c>
      <c r="F6674">
        <v>7.1</v>
      </c>
      <c r="G6674">
        <v>231000</v>
      </c>
      <c r="H6674" t="s">
        <v>4003</v>
      </c>
      <c r="I6674" t="s">
        <v>4003</v>
      </c>
      <c r="J6674" t="s">
        <v>1004</v>
      </c>
      <c r="K6674" t="s">
        <v>7</v>
      </c>
      <c r="L6674">
        <v>35000000</v>
      </c>
      <c r="M6674">
        <v>194564672</v>
      </c>
      <c r="N6674" t="s">
        <v>4002</v>
      </c>
      <c r="O6674">
        <v>121</v>
      </c>
    </row>
    <row r="6675" spans="1:15" x14ac:dyDescent="0.25">
      <c r="A6675" t="s">
        <v>4001</v>
      </c>
      <c r="B6675" t="s">
        <v>68</v>
      </c>
      <c r="C6675" t="s">
        <v>34</v>
      </c>
      <c r="D6675">
        <v>2015</v>
      </c>
      <c r="E6675" t="s">
        <v>3615</v>
      </c>
      <c r="F6675">
        <v>6.6</v>
      </c>
      <c r="G6675">
        <v>297000</v>
      </c>
      <c r="H6675" t="s">
        <v>1892</v>
      </c>
      <c r="I6675" t="s">
        <v>116</v>
      </c>
      <c r="J6675" t="s">
        <v>1890</v>
      </c>
      <c r="K6675" t="s">
        <v>7</v>
      </c>
      <c r="L6675">
        <v>160000000</v>
      </c>
      <c r="M6675">
        <v>658344137</v>
      </c>
      <c r="N6675" t="s">
        <v>842</v>
      </c>
      <c r="O6675">
        <v>137</v>
      </c>
    </row>
    <row r="6676" spans="1:15" x14ac:dyDescent="0.25">
      <c r="A6676" t="s">
        <v>4000</v>
      </c>
      <c r="B6676" t="s">
        <v>68</v>
      </c>
      <c r="C6676" t="s">
        <v>34</v>
      </c>
      <c r="D6676">
        <v>2015</v>
      </c>
      <c r="E6676" t="s">
        <v>3841</v>
      </c>
      <c r="F6676">
        <v>7.1</v>
      </c>
      <c r="G6676">
        <v>205000</v>
      </c>
      <c r="H6676" t="s">
        <v>1738</v>
      </c>
      <c r="I6676" t="s">
        <v>2205</v>
      </c>
      <c r="J6676" t="s">
        <v>762</v>
      </c>
      <c r="K6676" t="s">
        <v>265</v>
      </c>
      <c r="L6676">
        <v>55000000</v>
      </c>
      <c r="M6676">
        <v>203427584</v>
      </c>
      <c r="N6676" t="s">
        <v>3954</v>
      </c>
      <c r="O6676">
        <v>121</v>
      </c>
    </row>
    <row r="6677" spans="1:15" x14ac:dyDescent="0.25">
      <c r="A6677" t="s">
        <v>3999</v>
      </c>
      <c r="B6677" t="s">
        <v>41</v>
      </c>
      <c r="C6677" t="s">
        <v>34</v>
      </c>
      <c r="D6677">
        <v>2015</v>
      </c>
      <c r="E6677" t="s">
        <v>3810</v>
      </c>
      <c r="F6677">
        <v>5.4</v>
      </c>
      <c r="G6677">
        <v>56000</v>
      </c>
      <c r="H6677" t="s">
        <v>3998</v>
      </c>
      <c r="I6677" t="s">
        <v>3997</v>
      </c>
      <c r="J6677" t="s">
        <v>894</v>
      </c>
      <c r="K6677" t="s">
        <v>7</v>
      </c>
      <c r="L6677">
        <v>70000000</v>
      </c>
      <c r="M6677">
        <v>19652057</v>
      </c>
      <c r="N6677" t="s">
        <v>3996</v>
      </c>
      <c r="O6677">
        <v>133</v>
      </c>
    </row>
    <row r="6678" spans="1:15" x14ac:dyDescent="0.25">
      <c r="A6678" t="s">
        <v>3995</v>
      </c>
      <c r="B6678" t="s">
        <v>41</v>
      </c>
      <c r="C6678" t="s">
        <v>34</v>
      </c>
      <c r="D6678">
        <v>2015</v>
      </c>
      <c r="E6678" t="s">
        <v>3823</v>
      </c>
      <c r="F6678">
        <v>7</v>
      </c>
      <c r="G6678">
        <v>234000</v>
      </c>
      <c r="H6678" t="s">
        <v>1958</v>
      </c>
      <c r="I6678" t="s">
        <v>1958</v>
      </c>
      <c r="J6678" t="s">
        <v>686</v>
      </c>
      <c r="K6678" t="s">
        <v>7</v>
      </c>
      <c r="L6678">
        <v>65000000</v>
      </c>
      <c r="M6678">
        <v>235666219</v>
      </c>
      <c r="N6678" t="s">
        <v>890</v>
      </c>
      <c r="O6678">
        <v>120</v>
      </c>
    </row>
    <row r="6679" spans="1:15" x14ac:dyDescent="0.25">
      <c r="A6679" t="s">
        <v>3994</v>
      </c>
      <c r="B6679" t="s">
        <v>68</v>
      </c>
      <c r="C6679" t="s">
        <v>34</v>
      </c>
      <c r="D6679">
        <v>2015</v>
      </c>
      <c r="E6679" t="s">
        <v>3481</v>
      </c>
      <c r="F6679">
        <v>4.2</v>
      </c>
      <c r="G6679">
        <v>156000</v>
      </c>
      <c r="H6679" t="s">
        <v>3993</v>
      </c>
      <c r="I6679" t="s">
        <v>2834</v>
      </c>
      <c r="J6679" t="s">
        <v>2859</v>
      </c>
      <c r="K6679" t="s">
        <v>7</v>
      </c>
      <c r="L6679">
        <v>120000000</v>
      </c>
      <c r="M6679">
        <v>167882881</v>
      </c>
      <c r="N6679" t="s">
        <v>890</v>
      </c>
      <c r="O6679">
        <v>100</v>
      </c>
    </row>
    <row r="6680" spans="1:15" x14ac:dyDescent="0.25">
      <c r="A6680" t="s">
        <v>3992</v>
      </c>
      <c r="B6680" t="s">
        <v>68</v>
      </c>
      <c r="C6680" t="s">
        <v>34</v>
      </c>
      <c r="D6680">
        <v>2015</v>
      </c>
      <c r="E6680" t="s">
        <v>3725</v>
      </c>
      <c r="F6680">
        <v>7.4</v>
      </c>
      <c r="G6680">
        <v>350000</v>
      </c>
      <c r="H6680" t="s">
        <v>1941</v>
      </c>
      <c r="I6680" t="s">
        <v>1940</v>
      </c>
      <c r="J6680" t="s">
        <v>1939</v>
      </c>
      <c r="K6680" t="s">
        <v>7</v>
      </c>
      <c r="L6680">
        <v>150000000</v>
      </c>
      <c r="M6680">
        <v>682716636</v>
      </c>
      <c r="N6680" t="s">
        <v>108</v>
      </c>
      <c r="O6680">
        <v>131</v>
      </c>
    </row>
    <row r="6681" spans="1:15" x14ac:dyDescent="0.25">
      <c r="A6681" t="s">
        <v>3991</v>
      </c>
      <c r="B6681" t="s">
        <v>68</v>
      </c>
      <c r="C6681" t="s">
        <v>5</v>
      </c>
      <c r="D6681">
        <v>2015</v>
      </c>
      <c r="E6681" t="s">
        <v>3613</v>
      </c>
      <c r="F6681">
        <v>6.2</v>
      </c>
      <c r="G6681">
        <v>119000</v>
      </c>
      <c r="H6681" t="s">
        <v>953</v>
      </c>
      <c r="I6681" t="s">
        <v>953</v>
      </c>
      <c r="J6681" t="s">
        <v>2942</v>
      </c>
      <c r="K6681" t="s">
        <v>7</v>
      </c>
      <c r="L6681">
        <v>5000000</v>
      </c>
      <c r="M6681">
        <v>98450062</v>
      </c>
      <c r="N6681" t="s">
        <v>3990</v>
      </c>
      <c r="O6681">
        <v>94</v>
      </c>
    </row>
    <row r="6682" spans="1:15" x14ac:dyDescent="0.25">
      <c r="A6682" t="s">
        <v>3989</v>
      </c>
      <c r="B6682" t="s">
        <v>41</v>
      </c>
      <c r="C6682" t="s">
        <v>100</v>
      </c>
      <c r="D6682">
        <v>2015</v>
      </c>
      <c r="E6682" t="s">
        <v>3988</v>
      </c>
      <c r="F6682">
        <v>6.1</v>
      </c>
      <c r="G6682">
        <v>103000</v>
      </c>
      <c r="H6682" t="s">
        <v>1792</v>
      </c>
      <c r="I6682" t="s">
        <v>2732</v>
      </c>
      <c r="J6682" t="s">
        <v>3987</v>
      </c>
      <c r="K6682" t="s">
        <v>7</v>
      </c>
      <c r="L6682">
        <v>31000000</v>
      </c>
      <c r="M6682">
        <v>107228221</v>
      </c>
      <c r="N6682" t="s">
        <v>3986</v>
      </c>
      <c r="O6682">
        <v>99</v>
      </c>
    </row>
    <row r="6683" spans="1:15" x14ac:dyDescent="0.25">
      <c r="A6683" t="s">
        <v>3985</v>
      </c>
      <c r="B6683" t="s">
        <v>68</v>
      </c>
      <c r="C6683" t="s">
        <v>11</v>
      </c>
      <c r="D6683">
        <v>2015</v>
      </c>
      <c r="E6683" t="s">
        <v>3828</v>
      </c>
      <c r="F6683">
        <v>7.6</v>
      </c>
      <c r="G6683">
        <v>254000</v>
      </c>
      <c r="H6683" t="s">
        <v>1963</v>
      </c>
      <c r="I6683" t="s">
        <v>1963</v>
      </c>
      <c r="J6683" t="s">
        <v>1658</v>
      </c>
      <c r="K6683" t="s">
        <v>7</v>
      </c>
      <c r="L6683">
        <v>35000000</v>
      </c>
      <c r="M6683">
        <v>173567581</v>
      </c>
      <c r="N6683" t="s">
        <v>704</v>
      </c>
      <c r="O6683">
        <v>133</v>
      </c>
    </row>
    <row r="6684" spans="1:15" x14ac:dyDescent="0.25">
      <c r="A6684" t="s">
        <v>3984</v>
      </c>
      <c r="B6684" t="s">
        <v>68</v>
      </c>
      <c r="C6684" t="s">
        <v>11</v>
      </c>
      <c r="D6684">
        <v>2015</v>
      </c>
      <c r="E6684" t="s">
        <v>3983</v>
      </c>
      <c r="F6684">
        <v>7.2</v>
      </c>
      <c r="G6684">
        <v>160000</v>
      </c>
      <c r="H6684" t="s">
        <v>3982</v>
      </c>
      <c r="I6684" t="s">
        <v>2460</v>
      </c>
      <c r="J6684" t="s">
        <v>2914</v>
      </c>
      <c r="K6684" t="s">
        <v>7</v>
      </c>
      <c r="L6684">
        <v>25000000</v>
      </c>
      <c r="M6684">
        <v>65663276</v>
      </c>
      <c r="N6684" t="s">
        <v>3149</v>
      </c>
      <c r="O6684">
        <v>112</v>
      </c>
    </row>
    <row r="6685" spans="1:15" x14ac:dyDescent="0.25">
      <c r="A6685" t="s">
        <v>3981</v>
      </c>
      <c r="B6685" t="s">
        <v>41</v>
      </c>
      <c r="C6685" t="s">
        <v>409</v>
      </c>
      <c r="D6685">
        <v>2015</v>
      </c>
      <c r="E6685" t="s">
        <v>3512</v>
      </c>
      <c r="F6685">
        <v>6.9</v>
      </c>
      <c r="G6685">
        <v>171000</v>
      </c>
      <c r="H6685" t="s">
        <v>2604</v>
      </c>
      <c r="I6685" t="s">
        <v>3980</v>
      </c>
      <c r="J6685" t="s">
        <v>2674</v>
      </c>
      <c r="K6685" t="s">
        <v>7</v>
      </c>
      <c r="L6685">
        <v>53000000</v>
      </c>
      <c r="M6685">
        <v>99775678</v>
      </c>
      <c r="N6685" t="s">
        <v>2552</v>
      </c>
      <c r="O6685">
        <v>123</v>
      </c>
    </row>
    <row r="6686" spans="1:15" x14ac:dyDescent="0.25">
      <c r="A6686" t="s">
        <v>3979</v>
      </c>
      <c r="B6686" t="s">
        <v>41</v>
      </c>
      <c r="C6686" t="s">
        <v>24</v>
      </c>
      <c r="D6686">
        <v>2015</v>
      </c>
      <c r="E6686" t="s">
        <v>3576</v>
      </c>
      <c r="F6686">
        <v>6.6</v>
      </c>
      <c r="G6686">
        <v>226000</v>
      </c>
      <c r="H6686" t="s">
        <v>2855</v>
      </c>
      <c r="I6686" t="s">
        <v>2855</v>
      </c>
      <c r="J6686" t="s">
        <v>115</v>
      </c>
      <c r="K6686" t="s">
        <v>7</v>
      </c>
      <c r="L6686">
        <v>50100000</v>
      </c>
      <c r="M6686">
        <v>158762963</v>
      </c>
      <c r="N6686" t="s">
        <v>3978</v>
      </c>
      <c r="O6686">
        <v>105</v>
      </c>
    </row>
    <row r="6687" spans="1:15" x14ac:dyDescent="0.25">
      <c r="A6687" t="s">
        <v>3977</v>
      </c>
      <c r="B6687" t="s">
        <v>101</v>
      </c>
      <c r="C6687" t="s">
        <v>73</v>
      </c>
      <c r="D6687">
        <v>2015</v>
      </c>
      <c r="E6687" t="s">
        <v>3904</v>
      </c>
      <c r="F6687">
        <v>6.6</v>
      </c>
      <c r="G6687">
        <v>95000</v>
      </c>
      <c r="H6687" t="s">
        <v>3976</v>
      </c>
      <c r="I6687" t="s">
        <v>3975</v>
      </c>
      <c r="J6687" t="s">
        <v>3974</v>
      </c>
      <c r="K6687" t="s">
        <v>7</v>
      </c>
      <c r="L6687">
        <v>135000000</v>
      </c>
      <c r="M6687">
        <v>386041607</v>
      </c>
      <c r="N6687" t="s">
        <v>652</v>
      </c>
      <c r="O6687">
        <v>94</v>
      </c>
    </row>
    <row r="6688" spans="1:15" x14ac:dyDescent="0.25">
      <c r="A6688" t="s">
        <v>3973</v>
      </c>
      <c r="B6688" t="s">
        <v>68</v>
      </c>
      <c r="C6688" t="s">
        <v>34</v>
      </c>
      <c r="D6688">
        <v>2015</v>
      </c>
      <c r="E6688" t="s">
        <v>3789</v>
      </c>
      <c r="F6688">
        <v>5.3</v>
      </c>
      <c r="G6688">
        <v>182000</v>
      </c>
      <c r="H6688" t="s">
        <v>3972</v>
      </c>
      <c r="I6688" t="s">
        <v>3971</v>
      </c>
      <c r="J6688" t="s">
        <v>1304</v>
      </c>
      <c r="K6688" t="s">
        <v>7</v>
      </c>
      <c r="L6688">
        <v>176000000</v>
      </c>
      <c r="M6688">
        <v>183887723</v>
      </c>
      <c r="N6688" t="s">
        <v>138</v>
      </c>
      <c r="O6688">
        <v>127</v>
      </c>
    </row>
    <row r="6689" spans="1:15" x14ac:dyDescent="0.25">
      <c r="A6689" t="s">
        <v>3970</v>
      </c>
      <c r="B6689" t="s">
        <v>41</v>
      </c>
      <c r="C6689" t="s">
        <v>409</v>
      </c>
      <c r="D6689">
        <v>2015</v>
      </c>
      <c r="E6689" t="s">
        <v>3244</v>
      </c>
      <c r="F6689">
        <v>5.8</v>
      </c>
      <c r="G6689">
        <v>6700</v>
      </c>
      <c r="H6689" t="s">
        <v>3969</v>
      </c>
      <c r="I6689" t="s">
        <v>3969</v>
      </c>
      <c r="J6689" t="s">
        <v>2664</v>
      </c>
      <c r="K6689" t="s">
        <v>7</v>
      </c>
      <c r="L6689">
        <v>13000000</v>
      </c>
      <c r="M6689">
        <v>1767963</v>
      </c>
      <c r="N6689" t="s">
        <v>641</v>
      </c>
      <c r="O6689">
        <v>123</v>
      </c>
    </row>
    <row r="6690" spans="1:15" x14ac:dyDescent="0.25">
      <c r="A6690" t="s">
        <v>3968</v>
      </c>
      <c r="B6690" t="s">
        <v>101</v>
      </c>
      <c r="C6690" t="s">
        <v>73</v>
      </c>
      <c r="D6690">
        <v>2015</v>
      </c>
      <c r="E6690" t="s">
        <v>3559</v>
      </c>
      <c r="F6690">
        <v>6.4</v>
      </c>
      <c r="G6690">
        <v>218000</v>
      </c>
      <c r="H6690" t="s">
        <v>2418</v>
      </c>
      <c r="I6690" t="s">
        <v>799</v>
      </c>
      <c r="J6690" t="s">
        <v>1865</v>
      </c>
      <c r="K6690" t="s">
        <v>7</v>
      </c>
      <c r="L6690">
        <v>74000000</v>
      </c>
      <c r="M6690">
        <v>1159444662</v>
      </c>
      <c r="N6690" t="s">
        <v>2416</v>
      </c>
      <c r="O6690">
        <v>91</v>
      </c>
    </row>
    <row r="6691" spans="1:15" x14ac:dyDescent="0.25">
      <c r="A6691" t="s">
        <v>3967</v>
      </c>
      <c r="B6691" t="s">
        <v>68</v>
      </c>
      <c r="C6691" t="s">
        <v>24</v>
      </c>
      <c r="D6691">
        <v>2015</v>
      </c>
      <c r="E6691" t="s">
        <v>3680</v>
      </c>
      <c r="F6691">
        <v>6.4</v>
      </c>
      <c r="G6691">
        <v>146000</v>
      </c>
      <c r="H6691" t="s">
        <v>881</v>
      </c>
      <c r="I6691" t="s">
        <v>1626</v>
      </c>
      <c r="J6691" t="s">
        <v>1956</v>
      </c>
      <c r="K6691" t="s">
        <v>7</v>
      </c>
      <c r="L6691">
        <v>29000000</v>
      </c>
      <c r="M6691">
        <v>287144079</v>
      </c>
      <c r="N6691" t="s">
        <v>3966</v>
      </c>
      <c r="O6691">
        <v>115</v>
      </c>
    </row>
    <row r="6692" spans="1:15" x14ac:dyDescent="0.25">
      <c r="A6692" t="s">
        <v>3965</v>
      </c>
      <c r="B6692" t="s">
        <v>68</v>
      </c>
      <c r="C6692" t="s">
        <v>34</v>
      </c>
      <c r="D6692">
        <v>2015</v>
      </c>
      <c r="E6692" t="s">
        <v>3818</v>
      </c>
      <c r="F6692">
        <v>6.1</v>
      </c>
      <c r="G6692">
        <v>219000</v>
      </c>
      <c r="H6692" t="s">
        <v>1656</v>
      </c>
      <c r="I6692" t="s">
        <v>3964</v>
      </c>
      <c r="J6692" t="s">
        <v>996</v>
      </c>
      <c r="K6692" t="s">
        <v>7</v>
      </c>
      <c r="L6692">
        <v>110000000</v>
      </c>
      <c r="M6692">
        <v>473990832</v>
      </c>
      <c r="N6692" t="s">
        <v>666</v>
      </c>
      <c r="O6692">
        <v>114</v>
      </c>
    </row>
    <row r="6693" spans="1:15" x14ac:dyDescent="0.25">
      <c r="A6693" t="s">
        <v>3963</v>
      </c>
      <c r="B6693" t="s">
        <v>41</v>
      </c>
      <c r="C6693" t="s">
        <v>24</v>
      </c>
      <c r="D6693">
        <v>2015</v>
      </c>
      <c r="E6693" t="s">
        <v>3629</v>
      </c>
      <c r="F6693">
        <v>6.2</v>
      </c>
      <c r="G6693">
        <v>132000</v>
      </c>
      <c r="H6693" t="s">
        <v>3962</v>
      </c>
      <c r="I6693" t="s">
        <v>1572</v>
      </c>
      <c r="J6693" t="s">
        <v>1572</v>
      </c>
      <c r="K6693" t="s">
        <v>7</v>
      </c>
      <c r="L6693">
        <v>35000000</v>
      </c>
      <c r="M6693">
        <v>140795793</v>
      </c>
      <c r="N6693" t="s">
        <v>103</v>
      </c>
      <c r="O6693">
        <v>125</v>
      </c>
    </row>
    <row r="6694" spans="1:15" x14ac:dyDescent="0.25">
      <c r="A6694" t="s">
        <v>3961</v>
      </c>
      <c r="B6694" t="s">
        <v>101</v>
      </c>
      <c r="C6694" t="s">
        <v>34</v>
      </c>
      <c r="D6694">
        <v>2015</v>
      </c>
      <c r="E6694" t="s">
        <v>3704</v>
      </c>
      <c r="F6694">
        <v>6.4</v>
      </c>
      <c r="G6694">
        <v>175000</v>
      </c>
      <c r="H6694" t="s">
        <v>1832</v>
      </c>
      <c r="I6694" t="s">
        <v>3960</v>
      </c>
      <c r="J6694" t="s">
        <v>2431</v>
      </c>
      <c r="K6694" t="s">
        <v>7</v>
      </c>
      <c r="L6694">
        <v>190000000</v>
      </c>
      <c r="M6694">
        <v>209035668</v>
      </c>
      <c r="N6694" t="s">
        <v>119</v>
      </c>
      <c r="O6694">
        <v>130</v>
      </c>
    </row>
    <row r="6695" spans="1:15" x14ac:dyDescent="0.25">
      <c r="A6695" t="s">
        <v>3959</v>
      </c>
      <c r="B6695" t="s">
        <v>68</v>
      </c>
      <c r="C6695" t="s">
        <v>11</v>
      </c>
      <c r="D6695">
        <v>2015</v>
      </c>
      <c r="E6695" t="s">
        <v>3776</v>
      </c>
      <c r="F6695">
        <v>7.6</v>
      </c>
      <c r="G6695">
        <v>295000</v>
      </c>
      <c r="H6695" t="s">
        <v>1949</v>
      </c>
      <c r="I6695" t="s">
        <v>3958</v>
      </c>
      <c r="J6695" t="s">
        <v>822</v>
      </c>
      <c r="K6695" t="s">
        <v>7</v>
      </c>
      <c r="L6695">
        <v>40000000</v>
      </c>
      <c r="M6695">
        <v>165478348</v>
      </c>
      <c r="N6695" t="s">
        <v>632</v>
      </c>
      <c r="O6695">
        <v>142</v>
      </c>
    </row>
    <row r="6696" spans="1:15" x14ac:dyDescent="0.25">
      <c r="A6696" t="s">
        <v>3957</v>
      </c>
      <c r="B6696" t="s">
        <v>41</v>
      </c>
      <c r="C6696" t="s">
        <v>409</v>
      </c>
      <c r="D6696">
        <v>2015</v>
      </c>
      <c r="E6696" t="s">
        <v>3153</v>
      </c>
      <c r="F6696">
        <v>7.1</v>
      </c>
      <c r="G6696">
        <v>170000</v>
      </c>
      <c r="H6696" t="s">
        <v>3956</v>
      </c>
      <c r="I6696" t="s">
        <v>3955</v>
      </c>
      <c r="J6696" t="s">
        <v>1164</v>
      </c>
      <c r="K6696" t="s">
        <v>265</v>
      </c>
      <c r="L6696">
        <v>15000000</v>
      </c>
      <c r="M6696">
        <v>64191523</v>
      </c>
      <c r="N6696" t="s">
        <v>3954</v>
      </c>
      <c r="O6696">
        <v>119</v>
      </c>
    </row>
    <row r="6697" spans="1:15" x14ac:dyDescent="0.25">
      <c r="A6697" t="s">
        <v>3953</v>
      </c>
      <c r="B6697" t="s">
        <v>68</v>
      </c>
      <c r="C6697" t="s">
        <v>34</v>
      </c>
      <c r="D6697">
        <v>2015</v>
      </c>
      <c r="E6697" t="s">
        <v>3619</v>
      </c>
      <c r="F6697">
        <v>6.2</v>
      </c>
      <c r="G6697">
        <v>223000</v>
      </c>
      <c r="H6697" t="s">
        <v>2231</v>
      </c>
      <c r="I6697" t="s">
        <v>3952</v>
      </c>
      <c r="J6697" t="s">
        <v>1736</v>
      </c>
      <c r="K6697" t="s">
        <v>7</v>
      </c>
      <c r="L6697">
        <v>110000000</v>
      </c>
      <c r="M6697">
        <v>297002527</v>
      </c>
      <c r="N6697" t="s">
        <v>856</v>
      </c>
      <c r="O6697">
        <v>119</v>
      </c>
    </row>
    <row r="6698" spans="1:15" x14ac:dyDescent="0.25">
      <c r="A6698" t="s">
        <v>3951</v>
      </c>
      <c r="B6698" t="s">
        <v>41</v>
      </c>
      <c r="C6698" t="s">
        <v>409</v>
      </c>
      <c r="D6698">
        <v>2015</v>
      </c>
      <c r="E6698" t="s">
        <v>3950</v>
      </c>
      <c r="F6698">
        <v>7.8</v>
      </c>
      <c r="G6698">
        <v>185000</v>
      </c>
      <c r="H6698" t="s">
        <v>896</v>
      </c>
      <c r="I6698" t="s">
        <v>3949</v>
      </c>
      <c r="J6698" t="s">
        <v>3948</v>
      </c>
      <c r="K6698" t="s">
        <v>7</v>
      </c>
      <c r="L6698">
        <v>28000000</v>
      </c>
      <c r="M6698">
        <v>201634991</v>
      </c>
      <c r="N6698" t="s">
        <v>103</v>
      </c>
      <c r="O6698">
        <v>147</v>
      </c>
    </row>
    <row r="6699" spans="1:15" x14ac:dyDescent="0.25">
      <c r="A6699" t="s">
        <v>3947</v>
      </c>
      <c r="B6699" t="s">
        <v>41</v>
      </c>
      <c r="C6699" t="s">
        <v>11</v>
      </c>
      <c r="D6699">
        <v>2015</v>
      </c>
      <c r="E6699" t="s">
        <v>2800</v>
      </c>
      <c r="F6699">
        <v>7.2</v>
      </c>
      <c r="G6699">
        <v>120000</v>
      </c>
      <c r="H6699" t="s">
        <v>2178</v>
      </c>
      <c r="I6699" t="s">
        <v>3946</v>
      </c>
      <c r="J6699" t="s">
        <v>663</v>
      </c>
      <c r="K6699" t="s">
        <v>265</v>
      </c>
      <c r="L6699">
        <v>11800000</v>
      </c>
      <c r="M6699">
        <v>40272135</v>
      </c>
      <c r="N6699" t="s">
        <v>3248</v>
      </c>
      <c r="O6699">
        <v>118</v>
      </c>
    </row>
    <row r="6700" spans="1:15" x14ac:dyDescent="0.25">
      <c r="A6700" t="s">
        <v>3945</v>
      </c>
      <c r="B6700" t="s">
        <v>41</v>
      </c>
      <c r="C6700" t="s">
        <v>34</v>
      </c>
      <c r="D6700">
        <v>2015</v>
      </c>
      <c r="E6700" t="s">
        <v>3944</v>
      </c>
      <c r="F6700">
        <v>6.8</v>
      </c>
      <c r="G6700">
        <v>81000</v>
      </c>
      <c r="H6700" t="s">
        <v>3943</v>
      </c>
      <c r="I6700" t="s">
        <v>3943</v>
      </c>
      <c r="J6700" t="s">
        <v>2295</v>
      </c>
      <c r="K6700" t="s">
        <v>7</v>
      </c>
      <c r="L6700">
        <v>16200000</v>
      </c>
      <c r="M6700">
        <v>54418872</v>
      </c>
      <c r="N6700" t="s">
        <v>1217</v>
      </c>
      <c r="O6700">
        <v>103</v>
      </c>
    </row>
    <row r="6701" spans="1:15" x14ac:dyDescent="0.25">
      <c r="A6701" t="s">
        <v>3942</v>
      </c>
      <c r="B6701" t="s">
        <v>41</v>
      </c>
      <c r="C6701" t="s">
        <v>781</v>
      </c>
      <c r="D6701">
        <v>2015</v>
      </c>
      <c r="E6701" t="s">
        <v>3599</v>
      </c>
      <c r="F6701">
        <v>4.7</v>
      </c>
      <c r="G6701">
        <v>40000</v>
      </c>
      <c r="H6701" t="s">
        <v>3941</v>
      </c>
      <c r="I6701" t="s">
        <v>3940</v>
      </c>
      <c r="J6701" t="s">
        <v>1287</v>
      </c>
      <c r="K6701" t="s">
        <v>7</v>
      </c>
      <c r="L6701">
        <v>4000000</v>
      </c>
      <c r="M6701">
        <v>52425855</v>
      </c>
      <c r="N6701" t="s">
        <v>103</v>
      </c>
      <c r="O6701">
        <v>91</v>
      </c>
    </row>
    <row r="6702" spans="1:15" x14ac:dyDescent="0.25">
      <c r="A6702" t="s">
        <v>3939</v>
      </c>
      <c r="B6702" t="s">
        <v>41</v>
      </c>
      <c r="C6702" t="s">
        <v>34</v>
      </c>
      <c r="D6702">
        <v>2015</v>
      </c>
      <c r="E6702" t="s">
        <v>3467</v>
      </c>
      <c r="F6702">
        <v>7.4</v>
      </c>
      <c r="G6702">
        <v>223000</v>
      </c>
      <c r="H6702" t="s">
        <v>1806</v>
      </c>
      <c r="I6702" t="s">
        <v>3938</v>
      </c>
      <c r="J6702" t="s">
        <v>2221</v>
      </c>
      <c r="K6702" t="s">
        <v>226</v>
      </c>
      <c r="L6702">
        <v>30000000</v>
      </c>
      <c r="M6702">
        <v>91970827</v>
      </c>
      <c r="N6702" t="s">
        <v>2563</v>
      </c>
      <c r="O6702">
        <v>124</v>
      </c>
    </row>
    <row r="6703" spans="1:15" x14ac:dyDescent="0.25">
      <c r="A6703" t="s">
        <v>3937</v>
      </c>
      <c r="B6703" t="s">
        <v>41</v>
      </c>
      <c r="C6703" t="s">
        <v>24</v>
      </c>
      <c r="D6703">
        <v>2015</v>
      </c>
      <c r="E6703" t="s">
        <v>3936</v>
      </c>
      <c r="F6703">
        <v>7.1</v>
      </c>
      <c r="G6703">
        <v>56000</v>
      </c>
      <c r="H6703" t="s">
        <v>3935</v>
      </c>
      <c r="I6703" t="s">
        <v>3934</v>
      </c>
      <c r="J6703" t="s">
        <v>2366</v>
      </c>
      <c r="K6703" t="s">
        <v>504</v>
      </c>
      <c r="M6703">
        <v>25003426</v>
      </c>
      <c r="N6703" t="s">
        <v>3933</v>
      </c>
      <c r="O6703">
        <v>119</v>
      </c>
    </row>
    <row r="6704" spans="1:15" x14ac:dyDescent="0.25">
      <c r="A6704" t="s">
        <v>3932</v>
      </c>
      <c r="B6704" t="s">
        <v>68</v>
      </c>
      <c r="C6704" t="s">
        <v>34</v>
      </c>
      <c r="D6704">
        <v>2015</v>
      </c>
      <c r="E6704" t="s">
        <v>3512</v>
      </c>
      <c r="F6704">
        <v>6.3</v>
      </c>
      <c r="G6704">
        <v>230000</v>
      </c>
      <c r="H6704" t="s">
        <v>1670</v>
      </c>
      <c r="I6704" t="s">
        <v>1669</v>
      </c>
      <c r="J6704" t="s">
        <v>1668</v>
      </c>
      <c r="K6704" t="s">
        <v>7</v>
      </c>
      <c r="L6704">
        <v>61000000</v>
      </c>
      <c r="M6704">
        <v>312296056</v>
      </c>
      <c r="N6704" t="s">
        <v>1667</v>
      </c>
      <c r="O6704">
        <v>131</v>
      </c>
    </row>
    <row r="6705" spans="1:15" x14ac:dyDescent="0.25">
      <c r="A6705" t="s">
        <v>3931</v>
      </c>
      <c r="C6705" t="s">
        <v>11</v>
      </c>
      <c r="D6705">
        <v>2015</v>
      </c>
      <c r="E6705" t="s">
        <v>3930</v>
      </c>
      <c r="F6705">
        <v>6.4</v>
      </c>
      <c r="G6705">
        <v>620</v>
      </c>
      <c r="H6705" t="s">
        <v>3929</v>
      </c>
      <c r="I6705" t="s">
        <v>3929</v>
      </c>
      <c r="J6705" t="s">
        <v>3928</v>
      </c>
      <c r="K6705" t="s">
        <v>59</v>
      </c>
      <c r="M6705">
        <v>34930177</v>
      </c>
      <c r="N6705" t="s">
        <v>3927</v>
      </c>
      <c r="O6705">
        <v>108</v>
      </c>
    </row>
    <row r="6706" spans="1:15" x14ac:dyDescent="0.25">
      <c r="A6706" t="s">
        <v>3926</v>
      </c>
      <c r="B6706" t="s">
        <v>68</v>
      </c>
      <c r="C6706" t="s">
        <v>34</v>
      </c>
      <c r="D6706">
        <v>2015</v>
      </c>
      <c r="E6706" t="s">
        <v>3522</v>
      </c>
      <c r="F6706">
        <v>6</v>
      </c>
      <c r="G6706">
        <v>98000</v>
      </c>
      <c r="H6706" t="s">
        <v>3925</v>
      </c>
      <c r="I6706" t="s">
        <v>3328</v>
      </c>
      <c r="J6706" t="s">
        <v>2534</v>
      </c>
      <c r="K6706" t="s">
        <v>7</v>
      </c>
      <c r="L6706">
        <v>90000000</v>
      </c>
      <c r="M6706">
        <v>146936910</v>
      </c>
      <c r="N6706" t="s">
        <v>856</v>
      </c>
      <c r="O6706">
        <v>106</v>
      </c>
    </row>
    <row r="6707" spans="1:15" x14ac:dyDescent="0.25">
      <c r="A6707" t="s">
        <v>3924</v>
      </c>
      <c r="B6707" t="s">
        <v>41</v>
      </c>
      <c r="C6707" t="s">
        <v>5</v>
      </c>
      <c r="D6707">
        <v>2015</v>
      </c>
      <c r="E6707" t="s">
        <v>2907</v>
      </c>
      <c r="F6707">
        <v>7</v>
      </c>
      <c r="G6707">
        <v>112000</v>
      </c>
      <c r="H6707" t="s">
        <v>3923</v>
      </c>
      <c r="I6707" t="s">
        <v>3923</v>
      </c>
      <c r="J6707" t="s">
        <v>3922</v>
      </c>
      <c r="K6707" t="s">
        <v>7</v>
      </c>
      <c r="L6707">
        <v>5000000</v>
      </c>
      <c r="M6707">
        <v>3769214</v>
      </c>
      <c r="N6707" t="s">
        <v>2067</v>
      </c>
      <c r="O6707">
        <v>95</v>
      </c>
    </row>
    <row r="6708" spans="1:15" x14ac:dyDescent="0.25">
      <c r="A6708" t="s">
        <v>3921</v>
      </c>
      <c r="B6708" t="s">
        <v>41</v>
      </c>
      <c r="C6708" t="s">
        <v>24</v>
      </c>
      <c r="D6708">
        <v>2015</v>
      </c>
      <c r="E6708" t="s">
        <v>3507</v>
      </c>
      <c r="F6708">
        <v>6.6</v>
      </c>
      <c r="G6708">
        <v>110000</v>
      </c>
      <c r="H6708" t="s">
        <v>3920</v>
      </c>
      <c r="I6708" t="s">
        <v>812</v>
      </c>
      <c r="J6708" t="s">
        <v>1888</v>
      </c>
      <c r="K6708" t="s">
        <v>7</v>
      </c>
      <c r="L6708">
        <v>20000000</v>
      </c>
      <c r="M6708">
        <v>36606743</v>
      </c>
      <c r="N6708" t="s">
        <v>837</v>
      </c>
      <c r="O6708">
        <v>101</v>
      </c>
    </row>
    <row r="6709" spans="1:15" x14ac:dyDescent="0.25">
      <c r="A6709" t="s">
        <v>3919</v>
      </c>
      <c r="B6709" t="s">
        <v>101</v>
      </c>
      <c r="C6709" t="s">
        <v>73</v>
      </c>
      <c r="D6709">
        <v>2015</v>
      </c>
      <c r="E6709" t="s">
        <v>3828</v>
      </c>
      <c r="F6709">
        <v>6.7</v>
      </c>
      <c r="G6709">
        <v>106000</v>
      </c>
      <c r="H6709" t="s">
        <v>3918</v>
      </c>
      <c r="I6709" t="s">
        <v>3917</v>
      </c>
      <c r="J6709" t="s">
        <v>3916</v>
      </c>
      <c r="K6709" t="s">
        <v>7</v>
      </c>
      <c r="L6709">
        <v>200000000</v>
      </c>
      <c r="M6709">
        <v>332207671</v>
      </c>
      <c r="N6709" t="s">
        <v>912</v>
      </c>
      <c r="O6709">
        <v>93</v>
      </c>
    </row>
    <row r="6710" spans="1:15" x14ac:dyDescent="0.25">
      <c r="A6710" t="s">
        <v>3915</v>
      </c>
      <c r="B6710" t="s">
        <v>68</v>
      </c>
      <c r="C6710" t="s">
        <v>11</v>
      </c>
      <c r="D6710">
        <v>2015</v>
      </c>
      <c r="E6710" t="s">
        <v>3704</v>
      </c>
      <c r="F6710">
        <v>7.1</v>
      </c>
      <c r="G6710">
        <v>47000</v>
      </c>
      <c r="H6710" t="s">
        <v>3914</v>
      </c>
      <c r="I6710" t="s">
        <v>3913</v>
      </c>
      <c r="J6710" t="s">
        <v>3912</v>
      </c>
      <c r="K6710" t="s">
        <v>265</v>
      </c>
      <c r="M6710">
        <v>30229977</v>
      </c>
      <c r="N6710" t="s">
        <v>617</v>
      </c>
      <c r="O6710">
        <v>119</v>
      </c>
    </row>
    <row r="6711" spans="1:15" x14ac:dyDescent="0.25">
      <c r="A6711" t="s">
        <v>3911</v>
      </c>
      <c r="B6711" t="s">
        <v>52</v>
      </c>
      <c r="C6711" t="s">
        <v>11</v>
      </c>
      <c r="D6711">
        <v>2015</v>
      </c>
      <c r="E6711" t="s">
        <v>3855</v>
      </c>
      <c r="F6711">
        <v>6.6</v>
      </c>
      <c r="G6711">
        <v>100000</v>
      </c>
      <c r="H6711" t="s">
        <v>1442</v>
      </c>
      <c r="I6711" t="s">
        <v>1441</v>
      </c>
      <c r="J6711" t="s">
        <v>1696</v>
      </c>
      <c r="K6711" t="s">
        <v>7</v>
      </c>
      <c r="M6711">
        <v>354835</v>
      </c>
      <c r="N6711" t="s">
        <v>3910</v>
      </c>
      <c r="O6711">
        <v>100</v>
      </c>
    </row>
    <row r="6712" spans="1:15" x14ac:dyDescent="0.25">
      <c r="A6712" t="s">
        <v>3909</v>
      </c>
      <c r="B6712" t="s">
        <v>41</v>
      </c>
      <c r="C6712" t="s">
        <v>11</v>
      </c>
      <c r="D6712">
        <v>2015</v>
      </c>
      <c r="E6712" t="s">
        <v>3481</v>
      </c>
      <c r="F6712">
        <v>7</v>
      </c>
      <c r="G6712">
        <v>145000</v>
      </c>
      <c r="H6712" t="s">
        <v>1342</v>
      </c>
      <c r="I6712" t="s">
        <v>1342</v>
      </c>
      <c r="J6712" t="s">
        <v>1790</v>
      </c>
      <c r="K6712" t="s">
        <v>7</v>
      </c>
      <c r="L6712">
        <v>5000000</v>
      </c>
      <c r="M6712">
        <v>58980521</v>
      </c>
      <c r="N6712" t="s">
        <v>628</v>
      </c>
      <c r="O6712">
        <v>108</v>
      </c>
    </row>
    <row r="6713" spans="1:15" x14ac:dyDescent="0.25">
      <c r="A6713" t="s">
        <v>3908</v>
      </c>
      <c r="B6713" t="s">
        <v>68</v>
      </c>
      <c r="C6713" t="s">
        <v>34</v>
      </c>
      <c r="D6713">
        <v>2015</v>
      </c>
      <c r="E6713" t="s">
        <v>3764</v>
      </c>
      <c r="F6713">
        <v>5.3</v>
      </c>
      <c r="G6713">
        <v>60000</v>
      </c>
      <c r="H6713" t="s">
        <v>3907</v>
      </c>
      <c r="I6713" t="s">
        <v>3906</v>
      </c>
      <c r="J6713" t="s">
        <v>2818</v>
      </c>
      <c r="K6713" t="s">
        <v>59</v>
      </c>
      <c r="L6713">
        <v>105000000</v>
      </c>
      <c r="M6713">
        <v>133718711</v>
      </c>
      <c r="N6713" t="s">
        <v>1701</v>
      </c>
      <c r="O6713">
        <v>114</v>
      </c>
    </row>
    <row r="6714" spans="1:15" x14ac:dyDescent="0.25">
      <c r="A6714" t="s">
        <v>3905</v>
      </c>
      <c r="B6714" t="s">
        <v>41</v>
      </c>
      <c r="C6714" t="s">
        <v>24</v>
      </c>
      <c r="D6714">
        <v>2015</v>
      </c>
      <c r="E6714" t="s">
        <v>3904</v>
      </c>
      <c r="F6714">
        <v>6</v>
      </c>
      <c r="G6714">
        <v>127000</v>
      </c>
      <c r="H6714" t="s">
        <v>1536</v>
      </c>
      <c r="I6714" t="s">
        <v>3903</v>
      </c>
      <c r="J6714" t="s">
        <v>1535</v>
      </c>
      <c r="K6714" t="s">
        <v>7</v>
      </c>
      <c r="L6714">
        <v>40000000</v>
      </c>
      <c r="M6714">
        <v>111711453</v>
      </c>
      <c r="N6714" t="s">
        <v>2266</v>
      </c>
      <c r="O6714">
        <v>100</v>
      </c>
    </row>
    <row r="6715" spans="1:15" x14ac:dyDescent="0.25">
      <c r="A6715" t="s">
        <v>3902</v>
      </c>
      <c r="B6715" t="s">
        <v>41</v>
      </c>
      <c r="C6715" t="s">
        <v>34</v>
      </c>
      <c r="D6715">
        <v>2015</v>
      </c>
      <c r="E6715" t="s">
        <v>3746</v>
      </c>
      <c r="F6715">
        <v>5.7</v>
      </c>
      <c r="G6715">
        <v>87000</v>
      </c>
      <c r="H6715" t="s">
        <v>3901</v>
      </c>
      <c r="I6715" t="s">
        <v>3900</v>
      </c>
      <c r="J6715" t="s">
        <v>3899</v>
      </c>
      <c r="K6715" t="s">
        <v>7</v>
      </c>
      <c r="L6715">
        <v>35000000</v>
      </c>
      <c r="M6715">
        <v>82347656</v>
      </c>
      <c r="N6715" t="s">
        <v>890</v>
      </c>
      <c r="O6715">
        <v>96</v>
      </c>
    </row>
    <row r="6716" spans="1:15" x14ac:dyDescent="0.25">
      <c r="A6716" t="s">
        <v>3898</v>
      </c>
      <c r="B6716" t="s">
        <v>41</v>
      </c>
      <c r="C6716" t="s">
        <v>24</v>
      </c>
      <c r="D6716">
        <v>2015</v>
      </c>
      <c r="E6716" t="s">
        <v>3897</v>
      </c>
      <c r="F6716">
        <v>6.6</v>
      </c>
      <c r="G6716">
        <v>77000</v>
      </c>
      <c r="H6716" t="s">
        <v>3896</v>
      </c>
      <c r="I6716" t="s">
        <v>3896</v>
      </c>
      <c r="J6716" t="s">
        <v>3895</v>
      </c>
      <c r="K6716" t="s">
        <v>7</v>
      </c>
      <c r="L6716">
        <v>30000000</v>
      </c>
      <c r="M6716">
        <v>49263404</v>
      </c>
      <c r="N6716" t="s">
        <v>138</v>
      </c>
      <c r="O6716">
        <v>104</v>
      </c>
    </row>
    <row r="6717" spans="1:15" x14ac:dyDescent="0.25">
      <c r="A6717" t="s">
        <v>3894</v>
      </c>
      <c r="B6717" t="s">
        <v>41</v>
      </c>
      <c r="C6717" t="s">
        <v>409</v>
      </c>
      <c r="D6717">
        <v>2015</v>
      </c>
      <c r="E6717" t="s">
        <v>3522</v>
      </c>
      <c r="F6717">
        <v>7.2</v>
      </c>
      <c r="G6717">
        <v>160000</v>
      </c>
      <c r="H6717" t="s">
        <v>1067</v>
      </c>
      <c r="I6717" t="s">
        <v>2606</v>
      </c>
      <c r="J6717" t="s">
        <v>2474</v>
      </c>
      <c r="K6717" t="s">
        <v>265</v>
      </c>
      <c r="L6717">
        <v>30000000</v>
      </c>
      <c r="M6717">
        <v>34441873</v>
      </c>
      <c r="N6717" t="s">
        <v>103</v>
      </c>
      <c r="O6717">
        <v>122</v>
      </c>
    </row>
    <row r="6718" spans="1:15" x14ac:dyDescent="0.25">
      <c r="A6718" t="s">
        <v>3893</v>
      </c>
      <c r="B6718" t="s">
        <v>41</v>
      </c>
      <c r="C6718" t="s">
        <v>34</v>
      </c>
      <c r="D6718">
        <v>2015</v>
      </c>
      <c r="E6718" t="s">
        <v>3507</v>
      </c>
      <c r="F6718">
        <v>6.3</v>
      </c>
      <c r="G6718">
        <v>47000</v>
      </c>
      <c r="H6718" t="s">
        <v>751</v>
      </c>
      <c r="I6718" t="s">
        <v>3892</v>
      </c>
      <c r="J6718" t="s">
        <v>1947</v>
      </c>
      <c r="K6718" t="s">
        <v>7</v>
      </c>
      <c r="L6718">
        <v>15000000</v>
      </c>
      <c r="M6718">
        <v>16137046</v>
      </c>
      <c r="N6718" t="s">
        <v>108</v>
      </c>
      <c r="O6718">
        <v>93</v>
      </c>
    </row>
    <row r="6719" spans="1:15" x14ac:dyDescent="0.25">
      <c r="A6719" t="s">
        <v>3891</v>
      </c>
      <c r="B6719" t="s">
        <v>41</v>
      </c>
      <c r="C6719" t="s">
        <v>34</v>
      </c>
      <c r="D6719">
        <v>2015</v>
      </c>
      <c r="E6719" t="s">
        <v>3855</v>
      </c>
      <c r="F6719">
        <v>6.7</v>
      </c>
      <c r="G6719">
        <v>90000</v>
      </c>
      <c r="H6719" t="s">
        <v>3890</v>
      </c>
      <c r="I6719" t="s">
        <v>3890</v>
      </c>
      <c r="J6719" t="s">
        <v>2900</v>
      </c>
      <c r="K6719" t="s">
        <v>2080</v>
      </c>
      <c r="L6719">
        <v>2000000</v>
      </c>
      <c r="M6719">
        <v>16810562</v>
      </c>
      <c r="N6719" t="s">
        <v>1334</v>
      </c>
      <c r="O6719">
        <v>96</v>
      </c>
    </row>
    <row r="6720" spans="1:15" x14ac:dyDescent="0.25">
      <c r="A6720" t="s">
        <v>3889</v>
      </c>
      <c r="B6720" t="s">
        <v>68</v>
      </c>
      <c r="C6720" t="s">
        <v>409</v>
      </c>
      <c r="D6720">
        <v>2015</v>
      </c>
      <c r="E6720" t="s">
        <v>3764</v>
      </c>
      <c r="F6720">
        <v>6.6</v>
      </c>
      <c r="G6720">
        <v>131000</v>
      </c>
      <c r="H6720" t="s">
        <v>3888</v>
      </c>
      <c r="I6720" t="s">
        <v>3888</v>
      </c>
      <c r="J6720" t="s">
        <v>1890</v>
      </c>
      <c r="K6720" t="s">
        <v>7</v>
      </c>
      <c r="L6720">
        <v>60000000</v>
      </c>
      <c r="M6720">
        <v>101134059</v>
      </c>
      <c r="N6720" t="s">
        <v>527</v>
      </c>
      <c r="O6720">
        <v>124</v>
      </c>
    </row>
    <row r="6721" spans="1:15" x14ac:dyDescent="0.25">
      <c r="A6721" t="s">
        <v>3887</v>
      </c>
      <c r="B6721" t="s">
        <v>68</v>
      </c>
      <c r="C6721" t="s">
        <v>409</v>
      </c>
      <c r="D6721">
        <v>2015</v>
      </c>
      <c r="E6721" t="s">
        <v>3216</v>
      </c>
      <c r="F6721">
        <v>5.8</v>
      </c>
      <c r="G6721">
        <v>52000</v>
      </c>
      <c r="H6721" t="s">
        <v>3886</v>
      </c>
      <c r="I6721" t="s">
        <v>3885</v>
      </c>
      <c r="J6721" t="s">
        <v>3130</v>
      </c>
      <c r="K6721" t="s">
        <v>7</v>
      </c>
      <c r="L6721">
        <v>25000000</v>
      </c>
      <c r="M6721">
        <v>29674699</v>
      </c>
      <c r="N6721" t="s">
        <v>2852</v>
      </c>
      <c r="O6721">
        <v>95</v>
      </c>
    </row>
    <row r="6722" spans="1:15" x14ac:dyDescent="0.25">
      <c r="A6722" t="s">
        <v>3884</v>
      </c>
      <c r="B6722" t="s">
        <v>68</v>
      </c>
      <c r="C6722" t="s">
        <v>11</v>
      </c>
      <c r="D6722">
        <v>2015</v>
      </c>
      <c r="E6722" t="s">
        <v>3828</v>
      </c>
      <c r="F6722">
        <v>7.5</v>
      </c>
      <c r="G6722">
        <v>135000</v>
      </c>
      <c r="H6722" t="s">
        <v>830</v>
      </c>
      <c r="I6722" t="s">
        <v>3883</v>
      </c>
      <c r="J6722" t="s">
        <v>1081</v>
      </c>
      <c r="K6722" t="s">
        <v>265</v>
      </c>
      <c r="L6722">
        <v>11000000</v>
      </c>
      <c r="M6722">
        <v>62402155</v>
      </c>
      <c r="N6722" t="s">
        <v>3882</v>
      </c>
      <c r="O6722">
        <v>117</v>
      </c>
    </row>
    <row r="6723" spans="1:15" x14ac:dyDescent="0.25">
      <c r="A6723" t="s">
        <v>3881</v>
      </c>
      <c r="B6723" t="s">
        <v>41</v>
      </c>
      <c r="C6723" t="s">
        <v>24</v>
      </c>
      <c r="D6723">
        <v>2015</v>
      </c>
      <c r="E6723" t="s">
        <v>3632</v>
      </c>
      <c r="F6723">
        <v>7.3</v>
      </c>
      <c r="G6723">
        <v>74000</v>
      </c>
      <c r="H6723" t="s">
        <v>3880</v>
      </c>
      <c r="I6723" t="s">
        <v>3880</v>
      </c>
      <c r="J6723" t="s">
        <v>2412</v>
      </c>
      <c r="K6723" t="s">
        <v>300</v>
      </c>
      <c r="M6723">
        <v>23459358</v>
      </c>
      <c r="N6723" t="s">
        <v>3879</v>
      </c>
      <c r="O6723">
        <v>124</v>
      </c>
    </row>
    <row r="6724" spans="1:15" x14ac:dyDescent="0.25">
      <c r="A6724" t="s">
        <v>3878</v>
      </c>
      <c r="B6724" t="s">
        <v>68</v>
      </c>
      <c r="C6724" t="s">
        <v>34</v>
      </c>
      <c r="D6724">
        <v>2015</v>
      </c>
      <c r="E6724" t="s">
        <v>3559</v>
      </c>
      <c r="F6724">
        <v>6.5</v>
      </c>
      <c r="G6724">
        <v>93000</v>
      </c>
      <c r="H6724" t="s">
        <v>3877</v>
      </c>
      <c r="I6724" t="s">
        <v>3876</v>
      </c>
      <c r="J6724" t="s">
        <v>814</v>
      </c>
      <c r="K6724" t="s">
        <v>7</v>
      </c>
      <c r="L6724">
        <v>26000000</v>
      </c>
      <c r="M6724">
        <v>31807156</v>
      </c>
      <c r="N6724" t="s">
        <v>1072</v>
      </c>
      <c r="O6724">
        <v>117</v>
      </c>
    </row>
    <row r="6725" spans="1:15" x14ac:dyDescent="0.25">
      <c r="A6725" t="s">
        <v>3875</v>
      </c>
      <c r="B6725" t="s">
        <v>41</v>
      </c>
      <c r="C6725" t="s">
        <v>24</v>
      </c>
      <c r="D6725">
        <v>2015</v>
      </c>
      <c r="E6725" t="s">
        <v>3874</v>
      </c>
      <c r="F6725">
        <v>6.3</v>
      </c>
      <c r="G6725">
        <v>191000</v>
      </c>
      <c r="H6725" t="s">
        <v>3873</v>
      </c>
      <c r="I6725" t="s">
        <v>3873</v>
      </c>
      <c r="J6725" t="s">
        <v>1708</v>
      </c>
      <c r="K6725" t="s">
        <v>7</v>
      </c>
      <c r="L6725">
        <v>68000000</v>
      </c>
      <c r="M6725">
        <v>215863606</v>
      </c>
      <c r="N6725" t="s">
        <v>103</v>
      </c>
      <c r="O6725">
        <v>115</v>
      </c>
    </row>
    <row r="6726" spans="1:15" x14ac:dyDescent="0.25">
      <c r="A6726" t="s">
        <v>3872</v>
      </c>
      <c r="B6726" t="s">
        <v>101</v>
      </c>
      <c r="C6726" t="s">
        <v>100</v>
      </c>
      <c r="D6726">
        <v>2015</v>
      </c>
      <c r="E6726" t="s">
        <v>3754</v>
      </c>
      <c r="F6726">
        <v>5.7</v>
      </c>
      <c r="G6726">
        <v>62000</v>
      </c>
      <c r="H6726" t="s">
        <v>2741</v>
      </c>
      <c r="I6726" t="s">
        <v>3871</v>
      </c>
      <c r="J6726" t="s">
        <v>3870</v>
      </c>
      <c r="K6726" t="s">
        <v>7</v>
      </c>
      <c r="L6726">
        <v>150000000</v>
      </c>
      <c r="M6726">
        <v>128388320</v>
      </c>
      <c r="N6726" t="s">
        <v>138</v>
      </c>
      <c r="O6726">
        <v>111</v>
      </c>
    </row>
    <row r="6727" spans="1:15" x14ac:dyDescent="0.25">
      <c r="A6727" t="s">
        <v>3869</v>
      </c>
      <c r="B6727" t="s">
        <v>68</v>
      </c>
      <c r="C6727" t="s">
        <v>34</v>
      </c>
      <c r="D6727">
        <v>2015</v>
      </c>
      <c r="E6727" t="s">
        <v>3467</v>
      </c>
      <c r="F6727">
        <v>5.5</v>
      </c>
      <c r="G6727">
        <v>135000</v>
      </c>
      <c r="H6727" t="s">
        <v>3868</v>
      </c>
      <c r="I6727" t="s">
        <v>3867</v>
      </c>
      <c r="J6727" t="s">
        <v>1712</v>
      </c>
      <c r="K6727" t="s">
        <v>7</v>
      </c>
      <c r="L6727">
        <v>88000000</v>
      </c>
      <c r="M6727">
        <v>244874809</v>
      </c>
      <c r="N6727" t="s">
        <v>114</v>
      </c>
      <c r="O6727">
        <v>105</v>
      </c>
    </row>
    <row r="6728" spans="1:15" x14ac:dyDescent="0.25">
      <c r="A6728" t="s">
        <v>3866</v>
      </c>
      <c r="B6728" t="s">
        <v>41</v>
      </c>
      <c r="C6728" t="s">
        <v>24</v>
      </c>
      <c r="D6728">
        <v>2015</v>
      </c>
      <c r="E6728" t="s">
        <v>3855</v>
      </c>
      <c r="F6728">
        <v>7</v>
      </c>
      <c r="G6728">
        <v>93000</v>
      </c>
      <c r="H6728" t="s">
        <v>3865</v>
      </c>
      <c r="I6728" t="s">
        <v>3212</v>
      </c>
      <c r="J6728" t="s">
        <v>2221</v>
      </c>
      <c r="K6728" t="s">
        <v>7</v>
      </c>
      <c r="L6728">
        <v>10000000</v>
      </c>
      <c r="M6728">
        <v>4366460</v>
      </c>
      <c r="N6728" t="s">
        <v>3864</v>
      </c>
      <c r="O6728">
        <v>101</v>
      </c>
    </row>
    <row r="6729" spans="1:15" x14ac:dyDescent="0.25">
      <c r="A6729" t="s">
        <v>3863</v>
      </c>
      <c r="B6729" t="s">
        <v>41</v>
      </c>
      <c r="C6729" t="s">
        <v>11</v>
      </c>
      <c r="D6729">
        <v>2015</v>
      </c>
      <c r="E6729" t="s">
        <v>3862</v>
      </c>
      <c r="F6729">
        <v>6.6</v>
      </c>
      <c r="G6729">
        <v>54000</v>
      </c>
      <c r="H6729" t="s">
        <v>3109</v>
      </c>
      <c r="I6729" t="s">
        <v>3861</v>
      </c>
      <c r="J6729" t="s">
        <v>2474</v>
      </c>
      <c r="K6729" t="s">
        <v>265</v>
      </c>
      <c r="L6729">
        <v>15000000</v>
      </c>
      <c r="M6729">
        <v>16322067</v>
      </c>
      <c r="N6729" t="s">
        <v>1421</v>
      </c>
      <c r="O6729">
        <v>113</v>
      </c>
    </row>
    <row r="6730" spans="1:15" x14ac:dyDescent="0.25">
      <c r="A6730" t="s">
        <v>3860</v>
      </c>
      <c r="B6730" t="s">
        <v>68</v>
      </c>
      <c r="C6730" t="s">
        <v>24</v>
      </c>
      <c r="D6730">
        <v>2015</v>
      </c>
      <c r="E6730" t="s">
        <v>3764</v>
      </c>
      <c r="F6730">
        <v>6.2</v>
      </c>
      <c r="G6730">
        <v>112000</v>
      </c>
      <c r="H6730" t="s">
        <v>1875</v>
      </c>
      <c r="I6730" t="s">
        <v>3859</v>
      </c>
      <c r="J6730" t="s">
        <v>1535</v>
      </c>
      <c r="K6730" t="s">
        <v>7</v>
      </c>
      <c r="L6730">
        <v>50000000</v>
      </c>
      <c r="M6730">
        <v>242786137</v>
      </c>
      <c r="N6730" t="s">
        <v>108</v>
      </c>
      <c r="O6730">
        <v>96</v>
      </c>
    </row>
    <row r="6731" spans="1:15" x14ac:dyDescent="0.25">
      <c r="A6731" t="s">
        <v>3858</v>
      </c>
      <c r="B6731" t="s">
        <v>41</v>
      </c>
      <c r="C6731" t="s">
        <v>34</v>
      </c>
      <c r="D6731">
        <v>2015</v>
      </c>
      <c r="E6731" t="s">
        <v>3857</v>
      </c>
      <c r="F6731">
        <v>6.6</v>
      </c>
      <c r="G6731">
        <v>105000</v>
      </c>
      <c r="H6731" t="s">
        <v>1796</v>
      </c>
      <c r="I6731" t="s">
        <v>1555</v>
      </c>
      <c r="J6731" t="s">
        <v>857</v>
      </c>
      <c r="K6731" t="s">
        <v>7</v>
      </c>
      <c r="L6731">
        <v>50000000</v>
      </c>
      <c r="M6731">
        <v>71561644</v>
      </c>
      <c r="N6731" t="s">
        <v>138</v>
      </c>
      <c r="O6731">
        <v>114</v>
      </c>
    </row>
    <row r="6732" spans="1:15" x14ac:dyDescent="0.25">
      <c r="A6732" t="s">
        <v>3856</v>
      </c>
      <c r="B6732" t="s">
        <v>41</v>
      </c>
      <c r="C6732" t="s">
        <v>34</v>
      </c>
      <c r="D6732">
        <v>2015</v>
      </c>
      <c r="E6732" t="s">
        <v>3855</v>
      </c>
      <c r="F6732">
        <v>6.4</v>
      </c>
      <c r="G6732">
        <v>52000</v>
      </c>
      <c r="H6732" t="s">
        <v>3854</v>
      </c>
      <c r="I6732" t="s">
        <v>3826</v>
      </c>
      <c r="J6732" t="s">
        <v>1956</v>
      </c>
      <c r="K6732" t="s">
        <v>7</v>
      </c>
      <c r="L6732">
        <v>8000000</v>
      </c>
      <c r="M6732">
        <v>607595</v>
      </c>
      <c r="N6732" t="s">
        <v>411</v>
      </c>
      <c r="O6732">
        <v>95</v>
      </c>
    </row>
    <row r="6733" spans="1:15" x14ac:dyDescent="0.25">
      <c r="A6733" t="s">
        <v>3853</v>
      </c>
      <c r="B6733" t="s">
        <v>41</v>
      </c>
      <c r="C6733" t="s">
        <v>24</v>
      </c>
      <c r="D6733">
        <v>2015</v>
      </c>
      <c r="E6733" t="s">
        <v>3772</v>
      </c>
      <c r="F6733">
        <v>5.6</v>
      </c>
      <c r="G6733">
        <v>53000</v>
      </c>
      <c r="H6733" t="s">
        <v>3852</v>
      </c>
      <c r="I6733" t="s">
        <v>3851</v>
      </c>
      <c r="J6733" t="s">
        <v>1304</v>
      </c>
      <c r="K6733" t="s">
        <v>7</v>
      </c>
      <c r="L6733">
        <v>14800000</v>
      </c>
      <c r="M6733">
        <v>117813057</v>
      </c>
      <c r="N6733" t="s">
        <v>138</v>
      </c>
      <c r="O6733">
        <v>115</v>
      </c>
    </row>
    <row r="6734" spans="1:15" x14ac:dyDescent="0.25">
      <c r="A6734" t="s">
        <v>3850</v>
      </c>
      <c r="B6734" t="s">
        <v>68</v>
      </c>
      <c r="C6734" t="s">
        <v>24</v>
      </c>
      <c r="D6734">
        <v>2015</v>
      </c>
      <c r="E6734" t="s">
        <v>3498</v>
      </c>
      <c r="F6734">
        <v>6.5</v>
      </c>
      <c r="G6734">
        <v>87000</v>
      </c>
      <c r="H6734" t="s">
        <v>1126</v>
      </c>
      <c r="I6734" t="s">
        <v>3849</v>
      </c>
      <c r="J6734" t="s">
        <v>3848</v>
      </c>
      <c r="K6734" t="s">
        <v>7</v>
      </c>
      <c r="L6734">
        <v>8500000</v>
      </c>
      <c r="M6734">
        <v>43709744</v>
      </c>
      <c r="N6734" t="s">
        <v>783</v>
      </c>
      <c r="O6734">
        <v>101</v>
      </c>
    </row>
    <row r="6735" spans="1:15" x14ac:dyDescent="0.25">
      <c r="A6735" t="s">
        <v>3847</v>
      </c>
      <c r="B6735" t="s">
        <v>41</v>
      </c>
      <c r="C6735" t="s">
        <v>409</v>
      </c>
      <c r="D6735">
        <v>2015</v>
      </c>
      <c r="E6735" t="s">
        <v>3846</v>
      </c>
      <c r="F6735">
        <v>7.5</v>
      </c>
      <c r="G6735">
        <v>78000</v>
      </c>
      <c r="H6735" t="s">
        <v>3845</v>
      </c>
      <c r="I6735" t="s">
        <v>3844</v>
      </c>
      <c r="J6735" t="s">
        <v>1767</v>
      </c>
      <c r="K6735" t="s">
        <v>7</v>
      </c>
      <c r="L6735">
        <v>15000000</v>
      </c>
      <c r="M6735">
        <v>11430025</v>
      </c>
      <c r="N6735" t="s">
        <v>3843</v>
      </c>
      <c r="O6735">
        <v>124</v>
      </c>
    </row>
    <row r="6736" spans="1:15" x14ac:dyDescent="0.25">
      <c r="A6736" t="s">
        <v>3842</v>
      </c>
      <c r="B6736" t="s">
        <v>101</v>
      </c>
      <c r="C6736" t="s">
        <v>73</v>
      </c>
      <c r="D6736">
        <v>2015</v>
      </c>
      <c r="E6736" t="s">
        <v>3841</v>
      </c>
      <c r="F6736">
        <v>6.7</v>
      </c>
      <c r="G6736">
        <v>113000</v>
      </c>
      <c r="H6736" t="s">
        <v>1713</v>
      </c>
      <c r="I6736" t="s">
        <v>3840</v>
      </c>
      <c r="J6736" t="s">
        <v>1712</v>
      </c>
      <c r="K6736" t="s">
        <v>7</v>
      </c>
      <c r="L6736">
        <v>80000000</v>
      </c>
      <c r="M6736">
        <v>474800000</v>
      </c>
      <c r="N6736" t="s">
        <v>114</v>
      </c>
      <c r="O6736">
        <v>89</v>
      </c>
    </row>
    <row r="6737" spans="1:15" x14ac:dyDescent="0.25">
      <c r="A6737" t="s">
        <v>3839</v>
      </c>
      <c r="B6737" t="s">
        <v>41</v>
      </c>
      <c r="C6737" t="s">
        <v>11</v>
      </c>
      <c r="D6737">
        <v>2015</v>
      </c>
      <c r="E6737" t="s">
        <v>2856</v>
      </c>
      <c r="F6737">
        <v>5.7</v>
      </c>
      <c r="G6737">
        <v>26000</v>
      </c>
      <c r="H6737" t="s">
        <v>2250</v>
      </c>
      <c r="I6737" t="s">
        <v>2250</v>
      </c>
      <c r="J6737" t="s">
        <v>1715</v>
      </c>
      <c r="K6737" t="s">
        <v>7</v>
      </c>
      <c r="M6737">
        <v>1026288</v>
      </c>
      <c r="N6737" t="s">
        <v>3838</v>
      </c>
      <c r="O6737">
        <v>118</v>
      </c>
    </row>
    <row r="6738" spans="1:15" x14ac:dyDescent="0.25">
      <c r="A6738" t="s">
        <v>3837</v>
      </c>
      <c r="B6738" t="s">
        <v>41</v>
      </c>
      <c r="C6738" t="s">
        <v>409</v>
      </c>
      <c r="D6738">
        <v>2015</v>
      </c>
      <c r="E6738" t="s">
        <v>3629</v>
      </c>
      <c r="F6738">
        <v>6.9</v>
      </c>
      <c r="G6738">
        <v>40000</v>
      </c>
      <c r="H6738" t="s">
        <v>3836</v>
      </c>
      <c r="I6738" t="s">
        <v>3835</v>
      </c>
      <c r="J6738" t="s">
        <v>3834</v>
      </c>
      <c r="K6738" t="s">
        <v>7</v>
      </c>
      <c r="M6738">
        <v>663114</v>
      </c>
      <c r="N6738" t="s">
        <v>3833</v>
      </c>
      <c r="O6738">
        <v>122</v>
      </c>
    </row>
    <row r="6739" spans="1:15" x14ac:dyDescent="0.25">
      <c r="A6739" t="s">
        <v>3832</v>
      </c>
      <c r="B6739" t="s">
        <v>68</v>
      </c>
      <c r="C6739" t="s">
        <v>11</v>
      </c>
      <c r="D6739">
        <v>2015</v>
      </c>
      <c r="E6739" t="s">
        <v>3477</v>
      </c>
      <c r="F6739">
        <v>7.1</v>
      </c>
      <c r="G6739">
        <v>79000</v>
      </c>
      <c r="H6739" t="s">
        <v>1775</v>
      </c>
      <c r="I6739" t="s">
        <v>3831</v>
      </c>
      <c r="J6739" t="s">
        <v>3830</v>
      </c>
      <c r="K6739" t="s">
        <v>7</v>
      </c>
      <c r="L6739">
        <v>34000000</v>
      </c>
      <c r="M6739">
        <v>62944815</v>
      </c>
      <c r="N6739" t="s">
        <v>527</v>
      </c>
      <c r="O6739">
        <v>123</v>
      </c>
    </row>
    <row r="6740" spans="1:15" x14ac:dyDescent="0.25">
      <c r="A6740" t="s">
        <v>3829</v>
      </c>
      <c r="B6740" t="s">
        <v>68</v>
      </c>
      <c r="C6740" t="s">
        <v>11</v>
      </c>
      <c r="D6740">
        <v>2015</v>
      </c>
      <c r="E6740" t="s">
        <v>3828</v>
      </c>
      <c r="F6740">
        <v>6</v>
      </c>
      <c r="G6740">
        <v>54000</v>
      </c>
      <c r="H6740" t="s">
        <v>3827</v>
      </c>
      <c r="I6740" t="s">
        <v>3826</v>
      </c>
      <c r="J6740" t="s">
        <v>3825</v>
      </c>
      <c r="K6740" t="s">
        <v>265</v>
      </c>
      <c r="L6740">
        <v>65000000</v>
      </c>
      <c r="M6740">
        <v>34227298</v>
      </c>
      <c r="N6740" t="s">
        <v>694</v>
      </c>
      <c r="O6740">
        <v>110</v>
      </c>
    </row>
    <row r="6741" spans="1:15" x14ac:dyDescent="0.25">
      <c r="A6741" t="s">
        <v>3824</v>
      </c>
      <c r="B6741" t="s">
        <v>68</v>
      </c>
      <c r="C6741" t="s">
        <v>5</v>
      </c>
      <c r="D6741">
        <v>2015</v>
      </c>
      <c r="E6741" t="s">
        <v>3823</v>
      </c>
      <c r="F6741">
        <v>6.1</v>
      </c>
      <c r="G6741">
        <v>97000</v>
      </c>
      <c r="H6741" t="s">
        <v>125</v>
      </c>
      <c r="I6741" t="s">
        <v>125</v>
      </c>
      <c r="J6741" t="s">
        <v>3822</v>
      </c>
      <c r="K6741" t="s">
        <v>95</v>
      </c>
      <c r="L6741">
        <v>10000000</v>
      </c>
      <c r="M6741">
        <v>112983889</v>
      </c>
      <c r="N6741" t="s">
        <v>2957</v>
      </c>
      <c r="O6741">
        <v>97</v>
      </c>
    </row>
    <row r="6742" spans="1:15" x14ac:dyDescent="0.25">
      <c r="A6742" t="s">
        <v>3821</v>
      </c>
      <c r="B6742" t="s">
        <v>101</v>
      </c>
      <c r="C6742" t="s">
        <v>100</v>
      </c>
      <c r="D6742">
        <v>2015</v>
      </c>
      <c r="E6742" t="s">
        <v>3776</v>
      </c>
      <c r="F6742">
        <v>6.3</v>
      </c>
      <c r="G6742">
        <v>83000</v>
      </c>
      <c r="H6742" t="s">
        <v>816</v>
      </c>
      <c r="I6742" t="s">
        <v>3820</v>
      </c>
      <c r="J6742" t="s">
        <v>1462</v>
      </c>
      <c r="K6742" t="s">
        <v>7</v>
      </c>
      <c r="L6742">
        <v>58000000</v>
      </c>
      <c r="M6742">
        <v>158261424</v>
      </c>
      <c r="N6742" t="s">
        <v>770</v>
      </c>
      <c r="O6742">
        <v>103</v>
      </c>
    </row>
    <row r="6743" spans="1:15" x14ac:dyDescent="0.25">
      <c r="A6743" t="s">
        <v>3819</v>
      </c>
      <c r="B6743" t="s">
        <v>68</v>
      </c>
      <c r="C6743" t="s">
        <v>24</v>
      </c>
      <c r="D6743">
        <v>2015</v>
      </c>
      <c r="E6743" t="s">
        <v>3818</v>
      </c>
      <c r="F6743">
        <v>5.4</v>
      </c>
      <c r="G6743">
        <v>64000</v>
      </c>
      <c r="H6743" t="s">
        <v>3817</v>
      </c>
      <c r="I6743" t="s">
        <v>3817</v>
      </c>
      <c r="J6743" t="s">
        <v>1888</v>
      </c>
      <c r="K6743" t="s">
        <v>7</v>
      </c>
      <c r="L6743">
        <v>37000000</v>
      </c>
      <c r="M6743">
        <v>26250020</v>
      </c>
      <c r="N6743" t="s">
        <v>114</v>
      </c>
      <c r="O6743">
        <v>105</v>
      </c>
    </row>
    <row r="6744" spans="1:15" x14ac:dyDescent="0.25">
      <c r="A6744" t="s">
        <v>3816</v>
      </c>
      <c r="B6744" t="s">
        <v>52</v>
      </c>
      <c r="C6744" t="s">
        <v>34</v>
      </c>
      <c r="D6744">
        <v>2015</v>
      </c>
      <c r="E6744" t="s">
        <v>3815</v>
      </c>
      <c r="F6744">
        <v>8</v>
      </c>
      <c r="G6744">
        <v>107000</v>
      </c>
      <c r="H6744" t="s">
        <v>2211</v>
      </c>
      <c r="I6744" t="s">
        <v>2210</v>
      </c>
      <c r="J6744" t="s">
        <v>426</v>
      </c>
      <c r="K6744" t="s">
        <v>169</v>
      </c>
      <c r="L6744">
        <v>18026148</v>
      </c>
      <c r="M6744">
        <v>24548038</v>
      </c>
      <c r="N6744" t="s">
        <v>2209</v>
      </c>
      <c r="O6744">
        <v>159</v>
      </c>
    </row>
    <row r="6745" spans="1:15" x14ac:dyDescent="0.25">
      <c r="A6745" t="s">
        <v>3814</v>
      </c>
      <c r="B6745" t="s">
        <v>41</v>
      </c>
      <c r="C6745" t="s">
        <v>11</v>
      </c>
      <c r="D6745">
        <v>2015</v>
      </c>
      <c r="E6745" t="s">
        <v>2907</v>
      </c>
      <c r="F6745">
        <v>6.4</v>
      </c>
      <c r="G6745">
        <v>28000</v>
      </c>
      <c r="H6745" t="s">
        <v>1863</v>
      </c>
      <c r="I6745" t="s">
        <v>3813</v>
      </c>
      <c r="J6745" t="s">
        <v>3812</v>
      </c>
      <c r="K6745" t="s">
        <v>300</v>
      </c>
      <c r="M6745">
        <v>7545758</v>
      </c>
      <c r="N6745" t="s">
        <v>1861</v>
      </c>
      <c r="O6745">
        <v>125</v>
      </c>
    </row>
    <row r="6746" spans="1:15" x14ac:dyDescent="0.25">
      <c r="A6746" t="s">
        <v>3811</v>
      </c>
      <c r="B6746" t="s">
        <v>41</v>
      </c>
      <c r="C6746" t="s">
        <v>24</v>
      </c>
      <c r="D6746">
        <v>2015</v>
      </c>
      <c r="E6746" t="s">
        <v>3810</v>
      </c>
      <c r="F6746">
        <v>6.6</v>
      </c>
      <c r="G6746">
        <v>72000</v>
      </c>
      <c r="H6746" t="s">
        <v>3809</v>
      </c>
      <c r="I6746" t="s">
        <v>3809</v>
      </c>
      <c r="J6746" t="s">
        <v>1313</v>
      </c>
      <c r="K6746" t="s">
        <v>7</v>
      </c>
      <c r="L6746">
        <v>23000000</v>
      </c>
      <c r="M6746">
        <v>79799880</v>
      </c>
      <c r="N6746" t="s">
        <v>3763</v>
      </c>
      <c r="O6746">
        <v>101</v>
      </c>
    </row>
    <row r="6747" spans="1:15" x14ac:dyDescent="0.25">
      <c r="A6747" t="s">
        <v>3808</v>
      </c>
      <c r="B6747" t="s">
        <v>41</v>
      </c>
      <c r="C6747" t="s">
        <v>24</v>
      </c>
      <c r="D6747">
        <v>2015</v>
      </c>
      <c r="E6747" t="s">
        <v>3581</v>
      </c>
      <c r="F6747">
        <v>6</v>
      </c>
      <c r="G6747">
        <v>64000</v>
      </c>
      <c r="H6747" t="s">
        <v>3807</v>
      </c>
      <c r="I6747" t="s">
        <v>3806</v>
      </c>
      <c r="J6747" t="s">
        <v>3805</v>
      </c>
      <c r="K6747" t="s">
        <v>7</v>
      </c>
      <c r="L6747">
        <v>30000000</v>
      </c>
      <c r="M6747">
        <v>105011053</v>
      </c>
      <c r="N6747" t="s">
        <v>3804</v>
      </c>
      <c r="O6747">
        <v>118</v>
      </c>
    </row>
    <row r="6748" spans="1:15" x14ac:dyDescent="0.25">
      <c r="A6748" t="s">
        <v>3803</v>
      </c>
      <c r="B6748" t="s">
        <v>68</v>
      </c>
      <c r="C6748" t="s">
        <v>87</v>
      </c>
      <c r="D6748">
        <v>2015</v>
      </c>
      <c r="E6748" t="s">
        <v>3615</v>
      </c>
      <c r="F6748">
        <v>6.3</v>
      </c>
      <c r="G6748">
        <v>46000</v>
      </c>
      <c r="H6748" t="s">
        <v>1687</v>
      </c>
      <c r="I6748" t="s">
        <v>1687</v>
      </c>
      <c r="J6748" t="s">
        <v>3651</v>
      </c>
      <c r="K6748" t="s">
        <v>7</v>
      </c>
      <c r="L6748">
        <v>19500000</v>
      </c>
      <c r="M6748">
        <v>34854990</v>
      </c>
      <c r="N6748" t="s">
        <v>2750</v>
      </c>
      <c r="O6748">
        <v>111</v>
      </c>
    </row>
    <row r="6749" spans="1:15" x14ac:dyDescent="0.25">
      <c r="A6749" t="s">
        <v>3802</v>
      </c>
      <c r="B6749" t="s">
        <v>41</v>
      </c>
      <c r="C6749" t="s">
        <v>24</v>
      </c>
      <c r="D6749">
        <v>2015</v>
      </c>
      <c r="E6749" t="s">
        <v>3481</v>
      </c>
      <c r="F6749">
        <v>6.6</v>
      </c>
      <c r="G6749">
        <v>60000</v>
      </c>
      <c r="H6749" t="s">
        <v>2403</v>
      </c>
      <c r="I6749" t="s">
        <v>2403</v>
      </c>
      <c r="J6749" t="s">
        <v>1069</v>
      </c>
      <c r="K6749" t="s">
        <v>7</v>
      </c>
      <c r="L6749">
        <v>11000000</v>
      </c>
      <c r="M6749">
        <v>27391084</v>
      </c>
      <c r="N6749" t="s">
        <v>2974</v>
      </c>
      <c r="O6749">
        <v>95</v>
      </c>
    </row>
    <row r="6750" spans="1:15" x14ac:dyDescent="0.25">
      <c r="A6750" t="s">
        <v>3801</v>
      </c>
      <c r="B6750" t="s">
        <v>41</v>
      </c>
      <c r="C6750" t="s">
        <v>34</v>
      </c>
      <c r="D6750">
        <v>2015</v>
      </c>
      <c r="E6750" t="s">
        <v>3800</v>
      </c>
      <c r="F6750">
        <v>5.6</v>
      </c>
      <c r="G6750">
        <v>53000</v>
      </c>
      <c r="H6750" t="s">
        <v>3799</v>
      </c>
      <c r="I6750" t="s">
        <v>3798</v>
      </c>
      <c r="J6750" t="s">
        <v>1853</v>
      </c>
      <c r="K6750" t="s">
        <v>7</v>
      </c>
      <c r="L6750">
        <v>30000000</v>
      </c>
      <c r="M6750">
        <v>6738764</v>
      </c>
      <c r="N6750" t="s">
        <v>842</v>
      </c>
      <c r="O6750">
        <v>92</v>
      </c>
    </row>
    <row r="6751" spans="1:15" x14ac:dyDescent="0.25">
      <c r="A6751" t="s">
        <v>3797</v>
      </c>
      <c r="B6751" t="s">
        <v>68</v>
      </c>
      <c r="C6751" t="s">
        <v>100</v>
      </c>
      <c r="D6751">
        <v>2015</v>
      </c>
      <c r="E6751" t="s">
        <v>3467</v>
      </c>
      <c r="F6751">
        <v>6.2</v>
      </c>
      <c r="G6751">
        <v>98000</v>
      </c>
      <c r="H6751" t="s">
        <v>3796</v>
      </c>
      <c r="I6751" t="s">
        <v>2471</v>
      </c>
      <c r="J6751" t="s">
        <v>3795</v>
      </c>
      <c r="K6751" t="s">
        <v>7</v>
      </c>
      <c r="L6751">
        <v>12000000</v>
      </c>
      <c r="M6751">
        <v>85512300</v>
      </c>
      <c r="N6751" t="s">
        <v>527</v>
      </c>
      <c r="O6751">
        <v>109</v>
      </c>
    </row>
    <row r="6752" spans="1:15" x14ac:dyDescent="0.25">
      <c r="A6752" t="s">
        <v>3794</v>
      </c>
      <c r="B6752" t="s">
        <v>68</v>
      </c>
      <c r="C6752" t="s">
        <v>409</v>
      </c>
      <c r="D6752">
        <v>2015</v>
      </c>
      <c r="E6752" t="s">
        <v>3220</v>
      </c>
      <c r="F6752">
        <v>6.7</v>
      </c>
      <c r="G6752">
        <v>27000</v>
      </c>
      <c r="H6752" t="s">
        <v>3793</v>
      </c>
      <c r="I6752" t="s">
        <v>3792</v>
      </c>
      <c r="J6752" t="s">
        <v>3791</v>
      </c>
      <c r="K6752" t="s">
        <v>265</v>
      </c>
      <c r="L6752">
        <v>6000000</v>
      </c>
      <c r="M6752">
        <v>41387687</v>
      </c>
      <c r="N6752" t="s">
        <v>717</v>
      </c>
      <c r="O6752">
        <v>104</v>
      </c>
    </row>
    <row r="6753" spans="1:15" x14ac:dyDescent="0.25">
      <c r="A6753" t="s">
        <v>3790</v>
      </c>
      <c r="B6753" t="s">
        <v>101</v>
      </c>
      <c r="C6753" t="s">
        <v>73</v>
      </c>
      <c r="D6753">
        <v>2015</v>
      </c>
      <c r="E6753" t="s">
        <v>3789</v>
      </c>
      <c r="F6753">
        <v>6</v>
      </c>
      <c r="G6753">
        <v>51000</v>
      </c>
      <c r="H6753" t="s">
        <v>3788</v>
      </c>
      <c r="I6753" t="s">
        <v>3176</v>
      </c>
      <c r="J6753" t="s">
        <v>3787</v>
      </c>
      <c r="K6753" t="s">
        <v>7</v>
      </c>
      <c r="L6753">
        <v>74000000</v>
      </c>
      <c r="M6753">
        <v>325186032</v>
      </c>
      <c r="N6753" t="s">
        <v>577</v>
      </c>
      <c r="O6753">
        <v>92</v>
      </c>
    </row>
    <row r="6754" spans="1:15" x14ac:dyDescent="0.25">
      <c r="A6754" t="s">
        <v>3786</v>
      </c>
      <c r="B6754" t="s">
        <v>41</v>
      </c>
      <c r="C6754" t="s">
        <v>87</v>
      </c>
      <c r="D6754">
        <v>2015</v>
      </c>
      <c r="E6754" t="s">
        <v>3785</v>
      </c>
      <c r="F6754">
        <v>6.5</v>
      </c>
      <c r="G6754">
        <v>68000</v>
      </c>
      <c r="H6754" t="s">
        <v>2579</v>
      </c>
      <c r="I6754" t="s">
        <v>3784</v>
      </c>
      <c r="J6754" t="s">
        <v>1936</v>
      </c>
      <c r="K6754" t="s">
        <v>2259</v>
      </c>
      <c r="L6754">
        <v>50000000</v>
      </c>
      <c r="M6754">
        <v>12951093</v>
      </c>
      <c r="N6754" t="s">
        <v>856</v>
      </c>
      <c r="O6754">
        <v>137</v>
      </c>
    </row>
    <row r="6755" spans="1:15" x14ac:dyDescent="0.25">
      <c r="A6755" t="s">
        <v>3783</v>
      </c>
      <c r="B6755" t="s">
        <v>41</v>
      </c>
      <c r="C6755" t="s">
        <v>34</v>
      </c>
      <c r="D6755">
        <v>2015</v>
      </c>
      <c r="E6755" t="s">
        <v>3782</v>
      </c>
      <c r="F6755">
        <v>6.7</v>
      </c>
      <c r="G6755">
        <v>35000</v>
      </c>
      <c r="H6755" t="s">
        <v>1683</v>
      </c>
      <c r="I6755" t="s">
        <v>1120</v>
      </c>
      <c r="J6755" t="s">
        <v>1119</v>
      </c>
      <c r="K6755" t="s">
        <v>1118</v>
      </c>
      <c r="M6755">
        <v>12975143</v>
      </c>
      <c r="N6755" t="s">
        <v>1117</v>
      </c>
      <c r="O6755">
        <v>105</v>
      </c>
    </row>
    <row r="6756" spans="1:15" x14ac:dyDescent="0.25">
      <c r="A6756" t="s">
        <v>3781</v>
      </c>
      <c r="B6756" t="s">
        <v>68</v>
      </c>
      <c r="C6756" t="s">
        <v>24</v>
      </c>
      <c r="D6756">
        <v>2015</v>
      </c>
      <c r="E6756" t="s">
        <v>3216</v>
      </c>
      <c r="F6756">
        <v>7.7</v>
      </c>
      <c r="G6756">
        <v>50000</v>
      </c>
      <c r="H6756" t="s">
        <v>3780</v>
      </c>
      <c r="I6756" t="s">
        <v>3780</v>
      </c>
      <c r="J6756" t="s">
        <v>3779</v>
      </c>
      <c r="K6756" t="s">
        <v>1130</v>
      </c>
      <c r="M6756">
        <v>30692889</v>
      </c>
      <c r="N6756" t="s">
        <v>3778</v>
      </c>
      <c r="O6756">
        <v>116</v>
      </c>
    </row>
    <row r="6757" spans="1:15" x14ac:dyDescent="0.25">
      <c r="A6757" t="s">
        <v>3777</v>
      </c>
      <c r="B6757" t="s">
        <v>552</v>
      </c>
      <c r="C6757" t="s">
        <v>11</v>
      </c>
      <c r="D6757">
        <v>2015</v>
      </c>
      <c r="E6757" t="s">
        <v>3776</v>
      </c>
      <c r="F6757">
        <v>7.7</v>
      </c>
      <c r="G6757">
        <v>76000</v>
      </c>
      <c r="H6757" t="s">
        <v>3775</v>
      </c>
      <c r="I6757" t="s">
        <v>3775</v>
      </c>
      <c r="J6757" t="s">
        <v>3774</v>
      </c>
      <c r="K6757" t="s">
        <v>7</v>
      </c>
      <c r="L6757">
        <v>6000000</v>
      </c>
      <c r="M6757">
        <v>90777</v>
      </c>
      <c r="N6757" t="s">
        <v>3483</v>
      </c>
      <c r="O6757">
        <v>137</v>
      </c>
    </row>
    <row r="6758" spans="1:15" x14ac:dyDescent="0.25">
      <c r="A6758" t="s">
        <v>3773</v>
      </c>
      <c r="B6758" t="s">
        <v>68</v>
      </c>
      <c r="C6758" t="s">
        <v>24</v>
      </c>
      <c r="D6758">
        <v>2015</v>
      </c>
      <c r="E6758" t="s">
        <v>3772</v>
      </c>
      <c r="F6758">
        <v>7.7</v>
      </c>
      <c r="G6758">
        <v>126000</v>
      </c>
      <c r="H6758" t="s">
        <v>3771</v>
      </c>
      <c r="I6758" t="s">
        <v>1606</v>
      </c>
      <c r="J6758" t="s">
        <v>3770</v>
      </c>
      <c r="K6758" t="s">
        <v>7</v>
      </c>
      <c r="L6758">
        <v>8000000</v>
      </c>
      <c r="M6758">
        <v>9074749</v>
      </c>
      <c r="N6758" t="s">
        <v>617</v>
      </c>
      <c r="O6758">
        <v>105</v>
      </c>
    </row>
    <row r="6759" spans="1:15" x14ac:dyDescent="0.25">
      <c r="A6759" t="s">
        <v>3769</v>
      </c>
      <c r="B6759" t="s">
        <v>41</v>
      </c>
      <c r="C6759" t="s">
        <v>24</v>
      </c>
      <c r="D6759">
        <v>2015</v>
      </c>
      <c r="E6759" t="s">
        <v>3768</v>
      </c>
      <c r="F6759">
        <v>6.5</v>
      </c>
      <c r="G6759">
        <v>42000</v>
      </c>
      <c r="H6759" t="s">
        <v>3767</v>
      </c>
      <c r="I6759" t="s">
        <v>3767</v>
      </c>
      <c r="J6759" t="s">
        <v>772</v>
      </c>
      <c r="K6759" t="s">
        <v>7</v>
      </c>
      <c r="M6759">
        <v>3224947</v>
      </c>
      <c r="N6759" t="s">
        <v>3766</v>
      </c>
      <c r="O6759">
        <v>101</v>
      </c>
    </row>
    <row r="6760" spans="1:15" x14ac:dyDescent="0.25">
      <c r="A6760" t="s">
        <v>3765</v>
      </c>
      <c r="B6760" t="s">
        <v>68</v>
      </c>
      <c r="C6760" t="s">
        <v>409</v>
      </c>
      <c r="D6760">
        <v>2015</v>
      </c>
      <c r="E6760" t="s">
        <v>3764</v>
      </c>
      <c r="F6760">
        <v>7.1</v>
      </c>
      <c r="G6760">
        <v>89000</v>
      </c>
      <c r="H6760" t="s">
        <v>2329</v>
      </c>
      <c r="I6760" t="s">
        <v>2329</v>
      </c>
      <c r="J6760" t="s">
        <v>115</v>
      </c>
      <c r="K6760" t="s">
        <v>265</v>
      </c>
      <c r="L6760">
        <v>35000000</v>
      </c>
      <c r="M6760">
        <v>48623572</v>
      </c>
      <c r="N6760" t="s">
        <v>3763</v>
      </c>
      <c r="O6760">
        <v>123</v>
      </c>
    </row>
    <row r="6761" spans="1:15" x14ac:dyDescent="0.25">
      <c r="A6761" t="s">
        <v>3762</v>
      </c>
      <c r="B6761" t="s">
        <v>41</v>
      </c>
      <c r="C6761" t="s">
        <v>24</v>
      </c>
      <c r="D6761">
        <v>2015</v>
      </c>
      <c r="E6761" t="s">
        <v>3446</v>
      </c>
      <c r="F6761">
        <v>6.9</v>
      </c>
      <c r="G6761">
        <v>30000</v>
      </c>
      <c r="H6761" t="s">
        <v>824</v>
      </c>
      <c r="I6761" t="s">
        <v>3761</v>
      </c>
      <c r="J6761" t="s">
        <v>2803</v>
      </c>
      <c r="K6761" t="s">
        <v>7</v>
      </c>
      <c r="L6761">
        <v>2000000</v>
      </c>
      <c r="M6761">
        <v>1775133</v>
      </c>
      <c r="N6761" t="s">
        <v>2286</v>
      </c>
      <c r="O6761">
        <v>102</v>
      </c>
    </row>
    <row r="6762" spans="1:15" x14ac:dyDescent="0.25">
      <c r="A6762" t="s">
        <v>3760</v>
      </c>
      <c r="B6762" t="s">
        <v>68</v>
      </c>
      <c r="C6762" t="s">
        <v>11</v>
      </c>
      <c r="D6762">
        <v>2015</v>
      </c>
      <c r="E6762" t="s">
        <v>3759</v>
      </c>
      <c r="F6762">
        <v>7.6</v>
      </c>
      <c r="G6762">
        <v>37000</v>
      </c>
      <c r="H6762" t="s">
        <v>3758</v>
      </c>
      <c r="I6762" t="s">
        <v>3758</v>
      </c>
      <c r="J6762" t="s">
        <v>3757</v>
      </c>
      <c r="K6762" t="s">
        <v>3756</v>
      </c>
      <c r="M6762">
        <v>5274664</v>
      </c>
      <c r="N6762" t="s">
        <v>2873</v>
      </c>
      <c r="O6762">
        <v>97</v>
      </c>
    </row>
    <row r="6763" spans="1:15" x14ac:dyDescent="0.25">
      <c r="A6763" t="s">
        <v>3755</v>
      </c>
      <c r="B6763" t="s">
        <v>101</v>
      </c>
      <c r="C6763" t="s">
        <v>34</v>
      </c>
      <c r="D6763">
        <v>2015</v>
      </c>
      <c r="E6763" t="s">
        <v>3754</v>
      </c>
      <c r="F6763">
        <v>7.3</v>
      </c>
      <c r="G6763">
        <v>123000</v>
      </c>
      <c r="H6763" t="s">
        <v>1359</v>
      </c>
      <c r="I6763" t="s">
        <v>1359</v>
      </c>
      <c r="J6763" t="s">
        <v>3230</v>
      </c>
      <c r="K6763" t="s">
        <v>7</v>
      </c>
      <c r="L6763">
        <v>35000000</v>
      </c>
      <c r="M6763">
        <v>61181942</v>
      </c>
      <c r="N6763" t="s">
        <v>1943</v>
      </c>
      <c r="O6763">
        <v>123</v>
      </c>
    </row>
    <row r="6764" spans="1:15" x14ac:dyDescent="0.25">
      <c r="A6764" t="s">
        <v>3753</v>
      </c>
      <c r="B6764" t="s">
        <v>41</v>
      </c>
      <c r="C6764" t="s">
        <v>24</v>
      </c>
      <c r="D6764">
        <v>2015</v>
      </c>
      <c r="E6764" t="s">
        <v>3559</v>
      </c>
      <c r="F6764">
        <v>7.1</v>
      </c>
      <c r="G6764">
        <v>28000</v>
      </c>
      <c r="H6764" t="s">
        <v>2583</v>
      </c>
      <c r="I6764" t="s">
        <v>2583</v>
      </c>
      <c r="J6764" t="s">
        <v>3752</v>
      </c>
      <c r="K6764" t="s">
        <v>7</v>
      </c>
      <c r="L6764">
        <v>100000</v>
      </c>
      <c r="M6764">
        <v>828874</v>
      </c>
      <c r="N6764" t="s">
        <v>1190</v>
      </c>
      <c r="O6764">
        <v>88</v>
      </c>
    </row>
    <row r="6765" spans="1:15" x14ac:dyDescent="0.25">
      <c r="A6765" t="s">
        <v>3751</v>
      </c>
      <c r="B6765" t="s">
        <v>41</v>
      </c>
      <c r="C6765" t="s">
        <v>100</v>
      </c>
      <c r="D6765">
        <v>2015</v>
      </c>
      <c r="E6765" t="s">
        <v>3750</v>
      </c>
      <c r="F6765">
        <v>6.4</v>
      </c>
      <c r="G6765">
        <v>26000</v>
      </c>
      <c r="H6765" t="s">
        <v>3749</v>
      </c>
      <c r="I6765" t="s">
        <v>3748</v>
      </c>
      <c r="J6765" t="s">
        <v>1387</v>
      </c>
      <c r="K6765" t="s">
        <v>7</v>
      </c>
      <c r="L6765">
        <v>8000000</v>
      </c>
      <c r="M6765">
        <v>37461274</v>
      </c>
      <c r="N6765" t="s">
        <v>3009</v>
      </c>
      <c r="O6765">
        <v>104</v>
      </c>
    </row>
    <row r="6766" spans="1:15" x14ac:dyDescent="0.25">
      <c r="A6766" t="s">
        <v>3747</v>
      </c>
      <c r="B6766" t="s">
        <v>41</v>
      </c>
      <c r="C6766" t="s">
        <v>5</v>
      </c>
      <c r="D6766">
        <v>2015</v>
      </c>
      <c r="E6766" t="s">
        <v>3746</v>
      </c>
      <c r="F6766">
        <v>5.3</v>
      </c>
      <c r="G6766">
        <v>50000</v>
      </c>
      <c r="H6766" t="s">
        <v>3745</v>
      </c>
      <c r="I6766" t="s">
        <v>3420</v>
      </c>
      <c r="J6766" t="s">
        <v>3744</v>
      </c>
      <c r="K6766" t="s">
        <v>7</v>
      </c>
      <c r="L6766">
        <v>10000000</v>
      </c>
      <c r="M6766">
        <v>53329150</v>
      </c>
      <c r="N6766" t="s">
        <v>523</v>
      </c>
      <c r="O6766">
        <v>97</v>
      </c>
    </row>
    <row r="6767" spans="1:15" x14ac:dyDescent="0.25">
      <c r="A6767" t="s">
        <v>3743</v>
      </c>
      <c r="B6767" t="s">
        <v>52</v>
      </c>
      <c r="C6767" t="s">
        <v>11</v>
      </c>
      <c r="D6767">
        <v>2015</v>
      </c>
      <c r="E6767" t="s">
        <v>3742</v>
      </c>
      <c r="F6767">
        <v>6.7</v>
      </c>
      <c r="G6767">
        <v>4500</v>
      </c>
      <c r="H6767" t="s">
        <v>3741</v>
      </c>
      <c r="I6767" t="s">
        <v>3741</v>
      </c>
      <c r="J6767" t="s">
        <v>3740</v>
      </c>
      <c r="K6767" t="s">
        <v>562</v>
      </c>
      <c r="M6767">
        <v>3778938</v>
      </c>
      <c r="N6767" t="s">
        <v>3739</v>
      </c>
      <c r="O6767">
        <v>105</v>
      </c>
    </row>
    <row r="6768" spans="1:15" x14ac:dyDescent="0.25">
      <c r="A6768" t="s">
        <v>3738</v>
      </c>
      <c r="B6768" t="s">
        <v>41</v>
      </c>
      <c r="C6768" t="s">
        <v>73</v>
      </c>
      <c r="D6768">
        <v>2015</v>
      </c>
      <c r="E6768" t="s">
        <v>3737</v>
      </c>
      <c r="F6768">
        <v>7.3</v>
      </c>
      <c r="G6768">
        <v>68000</v>
      </c>
      <c r="H6768" t="s">
        <v>3736</v>
      </c>
      <c r="I6768" t="s">
        <v>3735</v>
      </c>
      <c r="J6768" t="s">
        <v>3734</v>
      </c>
      <c r="K6768" t="s">
        <v>265</v>
      </c>
      <c r="L6768">
        <v>8000000</v>
      </c>
      <c r="M6768">
        <v>5659286</v>
      </c>
      <c r="N6768" t="s">
        <v>577</v>
      </c>
      <c r="O6768">
        <v>90</v>
      </c>
    </row>
    <row r="6769" spans="1:15" x14ac:dyDescent="0.25">
      <c r="A6769" t="s">
        <v>3733</v>
      </c>
      <c r="B6769" t="s">
        <v>41</v>
      </c>
      <c r="C6769" t="s">
        <v>5</v>
      </c>
      <c r="D6769">
        <v>2015</v>
      </c>
      <c r="E6769" t="s">
        <v>3732</v>
      </c>
      <c r="F6769">
        <v>5.9</v>
      </c>
      <c r="G6769">
        <v>20000</v>
      </c>
      <c r="H6769" t="s">
        <v>3731</v>
      </c>
      <c r="I6769" t="s">
        <v>3731</v>
      </c>
      <c r="J6769" t="s">
        <v>1325</v>
      </c>
      <c r="K6769" t="s">
        <v>95</v>
      </c>
      <c r="M6769">
        <v>38348</v>
      </c>
      <c r="N6769" t="s">
        <v>3730</v>
      </c>
      <c r="O6769">
        <v>93</v>
      </c>
    </row>
    <row r="6770" spans="1:15" x14ac:dyDescent="0.25">
      <c r="A6770" t="s">
        <v>3729</v>
      </c>
      <c r="B6770" t="s">
        <v>41</v>
      </c>
      <c r="C6770" t="s">
        <v>24</v>
      </c>
      <c r="D6770">
        <v>2015</v>
      </c>
      <c r="E6770" t="s">
        <v>3728</v>
      </c>
      <c r="F6770">
        <v>6.4</v>
      </c>
      <c r="G6770">
        <v>22000</v>
      </c>
      <c r="H6770" t="s">
        <v>1047</v>
      </c>
      <c r="I6770" t="s">
        <v>1047</v>
      </c>
      <c r="J6770" t="s">
        <v>3727</v>
      </c>
      <c r="K6770" t="s">
        <v>7</v>
      </c>
      <c r="L6770">
        <v>6000000</v>
      </c>
      <c r="M6770">
        <v>422746</v>
      </c>
      <c r="N6770" t="s">
        <v>2899</v>
      </c>
      <c r="O6770">
        <v>108</v>
      </c>
    </row>
    <row r="6771" spans="1:15" x14ac:dyDescent="0.25">
      <c r="A6771" t="s">
        <v>3726</v>
      </c>
      <c r="B6771" t="s">
        <v>52</v>
      </c>
      <c r="C6771" t="s">
        <v>87</v>
      </c>
      <c r="D6771">
        <v>2015</v>
      </c>
      <c r="E6771" t="s">
        <v>3725</v>
      </c>
      <c r="F6771">
        <v>8.1999999999999993</v>
      </c>
      <c r="G6771">
        <v>75000</v>
      </c>
      <c r="H6771" t="s">
        <v>3724</v>
      </c>
      <c r="I6771" t="s">
        <v>3723</v>
      </c>
      <c r="J6771" t="s">
        <v>243</v>
      </c>
      <c r="K6771" t="s">
        <v>169</v>
      </c>
      <c r="L6771">
        <v>9400000</v>
      </c>
      <c r="N6771" t="s">
        <v>3722</v>
      </c>
      <c r="O6771">
        <v>163</v>
      </c>
    </row>
    <row r="6772" spans="1:15" x14ac:dyDescent="0.25">
      <c r="A6772" t="s">
        <v>3721</v>
      </c>
      <c r="B6772" t="s">
        <v>52</v>
      </c>
      <c r="C6772" t="s">
        <v>34</v>
      </c>
      <c r="D6772">
        <v>2015</v>
      </c>
      <c r="E6772" t="s">
        <v>3720</v>
      </c>
      <c r="F6772">
        <v>5</v>
      </c>
      <c r="G6772">
        <v>13000</v>
      </c>
      <c r="H6772" t="s">
        <v>3719</v>
      </c>
      <c r="I6772" t="s">
        <v>3718</v>
      </c>
      <c r="J6772" t="s">
        <v>3717</v>
      </c>
      <c r="K6772" t="s">
        <v>197</v>
      </c>
      <c r="M6772">
        <v>30810658</v>
      </c>
      <c r="N6772" t="s">
        <v>3716</v>
      </c>
      <c r="O6772">
        <v>98</v>
      </c>
    </row>
    <row r="6773" spans="1:15" x14ac:dyDescent="0.25">
      <c r="A6773" t="s">
        <v>3715</v>
      </c>
      <c r="B6773" t="s">
        <v>68</v>
      </c>
      <c r="C6773" t="s">
        <v>409</v>
      </c>
      <c r="D6773">
        <v>2015</v>
      </c>
      <c r="E6773" t="s">
        <v>3477</v>
      </c>
      <c r="F6773">
        <v>7.3</v>
      </c>
      <c r="G6773">
        <v>56000</v>
      </c>
      <c r="H6773" t="s">
        <v>673</v>
      </c>
      <c r="I6773" t="s">
        <v>3714</v>
      </c>
      <c r="J6773" t="s">
        <v>1247</v>
      </c>
      <c r="K6773" t="s">
        <v>265</v>
      </c>
      <c r="L6773">
        <v>11000000</v>
      </c>
      <c r="M6773">
        <v>61619773</v>
      </c>
      <c r="N6773" t="s">
        <v>3713</v>
      </c>
      <c r="O6773">
        <v>109</v>
      </c>
    </row>
    <row r="6774" spans="1:15" x14ac:dyDescent="0.25">
      <c r="A6774" t="s">
        <v>3712</v>
      </c>
      <c r="B6774" t="s">
        <v>68</v>
      </c>
      <c r="C6774" t="s">
        <v>409</v>
      </c>
      <c r="D6774">
        <v>2015</v>
      </c>
      <c r="E6774" t="s">
        <v>3220</v>
      </c>
      <c r="F6774">
        <v>7.4</v>
      </c>
      <c r="G6774">
        <v>88000</v>
      </c>
      <c r="H6774" t="s">
        <v>929</v>
      </c>
      <c r="I6774" t="s">
        <v>3711</v>
      </c>
      <c r="J6774" t="s">
        <v>927</v>
      </c>
      <c r="K6774" t="s">
        <v>265</v>
      </c>
      <c r="L6774">
        <v>23000000</v>
      </c>
      <c r="M6774">
        <v>46152800</v>
      </c>
      <c r="N6774" t="s">
        <v>3405</v>
      </c>
      <c r="O6774">
        <v>106</v>
      </c>
    </row>
    <row r="6775" spans="1:15" x14ac:dyDescent="0.25">
      <c r="A6775" t="s">
        <v>3710</v>
      </c>
      <c r="B6775" t="s">
        <v>41</v>
      </c>
      <c r="C6775" t="s">
        <v>34</v>
      </c>
      <c r="D6775">
        <v>2015</v>
      </c>
      <c r="E6775" t="s">
        <v>3244</v>
      </c>
      <c r="F6775">
        <v>7.3</v>
      </c>
      <c r="G6775">
        <v>81000</v>
      </c>
      <c r="H6775" t="s">
        <v>947</v>
      </c>
      <c r="I6775" t="s">
        <v>2777</v>
      </c>
      <c r="J6775" t="s">
        <v>1247</v>
      </c>
      <c r="K6775" t="s">
        <v>265</v>
      </c>
      <c r="L6775">
        <v>13000000</v>
      </c>
      <c r="M6775">
        <v>35259653</v>
      </c>
      <c r="N6775" t="s">
        <v>2847</v>
      </c>
      <c r="O6775">
        <v>102</v>
      </c>
    </row>
    <row r="6776" spans="1:15" x14ac:dyDescent="0.25">
      <c r="A6776" t="s">
        <v>3709</v>
      </c>
      <c r="B6776" t="s">
        <v>101</v>
      </c>
      <c r="C6776" t="s">
        <v>24</v>
      </c>
      <c r="D6776">
        <v>2015</v>
      </c>
      <c r="E6776" t="s">
        <v>3503</v>
      </c>
      <c r="F6776">
        <v>6.6</v>
      </c>
      <c r="G6776">
        <v>32000</v>
      </c>
      <c r="H6776" t="s">
        <v>3266</v>
      </c>
      <c r="I6776" t="s">
        <v>1883</v>
      </c>
      <c r="J6776" t="s">
        <v>1784</v>
      </c>
      <c r="K6776" t="s">
        <v>265</v>
      </c>
      <c r="L6776">
        <v>10000000</v>
      </c>
      <c r="M6776">
        <v>85978292</v>
      </c>
      <c r="N6776" t="s">
        <v>2653</v>
      </c>
      <c r="O6776">
        <v>122</v>
      </c>
    </row>
    <row r="6777" spans="1:15" x14ac:dyDescent="0.25">
      <c r="A6777" t="s">
        <v>3708</v>
      </c>
      <c r="B6777" t="s">
        <v>41</v>
      </c>
      <c r="C6777" t="s">
        <v>24</v>
      </c>
      <c r="D6777">
        <v>2015</v>
      </c>
      <c r="E6777" t="s">
        <v>3182</v>
      </c>
      <c r="F6777">
        <v>6.2</v>
      </c>
      <c r="G6777">
        <v>6800</v>
      </c>
      <c r="H6777" t="s">
        <v>3707</v>
      </c>
      <c r="I6777" t="s">
        <v>3707</v>
      </c>
      <c r="J6777" t="s">
        <v>3706</v>
      </c>
      <c r="K6777" t="s">
        <v>7</v>
      </c>
      <c r="M6777">
        <v>282083</v>
      </c>
      <c r="N6777" t="s">
        <v>641</v>
      </c>
      <c r="O6777">
        <v>105</v>
      </c>
    </row>
    <row r="6778" spans="1:15" x14ac:dyDescent="0.25">
      <c r="A6778" t="s">
        <v>3705</v>
      </c>
      <c r="B6778" t="s">
        <v>68</v>
      </c>
      <c r="C6778" t="s">
        <v>5</v>
      </c>
      <c r="D6778">
        <v>2015</v>
      </c>
      <c r="E6778" t="s">
        <v>3704</v>
      </c>
      <c r="F6778">
        <v>4.9000000000000004</v>
      </c>
      <c r="G6778">
        <v>56000</v>
      </c>
      <c r="H6778" t="s">
        <v>3703</v>
      </c>
      <c r="I6778" t="s">
        <v>3702</v>
      </c>
      <c r="J6778" t="s">
        <v>3701</v>
      </c>
      <c r="K6778" t="s">
        <v>7</v>
      </c>
      <c r="L6778">
        <v>35000000</v>
      </c>
      <c r="M6778">
        <v>95437994</v>
      </c>
      <c r="N6778" t="s">
        <v>527</v>
      </c>
      <c r="O6778">
        <v>93</v>
      </c>
    </row>
    <row r="6779" spans="1:15" x14ac:dyDescent="0.25">
      <c r="A6779" t="s">
        <v>3700</v>
      </c>
      <c r="B6779" t="s">
        <v>68</v>
      </c>
      <c r="C6779" t="s">
        <v>24</v>
      </c>
      <c r="D6779">
        <v>2015</v>
      </c>
      <c r="E6779" t="s">
        <v>3699</v>
      </c>
      <c r="F6779">
        <v>6.3</v>
      </c>
      <c r="G6779">
        <v>12000</v>
      </c>
      <c r="H6779" t="s">
        <v>925</v>
      </c>
      <c r="I6779" t="s">
        <v>925</v>
      </c>
      <c r="J6779" t="s">
        <v>3698</v>
      </c>
      <c r="K6779" t="s">
        <v>7</v>
      </c>
      <c r="L6779">
        <v>3200000</v>
      </c>
      <c r="M6779">
        <v>5425148</v>
      </c>
      <c r="N6779" t="s">
        <v>3697</v>
      </c>
      <c r="O6779">
        <v>103</v>
      </c>
    </row>
    <row r="6780" spans="1:15" x14ac:dyDescent="0.25">
      <c r="A6780" t="s">
        <v>3696</v>
      </c>
      <c r="B6780" t="s">
        <v>41</v>
      </c>
      <c r="C6780" t="s">
        <v>11</v>
      </c>
      <c r="D6780">
        <v>2015</v>
      </c>
      <c r="E6780" t="s">
        <v>3446</v>
      </c>
      <c r="F6780">
        <v>6.2</v>
      </c>
      <c r="G6780">
        <v>37000</v>
      </c>
      <c r="H6780" t="s">
        <v>3695</v>
      </c>
      <c r="I6780" t="s">
        <v>3695</v>
      </c>
      <c r="J6780" t="s">
        <v>3160</v>
      </c>
      <c r="K6780" t="s">
        <v>265</v>
      </c>
      <c r="L6780">
        <v>2000000</v>
      </c>
      <c r="M6780">
        <v>11122090</v>
      </c>
      <c r="N6780" t="s">
        <v>1794</v>
      </c>
      <c r="O6780">
        <v>96</v>
      </c>
    </row>
    <row r="6781" spans="1:15" x14ac:dyDescent="0.25">
      <c r="A6781" t="s">
        <v>3694</v>
      </c>
      <c r="B6781" t="s">
        <v>41</v>
      </c>
      <c r="C6781" t="s">
        <v>11</v>
      </c>
      <c r="D6781">
        <v>2015</v>
      </c>
      <c r="E6781" t="s">
        <v>3158</v>
      </c>
      <c r="F6781">
        <v>5.8</v>
      </c>
      <c r="G6781">
        <v>20000</v>
      </c>
      <c r="H6781" t="s">
        <v>3693</v>
      </c>
      <c r="I6781" t="s">
        <v>3693</v>
      </c>
      <c r="J6781" t="s">
        <v>2303</v>
      </c>
      <c r="K6781" t="s">
        <v>95</v>
      </c>
      <c r="M6781">
        <v>92166</v>
      </c>
      <c r="N6781" t="s">
        <v>3539</v>
      </c>
      <c r="O6781">
        <v>101</v>
      </c>
    </row>
    <row r="6782" spans="1:15" x14ac:dyDescent="0.25">
      <c r="A6782" t="s">
        <v>3692</v>
      </c>
      <c r="B6782" t="s">
        <v>41</v>
      </c>
      <c r="C6782" t="s">
        <v>24</v>
      </c>
      <c r="D6782">
        <v>2015</v>
      </c>
      <c r="E6782" t="s">
        <v>3512</v>
      </c>
      <c r="F6782">
        <v>6.7</v>
      </c>
      <c r="G6782">
        <v>15000</v>
      </c>
      <c r="H6782" t="s">
        <v>3691</v>
      </c>
      <c r="I6782" t="s">
        <v>3691</v>
      </c>
      <c r="J6782" t="s">
        <v>3690</v>
      </c>
      <c r="K6782" t="s">
        <v>7</v>
      </c>
      <c r="L6782">
        <v>600000</v>
      </c>
      <c r="M6782">
        <v>7205073</v>
      </c>
      <c r="N6782" t="s">
        <v>2322</v>
      </c>
      <c r="O6782">
        <v>79</v>
      </c>
    </row>
    <row r="6783" spans="1:15" x14ac:dyDescent="0.25">
      <c r="A6783" t="s">
        <v>3689</v>
      </c>
      <c r="B6783" t="s">
        <v>52</v>
      </c>
      <c r="C6783" t="s">
        <v>34</v>
      </c>
      <c r="D6783">
        <v>2015</v>
      </c>
      <c r="E6783" t="s">
        <v>3581</v>
      </c>
      <c r="F6783">
        <v>7.3</v>
      </c>
      <c r="G6783">
        <v>32000</v>
      </c>
      <c r="H6783" t="s">
        <v>1182</v>
      </c>
      <c r="I6783" t="s">
        <v>3688</v>
      </c>
      <c r="J6783" t="s">
        <v>3687</v>
      </c>
      <c r="K6783" t="s">
        <v>169</v>
      </c>
      <c r="M6783">
        <v>11350917</v>
      </c>
      <c r="N6783" t="s">
        <v>1179</v>
      </c>
      <c r="O6783">
        <v>158</v>
      </c>
    </row>
    <row r="6784" spans="1:15" x14ac:dyDescent="0.25">
      <c r="A6784" t="s">
        <v>3686</v>
      </c>
      <c r="B6784" t="s">
        <v>41</v>
      </c>
      <c r="C6784" t="s">
        <v>11</v>
      </c>
      <c r="D6784">
        <v>2015</v>
      </c>
      <c r="E6784" t="s">
        <v>3685</v>
      </c>
      <c r="F6784">
        <v>5.3</v>
      </c>
      <c r="G6784">
        <v>19000</v>
      </c>
      <c r="H6784" t="s">
        <v>806</v>
      </c>
      <c r="I6784" t="s">
        <v>806</v>
      </c>
      <c r="J6784" t="s">
        <v>878</v>
      </c>
      <c r="K6784" t="s">
        <v>562</v>
      </c>
      <c r="L6784">
        <v>10000000</v>
      </c>
      <c r="M6784">
        <v>3334927</v>
      </c>
      <c r="N6784" t="s">
        <v>103</v>
      </c>
      <c r="O6784">
        <v>122</v>
      </c>
    </row>
    <row r="6785" spans="1:15" x14ac:dyDescent="0.25">
      <c r="A6785" t="s">
        <v>3684</v>
      </c>
      <c r="B6785" t="s">
        <v>41</v>
      </c>
      <c r="C6785" t="s">
        <v>34</v>
      </c>
      <c r="D6785">
        <v>2015</v>
      </c>
      <c r="E6785" t="s">
        <v>3599</v>
      </c>
      <c r="F6785">
        <v>5.5</v>
      </c>
      <c r="G6785">
        <v>69000</v>
      </c>
      <c r="H6785" t="s">
        <v>2531</v>
      </c>
      <c r="I6785" t="s">
        <v>3683</v>
      </c>
      <c r="J6785" t="s">
        <v>2674</v>
      </c>
      <c r="K6785" t="s">
        <v>265</v>
      </c>
      <c r="L6785">
        <v>60000000</v>
      </c>
      <c r="M6785">
        <v>47275717</v>
      </c>
      <c r="N6785" t="s">
        <v>3682</v>
      </c>
      <c r="O6785">
        <v>107</v>
      </c>
    </row>
    <row r="6786" spans="1:15" x14ac:dyDescent="0.25">
      <c r="A6786" t="s">
        <v>3681</v>
      </c>
      <c r="B6786" t="s">
        <v>68</v>
      </c>
      <c r="C6786" t="s">
        <v>24</v>
      </c>
      <c r="D6786">
        <v>2015</v>
      </c>
      <c r="E6786" t="s">
        <v>3680</v>
      </c>
      <c r="F6786">
        <v>6.7</v>
      </c>
      <c r="G6786">
        <v>7100</v>
      </c>
      <c r="H6786" t="s">
        <v>2355</v>
      </c>
      <c r="I6786" t="s">
        <v>2355</v>
      </c>
      <c r="J6786" t="s">
        <v>3679</v>
      </c>
      <c r="K6786" t="s">
        <v>7</v>
      </c>
      <c r="M6786">
        <v>7452512</v>
      </c>
      <c r="N6786" t="s">
        <v>3678</v>
      </c>
      <c r="O6786">
        <v>92</v>
      </c>
    </row>
    <row r="6787" spans="1:15" x14ac:dyDescent="0.25">
      <c r="A6787" t="s">
        <v>3677</v>
      </c>
      <c r="B6787" t="s">
        <v>68</v>
      </c>
      <c r="C6787" t="s">
        <v>11</v>
      </c>
      <c r="D6787">
        <v>2015</v>
      </c>
      <c r="E6787" t="s">
        <v>3636</v>
      </c>
      <c r="F6787">
        <v>5.6</v>
      </c>
      <c r="G6787">
        <v>43000</v>
      </c>
      <c r="H6787" t="s">
        <v>3676</v>
      </c>
      <c r="I6787" t="s">
        <v>3675</v>
      </c>
      <c r="J6787" t="s">
        <v>3674</v>
      </c>
      <c r="K6787" t="s">
        <v>7</v>
      </c>
      <c r="M6787">
        <v>1663165</v>
      </c>
      <c r="N6787" t="s">
        <v>842</v>
      </c>
      <c r="O6787">
        <v>95</v>
      </c>
    </row>
    <row r="6788" spans="1:15" x14ac:dyDescent="0.25">
      <c r="A6788" t="s">
        <v>3673</v>
      </c>
      <c r="B6788" t="s">
        <v>68</v>
      </c>
      <c r="C6788" t="s">
        <v>11</v>
      </c>
      <c r="D6788">
        <v>2015</v>
      </c>
      <c r="E6788" t="s">
        <v>3672</v>
      </c>
      <c r="F6788">
        <v>6.4</v>
      </c>
      <c r="G6788">
        <v>77000</v>
      </c>
      <c r="H6788" t="s">
        <v>2447</v>
      </c>
      <c r="I6788" t="s">
        <v>3671</v>
      </c>
      <c r="J6788" t="s">
        <v>3670</v>
      </c>
      <c r="K6788" t="s">
        <v>7</v>
      </c>
      <c r="L6788">
        <v>12000000</v>
      </c>
      <c r="M6788">
        <v>33213241</v>
      </c>
      <c r="N6788" t="s">
        <v>3669</v>
      </c>
      <c r="O6788">
        <v>106</v>
      </c>
    </row>
    <row r="6789" spans="1:15" x14ac:dyDescent="0.25">
      <c r="A6789" t="s">
        <v>3668</v>
      </c>
      <c r="B6789" t="s">
        <v>41</v>
      </c>
      <c r="C6789" t="s">
        <v>87</v>
      </c>
      <c r="D6789">
        <v>2015</v>
      </c>
      <c r="E6789" t="s">
        <v>3667</v>
      </c>
      <c r="F6789">
        <v>5.7</v>
      </c>
      <c r="G6789">
        <v>38000</v>
      </c>
      <c r="H6789" t="s">
        <v>3666</v>
      </c>
      <c r="I6789" t="s">
        <v>3666</v>
      </c>
      <c r="J6789" t="s">
        <v>2283</v>
      </c>
      <c r="K6789" t="s">
        <v>578</v>
      </c>
      <c r="M6789">
        <v>17671101</v>
      </c>
      <c r="N6789" t="s">
        <v>3665</v>
      </c>
      <c r="O6789">
        <v>106</v>
      </c>
    </row>
    <row r="6790" spans="1:15" x14ac:dyDescent="0.25">
      <c r="A6790" t="s">
        <v>3664</v>
      </c>
      <c r="B6790" t="s">
        <v>41</v>
      </c>
      <c r="C6790" t="s">
        <v>409</v>
      </c>
      <c r="D6790">
        <v>2015</v>
      </c>
      <c r="E6790" t="s">
        <v>3456</v>
      </c>
      <c r="F6790">
        <v>6.3</v>
      </c>
      <c r="G6790">
        <v>65000</v>
      </c>
      <c r="H6790" t="s">
        <v>3663</v>
      </c>
      <c r="I6790" t="s">
        <v>3663</v>
      </c>
      <c r="J6790" t="s">
        <v>2470</v>
      </c>
      <c r="K6790" t="s">
        <v>7</v>
      </c>
      <c r="M6790">
        <v>5261595</v>
      </c>
      <c r="N6790" t="s">
        <v>877</v>
      </c>
      <c r="O6790">
        <v>99</v>
      </c>
    </row>
    <row r="6791" spans="1:15" x14ac:dyDescent="0.25">
      <c r="A6791" t="s">
        <v>3662</v>
      </c>
      <c r="B6791" t="s">
        <v>68</v>
      </c>
      <c r="C6791" t="s">
        <v>409</v>
      </c>
      <c r="D6791">
        <v>2015</v>
      </c>
      <c r="E6791" t="s">
        <v>2961</v>
      </c>
      <c r="F6791">
        <v>7.2</v>
      </c>
      <c r="G6791">
        <v>53000</v>
      </c>
      <c r="H6791" t="s">
        <v>3661</v>
      </c>
      <c r="I6791" t="s">
        <v>3661</v>
      </c>
      <c r="J6791" t="s">
        <v>1475</v>
      </c>
      <c r="K6791" t="s">
        <v>265</v>
      </c>
      <c r="L6791">
        <v>10000000</v>
      </c>
      <c r="M6791">
        <v>12252684</v>
      </c>
      <c r="N6791" t="s">
        <v>3660</v>
      </c>
      <c r="O6791">
        <v>108</v>
      </c>
    </row>
    <row r="6792" spans="1:15" x14ac:dyDescent="0.25">
      <c r="A6792" t="s">
        <v>3659</v>
      </c>
      <c r="B6792" t="s">
        <v>68</v>
      </c>
      <c r="C6792" t="s">
        <v>34</v>
      </c>
      <c r="D6792">
        <v>2015</v>
      </c>
      <c r="E6792" t="s">
        <v>3442</v>
      </c>
      <c r="F6792">
        <v>5.2</v>
      </c>
      <c r="G6792">
        <v>40000</v>
      </c>
      <c r="H6792" t="s">
        <v>3658</v>
      </c>
      <c r="I6792" t="s">
        <v>3657</v>
      </c>
      <c r="J6792" t="s">
        <v>3656</v>
      </c>
      <c r="K6792" t="s">
        <v>562</v>
      </c>
      <c r="M6792">
        <v>72629670</v>
      </c>
      <c r="N6792" t="s">
        <v>2598</v>
      </c>
      <c r="O6792">
        <v>96</v>
      </c>
    </row>
    <row r="6793" spans="1:15" x14ac:dyDescent="0.25">
      <c r="A6793" t="s">
        <v>3655</v>
      </c>
      <c r="B6793" t="s">
        <v>68</v>
      </c>
      <c r="C6793" t="s">
        <v>11</v>
      </c>
      <c r="D6793">
        <v>2015</v>
      </c>
      <c r="E6793" t="s">
        <v>3654</v>
      </c>
      <c r="F6793">
        <v>6</v>
      </c>
      <c r="G6793">
        <v>29000</v>
      </c>
      <c r="H6793" t="s">
        <v>3653</v>
      </c>
      <c r="I6793" t="s">
        <v>3652</v>
      </c>
      <c r="J6793" t="s">
        <v>3651</v>
      </c>
      <c r="K6793" t="s">
        <v>1494</v>
      </c>
      <c r="L6793">
        <v>7500000</v>
      </c>
      <c r="M6793">
        <v>381839</v>
      </c>
      <c r="N6793" t="s">
        <v>2423</v>
      </c>
      <c r="O6793">
        <v>98</v>
      </c>
    </row>
    <row r="6794" spans="1:15" x14ac:dyDescent="0.25">
      <c r="A6794" t="s">
        <v>3650</v>
      </c>
      <c r="B6794" t="s">
        <v>68</v>
      </c>
      <c r="C6794" t="s">
        <v>11</v>
      </c>
      <c r="D6794">
        <v>2015</v>
      </c>
      <c r="E6794" t="s">
        <v>3649</v>
      </c>
      <c r="F6794">
        <v>6.1</v>
      </c>
      <c r="G6794">
        <v>29000</v>
      </c>
      <c r="H6794" t="s">
        <v>3648</v>
      </c>
      <c r="I6794" t="s">
        <v>3647</v>
      </c>
      <c r="J6794" t="s">
        <v>618</v>
      </c>
      <c r="K6794" t="s">
        <v>7</v>
      </c>
      <c r="L6794">
        <v>16000000</v>
      </c>
      <c r="M6794">
        <v>2084628</v>
      </c>
      <c r="N6794" t="s">
        <v>3646</v>
      </c>
      <c r="O6794">
        <v>101</v>
      </c>
    </row>
    <row r="6795" spans="1:15" x14ac:dyDescent="0.25">
      <c r="A6795" t="s">
        <v>3645</v>
      </c>
      <c r="B6795" t="s">
        <v>41</v>
      </c>
      <c r="C6795" t="s">
        <v>100</v>
      </c>
      <c r="D6795">
        <v>2015</v>
      </c>
      <c r="E6795" t="s">
        <v>3489</v>
      </c>
      <c r="F6795">
        <v>7.2</v>
      </c>
      <c r="G6795">
        <v>82000</v>
      </c>
      <c r="H6795" t="s">
        <v>3644</v>
      </c>
      <c r="I6795" t="s">
        <v>3644</v>
      </c>
      <c r="J6795" t="s">
        <v>1944</v>
      </c>
      <c r="K6795" t="s">
        <v>7</v>
      </c>
      <c r="L6795">
        <v>7000000</v>
      </c>
      <c r="M6795">
        <v>17986781</v>
      </c>
      <c r="N6795" t="s">
        <v>3643</v>
      </c>
      <c r="O6795">
        <v>103</v>
      </c>
    </row>
    <row r="6796" spans="1:15" x14ac:dyDescent="0.25">
      <c r="A6796" t="s">
        <v>3642</v>
      </c>
      <c r="B6796" t="s">
        <v>41</v>
      </c>
      <c r="C6796" t="s">
        <v>11</v>
      </c>
      <c r="D6796">
        <v>2015</v>
      </c>
      <c r="E6796" t="s">
        <v>3641</v>
      </c>
      <c r="F6796">
        <v>7.8</v>
      </c>
      <c r="G6796">
        <v>38000</v>
      </c>
      <c r="H6796" t="s">
        <v>3640</v>
      </c>
      <c r="I6796" t="s">
        <v>3640</v>
      </c>
      <c r="J6796" t="s">
        <v>3639</v>
      </c>
      <c r="K6796" t="s">
        <v>731</v>
      </c>
      <c r="M6796">
        <v>3169553</v>
      </c>
      <c r="N6796" t="s">
        <v>3638</v>
      </c>
      <c r="O6796">
        <v>100</v>
      </c>
    </row>
    <row r="6797" spans="1:15" x14ac:dyDescent="0.25">
      <c r="A6797" t="s">
        <v>3637</v>
      </c>
      <c r="B6797" t="s">
        <v>68</v>
      </c>
      <c r="C6797" t="s">
        <v>34</v>
      </c>
      <c r="D6797">
        <v>2015</v>
      </c>
      <c r="E6797" t="s">
        <v>3636</v>
      </c>
      <c r="F6797">
        <v>5.2</v>
      </c>
      <c r="G6797">
        <v>49000</v>
      </c>
      <c r="H6797" t="s">
        <v>3635</v>
      </c>
      <c r="I6797" t="s">
        <v>3634</v>
      </c>
      <c r="J6797" t="s">
        <v>2712</v>
      </c>
      <c r="K6797" t="s">
        <v>7</v>
      </c>
      <c r="L6797">
        <v>35000000</v>
      </c>
      <c r="M6797">
        <v>51380201</v>
      </c>
      <c r="N6797" t="s">
        <v>704</v>
      </c>
      <c r="O6797">
        <v>87</v>
      </c>
    </row>
    <row r="6798" spans="1:15" x14ac:dyDescent="0.25">
      <c r="A6798" t="s">
        <v>3633</v>
      </c>
      <c r="B6798" t="s">
        <v>68</v>
      </c>
      <c r="C6798" t="s">
        <v>24</v>
      </c>
      <c r="D6798">
        <v>2015</v>
      </c>
      <c r="E6798" t="s">
        <v>3632</v>
      </c>
      <c r="F6798">
        <v>6.2</v>
      </c>
      <c r="G6798">
        <v>66000</v>
      </c>
      <c r="H6798" t="s">
        <v>932</v>
      </c>
      <c r="I6798" t="s">
        <v>3631</v>
      </c>
      <c r="J6798" t="s">
        <v>3487</v>
      </c>
      <c r="K6798" t="s">
        <v>7</v>
      </c>
      <c r="L6798">
        <v>15000000</v>
      </c>
      <c r="M6798">
        <v>61548707</v>
      </c>
      <c r="N6798" t="s">
        <v>1395</v>
      </c>
      <c r="O6798">
        <v>98</v>
      </c>
    </row>
    <row r="6799" spans="1:15" x14ac:dyDescent="0.25">
      <c r="A6799" t="s">
        <v>3630</v>
      </c>
      <c r="B6799" t="s">
        <v>52</v>
      </c>
      <c r="C6799" t="s">
        <v>34</v>
      </c>
      <c r="D6799">
        <v>2015</v>
      </c>
      <c r="E6799" t="s">
        <v>3629</v>
      </c>
      <c r="F6799">
        <v>8</v>
      </c>
      <c r="G6799">
        <v>79000</v>
      </c>
      <c r="H6799" t="s">
        <v>3628</v>
      </c>
      <c r="I6799" t="s">
        <v>2210</v>
      </c>
      <c r="J6799" t="s">
        <v>312</v>
      </c>
      <c r="K6799" t="s">
        <v>169</v>
      </c>
      <c r="M6799">
        <v>121126188</v>
      </c>
      <c r="N6799" t="s">
        <v>3627</v>
      </c>
      <c r="O6799">
        <v>163</v>
      </c>
    </row>
    <row r="6800" spans="1:15" x14ac:dyDescent="0.25">
      <c r="A6800" t="s">
        <v>3626</v>
      </c>
      <c r="B6800" t="s">
        <v>52</v>
      </c>
      <c r="C6800" t="s">
        <v>11</v>
      </c>
      <c r="D6800">
        <v>2015</v>
      </c>
      <c r="E6800" t="s">
        <v>3625</v>
      </c>
      <c r="F6800">
        <v>6.3</v>
      </c>
      <c r="G6800">
        <v>7200</v>
      </c>
      <c r="H6800" t="s">
        <v>3624</v>
      </c>
      <c r="I6800" t="s">
        <v>3623</v>
      </c>
      <c r="J6800" t="s">
        <v>3622</v>
      </c>
      <c r="K6800" t="s">
        <v>1525</v>
      </c>
      <c r="M6800">
        <v>108846</v>
      </c>
      <c r="N6800" t="s">
        <v>3621</v>
      </c>
      <c r="O6800">
        <v>92</v>
      </c>
    </row>
    <row r="6801" spans="1:15" x14ac:dyDescent="0.25">
      <c r="A6801" t="s">
        <v>3620</v>
      </c>
      <c r="B6801" t="s">
        <v>41</v>
      </c>
      <c r="C6801" t="s">
        <v>34</v>
      </c>
      <c r="D6801">
        <v>2015</v>
      </c>
      <c r="E6801" t="s">
        <v>3619</v>
      </c>
      <c r="F6801">
        <v>5.8</v>
      </c>
      <c r="G6801">
        <v>40000</v>
      </c>
      <c r="H6801" t="s">
        <v>1616</v>
      </c>
      <c r="I6801" t="s">
        <v>3618</v>
      </c>
      <c r="J6801" t="s">
        <v>3617</v>
      </c>
      <c r="K6801" t="s">
        <v>7</v>
      </c>
      <c r="L6801">
        <v>40000000</v>
      </c>
      <c r="M6801">
        <v>24177137</v>
      </c>
      <c r="N6801" t="s">
        <v>2232</v>
      </c>
      <c r="O6801">
        <v>115</v>
      </c>
    </row>
    <row r="6802" spans="1:15" x14ac:dyDescent="0.25">
      <c r="A6802" t="s">
        <v>3616</v>
      </c>
      <c r="B6802" t="s">
        <v>41</v>
      </c>
      <c r="C6802" t="s">
        <v>24</v>
      </c>
      <c r="D6802">
        <v>2015</v>
      </c>
      <c r="E6802" t="s">
        <v>3615</v>
      </c>
      <c r="F6802">
        <v>6.4</v>
      </c>
      <c r="G6802">
        <v>68000</v>
      </c>
      <c r="H6802" t="s">
        <v>905</v>
      </c>
      <c r="I6802" t="s">
        <v>905</v>
      </c>
      <c r="J6802" t="s">
        <v>3230</v>
      </c>
      <c r="K6802" t="s">
        <v>7</v>
      </c>
      <c r="L6802">
        <v>25000000</v>
      </c>
      <c r="M6802">
        <v>52395996</v>
      </c>
      <c r="N6802" t="s">
        <v>114</v>
      </c>
      <c r="O6802">
        <v>101</v>
      </c>
    </row>
    <row r="6803" spans="1:15" x14ac:dyDescent="0.25">
      <c r="A6803" t="s">
        <v>3614</v>
      </c>
      <c r="B6803" t="s">
        <v>68</v>
      </c>
      <c r="C6803" t="s">
        <v>11</v>
      </c>
      <c r="D6803">
        <v>2015</v>
      </c>
      <c r="E6803" t="s">
        <v>3613</v>
      </c>
      <c r="F6803">
        <v>4.8</v>
      </c>
      <c r="G6803">
        <v>3500</v>
      </c>
      <c r="H6803" t="s">
        <v>3612</v>
      </c>
      <c r="I6803" t="s">
        <v>3612</v>
      </c>
      <c r="J6803" t="s">
        <v>3611</v>
      </c>
      <c r="K6803" t="s">
        <v>7</v>
      </c>
      <c r="L6803">
        <v>5000000</v>
      </c>
      <c r="M6803">
        <v>4842699</v>
      </c>
      <c r="N6803" t="s">
        <v>949</v>
      </c>
      <c r="O6803">
        <v>121</v>
      </c>
    </row>
    <row r="6804" spans="1:15" x14ac:dyDescent="0.25">
      <c r="A6804" t="s">
        <v>3610</v>
      </c>
      <c r="B6804" t="s">
        <v>41</v>
      </c>
      <c r="C6804" t="s">
        <v>11</v>
      </c>
      <c r="D6804">
        <v>2015</v>
      </c>
      <c r="E6804" t="s">
        <v>3381</v>
      </c>
      <c r="F6804">
        <v>6.4</v>
      </c>
      <c r="G6804">
        <v>27000</v>
      </c>
      <c r="H6804" t="s">
        <v>3609</v>
      </c>
      <c r="I6804" t="s">
        <v>3608</v>
      </c>
      <c r="J6804" t="s">
        <v>2072</v>
      </c>
      <c r="K6804" t="s">
        <v>300</v>
      </c>
      <c r="M6804">
        <v>5497104</v>
      </c>
      <c r="N6804" t="s">
        <v>3607</v>
      </c>
      <c r="O6804">
        <v>134</v>
      </c>
    </row>
    <row r="6805" spans="1:15" x14ac:dyDescent="0.25">
      <c r="A6805" t="s">
        <v>3606</v>
      </c>
      <c r="B6805" t="s">
        <v>68</v>
      </c>
      <c r="C6805" t="s">
        <v>34</v>
      </c>
      <c r="D6805">
        <v>2015</v>
      </c>
      <c r="E6805" t="s">
        <v>3605</v>
      </c>
      <c r="F6805">
        <v>7.1</v>
      </c>
      <c r="G6805">
        <v>51000</v>
      </c>
      <c r="H6805" t="s">
        <v>660</v>
      </c>
      <c r="I6805" t="s">
        <v>3604</v>
      </c>
      <c r="J6805" t="s">
        <v>658</v>
      </c>
      <c r="K6805" t="s">
        <v>59</v>
      </c>
      <c r="L6805">
        <v>36000000</v>
      </c>
      <c r="M6805">
        <v>157029618</v>
      </c>
      <c r="N6805" t="s">
        <v>657</v>
      </c>
      <c r="O6805">
        <v>105</v>
      </c>
    </row>
    <row r="6806" spans="1:15" x14ac:dyDescent="0.25">
      <c r="A6806" t="s">
        <v>3603</v>
      </c>
      <c r="B6806" t="s">
        <v>101</v>
      </c>
      <c r="C6806" t="s">
        <v>409</v>
      </c>
      <c r="D6806">
        <v>2015</v>
      </c>
      <c r="E6806" t="s">
        <v>3498</v>
      </c>
      <c r="F6806">
        <v>7.4</v>
      </c>
      <c r="G6806">
        <v>36000</v>
      </c>
      <c r="H6806" t="s">
        <v>2261</v>
      </c>
      <c r="I6806" t="s">
        <v>3602</v>
      </c>
      <c r="J6806" t="s">
        <v>671</v>
      </c>
      <c r="K6806" t="s">
        <v>7</v>
      </c>
      <c r="L6806">
        <v>17000000</v>
      </c>
      <c r="M6806">
        <v>45710059</v>
      </c>
      <c r="N6806" t="s">
        <v>3601</v>
      </c>
      <c r="O6806">
        <v>129</v>
      </c>
    </row>
    <row r="6807" spans="1:15" x14ac:dyDescent="0.25">
      <c r="A6807" t="s">
        <v>3600</v>
      </c>
      <c r="B6807" t="s">
        <v>101</v>
      </c>
      <c r="C6807" t="s">
        <v>73</v>
      </c>
      <c r="D6807">
        <v>2015</v>
      </c>
      <c r="E6807" t="s">
        <v>3599</v>
      </c>
      <c r="F6807">
        <v>5.8</v>
      </c>
      <c r="G6807">
        <v>10000</v>
      </c>
      <c r="H6807" t="s">
        <v>3598</v>
      </c>
      <c r="I6807" t="s">
        <v>3597</v>
      </c>
      <c r="J6807" t="s">
        <v>3596</v>
      </c>
      <c r="K6807" t="s">
        <v>7</v>
      </c>
      <c r="M6807">
        <v>13603453</v>
      </c>
      <c r="N6807" t="s">
        <v>3595</v>
      </c>
      <c r="O6807">
        <v>99</v>
      </c>
    </row>
    <row r="6808" spans="1:15" x14ac:dyDescent="0.25">
      <c r="A6808" t="s">
        <v>3594</v>
      </c>
      <c r="B6808" t="s">
        <v>915</v>
      </c>
      <c r="C6808" t="s">
        <v>73</v>
      </c>
      <c r="D6808">
        <v>2015</v>
      </c>
      <c r="E6808" t="s">
        <v>3593</v>
      </c>
      <c r="F6808">
        <v>7.1</v>
      </c>
      <c r="G6808">
        <v>43000</v>
      </c>
      <c r="H6808" t="s">
        <v>3592</v>
      </c>
      <c r="I6808" t="s">
        <v>3591</v>
      </c>
      <c r="J6808" t="s">
        <v>3590</v>
      </c>
      <c r="K6808" t="s">
        <v>7</v>
      </c>
      <c r="L6808">
        <v>99000000</v>
      </c>
      <c r="M6808">
        <v>246233113</v>
      </c>
      <c r="N6808" t="s">
        <v>3589</v>
      </c>
      <c r="O6808">
        <v>88</v>
      </c>
    </row>
    <row r="6809" spans="1:15" x14ac:dyDescent="0.25">
      <c r="A6809" t="s">
        <v>3588</v>
      </c>
      <c r="B6809" t="s">
        <v>41</v>
      </c>
      <c r="C6809" t="s">
        <v>24</v>
      </c>
      <c r="D6809">
        <v>2015</v>
      </c>
      <c r="E6809" t="s">
        <v>3522</v>
      </c>
      <c r="F6809">
        <v>5.5</v>
      </c>
      <c r="G6809">
        <v>11000</v>
      </c>
      <c r="H6809" t="s">
        <v>3587</v>
      </c>
      <c r="I6809" t="s">
        <v>3586</v>
      </c>
      <c r="J6809" t="s">
        <v>1073</v>
      </c>
      <c r="K6809" t="s">
        <v>7</v>
      </c>
      <c r="L6809">
        <v>15000000</v>
      </c>
      <c r="M6809">
        <v>3394174</v>
      </c>
      <c r="N6809" t="s">
        <v>1817</v>
      </c>
      <c r="O6809">
        <v>106</v>
      </c>
    </row>
    <row r="6810" spans="1:15" x14ac:dyDescent="0.25">
      <c r="A6810" t="s">
        <v>3585</v>
      </c>
      <c r="B6810" t="s">
        <v>68</v>
      </c>
      <c r="C6810" t="s">
        <v>11</v>
      </c>
      <c r="D6810">
        <v>2015</v>
      </c>
      <c r="E6810" t="s">
        <v>2763</v>
      </c>
      <c r="F6810">
        <v>6.1</v>
      </c>
      <c r="G6810">
        <v>15000</v>
      </c>
      <c r="H6810" t="s">
        <v>1418</v>
      </c>
      <c r="I6810" t="s">
        <v>3584</v>
      </c>
      <c r="J6810" t="s">
        <v>691</v>
      </c>
      <c r="K6810" t="s">
        <v>7</v>
      </c>
      <c r="L6810">
        <v>25000000</v>
      </c>
      <c r="M6810">
        <v>906995</v>
      </c>
      <c r="N6810" t="s">
        <v>3583</v>
      </c>
      <c r="O6810">
        <v>110</v>
      </c>
    </row>
    <row r="6811" spans="1:15" x14ac:dyDescent="0.25">
      <c r="A6811" t="s">
        <v>3582</v>
      </c>
      <c r="B6811" t="s">
        <v>101</v>
      </c>
      <c r="C6811" t="s">
        <v>73</v>
      </c>
      <c r="D6811">
        <v>2015</v>
      </c>
      <c r="E6811" t="s">
        <v>3581</v>
      </c>
      <c r="F6811">
        <v>5</v>
      </c>
      <c r="G6811">
        <v>18000</v>
      </c>
      <c r="H6811" t="s">
        <v>3580</v>
      </c>
      <c r="I6811" t="s">
        <v>3579</v>
      </c>
      <c r="J6811" t="s">
        <v>3578</v>
      </c>
      <c r="K6811" t="s">
        <v>7</v>
      </c>
      <c r="L6811">
        <v>90000000</v>
      </c>
      <c r="M6811">
        <v>234798636</v>
      </c>
      <c r="N6811" t="s">
        <v>527</v>
      </c>
      <c r="O6811">
        <v>92</v>
      </c>
    </row>
    <row r="6812" spans="1:15" x14ac:dyDescent="0.25">
      <c r="A6812" t="s">
        <v>3577</v>
      </c>
      <c r="B6812" t="s">
        <v>68</v>
      </c>
      <c r="C6812" t="s">
        <v>5</v>
      </c>
      <c r="D6812">
        <v>2015</v>
      </c>
      <c r="E6812" t="s">
        <v>3576</v>
      </c>
      <c r="F6812">
        <v>5.2</v>
      </c>
      <c r="G6812">
        <v>42000</v>
      </c>
      <c r="H6812" t="s">
        <v>3575</v>
      </c>
      <c r="I6812" t="s">
        <v>3574</v>
      </c>
      <c r="J6812" t="s">
        <v>963</v>
      </c>
      <c r="K6812" t="s">
        <v>7</v>
      </c>
      <c r="L6812">
        <v>3300000</v>
      </c>
      <c r="M6812">
        <v>38356892</v>
      </c>
      <c r="N6812" t="s">
        <v>628</v>
      </c>
      <c r="O6812">
        <v>83</v>
      </c>
    </row>
    <row r="6813" spans="1:15" x14ac:dyDescent="0.25">
      <c r="A6813" t="s">
        <v>3573</v>
      </c>
      <c r="B6813" t="s">
        <v>68</v>
      </c>
      <c r="C6813" t="s">
        <v>24</v>
      </c>
      <c r="D6813">
        <v>2015</v>
      </c>
      <c r="E6813" t="s">
        <v>3569</v>
      </c>
      <c r="F6813">
        <v>5.8</v>
      </c>
      <c r="G6813">
        <v>22000</v>
      </c>
      <c r="H6813" t="s">
        <v>3572</v>
      </c>
      <c r="I6813" t="s">
        <v>2646</v>
      </c>
      <c r="J6813" t="s">
        <v>3571</v>
      </c>
      <c r="K6813" t="s">
        <v>7</v>
      </c>
      <c r="L6813">
        <v>17000000</v>
      </c>
      <c r="M6813">
        <v>42426912</v>
      </c>
      <c r="N6813" t="s">
        <v>783</v>
      </c>
      <c r="O6813">
        <v>107</v>
      </c>
    </row>
    <row r="6814" spans="1:15" x14ac:dyDescent="0.25">
      <c r="A6814" t="s">
        <v>3570</v>
      </c>
      <c r="B6814" t="s">
        <v>68</v>
      </c>
      <c r="C6814" t="s">
        <v>409</v>
      </c>
      <c r="D6814">
        <v>2015</v>
      </c>
      <c r="E6814" t="s">
        <v>3569</v>
      </c>
      <c r="F6814">
        <v>6.9</v>
      </c>
      <c r="G6814">
        <v>37000</v>
      </c>
      <c r="H6814" t="s">
        <v>3036</v>
      </c>
      <c r="I6814" t="s">
        <v>3568</v>
      </c>
      <c r="J6814" t="s">
        <v>3567</v>
      </c>
      <c r="K6814" t="s">
        <v>1145</v>
      </c>
      <c r="L6814">
        <v>26000000</v>
      </c>
      <c r="M6814">
        <v>27972023</v>
      </c>
      <c r="N6814" t="s">
        <v>1701</v>
      </c>
      <c r="O6814">
        <v>127</v>
      </c>
    </row>
    <row r="6815" spans="1:15" x14ac:dyDescent="0.25">
      <c r="A6815" t="s">
        <v>3566</v>
      </c>
      <c r="B6815" t="s">
        <v>101</v>
      </c>
      <c r="C6815" t="s">
        <v>73</v>
      </c>
      <c r="D6815">
        <v>2015</v>
      </c>
      <c r="E6815" t="s">
        <v>2975</v>
      </c>
      <c r="F6815">
        <v>7.7</v>
      </c>
      <c r="G6815">
        <v>58000</v>
      </c>
      <c r="H6815" t="s">
        <v>3565</v>
      </c>
      <c r="I6815" t="s">
        <v>3564</v>
      </c>
      <c r="J6815" t="s">
        <v>1771</v>
      </c>
      <c r="K6815" t="s">
        <v>562</v>
      </c>
      <c r="L6815">
        <v>81200000</v>
      </c>
      <c r="M6815">
        <v>97571250</v>
      </c>
      <c r="N6815" t="s">
        <v>3563</v>
      </c>
      <c r="O6815">
        <v>108</v>
      </c>
    </row>
    <row r="6816" spans="1:15" x14ac:dyDescent="0.25">
      <c r="A6816" t="s">
        <v>3562</v>
      </c>
      <c r="B6816" t="s">
        <v>41</v>
      </c>
      <c r="C6816" t="s">
        <v>11</v>
      </c>
      <c r="D6816">
        <v>2015</v>
      </c>
      <c r="E6816" t="s">
        <v>3561</v>
      </c>
      <c r="F6816">
        <v>6.6</v>
      </c>
      <c r="G6816">
        <v>12000</v>
      </c>
      <c r="H6816" t="s">
        <v>2310</v>
      </c>
      <c r="I6816" t="s">
        <v>2310</v>
      </c>
      <c r="J6816" t="s">
        <v>754</v>
      </c>
      <c r="K6816" t="s">
        <v>1118</v>
      </c>
      <c r="L6816">
        <v>11000000</v>
      </c>
      <c r="M6816">
        <v>1160724</v>
      </c>
      <c r="N6816" t="s">
        <v>2307</v>
      </c>
      <c r="O6816">
        <v>109</v>
      </c>
    </row>
    <row r="6817" spans="1:15" x14ac:dyDescent="0.25">
      <c r="A6817" t="s">
        <v>3560</v>
      </c>
      <c r="B6817" t="s">
        <v>41</v>
      </c>
      <c r="C6817" t="s">
        <v>5</v>
      </c>
      <c r="D6817">
        <v>2015</v>
      </c>
      <c r="E6817" t="s">
        <v>3559</v>
      </c>
      <c r="F6817">
        <v>4.3</v>
      </c>
      <c r="G6817">
        <v>20000</v>
      </c>
      <c r="H6817" t="s">
        <v>3558</v>
      </c>
      <c r="I6817" t="s">
        <v>3557</v>
      </c>
      <c r="J6817" t="s">
        <v>3556</v>
      </c>
      <c r="K6817" t="s">
        <v>7</v>
      </c>
      <c r="L6817">
        <v>100000</v>
      </c>
      <c r="M6817">
        <v>42964410</v>
      </c>
      <c r="N6817" t="s">
        <v>666</v>
      </c>
      <c r="O6817">
        <v>81</v>
      </c>
    </row>
    <row r="6818" spans="1:15" x14ac:dyDescent="0.25">
      <c r="A6818" t="s">
        <v>3555</v>
      </c>
      <c r="B6818" t="s">
        <v>41</v>
      </c>
      <c r="C6818" t="s">
        <v>11</v>
      </c>
      <c r="D6818">
        <v>2015</v>
      </c>
      <c r="E6818" t="s">
        <v>3145</v>
      </c>
      <c r="F6818">
        <v>6.1</v>
      </c>
      <c r="G6818">
        <v>9700</v>
      </c>
      <c r="H6818" t="s">
        <v>3554</v>
      </c>
      <c r="I6818" t="s">
        <v>3554</v>
      </c>
      <c r="J6818" t="s">
        <v>3553</v>
      </c>
      <c r="K6818" t="s">
        <v>265</v>
      </c>
      <c r="M6818">
        <v>121827</v>
      </c>
      <c r="N6818" t="s">
        <v>3552</v>
      </c>
      <c r="O6818">
        <v>87</v>
      </c>
    </row>
    <row r="6819" spans="1:15" x14ac:dyDescent="0.25">
      <c r="A6819" t="s">
        <v>3551</v>
      </c>
      <c r="B6819" t="s">
        <v>41</v>
      </c>
      <c r="C6819" t="s">
        <v>5</v>
      </c>
      <c r="D6819">
        <v>2015</v>
      </c>
      <c r="E6819" t="s">
        <v>3550</v>
      </c>
      <c r="F6819">
        <v>5.9</v>
      </c>
      <c r="G6819">
        <v>17000</v>
      </c>
      <c r="H6819" t="s">
        <v>32</v>
      </c>
      <c r="I6819" t="s">
        <v>985</v>
      </c>
      <c r="J6819" t="s">
        <v>3549</v>
      </c>
      <c r="K6819" t="s">
        <v>7</v>
      </c>
      <c r="M6819">
        <v>35275</v>
      </c>
      <c r="N6819" t="s">
        <v>1212</v>
      </c>
      <c r="O6819">
        <v>89</v>
      </c>
    </row>
    <row r="6820" spans="1:15" x14ac:dyDescent="0.25">
      <c r="A6820" t="s">
        <v>3548</v>
      </c>
      <c r="B6820" t="s">
        <v>52</v>
      </c>
      <c r="C6820" t="s">
        <v>24</v>
      </c>
      <c r="D6820">
        <v>2015</v>
      </c>
      <c r="E6820" t="s">
        <v>3547</v>
      </c>
      <c r="F6820">
        <v>6.7</v>
      </c>
      <c r="G6820">
        <v>11000</v>
      </c>
      <c r="H6820" t="s">
        <v>3546</v>
      </c>
      <c r="I6820" t="s">
        <v>3546</v>
      </c>
      <c r="J6820" t="s">
        <v>3545</v>
      </c>
      <c r="K6820" t="s">
        <v>731</v>
      </c>
      <c r="M6820">
        <v>4765472</v>
      </c>
      <c r="N6820" t="s">
        <v>3544</v>
      </c>
      <c r="O6820">
        <v>104</v>
      </c>
    </row>
    <row r="6821" spans="1:15" x14ac:dyDescent="0.25">
      <c r="A6821" t="s">
        <v>3543</v>
      </c>
      <c r="B6821" t="s">
        <v>41</v>
      </c>
      <c r="C6821" t="s">
        <v>34</v>
      </c>
      <c r="D6821">
        <v>2015</v>
      </c>
      <c r="E6821" t="s">
        <v>3542</v>
      </c>
      <c r="F6821">
        <v>6.5</v>
      </c>
      <c r="G6821">
        <v>7300</v>
      </c>
      <c r="H6821" t="s">
        <v>3541</v>
      </c>
      <c r="I6821" t="s">
        <v>3541</v>
      </c>
      <c r="J6821" t="s">
        <v>3540</v>
      </c>
      <c r="K6821" t="s">
        <v>95</v>
      </c>
      <c r="M6821">
        <v>87768</v>
      </c>
      <c r="N6821" t="s">
        <v>3539</v>
      </c>
      <c r="O6821">
        <v>120</v>
      </c>
    </row>
    <row r="6822" spans="1:15" x14ac:dyDescent="0.25">
      <c r="A6822" t="s">
        <v>3538</v>
      </c>
      <c r="B6822" t="s">
        <v>41</v>
      </c>
      <c r="C6822" t="s">
        <v>34</v>
      </c>
      <c r="D6822">
        <v>2015</v>
      </c>
      <c r="E6822" t="s">
        <v>3537</v>
      </c>
      <c r="F6822">
        <v>6.9</v>
      </c>
      <c r="G6822">
        <v>44000</v>
      </c>
      <c r="H6822" t="s">
        <v>3536</v>
      </c>
      <c r="I6822" t="s">
        <v>3536</v>
      </c>
      <c r="J6822" t="s">
        <v>1515</v>
      </c>
      <c r="K6822" t="s">
        <v>265</v>
      </c>
      <c r="L6822">
        <v>2000000</v>
      </c>
      <c r="M6822">
        <v>1295574</v>
      </c>
      <c r="N6822" t="s">
        <v>1466</v>
      </c>
      <c r="O6822">
        <v>84</v>
      </c>
    </row>
    <row r="6823" spans="1:15" x14ac:dyDescent="0.25">
      <c r="A6823" t="s">
        <v>3535</v>
      </c>
      <c r="B6823" t="s">
        <v>41</v>
      </c>
      <c r="C6823" t="s">
        <v>409</v>
      </c>
      <c r="D6823">
        <v>2015</v>
      </c>
      <c r="E6823" t="s">
        <v>3534</v>
      </c>
      <c r="F6823">
        <v>7.3</v>
      </c>
      <c r="G6823">
        <v>29000</v>
      </c>
      <c r="H6823" t="s">
        <v>2547</v>
      </c>
      <c r="I6823" t="s">
        <v>3533</v>
      </c>
      <c r="J6823" t="s">
        <v>3532</v>
      </c>
      <c r="K6823" t="s">
        <v>7</v>
      </c>
      <c r="M6823">
        <v>3072991</v>
      </c>
      <c r="N6823" t="s">
        <v>3531</v>
      </c>
      <c r="O6823">
        <v>106</v>
      </c>
    </row>
    <row r="6824" spans="1:15" x14ac:dyDescent="0.25">
      <c r="A6824" t="s">
        <v>3530</v>
      </c>
      <c r="B6824" t="s">
        <v>41</v>
      </c>
      <c r="C6824" t="s">
        <v>87</v>
      </c>
      <c r="D6824">
        <v>2015</v>
      </c>
      <c r="E6824" t="s">
        <v>3481</v>
      </c>
      <c r="F6824">
        <v>6.3</v>
      </c>
      <c r="G6824">
        <v>31000</v>
      </c>
      <c r="H6824" t="s">
        <v>1038</v>
      </c>
      <c r="I6824" t="s">
        <v>1038</v>
      </c>
      <c r="J6824" t="s">
        <v>3529</v>
      </c>
      <c r="K6824" t="s">
        <v>7</v>
      </c>
      <c r="L6824">
        <v>800000</v>
      </c>
      <c r="M6824">
        <v>143658</v>
      </c>
      <c r="N6824" t="s">
        <v>3528</v>
      </c>
      <c r="O6824">
        <v>88</v>
      </c>
    </row>
    <row r="6825" spans="1:15" x14ac:dyDescent="0.25">
      <c r="A6825" t="s">
        <v>3527</v>
      </c>
      <c r="C6825" t="s">
        <v>11</v>
      </c>
      <c r="D6825">
        <v>2015</v>
      </c>
      <c r="E6825" t="s">
        <v>2325</v>
      </c>
      <c r="F6825">
        <v>6.6</v>
      </c>
      <c r="G6825">
        <v>4900</v>
      </c>
      <c r="H6825" t="s">
        <v>3526</v>
      </c>
      <c r="I6825" t="s">
        <v>3526</v>
      </c>
      <c r="J6825" t="s">
        <v>3525</v>
      </c>
      <c r="K6825" t="s">
        <v>504</v>
      </c>
      <c r="M6825">
        <v>1505434</v>
      </c>
      <c r="N6825" t="s">
        <v>3524</v>
      </c>
      <c r="O6825">
        <v>96</v>
      </c>
    </row>
    <row r="6826" spans="1:15" x14ac:dyDescent="0.25">
      <c r="A6826" t="s">
        <v>3523</v>
      </c>
      <c r="B6826" t="s">
        <v>101</v>
      </c>
      <c r="C6826" t="s">
        <v>100</v>
      </c>
      <c r="D6826">
        <v>2015</v>
      </c>
      <c r="E6826" t="s">
        <v>3522</v>
      </c>
      <c r="F6826">
        <v>4.2</v>
      </c>
      <c r="G6826">
        <v>7500</v>
      </c>
      <c r="H6826" t="s">
        <v>1928</v>
      </c>
      <c r="I6826" t="s">
        <v>3521</v>
      </c>
      <c r="J6826" t="s">
        <v>3520</v>
      </c>
      <c r="K6826" t="s">
        <v>7</v>
      </c>
      <c r="L6826">
        <v>5000000</v>
      </c>
      <c r="M6826">
        <v>2333684</v>
      </c>
      <c r="N6826" t="s">
        <v>3519</v>
      </c>
      <c r="O6826">
        <v>118</v>
      </c>
    </row>
    <row r="6827" spans="1:15" x14ac:dyDescent="0.25">
      <c r="A6827" t="s">
        <v>3518</v>
      </c>
      <c r="B6827" t="s">
        <v>382</v>
      </c>
      <c r="C6827" t="s">
        <v>11</v>
      </c>
      <c r="D6827">
        <v>2015</v>
      </c>
      <c r="E6827" t="s">
        <v>3517</v>
      </c>
      <c r="F6827">
        <v>6.8</v>
      </c>
      <c r="G6827">
        <v>4400</v>
      </c>
      <c r="H6827" t="s">
        <v>3516</v>
      </c>
      <c r="I6827" t="s">
        <v>3516</v>
      </c>
      <c r="J6827" t="s">
        <v>3515</v>
      </c>
      <c r="K6827" t="s">
        <v>555</v>
      </c>
      <c r="M6827">
        <v>98932</v>
      </c>
      <c r="N6827" t="s">
        <v>3514</v>
      </c>
      <c r="O6827">
        <v>122</v>
      </c>
    </row>
    <row r="6828" spans="1:15" x14ac:dyDescent="0.25">
      <c r="A6828" t="s">
        <v>3513</v>
      </c>
      <c r="B6828" t="s">
        <v>68</v>
      </c>
      <c r="C6828" t="s">
        <v>34</v>
      </c>
      <c r="D6828">
        <v>2015</v>
      </c>
      <c r="E6828" t="s">
        <v>3512</v>
      </c>
      <c r="F6828">
        <v>5.4</v>
      </c>
      <c r="G6828">
        <v>6500</v>
      </c>
      <c r="H6828" t="s">
        <v>3511</v>
      </c>
      <c r="I6828" t="s">
        <v>3510</v>
      </c>
      <c r="J6828" t="s">
        <v>2241</v>
      </c>
      <c r="K6828" t="s">
        <v>7</v>
      </c>
      <c r="L6828">
        <v>2000000</v>
      </c>
      <c r="M6828">
        <v>2801508</v>
      </c>
      <c r="N6828" t="s">
        <v>3509</v>
      </c>
      <c r="O6828">
        <v>97</v>
      </c>
    </row>
    <row r="6829" spans="1:15" x14ac:dyDescent="0.25">
      <c r="A6829" t="s">
        <v>3508</v>
      </c>
      <c r="B6829" t="s">
        <v>41</v>
      </c>
      <c r="C6829" t="s">
        <v>24</v>
      </c>
      <c r="D6829">
        <v>2015</v>
      </c>
      <c r="E6829" t="s">
        <v>3507</v>
      </c>
      <c r="F6829">
        <v>6.1</v>
      </c>
      <c r="G6829">
        <v>21000</v>
      </c>
      <c r="H6829" t="s">
        <v>1836</v>
      </c>
      <c r="I6829" t="s">
        <v>3506</v>
      </c>
      <c r="J6829" t="s">
        <v>1865</v>
      </c>
      <c r="K6829" t="s">
        <v>7</v>
      </c>
      <c r="L6829">
        <v>28000000</v>
      </c>
      <c r="M6829">
        <v>8527658</v>
      </c>
      <c r="N6829" t="s">
        <v>3505</v>
      </c>
      <c r="O6829">
        <v>107</v>
      </c>
    </row>
    <row r="6830" spans="1:15" x14ac:dyDescent="0.25">
      <c r="A6830" t="s">
        <v>3504</v>
      </c>
      <c r="B6830" t="s">
        <v>41</v>
      </c>
      <c r="C6830" t="s">
        <v>24</v>
      </c>
      <c r="D6830">
        <v>2015</v>
      </c>
      <c r="E6830" t="s">
        <v>3503</v>
      </c>
      <c r="F6830">
        <v>5.4</v>
      </c>
      <c r="G6830">
        <v>33000</v>
      </c>
      <c r="H6830" t="s">
        <v>3502</v>
      </c>
      <c r="I6830" t="s">
        <v>3501</v>
      </c>
      <c r="J6830" t="s">
        <v>3500</v>
      </c>
      <c r="K6830" t="s">
        <v>7</v>
      </c>
      <c r="L6830">
        <v>35000000</v>
      </c>
      <c r="M6830">
        <v>14431253</v>
      </c>
      <c r="N6830" t="s">
        <v>877</v>
      </c>
      <c r="O6830">
        <v>91</v>
      </c>
    </row>
    <row r="6831" spans="1:15" x14ac:dyDescent="0.25">
      <c r="A6831" t="s">
        <v>3499</v>
      </c>
      <c r="B6831" t="s">
        <v>41</v>
      </c>
      <c r="C6831" t="s">
        <v>24</v>
      </c>
      <c r="D6831">
        <v>2015</v>
      </c>
      <c r="E6831" t="s">
        <v>3498</v>
      </c>
      <c r="F6831">
        <v>5.0999999999999996</v>
      </c>
      <c r="G6831">
        <v>38000</v>
      </c>
      <c r="H6831" t="s">
        <v>3497</v>
      </c>
      <c r="I6831" t="s">
        <v>3496</v>
      </c>
      <c r="J6831" t="s">
        <v>3495</v>
      </c>
      <c r="K6831" t="s">
        <v>7</v>
      </c>
      <c r="L6831">
        <v>14000000</v>
      </c>
      <c r="M6831">
        <v>13081651</v>
      </c>
      <c r="N6831" t="s">
        <v>108</v>
      </c>
      <c r="O6831">
        <v>93</v>
      </c>
    </row>
    <row r="6832" spans="1:15" x14ac:dyDescent="0.25">
      <c r="A6832" t="s">
        <v>3494</v>
      </c>
      <c r="B6832" t="s">
        <v>52</v>
      </c>
      <c r="C6832" t="s">
        <v>34</v>
      </c>
      <c r="D6832">
        <v>2015</v>
      </c>
      <c r="E6832" t="s">
        <v>3446</v>
      </c>
      <c r="F6832">
        <v>6.7</v>
      </c>
      <c r="G6832">
        <v>27000</v>
      </c>
      <c r="H6832" t="s">
        <v>1502</v>
      </c>
      <c r="I6832" t="s">
        <v>3493</v>
      </c>
      <c r="J6832" t="s">
        <v>3492</v>
      </c>
      <c r="K6832" t="s">
        <v>95</v>
      </c>
      <c r="M6832">
        <v>67069</v>
      </c>
      <c r="N6832" t="s">
        <v>3491</v>
      </c>
      <c r="O6832">
        <v>93</v>
      </c>
    </row>
    <row r="6833" spans="1:15" x14ac:dyDescent="0.25">
      <c r="A6833" t="s">
        <v>3490</v>
      </c>
      <c r="B6833" t="s">
        <v>41</v>
      </c>
      <c r="C6833" t="s">
        <v>24</v>
      </c>
      <c r="D6833">
        <v>2015</v>
      </c>
      <c r="E6833" t="s">
        <v>3489</v>
      </c>
      <c r="F6833">
        <v>6.1</v>
      </c>
      <c r="G6833">
        <v>16000</v>
      </c>
      <c r="H6833" t="s">
        <v>3488</v>
      </c>
      <c r="I6833" t="s">
        <v>3488</v>
      </c>
      <c r="J6833" t="s">
        <v>3487</v>
      </c>
      <c r="K6833" t="s">
        <v>7</v>
      </c>
      <c r="M6833">
        <v>1110522</v>
      </c>
      <c r="N6833" t="s">
        <v>1190</v>
      </c>
      <c r="O6833">
        <v>79</v>
      </c>
    </row>
    <row r="6834" spans="1:15" x14ac:dyDescent="0.25">
      <c r="A6834" t="s">
        <v>3486</v>
      </c>
      <c r="B6834" t="s">
        <v>41</v>
      </c>
      <c r="C6834" t="s">
        <v>24</v>
      </c>
      <c r="D6834">
        <v>2015</v>
      </c>
      <c r="E6834" t="s">
        <v>3244</v>
      </c>
      <c r="F6834">
        <v>6.6</v>
      </c>
      <c r="G6834">
        <v>19000</v>
      </c>
      <c r="H6834" t="s">
        <v>2500</v>
      </c>
      <c r="I6834" t="s">
        <v>3485</v>
      </c>
      <c r="J6834" t="s">
        <v>3484</v>
      </c>
      <c r="K6834" t="s">
        <v>7</v>
      </c>
      <c r="L6834">
        <v>1000000</v>
      </c>
      <c r="M6834">
        <v>14659448</v>
      </c>
      <c r="N6834" t="s">
        <v>3483</v>
      </c>
      <c r="O6834">
        <v>90</v>
      </c>
    </row>
    <row r="6835" spans="1:15" x14ac:dyDescent="0.25">
      <c r="A6835" t="s">
        <v>3482</v>
      </c>
      <c r="B6835" t="s">
        <v>68</v>
      </c>
      <c r="C6835" t="s">
        <v>24</v>
      </c>
      <c r="D6835">
        <v>2015</v>
      </c>
      <c r="E6835" t="s">
        <v>3481</v>
      </c>
      <c r="F6835">
        <v>5.9</v>
      </c>
      <c r="G6835">
        <v>23000</v>
      </c>
      <c r="H6835" t="s">
        <v>3480</v>
      </c>
      <c r="I6835" t="s">
        <v>1316</v>
      </c>
      <c r="J6835" t="s">
        <v>2463</v>
      </c>
      <c r="K6835" t="s">
        <v>7</v>
      </c>
      <c r="L6835">
        <v>18000000</v>
      </c>
      <c r="M6835">
        <v>41325328</v>
      </c>
      <c r="N6835" t="s">
        <v>3479</v>
      </c>
      <c r="O6835">
        <v>101</v>
      </c>
    </row>
    <row r="6836" spans="1:15" x14ac:dyDescent="0.25">
      <c r="A6836" t="s">
        <v>3478</v>
      </c>
      <c r="B6836" t="s">
        <v>41</v>
      </c>
      <c r="C6836" t="s">
        <v>409</v>
      </c>
      <c r="D6836">
        <v>2015</v>
      </c>
      <c r="E6836" t="s">
        <v>3477</v>
      </c>
      <c r="F6836">
        <v>7</v>
      </c>
      <c r="G6836">
        <v>30000</v>
      </c>
      <c r="H6836" t="s">
        <v>1630</v>
      </c>
      <c r="I6836" t="s">
        <v>1630</v>
      </c>
      <c r="J6836" t="s">
        <v>3476</v>
      </c>
      <c r="K6836" t="s">
        <v>7</v>
      </c>
      <c r="L6836">
        <v>10000000</v>
      </c>
      <c r="M6836">
        <v>10835752</v>
      </c>
      <c r="N6836" t="s">
        <v>3475</v>
      </c>
      <c r="O6836">
        <v>106</v>
      </c>
    </row>
    <row r="6837" spans="1:15" x14ac:dyDescent="0.25">
      <c r="A6837" t="s">
        <v>3474</v>
      </c>
      <c r="B6837" t="s">
        <v>41</v>
      </c>
      <c r="C6837" t="s">
        <v>11</v>
      </c>
      <c r="D6837">
        <v>2015</v>
      </c>
      <c r="E6837" t="s">
        <v>3473</v>
      </c>
      <c r="F6837">
        <v>7.5</v>
      </c>
      <c r="G6837">
        <v>46000</v>
      </c>
      <c r="H6837" t="s">
        <v>3472</v>
      </c>
      <c r="I6837" t="s">
        <v>3472</v>
      </c>
      <c r="J6837" t="s">
        <v>3471</v>
      </c>
      <c r="K6837" t="s">
        <v>3470</v>
      </c>
      <c r="M6837">
        <v>6659121</v>
      </c>
      <c r="N6837" t="s">
        <v>3469</v>
      </c>
      <c r="O6837">
        <v>107</v>
      </c>
    </row>
    <row r="6838" spans="1:15" x14ac:dyDescent="0.25">
      <c r="A6838" t="s">
        <v>3468</v>
      </c>
      <c r="B6838" t="s">
        <v>101</v>
      </c>
      <c r="C6838" t="s">
        <v>11</v>
      </c>
      <c r="D6838">
        <v>2015</v>
      </c>
      <c r="E6838" t="s">
        <v>3467</v>
      </c>
      <c r="F6838">
        <v>6.9</v>
      </c>
      <c r="G6838">
        <v>62000</v>
      </c>
      <c r="H6838" t="s">
        <v>2662</v>
      </c>
      <c r="I6838" t="s">
        <v>3466</v>
      </c>
      <c r="J6838" t="s">
        <v>3465</v>
      </c>
      <c r="K6838" t="s">
        <v>265</v>
      </c>
      <c r="L6838">
        <v>11000000</v>
      </c>
      <c r="M6838">
        <v>29355203</v>
      </c>
      <c r="N6838" t="s">
        <v>3464</v>
      </c>
      <c r="O6838">
        <v>104</v>
      </c>
    </row>
    <row r="6839" spans="1:15" x14ac:dyDescent="0.25">
      <c r="A6839" t="s">
        <v>3463</v>
      </c>
      <c r="C6839" t="s">
        <v>34</v>
      </c>
      <c r="D6839">
        <v>2015</v>
      </c>
      <c r="E6839" t="s">
        <v>3462</v>
      </c>
      <c r="F6839">
        <v>6</v>
      </c>
      <c r="G6839">
        <v>465</v>
      </c>
      <c r="H6839" t="s">
        <v>3461</v>
      </c>
      <c r="I6839" t="s">
        <v>3460</v>
      </c>
      <c r="J6839" t="s">
        <v>3459</v>
      </c>
      <c r="K6839" t="s">
        <v>220</v>
      </c>
      <c r="M6839">
        <v>3191168</v>
      </c>
      <c r="N6839" t="s">
        <v>3458</v>
      </c>
      <c r="O6839">
        <v>113</v>
      </c>
    </row>
    <row r="6840" spans="1:15" x14ac:dyDescent="0.25">
      <c r="A6840" t="s">
        <v>3457</v>
      </c>
      <c r="B6840" t="s">
        <v>101</v>
      </c>
      <c r="C6840" t="s">
        <v>34</v>
      </c>
      <c r="D6840">
        <v>2015</v>
      </c>
      <c r="E6840" t="s">
        <v>3456</v>
      </c>
      <c r="F6840">
        <v>4.4000000000000004</v>
      </c>
      <c r="G6840">
        <v>35000</v>
      </c>
      <c r="H6840" t="s">
        <v>3455</v>
      </c>
      <c r="I6840" t="s">
        <v>3454</v>
      </c>
      <c r="J6840" t="s">
        <v>3454</v>
      </c>
      <c r="K6840" t="s">
        <v>7</v>
      </c>
      <c r="L6840">
        <v>30000000</v>
      </c>
      <c r="M6840">
        <v>107588225</v>
      </c>
      <c r="N6840" t="s">
        <v>114</v>
      </c>
      <c r="O6840">
        <v>94</v>
      </c>
    </row>
    <row r="6841" spans="1:15" x14ac:dyDescent="0.25">
      <c r="A6841" t="s">
        <v>3453</v>
      </c>
      <c r="B6841" t="s">
        <v>41</v>
      </c>
      <c r="C6841" t="s">
        <v>11</v>
      </c>
      <c r="D6841">
        <v>2015</v>
      </c>
      <c r="E6841" t="s">
        <v>3452</v>
      </c>
      <c r="F6841">
        <v>7.5</v>
      </c>
      <c r="G6841">
        <v>24000</v>
      </c>
      <c r="H6841" t="s">
        <v>3451</v>
      </c>
      <c r="I6841" t="s">
        <v>3450</v>
      </c>
      <c r="J6841" t="s">
        <v>3449</v>
      </c>
      <c r="K6841" t="s">
        <v>95</v>
      </c>
      <c r="M6841">
        <v>4235959</v>
      </c>
      <c r="N6841" t="s">
        <v>3448</v>
      </c>
      <c r="O6841">
        <v>94</v>
      </c>
    </row>
    <row r="6842" spans="1:15" x14ac:dyDescent="0.25">
      <c r="A6842" t="s">
        <v>3447</v>
      </c>
      <c r="B6842" t="s">
        <v>101</v>
      </c>
      <c r="C6842" t="s">
        <v>11</v>
      </c>
      <c r="D6842">
        <v>2015</v>
      </c>
      <c r="E6842" t="s">
        <v>3446</v>
      </c>
      <c r="F6842">
        <v>6.5</v>
      </c>
      <c r="G6842">
        <v>14000</v>
      </c>
      <c r="H6842" t="s">
        <v>490</v>
      </c>
      <c r="I6842" t="s">
        <v>490</v>
      </c>
      <c r="J6842" t="s">
        <v>3445</v>
      </c>
      <c r="K6842" t="s">
        <v>7</v>
      </c>
      <c r="L6842">
        <v>3000000</v>
      </c>
      <c r="M6842">
        <v>73256266</v>
      </c>
      <c r="N6842" t="s">
        <v>3444</v>
      </c>
      <c r="O6842">
        <v>120</v>
      </c>
    </row>
    <row r="6843" spans="1:15" x14ac:dyDescent="0.25">
      <c r="A6843" t="s">
        <v>3443</v>
      </c>
      <c r="B6843" t="s">
        <v>41</v>
      </c>
      <c r="C6843" t="s">
        <v>34</v>
      </c>
      <c r="D6843">
        <v>2015</v>
      </c>
      <c r="E6843" t="s">
        <v>3442</v>
      </c>
      <c r="F6843">
        <v>6</v>
      </c>
      <c r="G6843">
        <v>19000</v>
      </c>
      <c r="H6843" t="s">
        <v>3441</v>
      </c>
      <c r="I6843" t="s">
        <v>3441</v>
      </c>
      <c r="J6843" t="s">
        <v>2277</v>
      </c>
      <c r="K6843" t="s">
        <v>59</v>
      </c>
      <c r="L6843">
        <v>65000000</v>
      </c>
      <c r="M6843">
        <v>122606884</v>
      </c>
      <c r="N6843" t="s">
        <v>3440</v>
      </c>
      <c r="O6843">
        <v>127</v>
      </c>
    </row>
    <row r="6844" spans="1:15" x14ac:dyDescent="0.25">
      <c r="A6844" t="s">
        <v>3439</v>
      </c>
      <c r="B6844" t="s">
        <v>41</v>
      </c>
      <c r="C6844" t="s">
        <v>11</v>
      </c>
      <c r="D6844">
        <v>2015</v>
      </c>
      <c r="E6844" t="s">
        <v>3438</v>
      </c>
      <c r="F6844">
        <v>7.1</v>
      </c>
      <c r="G6844">
        <v>32000</v>
      </c>
      <c r="H6844" t="s">
        <v>2033</v>
      </c>
      <c r="I6844" t="s">
        <v>2033</v>
      </c>
      <c r="J6844" t="s">
        <v>3437</v>
      </c>
      <c r="K6844" t="s">
        <v>265</v>
      </c>
      <c r="M6844">
        <v>14430249</v>
      </c>
      <c r="N6844" t="s">
        <v>1276</v>
      </c>
      <c r="O6844">
        <v>91</v>
      </c>
    </row>
    <row r="6845" spans="1:15" x14ac:dyDescent="0.25">
      <c r="A6845" t="s">
        <v>3436</v>
      </c>
      <c r="B6845" t="s">
        <v>68</v>
      </c>
      <c r="C6845" t="s">
        <v>24</v>
      </c>
      <c r="D6845">
        <v>2016</v>
      </c>
      <c r="E6845" t="s">
        <v>2961</v>
      </c>
      <c r="F6845">
        <v>5.7</v>
      </c>
      <c r="G6845">
        <v>35000</v>
      </c>
      <c r="H6845" t="s">
        <v>3435</v>
      </c>
      <c r="I6845" t="s">
        <v>3434</v>
      </c>
      <c r="J6845" t="s">
        <v>3433</v>
      </c>
      <c r="K6845" t="s">
        <v>7</v>
      </c>
      <c r="L6845">
        <v>25000000</v>
      </c>
      <c r="M6845">
        <v>48782670</v>
      </c>
      <c r="N6845" t="s">
        <v>2232</v>
      </c>
      <c r="O6845">
        <v>118</v>
      </c>
    </row>
    <row r="6846" spans="1:15" x14ac:dyDescent="0.25">
      <c r="A6846" t="s">
        <v>3432</v>
      </c>
      <c r="B6846" t="s">
        <v>68</v>
      </c>
      <c r="C6846" t="s">
        <v>34</v>
      </c>
      <c r="D6846">
        <v>2016</v>
      </c>
      <c r="E6846" t="s">
        <v>2975</v>
      </c>
      <c r="F6846">
        <v>5.9</v>
      </c>
      <c r="G6846">
        <v>625000</v>
      </c>
      <c r="H6846" t="s">
        <v>3431</v>
      </c>
      <c r="I6846" t="s">
        <v>3431</v>
      </c>
      <c r="J6846" t="s">
        <v>115</v>
      </c>
      <c r="K6846" t="s">
        <v>7</v>
      </c>
      <c r="L6846">
        <v>175000000</v>
      </c>
      <c r="M6846">
        <v>746846894</v>
      </c>
      <c r="N6846" t="s">
        <v>133</v>
      </c>
      <c r="O6846">
        <v>123</v>
      </c>
    </row>
    <row r="6847" spans="1:15" x14ac:dyDescent="0.25">
      <c r="A6847" t="s">
        <v>3430</v>
      </c>
      <c r="B6847" t="s">
        <v>68</v>
      </c>
      <c r="C6847" t="s">
        <v>34</v>
      </c>
      <c r="D6847">
        <v>2016</v>
      </c>
      <c r="E6847" t="s">
        <v>2990</v>
      </c>
      <c r="F6847">
        <v>6.9</v>
      </c>
      <c r="G6847">
        <v>191000</v>
      </c>
      <c r="H6847" t="s">
        <v>1806</v>
      </c>
      <c r="I6847" t="s">
        <v>3429</v>
      </c>
      <c r="J6847" t="s">
        <v>1804</v>
      </c>
      <c r="K6847" t="s">
        <v>7</v>
      </c>
      <c r="L6847">
        <v>90000000</v>
      </c>
      <c r="M6847">
        <v>162360636</v>
      </c>
      <c r="N6847" t="s">
        <v>704</v>
      </c>
      <c r="O6847">
        <v>132</v>
      </c>
    </row>
    <row r="6848" spans="1:15" x14ac:dyDescent="0.25">
      <c r="A6848" t="s">
        <v>3428</v>
      </c>
      <c r="B6848" t="s">
        <v>68</v>
      </c>
      <c r="C6848" t="s">
        <v>34</v>
      </c>
      <c r="D6848">
        <v>2016</v>
      </c>
      <c r="E6848" t="s">
        <v>3427</v>
      </c>
      <c r="F6848">
        <v>7.8</v>
      </c>
      <c r="G6848">
        <v>694000</v>
      </c>
      <c r="H6848" t="s">
        <v>1089</v>
      </c>
      <c r="I6848" t="s">
        <v>1088</v>
      </c>
      <c r="J6848" t="s">
        <v>2571</v>
      </c>
      <c r="K6848" t="s">
        <v>7</v>
      </c>
      <c r="L6848">
        <v>250000000</v>
      </c>
      <c r="M6848">
        <v>1153337496</v>
      </c>
      <c r="N6848" t="s">
        <v>1087</v>
      </c>
      <c r="O6848">
        <v>147</v>
      </c>
    </row>
    <row r="6849" spans="1:15" x14ac:dyDescent="0.25">
      <c r="A6849" t="s">
        <v>3426</v>
      </c>
      <c r="B6849" t="s">
        <v>68</v>
      </c>
      <c r="C6849" t="s">
        <v>34</v>
      </c>
      <c r="D6849">
        <v>2016</v>
      </c>
      <c r="E6849" t="s">
        <v>3128</v>
      </c>
      <c r="F6849">
        <v>6.8</v>
      </c>
      <c r="G6849">
        <v>249000</v>
      </c>
      <c r="H6849" t="s">
        <v>3425</v>
      </c>
      <c r="I6849" t="s">
        <v>3424</v>
      </c>
      <c r="J6849" t="s">
        <v>3423</v>
      </c>
      <c r="K6849" t="s">
        <v>59</v>
      </c>
      <c r="L6849">
        <v>160000000</v>
      </c>
      <c r="M6849">
        <v>439048914</v>
      </c>
      <c r="N6849" t="s">
        <v>1395</v>
      </c>
      <c r="O6849">
        <v>123</v>
      </c>
    </row>
    <row r="6850" spans="1:15" x14ac:dyDescent="0.25">
      <c r="A6850" t="s">
        <v>3422</v>
      </c>
      <c r="B6850" t="s">
        <v>41</v>
      </c>
      <c r="C6850" t="s">
        <v>34</v>
      </c>
      <c r="D6850">
        <v>2016</v>
      </c>
      <c r="E6850" t="s">
        <v>3072</v>
      </c>
      <c r="F6850">
        <v>8</v>
      </c>
      <c r="G6850">
        <v>932000</v>
      </c>
      <c r="H6850" t="s">
        <v>976</v>
      </c>
      <c r="I6850" t="s">
        <v>909</v>
      </c>
      <c r="J6850" t="s">
        <v>814</v>
      </c>
      <c r="K6850" t="s">
        <v>7</v>
      </c>
      <c r="L6850">
        <v>58000000</v>
      </c>
      <c r="M6850">
        <v>782836791</v>
      </c>
      <c r="N6850" t="s">
        <v>890</v>
      </c>
      <c r="O6850">
        <v>108</v>
      </c>
    </row>
    <row r="6851" spans="1:15" x14ac:dyDescent="0.25">
      <c r="A6851" t="s">
        <v>3421</v>
      </c>
      <c r="B6851" t="s">
        <v>68</v>
      </c>
      <c r="C6851" t="s">
        <v>34</v>
      </c>
      <c r="D6851">
        <v>2016</v>
      </c>
      <c r="E6851" t="s">
        <v>2850</v>
      </c>
      <c r="F6851">
        <v>7.5</v>
      </c>
      <c r="G6851">
        <v>628000</v>
      </c>
      <c r="H6851" t="s">
        <v>3420</v>
      </c>
      <c r="I6851" t="s">
        <v>3386</v>
      </c>
      <c r="J6851" t="s">
        <v>1257</v>
      </c>
      <c r="K6851" t="s">
        <v>7</v>
      </c>
      <c r="L6851">
        <v>165000000</v>
      </c>
      <c r="M6851">
        <v>677796076</v>
      </c>
      <c r="N6851" t="s">
        <v>1087</v>
      </c>
      <c r="O6851">
        <v>115</v>
      </c>
    </row>
    <row r="6852" spans="1:15" x14ac:dyDescent="0.25">
      <c r="A6852" t="s">
        <v>3419</v>
      </c>
      <c r="B6852" t="s">
        <v>68</v>
      </c>
      <c r="C6852" t="s">
        <v>5</v>
      </c>
      <c r="D6852">
        <v>2016</v>
      </c>
      <c r="E6852" t="s">
        <v>1989</v>
      </c>
      <c r="F6852">
        <v>7.3</v>
      </c>
      <c r="G6852">
        <v>446000</v>
      </c>
      <c r="H6852" t="s">
        <v>953</v>
      </c>
      <c r="I6852" t="s">
        <v>953</v>
      </c>
      <c r="J6852" t="s">
        <v>891</v>
      </c>
      <c r="K6852" t="s">
        <v>7</v>
      </c>
      <c r="L6852">
        <v>9000000</v>
      </c>
      <c r="M6852">
        <v>278454417</v>
      </c>
      <c r="N6852" t="s">
        <v>103</v>
      </c>
      <c r="O6852">
        <v>117</v>
      </c>
    </row>
    <row r="6853" spans="1:15" x14ac:dyDescent="0.25">
      <c r="A6853" t="s">
        <v>3418</v>
      </c>
      <c r="B6853" t="s">
        <v>68</v>
      </c>
      <c r="C6853" t="s">
        <v>11</v>
      </c>
      <c r="D6853">
        <v>2016</v>
      </c>
      <c r="E6853" t="s">
        <v>2866</v>
      </c>
      <c r="F6853">
        <v>7.4</v>
      </c>
      <c r="G6853">
        <v>220000</v>
      </c>
      <c r="H6853" t="s">
        <v>3417</v>
      </c>
      <c r="I6853" t="s">
        <v>3416</v>
      </c>
      <c r="J6853" t="s">
        <v>3415</v>
      </c>
      <c r="K6853" t="s">
        <v>265</v>
      </c>
      <c r="L6853">
        <v>20000000</v>
      </c>
      <c r="M6853">
        <v>208314186</v>
      </c>
      <c r="N6853" t="s">
        <v>704</v>
      </c>
      <c r="O6853">
        <v>106</v>
      </c>
    </row>
    <row r="6854" spans="1:15" x14ac:dyDescent="0.25">
      <c r="A6854" t="s">
        <v>3414</v>
      </c>
      <c r="B6854" t="s">
        <v>41</v>
      </c>
      <c r="C6854" t="s">
        <v>87</v>
      </c>
      <c r="D6854">
        <v>2016</v>
      </c>
      <c r="E6854" t="s">
        <v>2763</v>
      </c>
      <c r="F6854">
        <v>7.1</v>
      </c>
      <c r="G6854">
        <v>235000</v>
      </c>
      <c r="H6854" t="s">
        <v>1679</v>
      </c>
      <c r="I6854" t="s">
        <v>1679</v>
      </c>
      <c r="J6854" t="s">
        <v>3413</v>
      </c>
      <c r="K6854" t="s">
        <v>7</v>
      </c>
      <c r="L6854">
        <v>9900000</v>
      </c>
      <c r="M6854">
        <v>157830487</v>
      </c>
      <c r="N6854" t="s">
        <v>777</v>
      </c>
      <c r="O6854">
        <v>88</v>
      </c>
    </row>
    <row r="6855" spans="1:15" x14ac:dyDescent="0.25">
      <c r="A6855" t="s">
        <v>3412</v>
      </c>
      <c r="B6855" t="s">
        <v>41</v>
      </c>
      <c r="C6855" t="s">
        <v>11</v>
      </c>
      <c r="D6855">
        <v>2016</v>
      </c>
      <c r="E6855" t="s">
        <v>2070</v>
      </c>
      <c r="F6855">
        <v>6.8</v>
      </c>
      <c r="G6855">
        <v>21000</v>
      </c>
      <c r="H6855" t="s">
        <v>3411</v>
      </c>
      <c r="I6855" t="s">
        <v>3410</v>
      </c>
      <c r="J6855" t="s">
        <v>1094</v>
      </c>
      <c r="K6855" t="s">
        <v>265</v>
      </c>
      <c r="M6855">
        <v>5401447</v>
      </c>
      <c r="N6855" t="s">
        <v>3409</v>
      </c>
      <c r="O6855">
        <v>89</v>
      </c>
    </row>
    <row r="6856" spans="1:15" x14ac:dyDescent="0.25">
      <c r="A6856" t="s">
        <v>3408</v>
      </c>
      <c r="B6856" t="s">
        <v>101</v>
      </c>
      <c r="C6856" t="s">
        <v>73</v>
      </c>
      <c r="D6856">
        <v>2016</v>
      </c>
      <c r="E6856" t="s">
        <v>2952</v>
      </c>
      <c r="F6856">
        <v>7.6</v>
      </c>
      <c r="G6856">
        <v>289000</v>
      </c>
      <c r="H6856" t="s">
        <v>32</v>
      </c>
      <c r="I6856" t="s">
        <v>3407</v>
      </c>
      <c r="J6856" t="s">
        <v>3406</v>
      </c>
      <c r="K6856" t="s">
        <v>7</v>
      </c>
      <c r="L6856">
        <v>150000000</v>
      </c>
      <c r="M6856">
        <v>644411850</v>
      </c>
      <c r="N6856" t="s">
        <v>3405</v>
      </c>
      <c r="O6856">
        <v>107</v>
      </c>
    </row>
    <row r="6857" spans="1:15" x14ac:dyDescent="0.25">
      <c r="A6857" t="s">
        <v>3404</v>
      </c>
      <c r="B6857" t="s">
        <v>68</v>
      </c>
      <c r="C6857" t="s">
        <v>11</v>
      </c>
      <c r="D6857">
        <v>2016</v>
      </c>
      <c r="E6857" t="s">
        <v>3403</v>
      </c>
      <c r="F6857">
        <v>7.9</v>
      </c>
      <c r="G6857">
        <v>621000</v>
      </c>
      <c r="H6857" t="s">
        <v>2730</v>
      </c>
      <c r="I6857" t="s">
        <v>3246</v>
      </c>
      <c r="J6857" t="s">
        <v>3366</v>
      </c>
      <c r="K6857" t="s">
        <v>7</v>
      </c>
      <c r="L6857">
        <v>47000000</v>
      </c>
      <c r="M6857">
        <v>203388186</v>
      </c>
      <c r="N6857" t="s">
        <v>3402</v>
      </c>
      <c r="O6857">
        <v>116</v>
      </c>
    </row>
    <row r="6858" spans="1:15" x14ac:dyDescent="0.25">
      <c r="A6858" t="s">
        <v>3401</v>
      </c>
      <c r="B6858" t="s">
        <v>68</v>
      </c>
      <c r="C6858" t="s">
        <v>34</v>
      </c>
      <c r="D6858">
        <v>2016</v>
      </c>
      <c r="E6858" t="s">
        <v>3145</v>
      </c>
      <c r="F6858">
        <v>6.9</v>
      </c>
      <c r="G6858">
        <v>404000</v>
      </c>
      <c r="H6858" t="s">
        <v>1967</v>
      </c>
      <c r="I6858" t="s">
        <v>892</v>
      </c>
      <c r="J6858" t="s">
        <v>891</v>
      </c>
      <c r="K6858" t="s">
        <v>7</v>
      </c>
      <c r="L6858">
        <v>178000000</v>
      </c>
      <c r="M6858">
        <v>543934105</v>
      </c>
      <c r="N6858" t="s">
        <v>890</v>
      </c>
      <c r="O6858">
        <v>144</v>
      </c>
    </row>
    <row r="6859" spans="1:15" x14ac:dyDescent="0.25">
      <c r="A6859" t="s">
        <v>3400</v>
      </c>
      <c r="B6859" t="s">
        <v>41</v>
      </c>
      <c r="C6859" t="s">
        <v>24</v>
      </c>
      <c r="D6859">
        <v>2016</v>
      </c>
      <c r="E6859" t="s">
        <v>3158</v>
      </c>
      <c r="F6859">
        <v>7.9</v>
      </c>
      <c r="G6859">
        <v>201000</v>
      </c>
      <c r="H6859" t="s">
        <v>3399</v>
      </c>
      <c r="I6859" t="s">
        <v>3399</v>
      </c>
      <c r="J6859" t="s">
        <v>1931</v>
      </c>
      <c r="K6859" t="s">
        <v>7</v>
      </c>
      <c r="L6859">
        <v>5000000</v>
      </c>
      <c r="M6859">
        <v>23123592</v>
      </c>
      <c r="N6859" t="s">
        <v>3398</v>
      </c>
      <c r="O6859">
        <v>118</v>
      </c>
    </row>
    <row r="6860" spans="1:15" x14ac:dyDescent="0.25">
      <c r="A6860" t="s">
        <v>3397</v>
      </c>
      <c r="B6860" t="s">
        <v>68</v>
      </c>
      <c r="C6860" t="s">
        <v>34</v>
      </c>
      <c r="D6860">
        <v>2016</v>
      </c>
      <c r="E6860" t="s">
        <v>3137</v>
      </c>
      <c r="F6860">
        <v>7</v>
      </c>
      <c r="G6860">
        <v>234000</v>
      </c>
      <c r="H6860" t="s">
        <v>3396</v>
      </c>
      <c r="I6860" t="s">
        <v>3395</v>
      </c>
      <c r="J6860" t="s">
        <v>3091</v>
      </c>
      <c r="K6860" t="s">
        <v>7</v>
      </c>
      <c r="L6860">
        <v>185000000</v>
      </c>
      <c r="M6860">
        <v>343471816</v>
      </c>
      <c r="N6860" t="s">
        <v>108</v>
      </c>
      <c r="O6860">
        <v>122</v>
      </c>
    </row>
    <row r="6861" spans="1:15" x14ac:dyDescent="0.25">
      <c r="A6861" t="s">
        <v>3394</v>
      </c>
      <c r="B6861" t="s">
        <v>101</v>
      </c>
      <c r="C6861" t="s">
        <v>73</v>
      </c>
      <c r="D6861">
        <v>2016</v>
      </c>
      <c r="E6861" t="s">
        <v>2775</v>
      </c>
      <c r="F6861">
        <v>7.1</v>
      </c>
      <c r="G6861">
        <v>140000</v>
      </c>
      <c r="H6861" t="s">
        <v>3393</v>
      </c>
      <c r="I6861" t="s">
        <v>3393</v>
      </c>
      <c r="J6861" t="s">
        <v>691</v>
      </c>
      <c r="K6861" t="s">
        <v>7</v>
      </c>
      <c r="L6861">
        <v>75000000</v>
      </c>
      <c r="M6861">
        <v>634208384</v>
      </c>
      <c r="N6861" t="s">
        <v>3392</v>
      </c>
      <c r="O6861">
        <v>108</v>
      </c>
    </row>
    <row r="6862" spans="1:15" x14ac:dyDescent="0.25">
      <c r="A6862" t="s">
        <v>3391</v>
      </c>
      <c r="B6862" t="s">
        <v>68</v>
      </c>
      <c r="C6862" t="s">
        <v>24</v>
      </c>
      <c r="D6862">
        <v>2016</v>
      </c>
      <c r="E6862" t="s">
        <v>2892</v>
      </c>
      <c r="F6862">
        <v>8</v>
      </c>
      <c r="G6862">
        <v>527000</v>
      </c>
      <c r="H6862" t="s">
        <v>1665</v>
      </c>
      <c r="I6862" t="s">
        <v>1665</v>
      </c>
      <c r="J6862" t="s">
        <v>1663</v>
      </c>
      <c r="K6862" t="s">
        <v>7</v>
      </c>
      <c r="L6862">
        <v>30000000</v>
      </c>
      <c r="M6862">
        <v>448906865</v>
      </c>
      <c r="N6862" t="s">
        <v>856</v>
      </c>
      <c r="O6862">
        <v>128</v>
      </c>
    </row>
    <row r="6863" spans="1:15" x14ac:dyDescent="0.25">
      <c r="A6863" t="s">
        <v>3390</v>
      </c>
      <c r="B6863" t="s">
        <v>41</v>
      </c>
      <c r="C6863" t="s">
        <v>5</v>
      </c>
      <c r="D6863">
        <v>2016</v>
      </c>
      <c r="E6863" t="s">
        <v>3128</v>
      </c>
      <c r="F6863">
        <v>7.3</v>
      </c>
      <c r="G6863">
        <v>242000</v>
      </c>
      <c r="H6863" t="s">
        <v>1954</v>
      </c>
      <c r="I6863" t="s">
        <v>3389</v>
      </c>
      <c r="J6863" t="s">
        <v>848</v>
      </c>
      <c r="K6863" t="s">
        <v>95</v>
      </c>
      <c r="L6863">
        <v>40000000</v>
      </c>
      <c r="M6863">
        <v>321788219</v>
      </c>
      <c r="N6863" t="s">
        <v>666</v>
      </c>
      <c r="O6863">
        <v>134</v>
      </c>
    </row>
    <row r="6864" spans="1:15" x14ac:dyDescent="0.25">
      <c r="A6864" t="s">
        <v>3388</v>
      </c>
      <c r="B6864" t="s">
        <v>68</v>
      </c>
      <c r="C6864" t="s">
        <v>11</v>
      </c>
      <c r="D6864">
        <v>2016</v>
      </c>
      <c r="E6864" t="s">
        <v>2775</v>
      </c>
      <c r="F6864">
        <v>7</v>
      </c>
      <c r="G6864">
        <v>364000</v>
      </c>
      <c r="H6864" t="s">
        <v>3387</v>
      </c>
      <c r="I6864" t="s">
        <v>3386</v>
      </c>
      <c r="J6864" t="s">
        <v>1890</v>
      </c>
      <c r="K6864" t="s">
        <v>7</v>
      </c>
      <c r="L6864">
        <v>110000000</v>
      </c>
      <c r="M6864">
        <v>303144152</v>
      </c>
      <c r="N6864" t="s">
        <v>114</v>
      </c>
      <c r="O6864">
        <v>116</v>
      </c>
    </row>
    <row r="6865" spans="1:15" x14ac:dyDescent="0.25">
      <c r="A6865" t="s">
        <v>3385</v>
      </c>
      <c r="B6865" t="s">
        <v>101</v>
      </c>
      <c r="C6865" t="s">
        <v>73</v>
      </c>
      <c r="D6865">
        <v>2016</v>
      </c>
      <c r="E6865" t="s">
        <v>2856</v>
      </c>
      <c r="F6865">
        <v>8</v>
      </c>
      <c r="G6865">
        <v>450000</v>
      </c>
      <c r="H6865" t="s">
        <v>3384</v>
      </c>
      <c r="I6865" t="s">
        <v>3384</v>
      </c>
      <c r="J6865" t="s">
        <v>3383</v>
      </c>
      <c r="K6865" t="s">
        <v>7</v>
      </c>
      <c r="L6865">
        <v>150000000</v>
      </c>
      <c r="M6865">
        <v>1024121104</v>
      </c>
      <c r="N6865" t="s">
        <v>119</v>
      </c>
      <c r="O6865">
        <v>108</v>
      </c>
    </row>
    <row r="6866" spans="1:15" x14ac:dyDescent="0.25">
      <c r="A6866" t="s">
        <v>3382</v>
      </c>
      <c r="B6866" t="s">
        <v>68</v>
      </c>
      <c r="C6866" t="s">
        <v>34</v>
      </c>
      <c r="D6866">
        <v>2016</v>
      </c>
      <c r="E6866" t="s">
        <v>3381</v>
      </c>
      <c r="F6866">
        <v>6.1</v>
      </c>
      <c r="G6866">
        <v>101000</v>
      </c>
      <c r="H6866" t="s">
        <v>3380</v>
      </c>
      <c r="I6866" t="s">
        <v>3379</v>
      </c>
      <c r="J6866" t="s">
        <v>894</v>
      </c>
      <c r="K6866" t="s">
        <v>7</v>
      </c>
      <c r="L6866">
        <v>115000000</v>
      </c>
      <c r="M6866">
        <v>164989338</v>
      </c>
      <c r="N6866" t="s">
        <v>103</v>
      </c>
      <c r="O6866">
        <v>114</v>
      </c>
    </row>
    <row r="6867" spans="1:15" x14ac:dyDescent="0.25">
      <c r="A6867" t="s">
        <v>3378</v>
      </c>
      <c r="B6867" t="s">
        <v>41</v>
      </c>
      <c r="C6867" t="s">
        <v>409</v>
      </c>
      <c r="D6867">
        <v>2016</v>
      </c>
      <c r="E6867" t="s">
        <v>2850</v>
      </c>
      <c r="F6867">
        <v>8.1</v>
      </c>
      <c r="G6867">
        <v>457000</v>
      </c>
      <c r="H6867" t="s">
        <v>3377</v>
      </c>
      <c r="I6867" t="s">
        <v>3376</v>
      </c>
      <c r="J6867" t="s">
        <v>1899</v>
      </c>
      <c r="K6867" t="s">
        <v>504</v>
      </c>
      <c r="L6867">
        <v>40000000</v>
      </c>
      <c r="M6867">
        <v>180563636</v>
      </c>
      <c r="N6867" t="s">
        <v>856</v>
      </c>
      <c r="O6867">
        <v>139</v>
      </c>
    </row>
    <row r="6868" spans="1:15" x14ac:dyDescent="0.25">
      <c r="A6868" t="s">
        <v>3375</v>
      </c>
      <c r="B6868" t="s">
        <v>52</v>
      </c>
      <c r="C6868" t="s">
        <v>11</v>
      </c>
      <c r="D6868">
        <v>2016</v>
      </c>
      <c r="E6868" t="s">
        <v>3374</v>
      </c>
      <c r="F6868">
        <v>8.1</v>
      </c>
      <c r="G6868">
        <v>123000</v>
      </c>
      <c r="H6868" t="s">
        <v>3373</v>
      </c>
      <c r="I6868" t="s">
        <v>3372</v>
      </c>
      <c r="J6868" t="s">
        <v>3371</v>
      </c>
      <c r="K6868" t="s">
        <v>220</v>
      </c>
      <c r="M6868">
        <v>37767206</v>
      </c>
      <c r="N6868" t="s">
        <v>270</v>
      </c>
      <c r="O6868">
        <v>145</v>
      </c>
    </row>
    <row r="6869" spans="1:15" x14ac:dyDescent="0.25">
      <c r="A6869" t="s">
        <v>3370</v>
      </c>
      <c r="B6869" t="s">
        <v>41</v>
      </c>
      <c r="C6869" t="s">
        <v>34</v>
      </c>
      <c r="D6869">
        <v>2016</v>
      </c>
      <c r="E6869" t="s">
        <v>2800</v>
      </c>
      <c r="F6869">
        <v>7.3</v>
      </c>
      <c r="G6869">
        <v>126000</v>
      </c>
      <c r="H6869" t="s">
        <v>2621</v>
      </c>
      <c r="I6869" t="s">
        <v>3369</v>
      </c>
      <c r="J6869" t="s">
        <v>1972</v>
      </c>
      <c r="K6869" t="s">
        <v>7</v>
      </c>
      <c r="L6869">
        <v>50000000</v>
      </c>
      <c r="M6869">
        <v>69411370</v>
      </c>
      <c r="N6869" t="s">
        <v>108</v>
      </c>
      <c r="O6869">
        <v>144</v>
      </c>
    </row>
    <row r="6870" spans="1:15" x14ac:dyDescent="0.25">
      <c r="A6870" t="s">
        <v>3368</v>
      </c>
      <c r="B6870" t="s">
        <v>41</v>
      </c>
      <c r="C6870" t="s">
        <v>11</v>
      </c>
      <c r="D6870">
        <v>2016</v>
      </c>
      <c r="E6870" t="s">
        <v>2948</v>
      </c>
      <c r="F6870">
        <v>7.5</v>
      </c>
      <c r="G6870">
        <v>248000</v>
      </c>
      <c r="H6870" t="s">
        <v>3367</v>
      </c>
      <c r="I6870" t="s">
        <v>3367</v>
      </c>
      <c r="J6870" t="s">
        <v>3366</v>
      </c>
      <c r="K6870" t="s">
        <v>7</v>
      </c>
      <c r="L6870">
        <v>22500000</v>
      </c>
      <c r="M6870">
        <v>30311857</v>
      </c>
      <c r="N6870" t="s">
        <v>1072</v>
      </c>
      <c r="O6870">
        <v>116</v>
      </c>
    </row>
    <row r="6871" spans="1:15" x14ac:dyDescent="0.25">
      <c r="A6871" t="s">
        <v>3365</v>
      </c>
      <c r="B6871" t="s">
        <v>68</v>
      </c>
      <c r="C6871" t="s">
        <v>34</v>
      </c>
      <c r="D6871">
        <v>2016</v>
      </c>
      <c r="E6871" t="s">
        <v>3156</v>
      </c>
      <c r="F6871">
        <v>7.8</v>
      </c>
      <c r="G6871">
        <v>572000</v>
      </c>
      <c r="H6871" t="s">
        <v>3364</v>
      </c>
      <c r="I6871" t="s">
        <v>1601</v>
      </c>
      <c r="J6871" t="s">
        <v>1378</v>
      </c>
      <c r="K6871" t="s">
        <v>7</v>
      </c>
      <c r="L6871">
        <v>200000000</v>
      </c>
      <c r="M6871">
        <v>1056057720</v>
      </c>
      <c r="N6871" t="s">
        <v>1907</v>
      </c>
      <c r="O6871">
        <v>133</v>
      </c>
    </row>
    <row r="6872" spans="1:15" x14ac:dyDescent="0.25">
      <c r="A6872" t="s">
        <v>3363</v>
      </c>
      <c r="B6872" t="s">
        <v>68</v>
      </c>
      <c r="C6872" t="s">
        <v>34</v>
      </c>
      <c r="D6872">
        <v>2016</v>
      </c>
      <c r="E6872" t="s">
        <v>2883</v>
      </c>
      <c r="F6872">
        <v>6.4</v>
      </c>
      <c r="G6872">
        <v>655000</v>
      </c>
      <c r="H6872" t="s">
        <v>2680</v>
      </c>
      <c r="I6872" t="s">
        <v>1016</v>
      </c>
      <c r="J6872" t="s">
        <v>2678</v>
      </c>
      <c r="K6872" t="s">
        <v>7</v>
      </c>
      <c r="L6872">
        <v>250000000</v>
      </c>
      <c r="M6872">
        <v>873637528</v>
      </c>
      <c r="N6872" t="s">
        <v>138</v>
      </c>
      <c r="O6872">
        <v>152</v>
      </c>
    </row>
    <row r="6873" spans="1:15" x14ac:dyDescent="0.25">
      <c r="A6873" t="s">
        <v>3362</v>
      </c>
      <c r="B6873" t="s">
        <v>74</v>
      </c>
      <c r="C6873" t="s">
        <v>73</v>
      </c>
      <c r="D6873">
        <v>2016</v>
      </c>
      <c r="E6873" t="s">
        <v>2186</v>
      </c>
      <c r="F6873">
        <v>8.4</v>
      </c>
      <c r="G6873">
        <v>215000</v>
      </c>
      <c r="H6873" t="s">
        <v>748</v>
      </c>
      <c r="I6873" t="s">
        <v>748</v>
      </c>
      <c r="J6873" t="s">
        <v>3361</v>
      </c>
      <c r="K6873" t="s">
        <v>197</v>
      </c>
      <c r="M6873">
        <v>358180115</v>
      </c>
      <c r="N6873" t="s">
        <v>3360</v>
      </c>
      <c r="O6873">
        <v>106</v>
      </c>
    </row>
    <row r="6874" spans="1:15" x14ac:dyDescent="0.25">
      <c r="A6874" t="s">
        <v>3359</v>
      </c>
      <c r="B6874" t="s">
        <v>101</v>
      </c>
      <c r="C6874" t="s">
        <v>73</v>
      </c>
      <c r="D6874">
        <v>2016</v>
      </c>
      <c r="E6874" t="s">
        <v>2897</v>
      </c>
      <c r="F6874">
        <v>7.1</v>
      </c>
      <c r="G6874">
        <v>141000</v>
      </c>
      <c r="H6874" t="s">
        <v>3358</v>
      </c>
      <c r="I6874" t="s">
        <v>3176</v>
      </c>
      <c r="J6874" t="s">
        <v>1462</v>
      </c>
      <c r="K6874" t="s">
        <v>7</v>
      </c>
      <c r="L6874">
        <v>145000000</v>
      </c>
      <c r="M6874">
        <v>521170825</v>
      </c>
      <c r="N6874" t="s">
        <v>3357</v>
      </c>
      <c r="O6874">
        <v>95</v>
      </c>
    </row>
    <row r="6875" spans="1:15" x14ac:dyDescent="0.25">
      <c r="A6875" t="s">
        <v>3356</v>
      </c>
      <c r="B6875" t="s">
        <v>41</v>
      </c>
      <c r="C6875" t="s">
        <v>34</v>
      </c>
      <c r="D6875">
        <v>2016</v>
      </c>
      <c r="E6875" t="s">
        <v>3018</v>
      </c>
      <c r="F6875">
        <v>7.4</v>
      </c>
      <c r="G6875">
        <v>294000</v>
      </c>
      <c r="H6875" t="s">
        <v>1919</v>
      </c>
      <c r="I6875" t="s">
        <v>1919</v>
      </c>
      <c r="J6875" t="s">
        <v>3355</v>
      </c>
      <c r="K6875" t="s">
        <v>7</v>
      </c>
      <c r="L6875">
        <v>50000000</v>
      </c>
      <c r="M6875">
        <v>62788218</v>
      </c>
      <c r="N6875" t="s">
        <v>138</v>
      </c>
      <c r="O6875">
        <v>116</v>
      </c>
    </row>
    <row r="6876" spans="1:15" x14ac:dyDescent="0.25">
      <c r="A6876" t="s">
        <v>3354</v>
      </c>
      <c r="B6876" t="s">
        <v>68</v>
      </c>
      <c r="C6876" t="s">
        <v>34</v>
      </c>
      <c r="D6876">
        <v>2016</v>
      </c>
      <c r="E6876" t="s">
        <v>3010</v>
      </c>
      <c r="F6876">
        <v>5.2</v>
      </c>
      <c r="G6876">
        <v>171000</v>
      </c>
      <c r="H6876" t="s">
        <v>3353</v>
      </c>
      <c r="I6876" t="s">
        <v>3352</v>
      </c>
      <c r="J6876" t="s">
        <v>637</v>
      </c>
      <c r="K6876" t="s">
        <v>7</v>
      </c>
      <c r="L6876">
        <v>165000000</v>
      </c>
      <c r="M6876">
        <v>389681935</v>
      </c>
      <c r="N6876" t="s">
        <v>890</v>
      </c>
      <c r="O6876">
        <v>120</v>
      </c>
    </row>
    <row r="6877" spans="1:15" x14ac:dyDescent="0.25">
      <c r="A6877" t="s">
        <v>3351</v>
      </c>
      <c r="B6877" t="s">
        <v>41</v>
      </c>
      <c r="C6877" t="s">
        <v>11</v>
      </c>
      <c r="D6877">
        <v>2016</v>
      </c>
      <c r="E6877" t="s">
        <v>3350</v>
      </c>
      <c r="F6877">
        <v>7</v>
      </c>
      <c r="G6877">
        <v>64000</v>
      </c>
      <c r="H6877" t="s">
        <v>3349</v>
      </c>
      <c r="I6877" t="s">
        <v>3349</v>
      </c>
      <c r="J6877" t="s">
        <v>3348</v>
      </c>
      <c r="K6877" t="s">
        <v>562</v>
      </c>
      <c r="M6877">
        <v>3096815</v>
      </c>
      <c r="N6877" t="s">
        <v>3347</v>
      </c>
      <c r="O6877">
        <v>99</v>
      </c>
    </row>
    <row r="6878" spans="1:15" x14ac:dyDescent="0.25">
      <c r="A6878" t="s">
        <v>3346</v>
      </c>
      <c r="B6878" t="s">
        <v>68</v>
      </c>
      <c r="C6878" t="s">
        <v>100</v>
      </c>
      <c r="D6878">
        <v>2016</v>
      </c>
      <c r="E6878" t="s">
        <v>3216</v>
      </c>
      <c r="F6878">
        <v>6.7</v>
      </c>
      <c r="G6878">
        <v>160000</v>
      </c>
      <c r="H6878" t="s">
        <v>711</v>
      </c>
      <c r="I6878" t="s">
        <v>3345</v>
      </c>
      <c r="J6878" t="s">
        <v>3344</v>
      </c>
      <c r="K6878" t="s">
        <v>7</v>
      </c>
      <c r="L6878">
        <v>110000000</v>
      </c>
      <c r="M6878">
        <v>296482446</v>
      </c>
      <c r="N6878" t="s">
        <v>890</v>
      </c>
      <c r="O6878">
        <v>127</v>
      </c>
    </row>
    <row r="6879" spans="1:15" x14ac:dyDescent="0.25">
      <c r="A6879" t="s">
        <v>3343</v>
      </c>
      <c r="B6879" t="s">
        <v>68</v>
      </c>
      <c r="C6879" t="s">
        <v>100</v>
      </c>
      <c r="D6879">
        <v>2016</v>
      </c>
      <c r="E6879" t="s">
        <v>2861</v>
      </c>
      <c r="F6879">
        <v>7.3</v>
      </c>
      <c r="G6879">
        <v>422000</v>
      </c>
      <c r="H6879" t="s">
        <v>1764</v>
      </c>
      <c r="I6879" t="s">
        <v>1763</v>
      </c>
      <c r="J6879" t="s">
        <v>1164</v>
      </c>
      <c r="K6879" t="s">
        <v>265</v>
      </c>
      <c r="L6879">
        <v>180000000</v>
      </c>
      <c r="M6879">
        <v>814044001</v>
      </c>
      <c r="N6879" t="s">
        <v>934</v>
      </c>
      <c r="O6879">
        <v>132</v>
      </c>
    </row>
    <row r="6880" spans="1:15" x14ac:dyDescent="0.25">
      <c r="A6880" t="s">
        <v>3342</v>
      </c>
      <c r="B6880" t="s">
        <v>52</v>
      </c>
      <c r="C6880" t="s">
        <v>34</v>
      </c>
      <c r="D6880">
        <v>2016</v>
      </c>
      <c r="E6880" t="s">
        <v>3341</v>
      </c>
      <c r="F6880">
        <v>7.6</v>
      </c>
      <c r="G6880">
        <v>181000</v>
      </c>
      <c r="H6880" t="s">
        <v>3340</v>
      </c>
      <c r="I6880" t="s">
        <v>3339</v>
      </c>
      <c r="J6880" t="s">
        <v>3338</v>
      </c>
      <c r="K6880" t="s">
        <v>220</v>
      </c>
      <c r="M6880">
        <v>92764199</v>
      </c>
      <c r="N6880" t="s">
        <v>3337</v>
      </c>
      <c r="O6880">
        <v>118</v>
      </c>
    </row>
    <row r="6881" spans="1:15" x14ac:dyDescent="0.25">
      <c r="A6881" t="s">
        <v>3336</v>
      </c>
      <c r="B6881" t="s">
        <v>41</v>
      </c>
      <c r="C6881" t="s">
        <v>34</v>
      </c>
      <c r="D6881">
        <v>2016</v>
      </c>
      <c r="E6881" t="s">
        <v>2325</v>
      </c>
      <c r="F6881">
        <v>5.5</v>
      </c>
      <c r="G6881">
        <v>87000</v>
      </c>
      <c r="H6881" t="s">
        <v>3335</v>
      </c>
      <c r="I6881" t="s">
        <v>3335</v>
      </c>
      <c r="J6881" t="s">
        <v>3334</v>
      </c>
      <c r="K6881" t="s">
        <v>7</v>
      </c>
      <c r="L6881">
        <v>40000000</v>
      </c>
      <c r="M6881">
        <v>312242626</v>
      </c>
      <c r="N6881" t="s">
        <v>777</v>
      </c>
      <c r="O6881">
        <v>107</v>
      </c>
    </row>
    <row r="6882" spans="1:15" x14ac:dyDescent="0.25">
      <c r="A6882" t="s">
        <v>3333</v>
      </c>
      <c r="B6882" t="s">
        <v>41</v>
      </c>
      <c r="C6882" t="s">
        <v>34</v>
      </c>
      <c r="D6882">
        <v>2016</v>
      </c>
      <c r="E6882" t="s">
        <v>3263</v>
      </c>
      <c r="F6882">
        <v>6.3</v>
      </c>
      <c r="G6882">
        <v>62000</v>
      </c>
      <c r="H6882" t="s">
        <v>3332</v>
      </c>
      <c r="I6882" t="s">
        <v>3331</v>
      </c>
      <c r="J6882" t="s">
        <v>671</v>
      </c>
      <c r="K6882" t="s">
        <v>7</v>
      </c>
      <c r="L6882">
        <v>31500000</v>
      </c>
      <c r="M6882">
        <v>38803993</v>
      </c>
      <c r="N6882" t="s">
        <v>856</v>
      </c>
      <c r="O6882">
        <v>113</v>
      </c>
    </row>
    <row r="6883" spans="1:15" x14ac:dyDescent="0.25">
      <c r="A6883" t="s">
        <v>3330</v>
      </c>
      <c r="B6883" t="s">
        <v>41</v>
      </c>
      <c r="C6883" t="s">
        <v>34</v>
      </c>
      <c r="D6883">
        <v>2016</v>
      </c>
      <c r="E6883" t="s">
        <v>2986</v>
      </c>
      <c r="F6883">
        <v>5.8</v>
      </c>
      <c r="G6883">
        <v>72000</v>
      </c>
      <c r="H6883" t="s">
        <v>3329</v>
      </c>
      <c r="I6883" t="s">
        <v>3328</v>
      </c>
      <c r="J6883" t="s">
        <v>2864</v>
      </c>
      <c r="K6883" t="s">
        <v>7</v>
      </c>
      <c r="L6883">
        <v>35000000</v>
      </c>
      <c r="M6883">
        <v>81093313</v>
      </c>
      <c r="N6883" t="s">
        <v>777</v>
      </c>
      <c r="O6883">
        <v>91</v>
      </c>
    </row>
    <row r="6884" spans="1:15" x14ac:dyDescent="0.25">
      <c r="A6884" t="s">
        <v>3327</v>
      </c>
      <c r="B6884" t="s">
        <v>68</v>
      </c>
      <c r="C6884" t="s">
        <v>34</v>
      </c>
      <c r="D6884">
        <v>2016</v>
      </c>
      <c r="E6884" t="s">
        <v>3010</v>
      </c>
      <c r="F6884">
        <v>6.3</v>
      </c>
      <c r="G6884">
        <v>124000</v>
      </c>
      <c r="H6884" t="s">
        <v>1796</v>
      </c>
      <c r="I6884" t="s">
        <v>3326</v>
      </c>
      <c r="J6884" t="s">
        <v>2914</v>
      </c>
      <c r="K6884" t="s">
        <v>7</v>
      </c>
      <c r="L6884">
        <v>17000000</v>
      </c>
      <c r="M6884">
        <v>119100758</v>
      </c>
      <c r="N6884" t="s">
        <v>114</v>
      </c>
      <c r="O6884">
        <v>86</v>
      </c>
    </row>
    <row r="6885" spans="1:15" x14ac:dyDescent="0.25">
      <c r="A6885" t="s">
        <v>3325</v>
      </c>
      <c r="B6885" t="s">
        <v>101</v>
      </c>
      <c r="C6885" t="s">
        <v>409</v>
      </c>
      <c r="D6885">
        <v>2016</v>
      </c>
      <c r="E6885" t="s">
        <v>2986</v>
      </c>
      <c r="F6885">
        <v>7.8</v>
      </c>
      <c r="G6885">
        <v>209000</v>
      </c>
      <c r="H6885" t="s">
        <v>2413</v>
      </c>
      <c r="I6885" t="s">
        <v>3324</v>
      </c>
      <c r="J6885" t="s">
        <v>767</v>
      </c>
      <c r="K6885" t="s">
        <v>7</v>
      </c>
      <c r="L6885">
        <v>25000000</v>
      </c>
      <c r="M6885">
        <v>236225193</v>
      </c>
      <c r="N6885" t="s">
        <v>527</v>
      </c>
      <c r="O6885">
        <v>127</v>
      </c>
    </row>
    <row r="6886" spans="1:15" x14ac:dyDescent="0.25">
      <c r="A6886" t="s">
        <v>3323</v>
      </c>
      <c r="B6886" t="s">
        <v>41</v>
      </c>
      <c r="C6886" t="s">
        <v>73</v>
      </c>
      <c r="D6886">
        <v>2016</v>
      </c>
      <c r="E6886" t="s">
        <v>2939</v>
      </c>
      <c r="F6886">
        <v>6.1</v>
      </c>
      <c r="G6886">
        <v>181000</v>
      </c>
      <c r="H6886" t="s">
        <v>834</v>
      </c>
      <c r="I6886" t="s">
        <v>3322</v>
      </c>
      <c r="J6886" t="s">
        <v>3017</v>
      </c>
      <c r="K6886" t="s">
        <v>7</v>
      </c>
      <c r="L6886">
        <v>19000000</v>
      </c>
      <c r="M6886">
        <v>140705322</v>
      </c>
      <c r="N6886" t="s">
        <v>532</v>
      </c>
      <c r="O6886">
        <v>89</v>
      </c>
    </row>
    <row r="6887" spans="1:15" x14ac:dyDescent="0.25">
      <c r="A6887" t="s">
        <v>3321</v>
      </c>
      <c r="B6887" t="s">
        <v>41</v>
      </c>
      <c r="C6887" t="s">
        <v>87</v>
      </c>
      <c r="D6887">
        <v>2016</v>
      </c>
      <c r="E6887" t="s">
        <v>2792</v>
      </c>
      <c r="F6887">
        <v>6.5</v>
      </c>
      <c r="G6887">
        <v>176000</v>
      </c>
      <c r="H6887" t="s">
        <v>866</v>
      </c>
      <c r="I6887" t="s">
        <v>3320</v>
      </c>
      <c r="J6887" t="s">
        <v>1727</v>
      </c>
      <c r="K6887" t="s">
        <v>7</v>
      </c>
      <c r="L6887">
        <v>45000000</v>
      </c>
      <c r="M6887">
        <v>173185859</v>
      </c>
      <c r="N6887" t="s">
        <v>632</v>
      </c>
      <c r="O6887">
        <v>112</v>
      </c>
    </row>
    <row r="6888" spans="1:15" x14ac:dyDescent="0.25">
      <c r="A6888" t="s">
        <v>3319</v>
      </c>
      <c r="B6888" t="s">
        <v>41</v>
      </c>
      <c r="C6888" t="s">
        <v>34</v>
      </c>
      <c r="D6888">
        <v>2016</v>
      </c>
      <c r="E6888" t="s">
        <v>2763</v>
      </c>
      <c r="F6888">
        <v>7.6</v>
      </c>
      <c r="G6888">
        <v>211000</v>
      </c>
      <c r="H6888" t="s">
        <v>3318</v>
      </c>
      <c r="I6888" t="s">
        <v>1844</v>
      </c>
      <c r="J6888" t="s">
        <v>3091</v>
      </c>
      <c r="K6888" t="s">
        <v>7</v>
      </c>
      <c r="L6888">
        <v>12000000</v>
      </c>
      <c r="M6888">
        <v>37879877</v>
      </c>
      <c r="N6888" t="s">
        <v>783</v>
      </c>
      <c r="O6888">
        <v>102</v>
      </c>
    </row>
    <row r="6889" spans="1:15" x14ac:dyDescent="0.25">
      <c r="A6889" t="s">
        <v>3317</v>
      </c>
      <c r="B6889" t="s">
        <v>41</v>
      </c>
      <c r="C6889" t="s">
        <v>34</v>
      </c>
      <c r="D6889">
        <v>2016</v>
      </c>
      <c r="E6889" t="s">
        <v>3076</v>
      </c>
      <c r="F6889">
        <v>6</v>
      </c>
      <c r="G6889">
        <v>93000</v>
      </c>
      <c r="H6889" t="s">
        <v>1827</v>
      </c>
      <c r="I6889" t="s">
        <v>1827</v>
      </c>
      <c r="J6889" t="s">
        <v>3316</v>
      </c>
      <c r="K6889" t="s">
        <v>7</v>
      </c>
      <c r="L6889">
        <v>10000000</v>
      </c>
      <c r="M6889">
        <v>118587880</v>
      </c>
      <c r="N6889" t="s">
        <v>103</v>
      </c>
      <c r="O6889">
        <v>108</v>
      </c>
    </row>
    <row r="6890" spans="1:15" x14ac:dyDescent="0.25">
      <c r="A6890" t="s">
        <v>3315</v>
      </c>
      <c r="B6890" t="s">
        <v>68</v>
      </c>
      <c r="C6890" t="s">
        <v>34</v>
      </c>
      <c r="D6890">
        <v>2016</v>
      </c>
      <c r="E6890" t="s">
        <v>3314</v>
      </c>
      <c r="F6890">
        <v>6.7</v>
      </c>
      <c r="G6890">
        <v>209000</v>
      </c>
      <c r="H6890" t="s">
        <v>1958</v>
      </c>
      <c r="I6890" t="s">
        <v>2170</v>
      </c>
      <c r="J6890" t="s">
        <v>686</v>
      </c>
      <c r="K6890" t="s">
        <v>7</v>
      </c>
      <c r="L6890">
        <v>144000000</v>
      </c>
      <c r="M6890">
        <v>229147509</v>
      </c>
      <c r="N6890" t="s">
        <v>114</v>
      </c>
      <c r="O6890">
        <v>117</v>
      </c>
    </row>
    <row r="6891" spans="1:15" x14ac:dyDescent="0.25">
      <c r="A6891" t="s">
        <v>3313</v>
      </c>
      <c r="B6891" t="s">
        <v>41</v>
      </c>
      <c r="C6891" t="s">
        <v>34</v>
      </c>
      <c r="D6891">
        <v>2016</v>
      </c>
      <c r="E6891" t="s">
        <v>3312</v>
      </c>
      <c r="F6891">
        <v>7.3</v>
      </c>
      <c r="G6891">
        <v>271000</v>
      </c>
      <c r="H6891" t="s">
        <v>3311</v>
      </c>
      <c r="I6891" t="s">
        <v>3310</v>
      </c>
      <c r="J6891" t="s">
        <v>2678</v>
      </c>
      <c r="K6891" t="s">
        <v>7</v>
      </c>
      <c r="L6891">
        <v>44000000</v>
      </c>
      <c r="M6891">
        <v>155160045</v>
      </c>
      <c r="N6891" t="s">
        <v>138</v>
      </c>
      <c r="O6891">
        <v>128</v>
      </c>
    </row>
    <row r="6892" spans="1:15" x14ac:dyDescent="0.25">
      <c r="A6892" t="s">
        <v>3309</v>
      </c>
      <c r="B6892" t="s">
        <v>41</v>
      </c>
      <c r="C6892" t="s">
        <v>5</v>
      </c>
      <c r="D6892">
        <v>2016</v>
      </c>
      <c r="E6892" t="s">
        <v>3010</v>
      </c>
      <c r="F6892">
        <v>6.2</v>
      </c>
      <c r="G6892">
        <v>87000</v>
      </c>
      <c r="H6892" t="s">
        <v>3308</v>
      </c>
      <c r="I6892" t="s">
        <v>3308</v>
      </c>
      <c r="J6892" t="s">
        <v>1997</v>
      </c>
      <c r="K6892" t="s">
        <v>7</v>
      </c>
      <c r="L6892">
        <v>7000000</v>
      </c>
      <c r="M6892">
        <v>3377430</v>
      </c>
      <c r="N6892" t="s">
        <v>3307</v>
      </c>
      <c r="O6892">
        <v>117</v>
      </c>
    </row>
    <row r="6893" spans="1:15" x14ac:dyDescent="0.25">
      <c r="A6893" t="s">
        <v>3306</v>
      </c>
      <c r="B6893" t="s">
        <v>41</v>
      </c>
      <c r="C6893" t="s">
        <v>11</v>
      </c>
      <c r="D6893">
        <v>2016</v>
      </c>
      <c r="E6893" t="s">
        <v>2861</v>
      </c>
      <c r="F6893">
        <v>7.4</v>
      </c>
      <c r="G6893">
        <v>284000</v>
      </c>
      <c r="H6893" t="s">
        <v>1268</v>
      </c>
      <c r="I6893" t="s">
        <v>1268</v>
      </c>
      <c r="J6893" t="s">
        <v>3305</v>
      </c>
      <c r="K6893" t="s">
        <v>7</v>
      </c>
      <c r="L6893">
        <v>4000000</v>
      </c>
      <c r="M6893">
        <v>65336603</v>
      </c>
      <c r="N6893" t="s">
        <v>802</v>
      </c>
      <c r="O6893">
        <v>111</v>
      </c>
    </row>
    <row r="6894" spans="1:15" x14ac:dyDescent="0.25">
      <c r="A6894" t="s">
        <v>3304</v>
      </c>
      <c r="B6894" t="s">
        <v>68</v>
      </c>
      <c r="C6894" t="s">
        <v>34</v>
      </c>
      <c r="D6894">
        <v>2016</v>
      </c>
      <c r="E6894" t="s">
        <v>3158</v>
      </c>
      <c r="F6894">
        <v>6.6</v>
      </c>
      <c r="G6894">
        <v>213000</v>
      </c>
      <c r="H6894" t="s">
        <v>3303</v>
      </c>
      <c r="I6894" t="s">
        <v>3303</v>
      </c>
      <c r="J6894" t="s">
        <v>1010</v>
      </c>
      <c r="K6894" t="s">
        <v>7</v>
      </c>
      <c r="L6894">
        <v>120000000</v>
      </c>
      <c r="M6894">
        <v>415484914</v>
      </c>
      <c r="N6894" t="s">
        <v>103</v>
      </c>
      <c r="O6894">
        <v>123</v>
      </c>
    </row>
    <row r="6895" spans="1:15" x14ac:dyDescent="0.25">
      <c r="A6895" t="s">
        <v>3302</v>
      </c>
      <c r="B6895" t="s">
        <v>41</v>
      </c>
      <c r="C6895" t="s">
        <v>11</v>
      </c>
      <c r="D6895">
        <v>2016</v>
      </c>
      <c r="E6895" t="s">
        <v>3156</v>
      </c>
      <c r="F6895">
        <v>7.8</v>
      </c>
      <c r="G6895">
        <v>257000</v>
      </c>
      <c r="H6895" t="s">
        <v>3301</v>
      </c>
      <c r="I6895" t="s">
        <v>3301</v>
      </c>
      <c r="J6895" t="s">
        <v>2457</v>
      </c>
      <c r="K6895" t="s">
        <v>7</v>
      </c>
      <c r="L6895">
        <v>9000000</v>
      </c>
      <c r="M6895">
        <v>78988148</v>
      </c>
      <c r="N6895" t="s">
        <v>827</v>
      </c>
      <c r="O6895">
        <v>137</v>
      </c>
    </row>
    <row r="6896" spans="1:15" x14ac:dyDescent="0.25">
      <c r="A6896" t="s">
        <v>3300</v>
      </c>
      <c r="B6896" t="s">
        <v>68</v>
      </c>
      <c r="C6896" t="s">
        <v>34</v>
      </c>
      <c r="D6896">
        <v>2016</v>
      </c>
      <c r="E6896" t="s">
        <v>3253</v>
      </c>
      <c r="F6896">
        <v>6.3</v>
      </c>
      <c r="G6896">
        <v>166000</v>
      </c>
      <c r="H6896" t="s">
        <v>1396</v>
      </c>
      <c r="I6896" t="s">
        <v>3299</v>
      </c>
      <c r="J6896" t="s">
        <v>996</v>
      </c>
      <c r="K6896" t="s">
        <v>7</v>
      </c>
      <c r="L6896">
        <v>50000000</v>
      </c>
      <c r="M6896">
        <v>216972543</v>
      </c>
      <c r="N6896" t="s">
        <v>666</v>
      </c>
      <c r="O6896">
        <v>107</v>
      </c>
    </row>
    <row r="6897" spans="1:15" x14ac:dyDescent="0.25">
      <c r="A6897" t="s">
        <v>3298</v>
      </c>
      <c r="B6897" t="s">
        <v>41</v>
      </c>
      <c r="C6897" t="s">
        <v>409</v>
      </c>
      <c r="D6897">
        <v>2016</v>
      </c>
      <c r="E6897" t="s">
        <v>2978</v>
      </c>
      <c r="F6897">
        <v>7.1</v>
      </c>
      <c r="G6897">
        <v>188000</v>
      </c>
      <c r="H6897" t="s">
        <v>1070</v>
      </c>
      <c r="I6897" t="s">
        <v>3297</v>
      </c>
      <c r="J6897" t="s">
        <v>1649</v>
      </c>
      <c r="K6897" t="s">
        <v>7</v>
      </c>
      <c r="L6897">
        <v>40000000</v>
      </c>
      <c r="M6897">
        <v>86234523</v>
      </c>
      <c r="N6897" t="s">
        <v>3296</v>
      </c>
      <c r="O6897">
        <v>114</v>
      </c>
    </row>
    <row r="6898" spans="1:15" x14ac:dyDescent="0.25">
      <c r="A6898" t="s">
        <v>3295</v>
      </c>
      <c r="B6898" t="s">
        <v>68</v>
      </c>
      <c r="C6898" t="s">
        <v>34</v>
      </c>
      <c r="D6898">
        <v>2016</v>
      </c>
      <c r="E6898" t="s">
        <v>3076</v>
      </c>
      <c r="F6898">
        <v>6.2</v>
      </c>
      <c r="G6898">
        <v>168000</v>
      </c>
      <c r="H6898" t="s">
        <v>1764</v>
      </c>
      <c r="I6898" t="s">
        <v>3294</v>
      </c>
      <c r="J6898" t="s">
        <v>3293</v>
      </c>
      <c r="K6898" t="s">
        <v>265</v>
      </c>
      <c r="L6898">
        <v>180000000</v>
      </c>
      <c r="M6898">
        <v>356700357</v>
      </c>
      <c r="N6898" t="s">
        <v>3292</v>
      </c>
      <c r="O6898">
        <v>110</v>
      </c>
    </row>
    <row r="6899" spans="1:15" x14ac:dyDescent="0.25">
      <c r="A6899" t="s">
        <v>3291</v>
      </c>
      <c r="B6899" t="s">
        <v>41</v>
      </c>
      <c r="C6899" t="s">
        <v>11</v>
      </c>
      <c r="D6899">
        <v>2016</v>
      </c>
      <c r="E6899" t="s">
        <v>1984</v>
      </c>
      <c r="F6899">
        <v>7.2</v>
      </c>
      <c r="G6899">
        <v>104000</v>
      </c>
      <c r="H6899" t="s">
        <v>1006</v>
      </c>
      <c r="I6899" t="s">
        <v>3290</v>
      </c>
      <c r="J6899" t="s">
        <v>1899</v>
      </c>
      <c r="K6899" t="s">
        <v>7</v>
      </c>
      <c r="L6899">
        <v>46000000</v>
      </c>
      <c r="M6899">
        <v>23834809</v>
      </c>
      <c r="N6899" t="s">
        <v>3289</v>
      </c>
      <c r="O6899">
        <v>161</v>
      </c>
    </row>
    <row r="6900" spans="1:15" x14ac:dyDescent="0.25">
      <c r="A6900" t="s">
        <v>3288</v>
      </c>
      <c r="B6900" t="s">
        <v>41</v>
      </c>
      <c r="C6900" t="s">
        <v>100</v>
      </c>
      <c r="D6900">
        <v>2016</v>
      </c>
      <c r="E6900" t="s">
        <v>3287</v>
      </c>
      <c r="F6900">
        <v>7</v>
      </c>
      <c r="G6900">
        <v>40000</v>
      </c>
      <c r="H6900" t="s">
        <v>3286</v>
      </c>
      <c r="I6900" t="s">
        <v>3286</v>
      </c>
      <c r="J6900" t="s">
        <v>3285</v>
      </c>
      <c r="K6900" t="s">
        <v>265</v>
      </c>
      <c r="M6900">
        <v>2290649</v>
      </c>
      <c r="N6900" t="s">
        <v>3284</v>
      </c>
      <c r="O6900">
        <v>163</v>
      </c>
    </row>
    <row r="6901" spans="1:15" x14ac:dyDescent="0.25">
      <c r="A6901" t="s">
        <v>3283</v>
      </c>
      <c r="B6901" t="s">
        <v>68</v>
      </c>
      <c r="C6901" t="s">
        <v>34</v>
      </c>
      <c r="D6901">
        <v>2016</v>
      </c>
      <c r="E6901" t="s">
        <v>3220</v>
      </c>
      <c r="F6901">
        <v>5.4</v>
      </c>
      <c r="G6901">
        <v>110000</v>
      </c>
      <c r="H6901" t="s">
        <v>3282</v>
      </c>
      <c r="I6901" t="s">
        <v>3281</v>
      </c>
      <c r="J6901" t="s">
        <v>3280</v>
      </c>
      <c r="K6901" t="s">
        <v>7</v>
      </c>
      <c r="L6901">
        <v>140000000</v>
      </c>
      <c r="M6901">
        <v>150680864</v>
      </c>
      <c r="N6901" t="s">
        <v>3279</v>
      </c>
      <c r="O6901">
        <v>127</v>
      </c>
    </row>
    <row r="6902" spans="1:15" x14ac:dyDescent="0.25">
      <c r="A6902" t="s">
        <v>3278</v>
      </c>
      <c r="B6902" t="s">
        <v>68</v>
      </c>
      <c r="C6902" t="s">
        <v>100</v>
      </c>
      <c r="D6902">
        <v>2016</v>
      </c>
      <c r="E6902" t="s">
        <v>3076</v>
      </c>
      <c r="F6902">
        <v>7.9</v>
      </c>
      <c r="G6902">
        <v>118000</v>
      </c>
      <c r="H6902" t="s">
        <v>1034</v>
      </c>
      <c r="I6902" t="s">
        <v>1034</v>
      </c>
      <c r="J6902" t="s">
        <v>3277</v>
      </c>
      <c r="K6902" t="s">
        <v>1031</v>
      </c>
      <c r="M6902">
        <v>23915910</v>
      </c>
      <c r="N6902" t="s">
        <v>3276</v>
      </c>
      <c r="O6902">
        <v>101</v>
      </c>
    </row>
    <row r="6903" spans="1:15" x14ac:dyDescent="0.25">
      <c r="A6903" t="s">
        <v>3275</v>
      </c>
      <c r="B6903" t="s">
        <v>68</v>
      </c>
      <c r="C6903" t="s">
        <v>409</v>
      </c>
      <c r="D6903">
        <v>2016</v>
      </c>
      <c r="E6903" t="s">
        <v>1989</v>
      </c>
      <c r="F6903">
        <v>7.2</v>
      </c>
      <c r="G6903">
        <v>134000</v>
      </c>
      <c r="H6903" t="s">
        <v>3274</v>
      </c>
      <c r="I6903" t="s">
        <v>3273</v>
      </c>
      <c r="J6903" t="s">
        <v>3272</v>
      </c>
      <c r="K6903" t="s">
        <v>7</v>
      </c>
      <c r="L6903">
        <v>25000000</v>
      </c>
      <c r="M6903">
        <v>24121245</v>
      </c>
      <c r="N6903" t="s">
        <v>3248</v>
      </c>
      <c r="O6903">
        <v>115</v>
      </c>
    </row>
    <row r="6904" spans="1:15" x14ac:dyDescent="0.25">
      <c r="A6904" t="s">
        <v>3271</v>
      </c>
      <c r="B6904" t="s">
        <v>68</v>
      </c>
      <c r="C6904" t="s">
        <v>34</v>
      </c>
      <c r="D6904">
        <v>2016</v>
      </c>
      <c r="E6904" t="s">
        <v>2814</v>
      </c>
      <c r="F6904">
        <v>6.2</v>
      </c>
      <c r="G6904">
        <v>165000</v>
      </c>
      <c r="H6904" t="s">
        <v>1910</v>
      </c>
      <c r="I6904" t="s">
        <v>3270</v>
      </c>
      <c r="J6904" t="s">
        <v>822</v>
      </c>
      <c r="K6904" t="s">
        <v>7</v>
      </c>
      <c r="L6904">
        <v>75000000</v>
      </c>
      <c r="M6904">
        <v>220021259</v>
      </c>
      <c r="N6904" t="s">
        <v>114</v>
      </c>
      <c r="O6904">
        <v>121</v>
      </c>
    </row>
    <row r="6905" spans="1:15" x14ac:dyDescent="0.25">
      <c r="A6905" t="s">
        <v>3269</v>
      </c>
      <c r="B6905" t="s">
        <v>68</v>
      </c>
      <c r="C6905" t="s">
        <v>34</v>
      </c>
      <c r="D6905">
        <v>2016</v>
      </c>
      <c r="E6905" t="s">
        <v>3128</v>
      </c>
      <c r="F6905">
        <v>6.5</v>
      </c>
      <c r="G6905">
        <v>260000</v>
      </c>
      <c r="H6905" t="s">
        <v>1928</v>
      </c>
      <c r="I6905" t="s">
        <v>3268</v>
      </c>
      <c r="J6905" t="s">
        <v>754</v>
      </c>
      <c r="K6905" t="s">
        <v>7</v>
      </c>
      <c r="L6905">
        <v>90000000</v>
      </c>
      <c r="M6905">
        <v>334897606</v>
      </c>
      <c r="N6905" t="s">
        <v>856</v>
      </c>
      <c r="O6905">
        <v>129</v>
      </c>
    </row>
    <row r="6906" spans="1:15" x14ac:dyDescent="0.25">
      <c r="A6906" t="s">
        <v>3267</v>
      </c>
      <c r="B6906" t="s">
        <v>41</v>
      </c>
      <c r="C6906" t="s">
        <v>11</v>
      </c>
      <c r="D6906">
        <v>2016</v>
      </c>
      <c r="E6906" t="s">
        <v>2948</v>
      </c>
      <c r="F6906">
        <v>7.5</v>
      </c>
      <c r="G6906">
        <v>68000</v>
      </c>
      <c r="H6906" t="s">
        <v>3266</v>
      </c>
      <c r="I6906" t="s">
        <v>3265</v>
      </c>
      <c r="J6906" t="s">
        <v>1023</v>
      </c>
      <c r="K6906" t="s">
        <v>562</v>
      </c>
      <c r="L6906">
        <v>13000000</v>
      </c>
      <c r="M6906">
        <v>9101546</v>
      </c>
      <c r="N6906" t="s">
        <v>2598</v>
      </c>
      <c r="O6906">
        <v>132</v>
      </c>
    </row>
    <row r="6907" spans="1:15" x14ac:dyDescent="0.25">
      <c r="A6907" t="s">
        <v>3264</v>
      </c>
      <c r="B6907" t="s">
        <v>101</v>
      </c>
      <c r="C6907" t="s">
        <v>100</v>
      </c>
      <c r="D6907">
        <v>2016</v>
      </c>
      <c r="E6907" t="s">
        <v>3263</v>
      </c>
      <c r="F6907">
        <v>7.4</v>
      </c>
      <c r="G6907">
        <v>264000</v>
      </c>
      <c r="H6907" t="s">
        <v>944</v>
      </c>
      <c r="I6907" t="s">
        <v>3262</v>
      </c>
      <c r="J6907" t="s">
        <v>3261</v>
      </c>
      <c r="K6907" t="s">
        <v>265</v>
      </c>
      <c r="L6907">
        <v>175000000</v>
      </c>
      <c r="M6907">
        <v>966554929</v>
      </c>
      <c r="N6907" t="s">
        <v>3260</v>
      </c>
      <c r="O6907">
        <v>106</v>
      </c>
    </row>
    <row r="6908" spans="1:15" x14ac:dyDescent="0.25">
      <c r="A6908" t="s">
        <v>3259</v>
      </c>
      <c r="B6908" t="s">
        <v>68</v>
      </c>
      <c r="C6908" t="s">
        <v>34</v>
      </c>
      <c r="D6908">
        <v>2016</v>
      </c>
      <c r="E6908" t="s">
        <v>3142</v>
      </c>
      <c r="F6908">
        <v>7.2</v>
      </c>
      <c r="G6908">
        <v>300000</v>
      </c>
      <c r="H6908" t="s">
        <v>3258</v>
      </c>
      <c r="I6908" t="s">
        <v>3257</v>
      </c>
      <c r="J6908" t="s">
        <v>789</v>
      </c>
      <c r="K6908" t="s">
        <v>7</v>
      </c>
      <c r="L6908">
        <v>15000000</v>
      </c>
      <c r="M6908">
        <v>110216998</v>
      </c>
      <c r="N6908" t="s">
        <v>108</v>
      </c>
      <c r="O6908">
        <v>103</v>
      </c>
    </row>
    <row r="6909" spans="1:15" x14ac:dyDescent="0.25">
      <c r="A6909" t="s">
        <v>3256</v>
      </c>
      <c r="B6909" t="s">
        <v>68</v>
      </c>
      <c r="C6909" t="s">
        <v>409</v>
      </c>
      <c r="D6909">
        <v>2016</v>
      </c>
      <c r="E6909" t="s">
        <v>2390</v>
      </c>
      <c r="F6909">
        <v>6.6</v>
      </c>
      <c r="G6909">
        <v>83000</v>
      </c>
      <c r="H6909" t="s">
        <v>879</v>
      </c>
      <c r="I6909" t="s">
        <v>879</v>
      </c>
      <c r="J6909" t="s">
        <v>2503</v>
      </c>
      <c r="K6909" t="s">
        <v>7</v>
      </c>
      <c r="L6909">
        <v>30000000</v>
      </c>
      <c r="M6909">
        <v>19263938</v>
      </c>
      <c r="N6909" t="s">
        <v>3255</v>
      </c>
      <c r="O6909">
        <v>141</v>
      </c>
    </row>
    <row r="6910" spans="1:15" x14ac:dyDescent="0.25">
      <c r="A6910" t="s">
        <v>3254</v>
      </c>
      <c r="B6910" t="s">
        <v>101</v>
      </c>
      <c r="C6910" t="s">
        <v>73</v>
      </c>
      <c r="D6910">
        <v>2016</v>
      </c>
      <c r="E6910" t="s">
        <v>3253</v>
      </c>
      <c r="F6910">
        <v>7.3</v>
      </c>
      <c r="G6910">
        <v>250000</v>
      </c>
      <c r="H6910" t="s">
        <v>3252</v>
      </c>
      <c r="I6910" t="s">
        <v>3252</v>
      </c>
      <c r="J6910" t="s">
        <v>3251</v>
      </c>
      <c r="K6910" t="s">
        <v>7</v>
      </c>
      <c r="L6910">
        <v>200000000</v>
      </c>
      <c r="M6910">
        <v>1028570942</v>
      </c>
      <c r="N6910" t="s">
        <v>912</v>
      </c>
      <c r="O6910">
        <v>97</v>
      </c>
    </row>
    <row r="6911" spans="1:15" x14ac:dyDescent="0.25">
      <c r="A6911" t="s">
        <v>3250</v>
      </c>
      <c r="B6911" t="s">
        <v>68</v>
      </c>
      <c r="C6911" t="s">
        <v>409</v>
      </c>
      <c r="D6911">
        <v>2016</v>
      </c>
      <c r="E6911" t="s">
        <v>2986</v>
      </c>
      <c r="F6911">
        <v>8</v>
      </c>
      <c r="G6911">
        <v>221000</v>
      </c>
      <c r="H6911" t="s">
        <v>1424</v>
      </c>
      <c r="I6911" t="s">
        <v>3249</v>
      </c>
      <c r="J6911" t="s">
        <v>1475</v>
      </c>
      <c r="K6911" t="s">
        <v>265</v>
      </c>
      <c r="L6911">
        <v>12000000</v>
      </c>
      <c r="M6911">
        <v>140853810</v>
      </c>
      <c r="N6911" t="s">
        <v>3248</v>
      </c>
      <c r="O6911">
        <v>118</v>
      </c>
    </row>
    <row r="6912" spans="1:15" x14ac:dyDescent="0.25">
      <c r="A6912" t="s">
        <v>3247</v>
      </c>
      <c r="B6912" t="s">
        <v>68</v>
      </c>
      <c r="C6912" t="s">
        <v>11</v>
      </c>
      <c r="D6912">
        <v>2016</v>
      </c>
      <c r="E6912" t="s">
        <v>3137</v>
      </c>
      <c r="F6912">
        <v>6.3</v>
      </c>
      <c r="G6912">
        <v>119000</v>
      </c>
      <c r="H6912" t="s">
        <v>1028</v>
      </c>
      <c r="I6912" t="s">
        <v>3246</v>
      </c>
      <c r="J6912" t="s">
        <v>2558</v>
      </c>
      <c r="K6912" t="s">
        <v>7</v>
      </c>
      <c r="L6912">
        <v>4900000</v>
      </c>
      <c r="M6912">
        <v>148868835</v>
      </c>
      <c r="N6912" t="s">
        <v>666</v>
      </c>
      <c r="O6912">
        <v>81</v>
      </c>
    </row>
    <row r="6913" spans="1:15" x14ac:dyDescent="0.25">
      <c r="A6913" t="s">
        <v>3245</v>
      </c>
      <c r="B6913" t="s">
        <v>41</v>
      </c>
      <c r="C6913" t="s">
        <v>24</v>
      </c>
      <c r="D6913">
        <v>2016</v>
      </c>
      <c r="E6913" t="s">
        <v>3244</v>
      </c>
      <c r="F6913">
        <v>4.8</v>
      </c>
      <c r="G6913">
        <v>36000</v>
      </c>
      <c r="H6913" t="s">
        <v>780</v>
      </c>
      <c r="I6913" t="s">
        <v>780</v>
      </c>
      <c r="J6913" t="s">
        <v>3243</v>
      </c>
      <c r="K6913" t="s">
        <v>7</v>
      </c>
      <c r="L6913">
        <v>900000</v>
      </c>
      <c r="M6913">
        <v>9097072</v>
      </c>
      <c r="N6913" t="s">
        <v>3242</v>
      </c>
      <c r="O6913">
        <v>94</v>
      </c>
    </row>
    <row r="6914" spans="1:15" x14ac:dyDescent="0.25">
      <c r="A6914" t="s">
        <v>3241</v>
      </c>
      <c r="B6914" t="s">
        <v>41</v>
      </c>
      <c r="C6914" t="s">
        <v>34</v>
      </c>
      <c r="D6914">
        <v>2016</v>
      </c>
      <c r="E6914" t="s">
        <v>2952</v>
      </c>
      <c r="F6914">
        <v>7.1</v>
      </c>
      <c r="G6914">
        <v>146000</v>
      </c>
      <c r="H6914" t="s">
        <v>1359</v>
      </c>
      <c r="I6914" t="s">
        <v>812</v>
      </c>
      <c r="J6914" t="s">
        <v>878</v>
      </c>
      <c r="K6914" t="s">
        <v>265</v>
      </c>
      <c r="L6914">
        <v>85000000</v>
      </c>
      <c r="M6914">
        <v>119520023</v>
      </c>
      <c r="N6914" t="s">
        <v>108</v>
      </c>
      <c r="O6914">
        <v>124</v>
      </c>
    </row>
    <row r="6915" spans="1:15" x14ac:dyDescent="0.25">
      <c r="A6915" t="s">
        <v>3240</v>
      </c>
      <c r="B6915" t="s">
        <v>68</v>
      </c>
      <c r="C6915" t="s">
        <v>34</v>
      </c>
      <c r="D6915">
        <v>2016</v>
      </c>
      <c r="E6915" t="s">
        <v>2770</v>
      </c>
      <c r="F6915">
        <v>6.1</v>
      </c>
      <c r="G6915">
        <v>144000</v>
      </c>
      <c r="H6915" t="s">
        <v>1561</v>
      </c>
      <c r="I6915" t="s">
        <v>1805</v>
      </c>
      <c r="J6915" t="s">
        <v>1939</v>
      </c>
      <c r="K6915" t="s">
        <v>59</v>
      </c>
      <c r="L6915">
        <v>60000000</v>
      </c>
      <c r="M6915">
        <v>162146076</v>
      </c>
      <c r="N6915" t="s">
        <v>108</v>
      </c>
      <c r="O6915">
        <v>118</v>
      </c>
    </row>
    <row r="6916" spans="1:15" x14ac:dyDescent="0.25">
      <c r="A6916" t="s">
        <v>3239</v>
      </c>
      <c r="B6916" t="s">
        <v>41</v>
      </c>
      <c r="C6916" t="s">
        <v>24</v>
      </c>
      <c r="D6916">
        <v>2016</v>
      </c>
      <c r="E6916" t="s">
        <v>2798</v>
      </c>
      <c r="F6916">
        <v>6.5</v>
      </c>
      <c r="G6916">
        <v>71000</v>
      </c>
      <c r="H6916" t="s">
        <v>3238</v>
      </c>
      <c r="I6916" t="s">
        <v>3237</v>
      </c>
      <c r="J6916" t="s">
        <v>3236</v>
      </c>
      <c r="K6916" t="s">
        <v>7</v>
      </c>
      <c r="L6916">
        <v>35000000</v>
      </c>
      <c r="M6916">
        <v>211952420</v>
      </c>
      <c r="N6916" t="s">
        <v>103</v>
      </c>
      <c r="O6916">
        <v>123</v>
      </c>
    </row>
    <row r="6917" spans="1:15" x14ac:dyDescent="0.25">
      <c r="A6917" t="s">
        <v>3235</v>
      </c>
      <c r="B6917" t="s">
        <v>41</v>
      </c>
      <c r="C6917" t="s">
        <v>24</v>
      </c>
      <c r="D6917">
        <v>2016</v>
      </c>
      <c r="E6917" t="s">
        <v>3072</v>
      </c>
      <c r="F6917">
        <v>6.1</v>
      </c>
      <c r="G6917">
        <v>83000</v>
      </c>
      <c r="H6917" t="s">
        <v>3234</v>
      </c>
      <c r="I6917" t="s">
        <v>1573</v>
      </c>
      <c r="J6917" t="s">
        <v>1839</v>
      </c>
      <c r="K6917" t="s">
        <v>7</v>
      </c>
      <c r="L6917">
        <v>38000000</v>
      </c>
      <c r="M6917">
        <v>112343513</v>
      </c>
      <c r="N6917" t="s">
        <v>666</v>
      </c>
      <c r="O6917">
        <v>110</v>
      </c>
    </row>
    <row r="6918" spans="1:15" x14ac:dyDescent="0.25">
      <c r="A6918" t="s">
        <v>3233</v>
      </c>
      <c r="B6918" t="s">
        <v>41</v>
      </c>
      <c r="C6918" t="s">
        <v>409</v>
      </c>
      <c r="D6918">
        <v>2016</v>
      </c>
      <c r="E6918" t="s">
        <v>2798</v>
      </c>
      <c r="F6918">
        <v>7.3</v>
      </c>
      <c r="G6918">
        <v>143000</v>
      </c>
      <c r="H6918" t="s">
        <v>3232</v>
      </c>
      <c r="I6918" t="s">
        <v>3231</v>
      </c>
      <c r="J6918" t="s">
        <v>3230</v>
      </c>
      <c r="K6918" t="s">
        <v>265</v>
      </c>
      <c r="L6918">
        <v>40000000</v>
      </c>
      <c r="M6918">
        <v>37357216</v>
      </c>
      <c r="N6918" t="s">
        <v>3229</v>
      </c>
      <c r="O6918">
        <v>134</v>
      </c>
    </row>
    <row r="6919" spans="1:15" x14ac:dyDescent="0.25">
      <c r="A6919" t="s">
        <v>3228</v>
      </c>
      <c r="B6919" t="s">
        <v>52</v>
      </c>
      <c r="C6919" t="s">
        <v>34</v>
      </c>
      <c r="D6919">
        <v>2016</v>
      </c>
      <c r="E6919" t="s">
        <v>2775</v>
      </c>
      <c r="F6919">
        <v>8.4</v>
      </c>
      <c r="G6919">
        <v>167000</v>
      </c>
      <c r="H6919" t="s">
        <v>604</v>
      </c>
      <c r="I6919" t="s">
        <v>603</v>
      </c>
      <c r="J6919" t="s">
        <v>3227</v>
      </c>
      <c r="K6919" t="s">
        <v>169</v>
      </c>
      <c r="M6919">
        <v>303723636</v>
      </c>
      <c r="N6919" t="s">
        <v>3226</v>
      </c>
      <c r="O6919">
        <v>161</v>
      </c>
    </row>
    <row r="6920" spans="1:15" x14ac:dyDescent="0.25">
      <c r="A6920" t="s">
        <v>3225</v>
      </c>
      <c r="B6920" t="s">
        <v>41</v>
      </c>
      <c r="C6920" t="s">
        <v>34</v>
      </c>
      <c r="D6920">
        <v>2016</v>
      </c>
      <c r="E6920" t="s">
        <v>2341</v>
      </c>
      <c r="F6920">
        <v>5.3</v>
      </c>
      <c r="G6920">
        <v>28000</v>
      </c>
      <c r="H6920" t="s">
        <v>3224</v>
      </c>
      <c r="I6920" t="s">
        <v>3224</v>
      </c>
      <c r="J6920" t="s">
        <v>3223</v>
      </c>
      <c r="K6920" t="s">
        <v>7</v>
      </c>
      <c r="L6920">
        <v>6000000</v>
      </c>
      <c r="M6920">
        <v>201890</v>
      </c>
      <c r="N6920" t="s">
        <v>3222</v>
      </c>
      <c r="O6920">
        <v>118</v>
      </c>
    </row>
    <row r="6921" spans="1:15" x14ac:dyDescent="0.25">
      <c r="A6921" t="s">
        <v>3221</v>
      </c>
      <c r="B6921" t="s">
        <v>41</v>
      </c>
      <c r="C6921" t="s">
        <v>34</v>
      </c>
      <c r="D6921">
        <v>2016</v>
      </c>
      <c r="E6921" t="s">
        <v>3220</v>
      </c>
      <c r="F6921">
        <v>6.3</v>
      </c>
      <c r="G6921">
        <v>69000</v>
      </c>
      <c r="H6921" t="s">
        <v>3219</v>
      </c>
      <c r="I6921" t="s">
        <v>3218</v>
      </c>
      <c r="J6921" t="s">
        <v>2457</v>
      </c>
      <c r="K6921" t="s">
        <v>7</v>
      </c>
      <c r="L6921">
        <v>20000000</v>
      </c>
      <c r="M6921">
        <v>23177948</v>
      </c>
      <c r="N6921" t="s">
        <v>2224</v>
      </c>
      <c r="O6921">
        <v>115</v>
      </c>
    </row>
    <row r="6922" spans="1:15" x14ac:dyDescent="0.25">
      <c r="A6922" t="s">
        <v>3217</v>
      </c>
      <c r="B6922" t="s">
        <v>68</v>
      </c>
      <c r="C6922" t="s">
        <v>34</v>
      </c>
      <c r="D6922">
        <v>2016</v>
      </c>
      <c r="E6922" t="s">
        <v>3216</v>
      </c>
      <c r="F6922">
        <v>7.1</v>
      </c>
      <c r="G6922">
        <v>157000</v>
      </c>
      <c r="H6922" t="s">
        <v>1710</v>
      </c>
      <c r="I6922" t="s">
        <v>3215</v>
      </c>
      <c r="J6922" t="s">
        <v>1708</v>
      </c>
      <c r="K6922" t="s">
        <v>7</v>
      </c>
      <c r="L6922">
        <v>110000000</v>
      </c>
      <c r="M6922">
        <v>121790373</v>
      </c>
      <c r="N6922" t="s">
        <v>856</v>
      </c>
      <c r="O6922">
        <v>107</v>
      </c>
    </row>
    <row r="6923" spans="1:15" x14ac:dyDescent="0.25">
      <c r="A6923" t="s">
        <v>3214</v>
      </c>
      <c r="B6923" t="s">
        <v>68</v>
      </c>
      <c r="C6923" t="s">
        <v>11</v>
      </c>
      <c r="D6923">
        <v>2016</v>
      </c>
      <c r="E6923" t="s">
        <v>3182</v>
      </c>
      <c r="F6923">
        <v>6.6</v>
      </c>
      <c r="G6923">
        <v>37000</v>
      </c>
      <c r="H6923" t="s">
        <v>3213</v>
      </c>
      <c r="I6923" t="s">
        <v>3212</v>
      </c>
      <c r="J6923" t="s">
        <v>3211</v>
      </c>
      <c r="K6923" t="s">
        <v>7</v>
      </c>
      <c r="M6923">
        <v>23079932</v>
      </c>
      <c r="N6923" t="s">
        <v>3210</v>
      </c>
      <c r="O6923">
        <v>111</v>
      </c>
    </row>
    <row r="6924" spans="1:15" x14ac:dyDescent="0.25">
      <c r="A6924" t="s">
        <v>3209</v>
      </c>
      <c r="B6924" t="s">
        <v>68</v>
      </c>
      <c r="C6924" t="s">
        <v>409</v>
      </c>
      <c r="D6924">
        <v>2016</v>
      </c>
      <c r="E6924" t="s">
        <v>3208</v>
      </c>
      <c r="F6924">
        <v>7.4</v>
      </c>
      <c r="G6924">
        <v>248000</v>
      </c>
      <c r="H6924" t="s">
        <v>1244</v>
      </c>
      <c r="I6924" t="s">
        <v>3207</v>
      </c>
      <c r="J6924" t="s">
        <v>822</v>
      </c>
      <c r="K6924" t="s">
        <v>7</v>
      </c>
      <c r="L6924">
        <v>60000000</v>
      </c>
      <c r="M6924">
        <v>240797623</v>
      </c>
      <c r="N6924" t="s">
        <v>1558</v>
      </c>
      <c r="O6924">
        <v>96</v>
      </c>
    </row>
    <row r="6925" spans="1:15" x14ac:dyDescent="0.25">
      <c r="A6925" t="s">
        <v>3206</v>
      </c>
      <c r="B6925" t="s">
        <v>41</v>
      </c>
      <c r="C6925" t="s">
        <v>34</v>
      </c>
      <c r="D6925">
        <v>2016</v>
      </c>
      <c r="E6925" t="s">
        <v>3048</v>
      </c>
      <c r="F6925">
        <v>5.8</v>
      </c>
      <c r="G6925">
        <v>41000</v>
      </c>
      <c r="H6925" t="s">
        <v>3205</v>
      </c>
      <c r="I6925" t="s">
        <v>3204</v>
      </c>
      <c r="J6925" t="s">
        <v>2241</v>
      </c>
      <c r="K6925" t="s">
        <v>7</v>
      </c>
      <c r="L6925">
        <v>8000000</v>
      </c>
      <c r="M6925">
        <v>8809407</v>
      </c>
      <c r="N6925" t="s">
        <v>3203</v>
      </c>
      <c r="O6925">
        <v>92</v>
      </c>
    </row>
    <row r="6926" spans="1:15" x14ac:dyDescent="0.25">
      <c r="A6926" t="s">
        <v>3202</v>
      </c>
      <c r="B6926" t="s">
        <v>68</v>
      </c>
      <c r="C6926" t="s">
        <v>34</v>
      </c>
      <c r="D6926">
        <v>2016</v>
      </c>
      <c r="E6926" t="s">
        <v>3182</v>
      </c>
      <c r="F6926">
        <v>5.8</v>
      </c>
      <c r="G6926">
        <v>53000</v>
      </c>
      <c r="H6926" t="s">
        <v>3201</v>
      </c>
      <c r="I6926" t="s">
        <v>3201</v>
      </c>
      <c r="J6926" t="s">
        <v>1882</v>
      </c>
      <c r="K6926" t="s">
        <v>7</v>
      </c>
      <c r="L6926">
        <v>28000000</v>
      </c>
      <c r="M6926">
        <v>16457494</v>
      </c>
      <c r="N6926" t="s">
        <v>2552</v>
      </c>
      <c r="O6926">
        <v>108</v>
      </c>
    </row>
    <row r="6927" spans="1:15" x14ac:dyDescent="0.25">
      <c r="A6927" t="s">
        <v>3200</v>
      </c>
      <c r="B6927" t="s">
        <v>41</v>
      </c>
      <c r="C6927" t="s">
        <v>409</v>
      </c>
      <c r="D6927">
        <v>2016</v>
      </c>
      <c r="E6927" t="s">
        <v>3199</v>
      </c>
      <c r="F6927">
        <v>7</v>
      </c>
      <c r="G6927">
        <v>71000</v>
      </c>
      <c r="H6927" t="s">
        <v>3198</v>
      </c>
      <c r="I6927" t="s">
        <v>3197</v>
      </c>
      <c r="J6927" t="s">
        <v>1767</v>
      </c>
      <c r="K6927" t="s">
        <v>265</v>
      </c>
      <c r="L6927">
        <v>28000000</v>
      </c>
      <c r="M6927">
        <v>21011110</v>
      </c>
      <c r="N6927" t="s">
        <v>3196</v>
      </c>
      <c r="O6927">
        <v>127</v>
      </c>
    </row>
    <row r="6928" spans="1:15" x14ac:dyDescent="0.25">
      <c r="A6928" t="s">
        <v>3195</v>
      </c>
      <c r="B6928" t="s">
        <v>41</v>
      </c>
      <c r="C6928" t="s">
        <v>24</v>
      </c>
      <c r="D6928">
        <v>2016</v>
      </c>
      <c r="E6928" t="s">
        <v>2861</v>
      </c>
      <c r="F6928">
        <v>7.3</v>
      </c>
      <c r="G6928">
        <v>110000</v>
      </c>
      <c r="H6928" t="s">
        <v>3194</v>
      </c>
      <c r="I6928" t="s">
        <v>3194</v>
      </c>
      <c r="J6928" t="s">
        <v>1719</v>
      </c>
      <c r="K6928" t="s">
        <v>7</v>
      </c>
      <c r="L6928">
        <v>9000000</v>
      </c>
      <c r="M6928">
        <v>19370020</v>
      </c>
      <c r="N6928" t="s">
        <v>3193</v>
      </c>
      <c r="O6928">
        <v>104</v>
      </c>
    </row>
    <row r="6929" spans="1:15" x14ac:dyDescent="0.25">
      <c r="A6929" t="s">
        <v>3192</v>
      </c>
      <c r="B6929" t="s">
        <v>41</v>
      </c>
      <c r="C6929" t="s">
        <v>11</v>
      </c>
      <c r="D6929">
        <v>2016</v>
      </c>
      <c r="E6929" t="s">
        <v>2163</v>
      </c>
      <c r="F6929">
        <v>6.4</v>
      </c>
      <c r="G6929">
        <v>90000</v>
      </c>
      <c r="H6929" t="s">
        <v>3191</v>
      </c>
      <c r="I6929" t="s">
        <v>1891</v>
      </c>
      <c r="J6929" t="s">
        <v>2599</v>
      </c>
      <c r="K6929" t="s">
        <v>7</v>
      </c>
      <c r="L6929">
        <v>40000000</v>
      </c>
      <c r="M6929">
        <v>26620002</v>
      </c>
      <c r="N6929" t="s">
        <v>877</v>
      </c>
      <c r="O6929">
        <v>146</v>
      </c>
    </row>
    <row r="6930" spans="1:15" x14ac:dyDescent="0.25">
      <c r="A6930" t="s">
        <v>3190</v>
      </c>
      <c r="B6930" t="s">
        <v>41</v>
      </c>
      <c r="C6930" t="s">
        <v>34</v>
      </c>
      <c r="D6930">
        <v>2016</v>
      </c>
      <c r="E6930" t="s">
        <v>2856</v>
      </c>
      <c r="F6930">
        <v>5.9</v>
      </c>
      <c r="G6930">
        <v>149000</v>
      </c>
      <c r="H6930" t="s">
        <v>3189</v>
      </c>
      <c r="I6930" t="s">
        <v>3188</v>
      </c>
      <c r="J6930" t="s">
        <v>899</v>
      </c>
      <c r="K6930" t="s">
        <v>7</v>
      </c>
      <c r="L6930">
        <v>60000000</v>
      </c>
      <c r="M6930">
        <v>205754447</v>
      </c>
      <c r="N6930" t="s">
        <v>3187</v>
      </c>
      <c r="O6930">
        <v>99</v>
      </c>
    </row>
    <row r="6931" spans="1:15" x14ac:dyDescent="0.25">
      <c r="A6931" t="s">
        <v>3186</v>
      </c>
      <c r="B6931" t="s">
        <v>41</v>
      </c>
      <c r="C6931" t="s">
        <v>24</v>
      </c>
      <c r="D6931">
        <v>2016</v>
      </c>
      <c r="E6931" t="s">
        <v>3153</v>
      </c>
      <c r="F6931">
        <v>5.9</v>
      </c>
      <c r="G6931">
        <v>117000</v>
      </c>
      <c r="H6931" t="s">
        <v>3185</v>
      </c>
      <c r="I6931" t="s">
        <v>3184</v>
      </c>
      <c r="J6931" t="s">
        <v>1004</v>
      </c>
      <c r="K6931" t="s">
        <v>7</v>
      </c>
      <c r="L6931">
        <v>25000000</v>
      </c>
      <c r="M6931">
        <v>94073028</v>
      </c>
      <c r="N6931" t="s">
        <v>842</v>
      </c>
      <c r="O6931">
        <v>102</v>
      </c>
    </row>
    <row r="6932" spans="1:15" x14ac:dyDescent="0.25">
      <c r="A6932" t="s">
        <v>3183</v>
      </c>
      <c r="B6932" t="s">
        <v>68</v>
      </c>
      <c r="C6932" t="s">
        <v>24</v>
      </c>
      <c r="D6932">
        <v>2016</v>
      </c>
      <c r="E6932" t="s">
        <v>3182</v>
      </c>
      <c r="F6932">
        <v>6.3</v>
      </c>
      <c r="G6932">
        <v>127000</v>
      </c>
      <c r="H6932" t="s">
        <v>3181</v>
      </c>
      <c r="I6932" t="s">
        <v>2430</v>
      </c>
      <c r="J6932" t="s">
        <v>2517</v>
      </c>
      <c r="K6932" t="s">
        <v>7</v>
      </c>
      <c r="L6932">
        <v>22000000</v>
      </c>
      <c r="M6932">
        <v>63945241</v>
      </c>
      <c r="N6932" t="s">
        <v>103</v>
      </c>
      <c r="O6932">
        <v>106</v>
      </c>
    </row>
    <row r="6933" spans="1:15" x14ac:dyDescent="0.25">
      <c r="A6933" t="s">
        <v>3180</v>
      </c>
      <c r="B6933" t="s">
        <v>68</v>
      </c>
      <c r="C6933" t="s">
        <v>34</v>
      </c>
      <c r="D6933">
        <v>2016</v>
      </c>
      <c r="E6933" t="s">
        <v>3153</v>
      </c>
      <c r="F6933">
        <v>5.2</v>
      </c>
      <c r="G6933">
        <v>103000</v>
      </c>
      <c r="H6933" t="s">
        <v>3179</v>
      </c>
      <c r="I6933" t="s">
        <v>3178</v>
      </c>
      <c r="J6933" t="s">
        <v>1431</v>
      </c>
      <c r="K6933" t="s">
        <v>7</v>
      </c>
      <c r="L6933">
        <v>38000000</v>
      </c>
      <c r="M6933">
        <v>109906372</v>
      </c>
      <c r="N6933" t="s">
        <v>114</v>
      </c>
      <c r="O6933">
        <v>112</v>
      </c>
    </row>
    <row r="6934" spans="1:15" x14ac:dyDescent="0.25">
      <c r="A6934" t="s">
        <v>3177</v>
      </c>
      <c r="B6934" t="s">
        <v>101</v>
      </c>
      <c r="C6934" t="s">
        <v>73</v>
      </c>
      <c r="D6934">
        <v>2016</v>
      </c>
      <c r="E6934" t="s">
        <v>2850</v>
      </c>
      <c r="F6934">
        <v>6.5</v>
      </c>
      <c r="G6934">
        <v>75000</v>
      </c>
      <c r="H6934" t="s">
        <v>734</v>
      </c>
      <c r="I6934" t="s">
        <v>3176</v>
      </c>
      <c r="J6934" t="s">
        <v>1956</v>
      </c>
      <c r="K6934" t="s">
        <v>7</v>
      </c>
      <c r="L6934">
        <v>125000000</v>
      </c>
      <c r="M6934">
        <v>346864886</v>
      </c>
      <c r="N6934" t="s">
        <v>652</v>
      </c>
      <c r="O6934">
        <v>92</v>
      </c>
    </row>
    <row r="6935" spans="1:15" x14ac:dyDescent="0.25">
      <c r="A6935" t="s">
        <v>3175</v>
      </c>
      <c r="B6935" t="s">
        <v>68</v>
      </c>
      <c r="C6935" t="s">
        <v>34</v>
      </c>
      <c r="D6935">
        <v>2016</v>
      </c>
      <c r="E6935" t="s">
        <v>3174</v>
      </c>
      <c r="F6935">
        <v>5.7</v>
      </c>
      <c r="G6935">
        <v>113000</v>
      </c>
      <c r="H6935" t="s">
        <v>2231</v>
      </c>
      <c r="I6935" t="s">
        <v>3006</v>
      </c>
      <c r="J6935" t="s">
        <v>1736</v>
      </c>
      <c r="K6935" t="s">
        <v>7</v>
      </c>
      <c r="L6935">
        <v>110000000</v>
      </c>
      <c r="M6935">
        <v>179246868</v>
      </c>
      <c r="N6935" t="s">
        <v>2660</v>
      </c>
      <c r="O6935">
        <v>120</v>
      </c>
    </row>
    <row r="6936" spans="1:15" x14ac:dyDescent="0.25">
      <c r="A6936" t="s">
        <v>3173</v>
      </c>
      <c r="B6936" t="s">
        <v>41</v>
      </c>
      <c r="C6936" t="s">
        <v>24</v>
      </c>
      <c r="D6936">
        <v>2016</v>
      </c>
      <c r="E6936" t="s">
        <v>3172</v>
      </c>
      <c r="F6936">
        <v>7.4</v>
      </c>
      <c r="G6936">
        <v>74000</v>
      </c>
      <c r="H6936" t="s">
        <v>1074</v>
      </c>
      <c r="I6936" t="s">
        <v>1074</v>
      </c>
      <c r="J6936" t="s">
        <v>935</v>
      </c>
      <c r="K6936" t="s">
        <v>562</v>
      </c>
      <c r="L6936">
        <v>5000000</v>
      </c>
      <c r="M6936">
        <v>9588282</v>
      </c>
      <c r="N6936" t="s">
        <v>3171</v>
      </c>
      <c r="O6936">
        <v>118</v>
      </c>
    </row>
    <row r="6937" spans="1:15" x14ac:dyDescent="0.25">
      <c r="A6937" t="s">
        <v>3170</v>
      </c>
      <c r="B6937" t="s">
        <v>41</v>
      </c>
      <c r="C6937" t="s">
        <v>24</v>
      </c>
      <c r="D6937">
        <v>2016</v>
      </c>
      <c r="E6937" t="s">
        <v>3076</v>
      </c>
      <c r="F6937">
        <v>7</v>
      </c>
      <c r="G6937">
        <v>109000</v>
      </c>
      <c r="H6937" t="s">
        <v>3169</v>
      </c>
      <c r="I6937" t="s">
        <v>3168</v>
      </c>
      <c r="J6937" t="s">
        <v>1392</v>
      </c>
      <c r="K6937" t="s">
        <v>7</v>
      </c>
      <c r="L6937">
        <v>3000000</v>
      </c>
      <c r="M6937">
        <v>4935501</v>
      </c>
      <c r="N6937" t="s">
        <v>3167</v>
      </c>
      <c r="O6937">
        <v>97</v>
      </c>
    </row>
    <row r="6938" spans="1:15" x14ac:dyDescent="0.25">
      <c r="A6938" t="s">
        <v>3166</v>
      </c>
      <c r="B6938" t="s">
        <v>68</v>
      </c>
      <c r="C6938" t="s">
        <v>34</v>
      </c>
      <c r="D6938">
        <v>2016</v>
      </c>
      <c r="E6938" t="s">
        <v>2163</v>
      </c>
      <c r="F6938">
        <v>5.9</v>
      </c>
      <c r="G6938">
        <v>128000</v>
      </c>
      <c r="H6938" t="s">
        <v>3165</v>
      </c>
      <c r="I6938" t="s">
        <v>3164</v>
      </c>
      <c r="J6938" t="s">
        <v>1010</v>
      </c>
      <c r="K6938" t="s">
        <v>7</v>
      </c>
      <c r="L6938">
        <v>150000000</v>
      </c>
      <c r="M6938">
        <v>334933831</v>
      </c>
      <c r="N6938" t="s">
        <v>3163</v>
      </c>
      <c r="O6938">
        <v>103</v>
      </c>
    </row>
    <row r="6939" spans="1:15" x14ac:dyDescent="0.25">
      <c r="A6939" t="s">
        <v>3162</v>
      </c>
      <c r="B6939" t="s">
        <v>41</v>
      </c>
      <c r="C6939" t="s">
        <v>24</v>
      </c>
      <c r="D6939">
        <v>2016</v>
      </c>
      <c r="E6939" t="s">
        <v>3122</v>
      </c>
      <c r="F6939">
        <v>6</v>
      </c>
      <c r="G6939">
        <v>85000</v>
      </c>
      <c r="H6939" t="s">
        <v>3161</v>
      </c>
      <c r="I6939" t="s">
        <v>2268</v>
      </c>
      <c r="J6939" t="s">
        <v>3160</v>
      </c>
      <c r="K6939" t="s">
        <v>7</v>
      </c>
      <c r="L6939">
        <v>33000000</v>
      </c>
      <c r="M6939">
        <v>77068246</v>
      </c>
      <c r="N6939" t="s">
        <v>890</v>
      </c>
      <c r="O6939">
        <v>98</v>
      </c>
    </row>
    <row r="6940" spans="1:15" x14ac:dyDescent="0.25">
      <c r="A6940" t="s">
        <v>3159</v>
      </c>
      <c r="B6940" t="s">
        <v>41</v>
      </c>
      <c r="C6940" t="s">
        <v>24</v>
      </c>
      <c r="D6940">
        <v>2016</v>
      </c>
      <c r="E6940" t="s">
        <v>3158</v>
      </c>
      <c r="F6940">
        <v>6.2</v>
      </c>
      <c r="G6940">
        <v>117000</v>
      </c>
      <c r="H6940" t="s">
        <v>2087</v>
      </c>
      <c r="I6940" t="s">
        <v>2087</v>
      </c>
      <c r="J6940" t="s">
        <v>2086</v>
      </c>
      <c r="K6940" t="s">
        <v>7</v>
      </c>
      <c r="L6940">
        <v>20000000</v>
      </c>
      <c r="M6940">
        <v>183936074</v>
      </c>
      <c r="N6940" t="s">
        <v>622</v>
      </c>
      <c r="O6940">
        <v>100</v>
      </c>
    </row>
    <row r="6941" spans="1:15" x14ac:dyDescent="0.25">
      <c r="A6941" t="s">
        <v>3157</v>
      </c>
      <c r="B6941" t="s">
        <v>68</v>
      </c>
      <c r="C6941" t="s">
        <v>11</v>
      </c>
      <c r="D6941">
        <v>2016</v>
      </c>
      <c r="E6941" t="s">
        <v>3156</v>
      </c>
      <c r="F6941">
        <v>6.8</v>
      </c>
      <c r="G6941">
        <v>95000</v>
      </c>
      <c r="H6941" t="s">
        <v>3155</v>
      </c>
      <c r="I6941" t="s">
        <v>2201</v>
      </c>
      <c r="J6941" t="s">
        <v>115</v>
      </c>
      <c r="K6941" t="s">
        <v>7</v>
      </c>
      <c r="L6941">
        <v>36000000</v>
      </c>
      <c r="M6941">
        <v>88528280</v>
      </c>
      <c r="N6941" t="s">
        <v>666</v>
      </c>
      <c r="O6941">
        <v>97</v>
      </c>
    </row>
    <row r="6942" spans="1:15" x14ac:dyDescent="0.25">
      <c r="A6942" t="s">
        <v>3154</v>
      </c>
      <c r="B6942" t="s">
        <v>68</v>
      </c>
      <c r="C6942" t="s">
        <v>5</v>
      </c>
      <c r="D6942">
        <v>2016</v>
      </c>
      <c r="E6942" t="s">
        <v>3153</v>
      </c>
      <c r="F6942">
        <v>6</v>
      </c>
      <c r="G6942">
        <v>84000</v>
      </c>
      <c r="H6942" t="s">
        <v>3152</v>
      </c>
      <c r="I6942" t="s">
        <v>3151</v>
      </c>
      <c r="J6942" t="s">
        <v>3150</v>
      </c>
      <c r="K6942" t="s">
        <v>7</v>
      </c>
      <c r="L6942">
        <v>10000000</v>
      </c>
      <c r="M6942">
        <v>73929392</v>
      </c>
      <c r="N6942" t="s">
        <v>3149</v>
      </c>
      <c r="O6942">
        <v>97</v>
      </c>
    </row>
    <row r="6943" spans="1:15" x14ac:dyDescent="0.25">
      <c r="A6943" t="s">
        <v>3148</v>
      </c>
      <c r="B6943" t="s">
        <v>68</v>
      </c>
      <c r="C6943" t="s">
        <v>11</v>
      </c>
      <c r="D6943">
        <v>2016</v>
      </c>
      <c r="E6943" t="s">
        <v>2892</v>
      </c>
      <c r="F6943">
        <v>7.2</v>
      </c>
      <c r="G6943">
        <v>101000</v>
      </c>
      <c r="H6943" t="s">
        <v>1804</v>
      </c>
      <c r="I6943" t="s">
        <v>3147</v>
      </c>
      <c r="J6943" t="s">
        <v>1804</v>
      </c>
      <c r="K6943" t="s">
        <v>7</v>
      </c>
      <c r="L6943">
        <v>24000000</v>
      </c>
      <c r="M6943">
        <v>64414761</v>
      </c>
      <c r="N6943" t="s">
        <v>641</v>
      </c>
      <c r="O6943">
        <v>139</v>
      </c>
    </row>
    <row r="6944" spans="1:15" x14ac:dyDescent="0.25">
      <c r="A6944" t="s">
        <v>3146</v>
      </c>
      <c r="B6944" t="s">
        <v>101</v>
      </c>
      <c r="C6944" t="s">
        <v>100</v>
      </c>
      <c r="D6944">
        <v>2016</v>
      </c>
      <c r="E6944" t="s">
        <v>3145</v>
      </c>
      <c r="F6944">
        <v>6.2</v>
      </c>
      <c r="G6944">
        <v>98000</v>
      </c>
      <c r="H6944" t="s">
        <v>959</v>
      </c>
      <c r="I6944" t="s">
        <v>807</v>
      </c>
      <c r="J6944" t="s">
        <v>3144</v>
      </c>
      <c r="K6944" t="s">
        <v>7</v>
      </c>
      <c r="L6944">
        <v>170000000</v>
      </c>
      <c r="M6944">
        <v>299820798</v>
      </c>
      <c r="N6944" t="s">
        <v>119</v>
      </c>
      <c r="O6944">
        <v>113</v>
      </c>
    </row>
    <row r="6945" spans="1:15" x14ac:dyDescent="0.25">
      <c r="A6945" t="s">
        <v>3143</v>
      </c>
      <c r="B6945" t="s">
        <v>41</v>
      </c>
      <c r="C6945" t="s">
        <v>34</v>
      </c>
      <c r="D6945">
        <v>2016</v>
      </c>
      <c r="E6945" t="s">
        <v>3142</v>
      </c>
      <c r="F6945">
        <v>6.2</v>
      </c>
      <c r="G6945">
        <v>96000</v>
      </c>
      <c r="H6945" t="s">
        <v>3141</v>
      </c>
      <c r="I6945" t="s">
        <v>3140</v>
      </c>
      <c r="J6945" t="s">
        <v>3140</v>
      </c>
      <c r="K6945" t="s">
        <v>265</v>
      </c>
      <c r="L6945">
        <v>35000000</v>
      </c>
      <c r="M6945">
        <v>27979040</v>
      </c>
      <c r="N6945" t="s">
        <v>3139</v>
      </c>
      <c r="O6945">
        <v>83</v>
      </c>
    </row>
    <row r="6946" spans="1:15" x14ac:dyDescent="0.25">
      <c r="A6946" t="s">
        <v>3138</v>
      </c>
      <c r="B6946" t="s">
        <v>101</v>
      </c>
      <c r="C6946" t="s">
        <v>73</v>
      </c>
      <c r="D6946">
        <v>2016</v>
      </c>
      <c r="E6946" t="s">
        <v>3137</v>
      </c>
      <c r="F6946">
        <v>5.7</v>
      </c>
      <c r="G6946">
        <v>60000</v>
      </c>
      <c r="H6946" t="s">
        <v>3136</v>
      </c>
      <c r="I6946" t="s">
        <v>3135</v>
      </c>
      <c r="J6946" t="s">
        <v>3134</v>
      </c>
      <c r="K6946" t="s">
        <v>7</v>
      </c>
      <c r="L6946">
        <v>105000000</v>
      </c>
      <c r="M6946">
        <v>408754975</v>
      </c>
      <c r="N6946" t="s">
        <v>2521</v>
      </c>
      <c r="O6946">
        <v>94</v>
      </c>
    </row>
    <row r="6947" spans="1:15" x14ac:dyDescent="0.25">
      <c r="A6947" t="s">
        <v>3133</v>
      </c>
      <c r="B6947" t="s">
        <v>41</v>
      </c>
      <c r="C6947" t="s">
        <v>34</v>
      </c>
      <c r="D6947">
        <v>2016</v>
      </c>
      <c r="E6947" t="s">
        <v>1984</v>
      </c>
      <c r="F6947">
        <v>7.4</v>
      </c>
      <c r="G6947">
        <v>96000</v>
      </c>
      <c r="H6947" t="s">
        <v>1710</v>
      </c>
      <c r="I6947" t="s">
        <v>1710</v>
      </c>
      <c r="J6947" t="s">
        <v>1708</v>
      </c>
      <c r="K6947" t="s">
        <v>226</v>
      </c>
      <c r="L6947">
        <v>45000000</v>
      </c>
      <c r="M6947">
        <v>52185751</v>
      </c>
      <c r="N6947" t="s">
        <v>783</v>
      </c>
      <c r="O6947">
        <v>133</v>
      </c>
    </row>
    <row r="6948" spans="1:15" x14ac:dyDescent="0.25">
      <c r="A6948" t="s">
        <v>3132</v>
      </c>
      <c r="B6948" t="s">
        <v>68</v>
      </c>
      <c r="C6948" t="s">
        <v>34</v>
      </c>
      <c r="D6948">
        <v>2016</v>
      </c>
      <c r="E6948" t="s">
        <v>2770</v>
      </c>
      <c r="F6948">
        <v>5.9</v>
      </c>
      <c r="G6948">
        <v>60000</v>
      </c>
      <c r="H6948" t="s">
        <v>3131</v>
      </c>
      <c r="I6948" t="s">
        <v>1258</v>
      </c>
      <c r="J6948" t="s">
        <v>3130</v>
      </c>
      <c r="K6948" t="s">
        <v>7</v>
      </c>
      <c r="L6948">
        <v>40000000</v>
      </c>
      <c r="M6948">
        <v>29918745</v>
      </c>
      <c r="N6948" t="s">
        <v>527</v>
      </c>
      <c r="O6948">
        <v>105</v>
      </c>
    </row>
    <row r="6949" spans="1:15" x14ac:dyDescent="0.25">
      <c r="A6949" t="s">
        <v>3129</v>
      </c>
      <c r="B6949" t="s">
        <v>68</v>
      </c>
      <c r="C6949" t="s">
        <v>409</v>
      </c>
      <c r="D6949">
        <v>2016</v>
      </c>
      <c r="E6949" t="s">
        <v>3128</v>
      </c>
      <c r="F6949">
        <v>6.6</v>
      </c>
      <c r="G6949">
        <v>19000</v>
      </c>
      <c r="H6949" t="s">
        <v>3127</v>
      </c>
      <c r="I6949" t="s">
        <v>3126</v>
      </c>
      <c r="J6949" t="s">
        <v>3125</v>
      </c>
      <c r="K6949" t="s">
        <v>265</v>
      </c>
      <c r="M6949">
        <v>7435006</v>
      </c>
      <c r="N6949" t="s">
        <v>3124</v>
      </c>
      <c r="O6949">
        <v>104</v>
      </c>
    </row>
    <row r="6950" spans="1:15" x14ac:dyDescent="0.25">
      <c r="A6950" t="s">
        <v>3123</v>
      </c>
      <c r="B6950" t="s">
        <v>101</v>
      </c>
      <c r="C6950" t="s">
        <v>73</v>
      </c>
      <c r="D6950">
        <v>2016</v>
      </c>
      <c r="E6950" t="s">
        <v>3122</v>
      </c>
      <c r="F6950">
        <v>6.5</v>
      </c>
      <c r="G6950">
        <v>188000</v>
      </c>
      <c r="H6950" t="s">
        <v>800</v>
      </c>
      <c r="I6950" t="s">
        <v>2417</v>
      </c>
      <c r="J6950" t="s">
        <v>3121</v>
      </c>
      <c r="K6950" t="s">
        <v>7</v>
      </c>
      <c r="L6950">
        <v>75000000</v>
      </c>
      <c r="M6950">
        <v>875458631</v>
      </c>
      <c r="N6950" t="s">
        <v>103</v>
      </c>
      <c r="O6950">
        <v>87</v>
      </c>
    </row>
    <row r="6951" spans="1:15" x14ac:dyDescent="0.25">
      <c r="A6951" t="s">
        <v>3120</v>
      </c>
      <c r="B6951" t="s">
        <v>41</v>
      </c>
      <c r="C6951" t="s">
        <v>24</v>
      </c>
      <c r="D6951">
        <v>2016</v>
      </c>
      <c r="E6951" t="s">
        <v>2866</v>
      </c>
      <c r="F6951">
        <v>6.7</v>
      </c>
      <c r="G6951">
        <v>57000</v>
      </c>
      <c r="H6951" t="s">
        <v>3119</v>
      </c>
      <c r="I6951" t="s">
        <v>2989</v>
      </c>
      <c r="J6951" t="s">
        <v>2989</v>
      </c>
      <c r="K6951" t="s">
        <v>7</v>
      </c>
      <c r="L6951">
        <v>20000000</v>
      </c>
      <c r="M6951">
        <v>9680029</v>
      </c>
      <c r="N6951" t="s">
        <v>103</v>
      </c>
      <c r="O6951">
        <v>87</v>
      </c>
    </row>
    <row r="6952" spans="1:15" x14ac:dyDescent="0.25">
      <c r="A6952" t="s">
        <v>3118</v>
      </c>
      <c r="B6952" t="s">
        <v>41</v>
      </c>
      <c r="C6952" t="s">
        <v>87</v>
      </c>
      <c r="D6952">
        <v>2016</v>
      </c>
      <c r="E6952" t="s">
        <v>3117</v>
      </c>
      <c r="F6952">
        <v>6.5</v>
      </c>
      <c r="G6952">
        <v>5100</v>
      </c>
      <c r="H6952" t="s">
        <v>3116</v>
      </c>
      <c r="I6952" t="s">
        <v>3116</v>
      </c>
      <c r="J6952" t="s">
        <v>3115</v>
      </c>
      <c r="K6952" t="s">
        <v>504</v>
      </c>
      <c r="M6952">
        <v>650352</v>
      </c>
      <c r="N6952" t="s">
        <v>3114</v>
      </c>
      <c r="O6952">
        <v>110</v>
      </c>
    </row>
    <row r="6953" spans="1:15" x14ac:dyDescent="0.25">
      <c r="A6953" t="s">
        <v>3113</v>
      </c>
      <c r="B6953" t="s">
        <v>41</v>
      </c>
      <c r="C6953" t="s">
        <v>24</v>
      </c>
      <c r="D6953">
        <v>2016</v>
      </c>
      <c r="E6953" t="s">
        <v>1989</v>
      </c>
      <c r="F6953">
        <v>7.3</v>
      </c>
      <c r="G6953">
        <v>42000</v>
      </c>
      <c r="H6953" t="s">
        <v>3112</v>
      </c>
      <c r="I6953" t="s">
        <v>3112</v>
      </c>
      <c r="J6953" t="s">
        <v>3111</v>
      </c>
      <c r="K6953" t="s">
        <v>7</v>
      </c>
      <c r="L6953">
        <v>7000000</v>
      </c>
      <c r="M6953">
        <v>7214806</v>
      </c>
      <c r="N6953" t="s">
        <v>802</v>
      </c>
      <c r="O6953">
        <v>119</v>
      </c>
    </row>
    <row r="6954" spans="1:15" x14ac:dyDescent="0.25">
      <c r="A6954" t="s">
        <v>3110</v>
      </c>
      <c r="B6954" t="s">
        <v>68</v>
      </c>
      <c r="C6954" t="s">
        <v>34</v>
      </c>
      <c r="D6954">
        <v>2016</v>
      </c>
      <c r="E6954" t="s">
        <v>2775</v>
      </c>
      <c r="F6954">
        <v>5.7</v>
      </c>
      <c r="G6954">
        <v>190000</v>
      </c>
      <c r="H6954" t="s">
        <v>3109</v>
      </c>
      <c r="I6954" t="s">
        <v>3108</v>
      </c>
      <c r="J6954" t="s">
        <v>2474</v>
      </c>
      <c r="K6954" t="s">
        <v>7</v>
      </c>
      <c r="L6954">
        <v>125000000</v>
      </c>
      <c r="M6954">
        <v>240697856</v>
      </c>
      <c r="N6954" t="s">
        <v>877</v>
      </c>
      <c r="O6954">
        <v>115</v>
      </c>
    </row>
    <row r="6955" spans="1:15" x14ac:dyDescent="0.25">
      <c r="A6955" t="s">
        <v>3107</v>
      </c>
      <c r="B6955" t="s">
        <v>68</v>
      </c>
      <c r="C6955" t="s">
        <v>34</v>
      </c>
      <c r="D6955">
        <v>2016</v>
      </c>
      <c r="E6955" t="s">
        <v>2866</v>
      </c>
      <c r="F6955">
        <v>6</v>
      </c>
      <c r="G6955">
        <v>87000</v>
      </c>
      <c r="H6955" t="s">
        <v>3106</v>
      </c>
      <c r="I6955" t="s">
        <v>580</v>
      </c>
      <c r="J6955" t="s">
        <v>3105</v>
      </c>
      <c r="K6955" t="s">
        <v>7</v>
      </c>
      <c r="L6955">
        <v>135000000</v>
      </c>
      <c r="M6955">
        <v>245623848</v>
      </c>
      <c r="N6955" t="s">
        <v>108</v>
      </c>
      <c r="O6955">
        <v>112</v>
      </c>
    </row>
    <row r="6956" spans="1:15" x14ac:dyDescent="0.25">
      <c r="A6956" t="s">
        <v>3104</v>
      </c>
      <c r="B6956" t="s">
        <v>52</v>
      </c>
      <c r="C6956" t="s">
        <v>87</v>
      </c>
      <c r="D6956">
        <v>2016</v>
      </c>
      <c r="E6956" t="s">
        <v>3103</v>
      </c>
      <c r="F6956">
        <v>5.7</v>
      </c>
      <c r="G6956">
        <v>10000</v>
      </c>
      <c r="H6956" t="s">
        <v>3102</v>
      </c>
      <c r="I6956" t="s">
        <v>3102</v>
      </c>
      <c r="J6956" t="s">
        <v>3101</v>
      </c>
      <c r="K6956" t="s">
        <v>7</v>
      </c>
      <c r="M6956">
        <v>200242</v>
      </c>
      <c r="N6956" t="s">
        <v>3100</v>
      </c>
      <c r="O6956">
        <v>88</v>
      </c>
    </row>
    <row r="6957" spans="1:15" x14ac:dyDescent="0.25">
      <c r="A6957" t="s">
        <v>3099</v>
      </c>
      <c r="B6957" t="s">
        <v>41</v>
      </c>
      <c r="C6957" t="s">
        <v>24</v>
      </c>
      <c r="D6957">
        <v>2016</v>
      </c>
      <c r="E6957" t="s">
        <v>3098</v>
      </c>
      <c r="F6957">
        <v>6.9</v>
      </c>
      <c r="G6957">
        <v>53000</v>
      </c>
      <c r="H6957" t="s">
        <v>664</v>
      </c>
      <c r="I6957" t="s">
        <v>664</v>
      </c>
      <c r="J6957" t="s">
        <v>3097</v>
      </c>
      <c r="K6957" t="s">
        <v>7</v>
      </c>
      <c r="L6957">
        <v>10000000</v>
      </c>
      <c r="M6957">
        <v>4644472</v>
      </c>
      <c r="N6957" t="s">
        <v>532</v>
      </c>
      <c r="O6957">
        <v>117</v>
      </c>
    </row>
    <row r="6958" spans="1:15" x14ac:dyDescent="0.25">
      <c r="A6958" t="s">
        <v>3096</v>
      </c>
      <c r="B6958" t="s">
        <v>41</v>
      </c>
      <c r="C6958" t="s">
        <v>34</v>
      </c>
      <c r="D6958">
        <v>2016</v>
      </c>
      <c r="E6958" t="s">
        <v>2861</v>
      </c>
      <c r="F6958">
        <v>6.3</v>
      </c>
      <c r="G6958">
        <v>40000</v>
      </c>
      <c r="H6958" t="s">
        <v>3095</v>
      </c>
      <c r="I6958" t="s">
        <v>3094</v>
      </c>
      <c r="J6958" t="s">
        <v>2594</v>
      </c>
      <c r="K6958" t="s">
        <v>265</v>
      </c>
      <c r="L6958">
        <v>20000000</v>
      </c>
      <c r="M6958">
        <v>14857808</v>
      </c>
      <c r="N6958" t="s">
        <v>1794</v>
      </c>
      <c r="O6958">
        <v>92</v>
      </c>
    </row>
    <row r="6959" spans="1:15" x14ac:dyDescent="0.25">
      <c r="A6959" t="s">
        <v>3093</v>
      </c>
      <c r="B6959" t="s">
        <v>68</v>
      </c>
      <c r="C6959" t="s">
        <v>34</v>
      </c>
      <c r="D6959">
        <v>2016</v>
      </c>
      <c r="E6959" t="s">
        <v>2897</v>
      </c>
      <c r="F6959">
        <v>6.8</v>
      </c>
      <c r="G6959">
        <v>63000</v>
      </c>
      <c r="H6959" t="s">
        <v>2647</v>
      </c>
      <c r="I6959" t="s">
        <v>3092</v>
      </c>
      <c r="J6959" t="s">
        <v>3091</v>
      </c>
      <c r="K6959" t="s">
        <v>7</v>
      </c>
      <c r="L6959">
        <v>80000000</v>
      </c>
      <c r="M6959">
        <v>52099090</v>
      </c>
      <c r="N6959" t="s">
        <v>119</v>
      </c>
      <c r="O6959">
        <v>117</v>
      </c>
    </row>
    <row r="6960" spans="1:15" x14ac:dyDescent="0.25">
      <c r="A6960" t="s">
        <v>3090</v>
      </c>
      <c r="B6960" t="s">
        <v>101</v>
      </c>
      <c r="C6960" t="s">
        <v>409</v>
      </c>
      <c r="D6960">
        <v>2016</v>
      </c>
      <c r="E6960" t="s">
        <v>2763</v>
      </c>
      <c r="F6960">
        <v>7.3</v>
      </c>
      <c r="G6960">
        <v>5300</v>
      </c>
      <c r="H6960" t="s">
        <v>3089</v>
      </c>
      <c r="I6960" t="s">
        <v>3088</v>
      </c>
      <c r="J6960" t="s">
        <v>3087</v>
      </c>
      <c r="K6960" t="s">
        <v>7</v>
      </c>
      <c r="L6960">
        <v>9000000</v>
      </c>
      <c r="M6960">
        <v>2000620</v>
      </c>
      <c r="N6960" t="s">
        <v>3086</v>
      </c>
      <c r="O6960">
        <v>130</v>
      </c>
    </row>
    <row r="6961" spans="1:15" x14ac:dyDescent="0.25">
      <c r="A6961" t="s">
        <v>3085</v>
      </c>
      <c r="B6961" t="s">
        <v>382</v>
      </c>
      <c r="C6961" t="s">
        <v>24</v>
      </c>
      <c r="D6961">
        <v>2016</v>
      </c>
      <c r="E6961" t="s">
        <v>3084</v>
      </c>
      <c r="F6961">
        <v>6.2</v>
      </c>
      <c r="G6961">
        <v>14000</v>
      </c>
      <c r="H6961" t="s">
        <v>3083</v>
      </c>
      <c r="I6961" t="s">
        <v>3083</v>
      </c>
      <c r="J6961" t="s">
        <v>3082</v>
      </c>
      <c r="K6961" t="s">
        <v>7</v>
      </c>
      <c r="M6961">
        <v>246218</v>
      </c>
      <c r="N6961" t="s">
        <v>3081</v>
      </c>
      <c r="O6961">
        <v>120</v>
      </c>
    </row>
    <row r="6962" spans="1:15" x14ac:dyDescent="0.25">
      <c r="A6962" t="s">
        <v>3080</v>
      </c>
      <c r="B6962" t="s">
        <v>41</v>
      </c>
      <c r="C6962" t="s">
        <v>5</v>
      </c>
      <c r="D6962">
        <v>2016</v>
      </c>
      <c r="E6962" t="s">
        <v>2251</v>
      </c>
      <c r="F6962">
        <v>6.1</v>
      </c>
      <c r="G6962">
        <v>46000</v>
      </c>
      <c r="H6962" t="s">
        <v>3079</v>
      </c>
      <c r="I6962" t="s">
        <v>2727</v>
      </c>
      <c r="J6962" t="s">
        <v>3078</v>
      </c>
      <c r="K6962" t="s">
        <v>7</v>
      </c>
      <c r="L6962">
        <v>5000000</v>
      </c>
      <c r="M6962">
        <v>11084630</v>
      </c>
      <c r="N6962" t="s">
        <v>514</v>
      </c>
      <c r="O6962">
        <v>89</v>
      </c>
    </row>
    <row r="6963" spans="1:15" x14ac:dyDescent="0.25">
      <c r="A6963" t="s">
        <v>3077</v>
      </c>
      <c r="B6963" t="s">
        <v>101</v>
      </c>
      <c r="C6963" t="s">
        <v>100</v>
      </c>
      <c r="D6963">
        <v>2016</v>
      </c>
      <c r="E6963" t="s">
        <v>3076</v>
      </c>
      <c r="F6963">
        <v>6.4</v>
      </c>
      <c r="G6963">
        <v>80000</v>
      </c>
      <c r="H6963" t="s">
        <v>1949</v>
      </c>
      <c r="I6963" t="s">
        <v>3075</v>
      </c>
      <c r="J6963" t="s">
        <v>3074</v>
      </c>
      <c r="K6963" t="s">
        <v>7</v>
      </c>
      <c r="L6963">
        <v>140000000</v>
      </c>
      <c r="M6963">
        <v>195243411</v>
      </c>
      <c r="N6963" t="s">
        <v>119</v>
      </c>
      <c r="O6963">
        <v>117</v>
      </c>
    </row>
    <row r="6964" spans="1:15" x14ac:dyDescent="0.25">
      <c r="A6964" t="s">
        <v>3073</v>
      </c>
      <c r="B6964" t="s">
        <v>68</v>
      </c>
      <c r="C6964" t="s">
        <v>34</v>
      </c>
      <c r="D6964">
        <v>2016</v>
      </c>
      <c r="E6964" t="s">
        <v>3072</v>
      </c>
      <c r="F6964">
        <v>4.7</v>
      </c>
      <c r="G6964">
        <v>66000</v>
      </c>
      <c r="H6964" t="s">
        <v>2192</v>
      </c>
      <c r="I6964" t="s">
        <v>1698</v>
      </c>
      <c r="J6964" t="s">
        <v>2192</v>
      </c>
      <c r="K6964" t="s">
        <v>7</v>
      </c>
      <c r="L6964">
        <v>50000000</v>
      </c>
      <c r="M6964">
        <v>56722693</v>
      </c>
      <c r="N6964" t="s">
        <v>3071</v>
      </c>
      <c r="O6964">
        <v>101</v>
      </c>
    </row>
    <row r="6965" spans="1:15" x14ac:dyDescent="0.25">
      <c r="A6965" t="s">
        <v>3070</v>
      </c>
      <c r="B6965" t="s">
        <v>68</v>
      </c>
      <c r="C6965" t="s">
        <v>11</v>
      </c>
      <c r="D6965">
        <v>2016</v>
      </c>
      <c r="E6965" t="s">
        <v>3069</v>
      </c>
      <c r="F6965">
        <v>6.6</v>
      </c>
      <c r="G6965">
        <v>77000</v>
      </c>
      <c r="H6965" t="s">
        <v>2849</v>
      </c>
      <c r="I6965" t="s">
        <v>2849</v>
      </c>
      <c r="J6965" t="s">
        <v>3068</v>
      </c>
      <c r="K6965" t="s">
        <v>7</v>
      </c>
      <c r="L6965">
        <v>18000000</v>
      </c>
      <c r="M6965">
        <v>6740647</v>
      </c>
      <c r="N6965" t="s">
        <v>138</v>
      </c>
      <c r="O6965">
        <v>112</v>
      </c>
    </row>
    <row r="6966" spans="1:15" x14ac:dyDescent="0.25">
      <c r="A6966" t="s">
        <v>3067</v>
      </c>
      <c r="B6966" t="s">
        <v>101</v>
      </c>
      <c r="C6966" t="s">
        <v>73</v>
      </c>
      <c r="D6966">
        <v>2016</v>
      </c>
      <c r="E6966" t="s">
        <v>3018</v>
      </c>
      <c r="F6966">
        <v>6.3</v>
      </c>
      <c r="G6966">
        <v>84000</v>
      </c>
      <c r="H6966" t="s">
        <v>3066</v>
      </c>
      <c r="I6966" t="s">
        <v>3065</v>
      </c>
      <c r="J6966" t="s">
        <v>772</v>
      </c>
      <c r="K6966" t="s">
        <v>771</v>
      </c>
      <c r="L6966">
        <v>73000000</v>
      </c>
      <c r="M6966">
        <v>352333929</v>
      </c>
      <c r="N6966" t="s">
        <v>114</v>
      </c>
      <c r="O6966">
        <v>97</v>
      </c>
    </row>
    <row r="6967" spans="1:15" x14ac:dyDescent="0.25">
      <c r="A6967" t="s">
        <v>3064</v>
      </c>
      <c r="B6967" t="s">
        <v>41</v>
      </c>
      <c r="C6967" t="s">
        <v>34</v>
      </c>
      <c r="D6967">
        <v>2016</v>
      </c>
      <c r="E6967" t="s">
        <v>1984</v>
      </c>
      <c r="F6967">
        <v>6.4</v>
      </c>
      <c r="G6967">
        <v>54000</v>
      </c>
      <c r="H6967" t="s">
        <v>2678</v>
      </c>
      <c r="I6967" t="s">
        <v>2678</v>
      </c>
      <c r="J6967" t="s">
        <v>2678</v>
      </c>
      <c r="K6967" t="s">
        <v>7</v>
      </c>
      <c r="L6967">
        <v>108000000</v>
      </c>
      <c r="M6967">
        <v>22678555</v>
      </c>
      <c r="N6967" t="s">
        <v>3063</v>
      </c>
      <c r="O6967">
        <v>129</v>
      </c>
    </row>
    <row r="6968" spans="1:15" x14ac:dyDescent="0.25">
      <c r="A6968" t="s">
        <v>3062</v>
      </c>
      <c r="B6968" t="s">
        <v>68</v>
      </c>
      <c r="C6968" t="s">
        <v>34</v>
      </c>
      <c r="D6968">
        <v>2016</v>
      </c>
      <c r="E6968" t="s">
        <v>3061</v>
      </c>
      <c r="F6968">
        <v>6.5</v>
      </c>
      <c r="G6968">
        <v>120000</v>
      </c>
      <c r="H6968" t="s">
        <v>3060</v>
      </c>
      <c r="I6968" t="s">
        <v>3059</v>
      </c>
      <c r="J6968" t="s">
        <v>1325</v>
      </c>
      <c r="K6968" t="s">
        <v>7</v>
      </c>
      <c r="L6968">
        <v>19000000</v>
      </c>
      <c r="M6968">
        <v>85251425</v>
      </c>
      <c r="N6968" t="s">
        <v>842</v>
      </c>
      <c r="O6968">
        <v>96</v>
      </c>
    </row>
    <row r="6969" spans="1:15" x14ac:dyDescent="0.25">
      <c r="A6969" t="s">
        <v>3058</v>
      </c>
      <c r="B6969" t="s">
        <v>41</v>
      </c>
      <c r="C6969" t="s">
        <v>34</v>
      </c>
      <c r="D6969">
        <v>2016</v>
      </c>
      <c r="E6969" t="s">
        <v>2763</v>
      </c>
      <c r="F6969">
        <v>5.7</v>
      </c>
      <c r="G6969">
        <v>79000</v>
      </c>
      <c r="H6969" t="s">
        <v>3057</v>
      </c>
      <c r="I6969" t="s">
        <v>3056</v>
      </c>
      <c r="J6969" t="s">
        <v>1853</v>
      </c>
      <c r="K6969" t="s">
        <v>7</v>
      </c>
      <c r="L6969">
        <v>40000000</v>
      </c>
      <c r="M6969">
        <v>125729635</v>
      </c>
      <c r="N6969" t="s">
        <v>856</v>
      </c>
      <c r="O6969">
        <v>98</v>
      </c>
    </row>
    <row r="6970" spans="1:15" x14ac:dyDescent="0.25">
      <c r="A6970" t="s">
        <v>3055</v>
      </c>
      <c r="B6970" t="s">
        <v>68</v>
      </c>
      <c r="C6970" t="s">
        <v>24</v>
      </c>
      <c r="D6970">
        <v>2016</v>
      </c>
      <c r="E6970" t="s">
        <v>3054</v>
      </c>
      <c r="F6970">
        <v>7.9</v>
      </c>
      <c r="G6970">
        <v>88000</v>
      </c>
      <c r="H6970" t="s">
        <v>3053</v>
      </c>
      <c r="I6970" t="s">
        <v>3052</v>
      </c>
      <c r="J6970" t="s">
        <v>3051</v>
      </c>
      <c r="K6970" t="s">
        <v>612</v>
      </c>
      <c r="M6970">
        <v>13624522</v>
      </c>
      <c r="N6970" t="s">
        <v>3050</v>
      </c>
      <c r="O6970">
        <v>106</v>
      </c>
    </row>
    <row r="6971" spans="1:15" x14ac:dyDescent="0.25">
      <c r="A6971" t="s">
        <v>3049</v>
      </c>
      <c r="B6971" t="s">
        <v>68</v>
      </c>
      <c r="C6971" t="s">
        <v>11</v>
      </c>
      <c r="D6971">
        <v>2016</v>
      </c>
      <c r="E6971" t="s">
        <v>3048</v>
      </c>
      <c r="F6971">
        <v>7.2</v>
      </c>
      <c r="G6971">
        <v>54000</v>
      </c>
      <c r="H6971" t="s">
        <v>3047</v>
      </c>
      <c r="I6971" t="s">
        <v>3047</v>
      </c>
      <c r="J6971" t="s">
        <v>2474</v>
      </c>
      <c r="K6971" t="s">
        <v>265</v>
      </c>
      <c r="L6971">
        <v>20000000</v>
      </c>
      <c r="M6971">
        <v>25975621</v>
      </c>
      <c r="N6971" t="s">
        <v>934</v>
      </c>
      <c r="O6971">
        <v>133</v>
      </c>
    </row>
    <row r="6972" spans="1:15" x14ac:dyDescent="0.25">
      <c r="A6972" t="s">
        <v>3046</v>
      </c>
      <c r="B6972" t="s">
        <v>52</v>
      </c>
      <c r="C6972" t="s">
        <v>34</v>
      </c>
      <c r="D6972">
        <v>2016</v>
      </c>
      <c r="E6972" t="s">
        <v>3045</v>
      </c>
      <c r="F6972">
        <v>6.8</v>
      </c>
      <c r="G6972">
        <v>25000</v>
      </c>
      <c r="H6972" t="s">
        <v>3044</v>
      </c>
      <c r="I6972" t="s">
        <v>3044</v>
      </c>
      <c r="J6972" t="s">
        <v>3043</v>
      </c>
      <c r="K6972" t="s">
        <v>197</v>
      </c>
      <c r="M6972">
        <v>78053145</v>
      </c>
      <c r="N6972" t="s">
        <v>3042</v>
      </c>
      <c r="O6972">
        <v>120</v>
      </c>
    </row>
    <row r="6973" spans="1:15" x14ac:dyDescent="0.25">
      <c r="A6973" t="s">
        <v>3041</v>
      </c>
      <c r="B6973" t="s">
        <v>41</v>
      </c>
      <c r="C6973" t="s">
        <v>24</v>
      </c>
      <c r="D6973">
        <v>2016</v>
      </c>
      <c r="E6973" t="s">
        <v>3040</v>
      </c>
      <c r="F6973">
        <v>6.2</v>
      </c>
      <c r="G6973">
        <v>104000</v>
      </c>
      <c r="H6973" t="s">
        <v>3039</v>
      </c>
      <c r="I6973" t="s">
        <v>3039</v>
      </c>
      <c r="J6973" t="s">
        <v>2254</v>
      </c>
      <c r="K6973" t="s">
        <v>7</v>
      </c>
      <c r="L6973">
        <v>38000000</v>
      </c>
      <c r="M6973">
        <v>118102725</v>
      </c>
      <c r="N6973" t="s">
        <v>890</v>
      </c>
      <c r="O6973">
        <v>111</v>
      </c>
    </row>
    <row r="6974" spans="1:15" x14ac:dyDescent="0.25">
      <c r="A6974" t="s">
        <v>3038</v>
      </c>
      <c r="B6974" t="s">
        <v>101</v>
      </c>
      <c r="C6974" t="s">
        <v>409</v>
      </c>
      <c r="D6974">
        <v>2016</v>
      </c>
      <c r="E6974" t="s">
        <v>3037</v>
      </c>
      <c r="F6974">
        <v>7.1</v>
      </c>
      <c r="G6974">
        <v>23000</v>
      </c>
      <c r="H6974" t="s">
        <v>3036</v>
      </c>
      <c r="I6974" t="s">
        <v>3035</v>
      </c>
      <c r="J6974" t="s">
        <v>1614</v>
      </c>
      <c r="K6974" t="s">
        <v>7</v>
      </c>
      <c r="L6974">
        <v>13000000</v>
      </c>
      <c r="M6974">
        <v>73983003</v>
      </c>
      <c r="N6974" t="s">
        <v>114</v>
      </c>
      <c r="O6974">
        <v>109</v>
      </c>
    </row>
    <row r="6975" spans="1:15" x14ac:dyDescent="0.25">
      <c r="A6975" t="s">
        <v>3034</v>
      </c>
      <c r="B6975" t="s">
        <v>41</v>
      </c>
      <c r="C6975" t="s">
        <v>24</v>
      </c>
      <c r="D6975">
        <v>2016</v>
      </c>
      <c r="E6975" t="s">
        <v>3033</v>
      </c>
      <c r="F6975">
        <v>6.2</v>
      </c>
      <c r="G6975">
        <v>61000</v>
      </c>
      <c r="H6975" t="s">
        <v>3032</v>
      </c>
      <c r="I6975" t="s">
        <v>3032</v>
      </c>
      <c r="J6975" t="s">
        <v>705</v>
      </c>
      <c r="K6975" t="s">
        <v>95</v>
      </c>
      <c r="L6975">
        <v>15000000</v>
      </c>
      <c r="M6975">
        <v>4531320</v>
      </c>
      <c r="N6975" t="s">
        <v>3031</v>
      </c>
      <c r="O6975">
        <v>109</v>
      </c>
    </row>
    <row r="6976" spans="1:15" x14ac:dyDescent="0.25">
      <c r="A6976" t="s">
        <v>3030</v>
      </c>
      <c r="B6976" t="s">
        <v>41</v>
      </c>
      <c r="C6976" t="s">
        <v>34</v>
      </c>
      <c r="D6976">
        <v>2016</v>
      </c>
      <c r="E6976" t="s">
        <v>2390</v>
      </c>
      <c r="F6976">
        <v>6.4</v>
      </c>
      <c r="G6976">
        <v>44000</v>
      </c>
      <c r="H6976" t="s">
        <v>3029</v>
      </c>
      <c r="I6976" t="s">
        <v>3028</v>
      </c>
      <c r="J6976" t="s">
        <v>2900</v>
      </c>
      <c r="K6976" t="s">
        <v>265</v>
      </c>
      <c r="M6976">
        <v>3719383</v>
      </c>
      <c r="N6976" t="s">
        <v>1466</v>
      </c>
      <c r="O6976">
        <v>91</v>
      </c>
    </row>
    <row r="6977" spans="1:15" x14ac:dyDescent="0.25">
      <c r="A6977" t="s">
        <v>3027</v>
      </c>
      <c r="B6977" t="s">
        <v>52</v>
      </c>
      <c r="C6977" t="s">
        <v>5</v>
      </c>
      <c r="D6977">
        <v>2016</v>
      </c>
      <c r="E6977" t="s">
        <v>2186</v>
      </c>
      <c r="F6977">
        <v>5.9</v>
      </c>
      <c r="G6977">
        <v>33000</v>
      </c>
      <c r="H6977" t="s">
        <v>3026</v>
      </c>
      <c r="I6977" t="s">
        <v>3026</v>
      </c>
      <c r="J6977" t="s">
        <v>3025</v>
      </c>
      <c r="K6977" t="s">
        <v>95</v>
      </c>
      <c r="M6977">
        <v>368372</v>
      </c>
      <c r="N6977" t="s">
        <v>3024</v>
      </c>
      <c r="O6977">
        <v>90</v>
      </c>
    </row>
    <row r="6978" spans="1:15" x14ac:dyDescent="0.25">
      <c r="A6978" t="s">
        <v>3023</v>
      </c>
      <c r="B6978" t="s">
        <v>41</v>
      </c>
      <c r="C6978" t="s">
        <v>11</v>
      </c>
      <c r="D6978">
        <v>2016</v>
      </c>
      <c r="E6978" t="s">
        <v>2077</v>
      </c>
      <c r="F6978">
        <v>6.8</v>
      </c>
      <c r="G6978">
        <v>12000</v>
      </c>
      <c r="H6978" t="s">
        <v>3022</v>
      </c>
      <c r="I6978" t="s">
        <v>3021</v>
      </c>
      <c r="J6978" t="s">
        <v>1882</v>
      </c>
      <c r="K6978" t="s">
        <v>265</v>
      </c>
      <c r="M6978">
        <v>872805</v>
      </c>
      <c r="N6978" t="s">
        <v>3020</v>
      </c>
      <c r="O6978">
        <v>107</v>
      </c>
    </row>
    <row r="6979" spans="1:15" x14ac:dyDescent="0.25">
      <c r="A6979" t="s">
        <v>3019</v>
      </c>
      <c r="B6979" t="s">
        <v>41</v>
      </c>
      <c r="C6979" t="s">
        <v>24</v>
      </c>
      <c r="D6979">
        <v>2016</v>
      </c>
      <c r="E6979" t="s">
        <v>3018</v>
      </c>
      <c r="F6979">
        <v>5.7</v>
      </c>
      <c r="G6979">
        <v>116000</v>
      </c>
      <c r="H6979" t="s">
        <v>958</v>
      </c>
      <c r="I6979" t="s">
        <v>2268</v>
      </c>
      <c r="J6979" t="s">
        <v>3017</v>
      </c>
      <c r="K6979" t="s">
        <v>7</v>
      </c>
      <c r="L6979">
        <v>35000000</v>
      </c>
      <c r="M6979">
        <v>108007109</v>
      </c>
      <c r="N6979" t="s">
        <v>103</v>
      </c>
      <c r="O6979">
        <v>92</v>
      </c>
    </row>
    <row r="6980" spans="1:15" x14ac:dyDescent="0.25">
      <c r="A6980" t="s">
        <v>3016</v>
      </c>
      <c r="B6980" t="s">
        <v>68</v>
      </c>
      <c r="C6980" t="s">
        <v>34</v>
      </c>
      <c r="D6980">
        <v>2016</v>
      </c>
      <c r="E6980" t="s">
        <v>2978</v>
      </c>
      <c r="F6980">
        <v>5.7</v>
      </c>
      <c r="G6980">
        <v>43000</v>
      </c>
      <c r="H6980" t="s">
        <v>3015</v>
      </c>
      <c r="I6980" t="s">
        <v>3014</v>
      </c>
      <c r="J6980" t="s">
        <v>3013</v>
      </c>
      <c r="K6980" t="s">
        <v>7</v>
      </c>
      <c r="L6980">
        <v>100000000</v>
      </c>
      <c r="M6980">
        <v>94061311</v>
      </c>
      <c r="N6980" t="s">
        <v>3012</v>
      </c>
      <c r="O6980">
        <v>123</v>
      </c>
    </row>
    <row r="6981" spans="1:15" x14ac:dyDescent="0.25">
      <c r="A6981" t="s">
        <v>3011</v>
      </c>
      <c r="B6981" t="s">
        <v>41</v>
      </c>
      <c r="C6981" t="s">
        <v>34</v>
      </c>
      <c r="D6981">
        <v>2016</v>
      </c>
      <c r="E6981" t="s">
        <v>3010</v>
      </c>
      <c r="F6981">
        <v>6.9</v>
      </c>
      <c r="G6981">
        <v>55000</v>
      </c>
      <c r="H6981" t="s">
        <v>1866</v>
      </c>
      <c r="I6981" t="s">
        <v>1866</v>
      </c>
      <c r="J6981" t="s">
        <v>691</v>
      </c>
      <c r="K6981" t="s">
        <v>7</v>
      </c>
      <c r="L6981">
        <v>50000000</v>
      </c>
      <c r="M6981">
        <v>25035950</v>
      </c>
      <c r="N6981" t="s">
        <v>3009</v>
      </c>
      <c r="O6981">
        <v>139</v>
      </c>
    </row>
    <row r="6982" spans="1:15" x14ac:dyDescent="0.25">
      <c r="A6982" t="s">
        <v>3008</v>
      </c>
      <c r="B6982" t="s">
        <v>41</v>
      </c>
      <c r="C6982" t="s">
        <v>409</v>
      </c>
      <c r="D6982">
        <v>2016</v>
      </c>
      <c r="E6982" t="s">
        <v>2753</v>
      </c>
      <c r="F6982">
        <v>6.7</v>
      </c>
      <c r="G6982">
        <v>75000</v>
      </c>
      <c r="H6982" t="s">
        <v>3007</v>
      </c>
      <c r="I6982" t="s">
        <v>3006</v>
      </c>
      <c r="J6982" t="s">
        <v>1218</v>
      </c>
      <c r="K6982" t="s">
        <v>7</v>
      </c>
      <c r="L6982">
        <v>9000000</v>
      </c>
      <c r="M6982">
        <v>29777777</v>
      </c>
      <c r="N6982" t="s">
        <v>617</v>
      </c>
      <c r="O6982">
        <v>100</v>
      </c>
    </row>
    <row r="6983" spans="1:15" x14ac:dyDescent="0.25">
      <c r="A6983" t="s">
        <v>3005</v>
      </c>
      <c r="B6983" t="s">
        <v>41</v>
      </c>
      <c r="C6983" t="s">
        <v>87</v>
      </c>
      <c r="D6983">
        <v>2016</v>
      </c>
      <c r="E6983" t="s">
        <v>2325</v>
      </c>
      <c r="F6983">
        <v>6.7</v>
      </c>
      <c r="G6983">
        <v>60000</v>
      </c>
      <c r="H6983" t="s">
        <v>105</v>
      </c>
      <c r="I6983" t="s">
        <v>3004</v>
      </c>
      <c r="J6983" t="s">
        <v>691</v>
      </c>
      <c r="K6983" t="s">
        <v>7</v>
      </c>
      <c r="L6983">
        <v>20000000</v>
      </c>
      <c r="M6983">
        <v>14880939</v>
      </c>
      <c r="N6983" t="s">
        <v>2429</v>
      </c>
      <c r="O6983">
        <v>120</v>
      </c>
    </row>
    <row r="6984" spans="1:15" x14ac:dyDescent="0.25">
      <c r="A6984" t="s">
        <v>3003</v>
      </c>
      <c r="B6984" t="s">
        <v>101</v>
      </c>
      <c r="C6984" t="s">
        <v>34</v>
      </c>
      <c r="D6984">
        <v>2016</v>
      </c>
      <c r="E6984" t="s">
        <v>2939</v>
      </c>
      <c r="F6984">
        <v>6.7</v>
      </c>
      <c r="G6984">
        <v>55000</v>
      </c>
      <c r="H6984" t="s">
        <v>1388</v>
      </c>
      <c r="I6984" t="s">
        <v>1388</v>
      </c>
      <c r="J6984" t="s">
        <v>3002</v>
      </c>
      <c r="K6984" t="s">
        <v>7</v>
      </c>
      <c r="L6984">
        <v>65000000</v>
      </c>
      <c r="M6984">
        <v>143695338</v>
      </c>
      <c r="N6984" t="s">
        <v>119</v>
      </c>
      <c r="O6984">
        <v>102</v>
      </c>
    </row>
    <row r="6985" spans="1:15" x14ac:dyDescent="0.25">
      <c r="A6985">
        <v>31</v>
      </c>
      <c r="C6985" t="s">
        <v>5</v>
      </c>
      <c r="D6985">
        <v>2016</v>
      </c>
      <c r="E6985" t="s">
        <v>2798</v>
      </c>
      <c r="F6985">
        <v>5.0999999999999996</v>
      </c>
      <c r="G6985">
        <v>19000</v>
      </c>
      <c r="H6985" t="s">
        <v>3001</v>
      </c>
      <c r="I6985" t="s">
        <v>3001</v>
      </c>
      <c r="J6985" t="s">
        <v>3000</v>
      </c>
      <c r="K6985" t="s">
        <v>265</v>
      </c>
      <c r="L6985">
        <v>1500000</v>
      </c>
      <c r="M6985">
        <v>850419</v>
      </c>
      <c r="N6985" t="s">
        <v>2999</v>
      </c>
      <c r="O6985">
        <v>102</v>
      </c>
    </row>
    <row r="6986" spans="1:15" x14ac:dyDescent="0.25">
      <c r="A6986" t="s">
        <v>2998</v>
      </c>
      <c r="B6986" t="s">
        <v>41</v>
      </c>
      <c r="C6986" t="s">
        <v>34</v>
      </c>
      <c r="D6986">
        <v>2016</v>
      </c>
      <c r="E6986" t="s">
        <v>2961</v>
      </c>
      <c r="F6986">
        <v>6.3</v>
      </c>
      <c r="G6986">
        <v>47000</v>
      </c>
      <c r="H6986" t="s">
        <v>2997</v>
      </c>
      <c r="I6986" t="s">
        <v>990</v>
      </c>
      <c r="J6986" t="s">
        <v>2996</v>
      </c>
      <c r="K6986" t="s">
        <v>7</v>
      </c>
      <c r="L6986">
        <v>15000000</v>
      </c>
      <c r="M6986">
        <v>20651333</v>
      </c>
      <c r="N6986" t="s">
        <v>2995</v>
      </c>
      <c r="O6986">
        <v>100</v>
      </c>
    </row>
    <row r="6987" spans="1:15" x14ac:dyDescent="0.25">
      <c r="A6987" t="s">
        <v>2994</v>
      </c>
      <c r="B6987" t="s">
        <v>41</v>
      </c>
      <c r="C6987" t="s">
        <v>11</v>
      </c>
      <c r="D6987">
        <v>2016</v>
      </c>
      <c r="E6987" t="s">
        <v>2990</v>
      </c>
      <c r="F6987">
        <v>5.7</v>
      </c>
      <c r="G6987">
        <v>7500</v>
      </c>
      <c r="H6987" t="s">
        <v>2993</v>
      </c>
      <c r="I6987" t="s">
        <v>1836</v>
      </c>
      <c r="J6987" t="s">
        <v>2992</v>
      </c>
      <c r="K6987" t="s">
        <v>7</v>
      </c>
      <c r="M6987">
        <v>23020</v>
      </c>
      <c r="N6987" t="s">
        <v>2282</v>
      </c>
      <c r="O6987">
        <v>96</v>
      </c>
    </row>
    <row r="6988" spans="1:15" x14ac:dyDescent="0.25">
      <c r="A6988" t="s">
        <v>2991</v>
      </c>
      <c r="B6988" t="s">
        <v>101</v>
      </c>
      <c r="C6988" t="s">
        <v>73</v>
      </c>
      <c r="D6988">
        <v>2016</v>
      </c>
      <c r="E6988" t="s">
        <v>2990</v>
      </c>
      <c r="F6988">
        <v>6.8</v>
      </c>
      <c r="G6988">
        <v>58000</v>
      </c>
      <c r="H6988" t="s">
        <v>958</v>
      </c>
      <c r="I6988" t="s">
        <v>958</v>
      </c>
      <c r="J6988" t="s">
        <v>2989</v>
      </c>
      <c r="K6988" t="s">
        <v>7</v>
      </c>
      <c r="L6988">
        <v>70000000</v>
      </c>
      <c r="M6988">
        <v>183388953</v>
      </c>
      <c r="N6988" t="s">
        <v>2988</v>
      </c>
      <c r="O6988">
        <v>87</v>
      </c>
    </row>
    <row r="6989" spans="1:15" x14ac:dyDescent="0.25">
      <c r="A6989" t="s">
        <v>2987</v>
      </c>
      <c r="B6989" t="s">
        <v>68</v>
      </c>
      <c r="C6989" t="s">
        <v>100</v>
      </c>
      <c r="D6989">
        <v>2016</v>
      </c>
      <c r="E6989" t="s">
        <v>2986</v>
      </c>
      <c r="F6989">
        <v>7.5</v>
      </c>
      <c r="G6989">
        <v>83000</v>
      </c>
      <c r="H6989" t="s">
        <v>1872</v>
      </c>
      <c r="I6989" t="s">
        <v>2985</v>
      </c>
      <c r="J6989" t="s">
        <v>2984</v>
      </c>
      <c r="K6989" t="s">
        <v>265</v>
      </c>
      <c r="L6989">
        <v>43000000</v>
      </c>
      <c r="M6989">
        <v>47309313</v>
      </c>
      <c r="N6989" t="s">
        <v>788</v>
      </c>
      <c r="O6989">
        <v>108</v>
      </c>
    </row>
    <row r="6990" spans="1:15" x14ac:dyDescent="0.25">
      <c r="A6990" t="s">
        <v>2983</v>
      </c>
      <c r="B6990" t="s">
        <v>41</v>
      </c>
      <c r="C6990" t="s">
        <v>34</v>
      </c>
      <c r="D6990">
        <v>2016</v>
      </c>
      <c r="E6990" t="s">
        <v>2982</v>
      </c>
      <c r="F6990">
        <v>7.2</v>
      </c>
      <c r="G6990">
        <v>45000</v>
      </c>
      <c r="H6990" t="s">
        <v>2981</v>
      </c>
      <c r="I6990" t="s">
        <v>2981</v>
      </c>
      <c r="J6990" t="s">
        <v>2980</v>
      </c>
      <c r="K6990" t="s">
        <v>2259</v>
      </c>
      <c r="M6990">
        <v>5079219</v>
      </c>
      <c r="N6990" t="s">
        <v>1382</v>
      </c>
      <c r="O6990">
        <v>120</v>
      </c>
    </row>
    <row r="6991" spans="1:15" x14ac:dyDescent="0.25">
      <c r="A6991" t="s">
        <v>2979</v>
      </c>
      <c r="B6991" t="s">
        <v>101</v>
      </c>
      <c r="C6991" t="s">
        <v>73</v>
      </c>
      <c r="D6991">
        <v>2016</v>
      </c>
      <c r="E6991" t="s">
        <v>2978</v>
      </c>
      <c r="F6991">
        <v>7.8</v>
      </c>
      <c r="G6991">
        <v>121000</v>
      </c>
      <c r="H6991" t="s">
        <v>1720</v>
      </c>
      <c r="I6991" t="s">
        <v>2977</v>
      </c>
      <c r="J6991" t="s">
        <v>903</v>
      </c>
      <c r="K6991" t="s">
        <v>7</v>
      </c>
      <c r="L6991">
        <v>60000000</v>
      </c>
      <c r="M6991">
        <v>76249438</v>
      </c>
      <c r="N6991" t="s">
        <v>1072</v>
      </c>
      <c r="O6991">
        <v>101</v>
      </c>
    </row>
    <row r="6992" spans="1:15" x14ac:dyDescent="0.25">
      <c r="A6992" t="s">
        <v>2976</v>
      </c>
      <c r="B6992" t="s">
        <v>68</v>
      </c>
      <c r="C6992" t="s">
        <v>24</v>
      </c>
      <c r="D6992">
        <v>2016</v>
      </c>
      <c r="E6992" t="s">
        <v>2975</v>
      </c>
      <c r="F6992">
        <v>6.6</v>
      </c>
      <c r="G6992">
        <v>73000</v>
      </c>
      <c r="H6992" t="s">
        <v>2403</v>
      </c>
      <c r="I6992" t="s">
        <v>2403</v>
      </c>
      <c r="J6992" t="s">
        <v>754</v>
      </c>
      <c r="K6992" t="s">
        <v>7</v>
      </c>
      <c r="L6992">
        <v>30000000</v>
      </c>
      <c r="M6992">
        <v>43763247</v>
      </c>
      <c r="N6992" t="s">
        <v>2974</v>
      </c>
      <c r="O6992">
        <v>96</v>
      </c>
    </row>
    <row r="6993" spans="1:15" x14ac:dyDescent="0.25">
      <c r="A6993" t="s">
        <v>2973</v>
      </c>
      <c r="B6993" t="s">
        <v>41</v>
      </c>
      <c r="C6993" t="s">
        <v>5</v>
      </c>
      <c r="D6993">
        <v>2016</v>
      </c>
      <c r="E6993" t="s">
        <v>2798</v>
      </c>
      <c r="F6993">
        <v>5</v>
      </c>
      <c r="G6993">
        <v>43000</v>
      </c>
      <c r="H6993" t="s">
        <v>2972</v>
      </c>
      <c r="I6993" t="s">
        <v>2971</v>
      </c>
      <c r="J6993" t="s">
        <v>2970</v>
      </c>
      <c r="K6993" t="s">
        <v>95</v>
      </c>
      <c r="L6993">
        <v>5000000</v>
      </c>
      <c r="M6993">
        <v>45173154</v>
      </c>
      <c r="N6993" t="s">
        <v>842</v>
      </c>
      <c r="O6993">
        <v>89</v>
      </c>
    </row>
    <row r="6994" spans="1:15" x14ac:dyDescent="0.25">
      <c r="A6994" t="s">
        <v>2969</v>
      </c>
      <c r="B6994" t="s">
        <v>68</v>
      </c>
      <c r="C6994" t="s">
        <v>11</v>
      </c>
      <c r="D6994">
        <v>2016</v>
      </c>
      <c r="E6994" t="s">
        <v>2968</v>
      </c>
      <c r="F6994">
        <v>7.8</v>
      </c>
      <c r="G6994">
        <v>54000</v>
      </c>
      <c r="H6994" t="s">
        <v>1653</v>
      </c>
      <c r="I6994" t="s">
        <v>1653</v>
      </c>
      <c r="J6994" t="s">
        <v>2967</v>
      </c>
      <c r="K6994" t="s">
        <v>2966</v>
      </c>
      <c r="M6994">
        <v>6953604</v>
      </c>
      <c r="N6994" t="s">
        <v>2965</v>
      </c>
      <c r="O6994">
        <v>124</v>
      </c>
    </row>
    <row r="6995" spans="1:15" x14ac:dyDescent="0.25">
      <c r="A6995" t="s">
        <v>2964</v>
      </c>
      <c r="B6995" t="s">
        <v>41</v>
      </c>
      <c r="C6995" t="s">
        <v>34</v>
      </c>
      <c r="D6995">
        <v>2016</v>
      </c>
      <c r="E6995" t="s">
        <v>2770</v>
      </c>
      <c r="F6995">
        <v>6</v>
      </c>
      <c r="G6995">
        <v>17000</v>
      </c>
      <c r="H6995" t="s">
        <v>2963</v>
      </c>
      <c r="I6995" t="s">
        <v>2963</v>
      </c>
      <c r="J6995" t="s">
        <v>2283</v>
      </c>
      <c r="K6995" t="s">
        <v>7</v>
      </c>
      <c r="M6995">
        <v>61797</v>
      </c>
      <c r="N6995" t="s">
        <v>628</v>
      </c>
      <c r="O6995">
        <v>104</v>
      </c>
    </row>
    <row r="6996" spans="1:15" x14ac:dyDescent="0.25">
      <c r="A6996" t="s">
        <v>2962</v>
      </c>
      <c r="B6996" t="s">
        <v>101</v>
      </c>
      <c r="C6996" t="s">
        <v>73</v>
      </c>
      <c r="D6996">
        <v>2016</v>
      </c>
      <c r="E6996" t="s">
        <v>2961</v>
      </c>
      <c r="F6996">
        <v>5.6</v>
      </c>
      <c r="G6996">
        <v>10000</v>
      </c>
      <c r="H6996" t="s">
        <v>2960</v>
      </c>
      <c r="I6996" t="s">
        <v>2959</v>
      </c>
      <c r="J6996" t="s">
        <v>2958</v>
      </c>
      <c r="K6996" t="s">
        <v>226</v>
      </c>
      <c r="L6996">
        <v>20000000</v>
      </c>
      <c r="M6996">
        <v>13385737</v>
      </c>
      <c r="N6996" t="s">
        <v>2957</v>
      </c>
      <c r="O6996">
        <v>94</v>
      </c>
    </row>
    <row r="6997" spans="1:15" x14ac:dyDescent="0.25">
      <c r="A6997" t="s">
        <v>2956</v>
      </c>
      <c r="B6997" t="s">
        <v>68</v>
      </c>
      <c r="C6997" t="s">
        <v>34</v>
      </c>
      <c r="D6997">
        <v>2016</v>
      </c>
      <c r="E6997" t="s">
        <v>2783</v>
      </c>
      <c r="F6997">
        <v>6.3</v>
      </c>
      <c r="G6997">
        <v>26000</v>
      </c>
      <c r="H6997" t="s">
        <v>2955</v>
      </c>
      <c r="I6997" t="s">
        <v>2955</v>
      </c>
      <c r="J6997" t="s">
        <v>2954</v>
      </c>
      <c r="K6997" t="s">
        <v>7</v>
      </c>
      <c r="L6997">
        <v>20000000</v>
      </c>
      <c r="M6997">
        <v>46771565</v>
      </c>
      <c r="N6997" t="s">
        <v>1382</v>
      </c>
      <c r="O6997">
        <v>107</v>
      </c>
    </row>
    <row r="6998" spans="1:15" x14ac:dyDescent="0.25">
      <c r="A6998" t="s">
        <v>2953</v>
      </c>
      <c r="B6998" t="s">
        <v>68</v>
      </c>
      <c r="C6998" t="s">
        <v>24</v>
      </c>
      <c r="D6998">
        <v>2016</v>
      </c>
      <c r="E6998" t="s">
        <v>2952</v>
      </c>
      <c r="F6998">
        <v>5.7</v>
      </c>
      <c r="G6998">
        <v>10000</v>
      </c>
      <c r="H6998" t="s">
        <v>2951</v>
      </c>
      <c r="I6998" t="s">
        <v>2951</v>
      </c>
      <c r="J6998" t="s">
        <v>2950</v>
      </c>
      <c r="K6998" t="s">
        <v>7</v>
      </c>
      <c r="L6998">
        <v>25000000</v>
      </c>
      <c r="M6998">
        <v>3885342</v>
      </c>
      <c r="N6998" t="s">
        <v>877</v>
      </c>
      <c r="O6998">
        <v>127</v>
      </c>
    </row>
    <row r="6999" spans="1:15" x14ac:dyDescent="0.25">
      <c r="A6999" t="s">
        <v>2949</v>
      </c>
      <c r="B6999" t="s">
        <v>41</v>
      </c>
      <c r="C6999" t="s">
        <v>24</v>
      </c>
      <c r="D6999">
        <v>2016</v>
      </c>
      <c r="E6999" t="s">
        <v>2948</v>
      </c>
      <c r="F6999">
        <v>5.9</v>
      </c>
      <c r="G6999">
        <v>72000</v>
      </c>
      <c r="H6999" t="s">
        <v>2947</v>
      </c>
      <c r="I6999" t="s">
        <v>2087</v>
      </c>
      <c r="J6999" t="s">
        <v>1790</v>
      </c>
      <c r="K6999" t="s">
        <v>7</v>
      </c>
      <c r="L6999">
        <v>45000000</v>
      </c>
      <c r="M6999">
        <v>114501299</v>
      </c>
      <c r="N6999" t="s">
        <v>1461</v>
      </c>
      <c r="O6999">
        <v>105</v>
      </c>
    </row>
    <row r="7000" spans="1:15" x14ac:dyDescent="0.25">
      <c r="A7000" t="s">
        <v>2946</v>
      </c>
      <c r="B7000" t="s">
        <v>41</v>
      </c>
      <c r="C7000" t="s">
        <v>24</v>
      </c>
      <c r="D7000">
        <v>2016</v>
      </c>
      <c r="E7000" t="s">
        <v>2945</v>
      </c>
      <c r="F7000">
        <v>6.5</v>
      </c>
      <c r="G7000">
        <v>33000</v>
      </c>
      <c r="H7000" t="s">
        <v>2944</v>
      </c>
      <c r="I7000" t="s">
        <v>2943</v>
      </c>
      <c r="J7000" t="s">
        <v>2942</v>
      </c>
      <c r="K7000" t="s">
        <v>504</v>
      </c>
      <c r="M7000">
        <v>176288</v>
      </c>
      <c r="N7000" t="s">
        <v>2941</v>
      </c>
      <c r="O7000">
        <v>89</v>
      </c>
    </row>
    <row r="7001" spans="1:15" x14ac:dyDescent="0.25">
      <c r="A7001" t="s">
        <v>2940</v>
      </c>
      <c r="B7001" t="s">
        <v>68</v>
      </c>
      <c r="C7001" t="s">
        <v>409</v>
      </c>
      <c r="D7001">
        <v>2016</v>
      </c>
      <c r="E7001" t="s">
        <v>2939</v>
      </c>
      <c r="F7001">
        <v>6.8</v>
      </c>
      <c r="G7001">
        <v>52000</v>
      </c>
      <c r="H7001" t="s">
        <v>2165</v>
      </c>
      <c r="I7001" t="s">
        <v>2938</v>
      </c>
      <c r="J7001" t="s">
        <v>2463</v>
      </c>
      <c r="K7001" t="s">
        <v>265</v>
      </c>
      <c r="L7001">
        <v>29000000</v>
      </c>
      <c r="M7001">
        <v>49052787</v>
      </c>
      <c r="N7001" t="s">
        <v>2937</v>
      </c>
      <c r="O7001">
        <v>111</v>
      </c>
    </row>
    <row r="7002" spans="1:15" x14ac:dyDescent="0.25">
      <c r="A7002" t="s">
        <v>2936</v>
      </c>
      <c r="B7002" t="s">
        <v>41</v>
      </c>
      <c r="C7002" t="s">
        <v>73</v>
      </c>
      <c r="D7002">
        <v>2016</v>
      </c>
      <c r="E7002" t="s">
        <v>2935</v>
      </c>
      <c r="F7002">
        <v>6.4</v>
      </c>
      <c r="G7002">
        <v>52000</v>
      </c>
      <c r="H7002" t="s">
        <v>2934</v>
      </c>
      <c r="I7002" t="s">
        <v>2933</v>
      </c>
      <c r="J7002" t="s">
        <v>2932</v>
      </c>
      <c r="K7002" t="s">
        <v>7</v>
      </c>
      <c r="L7002">
        <v>3500000</v>
      </c>
      <c r="M7002">
        <v>4462034</v>
      </c>
      <c r="N7002" t="s">
        <v>2931</v>
      </c>
      <c r="O7002">
        <v>76</v>
      </c>
    </row>
    <row r="7003" spans="1:15" x14ac:dyDescent="0.25">
      <c r="A7003" t="s">
        <v>2930</v>
      </c>
      <c r="B7003" t="s">
        <v>101</v>
      </c>
      <c r="C7003" t="s">
        <v>73</v>
      </c>
      <c r="D7003">
        <v>2016</v>
      </c>
      <c r="E7003" t="s">
        <v>2396</v>
      </c>
      <c r="F7003">
        <v>6.8</v>
      </c>
      <c r="G7003">
        <v>21000</v>
      </c>
      <c r="H7003" t="s">
        <v>32</v>
      </c>
      <c r="I7003" t="s">
        <v>2929</v>
      </c>
      <c r="J7003" t="s">
        <v>1997</v>
      </c>
      <c r="K7003" t="s">
        <v>562</v>
      </c>
      <c r="L7003">
        <v>30000000</v>
      </c>
      <c r="M7003">
        <v>106127278</v>
      </c>
      <c r="N7003" t="s">
        <v>2575</v>
      </c>
      <c r="O7003">
        <v>89</v>
      </c>
    </row>
    <row r="7004" spans="1:15" x14ac:dyDescent="0.25">
      <c r="A7004" t="s">
        <v>2928</v>
      </c>
      <c r="B7004" t="s">
        <v>52</v>
      </c>
      <c r="C7004" t="s">
        <v>11</v>
      </c>
      <c r="D7004">
        <v>2016</v>
      </c>
      <c r="E7004" t="s">
        <v>2382</v>
      </c>
      <c r="F7004">
        <v>6.1</v>
      </c>
      <c r="G7004">
        <v>5000</v>
      </c>
      <c r="H7004" t="s">
        <v>2927</v>
      </c>
      <c r="I7004" t="s">
        <v>2927</v>
      </c>
      <c r="J7004" t="s">
        <v>2926</v>
      </c>
      <c r="K7004" t="s">
        <v>190</v>
      </c>
      <c r="M7004">
        <v>61249</v>
      </c>
      <c r="N7004" t="s">
        <v>2925</v>
      </c>
      <c r="O7004">
        <v>98</v>
      </c>
    </row>
    <row r="7005" spans="1:15" x14ac:dyDescent="0.25">
      <c r="A7005" t="s">
        <v>2924</v>
      </c>
      <c r="B7005" t="s">
        <v>41</v>
      </c>
      <c r="C7005" t="s">
        <v>24</v>
      </c>
      <c r="D7005">
        <v>2016</v>
      </c>
      <c r="E7005" t="s">
        <v>2923</v>
      </c>
      <c r="F7005">
        <v>6.1</v>
      </c>
      <c r="G7005">
        <v>42000</v>
      </c>
      <c r="H7005" t="s">
        <v>2922</v>
      </c>
      <c r="I7005" t="s">
        <v>2921</v>
      </c>
      <c r="J7005" t="s">
        <v>822</v>
      </c>
      <c r="K7005" t="s">
        <v>265</v>
      </c>
      <c r="L7005">
        <v>30000000</v>
      </c>
      <c r="M7005">
        <v>9169507</v>
      </c>
      <c r="N7005" t="s">
        <v>2920</v>
      </c>
      <c r="O7005">
        <v>98</v>
      </c>
    </row>
    <row r="7006" spans="1:15" x14ac:dyDescent="0.25">
      <c r="A7006" t="s">
        <v>2919</v>
      </c>
      <c r="B7006" t="s">
        <v>68</v>
      </c>
      <c r="C7006" t="s">
        <v>11</v>
      </c>
      <c r="D7006">
        <v>2016</v>
      </c>
      <c r="E7006" t="s">
        <v>2770</v>
      </c>
      <c r="F7006">
        <v>6.1</v>
      </c>
      <c r="G7006">
        <v>56000</v>
      </c>
      <c r="H7006" t="s">
        <v>2918</v>
      </c>
      <c r="I7006" t="s">
        <v>2918</v>
      </c>
      <c r="J7006" t="s">
        <v>2917</v>
      </c>
      <c r="K7006" t="s">
        <v>7</v>
      </c>
      <c r="L7006">
        <v>9000000</v>
      </c>
      <c r="M7006">
        <v>81705746</v>
      </c>
      <c r="N7006" t="s">
        <v>103</v>
      </c>
      <c r="O7006">
        <v>99</v>
      </c>
    </row>
    <row r="7007" spans="1:15" x14ac:dyDescent="0.25">
      <c r="A7007" t="s">
        <v>2916</v>
      </c>
      <c r="B7007" t="s">
        <v>41</v>
      </c>
      <c r="C7007" t="s">
        <v>11</v>
      </c>
      <c r="D7007">
        <v>2016</v>
      </c>
      <c r="E7007" t="s">
        <v>2432</v>
      </c>
      <c r="F7007">
        <v>5.4</v>
      </c>
      <c r="G7007">
        <v>11000</v>
      </c>
      <c r="H7007" t="s">
        <v>1448</v>
      </c>
      <c r="I7007" t="s">
        <v>2915</v>
      </c>
      <c r="J7007" t="s">
        <v>2914</v>
      </c>
      <c r="K7007" t="s">
        <v>7</v>
      </c>
      <c r="L7007">
        <v>30000000</v>
      </c>
      <c r="M7007">
        <v>678150</v>
      </c>
      <c r="N7007" t="s">
        <v>1445</v>
      </c>
      <c r="O7007">
        <v>109</v>
      </c>
    </row>
    <row r="7008" spans="1:15" x14ac:dyDescent="0.25">
      <c r="A7008" t="s">
        <v>2913</v>
      </c>
      <c r="B7008" t="s">
        <v>68</v>
      </c>
      <c r="C7008" t="s">
        <v>5</v>
      </c>
      <c r="D7008">
        <v>2016</v>
      </c>
      <c r="E7008" t="s">
        <v>2912</v>
      </c>
      <c r="F7008">
        <v>4.8</v>
      </c>
      <c r="G7008">
        <v>41000</v>
      </c>
      <c r="H7008" t="s">
        <v>2911</v>
      </c>
      <c r="I7008" t="s">
        <v>2910</v>
      </c>
      <c r="J7008" t="s">
        <v>2909</v>
      </c>
      <c r="K7008" t="s">
        <v>7</v>
      </c>
      <c r="L7008">
        <v>10000000</v>
      </c>
      <c r="M7008">
        <v>39712000</v>
      </c>
      <c r="N7008" t="s">
        <v>2645</v>
      </c>
      <c r="O7008">
        <v>93</v>
      </c>
    </row>
    <row r="7009" spans="1:15" x14ac:dyDescent="0.25">
      <c r="A7009" t="s">
        <v>2908</v>
      </c>
      <c r="B7009" t="s">
        <v>41</v>
      </c>
      <c r="C7009" t="s">
        <v>87</v>
      </c>
      <c r="D7009">
        <v>2016</v>
      </c>
      <c r="E7009" t="s">
        <v>2907</v>
      </c>
      <c r="F7009">
        <v>6.5</v>
      </c>
      <c r="G7009">
        <v>96000</v>
      </c>
      <c r="H7009" t="s">
        <v>1567</v>
      </c>
      <c r="I7009" t="s">
        <v>2906</v>
      </c>
      <c r="J7009" t="s">
        <v>2431</v>
      </c>
      <c r="K7009" t="s">
        <v>7</v>
      </c>
      <c r="L7009">
        <v>27000000</v>
      </c>
      <c r="M7009">
        <v>93282604</v>
      </c>
      <c r="N7009" t="s">
        <v>2694</v>
      </c>
      <c r="O7009">
        <v>98</v>
      </c>
    </row>
    <row r="7010" spans="1:15" x14ac:dyDescent="0.25">
      <c r="A7010" t="s">
        <v>2905</v>
      </c>
      <c r="B7010" t="s">
        <v>101</v>
      </c>
      <c r="C7010" t="s">
        <v>73</v>
      </c>
      <c r="D7010">
        <v>2016</v>
      </c>
      <c r="E7010" t="s">
        <v>1984</v>
      </c>
      <c r="F7010">
        <v>5.7</v>
      </c>
      <c r="G7010">
        <v>16000</v>
      </c>
      <c r="H7010" t="s">
        <v>2904</v>
      </c>
      <c r="I7010" t="s">
        <v>1871</v>
      </c>
      <c r="J7010" t="s">
        <v>2903</v>
      </c>
      <c r="K7010" t="s">
        <v>95</v>
      </c>
      <c r="L7010">
        <v>125000000</v>
      </c>
      <c r="M7010">
        <v>64493915</v>
      </c>
      <c r="N7010" t="s">
        <v>108</v>
      </c>
      <c r="O7010">
        <v>104</v>
      </c>
    </row>
    <row r="7011" spans="1:15" x14ac:dyDescent="0.25">
      <c r="A7011" t="s">
        <v>2902</v>
      </c>
      <c r="B7011" t="s">
        <v>68</v>
      </c>
      <c r="C7011" t="s">
        <v>24</v>
      </c>
      <c r="D7011">
        <v>2016</v>
      </c>
      <c r="E7011" t="s">
        <v>2763</v>
      </c>
      <c r="F7011">
        <v>6.6</v>
      </c>
      <c r="G7011">
        <v>12000</v>
      </c>
      <c r="H7011" t="s">
        <v>1972</v>
      </c>
      <c r="I7011" t="s">
        <v>2901</v>
      </c>
      <c r="J7011" t="s">
        <v>2900</v>
      </c>
      <c r="K7011" t="s">
        <v>7</v>
      </c>
      <c r="L7011">
        <v>3800000</v>
      </c>
      <c r="M7011">
        <v>1138609</v>
      </c>
      <c r="N7011" t="s">
        <v>2899</v>
      </c>
      <c r="O7011">
        <v>88</v>
      </c>
    </row>
    <row r="7012" spans="1:15" x14ac:dyDescent="0.25">
      <c r="A7012" t="s">
        <v>2898</v>
      </c>
      <c r="B7012" t="s">
        <v>41</v>
      </c>
      <c r="C7012" t="s">
        <v>24</v>
      </c>
      <c r="D7012">
        <v>2016</v>
      </c>
      <c r="E7012" t="s">
        <v>2897</v>
      </c>
      <c r="F7012">
        <v>3.5</v>
      </c>
      <c r="G7012">
        <v>20000</v>
      </c>
      <c r="H7012" t="s">
        <v>2896</v>
      </c>
      <c r="I7012" t="s">
        <v>2895</v>
      </c>
      <c r="J7012" t="s">
        <v>2895</v>
      </c>
      <c r="K7012" t="s">
        <v>7</v>
      </c>
      <c r="L7012">
        <v>5000000</v>
      </c>
      <c r="M7012">
        <v>22227514</v>
      </c>
      <c r="N7012" t="s">
        <v>2894</v>
      </c>
      <c r="O7012">
        <v>92</v>
      </c>
    </row>
    <row r="7013" spans="1:15" x14ac:dyDescent="0.25">
      <c r="A7013" t="s">
        <v>2893</v>
      </c>
      <c r="B7013" t="s">
        <v>41</v>
      </c>
      <c r="C7013" t="s">
        <v>24</v>
      </c>
      <c r="D7013">
        <v>2016</v>
      </c>
      <c r="E7013" t="s">
        <v>2892</v>
      </c>
      <c r="F7013">
        <v>7.4</v>
      </c>
      <c r="G7013">
        <v>46000</v>
      </c>
      <c r="H7013" t="s">
        <v>2891</v>
      </c>
      <c r="I7013" t="s">
        <v>2891</v>
      </c>
      <c r="J7013" t="s">
        <v>2890</v>
      </c>
      <c r="K7013" t="s">
        <v>332</v>
      </c>
      <c r="M7013">
        <v>11784207</v>
      </c>
      <c r="N7013" t="s">
        <v>2889</v>
      </c>
      <c r="O7013">
        <v>162</v>
      </c>
    </row>
    <row r="7014" spans="1:15" x14ac:dyDescent="0.25">
      <c r="A7014" t="s">
        <v>2888</v>
      </c>
      <c r="B7014" t="s">
        <v>41</v>
      </c>
      <c r="C7014" t="s">
        <v>24</v>
      </c>
      <c r="D7014">
        <v>2016</v>
      </c>
      <c r="E7014" t="s">
        <v>2186</v>
      </c>
      <c r="F7014">
        <v>6.8</v>
      </c>
      <c r="G7014">
        <v>19000</v>
      </c>
      <c r="H7014" t="s">
        <v>2887</v>
      </c>
      <c r="I7014" t="s">
        <v>2886</v>
      </c>
      <c r="J7014" t="s">
        <v>2885</v>
      </c>
      <c r="K7014" t="s">
        <v>265</v>
      </c>
      <c r="M7014">
        <v>12597262</v>
      </c>
      <c r="N7014" t="s">
        <v>717</v>
      </c>
      <c r="O7014">
        <v>117</v>
      </c>
    </row>
    <row r="7015" spans="1:15" x14ac:dyDescent="0.25">
      <c r="A7015" t="s">
        <v>2884</v>
      </c>
      <c r="B7015" t="s">
        <v>68</v>
      </c>
      <c r="C7015" t="s">
        <v>24</v>
      </c>
      <c r="D7015">
        <v>2016</v>
      </c>
      <c r="E7015" t="s">
        <v>2883</v>
      </c>
      <c r="F7015">
        <v>6</v>
      </c>
      <c r="G7015">
        <v>29000</v>
      </c>
      <c r="H7015" t="s">
        <v>2882</v>
      </c>
      <c r="I7015" t="s">
        <v>2881</v>
      </c>
      <c r="J7015" t="s">
        <v>2881</v>
      </c>
      <c r="K7015" t="s">
        <v>7</v>
      </c>
      <c r="L7015">
        <v>18000000</v>
      </c>
      <c r="M7015">
        <v>90632641</v>
      </c>
      <c r="N7015" t="s">
        <v>2880</v>
      </c>
      <c r="O7015">
        <v>94</v>
      </c>
    </row>
    <row r="7016" spans="1:15" x14ac:dyDescent="0.25">
      <c r="A7016" t="s">
        <v>2879</v>
      </c>
      <c r="B7016" t="s">
        <v>41</v>
      </c>
      <c r="C7016" t="s">
        <v>34</v>
      </c>
      <c r="D7016">
        <v>2016</v>
      </c>
      <c r="E7016" t="s">
        <v>2861</v>
      </c>
      <c r="F7016">
        <v>6.2</v>
      </c>
      <c r="G7016">
        <v>22000</v>
      </c>
      <c r="H7016" t="s">
        <v>967</v>
      </c>
      <c r="I7016" t="s">
        <v>2878</v>
      </c>
      <c r="J7016" t="s">
        <v>2877</v>
      </c>
      <c r="K7016" t="s">
        <v>265</v>
      </c>
      <c r="L7016">
        <v>40000000</v>
      </c>
      <c r="M7016">
        <v>30930984</v>
      </c>
      <c r="N7016" t="s">
        <v>162</v>
      </c>
      <c r="O7016">
        <v>113</v>
      </c>
    </row>
    <row r="7017" spans="1:15" x14ac:dyDescent="0.25">
      <c r="A7017" t="s">
        <v>2876</v>
      </c>
      <c r="B7017" t="s">
        <v>41</v>
      </c>
      <c r="C7017" t="s">
        <v>11</v>
      </c>
      <c r="D7017">
        <v>2016</v>
      </c>
      <c r="E7017" t="s">
        <v>2666</v>
      </c>
      <c r="F7017">
        <v>6.1</v>
      </c>
      <c r="G7017">
        <v>37000</v>
      </c>
      <c r="H7017" t="s">
        <v>2875</v>
      </c>
      <c r="I7017" t="s">
        <v>2875</v>
      </c>
      <c r="J7017" t="s">
        <v>2874</v>
      </c>
      <c r="K7017" t="s">
        <v>562</v>
      </c>
      <c r="L7017">
        <v>6000000</v>
      </c>
      <c r="M7017">
        <v>2840408</v>
      </c>
      <c r="N7017" t="s">
        <v>2873</v>
      </c>
      <c r="O7017">
        <v>105</v>
      </c>
    </row>
    <row r="7018" spans="1:15" x14ac:dyDescent="0.25">
      <c r="A7018" t="s">
        <v>2872</v>
      </c>
      <c r="B7018" t="s">
        <v>41</v>
      </c>
      <c r="C7018" t="s">
        <v>87</v>
      </c>
      <c r="D7018">
        <v>2016</v>
      </c>
      <c r="E7018" t="s">
        <v>2871</v>
      </c>
      <c r="F7018">
        <v>6.2</v>
      </c>
      <c r="G7018">
        <v>21000</v>
      </c>
      <c r="H7018" t="s">
        <v>2870</v>
      </c>
      <c r="I7018" t="s">
        <v>2869</v>
      </c>
      <c r="J7018" t="s">
        <v>2868</v>
      </c>
      <c r="K7018" t="s">
        <v>265</v>
      </c>
      <c r="M7018">
        <v>10711027</v>
      </c>
      <c r="N7018" t="s">
        <v>1794</v>
      </c>
      <c r="O7018">
        <v>108</v>
      </c>
    </row>
    <row r="7019" spans="1:15" x14ac:dyDescent="0.25">
      <c r="A7019" t="s">
        <v>2867</v>
      </c>
      <c r="B7019" t="s">
        <v>101</v>
      </c>
      <c r="C7019" t="s">
        <v>24</v>
      </c>
      <c r="D7019">
        <v>2016</v>
      </c>
      <c r="E7019" t="s">
        <v>2866</v>
      </c>
      <c r="F7019">
        <v>6.4</v>
      </c>
      <c r="G7019">
        <v>24000</v>
      </c>
      <c r="H7019" t="s">
        <v>2865</v>
      </c>
      <c r="I7019" t="s">
        <v>2865</v>
      </c>
      <c r="J7019" t="s">
        <v>2864</v>
      </c>
      <c r="K7019" t="s">
        <v>612</v>
      </c>
      <c r="L7019">
        <v>3000000</v>
      </c>
      <c r="M7019">
        <v>21401949</v>
      </c>
      <c r="N7019" t="s">
        <v>2863</v>
      </c>
      <c r="O7019">
        <v>90</v>
      </c>
    </row>
    <row r="7020" spans="1:15" x14ac:dyDescent="0.25">
      <c r="A7020" t="s">
        <v>2862</v>
      </c>
      <c r="B7020" t="s">
        <v>41</v>
      </c>
      <c r="C7020" t="s">
        <v>409</v>
      </c>
      <c r="D7020">
        <v>2016</v>
      </c>
      <c r="E7020" t="s">
        <v>2861</v>
      </c>
      <c r="F7020">
        <v>6.8</v>
      </c>
      <c r="G7020">
        <v>26000</v>
      </c>
      <c r="H7020" t="s">
        <v>2860</v>
      </c>
      <c r="I7020" t="s">
        <v>2860</v>
      </c>
      <c r="J7020" t="s">
        <v>2859</v>
      </c>
      <c r="K7020" t="s">
        <v>7</v>
      </c>
      <c r="L7020">
        <v>6000000</v>
      </c>
      <c r="M7020">
        <v>6698679</v>
      </c>
      <c r="N7020" t="s">
        <v>2858</v>
      </c>
      <c r="O7020">
        <v>117</v>
      </c>
    </row>
    <row r="7021" spans="1:15" x14ac:dyDescent="0.25">
      <c r="A7021" t="s">
        <v>2857</v>
      </c>
      <c r="B7021" t="s">
        <v>41</v>
      </c>
      <c r="C7021" t="s">
        <v>409</v>
      </c>
      <c r="D7021">
        <v>2016</v>
      </c>
      <c r="E7021" t="s">
        <v>2856</v>
      </c>
      <c r="F7021">
        <v>6.6</v>
      </c>
      <c r="G7021">
        <v>51000</v>
      </c>
      <c r="H7021" t="s">
        <v>2855</v>
      </c>
      <c r="I7021" t="s">
        <v>2854</v>
      </c>
      <c r="J7021" t="s">
        <v>2853</v>
      </c>
      <c r="K7021" t="s">
        <v>7</v>
      </c>
      <c r="L7021">
        <v>35000000</v>
      </c>
      <c r="M7021">
        <v>24972139</v>
      </c>
      <c r="N7021" t="s">
        <v>2852</v>
      </c>
      <c r="O7021">
        <v>112</v>
      </c>
    </row>
    <row r="7022" spans="1:15" x14ac:dyDescent="0.25">
      <c r="A7022" t="s">
        <v>2851</v>
      </c>
      <c r="B7022" t="s">
        <v>68</v>
      </c>
      <c r="C7022" t="s">
        <v>409</v>
      </c>
      <c r="D7022">
        <v>2016</v>
      </c>
      <c r="E7022" t="s">
        <v>2850</v>
      </c>
      <c r="F7022">
        <v>7</v>
      </c>
      <c r="G7022">
        <v>33000</v>
      </c>
      <c r="H7022" t="s">
        <v>2849</v>
      </c>
      <c r="I7022" t="s">
        <v>2849</v>
      </c>
      <c r="J7022" t="s">
        <v>2848</v>
      </c>
      <c r="K7022" t="s">
        <v>265</v>
      </c>
      <c r="L7022">
        <v>9000000</v>
      </c>
      <c r="M7022">
        <v>12957265</v>
      </c>
      <c r="N7022" t="s">
        <v>2847</v>
      </c>
      <c r="O7022">
        <v>123</v>
      </c>
    </row>
    <row r="7023" spans="1:15" x14ac:dyDescent="0.25">
      <c r="A7023" t="s">
        <v>2846</v>
      </c>
      <c r="B7023" t="s">
        <v>41</v>
      </c>
      <c r="C7023" t="s">
        <v>11</v>
      </c>
      <c r="D7023">
        <v>2016</v>
      </c>
      <c r="E7023" t="s">
        <v>2074</v>
      </c>
      <c r="F7023">
        <v>7.9</v>
      </c>
      <c r="G7023">
        <v>56000</v>
      </c>
      <c r="H7023" t="s">
        <v>2845</v>
      </c>
      <c r="I7023" t="s">
        <v>2844</v>
      </c>
      <c r="J7023" t="s">
        <v>2843</v>
      </c>
      <c r="K7023" t="s">
        <v>265</v>
      </c>
      <c r="M7023">
        <v>15793051</v>
      </c>
      <c r="N7023" t="s">
        <v>2842</v>
      </c>
      <c r="O7023">
        <v>100</v>
      </c>
    </row>
    <row r="7024" spans="1:15" x14ac:dyDescent="0.25">
      <c r="A7024" t="s">
        <v>2841</v>
      </c>
      <c r="B7024" t="s">
        <v>52</v>
      </c>
      <c r="C7024" t="s">
        <v>11</v>
      </c>
      <c r="D7024">
        <v>2016</v>
      </c>
      <c r="E7024" t="s">
        <v>2840</v>
      </c>
      <c r="F7024">
        <v>7.5</v>
      </c>
      <c r="G7024">
        <v>11000</v>
      </c>
      <c r="H7024" t="s">
        <v>2839</v>
      </c>
      <c r="I7024" t="s">
        <v>2839</v>
      </c>
      <c r="J7024" t="s">
        <v>2838</v>
      </c>
      <c r="K7024" t="s">
        <v>169</v>
      </c>
      <c r="M7024">
        <v>1386707</v>
      </c>
      <c r="N7024" t="s">
        <v>2837</v>
      </c>
      <c r="O7024">
        <v>154</v>
      </c>
    </row>
    <row r="7025" spans="1:15" x14ac:dyDescent="0.25">
      <c r="A7025" t="s">
        <v>2836</v>
      </c>
      <c r="B7025" t="s">
        <v>41</v>
      </c>
      <c r="C7025" t="s">
        <v>5</v>
      </c>
      <c r="D7025">
        <v>2016</v>
      </c>
      <c r="E7025" t="s">
        <v>2753</v>
      </c>
      <c r="F7025">
        <v>5.7</v>
      </c>
      <c r="G7025">
        <v>16000</v>
      </c>
      <c r="H7025" t="s">
        <v>2835</v>
      </c>
      <c r="I7025" t="s">
        <v>2834</v>
      </c>
      <c r="J7025" t="s">
        <v>2833</v>
      </c>
      <c r="K7025" t="s">
        <v>578</v>
      </c>
      <c r="M7025">
        <v>22003</v>
      </c>
      <c r="N7025" t="s">
        <v>2832</v>
      </c>
      <c r="O7025">
        <v>94</v>
      </c>
    </row>
    <row r="7026" spans="1:15" x14ac:dyDescent="0.25">
      <c r="A7026" t="s">
        <v>2831</v>
      </c>
      <c r="B7026" t="s">
        <v>68</v>
      </c>
      <c r="C7026" t="s">
        <v>73</v>
      </c>
      <c r="D7026">
        <v>2016</v>
      </c>
      <c r="E7026" t="s">
        <v>2830</v>
      </c>
      <c r="F7026">
        <v>6.8</v>
      </c>
      <c r="G7026">
        <v>21000</v>
      </c>
      <c r="H7026" t="s">
        <v>2829</v>
      </c>
      <c r="I7026" t="s">
        <v>2828</v>
      </c>
      <c r="J7026" t="s">
        <v>2827</v>
      </c>
      <c r="K7026" t="s">
        <v>197</v>
      </c>
      <c r="M7026">
        <v>5725482</v>
      </c>
      <c r="N7026" t="s">
        <v>2826</v>
      </c>
      <c r="O7026">
        <v>110</v>
      </c>
    </row>
    <row r="7027" spans="1:15" x14ac:dyDescent="0.25">
      <c r="A7027" t="s">
        <v>2825</v>
      </c>
      <c r="B7027" t="s">
        <v>68</v>
      </c>
      <c r="C7027" t="s">
        <v>24</v>
      </c>
      <c r="D7027">
        <v>2016</v>
      </c>
      <c r="E7027" t="s">
        <v>2824</v>
      </c>
      <c r="F7027">
        <v>7.7</v>
      </c>
      <c r="G7027">
        <v>27000</v>
      </c>
      <c r="H7027" t="s">
        <v>2823</v>
      </c>
      <c r="I7027" t="s">
        <v>1043</v>
      </c>
      <c r="J7027" t="s">
        <v>2822</v>
      </c>
      <c r="K7027" t="s">
        <v>7</v>
      </c>
      <c r="L7027">
        <v>8000000</v>
      </c>
      <c r="M7027">
        <v>685780</v>
      </c>
      <c r="N7027" t="s">
        <v>2821</v>
      </c>
      <c r="O7027">
        <v>104</v>
      </c>
    </row>
    <row r="7028" spans="1:15" x14ac:dyDescent="0.25">
      <c r="A7028" t="s">
        <v>2820</v>
      </c>
      <c r="B7028" t="s">
        <v>41</v>
      </c>
      <c r="C7028" t="s">
        <v>409</v>
      </c>
      <c r="D7028">
        <v>2016</v>
      </c>
      <c r="E7028" t="s">
        <v>2763</v>
      </c>
      <c r="F7028">
        <v>6.6</v>
      </c>
      <c r="G7028">
        <v>16000</v>
      </c>
      <c r="H7028" t="s">
        <v>2819</v>
      </c>
      <c r="I7028" t="s">
        <v>2819</v>
      </c>
      <c r="J7028" t="s">
        <v>2818</v>
      </c>
      <c r="K7028" t="s">
        <v>2817</v>
      </c>
      <c r="L7028">
        <v>20000000</v>
      </c>
      <c r="M7028">
        <v>4978353</v>
      </c>
      <c r="N7028" t="s">
        <v>2816</v>
      </c>
      <c r="O7028">
        <v>111</v>
      </c>
    </row>
    <row r="7029" spans="1:15" x14ac:dyDescent="0.25">
      <c r="A7029" t="s">
        <v>2815</v>
      </c>
      <c r="B7029" t="s">
        <v>52</v>
      </c>
      <c r="C7029" t="s">
        <v>11</v>
      </c>
      <c r="D7029">
        <v>2016</v>
      </c>
      <c r="E7029" t="s">
        <v>2814</v>
      </c>
      <c r="F7029">
        <v>5.8</v>
      </c>
      <c r="G7029">
        <v>22000</v>
      </c>
      <c r="H7029" t="s">
        <v>2813</v>
      </c>
      <c r="I7029" t="s">
        <v>2813</v>
      </c>
      <c r="J7029" t="s">
        <v>2812</v>
      </c>
      <c r="K7029" t="s">
        <v>169</v>
      </c>
      <c r="M7029">
        <v>31668920</v>
      </c>
      <c r="N7029" t="s">
        <v>2811</v>
      </c>
      <c r="O7029">
        <v>158</v>
      </c>
    </row>
    <row r="7030" spans="1:15" x14ac:dyDescent="0.25">
      <c r="A7030" t="s">
        <v>2810</v>
      </c>
      <c r="B7030" t="s">
        <v>68</v>
      </c>
      <c r="C7030" t="s">
        <v>409</v>
      </c>
      <c r="D7030">
        <v>2016</v>
      </c>
      <c r="E7030" t="s">
        <v>2770</v>
      </c>
      <c r="F7030">
        <v>6.7</v>
      </c>
      <c r="G7030">
        <v>20000</v>
      </c>
      <c r="H7030" t="s">
        <v>2809</v>
      </c>
      <c r="I7030" t="s">
        <v>2808</v>
      </c>
      <c r="J7030" t="s">
        <v>2213</v>
      </c>
      <c r="K7030" t="s">
        <v>265</v>
      </c>
      <c r="L7030">
        <v>10000000</v>
      </c>
      <c r="M7030">
        <v>7994527</v>
      </c>
      <c r="N7030" t="s">
        <v>717</v>
      </c>
      <c r="O7030">
        <v>109</v>
      </c>
    </row>
    <row r="7031" spans="1:15" x14ac:dyDescent="0.25">
      <c r="A7031" t="s">
        <v>2807</v>
      </c>
      <c r="B7031" t="s">
        <v>52</v>
      </c>
      <c r="C7031" t="s">
        <v>24</v>
      </c>
      <c r="D7031">
        <v>2016</v>
      </c>
      <c r="E7031" t="s">
        <v>2806</v>
      </c>
      <c r="F7031">
        <v>6.7</v>
      </c>
      <c r="G7031">
        <v>9800</v>
      </c>
      <c r="H7031" t="s">
        <v>2805</v>
      </c>
      <c r="I7031" t="s">
        <v>2804</v>
      </c>
      <c r="J7031" t="s">
        <v>2803</v>
      </c>
      <c r="K7031" t="s">
        <v>7</v>
      </c>
      <c r="M7031">
        <v>28430</v>
      </c>
      <c r="N7031" t="s">
        <v>2802</v>
      </c>
      <c r="O7031">
        <v>98</v>
      </c>
    </row>
    <row r="7032" spans="1:15" x14ac:dyDescent="0.25">
      <c r="A7032" t="s">
        <v>2801</v>
      </c>
      <c r="B7032" t="s">
        <v>68</v>
      </c>
      <c r="C7032" t="s">
        <v>34</v>
      </c>
      <c r="D7032">
        <v>2016</v>
      </c>
      <c r="E7032" t="s">
        <v>2800</v>
      </c>
      <c r="F7032">
        <v>5.9</v>
      </c>
      <c r="G7032">
        <v>55000</v>
      </c>
      <c r="H7032" t="s">
        <v>697</v>
      </c>
      <c r="I7032" t="s">
        <v>1441</v>
      </c>
      <c r="J7032" t="s">
        <v>2160</v>
      </c>
      <c r="K7032" t="s">
        <v>7</v>
      </c>
      <c r="L7032">
        <v>40000000</v>
      </c>
      <c r="M7032">
        <v>124608438</v>
      </c>
      <c r="N7032" t="s">
        <v>103</v>
      </c>
      <c r="O7032">
        <v>102</v>
      </c>
    </row>
    <row r="7033" spans="1:15" x14ac:dyDescent="0.25">
      <c r="A7033" t="s">
        <v>2799</v>
      </c>
      <c r="B7033" t="s">
        <v>52</v>
      </c>
      <c r="C7033" t="s">
        <v>87</v>
      </c>
      <c r="D7033">
        <v>2016</v>
      </c>
      <c r="E7033" t="s">
        <v>2798</v>
      </c>
      <c r="F7033">
        <v>8.1</v>
      </c>
      <c r="G7033">
        <v>41000</v>
      </c>
      <c r="H7033" t="s">
        <v>2797</v>
      </c>
      <c r="I7033" t="s">
        <v>2796</v>
      </c>
      <c r="J7033" t="s">
        <v>2795</v>
      </c>
      <c r="K7033" t="s">
        <v>169</v>
      </c>
      <c r="M7033">
        <v>180180</v>
      </c>
      <c r="N7033" t="s">
        <v>2794</v>
      </c>
      <c r="O7033">
        <v>136</v>
      </c>
    </row>
    <row r="7034" spans="1:15" x14ac:dyDescent="0.25">
      <c r="A7034" t="s">
        <v>2793</v>
      </c>
      <c r="B7034" t="s">
        <v>68</v>
      </c>
      <c r="C7034" t="s">
        <v>11</v>
      </c>
      <c r="D7034">
        <v>2016</v>
      </c>
      <c r="E7034" t="s">
        <v>2792</v>
      </c>
      <c r="F7034">
        <v>6.9</v>
      </c>
      <c r="G7034">
        <v>25000</v>
      </c>
      <c r="H7034" t="s">
        <v>2791</v>
      </c>
      <c r="I7034" t="s">
        <v>2791</v>
      </c>
      <c r="J7034" t="s">
        <v>2790</v>
      </c>
      <c r="K7034" t="s">
        <v>265</v>
      </c>
      <c r="M7034">
        <v>133324</v>
      </c>
      <c r="N7034" t="s">
        <v>2789</v>
      </c>
      <c r="O7034">
        <v>84</v>
      </c>
    </row>
    <row r="7035" spans="1:15" x14ac:dyDescent="0.25">
      <c r="A7035" t="s">
        <v>2788</v>
      </c>
      <c r="B7035" t="s">
        <v>101</v>
      </c>
      <c r="C7035" t="s">
        <v>73</v>
      </c>
      <c r="D7035">
        <v>2016</v>
      </c>
      <c r="E7035" t="s">
        <v>2706</v>
      </c>
      <c r="F7035">
        <v>6</v>
      </c>
      <c r="G7035">
        <v>4900</v>
      </c>
      <c r="H7035" t="s">
        <v>2787</v>
      </c>
      <c r="I7035" t="s">
        <v>2787</v>
      </c>
      <c r="J7035" t="s">
        <v>2786</v>
      </c>
      <c r="K7035" t="s">
        <v>59</v>
      </c>
      <c r="L7035">
        <v>60000000</v>
      </c>
      <c r="M7035">
        <v>23157646</v>
      </c>
      <c r="N7035" t="s">
        <v>2785</v>
      </c>
      <c r="O7035">
        <v>90</v>
      </c>
    </row>
    <row r="7036" spans="1:15" x14ac:dyDescent="0.25">
      <c r="A7036" t="s">
        <v>2784</v>
      </c>
      <c r="B7036" t="s">
        <v>68</v>
      </c>
      <c r="C7036" t="s">
        <v>409</v>
      </c>
      <c r="D7036">
        <v>2016</v>
      </c>
      <c r="E7036" t="s">
        <v>2783</v>
      </c>
      <c r="F7036">
        <v>7.1</v>
      </c>
      <c r="G7036">
        <v>36000</v>
      </c>
      <c r="H7036" t="s">
        <v>2782</v>
      </c>
      <c r="I7036" t="s">
        <v>649</v>
      </c>
      <c r="J7036" t="s">
        <v>2781</v>
      </c>
      <c r="K7036" t="s">
        <v>95</v>
      </c>
      <c r="L7036">
        <v>35000000</v>
      </c>
      <c r="M7036">
        <v>25070261</v>
      </c>
      <c r="N7036" t="s">
        <v>2780</v>
      </c>
      <c r="O7036">
        <v>134</v>
      </c>
    </row>
    <row r="7037" spans="1:15" x14ac:dyDescent="0.25">
      <c r="A7037" t="s">
        <v>2779</v>
      </c>
      <c r="B7037" t="s">
        <v>68</v>
      </c>
      <c r="C7037" t="s">
        <v>409</v>
      </c>
      <c r="D7037">
        <v>2016</v>
      </c>
      <c r="E7037" t="s">
        <v>2510</v>
      </c>
      <c r="F7037">
        <v>6.9</v>
      </c>
      <c r="G7037">
        <v>15000</v>
      </c>
      <c r="H7037" t="s">
        <v>2778</v>
      </c>
      <c r="I7037" t="s">
        <v>2777</v>
      </c>
      <c r="J7037" t="s">
        <v>629</v>
      </c>
      <c r="K7037" t="s">
        <v>2259</v>
      </c>
      <c r="L7037">
        <v>14000000</v>
      </c>
      <c r="M7037">
        <v>14459330</v>
      </c>
      <c r="N7037" t="s">
        <v>617</v>
      </c>
      <c r="O7037">
        <v>111</v>
      </c>
    </row>
    <row r="7038" spans="1:15" x14ac:dyDescent="0.25">
      <c r="A7038" t="s">
        <v>2776</v>
      </c>
      <c r="B7038" t="s">
        <v>41</v>
      </c>
      <c r="C7038" t="s">
        <v>11</v>
      </c>
      <c r="D7038">
        <v>2016</v>
      </c>
      <c r="E7038" t="s">
        <v>2775</v>
      </c>
      <c r="F7038">
        <v>7.1</v>
      </c>
      <c r="G7038">
        <v>30000</v>
      </c>
      <c r="H7038" t="s">
        <v>2774</v>
      </c>
      <c r="I7038" t="s">
        <v>2774</v>
      </c>
      <c r="J7038" t="s">
        <v>2773</v>
      </c>
      <c r="K7038" t="s">
        <v>578</v>
      </c>
      <c r="M7038">
        <v>22546233</v>
      </c>
      <c r="N7038" t="s">
        <v>2772</v>
      </c>
      <c r="O7038">
        <v>99</v>
      </c>
    </row>
    <row r="7039" spans="1:15" x14ac:dyDescent="0.25">
      <c r="A7039" t="s">
        <v>2771</v>
      </c>
      <c r="B7039" t="s">
        <v>41</v>
      </c>
      <c r="C7039" t="s">
        <v>87</v>
      </c>
      <c r="D7039">
        <v>2016</v>
      </c>
      <c r="E7039" t="s">
        <v>2770</v>
      </c>
      <c r="F7039">
        <v>6.1</v>
      </c>
      <c r="G7039">
        <v>16000</v>
      </c>
      <c r="H7039" t="s">
        <v>1446</v>
      </c>
      <c r="I7039" t="s">
        <v>2769</v>
      </c>
      <c r="J7039" t="s">
        <v>1446</v>
      </c>
      <c r="K7039" t="s">
        <v>226</v>
      </c>
      <c r="M7039">
        <v>2063436</v>
      </c>
      <c r="N7039" t="s">
        <v>842</v>
      </c>
      <c r="O7039">
        <v>108</v>
      </c>
    </row>
    <row r="7040" spans="1:15" x14ac:dyDescent="0.25">
      <c r="A7040" t="s">
        <v>2768</v>
      </c>
      <c r="B7040" t="s">
        <v>382</v>
      </c>
      <c r="C7040" t="s">
        <v>87</v>
      </c>
      <c r="D7040">
        <v>2016</v>
      </c>
      <c r="E7040" t="s">
        <v>2767</v>
      </c>
      <c r="F7040">
        <v>6.2</v>
      </c>
      <c r="G7040">
        <v>9400</v>
      </c>
      <c r="H7040" t="s">
        <v>2766</v>
      </c>
      <c r="I7040" t="s">
        <v>2766</v>
      </c>
      <c r="J7040" t="s">
        <v>1965</v>
      </c>
      <c r="K7040" t="s">
        <v>7</v>
      </c>
      <c r="M7040">
        <v>73121</v>
      </c>
      <c r="N7040" t="s">
        <v>2765</v>
      </c>
      <c r="O7040">
        <v>96</v>
      </c>
    </row>
    <row r="7041" spans="1:15" x14ac:dyDescent="0.25">
      <c r="A7041" t="s">
        <v>2764</v>
      </c>
      <c r="B7041" t="s">
        <v>41</v>
      </c>
      <c r="C7041" t="s">
        <v>11</v>
      </c>
      <c r="D7041">
        <v>2016</v>
      </c>
      <c r="E7041" t="s">
        <v>2763</v>
      </c>
      <c r="F7041">
        <v>5.4</v>
      </c>
      <c r="G7041">
        <v>5800</v>
      </c>
      <c r="H7041" t="s">
        <v>2762</v>
      </c>
      <c r="I7041" t="s">
        <v>2762</v>
      </c>
      <c r="J7041" t="s">
        <v>2761</v>
      </c>
      <c r="K7041" t="s">
        <v>7</v>
      </c>
      <c r="M7041">
        <v>217473</v>
      </c>
      <c r="N7041" t="s">
        <v>2760</v>
      </c>
      <c r="O7041">
        <v>91</v>
      </c>
    </row>
    <row r="7042" spans="1:15" x14ac:dyDescent="0.25">
      <c r="A7042" t="s">
        <v>2759</v>
      </c>
      <c r="B7042" t="s">
        <v>101</v>
      </c>
      <c r="C7042" t="s">
        <v>24</v>
      </c>
      <c r="D7042">
        <v>2016</v>
      </c>
      <c r="E7042" t="s">
        <v>2758</v>
      </c>
      <c r="F7042">
        <v>6.9</v>
      </c>
      <c r="G7042">
        <v>10000</v>
      </c>
      <c r="H7042" t="s">
        <v>2757</v>
      </c>
      <c r="I7042" t="s">
        <v>2757</v>
      </c>
      <c r="J7042" t="s">
        <v>2756</v>
      </c>
      <c r="K7042" t="s">
        <v>265</v>
      </c>
      <c r="M7042">
        <v>353808</v>
      </c>
      <c r="N7042" t="s">
        <v>2755</v>
      </c>
      <c r="O7042">
        <v>92</v>
      </c>
    </row>
    <row r="7043" spans="1:15" x14ac:dyDescent="0.25">
      <c r="A7043" t="s">
        <v>2754</v>
      </c>
      <c r="B7043" t="s">
        <v>68</v>
      </c>
      <c r="C7043" t="s">
        <v>5</v>
      </c>
      <c r="D7043">
        <v>2016</v>
      </c>
      <c r="E7043" t="s">
        <v>2753</v>
      </c>
      <c r="F7043">
        <v>5.3</v>
      </c>
      <c r="G7043">
        <v>12000</v>
      </c>
      <c r="H7043" t="s">
        <v>1656</v>
      </c>
      <c r="I7043" t="s">
        <v>2752</v>
      </c>
      <c r="J7043" t="s">
        <v>2751</v>
      </c>
      <c r="K7043" t="s">
        <v>7</v>
      </c>
      <c r="L7043">
        <v>5000000</v>
      </c>
      <c r="M7043">
        <v>9037058</v>
      </c>
      <c r="N7043" t="s">
        <v>2750</v>
      </c>
      <c r="O7043">
        <v>87</v>
      </c>
    </row>
    <row r="7044" spans="1:15" x14ac:dyDescent="0.25">
      <c r="A7044" t="s">
        <v>2749</v>
      </c>
      <c r="B7044" t="s">
        <v>68</v>
      </c>
      <c r="C7044" t="s">
        <v>11</v>
      </c>
      <c r="D7044">
        <v>2016</v>
      </c>
      <c r="E7044" t="s">
        <v>2748</v>
      </c>
      <c r="F7044">
        <v>7.3</v>
      </c>
      <c r="G7044">
        <v>10000</v>
      </c>
      <c r="H7044" t="s">
        <v>2747</v>
      </c>
      <c r="I7044" t="s">
        <v>2746</v>
      </c>
      <c r="J7044" t="s">
        <v>2745</v>
      </c>
      <c r="K7044" t="s">
        <v>562</v>
      </c>
      <c r="M7044">
        <v>7400324</v>
      </c>
      <c r="N7044" t="s">
        <v>2369</v>
      </c>
      <c r="O7044">
        <v>115</v>
      </c>
    </row>
    <row r="7045" spans="1:15" x14ac:dyDescent="0.25">
      <c r="A7045" t="s">
        <v>2744</v>
      </c>
      <c r="B7045" t="s">
        <v>68</v>
      </c>
      <c r="C7045" t="s">
        <v>34</v>
      </c>
      <c r="D7045">
        <v>2017</v>
      </c>
      <c r="E7045" t="s">
        <v>2059</v>
      </c>
      <c r="F7045">
        <v>7.9</v>
      </c>
      <c r="G7045">
        <v>628000</v>
      </c>
      <c r="H7045" t="s">
        <v>1034</v>
      </c>
      <c r="I7045" t="s">
        <v>2743</v>
      </c>
      <c r="J7045" t="s">
        <v>894</v>
      </c>
      <c r="K7045" t="s">
        <v>7</v>
      </c>
      <c r="L7045">
        <v>180000000</v>
      </c>
      <c r="M7045">
        <v>853983911</v>
      </c>
      <c r="N7045" t="s">
        <v>119</v>
      </c>
      <c r="O7045">
        <v>130</v>
      </c>
    </row>
    <row r="7046" spans="1:15" x14ac:dyDescent="0.25">
      <c r="A7046" t="s">
        <v>2742</v>
      </c>
      <c r="B7046" t="s">
        <v>68</v>
      </c>
      <c r="C7046" t="s">
        <v>409</v>
      </c>
      <c r="D7046">
        <v>2017</v>
      </c>
      <c r="E7046" t="s">
        <v>2124</v>
      </c>
      <c r="F7046">
        <v>7.4</v>
      </c>
      <c r="G7046">
        <v>179000</v>
      </c>
      <c r="H7046" t="s">
        <v>2741</v>
      </c>
      <c r="I7046" t="s">
        <v>1966</v>
      </c>
      <c r="J7046" t="s">
        <v>2374</v>
      </c>
      <c r="K7046" t="s">
        <v>265</v>
      </c>
      <c r="L7046">
        <v>30000000</v>
      </c>
      <c r="M7046">
        <v>150847274</v>
      </c>
      <c r="N7046" t="s">
        <v>1072</v>
      </c>
      <c r="O7046">
        <v>125</v>
      </c>
    </row>
    <row r="7047" spans="1:15" x14ac:dyDescent="0.25">
      <c r="A7047" t="s">
        <v>2740</v>
      </c>
      <c r="B7047" t="s">
        <v>41</v>
      </c>
      <c r="C7047" t="s">
        <v>34</v>
      </c>
      <c r="D7047">
        <v>2017</v>
      </c>
      <c r="E7047" t="s">
        <v>2628</v>
      </c>
      <c r="F7047">
        <v>6.9</v>
      </c>
      <c r="G7047">
        <v>203000</v>
      </c>
      <c r="H7047" t="s">
        <v>2739</v>
      </c>
      <c r="I7047" t="s">
        <v>2738</v>
      </c>
      <c r="J7047" t="s">
        <v>814</v>
      </c>
      <c r="K7047" t="s">
        <v>7</v>
      </c>
      <c r="L7047">
        <v>30000000</v>
      </c>
      <c r="M7047">
        <v>176600207</v>
      </c>
      <c r="N7047" t="s">
        <v>856</v>
      </c>
      <c r="O7047">
        <v>118</v>
      </c>
    </row>
    <row r="7048" spans="1:15" x14ac:dyDescent="0.25">
      <c r="A7048" t="s">
        <v>2737</v>
      </c>
      <c r="B7048" t="s">
        <v>41</v>
      </c>
      <c r="C7048" t="s">
        <v>5</v>
      </c>
      <c r="D7048">
        <v>2017</v>
      </c>
      <c r="E7048" t="s">
        <v>2030</v>
      </c>
      <c r="F7048">
        <v>7.3</v>
      </c>
      <c r="G7048">
        <v>478000</v>
      </c>
      <c r="H7048" t="s">
        <v>1024</v>
      </c>
      <c r="I7048" t="s">
        <v>2736</v>
      </c>
      <c r="J7048" t="s">
        <v>2735</v>
      </c>
      <c r="K7048" t="s">
        <v>7</v>
      </c>
      <c r="L7048">
        <v>35000000</v>
      </c>
      <c r="M7048">
        <v>701796444</v>
      </c>
      <c r="N7048" t="s">
        <v>666</v>
      </c>
      <c r="O7048">
        <v>135</v>
      </c>
    </row>
    <row r="7049" spans="1:15" x14ac:dyDescent="0.25">
      <c r="A7049" t="s">
        <v>2734</v>
      </c>
      <c r="B7049" t="s">
        <v>68</v>
      </c>
      <c r="C7049" t="s">
        <v>34</v>
      </c>
      <c r="D7049">
        <v>2017</v>
      </c>
      <c r="E7049" t="s">
        <v>2733</v>
      </c>
      <c r="F7049">
        <v>7.4</v>
      </c>
      <c r="G7049">
        <v>540000</v>
      </c>
      <c r="H7049" t="s">
        <v>1038</v>
      </c>
      <c r="I7049" t="s">
        <v>2732</v>
      </c>
      <c r="J7049" t="s">
        <v>120</v>
      </c>
      <c r="K7049" t="s">
        <v>7</v>
      </c>
      <c r="L7049">
        <v>175000000</v>
      </c>
      <c r="M7049">
        <v>880166924</v>
      </c>
      <c r="N7049" t="s">
        <v>114</v>
      </c>
      <c r="O7049">
        <v>133</v>
      </c>
    </row>
    <row r="7050" spans="1:15" x14ac:dyDescent="0.25">
      <c r="A7050" t="s">
        <v>2731</v>
      </c>
      <c r="B7050" t="s">
        <v>41</v>
      </c>
      <c r="C7050" t="s">
        <v>34</v>
      </c>
      <c r="D7050">
        <v>2017</v>
      </c>
      <c r="E7050" t="s">
        <v>2138</v>
      </c>
      <c r="F7050">
        <v>8</v>
      </c>
      <c r="G7050">
        <v>486000</v>
      </c>
      <c r="H7050" t="s">
        <v>2730</v>
      </c>
      <c r="I7050" t="s">
        <v>2729</v>
      </c>
      <c r="J7050" t="s">
        <v>96</v>
      </c>
      <c r="K7050" t="s">
        <v>7</v>
      </c>
      <c r="L7050">
        <v>150000000</v>
      </c>
      <c r="M7050">
        <v>259334548</v>
      </c>
      <c r="N7050" t="s">
        <v>1701</v>
      </c>
      <c r="O7050">
        <v>164</v>
      </c>
    </row>
    <row r="7051" spans="1:15" x14ac:dyDescent="0.25">
      <c r="A7051" t="s">
        <v>2728</v>
      </c>
      <c r="B7051" t="s">
        <v>68</v>
      </c>
      <c r="C7051" t="s">
        <v>34</v>
      </c>
      <c r="D7051">
        <v>2017</v>
      </c>
      <c r="E7051" t="s">
        <v>2024</v>
      </c>
      <c r="F7051">
        <v>7.6</v>
      </c>
      <c r="G7051">
        <v>596000</v>
      </c>
      <c r="H7051" t="s">
        <v>2727</v>
      </c>
      <c r="I7051" t="s">
        <v>2727</v>
      </c>
      <c r="J7051" t="s">
        <v>732</v>
      </c>
      <c r="K7051" t="s">
        <v>7</v>
      </c>
      <c r="L7051">
        <v>200000000</v>
      </c>
      <c r="M7051">
        <v>863756051</v>
      </c>
      <c r="N7051" t="s">
        <v>1087</v>
      </c>
      <c r="O7051">
        <v>136</v>
      </c>
    </row>
    <row r="7052" spans="1:15" x14ac:dyDescent="0.25">
      <c r="A7052" t="s">
        <v>2726</v>
      </c>
      <c r="B7052" t="s">
        <v>101</v>
      </c>
      <c r="C7052" t="s">
        <v>409</v>
      </c>
      <c r="D7052">
        <v>2017</v>
      </c>
      <c r="E7052" t="s">
        <v>2722</v>
      </c>
      <c r="F7052">
        <v>7.6</v>
      </c>
      <c r="G7052">
        <v>251000</v>
      </c>
      <c r="H7052" t="s">
        <v>2725</v>
      </c>
      <c r="I7052" t="s">
        <v>2724</v>
      </c>
      <c r="J7052" t="s">
        <v>533</v>
      </c>
      <c r="K7052" t="s">
        <v>7</v>
      </c>
      <c r="L7052">
        <v>84000000</v>
      </c>
      <c r="M7052">
        <v>438006904</v>
      </c>
      <c r="N7052" t="s">
        <v>162</v>
      </c>
      <c r="O7052">
        <v>105</v>
      </c>
    </row>
    <row r="7053" spans="1:15" x14ac:dyDescent="0.25">
      <c r="A7053" t="s">
        <v>2723</v>
      </c>
      <c r="B7053" t="s">
        <v>68</v>
      </c>
      <c r="C7053" t="s">
        <v>34</v>
      </c>
      <c r="D7053">
        <v>2017</v>
      </c>
      <c r="E7053" t="s">
        <v>2722</v>
      </c>
      <c r="F7053">
        <v>6.9</v>
      </c>
      <c r="G7053">
        <v>336000</v>
      </c>
      <c r="H7053" t="s">
        <v>997</v>
      </c>
      <c r="I7053" t="s">
        <v>1037</v>
      </c>
      <c r="J7053" t="s">
        <v>996</v>
      </c>
      <c r="K7053" t="s">
        <v>7</v>
      </c>
      <c r="L7053">
        <v>90000000</v>
      </c>
      <c r="M7053">
        <v>962542945</v>
      </c>
      <c r="N7053" t="s">
        <v>114</v>
      </c>
      <c r="O7053">
        <v>119</v>
      </c>
    </row>
    <row r="7054" spans="1:15" x14ac:dyDescent="0.25">
      <c r="A7054" t="s">
        <v>2721</v>
      </c>
      <c r="B7054" t="s">
        <v>41</v>
      </c>
      <c r="C7054" t="s">
        <v>34</v>
      </c>
      <c r="D7054">
        <v>2017</v>
      </c>
      <c r="E7054" t="s">
        <v>2720</v>
      </c>
      <c r="F7054">
        <v>5.5</v>
      </c>
      <c r="G7054">
        <v>170000</v>
      </c>
      <c r="H7054" t="s">
        <v>2719</v>
      </c>
      <c r="I7054" t="s">
        <v>2718</v>
      </c>
      <c r="J7054" t="s">
        <v>996</v>
      </c>
      <c r="K7054" t="s">
        <v>265</v>
      </c>
      <c r="L7054">
        <v>69000000</v>
      </c>
      <c r="M7054">
        <v>177856751</v>
      </c>
      <c r="N7054" t="s">
        <v>108</v>
      </c>
      <c r="O7054">
        <v>116</v>
      </c>
    </row>
    <row r="7055" spans="1:15" x14ac:dyDescent="0.25">
      <c r="A7055" t="s">
        <v>2717</v>
      </c>
      <c r="B7055" t="s">
        <v>41</v>
      </c>
      <c r="C7055" t="s">
        <v>11</v>
      </c>
      <c r="D7055">
        <v>2017</v>
      </c>
      <c r="E7055" t="s">
        <v>1385</v>
      </c>
      <c r="F7055">
        <v>7.9</v>
      </c>
      <c r="G7055">
        <v>228000</v>
      </c>
      <c r="H7055" t="s">
        <v>1863</v>
      </c>
      <c r="I7055" t="s">
        <v>2716</v>
      </c>
      <c r="J7055" t="s">
        <v>2715</v>
      </c>
      <c r="K7055" t="s">
        <v>300</v>
      </c>
      <c r="M7055">
        <v>41888660</v>
      </c>
      <c r="N7055" t="s">
        <v>1861</v>
      </c>
      <c r="O7055">
        <v>132</v>
      </c>
    </row>
    <row r="7056" spans="1:15" x14ac:dyDescent="0.25">
      <c r="A7056" t="s">
        <v>2714</v>
      </c>
      <c r="B7056" t="s">
        <v>68</v>
      </c>
      <c r="C7056" t="s">
        <v>24</v>
      </c>
      <c r="D7056">
        <v>2017</v>
      </c>
      <c r="E7056" t="s">
        <v>2030</v>
      </c>
      <c r="F7056">
        <v>5.8</v>
      </c>
      <c r="G7056">
        <v>30000</v>
      </c>
      <c r="H7056" t="s">
        <v>2713</v>
      </c>
      <c r="I7056" t="s">
        <v>2713</v>
      </c>
      <c r="J7056" t="s">
        <v>2712</v>
      </c>
      <c r="K7056" t="s">
        <v>7</v>
      </c>
      <c r="L7056">
        <v>12000000</v>
      </c>
      <c r="M7056">
        <v>37270721</v>
      </c>
      <c r="N7056" t="s">
        <v>2711</v>
      </c>
      <c r="O7056">
        <v>97</v>
      </c>
    </row>
    <row r="7057" spans="1:15" x14ac:dyDescent="0.25">
      <c r="A7057" t="s">
        <v>2710</v>
      </c>
      <c r="B7057" t="s">
        <v>68</v>
      </c>
      <c r="C7057" t="s">
        <v>34</v>
      </c>
      <c r="D7057">
        <v>2017</v>
      </c>
      <c r="E7057" t="s">
        <v>2709</v>
      </c>
      <c r="F7057">
        <v>6.6</v>
      </c>
      <c r="G7057">
        <v>214000</v>
      </c>
      <c r="H7057" t="s">
        <v>896</v>
      </c>
      <c r="I7057" t="s">
        <v>2708</v>
      </c>
      <c r="J7057" t="s">
        <v>2534</v>
      </c>
      <c r="K7057" t="s">
        <v>59</v>
      </c>
      <c r="L7057">
        <v>250000000</v>
      </c>
      <c r="M7057">
        <v>1236005118</v>
      </c>
      <c r="N7057" t="s">
        <v>103</v>
      </c>
      <c r="O7057">
        <v>136</v>
      </c>
    </row>
    <row r="7058" spans="1:15" x14ac:dyDescent="0.25">
      <c r="A7058" t="s">
        <v>2707</v>
      </c>
      <c r="B7058" t="s">
        <v>41</v>
      </c>
      <c r="C7058" t="s">
        <v>5</v>
      </c>
      <c r="D7058">
        <v>2017</v>
      </c>
      <c r="E7058" t="s">
        <v>2706</v>
      </c>
      <c r="F7058">
        <v>7.7</v>
      </c>
      <c r="G7058">
        <v>517000</v>
      </c>
      <c r="H7058" t="s">
        <v>990</v>
      </c>
      <c r="I7058" t="s">
        <v>990</v>
      </c>
      <c r="J7058" t="s">
        <v>2705</v>
      </c>
      <c r="K7058" t="s">
        <v>7</v>
      </c>
      <c r="L7058">
        <v>4500000</v>
      </c>
      <c r="M7058">
        <v>255589157</v>
      </c>
      <c r="N7058" t="s">
        <v>103</v>
      </c>
      <c r="O7058">
        <v>104</v>
      </c>
    </row>
    <row r="7059" spans="1:15" x14ac:dyDescent="0.25">
      <c r="A7059" t="s">
        <v>2704</v>
      </c>
      <c r="B7059" t="s">
        <v>68</v>
      </c>
      <c r="C7059" t="s">
        <v>34</v>
      </c>
      <c r="D7059">
        <v>2017</v>
      </c>
      <c r="E7059" t="s">
        <v>2382</v>
      </c>
      <c r="F7059">
        <v>7.8</v>
      </c>
      <c r="G7059">
        <v>582000</v>
      </c>
      <c r="H7059" t="s">
        <v>140</v>
      </c>
      <c r="I7059" t="s">
        <v>140</v>
      </c>
      <c r="J7059" t="s">
        <v>2703</v>
      </c>
      <c r="K7059" t="s">
        <v>265</v>
      </c>
      <c r="L7059">
        <v>100000000</v>
      </c>
      <c r="M7059">
        <v>527016307</v>
      </c>
      <c r="N7059" t="s">
        <v>2702</v>
      </c>
      <c r="O7059">
        <v>106</v>
      </c>
    </row>
    <row r="7060" spans="1:15" x14ac:dyDescent="0.25">
      <c r="A7060" t="s">
        <v>2701</v>
      </c>
      <c r="B7060" t="s">
        <v>101</v>
      </c>
      <c r="C7060" t="s">
        <v>73</v>
      </c>
      <c r="D7060">
        <v>2017</v>
      </c>
      <c r="E7060" t="s">
        <v>2168</v>
      </c>
      <c r="F7060">
        <v>8.4</v>
      </c>
      <c r="G7060">
        <v>417000</v>
      </c>
      <c r="H7060" t="s">
        <v>2700</v>
      </c>
      <c r="I7060" t="s">
        <v>2700</v>
      </c>
      <c r="J7060" t="s">
        <v>2699</v>
      </c>
      <c r="K7060" t="s">
        <v>7</v>
      </c>
      <c r="L7060">
        <v>175000000</v>
      </c>
      <c r="M7060">
        <v>807817888</v>
      </c>
      <c r="N7060" t="s">
        <v>119</v>
      </c>
      <c r="O7060">
        <v>105</v>
      </c>
    </row>
    <row r="7061" spans="1:15" x14ac:dyDescent="0.25">
      <c r="A7061" t="s">
        <v>2698</v>
      </c>
      <c r="B7061" t="s">
        <v>41</v>
      </c>
      <c r="C7061" t="s">
        <v>34</v>
      </c>
      <c r="D7061">
        <v>2017</v>
      </c>
      <c r="E7061" t="s">
        <v>2697</v>
      </c>
      <c r="F7061">
        <v>7.6</v>
      </c>
      <c r="G7061">
        <v>466000</v>
      </c>
      <c r="H7061" t="s">
        <v>2696</v>
      </c>
      <c r="I7061" t="s">
        <v>2696</v>
      </c>
      <c r="J7061" t="s">
        <v>2695</v>
      </c>
      <c r="K7061" t="s">
        <v>265</v>
      </c>
      <c r="L7061">
        <v>34000000</v>
      </c>
      <c r="M7061">
        <v>226945087</v>
      </c>
      <c r="N7061" t="s">
        <v>2694</v>
      </c>
      <c r="O7061">
        <v>113</v>
      </c>
    </row>
    <row r="7062" spans="1:15" x14ac:dyDescent="0.25">
      <c r="A7062" t="s">
        <v>2693</v>
      </c>
      <c r="B7062" t="s">
        <v>101</v>
      </c>
      <c r="C7062" t="s">
        <v>73</v>
      </c>
      <c r="D7062">
        <v>2017</v>
      </c>
      <c r="E7062" t="s">
        <v>2364</v>
      </c>
      <c r="F7062">
        <v>6.3</v>
      </c>
      <c r="G7062">
        <v>114000</v>
      </c>
      <c r="H7062" t="s">
        <v>2692</v>
      </c>
      <c r="I7062" t="s">
        <v>2691</v>
      </c>
      <c r="J7062" t="s">
        <v>2690</v>
      </c>
      <c r="K7062" t="s">
        <v>7</v>
      </c>
      <c r="L7062">
        <v>125000000</v>
      </c>
      <c r="M7062">
        <v>527965936</v>
      </c>
      <c r="N7062" t="s">
        <v>652</v>
      </c>
      <c r="O7062">
        <v>97</v>
      </c>
    </row>
    <row r="7063" spans="1:15" x14ac:dyDescent="0.25">
      <c r="A7063" t="s">
        <v>2689</v>
      </c>
      <c r="B7063" t="s">
        <v>41</v>
      </c>
      <c r="C7063" t="s">
        <v>34</v>
      </c>
      <c r="D7063">
        <v>2017</v>
      </c>
      <c r="E7063" t="s">
        <v>2129</v>
      </c>
      <c r="F7063">
        <v>8.1</v>
      </c>
      <c r="G7063">
        <v>674000</v>
      </c>
      <c r="H7063" t="s">
        <v>1012</v>
      </c>
      <c r="I7063" t="s">
        <v>1012</v>
      </c>
      <c r="J7063" t="s">
        <v>533</v>
      </c>
      <c r="K7063" t="s">
        <v>7</v>
      </c>
      <c r="L7063">
        <v>97000000</v>
      </c>
      <c r="M7063">
        <v>619179950</v>
      </c>
      <c r="N7063" t="s">
        <v>890</v>
      </c>
      <c r="O7063">
        <v>137</v>
      </c>
    </row>
    <row r="7064" spans="1:15" x14ac:dyDescent="0.25">
      <c r="A7064" t="s">
        <v>2688</v>
      </c>
      <c r="B7064" t="s">
        <v>68</v>
      </c>
      <c r="C7064" t="s">
        <v>34</v>
      </c>
      <c r="D7064">
        <v>2017</v>
      </c>
      <c r="E7064" t="s">
        <v>2077</v>
      </c>
      <c r="F7064">
        <v>7.4</v>
      </c>
      <c r="G7064">
        <v>600000</v>
      </c>
      <c r="H7064" t="s">
        <v>135</v>
      </c>
      <c r="I7064" t="s">
        <v>2687</v>
      </c>
      <c r="J7064" t="s">
        <v>134</v>
      </c>
      <c r="K7064" t="s">
        <v>7</v>
      </c>
      <c r="L7064">
        <v>149000000</v>
      </c>
      <c r="M7064">
        <v>822824522</v>
      </c>
      <c r="N7064" t="s">
        <v>138</v>
      </c>
      <c r="O7064">
        <v>141</v>
      </c>
    </row>
    <row r="7065" spans="1:15" x14ac:dyDescent="0.25">
      <c r="A7065" t="s">
        <v>2686</v>
      </c>
      <c r="B7065" t="s">
        <v>41</v>
      </c>
      <c r="C7065" t="s">
        <v>5</v>
      </c>
      <c r="D7065">
        <v>2017</v>
      </c>
      <c r="E7065" t="s">
        <v>2114</v>
      </c>
      <c r="F7065">
        <v>6.4</v>
      </c>
      <c r="G7065">
        <v>261000</v>
      </c>
      <c r="H7065" t="s">
        <v>2437</v>
      </c>
      <c r="I7065" t="s">
        <v>2685</v>
      </c>
      <c r="J7065" t="s">
        <v>2474</v>
      </c>
      <c r="K7065" t="s">
        <v>7</v>
      </c>
      <c r="L7065">
        <v>97000000</v>
      </c>
      <c r="M7065">
        <v>240891763</v>
      </c>
      <c r="N7065" t="s">
        <v>890</v>
      </c>
      <c r="O7065">
        <v>122</v>
      </c>
    </row>
    <row r="7066" spans="1:15" x14ac:dyDescent="0.25">
      <c r="A7066" t="s">
        <v>2684</v>
      </c>
      <c r="B7066" t="s">
        <v>41</v>
      </c>
      <c r="C7066" t="s">
        <v>34</v>
      </c>
      <c r="D7066">
        <v>2017</v>
      </c>
      <c r="E7066" t="s">
        <v>2510</v>
      </c>
      <c r="F7066">
        <v>7.5</v>
      </c>
      <c r="G7066">
        <v>385000</v>
      </c>
      <c r="H7066" t="s">
        <v>1058</v>
      </c>
      <c r="I7066" t="s">
        <v>1057</v>
      </c>
      <c r="J7066" t="s">
        <v>1056</v>
      </c>
      <c r="K7066" t="s">
        <v>7</v>
      </c>
      <c r="L7066">
        <v>40000000</v>
      </c>
      <c r="M7066">
        <v>171547802</v>
      </c>
      <c r="N7066" t="s">
        <v>856</v>
      </c>
      <c r="O7066">
        <v>122</v>
      </c>
    </row>
    <row r="7067" spans="1:15" x14ac:dyDescent="0.25">
      <c r="A7067" t="s">
        <v>2683</v>
      </c>
      <c r="B7067" t="s">
        <v>101</v>
      </c>
      <c r="C7067" t="s">
        <v>11</v>
      </c>
      <c r="D7067">
        <v>2017</v>
      </c>
      <c r="E7067" t="s">
        <v>2681</v>
      </c>
      <c r="F7067">
        <v>8</v>
      </c>
      <c r="G7067">
        <v>150000</v>
      </c>
      <c r="H7067" t="s">
        <v>2661</v>
      </c>
      <c r="I7067" t="s">
        <v>2661</v>
      </c>
      <c r="J7067" t="s">
        <v>869</v>
      </c>
      <c r="K7067" t="s">
        <v>7</v>
      </c>
      <c r="L7067">
        <v>20000000</v>
      </c>
      <c r="M7067">
        <v>306209289</v>
      </c>
      <c r="N7067" t="s">
        <v>842</v>
      </c>
      <c r="O7067">
        <v>113</v>
      </c>
    </row>
    <row r="7068" spans="1:15" x14ac:dyDescent="0.25">
      <c r="A7068" t="s">
        <v>2682</v>
      </c>
      <c r="B7068" t="s">
        <v>68</v>
      </c>
      <c r="C7068" t="s">
        <v>34</v>
      </c>
      <c r="D7068">
        <v>2017</v>
      </c>
      <c r="E7068" t="s">
        <v>2681</v>
      </c>
      <c r="F7068">
        <v>6.1</v>
      </c>
      <c r="G7068">
        <v>418000</v>
      </c>
      <c r="H7068" t="s">
        <v>2680</v>
      </c>
      <c r="I7068" t="s">
        <v>2679</v>
      </c>
      <c r="J7068" t="s">
        <v>2678</v>
      </c>
      <c r="K7068" t="s">
        <v>7</v>
      </c>
      <c r="L7068">
        <v>300000000</v>
      </c>
      <c r="M7068">
        <v>657926987</v>
      </c>
      <c r="N7068" t="s">
        <v>138</v>
      </c>
      <c r="O7068">
        <v>120</v>
      </c>
    </row>
    <row r="7069" spans="1:15" x14ac:dyDescent="0.25">
      <c r="A7069" t="s">
        <v>2677</v>
      </c>
      <c r="B7069" t="s">
        <v>41</v>
      </c>
      <c r="C7069" t="s">
        <v>11</v>
      </c>
      <c r="D7069">
        <v>2017</v>
      </c>
      <c r="E7069" t="s">
        <v>2193</v>
      </c>
      <c r="F7069">
        <v>6.6</v>
      </c>
      <c r="G7069">
        <v>200000</v>
      </c>
      <c r="H7069" t="s">
        <v>2676</v>
      </c>
      <c r="I7069" t="s">
        <v>2676</v>
      </c>
      <c r="J7069" t="s">
        <v>1890</v>
      </c>
      <c r="K7069" t="s">
        <v>7</v>
      </c>
      <c r="L7069">
        <v>30000000</v>
      </c>
      <c r="M7069">
        <v>44516999</v>
      </c>
      <c r="N7069" t="s">
        <v>108</v>
      </c>
      <c r="O7069">
        <v>121</v>
      </c>
    </row>
    <row r="7070" spans="1:15" x14ac:dyDescent="0.25">
      <c r="A7070" t="s">
        <v>2675</v>
      </c>
      <c r="B7070" t="s">
        <v>68</v>
      </c>
      <c r="C7070" t="s">
        <v>34</v>
      </c>
      <c r="D7070">
        <v>2017</v>
      </c>
      <c r="E7070" t="s">
        <v>2561</v>
      </c>
      <c r="F7070">
        <v>6.5</v>
      </c>
      <c r="G7070">
        <v>275000</v>
      </c>
      <c r="H7070" t="s">
        <v>808</v>
      </c>
      <c r="I7070" t="s">
        <v>943</v>
      </c>
      <c r="J7070" t="s">
        <v>2674</v>
      </c>
      <c r="K7070" t="s">
        <v>7</v>
      </c>
      <c r="L7070">
        <v>230000000</v>
      </c>
      <c r="M7070">
        <v>794881442</v>
      </c>
      <c r="N7070" t="s">
        <v>119</v>
      </c>
      <c r="O7070">
        <v>129</v>
      </c>
    </row>
    <row r="7071" spans="1:15" x14ac:dyDescent="0.25">
      <c r="A7071" t="s">
        <v>2673</v>
      </c>
      <c r="B7071" t="s">
        <v>41</v>
      </c>
      <c r="C7071" t="s">
        <v>100</v>
      </c>
      <c r="D7071">
        <v>2017</v>
      </c>
      <c r="E7071" t="s">
        <v>2124</v>
      </c>
      <c r="F7071">
        <v>7.3</v>
      </c>
      <c r="G7071">
        <v>386000</v>
      </c>
      <c r="H7071" t="s">
        <v>2672</v>
      </c>
      <c r="I7071" t="s">
        <v>2672</v>
      </c>
      <c r="J7071" t="s">
        <v>2671</v>
      </c>
      <c r="K7071" t="s">
        <v>7</v>
      </c>
      <c r="L7071">
        <v>19400000</v>
      </c>
      <c r="M7071">
        <v>195333312</v>
      </c>
      <c r="N7071" t="s">
        <v>2670</v>
      </c>
      <c r="O7071">
        <v>123</v>
      </c>
    </row>
    <row r="7072" spans="1:15" x14ac:dyDescent="0.25">
      <c r="A7072" t="s">
        <v>2669</v>
      </c>
      <c r="B7072" t="s">
        <v>41</v>
      </c>
      <c r="C7072" t="s">
        <v>11</v>
      </c>
      <c r="D7072">
        <v>2017</v>
      </c>
      <c r="E7072" t="s">
        <v>1193</v>
      </c>
      <c r="F7072">
        <v>6.6</v>
      </c>
      <c r="G7072">
        <v>27000</v>
      </c>
      <c r="H7072" t="s">
        <v>1147</v>
      </c>
      <c r="I7072" t="s">
        <v>1147</v>
      </c>
      <c r="J7072" t="s">
        <v>2213</v>
      </c>
      <c r="K7072" t="s">
        <v>612</v>
      </c>
      <c r="L7072">
        <v>6000000</v>
      </c>
      <c r="M7072">
        <v>8003180</v>
      </c>
      <c r="N7072" t="s">
        <v>2668</v>
      </c>
      <c r="O7072">
        <v>114</v>
      </c>
    </row>
    <row r="7073" spans="1:15" x14ac:dyDescent="0.25">
      <c r="A7073" t="s">
        <v>2667</v>
      </c>
      <c r="B7073" t="s">
        <v>68</v>
      </c>
      <c r="C7073" t="s">
        <v>34</v>
      </c>
      <c r="D7073">
        <v>2017</v>
      </c>
      <c r="E7073" t="s">
        <v>2666</v>
      </c>
      <c r="F7073">
        <v>6.6</v>
      </c>
      <c r="G7073">
        <v>293000</v>
      </c>
      <c r="H7073" t="s">
        <v>2665</v>
      </c>
      <c r="I7073" t="s">
        <v>2167</v>
      </c>
      <c r="J7073" t="s">
        <v>2664</v>
      </c>
      <c r="K7073" t="s">
        <v>7</v>
      </c>
      <c r="L7073">
        <v>185000000</v>
      </c>
      <c r="M7073">
        <v>566652812</v>
      </c>
      <c r="N7073" t="s">
        <v>138</v>
      </c>
      <c r="O7073">
        <v>118</v>
      </c>
    </row>
    <row r="7074" spans="1:15" x14ac:dyDescent="0.25">
      <c r="A7074" t="s">
        <v>2663</v>
      </c>
      <c r="B7074" t="s">
        <v>101</v>
      </c>
      <c r="C7074" t="s">
        <v>160</v>
      </c>
      <c r="D7074">
        <v>2017</v>
      </c>
      <c r="E7074" t="s">
        <v>2251</v>
      </c>
      <c r="F7074">
        <v>7.1</v>
      </c>
      <c r="G7074">
        <v>283000</v>
      </c>
      <c r="H7074" t="s">
        <v>2662</v>
      </c>
      <c r="I7074" t="s">
        <v>2661</v>
      </c>
      <c r="J7074" t="s">
        <v>2546</v>
      </c>
      <c r="K7074" t="s">
        <v>7</v>
      </c>
      <c r="L7074">
        <v>160000000</v>
      </c>
      <c r="M7074">
        <v>1264434525</v>
      </c>
      <c r="N7074" t="s">
        <v>2660</v>
      </c>
      <c r="O7074">
        <v>129</v>
      </c>
    </row>
    <row r="7075" spans="1:15" x14ac:dyDescent="0.25">
      <c r="A7075" t="s">
        <v>2659</v>
      </c>
      <c r="B7075" t="s">
        <v>41</v>
      </c>
      <c r="C7075" t="s">
        <v>34</v>
      </c>
      <c r="D7075">
        <v>2017</v>
      </c>
      <c r="E7075" t="s">
        <v>2280</v>
      </c>
      <c r="F7075">
        <v>6.7</v>
      </c>
      <c r="G7075">
        <v>286000</v>
      </c>
      <c r="H7075" t="s">
        <v>2658</v>
      </c>
      <c r="I7075" t="s">
        <v>2657</v>
      </c>
      <c r="J7075" t="s">
        <v>927</v>
      </c>
      <c r="K7075" t="s">
        <v>265</v>
      </c>
      <c r="L7075">
        <v>104000000</v>
      </c>
      <c r="M7075">
        <v>410902662</v>
      </c>
      <c r="N7075" t="s">
        <v>890</v>
      </c>
      <c r="O7075">
        <v>141</v>
      </c>
    </row>
    <row r="7076" spans="1:15" x14ac:dyDescent="0.25">
      <c r="A7076" t="s">
        <v>2656</v>
      </c>
      <c r="B7076" t="s">
        <v>41</v>
      </c>
      <c r="C7076" t="s">
        <v>24</v>
      </c>
      <c r="D7076">
        <v>2017</v>
      </c>
      <c r="E7076" t="s">
        <v>2634</v>
      </c>
      <c r="F7076">
        <v>8.1</v>
      </c>
      <c r="G7076">
        <v>456000</v>
      </c>
      <c r="H7076" t="s">
        <v>2655</v>
      </c>
      <c r="I7076" t="s">
        <v>2655</v>
      </c>
      <c r="J7076" t="s">
        <v>2654</v>
      </c>
      <c r="K7076" t="s">
        <v>265</v>
      </c>
      <c r="L7076">
        <v>15000000</v>
      </c>
      <c r="M7076">
        <v>160192267</v>
      </c>
      <c r="N7076" t="s">
        <v>2653</v>
      </c>
      <c r="O7076">
        <v>115</v>
      </c>
    </row>
    <row r="7077" spans="1:15" x14ac:dyDescent="0.25">
      <c r="A7077" t="s">
        <v>2652</v>
      </c>
      <c r="B7077" t="s">
        <v>68</v>
      </c>
      <c r="C7077" t="s">
        <v>34</v>
      </c>
      <c r="D7077">
        <v>2017</v>
      </c>
      <c r="E7077" t="s">
        <v>2404</v>
      </c>
      <c r="F7077">
        <v>7</v>
      </c>
      <c r="G7077">
        <v>581000</v>
      </c>
      <c r="H7077" t="s">
        <v>1054</v>
      </c>
      <c r="I7077" t="s">
        <v>1054</v>
      </c>
      <c r="J7077" t="s">
        <v>1015</v>
      </c>
      <c r="K7077" t="s">
        <v>7</v>
      </c>
      <c r="L7077">
        <v>317000000</v>
      </c>
      <c r="M7077">
        <v>1332698830</v>
      </c>
      <c r="N7077" t="s">
        <v>119</v>
      </c>
      <c r="O7077">
        <v>152</v>
      </c>
    </row>
    <row r="7078" spans="1:15" x14ac:dyDescent="0.25">
      <c r="A7078" t="s">
        <v>2651</v>
      </c>
      <c r="B7078" t="s">
        <v>41</v>
      </c>
      <c r="C7078" t="s">
        <v>87</v>
      </c>
      <c r="D7078">
        <v>2017</v>
      </c>
      <c r="E7078" t="s">
        <v>1472</v>
      </c>
      <c r="F7078">
        <v>6.8</v>
      </c>
      <c r="G7078">
        <v>11000</v>
      </c>
      <c r="H7078" t="s">
        <v>2650</v>
      </c>
      <c r="I7078" t="s">
        <v>2650</v>
      </c>
      <c r="J7078" t="s">
        <v>1277</v>
      </c>
      <c r="K7078" t="s">
        <v>265</v>
      </c>
      <c r="M7078">
        <v>1744071</v>
      </c>
      <c r="N7078" t="s">
        <v>2649</v>
      </c>
      <c r="O7078">
        <v>107</v>
      </c>
    </row>
    <row r="7079" spans="1:15" x14ac:dyDescent="0.25">
      <c r="A7079" t="s">
        <v>2648</v>
      </c>
      <c r="B7079" t="s">
        <v>41</v>
      </c>
      <c r="C7079" t="s">
        <v>409</v>
      </c>
      <c r="D7079">
        <v>2017</v>
      </c>
      <c r="E7079" t="s">
        <v>1385</v>
      </c>
      <c r="F7079">
        <v>7.5</v>
      </c>
      <c r="G7079">
        <v>193000</v>
      </c>
      <c r="H7079" t="s">
        <v>2647</v>
      </c>
      <c r="I7079" t="s">
        <v>2646</v>
      </c>
      <c r="J7079" t="s">
        <v>129</v>
      </c>
      <c r="K7079" t="s">
        <v>7</v>
      </c>
      <c r="L7079">
        <v>11000000</v>
      </c>
      <c r="M7079">
        <v>53939297</v>
      </c>
      <c r="N7079" t="s">
        <v>2645</v>
      </c>
      <c r="O7079">
        <v>119</v>
      </c>
    </row>
    <row r="7080" spans="1:15" x14ac:dyDescent="0.25">
      <c r="A7080" t="s">
        <v>2644</v>
      </c>
      <c r="B7080" t="s">
        <v>41</v>
      </c>
      <c r="C7080" t="s">
        <v>34</v>
      </c>
      <c r="D7080">
        <v>2017</v>
      </c>
      <c r="E7080" t="s">
        <v>2400</v>
      </c>
      <c r="F7080">
        <v>6.7</v>
      </c>
      <c r="G7080">
        <v>182000</v>
      </c>
      <c r="H7080" t="s">
        <v>1051</v>
      </c>
      <c r="I7080" t="s">
        <v>2643</v>
      </c>
      <c r="J7080" t="s">
        <v>903</v>
      </c>
      <c r="K7080" t="s">
        <v>7</v>
      </c>
      <c r="L7080">
        <v>30000000</v>
      </c>
      <c r="M7080">
        <v>100014025</v>
      </c>
      <c r="N7080" t="s">
        <v>1072</v>
      </c>
      <c r="O7080">
        <v>115</v>
      </c>
    </row>
    <row r="7081" spans="1:15" x14ac:dyDescent="0.25">
      <c r="A7081" t="s">
        <v>2642</v>
      </c>
      <c r="B7081" t="s">
        <v>41</v>
      </c>
      <c r="C7081" t="s">
        <v>87</v>
      </c>
      <c r="D7081">
        <v>2017</v>
      </c>
      <c r="E7081" t="s">
        <v>2628</v>
      </c>
      <c r="F7081">
        <v>7.7</v>
      </c>
      <c r="G7081">
        <v>217000</v>
      </c>
      <c r="H7081" t="s">
        <v>1844</v>
      </c>
      <c r="I7081" t="s">
        <v>1844</v>
      </c>
      <c r="J7081" t="s">
        <v>2641</v>
      </c>
      <c r="K7081" t="s">
        <v>265</v>
      </c>
      <c r="L7081">
        <v>11000000</v>
      </c>
      <c r="M7081">
        <v>43980821</v>
      </c>
      <c r="N7081" t="s">
        <v>1292</v>
      </c>
      <c r="O7081">
        <v>107</v>
      </c>
    </row>
    <row r="7082" spans="1:15" x14ac:dyDescent="0.25">
      <c r="A7082" t="s">
        <v>2640</v>
      </c>
      <c r="B7082" t="s">
        <v>68</v>
      </c>
      <c r="C7082" t="s">
        <v>87</v>
      </c>
      <c r="D7082">
        <v>2017</v>
      </c>
      <c r="E7082" t="s">
        <v>2331</v>
      </c>
      <c r="F7082">
        <v>6.5</v>
      </c>
      <c r="G7082">
        <v>221000</v>
      </c>
      <c r="H7082" t="s">
        <v>2639</v>
      </c>
      <c r="I7082" t="s">
        <v>97</v>
      </c>
      <c r="J7082" t="s">
        <v>2639</v>
      </c>
      <c r="K7082" t="s">
        <v>2638</v>
      </c>
      <c r="L7082">
        <v>55000000</v>
      </c>
      <c r="M7082">
        <v>352794081</v>
      </c>
      <c r="N7082" t="s">
        <v>890</v>
      </c>
      <c r="O7082">
        <v>114</v>
      </c>
    </row>
    <row r="7083" spans="1:15" x14ac:dyDescent="0.25">
      <c r="A7083" t="s">
        <v>2637</v>
      </c>
      <c r="B7083" t="s">
        <v>68</v>
      </c>
      <c r="C7083" t="s">
        <v>34</v>
      </c>
      <c r="D7083">
        <v>2017</v>
      </c>
      <c r="E7083" t="s">
        <v>2171</v>
      </c>
      <c r="F7083">
        <v>6.7</v>
      </c>
      <c r="G7083">
        <v>200000</v>
      </c>
      <c r="H7083" t="s">
        <v>940</v>
      </c>
      <c r="I7083" t="s">
        <v>2636</v>
      </c>
      <c r="J7083" t="s">
        <v>2503</v>
      </c>
      <c r="K7083" t="s">
        <v>265</v>
      </c>
      <c r="L7083">
        <v>175000000</v>
      </c>
      <c r="M7083">
        <v>148675066</v>
      </c>
      <c r="N7083" t="s">
        <v>138</v>
      </c>
      <c r="O7083">
        <v>126</v>
      </c>
    </row>
    <row r="7084" spans="1:15" x14ac:dyDescent="0.25">
      <c r="A7084" t="s">
        <v>2635</v>
      </c>
      <c r="B7084" t="s">
        <v>41</v>
      </c>
      <c r="C7084" t="s">
        <v>24</v>
      </c>
      <c r="D7084">
        <v>2017</v>
      </c>
      <c r="E7084" t="s">
        <v>2634</v>
      </c>
      <c r="F7084">
        <v>7.4</v>
      </c>
      <c r="G7084">
        <v>254000</v>
      </c>
      <c r="H7084" t="s">
        <v>1082</v>
      </c>
      <c r="I7084" t="s">
        <v>1082</v>
      </c>
      <c r="J7084" t="s">
        <v>1081</v>
      </c>
      <c r="K7084" t="s">
        <v>7</v>
      </c>
      <c r="L7084">
        <v>10000000</v>
      </c>
      <c r="M7084">
        <v>78966486</v>
      </c>
      <c r="N7084" t="s">
        <v>2633</v>
      </c>
      <c r="O7084">
        <v>94</v>
      </c>
    </row>
    <row r="7085" spans="1:15" x14ac:dyDescent="0.25">
      <c r="A7085" t="s">
        <v>2632</v>
      </c>
      <c r="B7085" t="s">
        <v>41</v>
      </c>
      <c r="C7085" t="s">
        <v>11</v>
      </c>
      <c r="D7085">
        <v>2017</v>
      </c>
      <c r="E7085" t="s">
        <v>2059</v>
      </c>
      <c r="F7085">
        <v>7</v>
      </c>
      <c r="G7085">
        <v>132000</v>
      </c>
      <c r="H7085" t="s">
        <v>1859</v>
      </c>
      <c r="I7085" t="s">
        <v>1859</v>
      </c>
      <c r="J7085" t="s">
        <v>2631</v>
      </c>
      <c r="K7085" t="s">
        <v>612</v>
      </c>
      <c r="M7085">
        <v>7027336</v>
      </c>
      <c r="N7085" t="s">
        <v>2630</v>
      </c>
      <c r="O7085">
        <v>121</v>
      </c>
    </row>
    <row r="7086" spans="1:15" x14ac:dyDescent="0.25">
      <c r="A7086" t="s">
        <v>2629</v>
      </c>
      <c r="B7086" t="s">
        <v>68</v>
      </c>
      <c r="C7086" t="s">
        <v>24</v>
      </c>
      <c r="D7086">
        <v>2017</v>
      </c>
      <c r="E7086" t="s">
        <v>2628</v>
      </c>
      <c r="F7086">
        <v>7</v>
      </c>
      <c r="G7086">
        <v>137000</v>
      </c>
      <c r="H7086" t="s">
        <v>1410</v>
      </c>
      <c r="I7086" t="s">
        <v>2627</v>
      </c>
      <c r="J7086" t="s">
        <v>1304</v>
      </c>
      <c r="K7086" t="s">
        <v>7</v>
      </c>
      <c r="L7086">
        <v>29000000</v>
      </c>
      <c r="M7086">
        <v>48453605</v>
      </c>
      <c r="N7086" t="s">
        <v>1407</v>
      </c>
      <c r="O7086">
        <v>118</v>
      </c>
    </row>
    <row r="7087" spans="1:15" x14ac:dyDescent="0.25">
      <c r="A7087" t="s">
        <v>2626</v>
      </c>
      <c r="B7087" t="s">
        <v>41</v>
      </c>
      <c r="C7087" t="s">
        <v>11</v>
      </c>
      <c r="D7087">
        <v>2017</v>
      </c>
      <c r="E7087" t="s">
        <v>2510</v>
      </c>
      <c r="F7087">
        <v>4.5999999999999996</v>
      </c>
      <c r="G7087">
        <v>95000</v>
      </c>
      <c r="H7087" t="s">
        <v>1841</v>
      </c>
      <c r="I7087" t="s">
        <v>1840</v>
      </c>
      <c r="J7087" t="s">
        <v>1839</v>
      </c>
      <c r="K7087" t="s">
        <v>7</v>
      </c>
      <c r="L7087">
        <v>55000000</v>
      </c>
      <c r="M7087">
        <v>381545846</v>
      </c>
      <c r="N7087" t="s">
        <v>103</v>
      </c>
      <c r="O7087">
        <v>118</v>
      </c>
    </row>
    <row r="7088" spans="1:15" x14ac:dyDescent="0.25">
      <c r="A7088" t="s">
        <v>2625</v>
      </c>
      <c r="B7088" t="s">
        <v>68</v>
      </c>
      <c r="C7088" t="s">
        <v>24</v>
      </c>
      <c r="D7088">
        <v>2017</v>
      </c>
      <c r="E7088" t="s">
        <v>2043</v>
      </c>
      <c r="F7088">
        <v>6.6</v>
      </c>
      <c r="G7088">
        <v>124000</v>
      </c>
      <c r="H7088" t="s">
        <v>751</v>
      </c>
      <c r="I7088" t="s">
        <v>2624</v>
      </c>
      <c r="J7088" t="s">
        <v>750</v>
      </c>
      <c r="K7088" t="s">
        <v>7</v>
      </c>
      <c r="L7088">
        <v>4800000</v>
      </c>
      <c r="M7088">
        <v>125479266</v>
      </c>
      <c r="N7088" t="s">
        <v>103</v>
      </c>
      <c r="O7088">
        <v>96</v>
      </c>
    </row>
    <row r="7089" spans="1:15" x14ac:dyDescent="0.25">
      <c r="A7089" t="s">
        <v>2623</v>
      </c>
      <c r="B7089" t="s">
        <v>68</v>
      </c>
      <c r="C7089" t="s">
        <v>34</v>
      </c>
      <c r="D7089">
        <v>2017</v>
      </c>
      <c r="E7089" t="s">
        <v>2622</v>
      </c>
      <c r="F7089">
        <v>5.2</v>
      </c>
      <c r="G7089">
        <v>140000</v>
      </c>
      <c r="H7089" t="s">
        <v>2621</v>
      </c>
      <c r="I7089" t="s">
        <v>2620</v>
      </c>
      <c r="J7089" t="s">
        <v>1708</v>
      </c>
      <c r="K7089" t="s">
        <v>7</v>
      </c>
      <c r="L7089">
        <v>217000000</v>
      </c>
      <c r="M7089">
        <v>605425157</v>
      </c>
      <c r="N7089" t="s">
        <v>108</v>
      </c>
      <c r="O7089">
        <v>154</v>
      </c>
    </row>
    <row r="7090" spans="1:15" x14ac:dyDescent="0.25">
      <c r="A7090" t="s">
        <v>2619</v>
      </c>
      <c r="B7090" t="s">
        <v>41</v>
      </c>
      <c r="C7090" t="s">
        <v>87</v>
      </c>
      <c r="D7090">
        <v>2017</v>
      </c>
      <c r="E7090" t="s">
        <v>2396</v>
      </c>
      <c r="F7090">
        <v>7.4</v>
      </c>
      <c r="G7090">
        <v>100000</v>
      </c>
      <c r="H7090" t="s">
        <v>2618</v>
      </c>
      <c r="I7090" t="s">
        <v>2617</v>
      </c>
      <c r="J7090" t="s">
        <v>1000</v>
      </c>
      <c r="K7090" t="s">
        <v>7</v>
      </c>
      <c r="L7090">
        <v>4500000</v>
      </c>
      <c r="M7090">
        <v>3283369</v>
      </c>
      <c r="N7090" t="s">
        <v>2616</v>
      </c>
      <c r="O7090">
        <v>102</v>
      </c>
    </row>
    <row r="7091" spans="1:15" x14ac:dyDescent="0.25">
      <c r="A7091" t="s">
        <v>2615</v>
      </c>
      <c r="B7091" t="s">
        <v>68</v>
      </c>
      <c r="C7091" t="s">
        <v>34</v>
      </c>
      <c r="D7091">
        <v>2017</v>
      </c>
      <c r="E7091" t="s">
        <v>2364</v>
      </c>
      <c r="F7091">
        <v>6.3</v>
      </c>
      <c r="G7091">
        <v>202000</v>
      </c>
      <c r="H7091" t="s">
        <v>2614</v>
      </c>
      <c r="I7091" t="s">
        <v>2613</v>
      </c>
      <c r="J7091" t="s">
        <v>2539</v>
      </c>
      <c r="K7091" t="s">
        <v>7</v>
      </c>
      <c r="L7091">
        <v>110000000</v>
      </c>
      <c r="M7091">
        <v>169846945</v>
      </c>
      <c r="N7091" t="s">
        <v>108</v>
      </c>
      <c r="O7091">
        <v>107</v>
      </c>
    </row>
    <row r="7092" spans="1:15" x14ac:dyDescent="0.25">
      <c r="A7092" t="s">
        <v>2612</v>
      </c>
      <c r="B7092" t="s">
        <v>68</v>
      </c>
      <c r="C7092" t="s">
        <v>24</v>
      </c>
      <c r="D7092">
        <v>2017</v>
      </c>
      <c r="E7092" t="s">
        <v>297</v>
      </c>
      <c r="F7092">
        <v>6</v>
      </c>
      <c r="G7092">
        <v>5400</v>
      </c>
      <c r="H7092" t="s">
        <v>2611</v>
      </c>
      <c r="I7092" t="s">
        <v>2610</v>
      </c>
      <c r="J7092" t="s">
        <v>2609</v>
      </c>
      <c r="K7092" t="s">
        <v>265</v>
      </c>
      <c r="M7092">
        <v>6335171</v>
      </c>
      <c r="N7092" t="s">
        <v>2608</v>
      </c>
      <c r="O7092">
        <v>102</v>
      </c>
    </row>
    <row r="7093" spans="1:15" x14ac:dyDescent="0.25">
      <c r="A7093" t="s">
        <v>2607</v>
      </c>
      <c r="B7093" t="s">
        <v>41</v>
      </c>
      <c r="C7093" t="s">
        <v>409</v>
      </c>
      <c r="D7093">
        <v>2017</v>
      </c>
      <c r="E7093" t="s">
        <v>1428</v>
      </c>
      <c r="F7093">
        <v>7.4</v>
      </c>
      <c r="G7093">
        <v>153000</v>
      </c>
      <c r="H7093" t="s">
        <v>2606</v>
      </c>
      <c r="I7093" t="s">
        <v>2606</v>
      </c>
      <c r="J7093" t="s">
        <v>1023</v>
      </c>
      <c r="K7093" t="s">
        <v>59</v>
      </c>
      <c r="L7093">
        <v>30000000</v>
      </c>
      <c r="M7093">
        <v>59284015</v>
      </c>
      <c r="N7093" t="s">
        <v>622</v>
      </c>
      <c r="O7093">
        <v>140</v>
      </c>
    </row>
    <row r="7094" spans="1:15" x14ac:dyDescent="0.25">
      <c r="A7094" t="s">
        <v>2605</v>
      </c>
      <c r="B7094" t="s">
        <v>41</v>
      </c>
      <c r="C7094" t="s">
        <v>11</v>
      </c>
      <c r="D7094">
        <v>2017</v>
      </c>
      <c r="E7094" t="s">
        <v>1671</v>
      </c>
      <c r="F7094">
        <v>7.2</v>
      </c>
      <c r="G7094">
        <v>76000</v>
      </c>
      <c r="H7094" t="s">
        <v>2604</v>
      </c>
      <c r="I7094" t="s">
        <v>2604</v>
      </c>
      <c r="J7094" t="s">
        <v>2603</v>
      </c>
      <c r="K7094" t="s">
        <v>7</v>
      </c>
      <c r="L7094">
        <v>39000000</v>
      </c>
      <c r="M7094">
        <v>35669017</v>
      </c>
      <c r="N7094" t="s">
        <v>2602</v>
      </c>
      <c r="O7094">
        <v>134</v>
      </c>
    </row>
    <row r="7095" spans="1:15" x14ac:dyDescent="0.25">
      <c r="A7095" t="s">
        <v>2601</v>
      </c>
      <c r="B7095" t="s">
        <v>68</v>
      </c>
      <c r="C7095" t="s">
        <v>34</v>
      </c>
      <c r="D7095">
        <v>2017</v>
      </c>
      <c r="E7095" t="s">
        <v>2382</v>
      </c>
      <c r="F7095">
        <v>6.5</v>
      </c>
      <c r="G7095">
        <v>168000</v>
      </c>
      <c r="H7095" t="s">
        <v>922</v>
      </c>
      <c r="I7095" t="s">
        <v>2600</v>
      </c>
      <c r="J7095" t="s">
        <v>2599</v>
      </c>
      <c r="K7095" t="s">
        <v>562</v>
      </c>
      <c r="L7095">
        <v>177200000</v>
      </c>
      <c r="M7095">
        <v>225973340</v>
      </c>
      <c r="N7095" t="s">
        <v>2598</v>
      </c>
      <c r="O7095">
        <v>136</v>
      </c>
    </row>
    <row r="7096" spans="1:15" x14ac:dyDescent="0.25">
      <c r="A7096" t="s">
        <v>2597</v>
      </c>
      <c r="B7096" t="s">
        <v>68</v>
      </c>
      <c r="C7096" t="s">
        <v>34</v>
      </c>
      <c r="D7096">
        <v>2017</v>
      </c>
      <c r="E7096" t="s">
        <v>2119</v>
      </c>
      <c r="F7096">
        <v>5.6</v>
      </c>
      <c r="G7096">
        <v>131000</v>
      </c>
      <c r="H7096" t="s">
        <v>2596</v>
      </c>
      <c r="I7096" t="s">
        <v>2595</v>
      </c>
      <c r="J7096" t="s">
        <v>2594</v>
      </c>
      <c r="K7096" t="s">
        <v>7</v>
      </c>
      <c r="L7096">
        <v>60000000</v>
      </c>
      <c r="M7096">
        <v>113231078</v>
      </c>
      <c r="N7096" t="s">
        <v>114</v>
      </c>
      <c r="O7096">
        <v>95</v>
      </c>
    </row>
    <row r="7097" spans="1:15" x14ac:dyDescent="0.25">
      <c r="A7097" t="s">
        <v>2593</v>
      </c>
      <c r="B7097" t="s">
        <v>68</v>
      </c>
      <c r="C7097" t="s">
        <v>24</v>
      </c>
      <c r="D7097">
        <v>2017</v>
      </c>
      <c r="E7097" t="s">
        <v>2124</v>
      </c>
      <c r="F7097">
        <v>5.8</v>
      </c>
      <c r="G7097">
        <v>58000</v>
      </c>
      <c r="H7097" t="s">
        <v>2592</v>
      </c>
      <c r="I7097" t="s">
        <v>1626</v>
      </c>
      <c r="J7097" t="s">
        <v>1956</v>
      </c>
      <c r="K7097" t="s">
        <v>7</v>
      </c>
      <c r="L7097">
        <v>45000000</v>
      </c>
      <c r="M7097">
        <v>185400345</v>
      </c>
      <c r="N7097" t="s">
        <v>2591</v>
      </c>
      <c r="O7097">
        <v>93</v>
      </c>
    </row>
    <row r="7098" spans="1:15" x14ac:dyDescent="0.25">
      <c r="A7098" t="s">
        <v>2590</v>
      </c>
      <c r="B7098" t="s">
        <v>41</v>
      </c>
      <c r="C7098" t="s">
        <v>34</v>
      </c>
      <c r="D7098">
        <v>2017</v>
      </c>
      <c r="E7098" t="s">
        <v>2193</v>
      </c>
      <c r="F7098">
        <v>6.2</v>
      </c>
      <c r="G7098">
        <v>75000</v>
      </c>
      <c r="H7098" t="s">
        <v>2589</v>
      </c>
      <c r="I7098" t="s">
        <v>2588</v>
      </c>
      <c r="J7098" t="s">
        <v>1668</v>
      </c>
      <c r="K7098" t="s">
        <v>7</v>
      </c>
      <c r="L7098">
        <v>33000000</v>
      </c>
      <c r="M7098">
        <v>67234188</v>
      </c>
      <c r="N7098" t="s">
        <v>783</v>
      </c>
      <c r="O7098">
        <v>111</v>
      </c>
    </row>
    <row r="7099" spans="1:15" x14ac:dyDescent="0.25">
      <c r="A7099" t="s">
        <v>2587</v>
      </c>
      <c r="B7099" t="s">
        <v>41</v>
      </c>
      <c r="C7099" t="s">
        <v>87</v>
      </c>
      <c r="D7099">
        <v>2017</v>
      </c>
      <c r="E7099" t="s">
        <v>1627</v>
      </c>
      <c r="F7099">
        <v>6.8</v>
      </c>
      <c r="G7099">
        <v>109000</v>
      </c>
      <c r="H7099" t="s">
        <v>2586</v>
      </c>
      <c r="I7099" t="s">
        <v>2586</v>
      </c>
      <c r="J7099" t="s">
        <v>1069</v>
      </c>
      <c r="K7099" t="s">
        <v>265</v>
      </c>
      <c r="M7099">
        <v>9360514</v>
      </c>
      <c r="N7099" t="s">
        <v>1585</v>
      </c>
      <c r="O7099">
        <v>89</v>
      </c>
    </row>
    <row r="7100" spans="1:15" x14ac:dyDescent="0.25">
      <c r="A7100" t="s">
        <v>2585</v>
      </c>
      <c r="B7100" t="s">
        <v>41</v>
      </c>
      <c r="C7100" t="s">
        <v>11</v>
      </c>
      <c r="D7100">
        <v>2017</v>
      </c>
      <c r="E7100" t="s">
        <v>2584</v>
      </c>
      <c r="F7100">
        <v>7.6</v>
      </c>
      <c r="G7100">
        <v>101000</v>
      </c>
      <c r="H7100" t="s">
        <v>2583</v>
      </c>
      <c r="I7100" t="s">
        <v>2583</v>
      </c>
      <c r="J7100" t="s">
        <v>2582</v>
      </c>
      <c r="K7100" t="s">
        <v>7</v>
      </c>
      <c r="L7100">
        <v>2000000</v>
      </c>
      <c r="M7100">
        <v>10971298</v>
      </c>
      <c r="N7100" t="s">
        <v>2581</v>
      </c>
      <c r="O7100">
        <v>111</v>
      </c>
    </row>
    <row r="7101" spans="1:15" x14ac:dyDescent="0.25">
      <c r="A7101" t="s">
        <v>2580</v>
      </c>
      <c r="B7101" t="s">
        <v>41</v>
      </c>
      <c r="C7101" t="s">
        <v>5</v>
      </c>
      <c r="D7101">
        <v>2017</v>
      </c>
      <c r="E7101" t="s">
        <v>2448</v>
      </c>
      <c r="F7101">
        <v>6.6</v>
      </c>
      <c r="G7101">
        <v>213000</v>
      </c>
      <c r="H7101" t="s">
        <v>2579</v>
      </c>
      <c r="I7101" t="s">
        <v>909</v>
      </c>
      <c r="J7101" t="s">
        <v>2221</v>
      </c>
      <c r="K7101" t="s">
        <v>265</v>
      </c>
      <c r="L7101">
        <v>58000000</v>
      </c>
      <c r="M7101">
        <v>100541806</v>
      </c>
      <c r="N7101" t="s">
        <v>114</v>
      </c>
      <c r="O7101">
        <v>104</v>
      </c>
    </row>
    <row r="7102" spans="1:15" x14ac:dyDescent="0.25">
      <c r="A7102" t="s">
        <v>2578</v>
      </c>
      <c r="B7102" t="s">
        <v>41</v>
      </c>
      <c r="C7102" t="s">
        <v>24</v>
      </c>
      <c r="D7102">
        <v>2017</v>
      </c>
      <c r="E7102" t="s">
        <v>1345</v>
      </c>
      <c r="F7102">
        <v>7.2</v>
      </c>
      <c r="G7102">
        <v>92000</v>
      </c>
      <c r="H7102" t="s">
        <v>2577</v>
      </c>
      <c r="I7102" t="s">
        <v>2577</v>
      </c>
      <c r="J7102" t="s">
        <v>2576</v>
      </c>
      <c r="K7102" t="s">
        <v>265</v>
      </c>
      <c r="L7102">
        <v>13000000</v>
      </c>
      <c r="M7102">
        <v>24646055</v>
      </c>
      <c r="N7102" t="s">
        <v>2575</v>
      </c>
      <c r="O7102">
        <v>107</v>
      </c>
    </row>
    <row r="7103" spans="1:15" x14ac:dyDescent="0.25">
      <c r="A7103" t="s">
        <v>2574</v>
      </c>
      <c r="B7103" t="s">
        <v>68</v>
      </c>
      <c r="C7103" t="s">
        <v>11</v>
      </c>
      <c r="D7103">
        <v>2017</v>
      </c>
      <c r="E7103" t="s">
        <v>2573</v>
      </c>
      <c r="F7103">
        <v>7.6</v>
      </c>
      <c r="G7103">
        <v>105000</v>
      </c>
      <c r="H7103" t="s">
        <v>2202</v>
      </c>
      <c r="I7103" t="s">
        <v>2572</v>
      </c>
      <c r="J7103" t="s">
        <v>2571</v>
      </c>
      <c r="K7103" t="s">
        <v>7</v>
      </c>
      <c r="L7103">
        <v>7000000</v>
      </c>
      <c r="M7103">
        <v>43069254</v>
      </c>
      <c r="N7103" t="s">
        <v>2570</v>
      </c>
      <c r="O7103">
        <v>101</v>
      </c>
    </row>
    <row r="7104" spans="1:15" x14ac:dyDescent="0.25">
      <c r="A7104" t="s">
        <v>2569</v>
      </c>
      <c r="B7104" t="s">
        <v>41</v>
      </c>
      <c r="C7104" t="s">
        <v>11</v>
      </c>
      <c r="D7104">
        <v>2017</v>
      </c>
      <c r="E7104" t="s">
        <v>1385</v>
      </c>
      <c r="F7104">
        <v>7.5</v>
      </c>
      <c r="G7104">
        <v>118000</v>
      </c>
      <c r="H7104" t="s">
        <v>2568</v>
      </c>
      <c r="I7104" t="s">
        <v>2568</v>
      </c>
      <c r="J7104" t="s">
        <v>2567</v>
      </c>
      <c r="K7104" t="s">
        <v>7</v>
      </c>
      <c r="L7104">
        <v>35000000</v>
      </c>
      <c r="M7104">
        <v>47756590</v>
      </c>
      <c r="N7104" t="s">
        <v>1072</v>
      </c>
      <c r="O7104">
        <v>130</v>
      </c>
    </row>
    <row r="7105" spans="1:15" x14ac:dyDescent="0.25">
      <c r="A7105" t="s">
        <v>2566</v>
      </c>
      <c r="B7105" t="s">
        <v>68</v>
      </c>
      <c r="C7105" t="s">
        <v>24</v>
      </c>
      <c r="D7105">
        <v>2017</v>
      </c>
      <c r="E7105" t="s">
        <v>240</v>
      </c>
      <c r="F7105">
        <v>7</v>
      </c>
      <c r="G7105">
        <v>49000</v>
      </c>
      <c r="H7105" t="s">
        <v>2565</v>
      </c>
      <c r="I7105" t="s">
        <v>2564</v>
      </c>
      <c r="J7105" t="s">
        <v>1313</v>
      </c>
      <c r="K7105" t="s">
        <v>7</v>
      </c>
      <c r="L7105">
        <v>37500000</v>
      </c>
      <c r="M7105">
        <v>125856180</v>
      </c>
      <c r="N7105" t="s">
        <v>2563</v>
      </c>
      <c r="O7105">
        <v>126</v>
      </c>
    </row>
    <row r="7106" spans="1:15" x14ac:dyDescent="0.25">
      <c r="A7106" t="s">
        <v>2562</v>
      </c>
      <c r="B7106" t="s">
        <v>41</v>
      </c>
      <c r="C7106" t="s">
        <v>11</v>
      </c>
      <c r="D7106">
        <v>2017</v>
      </c>
      <c r="E7106" t="s">
        <v>2561</v>
      </c>
      <c r="F7106">
        <v>6.3</v>
      </c>
      <c r="G7106">
        <v>23000</v>
      </c>
      <c r="H7106" t="s">
        <v>2560</v>
      </c>
      <c r="I7106" t="s">
        <v>2559</v>
      </c>
      <c r="J7106" t="s">
        <v>2558</v>
      </c>
      <c r="K7106" t="s">
        <v>504</v>
      </c>
      <c r="M7106">
        <v>397783</v>
      </c>
      <c r="N7106" t="s">
        <v>2557</v>
      </c>
      <c r="O7106">
        <v>116</v>
      </c>
    </row>
    <row r="7107" spans="1:15" x14ac:dyDescent="0.25">
      <c r="A7107" t="s">
        <v>2556</v>
      </c>
      <c r="B7107" t="s">
        <v>41</v>
      </c>
      <c r="C7107" t="s">
        <v>5</v>
      </c>
      <c r="D7107">
        <v>2017</v>
      </c>
      <c r="E7107" t="s">
        <v>2198</v>
      </c>
      <c r="F7107">
        <v>6.5</v>
      </c>
      <c r="G7107">
        <v>120000</v>
      </c>
      <c r="H7107" t="s">
        <v>1028</v>
      </c>
      <c r="I7107" t="s">
        <v>849</v>
      </c>
      <c r="J7107" t="s">
        <v>2555</v>
      </c>
      <c r="K7107" t="s">
        <v>7</v>
      </c>
      <c r="L7107">
        <v>15000000</v>
      </c>
      <c r="M7107">
        <v>306515884</v>
      </c>
      <c r="N7107" t="s">
        <v>666</v>
      </c>
      <c r="O7107">
        <v>109</v>
      </c>
    </row>
    <row r="7108" spans="1:15" x14ac:dyDescent="0.25">
      <c r="A7108" t="s">
        <v>2554</v>
      </c>
      <c r="B7108" t="s">
        <v>41</v>
      </c>
      <c r="C7108" t="s">
        <v>34</v>
      </c>
      <c r="D7108">
        <v>2017</v>
      </c>
      <c r="E7108" t="s">
        <v>2065</v>
      </c>
      <c r="F7108">
        <v>7.2</v>
      </c>
      <c r="G7108">
        <v>165000</v>
      </c>
      <c r="H7108" t="s">
        <v>2157</v>
      </c>
      <c r="I7108" t="s">
        <v>2553</v>
      </c>
      <c r="J7108" t="s">
        <v>1939</v>
      </c>
      <c r="K7108" t="s">
        <v>7</v>
      </c>
      <c r="L7108">
        <v>50000000</v>
      </c>
      <c r="M7108">
        <v>134866593</v>
      </c>
      <c r="N7108" t="s">
        <v>2552</v>
      </c>
      <c r="O7108">
        <v>115</v>
      </c>
    </row>
    <row r="7109" spans="1:15" x14ac:dyDescent="0.25">
      <c r="A7109" t="s">
        <v>2551</v>
      </c>
      <c r="B7109" t="s">
        <v>68</v>
      </c>
      <c r="C7109" t="s">
        <v>34</v>
      </c>
      <c r="D7109">
        <v>2017</v>
      </c>
      <c r="E7109" t="s">
        <v>2070</v>
      </c>
      <c r="F7109">
        <v>7.4</v>
      </c>
      <c r="G7109">
        <v>235000</v>
      </c>
      <c r="H7109" t="s">
        <v>2550</v>
      </c>
      <c r="I7109" t="s">
        <v>672</v>
      </c>
      <c r="J7109" t="s">
        <v>2206</v>
      </c>
      <c r="K7109" t="s">
        <v>7</v>
      </c>
      <c r="L7109">
        <v>150000000</v>
      </c>
      <c r="M7109">
        <v>490719763</v>
      </c>
      <c r="N7109" t="s">
        <v>890</v>
      </c>
      <c r="O7109">
        <v>140</v>
      </c>
    </row>
    <row r="7110" spans="1:15" x14ac:dyDescent="0.25">
      <c r="A7110" t="s">
        <v>2549</v>
      </c>
      <c r="B7110" t="s">
        <v>68</v>
      </c>
      <c r="C7110" t="s">
        <v>34</v>
      </c>
      <c r="D7110">
        <v>2017</v>
      </c>
      <c r="E7110" t="s">
        <v>2038</v>
      </c>
      <c r="F7110">
        <v>5.3</v>
      </c>
      <c r="G7110">
        <v>99000</v>
      </c>
      <c r="H7110" t="s">
        <v>1356</v>
      </c>
      <c r="I7110" t="s">
        <v>1356</v>
      </c>
      <c r="J7110" t="s">
        <v>899</v>
      </c>
      <c r="K7110" t="s">
        <v>7</v>
      </c>
      <c r="L7110">
        <v>120000000</v>
      </c>
      <c r="M7110">
        <v>221600160</v>
      </c>
      <c r="N7110" t="s">
        <v>138</v>
      </c>
      <c r="O7110">
        <v>109</v>
      </c>
    </row>
    <row r="7111" spans="1:15" x14ac:dyDescent="0.25">
      <c r="A7111" t="s">
        <v>2548</v>
      </c>
      <c r="B7111" t="s">
        <v>68</v>
      </c>
      <c r="C7111" t="s">
        <v>11</v>
      </c>
      <c r="D7111">
        <v>2017</v>
      </c>
      <c r="E7111" t="s">
        <v>2153</v>
      </c>
      <c r="F7111">
        <v>5.3</v>
      </c>
      <c r="G7111">
        <v>87000</v>
      </c>
      <c r="H7111" t="s">
        <v>2547</v>
      </c>
      <c r="I7111" t="s">
        <v>2547</v>
      </c>
      <c r="J7111" t="s">
        <v>2546</v>
      </c>
      <c r="K7111" t="s">
        <v>2545</v>
      </c>
      <c r="L7111">
        <v>18000000</v>
      </c>
      <c r="M7111">
        <v>40656399</v>
      </c>
      <c r="N7111" t="s">
        <v>2544</v>
      </c>
      <c r="O7111">
        <v>110</v>
      </c>
    </row>
    <row r="7112" spans="1:15" x14ac:dyDescent="0.25">
      <c r="A7112" t="s">
        <v>2543</v>
      </c>
      <c r="B7112" t="s">
        <v>915</v>
      </c>
      <c r="C7112" t="s">
        <v>73</v>
      </c>
      <c r="D7112">
        <v>2017</v>
      </c>
      <c r="E7112" t="s">
        <v>2239</v>
      </c>
      <c r="F7112">
        <v>6.7</v>
      </c>
      <c r="G7112">
        <v>82000</v>
      </c>
      <c r="H7112" t="s">
        <v>2542</v>
      </c>
      <c r="I7112" t="s">
        <v>2542</v>
      </c>
      <c r="J7112" t="s">
        <v>2121</v>
      </c>
      <c r="K7112" t="s">
        <v>7</v>
      </c>
      <c r="L7112">
        <v>175000000</v>
      </c>
      <c r="M7112">
        <v>383930656</v>
      </c>
      <c r="N7112" t="s">
        <v>912</v>
      </c>
      <c r="O7112">
        <v>102</v>
      </c>
    </row>
    <row r="7113" spans="1:15" x14ac:dyDescent="0.25">
      <c r="A7113" t="s">
        <v>2541</v>
      </c>
      <c r="B7113" t="s">
        <v>41</v>
      </c>
      <c r="C7113" t="s">
        <v>24</v>
      </c>
      <c r="D7113">
        <v>2017</v>
      </c>
      <c r="E7113" t="s">
        <v>2239</v>
      </c>
      <c r="F7113">
        <v>5.2</v>
      </c>
      <c r="G7113">
        <v>49000</v>
      </c>
      <c r="H7113" t="s">
        <v>2540</v>
      </c>
      <c r="I7113" t="s">
        <v>2540</v>
      </c>
      <c r="J7113" t="s">
        <v>2539</v>
      </c>
      <c r="K7113" t="s">
        <v>7</v>
      </c>
      <c r="L7113">
        <v>20000000</v>
      </c>
      <c r="M7113">
        <v>47347283</v>
      </c>
      <c r="N7113" t="s">
        <v>2538</v>
      </c>
      <c r="O7113">
        <v>101</v>
      </c>
    </row>
    <row r="7114" spans="1:15" x14ac:dyDescent="0.25">
      <c r="A7114" t="s">
        <v>2537</v>
      </c>
      <c r="B7114" t="s">
        <v>68</v>
      </c>
      <c r="C7114" t="s">
        <v>34</v>
      </c>
      <c r="D7114">
        <v>2017</v>
      </c>
      <c r="E7114" t="s">
        <v>1989</v>
      </c>
      <c r="F7114">
        <v>5.2</v>
      </c>
      <c r="G7114">
        <v>88000</v>
      </c>
      <c r="H7114" t="s">
        <v>2536</v>
      </c>
      <c r="I7114" t="s">
        <v>2535</v>
      </c>
      <c r="J7114" t="s">
        <v>2534</v>
      </c>
      <c r="K7114" t="s">
        <v>59</v>
      </c>
      <c r="L7114">
        <v>85000000</v>
      </c>
      <c r="M7114">
        <v>346118277</v>
      </c>
      <c r="N7114" t="s">
        <v>108</v>
      </c>
      <c r="O7114">
        <v>107</v>
      </c>
    </row>
    <row r="7115" spans="1:15" x14ac:dyDescent="0.25">
      <c r="A7115" t="s">
        <v>2533</v>
      </c>
      <c r="B7115" t="s">
        <v>68</v>
      </c>
      <c r="C7115" t="s">
        <v>34</v>
      </c>
      <c r="D7115">
        <v>2017</v>
      </c>
      <c r="E7115" t="s">
        <v>2074</v>
      </c>
      <c r="F7115">
        <v>5.4</v>
      </c>
      <c r="G7115">
        <v>177000</v>
      </c>
      <c r="H7115" t="s">
        <v>2532</v>
      </c>
      <c r="I7115" t="s">
        <v>2531</v>
      </c>
      <c r="J7115" t="s">
        <v>1939</v>
      </c>
      <c r="K7115" t="s">
        <v>7</v>
      </c>
      <c r="L7115">
        <v>125000000</v>
      </c>
      <c r="M7115">
        <v>409231607</v>
      </c>
      <c r="N7115" t="s">
        <v>103</v>
      </c>
      <c r="O7115">
        <v>110</v>
      </c>
    </row>
    <row r="7116" spans="1:15" x14ac:dyDescent="0.25">
      <c r="A7116" t="s">
        <v>2530</v>
      </c>
      <c r="B7116" t="s">
        <v>41</v>
      </c>
      <c r="C7116" t="s">
        <v>34</v>
      </c>
      <c r="D7116">
        <v>2017</v>
      </c>
      <c r="E7116" t="s">
        <v>2448</v>
      </c>
      <c r="F7116">
        <v>6</v>
      </c>
      <c r="G7116">
        <v>44000</v>
      </c>
      <c r="H7116" t="s">
        <v>2529</v>
      </c>
      <c r="I7116" t="s">
        <v>2528</v>
      </c>
      <c r="J7116" t="s">
        <v>2527</v>
      </c>
      <c r="K7116" t="s">
        <v>7</v>
      </c>
      <c r="L7116">
        <v>25000000</v>
      </c>
      <c r="M7116">
        <v>26800152</v>
      </c>
      <c r="N7116" t="s">
        <v>2526</v>
      </c>
      <c r="O7116">
        <v>100</v>
      </c>
    </row>
    <row r="7117" spans="1:15" x14ac:dyDescent="0.25">
      <c r="A7117" t="s">
        <v>2525</v>
      </c>
      <c r="B7117" t="s">
        <v>101</v>
      </c>
      <c r="C7117" t="s">
        <v>73</v>
      </c>
      <c r="D7117">
        <v>2017</v>
      </c>
      <c r="E7117" t="s">
        <v>2404</v>
      </c>
      <c r="F7117">
        <v>6.7</v>
      </c>
      <c r="G7117">
        <v>51000</v>
      </c>
      <c r="H7117" t="s">
        <v>2524</v>
      </c>
      <c r="I7117" t="s">
        <v>2523</v>
      </c>
      <c r="J7117" t="s">
        <v>2522</v>
      </c>
      <c r="K7117" t="s">
        <v>7</v>
      </c>
      <c r="L7117">
        <v>111000000</v>
      </c>
      <c r="M7117">
        <v>296069199</v>
      </c>
      <c r="N7117" t="s">
        <v>2521</v>
      </c>
      <c r="O7117">
        <v>108</v>
      </c>
    </row>
    <row r="7118" spans="1:15" x14ac:dyDescent="0.25">
      <c r="A7118" t="s">
        <v>2520</v>
      </c>
      <c r="B7118" t="s">
        <v>68</v>
      </c>
      <c r="C7118" t="s">
        <v>34</v>
      </c>
      <c r="D7118">
        <v>2017</v>
      </c>
      <c r="E7118" t="s">
        <v>2038</v>
      </c>
      <c r="F7118">
        <v>7.6</v>
      </c>
      <c r="G7118">
        <v>62000</v>
      </c>
      <c r="H7118" t="s">
        <v>2519</v>
      </c>
      <c r="I7118" t="s">
        <v>2518</v>
      </c>
      <c r="J7118" t="s">
        <v>2517</v>
      </c>
      <c r="K7118" t="s">
        <v>7</v>
      </c>
      <c r="L7118">
        <v>38000000</v>
      </c>
      <c r="M7118">
        <v>26351322</v>
      </c>
      <c r="N7118" t="s">
        <v>114</v>
      </c>
      <c r="O7118">
        <v>134</v>
      </c>
    </row>
    <row r="7119" spans="1:15" x14ac:dyDescent="0.25">
      <c r="A7119" t="s">
        <v>2516</v>
      </c>
      <c r="B7119" t="s">
        <v>41</v>
      </c>
      <c r="C7119" t="s">
        <v>11</v>
      </c>
      <c r="D7119">
        <v>2017</v>
      </c>
      <c r="E7119" t="s">
        <v>2269</v>
      </c>
      <c r="F7119">
        <v>6.3</v>
      </c>
      <c r="G7119">
        <v>54000</v>
      </c>
      <c r="H7119" t="s">
        <v>2515</v>
      </c>
      <c r="I7119" t="s">
        <v>2515</v>
      </c>
      <c r="J7119" t="s">
        <v>1440</v>
      </c>
      <c r="K7119" t="s">
        <v>7</v>
      </c>
      <c r="L7119">
        <v>10500000</v>
      </c>
      <c r="M7119">
        <v>27869129</v>
      </c>
      <c r="N7119" t="s">
        <v>2514</v>
      </c>
      <c r="O7119">
        <v>93</v>
      </c>
    </row>
    <row r="7120" spans="1:15" x14ac:dyDescent="0.25">
      <c r="A7120" t="s">
        <v>2513</v>
      </c>
      <c r="B7120" t="s">
        <v>68</v>
      </c>
      <c r="C7120" t="s">
        <v>409</v>
      </c>
      <c r="D7120">
        <v>2017</v>
      </c>
      <c r="E7120" t="s">
        <v>2198</v>
      </c>
      <c r="F7120">
        <v>7.1</v>
      </c>
      <c r="G7120">
        <v>31000</v>
      </c>
      <c r="H7120" t="s">
        <v>2512</v>
      </c>
      <c r="I7120" t="s">
        <v>2512</v>
      </c>
      <c r="J7120" t="s">
        <v>1046</v>
      </c>
      <c r="K7120" t="s">
        <v>7</v>
      </c>
      <c r="L7120">
        <v>9000000</v>
      </c>
      <c r="M7120">
        <v>22088533</v>
      </c>
      <c r="N7120" t="s">
        <v>842</v>
      </c>
      <c r="O7120">
        <v>127</v>
      </c>
    </row>
    <row r="7121" spans="1:15" x14ac:dyDescent="0.25">
      <c r="A7121" t="s">
        <v>2511</v>
      </c>
      <c r="B7121" t="s">
        <v>101</v>
      </c>
      <c r="C7121" t="s">
        <v>73</v>
      </c>
      <c r="D7121">
        <v>2017</v>
      </c>
      <c r="E7121" t="s">
        <v>2510</v>
      </c>
      <c r="F7121">
        <v>7.3</v>
      </c>
      <c r="G7121">
        <v>135000</v>
      </c>
      <c r="H7121" t="s">
        <v>2509</v>
      </c>
      <c r="I7121" t="s">
        <v>2508</v>
      </c>
      <c r="J7121" t="s">
        <v>2507</v>
      </c>
      <c r="K7121" t="s">
        <v>7</v>
      </c>
      <c r="L7121">
        <v>80000000</v>
      </c>
      <c r="M7121">
        <v>311950384</v>
      </c>
      <c r="N7121" t="s">
        <v>2276</v>
      </c>
      <c r="O7121">
        <v>104</v>
      </c>
    </row>
    <row r="7122" spans="1:15" x14ac:dyDescent="0.25">
      <c r="A7122" t="s">
        <v>2506</v>
      </c>
      <c r="B7122" t="s">
        <v>41</v>
      </c>
      <c r="C7122" t="s">
        <v>100</v>
      </c>
      <c r="D7122">
        <v>2017</v>
      </c>
      <c r="E7122" t="s">
        <v>1322</v>
      </c>
      <c r="F7122">
        <v>7.2</v>
      </c>
      <c r="G7122">
        <v>63000</v>
      </c>
      <c r="H7122" t="s">
        <v>2505</v>
      </c>
      <c r="I7122" t="s">
        <v>2504</v>
      </c>
      <c r="J7122" t="s">
        <v>2503</v>
      </c>
      <c r="K7122" t="s">
        <v>7</v>
      </c>
      <c r="M7122">
        <v>10060903</v>
      </c>
      <c r="N7122" t="s">
        <v>2502</v>
      </c>
      <c r="O7122">
        <v>133</v>
      </c>
    </row>
    <row r="7123" spans="1:15" x14ac:dyDescent="0.25">
      <c r="A7123" t="s">
        <v>2501</v>
      </c>
      <c r="B7123" t="s">
        <v>41</v>
      </c>
      <c r="C7123" t="s">
        <v>24</v>
      </c>
      <c r="D7123">
        <v>2017</v>
      </c>
      <c r="E7123" t="s">
        <v>2070</v>
      </c>
      <c r="F7123">
        <v>7.5</v>
      </c>
      <c r="G7123">
        <v>126000</v>
      </c>
      <c r="H7123" t="s">
        <v>2500</v>
      </c>
      <c r="I7123" t="s">
        <v>2499</v>
      </c>
      <c r="J7123" t="s">
        <v>2498</v>
      </c>
      <c r="K7123" t="s">
        <v>7</v>
      </c>
      <c r="L7123">
        <v>5000000</v>
      </c>
      <c r="M7123">
        <v>56411585</v>
      </c>
      <c r="N7123" t="s">
        <v>2497</v>
      </c>
      <c r="O7123">
        <v>120</v>
      </c>
    </row>
    <row r="7124" spans="1:15" x14ac:dyDescent="0.25">
      <c r="A7124" t="s">
        <v>2496</v>
      </c>
      <c r="B7124" t="s">
        <v>52</v>
      </c>
      <c r="C7124" t="s">
        <v>11</v>
      </c>
      <c r="D7124">
        <v>2017</v>
      </c>
      <c r="E7124" t="s">
        <v>1627</v>
      </c>
      <c r="F7124">
        <v>6.5</v>
      </c>
      <c r="G7124">
        <v>37000</v>
      </c>
      <c r="H7124" t="s">
        <v>2495</v>
      </c>
      <c r="I7124" t="s">
        <v>2495</v>
      </c>
      <c r="J7124" t="s">
        <v>2494</v>
      </c>
      <c r="K7124" t="s">
        <v>7</v>
      </c>
      <c r="M7124">
        <v>956425</v>
      </c>
      <c r="N7124" t="s">
        <v>2493</v>
      </c>
      <c r="O7124">
        <v>111</v>
      </c>
    </row>
    <row r="7125" spans="1:15" x14ac:dyDescent="0.25">
      <c r="A7125" t="s">
        <v>2492</v>
      </c>
      <c r="B7125" t="s">
        <v>41</v>
      </c>
      <c r="C7125" t="s">
        <v>24</v>
      </c>
      <c r="D7125">
        <v>2017</v>
      </c>
      <c r="E7125" t="s">
        <v>1345</v>
      </c>
      <c r="F7125">
        <v>6.7</v>
      </c>
      <c r="G7125">
        <v>38000</v>
      </c>
      <c r="H7125" t="s">
        <v>2491</v>
      </c>
      <c r="I7125" t="s">
        <v>2491</v>
      </c>
      <c r="J7125" t="s">
        <v>2490</v>
      </c>
      <c r="K7125" t="s">
        <v>7</v>
      </c>
      <c r="L7125">
        <v>6000000</v>
      </c>
      <c r="M7125">
        <v>3187255</v>
      </c>
      <c r="N7125" t="s">
        <v>2489</v>
      </c>
      <c r="O7125">
        <v>92</v>
      </c>
    </row>
    <row r="7126" spans="1:15" x14ac:dyDescent="0.25">
      <c r="A7126" t="s">
        <v>2488</v>
      </c>
      <c r="B7126" t="s">
        <v>41</v>
      </c>
      <c r="C7126" t="s">
        <v>34</v>
      </c>
      <c r="D7126">
        <v>2017</v>
      </c>
      <c r="E7126" t="s">
        <v>2043</v>
      </c>
      <c r="F7126">
        <v>7</v>
      </c>
      <c r="G7126">
        <v>106000</v>
      </c>
      <c r="H7126" t="s">
        <v>2487</v>
      </c>
      <c r="I7126" t="s">
        <v>2486</v>
      </c>
      <c r="J7126" t="s">
        <v>2485</v>
      </c>
      <c r="K7126" t="s">
        <v>265</v>
      </c>
      <c r="L7126">
        <v>35000000</v>
      </c>
      <c r="M7126">
        <v>145418070</v>
      </c>
      <c r="N7126" t="s">
        <v>622</v>
      </c>
      <c r="O7126">
        <v>113</v>
      </c>
    </row>
    <row r="7127" spans="1:15" x14ac:dyDescent="0.25">
      <c r="A7127" t="s">
        <v>2484</v>
      </c>
      <c r="B7127" t="s">
        <v>41</v>
      </c>
      <c r="C7127" t="s">
        <v>34</v>
      </c>
      <c r="D7127">
        <v>2017</v>
      </c>
      <c r="E7127" t="s">
        <v>1472</v>
      </c>
      <c r="F7127">
        <v>6.4</v>
      </c>
      <c r="G7127">
        <v>39000</v>
      </c>
      <c r="H7127" t="s">
        <v>2483</v>
      </c>
      <c r="I7127" t="s">
        <v>2483</v>
      </c>
      <c r="J7127" t="s">
        <v>2298</v>
      </c>
      <c r="K7127" t="s">
        <v>562</v>
      </c>
      <c r="M7127">
        <v>913331</v>
      </c>
      <c r="N7127" t="s">
        <v>2482</v>
      </c>
      <c r="O7127">
        <v>108</v>
      </c>
    </row>
    <row r="7128" spans="1:15" x14ac:dyDescent="0.25">
      <c r="A7128" t="s">
        <v>2481</v>
      </c>
      <c r="B7128" t="s">
        <v>41</v>
      </c>
      <c r="C7128" t="s">
        <v>87</v>
      </c>
      <c r="D7128">
        <v>2017</v>
      </c>
      <c r="E7128" t="s">
        <v>2432</v>
      </c>
      <c r="F7128">
        <v>5.8</v>
      </c>
      <c r="G7128">
        <v>73000</v>
      </c>
      <c r="H7128" t="s">
        <v>1249</v>
      </c>
      <c r="I7128" t="s">
        <v>2480</v>
      </c>
      <c r="J7128" t="s">
        <v>2479</v>
      </c>
      <c r="K7128" t="s">
        <v>95</v>
      </c>
      <c r="L7128">
        <v>10000000</v>
      </c>
      <c r="M7128">
        <v>102952888</v>
      </c>
      <c r="N7128" t="s">
        <v>2478</v>
      </c>
      <c r="O7128">
        <v>92</v>
      </c>
    </row>
    <row r="7129" spans="1:15" x14ac:dyDescent="0.25">
      <c r="A7129" t="s">
        <v>2477</v>
      </c>
      <c r="B7129" t="s">
        <v>41</v>
      </c>
      <c r="C7129" t="s">
        <v>87</v>
      </c>
      <c r="D7129">
        <v>2017</v>
      </c>
      <c r="E7129" t="s">
        <v>2038</v>
      </c>
      <c r="F7129">
        <v>5.0999999999999996</v>
      </c>
      <c r="G7129">
        <v>60000</v>
      </c>
      <c r="H7129" t="s">
        <v>2476</v>
      </c>
      <c r="I7129" t="s">
        <v>2475</v>
      </c>
      <c r="J7129" t="s">
        <v>2474</v>
      </c>
      <c r="K7129" t="s">
        <v>265</v>
      </c>
      <c r="L7129">
        <v>35000000</v>
      </c>
      <c r="M7129">
        <v>43155261</v>
      </c>
      <c r="N7129" t="s">
        <v>103</v>
      </c>
      <c r="O7129">
        <v>119</v>
      </c>
    </row>
    <row r="7130" spans="1:15" x14ac:dyDescent="0.25">
      <c r="A7130" t="s">
        <v>2473</v>
      </c>
      <c r="B7130" t="s">
        <v>41</v>
      </c>
      <c r="C7130" t="s">
        <v>409</v>
      </c>
      <c r="D7130">
        <v>2017</v>
      </c>
      <c r="E7130" t="s">
        <v>2472</v>
      </c>
      <c r="F7130">
        <v>7.4</v>
      </c>
      <c r="G7130">
        <v>143000</v>
      </c>
      <c r="H7130" t="s">
        <v>2470</v>
      </c>
      <c r="I7130" t="s">
        <v>2471</v>
      </c>
      <c r="J7130" t="s">
        <v>2470</v>
      </c>
      <c r="K7130" t="s">
        <v>7</v>
      </c>
      <c r="L7130">
        <v>10000000</v>
      </c>
      <c r="M7130">
        <v>29820616</v>
      </c>
      <c r="N7130" t="s">
        <v>2469</v>
      </c>
      <c r="O7130">
        <v>104</v>
      </c>
    </row>
    <row r="7131" spans="1:15" x14ac:dyDescent="0.25">
      <c r="A7131" t="s">
        <v>2468</v>
      </c>
      <c r="B7131" t="s">
        <v>68</v>
      </c>
      <c r="C7131" t="s">
        <v>100</v>
      </c>
      <c r="D7131">
        <v>2017</v>
      </c>
      <c r="E7131" t="s">
        <v>2239</v>
      </c>
      <c r="F7131">
        <v>5.7</v>
      </c>
      <c r="G7131">
        <v>51000</v>
      </c>
      <c r="H7131" t="s">
        <v>760</v>
      </c>
      <c r="I7131" t="s">
        <v>760</v>
      </c>
      <c r="J7131" t="s">
        <v>2467</v>
      </c>
      <c r="K7131" t="s">
        <v>265</v>
      </c>
      <c r="L7131">
        <v>5300000</v>
      </c>
      <c r="M7131">
        <v>62198461</v>
      </c>
      <c r="N7131" t="s">
        <v>2466</v>
      </c>
      <c r="O7131">
        <v>89</v>
      </c>
    </row>
    <row r="7132" spans="1:15" x14ac:dyDescent="0.25">
      <c r="A7132" t="s">
        <v>2465</v>
      </c>
      <c r="B7132" t="s">
        <v>68</v>
      </c>
      <c r="C7132" t="s">
        <v>11</v>
      </c>
      <c r="D7132">
        <v>2017</v>
      </c>
      <c r="E7132" t="s">
        <v>1797</v>
      </c>
      <c r="F7132">
        <v>7.2</v>
      </c>
      <c r="G7132">
        <v>141000</v>
      </c>
      <c r="H7132" t="s">
        <v>1949</v>
      </c>
      <c r="I7132" t="s">
        <v>2464</v>
      </c>
      <c r="J7132" t="s">
        <v>2463</v>
      </c>
      <c r="K7132" t="s">
        <v>7</v>
      </c>
      <c r="L7132">
        <v>50000000</v>
      </c>
      <c r="M7132">
        <v>180419231</v>
      </c>
      <c r="N7132" t="s">
        <v>890</v>
      </c>
      <c r="O7132">
        <v>116</v>
      </c>
    </row>
    <row r="7133" spans="1:15" x14ac:dyDescent="0.25">
      <c r="A7133" t="s">
        <v>2462</v>
      </c>
      <c r="B7133" t="s">
        <v>68</v>
      </c>
      <c r="C7133" t="s">
        <v>11</v>
      </c>
      <c r="D7133">
        <v>2017</v>
      </c>
      <c r="E7133" t="s">
        <v>2114</v>
      </c>
      <c r="F7133">
        <v>6.4</v>
      </c>
      <c r="G7133">
        <v>35000</v>
      </c>
      <c r="H7133" t="s">
        <v>2461</v>
      </c>
      <c r="I7133" t="s">
        <v>2460</v>
      </c>
      <c r="J7133" t="s">
        <v>1531</v>
      </c>
      <c r="K7133" t="s">
        <v>7</v>
      </c>
      <c r="L7133">
        <v>10000000</v>
      </c>
      <c r="M7133">
        <v>61621140</v>
      </c>
      <c r="N7133" t="s">
        <v>462</v>
      </c>
      <c r="O7133">
        <v>96</v>
      </c>
    </row>
    <row r="7134" spans="1:15" x14ac:dyDescent="0.25">
      <c r="A7134" t="s">
        <v>2459</v>
      </c>
      <c r="B7134" t="s">
        <v>41</v>
      </c>
      <c r="C7134" t="s">
        <v>11</v>
      </c>
      <c r="D7134">
        <v>2017</v>
      </c>
      <c r="E7134" t="s">
        <v>2458</v>
      </c>
      <c r="F7134">
        <v>6.9</v>
      </c>
      <c r="G7134">
        <v>64000</v>
      </c>
      <c r="H7134" t="s">
        <v>1388</v>
      </c>
      <c r="I7134" t="s">
        <v>1388</v>
      </c>
      <c r="J7134" t="s">
        <v>2457</v>
      </c>
      <c r="K7134" t="s">
        <v>7</v>
      </c>
      <c r="L7134">
        <v>100000</v>
      </c>
      <c r="M7134">
        <v>1951683</v>
      </c>
      <c r="N7134" t="s">
        <v>2456</v>
      </c>
      <c r="O7134">
        <v>92</v>
      </c>
    </row>
    <row r="7135" spans="1:15" x14ac:dyDescent="0.25">
      <c r="A7135" t="s">
        <v>2455</v>
      </c>
      <c r="B7135" t="s">
        <v>41</v>
      </c>
      <c r="C7135" t="s">
        <v>34</v>
      </c>
      <c r="D7135">
        <v>2017</v>
      </c>
      <c r="E7135" t="s">
        <v>2454</v>
      </c>
      <c r="F7135">
        <v>6.2</v>
      </c>
      <c r="G7135">
        <v>9200</v>
      </c>
      <c r="H7135" t="s">
        <v>2453</v>
      </c>
      <c r="I7135" t="s">
        <v>2452</v>
      </c>
      <c r="J7135" t="s">
        <v>2451</v>
      </c>
      <c r="K7135" t="s">
        <v>95</v>
      </c>
      <c r="M7135">
        <v>14725</v>
      </c>
      <c r="N7135" t="s">
        <v>2450</v>
      </c>
      <c r="O7135">
        <v>93</v>
      </c>
    </row>
    <row r="7136" spans="1:15" x14ac:dyDescent="0.25">
      <c r="A7136" t="s">
        <v>2449</v>
      </c>
      <c r="B7136" t="s">
        <v>68</v>
      </c>
      <c r="C7136" t="s">
        <v>34</v>
      </c>
      <c r="D7136">
        <v>2017</v>
      </c>
      <c r="E7136" t="s">
        <v>2448</v>
      </c>
      <c r="F7136">
        <v>5.9</v>
      </c>
      <c r="G7136">
        <v>104000</v>
      </c>
      <c r="H7136" t="s">
        <v>2447</v>
      </c>
      <c r="I7136" t="s">
        <v>2446</v>
      </c>
      <c r="J7136" t="s">
        <v>2445</v>
      </c>
      <c r="K7136" t="s">
        <v>7</v>
      </c>
      <c r="L7136">
        <v>100000000</v>
      </c>
      <c r="M7136">
        <v>142337240</v>
      </c>
      <c r="N7136" t="s">
        <v>842</v>
      </c>
      <c r="O7136">
        <v>124</v>
      </c>
    </row>
    <row r="7137" spans="1:15" x14ac:dyDescent="0.25">
      <c r="A7137" t="s">
        <v>2444</v>
      </c>
      <c r="B7137" t="s">
        <v>52</v>
      </c>
      <c r="C7137" t="s">
        <v>24</v>
      </c>
      <c r="D7137">
        <v>2017</v>
      </c>
      <c r="E7137" t="s">
        <v>2065</v>
      </c>
      <c r="F7137">
        <v>7.4</v>
      </c>
      <c r="G7137">
        <v>21000</v>
      </c>
      <c r="H7137" t="s">
        <v>2443</v>
      </c>
      <c r="I7137" t="s">
        <v>2442</v>
      </c>
      <c r="J7137" t="s">
        <v>2441</v>
      </c>
      <c r="K7137" t="s">
        <v>7</v>
      </c>
      <c r="M7137">
        <v>2728446</v>
      </c>
      <c r="N7137" t="s">
        <v>2440</v>
      </c>
      <c r="O7137">
        <v>88</v>
      </c>
    </row>
    <row r="7138" spans="1:15" x14ac:dyDescent="0.25">
      <c r="A7138" t="s">
        <v>2439</v>
      </c>
      <c r="B7138" t="s">
        <v>41</v>
      </c>
      <c r="C7138" t="s">
        <v>409</v>
      </c>
      <c r="D7138">
        <v>2017</v>
      </c>
      <c r="E7138" t="s">
        <v>2438</v>
      </c>
      <c r="F7138">
        <v>6.8</v>
      </c>
      <c r="G7138">
        <v>79000</v>
      </c>
      <c r="H7138" t="s">
        <v>2437</v>
      </c>
      <c r="I7138" t="s">
        <v>2436</v>
      </c>
      <c r="J7138" t="s">
        <v>2435</v>
      </c>
      <c r="K7138" t="s">
        <v>7</v>
      </c>
      <c r="L7138">
        <v>50000000</v>
      </c>
      <c r="M7138">
        <v>56996304</v>
      </c>
      <c r="N7138" t="s">
        <v>2434</v>
      </c>
      <c r="O7138">
        <v>132</v>
      </c>
    </row>
    <row r="7139" spans="1:15" x14ac:dyDescent="0.25">
      <c r="A7139" t="s">
        <v>2433</v>
      </c>
      <c r="B7139" t="s">
        <v>41</v>
      </c>
      <c r="C7139" t="s">
        <v>24</v>
      </c>
      <c r="D7139">
        <v>2017</v>
      </c>
      <c r="E7139" t="s">
        <v>2432</v>
      </c>
      <c r="F7139">
        <v>5.7</v>
      </c>
      <c r="G7139">
        <v>42000</v>
      </c>
      <c r="H7139" t="s">
        <v>2431</v>
      </c>
      <c r="I7139" t="s">
        <v>2430</v>
      </c>
      <c r="J7139" t="s">
        <v>1010</v>
      </c>
      <c r="K7139" t="s">
        <v>265</v>
      </c>
      <c r="L7139">
        <v>25000000</v>
      </c>
      <c r="M7139">
        <v>12751667</v>
      </c>
      <c r="N7139" t="s">
        <v>2429</v>
      </c>
      <c r="O7139">
        <v>105</v>
      </c>
    </row>
    <row r="7140" spans="1:15" x14ac:dyDescent="0.25">
      <c r="A7140" t="s">
        <v>2428</v>
      </c>
      <c r="B7140" t="s">
        <v>41</v>
      </c>
      <c r="C7140" t="s">
        <v>11</v>
      </c>
      <c r="D7140">
        <v>2017</v>
      </c>
      <c r="E7140" t="s">
        <v>2427</v>
      </c>
      <c r="F7140">
        <v>7.2</v>
      </c>
      <c r="G7140">
        <v>37000</v>
      </c>
      <c r="H7140" t="s">
        <v>2426</v>
      </c>
      <c r="I7140" t="s">
        <v>2425</v>
      </c>
      <c r="J7140" t="s">
        <v>2424</v>
      </c>
      <c r="K7140" t="s">
        <v>265</v>
      </c>
      <c r="M7140">
        <v>19978189</v>
      </c>
      <c r="N7140" t="s">
        <v>2423</v>
      </c>
      <c r="O7140">
        <v>99</v>
      </c>
    </row>
    <row r="7141" spans="1:15" x14ac:dyDescent="0.25">
      <c r="A7141" t="s">
        <v>2422</v>
      </c>
      <c r="B7141" t="s">
        <v>41</v>
      </c>
      <c r="C7141" t="s">
        <v>5</v>
      </c>
      <c r="D7141">
        <v>2017</v>
      </c>
      <c r="E7141" t="s">
        <v>2074</v>
      </c>
      <c r="F7141">
        <v>6.2</v>
      </c>
      <c r="G7141">
        <v>87000</v>
      </c>
      <c r="H7141" t="s">
        <v>2421</v>
      </c>
      <c r="I7141" t="s">
        <v>2421</v>
      </c>
      <c r="J7141" t="s">
        <v>1342</v>
      </c>
      <c r="K7141" t="s">
        <v>7</v>
      </c>
      <c r="L7141">
        <v>5000000</v>
      </c>
      <c r="M7141">
        <v>19735344</v>
      </c>
      <c r="N7141" t="s">
        <v>2420</v>
      </c>
      <c r="O7141">
        <v>91</v>
      </c>
    </row>
    <row r="7142" spans="1:15" x14ac:dyDescent="0.25">
      <c r="A7142" t="s">
        <v>2419</v>
      </c>
      <c r="B7142" t="s">
        <v>101</v>
      </c>
      <c r="C7142" t="s">
        <v>73</v>
      </c>
      <c r="D7142">
        <v>2017</v>
      </c>
      <c r="E7142" t="s">
        <v>2269</v>
      </c>
      <c r="F7142">
        <v>6.3</v>
      </c>
      <c r="G7142">
        <v>119000</v>
      </c>
      <c r="H7142" t="s">
        <v>2418</v>
      </c>
      <c r="I7142" t="s">
        <v>2417</v>
      </c>
      <c r="J7142" t="s">
        <v>1358</v>
      </c>
      <c r="K7142" t="s">
        <v>7</v>
      </c>
      <c r="L7142">
        <v>80000000</v>
      </c>
      <c r="M7142">
        <v>1034800131</v>
      </c>
      <c r="N7142" t="s">
        <v>2416</v>
      </c>
      <c r="O7142">
        <v>89</v>
      </c>
    </row>
    <row r="7143" spans="1:15" x14ac:dyDescent="0.25">
      <c r="A7143" t="s">
        <v>2415</v>
      </c>
      <c r="B7143" t="s">
        <v>68</v>
      </c>
      <c r="C7143" t="s">
        <v>24</v>
      </c>
      <c r="D7143">
        <v>2017</v>
      </c>
      <c r="E7143" t="s">
        <v>2186</v>
      </c>
      <c r="F7143">
        <v>6.6</v>
      </c>
      <c r="G7143">
        <v>79000</v>
      </c>
      <c r="H7143" t="s">
        <v>2414</v>
      </c>
      <c r="I7143" t="s">
        <v>2413</v>
      </c>
      <c r="J7143" t="s">
        <v>2412</v>
      </c>
      <c r="K7143" t="s">
        <v>7</v>
      </c>
      <c r="L7143">
        <v>25000000</v>
      </c>
      <c r="M7143">
        <v>84918541</v>
      </c>
      <c r="N7143" t="s">
        <v>2411</v>
      </c>
      <c r="O7143">
        <v>96</v>
      </c>
    </row>
    <row r="7144" spans="1:15" x14ac:dyDescent="0.25">
      <c r="A7144" t="s">
        <v>2410</v>
      </c>
      <c r="B7144" t="s">
        <v>41</v>
      </c>
      <c r="C7144" t="s">
        <v>11</v>
      </c>
      <c r="D7144">
        <v>2017</v>
      </c>
      <c r="E7144" t="s">
        <v>2124</v>
      </c>
      <c r="F7144">
        <v>5.7</v>
      </c>
      <c r="G7144">
        <v>102000</v>
      </c>
      <c r="H7144" t="s">
        <v>2409</v>
      </c>
      <c r="I7144" t="s">
        <v>2409</v>
      </c>
      <c r="J7144" t="s">
        <v>1010</v>
      </c>
      <c r="K7144" t="s">
        <v>7</v>
      </c>
      <c r="L7144">
        <v>68000000</v>
      </c>
      <c r="M7144">
        <v>55003890</v>
      </c>
      <c r="N7144" t="s">
        <v>108</v>
      </c>
      <c r="O7144">
        <v>135</v>
      </c>
    </row>
    <row r="7145" spans="1:15" x14ac:dyDescent="0.25">
      <c r="A7145" t="s">
        <v>2408</v>
      </c>
      <c r="B7145" t="s">
        <v>68</v>
      </c>
      <c r="C7145" t="s">
        <v>11</v>
      </c>
      <c r="D7145">
        <v>2017</v>
      </c>
      <c r="E7145" t="s">
        <v>2129</v>
      </c>
      <c r="F7145">
        <v>6.5</v>
      </c>
      <c r="G7145">
        <v>48000</v>
      </c>
      <c r="H7145" t="s">
        <v>465</v>
      </c>
      <c r="I7145" t="s">
        <v>2407</v>
      </c>
      <c r="J7145" t="s">
        <v>2254</v>
      </c>
      <c r="K7145" t="s">
        <v>7</v>
      </c>
      <c r="L7145">
        <v>5000000</v>
      </c>
      <c r="M7145">
        <v>16373843</v>
      </c>
      <c r="N7145" t="s">
        <v>2406</v>
      </c>
      <c r="O7145">
        <v>98</v>
      </c>
    </row>
    <row r="7146" spans="1:15" x14ac:dyDescent="0.25">
      <c r="A7146" t="s">
        <v>2405</v>
      </c>
      <c r="B7146" t="s">
        <v>68</v>
      </c>
      <c r="C7146" t="s">
        <v>11</v>
      </c>
      <c r="D7146">
        <v>2017</v>
      </c>
      <c r="E7146" t="s">
        <v>2404</v>
      </c>
      <c r="F7146">
        <v>6.2</v>
      </c>
      <c r="G7146">
        <v>27000</v>
      </c>
      <c r="H7146" t="s">
        <v>2403</v>
      </c>
      <c r="I7146" t="s">
        <v>2403</v>
      </c>
      <c r="J7146" t="s">
        <v>2402</v>
      </c>
      <c r="K7146" t="s">
        <v>7</v>
      </c>
      <c r="L7146">
        <v>25000000</v>
      </c>
      <c r="M7146">
        <v>15889124</v>
      </c>
      <c r="N7146" t="s">
        <v>827</v>
      </c>
      <c r="O7146">
        <v>101</v>
      </c>
    </row>
    <row r="7147" spans="1:15" x14ac:dyDescent="0.25">
      <c r="A7147" t="s">
        <v>2401</v>
      </c>
      <c r="B7147" t="s">
        <v>101</v>
      </c>
      <c r="C7147" t="s">
        <v>73</v>
      </c>
      <c r="D7147">
        <v>2017</v>
      </c>
      <c r="E7147" t="s">
        <v>2400</v>
      </c>
      <c r="F7147">
        <v>3.3</v>
      </c>
      <c r="G7147">
        <v>58000</v>
      </c>
      <c r="H7147" t="s">
        <v>2399</v>
      </c>
      <c r="I7147" t="s">
        <v>2399</v>
      </c>
      <c r="J7147" t="s">
        <v>2398</v>
      </c>
      <c r="K7147" t="s">
        <v>7</v>
      </c>
      <c r="L7147">
        <v>50000000</v>
      </c>
      <c r="M7147">
        <v>217776646</v>
      </c>
      <c r="N7147" t="s">
        <v>114</v>
      </c>
      <c r="O7147">
        <v>86</v>
      </c>
    </row>
    <row r="7148" spans="1:15" x14ac:dyDescent="0.25">
      <c r="A7148" t="s">
        <v>2397</v>
      </c>
      <c r="B7148" t="s">
        <v>41</v>
      </c>
      <c r="C7148" t="s">
        <v>24</v>
      </c>
      <c r="D7148">
        <v>2017</v>
      </c>
      <c r="E7148" t="s">
        <v>2396</v>
      </c>
      <c r="F7148">
        <v>6.6</v>
      </c>
      <c r="G7148">
        <v>38000</v>
      </c>
      <c r="H7148" t="s">
        <v>2395</v>
      </c>
      <c r="I7148" t="s">
        <v>2394</v>
      </c>
      <c r="J7148" t="s">
        <v>2393</v>
      </c>
      <c r="K7148" t="s">
        <v>7</v>
      </c>
      <c r="M7148">
        <v>3146831</v>
      </c>
      <c r="N7148" t="s">
        <v>2392</v>
      </c>
      <c r="O7148">
        <v>98</v>
      </c>
    </row>
    <row r="7149" spans="1:15" x14ac:dyDescent="0.25">
      <c r="A7149" t="s">
        <v>2391</v>
      </c>
      <c r="B7149" t="s">
        <v>41</v>
      </c>
      <c r="C7149" t="s">
        <v>11</v>
      </c>
      <c r="D7149">
        <v>2017</v>
      </c>
      <c r="E7149" t="s">
        <v>2390</v>
      </c>
      <c r="F7149">
        <v>5.0999999999999996</v>
      </c>
      <c r="G7149">
        <v>15000</v>
      </c>
      <c r="H7149" t="s">
        <v>2389</v>
      </c>
      <c r="I7149" t="s">
        <v>130</v>
      </c>
      <c r="J7149" t="s">
        <v>2388</v>
      </c>
      <c r="K7149" t="s">
        <v>7</v>
      </c>
      <c r="L7149">
        <v>12000000</v>
      </c>
      <c r="M7149">
        <v>17768012</v>
      </c>
      <c r="N7149" t="s">
        <v>2387</v>
      </c>
      <c r="O7149">
        <v>100</v>
      </c>
    </row>
    <row r="7150" spans="1:15" x14ac:dyDescent="0.25">
      <c r="A7150" t="s">
        <v>2386</v>
      </c>
      <c r="B7150" t="s">
        <v>101</v>
      </c>
      <c r="C7150" t="s">
        <v>73</v>
      </c>
      <c r="D7150">
        <v>2017</v>
      </c>
      <c r="E7150" t="s">
        <v>1797</v>
      </c>
      <c r="F7150">
        <v>7.8</v>
      </c>
      <c r="G7150">
        <v>66000</v>
      </c>
      <c r="H7150" t="s">
        <v>2385</v>
      </c>
      <c r="I7150" t="s">
        <v>2385</v>
      </c>
      <c r="J7150" t="s">
        <v>2384</v>
      </c>
      <c r="K7150" t="s">
        <v>265</v>
      </c>
      <c r="L7150">
        <v>40000000</v>
      </c>
      <c r="M7150">
        <v>227978645</v>
      </c>
      <c r="N7150" t="s">
        <v>1794</v>
      </c>
      <c r="O7150">
        <v>103</v>
      </c>
    </row>
    <row r="7151" spans="1:15" x14ac:dyDescent="0.25">
      <c r="A7151" t="s">
        <v>2383</v>
      </c>
      <c r="B7151" t="s">
        <v>41</v>
      </c>
      <c r="C7151" t="s">
        <v>100</v>
      </c>
      <c r="D7151">
        <v>2017</v>
      </c>
      <c r="E7151" t="s">
        <v>2382</v>
      </c>
      <c r="F7151">
        <v>6.2</v>
      </c>
      <c r="G7151">
        <v>35000</v>
      </c>
      <c r="H7151" t="s">
        <v>1314</v>
      </c>
      <c r="I7151" t="s">
        <v>2381</v>
      </c>
      <c r="J7151" t="s">
        <v>520</v>
      </c>
      <c r="K7151" t="s">
        <v>7</v>
      </c>
      <c r="L7151">
        <v>19000000</v>
      </c>
      <c r="M7151">
        <v>140552359</v>
      </c>
      <c r="N7151" t="s">
        <v>1838</v>
      </c>
      <c r="O7151">
        <v>122</v>
      </c>
    </row>
    <row r="7152" spans="1:15" x14ac:dyDescent="0.25">
      <c r="A7152" t="s">
        <v>2380</v>
      </c>
      <c r="B7152" t="s">
        <v>68</v>
      </c>
      <c r="C7152" t="s">
        <v>73</v>
      </c>
      <c r="D7152">
        <v>2017</v>
      </c>
      <c r="E7152" t="s">
        <v>2280</v>
      </c>
      <c r="F7152">
        <v>7.8</v>
      </c>
      <c r="G7152">
        <v>53000</v>
      </c>
      <c r="H7152" t="s">
        <v>2379</v>
      </c>
      <c r="I7152" t="s">
        <v>2379</v>
      </c>
      <c r="J7152" t="s">
        <v>2378</v>
      </c>
      <c r="K7152" t="s">
        <v>1525</v>
      </c>
      <c r="M7152">
        <v>42187665</v>
      </c>
      <c r="N7152" t="s">
        <v>2377</v>
      </c>
      <c r="O7152">
        <v>94</v>
      </c>
    </row>
    <row r="7153" spans="1:15" x14ac:dyDescent="0.25">
      <c r="A7153" t="s">
        <v>2376</v>
      </c>
      <c r="B7153" t="s">
        <v>68</v>
      </c>
      <c r="C7153" t="s">
        <v>11</v>
      </c>
      <c r="D7153">
        <v>2017</v>
      </c>
      <c r="E7153" t="s">
        <v>2301</v>
      </c>
      <c r="F7153">
        <v>6.4</v>
      </c>
      <c r="G7153">
        <v>50000</v>
      </c>
      <c r="H7153" t="s">
        <v>2375</v>
      </c>
      <c r="I7153" t="s">
        <v>2201</v>
      </c>
      <c r="J7153" t="s">
        <v>2374</v>
      </c>
      <c r="K7153" t="s">
        <v>7</v>
      </c>
      <c r="L7153">
        <v>30000000</v>
      </c>
      <c r="M7153">
        <v>16080475</v>
      </c>
      <c r="N7153" t="s">
        <v>1232</v>
      </c>
      <c r="O7153">
        <v>120</v>
      </c>
    </row>
    <row r="7154" spans="1:15" x14ac:dyDescent="0.25">
      <c r="A7154" t="s">
        <v>2373</v>
      </c>
      <c r="B7154" t="s">
        <v>52</v>
      </c>
      <c r="C7154" t="s">
        <v>11</v>
      </c>
      <c r="D7154">
        <v>2017</v>
      </c>
      <c r="E7154" t="s">
        <v>2372</v>
      </c>
      <c r="F7154">
        <v>6.2</v>
      </c>
      <c r="G7154">
        <v>11000</v>
      </c>
      <c r="H7154" t="s">
        <v>2371</v>
      </c>
      <c r="I7154" t="s">
        <v>2371</v>
      </c>
      <c r="J7154" t="s">
        <v>2370</v>
      </c>
      <c r="K7154" t="s">
        <v>562</v>
      </c>
      <c r="M7154">
        <v>5012423</v>
      </c>
      <c r="N7154" t="s">
        <v>2369</v>
      </c>
      <c r="O7154">
        <v>107</v>
      </c>
    </row>
    <row r="7155" spans="1:15" x14ac:dyDescent="0.25">
      <c r="A7155" t="s">
        <v>2368</v>
      </c>
      <c r="B7155" t="s">
        <v>68</v>
      </c>
      <c r="C7155" t="s">
        <v>34</v>
      </c>
      <c r="D7155">
        <v>2017</v>
      </c>
      <c r="E7155" t="s">
        <v>2138</v>
      </c>
      <c r="F7155">
        <v>6.4</v>
      </c>
      <c r="G7155">
        <v>70000</v>
      </c>
      <c r="H7155" t="s">
        <v>2367</v>
      </c>
      <c r="I7155" t="s">
        <v>1601</v>
      </c>
      <c r="J7155" t="s">
        <v>2366</v>
      </c>
      <c r="K7155" t="s">
        <v>7</v>
      </c>
      <c r="L7155">
        <v>35000000</v>
      </c>
      <c r="M7155">
        <v>62832209</v>
      </c>
      <c r="N7155" t="s">
        <v>1009</v>
      </c>
      <c r="O7155">
        <v>112</v>
      </c>
    </row>
    <row r="7156" spans="1:15" x14ac:dyDescent="0.25">
      <c r="A7156" t="s">
        <v>2365</v>
      </c>
      <c r="B7156" t="s">
        <v>41</v>
      </c>
      <c r="C7156" t="s">
        <v>11</v>
      </c>
      <c r="D7156">
        <v>2017</v>
      </c>
      <c r="E7156" t="s">
        <v>2364</v>
      </c>
      <c r="F7156">
        <v>7.2</v>
      </c>
      <c r="G7156">
        <v>117000</v>
      </c>
      <c r="H7156" t="s">
        <v>1067</v>
      </c>
      <c r="I7156" t="s">
        <v>2363</v>
      </c>
      <c r="J7156" t="s">
        <v>1446</v>
      </c>
      <c r="K7156" t="s">
        <v>265</v>
      </c>
      <c r="L7156">
        <v>18000000</v>
      </c>
      <c r="M7156">
        <v>41681746</v>
      </c>
      <c r="N7156" t="s">
        <v>2362</v>
      </c>
      <c r="O7156">
        <v>117</v>
      </c>
    </row>
    <row r="7157" spans="1:15" x14ac:dyDescent="0.25">
      <c r="A7157" t="s">
        <v>2361</v>
      </c>
      <c r="B7157" t="s">
        <v>41</v>
      </c>
      <c r="C7157" t="s">
        <v>24</v>
      </c>
      <c r="D7157">
        <v>2017</v>
      </c>
      <c r="E7157" t="s">
        <v>2360</v>
      </c>
      <c r="F7157">
        <v>7.2</v>
      </c>
      <c r="G7157">
        <v>58000</v>
      </c>
      <c r="H7157" t="s">
        <v>2359</v>
      </c>
      <c r="I7157" t="s">
        <v>2359</v>
      </c>
      <c r="J7157" t="s">
        <v>2358</v>
      </c>
      <c r="K7157" t="s">
        <v>1130</v>
      </c>
      <c r="M7157">
        <v>9493791</v>
      </c>
      <c r="N7157" t="s">
        <v>2357</v>
      </c>
      <c r="O7157">
        <v>151</v>
      </c>
    </row>
    <row r="7158" spans="1:15" x14ac:dyDescent="0.25">
      <c r="A7158" t="s">
        <v>2356</v>
      </c>
      <c r="B7158" t="s">
        <v>41</v>
      </c>
      <c r="C7158" t="s">
        <v>11</v>
      </c>
      <c r="D7158">
        <v>2017</v>
      </c>
      <c r="E7158" t="s">
        <v>2074</v>
      </c>
      <c r="F7158">
        <v>6.5</v>
      </c>
      <c r="G7158">
        <v>8600</v>
      </c>
      <c r="H7158" t="s">
        <v>2355</v>
      </c>
      <c r="I7158" t="s">
        <v>2355</v>
      </c>
      <c r="J7158" t="s">
        <v>2354</v>
      </c>
      <c r="K7158" t="s">
        <v>7</v>
      </c>
      <c r="L7158">
        <v>1200000</v>
      </c>
      <c r="M7158">
        <v>4101699</v>
      </c>
      <c r="N7158" t="s">
        <v>2353</v>
      </c>
      <c r="O7158">
        <v>96</v>
      </c>
    </row>
    <row r="7159" spans="1:15" x14ac:dyDescent="0.25">
      <c r="A7159" t="s">
        <v>2352</v>
      </c>
      <c r="B7159" t="s">
        <v>68</v>
      </c>
      <c r="C7159" t="s">
        <v>409</v>
      </c>
      <c r="D7159">
        <v>2017</v>
      </c>
      <c r="E7159" t="s">
        <v>2065</v>
      </c>
      <c r="F7159">
        <v>6.7</v>
      </c>
      <c r="G7159">
        <v>52000</v>
      </c>
      <c r="H7159" t="s">
        <v>2351</v>
      </c>
      <c r="I7159" t="s">
        <v>2350</v>
      </c>
      <c r="J7159" t="s">
        <v>2349</v>
      </c>
      <c r="K7159" t="s">
        <v>265</v>
      </c>
      <c r="L7159">
        <v>25000000</v>
      </c>
      <c r="M7159">
        <v>18598607</v>
      </c>
      <c r="N7159" t="s">
        <v>2348</v>
      </c>
      <c r="O7159">
        <v>121</v>
      </c>
    </row>
    <row r="7160" spans="1:15" x14ac:dyDescent="0.25">
      <c r="A7160" t="s">
        <v>2347</v>
      </c>
      <c r="B7160" t="s">
        <v>52</v>
      </c>
      <c r="C7160" t="s">
        <v>11</v>
      </c>
      <c r="D7160">
        <v>2017</v>
      </c>
      <c r="E7160" t="s">
        <v>2346</v>
      </c>
      <c r="F7160">
        <v>7.7</v>
      </c>
      <c r="G7160">
        <v>27000</v>
      </c>
      <c r="H7160" t="s">
        <v>2345</v>
      </c>
      <c r="I7160" t="s">
        <v>2345</v>
      </c>
      <c r="J7160" t="s">
        <v>2344</v>
      </c>
      <c r="K7160" t="s">
        <v>265</v>
      </c>
      <c r="M7160">
        <v>2559939</v>
      </c>
      <c r="N7160" t="s">
        <v>2343</v>
      </c>
      <c r="O7160">
        <v>104</v>
      </c>
    </row>
    <row r="7161" spans="1:15" x14ac:dyDescent="0.25">
      <c r="A7161" t="s">
        <v>2342</v>
      </c>
      <c r="B7161" t="s">
        <v>68</v>
      </c>
      <c r="C7161" t="s">
        <v>87</v>
      </c>
      <c r="D7161">
        <v>2017</v>
      </c>
      <c r="E7161" t="s">
        <v>2341</v>
      </c>
      <c r="F7161">
        <v>6.6</v>
      </c>
      <c r="G7161">
        <v>25000</v>
      </c>
      <c r="H7161" t="s">
        <v>2340</v>
      </c>
      <c r="I7161" t="s">
        <v>2339</v>
      </c>
      <c r="J7161" t="s">
        <v>723</v>
      </c>
      <c r="K7161" t="s">
        <v>7</v>
      </c>
      <c r="L7161">
        <v>10000000</v>
      </c>
      <c r="M7161">
        <v>4596705</v>
      </c>
      <c r="N7161" t="s">
        <v>2338</v>
      </c>
      <c r="O7161">
        <v>105</v>
      </c>
    </row>
    <row r="7162" spans="1:15" x14ac:dyDescent="0.25">
      <c r="A7162" t="s">
        <v>2337</v>
      </c>
      <c r="B7162" t="s">
        <v>41</v>
      </c>
      <c r="C7162" t="s">
        <v>409</v>
      </c>
      <c r="D7162">
        <v>2017</v>
      </c>
      <c r="E7162" t="s">
        <v>1522</v>
      </c>
      <c r="F7162">
        <v>6.9</v>
      </c>
      <c r="G7162">
        <v>29000</v>
      </c>
      <c r="H7162" t="s">
        <v>2336</v>
      </c>
      <c r="I7162" t="s">
        <v>2335</v>
      </c>
      <c r="J7162" t="s">
        <v>2334</v>
      </c>
      <c r="K7162" t="s">
        <v>1130</v>
      </c>
      <c r="M7162">
        <v>3430165</v>
      </c>
      <c r="N7162" t="s">
        <v>2333</v>
      </c>
      <c r="O7162">
        <v>107</v>
      </c>
    </row>
    <row r="7163" spans="1:15" x14ac:dyDescent="0.25">
      <c r="A7163" t="s">
        <v>2332</v>
      </c>
      <c r="B7163" t="s">
        <v>68</v>
      </c>
      <c r="C7163" t="s">
        <v>24</v>
      </c>
      <c r="D7163">
        <v>2017</v>
      </c>
      <c r="E7163" t="s">
        <v>2331</v>
      </c>
      <c r="F7163">
        <v>6</v>
      </c>
      <c r="G7163">
        <v>65000</v>
      </c>
      <c r="H7163" t="s">
        <v>1875</v>
      </c>
      <c r="I7163" t="s">
        <v>1875</v>
      </c>
      <c r="J7163" t="s">
        <v>1535</v>
      </c>
      <c r="K7163" t="s">
        <v>7</v>
      </c>
      <c r="L7163">
        <v>69000000</v>
      </c>
      <c r="M7163">
        <v>180613824</v>
      </c>
      <c r="N7163" t="s">
        <v>108</v>
      </c>
      <c r="O7163">
        <v>100</v>
      </c>
    </row>
    <row r="7164" spans="1:15" x14ac:dyDescent="0.25">
      <c r="A7164" t="s">
        <v>2330</v>
      </c>
      <c r="B7164" t="s">
        <v>68</v>
      </c>
      <c r="C7164" t="s">
        <v>409</v>
      </c>
      <c r="D7164">
        <v>2017</v>
      </c>
      <c r="E7164" t="s">
        <v>2065</v>
      </c>
      <c r="F7164">
        <v>6.4</v>
      </c>
      <c r="G7164">
        <v>12000</v>
      </c>
      <c r="H7164" t="s">
        <v>2329</v>
      </c>
      <c r="I7164" t="s">
        <v>2328</v>
      </c>
      <c r="J7164" t="s">
        <v>857</v>
      </c>
      <c r="K7164" t="s">
        <v>7</v>
      </c>
      <c r="M7164">
        <v>4372130</v>
      </c>
      <c r="N7164" t="s">
        <v>2327</v>
      </c>
      <c r="O7164">
        <v>103</v>
      </c>
    </row>
    <row r="7165" spans="1:15" x14ac:dyDescent="0.25">
      <c r="A7165" t="s">
        <v>2326</v>
      </c>
      <c r="B7165" t="s">
        <v>101</v>
      </c>
      <c r="C7165" t="s">
        <v>100</v>
      </c>
      <c r="D7165">
        <v>2017</v>
      </c>
      <c r="E7165" t="s">
        <v>2325</v>
      </c>
      <c r="F7165">
        <v>7.2</v>
      </c>
      <c r="G7165">
        <v>68000</v>
      </c>
      <c r="H7165" t="s">
        <v>1332</v>
      </c>
      <c r="I7165" t="s">
        <v>590</v>
      </c>
      <c r="J7165" t="s">
        <v>633</v>
      </c>
      <c r="K7165" t="s">
        <v>7</v>
      </c>
      <c r="L7165">
        <v>22000000</v>
      </c>
      <c r="M7165">
        <v>205035819</v>
      </c>
      <c r="N7165" t="s">
        <v>632</v>
      </c>
      <c r="O7165">
        <v>100</v>
      </c>
    </row>
    <row r="7166" spans="1:15" x14ac:dyDescent="0.25">
      <c r="A7166" t="s">
        <v>2324</v>
      </c>
      <c r="B7166" t="s">
        <v>52</v>
      </c>
      <c r="C7166" t="s">
        <v>11</v>
      </c>
      <c r="D7166">
        <v>2017</v>
      </c>
      <c r="E7166" t="s">
        <v>2119</v>
      </c>
      <c r="F7166">
        <v>7.2</v>
      </c>
      <c r="G7166">
        <v>15000</v>
      </c>
      <c r="H7166" t="s">
        <v>2323</v>
      </c>
      <c r="I7166" t="s">
        <v>2323</v>
      </c>
      <c r="J7166" t="s">
        <v>1632</v>
      </c>
      <c r="K7166" t="s">
        <v>7</v>
      </c>
      <c r="M7166">
        <v>1093077</v>
      </c>
      <c r="N7166" t="s">
        <v>2322</v>
      </c>
      <c r="O7166">
        <v>100</v>
      </c>
    </row>
    <row r="7167" spans="1:15" x14ac:dyDescent="0.25">
      <c r="A7167" t="s">
        <v>2321</v>
      </c>
      <c r="B7167" t="s">
        <v>41</v>
      </c>
      <c r="C7167" t="s">
        <v>24</v>
      </c>
      <c r="D7167">
        <v>2017</v>
      </c>
      <c r="E7167" t="s">
        <v>2269</v>
      </c>
      <c r="F7167">
        <v>5.8</v>
      </c>
      <c r="G7167">
        <v>21000</v>
      </c>
      <c r="H7167" t="s">
        <v>2320</v>
      </c>
      <c r="I7167" t="s">
        <v>2319</v>
      </c>
      <c r="J7167" t="s">
        <v>2318</v>
      </c>
      <c r="K7167" t="s">
        <v>7</v>
      </c>
      <c r="M7167">
        <v>1647175</v>
      </c>
      <c r="N7167" t="s">
        <v>2317</v>
      </c>
      <c r="O7167">
        <v>90</v>
      </c>
    </row>
    <row r="7168" spans="1:15" x14ac:dyDescent="0.25">
      <c r="A7168" t="s">
        <v>2316</v>
      </c>
      <c r="B7168" t="s">
        <v>68</v>
      </c>
      <c r="C7168" t="s">
        <v>11</v>
      </c>
      <c r="D7168">
        <v>2017</v>
      </c>
      <c r="E7168" t="s">
        <v>2129</v>
      </c>
      <c r="F7168">
        <v>6.3</v>
      </c>
      <c r="G7168">
        <v>32000</v>
      </c>
      <c r="H7168" t="s">
        <v>2315</v>
      </c>
      <c r="I7168" t="s">
        <v>2314</v>
      </c>
      <c r="J7168" t="s">
        <v>2313</v>
      </c>
      <c r="K7168" t="s">
        <v>7</v>
      </c>
      <c r="L7168">
        <v>20000000</v>
      </c>
      <c r="M7168">
        <v>96942115</v>
      </c>
      <c r="N7168" t="s">
        <v>856</v>
      </c>
      <c r="O7168">
        <v>132</v>
      </c>
    </row>
    <row r="7169" spans="1:15" x14ac:dyDescent="0.25">
      <c r="A7169" t="s">
        <v>2312</v>
      </c>
      <c r="B7169" t="s">
        <v>52</v>
      </c>
      <c r="C7169" t="s">
        <v>11</v>
      </c>
      <c r="D7169">
        <v>2017</v>
      </c>
      <c r="E7169" t="s">
        <v>2311</v>
      </c>
      <c r="F7169">
        <v>7</v>
      </c>
      <c r="G7169">
        <v>28000</v>
      </c>
      <c r="H7169" t="s">
        <v>2310</v>
      </c>
      <c r="I7169" t="s">
        <v>2309</v>
      </c>
      <c r="J7169" t="s">
        <v>2308</v>
      </c>
      <c r="K7169" t="s">
        <v>1118</v>
      </c>
      <c r="M7169">
        <v>1463727</v>
      </c>
      <c r="N7169" t="s">
        <v>2307</v>
      </c>
      <c r="O7169">
        <v>116</v>
      </c>
    </row>
    <row r="7170" spans="1:15" x14ac:dyDescent="0.25">
      <c r="A7170" t="s">
        <v>2306</v>
      </c>
      <c r="B7170" t="s">
        <v>68</v>
      </c>
      <c r="C7170" t="s">
        <v>11</v>
      </c>
      <c r="D7170">
        <v>2017</v>
      </c>
      <c r="E7170" t="s">
        <v>2065</v>
      </c>
      <c r="F7170">
        <v>5.2</v>
      </c>
      <c r="G7170">
        <v>44000</v>
      </c>
      <c r="H7170" t="s">
        <v>2305</v>
      </c>
      <c r="I7170" t="s">
        <v>2304</v>
      </c>
      <c r="J7170" t="s">
        <v>2303</v>
      </c>
      <c r="K7170" t="s">
        <v>7</v>
      </c>
      <c r="L7170">
        <v>19000000</v>
      </c>
      <c r="M7170">
        <v>45158254</v>
      </c>
      <c r="N7170" t="s">
        <v>114</v>
      </c>
      <c r="O7170">
        <v>109</v>
      </c>
    </row>
    <row r="7171" spans="1:15" x14ac:dyDescent="0.25">
      <c r="A7171" t="s">
        <v>2302</v>
      </c>
      <c r="B7171" t="s">
        <v>68</v>
      </c>
      <c r="C7171" t="s">
        <v>11</v>
      </c>
      <c r="D7171">
        <v>2017</v>
      </c>
      <c r="E7171" t="s">
        <v>2301</v>
      </c>
      <c r="F7171">
        <v>4.5</v>
      </c>
      <c r="G7171">
        <v>39000</v>
      </c>
      <c r="H7171" t="s">
        <v>2300</v>
      </c>
      <c r="I7171" t="s">
        <v>2299</v>
      </c>
      <c r="J7171" t="s">
        <v>2298</v>
      </c>
      <c r="K7171" t="s">
        <v>7</v>
      </c>
      <c r="L7171">
        <v>25000000</v>
      </c>
      <c r="M7171">
        <v>83080890</v>
      </c>
      <c r="N7171" t="s">
        <v>2297</v>
      </c>
      <c r="O7171">
        <v>102</v>
      </c>
    </row>
    <row r="7172" spans="1:15" x14ac:dyDescent="0.25">
      <c r="A7172" t="s">
        <v>2296</v>
      </c>
      <c r="B7172" t="s">
        <v>41</v>
      </c>
      <c r="C7172" t="s">
        <v>24</v>
      </c>
      <c r="D7172">
        <v>2017</v>
      </c>
      <c r="E7172" t="s">
        <v>2227</v>
      </c>
      <c r="F7172">
        <v>4.0999999999999996</v>
      </c>
      <c r="G7172">
        <v>2000</v>
      </c>
      <c r="H7172" t="s">
        <v>2295</v>
      </c>
      <c r="I7172" t="s">
        <v>2295</v>
      </c>
      <c r="J7172" t="s">
        <v>2295</v>
      </c>
      <c r="K7172" t="s">
        <v>7</v>
      </c>
      <c r="M7172">
        <v>280668</v>
      </c>
      <c r="N7172" t="s">
        <v>2294</v>
      </c>
      <c r="O7172">
        <v>106</v>
      </c>
    </row>
    <row r="7173" spans="1:15" x14ac:dyDescent="0.25">
      <c r="A7173" t="s">
        <v>2293</v>
      </c>
      <c r="B7173" t="s">
        <v>41</v>
      </c>
      <c r="C7173" t="s">
        <v>409</v>
      </c>
      <c r="D7173">
        <v>2017</v>
      </c>
      <c r="E7173" t="s">
        <v>2043</v>
      </c>
      <c r="F7173">
        <v>7.1</v>
      </c>
      <c r="G7173">
        <v>24000</v>
      </c>
      <c r="H7173" t="s">
        <v>2292</v>
      </c>
      <c r="I7173" t="s">
        <v>2292</v>
      </c>
      <c r="J7173" t="s">
        <v>2291</v>
      </c>
      <c r="K7173" t="s">
        <v>7</v>
      </c>
      <c r="M7173">
        <v>1899615</v>
      </c>
      <c r="N7173" t="s">
        <v>2290</v>
      </c>
      <c r="O7173">
        <v>108</v>
      </c>
    </row>
    <row r="7174" spans="1:15" x14ac:dyDescent="0.25">
      <c r="A7174" t="s">
        <v>2289</v>
      </c>
      <c r="B7174" t="s">
        <v>41</v>
      </c>
      <c r="C7174" t="s">
        <v>11</v>
      </c>
      <c r="D7174">
        <v>2017</v>
      </c>
      <c r="E7174" t="s">
        <v>1522</v>
      </c>
      <c r="F7174">
        <v>7.5</v>
      </c>
      <c r="G7174">
        <v>17000</v>
      </c>
      <c r="H7174" t="s">
        <v>2288</v>
      </c>
      <c r="I7174" t="s">
        <v>2288</v>
      </c>
      <c r="J7174" t="s">
        <v>2287</v>
      </c>
      <c r="K7174" t="s">
        <v>7</v>
      </c>
      <c r="M7174">
        <v>3436124</v>
      </c>
      <c r="N7174" t="s">
        <v>2286</v>
      </c>
      <c r="O7174">
        <v>104</v>
      </c>
    </row>
    <row r="7175" spans="1:15" x14ac:dyDescent="0.25">
      <c r="A7175" t="s">
        <v>2285</v>
      </c>
      <c r="B7175" t="s">
        <v>41</v>
      </c>
      <c r="C7175" t="s">
        <v>11</v>
      </c>
      <c r="D7175">
        <v>2017</v>
      </c>
      <c r="E7175" t="s">
        <v>1551</v>
      </c>
      <c r="F7175">
        <v>7.1</v>
      </c>
      <c r="G7175">
        <v>51000</v>
      </c>
      <c r="H7175" t="s">
        <v>2284</v>
      </c>
      <c r="I7175" t="s">
        <v>2284</v>
      </c>
      <c r="J7175" t="s">
        <v>2283</v>
      </c>
      <c r="K7175" t="s">
        <v>7</v>
      </c>
      <c r="M7175">
        <v>3862498</v>
      </c>
      <c r="N7175" t="s">
        <v>2282</v>
      </c>
      <c r="O7175">
        <v>113</v>
      </c>
    </row>
    <row r="7176" spans="1:15" x14ac:dyDescent="0.25">
      <c r="A7176" t="s">
        <v>2281</v>
      </c>
      <c r="B7176" t="s">
        <v>101</v>
      </c>
      <c r="C7176" t="s">
        <v>73</v>
      </c>
      <c r="D7176">
        <v>2017</v>
      </c>
      <c r="E7176" t="s">
        <v>2280</v>
      </c>
      <c r="F7176">
        <v>6</v>
      </c>
      <c r="G7176">
        <v>24000</v>
      </c>
      <c r="H7176" t="s">
        <v>2279</v>
      </c>
      <c r="I7176" t="s">
        <v>2278</v>
      </c>
      <c r="J7176" t="s">
        <v>2277</v>
      </c>
      <c r="K7176" t="s">
        <v>7</v>
      </c>
      <c r="L7176">
        <v>70000000</v>
      </c>
      <c r="M7176">
        <v>123081555</v>
      </c>
      <c r="N7176" t="s">
        <v>2276</v>
      </c>
      <c r="O7176">
        <v>101</v>
      </c>
    </row>
    <row r="7177" spans="1:15" x14ac:dyDescent="0.25">
      <c r="A7177" t="s">
        <v>2275</v>
      </c>
      <c r="B7177" t="s">
        <v>41</v>
      </c>
      <c r="C7177" t="s">
        <v>409</v>
      </c>
      <c r="D7177">
        <v>2017</v>
      </c>
      <c r="E7177" t="s">
        <v>2274</v>
      </c>
      <c r="F7177">
        <v>6.2</v>
      </c>
      <c r="G7177">
        <v>17000</v>
      </c>
      <c r="H7177" t="s">
        <v>2273</v>
      </c>
      <c r="I7177" t="s">
        <v>2273</v>
      </c>
      <c r="J7177" t="s">
        <v>2272</v>
      </c>
      <c r="K7177" t="s">
        <v>7</v>
      </c>
      <c r="M7177">
        <v>1436751</v>
      </c>
      <c r="N7177" t="s">
        <v>2271</v>
      </c>
      <c r="O7177">
        <v>107</v>
      </c>
    </row>
    <row r="7178" spans="1:15" x14ac:dyDescent="0.25">
      <c r="A7178" t="s">
        <v>2270</v>
      </c>
      <c r="B7178" t="s">
        <v>41</v>
      </c>
      <c r="C7178" t="s">
        <v>24</v>
      </c>
      <c r="D7178">
        <v>2017</v>
      </c>
      <c r="E7178" t="s">
        <v>2269</v>
      </c>
      <c r="F7178">
        <v>5.6</v>
      </c>
      <c r="G7178">
        <v>42000</v>
      </c>
      <c r="H7178" t="s">
        <v>2268</v>
      </c>
      <c r="I7178" t="s">
        <v>2267</v>
      </c>
      <c r="J7178" t="s">
        <v>1535</v>
      </c>
      <c r="K7178" t="s">
        <v>7</v>
      </c>
      <c r="L7178">
        <v>40000000</v>
      </c>
      <c r="M7178">
        <v>34184504</v>
      </c>
      <c r="N7178" t="s">
        <v>2266</v>
      </c>
      <c r="O7178">
        <v>88</v>
      </c>
    </row>
    <row r="7179" spans="1:15" x14ac:dyDescent="0.25">
      <c r="A7179" t="s">
        <v>2265</v>
      </c>
      <c r="B7179" t="s">
        <v>41</v>
      </c>
      <c r="C7179" t="s">
        <v>11</v>
      </c>
      <c r="D7179">
        <v>2017</v>
      </c>
      <c r="E7179" t="s">
        <v>1522</v>
      </c>
      <c r="F7179">
        <v>6.7</v>
      </c>
      <c r="G7179">
        <v>28000</v>
      </c>
      <c r="H7179" t="s">
        <v>2264</v>
      </c>
      <c r="I7179" t="s">
        <v>2264</v>
      </c>
      <c r="J7179" t="s">
        <v>2263</v>
      </c>
      <c r="K7179" t="s">
        <v>578</v>
      </c>
      <c r="M7179">
        <v>12294931</v>
      </c>
      <c r="N7179" t="s">
        <v>842</v>
      </c>
      <c r="O7179">
        <v>110</v>
      </c>
    </row>
    <row r="7180" spans="1:15" x14ac:dyDescent="0.25">
      <c r="A7180" t="s">
        <v>2262</v>
      </c>
      <c r="B7180" t="s">
        <v>68</v>
      </c>
      <c r="C7180" t="s">
        <v>409</v>
      </c>
      <c r="D7180">
        <v>2017</v>
      </c>
      <c r="E7180" t="s">
        <v>2186</v>
      </c>
      <c r="F7180">
        <v>7</v>
      </c>
      <c r="G7180">
        <v>41000</v>
      </c>
      <c r="H7180" t="s">
        <v>2261</v>
      </c>
      <c r="I7180" t="s">
        <v>2260</v>
      </c>
      <c r="J7180" t="s">
        <v>1023</v>
      </c>
      <c r="K7180" t="s">
        <v>2259</v>
      </c>
      <c r="L7180">
        <v>20000000</v>
      </c>
      <c r="M7180">
        <v>26152835</v>
      </c>
      <c r="N7180" t="s">
        <v>2258</v>
      </c>
      <c r="O7180">
        <v>127</v>
      </c>
    </row>
    <row r="7181" spans="1:15" x14ac:dyDescent="0.25">
      <c r="A7181" t="s">
        <v>2257</v>
      </c>
      <c r="B7181" t="s">
        <v>41</v>
      </c>
      <c r="C7181" t="s">
        <v>24</v>
      </c>
      <c r="D7181">
        <v>2017</v>
      </c>
      <c r="E7181" t="s">
        <v>1112</v>
      </c>
      <c r="F7181">
        <v>6</v>
      </c>
      <c r="G7181">
        <v>7800</v>
      </c>
      <c r="H7181" t="s">
        <v>2256</v>
      </c>
      <c r="I7181" t="s">
        <v>2255</v>
      </c>
      <c r="J7181" t="s">
        <v>2254</v>
      </c>
      <c r="K7181" t="s">
        <v>7</v>
      </c>
      <c r="M7181">
        <v>380553</v>
      </c>
      <c r="N7181" t="s">
        <v>2253</v>
      </c>
      <c r="O7181">
        <v>90</v>
      </c>
    </row>
    <row r="7182" spans="1:15" x14ac:dyDescent="0.25">
      <c r="A7182" t="s">
        <v>2252</v>
      </c>
      <c r="B7182" t="s">
        <v>41</v>
      </c>
      <c r="C7182" t="s">
        <v>11</v>
      </c>
      <c r="D7182">
        <v>2017</v>
      </c>
      <c r="E7182" t="s">
        <v>2251</v>
      </c>
      <c r="F7182">
        <v>5.7</v>
      </c>
      <c r="G7182">
        <v>20000</v>
      </c>
      <c r="H7182" t="s">
        <v>2250</v>
      </c>
      <c r="I7182" t="s">
        <v>2250</v>
      </c>
      <c r="J7182" t="s">
        <v>1663</v>
      </c>
      <c r="K7182" t="s">
        <v>7</v>
      </c>
      <c r="M7182">
        <v>1813453</v>
      </c>
      <c r="N7182" t="s">
        <v>2249</v>
      </c>
      <c r="O7182">
        <v>129</v>
      </c>
    </row>
    <row r="7183" spans="1:15" x14ac:dyDescent="0.25">
      <c r="A7183" t="s">
        <v>2248</v>
      </c>
      <c r="B7183" t="s">
        <v>41</v>
      </c>
      <c r="C7183" t="s">
        <v>87</v>
      </c>
      <c r="D7183">
        <v>2017</v>
      </c>
      <c r="E7183" t="s">
        <v>2119</v>
      </c>
      <c r="F7183">
        <v>7.3</v>
      </c>
      <c r="G7183">
        <v>50000</v>
      </c>
      <c r="H7183" t="s">
        <v>2247</v>
      </c>
      <c r="I7183" t="s">
        <v>2246</v>
      </c>
      <c r="J7183" t="s">
        <v>1538</v>
      </c>
      <c r="K7183" t="s">
        <v>7</v>
      </c>
      <c r="L7183">
        <v>34000000</v>
      </c>
      <c r="M7183">
        <v>23355100</v>
      </c>
      <c r="N7183" t="s">
        <v>532</v>
      </c>
      <c r="O7183">
        <v>143</v>
      </c>
    </row>
    <row r="7184" spans="1:15" x14ac:dyDescent="0.25">
      <c r="A7184" t="s">
        <v>2245</v>
      </c>
      <c r="B7184" t="s">
        <v>41</v>
      </c>
      <c r="C7184" t="s">
        <v>24</v>
      </c>
      <c r="D7184">
        <v>2017</v>
      </c>
      <c r="E7184" t="s">
        <v>2059</v>
      </c>
      <c r="F7184">
        <v>6.9</v>
      </c>
      <c r="G7184">
        <v>24000</v>
      </c>
      <c r="H7184" t="s">
        <v>664</v>
      </c>
      <c r="I7184" t="s">
        <v>664</v>
      </c>
      <c r="J7184" t="s">
        <v>1767</v>
      </c>
      <c r="K7184" t="s">
        <v>7</v>
      </c>
      <c r="M7184">
        <v>1872950</v>
      </c>
      <c r="N7184" t="s">
        <v>827</v>
      </c>
      <c r="O7184">
        <v>125</v>
      </c>
    </row>
    <row r="7185" spans="1:15" x14ac:dyDescent="0.25">
      <c r="A7185" t="s">
        <v>2244</v>
      </c>
      <c r="B7185" t="s">
        <v>68</v>
      </c>
      <c r="C7185" t="s">
        <v>409</v>
      </c>
      <c r="D7185">
        <v>2017</v>
      </c>
      <c r="E7185" t="s">
        <v>2074</v>
      </c>
      <c r="F7185">
        <v>7.1</v>
      </c>
      <c r="G7185">
        <v>22000</v>
      </c>
      <c r="H7185" t="s">
        <v>2243</v>
      </c>
      <c r="I7185" t="s">
        <v>2242</v>
      </c>
      <c r="J7185" t="s">
        <v>2241</v>
      </c>
      <c r="K7185" t="s">
        <v>7</v>
      </c>
      <c r="M7185">
        <v>14510490</v>
      </c>
      <c r="N7185" t="s">
        <v>1382</v>
      </c>
      <c r="O7185">
        <v>116</v>
      </c>
    </row>
    <row r="7186" spans="1:15" x14ac:dyDescent="0.25">
      <c r="A7186" t="s">
        <v>2240</v>
      </c>
      <c r="B7186" t="s">
        <v>41</v>
      </c>
      <c r="C7186" t="s">
        <v>409</v>
      </c>
      <c r="D7186">
        <v>2017</v>
      </c>
      <c r="E7186" t="s">
        <v>2239</v>
      </c>
      <c r="F7186">
        <v>5.9</v>
      </c>
      <c r="G7186">
        <v>22000</v>
      </c>
      <c r="H7186" t="s">
        <v>2238</v>
      </c>
      <c r="I7186" t="s">
        <v>2237</v>
      </c>
      <c r="J7186" t="s">
        <v>2236</v>
      </c>
      <c r="K7186" t="s">
        <v>7</v>
      </c>
      <c r="L7186">
        <v>40000000</v>
      </c>
      <c r="M7186">
        <v>55668698</v>
      </c>
      <c r="N7186" t="s">
        <v>856</v>
      </c>
      <c r="O7186">
        <v>139</v>
      </c>
    </row>
    <row r="7187" spans="1:15" x14ac:dyDescent="0.25">
      <c r="A7187" t="s">
        <v>2235</v>
      </c>
      <c r="B7187" t="s">
        <v>41</v>
      </c>
      <c r="C7187" t="s">
        <v>34</v>
      </c>
      <c r="D7187">
        <v>2017</v>
      </c>
      <c r="E7187" t="s">
        <v>1984</v>
      </c>
      <c r="F7187">
        <v>5.6</v>
      </c>
      <c r="G7187">
        <v>31000</v>
      </c>
      <c r="H7187" t="s">
        <v>2234</v>
      </c>
      <c r="I7187" t="s">
        <v>687</v>
      </c>
      <c r="J7187" t="s">
        <v>2233</v>
      </c>
      <c r="K7187" t="s">
        <v>7</v>
      </c>
      <c r="L7187">
        <v>30000000</v>
      </c>
      <c r="M7187">
        <v>32917353</v>
      </c>
      <c r="N7187" t="s">
        <v>2232</v>
      </c>
      <c r="O7187">
        <v>95</v>
      </c>
    </row>
    <row r="7188" spans="1:15" x14ac:dyDescent="0.25">
      <c r="A7188" t="s">
        <v>252</v>
      </c>
      <c r="C7188" t="s">
        <v>11</v>
      </c>
      <c r="D7188">
        <v>2017</v>
      </c>
      <c r="E7188" t="s">
        <v>1593</v>
      </c>
      <c r="F7188">
        <v>7.4</v>
      </c>
      <c r="G7188">
        <v>15000</v>
      </c>
      <c r="H7188" t="s">
        <v>2231</v>
      </c>
      <c r="I7188" t="s">
        <v>2231</v>
      </c>
      <c r="J7188" t="s">
        <v>2230</v>
      </c>
      <c r="K7188" t="s">
        <v>332</v>
      </c>
      <c r="M7188">
        <v>1196669</v>
      </c>
      <c r="N7188" t="s">
        <v>2229</v>
      </c>
      <c r="O7188">
        <v>118</v>
      </c>
    </row>
    <row r="7189" spans="1:15" x14ac:dyDescent="0.25">
      <c r="A7189" t="s">
        <v>2228</v>
      </c>
      <c r="B7189" t="s">
        <v>41</v>
      </c>
      <c r="C7189" t="s">
        <v>11</v>
      </c>
      <c r="D7189">
        <v>2017</v>
      </c>
      <c r="E7189" t="s">
        <v>2227</v>
      </c>
      <c r="F7189">
        <v>6.2</v>
      </c>
      <c r="G7189">
        <v>19000</v>
      </c>
      <c r="H7189" t="s">
        <v>2226</v>
      </c>
      <c r="I7189" t="s">
        <v>2225</v>
      </c>
      <c r="J7189" t="s">
        <v>1681</v>
      </c>
      <c r="K7189" t="s">
        <v>265</v>
      </c>
      <c r="L7189">
        <v>25000000</v>
      </c>
      <c r="M7189">
        <v>9204549</v>
      </c>
      <c r="N7189" t="s">
        <v>2224</v>
      </c>
      <c r="O7189">
        <v>105</v>
      </c>
    </row>
    <row r="7190" spans="1:15" x14ac:dyDescent="0.25">
      <c r="A7190" t="s">
        <v>2223</v>
      </c>
      <c r="B7190" t="s">
        <v>41</v>
      </c>
      <c r="C7190" t="s">
        <v>409</v>
      </c>
      <c r="D7190">
        <v>2017</v>
      </c>
      <c r="E7190" t="s">
        <v>2065</v>
      </c>
      <c r="F7190">
        <v>6.9</v>
      </c>
      <c r="G7190">
        <v>42000</v>
      </c>
      <c r="H7190" t="s">
        <v>1836</v>
      </c>
      <c r="I7190" t="s">
        <v>2222</v>
      </c>
      <c r="J7190" t="s">
        <v>2221</v>
      </c>
      <c r="K7190" t="s">
        <v>7</v>
      </c>
      <c r="L7190">
        <v>30000000</v>
      </c>
      <c r="M7190">
        <v>8503658</v>
      </c>
      <c r="N7190" t="s">
        <v>842</v>
      </c>
      <c r="O7190">
        <v>119</v>
      </c>
    </row>
    <row r="7191" spans="1:15" x14ac:dyDescent="0.25">
      <c r="A7191" t="s">
        <v>2220</v>
      </c>
      <c r="B7191" t="s">
        <v>52</v>
      </c>
      <c r="C7191" t="s">
        <v>5</v>
      </c>
      <c r="D7191">
        <v>2017</v>
      </c>
      <c r="E7191" t="s">
        <v>2219</v>
      </c>
      <c r="F7191">
        <v>3.9</v>
      </c>
      <c r="G7191">
        <v>18000</v>
      </c>
      <c r="H7191" t="s">
        <v>2218</v>
      </c>
      <c r="I7191" t="s">
        <v>2218</v>
      </c>
      <c r="J7191" t="s">
        <v>2217</v>
      </c>
      <c r="K7191" t="s">
        <v>7</v>
      </c>
      <c r="M7191">
        <v>4017852</v>
      </c>
      <c r="N7191" t="s">
        <v>2216</v>
      </c>
      <c r="O7191">
        <v>100</v>
      </c>
    </row>
    <row r="7192" spans="1:15" x14ac:dyDescent="0.25">
      <c r="A7192" t="s">
        <v>2215</v>
      </c>
      <c r="B7192" t="s">
        <v>68</v>
      </c>
      <c r="C7192" t="s">
        <v>11</v>
      </c>
      <c r="D7192">
        <v>2017</v>
      </c>
      <c r="E7192" t="s">
        <v>2074</v>
      </c>
      <c r="F7192">
        <v>6</v>
      </c>
      <c r="G7192">
        <v>18000</v>
      </c>
      <c r="H7192" t="s">
        <v>2214</v>
      </c>
      <c r="I7192" t="s">
        <v>2214</v>
      </c>
      <c r="J7192" t="s">
        <v>2213</v>
      </c>
      <c r="K7192" t="s">
        <v>265</v>
      </c>
      <c r="M7192">
        <v>9200168</v>
      </c>
      <c r="N7192" t="s">
        <v>617</v>
      </c>
      <c r="O7192">
        <v>106</v>
      </c>
    </row>
    <row r="7193" spans="1:15" x14ac:dyDescent="0.25">
      <c r="A7193" t="s">
        <v>2212</v>
      </c>
      <c r="B7193" t="s">
        <v>52</v>
      </c>
      <c r="C7193" t="s">
        <v>34</v>
      </c>
      <c r="D7193">
        <v>2017</v>
      </c>
      <c r="E7193" t="s">
        <v>2153</v>
      </c>
      <c r="F7193">
        <v>8.1999999999999993</v>
      </c>
      <c r="G7193">
        <v>79000</v>
      </c>
      <c r="H7193" t="s">
        <v>2211</v>
      </c>
      <c r="I7193" t="s">
        <v>2210</v>
      </c>
      <c r="J7193" t="s">
        <v>426</v>
      </c>
      <c r="K7193" t="s">
        <v>169</v>
      </c>
      <c r="M7193">
        <v>254158390</v>
      </c>
      <c r="N7193" t="s">
        <v>2209</v>
      </c>
      <c r="O7193">
        <v>167</v>
      </c>
    </row>
    <row r="7194" spans="1:15" x14ac:dyDescent="0.25">
      <c r="A7194" t="s">
        <v>2208</v>
      </c>
      <c r="B7194" t="s">
        <v>68</v>
      </c>
      <c r="C7194" t="s">
        <v>409</v>
      </c>
      <c r="D7194">
        <v>2017</v>
      </c>
      <c r="E7194" t="s">
        <v>2207</v>
      </c>
      <c r="F7194">
        <v>7.2</v>
      </c>
      <c r="G7194">
        <v>20000</v>
      </c>
      <c r="H7194" t="s">
        <v>2206</v>
      </c>
      <c r="I7194" t="s">
        <v>2205</v>
      </c>
      <c r="J7194" t="s">
        <v>1899</v>
      </c>
      <c r="K7194" t="s">
        <v>265</v>
      </c>
      <c r="M7194">
        <v>5026154</v>
      </c>
      <c r="N7194" t="s">
        <v>717</v>
      </c>
      <c r="O7194">
        <v>118</v>
      </c>
    </row>
    <row r="7195" spans="1:15" x14ac:dyDescent="0.25">
      <c r="A7195" t="s">
        <v>2204</v>
      </c>
      <c r="B7195" t="s">
        <v>41</v>
      </c>
      <c r="C7195" t="s">
        <v>11</v>
      </c>
      <c r="D7195">
        <v>2017</v>
      </c>
      <c r="E7195" t="s">
        <v>2203</v>
      </c>
      <c r="F7195">
        <v>6.3</v>
      </c>
      <c r="G7195">
        <v>13000</v>
      </c>
      <c r="H7195" t="s">
        <v>2202</v>
      </c>
      <c r="I7195" t="s">
        <v>2201</v>
      </c>
      <c r="J7195" t="s">
        <v>2200</v>
      </c>
      <c r="K7195" t="s">
        <v>7</v>
      </c>
      <c r="M7195">
        <v>2550321</v>
      </c>
      <c r="N7195" t="s">
        <v>827</v>
      </c>
      <c r="O7195">
        <v>89</v>
      </c>
    </row>
    <row r="7196" spans="1:15" x14ac:dyDescent="0.25">
      <c r="A7196" t="s">
        <v>2199</v>
      </c>
      <c r="B7196" t="s">
        <v>52</v>
      </c>
      <c r="C7196" t="s">
        <v>34</v>
      </c>
      <c r="D7196">
        <v>2017</v>
      </c>
      <c r="E7196" t="s">
        <v>2198</v>
      </c>
      <c r="F7196">
        <v>7.9</v>
      </c>
      <c r="G7196">
        <v>19000</v>
      </c>
      <c r="H7196" t="s">
        <v>2197</v>
      </c>
      <c r="I7196" t="s">
        <v>2196</v>
      </c>
      <c r="J7196" t="s">
        <v>1061</v>
      </c>
      <c r="K7196" t="s">
        <v>220</v>
      </c>
      <c r="M7196">
        <v>86252940</v>
      </c>
      <c r="N7196" t="s">
        <v>2195</v>
      </c>
      <c r="O7196">
        <v>137</v>
      </c>
    </row>
    <row r="7197" spans="1:15" x14ac:dyDescent="0.25">
      <c r="A7197" t="s">
        <v>2194</v>
      </c>
      <c r="B7197" t="s">
        <v>41</v>
      </c>
      <c r="C7197" t="s">
        <v>24</v>
      </c>
      <c r="D7197">
        <v>2017</v>
      </c>
      <c r="E7197" t="s">
        <v>2193</v>
      </c>
      <c r="F7197">
        <v>6.5</v>
      </c>
      <c r="G7197">
        <v>17000</v>
      </c>
      <c r="H7197" t="s">
        <v>2073</v>
      </c>
      <c r="I7197" t="s">
        <v>2073</v>
      </c>
      <c r="J7197" t="s">
        <v>2192</v>
      </c>
      <c r="K7197" t="s">
        <v>7</v>
      </c>
      <c r="M7197">
        <v>3816527</v>
      </c>
      <c r="N7197" t="s">
        <v>827</v>
      </c>
      <c r="O7197">
        <v>102</v>
      </c>
    </row>
    <row r="7198" spans="1:15" x14ac:dyDescent="0.25">
      <c r="A7198" t="s">
        <v>2191</v>
      </c>
      <c r="B7198" t="s">
        <v>41</v>
      </c>
      <c r="C7198" t="s">
        <v>11</v>
      </c>
      <c r="D7198">
        <v>2017</v>
      </c>
      <c r="E7198" t="s">
        <v>2043</v>
      </c>
      <c r="F7198">
        <v>5.7</v>
      </c>
      <c r="G7198">
        <v>3500</v>
      </c>
      <c r="H7198" t="s">
        <v>2190</v>
      </c>
      <c r="I7198" t="s">
        <v>2190</v>
      </c>
      <c r="J7198" t="s">
        <v>2189</v>
      </c>
      <c r="K7198" t="s">
        <v>7</v>
      </c>
      <c r="M7198">
        <v>237708</v>
      </c>
      <c r="N7198" t="s">
        <v>2188</v>
      </c>
      <c r="O7198">
        <v>111</v>
      </c>
    </row>
    <row r="7199" spans="1:15" x14ac:dyDescent="0.25">
      <c r="A7199" t="s">
        <v>2187</v>
      </c>
      <c r="B7199" t="s">
        <v>101</v>
      </c>
      <c r="C7199" t="s">
        <v>73</v>
      </c>
      <c r="D7199">
        <v>2017</v>
      </c>
      <c r="E7199" t="s">
        <v>2186</v>
      </c>
      <c r="F7199">
        <v>6</v>
      </c>
      <c r="G7199">
        <v>19000</v>
      </c>
      <c r="H7199" t="s">
        <v>625</v>
      </c>
      <c r="I7199" t="s">
        <v>2185</v>
      </c>
      <c r="J7199" t="s">
        <v>2184</v>
      </c>
      <c r="K7199" t="s">
        <v>7</v>
      </c>
      <c r="L7199">
        <v>60000000</v>
      </c>
      <c r="M7199">
        <v>197183546</v>
      </c>
      <c r="N7199" t="s">
        <v>885</v>
      </c>
      <c r="O7199">
        <v>90</v>
      </c>
    </row>
    <row r="7200" spans="1:15" x14ac:dyDescent="0.25">
      <c r="A7200" t="s">
        <v>2183</v>
      </c>
      <c r="B7200" t="s">
        <v>382</v>
      </c>
      <c r="C7200" t="s">
        <v>11</v>
      </c>
      <c r="D7200">
        <v>2017</v>
      </c>
      <c r="E7200" t="s">
        <v>2182</v>
      </c>
      <c r="F7200">
        <v>7</v>
      </c>
      <c r="G7200">
        <v>2300</v>
      </c>
      <c r="H7200" t="s">
        <v>486</v>
      </c>
      <c r="I7200" t="s">
        <v>486</v>
      </c>
      <c r="J7200" t="s">
        <v>2181</v>
      </c>
      <c r="K7200" t="s">
        <v>7</v>
      </c>
      <c r="M7200">
        <v>251541</v>
      </c>
      <c r="N7200" t="s">
        <v>2180</v>
      </c>
      <c r="O7200">
        <v>94</v>
      </c>
    </row>
    <row r="7201" spans="1:15" x14ac:dyDescent="0.25">
      <c r="A7201" t="s">
        <v>2179</v>
      </c>
      <c r="B7201" t="s">
        <v>101</v>
      </c>
      <c r="C7201" t="s">
        <v>100</v>
      </c>
      <c r="D7201">
        <v>2017</v>
      </c>
      <c r="E7201" t="s">
        <v>2038</v>
      </c>
      <c r="F7201">
        <v>6.2</v>
      </c>
      <c r="G7201">
        <v>9800</v>
      </c>
      <c r="H7201" t="s">
        <v>2178</v>
      </c>
      <c r="I7201" t="s">
        <v>2177</v>
      </c>
      <c r="J7201" t="s">
        <v>828</v>
      </c>
      <c r="K7201" t="s">
        <v>7</v>
      </c>
      <c r="M7201">
        <v>3285916</v>
      </c>
      <c r="N7201" t="s">
        <v>827</v>
      </c>
      <c r="O7201">
        <v>116</v>
      </c>
    </row>
    <row r="7202" spans="1:15" x14ac:dyDescent="0.25">
      <c r="A7202" t="s">
        <v>2176</v>
      </c>
      <c r="B7202" t="s">
        <v>41</v>
      </c>
      <c r="C7202" t="s">
        <v>87</v>
      </c>
      <c r="D7202">
        <v>2017</v>
      </c>
      <c r="E7202" t="s">
        <v>2175</v>
      </c>
      <c r="F7202">
        <v>7.1</v>
      </c>
      <c r="G7202">
        <v>30000</v>
      </c>
      <c r="H7202" t="s">
        <v>2174</v>
      </c>
      <c r="I7202" t="s">
        <v>2174</v>
      </c>
      <c r="J7202" t="s">
        <v>2173</v>
      </c>
      <c r="K7202" t="s">
        <v>332</v>
      </c>
      <c r="M7202">
        <v>5104991</v>
      </c>
      <c r="N7202" t="s">
        <v>138</v>
      </c>
      <c r="O7202">
        <v>106</v>
      </c>
    </row>
    <row r="7203" spans="1:15" x14ac:dyDescent="0.25">
      <c r="A7203" t="s">
        <v>2172</v>
      </c>
      <c r="B7203" t="s">
        <v>41</v>
      </c>
      <c r="C7203" t="s">
        <v>34</v>
      </c>
      <c r="D7203">
        <v>2017</v>
      </c>
      <c r="E7203" t="s">
        <v>2171</v>
      </c>
      <c r="F7203">
        <v>4.5</v>
      </c>
      <c r="G7203">
        <v>34000</v>
      </c>
      <c r="H7203" t="s">
        <v>905</v>
      </c>
      <c r="I7203" t="s">
        <v>2170</v>
      </c>
      <c r="J7203" t="s">
        <v>1572</v>
      </c>
      <c r="K7203" t="s">
        <v>7</v>
      </c>
      <c r="L7203">
        <v>42000000</v>
      </c>
      <c r="M7203">
        <v>60845711</v>
      </c>
      <c r="N7203" t="s">
        <v>1009</v>
      </c>
      <c r="O7203">
        <v>90</v>
      </c>
    </row>
    <row r="7204" spans="1:15" x14ac:dyDescent="0.25">
      <c r="A7204" t="s">
        <v>2169</v>
      </c>
      <c r="B7204" t="s">
        <v>68</v>
      </c>
      <c r="C7204" t="s">
        <v>87</v>
      </c>
      <c r="D7204">
        <v>2017</v>
      </c>
      <c r="E7204" t="s">
        <v>2168</v>
      </c>
      <c r="F7204">
        <v>6.5</v>
      </c>
      <c r="G7204">
        <v>35000</v>
      </c>
      <c r="H7204" t="s">
        <v>2167</v>
      </c>
      <c r="I7204" t="s">
        <v>2167</v>
      </c>
      <c r="J7204" t="s">
        <v>1804</v>
      </c>
      <c r="K7204" t="s">
        <v>95</v>
      </c>
      <c r="L7204">
        <v>22000000</v>
      </c>
      <c r="M7204">
        <v>13025860</v>
      </c>
      <c r="N7204" t="s">
        <v>641</v>
      </c>
      <c r="O7204">
        <v>122</v>
      </c>
    </row>
    <row r="7205" spans="1:15" x14ac:dyDescent="0.25">
      <c r="A7205" t="s">
        <v>2166</v>
      </c>
      <c r="B7205" t="s">
        <v>68</v>
      </c>
      <c r="C7205" t="s">
        <v>409</v>
      </c>
      <c r="D7205">
        <v>2017</v>
      </c>
      <c r="E7205" t="s">
        <v>2138</v>
      </c>
      <c r="F7205">
        <v>6.8</v>
      </c>
      <c r="G7205">
        <v>33000</v>
      </c>
      <c r="H7205" t="s">
        <v>2165</v>
      </c>
      <c r="I7205" t="s">
        <v>928</v>
      </c>
      <c r="J7205" t="s">
        <v>1784</v>
      </c>
      <c r="K7205" t="s">
        <v>265</v>
      </c>
      <c r="L7205">
        <v>21000000</v>
      </c>
      <c r="M7205">
        <v>66558465</v>
      </c>
      <c r="N7205" t="s">
        <v>717</v>
      </c>
      <c r="O7205">
        <v>111</v>
      </c>
    </row>
    <row r="7206" spans="1:15" x14ac:dyDescent="0.25">
      <c r="A7206" t="s">
        <v>2164</v>
      </c>
      <c r="B7206" t="s">
        <v>41</v>
      </c>
      <c r="C7206" t="s">
        <v>24</v>
      </c>
      <c r="D7206">
        <v>2017</v>
      </c>
      <c r="E7206" t="s">
        <v>2163</v>
      </c>
      <c r="F7206">
        <v>5.6</v>
      </c>
      <c r="G7206">
        <v>41000</v>
      </c>
      <c r="H7206" t="s">
        <v>2162</v>
      </c>
      <c r="I7206" t="s">
        <v>2161</v>
      </c>
      <c r="J7206" t="s">
        <v>2160</v>
      </c>
      <c r="K7206" t="s">
        <v>7</v>
      </c>
      <c r="L7206">
        <v>22000000</v>
      </c>
      <c r="M7206">
        <v>41087017</v>
      </c>
      <c r="N7206" t="s">
        <v>666</v>
      </c>
      <c r="O7206">
        <v>91</v>
      </c>
    </row>
    <row r="7207" spans="1:15" x14ac:dyDescent="0.25">
      <c r="A7207" t="s">
        <v>2159</v>
      </c>
      <c r="B7207" t="s">
        <v>41</v>
      </c>
      <c r="C7207" t="s">
        <v>34</v>
      </c>
      <c r="D7207">
        <v>2017</v>
      </c>
      <c r="E7207" t="s">
        <v>2158</v>
      </c>
      <c r="F7207">
        <v>6.2</v>
      </c>
      <c r="G7207">
        <v>25000</v>
      </c>
      <c r="H7207" t="s">
        <v>2157</v>
      </c>
      <c r="I7207" t="s">
        <v>2156</v>
      </c>
      <c r="J7207" t="s">
        <v>2155</v>
      </c>
      <c r="K7207" t="s">
        <v>7</v>
      </c>
      <c r="M7207">
        <v>4477141</v>
      </c>
      <c r="N7207" t="s">
        <v>827</v>
      </c>
      <c r="O7207">
        <v>88</v>
      </c>
    </row>
    <row r="7208" spans="1:15" x14ac:dyDescent="0.25">
      <c r="A7208" t="s">
        <v>2154</v>
      </c>
      <c r="B7208" t="s">
        <v>68</v>
      </c>
      <c r="C7208" t="s">
        <v>24</v>
      </c>
      <c r="D7208">
        <v>2017</v>
      </c>
      <c r="E7208" t="s">
        <v>2153</v>
      </c>
      <c r="F7208">
        <v>6</v>
      </c>
      <c r="G7208">
        <v>15000</v>
      </c>
      <c r="H7208" t="s">
        <v>2152</v>
      </c>
      <c r="I7208" t="s">
        <v>2151</v>
      </c>
      <c r="J7208" t="s">
        <v>1505</v>
      </c>
      <c r="K7208" t="s">
        <v>190</v>
      </c>
      <c r="L7208">
        <v>10000000</v>
      </c>
      <c r="M7208">
        <v>62547032</v>
      </c>
      <c r="N7208" t="s">
        <v>2150</v>
      </c>
      <c r="O7208">
        <v>115</v>
      </c>
    </row>
    <row r="7209" spans="1:15" x14ac:dyDescent="0.25">
      <c r="A7209" t="s">
        <v>2149</v>
      </c>
      <c r="B7209" t="s">
        <v>41</v>
      </c>
      <c r="C7209" t="s">
        <v>100</v>
      </c>
      <c r="D7209">
        <v>2017</v>
      </c>
      <c r="E7209" t="s">
        <v>2148</v>
      </c>
      <c r="F7209">
        <v>6.7</v>
      </c>
      <c r="G7209">
        <v>7800</v>
      </c>
      <c r="H7209" t="s">
        <v>2147</v>
      </c>
      <c r="I7209" t="s">
        <v>2146</v>
      </c>
      <c r="J7209" t="s">
        <v>1247</v>
      </c>
      <c r="K7209" t="s">
        <v>300</v>
      </c>
      <c r="M7209">
        <v>10472180</v>
      </c>
      <c r="N7209" t="s">
        <v>2145</v>
      </c>
      <c r="O7209">
        <v>112</v>
      </c>
    </row>
    <row r="7210" spans="1:15" x14ac:dyDescent="0.25">
      <c r="A7210" t="s">
        <v>2144</v>
      </c>
      <c r="B7210" t="s">
        <v>68</v>
      </c>
      <c r="C7210" t="s">
        <v>409</v>
      </c>
      <c r="D7210">
        <v>2017</v>
      </c>
      <c r="E7210" t="s">
        <v>2038</v>
      </c>
      <c r="F7210">
        <v>6.6</v>
      </c>
      <c r="G7210">
        <v>6900</v>
      </c>
      <c r="H7210" t="s">
        <v>2143</v>
      </c>
      <c r="I7210" t="s">
        <v>2142</v>
      </c>
      <c r="J7210" t="s">
        <v>2141</v>
      </c>
      <c r="K7210" t="s">
        <v>7</v>
      </c>
      <c r="L7210">
        <v>15000000</v>
      </c>
      <c r="M7210">
        <v>6423605</v>
      </c>
      <c r="N7210" t="s">
        <v>2140</v>
      </c>
      <c r="O7210">
        <v>119</v>
      </c>
    </row>
    <row r="7211" spans="1:15" x14ac:dyDescent="0.25">
      <c r="A7211" t="s">
        <v>2139</v>
      </c>
      <c r="B7211" t="s">
        <v>101</v>
      </c>
      <c r="C7211" t="s">
        <v>73</v>
      </c>
      <c r="D7211">
        <v>2017</v>
      </c>
      <c r="E7211" t="s">
        <v>2138</v>
      </c>
      <c r="F7211">
        <v>6.1</v>
      </c>
      <c r="G7211">
        <v>6200</v>
      </c>
      <c r="H7211" t="s">
        <v>2137</v>
      </c>
      <c r="I7211" t="s">
        <v>2136</v>
      </c>
      <c r="J7211" t="s">
        <v>1727</v>
      </c>
      <c r="K7211" t="s">
        <v>7</v>
      </c>
      <c r="L7211">
        <v>6500000</v>
      </c>
      <c r="M7211">
        <v>60330833</v>
      </c>
      <c r="N7211" t="s">
        <v>842</v>
      </c>
      <c r="O7211">
        <v>99</v>
      </c>
    </row>
    <row r="7212" spans="1:15" x14ac:dyDescent="0.25">
      <c r="A7212" t="s">
        <v>2135</v>
      </c>
      <c r="B7212" t="s">
        <v>101</v>
      </c>
      <c r="C7212" t="s">
        <v>409</v>
      </c>
      <c r="D7212">
        <v>2017</v>
      </c>
      <c r="E7212" t="s">
        <v>2134</v>
      </c>
      <c r="F7212">
        <v>7.1</v>
      </c>
      <c r="G7212">
        <v>26000</v>
      </c>
      <c r="H7212" t="s">
        <v>673</v>
      </c>
      <c r="I7212" t="s">
        <v>2133</v>
      </c>
      <c r="J7212" t="s">
        <v>2132</v>
      </c>
      <c r="K7212" t="s">
        <v>265</v>
      </c>
      <c r="M7212">
        <v>7401949</v>
      </c>
      <c r="N7212" t="s">
        <v>2131</v>
      </c>
      <c r="O7212">
        <v>107</v>
      </c>
    </row>
    <row r="7213" spans="1:15" x14ac:dyDescent="0.25">
      <c r="A7213" t="s">
        <v>2130</v>
      </c>
      <c r="B7213" t="s">
        <v>68</v>
      </c>
      <c r="C7213" t="s">
        <v>24</v>
      </c>
      <c r="D7213">
        <v>2017</v>
      </c>
      <c r="E7213" t="s">
        <v>2129</v>
      </c>
      <c r="F7213">
        <v>5.8</v>
      </c>
      <c r="G7213">
        <v>27000</v>
      </c>
      <c r="H7213" t="s">
        <v>2128</v>
      </c>
      <c r="I7213" t="s">
        <v>2127</v>
      </c>
      <c r="J7213" t="s">
        <v>1956</v>
      </c>
      <c r="K7213" t="s">
        <v>7</v>
      </c>
      <c r="L7213">
        <v>5000000</v>
      </c>
      <c r="M7213">
        <v>5042014</v>
      </c>
      <c r="N7213" t="s">
        <v>2126</v>
      </c>
      <c r="O7213">
        <v>87</v>
      </c>
    </row>
    <row r="7214" spans="1:15" x14ac:dyDescent="0.25">
      <c r="A7214" t="s">
        <v>2125</v>
      </c>
      <c r="B7214" t="s">
        <v>41</v>
      </c>
      <c r="C7214" t="s">
        <v>24</v>
      </c>
      <c r="D7214">
        <v>2017</v>
      </c>
      <c r="E7214" t="s">
        <v>2124</v>
      </c>
      <c r="F7214">
        <v>5.5</v>
      </c>
      <c r="G7214">
        <v>19000</v>
      </c>
      <c r="H7214" t="s">
        <v>2123</v>
      </c>
      <c r="I7214" t="s">
        <v>2122</v>
      </c>
      <c r="J7214" t="s">
        <v>2121</v>
      </c>
      <c r="K7214" t="s">
        <v>7</v>
      </c>
      <c r="L7214">
        <v>25000000</v>
      </c>
      <c r="M7214">
        <v>25601244</v>
      </c>
      <c r="N7214" t="s">
        <v>1701</v>
      </c>
      <c r="O7214">
        <v>113</v>
      </c>
    </row>
    <row r="7215" spans="1:15" x14ac:dyDescent="0.25">
      <c r="A7215" t="s">
        <v>2120</v>
      </c>
      <c r="B7215" t="s">
        <v>41</v>
      </c>
      <c r="C7215" t="s">
        <v>34</v>
      </c>
      <c r="D7215">
        <v>2017</v>
      </c>
      <c r="E7215" t="s">
        <v>2119</v>
      </c>
      <c r="F7215">
        <v>5.9</v>
      </c>
      <c r="G7215">
        <v>35000</v>
      </c>
      <c r="H7215" t="s">
        <v>2118</v>
      </c>
      <c r="I7215" t="s">
        <v>2117</v>
      </c>
      <c r="J7215" t="s">
        <v>2116</v>
      </c>
      <c r="K7215" t="s">
        <v>7</v>
      </c>
      <c r="L7215">
        <v>21000000</v>
      </c>
      <c r="M7215">
        <v>34814102</v>
      </c>
      <c r="N7215" t="s">
        <v>1852</v>
      </c>
      <c r="O7215">
        <v>95</v>
      </c>
    </row>
    <row r="7216" spans="1:15" x14ac:dyDescent="0.25">
      <c r="A7216" t="s">
        <v>2115</v>
      </c>
      <c r="B7216" t="s">
        <v>101</v>
      </c>
      <c r="C7216" t="s">
        <v>73</v>
      </c>
      <c r="D7216">
        <v>2017</v>
      </c>
      <c r="E7216" t="s">
        <v>2114</v>
      </c>
      <c r="F7216">
        <v>4.3</v>
      </c>
      <c r="G7216">
        <v>7700</v>
      </c>
      <c r="H7216" t="s">
        <v>2113</v>
      </c>
      <c r="I7216" t="s">
        <v>2112</v>
      </c>
      <c r="J7216" t="s">
        <v>2111</v>
      </c>
      <c r="K7216" t="s">
        <v>7</v>
      </c>
      <c r="L7216">
        <v>22000000</v>
      </c>
      <c r="M7216">
        <v>40140972</v>
      </c>
      <c r="N7216" t="s">
        <v>890</v>
      </c>
      <c r="O7216">
        <v>91</v>
      </c>
    </row>
    <row r="7217" spans="1:15" x14ac:dyDescent="0.25">
      <c r="A7217" t="s">
        <v>2110</v>
      </c>
      <c r="B7217" t="s">
        <v>52</v>
      </c>
      <c r="C7217" t="s">
        <v>11</v>
      </c>
      <c r="D7217">
        <v>2017</v>
      </c>
      <c r="E7217" t="s">
        <v>1210</v>
      </c>
      <c r="F7217">
        <v>6.4</v>
      </c>
      <c r="G7217">
        <v>32000</v>
      </c>
      <c r="H7217" t="s">
        <v>2109</v>
      </c>
      <c r="I7217" t="s">
        <v>2109</v>
      </c>
      <c r="J7217" t="s">
        <v>2108</v>
      </c>
      <c r="K7217" t="s">
        <v>265</v>
      </c>
      <c r="M7217">
        <v>4131358</v>
      </c>
      <c r="N7217" t="s">
        <v>2107</v>
      </c>
      <c r="O7217">
        <v>98</v>
      </c>
    </row>
    <row r="7218" spans="1:15" x14ac:dyDescent="0.25">
      <c r="A7218" t="s">
        <v>2106</v>
      </c>
      <c r="B7218" t="s">
        <v>101</v>
      </c>
      <c r="C7218" t="s">
        <v>409</v>
      </c>
      <c r="D7218">
        <v>2017</v>
      </c>
      <c r="E7218" t="s">
        <v>2077</v>
      </c>
      <c r="F7218">
        <v>6.1</v>
      </c>
      <c r="G7218">
        <v>12000</v>
      </c>
      <c r="H7218" t="s">
        <v>2105</v>
      </c>
      <c r="I7218" t="s">
        <v>2104</v>
      </c>
      <c r="J7218" t="s">
        <v>2103</v>
      </c>
      <c r="K7218" t="s">
        <v>265</v>
      </c>
      <c r="L7218">
        <v>6400000</v>
      </c>
      <c r="M7218">
        <v>6724365</v>
      </c>
      <c r="N7218" t="s">
        <v>2102</v>
      </c>
      <c r="O7218">
        <v>105</v>
      </c>
    </row>
    <row r="7219" spans="1:15" x14ac:dyDescent="0.25">
      <c r="A7219" t="s">
        <v>2101</v>
      </c>
      <c r="B7219" t="s">
        <v>41</v>
      </c>
      <c r="C7219" t="s">
        <v>11</v>
      </c>
      <c r="D7219">
        <v>2017</v>
      </c>
      <c r="E7219" t="s">
        <v>2100</v>
      </c>
      <c r="F7219">
        <v>6.4</v>
      </c>
      <c r="G7219">
        <v>13000</v>
      </c>
      <c r="H7219" t="s">
        <v>2099</v>
      </c>
      <c r="I7219" t="s">
        <v>2099</v>
      </c>
      <c r="J7219" t="s">
        <v>2098</v>
      </c>
      <c r="K7219" t="s">
        <v>7</v>
      </c>
      <c r="M7219">
        <v>486623</v>
      </c>
      <c r="N7219" t="s">
        <v>1541</v>
      </c>
      <c r="O7219">
        <v>98</v>
      </c>
    </row>
    <row r="7220" spans="1:15" x14ac:dyDescent="0.25">
      <c r="A7220" t="s">
        <v>2097</v>
      </c>
      <c r="B7220" t="s">
        <v>101</v>
      </c>
      <c r="C7220" t="s">
        <v>11</v>
      </c>
      <c r="D7220">
        <v>2017</v>
      </c>
      <c r="E7220" t="s">
        <v>1322</v>
      </c>
      <c r="F7220">
        <v>6.5</v>
      </c>
      <c r="G7220">
        <v>14000</v>
      </c>
      <c r="H7220" t="s">
        <v>2096</v>
      </c>
      <c r="I7220" t="s">
        <v>2096</v>
      </c>
      <c r="J7220" t="s">
        <v>2095</v>
      </c>
      <c r="K7220" t="s">
        <v>265</v>
      </c>
      <c r="L7220">
        <v>5400000</v>
      </c>
      <c r="M7220">
        <v>12062146</v>
      </c>
      <c r="N7220" t="s">
        <v>2094</v>
      </c>
      <c r="O7220">
        <v>113</v>
      </c>
    </row>
    <row r="7221" spans="1:15" x14ac:dyDescent="0.25">
      <c r="A7221" t="s">
        <v>2093</v>
      </c>
      <c r="B7221" t="s">
        <v>68</v>
      </c>
      <c r="C7221" t="s">
        <v>409</v>
      </c>
      <c r="D7221">
        <v>2017</v>
      </c>
      <c r="E7221" t="s">
        <v>2092</v>
      </c>
      <c r="F7221">
        <v>6.5</v>
      </c>
      <c r="G7221">
        <v>14000</v>
      </c>
      <c r="H7221" t="s">
        <v>2091</v>
      </c>
      <c r="I7221" t="s">
        <v>2090</v>
      </c>
      <c r="J7221" t="s">
        <v>1997</v>
      </c>
      <c r="K7221" t="s">
        <v>265</v>
      </c>
      <c r="M7221">
        <v>2096600</v>
      </c>
      <c r="N7221" t="s">
        <v>1276</v>
      </c>
      <c r="O7221">
        <v>120</v>
      </c>
    </row>
    <row r="7222" spans="1:15" x14ac:dyDescent="0.25">
      <c r="A7222" t="s">
        <v>2089</v>
      </c>
      <c r="B7222" t="s">
        <v>41</v>
      </c>
      <c r="C7222" t="s">
        <v>24</v>
      </c>
      <c r="D7222">
        <v>2017</v>
      </c>
      <c r="E7222" t="s">
        <v>2088</v>
      </c>
      <c r="F7222">
        <v>5.6</v>
      </c>
      <c r="G7222">
        <v>46000</v>
      </c>
      <c r="H7222" t="s">
        <v>2087</v>
      </c>
      <c r="I7222" t="s">
        <v>2087</v>
      </c>
      <c r="J7222" t="s">
        <v>2086</v>
      </c>
      <c r="K7222" t="s">
        <v>7</v>
      </c>
      <c r="L7222">
        <v>28000000</v>
      </c>
      <c r="M7222">
        <v>130560428</v>
      </c>
      <c r="N7222" t="s">
        <v>1980</v>
      </c>
      <c r="O7222">
        <v>104</v>
      </c>
    </row>
    <row r="7223" spans="1:15" x14ac:dyDescent="0.25">
      <c r="A7223" t="s">
        <v>2085</v>
      </c>
      <c r="B7223" t="s">
        <v>41</v>
      </c>
      <c r="C7223" t="s">
        <v>11</v>
      </c>
      <c r="D7223">
        <v>2017</v>
      </c>
      <c r="E7223" t="s">
        <v>2084</v>
      </c>
      <c r="F7223">
        <v>7.6</v>
      </c>
      <c r="G7223">
        <v>31000</v>
      </c>
      <c r="H7223" t="s">
        <v>2083</v>
      </c>
      <c r="I7223" t="s">
        <v>2082</v>
      </c>
      <c r="J7223" t="s">
        <v>2081</v>
      </c>
      <c r="K7223" t="s">
        <v>2080</v>
      </c>
      <c r="M7223">
        <v>3925992</v>
      </c>
      <c r="N7223" t="s">
        <v>2079</v>
      </c>
      <c r="O7223">
        <v>127</v>
      </c>
    </row>
    <row r="7224" spans="1:15" x14ac:dyDescent="0.25">
      <c r="A7224" t="s">
        <v>2078</v>
      </c>
      <c r="B7224" t="s">
        <v>101</v>
      </c>
      <c r="C7224" t="s">
        <v>73</v>
      </c>
      <c r="D7224">
        <v>2017</v>
      </c>
      <c r="E7224" t="s">
        <v>2077</v>
      </c>
      <c r="F7224">
        <v>6.2</v>
      </c>
      <c r="G7224">
        <v>26000</v>
      </c>
      <c r="H7224" t="s">
        <v>2076</v>
      </c>
      <c r="I7224" t="s">
        <v>958</v>
      </c>
      <c r="J7224" t="s">
        <v>1313</v>
      </c>
      <c r="K7224" t="s">
        <v>7</v>
      </c>
      <c r="L7224">
        <v>38000000</v>
      </c>
      <c r="M7224">
        <v>125427681</v>
      </c>
      <c r="N7224" t="s">
        <v>652</v>
      </c>
      <c r="O7224">
        <v>89</v>
      </c>
    </row>
    <row r="7225" spans="1:15" x14ac:dyDescent="0.25">
      <c r="A7225" t="s">
        <v>2075</v>
      </c>
      <c r="B7225" t="s">
        <v>41</v>
      </c>
      <c r="C7225" t="s">
        <v>24</v>
      </c>
      <c r="D7225">
        <v>2017</v>
      </c>
      <c r="E7225" t="s">
        <v>2074</v>
      </c>
      <c r="F7225">
        <v>6</v>
      </c>
      <c r="G7225">
        <v>9300</v>
      </c>
      <c r="H7225" t="s">
        <v>1192</v>
      </c>
      <c r="I7225" t="s">
        <v>2073</v>
      </c>
      <c r="J7225" t="s">
        <v>2072</v>
      </c>
      <c r="K7225" t="s">
        <v>7</v>
      </c>
      <c r="M7225">
        <v>7425391</v>
      </c>
      <c r="N7225" t="s">
        <v>641</v>
      </c>
      <c r="O7225">
        <v>82</v>
      </c>
    </row>
    <row r="7226" spans="1:15" x14ac:dyDescent="0.25">
      <c r="A7226" t="s">
        <v>2071</v>
      </c>
      <c r="B7226" t="s">
        <v>68</v>
      </c>
      <c r="C7226" t="s">
        <v>11</v>
      </c>
      <c r="D7226">
        <v>2017</v>
      </c>
      <c r="E7226" t="s">
        <v>2070</v>
      </c>
      <c r="F7226">
        <v>5</v>
      </c>
      <c r="G7226">
        <v>19000</v>
      </c>
      <c r="H7226" t="s">
        <v>2069</v>
      </c>
      <c r="I7226" t="s">
        <v>2068</v>
      </c>
      <c r="J7226" t="s">
        <v>1204</v>
      </c>
      <c r="K7226" t="s">
        <v>7</v>
      </c>
      <c r="L7226">
        <v>12000000</v>
      </c>
      <c r="M7226">
        <v>23468586</v>
      </c>
      <c r="N7226" t="s">
        <v>2067</v>
      </c>
      <c r="O7226">
        <v>90</v>
      </c>
    </row>
    <row r="7227" spans="1:15" x14ac:dyDescent="0.25">
      <c r="A7227" t="s">
        <v>2066</v>
      </c>
      <c r="B7227" t="s">
        <v>52</v>
      </c>
      <c r="C7227" t="s">
        <v>87</v>
      </c>
      <c r="D7227">
        <v>2017</v>
      </c>
      <c r="E7227" t="s">
        <v>2065</v>
      </c>
      <c r="F7227">
        <v>6.6</v>
      </c>
      <c r="G7227">
        <v>21000</v>
      </c>
      <c r="H7227" t="s">
        <v>2064</v>
      </c>
      <c r="I7227" t="s">
        <v>2063</v>
      </c>
      <c r="J7227" t="s">
        <v>2062</v>
      </c>
      <c r="K7227" t="s">
        <v>7</v>
      </c>
      <c r="M7227">
        <v>33109</v>
      </c>
      <c r="N7227" t="s">
        <v>2061</v>
      </c>
      <c r="O7227">
        <v>103</v>
      </c>
    </row>
    <row r="7228" spans="1:15" x14ac:dyDescent="0.25">
      <c r="A7228" t="s">
        <v>2060</v>
      </c>
      <c r="B7228" t="s">
        <v>41</v>
      </c>
      <c r="C7228" t="s">
        <v>34</v>
      </c>
      <c r="D7228">
        <v>2017</v>
      </c>
      <c r="E7228" t="s">
        <v>2059</v>
      </c>
      <c r="F7228">
        <v>6.8</v>
      </c>
      <c r="G7228">
        <v>16000</v>
      </c>
      <c r="H7228" t="s">
        <v>2058</v>
      </c>
      <c r="I7228" t="s">
        <v>2057</v>
      </c>
      <c r="J7228" t="s">
        <v>2056</v>
      </c>
      <c r="K7228" t="s">
        <v>197</v>
      </c>
      <c r="M7228">
        <v>7162617</v>
      </c>
      <c r="N7228" t="s">
        <v>138</v>
      </c>
      <c r="O7228">
        <v>140</v>
      </c>
    </row>
    <row r="7229" spans="1:15" x14ac:dyDescent="0.25">
      <c r="A7229" t="s">
        <v>2055</v>
      </c>
      <c r="B7229" t="s">
        <v>41</v>
      </c>
      <c r="C7229" t="s">
        <v>11</v>
      </c>
      <c r="D7229">
        <v>2017</v>
      </c>
      <c r="E7229" t="s">
        <v>2054</v>
      </c>
      <c r="F7229">
        <v>6.7</v>
      </c>
      <c r="G7229">
        <v>8500</v>
      </c>
      <c r="H7229" t="s">
        <v>2053</v>
      </c>
      <c r="I7229" t="s">
        <v>2052</v>
      </c>
      <c r="J7229" t="s">
        <v>2051</v>
      </c>
      <c r="K7229" t="s">
        <v>265</v>
      </c>
      <c r="M7229">
        <v>970809</v>
      </c>
      <c r="N7229" t="s">
        <v>2050</v>
      </c>
      <c r="O7229">
        <v>107</v>
      </c>
    </row>
    <row r="7230" spans="1:15" x14ac:dyDescent="0.25">
      <c r="A7230" t="s">
        <v>2049</v>
      </c>
      <c r="B7230" t="s">
        <v>41</v>
      </c>
      <c r="C7230" t="s">
        <v>409</v>
      </c>
      <c r="D7230">
        <v>2017</v>
      </c>
      <c r="E7230" t="s">
        <v>2048</v>
      </c>
      <c r="F7230">
        <v>6.6</v>
      </c>
      <c r="G7230">
        <v>4900</v>
      </c>
      <c r="H7230" t="s">
        <v>2047</v>
      </c>
      <c r="I7230" t="s">
        <v>2047</v>
      </c>
      <c r="J7230" t="s">
        <v>2046</v>
      </c>
      <c r="K7230" t="s">
        <v>562</v>
      </c>
      <c r="M7230">
        <v>1332204</v>
      </c>
      <c r="N7230" t="s">
        <v>2045</v>
      </c>
      <c r="O7230">
        <v>107</v>
      </c>
    </row>
    <row r="7231" spans="1:15" x14ac:dyDescent="0.25">
      <c r="A7231" t="s">
        <v>2044</v>
      </c>
      <c r="B7231" t="s">
        <v>68</v>
      </c>
      <c r="C7231" t="s">
        <v>409</v>
      </c>
      <c r="D7231">
        <v>2017</v>
      </c>
      <c r="E7231" t="s">
        <v>2043</v>
      </c>
      <c r="F7231">
        <v>7.3</v>
      </c>
      <c r="G7231">
        <v>22000</v>
      </c>
      <c r="H7231" t="s">
        <v>2042</v>
      </c>
      <c r="I7231" t="s">
        <v>2041</v>
      </c>
      <c r="J7231" t="s">
        <v>1962</v>
      </c>
      <c r="K7231" t="s">
        <v>7</v>
      </c>
      <c r="L7231">
        <v>12000000</v>
      </c>
      <c r="M7231">
        <v>10116816</v>
      </c>
      <c r="N7231" t="s">
        <v>2040</v>
      </c>
      <c r="O7231">
        <v>118</v>
      </c>
    </row>
    <row r="7232" spans="1:15" x14ac:dyDescent="0.25">
      <c r="A7232" t="s">
        <v>2039</v>
      </c>
      <c r="B7232" t="s">
        <v>52</v>
      </c>
      <c r="C7232" t="s">
        <v>11</v>
      </c>
      <c r="D7232">
        <v>2017</v>
      </c>
      <c r="E7232" t="s">
        <v>2038</v>
      </c>
      <c r="F7232">
        <v>7.4</v>
      </c>
      <c r="G7232">
        <v>14000</v>
      </c>
      <c r="H7232" t="s">
        <v>2037</v>
      </c>
      <c r="I7232" t="s">
        <v>2037</v>
      </c>
      <c r="J7232" t="s">
        <v>2036</v>
      </c>
      <c r="K7232" t="s">
        <v>562</v>
      </c>
      <c r="M7232">
        <v>7704369</v>
      </c>
      <c r="N7232" t="s">
        <v>2035</v>
      </c>
      <c r="O7232">
        <v>143</v>
      </c>
    </row>
    <row r="7233" spans="1:15" x14ac:dyDescent="0.25">
      <c r="A7233" t="s">
        <v>2034</v>
      </c>
      <c r="B7233" t="s">
        <v>41</v>
      </c>
      <c r="C7233" t="s">
        <v>100</v>
      </c>
      <c r="D7233">
        <v>2017</v>
      </c>
      <c r="E7233" t="s">
        <v>1627</v>
      </c>
      <c r="F7233">
        <v>7.2</v>
      </c>
      <c r="G7233">
        <v>12000</v>
      </c>
      <c r="H7233" t="s">
        <v>2033</v>
      </c>
      <c r="I7233" t="s">
        <v>2033</v>
      </c>
      <c r="J7233" t="s">
        <v>2032</v>
      </c>
      <c r="K7233" t="s">
        <v>265</v>
      </c>
      <c r="M7233">
        <v>2443584</v>
      </c>
      <c r="N7233" t="s">
        <v>1466</v>
      </c>
      <c r="O7233">
        <v>121</v>
      </c>
    </row>
    <row r="7234" spans="1:15" x14ac:dyDescent="0.25">
      <c r="A7234" t="s">
        <v>2031</v>
      </c>
      <c r="B7234" t="s">
        <v>52</v>
      </c>
      <c r="C7234" t="s">
        <v>34</v>
      </c>
      <c r="D7234">
        <v>2017</v>
      </c>
      <c r="E7234" t="s">
        <v>2030</v>
      </c>
      <c r="F7234">
        <v>7.2</v>
      </c>
      <c r="G7234">
        <v>7300</v>
      </c>
      <c r="H7234" t="s">
        <v>2029</v>
      </c>
      <c r="I7234" t="s">
        <v>2028</v>
      </c>
      <c r="J7234" t="s">
        <v>2027</v>
      </c>
      <c r="K7234" t="s">
        <v>220</v>
      </c>
      <c r="M7234">
        <v>19015346</v>
      </c>
      <c r="N7234" t="s">
        <v>2026</v>
      </c>
      <c r="O7234">
        <v>118</v>
      </c>
    </row>
    <row r="7235" spans="1:15" x14ac:dyDescent="0.25">
      <c r="A7235" t="s">
        <v>2025</v>
      </c>
      <c r="B7235" t="s">
        <v>552</v>
      </c>
      <c r="C7235" t="s">
        <v>24</v>
      </c>
      <c r="D7235">
        <v>2017</v>
      </c>
      <c r="E7235" t="s">
        <v>2024</v>
      </c>
      <c r="F7235">
        <v>6.1</v>
      </c>
      <c r="G7235">
        <v>4900</v>
      </c>
      <c r="H7235" t="s">
        <v>2022</v>
      </c>
      <c r="I7235" t="s">
        <v>2023</v>
      </c>
      <c r="J7235" t="s">
        <v>2022</v>
      </c>
      <c r="K7235" t="s">
        <v>7</v>
      </c>
      <c r="M7235">
        <v>2583</v>
      </c>
      <c r="N7235" t="s">
        <v>1190</v>
      </c>
      <c r="O7235">
        <v>83</v>
      </c>
    </row>
    <row r="7236" spans="1:15" x14ac:dyDescent="0.25">
      <c r="A7236" t="s">
        <v>2021</v>
      </c>
      <c r="B7236" t="s">
        <v>41</v>
      </c>
      <c r="C7236" t="s">
        <v>11</v>
      </c>
      <c r="D7236">
        <v>2017</v>
      </c>
      <c r="E7236" t="s">
        <v>2020</v>
      </c>
      <c r="F7236">
        <v>7</v>
      </c>
      <c r="G7236">
        <v>3700</v>
      </c>
      <c r="H7236" t="s">
        <v>2019</v>
      </c>
      <c r="I7236" t="s">
        <v>2019</v>
      </c>
      <c r="J7236" t="s">
        <v>2018</v>
      </c>
      <c r="K7236" t="s">
        <v>7</v>
      </c>
      <c r="M7236">
        <v>14410</v>
      </c>
      <c r="N7236" t="s">
        <v>2017</v>
      </c>
      <c r="O7236">
        <v>94</v>
      </c>
    </row>
    <row r="7237" spans="1:15" x14ac:dyDescent="0.25">
      <c r="A7237" t="s">
        <v>2016</v>
      </c>
      <c r="B7237" t="s">
        <v>41</v>
      </c>
      <c r="C7237" t="s">
        <v>11</v>
      </c>
      <c r="D7237">
        <v>2017</v>
      </c>
      <c r="E7237" t="s">
        <v>1551</v>
      </c>
      <c r="F7237">
        <v>6.3</v>
      </c>
      <c r="G7237">
        <v>10000</v>
      </c>
      <c r="H7237" t="s">
        <v>2015</v>
      </c>
      <c r="I7237" t="s">
        <v>2014</v>
      </c>
      <c r="J7237" t="s">
        <v>2013</v>
      </c>
      <c r="K7237" t="s">
        <v>265</v>
      </c>
      <c r="M7237">
        <v>3338249</v>
      </c>
      <c r="N7237" t="s">
        <v>717</v>
      </c>
      <c r="O7237">
        <v>110</v>
      </c>
    </row>
    <row r="7238" spans="1:15" x14ac:dyDescent="0.25">
      <c r="A7238" t="s">
        <v>2012</v>
      </c>
      <c r="B7238" t="s">
        <v>552</v>
      </c>
      <c r="C7238" t="s">
        <v>100</v>
      </c>
      <c r="D7238">
        <v>2017</v>
      </c>
      <c r="E7238" t="s">
        <v>2011</v>
      </c>
      <c r="F7238">
        <v>6.7</v>
      </c>
      <c r="G7238">
        <v>3000</v>
      </c>
      <c r="H7238" t="s">
        <v>2010</v>
      </c>
      <c r="I7238" t="s">
        <v>2009</v>
      </c>
      <c r="J7238" t="s">
        <v>2008</v>
      </c>
      <c r="K7238" t="s">
        <v>504</v>
      </c>
      <c r="M7238">
        <v>3322479</v>
      </c>
      <c r="N7238" t="s">
        <v>2007</v>
      </c>
      <c r="O7238">
        <v>115</v>
      </c>
    </row>
    <row r="7239" spans="1:15" x14ac:dyDescent="0.25">
      <c r="A7239" t="s">
        <v>2006</v>
      </c>
      <c r="B7239" t="s">
        <v>52</v>
      </c>
      <c r="C7239" t="s">
        <v>34</v>
      </c>
      <c r="D7239">
        <v>2017</v>
      </c>
      <c r="E7239" t="s">
        <v>2005</v>
      </c>
      <c r="F7239">
        <v>6.7</v>
      </c>
      <c r="G7239">
        <v>13000</v>
      </c>
      <c r="H7239" t="s">
        <v>2004</v>
      </c>
      <c r="I7239" t="s">
        <v>2003</v>
      </c>
      <c r="J7239" t="s">
        <v>2002</v>
      </c>
      <c r="K7239" t="s">
        <v>220</v>
      </c>
      <c r="M7239">
        <v>8737458</v>
      </c>
      <c r="N7239" t="s">
        <v>2001</v>
      </c>
      <c r="O7239">
        <v>124</v>
      </c>
    </row>
    <row r="7240" spans="1:15" x14ac:dyDescent="0.25">
      <c r="A7240" t="s">
        <v>2000</v>
      </c>
      <c r="B7240" t="s">
        <v>41</v>
      </c>
      <c r="C7240" t="s">
        <v>24</v>
      </c>
      <c r="D7240">
        <v>2017</v>
      </c>
      <c r="E7240" t="s">
        <v>1911</v>
      </c>
      <c r="F7240">
        <v>5.7</v>
      </c>
      <c r="G7240">
        <v>10000</v>
      </c>
      <c r="H7240" t="s">
        <v>1999</v>
      </c>
      <c r="I7240" t="s">
        <v>1998</v>
      </c>
      <c r="J7240" t="s">
        <v>1997</v>
      </c>
      <c r="K7240" t="s">
        <v>265</v>
      </c>
      <c r="M7240">
        <v>385733</v>
      </c>
      <c r="N7240" t="s">
        <v>1996</v>
      </c>
      <c r="O7240">
        <v>102</v>
      </c>
    </row>
    <row r="7241" spans="1:15" x14ac:dyDescent="0.25">
      <c r="A7241" t="s">
        <v>1995</v>
      </c>
      <c r="B7241" t="s">
        <v>68</v>
      </c>
      <c r="C7241" t="s">
        <v>5</v>
      </c>
      <c r="D7241">
        <v>2017</v>
      </c>
      <c r="E7241" t="s">
        <v>1994</v>
      </c>
      <c r="F7241">
        <v>4.8</v>
      </c>
      <c r="G7241">
        <v>13000</v>
      </c>
      <c r="H7241" t="s">
        <v>1993</v>
      </c>
      <c r="I7241" t="s">
        <v>1993</v>
      </c>
      <c r="J7241" t="s">
        <v>1992</v>
      </c>
      <c r="K7241" t="s">
        <v>7</v>
      </c>
      <c r="M7241">
        <v>8481997</v>
      </c>
      <c r="N7241" t="s">
        <v>1991</v>
      </c>
      <c r="O7241">
        <v>87</v>
      </c>
    </row>
    <row r="7242" spans="1:15" x14ac:dyDescent="0.25">
      <c r="A7242" t="s">
        <v>1990</v>
      </c>
      <c r="B7242" t="s">
        <v>101</v>
      </c>
      <c r="C7242" t="s">
        <v>24</v>
      </c>
      <c r="D7242">
        <v>2017</v>
      </c>
      <c r="E7242" t="s">
        <v>1989</v>
      </c>
      <c r="F7242">
        <v>6.3</v>
      </c>
      <c r="G7242">
        <v>2000</v>
      </c>
      <c r="H7242" t="s">
        <v>1988</v>
      </c>
      <c r="I7242" t="s">
        <v>1987</v>
      </c>
      <c r="J7242" t="s">
        <v>1986</v>
      </c>
      <c r="K7242" t="s">
        <v>7</v>
      </c>
      <c r="L7242">
        <v>2000000</v>
      </c>
      <c r="M7242">
        <v>2308355</v>
      </c>
      <c r="N7242" t="s">
        <v>628</v>
      </c>
      <c r="O7242">
        <v>91</v>
      </c>
    </row>
    <row r="7243" spans="1:15" x14ac:dyDescent="0.25">
      <c r="A7243" t="s">
        <v>1985</v>
      </c>
      <c r="B7243" t="s">
        <v>68</v>
      </c>
      <c r="C7243" t="s">
        <v>11</v>
      </c>
      <c r="D7243">
        <v>2017</v>
      </c>
      <c r="E7243" t="s">
        <v>1984</v>
      </c>
      <c r="F7243">
        <v>4.2</v>
      </c>
      <c r="G7243">
        <v>23000</v>
      </c>
      <c r="H7243" t="s">
        <v>1983</v>
      </c>
      <c r="I7243" t="s">
        <v>1982</v>
      </c>
      <c r="J7243" t="s">
        <v>1981</v>
      </c>
      <c r="K7243" t="s">
        <v>7</v>
      </c>
      <c r="L7243">
        <v>7400000</v>
      </c>
      <c r="M7243">
        <v>29874280</v>
      </c>
      <c r="N7243" t="s">
        <v>1980</v>
      </c>
      <c r="O7243">
        <v>96</v>
      </c>
    </row>
    <row r="7244" spans="1:15" x14ac:dyDescent="0.25">
      <c r="A7244" t="s">
        <v>1979</v>
      </c>
      <c r="B7244" t="s">
        <v>52</v>
      </c>
      <c r="C7244" t="s">
        <v>34</v>
      </c>
      <c r="D7244">
        <v>2017</v>
      </c>
      <c r="E7244" t="s">
        <v>1978</v>
      </c>
      <c r="F7244">
        <v>7.3</v>
      </c>
      <c r="G7244">
        <v>13000</v>
      </c>
      <c r="H7244" t="s">
        <v>1977</v>
      </c>
      <c r="I7244" t="s">
        <v>1976</v>
      </c>
      <c r="J7244" t="s">
        <v>1975</v>
      </c>
      <c r="K7244" t="s">
        <v>220</v>
      </c>
      <c r="M7244">
        <v>109383972</v>
      </c>
      <c r="N7244" t="s">
        <v>1974</v>
      </c>
      <c r="O7244">
        <v>139</v>
      </c>
    </row>
    <row r="7245" spans="1:15" x14ac:dyDescent="0.25">
      <c r="A7245" t="s">
        <v>1973</v>
      </c>
      <c r="B7245" t="s">
        <v>68</v>
      </c>
      <c r="C7245" t="s">
        <v>11</v>
      </c>
      <c r="D7245">
        <v>2018</v>
      </c>
      <c r="E7245" t="s">
        <v>1627</v>
      </c>
      <c r="F7245">
        <v>7.5</v>
      </c>
      <c r="G7245">
        <v>456000</v>
      </c>
      <c r="H7245" t="s">
        <v>1972</v>
      </c>
      <c r="I7245" t="s">
        <v>1971</v>
      </c>
      <c r="J7245" t="s">
        <v>1727</v>
      </c>
      <c r="K7245" t="s">
        <v>7</v>
      </c>
      <c r="L7245">
        <v>17000000</v>
      </c>
      <c r="M7245">
        <v>350320413</v>
      </c>
      <c r="N7245" t="s">
        <v>108</v>
      </c>
      <c r="O7245">
        <v>90</v>
      </c>
    </row>
    <row r="7246" spans="1:15" x14ac:dyDescent="0.25">
      <c r="A7246" t="s">
        <v>1970</v>
      </c>
      <c r="B7246" t="s">
        <v>68</v>
      </c>
      <c r="C7246" t="s">
        <v>34</v>
      </c>
      <c r="D7246">
        <v>2018</v>
      </c>
      <c r="E7246" t="s">
        <v>1193</v>
      </c>
      <c r="F7246">
        <v>8.4</v>
      </c>
      <c r="G7246">
        <v>897000</v>
      </c>
      <c r="H7246" t="s">
        <v>1089</v>
      </c>
      <c r="I7246" t="s">
        <v>1088</v>
      </c>
      <c r="J7246" t="s">
        <v>104</v>
      </c>
      <c r="K7246" t="s">
        <v>7</v>
      </c>
      <c r="L7246">
        <v>321000000</v>
      </c>
      <c r="M7246">
        <v>2048359754</v>
      </c>
      <c r="N7246" t="s">
        <v>1087</v>
      </c>
      <c r="O7246">
        <v>149</v>
      </c>
    </row>
    <row r="7247" spans="1:15" x14ac:dyDescent="0.25">
      <c r="A7247" t="s">
        <v>1969</v>
      </c>
      <c r="B7247" t="s">
        <v>41</v>
      </c>
      <c r="C7247" t="s">
        <v>34</v>
      </c>
      <c r="D7247">
        <v>2018</v>
      </c>
      <c r="E7247" t="s">
        <v>1551</v>
      </c>
      <c r="F7247">
        <v>7.7</v>
      </c>
      <c r="G7247">
        <v>505000</v>
      </c>
      <c r="H7247" t="s">
        <v>1051</v>
      </c>
      <c r="I7247" t="s">
        <v>909</v>
      </c>
      <c r="J7247" t="s">
        <v>814</v>
      </c>
      <c r="K7247" t="s">
        <v>95</v>
      </c>
      <c r="L7247">
        <v>110000000</v>
      </c>
      <c r="M7247">
        <v>786470484</v>
      </c>
      <c r="N7247" t="s">
        <v>890</v>
      </c>
      <c r="O7247">
        <v>119</v>
      </c>
    </row>
    <row r="7248" spans="1:15" x14ac:dyDescent="0.25">
      <c r="A7248" t="s">
        <v>1968</v>
      </c>
      <c r="B7248" t="s">
        <v>68</v>
      </c>
      <c r="C7248" t="s">
        <v>409</v>
      </c>
      <c r="D7248">
        <v>2018</v>
      </c>
      <c r="E7248" t="s">
        <v>1115</v>
      </c>
      <c r="F7248">
        <v>7.9</v>
      </c>
      <c r="G7248">
        <v>476000</v>
      </c>
      <c r="H7248" t="s">
        <v>1967</v>
      </c>
      <c r="I7248" t="s">
        <v>1966</v>
      </c>
      <c r="J7248" t="s">
        <v>1965</v>
      </c>
      <c r="K7248" t="s">
        <v>265</v>
      </c>
      <c r="L7248">
        <v>52000000</v>
      </c>
      <c r="M7248">
        <v>911902649</v>
      </c>
      <c r="N7248" t="s">
        <v>890</v>
      </c>
      <c r="O7248">
        <v>134</v>
      </c>
    </row>
    <row r="7249" spans="1:15" x14ac:dyDescent="0.25">
      <c r="A7249" t="s">
        <v>1964</v>
      </c>
      <c r="B7249" t="s">
        <v>68</v>
      </c>
      <c r="C7249" t="s">
        <v>34</v>
      </c>
      <c r="D7249">
        <v>2018</v>
      </c>
      <c r="E7249" t="s">
        <v>1167</v>
      </c>
      <c r="F7249">
        <v>7.3</v>
      </c>
      <c r="G7249">
        <v>661000</v>
      </c>
      <c r="H7249" t="s">
        <v>1963</v>
      </c>
      <c r="I7249" t="s">
        <v>1963</v>
      </c>
      <c r="J7249" t="s">
        <v>1962</v>
      </c>
      <c r="K7249" t="s">
        <v>7</v>
      </c>
      <c r="L7249">
        <v>200000000</v>
      </c>
      <c r="M7249">
        <v>1347597973</v>
      </c>
      <c r="N7249" t="s">
        <v>1087</v>
      </c>
      <c r="O7249">
        <v>134</v>
      </c>
    </row>
    <row r="7250" spans="1:15" x14ac:dyDescent="0.25">
      <c r="A7250" t="s">
        <v>1961</v>
      </c>
      <c r="B7250" t="s">
        <v>41</v>
      </c>
      <c r="C7250" t="s">
        <v>11</v>
      </c>
      <c r="D7250">
        <v>2018</v>
      </c>
      <c r="E7250" t="s">
        <v>1569</v>
      </c>
      <c r="F7250">
        <v>7.3</v>
      </c>
      <c r="G7250">
        <v>259000</v>
      </c>
      <c r="H7250" t="s">
        <v>1095</v>
      </c>
      <c r="I7250" t="s">
        <v>1095</v>
      </c>
      <c r="J7250" t="s">
        <v>1960</v>
      </c>
      <c r="K7250" t="s">
        <v>7</v>
      </c>
      <c r="L7250">
        <v>10000000</v>
      </c>
      <c r="M7250">
        <v>80239658</v>
      </c>
      <c r="N7250" t="s">
        <v>1361</v>
      </c>
      <c r="O7250">
        <v>127</v>
      </c>
    </row>
    <row r="7251" spans="1:15" x14ac:dyDescent="0.25">
      <c r="A7251" t="s">
        <v>1959</v>
      </c>
      <c r="B7251" t="s">
        <v>41</v>
      </c>
      <c r="C7251" t="s">
        <v>24</v>
      </c>
      <c r="D7251">
        <v>2018</v>
      </c>
      <c r="E7251" t="s">
        <v>1850</v>
      </c>
      <c r="F7251">
        <v>6.8</v>
      </c>
      <c r="G7251">
        <v>136000</v>
      </c>
      <c r="H7251" t="s">
        <v>1958</v>
      </c>
      <c r="I7251" t="s">
        <v>1957</v>
      </c>
      <c r="J7251" t="s">
        <v>1956</v>
      </c>
      <c r="K7251" t="s">
        <v>95</v>
      </c>
      <c r="L7251">
        <v>20000000</v>
      </c>
      <c r="M7251">
        <v>97644617</v>
      </c>
      <c r="N7251" t="s">
        <v>641</v>
      </c>
      <c r="O7251">
        <v>117</v>
      </c>
    </row>
    <row r="7252" spans="1:15" x14ac:dyDescent="0.25">
      <c r="A7252" t="s">
        <v>1955</v>
      </c>
      <c r="B7252" t="s">
        <v>68</v>
      </c>
      <c r="C7252" t="s">
        <v>34</v>
      </c>
      <c r="D7252">
        <v>2018</v>
      </c>
      <c r="E7252" t="s">
        <v>1290</v>
      </c>
      <c r="F7252">
        <v>6.9</v>
      </c>
      <c r="G7252">
        <v>404000</v>
      </c>
      <c r="H7252" t="s">
        <v>1954</v>
      </c>
      <c r="I7252" t="s">
        <v>1953</v>
      </c>
      <c r="J7252" t="s">
        <v>1952</v>
      </c>
      <c r="K7252" t="s">
        <v>7</v>
      </c>
      <c r="L7252">
        <v>160000000</v>
      </c>
      <c r="M7252">
        <v>1148485886</v>
      </c>
      <c r="N7252" t="s">
        <v>138</v>
      </c>
      <c r="O7252">
        <v>143</v>
      </c>
    </row>
    <row r="7253" spans="1:15" x14ac:dyDescent="0.25">
      <c r="A7253" t="s">
        <v>1951</v>
      </c>
      <c r="B7253" t="s">
        <v>68</v>
      </c>
      <c r="C7253" t="s">
        <v>34</v>
      </c>
      <c r="D7253">
        <v>2018</v>
      </c>
      <c r="E7253" t="s">
        <v>1950</v>
      </c>
      <c r="F7253">
        <v>7.4</v>
      </c>
      <c r="G7253">
        <v>388000</v>
      </c>
      <c r="H7253" t="s">
        <v>1949</v>
      </c>
      <c r="I7253" t="s">
        <v>1948</v>
      </c>
      <c r="J7253" t="s">
        <v>1947</v>
      </c>
      <c r="K7253" t="s">
        <v>7</v>
      </c>
      <c r="L7253">
        <v>175000000</v>
      </c>
      <c r="M7253">
        <v>582893671</v>
      </c>
      <c r="N7253" t="s">
        <v>138</v>
      </c>
      <c r="O7253">
        <v>140</v>
      </c>
    </row>
    <row r="7254" spans="1:15" x14ac:dyDescent="0.25">
      <c r="A7254" t="s">
        <v>1946</v>
      </c>
      <c r="B7254" t="s">
        <v>101</v>
      </c>
      <c r="C7254" t="s">
        <v>73</v>
      </c>
      <c r="D7254">
        <v>2018</v>
      </c>
      <c r="E7254" t="s">
        <v>1122</v>
      </c>
      <c r="F7254">
        <v>8.4</v>
      </c>
      <c r="G7254">
        <v>411000</v>
      </c>
      <c r="H7254" t="s">
        <v>1945</v>
      </c>
      <c r="I7254" t="s">
        <v>733</v>
      </c>
      <c r="J7254" t="s">
        <v>1944</v>
      </c>
      <c r="K7254" t="s">
        <v>7</v>
      </c>
      <c r="L7254">
        <v>90000000</v>
      </c>
      <c r="M7254">
        <v>375540831</v>
      </c>
      <c r="N7254" t="s">
        <v>1943</v>
      </c>
      <c r="O7254">
        <v>117</v>
      </c>
    </row>
    <row r="7255" spans="1:15" x14ac:dyDescent="0.25">
      <c r="A7255" t="s">
        <v>1942</v>
      </c>
      <c r="B7255" t="s">
        <v>68</v>
      </c>
      <c r="C7255" t="s">
        <v>34</v>
      </c>
      <c r="D7255">
        <v>2018</v>
      </c>
      <c r="E7255" t="s">
        <v>1593</v>
      </c>
      <c r="F7255">
        <v>7.7</v>
      </c>
      <c r="G7255">
        <v>303000</v>
      </c>
      <c r="H7255" t="s">
        <v>1941</v>
      </c>
      <c r="I7255" t="s">
        <v>1940</v>
      </c>
      <c r="J7255" t="s">
        <v>1939</v>
      </c>
      <c r="K7255" t="s">
        <v>7</v>
      </c>
      <c r="L7255">
        <v>178000000</v>
      </c>
      <c r="M7255">
        <v>791657398</v>
      </c>
      <c r="N7255" t="s">
        <v>108</v>
      </c>
      <c r="O7255">
        <v>147</v>
      </c>
    </row>
    <row r="7256" spans="1:15" x14ac:dyDescent="0.25">
      <c r="A7256" t="s">
        <v>1938</v>
      </c>
      <c r="B7256" t="s">
        <v>68</v>
      </c>
      <c r="C7256" t="s">
        <v>34</v>
      </c>
      <c r="D7256">
        <v>2018</v>
      </c>
      <c r="E7256" t="s">
        <v>1483</v>
      </c>
      <c r="F7256">
        <v>6.7</v>
      </c>
      <c r="G7256">
        <v>387000</v>
      </c>
      <c r="H7256" t="s">
        <v>910</v>
      </c>
      <c r="I7256" t="s">
        <v>1937</v>
      </c>
      <c r="J7256" t="s">
        <v>1936</v>
      </c>
      <c r="K7256" t="s">
        <v>59</v>
      </c>
      <c r="L7256">
        <v>100000000</v>
      </c>
      <c r="M7256">
        <v>856085151</v>
      </c>
      <c r="N7256" t="s">
        <v>1935</v>
      </c>
      <c r="O7256">
        <v>112</v>
      </c>
    </row>
    <row r="7257" spans="1:15" x14ac:dyDescent="0.25">
      <c r="A7257" t="s">
        <v>1934</v>
      </c>
      <c r="B7257" t="s">
        <v>68</v>
      </c>
      <c r="C7257" t="s">
        <v>409</v>
      </c>
      <c r="D7257">
        <v>2018</v>
      </c>
      <c r="E7257" t="s">
        <v>1296</v>
      </c>
      <c r="F7257">
        <v>8.1999999999999993</v>
      </c>
      <c r="G7257">
        <v>414000</v>
      </c>
      <c r="H7257" t="s">
        <v>1933</v>
      </c>
      <c r="I7257" t="s">
        <v>1932</v>
      </c>
      <c r="J7257" t="s">
        <v>1931</v>
      </c>
      <c r="K7257" t="s">
        <v>7</v>
      </c>
      <c r="L7257">
        <v>23000000</v>
      </c>
      <c r="M7257">
        <v>321752656</v>
      </c>
      <c r="N7257" t="s">
        <v>788</v>
      </c>
      <c r="O7257">
        <v>130</v>
      </c>
    </row>
    <row r="7258" spans="1:15" x14ac:dyDescent="0.25">
      <c r="A7258" t="s">
        <v>1930</v>
      </c>
      <c r="B7258" t="s">
        <v>68</v>
      </c>
      <c r="C7258" t="s">
        <v>24</v>
      </c>
      <c r="D7258">
        <v>2018</v>
      </c>
      <c r="E7258" t="s">
        <v>1929</v>
      </c>
      <c r="F7258">
        <v>6.9</v>
      </c>
      <c r="G7258">
        <v>152000</v>
      </c>
      <c r="H7258" t="s">
        <v>1928</v>
      </c>
      <c r="I7258" t="s">
        <v>1927</v>
      </c>
      <c r="J7258" t="s">
        <v>924</v>
      </c>
      <c r="K7258" t="s">
        <v>7</v>
      </c>
      <c r="L7258">
        <v>30000000</v>
      </c>
      <c r="M7258">
        <v>238539198</v>
      </c>
      <c r="N7258" t="s">
        <v>138</v>
      </c>
      <c r="O7258">
        <v>120</v>
      </c>
    </row>
    <row r="7259" spans="1:15" x14ac:dyDescent="0.25">
      <c r="A7259" t="s">
        <v>1926</v>
      </c>
      <c r="B7259" t="s">
        <v>68</v>
      </c>
      <c r="C7259" t="s">
        <v>34</v>
      </c>
      <c r="D7259">
        <v>2018</v>
      </c>
      <c r="E7259" t="s">
        <v>1925</v>
      </c>
      <c r="F7259">
        <v>7</v>
      </c>
      <c r="G7259">
        <v>333000</v>
      </c>
      <c r="H7259" t="s">
        <v>1924</v>
      </c>
      <c r="I7259" t="s">
        <v>1037</v>
      </c>
      <c r="J7259" t="s">
        <v>1362</v>
      </c>
      <c r="K7259" t="s">
        <v>7</v>
      </c>
      <c r="L7259">
        <v>162000000</v>
      </c>
      <c r="M7259">
        <v>622674139</v>
      </c>
      <c r="N7259" t="s">
        <v>1087</v>
      </c>
      <c r="O7259">
        <v>118</v>
      </c>
    </row>
    <row r="7260" spans="1:15" x14ac:dyDescent="0.25">
      <c r="A7260" t="s">
        <v>1923</v>
      </c>
      <c r="B7260" t="s">
        <v>41</v>
      </c>
      <c r="C7260" t="s">
        <v>409</v>
      </c>
      <c r="D7260">
        <v>2018</v>
      </c>
      <c r="E7260" t="s">
        <v>1503</v>
      </c>
      <c r="F7260">
        <v>7.5</v>
      </c>
      <c r="G7260">
        <v>236000</v>
      </c>
      <c r="H7260" t="s">
        <v>1922</v>
      </c>
      <c r="I7260" t="s">
        <v>1921</v>
      </c>
      <c r="J7260" t="s">
        <v>139</v>
      </c>
      <c r="K7260" t="s">
        <v>7</v>
      </c>
      <c r="L7260">
        <v>15000000</v>
      </c>
      <c r="M7260">
        <v>93413709</v>
      </c>
      <c r="N7260" t="s">
        <v>1072</v>
      </c>
      <c r="O7260">
        <v>135</v>
      </c>
    </row>
    <row r="7261" spans="1:15" x14ac:dyDescent="0.25">
      <c r="A7261" t="s">
        <v>1920</v>
      </c>
      <c r="B7261" t="s">
        <v>41</v>
      </c>
      <c r="C7261" t="s">
        <v>34</v>
      </c>
      <c r="D7261">
        <v>2018</v>
      </c>
      <c r="E7261" t="s">
        <v>1850</v>
      </c>
      <c r="F7261">
        <v>5.3</v>
      </c>
      <c r="G7261">
        <v>120000</v>
      </c>
      <c r="H7261" t="s">
        <v>1919</v>
      </c>
      <c r="I7261" t="s">
        <v>1918</v>
      </c>
      <c r="J7261" t="s">
        <v>1917</v>
      </c>
      <c r="K7261" t="s">
        <v>7</v>
      </c>
      <c r="L7261">
        <v>88000000</v>
      </c>
      <c r="M7261">
        <v>160542134</v>
      </c>
      <c r="N7261" t="s">
        <v>890</v>
      </c>
      <c r="O7261">
        <v>107</v>
      </c>
    </row>
    <row r="7262" spans="1:15" x14ac:dyDescent="0.25">
      <c r="A7262" t="s">
        <v>1916</v>
      </c>
      <c r="B7262" t="s">
        <v>41</v>
      </c>
      <c r="C7262" t="s">
        <v>87</v>
      </c>
      <c r="D7262">
        <v>2018</v>
      </c>
      <c r="E7262" t="s">
        <v>1850</v>
      </c>
      <c r="F7262">
        <v>6.5</v>
      </c>
      <c r="G7262">
        <v>33000</v>
      </c>
      <c r="H7262" t="s">
        <v>1915</v>
      </c>
      <c r="I7262" t="s">
        <v>1914</v>
      </c>
      <c r="J7262" t="s">
        <v>691</v>
      </c>
      <c r="K7262" t="s">
        <v>7</v>
      </c>
      <c r="L7262">
        <v>29000000</v>
      </c>
      <c r="M7262">
        <v>25957482</v>
      </c>
      <c r="N7262" t="s">
        <v>1913</v>
      </c>
      <c r="O7262">
        <v>111</v>
      </c>
    </row>
    <row r="7263" spans="1:15" x14ac:dyDescent="0.25">
      <c r="A7263" t="s">
        <v>1912</v>
      </c>
      <c r="B7263" t="s">
        <v>68</v>
      </c>
      <c r="C7263" t="s">
        <v>34</v>
      </c>
      <c r="D7263">
        <v>2018</v>
      </c>
      <c r="E7263" t="s">
        <v>1911</v>
      </c>
      <c r="F7263">
        <v>6.9</v>
      </c>
      <c r="G7263">
        <v>306000</v>
      </c>
      <c r="H7263" t="s">
        <v>1910</v>
      </c>
      <c r="I7263" t="s">
        <v>1909</v>
      </c>
      <c r="J7263" t="s">
        <v>1908</v>
      </c>
      <c r="K7263" t="s">
        <v>7</v>
      </c>
      <c r="L7263">
        <v>275000000</v>
      </c>
      <c r="M7263">
        <v>392924807</v>
      </c>
      <c r="N7263" t="s">
        <v>1907</v>
      </c>
      <c r="O7263">
        <v>135</v>
      </c>
    </row>
    <row r="7264" spans="1:15" x14ac:dyDescent="0.25">
      <c r="A7264" t="s">
        <v>1906</v>
      </c>
      <c r="B7264" t="s">
        <v>68</v>
      </c>
      <c r="C7264" t="s">
        <v>11</v>
      </c>
      <c r="D7264">
        <v>2018</v>
      </c>
      <c r="E7264" t="s">
        <v>1411</v>
      </c>
      <c r="F7264">
        <v>6.6</v>
      </c>
      <c r="G7264">
        <v>26000</v>
      </c>
      <c r="H7264" t="s">
        <v>1905</v>
      </c>
      <c r="I7264" t="s">
        <v>1904</v>
      </c>
      <c r="J7264" t="s">
        <v>1903</v>
      </c>
      <c r="K7264" t="s">
        <v>7</v>
      </c>
      <c r="L7264">
        <v>2800000</v>
      </c>
      <c r="M7264">
        <v>27365467</v>
      </c>
      <c r="N7264" t="s">
        <v>1902</v>
      </c>
      <c r="O7264">
        <v>91</v>
      </c>
    </row>
    <row r="7265" spans="1:15" x14ac:dyDescent="0.25">
      <c r="A7265" t="s">
        <v>1901</v>
      </c>
      <c r="B7265" t="s">
        <v>41</v>
      </c>
      <c r="C7265" t="s">
        <v>87</v>
      </c>
      <c r="D7265">
        <v>2018</v>
      </c>
      <c r="E7265" t="s">
        <v>796</v>
      </c>
      <c r="F7265">
        <v>6.5</v>
      </c>
      <c r="G7265">
        <v>36000</v>
      </c>
      <c r="H7265" t="s">
        <v>1900</v>
      </c>
      <c r="I7265" t="s">
        <v>1900</v>
      </c>
      <c r="J7265" t="s">
        <v>1899</v>
      </c>
      <c r="K7265" t="s">
        <v>7</v>
      </c>
      <c r="L7265">
        <v>8500000</v>
      </c>
      <c r="M7265">
        <v>2053469</v>
      </c>
      <c r="N7265" t="s">
        <v>1898</v>
      </c>
      <c r="O7265">
        <v>139</v>
      </c>
    </row>
    <row r="7266" spans="1:15" x14ac:dyDescent="0.25">
      <c r="A7266" t="s">
        <v>1897</v>
      </c>
      <c r="B7266" t="s">
        <v>41</v>
      </c>
      <c r="C7266" t="s">
        <v>34</v>
      </c>
      <c r="D7266">
        <v>2018</v>
      </c>
      <c r="E7266" t="s">
        <v>1385</v>
      </c>
      <c r="F7266">
        <v>7</v>
      </c>
      <c r="G7266">
        <v>99000</v>
      </c>
      <c r="H7266" t="s">
        <v>1896</v>
      </c>
      <c r="I7266" t="s">
        <v>1896</v>
      </c>
      <c r="J7266" t="s">
        <v>899</v>
      </c>
      <c r="K7266" t="s">
        <v>7</v>
      </c>
      <c r="L7266">
        <v>30000000</v>
      </c>
      <c r="M7266">
        <v>80509622</v>
      </c>
      <c r="N7266" t="s">
        <v>1613</v>
      </c>
      <c r="O7266">
        <v>140</v>
      </c>
    </row>
    <row r="7267" spans="1:15" x14ac:dyDescent="0.25">
      <c r="A7267" t="s">
        <v>1895</v>
      </c>
      <c r="B7267" t="s">
        <v>41</v>
      </c>
      <c r="C7267" t="s">
        <v>100</v>
      </c>
      <c r="D7267">
        <v>2018</v>
      </c>
      <c r="E7267" t="s">
        <v>1608</v>
      </c>
      <c r="F7267">
        <v>6.8</v>
      </c>
      <c r="G7267">
        <v>292000</v>
      </c>
      <c r="H7267" t="s">
        <v>1894</v>
      </c>
      <c r="I7267" t="s">
        <v>1894</v>
      </c>
      <c r="J7267" t="s">
        <v>1218</v>
      </c>
      <c r="K7267" t="s">
        <v>265</v>
      </c>
      <c r="L7267">
        <v>40000000</v>
      </c>
      <c r="M7267">
        <v>43070915</v>
      </c>
      <c r="N7267" t="s">
        <v>108</v>
      </c>
      <c r="O7267">
        <v>115</v>
      </c>
    </row>
    <row r="7268" spans="1:15" x14ac:dyDescent="0.25">
      <c r="A7268" t="s">
        <v>1893</v>
      </c>
      <c r="B7268" t="s">
        <v>41</v>
      </c>
      <c r="C7268" t="s">
        <v>34</v>
      </c>
      <c r="D7268">
        <v>2018</v>
      </c>
      <c r="E7268" t="s">
        <v>1880</v>
      </c>
      <c r="F7268">
        <v>6.6</v>
      </c>
      <c r="G7268">
        <v>173000</v>
      </c>
      <c r="H7268" t="s">
        <v>1892</v>
      </c>
      <c r="I7268" t="s">
        <v>1891</v>
      </c>
      <c r="J7268" t="s">
        <v>1890</v>
      </c>
      <c r="K7268" t="s">
        <v>7</v>
      </c>
      <c r="L7268">
        <v>69000000</v>
      </c>
      <c r="M7268">
        <v>151572634</v>
      </c>
      <c r="N7268" t="s">
        <v>1009</v>
      </c>
      <c r="O7268">
        <v>140</v>
      </c>
    </row>
    <row r="7269" spans="1:15" x14ac:dyDescent="0.25">
      <c r="A7269" t="s">
        <v>1889</v>
      </c>
      <c r="B7269" t="s">
        <v>41</v>
      </c>
      <c r="C7269" t="s">
        <v>11</v>
      </c>
      <c r="D7269">
        <v>2018</v>
      </c>
      <c r="E7269" t="s">
        <v>1483</v>
      </c>
      <c r="F7269">
        <v>7.6</v>
      </c>
      <c r="G7269">
        <v>350000</v>
      </c>
      <c r="H7269" t="s">
        <v>1888</v>
      </c>
      <c r="I7269" t="s">
        <v>1887</v>
      </c>
      <c r="J7269" t="s">
        <v>1886</v>
      </c>
      <c r="K7269" t="s">
        <v>7</v>
      </c>
      <c r="L7269">
        <v>36000000</v>
      </c>
      <c r="M7269">
        <v>436188866</v>
      </c>
      <c r="N7269" t="s">
        <v>1885</v>
      </c>
      <c r="O7269">
        <v>136</v>
      </c>
    </row>
    <row r="7270" spans="1:15" x14ac:dyDescent="0.25">
      <c r="A7270" t="s">
        <v>1884</v>
      </c>
      <c r="B7270" t="s">
        <v>68</v>
      </c>
      <c r="C7270" t="s">
        <v>24</v>
      </c>
      <c r="D7270">
        <v>2018</v>
      </c>
      <c r="E7270" t="s">
        <v>1337</v>
      </c>
      <c r="F7270">
        <v>6.6</v>
      </c>
      <c r="G7270">
        <v>85000</v>
      </c>
      <c r="H7270" t="s">
        <v>1883</v>
      </c>
      <c r="I7270" t="s">
        <v>1883</v>
      </c>
      <c r="J7270" t="s">
        <v>1882</v>
      </c>
      <c r="K7270" t="s">
        <v>265</v>
      </c>
      <c r="L7270">
        <v>75000000</v>
      </c>
      <c r="M7270">
        <v>395618157</v>
      </c>
      <c r="N7270" t="s">
        <v>103</v>
      </c>
      <c r="O7270">
        <v>114</v>
      </c>
    </row>
    <row r="7271" spans="1:15" x14ac:dyDescent="0.25">
      <c r="A7271" t="s">
        <v>1881</v>
      </c>
      <c r="B7271" t="s">
        <v>41</v>
      </c>
      <c r="C7271" t="s">
        <v>34</v>
      </c>
      <c r="D7271">
        <v>2018</v>
      </c>
      <c r="E7271" t="s">
        <v>1880</v>
      </c>
      <c r="F7271">
        <v>6.3</v>
      </c>
      <c r="G7271">
        <v>67000</v>
      </c>
      <c r="H7271" t="s">
        <v>1464</v>
      </c>
      <c r="I7271" t="s">
        <v>1879</v>
      </c>
      <c r="J7271" t="s">
        <v>1878</v>
      </c>
      <c r="K7271" t="s">
        <v>7</v>
      </c>
      <c r="L7271">
        <v>30000000</v>
      </c>
      <c r="M7271">
        <v>49562710</v>
      </c>
      <c r="N7271" t="s">
        <v>1877</v>
      </c>
      <c r="O7271">
        <v>107</v>
      </c>
    </row>
    <row r="7272" spans="1:15" x14ac:dyDescent="0.25">
      <c r="A7272" t="s">
        <v>1876</v>
      </c>
      <c r="B7272" t="s">
        <v>68</v>
      </c>
      <c r="C7272" t="s">
        <v>24</v>
      </c>
      <c r="D7272">
        <v>2018</v>
      </c>
      <c r="E7272" t="s">
        <v>1296</v>
      </c>
      <c r="F7272">
        <v>7.3</v>
      </c>
      <c r="G7272">
        <v>97000</v>
      </c>
      <c r="H7272" t="s">
        <v>1875</v>
      </c>
      <c r="I7272" t="s">
        <v>1875</v>
      </c>
      <c r="J7272" t="s">
        <v>1708</v>
      </c>
      <c r="K7272" t="s">
        <v>7</v>
      </c>
      <c r="L7272">
        <v>48000000</v>
      </c>
      <c r="M7272">
        <v>120556201</v>
      </c>
      <c r="N7272" t="s">
        <v>1874</v>
      </c>
      <c r="O7272">
        <v>118</v>
      </c>
    </row>
    <row r="7273" spans="1:15" x14ac:dyDescent="0.25">
      <c r="A7273" t="s">
        <v>1873</v>
      </c>
      <c r="B7273" t="s">
        <v>68</v>
      </c>
      <c r="C7273" t="s">
        <v>34</v>
      </c>
      <c r="D7273">
        <v>2018</v>
      </c>
      <c r="E7273" t="s">
        <v>1365</v>
      </c>
      <c r="F7273">
        <v>6.2</v>
      </c>
      <c r="G7273">
        <v>277000</v>
      </c>
      <c r="H7273" t="s">
        <v>1872</v>
      </c>
      <c r="I7273" t="s">
        <v>1871</v>
      </c>
      <c r="J7273" t="s">
        <v>732</v>
      </c>
      <c r="K7273" t="s">
        <v>7</v>
      </c>
      <c r="L7273">
        <v>170000000</v>
      </c>
      <c r="M7273">
        <v>1310466296</v>
      </c>
      <c r="N7273" t="s">
        <v>103</v>
      </c>
      <c r="O7273">
        <v>128</v>
      </c>
    </row>
    <row r="7274" spans="1:15" x14ac:dyDescent="0.25">
      <c r="A7274" t="s">
        <v>1870</v>
      </c>
      <c r="B7274" t="s">
        <v>41</v>
      </c>
      <c r="C7274" t="s">
        <v>24</v>
      </c>
      <c r="D7274">
        <v>2018</v>
      </c>
      <c r="E7274" t="s">
        <v>1449</v>
      </c>
      <c r="F7274">
        <v>7.4</v>
      </c>
      <c r="G7274">
        <v>68000</v>
      </c>
      <c r="H7274" t="s">
        <v>1869</v>
      </c>
      <c r="I7274" t="s">
        <v>1869</v>
      </c>
      <c r="J7274" t="s">
        <v>1868</v>
      </c>
      <c r="K7274" t="s">
        <v>7</v>
      </c>
      <c r="L7274">
        <v>2000000</v>
      </c>
      <c r="M7274">
        <v>14347433</v>
      </c>
      <c r="N7274" t="s">
        <v>802</v>
      </c>
      <c r="O7274">
        <v>93</v>
      </c>
    </row>
    <row r="7275" spans="1:15" x14ac:dyDescent="0.25">
      <c r="A7275" t="s">
        <v>1867</v>
      </c>
      <c r="B7275" t="s">
        <v>68</v>
      </c>
      <c r="C7275" t="s">
        <v>34</v>
      </c>
      <c r="D7275">
        <v>2018</v>
      </c>
      <c r="E7275" t="s">
        <v>1569</v>
      </c>
      <c r="F7275">
        <v>6.3</v>
      </c>
      <c r="G7275">
        <v>197000</v>
      </c>
      <c r="H7275" t="s">
        <v>1866</v>
      </c>
      <c r="I7275" t="s">
        <v>1866</v>
      </c>
      <c r="J7275" t="s">
        <v>1865</v>
      </c>
      <c r="K7275" t="s">
        <v>7</v>
      </c>
      <c r="L7275">
        <v>70000000</v>
      </c>
      <c r="M7275">
        <v>297718711</v>
      </c>
      <c r="N7275" t="s">
        <v>138</v>
      </c>
      <c r="O7275">
        <v>110</v>
      </c>
    </row>
    <row r="7276" spans="1:15" x14ac:dyDescent="0.25">
      <c r="A7276" t="s">
        <v>1864</v>
      </c>
      <c r="B7276" t="s">
        <v>41</v>
      </c>
      <c r="C7276" t="s">
        <v>438</v>
      </c>
      <c r="D7276">
        <v>2018</v>
      </c>
      <c r="E7276" t="s">
        <v>1115</v>
      </c>
      <c r="F7276">
        <v>6.7</v>
      </c>
      <c r="G7276">
        <v>66000</v>
      </c>
      <c r="H7276" t="s">
        <v>1863</v>
      </c>
      <c r="I7276" t="s">
        <v>1862</v>
      </c>
      <c r="J7276" t="s">
        <v>1431</v>
      </c>
      <c r="K7276" t="s">
        <v>300</v>
      </c>
      <c r="L7276">
        <v>20000000</v>
      </c>
      <c r="M7276">
        <v>7942093</v>
      </c>
      <c r="N7276" t="s">
        <v>1861</v>
      </c>
      <c r="O7276">
        <v>152</v>
      </c>
    </row>
    <row r="7277" spans="1:15" x14ac:dyDescent="0.25">
      <c r="A7277" t="s">
        <v>1860</v>
      </c>
      <c r="B7277" t="s">
        <v>41</v>
      </c>
      <c r="C7277" t="s">
        <v>409</v>
      </c>
      <c r="D7277">
        <v>2018</v>
      </c>
      <c r="E7277" t="s">
        <v>1290</v>
      </c>
      <c r="F7277">
        <v>7.5</v>
      </c>
      <c r="G7277">
        <v>181000</v>
      </c>
      <c r="H7277" t="s">
        <v>1859</v>
      </c>
      <c r="I7277" t="s">
        <v>1858</v>
      </c>
      <c r="J7277" t="s">
        <v>1857</v>
      </c>
      <c r="K7277" t="s">
        <v>612</v>
      </c>
      <c r="L7277">
        <v>15000000</v>
      </c>
      <c r="M7277">
        <v>95918706</v>
      </c>
      <c r="N7277" t="s">
        <v>617</v>
      </c>
      <c r="O7277">
        <v>119</v>
      </c>
    </row>
    <row r="7278" spans="1:15" x14ac:dyDescent="0.25">
      <c r="A7278" t="s">
        <v>1856</v>
      </c>
      <c r="B7278" t="s">
        <v>68</v>
      </c>
      <c r="C7278" t="s">
        <v>34</v>
      </c>
      <c r="D7278">
        <v>2018</v>
      </c>
      <c r="E7278" t="s">
        <v>1503</v>
      </c>
      <c r="F7278">
        <v>5.6</v>
      </c>
      <c r="G7278">
        <v>157000</v>
      </c>
      <c r="H7278" t="s">
        <v>1855</v>
      </c>
      <c r="I7278" t="s">
        <v>1854</v>
      </c>
      <c r="J7278" t="s">
        <v>1853</v>
      </c>
      <c r="K7278" t="s">
        <v>7</v>
      </c>
      <c r="L7278">
        <v>130000000</v>
      </c>
      <c r="M7278">
        <v>530259473</v>
      </c>
      <c r="N7278" t="s">
        <v>1852</v>
      </c>
      <c r="O7278">
        <v>113</v>
      </c>
    </row>
    <row r="7279" spans="1:15" x14ac:dyDescent="0.25">
      <c r="A7279" t="s">
        <v>1851</v>
      </c>
      <c r="B7279" t="s">
        <v>52</v>
      </c>
      <c r="C7279" t="s">
        <v>5</v>
      </c>
      <c r="D7279">
        <v>2018</v>
      </c>
      <c r="E7279" t="s">
        <v>1850</v>
      </c>
      <c r="F7279">
        <v>6.5</v>
      </c>
      <c r="G7279">
        <v>68000</v>
      </c>
      <c r="H7279" t="s">
        <v>1849</v>
      </c>
      <c r="I7279" t="s">
        <v>1849</v>
      </c>
      <c r="J7279" t="s">
        <v>1848</v>
      </c>
      <c r="K7279" t="s">
        <v>265</v>
      </c>
      <c r="L7279">
        <v>6000000</v>
      </c>
      <c r="M7279">
        <v>1555203</v>
      </c>
      <c r="N7279" t="s">
        <v>1847</v>
      </c>
      <c r="O7279">
        <v>121</v>
      </c>
    </row>
    <row r="7280" spans="1:15" x14ac:dyDescent="0.25">
      <c r="A7280" t="s">
        <v>1846</v>
      </c>
      <c r="B7280" t="s">
        <v>41</v>
      </c>
      <c r="C7280" t="s">
        <v>34</v>
      </c>
      <c r="D7280">
        <v>2018</v>
      </c>
      <c r="E7280" t="s">
        <v>1284</v>
      </c>
      <c r="F7280">
        <v>7.1</v>
      </c>
      <c r="G7280">
        <v>132000</v>
      </c>
      <c r="H7280" t="s">
        <v>1845</v>
      </c>
      <c r="I7280" t="s">
        <v>1844</v>
      </c>
      <c r="J7280" t="s">
        <v>1843</v>
      </c>
      <c r="K7280" t="s">
        <v>7</v>
      </c>
      <c r="L7280">
        <v>35000000</v>
      </c>
      <c r="M7280">
        <v>75837743</v>
      </c>
      <c r="N7280" t="s">
        <v>114</v>
      </c>
      <c r="O7280">
        <v>122</v>
      </c>
    </row>
    <row r="7281" spans="1:15" x14ac:dyDescent="0.25">
      <c r="A7281" t="s">
        <v>1842</v>
      </c>
      <c r="B7281" t="s">
        <v>41</v>
      </c>
      <c r="C7281" t="s">
        <v>11</v>
      </c>
      <c r="D7281">
        <v>2018</v>
      </c>
      <c r="E7281" t="s">
        <v>1245</v>
      </c>
      <c r="F7281">
        <v>4.5</v>
      </c>
      <c r="G7281">
        <v>59000</v>
      </c>
      <c r="H7281" t="s">
        <v>1841</v>
      </c>
      <c r="I7281" t="s">
        <v>1840</v>
      </c>
      <c r="J7281" t="s">
        <v>1839</v>
      </c>
      <c r="K7281" t="s">
        <v>7</v>
      </c>
      <c r="L7281">
        <v>55000000</v>
      </c>
      <c r="M7281">
        <v>371987838</v>
      </c>
      <c r="N7281" t="s">
        <v>1838</v>
      </c>
      <c r="O7281">
        <v>105</v>
      </c>
    </row>
    <row r="7282" spans="1:15" x14ac:dyDescent="0.25">
      <c r="A7282" t="s">
        <v>1837</v>
      </c>
      <c r="B7282" t="s">
        <v>41</v>
      </c>
      <c r="C7282" t="s">
        <v>87</v>
      </c>
      <c r="D7282">
        <v>2018</v>
      </c>
      <c r="E7282" t="s">
        <v>1230</v>
      </c>
      <c r="F7282">
        <v>6.5</v>
      </c>
      <c r="G7282">
        <v>126000</v>
      </c>
      <c r="H7282" t="s">
        <v>1836</v>
      </c>
      <c r="I7282" t="s">
        <v>1835</v>
      </c>
      <c r="J7282" t="s">
        <v>1834</v>
      </c>
      <c r="K7282" t="s">
        <v>7</v>
      </c>
      <c r="L7282">
        <v>10000000</v>
      </c>
      <c r="M7282">
        <v>255614941</v>
      </c>
      <c r="N7282" t="s">
        <v>628</v>
      </c>
      <c r="O7282">
        <v>106</v>
      </c>
    </row>
    <row r="7283" spans="1:15" x14ac:dyDescent="0.25">
      <c r="A7283" t="s">
        <v>1833</v>
      </c>
      <c r="B7283" t="s">
        <v>101</v>
      </c>
      <c r="C7283" t="s">
        <v>73</v>
      </c>
      <c r="D7283">
        <v>2018</v>
      </c>
      <c r="E7283" t="s">
        <v>1781</v>
      </c>
      <c r="F7283">
        <v>7.6</v>
      </c>
      <c r="G7283">
        <v>263000</v>
      </c>
      <c r="H7283" t="s">
        <v>1832</v>
      </c>
      <c r="I7283" t="s">
        <v>1832</v>
      </c>
      <c r="J7283" t="s">
        <v>1831</v>
      </c>
      <c r="K7283" t="s">
        <v>7</v>
      </c>
      <c r="L7283">
        <v>200000000</v>
      </c>
      <c r="M7283">
        <v>1244639527</v>
      </c>
      <c r="N7283" t="s">
        <v>119</v>
      </c>
      <c r="O7283">
        <v>118</v>
      </c>
    </row>
    <row r="7284" spans="1:15" x14ac:dyDescent="0.25">
      <c r="A7284" t="s">
        <v>1830</v>
      </c>
      <c r="B7284" t="s">
        <v>41</v>
      </c>
      <c r="C7284" t="s">
        <v>34</v>
      </c>
      <c r="D7284">
        <v>2018</v>
      </c>
      <c r="E7284" t="s">
        <v>1829</v>
      </c>
      <c r="F7284">
        <v>5.2</v>
      </c>
      <c r="G7284">
        <v>58000</v>
      </c>
      <c r="H7284" t="s">
        <v>1828</v>
      </c>
      <c r="I7284" t="s">
        <v>1827</v>
      </c>
      <c r="J7284" t="s">
        <v>1826</v>
      </c>
      <c r="K7284" t="s">
        <v>7</v>
      </c>
      <c r="L7284">
        <v>13000000</v>
      </c>
      <c r="M7284">
        <v>137056262</v>
      </c>
      <c r="N7284" t="s">
        <v>628</v>
      </c>
      <c r="O7284">
        <v>97</v>
      </c>
    </row>
    <row r="7285" spans="1:15" x14ac:dyDescent="0.25">
      <c r="A7285" t="s">
        <v>1825</v>
      </c>
      <c r="B7285" t="s">
        <v>41</v>
      </c>
      <c r="C7285" t="s">
        <v>87</v>
      </c>
      <c r="D7285">
        <v>2018</v>
      </c>
      <c r="E7285" t="s">
        <v>1824</v>
      </c>
      <c r="F7285">
        <v>6.8</v>
      </c>
      <c r="G7285">
        <v>64000</v>
      </c>
      <c r="H7285" t="s">
        <v>1823</v>
      </c>
      <c r="I7285" t="s">
        <v>1823</v>
      </c>
      <c r="J7285" t="s">
        <v>1822</v>
      </c>
      <c r="K7285" t="s">
        <v>731</v>
      </c>
      <c r="M7285">
        <v>3081913</v>
      </c>
      <c r="N7285" t="s">
        <v>1821</v>
      </c>
      <c r="O7285">
        <v>152</v>
      </c>
    </row>
    <row r="7286" spans="1:15" x14ac:dyDescent="0.25">
      <c r="A7286" t="s">
        <v>1820</v>
      </c>
      <c r="B7286" t="s">
        <v>68</v>
      </c>
      <c r="C7286" t="s">
        <v>11</v>
      </c>
      <c r="D7286">
        <v>2018</v>
      </c>
      <c r="E7286" t="s">
        <v>177</v>
      </c>
      <c r="F7286">
        <v>6.6</v>
      </c>
      <c r="G7286">
        <v>8500</v>
      </c>
      <c r="H7286" t="s">
        <v>1819</v>
      </c>
      <c r="I7286" t="s">
        <v>1818</v>
      </c>
      <c r="J7286" t="s">
        <v>1015</v>
      </c>
      <c r="K7286" t="s">
        <v>265</v>
      </c>
      <c r="L7286">
        <v>12000000</v>
      </c>
      <c r="M7286">
        <v>242115</v>
      </c>
      <c r="N7286" t="s">
        <v>1817</v>
      </c>
      <c r="O7286">
        <v>106</v>
      </c>
    </row>
    <row r="7287" spans="1:15" x14ac:dyDescent="0.25">
      <c r="A7287" t="s">
        <v>1816</v>
      </c>
      <c r="B7287" t="s">
        <v>41</v>
      </c>
      <c r="C7287" t="s">
        <v>5</v>
      </c>
      <c r="D7287">
        <v>2018</v>
      </c>
      <c r="E7287" t="s">
        <v>1617</v>
      </c>
      <c r="F7287">
        <v>5.3</v>
      </c>
      <c r="G7287">
        <v>127000</v>
      </c>
      <c r="H7287" t="s">
        <v>1815</v>
      </c>
      <c r="I7287" t="s">
        <v>849</v>
      </c>
      <c r="J7287" t="s">
        <v>1814</v>
      </c>
      <c r="K7287" t="s">
        <v>7</v>
      </c>
      <c r="L7287">
        <v>22000000</v>
      </c>
      <c r="M7287">
        <v>365551694</v>
      </c>
      <c r="N7287" t="s">
        <v>1813</v>
      </c>
      <c r="O7287">
        <v>96</v>
      </c>
    </row>
    <row r="7288" spans="1:15" x14ac:dyDescent="0.25">
      <c r="A7288" t="s">
        <v>1812</v>
      </c>
      <c r="B7288" t="s">
        <v>41</v>
      </c>
      <c r="C7288" t="s">
        <v>409</v>
      </c>
      <c r="D7288">
        <v>2018</v>
      </c>
      <c r="E7288" t="s">
        <v>387</v>
      </c>
      <c r="F7288">
        <v>5.9</v>
      </c>
      <c r="G7288">
        <v>3500</v>
      </c>
      <c r="H7288" t="s">
        <v>1811</v>
      </c>
      <c r="I7288" t="s">
        <v>1810</v>
      </c>
      <c r="J7288" t="s">
        <v>1809</v>
      </c>
      <c r="K7288" t="s">
        <v>7</v>
      </c>
      <c r="M7288">
        <v>98240</v>
      </c>
      <c r="N7288" t="s">
        <v>1808</v>
      </c>
      <c r="O7288">
        <v>110</v>
      </c>
    </row>
    <row r="7289" spans="1:15" x14ac:dyDescent="0.25">
      <c r="A7289" t="s">
        <v>1807</v>
      </c>
      <c r="B7289" t="s">
        <v>41</v>
      </c>
      <c r="C7289" t="s">
        <v>34</v>
      </c>
      <c r="D7289">
        <v>2018</v>
      </c>
      <c r="E7289" t="s">
        <v>1337</v>
      </c>
      <c r="F7289">
        <v>6.7</v>
      </c>
      <c r="G7289">
        <v>141000</v>
      </c>
      <c r="H7289" t="s">
        <v>1806</v>
      </c>
      <c r="I7289" t="s">
        <v>1805</v>
      </c>
      <c r="J7289" t="s">
        <v>1804</v>
      </c>
      <c r="K7289" t="s">
        <v>7</v>
      </c>
      <c r="L7289">
        <v>62000000</v>
      </c>
      <c r="M7289">
        <v>190400157</v>
      </c>
      <c r="N7289" t="s">
        <v>114</v>
      </c>
      <c r="O7289">
        <v>121</v>
      </c>
    </row>
    <row r="7290" spans="1:15" x14ac:dyDescent="0.25">
      <c r="A7290" t="s">
        <v>1803</v>
      </c>
      <c r="B7290" t="s">
        <v>41</v>
      </c>
      <c r="C7290" t="s">
        <v>11</v>
      </c>
      <c r="D7290">
        <v>2018</v>
      </c>
      <c r="E7290" t="s">
        <v>1802</v>
      </c>
      <c r="F7290">
        <v>7</v>
      </c>
      <c r="G7290">
        <v>57000</v>
      </c>
      <c r="H7290" t="s">
        <v>1801</v>
      </c>
      <c r="I7290" t="s">
        <v>1801</v>
      </c>
      <c r="J7290" t="s">
        <v>1800</v>
      </c>
      <c r="K7290" t="s">
        <v>562</v>
      </c>
      <c r="M7290">
        <v>2027391</v>
      </c>
      <c r="N7290" t="s">
        <v>1799</v>
      </c>
      <c r="O7290">
        <v>97</v>
      </c>
    </row>
    <row r="7291" spans="1:15" x14ac:dyDescent="0.25">
      <c r="A7291" t="s">
        <v>1798</v>
      </c>
      <c r="B7291" t="s">
        <v>68</v>
      </c>
      <c r="C7291" t="s">
        <v>34</v>
      </c>
      <c r="D7291">
        <v>2018</v>
      </c>
      <c r="E7291" t="s">
        <v>1797</v>
      </c>
      <c r="F7291">
        <v>6.3</v>
      </c>
      <c r="G7291">
        <v>107000</v>
      </c>
      <c r="H7291" t="s">
        <v>1796</v>
      </c>
      <c r="I7291" t="s">
        <v>1795</v>
      </c>
      <c r="J7291" t="s">
        <v>857</v>
      </c>
      <c r="K7291" t="s">
        <v>7</v>
      </c>
      <c r="L7291">
        <v>30000000</v>
      </c>
      <c r="M7291">
        <v>119942387</v>
      </c>
      <c r="N7291" t="s">
        <v>1794</v>
      </c>
      <c r="O7291">
        <v>104</v>
      </c>
    </row>
    <row r="7292" spans="1:15" x14ac:dyDescent="0.25">
      <c r="A7292" t="s">
        <v>1793</v>
      </c>
      <c r="B7292" t="s">
        <v>41</v>
      </c>
      <c r="C7292" t="s">
        <v>34</v>
      </c>
      <c r="D7292">
        <v>2018</v>
      </c>
      <c r="E7292" t="s">
        <v>1608</v>
      </c>
      <c r="F7292">
        <v>6.9</v>
      </c>
      <c r="G7292">
        <v>215000</v>
      </c>
      <c r="H7292" t="s">
        <v>1792</v>
      </c>
      <c r="I7292" t="s">
        <v>1791</v>
      </c>
      <c r="J7292" t="s">
        <v>1790</v>
      </c>
      <c r="K7292" t="s">
        <v>7</v>
      </c>
      <c r="L7292">
        <v>37000000</v>
      </c>
      <c r="M7292">
        <v>117679066</v>
      </c>
      <c r="N7292" t="s">
        <v>1789</v>
      </c>
      <c r="O7292">
        <v>100</v>
      </c>
    </row>
    <row r="7293" spans="1:15" x14ac:dyDescent="0.25">
      <c r="A7293" t="s">
        <v>1788</v>
      </c>
      <c r="B7293" t="s">
        <v>41</v>
      </c>
      <c r="C7293" t="s">
        <v>409</v>
      </c>
      <c r="D7293">
        <v>2018</v>
      </c>
      <c r="E7293" t="s">
        <v>1787</v>
      </c>
      <c r="F7293">
        <v>6.4</v>
      </c>
      <c r="G7293">
        <v>11000</v>
      </c>
      <c r="H7293" t="s">
        <v>1786</v>
      </c>
      <c r="I7293" t="s">
        <v>1785</v>
      </c>
      <c r="J7293" t="s">
        <v>1784</v>
      </c>
      <c r="K7293" t="s">
        <v>265</v>
      </c>
      <c r="M7293">
        <v>10647493</v>
      </c>
      <c r="N7293" t="s">
        <v>1783</v>
      </c>
      <c r="O7293">
        <v>101</v>
      </c>
    </row>
    <row r="7294" spans="1:15" x14ac:dyDescent="0.25">
      <c r="A7294" t="s">
        <v>1782</v>
      </c>
      <c r="B7294" t="s">
        <v>41</v>
      </c>
      <c r="C7294" t="s">
        <v>34</v>
      </c>
      <c r="D7294">
        <v>2018</v>
      </c>
      <c r="E7294" t="s">
        <v>1781</v>
      </c>
      <c r="F7294">
        <v>6.5</v>
      </c>
      <c r="G7294">
        <v>121000</v>
      </c>
      <c r="H7294" t="s">
        <v>1780</v>
      </c>
      <c r="I7294" t="s">
        <v>1779</v>
      </c>
      <c r="J7294" t="s">
        <v>1778</v>
      </c>
      <c r="K7294" t="s">
        <v>7</v>
      </c>
      <c r="L7294">
        <v>28000000</v>
      </c>
      <c r="M7294">
        <v>78130625</v>
      </c>
      <c r="N7294" t="s">
        <v>1777</v>
      </c>
      <c r="O7294">
        <v>100</v>
      </c>
    </row>
    <row r="7295" spans="1:15" x14ac:dyDescent="0.25">
      <c r="A7295" t="s">
        <v>1776</v>
      </c>
      <c r="B7295" t="s">
        <v>68</v>
      </c>
      <c r="C7295" t="s">
        <v>87</v>
      </c>
      <c r="D7295">
        <v>2018</v>
      </c>
      <c r="E7295" t="s">
        <v>1230</v>
      </c>
      <c r="F7295">
        <v>7.5</v>
      </c>
      <c r="G7295">
        <v>33000</v>
      </c>
      <c r="H7295" t="s">
        <v>1775</v>
      </c>
      <c r="I7295" t="s">
        <v>1774</v>
      </c>
      <c r="J7295" t="s">
        <v>1531</v>
      </c>
      <c r="K7295" t="s">
        <v>7</v>
      </c>
      <c r="L7295">
        <v>23000000</v>
      </c>
      <c r="M7295">
        <v>34934009</v>
      </c>
      <c r="N7295" t="s">
        <v>527</v>
      </c>
      <c r="O7295">
        <v>133</v>
      </c>
    </row>
    <row r="7296" spans="1:15" x14ac:dyDescent="0.25">
      <c r="A7296" t="s">
        <v>1773</v>
      </c>
      <c r="B7296" t="s">
        <v>41</v>
      </c>
      <c r="C7296" t="s">
        <v>87</v>
      </c>
      <c r="D7296">
        <v>2018</v>
      </c>
      <c r="E7296" t="s">
        <v>1127</v>
      </c>
      <c r="F7296">
        <v>7.1</v>
      </c>
      <c r="G7296">
        <v>135000</v>
      </c>
      <c r="H7296" t="s">
        <v>1772</v>
      </c>
      <c r="I7296" t="s">
        <v>1772</v>
      </c>
      <c r="J7296" t="s">
        <v>1771</v>
      </c>
      <c r="K7296" t="s">
        <v>7</v>
      </c>
      <c r="L7296">
        <v>32000000</v>
      </c>
      <c r="M7296">
        <v>31882724</v>
      </c>
      <c r="N7296" t="s">
        <v>1770</v>
      </c>
      <c r="O7296">
        <v>141</v>
      </c>
    </row>
    <row r="7297" spans="1:15" x14ac:dyDescent="0.25">
      <c r="A7297" t="s">
        <v>1769</v>
      </c>
      <c r="B7297" t="s">
        <v>68</v>
      </c>
      <c r="C7297" t="s">
        <v>73</v>
      </c>
      <c r="D7297">
        <v>2018</v>
      </c>
      <c r="E7297" t="s">
        <v>1522</v>
      </c>
      <c r="F7297">
        <v>7.9</v>
      </c>
      <c r="G7297">
        <v>147000</v>
      </c>
      <c r="H7297" t="s">
        <v>1768</v>
      </c>
      <c r="I7297" t="s">
        <v>1768</v>
      </c>
      <c r="J7297" t="s">
        <v>1767</v>
      </c>
      <c r="K7297" t="s">
        <v>332</v>
      </c>
      <c r="M7297">
        <v>64337744</v>
      </c>
      <c r="N7297" t="s">
        <v>1766</v>
      </c>
      <c r="O7297">
        <v>101</v>
      </c>
    </row>
    <row r="7298" spans="1:15" x14ac:dyDescent="0.25">
      <c r="A7298" t="s">
        <v>1765</v>
      </c>
      <c r="B7298" t="s">
        <v>68</v>
      </c>
      <c r="C7298" t="s">
        <v>100</v>
      </c>
      <c r="D7298">
        <v>2018</v>
      </c>
      <c r="E7298" t="s">
        <v>1296</v>
      </c>
      <c r="F7298">
        <v>6.5</v>
      </c>
      <c r="G7298">
        <v>234000</v>
      </c>
      <c r="H7298" t="s">
        <v>1764</v>
      </c>
      <c r="I7298" t="s">
        <v>1763</v>
      </c>
      <c r="J7298" t="s">
        <v>1164</v>
      </c>
      <c r="K7298" t="s">
        <v>265</v>
      </c>
      <c r="L7298">
        <v>200000000</v>
      </c>
      <c r="M7298">
        <v>654855901</v>
      </c>
      <c r="N7298" t="s">
        <v>934</v>
      </c>
      <c r="O7298">
        <v>134</v>
      </c>
    </row>
    <row r="7299" spans="1:15" x14ac:dyDescent="0.25">
      <c r="A7299" t="s">
        <v>1762</v>
      </c>
      <c r="B7299" t="s">
        <v>41</v>
      </c>
      <c r="C7299" t="s">
        <v>34</v>
      </c>
      <c r="D7299">
        <v>2018</v>
      </c>
      <c r="E7299" t="s">
        <v>1351</v>
      </c>
      <c r="F7299">
        <v>6.6</v>
      </c>
      <c r="G7299">
        <v>58000</v>
      </c>
      <c r="H7299" t="s">
        <v>1761</v>
      </c>
      <c r="I7299" t="s">
        <v>1760</v>
      </c>
      <c r="J7299" t="s">
        <v>899</v>
      </c>
      <c r="K7299" t="s">
        <v>265</v>
      </c>
      <c r="L7299">
        <v>40000000</v>
      </c>
      <c r="M7299">
        <v>31676128</v>
      </c>
      <c r="N7299" t="s">
        <v>1759</v>
      </c>
      <c r="O7299">
        <v>121</v>
      </c>
    </row>
    <row r="7300" spans="1:15" x14ac:dyDescent="0.25">
      <c r="A7300" t="s">
        <v>1758</v>
      </c>
      <c r="B7300" t="s">
        <v>41</v>
      </c>
      <c r="C7300" t="s">
        <v>87</v>
      </c>
      <c r="D7300">
        <v>2018</v>
      </c>
      <c r="E7300" t="s">
        <v>1122</v>
      </c>
      <c r="F7300">
        <v>7</v>
      </c>
      <c r="G7300">
        <v>121000</v>
      </c>
      <c r="H7300" t="s">
        <v>1244</v>
      </c>
      <c r="I7300" t="s">
        <v>1757</v>
      </c>
      <c r="J7300" t="s">
        <v>1244</v>
      </c>
      <c r="K7300" t="s">
        <v>7</v>
      </c>
      <c r="L7300">
        <v>50000000</v>
      </c>
      <c r="M7300">
        <v>174804407</v>
      </c>
      <c r="N7300" t="s">
        <v>138</v>
      </c>
      <c r="O7300">
        <v>116</v>
      </c>
    </row>
    <row r="7301" spans="1:15" x14ac:dyDescent="0.25">
      <c r="A7301" t="s">
        <v>1756</v>
      </c>
      <c r="B7301" t="s">
        <v>382</v>
      </c>
      <c r="C7301" t="s">
        <v>87</v>
      </c>
      <c r="D7301">
        <v>2018</v>
      </c>
      <c r="E7301" t="s">
        <v>1296</v>
      </c>
      <c r="F7301">
        <v>6.6</v>
      </c>
      <c r="G7301">
        <v>21000</v>
      </c>
      <c r="H7301" t="s">
        <v>1755</v>
      </c>
      <c r="I7301" t="s">
        <v>1754</v>
      </c>
      <c r="J7301" t="s">
        <v>1753</v>
      </c>
      <c r="K7301" t="s">
        <v>7</v>
      </c>
      <c r="M7301">
        <v>167994</v>
      </c>
      <c r="N7301" t="s">
        <v>753</v>
      </c>
      <c r="O7301">
        <v>109</v>
      </c>
    </row>
    <row r="7302" spans="1:15" x14ac:dyDescent="0.25">
      <c r="A7302" t="s">
        <v>1752</v>
      </c>
      <c r="B7302" t="s">
        <v>68</v>
      </c>
      <c r="C7302" t="s">
        <v>34</v>
      </c>
      <c r="D7302">
        <v>2018</v>
      </c>
      <c r="E7302" t="s">
        <v>1661</v>
      </c>
      <c r="F7302">
        <v>5.3</v>
      </c>
      <c r="G7302">
        <v>68000</v>
      </c>
      <c r="H7302" t="s">
        <v>1751</v>
      </c>
      <c r="I7302" t="s">
        <v>1750</v>
      </c>
      <c r="J7302" t="s">
        <v>927</v>
      </c>
      <c r="K7302" t="s">
        <v>7</v>
      </c>
      <c r="L7302">
        <v>100000000</v>
      </c>
      <c r="M7302">
        <v>86493046</v>
      </c>
      <c r="N7302" t="s">
        <v>856</v>
      </c>
      <c r="O7302">
        <v>116</v>
      </c>
    </row>
    <row r="7303" spans="1:15" x14ac:dyDescent="0.25">
      <c r="A7303" t="s">
        <v>1749</v>
      </c>
      <c r="B7303" t="s">
        <v>41</v>
      </c>
      <c r="C7303" t="s">
        <v>409</v>
      </c>
      <c r="D7303">
        <v>2018</v>
      </c>
      <c r="E7303" t="s">
        <v>1748</v>
      </c>
      <c r="F7303">
        <v>7.3</v>
      </c>
      <c r="G7303">
        <v>59000</v>
      </c>
      <c r="H7303" t="s">
        <v>1747</v>
      </c>
      <c r="I7303" t="s">
        <v>1746</v>
      </c>
      <c r="J7303" t="s">
        <v>1358</v>
      </c>
      <c r="K7303" t="s">
        <v>7</v>
      </c>
      <c r="L7303">
        <v>25000000</v>
      </c>
      <c r="M7303">
        <v>16636604</v>
      </c>
      <c r="N7303" t="s">
        <v>827</v>
      </c>
      <c r="O7303">
        <v>120</v>
      </c>
    </row>
    <row r="7304" spans="1:15" x14ac:dyDescent="0.25">
      <c r="A7304" t="s">
        <v>1745</v>
      </c>
      <c r="B7304" t="s">
        <v>41</v>
      </c>
      <c r="C7304" t="s">
        <v>11</v>
      </c>
      <c r="D7304">
        <v>2018</v>
      </c>
      <c r="E7304" t="s">
        <v>1744</v>
      </c>
      <c r="F7304">
        <v>8.4</v>
      </c>
      <c r="G7304">
        <v>71000</v>
      </c>
      <c r="H7304" t="s">
        <v>1743</v>
      </c>
      <c r="I7304" t="s">
        <v>1743</v>
      </c>
      <c r="J7304" t="s">
        <v>1742</v>
      </c>
      <c r="K7304" t="s">
        <v>1741</v>
      </c>
      <c r="L7304">
        <v>4000000</v>
      </c>
      <c r="M7304">
        <v>64417003</v>
      </c>
      <c r="N7304" t="s">
        <v>1740</v>
      </c>
      <c r="O7304">
        <v>126</v>
      </c>
    </row>
    <row r="7305" spans="1:15" x14ac:dyDescent="0.25">
      <c r="A7305" t="s">
        <v>1739</v>
      </c>
      <c r="B7305" t="s">
        <v>68</v>
      </c>
      <c r="C7305" t="s">
        <v>34</v>
      </c>
      <c r="D7305">
        <v>2018</v>
      </c>
      <c r="E7305" t="s">
        <v>1240</v>
      </c>
      <c r="F7305">
        <v>6.6</v>
      </c>
      <c r="G7305">
        <v>50000</v>
      </c>
      <c r="H7305" t="s">
        <v>1738</v>
      </c>
      <c r="I7305" t="s">
        <v>1737</v>
      </c>
      <c r="J7305" t="s">
        <v>1736</v>
      </c>
      <c r="K7305" t="s">
        <v>226</v>
      </c>
      <c r="L7305">
        <v>35000000</v>
      </c>
      <c r="M7305">
        <v>59945012</v>
      </c>
      <c r="N7305" t="s">
        <v>1286</v>
      </c>
      <c r="O7305">
        <v>96</v>
      </c>
    </row>
    <row r="7306" spans="1:15" x14ac:dyDescent="0.25">
      <c r="A7306" t="s">
        <v>1735</v>
      </c>
      <c r="B7306" t="s">
        <v>68</v>
      </c>
      <c r="C7306" t="s">
        <v>24</v>
      </c>
      <c r="D7306">
        <v>2018</v>
      </c>
      <c r="E7306" t="s">
        <v>1112</v>
      </c>
      <c r="F7306">
        <v>7.6</v>
      </c>
      <c r="G7306">
        <v>104000</v>
      </c>
      <c r="H7306" t="s">
        <v>1734</v>
      </c>
      <c r="I7306" t="s">
        <v>1733</v>
      </c>
      <c r="J7306" t="s">
        <v>1732</v>
      </c>
      <c r="K7306" t="s">
        <v>7</v>
      </c>
      <c r="L7306">
        <v>17000000</v>
      </c>
      <c r="M7306">
        <v>66316289</v>
      </c>
      <c r="N7306" t="s">
        <v>527</v>
      </c>
      <c r="O7306">
        <v>110</v>
      </c>
    </row>
    <row r="7307" spans="1:15" x14ac:dyDescent="0.25">
      <c r="A7307" t="s">
        <v>1731</v>
      </c>
      <c r="B7307" t="s">
        <v>101</v>
      </c>
      <c r="C7307" t="s">
        <v>24</v>
      </c>
      <c r="D7307">
        <v>2018</v>
      </c>
      <c r="E7307" t="s">
        <v>1730</v>
      </c>
      <c r="F7307">
        <v>6.7</v>
      </c>
      <c r="G7307">
        <v>80000</v>
      </c>
      <c r="H7307" t="s">
        <v>1729</v>
      </c>
      <c r="I7307" t="s">
        <v>1728</v>
      </c>
      <c r="J7307" t="s">
        <v>1727</v>
      </c>
      <c r="K7307" t="s">
        <v>7</v>
      </c>
      <c r="L7307">
        <v>130000000</v>
      </c>
      <c r="M7307">
        <v>349546142</v>
      </c>
      <c r="N7307" t="s">
        <v>1726</v>
      </c>
      <c r="O7307">
        <v>130</v>
      </c>
    </row>
    <row r="7308" spans="1:15" x14ac:dyDescent="0.25">
      <c r="A7308" t="s">
        <v>1725</v>
      </c>
      <c r="B7308" t="s">
        <v>101</v>
      </c>
      <c r="C7308" t="s">
        <v>100</v>
      </c>
      <c r="D7308">
        <v>2018</v>
      </c>
      <c r="E7308" t="s">
        <v>1724</v>
      </c>
      <c r="F7308">
        <v>7.2</v>
      </c>
      <c r="G7308">
        <v>54000</v>
      </c>
      <c r="H7308" t="s">
        <v>1723</v>
      </c>
      <c r="I7308" t="s">
        <v>1723</v>
      </c>
      <c r="J7308" t="s">
        <v>1722</v>
      </c>
      <c r="K7308" t="s">
        <v>7</v>
      </c>
      <c r="M7308">
        <v>7682928</v>
      </c>
      <c r="N7308" t="s">
        <v>641</v>
      </c>
      <c r="O7308">
        <v>109</v>
      </c>
    </row>
    <row r="7309" spans="1:15" x14ac:dyDescent="0.25">
      <c r="A7309" t="s">
        <v>1721</v>
      </c>
      <c r="B7309" t="s">
        <v>68</v>
      </c>
      <c r="C7309" t="s">
        <v>34</v>
      </c>
      <c r="D7309">
        <v>2018</v>
      </c>
      <c r="E7309" t="s">
        <v>1290</v>
      </c>
      <c r="F7309">
        <v>6.7</v>
      </c>
      <c r="G7309">
        <v>147000</v>
      </c>
      <c r="H7309" t="s">
        <v>1720</v>
      </c>
      <c r="I7309" t="s">
        <v>130</v>
      </c>
      <c r="J7309" t="s">
        <v>1719</v>
      </c>
      <c r="K7309" t="s">
        <v>59</v>
      </c>
      <c r="L7309">
        <v>135000000</v>
      </c>
      <c r="M7309">
        <v>467989645</v>
      </c>
      <c r="N7309" t="s">
        <v>1718</v>
      </c>
      <c r="O7309">
        <v>114</v>
      </c>
    </row>
    <row r="7310" spans="1:15" x14ac:dyDescent="0.25">
      <c r="A7310" t="s">
        <v>1717</v>
      </c>
      <c r="B7310" t="s">
        <v>41</v>
      </c>
      <c r="C7310" t="s">
        <v>409</v>
      </c>
      <c r="D7310">
        <v>2018</v>
      </c>
      <c r="E7310" t="s">
        <v>1269</v>
      </c>
      <c r="F7310">
        <v>7.2</v>
      </c>
      <c r="G7310">
        <v>130000</v>
      </c>
      <c r="H7310" t="s">
        <v>1716</v>
      </c>
      <c r="I7310" t="s">
        <v>1716</v>
      </c>
      <c r="J7310" t="s">
        <v>1715</v>
      </c>
      <c r="K7310" t="s">
        <v>7</v>
      </c>
      <c r="L7310">
        <v>60000000</v>
      </c>
      <c r="M7310">
        <v>76073488</v>
      </c>
      <c r="N7310" t="s">
        <v>532</v>
      </c>
      <c r="O7310">
        <v>132</v>
      </c>
    </row>
    <row r="7311" spans="1:15" x14ac:dyDescent="0.25">
      <c r="A7311" t="s">
        <v>1714</v>
      </c>
      <c r="B7311" t="s">
        <v>101</v>
      </c>
      <c r="C7311" t="s">
        <v>73</v>
      </c>
      <c r="D7311">
        <v>2018</v>
      </c>
      <c r="E7311" t="s">
        <v>1397</v>
      </c>
      <c r="F7311">
        <v>6.3</v>
      </c>
      <c r="G7311">
        <v>62000</v>
      </c>
      <c r="H7311" t="s">
        <v>1713</v>
      </c>
      <c r="I7311" t="s">
        <v>1713</v>
      </c>
      <c r="J7311" t="s">
        <v>1712</v>
      </c>
      <c r="K7311" t="s">
        <v>7</v>
      </c>
      <c r="L7311">
        <v>80000000</v>
      </c>
      <c r="M7311">
        <v>528583774</v>
      </c>
      <c r="N7311" t="s">
        <v>770</v>
      </c>
      <c r="O7311">
        <v>97</v>
      </c>
    </row>
    <row r="7312" spans="1:15" x14ac:dyDescent="0.25">
      <c r="A7312" t="s">
        <v>1711</v>
      </c>
      <c r="B7312" t="s">
        <v>41</v>
      </c>
      <c r="C7312" t="s">
        <v>34</v>
      </c>
      <c r="D7312">
        <v>2018</v>
      </c>
      <c r="E7312" t="s">
        <v>1188</v>
      </c>
      <c r="F7312">
        <v>6.1</v>
      </c>
      <c r="G7312">
        <v>72000</v>
      </c>
      <c r="H7312" t="s">
        <v>1710</v>
      </c>
      <c r="I7312" t="s">
        <v>1709</v>
      </c>
      <c r="J7312" t="s">
        <v>1708</v>
      </c>
      <c r="K7312" t="s">
        <v>7</v>
      </c>
      <c r="L7312">
        <v>50000000</v>
      </c>
      <c r="M7312">
        <v>66308758</v>
      </c>
      <c r="N7312" t="s">
        <v>622</v>
      </c>
      <c r="O7312">
        <v>94</v>
      </c>
    </row>
    <row r="7313" spans="1:15" x14ac:dyDescent="0.25">
      <c r="A7313" t="s">
        <v>1707</v>
      </c>
      <c r="B7313" t="s">
        <v>101</v>
      </c>
      <c r="C7313" t="s">
        <v>73</v>
      </c>
      <c r="D7313">
        <v>2018</v>
      </c>
      <c r="E7313" t="s">
        <v>1245</v>
      </c>
      <c r="F7313">
        <v>6.6</v>
      </c>
      <c r="G7313">
        <v>38000</v>
      </c>
      <c r="H7313" t="s">
        <v>1706</v>
      </c>
      <c r="I7313" t="s">
        <v>1125</v>
      </c>
      <c r="J7313" t="s">
        <v>1705</v>
      </c>
      <c r="K7313" t="s">
        <v>7</v>
      </c>
      <c r="L7313">
        <v>50000000</v>
      </c>
      <c r="M7313">
        <v>351496066</v>
      </c>
      <c r="N7313" t="s">
        <v>114</v>
      </c>
      <c r="O7313">
        <v>95</v>
      </c>
    </row>
    <row r="7314" spans="1:15" x14ac:dyDescent="0.25">
      <c r="A7314" t="s">
        <v>1704</v>
      </c>
      <c r="B7314" t="s">
        <v>41</v>
      </c>
      <c r="C7314" t="s">
        <v>34</v>
      </c>
      <c r="D7314">
        <v>2018</v>
      </c>
      <c r="E7314" t="s">
        <v>1385</v>
      </c>
      <c r="F7314">
        <v>6.6</v>
      </c>
      <c r="G7314">
        <v>72000</v>
      </c>
      <c r="H7314" t="s">
        <v>1703</v>
      </c>
      <c r="I7314" t="s">
        <v>1702</v>
      </c>
      <c r="J7314" t="s">
        <v>894</v>
      </c>
      <c r="K7314" t="s">
        <v>7</v>
      </c>
      <c r="L7314">
        <v>35000000</v>
      </c>
      <c r="M7314">
        <v>67450815</v>
      </c>
      <c r="N7314" t="s">
        <v>1701</v>
      </c>
      <c r="O7314">
        <v>130</v>
      </c>
    </row>
    <row r="7315" spans="1:15" x14ac:dyDescent="0.25">
      <c r="A7315" t="s">
        <v>1700</v>
      </c>
      <c r="B7315" t="s">
        <v>41</v>
      </c>
      <c r="C7315" t="s">
        <v>34</v>
      </c>
      <c r="D7315">
        <v>2018</v>
      </c>
      <c r="E7315" t="s">
        <v>1449</v>
      </c>
      <c r="F7315">
        <v>6.1</v>
      </c>
      <c r="G7315">
        <v>72000</v>
      </c>
      <c r="H7315" t="s">
        <v>1699</v>
      </c>
      <c r="I7315" t="s">
        <v>1699</v>
      </c>
      <c r="J7315" t="s">
        <v>1698</v>
      </c>
      <c r="K7315" t="s">
        <v>95</v>
      </c>
      <c r="L7315">
        <v>40000000</v>
      </c>
      <c r="M7315">
        <v>75339459</v>
      </c>
      <c r="N7315" t="s">
        <v>641</v>
      </c>
      <c r="O7315">
        <v>117</v>
      </c>
    </row>
    <row r="7316" spans="1:15" x14ac:dyDescent="0.25">
      <c r="A7316" t="s">
        <v>1697</v>
      </c>
      <c r="B7316" t="s">
        <v>41</v>
      </c>
      <c r="C7316" t="s">
        <v>34</v>
      </c>
      <c r="D7316">
        <v>2018</v>
      </c>
      <c r="E7316" t="s">
        <v>1240</v>
      </c>
      <c r="F7316">
        <v>7.5</v>
      </c>
      <c r="G7316">
        <v>168000</v>
      </c>
      <c r="H7316" t="s">
        <v>125</v>
      </c>
      <c r="I7316" t="s">
        <v>125</v>
      </c>
      <c r="J7316" t="s">
        <v>1696</v>
      </c>
      <c r="K7316" t="s">
        <v>7</v>
      </c>
      <c r="L7316">
        <v>5000000</v>
      </c>
      <c r="M7316">
        <v>16706680</v>
      </c>
      <c r="N7316" t="s">
        <v>1695</v>
      </c>
      <c r="O7316">
        <v>100</v>
      </c>
    </row>
    <row r="7317" spans="1:15" x14ac:dyDescent="0.25">
      <c r="A7317" t="s">
        <v>1694</v>
      </c>
      <c r="B7317" t="s">
        <v>41</v>
      </c>
      <c r="C7317" t="s">
        <v>409</v>
      </c>
      <c r="D7317">
        <v>2018</v>
      </c>
      <c r="E7317" t="s">
        <v>1290</v>
      </c>
      <c r="F7317">
        <v>6.3</v>
      </c>
      <c r="G7317">
        <v>45000</v>
      </c>
      <c r="H7317" t="s">
        <v>1693</v>
      </c>
      <c r="I7317" t="s">
        <v>1692</v>
      </c>
      <c r="J7317" t="s">
        <v>1081</v>
      </c>
      <c r="K7317" t="s">
        <v>265</v>
      </c>
      <c r="L7317">
        <v>25000000</v>
      </c>
      <c r="M7317">
        <v>46712809</v>
      </c>
      <c r="N7317" t="s">
        <v>1072</v>
      </c>
      <c r="O7317">
        <v>124</v>
      </c>
    </row>
    <row r="7318" spans="1:15" x14ac:dyDescent="0.25">
      <c r="A7318" t="s">
        <v>1691</v>
      </c>
      <c r="B7318" t="s">
        <v>101</v>
      </c>
      <c r="C7318" t="s">
        <v>73</v>
      </c>
      <c r="D7318">
        <v>2018</v>
      </c>
      <c r="E7318" t="s">
        <v>1661</v>
      </c>
      <c r="F7318">
        <v>7</v>
      </c>
      <c r="G7318">
        <v>140000</v>
      </c>
      <c r="H7318" t="s">
        <v>1690</v>
      </c>
      <c r="I7318" t="s">
        <v>1690</v>
      </c>
      <c r="J7318" t="s">
        <v>1586</v>
      </c>
      <c r="K7318" t="s">
        <v>7</v>
      </c>
      <c r="L7318">
        <v>175000000</v>
      </c>
      <c r="M7318">
        <v>529323962</v>
      </c>
      <c r="N7318" t="s">
        <v>885</v>
      </c>
      <c r="O7318">
        <v>112</v>
      </c>
    </row>
    <row r="7319" spans="1:15" x14ac:dyDescent="0.25">
      <c r="A7319" t="s">
        <v>1689</v>
      </c>
      <c r="B7319" t="s">
        <v>41</v>
      </c>
      <c r="C7319" t="s">
        <v>34</v>
      </c>
      <c r="D7319">
        <v>2018</v>
      </c>
      <c r="E7319" t="s">
        <v>1260</v>
      </c>
      <c r="F7319">
        <v>6.6</v>
      </c>
      <c r="G7319">
        <v>91000</v>
      </c>
      <c r="H7319" t="s">
        <v>1688</v>
      </c>
      <c r="I7319" t="s">
        <v>1687</v>
      </c>
      <c r="J7319" t="s">
        <v>1686</v>
      </c>
      <c r="K7319" t="s">
        <v>7</v>
      </c>
      <c r="L7319">
        <v>38000000</v>
      </c>
      <c r="M7319">
        <v>41657844</v>
      </c>
      <c r="N7319" t="s">
        <v>1685</v>
      </c>
      <c r="O7319">
        <v>110</v>
      </c>
    </row>
    <row r="7320" spans="1:15" x14ac:dyDescent="0.25">
      <c r="A7320" t="s">
        <v>1684</v>
      </c>
      <c r="B7320" t="s">
        <v>68</v>
      </c>
      <c r="C7320" t="s">
        <v>34</v>
      </c>
      <c r="D7320">
        <v>2018</v>
      </c>
      <c r="E7320" t="s">
        <v>1112</v>
      </c>
      <c r="F7320">
        <v>6.3</v>
      </c>
      <c r="G7320">
        <v>197000</v>
      </c>
      <c r="H7320" t="s">
        <v>1683</v>
      </c>
      <c r="I7320" t="s">
        <v>1682</v>
      </c>
      <c r="J7320" t="s">
        <v>1681</v>
      </c>
      <c r="K7320" t="s">
        <v>265</v>
      </c>
      <c r="L7320">
        <v>94000000</v>
      </c>
      <c r="M7320">
        <v>274650803</v>
      </c>
      <c r="N7320" t="s">
        <v>138</v>
      </c>
      <c r="O7320">
        <v>119</v>
      </c>
    </row>
    <row r="7321" spans="1:15" x14ac:dyDescent="0.25">
      <c r="A7321" t="s">
        <v>1680</v>
      </c>
      <c r="B7321" t="s">
        <v>41</v>
      </c>
      <c r="C7321" t="s">
        <v>34</v>
      </c>
      <c r="D7321">
        <v>2018</v>
      </c>
      <c r="E7321" t="s">
        <v>1260</v>
      </c>
      <c r="F7321">
        <v>6.1</v>
      </c>
      <c r="G7321">
        <v>44000</v>
      </c>
      <c r="H7321" t="s">
        <v>1679</v>
      </c>
      <c r="I7321" t="s">
        <v>1678</v>
      </c>
      <c r="J7321" t="s">
        <v>1408</v>
      </c>
      <c r="K7321" t="s">
        <v>332</v>
      </c>
      <c r="L7321">
        <v>43000000</v>
      </c>
      <c r="M7321">
        <v>35164920</v>
      </c>
      <c r="N7321" t="s">
        <v>114</v>
      </c>
      <c r="O7321">
        <v>115</v>
      </c>
    </row>
    <row r="7322" spans="1:15" x14ac:dyDescent="0.25">
      <c r="A7322" t="s">
        <v>1677</v>
      </c>
      <c r="B7322" t="s">
        <v>68</v>
      </c>
      <c r="C7322" t="s">
        <v>34</v>
      </c>
      <c r="D7322">
        <v>2018</v>
      </c>
      <c r="E7322" t="s">
        <v>1122</v>
      </c>
      <c r="F7322">
        <v>6.1</v>
      </c>
      <c r="G7322">
        <v>115000</v>
      </c>
      <c r="H7322" t="s">
        <v>1676</v>
      </c>
      <c r="I7322" t="s">
        <v>1675</v>
      </c>
      <c r="J7322" t="s">
        <v>1674</v>
      </c>
      <c r="K7322" t="s">
        <v>7</v>
      </c>
      <c r="L7322">
        <v>100000000</v>
      </c>
      <c r="M7322">
        <v>83869818</v>
      </c>
      <c r="N7322" t="s">
        <v>1673</v>
      </c>
      <c r="O7322">
        <v>128</v>
      </c>
    </row>
    <row r="7323" spans="1:15" x14ac:dyDescent="0.25">
      <c r="A7323" t="s">
        <v>1672</v>
      </c>
      <c r="B7323" t="s">
        <v>68</v>
      </c>
      <c r="C7323" t="s">
        <v>34</v>
      </c>
      <c r="D7323">
        <v>2018</v>
      </c>
      <c r="E7323" t="s">
        <v>1671</v>
      </c>
      <c r="F7323">
        <v>6.3</v>
      </c>
      <c r="G7323">
        <v>121000</v>
      </c>
      <c r="H7323" t="s">
        <v>1670</v>
      </c>
      <c r="I7323" t="s">
        <v>1669</v>
      </c>
      <c r="J7323" t="s">
        <v>1668</v>
      </c>
      <c r="K7323" t="s">
        <v>7</v>
      </c>
      <c r="L7323">
        <v>62000000</v>
      </c>
      <c r="M7323">
        <v>288175335</v>
      </c>
      <c r="N7323" t="s">
        <v>1667</v>
      </c>
      <c r="O7323">
        <v>143</v>
      </c>
    </row>
    <row r="7324" spans="1:15" x14ac:dyDescent="0.25">
      <c r="A7324" t="s">
        <v>1666</v>
      </c>
      <c r="B7324" t="s">
        <v>68</v>
      </c>
      <c r="C7324" t="s">
        <v>409</v>
      </c>
      <c r="D7324">
        <v>2018</v>
      </c>
      <c r="E7324" t="s">
        <v>1127</v>
      </c>
      <c r="F7324">
        <v>7.3</v>
      </c>
      <c r="G7324">
        <v>176000</v>
      </c>
      <c r="H7324" t="s">
        <v>1665</v>
      </c>
      <c r="I7324" t="s">
        <v>1664</v>
      </c>
      <c r="J7324" t="s">
        <v>1663</v>
      </c>
      <c r="K7324" t="s">
        <v>7</v>
      </c>
      <c r="L7324">
        <v>59000000</v>
      </c>
      <c r="M7324">
        <v>105713218</v>
      </c>
      <c r="N7324" t="s">
        <v>103</v>
      </c>
      <c r="O7324">
        <v>141</v>
      </c>
    </row>
    <row r="7325" spans="1:15" x14ac:dyDescent="0.25">
      <c r="A7325" t="s">
        <v>1662</v>
      </c>
      <c r="B7325" t="s">
        <v>68</v>
      </c>
      <c r="C7325" t="s">
        <v>11</v>
      </c>
      <c r="D7325">
        <v>2018</v>
      </c>
      <c r="E7325" t="s">
        <v>1661</v>
      </c>
      <c r="F7325">
        <v>7.1</v>
      </c>
      <c r="G7325">
        <v>111000</v>
      </c>
      <c r="H7325" t="s">
        <v>1660</v>
      </c>
      <c r="I7325" t="s">
        <v>1659</v>
      </c>
      <c r="J7325" t="s">
        <v>1658</v>
      </c>
      <c r="K7325" t="s">
        <v>7</v>
      </c>
      <c r="L7325">
        <v>50000000</v>
      </c>
      <c r="M7325">
        <v>214215889</v>
      </c>
      <c r="N7325" t="s">
        <v>704</v>
      </c>
      <c r="O7325">
        <v>130</v>
      </c>
    </row>
    <row r="7326" spans="1:15" x14ac:dyDescent="0.25">
      <c r="A7326" t="s">
        <v>1657</v>
      </c>
      <c r="B7326" t="s">
        <v>68</v>
      </c>
      <c r="C7326" t="s">
        <v>34</v>
      </c>
      <c r="D7326">
        <v>2018</v>
      </c>
      <c r="E7326" t="s">
        <v>1522</v>
      </c>
      <c r="F7326">
        <v>6.1</v>
      </c>
      <c r="G7326">
        <v>151000</v>
      </c>
      <c r="H7326" t="s">
        <v>1656</v>
      </c>
      <c r="I7326" t="s">
        <v>1655</v>
      </c>
      <c r="J7326" t="s">
        <v>996</v>
      </c>
      <c r="K7326" t="s">
        <v>7</v>
      </c>
      <c r="L7326">
        <v>120000000</v>
      </c>
      <c r="M7326">
        <v>428028233</v>
      </c>
      <c r="N7326" t="s">
        <v>666</v>
      </c>
      <c r="O7326">
        <v>107</v>
      </c>
    </row>
    <row r="7327" spans="1:15" x14ac:dyDescent="0.25">
      <c r="A7327" t="s">
        <v>1654</v>
      </c>
      <c r="B7327" t="s">
        <v>41</v>
      </c>
      <c r="C7327" t="s">
        <v>87</v>
      </c>
      <c r="D7327">
        <v>2018</v>
      </c>
      <c r="E7327" t="s">
        <v>518</v>
      </c>
      <c r="F7327">
        <v>6.9</v>
      </c>
      <c r="G7327">
        <v>31000</v>
      </c>
      <c r="H7327" t="s">
        <v>1653</v>
      </c>
      <c r="I7327" t="s">
        <v>1653</v>
      </c>
      <c r="J7327" t="s">
        <v>1652</v>
      </c>
      <c r="K7327" t="s">
        <v>578</v>
      </c>
      <c r="M7327">
        <v>19176163</v>
      </c>
      <c r="N7327" t="s">
        <v>1651</v>
      </c>
      <c r="O7327">
        <v>133</v>
      </c>
    </row>
    <row r="7328" spans="1:15" x14ac:dyDescent="0.25">
      <c r="A7328" t="s">
        <v>1650</v>
      </c>
      <c r="B7328" t="s">
        <v>41</v>
      </c>
      <c r="C7328" t="s">
        <v>24</v>
      </c>
      <c r="D7328">
        <v>2018</v>
      </c>
      <c r="E7328" t="s">
        <v>1351</v>
      </c>
      <c r="F7328">
        <v>7.4</v>
      </c>
      <c r="G7328">
        <v>54000</v>
      </c>
      <c r="H7328" t="s">
        <v>1649</v>
      </c>
      <c r="I7328" t="s">
        <v>1649</v>
      </c>
      <c r="J7328" t="s">
        <v>1648</v>
      </c>
      <c r="K7328" t="s">
        <v>7</v>
      </c>
      <c r="L7328">
        <v>10000000</v>
      </c>
      <c r="M7328">
        <v>9303022</v>
      </c>
      <c r="N7328" t="s">
        <v>802</v>
      </c>
      <c r="O7328">
        <v>85</v>
      </c>
    </row>
    <row r="7329" spans="1:15" x14ac:dyDescent="0.25">
      <c r="A7329" t="s">
        <v>1647</v>
      </c>
      <c r="B7329" t="s">
        <v>68</v>
      </c>
      <c r="C7329" t="s">
        <v>11</v>
      </c>
      <c r="D7329">
        <v>2018</v>
      </c>
      <c r="E7329" t="s">
        <v>240</v>
      </c>
      <c r="F7329">
        <v>5.5</v>
      </c>
      <c r="G7329">
        <v>34000</v>
      </c>
      <c r="H7329" t="s">
        <v>1646</v>
      </c>
      <c r="I7329" t="s">
        <v>1615</v>
      </c>
      <c r="J7329" t="s">
        <v>1056</v>
      </c>
      <c r="K7329" t="s">
        <v>265</v>
      </c>
      <c r="L7329">
        <v>30000000</v>
      </c>
      <c r="M7329">
        <v>9330075</v>
      </c>
      <c r="N7329" t="s">
        <v>1645</v>
      </c>
      <c r="O7329">
        <v>107</v>
      </c>
    </row>
    <row r="7330" spans="1:15" x14ac:dyDescent="0.25">
      <c r="A7330" t="s">
        <v>1644</v>
      </c>
      <c r="B7330" t="s">
        <v>41</v>
      </c>
      <c r="C7330" t="s">
        <v>87</v>
      </c>
      <c r="D7330">
        <v>2018</v>
      </c>
      <c r="E7330" t="s">
        <v>1296</v>
      </c>
      <c r="F7330">
        <v>6.9</v>
      </c>
      <c r="G7330">
        <v>91000</v>
      </c>
      <c r="H7330" t="s">
        <v>1643</v>
      </c>
      <c r="I7330" t="s">
        <v>1642</v>
      </c>
      <c r="J7330" t="s">
        <v>1641</v>
      </c>
      <c r="K7330" t="s">
        <v>265</v>
      </c>
      <c r="L7330">
        <v>42000000</v>
      </c>
      <c r="M7330">
        <v>75984700</v>
      </c>
      <c r="N7330" t="s">
        <v>877</v>
      </c>
      <c r="O7330">
        <v>129</v>
      </c>
    </row>
    <row r="7331" spans="1:15" x14ac:dyDescent="0.25">
      <c r="A7331" t="s">
        <v>1640</v>
      </c>
      <c r="B7331" t="s">
        <v>52</v>
      </c>
      <c r="C7331" t="s">
        <v>11</v>
      </c>
      <c r="D7331">
        <v>2018</v>
      </c>
      <c r="E7331" t="s">
        <v>1639</v>
      </c>
      <c r="F7331">
        <v>7.5</v>
      </c>
      <c r="G7331">
        <v>54000</v>
      </c>
      <c r="H7331" t="s">
        <v>1638</v>
      </c>
      <c r="I7331" t="s">
        <v>1637</v>
      </c>
      <c r="J7331" t="s">
        <v>1636</v>
      </c>
      <c r="K7331" t="s">
        <v>220</v>
      </c>
      <c r="M7331">
        <v>7578063</v>
      </c>
      <c r="N7331" t="s">
        <v>1635</v>
      </c>
      <c r="O7331">
        <v>148</v>
      </c>
    </row>
    <row r="7332" spans="1:15" x14ac:dyDescent="0.25">
      <c r="A7332" t="s">
        <v>1634</v>
      </c>
      <c r="B7332" t="s">
        <v>68</v>
      </c>
      <c r="C7332" t="s">
        <v>11</v>
      </c>
      <c r="D7332">
        <v>2018</v>
      </c>
      <c r="E7332" t="s">
        <v>1142</v>
      </c>
      <c r="F7332">
        <v>7.6</v>
      </c>
      <c r="G7332">
        <v>148000</v>
      </c>
      <c r="H7332" t="s">
        <v>1633</v>
      </c>
      <c r="I7332" t="s">
        <v>1633</v>
      </c>
      <c r="J7332" t="s">
        <v>1632</v>
      </c>
      <c r="K7332" t="s">
        <v>7</v>
      </c>
      <c r="L7332">
        <v>880000</v>
      </c>
      <c r="M7332">
        <v>75462037</v>
      </c>
      <c r="N7332" t="s">
        <v>777</v>
      </c>
      <c r="O7332">
        <v>102</v>
      </c>
    </row>
    <row r="7333" spans="1:15" x14ac:dyDescent="0.25">
      <c r="A7333" t="s">
        <v>1631</v>
      </c>
      <c r="B7333" t="s">
        <v>41</v>
      </c>
      <c r="C7333" t="s">
        <v>11</v>
      </c>
      <c r="D7333">
        <v>2018</v>
      </c>
      <c r="E7333" t="s">
        <v>1328</v>
      </c>
      <c r="F7333">
        <v>6.9</v>
      </c>
      <c r="G7333">
        <v>19000</v>
      </c>
      <c r="H7333" t="s">
        <v>1630</v>
      </c>
      <c r="I7333" t="s">
        <v>1630</v>
      </c>
      <c r="J7333" t="s">
        <v>832</v>
      </c>
      <c r="K7333" t="s">
        <v>7</v>
      </c>
      <c r="L7333">
        <v>10000000</v>
      </c>
      <c r="M7333">
        <v>7997774</v>
      </c>
      <c r="N7333" t="s">
        <v>1629</v>
      </c>
      <c r="O7333">
        <v>117</v>
      </c>
    </row>
    <row r="7334" spans="1:15" x14ac:dyDescent="0.25">
      <c r="A7334" t="s">
        <v>1628</v>
      </c>
      <c r="B7334" t="s">
        <v>41</v>
      </c>
      <c r="C7334" t="s">
        <v>24</v>
      </c>
      <c r="D7334">
        <v>2018</v>
      </c>
      <c r="E7334" t="s">
        <v>1627</v>
      </c>
      <c r="F7334">
        <v>6.2</v>
      </c>
      <c r="G7334">
        <v>74000</v>
      </c>
      <c r="H7334" t="s">
        <v>1626</v>
      </c>
      <c r="I7334" t="s">
        <v>1625</v>
      </c>
      <c r="J7334" t="s">
        <v>1624</v>
      </c>
      <c r="K7334" t="s">
        <v>7</v>
      </c>
      <c r="L7334">
        <v>21000000</v>
      </c>
      <c r="M7334">
        <v>94019120</v>
      </c>
      <c r="N7334" t="s">
        <v>1623</v>
      </c>
      <c r="O7334">
        <v>102</v>
      </c>
    </row>
    <row r="7335" spans="1:15" x14ac:dyDescent="0.25">
      <c r="A7335" t="s">
        <v>1622</v>
      </c>
      <c r="B7335" t="s">
        <v>41</v>
      </c>
      <c r="C7335" t="s">
        <v>5</v>
      </c>
      <c r="D7335">
        <v>2018</v>
      </c>
      <c r="E7335" t="s">
        <v>1345</v>
      </c>
      <c r="F7335">
        <v>5.2</v>
      </c>
      <c r="G7335">
        <v>28000</v>
      </c>
      <c r="H7335" t="s">
        <v>760</v>
      </c>
      <c r="I7335" t="s">
        <v>1621</v>
      </c>
      <c r="J7335" t="s">
        <v>1620</v>
      </c>
      <c r="K7335" t="s">
        <v>7</v>
      </c>
      <c r="L7335">
        <v>5000000</v>
      </c>
      <c r="M7335">
        <v>31039126</v>
      </c>
      <c r="N7335" t="s">
        <v>1619</v>
      </c>
      <c r="O7335">
        <v>85</v>
      </c>
    </row>
    <row r="7336" spans="1:15" x14ac:dyDescent="0.25">
      <c r="A7336" t="s">
        <v>1618</v>
      </c>
      <c r="B7336" t="s">
        <v>41</v>
      </c>
      <c r="C7336" t="s">
        <v>34</v>
      </c>
      <c r="D7336">
        <v>2018</v>
      </c>
      <c r="E7336" t="s">
        <v>1617</v>
      </c>
      <c r="F7336">
        <v>6.5</v>
      </c>
      <c r="G7336">
        <v>60000</v>
      </c>
      <c r="H7336" t="s">
        <v>1616</v>
      </c>
      <c r="I7336" t="s">
        <v>1615</v>
      </c>
      <c r="J7336" t="s">
        <v>1614</v>
      </c>
      <c r="K7336" t="s">
        <v>226</v>
      </c>
      <c r="L7336">
        <v>25000000</v>
      </c>
      <c r="M7336">
        <v>53918723</v>
      </c>
      <c r="N7336" t="s">
        <v>1613</v>
      </c>
      <c r="O7336">
        <v>101</v>
      </c>
    </row>
    <row r="7337" spans="1:15" x14ac:dyDescent="0.25">
      <c r="A7337" t="s">
        <v>1612</v>
      </c>
      <c r="B7337" t="s">
        <v>41</v>
      </c>
      <c r="C7337" t="s">
        <v>100</v>
      </c>
      <c r="D7337">
        <v>2018</v>
      </c>
      <c r="E7337" t="s">
        <v>496</v>
      </c>
      <c r="F7337">
        <v>5.8</v>
      </c>
      <c r="G7337">
        <v>31000</v>
      </c>
      <c r="H7337" t="s">
        <v>1611</v>
      </c>
      <c r="I7337" t="s">
        <v>1611</v>
      </c>
      <c r="J7337" t="s">
        <v>1000</v>
      </c>
      <c r="K7337" t="s">
        <v>562</v>
      </c>
      <c r="M7337">
        <v>2133033</v>
      </c>
      <c r="N7337" t="s">
        <v>1610</v>
      </c>
      <c r="O7337">
        <v>113</v>
      </c>
    </row>
    <row r="7338" spans="1:15" x14ac:dyDescent="0.25">
      <c r="A7338" t="s">
        <v>1609</v>
      </c>
      <c r="B7338" t="s">
        <v>68</v>
      </c>
      <c r="C7338" t="s">
        <v>11</v>
      </c>
      <c r="D7338">
        <v>2018</v>
      </c>
      <c r="E7338" t="s">
        <v>1608</v>
      </c>
      <c r="F7338">
        <v>6.5</v>
      </c>
      <c r="G7338">
        <v>20000</v>
      </c>
      <c r="H7338" t="s">
        <v>1607</v>
      </c>
      <c r="I7338" t="s">
        <v>1606</v>
      </c>
      <c r="J7338" t="s">
        <v>1605</v>
      </c>
      <c r="K7338" t="s">
        <v>95</v>
      </c>
      <c r="L7338">
        <v>4900000</v>
      </c>
      <c r="M7338">
        <v>10421847</v>
      </c>
      <c r="N7338" t="s">
        <v>1604</v>
      </c>
      <c r="O7338">
        <v>97</v>
      </c>
    </row>
    <row r="7339" spans="1:15" x14ac:dyDescent="0.25">
      <c r="A7339" t="s">
        <v>1603</v>
      </c>
      <c r="B7339" t="s">
        <v>68</v>
      </c>
      <c r="C7339" t="s">
        <v>409</v>
      </c>
      <c r="D7339">
        <v>2018</v>
      </c>
      <c r="E7339" t="s">
        <v>1602</v>
      </c>
      <c r="F7339">
        <v>6.6</v>
      </c>
      <c r="G7339">
        <v>36000</v>
      </c>
      <c r="H7339" t="s">
        <v>1601</v>
      </c>
      <c r="I7339" t="s">
        <v>1600</v>
      </c>
      <c r="J7339" t="s">
        <v>832</v>
      </c>
      <c r="K7339" t="s">
        <v>7</v>
      </c>
      <c r="L7339">
        <v>24000000</v>
      </c>
      <c r="M7339">
        <v>17612099</v>
      </c>
      <c r="N7339" t="s">
        <v>704</v>
      </c>
      <c r="O7339">
        <v>122</v>
      </c>
    </row>
    <row r="7340" spans="1:15" x14ac:dyDescent="0.25">
      <c r="A7340" t="s">
        <v>1599</v>
      </c>
      <c r="B7340" t="s">
        <v>41</v>
      </c>
      <c r="C7340" t="s">
        <v>87</v>
      </c>
      <c r="D7340">
        <v>2018</v>
      </c>
      <c r="E7340" t="s">
        <v>1598</v>
      </c>
      <c r="F7340">
        <v>7.9</v>
      </c>
      <c r="G7340">
        <v>68000</v>
      </c>
      <c r="H7340" t="s">
        <v>1597</v>
      </c>
      <c r="I7340" t="s">
        <v>1597</v>
      </c>
      <c r="J7340" t="s">
        <v>1596</v>
      </c>
      <c r="K7340" t="s">
        <v>197</v>
      </c>
      <c r="M7340">
        <v>67999335</v>
      </c>
      <c r="N7340" t="s">
        <v>1595</v>
      </c>
      <c r="O7340">
        <v>121</v>
      </c>
    </row>
    <row r="7341" spans="1:15" x14ac:dyDescent="0.25">
      <c r="A7341" t="s">
        <v>1594</v>
      </c>
      <c r="B7341" t="s">
        <v>41</v>
      </c>
      <c r="C7341" t="s">
        <v>24</v>
      </c>
      <c r="D7341">
        <v>2018</v>
      </c>
      <c r="E7341" t="s">
        <v>1593</v>
      </c>
      <c r="F7341">
        <v>7.4</v>
      </c>
      <c r="G7341">
        <v>29000</v>
      </c>
      <c r="H7341" t="s">
        <v>1592</v>
      </c>
      <c r="I7341" t="s">
        <v>1591</v>
      </c>
      <c r="J7341" t="s">
        <v>1590</v>
      </c>
      <c r="K7341" t="s">
        <v>7</v>
      </c>
      <c r="M7341">
        <v>5006989</v>
      </c>
      <c r="N7341" t="s">
        <v>1589</v>
      </c>
      <c r="O7341">
        <v>95</v>
      </c>
    </row>
    <row r="7342" spans="1:15" x14ac:dyDescent="0.25">
      <c r="A7342" t="s">
        <v>1588</v>
      </c>
      <c r="B7342" t="s">
        <v>41</v>
      </c>
      <c r="C7342" t="s">
        <v>87</v>
      </c>
      <c r="D7342">
        <v>2018</v>
      </c>
      <c r="E7342" t="s">
        <v>1230</v>
      </c>
      <c r="F7342">
        <v>7</v>
      </c>
      <c r="G7342">
        <v>58000</v>
      </c>
      <c r="H7342" t="s">
        <v>1587</v>
      </c>
      <c r="I7342" t="s">
        <v>1587</v>
      </c>
      <c r="J7342" t="s">
        <v>1586</v>
      </c>
      <c r="K7342" t="s">
        <v>562</v>
      </c>
      <c r="L7342">
        <v>38000000</v>
      </c>
      <c r="M7342">
        <v>13143056</v>
      </c>
      <c r="N7342" t="s">
        <v>1585</v>
      </c>
      <c r="O7342">
        <v>122</v>
      </c>
    </row>
    <row r="7343" spans="1:15" x14ac:dyDescent="0.25">
      <c r="A7343" t="s">
        <v>1584</v>
      </c>
      <c r="B7343" t="s">
        <v>41</v>
      </c>
      <c r="C7343" t="s">
        <v>100</v>
      </c>
      <c r="D7343">
        <v>2018</v>
      </c>
      <c r="E7343" t="s">
        <v>1583</v>
      </c>
      <c r="F7343">
        <v>7.3</v>
      </c>
      <c r="G7343">
        <v>24000</v>
      </c>
      <c r="H7343" t="s">
        <v>1582</v>
      </c>
      <c r="I7343" t="s">
        <v>1582</v>
      </c>
      <c r="J7343" t="s">
        <v>1581</v>
      </c>
      <c r="K7343" t="s">
        <v>504</v>
      </c>
      <c r="M7343">
        <v>988687</v>
      </c>
      <c r="N7343" t="s">
        <v>1580</v>
      </c>
      <c r="O7343">
        <v>136</v>
      </c>
    </row>
    <row r="7344" spans="1:15" x14ac:dyDescent="0.25">
      <c r="A7344" t="s">
        <v>1579</v>
      </c>
      <c r="B7344" t="s">
        <v>41</v>
      </c>
      <c r="C7344" t="s">
        <v>11</v>
      </c>
      <c r="D7344">
        <v>2018</v>
      </c>
      <c r="E7344" t="s">
        <v>278</v>
      </c>
      <c r="F7344">
        <v>6</v>
      </c>
      <c r="G7344">
        <v>30000</v>
      </c>
      <c r="H7344" t="s">
        <v>1578</v>
      </c>
      <c r="I7344" t="s">
        <v>1577</v>
      </c>
      <c r="J7344" t="s">
        <v>1576</v>
      </c>
      <c r="K7344" t="s">
        <v>612</v>
      </c>
      <c r="M7344">
        <v>18653107</v>
      </c>
      <c r="N7344" t="s">
        <v>1575</v>
      </c>
      <c r="O7344">
        <v>98</v>
      </c>
    </row>
    <row r="7345" spans="1:15" x14ac:dyDescent="0.25">
      <c r="A7345" t="s">
        <v>1574</v>
      </c>
      <c r="B7345" t="s">
        <v>68</v>
      </c>
      <c r="C7345" t="s">
        <v>24</v>
      </c>
      <c r="D7345">
        <v>2018</v>
      </c>
      <c r="E7345" t="s">
        <v>1210</v>
      </c>
      <c r="F7345">
        <v>5.5</v>
      </c>
      <c r="G7345">
        <v>51000</v>
      </c>
      <c r="H7345" t="s">
        <v>1573</v>
      </c>
      <c r="I7345" t="s">
        <v>1573</v>
      </c>
      <c r="J7345" t="s">
        <v>1572</v>
      </c>
      <c r="K7345" t="s">
        <v>59</v>
      </c>
      <c r="L7345">
        <v>32000000</v>
      </c>
      <c r="M7345">
        <v>94539426</v>
      </c>
      <c r="N7345" t="s">
        <v>1571</v>
      </c>
      <c r="O7345">
        <v>110</v>
      </c>
    </row>
    <row r="7346" spans="1:15" x14ac:dyDescent="0.25">
      <c r="A7346" t="s">
        <v>1570</v>
      </c>
      <c r="B7346" t="s">
        <v>41</v>
      </c>
      <c r="C7346" t="s">
        <v>34</v>
      </c>
      <c r="D7346">
        <v>2018</v>
      </c>
      <c r="E7346" t="s">
        <v>1569</v>
      </c>
      <c r="F7346">
        <v>6.1</v>
      </c>
      <c r="G7346">
        <v>49000</v>
      </c>
      <c r="H7346" t="s">
        <v>1568</v>
      </c>
      <c r="I7346" t="s">
        <v>1568</v>
      </c>
      <c r="J7346" t="s">
        <v>1567</v>
      </c>
      <c r="K7346" t="s">
        <v>265</v>
      </c>
      <c r="L7346">
        <v>15000000</v>
      </c>
      <c r="M7346">
        <v>13313581</v>
      </c>
      <c r="N7346" t="s">
        <v>1566</v>
      </c>
      <c r="O7346">
        <v>94</v>
      </c>
    </row>
    <row r="7347" spans="1:15" x14ac:dyDescent="0.25">
      <c r="A7347" t="s">
        <v>1565</v>
      </c>
      <c r="B7347" t="s">
        <v>68</v>
      </c>
      <c r="C7347" t="s">
        <v>5</v>
      </c>
      <c r="D7347">
        <v>2018</v>
      </c>
      <c r="E7347" t="s">
        <v>1503</v>
      </c>
      <c r="F7347">
        <v>3.2</v>
      </c>
      <c r="G7347">
        <v>30000</v>
      </c>
      <c r="H7347" t="s">
        <v>1564</v>
      </c>
      <c r="I7347" t="s">
        <v>1563</v>
      </c>
      <c r="J7347" t="s">
        <v>1204</v>
      </c>
      <c r="K7347" t="s">
        <v>7</v>
      </c>
      <c r="L7347">
        <v>10000000</v>
      </c>
      <c r="M7347">
        <v>51738549</v>
      </c>
      <c r="N7347" t="s">
        <v>777</v>
      </c>
      <c r="O7347">
        <v>93</v>
      </c>
    </row>
    <row r="7348" spans="1:15" x14ac:dyDescent="0.25">
      <c r="A7348" t="s">
        <v>1562</v>
      </c>
      <c r="B7348" t="s">
        <v>41</v>
      </c>
      <c r="C7348" t="s">
        <v>409</v>
      </c>
      <c r="D7348">
        <v>2018</v>
      </c>
      <c r="E7348" t="s">
        <v>387</v>
      </c>
      <c r="F7348">
        <v>7</v>
      </c>
      <c r="G7348">
        <v>7200</v>
      </c>
      <c r="H7348" t="s">
        <v>1561</v>
      </c>
      <c r="I7348" t="s">
        <v>1560</v>
      </c>
      <c r="J7348" t="s">
        <v>1559</v>
      </c>
      <c r="K7348" t="s">
        <v>7</v>
      </c>
      <c r="M7348">
        <v>148504</v>
      </c>
      <c r="N7348" t="s">
        <v>1558</v>
      </c>
      <c r="O7348">
        <v>127</v>
      </c>
    </row>
    <row r="7349" spans="1:15" x14ac:dyDescent="0.25">
      <c r="A7349" t="s">
        <v>1557</v>
      </c>
      <c r="B7349" t="s">
        <v>41</v>
      </c>
      <c r="C7349" t="s">
        <v>11</v>
      </c>
      <c r="D7349">
        <v>2018</v>
      </c>
      <c r="E7349" t="s">
        <v>297</v>
      </c>
      <c r="F7349">
        <v>6.8</v>
      </c>
      <c r="G7349">
        <v>5800</v>
      </c>
      <c r="H7349" t="s">
        <v>1556</v>
      </c>
      <c r="I7349" t="s">
        <v>1555</v>
      </c>
      <c r="J7349" t="s">
        <v>1554</v>
      </c>
      <c r="K7349" t="s">
        <v>265</v>
      </c>
      <c r="M7349">
        <v>245416</v>
      </c>
      <c r="N7349" t="s">
        <v>1553</v>
      </c>
      <c r="O7349">
        <v>111</v>
      </c>
    </row>
    <row r="7350" spans="1:15" x14ac:dyDescent="0.25">
      <c r="A7350" t="s">
        <v>1552</v>
      </c>
      <c r="B7350" t="s">
        <v>68</v>
      </c>
      <c r="C7350" t="s">
        <v>24</v>
      </c>
      <c r="D7350">
        <v>2018</v>
      </c>
      <c r="E7350" t="s">
        <v>1551</v>
      </c>
      <c r="F7350">
        <v>6.1</v>
      </c>
      <c r="G7350">
        <v>26000</v>
      </c>
      <c r="H7350" t="s">
        <v>1550</v>
      </c>
      <c r="I7350" t="s">
        <v>1550</v>
      </c>
      <c r="J7350" t="s">
        <v>524</v>
      </c>
      <c r="K7350" t="s">
        <v>7</v>
      </c>
      <c r="L7350">
        <v>10000000</v>
      </c>
      <c r="M7350">
        <v>104438188</v>
      </c>
      <c r="N7350" t="s">
        <v>1549</v>
      </c>
      <c r="O7350">
        <v>104</v>
      </c>
    </row>
    <row r="7351" spans="1:15" x14ac:dyDescent="0.25">
      <c r="A7351" t="s">
        <v>1548</v>
      </c>
      <c r="B7351" t="s">
        <v>41</v>
      </c>
      <c r="C7351" t="s">
        <v>34</v>
      </c>
      <c r="D7351">
        <v>2018</v>
      </c>
      <c r="E7351" t="s">
        <v>387</v>
      </c>
      <c r="F7351">
        <v>5.3</v>
      </c>
      <c r="G7351">
        <v>13000</v>
      </c>
      <c r="H7351" t="s">
        <v>1547</v>
      </c>
      <c r="I7351" t="s">
        <v>1547</v>
      </c>
      <c r="J7351" t="s">
        <v>1546</v>
      </c>
      <c r="K7351" t="s">
        <v>265</v>
      </c>
      <c r="M7351">
        <v>730762</v>
      </c>
      <c r="N7351" t="s">
        <v>1545</v>
      </c>
      <c r="O7351">
        <v>104</v>
      </c>
    </row>
    <row r="7352" spans="1:15" x14ac:dyDescent="0.25">
      <c r="A7352" t="s">
        <v>1544</v>
      </c>
      <c r="B7352" t="s">
        <v>41</v>
      </c>
      <c r="C7352" t="s">
        <v>24</v>
      </c>
      <c r="D7352">
        <v>2018</v>
      </c>
      <c r="E7352" t="s">
        <v>1397</v>
      </c>
      <c r="F7352">
        <v>6.9</v>
      </c>
      <c r="G7352">
        <v>69000</v>
      </c>
      <c r="H7352" t="s">
        <v>1543</v>
      </c>
      <c r="I7352" t="s">
        <v>1543</v>
      </c>
      <c r="J7352" t="s">
        <v>1542</v>
      </c>
      <c r="K7352" t="s">
        <v>7</v>
      </c>
      <c r="L7352">
        <v>3200000</v>
      </c>
      <c r="M7352">
        <v>18170707</v>
      </c>
      <c r="N7352" t="s">
        <v>1541</v>
      </c>
      <c r="O7352">
        <v>112</v>
      </c>
    </row>
    <row r="7353" spans="1:15" x14ac:dyDescent="0.25">
      <c r="A7353" t="s">
        <v>1540</v>
      </c>
      <c r="B7353" t="s">
        <v>68</v>
      </c>
      <c r="C7353" t="s">
        <v>34</v>
      </c>
      <c r="D7353">
        <v>2018</v>
      </c>
      <c r="E7353" t="s">
        <v>1411</v>
      </c>
      <c r="F7353">
        <v>5.6</v>
      </c>
      <c r="G7353">
        <v>110000</v>
      </c>
      <c r="H7353" t="s">
        <v>1539</v>
      </c>
      <c r="I7353" t="s">
        <v>1539</v>
      </c>
      <c r="J7353" t="s">
        <v>1538</v>
      </c>
      <c r="K7353" t="s">
        <v>265</v>
      </c>
      <c r="L7353">
        <v>150000000</v>
      </c>
      <c r="M7353">
        <v>290930148</v>
      </c>
      <c r="N7353" t="s">
        <v>1395</v>
      </c>
      <c r="O7353">
        <v>111</v>
      </c>
    </row>
    <row r="7354" spans="1:15" x14ac:dyDescent="0.25">
      <c r="A7354" t="s">
        <v>1537</v>
      </c>
      <c r="B7354" t="s">
        <v>68</v>
      </c>
      <c r="C7354" t="s">
        <v>24</v>
      </c>
      <c r="D7354">
        <v>2018</v>
      </c>
      <c r="E7354" t="s">
        <v>1269</v>
      </c>
      <c r="F7354">
        <v>3.8</v>
      </c>
      <c r="G7354">
        <v>33000</v>
      </c>
      <c r="H7354" t="s">
        <v>1536</v>
      </c>
      <c r="I7354" t="s">
        <v>1536</v>
      </c>
      <c r="J7354" t="s">
        <v>1535</v>
      </c>
      <c r="K7354" t="s">
        <v>7</v>
      </c>
      <c r="L7354">
        <v>42000000</v>
      </c>
      <c r="M7354">
        <v>40466970</v>
      </c>
      <c r="N7354" t="s">
        <v>114</v>
      </c>
      <c r="O7354">
        <v>90</v>
      </c>
    </row>
    <row r="7355" spans="1:15" x14ac:dyDescent="0.25">
      <c r="A7355" t="s">
        <v>1534</v>
      </c>
      <c r="B7355" t="s">
        <v>68</v>
      </c>
      <c r="C7355" t="s">
        <v>34</v>
      </c>
      <c r="D7355">
        <v>2018</v>
      </c>
      <c r="E7355" t="s">
        <v>1449</v>
      </c>
      <c r="F7355">
        <v>5.7</v>
      </c>
      <c r="G7355">
        <v>30000</v>
      </c>
      <c r="H7355" t="s">
        <v>1533</v>
      </c>
      <c r="I7355" t="s">
        <v>1532</v>
      </c>
      <c r="J7355" t="s">
        <v>1531</v>
      </c>
      <c r="K7355" t="s">
        <v>7</v>
      </c>
      <c r="L7355">
        <v>34000000</v>
      </c>
      <c r="M7355">
        <v>41142379</v>
      </c>
      <c r="N7355" t="s">
        <v>1530</v>
      </c>
      <c r="O7355">
        <v>104</v>
      </c>
    </row>
    <row r="7356" spans="1:15" x14ac:dyDescent="0.25">
      <c r="A7356" t="s">
        <v>1529</v>
      </c>
      <c r="B7356" t="s">
        <v>41</v>
      </c>
      <c r="C7356" t="s">
        <v>11</v>
      </c>
      <c r="D7356">
        <v>2018</v>
      </c>
      <c r="E7356" t="s">
        <v>1528</v>
      </c>
      <c r="F7356">
        <v>7.6</v>
      </c>
      <c r="G7356">
        <v>52000</v>
      </c>
      <c r="H7356" t="s">
        <v>1527</v>
      </c>
      <c r="I7356" t="s">
        <v>1527</v>
      </c>
      <c r="J7356" t="s">
        <v>1526</v>
      </c>
      <c r="K7356" t="s">
        <v>1525</v>
      </c>
      <c r="M7356">
        <v>20343051</v>
      </c>
      <c r="N7356" t="s">
        <v>1524</v>
      </c>
      <c r="O7356">
        <v>89</v>
      </c>
    </row>
    <row r="7357" spans="1:15" x14ac:dyDescent="0.25">
      <c r="A7357" t="s">
        <v>1523</v>
      </c>
      <c r="B7357" t="s">
        <v>68</v>
      </c>
      <c r="C7357" t="s">
        <v>5</v>
      </c>
      <c r="D7357">
        <v>2018</v>
      </c>
      <c r="E7357" t="s">
        <v>1522</v>
      </c>
      <c r="F7357">
        <v>5.2</v>
      </c>
      <c r="G7357">
        <v>50000</v>
      </c>
      <c r="H7357" t="s">
        <v>1521</v>
      </c>
      <c r="I7357" t="s">
        <v>1520</v>
      </c>
      <c r="J7357" t="s">
        <v>1519</v>
      </c>
      <c r="K7357" t="s">
        <v>7</v>
      </c>
      <c r="L7357">
        <v>3500000</v>
      </c>
      <c r="M7357">
        <v>95330710</v>
      </c>
      <c r="N7357" t="s">
        <v>628</v>
      </c>
      <c r="O7357">
        <v>100</v>
      </c>
    </row>
    <row r="7358" spans="1:15" x14ac:dyDescent="0.25">
      <c r="A7358" t="s">
        <v>1518</v>
      </c>
      <c r="B7358" t="s">
        <v>68</v>
      </c>
      <c r="C7358" t="s">
        <v>34</v>
      </c>
      <c r="D7358">
        <v>2018</v>
      </c>
      <c r="E7358" t="s">
        <v>1188</v>
      </c>
      <c r="F7358">
        <v>6.7</v>
      </c>
      <c r="G7358">
        <v>58000</v>
      </c>
      <c r="H7358" t="s">
        <v>1517</v>
      </c>
      <c r="I7358" t="s">
        <v>1516</v>
      </c>
      <c r="J7358" t="s">
        <v>1515</v>
      </c>
      <c r="K7358" t="s">
        <v>7</v>
      </c>
      <c r="L7358">
        <v>51000000</v>
      </c>
      <c r="M7358">
        <v>98203196</v>
      </c>
      <c r="N7358" t="s">
        <v>1514</v>
      </c>
      <c r="O7358">
        <v>96</v>
      </c>
    </row>
    <row r="7359" spans="1:15" x14ac:dyDescent="0.25">
      <c r="A7359" t="s">
        <v>1513</v>
      </c>
      <c r="B7359" t="s">
        <v>68</v>
      </c>
      <c r="C7359" t="s">
        <v>409</v>
      </c>
      <c r="D7359">
        <v>2018</v>
      </c>
      <c r="E7359" t="s">
        <v>1512</v>
      </c>
      <c r="F7359">
        <v>6.9</v>
      </c>
      <c r="G7359">
        <v>31000</v>
      </c>
      <c r="H7359" t="s">
        <v>1511</v>
      </c>
      <c r="I7359" t="s">
        <v>1510</v>
      </c>
      <c r="J7359" t="s">
        <v>1509</v>
      </c>
      <c r="K7359" t="s">
        <v>612</v>
      </c>
      <c r="M7359">
        <v>11473638</v>
      </c>
      <c r="N7359" t="s">
        <v>783</v>
      </c>
      <c r="O7359">
        <v>111</v>
      </c>
    </row>
    <row r="7360" spans="1:15" x14ac:dyDescent="0.25">
      <c r="A7360" t="s">
        <v>1508</v>
      </c>
      <c r="B7360" t="s">
        <v>68</v>
      </c>
      <c r="C7360" t="s">
        <v>24</v>
      </c>
      <c r="D7360">
        <v>2018</v>
      </c>
      <c r="E7360" t="s">
        <v>1318</v>
      </c>
      <c r="F7360">
        <v>6</v>
      </c>
      <c r="G7360">
        <v>36000</v>
      </c>
      <c r="H7360" t="s">
        <v>1507</v>
      </c>
      <c r="I7360" t="s">
        <v>1506</v>
      </c>
      <c r="J7360" t="s">
        <v>1505</v>
      </c>
      <c r="K7360" t="s">
        <v>7</v>
      </c>
      <c r="L7360">
        <v>12000000</v>
      </c>
      <c r="M7360">
        <v>91244913</v>
      </c>
      <c r="N7360" t="s">
        <v>704</v>
      </c>
      <c r="O7360">
        <v>112</v>
      </c>
    </row>
    <row r="7361" spans="1:15" x14ac:dyDescent="0.25">
      <c r="A7361" t="s">
        <v>1504</v>
      </c>
      <c r="B7361" t="s">
        <v>52</v>
      </c>
      <c r="C7361" t="s">
        <v>11</v>
      </c>
      <c r="D7361">
        <v>2018</v>
      </c>
      <c r="E7361" t="s">
        <v>1503</v>
      </c>
      <c r="F7361">
        <v>6.7</v>
      </c>
      <c r="G7361">
        <v>36000</v>
      </c>
      <c r="H7361" t="s">
        <v>1502</v>
      </c>
      <c r="I7361" t="s">
        <v>1501</v>
      </c>
      <c r="J7361" t="s">
        <v>1500</v>
      </c>
      <c r="K7361" t="s">
        <v>95</v>
      </c>
      <c r="M7361">
        <v>42027</v>
      </c>
      <c r="N7361" t="s">
        <v>1499</v>
      </c>
      <c r="O7361">
        <v>105</v>
      </c>
    </row>
    <row r="7362" spans="1:15" x14ac:dyDescent="0.25">
      <c r="A7362" t="s">
        <v>1498</v>
      </c>
      <c r="B7362" t="s">
        <v>68</v>
      </c>
      <c r="C7362" t="s">
        <v>100</v>
      </c>
      <c r="D7362">
        <v>2018</v>
      </c>
      <c r="E7362" t="s">
        <v>1497</v>
      </c>
      <c r="F7362">
        <v>6.8</v>
      </c>
      <c r="G7362">
        <v>46000</v>
      </c>
      <c r="H7362" t="s">
        <v>1496</v>
      </c>
      <c r="I7362" t="s">
        <v>1496</v>
      </c>
      <c r="J7362" t="s">
        <v>1495</v>
      </c>
      <c r="K7362" t="s">
        <v>1494</v>
      </c>
      <c r="L7362">
        <v>2000000</v>
      </c>
      <c r="M7362">
        <v>4165776</v>
      </c>
      <c r="N7362" t="s">
        <v>873</v>
      </c>
      <c r="O7362">
        <v>98</v>
      </c>
    </row>
    <row r="7363" spans="1:15" x14ac:dyDescent="0.25">
      <c r="A7363" t="s">
        <v>1493</v>
      </c>
      <c r="B7363" t="s">
        <v>101</v>
      </c>
      <c r="C7363" t="s">
        <v>100</v>
      </c>
      <c r="D7363">
        <v>2018</v>
      </c>
      <c r="E7363" t="s">
        <v>1345</v>
      </c>
      <c r="F7363">
        <v>4.2</v>
      </c>
      <c r="G7363">
        <v>42000</v>
      </c>
      <c r="H7363" t="s">
        <v>1492</v>
      </c>
      <c r="I7363" t="s">
        <v>887</v>
      </c>
      <c r="J7363" t="s">
        <v>1491</v>
      </c>
      <c r="K7363" t="s">
        <v>7</v>
      </c>
      <c r="L7363">
        <v>100000000</v>
      </c>
      <c r="M7363">
        <v>132675864</v>
      </c>
      <c r="N7363" t="s">
        <v>1490</v>
      </c>
      <c r="O7363">
        <v>109</v>
      </c>
    </row>
    <row r="7364" spans="1:15" x14ac:dyDescent="0.25">
      <c r="A7364" t="s">
        <v>1489</v>
      </c>
      <c r="B7364" t="s">
        <v>41</v>
      </c>
      <c r="C7364" t="s">
        <v>87</v>
      </c>
      <c r="D7364">
        <v>2018</v>
      </c>
      <c r="E7364" t="s">
        <v>1351</v>
      </c>
      <c r="F7364">
        <v>4</v>
      </c>
      <c r="G7364">
        <v>7800</v>
      </c>
      <c r="H7364" t="s">
        <v>1488</v>
      </c>
      <c r="I7364" t="s">
        <v>1487</v>
      </c>
      <c r="J7364" t="s">
        <v>1486</v>
      </c>
      <c r="K7364" t="s">
        <v>265</v>
      </c>
      <c r="L7364">
        <v>8000000</v>
      </c>
      <c r="M7364">
        <v>487420</v>
      </c>
      <c r="N7364" t="s">
        <v>1485</v>
      </c>
      <c r="O7364">
        <v>118</v>
      </c>
    </row>
    <row r="7365" spans="1:15" x14ac:dyDescent="0.25">
      <c r="A7365" t="s">
        <v>1484</v>
      </c>
      <c r="B7365" t="s">
        <v>52</v>
      </c>
      <c r="C7365" t="s">
        <v>87</v>
      </c>
      <c r="D7365">
        <v>2018</v>
      </c>
      <c r="E7365" t="s">
        <v>1483</v>
      </c>
      <c r="F7365">
        <v>8.1999999999999993</v>
      </c>
      <c r="G7365">
        <v>79000</v>
      </c>
      <c r="H7365" t="s">
        <v>1482</v>
      </c>
      <c r="I7365" t="s">
        <v>1481</v>
      </c>
      <c r="J7365" t="s">
        <v>1480</v>
      </c>
      <c r="K7365" t="s">
        <v>169</v>
      </c>
      <c r="L7365">
        <v>4500000</v>
      </c>
      <c r="M7365">
        <v>62475342</v>
      </c>
      <c r="N7365" t="s">
        <v>1479</v>
      </c>
      <c r="O7365">
        <v>139</v>
      </c>
    </row>
    <row r="7366" spans="1:15" x14ac:dyDescent="0.25">
      <c r="A7366" t="s">
        <v>1478</v>
      </c>
      <c r="B7366" t="s">
        <v>41</v>
      </c>
      <c r="C7366" t="s">
        <v>34</v>
      </c>
      <c r="D7366">
        <v>2018</v>
      </c>
      <c r="E7366" t="s">
        <v>257</v>
      </c>
      <c r="F7366">
        <v>7.6</v>
      </c>
      <c r="G7366">
        <v>57000</v>
      </c>
      <c r="H7366" t="s">
        <v>1477</v>
      </c>
      <c r="I7366" t="s">
        <v>1476</v>
      </c>
      <c r="J7366" t="s">
        <v>1475</v>
      </c>
      <c r="K7366" t="s">
        <v>504</v>
      </c>
      <c r="M7366">
        <v>21315827</v>
      </c>
      <c r="N7366" t="s">
        <v>1474</v>
      </c>
      <c r="O7366">
        <v>123</v>
      </c>
    </row>
    <row r="7367" spans="1:15" x14ac:dyDescent="0.25">
      <c r="A7367" t="s">
        <v>1473</v>
      </c>
      <c r="B7367" t="s">
        <v>68</v>
      </c>
      <c r="C7367" t="s">
        <v>24</v>
      </c>
      <c r="D7367">
        <v>2018</v>
      </c>
      <c r="E7367" t="s">
        <v>1472</v>
      </c>
      <c r="F7367">
        <v>5.6</v>
      </c>
      <c r="G7367">
        <v>35000</v>
      </c>
      <c r="H7367" t="s">
        <v>1471</v>
      </c>
      <c r="I7367" t="s">
        <v>686</v>
      </c>
      <c r="J7367" t="s">
        <v>686</v>
      </c>
      <c r="K7367" t="s">
        <v>7</v>
      </c>
      <c r="L7367">
        <v>30000000</v>
      </c>
      <c r="M7367">
        <v>65859911</v>
      </c>
      <c r="N7367" t="s">
        <v>666</v>
      </c>
      <c r="O7367">
        <v>105</v>
      </c>
    </row>
    <row r="7368" spans="1:15" x14ac:dyDescent="0.25">
      <c r="A7368" t="s">
        <v>1470</v>
      </c>
      <c r="B7368" t="s">
        <v>41</v>
      </c>
      <c r="C7368" t="s">
        <v>409</v>
      </c>
      <c r="D7368">
        <v>2018</v>
      </c>
      <c r="E7368" t="s">
        <v>1469</v>
      </c>
      <c r="F7368">
        <v>7</v>
      </c>
      <c r="G7368">
        <v>41000</v>
      </c>
      <c r="H7368" t="s">
        <v>1468</v>
      </c>
      <c r="I7368" t="s">
        <v>1468</v>
      </c>
      <c r="J7368" t="s">
        <v>1467</v>
      </c>
      <c r="K7368" t="s">
        <v>265</v>
      </c>
      <c r="M7368">
        <v>4080073</v>
      </c>
      <c r="N7368" t="s">
        <v>1466</v>
      </c>
      <c r="O7368">
        <v>116</v>
      </c>
    </row>
    <row r="7369" spans="1:15" x14ac:dyDescent="0.25">
      <c r="A7369" t="s">
        <v>1465</v>
      </c>
      <c r="B7369" t="s">
        <v>101</v>
      </c>
      <c r="C7369" t="s">
        <v>24</v>
      </c>
      <c r="D7369">
        <v>2018</v>
      </c>
      <c r="E7369" t="s">
        <v>1328</v>
      </c>
      <c r="F7369">
        <v>6.1</v>
      </c>
      <c r="G7369">
        <v>48000</v>
      </c>
      <c r="H7369" t="s">
        <v>1464</v>
      </c>
      <c r="I7369" t="s">
        <v>1463</v>
      </c>
      <c r="J7369" t="s">
        <v>1462</v>
      </c>
      <c r="K7369" t="s">
        <v>7</v>
      </c>
      <c r="L7369">
        <v>42000000</v>
      </c>
      <c r="M7369">
        <v>131523093</v>
      </c>
      <c r="N7369" t="s">
        <v>1461</v>
      </c>
      <c r="O7369">
        <v>105</v>
      </c>
    </row>
    <row r="7370" spans="1:15" x14ac:dyDescent="0.25">
      <c r="A7370" t="s">
        <v>1460</v>
      </c>
      <c r="B7370" t="s">
        <v>68</v>
      </c>
      <c r="C7370" t="s">
        <v>409</v>
      </c>
      <c r="D7370">
        <v>2018</v>
      </c>
      <c r="E7370" t="s">
        <v>320</v>
      </c>
      <c r="F7370">
        <v>7.2</v>
      </c>
      <c r="G7370">
        <v>5400</v>
      </c>
      <c r="H7370" t="s">
        <v>1459</v>
      </c>
      <c r="I7370" t="s">
        <v>1458</v>
      </c>
      <c r="J7370" t="s">
        <v>1457</v>
      </c>
      <c r="K7370" t="s">
        <v>7</v>
      </c>
      <c r="L7370">
        <v>10000000</v>
      </c>
      <c r="M7370">
        <v>4376819</v>
      </c>
      <c r="N7370" t="s">
        <v>1456</v>
      </c>
      <c r="O7370">
        <v>99</v>
      </c>
    </row>
    <row r="7371" spans="1:15" x14ac:dyDescent="0.25">
      <c r="A7371" t="s">
        <v>1455</v>
      </c>
      <c r="B7371" t="s">
        <v>41</v>
      </c>
      <c r="C7371" t="s">
        <v>409</v>
      </c>
      <c r="D7371">
        <v>2018</v>
      </c>
      <c r="E7371" t="s">
        <v>1454</v>
      </c>
      <c r="F7371">
        <v>4.7</v>
      </c>
      <c r="G7371">
        <v>14000</v>
      </c>
      <c r="H7371" t="s">
        <v>1453</v>
      </c>
      <c r="I7371" t="s">
        <v>1452</v>
      </c>
      <c r="J7371" t="s">
        <v>568</v>
      </c>
      <c r="K7371" t="s">
        <v>95</v>
      </c>
      <c r="L7371">
        <v>10000000</v>
      </c>
      <c r="M7371">
        <v>6412349</v>
      </c>
      <c r="N7371" t="s">
        <v>1451</v>
      </c>
      <c r="O7371">
        <v>112</v>
      </c>
    </row>
    <row r="7372" spans="1:15" x14ac:dyDescent="0.25">
      <c r="A7372" t="s">
        <v>1450</v>
      </c>
      <c r="B7372" t="s">
        <v>101</v>
      </c>
      <c r="C7372" t="s">
        <v>100</v>
      </c>
      <c r="D7372">
        <v>2018</v>
      </c>
      <c r="E7372" t="s">
        <v>1449</v>
      </c>
      <c r="F7372">
        <v>7.3</v>
      </c>
      <c r="G7372">
        <v>72000</v>
      </c>
      <c r="H7372" t="s">
        <v>1448</v>
      </c>
      <c r="I7372" t="s">
        <v>1447</v>
      </c>
      <c r="J7372" t="s">
        <v>1446</v>
      </c>
      <c r="K7372" t="s">
        <v>265</v>
      </c>
      <c r="L7372">
        <v>75000000</v>
      </c>
      <c r="M7372">
        <v>197744377</v>
      </c>
      <c r="N7372" t="s">
        <v>1445</v>
      </c>
      <c r="O7372">
        <v>104</v>
      </c>
    </row>
    <row r="7373" spans="1:15" x14ac:dyDescent="0.25">
      <c r="A7373" t="s">
        <v>1444</v>
      </c>
      <c r="B7373" t="s">
        <v>41</v>
      </c>
      <c r="C7373" t="s">
        <v>34</v>
      </c>
      <c r="D7373">
        <v>2018</v>
      </c>
      <c r="E7373" t="s">
        <v>1443</v>
      </c>
      <c r="F7373">
        <v>6.2</v>
      </c>
      <c r="G7373">
        <v>27000</v>
      </c>
      <c r="H7373" t="s">
        <v>1442</v>
      </c>
      <c r="I7373" t="s">
        <v>1441</v>
      </c>
      <c r="J7373" t="s">
        <v>1440</v>
      </c>
      <c r="K7373" t="s">
        <v>7</v>
      </c>
      <c r="L7373">
        <v>9000000</v>
      </c>
      <c r="M7373">
        <v>5580940</v>
      </c>
      <c r="N7373" t="s">
        <v>532</v>
      </c>
      <c r="O7373">
        <v>121</v>
      </c>
    </row>
    <row r="7374" spans="1:15" x14ac:dyDescent="0.25">
      <c r="A7374" t="s">
        <v>1439</v>
      </c>
      <c r="B7374" t="s">
        <v>52</v>
      </c>
      <c r="C7374" t="s">
        <v>11</v>
      </c>
      <c r="D7374">
        <v>2018</v>
      </c>
      <c r="E7374" t="s">
        <v>387</v>
      </c>
      <c r="F7374">
        <v>5.6</v>
      </c>
      <c r="G7374">
        <v>6100</v>
      </c>
      <c r="H7374" t="s">
        <v>1438</v>
      </c>
      <c r="I7374" t="s">
        <v>1437</v>
      </c>
      <c r="J7374" t="s">
        <v>1436</v>
      </c>
      <c r="K7374" t="s">
        <v>7</v>
      </c>
      <c r="M7374">
        <v>62567</v>
      </c>
      <c r="N7374" t="s">
        <v>1435</v>
      </c>
      <c r="O7374">
        <v>90</v>
      </c>
    </row>
    <row r="7375" spans="1:15" x14ac:dyDescent="0.25">
      <c r="A7375" t="s">
        <v>1434</v>
      </c>
      <c r="B7375" t="s">
        <v>52</v>
      </c>
      <c r="C7375" t="s">
        <v>11</v>
      </c>
      <c r="D7375">
        <v>2018</v>
      </c>
      <c r="E7375" t="s">
        <v>1433</v>
      </c>
      <c r="F7375">
        <v>6.6</v>
      </c>
      <c r="G7375">
        <v>20000</v>
      </c>
      <c r="H7375" t="s">
        <v>1432</v>
      </c>
      <c r="I7375" t="s">
        <v>1432</v>
      </c>
      <c r="J7375" t="s">
        <v>1431</v>
      </c>
      <c r="K7375" t="s">
        <v>7</v>
      </c>
      <c r="M7375">
        <v>1474577</v>
      </c>
      <c r="N7375" t="s">
        <v>1430</v>
      </c>
      <c r="O7375">
        <v>91</v>
      </c>
    </row>
    <row r="7376" spans="1:15" x14ac:dyDescent="0.25">
      <c r="A7376" t="s">
        <v>1429</v>
      </c>
      <c r="B7376" t="s">
        <v>68</v>
      </c>
      <c r="C7376" t="s">
        <v>5</v>
      </c>
      <c r="D7376">
        <v>2018</v>
      </c>
      <c r="E7376" t="s">
        <v>1428</v>
      </c>
      <c r="F7376">
        <v>5.7</v>
      </c>
      <c r="G7376">
        <v>55000</v>
      </c>
      <c r="H7376" t="s">
        <v>1078</v>
      </c>
      <c r="I7376" t="s">
        <v>125</v>
      </c>
      <c r="J7376" t="s">
        <v>1427</v>
      </c>
      <c r="K7376" t="s">
        <v>7</v>
      </c>
      <c r="L7376">
        <v>10000000</v>
      </c>
      <c r="M7376">
        <v>167885588</v>
      </c>
      <c r="N7376" t="s">
        <v>628</v>
      </c>
      <c r="O7376">
        <v>103</v>
      </c>
    </row>
    <row r="7377" spans="1:15" x14ac:dyDescent="0.25">
      <c r="A7377" t="s">
        <v>1426</v>
      </c>
      <c r="B7377" t="s">
        <v>41</v>
      </c>
      <c r="C7377" t="s">
        <v>409</v>
      </c>
      <c r="D7377">
        <v>2018</v>
      </c>
      <c r="E7377" t="s">
        <v>1425</v>
      </c>
      <c r="F7377">
        <v>5.9</v>
      </c>
      <c r="G7377">
        <v>9300</v>
      </c>
      <c r="H7377" t="s">
        <v>1424</v>
      </c>
      <c r="I7377" t="s">
        <v>1423</v>
      </c>
      <c r="J7377" t="s">
        <v>1422</v>
      </c>
      <c r="K7377" t="s">
        <v>265</v>
      </c>
      <c r="M7377">
        <v>11710110</v>
      </c>
      <c r="N7377" t="s">
        <v>1421</v>
      </c>
      <c r="O7377">
        <v>120</v>
      </c>
    </row>
    <row r="7378" spans="1:15" x14ac:dyDescent="0.25">
      <c r="A7378" t="s">
        <v>1420</v>
      </c>
      <c r="B7378" t="s">
        <v>41</v>
      </c>
      <c r="C7378" t="s">
        <v>409</v>
      </c>
      <c r="D7378">
        <v>2018</v>
      </c>
      <c r="E7378" t="s">
        <v>1419</v>
      </c>
      <c r="F7378">
        <v>6.9</v>
      </c>
      <c r="G7378">
        <v>24000</v>
      </c>
      <c r="H7378" t="s">
        <v>1418</v>
      </c>
      <c r="I7378" t="s">
        <v>1417</v>
      </c>
      <c r="J7378" t="s">
        <v>1069</v>
      </c>
      <c r="K7378" t="s">
        <v>562</v>
      </c>
      <c r="M7378">
        <v>4241656</v>
      </c>
      <c r="N7378" t="s">
        <v>827</v>
      </c>
      <c r="O7378">
        <v>114</v>
      </c>
    </row>
    <row r="7379" spans="1:15" x14ac:dyDescent="0.25">
      <c r="A7379" t="s">
        <v>1416</v>
      </c>
      <c r="B7379" t="s">
        <v>41</v>
      </c>
      <c r="C7379" t="s">
        <v>409</v>
      </c>
      <c r="D7379">
        <v>2018</v>
      </c>
      <c r="E7379" t="s">
        <v>1415</v>
      </c>
      <c r="F7379">
        <v>7.1</v>
      </c>
      <c r="G7379">
        <v>49000</v>
      </c>
      <c r="H7379" t="s">
        <v>824</v>
      </c>
      <c r="I7379" t="s">
        <v>1414</v>
      </c>
      <c r="J7379" t="s">
        <v>686</v>
      </c>
      <c r="K7379" t="s">
        <v>7</v>
      </c>
      <c r="L7379">
        <v>10000000</v>
      </c>
      <c r="M7379">
        <v>12442161</v>
      </c>
      <c r="N7379" t="s">
        <v>1413</v>
      </c>
      <c r="O7379">
        <v>106</v>
      </c>
    </row>
    <row r="7380" spans="1:15" x14ac:dyDescent="0.25">
      <c r="A7380" t="s">
        <v>1412</v>
      </c>
      <c r="B7380" t="s">
        <v>41</v>
      </c>
      <c r="C7380" t="s">
        <v>11</v>
      </c>
      <c r="D7380">
        <v>2018</v>
      </c>
      <c r="E7380" t="s">
        <v>1411</v>
      </c>
      <c r="F7380">
        <v>6.4</v>
      </c>
      <c r="G7380">
        <v>42000</v>
      </c>
      <c r="H7380" t="s">
        <v>1410</v>
      </c>
      <c r="I7380" t="s">
        <v>1409</v>
      </c>
      <c r="J7380" t="s">
        <v>1408</v>
      </c>
      <c r="K7380" t="s">
        <v>7</v>
      </c>
      <c r="L7380">
        <v>1500000</v>
      </c>
      <c r="M7380">
        <v>14293601</v>
      </c>
      <c r="N7380" t="s">
        <v>1407</v>
      </c>
      <c r="O7380">
        <v>98</v>
      </c>
    </row>
    <row r="7381" spans="1:15" x14ac:dyDescent="0.25">
      <c r="A7381" t="s">
        <v>1406</v>
      </c>
      <c r="B7381" t="s">
        <v>41</v>
      </c>
      <c r="C7381" t="s">
        <v>409</v>
      </c>
      <c r="D7381">
        <v>2018</v>
      </c>
      <c r="E7381" t="s">
        <v>1405</v>
      </c>
      <c r="F7381">
        <v>6.9</v>
      </c>
      <c r="G7381">
        <v>35000</v>
      </c>
      <c r="H7381" t="s">
        <v>1342</v>
      </c>
      <c r="I7381" t="s">
        <v>1404</v>
      </c>
      <c r="J7381" t="s">
        <v>1403</v>
      </c>
      <c r="K7381" t="s">
        <v>504</v>
      </c>
      <c r="L7381">
        <v>11000000</v>
      </c>
      <c r="M7381">
        <v>11853081</v>
      </c>
      <c r="N7381" t="s">
        <v>1072</v>
      </c>
      <c r="O7381">
        <v>115</v>
      </c>
    </row>
    <row r="7382" spans="1:15" x14ac:dyDescent="0.25">
      <c r="A7382" t="s">
        <v>1402</v>
      </c>
      <c r="B7382" t="s">
        <v>101</v>
      </c>
      <c r="C7382" t="s">
        <v>34</v>
      </c>
      <c r="D7382">
        <v>2018</v>
      </c>
      <c r="E7382" t="s">
        <v>1351</v>
      </c>
      <c r="F7382">
        <v>6.2</v>
      </c>
      <c r="G7382">
        <v>67000</v>
      </c>
      <c r="H7382" t="s">
        <v>1401</v>
      </c>
      <c r="I7382" t="s">
        <v>1400</v>
      </c>
      <c r="J7382" t="s">
        <v>1399</v>
      </c>
      <c r="K7382" t="s">
        <v>265</v>
      </c>
      <c r="L7382">
        <v>25000000</v>
      </c>
      <c r="M7382">
        <v>158972499</v>
      </c>
      <c r="N7382" t="s">
        <v>103</v>
      </c>
      <c r="O7382">
        <v>89</v>
      </c>
    </row>
    <row r="7383" spans="1:15" x14ac:dyDescent="0.25">
      <c r="A7383" t="s">
        <v>1398</v>
      </c>
      <c r="B7383" t="s">
        <v>68</v>
      </c>
      <c r="C7383" t="s">
        <v>34</v>
      </c>
      <c r="D7383">
        <v>2018</v>
      </c>
      <c r="E7383" t="s">
        <v>1397</v>
      </c>
      <c r="F7383">
        <v>5.8</v>
      </c>
      <c r="G7383">
        <v>111000</v>
      </c>
      <c r="H7383" t="s">
        <v>1396</v>
      </c>
      <c r="I7383" t="s">
        <v>1396</v>
      </c>
      <c r="J7383" t="s">
        <v>996</v>
      </c>
      <c r="K7383" t="s">
        <v>7</v>
      </c>
      <c r="L7383">
        <v>125000000</v>
      </c>
      <c r="M7383">
        <v>304868961</v>
      </c>
      <c r="N7383" t="s">
        <v>1395</v>
      </c>
      <c r="O7383">
        <v>102</v>
      </c>
    </row>
    <row r="7384" spans="1:15" x14ac:dyDescent="0.25">
      <c r="A7384" t="s">
        <v>1394</v>
      </c>
      <c r="B7384" t="s">
        <v>68</v>
      </c>
      <c r="C7384" t="s">
        <v>11</v>
      </c>
      <c r="D7384">
        <v>2018</v>
      </c>
      <c r="E7384" t="s">
        <v>1393</v>
      </c>
      <c r="F7384">
        <v>6.8</v>
      </c>
      <c r="G7384">
        <v>26000</v>
      </c>
      <c r="H7384" t="s">
        <v>1392</v>
      </c>
      <c r="I7384" t="s">
        <v>1392</v>
      </c>
      <c r="J7384" t="s">
        <v>1391</v>
      </c>
      <c r="K7384" t="s">
        <v>7</v>
      </c>
      <c r="M7384">
        <v>3321367</v>
      </c>
      <c r="N7384" t="s">
        <v>1390</v>
      </c>
      <c r="O7384">
        <v>105</v>
      </c>
    </row>
    <row r="7385" spans="1:15" x14ac:dyDescent="0.25">
      <c r="A7385" t="s">
        <v>1389</v>
      </c>
      <c r="B7385" t="s">
        <v>68</v>
      </c>
      <c r="C7385" t="s">
        <v>409</v>
      </c>
      <c r="D7385">
        <v>2018</v>
      </c>
      <c r="E7385" t="s">
        <v>1230</v>
      </c>
      <c r="F7385">
        <v>6.7</v>
      </c>
      <c r="G7385">
        <v>42000</v>
      </c>
      <c r="H7385" t="s">
        <v>1388</v>
      </c>
      <c r="I7385" t="s">
        <v>1388</v>
      </c>
      <c r="J7385" t="s">
        <v>1387</v>
      </c>
      <c r="K7385" t="s">
        <v>7</v>
      </c>
      <c r="M7385">
        <v>17860397</v>
      </c>
      <c r="N7385" t="s">
        <v>617</v>
      </c>
      <c r="O7385">
        <v>93</v>
      </c>
    </row>
    <row r="7386" spans="1:15" x14ac:dyDescent="0.25">
      <c r="A7386" t="s">
        <v>1386</v>
      </c>
      <c r="B7386" t="s">
        <v>101</v>
      </c>
      <c r="C7386" t="s">
        <v>24</v>
      </c>
      <c r="D7386">
        <v>2018</v>
      </c>
      <c r="E7386" t="s">
        <v>1385</v>
      </c>
      <c r="F7386">
        <v>6.7</v>
      </c>
      <c r="G7386">
        <v>16000</v>
      </c>
      <c r="H7386" t="s">
        <v>1384</v>
      </c>
      <c r="I7386" t="s">
        <v>1384</v>
      </c>
      <c r="J7386" t="s">
        <v>1383</v>
      </c>
      <c r="K7386" t="s">
        <v>7</v>
      </c>
      <c r="L7386">
        <v>3500000</v>
      </c>
      <c r="M7386">
        <v>16376066</v>
      </c>
      <c r="N7386" t="s">
        <v>1382</v>
      </c>
      <c r="O7386">
        <v>108</v>
      </c>
    </row>
    <row r="7387" spans="1:15" x14ac:dyDescent="0.25">
      <c r="A7387" t="s">
        <v>1381</v>
      </c>
      <c r="B7387" t="s">
        <v>68</v>
      </c>
      <c r="C7387" t="s">
        <v>409</v>
      </c>
      <c r="D7387">
        <v>2018</v>
      </c>
      <c r="E7387" t="s">
        <v>240</v>
      </c>
      <c r="F7387">
        <v>7.1</v>
      </c>
      <c r="G7387">
        <v>31000</v>
      </c>
      <c r="H7387" t="s">
        <v>1380</v>
      </c>
      <c r="I7387" t="s">
        <v>1379</v>
      </c>
      <c r="J7387" t="s">
        <v>1378</v>
      </c>
      <c r="K7387" t="s">
        <v>7</v>
      </c>
      <c r="L7387">
        <v>20000000</v>
      </c>
      <c r="M7387">
        <v>38755900</v>
      </c>
      <c r="N7387" t="s">
        <v>185</v>
      </c>
      <c r="O7387">
        <v>120</v>
      </c>
    </row>
    <row r="7388" spans="1:15" x14ac:dyDescent="0.25">
      <c r="A7388" t="s">
        <v>1377</v>
      </c>
      <c r="B7388" t="s">
        <v>52</v>
      </c>
      <c r="C7388" t="s">
        <v>73</v>
      </c>
      <c r="D7388">
        <v>2018</v>
      </c>
      <c r="E7388" t="s">
        <v>1376</v>
      </c>
      <c r="F7388">
        <v>8</v>
      </c>
      <c r="G7388">
        <v>11000</v>
      </c>
      <c r="H7388" t="s">
        <v>1375</v>
      </c>
      <c r="I7388" t="s">
        <v>1374</v>
      </c>
      <c r="J7388" t="s">
        <v>1373</v>
      </c>
      <c r="K7388" t="s">
        <v>197</v>
      </c>
      <c r="M7388">
        <v>33748006</v>
      </c>
      <c r="N7388" t="s">
        <v>1372</v>
      </c>
      <c r="O7388">
        <v>109</v>
      </c>
    </row>
    <row r="7389" spans="1:15" x14ac:dyDescent="0.25">
      <c r="A7389" t="s">
        <v>1371</v>
      </c>
      <c r="B7389" t="s">
        <v>52</v>
      </c>
      <c r="C7389" t="s">
        <v>100</v>
      </c>
      <c r="D7389">
        <v>2018</v>
      </c>
      <c r="E7389" t="s">
        <v>1370</v>
      </c>
      <c r="F7389">
        <v>6.4</v>
      </c>
      <c r="G7389">
        <v>17000</v>
      </c>
      <c r="H7389" t="s">
        <v>1369</v>
      </c>
      <c r="I7389" t="s">
        <v>1369</v>
      </c>
      <c r="J7389" t="s">
        <v>1368</v>
      </c>
      <c r="K7389" t="s">
        <v>578</v>
      </c>
      <c r="M7389">
        <v>2390383</v>
      </c>
      <c r="N7389" t="s">
        <v>1367</v>
      </c>
      <c r="O7389">
        <v>132</v>
      </c>
    </row>
    <row r="7390" spans="1:15" x14ac:dyDescent="0.25">
      <c r="A7390" t="s">
        <v>1366</v>
      </c>
      <c r="B7390" t="s">
        <v>41</v>
      </c>
      <c r="C7390" t="s">
        <v>409</v>
      </c>
      <c r="D7390">
        <v>2018</v>
      </c>
      <c r="E7390" t="s">
        <v>1365</v>
      </c>
      <c r="F7390">
        <v>6.2</v>
      </c>
      <c r="G7390">
        <v>8500</v>
      </c>
      <c r="H7390" t="s">
        <v>1364</v>
      </c>
      <c r="I7390" t="s">
        <v>1363</v>
      </c>
      <c r="J7390" t="s">
        <v>1362</v>
      </c>
      <c r="K7390" t="s">
        <v>7</v>
      </c>
      <c r="L7390">
        <v>14000000</v>
      </c>
      <c r="M7390">
        <v>953953</v>
      </c>
      <c r="N7390" t="s">
        <v>1361</v>
      </c>
      <c r="O7390">
        <v>94</v>
      </c>
    </row>
    <row r="7391" spans="1:15" x14ac:dyDescent="0.25">
      <c r="A7391" t="s">
        <v>1360</v>
      </c>
      <c r="B7391" t="s">
        <v>68</v>
      </c>
      <c r="C7391" t="s">
        <v>409</v>
      </c>
      <c r="D7391">
        <v>2018</v>
      </c>
      <c r="E7391" t="s">
        <v>1290</v>
      </c>
      <c r="F7391">
        <v>6.2</v>
      </c>
      <c r="G7391">
        <v>21000</v>
      </c>
      <c r="H7391" t="s">
        <v>1359</v>
      </c>
      <c r="I7391" t="s">
        <v>1359</v>
      </c>
      <c r="J7391" t="s">
        <v>1358</v>
      </c>
      <c r="K7391" t="s">
        <v>197</v>
      </c>
      <c r="L7391">
        <v>39000000</v>
      </c>
      <c r="M7391">
        <v>13061491</v>
      </c>
      <c r="N7391" t="s">
        <v>103</v>
      </c>
      <c r="O7391">
        <v>116</v>
      </c>
    </row>
    <row r="7392" spans="1:15" x14ac:dyDescent="0.25">
      <c r="A7392" t="s">
        <v>1357</v>
      </c>
      <c r="B7392" t="s">
        <v>41</v>
      </c>
      <c r="C7392" t="s">
        <v>87</v>
      </c>
      <c r="D7392">
        <v>2018</v>
      </c>
      <c r="E7392" t="s">
        <v>1318</v>
      </c>
      <c r="F7392">
        <v>6.5</v>
      </c>
      <c r="G7392">
        <v>21000</v>
      </c>
      <c r="H7392" t="s">
        <v>1356</v>
      </c>
      <c r="I7392" t="s">
        <v>1355</v>
      </c>
      <c r="J7392" t="s">
        <v>1354</v>
      </c>
      <c r="K7392" t="s">
        <v>7</v>
      </c>
      <c r="M7392">
        <v>4623836</v>
      </c>
      <c r="N7392" t="s">
        <v>1353</v>
      </c>
      <c r="O7392">
        <v>110</v>
      </c>
    </row>
    <row r="7393" spans="1:15" x14ac:dyDescent="0.25">
      <c r="A7393" t="s">
        <v>1352</v>
      </c>
      <c r="B7393" t="s">
        <v>41</v>
      </c>
      <c r="C7393" t="s">
        <v>87</v>
      </c>
      <c r="D7393">
        <v>2018</v>
      </c>
      <c r="E7393" t="s">
        <v>1351</v>
      </c>
      <c r="F7393">
        <v>7</v>
      </c>
      <c r="G7393">
        <v>26000</v>
      </c>
      <c r="H7393" t="s">
        <v>1350</v>
      </c>
      <c r="I7393" t="s">
        <v>1349</v>
      </c>
      <c r="J7393" t="s">
        <v>1348</v>
      </c>
      <c r="K7393" t="s">
        <v>1130</v>
      </c>
      <c r="M7393">
        <v>2177678</v>
      </c>
      <c r="N7393" t="s">
        <v>1347</v>
      </c>
      <c r="O7393">
        <v>110</v>
      </c>
    </row>
    <row r="7394" spans="1:15" x14ac:dyDescent="0.25">
      <c r="A7394" t="s">
        <v>1346</v>
      </c>
      <c r="B7394" t="s">
        <v>41</v>
      </c>
      <c r="C7394" t="s">
        <v>34</v>
      </c>
      <c r="D7394">
        <v>2018</v>
      </c>
      <c r="E7394" t="s">
        <v>1345</v>
      </c>
      <c r="F7394">
        <v>6.1</v>
      </c>
      <c r="G7394">
        <v>28000</v>
      </c>
      <c r="H7394" t="s">
        <v>1344</v>
      </c>
      <c r="I7394" t="s">
        <v>1343</v>
      </c>
      <c r="J7394" t="s">
        <v>1342</v>
      </c>
      <c r="K7394" t="s">
        <v>504</v>
      </c>
      <c r="M7394">
        <v>11001627</v>
      </c>
      <c r="N7394" t="s">
        <v>827</v>
      </c>
      <c r="O7394">
        <v>111</v>
      </c>
    </row>
    <row r="7395" spans="1:15" x14ac:dyDescent="0.25">
      <c r="A7395" t="s">
        <v>1341</v>
      </c>
      <c r="B7395" t="s">
        <v>41</v>
      </c>
      <c r="C7395" t="s">
        <v>34</v>
      </c>
      <c r="D7395">
        <v>2018</v>
      </c>
      <c r="E7395" t="s">
        <v>1328</v>
      </c>
      <c r="F7395">
        <v>6</v>
      </c>
      <c r="G7395">
        <v>17000</v>
      </c>
      <c r="H7395" t="s">
        <v>1340</v>
      </c>
      <c r="I7395" t="s">
        <v>1340</v>
      </c>
      <c r="J7395" t="s">
        <v>1339</v>
      </c>
      <c r="K7395" t="s">
        <v>7</v>
      </c>
      <c r="L7395">
        <v>7000000</v>
      </c>
      <c r="M7395">
        <v>2584988</v>
      </c>
      <c r="N7395" t="s">
        <v>641</v>
      </c>
      <c r="O7395">
        <v>108</v>
      </c>
    </row>
    <row r="7396" spans="1:15" x14ac:dyDescent="0.25">
      <c r="A7396" t="s">
        <v>1338</v>
      </c>
      <c r="B7396" t="s">
        <v>41</v>
      </c>
      <c r="C7396" t="s">
        <v>5</v>
      </c>
      <c r="D7396">
        <v>2018</v>
      </c>
      <c r="E7396" t="s">
        <v>1337</v>
      </c>
      <c r="F7396">
        <v>6</v>
      </c>
      <c r="G7396">
        <v>29000</v>
      </c>
      <c r="H7396" t="s">
        <v>1336</v>
      </c>
      <c r="I7396" t="s">
        <v>1336</v>
      </c>
      <c r="J7396" t="s">
        <v>1335</v>
      </c>
      <c r="K7396" t="s">
        <v>7</v>
      </c>
      <c r="L7396">
        <v>1000000</v>
      </c>
      <c r="M7396">
        <v>16024987</v>
      </c>
      <c r="N7396" t="s">
        <v>1334</v>
      </c>
      <c r="O7396">
        <v>92</v>
      </c>
    </row>
    <row r="7397" spans="1:15" x14ac:dyDescent="0.25">
      <c r="A7397" t="s">
        <v>1333</v>
      </c>
      <c r="B7397" t="s">
        <v>101</v>
      </c>
      <c r="C7397" t="s">
        <v>100</v>
      </c>
      <c r="D7397">
        <v>2018</v>
      </c>
      <c r="E7397" t="s">
        <v>1115</v>
      </c>
      <c r="F7397">
        <v>5.6</v>
      </c>
      <c r="G7397">
        <v>30000</v>
      </c>
      <c r="H7397" t="s">
        <v>1332</v>
      </c>
      <c r="I7397" t="s">
        <v>1331</v>
      </c>
      <c r="J7397" t="s">
        <v>1330</v>
      </c>
      <c r="K7397" t="s">
        <v>7</v>
      </c>
      <c r="L7397">
        <v>120000000</v>
      </c>
      <c r="M7397">
        <v>173961069</v>
      </c>
      <c r="N7397" t="s">
        <v>119</v>
      </c>
      <c r="O7397">
        <v>99</v>
      </c>
    </row>
    <row r="7398" spans="1:15" x14ac:dyDescent="0.25">
      <c r="A7398" t="s">
        <v>1329</v>
      </c>
      <c r="B7398" t="s">
        <v>41</v>
      </c>
      <c r="C7398" t="s">
        <v>24</v>
      </c>
      <c r="D7398">
        <v>2018</v>
      </c>
      <c r="E7398" t="s">
        <v>1328</v>
      </c>
      <c r="F7398">
        <v>5.7</v>
      </c>
      <c r="G7398">
        <v>13000</v>
      </c>
      <c r="H7398" t="s">
        <v>1327</v>
      </c>
      <c r="I7398" t="s">
        <v>1326</v>
      </c>
      <c r="J7398" t="s">
        <v>1325</v>
      </c>
      <c r="K7398" t="s">
        <v>95</v>
      </c>
      <c r="M7398">
        <v>1362536</v>
      </c>
      <c r="N7398" t="s">
        <v>1324</v>
      </c>
      <c r="O7398">
        <v>102</v>
      </c>
    </row>
    <row r="7399" spans="1:15" x14ac:dyDescent="0.25">
      <c r="A7399" t="s">
        <v>1323</v>
      </c>
      <c r="B7399" t="s">
        <v>41</v>
      </c>
      <c r="C7399" t="s">
        <v>34</v>
      </c>
      <c r="D7399">
        <v>2018</v>
      </c>
      <c r="E7399" t="s">
        <v>1322</v>
      </c>
      <c r="F7399">
        <v>5.4</v>
      </c>
      <c r="G7399">
        <v>26000</v>
      </c>
      <c r="H7399" t="s">
        <v>1321</v>
      </c>
      <c r="I7399" t="s">
        <v>1320</v>
      </c>
      <c r="J7399" t="s">
        <v>686</v>
      </c>
      <c r="K7399" t="s">
        <v>7</v>
      </c>
      <c r="L7399">
        <v>40000000</v>
      </c>
      <c r="M7399">
        <v>27506452</v>
      </c>
      <c r="N7399" t="s">
        <v>622</v>
      </c>
      <c r="O7399">
        <v>91</v>
      </c>
    </row>
    <row r="7400" spans="1:15" x14ac:dyDescent="0.25">
      <c r="A7400" t="s">
        <v>1319</v>
      </c>
      <c r="B7400" t="s">
        <v>41</v>
      </c>
      <c r="C7400" t="s">
        <v>24</v>
      </c>
      <c r="D7400">
        <v>2018</v>
      </c>
      <c r="E7400" t="s">
        <v>1318</v>
      </c>
      <c r="F7400">
        <v>7</v>
      </c>
      <c r="G7400">
        <v>55000</v>
      </c>
      <c r="H7400" t="s">
        <v>1317</v>
      </c>
      <c r="I7400" t="s">
        <v>1316</v>
      </c>
      <c r="J7400" t="s">
        <v>903</v>
      </c>
      <c r="K7400" t="s">
        <v>7</v>
      </c>
      <c r="L7400">
        <v>13000000</v>
      </c>
      <c r="M7400">
        <v>15636462</v>
      </c>
      <c r="N7400" t="s">
        <v>641</v>
      </c>
      <c r="O7400">
        <v>95</v>
      </c>
    </row>
    <row r="7401" spans="1:15" x14ac:dyDescent="0.25">
      <c r="A7401" t="s">
        <v>1315</v>
      </c>
      <c r="B7401" t="s">
        <v>68</v>
      </c>
      <c r="C7401" t="s">
        <v>24</v>
      </c>
      <c r="D7401">
        <v>2018</v>
      </c>
      <c r="E7401" t="s">
        <v>1301</v>
      </c>
      <c r="F7401">
        <v>5.6</v>
      </c>
      <c r="G7401">
        <v>38000</v>
      </c>
      <c r="H7401" t="s">
        <v>1314</v>
      </c>
      <c r="I7401" t="s">
        <v>1313</v>
      </c>
      <c r="J7401" t="s">
        <v>1313</v>
      </c>
      <c r="K7401" t="s">
        <v>7</v>
      </c>
      <c r="L7401">
        <v>29000000</v>
      </c>
      <c r="M7401">
        <v>103105878</v>
      </c>
      <c r="N7401" t="s">
        <v>1312</v>
      </c>
      <c r="O7401">
        <v>111</v>
      </c>
    </row>
    <row r="7402" spans="1:15" x14ac:dyDescent="0.25">
      <c r="A7402" t="s">
        <v>1311</v>
      </c>
      <c r="B7402" t="s">
        <v>41</v>
      </c>
      <c r="C7402" t="s">
        <v>409</v>
      </c>
      <c r="D7402">
        <v>2018</v>
      </c>
      <c r="E7402" t="s">
        <v>518</v>
      </c>
      <c r="F7402">
        <v>6.6</v>
      </c>
      <c r="G7402">
        <v>13000</v>
      </c>
      <c r="H7402" t="s">
        <v>1310</v>
      </c>
      <c r="I7402" t="s">
        <v>1309</v>
      </c>
      <c r="J7402" t="s">
        <v>1308</v>
      </c>
      <c r="K7402" t="s">
        <v>265</v>
      </c>
      <c r="M7402">
        <v>365353</v>
      </c>
      <c r="N7402" t="s">
        <v>1307</v>
      </c>
      <c r="O7402">
        <v>118</v>
      </c>
    </row>
    <row r="7403" spans="1:15" x14ac:dyDescent="0.25">
      <c r="A7403" t="s">
        <v>1306</v>
      </c>
      <c r="B7403" t="s">
        <v>101</v>
      </c>
      <c r="C7403" t="s">
        <v>73</v>
      </c>
      <c r="D7403">
        <v>2018</v>
      </c>
      <c r="E7403" t="s">
        <v>1301</v>
      </c>
      <c r="F7403">
        <v>6.6</v>
      </c>
      <c r="G7403">
        <v>36000</v>
      </c>
      <c r="H7403" t="s">
        <v>1305</v>
      </c>
      <c r="I7403" t="s">
        <v>1305</v>
      </c>
      <c r="J7403" t="s">
        <v>1304</v>
      </c>
      <c r="K7403" t="s">
        <v>7</v>
      </c>
      <c r="L7403">
        <v>80000000</v>
      </c>
      <c r="M7403">
        <v>214040103</v>
      </c>
      <c r="N7403" t="s">
        <v>1303</v>
      </c>
      <c r="O7403">
        <v>96</v>
      </c>
    </row>
    <row r="7404" spans="1:15" x14ac:dyDescent="0.25">
      <c r="A7404" t="s">
        <v>1302</v>
      </c>
      <c r="B7404" t="s">
        <v>41</v>
      </c>
      <c r="C7404" t="s">
        <v>5</v>
      </c>
      <c r="D7404">
        <v>2018</v>
      </c>
      <c r="E7404" t="s">
        <v>1301</v>
      </c>
      <c r="F7404">
        <v>5.5</v>
      </c>
      <c r="G7404">
        <v>15000</v>
      </c>
      <c r="H7404" t="s">
        <v>1300</v>
      </c>
      <c r="I7404" t="s">
        <v>1299</v>
      </c>
      <c r="J7404" t="s">
        <v>1298</v>
      </c>
      <c r="K7404" t="s">
        <v>7</v>
      </c>
      <c r="L7404">
        <v>5500000</v>
      </c>
      <c r="M7404">
        <v>18160930</v>
      </c>
      <c r="N7404" t="s">
        <v>783</v>
      </c>
      <c r="O7404">
        <v>89</v>
      </c>
    </row>
    <row r="7405" spans="1:15" x14ac:dyDescent="0.25">
      <c r="A7405" t="s">
        <v>1297</v>
      </c>
      <c r="B7405" t="s">
        <v>41</v>
      </c>
      <c r="C7405" t="s">
        <v>409</v>
      </c>
      <c r="D7405">
        <v>2018</v>
      </c>
      <c r="E7405" t="s">
        <v>1296</v>
      </c>
      <c r="F7405">
        <v>6.7</v>
      </c>
      <c r="G7405">
        <v>18000</v>
      </c>
      <c r="H7405" t="s">
        <v>1295</v>
      </c>
      <c r="I7405" t="s">
        <v>1294</v>
      </c>
      <c r="J7405" t="s">
        <v>1293</v>
      </c>
      <c r="K7405" t="s">
        <v>265</v>
      </c>
      <c r="M7405">
        <v>3915207</v>
      </c>
      <c r="N7405" t="s">
        <v>1292</v>
      </c>
      <c r="O7405">
        <v>110</v>
      </c>
    </row>
    <row r="7406" spans="1:15" x14ac:dyDescent="0.25">
      <c r="A7406" t="s">
        <v>1291</v>
      </c>
      <c r="B7406" t="s">
        <v>68</v>
      </c>
      <c r="C7406" t="s">
        <v>24</v>
      </c>
      <c r="D7406">
        <v>2018</v>
      </c>
      <c r="E7406" t="s">
        <v>1290</v>
      </c>
      <c r="F7406">
        <v>5.8</v>
      </c>
      <c r="G7406">
        <v>24000</v>
      </c>
      <c r="H7406" t="s">
        <v>1289</v>
      </c>
      <c r="I7406" t="s">
        <v>1288</v>
      </c>
      <c r="J7406" t="s">
        <v>1287</v>
      </c>
      <c r="K7406" t="s">
        <v>7</v>
      </c>
      <c r="L7406">
        <v>16000000</v>
      </c>
      <c r="M7406">
        <v>72294066</v>
      </c>
      <c r="N7406" t="s">
        <v>1286</v>
      </c>
      <c r="O7406">
        <v>103</v>
      </c>
    </row>
    <row r="7407" spans="1:15" x14ac:dyDescent="0.25">
      <c r="A7407" t="s">
        <v>1285</v>
      </c>
      <c r="B7407" t="s">
        <v>68</v>
      </c>
      <c r="C7407" t="s">
        <v>24</v>
      </c>
      <c r="D7407">
        <v>2018</v>
      </c>
      <c r="E7407" t="s">
        <v>1284</v>
      </c>
      <c r="F7407">
        <v>5.8</v>
      </c>
      <c r="G7407">
        <v>13000</v>
      </c>
      <c r="H7407" t="s">
        <v>1283</v>
      </c>
      <c r="I7407" t="s">
        <v>1282</v>
      </c>
      <c r="J7407" t="s">
        <v>1281</v>
      </c>
      <c r="K7407" t="s">
        <v>7</v>
      </c>
      <c r="L7407">
        <v>19000000</v>
      </c>
      <c r="M7407">
        <v>46664414</v>
      </c>
      <c r="N7407" t="s">
        <v>856</v>
      </c>
      <c r="O7407">
        <v>103</v>
      </c>
    </row>
    <row r="7408" spans="1:15" x14ac:dyDescent="0.25">
      <c r="A7408" t="s">
        <v>1280</v>
      </c>
      <c r="B7408" t="s">
        <v>41</v>
      </c>
      <c r="C7408" t="s">
        <v>24</v>
      </c>
      <c r="D7408">
        <v>2018</v>
      </c>
      <c r="E7408" t="s">
        <v>159</v>
      </c>
      <c r="F7408">
        <v>7.2</v>
      </c>
      <c r="G7408">
        <v>12000</v>
      </c>
      <c r="H7408" t="s">
        <v>1279</v>
      </c>
      <c r="I7408" t="s">
        <v>1278</v>
      </c>
      <c r="J7408" t="s">
        <v>1277</v>
      </c>
      <c r="K7408" t="s">
        <v>265</v>
      </c>
      <c r="M7408">
        <v>7123449</v>
      </c>
      <c r="N7408" t="s">
        <v>1276</v>
      </c>
      <c r="O7408">
        <v>101</v>
      </c>
    </row>
    <row r="7409" spans="1:15" x14ac:dyDescent="0.25">
      <c r="A7409" t="s">
        <v>1275</v>
      </c>
      <c r="B7409" t="s">
        <v>41</v>
      </c>
      <c r="C7409" t="s">
        <v>5</v>
      </c>
      <c r="D7409">
        <v>2018</v>
      </c>
      <c r="E7409" t="s">
        <v>1274</v>
      </c>
      <c r="F7409">
        <v>5.2</v>
      </c>
      <c r="G7409">
        <v>20000</v>
      </c>
      <c r="H7409" t="s">
        <v>1273</v>
      </c>
      <c r="I7409" t="s">
        <v>1272</v>
      </c>
      <c r="J7409" t="s">
        <v>1271</v>
      </c>
      <c r="K7409" t="s">
        <v>7</v>
      </c>
      <c r="L7409">
        <v>7700000</v>
      </c>
      <c r="M7409">
        <v>43016528</v>
      </c>
      <c r="N7409" t="s">
        <v>777</v>
      </c>
      <c r="O7409">
        <v>86</v>
      </c>
    </row>
    <row r="7410" spans="1:15" x14ac:dyDescent="0.25">
      <c r="A7410" t="s">
        <v>1270</v>
      </c>
      <c r="B7410" t="s">
        <v>41</v>
      </c>
      <c r="C7410" t="s">
        <v>11</v>
      </c>
      <c r="D7410">
        <v>2018</v>
      </c>
      <c r="E7410" t="s">
        <v>1269</v>
      </c>
      <c r="F7410">
        <v>7.1</v>
      </c>
      <c r="G7410">
        <v>45000</v>
      </c>
      <c r="H7410" t="s">
        <v>1268</v>
      </c>
      <c r="I7410" t="s">
        <v>1268</v>
      </c>
      <c r="J7410" t="s">
        <v>1267</v>
      </c>
      <c r="K7410" t="s">
        <v>7</v>
      </c>
      <c r="L7410">
        <v>12000000</v>
      </c>
      <c r="M7410">
        <v>20596567</v>
      </c>
      <c r="N7410" t="s">
        <v>532</v>
      </c>
      <c r="O7410">
        <v>119</v>
      </c>
    </row>
    <row r="7411" spans="1:15" x14ac:dyDescent="0.25">
      <c r="A7411" t="s">
        <v>1266</v>
      </c>
      <c r="B7411" t="s">
        <v>382</v>
      </c>
      <c r="C7411" t="s">
        <v>87</v>
      </c>
      <c r="D7411">
        <v>2018</v>
      </c>
      <c r="E7411" t="s">
        <v>223</v>
      </c>
      <c r="F7411">
        <v>4.8</v>
      </c>
      <c r="G7411">
        <v>1700</v>
      </c>
      <c r="H7411" t="s">
        <v>1265</v>
      </c>
      <c r="I7411" t="s">
        <v>1264</v>
      </c>
      <c r="J7411" t="s">
        <v>1263</v>
      </c>
      <c r="K7411" t="s">
        <v>265</v>
      </c>
      <c r="M7411">
        <v>242847</v>
      </c>
      <c r="N7411" t="s">
        <v>1262</v>
      </c>
      <c r="O7411">
        <v>109</v>
      </c>
    </row>
    <row r="7412" spans="1:15" x14ac:dyDescent="0.25">
      <c r="A7412" t="s">
        <v>1261</v>
      </c>
      <c r="B7412" t="s">
        <v>101</v>
      </c>
      <c r="C7412" t="s">
        <v>73</v>
      </c>
      <c r="D7412">
        <v>2018</v>
      </c>
      <c r="E7412" t="s">
        <v>1260</v>
      </c>
      <c r="F7412">
        <v>6.3</v>
      </c>
      <c r="G7412">
        <v>58000</v>
      </c>
      <c r="H7412" t="s">
        <v>1259</v>
      </c>
      <c r="I7412" t="s">
        <v>1258</v>
      </c>
      <c r="J7412" t="s">
        <v>1257</v>
      </c>
      <c r="K7412" t="s">
        <v>562</v>
      </c>
      <c r="L7412">
        <v>75000000</v>
      </c>
      <c r="M7412">
        <v>512492755</v>
      </c>
      <c r="N7412" t="s">
        <v>103</v>
      </c>
      <c r="O7412">
        <v>85</v>
      </c>
    </row>
    <row r="7413" spans="1:15" x14ac:dyDescent="0.25">
      <c r="A7413" t="s">
        <v>1256</v>
      </c>
      <c r="B7413" t="s">
        <v>41</v>
      </c>
      <c r="C7413" t="s">
        <v>409</v>
      </c>
      <c r="D7413">
        <v>2018</v>
      </c>
      <c r="E7413" t="s">
        <v>1255</v>
      </c>
      <c r="F7413">
        <v>6.7</v>
      </c>
      <c r="G7413">
        <v>21000</v>
      </c>
      <c r="H7413" t="s">
        <v>1254</v>
      </c>
      <c r="I7413" t="s">
        <v>1253</v>
      </c>
      <c r="J7413" t="s">
        <v>648</v>
      </c>
      <c r="K7413" t="s">
        <v>265</v>
      </c>
      <c r="M7413">
        <v>14273033</v>
      </c>
      <c r="N7413" t="s">
        <v>1252</v>
      </c>
      <c r="O7413">
        <v>111</v>
      </c>
    </row>
    <row r="7414" spans="1:15" x14ac:dyDescent="0.25">
      <c r="A7414" t="s">
        <v>1251</v>
      </c>
      <c r="B7414" t="s">
        <v>68</v>
      </c>
      <c r="C7414" t="s">
        <v>409</v>
      </c>
      <c r="D7414">
        <v>2018</v>
      </c>
      <c r="E7414" t="s">
        <v>1250</v>
      </c>
      <c r="F7414">
        <v>5.5</v>
      </c>
      <c r="G7414">
        <v>32000</v>
      </c>
      <c r="H7414" t="s">
        <v>1249</v>
      </c>
      <c r="I7414" t="s">
        <v>1248</v>
      </c>
      <c r="J7414" t="s">
        <v>1247</v>
      </c>
      <c r="K7414" t="s">
        <v>504</v>
      </c>
      <c r="L7414">
        <v>3500000</v>
      </c>
      <c r="M7414">
        <v>44019588</v>
      </c>
      <c r="N7414" t="s">
        <v>783</v>
      </c>
      <c r="O7414">
        <v>99</v>
      </c>
    </row>
    <row r="7415" spans="1:15" x14ac:dyDescent="0.25">
      <c r="A7415" t="s">
        <v>1246</v>
      </c>
      <c r="B7415" t="s">
        <v>68</v>
      </c>
      <c r="C7415" t="s">
        <v>409</v>
      </c>
      <c r="D7415">
        <v>2018</v>
      </c>
      <c r="E7415" t="s">
        <v>1245</v>
      </c>
      <c r="F7415">
        <v>5.3</v>
      </c>
      <c r="G7415">
        <v>30000</v>
      </c>
      <c r="H7415" t="s">
        <v>1244</v>
      </c>
      <c r="I7415" t="s">
        <v>1243</v>
      </c>
      <c r="J7415" t="s">
        <v>1242</v>
      </c>
      <c r="K7415" t="s">
        <v>7</v>
      </c>
      <c r="L7415">
        <v>30000000</v>
      </c>
      <c r="M7415">
        <v>57076286</v>
      </c>
      <c r="N7415" t="s">
        <v>138</v>
      </c>
      <c r="O7415">
        <v>94</v>
      </c>
    </row>
    <row r="7416" spans="1:15" x14ac:dyDescent="0.25">
      <c r="A7416" t="s">
        <v>1241</v>
      </c>
      <c r="B7416" t="s">
        <v>41</v>
      </c>
      <c r="C7416" t="s">
        <v>24</v>
      </c>
      <c r="D7416">
        <v>2018</v>
      </c>
      <c r="E7416" t="s">
        <v>1240</v>
      </c>
      <c r="F7416">
        <v>5.0999999999999996</v>
      </c>
      <c r="G7416">
        <v>11000</v>
      </c>
      <c r="H7416" t="s">
        <v>1239</v>
      </c>
      <c r="I7416" t="s">
        <v>1238</v>
      </c>
      <c r="J7416" t="s">
        <v>1237</v>
      </c>
      <c r="K7416" t="s">
        <v>7</v>
      </c>
      <c r="L7416">
        <v>19000000</v>
      </c>
      <c r="M7416">
        <v>5103663</v>
      </c>
      <c r="N7416" t="s">
        <v>108</v>
      </c>
      <c r="O7416">
        <v>85</v>
      </c>
    </row>
    <row r="7417" spans="1:15" x14ac:dyDescent="0.25">
      <c r="A7417" t="s">
        <v>1236</v>
      </c>
      <c r="B7417" t="s">
        <v>41</v>
      </c>
      <c r="C7417" t="s">
        <v>24</v>
      </c>
      <c r="D7417">
        <v>2018</v>
      </c>
      <c r="E7417" t="s">
        <v>1188</v>
      </c>
      <c r="F7417">
        <v>6.6</v>
      </c>
      <c r="G7417">
        <v>21000</v>
      </c>
      <c r="H7417" t="s">
        <v>1235</v>
      </c>
      <c r="I7417" t="s">
        <v>1234</v>
      </c>
      <c r="J7417" t="s">
        <v>1233</v>
      </c>
      <c r="K7417" t="s">
        <v>7</v>
      </c>
      <c r="M7417">
        <v>4511157</v>
      </c>
      <c r="N7417" t="s">
        <v>1232</v>
      </c>
      <c r="O7417">
        <v>97</v>
      </c>
    </row>
    <row r="7418" spans="1:15" x14ac:dyDescent="0.25">
      <c r="A7418" t="s">
        <v>1231</v>
      </c>
      <c r="B7418" t="s">
        <v>41</v>
      </c>
      <c r="C7418" t="s">
        <v>87</v>
      </c>
      <c r="D7418">
        <v>2018</v>
      </c>
      <c r="E7418" t="s">
        <v>1230</v>
      </c>
      <c r="F7418">
        <v>7.5</v>
      </c>
      <c r="G7418">
        <v>48000</v>
      </c>
      <c r="H7418" t="s">
        <v>1229</v>
      </c>
      <c r="I7418" t="s">
        <v>1229</v>
      </c>
      <c r="J7418" t="s">
        <v>1228</v>
      </c>
      <c r="K7418" t="s">
        <v>731</v>
      </c>
      <c r="M7418">
        <v>4598051</v>
      </c>
      <c r="N7418" t="s">
        <v>1227</v>
      </c>
      <c r="O7418">
        <v>85</v>
      </c>
    </row>
    <row r="7419" spans="1:15" x14ac:dyDescent="0.25">
      <c r="A7419" t="s">
        <v>1226</v>
      </c>
      <c r="B7419" t="s">
        <v>41</v>
      </c>
      <c r="C7419" t="s">
        <v>409</v>
      </c>
      <c r="D7419">
        <v>2018</v>
      </c>
      <c r="E7419" t="s">
        <v>1225</v>
      </c>
      <c r="F7419">
        <v>7.7</v>
      </c>
      <c r="G7419">
        <v>18000</v>
      </c>
      <c r="H7419" t="s">
        <v>1224</v>
      </c>
      <c r="I7419" t="s">
        <v>1224</v>
      </c>
      <c r="J7419" t="s">
        <v>1223</v>
      </c>
      <c r="K7419" t="s">
        <v>332</v>
      </c>
      <c r="M7419">
        <v>6193234</v>
      </c>
      <c r="N7419" t="s">
        <v>1222</v>
      </c>
      <c r="O7419">
        <v>189</v>
      </c>
    </row>
    <row r="7420" spans="1:15" x14ac:dyDescent="0.25">
      <c r="A7420" t="s">
        <v>1221</v>
      </c>
      <c r="B7420" t="s">
        <v>41</v>
      </c>
      <c r="C7420" t="s">
        <v>11</v>
      </c>
      <c r="D7420">
        <v>2018</v>
      </c>
      <c r="E7420" t="s">
        <v>1220</v>
      </c>
      <c r="F7420">
        <v>5.8</v>
      </c>
      <c r="G7420">
        <v>17000</v>
      </c>
      <c r="H7420" t="s">
        <v>1219</v>
      </c>
      <c r="I7420" t="s">
        <v>1219</v>
      </c>
      <c r="J7420" t="s">
        <v>1218</v>
      </c>
      <c r="K7420" t="s">
        <v>7</v>
      </c>
      <c r="M7420">
        <v>1399272</v>
      </c>
      <c r="N7420" t="s">
        <v>1217</v>
      </c>
      <c r="O7420">
        <v>114</v>
      </c>
    </row>
    <row r="7421" spans="1:15" x14ac:dyDescent="0.25">
      <c r="A7421" t="s">
        <v>1216</v>
      </c>
      <c r="B7421" t="s">
        <v>41</v>
      </c>
      <c r="C7421" t="s">
        <v>5</v>
      </c>
      <c r="D7421">
        <v>2018</v>
      </c>
      <c r="E7421" t="s">
        <v>347</v>
      </c>
      <c r="F7421">
        <v>5.6</v>
      </c>
      <c r="G7421">
        <v>6800</v>
      </c>
      <c r="H7421" t="s">
        <v>1215</v>
      </c>
      <c r="I7421" t="s">
        <v>1214</v>
      </c>
      <c r="J7421" t="s">
        <v>1213</v>
      </c>
      <c r="K7421" t="s">
        <v>7</v>
      </c>
      <c r="M7421">
        <v>130974</v>
      </c>
      <c r="N7421" t="s">
        <v>1212</v>
      </c>
      <c r="O7421">
        <v>88</v>
      </c>
    </row>
    <row r="7422" spans="1:15" x14ac:dyDescent="0.25">
      <c r="A7422" t="s">
        <v>1211</v>
      </c>
      <c r="B7422" t="s">
        <v>41</v>
      </c>
      <c r="C7422" t="s">
        <v>24</v>
      </c>
      <c r="D7422">
        <v>2018</v>
      </c>
      <c r="E7422" t="s">
        <v>1210</v>
      </c>
      <c r="F7422">
        <v>6.1</v>
      </c>
      <c r="G7422">
        <v>25000</v>
      </c>
      <c r="H7422" t="s">
        <v>1209</v>
      </c>
      <c r="I7422" t="s">
        <v>1209</v>
      </c>
      <c r="J7422" t="s">
        <v>1209</v>
      </c>
      <c r="K7422" t="s">
        <v>7</v>
      </c>
      <c r="L7422">
        <v>13500000</v>
      </c>
      <c r="M7422">
        <v>31626386</v>
      </c>
      <c r="N7422" t="s">
        <v>1208</v>
      </c>
      <c r="O7422">
        <v>99</v>
      </c>
    </row>
    <row r="7423" spans="1:15" x14ac:dyDescent="0.25">
      <c r="A7423" t="s">
        <v>1207</v>
      </c>
      <c r="B7423" t="s">
        <v>52</v>
      </c>
      <c r="C7423" t="s">
        <v>24</v>
      </c>
      <c r="D7423">
        <v>2018</v>
      </c>
      <c r="E7423" t="s">
        <v>1206</v>
      </c>
      <c r="F7423">
        <v>5.5</v>
      </c>
      <c r="G7423">
        <v>2900</v>
      </c>
      <c r="H7423" t="s">
        <v>1205</v>
      </c>
      <c r="I7423" t="s">
        <v>1205</v>
      </c>
      <c r="J7423" t="s">
        <v>1204</v>
      </c>
      <c r="K7423" t="s">
        <v>7</v>
      </c>
      <c r="M7423">
        <v>11746</v>
      </c>
      <c r="N7423" t="s">
        <v>1203</v>
      </c>
      <c r="O7423">
        <v>95</v>
      </c>
    </row>
    <row r="7424" spans="1:15" x14ac:dyDescent="0.25">
      <c r="A7424" t="s">
        <v>1202</v>
      </c>
      <c r="B7424" t="s">
        <v>41</v>
      </c>
      <c r="C7424" t="s">
        <v>11</v>
      </c>
      <c r="D7424">
        <v>2018</v>
      </c>
      <c r="E7424" t="s">
        <v>954</v>
      </c>
      <c r="F7424">
        <v>5.4</v>
      </c>
      <c r="G7424">
        <v>1200</v>
      </c>
      <c r="H7424" t="s">
        <v>1201</v>
      </c>
      <c r="I7424" t="s">
        <v>1201</v>
      </c>
      <c r="J7424" t="s">
        <v>1200</v>
      </c>
      <c r="K7424" t="s">
        <v>7</v>
      </c>
      <c r="M7424">
        <v>32427</v>
      </c>
      <c r="N7424" t="s">
        <v>1199</v>
      </c>
      <c r="O7424">
        <v>102</v>
      </c>
    </row>
    <row r="7425" spans="1:15" x14ac:dyDescent="0.25">
      <c r="A7425" t="s">
        <v>1198</v>
      </c>
      <c r="B7425" t="s">
        <v>41</v>
      </c>
      <c r="C7425" t="s">
        <v>11</v>
      </c>
      <c r="D7425">
        <v>2018</v>
      </c>
      <c r="E7425" t="s">
        <v>998</v>
      </c>
      <c r="F7425">
        <v>6.2</v>
      </c>
      <c r="G7425">
        <v>5900</v>
      </c>
      <c r="H7425" t="s">
        <v>1197</v>
      </c>
      <c r="I7425" t="s">
        <v>1197</v>
      </c>
      <c r="J7425" t="s">
        <v>1196</v>
      </c>
      <c r="K7425" t="s">
        <v>95</v>
      </c>
      <c r="L7425">
        <v>35000000</v>
      </c>
      <c r="M7425">
        <v>3326364</v>
      </c>
      <c r="N7425" t="s">
        <v>1195</v>
      </c>
      <c r="O7425">
        <v>123</v>
      </c>
    </row>
    <row r="7426" spans="1:15" x14ac:dyDescent="0.25">
      <c r="A7426" t="s">
        <v>1194</v>
      </c>
      <c r="B7426" t="s">
        <v>52</v>
      </c>
      <c r="C7426" t="s">
        <v>24</v>
      </c>
      <c r="D7426">
        <v>2018</v>
      </c>
      <c r="E7426" t="s">
        <v>1193</v>
      </c>
      <c r="F7426">
        <v>5.3</v>
      </c>
      <c r="G7426">
        <v>3500</v>
      </c>
      <c r="H7426" t="s">
        <v>1192</v>
      </c>
      <c r="I7426" t="s">
        <v>1192</v>
      </c>
      <c r="J7426" t="s">
        <v>1191</v>
      </c>
      <c r="K7426" t="s">
        <v>7</v>
      </c>
      <c r="M7426">
        <v>6877</v>
      </c>
      <c r="N7426" t="s">
        <v>1190</v>
      </c>
      <c r="O7426">
        <v>93</v>
      </c>
    </row>
    <row r="7427" spans="1:15" x14ac:dyDescent="0.25">
      <c r="A7427" t="s">
        <v>1189</v>
      </c>
      <c r="B7427" t="s">
        <v>101</v>
      </c>
      <c r="C7427" t="s">
        <v>100</v>
      </c>
      <c r="D7427">
        <v>2018</v>
      </c>
      <c r="E7427" t="s">
        <v>1188</v>
      </c>
      <c r="F7427">
        <v>4.3</v>
      </c>
      <c r="G7427">
        <v>8500</v>
      </c>
      <c r="H7427" t="s">
        <v>1187</v>
      </c>
      <c r="I7427" t="s">
        <v>1187</v>
      </c>
      <c r="J7427" t="s">
        <v>1186</v>
      </c>
      <c r="K7427" t="s">
        <v>7</v>
      </c>
      <c r="M7427">
        <v>2614006</v>
      </c>
      <c r="N7427" t="s">
        <v>1185</v>
      </c>
      <c r="O7427">
        <v>85</v>
      </c>
    </row>
    <row r="7428" spans="1:15" x14ac:dyDescent="0.25">
      <c r="A7428" t="s">
        <v>1184</v>
      </c>
      <c r="B7428" t="s">
        <v>52</v>
      </c>
      <c r="C7428" t="s">
        <v>11</v>
      </c>
      <c r="D7428">
        <v>2018</v>
      </c>
      <c r="E7428" t="s">
        <v>1183</v>
      </c>
      <c r="F7428">
        <v>7</v>
      </c>
      <c r="G7428">
        <v>29000</v>
      </c>
      <c r="H7428" t="s">
        <v>1182</v>
      </c>
      <c r="I7428" t="s">
        <v>1181</v>
      </c>
      <c r="J7428" t="s">
        <v>1180</v>
      </c>
      <c r="K7428" t="s">
        <v>169</v>
      </c>
      <c r="M7428">
        <v>60508780</v>
      </c>
      <c r="N7428" t="s">
        <v>1179</v>
      </c>
      <c r="O7428">
        <v>164</v>
      </c>
    </row>
    <row r="7429" spans="1:15" x14ac:dyDescent="0.25">
      <c r="A7429" t="s">
        <v>1178</v>
      </c>
      <c r="B7429" t="s">
        <v>101</v>
      </c>
      <c r="C7429" t="s">
        <v>409</v>
      </c>
      <c r="D7429">
        <v>2018</v>
      </c>
      <c r="E7429" t="s">
        <v>1177</v>
      </c>
      <c r="F7429">
        <v>7.2</v>
      </c>
      <c r="G7429">
        <v>34000</v>
      </c>
      <c r="H7429" t="s">
        <v>1176</v>
      </c>
      <c r="I7429" t="s">
        <v>1175</v>
      </c>
      <c r="J7429" t="s">
        <v>1174</v>
      </c>
      <c r="K7429" t="s">
        <v>265</v>
      </c>
      <c r="L7429">
        <v>10000000</v>
      </c>
      <c r="M7429">
        <v>24420923</v>
      </c>
      <c r="N7429" t="s">
        <v>523</v>
      </c>
      <c r="O7429">
        <v>98</v>
      </c>
    </row>
    <row r="7430" spans="1:15" x14ac:dyDescent="0.25">
      <c r="A7430" t="s">
        <v>1173</v>
      </c>
      <c r="B7430" t="s">
        <v>41</v>
      </c>
      <c r="C7430" t="s">
        <v>34</v>
      </c>
      <c r="D7430">
        <v>2018</v>
      </c>
      <c r="E7430" t="s">
        <v>1172</v>
      </c>
      <c r="F7430">
        <v>5.2</v>
      </c>
      <c r="G7430">
        <v>6500</v>
      </c>
      <c r="H7430" t="s">
        <v>1171</v>
      </c>
      <c r="I7430" t="s">
        <v>1170</v>
      </c>
      <c r="J7430" t="s">
        <v>1169</v>
      </c>
      <c r="K7430" t="s">
        <v>7</v>
      </c>
      <c r="L7430">
        <v>16000000</v>
      </c>
      <c r="M7430">
        <v>20780685</v>
      </c>
      <c r="N7430" t="s">
        <v>114</v>
      </c>
      <c r="O7430">
        <v>116</v>
      </c>
    </row>
    <row r="7431" spans="1:15" x14ac:dyDescent="0.25">
      <c r="A7431" t="s">
        <v>1168</v>
      </c>
      <c r="B7431" t="s">
        <v>101</v>
      </c>
      <c r="C7431" t="s">
        <v>73</v>
      </c>
      <c r="D7431">
        <v>2018</v>
      </c>
      <c r="E7431" t="s">
        <v>1167</v>
      </c>
      <c r="F7431">
        <v>6.1</v>
      </c>
      <c r="G7431">
        <v>21000</v>
      </c>
      <c r="H7431" t="s">
        <v>1166</v>
      </c>
      <c r="I7431" t="s">
        <v>1165</v>
      </c>
      <c r="J7431" t="s">
        <v>1164</v>
      </c>
      <c r="K7431" t="s">
        <v>562</v>
      </c>
      <c r="L7431">
        <v>50000000</v>
      </c>
      <c r="M7431">
        <v>54622814</v>
      </c>
      <c r="N7431" t="s">
        <v>856</v>
      </c>
      <c r="O7431">
        <v>89</v>
      </c>
    </row>
    <row r="7432" spans="1:15" x14ac:dyDescent="0.25">
      <c r="A7432" t="s">
        <v>1163</v>
      </c>
      <c r="B7432" t="s">
        <v>101</v>
      </c>
      <c r="C7432" t="s">
        <v>409</v>
      </c>
      <c r="D7432">
        <v>2018</v>
      </c>
      <c r="E7432" t="s">
        <v>1112</v>
      </c>
      <c r="F7432">
        <v>7.3</v>
      </c>
      <c r="G7432">
        <v>15000</v>
      </c>
      <c r="H7432" t="s">
        <v>1162</v>
      </c>
      <c r="I7432" t="s">
        <v>1161</v>
      </c>
      <c r="J7432" t="s">
        <v>1160</v>
      </c>
      <c r="K7432" t="s">
        <v>7</v>
      </c>
      <c r="L7432">
        <v>7000000</v>
      </c>
      <c r="M7432">
        <v>86086881</v>
      </c>
      <c r="N7432" t="s">
        <v>1159</v>
      </c>
      <c r="O7432">
        <v>110</v>
      </c>
    </row>
    <row r="7433" spans="1:15" x14ac:dyDescent="0.25">
      <c r="A7433" t="s">
        <v>1158</v>
      </c>
      <c r="B7433" t="s">
        <v>41</v>
      </c>
      <c r="C7433" t="s">
        <v>11</v>
      </c>
      <c r="D7433">
        <v>2018</v>
      </c>
      <c r="E7433" t="s">
        <v>1157</v>
      </c>
      <c r="F7433">
        <v>6.2</v>
      </c>
      <c r="G7433">
        <v>13000</v>
      </c>
      <c r="H7433" t="s">
        <v>1156</v>
      </c>
      <c r="I7433" t="s">
        <v>1156</v>
      </c>
      <c r="J7433" t="s">
        <v>754</v>
      </c>
      <c r="K7433" t="s">
        <v>95</v>
      </c>
      <c r="M7433">
        <v>878199</v>
      </c>
      <c r="N7433" t="s">
        <v>1155</v>
      </c>
      <c r="O7433">
        <v>111</v>
      </c>
    </row>
    <row r="7434" spans="1:15" x14ac:dyDescent="0.25">
      <c r="A7434" t="s">
        <v>1154</v>
      </c>
      <c r="B7434" t="s">
        <v>101</v>
      </c>
      <c r="C7434" t="s">
        <v>73</v>
      </c>
      <c r="D7434">
        <v>2018</v>
      </c>
      <c r="E7434" t="s">
        <v>1153</v>
      </c>
      <c r="F7434">
        <v>7.8</v>
      </c>
      <c r="G7434">
        <v>24000</v>
      </c>
      <c r="H7434" t="s">
        <v>1152</v>
      </c>
      <c r="I7434" t="s">
        <v>1151</v>
      </c>
      <c r="J7434" t="s">
        <v>1150</v>
      </c>
      <c r="K7434" t="s">
        <v>197</v>
      </c>
      <c r="L7434">
        <v>8500000</v>
      </c>
      <c r="M7434">
        <v>115757940</v>
      </c>
      <c r="N7434" t="s">
        <v>1149</v>
      </c>
      <c r="O7434">
        <v>100</v>
      </c>
    </row>
    <row r="7435" spans="1:15" x14ac:dyDescent="0.25">
      <c r="A7435" t="s">
        <v>1148</v>
      </c>
      <c r="B7435" t="s">
        <v>41</v>
      </c>
      <c r="C7435" t="s">
        <v>24</v>
      </c>
      <c r="D7435">
        <v>2018</v>
      </c>
      <c r="E7435" t="s">
        <v>223</v>
      </c>
      <c r="F7435">
        <v>6.3</v>
      </c>
      <c r="G7435">
        <v>10000</v>
      </c>
      <c r="H7435" t="s">
        <v>1147</v>
      </c>
      <c r="I7435" t="s">
        <v>1146</v>
      </c>
      <c r="J7435" t="s">
        <v>599</v>
      </c>
      <c r="K7435" t="s">
        <v>1145</v>
      </c>
      <c r="M7435">
        <v>11145006</v>
      </c>
      <c r="N7435" t="s">
        <v>1144</v>
      </c>
      <c r="O7435">
        <v>102</v>
      </c>
    </row>
    <row r="7436" spans="1:15" x14ac:dyDescent="0.25">
      <c r="A7436" t="s">
        <v>1143</v>
      </c>
      <c r="B7436" t="s">
        <v>68</v>
      </c>
      <c r="C7436" t="s">
        <v>34</v>
      </c>
      <c r="D7436">
        <v>2018</v>
      </c>
      <c r="E7436" t="s">
        <v>1142</v>
      </c>
      <c r="F7436">
        <v>5.8</v>
      </c>
      <c r="G7436">
        <v>16000</v>
      </c>
      <c r="H7436" t="s">
        <v>1141</v>
      </c>
      <c r="I7436" t="s">
        <v>1141</v>
      </c>
      <c r="J7436" t="s">
        <v>1140</v>
      </c>
      <c r="K7436" t="s">
        <v>7</v>
      </c>
      <c r="L7436">
        <v>30000000</v>
      </c>
      <c r="M7436">
        <v>10313019</v>
      </c>
      <c r="N7436" t="s">
        <v>856</v>
      </c>
      <c r="O7436">
        <v>102</v>
      </c>
    </row>
    <row r="7437" spans="1:15" x14ac:dyDescent="0.25">
      <c r="A7437" t="s">
        <v>1139</v>
      </c>
      <c r="B7437" t="s">
        <v>41</v>
      </c>
      <c r="C7437" t="s">
        <v>11</v>
      </c>
      <c r="D7437">
        <v>2018</v>
      </c>
      <c r="E7437" t="s">
        <v>387</v>
      </c>
      <c r="F7437">
        <v>6.3</v>
      </c>
      <c r="G7437">
        <v>7400</v>
      </c>
      <c r="H7437" t="s">
        <v>1138</v>
      </c>
      <c r="I7437" t="s">
        <v>1138</v>
      </c>
      <c r="J7437" t="s">
        <v>1137</v>
      </c>
      <c r="K7437" t="s">
        <v>1130</v>
      </c>
      <c r="M7437">
        <v>40124</v>
      </c>
      <c r="N7437" t="s">
        <v>1136</v>
      </c>
      <c r="O7437">
        <v>106</v>
      </c>
    </row>
    <row r="7438" spans="1:15" x14ac:dyDescent="0.25">
      <c r="A7438" t="s">
        <v>1135</v>
      </c>
      <c r="C7438" t="s">
        <v>409</v>
      </c>
      <c r="D7438">
        <v>2018</v>
      </c>
      <c r="E7438" t="s">
        <v>1134</v>
      </c>
      <c r="F7438">
        <v>7.1</v>
      </c>
      <c r="G7438">
        <v>5300</v>
      </c>
      <c r="H7438" t="s">
        <v>1133</v>
      </c>
      <c r="I7438" t="s">
        <v>1132</v>
      </c>
      <c r="J7438" t="s">
        <v>1131</v>
      </c>
      <c r="K7438" t="s">
        <v>1130</v>
      </c>
      <c r="M7438">
        <v>962653</v>
      </c>
      <c r="N7438" t="s">
        <v>1129</v>
      </c>
      <c r="O7438">
        <v>123</v>
      </c>
    </row>
    <row r="7439" spans="1:15" x14ac:dyDescent="0.25">
      <c r="A7439" t="s">
        <v>1128</v>
      </c>
      <c r="B7439" t="s">
        <v>101</v>
      </c>
      <c r="C7439" t="s">
        <v>73</v>
      </c>
      <c r="D7439">
        <v>2018</v>
      </c>
      <c r="E7439" t="s">
        <v>1127</v>
      </c>
      <c r="F7439">
        <v>5.6</v>
      </c>
      <c r="G7439">
        <v>19000</v>
      </c>
      <c r="H7439" t="s">
        <v>1126</v>
      </c>
      <c r="I7439" t="s">
        <v>1125</v>
      </c>
      <c r="J7439" t="s">
        <v>1124</v>
      </c>
      <c r="K7439" t="s">
        <v>7</v>
      </c>
      <c r="L7439">
        <v>35000000</v>
      </c>
      <c r="M7439">
        <v>93320380</v>
      </c>
      <c r="N7439" t="s">
        <v>770</v>
      </c>
      <c r="O7439">
        <v>90</v>
      </c>
    </row>
    <row r="7440" spans="1:15" x14ac:dyDescent="0.25">
      <c r="A7440" t="s">
        <v>1123</v>
      </c>
      <c r="B7440" t="s">
        <v>68</v>
      </c>
      <c r="C7440" t="s">
        <v>34</v>
      </c>
      <c r="D7440">
        <v>2018</v>
      </c>
      <c r="E7440" t="s">
        <v>1122</v>
      </c>
      <c r="F7440">
        <v>6.2</v>
      </c>
      <c r="G7440">
        <v>11000</v>
      </c>
      <c r="H7440" t="s">
        <v>1121</v>
      </c>
      <c r="I7440" t="s">
        <v>1120</v>
      </c>
      <c r="J7440" t="s">
        <v>1119</v>
      </c>
      <c r="K7440" t="s">
        <v>1118</v>
      </c>
      <c r="M7440">
        <v>13837294</v>
      </c>
      <c r="N7440" t="s">
        <v>1117</v>
      </c>
      <c r="O7440">
        <v>106</v>
      </c>
    </row>
    <row r="7441" spans="1:15" x14ac:dyDescent="0.25">
      <c r="A7441" t="s">
        <v>1116</v>
      </c>
      <c r="B7441" t="s">
        <v>41</v>
      </c>
      <c r="C7441" t="s">
        <v>24</v>
      </c>
      <c r="D7441">
        <v>2018</v>
      </c>
      <c r="E7441" t="s">
        <v>1115</v>
      </c>
      <c r="F7441">
        <v>4.9000000000000004</v>
      </c>
      <c r="G7441">
        <v>7000</v>
      </c>
      <c r="H7441" t="s">
        <v>482</v>
      </c>
      <c r="I7441" t="s">
        <v>482</v>
      </c>
      <c r="J7441" t="s">
        <v>1114</v>
      </c>
      <c r="K7441" t="s">
        <v>7</v>
      </c>
      <c r="L7441">
        <v>19000000</v>
      </c>
      <c r="M7441">
        <v>33705333</v>
      </c>
      <c r="N7441" t="s">
        <v>766</v>
      </c>
      <c r="O7441">
        <v>110</v>
      </c>
    </row>
    <row r="7442" spans="1:15" x14ac:dyDescent="0.25">
      <c r="A7442" t="s">
        <v>1113</v>
      </c>
      <c r="B7442" t="s">
        <v>68</v>
      </c>
      <c r="C7442" t="s">
        <v>34</v>
      </c>
      <c r="D7442">
        <v>2018</v>
      </c>
      <c r="E7442" t="s">
        <v>1112</v>
      </c>
      <c r="F7442">
        <v>5.8</v>
      </c>
      <c r="G7442">
        <v>15000</v>
      </c>
      <c r="H7442" t="s">
        <v>1111</v>
      </c>
      <c r="I7442" t="s">
        <v>1110</v>
      </c>
      <c r="J7442" t="s">
        <v>1109</v>
      </c>
      <c r="K7442" t="s">
        <v>265</v>
      </c>
      <c r="M7442">
        <v>8771432</v>
      </c>
      <c r="N7442" t="s">
        <v>788</v>
      </c>
      <c r="O7442">
        <v>107</v>
      </c>
    </row>
    <row r="7443" spans="1:15" x14ac:dyDescent="0.25">
      <c r="A7443" t="s">
        <v>1108</v>
      </c>
      <c r="B7443" t="s">
        <v>68</v>
      </c>
      <c r="C7443" t="s">
        <v>73</v>
      </c>
      <c r="D7443">
        <v>2018</v>
      </c>
      <c r="E7443" t="s">
        <v>1107</v>
      </c>
      <c r="F7443">
        <v>7.5</v>
      </c>
      <c r="G7443">
        <v>8000</v>
      </c>
      <c r="H7443" t="s">
        <v>1106</v>
      </c>
      <c r="I7443" t="s">
        <v>1105</v>
      </c>
      <c r="J7443" t="s">
        <v>1104</v>
      </c>
      <c r="K7443" t="s">
        <v>197</v>
      </c>
      <c r="M7443">
        <v>21022724</v>
      </c>
      <c r="N7443" t="s">
        <v>1103</v>
      </c>
      <c r="O7443">
        <v>96</v>
      </c>
    </row>
    <row r="7444" spans="1:15" x14ac:dyDescent="0.25">
      <c r="A7444" t="s">
        <v>1102</v>
      </c>
      <c r="B7444" t="s">
        <v>382</v>
      </c>
      <c r="C7444" t="s">
        <v>11</v>
      </c>
      <c r="D7444">
        <v>2018</v>
      </c>
      <c r="E7444" t="s">
        <v>1101</v>
      </c>
      <c r="F7444">
        <v>5.8</v>
      </c>
      <c r="G7444">
        <v>3400</v>
      </c>
      <c r="H7444" t="s">
        <v>1100</v>
      </c>
      <c r="I7444" t="s">
        <v>1099</v>
      </c>
      <c r="J7444" t="s">
        <v>1098</v>
      </c>
      <c r="K7444" t="s">
        <v>7</v>
      </c>
      <c r="M7444">
        <v>2251795</v>
      </c>
      <c r="N7444" t="s">
        <v>949</v>
      </c>
      <c r="O7444">
        <v>97</v>
      </c>
    </row>
    <row r="7445" spans="1:15" x14ac:dyDescent="0.25">
      <c r="A7445" t="s">
        <v>1097</v>
      </c>
      <c r="B7445" t="s">
        <v>41</v>
      </c>
      <c r="C7445" t="s">
        <v>11</v>
      </c>
      <c r="D7445">
        <v>2019</v>
      </c>
      <c r="E7445" t="s">
        <v>1096</v>
      </c>
      <c r="F7445">
        <v>7.1</v>
      </c>
      <c r="G7445">
        <v>232000</v>
      </c>
      <c r="H7445" t="s">
        <v>1095</v>
      </c>
      <c r="I7445" t="s">
        <v>1095</v>
      </c>
      <c r="J7445" t="s">
        <v>1094</v>
      </c>
      <c r="K7445" t="s">
        <v>7</v>
      </c>
      <c r="L7445">
        <v>9000000</v>
      </c>
      <c r="M7445">
        <v>47967636</v>
      </c>
      <c r="N7445" t="s">
        <v>802</v>
      </c>
      <c r="O7445">
        <v>148</v>
      </c>
    </row>
    <row r="7446" spans="1:15" x14ac:dyDescent="0.25">
      <c r="A7446" t="s">
        <v>1093</v>
      </c>
      <c r="B7446" t="s">
        <v>41</v>
      </c>
      <c r="C7446" t="s">
        <v>24</v>
      </c>
      <c r="D7446">
        <v>2019</v>
      </c>
      <c r="E7446" t="s">
        <v>217</v>
      </c>
      <c r="F7446">
        <v>7.6</v>
      </c>
      <c r="G7446">
        <v>603000</v>
      </c>
      <c r="H7446" t="s">
        <v>1092</v>
      </c>
      <c r="I7446" t="s">
        <v>1092</v>
      </c>
      <c r="J7446" t="s">
        <v>1091</v>
      </c>
      <c r="K7446" t="s">
        <v>7</v>
      </c>
      <c r="L7446">
        <v>90000000</v>
      </c>
      <c r="M7446">
        <v>374565754</v>
      </c>
      <c r="N7446" t="s">
        <v>114</v>
      </c>
      <c r="O7446">
        <v>161</v>
      </c>
    </row>
    <row r="7447" spans="1:15" x14ac:dyDescent="0.25">
      <c r="A7447" t="s">
        <v>1090</v>
      </c>
      <c r="B7447" t="s">
        <v>68</v>
      </c>
      <c r="C7447" t="s">
        <v>34</v>
      </c>
      <c r="D7447">
        <v>2019</v>
      </c>
      <c r="E7447" t="s">
        <v>325</v>
      </c>
      <c r="F7447">
        <v>8.4</v>
      </c>
      <c r="G7447">
        <v>903000</v>
      </c>
      <c r="H7447" t="s">
        <v>1089</v>
      </c>
      <c r="I7447" t="s">
        <v>1088</v>
      </c>
      <c r="J7447" t="s">
        <v>104</v>
      </c>
      <c r="K7447" t="s">
        <v>7</v>
      </c>
      <c r="L7447">
        <v>356000000</v>
      </c>
      <c r="M7447">
        <v>2797501328</v>
      </c>
      <c r="N7447" t="s">
        <v>1087</v>
      </c>
      <c r="O7447">
        <v>181</v>
      </c>
    </row>
    <row r="7448" spans="1:15" x14ac:dyDescent="0.25">
      <c r="A7448" t="s">
        <v>1086</v>
      </c>
      <c r="B7448" t="s">
        <v>68</v>
      </c>
      <c r="C7448" t="s">
        <v>409</v>
      </c>
      <c r="D7448">
        <v>2019</v>
      </c>
      <c r="E7448" t="s">
        <v>820</v>
      </c>
      <c r="F7448">
        <v>7.1</v>
      </c>
      <c r="G7448">
        <v>71000</v>
      </c>
      <c r="H7448" t="s">
        <v>1085</v>
      </c>
      <c r="I7448" t="s">
        <v>1085</v>
      </c>
      <c r="J7448" t="s">
        <v>996</v>
      </c>
      <c r="K7448" t="s">
        <v>265</v>
      </c>
      <c r="L7448">
        <v>11000000</v>
      </c>
      <c r="M7448">
        <v>40811919</v>
      </c>
      <c r="N7448" t="s">
        <v>704</v>
      </c>
      <c r="O7448">
        <v>108</v>
      </c>
    </row>
    <row r="7449" spans="1:15" x14ac:dyDescent="0.25">
      <c r="A7449" t="s">
        <v>1084</v>
      </c>
      <c r="B7449" t="s">
        <v>101</v>
      </c>
      <c r="C7449" t="s">
        <v>11</v>
      </c>
      <c r="D7449">
        <v>2019</v>
      </c>
      <c r="E7449" t="s">
        <v>1083</v>
      </c>
      <c r="F7449">
        <v>7.8</v>
      </c>
      <c r="G7449">
        <v>159000</v>
      </c>
      <c r="H7449" t="s">
        <v>1082</v>
      </c>
      <c r="I7449" t="s">
        <v>1082</v>
      </c>
      <c r="J7449" t="s">
        <v>1081</v>
      </c>
      <c r="K7449" t="s">
        <v>7</v>
      </c>
      <c r="L7449">
        <v>40000000</v>
      </c>
      <c r="M7449">
        <v>216601214</v>
      </c>
      <c r="N7449" t="s">
        <v>114</v>
      </c>
      <c r="O7449">
        <v>135</v>
      </c>
    </row>
    <row r="7450" spans="1:15" x14ac:dyDescent="0.25">
      <c r="A7450" t="s">
        <v>1080</v>
      </c>
      <c r="B7450" t="s">
        <v>68</v>
      </c>
      <c r="C7450" t="s">
        <v>34</v>
      </c>
      <c r="D7450">
        <v>2019</v>
      </c>
      <c r="E7450" t="s">
        <v>1079</v>
      </c>
      <c r="F7450">
        <v>6.4</v>
      </c>
      <c r="G7450">
        <v>97000</v>
      </c>
      <c r="H7450" t="s">
        <v>1078</v>
      </c>
      <c r="I7450" t="s">
        <v>1077</v>
      </c>
      <c r="J7450" t="s">
        <v>1076</v>
      </c>
      <c r="K7450" t="s">
        <v>7</v>
      </c>
      <c r="L7450">
        <v>9000000</v>
      </c>
      <c r="M7450">
        <v>155712077</v>
      </c>
      <c r="N7450" t="s">
        <v>114</v>
      </c>
      <c r="O7450">
        <v>99</v>
      </c>
    </row>
    <row r="7451" spans="1:15" x14ac:dyDescent="0.25">
      <c r="A7451" t="s">
        <v>1075</v>
      </c>
      <c r="B7451" t="s">
        <v>41</v>
      </c>
      <c r="C7451" t="s">
        <v>24</v>
      </c>
      <c r="D7451">
        <v>2019</v>
      </c>
      <c r="E7451" t="s">
        <v>297</v>
      </c>
      <c r="F7451">
        <v>5.5</v>
      </c>
      <c r="G7451">
        <v>65000</v>
      </c>
      <c r="H7451" t="s">
        <v>1074</v>
      </c>
      <c r="I7451" t="s">
        <v>1074</v>
      </c>
      <c r="J7451" t="s">
        <v>1073</v>
      </c>
      <c r="K7451" t="s">
        <v>7</v>
      </c>
      <c r="M7451">
        <v>15325468</v>
      </c>
      <c r="N7451" t="s">
        <v>1072</v>
      </c>
      <c r="O7451">
        <v>104</v>
      </c>
    </row>
    <row r="7452" spans="1:15" x14ac:dyDescent="0.25">
      <c r="A7452" t="s">
        <v>1071</v>
      </c>
      <c r="B7452" t="s">
        <v>41</v>
      </c>
      <c r="C7452" t="s">
        <v>87</v>
      </c>
      <c r="D7452">
        <v>2019</v>
      </c>
      <c r="E7452" t="s">
        <v>153</v>
      </c>
      <c r="F7452">
        <v>8.4</v>
      </c>
      <c r="G7452">
        <v>1000000</v>
      </c>
      <c r="H7452" t="s">
        <v>1070</v>
      </c>
      <c r="I7452" t="s">
        <v>1070</v>
      </c>
      <c r="J7452" t="s">
        <v>1069</v>
      </c>
      <c r="K7452" t="s">
        <v>7</v>
      </c>
      <c r="L7452">
        <v>55000000</v>
      </c>
      <c r="M7452">
        <v>1074427370</v>
      </c>
      <c r="N7452" t="s">
        <v>138</v>
      </c>
      <c r="O7452">
        <v>122</v>
      </c>
    </row>
    <row r="7453" spans="1:15" x14ac:dyDescent="0.25">
      <c r="A7453" t="s">
        <v>1068</v>
      </c>
      <c r="B7453" t="s">
        <v>68</v>
      </c>
      <c r="C7453" t="s">
        <v>24</v>
      </c>
      <c r="D7453">
        <v>2019</v>
      </c>
      <c r="E7453" t="s">
        <v>177</v>
      </c>
      <c r="F7453">
        <v>6.8</v>
      </c>
      <c r="G7453">
        <v>131000</v>
      </c>
      <c r="H7453" t="s">
        <v>1067</v>
      </c>
      <c r="I7453" t="s">
        <v>1066</v>
      </c>
      <c r="J7453" t="s">
        <v>1065</v>
      </c>
      <c r="K7453" t="s">
        <v>265</v>
      </c>
      <c r="L7453">
        <v>26000000</v>
      </c>
      <c r="M7453">
        <v>153193369</v>
      </c>
      <c r="N7453" t="s">
        <v>1064</v>
      </c>
      <c r="O7453">
        <v>116</v>
      </c>
    </row>
    <row r="7454" spans="1:15" x14ac:dyDescent="0.25">
      <c r="A7454" t="s">
        <v>1063</v>
      </c>
      <c r="B7454" t="s">
        <v>41</v>
      </c>
      <c r="C7454" t="s">
        <v>24</v>
      </c>
      <c r="D7454">
        <v>2019</v>
      </c>
      <c r="E7454" t="s">
        <v>1035</v>
      </c>
      <c r="F7454">
        <v>8.6</v>
      </c>
      <c r="G7454">
        <v>631000</v>
      </c>
      <c r="H7454" t="s">
        <v>1062</v>
      </c>
      <c r="I7454" t="s">
        <v>1062</v>
      </c>
      <c r="J7454" t="s">
        <v>1061</v>
      </c>
      <c r="K7454" t="s">
        <v>220</v>
      </c>
      <c r="L7454">
        <v>11400000</v>
      </c>
      <c r="M7454">
        <v>258908054</v>
      </c>
      <c r="N7454" t="s">
        <v>1060</v>
      </c>
      <c r="O7454">
        <v>132</v>
      </c>
    </row>
    <row r="7455" spans="1:15" x14ac:dyDescent="0.25">
      <c r="A7455" t="s">
        <v>1059</v>
      </c>
      <c r="B7455" t="s">
        <v>41</v>
      </c>
      <c r="C7455" t="s">
        <v>34</v>
      </c>
      <c r="D7455">
        <v>2019</v>
      </c>
      <c r="E7455" t="s">
        <v>387</v>
      </c>
      <c r="F7455">
        <v>7.4</v>
      </c>
      <c r="G7455">
        <v>296000</v>
      </c>
      <c r="H7455" t="s">
        <v>1058</v>
      </c>
      <c r="I7455" t="s">
        <v>1057</v>
      </c>
      <c r="J7455" t="s">
        <v>1056</v>
      </c>
      <c r="K7455" t="s">
        <v>7</v>
      </c>
      <c r="L7455">
        <v>75000000</v>
      </c>
      <c r="M7455">
        <v>327281779</v>
      </c>
      <c r="N7455" t="s">
        <v>842</v>
      </c>
      <c r="O7455">
        <v>130</v>
      </c>
    </row>
    <row r="7456" spans="1:15" x14ac:dyDescent="0.25">
      <c r="A7456" t="s">
        <v>1055</v>
      </c>
      <c r="B7456" t="s">
        <v>68</v>
      </c>
      <c r="C7456" t="s">
        <v>24</v>
      </c>
      <c r="D7456">
        <v>2019</v>
      </c>
      <c r="E7456" t="s">
        <v>1007</v>
      </c>
      <c r="F7456">
        <v>7.9</v>
      </c>
      <c r="G7456">
        <v>505000</v>
      </c>
      <c r="H7456" t="s">
        <v>1054</v>
      </c>
      <c r="I7456" t="s">
        <v>1054</v>
      </c>
      <c r="J7456" t="s">
        <v>1053</v>
      </c>
      <c r="K7456" t="s">
        <v>7</v>
      </c>
      <c r="L7456">
        <v>40000000</v>
      </c>
      <c r="M7456">
        <v>311539397</v>
      </c>
      <c r="N7456" t="s">
        <v>842</v>
      </c>
      <c r="O7456">
        <v>130</v>
      </c>
    </row>
    <row r="7457" spans="1:15" x14ac:dyDescent="0.25">
      <c r="A7457" t="s">
        <v>1052</v>
      </c>
      <c r="B7457" t="s">
        <v>68</v>
      </c>
      <c r="C7457" t="s">
        <v>34</v>
      </c>
      <c r="D7457">
        <v>2019</v>
      </c>
      <c r="E7457" t="s">
        <v>414</v>
      </c>
      <c r="F7457">
        <v>6.4</v>
      </c>
      <c r="G7457">
        <v>184000</v>
      </c>
      <c r="H7457" t="s">
        <v>1051</v>
      </c>
      <c r="I7457" t="s">
        <v>1050</v>
      </c>
      <c r="J7457" t="s">
        <v>996</v>
      </c>
      <c r="K7457" t="s">
        <v>7</v>
      </c>
      <c r="L7457">
        <v>200000000</v>
      </c>
      <c r="M7457">
        <v>759056935</v>
      </c>
      <c r="N7457" t="s">
        <v>1049</v>
      </c>
      <c r="O7457">
        <v>137</v>
      </c>
    </row>
    <row r="7458" spans="1:15" x14ac:dyDescent="0.25">
      <c r="A7458" t="s">
        <v>1048</v>
      </c>
      <c r="B7458" t="s">
        <v>68</v>
      </c>
      <c r="C7458" t="s">
        <v>34</v>
      </c>
      <c r="D7458">
        <v>2019</v>
      </c>
      <c r="E7458" t="s">
        <v>744</v>
      </c>
      <c r="F7458">
        <v>6.8</v>
      </c>
      <c r="G7458">
        <v>478000</v>
      </c>
      <c r="H7458" t="s">
        <v>1047</v>
      </c>
      <c r="I7458" t="s">
        <v>1047</v>
      </c>
      <c r="J7458" t="s">
        <v>1046</v>
      </c>
      <c r="K7458" t="s">
        <v>7</v>
      </c>
      <c r="L7458">
        <v>160000000</v>
      </c>
      <c r="M7458">
        <v>1128462972</v>
      </c>
      <c r="N7458" t="s">
        <v>119</v>
      </c>
      <c r="O7458">
        <v>123</v>
      </c>
    </row>
    <row r="7459" spans="1:15" x14ac:dyDescent="0.25">
      <c r="A7459" t="s">
        <v>1045</v>
      </c>
      <c r="B7459" t="s">
        <v>68</v>
      </c>
      <c r="C7459" t="s">
        <v>11</v>
      </c>
      <c r="D7459">
        <v>2019</v>
      </c>
      <c r="E7459" t="s">
        <v>496</v>
      </c>
      <c r="F7459">
        <v>5.3</v>
      </c>
      <c r="G7459">
        <v>44000</v>
      </c>
      <c r="H7459" t="s">
        <v>1044</v>
      </c>
      <c r="I7459" t="s">
        <v>1043</v>
      </c>
      <c r="J7459" t="s">
        <v>1042</v>
      </c>
      <c r="K7459" t="s">
        <v>7</v>
      </c>
      <c r="L7459">
        <v>14000000</v>
      </c>
      <c r="M7459">
        <v>69756455</v>
      </c>
      <c r="N7459" t="s">
        <v>1041</v>
      </c>
      <c r="O7459">
        <v>105</v>
      </c>
    </row>
    <row r="7460" spans="1:15" x14ac:dyDescent="0.25">
      <c r="A7460" t="s">
        <v>1040</v>
      </c>
      <c r="B7460" t="s">
        <v>68</v>
      </c>
      <c r="C7460" t="s">
        <v>34</v>
      </c>
      <c r="D7460">
        <v>2019</v>
      </c>
      <c r="E7460" t="s">
        <v>1039</v>
      </c>
      <c r="F7460">
        <v>7.5</v>
      </c>
      <c r="G7460">
        <v>359000</v>
      </c>
      <c r="H7460" t="s">
        <v>1038</v>
      </c>
      <c r="I7460" t="s">
        <v>1037</v>
      </c>
      <c r="J7460" t="s">
        <v>120</v>
      </c>
      <c r="K7460" t="s">
        <v>7</v>
      </c>
      <c r="L7460">
        <v>160000000</v>
      </c>
      <c r="M7460">
        <v>1131927996</v>
      </c>
      <c r="N7460" t="s">
        <v>114</v>
      </c>
      <c r="O7460">
        <v>129</v>
      </c>
    </row>
    <row r="7461" spans="1:15" x14ac:dyDescent="0.25">
      <c r="A7461" t="s">
        <v>1036</v>
      </c>
      <c r="B7461" t="s">
        <v>68</v>
      </c>
      <c r="C7461" t="s">
        <v>24</v>
      </c>
      <c r="D7461">
        <v>2019</v>
      </c>
      <c r="E7461" t="s">
        <v>1035</v>
      </c>
      <c r="F7461">
        <v>7.9</v>
      </c>
      <c r="G7461">
        <v>328000</v>
      </c>
      <c r="H7461" t="s">
        <v>1034</v>
      </c>
      <c r="I7461" t="s">
        <v>1033</v>
      </c>
      <c r="J7461" t="s">
        <v>1032</v>
      </c>
      <c r="K7461" t="s">
        <v>1031</v>
      </c>
      <c r="L7461">
        <v>14000000</v>
      </c>
      <c r="M7461">
        <v>90335025</v>
      </c>
      <c r="N7461" t="s">
        <v>1030</v>
      </c>
      <c r="O7461">
        <v>108</v>
      </c>
    </row>
    <row r="7462" spans="1:15" x14ac:dyDescent="0.25">
      <c r="A7462" t="s">
        <v>1029</v>
      </c>
      <c r="B7462" t="s">
        <v>68</v>
      </c>
      <c r="C7462" t="s">
        <v>34</v>
      </c>
      <c r="D7462">
        <v>2019</v>
      </c>
      <c r="E7462" t="s">
        <v>347</v>
      </c>
      <c r="F7462">
        <v>7</v>
      </c>
      <c r="G7462">
        <v>284000</v>
      </c>
      <c r="H7462" t="s">
        <v>1028</v>
      </c>
      <c r="I7462" t="s">
        <v>1027</v>
      </c>
      <c r="J7462" t="s">
        <v>1026</v>
      </c>
      <c r="K7462" t="s">
        <v>7</v>
      </c>
      <c r="L7462">
        <v>100000000</v>
      </c>
      <c r="M7462">
        <v>365971656</v>
      </c>
      <c r="N7462" t="s">
        <v>138</v>
      </c>
      <c r="O7462">
        <v>132</v>
      </c>
    </row>
    <row r="7463" spans="1:15" x14ac:dyDescent="0.25">
      <c r="A7463" t="s">
        <v>1025</v>
      </c>
      <c r="B7463" t="s">
        <v>41</v>
      </c>
      <c r="C7463" t="s">
        <v>11</v>
      </c>
      <c r="D7463">
        <v>2019</v>
      </c>
      <c r="E7463" t="s">
        <v>487</v>
      </c>
      <c r="F7463">
        <v>6.5</v>
      </c>
      <c r="G7463">
        <v>222000</v>
      </c>
      <c r="H7463" t="s">
        <v>1024</v>
      </c>
      <c r="I7463" t="s">
        <v>763</v>
      </c>
      <c r="J7463" t="s">
        <v>1023</v>
      </c>
      <c r="K7463" t="s">
        <v>7</v>
      </c>
      <c r="L7463">
        <v>79000000</v>
      </c>
      <c r="M7463">
        <v>473093228</v>
      </c>
      <c r="N7463" t="s">
        <v>666</v>
      </c>
      <c r="O7463">
        <v>169</v>
      </c>
    </row>
    <row r="7464" spans="1:15" x14ac:dyDescent="0.25">
      <c r="A7464">
        <v>1917</v>
      </c>
      <c r="B7464" t="s">
        <v>41</v>
      </c>
      <c r="C7464" t="s">
        <v>11</v>
      </c>
      <c r="D7464">
        <v>2019</v>
      </c>
      <c r="E7464" t="s">
        <v>1022</v>
      </c>
      <c r="F7464">
        <v>8.3000000000000007</v>
      </c>
      <c r="G7464">
        <v>473000</v>
      </c>
      <c r="H7464" t="s">
        <v>1021</v>
      </c>
      <c r="I7464" t="s">
        <v>1021</v>
      </c>
      <c r="J7464" t="s">
        <v>1020</v>
      </c>
      <c r="K7464" t="s">
        <v>7</v>
      </c>
      <c r="L7464">
        <v>95000000</v>
      </c>
      <c r="M7464">
        <v>384623579</v>
      </c>
      <c r="N7464" t="s">
        <v>632</v>
      </c>
      <c r="O7464">
        <v>119</v>
      </c>
    </row>
    <row r="7465" spans="1:15" x14ac:dyDescent="0.25">
      <c r="A7465" t="s">
        <v>1019</v>
      </c>
      <c r="B7465" t="s">
        <v>68</v>
      </c>
      <c r="C7465" t="s">
        <v>34</v>
      </c>
      <c r="D7465">
        <v>2019</v>
      </c>
      <c r="E7465" t="s">
        <v>1018</v>
      </c>
      <c r="F7465">
        <v>6.5</v>
      </c>
      <c r="G7465">
        <v>394000</v>
      </c>
      <c r="H7465" t="s">
        <v>1017</v>
      </c>
      <c r="I7465" t="s">
        <v>1016</v>
      </c>
      <c r="J7465" t="s">
        <v>1015</v>
      </c>
      <c r="K7465" t="s">
        <v>7</v>
      </c>
      <c r="L7465">
        <v>275000000</v>
      </c>
      <c r="M7465">
        <v>1078232589</v>
      </c>
      <c r="N7465" t="s">
        <v>119</v>
      </c>
      <c r="O7465">
        <v>141</v>
      </c>
    </row>
    <row r="7466" spans="1:15" x14ac:dyDescent="0.25">
      <c r="A7466" t="s">
        <v>1014</v>
      </c>
      <c r="B7466" t="s">
        <v>68</v>
      </c>
      <c r="C7466" t="s">
        <v>34</v>
      </c>
      <c r="D7466">
        <v>2019</v>
      </c>
      <c r="E7466" t="s">
        <v>1013</v>
      </c>
      <c r="F7466">
        <v>8.1</v>
      </c>
      <c r="G7466">
        <v>323000</v>
      </c>
      <c r="H7466" t="s">
        <v>1012</v>
      </c>
      <c r="I7466" t="s">
        <v>1011</v>
      </c>
      <c r="J7466" t="s">
        <v>1010</v>
      </c>
      <c r="K7466" t="s">
        <v>7</v>
      </c>
      <c r="L7466">
        <v>97600000</v>
      </c>
      <c r="M7466">
        <v>225508210</v>
      </c>
      <c r="N7466" t="s">
        <v>1009</v>
      </c>
      <c r="O7466">
        <v>152</v>
      </c>
    </row>
    <row r="7467" spans="1:15" x14ac:dyDescent="0.25">
      <c r="A7467" t="s">
        <v>1008</v>
      </c>
      <c r="B7467" t="s">
        <v>41</v>
      </c>
      <c r="C7467" t="s">
        <v>409</v>
      </c>
      <c r="D7467">
        <v>2019</v>
      </c>
      <c r="E7467" t="s">
        <v>1007</v>
      </c>
      <c r="F7467">
        <v>7.8</v>
      </c>
      <c r="G7467">
        <v>344000</v>
      </c>
      <c r="H7467" t="s">
        <v>1006</v>
      </c>
      <c r="I7467" t="s">
        <v>1005</v>
      </c>
      <c r="J7467" t="s">
        <v>1004</v>
      </c>
      <c r="K7467" t="s">
        <v>7</v>
      </c>
      <c r="L7467">
        <v>159000000</v>
      </c>
      <c r="M7467">
        <v>968853</v>
      </c>
      <c r="N7467" t="s">
        <v>1003</v>
      </c>
      <c r="O7467">
        <v>209</v>
      </c>
    </row>
    <row r="7468" spans="1:15" x14ac:dyDescent="0.25">
      <c r="A7468" t="s">
        <v>1002</v>
      </c>
      <c r="B7468" t="s">
        <v>41</v>
      </c>
      <c r="C7468" t="s">
        <v>11</v>
      </c>
      <c r="D7468">
        <v>2019</v>
      </c>
      <c r="E7468" t="s">
        <v>977</v>
      </c>
      <c r="F7468">
        <v>7.5</v>
      </c>
      <c r="G7468">
        <v>159000</v>
      </c>
      <c r="H7468" t="s">
        <v>1001</v>
      </c>
      <c r="I7468" t="s">
        <v>1001</v>
      </c>
      <c r="J7468" t="s">
        <v>1000</v>
      </c>
      <c r="K7468" t="s">
        <v>95</v>
      </c>
      <c r="M7468">
        <v>18123239</v>
      </c>
      <c r="N7468" t="s">
        <v>802</v>
      </c>
      <c r="O7468">
        <v>109</v>
      </c>
    </row>
    <row r="7469" spans="1:15" x14ac:dyDescent="0.25">
      <c r="A7469" t="s">
        <v>999</v>
      </c>
      <c r="B7469" t="s">
        <v>68</v>
      </c>
      <c r="C7469" t="s">
        <v>34</v>
      </c>
      <c r="D7469">
        <v>2019</v>
      </c>
      <c r="E7469" t="s">
        <v>998</v>
      </c>
      <c r="F7469">
        <v>6.6</v>
      </c>
      <c r="G7469">
        <v>204000</v>
      </c>
      <c r="H7469" t="s">
        <v>997</v>
      </c>
      <c r="I7469" t="s">
        <v>997</v>
      </c>
      <c r="J7469" t="s">
        <v>996</v>
      </c>
      <c r="K7469" t="s">
        <v>7</v>
      </c>
      <c r="L7469">
        <v>125000000</v>
      </c>
      <c r="M7469">
        <v>800059707</v>
      </c>
      <c r="N7469" t="s">
        <v>114</v>
      </c>
      <c r="O7469">
        <v>123</v>
      </c>
    </row>
    <row r="7470" spans="1:15" x14ac:dyDescent="0.25">
      <c r="A7470" t="s">
        <v>995</v>
      </c>
      <c r="B7470" t="s">
        <v>68</v>
      </c>
      <c r="C7470" t="s">
        <v>34</v>
      </c>
      <c r="D7470">
        <v>2019</v>
      </c>
      <c r="E7470" t="s">
        <v>501</v>
      </c>
      <c r="F7470">
        <v>7.3</v>
      </c>
      <c r="G7470">
        <v>240000</v>
      </c>
      <c r="H7470" t="s">
        <v>994</v>
      </c>
      <c r="I7470" t="s">
        <v>993</v>
      </c>
      <c r="J7470" t="s">
        <v>992</v>
      </c>
      <c r="K7470" t="s">
        <v>7</v>
      </c>
      <c r="L7470">
        <v>170000000</v>
      </c>
      <c r="M7470">
        <v>404980543</v>
      </c>
      <c r="N7470" t="s">
        <v>890</v>
      </c>
      <c r="O7470">
        <v>122</v>
      </c>
    </row>
    <row r="7471" spans="1:15" x14ac:dyDescent="0.25">
      <c r="A7471" t="s">
        <v>991</v>
      </c>
      <c r="B7471" t="s">
        <v>41</v>
      </c>
      <c r="C7471" t="s">
        <v>5</v>
      </c>
      <c r="D7471">
        <v>2019</v>
      </c>
      <c r="E7471" t="s">
        <v>223</v>
      </c>
      <c r="F7471">
        <v>6.8</v>
      </c>
      <c r="G7471">
        <v>247000</v>
      </c>
      <c r="H7471" t="s">
        <v>990</v>
      </c>
      <c r="I7471" t="s">
        <v>990</v>
      </c>
      <c r="J7471" t="s">
        <v>989</v>
      </c>
      <c r="K7471" t="s">
        <v>7</v>
      </c>
      <c r="L7471">
        <v>20000000</v>
      </c>
      <c r="M7471">
        <v>255184580</v>
      </c>
      <c r="N7471" t="s">
        <v>988</v>
      </c>
      <c r="O7471">
        <v>116</v>
      </c>
    </row>
    <row r="7472" spans="1:15" x14ac:dyDescent="0.25">
      <c r="A7472" t="s">
        <v>987</v>
      </c>
      <c r="B7472" t="s">
        <v>41</v>
      </c>
      <c r="C7472" t="s">
        <v>34</v>
      </c>
      <c r="D7472">
        <v>2019</v>
      </c>
      <c r="E7472" t="s">
        <v>986</v>
      </c>
      <c r="F7472">
        <v>6.9</v>
      </c>
      <c r="G7472">
        <v>121000</v>
      </c>
      <c r="H7472" t="s">
        <v>985</v>
      </c>
      <c r="I7472" t="s">
        <v>984</v>
      </c>
      <c r="J7472" t="s">
        <v>983</v>
      </c>
      <c r="K7472" t="s">
        <v>7</v>
      </c>
      <c r="L7472">
        <v>6000000</v>
      </c>
      <c r="M7472">
        <v>57615777</v>
      </c>
      <c r="N7472" t="s">
        <v>617</v>
      </c>
      <c r="O7472">
        <v>95</v>
      </c>
    </row>
    <row r="7473" spans="1:15" x14ac:dyDescent="0.25">
      <c r="A7473" t="s">
        <v>982</v>
      </c>
      <c r="B7473" t="s">
        <v>41</v>
      </c>
      <c r="C7473" t="s">
        <v>34</v>
      </c>
      <c r="D7473">
        <v>2019</v>
      </c>
      <c r="E7473" t="s">
        <v>496</v>
      </c>
      <c r="F7473">
        <v>5.2</v>
      </c>
      <c r="G7473">
        <v>82000</v>
      </c>
      <c r="H7473" t="s">
        <v>981</v>
      </c>
      <c r="I7473" t="s">
        <v>980</v>
      </c>
      <c r="J7473" t="s">
        <v>979</v>
      </c>
      <c r="K7473" t="s">
        <v>7</v>
      </c>
      <c r="L7473">
        <v>50000000</v>
      </c>
      <c r="M7473">
        <v>55065289</v>
      </c>
      <c r="N7473" t="s">
        <v>856</v>
      </c>
      <c r="O7473">
        <v>120</v>
      </c>
    </row>
    <row r="7474" spans="1:15" x14ac:dyDescent="0.25">
      <c r="A7474" t="s">
        <v>978</v>
      </c>
      <c r="B7474" t="s">
        <v>41</v>
      </c>
      <c r="C7474" t="s">
        <v>34</v>
      </c>
      <c r="D7474">
        <v>2019</v>
      </c>
      <c r="E7474" t="s">
        <v>977</v>
      </c>
      <c r="F7474">
        <v>6.2</v>
      </c>
      <c r="G7474">
        <v>159000</v>
      </c>
      <c r="H7474" t="s">
        <v>976</v>
      </c>
      <c r="I7474" t="s">
        <v>975</v>
      </c>
      <c r="J7474" t="s">
        <v>974</v>
      </c>
      <c r="K7474" t="s">
        <v>7</v>
      </c>
      <c r="L7474">
        <v>185000000</v>
      </c>
      <c r="M7474">
        <v>261119292</v>
      </c>
      <c r="N7474" t="s">
        <v>108</v>
      </c>
      <c r="O7474">
        <v>128</v>
      </c>
    </row>
    <row r="7475" spans="1:15" x14ac:dyDescent="0.25">
      <c r="A7475" t="s">
        <v>973</v>
      </c>
      <c r="B7475" t="s">
        <v>101</v>
      </c>
      <c r="C7475" t="s">
        <v>11</v>
      </c>
      <c r="D7475">
        <v>2019</v>
      </c>
      <c r="E7475" t="s">
        <v>846</v>
      </c>
      <c r="F7475">
        <v>7.4</v>
      </c>
      <c r="G7475">
        <v>43000</v>
      </c>
      <c r="H7475" t="s">
        <v>972</v>
      </c>
      <c r="I7475" t="s">
        <v>971</v>
      </c>
      <c r="J7475" t="s">
        <v>970</v>
      </c>
      <c r="K7475" t="s">
        <v>265</v>
      </c>
      <c r="L7475">
        <v>13000000</v>
      </c>
      <c r="M7475">
        <v>237860050</v>
      </c>
      <c r="N7475" t="s">
        <v>969</v>
      </c>
      <c r="O7475">
        <v>122</v>
      </c>
    </row>
    <row r="7476" spans="1:15" x14ac:dyDescent="0.25">
      <c r="A7476" t="s">
        <v>968</v>
      </c>
      <c r="B7476" t="s">
        <v>68</v>
      </c>
      <c r="C7476" t="s">
        <v>34</v>
      </c>
      <c r="D7476">
        <v>2019</v>
      </c>
      <c r="E7476" t="s">
        <v>835</v>
      </c>
      <c r="F7476">
        <v>5.7</v>
      </c>
      <c r="G7476">
        <v>98000</v>
      </c>
      <c r="H7476" t="s">
        <v>967</v>
      </c>
      <c r="I7476" t="s">
        <v>966</v>
      </c>
      <c r="J7476" t="s">
        <v>115</v>
      </c>
      <c r="K7476" t="s">
        <v>59</v>
      </c>
      <c r="L7476">
        <v>138000000</v>
      </c>
      <c r="M7476">
        <v>173469516</v>
      </c>
      <c r="N7476" t="s">
        <v>965</v>
      </c>
      <c r="O7476">
        <v>117</v>
      </c>
    </row>
    <row r="7477" spans="1:15" x14ac:dyDescent="0.25">
      <c r="A7477" t="s">
        <v>964</v>
      </c>
      <c r="B7477" t="s">
        <v>41</v>
      </c>
      <c r="C7477" t="s">
        <v>24</v>
      </c>
      <c r="D7477">
        <v>2019</v>
      </c>
      <c r="E7477" t="s">
        <v>172</v>
      </c>
      <c r="F7477">
        <v>7.2</v>
      </c>
      <c r="G7477">
        <v>102000</v>
      </c>
      <c r="H7477" t="s">
        <v>963</v>
      </c>
      <c r="I7477" t="s">
        <v>962</v>
      </c>
      <c r="J7477" t="s">
        <v>961</v>
      </c>
      <c r="K7477" t="s">
        <v>7</v>
      </c>
      <c r="L7477">
        <v>6000000</v>
      </c>
      <c r="M7477">
        <v>24959607</v>
      </c>
      <c r="N7477" t="s">
        <v>532</v>
      </c>
      <c r="O7477">
        <v>102</v>
      </c>
    </row>
    <row r="7478" spans="1:15" x14ac:dyDescent="0.25">
      <c r="A7478" t="s">
        <v>960</v>
      </c>
      <c r="B7478" t="s">
        <v>101</v>
      </c>
      <c r="C7478" t="s">
        <v>100</v>
      </c>
      <c r="D7478">
        <v>2019</v>
      </c>
      <c r="E7478" t="s">
        <v>320</v>
      </c>
      <c r="F7478">
        <v>6.1</v>
      </c>
      <c r="G7478">
        <v>27000</v>
      </c>
      <c r="H7478" t="s">
        <v>959</v>
      </c>
      <c r="I7478" t="s">
        <v>958</v>
      </c>
      <c r="J7478" t="s">
        <v>957</v>
      </c>
      <c r="K7478" t="s">
        <v>7</v>
      </c>
      <c r="L7478">
        <v>49000000</v>
      </c>
      <c r="M7478">
        <v>119682635</v>
      </c>
      <c r="N7478" t="s">
        <v>956</v>
      </c>
      <c r="O7478">
        <v>102</v>
      </c>
    </row>
    <row r="7479" spans="1:15" x14ac:dyDescent="0.25">
      <c r="A7479" t="s">
        <v>955</v>
      </c>
      <c r="B7479" t="s">
        <v>68</v>
      </c>
      <c r="C7479" t="s">
        <v>11</v>
      </c>
      <c r="D7479">
        <v>2019</v>
      </c>
      <c r="E7479" t="s">
        <v>954</v>
      </c>
      <c r="F7479">
        <v>6.6</v>
      </c>
      <c r="G7479">
        <v>219000</v>
      </c>
      <c r="H7479" t="s">
        <v>953</v>
      </c>
      <c r="I7479" t="s">
        <v>953</v>
      </c>
      <c r="J7479" t="s">
        <v>891</v>
      </c>
      <c r="K7479" t="s">
        <v>7</v>
      </c>
      <c r="L7479">
        <v>20000000</v>
      </c>
      <c r="M7479">
        <v>246999039</v>
      </c>
      <c r="N7479" t="s">
        <v>952</v>
      </c>
      <c r="O7479">
        <v>129</v>
      </c>
    </row>
    <row r="7480" spans="1:15" x14ac:dyDescent="0.25">
      <c r="A7480" t="s">
        <v>951</v>
      </c>
      <c r="B7480" t="s">
        <v>68</v>
      </c>
      <c r="C7480" t="s">
        <v>409</v>
      </c>
      <c r="D7480">
        <v>2019</v>
      </c>
      <c r="E7480" t="s">
        <v>347</v>
      </c>
      <c r="F7480">
        <v>7.2</v>
      </c>
      <c r="G7480">
        <v>13000</v>
      </c>
      <c r="H7480" t="s">
        <v>950</v>
      </c>
      <c r="I7480" t="s">
        <v>950</v>
      </c>
      <c r="J7480" t="s">
        <v>767</v>
      </c>
      <c r="K7480" t="s">
        <v>7</v>
      </c>
      <c r="L7480">
        <v>10000000</v>
      </c>
      <c r="M7480">
        <v>10209813</v>
      </c>
      <c r="N7480" t="s">
        <v>949</v>
      </c>
      <c r="O7480">
        <v>133</v>
      </c>
    </row>
    <row r="7481" spans="1:15" x14ac:dyDescent="0.25">
      <c r="A7481" t="s">
        <v>948</v>
      </c>
      <c r="B7481" t="s">
        <v>41</v>
      </c>
      <c r="C7481" t="s">
        <v>409</v>
      </c>
      <c r="D7481">
        <v>2019</v>
      </c>
      <c r="E7481" t="s">
        <v>194</v>
      </c>
      <c r="F7481">
        <v>7.3</v>
      </c>
      <c r="G7481">
        <v>38000</v>
      </c>
      <c r="H7481" t="s">
        <v>947</v>
      </c>
      <c r="I7481" t="s">
        <v>946</v>
      </c>
      <c r="J7481" t="s">
        <v>648</v>
      </c>
      <c r="K7481" t="s">
        <v>265</v>
      </c>
      <c r="M7481">
        <v>10088753</v>
      </c>
      <c r="N7481" t="s">
        <v>523</v>
      </c>
      <c r="O7481">
        <v>112</v>
      </c>
    </row>
    <row r="7482" spans="1:15" x14ac:dyDescent="0.25">
      <c r="A7482" t="s">
        <v>945</v>
      </c>
      <c r="B7482" t="s">
        <v>101</v>
      </c>
      <c r="C7482" t="s">
        <v>73</v>
      </c>
      <c r="D7482">
        <v>2019</v>
      </c>
      <c r="E7482" t="s">
        <v>739</v>
      </c>
      <c r="F7482">
        <v>6.9</v>
      </c>
      <c r="G7482">
        <v>222000</v>
      </c>
      <c r="H7482" t="s">
        <v>944</v>
      </c>
      <c r="I7482" t="s">
        <v>943</v>
      </c>
      <c r="J7482" t="s">
        <v>942</v>
      </c>
      <c r="K7482" t="s">
        <v>7</v>
      </c>
      <c r="L7482">
        <v>260000000</v>
      </c>
      <c r="M7482">
        <v>1670727580</v>
      </c>
      <c r="N7482" t="s">
        <v>119</v>
      </c>
      <c r="O7482">
        <v>118</v>
      </c>
    </row>
    <row r="7483" spans="1:15" x14ac:dyDescent="0.25">
      <c r="A7483" t="s">
        <v>941</v>
      </c>
      <c r="B7483" t="s">
        <v>101</v>
      </c>
      <c r="C7483" t="s">
        <v>100</v>
      </c>
      <c r="D7483">
        <v>2019</v>
      </c>
      <c r="E7483" t="s">
        <v>172</v>
      </c>
      <c r="F7483">
        <v>6.9</v>
      </c>
      <c r="G7483">
        <v>239000</v>
      </c>
      <c r="H7483" t="s">
        <v>940</v>
      </c>
      <c r="I7483" t="s">
        <v>939</v>
      </c>
      <c r="J7483" t="s">
        <v>115</v>
      </c>
      <c r="K7483" t="s">
        <v>265</v>
      </c>
      <c r="L7483">
        <v>183000000</v>
      </c>
      <c r="M7483">
        <v>1050693953</v>
      </c>
      <c r="N7483" t="s">
        <v>119</v>
      </c>
      <c r="O7483">
        <v>128</v>
      </c>
    </row>
    <row r="7484" spans="1:15" x14ac:dyDescent="0.25">
      <c r="A7484" t="s">
        <v>938</v>
      </c>
      <c r="B7484" t="s">
        <v>41</v>
      </c>
      <c r="C7484" t="s">
        <v>24</v>
      </c>
      <c r="D7484">
        <v>2019</v>
      </c>
      <c r="E7484" t="s">
        <v>937</v>
      </c>
      <c r="F7484">
        <v>7.9</v>
      </c>
      <c r="G7484">
        <v>265000</v>
      </c>
      <c r="H7484" t="s">
        <v>936</v>
      </c>
      <c r="I7484" t="s">
        <v>936</v>
      </c>
      <c r="J7484" t="s">
        <v>935</v>
      </c>
      <c r="K7484" t="s">
        <v>265</v>
      </c>
      <c r="L7484">
        <v>18600000</v>
      </c>
      <c r="M7484">
        <v>333686</v>
      </c>
      <c r="N7484" t="s">
        <v>934</v>
      </c>
      <c r="O7484">
        <v>137</v>
      </c>
    </row>
    <row r="7485" spans="1:15" x14ac:dyDescent="0.25">
      <c r="A7485" t="s">
        <v>933</v>
      </c>
      <c r="B7485" t="s">
        <v>68</v>
      </c>
      <c r="C7485" t="s">
        <v>34</v>
      </c>
      <c r="D7485">
        <v>2019</v>
      </c>
      <c r="E7485" t="s">
        <v>867</v>
      </c>
      <c r="F7485">
        <v>6</v>
      </c>
      <c r="G7485">
        <v>162000</v>
      </c>
      <c r="H7485" t="s">
        <v>932</v>
      </c>
      <c r="I7485" t="s">
        <v>932</v>
      </c>
      <c r="J7485" t="s">
        <v>931</v>
      </c>
      <c r="K7485" t="s">
        <v>7</v>
      </c>
      <c r="L7485">
        <v>170000000</v>
      </c>
      <c r="M7485">
        <v>386600138</v>
      </c>
      <c r="N7485" t="s">
        <v>138</v>
      </c>
      <c r="O7485">
        <v>132</v>
      </c>
    </row>
    <row r="7486" spans="1:15" x14ac:dyDescent="0.25">
      <c r="A7486" t="s">
        <v>930</v>
      </c>
      <c r="B7486" t="s">
        <v>41</v>
      </c>
      <c r="C7486" t="s">
        <v>409</v>
      </c>
      <c r="D7486">
        <v>2019</v>
      </c>
      <c r="E7486" t="s">
        <v>867</v>
      </c>
      <c r="F7486">
        <v>7.3</v>
      </c>
      <c r="G7486">
        <v>153000</v>
      </c>
      <c r="H7486" t="s">
        <v>929</v>
      </c>
      <c r="I7486" t="s">
        <v>928</v>
      </c>
      <c r="J7486" t="s">
        <v>927</v>
      </c>
      <c r="K7486" t="s">
        <v>265</v>
      </c>
      <c r="L7486">
        <v>40000000</v>
      </c>
      <c r="M7486">
        <v>195179299</v>
      </c>
      <c r="N7486" t="s">
        <v>108</v>
      </c>
      <c r="O7486">
        <v>121</v>
      </c>
    </row>
    <row r="7487" spans="1:15" x14ac:dyDescent="0.25">
      <c r="A7487" t="s">
        <v>926</v>
      </c>
      <c r="B7487" t="s">
        <v>41</v>
      </c>
      <c r="C7487" t="s">
        <v>24</v>
      </c>
      <c r="D7487">
        <v>2019</v>
      </c>
      <c r="E7487" t="s">
        <v>684</v>
      </c>
      <c r="F7487">
        <v>6.3</v>
      </c>
      <c r="G7487">
        <v>89000</v>
      </c>
      <c r="H7487" t="s">
        <v>925</v>
      </c>
      <c r="I7487" t="s">
        <v>925</v>
      </c>
      <c r="J7487" t="s">
        <v>924</v>
      </c>
      <c r="K7487" t="s">
        <v>7</v>
      </c>
      <c r="L7487">
        <v>20000000</v>
      </c>
      <c r="M7487">
        <v>157563598</v>
      </c>
      <c r="N7487" t="s">
        <v>532</v>
      </c>
      <c r="O7487">
        <v>110</v>
      </c>
    </row>
    <row r="7488" spans="1:15" x14ac:dyDescent="0.25">
      <c r="A7488" t="s">
        <v>923</v>
      </c>
      <c r="B7488" t="s">
        <v>41</v>
      </c>
      <c r="C7488" t="s">
        <v>34</v>
      </c>
      <c r="D7488">
        <v>2019</v>
      </c>
      <c r="E7488" t="s">
        <v>159</v>
      </c>
      <c r="F7488">
        <v>6.6</v>
      </c>
      <c r="G7488">
        <v>69000</v>
      </c>
      <c r="H7488" t="s">
        <v>922</v>
      </c>
      <c r="I7488" t="s">
        <v>922</v>
      </c>
      <c r="J7488" t="s">
        <v>921</v>
      </c>
      <c r="K7488" t="s">
        <v>562</v>
      </c>
      <c r="M7488">
        <v>31626978</v>
      </c>
      <c r="N7488" t="s">
        <v>856</v>
      </c>
      <c r="O7488">
        <v>118</v>
      </c>
    </row>
    <row r="7489" spans="1:15" x14ac:dyDescent="0.25">
      <c r="A7489" t="s">
        <v>920</v>
      </c>
      <c r="B7489" t="s">
        <v>41</v>
      </c>
      <c r="C7489" t="s">
        <v>11</v>
      </c>
      <c r="D7489">
        <v>2019</v>
      </c>
      <c r="E7489" t="s">
        <v>112</v>
      </c>
      <c r="F7489">
        <v>8.1</v>
      </c>
      <c r="G7489">
        <v>74000</v>
      </c>
      <c r="H7489" t="s">
        <v>919</v>
      </c>
      <c r="I7489" t="s">
        <v>919</v>
      </c>
      <c r="J7489" t="s">
        <v>918</v>
      </c>
      <c r="K7489" t="s">
        <v>562</v>
      </c>
      <c r="M7489">
        <v>10123353</v>
      </c>
      <c r="N7489" t="s">
        <v>917</v>
      </c>
      <c r="O7489">
        <v>122</v>
      </c>
    </row>
    <row r="7490" spans="1:15" x14ac:dyDescent="0.25">
      <c r="A7490" t="s">
        <v>916</v>
      </c>
      <c r="B7490" t="s">
        <v>915</v>
      </c>
      <c r="C7490" t="s">
        <v>73</v>
      </c>
      <c r="D7490">
        <v>2019</v>
      </c>
      <c r="E7490" t="s">
        <v>159</v>
      </c>
      <c r="F7490">
        <v>7.7</v>
      </c>
      <c r="G7490">
        <v>217000</v>
      </c>
      <c r="H7490" t="s">
        <v>914</v>
      </c>
      <c r="I7490" t="s">
        <v>913</v>
      </c>
      <c r="J7490" t="s">
        <v>822</v>
      </c>
      <c r="K7490" t="s">
        <v>7</v>
      </c>
      <c r="L7490">
        <v>200000000</v>
      </c>
      <c r="M7490">
        <v>1073394593</v>
      </c>
      <c r="N7490" t="s">
        <v>912</v>
      </c>
      <c r="O7490">
        <v>100</v>
      </c>
    </row>
    <row r="7491" spans="1:15" x14ac:dyDescent="0.25">
      <c r="A7491" t="s">
        <v>911</v>
      </c>
      <c r="B7491" t="s">
        <v>41</v>
      </c>
      <c r="C7491" t="s">
        <v>34</v>
      </c>
      <c r="D7491">
        <v>2019</v>
      </c>
      <c r="E7491" t="s">
        <v>809</v>
      </c>
      <c r="F7491">
        <v>6.7</v>
      </c>
      <c r="G7491">
        <v>151000</v>
      </c>
      <c r="H7491" t="s">
        <v>910</v>
      </c>
      <c r="I7491" t="s">
        <v>909</v>
      </c>
      <c r="J7491" t="s">
        <v>908</v>
      </c>
      <c r="K7491" t="s">
        <v>7</v>
      </c>
      <c r="L7491">
        <v>42000000</v>
      </c>
      <c r="M7491">
        <v>122810399</v>
      </c>
      <c r="N7491" t="s">
        <v>907</v>
      </c>
      <c r="O7491">
        <v>99</v>
      </c>
    </row>
    <row r="7492" spans="1:15" x14ac:dyDescent="0.25">
      <c r="A7492" t="s">
        <v>906</v>
      </c>
      <c r="B7492" t="s">
        <v>41</v>
      </c>
      <c r="C7492" t="s">
        <v>24</v>
      </c>
      <c r="D7492">
        <v>2019</v>
      </c>
      <c r="E7492" t="s">
        <v>626</v>
      </c>
      <c r="F7492">
        <v>6.8</v>
      </c>
      <c r="G7492">
        <v>101000</v>
      </c>
      <c r="H7492" t="s">
        <v>905</v>
      </c>
      <c r="I7492" t="s">
        <v>904</v>
      </c>
      <c r="J7492" t="s">
        <v>903</v>
      </c>
      <c r="K7492" t="s">
        <v>7</v>
      </c>
      <c r="L7492">
        <v>40000000</v>
      </c>
      <c r="M7492">
        <v>53873809</v>
      </c>
      <c r="N7492" t="s">
        <v>856</v>
      </c>
      <c r="O7492">
        <v>125</v>
      </c>
    </row>
    <row r="7493" spans="1:15" x14ac:dyDescent="0.25">
      <c r="A7493" t="s">
        <v>902</v>
      </c>
      <c r="B7493" t="s">
        <v>41</v>
      </c>
      <c r="C7493" t="s">
        <v>34</v>
      </c>
      <c r="D7493">
        <v>2019</v>
      </c>
      <c r="E7493" t="s">
        <v>353</v>
      </c>
      <c r="F7493">
        <v>6.4</v>
      </c>
      <c r="G7493">
        <v>86000</v>
      </c>
      <c r="H7493" t="s">
        <v>901</v>
      </c>
      <c r="I7493" t="s">
        <v>900</v>
      </c>
      <c r="J7493" t="s">
        <v>899</v>
      </c>
      <c r="K7493" t="s">
        <v>7</v>
      </c>
      <c r="L7493">
        <v>40000000</v>
      </c>
      <c r="M7493">
        <v>146661977</v>
      </c>
      <c r="N7493" t="s">
        <v>898</v>
      </c>
      <c r="O7493">
        <v>121</v>
      </c>
    </row>
    <row r="7494" spans="1:15" x14ac:dyDescent="0.25">
      <c r="A7494" t="s">
        <v>897</v>
      </c>
      <c r="B7494" t="s">
        <v>68</v>
      </c>
      <c r="C7494" t="s">
        <v>34</v>
      </c>
      <c r="D7494">
        <v>2019</v>
      </c>
      <c r="E7494" t="s">
        <v>297</v>
      </c>
      <c r="F7494">
        <v>5.6</v>
      </c>
      <c r="G7494">
        <v>119000</v>
      </c>
      <c r="H7494" t="s">
        <v>896</v>
      </c>
      <c r="I7494" t="s">
        <v>895</v>
      </c>
      <c r="J7494" t="s">
        <v>894</v>
      </c>
      <c r="K7494" t="s">
        <v>59</v>
      </c>
      <c r="L7494">
        <v>110000000</v>
      </c>
      <c r="M7494">
        <v>253890701</v>
      </c>
      <c r="N7494" t="s">
        <v>114</v>
      </c>
      <c r="O7494">
        <v>114</v>
      </c>
    </row>
    <row r="7495" spans="1:15" x14ac:dyDescent="0.25">
      <c r="A7495" t="s">
        <v>893</v>
      </c>
      <c r="B7495" t="s">
        <v>68</v>
      </c>
      <c r="C7495" t="s">
        <v>34</v>
      </c>
      <c r="D7495">
        <v>2019</v>
      </c>
      <c r="E7495" t="s">
        <v>166</v>
      </c>
      <c r="F7495">
        <v>5.7</v>
      </c>
      <c r="G7495">
        <v>166000</v>
      </c>
      <c r="H7495" t="s">
        <v>892</v>
      </c>
      <c r="I7495" t="s">
        <v>892</v>
      </c>
      <c r="J7495" t="s">
        <v>891</v>
      </c>
      <c r="K7495" t="s">
        <v>7</v>
      </c>
      <c r="L7495">
        <v>200000000</v>
      </c>
      <c r="M7495">
        <v>252442974</v>
      </c>
      <c r="N7495" t="s">
        <v>890</v>
      </c>
      <c r="O7495">
        <v>113</v>
      </c>
    </row>
    <row r="7496" spans="1:15" x14ac:dyDescent="0.25">
      <c r="A7496" t="s">
        <v>889</v>
      </c>
      <c r="B7496" t="s">
        <v>101</v>
      </c>
      <c r="C7496" t="s">
        <v>73</v>
      </c>
      <c r="D7496">
        <v>2019</v>
      </c>
      <c r="E7496" t="s">
        <v>825</v>
      </c>
      <c r="F7496">
        <v>6.8</v>
      </c>
      <c r="G7496">
        <v>148000</v>
      </c>
      <c r="H7496" t="s">
        <v>888</v>
      </c>
      <c r="I7496" t="s">
        <v>887</v>
      </c>
      <c r="J7496" t="s">
        <v>886</v>
      </c>
      <c r="K7496" t="s">
        <v>7</v>
      </c>
      <c r="L7496">
        <v>150000000</v>
      </c>
      <c r="M7496">
        <v>1450026933</v>
      </c>
      <c r="N7496" t="s">
        <v>885</v>
      </c>
      <c r="O7496">
        <v>103</v>
      </c>
    </row>
    <row r="7497" spans="1:15" x14ac:dyDescent="0.25">
      <c r="A7497" t="s">
        <v>884</v>
      </c>
      <c r="B7497" t="s">
        <v>41</v>
      </c>
      <c r="C7497" t="s">
        <v>11</v>
      </c>
      <c r="D7497">
        <v>2019</v>
      </c>
      <c r="E7497" t="s">
        <v>172</v>
      </c>
      <c r="F7497">
        <v>6.1</v>
      </c>
      <c r="G7497">
        <v>87000</v>
      </c>
      <c r="H7497" t="s">
        <v>883</v>
      </c>
      <c r="I7497" t="s">
        <v>882</v>
      </c>
      <c r="J7497" t="s">
        <v>881</v>
      </c>
      <c r="K7497" t="s">
        <v>7</v>
      </c>
      <c r="L7497">
        <v>6000000</v>
      </c>
      <c r="M7497">
        <v>32893421</v>
      </c>
      <c r="N7497" t="s">
        <v>777</v>
      </c>
      <c r="O7497">
        <v>90</v>
      </c>
    </row>
    <row r="7498" spans="1:15" x14ac:dyDescent="0.25">
      <c r="A7498" t="s">
        <v>880</v>
      </c>
      <c r="B7498" t="s">
        <v>68</v>
      </c>
      <c r="C7498" t="s">
        <v>100</v>
      </c>
      <c r="D7498">
        <v>2019</v>
      </c>
      <c r="E7498" t="s">
        <v>846</v>
      </c>
      <c r="F7498">
        <v>6.5</v>
      </c>
      <c r="G7498">
        <v>208000</v>
      </c>
      <c r="H7498" t="s">
        <v>879</v>
      </c>
      <c r="I7498" t="s">
        <v>879</v>
      </c>
      <c r="J7498" t="s">
        <v>878</v>
      </c>
      <c r="K7498" t="s">
        <v>59</v>
      </c>
      <c r="L7498">
        <v>90000000</v>
      </c>
      <c r="M7498">
        <v>127461872</v>
      </c>
      <c r="N7498" t="s">
        <v>877</v>
      </c>
      <c r="O7498">
        <v>123</v>
      </c>
    </row>
    <row r="7499" spans="1:15" x14ac:dyDescent="0.25">
      <c r="A7499" t="s">
        <v>876</v>
      </c>
      <c r="B7499" t="s">
        <v>68</v>
      </c>
      <c r="C7499" t="s">
        <v>100</v>
      </c>
      <c r="D7499">
        <v>2019</v>
      </c>
      <c r="E7499" t="s">
        <v>353</v>
      </c>
      <c r="F7499">
        <v>7.6</v>
      </c>
      <c r="G7499">
        <v>73000</v>
      </c>
      <c r="H7499" t="s">
        <v>875</v>
      </c>
      <c r="I7499" t="s">
        <v>875</v>
      </c>
      <c r="J7499" t="s">
        <v>874</v>
      </c>
      <c r="K7499" t="s">
        <v>7</v>
      </c>
      <c r="L7499">
        <v>6200000</v>
      </c>
      <c r="M7499">
        <v>133031473</v>
      </c>
      <c r="N7499" t="s">
        <v>873</v>
      </c>
      <c r="O7499">
        <v>97</v>
      </c>
    </row>
    <row r="7500" spans="1:15" x14ac:dyDescent="0.25">
      <c r="A7500" t="s">
        <v>872</v>
      </c>
      <c r="B7500" t="s">
        <v>41</v>
      </c>
      <c r="C7500" t="s">
        <v>100</v>
      </c>
      <c r="D7500">
        <v>2019</v>
      </c>
      <c r="E7500" t="s">
        <v>230</v>
      </c>
      <c r="F7500">
        <v>6.7</v>
      </c>
      <c r="G7500">
        <v>66000</v>
      </c>
      <c r="H7500" t="s">
        <v>871</v>
      </c>
      <c r="I7500" t="s">
        <v>870</v>
      </c>
      <c r="J7500" t="s">
        <v>869</v>
      </c>
      <c r="K7500" t="s">
        <v>7</v>
      </c>
      <c r="L7500">
        <v>20000000</v>
      </c>
      <c r="M7500">
        <v>111037232</v>
      </c>
      <c r="N7500" t="s">
        <v>103</v>
      </c>
      <c r="O7500">
        <v>90</v>
      </c>
    </row>
    <row r="7501" spans="1:15" x14ac:dyDescent="0.25">
      <c r="A7501" t="s">
        <v>868</v>
      </c>
      <c r="B7501" t="s">
        <v>41</v>
      </c>
      <c r="C7501" t="s">
        <v>5</v>
      </c>
      <c r="D7501">
        <v>2019</v>
      </c>
      <c r="E7501" t="s">
        <v>867</v>
      </c>
      <c r="F7501">
        <v>5.6</v>
      </c>
      <c r="G7501">
        <v>46000</v>
      </c>
      <c r="H7501" t="s">
        <v>866</v>
      </c>
      <c r="I7501" t="s">
        <v>865</v>
      </c>
      <c r="J7501" t="s">
        <v>864</v>
      </c>
      <c r="K7501" t="s">
        <v>197</v>
      </c>
      <c r="L7501">
        <v>5000000</v>
      </c>
      <c r="M7501">
        <v>61105744</v>
      </c>
      <c r="N7501" t="s">
        <v>628</v>
      </c>
      <c r="O7501">
        <v>99</v>
      </c>
    </row>
    <row r="7502" spans="1:15" x14ac:dyDescent="0.25">
      <c r="A7502" t="s">
        <v>863</v>
      </c>
      <c r="B7502" t="s">
        <v>68</v>
      </c>
      <c r="C7502" t="s">
        <v>11</v>
      </c>
      <c r="D7502">
        <v>2019</v>
      </c>
      <c r="E7502" t="s">
        <v>234</v>
      </c>
      <c r="F7502">
        <v>7.2</v>
      </c>
      <c r="G7502">
        <v>51000</v>
      </c>
      <c r="H7502" t="s">
        <v>862</v>
      </c>
      <c r="I7502" t="s">
        <v>794</v>
      </c>
      <c r="J7502" t="s">
        <v>861</v>
      </c>
      <c r="K7502" t="s">
        <v>7</v>
      </c>
      <c r="L7502">
        <v>7000000</v>
      </c>
      <c r="M7502">
        <v>91527795</v>
      </c>
      <c r="N7502" t="s">
        <v>783</v>
      </c>
      <c r="O7502">
        <v>116</v>
      </c>
    </row>
    <row r="7503" spans="1:15" x14ac:dyDescent="0.25">
      <c r="A7503" t="s">
        <v>860</v>
      </c>
      <c r="B7503" t="s">
        <v>41</v>
      </c>
      <c r="C7503" t="s">
        <v>34</v>
      </c>
      <c r="D7503">
        <v>2019</v>
      </c>
      <c r="E7503" t="s">
        <v>518</v>
      </c>
      <c r="F7503">
        <v>6.2</v>
      </c>
      <c r="G7503">
        <v>61000</v>
      </c>
      <c r="H7503" t="s">
        <v>859</v>
      </c>
      <c r="I7503" t="s">
        <v>858</v>
      </c>
      <c r="J7503" t="s">
        <v>857</v>
      </c>
      <c r="K7503" t="s">
        <v>265</v>
      </c>
      <c r="L7503">
        <v>60000000</v>
      </c>
      <c r="M7503">
        <v>76419755</v>
      </c>
      <c r="N7503" t="s">
        <v>856</v>
      </c>
      <c r="O7503">
        <v>119</v>
      </c>
    </row>
    <row r="7504" spans="1:15" x14ac:dyDescent="0.25">
      <c r="A7504" t="s">
        <v>855</v>
      </c>
      <c r="B7504" t="s">
        <v>41</v>
      </c>
      <c r="C7504" t="s">
        <v>34</v>
      </c>
      <c r="D7504">
        <v>2019</v>
      </c>
      <c r="E7504" t="s">
        <v>587</v>
      </c>
      <c r="F7504">
        <v>6.1</v>
      </c>
      <c r="G7504">
        <v>74000</v>
      </c>
      <c r="H7504" t="s">
        <v>854</v>
      </c>
      <c r="I7504" t="s">
        <v>853</v>
      </c>
      <c r="J7504" t="s">
        <v>852</v>
      </c>
      <c r="K7504" t="s">
        <v>7</v>
      </c>
      <c r="L7504">
        <v>13500000</v>
      </c>
      <c r="M7504">
        <v>91542097</v>
      </c>
      <c r="N7504" t="s">
        <v>108</v>
      </c>
      <c r="O7504">
        <v>87</v>
      </c>
    </row>
    <row r="7505" spans="1:15" x14ac:dyDescent="0.25">
      <c r="A7505" t="s">
        <v>851</v>
      </c>
      <c r="B7505" t="s">
        <v>41</v>
      </c>
      <c r="C7505" t="s">
        <v>5</v>
      </c>
      <c r="D7505">
        <v>2019</v>
      </c>
      <c r="E7505" t="s">
        <v>850</v>
      </c>
      <c r="F7505">
        <v>5.9</v>
      </c>
      <c r="G7505">
        <v>65000</v>
      </c>
      <c r="H7505" t="s">
        <v>849</v>
      </c>
      <c r="I7505" t="s">
        <v>849</v>
      </c>
      <c r="J7505" t="s">
        <v>848</v>
      </c>
      <c r="K7505" t="s">
        <v>7</v>
      </c>
      <c r="L7505">
        <v>30000000</v>
      </c>
      <c r="M7505">
        <v>231252591</v>
      </c>
      <c r="N7505" t="s">
        <v>666</v>
      </c>
      <c r="O7505">
        <v>106</v>
      </c>
    </row>
    <row r="7506" spans="1:15" x14ac:dyDescent="0.25">
      <c r="A7506" t="s">
        <v>847</v>
      </c>
      <c r="B7506" t="s">
        <v>41</v>
      </c>
      <c r="C7506" t="s">
        <v>34</v>
      </c>
      <c r="D7506">
        <v>2019</v>
      </c>
      <c r="E7506" t="s">
        <v>846</v>
      </c>
      <c r="F7506">
        <v>6.1</v>
      </c>
      <c r="G7506">
        <v>87000</v>
      </c>
      <c r="H7506" t="s">
        <v>845</v>
      </c>
      <c r="I7506" t="s">
        <v>844</v>
      </c>
      <c r="J7506" t="s">
        <v>843</v>
      </c>
      <c r="K7506" t="s">
        <v>7</v>
      </c>
      <c r="L7506">
        <v>50000000</v>
      </c>
      <c r="M7506">
        <v>91490353</v>
      </c>
      <c r="N7506" t="s">
        <v>842</v>
      </c>
      <c r="O7506">
        <v>89</v>
      </c>
    </row>
    <row r="7507" spans="1:15" x14ac:dyDescent="0.25">
      <c r="A7507" t="s">
        <v>841</v>
      </c>
      <c r="B7507" t="s">
        <v>41</v>
      </c>
      <c r="C7507" t="s">
        <v>24</v>
      </c>
      <c r="D7507">
        <v>2019</v>
      </c>
      <c r="E7507" t="s">
        <v>297</v>
      </c>
      <c r="F7507">
        <v>6.5</v>
      </c>
      <c r="G7507">
        <v>33000</v>
      </c>
      <c r="H7507" t="s">
        <v>840</v>
      </c>
      <c r="I7507" t="s">
        <v>839</v>
      </c>
      <c r="J7507" t="s">
        <v>838</v>
      </c>
      <c r="K7507" t="s">
        <v>7</v>
      </c>
      <c r="L7507">
        <v>4000000</v>
      </c>
      <c r="M7507">
        <v>22386555</v>
      </c>
      <c r="N7507" t="s">
        <v>837</v>
      </c>
      <c r="O7507">
        <v>102</v>
      </c>
    </row>
    <row r="7508" spans="1:15" x14ac:dyDescent="0.25">
      <c r="A7508" t="s">
        <v>836</v>
      </c>
      <c r="B7508" t="s">
        <v>101</v>
      </c>
      <c r="C7508" t="s">
        <v>73</v>
      </c>
      <c r="D7508">
        <v>2019</v>
      </c>
      <c r="E7508" t="s">
        <v>835</v>
      </c>
      <c r="F7508">
        <v>5.8</v>
      </c>
      <c r="G7508">
        <v>31000</v>
      </c>
      <c r="H7508" t="s">
        <v>834</v>
      </c>
      <c r="I7508" t="s">
        <v>833</v>
      </c>
      <c r="J7508" t="s">
        <v>832</v>
      </c>
      <c r="K7508" t="s">
        <v>95</v>
      </c>
      <c r="L7508">
        <v>24000000</v>
      </c>
      <c r="M7508">
        <v>203783566</v>
      </c>
      <c r="N7508" t="s">
        <v>704</v>
      </c>
      <c r="O7508">
        <v>86</v>
      </c>
    </row>
    <row r="7509" spans="1:15" x14ac:dyDescent="0.25">
      <c r="A7509" t="s">
        <v>831</v>
      </c>
      <c r="B7509" t="s">
        <v>41</v>
      </c>
      <c r="C7509" t="s">
        <v>11</v>
      </c>
      <c r="D7509">
        <v>2019</v>
      </c>
      <c r="E7509" t="s">
        <v>684</v>
      </c>
      <c r="F7509">
        <v>6.3</v>
      </c>
      <c r="G7509">
        <v>19000</v>
      </c>
      <c r="H7509" t="s">
        <v>830</v>
      </c>
      <c r="I7509" t="s">
        <v>829</v>
      </c>
      <c r="J7509" t="s">
        <v>828</v>
      </c>
      <c r="K7509" t="s">
        <v>7</v>
      </c>
      <c r="L7509">
        <v>45000000</v>
      </c>
      <c r="M7509">
        <v>9932621</v>
      </c>
      <c r="N7509" t="s">
        <v>827</v>
      </c>
      <c r="O7509">
        <v>149</v>
      </c>
    </row>
    <row r="7510" spans="1:15" x14ac:dyDescent="0.25">
      <c r="A7510" t="s">
        <v>826</v>
      </c>
      <c r="B7510" t="s">
        <v>101</v>
      </c>
      <c r="C7510" t="s">
        <v>409</v>
      </c>
      <c r="D7510">
        <v>2019</v>
      </c>
      <c r="E7510" t="s">
        <v>825</v>
      </c>
      <c r="F7510">
        <v>7.3</v>
      </c>
      <c r="G7510">
        <v>67000</v>
      </c>
      <c r="H7510" t="s">
        <v>824</v>
      </c>
      <c r="I7510" t="s">
        <v>823</v>
      </c>
      <c r="J7510" t="s">
        <v>822</v>
      </c>
      <c r="K7510" t="s">
        <v>59</v>
      </c>
      <c r="L7510">
        <v>25000000</v>
      </c>
      <c r="M7510">
        <v>67760877</v>
      </c>
      <c r="N7510" t="s">
        <v>713</v>
      </c>
      <c r="O7510">
        <v>109</v>
      </c>
    </row>
    <row r="7511" spans="1:15" x14ac:dyDescent="0.25">
      <c r="A7511" t="s">
        <v>821</v>
      </c>
      <c r="B7511" t="s">
        <v>101</v>
      </c>
      <c r="C7511" t="s">
        <v>73</v>
      </c>
      <c r="D7511">
        <v>2019</v>
      </c>
      <c r="E7511" t="s">
        <v>820</v>
      </c>
      <c r="F7511">
        <v>7.5</v>
      </c>
      <c r="G7511">
        <v>112000</v>
      </c>
      <c r="H7511" t="s">
        <v>819</v>
      </c>
      <c r="I7511" t="s">
        <v>819</v>
      </c>
      <c r="J7511" t="s">
        <v>818</v>
      </c>
      <c r="K7511" t="s">
        <v>7</v>
      </c>
      <c r="L7511">
        <v>129000000</v>
      </c>
      <c r="M7511">
        <v>525683457</v>
      </c>
      <c r="N7511" t="s">
        <v>652</v>
      </c>
      <c r="O7511">
        <v>104</v>
      </c>
    </row>
    <row r="7512" spans="1:15" x14ac:dyDescent="0.25">
      <c r="A7512" t="s">
        <v>817</v>
      </c>
      <c r="B7512" t="s">
        <v>101</v>
      </c>
      <c r="C7512" t="s">
        <v>34</v>
      </c>
      <c r="D7512">
        <v>2019</v>
      </c>
      <c r="E7512" t="s">
        <v>403</v>
      </c>
      <c r="F7512">
        <v>6.6</v>
      </c>
      <c r="G7512">
        <v>146000</v>
      </c>
      <c r="H7512" t="s">
        <v>816</v>
      </c>
      <c r="I7512" t="s">
        <v>815</v>
      </c>
      <c r="J7512" t="s">
        <v>814</v>
      </c>
      <c r="K7512" t="s">
        <v>7</v>
      </c>
      <c r="L7512">
        <v>150000000</v>
      </c>
      <c r="M7512">
        <v>433921300</v>
      </c>
      <c r="N7512" t="s">
        <v>138</v>
      </c>
      <c r="O7512">
        <v>104</v>
      </c>
    </row>
    <row r="7513" spans="1:15" x14ac:dyDescent="0.25">
      <c r="A7513" t="s">
        <v>813</v>
      </c>
      <c r="B7513" t="s">
        <v>41</v>
      </c>
      <c r="C7513" t="s">
        <v>11</v>
      </c>
      <c r="D7513">
        <v>2019</v>
      </c>
      <c r="E7513" t="s">
        <v>545</v>
      </c>
      <c r="F7513">
        <v>5.4</v>
      </c>
      <c r="G7513">
        <v>38000</v>
      </c>
      <c r="H7513" t="s">
        <v>812</v>
      </c>
      <c r="I7513" t="s">
        <v>812</v>
      </c>
      <c r="J7513" t="s">
        <v>691</v>
      </c>
      <c r="K7513" t="s">
        <v>265</v>
      </c>
      <c r="L7513">
        <v>25000000</v>
      </c>
      <c r="M7513">
        <v>14454622</v>
      </c>
      <c r="N7513" t="s">
        <v>811</v>
      </c>
      <c r="O7513">
        <v>106</v>
      </c>
    </row>
    <row r="7514" spans="1:15" x14ac:dyDescent="0.25">
      <c r="A7514" t="s">
        <v>810</v>
      </c>
      <c r="B7514" t="s">
        <v>101</v>
      </c>
      <c r="C7514" t="s">
        <v>100</v>
      </c>
      <c r="D7514">
        <v>2019</v>
      </c>
      <c r="E7514" t="s">
        <v>809</v>
      </c>
      <c r="F7514">
        <v>6.6</v>
      </c>
      <c r="G7514">
        <v>91000</v>
      </c>
      <c r="H7514" t="s">
        <v>808</v>
      </c>
      <c r="I7514" t="s">
        <v>807</v>
      </c>
      <c r="J7514" t="s">
        <v>806</v>
      </c>
      <c r="K7514" t="s">
        <v>7</v>
      </c>
      <c r="L7514">
        <v>185000000</v>
      </c>
      <c r="M7514">
        <v>491730089</v>
      </c>
      <c r="N7514" t="s">
        <v>119</v>
      </c>
      <c r="O7514">
        <v>119</v>
      </c>
    </row>
    <row r="7515" spans="1:15" x14ac:dyDescent="0.25">
      <c r="A7515" t="s">
        <v>805</v>
      </c>
      <c r="B7515" t="s">
        <v>41</v>
      </c>
      <c r="C7515" t="s">
        <v>11</v>
      </c>
      <c r="D7515">
        <v>2019</v>
      </c>
      <c r="E7515" t="s">
        <v>166</v>
      </c>
      <c r="F7515">
        <v>7.3</v>
      </c>
      <c r="G7515">
        <v>16000</v>
      </c>
      <c r="H7515" t="s">
        <v>804</v>
      </c>
      <c r="I7515" t="s">
        <v>803</v>
      </c>
      <c r="J7515" t="s">
        <v>803</v>
      </c>
      <c r="K7515" t="s">
        <v>7</v>
      </c>
      <c r="M7515">
        <v>4637830</v>
      </c>
      <c r="N7515" t="s">
        <v>802</v>
      </c>
      <c r="O7515">
        <v>121</v>
      </c>
    </row>
    <row r="7516" spans="1:15" x14ac:dyDescent="0.25">
      <c r="A7516" t="s">
        <v>801</v>
      </c>
      <c r="B7516" t="s">
        <v>101</v>
      </c>
      <c r="C7516" t="s">
        <v>73</v>
      </c>
      <c r="D7516">
        <v>2019</v>
      </c>
      <c r="E7516" t="s">
        <v>166</v>
      </c>
      <c r="F7516">
        <v>6.5</v>
      </c>
      <c r="G7516">
        <v>55000</v>
      </c>
      <c r="H7516" t="s">
        <v>800</v>
      </c>
      <c r="I7516" t="s">
        <v>799</v>
      </c>
      <c r="J7516" t="s">
        <v>798</v>
      </c>
      <c r="K7516" t="s">
        <v>7</v>
      </c>
      <c r="L7516">
        <v>80000000</v>
      </c>
      <c r="M7516">
        <v>430051293</v>
      </c>
      <c r="N7516" t="s">
        <v>103</v>
      </c>
      <c r="O7516">
        <v>86</v>
      </c>
    </row>
    <row r="7517" spans="1:15" x14ac:dyDescent="0.25">
      <c r="A7517" t="s">
        <v>797</v>
      </c>
      <c r="B7517" t="s">
        <v>41</v>
      </c>
      <c r="C7517" t="s">
        <v>5</v>
      </c>
      <c r="D7517">
        <v>2019</v>
      </c>
      <c r="E7517" t="s">
        <v>796</v>
      </c>
      <c r="F7517">
        <v>5.3</v>
      </c>
      <c r="G7517">
        <v>43000</v>
      </c>
      <c r="H7517" t="s">
        <v>795</v>
      </c>
      <c r="I7517" t="s">
        <v>794</v>
      </c>
      <c r="J7517" t="s">
        <v>793</v>
      </c>
      <c r="K7517" t="s">
        <v>7</v>
      </c>
      <c r="L7517">
        <v>9000000</v>
      </c>
      <c r="M7517">
        <v>123133739</v>
      </c>
      <c r="N7517" t="s">
        <v>666</v>
      </c>
      <c r="O7517">
        <v>93</v>
      </c>
    </row>
    <row r="7518" spans="1:15" x14ac:dyDescent="0.25">
      <c r="A7518" t="s">
        <v>792</v>
      </c>
      <c r="B7518" t="s">
        <v>68</v>
      </c>
      <c r="C7518" t="s">
        <v>34</v>
      </c>
      <c r="D7518">
        <v>2019</v>
      </c>
      <c r="E7518" t="s">
        <v>234</v>
      </c>
      <c r="F7518">
        <v>6</v>
      </c>
      <c r="G7518">
        <v>51000</v>
      </c>
      <c r="H7518" t="s">
        <v>791</v>
      </c>
      <c r="I7518" t="s">
        <v>790</v>
      </c>
      <c r="J7518" t="s">
        <v>789</v>
      </c>
      <c r="K7518" t="s">
        <v>7</v>
      </c>
      <c r="L7518">
        <v>25000000</v>
      </c>
      <c r="M7518">
        <v>8808611</v>
      </c>
      <c r="N7518" t="s">
        <v>788</v>
      </c>
      <c r="O7518">
        <v>109</v>
      </c>
    </row>
    <row r="7519" spans="1:15" x14ac:dyDescent="0.25">
      <c r="A7519" t="s">
        <v>787</v>
      </c>
      <c r="B7519" t="s">
        <v>68</v>
      </c>
      <c r="C7519" t="s">
        <v>100</v>
      </c>
      <c r="D7519">
        <v>2019</v>
      </c>
      <c r="E7519" t="s">
        <v>320</v>
      </c>
      <c r="F7519">
        <v>6.2</v>
      </c>
      <c r="G7519">
        <v>66000</v>
      </c>
      <c r="H7519" t="s">
        <v>786</v>
      </c>
      <c r="I7519" t="s">
        <v>785</v>
      </c>
      <c r="J7519" t="s">
        <v>784</v>
      </c>
      <c r="K7519" t="s">
        <v>7</v>
      </c>
      <c r="L7519">
        <v>25000000</v>
      </c>
      <c r="M7519">
        <v>104545505</v>
      </c>
      <c r="N7519" t="s">
        <v>783</v>
      </c>
      <c r="O7519">
        <v>108</v>
      </c>
    </row>
    <row r="7520" spans="1:15" x14ac:dyDescent="0.25">
      <c r="A7520" t="s">
        <v>782</v>
      </c>
      <c r="B7520" t="s">
        <v>68</v>
      </c>
      <c r="C7520" t="s">
        <v>781</v>
      </c>
      <c r="D7520">
        <v>2019</v>
      </c>
      <c r="E7520" t="s">
        <v>626</v>
      </c>
      <c r="F7520">
        <v>5.6</v>
      </c>
      <c r="G7520">
        <v>15000</v>
      </c>
      <c r="H7520" t="s">
        <v>780</v>
      </c>
      <c r="I7520" t="s">
        <v>779</v>
      </c>
      <c r="J7520" t="s">
        <v>778</v>
      </c>
      <c r="K7520" t="s">
        <v>7</v>
      </c>
      <c r="L7520">
        <v>8000000</v>
      </c>
      <c r="M7520">
        <v>36599361</v>
      </c>
      <c r="N7520" t="s">
        <v>777</v>
      </c>
      <c r="O7520">
        <v>102</v>
      </c>
    </row>
    <row r="7521" spans="1:15" x14ac:dyDescent="0.25">
      <c r="A7521" t="s">
        <v>776</v>
      </c>
      <c r="B7521" t="s">
        <v>101</v>
      </c>
      <c r="C7521" t="s">
        <v>73</v>
      </c>
      <c r="D7521">
        <v>2019</v>
      </c>
      <c r="E7521" t="s">
        <v>775</v>
      </c>
      <c r="F7521">
        <v>6.4</v>
      </c>
      <c r="G7521">
        <v>24000</v>
      </c>
      <c r="H7521" t="s">
        <v>774</v>
      </c>
      <c r="I7521" t="s">
        <v>773</v>
      </c>
      <c r="J7521" t="s">
        <v>772</v>
      </c>
      <c r="K7521" t="s">
        <v>771</v>
      </c>
      <c r="L7521">
        <v>65000000</v>
      </c>
      <c r="M7521">
        <v>147792047</v>
      </c>
      <c r="N7521" t="s">
        <v>770</v>
      </c>
      <c r="O7521">
        <v>97</v>
      </c>
    </row>
    <row r="7522" spans="1:15" x14ac:dyDescent="0.25">
      <c r="A7522" t="s">
        <v>769</v>
      </c>
      <c r="B7522" t="s">
        <v>41</v>
      </c>
      <c r="C7522" t="s">
        <v>24</v>
      </c>
      <c r="D7522">
        <v>2019</v>
      </c>
      <c r="E7522" t="s">
        <v>518</v>
      </c>
      <c r="F7522">
        <v>5.3</v>
      </c>
      <c r="G7522">
        <v>26000</v>
      </c>
      <c r="H7522" t="s">
        <v>768</v>
      </c>
      <c r="I7522" t="s">
        <v>521</v>
      </c>
      <c r="J7522" t="s">
        <v>767</v>
      </c>
      <c r="K7522" t="s">
        <v>7</v>
      </c>
      <c r="L7522">
        <v>20000000</v>
      </c>
      <c r="M7522">
        <v>72216294</v>
      </c>
      <c r="N7522" t="s">
        <v>766</v>
      </c>
      <c r="O7522">
        <v>117</v>
      </c>
    </row>
    <row r="7523" spans="1:15" x14ac:dyDescent="0.25">
      <c r="A7523" t="s">
        <v>765</v>
      </c>
      <c r="B7523" t="s">
        <v>41</v>
      </c>
      <c r="C7523" t="s">
        <v>5</v>
      </c>
      <c r="D7523">
        <v>2019</v>
      </c>
      <c r="E7523" t="s">
        <v>347</v>
      </c>
      <c r="F7523">
        <v>5.7</v>
      </c>
      <c r="G7523">
        <v>86000</v>
      </c>
      <c r="H7523" t="s">
        <v>764</v>
      </c>
      <c r="I7523" t="s">
        <v>763</v>
      </c>
      <c r="J7523" t="s">
        <v>762</v>
      </c>
      <c r="K7523" t="s">
        <v>7</v>
      </c>
      <c r="L7523">
        <v>21000000</v>
      </c>
      <c r="M7523">
        <v>113118226</v>
      </c>
      <c r="N7523" t="s">
        <v>108</v>
      </c>
      <c r="O7523">
        <v>101</v>
      </c>
    </row>
    <row r="7524" spans="1:15" x14ac:dyDescent="0.25">
      <c r="A7524" t="s">
        <v>761</v>
      </c>
      <c r="B7524" t="s">
        <v>68</v>
      </c>
      <c r="C7524" t="s">
        <v>100</v>
      </c>
      <c r="D7524">
        <v>2019</v>
      </c>
      <c r="E7524" t="s">
        <v>230</v>
      </c>
      <c r="F7524">
        <v>5</v>
      </c>
      <c r="G7524">
        <v>23000</v>
      </c>
      <c r="H7524" t="s">
        <v>760</v>
      </c>
      <c r="I7524" t="s">
        <v>759</v>
      </c>
      <c r="J7524" t="s">
        <v>758</v>
      </c>
      <c r="K7524" t="s">
        <v>265</v>
      </c>
      <c r="L7524">
        <v>12000000</v>
      </c>
      <c r="M7524">
        <v>47582563</v>
      </c>
      <c r="N7524" t="s">
        <v>757</v>
      </c>
      <c r="O7524">
        <v>90</v>
      </c>
    </row>
    <row r="7525" spans="1:15" x14ac:dyDescent="0.25">
      <c r="A7525" t="s">
        <v>756</v>
      </c>
      <c r="B7525" t="s">
        <v>41</v>
      </c>
      <c r="C7525" t="s">
        <v>34</v>
      </c>
      <c r="D7525">
        <v>2019</v>
      </c>
      <c r="E7525" t="s">
        <v>739</v>
      </c>
      <c r="F7525">
        <v>6.6</v>
      </c>
      <c r="G7525">
        <v>32000</v>
      </c>
      <c r="H7525" t="s">
        <v>755</v>
      </c>
      <c r="I7525" t="s">
        <v>755</v>
      </c>
      <c r="J7525" t="s">
        <v>754</v>
      </c>
      <c r="K7525" t="s">
        <v>7</v>
      </c>
      <c r="M7525">
        <v>2414269</v>
      </c>
      <c r="N7525" t="s">
        <v>753</v>
      </c>
      <c r="O7525">
        <v>104</v>
      </c>
    </row>
    <row r="7526" spans="1:15" x14ac:dyDescent="0.25">
      <c r="A7526" t="s">
        <v>752</v>
      </c>
      <c r="B7526" t="s">
        <v>68</v>
      </c>
      <c r="C7526" t="s">
        <v>24</v>
      </c>
      <c r="D7526">
        <v>2019</v>
      </c>
      <c r="E7526" t="s">
        <v>645</v>
      </c>
      <c r="F7526">
        <v>6.2</v>
      </c>
      <c r="G7526">
        <v>64000</v>
      </c>
      <c r="H7526" t="s">
        <v>751</v>
      </c>
      <c r="I7526" t="s">
        <v>751</v>
      </c>
      <c r="J7526" t="s">
        <v>750</v>
      </c>
      <c r="K7526" t="s">
        <v>7</v>
      </c>
      <c r="L7526">
        <v>9000000</v>
      </c>
      <c r="M7526">
        <v>64600152</v>
      </c>
      <c r="N7526" t="s">
        <v>628</v>
      </c>
      <c r="O7526">
        <v>100</v>
      </c>
    </row>
    <row r="7527" spans="1:15" x14ac:dyDescent="0.25">
      <c r="A7527" t="s">
        <v>749</v>
      </c>
      <c r="B7527" t="s">
        <v>68</v>
      </c>
      <c r="C7527" t="s">
        <v>73</v>
      </c>
      <c r="D7527">
        <v>2019</v>
      </c>
      <c r="E7527" t="s">
        <v>106</v>
      </c>
      <c r="F7527">
        <v>7.5</v>
      </c>
      <c r="G7527">
        <v>28000</v>
      </c>
      <c r="H7527" t="s">
        <v>748</v>
      </c>
      <c r="I7527" t="s">
        <v>748</v>
      </c>
      <c r="J7527" t="s">
        <v>747</v>
      </c>
      <c r="K7527" t="s">
        <v>197</v>
      </c>
      <c r="L7527">
        <v>11100000</v>
      </c>
      <c r="M7527">
        <v>193457467</v>
      </c>
      <c r="N7527" t="s">
        <v>746</v>
      </c>
      <c r="O7527">
        <v>112</v>
      </c>
    </row>
    <row r="7528" spans="1:15" x14ac:dyDescent="0.25">
      <c r="A7528" t="s">
        <v>745</v>
      </c>
      <c r="B7528" t="s">
        <v>41</v>
      </c>
      <c r="C7528" t="s">
        <v>409</v>
      </c>
      <c r="D7528">
        <v>2019</v>
      </c>
      <c r="E7528" t="s">
        <v>744</v>
      </c>
      <c r="F7528">
        <v>5.9</v>
      </c>
      <c r="G7528">
        <v>7400</v>
      </c>
      <c r="H7528" t="s">
        <v>743</v>
      </c>
      <c r="I7528" t="s">
        <v>743</v>
      </c>
      <c r="J7528" t="s">
        <v>742</v>
      </c>
      <c r="K7528" t="s">
        <v>7</v>
      </c>
      <c r="L7528">
        <v>8000000</v>
      </c>
      <c r="M7528">
        <v>1561698</v>
      </c>
      <c r="N7528" t="s">
        <v>741</v>
      </c>
      <c r="O7528">
        <v>100</v>
      </c>
    </row>
    <row r="7529" spans="1:15" x14ac:dyDescent="0.25">
      <c r="A7529" t="s">
        <v>740</v>
      </c>
      <c r="B7529" t="s">
        <v>41</v>
      </c>
      <c r="C7529" t="s">
        <v>24</v>
      </c>
      <c r="D7529">
        <v>2019</v>
      </c>
      <c r="E7529" t="s">
        <v>739</v>
      </c>
      <c r="F7529">
        <v>6.3</v>
      </c>
      <c r="G7529">
        <v>2700</v>
      </c>
      <c r="H7529" t="s">
        <v>738</v>
      </c>
      <c r="I7529" t="s">
        <v>738</v>
      </c>
      <c r="J7529" t="s">
        <v>737</v>
      </c>
      <c r="K7529" t="s">
        <v>7</v>
      </c>
      <c r="M7529">
        <v>323369</v>
      </c>
      <c r="N7529" t="s">
        <v>736</v>
      </c>
      <c r="O7529">
        <v>88</v>
      </c>
    </row>
    <row r="7530" spans="1:15" x14ac:dyDescent="0.25">
      <c r="A7530" t="s">
        <v>735</v>
      </c>
      <c r="B7530" t="s">
        <v>101</v>
      </c>
      <c r="C7530" t="s">
        <v>73</v>
      </c>
      <c r="D7530">
        <v>2019</v>
      </c>
      <c r="E7530" t="s">
        <v>518</v>
      </c>
      <c r="F7530">
        <v>6.6</v>
      </c>
      <c r="G7530">
        <v>58000</v>
      </c>
      <c r="H7530" t="s">
        <v>734</v>
      </c>
      <c r="I7530" t="s">
        <v>733</v>
      </c>
      <c r="J7530" t="s">
        <v>732</v>
      </c>
      <c r="K7530" t="s">
        <v>731</v>
      </c>
      <c r="L7530">
        <v>99000000</v>
      </c>
      <c r="M7530">
        <v>192306508</v>
      </c>
      <c r="N7530" t="s">
        <v>138</v>
      </c>
      <c r="O7530">
        <v>107</v>
      </c>
    </row>
    <row r="7531" spans="1:15" x14ac:dyDescent="0.25">
      <c r="A7531" t="s">
        <v>730</v>
      </c>
      <c r="B7531" t="s">
        <v>41</v>
      </c>
      <c r="C7531" t="s">
        <v>11</v>
      </c>
      <c r="D7531">
        <v>2019</v>
      </c>
      <c r="E7531" t="s">
        <v>159</v>
      </c>
      <c r="F7531">
        <v>5.8</v>
      </c>
      <c r="G7531">
        <v>47000</v>
      </c>
      <c r="H7531" t="s">
        <v>729</v>
      </c>
      <c r="I7531" t="s">
        <v>728</v>
      </c>
      <c r="J7531" t="s">
        <v>727</v>
      </c>
      <c r="K7531" t="s">
        <v>95</v>
      </c>
      <c r="L7531">
        <v>10000000</v>
      </c>
      <c r="M7531">
        <v>44907074</v>
      </c>
      <c r="N7531" t="s">
        <v>514</v>
      </c>
      <c r="O7531">
        <v>90</v>
      </c>
    </row>
    <row r="7532" spans="1:15" x14ac:dyDescent="0.25">
      <c r="A7532" t="s">
        <v>726</v>
      </c>
      <c r="B7532" t="s">
        <v>41</v>
      </c>
      <c r="C7532" t="s">
        <v>11</v>
      </c>
      <c r="D7532">
        <v>2019</v>
      </c>
      <c r="E7532" t="s">
        <v>353</v>
      </c>
      <c r="F7532">
        <v>6.7</v>
      </c>
      <c r="G7532">
        <v>11000</v>
      </c>
      <c r="H7532" t="s">
        <v>725</v>
      </c>
      <c r="I7532" t="s">
        <v>724</v>
      </c>
      <c r="J7532" t="s">
        <v>723</v>
      </c>
      <c r="K7532" t="s">
        <v>7</v>
      </c>
      <c r="M7532">
        <v>2268204</v>
      </c>
      <c r="N7532" t="s">
        <v>722</v>
      </c>
      <c r="O7532">
        <v>109</v>
      </c>
    </row>
    <row r="7533" spans="1:15" x14ac:dyDescent="0.25">
      <c r="A7533" t="s">
        <v>721</v>
      </c>
      <c r="B7533" t="s">
        <v>41</v>
      </c>
      <c r="C7533" t="s">
        <v>11</v>
      </c>
      <c r="D7533">
        <v>2019</v>
      </c>
      <c r="E7533" t="s">
        <v>720</v>
      </c>
      <c r="F7533">
        <v>6.4</v>
      </c>
      <c r="G7533">
        <v>9300</v>
      </c>
      <c r="H7533" t="s">
        <v>719</v>
      </c>
      <c r="I7533" t="s">
        <v>719</v>
      </c>
      <c r="J7533" t="s">
        <v>718</v>
      </c>
      <c r="K7533" t="s">
        <v>265</v>
      </c>
      <c r="M7533">
        <v>1719157</v>
      </c>
      <c r="N7533" t="s">
        <v>717</v>
      </c>
      <c r="O7533">
        <v>120</v>
      </c>
    </row>
    <row r="7534" spans="1:15" x14ac:dyDescent="0.25">
      <c r="A7534" t="s">
        <v>716</v>
      </c>
      <c r="B7534" t="s">
        <v>101</v>
      </c>
      <c r="C7534" t="s">
        <v>24</v>
      </c>
      <c r="D7534">
        <v>2019</v>
      </c>
      <c r="E7534" t="s">
        <v>320</v>
      </c>
      <c r="F7534">
        <v>7.6</v>
      </c>
      <c r="G7534">
        <v>55000</v>
      </c>
      <c r="H7534" t="s">
        <v>715</v>
      </c>
      <c r="I7534" t="s">
        <v>715</v>
      </c>
      <c r="J7534" t="s">
        <v>714</v>
      </c>
      <c r="K7534" t="s">
        <v>7</v>
      </c>
      <c r="M7534">
        <v>23076657</v>
      </c>
      <c r="N7534" t="s">
        <v>713</v>
      </c>
      <c r="O7534">
        <v>100</v>
      </c>
    </row>
    <row r="7535" spans="1:15" x14ac:dyDescent="0.25">
      <c r="A7535" t="s">
        <v>712</v>
      </c>
      <c r="B7535" t="s">
        <v>101</v>
      </c>
      <c r="C7535" t="s">
        <v>100</v>
      </c>
      <c r="D7535">
        <v>2019</v>
      </c>
      <c r="E7535" t="s">
        <v>257</v>
      </c>
      <c r="F7535">
        <v>6.3</v>
      </c>
      <c r="G7535">
        <v>69000</v>
      </c>
      <c r="H7535" t="s">
        <v>711</v>
      </c>
      <c r="I7535" t="s">
        <v>710</v>
      </c>
      <c r="J7535" t="s">
        <v>709</v>
      </c>
      <c r="K7535" t="s">
        <v>7</v>
      </c>
      <c r="L7535">
        <v>170000000</v>
      </c>
      <c r="M7535">
        <v>353284621</v>
      </c>
      <c r="N7535" t="s">
        <v>119</v>
      </c>
      <c r="O7535">
        <v>112</v>
      </c>
    </row>
    <row r="7536" spans="1:15" x14ac:dyDescent="0.25">
      <c r="A7536" t="s">
        <v>708</v>
      </c>
      <c r="B7536" t="s">
        <v>68</v>
      </c>
      <c r="C7536" t="s">
        <v>24</v>
      </c>
      <c r="D7536">
        <v>2019</v>
      </c>
      <c r="E7536" t="s">
        <v>403</v>
      </c>
      <c r="F7536">
        <v>5.4</v>
      </c>
      <c r="G7536">
        <v>51000</v>
      </c>
      <c r="H7536" t="s">
        <v>707</v>
      </c>
      <c r="I7536" t="s">
        <v>706</v>
      </c>
      <c r="J7536" t="s">
        <v>705</v>
      </c>
      <c r="K7536" t="s">
        <v>7</v>
      </c>
      <c r="L7536">
        <v>21000000</v>
      </c>
      <c r="M7536">
        <v>95017038</v>
      </c>
      <c r="N7536" t="s">
        <v>704</v>
      </c>
      <c r="O7536">
        <v>93</v>
      </c>
    </row>
    <row r="7537" spans="1:15" x14ac:dyDescent="0.25">
      <c r="A7537" t="s">
        <v>703</v>
      </c>
      <c r="B7537" t="s">
        <v>41</v>
      </c>
      <c r="C7537" t="s">
        <v>24</v>
      </c>
      <c r="D7537">
        <v>2019</v>
      </c>
      <c r="E7537" t="s">
        <v>320</v>
      </c>
      <c r="F7537">
        <v>6.4</v>
      </c>
      <c r="G7537">
        <v>4400</v>
      </c>
      <c r="H7537" t="s">
        <v>702</v>
      </c>
      <c r="I7537" t="s">
        <v>701</v>
      </c>
      <c r="J7537" t="s">
        <v>700</v>
      </c>
      <c r="K7537" t="s">
        <v>7</v>
      </c>
      <c r="M7537">
        <v>22594</v>
      </c>
      <c r="N7537" t="s">
        <v>699</v>
      </c>
      <c r="O7537">
        <v>97</v>
      </c>
    </row>
    <row r="7538" spans="1:15" x14ac:dyDescent="0.25">
      <c r="A7538" t="s">
        <v>698</v>
      </c>
      <c r="B7538" t="s">
        <v>41</v>
      </c>
      <c r="C7538" t="s">
        <v>34</v>
      </c>
      <c r="D7538">
        <v>2019</v>
      </c>
      <c r="E7538" t="s">
        <v>297</v>
      </c>
      <c r="F7538">
        <v>6.4</v>
      </c>
      <c r="G7538">
        <v>48000</v>
      </c>
      <c r="H7538" t="s">
        <v>697</v>
      </c>
      <c r="I7538" t="s">
        <v>696</v>
      </c>
      <c r="J7538" t="s">
        <v>695</v>
      </c>
      <c r="K7538" t="s">
        <v>7</v>
      </c>
      <c r="L7538">
        <v>35000000</v>
      </c>
      <c r="M7538">
        <v>21360215</v>
      </c>
      <c r="N7538" t="s">
        <v>694</v>
      </c>
      <c r="O7538">
        <v>111</v>
      </c>
    </row>
    <row r="7539" spans="1:15" x14ac:dyDescent="0.25">
      <c r="A7539" t="s">
        <v>693</v>
      </c>
      <c r="B7539" t="s">
        <v>41</v>
      </c>
      <c r="C7539" t="s">
        <v>24</v>
      </c>
      <c r="D7539">
        <v>2019</v>
      </c>
      <c r="E7539" t="s">
        <v>257</v>
      </c>
      <c r="F7539">
        <v>5.5</v>
      </c>
      <c r="G7539">
        <v>20000</v>
      </c>
      <c r="H7539" t="s">
        <v>692</v>
      </c>
      <c r="I7539" t="s">
        <v>692</v>
      </c>
      <c r="J7539" t="s">
        <v>691</v>
      </c>
      <c r="K7539" t="s">
        <v>690</v>
      </c>
      <c r="L7539">
        <v>5000000</v>
      </c>
      <c r="M7539">
        <v>4554416</v>
      </c>
      <c r="N7539" t="s">
        <v>689</v>
      </c>
      <c r="O7539">
        <v>95</v>
      </c>
    </row>
    <row r="7540" spans="1:15" x14ac:dyDescent="0.25">
      <c r="A7540" t="s">
        <v>688</v>
      </c>
      <c r="B7540" t="s">
        <v>41</v>
      </c>
      <c r="C7540" t="s">
        <v>34</v>
      </c>
      <c r="D7540">
        <v>2019</v>
      </c>
      <c r="E7540" t="s">
        <v>320</v>
      </c>
      <c r="F7540">
        <v>5.5</v>
      </c>
      <c r="G7540">
        <v>18000</v>
      </c>
      <c r="H7540" t="s">
        <v>687</v>
      </c>
      <c r="I7540" t="s">
        <v>687</v>
      </c>
      <c r="J7540" t="s">
        <v>686</v>
      </c>
      <c r="K7540" t="s">
        <v>7</v>
      </c>
      <c r="L7540">
        <v>38000000</v>
      </c>
      <c r="M7540">
        <v>15980032</v>
      </c>
      <c r="N7540" t="s">
        <v>641</v>
      </c>
      <c r="O7540">
        <v>102</v>
      </c>
    </row>
    <row r="7541" spans="1:15" x14ac:dyDescent="0.25">
      <c r="A7541" t="s">
        <v>685</v>
      </c>
      <c r="B7541" t="s">
        <v>52</v>
      </c>
      <c r="C7541" t="s">
        <v>24</v>
      </c>
      <c r="D7541">
        <v>2019</v>
      </c>
      <c r="E7541" t="s">
        <v>684</v>
      </c>
      <c r="F7541">
        <v>5.3</v>
      </c>
      <c r="G7541">
        <v>12000</v>
      </c>
      <c r="H7541" t="s">
        <v>683</v>
      </c>
      <c r="I7541" t="s">
        <v>682</v>
      </c>
      <c r="J7541" t="s">
        <v>681</v>
      </c>
      <c r="K7541" t="s">
        <v>7</v>
      </c>
      <c r="M7541">
        <v>1378160</v>
      </c>
      <c r="N7541" t="s">
        <v>680</v>
      </c>
      <c r="O7541">
        <v>94</v>
      </c>
    </row>
    <row r="7542" spans="1:15" x14ac:dyDescent="0.25">
      <c r="A7542" t="s">
        <v>679</v>
      </c>
      <c r="B7542" t="s">
        <v>41</v>
      </c>
      <c r="C7542" t="s">
        <v>34</v>
      </c>
      <c r="D7542">
        <v>2019</v>
      </c>
      <c r="E7542" t="s">
        <v>587</v>
      </c>
      <c r="F7542">
        <v>6.2</v>
      </c>
      <c r="G7542">
        <v>43000</v>
      </c>
      <c r="H7542" t="s">
        <v>678</v>
      </c>
      <c r="I7542" t="s">
        <v>677</v>
      </c>
      <c r="J7542" t="s">
        <v>676</v>
      </c>
      <c r="K7542" t="s">
        <v>7</v>
      </c>
      <c r="L7542">
        <v>16000000</v>
      </c>
      <c r="M7542">
        <v>32390945</v>
      </c>
      <c r="N7542" t="s">
        <v>675</v>
      </c>
      <c r="O7542">
        <v>93</v>
      </c>
    </row>
    <row r="7543" spans="1:15" x14ac:dyDescent="0.25">
      <c r="A7543" t="s">
        <v>674</v>
      </c>
      <c r="B7543" t="s">
        <v>101</v>
      </c>
      <c r="C7543" t="s">
        <v>24</v>
      </c>
      <c r="D7543">
        <v>2019</v>
      </c>
      <c r="E7543" t="s">
        <v>320</v>
      </c>
      <c r="F7543">
        <v>7.6</v>
      </c>
      <c r="G7543">
        <v>27000</v>
      </c>
      <c r="H7543" t="s">
        <v>673</v>
      </c>
      <c r="I7543" t="s">
        <v>672</v>
      </c>
      <c r="J7543" t="s">
        <v>671</v>
      </c>
      <c r="K7543" t="s">
        <v>7</v>
      </c>
      <c r="L7543">
        <v>18000000</v>
      </c>
      <c r="M7543">
        <v>33766787</v>
      </c>
      <c r="N7543" t="s">
        <v>527</v>
      </c>
      <c r="O7543">
        <v>109</v>
      </c>
    </row>
    <row r="7544" spans="1:15" x14ac:dyDescent="0.25">
      <c r="A7544" t="s">
        <v>670</v>
      </c>
      <c r="B7544" t="s">
        <v>68</v>
      </c>
      <c r="C7544" t="s">
        <v>24</v>
      </c>
      <c r="D7544">
        <v>2019</v>
      </c>
      <c r="E7544" t="s">
        <v>230</v>
      </c>
      <c r="F7544">
        <v>6.9</v>
      </c>
      <c r="G7544">
        <v>22000</v>
      </c>
      <c r="H7544" t="s">
        <v>669</v>
      </c>
      <c r="I7544" t="s">
        <v>668</v>
      </c>
      <c r="J7544" t="s">
        <v>667</v>
      </c>
      <c r="K7544" t="s">
        <v>265</v>
      </c>
      <c r="L7544">
        <v>15000000</v>
      </c>
      <c r="M7544">
        <v>18096691</v>
      </c>
      <c r="N7544" t="s">
        <v>666</v>
      </c>
      <c r="O7544">
        <v>118</v>
      </c>
    </row>
    <row r="7545" spans="1:15" x14ac:dyDescent="0.25">
      <c r="A7545" t="s">
        <v>665</v>
      </c>
      <c r="B7545" t="s">
        <v>68</v>
      </c>
      <c r="C7545" t="s">
        <v>24</v>
      </c>
      <c r="D7545">
        <v>2019</v>
      </c>
      <c r="E7545" t="s">
        <v>230</v>
      </c>
      <c r="F7545">
        <v>6.5</v>
      </c>
      <c r="G7545">
        <v>19000</v>
      </c>
      <c r="H7545" t="s">
        <v>664</v>
      </c>
      <c r="I7545" t="s">
        <v>664</v>
      </c>
      <c r="J7545" t="s">
        <v>663</v>
      </c>
      <c r="K7545" t="s">
        <v>7</v>
      </c>
      <c r="L7545">
        <v>20000000</v>
      </c>
      <c r="M7545">
        <v>11025353</v>
      </c>
      <c r="N7545" t="s">
        <v>532</v>
      </c>
      <c r="O7545">
        <v>109</v>
      </c>
    </row>
    <row r="7546" spans="1:15" x14ac:dyDescent="0.25">
      <c r="A7546" t="s">
        <v>662</v>
      </c>
      <c r="B7546" t="s">
        <v>52</v>
      </c>
      <c r="C7546" t="s">
        <v>34</v>
      </c>
      <c r="D7546">
        <v>2019</v>
      </c>
      <c r="E7546" t="s">
        <v>661</v>
      </c>
      <c r="F7546">
        <v>7</v>
      </c>
      <c r="G7546">
        <v>27000</v>
      </c>
      <c r="H7546" t="s">
        <v>660</v>
      </c>
      <c r="I7546" t="s">
        <v>659</v>
      </c>
      <c r="J7546" t="s">
        <v>658</v>
      </c>
      <c r="K7546" t="s">
        <v>226</v>
      </c>
      <c r="L7546">
        <v>52000000</v>
      </c>
      <c r="M7546">
        <v>176345966</v>
      </c>
      <c r="N7546" t="s">
        <v>657</v>
      </c>
      <c r="O7546">
        <v>107</v>
      </c>
    </row>
    <row r="7547" spans="1:15" x14ac:dyDescent="0.25">
      <c r="A7547" t="s">
        <v>656</v>
      </c>
      <c r="B7547" t="s">
        <v>101</v>
      </c>
      <c r="C7547" t="s">
        <v>73</v>
      </c>
      <c r="D7547">
        <v>2019</v>
      </c>
      <c r="E7547" t="s">
        <v>655</v>
      </c>
      <c r="F7547">
        <v>7</v>
      </c>
      <c r="G7547">
        <v>32000</v>
      </c>
      <c r="H7547" t="s">
        <v>654</v>
      </c>
      <c r="I7547" t="s">
        <v>654</v>
      </c>
      <c r="J7547" t="s">
        <v>653</v>
      </c>
      <c r="K7547" t="s">
        <v>7</v>
      </c>
      <c r="L7547">
        <v>75000000</v>
      </c>
      <c r="M7547">
        <v>180314199</v>
      </c>
      <c r="N7547" t="s">
        <v>652</v>
      </c>
      <c r="O7547">
        <v>97</v>
      </c>
    </row>
    <row r="7548" spans="1:15" x14ac:dyDescent="0.25">
      <c r="A7548" t="s">
        <v>651</v>
      </c>
      <c r="B7548" t="s">
        <v>41</v>
      </c>
      <c r="C7548" t="s">
        <v>11</v>
      </c>
      <c r="D7548">
        <v>2019</v>
      </c>
      <c r="E7548" t="s">
        <v>234</v>
      </c>
      <c r="F7548">
        <v>6.3</v>
      </c>
      <c r="G7548">
        <v>19000</v>
      </c>
      <c r="H7548" t="s">
        <v>650</v>
      </c>
      <c r="I7548" t="s">
        <v>649</v>
      </c>
      <c r="J7548" t="s">
        <v>648</v>
      </c>
      <c r="K7548" t="s">
        <v>332</v>
      </c>
      <c r="M7548">
        <v>9215591</v>
      </c>
      <c r="N7548" t="s">
        <v>647</v>
      </c>
      <c r="O7548">
        <v>108</v>
      </c>
    </row>
    <row r="7549" spans="1:15" x14ac:dyDescent="0.25">
      <c r="A7549" t="s">
        <v>646</v>
      </c>
      <c r="B7549" t="s">
        <v>68</v>
      </c>
      <c r="C7549" t="s">
        <v>24</v>
      </c>
      <c r="D7549">
        <v>2019</v>
      </c>
      <c r="E7549" t="s">
        <v>645</v>
      </c>
      <c r="F7549">
        <v>5.9</v>
      </c>
      <c r="G7549">
        <v>65000</v>
      </c>
      <c r="H7549" t="s">
        <v>644</v>
      </c>
      <c r="I7549" t="s">
        <v>643</v>
      </c>
      <c r="J7549" t="s">
        <v>642</v>
      </c>
      <c r="K7549" t="s">
        <v>7</v>
      </c>
      <c r="L7549">
        <v>31000000</v>
      </c>
      <c r="M7549">
        <v>48791187</v>
      </c>
      <c r="N7549" t="s">
        <v>641</v>
      </c>
      <c r="O7549">
        <v>89</v>
      </c>
    </row>
    <row r="7550" spans="1:15" x14ac:dyDescent="0.25">
      <c r="A7550" t="s">
        <v>640</v>
      </c>
      <c r="B7550" t="s">
        <v>41</v>
      </c>
      <c r="C7550" t="s">
        <v>34</v>
      </c>
      <c r="D7550">
        <v>2019</v>
      </c>
      <c r="E7550" t="s">
        <v>639</v>
      </c>
      <c r="F7550">
        <v>5.4</v>
      </c>
      <c r="G7550">
        <v>4000</v>
      </c>
      <c r="H7550" t="s">
        <v>638</v>
      </c>
      <c r="I7550" t="s">
        <v>638</v>
      </c>
      <c r="J7550" t="s">
        <v>637</v>
      </c>
      <c r="K7550" t="s">
        <v>7</v>
      </c>
      <c r="M7550">
        <v>619855</v>
      </c>
      <c r="N7550" t="s">
        <v>636</v>
      </c>
      <c r="O7550">
        <v>112</v>
      </c>
    </row>
    <row r="7551" spans="1:15" x14ac:dyDescent="0.25">
      <c r="A7551" t="s">
        <v>635</v>
      </c>
      <c r="B7551" t="s">
        <v>101</v>
      </c>
      <c r="C7551" t="s">
        <v>100</v>
      </c>
      <c r="D7551">
        <v>2019</v>
      </c>
      <c r="E7551" t="s">
        <v>387</v>
      </c>
      <c r="F7551">
        <v>7.5</v>
      </c>
      <c r="G7551">
        <v>21000</v>
      </c>
      <c r="H7551" t="s">
        <v>634</v>
      </c>
      <c r="I7551" t="s">
        <v>590</v>
      </c>
      <c r="J7551" t="s">
        <v>633</v>
      </c>
      <c r="K7551" t="s">
        <v>59</v>
      </c>
      <c r="L7551">
        <v>16000000</v>
      </c>
      <c r="M7551">
        <v>75741734</v>
      </c>
      <c r="N7551" t="s">
        <v>632</v>
      </c>
      <c r="O7551">
        <v>109</v>
      </c>
    </row>
    <row r="7552" spans="1:15" x14ac:dyDescent="0.25">
      <c r="A7552" t="s">
        <v>631</v>
      </c>
      <c r="B7552" t="s">
        <v>41</v>
      </c>
      <c r="C7552" t="s">
        <v>11</v>
      </c>
      <c r="D7552">
        <v>2019</v>
      </c>
      <c r="E7552" t="s">
        <v>194</v>
      </c>
      <c r="F7552">
        <v>6.4</v>
      </c>
      <c r="G7552">
        <v>8000</v>
      </c>
      <c r="H7552" t="s">
        <v>630</v>
      </c>
      <c r="I7552" t="s">
        <v>630</v>
      </c>
      <c r="J7552" t="s">
        <v>629</v>
      </c>
      <c r="K7552" t="s">
        <v>7</v>
      </c>
      <c r="L7552">
        <v>5000000</v>
      </c>
      <c r="M7552">
        <v>5288011</v>
      </c>
      <c r="N7552" t="s">
        <v>628</v>
      </c>
      <c r="O7552">
        <v>103</v>
      </c>
    </row>
    <row r="7553" spans="1:15" x14ac:dyDescent="0.25">
      <c r="A7553" t="s">
        <v>627</v>
      </c>
      <c r="B7553" t="s">
        <v>101</v>
      </c>
      <c r="C7553" t="s">
        <v>73</v>
      </c>
      <c r="D7553">
        <v>2019</v>
      </c>
      <c r="E7553" t="s">
        <v>626</v>
      </c>
      <c r="F7553">
        <v>5</v>
      </c>
      <c r="G7553">
        <v>6100</v>
      </c>
      <c r="H7553" t="s">
        <v>625</v>
      </c>
      <c r="I7553" t="s">
        <v>624</v>
      </c>
      <c r="J7553" t="s">
        <v>623</v>
      </c>
      <c r="K7553" t="s">
        <v>59</v>
      </c>
      <c r="L7553">
        <v>45000000</v>
      </c>
      <c r="M7553">
        <v>32450241</v>
      </c>
      <c r="N7553" t="s">
        <v>622</v>
      </c>
      <c r="O7553">
        <v>87</v>
      </c>
    </row>
    <row r="7554" spans="1:15" x14ac:dyDescent="0.25">
      <c r="A7554" t="s">
        <v>621</v>
      </c>
      <c r="B7554" t="s">
        <v>68</v>
      </c>
      <c r="C7554" t="s">
        <v>409</v>
      </c>
      <c r="D7554">
        <v>2019</v>
      </c>
      <c r="E7554" t="s">
        <v>403</v>
      </c>
      <c r="F7554">
        <v>6.8</v>
      </c>
      <c r="G7554">
        <v>36000</v>
      </c>
      <c r="H7554" t="s">
        <v>620</v>
      </c>
      <c r="I7554" t="s">
        <v>619</v>
      </c>
      <c r="J7554" t="s">
        <v>618</v>
      </c>
      <c r="K7554" t="s">
        <v>7</v>
      </c>
      <c r="L7554">
        <v>20000000</v>
      </c>
      <c r="M7554">
        <v>9090040</v>
      </c>
      <c r="N7554" t="s">
        <v>617</v>
      </c>
      <c r="O7554">
        <v>112</v>
      </c>
    </row>
    <row r="7555" spans="1:15" x14ac:dyDescent="0.25">
      <c r="A7555" t="s">
        <v>616</v>
      </c>
      <c r="B7555" t="s">
        <v>41</v>
      </c>
      <c r="C7555" t="s">
        <v>11</v>
      </c>
      <c r="D7555">
        <v>2019</v>
      </c>
      <c r="E7555" t="s">
        <v>615</v>
      </c>
      <c r="F7555">
        <v>5.7</v>
      </c>
      <c r="G7555">
        <v>17000</v>
      </c>
      <c r="H7555" t="s">
        <v>614</v>
      </c>
      <c r="I7555" t="s">
        <v>614</v>
      </c>
      <c r="J7555" t="s">
        <v>613</v>
      </c>
      <c r="K7555" t="s">
        <v>612</v>
      </c>
      <c r="M7555">
        <v>3373474</v>
      </c>
      <c r="N7555" t="s">
        <v>611</v>
      </c>
      <c r="O7555">
        <v>90</v>
      </c>
    </row>
    <row r="7556" spans="1:15" x14ac:dyDescent="0.25">
      <c r="A7556" t="s">
        <v>610</v>
      </c>
      <c r="B7556" t="s">
        <v>41</v>
      </c>
      <c r="C7556" t="s">
        <v>24</v>
      </c>
      <c r="D7556">
        <v>2019</v>
      </c>
      <c r="E7556" t="s">
        <v>609</v>
      </c>
      <c r="F7556">
        <v>6.8</v>
      </c>
      <c r="G7556">
        <v>18000</v>
      </c>
      <c r="H7556" t="s">
        <v>608</v>
      </c>
      <c r="I7556" t="s">
        <v>608</v>
      </c>
      <c r="J7556" t="s">
        <v>607</v>
      </c>
      <c r="K7556" t="s">
        <v>7</v>
      </c>
      <c r="M7556">
        <v>7442106</v>
      </c>
      <c r="N7556" t="s">
        <v>606</v>
      </c>
      <c r="O7556">
        <v>104</v>
      </c>
    </row>
    <row r="7557" spans="1:15" x14ac:dyDescent="0.25">
      <c r="A7557" t="s">
        <v>605</v>
      </c>
      <c r="B7557" t="s">
        <v>52</v>
      </c>
      <c r="C7557" t="s">
        <v>24</v>
      </c>
      <c r="D7557">
        <v>2019</v>
      </c>
      <c r="E7557" t="s">
        <v>487</v>
      </c>
      <c r="F7557">
        <v>8.3000000000000007</v>
      </c>
      <c r="G7557">
        <v>40000</v>
      </c>
      <c r="H7557" t="s">
        <v>604</v>
      </c>
      <c r="I7557" t="s">
        <v>603</v>
      </c>
      <c r="J7557" t="s">
        <v>446</v>
      </c>
      <c r="K7557" t="s">
        <v>169</v>
      </c>
      <c r="M7557">
        <v>3311391</v>
      </c>
      <c r="N7557" t="s">
        <v>168</v>
      </c>
      <c r="O7557">
        <v>143</v>
      </c>
    </row>
    <row r="7558" spans="1:15" x14ac:dyDescent="0.25">
      <c r="A7558" t="s">
        <v>602</v>
      </c>
      <c r="B7558" t="s">
        <v>68</v>
      </c>
      <c r="C7558" t="s">
        <v>11</v>
      </c>
      <c r="D7558">
        <v>2019</v>
      </c>
      <c r="E7558" t="s">
        <v>601</v>
      </c>
      <c r="F7558">
        <v>6.3</v>
      </c>
      <c r="G7558">
        <v>6700</v>
      </c>
      <c r="H7558" t="s">
        <v>600</v>
      </c>
      <c r="I7558" t="s">
        <v>600</v>
      </c>
      <c r="J7558" t="s">
        <v>599</v>
      </c>
      <c r="K7558" t="s">
        <v>7</v>
      </c>
      <c r="M7558">
        <v>2790019</v>
      </c>
      <c r="N7558" t="s">
        <v>598</v>
      </c>
      <c r="O7558">
        <v>112</v>
      </c>
    </row>
    <row r="7559" spans="1:15" x14ac:dyDescent="0.25">
      <c r="A7559" t="s">
        <v>597</v>
      </c>
      <c r="B7559" t="s">
        <v>68</v>
      </c>
      <c r="C7559" t="s">
        <v>34</v>
      </c>
      <c r="D7559">
        <v>2019</v>
      </c>
      <c r="E7559" t="s">
        <v>329</v>
      </c>
      <c r="F7559">
        <v>5.8</v>
      </c>
      <c r="G7559">
        <v>9900</v>
      </c>
      <c r="H7559" t="s">
        <v>596</v>
      </c>
      <c r="I7559" t="s">
        <v>595</v>
      </c>
      <c r="J7559" t="s">
        <v>594</v>
      </c>
      <c r="K7559" t="s">
        <v>190</v>
      </c>
      <c r="L7559">
        <v>15000000</v>
      </c>
      <c r="M7559">
        <v>15383580</v>
      </c>
      <c r="N7559" t="s">
        <v>593</v>
      </c>
      <c r="O7559">
        <v>104</v>
      </c>
    </row>
    <row r="7560" spans="1:15" x14ac:dyDescent="0.25">
      <c r="A7560" t="s">
        <v>592</v>
      </c>
      <c r="B7560" t="s">
        <v>101</v>
      </c>
      <c r="C7560" t="s">
        <v>100</v>
      </c>
      <c r="D7560">
        <v>2019</v>
      </c>
      <c r="E7560" t="s">
        <v>240</v>
      </c>
      <c r="F7560">
        <v>6.7</v>
      </c>
      <c r="G7560">
        <v>16000</v>
      </c>
      <c r="H7560" t="s">
        <v>591</v>
      </c>
      <c r="I7560" t="s">
        <v>590</v>
      </c>
      <c r="J7560" t="s">
        <v>589</v>
      </c>
      <c r="K7560" t="s">
        <v>59</v>
      </c>
      <c r="L7560">
        <v>18000000</v>
      </c>
      <c r="M7560">
        <v>80708134</v>
      </c>
      <c r="N7560" t="s">
        <v>162</v>
      </c>
      <c r="O7560">
        <v>96</v>
      </c>
    </row>
    <row r="7561" spans="1:15" x14ac:dyDescent="0.25">
      <c r="A7561" t="s">
        <v>588</v>
      </c>
      <c r="B7561" t="s">
        <v>52</v>
      </c>
      <c r="C7561" t="s">
        <v>409</v>
      </c>
      <c r="D7561">
        <v>2019</v>
      </c>
      <c r="E7561" t="s">
        <v>587</v>
      </c>
      <c r="F7561">
        <v>8</v>
      </c>
      <c r="G7561">
        <v>24000</v>
      </c>
      <c r="H7561" t="s">
        <v>586</v>
      </c>
      <c r="I7561" t="s">
        <v>585</v>
      </c>
      <c r="J7561" t="s">
        <v>584</v>
      </c>
      <c r="K7561" t="s">
        <v>169</v>
      </c>
      <c r="M7561">
        <v>24701637</v>
      </c>
      <c r="N7561" t="s">
        <v>583</v>
      </c>
      <c r="O7561">
        <v>154</v>
      </c>
    </row>
    <row r="7562" spans="1:15" x14ac:dyDescent="0.25">
      <c r="A7562" t="s">
        <v>582</v>
      </c>
      <c r="B7562" t="s">
        <v>101</v>
      </c>
      <c r="C7562" t="s">
        <v>73</v>
      </c>
      <c r="D7562">
        <v>2019</v>
      </c>
      <c r="E7562" t="s">
        <v>234</v>
      </c>
      <c r="F7562">
        <v>5.9</v>
      </c>
      <c r="G7562">
        <v>11000</v>
      </c>
      <c r="H7562" t="s">
        <v>581</v>
      </c>
      <c r="I7562" t="s">
        <v>580</v>
      </c>
      <c r="J7562" t="s">
        <v>579</v>
      </c>
      <c r="K7562" t="s">
        <v>578</v>
      </c>
      <c r="L7562">
        <v>90000000</v>
      </c>
      <c r="M7562">
        <v>119559110</v>
      </c>
      <c r="N7562" t="s">
        <v>577</v>
      </c>
      <c r="O7562">
        <v>85</v>
      </c>
    </row>
    <row r="7563" spans="1:15" x14ac:dyDescent="0.25">
      <c r="A7563" t="s">
        <v>576</v>
      </c>
      <c r="B7563" t="s">
        <v>52</v>
      </c>
      <c r="C7563" t="s">
        <v>34</v>
      </c>
      <c r="D7563">
        <v>2019</v>
      </c>
      <c r="E7563" t="s">
        <v>575</v>
      </c>
      <c r="F7563">
        <v>6.9</v>
      </c>
      <c r="G7563">
        <v>9700</v>
      </c>
      <c r="H7563" t="s">
        <v>574</v>
      </c>
      <c r="I7563" t="s">
        <v>574</v>
      </c>
      <c r="J7563" t="s">
        <v>573</v>
      </c>
      <c r="K7563" t="s">
        <v>220</v>
      </c>
      <c r="M7563">
        <v>25775371</v>
      </c>
      <c r="N7563" t="s">
        <v>572</v>
      </c>
      <c r="O7563">
        <v>109</v>
      </c>
    </row>
    <row r="7564" spans="1:15" x14ac:dyDescent="0.25">
      <c r="A7564" t="s">
        <v>571</v>
      </c>
      <c r="B7564" t="s">
        <v>41</v>
      </c>
      <c r="C7564" t="s">
        <v>87</v>
      </c>
      <c r="D7564">
        <v>2019</v>
      </c>
      <c r="E7564" t="s">
        <v>570</v>
      </c>
      <c r="F7564">
        <v>4.0999999999999996</v>
      </c>
      <c r="G7564">
        <v>7900</v>
      </c>
      <c r="H7564" t="s">
        <v>569</v>
      </c>
      <c r="I7564" t="s">
        <v>569</v>
      </c>
      <c r="J7564" t="s">
        <v>568</v>
      </c>
      <c r="K7564" t="s">
        <v>7</v>
      </c>
      <c r="L7564">
        <v>18000000</v>
      </c>
      <c r="N7564" t="s">
        <v>567</v>
      </c>
      <c r="O7564">
        <v>88</v>
      </c>
    </row>
    <row r="7565" spans="1:15" x14ac:dyDescent="0.25">
      <c r="A7565" t="s">
        <v>566</v>
      </c>
      <c r="B7565" t="s">
        <v>41</v>
      </c>
      <c r="C7565" t="s">
        <v>11</v>
      </c>
      <c r="D7565">
        <v>2019</v>
      </c>
      <c r="E7565" t="s">
        <v>565</v>
      </c>
      <c r="F7565">
        <v>6.9</v>
      </c>
      <c r="G7565">
        <v>11000</v>
      </c>
      <c r="H7565" t="s">
        <v>564</v>
      </c>
      <c r="I7565" t="s">
        <v>564</v>
      </c>
      <c r="J7565" t="s">
        <v>563</v>
      </c>
      <c r="K7565" t="s">
        <v>562</v>
      </c>
      <c r="M7565">
        <v>6405816</v>
      </c>
      <c r="N7565" t="s">
        <v>561</v>
      </c>
      <c r="O7565">
        <v>96</v>
      </c>
    </row>
    <row r="7566" spans="1:15" x14ac:dyDescent="0.25">
      <c r="A7566" t="s">
        <v>560</v>
      </c>
      <c r="B7566" t="s">
        <v>41</v>
      </c>
      <c r="C7566" t="s">
        <v>34</v>
      </c>
      <c r="D7566">
        <v>2019</v>
      </c>
      <c r="E7566" t="s">
        <v>559</v>
      </c>
      <c r="F7566">
        <v>5.6</v>
      </c>
      <c r="G7566">
        <v>10000</v>
      </c>
      <c r="H7566" t="s">
        <v>558</v>
      </c>
      <c r="I7566" t="s">
        <v>557</v>
      </c>
      <c r="J7566" t="s">
        <v>556</v>
      </c>
      <c r="K7566" t="s">
        <v>555</v>
      </c>
      <c r="L7566">
        <v>10000000</v>
      </c>
      <c r="M7566">
        <v>345900</v>
      </c>
      <c r="N7566" t="s">
        <v>554</v>
      </c>
      <c r="O7566">
        <v>96</v>
      </c>
    </row>
    <row r="7567" spans="1:15" x14ac:dyDescent="0.25">
      <c r="A7567" t="s">
        <v>553</v>
      </c>
      <c r="B7567" t="s">
        <v>552</v>
      </c>
      <c r="C7567" t="s">
        <v>34</v>
      </c>
      <c r="D7567">
        <v>2019</v>
      </c>
      <c r="E7567" t="s">
        <v>551</v>
      </c>
      <c r="F7567">
        <v>6</v>
      </c>
      <c r="G7567">
        <v>28000</v>
      </c>
      <c r="H7567" t="s">
        <v>550</v>
      </c>
      <c r="I7567" t="s">
        <v>549</v>
      </c>
      <c r="J7567" t="s">
        <v>548</v>
      </c>
      <c r="K7567" t="s">
        <v>59</v>
      </c>
      <c r="L7567">
        <v>48000000</v>
      </c>
      <c r="M7567">
        <v>699992512</v>
      </c>
      <c r="N7567" t="s">
        <v>547</v>
      </c>
      <c r="O7567">
        <v>125</v>
      </c>
    </row>
    <row r="7568" spans="1:15" x14ac:dyDescent="0.25">
      <c r="A7568" t="s">
        <v>546</v>
      </c>
      <c r="B7568" t="s">
        <v>101</v>
      </c>
      <c r="C7568" t="s">
        <v>34</v>
      </c>
      <c r="D7568">
        <v>2019</v>
      </c>
      <c r="E7568" t="s">
        <v>545</v>
      </c>
      <c r="F7568">
        <v>6</v>
      </c>
      <c r="G7568">
        <v>15000</v>
      </c>
      <c r="H7568" t="s">
        <v>544</v>
      </c>
      <c r="I7568" t="s">
        <v>544</v>
      </c>
      <c r="J7568" t="s">
        <v>543</v>
      </c>
      <c r="K7568" t="s">
        <v>265</v>
      </c>
      <c r="L7568">
        <v>59000000</v>
      </c>
      <c r="M7568">
        <v>32140970</v>
      </c>
      <c r="N7568" t="s">
        <v>542</v>
      </c>
      <c r="O7568">
        <v>120</v>
      </c>
    </row>
    <row r="7569" spans="1:15" x14ac:dyDescent="0.25">
      <c r="A7569" t="s">
        <v>541</v>
      </c>
      <c r="B7569" t="s">
        <v>52</v>
      </c>
      <c r="C7569" t="s">
        <v>11</v>
      </c>
      <c r="D7569">
        <v>2019</v>
      </c>
      <c r="E7569" t="s">
        <v>540</v>
      </c>
      <c r="F7569">
        <v>6</v>
      </c>
      <c r="G7569">
        <v>871</v>
      </c>
      <c r="H7569" t="s">
        <v>539</v>
      </c>
      <c r="I7569" t="s">
        <v>538</v>
      </c>
      <c r="J7569" t="s">
        <v>537</v>
      </c>
      <c r="K7569" t="s">
        <v>7</v>
      </c>
      <c r="L7569">
        <v>1100000</v>
      </c>
      <c r="N7569" t="s">
        <v>536</v>
      </c>
      <c r="O7569">
        <v>85</v>
      </c>
    </row>
    <row r="7570" spans="1:15" x14ac:dyDescent="0.25">
      <c r="A7570" t="s">
        <v>535</v>
      </c>
      <c r="B7570" t="s">
        <v>101</v>
      </c>
      <c r="C7570" t="s">
        <v>73</v>
      </c>
      <c r="D7570">
        <v>2019</v>
      </c>
      <c r="E7570" t="s">
        <v>496</v>
      </c>
      <c r="F7570">
        <v>6.7</v>
      </c>
      <c r="G7570">
        <v>23000</v>
      </c>
      <c r="H7570" t="s">
        <v>534</v>
      </c>
      <c r="I7570" t="s">
        <v>534</v>
      </c>
      <c r="J7570" t="s">
        <v>533</v>
      </c>
      <c r="K7570" t="s">
        <v>95</v>
      </c>
      <c r="L7570">
        <v>100000000</v>
      </c>
      <c r="M7570">
        <v>26565710</v>
      </c>
      <c r="N7570" t="s">
        <v>532</v>
      </c>
      <c r="O7570">
        <v>93</v>
      </c>
    </row>
    <row r="7571" spans="1:15" x14ac:dyDescent="0.25">
      <c r="A7571" t="s">
        <v>531</v>
      </c>
      <c r="B7571" t="s">
        <v>101</v>
      </c>
      <c r="C7571" t="s">
        <v>409</v>
      </c>
      <c r="D7571">
        <v>2019</v>
      </c>
      <c r="E7571" t="s">
        <v>454</v>
      </c>
      <c r="F7571">
        <v>6.3</v>
      </c>
      <c r="G7571">
        <v>8800</v>
      </c>
      <c r="H7571" t="s">
        <v>530</v>
      </c>
      <c r="I7571" t="s">
        <v>529</v>
      </c>
      <c r="J7571" t="s">
        <v>528</v>
      </c>
      <c r="K7571" t="s">
        <v>7</v>
      </c>
      <c r="L7571">
        <v>14000000</v>
      </c>
      <c r="M7571">
        <v>50444358</v>
      </c>
      <c r="N7571" t="s">
        <v>527</v>
      </c>
      <c r="O7571">
        <v>116</v>
      </c>
    </row>
    <row r="7572" spans="1:15" x14ac:dyDescent="0.25">
      <c r="A7572" t="s">
        <v>526</v>
      </c>
      <c r="B7572" t="s">
        <v>68</v>
      </c>
      <c r="C7572" t="s">
        <v>24</v>
      </c>
      <c r="D7572">
        <v>2019</v>
      </c>
      <c r="E7572" t="s">
        <v>403</v>
      </c>
      <c r="F7572">
        <v>6</v>
      </c>
      <c r="G7572">
        <v>4700</v>
      </c>
      <c r="H7572" t="s">
        <v>525</v>
      </c>
      <c r="I7572" t="s">
        <v>525</v>
      </c>
      <c r="J7572" t="s">
        <v>524</v>
      </c>
      <c r="K7572" t="s">
        <v>265</v>
      </c>
      <c r="L7572">
        <v>10000000</v>
      </c>
      <c r="M7572">
        <v>16418218</v>
      </c>
      <c r="N7572" t="s">
        <v>523</v>
      </c>
      <c r="O7572">
        <v>90</v>
      </c>
    </row>
    <row r="7573" spans="1:15" x14ac:dyDescent="0.25">
      <c r="A7573" t="s">
        <v>522</v>
      </c>
      <c r="B7573" t="s">
        <v>68</v>
      </c>
      <c r="C7573" t="s">
        <v>24</v>
      </c>
      <c r="D7573">
        <v>2019</v>
      </c>
      <c r="E7573" t="s">
        <v>496</v>
      </c>
      <c r="F7573">
        <v>5.5</v>
      </c>
      <c r="G7573">
        <v>12000</v>
      </c>
      <c r="H7573" t="s">
        <v>521</v>
      </c>
      <c r="I7573" t="s">
        <v>464</v>
      </c>
      <c r="J7573" t="s">
        <v>520</v>
      </c>
      <c r="K7573" t="s">
        <v>7</v>
      </c>
      <c r="L7573">
        <v>20000000</v>
      </c>
      <c r="M7573">
        <v>49000667</v>
      </c>
      <c r="N7573" t="s">
        <v>103</v>
      </c>
      <c r="O7573">
        <v>109</v>
      </c>
    </row>
    <row r="7574" spans="1:15" x14ac:dyDescent="0.25">
      <c r="A7574" t="s">
        <v>519</v>
      </c>
      <c r="B7574" t="s">
        <v>41</v>
      </c>
      <c r="C7574" t="s">
        <v>438</v>
      </c>
      <c r="D7574">
        <v>2019</v>
      </c>
      <c r="E7574" t="s">
        <v>518</v>
      </c>
      <c r="F7574">
        <v>5.9</v>
      </c>
      <c r="G7574">
        <v>24000</v>
      </c>
      <c r="H7574" t="s">
        <v>517</v>
      </c>
      <c r="I7574" t="s">
        <v>516</v>
      </c>
      <c r="J7574" t="s">
        <v>515</v>
      </c>
      <c r="K7574" t="s">
        <v>7</v>
      </c>
      <c r="L7574">
        <v>6000000</v>
      </c>
      <c r="M7574">
        <v>21150265</v>
      </c>
      <c r="N7574" t="s">
        <v>514</v>
      </c>
      <c r="O7574">
        <v>92</v>
      </c>
    </row>
    <row r="7575" spans="1:15" x14ac:dyDescent="0.25">
      <c r="A7575" t="s">
        <v>513</v>
      </c>
      <c r="B7575" t="s">
        <v>52</v>
      </c>
      <c r="C7575" t="s">
        <v>73</v>
      </c>
      <c r="D7575">
        <v>2019</v>
      </c>
      <c r="E7575" t="s">
        <v>512</v>
      </c>
      <c r="F7575">
        <v>7.5</v>
      </c>
      <c r="G7575">
        <v>6500</v>
      </c>
      <c r="H7575" t="s">
        <v>511</v>
      </c>
      <c r="I7575" t="s">
        <v>511</v>
      </c>
      <c r="J7575" t="s">
        <v>510</v>
      </c>
      <c r="K7575" t="s">
        <v>59</v>
      </c>
      <c r="M7575">
        <v>726264074</v>
      </c>
      <c r="N7575" t="s">
        <v>509</v>
      </c>
      <c r="O7575">
        <v>110</v>
      </c>
    </row>
    <row r="7576" spans="1:15" x14ac:dyDescent="0.25">
      <c r="A7576" t="s">
        <v>508</v>
      </c>
      <c r="B7576" t="s">
        <v>101</v>
      </c>
      <c r="C7576" t="s">
        <v>11</v>
      </c>
      <c r="D7576">
        <v>2019</v>
      </c>
      <c r="E7576" t="s">
        <v>347</v>
      </c>
      <c r="F7576">
        <v>6.9</v>
      </c>
      <c r="G7576">
        <v>3100</v>
      </c>
      <c r="H7576" t="s">
        <v>507</v>
      </c>
      <c r="I7576" t="s">
        <v>506</v>
      </c>
      <c r="J7576" t="s">
        <v>505</v>
      </c>
      <c r="K7576" t="s">
        <v>504</v>
      </c>
      <c r="M7576">
        <v>4393018</v>
      </c>
      <c r="N7576" t="s">
        <v>503</v>
      </c>
      <c r="O7576">
        <v>99</v>
      </c>
    </row>
    <row r="7577" spans="1:15" x14ac:dyDescent="0.25">
      <c r="A7577" t="s">
        <v>502</v>
      </c>
      <c r="B7577" t="s">
        <v>52</v>
      </c>
      <c r="C7577" t="s">
        <v>11</v>
      </c>
      <c r="D7577">
        <v>2019</v>
      </c>
      <c r="E7577" t="s">
        <v>501</v>
      </c>
      <c r="F7577">
        <v>8</v>
      </c>
      <c r="G7577">
        <v>34000</v>
      </c>
      <c r="H7577" t="s">
        <v>500</v>
      </c>
      <c r="I7577" t="s">
        <v>500</v>
      </c>
      <c r="J7577" t="s">
        <v>499</v>
      </c>
      <c r="K7577" t="s">
        <v>169</v>
      </c>
      <c r="M7577">
        <v>28141995</v>
      </c>
      <c r="N7577" t="s">
        <v>498</v>
      </c>
      <c r="O7577">
        <v>154</v>
      </c>
    </row>
    <row r="7578" spans="1:15" x14ac:dyDescent="0.25">
      <c r="A7578" t="s">
        <v>497</v>
      </c>
      <c r="B7578" t="s">
        <v>41</v>
      </c>
      <c r="C7578" t="s">
        <v>87</v>
      </c>
      <c r="D7578">
        <v>2019</v>
      </c>
      <c r="E7578" t="s">
        <v>496</v>
      </c>
      <c r="F7578">
        <v>5.3</v>
      </c>
      <c r="G7578">
        <v>3700</v>
      </c>
      <c r="H7578" t="s">
        <v>495</v>
      </c>
      <c r="I7578" t="s">
        <v>494</v>
      </c>
      <c r="J7578" t="s">
        <v>493</v>
      </c>
      <c r="K7578" t="s">
        <v>7</v>
      </c>
      <c r="M7578">
        <v>20440</v>
      </c>
      <c r="N7578" t="s">
        <v>492</v>
      </c>
      <c r="O7578">
        <v>105</v>
      </c>
    </row>
    <row r="7579" spans="1:15" x14ac:dyDescent="0.25">
      <c r="A7579" t="s">
        <v>491</v>
      </c>
      <c r="B7579" t="s">
        <v>101</v>
      </c>
      <c r="C7579" t="s">
        <v>11</v>
      </c>
      <c r="D7579">
        <v>2019</v>
      </c>
      <c r="E7579" t="s">
        <v>353</v>
      </c>
      <c r="F7579">
        <v>6.6</v>
      </c>
      <c r="G7579">
        <v>4100</v>
      </c>
      <c r="H7579" t="s">
        <v>490</v>
      </c>
      <c r="I7579" t="s">
        <v>490</v>
      </c>
      <c r="J7579" t="s">
        <v>490</v>
      </c>
      <c r="K7579" t="s">
        <v>7</v>
      </c>
      <c r="L7579">
        <v>5000000</v>
      </c>
      <c r="M7579">
        <v>38026103</v>
      </c>
      <c r="N7579" t="s">
        <v>489</v>
      </c>
      <c r="O7579">
        <v>119</v>
      </c>
    </row>
    <row r="7580" spans="1:15" x14ac:dyDescent="0.25">
      <c r="A7580" t="s">
        <v>488</v>
      </c>
      <c r="C7580" t="s">
        <v>87</v>
      </c>
      <c r="D7580">
        <v>2019</v>
      </c>
      <c r="E7580" t="s">
        <v>487</v>
      </c>
      <c r="F7580">
        <v>6.2</v>
      </c>
      <c r="G7580">
        <v>481</v>
      </c>
      <c r="H7580" t="s">
        <v>486</v>
      </c>
      <c r="I7580" t="s">
        <v>486</v>
      </c>
      <c r="J7580" t="s">
        <v>485</v>
      </c>
      <c r="K7580" t="s">
        <v>7</v>
      </c>
      <c r="M7580">
        <v>80657</v>
      </c>
      <c r="N7580" t="s">
        <v>484</v>
      </c>
      <c r="O7580">
        <v>87</v>
      </c>
    </row>
    <row r="7581" spans="1:15" x14ac:dyDescent="0.25">
      <c r="A7581" t="s">
        <v>483</v>
      </c>
      <c r="B7581" t="s">
        <v>68</v>
      </c>
      <c r="C7581" t="s">
        <v>24</v>
      </c>
      <c r="D7581">
        <v>2019</v>
      </c>
      <c r="E7581" t="s">
        <v>278</v>
      </c>
      <c r="F7581">
        <v>4.5</v>
      </c>
      <c r="G7581">
        <v>4000</v>
      </c>
      <c r="H7581" t="s">
        <v>482</v>
      </c>
      <c r="I7581" t="s">
        <v>482</v>
      </c>
      <c r="J7581" t="s">
        <v>482</v>
      </c>
      <c r="K7581" t="s">
        <v>7</v>
      </c>
      <c r="L7581">
        <v>20000000</v>
      </c>
      <c r="M7581">
        <v>74747725</v>
      </c>
      <c r="N7581" t="s">
        <v>481</v>
      </c>
      <c r="O7581">
        <v>109</v>
      </c>
    </row>
    <row r="7582" spans="1:15" x14ac:dyDescent="0.25">
      <c r="A7582" t="s">
        <v>480</v>
      </c>
      <c r="B7582" t="s">
        <v>52</v>
      </c>
      <c r="C7582" t="s">
        <v>87</v>
      </c>
      <c r="D7582">
        <v>2019</v>
      </c>
      <c r="E7582" t="s">
        <v>479</v>
      </c>
      <c r="F7582">
        <v>5.2</v>
      </c>
      <c r="G7582">
        <v>735</v>
      </c>
      <c r="H7582" t="s">
        <v>478</v>
      </c>
      <c r="I7582" t="s">
        <v>478</v>
      </c>
      <c r="J7582" t="s">
        <v>477</v>
      </c>
      <c r="K7582" t="s">
        <v>7</v>
      </c>
      <c r="M7582">
        <v>682</v>
      </c>
      <c r="N7582" t="s">
        <v>48</v>
      </c>
      <c r="O7582">
        <v>93</v>
      </c>
    </row>
    <row r="7583" spans="1:15" x14ac:dyDescent="0.25">
      <c r="A7583" t="s">
        <v>476</v>
      </c>
      <c r="B7583" t="s">
        <v>52</v>
      </c>
      <c r="C7583" t="s">
        <v>34</v>
      </c>
      <c r="D7583">
        <v>2019</v>
      </c>
      <c r="E7583" t="s">
        <v>159</v>
      </c>
      <c r="F7583">
        <v>7.1</v>
      </c>
      <c r="G7583">
        <v>7600</v>
      </c>
      <c r="H7583" t="s">
        <v>475</v>
      </c>
      <c r="I7583" t="s">
        <v>474</v>
      </c>
      <c r="J7583" t="s">
        <v>473</v>
      </c>
      <c r="K7583" t="s">
        <v>220</v>
      </c>
      <c r="M7583">
        <v>119932733</v>
      </c>
      <c r="N7583" t="s">
        <v>472</v>
      </c>
      <c r="O7583">
        <v>111</v>
      </c>
    </row>
    <row r="7584" spans="1:15" x14ac:dyDescent="0.25">
      <c r="A7584" t="s">
        <v>471</v>
      </c>
      <c r="B7584" t="s">
        <v>68</v>
      </c>
      <c r="C7584" t="s">
        <v>11</v>
      </c>
      <c r="D7584">
        <v>2019</v>
      </c>
      <c r="E7584" t="s">
        <v>470</v>
      </c>
      <c r="F7584">
        <v>5.7</v>
      </c>
      <c r="G7584">
        <v>1500</v>
      </c>
      <c r="H7584" t="s">
        <v>469</v>
      </c>
      <c r="I7584" t="s">
        <v>469</v>
      </c>
      <c r="J7584" t="s">
        <v>468</v>
      </c>
      <c r="K7584" t="s">
        <v>7</v>
      </c>
      <c r="M7584">
        <v>354103</v>
      </c>
      <c r="N7584" t="s">
        <v>467</v>
      </c>
      <c r="O7584">
        <v>94</v>
      </c>
    </row>
    <row r="7585" spans="1:15" x14ac:dyDescent="0.25">
      <c r="A7585" t="s">
        <v>466</v>
      </c>
      <c r="B7585" t="s">
        <v>68</v>
      </c>
      <c r="C7585" t="s">
        <v>11</v>
      </c>
      <c r="D7585">
        <v>2019</v>
      </c>
      <c r="E7585" t="s">
        <v>387</v>
      </c>
      <c r="F7585">
        <v>5.9</v>
      </c>
      <c r="G7585">
        <v>6600</v>
      </c>
      <c r="H7585" t="s">
        <v>465</v>
      </c>
      <c r="I7585" t="s">
        <v>464</v>
      </c>
      <c r="J7585" t="s">
        <v>463</v>
      </c>
      <c r="K7585" t="s">
        <v>7</v>
      </c>
      <c r="L7585">
        <v>9000000</v>
      </c>
      <c r="M7585">
        <v>6750029</v>
      </c>
      <c r="N7585" t="s">
        <v>462</v>
      </c>
      <c r="O7585">
        <v>100</v>
      </c>
    </row>
    <row r="7586" spans="1:15" x14ac:dyDescent="0.25">
      <c r="A7586" t="s">
        <v>461</v>
      </c>
      <c r="B7586" t="s">
        <v>101</v>
      </c>
      <c r="C7586" t="s">
        <v>24</v>
      </c>
      <c r="D7586">
        <v>2019</v>
      </c>
      <c r="E7586" t="s">
        <v>460</v>
      </c>
      <c r="F7586">
        <v>6.2</v>
      </c>
      <c r="G7586">
        <v>719</v>
      </c>
      <c r="H7586" t="s">
        <v>459</v>
      </c>
      <c r="I7586" t="s">
        <v>458</v>
      </c>
      <c r="J7586" t="s">
        <v>457</v>
      </c>
      <c r="K7586" t="s">
        <v>7</v>
      </c>
      <c r="M7586">
        <v>210091</v>
      </c>
      <c r="N7586" t="s">
        <v>456</v>
      </c>
      <c r="O7586">
        <v>106</v>
      </c>
    </row>
    <row r="7587" spans="1:15" x14ac:dyDescent="0.25">
      <c r="A7587" t="s">
        <v>455</v>
      </c>
      <c r="B7587" t="s">
        <v>52</v>
      </c>
      <c r="C7587" t="s">
        <v>11</v>
      </c>
      <c r="D7587">
        <v>2019</v>
      </c>
      <c r="E7587" t="s">
        <v>454</v>
      </c>
      <c r="F7587">
        <v>3.6</v>
      </c>
      <c r="G7587">
        <v>12000</v>
      </c>
      <c r="H7587" t="s">
        <v>453</v>
      </c>
      <c r="I7587" t="s">
        <v>452</v>
      </c>
      <c r="J7587" t="s">
        <v>451</v>
      </c>
      <c r="K7587" t="s">
        <v>169</v>
      </c>
      <c r="M7587">
        <v>17987034</v>
      </c>
      <c r="N7587" t="s">
        <v>450</v>
      </c>
      <c r="O7587">
        <v>166</v>
      </c>
    </row>
    <row r="7588" spans="1:15" x14ac:dyDescent="0.25">
      <c r="A7588" t="s">
        <v>449</v>
      </c>
      <c r="B7588" t="s">
        <v>52</v>
      </c>
      <c r="C7588" t="s">
        <v>34</v>
      </c>
      <c r="D7588">
        <v>2019</v>
      </c>
      <c r="E7588" t="s">
        <v>393</v>
      </c>
      <c r="F7588">
        <v>8.1</v>
      </c>
      <c r="G7588">
        <v>9800</v>
      </c>
      <c r="H7588" t="s">
        <v>448</v>
      </c>
      <c r="I7588" t="s">
        <v>447</v>
      </c>
      <c r="J7588" t="s">
        <v>446</v>
      </c>
      <c r="K7588" t="s">
        <v>169</v>
      </c>
      <c r="M7588">
        <v>914565</v>
      </c>
      <c r="N7588" t="s">
        <v>445</v>
      </c>
      <c r="O7588">
        <v>143</v>
      </c>
    </row>
    <row r="7589" spans="1:15" x14ac:dyDescent="0.25">
      <c r="A7589" t="s">
        <v>444</v>
      </c>
      <c r="B7589" t="s">
        <v>52</v>
      </c>
      <c r="C7589" t="s">
        <v>11</v>
      </c>
      <c r="D7589">
        <v>2019</v>
      </c>
      <c r="E7589" t="s">
        <v>433</v>
      </c>
      <c r="F7589">
        <v>6.5</v>
      </c>
      <c r="G7589">
        <v>13000</v>
      </c>
      <c r="H7589" t="s">
        <v>443</v>
      </c>
      <c r="I7589" t="s">
        <v>442</v>
      </c>
      <c r="J7589" t="s">
        <v>441</v>
      </c>
      <c r="K7589" t="s">
        <v>169</v>
      </c>
      <c r="M7589">
        <v>5667057</v>
      </c>
      <c r="N7589" t="s">
        <v>440</v>
      </c>
      <c r="O7589">
        <v>130</v>
      </c>
    </row>
    <row r="7590" spans="1:15" x14ac:dyDescent="0.25">
      <c r="A7590" t="s">
        <v>439</v>
      </c>
      <c r="B7590" t="s">
        <v>52</v>
      </c>
      <c r="C7590" t="s">
        <v>438</v>
      </c>
      <c r="D7590">
        <v>2019</v>
      </c>
      <c r="E7590" t="s">
        <v>437</v>
      </c>
      <c r="F7590">
        <v>6.5</v>
      </c>
      <c r="G7590">
        <v>2500</v>
      </c>
      <c r="H7590" t="s">
        <v>436</v>
      </c>
      <c r="I7590" t="s">
        <v>436</v>
      </c>
      <c r="J7590" t="s">
        <v>436</v>
      </c>
      <c r="K7590" t="s">
        <v>7</v>
      </c>
      <c r="L7590">
        <v>5000000</v>
      </c>
      <c r="M7590">
        <v>359377</v>
      </c>
      <c r="N7590" t="s">
        <v>435</v>
      </c>
      <c r="O7590">
        <v>96</v>
      </c>
    </row>
    <row r="7591" spans="1:15" x14ac:dyDescent="0.25">
      <c r="A7591" t="s">
        <v>434</v>
      </c>
      <c r="B7591" t="s">
        <v>52</v>
      </c>
      <c r="C7591" t="s">
        <v>34</v>
      </c>
      <c r="D7591">
        <v>2019</v>
      </c>
      <c r="E7591" t="s">
        <v>433</v>
      </c>
      <c r="F7591">
        <v>7.2</v>
      </c>
      <c r="G7591">
        <v>10000</v>
      </c>
      <c r="H7591" t="s">
        <v>432</v>
      </c>
      <c r="I7591" t="s">
        <v>431</v>
      </c>
      <c r="J7591" t="s">
        <v>430</v>
      </c>
      <c r="K7591" t="s">
        <v>169</v>
      </c>
      <c r="M7591">
        <v>13098981</v>
      </c>
      <c r="N7591" t="s">
        <v>429</v>
      </c>
      <c r="O7591">
        <v>146</v>
      </c>
    </row>
    <row r="7592" spans="1:15" x14ac:dyDescent="0.25">
      <c r="A7592" t="s">
        <v>428</v>
      </c>
      <c r="B7592" t="s">
        <v>52</v>
      </c>
      <c r="C7592" t="s">
        <v>34</v>
      </c>
      <c r="D7592">
        <v>2019</v>
      </c>
      <c r="E7592" t="s">
        <v>194</v>
      </c>
      <c r="F7592">
        <v>5.2</v>
      </c>
      <c r="G7592">
        <v>17000</v>
      </c>
      <c r="H7592" t="s">
        <v>427</v>
      </c>
      <c r="I7592" t="s">
        <v>427</v>
      </c>
      <c r="J7592" t="s">
        <v>426</v>
      </c>
      <c r="K7592" t="s">
        <v>169</v>
      </c>
      <c r="M7592">
        <v>5708522</v>
      </c>
      <c r="N7592" t="s">
        <v>425</v>
      </c>
      <c r="O7592">
        <v>170</v>
      </c>
    </row>
    <row r="7593" spans="1:15" x14ac:dyDescent="0.25">
      <c r="A7593" t="s">
        <v>424</v>
      </c>
      <c r="B7593" t="s">
        <v>52</v>
      </c>
      <c r="C7593" t="s">
        <v>34</v>
      </c>
      <c r="D7593">
        <v>2019</v>
      </c>
      <c r="E7593" t="s">
        <v>398</v>
      </c>
      <c r="F7593">
        <v>7</v>
      </c>
      <c r="G7593">
        <v>4700</v>
      </c>
      <c r="H7593" t="s">
        <v>423</v>
      </c>
      <c r="I7593" t="s">
        <v>423</v>
      </c>
      <c r="J7593" t="s">
        <v>422</v>
      </c>
      <c r="K7593" t="s">
        <v>220</v>
      </c>
      <c r="M7593">
        <v>69501772</v>
      </c>
      <c r="N7593" t="s">
        <v>421</v>
      </c>
      <c r="O7593">
        <v>103</v>
      </c>
    </row>
    <row r="7594" spans="1:15" x14ac:dyDescent="0.25">
      <c r="A7594" t="s">
        <v>420</v>
      </c>
      <c r="B7594" t="s">
        <v>41</v>
      </c>
      <c r="C7594" t="s">
        <v>11</v>
      </c>
      <c r="D7594">
        <v>2019</v>
      </c>
      <c r="E7594" t="s">
        <v>419</v>
      </c>
      <c r="F7594">
        <v>6.3</v>
      </c>
      <c r="G7594">
        <v>417</v>
      </c>
      <c r="H7594" t="s">
        <v>418</v>
      </c>
      <c r="I7594" t="s">
        <v>418</v>
      </c>
      <c r="J7594" t="s">
        <v>417</v>
      </c>
      <c r="K7594" t="s">
        <v>7</v>
      </c>
      <c r="M7594">
        <v>300842</v>
      </c>
      <c r="N7594" t="s">
        <v>416</v>
      </c>
      <c r="O7594">
        <v>137</v>
      </c>
    </row>
    <row r="7595" spans="1:15" x14ac:dyDescent="0.25">
      <c r="A7595" t="s">
        <v>415</v>
      </c>
      <c r="B7595" t="s">
        <v>41</v>
      </c>
      <c r="C7595" t="s">
        <v>11</v>
      </c>
      <c r="D7595">
        <v>2019</v>
      </c>
      <c r="E7595" t="s">
        <v>414</v>
      </c>
      <c r="F7595">
        <v>5.4</v>
      </c>
      <c r="G7595">
        <v>2900</v>
      </c>
      <c r="H7595" t="s">
        <v>413</v>
      </c>
      <c r="I7595" t="s">
        <v>413</v>
      </c>
      <c r="J7595" t="s">
        <v>412</v>
      </c>
      <c r="K7595" t="s">
        <v>7</v>
      </c>
      <c r="M7595">
        <v>172952</v>
      </c>
      <c r="N7595" t="s">
        <v>411</v>
      </c>
      <c r="O7595">
        <v>98</v>
      </c>
    </row>
    <row r="7596" spans="1:15" x14ac:dyDescent="0.25">
      <c r="A7596" t="s">
        <v>410</v>
      </c>
      <c r="B7596" t="s">
        <v>41</v>
      </c>
      <c r="C7596" t="s">
        <v>409</v>
      </c>
      <c r="D7596">
        <v>2019</v>
      </c>
      <c r="E7596" t="s">
        <v>257</v>
      </c>
      <c r="F7596">
        <v>5.8</v>
      </c>
      <c r="G7596">
        <v>13000</v>
      </c>
      <c r="H7596" t="s">
        <v>408</v>
      </c>
      <c r="I7596" t="s">
        <v>407</v>
      </c>
      <c r="J7596" t="s">
        <v>406</v>
      </c>
      <c r="K7596" t="s">
        <v>7</v>
      </c>
      <c r="L7596">
        <v>6000000</v>
      </c>
      <c r="M7596">
        <v>21354152</v>
      </c>
      <c r="N7596" t="s">
        <v>405</v>
      </c>
      <c r="O7596">
        <v>109</v>
      </c>
    </row>
    <row r="7597" spans="1:15" x14ac:dyDescent="0.25">
      <c r="A7597" t="s">
        <v>404</v>
      </c>
      <c r="B7597" t="s">
        <v>52</v>
      </c>
      <c r="C7597" t="s">
        <v>34</v>
      </c>
      <c r="D7597">
        <v>2019</v>
      </c>
      <c r="E7597" t="s">
        <v>403</v>
      </c>
      <c r="F7597">
        <v>2.2000000000000002</v>
      </c>
      <c r="G7597">
        <v>18000</v>
      </c>
      <c r="H7597" t="s">
        <v>402</v>
      </c>
      <c r="I7597" t="s">
        <v>401</v>
      </c>
      <c r="J7597" t="s">
        <v>400</v>
      </c>
      <c r="K7597" t="s">
        <v>169</v>
      </c>
      <c r="M7597">
        <v>1635907</v>
      </c>
      <c r="N7597" t="s">
        <v>168</v>
      </c>
      <c r="O7597">
        <v>146</v>
      </c>
    </row>
    <row r="7598" spans="1:15" x14ac:dyDescent="0.25">
      <c r="A7598" t="s">
        <v>399</v>
      </c>
      <c r="B7598" t="s">
        <v>52</v>
      </c>
      <c r="C7598" t="s">
        <v>34</v>
      </c>
      <c r="D7598">
        <v>2019</v>
      </c>
      <c r="E7598" t="s">
        <v>398</v>
      </c>
      <c r="F7598">
        <v>6.2</v>
      </c>
      <c r="G7598">
        <v>2500</v>
      </c>
      <c r="H7598" t="s">
        <v>397</v>
      </c>
      <c r="I7598" t="s">
        <v>397</v>
      </c>
      <c r="J7598" t="s">
        <v>396</v>
      </c>
      <c r="K7598" t="s">
        <v>220</v>
      </c>
      <c r="M7598">
        <v>11799556</v>
      </c>
      <c r="N7598" t="s">
        <v>395</v>
      </c>
      <c r="O7598">
        <v>129</v>
      </c>
    </row>
    <row r="7599" spans="1:15" x14ac:dyDescent="0.25">
      <c r="A7599" t="s">
        <v>394</v>
      </c>
      <c r="B7599" t="s">
        <v>52</v>
      </c>
      <c r="C7599" t="s">
        <v>24</v>
      </c>
      <c r="D7599">
        <v>2019</v>
      </c>
      <c r="E7599" t="s">
        <v>393</v>
      </c>
      <c r="F7599">
        <v>6.3</v>
      </c>
      <c r="G7599">
        <v>9000</v>
      </c>
      <c r="H7599" t="s">
        <v>392</v>
      </c>
      <c r="I7599" t="s">
        <v>391</v>
      </c>
      <c r="J7599" t="s">
        <v>390</v>
      </c>
      <c r="K7599" t="s">
        <v>169</v>
      </c>
      <c r="M7599">
        <v>14256199</v>
      </c>
      <c r="N7599" t="s">
        <v>389</v>
      </c>
      <c r="O7599">
        <v>126</v>
      </c>
    </row>
    <row r="7600" spans="1:15" x14ac:dyDescent="0.25">
      <c r="A7600" t="s">
        <v>388</v>
      </c>
      <c r="B7600" t="s">
        <v>52</v>
      </c>
      <c r="C7600" t="s">
        <v>24</v>
      </c>
      <c r="D7600">
        <v>2019</v>
      </c>
      <c r="E7600" t="s">
        <v>387</v>
      </c>
      <c r="F7600">
        <v>6.6</v>
      </c>
      <c r="G7600">
        <v>7400</v>
      </c>
      <c r="H7600" t="s">
        <v>386</v>
      </c>
      <c r="I7600" t="s">
        <v>385</v>
      </c>
      <c r="J7600" t="s">
        <v>243</v>
      </c>
      <c r="K7600" t="s">
        <v>169</v>
      </c>
      <c r="M7600">
        <v>1473116</v>
      </c>
      <c r="N7600" t="s">
        <v>384</v>
      </c>
      <c r="O7600">
        <v>135</v>
      </c>
    </row>
    <row r="7601" spans="1:15" x14ac:dyDescent="0.25">
      <c r="A7601" t="s">
        <v>383</v>
      </c>
      <c r="B7601" t="s">
        <v>382</v>
      </c>
      <c r="C7601" t="s">
        <v>11</v>
      </c>
      <c r="D7601">
        <v>2019</v>
      </c>
      <c r="E7601" t="s">
        <v>230</v>
      </c>
      <c r="F7601">
        <v>6.9</v>
      </c>
      <c r="G7601">
        <v>2700</v>
      </c>
      <c r="H7601" t="s">
        <v>381</v>
      </c>
      <c r="I7601" t="s">
        <v>381</v>
      </c>
      <c r="J7601" t="s">
        <v>380</v>
      </c>
      <c r="K7601" t="s">
        <v>379</v>
      </c>
      <c r="M7601">
        <v>103047</v>
      </c>
      <c r="O7601">
        <v>84</v>
      </c>
    </row>
    <row r="7602" spans="1:15" x14ac:dyDescent="0.25">
      <c r="A7602" t="s">
        <v>378</v>
      </c>
      <c r="B7602" t="s">
        <v>68</v>
      </c>
      <c r="C7602" t="s">
        <v>377</v>
      </c>
      <c r="D7602">
        <v>2019</v>
      </c>
      <c r="E7602" t="s">
        <v>194</v>
      </c>
      <c r="F7602">
        <v>5.9</v>
      </c>
      <c r="G7602">
        <v>691</v>
      </c>
      <c r="H7602" t="s">
        <v>376</v>
      </c>
      <c r="I7602" t="s">
        <v>376</v>
      </c>
      <c r="J7602" t="s">
        <v>375</v>
      </c>
      <c r="K7602" t="s">
        <v>7</v>
      </c>
      <c r="M7602">
        <v>1067629</v>
      </c>
      <c r="N7602" t="s">
        <v>374</v>
      </c>
      <c r="O7602">
        <v>94</v>
      </c>
    </row>
    <row r="7603" spans="1:15" x14ac:dyDescent="0.25">
      <c r="A7603" t="s">
        <v>373</v>
      </c>
      <c r="B7603" t="s">
        <v>52</v>
      </c>
      <c r="C7603" t="s">
        <v>73</v>
      </c>
      <c r="D7603">
        <v>2019</v>
      </c>
      <c r="E7603" t="s">
        <v>372</v>
      </c>
      <c r="F7603">
        <v>7.4</v>
      </c>
      <c r="G7603">
        <v>2000</v>
      </c>
      <c r="H7603" t="s">
        <v>371</v>
      </c>
      <c r="I7603" t="s">
        <v>371</v>
      </c>
      <c r="J7603" t="s">
        <v>370</v>
      </c>
      <c r="K7603" t="s">
        <v>197</v>
      </c>
      <c r="M7603">
        <v>9982083</v>
      </c>
      <c r="N7603" t="s">
        <v>369</v>
      </c>
      <c r="O7603">
        <v>112</v>
      </c>
    </row>
    <row r="7604" spans="1:15" x14ac:dyDescent="0.25">
      <c r="A7604" t="s">
        <v>368</v>
      </c>
      <c r="B7604" t="s">
        <v>52</v>
      </c>
      <c r="C7604" t="s">
        <v>24</v>
      </c>
      <c r="D7604">
        <v>2019</v>
      </c>
      <c r="E7604" t="s">
        <v>194</v>
      </c>
      <c r="F7604">
        <v>5.0999999999999996</v>
      </c>
      <c r="G7604">
        <v>590</v>
      </c>
      <c r="H7604" t="s">
        <v>366</v>
      </c>
      <c r="I7604" t="s">
        <v>367</v>
      </c>
      <c r="J7604" t="s">
        <v>366</v>
      </c>
      <c r="K7604" t="s">
        <v>7</v>
      </c>
      <c r="M7604">
        <v>151507</v>
      </c>
      <c r="N7604" t="s">
        <v>365</v>
      </c>
      <c r="O7604">
        <v>98</v>
      </c>
    </row>
    <row r="7605" spans="1:15" x14ac:dyDescent="0.25">
      <c r="A7605" t="s">
        <v>364</v>
      </c>
      <c r="B7605" t="s">
        <v>101</v>
      </c>
      <c r="C7605" t="s">
        <v>73</v>
      </c>
      <c r="D7605">
        <v>2019</v>
      </c>
      <c r="E7605" t="s">
        <v>363</v>
      </c>
      <c r="F7605">
        <v>6.1</v>
      </c>
      <c r="G7605">
        <v>548</v>
      </c>
      <c r="H7605" t="s">
        <v>362</v>
      </c>
      <c r="I7605" t="s">
        <v>361</v>
      </c>
      <c r="J7605" t="s">
        <v>360</v>
      </c>
      <c r="K7605" t="s">
        <v>7</v>
      </c>
      <c r="M7605">
        <v>3173282</v>
      </c>
      <c r="N7605" t="s">
        <v>359</v>
      </c>
      <c r="O7605">
        <v>108</v>
      </c>
    </row>
    <row r="7606" spans="1:15" x14ac:dyDescent="0.25">
      <c r="A7606" t="s">
        <v>358</v>
      </c>
      <c r="B7606" t="s">
        <v>52</v>
      </c>
      <c r="C7606" t="s">
        <v>11</v>
      </c>
      <c r="D7606">
        <v>2019</v>
      </c>
      <c r="E7606" t="s">
        <v>357</v>
      </c>
      <c r="F7606">
        <v>6.4</v>
      </c>
      <c r="G7606">
        <v>4400</v>
      </c>
      <c r="H7606" t="s">
        <v>356</v>
      </c>
      <c r="I7606" t="s">
        <v>356</v>
      </c>
      <c r="J7606" t="s">
        <v>355</v>
      </c>
      <c r="K7606" t="s">
        <v>7</v>
      </c>
      <c r="L7606">
        <v>350000</v>
      </c>
      <c r="M7606">
        <v>226421</v>
      </c>
      <c r="N7606" t="s">
        <v>354</v>
      </c>
      <c r="O7606">
        <v>83</v>
      </c>
    </row>
    <row r="7607" spans="1:15" x14ac:dyDescent="0.25">
      <c r="A7607" t="s">
        <v>349</v>
      </c>
      <c r="C7607" t="s">
        <v>24</v>
      </c>
      <c r="D7607">
        <v>2019</v>
      </c>
      <c r="E7607" t="s">
        <v>353</v>
      </c>
      <c r="F7607">
        <v>6.7</v>
      </c>
      <c r="G7607">
        <v>1700</v>
      </c>
      <c r="H7607" t="s">
        <v>352</v>
      </c>
      <c r="I7607" t="s">
        <v>351</v>
      </c>
      <c r="J7607" t="s">
        <v>350</v>
      </c>
      <c r="K7607" t="s">
        <v>7</v>
      </c>
      <c r="M7607">
        <v>624818</v>
      </c>
      <c r="N7607" t="s">
        <v>349</v>
      </c>
      <c r="O7607">
        <v>110</v>
      </c>
    </row>
    <row r="7608" spans="1:15" x14ac:dyDescent="0.25">
      <c r="A7608" t="s">
        <v>348</v>
      </c>
      <c r="B7608" t="s">
        <v>52</v>
      </c>
      <c r="C7608" t="s">
        <v>34</v>
      </c>
      <c r="D7608">
        <v>2019</v>
      </c>
      <c r="E7608" t="s">
        <v>347</v>
      </c>
      <c r="F7608">
        <v>6.6</v>
      </c>
      <c r="G7608">
        <v>5200</v>
      </c>
      <c r="H7608" t="s">
        <v>346</v>
      </c>
      <c r="I7608" t="s">
        <v>346</v>
      </c>
      <c r="J7608" t="s">
        <v>345</v>
      </c>
      <c r="K7608" t="s">
        <v>169</v>
      </c>
      <c r="M7608">
        <v>6111065</v>
      </c>
      <c r="N7608" t="s">
        <v>344</v>
      </c>
      <c r="O7608">
        <v>141</v>
      </c>
    </row>
    <row r="7609" spans="1:15" x14ac:dyDescent="0.25">
      <c r="A7609" t="s">
        <v>343</v>
      </c>
      <c r="B7609" t="s">
        <v>342</v>
      </c>
      <c r="C7609" t="s">
        <v>34</v>
      </c>
      <c r="D7609">
        <v>2019</v>
      </c>
      <c r="E7609" t="s">
        <v>341</v>
      </c>
      <c r="F7609">
        <v>6.3</v>
      </c>
      <c r="G7609">
        <v>4200</v>
      </c>
      <c r="H7609" t="s">
        <v>340</v>
      </c>
      <c r="I7609" t="s">
        <v>340</v>
      </c>
      <c r="J7609" t="s">
        <v>339</v>
      </c>
      <c r="K7609" t="s">
        <v>338</v>
      </c>
      <c r="M7609">
        <v>5756185</v>
      </c>
      <c r="N7609" t="s">
        <v>337</v>
      </c>
      <c r="O7609">
        <v>98</v>
      </c>
    </row>
    <row r="7610" spans="1:15" x14ac:dyDescent="0.25">
      <c r="A7610" t="s">
        <v>336</v>
      </c>
      <c r="B7610" t="s">
        <v>68</v>
      </c>
      <c r="C7610" t="s">
        <v>11</v>
      </c>
      <c r="D7610">
        <v>2019</v>
      </c>
      <c r="E7610" t="s">
        <v>335</v>
      </c>
      <c r="F7610">
        <v>6.9</v>
      </c>
      <c r="G7610">
        <v>4600</v>
      </c>
      <c r="H7610" t="s">
        <v>334</v>
      </c>
      <c r="I7610" t="s">
        <v>334</v>
      </c>
      <c r="J7610" t="s">
        <v>333</v>
      </c>
      <c r="K7610" t="s">
        <v>332</v>
      </c>
      <c r="M7610">
        <v>996171</v>
      </c>
      <c r="N7610" t="s">
        <v>331</v>
      </c>
      <c r="O7610">
        <v>110</v>
      </c>
    </row>
    <row r="7611" spans="1:15" x14ac:dyDescent="0.25">
      <c r="A7611" t="s">
        <v>330</v>
      </c>
      <c r="C7611" t="s">
        <v>24</v>
      </c>
      <c r="D7611">
        <v>2019</v>
      </c>
      <c r="E7611" t="s">
        <v>329</v>
      </c>
      <c r="F7611">
        <v>5.5</v>
      </c>
      <c r="G7611">
        <v>4000</v>
      </c>
      <c r="H7611" t="s">
        <v>328</v>
      </c>
      <c r="I7611" t="s">
        <v>328</v>
      </c>
      <c r="J7611" t="s">
        <v>327</v>
      </c>
      <c r="K7611" t="s">
        <v>169</v>
      </c>
      <c r="M7611">
        <v>3531837</v>
      </c>
      <c r="N7611" t="s">
        <v>168</v>
      </c>
      <c r="O7611">
        <v>120</v>
      </c>
    </row>
    <row r="7612" spans="1:15" x14ac:dyDescent="0.25">
      <c r="A7612" t="s">
        <v>326</v>
      </c>
      <c r="B7612" t="s">
        <v>41</v>
      </c>
      <c r="C7612" t="s">
        <v>5</v>
      </c>
      <c r="D7612">
        <v>2019</v>
      </c>
      <c r="E7612" t="s">
        <v>325</v>
      </c>
      <c r="F7612">
        <v>4.8</v>
      </c>
      <c r="G7612">
        <v>1900</v>
      </c>
      <c r="H7612" t="s">
        <v>324</v>
      </c>
      <c r="I7612" t="s">
        <v>324</v>
      </c>
      <c r="J7612" t="s">
        <v>323</v>
      </c>
      <c r="K7612" t="s">
        <v>7</v>
      </c>
      <c r="M7612">
        <v>5123</v>
      </c>
      <c r="N7612" t="s">
        <v>322</v>
      </c>
      <c r="O7612">
        <v>87</v>
      </c>
    </row>
    <row r="7613" spans="1:15" x14ac:dyDescent="0.25">
      <c r="A7613" t="s">
        <v>321</v>
      </c>
      <c r="B7613" t="s">
        <v>68</v>
      </c>
      <c r="C7613" t="s">
        <v>34</v>
      </c>
      <c r="D7613">
        <v>2019</v>
      </c>
      <c r="E7613" t="s">
        <v>320</v>
      </c>
      <c r="F7613">
        <v>5.6</v>
      </c>
      <c r="G7613">
        <v>794</v>
      </c>
      <c r="H7613" t="s">
        <v>319</v>
      </c>
      <c r="I7613" t="s">
        <v>318</v>
      </c>
      <c r="J7613" t="s">
        <v>317</v>
      </c>
      <c r="K7613" t="s">
        <v>59</v>
      </c>
      <c r="M7613">
        <v>245179562</v>
      </c>
      <c r="N7613" t="s">
        <v>162</v>
      </c>
      <c r="O7613">
        <v>118</v>
      </c>
    </row>
    <row r="7614" spans="1:15" x14ac:dyDescent="0.25">
      <c r="A7614" t="s">
        <v>316</v>
      </c>
      <c r="B7614" t="s">
        <v>52</v>
      </c>
      <c r="C7614" t="s">
        <v>34</v>
      </c>
      <c r="D7614">
        <v>2019</v>
      </c>
      <c r="E7614" t="s">
        <v>315</v>
      </c>
      <c r="F7614">
        <v>4.9000000000000004</v>
      </c>
      <c r="G7614">
        <v>24000</v>
      </c>
      <c r="H7614" t="s">
        <v>314</v>
      </c>
      <c r="I7614" t="s">
        <v>313</v>
      </c>
      <c r="J7614" t="s">
        <v>312</v>
      </c>
      <c r="K7614" t="s">
        <v>169</v>
      </c>
      <c r="M7614">
        <v>35261263</v>
      </c>
      <c r="N7614" t="s">
        <v>311</v>
      </c>
      <c r="O7614">
        <v>150</v>
      </c>
    </row>
    <row r="7615" spans="1:15" x14ac:dyDescent="0.25">
      <c r="A7615" t="s">
        <v>310</v>
      </c>
      <c r="B7615" t="s">
        <v>52</v>
      </c>
      <c r="C7615" t="s">
        <v>285</v>
      </c>
      <c r="D7615">
        <v>2019</v>
      </c>
      <c r="E7615" t="s">
        <v>309</v>
      </c>
      <c r="F7615">
        <v>7.9</v>
      </c>
      <c r="G7615">
        <v>321</v>
      </c>
      <c r="H7615" t="s">
        <v>308</v>
      </c>
      <c r="I7615" t="s">
        <v>308</v>
      </c>
      <c r="J7615" t="s">
        <v>307</v>
      </c>
      <c r="K7615" t="s">
        <v>265</v>
      </c>
      <c r="M7615">
        <v>2217255</v>
      </c>
      <c r="N7615" t="s">
        <v>306</v>
      </c>
      <c r="O7615">
        <v>155</v>
      </c>
    </row>
    <row r="7616" spans="1:15" x14ac:dyDescent="0.25">
      <c r="A7616" t="s">
        <v>305</v>
      </c>
      <c r="C7616" t="s">
        <v>87</v>
      </c>
      <c r="D7616">
        <v>2019</v>
      </c>
      <c r="E7616" t="s">
        <v>304</v>
      </c>
      <c r="F7616">
        <v>6.3</v>
      </c>
      <c r="G7616">
        <v>4000</v>
      </c>
      <c r="H7616" t="s">
        <v>303</v>
      </c>
      <c r="I7616" t="s">
        <v>302</v>
      </c>
      <c r="J7616" t="s">
        <v>301</v>
      </c>
      <c r="K7616" t="s">
        <v>300</v>
      </c>
      <c r="M7616">
        <v>2298525</v>
      </c>
      <c r="N7616" t="s">
        <v>299</v>
      </c>
      <c r="O7616">
        <v>111</v>
      </c>
    </row>
    <row r="7617" spans="1:15" x14ac:dyDescent="0.25">
      <c r="A7617" t="s">
        <v>298</v>
      </c>
      <c r="C7617" t="s">
        <v>5</v>
      </c>
      <c r="D7617">
        <v>2019</v>
      </c>
      <c r="E7617" t="s">
        <v>297</v>
      </c>
      <c r="F7617">
        <v>5.9</v>
      </c>
      <c r="G7617">
        <v>1900</v>
      </c>
      <c r="H7617" t="s">
        <v>296</v>
      </c>
      <c r="I7617" t="s">
        <v>295</v>
      </c>
      <c r="J7617" t="s">
        <v>294</v>
      </c>
      <c r="L7617">
        <v>2500000</v>
      </c>
      <c r="M7617">
        <v>50400</v>
      </c>
      <c r="N7617" t="s">
        <v>293</v>
      </c>
      <c r="O7617">
        <v>77</v>
      </c>
    </row>
    <row r="7618" spans="1:15" x14ac:dyDescent="0.25">
      <c r="A7618" t="s">
        <v>292</v>
      </c>
      <c r="B7618" t="s">
        <v>41</v>
      </c>
      <c r="C7618" t="s">
        <v>34</v>
      </c>
      <c r="D7618">
        <v>2019</v>
      </c>
      <c r="E7618" t="s">
        <v>291</v>
      </c>
      <c r="F7618">
        <v>3.5</v>
      </c>
      <c r="G7618">
        <v>195</v>
      </c>
      <c r="H7618" t="s">
        <v>290</v>
      </c>
      <c r="I7618" t="s">
        <v>289</v>
      </c>
      <c r="J7618" t="s">
        <v>288</v>
      </c>
      <c r="K7618" t="s">
        <v>7</v>
      </c>
      <c r="L7618">
        <v>1200000</v>
      </c>
      <c r="M7618">
        <v>45696</v>
      </c>
      <c r="N7618" t="s">
        <v>287</v>
      </c>
      <c r="O7618">
        <v>85</v>
      </c>
    </row>
    <row r="7619" spans="1:15" x14ac:dyDescent="0.25">
      <c r="A7619" t="s">
        <v>286</v>
      </c>
      <c r="C7619" t="s">
        <v>285</v>
      </c>
      <c r="D7619">
        <v>2019</v>
      </c>
      <c r="E7619" t="s">
        <v>284</v>
      </c>
      <c r="F7619">
        <v>8.1999999999999993</v>
      </c>
      <c r="G7619">
        <v>641</v>
      </c>
      <c r="H7619" t="s">
        <v>283</v>
      </c>
      <c r="I7619" t="s">
        <v>282</v>
      </c>
      <c r="J7619" t="s">
        <v>281</v>
      </c>
      <c r="K7619" t="s">
        <v>265</v>
      </c>
      <c r="M7619">
        <v>2973437</v>
      </c>
      <c r="N7619" t="s">
        <v>280</v>
      </c>
      <c r="O7619">
        <v>135</v>
      </c>
    </row>
    <row r="7620" spans="1:15" x14ac:dyDescent="0.25">
      <c r="A7620" t="s">
        <v>279</v>
      </c>
      <c r="C7620" t="s">
        <v>11</v>
      </c>
      <c r="D7620">
        <v>2019</v>
      </c>
      <c r="E7620" t="s">
        <v>278</v>
      </c>
      <c r="F7620">
        <v>6.9</v>
      </c>
      <c r="G7620">
        <v>34</v>
      </c>
      <c r="H7620" t="s">
        <v>277</v>
      </c>
      <c r="I7620" t="s">
        <v>277</v>
      </c>
      <c r="J7620" t="s">
        <v>276</v>
      </c>
      <c r="K7620" t="s">
        <v>7</v>
      </c>
      <c r="M7620">
        <v>254475</v>
      </c>
      <c r="N7620" t="s">
        <v>275</v>
      </c>
      <c r="O7620">
        <v>103</v>
      </c>
    </row>
    <row r="7621" spans="1:15" x14ac:dyDescent="0.25">
      <c r="A7621" t="s">
        <v>274</v>
      </c>
      <c r="C7621" t="s">
        <v>34</v>
      </c>
      <c r="D7621">
        <v>2019</v>
      </c>
      <c r="E7621" t="s">
        <v>273</v>
      </c>
      <c r="F7621">
        <v>5.9</v>
      </c>
      <c r="G7621">
        <v>760</v>
      </c>
      <c r="H7621" t="s">
        <v>272</v>
      </c>
      <c r="I7621" t="s">
        <v>272</v>
      </c>
      <c r="J7621" t="s">
        <v>271</v>
      </c>
      <c r="K7621" t="s">
        <v>220</v>
      </c>
      <c r="M7621">
        <v>12147170</v>
      </c>
      <c r="N7621" t="s">
        <v>270</v>
      </c>
      <c r="O7621">
        <v>107</v>
      </c>
    </row>
    <row r="7622" spans="1:15" x14ac:dyDescent="0.25">
      <c r="A7622" t="s">
        <v>269</v>
      </c>
      <c r="B7622" t="s">
        <v>41</v>
      </c>
      <c r="C7622" t="s">
        <v>24</v>
      </c>
      <c r="D7622">
        <v>2019</v>
      </c>
      <c r="E7622" t="s">
        <v>268</v>
      </c>
      <c r="F7622">
        <v>4.7</v>
      </c>
      <c r="G7622">
        <v>1400</v>
      </c>
      <c r="H7622" t="s">
        <v>267</v>
      </c>
      <c r="I7622" t="s">
        <v>267</v>
      </c>
      <c r="J7622" t="s">
        <v>266</v>
      </c>
      <c r="K7622" t="s">
        <v>265</v>
      </c>
      <c r="M7622">
        <v>38901</v>
      </c>
      <c r="N7622" t="s">
        <v>264</v>
      </c>
      <c r="O7622">
        <v>82</v>
      </c>
    </row>
    <row r="7623" spans="1:15" x14ac:dyDescent="0.25">
      <c r="A7623" t="s">
        <v>263</v>
      </c>
      <c r="B7623" t="s">
        <v>101</v>
      </c>
      <c r="C7623" t="s">
        <v>24</v>
      </c>
      <c r="D7623">
        <v>2019</v>
      </c>
      <c r="E7623" t="s">
        <v>262</v>
      </c>
      <c r="F7623">
        <v>5.9</v>
      </c>
      <c r="G7623">
        <v>403</v>
      </c>
      <c r="H7623" t="s">
        <v>261</v>
      </c>
      <c r="I7623" t="s">
        <v>261</v>
      </c>
      <c r="J7623" t="s">
        <v>260</v>
      </c>
      <c r="K7623" t="s">
        <v>7</v>
      </c>
      <c r="M7623">
        <v>954641</v>
      </c>
      <c r="N7623" t="s">
        <v>259</v>
      </c>
      <c r="O7623">
        <v>100</v>
      </c>
    </row>
    <row r="7624" spans="1:15" x14ac:dyDescent="0.25">
      <c r="A7624" t="s">
        <v>258</v>
      </c>
      <c r="B7624" t="s">
        <v>52</v>
      </c>
      <c r="C7624" t="s">
        <v>34</v>
      </c>
      <c r="D7624">
        <v>2019</v>
      </c>
      <c r="E7624" t="s">
        <v>257</v>
      </c>
      <c r="F7624">
        <v>5.6</v>
      </c>
      <c r="G7624">
        <v>1700</v>
      </c>
      <c r="H7624" t="s">
        <v>256</v>
      </c>
      <c r="I7624" t="s">
        <v>255</v>
      </c>
      <c r="J7624" t="s">
        <v>254</v>
      </c>
      <c r="K7624" t="s">
        <v>169</v>
      </c>
      <c r="M7624">
        <v>4033587</v>
      </c>
      <c r="N7624" t="s">
        <v>253</v>
      </c>
      <c r="O7624">
        <v>115</v>
      </c>
    </row>
    <row r="7625" spans="1:15" x14ac:dyDescent="0.25">
      <c r="A7625" t="s">
        <v>252</v>
      </c>
      <c r="C7625" t="s">
        <v>34</v>
      </c>
      <c r="D7625">
        <v>2019</v>
      </c>
      <c r="E7625" t="s">
        <v>251</v>
      </c>
      <c r="F7625">
        <v>6.2</v>
      </c>
      <c r="G7625">
        <v>1700</v>
      </c>
      <c r="H7625" t="s">
        <v>250</v>
      </c>
      <c r="I7625" t="s">
        <v>249</v>
      </c>
      <c r="J7625" t="s">
        <v>248</v>
      </c>
      <c r="K7625" t="s">
        <v>59</v>
      </c>
      <c r="M7625">
        <v>417282021</v>
      </c>
      <c r="N7625" t="s">
        <v>162</v>
      </c>
      <c r="O7625">
        <v>111</v>
      </c>
    </row>
    <row r="7626" spans="1:15" x14ac:dyDescent="0.25">
      <c r="A7626" t="s">
        <v>247</v>
      </c>
      <c r="B7626" t="s">
        <v>52</v>
      </c>
      <c r="C7626" t="s">
        <v>34</v>
      </c>
      <c r="D7626">
        <v>2019</v>
      </c>
      <c r="E7626" t="s">
        <v>246</v>
      </c>
      <c r="F7626">
        <v>4.2</v>
      </c>
      <c r="G7626">
        <v>5700</v>
      </c>
      <c r="H7626" t="s">
        <v>245</v>
      </c>
      <c r="I7626" t="s">
        <v>244</v>
      </c>
      <c r="J7626" t="s">
        <v>243</v>
      </c>
      <c r="K7626" t="s">
        <v>169</v>
      </c>
      <c r="M7626">
        <v>26911995</v>
      </c>
      <c r="N7626" t="s">
        <v>242</v>
      </c>
      <c r="O7626">
        <v>130</v>
      </c>
    </row>
    <row r="7627" spans="1:15" x14ac:dyDescent="0.25">
      <c r="A7627" t="s">
        <v>241</v>
      </c>
      <c r="C7627" t="s">
        <v>24</v>
      </c>
      <c r="D7627">
        <v>2019</v>
      </c>
      <c r="E7627" t="s">
        <v>240</v>
      </c>
      <c r="F7627">
        <v>5.7</v>
      </c>
      <c r="G7627">
        <v>320</v>
      </c>
      <c r="H7627" t="s">
        <v>239</v>
      </c>
      <c r="I7627" t="s">
        <v>238</v>
      </c>
      <c r="J7627" t="s">
        <v>237</v>
      </c>
      <c r="K7627" t="s">
        <v>7</v>
      </c>
      <c r="M7627">
        <v>790</v>
      </c>
      <c r="N7627" t="s">
        <v>236</v>
      </c>
      <c r="O7627">
        <v>104</v>
      </c>
    </row>
    <row r="7628" spans="1:15" x14ac:dyDescent="0.25">
      <c r="A7628" t="s">
        <v>235</v>
      </c>
      <c r="B7628" t="s">
        <v>41</v>
      </c>
      <c r="C7628" t="s">
        <v>24</v>
      </c>
      <c r="D7628">
        <v>2019</v>
      </c>
      <c r="E7628" t="s">
        <v>234</v>
      </c>
      <c r="F7628">
        <v>4.2</v>
      </c>
      <c r="G7628">
        <v>904</v>
      </c>
      <c r="H7628" t="s">
        <v>233</v>
      </c>
      <c r="I7628" t="s">
        <v>232</v>
      </c>
      <c r="J7628" t="s">
        <v>191</v>
      </c>
      <c r="K7628" t="s">
        <v>190</v>
      </c>
      <c r="M7628">
        <v>26493648</v>
      </c>
      <c r="N7628" t="s">
        <v>189</v>
      </c>
      <c r="O7628">
        <v>102</v>
      </c>
    </row>
    <row r="7629" spans="1:15" x14ac:dyDescent="0.25">
      <c r="A7629" t="s">
        <v>231</v>
      </c>
      <c r="B7629" t="s">
        <v>52</v>
      </c>
      <c r="C7629" t="s">
        <v>34</v>
      </c>
      <c r="D7629">
        <v>2019</v>
      </c>
      <c r="E7629" t="s">
        <v>230</v>
      </c>
      <c r="F7629">
        <v>6</v>
      </c>
      <c r="G7629">
        <v>674</v>
      </c>
      <c r="H7629" t="s">
        <v>229</v>
      </c>
      <c r="I7629" t="s">
        <v>228</v>
      </c>
      <c r="J7629" t="s">
        <v>227</v>
      </c>
      <c r="K7629" t="s">
        <v>226</v>
      </c>
      <c r="M7629">
        <v>99482027</v>
      </c>
      <c r="N7629" t="s">
        <v>225</v>
      </c>
      <c r="O7629">
        <v>98</v>
      </c>
    </row>
    <row r="7630" spans="1:15" x14ac:dyDescent="0.25">
      <c r="A7630" t="s">
        <v>224</v>
      </c>
      <c r="C7630" t="s">
        <v>87</v>
      </c>
      <c r="D7630">
        <v>2019</v>
      </c>
      <c r="E7630" t="s">
        <v>223</v>
      </c>
      <c r="F7630">
        <v>5.9</v>
      </c>
      <c r="G7630">
        <v>630</v>
      </c>
      <c r="H7630" t="s">
        <v>222</v>
      </c>
      <c r="I7630" t="s">
        <v>222</v>
      </c>
      <c r="J7630" t="s">
        <v>221</v>
      </c>
      <c r="K7630" t="s">
        <v>220</v>
      </c>
      <c r="M7630">
        <v>155732</v>
      </c>
      <c r="N7630" t="s">
        <v>219</v>
      </c>
      <c r="O7630">
        <v>115</v>
      </c>
    </row>
    <row r="7631" spans="1:15" x14ac:dyDescent="0.25">
      <c r="A7631" t="s">
        <v>218</v>
      </c>
      <c r="B7631" t="s">
        <v>52</v>
      </c>
      <c r="C7631" t="s">
        <v>11</v>
      </c>
      <c r="D7631">
        <v>2019</v>
      </c>
      <c r="E7631" t="s">
        <v>217</v>
      </c>
      <c r="F7631">
        <v>6.5</v>
      </c>
      <c r="G7631">
        <v>898</v>
      </c>
      <c r="H7631" t="s">
        <v>216</v>
      </c>
      <c r="I7631" t="s">
        <v>216</v>
      </c>
      <c r="J7631" t="s">
        <v>215</v>
      </c>
      <c r="K7631" t="s">
        <v>214</v>
      </c>
      <c r="M7631">
        <v>29251</v>
      </c>
      <c r="N7631" t="s">
        <v>213</v>
      </c>
      <c r="O7631">
        <v>108</v>
      </c>
    </row>
    <row r="7632" spans="1:15" x14ac:dyDescent="0.25">
      <c r="A7632" t="s">
        <v>212</v>
      </c>
      <c r="C7632" t="s">
        <v>11</v>
      </c>
      <c r="D7632">
        <v>2019</v>
      </c>
      <c r="E7632" t="s">
        <v>153</v>
      </c>
      <c r="F7632">
        <v>7.9</v>
      </c>
      <c r="G7632">
        <v>73</v>
      </c>
      <c r="H7632" t="s">
        <v>211</v>
      </c>
      <c r="I7632" t="s">
        <v>210</v>
      </c>
      <c r="J7632" t="s">
        <v>209</v>
      </c>
      <c r="K7632" t="s">
        <v>180</v>
      </c>
      <c r="N7632" t="s">
        <v>179</v>
      </c>
      <c r="O7632">
        <v>105</v>
      </c>
    </row>
    <row r="7633" spans="1:15" x14ac:dyDescent="0.25">
      <c r="A7633" t="s">
        <v>208</v>
      </c>
      <c r="B7633" t="s">
        <v>68</v>
      </c>
      <c r="C7633" t="s">
        <v>11</v>
      </c>
      <c r="D7633">
        <v>2019</v>
      </c>
      <c r="E7633" t="s">
        <v>207</v>
      </c>
      <c r="F7633">
        <v>6.4</v>
      </c>
      <c r="G7633">
        <v>806</v>
      </c>
      <c r="H7633" t="s">
        <v>206</v>
      </c>
      <c r="I7633" t="s">
        <v>205</v>
      </c>
      <c r="J7633" t="s">
        <v>204</v>
      </c>
      <c r="K7633" t="s">
        <v>7</v>
      </c>
      <c r="M7633">
        <v>695164</v>
      </c>
      <c r="N7633" t="s">
        <v>203</v>
      </c>
      <c r="O7633">
        <v>112</v>
      </c>
    </row>
    <row r="7634" spans="1:15" x14ac:dyDescent="0.25">
      <c r="A7634" t="s">
        <v>202</v>
      </c>
      <c r="B7634" t="s">
        <v>52</v>
      </c>
      <c r="C7634" t="s">
        <v>73</v>
      </c>
      <c r="D7634">
        <v>2019</v>
      </c>
      <c r="E7634" t="s">
        <v>201</v>
      </c>
      <c r="F7634">
        <v>7.6</v>
      </c>
      <c r="G7634">
        <v>900</v>
      </c>
      <c r="H7634" t="s">
        <v>200</v>
      </c>
      <c r="I7634" t="s">
        <v>199</v>
      </c>
      <c r="J7634" t="s">
        <v>198</v>
      </c>
      <c r="K7634" t="s">
        <v>197</v>
      </c>
      <c r="M7634">
        <v>288460</v>
      </c>
      <c r="N7634" t="s">
        <v>196</v>
      </c>
      <c r="O7634">
        <v>115</v>
      </c>
    </row>
    <row r="7635" spans="1:15" x14ac:dyDescent="0.25">
      <c r="A7635" t="s">
        <v>195</v>
      </c>
      <c r="B7635" t="s">
        <v>68</v>
      </c>
      <c r="C7635" t="s">
        <v>24</v>
      </c>
      <c r="D7635">
        <v>2019</v>
      </c>
      <c r="E7635" t="s">
        <v>194</v>
      </c>
      <c r="F7635">
        <v>4.9000000000000004</v>
      </c>
      <c r="G7635">
        <v>550</v>
      </c>
      <c r="H7635" t="s">
        <v>193</v>
      </c>
      <c r="I7635" t="s">
        <v>192</v>
      </c>
      <c r="J7635" t="s">
        <v>191</v>
      </c>
      <c r="K7635" t="s">
        <v>190</v>
      </c>
      <c r="M7635">
        <v>9667157</v>
      </c>
      <c r="N7635" t="s">
        <v>189</v>
      </c>
      <c r="O7635">
        <v>120</v>
      </c>
    </row>
    <row r="7636" spans="1:15" x14ac:dyDescent="0.25">
      <c r="A7636" t="s">
        <v>188</v>
      </c>
      <c r="C7636" t="s">
        <v>11</v>
      </c>
      <c r="D7636">
        <v>2019</v>
      </c>
      <c r="E7636" t="s">
        <v>187</v>
      </c>
      <c r="F7636">
        <v>6.5</v>
      </c>
      <c r="G7636">
        <v>1500</v>
      </c>
      <c r="H7636" t="s">
        <v>32</v>
      </c>
      <c r="I7636" t="s">
        <v>91</v>
      </c>
      <c r="J7636" t="s">
        <v>186</v>
      </c>
      <c r="K7636" t="s">
        <v>59</v>
      </c>
      <c r="M7636">
        <v>450064993</v>
      </c>
      <c r="N7636" t="s">
        <v>185</v>
      </c>
      <c r="O7636">
        <v>154</v>
      </c>
    </row>
    <row r="7637" spans="1:15" x14ac:dyDescent="0.25">
      <c r="A7637" t="s">
        <v>184</v>
      </c>
      <c r="C7637" t="s">
        <v>11</v>
      </c>
      <c r="D7637">
        <v>2019</v>
      </c>
      <c r="E7637" t="s">
        <v>183</v>
      </c>
      <c r="F7637">
        <v>6.8</v>
      </c>
      <c r="G7637">
        <v>396</v>
      </c>
      <c r="H7637" t="s">
        <v>182</v>
      </c>
      <c r="I7637" t="s">
        <v>182</v>
      </c>
      <c r="J7637" t="s">
        <v>181</v>
      </c>
      <c r="K7637" t="s">
        <v>180</v>
      </c>
      <c r="M7637">
        <v>271101</v>
      </c>
      <c r="N7637" t="s">
        <v>179</v>
      </c>
      <c r="O7637">
        <v>103</v>
      </c>
    </row>
    <row r="7638" spans="1:15" x14ac:dyDescent="0.25">
      <c r="A7638" t="s">
        <v>178</v>
      </c>
      <c r="B7638" t="s">
        <v>68</v>
      </c>
      <c r="C7638" t="s">
        <v>100</v>
      </c>
      <c r="D7638">
        <v>2019</v>
      </c>
      <c r="E7638" t="s">
        <v>177</v>
      </c>
      <c r="F7638">
        <v>5.6</v>
      </c>
      <c r="G7638">
        <v>336</v>
      </c>
      <c r="H7638" t="s">
        <v>176</v>
      </c>
      <c r="I7638" t="s">
        <v>176</v>
      </c>
      <c r="J7638" t="s">
        <v>175</v>
      </c>
      <c r="K7638" t="s">
        <v>7</v>
      </c>
      <c r="M7638">
        <v>1807216</v>
      </c>
      <c r="N7638" t="s">
        <v>174</v>
      </c>
      <c r="O7638">
        <v>117</v>
      </c>
    </row>
    <row r="7639" spans="1:15" x14ac:dyDescent="0.25">
      <c r="A7639" t="s">
        <v>173</v>
      </c>
      <c r="B7639" t="s">
        <v>52</v>
      </c>
      <c r="C7639" t="s">
        <v>34</v>
      </c>
      <c r="D7639">
        <v>2019</v>
      </c>
      <c r="E7639" t="s">
        <v>172</v>
      </c>
      <c r="F7639">
        <v>4.5</v>
      </c>
      <c r="G7639">
        <v>2000</v>
      </c>
      <c r="H7639" t="s">
        <v>171</v>
      </c>
      <c r="I7639" t="s">
        <v>171</v>
      </c>
      <c r="J7639" t="s">
        <v>170</v>
      </c>
      <c r="K7639" t="s">
        <v>169</v>
      </c>
      <c r="M7639">
        <v>1715851</v>
      </c>
      <c r="N7639" t="s">
        <v>168</v>
      </c>
      <c r="O7639">
        <v>123</v>
      </c>
    </row>
    <row r="7640" spans="1:15" x14ac:dyDescent="0.25">
      <c r="A7640" t="s">
        <v>167</v>
      </c>
      <c r="B7640" t="s">
        <v>52</v>
      </c>
      <c r="C7640" t="s">
        <v>34</v>
      </c>
      <c r="D7640">
        <v>2019</v>
      </c>
      <c r="E7640" t="s">
        <v>166</v>
      </c>
      <c r="F7640">
        <v>5.8</v>
      </c>
      <c r="G7640">
        <v>523</v>
      </c>
      <c r="H7640" t="s">
        <v>165</v>
      </c>
      <c r="I7640" t="s">
        <v>164</v>
      </c>
      <c r="J7640" t="s">
        <v>163</v>
      </c>
      <c r="K7640" t="s">
        <v>59</v>
      </c>
      <c r="M7640">
        <v>45738461</v>
      </c>
      <c r="N7640" t="s">
        <v>162</v>
      </c>
      <c r="O7640">
        <v>101</v>
      </c>
    </row>
    <row r="7641" spans="1:15" x14ac:dyDescent="0.25">
      <c r="A7641" t="s">
        <v>161</v>
      </c>
      <c r="C7641" t="s">
        <v>160</v>
      </c>
      <c r="D7641">
        <v>2019</v>
      </c>
      <c r="E7641" t="s">
        <v>159</v>
      </c>
      <c r="F7641">
        <v>4.5999999999999996</v>
      </c>
      <c r="G7641">
        <v>150</v>
      </c>
      <c r="H7641" t="s">
        <v>158</v>
      </c>
      <c r="I7641" t="s">
        <v>157</v>
      </c>
      <c r="J7641" t="s">
        <v>156</v>
      </c>
      <c r="K7641" t="s">
        <v>7</v>
      </c>
      <c r="M7641">
        <v>20941</v>
      </c>
      <c r="N7641" t="s">
        <v>155</v>
      </c>
      <c r="O7641">
        <v>91</v>
      </c>
    </row>
    <row r="7642" spans="1:15" x14ac:dyDescent="0.25">
      <c r="A7642" t="s">
        <v>154</v>
      </c>
      <c r="B7642" t="s">
        <v>41</v>
      </c>
      <c r="C7642" t="s">
        <v>34</v>
      </c>
      <c r="D7642">
        <v>2019</v>
      </c>
      <c r="E7642" t="s">
        <v>153</v>
      </c>
      <c r="F7642">
        <v>3</v>
      </c>
      <c r="G7642">
        <v>122</v>
      </c>
      <c r="H7642" t="s">
        <v>152</v>
      </c>
      <c r="I7642" t="s">
        <v>152</v>
      </c>
      <c r="J7642" t="s">
        <v>20</v>
      </c>
      <c r="K7642" t="s">
        <v>7</v>
      </c>
      <c r="M7642">
        <v>1101470</v>
      </c>
      <c r="N7642" t="s">
        <v>19</v>
      </c>
      <c r="O7642">
        <v>93</v>
      </c>
    </row>
    <row r="7643" spans="1:15" x14ac:dyDescent="0.25">
      <c r="A7643" t="s">
        <v>151</v>
      </c>
      <c r="C7643" t="s">
        <v>11</v>
      </c>
      <c r="D7643">
        <v>2019</v>
      </c>
      <c r="E7643" t="s">
        <v>51</v>
      </c>
      <c r="F7643">
        <v>4.8</v>
      </c>
      <c r="G7643">
        <v>373</v>
      </c>
      <c r="H7643" t="s">
        <v>150</v>
      </c>
      <c r="I7643" t="s">
        <v>150</v>
      </c>
      <c r="J7643" t="s">
        <v>149</v>
      </c>
      <c r="K7643" t="s">
        <v>7</v>
      </c>
      <c r="N7643" t="s">
        <v>148</v>
      </c>
      <c r="O7643">
        <v>94</v>
      </c>
    </row>
    <row r="7644" spans="1:15" x14ac:dyDescent="0.25">
      <c r="A7644" t="s">
        <v>147</v>
      </c>
      <c r="C7644" t="s">
        <v>11</v>
      </c>
      <c r="D7644">
        <v>2019</v>
      </c>
      <c r="E7644" t="s">
        <v>146</v>
      </c>
      <c r="F7644">
        <v>6.8</v>
      </c>
      <c r="G7644">
        <v>869</v>
      </c>
      <c r="H7644" t="s">
        <v>145</v>
      </c>
      <c r="I7644" t="s">
        <v>145</v>
      </c>
      <c r="J7644" t="s">
        <v>144</v>
      </c>
      <c r="K7644" t="s">
        <v>95</v>
      </c>
      <c r="M7644">
        <v>1671969</v>
      </c>
      <c r="N7644" t="s">
        <v>143</v>
      </c>
      <c r="O7644">
        <v>117</v>
      </c>
    </row>
    <row r="7645" spans="1:15" x14ac:dyDescent="0.25">
      <c r="A7645" t="s">
        <v>142</v>
      </c>
      <c r="B7645" t="s">
        <v>68</v>
      </c>
      <c r="C7645" t="s">
        <v>34</v>
      </c>
      <c r="D7645">
        <v>2020</v>
      </c>
      <c r="E7645" t="s">
        <v>141</v>
      </c>
      <c r="F7645">
        <v>7.4</v>
      </c>
      <c r="G7645">
        <v>387000</v>
      </c>
      <c r="H7645" t="s">
        <v>140</v>
      </c>
      <c r="I7645" t="s">
        <v>140</v>
      </c>
      <c r="J7645" t="s">
        <v>139</v>
      </c>
      <c r="K7645" t="s">
        <v>7</v>
      </c>
      <c r="L7645">
        <v>205000000</v>
      </c>
      <c r="M7645">
        <v>363656624</v>
      </c>
      <c r="N7645" t="s">
        <v>138</v>
      </c>
      <c r="O7645">
        <v>150</v>
      </c>
    </row>
    <row r="7646" spans="1:15" x14ac:dyDescent="0.25">
      <c r="A7646" t="s">
        <v>137</v>
      </c>
      <c r="B7646" t="s">
        <v>68</v>
      </c>
      <c r="C7646" t="s">
        <v>34</v>
      </c>
      <c r="D7646">
        <v>2020</v>
      </c>
      <c r="E7646" t="s">
        <v>136</v>
      </c>
      <c r="F7646">
        <v>5.4</v>
      </c>
      <c r="G7646">
        <v>217000</v>
      </c>
      <c r="H7646" t="s">
        <v>135</v>
      </c>
      <c r="I7646" t="s">
        <v>135</v>
      </c>
      <c r="J7646" t="s">
        <v>134</v>
      </c>
      <c r="K7646" t="s">
        <v>7</v>
      </c>
      <c r="M7646">
        <v>166534027</v>
      </c>
      <c r="N7646" t="s">
        <v>133</v>
      </c>
      <c r="O7646">
        <v>151</v>
      </c>
    </row>
    <row r="7647" spans="1:15" x14ac:dyDescent="0.25">
      <c r="A7647" t="s">
        <v>132</v>
      </c>
      <c r="B7647" t="s">
        <v>41</v>
      </c>
      <c r="C7647" t="s">
        <v>34</v>
      </c>
      <c r="D7647">
        <v>2020</v>
      </c>
      <c r="E7647" t="s">
        <v>23</v>
      </c>
      <c r="F7647">
        <v>6.1</v>
      </c>
      <c r="G7647">
        <v>190000</v>
      </c>
      <c r="H7647" t="s">
        <v>131</v>
      </c>
      <c r="I7647" t="s">
        <v>130</v>
      </c>
      <c r="J7647" t="s">
        <v>129</v>
      </c>
      <c r="K7647" t="s">
        <v>7</v>
      </c>
      <c r="L7647">
        <v>84500000</v>
      </c>
      <c r="M7647">
        <v>201858461</v>
      </c>
      <c r="N7647" t="s">
        <v>128</v>
      </c>
      <c r="O7647">
        <v>109</v>
      </c>
    </row>
    <row r="7648" spans="1:15" x14ac:dyDescent="0.25">
      <c r="A7648" t="s">
        <v>127</v>
      </c>
      <c r="B7648" t="s">
        <v>41</v>
      </c>
      <c r="C7648" t="s">
        <v>11</v>
      </c>
      <c r="D7648">
        <v>2020</v>
      </c>
      <c r="E7648" t="s">
        <v>126</v>
      </c>
      <c r="F7648">
        <v>7.1</v>
      </c>
      <c r="G7648">
        <v>186000</v>
      </c>
      <c r="H7648" t="s">
        <v>125</v>
      </c>
      <c r="I7648" t="s">
        <v>125</v>
      </c>
      <c r="J7648" t="s">
        <v>124</v>
      </c>
      <c r="K7648" t="s">
        <v>95</v>
      </c>
      <c r="L7648">
        <v>7000000</v>
      </c>
      <c r="M7648">
        <v>143151000</v>
      </c>
      <c r="N7648" t="s">
        <v>103</v>
      </c>
      <c r="O7648">
        <v>124</v>
      </c>
    </row>
    <row r="7649" spans="1:15" x14ac:dyDescent="0.25">
      <c r="A7649" t="s">
        <v>123</v>
      </c>
      <c r="B7649" t="s">
        <v>101</v>
      </c>
      <c r="C7649" t="s">
        <v>73</v>
      </c>
      <c r="D7649">
        <v>2020</v>
      </c>
      <c r="E7649" t="s">
        <v>122</v>
      </c>
      <c r="F7649">
        <v>7.4</v>
      </c>
      <c r="G7649">
        <v>120000</v>
      </c>
      <c r="H7649" t="s">
        <v>121</v>
      </c>
      <c r="I7649" t="s">
        <v>121</v>
      </c>
      <c r="J7649" t="s">
        <v>120</v>
      </c>
      <c r="K7649" t="s">
        <v>7</v>
      </c>
      <c r="M7649">
        <v>141950608</v>
      </c>
      <c r="N7649" t="s">
        <v>119</v>
      </c>
      <c r="O7649">
        <v>102</v>
      </c>
    </row>
    <row r="7650" spans="1:15" x14ac:dyDescent="0.25">
      <c r="A7650" t="s">
        <v>118</v>
      </c>
      <c r="B7650" t="s">
        <v>41</v>
      </c>
      <c r="C7650" t="s">
        <v>34</v>
      </c>
      <c r="D7650">
        <v>2020</v>
      </c>
      <c r="E7650" t="s">
        <v>106</v>
      </c>
      <c r="F7650">
        <v>6.6</v>
      </c>
      <c r="G7650">
        <v>140000</v>
      </c>
      <c r="H7650" t="s">
        <v>117</v>
      </c>
      <c r="I7650" t="s">
        <v>116</v>
      </c>
      <c r="J7650" t="s">
        <v>115</v>
      </c>
      <c r="K7650" t="s">
        <v>7</v>
      </c>
      <c r="L7650">
        <v>90000000</v>
      </c>
      <c r="M7650">
        <v>426505244</v>
      </c>
      <c r="N7650" t="s">
        <v>114</v>
      </c>
      <c r="O7650">
        <v>124</v>
      </c>
    </row>
    <row r="7651" spans="1:15" x14ac:dyDescent="0.25">
      <c r="A7651" t="s">
        <v>113</v>
      </c>
      <c r="B7651" t="s">
        <v>101</v>
      </c>
      <c r="C7651" t="s">
        <v>34</v>
      </c>
      <c r="D7651">
        <v>2020</v>
      </c>
      <c r="E7651" t="s">
        <v>112</v>
      </c>
      <c r="F7651">
        <v>6.5</v>
      </c>
      <c r="G7651">
        <v>102000</v>
      </c>
      <c r="H7651" t="s">
        <v>111</v>
      </c>
      <c r="I7651" t="s">
        <v>110</v>
      </c>
      <c r="J7651" t="s">
        <v>109</v>
      </c>
      <c r="K7651" t="s">
        <v>7</v>
      </c>
      <c r="L7651">
        <v>85000000</v>
      </c>
      <c r="M7651">
        <v>319715683</v>
      </c>
      <c r="N7651" t="s">
        <v>108</v>
      </c>
      <c r="O7651">
        <v>99</v>
      </c>
    </row>
    <row r="7652" spans="1:15" x14ac:dyDescent="0.25">
      <c r="A7652" t="s">
        <v>107</v>
      </c>
      <c r="B7652" t="s">
        <v>101</v>
      </c>
      <c r="C7652" t="s">
        <v>100</v>
      </c>
      <c r="D7652">
        <v>2020</v>
      </c>
      <c r="E7652" t="s">
        <v>106</v>
      </c>
      <c r="F7652">
        <v>5.6</v>
      </c>
      <c r="G7652">
        <v>53000</v>
      </c>
      <c r="H7652" t="s">
        <v>105</v>
      </c>
      <c r="I7652" t="s">
        <v>105</v>
      </c>
      <c r="J7652" t="s">
        <v>104</v>
      </c>
      <c r="K7652" t="s">
        <v>7</v>
      </c>
      <c r="L7652">
        <v>175000000</v>
      </c>
      <c r="M7652">
        <v>245487753</v>
      </c>
      <c r="N7652" t="s">
        <v>103</v>
      </c>
      <c r="O7652">
        <v>101</v>
      </c>
    </row>
    <row r="7653" spans="1:15" x14ac:dyDescent="0.25">
      <c r="A7653" t="s">
        <v>102</v>
      </c>
      <c r="B7653" t="s">
        <v>101</v>
      </c>
      <c r="C7653" t="s">
        <v>100</v>
      </c>
      <c r="D7653">
        <v>2020</v>
      </c>
      <c r="E7653" t="s">
        <v>99</v>
      </c>
      <c r="F7653">
        <v>6.8</v>
      </c>
      <c r="G7653">
        <v>42000</v>
      </c>
      <c r="H7653" t="s">
        <v>98</v>
      </c>
      <c r="I7653" t="s">
        <v>97</v>
      </c>
      <c r="J7653" t="s">
        <v>96</v>
      </c>
      <c r="K7653" t="s">
        <v>95</v>
      </c>
      <c r="L7653">
        <v>135000000</v>
      </c>
      <c r="M7653">
        <v>111105497</v>
      </c>
      <c r="N7653" t="s">
        <v>94</v>
      </c>
      <c r="O7653">
        <v>100</v>
      </c>
    </row>
    <row r="7654" spans="1:15" x14ac:dyDescent="0.25">
      <c r="A7654" t="s">
        <v>93</v>
      </c>
      <c r="B7654" t="s">
        <v>52</v>
      </c>
      <c r="C7654" t="s">
        <v>34</v>
      </c>
      <c r="D7654">
        <v>2020</v>
      </c>
      <c r="E7654" t="s">
        <v>92</v>
      </c>
      <c r="F7654">
        <v>6.8</v>
      </c>
      <c r="G7654">
        <v>3700</v>
      </c>
      <c r="H7654" t="s">
        <v>91</v>
      </c>
      <c r="I7654" t="s">
        <v>91</v>
      </c>
      <c r="J7654" t="s">
        <v>90</v>
      </c>
      <c r="K7654" t="s">
        <v>59</v>
      </c>
      <c r="L7654">
        <v>80000000</v>
      </c>
      <c r="M7654">
        <v>461421559</v>
      </c>
      <c r="N7654" t="s">
        <v>89</v>
      </c>
      <c r="O7654">
        <v>149</v>
      </c>
    </row>
    <row r="7655" spans="1:15" x14ac:dyDescent="0.25">
      <c r="A7655" t="s">
        <v>88</v>
      </c>
      <c r="B7655" t="s">
        <v>41</v>
      </c>
      <c r="C7655" t="s">
        <v>87</v>
      </c>
      <c r="D7655">
        <v>2020</v>
      </c>
      <c r="E7655" t="s">
        <v>86</v>
      </c>
      <c r="F7655">
        <v>5.4</v>
      </c>
      <c r="G7655">
        <v>2400</v>
      </c>
      <c r="H7655" t="s">
        <v>85</v>
      </c>
      <c r="I7655" t="s">
        <v>85</v>
      </c>
      <c r="J7655" t="s">
        <v>84</v>
      </c>
      <c r="K7655" t="s">
        <v>7</v>
      </c>
      <c r="M7655">
        <v>3661</v>
      </c>
      <c r="N7655" t="s">
        <v>83</v>
      </c>
      <c r="O7655">
        <v>98</v>
      </c>
    </row>
    <row r="7656" spans="1:15" x14ac:dyDescent="0.25">
      <c r="A7656" t="s">
        <v>82</v>
      </c>
      <c r="C7656" t="s">
        <v>81</v>
      </c>
      <c r="D7656">
        <v>2020</v>
      </c>
      <c r="E7656" t="s">
        <v>80</v>
      </c>
      <c r="F7656">
        <v>5.7</v>
      </c>
      <c r="G7656">
        <v>165</v>
      </c>
      <c r="H7656" t="s">
        <v>79</v>
      </c>
      <c r="I7656" t="s">
        <v>78</v>
      </c>
      <c r="J7656" t="s">
        <v>77</v>
      </c>
      <c r="K7656" t="s">
        <v>7</v>
      </c>
      <c r="L7656">
        <v>370000</v>
      </c>
      <c r="N7656" t="s">
        <v>76</v>
      </c>
      <c r="O7656">
        <v>85</v>
      </c>
    </row>
    <row r="7657" spans="1:15" x14ac:dyDescent="0.25">
      <c r="A7657" t="s">
        <v>75</v>
      </c>
      <c r="B7657" t="s">
        <v>74</v>
      </c>
      <c r="C7657" t="s">
        <v>73</v>
      </c>
      <c r="D7657">
        <v>2020</v>
      </c>
      <c r="E7657" t="s">
        <v>10</v>
      </c>
      <c r="F7657">
        <v>6.6</v>
      </c>
      <c r="G7657">
        <v>1300</v>
      </c>
      <c r="H7657" t="s">
        <v>72</v>
      </c>
      <c r="J7657" t="s">
        <v>71</v>
      </c>
      <c r="K7657" t="s">
        <v>59</v>
      </c>
      <c r="M7657">
        <v>240663149</v>
      </c>
      <c r="N7657" t="s">
        <v>70</v>
      </c>
      <c r="O7657">
        <v>110</v>
      </c>
    </row>
    <row r="7658" spans="1:15" x14ac:dyDescent="0.25">
      <c r="A7658" t="s">
        <v>69</v>
      </c>
      <c r="B7658" t="s">
        <v>68</v>
      </c>
      <c r="C7658" t="s">
        <v>24</v>
      </c>
      <c r="D7658">
        <v>2020</v>
      </c>
      <c r="E7658" t="s">
        <v>67</v>
      </c>
      <c r="F7658">
        <v>5</v>
      </c>
      <c r="G7658">
        <v>294</v>
      </c>
      <c r="H7658" t="s">
        <v>66</v>
      </c>
      <c r="I7658" t="s">
        <v>66</v>
      </c>
      <c r="J7658" t="s">
        <v>66</v>
      </c>
      <c r="K7658" t="s">
        <v>7</v>
      </c>
      <c r="M7658">
        <v>413378</v>
      </c>
      <c r="N7658" t="s">
        <v>65</v>
      </c>
      <c r="O7658">
        <v>120</v>
      </c>
    </row>
    <row r="7659" spans="1:15" x14ac:dyDescent="0.25">
      <c r="A7659" t="s">
        <v>64</v>
      </c>
      <c r="C7659" t="s">
        <v>11</v>
      </c>
      <c r="D7659">
        <v>2020</v>
      </c>
      <c r="E7659" t="s">
        <v>63</v>
      </c>
      <c r="F7659">
        <v>6.7</v>
      </c>
      <c r="G7659">
        <v>903</v>
      </c>
      <c r="H7659" t="s">
        <v>62</v>
      </c>
      <c r="I7659" t="s">
        <v>61</v>
      </c>
      <c r="J7659" t="s">
        <v>60</v>
      </c>
      <c r="K7659" t="s">
        <v>59</v>
      </c>
      <c r="M7659">
        <v>25818882</v>
      </c>
      <c r="O7659">
        <v>135</v>
      </c>
    </row>
    <row r="7660" spans="1:15" x14ac:dyDescent="0.25">
      <c r="A7660" t="s">
        <v>58</v>
      </c>
      <c r="B7660" t="s">
        <v>41</v>
      </c>
      <c r="C7660" t="s">
        <v>11</v>
      </c>
      <c r="D7660">
        <v>2020</v>
      </c>
      <c r="E7660" t="s">
        <v>23</v>
      </c>
      <c r="F7660">
        <v>6.6</v>
      </c>
      <c r="G7660">
        <v>35</v>
      </c>
      <c r="H7660" t="s">
        <v>57</v>
      </c>
      <c r="I7660" t="s">
        <v>56</v>
      </c>
      <c r="J7660" t="s">
        <v>55</v>
      </c>
      <c r="K7660" t="s">
        <v>7</v>
      </c>
      <c r="L7660">
        <v>5000</v>
      </c>
      <c r="N7660" t="s">
        <v>54</v>
      </c>
      <c r="O7660">
        <v>78</v>
      </c>
    </row>
    <row r="7661" spans="1:15" x14ac:dyDescent="0.25">
      <c r="A7661" t="s">
        <v>53</v>
      </c>
      <c r="B7661" t="s">
        <v>52</v>
      </c>
      <c r="C7661" t="s">
        <v>5</v>
      </c>
      <c r="D7661">
        <v>2020</v>
      </c>
      <c r="E7661" t="s">
        <v>51</v>
      </c>
      <c r="F7661">
        <v>3.4</v>
      </c>
      <c r="G7661">
        <v>447</v>
      </c>
      <c r="H7661" t="s">
        <v>50</v>
      </c>
      <c r="I7661" t="s">
        <v>50</v>
      </c>
      <c r="J7661" t="s">
        <v>49</v>
      </c>
      <c r="K7661" t="s">
        <v>7</v>
      </c>
      <c r="M7661">
        <v>13266</v>
      </c>
      <c r="N7661" t="s">
        <v>48</v>
      </c>
      <c r="O7661">
        <v>87</v>
      </c>
    </row>
    <row r="7662" spans="1:15" x14ac:dyDescent="0.25">
      <c r="A7662" t="s">
        <v>47</v>
      </c>
      <c r="C7662" t="s">
        <v>24</v>
      </c>
      <c r="D7662">
        <v>2020</v>
      </c>
      <c r="E7662" t="s">
        <v>46</v>
      </c>
      <c r="F7662">
        <v>7.1</v>
      </c>
      <c r="G7662">
        <v>14</v>
      </c>
      <c r="H7662" t="s">
        <v>45</v>
      </c>
      <c r="I7662" t="s">
        <v>45</v>
      </c>
      <c r="J7662" t="s">
        <v>44</v>
      </c>
      <c r="K7662" t="s">
        <v>7</v>
      </c>
      <c r="N7662" t="s">
        <v>43</v>
      </c>
      <c r="O7662">
        <v>90</v>
      </c>
    </row>
    <row r="7663" spans="1:15" x14ac:dyDescent="0.25">
      <c r="A7663" t="s">
        <v>42</v>
      </c>
      <c r="B7663" t="s">
        <v>41</v>
      </c>
      <c r="C7663" t="s">
        <v>11</v>
      </c>
      <c r="D7663">
        <v>2020</v>
      </c>
      <c r="E7663" t="s">
        <v>40</v>
      </c>
      <c r="H7663" t="s">
        <v>39</v>
      </c>
      <c r="I7663" t="s">
        <v>38</v>
      </c>
      <c r="J7663" t="s">
        <v>37</v>
      </c>
      <c r="K7663" t="s">
        <v>7</v>
      </c>
      <c r="L7663">
        <v>1000000</v>
      </c>
      <c r="N7663" t="s">
        <v>36</v>
      </c>
      <c r="O7663">
        <v>121</v>
      </c>
    </row>
    <row r="7664" spans="1:15" x14ac:dyDescent="0.25">
      <c r="A7664" t="s">
        <v>35</v>
      </c>
      <c r="C7664" t="s">
        <v>34</v>
      </c>
      <c r="D7664">
        <v>2020</v>
      </c>
      <c r="E7664" t="s">
        <v>33</v>
      </c>
      <c r="H7664" t="s">
        <v>32</v>
      </c>
      <c r="I7664" t="s">
        <v>31</v>
      </c>
      <c r="J7664" t="s">
        <v>30</v>
      </c>
      <c r="K7664" t="s">
        <v>7</v>
      </c>
      <c r="L7664">
        <v>10000</v>
      </c>
      <c r="O7664">
        <v>90</v>
      </c>
    </row>
    <row r="7665" spans="1:15" x14ac:dyDescent="0.25">
      <c r="A7665" t="s">
        <v>29</v>
      </c>
      <c r="C7665" t="s">
        <v>11</v>
      </c>
      <c r="D7665">
        <v>2020</v>
      </c>
      <c r="E7665" t="s">
        <v>28</v>
      </c>
      <c r="F7665">
        <v>3.1</v>
      </c>
      <c r="G7665">
        <v>18</v>
      </c>
      <c r="H7665" t="s">
        <v>27</v>
      </c>
      <c r="I7665" t="s">
        <v>27</v>
      </c>
      <c r="J7665" t="s">
        <v>26</v>
      </c>
      <c r="K7665" t="s">
        <v>7</v>
      </c>
      <c r="L7665">
        <v>7000</v>
      </c>
      <c r="O7665">
        <v>90</v>
      </c>
    </row>
    <row r="7666" spans="1:15" x14ac:dyDescent="0.25">
      <c r="A7666" t="s">
        <v>25</v>
      </c>
      <c r="C7666" t="s">
        <v>24</v>
      </c>
      <c r="D7666">
        <v>2020</v>
      </c>
      <c r="E7666" t="s">
        <v>23</v>
      </c>
      <c r="F7666">
        <v>4.7</v>
      </c>
      <c r="G7666">
        <v>36</v>
      </c>
      <c r="H7666" t="s">
        <v>22</v>
      </c>
      <c r="I7666" t="s">
        <v>21</v>
      </c>
      <c r="J7666" t="s">
        <v>20</v>
      </c>
      <c r="K7666" t="s">
        <v>7</v>
      </c>
      <c r="N7666" t="s">
        <v>19</v>
      </c>
      <c r="O7666">
        <v>90</v>
      </c>
    </row>
    <row r="7667" spans="1:15" x14ac:dyDescent="0.25">
      <c r="A7667" t="s">
        <v>18</v>
      </c>
      <c r="C7667" t="s">
        <v>11</v>
      </c>
      <c r="D7667">
        <v>2020</v>
      </c>
      <c r="E7667" t="s">
        <v>17</v>
      </c>
      <c r="F7667">
        <v>5.7</v>
      </c>
      <c r="G7667">
        <v>29</v>
      </c>
      <c r="H7667" t="s">
        <v>16</v>
      </c>
      <c r="I7667" t="s">
        <v>15</v>
      </c>
      <c r="J7667" t="s">
        <v>14</v>
      </c>
      <c r="K7667" t="s">
        <v>7</v>
      </c>
      <c r="L7667">
        <v>58750</v>
      </c>
      <c r="N7667" t="s">
        <v>13</v>
      </c>
    </row>
    <row r="7668" spans="1:15" x14ac:dyDescent="0.25">
      <c r="A7668" t="s">
        <v>12</v>
      </c>
      <c r="C7668" t="s">
        <v>11</v>
      </c>
      <c r="D7668">
        <v>2020</v>
      </c>
      <c r="E7668" t="s">
        <v>10</v>
      </c>
      <c r="H7668" t="s">
        <v>9</v>
      </c>
      <c r="I7668" t="s">
        <v>9</v>
      </c>
      <c r="J7668" t="s">
        <v>8</v>
      </c>
      <c r="K7668" t="s">
        <v>7</v>
      </c>
      <c r="L7668">
        <v>15000</v>
      </c>
      <c r="O7668">
        <v>120</v>
      </c>
    </row>
    <row r="7669" spans="1:15" x14ac:dyDescent="0.25">
      <c r="A7669" t="s">
        <v>6</v>
      </c>
      <c r="C7669" t="s">
        <v>5</v>
      </c>
      <c r="D7669">
        <v>2020</v>
      </c>
      <c r="E7669" t="s">
        <v>4</v>
      </c>
      <c r="F7669">
        <v>5.7</v>
      </c>
      <c r="G7669">
        <v>7</v>
      </c>
      <c r="H7669" t="s">
        <v>3</v>
      </c>
      <c r="I7669" t="s">
        <v>3</v>
      </c>
      <c r="J7669" t="s">
        <v>2</v>
      </c>
      <c r="K7669" t="s">
        <v>1</v>
      </c>
      <c r="N7669" t="s">
        <v>0</v>
      </c>
      <c r="O7669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BEBF-D17B-4921-A37B-9362FE4584A9}">
  <dimension ref="A1:R7669"/>
  <sheetViews>
    <sheetView topLeftCell="I7513" workbookViewId="0">
      <selection activeCell="L7550" sqref="L7550"/>
    </sheetView>
  </sheetViews>
  <sheetFormatPr defaultColWidth="19.5703125" defaultRowHeight="15" x14ac:dyDescent="0.25"/>
  <cols>
    <col min="1" max="1" width="29.42578125" customWidth="1"/>
    <col min="4" max="4" width="19.5703125" style="11"/>
    <col min="5" max="5" width="17" customWidth="1"/>
    <col min="12" max="13" width="19.5703125" style="7"/>
    <col min="16" max="16" width="19.5703125" style="8"/>
    <col min="17" max="17" width="27.85546875" style="13" bestFit="1" customWidth="1"/>
  </cols>
  <sheetData>
    <row r="1" spans="1:18" x14ac:dyDescent="0.25">
      <c r="A1" t="s">
        <v>22072</v>
      </c>
      <c r="B1" t="s">
        <v>22071</v>
      </c>
      <c r="C1" t="s">
        <v>22070</v>
      </c>
      <c r="D1" s="11" t="s">
        <v>22069</v>
      </c>
      <c r="E1" t="s">
        <v>22068</v>
      </c>
      <c r="F1" t="s">
        <v>22067</v>
      </c>
      <c r="G1" t="s">
        <v>22066</v>
      </c>
      <c r="H1" t="s">
        <v>22065</v>
      </c>
      <c r="I1" t="s">
        <v>22064</v>
      </c>
      <c r="J1" t="s">
        <v>22063</v>
      </c>
      <c r="K1" t="s">
        <v>22062</v>
      </c>
      <c r="L1" s="7" t="s">
        <v>22061</v>
      </c>
      <c r="M1" s="7" t="s">
        <v>22060</v>
      </c>
      <c r="N1" t="s">
        <v>22059</v>
      </c>
      <c r="O1" t="s">
        <v>22058</v>
      </c>
      <c r="P1" s="8" t="s">
        <v>22079</v>
      </c>
      <c r="Q1" s="12" t="s">
        <v>22080</v>
      </c>
      <c r="R1" s="8" t="s">
        <v>22083</v>
      </c>
    </row>
    <row r="2" spans="1:18" x14ac:dyDescent="0.25">
      <c r="A2" t="s">
        <v>7939</v>
      </c>
      <c r="B2" t="s">
        <v>68</v>
      </c>
      <c r="C2" t="s">
        <v>24</v>
      </c>
      <c r="D2" s="11">
        <v>2008</v>
      </c>
      <c r="E2" t="s">
        <v>7726</v>
      </c>
      <c r="F2">
        <v>1.9</v>
      </c>
      <c r="G2">
        <v>88000</v>
      </c>
      <c r="H2" t="s">
        <v>6639</v>
      </c>
      <c r="I2" t="s">
        <v>6639</v>
      </c>
      <c r="J2" t="s">
        <v>7938</v>
      </c>
      <c r="K2" t="s">
        <v>7</v>
      </c>
      <c r="L2" s="7">
        <v>20000000</v>
      </c>
      <c r="M2" s="7">
        <v>34816824</v>
      </c>
      <c r="N2" t="s">
        <v>842</v>
      </c>
      <c r="O2">
        <v>87</v>
      </c>
      <c r="P2" s="8">
        <f>_xlfn.XLOOKUP(D2,Consumer_Price_Index!A:A,Consumer_Price_Index!B:B)</f>
        <v>215.3</v>
      </c>
      <c r="Q2" s="13">
        <f>IF(ISNUMBER(M2), M2*(Consumer_Price_Index!$B$45/(_xlfn.XLOOKUP('Working Data'!D5308,Consumer_Price_Index!A:A,Consumer_Price_Index!B:B))), "Missing")</f>
        <v>59902237.565217391</v>
      </c>
      <c r="R2" t="str">
        <f>IF(AND(ISNUMBER(L2), L2&gt;0, ISNUMBER(M2), M2&gt;0), "Yes", "No")</f>
        <v>Yes</v>
      </c>
    </row>
    <row r="3" spans="1:18" x14ac:dyDescent="0.25">
      <c r="A3" t="s">
        <v>9802</v>
      </c>
      <c r="B3" t="s">
        <v>101</v>
      </c>
      <c r="C3" t="s">
        <v>24</v>
      </c>
      <c r="D3" s="11">
        <v>2004</v>
      </c>
      <c r="E3" t="s">
        <v>9801</v>
      </c>
      <c r="F3">
        <v>1.9</v>
      </c>
      <c r="G3">
        <v>30000</v>
      </c>
      <c r="H3" t="s">
        <v>9800</v>
      </c>
      <c r="I3" t="s">
        <v>9799</v>
      </c>
      <c r="J3" t="s">
        <v>9798</v>
      </c>
      <c r="K3" t="s">
        <v>332</v>
      </c>
      <c r="L3" s="7">
        <v>20000000</v>
      </c>
      <c r="M3" s="7">
        <v>9448644</v>
      </c>
      <c r="N3" t="s">
        <v>9797</v>
      </c>
      <c r="O3">
        <v>88</v>
      </c>
      <c r="P3" s="8">
        <f>_xlfn.XLOOKUP(D3,Consumer_Price_Index!A:A,Consumer_Price_Index!B:B)</f>
        <v>188.9</v>
      </c>
      <c r="Q3" s="13">
        <f>IF(ISNUMBER(M3), M3*(Consumer_Price_Index!$B$45/(_xlfn.XLOOKUP('Working Data'!D4596,Consumer_Price_Index!A:A,Consumer_Price_Index!B:B))), "Missing")</f>
        <v>11995840.945</v>
      </c>
      <c r="R3" t="str">
        <f t="shared" ref="R3:R66" si="0">IF(AND(ISNUMBER(L3), L3&gt;0, ISNUMBER(M3), M3&gt;0), "Yes", "No")</f>
        <v>Yes</v>
      </c>
    </row>
    <row r="4" spans="1:18" x14ac:dyDescent="0.25">
      <c r="A4" t="s">
        <v>7828</v>
      </c>
      <c r="B4" t="s">
        <v>68</v>
      </c>
      <c r="C4" t="s">
        <v>24</v>
      </c>
      <c r="D4" s="11">
        <v>2008</v>
      </c>
      <c r="E4" t="s">
        <v>7827</v>
      </c>
      <c r="F4">
        <v>1.9</v>
      </c>
      <c r="G4">
        <v>36000</v>
      </c>
      <c r="H4" t="s">
        <v>7826</v>
      </c>
      <c r="I4" t="s">
        <v>7825</v>
      </c>
      <c r="J4" t="s">
        <v>7824</v>
      </c>
      <c r="K4" t="s">
        <v>7</v>
      </c>
      <c r="M4" s="7">
        <v>1596232</v>
      </c>
      <c r="N4" t="s">
        <v>7823</v>
      </c>
      <c r="O4">
        <v>91</v>
      </c>
      <c r="P4" s="8">
        <f>_xlfn.XLOOKUP(D4,Consumer_Price_Index!A:A,Consumer_Price_Index!B:B)</f>
        <v>215.3</v>
      </c>
      <c r="Q4" s="13">
        <f>IF(ISNUMBER(M4), M4*(Consumer_Price_Index!$B$45/(_xlfn.XLOOKUP('Working Data'!D5356,Consumer_Price_Index!A:A,Consumer_Price_Index!B:B))), "Missing")</f>
        <v>2412558.9801587304</v>
      </c>
      <c r="R4" t="str">
        <f t="shared" si="0"/>
        <v>No</v>
      </c>
    </row>
    <row r="5" spans="1:18" x14ac:dyDescent="0.25">
      <c r="A5" t="s">
        <v>10280</v>
      </c>
      <c r="B5" t="s">
        <v>101</v>
      </c>
      <c r="C5" t="s">
        <v>24</v>
      </c>
      <c r="D5" s="11">
        <v>2003</v>
      </c>
      <c r="E5" t="s">
        <v>10279</v>
      </c>
      <c r="F5">
        <v>2.1</v>
      </c>
      <c r="G5">
        <v>25000</v>
      </c>
      <c r="H5" t="s">
        <v>10278</v>
      </c>
      <c r="I5" t="s">
        <v>10277</v>
      </c>
      <c r="J5" t="s">
        <v>623</v>
      </c>
      <c r="K5" t="s">
        <v>7</v>
      </c>
      <c r="L5" s="7">
        <v>12000000</v>
      </c>
      <c r="M5" s="7">
        <v>4928883</v>
      </c>
      <c r="N5" t="s">
        <v>10276</v>
      </c>
      <c r="O5">
        <v>81</v>
      </c>
      <c r="P5" s="8">
        <f>_xlfn.XLOOKUP(D5,Consumer_Price_Index!A:A,Consumer_Price_Index!B:B)</f>
        <v>184</v>
      </c>
      <c r="Q5" s="13">
        <f>IF(ISNUMBER(M5), M5*(Consumer_Price_Index!$B$45/(_xlfn.XLOOKUP('Working Data'!D4414,Consumer_Price_Index!A:A,Consumer_Price_Index!B:B))), "Missing")</f>
        <v>9854531.8248031493</v>
      </c>
      <c r="R5" t="str">
        <f t="shared" si="0"/>
        <v>Yes</v>
      </c>
    </row>
    <row r="6" spans="1:18" x14ac:dyDescent="0.25">
      <c r="A6" t="s">
        <v>10504</v>
      </c>
      <c r="B6" t="s">
        <v>41</v>
      </c>
      <c r="C6" t="s">
        <v>34</v>
      </c>
      <c r="D6" s="11">
        <v>2003</v>
      </c>
      <c r="E6" t="s">
        <v>10180</v>
      </c>
      <c r="F6">
        <v>2.1</v>
      </c>
      <c r="G6">
        <v>36000</v>
      </c>
      <c r="H6" t="s">
        <v>8064</v>
      </c>
      <c r="I6" t="s">
        <v>10503</v>
      </c>
      <c r="J6" t="s">
        <v>10502</v>
      </c>
      <c r="K6" t="s">
        <v>332</v>
      </c>
      <c r="L6" s="7">
        <v>12000000</v>
      </c>
      <c r="M6" s="7">
        <v>13818181</v>
      </c>
      <c r="N6" t="s">
        <v>8062</v>
      </c>
      <c r="O6">
        <v>90</v>
      </c>
      <c r="P6" s="8">
        <f>_xlfn.XLOOKUP(D6,Consumer_Price_Index!A:A,Consumer_Price_Index!B:B)</f>
        <v>184</v>
      </c>
      <c r="Q6" s="13">
        <f>IF(ISNUMBER(M6), M6*(Consumer_Price_Index!$B$45/(_xlfn.XLOOKUP('Working Data'!D4344,Consumer_Price_Index!A:A,Consumer_Price_Index!B:B))), "Missing")</f>
        <v>19555967.25824431</v>
      </c>
      <c r="R6" t="str">
        <f t="shared" si="0"/>
        <v>Yes</v>
      </c>
    </row>
    <row r="7" spans="1:18" x14ac:dyDescent="0.25">
      <c r="A7" t="s">
        <v>18884</v>
      </c>
      <c r="B7" t="s">
        <v>101</v>
      </c>
      <c r="C7" t="s">
        <v>34</v>
      </c>
      <c r="D7" s="11">
        <v>1987</v>
      </c>
      <c r="E7" t="s">
        <v>18758</v>
      </c>
      <c r="F7">
        <v>2.2000000000000002</v>
      </c>
      <c r="G7">
        <v>7900</v>
      </c>
      <c r="H7" t="s">
        <v>7844</v>
      </c>
      <c r="I7" t="s">
        <v>18883</v>
      </c>
      <c r="J7" t="s">
        <v>9926</v>
      </c>
      <c r="K7" t="s">
        <v>7</v>
      </c>
      <c r="L7" s="7">
        <v>24000000</v>
      </c>
      <c r="M7" s="7">
        <v>4615255</v>
      </c>
      <c r="N7" t="s">
        <v>114</v>
      </c>
      <c r="O7">
        <v>85</v>
      </c>
      <c r="P7" s="8">
        <f>_xlfn.XLOOKUP(D7,Consumer_Price_Index!A:A,Consumer_Price_Index!B:B)</f>
        <v>113.6</v>
      </c>
      <c r="Q7" s="13">
        <f>IF(ISNUMBER(M7), M7*(Consumer_Price_Index!$B$45/(_xlfn.XLOOKUP('Working Data'!D1191,Consumer_Price_Index!A:A,Consumer_Price_Index!B:B))), "Missing")</f>
        <v>12830914.219890513</v>
      </c>
      <c r="R7" t="str">
        <f t="shared" si="0"/>
        <v>Yes</v>
      </c>
    </row>
    <row r="8" spans="1:18" x14ac:dyDescent="0.25">
      <c r="A8" t="s">
        <v>9453</v>
      </c>
      <c r="B8" t="s">
        <v>101</v>
      </c>
      <c r="C8" t="s">
        <v>24</v>
      </c>
      <c r="D8" s="11">
        <v>2005</v>
      </c>
      <c r="E8" t="s">
        <v>9269</v>
      </c>
      <c r="F8">
        <v>2.2000000000000002</v>
      </c>
      <c r="G8">
        <v>53000</v>
      </c>
      <c r="H8" t="s">
        <v>9452</v>
      </c>
      <c r="I8" t="s">
        <v>9451</v>
      </c>
      <c r="J8" t="s">
        <v>9450</v>
      </c>
      <c r="K8" t="s">
        <v>7</v>
      </c>
      <c r="L8" s="7">
        <v>84000000</v>
      </c>
      <c r="M8" s="7">
        <v>59981548</v>
      </c>
      <c r="N8" t="s">
        <v>666</v>
      </c>
      <c r="O8">
        <v>94</v>
      </c>
      <c r="P8" s="8">
        <f>_xlfn.XLOOKUP(D8,Consumer_Price_Index!A:A,Consumer_Price_Index!B:B)</f>
        <v>195.3</v>
      </c>
      <c r="Q8" s="13">
        <f>IF(ISNUMBER(M8), M8*(Consumer_Price_Index!$B$45/(_xlfn.XLOOKUP('Working Data'!D4725,Consumer_Price_Index!A:A,Consumer_Price_Index!B:B))), "Missing")</f>
        <v>72785255.57785742</v>
      </c>
      <c r="R8" t="str">
        <f t="shared" si="0"/>
        <v>Yes</v>
      </c>
    </row>
    <row r="9" spans="1:18" x14ac:dyDescent="0.25">
      <c r="A9" t="s">
        <v>404</v>
      </c>
      <c r="B9" t="s">
        <v>52</v>
      </c>
      <c r="C9" t="s">
        <v>34</v>
      </c>
      <c r="D9" s="11">
        <v>2019</v>
      </c>
      <c r="E9" t="s">
        <v>403</v>
      </c>
      <c r="F9">
        <v>2.2000000000000002</v>
      </c>
      <c r="G9">
        <v>18000</v>
      </c>
      <c r="H9" t="s">
        <v>402</v>
      </c>
      <c r="I9" t="s">
        <v>401</v>
      </c>
      <c r="J9" t="s">
        <v>400</v>
      </c>
      <c r="K9" t="s">
        <v>169</v>
      </c>
      <c r="M9" s="7">
        <v>1635907</v>
      </c>
      <c r="N9" t="s">
        <v>168</v>
      </c>
      <c r="O9">
        <v>146</v>
      </c>
      <c r="P9" s="8">
        <f>_xlfn.XLOOKUP(D9,Consumer_Price_Index!A:A,Consumer_Price_Index!B:B)</f>
        <v>255.7</v>
      </c>
      <c r="Q9" s="13">
        <f>IF(ISNUMBER(M9), M9*(Consumer_Price_Index!$B$45/(_xlfn.XLOOKUP('Working Data'!D7597,Consumer_Price_Index!A:A,Consumer_Price_Index!B:B))), "Missing")</f>
        <v>2285469.3392939018</v>
      </c>
      <c r="R9" t="str">
        <f t="shared" si="0"/>
        <v>No</v>
      </c>
    </row>
    <row r="10" spans="1:18" x14ac:dyDescent="0.25">
      <c r="A10" t="s">
        <v>8226</v>
      </c>
      <c r="B10" t="s">
        <v>68</v>
      </c>
      <c r="C10" t="s">
        <v>24</v>
      </c>
      <c r="D10" s="11">
        <v>2007</v>
      </c>
      <c r="E10" t="s">
        <v>8207</v>
      </c>
      <c r="F10">
        <v>2.2000000000000002</v>
      </c>
      <c r="G10">
        <v>15000</v>
      </c>
      <c r="H10" t="s">
        <v>8225</v>
      </c>
      <c r="I10" t="s">
        <v>8225</v>
      </c>
      <c r="J10" t="s">
        <v>8224</v>
      </c>
      <c r="K10" t="s">
        <v>7</v>
      </c>
      <c r="L10" s="7">
        <v>7000000</v>
      </c>
      <c r="M10" s="7">
        <v>5713425</v>
      </c>
      <c r="N10" t="s">
        <v>8223</v>
      </c>
      <c r="O10">
        <v>93</v>
      </c>
      <c r="P10" s="8">
        <f>_xlfn.XLOOKUP(D10,Consumer_Price_Index!A:A,Consumer_Price_Index!B:B)</f>
        <v>207.3</v>
      </c>
      <c r="Q10" s="13">
        <f>IF(ISNUMBER(M10), M10*(Consumer_Price_Index!$B$45/(_xlfn.XLOOKUP('Working Data'!D5196,Consumer_Price_Index!A:A,Consumer_Price_Index!B:B))), "Missing")</f>
        <v>6933017.1146953404</v>
      </c>
      <c r="R10" t="str">
        <f t="shared" si="0"/>
        <v>Yes</v>
      </c>
    </row>
    <row r="11" spans="1:18" x14ac:dyDescent="0.25">
      <c r="A11" t="s">
        <v>11321</v>
      </c>
      <c r="B11" t="s">
        <v>68</v>
      </c>
      <c r="C11" t="s">
        <v>11</v>
      </c>
      <c r="D11" s="11">
        <v>2001</v>
      </c>
      <c r="E11" t="s">
        <v>11320</v>
      </c>
      <c r="F11">
        <v>2.2999999999999998</v>
      </c>
      <c r="G11">
        <v>22000</v>
      </c>
      <c r="H11" t="s">
        <v>11319</v>
      </c>
      <c r="I11" t="s">
        <v>11318</v>
      </c>
      <c r="J11" t="s">
        <v>11317</v>
      </c>
      <c r="K11" t="s">
        <v>7</v>
      </c>
      <c r="L11" s="7">
        <v>22000000</v>
      </c>
      <c r="M11" s="7">
        <v>5271666</v>
      </c>
      <c r="N11" t="s">
        <v>890</v>
      </c>
      <c r="O11">
        <v>104</v>
      </c>
      <c r="P11" s="8">
        <f>_xlfn.XLOOKUP(D11,Consumer_Price_Index!A:A,Consumer_Price_Index!B:B)</f>
        <v>177.1</v>
      </c>
      <c r="Q11" s="13">
        <f>IF(ISNUMBER(M11), M11*(Consumer_Price_Index!$B$45/(_xlfn.XLOOKUP('Working Data'!D4024,Consumer_Price_Index!A:A,Consumer_Price_Index!B:B))), "Missing")</f>
        <v>7967642.0148809524</v>
      </c>
      <c r="R11" t="str">
        <f t="shared" si="0"/>
        <v>Yes</v>
      </c>
    </row>
    <row r="12" spans="1:18" x14ac:dyDescent="0.25">
      <c r="A12" t="s">
        <v>9238</v>
      </c>
      <c r="B12" t="s">
        <v>41</v>
      </c>
      <c r="C12" t="s">
        <v>34</v>
      </c>
      <c r="D12" s="11">
        <v>2005</v>
      </c>
      <c r="E12" t="s">
        <v>9237</v>
      </c>
      <c r="F12">
        <v>2.4</v>
      </c>
      <c r="G12">
        <v>42000</v>
      </c>
      <c r="H12" t="s">
        <v>8064</v>
      </c>
      <c r="I12" t="s">
        <v>5049</v>
      </c>
      <c r="J12" t="s">
        <v>9236</v>
      </c>
      <c r="K12" t="s">
        <v>95</v>
      </c>
      <c r="L12" s="7">
        <v>20000000</v>
      </c>
      <c r="M12" s="7">
        <v>12693645</v>
      </c>
      <c r="N12" t="s">
        <v>9235</v>
      </c>
      <c r="O12">
        <v>96</v>
      </c>
      <c r="P12" s="8">
        <f>_xlfn.XLOOKUP(D12,Consumer_Price_Index!A:A,Consumer_Price_Index!B:B)</f>
        <v>195.3</v>
      </c>
      <c r="Q12" s="13">
        <f>IF(ISNUMBER(M12), M12*(Consumer_Price_Index!$B$45/(_xlfn.XLOOKUP('Working Data'!D4804,Consumer_Price_Index!A:A,Consumer_Price_Index!B:B))), "Missing")</f>
        <v>19185285.870535716</v>
      </c>
      <c r="R12" t="str">
        <f t="shared" si="0"/>
        <v>Yes</v>
      </c>
    </row>
    <row r="13" spans="1:18" x14ac:dyDescent="0.25">
      <c r="A13" t="s">
        <v>8470</v>
      </c>
      <c r="B13" t="s">
        <v>68</v>
      </c>
      <c r="C13" t="s">
        <v>100</v>
      </c>
      <c r="D13" s="11">
        <v>2007</v>
      </c>
      <c r="E13" t="s">
        <v>8469</v>
      </c>
      <c r="F13">
        <v>2.4</v>
      </c>
      <c r="G13">
        <v>103000</v>
      </c>
      <c r="H13" t="s">
        <v>6639</v>
      </c>
      <c r="I13" t="s">
        <v>6639</v>
      </c>
      <c r="J13" t="s">
        <v>8468</v>
      </c>
      <c r="K13" t="s">
        <v>7</v>
      </c>
      <c r="L13" s="7">
        <v>20000000</v>
      </c>
      <c r="M13" s="7">
        <v>87238158</v>
      </c>
      <c r="N13" t="s">
        <v>877</v>
      </c>
      <c r="O13">
        <v>86</v>
      </c>
      <c r="P13" s="8">
        <f>_xlfn.XLOOKUP(D13,Consumer_Price_Index!A:A,Consumer_Price_Index!B:B)</f>
        <v>207.3</v>
      </c>
      <c r="Q13" s="13">
        <f>IF(ISNUMBER(M13), M13*(Consumer_Price_Index!$B$45/(_xlfn.XLOOKUP('Working Data'!D5110,Consumer_Price_Index!A:A,Consumer_Price_Index!B:B))), "Missing")</f>
        <v>110756111.42749999</v>
      </c>
      <c r="R13" t="str">
        <f t="shared" si="0"/>
        <v>Yes</v>
      </c>
    </row>
    <row r="14" spans="1:18" x14ac:dyDescent="0.25">
      <c r="A14" t="s">
        <v>12255</v>
      </c>
      <c r="B14" t="s">
        <v>68</v>
      </c>
      <c r="C14" t="s">
        <v>34</v>
      </c>
      <c r="D14" s="11">
        <v>2000</v>
      </c>
      <c r="E14" t="s">
        <v>12130</v>
      </c>
      <c r="F14">
        <v>2.5</v>
      </c>
      <c r="G14">
        <v>77000</v>
      </c>
      <c r="H14" t="s">
        <v>12254</v>
      </c>
      <c r="I14" t="s">
        <v>12253</v>
      </c>
      <c r="J14" t="s">
        <v>568</v>
      </c>
      <c r="K14" t="s">
        <v>7</v>
      </c>
      <c r="L14" s="7">
        <v>73000000</v>
      </c>
      <c r="M14" s="7">
        <v>29725663</v>
      </c>
      <c r="N14" t="s">
        <v>138</v>
      </c>
      <c r="O14">
        <v>118</v>
      </c>
      <c r="P14" s="8">
        <f>_xlfn.XLOOKUP(D14,Consumer_Price_Index!A:A,Consumer_Price_Index!B:B)</f>
        <v>172.2</v>
      </c>
      <c r="Q14" s="13">
        <f>IF(ISNUMBER(M14), M14*(Consumer_Price_Index!$B$45/(_xlfn.XLOOKUP('Working Data'!D3686,Consumer_Price_Index!A:A,Consumer_Price_Index!B:B))), "Missing")</f>
        <v>84176668.365241632</v>
      </c>
      <c r="R14" t="str">
        <f t="shared" si="0"/>
        <v>Yes</v>
      </c>
    </row>
    <row r="15" spans="1:18" x14ac:dyDescent="0.25">
      <c r="A15" t="s">
        <v>7348</v>
      </c>
      <c r="B15" t="s">
        <v>101</v>
      </c>
      <c r="C15" t="s">
        <v>34</v>
      </c>
      <c r="D15" s="11">
        <v>2009</v>
      </c>
      <c r="E15" t="s">
        <v>7131</v>
      </c>
      <c r="F15">
        <v>2.5</v>
      </c>
      <c r="G15">
        <v>71000</v>
      </c>
      <c r="H15" t="s">
        <v>7347</v>
      </c>
      <c r="I15" t="s">
        <v>7346</v>
      </c>
      <c r="J15" t="s">
        <v>7345</v>
      </c>
      <c r="K15" t="s">
        <v>7</v>
      </c>
      <c r="L15" s="7">
        <v>30000000</v>
      </c>
      <c r="M15" s="7">
        <v>55720772</v>
      </c>
      <c r="N15" t="s">
        <v>890</v>
      </c>
      <c r="O15">
        <v>85</v>
      </c>
      <c r="P15" s="8">
        <f>_xlfn.XLOOKUP(D15,Consumer_Price_Index!A:A,Consumer_Price_Index!B:B)</f>
        <v>214.5</v>
      </c>
      <c r="Q15" s="13">
        <f>IF(ISNUMBER(M15), M15*(Consumer_Price_Index!$B$45/(_xlfn.XLOOKUP('Working Data'!D5528,Consumer_Price_Index!A:A,Consumer_Price_Index!B:B))), "Missing")</f>
        <v>124655794.62848751</v>
      </c>
      <c r="R15" t="str">
        <f t="shared" si="0"/>
        <v>Yes</v>
      </c>
    </row>
    <row r="16" spans="1:18" x14ac:dyDescent="0.25">
      <c r="A16" t="s">
        <v>10537</v>
      </c>
      <c r="B16" t="s">
        <v>41</v>
      </c>
      <c r="C16" t="s">
        <v>24</v>
      </c>
      <c r="D16" s="11">
        <v>2003</v>
      </c>
      <c r="E16" t="s">
        <v>10536</v>
      </c>
      <c r="F16">
        <v>2.5</v>
      </c>
      <c r="G16">
        <v>46000</v>
      </c>
      <c r="H16" t="s">
        <v>10535</v>
      </c>
      <c r="I16" t="s">
        <v>10535</v>
      </c>
      <c r="J16" t="s">
        <v>2678</v>
      </c>
      <c r="K16" t="s">
        <v>7</v>
      </c>
      <c r="L16" s="7">
        <v>54000000</v>
      </c>
      <c r="M16" s="7">
        <v>7266209</v>
      </c>
      <c r="N16" t="s">
        <v>8268</v>
      </c>
      <c r="O16">
        <v>121</v>
      </c>
      <c r="P16" s="8">
        <f>_xlfn.XLOOKUP(D16,Consumer_Price_Index!A:A,Consumer_Price_Index!B:B)</f>
        <v>184</v>
      </c>
      <c r="Q16" s="13">
        <f>IF(ISNUMBER(M16), M16*(Consumer_Price_Index!$B$45/(_xlfn.XLOOKUP('Working Data'!D4328,Consumer_Price_Index!A:A,Consumer_Price_Index!B:B))), "Missing")</f>
        <v>22943149.039378237</v>
      </c>
      <c r="R16" t="str">
        <f t="shared" si="0"/>
        <v>Yes</v>
      </c>
    </row>
    <row r="17" spans="1:18" x14ac:dyDescent="0.25">
      <c r="A17" t="s">
        <v>14154</v>
      </c>
      <c r="B17" t="s">
        <v>68</v>
      </c>
      <c r="C17" t="s">
        <v>34</v>
      </c>
      <c r="D17" s="11">
        <v>1996</v>
      </c>
      <c r="E17" t="s">
        <v>14072</v>
      </c>
      <c r="F17">
        <v>2.5</v>
      </c>
      <c r="G17">
        <v>9000</v>
      </c>
      <c r="H17" t="s">
        <v>14153</v>
      </c>
      <c r="I17" t="s">
        <v>14153</v>
      </c>
      <c r="J17" t="s">
        <v>14152</v>
      </c>
      <c r="K17" t="s">
        <v>7</v>
      </c>
      <c r="L17" s="7">
        <v>15000000</v>
      </c>
      <c r="M17" s="7">
        <v>2409225</v>
      </c>
      <c r="N17" t="s">
        <v>666</v>
      </c>
      <c r="O17">
        <v>93</v>
      </c>
      <c r="P17" s="8">
        <f>_xlfn.XLOOKUP(D17,Consumer_Price_Index!A:A,Consumer_Price_Index!B:B)</f>
        <v>156.9</v>
      </c>
      <c r="Q17" s="13">
        <f>IF(ISNUMBER(M17), M17*(Consumer_Price_Index!$B$45/(_xlfn.XLOOKUP('Working Data'!D2997,Consumer_Price_Index!A:A,Consumer_Price_Index!B:B))), "Missing")</f>
        <v>3058711.90625</v>
      </c>
      <c r="R17" t="str">
        <f t="shared" si="0"/>
        <v>Yes</v>
      </c>
    </row>
    <row r="18" spans="1:18" x14ac:dyDescent="0.25">
      <c r="A18" t="s">
        <v>19070</v>
      </c>
      <c r="B18" t="s">
        <v>101</v>
      </c>
      <c r="C18" t="s">
        <v>100</v>
      </c>
      <c r="D18" s="11">
        <v>1987</v>
      </c>
      <c r="E18" t="s">
        <v>19069</v>
      </c>
      <c r="F18">
        <v>2.6</v>
      </c>
      <c r="G18">
        <v>7600</v>
      </c>
      <c r="H18" t="s">
        <v>18294</v>
      </c>
      <c r="I18" t="s">
        <v>19068</v>
      </c>
      <c r="J18" t="s">
        <v>19067</v>
      </c>
      <c r="K18" t="s">
        <v>7</v>
      </c>
      <c r="L18" s="7">
        <v>1000000</v>
      </c>
      <c r="M18" s="7">
        <v>1576615</v>
      </c>
      <c r="N18" t="s">
        <v>18229</v>
      </c>
      <c r="O18">
        <v>100</v>
      </c>
      <c r="P18" s="8">
        <f>_xlfn.XLOOKUP(D18,Consumer_Price_Index!A:A,Consumer_Price_Index!B:B)</f>
        <v>113.6</v>
      </c>
      <c r="Q18" s="13">
        <f>IF(ISNUMBER(M18), M18*(Consumer_Price_Index!$B$45/(_xlfn.XLOOKUP('Working Data'!D1127,Consumer_Price_Index!A:A,Consumer_Price_Index!B:B))), "Missing")</f>
        <v>3675551.5723029841</v>
      </c>
      <c r="R18" t="str">
        <f t="shared" si="0"/>
        <v>Yes</v>
      </c>
    </row>
    <row r="19" spans="1:18" x14ac:dyDescent="0.25">
      <c r="A19" t="s">
        <v>12628</v>
      </c>
      <c r="B19" t="s">
        <v>101</v>
      </c>
      <c r="C19" t="s">
        <v>24</v>
      </c>
      <c r="D19" s="11">
        <v>1999</v>
      </c>
      <c r="E19" t="s">
        <v>12470</v>
      </c>
      <c r="F19">
        <v>2.7</v>
      </c>
      <c r="G19">
        <v>26000</v>
      </c>
      <c r="H19" t="s">
        <v>9800</v>
      </c>
      <c r="I19" t="s">
        <v>12627</v>
      </c>
      <c r="J19" t="s">
        <v>12626</v>
      </c>
      <c r="K19" t="s">
        <v>7</v>
      </c>
      <c r="L19" s="7">
        <v>12000000</v>
      </c>
      <c r="M19" s="7">
        <v>36450736</v>
      </c>
      <c r="N19" t="s">
        <v>12625</v>
      </c>
      <c r="O19">
        <v>97</v>
      </c>
      <c r="P19" s="8">
        <f>_xlfn.XLOOKUP(D19,Consumer_Price_Index!A:A,Consumer_Price_Index!B:B)</f>
        <v>166.6</v>
      </c>
      <c r="Q19" s="13">
        <f>IF(ISNUMBER(M19), M19*(Consumer_Price_Index!$B$45/(_xlfn.XLOOKUP('Working Data'!D3561,Consumer_Price_Index!A:A,Consumer_Price_Index!B:B))), "Missing")</f>
        <v>61737294.381322958</v>
      </c>
      <c r="R19" t="str">
        <f t="shared" si="0"/>
        <v>Yes</v>
      </c>
    </row>
    <row r="20" spans="1:18" x14ac:dyDescent="0.25">
      <c r="A20" t="s">
        <v>13993</v>
      </c>
      <c r="B20" t="s">
        <v>101</v>
      </c>
      <c r="C20" t="s">
        <v>24</v>
      </c>
      <c r="D20" s="11">
        <v>1996</v>
      </c>
      <c r="E20" t="s">
        <v>13992</v>
      </c>
      <c r="F20">
        <v>2.7</v>
      </c>
      <c r="G20">
        <v>8200</v>
      </c>
      <c r="H20" t="s">
        <v>13991</v>
      </c>
      <c r="I20" t="s">
        <v>13990</v>
      </c>
      <c r="J20" t="s">
        <v>13989</v>
      </c>
      <c r="K20" t="s">
        <v>7</v>
      </c>
      <c r="L20" s="7">
        <v>24000000</v>
      </c>
      <c r="M20" s="7">
        <v>4422380</v>
      </c>
      <c r="N20" t="s">
        <v>13988</v>
      </c>
      <c r="O20">
        <v>94</v>
      </c>
      <c r="P20" s="8">
        <f>_xlfn.XLOOKUP(D20,Consumer_Price_Index!A:A,Consumer_Price_Index!B:B)</f>
        <v>156.9</v>
      </c>
      <c r="Q20" s="13">
        <f>IF(ISNUMBER(M20), M20*(Consumer_Price_Index!$B$45/(_xlfn.XLOOKUP('Working Data'!D3044,Consumer_Price_Index!A:A,Consumer_Price_Index!B:B))), "Missing")</f>
        <v>10309863.703136954</v>
      </c>
      <c r="R20" t="str">
        <f t="shared" si="0"/>
        <v>Yes</v>
      </c>
    </row>
    <row r="21" spans="1:18" x14ac:dyDescent="0.25">
      <c r="A21" t="s">
        <v>21558</v>
      </c>
      <c r="B21" t="s">
        <v>101</v>
      </c>
      <c r="C21" t="s">
        <v>11</v>
      </c>
      <c r="D21" s="11">
        <v>1981</v>
      </c>
      <c r="E21" t="s">
        <v>21225</v>
      </c>
      <c r="F21">
        <v>2.7</v>
      </c>
      <c r="G21">
        <v>659</v>
      </c>
      <c r="H21" t="s">
        <v>21557</v>
      </c>
      <c r="I21" t="s">
        <v>21556</v>
      </c>
      <c r="J21" t="s">
        <v>21555</v>
      </c>
      <c r="K21" t="s">
        <v>220</v>
      </c>
      <c r="L21" s="7">
        <v>46000000</v>
      </c>
      <c r="M21" s="7">
        <v>5200986</v>
      </c>
      <c r="N21" t="s">
        <v>21554</v>
      </c>
      <c r="O21">
        <v>140</v>
      </c>
      <c r="P21" s="8">
        <f>_xlfn.XLOOKUP(D21,Consumer_Price_Index!A:A,Consumer_Price_Index!B:B)</f>
        <v>90.9</v>
      </c>
      <c r="Q21" s="13">
        <f>IF(ISNUMBER(M21), M21*(Consumer_Price_Index!$B$45/(_xlfn.XLOOKUP('Working Data'!D192,Consumer_Price_Index!A:A,Consumer_Price_Index!B:B))), "Missing")</f>
        <v>9512247.5042016804</v>
      </c>
      <c r="R21" t="str">
        <f t="shared" si="0"/>
        <v>Yes</v>
      </c>
    </row>
    <row r="22" spans="1:18" x14ac:dyDescent="0.25">
      <c r="A22" t="s">
        <v>15170</v>
      </c>
      <c r="B22" t="s">
        <v>68</v>
      </c>
      <c r="C22" t="s">
        <v>24</v>
      </c>
      <c r="D22" s="11">
        <v>1994</v>
      </c>
      <c r="E22" t="s">
        <v>15169</v>
      </c>
      <c r="F22">
        <v>2.7</v>
      </c>
      <c r="G22">
        <v>9500</v>
      </c>
      <c r="H22" t="s">
        <v>15168</v>
      </c>
      <c r="I22" t="s">
        <v>15167</v>
      </c>
      <c r="J22" t="s">
        <v>15167</v>
      </c>
      <c r="K22" t="s">
        <v>7</v>
      </c>
      <c r="M22" s="7">
        <v>60822</v>
      </c>
      <c r="N22" t="s">
        <v>6122</v>
      </c>
      <c r="O22">
        <v>77</v>
      </c>
      <c r="P22" s="8">
        <f>_xlfn.XLOOKUP(D22,Consumer_Price_Index!A:A,Consumer_Price_Index!B:B)</f>
        <v>148.19999999999999</v>
      </c>
      <c r="Q22" s="13">
        <f>IF(ISNUMBER(M22), M22*(Consumer_Price_Index!$B$45/(_xlfn.XLOOKUP('Working Data'!D2592,Consumer_Price_Index!A:A,Consumer_Price_Index!B:B))), "Missing")</f>
        <v>172234.78996282528</v>
      </c>
      <c r="R22" t="str">
        <f t="shared" si="0"/>
        <v>No</v>
      </c>
    </row>
    <row r="23" spans="1:18" x14ac:dyDescent="0.25">
      <c r="A23" t="s">
        <v>13541</v>
      </c>
      <c r="B23" t="s">
        <v>41</v>
      </c>
      <c r="C23" t="s">
        <v>24</v>
      </c>
      <c r="D23" s="11">
        <v>1997</v>
      </c>
      <c r="E23" t="s">
        <v>13540</v>
      </c>
      <c r="F23">
        <v>2.7</v>
      </c>
      <c r="G23">
        <v>3600</v>
      </c>
      <c r="H23" t="s">
        <v>13539</v>
      </c>
      <c r="I23" t="s">
        <v>13539</v>
      </c>
      <c r="J23" t="s">
        <v>13538</v>
      </c>
      <c r="K23" t="s">
        <v>7</v>
      </c>
      <c r="M23" s="7">
        <v>71145</v>
      </c>
      <c r="N23" t="s">
        <v>13537</v>
      </c>
      <c r="O23">
        <v>82</v>
      </c>
      <c r="P23" s="8">
        <f>_xlfn.XLOOKUP(D23,Consumer_Price_Index!A:A,Consumer_Price_Index!B:B)</f>
        <v>160.5</v>
      </c>
      <c r="Q23" s="13">
        <f>IF(ISNUMBER(M23), M23*(Consumer_Price_Index!$B$45/(_xlfn.XLOOKUP('Working Data'!D3219,Consumer_Price_Index!A:A,Consumer_Price_Index!B:B))), "Missing")</f>
        <v>86331.666666666672</v>
      </c>
      <c r="R23" t="str">
        <f t="shared" si="0"/>
        <v>No</v>
      </c>
    </row>
    <row r="24" spans="1:18" x14ac:dyDescent="0.25">
      <c r="A24" t="s">
        <v>8773</v>
      </c>
      <c r="B24" t="s">
        <v>68</v>
      </c>
      <c r="C24" t="s">
        <v>24</v>
      </c>
      <c r="D24" s="11">
        <v>2006</v>
      </c>
      <c r="E24" t="s">
        <v>8772</v>
      </c>
      <c r="F24">
        <v>2.8</v>
      </c>
      <c r="G24">
        <v>58000</v>
      </c>
      <c r="H24" t="s">
        <v>8771</v>
      </c>
      <c r="I24" t="s">
        <v>6639</v>
      </c>
      <c r="J24" t="s">
        <v>8770</v>
      </c>
      <c r="K24" t="s">
        <v>7</v>
      </c>
      <c r="L24" s="7">
        <v>20000000</v>
      </c>
      <c r="M24" s="7">
        <v>85749034</v>
      </c>
      <c r="N24" t="s">
        <v>877</v>
      </c>
      <c r="O24">
        <v>83</v>
      </c>
      <c r="P24" s="8">
        <f>_xlfn.XLOOKUP(D24,Consumer_Price_Index!A:A,Consumer_Price_Index!B:B)</f>
        <v>201.6</v>
      </c>
      <c r="Q24" s="13">
        <f>IF(ISNUMBER(M24), M24*(Consumer_Price_Index!$B$45/(_xlfn.XLOOKUP('Working Data'!D4990,Consumer_Price_Index!A:A,Consumer_Price_Index!B:B))), "Missing")</f>
        <v>270753685.59378237</v>
      </c>
      <c r="R24" t="str">
        <f t="shared" si="0"/>
        <v>Yes</v>
      </c>
    </row>
    <row r="25" spans="1:18" x14ac:dyDescent="0.25">
      <c r="A25" t="s">
        <v>7795</v>
      </c>
      <c r="B25" t="s">
        <v>68</v>
      </c>
      <c r="C25" t="s">
        <v>24</v>
      </c>
      <c r="D25" s="11">
        <v>2008</v>
      </c>
      <c r="E25" t="s">
        <v>7794</v>
      </c>
      <c r="F25">
        <v>2.8</v>
      </c>
      <c r="G25">
        <v>103000</v>
      </c>
      <c r="H25" t="s">
        <v>6639</v>
      </c>
      <c r="I25" t="s">
        <v>6639</v>
      </c>
      <c r="J25" t="s">
        <v>7793</v>
      </c>
      <c r="K25" t="s">
        <v>7</v>
      </c>
      <c r="L25" s="7">
        <v>30000000</v>
      </c>
      <c r="M25" s="7">
        <v>85897593</v>
      </c>
      <c r="N25" t="s">
        <v>877</v>
      </c>
      <c r="O25">
        <v>87</v>
      </c>
      <c r="P25" s="8">
        <f>_xlfn.XLOOKUP(D25,Consumer_Price_Index!A:A,Consumer_Price_Index!B:B)</f>
        <v>215.3</v>
      </c>
      <c r="Q25" s="13">
        <f>IF(ISNUMBER(M25), M25*(Consumer_Price_Index!$B$45/(_xlfn.XLOOKUP('Working Data'!D5367,Consumer_Price_Index!A:A,Consumer_Price_Index!B:B))), "Missing")</f>
        <v>192165907.39427313</v>
      </c>
      <c r="R25" t="str">
        <f t="shared" si="0"/>
        <v>Yes</v>
      </c>
    </row>
    <row r="26" spans="1:18" x14ac:dyDescent="0.25">
      <c r="A26" t="s">
        <v>9319</v>
      </c>
      <c r="B26" t="s">
        <v>41</v>
      </c>
      <c r="C26" t="s">
        <v>34</v>
      </c>
      <c r="D26" s="11">
        <v>2005</v>
      </c>
      <c r="E26" t="s">
        <v>9013</v>
      </c>
      <c r="F26">
        <v>2.9</v>
      </c>
      <c r="G26">
        <v>34000</v>
      </c>
      <c r="H26" t="s">
        <v>8064</v>
      </c>
      <c r="I26" t="s">
        <v>1810</v>
      </c>
      <c r="J26" t="s">
        <v>9318</v>
      </c>
      <c r="K26" t="s">
        <v>332</v>
      </c>
      <c r="L26" s="7">
        <v>25000000</v>
      </c>
      <c r="M26" s="7">
        <v>3650275</v>
      </c>
      <c r="N26" t="s">
        <v>8062</v>
      </c>
      <c r="O26">
        <v>95</v>
      </c>
      <c r="P26" s="8">
        <f>_xlfn.XLOOKUP(D26,Consumer_Price_Index!A:A,Consumer_Price_Index!B:B)</f>
        <v>195.3</v>
      </c>
      <c r="Q26" s="13">
        <f>IF(ISNUMBER(M26), M26*(Consumer_Price_Index!$B$45/(_xlfn.XLOOKUP('Working Data'!D4777,Consumer_Price_Index!A:A,Consumer_Price_Index!B:B))), "Missing")</f>
        <v>7088838.7029955378</v>
      </c>
      <c r="R26" t="str">
        <f t="shared" si="0"/>
        <v>Yes</v>
      </c>
    </row>
    <row r="27" spans="1:18" x14ac:dyDescent="0.25">
      <c r="A27" t="s">
        <v>16917</v>
      </c>
      <c r="B27" t="s">
        <v>101</v>
      </c>
      <c r="C27" t="s">
        <v>24</v>
      </c>
      <c r="D27" s="11">
        <v>1991</v>
      </c>
      <c r="E27" t="s">
        <v>16860</v>
      </c>
      <c r="F27">
        <v>2.9</v>
      </c>
      <c r="G27">
        <v>9100</v>
      </c>
      <c r="H27" t="s">
        <v>12711</v>
      </c>
      <c r="I27" t="s">
        <v>16916</v>
      </c>
      <c r="J27" t="s">
        <v>16915</v>
      </c>
      <c r="K27" t="s">
        <v>7</v>
      </c>
      <c r="L27" s="7">
        <v>6000000</v>
      </c>
      <c r="M27" s="7">
        <v>1193062</v>
      </c>
      <c r="N27" t="s">
        <v>16914</v>
      </c>
      <c r="O27">
        <v>91</v>
      </c>
      <c r="P27" s="8">
        <f>_xlfn.XLOOKUP(D27,Consumer_Price_Index!A:A,Consumer_Price_Index!B:B)</f>
        <v>136.19999999999999</v>
      </c>
      <c r="Q27" s="13">
        <f>IF(ISNUMBER(M27), M27*(Consumer_Price_Index!$B$45/(_xlfn.XLOOKUP('Working Data'!D1931,Consumer_Price_Index!A:A,Consumer_Price_Index!B:B))), "Missing")</f>
        <v>3072916.2417582413</v>
      </c>
      <c r="R27" t="str">
        <f t="shared" si="0"/>
        <v>Yes</v>
      </c>
    </row>
    <row r="28" spans="1:18" x14ac:dyDescent="0.25">
      <c r="A28" t="s">
        <v>14493</v>
      </c>
      <c r="B28" t="s">
        <v>41</v>
      </c>
      <c r="C28" t="s">
        <v>5</v>
      </c>
      <c r="D28" s="11">
        <v>1981</v>
      </c>
      <c r="E28" t="s">
        <v>21531</v>
      </c>
      <c r="F28">
        <v>2.9</v>
      </c>
      <c r="G28">
        <v>674</v>
      </c>
      <c r="H28" t="s">
        <v>21530</v>
      </c>
      <c r="I28" t="s">
        <v>21530</v>
      </c>
      <c r="J28" t="s">
        <v>21529</v>
      </c>
      <c r="K28" t="s">
        <v>7</v>
      </c>
      <c r="N28" t="s">
        <v>21528</v>
      </c>
      <c r="O28">
        <v>82</v>
      </c>
      <c r="P28" s="8">
        <f>_xlfn.XLOOKUP(D28,Consumer_Price_Index!A:A,Consumer_Price_Index!B:B)</f>
        <v>90.9</v>
      </c>
      <c r="Q28" s="13" t="str">
        <f>IF(ISNUMBER(M28), M28*(Consumer_Price_Index!$B$45/(_xlfn.XLOOKUP('Working Data'!D200,Consumer_Price_Index!A:A,Consumer_Price_Index!B:B))), "Missing")</f>
        <v>Missing</v>
      </c>
      <c r="R28" t="str">
        <f t="shared" si="0"/>
        <v>No</v>
      </c>
    </row>
    <row r="29" spans="1:18" x14ac:dyDescent="0.25">
      <c r="A29" t="s">
        <v>13757</v>
      </c>
      <c r="B29" t="s">
        <v>68</v>
      </c>
      <c r="C29" t="s">
        <v>34</v>
      </c>
      <c r="D29" s="11">
        <v>1997</v>
      </c>
      <c r="E29" t="s">
        <v>13756</v>
      </c>
      <c r="F29">
        <v>2.9</v>
      </c>
      <c r="G29">
        <v>12000</v>
      </c>
      <c r="H29" t="s">
        <v>13755</v>
      </c>
      <c r="I29" t="s">
        <v>13754</v>
      </c>
      <c r="J29" t="s">
        <v>13753</v>
      </c>
      <c r="K29" t="s">
        <v>7</v>
      </c>
      <c r="L29" s="7">
        <v>16000000</v>
      </c>
      <c r="M29" s="7">
        <v>1710972</v>
      </c>
      <c r="N29" t="s">
        <v>13752</v>
      </c>
      <c r="O29">
        <v>97</v>
      </c>
      <c r="P29" s="8">
        <f>_xlfn.XLOOKUP(D29,Consumer_Price_Index!A:A,Consumer_Price_Index!B:B)</f>
        <v>160.5</v>
      </c>
      <c r="Q29" s="13">
        <f>IF(ISNUMBER(M29), M29*(Consumer_Price_Index!$B$45/(_xlfn.XLOOKUP('Working Data'!D3151,Consumer_Price_Index!A:A,Consumer_Price_Index!B:B))), "Missing")</f>
        <v>3517767.6680161944</v>
      </c>
      <c r="R29" t="str">
        <f t="shared" si="0"/>
        <v>Yes</v>
      </c>
    </row>
    <row r="30" spans="1:18" x14ac:dyDescent="0.25">
      <c r="A30" t="s">
        <v>13061</v>
      </c>
      <c r="B30" t="s">
        <v>101</v>
      </c>
      <c r="C30" t="s">
        <v>34</v>
      </c>
      <c r="D30" s="11">
        <v>1998</v>
      </c>
      <c r="E30" t="s">
        <v>13060</v>
      </c>
      <c r="F30">
        <v>3</v>
      </c>
      <c r="G30">
        <v>11000</v>
      </c>
      <c r="H30" t="s">
        <v>6201</v>
      </c>
      <c r="I30" t="s">
        <v>6201</v>
      </c>
      <c r="J30" t="s">
        <v>13059</v>
      </c>
      <c r="K30" t="s">
        <v>7</v>
      </c>
      <c r="M30" s="7">
        <v>375805</v>
      </c>
      <c r="N30" t="s">
        <v>13058</v>
      </c>
      <c r="O30">
        <v>93</v>
      </c>
      <c r="P30" s="8">
        <f>_xlfn.XLOOKUP(D30,Consumer_Price_Index!A:A,Consumer_Price_Index!B:B)</f>
        <v>163</v>
      </c>
      <c r="Q30" s="13">
        <f>IF(ISNUMBER(M30), M30*(Consumer_Price_Index!$B$45/(_xlfn.XLOOKUP('Working Data'!D3401,Consumer_Price_Index!A:A,Consumer_Price_Index!B:B))), "Missing")</f>
        <v>1102096.0875842154</v>
      </c>
      <c r="R30" t="str">
        <f t="shared" si="0"/>
        <v>No</v>
      </c>
    </row>
    <row r="31" spans="1:18" x14ac:dyDescent="0.25">
      <c r="A31" t="s">
        <v>20655</v>
      </c>
      <c r="B31" t="s">
        <v>41</v>
      </c>
      <c r="C31" t="s">
        <v>24</v>
      </c>
      <c r="D31" s="11">
        <v>1984</v>
      </c>
      <c r="E31" t="s">
        <v>20507</v>
      </c>
      <c r="F31">
        <v>3</v>
      </c>
      <c r="G31">
        <v>5100</v>
      </c>
      <c r="H31" t="s">
        <v>20654</v>
      </c>
      <c r="I31" t="s">
        <v>20654</v>
      </c>
      <c r="J31" t="s">
        <v>20653</v>
      </c>
      <c r="K31" t="s">
        <v>7</v>
      </c>
      <c r="L31" s="7">
        <v>7000000</v>
      </c>
      <c r="M31" s="7">
        <v>8914881</v>
      </c>
      <c r="N31" t="s">
        <v>20349</v>
      </c>
      <c r="O31">
        <v>105</v>
      </c>
      <c r="P31" s="8">
        <f>_xlfn.XLOOKUP(D31,Consumer_Price_Index!A:A,Consumer_Price_Index!B:B)</f>
        <v>103.9</v>
      </c>
      <c r="Q31" s="13">
        <f>IF(ISNUMBER(M31), M31*(Consumer_Price_Index!$B$45/(_xlfn.XLOOKUP('Working Data'!D530,Consumer_Price_Index!A:A,Consumer_Price_Index!B:B))), "Missing")</f>
        <v>20783200.005355775</v>
      </c>
      <c r="R31" t="str">
        <f t="shared" si="0"/>
        <v>Yes</v>
      </c>
    </row>
    <row r="32" spans="1:18" x14ac:dyDescent="0.25">
      <c r="A32" t="s">
        <v>154</v>
      </c>
      <c r="B32" t="s">
        <v>41</v>
      </c>
      <c r="C32" t="s">
        <v>34</v>
      </c>
      <c r="D32" s="11">
        <v>2019</v>
      </c>
      <c r="E32" t="s">
        <v>153</v>
      </c>
      <c r="F32">
        <v>3</v>
      </c>
      <c r="G32">
        <v>122</v>
      </c>
      <c r="H32" t="s">
        <v>152</v>
      </c>
      <c r="I32" t="s">
        <v>152</v>
      </c>
      <c r="J32" t="s">
        <v>20</v>
      </c>
      <c r="K32" t="s">
        <v>7</v>
      </c>
      <c r="M32" s="7">
        <v>1101470</v>
      </c>
      <c r="N32" t="s">
        <v>19</v>
      </c>
      <c r="O32">
        <v>93</v>
      </c>
      <c r="P32" s="8">
        <f>_xlfn.XLOOKUP(D32,Consumer_Price_Index!A:A,Consumer_Price_Index!B:B)</f>
        <v>255.7</v>
      </c>
      <c r="Q32" s="13">
        <f>IF(ISNUMBER(M32), M32*(Consumer_Price_Index!$B$45/(_xlfn.XLOOKUP('Working Data'!D7642,Consumer_Price_Index!A:A,Consumer_Price_Index!B:B))), "Missing")</f>
        <v>1664771.3740079366</v>
      </c>
      <c r="R32" t="str">
        <f t="shared" si="0"/>
        <v>No</v>
      </c>
    </row>
    <row r="33" spans="1:18" x14ac:dyDescent="0.25">
      <c r="A33" t="s">
        <v>19186</v>
      </c>
      <c r="B33" t="s">
        <v>68</v>
      </c>
      <c r="C33" t="s">
        <v>100</v>
      </c>
      <c r="D33" s="11">
        <v>1987</v>
      </c>
      <c r="E33" t="s">
        <v>19185</v>
      </c>
      <c r="F33">
        <v>3</v>
      </c>
      <c r="G33">
        <v>42000</v>
      </c>
      <c r="H33" t="s">
        <v>19184</v>
      </c>
      <c r="I33" t="s">
        <v>19183</v>
      </c>
      <c r="J33" t="s">
        <v>19182</v>
      </c>
      <c r="K33" t="s">
        <v>7</v>
      </c>
      <c r="L33" s="7">
        <v>23000000</v>
      </c>
      <c r="M33" s="7">
        <v>51881013</v>
      </c>
      <c r="N33" t="s">
        <v>103</v>
      </c>
      <c r="O33">
        <v>89</v>
      </c>
      <c r="P33" s="8">
        <f>_xlfn.XLOOKUP(D33,Consumer_Price_Index!A:A,Consumer_Price_Index!B:B)</f>
        <v>113.6</v>
      </c>
      <c r="Q33" s="13">
        <f>IF(ISNUMBER(M33), M33*(Consumer_Price_Index!$B$45/(_xlfn.XLOOKUP('Working Data'!D1069,Consumer_Price_Index!A:A,Consumer_Price_Index!B:B))), "Missing")</f>
        <v>80942881.009216592</v>
      </c>
      <c r="R33" t="str">
        <f t="shared" si="0"/>
        <v>Yes</v>
      </c>
    </row>
    <row r="34" spans="1:18" x14ac:dyDescent="0.25">
      <c r="A34" t="s">
        <v>14340</v>
      </c>
      <c r="B34" t="s">
        <v>101</v>
      </c>
      <c r="C34" t="s">
        <v>24</v>
      </c>
      <c r="D34" s="11">
        <v>1996</v>
      </c>
      <c r="E34" t="s">
        <v>14287</v>
      </c>
      <c r="F34">
        <v>3</v>
      </c>
      <c r="G34">
        <v>23000</v>
      </c>
      <c r="H34" t="s">
        <v>14339</v>
      </c>
      <c r="I34" t="s">
        <v>14339</v>
      </c>
      <c r="J34" t="s">
        <v>13753</v>
      </c>
      <c r="K34" t="s">
        <v>7</v>
      </c>
      <c r="L34" s="7">
        <v>20000000</v>
      </c>
      <c r="M34" s="7">
        <v>18937262</v>
      </c>
      <c r="N34" t="s">
        <v>14338</v>
      </c>
      <c r="O34">
        <v>93</v>
      </c>
      <c r="P34" s="8">
        <f>_xlfn.XLOOKUP(D34,Consumer_Price_Index!A:A,Consumer_Price_Index!B:B)</f>
        <v>156.9</v>
      </c>
      <c r="Q34" s="13">
        <f>IF(ISNUMBER(M34), M34*(Consumer_Price_Index!$B$45/(_xlfn.XLOOKUP('Working Data'!D2927,Consumer_Price_Index!A:A,Consumer_Price_Index!B:B))), "Missing")</f>
        <v>53626242.856877327</v>
      </c>
      <c r="R34" t="str">
        <f t="shared" si="0"/>
        <v>Yes</v>
      </c>
    </row>
    <row r="35" spans="1:18" x14ac:dyDescent="0.25">
      <c r="A35" t="s">
        <v>20913</v>
      </c>
      <c r="B35" t="s">
        <v>41</v>
      </c>
      <c r="C35" t="s">
        <v>11</v>
      </c>
      <c r="D35" s="11">
        <v>1983</v>
      </c>
      <c r="E35" t="s">
        <v>20883</v>
      </c>
      <c r="F35">
        <v>3</v>
      </c>
      <c r="G35">
        <v>938</v>
      </c>
      <c r="H35" t="s">
        <v>20912</v>
      </c>
      <c r="I35" t="s">
        <v>20911</v>
      </c>
      <c r="J35" t="s">
        <v>20910</v>
      </c>
      <c r="K35" t="s">
        <v>7</v>
      </c>
      <c r="L35" s="7">
        <v>5000000</v>
      </c>
      <c r="M35" s="7">
        <v>1223200</v>
      </c>
      <c r="N35" t="s">
        <v>20909</v>
      </c>
      <c r="O35">
        <v>92</v>
      </c>
      <c r="P35" s="8">
        <f>_xlfn.XLOOKUP(D35,Consumer_Price_Index!A:A,Consumer_Price_Index!B:B)</f>
        <v>99.6</v>
      </c>
      <c r="Q35" s="13">
        <f>IF(ISNUMBER(M35), M35*(Consumer_Price_Index!$B$45/(_xlfn.XLOOKUP('Working Data'!D429,Consumer_Price_Index!A:A,Consumer_Price_Index!B:B))), "Missing")</f>
        <v>1457602.8157997653</v>
      </c>
      <c r="R35" t="str">
        <f t="shared" si="0"/>
        <v>Yes</v>
      </c>
    </row>
    <row r="36" spans="1:18" x14ac:dyDescent="0.25">
      <c r="A36" t="s">
        <v>8305</v>
      </c>
      <c r="B36" t="s">
        <v>101</v>
      </c>
      <c r="C36" t="s">
        <v>24</v>
      </c>
      <c r="D36" s="11">
        <v>2007</v>
      </c>
      <c r="E36" t="s">
        <v>8167</v>
      </c>
      <c r="F36">
        <v>3.1</v>
      </c>
      <c r="G36">
        <v>18000</v>
      </c>
      <c r="H36" t="s">
        <v>6201</v>
      </c>
      <c r="I36" t="s">
        <v>8304</v>
      </c>
      <c r="J36" t="s">
        <v>8303</v>
      </c>
      <c r="K36" t="s">
        <v>7</v>
      </c>
      <c r="L36" s="7">
        <v>20000000</v>
      </c>
      <c r="M36" s="7">
        <v>26013153</v>
      </c>
      <c r="N36" t="s">
        <v>8302</v>
      </c>
      <c r="O36">
        <v>110</v>
      </c>
      <c r="P36" s="8">
        <f>_xlfn.XLOOKUP(D36,Consumer_Price_Index!A:A,Consumer_Price_Index!B:B)</f>
        <v>207.3</v>
      </c>
      <c r="Q36" s="13">
        <f>IF(ISNUMBER(M36), M36*(Consumer_Price_Index!$B$45/(_xlfn.XLOOKUP('Working Data'!D5170,Consumer_Price_Index!A:A,Consumer_Price_Index!B:B))), "Missing")</f>
        <v>87197004.610561043</v>
      </c>
      <c r="R36" t="str">
        <f t="shared" si="0"/>
        <v>Yes</v>
      </c>
    </row>
    <row r="37" spans="1:18" x14ac:dyDescent="0.25">
      <c r="A37" t="s">
        <v>4252</v>
      </c>
      <c r="B37" t="s">
        <v>68</v>
      </c>
      <c r="C37" t="s">
        <v>34</v>
      </c>
      <c r="D37" s="11">
        <v>2014</v>
      </c>
      <c r="E37" t="s">
        <v>4251</v>
      </c>
      <c r="F37">
        <v>3.1</v>
      </c>
      <c r="G37">
        <v>38000</v>
      </c>
      <c r="H37" t="s">
        <v>4250</v>
      </c>
      <c r="I37" t="s">
        <v>4249</v>
      </c>
      <c r="J37" t="s">
        <v>1848</v>
      </c>
      <c r="K37" t="s">
        <v>7</v>
      </c>
      <c r="L37" s="7">
        <v>16000000</v>
      </c>
      <c r="M37" s="7">
        <v>27405896</v>
      </c>
      <c r="N37" t="s">
        <v>4248</v>
      </c>
      <c r="O37">
        <v>110</v>
      </c>
      <c r="P37" s="8">
        <f>_xlfn.XLOOKUP(D37,Consumer_Price_Index!A:A,Consumer_Price_Index!B:B)</f>
        <v>236.7</v>
      </c>
      <c r="Q37" s="13">
        <f>IF(ISNUMBER(M37), M37*(Consumer_Price_Index!$B$45/(_xlfn.XLOOKUP('Working Data'!D6595,Consumer_Price_Index!A:A,Consumer_Price_Index!B:B))), "Missing")</f>
        <v>83841129.630522087</v>
      </c>
      <c r="R37" t="str">
        <f t="shared" si="0"/>
        <v>Yes</v>
      </c>
    </row>
    <row r="38" spans="1:18" x14ac:dyDescent="0.25">
      <c r="A38" t="s">
        <v>17672</v>
      </c>
      <c r="B38" t="s">
        <v>68</v>
      </c>
      <c r="C38" t="s">
        <v>24</v>
      </c>
      <c r="D38" s="11">
        <v>1989</v>
      </c>
      <c r="E38" t="s">
        <v>17369</v>
      </c>
      <c r="F38">
        <v>3.1</v>
      </c>
      <c r="G38">
        <v>666</v>
      </c>
      <c r="H38" t="s">
        <v>17671</v>
      </c>
      <c r="I38" t="s">
        <v>17670</v>
      </c>
      <c r="J38" t="s">
        <v>17669</v>
      </c>
      <c r="K38" t="s">
        <v>7</v>
      </c>
      <c r="M38" s="7">
        <v>129778</v>
      </c>
      <c r="N38" t="s">
        <v>17668</v>
      </c>
      <c r="O38">
        <v>89</v>
      </c>
      <c r="P38" s="8">
        <f>_xlfn.XLOOKUP(D38,Consumer_Price_Index!A:A,Consumer_Price_Index!B:B)</f>
        <v>124</v>
      </c>
      <c r="Q38" s="13">
        <f>IF(ISNUMBER(M38), M38*(Consumer_Price_Index!$B$45/(_xlfn.XLOOKUP('Working Data'!D1634,Consumer_Price_Index!A:A,Consumer_Price_Index!B:B))), "Missing")</f>
        <v>166849.60590717301</v>
      </c>
      <c r="R38" t="str">
        <f t="shared" si="0"/>
        <v>No</v>
      </c>
    </row>
    <row r="39" spans="1:18" x14ac:dyDescent="0.25">
      <c r="A39" t="s">
        <v>29</v>
      </c>
      <c r="C39" t="s">
        <v>11</v>
      </c>
      <c r="D39" s="11">
        <v>2020</v>
      </c>
      <c r="E39" t="s">
        <v>28</v>
      </c>
      <c r="F39">
        <v>3.1</v>
      </c>
      <c r="G39">
        <v>18</v>
      </c>
      <c r="H39" t="s">
        <v>27</v>
      </c>
      <c r="I39" t="s">
        <v>27</v>
      </c>
      <c r="J39" t="s">
        <v>26</v>
      </c>
      <c r="K39" t="s">
        <v>7</v>
      </c>
      <c r="L39" s="7">
        <v>7000</v>
      </c>
      <c r="O39">
        <v>90</v>
      </c>
      <c r="P39" s="8">
        <f>_xlfn.XLOOKUP(D39,Consumer_Price_Index!A:A,Consumer_Price_Index!B:B)</f>
        <v>258.8</v>
      </c>
      <c r="Q39" s="13" t="str">
        <f>IF(ISNUMBER(M39), M39*(Consumer_Price_Index!$B$45/(_xlfn.XLOOKUP('Working Data'!D7665,Consumer_Price_Index!A:A,Consumer_Price_Index!B:B))), "Missing")</f>
        <v>Missing</v>
      </c>
      <c r="R39" t="str">
        <f t="shared" si="0"/>
        <v>No</v>
      </c>
    </row>
    <row r="40" spans="1:18" x14ac:dyDescent="0.25">
      <c r="A40" t="s">
        <v>10962</v>
      </c>
      <c r="B40" t="s">
        <v>68</v>
      </c>
      <c r="C40" t="s">
        <v>34</v>
      </c>
      <c r="D40" s="11">
        <v>2002</v>
      </c>
      <c r="E40" t="s">
        <v>10933</v>
      </c>
      <c r="F40">
        <v>3.1</v>
      </c>
      <c r="G40">
        <v>26000</v>
      </c>
      <c r="H40" t="s">
        <v>10485</v>
      </c>
      <c r="I40" t="s">
        <v>10961</v>
      </c>
      <c r="J40" t="s">
        <v>10960</v>
      </c>
      <c r="K40" t="s">
        <v>7</v>
      </c>
      <c r="L40" s="7">
        <v>70000000</v>
      </c>
      <c r="M40" s="7">
        <v>25852764</v>
      </c>
      <c r="N40" t="s">
        <v>133</v>
      </c>
      <c r="O40">
        <v>98</v>
      </c>
      <c r="P40" s="8">
        <f>_xlfn.XLOOKUP(D40,Consumer_Price_Index!A:A,Consumer_Price_Index!B:B)</f>
        <v>179.9</v>
      </c>
      <c r="Q40" s="13">
        <f>IF(ISNUMBER(M40), M40*(Consumer_Price_Index!$B$45/(_xlfn.XLOOKUP('Working Data'!D4168,Consumer_Price_Index!A:A,Consumer_Price_Index!B:B))), "Missing")</f>
        <v>33808314.123605147</v>
      </c>
      <c r="R40" t="str">
        <f t="shared" si="0"/>
        <v>Yes</v>
      </c>
    </row>
    <row r="41" spans="1:18" x14ac:dyDescent="0.25">
      <c r="A41" t="s">
        <v>13024</v>
      </c>
      <c r="B41" t="s">
        <v>915</v>
      </c>
      <c r="C41" t="s">
        <v>100</v>
      </c>
      <c r="D41" s="11">
        <v>1998</v>
      </c>
      <c r="E41" t="s">
        <v>13023</v>
      </c>
      <c r="F41">
        <v>3.2</v>
      </c>
      <c r="G41">
        <v>3200</v>
      </c>
      <c r="H41" t="s">
        <v>13022</v>
      </c>
      <c r="I41" t="s">
        <v>13021</v>
      </c>
      <c r="J41" t="s">
        <v>13020</v>
      </c>
      <c r="K41" t="s">
        <v>95</v>
      </c>
      <c r="L41" s="7">
        <v>15000000</v>
      </c>
      <c r="M41" s="7">
        <v>12218638</v>
      </c>
      <c r="N41" t="s">
        <v>11937</v>
      </c>
      <c r="O41">
        <v>76</v>
      </c>
      <c r="P41" s="8">
        <f>_xlfn.XLOOKUP(D41,Consumer_Price_Index!A:A,Consumer_Price_Index!B:B)</f>
        <v>163</v>
      </c>
      <c r="Q41" s="13">
        <f>IF(ISNUMBER(M41), M41*(Consumer_Price_Index!$B$45/(_xlfn.XLOOKUP('Working Data'!D3411,Consumer_Price_Index!A:A,Consumer_Price_Index!B:B))), "Missing")</f>
        <v>27334941.25256975</v>
      </c>
      <c r="R41" t="str">
        <f t="shared" si="0"/>
        <v>Yes</v>
      </c>
    </row>
    <row r="42" spans="1:18" x14ac:dyDescent="0.25">
      <c r="A42" t="s">
        <v>6165</v>
      </c>
      <c r="B42" t="s">
        <v>41</v>
      </c>
      <c r="C42" t="s">
        <v>24</v>
      </c>
      <c r="D42" s="11">
        <v>2011</v>
      </c>
      <c r="E42" t="s">
        <v>6164</v>
      </c>
      <c r="F42">
        <v>3.2</v>
      </c>
      <c r="G42">
        <v>12000</v>
      </c>
      <c r="H42" t="s">
        <v>6163</v>
      </c>
      <c r="I42" t="s">
        <v>1712</v>
      </c>
      <c r="J42" t="s">
        <v>6162</v>
      </c>
      <c r="K42" t="s">
        <v>7</v>
      </c>
      <c r="L42" s="7">
        <v>10000000</v>
      </c>
      <c r="M42" s="7">
        <v>2530394</v>
      </c>
      <c r="N42" t="s">
        <v>114</v>
      </c>
      <c r="O42">
        <v>97</v>
      </c>
      <c r="P42" s="8">
        <f>_xlfn.XLOOKUP(D42,Consumer_Price_Index!A:A,Consumer_Price_Index!B:B)</f>
        <v>224.9</v>
      </c>
      <c r="Q42" s="13">
        <f>IF(ISNUMBER(M42), M42*(Consumer_Price_Index!$B$45/(_xlfn.XLOOKUP('Working Data'!D5964,Consumer_Price_Index!A:A,Consumer_Price_Index!B:B))), "Missing")</f>
        <v>3309060.3081545061</v>
      </c>
      <c r="R42" t="str">
        <f t="shared" si="0"/>
        <v>Yes</v>
      </c>
    </row>
    <row r="43" spans="1:18" x14ac:dyDescent="0.25">
      <c r="A43" t="s">
        <v>19387</v>
      </c>
      <c r="B43" t="s">
        <v>41</v>
      </c>
      <c r="C43" t="s">
        <v>24</v>
      </c>
      <c r="D43" s="11">
        <v>1986</v>
      </c>
      <c r="E43" t="s">
        <v>19386</v>
      </c>
      <c r="F43">
        <v>3.2</v>
      </c>
      <c r="G43">
        <v>1100</v>
      </c>
      <c r="H43" t="s">
        <v>17331</v>
      </c>
      <c r="I43" t="s">
        <v>17331</v>
      </c>
      <c r="J43" t="s">
        <v>18565</v>
      </c>
      <c r="K43" t="s">
        <v>7</v>
      </c>
      <c r="M43" s="7">
        <v>78068</v>
      </c>
      <c r="N43" t="s">
        <v>19385</v>
      </c>
      <c r="O43">
        <v>88</v>
      </c>
      <c r="P43" s="8">
        <f>_xlfn.XLOOKUP(D43,Consumer_Price_Index!A:A,Consumer_Price_Index!B:B)</f>
        <v>109.6</v>
      </c>
      <c r="Q43" s="13">
        <f>IF(ISNUMBER(M43), M43*(Consumer_Price_Index!$B$45/(_xlfn.XLOOKUP('Working Data'!D1002,Consumer_Price_Index!A:A,Consumer_Price_Index!B:B))), "Missing")</f>
        <v>201076.24344885882</v>
      </c>
      <c r="R43" t="str">
        <f t="shared" si="0"/>
        <v>No</v>
      </c>
    </row>
    <row r="44" spans="1:18" x14ac:dyDescent="0.25">
      <c r="A44" t="s">
        <v>12965</v>
      </c>
      <c r="B44" t="s">
        <v>41</v>
      </c>
      <c r="C44" t="s">
        <v>24</v>
      </c>
      <c r="D44" s="11">
        <v>1998</v>
      </c>
      <c r="E44" t="s">
        <v>12892</v>
      </c>
      <c r="F44">
        <v>3.2</v>
      </c>
      <c r="G44">
        <v>4900</v>
      </c>
      <c r="H44" t="s">
        <v>12964</v>
      </c>
      <c r="I44" t="s">
        <v>8466</v>
      </c>
      <c r="J44" t="s">
        <v>12963</v>
      </c>
      <c r="K44" t="s">
        <v>7</v>
      </c>
      <c r="L44" s="7">
        <v>20000000</v>
      </c>
      <c r="M44" s="7">
        <v>9257103</v>
      </c>
      <c r="N44" t="s">
        <v>11253</v>
      </c>
      <c r="O44">
        <v>90</v>
      </c>
      <c r="P44" s="8">
        <f>_xlfn.XLOOKUP(D44,Consumer_Price_Index!A:A,Consumer_Price_Index!B:B)</f>
        <v>163</v>
      </c>
      <c r="Q44" s="13">
        <f>IF(ISNUMBER(M44), M44*(Consumer_Price_Index!$B$45/(_xlfn.XLOOKUP('Working Data'!D3425,Consumer_Price_Index!A:A,Consumer_Price_Index!B:B))), "Missing")</f>
        <v>12285014.303571427</v>
      </c>
      <c r="R44" t="str">
        <f t="shared" si="0"/>
        <v>Yes</v>
      </c>
    </row>
    <row r="45" spans="1:18" x14ac:dyDescent="0.25">
      <c r="A45" t="s">
        <v>19415</v>
      </c>
      <c r="B45" t="s">
        <v>68</v>
      </c>
      <c r="C45" t="s">
        <v>100</v>
      </c>
      <c r="D45" s="11">
        <v>1986</v>
      </c>
      <c r="E45" t="s">
        <v>19254</v>
      </c>
      <c r="F45">
        <v>3.2</v>
      </c>
      <c r="G45">
        <v>5000</v>
      </c>
      <c r="H45" t="s">
        <v>19414</v>
      </c>
      <c r="I45" t="s">
        <v>19413</v>
      </c>
      <c r="J45" t="s">
        <v>3617</v>
      </c>
      <c r="K45" t="s">
        <v>265</v>
      </c>
      <c r="L45" s="7">
        <v>17000000</v>
      </c>
      <c r="M45" s="7">
        <v>2315683</v>
      </c>
      <c r="N45" t="s">
        <v>17300</v>
      </c>
      <c r="O45">
        <v>97</v>
      </c>
      <c r="P45" s="8">
        <f>_xlfn.XLOOKUP(D45,Consumer_Price_Index!A:A,Consumer_Price_Index!B:B)</f>
        <v>109.6</v>
      </c>
      <c r="Q45" s="13">
        <f>IF(ISNUMBER(M45), M45*(Consumer_Price_Index!$B$45/(_xlfn.XLOOKUP('Working Data'!D993,Consumer_Price_Index!A:A,Consumer_Price_Index!B:B))), "Missing")</f>
        <v>3735249.3917416618</v>
      </c>
      <c r="R45" t="str">
        <f t="shared" si="0"/>
        <v>Yes</v>
      </c>
    </row>
    <row r="46" spans="1:18" x14ac:dyDescent="0.25">
      <c r="A46" t="s">
        <v>1565</v>
      </c>
      <c r="B46" t="s">
        <v>68</v>
      </c>
      <c r="C46" t="s">
        <v>5</v>
      </c>
      <c r="D46" s="11">
        <v>2018</v>
      </c>
      <c r="E46" t="s">
        <v>1503</v>
      </c>
      <c r="F46">
        <v>3.2</v>
      </c>
      <c r="G46">
        <v>30000</v>
      </c>
      <c r="H46" t="s">
        <v>1564</v>
      </c>
      <c r="I46" t="s">
        <v>1563</v>
      </c>
      <c r="J46" t="s">
        <v>1204</v>
      </c>
      <c r="K46" t="s">
        <v>7</v>
      </c>
      <c r="L46" s="7">
        <v>10000000</v>
      </c>
      <c r="M46" s="7">
        <v>51738549</v>
      </c>
      <c r="N46" t="s">
        <v>777</v>
      </c>
      <c r="O46">
        <v>93</v>
      </c>
      <c r="P46" s="8">
        <f>_xlfn.XLOOKUP(D46,Consumer_Price_Index!A:A,Consumer_Price_Index!B:B)</f>
        <v>251.1</v>
      </c>
      <c r="Q46" s="13">
        <f>IF(ISNUMBER(M46), M46*(Consumer_Price_Index!$B$45/(_xlfn.XLOOKUP('Working Data'!D7347,Consumer_Price_Index!A:A,Consumer_Price_Index!B:B))), "Missing")</f>
        <v>73222182.44449605</v>
      </c>
      <c r="R46" t="str">
        <f t="shared" si="0"/>
        <v>Yes</v>
      </c>
    </row>
    <row r="47" spans="1:18" x14ac:dyDescent="0.25">
      <c r="A47" t="s">
        <v>6256</v>
      </c>
      <c r="B47" t="s">
        <v>101</v>
      </c>
      <c r="C47" t="s">
        <v>24</v>
      </c>
      <c r="D47" s="11">
        <v>2011</v>
      </c>
      <c r="E47" t="s">
        <v>5903</v>
      </c>
      <c r="F47">
        <v>3.3</v>
      </c>
      <c r="G47">
        <v>80000</v>
      </c>
      <c r="H47" t="s">
        <v>5259</v>
      </c>
      <c r="I47" t="s">
        <v>6255</v>
      </c>
      <c r="J47" t="s">
        <v>1712</v>
      </c>
      <c r="K47" t="s">
        <v>7</v>
      </c>
      <c r="L47" s="7">
        <v>79000000</v>
      </c>
      <c r="M47" s="7">
        <v>149673788</v>
      </c>
      <c r="N47" t="s">
        <v>114</v>
      </c>
      <c r="O47">
        <v>91</v>
      </c>
      <c r="P47" s="8">
        <f>_xlfn.XLOOKUP(D47,Consumer_Price_Index!A:A,Consumer_Price_Index!B:B)</f>
        <v>224.9</v>
      </c>
      <c r="Q47" s="13">
        <f>IF(ISNUMBER(M47), M47*(Consumer_Price_Index!$B$45/(_xlfn.XLOOKUP('Working Data'!D5932,Consumer_Price_Index!A:A,Consumer_Price_Index!B:B))), "Missing")</f>
        <v>211823516.96980956</v>
      </c>
      <c r="R47" t="str">
        <f t="shared" si="0"/>
        <v>Yes</v>
      </c>
    </row>
    <row r="48" spans="1:18" x14ac:dyDescent="0.25">
      <c r="A48" t="s">
        <v>15436</v>
      </c>
      <c r="B48" t="s">
        <v>41</v>
      </c>
      <c r="C48" t="s">
        <v>24</v>
      </c>
      <c r="D48" s="11">
        <v>1994</v>
      </c>
      <c r="E48" t="s">
        <v>15435</v>
      </c>
      <c r="F48">
        <v>3.3</v>
      </c>
      <c r="G48">
        <v>21000</v>
      </c>
      <c r="H48" t="s">
        <v>10651</v>
      </c>
      <c r="I48" t="s">
        <v>10651</v>
      </c>
      <c r="J48" t="s">
        <v>3236</v>
      </c>
      <c r="K48" t="s">
        <v>7</v>
      </c>
      <c r="L48" s="7">
        <v>600000</v>
      </c>
      <c r="M48" s="7">
        <v>185898</v>
      </c>
      <c r="N48" t="s">
        <v>15434</v>
      </c>
      <c r="O48">
        <v>87</v>
      </c>
      <c r="P48" s="8">
        <f>_xlfn.XLOOKUP(D48,Consumer_Price_Index!A:A,Consumer_Price_Index!B:B)</f>
        <v>148.19999999999999</v>
      </c>
      <c r="Q48" s="13">
        <f>IF(ISNUMBER(M48), M48*(Consumer_Price_Index!$B$45/(_xlfn.XLOOKUP('Working Data'!D2492,Consumer_Price_Index!A:A,Consumer_Price_Index!B:B))), "Missing")</f>
        <v>456799.3596774193</v>
      </c>
      <c r="R48" t="str">
        <f t="shared" si="0"/>
        <v>Yes</v>
      </c>
    </row>
    <row r="49" spans="1:18" x14ac:dyDescent="0.25">
      <c r="A49" t="s">
        <v>2401</v>
      </c>
      <c r="B49" t="s">
        <v>101</v>
      </c>
      <c r="C49" t="s">
        <v>73</v>
      </c>
      <c r="D49" s="11">
        <v>2017</v>
      </c>
      <c r="E49" t="s">
        <v>2400</v>
      </c>
      <c r="F49">
        <v>3.3</v>
      </c>
      <c r="G49">
        <v>58000</v>
      </c>
      <c r="H49" t="s">
        <v>2399</v>
      </c>
      <c r="I49" t="s">
        <v>2399</v>
      </c>
      <c r="J49" t="s">
        <v>2398</v>
      </c>
      <c r="K49" t="s">
        <v>7</v>
      </c>
      <c r="L49" s="7">
        <v>50000000</v>
      </c>
      <c r="M49" s="7">
        <v>217776646</v>
      </c>
      <c r="N49" t="s">
        <v>114</v>
      </c>
      <c r="O49">
        <v>86</v>
      </c>
      <c r="P49" s="8">
        <f>_xlfn.XLOOKUP(D49,Consumer_Price_Index!A:A,Consumer_Price_Index!B:B)</f>
        <v>245.1</v>
      </c>
      <c r="Q49" s="13">
        <f>IF(ISNUMBER(M49), M49*(Consumer_Price_Index!$B$45/(_xlfn.XLOOKUP('Working Data'!D7147,Consumer_Price_Index!A:A,Consumer_Price_Index!B:B))), "Missing")</f>
        <v>320099102.92426431</v>
      </c>
      <c r="R49" t="str">
        <f t="shared" si="0"/>
        <v>Yes</v>
      </c>
    </row>
    <row r="50" spans="1:18" x14ac:dyDescent="0.25">
      <c r="A50" t="s">
        <v>11044</v>
      </c>
      <c r="B50" t="s">
        <v>101</v>
      </c>
      <c r="C50" t="s">
        <v>100</v>
      </c>
      <c r="D50" s="11">
        <v>2002</v>
      </c>
      <c r="E50" t="s">
        <v>10790</v>
      </c>
      <c r="F50">
        <v>3.3</v>
      </c>
      <c r="G50">
        <v>23000</v>
      </c>
      <c r="H50" t="s">
        <v>11043</v>
      </c>
      <c r="I50" t="s">
        <v>11042</v>
      </c>
      <c r="J50" t="s">
        <v>11042</v>
      </c>
      <c r="K50" t="s">
        <v>7</v>
      </c>
      <c r="L50" s="7">
        <v>16000000</v>
      </c>
      <c r="M50" s="7">
        <v>43411001</v>
      </c>
      <c r="N50" t="s">
        <v>8268</v>
      </c>
      <c r="O50">
        <v>80</v>
      </c>
      <c r="P50" s="8">
        <f>_xlfn.XLOOKUP(D50,Consumer_Price_Index!A:A,Consumer_Price_Index!B:B)</f>
        <v>179.9</v>
      </c>
      <c r="Q50" s="13">
        <f>IF(ISNUMBER(M50), M50*(Consumer_Price_Index!$B$45/(_xlfn.XLOOKUP('Working Data'!D4139,Consumer_Price_Index!A:A,Consumer_Price_Index!B:B))), "Missing")</f>
        <v>63807679.713941142</v>
      </c>
      <c r="R50" t="str">
        <f t="shared" si="0"/>
        <v>Yes</v>
      </c>
    </row>
    <row r="51" spans="1:18" x14ac:dyDescent="0.25">
      <c r="A51" t="s">
        <v>14360</v>
      </c>
      <c r="B51" t="s">
        <v>41</v>
      </c>
      <c r="C51" t="s">
        <v>34</v>
      </c>
      <c r="D51" s="11">
        <v>1996</v>
      </c>
      <c r="E51" t="s">
        <v>14003</v>
      </c>
      <c r="F51">
        <v>3.4</v>
      </c>
      <c r="G51">
        <v>26000</v>
      </c>
      <c r="H51" t="s">
        <v>13522</v>
      </c>
      <c r="I51" t="s">
        <v>14359</v>
      </c>
      <c r="J51" t="s">
        <v>14358</v>
      </c>
      <c r="K51" t="s">
        <v>7</v>
      </c>
      <c r="L51" s="7">
        <v>9000000</v>
      </c>
      <c r="M51" s="7">
        <v>3793614</v>
      </c>
      <c r="N51" t="s">
        <v>11937</v>
      </c>
      <c r="O51">
        <v>98</v>
      </c>
      <c r="P51" s="8">
        <f>_xlfn.XLOOKUP(D51,Consumer_Price_Index!A:A,Consumer_Price_Index!B:B)</f>
        <v>156.9</v>
      </c>
      <c r="Q51" s="13">
        <f>IF(ISNUMBER(M51), M51*(Consumer_Price_Index!$B$45/(_xlfn.XLOOKUP('Working Data'!D2918,Consumer_Price_Index!A:A,Consumer_Price_Index!B:B))), "Missing")</f>
        <v>10742696.894052045</v>
      </c>
      <c r="R51" t="str">
        <f t="shared" si="0"/>
        <v>Yes</v>
      </c>
    </row>
    <row r="52" spans="1:18" x14ac:dyDescent="0.25">
      <c r="A52" t="s">
        <v>10001</v>
      </c>
      <c r="B52" t="s">
        <v>68</v>
      </c>
      <c r="C52" t="s">
        <v>34</v>
      </c>
      <c r="D52" s="11">
        <v>2004</v>
      </c>
      <c r="E52" t="s">
        <v>10000</v>
      </c>
      <c r="F52">
        <v>3.4</v>
      </c>
      <c r="G52">
        <v>113000</v>
      </c>
      <c r="H52" t="s">
        <v>9999</v>
      </c>
      <c r="I52" t="s">
        <v>9603</v>
      </c>
      <c r="J52" t="s">
        <v>2116</v>
      </c>
      <c r="K52" t="s">
        <v>7</v>
      </c>
      <c r="L52" s="7">
        <v>100000000</v>
      </c>
      <c r="M52" s="7">
        <v>82102379</v>
      </c>
      <c r="N52" t="s">
        <v>138</v>
      </c>
      <c r="O52">
        <v>104</v>
      </c>
      <c r="P52" s="8">
        <f>_xlfn.XLOOKUP(D52,Consumer_Price_Index!A:A,Consumer_Price_Index!B:B)</f>
        <v>188.9</v>
      </c>
      <c r="Q52" s="13">
        <f>IF(ISNUMBER(M52), M52*(Consumer_Price_Index!$B$45/(_xlfn.XLOOKUP('Working Data'!D4523,Consumer_Price_Index!A:A,Consumer_Price_Index!B:B))), "Missing")</f>
        <v>132433006.2535733</v>
      </c>
      <c r="R52" t="str">
        <f t="shared" si="0"/>
        <v>Yes</v>
      </c>
    </row>
    <row r="53" spans="1:18" x14ac:dyDescent="0.25">
      <c r="A53" t="s">
        <v>10528</v>
      </c>
      <c r="B53" t="s">
        <v>68</v>
      </c>
      <c r="C53" t="s">
        <v>24</v>
      </c>
      <c r="D53" s="11">
        <v>2003</v>
      </c>
      <c r="E53" t="s">
        <v>10224</v>
      </c>
      <c r="F53">
        <v>3.4</v>
      </c>
      <c r="G53">
        <v>38000</v>
      </c>
      <c r="H53" t="s">
        <v>10527</v>
      </c>
      <c r="I53" t="s">
        <v>1933</v>
      </c>
      <c r="J53" t="s">
        <v>10526</v>
      </c>
      <c r="K53" t="s">
        <v>7</v>
      </c>
      <c r="L53" s="7">
        <v>19000000</v>
      </c>
      <c r="M53" s="7">
        <v>39267515</v>
      </c>
      <c r="N53" t="s">
        <v>666</v>
      </c>
      <c r="O53">
        <v>85</v>
      </c>
      <c r="P53" s="8">
        <f>_xlfn.XLOOKUP(D53,Consumer_Price_Index!A:A,Consumer_Price_Index!B:B)</f>
        <v>184</v>
      </c>
      <c r="Q53" s="13">
        <f>IF(ISNUMBER(M53), M53*(Consumer_Price_Index!$B$45/(_xlfn.XLOOKUP('Working Data'!D4331,Consumer_Price_Index!A:A,Consumer_Price_Index!B:B))), "Missing")</f>
        <v>47649589.090003982</v>
      </c>
      <c r="R53" t="str">
        <f t="shared" si="0"/>
        <v>Yes</v>
      </c>
    </row>
    <row r="54" spans="1:18" x14ac:dyDescent="0.25">
      <c r="A54" t="s">
        <v>10829</v>
      </c>
      <c r="B54" t="s">
        <v>41</v>
      </c>
      <c r="C54" t="s">
        <v>87</v>
      </c>
      <c r="D54" s="11">
        <v>2002</v>
      </c>
      <c r="E54" t="s">
        <v>10728</v>
      </c>
      <c r="F54">
        <v>3.4</v>
      </c>
      <c r="G54">
        <v>20000</v>
      </c>
      <c r="H54" t="s">
        <v>10828</v>
      </c>
      <c r="I54" t="s">
        <v>10827</v>
      </c>
      <c r="J54" t="s">
        <v>6659</v>
      </c>
      <c r="K54" t="s">
        <v>265</v>
      </c>
      <c r="L54" s="7">
        <v>40000000</v>
      </c>
      <c r="M54" s="7">
        <v>18902015</v>
      </c>
      <c r="N54" t="s">
        <v>10173</v>
      </c>
      <c r="O54">
        <v>101</v>
      </c>
      <c r="P54" s="8">
        <f>_xlfn.XLOOKUP(D54,Consumer_Price_Index!A:A,Consumer_Price_Index!B:B)</f>
        <v>179.9</v>
      </c>
      <c r="Q54" s="13">
        <f>IF(ISNUMBER(M54), M54*(Consumer_Price_Index!$B$45/(_xlfn.XLOOKUP('Working Data'!D4212,Consumer_Price_Index!A:A,Consumer_Price_Index!B:B))), "Missing")</f>
        <v>34570492.01980792</v>
      </c>
      <c r="R54" t="str">
        <f t="shared" si="0"/>
        <v>Yes</v>
      </c>
    </row>
    <row r="55" spans="1:18" x14ac:dyDescent="0.25">
      <c r="A55" t="s">
        <v>53</v>
      </c>
      <c r="B55" t="s">
        <v>52</v>
      </c>
      <c r="C55" t="s">
        <v>5</v>
      </c>
      <c r="D55" s="11">
        <v>2020</v>
      </c>
      <c r="E55" t="s">
        <v>51</v>
      </c>
      <c r="F55">
        <v>3.4</v>
      </c>
      <c r="G55">
        <v>447</v>
      </c>
      <c r="H55" t="s">
        <v>50</v>
      </c>
      <c r="I55" t="s">
        <v>50</v>
      </c>
      <c r="J55" t="s">
        <v>49</v>
      </c>
      <c r="K55" t="s">
        <v>7</v>
      </c>
      <c r="M55" s="7">
        <v>13266</v>
      </c>
      <c r="N55" t="s">
        <v>48</v>
      </c>
      <c r="O55">
        <v>87</v>
      </c>
      <c r="P55" s="8">
        <f>_xlfn.XLOOKUP(D55,Consumer_Price_Index!A:A,Consumer_Price_Index!B:B)</f>
        <v>258.8</v>
      </c>
      <c r="Q55" s="13">
        <f>IF(ISNUMBER(M55), M55*(Consumer_Price_Index!$B$45/(_xlfn.XLOOKUP('Working Data'!D7661,Consumer_Price_Index!A:A,Consumer_Price_Index!B:B))), "Missing")</f>
        <v>22824.111801242238</v>
      </c>
      <c r="R55" t="str">
        <f t="shared" si="0"/>
        <v>No</v>
      </c>
    </row>
    <row r="56" spans="1:18" x14ac:dyDescent="0.25">
      <c r="A56" t="s">
        <v>18603</v>
      </c>
      <c r="B56" t="s">
        <v>101</v>
      </c>
      <c r="C56" t="s">
        <v>100</v>
      </c>
      <c r="D56" s="11">
        <v>1988</v>
      </c>
      <c r="E56" t="s">
        <v>18475</v>
      </c>
      <c r="F56">
        <v>3.4</v>
      </c>
      <c r="G56">
        <v>12000</v>
      </c>
      <c r="H56" t="s">
        <v>16430</v>
      </c>
      <c r="I56" t="s">
        <v>16430</v>
      </c>
      <c r="J56" t="s">
        <v>18602</v>
      </c>
      <c r="K56" t="s">
        <v>7</v>
      </c>
      <c r="L56" s="7">
        <v>13000000</v>
      </c>
      <c r="M56" s="7">
        <v>6424112</v>
      </c>
      <c r="N56" t="s">
        <v>18601</v>
      </c>
      <c r="O56">
        <v>99</v>
      </c>
      <c r="P56" s="8">
        <f>_xlfn.XLOOKUP(D56,Consumer_Price_Index!A:A,Consumer_Price_Index!B:B)</f>
        <v>118.3</v>
      </c>
      <c r="Q56" s="13">
        <f>IF(ISNUMBER(M56), M56*(Consumer_Price_Index!$B$45/(_xlfn.XLOOKUP('Working Data'!D1294,Consumer_Price_Index!A:A,Consumer_Price_Index!B:B))), "Missing")</f>
        <v>19652880.787148595</v>
      </c>
      <c r="R56" t="str">
        <f t="shared" si="0"/>
        <v>Yes</v>
      </c>
    </row>
    <row r="57" spans="1:18" x14ac:dyDescent="0.25">
      <c r="A57" t="s">
        <v>21756</v>
      </c>
      <c r="B57" t="s">
        <v>21755</v>
      </c>
      <c r="C57" t="s">
        <v>100</v>
      </c>
      <c r="D57" s="11">
        <v>1981</v>
      </c>
      <c r="E57" t="s">
        <v>21513</v>
      </c>
      <c r="F57">
        <v>3.4</v>
      </c>
      <c r="G57">
        <v>5300</v>
      </c>
      <c r="H57" t="s">
        <v>20654</v>
      </c>
      <c r="I57" t="s">
        <v>21754</v>
      </c>
      <c r="J57" t="s">
        <v>20653</v>
      </c>
      <c r="K57" t="s">
        <v>7</v>
      </c>
      <c r="L57" s="7">
        <v>6500000</v>
      </c>
      <c r="M57" s="7">
        <v>36565280</v>
      </c>
      <c r="N57" t="s">
        <v>704</v>
      </c>
      <c r="O57">
        <v>115</v>
      </c>
      <c r="P57" s="8">
        <f>_xlfn.XLOOKUP(D57,Consumer_Price_Index!A:A,Consumer_Price_Index!B:B)</f>
        <v>90.9</v>
      </c>
      <c r="Q57" s="13">
        <f>IF(ISNUMBER(M57), M57*(Consumer_Price_Index!$B$45/(_xlfn.XLOOKUP('Working Data'!D122,Consumer_Price_Index!A:A,Consumer_Price_Index!B:B))), "Missing")</f>
        <v>45456714.875560991</v>
      </c>
      <c r="R57" t="str">
        <f t="shared" si="0"/>
        <v>Yes</v>
      </c>
    </row>
    <row r="58" spans="1:18" x14ac:dyDescent="0.25">
      <c r="A58" t="s">
        <v>19119</v>
      </c>
      <c r="B58" t="s">
        <v>101</v>
      </c>
      <c r="C58" t="s">
        <v>24</v>
      </c>
      <c r="D58" s="11">
        <v>1987</v>
      </c>
      <c r="E58" t="s">
        <v>18983</v>
      </c>
      <c r="F58">
        <v>3.4</v>
      </c>
      <c r="G58">
        <v>11000</v>
      </c>
      <c r="H58" t="s">
        <v>19118</v>
      </c>
      <c r="I58" t="s">
        <v>19117</v>
      </c>
      <c r="J58" t="s">
        <v>1790</v>
      </c>
      <c r="K58" t="s">
        <v>7</v>
      </c>
      <c r="L58" s="7">
        <v>3000000</v>
      </c>
      <c r="M58" s="7">
        <v>7888703</v>
      </c>
      <c r="N58" t="s">
        <v>18229</v>
      </c>
      <c r="O58">
        <v>95</v>
      </c>
      <c r="P58" s="8">
        <f>_xlfn.XLOOKUP(D58,Consumer_Price_Index!A:A,Consumer_Price_Index!B:B)</f>
        <v>113.6</v>
      </c>
      <c r="Q58" s="13">
        <f>IF(ISNUMBER(M58), M58*(Consumer_Price_Index!$B$45/(_xlfn.XLOOKUP('Working Data'!D1106,Consumer_Price_Index!A:A,Consumer_Price_Index!B:B))), "Missing")</f>
        <v>20318578.22569738</v>
      </c>
      <c r="R58" t="str">
        <f t="shared" si="0"/>
        <v>Yes</v>
      </c>
    </row>
    <row r="59" spans="1:18" x14ac:dyDescent="0.25">
      <c r="A59" t="s">
        <v>6641</v>
      </c>
      <c r="B59" t="s">
        <v>68</v>
      </c>
      <c r="C59" t="s">
        <v>24</v>
      </c>
      <c r="D59" s="11">
        <v>2010</v>
      </c>
      <c r="E59" t="s">
        <v>6640</v>
      </c>
      <c r="F59">
        <v>3.4</v>
      </c>
      <c r="G59">
        <v>47000</v>
      </c>
      <c r="H59" t="s">
        <v>6639</v>
      </c>
      <c r="I59" t="s">
        <v>6639</v>
      </c>
      <c r="J59" t="s">
        <v>6638</v>
      </c>
      <c r="K59" t="s">
        <v>7</v>
      </c>
      <c r="L59" s="7">
        <v>20000000</v>
      </c>
      <c r="M59" s="7">
        <v>80547866</v>
      </c>
      <c r="N59" t="s">
        <v>877</v>
      </c>
      <c r="O59">
        <v>82</v>
      </c>
      <c r="P59" s="8">
        <f>_xlfn.XLOOKUP(D59,Consumer_Price_Index!A:A,Consumer_Price_Index!B:B)</f>
        <v>218.1</v>
      </c>
      <c r="Q59" s="13">
        <f>IF(ISNUMBER(M59), M59*(Consumer_Price_Index!$B$45/(_xlfn.XLOOKUP('Working Data'!D5787,Consumer_Price_Index!A:A,Consumer_Price_Index!B:B))), "Missing")</f>
        <v>156424058.44614401</v>
      </c>
      <c r="R59" t="str">
        <f t="shared" si="0"/>
        <v>Yes</v>
      </c>
    </row>
    <row r="60" spans="1:18" x14ac:dyDescent="0.25">
      <c r="A60" t="s">
        <v>2898</v>
      </c>
      <c r="B60" t="s">
        <v>41</v>
      </c>
      <c r="C60" t="s">
        <v>24</v>
      </c>
      <c r="D60" s="11">
        <v>2016</v>
      </c>
      <c r="E60" t="s">
        <v>2897</v>
      </c>
      <c r="F60">
        <v>3.5</v>
      </c>
      <c r="G60">
        <v>20000</v>
      </c>
      <c r="H60" t="s">
        <v>2896</v>
      </c>
      <c r="I60" t="s">
        <v>2895</v>
      </c>
      <c r="J60" t="s">
        <v>2895</v>
      </c>
      <c r="K60" t="s">
        <v>7</v>
      </c>
      <c r="L60" s="7">
        <v>5000000</v>
      </c>
      <c r="M60" s="7">
        <v>22227514</v>
      </c>
      <c r="N60" t="s">
        <v>2894</v>
      </c>
      <c r="O60">
        <v>92</v>
      </c>
      <c r="P60" s="8">
        <f>_xlfn.XLOOKUP(D60,Consumer_Price_Index!A:A,Consumer_Price_Index!B:B)</f>
        <v>240</v>
      </c>
      <c r="Q60" s="13">
        <f>IF(ISNUMBER(M60), M60*(Consumer_Price_Index!$B$45/(_xlfn.XLOOKUP('Working Data'!D7012,Consumer_Price_Index!A:A,Consumer_Price_Index!B:B))), "Missing")</f>
        <v>27632490.884536922</v>
      </c>
      <c r="R60" t="str">
        <f t="shared" si="0"/>
        <v>Yes</v>
      </c>
    </row>
    <row r="61" spans="1:18" x14ac:dyDescent="0.25">
      <c r="A61" t="s">
        <v>292</v>
      </c>
      <c r="B61" t="s">
        <v>41</v>
      </c>
      <c r="C61" t="s">
        <v>34</v>
      </c>
      <c r="D61" s="11">
        <v>2019</v>
      </c>
      <c r="E61" t="s">
        <v>291</v>
      </c>
      <c r="F61">
        <v>3.5</v>
      </c>
      <c r="G61">
        <v>195</v>
      </c>
      <c r="H61" t="s">
        <v>290</v>
      </c>
      <c r="I61" t="s">
        <v>289</v>
      </c>
      <c r="J61" t="s">
        <v>288</v>
      </c>
      <c r="K61" t="s">
        <v>7</v>
      </c>
      <c r="L61" s="7">
        <v>1200000</v>
      </c>
      <c r="M61" s="7">
        <v>45696</v>
      </c>
      <c r="N61" t="s">
        <v>287</v>
      </c>
      <c r="O61">
        <v>85</v>
      </c>
      <c r="P61" s="8">
        <f>_xlfn.XLOOKUP(D61,Consumer_Price_Index!A:A,Consumer_Price_Index!B:B)</f>
        <v>255.7</v>
      </c>
      <c r="Q61" s="13">
        <f>IF(ISNUMBER(M61), M61*(Consumer_Price_Index!$B$45/(_xlfn.XLOOKUP('Working Data'!D7618,Consumer_Price_Index!A:A,Consumer_Price_Index!B:B))), "Missing")</f>
        <v>54452.761830269847</v>
      </c>
      <c r="R61" t="str">
        <f t="shared" si="0"/>
        <v>Yes</v>
      </c>
    </row>
    <row r="62" spans="1:18" x14ac:dyDescent="0.25">
      <c r="A62" t="s">
        <v>21245</v>
      </c>
      <c r="B62" t="s">
        <v>41</v>
      </c>
      <c r="C62" t="s">
        <v>24</v>
      </c>
      <c r="D62" s="11">
        <v>1982</v>
      </c>
      <c r="E62" t="s">
        <v>21244</v>
      </c>
      <c r="F62">
        <v>3.5</v>
      </c>
      <c r="G62">
        <v>322</v>
      </c>
      <c r="H62" t="s">
        <v>21243</v>
      </c>
      <c r="I62" t="s">
        <v>21242</v>
      </c>
      <c r="J62" t="s">
        <v>21241</v>
      </c>
      <c r="K62" t="s">
        <v>7</v>
      </c>
      <c r="M62" s="7">
        <v>2914328</v>
      </c>
      <c r="N62" t="s">
        <v>21240</v>
      </c>
      <c r="O62">
        <v>90</v>
      </c>
      <c r="P62" s="8">
        <f>_xlfn.XLOOKUP(D62,Consumer_Price_Index!A:A,Consumer_Price_Index!B:B)</f>
        <v>96.5</v>
      </c>
      <c r="Q62" s="13">
        <f>IF(ISNUMBER(M62), M62*(Consumer_Price_Index!$B$45/(_xlfn.XLOOKUP('Working Data'!D308,Consumer_Price_Index!A:A,Consumer_Price_Index!B:B))), "Missing")</f>
        <v>4546829.1940604197</v>
      </c>
      <c r="R62" t="str">
        <f t="shared" si="0"/>
        <v>No</v>
      </c>
    </row>
    <row r="63" spans="1:18" x14ac:dyDescent="0.25">
      <c r="A63" t="s">
        <v>17199</v>
      </c>
      <c r="B63" t="s">
        <v>101</v>
      </c>
      <c r="C63" t="s">
        <v>11</v>
      </c>
      <c r="D63" s="11">
        <v>1990</v>
      </c>
      <c r="E63" t="s">
        <v>17198</v>
      </c>
      <c r="F63">
        <v>3.5</v>
      </c>
      <c r="G63">
        <v>979</v>
      </c>
      <c r="H63" t="s">
        <v>17197</v>
      </c>
      <c r="I63" t="s">
        <v>17197</v>
      </c>
      <c r="J63" t="s">
        <v>17196</v>
      </c>
      <c r="K63" t="s">
        <v>7</v>
      </c>
      <c r="M63" s="7">
        <v>4263112</v>
      </c>
      <c r="N63" t="s">
        <v>17195</v>
      </c>
      <c r="O63">
        <v>104</v>
      </c>
      <c r="P63" s="8">
        <f>_xlfn.XLOOKUP(D63,Consumer_Price_Index!A:A,Consumer_Price_Index!B:B)</f>
        <v>130.69999999999999</v>
      </c>
      <c r="Q63" s="13">
        <f>IF(ISNUMBER(M63), M63*(Consumer_Price_Index!$B$45/(_xlfn.XLOOKUP('Working Data'!D1823,Consumer_Price_Index!A:A,Consumer_Price_Index!B:B))), "Missing")</f>
        <v>7059620.7956521744</v>
      </c>
      <c r="R63" t="str">
        <f t="shared" si="0"/>
        <v>No</v>
      </c>
    </row>
    <row r="64" spans="1:18" x14ac:dyDescent="0.25">
      <c r="A64" t="s">
        <v>19448</v>
      </c>
      <c r="B64" t="s">
        <v>41</v>
      </c>
      <c r="C64" t="s">
        <v>24</v>
      </c>
      <c r="D64" s="11">
        <v>1986</v>
      </c>
      <c r="E64" t="s">
        <v>19035</v>
      </c>
      <c r="F64">
        <v>3.5</v>
      </c>
      <c r="G64">
        <v>2200</v>
      </c>
      <c r="H64" t="s">
        <v>19447</v>
      </c>
      <c r="I64" t="s">
        <v>19446</v>
      </c>
      <c r="J64" t="s">
        <v>19445</v>
      </c>
      <c r="K64" t="s">
        <v>95</v>
      </c>
      <c r="M64" s="7">
        <v>2147228</v>
      </c>
      <c r="N64" t="s">
        <v>19444</v>
      </c>
      <c r="O64">
        <v>96</v>
      </c>
      <c r="P64" s="8">
        <f>_xlfn.XLOOKUP(D64,Consumer_Price_Index!A:A,Consumer_Price_Index!B:B)</f>
        <v>109.6</v>
      </c>
      <c r="Q64" s="13">
        <f>IF(ISNUMBER(M64), M64*(Consumer_Price_Index!$B$45/(_xlfn.XLOOKUP('Working Data'!D983,Consumer_Price_Index!A:A,Consumer_Price_Index!B:B))), "Missing")</f>
        <v>4293047.0577427819</v>
      </c>
      <c r="R64" t="str">
        <f t="shared" si="0"/>
        <v>No</v>
      </c>
    </row>
    <row r="65" spans="1:18" x14ac:dyDescent="0.25">
      <c r="A65" t="s">
        <v>15308</v>
      </c>
      <c r="B65" t="s">
        <v>101</v>
      </c>
      <c r="C65" t="s">
        <v>24</v>
      </c>
      <c r="D65" s="11">
        <v>1994</v>
      </c>
      <c r="E65" t="s">
        <v>15180</v>
      </c>
      <c r="F65">
        <v>3.5</v>
      </c>
      <c r="G65">
        <v>32000</v>
      </c>
      <c r="H65" t="s">
        <v>15307</v>
      </c>
      <c r="I65" t="s">
        <v>15306</v>
      </c>
      <c r="J65" t="s">
        <v>15305</v>
      </c>
      <c r="K65" t="s">
        <v>7</v>
      </c>
      <c r="L65" s="7">
        <v>6200000</v>
      </c>
      <c r="M65" s="7">
        <v>126247</v>
      </c>
      <c r="N65" t="s">
        <v>138</v>
      </c>
      <c r="O65">
        <v>83</v>
      </c>
      <c r="P65" s="8">
        <f>_xlfn.XLOOKUP(D65,Consumer_Price_Index!A:A,Consumer_Price_Index!B:B)</f>
        <v>148.19999999999999</v>
      </c>
      <c r="Q65" s="13">
        <f>IF(ISNUMBER(M65), M65*(Consumer_Price_Index!$B$45/(_xlfn.XLOOKUP('Working Data'!D2545,Consumer_Price_Index!A:A,Consumer_Price_Index!B:B))), "Missing")</f>
        <v>171042.51178301466</v>
      </c>
      <c r="R65" t="str">
        <f t="shared" si="0"/>
        <v>Yes</v>
      </c>
    </row>
    <row r="66" spans="1:18" x14ac:dyDescent="0.25">
      <c r="A66" t="s">
        <v>5068</v>
      </c>
      <c r="B66" t="s">
        <v>68</v>
      </c>
      <c r="C66" t="s">
        <v>24</v>
      </c>
      <c r="D66" s="11">
        <v>2013</v>
      </c>
      <c r="E66" t="s">
        <v>5000</v>
      </c>
      <c r="F66">
        <v>3.5</v>
      </c>
      <c r="G66">
        <v>67000</v>
      </c>
      <c r="H66" t="s">
        <v>1314</v>
      </c>
      <c r="I66" t="s">
        <v>5067</v>
      </c>
      <c r="J66" t="s">
        <v>5066</v>
      </c>
      <c r="K66" t="s">
        <v>7</v>
      </c>
      <c r="L66" s="7">
        <v>20000000</v>
      </c>
      <c r="M66" s="7">
        <v>78378744</v>
      </c>
      <c r="N66" t="s">
        <v>1991</v>
      </c>
      <c r="O66">
        <v>86</v>
      </c>
      <c r="P66" s="8">
        <f>_xlfn.XLOOKUP(D66,Consumer_Price_Index!A:A,Consumer_Price_Index!B:B)</f>
        <v>233</v>
      </c>
      <c r="Q66" s="13">
        <f>IF(ISNUMBER(M66), M66*(Consumer_Price_Index!$B$45/(_xlfn.XLOOKUP('Working Data'!D6333,Consumer_Price_Index!A:A,Consumer_Price_Index!B:B))), "Missing")</f>
        <v>104015693.80139372</v>
      </c>
      <c r="R66" t="str">
        <f t="shared" si="0"/>
        <v>Yes</v>
      </c>
    </row>
    <row r="67" spans="1:18" x14ac:dyDescent="0.25">
      <c r="A67" t="s">
        <v>21053</v>
      </c>
      <c r="B67" t="s">
        <v>101</v>
      </c>
      <c r="C67" t="s">
        <v>34</v>
      </c>
      <c r="D67" s="11">
        <v>1983</v>
      </c>
      <c r="E67" t="s">
        <v>20818</v>
      </c>
      <c r="F67">
        <v>3.5</v>
      </c>
      <c r="G67">
        <v>8200</v>
      </c>
      <c r="H67" t="s">
        <v>21052</v>
      </c>
      <c r="I67" t="s">
        <v>19165</v>
      </c>
      <c r="J67" t="s">
        <v>20891</v>
      </c>
      <c r="K67" t="s">
        <v>7</v>
      </c>
      <c r="M67" s="7">
        <v>5678950</v>
      </c>
      <c r="N67" t="s">
        <v>103</v>
      </c>
      <c r="O67">
        <v>85</v>
      </c>
      <c r="P67" s="8">
        <f>_xlfn.XLOOKUP(D67,Consumer_Price_Index!A:A,Consumer_Price_Index!B:B)</f>
        <v>99.6</v>
      </c>
      <c r="Q67" s="13">
        <f>IF(ISNUMBER(M67), M67*(Consumer_Price_Index!$B$45/(_xlfn.XLOOKUP('Working Data'!D380,Consumer_Price_Index!A:A,Consumer_Price_Index!B:B))), "Missing")</f>
        <v>10615804.0797546</v>
      </c>
      <c r="R67" t="str">
        <f t="shared" ref="R67:R130" si="1">IF(AND(ISNUMBER(L67), L67&gt;0, ISNUMBER(M67), M67&gt;0), "Yes", "No")</f>
        <v>No</v>
      </c>
    </row>
    <row r="68" spans="1:18" x14ac:dyDescent="0.25">
      <c r="A68" t="s">
        <v>13848</v>
      </c>
      <c r="B68" t="s">
        <v>101</v>
      </c>
      <c r="C68" t="s">
        <v>24</v>
      </c>
      <c r="D68" s="11">
        <v>1997</v>
      </c>
      <c r="E68" t="s">
        <v>13009</v>
      </c>
      <c r="F68">
        <v>3.5</v>
      </c>
      <c r="G68">
        <v>34000</v>
      </c>
      <c r="H68" t="s">
        <v>13618</v>
      </c>
      <c r="I68" t="s">
        <v>13847</v>
      </c>
      <c r="J68" t="s">
        <v>13846</v>
      </c>
      <c r="K68" t="s">
        <v>265</v>
      </c>
      <c r="L68" s="7">
        <v>25000000</v>
      </c>
      <c r="M68" s="7">
        <v>29342592</v>
      </c>
      <c r="N68" t="s">
        <v>114</v>
      </c>
      <c r="O68">
        <v>93</v>
      </c>
      <c r="P68" s="8">
        <f>_xlfn.XLOOKUP(D68,Consumer_Price_Index!A:A,Consumer_Price_Index!B:B)</f>
        <v>160.5</v>
      </c>
      <c r="Q68" s="13">
        <f>IF(ISNUMBER(M68), M68*(Consumer_Price_Index!$B$45/(_xlfn.XLOOKUP('Working Data'!D3114,Consumer_Price_Index!A:A,Consumer_Price_Index!B:B))), "Missing")</f>
        <v>45779251.317972347</v>
      </c>
      <c r="R68" t="str">
        <f t="shared" si="1"/>
        <v>Yes</v>
      </c>
    </row>
    <row r="69" spans="1:18" x14ac:dyDescent="0.25">
      <c r="A69" t="s">
        <v>6076</v>
      </c>
      <c r="B69" t="s">
        <v>101</v>
      </c>
      <c r="C69" t="s">
        <v>73</v>
      </c>
      <c r="D69" s="11">
        <v>2011</v>
      </c>
      <c r="E69" t="s">
        <v>6075</v>
      </c>
      <c r="F69">
        <v>3.5</v>
      </c>
      <c r="G69">
        <v>24000</v>
      </c>
      <c r="H69" t="s">
        <v>994</v>
      </c>
      <c r="I69" t="s">
        <v>994</v>
      </c>
      <c r="J69" t="s">
        <v>6074</v>
      </c>
      <c r="K69" t="s">
        <v>7</v>
      </c>
      <c r="L69" s="7">
        <v>27000000</v>
      </c>
      <c r="M69" s="7">
        <v>85564310</v>
      </c>
      <c r="N69" t="s">
        <v>1991</v>
      </c>
      <c r="O69">
        <v>89</v>
      </c>
      <c r="P69" s="8">
        <f>_xlfn.XLOOKUP(D69,Consumer_Price_Index!A:A,Consumer_Price_Index!B:B)</f>
        <v>224.9</v>
      </c>
      <c r="Q69" s="13">
        <f>IF(ISNUMBER(M69), M69*(Consumer_Price_Index!$B$45/(_xlfn.XLOOKUP('Working Data'!D5991,Consumer_Price_Index!A:A,Consumer_Price_Index!B:B))), "Missing")</f>
        <v>144921874.69149527</v>
      </c>
      <c r="R69" t="str">
        <f t="shared" si="1"/>
        <v>Yes</v>
      </c>
    </row>
    <row r="70" spans="1:18" x14ac:dyDescent="0.25">
      <c r="A70" t="s">
        <v>17761</v>
      </c>
      <c r="B70" t="s">
        <v>41</v>
      </c>
      <c r="C70" t="s">
        <v>34</v>
      </c>
      <c r="D70" s="11">
        <v>1989</v>
      </c>
      <c r="E70" t="s">
        <v>17760</v>
      </c>
      <c r="F70">
        <v>3.6</v>
      </c>
      <c r="G70">
        <v>5000</v>
      </c>
      <c r="H70" t="s">
        <v>17211</v>
      </c>
      <c r="I70" t="s">
        <v>17759</v>
      </c>
      <c r="J70" t="s">
        <v>17758</v>
      </c>
      <c r="K70" t="s">
        <v>7</v>
      </c>
      <c r="M70" s="7">
        <v>902152</v>
      </c>
      <c r="N70" t="s">
        <v>17681</v>
      </c>
      <c r="O70">
        <v>89</v>
      </c>
      <c r="P70" s="8">
        <f>_xlfn.XLOOKUP(D70,Consumer_Price_Index!A:A,Consumer_Price_Index!B:B)</f>
        <v>124</v>
      </c>
      <c r="Q70" s="13">
        <f>IF(ISNUMBER(M70), M70*(Consumer_Price_Index!$B$45/(_xlfn.XLOOKUP('Working Data'!D1613,Consumer_Price_Index!A:A,Consumer_Price_Index!B:B))), "Missing")</f>
        <v>2759896.7309236946</v>
      </c>
      <c r="R70" t="str">
        <f t="shared" si="1"/>
        <v>No</v>
      </c>
    </row>
    <row r="71" spans="1:18" x14ac:dyDescent="0.25">
      <c r="A71" t="s">
        <v>15626</v>
      </c>
      <c r="B71" t="s">
        <v>41</v>
      </c>
      <c r="C71" t="s">
        <v>5</v>
      </c>
      <c r="D71" s="11">
        <v>1993</v>
      </c>
      <c r="E71" t="s">
        <v>15625</v>
      </c>
      <c r="F71">
        <v>3.6</v>
      </c>
      <c r="G71">
        <v>3700</v>
      </c>
      <c r="H71" t="s">
        <v>7219</v>
      </c>
      <c r="I71" t="s">
        <v>15624</v>
      </c>
      <c r="J71" t="s">
        <v>15623</v>
      </c>
      <c r="K71" t="s">
        <v>7</v>
      </c>
      <c r="L71" s="7">
        <v>850000</v>
      </c>
      <c r="M71" s="7">
        <v>1753979</v>
      </c>
      <c r="N71" t="s">
        <v>15622</v>
      </c>
      <c r="O71">
        <v>83</v>
      </c>
      <c r="P71" s="8">
        <f>_xlfn.XLOOKUP(D71,Consumer_Price_Index!A:A,Consumer_Price_Index!B:B)</f>
        <v>144.5</v>
      </c>
      <c r="Q71" s="13">
        <f>IF(ISNUMBER(M71), M71*(Consumer_Price_Index!$B$45/(_xlfn.XLOOKUP('Working Data'!D2416,Consumer_Price_Index!A:A,Consumer_Price_Index!B:B))), "Missing")</f>
        <v>4309979.0427419348</v>
      </c>
      <c r="R71" t="str">
        <f t="shared" si="1"/>
        <v>Yes</v>
      </c>
    </row>
    <row r="72" spans="1:18" x14ac:dyDescent="0.25">
      <c r="A72" t="s">
        <v>11095</v>
      </c>
      <c r="B72" t="s">
        <v>68</v>
      </c>
      <c r="C72" t="s">
        <v>24</v>
      </c>
      <c r="D72" s="11">
        <v>2002</v>
      </c>
      <c r="E72" t="s">
        <v>10841</v>
      </c>
      <c r="F72">
        <v>3.6</v>
      </c>
      <c r="G72">
        <v>39000</v>
      </c>
      <c r="H72" t="s">
        <v>11094</v>
      </c>
      <c r="I72" t="s">
        <v>11093</v>
      </c>
      <c r="J72" t="s">
        <v>11092</v>
      </c>
      <c r="K72" t="s">
        <v>7</v>
      </c>
      <c r="L72" s="7">
        <v>12000000</v>
      </c>
      <c r="M72" s="7">
        <v>61141030</v>
      </c>
      <c r="N72" t="s">
        <v>11091</v>
      </c>
      <c r="O72">
        <v>93</v>
      </c>
      <c r="P72" s="8">
        <f>_xlfn.XLOOKUP(D72,Consumer_Price_Index!A:A,Consumer_Price_Index!B:B)</f>
        <v>179.9</v>
      </c>
      <c r="Q72" s="13">
        <f>IF(ISNUMBER(M72), M72*(Consumer_Price_Index!$B$45/(_xlfn.XLOOKUP('Working Data'!D4119,Consumer_Price_Index!A:A,Consumer_Price_Index!B:B))), "Missing")</f>
        <v>74192241.50139387</v>
      </c>
      <c r="R72" t="str">
        <f t="shared" si="1"/>
        <v>Yes</v>
      </c>
    </row>
    <row r="73" spans="1:18" x14ac:dyDescent="0.25">
      <c r="A73" t="s">
        <v>9109</v>
      </c>
      <c r="B73" t="s">
        <v>41</v>
      </c>
      <c r="C73" t="s">
        <v>24</v>
      </c>
      <c r="D73" s="11">
        <v>2005</v>
      </c>
      <c r="E73" t="s">
        <v>9108</v>
      </c>
      <c r="F73">
        <v>3.6</v>
      </c>
      <c r="G73">
        <v>6800</v>
      </c>
      <c r="H73" t="s">
        <v>9107</v>
      </c>
      <c r="I73" t="s">
        <v>9106</v>
      </c>
      <c r="J73" t="s">
        <v>9106</v>
      </c>
      <c r="K73" t="s">
        <v>7</v>
      </c>
      <c r="M73" s="7">
        <v>36099</v>
      </c>
      <c r="N73" t="s">
        <v>9105</v>
      </c>
      <c r="O73">
        <v>91</v>
      </c>
      <c r="P73" s="8">
        <f>_xlfn.XLOOKUP(D73,Consumer_Price_Index!A:A,Consumer_Price_Index!B:B)</f>
        <v>195.3</v>
      </c>
      <c r="Q73" s="13">
        <f>IF(ISNUMBER(M73), M73*(Consumer_Price_Index!$B$45/(_xlfn.XLOOKUP('Working Data'!D4841,Consumer_Price_Index!A:A,Consumer_Price_Index!B:B))), "Missing")</f>
        <v>44877.05140758874</v>
      </c>
      <c r="R73" t="str">
        <f t="shared" si="1"/>
        <v>No</v>
      </c>
    </row>
    <row r="74" spans="1:18" x14ac:dyDescent="0.25">
      <c r="A74" t="s">
        <v>8208</v>
      </c>
      <c r="B74" t="s">
        <v>41</v>
      </c>
      <c r="C74" t="s">
        <v>87</v>
      </c>
      <c r="D74" s="11">
        <v>2007</v>
      </c>
      <c r="E74" t="s">
        <v>8207</v>
      </c>
      <c r="F74">
        <v>3.6</v>
      </c>
      <c r="G74">
        <v>26000</v>
      </c>
      <c r="H74" t="s">
        <v>8206</v>
      </c>
      <c r="I74" t="s">
        <v>8205</v>
      </c>
      <c r="J74" t="s">
        <v>4832</v>
      </c>
      <c r="K74" t="s">
        <v>7</v>
      </c>
      <c r="L74" s="7">
        <v>12000000</v>
      </c>
      <c r="M74" s="7">
        <v>9669758</v>
      </c>
      <c r="N74" t="s">
        <v>8204</v>
      </c>
      <c r="O74">
        <v>105</v>
      </c>
      <c r="P74" s="8">
        <f>_xlfn.XLOOKUP(D74,Consumer_Price_Index!A:A,Consumer_Price_Index!B:B)</f>
        <v>207.3</v>
      </c>
      <c r="Q74" s="13">
        <f>IF(ISNUMBER(M74), M74*(Consumer_Price_Index!$B$45/(_xlfn.XLOOKUP('Working Data'!D5201,Consumer_Price_Index!A:A,Consumer_Price_Index!B:B))), "Missing")</f>
        <v>27382669.7267658</v>
      </c>
      <c r="R74" t="str">
        <f t="shared" si="1"/>
        <v>Yes</v>
      </c>
    </row>
    <row r="75" spans="1:18" x14ac:dyDescent="0.25">
      <c r="A75" t="s">
        <v>455</v>
      </c>
      <c r="B75" t="s">
        <v>52</v>
      </c>
      <c r="C75" t="s">
        <v>11</v>
      </c>
      <c r="D75" s="11">
        <v>2019</v>
      </c>
      <c r="E75" t="s">
        <v>454</v>
      </c>
      <c r="F75">
        <v>3.6</v>
      </c>
      <c r="G75">
        <v>12000</v>
      </c>
      <c r="H75" t="s">
        <v>453</v>
      </c>
      <c r="I75" t="s">
        <v>452</v>
      </c>
      <c r="J75" t="s">
        <v>451</v>
      </c>
      <c r="K75" t="s">
        <v>169</v>
      </c>
      <c r="M75" s="7">
        <v>17987034</v>
      </c>
      <c r="N75" t="s">
        <v>450</v>
      </c>
      <c r="O75">
        <v>166</v>
      </c>
      <c r="P75" s="8">
        <f>_xlfn.XLOOKUP(D75,Consumer_Price_Index!A:A,Consumer_Price_Index!B:B)</f>
        <v>255.7</v>
      </c>
      <c r="Q75" s="13">
        <f>IF(ISNUMBER(M75), M75*(Consumer_Price_Index!$B$45/(_xlfn.XLOOKUP('Working Data'!D7587,Consumer_Price_Index!A:A,Consumer_Price_Index!B:B))), "Missing")</f>
        <v>52749271.027911447</v>
      </c>
      <c r="R75" t="str">
        <f t="shared" si="1"/>
        <v>No</v>
      </c>
    </row>
    <row r="76" spans="1:18" x14ac:dyDescent="0.25">
      <c r="A76" t="s">
        <v>11009</v>
      </c>
      <c r="B76" t="s">
        <v>41</v>
      </c>
      <c r="C76" t="s">
        <v>24</v>
      </c>
      <c r="D76" s="11">
        <v>2002</v>
      </c>
      <c r="E76" t="s">
        <v>10759</v>
      </c>
      <c r="F76">
        <v>3.6</v>
      </c>
      <c r="G76">
        <v>16000</v>
      </c>
      <c r="H76" t="s">
        <v>940</v>
      </c>
      <c r="I76" t="s">
        <v>940</v>
      </c>
      <c r="J76" t="s">
        <v>6042</v>
      </c>
      <c r="K76" t="s">
        <v>265</v>
      </c>
      <c r="L76" s="7">
        <v>10000000</v>
      </c>
      <c r="M76" s="7">
        <v>1036520</v>
      </c>
      <c r="N76" t="s">
        <v>777</v>
      </c>
      <c r="O76">
        <v>89</v>
      </c>
      <c r="P76" s="8">
        <f>_xlfn.XLOOKUP(D76,Consumer_Price_Index!A:A,Consumer_Price_Index!B:B)</f>
        <v>179.9</v>
      </c>
      <c r="Q76" s="13">
        <f>IF(ISNUMBER(M76), M76*(Consumer_Price_Index!$B$45/(_xlfn.XLOOKUP('Working Data'!D4152,Consumer_Price_Index!A:A,Consumer_Price_Index!B:B))), "Missing")</f>
        <v>2935201.1524163568</v>
      </c>
      <c r="R76" t="str">
        <f t="shared" si="1"/>
        <v>Yes</v>
      </c>
    </row>
    <row r="77" spans="1:18" x14ac:dyDescent="0.25">
      <c r="A77" t="s">
        <v>21370</v>
      </c>
      <c r="B77" t="s">
        <v>101</v>
      </c>
      <c r="C77" t="s">
        <v>5</v>
      </c>
      <c r="D77" s="11">
        <v>1982</v>
      </c>
      <c r="E77" t="s">
        <v>21171</v>
      </c>
      <c r="F77">
        <v>3.6</v>
      </c>
      <c r="G77">
        <v>1700</v>
      </c>
      <c r="H77" t="s">
        <v>21369</v>
      </c>
      <c r="I77" t="s">
        <v>21368</v>
      </c>
      <c r="J77" t="s">
        <v>21367</v>
      </c>
      <c r="K77" t="s">
        <v>7</v>
      </c>
      <c r="L77" s="7">
        <v>750000</v>
      </c>
      <c r="N77" t="s">
        <v>21366</v>
      </c>
      <c r="O77">
        <v>83</v>
      </c>
      <c r="P77" s="8">
        <f>_xlfn.XLOOKUP(D77,Consumer_Price_Index!A:A,Consumer_Price_Index!B:B)</f>
        <v>96.5</v>
      </c>
      <c r="Q77" s="13" t="str">
        <f>IF(ISNUMBER(M77), M77*(Consumer_Price_Index!$B$45/(_xlfn.XLOOKUP('Working Data'!D268,Consumer_Price_Index!A:A,Consumer_Price_Index!B:B))), "Missing")</f>
        <v>Missing</v>
      </c>
      <c r="R77" t="str">
        <f t="shared" si="1"/>
        <v>No</v>
      </c>
    </row>
    <row r="78" spans="1:18" x14ac:dyDescent="0.25">
      <c r="A78" t="s">
        <v>16154</v>
      </c>
      <c r="B78" t="s">
        <v>41</v>
      </c>
      <c r="C78" t="s">
        <v>34</v>
      </c>
      <c r="D78" s="11">
        <v>1992</v>
      </c>
      <c r="E78" t="s">
        <v>16153</v>
      </c>
      <c r="F78">
        <v>3.7</v>
      </c>
      <c r="G78">
        <v>2700</v>
      </c>
      <c r="H78" t="s">
        <v>16152</v>
      </c>
      <c r="I78" t="s">
        <v>16151</v>
      </c>
      <c r="J78" t="s">
        <v>16150</v>
      </c>
      <c r="K78" t="s">
        <v>265</v>
      </c>
      <c r="M78" s="7">
        <v>2517600</v>
      </c>
      <c r="N78" t="s">
        <v>14645</v>
      </c>
      <c r="O78">
        <v>98</v>
      </c>
      <c r="P78" s="8">
        <f>_xlfn.XLOOKUP(D78,Consumer_Price_Index!A:A,Consumer_Price_Index!B:B)</f>
        <v>140.30000000000001</v>
      </c>
      <c r="Q78" s="13">
        <f>IF(ISNUMBER(M78), M78*(Consumer_Price_Index!$B$45/(_xlfn.XLOOKUP('Working Data'!D2212,Consumer_Price_Index!A:A,Consumer_Price_Index!B:B))), "Missing")</f>
        <v>9309620.3883495145</v>
      </c>
      <c r="R78" t="str">
        <f t="shared" si="1"/>
        <v>No</v>
      </c>
    </row>
    <row r="79" spans="1:18" x14ac:dyDescent="0.25">
      <c r="A79" t="s">
        <v>19237</v>
      </c>
      <c r="B79" t="s">
        <v>41</v>
      </c>
      <c r="C79" t="s">
        <v>11</v>
      </c>
      <c r="D79" s="11">
        <v>1986</v>
      </c>
      <c r="E79" t="s">
        <v>18736</v>
      </c>
      <c r="F79">
        <v>3.7</v>
      </c>
      <c r="G79">
        <v>922</v>
      </c>
      <c r="H79" t="s">
        <v>15159</v>
      </c>
      <c r="I79" t="s">
        <v>15159</v>
      </c>
      <c r="J79" t="s">
        <v>19236</v>
      </c>
      <c r="K79" t="s">
        <v>7</v>
      </c>
      <c r="N79" t="s">
        <v>19235</v>
      </c>
      <c r="O79">
        <v>90</v>
      </c>
      <c r="P79" s="8">
        <f>_xlfn.XLOOKUP(D79,Consumer_Price_Index!A:A,Consumer_Price_Index!B:B)</f>
        <v>109.6</v>
      </c>
      <c r="Q79" s="13" t="str">
        <f>IF(ISNUMBER(M79), M79*(Consumer_Price_Index!$B$45/(_xlfn.XLOOKUP('Working Data'!D1042,Consumer_Price_Index!A:A,Consumer_Price_Index!B:B))), "Missing")</f>
        <v>Missing</v>
      </c>
      <c r="R79" t="str">
        <f t="shared" si="1"/>
        <v>No</v>
      </c>
    </row>
    <row r="80" spans="1:18" x14ac:dyDescent="0.25">
      <c r="A80" t="s">
        <v>10763</v>
      </c>
      <c r="B80" t="s">
        <v>41</v>
      </c>
      <c r="C80" t="s">
        <v>34</v>
      </c>
      <c r="D80" s="11">
        <v>2002</v>
      </c>
      <c r="E80" t="s">
        <v>10762</v>
      </c>
      <c r="F80">
        <v>3.7</v>
      </c>
      <c r="G80">
        <v>19000</v>
      </c>
      <c r="H80" t="s">
        <v>10761</v>
      </c>
      <c r="I80" t="s">
        <v>10675</v>
      </c>
      <c r="J80" t="s">
        <v>3567</v>
      </c>
      <c r="K80" t="s">
        <v>7</v>
      </c>
      <c r="L80" s="7">
        <v>70000000</v>
      </c>
      <c r="M80" s="7">
        <v>20154899</v>
      </c>
      <c r="N80" t="s">
        <v>9202</v>
      </c>
      <c r="O80">
        <v>91</v>
      </c>
      <c r="P80" s="8">
        <f>_xlfn.XLOOKUP(D80,Consumer_Price_Index!A:A,Consumer_Price_Index!B:B)</f>
        <v>179.9</v>
      </c>
      <c r="Q80" s="13">
        <f>IF(ISNUMBER(M80), M80*(Consumer_Price_Index!$B$45/(_xlfn.XLOOKUP('Working Data'!D4231,Consumer_Price_Index!A:A,Consumer_Price_Index!B:B))), "Missing")</f>
        <v>46986975.710022956</v>
      </c>
      <c r="R80" t="str">
        <f t="shared" si="1"/>
        <v>Yes</v>
      </c>
    </row>
    <row r="81" spans="1:18" x14ac:dyDescent="0.25">
      <c r="A81" t="s">
        <v>20422</v>
      </c>
      <c r="B81" t="s">
        <v>68</v>
      </c>
      <c r="C81" t="s">
        <v>11</v>
      </c>
      <c r="D81" s="11">
        <v>1984</v>
      </c>
      <c r="E81" t="s">
        <v>20359</v>
      </c>
      <c r="F81">
        <v>3.7</v>
      </c>
      <c r="G81">
        <v>446</v>
      </c>
      <c r="H81" t="s">
        <v>20421</v>
      </c>
      <c r="I81" t="s">
        <v>14580</v>
      </c>
      <c r="J81" t="s">
        <v>20420</v>
      </c>
      <c r="K81" t="s">
        <v>7</v>
      </c>
      <c r="M81" s="7">
        <v>1689501</v>
      </c>
      <c r="N81" t="s">
        <v>17568</v>
      </c>
      <c r="O81">
        <v>93</v>
      </c>
      <c r="P81" s="8">
        <f>_xlfn.XLOOKUP(D81,Consumer_Price_Index!A:A,Consumer_Price_Index!B:B)</f>
        <v>103.9</v>
      </c>
      <c r="Q81" s="13">
        <f>IF(ISNUMBER(M81), M81*(Consumer_Price_Index!$B$45/(_xlfn.XLOOKUP('Working Data'!D615,Consumer_Price_Index!A:A,Consumer_Price_Index!B:B))), "Missing")</f>
        <v>2391040.1983279143</v>
      </c>
      <c r="R81" t="str">
        <f t="shared" si="1"/>
        <v>No</v>
      </c>
    </row>
    <row r="82" spans="1:18" x14ac:dyDescent="0.25">
      <c r="A82" t="s">
        <v>12168</v>
      </c>
      <c r="B82" t="s">
        <v>68</v>
      </c>
      <c r="C82" t="s">
        <v>34</v>
      </c>
      <c r="D82" s="11">
        <v>2000</v>
      </c>
      <c r="E82" t="s">
        <v>12071</v>
      </c>
      <c r="F82">
        <v>3.7</v>
      </c>
      <c r="G82">
        <v>32000</v>
      </c>
      <c r="H82" t="s">
        <v>4698</v>
      </c>
      <c r="I82" t="s">
        <v>12167</v>
      </c>
      <c r="J82" t="s">
        <v>12166</v>
      </c>
      <c r="K82" t="s">
        <v>7</v>
      </c>
      <c r="L82" s="7">
        <v>45000000</v>
      </c>
      <c r="M82" s="7">
        <v>33978694</v>
      </c>
      <c r="N82" t="s">
        <v>666</v>
      </c>
      <c r="O82">
        <v>107</v>
      </c>
      <c r="P82" s="8">
        <f>_xlfn.XLOOKUP(D82,Consumer_Price_Index!A:A,Consumer_Price_Index!B:B)</f>
        <v>172.2</v>
      </c>
      <c r="Q82" s="13">
        <f>IF(ISNUMBER(M82), M82*(Consumer_Price_Index!$B$45/(_xlfn.XLOOKUP('Working Data'!D3726,Consumer_Price_Index!A:A,Consumer_Price_Index!B:B))), "Missing")</f>
        <v>71649190.739100352</v>
      </c>
      <c r="R82" t="str">
        <f t="shared" si="1"/>
        <v>Yes</v>
      </c>
    </row>
    <row r="83" spans="1:18" x14ac:dyDescent="0.25">
      <c r="A83" t="s">
        <v>20851</v>
      </c>
      <c r="B83" t="s">
        <v>41</v>
      </c>
      <c r="C83" t="s">
        <v>24</v>
      </c>
      <c r="D83" s="11">
        <v>1983</v>
      </c>
      <c r="E83" t="s">
        <v>20850</v>
      </c>
      <c r="F83">
        <v>3.7</v>
      </c>
      <c r="G83">
        <v>208</v>
      </c>
      <c r="H83" t="s">
        <v>20849</v>
      </c>
      <c r="I83" t="s">
        <v>20849</v>
      </c>
      <c r="J83" t="s">
        <v>20848</v>
      </c>
      <c r="K83" t="s">
        <v>7</v>
      </c>
      <c r="L83" s="7">
        <v>220000</v>
      </c>
      <c r="M83" s="7">
        <v>975414</v>
      </c>
      <c r="N83" t="s">
        <v>20847</v>
      </c>
      <c r="O83">
        <v>96</v>
      </c>
      <c r="P83" s="8">
        <f>_xlfn.XLOOKUP(D83,Consumer_Price_Index!A:A,Consumer_Price_Index!B:B)</f>
        <v>99.6</v>
      </c>
      <c r="Q83" s="13">
        <f>IF(ISNUMBER(M83), M83*(Consumer_Price_Index!$B$45/(_xlfn.XLOOKUP('Working Data'!D451,Consumer_Price_Index!A:A,Consumer_Price_Index!B:B))), "Missing")</f>
        <v>1725950.3240418117</v>
      </c>
      <c r="R83" t="str">
        <f t="shared" si="1"/>
        <v>Yes</v>
      </c>
    </row>
    <row r="84" spans="1:18" x14ac:dyDescent="0.25">
      <c r="A84" t="s">
        <v>21133</v>
      </c>
      <c r="B84" t="s">
        <v>101</v>
      </c>
      <c r="C84" t="s">
        <v>100</v>
      </c>
      <c r="D84" s="11">
        <v>1983</v>
      </c>
      <c r="E84" t="s">
        <v>21132</v>
      </c>
      <c r="F84">
        <v>3.7</v>
      </c>
      <c r="G84">
        <v>41000</v>
      </c>
      <c r="H84" t="s">
        <v>21131</v>
      </c>
      <c r="I84" t="s">
        <v>19183</v>
      </c>
      <c r="J84" t="s">
        <v>7427</v>
      </c>
      <c r="K84" t="s">
        <v>7</v>
      </c>
      <c r="L84" s="7">
        <v>20500000</v>
      </c>
      <c r="M84" s="7">
        <v>87987055</v>
      </c>
      <c r="N84" t="s">
        <v>103</v>
      </c>
      <c r="O84">
        <v>99</v>
      </c>
      <c r="P84" s="8">
        <f>_xlfn.XLOOKUP(D84,Consumer_Price_Index!A:A,Consumer_Price_Index!B:B)</f>
        <v>99.6</v>
      </c>
      <c r="Q84" s="13">
        <f>IF(ISNUMBER(M84), M84*(Consumer_Price_Index!$B$45/(_xlfn.XLOOKUP('Working Data'!D342,Consumer_Price_Index!A:A,Consumer_Price_Index!B:B))), "Missing")</f>
        <v>104848086.2671099</v>
      </c>
      <c r="R84" t="str">
        <f t="shared" si="1"/>
        <v>Yes</v>
      </c>
    </row>
    <row r="85" spans="1:18" x14ac:dyDescent="0.25">
      <c r="A85" t="s">
        <v>20571</v>
      </c>
      <c r="B85" t="s">
        <v>41</v>
      </c>
      <c r="C85" t="s">
        <v>24</v>
      </c>
      <c r="D85" s="11">
        <v>1984</v>
      </c>
      <c r="E85" t="s">
        <v>20570</v>
      </c>
      <c r="F85">
        <v>3.7</v>
      </c>
      <c r="G85">
        <v>705</v>
      </c>
      <c r="H85" t="s">
        <v>9954</v>
      </c>
      <c r="I85" t="s">
        <v>20569</v>
      </c>
      <c r="J85" t="s">
        <v>20568</v>
      </c>
      <c r="K85" t="s">
        <v>7</v>
      </c>
      <c r="M85" s="7">
        <v>4463841</v>
      </c>
      <c r="N85" t="s">
        <v>108</v>
      </c>
      <c r="O85">
        <v>93</v>
      </c>
      <c r="P85" s="8">
        <f>_xlfn.XLOOKUP(D85,Consumer_Price_Index!A:A,Consumer_Price_Index!B:B)</f>
        <v>103.9</v>
      </c>
      <c r="Q85" s="13">
        <f>IF(ISNUMBER(M85), M85*(Consumer_Price_Index!$B$45/(_xlfn.XLOOKUP('Working Data'!D564,Consumer_Price_Index!A:A,Consumer_Price_Index!B:B))), "Missing")</f>
        <v>6340943.3692307686</v>
      </c>
      <c r="R85" t="str">
        <f t="shared" si="1"/>
        <v>No</v>
      </c>
    </row>
    <row r="86" spans="1:18" x14ac:dyDescent="0.25">
      <c r="A86" t="s">
        <v>20521</v>
      </c>
      <c r="B86" t="s">
        <v>101</v>
      </c>
      <c r="C86" t="s">
        <v>24</v>
      </c>
      <c r="D86" s="11">
        <v>1984</v>
      </c>
      <c r="E86" t="s">
        <v>20442</v>
      </c>
      <c r="F86">
        <v>3.7</v>
      </c>
      <c r="G86">
        <v>2300</v>
      </c>
      <c r="H86" t="s">
        <v>18566</v>
      </c>
      <c r="I86" t="s">
        <v>20235</v>
      </c>
      <c r="J86" t="s">
        <v>20520</v>
      </c>
      <c r="K86" t="s">
        <v>7</v>
      </c>
      <c r="M86" s="7">
        <v>5410972</v>
      </c>
      <c r="N86" t="s">
        <v>2694</v>
      </c>
      <c r="O86">
        <v>87</v>
      </c>
      <c r="P86" s="8">
        <f>_xlfn.XLOOKUP(D86,Consumer_Price_Index!A:A,Consumer_Price_Index!B:B)</f>
        <v>103.9</v>
      </c>
      <c r="Q86" s="13">
        <f>IF(ISNUMBER(M86), M86*(Consumer_Price_Index!$B$45/(_xlfn.XLOOKUP('Working Data'!D580,Consumer_Price_Index!A:A,Consumer_Price_Index!B:B))), "Missing")</f>
        <v>8442002.9103942644</v>
      </c>
      <c r="R86" t="str">
        <f t="shared" si="1"/>
        <v>No</v>
      </c>
    </row>
    <row r="87" spans="1:18" x14ac:dyDescent="0.25">
      <c r="A87" t="s">
        <v>21394</v>
      </c>
      <c r="B87" t="s">
        <v>101</v>
      </c>
      <c r="C87" t="s">
        <v>34</v>
      </c>
      <c r="D87" s="11">
        <v>1982</v>
      </c>
      <c r="E87" t="s">
        <v>21393</v>
      </c>
      <c r="F87">
        <v>3.7</v>
      </c>
      <c r="G87">
        <v>3400</v>
      </c>
      <c r="H87" t="s">
        <v>19552</v>
      </c>
      <c r="I87" t="s">
        <v>21392</v>
      </c>
      <c r="J87" t="s">
        <v>21391</v>
      </c>
      <c r="K87" t="s">
        <v>226</v>
      </c>
      <c r="L87" s="7">
        <v>20000000</v>
      </c>
      <c r="M87" s="7">
        <v>5675599</v>
      </c>
      <c r="N87" t="s">
        <v>657</v>
      </c>
      <c r="O87">
        <v>99</v>
      </c>
      <c r="P87" s="8">
        <f>_xlfn.XLOOKUP(D87,Consumer_Price_Index!A:A,Consumer_Price_Index!B:B)</f>
        <v>96.5</v>
      </c>
      <c r="Q87" s="13">
        <f>IF(ISNUMBER(M87), M87*(Consumer_Price_Index!$B$45/(_xlfn.XLOOKUP('Working Data'!D258,Consumer_Price_Index!A:A,Consumer_Price_Index!B:B))), "Missing")</f>
        <v>13946411.413709676</v>
      </c>
      <c r="R87" t="str">
        <f t="shared" si="1"/>
        <v>Yes</v>
      </c>
    </row>
    <row r="88" spans="1:18" x14ac:dyDescent="0.25">
      <c r="A88" t="s">
        <v>13851</v>
      </c>
      <c r="B88" t="s">
        <v>68</v>
      </c>
      <c r="C88" t="s">
        <v>34</v>
      </c>
      <c r="D88" s="11">
        <v>1997</v>
      </c>
      <c r="E88" t="s">
        <v>13770</v>
      </c>
      <c r="F88">
        <v>3.7</v>
      </c>
      <c r="G88">
        <v>51000</v>
      </c>
      <c r="H88" t="s">
        <v>2069</v>
      </c>
      <c r="I88" t="s">
        <v>13850</v>
      </c>
      <c r="J88" t="s">
        <v>13849</v>
      </c>
      <c r="K88" t="s">
        <v>7</v>
      </c>
      <c r="L88" s="7">
        <v>30000000</v>
      </c>
      <c r="M88" s="7">
        <v>51376861</v>
      </c>
      <c r="N88" t="s">
        <v>666</v>
      </c>
      <c r="O88">
        <v>95</v>
      </c>
      <c r="P88" s="8">
        <f>_xlfn.XLOOKUP(D88,Consumer_Price_Index!A:A,Consumer_Price_Index!B:B)</f>
        <v>160.5</v>
      </c>
      <c r="Q88" s="13">
        <f>IF(ISNUMBER(M88), M88*(Consumer_Price_Index!$B$45/(_xlfn.XLOOKUP('Working Data'!D3113,Consumer_Price_Index!A:A,Consumer_Price_Index!B:B))), "Missing")</f>
        <v>63869969.590779275</v>
      </c>
      <c r="R88" t="str">
        <f t="shared" si="1"/>
        <v>Yes</v>
      </c>
    </row>
    <row r="89" spans="1:18" x14ac:dyDescent="0.25">
      <c r="A89" t="s">
        <v>5799</v>
      </c>
      <c r="B89" t="s">
        <v>41</v>
      </c>
      <c r="C89" t="s">
        <v>24</v>
      </c>
      <c r="D89" s="11">
        <v>2012</v>
      </c>
      <c r="E89" t="s">
        <v>5798</v>
      </c>
      <c r="F89">
        <v>3.7</v>
      </c>
      <c r="G89">
        <v>41000</v>
      </c>
      <c r="H89" t="s">
        <v>5797</v>
      </c>
      <c r="I89" t="s">
        <v>5574</v>
      </c>
      <c r="J89" t="s">
        <v>5796</v>
      </c>
      <c r="K89" t="s">
        <v>7</v>
      </c>
      <c r="L89" s="7">
        <v>5000000</v>
      </c>
      <c r="M89" s="7">
        <v>8518634</v>
      </c>
      <c r="N89" t="s">
        <v>1991</v>
      </c>
      <c r="O89">
        <v>83</v>
      </c>
      <c r="P89" s="8">
        <f>_xlfn.XLOOKUP(D89,Consumer_Price_Index!A:A,Consumer_Price_Index!B:B)</f>
        <v>229.6</v>
      </c>
      <c r="Q89" s="13">
        <f>IF(ISNUMBER(M89), M89*(Consumer_Price_Index!$B$45/(_xlfn.XLOOKUP('Working Data'!D6088,Consumer_Price_Index!A:A,Consumer_Price_Index!B:B))), "Missing")</f>
        <v>19859432.133129302</v>
      </c>
      <c r="R89" t="str">
        <f t="shared" si="1"/>
        <v>Yes</v>
      </c>
    </row>
    <row r="90" spans="1:18" x14ac:dyDescent="0.25">
      <c r="A90" t="s">
        <v>7035</v>
      </c>
      <c r="B90" t="s">
        <v>68</v>
      </c>
      <c r="C90" t="s">
        <v>34</v>
      </c>
      <c r="D90" s="11">
        <v>2009</v>
      </c>
      <c r="E90" t="s">
        <v>7034</v>
      </c>
      <c r="F90">
        <v>3.7</v>
      </c>
      <c r="G90">
        <v>23000</v>
      </c>
      <c r="H90" t="s">
        <v>7033</v>
      </c>
      <c r="I90" t="s">
        <v>3262</v>
      </c>
      <c r="J90" t="s">
        <v>7032</v>
      </c>
      <c r="K90" t="s">
        <v>95</v>
      </c>
      <c r="L90" s="7">
        <v>18000000</v>
      </c>
      <c r="M90" s="7">
        <v>12764201</v>
      </c>
      <c r="N90" t="s">
        <v>7031</v>
      </c>
      <c r="O90">
        <v>96</v>
      </c>
      <c r="P90" s="8">
        <f>_xlfn.XLOOKUP(D90,Consumer_Price_Index!A:A,Consumer_Price_Index!B:B)</f>
        <v>214.5</v>
      </c>
      <c r="Q90" s="13">
        <f>IF(ISNUMBER(M90), M90*(Consumer_Price_Index!$B$45/(_xlfn.XLOOKUP('Working Data'!D5635,Consumer_Price_Index!A:A,Consumer_Price_Index!B:B))), "Missing")</f>
        <v>21960768.180124223</v>
      </c>
      <c r="R90" t="str">
        <f t="shared" si="1"/>
        <v>Yes</v>
      </c>
    </row>
    <row r="91" spans="1:18" x14ac:dyDescent="0.25">
      <c r="A91" t="s">
        <v>19172</v>
      </c>
      <c r="B91" t="s">
        <v>101</v>
      </c>
      <c r="C91" t="s">
        <v>34</v>
      </c>
      <c r="D91" s="11">
        <v>1987</v>
      </c>
      <c r="E91" t="s">
        <v>18948</v>
      </c>
      <c r="F91">
        <v>3.7</v>
      </c>
      <c r="G91">
        <v>44000</v>
      </c>
      <c r="H91" t="s">
        <v>16421</v>
      </c>
      <c r="I91" t="s">
        <v>2679</v>
      </c>
      <c r="J91" t="s">
        <v>14805</v>
      </c>
      <c r="K91" t="s">
        <v>265</v>
      </c>
      <c r="L91" s="7">
        <v>17000000</v>
      </c>
      <c r="M91" s="7">
        <v>15681020</v>
      </c>
      <c r="N91" t="s">
        <v>17195</v>
      </c>
      <c r="O91">
        <v>90</v>
      </c>
      <c r="P91" s="8">
        <f>_xlfn.XLOOKUP(D91,Consumer_Price_Index!A:A,Consumer_Price_Index!B:B)</f>
        <v>113.6</v>
      </c>
      <c r="Q91" s="13">
        <f>IF(ISNUMBER(M91), M91*(Consumer_Price_Index!$B$45/(_xlfn.XLOOKUP('Working Data'!D1077,Consumer_Price_Index!A:A,Consumer_Price_Index!B:B))), "Missing")</f>
        <v>23700430.525793653</v>
      </c>
      <c r="R91" t="str">
        <f t="shared" si="1"/>
        <v>Yes</v>
      </c>
    </row>
    <row r="92" spans="1:18" x14ac:dyDescent="0.25">
      <c r="A92" t="s">
        <v>9967</v>
      </c>
      <c r="B92" t="s">
        <v>101</v>
      </c>
      <c r="C92" t="s">
        <v>34</v>
      </c>
      <c r="D92" s="11">
        <v>2004</v>
      </c>
      <c r="E92" t="s">
        <v>9575</v>
      </c>
      <c r="F92">
        <v>3.7</v>
      </c>
      <c r="G92">
        <v>35000</v>
      </c>
      <c r="H92" t="s">
        <v>994</v>
      </c>
      <c r="I92" t="s">
        <v>994</v>
      </c>
      <c r="J92" t="s">
        <v>9966</v>
      </c>
      <c r="K92" t="s">
        <v>7</v>
      </c>
      <c r="L92" s="7">
        <v>50000000</v>
      </c>
      <c r="M92" s="7">
        <v>71992655</v>
      </c>
      <c r="N92" t="s">
        <v>1991</v>
      </c>
      <c r="O92">
        <v>93</v>
      </c>
      <c r="P92" s="8">
        <f>_xlfn.XLOOKUP(D92,Consumer_Price_Index!A:A,Consumer_Price_Index!B:B)</f>
        <v>188.9</v>
      </c>
      <c r="Q92" s="13">
        <f>IF(ISNUMBER(M92), M92*(Consumer_Price_Index!$B$45/(_xlfn.XLOOKUP('Working Data'!D4537,Consumer_Price_Index!A:A,Consumer_Price_Index!B:B))), "Missing")</f>
        <v>127387700.22357723</v>
      </c>
      <c r="R92" t="str">
        <f t="shared" si="1"/>
        <v>Yes</v>
      </c>
    </row>
    <row r="93" spans="1:18" x14ac:dyDescent="0.25">
      <c r="A93" t="s">
        <v>12186</v>
      </c>
      <c r="B93" t="s">
        <v>101</v>
      </c>
      <c r="C93" t="s">
        <v>24</v>
      </c>
      <c r="D93" s="11">
        <v>2000</v>
      </c>
      <c r="E93" t="s">
        <v>12185</v>
      </c>
      <c r="F93">
        <v>3.7</v>
      </c>
      <c r="G93">
        <v>22000</v>
      </c>
      <c r="H93" t="s">
        <v>6647</v>
      </c>
      <c r="I93" t="s">
        <v>10018</v>
      </c>
      <c r="J93" t="s">
        <v>12184</v>
      </c>
      <c r="K93" t="s">
        <v>7</v>
      </c>
      <c r="L93" s="7">
        <v>83000000</v>
      </c>
      <c r="M93" s="7">
        <v>59468275</v>
      </c>
      <c r="N93" t="s">
        <v>103</v>
      </c>
      <c r="O93">
        <v>90</v>
      </c>
      <c r="P93" s="8">
        <f>_xlfn.XLOOKUP(D93,Consumer_Price_Index!A:A,Consumer_Price_Index!B:B)</f>
        <v>172.2</v>
      </c>
      <c r="Q93" s="13">
        <f>IF(ISNUMBER(M93), M93*(Consumer_Price_Index!$B$45/(_xlfn.XLOOKUP('Working Data'!D3720,Consumer_Price_Index!A:A,Consumer_Price_Index!B:B))), "Missing")</f>
        <v>138637975.45906657</v>
      </c>
      <c r="R93" t="str">
        <f t="shared" si="1"/>
        <v>Yes</v>
      </c>
    </row>
    <row r="94" spans="1:18" x14ac:dyDescent="0.25">
      <c r="A94" t="s">
        <v>9275</v>
      </c>
      <c r="B94" t="s">
        <v>68</v>
      </c>
      <c r="C94" t="s">
        <v>5</v>
      </c>
      <c r="D94" s="11">
        <v>2005</v>
      </c>
      <c r="E94" t="s">
        <v>9274</v>
      </c>
      <c r="F94">
        <v>3.7</v>
      </c>
      <c r="G94">
        <v>35000</v>
      </c>
      <c r="H94" t="s">
        <v>9273</v>
      </c>
      <c r="I94" t="s">
        <v>9272</v>
      </c>
      <c r="J94" t="s">
        <v>9271</v>
      </c>
      <c r="K94" t="s">
        <v>7</v>
      </c>
      <c r="L94" s="7">
        <v>18000000</v>
      </c>
      <c r="M94" s="7">
        <v>46201432</v>
      </c>
      <c r="N94" t="s">
        <v>8268</v>
      </c>
      <c r="O94">
        <v>100</v>
      </c>
      <c r="P94" s="8">
        <f>_xlfn.XLOOKUP(D94,Consumer_Price_Index!A:A,Consumer_Price_Index!B:B)</f>
        <v>195.3</v>
      </c>
      <c r="Q94" s="13">
        <f>IF(ISNUMBER(M94), M94*(Consumer_Price_Index!$B$45/(_xlfn.XLOOKUP('Working Data'!D4793,Consumer_Price_Index!A:A,Consumer_Price_Index!B:B))), "Missing")</f>
        <v>81751314.346109182</v>
      </c>
      <c r="R94" t="str">
        <f t="shared" si="1"/>
        <v>Yes</v>
      </c>
    </row>
    <row r="95" spans="1:18" x14ac:dyDescent="0.25">
      <c r="A95" t="s">
        <v>10656</v>
      </c>
      <c r="B95" t="s">
        <v>41</v>
      </c>
      <c r="C95" t="s">
        <v>11</v>
      </c>
      <c r="D95" s="11">
        <v>2003</v>
      </c>
      <c r="E95" t="s">
        <v>10655</v>
      </c>
      <c r="F95">
        <v>3.7</v>
      </c>
      <c r="G95">
        <v>84000</v>
      </c>
      <c r="H95" t="s">
        <v>10654</v>
      </c>
      <c r="I95" t="s">
        <v>10654</v>
      </c>
      <c r="J95" t="s">
        <v>10654</v>
      </c>
      <c r="K95" t="s">
        <v>7</v>
      </c>
      <c r="L95" s="7">
        <v>6000000</v>
      </c>
      <c r="M95" s="7">
        <v>4988181</v>
      </c>
      <c r="N95" t="s">
        <v>10653</v>
      </c>
      <c r="O95">
        <v>99</v>
      </c>
      <c r="P95" s="8">
        <f>_xlfn.XLOOKUP(D95,Consumer_Price_Index!A:A,Consumer_Price_Index!B:B)</f>
        <v>184</v>
      </c>
      <c r="Q95" s="13">
        <f>IF(ISNUMBER(M95), M95*(Consumer_Price_Index!$B$45/(_xlfn.XLOOKUP('Working Data'!D4274,Consumer_Price_Index!A:A,Consumer_Price_Index!B:B))), "Missing")</f>
        <v>6619768.0779616721</v>
      </c>
      <c r="R95" t="str">
        <f t="shared" si="1"/>
        <v>Yes</v>
      </c>
    </row>
    <row r="96" spans="1:18" x14ac:dyDescent="0.25">
      <c r="A96" t="s">
        <v>8880</v>
      </c>
      <c r="B96" t="s">
        <v>68</v>
      </c>
      <c r="C96" t="s">
        <v>5</v>
      </c>
      <c r="D96" s="11">
        <v>2006</v>
      </c>
      <c r="E96" t="s">
        <v>8879</v>
      </c>
      <c r="F96">
        <v>3.7</v>
      </c>
      <c r="G96">
        <v>65000</v>
      </c>
      <c r="H96" t="s">
        <v>6651</v>
      </c>
      <c r="I96" t="s">
        <v>6651</v>
      </c>
      <c r="J96" t="s">
        <v>1848</v>
      </c>
      <c r="K96" t="s">
        <v>7</v>
      </c>
      <c r="L96" s="7">
        <v>40000000</v>
      </c>
      <c r="M96" s="7">
        <v>38805380</v>
      </c>
      <c r="N96" t="s">
        <v>138</v>
      </c>
      <c r="O96">
        <v>102</v>
      </c>
      <c r="P96" s="8">
        <f>_xlfn.XLOOKUP(D96,Consumer_Price_Index!A:A,Consumer_Price_Index!B:B)</f>
        <v>201.6</v>
      </c>
      <c r="Q96" s="13">
        <f>IF(ISNUMBER(M96), M96*(Consumer_Price_Index!$B$45/(_xlfn.XLOOKUP('Working Data'!D4953,Consumer_Price_Index!A:A,Consumer_Price_Index!B:B))), "Missing")</f>
        <v>81826984.678200692</v>
      </c>
      <c r="R96" t="str">
        <f t="shared" si="1"/>
        <v>Yes</v>
      </c>
    </row>
    <row r="97" spans="1:18" x14ac:dyDescent="0.25">
      <c r="A97" t="s">
        <v>13727</v>
      </c>
      <c r="B97" t="s">
        <v>101</v>
      </c>
      <c r="C97" t="s">
        <v>34</v>
      </c>
      <c r="D97" s="11">
        <v>1997</v>
      </c>
      <c r="E97" t="s">
        <v>13517</v>
      </c>
      <c r="F97">
        <v>3.7</v>
      </c>
      <c r="G97">
        <v>8300</v>
      </c>
      <c r="H97" t="s">
        <v>13726</v>
      </c>
      <c r="I97" t="s">
        <v>13726</v>
      </c>
      <c r="J97" t="s">
        <v>13725</v>
      </c>
      <c r="K97" t="s">
        <v>7</v>
      </c>
      <c r="L97" s="7">
        <v>8000000</v>
      </c>
      <c r="M97" s="7">
        <v>9615840</v>
      </c>
      <c r="N97" t="s">
        <v>890</v>
      </c>
      <c r="O97">
        <v>99</v>
      </c>
      <c r="P97" s="8">
        <f>_xlfn.XLOOKUP(D97,Consumer_Price_Index!A:A,Consumer_Price_Index!B:B)</f>
        <v>160.5</v>
      </c>
      <c r="Q97" s="13">
        <f>IF(ISNUMBER(M97), M97*(Consumer_Price_Index!$B$45/(_xlfn.XLOOKUP('Working Data'!D3161,Consumer_Price_Index!A:A,Consumer_Price_Index!B:B))), "Missing")</f>
        <v>25791782.112676058</v>
      </c>
      <c r="R97" t="str">
        <f t="shared" si="1"/>
        <v>Yes</v>
      </c>
    </row>
    <row r="98" spans="1:18" x14ac:dyDescent="0.25">
      <c r="A98" t="s">
        <v>17825</v>
      </c>
      <c r="B98" t="s">
        <v>41</v>
      </c>
      <c r="C98" t="s">
        <v>409</v>
      </c>
      <c r="D98" s="11">
        <v>1989</v>
      </c>
      <c r="E98" t="s">
        <v>17663</v>
      </c>
      <c r="F98">
        <v>3.7</v>
      </c>
      <c r="G98">
        <v>790</v>
      </c>
      <c r="H98" t="s">
        <v>17824</v>
      </c>
      <c r="I98" t="s">
        <v>17823</v>
      </c>
      <c r="J98" t="s">
        <v>17822</v>
      </c>
      <c r="K98" t="s">
        <v>7</v>
      </c>
      <c r="M98" s="7">
        <v>1089000</v>
      </c>
      <c r="N98" t="s">
        <v>17821</v>
      </c>
      <c r="O98">
        <v>112</v>
      </c>
      <c r="P98" s="8">
        <f>_xlfn.XLOOKUP(D98,Consumer_Price_Index!A:A,Consumer_Price_Index!B:B)</f>
        <v>124</v>
      </c>
      <c r="Q98" s="13">
        <f>IF(ISNUMBER(M98), M98*(Consumer_Price_Index!$B$45/(_xlfn.XLOOKUP('Working Data'!D1595,Consumer_Price_Index!A:A,Consumer_Price_Index!B:B))), "Missing")</f>
        <v>1756581.7893065112</v>
      </c>
      <c r="R98" t="str">
        <f t="shared" si="1"/>
        <v>No</v>
      </c>
    </row>
    <row r="99" spans="1:18" x14ac:dyDescent="0.25">
      <c r="A99" t="s">
        <v>13959</v>
      </c>
      <c r="B99" t="s">
        <v>68</v>
      </c>
      <c r="C99" t="s">
        <v>34</v>
      </c>
      <c r="D99" s="11">
        <v>1997</v>
      </c>
      <c r="E99" t="s">
        <v>13535</v>
      </c>
      <c r="F99">
        <v>3.8</v>
      </c>
      <c r="G99">
        <v>238000</v>
      </c>
      <c r="H99" t="s">
        <v>5997</v>
      </c>
      <c r="I99" t="s">
        <v>9603</v>
      </c>
      <c r="J99" t="s">
        <v>3674</v>
      </c>
      <c r="K99" t="s">
        <v>7</v>
      </c>
      <c r="L99" s="7">
        <v>125000000</v>
      </c>
      <c r="M99" s="7">
        <v>238235719</v>
      </c>
      <c r="N99" t="s">
        <v>138</v>
      </c>
      <c r="O99">
        <v>125</v>
      </c>
      <c r="P99" s="8">
        <f>_xlfn.XLOOKUP(D99,Consumer_Price_Index!A:A,Consumer_Price_Index!B:B)</f>
        <v>160.5</v>
      </c>
      <c r="Q99" s="13">
        <f>IF(ISNUMBER(M99), M99*(Consumer_Price_Index!$B$45/(_xlfn.XLOOKUP('Working Data'!D3062,Consumer_Price_Index!A:A,Consumer_Price_Index!B:B))), "Missing")</f>
        <v>752232368.69740927</v>
      </c>
      <c r="R99" t="str">
        <f t="shared" si="1"/>
        <v>Yes</v>
      </c>
    </row>
    <row r="100" spans="1:18" x14ac:dyDescent="0.25">
      <c r="A100" t="s">
        <v>20480</v>
      </c>
      <c r="B100" t="s">
        <v>41</v>
      </c>
      <c r="C100" t="s">
        <v>24</v>
      </c>
      <c r="D100" s="11">
        <v>1984</v>
      </c>
      <c r="E100" t="s">
        <v>20479</v>
      </c>
      <c r="F100">
        <v>3.8</v>
      </c>
      <c r="G100">
        <v>5600</v>
      </c>
      <c r="H100" t="s">
        <v>19755</v>
      </c>
      <c r="I100" t="s">
        <v>20478</v>
      </c>
      <c r="J100" t="s">
        <v>17313</v>
      </c>
      <c r="K100" t="s">
        <v>7</v>
      </c>
      <c r="L100" s="7">
        <v>18000000</v>
      </c>
      <c r="M100" s="7">
        <v>19265302</v>
      </c>
      <c r="N100" t="s">
        <v>19295</v>
      </c>
      <c r="O100">
        <v>94</v>
      </c>
      <c r="P100" s="8">
        <f>_xlfn.XLOOKUP(D100,Consumer_Price_Index!A:A,Consumer_Price_Index!B:B)</f>
        <v>103.9</v>
      </c>
      <c r="Q100" s="13">
        <f>IF(ISNUMBER(M100), M100*(Consumer_Price_Index!$B$45/(_xlfn.XLOOKUP('Working Data'!D595,Consumer_Price_Index!A:A,Consumer_Price_Index!B:B))), "Missing")</f>
        <v>27366608.482051279</v>
      </c>
      <c r="R100" t="str">
        <f t="shared" si="1"/>
        <v>Yes</v>
      </c>
    </row>
    <row r="101" spans="1:18" x14ac:dyDescent="0.25">
      <c r="A101" t="s">
        <v>7629</v>
      </c>
      <c r="B101" t="s">
        <v>101</v>
      </c>
      <c r="C101" t="s">
        <v>100</v>
      </c>
      <c r="D101" s="11">
        <v>2008</v>
      </c>
      <c r="E101" t="s">
        <v>7628</v>
      </c>
      <c r="F101">
        <v>3.8</v>
      </c>
      <c r="G101">
        <v>23000</v>
      </c>
      <c r="H101" t="s">
        <v>4851</v>
      </c>
      <c r="I101" t="s">
        <v>7627</v>
      </c>
      <c r="J101" t="s">
        <v>5300</v>
      </c>
      <c r="K101" t="s">
        <v>7</v>
      </c>
      <c r="L101" s="7">
        <v>20000000</v>
      </c>
      <c r="M101" s="7">
        <v>149292488</v>
      </c>
      <c r="N101" t="s">
        <v>2660</v>
      </c>
      <c r="O101">
        <v>91</v>
      </c>
      <c r="P101" s="8">
        <f>_xlfn.XLOOKUP(D101,Consumer_Price_Index!A:A,Consumer_Price_Index!B:B)</f>
        <v>215.3</v>
      </c>
      <c r="Q101" s="13">
        <f>IF(ISNUMBER(M101), M101*(Consumer_Price_Index!$B$45/(_xlfn.XLOOKUP('Working Data'!D5416,Consumer_Price_Index!A:A,Consumer_Price_Index!B:B))), "Missing")</f>
        <v>384525960.21639895</v>
      </c>
      <c r="R101" t="str">
        <f t="shared" si="1"/>
        <v>Yes</v>
      </c>
    </row>
    <row r="102" spans="1:18" x14ac:dyDescent="0.25">
      <c r="A102" t="s">
        <v>21165</v>
      </c>
      <c r="B102" t="s">
        <v>41</v>
      </c>
      <c r="C102" t="s">
        <v>24</v>
      </c>
      <c r="D102" s="11">
        <v>1982</v>
      </c>
      <c r="E102" t="s">
        <v>20960</v>
      </c>
      <c r="F102">
        <v>3.8</v>
      </c>
      <c r="G102">
        <v>651</v>
      </c>
      <c r="H102" t="s">
        <v>21164</v>
      </c>
      <c r="I102" t="s">
        <v>21164</v>
      </c>
      <c r="J102" t="s">
        <v>21164</v>
      </c>
      <c r="K102" t="s">
        <v>7</v>
      </c>
      <c r="L102" s="7">
        <v>10000</v>
      </c>
      <c r="N102" t="s">
        <v>21163</v>
      </c>
      <c r="O102">
        <v>98</v>
      </c>
      <c r="P102" s="8">
        <f>_xlfn.XLOOKUP(D102,Consumer_Price_Index!A:A,Consumer_Price_Index!B:B)</f>
        <v>96.5</v>
      </c>
      <c r="Q102" s="13" t="str">
        <f>IF(ISNUMBER(M102), M102*(Consumer_Price_Index!$B$45/(_xlfn.XLOOKUP('Working Data'!D329,Consumer_Price_Index!A:A,Consumer_Price_Index!B:B))), "Missing")</f>
        <v>Missing</v>
      </c>
      <c r="R102" t="str">
        <f t="shared" si="1"/>
        <v>No</v>
      </c>
    </row>
    <row r="103" spans="1:18" x14ac:dyDescent="0.25">
      <c r="A103" t="s">
        <v>18517</v>
      </c>
      <c r="B103" t="s">
        <v>101</v>
      </c>
      <c r="C103" t="s">
        <v>24</v>
      </c>
      <c r="D103" s="11">
        <v>1988</v>
      </c>
      <c r="E103" t="s">
        <v>18443</v>
      </c>
      <c r="F103">
        <v>3.8</v>
      </c>
      <c r="G103">
        <v>15000</v>
      </c>
      <c r="H103" t="s">
        <v>18516</v>
      </c>
      <c r="I103" t="s">
        <v>18515</v>
      </c>
      <c r="J103" t="s">
        <v>18514</v>
      </c>
      <c r="K103" t="s">
        <v>7</v>
      </c>
      <c r="L103" s="7">
        <v>20000000</v>
      </c>
      <c r="M103" s="7">
        <v>11798302</v>
      </c>
      <c r="N103" t="s">
        <v>18513</v>
      </c>
      <c r="O103">
        <v>98</v>
      </c>
      <c r="P103" s="8">
        <f>_xlfn.XLOOKUP(D103,Consumer_Price_Index!A:A,Consumer_Price_Index!B:B)</f>
        <v>118.3</v>
      </c>
      <c r="Q103" s="13">
        <f>IF(ISNUMBER(M103), M103*(Consumer_Price_Index!$B$45/(_xlfn.XLOOKUP('Working Data'!D1329,Consumer_Price_Index!A:A,Consumer_Price_Index!B:B))), "Missing")</f>
        <v>27505299.306809489</v>
      </c>
      <c r="R103" t="str">
        <f t="shared" si="1"/>
        <v>Yes</v>
      </c>
    </row>
    <row r="104" spans="1:18" x14ac:dyDescent="0.25">
      <c r="A104" t="s">
        <v>15346</v>
      </c>
      <c r="B104" t="s">
        <v>68</v>
      </c>
      <c r="C104" t="s">
        <v>34</v>
      </c>
      <c r="D104" s="11">
        <v>1994</v>
      </c>
      <c r="E104" t="s">
        <v>15267</v>
      </c>
      <c r="F104">
        <v>3.8</v>
      </c>
      <c r="G104">
        <v>12000</v>
      </c>
      <c r="H104" t="s">
        <v>15345</v>
      </c>
      <c r="I104" t="s">
        <v>15344</v>
      </c>
      <c r="J104" t="s">
        <v>15343</v>
      </c>
      <c r="K104" t="s">
        <v>7</v>
      </c>
      <c r="L104" s="7">
        <v>7850000</v>
      </c>
      <c r="M104" s="7">
        <v>2341309</v>
      </c>
      <c r="N104" t="s">
        <v>15342</v>
      </c>
      <c r="O104">
        <v>96</v>
      </c>
      <c r="P104" s="8">
        <f>_xlfn.XLOOKUP(D104,Consumer_Price_Index!A:A,Consumer_Price_Index!B:B)</f>
        <v>148.19999999999999</v>
      </c>
      <c r="Q104" s="13">
        <f>IF(ISNUMBER(M104), M104*(Consumer_Price_Index!$B$45/(_xlfn.XLOOKUP('Working Data'!D2532,Consumer_Price_Index!A:A,Consumer_Price_Index!B:B))), "Missing")</f>
        <v>4546825.0624601655</v>
      </c>
      <c r="R104" t="str">
        <f t="shared" si="1"/>
        <v>Yes</v>
      </c>
    </row>
    <row r="105" spans="1:18" x14ac:dyDescent="0.25">
      <c r="A105" t="s">
        <v>6512</v>
      </c>
      <c r="B105" t="s">
        <v>101</v>
      </c>
      <c r="C105" t="s">
        <v>24</v>
      </c>
      <c r="D105" s="11">
        <v>2010</v>
      </c>
      <c r="E105" t="s">
        <v>6511</v>
      </c>
      <c r="F105">
        <v>3.8</v>
      </c>
      <c r="G105">
        <v>16000</v>
      </c>
      <c r="H105" t="s">
        <v>6510</v>
      </c>
      <c r="I105" t="s">
        <v>6509</v>
      </c>
      <c r="J105" t="s">
        <v>5326</v>
      </c>
      <c r="K105" t="s">
        <v>265</v>
      </c>
      <c r="L105" s="7">
        <v>35000000</v>
      </c>
      <c r="M105" s="7">
        <v>36351945</v>
      </c>
      <c r="N105" t="s">
        <v>856</v>
      </c>
      <c r="O105">
        <v>92</v>
      </c>
      <c r="P105" s="8">
        <f>_xlfn.XLOOKUP(D105,Consumer_Price_Index!A:A,Consumer_Price_Index!B:B)</f>
        <v>218.1</v>
      </c>
      <c r="Q105" s="13">
        <f>IF(ISNUMBER(M105), M105*(Consumer_Price_Index!$B$45/(_xlfn.XLOOKUP('Working Data'!D5827,Consumer_Price_Index!A:A,Consumer_Price_Index!B:B))), "Missing")</f>
        <v>61569970.21400778</v>
      </c>
      <c r="R105" t="str">
        <f t="shared" si="1"/>
        <v>Yes</v>
      </c>
    </row>
    <row r="106" spans="1:18" x14ac:dyDescent="0.25">
      <c r="A106" t="s">
        <v>1537</v>
      </c>
      <c r="B106" t="s">
        <v>68</v>
      </c>
      <c r="C106" t="s">
        <v>24</v>
      </c>
      <c r="D106" s="11">
        <v>2018</v>
      </c>
      <c r="E106" t="s">
        <v>1269</v>
      </c>
      <c r="F106">
        <v>3.8</v>
      </c>
      <c r="G106">
        <v>33000</v>
      </c>
      <c r="H106" t="s">
        <v>1536</v>
      </c>
      <c r="I106" t="s">
        <v>1536</v>
      </c>
      <c r="J106" t="s">
        <v>1535</v>
      </c>
      <c r="K106" t="s">
        <v>7</v>
      </c>
      <c r="L106" s="7">
        <v>42000000</v>
      </c>
      <c r="M106" s="7">
        <v>40466970</v>
      </c>
      <c r="N106" t="s">
        <v>114</v>
      </c>
      <c r="O106">
        <v>90</v>
      </c>
      <c r="P106" s="8">
        <f>_xlfn.XLOOKUP(D106,Consumer_Price_Index!A:A,Consumer_Price_Index!B:B)</f>
        <v>251.1</v>
      </c>
      <c r="Q106" s="13">
        <f>IF(ISNUMBER(M106), M106*(Consumer_Price_Index!$B$45/(_xlfn.XLOOKUP('Working Data'!D7354,Consumer_Price_Index!A:A,Consumer_Price_Index!B:B))), "Missing")</f>
        <v>76824210.336448595</v>
      </c>
      <c r="R106" t="str">
        <f t="shared" si="1"/>
        <v>Yes</v>
      </c>
    </row>
    <row r="107" spans="1:18" x14ac:dyDescent="0.25">
      <c r="A107" t="s">
        <v>8291</v>
      </c>
      <c r="B107" t="s">
        <v>68</v>
      </c>
      <c r="C107" t="s">
        <v>34</v>
      </c>
      <c r="D107" s="11">
        <v>2007</v>
      </c>
      <c r="E107" t="s">
        <v>8290</v>
      </c>
      <c r="F107">
        <v>3.8</v>
      </c>
      <c r="G107">
        <v>45000</v>
      </c>
      <c r="H107" t="s">
        <v>8064</v>
      </c>
      <c r="I107" t="s">
        <v>8289</v>
      </c>
      <c r="J107" t="s">
        <v>1853</v>
      </c>
      <c r="K107" t="s">
        <v>332</v>
      </c>
      <c r="L107" s="7">
        <v>60000000</v>
      </c>
      <c r="M107" s="7">
        <v>13097915</v>
      </c>
      <c r="N107" t="s">
        <v>8062</v>
      </c>
      <c r="O107">
        <v>127</v>
      </c>
      <c r="P107" s="8">
        <f>_xlfn.XLOOKUP(D107,Consumer_Price_Index!A:A,Consumer_Price_Index!B:B)</f>
        <v>207.3</v>
      </c>
      <c r="Q107" s="13">
        <f>IF(ISNUMBER(M107), M107*(Consumer_Price_Index!$B$45/(_xlfn.XLOOKUP('Working Data'!D5174,Consumer_Price_Index!A:A,Consumer_Price_Index!B:B))), "Missing")</f>
        <v>24865636.763239875</v>
      </c>
      <c r="R107" t="str">
        <f t="shared" si="1"/>
        <v>Yes</v>
      </c>
    </row>
    <row r="108" spans="1:18" x14ac:dyDescent="0.25">
      <c r="A108" t="s">
        <v>18245</v>
      </c>
      <c r="B108" t="s">
        <v>101</v>
      </c>
      <c r="C108" t="s">
        <v>34</v>
      </c>
      <c r="D108" s="11">
        <v>1988</v>
      </c>
      <c r="E108" t="s">
        <v>18189</v>
      </c>
      <c r="F108">
        <v>3.8</v>
      </c>
      <c r="G108">
        <v>4700</v>
      </c>
      <c r="H108" t="s">
        <v>16421</v>
      </c>
      <c r="I108" t="s">
        <v>16151</v>
      </c>
      <c r="J108" t="s">
        <v>16150</v>
      </c>
      <c r="K108" t="s">
        <v>95</v>
      </c>
      <c r="M108" s="7">
        <v>10497324</v>
      </c>
      <c r="N108" t="s">
        <v>14645</v>
      </c>
      <c r="O108">
        <v>105</v>
      </c>
      <c r="P108" s="8">
        <f>_xlfn.XLOOKUP(D108,Consumer_Price_Index!A:A,Consumer_Price_Index!B:B)</f>
        <v>118.3</v>
      </c>
      <c r="Q108" s="13">
        <f>IF(ISNUMBER(M108), M108*(Consumer_Price_Index!$B$45/(_xlfn.XLOOKUP('Working Data'!D1422,Consumer_Price_Index!A:A,Consumer_Price_Index!B:B))), "Missing")</f>
        <v>12738090.891278375</v>
      </c>
      <c r="R108" t="str">
        <f t="shared" si="1"/>
        <v>No</v>
      </c>
    </row>
    <row r="109" spans="1:18" x14ac:dyDescent="0.25">
      <c r="A109" t="s">
        <v>20856</v>
      </c>
      <c r="B109" t="s">
        <v>101</v>
      </c>
      <c r="C109" t="s">
        <v>34</v>
      </c>
      <c r="D109" s="11">
        <v>1983</v>
      </c>
      <c r="E109" t="s">
        <v>20755</v>
      </c>
      <c r="F109">
        <v>3.8</v>
      </c>
      <c r="G109">
        <v>1600</v>
      </c>
      <c r="H109" t="s">
        <v>20855</v>
      </c>
      <c r="I109" t="s">
        <v>20854</v>
      </c>
      <c r="J109" t="s">
        <v>20853</v>
      </c>
      <c r="K109" t="s">
        <v>7</v>
      </c>
      <c r="M109" s="7">
        <v>5301085</v>
      </c>
      <c r="N109" t="s">
        <v>20852</v>
      </c>
      <c r="O109">
        <v>84</v>
      </c>
      <c r="P109" s="8">
        <f>_xlfn.XLOOKUP(D109,Consumer_Price_Index!A:A,Consumer_Price_Index!B:B)</f>
        <v>99.6</v>
      </c>
      <c r="Q109" s="13">
        <f>IF(ISNUMBER(M109), M109*(Consumer_Price_Index!$B$45/(_xlfn.XLOOKUP('Working Data'!D450,Consumer_Price_Index!A:A,Consumer_Price_Index!B:B))), "Missing")</f>
        <v>11178135.636678202</v>
      </c>
      <c r="R109" t="str">
        <f t="shared" si="1"/>
        <v>No</v>
      </c>
    </row>
    <row r="110" spans="1:18" x14ac:dyDescent="0.25">
      <c r="A110" t="s">
        <v>15680</v>
      </c>
      <c r="B110" t="s">
        <v>101</v>
      </c>
      <c r="C110" t="s">
        <v>34</v>
      </c>
      <c r="D110" s="11">
        <v>1993</v>
      </c>
      <c r="E110" t="s">
        <v>15628</v>
      </c>
      <c r="F110">
        <v>3.8</v>
      </c>
      <c r="G110">
        <v>8900</v>
      </c>
      <c r="H110" t="s">
        <v>14716</v>
      </c>
      <c r="I110" t="s">
        <v>15679</v>
      </c>
      <c r="J110" t="s">
        <v>15678</v>
      </c>
      <c r="K110" t="s">
        <v>7</v>
      </c>
      <c r="L110" s="7">
        <v>10000000</v>
      </c>
      <c r="M110" s="7">
        <v>4348572</v>
      </c>
      <c r="N110" t="s">
        <v>666</v>
      </c>
      <c r="O110">
        <v>84</v>
      </c>
      <c r="P110" s="8">
        <f>_xlfn.XLOOKUP(D110,Consumer_Price_Index!A:A,Consumer_Price_Index!B:B)</f>
        <v>144.5</v>
      </c>
      <c r="Q110" s="13">
        <f>IF(ISNUMBER(M110), M110*(Consumer_Price_Index!$B$45/(_xlfn.XLOOKUP('Working Data'!D2397,Consumer_Price_Index!A:A,Consumer_Price_Index!B:B))), "Missing")</f>
        <v>10137795.62662586</v>
      </c>
      <c r="R110" t="str">
        <f t="shared" si="1"/>
        <v>Yes</v>
      </c>
    </row>
    <row r="111" spans="1:18" x14ac:dyDescent="0.25">
      <c r="A111" t="s">
        <v>14026</v>
      </c>
      <c r="B111" t="s">
        <v>68</v>
      </c>
      <c r="C111" t="s">
        <v>24</v>
      </c>
      <c r="D111" s="11">
        <v>1996</v>
      </c>
      <c r="E111" t="s">
        <v>14025</v>
      </c>
      <c r="F111">
        <v>3.8</v>
      </c>
      <c r="G111">
        <v>4800</v>
      </c>
      <c r="H111" t="s">
        <v>8385</v>
      </c>
      <c r="I111" t="s">
        <v>14024</v>
      </c>
      <c r="J111" t="s">
        <v>3251</v>
      </c>
      <c r="K111" t="s">
        <v>7</v>
      </c>
      <c r="M111" s="7">
        <v>12825141</v>
      </c>
      <c r="N111" t="s">
        <v>2660</v>
      </c>
      <c r="O111">
        <v>96</v>
      </c>
      <c r="P111" s="8">
        <f>_xlfn.XLOOKUP(D111,Consumer_Price_Index!A:A,Consumer_Price_Index!B:B)</f>
        <v>156.9</v>
      </c>
      <c r="Q111" s="13">
        <f>IF(ISNUMBER(M111), M111*(Consumer_Price_Index!$B$45/(_xlfn.XLOOKUP('Working Data'!D3035,Consumer_Price_Index!A:A,Consumer_Price_Index!B:B))), "Missing")</f>
        <v>21238154.688586958</v>
      </c>
      <c r="R111" t="str">
        <f t="shared" si="1"/>
        <v>No</v>
      </c>
    </row>
    <row r="112" spans="1:18" x14ac:dyDescent="0.25">
      <c r="A112" t="s">
        <v>18913</v>
      </c>
      <c r="B112" t="s">
        <v>41</v>
      </c>
      <c r="C112" t="s">
        <v>5</v>
      </c>
      <c r="D112" s="11">
        <v>1987</v>
      </c>
      <c r="E112" t="s">
        <v>18912</v>
      </c>
      <c r="F112">
        <v>3.8</v>
      </c>
      <c r="G112">
        <v>6400</v>
      </c>
      <c r="H112" t="s">
        <v>18911</v>
      </c>
      <c r="I112" t="s">
        <v>18910</v>
      </c>
      <c r="J112" t="s">
        <v>18909</v>
      </c>
      <c r="K112" t="s">
        <v>7</v>
      </c>
      <c r="L112" s="7">
        <v>100000</v>
      </c>
      <c r="N112" t="s">
        <v>18908</v>
      </c>
      <c r="O112">
        <v>88</v>
      </c>
      <c r="P112" s="8">
        <f>_xlfn.XLOOKUP(D112,Consumer_Price_Index!A:A,Consumer_Price_Index!B:B)</f>
        <v>113.6</v>
      </c>
      <c r="Q112" s="13" t="str">
        <f>IF(ISNUMBER(M112), M112*(Consumer_Price_Index!$B$45/(_xlfn.XLOOKUP('Working Data'!D1185,Consumer_Price_Index!A:A,Consumer_Price_Index!B:B))), "Missing")</f>
        <v>Missing</v>
      </c>
      <c r="R112" t="str">
        <f t="shared" si="1"/>
        <v>No</v>
      </c>
    </row>
    <row r="113" spans="1:18" x14ac:dyDescent="0.25">
      <c r="A113" t="s">
        <v>10803</v>
      </c>
      <c r="B113" t="s">
        <v>68</v>
      </c>
      <c r="C113" t="s">
        <v>34</v>
      </c>
      <c r="D113" s="11">
        <v>2002</v>
      </c>
      <c r="E113" t="s">
        <v>10802</v>
      </c>
      <c r="F113">
        <v>3.8</v>
      </c>
      <c r="G113">
        <v>25000</v>
      </c>
      <c r="H113" t="s">
        <v>10801</v>
      </c>
      <c r="I113" t="s">
        <v>10800</v>
      </c>
      <c r="J113" t="s">
        <v>2822</v>
      </c>
      <c r="K113" t="s">
        <v>7</v>
      </c>
      <c r="L113" s="7">
        <v>100000000</v>
      </c>
      <c r="M113" s="7">
        <v>7103973</v>
      </c>
      <c r="N113" t="s">
        <v>6977</v>
      </c>
      <c r="O113">
        <v>95</v>
      </c>
      <c r="P113" s="8">
        <f>_xlfn.XLOOKUP(D113,Consumer_Price_Index!A:A,Consumer_Price_Index!B:B)</f>
        <v>179.9</v>
      </c>
      <c r="Q113" s="13">
        <f>IF(ISNUMBER(M113), M113*(Consumer_Price_Index!$B$45/(_xlfn.XLOOKUP('Working Data'!D4220,Consumer_Price_Index!A:A,Consumer_Price_Index!B:B))), "Missing")</f>
        <v>11458870.159343567</v>
      </c>
      <c r="R113" t="str">
        <f t="shared" si="1"/>
        <v>Yes</v>
      </c>
    </row>
    <row r="114" spans="1:18" x14ac:dyDescent="0.25">
      <c r="A114" t="s">
        <v>5883</v>
      </c>
      <c r="B114" t="s">
        <v>68</v>
      </c>
      <c r="C114" t="s">
        <v>34</v>
      </c>
      <c r="D114" s="11">
        <v>1998</v>
      </c>
      <c r="E114" t="s">
        <v>13091</v>
      </c>
      <c r="F114">
        <v>3.8</v>
      </c>
      <c r="G114">
        <v>41000</v>
      </c>
      <c r="H114" t="s">
        <v>13304</v>
      </c>
      <c r="I114" t="s">
        <v>13303</v>
      </c>
      <c r="J114" t="s">
        <v>4683</v>
      </c>
      <c r="K114" t="s">
        <v>7</v>
      </c>
      <c r="L114" s="7">
        <v>60000000</v>
      </c>
      <c r="M114" s="7">
        <v>23384939</v>
      </c>
      <c r="N114" t="s">
        <v>138</v>
      </c>
      <c r="O114">
        <v>89</v>
      </c>
      <c r="P114" s="8">
        <f>_xlfn.XLOOKUP(D114,Consumer_Price_Index!A:A,Consumer_Price_Index!B:B)</f>
        <v>163</v>
      </c>
      <c r="Q114" s="13">
        <f>IF(ISNUMBER(M114), M114*(Consumer_Price_Index!$B$45/(_xlfn.XLOOKUP('Working Data'!D3323,Consumer_Price_Index!A:A,Consumer_Price_Index!B:B))), "Missing")</f>
        <v>43714054.682822086</v>
      </c>
      <c r="R114" t="str">
        <f t="shared" si="1"/>
        <v>Yes</v>
      </c>
    </row>
    <row r="115" spans="1:18" x14ac:dyDescent="0.25">
      <c r="A115" t="s">
        <v>4835</v>
      </c>
      <c r="B115" t="s">
        <v>41</v>
      </c>
      <c r="C115" t="s">
        <v>11</v>
      </c>
      <c r="D115" s="11">
        <v>2013</v>
      </c>
      <c r="E115" t="s">
        <v>4834</v>
      </c>
      <c r="F115">
        <v>3.8</v>
      </c>
      <c r="G115">
        <v>11000</v>
      </c>
      <c r="H115" t="s">
        <v>2284</v>
      </c>
      <c r="I115" t="s">
        <v>4833</v>
      </c>
      <c r="J115" t="s">
        <v>4832</v>
      </c>
      <c r="K115" t="s">
        <v>7</v>
      </c>
      <c r="L115" s="7">
        <v>250000</v>
      </c>
      <c r="M115" s="7">
        <v>270185</v>
      </c>
      <c r="N115" t="s">
        <v>4831</v>
      </c>
      <c r="O115">
        <v>99</v>
      </c>
      <c r="P115" s="8">
        <f>_xlfn.XLOOKUP(D115,Consumer_Price_Index!A:A,Consumer_Price_Index!B:B)</f>
        <v>233</v>
      </c>
      <c r="Q115" s="13">
        <f>IF(ISNUMBER(M115), M115*(Consumer_Price_Index!$B$45/(_xlfn.XLOOKUP('Working Data'!D6407,Consumer_Price_Index!A:A,Consumer_Price_Index!B:B))), "Missing")</f>
        <v>397131.54606849974</v>
      </c>
      <c r="R115" t="str">
        <f t="shared" si="1"/>
        <v>Yes</v>
      </c>
    </row>
    <row r="116" spans="1:18" x14ac:dyDescent="0.25">
      <c r="A116" t="s">
        <v>6182</v>
      </c>
      <c r="B116" t="s">
        <v>52</v>
      </c>
      <c r="C116" t="s">
        <v>5</v>
      </c>
      <c r="D116" s="11">
        <v>2011</v>
      </c>
      <c r="E116" t="s">
        <v>6181</v>
      </c>
      <c r="F116">
        <v>3.8</v>
      </c>
      <c r="G116">
        <v>37000</v>
      </c>
      <c r="H116" t="s">
        <v>6180</v>
      </c>
      <c r="I116" t="s">
        <v>6180</v>
      </c>
      <c r="J116" t="s">
        <v>6179</v>
      </c>
      <c r="K116" t="s">
        <v>6178</v>
      </c>
      <c r="M116" s="7">
        <v>170323</v>
      </c>
      <c r="N116" t="s">
        <v>6177</v>
      </c>
      <c r="O116">
        <v>91</v>
      </c>
      <c r="P116" s="8">
        <f>_xlfn.XLOOKUP(D116,Consumer_Price_Index!A:A,Consumer_Price_Index!B:B)</f>
        <v>224.9</v>
      </c>
      <c r="Q116" s="13">
        <f>IF(ISNUMBER(M116), M116*(Consumer_Price_Index!$B$45/(_xlfn.XLOOKUP('Working Data'!D5960,Consumer_Price_Index!A:A,Consumer_Price_Index!B:B))), "Missing")</f>
        <v>323348.39937694703</v>
      </c>
      <c r="R116" t="str">
        <f t="shared" si="1"/>
        <v>No</v>
      </c>
    </row>
    <row r="117" spans="1:18" x14ac:dyDescent="0.25">
      <c r="A117" t="s">
        <v>7690</v>
      </c>
      <c r="B117" t="s">
        <v>68</v>
      </c>
      <c r="C117" t="s">
        <v>24</v>
      </c>
      <c r="D117" s="11">
        <v>2008</v>
      </c>
      <c r="E117" t="s">
        <v>7689</v>
      </c>
      <c r="F117">
        <v>3.8</v>
      </c>
      <c r="G117">
        <v>51000</v>
      </c>
      <c r="H117" t="s">
        <v>7688</v>
      </c>
      <c r="I117" t="s">
        <v>6817</v>
      </c>
      <c r="J117" t="s">
        <v>6817</v>
      </c>
      <c r="K117" t="s">
        <v>265</v>
      </c>
      <c r="L117" s="7">
        <v>62000000</v>
      </c>
      <c r="M117" s="7">
        <v>40877556</v>
      </c>
      <c r="N117" t="s">
        <v>108</v>
      </c>
      <c r="O117">
        <v>87</v>
      </c>
      <c r="P117" s="8">
        <f>_xlfn.XLOOKUP(D117,Consumer_Price_Index!A:A,Consumer_Price_Index!B:B)</f>
        <v>215.3</v>
      </c>
      <c r="Q117" s="13">
        <f>IF(ISNUMBER(M117), M117*(Consumer_Price_Index!$B$45/(_xlfn.XLOOKUP('Working Data'!D5399,Consumer_Price_Index!A:A,Consumer_Price_Index!B:B))), "Missing")</f>
        <v>105286486.16398984</v>
      </c>
      <c r="R117" t="str">
        <f t="shared" si="1"/>
        <v>Yes</v>
      </c>
    </row>
    <row r="118" spans="1:18" x14ac:dyDescent="0.25">
      <c r="A118" t="s">
        <v>11604</v>
      </c>
      <c r="B118" t="s">
        <v>41</v>
      </c>
      <c r="C118" t="s">
        <v>34</v>
      </c>
      <c r="D118" s="11">
        <v>1983</v>
      </c>
      <c r="E118" t="s">
        <v>20818</v>
      </c>
      <c r="F118">
        <v>3.8</v>
      </c>
      <c r="G118">
        <v>513</v>
      </c>
      <c r="H118" t="s">
        <v>17517</v>
      </c>
      <c r="I118" t="s">
        <v>20817</v>
      </c>
      <c r="J118" t="s">
        <v>14858</v>
      </c>
      <c r="K118" t="s">
        <v>7</v>
      </c>
      <c r="M118" s="7">
        <v>2443487</v>
      </c>
      <c r="N118" t="s">
        <v>108</v>
      </c>
      <c r="O118">
        <v>111</v>
      </c>
      <c r="P118" s="8">
        <f>_xlfn.XLOOKUP(D118,Consumer_Price_Index!A:A,Consumer_Price_Index!B:B)</f>
        <v>99.6</v>
      </c>
      <c r="Q118" s="13">
        <f>IF(ISNUMBER(M118), M118*(Consumer_Price_Index!$B$45/(_xlfn.XLOOKUP('Working Data'!D459,Consumer_Price_Index!A:A,Consumer_Price_Index!B:B))), "Missing")</f>
        <v>3693107.5838293652</v>
      </c>
      <c r="R118" t="str">
        <f t="shared" si="1"/>
        <v>No</v>
      </c>
    </row>
    <row r="119" spans="1:18" x14ac:dyDescent="0.25">
      <c r="A119" t="s">
        <v>20356</v>
      </c>
      <c r="B119" t="s">
        <v>41</v>
      </c>
      <c r="C119" t="s">
        <v>24</v>
      </c>
      <c r="D119" s="11">
        <v>1984</v>
      </c>
      <c r="E119" t="s">
        <v>20355</v>
      </c>
      <c r="F119">
        <v>3.8</v>
      </c>
      <c r="G119">
        <v>424</v>
      </c>
      <c r="H119" t="s">
        <v>18978</v>
      </c>
      <c r="I119" t="s">
        <v>18978</v>
      </c>
      <c r="J119" t="s">
        <v>20354</v>
      </c>
      <c r="K119" t="s">
        <v>7</v>
      </c>
      <c r="M119" s="7">
        <v>21058033</v>
      </c>
      <c r="N119" t="s">
        <v>18976</v>
      </c>
      <c r="O119">
        <v>88</v>
      </c>
      <c r="P119" s="8">
        <f>_xlfn.XLOOKUP(D119,Consumer_Price_Index!A:A,Consumer_Price_Index!B:B)</f>
        <v>103.9</v>
      </c>
      <c r="Q119" s="13">
        <f>IF(ISNUMBER(M119), M119*(Consumer_Price_Index!$B$45/(_xlfn.XLOOKUP('Working Data'!D636,Consumer_Price_Index!A:A,Consumer_Price_Index!B:B))), "Missing")</f>
        <v>26178631.80375357</v>
      </c>
      <c r="R119" t="str">
        <f t="shared" si="1"/>
        <v>No</v>
      </c>
    </row>
    <row r="120" spans="1:18" x14ac:dyDescent="0.25">
      <c r="A120" t="s">
        <v>12512</v>
      </c>
      <c r="B120" t="s">
        <v>68</v>
      </c>
      <c r="C120" t="s">
        <v>5</v>
      </c>
      <c r="D120" s="11">
        <v>1999</v>
      </c>
      <c r="E120" t="s">
        <v>12445</v>
      </c>
      <c r="F120">
        <v>3.9</v>
      </c>
      <c r="G120">
        <v>9900</v>
      </c>
      <c r="H120" t="s">
        <v>12511</v>
      </c>
      <c r="I120" t="s">
        <v>3126</v>
      </c>
      <c r="J120" t="s">
        <v>12510</v>
      </c>
      <c r="K120" t="s">
        <v>7</v>
      </c>
      <c r="L120" s="7">
        <v>5250000</v>
      </c>
      <c r="M120" s="7">
        <v>10155690</v>
      </c>
      <c r="N120" t="s">
        <v>7208</v>
      </c>
      <c r="O120">
        <v>91</v>
      </c>
      <c r="P120" s="8">
        <f>_xlfn.XLOOKUP(D120,Consumer_Price_Index!A:A,Consumer_Price_Index!B:B)</f>
        <v>166.6</v>
      </c>
      <c r="Q120" s="13">
        <f>IF(ISNUMBER(M120), M120*(Consumer_Price_Index!$B$45/(_xlfn.XLOOKUP('Working Data'!D3596,Consumer_Price_Index!A:A,Consumer_Price_Index!B:B))), "Missing")</f>
        <v>12893494.762499999</v>
      </c>
      <c r="R120" t="str">
        <f t="shared" si="1"/>
        <v>Yes</v>
      </c>
    </row>
    <row r="121" spans="1:18" x14ac:dyDescent="0.25">
      <c r="A121" t="s">
        <v>12546</v>
      </c>
      <c r="B121" t="s">
        <v>101</v>
      </c>
      <c r="C121" t="s">
        <v>24</v>
      </c>
      <c r="D121" s="11">
        <v>1999</v>
      </c>
      <c r="E121" t="s">
        <v>12545</v>
      </c>
      <c r="F121">
        <v>3.9</v>
      </c>
      <c r="G121">
        <v>10000</v>
      </c>
      <c r="H121" t="s">
        <v>12544</v>
      </c>
      <c r="I121" t="s">
        <v>4215</v>
      </c>
      <c r="J121" t="s">
        <v>5326</v>
      </c>
      <c r="K121" t="s">
        <v>7</v>
      </c>
      <c r="L121" s="7">
        <v>70000000</v>
      </c>
      <c r="M121" s="7">
        <v>9974410</v>
      </c>
      <c r="N121" t="s">
        <v>103</v>
      </c>
      <c r="O121">
        <v>77</v>
      </c>
      <c r="P121" s="8">
        <f>_xlfn.XLOOKUP(D121,Consumer_Price_Index!A:A,Consumer_Price_Index!B:B)</f>
        <v>166.6</v>
      </c>
      <c r="Q121" s="13">
        <f>IF(ISNUMBER(M121), M121*(Consumer_Price_Index!$B$45/(_xlfn.XLOOKUP('Working Data'!D3586,Consumer_Price_Index!A:A,Consumer_Price_Index!B:B))), "Missing")</f>
        <v>19370316.934353091</v>
      </c>
      <c r="R121" t="str">
        <f t="shared" si="1"/>
        <v>Yes</v>
      </c>
    </row>
    <row r="122" spans="1:18" x14ac:dyDescent="0.25">
      <c r="A122" t="s">
        <v>2220</v>
      </c>
      <c r="B122" t="s">
        <v>52</v>
      </c>
      <c r="C122" t="s">
        <v>5</v>
      </c>
      <c r="D122" s="11">
        <v>2017</v>
      </c>
      <c r="E122" t="s">
        <v>2219</v>
      </c>
      <c r="F122">
        <v>3.9</v>
      </c>
      <c r="G122">
        <v>18000</v>
      </c>
      <c r="H122" t="s">
        <v>2218</v>
      </c>
      <c r="I122" t="s">
        <v>2218</v>
      </c>
      <c r="J122" t="s">
        <v>2217</v>
      </c>
      <c r="K122" t="s">
        <v>7</v>
      </c>
      <c r="M122" s="7">
        <v>4017852</v>
      </c>
      <c r="N122" t="s">
        <v>2216</v>
      </c>
      <c r="O122">
        <v>100</v>
      </c>
      <c r="P122" s="8">
        <f>_xlfn.XLOOKUP(D122,Consumer_Price_Index!A:A,Consumer_Price_Index!B:B)</f>
        <v>245.1</v>
      </c>
      <c r="Q122" s="13">
        <f>IF(ISNUMBER(M122), M122*(Consumer_Price_Index!$B$45/(_xlfn.XLOOKUP('Working Data'!D7191,Consumer_Price_Index!A:A,Consumer_Price_Index!B:B))), "Missing")</f>
        <v>7109404.7874564463</v>
      </c>
      <c r="R122" t="str">
        <f t="shared" si="1"/>
        <v>No</v>
      </c>
    </row>
    <row r="123" spans="1:18" x14ac:dyDescent="0.25">
      <c r="A123" t="s">
        <v>19573</v>
      </c>
      <c r="B123" t="s">
        <v>68</v>
      </c>
      <c r="C123" t="s">
        <v>34</v>
      </c>
      <c r="D123" s="11">
        <v>1986</v>
      </c>
      <c r="E123" t="s">
        <v>19572</v>
      </c>
      <c r="F123">
        <v>3.9</v>
      </c>
      <c r="G123">
        <v>5600</v>
      </c>
      <c r="H123" t="s">
        <v>19571</v>
      </c>
      <c r="I123" t="s">
        <v>19570</v>
      </c>
      <c r="J123" t="s">
        <v>19569</v>
      </c>
      <c r="K123" t="s">
        <v>7</v>
      </c>
      <c r="L123" s="7">
        <v>10000000</v>
      </c>
      <c r="M123" s="7">
        <v>4711220</v>
      </c>
      <c r="N123" t="s">
        <v>19568</v>
      </c>
      <c r="O123">
        <v>105</v>
      </c>
      <c r="P123" s="8">
        <f>_xlfn.XLOOKUP(D123,Consumer_Price_Index!A:A,Consumer_Price_Index!B:B)</f>
        <v>109.6</v>
      </c>
      <c r="Q123" s="13">
        <f>IF(ISNUMBER(M123), M123*(Consumer_Price_Index!$B$45/(_xlfn.XLOOKUP('Working Data'!D940,Consumer_Price_Index!A:A,Consumer_Price_Index!B:B))), "Missing")</f>
        <v>7979481.567537521</v>
      </c>
      <c r="R123" t="str">
        <f t="shared" si="1"/>
        <v>Yes</v>
      </c>
    </row>
    <row r="124" spans="1:18" x14ac:dyDescent="0.25">
      <c r="A124" t="s">
        <v>1063</v>
      </c>
      <c r="B124" t="s">
        <v>41</v>
      </c>
      <c r="C124" t="s">
        <v>5</v>
      </c>
      <c r="D124" s="11">
        <v>1982</v>
      </c>
      <c r="E124" t="s">
        <v>21207</v>
      </c>
      <c r="F124">
        <v>3.9</v>
      </c>
      <c r="G124">
        <v>2300</v>
      </c>
      <c r="H124" t="s">
        <v>20855</v>
      </c>
      <c r="I124" t="s">
        <v>20854</v>
      </c>
      <c r="J124" t="s">
        <v>21352</v>
      </c>
      <c r="K124" t="s">
        <v>7</v>
      </c>
      <c r="L124" s="7">
        <v>800000</v>
      </c>
      <c r="M124" s="7">
        <v>2270</v>
      </c>
      <c r="N124" t="s">
        <v>20143</v>
      </c>
      <c r="O124">
        <v>85</v>
      </c>
      <c r="P124" s="8">
        <f>_xlfn.XLOOKUP(D124,Consumer_Price_Index!A:A,Consumer_Price_Index!B:B)</f>
        <v>96.5</v>
      </c>
      <c r="Q124" s="13">
        <f>IF(ISNUMBER(M124), M124*(Consumer_Price_Index!$B$45/(_xlfn.XLOOKUP('Working Data'!D274,Consumer_Price_Index!A:A,Consumer_Price_Index!B:B))), "Missing")</f>
        <v>2754.5559538032658</v>
      </c>
      <c r="R124" t="str">
        <f t="shared" si="1"/>
        <v>Yes</v>
      </c>
    </row>
    <row r="125" spans="1:18" x14ac:dyDescent="0.25">
      <c r="A125" t="s">
        <v>14009</v>
      </c>
      <c r="B125" t="s">
        <v>41</v>
      </c>
      <c r="C125" t="s">
        <v>24</v>
      </c>
      <c r="D125" s="11">
        <v>1996</v>
      </c>
      <c r="E125" t="s">
        <v>14008</v>
      </c>
      <c r="F125">
        <v>3.9</v>
      </c>
      <c r="G125">
        <v>833</v>
      </c>
      <c r="H125" t="s">
        <v>3896</v>
      </c>
      <c r="I125" t="s">
        <v>14007</v>
      </c>
      <c r="J125" t="s">
        <v>14006</v>
      </c>
      <c r="K125" t="s">
        <v>7</v>
      </c>
      <c r="M125" s="7">
        <v>1383553</v>
      </c>
      <c r="N125" t="s">
        <v>14005</v>
      </c>
      <c r="O125">
        <v>89</v>
      </c>
      <c r="P125" s="8">
        <f>_xlfn.XLOOKUP(D125,Consumer_Price_Index!A:A,Consumer_Price_Index!B:B)</f>
        <v>156.9</v>
      </c>
      <c r="Q125" s="13">
        <f>IF(ISNUMBER(M125), M125*(Consumer_Price_Index!$B$45/(_xlfn.XLOOKUP('Working Data'!D3040,Consumer_Price_Index!A:A,Consumer_Price_Index!B:B))), "Missing")</f>
        <v>2033616.0110950312</v>
      </c>
      <c r="R125" t="str">
        <f t="shared" si="1"/>
        <v>No</v>
      </c>
    </row>
    <row r="126" spans="1:18" x14ac:dyDescent="0.25">
      <c r="A126" t="s">
        <v>7810</v>
      </c>
      <c r="B126" t="s">
        <v>68</v>
      </c>
      <c r="C126" t="s">
        <v>5</v>
      </c>
      <c r="D126" s="11">
        <v>2008</v>
      </c>
      <c r="E126" t="s">
        <v>7809</v>
      </c>
      <c r="F126">
        <v>3.9</v>
      </c>
      <c r="G126">
        <v>35000</v>
      </c>
      <c r="H126" t="s">
        <v>7408</v>
      </c>
      <c r="I126" t="s">
        <v>7407</v>
      </c>
      <c r="J126" t="s">
        <v>7808</v>
      </c>
      <c r="K126" t="s">
        <v>7</v>
      </c>
      <c r="L126" s="7">
        <v>20000000</v>
      </c>
      <c r="M126" s="7">
        <v>57197876</v>
      </c>
      <c r="N126" t="s">
        <v>777</v>
      </c>
      <c r="O126">
        <v>88</v>
      </c>
      <c r="P126" s="8">
        <f>_xlfn.XLOOKUP(D126,Consumer_Price_Index!A:A,Consumer_Price_Index!B:B)</f>
        <v>215.3</v>
      </c>
      <c r="Q126" s="13">
        <f>IF(ISNUMBER(M126), M126*(Consumer_Price_Index!$B$45/(_xlfn.XLOOKUP('Working Data'!D5362,Consumer_Price_Index!A:A,Consumer_Price_Index!B:B))), "Missing")</f>
        <v>98408768.024844721</v>
      </c>
      <c r="R126" t="str">
        <f t="shared" si="1"/>
        <v>Yes</v>
      </c>
    </row>
    <row r="127" spans="1:18" x14ac:dyDescent="0.25">
      <c r="A127" t="s">
        <v>20582</v>
      </c>
      <c r="B127" t="s">
        <v>101</v>
      </c>
      <c r="C127" t="s">
        <v>24</v>
      </c>
      <c r="D127" s="11">
        <v>1984</v>
      </c>
      <c r="E127" t="s">
        <v>20581</v>
      </c>
      <c r="F127">
        <v>3.9</v>
      </c>
      <c r="G127">
        <v>7000</v>
      </c>
      <c r="H127" t="s">
        <v>9800</v>
      </c>
      <c r="I127" t="s">
        <v>11244</v>
      </c>
      <c r="J127" t="s">
        <v>843</v>
      </c>
      <c r="K127" t="s">
        <v>7</v>
      </c>
      <c r="L127" s="7">
        <v>28000000</v>
      </c>
      <c r="M127" s="7">
        <v>21435321</v>
      </c>
      <c r="N127" t="s">
        <v>890</v>
      </c>
      <c r="O127">
        <v>111</v>
      </c>
      <c r="P127" s="8">
        <f>_xlfn.XLOOKUP(D127,Consumer_Price_Index!A:A,Consumer_Price_Index!B:B)</f>
        <v>103.9</v>
      </c>
      <c r="Q127" s="13">
        <f>IF(ISNUMBER(M127), M127*(Consumer_Price_Index!$B$45/(_xlfn.XLOOKUP('Working Data'!D559,Consumer_Price_Index!A:A,Consumer_Price_Index!B:B))), "Missing")</f>
        <v>42856576.828740157</v>
      </c>
      <c r="R127" t="str">
        <f t="shared" si="1"/>
        <v>Yes</v>
      </c>
    </row>
    <row r="128" spans="1:18" x14ac:dyDescent="0.25">
      <c r="A128" t="s">
        <v>15602</v>
      </c>
      <c r="B128" t="s">
        <v>101</v>
      </c>
      <c r="C128" t="s">
        <v>24</v>
      </c>
      <c r="D128" s="11">
        <v>1993</v>
      </c>
      <c r="E128" t="s">
        <v>15601</v>
      </c>
      <c r="F128">
        <v>3.9</v>
      </c>
      <c r="G128">
        <v>5000</v>
      </c>
      <c r="H128" t="s">
        <v>15600</v>
      </c>
      <c r="I128" t="s">
        <v>15599</v>
      </c>
      <c r="J128" t="s">
        <v>10750</v>
      </c>
      <c r="K128" t="s">
        <v>300</v>
      </c>
      <c r="L128" s="7">
        <v>25000000</v>
      </c>
      <c r="M128" s="7">
        <v>2438031</v>
      </c>
      <c r="N128" t="s">
        <v>15598</v>
      </c>
      <c r="O128">
        <v>93</v>
      </c>
      <c r="P128" s="8">
        <f>_xlfn.XLOOKUP(D128,Consumer_Price_Index!A:A,Consumer_Price_Index!B:B)</f>
        <v>144.5</v>
      </c>
      <c r="Q128" s="13">
        <f>IF(ISNUMBER(M128), M128*(Consumer_Price_Index!$B$45/(_xlfn.XLOOKUP('Working Data'!D2424,Consumer_Price_Index!A:A,Consumer_Price_Index!B:B))), "Missing")</f>
        <v>3030877.3794369646</v>
      </c>
      <c r="R128" t="str">
        <f t="shared" si="1"/>
        <v>Yes</v>
      </c>
    </row>
    <row r="129" spans="1:18" x14ac:dyDescent="0.25">
      <c r="A129" t="s">
        <v>11380</v>
      </c>
      <c r="B129" t="s">
        <v>68</v>
      </c>
      <c r="C129" t="s">
        <v>5</v>
      </c>
      <c r="D129" s="11">
        <v>2001</v>
      </c>
      <c r="E129" t="s">
        <v>11307</v>
      </c>
      <c r="F129">
        <v>3.9</v>
      </c>
      <c r="G129">
        <v>8500</v>
      </c>
      <c r="H129" t="s">
        <v>11379</v>
      </c>
      <c r="I129" t="s">
        <v>11379</v>
      </c>
      <c r="J129" t="s">
        <v>11378</v>
      </c>
      <c r="K129" t="s">
        <v>7</v>
      </c>
      <c r="L129" s="7">
        <v>17000000</v>
      </c>
      <c r="M129" s="7">
        <v>4299141</v>
      </c>
      <c r="N129" t="s">
        <v>11377</v>
      </c>
      <c r="O129">
        <v>84</v>
      </c>
      <c r="P129" s="8">
        <f>_xlfn.XLOOKUP(D129,Consumer_Price_Index!A:A,Consumer_Price_Index!B:B)</f>
        <v>177.1</v>
      </c>
      <c r="Q129" s="13">
        <f>IF(ISNUMBER(M129), M129*(Consumer_Price_Index!$B$45/(_xlfn.XLOOKUP('Working Data'!D4006,Consumer_Price_Index!A:A,Consumer_Price_Index!B:B))), "Missing")</f>
        <v>13152090.990963854</v>
      </c>
      <c r="R129" t="str">
        <f t="shared" si="1"/>
        <v>Yes</v>
      </c>
    </row>
    <row r="130" spans="1:18" x14ac:dyDescent="0.25">
      <c r="A130" t="s">
        <v>13903</v>
      </c>
      <c r="B130" t="s">
        <v>68</v>
      </c>
      <c r="C130" t="s">
        <v>34</v>
      </c>
      <c r="D130" s="11">
        <v>1997</v>
      </c>
      <c r="E130" t="s">
        <v>13902</v>
      </c>
      <c r="F130">
        <v>3.9</v>
      </c>
      <c r="G130">
        <v>76000</v>
      </c>
      <c r="H130" t="s">
        <v>10548</v>
      </c>
      <c r="I130" t="s">
        <v>13185</v>
      </c>
      <c r="J130" t="s">
        <v>1865</v>
      </c>
      <c r="K130" t="s">
        <v>7</v>
      </c>
      <c r="L130" s="7">
        <v>160000000</v>
      </c>
      <c r="M130" s="7">
        <v>164508066</v>
      </c>
      <c r="N130" t="s">
        <v>13901</v>
      </c>
      <c r="O130">
        <v>121</v>
      </c>
      <c r="P130" s="8">
        <f>_xlfn.XLOOKUP(D130,Consumer_Price_Index!A:A,Consumer_Price_Index!B:B)</f>
        <v>160.5</v>
      </c>
      <c r="Q130" s="13">
        <f>IF(ISNUMBER(M130), M130*(Consumer_Price_Index!$B$45/(_xlfn.XLOOKUP('Working Data'!D3088,Consumer_Price_Index!A:A,Consumer_Price_Index!B:B))), "Missing")</f>
        <v>208856698.79249999</v>
      </c>
      <c r="R130" t="str">
        <f t="shared" si="1"/>
        <v>Yes</v>
      </c>
    </row>
    <row r="131" spans="1:18" x14ac:dyDescent="0.25">
      <c r="A131" t="s">
        <v>17238</v>
      </c>
      <c r="B131" t="s">
        <v>68</v>
      </c>
      <c r="C131" t="s">
        <v>11</v>
      </c>
      <c r="D131" s="11">
        <v>1990</v>
      </c>
      <c r="E131" t="s">
        <v>17198</v>
      </c>
      <c r="F131">
        <v>3.9</v>
      </c>
      <c r="G131">
        <v>1500</v>
      </c>
      <c r="H131" t="s">
        <v>17237</v>
      </c>
      <c r="I131" t="s">
        <v>17236</v>
      </c>
      <c r="J131" t="s">
        <v>17235</v>
      </c>
      <c r="K131" t="s">
        <v>7</v>
      </c>
      <c r="M131" s="7">
        <v>1823154</v>
      </c>
      <c r="N131" t="s">
        <v>17234</v>
      </c>
      <c r="O131">
        <v>97</v>
      </c>
      <c r="P131" s="8">
        <f>_xlfn.XLOOKUP(D131,Consumer_Price_Index!A:A,Consumer_Price_Index!B:B)</f>
        <v>130.69999999999999</v>
      </c>
      <c r="Q131" s="13">
        <f>IF(ISNUMBER(M131), M131*(Consumer_Price_Index!$B$45/(_xlfn.XLOOKUP('Working Data'!D1810,Consumer_Price_Index!A:A,Consumer_Price_Index!B:B))), "Missing")</f>
        <v>2940788.9031233452</v>
      </c>
      <c r="R131" t="str">
        <f t="shared" ref="R131:R194" si="2">IF(AND(ISNUMBER(L131), L131&gt;0, ISNUMBER(M131), M131&gt;0), "Yes", "No")</f>
        <v>No</v>
      </c>
    </row>
    <row r="132" spans="1:18" x14ac:dyDescent="0.25">
      <c r="A132" t="s">
        <v>21198</v>
      </c>
      <c r="B132" t="s">
        <v>101</v>
      </c>
      <c r="C132" t="s">
        <v>24</v>
      </c>
      <c r="D132" s="11">
        <v>1982</v>
      </c>
      <c r="E132" t="s">
        <v>21197</v>
      </c>
      <c r="F132">
        <v>3.9</v>
      </c>
      <c r="G132">
        <v>653</v>
      </c>
      <c r="H132" t="s">
        <v>21196</v>
      </c>
      <c r="I132" t="s">
        <v>21195</v>
      </c>
      <c r="J132" t="s">
        <v>21194</v>
      </c>
      <c r="K132" t="s">
        <v>7</v>
      </c>
      <c r="L132" s="7">
        <v>19000000</v>
      </c>
      <c r="M132" s="7">
        <v>2279543</v>
      </c>
      <c r="N132" t="s">
        <v>704</v>
      </c>
      <c r="O132">
        <v>110</v>
      </c>
      <c r="P132" s="8">
        <f>_xlfn.XLOOKUP(D132,Consumer_Price_Index!A:A,Consumer_Price_Index!B:B)</f>
        <v>96.5</v>
      </c>
      <c r="Q132" s="13">
        <f>IF(ISNUMBER(M132), M132*(Consumer_Price_Index!$B$45/(_xlfn.XLOOKUP('Working Data'!D321,Consumer_Price_Index!A:A,Consumer_Price_Index!B:B))), "Missing")</f>
        <v>3921946.6521739131</v>
      </c>
      <c r="R132" t="str">
        <f t="shared" si="2"/>
        <v>Yes</v>
      </c>
    </row>
    <row r="133" spans="1:18" x14ac:dyDescent="0.25">
      <c r="A133" t="s">
        <v>9739</v>
      </c>
      <c r="B133" t="s">
        <v>68</v>
      </c>
      <c r="C133" t="s">
        <v>11</v>
      </c>
      <c r="D133" s="11">
        <v>2004</v>
      </c>
      <c r="E133" t="s">
        <v>9712</v>
      </c>
      <c r="F133">
        <v>3.9</v>
      </c>
      <c r="G133">
        <v>26000</v>
      </c>
      <c r="H133" t="s">
        <v>9738</v>
      </c>
      <c r="I133" t="s">
        <v>9738</v>
      </c>
      <c r="J133" t="s">
        <v>9737</v>
      </c>
      <c r="K133" t="s">
        <v>7</v>
      </c>
      <c r="L133" s="7">
        <v>8000000</v>
      </c>
      <c r="M133" s="7">
        <v>50576805</v>
      </c>
      <c r="N133" t="s">
        <v>777</v>
      </c>
      <c r="O133">
        <v>95</v>
      </c>
      <c r="P133" s="8">
        <f>_xlfn.XLOOKUP(D133,Consumer_Price_Index!A:A,Consumer_Price_Index!B:B)</f>
        <v>188.9</v>
      </c>
      <c r="Q133" s="13">
        <f>IF(ISNUMBER(M133), M133*(Consumer_Price_Index!$B$45/(_xlfn.XLOOKUP('Working Data'!D4612,Consumer_Price_Index!A:A,Consumer_Price_Index!B:B))), "Missing")</f>
        <v>68522687.787905723</v>
      </c>
      <c r="R133" t="str">
        <f t="shared" si="2"/>
        <v>Yes</v>
      </c>
    </row>
    <row r="134" spans="1:18" x14ac:dyDescent="0.25">
      <c r="A134" t="s">
        <v>17212</v>
      </c>
      <c r="B134" t="s">
        <v>41</v>
      </c>
      <c r="C134" t="s">
        <v>34</v>
      </c>
      <c r="D134" s="11">
        <v>1990</v>
      </c>
      <c r="E134" t="s">
        <v>16959</v>
      </c>
      <c r="F134">
        <v>4</v>
      </c>
      <c r="G134">
        <v>4600</v>
      </c>
      <c r="H134" t="s">
        <v>17211</v>
      </c>
      <c r="I134" t="s">
        <v>17210</v>
      </c>
      <c r="J134" t="s">
        <v>16090</v>
      </c>
      <c r="K134" t="s">
        <v>7</v>
      </c>
      <c r="M134" s="7">
        <v>358047</v>
      </c>
      <c r="N134" t="s">
        <v>17209</v>
      </c>
      <c r="O134">
        <v>99</v>
      </c>
      <c r="P134" s="8">
        <f>_xlfn.XLOOKUP(D134,Consumer_Price_Index!A:A,Consumer_Price_Index!B:B)</f>
        <v>130.69999999999999</v>
      </c>
      <c r="Q134" s="13">
        <f>IF(ISNUMBER(M134), M134*(Consumer_Price_Index!$B$45/(_xlfn.XLOOKUP('Working Data'!D1819,Consumer_Price_Index!A:A,Consumer_Price_Index!B:B))), "Missing")</f>
        <v>426659.8392647634</v>
      </c>
      <c r="R134" t="str">
        <f t="shared" si="2"/>
        <v>No</v>
      </c>
    </row>
    <row r="135" spans="1:18" x14ac:dyDescent="0.25">
      <c r="A135" t="s">
        <v>12123</v>
      </c>
      <c r="B135" t="s">
        <v>41</v>
      </c>
      <c r="C135" t="s">
        <v>100</v>
      </c>
      <c r="D135" s="11">
        <v>2000</v>
      </c>
      <c r="E135" t="s">
        <v>11912</v>
      </c>
      <c r="F135">
        <v>4</v>
      </c>
      <c r="G135">
        <v>36000</v>
      </c>
      <c r="H135" t="s">
        <v>12122</v>
      </c>
      <c r="I135" t="s">
        <v>12121</v>
      </c>
      <c r="J135" t="s">
        <v>12120</v>
      </c>
      <c r="K135" t="s">
        <v>7</v>
      </c>
      <c r="L135" s="7">
        <v>15000000</v>
      </c>
      <c r="M135" s="7">
        <v>47737094</v>
      </c>
      <c r="N135" t="s">
        <v>11253</v>
      </c>
      <c r="O135">
        <v>90</v>
      </c>
      <c r="P135" s="8">
        <f>_xlfn.XLOOKUP(D135,Consumer_Price_Index!A:A,Consumer_Price_Index!B:B)</f>
        <v>172.2</v>
      </c>
      <c r="Q135" s="13">
        <f>IF(ISNUMBER(M135), M135*(Consumer_Price_Index!$B$45/(_xlfn.XLOOKUP('Working Data'!D3743,Consumer_Price_Index!A:A,Consumer_Price_Index!B:B))), "Missing")</f>
        <v>62427006.617167376</v>
      </c>
      <c r="R135" t="str">
        <f t="shared" si="2"/>
        <v>Yes</v>
      </c>
    </row>
    <row r="136" spans="1:18" x14ac:dyDescent="0.25">
      <c r="A136" t="s">
        <v>18907</v>
      </c>
      <c r="B136" t="s">
        <v>41</v>
      </c>
      <c r="C136" t="s">
        <v>5</v>
      </c>
      <c r="D136" s="11">
        <v>1987</v>
      </c>
      <c r="E136" t="s">
        <v>18906</v>
      </c>
      <c r="F136">
        <v>4</v>
      </c>
      <c r="G136">
        <v>2100</v>
      </c>
      <c r="H136" t="s">
        <v>18905</v>
      </c>
      <c r="I136" t="s">
        <v>18904</v>
      </c>
      <c r="J136" t="s">
        <v>18903</v>
      </c>
      <c r="K136" t="s">
        <v>7</v>
      </c>
      <c r="L136" s="7">
        <v>75000</v>
      </c>
      <c r="N136" t="s">
        <v>18902</v>
      </c>
      <c r="O136">
        <v>72</v>
      </c>
      <c r="P136" s="8">
        <f>_xlfn.XLOOKUP(D136,Consumer_Price_Index!A:A,Consumer_Price_Index!B:B)</f>
        <v>113.6</v>
      </c>
      <c r="Q136" s="13" t="str">
        <f>IF(ISNUMBER(M136), M136*(Consumer_Price_Index!$B$45/(_xlfn.XLOOKUP('Working Data'!D1186,Consumer_Price_Index!A:A,Consumer_Price_Index!B:B))), "Missing")</f>
        <v>Missing</v>
      </c>
      <c r="R136" t="str">
        <f t="shared" si="2"/>
        <v>No</v>
      </c>
    </row>
    <row r="137" spans="1:18" x14ac:dyDescent="0.25">
      <c r="A137" t="s">
        <v>5528</v>
      </c>
      <c r="B137" t="s">
        <v>41</v>
      </c>
      <c r="C137" t="s">
        <v>87</v>
      </c>
      <c r="D137" s="11">
        <v>1993</v>
      </c>
      <c r="E137" t="s">
        <v>15628</v>
      </c>
      <c r="F137">
        <v>4</v>
      </c>
      <c r="G137">
        <v>3000</v>
      </c>
      <c r="H137" t="s">
        <v>15663</v>
      </c>
      <c r="I137" t="s">
        <v>15663</v>
      </c>
      <c r="J137" t="s">
        <v>15662</v>
      </c>
      <c r="K137" t="s">
        <v>7</v>
      </c>
      <c r="L137" s="7">
        <v>10000000</v>
      </c>
      <c r="M137" s="7">
        <v>18369</v>
      </c>
      <c r="N137" t="s">
        <v>13748</v>
      </c>
      <c r="O137">
        <v>98</v>
      </c>
      <c r="P137" s="8">
        <f>_xlfn.XLOOKUP(D137,Consumer_Price_Index!A:A,Consumer_Price_Index!B:B)</f>
        <v>144.5</v>
      </c>
      <c r="Q137" s="13">
        <f>IF(ISNUMBER(M137), M137*(Consumer_Price_Index!$B$45/(_xlfn.XLOOKUP('Working Data'!D2403,Consumer_Price_Index!A:A,Consumer_Price_Index!B:B))), "Missing")</f>
        <v>23646.110266159696</v>
      </c>
      <c r="R137" t="str">
        <f t="shared" si="2"/>
        <v>Yes</v>
      </c>
    </row>
    <row r="138" spans="1:18" x14ac:dyDescent="0.25">
      <c r="A138" t="s">
        <v>11038</v>
      </c>
      <c r="B138" t="s">
        <v>41</v>
      </c>
      <c r="C138" t="s">
        <v>5</v>
      </c>
      <c r="D138" s="11">
        <v>2002</v>
      </c>
      <c r="E138" t="s">
        <v>10732</v>
      </c>
      <c r="F138">
        <v>4</v>
      </c>
      <c r="G138">
        <v>39000</v>
      </c>
      <c r="H138" t="s">
        <v>11037</v>
      </c>
      <c r="I138" t="s">
        <v>11036</v>
      </c>
      <c r="J138" t="s">
        <v>1834</v>
      </c>
      <c r="K138" t="s">
        <v>7</v>
      </c>
      <c r="L138" s="7">
        <v>13000000</v>
      </c>
      <c r="M138" s="7">
        <v>37664855</v>
      </c>
      <c r="N138" t="s">
        <v>1991</v>
      </c>
      <c r="O138">
        <v>94</v>
      </c>
      <c r="P138" s="8">
        <f>_xlfn.XLOOKUP(D138,Consumer_Price_Index!A:A,Consumer_Price_Index!B:B)</f>
        <v>179.9</v>
      </c>
      <c r="Q138" s="13">
        <f>IF(ISNUMBER(M138), M138*(Consumer_Price_Index!$B$45/(_xlfn.XLOOKUP('Working Data'!D4141,Consumer_Price_Index!A:A,Consumer_Price_Index!B:B))), "Missing")</f>
        <v>70407860.849693254</v>
      </c>
      <c r="R138" t="str">
        <f t="shared" si="2"/>
        <v>Yes</v>
      </c>
    </row>
    <row r="139" spans="1:18" x14ac:dyDescent="0.25">
      <c r="A139" t="s">
        <v>4649</v>
      </c>
      <c r="B139" t="s">
        <v>101</v>
      </c>
      <c r="C139" t="s">
        <v>100</v>
      </c>
      <c r="D139" s="11">
        <v>1983</v>
      </c>
      <c r="E139" t="s">
        <v>20970</v>
      </c>
      <c r="F139">
        <v>4</v>
      </c>
      <c r="G139">
        <v>3600</v>
      </c>
      <c r="H139" t="s">
        <v>20969</v>
      </c>
      <c r="I139" t="s">
        <v>20969</v>
      </c>
      <c r="J139" t="s">
        <v>20968</v>
      </c>
      <c r="K139" t="s">
        <v>300</v>
      </c>
      <c r="L139" s="7">
        <v>2500000</v>
      </c>
      <c r="M139" s="7">
        <v>10676194</v>
      </c>
      <c r="N139" t="s">
        <v>20967</v>
      </c>
      <c r="O139">
        <v>98</v>
      </c>
      <c r="P139" s="8">
        <f>_xlfn.XLOOKUP(D139,Consumer_Price_Index!A:A,Consumer_Price_Index!B:B)</f>
        <v>99.6</v>
      </c>
      <c r="Q139" s="13">
        <f>IF(ISNUMBER(M139), M139*(Consumer_Price_Index!$B$45/(_xlfn.XLOOKUP('Working Data'!D408,Consumer_Price_Index!A:A,Consumer_Price_Index!B:B))), "Missing")</f>
        <v>30232679.477695167</v>
      </c>
      <c r="R139" t="str">
        <f t="shared" si="2"/>
        <v>Yes</v>
      </c>
    </row>
    <row r="140" spans="1:18" x14ac:dyDescent="0.25">
      <c r="A140" t="s">
        <v>1489</v>
      </c>
      <c r="B140" t="s">
        <v>41</v>
      </c>
      <c r="C140" t="s">
        <v>87</v>
      </c>
      <c r="D140" s="11">
        <v>2018</v>
      </c>
      <c r="E140" t="s">
        <v>1351</v>
      </c>
      <c r="F140">
        <v>4</v>
      </c>
      <c r="G140">
        <v>7800</v>
      </c>
      <c r="H140" t="s">
        <v>1488</v>
      </c>
      <c r="I140" t="s">
        <v>1487</v>
      </c>
      <c r="J140" t="s">
        <v>1486</v>
      </c>
      <c r="K140" t="s">
        <v>265</v>
      </c>
      <c r="L140" s="7">
        <v>8000000</v>
      </c>
      <c r="M140" s="7">
        <v>487420</v>
      </c>
      <c r="N140" t="s">
        <v>1485</v>
      </c>
      <c r="O140">
        <v>118</v>
      </c>
      <c r="P140" s="8">
        <f>_xlfn.XLOOKUP(D140,Consumer_Price_Index!A:A,Consumer_Price_Index!B:B)</f>
        <v>251.1</v>
      </c>
      <c r="Q140" s="13">
        <f>IF(ISNUMBER(M140), M140*(Consumer_Price_Index!$B$45/(_xlfn.XLOOKUP('Working Data'!D7364,Consumer_Price_Index!A:A,Consumer_Price_Index!B:B))), "Missing")</f>
        <v>807156.92391304346</v>
      </c>
      <c r="R140" t="str">
        <f t="shared" si="2"/>
        <v>Yes</v>
      </c>
    </row>
    <row r="141" spans="1:18" x14ac:dyDescent="0.25">
      <c r="A141" t="s">
        <v>19234</v>
      </c>
      <c r="B141" t="s">
        <v>41</v>
      </c>
      <c r="C141" t="s">
        <v>34</v>
      </c>
      <c r="D141" s="11">
        <v>1986</v>
      </c>
      <c r="E141" t="s">
        <v>19233</v>
      </c>
      <c r="F141">
        <v>4</v>
      </c>
      <c r="G141">
        <v>437</v>
      </c>
      <c r="H141" t="s">
        <v>19232</v>
      </c>
      <c r="I141" t="s">
        <v>19231</v>
      </c>
      <c r="J141" t="s">
        <v>19231</v>
      </c>
      <c r="K141" t="s">
        <v>7</v>
      </c>
      <c r="N141" t="s">
        <v>19230</v>
      </c>
      <c r="O141">
        <v>90</v>
      </c>
      <c r="P141" s="8">
        <f>_xlfn.XLOOKUP(D141,Consumer_Price_Index!A:A,Consumer_Price_Index!B:B)</f>
        <v>109.6</v>
      </c>
      <c r="Q141" s="13" t="str">
        <f>IF(ISNUMBER(M141), M141*(Consumer_Price_Index!$B$45/(_xlfn.XLOOKUP('Working Data'!D1043,Consumer_Price_Index!A:A,Consumer_Price_Index!B:B))), "Missing")</f>
        <v>Missing</v>
      </c>
      <c r="R141" t="str">
        <f t="shared" si="2"/>
        <v>No</v>
      </c>
    </row>
    <row r="142" spans="1:18" x14ac:dyDescent="0.25">
      <c r="A142" t="s">
        <v>9306</v>
      </c>
      <c r="B142" t="s">
        <v>41</v>
      </c>
      <c r="C142" t="s">
        <v>34</v>
      </c>
      <c r="D142" s="11">
        <v>2005</v>
      </c>
      <c r="E142" t="s">
        <v>9305</v>
      </c>
      <c r="F142">
        <v>4</v>
      </c>
      <c r="G142">
        <v>6100</v>
      </c>
      <c r="H142" t="s">
        <v>9304</v>
      </c>
      <c r="I142" t="s">
        <v>9303</v>
      </c>
      <c r="J142" t="s">
        <v>9302</v>
      </c>
      <c r="K142" t="s">
        <v>7</v>
      </c>
      <c r="L142" s="7">
        <v>30000000</v>
      </c>
      <c r="M142" s="7">
        <v>1123136</v>
      </c>
      <c r="N142" t="s">
        <v>8240</v>
      </c>
      <c r="O142">
        <v>97</v>
      </c>
      <c r="P142" s="8">
        <f>_xlfn.XLOOKUP(D142,Consumer_Price_Index!A:A,Consumer_Price_Index!B:B)</f>
        <v>195.3</v>
      </c>
      <c r="Q142" s="13">
        <f>IF(ISNUMBER(M142), M142*(Consumer_Price_Index!$B$45/(_xlfn.XLOOKUP('Working Data'!D4782,Consumer_Price_Index!A:A,Consumer_Price_Index!B:B))), "Missing")</f>
        <v>4153149.747572815</v>
      </c>
      <c r="R142" t="str">
        <f t="shared" si="2"/>
        <v>Yes</v>
      </c>
    </row>
    <row r="143" spans="1:18" x14ac:dyDescent="0.25">
      <c r="A143" t="s">
        <v>13587</v>
      </c>
      <c r="B143" t="s">
        <v>101</v>
      </c>
      <c r="C143" t="s">
        <v>100</v>
      </c>
      <c r="D143" s="11">
        <v>1997</v>
      </c>
      <c r="E143" t="s">
        <v>13586</v>
      </c>
      <c r="F143">
        <v>4</v>
      </c>
      <c r="G143">
        <v>15000</v>
      </c>
      <c r="H143" t="s">
        <v>13585</v>
      </c>
      <c r="I143" t="s">
        <v>13175</v>
      </c>
      <c r="J143" t="s">
        <v>13174</v>
      </c>
      <c r="K143" t="s">
        <v>7</v>
      </c>
      <c r="L143" s="7">
        <v>30000000</v>
      </c>
      <c r="M143" s="7">
        <v>21437192</v>
      </c>
      <c r="N143" t="s">
        <v>119</v>
      </c>
      <c r="O143">
        <v>87</v>
      </c>
      <c r="P143" s="8">
        <f>_xlfn.XLOOKUP(D143,Consumer_Price_Index!A:A,Consumer_Price_Index!B:B)</f>
        <v>160.5</v>
      </c>
      <c r="Q143" s="13">
        <f>IF(ISNUMBER(M143), M143*(Consumer_Price_Index!$B$45/(_xlfn.XLOOKUP('Working Data'!D3206,Consumer_Price_Index!A:A,Consumer_Price_Index!B:B))), "Missing")</f>
        <v>29949162.780375972</v>
      </c>
      <c r="R143" t="str">
        <f t="shared" si="2"/>
        <v>Yes</v>
      </c>
    </row>
    <row r="144" spans="1:18" x14ac:dyDescent="0.25">
      <c r="A144" t="s">
        <v>7664</v>
      </c>
      <c r="B144" t="s">
        <v>68</v>
      </c>
      <c r="C144" t="s">
        <v>5</v>
      </c>
      <c r="D144" s="11">
        <v>2008</v>
      </c>
      <c r="E144" t="s">
        <v>7663</v>
      </c>
      <c r="F144">
        <v>4</v>
      </c>
      <c r="G144">
        <v>31000</v>
      </c>
      <c r="H144" t="s">
        <v>5913</v>
      </c>
      <c r="I144" t="s">
        <v>7662</v>
      </c>
      <c r="J144" t="s">
        <v>7661</v>
      </c>
      <c r="K144" t="s">
        <v>7</v>
      </c>
      <c r="L144" s="7">
        <v>20000000</v>
      </c>
      <c r="M144" s="7">
        <v>45847751</v>
      </c>
      <c r="N144" t="s">
        <v>1701</v>
      </c>
      <c r="O144">
        <v>87</v>
      </c>
      <c r="P144" s="8">
        <f>_xlfn.XLOOKUP(D144,Consumer_Price_Index!A:A,Consumer_Price_Index!B:B)</f>
        <v>215.3</v>
      </c>
      <c r="Q144" s="13">
        <f>IF(ISNUMBER(M144), M144*(Consumer_Price_Index!$B$45/(_xlfn.XLOOKUP('Working Data'!D5405,Consumer_Price_Index!A:A,Consumer_Price_Index!B:B))), "Missing")</f>
        <v>69294691.119543657</v>
      </c>
      <c r="R144" t="str">
        <f t="shared" si="2"/>
        <v>Yes</v>
      </c>
    </row>
    <row r="145" spans="1:18" x14ac:dyDescent="0.25">
      <c r="A145" t="s">
        <v>21848</v>
      </c>
      <c r="B145" t="s">
        <v>41</v>
      </c>
      <c r="C145" t="s">
        <v>11</v>
      </c>
      <c r="D145" s="11">
        <v>1980</v>
      </c>
      <c r="E145" t="s">
        <v>21847</v>
      </c>
      <c r="F145">
        <v>4</v>
      </c>
      <c r="G145">
        <v>546</v>
      </c>
      <c r="H145" t="s">
        <v>18866</v>
      </c>
      <c r="I145" t="s">
        <v>17895</v>
      </c>
      <c r="J145" t="s">
        <v>14339</v>
      </c>
      <c r="K145" t="s">
        <v>95</v>
      </c>
      <c r="L145" s="7">
        <v>5100000</v>
      </c>
      <c r="M145" s="7">
        <v>59167</v>
      </c>
      <c r="N145" t="s">
        <v>21846</v>
      </c>
      <c r="O145">
        <v>94</v>
      </c>
      <c r="P145" s="8">
        <f>_xlfn.XLOOKUP(D145,Consumer_Price_Index!A:A,Consumer_Price_Index!B:B)</f>
        <v>82.4</v>
      </c>
      <c r="Q145" s="13">
        <f>IF(ISNUMBER(M145), M145*(Consumer_Price_Index!$B$45/(_xlfn.XLOOKUP('Working Data'!D82,Consumer_Price_Index!A:A,Consumer_Price_Index!B:B))), "Missing")</f>
        <v>104693.29210220673</v>
      </c>
      <c r="R145" t="str">
        <f t="shared" si="2"/>
        <v>Yes</v>
      </c>
    </row>
    <row r="146" spans="1:18" x14ac:dyDescent="0.25">
      <c r="A146" t="s">
        <v>6226</v>
      </c>
      <c r="B146" t="s">
        <v>68</v>
      </c>
      <c r="C146" t="s">
        <v>5</v>
      </c>
      <c r="D146" s="11">
        <v>2011</v>
      </c>
      <c r="E146" t="s">
        <v>5954</v>
      </c>
      <c r="F146">
        <v>4</v>
      </c>
      <c r="G146">
        <v>25000</v>
      </c>
      <c r="H146" t="s">
        <v>6225</v>
      </c>
      <c r="I146" t="s">
        <v>6224</v>
      </c>
      <c r="J146" t="s">
        <v>6223</v>
      </c>
      <c r="K146" t="s">
        <v>7</v>
      </c>
      <c r="L146" s="7">
        <v>25000000</v>
      </c>
      <c r="M146" s="7">
        <v>41363927</v>
      </c>
      <c r="N146" t="s">
        <v>5072</v>
      </c>
      <c r="O146">
        <v>90</v>
      </c>
      <c r="P146" s="8">
        <f>_xlfn.XLOOKUP(D146,Consumer_Price_Index!A:A,Consumer_Price_Index!B:B)</f>
        <v>224.9</v>
      </c>
      <c r="Q146" s="13">
        <f>IF(ISNUMBER(M146), M146*(Consumer_Price_Index!$B$45/(_xlfn.XLOOKUP('Working Data'!D5945,Consumer_Price_Index!A:A,Consumer_Price_Index!B:B))), "Missing")</f>
        <v>53247099.944655687</v>
      </c>
      <c r="R146" t="str">
        <f t="shared" si="2"/>
        <v>Yes</v>
      </c>
    </row>
    <row r="147" spans="1:18" x14ac:dyDescent="0.25">
      <c r="A147" t="s">
        <v>15499</v>
      </c>
      <c r="B147" t="s">
        <v>68</v>
      </c>
      <c r="C147" t="s">
        <v>34</v>
      </c>
      <c r="D147" s="11">
        <v>1994</v>
      </c>
      <c r="E147" t="s">
        <v>15375</v>
      </c>
      <c r="F147">
        <v>4</v>
      </c>
      <c r="G147">
        <v>67000</v>
      </c>
      <c r="H147" t="s">
        <v>12981</v>
      </c>
      <c r="I147" t="s">
        <v>12981</v>
      </c>
      <c r="J147" t="s">
        <v>5498</v>
      </c>
      <c r="K147" t="s">
        <v>197</v>
      </c>
      <c r="L147" s="7">
        <v>35000000</v>
      </c>
      <c r="M147" s="7">
        <v>99431786</v>
      </c>
      <c r="N147" t="s">
        <v>15498</v>
      </c>
      <c r="O147">
        <v>102</v>
      </c>
      <c r="P147" s="8">
        <f>_xlfn.XLOOKUP(D147,Consumer_Price_Index!A:A,Consumer_Price_Index!B:B)</f>
        <v>148.19999999999999</v>
      </c>
      <c r="Q147" s="13">
        <f>IF(ISNUMBER(M147), M147*(Consumer_Price_Index!$B$45/(_xlfn.XLOOKUP('Working Data'!D2464,Consumer_Price_Index!A:A,Consumer_Price_Index!B:B))), "Missing")</f>
        <v>140719299.55503947</v>
      </c>
      <c r="R147" t="str">
        <f t="shared" si="2"/>
        <v>Yes</v>
      </c>
    </row>
    <row r="148" spans="1:18" x14ac:dyDescent="0.25">
      <c r="A148" t="s">
        <v>10581</v>
      </c>
      <c r="B148" t="s">
        <v>101</v>
      </c>
      <c r="C148" t="s">
        <v>100</v>
      </c>
      <c r="D148" s="11">
        <v>2003</v>
      </c>
      <c r="E148" t="s">
        <v>10477</v>
      </c>
      <c r="F148">
        <v>4</v>
      </c>
      <c r="G148">
        <v>59000</v>
      </c>
      <c r="H148" t="s">
        <v>10580</v>
      </c>
      <c r="I148" t="s">
        <v>5736</v>
      </c>
      <c r="J148" t="s">
        <v>6817</v>
      </c>
      <c r="K148" t="s">
        <v>7</v>
      </c>
      <c r="L148" s="7">
        <v>109000000</v>
      </c>
      <c r="M148" s="7">
        <v>133960541</v>
      </c>
      <c r="N148" t="s">
        <v>103</v>
      </c>
      <c r="O148">
        <v>82</v>
      </c>
      <c r="P148" s="8">
        <f>_xlfn.XLOOKUP(D148,Consumer_Price_Index!A:A,Consumer_Price_Index!B:B)</f>
        <v>184</v>
      </c>
      <c r="Q148" s="13">
        <f>IF(ISNUMBER(M148), M148*(Consumer_Price_Index!$B$45/(_xlfn.XLOOKUP('Working Data'!D4309,Consumer_Price_Index!A:A,Consumer_Price_Index!B:B))), "Missing")</f>
        <v>226891477.72484714</v>
      </c>
      <c r="R148" t="str">
        <f t="shared" si="2"/>
        <v>Yes</v>
      </c>
    </row>
    <row r="149" spans="1:18" x14ac:dyDescent="0.25">
      <c r="A149" t="s">
        <v>6963</v>
      </c>
      <c r="B149" t="s">
        <v>101</v>
      </c>
      <c r="C149" t="s">
        <v>34</v>
      </c>
      <c r="D149" s="11">
        <v>2010</v>
      </c>
      <c r="E149" t="s">
        <v>6962</v>
      </c>
      <c r="F149">
        <v>4</v>
      </c>
      <c r="G149">
        <v>156000</v>
      </c>
      <c r="H149" t="s">
        <v>953</v>
      </c>
      <c r="I149" t="s">
        <v>953</v>
      </c>
      <c r="J149" t="s">
        <v>6961</v>
      </c>
      <c r="K149" t="s">
        <v>7</v>
      </c>
      <c r="L149" s="7">
        <v>150000000</v>
      </c>
      <c r="M149" s="7">
        <v>319713881</v>
      </c>
      <c r="N149" t="s">
        <v>108</v>
      </c>
      <c r="O149">
        <v>103</v>
      </c>
      <c r="P149" s="8">
        <f>_xlfn.XLOOKUP(D149,Consumer_Price_Index!A:A,Consumer_Price_Index!B:B)</f>
        <v>218.1</v>
      </c>
      <c r="Q149" s="13">
        <f>IF(ISNUMBER(M149), M149*(Consumer_Price_Index!$B$45/(_xlfn.XLOOKUP('Working Data'!D5663,Consumer_Price_Index!A:A,Consumer_Price_Index!B:B))), "Missing")</f>
        <v>785619512.42499995</v>
      </c>
      <c r="R149" t="str">
        <f t="shared" si="2"/>
        <v>Yes</v>
      </c>
    </row>
    <row r="150" spans="1:18" x14ac:dyDescent="0.25">
      <c r="A150" t="s">
        <v>16913</v>
      </c>
      <c r="B150" t="s">
        <v>41</v>
      </c>
      <c r="C150" t="s">
        <v>11</v>
      </c>
      <c r="D150" s="11">
        <v>1991</v>
      </c>
      <c r="E150" t="s">
        <v>16262</v>
      </c>
      <c r="F150">
        <v>4</v>
      </c>
      <c r="G150">
        <v>1500</v>
      </c>
      <c r="H150" t="s">
        <v>14698</v>
      </c>
      <c r="I150" t="s">
        <v>14698</v>
      </c>
      <c r="J150" t="s">
        <v>16912</v>
      </c>
      <c r="K150" t="s">
        <v>7</v>
      </c>
      <c r="M150" s="7">
        <v>573904</v>
      </c>
      <c r="N150" t="s">
        <v>16911</v>
      </c>
      <c r="O150">
        <v>111</v>
      </c>
      <c r="P150" s="8">
        <f>_xlfn.XLOOKUP(D150,Consumer_Price_Index!A:A,Consumer_Price_Index!B:B)</f>
        <v>136.19999999999999</v>
      </c>
      <c r="Q150" s="13">
        <f>IF(ISNUMBER(M150), M150*(Consumer_Price_Index!$B$45/(_xlfn.XLOOKUP('Working Data'!D1932,Consumer_Price_Index!A:A,Consumer_Price_Index!B:B))), "Missing")</f>
        <v>1337938.3993879112</v>
      </c>
      <c r="R150" t="str">
        <f t="shared" si="2"/>
        <v>No</v>
      </c>
    </row>
    <row r="151" spans="1:18" x14ac:dyDescent="0.25">
      <c r="A151" t="s">
        <v>20959</v>
      </c>
      <c r="B151" t="s">
        <v>101</v>
      </c>
      <c r="C151" t="s">
        <v>5</v>
      </c>
      <c r="D151" s="11">
        <v>1983</v>
      </c>
      <c r="E151" t="s">
        <v>20766</v>
      </c>
      <c r="F151">
        <v>4.0999999999999996</v>
      </c>
      <c r="G151">
        <v>6000</v>
      </c>
      <c r="H151" t="s">
        <v>18722</v>
      </c>
      <c r="I151" t="s">
        <v>18505</v>
      </c>
      <c r="J151" t="s">
        <v>20958</v>
      </c>
      <c r="K151" t="s">
        <v>190</v>
      </c>
      <c r="L151" s="7">
        <v>6000000</v>
      </c>
      <c r="M151" s="7">
        <v>6333135</v>
      </c>
      <c r="N151" t="s">
        <v>18160</v>
      </c>
      <c r="O151">
        <v>105</v>
      </c>
      <c r="P151" s="8">
        <f>_xlfn.XLOOKUP(D151,Consumer_Price_Index!A:A,Consumer_Price_Index!B:B)</f>
        <v>99.6</v>
      </c>
      <c r="Q151" s="13">
        <f>IF(ISNUMBER(M151), M151*(Consumer_Price_Index!$B$45/(_xlfn.XLOOKUP('Working Data'!D412,Consumer_Price_Index!A:A,Consumer_Price_Index!B:B))), "Missing")</f>
        <v>8847804.8349381015</v>
      </c>
      <c r="R151" t="str">
        <f t="shared" si="2"/>
        <v>Yes</v>
      </c>
    </row>
    <row r="152" spans="1:18" x14ac:dyDescent="0.25">
      <c r="A152" t="s">
        <v>16746</v>
      </c>
      <c r="B152" t="s">
        <v>68</v>
      </c>
      <c r="C152" t="s">
        <v>34</v>
      </c>
      <c r="D152" s="11">
        <v>1991</v>
      </c>
      <c r="E152" t="s">
        <v>16745</v>
      </c>
      <c r="F152">
        <v>4.0999999999999996</v>
      </c>
      <c r="G152">
        <v>3000</v>
      </c>
      <c r="H152" t="s">
        <v>16744</v>
      </c>
      <c r="I152" t="s">
        <v>16743</v>
      </c>
      <c r="J152" t="s">
        <v>16742</v>
      </c>
      <c r="K152" t="s">
        <v>7</v>
      </c>
      <c r="L152" s="7">
        <v>6000000</v>
      </c>
      <c r="M152" s="7">
        <v>869325</v>
      </c>
      <c r="N152" t="s">
        <v>16741</v>
      </c>
      <c r="O152">
        <v>107</v>
      </c>
      <c r="P152" s="8">
        <f>_xlfn.XLOOKUP(D152,Consumer_Price_Index!A:A,Consumer_Price_Index!B:B)</f>
        <v>136.19999999999999</v>
      </c>
      <c r="Q152" s="13">
        <f>IF(ISNUMBER(M152), M152*(Consumer_Price_Index!$B$45/(_xlfn.XLOOKUP('Working Data'!D1991,Consumer_Price_Index!A:A,Consumer_Price_Index!B:B))), "Missing")</f>
        <v>2026651.3198163733</v>
      </c>
      <c r="R152" t="str">
        <f t="shared" si="2"/>
        <v>Yes</v>
      </c>
    </row>
    <row r="153" spans="1:18" x14ac:dyDescent="0.25">
      <c r="A153" t="s">
        <v>19298</v>
      </c>
      <c r="B153" t="s">
        <v>41</v>
      </c>
      <c r="C153" t="s">
        <v>34</v>
      </c>
      <c r="D153" s="11">
        <v>1986</v>
      </c>
      <c r="E153" t="s">
        <v>19297</v>
      </c>
      <c r="F153">
        <v>4.0999999999999996</v>
      </c>
      <c r="G153">
        <v>1900</v>
      </c>
      <c r="H153" t="s">
        <v>4242</v>
      </c>
      <c r="I153" t="s">
        <v>4242</v>
      </c>
      <c r="J153" t="s">
        <v>19296</v>
      </c>
      <c r="K153" t="s">
        <v>7</v>
      </c>
      <c r="L153" s="7">
        <v>3401376</v>
      </c>
      <c r="M153" s="7">
        <v>3388020</v>
      </c>
      <c r="N153" t="s">
        <v>19295</v>
      </c>
      <c r="O153">
        <v>95</v>
      </c>
      <c r="P153" s="8">
        <f>_xlfn.XLOOKUP(D153,Consumer_Price_Index!A:A,Consumer_Price_Index!B:B)</f>
        <v>109.6</v>
      </c>
      <c r="Q153" s="13">
        <f>IF(ISNUMBER(M153), M153*(Consumer_Price_Index!$B$45/(_xlfn.XLOOKUP('Working Data'!D1027,Consumer_Price_Index!A:A,Consumer_Price_Index!B:B))), "Missing")</f>
        <v>4301373.7249999996</v>
      </c>
      <c r="R153" t="str">
        <f t="shared" si="2"/>
        <v>Yes</v>
      </c>
    </row>
    <row r="154" spans="1:18" x14ac:dyDescent="0.25">
      <c r="A154" t="s">
        <v>15617</v>
      </c>
      <c r="B154" t="s">
        <v>101</v>
      </c>
      <c r="C154" t="s">
        <v>24</v>
      </c>
      <c r="D154" s="11">
        <v>1993</v>
      </c>
      <c r="E154" t="s">
        <v>15610</v>
      </c>
      <c r="F154">
        <v>4.0999999999999996</v>
      </c>
      <c r="G154">
        <v>8300</v>
      </c>
      <c r="H154" t="s">
        <v>15616</v>
      </c>
      <c r="I154" t="s">
        <v>14092</v>
      </c>
      <c r="J154" t="s">
        <v>2018</v>
      </c>
      <c r="K154" t="s">
        <v>7</v>
      </c>
      <c r="L154" s="7">
        <v>14000000</v>
      </c>
      <c r="M154" s="7">
        <v>40689691</v>
      </c>
      <c r="N154" t="s">
        <v>15367</v>
      </c>
      <c r="O154">
        <v>97</v>
      </c>
      <c r="P154" s="8">
        <f>_xlfn.XLOOKUP(D154,Consumer_Price_Index!A:A,Consumer_Price_Index!B:B)</f>
        <v>144.5</v>
      </c>
      <c r="Q154" s="13">
        <f>IF(ISNUMBER(M154), M154*(Consumer_Price_Index!$B$45/(_xlfn.XLOOKUP('Working Data'!D2418,Consumer_Price_Index!A:A,Consumer_Price_Index!B:B))), "Missing")</f>
        <v>71998541.508130088</v>
      </c>
      <c r="R154" t="str">
        <f t="shared" si="2"/>
        <v>Yes</v>
      </c>
    </row>
    <row r="155" spans="1:18" x14ac:dyDescent="0.25">
      <c r="A155" t="s">
        <v>9363</v>
      </c>
      <c r="B155" t="s">
        <v>41</v>
      </c>
      <c r="C155" t="s">
        <v>11</v>
      </c>
      <c r="D155" s="11">
        <v>1985</v>
      </c>
      <c r="E155" t="s">
        <v>19909</v>
      </c>
      <c r="F155">
        <v>4.0999999999999996</v>
      </c>
      <c r="G155">
        <v>243</v>
      </c>
      <c r="H155" t="s">
        <v>19929</v>
      </c>
      <c r="I155" t="s">
        <v>19929</v>
      </c>
      <c r="J155" t="s">
        <v>19078</v>
      </c>
      <c r="K155" t="s">
        <v>7</v>
      </c>
      <c r="L155" s="7">
        <v>7000000</v>
      </c>
      <c r="M155" s="7">
        <v>618847</v>
      </c>
      <c r="N155" t="s">
        <v>704</v>
      </c>
      <c r="O155">
        <v>96</v>
      </c>
      <c r="P155" s="8">
        <f>_xlfn.XLOOKUP(D155,Consumer_Price_Index!A:A,Consumer_Price_Index!B:B)</f>
        <v>107.6</v>
      </c>
      <c r="Q155" s="13">
        <f>IF(ISNUMBER(M155), M155*(Consumer_Price_Index!$B$45/(_xlfn.XLOOKUP('Working Data'!D804,Consumer_Price_Index!A:A,Consumer_Price_Index!B:B))), "Missing")</f>
        <v>2288382.0497572813</v>
      </c>
      <c r="R155" t="str">
        <f t="shared" si="2"/>
        <v>Yes</v>
      </c>
    </row>
    <row r="156" spans="1:18" x14ac:dyDescent="0.25">
      <c r="A156" t="s">
        <v>4057</v>
      </c>
      <c r="B156" t="s">
        <v>41</v>
      </c>
      <c r="C156" t="s">
        <v>11</v>
      </c>
      <c r="D156" s="11">
        <v>2015</v>
      </c>
      <c r="E156" t="s">
        <v>4056</v>
      </c>
      <c r="F156">
        <v>4.0999999999999996</v>
      </c>
      <c r="G156">
        <v>304000</v>
      </c>
      <c r="H156" t="s">
        <v>4055</v>
      </c>
      <c r="I156" t="s">
        <v>4054</v>
      </c>
      <c r="J156" t="s">
        <v>1839</v>
      </c>
      <c r="K156" t="s">
        <v>7</v>
      </c>
      <c r="L156" s="7">
        <v>40000000</v>
      </c>
      <c r="M156" s="7">
        <v>569651467</v>
      </c>
      <c r="N156" t="s">
        <v>1072</v>
      </c>
      <c r="O156">
        <v>125</v>
      </c>
      <c r="P156" s="8">
        <f>_xlfn.XLOOKUP(D156,Consumer_Price_Index!A:A,Consumer_Price_Index!B:B)</f>
        <v>237</v>
      </c>
      <c r="Q156" s="13">
        <f>IF(ISNUMBER(M156), M156*(Consumer_Price_Index!$B$45/(_xlfn.XLOOKUP('Working Data'!D6651,Consumer_Price_Index!A:A,Consumer_Price_Index!B:B))), "Missing")</f>
        <v>1798681885.9575129</v>
      </c>
      <c r="R156" t="str">
        <f t="shared" si="2"/>
        <v>Yes</v>
      </c>
    </row>
    <row r="157" spans="1:18" x14ac:dyDescent="0.25">
      <c r="A157" t="s">
        <v>2296</v>
      </c>
      <c r="B157" t="s">
        <v>41</v>
      </c>
      <c r="C157" t="s">
        <v>24</v>
      </c>
      <c r="D157" s="11">
        <v>2017</v>
      </c>
      <c r="E157" t="s">
        <v>2227</v>
      </c>
      <c r="F157">
        <v>4.0999999999999996</v>
      </c>
      <c r="G157">
        <v>2000</v>
      </c>
      <c r="H157" t="s">
        <v>2295</v>
      </c>
      <c r="I157" t="s">
        <v>2295</v>
      </c>
      <c r="J157" t="s">
        <v>2295</v>
      </c>
      <c r="K157" t="s">
        <v>7</v>
      </c>
      <c r="M157" s="7">
        <v>280668</v>
      </c>
      <c r="N157" t="s">
        <v>2294</v>
      </c>
      <c r="O157">
        <v>106</v>
      </c>
      <c r="P157" s="8">
        <f>_xlfn.XLOOKUP(D157,Consumer_Price_Index!A:A,Consumer_Price_Index!B:B)</f>
        <v>245.1</v>
      </c>
      <c r="Q157" s="13">
        <f>IF(ISNUMBER(M157), M157*(Consumer_Price_Index!$B$45/(_xlfn.XLOOKUP('Working Data'!D7172,Consumer_Price_Index!A:A,Consumer_Price_Index!B:B))), "Missing")</f>
        <v>609547.68068424799</v>
      </c>
      <c r="R157" t="str">
        <f t="shared" si="2"/>
        <v>No</v>
      </c>
    </row>
    <row r="158" spans="1:18" x14ac:dyDescent="0.25">
      <c r="A158" t="s">
        <v>13014</v>
      </c>
      <c r="B158" t="s">
        <v>101</v>
      </c>
      <c r="C158" t="s">
        <v>24</v>
      </c>
      <c r="D158" s="11">
        <v>1998</v>
      </c>
      <c r="E158" t="s">
        <v>13013</v>
      </c>
      <c r="F158">
        <v>4.0999999999999996</v>
      </c>
      <c r="G158">
        <v>2700</v>
      </c>
      <c r="H158" t="s">
        <v>9228</v>
      </c>
      <c r="I158" t="s">
        <v>13012</v>
      </c>
      <c r="J158" t="s">
        <v>4535</v>
      </c>
      <c r="K158" t="s">
        <v>7</v>
      </c>
      <c r="L158" s="7">
        <v>24000000</v>
      </c>
      <c r="M158" s="7">
        <v>4356216</v>
      </c>
      <c r="N158" t="s">
        <v>13011</v>
      </c>
      <c r="O158">
        <v>93</v>
      </c>
      <c r="P158" s="8">
        <f>_xlfn.XLOOKUP(D158,Consumer_Price_Index!A:A,Consumer_Price_Index!B:B)</f>
        <v>163</v>
      </c>
      <c r="Q158" s="13">
        <f>IF(ISNUMBER(M158), M158*(Consumer_Price_Index!$B$45/(_xlfn.XLOOKUP('Working Data'!D3413,Consumer_Price_Index!A:A,Consumer_Price_Index!B:B))), "Missing")</f>
        <v>12775158.952839267</v>
      </c>
      <c r="R158" t="str">
        <f t="shared" si="2"/>
        <v>Yes</v>
      </c>
    </row>
    <row r="159" spans="1:18" x14ac:dyDescent="0.25">
      <c r="A159" t="s">
        <v>8522</v>
      </c>
      <c r="B159" t="s">
        <v>68</v>
      </c>
      <c r="C159" t="s">
        <v>24</v>
      </c>
      <c r="D159" s="11">
        <v>2007</v>
      </c>
      <c r="E159" t="s">
        <v>8428</v>
      </c>
      <c r="F159">
        <v>4.0999999999999996</v>
      </c>
      <c r="G159">
        <v>71000</v>
      </c>
      <c r="H159" t="s">
        <v>5337</v>
      </c>
      <c r="I159" t="s">
        <v>2822</v>
      </c>
      <c r="J159" t="s">
        <v>2822</v>
      </c>
      <c r="K159" t="s">
        <v>7</v>
      </c>
      <c r="L159" s="7">
        <v>60000000</v>
      </c>
      <c r="M159" s="7">
        <v>159814490</v>
      </c>
      <c r="N159" t="s">
        <v>632</v>
      </c>
      <c r="O159">
        <v>102</v>
      </c>
      <c r="P159" s="8">
        <f>_xlfn.XLOOKUP(D159,Consumer_Price_Index!A:A,Consumer_Price_Index!B:B)</f>
        <v>207.3</v>
      </c>
      <c r="Q159" s="13">
        <f>IF(ISNUMBER(M159), M159*(Consumer_Price_Index!$B$45/(_xlfn.XLOOKUP('Working Data'!D5083,Consumer_Price_Index!A:A,Consumer_Price_Index!B:B))), "Missing")</f>
        <v>392705444.37903225</v>
      </c>
      <c r="R159" t="str">
        <f t="shared" si="2"/>
        <v>Yes</v>
      </c>
    </row>
    <row r="160" spans="1:18" x14ac:dyDescent="0.25">
      <c r="A160" t="s">
        <v>19883</v>
      </c>
      <c r="B160" t="s">
        <v>101</v>
      </c>
      <c r="C160" t="s">
        <v>11</v>
      </c>
      <c r="D160" s="11">
        <v>1985</v>
      </c>
      <c r="E160" t="s">
        <v>19882</v>
      </c>
      <c r="F160">
        <v>4.0999999999999996</v>
      </c>
      <c r="G160">
        <v>434</v>
      </c>
      <c r="H160" t="s">
        <v>17197</v>
      </c>
      <c r="I160" t="s">
        <v>19881</v>
      </c>
      <c r="J160" t="s">
        <v>14502</v>
      </c>
      <c r="K160" t="s">
        <v>7</v>
      </c>
      <c r="L160" s="7">
        <v>2000000</v>
      </c>
      <c r="M160" s="7">
        <v>2864844</v>
      </c>
      <c r="N160" t="s">
        <v>16089</v>
      </c>
      <c r="O160">
        <v>92</v>
      </c>
      <c r="P160" s="8">
        <f>_xlfn.XLOOKUP(D160,Consumer_Price_Index!A:A,Consumer_Price_Index!B:B)</f>
        <v>107.6</v>
      </c>
      <c r="Q160" s="13">
        <f>IF(ISNUMBER(M160), M160*(Consumer_Price_Index!$B$45/(_xlfn.XLOOKUP('Working Data'!D817,Consumer_Price_Index!A:A,Consumer_Price_Index!B:B))), "Missing")</f>
        <v>5239603.6422569025</v>
      </c>
      <c r="R160" t="str">
        <f t="shared" si="2"/>
        <v>Yes</v>
      </c>
    </row>
    <row r="161" spans="1:18" x14ac:dyDescent="0.25">
      <c r="A161" t="s">
        <v>15960</v>
      </c>
      <c r="B161" t="s">
        <v>68</v>
      </c>
      <c r="C161" t="s">
        <v>34</v>
      </c>
      <c r="D161" s="11">
        <v>1993</v>
      </c>
      <c r="E161" t="s">
        <v>15660</v>
      </c>
      <c r="F161">
        <v>4.0999999999999996</v>
      </c>
      <c r="G161">
        <v>47000</v>
      </c>
      <c r="H161" t="s">
        <v>1918</v>
      </c>
      <c r="I161" t="s">
        <v>13975</v>
      </c>
      <c r="J161" t="s">
        <v>14425</v>
      </c>
      <c r="K161" t="s">
        <v>7</v>
      </c>
      <c r="L161" s="7">
        <v>22000000</v>
      </c>
      <c r="M161" s="7">
        <v>10696210</v>
      </c>
      <c r="N161" t="s">
        <v>514</v>
      </c>
      <c r="O161">
        <v>104</v>
      </c>
      <c r="P161" s="8">
        <f>_xlfn.XLOOKUP(D161,Consumer_Price_Index!A:A,Consumer_Price_Index!B:B)</f>
        <v>144.5</v>
      </c>
      <c r="Q161" s="13">
        <f>IF(ISNUMBER(M161), M161*(Consumer_Price_Index!$B$45/(_xlfn.XLOOKUP('Working Data'!D2287,Consumer_Price_Index!A:A,Consumer_Price_Index!B:B))), "Missing")</f>
        <v>17253230.211752247</v>
      </c>
      <c r="R161" t="str">
        <f t="shared" si="2"/>
        <v>Yes</v>
      </c>
    </row>
    <row r="162" spans="1:18" x14ac:dyDescent="0.25">
      <c r="A162" t="s">
        <v>16001</v>
      </c>
      <c r="B162" t="s">
        <v>101</v>
      </c>
      <c r="C162" t="s">
        <v>100</v>
      </c>
      <c r="D162" s="11">
        <v>1993</v>
      </c>
      <c r="E162" t="s">
        <v>15767</v>
      </c>
      <c r="F162">
        <v>4.0999999999999996</v>
      </c>
      <c r="G162">
        <v>50000</v>
      </c>
      <c r="H162" t="s">
        <v>16000</v>
      </c>
      <c r="I162" t="s">
        <v>15999</v>
      </c>
      <c r="J162" t="s">
        <v>15998</v>
      </c>
      <c r="K162" t="s">
        <v>265</v>
      </c>
      <c r="L162" s="7">
        <v>48000000</v>
      </c>
      <c r="M162" s="7">
        <v>20915465</v>
      </c>
      <c r="N162" t="s">
        <v>15997</v>
      </c>
      <c r="O162">
        <v>104</v>
      </c>
      <c r="P162" s="8">
        <f>_xlfn.XLOOKUP(D162,Consumer_Price_Index!A:A,Consumer_Price_Index!B:B)</f>
        <v>144.5</v>
      </c>
      <c r="Q162" s="13">
        <f>IF(ISNUMBER(M162), M162*(Consumer_Price_Index!$B$45/(_xlfn.XLOOKUP('Working Data'!D2268,Consumer_Price_Index!A:A,Consumer_Price_Index!B:B))), "Missing")</f>
        <v>31611816.396329366</v>
      </c>
      <c r="R162" t="str">
        <f t="shared" si="2"/>
        <v>Yes</v>
      </c>
    </row>
    <row r="163" spans="1:18" x14ac:dyDescent="0.25">
      <c r="A163" t="s">
        <v>5479</v>
      </c>
      <c r="B163" t="s">
        <v>68</v>
      </c>
      <c r="C163" t="s">
        <v>5</v>
      </c>
      <c r="D163" s="11">
        <v>2012</v>
      </c>
      <c r="E163" t="s">
        <v>5405</v>
      </c>
      <c r="F163">
        <v>4.0999999999999996</v>
      </c>
      <c r="G163">
        <v>19000</v>
      </c>
      <c r="H163" t="s">
        <v>5478</v>
      </c>
      <c r="I163" t="s">
        <v>5478</v>
      </c>
      <c r="J163" t="s">
        <v>5477</v>
      </c>
      <c r="K163" t="s">
        <v>7</v>
      </c>
      <c r="L163" s="7">
        <v>17000000</v>
      </c>
      <c r="M163" s="7">
        <v>11350665</v>
      </c>
      <c r="N163" t="s">
        <v>138</v>
      </c>
      <c r="O163">
        <v>82</v>
      </c>
      <c r="P163" s="8">
        <f>_xlfn.XLOOKUP(D163,Consumer_Price_Index!A:A,Consumer_Price_Index!B:B)</f>
        <v>229.6</v>
      </c>
      <c r="Q163" s="13">
        <f>IF(ISNUMBER(M163), M163*(Consumer_Price_Index!$B$45/(_xlfn.XLOOKUP('Working Data'!D6193,Consumer_Price_Index!A:A,Consumer_Price_Index!B:B))), "Missing")</f>
        <v>19224833.938299056</v>
      </c>
      <c r="R163" t="str">
        <f t="shared" si="2"/>
        <v>Yes</v>
      </c>
    </row>
    <row r="164" spans="1:18" x14ac:dyDescent="0.25">
      <c r="A164" t="s">
        <v>571</v>
      </c>
      <c r="B164" t="s">
        <v>41</v>
      </c>
      <c r="C164" t="s">
        <v>87</v>
      </c>
      <c r="D164" s="11">
        <v>2019</v>
      </c>
      <c r="E164" t="s">
        <v>570</v>
      </c>
      <c r="F164">
        <v>4.0999999999999996</v>
      </c>
      <c r="G164">
        <v>7900</v>
      </c>
      <c r="H164" t="s">
        <v>569</v>
      </c>
      <c r="I164" t="s">
        <v>569</v>
      </c>
      <c r="J164" t="s">
        <v>568</v>
      </c>
      <c r="K164" t="s">
        <v>7</v>
      </c>
      <c r="L164" s="7">
        <v>18000000</v>
      </c>
      <c r="N164" t="s">
        <v>567</v>
      </c>
      <c r="O164">
        <v>88</v>
      </c>
      <c r="P164" s="8">
        <f>_xlfn.XLOOKUP(D164,Consumer_Price_Index!A:A,Consumer_Price_Index!B:B)</f>
        <v>255.7</v>
      </c>
      <c r="Q164" s="13" t="str">
        <f>IF(ISNUMBER(M164), M164*(Consumer_Price_Index!$B$45/(_xlfn.XLOOKUP('Working Data'!D7564,Consumer_Price_Index!A:A,Consumer_Price_Index!B:B))), "Missing")</f>
        <v>Missing</v>
      </c>
      <c r="R164" t="str">
        <f t="shared" si="2"/>
        <v>No</v>
      </c>
    </row>
    <row r="165" spans="1:18" x14ac:dyDescent="0.25">
      <c r="A165" t="s">
        <v>9993</v>
      </c>
      <c r="B165" t="s">
        <v>68</v>
      </c>
      <c r="C165" t="s">
        <v>34</v>
      </c>
      <c r="D165" s="11">
        <v>2004</v>
      </c>
      <c r="E165" t="s">
        <v>9992</v>
      </c>
      <c r="F165">
        <v>4.0999999999999996</v>
      </c>
      <c r="G165">
        <v>27000</v>
      </c>
      <c r="H165" t="s">
        <v>9991</v>
      </c>
      <c r="I165" t="s">
        <v>9513</v>
      </c>
      <c r="J165" t="s">
        <v>9982</v>
      </c>
      <c r="K165" t="s">
        <v>7</v>
      </c>
      <c r="L165" s="7">
        <v>40000000</v>
      </c>
      <c r="M165" s="7">
        <v>46546197</v>
      </c>
      <c r="N165" t="s">
        <v>138</v>
      </c>
      <c r="O165">
        <v>84</v>
      </c>
      <c r="P165" s="8">
        <f>_xlfn.XLOOKUP(D165,Consumer_Price_Index!A:A,Consumer_Price_Index!B:B)</f>
        <v>188.9</v>
      </c>
      <c r="Q165" s="13">
        <f>IF(ISNUMBER(M165), M165*(Consumer_Price_Index!$B$45/(_xlfn.XLOOKUP('Working Data'!D4526,Consumer_Price_Index!A:A,Consumer_Price_Index!B:B))), "Missing")</f>
        <v>57864652.084455326</v>
      </c>
      <c r="R165" t="str">
        <f t="shared" si="2"/>
        <v>Yes</v>
      </c>
    </row>
    <row r="166" spans="1:18" x14ac:dyDescent="0.25">
      <c r="A166" t="s">
        <v>20588</v>
      </c>
      <c r="B166" t="s">
        <v>41</v>
      </c>
      <c r="C166" t="s">
        <v>24</v>
      </c>
      <c r="D166" s="11">
        <v>1984</v>
      </c>
      <c r="E166" t="s">
        <v>20557</v>
      </c>
      <c r="F166">
        <v>4.0999999999999996</v>
      </c>
      <c r="G166">
        <v>983</v>
      </c>
      <c r="H166" t="s">
        <v>20587</v>
      </c>
      <c r="I166" t="s">
        <v>15093</v>
      </c>
      <c r="J166" t="s">
        <v>20586</v>
      </c>
      <c r="K166" t="s">
        <v>265</v>
      </c>
      <c r="M166" s="7">
        <v>10530000</v>
      </c>
      <c r="N166" t="s">
        <v>15473</v>
      </c>
      <c r="O166">
        <v>94</v>
      </c>
      <c r="P166" s="8">
        <f>_xlfn.XLOOKUP(D166,Consumer_Price_Index!A:A,Consumer_Price_Index!B:B)</f>
        <v>103.9</v>
      </c>
      <c r="Q166" s="13">
        <f>IF(ISNUMBER(M166), M166*(Consumer_Price_Index!$B$45/(_xlfn.XLOOKUP('Working Data'!D556,Consumer_Price_Index!A:A,Consumer_Price_Index!B:B))), "Missing")</f>
        <v>33248611.398963727</v>
      </c>
      <c r="R166" t="str">
        <f t="shared" si="2"/>
        <v>No</v>
      </c>
    </row>
    <row r="167" spans="1:18" x14ac:dyDescent="0.25">
      <c r="A167" t="s">
        <v>9205</v>
      </c>
      <c r="B167" t="s">
        <v>68</v>
      </c>
      <c r="C167" t="s">
        <v>34</v>
      </c>
      <c r="D167" s="11">
        <v>2005</v>
      </c>
      <c r="E167" t="s">
        <v>9204</v>
      </c>
      <c r="F167">
        <v>4.2</v>
      </c>
      <c r="G167">
        <v>19000</v>
      </c>
      <c r="H167" t="s">
        <v>7066</v>
      </c>
      <c r="I167" t="s">
        <v>9203</v>
      </c>
      <c r="J167" t="s">
        <v>7661</v>
      </c>
      <c r="K167" t="s">
        <v>2259</v>
      </c>
      <c r="L167" s="7">
        <v>80000000</v>
      </c>
      <c r="M167" s="7">
        <v>11665465</v>
      </c>
      <c r="N167" t="s">
        <v>9202</v>
      </c>
      <c r="O167">
        <v>110</v>
      </c>
      <c r="P167" s="8">
        <f>_xlfn.XLOOKUP(D167,Consumer_Price_Index!A:A,Consumer_Price_Index!B:B)</f>
        <v>195.3</v>
      </c>
      <c r="Q167" s="13">
        <f>IF(ISNUMBER(M167), M167*(Consumer_Price_Index!$B$45/(_xlfn.XLOOKUP('Working Data'!D4814,Consumer_Price_Index!A:A,Consumer_Price_Index!B:B))), "Missing")</f>
        <v>20641505.142276421</v>
      </c>
      <c r="R167" t="str">
        <f t="shared" si="2"/>
        <v>Yes</v>
      </c>
    </row>
    <row r="168" spans="1:18" x14ac:dyDescent="0.25">
      <c r="A168" t="s">
        <v>1493</v>
      </c>
      <c r="B168" t="s">
        <v>101</v>
      </c>
      <c r="C168" t="s">
        <v>100</v>
      </c>
      <c r="D168" s="11">
        <v>2018</v>
      </c>
      <c r="E168" t="s">
        <v>1345</v>
      </c>
      <c r="F168">
        <v>4.2</v>
      </c>
      <c r="G168">
        <v>42000</v>
      </c>
      <c r="H168" t="s">
        <v>1492</v>
      </c>
      <c r="I168" t="s">
        <v>887</v>
      </c>
      <c r="J168" t="s">
        <v>1491</v>
      </c>
      <c r="K168" t="s">
        <v>7</v>
      </c>
      <c r="L168" s="7">
        <v>100000000</v>
      </c>
      <c r="M168" s="7">
        <v>132675864</v>
      </c>
      <c r="N168" t="s">
        <v>1490</v>
      </c>
      <c r="O168">
        <v>109</v>
      </c>
      <c r="P168" s="8">
        <f>_xlfn.XLOOKUP(D168,Consumer_Price_Index!A:A,Consumer_Price_Index!B:B)</f>
        <v>251.1</v>
      </c>
      <c r="Q168" s="13">
        <f>IF(ISNUMBER(M168), M168*(Consumer_Price_Index!$B$45/(_xlfn.XLOOKUP('Working Data'!D7363,Consumer_Price_Index!A:A,Consumer_Price_Index!B:B))), "Missing")</f>
        <v>326018836.78064513</v>
      </c>
      <c r="R168" t="str">
        <f t="shared" si="2"/>
        <v>Yes</v>
      </c>
    </row>
    <row r="169" spans="1:18" x14ac:dyDescent="0.25">
      <c r="A169" t="s">
        <v>9192</v>
      </c>
      <c r="B169" t="s">
        <v>68</v>
      </c>
      <c r="C169" t="s">
        <v>11</v>
      </c>
      <c r="D169" s="11">
        <v>2005</v>
      </c>
      <c r="E169" t="s">
        <v>9126</v>
      </c>
      <c r="F169">
        <v>4.2</v>
      </c>
      <c r="G169">
        <v>30000</v>
      </c>
      <c r="H169" t="s">
        <v>9191</v>
      </c>
      <c r="I169" t="s">
        <v>9190</v>
      </c>
      <c r="J169" t="s">
        <v>9189</v>
      </c>
      <c r="K169" t="s">
        <v>7</v>
      </c>
      <c r="L169" s="7">
        <v>20000000</v>
      </c>
      <c r="M169" s="7">
        <v>67192859</v>
      </c>
      <c r="N169" t="s">
        <v>777</v>
      </c>
      <c r="O169">
        <v>89</v>
      </c>
      <c r="P169" s="8">
        <f>_xlfn.XLOOKUP(D169,Consumer_Price_Index!A:A,Consumer_Price_Index!B:B)</f>
        <v>195.3</v>
      </c>
      <c r="Q169" s="13">
        <f>IF(ISNUMBER(M169), M169*(Consumer_Price_Index!$B$45/(_xlfn.XLOOKUP('Working Data'!D4819,Consumer_Price_Index!A:A,Consumer_Price_Index!B:B))), "Missing")</f>
        <v>190275689.00836432</v>
      </c>
      <c r="R169" t="str">
        <f t="shared" si="2"/>
        <v>Yes</v>
      </c>
    </row>
    <row r="170" spans="1:18" x14ac:dyDescent="0.25">
      <c r="A170" t="s">
        <v>21943</v>
      </c>
      <c r="B170" t="s">
        <v>101</v>
      </c>
      <c r="C170" t="s">
        <v>409</v>
      </c>
      <c r="D170" s="11">
        <v>1980</v>
      </c>
      <c r="E170" t="s">
        <v>21942</v>
      </c>
      <c r="F170">
        <v>4.2</v>
      </c>
      <c r="G170">
        <v>3700</v>
      </c>
      <c r="H170" t="s">
        <v>21941</v>
      </c>
      <c r="I170" t="s">
        <v>21940</v>
      </c>
      <c r="J170" t="s">
        <v>21939</v>
      </c>
      <c r="K170" t="s">
        <v>7</v>
      </c>
      <c r="L170" s="7">
        <v>20000000</v>
      </c>
      <c r="N170" t="s">
        <v>20640</v>
      </c>
      <c r="O170">
        <v>124</v>
      </c>
      <c r="P170" s="8">
        <f>_xlfn.XLOOKUP(D170,Consumer_Price_Index!A:A,Consumer_Price_Index!B:B)</f>
        <v>82.4</v>
      </c>
      <c r="Q170" s="13" t="str">
        <f>IF(ISNUMBER(M170), M170*(Consumer_Price_Index!$B$45/(_xlfn.XLOOKUP('Working Data'!D54,Consumer_Price_Index!A:A,Consumer_Price_Index!B:B))), "Missing")</f>
        <v>Missing</v>
      </c>
      <c r="R170" t="str">
        <f t="shared" si="2"/>
        <v>No</v>
      </c>
    </row>
    <row r="171" spans="1:18" x14ac:dyDescent="0.25">
      <c r="A171" t="s">
        <v>3994</v>
      </c>
      <c r="B171" t="s">
        <v>68</v>
      </c>
      <c r="C171" t="s">
        <v>34</v>
      </c>
      <c r="D171" s="11">
        <v>2015</v>
      </c>
      <c r="E171" t="s">
        <v>3481</v>
      </c>
      <c r="F171">
        <v>4.2</v>
      </c>
      <c r="G171">
        <v>156000</v>
      </c>
      <c r="H171" t="s">
        <v>3993</v>
      </c>
      <c r="I171" t="s">
        <v>2834</v>
      </c>
      <c r="J171" t="s">
        <v>2859</v>
      </c>
      <c r="K171" t="s">
        <v>7</v>
      </c>
      <c r="L171" s="7">
        <v>120000000</v>
      </c>
      <c r="M171" s="7">
        <v>167882881</v>
      </c>
      <c r="N171" t="s">
        <v>890</v>
      </c>
      <c r="O171">
        <v>100</v>
      </c>
      <c r="P171" s="8">
        <f>_xlfn.XLOOKUP(D171,Consumer_Price_Index!A:A,Consumer_Price_Index!B:B)</f>
        <v>237</v>
      </c>
      <c r="Q171" s="13">
        <f>IF(ISNUMBER(M171), M171*(Consumer_Price_Index!$B$45/(_xlfn.XLOOKUP('Working Data'!D6679,Consumer_Price_Index!A:A,Consumer_Price_Index!B:B))), "Missing")</f>
        <v>345168109.58636975</v>
      </c>
      <c r="R171" t="str">
        <f t="shared" si="2"/>
        <v>Yes</v>
      </c>
    </row>
    <row r="172" spans="1:18" x14ac:dyDescent="0.25">
      <c r="A172" t="s">
        <v>20611</v>
      </c>
      <c r="B172" t="s">
        <v>68</v>
      </c>
      <c r="C172" t="s">
        <v>24</v>
      </c>
      <c r="D172" s="11">
        <v>1984</v>
      </c>
      <c r="E172" t="s">
        <v>20081</v>
      </c>
      <c r="F172">
        <v>4.2</v>
      </c>
      <c r="G172">
        <v>8400</v>
      </c>
      <c r="H172" t="s">
        <v>20610</v>
      </c>
      <c r="I172" t="s">
        <v>20610</v>
      </c>
      <c r="J172" t="s">
        <v>20609</v>
      </c>
      <c r="K172" t="s">
        <v>7</v>
      </c>
      <c r="L172" s="7">
        <v>5500000</v>
      </c>
      <c r="N172" t="s">
        <v>16848</v>
      </c>
      <c r="O172">
        <v>81</v>
      </c>
      <c r="P172" s="8">
        <f>_xlfn.XLOOKUP(D172,Consumer_Price_Index!A:A,Consumer_Price_Index!B:B)</f>
        <v>103.9</v>
      </c>
      <c r="Q172" s="13" t="str">
        <f>IF(ISNUMBER(M172), M172*(Consumer_Price_Index!$B$45/(_xlfn.XLOOKUP('Working Data'!D548,Consumer_Price_Index!A:A,Consumer_Price_Index!B:B))), "Missing")</f>
        <v>Missing</v>
      </c>
      <c r="R172" t="str">
        <f t="shared" si="2"/>
        <v>No</v>
      </c>
    </row>
    <row r="173" spans="1:18" x14ac:dyDescent="0.25">
      <c r="A173" t="s">
        <v>16984</v>
      </c>
      <c r="B173" t="s">
        <v>41</v>
      </c>
      <c r="C173" t="s">
        <v>34</v>
      </c>
      <c r="D173" s="11">
        <v>1991</v>
      </c>
      <c r="E173" t="s">
        <v>16666</v>
      </c>
      <c r="F173">
        <v>4.2</v>
      </c>
      <c r="G173">
        <v>44000</v>
      </c>
      <c r="H173" t="s">
        <v>8507</v>
      </c>
      <c r="I173" t="s">
        <v>11995</v>
      </c>
      <c r="J173" t="s">
        <v>11994</v>
      </c>
      <c r="K173" t="s">
        <v>265</v>
      </c>
      <c r="L173" s="7">
        <v>30000000</v>
      </c>
      <c r="M173" s="7">
        <v>15556340</v>
      </c>
      <c r="N173" t="s">
        <v>11993</v>
      </c>
      <c r="O173">
        <v>91</v>
      </c>
      <c r="P173" s="8">
        <f>_xlfn.XLOOKUP(D173,Consumer_Price_Index!A:A,Consumer_Price_Index!B:B)</f>
        <v>136.19999999999999</v>
      </c>
      <c r="Q173" s="13">
        <f>IF(ISNUMBER(M173), M173*(Consumer_Price_Index!$B$45/(_xlfn.XLOOKUP('Working Data'!D1901,Consumer_Price_Index!A:A,Consumer_Price_Index!B:B))), "Missing")</f>
        <v>19750069.991666667</v>
      </c>
      <c r="R173" t="str">
        <f t="shared" si="2"/>
        <v>Yes</v>
      </c>
    </row>
    <row r="174" spans="1:18" x14ac:dyDescent="0.25">
      <c r="A174" t="s">
        <v>18198</v>
      </c>
      <c r="B174" t="s">
        <v>101</v>
      </c>
      <c r="C174" t="s">
        <v>24</v>
      </c>
      <c r="D174" s="11">
        <v>1988</v>
      </c>
      <c r="E174" t="s">
        <v>18197</v>
      </c>
      <c r="F174">
        <v>4.2</v>
      </c>
      <c r="G174">
        <v>949</v>
      </c>
      <c r="H174" t="s">
        <v>4340</v>
      </c>
      <c r="I174" t="s">
        <v>18196</v>
      </c>
      <c r="J174" t="s">
        <v>11828</v>
      </c>
      <c r="K174" t="s">
        <v>7</v>
      </c>
      <c r="L174" s="7">
        <v>13000000</v>
      </c>
      <c r="M174" s="7">
        <v>259019</v>
      </c>
      <c r="N174" t="s">
        <v>18195</v>
      </c>
      <c r="O174">
        <v>102</v>
      </c>
      <c r="P174" s="8">
        <f>_xlfn.XLOOKUP(D174,Consumer_Price_Index!A:A,Consumer_Price_Index!B:B)</f>
        <v>118.3</v>
      </c>
      <c r="Q174" s="13">
        <f>IF(ISNUMBER(M174), M174*(Consumer_Price_Index!$B$45/(_xlfn.XLOOKUP('Working Data'!D1434,Consumer_Price_Index!A:A,Consumer_Price_Index!B:B))), "Missing")</f>
        <v>720101.17974452558</v>
      </c>
      <c r="R174" t="str">
        <f t="shared" si="2"/>
        <v>Yes</v>
      </c>
    </row>
    <row r="175" spans="1:18" x14ac:dyDescent="0.25">
      <c r="A175" t="s">
        <v>12712</v>
      </c>
      <c r="B175" t="s">
        <v>101</v>
      </c>
      <c r="C175" t="s">
        <v>34</v>
      </c>
      <c r="D175" s="11">
        <v>1999</v>
      </c>
      <c r="E175" t="s">
        <v>12393</v>
      </c>
      <c r="F175">
        <v>4.2</v>
      </c>
      <c r="G175">
        <v>46000</v>
      </c>
      <c r="H175" t="s">
        <v>12711</v>
      </c>
      <c r="I175" t="s">
        <v>12710</v>
      </c>
      <c r="J175" t="s">
        <v>7599</v>
      </c>
      <c r="K175" t="s">
        <v>7</v>
      </c>
      <c r="L175" s="7">
        <v>90000000</v>
      </c>
      <c r="M175" s="7">
        <v>134403112</v>
      </c>
      <c r="N175" t="s">
        <v>119</v>
      </c>
      <c r="O175">
        <v>78</v>
      </c>
      <c r="P175" s="8">
        <f>_xlfn.XLOOKUP(D175,Consumer_Price_Index!A:A,Consumer_Price_Index!B:B)</f>
        <v>166.6</v>
      </c>
      <c r="Q175" s="13">
        <f>IF(ISNUMBER(M175), M175*(Consumer_Price_Index!$B$45/(_xlfn.XLOOKUP('Working Data'!D3530,Consumer_Price_Index!A:A,Consumer_Price_Index!B:B))), "Missing")</f>
        <v>187769959.77258137</v>
      </c>
      <c r="R175" t="str">
        <f t="shared" si="2"/>
        <v>Yes</v>
      </c>
    </row>
    <row r="176" spans="1:18" x14ac:dyDescent="0.25">
      <c r="A176" t="s">
        <v>15904</v>
      </c>
      <c r="C176" t="s">
        <v>438</v>
      </c>
      <c r="D176" s="11">
        <v>1993</v>
      </c>
      <c r="E176" t="s">
        <v>15820</v>
      </c>
      <c r="F176">
        <v>4.2</v>
      </c>
      <c r="G176">
        <v>29000</v>
      </c>
      <c r="H176" t="s">
        <v>5123</v>
      </c>
      <c r="I176" t="s">
        <v>15903</v>
      </c>
      <c r="J176" t="s">
        <v>15902</v>
      </c>
      <c r="K176" t="s">
        <v>7</v>
      </c>
      <c r="L176" s="7">
        <v>3000000</v>
      </c>
      <c r="M176" s="7">
        <v>15935068</v>
      </c>
      <c r="N176" t="s">
        <v>666</v>
      </c>
      <c r="O176">
        <v>87</v>
      </c>
      <c r="P176" s="8">
        <f>_xlfn.XLOOKUP(D176,Consumer_Price_Index!A:A,Consumer_Price_Index!B:B)</f>
        <v>144.5</v>
      </c>
      <c r="Q176" s="13">
        <f>IF(ISNUMBER(M176), M176*(Consumer_Price_Index!$B$45/(_xlfn.XLOOKUP('Working Data'!D2315,Consumer_Price_Index!A:A,Consumer_Price_Index!B:B))), "Missing")</f>
        <v>53414908.906490639</v>
      </c>
      <c r="R176" t="str">
        <f t="shared" si="2"/>
        <v>Yes</v>
      </c>
    </row>
    <row r="177" spans="1:18" x14ac:dyDescent="0.25">
      <c r="A177" t="s">
        <v>3523</v>
      </c>
      <c r="B177" t="s">
        <v>101</v>
      </c>
      <c r="C177" t="s">
        <v>100</v>
      </c>
      <c r="D177" s="11">
        <v>2015</v>
      </c>
      <c r="E177" t="s">
        <v>3522</v>
      </c>
      <c r="F177">
        <v>4.2</v>
      </c>
      <c r="G177">
        <v>7500</v>
      </c>
      <c r="H177" t="s">
        <v>1928</v>
      </c>
      <c r="I177" t="s">
        <v>3521</v>
      </c>
      <c r="J177" t="s">
        <v>3520</v>
      </c>
      <c r="K177" t="s">
        <v>7</v>
      </c>
      <c r="L177" s="7">
        <v>5000000</v>
      </c>
      <c r="M177" s="7">
        <v>2333684</v>
      </c>
      <c r="N177" t="s">
        <v>3519</v>
      </c>
      <c r="O177">
        <v>118</v>
      </c>
      <c r="P177" s="8">
        <f>_xlfn.XLOOKUP(D177,Consumer_Price_Index!A:A,Consumer_Price_Index!B:B)</f>
        <v>237</v>
      </c>
      <c r="Q177" s="13">
        <f>IF(ISNUMBER(M177), M177*(Consumer_Price_Index!$B$45/(_xlfn.XLOOKUP('Working Data'!D6826,Consumer_Price_Index!A:A,Consumer_Price_Index!B:B))), "Missing")</f>
        <v>5734463.8290322572</v>
      </c>
      <c r="R177" t="str">
        <f t="shared" si="2"/>
        <v>Yes</v>
      </c>
    </row>
    <row r="178" spans="1:18" x14ac:dyDescent="0.25">
      <c r="A178" t="s">
        <v>16272</v>
      </c>
      <c r="B178" t="s">
        <v>41</v>
      </c>
      <c r="C178" t="s">
        <v>6323</v>
      </c>
      <c r="D178" s="11">
        <v>1992</v>
      </c>
      <c r="E178" t="s">
        <v>16271</v>
      </c>
      <c r="F178">
        <v>4.2</v>
      </c>
      <c r="G178">
        <v>874</v>
      </c>
      <c r="H178" t="s">
        <v>16270</v>
      </c>
      <c r="I178" t="s">
        <v>14950</v>
      </c>
      <c r="J178" t="s">
        <v>14551</v>
      </c>
      <c r="K178" t="s">
        <v>265</v>
      </c>
      <c r="M178" s="7">
        <v>2287928</v>
      </c>
      <c r="N178" t="s">
        <v>16269</v>
      </c>
      <c r="O178">
        <v>90</v>
      </c>
      <c r="P178" s="8">
        <f>_xlfn.XLOOKUP(D178,Consumer_Price_Index!A:A,Consumer_Price_Index!B:B)</f>
        <v>140.30000000000001</v>
      </c>
      <c r="Q178" s="13">
        <f>IF(ISNUMBER(M178), M178*(Consumer_Price_Index!$B$45/(_xlfn.XLOOKUP('Working Data'!D2174,Consumer_Price_Index!A:A,Consumer_Price_Index!B:B))), "Missing")</f>
        <v>4184463.7551020407</v>
      </c>
      <c r="R178" t="str">
        <f t="shared" si="2"/>
        <v>No</v>
      </c>
    </row>
    <row r="179" spans="1:18" x14ac:dyDescent="0.25">
      <c r="A179" t="s">
        <v>19855</v>
      </c>
      <c r="B179" t="s">
        <v>101</v>
      </c>
      <c r="C179" t="s">
        <v>24</v>
      </c>
      <c r="D179" s="11">
        <v>1985</v>
      </c>
      <c r="E179" t="s">
        <v>19854</v>
      </c>
      <c r="F179">
        <v>4.2</v>
      </c>
      <c r="G179">
        <v>468</v>
      </c>
      <c r="H179" t="s">
        <v>19853</v>
      </c>
      <c r="I179" t="s">
        <v>15018</v>
      </c>
      <c r="J179" t="s">
        <v>14801</v>
      </c>
      <c r="K179" t="s">
        <v>7</v>
      </c>
      <c r="M179" s="7">
        <v>372438</v>
      </c>
      <c r="N179" t="s">
        <v>19852</v>
      </c>
      <c r="O179">
        <v>80</v>
      </c>
      <c r="P179" s="8">
        <f>_xlfn.XLOOKUP(D179,Consumer_Price_Index!A:A,Consumer_Price_Index!B:B)</f>
        <v>107.6</v>
      </c>
      <c r="Q179" s="13">
        <f>IF(ISNUMBER(M179), M179*(Consumer_Price_Index!$B$45/(_xlfn.XLOOKUP('Working Data'!D825,Consumer_Price_Index!A:A,Consumer_Price_Index!B:B))), "Missing")</f>
        <v>463002.27906976745</v>
      </c>
      <c r="R179" t="str">
        <f t="shared" si="2"/>
        <v>No</v>
      </c>
    </row>
    <row r="180" spans="1:18" x14ac:dyDescent="0.25">
      <c r="A180" t="s">
        <v>235</v>
      </c>
      <c r="B180" t="s">
        <v>41</v>
      </c>
      <c r="C180" t="s">
        <v>24</v>
      </c>
      <c r="D180" s="11">
        <v>2019</v>
      </c>
      <c r="E180" t="s">
        <v>234</v>
      </c>
      <c r="F180">
        <v>4.2</v>
      </c>
      <c r="G180">
        <v>904</v>
      </c>
      <c r="H180" t="s">
        <v>233</v>
      </c>
      <c r="I180" t="s">
        <v>232</v>
      </c>
      <c r="J180" t="s">
        <v>191</v>
      </c>
      <c r="K180" t="s">
        <v>190</v>
      </c>
      <c r="M180" s="7">
        <v>26493648</v>
      </c>
      <c r="N180" t="s">
        <v>189</v>
      </c>
      <c r="O180">
        <v>102</v>
      </c>
      <c r="P180" s="8">
        <f>_xlfn.XLOOKUP(D180,Consumer_Price_Index!A:A,Consumer_Price_Index!B:B)</f>
        <v>255.7</v>
      </c>
      <c r="Q180" s="13">
        <f>IF(ISNUMBER(M180), M180*(Consumer_Price_Index!$B$45/(_xlfn.XLOOKUP('Working Data'!D7628,Consumer_Price_Index!A:A,Consumer_Price_Index!B:B))), "Missing")</f>
        <v>37494726.175568976</v>
      </c>
      <c r="R180" t="str">
        <f t="shared" si="2"/>
        <v>No</v>
      </c>
    </row>
    <row r="181" spans="1:18" x14ac:dyDescent="0.25">
      <c r="A181" t="s">
        <v>5424</v>
      </c>
      <c r="B181" t="s">
        <v>68</v>
      </c>
      <c r="C181" t="s">
        <v>24</v>
      </c>
      <c r="D181" s="11">
        <v>1986</v>
      </c>
      <c r="E181" t="s">
        <v>19261</v>
      </c>
      <c r="F181">
        <v>4.2</v>
      </c>
      <c r="G181">
        <v>616</v>
      </c>
      <c r="H181" t="s">
        <v>19345</v>
      </c>
      <c r="I181" t="s">
        <v>19345</v>
      </c>
      <c r="J181" t="s">
        <v>19344</v>
      </c>
      <c r="K181" t="s">
        <v>7</v>
      </c>
      <c r="M181" s="7">
        <v>2669366</v>
      </c>
      <c r="N181" t="s">
        <v>3464</v>
      </c>
      <c r="O181">
        <v>102</v>
      </c>
      <c r="P181" s="8">
        <f>_xlfn.XLOOKUP(D181,Consumer_Price_Index!A:A,Consumer_Price_Index!B:B)</f>
        <v>109.6</v>
      </c>
      <c r="Q181" s="13">
        <f>IF(ISNUMBER(M181), M181*(Consumer_Price_Index!$B$45/(_xlfn.XLOOKUP('Working Data'!D1014,Consumer_Price_Index!A:A,Consumer_Price_Index!B:B))), "Missing")</f>
        <v>3542490.5060975607</v>
      </c>
      <c r="R181" t="str">
        <f t="shared" si="2"/>
        <v>No</v>
      </c>
    </row>
    <row r="182" spans="1:18" x14ac:dyDescent="0.25">
      <c r="A182" t="s">
        <v>12084</v>
      </c>
      <c r="B182" t="s">
        <v>101</v>
      </c>
      <c r="C182" t="s">
        <v>73</v>
      </c>
      <c r="D182" s="11">
        <v>2000</v>
      </c>
      <c r="E182" t="s">
        <v>12083</v>
      </c>
      <c r="F182">
        <v>4.2</v>
      </c>
      <c r="G182">
        <v>20000</v>
      </c>
      <c r="H182" t="s">
        <v>12082</v>
      </c>
      <c r="I182" t="s">
        <v>4215</v>
      </c>
      <c r="J182" t="s">
        <v>1004</v>
      </c>
      <c r="K182" t="s">
        <v>7</v>
      </c>
      <c r="L182" s="7">
        <v>76000000</v>
      </c>
      <c r="M182" s="7">
        <v>35134820</v>
      </c>
      <c r="N182" t="s">
        <v>12081</v>
      </c>
      <c r="O182">
        <v>92</v>
      </c>
      <c r="P182" s="8">
        <f>_xlfn.XLOOKUP(D182,Consumer_Price_Index!A:A,Consumer_Price_Index!B:B)</f>
        <v>172.2</v>
      </c>
      <c r="Q182" s="13">
        <f>IF(ISNUMBER(M182), M182*(Consumer_Price_Index!$B$45/(_xlfn.XLOOKUP('Working Data'!D3756,Consumer_Price_Index!A:A,Consumer_Price_Index!B:B))), "Missing")</f>
        <v>66701430.866043612</v>
      </c>
      <c r="R182" t="str">
        <f t="shared" si="2"/>
        <v>Yes</v>
      </c>
    </row>
    <row r="183" spans="1:18" x14ac:dyDescent="0.25">
      <c r="A183" t="s">
        <v>19002</v>
      </c>
      <c r="B183" t="s">
        <v>68</v>
      </c>
      <c r="C183" t="s">
        <v>24</v>
      </c>
      <c r="D183" s="11">
        <v>1987</v>
      </c>
      <c r="E183" t="s">
        <v>18844</v>
      </c>
      <c r="F183">
        <v>4.2</v>
      </c>
      <c r="G183">
        <v>1200</v>
      </c>
      <c r="H183" t="s">
        <v>19001</v>
      </c>
      <c r="I183" t="s">
        <v>19001</v>
      </c>
      <c r="J183" t="s">
        <v>19000</v>
      </c>
      <c r="K183" t="s">
        <v>7</v>
      </c>
      <c r="M183" s="7">
        <v>2700000</v>
      </c>
      <c r="N183" t="s">
        <v>15028</v>
      </c>
      <c r="O183">
        <v>108</v>
      </c>
      <c r="P183" s="8">
        <f>_xlfn.XLOOKUP(D183,Consumer_Price_Index!A:A,Consumer_Price_Index!B:B)</f>
        <v>113.6</v>
      </c>
      <c r="Q183" s="13">
        <f>IF(ISNUMBER(M183), M183*(Consumer_Price_Index!$B$45/(_xlfn.XLOOKUP('Working Data'!D1153,Consumer_Price_Index!A:A,Consumer_Price_Index!B:B))), "Missing")</f>
        <v>6954268.8081149617</v>
      </c>
      <c r="R183" t="str">
        <f t="shared" si="2"/>
        <v>No</v>
      </c>
    </row>
    <row r="184" spans="1:18" x14ac:dyDescent="0.25">
      <c r="A184" t="s">
        <v>1985</v>
      </c>
      <c r="B184" t="s">
        <v>68</v>
      </c>
      <c r="C184" t="s">
        <v>11</v>
      </c>
      <c r="D184" s="11">
        <v>2017</v>
      </c>
      <c r="E184" t="s">
        <v>1984</v>
      </c>
      <c r="F184">
        <v>4.2</v>
      </c>
      <c r="G184">
        <v>23000</v>
      </c>
      <c r="H184" t="s">
        <v>1983</v>
      </c>
      <c r="I184" t="s">
        <v>1982</v>
      </c>
      <c r="J184" t="s">
        <v>1981</v>
      </c>
      <c r="K184" t="s">
        <v>7</v>
      </c>
      <c r="L184" s="7">
        <v>7400000</v>
      </c>
      <c r="M184" s="7">
        <v>29874280</v>
      </c>
      <c r="N184" t="s">
        <v>1980</v>
      </c>
      <c r="O184">
        <v>96</v>
      </c>
      <c r="P184" s="8">
        <f>_xlfn.XLOOKUP(D184,Consumer_Price_Index!A:A,Consumer_Price_Index!B:B)</f>
        <v>245.1</v>
      </c>
      <c r="Q184" s="13">
        <f>IF(ISNUMBER(M184), M184*(Consumer_Price_Index!$B$45/(_xlfn.XLOOKUP('Working Data'!D7243,Consumer_Price_Index!A:A,Consumer_Price_Index!B:B))), "Missing")</f>
        <v>37138690.80375357</v>
      </c>
      <c r="R184" t="str">
        <f t="shared" si="2"/>
        <v>Yes</v>
      </c>
    </row>
    <row r="185" spans="1:18" x14ac:dyDescent="0.25">
      <c r="A185" t="s">
        <v>10865</v>
      </c>
      <c r="B185" t="s">
        <v>915</v>
      </c>
      <c r="C185" t="s">
        <v>24</v>
      </c>
      <c r="D185" s="11">
        <v>2002</v>
      </c>
      <c r="E185" t="s">
        <v>10864</v>
      </c>
      <c r="F185">
        <v>4.2</v>
      </c>
      <c r="G185">
        <v>5200</v>
      </c>
      <c r="H185" t="s">
        <v>10863</v>
      </c>
      <c r="I185" t="s">
        <v>1791</v>
      </c>
      <c r="J185" t="s">
        <v>10626</v>
      </c>
      <c r="K185" t="s">
        <v>7</v>
      </c>
      <c r="L185" s="7">
        <v>35000000</v>
      </c>
      <c r="M185" s="7">
        <v>18012097</v>
      </c>
      <c r="N185" t="s">
        <v>119</v>
      </c>
      <c r="O185">
        <v>88</v>
      </c>
      <c r="P185" s="8">
        <f>_xlfn.XLOOKUP(D185,Consumer_Price_Index!A:A,Consumer_Price_Index!B:B)</f>
        <v>179.9</v>
      </c>
      <c r="Q185" s="13">
        <f>IF(ISNUMBER(M185), M185*(Consumer_Price_Index!$B$45/(_xlfn.XLOOKUP('Working Data'!D4202,Consumer_Price_Index!A:A,Consumer_Price_Index!B:B))), "Missing")</f>
        <v>30507426.102834906</v>
      </c>
      <c r="R185" t="str">
        <f t="shared" si="2"/>
        <v>Yes</v>
      </c>
    </row>
    <row r="186" spans="1:18" x14ac:dyDescent="0.25">
      <c r="A186" t="s">
        <v>5296</v>
      </c>
      <c r="B186" t="s">
        <v>41</v>
      </c>
      <c r="C186" t="s">
        <v>5</v>
      </c>
      <c r="D186" s="11">
        <v>2012</v>
      </c>
      <c r="E186" t="s">
        <v>5295</v>
      </c>
      <c r="F186">
        <v>4.2</v>
      </c>
      <c r="G186">
        <v>35000</v>
      </c>
      <c r="H186" t="s">
        <v>3152</v>
      </c>
      <c r="I186" t="s">
        <v>3152</v>
      </c>
      <c r="J186" t="s">
        <v>5294</v>
      </c>
      <c r="K186" t="s">
        <v>7</v>
      </c>
      <c r="L186" s="7">
        <v>1000000</v>
      </c>
      <c r="M186" s="7">
        <v>101758490</v>
      </c>
      <c r="N186" t="s">
        <v>3669</v>
      </c>
      <c r="O186">
        <v>83</v>
      </c>
      <c r="P186" s="8">
        <f>_xlfn.XLOOKUP(D186,Consumer_Price_Index!A:A,Consumer_Price_Index!B:B)</f>
        <v>229.6</v>
      </c>
      <c r="Q186" s="13">
        <f>IF(ISNUMBER(M186), M186*(Consumer_Price_Index!$B$45/(_xlfn.XLOOKUP('Working Data'!D6239,Consumer_Price_Index!A:A,Consumer_Price_Index!B:B))), "Missing")</f>
        <v>214573092.75432527</v>
      </c>
      <c r="R186" t="str">
        <f t="shared" si="2"/>
        <v>Yes</v>
      </c>
    </row>
    <row r="187" spans="1:18" x14ac:dyDescent="0.25">
      <c r="A187" t="s">
        <v>4244</v>
      </c>
      <c r="B187" t="s">
        <v>68</v>
      </c>
      <c r="C187" t="s">
        <v>34</v>
      </c>
      <c r="D187" s="11">
        <v>2014</v>
      </c>
      <c r="E187" t="s">
        <v>4243</v>
      </c>
      <c r="F187">
        <v>4.2</v>
      </c>
      <c r="G187">
        <v>53000</v>
      </c>
      <c r="H187" t="s">
        <v>4242</v>
      </c>
      <c r="I187" t="s">
        <v>4241</v>
      </c>
      <c r="J187" t="s">
        <v>4240</v>
      </c>
      <c r="K187" t="s">
        <v>7</v>
      </c>
      <c r="L187" s="7">
        <v>70000000</v>
      </c>
      <c r="M187" s="7">
        <v>61279452</v>
      </c>
      <c r="N187" t="s">
        <v>856</v>
      </c>
      <c r="O187">
        <v>99</v>
      </c>
      <c r="P187" s="8">
        <f>_xlfn.XLOOKUP(D187,Consumer_Price_Index!A:A,Consumer_Price_Index!B:B)</f>
        <v>236.7</v>
      </c>
      <c r="Q187" s="13">
        <f>IF(ISNUMBER(M187), M187*(Consumer_Price_Index!$B$45/(_xlfn.XLOOKUP('Working Data'!D6598,Consumer_Price_Index!A:A,Consumer_Price_Index!B:B))), "Missing")</f>
        <v>164364868.17253521</v>
      </c>
      <c r="R187" t="str">
        <f t="shared" si="2"/>
        <v>Yes</v>
      </c>
    </row>
    <row r="188" spans="1:18" x14ac:dyDescent="0.25">
      <c r="A188" t="s">
        <v>14070</v>
      </c>
      <c r="B188" t="s">
        <v>101</v>
      </c>
      <c r="C188" t="s">
        <v>100</v>
      </c>
      <c r="D188" s="11">
        <v>1996</v>
      </c>
      <c r="E188" t="s">
        <v>14069</v>
      </c>
      <c r="F188">
        <v>4.2</v>
      </c>
      <c r="G188">
        <v>6500</v>
      </c>
      <c r="H188" t="s">
        <v>13233</v>
      </c>
      <c r="I188" t="s">
        <v>14068</v>
      </c>
      <c r="J188" t="s">
        <v>13469</v>
      </c>
      <c r="K188" t="s">
        <v>265</v>
      </c>
      <c r="L188" s="7">
        <v>25000000</v>
      </c>
      <c r="M188" s="7">
        <v>2491989</v>
      </c>
      <c r="N188" t="s">
        <v>4134</v>
      </c>
      <c r="O188">
        <v>94</v>
      </c>
      <c r="P188" s="8">
        <f>_xlfn.XLOOKUP(D188,Consumer_Price_Index!A:A,Consumer_Price_Index!B:B)</f>
        <v>156.9</v>
      </c>
      <c r="Q188" s="13">
        <f>IF(ISNUMBER(M188), M188*(Consumer_Price_Index!$B$45/(_xlfn.XLOOKUP('Working Data'!D3022,Consumer_Price_Index!A:A,Consumer_Price_Index!B:B))), "Missing")</f>
        <v>3207896.2750316858</v>
      </c>
      <c r="R188" t="str">
        <f t="shared" si="2"/>
        <v>Yes</v>
      </c>
    </row>
    <row r="189" spans="1:18" x14ac:dyDescent="0.25">
      <c r="A189" t="s">
        <v>12063</v>
      </c>
      <c r="B189" t="s">
        <v>915</v>
      </c>
      <c r="C189" t="s">
        <v>100</v>
      </c>
      <c r="D189" s="11">
        <v>2000</v>
      </c>
      <c r="E189" t="s">
        <v>12062</v>
      </c>
      <c r="F189">
        <v>4.2</v>
      </c>
      <c r="G189">
        <v>3900</v>
      </c>
      <c r="H189" t="s">
        <v>12061</v>
      </c>
      <c r="I189" t="s">
        <v>12061</v>
      </c>
      <c r="J189" t="s">
        <v>2690</v>
      </c>
      <c r="K189" t="s">
        <v>265</v>
      </c>
      <c r="L189" s="7">
        <v>19000000</v>
      </c>
      <c r="M189" s="7">
        <v>19748009</v>
      </c>
      <c r="N189" t="s">
        <v>12060</v>
      </c>
      <c r="O189">
        <v>85</v>
      </c>
      <c r="P189" s="8">
        <f>_xlfn.XLOOKUP(D189,Consumer_Price_Index!A:A,Consumer_Price_Index!B:B)</f>
        <v>172.2</v>
      </c>
      <c r="Q189" s="13">
        <f>IF(ISNUMBER(M189), M189*(Consumer_Price_Index!$B$45/(_xlfn.XLOOKUP('Working Data'!D3763,Consumer_Price_Index!A:A,Consumer_Price_Index!B:B))), "Missing")</f>
        <v>25421285.772285596</v>
      </c>
      <c r="R189" t="str">
        <f t="shared" si="2"/>
        <v>Yes</v>
      </c>
    </row>
    <row r="190" spans="1:18" x14ac:dyDescent="0.25">
      <c r="A190" t="s">
        <v>14574</v>
      </c>
      <c r="B190" t="s">
        <v>68</v>
      </c>
      <c r="C190" t="s">
        <v>34</v>
      </c>
      <c r="D190" s="11">
        <v>1995</v>
      </c>
      <c r="E190" t="s">
        <v>14573</v>
      </c>
      <c r="F190">
        <v>4.2</v>
      </c>
      <c r="G190">
        <v>3200</v>
      </c>
      <c r="H190" t="s">
        <v>14572</v>
      </c>
      <c r="I190" t="s">
        <v>14572</v>
      </c>
      <c r="J190" t="s">
        <v>14571</v>
      </c>
      <c r="K190" t="s">
        <v>7</v>
      </c>
      <c r="L190" s="7">
        <v>6000000</v>
      </c>
      <c r="M190" s="7">
        <v>5093707</v>
      </c>
      <c r="N190" t="s">
        <v>13683</v>
      </c>
      <c r="O190">
        <v>86</v>
      </c>
      <c r="P190" s="8">
        <f>_xlfn.XLOOKUP(D190,Consumer_Price_Index!A:A,Consumer_Price_Index!B:B)</f>
        <v>152.4</v>
      </c>
      <c r="Q190" s="13">
        <f>IF(ISNUMBER(M190), M190*(Consumer_Price_Index!$B$45/(_xlfn.XLOOKUP('Working Data'!D2823,Consumer_Price_Index!A:A,Consumer_Price_Index!B:B))), "Missing")</f>
        <v>8216265.3409211216</v>
      </c>
      <c r="R190" t="str">
        <f t="shared" si="2"/>
        <v>Yes</v>
      </c>
    </row>
    <row r="191" spans="1:18" x14ac:dyDescent="0.25">
      <c r="A191" t="s">
        <v>247</v>
      </c>
      <c r="B191" t="s">
        <v>52</v>
      </c>
      <c r="C191" t="s">
        <v>34</v>
      </c>
      <c r="D191" s="11">
        <v>2019</v>
      </c>
      <c r="E191" t="s">
        <v>246</v>
      </c>
      <c r="F191">
        <v>4.2</v>
      </c>
      <c r="G191">
        <v>5700</v>
      </c>
      <c r="H191" t="s">
        <v>245</v>
      </c>
      <c r="I191" t="s">
        <v>244</v>
      </c>
      <c r="J191" t="s">
        <v>243</v>
      </c>
      <c r="K191" t="s">
        <v>169</v>
      </c>
      <c r="M191" s="7">
        <v>26911995</v>
      </c>
      <c r="N191" t="s">
        <v>242</v>
      </c>
      <c r="O191">
        <v>130</v>
      </c>
      <c r="P191" s="8">
        <f>_xlfn.XLOOKUP(D191,Consumer_Price_Index!A:A,Consumer_Price_Index!B:B)</f>
        <v>255.7</v>
      </c>
      <c r="Q191" s="13">
        <f>IF(ISNUMBER(M191), M191*(Consumer_Price_Index!$B$45/(_xlfn.XLOOKUP('Working Data'!D7626,Consumer_Price_Index!A:A,Consumer_Price_Index!B:B))), "Missing")</f>
        <v>40675024.188988097</v>
      </c>
      <c r="R191" t="str">
        <f t="shared" si="2"/>
        <v>No</v>
      </c>
    </row>
    <row r="192" spans="1:18" x14ac:dyDescent="0.25">
      <c r="A192" t="s">
        <v>12641</v>
      </c>
      <c r="B192" t="s">
        <v>41</v>
      </c>
      <c r="C192" t="s">
        <v>34</v>
      </c>
      <c r="D192" s="11">
        <v>1999</v>
      </c>
      <c r="E192" t="s">
        <v>12600</v>
      </c>
      <c r="F192">
        <v>4.2</v>
      </c>
      <c r="G192">
        <v>28000</v>
      </c>
      <c r="H192" t="s">
        <v>12640</v>
      </c>
      <c r="I192" t="s">
        <v>12639</v>
      </c>
      <c r="J192" t="s">
        <v>5498</v>
      </c>
      <c r="K192" t="s">
        <v>7</v>
      </c>
      <c r="L192" s="7">
        <v>45000000</v>
      </c>
      <c r="M192" s="7">
        <v>10667893</v>
      </c>
      <c r="N192" t="s">
        <v>2694</v>
      </c>
      <c r="O192">
        <v>83</v>
      </c>
      <c r="P192" s="8">
        <f>_xlfn.XLOOKUP(D192,Consumer_Price_Index!A:A,Consumer_Price_Index!B:B)</f>
        <v>166.6</v>
      </c>
      <c r="Q192" s="13">
        <f>IF(ISNUMBER(M192), M192*(Consumer_Price_Index!$B$45/(_xlfn.XLOOKUP('Working Data'!D3556,Consumer_Price_Index!A:A,Consumer_Price_Index!B:B))), "Missing")</f>
        <v>18354076.776397515</v>
      </c>
      <c r="R192" t="str">
        <f t="shared" si="2"/>
        <v>Yes</v>
      </c>
    </row>
    <row r="193" spans="1:18" x14ac:dyDescent="0.25">
      <c r="A193" t="s">
        <v>15674</v>
      </c>
      <c r="B193" t="s">
        <v>68</v>
      </c>
      <c r="C193" t="s">
        <v>34</v>
      </c>
      <c r="D193" s="11">
        <v>1993</v>
      </c>
      <c r="E193" t="s">
        <v>14738</v>
      </c>
      <c r="F193">
        <v>4.3</v>
      </c>
      <c r="G193">
        <v>5400</v>
      </c>
      <c r="H193" t="s">
        <v>15173</v>
      </c>
      <c r="I193" t="s">
        <v>15673</v>
      </c>
      <c r="J193" t="s">
        <v>15172</v>
      </c>
      <c r="K193" t="s">
        <v>7</v>
      </c>
      <c r="M193" s="7">
        <v>413479</v>
      </c>
      <c r="N193" t="s">
        <v>15672</v>
      </c>
      <c r="O193">
        <v>85</v>
      </c>
      <c r="P193" s="8">
        <f>_xlfn.XLOOKUP(D193,Consumer_Price_Index!A:A,Consumer_Price_Index!B:B)</f>
        <v>144.5</v>
      </c>
      <c r="Q193" s="13">
        <f>IF(ISNUMBER(M193), M193*(Consumer_Price_Index!$B$45/(_xlfn.XLOOKUP('Working Data'!D2399,Consumer_Price_Index!A:A,Consumer_Price_Index!B:B))), "Missing")</f>
        <v>501740.5467941059</v>
      </c>
      <c r="R193" t="str">
        <f t="shared" si="2"/>
        <v>No</v>
      </c>
    </row>
    <row r="194" spans="1:18" x14ac:dyDescent="0.25">
      <c r="A194" t="s">
        <v>20964</v>
      </c>
      <c r="B194" t="s">
        <v>41</v>
      </c>
      <c r="C194" t="s">
        <v>11</v>
      </c>
      <c r="D194" s="11">
        <v>1983</v>
      </c>
      <c r="E194" t="s">
        <v>20766</v>
      </c>
      <c r="F194">
        <v>4.3</v>
      </c>
      <c r="G194">
        <v>1200</v>
      </c>
      <c r="H194" t="s">
        <v>15334</v>
      </c>
      <c r="I194" t="s">
        <v>20963</v>
      </c>
      <c r="J194" t="s">
        <v>20962</v>
      </c>
      <c r="K194" t="s">
        <v>7</v>
      </c>
      <c r="M194" s="7">
        <v>5563663</v>
      </c>
      <c r="O194">
        <v>83</v>
      </c>
      <c r="P194" s="8">
        <f>_xlfn.XLOOKUP(D194,Consumer_Price_Index!A:A,Consumer_Price_Index!B:B)</f>
        <v>99.6</v>
      </c>
      <c r="Q194" s="13">
        <f>IF(ISNUMBER(M194), M194*(Consumer_Price_Index!$B$45/(_xlfn.XLOOKUP('Working Data'!D410,Consumer_Price_Index!A:A,Consumer_Price_Index!B:B))), "Missing")</f>
        <v>10562293.558255451</v>
      </c>
      <c r="R194" t="str">
        <f t="shared" si="2"/>
        <v>No</v>
      </c>
    </row>
    <row r="195" spans="1:18" x14ac:dyDescent="0.25">
      <c r="A195" t="s">
        <v>6034</v>
      </c>
      <c r="B195" t="s">
        <v>915</v>
      </c>
      <c r="C195" t="s">
        <v>73</v>
      </c>
      <c r="D195" s="11">
        <v>2011</v>
      </c>
      <c r="E195" t="s">
        <v>6033</v>
      </c>
      <c r="F195">
        <v>4.3</v>
      </c>
      <c r="G195">
        <v>33000</v>
      </c>
      <c r="H195" t="s">
        <v>734</v>
      </c>
      <c r="I195" t="s">
        <v>3176</v>
      </c>
      <c r="J195" t="s">
        <v>4604</v>
      </c>
      <c r="K195" t="s">
        <v>7</v>
      </c>
      <c r="L195" s="7">
        <v>75000000</v>
      </c>
      <c r="M195" s="7">
        <v>342695435</v>
      </c>
      <c r="N195" t="s">
        <v>527</v>
      </c>
      <c r="O195">
        <v>87</v>
      </c>
      <c r="P195" s="8">
        <f>_xlfn.XLOOKUP(D195,Consumer_Price_Index!A:A,Consumer_Price_Index!B:B)</f>
        <v>224.9</v>
      </c>
      <c r="Q195" s="13">
        <f>IF(ISNUMBER(M195), M195*(Consumer_Price_Index!$B$45/(_xlfn.XLOOKUP('Working Data'!D6003,Consumer_Price_Index!A:A,Consumer_Price_Index!B:B))), "Missing")</f>
        <v>650587532.98753893</v>
      </c>
      <c r="R195" t="str">
        <f t="shared" ref="R195:R258" si="3">IF(AND(ISNUMBER(L195), L195&gt;0, ISNUMBER(M195), M195&gt;0), "Yes", "No")</f>
        <v>Yes</v>
      </c>
    </row>
    <row r="196" spans="1:18" x14ac:dyDescent="0.25">
      <c r="A196" t="s">
        <v>18378</v>
      </c>
      <c r="B196" t="s">
        <v>41</v>
      </c>
      <c r="C196" t="s">
        <v>24</v>
      </c>
      <c r="D196" s="11">
        <v>1988</v>
      </c>
      <c r="E196" t="s">
        <v>18285</v>
      </c>
      <c r="F196">
        <v>4.3</v>
      </c>
      <c r="G196">
        <v>1800</v>
      </c>
      <c r="H196" t="s">
        <v>18377</v>
      </c>
      <c r="I196" t="s">
        <v>10641</v>
      </c>
      <c r="J196" t="s">
        <v>14575</v>
      </c>
      <c r="K196" t="s">
        <v>7</v>
      </c>
      <c r="M196" s="7">
        <v>717376</v>
      </c>
      <c r="N196" t="s">
        <v>18010</v>
      </c>
      <c r="O196">
        <v>100</v>
      </c>
      <c r="P196" s="8">
        <f>_xlfn.XLOOKUP(D196,Consumer_Price_Index!A:A,Consumer_Price_Index!B:B)</f>
        <v>118.3</v>
      </c>
      <c r="Q196" s="13">
        <f>IF(ISNUMBER(M196), M196*(Consumer_Price_Index!$B$45/(_xlfn.XLOOKUP('Working Data'!D1377,Consumer_Price_Index!A:A,Consumer_Price_Index!B:B))), "Missing")</f>
        <v>1361896.9919003116</v>
      </c>
      <c r="R196" t="str">
        <f t="shared" si="3"/>
        <v>No</v>
      </c>
    </row>
    <row r="197" spans="1:18" x14ac:dyDescent="0.25">
      <c r="A197" t="s">
        <v>9035</v>
      </c>
      <c r="B197" t="s">
        <v>41</v>
      </c>
      <c r="C197" t="s">
        <v>11</v>
      </c>
      <c r="D197" s="11">
        <v>2006</v>
      </c>
      <c r="E197" t="s">
        <v>8718</v>
      </c>
      <c r="F197">
        <v>4.3</v>
      </c>
      <c r="G197">
        <v>38000</v>
      </c>
      <c r="H197" t="s">
        <v>9034</v>
      </c>
      <c r="I197" t="s">
        <v>9033</v>
      </c>
      <c r="J197" t="s">
        <v>9032</v>
      </c>
      <c r="K197" t="s">
        <v>265</v>
      </c>
      <c r="L197" s="7">
        <v>70000000</v>
      </c>
      <c r="M197" s="7">
        <v>38629478</v>
      </c>
      <c r="N197" t="s">
        <v>704</v>
      </c>
      <c r="O197">
        <v>114</v>
      </c>
      <c r="P197" s="8">
        <f>_xlfn.XLOOKUP(D197,Consumer_Price_Index!A:A,Consumer_Price_Index!B:B)</f>
        <v>201.6</v>
      </c>
      <c r="Q197" s="13">
        <f>IF(ISNUMBER(M197), M197*(Consumer_Price_Index!$B$45/(_xlfn.XLOOKUP('Working Data'!D4883,Consumer_Price_Index!A:A,Consumer_Price_Index!B:B))), "Missing")</f>
        <v>94922596.343548372</v>
      </c>
      <c r="R197" t="str">
        <f t="shared" si="3"/>
        <v>Yes</v>
      </c>
    </row>
    <row r="198" spans="1:18" x14ac:dyDescent="0.25">
      <c r="A198" t="s">
        <v>17156</v>
      </c>
      <c r="B198" t="s">
        <v>41</v>
      </c>
      <c r="C198" t="s">
        <v>11</v>
      </c>
      <c r="D198" s="11">
        <v>1990</v>
      </c>
      <c r="E198" t="s">
        <v>17155</v>
      </c>
      <c r="F198">
        <v>4.3</v>
      </c>
      <c r="G198">
        <v>406</v>
      </c>
      <c r="H198" t="s">
        <v>17154</v>
      </c>
      <c r="I198" t="s">
        <v>17153</v>
      </c>
      <c r="J198" t="s">
        <v>16742</v>
      </c>
      <c r="K198" t="s">
        <v>7</v>
      </c>
      <c r="M198" s="7">
        <v>2415312</v>
      </c>
      <c r="N198" t="s">
        <v>17148</v>
      </c>
      <c r="O198">
        <v>84</v>
      </c>
      <c r="P198" s="8">
        <f>_xlfn.XLOOKUP(D198,Consumer_Price_Index!A:A,Consumer_Price_Index!B:B)</f>
        <v>130.69999999999999</v>
      </c>
      <c r="Q198" s="13">
        <f>IF(ISNUMBER(M198), M198*(Consumer_Price_Index!$B$45/(_xlfn.XLOOKUP('Working Data'!D1834,Consumer_Price_Index!A:A,Consumer_Price_Index!B:B))), "Missing")</f>
        <v>5245513.6593014961</v>
      </c>
      <c r="R198" t="str">
        <f t="shared" si="3"/>
        <v>No</v>
      </c>
    </row>
    <row r="199" spans="1:18" x14ac:dyDescent="0.25">
      <c r="A199" t="s">
        <v>1103</v>
      </c>
      <c r="B199" t="s">
        <v>41</v>
      </c>
      <c r="C199" t="s">
        <v>87</v>
      </c>
      <c r="D199" s="11">
        <v>2001</v>
      </c>
      <c r="E199" t="s">
        <v>11339</v>
      </c>
      <c r="F199">
        <v>4.3</v>
      </c>
      <c r="G199">
        <v>6800</v>
      </c>
      <c r="H199" t="s">
        <v>11338</v>
      </c>
      <c r="I199" t="s">
        <v>7219</v>
      </c>
      <c r="J199" t="s">
        <v>11337</v>
      </c>
      <c r="K199" t="s">
        <v>7</v>
      </c>
      <c r="L199" s="7">
        <v>16000000</v>
      </c>
      <c r="M199" s="7">
        <v>8378853</v>
      </c>
      <c r="N199" t="s">
        <v>666</v>
      </c>
      <c r="O199">
        <v>96</v>
      </c>
      <c r="P199" s="8">
        <f>_xlfn.XLOOKUP(D199,Consumer_Price_Index!A:A,Consumer_Price_Index!B:B)</f>
        <v>177.1</v>
      </c>
      <c r="Q199" s="13">
        <f>IF(ISNUMBER(M199), M199*(Consumer_Price_Index!$B$45/(_xlfn.XLOOKUP('Working Data'!D4019,Consumer_Price_Index!A:A,Consumer_Price_Index!B:B))), "Missing")</f>
        <v>11119496.990853658</v>
      </c>
      <c r="R199" t="str">
        <f t="shared" si="3"/>
        <v>Yes</v>
      </c>
    </row>
    <row r="200" spans="1:18" x14ac:dyDescent="0.25">
      <c r="A200" t="s">
        <v>16425</v>
      </c>
      <c r="B200" t="s">
        <v>41</v>
      </c>
      <c r="C200" t="s">
        <v>5</v>
      </c>
      <c r="D200" s="11">
        <v>1992</v>
      </c>
      <c r="E200" t="s">
        <v>15803</v>
      </c>
      <c r="F200">
        <v>4.3</v>
      </c>
      <c r="G200">
        <v>7900</v>
      </c>
      <c r="H200" t="s">
        <v>14552</v>
      </c>
      <c r="I200" t="s">
        <v>16424</v>
      </c>
      <c r="J200" t="s">
        <v>16423</v>
      </c>
      <c r="K200" t="s">
        <v>7</v>
      </c>
      <c r="L200" s="7">
        <v>900000</v>
      </c>
      <c r="M200" s="7">
        <v>6980986</v>
      </c>
      <c r="N200" t="s">
        <v>16422</v>
      </c>
      <c r="O200">
        <v>92</v>
      </c>
      <c r="P200" s="8">
        <f>_xlfn.XLOOKUP(D200,Consumer_Price_Index!A:A,Consumer_Price_Index!B:B)</f>
        <v>140.30000000000001</v>
      </c>
      <c r="Q200" s="13">
        <f>IF(ISNUMBER(M200), M200*(Consumer_Price_Index!$B$45/(_xlfn.XLOOKUP('Working Data'!D2116,Consumer_Price_Index!A:A,Consumer_Price_Index!B:B))), "Missing")</f>
        <v>20472631.705486041</v>
      </c>
      <c r="R200" t="str">
        <f t="shared" si="3"/>
        <v>Yes</v>
      </c>
    </row>
    <row r="201" spans="1:18" x14ac:dyDescent="0.25">
      <c r="A201" t="s">
        <v>20158</v>
      </c>
      <c r="B201" t="s">
        <v>41</v>
      </c>
      <c r="C201" t="s">
        <v>5</v>
      </c>
      <c r="D201" s="11">
        <v>1985</v>
      </c>
      <c r="E201" t="s">
        <v>20157</v>
      </c>
      <c r="F201">
        <v>4.3</v>
      </c>
      <c r="G201">
        <v>3400</v>
      </c>
      <c r="H201" t="s">
        <v>10828</v>
      </c>
      <c r="I201" t="s">
        <v>10828</v>
      </c>
      <c r="J201" t="s">
        <v>20156</v>
      </c>
      <c r="K201" t="s">
        <v>7</v>
      </c>
      <c r="L201" s="7">
        <v>750000</v>
      </c>
      <c r="N201" t="s">
        <v>17773</v>
      </c>
      <c r="O201">
        <v>97</v>
      </c>
      <c r="P201" s="8">
        <f>_xlfn.XLOOKUP(D201,Consumer_Price_Index!A:A,Consumer_Price_Index!B:B)</f>
        <v>107.6</v>
      </c>
      <c r="Q201" s="13" t="str">
        <f>IF(ISNUMBER(M201), M201*(Consumer_Price_Index!$B$45/(_xlfn.XLOOKUP('Working Data'!D722,Consumer_Price_Index!A:A,Consumer_Price_Index!B:B))), "Missing")</f>
        <v>Missing</v>
      </c>
      <c r="R201" t="str">
        <f t="shared" si="3"/>
        <v>No</v>
      </c>
    </row>
    <row r="202" spans="1:18" x14ac:dyDescent="0.25">
      <c r="A202" t="s">
        <v>20922</v>
      </c>
      <c r="B202" t="s">
        <v>101</v>
      </c>
      <c r="C202" t="s">
        <v>24</v>
      </c>
      <c r="D202" s="11">
        <v>1983</v>
      </c>
      <c r="E202" t="s">
        <v>20818</v>
      </c>
      <c r="F202">
        <v>4.3</v>
      </c>
      <c r="G202">
        <v>5700</v>
      </c>
      <c r="H202" t="s">
        <v>15600</v>
      </c>
      <c r="I202" t="s">
        <v>15600</v>
      </c>
      <c r="J202" t="s">
        <v>20838</v>
      </c>
      <c r="K202" t="s">
        <v>265</v>
      </c>
      <c r="L202" s="7">
        <v>11000000</v>
      </c>
      <c r="M202" s="7">
        <v>4491986</v>
      </c>
      <c r="N202" t="s">
        <v>9348</v>
      </c>
      <c r="O202">
        <v>109</v>
      </c>
      <c r="P202" s="8">
        <f>_xlfn.XLOOKUP(D202,Consumer_Price_Index!A:A,Consumer_Price_Index!B:B)</f>
        <v>99.6</v>
      </c>
      <c r="Q202" s="13">
        <f>IF(ISNUMBER(M202), M202*(Consumer_Price_Index!$B$45/(_xlfn.XLOOKUP('Working Data'!D425,Consumer_Price_Index!A:A,Consumer_Price_Index!B:B))), "Missing")</f>
        <v>6789226.8561507938</v>
      </c>
      <c r="R202" t="str">
        <f t="shared" si="3"/>
        <v>Yes</v>
      </c>
    </row>
    <row r="203" spans="1:18" x14ac:dyDescent="0.25">
      <c r="A203" t="s">
        <v>2115</v>
      </c>
      <c r="B203" t="s">
        <v>101</v>
      </c>
      <c r="C203" t="s">
        <v>73</v>
      </c>
      <c r="D203" s="11">
        <v>2017</v>
      </c>
      <c r="E203" t="s">
        <v>2114</v>
      </c>
      <c r="F203">
        <v>4.3</v>
      </c>
      <c r="G203">
        <v>7700</v>
      </c>
      <c r="H203" t="s">
        <v>2113</v>
      </c>
      <c r="I203" t="s">
        <v>2112</v>
      </c>
      <c r="J203" t="s">
        <v>2111</v>
      </c>
      <c r="K203" t="s">
        <v>7</v>
      </c>
      <c r="L203" s="7">
        <v>22000000</v>
      </c>
      <c r="M203" s="7">
        <v>40140972</v>
      </c>
      <c r="N203" t="s">
        <v>890</v>
      </c>
      <c r="O203">
        <v>91</v>
      </c>
      <c r="P203" s="8">
        <f>_xlfn.XLOOKUP(D203,Consumer_Price_Index!A:A,Consumer_Price_Index!B:B)</f>
        <v>245.1</v>
      </c>
      <c r="Q203" s="13">
        <f>IF(ISNUMBER(M203), M203*(Consumer_Price_Index!$B$45/(_xlfn.XLOOKUP('Working Data'!D7216,Consumer_Price_Index!A:A,Consumer_Price_Index!B:B))), "Missing")</f>
        <v>50962309.034999996</v>
      </c>
      <c r="R203" t="str">
        <f t="shared" si="3"/>
        <v>Yes</v>
      </c>
    </row>
    <row r="204" spans="1:18" x14ac:dyDescent="0.25">
      <c r="A204" t="s">
        <v>15410</v>
      </c>
      <c r="B204" t="s">
        <v>41</v>
      </c>
      <c r="C204" t="s">
        <v>24</v>
      </c>
      <c r="D204" s="11">
        <v>1994</v>
      </c>
      <c r="E204" t="s">
        <v>15409</v>
      </c>
      <c r="F204">
        <v>4.3</v>
      </c>
      <c r="G204">
        <v>6600</v>
      </c>
      <c r="H204" t="s">
        <v>3435</v>
      </c>
      <c r="I204" t="s">
        <v>11128</v>
      </c>
      <c r="J204" t="s">
        <v>15408</v>
      </c>
      <c r="K204" t="s">
        <v>7</v>
      </c>
      <c r="L204" s="7">
        <v>25000000</v>
      </c>
      <c r="M204" s="7">
        <v>6841570</v>
      </c>
      <c r="N204" t="s">
        <v>14505</v>
      </c>
      <c r="O204">
        <v>113</v>
      </c>
      <c r="P204" s="8">
        <f>_xlfn.XLOOKUP(D204,Consumer_Price_Index!A:A,Consumer_Price_Index!B:B)</f>
        <v>148.19999999999999</v>
      </c>
      <c r="Q204" s="13">
        <f>IF(ISNUMBER(M204), M204*(Consumer_Price_Index!$B$45/(_xlfn.XLOOKUP('Working Data'!D2505,Consumer_Price_Index!A:A,Consumer_Price_Index!B:B))), "Missing")</f>
        <v>15949704.506503444</v>
      </c>
      <c r="R204" t="str">
        <f t="shared" si="3"/>
        <v>Yes</v>
      </c>
    </row>
    <row r="205" spans="1:18" x14ac:dyDescent="0.25">
      <c r="A205" t="s">
        <v>6559</v>
      </c>
      <c r="B205" t="s">
        <v>41</v>
      </c>
      <c r="C205" t="s">
        <v>34</v>
      </c>
      <c r="D205" s="11">
        <v>1995</v>
      </c>
      <c r="E205" t="s">
        <v>14690</v>
      </c>
      <c r="F205">
        <v>4.3</v>
      </c>
      <c r="G205">
        <v>12000</v>
      </c>
      <c r="H205" t="s">
        <v>14765</v>
      </c>
      <c r="I205" t="s">
        <v>14764</v>
      </c>
      <c r="J205" t="s">
        <v>14146</v>
      </c>
      <c r="K205" t="s">
        <v>7</v>
      </c>
      <c r="L205" s="7">
        <v>50000000</v>
      </c>
      <c r="M205" s="7">
        <v>11534477</v>
      </c>
      <c r="N205" t="s">
        <v>138</v>
      </c>
      <c r="O205">
        <v>91</v>
      </c>
      <c r="P205" s="8">
        <f>_xlfn.XLOOKUP(D205,Consumer_Price_Index!A:A,Consumer_Price_Index!B:B)</f>
        <v>152.4</v>
      </c>
      <c r="Q205" s="13">
        <f>IF(ISNUMBER(M205), M205*(Consumer_Price_Index!$B$45/(_xlfn.XLOOKUP('Working Data'!D2758,Consumer_Price_Index!A:A,Consumer_Price_Index!B:B))), "Missing")</f>
        <v>32663151.876394052</v>
      </c>
      <c r="R205" t="str">
        <f t="shared" si="3"/>
        <v>Yes</v>
      </c>
    </row>
    <row r="206" spans="1:18" x14ac:dyDescent="0.25">
      <c r="A206" t="s">
        <v>9929</v>
      </c>
      <c r="B206" t="s">
        <v>101</v>
      </c>
      <c r="C206" t="s">
        <v>24</v>
      </c>
      <c r="D206" s="11">
        <v>2004</v>
      </c>
      <c r="E206" t="s">
        <v>9928</v>
      </c>
      <c r="F206">
        <v>4.3</v>
      </c>
      <c r="G206">
        <v>12000</v>
      </c>
      <c r="H206" t="s">
        <v>9927</v>
      </c>
      <c r="I206" t="s">
        <v>9926</v>
      </c>
      <c r="J206" t="s">
        <v>9925</v>
      </c>
      <c r="K206" t="s">
        <v>7</v>
      </c>
      <c r="L206" s="7">
        <v>26000000</v>
      </c>
      <c r="M206" s="7">
        <v>48551322</v>
      </c>
      <c r="N206" t="s">
        <v>890</v>
      </c>
      <c r="O206">
        <v>93</v>
      </c>
      <c r="P206" s="8">
        <f>_xlfn.XLOOKUP(D206,Consumer_Price_Index!A:A,Consumer_Price_Index!B:B)</f>
        <v>188.9</v>
      </c>
      <c r="Q206" s="13">
        <f>IF(ISNUMBER(M206), M206*(Consumer_Price_Index!$B$45/(_xlfn.XLOOKUP('Working Data'!D4552,Consumer_Price_Index!A:A,Consumer_Price_Index!B:B))), "Missing")</f>
        <v>142382943.34359959</v>
      </c>
      <c r="R206" t="str">
        <f t="shared" si="3"/>
        <v>Yes</v>
      </c>
    </row>
    <row r="207" spans="1:18" x14ac:dyDescent="0.25">
      <c r="A207" t="s">
        <v>21811</v>
      </c>
      <c r="B207" t="s">
        <v>41</v>
      </c>
      <c r="C207" t="s">
        <v>24</v>
      </c>
      <c r="D207" s="11">
        <v>1980</v>
      </c>
      <c r="E207" t="s">
        <v>21810</v>
      </c>
      <c r="F207">
        <v>4.3</v>
      </c>
      <c r="G207">
        <v>593</v>
      </c>
      <c r="H207" t="s">
        <v>20473</v>
      </c>
      <c r="I207" t="s">
        <v>20473</v>
      </c>
      <c r="J207" t="s">
        <v>17530</v>
      </c>
      <c r="K207" t="s">
        <v>7</v>
      </c>
      <c r="M207" s="7">
        <v>15198912</v>
      </c>
      <c r="N207" t="s">
        <v>21809</v>
      </c>
      <c r="O207">
        <v>97</v>
      </c>
      <c r="P207" s="8">
        <f>_xlfn.XLOOKUP(D207,Consumer_Price_Index!A:A,Consumer_Price_Index!B:B)</f>
        <v>82.4</v>
      </c>
      <c r="Q207" s="13">
        <f>IF(ISNUMBER(M207), M207*(Consumer_Price_Index!$B$45/(_xlfn.XLOOKUP('Working Data'!D92,Consumer_Price_Index!A:A,Consumer_Price_Index!B:B))), "Missing")</f>
        <v>24516191.034409739</v>
      </c>
      <c r="R207" t="str">
        <f t="shared" si="3"/>
        <v>No</v>
      </c>
    </row>
    <row r="208" spans="1:18" x14ac:dyDescent="0.25">
      <c r="A208" t="s">
        <v>6237</v>
      </c>
      <c r="B208" t="s">
        <v>68</v>
      </c>
      <c r="C208" t="s">
        <v>34</v>
      </c>
      <c r="D208" s="11">
        <v>2011</v>
      </c>
      <c r="E208" t="s">
        <v>5832</v>
      </c>
      <c r="F208">
        <v>4.3</v>
      </c>
      <c r="G208">
        <v>113000</v>
      </c>
      <c r="H208" t="s">
        <v>6236</v>
      </c>
      <c r="I208" t="s">
        <v>6235</v>
      </c>
      <c r="J208" t="s">
        <v>1848</v>
      </c>
      <c r="K208" t="s">
        <v>7</v>
      </c>
      <c r="L208" s="7">
        <v>57000000</v>
      </c>
      <c r="M208" s="7">
        <v>132563930</v>
      </c>
      <c r="N208" t="s">
        <v>114</v>
      </c>
      <c r="O208">
        <v>96</v>
      </c>
      <c r="P208" s="8">
        <f>_xlfn.XLOOKUP(D208,Consumer_Price_Index!A:A,Consumer_Price_Index!B:B)</f>
        <v>224.9</v>
      </c>
      <c r="Q208" s="13">
        <f>IF(ISNUMBER(M208), M208*(Consumer_Price_Index!$B$45/(_xlfn.XLOOKUP('Working Data'!D5941,Consumer_Price_Index!A:A,Consumer_Price_Index!B:B))), "Missing")</f>
        <v>170647357.29193071</v>
      </c>
      <c r="R208" t="str">
        <f t="shared" si="3"/>
        <v>Yes</v>
      </c>
    </row>
    <row r="209" spans="1:18" x14ac:dyDescent="0.25">
      <c r="A209" t="s">
        <v>21571</v>
      </c>
      <c r="B209" t="s">
        <v>101</v>
      </c>
      <c r="C209" t="s">
        <v>24</v>
      </c>
      <c r="D209" s="11">
        <v>1981</v>
      </c>
      <c r="E209" t="s">
        <v>21570</v>
      </c>
      <c r="F209">
        <v>4.3</v>
      </c>
      <c r="G209">
        <v>1300</v>
      </c>
      <c r="H209" t="s">
        <v>18516</v>
      </c>
      <c r="I209" t="s">
        <v>17548</v>
      </c>
      <c r="J209" t="s">
        <v>21569</v>
      </c>
      <c r="K209" t="s">
        <v>7</v>
      </c>
      <c r="L209" s="7">
        <v>12000000</v>
      </c>
      <c r="M209" s="7">
        <v>2154696</v>
      </c>
      <c r="N209" t="s">
        <v>103</v>
      </c>
      <c r="O209">
        <v>78</v>
      </c>
      <c r="P209" s="8">
        <f>_xlfn.XLOOKUP(D209,Consumer_Price_Index!A:A,Consumer_Price_Index!B:B)</f>
        <v>90.9</v>
      </c>
      <c r="Q209" s="13">
        <f>IF(ISNUMBER(M209), M209*(Consumer_Price_Index!$B$45/(_xlfn.XLOOKUP('Working Data'!D187,Consumer_Price_Index!A:A,Consumer_Price_Index!B:B))), "Missing")</f>
        <v>2773704.5678073512</v>
      </c>
      <c r="R209" t="str">
        <f t="shared" si="3"/>
        <v>Yes</v>
      </c>
    </row>
    <row r="210" spans="1:18" x14ac:dyDescent="0.25">
      <c r="A210" t="s">
        <v>14567</v>
      </c>
      <c r="B210" t="s">
        <v>68</v>
      </c>
      <c r="C210" t="s">
        <v>24</v>
      </c>
      <c r="D210" s="11">
        <v>1995</v>
      </c>
      <c r="E210" t="s">
        <v>14566</v>
      </c>
      <c r="F210">
        <v>4.3</v>
      </c>
      <c r="G210">
        <v>7600</v>
      </c>
      <c r="H210" t="s">
        <v>13287</v>
      </c>
      <c r="I210" t="s">
        <v>14565</v>
      </c>
      <c r="J210" t="s">
        <v>14398</v>
      </c>
      <c r="K210" t="s">
        <v>7</v>
      </c>
      <c r="M210" s="7">
        <v>17014653</v>
      </c>
      <c r="N210" t="s">
        <v>2694</v>
      </c>
      <c r="O210">
        <v>88</v>
      </c>
      <c r="P210" s="8">
        <f>_xlfn.XLOOKUP(D210,Consumer_Price_Index!A:A,Consumer_Price_Index!B:B)</f>
        <v>152.4</v>
      </c>
      <c r="Q210" s="13">
        <f>IF(ISNUMBER(M210), M210*(Consumer_Price_Index!$B$45/(_xlfn.XLOOKUP('Working Data'!D2825,Consumer_Price_Index!A:A,Consumer_Price_Index!B:B))), "Missing")</f>
        <v>32301338.125233643</v>
      </c>
      <c r="R210" t="str">
        <f t="shared" si="3"/>
        <v>No</v>
      </c>
    </row>
    <row r="211" spans="1:18" x14ac:dyDescent="0.25">
      <c r="A211" t="s">
        <v>5200</v>
      </c>
      <c r="B211" t="s">
        <v>41</v>
      </c>
      <c r="C211" t="s">
        <v>24</v>
      </c>
      <c r="D211" s="11">
        <v>2013</v>
      </c>
      <c r="E211" t="s">
        <v>4811</v>
      </c>
      <c r="F211">
        <v>4.3</v>
      </c>
      <c r="G211">
        <v>101000</v>
      </c>
      <c r="H211" t="s">
        <v>32</v>
      </c>
      <c r="I211" t="s">
        <v>5199</v>
      </c>
      <c r="J211" t="s">
        <v>2349</v>
      </c>
      <c r="K211" t="s">
        <v>7</v>
      </c>
      <c r="L211" s="7">
        <v>6000000</v>
      </c>
      <c r="M211" s="7">
        <v>32443111</v>
      </c>
      <c r="N211" t="s">
        <v>4328</v>
      </c>
      <c r="O211">
        <v>94</v>
      </c>
      <c r="P211" s="8">
        <f>_xlfn.XLOOKUP(D211,Consumer_Price_Index!A:A,Consumer_Price_Index!B:B)</f>
        <v>233</v>
      </c>
      <c r="Q211" s="13">
        <f>IF(ISNUMBER(M211), M211*(Consumer_Price_Index!$B$45/(_xlfn.XLOOKUP('Working Data'!D6278,Consumer_Price_Index!A:A,Consumer_Price_Index!B:B))), "Missing")</f>
        <v>64864933.86942257</v>
      </c>
      <c r="R211" t="str">
        <f t="shared" si="3"/>
        <v>Yes</v>
      </c>
    </row>
    <row r="212" spans="1:18" x14ac:dyDescent="0.25">
      <c r="A212" t="s">
        <v>18895</v>
      </c>
      <c r="B212" t="s">
        <v>41</v>
      </c>
      <c r="C212" t="s">
        <v>5</v>
      </c>
      <c r="D212" s="11">
        <v>1987</v>
      </c>
      <c r="E212" t="s">
        <v>18894</v>
      </c>
      <c r="F212">
        <v>4.3</v>
      </c>
      <c r="G212">
        <v>1100</v>
      </c>
      <c r="H212" t="s">
        <v>18893</v>
      </c>
      <c r="I212" t="s">
        <v>18892</v>
      </c>
      <c r="J212" t="s">
        <v>18891</v>
      </c>
      <c r="K212" t="s">
        <v>7</v>
      </c>
      <c r="M212" s="7">
        <v>1149470</v>
      </c>
      <c r="N212" t="s">
        <v>18518</v>
      </c>
      <c r="O212">
        <v>89</v>
      </c>
      <c r="P212" s="8">
        <f>_xlfn.XLOOKUP(D212,Consumer_Price_Index!A:A,Consumer_Price_Index!B:B)</f>
        <v>113.6</v>
      </c>
      <c r="Q212" s="13">
        <f>IF(ISNUMBER(M212), M212*(Consumer_Price_Index!$B$45/(_xlfn.XLOOKUP('Working Data'!D1188,Consumer_Price_Index!A:A,Consumer_Price_Index!B:B))), "Missing")</f>
        <v>1428982.0848633212</v>
      </c>
      <c r="R212" t="str">
        <f t="shared" si="3"/>
        <v>No</v>
      </c>
    </row>
    <row r="213" spans="1:18" x14ac:dyDescent="0.25">
      <c r="A213" t="s">
        <v>18838</v>
      </c>
      <c r="B213" t="s">
        <v>41</v>
      </c>
      <c r="C213" t="s">
        <v>24</v>
      </c>
      <c r="D213" s="11">
        <v>1987</v>
      </c>
      <c r="E213" t="s">
        <v>18734</v>
      </c>
      <c r="F213">
        <v>4.3</v>
      </c>
      <c r="G213">
        <v>3100</v>
      </c>
      <c r="H213" t="s">
        <v>18837</v>
      </c>
      <c r="I213" t="s">
        <v>18837</v>
      </c>
      <c r="J213" t="s">
        <v>18836</v>
      </c>
      <c r="K213" t="s">
        <v>7</v>
      </c>
      <c r="M213" s="7">
        <v>1189709</v>
      </c>
      <c r="N213" t="s">
        <v>18730</v>
      </c>
      <c r="O213">
        <v>95</v>
      </c>
      <c r="P213" s="8">
        <f>_xlfn.XLOOKUP(D213,Consumer_Price_Index!A:A,Consumer_Price_Index!B:B)</f>
        <v>113.6</v>
      </c>
      <c r="Q213" s="13">
        <f>IF(ISNUMBER(M213), M213*(Consumer_Price_Index!$B$45/(_xlfn.XLOOKUP('Working Data'!D1206,Consumer_Price_Index!A:A,Consumer_Price_Index!B:B))), "Missing")</f>
        <v>3639601.7299196785</v>
      </c>
      <c r="R213" t="str">
        <f t="shared" si="3"/>
        <v>No</v>
      </c>
    </row>
    <row r="214" spans="1:18" x14ac:dyDescent="0.25">
      <c r="A214" t="s">
        <v>17685</v>
      </c>
      <c r="B214" t="s">
        <v>41</v>
      </c>
      <c r="C214" t="s">
        <v>34</v>
      </c>
      <c r="D214" s="11">
        <v>1989</v>
      </c>
      <c r="E214" t="s">
        <v>17684</v>
      </c>
      <c r="F214">
        <v>4.3</v>
      </c>
      <c r="G214">
        <v>1100</v>
      </c>
      <c r="H214" t="s">
        <v>17683</v>
      </c>
      <c r="I214" t="s">
        <v>17682</v>
      </c>
      <c r="J214" t="s">
        <v>16090</v>
      </c>
      <c r="K214" t="s">
        <v>7</v>
      </c>
      <c r="N214" t="s">
        <v>17681</v>
      </c>
      <c r="O214">
        <v>107</v>
      </c>
      <c r="P214" s="8">
        <f>_xlfn.XLOOKUP(D214,Consumer_Price_Index!A:A,Consumer_Price_Index!B:B)</f>
        <v>124</v>
      </c>
      <c r="Q214" s="13" t="str">
        <f>IF(ISNUMBER(M214), M214*(Consumer_Price_Index!$B$45/(_xlfn.XLOOKUP('Working Data'!D1631,Consumer_Price_Index!A:A,Consumer_Price_Index!B:B))), "Missing")</f>
        <v>Missing</v>
      </c>
      <c r="R214" t="str">
        <f t="shared" si="3"/>
        <v>No</v>
      </c>
    </row>
    <row r="215" spans="1:18" x14ac:dyDescent="0.25">
      <c r="A215" t="s">
        <v>10540</v>
      </c>
      <c r="B215" t="s">
        <v>101</v>
      </c>
      <c r="C215" t="s">
        <v>34</v>
      </c>
      <c r="D215" s="11">
        <v>2003</v>
      </c>
      <c r="E215" t="s">
        <v>10539</v>
      </c>
      <c r="F215">
        <v>4.3</v>
      </c>
      <c r="G215">
        <v>57000</v>
      </c>
      <c r="H215" t="s">
        <v>994</v>
      </c>
      <c r="I215" t="s">
        <v>994</v>
      </c>
      <c r="J215" t="s">
        <v>10538</v>
      </c>
      <c r="K215" t="s">
        <v>7</v>
      </c>
      <c r="L215" s="7">
        <v>38000000</v>
      </c>
      <c r="M215" s="7">
        <v>197101678</v>
      </c>
      <c r="N215" t="s">
        <v>1991</v>
      </c>
      <c r="O215">
        <v>84</v>
      </c>
      <c r="P215" s="8">
        <f>_xlfn.XLOOKUP(D215,Consumer_Price_Index!A:A,Consumer_Price_Index!B:B)</f>
        <v>184</v>
      </c>
      <c r="Q215" s="13">
        <f>IF(ISNUMBER(M215), M215*(Consumer_Price_Index!$B$45/(_xlfn.XLOOKUP('Working Data'!D4327,Consumer_Price_Index!A:A,Consumer_Price_Index!B:B))), "Missing")</f>
        <v>382771709.92096871</v>
      </c>
      <c r="R215" t="str">
        <f t="shared" si="3"/>
        <v>Yes</v>
      </c>
    </row>
    <row r="216" spans="1:18" x14ac:dyDescent="0.25">
      <c r="A216" t="s">
        <v>16374</v>
      </c>
      <c r="B216" t="s">
        <v>68</v>
      </c>
      <c r="C216" t="s">
        <v>34</v>
      </c>
      <c r="D216" s="11">
        <v>1992</v>
      </c>
      <c r="E216" t="s">
        <v>16077</v>
      </c>
      <c r="F216">
        <v>4.3</v>
      </c>
      <c r="G216">
        <v>39000</v>
      </c>
      <c r="H216" t="s">
        <v>12289</v>
      </c>
      <c r="I216" t="s">
        <v>15423</v>
      </c>
      <c r="J216" t="s">
        <v>843</v>
      </c>
      <c r="K216" t="s">
        <v>7</v>
      </c>
      <c r="L216" s="7">
        <v>45000000</v>
      </c>
      <c r="M216" s="7">
        <v>70611210</v>
      </c>
      <c r="N216" t="s">
        <v>13583</v>
      </c>
      <c r="O216">
        <v>87</v>
      </c>
      <c r="P216" s="8">
        <f>_xlfn.XLOOKUP(D216,Consumer_Price_Index!A:A,Consumer_Price_Index!B:B)</f>
        <v>140.30000000000001</v>
      </c>
      <c r="Q216" s="13">
        <f>IF(ISNUMBER(M216), M216*(Consumer_Price_Index!$B$45/(_xlfn.XLOOKUP('Working Data'!D2136,Consumer_Price_Index!A:A,Consumer_Price_Index!B:B))), "Missing")</f>
        <v>84142493.887368008</v>
      </c>
      <c r="R216" t="str">
        <f t="shared" si="3"/>
        <v>Yes</v>
      </c>
    </row>
    <row r="217" spans="1:18" x14ac:dyDescent="0.25">
      <c r="A217" t="s">
        <v>20823</v>
      </c>
      <c r="B217" t="s">
        <v>41</v>
      </c>
      <c r="C217" t="s">
        <v>34</v>
      </c>
      <c r="D217" s="11">
        <v>1983</v>
      </c>
      <c r="E217" t="s">
        <v>20822</v>
      </c>
      <c r="F217">
        <v>4.3</v>
      </c>
      <c r="G217">
        <v>617</v>
      </c>
      <c r="H217" t="s">
        <v>20821</v>
      </c>
      <c r="I217" t="s">
        <v>20820</v>
      </c>
      <c r="J217" t="s">
        <v>20819</v>
      </c>
      <c r="K217" t="s">
        <v>180</v>
      </c>
      <c r="M217" s="7">
        <v>1723487</v>
      </c>
      <c r="N217" t="s">
        <v>13440</v>
      </c>
      <c r="O217">
        <v>86</v>
      </c>
      <c r="P217" s="8">
        <f>_xlfn.XLOOKUP(D217,Consumer_Price_Index!A:A,Consumer_Price_Index!B:B)</f>
        <v>99.6</v>
      </c>
      <c r="Q217" s="13">
        <f>IF(ISNUMBER(M217), M217*(Consumer_Price_Index!$B$45/(_xlfn.XLOOKUP('Working Data'!D458,Consumer_Price_Index!A:A,Consumer_Price_Index!B:B))), "Missing")</f>
        <v>2533268.1567776166</v>
      </c>
      <c r="R217" t="str">
        <f t="shared" si="3"/>
        <v>No</v>
      </c>
    </row>
    <row r="218" spans="1:18" x14ac:dyDescent="0.25">
      <c r="A218" t="s">
        <v>9230</v>
      </c>
      <c r="B218" t="s">
        <v>68</v>
      </c>
      <c r="C218" t="s">
        <v>34</v>
      </c>
      <c r="D218" s="11">
        <v>2005</v>
      </c>
      <c r="E218" t="s">
        <v>9229</v>
      </c>
      <c r="F218">
        <v>4.3</v>
      </c>
      <c r="G218">
        <v>4400</v>
      </c>
      <c r="H218" t="s">
        <v>9228</v>
      </c>
      <c r="I218" t="s">
        <v>9227</v>
      </c>
      <c r="J218" t="s">
        <v>9226</v>
      </c>
      <c r="K218" t="s">
        <v>7</v>
      </c>
      <c r="L218" s="7">
        <v>16000000</v>
      </c>
      <c r="M218" s="7">
        <v>3344431</v>
      </c>
      <c r="N218" t="s">
        <v>9225</v>
      </c>
      <c r="O218">
        <v>80</v>
      </c>
      <c r="P218" s="8">
        <f>_xlfn.XLOOKUP(D218,Consumer_Price_Index!A:A,Consumer_Price_Index!B:B)</f>
        <v>195.3</v>
      </c>
      <c r="Q218" s="13">
        <f>IF(ISNUMBER(M218), M218*(Consumer_Price_Index!$B$45/(_xlfn.XLOOKUP('Working Data'!D4806,Consumer_Price_Index!A:A,Consumer_Price_Index!B:B))), "Missing")</f>
        <v>4373597.1060085837</v>
      </c>
      <c r="R218" t="str">
        <f t="shared" si="3"/>
        <v>Yes</v>
      </c>
    </row>
    <row r="219" spans="1:18" x14ac:dyDescent="0.25">
      <c r="A219" t="s">
        <v>8283</v>
      </c>
      <c r="B219" t="s">
        <v>68</v>
      </c>
      <c r="C219" t="s">
        <v>24</v>
      </c>
      <c r="D219" s="11">
        <v>2007</v>
      </c>
      <c r="E219" t="s">
        <v>8052</v>
      </c>
      <c r="F219">
        <v>4.3</v>
      </c>
      <c r="G219">
        <v>11000</v>
      </c>
      <c r="H219" t="s">
        <v>6163</v>
      </c>
      <c r="I219" t="s">
        <v>8282</v>
      </c>
      <c r="J219" t="s">
        <v>8281</v>
      </c>
      <c r="K219" t="s">
        <v>7</v>
      </c>
      <c r="L219" s="7">
        <v>20000000</v>
      </c>
      <c r="M219" s="7">
        <v>13539154</v>
      </c>
      <c r="N219" t="s">
        <v>7043</v>
      </c>
      <c r="O219">
        <v>84</v>
      </c>
      <c r="P219" s="8">
        <f>_xlfn.XLOOKUP(D219,Consumer_Price_Index!A:A,Consumer_Price_Index!B:B)</f>
        <v>207.3</v>
      </c>
      <c r="Q219" s="13">
        <f>IF(ISNUMBER(M219), M219*(Consumer_Price_Index!$B$45/(_xlfn.XLOOKUP('Working Data'!D5177,Consumer_Price_Index!A:A,Consumer_Price_Index!B:B))), "Missing")</f>
        <v>25703303.57507788</v>
      </c>
      <c r="R219" t="str">
        <f t="shared" si="3"/>
        <v>Yes</v>
      </c>
    </row>
    <row r="220" spans="1:18" x14ac:dyDescent="0.25">
      <c r="A220" t="s">
        <v>3560</v>
      </c>
      <c r="B220" t="s">
        <v>41</v>
      </c>
      <c r="C220" t="s">
        <v>5</v>
      </c>
      <c r="D220" s="11">
        <v>2015</v>
      </c>
      <c r="E220" t="s">
        <v>3559</v>
      </c>
      <c r="F220">
        <v>4.3</v>
      </c>
      <c r="G220">
        <v>20000</v>
      </c>
      <c r="H220" t="s">
        <v>3558</v>
      </c>
      <c r="I220" t="s">
        <v>3557</v>
      </c>
      <c r="J220" t="s">
        <v>3556</v>
      </c>
      <c r="K220" t="s">
        <v>7</v>
      </c>
      <c r="L220" s="7">
        <v>100000</v>
      </c>
      <c r="M220" s="7">
        <v>42964410</v>
      </c>
      <c r="N220" t="s">
        <v>666</v>
      </c>
      <c r="O220">
        <v>81</v>
      </c>
      <c r="P220" s="8">
        <f>_xlfn.XLOOKUP(D220,Consumer_Price_Index!A:A,Consumer_Price_Index!B:B)</f>
        <v>237</v>
      </c>
      <c r="Q220" s="13">
        <f>IF(ISNUMBER(M220), M220*(Consumer_Price_Index!$B$45/(_xlfn.XLOOKUP('Working Data'!D6817,Consumer_Price_Index!A:A,Consumer_Price_Index!B:B))), "Missing")</f>
        <v>51197715.005866252</v>
      </c>
      <c r="R220" t="str">
        <f t="shared" si="3"/>
        <v>Yes</v>
      </c>
    </row>
    <row r="221" spans="1:18" x14ac:dyDescent="0.25">
      <c r="A221" t="s">
        <v>21822</v>
      </c>
      <c r="B221" t="s">
        <v>41</v>
      </c>
      <c r="C221" t="s">
        <v>24</v>
      </c>
      <c r="D221" s="11">
        <v>1980</v>
      </c>
      <c r="E221" t="s">
        <v>21821</v>
      </c>
      <c r="F221">
        <v>4.3</v>
      </c>
      <c r="G221">
        <v>740</v>
      </c>
      <c r="H221" t="s">
        <v>11141</v>
      </c>
      <c r="I221" t="s">
        <v>11141</v>
      </c>
      <c r="J221" t="s">
        <v>11141</v>
      </c>
      <c r="K221" t="s">
        <v>7</v>
      </c>
      <c r="M221" s="7">
        <v>6621520</v>
      </c>
      <c r="N221" t="s">
        <v>21820</v>
      </c>
      <c r="O221">
        <v>89</v>
      </c>
      <c r="P221" s="8">
        <f>_xlfn.XLOOKUP(D221,Consumer_Price_Index!A:A,Consumer_Price_Index!B:B)</f>
        <v>82.4</v>
      </c>
      <c r="Q221" s="13">
        <f>IF(ISNUMBER(M221), M221*(Consumer_Price_Index!$B$45/(_xlfn.XLOOKUP('Working Data'!D89,Consumer_Price_Index!A:A,Consumer_Price_Index!B:B))), "Missing")</f>
        <v>8787356.8989547025</v>
      </c>
      <c r="R221" t="str">
        <f t="shared" si="3"/>
        <v>No</v>
      </c>
    </row>
    <row r="222" spans="1:18" x14ac:dyDescent="0.25">
      <c r="A222" t="s">
        <v>1189</v>
      </c>
      <c r="B222" t="s">
        <v>101</v>
      </c>
      <c r="C222" t="s">
        <v>100</v>
      </c>
      <c r="D222" s="11">
        <v>2018</v>
      </c>
      <c r="E222" t="s">
        <v>1188</v>
      </c>
      <c r="F222">
        <v>4.3</v>
      </c>
      <c r="G222">
        <v>8500</v>
      </c>
      <c r="H222" t="s">
        <v>1187</v>
      </c>
      <c r="I222" t="s">
        <v>1187</v>
      </c>
      <c r="J222" t="s">
        <v>1186</v>
      </c>
      <c r="K222" t="s">
        <v>7</v>
      </c>
      <c r="M222" s="7">
        <v>2614006</v>
      </c>
      <c r="N222" t="s">
        <v>1185</v>
      </c>
      <c r="O222">
        <v>85</v>
      </c>
      <c r="P222" s="8">
        <f>_xlfn.XLOOKUP(D222,Consumer_Price_Index!A:A,Consumer_Price_Index!B:B)</f>
        <v>251.1</v>
      </c>
      <c r="Q222" s="13">
        <f>IF(ISNUMBER(M222), M222*(Consumer_Price_Index!$B$45/(_xlfn.XLOOKUP('Working Data'!D7427,Consumer_Price_Index!A:A,Consumer_Price_Index!B:B))), "Missing")</f>
        <v>3318698.4508333332</v>
      </c>
      <c r="R222" t="str">
        <f t="shared" si="3"/>
        <v>No</v>
      </c>
    </row>
    <row r="223" spans="1:18" x14ac:dyDescent="0.25">
      <c r="A223" t="s">
        <v>14631</v>
      </c>
      <c r="B223" t="s">
        <v>41</v>
      </c>
      <c r="C223" t="s">
        <v>5</v>
      </c>
      <c r="D223" s="11">
        <v>1995</v>
      </c>
      <c r="E223" t="s">
        <v>14630</v>
      </c>
      <c r="F223">
        <v>4.3</v>
      </c>
      <c r="G223">
        <v>8500</v>
      </c>
      <c r="H223" t="s">
        <v>14629</v>
      </c>
      <c r="I223" t="s">
        <v>14629</v>
      </c>
      <c r="J223" t="s">
        <v>10608</v>
      </c>
      <c r="K223" t="s">
        <v>1</v>
      </c>
      <c r="M223" s="7">
        <v>1781383</v>
      </c>
      <c r="N223" t="s">
        <v>14628</v>
      </c>
      <c r="O223">
        <v>106</v>
      </c>
      <c r="P223" s="8">
        <f>_xlfn.XLOOKUP(D223,Consumer_Price_Index!A:A,Consumer_Price_Index!B:B)</f>
        <v>152.4</v>
      </c>
      <c r="Q223" s="13">
        <f>IF(ISNUMBER(M223), M223*(Consumer_Price_Index!$B$45/(_xlfn.XLOOKUP('Working Data'!D2807,Consumer_Price_Index!A:A,Consumer_Price_Index!B:B))), "Missing")</f>
        <v>4952439.781934307</v>
      </c>
      <c r="R223" t="str">
        <f t="shared" si="3"/>
        <v>No</v>
      </c>
    </row>
    <row r="224" spans="1:18" x14ac:dyDescent="0.25">
      <c r="A224" t="s">
        <v>12433</v>
      </c>
      <c r="B224" t="s">
        <v>41</v>
      </c>
      <c r="C224" t="s">
        <v>34</v>
      </c>
      <c r="D224" s="11">
        <v>1999</v>
      </c>
      <c r="E224" t="s">
        <v>12432</v>
      </c>
      <c r="F224">
        <v>4.3</v>
      </c>
      <c r="G224">
        <v>8800</v>
      </c>
      <c r="H224" t="s">
        <v>3092</v>
      </c>
      <c r="I224" t="s">
        <v>12431</v>
      </c>
      <c r="J224" t="s">
        <v>12430</v>
      </c>
      <c r="K224" t="s">
        <v>7</v>
      </c>
      <c r="L224" s="7">
        <v>50000000</v>
      </c>
      <c r="M224" s="7">
        <v>13263993</v>
      </c>
      <c r="N224" t="s">
        <v>704</v>
      </c>
      <c r="O224">
        <v>92</v>
      </c>
      <c r="P224" s="8">
        <f>_xlfn.XLOOKUP(D224,Consumer_Price_Index!A:A,Consumer_Price_Index!B:B)</f>
        <v>166.6</v>
      </c>
      <c r="Q224" s="13">
        <f>IF(ISNUMBER(M224), M224*(Consumer_Price_Index!$B$45/(_xlfn.XLOOKUP('Working Data'!D3619,Consumer_Price_Index!A:A,Consumer_Price_Index!B:B))), "Missing")</f>
        <v>18530667.891334251</v>
      </c>
      <c r="R224" t="str">
        <f t="shared" si="3"/>
        <v>Yes</v>
      </c>
    </row>
    <row r="225" spans="1:18" x14ac:dyDescent="0.25">
      <c r="A225" t="s">
        <v>20553</v>
      </c>
      <c r="B225" t="s">
        <v>41</v>
      </c>
      <c r="C225" t="s">
        <v>100</v>
      </c>
      <c r="D225" s="11">
        <v>1984</v>
      </c>
      <c r="E225" t="s">
        <v>20552</v>
      </c>
      <c r="F225">
        <v>4.3</v>
      </c>
      <c r="G225">
        <v>1700</v>
      </c>
      <c r="H225" t="s">
        <v>20551</v>
      </c>
      <c r="I225" t="s">
        <v>20551</v>
      </c>
      <c r="J225" t="s">
        <v>19259</v>
      </c>
      <c r="K225" t="s">
        <v>7</v>
      </c>
      <c r="M225" s="7">
        <v>2886225</v>
      </c>
      <c r="N225" t="s">
        <v>20550</v>
      </c>
      <c r="O225">
        <v>81</v>
      </c>
      <c r="P225" s="8">
        <f>_xlfn.XLOOKUP(D225,Consumer_Price_Index!A:A,Consumer_Price_Index!B:B)</f>
        <v>103.9</v>
      </c>
      <c r="Q225" s="13">
        <f>IF(ISNUMBER(M225), M225*(Consumer_Price_Index!$B$45/(_xlfn.XLOOKUP('Working Data'!D570,Consumer_Price_Index!A:A,Consumer_Price_Index!B:B))), "Missing")</f>
        <v>8024021.5100364974</v>
      </c>
      <c r="R225" t="str">
        <f t="shared" si="3"/>
        <v>No</v>
      </c>
    </row>
    <row r="226" spans="1:18" x14ac:dyDescent="0.25">
      <c r="A226" t="s">
        <v>9843</v>
      </c>
      <c r="B226" t="s">
        <v>101</v>
      </c>
      <c r="C226" t="s">
        <v>34</v>
      </c>
      <c r="D226" s="11">
        <v>2004</v>
      </c>
      <c r="E226" t="s">
        <v>9656</v>
      </c>
      <c r="F226">
        <v>4.3</v>
      </c>
      <c r="G226">
        <v>13000</v>
      </c>
      <c r="H226" t="s">
        <v>9842</v>
      </c>
      <c r="I226" t="s">
        <v>9841</v>
      </c>
      <c r="J226" t="s">
        <v>9335</v>
      </c>
      <c r="K226" t="s">
        <v>265</v>
      </c>
      <c r="L226" s="7">
        <v>57000000</v>
      </c>
      <c r="M226" s="7">
        <v>28283637</v>
      </c>
      <c r="N226" t="s">
        <v>3954</v>
      </c>
      <c r="O226">
        <v>95</v>
      </c>
      <c r="P226" s="8">
        <f>_xlfn.XLOOKUP(D226,Consumer_Price_Index!A:A,Consumer_Price_Index!B:B)</f>
        <v>188.9</v>
      </c>
      <c r="Q226" s="13">
        <f>IF(ISNUMBER(M226), M226*(Consumer_Price_Index!$B$45/(_xlfn.XLOOKUP('Working Data'!D4583,Consumer_Price_Index!A:A,Consumer_Price_Index!B:B))), "Missing")</f>
        <v>34321084.005973712</v>
      </c>
      <c r="R226" t="str">
        <f t="shared" si="3"/>
        <v>Yes</v>
      </c>
    </row>
    <row r="227" spans="1:18" x14ac:dyDescent="0.25">
      <c r="A227" t="s">
        <v>11988</v>
      </c>
      <c r="B227" t="s">
        <v>41</v>
      </c>
      <c r="C227" t="s">
        <v>5</v>
      </c>
      <c r="D227" s="11">
        <v>2000</v>
      </c>
      <c r="E227" t="s">
        <v>11983</v>
      </c>
      <c r="F227">
        <v>4.3</v>
      </c>
      <c r="G227">
        <v>16000</v>
      </c>
      <c r="H227" t="s">
        <v>11987</v>
      </c>
      <c r="I227" t="s">
        <v>11986</v>
      </c>
      <c r="J227" t="s">
        <v>11985</v>
      </c>
      <c r="K227" t="s">
        <v>95</v>
      </c>
      <c r="L227" s="7">
        <v>14000000</v>
      </c>
      <c r="M227" s="7">
        <v>38574362</v>
      </c>
      <c r="N227" t="s">
        <v>8657</v>
      </c>
      <c r="O227">
        <v>97</v>
      </c>
      <c r="P227" s="8">
        <f>_xlfn.XLOOKUP(D227,Consumer_Price_Index!A:A,Consumer_Price_Index!B:B)</f>
        <v>172.2</v>
      </c>
      <c r="Q227" s="13">
        <f>IF(ISNUMBER(M227), M227*(Consumer_Price_Index!$B$45/(_xlfn.XLOOKUP('Working Data'!D3785,Consumer_Price_Index!A:A,Consumer_Price_Index!B:B))), "Missing")</f>
        <v>49656139.000422478</v>
      </c>
      <c r="R227" t="str">
        <f t="shared" si="3"/>
        <v>Yes</v>
      </c>
    </row>
    <row r="228" spans="1:18" x14ac:dyDescent="0.25">
      <c r="A228" t="s">
        <v>17929</v>
      </c>
      <c r="B228" t="s">
        <v>68</v>
      </c>
      <c r="C228" t="s">
        <v>24</v>
      </c>
      <c r="D228" s="11">
        <v>1989</v>
      </c>
      <c r="E228" t="s">
        <v>17928</v>
      </c>
      <c r="F228">
        <v>4.3</v>
      </c>
      <c r="G228">
        <v>1800</v>
      </c>
      <c r="H228" t="s">
        <v>8176</v>
      </c>
      <c r="I228" t="s">
        <v>8176</v>
      </c>
      <c r="J228" t="s">
        <v>17927</v>
      </c>
      <c r="K228" t="s">
        <v>7</v>
      </c>
      <c r="L228" s="7">
        <v>2500000</v>
      </c>
      <c r="N228" t="s">
        <v>17926</v>
      </c>
      <c r="O228">
        <v>90</v>
      </c>
      <c r="P228" s="8">
        <f>_xlfn.XLOOKUP(D228,Consumer_Price_Index!A:A,Consumer_Price_Index!B:B)</f>
        <v>124</v>
      </c>
      <c r="Q228" s="13" t="str">
        <f>IF(ISNUMBER(M228), M228*(Consumer_Price_Index!$B$45/(_xlfn.XLOOKUP('Working Data'!D1560,Consumer_Price_Index!A:A,Consumer_Price_Index!B:B))), "Missing")</f>
        <v>Missing</v>
      </c>
      <c r="R228" t="str">
        <f t="shared" si="3"/>
        <v>No</v>
      </c>
    </row>
    <row r="229" spans="1:18" x14ac:dyDescent="0.25">
      <c r="A229" t="s">
        <v>12473</v>
      </c>
      <c r="B229" t="s">
        <v>68</v>
      </c>
      <c r="C229" t="s">
        <v>34</v>
      </c>
      <c r="D229" s="11">
        <v>1999</v>
      </c>
      <c r="E229" t="s">
        <v>12470</v>
      </c>
      <c r="F229">
        <v>4.3</v>
      </c>
      <c r="G229">
        <v>16000</v>
      </c>
      <c r="H229" t="s">
        <v>12472</v>
      </c>
      <c r="I229" t="s">
        <v>12472</v>
      </c>
      <c r="J229" t="s">
        <v>10017</v>
      </c>
      <c r="K229" t="s">
        <v>7</v>
      </c>
      <c r="L229" s="7">
        <v>30000000</v>
      </c>
      <c r="M229" s="7">
        <v>11578059</v>
      </c>
      <c r="N229" t="s">
        <v>6891</v>
      </c>
      <c r="O229">
        <v>100</v>
      </c>
      <c r="P229" s="8">
        <f>_xlfn.XLOOKUP(D229,Consumer_Price_Index!A:A,Consumer_Price_Index!B:B)</f>
        <v>166.6</v>
      </c>
      <c r="Q229" s="13">
        <f>IF(ISNUMBER(M229), M229*(Consumer_Price_Index!$B$45/(_xlfn.XLOOKUP('Working Data'!D3608,Consumer_Price_Index!A:A,Consumer_Price_Index!B:B))), "Missing")</f>
        <v>31054881.842429578</v>
      </c>
      <c r="R229" t="str">
        <f t="shared" si="3"/>
        <v>Yes</v>
      </c>
    </row>
    <row r="230" spans="1:18" x14ac:dyDescent="0.25">
      <c r="A230" t="s">
        <v>5902</v>
      </c>
      <c r="B230" t="s">
        <v>68</v>
      </c>
      <c r="C230" t="s">
        <v>34</v>
      </c>
      <c r="D230" s="11">
        <v>2011</v>
      </c>
      <c r="E230" t="s">
        <v>5901</v>
      </c>
      <c r="F230">
        <v>4.4000000000000004</v>
      </c>
      <c r="G230">
        <v>26000</v>
      </c>
      <c r="H230" t="s">
        <v>5900</v>
      </c>
      <c r="I230" t="s">
        <v>5899</v>
      </c>
      <c r="J230" t="s">
        <v>5898</v>
      </c>
      <c r="K230" t="s">
        <v>7</v>
      </c>
      <c r="L230" s="7">
        <v>32000000</v>
      </c>
      <c r="M230" s="7">
        <v>82686066</v>
      </c>
      <c r="N230" t="s">
        <v>877</v>
      </c>
      <c r="O230">
        <v>107</v>
      </c>
      <c r="P230" s="8">
        <f>_xlfn.XLOOKUP(D230,Consumer_Price_Index!A:A,Consumer_Price_Index!B:B)</f>
        <v>224.9</v>
      </c>
      <c r="Q230" s="13">
        <f>IF(ISNUMBER(M230), M230*(Consumer_Price_Index!$B$45/(_xlfn.XLOOKUP('Working Data'!D6040,Consumer_Price_Index!A:A,Consumer_Price_Index!B:B))), "Missing")</f>
        <v>156974730.90467289</v>
      </c>
      <c r="R230" t="str">
        <f t="shared" si="3"/>
        <v>Yes</v>
      </c>
    </row>
    <row r="231" spans="1:18" x14ac:dyDescent="0.25">
      <c r="A231" t="s">
        <v>14401</v>
      </c>
      <c r="B231" t="s">
        <v>68</v>
      </c>
      <c r="C231" t="s">
        <v>24</v>
      </c>
      <c r="D231" s="11">
        <v>1996</v>
      </c>
      <c r="E231" t="s">
        <v>14072</v>
      </c>
      <c r="F231">
        <v>4.4000000000000004</v>
      </c>
      <c r="G231">
        <v>26000</v>
      </c>
      <c r="H231" t="s">
        <v>14400</v>
      </c>
      <c r="I231" t="s">
        <v>14399</v>
      </c>
      <c r="J231" t="s">
        <v>14398</v>
      </c>
      <c r="K231" t="s">
        <v>7</v>
      </c>
      <c r="L231" s="7">
        <v>15000000</v>
      </c>
      <c r="M231" s="7">
        <v>13427615</v>
      </c>
      <c r="N231" t="s">
        <v>704</v>
      </c>
      <c r="O231">
        <v>88</v>
      </c>
      <c r="P231" s="8">
        <f>_xlfn.XLOOKUP(D231,Consumer_Price_Index!A:A,Consumer_Price_Index!B:B)</f>
        <v>156.9</v>
      </c>
      <c r="Q231" s="13">
        <f>IF(ISNUMBER(M231), M231*(Consumer_Price_Index!$B$45/(_xlfn.XLOOKUP('Working Data'!D2899,Consumer_Price_Index!A:A,Consumer_Price_Index!B:B))), "Missing")</f>
        <v>26076445.446144037</v>
      </c>
      <c r="R231" t="str">
        <f t="shared" si="3"/>
        <v>Yes</v>
      </c>
    </row>
    <row r="232" spans="1:18" x14ac:dyDescent="0.25">
      <c r="A232" t="s">
        <v>19332</v>
      </c>
      <c r="B232" t="s">
        <v>41</v>
      </c>
      <c r="C232" t="s">
        <v>34</v>
      </c>
      <c r="D232" s="11">
        <v>1986</v>
      </c>
      <c r="E232" t="s">
        <v>19331</v>
      </c>
      <c r="F232">
        <v>4.4000000000000004</v>
      </c>
      <c r="G232">
        <v>1100</v>
      </c>
      <c r="H232" t="s">
        <v>19330</v>
      </c>
      <c r="I232" t="s">
        <v>19329</v>
      </c>
      <c r="J232" t="s">
        <v>17726</v>
      </c>
      <c r="K232" t="s">
        <v>7</v>
      </c>
      <c r="L232" s="7">
        <v>10000000</v>
      </c>
      <c r="M232" s="7">
        <v>6947787</v>
      </c>
      <c r="N232" t="s">
        <v>108</v>
      </c>
      <c r="O232">
        <v>83</v>
      </c>
      <c r="P232" s="8">
        <f>_xlfn.XLOOKUP(D232,Consumer_Price_Index!A:A,Consumer_Price_Index!B:B)</f>
        <v>109.6</v>
      </c>
      <c r="Q232" s="13">
        <f>IF(ISNUMBER(M232), M232*(Consumer_Price_Index!$B$45/(_xlfn.XLOOKUP('Working Data'!D1018,Consumer_Price_Index!A:A,Consumer_Price_Index!B:B))), "Missing")</f>
        <v>21254926.695783131</v>
      </c>
      <c r="R232" t="str">
        <f t="shared" si="3"/>
        <v>Yes</v>
      </c>
    </row>
    <row r="233" spans="1:18" x14ac:dyDescent="0.25">
      <c r="A233" t="s">
        <v>12504</v>
      </c>
      <c r="B233" t="s">
        <v>41</v>
      </c>
      <c r="C233" t="s">
        <v>24</v>
      </c>
      <c r="D233" s="11">
        <v>1999</v>
      </c>
      <c r="E233" t="s">
        <v>12503</v>
      </c>
      <c r="F233">
        <v>4.4000000000000004</v>
      </c>
      <c r="G233">
        <v>1600</v>
      </c>
      <c r="H233" t="s">
        <v>12502</v>
      </c>
      <c r="I233" t="s">
        <v>12502</v>
      </c>
      <c r="J233" t="s">
        <v>12501</v>
      </c>
      <c r="K233" t="s">
        <v>7</v>
      </c>
      <c r="M233" s="7">
        <v>5453</v>
      </c>
      <c r="N233" t="s">
        <v>11533</v>
      </c>
      <c r="O233">
        <v>96</v>
      </c>
      <c r="P233" s="8">
        <f>_xlfn.XLOOKUP(D233,Consumer_Price_Index!A:A,Consumer_Price_Index!B:B)</f>
        <v>166.6</v>
      </c>
      <c r="Q233" s="13">
        <f>IF(ISNUMBER(M233), M233*(Consumer_Price_Index!$B$45/(_xlfn.XLOOKUP('Working Data'!D3599,Consumer_Price_Index!A:A,Consumer_Price_Index!B:B))), "Missing")</f>
        <v>12712.540933435348</v>
      </c>
      <c r="R233" t="str">
        <f t="shared" si="3"/>
        <v>No</v>
      </c>
    </row>
    <row r="234" spans="1:18" x14ac:dyDescent="0.25">
      <c r="A234" t="s">
        <v>15716</v>
      </c>
      <c r="B234" t="s">
        <v>41</v>
      </c>
      <c r="C234" t="s">
        <v>24</v>
      </c>
      <c r="D234" s="11">
        <v>1993</v>
      </c>
      <c r="E234" t="s">
        <v>15481</v>
      </c>
      <c r="F234">
        <v>4.4000000000000004</v>
      </c>
      <c r="G234">
        <v>7100</v>
      </c>
      <c r="H234" t="s">
        <v>1418</v>
      </c>
      <c r="I234" t="s">
        <v>15715</v>
      </c>
      <c r="J234" t="s">
        <v>8136</v>
      </c>
      <c r="K234" t="s">
        <v>7</v>
      </c>
      <c r="L234" s="7">
        <v>8000000</v>
      </c>
      <c r="M234" s="7">
        <v>1708873</v>
      </c>
      <c r="N234" t="s">
        <v>666</v>
      </c>
      <c r="O234">
        <v>106</v>
      </c>
      <c r="P234" s="8">
        <f>_xlfn.XLOOKUP(D234,Consumer_Price_Index!A:A,Consumer_Price_Index!B:B)</f>
        <v>144.5</v>
      </c>
      <c r="Q234" s="13">
        <f>IF(ISNUMBER(M234), M234*(Consumer_Price_Index!$B$45/(_xlfn.XLOOKUP('Working Data'!D2387,Consumer_Price_Index!A:A,Consumer_Price_Index!B:B))), "Missing")</f>
        <v>2124412.9053447573</v>
      </c>
      <c r="R234" t="str">
        <f t="shared" si="3"/>
        <v>Yes</v>
      </c>
    </row>
    <row r="235" spans="1:18" x14ac:dyDescent="0.25">
      <c r="A235" t="s">
        <v>4700</v>
      </c>
      <c r="B235" t="s">
        <v>68</v>
      </c>
      <c r="C235" t="s">
        <v>34</v>
      </c>
      <c r="D235" s="11">
        <v>2013</v>
      </c>
      <c r="E235" t="s">
        <v>4699</v>
      </c>
      <c r="F235">
        <v>4.4000000000000004</v>
      </c>
      <c r="G235">
        <v>23000</v>
      </c>
      <c r="H235" t="s">
        <v>4698</v>
      </c>
      <c r="I235" t="s">
        <v>4697</v>
      </c>
      <c r="J235" t="s">
        <v>2283</v>
      </c>
      <c r="K235" t="s">
        <v>7</v>
      </c>
      <c r="L235" s="7">
        <v>18000000</v>
      </c>
      <c r="M235" s="7">
        <v>11806432</v>
      </c>
      <c r="N235" t="s">
        <v>4696</v>
      </c>
      <c r="O235">
        <v>90</v>
      </c>
      <c r="P235" s="8">
        <f>_xlfn.XLOOKUP(D235,Consumer_Price_Index!A:A,Consumer_Price_Index!B:B)</f>
        <v>233</v>
      </c>
      <c r="Q235" s="13">
        <f>IF(ISNUMBER(M235), M235*(Consumer_Price_Index!$B$45/(_xlfn.XLOOKUP('Working Data'!D6444,Consumer_Price_Index!A:A,Consumer_Price_Index!B:B))), "Missing")</f>
        <v>22070060.309202451</v>
      </c>
      <c r="R235" t="str">
        <f t="shared" si="3"/>
        <v>Yes</v>
      </c>
    </row>
    <row r="236" spans="1:18" x14ac:dyDescent="0.25">
      <c r="A236" t="s">
        <v>17280</v>
      </c>
      <c r="B236" t="s">
        <v>101</v>
      </c>
      <c r="C236" t="s">
        <v>24</v>
      </c>
      <c r="D236" s="11">
        <v>1990</v>
      </c>
      <c r="E236" t="s">
        <v>17279</v>
      </c>
      <c r="F236">
        <v>4.4000000000000004</v>
      </c>
      <c r="G236">
        <v>7500</v>
      </c>
      <c r="H236" t="s">
        <v>17278</v>
      </c>
      <c r="I236" t="s">
        <v>17277</v>
      </c>
      <c r="J236" t="s">
        <v>9926</v>
      </c>
      <c r="K236" t="s">
        <v>7</v>
      </c>
      <c r="M236" s="7">
        <v>25421633</v>
      </c>
      <c r="N236" t="s">
        <v>103</v>
      </c>
      <c r="O236">
        <v>83</v>
      </c>
      <c r="P236" s="8">
        <f>_xlfn.XLOOKUP(D236,Consumer_Price_Index!A:A,Consumer_Price_Index!B:B)</f>
        <v>130.69999999999999</v>
      </c>
      <c r="Q236" s="13">
        <f>IF(ISNUMBER(M236), M236*(Consumer_Price_Index!$B$45/(_xlfn.XLOOKUP('Working Data'!D1797,Consumer_Price_Index!A:A,Consumer_Price_Index!B:B))), "Missing")</f>
        <v>34441847.821698532</v>
      </c>
      <c r="R236" t="str">
        <f t="shared" si="3"/>
        <v>No</v>
      </c>
    </row>
    <row r="237" spans="1:18" x14ac:dyDescent="0.25">
      <c r="A237" t="s">
        <v>21495</v>
      </c>
      <c r="B237" t="s">
        <v>101</v>
      </c>
      <c r="C237" t="s">
        <v>24</v>
      </c>
      <c r="D237" s="11">
        <v>1982</v>
      </c>
      <c r="E237" t="s">
        <v>21494</v>
      </c>
      <c r="F237">
        <v>4.4000000000000004</v>
      </c>
      <c r="G237">
        <v>34000</v>
      </c>
      <c r="H237" t="s">
        <v>21493</v>
      </c>
      <c r="I237" t="s">
        <v>19923</v>
      </c>
      <c r="J237" t="s">
        <v>7011</v>
      </c>
      <c r="K237" t="s">
        <v>7</v>
      </c>
      <c r="L237" s="7">
        <v>13200000</v>
      </c>
      <c r="M237" s="7">
        <v>15171476</v>
      </c>
      <c r="N237" t="s">
        <v>108</v>
      </c>
      <c r="O237">
        <v>115</v>
      </c>
      <c r="P237" s="8">
        <f>_xlfn.XLOOKUP(D237,Consumer_Price_Index!A:A,Consumer_Price_Index!B:B)</f>
        <v>96.5</v>
      </c>
      <c r="Q237" s="13">
        <f>IF(ISNUMBER(M237), M237*(Consumer_Price_Index!$B$45/(_xlfn.XLOOKUP('Working Data'!D214,Consumer_Price_Index!A:A,Consumer_Price_Index!B:B))), "Missing")</f>
        <v>37280231.751612902</v>
      </c>
      <c r="R237" t="str">
        <f t="shared" si="3"/>
        <v>Yes</v>
      </c>
    </row>
    <row r="238" spans="1:18" x14ac:dyDescent="0.25">
      <c r="A238" t="s">
        <v>20052</v>
      </c>
      <c r="B238" t="s">
        <v>41</v>
      </c>
      <c r="C238" t="s">
        <v>34</v>
      </c>
      <c r="D238" s="11">
        <v>1985</v>
      </c>
      <c r="E238" t="s">
        <v>20051</v>
      </c>
      <c r="F238">
        <v>4.4000000000000004</v>
      </c>
      <c r="G238">
        <v>3900</v>
      </c>
      <c r="H238" t="s">
        <v>15843</v>
      </c>
      <c r="I238" t="s">
        <v>20050</v>
      </c>
      <c r="J238" t="s">
        <v>20049</v>
      </c>
      <c r="K238" t="s">
        <v>7</v>
      </c>
      <c r="M238" s="7">
        <v>5730596</v>
      </c>
      <c r="N238" t="s">
        <v>704</v>
      </c>
      <c r="O238">
        <v>90</v>
      </c>
      <c r="P238" s="8">
        <f>_xlfn.XLOOKUP(D238,Consumer_Price_Index!A:A,Consumer_Price_Index!B:B)</f>
        <v>107.6</v>
      </c>
      <c r="Q238" s="13">
        <f>IF(ISNUMBER(M238), M238*(Consumer_Price_Index!$B$45/(_xlfn.XLOOKUP('Working Data'!D763,Consumer_Price_Index!A:A,Consumer_Price_Index!B:B))), "Missing")</f>
        <v>11782136.310391363</v>
      </c>
      <c r="R238" t="str">
        <f t="shared" si="3"/>
        <v>No</v>
      </c>
    </row>
    <row r="239" spans="1:18" x14ac:dyDescent="0.25">
      <c r="A239" t="s">
        <v>18270</v>
      </c>
      <c r="B239" t="s">
        <v>101</v>
      </c>
      <c r="C239" t="s">
        <v>24</v>
      </c>
      <c r="D239" s="11">
        <v>1988</v>
      </c>
      <c r="E239" t="s">
        <v>18201</v>
      </c>
      <c r="F239">
        <v>4.4000000000000004</v>
      </c>
      <c r="G239">
        <v>3100</v>
      </c>
      <c r="H239" t="s">
        <v>18269</v>
      </c>
      <c r="I239" t="s">
        <v>18268</v>
      </c>
      <c r="J239" t="s">
        <v>7072</v>
      </c>
      <c r="K239" t="s">
        <v>7</v>
      </c>
      <c r="M239" s="7">
        <v>6436211</v>
      </c>
      <c r="N239" t="s">
        <v>138</v>
      </c>
      <c r="O239">
        <v>83</v>
      </c>
      <c r="P239" s="8">
        <f>_xlfn.XLOOKUP(D239,Consumer_Price_Index!A:A,Consumer_Price_Index!B:B)</f>
        <v>118.3</v>
      </c>
      <c r="Q239" s="13">
        <f>IF(ISNUMBER(M239), M239*(Consumer_Price_Index!$B$45/(_xlfn.XLOOKUP('Working Data'!D1414,Consumer_Price_Index!A:A,Consumer_Price_Index!B:B))), "Missing")</f>
        <v>11073481.037267081</v>
      </c>
      <c r="R239" t="str">
        <f t="shared" si="3"/>
        <v>No</v>
      </c>
    </row>
    <row r="240" spans="1:18" x14ac:dyDescent="0.25">
      <c r="A240" t="s">
        <v>11627</v>
      </c>
      <c r="B240" t="s">
        <v>41</v>
      </c>
      <c r="C240" t="s">
        <v>34</v>
      </c>
      <c r="D240" s="11">
        <v>2001</v>
      </c>
      <c r="E240" t="s">
        <v>10783</v>
      </c>
      <c r="F240">
        <v>4.4000000000000004</v>
      </c>
      <c r="G240">
        <v>52000</v>
      </c>
      <c r="H240" t="s">
        <v>8592</v>
      </c>
      <c r="I240" t="s">
        <v>7482</v>
      </c>
      <c r="J240" t="s">
        <v>8823</v>
      </c>
      <c r="K240" t="s">
        <v>95</v>
      </c>
      <c r="L240" s="7">
        <v>11000000</v>
      </c>
      <c r="M240" s="7">
        <v>17077882</v>
      </c>
      <c r="N240" t="s">
        <v>666</v>
      </c>
      <c r="O240">
        <v>92</v>
      </c>
      <c r="P240" s="8">
        <f>_xlfn.XLOOKUP(D240,Consumer_Price_Index!A:A,Consumer_Price_Index!B:B)</f>
        <v>177.1</v>
      </c>
      <c r="Q240" s="13">
        <f>IF(ISNUMBER(M240), M240*(Consumer_Price_Index!$B$45/(_xlfn.XLOOKUP('Working Data'!D3915,Consumer_Price_Index!A:A,Consumer_Price_Index!B:B))), "Missing")</f>
        <v>43986734.111580722</v>
      </c>
      <c r="R240" t="str">
        <f t="shared" si="3"/>
        <v>Yes</v>
      </c>
    </row>
    <row r="241" spans="1:18" x14ac:dyDescent="0.25">
      <c r="A241" t="s">
        <v>10438</v>
      </c>
      <c r="B241" t="s">
        <v>101</v>
      </c>
      <c r="C241" t="s">
        <v>34</v>
      </c>
      <c r="D241" s="11">
        <v>2003</v>
      </c>
      <c r="E241" t="s">
        <v>10288</v>
      </c>
      <c r="F241">
        <v>4.4000000000000004</v>
      </c>
      <c r="G241">
        <v>30000</v>
      </c>
      <c r="H241" t="s">
        <v>10437</v>
      </c>
      <c r="I241" t="s">
        <v>10436</v>
      </c>
      <c r="J241" t="s">
        <v>10435</v>
      </c>
      <c r="K241" t="s">
        <v>7</v>
      </c>
      <c r="L241" s="7">
        <v>60000000</v>
      </c>
      <c r="M241" s="7">
        <v>88929111</v>
      </c>
      <c r="N241" t="s">
        <v>6977</v>
      </c>
      <c r="O241">
        <v>89</v>
      </c>
      <c r="P241" s="8">
        <f>_xlfn.XLOOKUP(D241,Consumer_Price_Index!A:A,Consumer_Price_Index!B:B)</f>
        <v>184</v>
      </c>
      <c r="Q241" s="13">
        <f>IF(ISNUMBER(M241), M241*(Consumer_Price_Index!$B$45/(_xlfn.XLOOKUP('Working Data'!D4368,Consumer_Price_Index!A:A,Consumer_Price_Index!B:B))), "Missing")</f>
        <v>187520416.06712803</v>
      </c>
      <c r="R241" t="str">
        <f t="shared" si="3"/>
        <v>Yes</v>
      </c>
    </row>
    <row r="242" spans="1:18" x14ac:dyDescent="0.25">
      <c r="A242" t="s">
        <v>5662</v>
      </c>
      <c r="B242" t="s">
        <v>68</v>
      </c>
      <c r="C242" t="s">
        <v>24</v>
      </c>
      <c r="D242" s="11">
        <v>2012</v>
      </c>
      <c r="E242" t="s">
        <v>5661</v>
      </c>
      <c r="F242">
        <v>4.4000000000000004</v>
      </c>
      <c r="G242">
        <v>54000</v>
      </c>
      <c r="H242" t="s">
        <v>5660</v>
      </c>
      <c r="I242" t="s">
        <v>5660</v>
      </c>
      <c r="J242" t="s">
        <v>5659</v>
      </c>
      <c r="K242" t="s">
        <v>7</v>
      </c>
      <c r="L242" s="7">
        <v>11000000</v>
      </c>
      <c r="M242" s="7">
        <v>10578643</v>
      </c>
      <c r="N242" t="s">
        <v>5658</v>
      </c>
      <c r="O242">
        <v>97</v>
      </c>
      <c r="P242" s="8">
        <f>_xlfn.XLOOKUP(D242,Consumer_Price_Index!A:A,Consumer_Price_Index!B:B)</f>
        <v>229.6</v>
      </c>
      <c r="Q242" s="13">
        <f>IF(ISNUMBER(M242), M242*(Consumer_Price_Index!$B$45/(_xlfn.XLOOKUP('Working Data'!D6142,Consumer_Price_Index!A:A,Consumer_Price_Index!B:B))), "Missing")</f>
        <v>32362575.523092367</v>
      </c>
      <c r="R242" t="str">
        <f t="shared" si="3"/>
        <v>Yes</v>
      </c>
    </row>
    <row r="243" spans="1:18" x14ac:dyDescent="0.25">
      <c r="A243" t="s">
        <v>15751</v>
      </c>
      <c r="B243" t="s">
        <v>68</v>
      </c>
      <c r="C243" t="s">
        <v>24</v>
      </c>
      <c r="D243" s="11">
        <v>1993</v>
      </c>
      <c r="E243" t="s">
        <v>15660</v>
      </c>
      <c r="F243">
        <v>4.4000000000000004</v>
      </c>
      <c r="G243">
        <v>28000</v>
      </c>
      <c r="H243" t="s">
        <v>11791</v>
      </c>
      <c r="I243" t="s">
        <v>11791</v>
      </c>
      <c r="J243" t="s">
        <v>568</v>
      </c>
      <c r="K243" t="s">
        <v>7</v>
      </c>
      <c r="L243" s="7">
        <v>22000000</v>
      </c>
      <c r="M243" s="7">
        <v>10340263</v>
      </c>
      <c r="N243" t="s">
        <v>2694</v>
      </c>
      <c r="O243">
        <v>96</v>
      </c>
      <c r="P243" s="8">
        <f>_xlfn.XLOOKUP(D243,Consumer_Price_Index!A:A,Consumer_Price_Index!B:B)</f>
        <v>144.5</v>
      </c>
      <c r="Q243" s="13">
        <f>IF(ISNUMBER(M243), M243*(Consumer_Price_Index!$B$45/(_xlfn.XLOOKUP('Working Data'!D2376,Consumer_Price_Index!A:A,Consumer_Price_Index!B:B))), "Missing")</f>
        <v>13127825.567083333</v>
      </c>
      <c r="R243" t="str">
        <f t="shared" si="3"/>
        <v>Yes</v>
      </c>
    </row>
    <row r="244" spans="1:18" x14ac:dyDescent="0.25">
      <c r="A244" t="s">
        <v>16925</v>
      </c>
      <c r="B244" t="s">
        <v>101</v>
      </c>
      <c r="C244" t="s">
        <v>24</v>
      </c>
      <c r="D244" s="11">
        <v>1991</v>
      </c>
      <c r="E244" t="s">
        <v>16924</v>
      </c>
      <c r="F244">
        <v>4.4000000000000004</v>
      </c>
      <c r="G244">
        <v>5800</v>
      </c>
      <c r="H244" t="s">
        <v>16430</v>
      </c>
      <c r="I244" t="s">
        <v>15679</v>
      </c>
      <c r="J244" t="s">
        <v>16514</v>
      </c>
      <c r="K244" t="s">
        <v>7</v>
      </c>
      <c r="L244" s="7">
        <v>13000000</v>
      </c>
      <c r="M244" s="7">
        <v>3752428</v>
      </c>
      <c r="N244" t="s">
        <v>16923</v>
      </c>
      <c r="O244">
        <v>95</v>
      </c>
      <c r="P244" s="8">
        <f>_xlfn.XLOOKUP(D244,Consumer_Price_Index!A:A,Consumer_Price_Index!B:B)</f>
        <v>136.19999999999999</v>
      </c>
      <c r="Q244" s="13">
        <f>IF(ISNUMBER(M244), M244*(Consumer_Price_Index!$B$45/(_xlfn.XLOOKUP('Working Data'!D1928,Consumer_Price_Index!A:A,Consumer_Price_Index!B:B))), "Missing")</f>
        <v>9664960.3685545214</v>
      </c>
      <c r="R244" t="str">
        <f t="shared" si="3"/>
        <v>Yes</v>
      </c>
    </row>
    <row r="245" spans="1:18" x14ac:dyDescent="0.25">
      <c r="A245" t="s">
        <v>7598</v>
      </c>
      <c r="B245" t="s">
        <v>68</v>
      </c>
      <c r="C245" t="s">
        <v>24</v>
      </c>
      <c r="D245" s="11">
        <v>2008</v>
      </c>
      <c r="E245" t="s">
        <v>7597</v>
      </c>
      <c r="F245">
        <v>4.4000000000000004</v>
      </c>
      <c r="G245">
        <v>6500</v>
      </c>
      <c r="H245" t="s">
        <v>482</v>
      </c>
      <c r="I245" t="s">
        <v>482</v>
      </c>
      <c r="J245" t="s">
        <v>7596</v>
      </c>
      <c r="K245" t="s">
        <v>7</v>
      </c>
      <c r="M245" s="7">
        <v>41975388</v>
      </c>
      <c r="N245" t="s">
        <v>481</v>
      </c>
      <c r="O245">
        <v>100</v>
      </c>
      <c r="P245" s="8">
        <f>_xlfn.XLOOKUP(D245,Consumer_Price_Index!A:A,Consumer_Price_Index!B:B)</f>
        <v>215.3</v>
      </c>
      <c r="Q245" s="13">
        <f>IF(ISNUMBER(M245), M245*(Consumer_Price_Index!$B$45/(_xlfn.XLOOKUP('Working Data'!D5424,Consumer_Price_Index!A:A,Consumer_Price_Index!B:B))), "Missing")</f>
        <v>91161088.550249457</v>
      </c>
      <c r="R245" t="str">
        <f t="shared" si="3"/>
        <v>No</v>
      </c>
    </row>
    <row r="246" spans="1:18" x14ac:dyDescent="0.25">
      <c r="A246" t="s">
        <v>17935</v>
      </c>
      <c r="B246" t="s">
        <v>68</v>
      </c>
      <c r="C246" t="s">
        <v>34</v>
      </c>
      <c r="D246" s="11">
        <v>1989</v>
      </c>
      <c r="E246" t="s">
        <v>17843</v>
      </c>
      <c r="F246">
        <v>4.4000000000000004</v>
      </c>
      <c r="G246">
        <v>6000</v>
      </c>
      <c r="H246" t="s">
        <v>17934</v>
      </c>
      <c r="I246" t="s">
        <v>17933</v>
      </c>
      <c r="J246" t="s">
        <v>15678</v>
      </c>
      <c r="K246" t="s">
        <v>7</v>
      </c>
      <c r="L246" s="7">
        <v>8000000</v>
      </c>
      <c r="M246" s="7">
        <v>16093651</v>
      </c>
      <c r="N246" t="s">
        <v>666</v>
      </c>
      <c r="O246">
        <v>93</v>
      </c>
      <c r="P246" s="8">
        <f>_xlfn.XLOOKUP(D246,Consumer_Price_Index!A:A,Consumer_Price_Index!B:B)</f>
        <v>124</v>
      </c>
      <c r="Q246" s="13">
        <f>IF(ISNUMBER(M246), M246*(Consumer_Price_Index!$B$45/(_xlfn.XLOOKUP('Working Data'!D1558,Consumer_Price_Index!A:A,Consumer_Price_Index!B:B))), "Missing")</f>
        <v>36003931.422173277</v>
      </c>
      <c r="R246" t="str">
        <f t="shared" si="3"/>
        <v>Yes</v>
      </c>
    </row>
    <row r="247" spans="1:18" x14ac:dyDescent="0.25">
      <c r="A247" t="s">
        <v>12077</v>
      </c>
      <c r="B247" t="s">
        <v>68</v>
      </c>
      <c r="C247" t="s">
        <v>24</v>
      </c>
      <c r="D247" s="11">
        <v>2000</v>
      </c>
      <c r="E247" t="s">
        <v>12076</v>
      </c>
      <c r="F247">
        <v>4.4000000000000004</v>
      </c>
      <c r="G247">
        <v>49000</v>
      </c>
      <c r="H247" t="s">
        <v>1289</v>
      </c>
      <c r="I247" t="s">
        <v>12075</v>
      </c>
      <c r="J247" t="s">
        <v>2822</v>
      </c>
      <c r="K247" t="s">
        <v>7</v>
      </c>
      <c r="L247" s="7">
        <v>84000000</v>
      </c>
      <c r="M247" s="7">
        <v>166339890</v>
      </c>
      <c r="N247" t="s">
        <v>103</v>
      </c>
      <c r="O247">
        <v>106</v>
      </c>
      <c r="P247" s="8">
        <f>_xlfn.XLOOKUP(D247,Consumer_Price_Index!A:A,Consumer_Price_Index!B:B)</f>
        <v>172.2</v>
      </c>
      <c r="Q247" s="13">
        <f>IF(ISNUMBER(M247), M247*(Consumer_Price_Index!$B$45/(_xlfn.XLOOKUP('Working Data'!D3758,Consumer_Price_Index!A:A,Consumer_Price_Index!B:B))), "Missing")</f>
        <v>408740036.15322578</v>
      </c>
      <c r="R247" t="str">
        <f t="shared" si="3"/>
        <v>Yes</v>
      </c>
    </row>
    <row r="248" spans="1:18" x14ac:dyDescent="0.25">
      <c r="A248" t="s">
        <v>3457</v>
      </c>
      <c r="B248" t="s">
        <v>101</v>
      </c>
      <c r="C248" t="s">
        <v>34</v>
      </c>
      <c r="D248" s="11">
        <v>2015</v>
      </c>
      <c r="E248" t="s">
        <v>3456</v>
      </c>
      <c r="F248">
        <v>4.4000000000000004</v>
      </c>
      <c r="G248">
        <v>35000</v>
      </c>
      <c r="H248" t="s">
        <v>3455</v>
      </c>
      <c r="I248" t="s">
        <v>3454</v>
      </c>
      <c r="J248" t="s">
        <v>3454</v>
      </c>
      <c r="K248" t="s">
        <v>7</v>
      </c>
      <c r="L248" s="7">
        <v>30000000</v>
      </c>
      <c r="M248" s="7">
        <v>107588225</v>
      </c>
      <c r="N248" t="s">
        <v>114</v>
      </c>
      <c r="O248">
        <v>94</v>
      </c>
      <c r="P248" s="8">
        <f>_xlfn.XLOOKUP(D248,Consumer_Price_Index!A:A,Consumer_Price_Index!B:B)</f>
        <v>237</v>
      </c>
      <c r="Q248" s="13">
        <f>IF(ISNUMBER(M248), M248*(Consumer_Price_Index!$B$45/(_xlfn.XLOOKUP('Working Data'!D6840,Consumer_Price_Index!A:A,Consumer_Price_Index!B:B))), "Missing")</f>
        <v>158138601.82103229</v>
      </c>
      <c r="R248" t="str">
        <f t="shared" si="3"/>
        <v>Yes</v>
      </c>
    </row>
    <row r="249" spans="1:18" x14ac:dyDescent="0.25">
      <c r="A249" t="s">
        <v>21218</v>
      </c>
      <c r="B249" t="s">
        <v>41</v>
      </c>
      <c r="C249" t="s">
        <v>87</v>
      </c>
      <c r="D249" s="11">
        <v>1982</v>
      </c>
      <c r="E249" t="s">
        <v>21217</v>
      </c>
      <c r="F249">
        <v>4.4000000000000004</v>
      </c>
      <c r="G249">
        <v>538</v>
      </c>
      <c r="H249" t="s">
        <v>21216</v>
      </c>
      <c r="I249" t="s">
        <v>21216</v>
      </c>
      <c r="J249" t="s">
        <v>19300</v>
      </c>
      <c r="K249" t="s">
        <v>7</v>
      </c>
      <c r="M249" s="7">
        <v>3178542</v>
      </c>
      <c r="N249" t="s">
        <v>21215</v>
      </c>
      <c r="O249">
        <v>108</v>
      </c>
      <c r="P249" s="8">
        <f>_xlfn.XLOOKUP(D249,Consumer_Price_Index!A:A,Consumer_Price_Index!B:B)</f>
        <v>96.5</v>
      </c>
      <c r="Q249" s="13">
        <f>IF(ISNUMBER(M249), M249*(Consumer_Price_Index!$B$45/(_xlfn.XLOOKUP('Working Data'!D315,Consumer_Price_Index!A:A,Consumer_Price_Index!B:B))), "Missing")</f>
        <v>5813335.8187274905</v>
      </c>
      <c r="R249" t="str">
        <f t="shared" si="3"/>
        <v>No</v>
      </c>
    </row>
    <row r="250" spans="1:18" x14ac:dyDescent="0.25">
      <c r="A250" t="s">
        <v>10752</v>
      </c>
      <c r="B250" t="s">
        <v>915</v>
      </c>
      <c r="C250" t="s">
        <v>24</v>
      </c>
      <c r="D250" s="11">
        <v>2002</v>
      </c>
      <c r="E250" t="s">
        <v>10751</v>
      </c>
      <c r="F250">
        <v>4.4000000000000004</v>
      </c>
      <c r="G250">
        <v>7900</v>
      </c>
      <c r="H250" t="s">
        <v>10750</v>
      </c>
      <c r="I250" t="s">
        <v>10750</v>
      </c>
      <c r="J250" t="s">
        <v>10750</v>
      </c>
      <c r="K250" t="s">
        <v>300</v>
      </c>
      <c r="M250" s="7">
        <v>44310395</v>
      </c>
      <c r="N250" t="s">
        <v>10749</v>
      </c>
      <c r="O250">
        <v>108</v>
      </c>
      <c r="P250" s="8">
        <f>_xlfn.XLOOKUP(D250,Consumer_Price_Index!A:A,Consumer_Price_Index!B:B)</f>
        <v>179.9</v>
      </c>
      <c r="Q250" s="13">
        <f>IF(ISNUMBER(M250), M250*(Consumer_Price_Index!$B$45/(_xlfn.XLOOKUP('Working Data'!D4234,Consumer_Price_Index!A:A,Consumer_Price_Index!B:B))), "Missing")</f>
        <v>129945884.08565927</v>
      </c>
      <c r="R250" t="str">
        <f t="shared" si="3"/>
        <v>No</v>
      </c>
    </row>
    <row r="251" spans="1:18" x14ac:dyDescent="0.25">
      <c r="A251" t="s">
        <v>17947</v>
      </c>
      <c r="B251" t="s">
        <v>101</v>
      </c>
      <c r="C251" t="s">
        <v>24</v>
      </c>
      <c r="D251" s="11">
        <v>1989</v>
      </c>
      <c r="E251" t="s">
        <v>17908</v>
      </c>
      <c r="F251">
        <v>4.4000000000000004</v>
      </c>
      <c r="G251">
        <v>29000</v>
      </c>
      <c r="H251" t="s">
        <v>17946</v>
      </c>
      <c r="I251" t="s">
        <v>15306</v>
      </c>
      <c r="J251" t="s">
        <v>17945</v>
      </c>
      <c r="K251" t="s">
        <v>7</v>
      </c>
      <c r="L251" s="7">
        <v>12000000</v>
      </c>
      <c r="M251" s="7">
        <v>11567217</v>
      </c>
      <c r="N251" t="s">
        <v>138</v>
      </c>
      <c r="O251">
        <v>84</v>
      </c>
      <c r="P251" s="8">
        <f>_xlfn.XLOOKUP(D251,Consumer_Price_Index!A:A,Consumer_Price_Index!B:B)</f>
        <v>124</v>
      </c>
      <c r="Q251" s="13">
        <f>IF(ISNUMBER(M251), M251*(Consumer_Price_Index!$B$45/(_xlfn.XLOOKUP('Working Data'!D1552,Consumer_Price_Index!A:A,Consumer_Price_Index!B:B))), "Missing")</f>
        <v>25121390.020669993</v>
      </c>
      <c r="R251" t="str">
        <f t="shared" si="3"/>
        <v>Yes</v>
      </c>
    </row>
    <row r="252" spans="1:18" x14ac:dyDescent="0.25">
      <c r="A252" t="s">
        <v>17648</v>
      </c>
      <c r="B252" t="s">
        <v>101</v>
      </c>
      <c r="C252" t="s">
        <v>24</v>
      </c>
      <c r="D252" s="11">
        <v>1989</v>
      </c>
      <c r="E252" t="s">
        <v>17647</v>
      </c>
      <c r="F252">
        <v>4.4000000000000004</v>
      </c>
      <c r="G252">
        <v>1300</v>
      </c>
      <c r="H252" t="s">
        <v>9927</v>
      </c>
      <c r="I252" t="s">
        <v>12920</v>
      </c>
      <c r="J252" t="s">
        <v>17646</v>
      </c>
      <c r="K252" t="s">
        <v>7</v>
      </c>
      <c r="M252" s="7">
        <v>5368865</v>
      </c>
      <c r="N252" t="s">
        <v>17593</v>
      </c>
      <c r="O252">
        <v>83</v>
      </c>
      <c r="P252" s="8">
        <f>_xlfn.XLOOKUP(D252,Consumer_Price_Index!A:A,Consumer_Price_Index!B:B)</f>
        <v>124</v>
      </c>
      <c r="Q252" s="13">
        <f>IF(ISNUMBER(M252), M252*(Consumer_Price_Index!$B$45/(_xlfn.XLOOKUP('Working Data'!D1640,Consumer_Price_Index!A:A,Consumer_Price_Index!B:B))), "Missing")</f>
        <v>7021000.7103004288</v>
      </c>
      <c r="R252" t="str">
        <f t="shared" si="3"/>
        <v>No</v>
      </c>
    </row>
    <row r="253" spans="1:18" x14ac:dyDescent="0.25">
      <c r="A253" t="s">
        <v>6772</v>
      </c>
      <c r="B253" t="s">
        <v>68</v>
      </c>
      <c r="C253" t="s">
        <v>34</v>
      </c>
      <c r="D253" s="11">
        <v>2010</v>
      </c>
      <c r="E253" t="s">
        <v>6771</v>
      </c>
      <c r="F253">
        <v>4.4000000000000004</v>
      </c>
      <c r="G253">
        <v>88000</v>
      </c>
      <c r="H253" t="s">
        <v>6770</v>
      </c>
      <c r="I253" t="s">
        <v>6769</v>
      </c>
      <c r="J253" t="s">
        <v>6768</v>
      </c>
      <c r="K253" t="s">
        <v>7</v>
      </c>
      <c r="L253" s="7">
        <v>10000000</v>
      </c>
      <c r="M253" s="7">
        <v>66984887</v>
      </c>
      <c r="N253" t="s">
        <v>6239</v>
      </c>
      <c r="O253">
        <v>92</v>
      </c>
      <c r="P253" s="8">
        <f>_xlfn.XLOOKUP(D253,Consumer_Price_Index!A:A,Consumer_Price_Index!B:B)</f>
        <v>218.1</v>
      </c>
      <c r="Q253" s="13">
        <f>IF(ISNUMBER(M253), M253*(Consumer_Price_Index!$B$45/(_xlfn.XLOOKUP('Working Data'!D5744,Consumer_Price_Index!A:A,Consumer_Price_Index!B:B))), "Missing")</f>
        <v>85042896.120416656</v>
      </c>
      <c r="R253" t="str">
        <f t="shared" si="3"/>
        <v>Yes</v>
      </c>
    </row>
    <row r="254" spans="1:18" x14ac:dyDescent="0.25">
      <c r="A254" t="s">
        <v>13250</v>
      </c>
      <c r="B254" t="s">
        <v>41</v>
      </c>
      <c r="C254" t="s">
        <v>34</v>
      </c>
      <c r="D254" s="11">
        <v>1998</v>
      </c>
      <c r="E254" t="s">
        <v>12966</v>
      </c>
      <c r="F254">
        <v>4.4000000000000004</v>
      </c>
      <c r="G254">
        <v>28000</v>
      </c>
      <c r="H254" t="s">
        <v>13249</v>
      </c>
      <c r="I254" t="s">
        <v>13248</v>
      </c>
      <c r="J254" t="s">
        <v>11605</v>
      </c>
      <c r="K254" t="s">
        <v>7</v>
      </c>
      <c r="M254" s="7">
        <v>19221939</v>
      </c>
      <c r="N254" t="s">
        <v>704</v>
      </c>
      <c r="O254">
        <v>93</v>
      </c>
      <c r="P254" s="8">
        <f>_xlfn.XLOOKUP(D254,Consumer_Price_Index!A:A,Consumer_Price_Index!B:B)</f>
        <v>163</v>
      </c>
      <c r="Q254" s="13">
        <f>IF(ISNUMBER(M254), M254*(Consumer_Price_Index!$B$45/(_xlfn.XLOOKUP('Working Data'!D3343,Consumer_Price_Index!A:A,Consumer_Price_Index!B:B))), "Missing")</f>
        <v>64432616.207920782</v>
      </c>
      <c r="R254" t="str">
        <f t="shared" si="3"/>
        <v>No</v>
      </c>
    </row>
    <row r="255" spans="1:18" x14ac:dyDescent="0.25">
      <c r="A255" t="s">
        <v>20692</v>
      </c>
      <c r="B255" t="s">
        <v>101</v>
      </c>
      <c r="C255" t="s">
        <v>34</v>
      </c>
      <c r="D255" s="11">
        <v>1984</v>
      </c>
      <c r="E255" t="s">
        <v>20622</v>
      </c>
      <c r="F255">
        <v>4.4000000000000004</v>
      </c>
      <c r="G255">
        <v>19000</v>
      </c>
      <c r="H255" t="s">
        <v>20038</v>
      </c>
      <c r="I255" t="s">
        <v>17671</v>
      </c>
      <c r="J255" t="s">
        <v>15147</v>
      </c>
      <c r="K255" t="s">
        <v>265</v>
      </c>
      <c r="L255" s="7">
        <v>35000000</v>
      </c>
      <c r="M255" s="7">
        <v>14296438</v>
      </c>
      <c r="N255" t="s">
        <v>20691</v>
      </c>
      <c r="O255">
        <v>124</v>
      </c>
      <c r="P255" s="8">
        <f>_xlfn.XLOOKUP(D255,Consumer_Price_Index!A:A,Consumer_Price_Index!B:B)</f>
        <v>103.9</v>
      </c>
      <c r="Q255" s="13">
        <f>IF(ISNUMBER(M255), M255*(Consumer_Price_Index!$B$45/(_xlfn.XLOOKUP('Working Data'!D511,Consumer_Price_Index!A:A,Consumer_Price_Index!B:B))), "Missing")</f>
        <v>39745662.943430662</v>
      </c>
      <c r="R255" t="str">
        <f t="shared" si="3"/>
        <v>Yes</v>
      </c>
    </row>
    <row r="256" spans="1:18" x14ac:dyDescent="0.25">
      <c r="A256" t="s">
        <v>17152</v>
      </c>
      <c r="B256" t="s">
        <v>41</v>
      </c>
      <c r="C256" t="s">
        <v>5</v>
      </c>
      <c r="D256" s="11">
        <v>1990</v>
      </c>
      <c r="E256" t="s">
        <v>17151</v>
      </c>
      <c r="F256">
        <v>4.4000000000000004</v>
      </c>
      <c r="G256">
        <v>694</v>
      </c>
      <c r="H256" t="s">
        <v>17150</v>
      </c>
      <c r="I256" t="s">
        <v>16850</v>
      </c>
      <c r="J256" t="s">
        <v>17149</v>
      </c>
      <c r="K256" t="s">
        <v>7</v>
      </c>
      <c r="M256" s="7">
        <v>1547867</v>
      </c>
      <c r="N256" t="s">
        <v>17148</v>
      </c>
      <c r="O256">
        <v>82</v>
      </c>
      <c r="P256" s="8">
        <f>_xlfn.XLOOKUP(D256,Consumer_Price_Index!A:A,Consumer_Price_Index!B:B)</f>
        <v>130.69999999999999</v>
      </c>
      <c r="Q256" s="13">
        <f>IF(ISNUMBER(M256), M256*(Consumer_Price_Index!$B$45/(_xlfn.XLOOKUP('Working Data'!D1835,Consumer_Price_Index!A:A,Consumer_Price_Index!B:B))), "Missing")</f>
        <v>2830942.8265306121</v>
      </c>
      <c r="R256" t="str">
        <f t="shared" si="3"/>
        <v>No</v>
      </c>
    </row>
    <row r="257" spans="1:18" x14ac:dyDescent="0.25">
      <c r="A257" t="s">
        <v>7467</v>
      </c>
      <c r="B257" t="s">
        <v>41</v>
      </c>
      <c r="C257" t="s">
        <v>5</v>
      </c>
      <c r="D257" s="11">
        <v>2009</v>
      </c>
      <c r="E257" t="s">
        <v>7466</v>
      </c>
      <c r="F257">
        <v>4.4000000000000004</v>
      </c>
      <c r="G257">
        <v>75000</v>
      </c>
      <c r="H257" t="s">
        <v>6180</v>
      </c>
      <c r="I257" t="s">
        <v>6180</v>
      </c>
      <c r="J257" t="s">
        <v>7465</v>
      </c>
      <c r="K257" t="s">
        <v>6178</v>
      </c>
      <c r="M257" s="7">
        <v>325113</v>
      </c>
      <c r="N257" t="s">
        <v>7464</v>
      </c>
      <c r="O257">
        <v>92</v>
      </c>
      <c r="P257" s="8">
        <f>_xlfn.XLOOKUP(D257,Consumer_Price_Index!A:A,Consumer_Price_Index!B:B)</f>
        <v>214.5</v>
      </c>
      <c r="Q257" s="13">
        <f>IF(ISNUMBER(M257), M257*(Consumer_Price_Index!$B$45/(_xlfn.XLOOKUP('Working Data'!D5481,Consumer_Price_Index!A:A,Consumer_Price_Index!B:B))), "Missing")</f>
        <v>538380.06032608694</v>
      </c>
      <c r="R257" t="str">
        <f t="shared" si="3"/>
        <v>No</v>
      </c>
    </row>
    <row r="258" spans="1:18" x14ac:dyDescent="0.25">
      <c r="A258" t="s">
        <v>17690</v>
      </c>
      <c r="B258" t="s">
        <v>41</v>
      </c>
      <c r="C258" t="s">
        <v>34</v>
      </c>
      <c r="D258" s="11">
        <v>1989</v>
      </c>
      <c r="E258" t="s">
        <v>17689</v>
      </c>
      <c r="F258">
        <v>4.4000000000000004</v>
      </c>
      <c r="G258">
        <v>4300</v>
      </c>
      <c r="H258" t="s">
        <v>17688</v>
      </c>
      <c r="I258" t="s">
        <v>12360</v>
      </c>
      <c r="J258" t="s">
        <v>17687</v>
      </c>
      <c r="K258" t="s">
        <v>7</v>
      </c>
      <c r="M258" s="7">
        <v>363561</v>
      </c>
      <c r="N258" t="s">
        <v>17686</v>
      </c>
      <c r="O258">
        <v>102</v>
      </c>
      <c r="P258" s="8">
        <f>_xlfn.XLOOKUP(D258,Consumer_Price_Index!A:A,Consumer_Price_Index!B:B)</f>
        <v>124</v>
      </c>
      <c r="Q258" s="13">
        <f>IF(ISNUMBER(M258), M258*(Consumer_Price_Index!$B$45/(_xlfn.XLOOKUP('Working Data'!D1630,Consumer_Price_Index!A:A,Consumer_Price_Index!B:B))), "Missing")</f>
        <v>643304.51045296167</v>
      </c>
      <c r="R258" t="str">
        <f t="shared" si="3"/>
        <v>No</v>
      </c>
    </row>
    <row r="259" spans="1:18" x14ac:dyDescent="0.25">
      <c r="A259" t="s">
        <v>8807</v>
      </c>
      <c r="B259" t="s">
        <v>68</v>
      </c>
      <c r="C259" t="s">
        <v>34</v>
      </c>
      <c r="D259" s="11">
        <v>2006</v>
      </c>
      <c r="E259" t="s">
        <v>8806</v>
      </c>
      <c r="F259">
        <v>4.4000000000000004</v>
      </c>
      <c r="G259">
        <v>80000</v>
      </c>
      <c r="H259" t="s">
        <v>3906</v>
      </c>
      <c r="I259" t="s">
        <v>3906</v>
      </c>
      <c r="J259" t="s">
        <v>3334</v>
      </c>
      <c r="K259" t="s">
        <v>7</v>
      </c>
      <c r="L259" s="7">
        <v>30000000</v>
      </c>
      <c r="M259" s="7">
        <v>31070211</v>
      </c>
      <c r="N259" t="s">
        <v>777</v>
      </c>
      <c r="O259">
        <v>88</v>
      </c>
      <c r="P259" s="8">
        <f>_xlfn.XLOOKUP(D259,Consumer_Price_Index!A:A,Consumer_Price_Index!B:B)</f>
        <v>201.6</v>
      </c>
      <c r="Q259" s="13">
        <f>IF(ISNUMBER(M259), M259*(Consumer_Price_Index!$B$45/(_xlfn.XLOOKUP('Working Data'!D4979,Consumer_Price_Index!A:A,Consumer_Price_Index!B:B))), "Missing")</f>
        <v>58985004.932710283</v>
      </c>
      <c r="R259" t="str">
        <f t="shared" ref="R259:R322" si="4">IF(AND(ISNUMBER(L259), L259&gt;0, ISNUMBER(M259), M259&gt;0), "Yes", "No")</f>
        <v>Yes</v>
      </c>
    </row>
    <row r="260" spans="1:18" x14ac:dyDescent="0.25">
      <c r="A260" t="s">
        <v>20930</v>
      </c>
      <c r="B260" t="s">
        <v>101</v>
      </c>
      <c r="C260" t="s">
        <v>34</v>
      </c>
      <c r="D260" s="11">
        <v>1983</v>
      </c>
      <c r="E260" t="s">
        <v>20755</v>
      </c>
      <c r="F260">
        <v>4.4000000000000004</v>
      </c>
      <c r="G260">
        <v>2900</v>
      </c>
      <c r="H260" t="s">
        <v>20929</v>
      </c>
      <c r="I260" t="s">
        <v>20928</v>
      </c>
      <c r="J260" t="s">
        <v>20927</v>
      </c>
      <c r="K260" t="s">
        <v>300</v>
      </c>
      <c r="M260" s="7">
        <v>2810199</v>
      </c>
      <c r="N260" t="s">
        <v>20926</v>
      </c>
      <c r="O260">
        <v>88</v>
      </c>
      <c r="P260" s="8">
        <f>_xlfn.XLOOKUP(D260,Consumer_Price_Index!A:A,Consumer_Price_Index!B:B)</f>
        <v>99.6</v>
      </c>
      <c r="Q260" s="13">
        <f>IF(ISNUMBER(M260), M260*(Consumer_Price_Index!$B$45/(_xlfn.XLOOKUP('Working Data'!D423,Consumer_Price_Index!A:A,Consumer_Price_Index!B:B))), "Missing")</f>
        <v>7957877.6514869891</v>
      </c>
      <c r="R260" t="str">
        <f t="shared" si="4"/>
        <v>No</v>
      </c>
    </row>
    <row r="261" spans="1:18" x14ac:dyDescent="0.25">
      <c r="A261" t="s">
        <v>8785</v>
      </c>
      <c r="B261" t="s">
        <v>101</v>
      </c>
      <c r="C261" t="s">
        <v>34</v>
      </c>
      <c r="D261" s="11">
        <v>2006</v>
      </c>
      <c r="E261" t="s">
        <v>8653</v>
      </c>
      <c r="F261">
        <v>4.4000000000000004</v>
      </c>
      <c r="G261">
        <v>19000</v>
      </c>
      <c r="H261" t="s">
        <v>8784</v>
      </c>
      <c r="I261" t="s">
        <v>2019</v>
      </c>
      <c r="J261" t="s">
        <v>8405</v>
      </c>
      <c r="K261" t="s">
        <v>7</v>
      </c>
      <c r="L261" s="7">
        <v>35000000</v>
      </c>
      <c r="M261" s="7">
        <v>12506362</v>
      </c>
      <c r="N261" t="s">
        <v>8268</v>
      </c>
      <c r="O261">
        <v>83</v>
      </c>
      <c r="P261" s="8">
        <f>_xlfn.XLOOKUP(D261,Consumer_Price_Index!A:A,Consumer_Price_Index!B:B)</f>
        <v>201.6</v>
      </c>
      <c r="Q261" s="13">
        <f>IF(ISNUMBER(M261), M261*(Consumer_Price_Index!$B$45/(_xlfn.XLOOKUP('Working Data'!D4986,Consumer_Price_Index!A:A,Consumer_Price_Index!B:B))), "Missing")</f>
        <v>29155994.654934965</v>
      </c>
      <c r="R261" t="str">
        <f t="shared" si="4"/>
        <v>Yes</v>
      </c>
    </row>
    <row r="262" spans="1:18" x14ac:dyDescent="0.25">
      <c r="A262" t="s">
        <v>483</v>
      </c>
      <c r="B262" t="s">
        <v>68</v>
      </c>
      <c r="C262" t="s">
        <v>24</v>
      </c>
      <c r="D262" s="11">
        <v>2019</v>
      </c>
      <c r="E262" t="s">
        <v>278</v>
      </c>
      <c r="F262">
        <v>4.5</v>
      </c>
      <c r="G262">
        <v>4000</v>
      </c>
      <c r="H262" t="s">
        <v>482</v>
      </c>
      <c r="I262" t="s">
        <v>482</v>
      </c>
      <c r="J262" t="s">
        <v>482</v>
      </c>
      <c r="K262" t="s">
        <v>7</v>
      </c>
      <c r="L262" s="7">
        <v>20000000</v>
      </c>
      <c r="M262" s="7">
        <v>74747725</v>
      </c>
      <c r="N262" t="s">
        <v>481</v>
      </c>
      <c r="O262">
        <v>109</v>
      </c>
      <c r="P262" s="8">
        <f>_xlfn.XLOOKUP(D262,Consumer_Price_Index!A:A,Consumer_Price_Index!B:B)</f>
        <v>255.7</v>
      </c>
      <c r="Q262" s="13">
        <f>IF(ISNUMBER(M262), M262*(Consumer_Price_Index!$B$45/(_xlfn.XLOOKUP('Working Data'!D7581,Consumer_Price_Index!A:A,Consumer_Price_Index!B:B))), "Missing")</f>
        <v>132262670.19454123</v>
      </c>
      <c r="R262" t="str">
        <f t="shared" si="4"/>
        <v>Yes</v>
      </c>
    </row>
    <row r="263" spans="1:18" x14ac:dyDescent="0.25">
      <c r="A263" t="s">
        <v>7185</v>
      </c>
      <c r="B263" t="s">
        <v>101</v>
      </c>
      <c r="C263" t="s">
        <v>73</v>
      </c>
      <c r="D263" s="11">
        <v>2009</v>
      </c>
      <c r="E263" t="s">
        <v>7184</v>
      </c>
      <c r="F263">
        <v>4.5</v>
      </c>
      <c r="G263">
        <v>45000</v>
      </c>
      <c r="H263" t="s">
        <v>7183</v>
      </c>
      <c r="I263" t="s">
        <v>3065</v>
      </c>
      <c r="J263" t="s">
        <v>3578</v>
      </c>
      <c r="K263" t="s">
        <v>7</v>
      </c>
      <c r="L263" s="7">
        <v>75000000</v>
      </c>
      <c r="M263" s="7">
        <v>443140005</v>
      </c>
      <c r="N263" t="s">
        <v>527</v>
      </c>
      <c r="O263">
        <v>88</v>
      </c>
      <c r="P263" s="8">
        <f>_xlfn.XLOOKUP(D263,Consumer_Price_Index!A:A,Consumer_Price_Index!B:B)</f>
        <v>214.5</v>
      </c>
      <c r="Q263" s="13">
        <f>IF(ISNUMBER(M263), M263*(Consumer_Price_Index!$B$45/(_xlfn.XLOOKUP('Working Data'!D5590,Consumer_Price_Index!A:A,Consumer_Price_Index!B:B))), "Missing")</f>
        <v>1231977732.8786497</v>
      </c>
      <c r="R263" t="str">
        <f t="shared" si="4"/>
        <v>Yes</v>
      </c>
    </row>
    <row r="264" spans="1:18" x14ac:dyDescent="0.25">
      <c r="A264" t="s">
        <v>12183</v>
      </c>
      <c r="B264" t="s">
        <v>52</v>
      </c>
      <c r="C264" t="s">
        <v>87</v>
      </c>
      <c r="D264" s="11">
        <v>2000</v>
      </c>
      <c r="E264" t="s">
        <v>12182</v>
      </c>
      <c r="F264">
        <v>4.5</v>
      </c>
      <c r="G264">
        <v>17000</v>
      </c>
      <c r="H264" t="s">
        <v>12181</v>
      </c>
      <c r="I264" t="s">
        <v>12181</v>
      </c>
      <c r="J264" t="s">
        <v>12180</v>
      </c>
      <c r="K264" t="s">
        <v>562</v>
      </c>
      <c r="M264" s="7">
        <v>940944</v>
      </c>
      <c r="N264" t="s">
        <v>561</v>
      </c>
      <c r="O264">
        <v>77</v>
      </c>
      <c r="P264" s="8">
        <f>_xlfn.XLOOKUP(D264,Consumer_Price_Index!A:A,Consumer_Price_Index!B:B)</f>
        <v>172.2</v>
      </c>
      <c r="Q264" s="13">
        <f>IF(ISNUMBER(M264), M264*(Consumer_Price_Index!$B$45/(_xlfn.XLOOKUP('Working Data'!D3721,Consumer_Price_Index!A:A,Consumer_Price_Index!B:B))), "Missing")</f>
        <v>2971042.8683937821</v>
      </c>
      <c r="R264" t="str">
        <f t="shared" si="4"/>
        <v>No</v>
      </c>
    </row>
    <row r="265" spans="1:18" x14ac:dyDescent="0.25">
      <c r="A265" t="s">
        <v>7080</v>
      </c>
      <c r="B265" t="s">
        <v>41</v>
      </c>
      <c r="C265" t="s">
        <v>34</v>
      </c>
      <c r="D265" s="11">
        <v>2009</v>
      </c>
      <c r="E265" t="s">
        <v>7079</v>
      </c>
      <c r="F265">
        <v>4.5</v>
      </c>
      <c r="G265">
        <v>13000</v>
      </c>
      <c r="H265" t="s">
        <v>7078</v>
      </c>
      <c r="I265" t="s">
        <v>7078</v>
      </c>
      <c r="J265" t="s">
        <v>7077</v>
      </c>
      <c r="K265" t="s">
        <v>7</v>
      </c>
      <c r="M265" s="7">
        <v>439587</v>
      </c>
      <c r="N265" t="s">
        <v>7076</v>
      </c>
      <c r="O265">
        <v>109</v>
      </c>
      <c r="P265" s="8">
        <f>_xlfn.XLOOKUP(D265,Consumer_Price_Index!A:A,Consumer_Price_Index!B:B)</f>
        <v>214.5</v>
      </c>
      <c r="Q265" s="13">
        <f>IF(ISNUMBER(M265), M265*(Consumer_Price_Index!$B$45/(_xlfn.XLOOKUP('Working Data'!D5623,Consumer_Price_Index!A:A,Consumer_Price_Index!B:B))), "Missing")</f>
        <v>1179068.3001760563</v>
      </c>
      <c r="R265" t="str">
        <f t="shared" si="4"/>
        <v>No</v>
      </c>
    </row>
    <row r="266" spans="1:18" x14ac:dyDescent="0.25">
      <c r="A266" t="s">
        <v>16438</v>
      </c>
      <c r="B266" t="s">
        <v>41</v>
      </c>
      <c r="C266" t="s">
        <v>11</v>
      </c>
      <c r="D266" s="11">
        <v>1992</v>
      </c>
      <c r="E266" t="s">
        <v>15798</v>
      </c>
      <c r="F266">
        <v>4.5</v>
      </c>
      <c r="G266">
        <v>14000</v>
      </c>
      <c r="H266" t="s">
        <v>7576</v>
      </c>
      <c r="I266" t="s">
        <v>16242</v>
      </c>
      <c r="J266" t="s">
        <v>6042</v>
      </c>
      <c r="K266" t="s">
        <v>332</v>
      </c>
      <c r="L266" s="7">
        <v>30000000</v>
      </c>
      <c r="M266" s="7">
        <v>13273595</v>
      </c>
      <c r="N266" t="s">
        <v>7426</v>
      </c>
      <c r="O266">
        <v>99</v>
      </c>
      <c r="P266" s="8">
        <f>_xlfn.XLOOKUP(D266,Consumer_Price_Index!A:A,Consumer_Price_Index!B:B)</f>
        <v>140.30000000000001</v>
      </c>
      <c r="Q266" s="13">
        <f>IF(ISNUMBER(M266), M266*(Consumer_Price_Index!$B$45/(_xlfn.XLOOKUP('Working Data'!D2110,Consumer_Price_Index!A:A,Consumer_Price_Index!B:B))), "Missing")</f>
        <v>26538480.29199475</v>
      </c>
      <c r="R266" t="str">
        <f t="shared" si="4"/>
        <v>Yes</v>
      </c>
    </row>
    <row r="267" spans="1:18" x14ac:dyDescent="0.25">
      <c r="A267" t="s">
        <v>16204</v>
      </c>
      <c r="B267" t="s">
        <v>68</v>
      </c>
      <c r="C267" t="s">
        <v>100</v>
      </c>
      <c r="D267" s="11">
        <v>1992</v>
      </c>
      <c r="E267" t="s">
        <v>16046</v>
      </c>
      <c r="F267">
        <v>4.5</v>
      </c>
      <c r="G267">
        <v>2800</v>
      </c>
      <c r="H267" t="s">
        <v>16152</v>
      </c>
      <c r="I267" t="s">
        <v>16203</v>
      </c>
      <c r="J267" t="s">
        <v>16202</v>
      </c>
      <c r="K267" t="s">
        <v>265</v>
      </c>
      <c r="L267" s="7">
        <v>40000000</v>
      </c>
      <c r="M267" s="7">
        <v>8251071</v>
      </c>
      <c r="N267" t="s">
        <v>16201</v>
      </c>
      <c r="O267">
        <v>120</v>
      </c>
      <c r="P267" s="8">
        <f>_xlfn.XLOOKUP(D267,Consumer_Price_Index!A:A,Consumer_Price_Index!B:B)</f>
        <v>140.30000000000001</v>
      </c>
      <c r="Q267" s="13">
        <f>IF(ISNUMBER(M267), M267*(Consumer_Price_Index!$B$45/(_xlfn.XLOOKUP('Working Data'!D2197,Consumer_Price_Index!A:A,Consumer_Price_Index!B:B))), "Missing")</f>
        <v>12873022.701996926</v>
      </c>
      <c r="R267" t="str">
        <f t="shared" si="4"/>
        <v>Yes</v>
      </c>
    </row>
    <row r="268" spans="1:18" x14ac:dyDescent="0.25">
      <c r="A268" t="s">
        <v>18729</v>
      </c>
      <c r="B268" t="s">
        <v>41</v>
      </c>
      <c r="C268" t="s">
        <v>34</v>
      </c>
      <c r="D268" s="11">
        <v>1987</v>
      </c>
      <c r="E268" t="s">
        <v>18728</v>
      </c>
      <c r="F268">
        <v>4.5</v>
      </c>
      <c r="G268">
        <v>697</v>
      </c>
      <c r="H268" t="s">
        <v>18727</v>
      </c>
      <c r="I268" t="s">
        <v>18726</v>
      </c>
      <c r="J268" t="s">
        <v>18725</v>
      </c>
      <c r="K268" t="s">
        <v>7</v>
      </c>
      <c r="M268" s="7">
        <v>285885</v>
      </c>
      <c r="N268" t="s">
        <v>4979</v>
      </c>
      <c r="O268">
        <v>91</v>
      </c>
      <c r="P268" s="8">
        <f>_xlfn.XLOOKUP(D268,Consumer_Price_Index!A:A,Consumer_Price_Index!B:B)</f>
        <v>113.6</v>
      </c>
      <c r="Q268" s="13">
        <f>IF(ISNUMBER(M268), M268*(Consumer_Price_Index!$B$45/(_xlfn.XLOOKUP('Working Data'!D1241,Consumer_Price_Index!A:A,Consumer_Price_Index!B:B))), "Missing")</f>
        <v>399400.08940852818</v>
      </c>
      <c r="R268" t="str">
        <f t="shared" si="4"/>
        <v>No</v>
      </c>
    </row>
    <row r="269" spans="1:18" x14ac:dyDescent="0.25">
      <c r="A269" t="s">
        <v>18805</v>
      </c>
      <c r="B269" t="s">
        <v>41</v>
      </c>
      <c r="C269" t="s">
        <v>34</v>
      </c>
      <c r="D269" s="11">
        <v>1987</v>
      </c>
      <c r="E269" t="s">
        <v>18804</v>
      </c>
      <c r="F269">
        <v>4.5</v>
      </c>
      <c r="G269">
        <v>882</v>
      </c>
      <c r="H269" t="s">
        <v>18803</v>
      </c>
      <c r="I269" t="s">
        <v>18802</v>
      </c>
      <c r="J269" t="s">
        <v>18801</v>
      </c>
      <c r="K269" t="s">
        <v>7</v>
      </c>
      <c r="N269" t="s">
        <v>4979</v>
      </c>
      <c r="O269">
        <v>89</v>
      </c>
      <c r="P269" s="8">
        <f>_xlfn.XLOOKUP(D269,Consumer_Price_Index!A:A,Consumer_Price_Index!B:B)</f>
        <v>113.6</v>
      </c>
      <c r="Q269" s="13" t="str">
        <f>IF(ISNUMBER(M269), M269*(Consumer_Price_Index!$B$45/(_xlfn.XLOOKUP('Working Data'!D1218,Consumer_Price_Index!A:A,Consumer_Price_Index!B:B))), "Missing")</f>
        <v>Missing</v>
      </c>
      <c r="R269" t="str">
        <f t="shared" si="4"/>
        <v>No</v>
      </c>
    </row>
    <row r="270" spans="1:18" x14ac:dyDescent="0.25">
      <c r="A270" t="s">
        <v>19962</v>
      </c>
      <c r="B270" t="s">
        <v>41</v>
      </c>
      <c r="C270" t="s">
        <v>34</v>
      </c>
      <c r="D270" s="11">
        <v>1985</v>
      </c>
      <c r="E270" t="s">
        <v>19954</v>
      </c>
      <c r="F270">
        <v>4.5</v>
      </c>
      <c r="G270">
        <v>1800</v>
      </c>
      <c r="H270" t="s">
        <v>19961</v>
      </c>
      <c r="I270" t="s">
        <v>19961</v>
      </c>
      <c r="J270" t="s">
        <v>19960</v>
      </c>
      <c r="K270" t="s">
        <v>95</v>
      </c>
      <c r="M270" s="7">
        <v>1057064</v>
      </c>
      <c r="N270" t="s">
        <v>17568</v>
      </c>
      <c r="O270">
        <v>88</v>
      </c>
      <c r="P270" s="8">
        <f>_xlfn.XLOOKUP(D270,Consumer_Price_Index!A:A,Consumer_Price_Index!B:B)</f>
        <v>107.6</v>
      </c>
      <c r="Q270" s="13">
        <f>IF(ISNUMBER(M270), M270*(Consumer_Price_Index!$B$45/(_xlfn.XLOOKUP('Working Data'!D793,Consumer_Price_Index!A:A,Consumer_Price_Index!B:B))), "Missing")</f>
        <v>1359018.5687763714</v>
      </c>
      <c r="R270" t="str">
        <f t="shared" si="4"/>
        <v>No</v>
      </c>
    </row>
    <row r="271" spans="1:18" x14ac:dyDescent="0.25">
      <c r="A271" t="s">
        <v>14553</v>
      </c>
      <c r="B271" t="s">
        <v>68</v>
      </c>
      <c r="C271" t="s">
        <v>24</v>
      </c>
      <c r="D271" s="11">
        <v>1995</v>
      </c>
      <c r="E271" t="s">
        <v>14515</v>
      </c>
      <c r="F271">
        <v>4.5</v>
      </c>
      <c r="G271">
        <v>2700</v>
      </c>
      <c r="H271" t="s">
        <v>14552</v>
      </c>
      <c r="I271" t="s">
        <v>14552</v>
      </c>
      <c r="J271" t="s">
        <v>14551</v>
      </c>
      <c r="K271" t="s">
        <v>265</v>
      </c>
      <c r="L271" s="7">
        <v>8000000</v>
      </c>
      <c r="M271" s="7">
        <v>2763020</v>
      </c>
      <c r="N271" t="s">
        <v>13580</v>
      </c>
      <c r="O271">
        <v>90</v>
      </c>
      <c r="P271" s="8">
        <f>_xlfn.XLOOKUP(D271,Consumer_Price_Index!A:A,Consumer_Price_Index!B:B)</f>
        <v>152.4</v>
      </c>
      <c r="Q271" s="13">
        <f>IF(ISNUMBER(M271), M271*(Consumer_Price_Index!$B$45/(_xlfn.XLOOKUP('Working Data'!D2829,Consumer_Price_Index!A:A,Consumer_Price_Index!B:B))), "Missing")</f>
        <v>10217138.276699029</v>
      </c>
      <c r="R271" t="str">
        <f t="shared" si="4"/>
        <v>Yes</v>
      </c>
    </row>
    <row r="272" spans="1:18" x14ac:dyDescent="0.25">
      <c r="A272" t="s">
        <v>20472</v>
      </c>
      <c r="B272" t="s">
        <v>41</v>
      </c>
      <c r="C272" t="s">
        <v>34</v>
      </c>
      <c r="D272" s="11">
        <v>1984</v>
      </c>
      <c r="E272" t="s">
        <v>20471</v>
      </c>
      <c r="F272">
        <v>4.5</v>
      </c>
      <c r="G272">
        <v>2000</v>
      </c>
      <c r="H272" t="s">
        <v>20470</v>
      </c>
      <c r="I272" t="s">
        <v>20470</v>
      </c>
      <c r="J272" t="s">
        <v>20469</v>
      </c>
      <c r="K272" t="s">
        <v>7</v>
      </c>
      <c r="M272" s="7">
        <v>3739406</v>
      </c>
      <c r="N272" t="s">
        <v>17209</v>
      </c>
      <c r="O272">
        <v>89</v>
      </c>
      <c r="P272" s="8">
        <f>_xlfn.XLOOKUP(D272,Consumer_Price_Index!A:A,Consumer_Price_Index!B:B)</f>
        <v>103.9</v>
      </c>
      <c r="Q272" s="13">
        <f>IF(ISNUMBER(M272), M272*(Consumer_Price_Index!$B$45/(_xlfn.XLOOKUP('Working Data'!D598,Consumer_Price_Index!A:A,Consumer_Price_Index!B:B))), "Missing")</f>
        <v>5311874.1641025636</v>
      </c>
      <c r="R272" t="str">
        <f t="shared" si="4"/>
        <v>No</v>
      </c>
    </row>
    <row r="273" spans="1:18" x14ac:dyDescent="0.25">
      <c r="A273" t="s">
        <v>17678</v>
      </c>
      <c r="B273" t="s">
        <v>68</v>
      </c>
      <c r="C273" t="s">
        <v>24</v>
      </c>
      <c r="D273" s="11">
        <v>1989</v>
      </c>
      <c r="E273" t="s">
        <v>17677</v>
      </c>
      <c r="F273">
        <v>4.5</v>
      </c>
      <c r="G273">
        <v>653</v>
      </c>
      <c r="H273" t="s">
        <v>17676</v>
      </c>
      <c r="I273" t="s">
        <v>17675</v>
      </c>
      <c r="J273" t="s">
        <v>17674</v>
      </c>
      <c r="K273" t="s">
        <v>7</v>
      </c>
      <c r="N273" t="s">
        <v>17673</v>
      </c>
      <c r="O273">
        <v>92</v>
      </c>
      <c r="P273" s="8">
        <f>_xlfn.XLOOKUP(D273,Consumer_Price_Index!A:A,Consumer_Price_Index!B:B)</f>
        <v>124</v>
      </c>
      <c r="Q273" s="13" t="str">
        <f>IF(ISNUMBER(M273), M273*(Consumer_Price_Index!$B$45/(_xlfn.XLOOKUP('Working Data'!D1633,Consumer_Price_Index!A:A,Consumer_Price_Index!B:B))), "Missing")</f>
        <v>Missing</v>
      </c>
      <c r="R273" t="str">
        <f t="shared" si="4"/>
        <v>No</v>
      </c>
    </row>
    <row r="274" spans="1:18" x14ac:dyDescent="0.25">
      <c r="A274" t="s">
        <v>1842</v>
      </c>
      <c r="B274" t="s">
        <v>41</v>
      </c>
      <c r="C274" t="s">
        <v>11</v>
      </c>
      <c r="D274" s="11">
        <v>2018</v>
      </c>
      <c r="E274" t="s">
        <v>1245</v>
      </c>
      <c r="F274">
        <v>4.5</v>
      </c>
      <c r="G274">
        <v>59000</v>
      </c>
      <c r="H274" t="s">
        <v>1841</v>
      </c>
      <c r="I274" t="s">
        <v>1840</v>
      </c>
      <c r="J274" t="s">
        <v>1839</v>
      </c>
      <c r="K274" t="s">
        <v>7</v>
      </c>
      <c r="L274" s="7">
        <v>55000000</v>
      </c>
      <c r="M274" s="7">
        <v>371987838</v>
      </c>
      <c r="N274" t="s">
        <v>1838</v>
      </c>
      <c r="O274">
        <v>105</v>
      </c>
      <c r="P274" s="8">
        <f>_xlfn.XLOOKUP(D274,Consumer_Price_Index!A:A,Consumer_Price_Index!B:B)</f>
        <v>251.1</v>
      </c>
      <c r="Q274" s="13">
        <f>IF(ISNUMBER(M274), M274*(Consumer_Price_Index!$B$45/(_xlfn.XLOOKUP('Working Data'!D7281,Consumer_Price_Index!A:A,Consumer_Price_Index!B:B))), "Missing")</f>
        <v>528413492.9538461</v>
      </c>
      <c r="R274" t="str">
        <f t="shared" si="4"/>
        <v>Yes</v>
      </c>
    </row>
    <row r="275" spans="1:18" x14ac:dyDescent="0.25">
      <c r="A275" t="s">
        <v>17168</v>
      </c>
      <c r="B275" t="s">
        <v>68</v>
      </c>
      <c r="C275" t="s">
        <v>11</v>
      </c>
      <c r="D275" s="11">
        <v>1990</v>
      </c>
      <c r="E275" t="s">
        <v>17142</v>
      </c>
      <c r="F275">
        <v>4.5</v>
      </c>
      <c r="G275">
        <v>1800</v>
      </c>
      <c r="H275" t="s">
        <v>17167</v>
      </c>
      <c r="I275" t="s">
        <v>17167</v>
      </c>
      <c r="J275" t="s">
        <v>17167</v>
      </c>
      <c r="K275" t="s">
        <v>7</v>
      </c>
      <c r="L275" s="7">
        <v>7500000</v>
      </c>
      <c r="M275" s="7">
        <v>4562778</v>
      </c>
      <c r="N275" t="s">
        <v>17166</v>
      </c>
      <c r="O275">
        <v>90</v>
      </c>
      <c r="P275" s="8">
        <f>_xlfn.XLOOKUP(D275,Consumer_Price_Index!A:A,Consumer_Price_Index!B:B)</f>
        <v>130.69999999999999</v>
      </c>
      <c r="Q275" s="13">
        <f>IF(ISNUMBER(M275), M275*(Consumer_Price_Index!$B$45/(_xlfn.XLOOKUP('Working Data'!D1830,Consumer_Price_Index!A:A,Consumer_Price_Index!B:B))), "Missing")</f>
        <v>11211923.037096772</v>
      </c>
      <c r="R275" t="str">
        <f t="shared" si="4"/>
        <v>Yes</v>
      </c>
    </row>
    <row r="276" spans="1:18" x14ac:dyDescent="0.25">
      <c r="A276" t="s">
        <v>15233</v>
      </c>
      <c r="B276" t="s">
        <v>68</v>
      </c>
      <c r="C276" t="s">
        <v>34</v>
      </c>
      <c r="D276" s="11">
        <v>1994</v>
      </c>
      <c r="E276" t="s">
        <v>14525</v>
      </c>
      <c r="F276">
        <v>4.5</v>
      </c>
      <c r="G276">
        <v>20000</v>
      </c>
      <c r="H276" t="s">
        <v>15232</v>
      </c>
      <c r="I276" t="s">
        <v>11995</v>
      </c>
      <c r="J276" t="s">
        <v>11994</v>
      </c>
      <c r="K276" t="s">
        <v>265</v>
      </c>
      <c r="L276" s="7">
        <v>26000000</v>
      </c>
      <c r="M276" s="7">
        <v>12303080</v>
      </c>
      <c r="N276" t="s">
        <v>15231</v>
      </c>
      <c r="O276">
        <v>99</v>
      </c>
      <c r="P276" s="8">
        <f>_xlfn.XLOOKUP(D276,Consumer_Price_Index!A:A,Consumer_Price_Index!B:B)</f>
        <v>148.19999999999999</v>
      </c>
      <c r="Q276" s="13">
        <f>IF(ISNUMBER(M276), M276*(Consumer_Price_Index!$B$45/(_xlfn.XLOOKUP('Working Data'!D2572,Consumer_Price_Index!A:A,Consumer_Price_Index!B:B))), "Missing")</f>
        <v>25295198.893387314</v>
      </c>
      <c r="R276" t="str">
        <f t="shared" si="4"/>
        <v>Yes</v>
      </c>
    </row>
    <row r="277" spans="1:18" x14ac:dyDescent="0.25">
      <c r="A277" t="s">
        <v>13961</v>
      </c>
      <c r="B277" t="s">
        <v>101</v>
      </c>
      <c r="C277" t="s">
        <v>34</v>
      </c>
      <c r="D277" s="11">
        <v>1997</v>
      </c>
      <c r="E277" t="s">
        <v>13486</v>
      </c>
      <c r="F277">
        <v>4.5</v>
      </c>
      <c r="G277">
        <v>109000</v>
      </c>
      <c r="H277" t="s">
        <v>4851</v>
      </c>
      <c r="I277" t="s">
        <v>11152</v>
      </c>
      <c r="J277" t="s">
        <v>11386</v>
      </c>
      <c r="K277" t="s">
        <v>7</v>
      </c>
      <c r="L277" s="7">
        <v>32000000</v>
      </c>
      <c r="M277" s="7">
        <v>79082515</v>
      </c>
      <c r="N277" t="s">
        <v>890</v>
      </c>
      <c r="O277">
        <v>102</v>
      </c>
      <c r="P277" s="8">
        <f>_xlfn.XLOOKUP(D277,Consumer_Price_Index!A:A,Consumer_Price_Index!B:B)</f>
        <v>160.5</v>
      </c>
      <c r="Q277" s="13">
        <f>IF(ISNUMBER(M277), M277*(Consumer_Price_Index!$B$45/(_xlfn.XLOOKUP('Working Data'!D3060,Consumer_Price_Index!A:A,Consumer_Price_Index!B:B))), "Missing")</f>
        <v>166757386.30103806</v>
      </c>
      <c r="R277" t="str">
        <f t="shared" si="4"/>
        <v>Yes</v>
      </c>
    </row>
    <row r="278" spans="1:18" x14ac:dyDescent="0.25">
      <c r="A278" t="s">
        <v>173</v>
      </c>
      <c r="B278" t="s">
        <v>52</v>
      </c>
      <c r="C278" t="s">
        <v>34</v>
      </c>
      <c r="D278" s="11">
        <v>2019</v>
      </c>
      <c r="E278" t="s">
        <v>172</v>
      </c>
      <c r="F278">
        <v>4.5</v>
      </c>
      <c r="G278">
        <v>2000</v>
      </c>
      <c r="H278" t="s">
        <v>171</v>
      </c>
      <c r="I278" t="s">
        <v>171</v>
      </c>
      <c r="J278" t="s">
        <v>170</v>
      </c>
      <c r="K278" t="s">
        <v>169</v>
      </c>
      <c r="M278" s="7">
        <v>1715851</v>
      </c>
      <c r="N278" t="s">
        <v>168</v>
      </c>
      <c r="O278">
        <v>123</v>
      </c>
      <c r="P278" s="8">
        <f>_xlfn.XLOOKUP(D278,Consumer_Price_Index!A:A,Consumer_Price_Index!B:B)</f>
        <v>255.7</v>
      </c>
      <c r="Q278" s="13">
        <f>IF(ISNUMBER(M278), M278*(Consumer_Price_Index!$B$45/(_xlfn.XLOOKUP('Working Data'!D7639,Consumer_Price_Index!A:A,Consumer_Price_Index!B:B))), "Missing")</f>
        <v>2324676.7438861714</v>
      </c>
      <c r="R278" t="str">
        <f t="shared" si="4"/>
        <v>No</v>
      </c>
    </row>
    <row r="279" spans="1:18" x14ac:dyDescent="0.25">
      <c r="A279" t="s">
        <v>19081</v>
      </c>
      <c r="B279" t="s">
        <v>68</v>
      </c>
      <c r="C279" t="s">
        <v>34</v>
      </c>
      <c r="D279" s="11">
        <v>1987</v>
      </c>
      <c r="E279" t="s">
        <v>18806</v>
      </c>
      <c r="F279">
        <v>4.5</v>
      </c>
      <c r="G279">
        <v>11000</v>
      </c>
      <c r="H279" t="s">
        <v>11315</v>
      </c>
      <c r="I279" t="s">
        <v>11315</v>
      </c>
      <c r="J279" t="s">
        <v>2951</v>
      </c>
      <c r="K279" t="s">
        <v>7</v>
      </c>
      <c r="L279" s="7">
        <v>55000000</v>
      </c>
      <c r="M279" s="7">
        <v>14375181</v>
      </c>
      <c r="N279" t="s">
        <v>114</v>
      </c>
      <c r="O279">
        <v>107</v>
      </c>
      <c r="P279" s="8">
        <f>_xlfn.XLOOKUP(D279,Consumer_Price_Index!A:A,Consumer_Price_Index!B:B)</f>
        <v>113.6</v>
      </c>
      <c r="Q279" s="13">
        <f>IF(ISNUMBER(M279), M279*(Consumer_Price_Index!$B$45/(_xlfn.XLOOKUP('Working Data'!D1123,Consumer_Price_Index!A:A,Consumer_Price_Index!B:B))), "Missing")</f>
        <v>18504933.040557668</v>
      </c>
      <c r="R279" t="str">
        <f t="shared" si="4"/>
        <v>Yes</v>
      </c>
    </row>
    <row r="280" spans="1:18" x14ac:dyDescent="0.25">
      <c r="A280" t="s">
        <v>9788</v>
      </c>
      <c r="B280" t="s">
        <v>68</v>
      </c>
      <c r="C280" t="s">
        <v>24</v>
      </c>
      <c r="D280" s="11">
        <v>2004</v>
      </c>
      <c r="E280" t="s">
        <v>9787</v>
      </c>
      <c r="F280">
        <v>4.5</v>
      </c>
      <c r="G280">
        <v>7400</v>
      </c>
      <c r="H280" t="s">
        <v>9786</v>
      </c>
      <c r="I280" t="s">
        <v>9785</v>
      </c>
      <c r="J280" t="s">
        <v>9784</v>
      </c>
      <c r="K280" t="s">
        <v>7</v>
      </c>
      <c r="L280" s="7">
        <v>12000000</v>
      </c>
      <c r="M280" s="7">
        <v>31326183</v>
      </c>
      <c r="N280" t="s">
        <v>617</v>
      </c>
      <c r="O280">
        <v>97</v>
      </c>
      <c r="P280" s="8">
        <f>_xlfn.XLOOKUP(D280,Consumer_Price_Index!A:A,Consumer_Price_Index!B:B)</f>
        <v>188.9</v>
      </c>
      <c r="Q280" s="13">
        <f>IF(ISNUMBER(M280), M280*(Consumer_Price_Index!$B$45/(_xlfn.XLOOKUP('Working Data'!D4599,Consumer_Price_Index!A:A,Consumer_Price_Index!B:B))), "Missing")</f>
        <v>95834216.466867462</v>
      </c>
      <c r="R280" t="str">
        <f t="shared" si="4"/>
        <v>Yes</v>
      </c>
    </row>
    <row r="281" spans="1:18" x14ac:dyDescent="0.25">
      <c r="A281" t="s">
        <v>16726</v>
      </c>
      <c r="B281" t="s">
        <v>41</v>
      </c>
      <c r="C281" t="s">
        <v>34</v>
      </c>
      <c r="D281" s="11">
        <v>1991</v>
      </c>
      <c r="E281" t="s">
        <v>16725</v>
      </c>
      <c r="F281">
        <v>4.5</v>
      </c>
      <c r="G281">
        <v>5400</v>
      </c>
      <c r="H281" t="s">
        <v>16311</v>
      </c>
      <c r="I281" t="s">
        <v>16724</v>
      </c>
      <c r="J281" t="s">
        <v>16723</v>
      </c>
      <c r="K281" t="s">
        <v>7</v>
      </c>
      <c r="M281" s="7">
        <v>1250712</v>
      </c>
      <c r="N281" t="s">
        <v>16722</v>
      </c>
      <c r="O281">
        <v>90</v>
      </c>
      <c r="P281" s="8">
        <f>_xlfn.XLOOKUP(D281,Consumer_Price_Index!A:A,Consumer_Price_Index!B:B)</f>
        <v>136.19999999999999</v>
      </c>
      <c r="Q281" s="13">
        <f>IF(ISNUMBER(M281), M281*(Consumer_Price_Index!$B$45/(_xlfn.XLOOKUP('Working Data'!D1996,Consumer_Price_Index!A:A,Consumer_Price_Index!B:B))), "Missing")</f>
        <v>2798031.911894273</v>
      </c>
      <c r="R281" t="str">
        <f t="shared" si="4"/>
        <v>No</v>
      </c>
    </row>
    <row r="282" spans="1:18" x14ac:dyDescent="0.25">
      <c r="A282" t="s">
        <v>20771</v>
      </c>
      <c r="B282" t="s">
        <v>101</v>
      </c>
      <c r="C282" t="s">
        <v>34</v>
      </c>
      <c r="D282" s="11">
        <v>1983</v>
      </c>
      <c r="E282" t="s">
        <v>20770</v>
      </c>
      <c r="F282">
        <v>4.5</v>
      </c>
      <c r="G282">
        <v>131</v>
      </c>
      <c r="H282" t="s">
        <v>20769</v>
      </c>
      <c r="I282" t="s">
        <v>696</v>
      </c>
      <c r="J282" t="s">
        <v>20768</v>
      </c>
      <c r="K282" t="s">
        <v>7</v>
      </c>
      <c r="O282">
        <v>92</v>
      </c>
      <c r="P282" s="8">
        <f>_xlfn.XLOOKUP(D282,Consumer_Price_Index!A:A,Consumer_Price_Index!B:B)</f>
        <v>99.6</v>
      </c>
      <c r="Q282" s="13" t="str">
        <f>IF(ISNUMBER(M282), M282*(Consumer_Price_Index!$B$45/(_xlfn.XLOOKUP('Working Data'!D471,Consumer_Price_Index!A:A,Consumer_Price_Index!B:B))), "Missing")</f>
        <v>Missing</v>
      </c>
      <c r="R282" t="str">
        <f t="shared" si="4"/>
        <v>No</v>
      </c>
    </row>
    <row r="283" spans="1:18" x14ac:dyDescent="0.25">
      <c r="A283" t="s">
        <v>12033</v>
      </c>
      <c r="B283" t="s">
        <v>68</v>
      </c>
      <c r="C283" t="s">
        <v>34</v>
      </c>
      <c r="D283" s="11">
        <v>2000</v>
      </c>
      <c r="E283" t="s">
        <v>11324</v>
      </c>
      <c r="F283">
        <v>4.5</v>
      </c>
      <c r="G283">
        <v>9200</v>
      </c>
      <c r="H283" t="s">
        <v>12032</v>
      </c>
      <c r="I283" t="s">
        <v>10675</v>
      </c>
      <c r="J283" t="s">
        <v>7655</v>
      </c>
      <c r="K283" t="s">
        <v>95</v>
      </c>
      <c r="L283" s="7">
        <v>4000000</v>
      </c>
      <c r="M283" s="7">
        <v>4224065</v>
      </c>
      <c r="N283" t="s">
        <v>12031</v>
      </c>
      <c r="O283">
        <v>96</v>
      </c>
      <c r="P283" s="8">
        <f>_xlfn.XLOOKUP(D283,Consumer_Price_Index!A:A,Consumer_Price_Index!B:B)</f>
        <v>172.2</v>
      </c>
      <c r="Q283" s="13">
        <f>IF(ISNUMBER(M283), M283*(Consumer_Price_Index!$B$45/(_xlfn.XLOOKUP('Working Data'!D3773,Consumer_Price_Index!A:A,Consumer_Price_Index!B:B))), "Missing")</f>
        <v>8907076.8546712808</v>
      </c>
      <c r="R283" t="str">
        <f t="shared" si="4"/>
        <v>Yes</v>
      </c>
    </row>
    <row r="284" spans="1:18" x14ac:dyDescent="0.25">
      <c r="A284" t="s">
        <v>8940</v>
      </c>
      <c r="B284" t="s">
        <v>68</v>
      </c>
      <c r="C284" t="s">
        <v>24</v>
      </c>
      <c r="D284" s="11">
        <v>2006</v>
      </c>
      <c r="E284" t="s">
        <v>8762</v>
      </c>
      <c r="F284">
        <v>4.5</v>
      </c>
      <c r="G284">
        <v>52000</v>
      </c>
      <c r="H284" t="s">
        <v>8939</v>
      </c>
      <c r="I284" t="s">
        <v>8939</v>
      </c>
      <c r="J284" t="s">
        <v>8938</v>
      </c>
      <c r="K284" t="s">
        <v>7</v>
      </c>
      <c r="L284" s="7">
        <v>64000000</v>
      </c>
      <c r="M284" s="7">
        <v>104003322</v>
      </c>
      <c r="N284" t="s">
        <v>8268</v>
      </c>
      <c r="O284">
        <v>98</v>
      </c>
      <c r="P284" s="8">
        <f>_xlfn.XLOOKUP(D284,Consumer_Price_Index!A:A,Consumer_Price_Index!B:B)</f>
        <v>201.6</v>
      </c>
      <c r="Q284" s="13">
        <f>IF(ISNUMBER(M284), M284*(Consumer_Price_Index!$B$45/(_xlfn.XLOOKUP('Working Data'!D4928,Consumer_Price_Index!A:A,Consumer_Price_Index!B:B))), "Missing")</f>
        <v>162262223.31490013</v>
      </c>
      <c r="R284" t="str">
        <f t="shared" si="4"/>
        <v>Yes</v>
      </c>
    </row>
    <row r="285" spans="1:18" x14ac:dyDescent="0.25">
      <c r="A285" t="s">
        <v>7108</v>
      </c>
      <c r="B285" t="s">
        <v>68</v>
      </c>
      <c r="C285" t="s">
        <v>24</v>
      </c>
      <c r="D285" s="11">
        <v>2009</v>
      </c>
      <c r="E285" t="s">
        <v>7107</v>
      </c>
      <c r="F285">
        <v>4.5</v>
      </c>
      <c r="G285">
        <v>12000</v>
      </c>
      <c r="H285" t="s">
        <v>482</v>
      </c>
      <c r="I285" t="s">
        <v>482</v>
      </c>
      <c r="J285" t="s">
        <v>482</v>
      </c>
      <c r="K285" t="s">
        <v>7</v>
      </c>
      <c r="M285" s="7">
        <v>90508336</v>
      </c>
      <c r="N285" t="s">
        <v>481</v>
      </c>
      <c r="O285">
        <v>103</v>
      </c>
      <c r="P285" s="8">
        <f>_xlfn.XLOOKUP(D285,Consumer_Price_Index!A:A,Consumer_Price_Index!B:B)</f>
        <v>214.5</v>
      </c>
      <c r="Q285" s="13">
        <f>IF(ISNUMBER(M285), M285*(Consumer_Price_Index!$B$45/(_xlfn.XLOOKUP('Working Data'!D5615,Consumer_Price_Index!A:A,Consumer_Price_Index!B:B))), "Missing")</f>
        <v>175767303.88272783</v>
      </c>
      <c r="R285" t="str">
        <f t="shared" si="4"/>
        <v>No</v>
      </c>
    </row>
    <row r="286" spans="1:18" x14ac:dyDescent="0.25">
      <c r="A286" t="s">
        <v>20017</v>
      </c>
      <c r="B286" t="s">
        <v>68</v>
      </c>
      <c r="C286" t="s">
        <v>24</v>
      </c>
      <c r="D286" s="11">
        <v>1985</v>
      </c>
      <c r="E286" t="s">
        <v>19823</v>
      </c>
      <c r="F286">
        <v>4.5</v>
      </c>
      <c r="G286">
        <v>1800</v>
      </c>
      <c r="H286" t="s">
        <v>13262</v>
      </c>
      <c r="I286" t="s">
        <v>20016</v>
      </c>
      <c r="J286" t="s">
        <v>13798</v>
      </c>
      <c r="K286" t="s">
        <v>265</v>
      </c>
      <c r="M286" s="7">
        <v>441137</v>
      </c>
      <c r="N286" t="s">
        <v>20015</v>
      </c>
      <c r="O286">
        <v>90</v>
      </c>
      <c r="P286" s="8">
        <f>_xlfn.XLOOKUP(D286,Consumer_Price_Index!A:A,Consumer_Price_Index!B:B)</f>
        <v>107.6</v>
      </c>
      <c r="Q286" s="13">
        <f>IF(ISNUMBER(M286), M286*(Consumer_Price_Index!$B$45/(_xlfn.XLOOKUP('Working Data'!D774,Consumer_Price_Index!A:A,Consumer_Price_Index!B:B))), "Missing")</f>
        <v>906980.0533063428</v>
      </c>
      <c r="R286" t="str">
        <f t="shared" si="4"/>
        <v>No</v>
      </c>
    </row>
    <row r="287" spans="1:18" x14ac:dyDescent="0.25">
      <c r="A287" t="s">
        <v>17738</v>
      </c>
      <c r="B287" t="s">
        <v>41</v>
      </c>
      <c r="C287" t="s">
        <v>87</v>
      </c>
      <c r="D287" s="11">
        <v>1989</v>
      </c>
      <c r="E287" t="s">
        <v>17737</v>
      </c>
      <c r="F287">
        <v>4.5</v>
      </c>
      <c r="G287">
        <v>274</v>
      </c>
      <c r="H287" t="s">
        <v>17736</v>
      </c>
      <c r="I287" t="s">
        <v>17735</v>
      </c>
      <c r="J287" t="s">
        <v>17573</v>
      </c>
      <c r="K287" t="s">
        <v>7</v>
      </c>
      <c r="N287" t="s">
        <v>17734</v>
      </c>
      <c r="O287">
        <v>92</v>
      </c>
      <c r="P287" s="8">
        <f>_xlfn.XLOOKUP(D287,Consumer_Price_Index!A:A,Consumer_Price_Index!B:B)</f>
        <v>124</v>
      </c>
      <c r="Q287" s="13" t="str">
        <f>IF(ISNUMBER(M287), M287*(Consumer_Price_Index!$B$45/(_xlfn.XLOOKUP('Working Data'!D1619,Consumer_Price_Index!A:A,Consumer_Price_Index!B:B))), "Missing")</f>
        <v>Missing</v>
      </c>
      <c r="R287" t="str">
        <f t="shared" si="4"/>
        <v>No</v>
      </c>
    </row>
    <row r="288" spans="1:18" x14ac:dyDescent="0.25">
      <c r="A288" t="s">
        <v>15428</v>
      </c>
      <c r="B288" t="s">
        <v>101</v>
      </c>
      <c r="C288" t="s">
        <v>100</v>
      </c>
      <c r="D288" s="11">
        <v>1994</v>
      </c>
      <c r="E288" t="s">
        <v>15150</v>
      </c>
      <c r="F288">
        <v>4.5</v>
      </c>
      <c r="G288">
        <v>13000</v>
      </c>
      <c r="H288" t="s">
        <v>4281</v>
      </c>
      <c r="I288" t="s">
        <v>12524</v>
      </c>
      <c r="J288" t="s">
        <v>4463</v>
      </c>
      <c r="K288" t="s">
        <v>7</v>
      </c>
      <c r="L288" s="7">
        <v>40000000</v>
      </c>
      <c r="M288" s="7">
        <v>7182747</v>
      </c>
      <c r="N288" t="s">
        <v>6977</v>
      </c>
      <c r="O288">
        <v>87</v>
      </c>
      <c r="P288" s="8">
        <f>_xlfn.XLOOKUP(D288,Consumer_Price_Index!A:A,Consumer_Price_Index!B:B)</f>
        <v>148.19999999999999</v>
      </c>
      <c r="Q288" s="13">
        <f>IF(ISNUMBER(M288), M288*(Consumer_Price_Index!$B$45/(_xlfn.XLOOKUP('Working Data'!D2496,Consumer_Price_Index!A:A,Consumer_Price_Index!B:B))), "Missing")</f>
        <v>8715981.7240143362</v>
      </c>
      <c r="R288" t="str">
        <f t="shared" si="4"/>
        <v>Yes</v>
      </c>
    </row>
    <row r="289" spans="1:18" x14ac:dyDescent="0.25">
      <c r="A289" t="s">
        <v>4128</v>
      </c>
      <c r="B289" t="s">
        <v>68</v>
      </c>
      <c r="C289" t="s">
        <v>5</v>
      </c>
      <c r="D289" s="11">
        <v>2014</v>
      </c>
      <c r="E289" t="s">
        <v>4071</v>
      </c>
      <c r="F289">
        <v>4.5</v>
      </c>
      <c r="G289">
        <v>50000</v>
      </c>
      <c r="H289" t="s">
        <v>4127</v>
      </c>
      <c r="I289" t="s">
        <v>4126</v>
      </c>
      <c r="J289" t="s">
        <v>2490</v>
      </c>
      <c r="K289" t="s">
        <v>7</v>
      </c>
      <c r="L289" s="7">
        <v>5000000</v>
      </c>
      <c r="M289" s="7">
        <v>103687316</v>
      </c>
      <c r="N289" t="s">
        <v>103</v>
      </c>
      <c r="O289">
        <v>89</v>
      </c>
      <c r="P289" s="8">
        <f>_xlfn.XLOOKUP(D289,Consumer_Price_Index!A:A,Consumer_Price_Index!B:B)</f>
        <v>236.7</v>
      </c>
      <c r="Q289" s="13">
        <f>IF(ISNUMBER(M289), M289*(Consumer_Price_Index!$B$45/(_xlfn.XLOOKUP('Working Data'!D6628,Consumer_Price_Index!A:A,Consumer_Price_Index!B:B))), "Missing")</f>
        <v>140478102.20186749</v>
      </c>
      <c r="R289" t="str">
        <f t="shared" si="4"/>
        <v>Yes</v>
      </c>
    </row>
    <row r="290" spans="1:18" x14ac:dyDescent="0.25">
      <c r="A290" t="s">
        <v>20264</v>
      </c>
      <c r="B290" t="s">
        <v>41</v>
      </c>
      <c r="C290" t="s">
        <v>11</v>
      </c>
      <c r="D290" s="11">
        <v>1985</v>
      </c>
      <c r="E290" t="s">
        <v>20263</v>
      </c>
      <c r="F290">
        <v>4.5</v>
      </c>
      <c r="G290">
        <v>4800</v>
      </c>
      <c r="H290" t="s">
        <v>18468</v>
      </c>
      <c r="I290" t="s">
        <v>20262</v>
      </c>
      <c r="J290" t="s">
        <v>568</v>
      </c>
      <c r="K290" t="s">
        <v>7</v>
      </c>
      <c r="L290" s="7">
        <v>19000000</v>
      </c>
      <c r="M290" s="7">
        <v>12918858</v>
      </c>
      <c r="N290" t="s">
        <v>114</v>
      </c>
      <c r="O290">
        <v>115</v>
      </c>
      <c r="P290" s="8">
        <f>_xlfn.XLOOKUP(D290,Consumer_Price_Index!A:A,Consumer_Price_Index!B:B)</f>
        <v>107.6</v>
      </c>
      <c r="Q290" s="13">
        <f>IF(ISNUMBER(M290), M290*(Consumer_Price_Index!$B$45/(_xlfn.XLOOKUP('Working Data'!D678,Consumer_Price_Index!A:A,Consumer_Price_Index!B:B))), "Missing")</f>
        <v>33274522.676246829</v>
      </c>
      <c r="R290" t="str">
        <f t="shared" si="4"/>
        <v>Yes</v>
      </c>
    </row>
    <row r="291" spans="1:18" x14ac:dyDescent="0.25">
      <c r="A291" t="s">
        <v>15560</v>
      </c>
      <c r="B291" t="s">
        <v>68</v>
      </c>
      <c r="C291" t="s">
        <v>34</v>
      </c>
      <c r="D291" s="11">
        <v>1993</v>
      </c>
      <c r="E291" t="s">
        <v>15559</v>
      </c>
      <c r="F291">
        <v>4.5</v>
      </c>
      <c r="G291">
        <v>1900</v>
      </c>
      <c r="H291" t="s">
        <v>15558</v>
      </c>
      <c r="I291" t="s">
        <v>15557</v>
      </c>
      <c r="J291" t="s">
        <v>15556</v>
      </c>
      <c r="K291" t="s">
        <v>7</v>
      </c>
      <c r="L291" s="7">
        <v>5000000</v>
      </c>
      <c r="M291" s="7">
        <v>2970</v>
      </c>
      <c r="N291" t="s">
        <v>13748</v>
      </c>
      <c r="O291">
        <v>97</v>
      </c>
      <c r="P291" s="8">
        <f>_xlfn.XLOOKUP(D291,Consumer_Price_Index!A:A,Consumer_Price_Index!B:B)</f>
        <v>144.5</v>
      </c>
      <c r="Q291" s="13">
        <f>IF(ISNUMBER(M291), M291*(Consumer_Price_Index!$B$45/(_xlfn.XLOOKUP('Working Data'!D2436,Consumer_Price_Index!A:A,Consumer_Price_Index!B:B))), "Missing")</f>
        <v>6644.3392070484579</v>
      </c>
      <c r="R291" t="str">
        <f t="shared" si="4"/>
        <v>Yes</v>
      </c>
    </row>
    <row r="292" spans="1:18" x14ac:dyDescent="0.25">
      <c r="A292" t="s">
        <v>8066</v>
      </c>
      <c r="B292" t="s">
        <v>41</v>
      </c>
      <c r="C292" t="s">
        <v>34</v>
      </c>
      <c r="D292" s="11">
        <v>2007</v>
      </c>
      <c r="E292" t="s">
        <v>8065</v>
      </c>
      <c r="F292">
        <v>4.5</v>
      </c>
      <c r="G292">
        <v>22000</v>
      </c>
      <c r="H292" t="s">
        <v>8064</v>
      </c>
      <c r="I292" t="s">
        <v>8064</v>
      </c>
      <c r="J292" t="s">
        <v>8063</v>
      </c>
      <c r="K292" t="s">
        <v>7</v>
      </c>
      <c r="L292" s="7">
        <v>15000000</v>
      </c>
      <c r="M292" s="7">
        <v>146741</v>
      </c>
      <c r="N292" t="s">
        <v>8062</v>
      </c>
      <c r="O292">
        <v>100</v>
      </c>
      <c r="P292" s="8">
        <f>_xlfn.XLOOKUP(D292,Consumer_Price_Index!A:A,Consumer_Price_Index!B:B)</f>
        <v>207.3</v>
      </c>
      <c r="Q292" s="13">
        <f>IF(ISNUMBER(M292), M292*(Consumer_Price_Index!$B$45/(_xlfn.XLOOKUP('Working Data'!D5241,Consumer_Price_Index!A:A,Consumer_Price_Index!B:B))), "Missing")</f>
        <v>284971.20905035053</v>
      </c>
      <c r="R292" t="str">
        <f t="shared" si="4"/>
        <v>Yes</v>
      </c>
    </row>
    <row r="293" spans="1:18" x14ac:dyDescent="0.25">
      <c r="A293" t="s">
        <v>2302</v>
      </c>
      <c r="B293" t="s">
        <v>68</v>
      </c>
      <c r="C293" t="s">
        <v>11</v>
      </c>
      <c r="D293" s="11">
        <v>2017</v>
      </c>
      <c r="E293" t="s">
        <v>2301</v>
      </c>
      <c r="F293">
        <v>4.5</v>
      </c>
      <c r="G293">
        <v>39000</v>
      </c>
      <c r="H293" t="s">
        <v>2300</v>
      </c>
      <c r="I293" t="s">
        <v>2299</v>
      </c>
      <c r="J293" t="s">
        <v>2298</v>
      </c>
      <c r="K293" t="s">
        <v>7</v>
      </c>
      <c r="L293" s="7">
        <v>25000000</v>
      </c>
      <c r="M293" s="7">
        <v>83080890</v>
      </c>
      <c r="N293" t="s">
        <v>2297</v>
      </c>
      <c r="O293">
        <v>102</v>
      </c>
      <c r="P293" s="8">
        <f>_xlfn.XLOOKUP(D293,Consumer_Price_Index!A:A,Consumer_Price_Index!B:B)</f>
        <v>245.1</v>
      </c>
      <c r="Q293" s="13">
        <f>IF(ISNUMBER(M293), M293*(Consumer_Price_Index!$B$45/(_xlfn.XLOOKUP('Working Data'!D7171,Consumer_Price_Index!A:A,Consumer_Price_Index!B:B))), "Missing")</f>
        <v>125569182.45535715</v>
      </c>
      <c r="R293" t="str">
        <f t="shared" si="4"/>
        <v>Yes</v>
      </c>
    </row>
    <row r="294" spans="1:18" x14ac:dyDescent="0.25">
      <c r="A294" t="s">
        <v>14564</v>
      </c>
      <c r="B294" t="s">
        <v>41</v>
      </c>
      <c r="C294" t="s">
        <v>24</v>
      </c>
      <c r="D294" s="11">
        <v>1995</v>
      </c>
      <c r="E294" t="s">
        <v>14563</v>
      </c>
      <c r="F294">
        <v>4.5</v>
      </c>
      <c r="G294">
        <v>2200</v>
      </c>
      <c r="H294" t="s">
        <v>14562</v>
      </c>
      <c r="I294" t="s">
        <v>14562</v>
      </c>
      <c r="J294" t="s">
        <v>14561</v>
      </c>
      <c r="K294" t="s">
        <v>7</v>
      </c>
      <c r="L294" s="7">
        <v>3000000</v>
      </c>
      <c r="N294" t="s">
        <v>14560</v>
      </c>
      <c r="O294">
        <v>87</v>
      </c>
      <c r="P294" s="8">
        <f>_xlfn.XLOOKUP(D294,Consumer_Price_Index!A:A,Consumer_Price_Index!B:B)</f>
        <v>152.4</v>
      </c>
      <c r="Q294" s="13" t="str">
        <f>IF(ISNUMBER(M294), M294*(Consumer_Price_Index!$B$45/(_xlfn.XLOOKUP('Working Data'!D2826,Consumer_Price_Index!A:A,Consumer_Price_Index!B:B))), "Missing")</f>
        <v>Missing</v>
      </c>
      <c r="R294" t="str">
        <f t="shared" si="4"/>
        <v>No</v>
      </c>
    </row>
    <row r="295" spans="1:18" x14ac:dyDescent="0.25">
      <c r="A295" t="s">
        <v>20393</v>
      </c>
      <c r="B295" t="s">
        <v>101</v>
      </c>
      <c r="C295" t="s">
        <v>24</v>
      </c>
      <c r="D295" s="11">
        <v>1984</v>
      </c>
      <c r="E295" t="s">
        <v>20392</v>
      </c>
      <c r="F295">
        <v>4.5</v>
      </c>
      <c r="G295">
        <v>212</v>
      </c>
      <c r="H295" t="s">
        <v>3941</v>
      </c>
      <c r="I295" t="s">
        <v>8176</v>
      </c>
      <c r="J295" t="s">
        <v>20391</v>
      </c>
      <c r="K295" t="s">
        <v>265</v>
      </c>
      <c r="M295" s="7">
        <v>526805</v>
      </c>
      <c r="N295" t="s">
        <v>20390</v>
      </c>
      <c r="O295">
        <v>92</v>
      </c>
      <c r="P295" s="8">
        <f>_xlfn.XLOOKUP(D295,Consumer_Price_Index!A:A,Consumer_Price_Index!B:B)</f>
        <v>103.9</v>
      </c>
      <c r="Q295" s="13">
        <f>IF(ISNUMBER(M295), M295*(Consumer_Price_Index!$B$45/(_xlfn.XLOOKUP('Working Data'!D625,Consumer_Price_Index!A:A,Consumer_Price_Index!B:B))), "Missing")</f>
        <v>745552.6405016256</v>
      </c>
      <c r="R295" t="str">
        <f t="shared" si="4"/>
        <v>No</v>
      </c>
    </row>
    <row r="296" spans="1:18" x14ac:dyDescent="0.25">
      <c r="A296" t="s">
        <v>6953</v>
      </c>
      <c r="B296" t="s">
        <v>41</v>
      </c>
      <c r="C296" t="s">
        <v>24</v>
      </c>
      <c r="D296" s="11">
        <v>2010</v>
      </c>
      <c r="E296" t="s">
        <v>6952</v>
      </c>
      <c r="F296">
        <v>4.5</v>
      </c>
      <c r="G296">
        <v>76000</v>
      </c>
      <c r="H296" t="s">
        <v>6951</v>
      </c>
      <c r="I296" t="s">
        <v>6951</v>
      </c>
      <c r="J296" t="s">
        <v>6048</v>
      </c>
      <c r="K296" t="s">
        <v>7</v>
      </c>
      <c r="L296" s="7">
        <v>100000000</v>
      </c>
      <c r="M296" s="7">
        <v>290745055</v>
      </c>
      <c r="N296" t="s">
        <v>666</v>
      </c>
      <c r="O296">
        <v>146</v>
      </c>
      <c r="P296" s="8">
        <f>_xlfn.XLOOKUP(D296,Consumer_Price_Index!A:A,Consumer_Price_Index!B:B)</f>
        <v>218.1</v>
      </c>
      <c r="Q296" s="13">
        <f>IF(ISNUMBER(M296), M296*(Consumer_Price_Index!$B$45/(_xlfn.XLOOKUP('Working Data'!D5667,Consumer_Price_Index!A:A,Consumer_Price_Index!B:B))), "Missing")</f>
        <v>427351752.33236849</v>
      </c>
      <c r="R296" t="str">
        <f t="shared" si="4"/>
        <v>Yes</v>
      </c>
    </row>
    <row r="297" spans="1:18" x14ac:dyDescent="0.25">
      <c r="A297" t="s">
        <v>2172</v>
      </c>
      <c r="B297" t="s">
        <v>41</v>
      </c>
      <c r="C297" t="s">
        <v>34</v>
      </c>
      <c r="D297" s="11">
        <v>2017</v>
      </c>
      <c r="E297" t="s">
        <v>2171</v>
      </c>
      <c r="F297">
        <v>4.5</v>
      </c>
      <c r="G297">
        <v>34000</v>
      </c>
      <c r="H297" t="s">
        <v>905</v>
      </c>
      <c r="I297" t="s">
        <v>2170</v>
      </c>
      <c r="J297" t="s">
        <v>1572</v>
      </c>
      <c r="K297" t="s">
        <v>7</v>
      </c>
      <c r="L297" s="7">
        <v>42000000</v>
      </c>
      <c r="M297" s="7">
        <v>60845711</v>
      </c>
      <c r="N297" t="s">
        <v>1009</v>
      </c>
      <c r="O297">
        <v>90</v>
      </c>
      <c r="P297" s="8">
        <f>_xlfn.XLOOKUP(D297,Consumer_Price_Index!A:A,Consumer_Price_Index!B:B)</f>
        <v>245.1</v>
      </c>
      <c r="Q297" s="13">
        <f>IF(ISNUMBER(M297), M297*(Consumer_Price_Index!$B$45/(_xlfn.XLOOKUP('Working Data'!D7203,Consumer_Price_Index!A:A,Consumer_Price_Index!B:B))), "Missing")</f>
        <v>79569477.003004283</v>
      </c>
      <c r="R297" t="str">
        <f t="shared" si="4"/>
        <v>Yes</v>
      </c>
    </row>
    <row r="298" spans="1:18" x14ac:dyDescent="0.25">
      <c r="A298" t="s">
        <v>9853</v>
      </c>
      <c r="B298" t="s">
        <v>41</v>
      </c>
      <c r="C298" t="s">
        <v>24</v>
      </c>
      <c r="D298" s="11">
        <v>2004</v>
      </c>
      <c r="E298" t="s">
        <v>9852</v>
      </c>
      <c r="F298">
        <v>4.5</v>
      </c>
      <c r="G298">
        <v>22000</v>
      </c>
      <c r="H298" t="s">
        <v>9851</v>
      </c>
      <c r="I298" t="s">
        <v>9850</v>
      </c>
      <c r="J298" t="s">
        <v>9849</v>
      </c>
      <c r="K298" t="s">
        <v>7</v>
      </c>
      <c r="L298" s="7">
        <v>16000000</v>
      </c>
      <c r="M298" s="7">
        <v>14821824</v>
      </c>
      <c r="N298" t="s">
        <v>704</v>
      </c>
      <c r="O298">
        <v>86</v>
      </c>
      <c r="P298" s="8">
        <f>_xlfn.XLOOKUP(D298,Consumer_Price_Index!A:A,Consumer_Price_Index!B:B)</f>
        <v>188.9</v>
      </c>
      <c r="Q298" s="13">
        <f>IF(ISNUMBER(M298), M298*(Consumer_Price_Index!$B$45/(_xlfn.XLOOKUP('Working Data'!D4581,Consumer_Price_Index!A:A,Consumer_Price_Index!B:B))), "Missing")</f>
        <v>29633922.393700786</v>
      </c>
      <c r="R298" t="str">
        <f t="shared" si="4"/>
        <v>Yes</v>
      </c>
    </row>
    <row r="299" spans="1:18" x14ac:dyDescent="0.25">
      <c r="A299" t="s">
        <v>17904</v>
      </c>
      <c r="B299" t="s">
        <v>101</v>
      </c>
      <c r="C299" t="s">
        <v>34</v>
      </c>
      <c r="D299" s="11">
        <v>1989</v>
      </c>
      <c r="E299" t="s">
        <v>17777</v>
      </c>
      <c r="F299">
        <v>4.5</v>
      </c>
      <c r="G299">
        <v>3200</v>
      </c>
      <c r="H299" t="s">
        <v>17903</v>
      </c>
      <c r="I299" t="s">
        <v>17902</v>
      </c>
      <c r="J299" t="s">
        <v>17901</v>
      </c>
      <c r="K299" t="s">
        <v>95</v>
      </c>
      <c r="L299" s="7">
        <v>18000000</v>
      </c>
      <c r="M299" s="7">
        <v>3077361</v>
      </c>
      <c r="N299" t="s">
        <v>17900</v>
      </c>
      <c r="O299">
        <v>94</v>
      </c>
      <c r="P299" s="8">
        <f>_xlfn.XLOOKUP(D299,Consumer_Price_Index!A:A,Consumer_Price_Index!B:B)</f>
        <v>124</v>
      </c>
      <c r="Q299" s="13">
        <f>IF(ISNUMBER(M299), M299*(Consumer_Price_Index!$B$45/(_xlfn.XLOOKUP('Working Data'!D1568,Consumer_Price_Index!A:A,Consumer_Price_Index!B:B))), "Missing")</f>
        <v>3825670.7331701345</v>
      </c>
      <c r="R299" t="str">
        <f t="shared" si="4"/>
        <v>Yes</v>
      </c>
    </row>
    <row r="300" spans="1:18" x14ac:dyDescent="0.25">
      <c r="A300" t="s">
        <v>14440</v>
      </c>
      <c r="B300" t="s">
        <v>41</v>
      </c>
      <c r="C300" t="s">
        <v>24</v>
      </c>
      <c r="D300" s="11">
        <v>1996</v>
      </c>
      <c r="E300" t="s">
        <v>14420</v>
      </c>
      <c r="F300">
        <v>4.5</v>
      </c>
      <c r="G300">
        <v>44000</v>
      </c>
      <c r="H300" t="s">
        <v>10328</v>
      </c>
      <c r="I300" t="s">
        <v>14439</v>
      </c>
      <c r="J300" t="s">
        <v>7324</v>
      </c>
      <c r="K300" t="s">
        <v>7</v>
      </c>
      <c r="L300" s="7">
        <v>40000000</v>
      </c>
      <c r="M300" s="7">
        <v>113309743</v>
      </c>
      <c r="N300" t="s">
        <v>6977</v>
      </c>
      <c r="O300">
        <v>115</v>
      </c>
      <c r="P300" s="8">
        <f>_xlfn.XLOOKUP(D300,Consumer_Price_Index!A:A,Consumer_Price_Index!B:B)</f>
        <v>156.9</v>
      </c>
      <c r="Q300" s="13">
        <f>IF(ISNUMBER(M300), M300*(Consumer_Price_Index!$B$45/(_xlfn.XLOOKUP('Working Data'!D2880,Consumer_Price_Index!A:A,Consumer_Price_Index!B:B))), "Missing")</f>
        <v>137496928.28395063</v>
      </c>
      <c r="R300" t="str">
        <f t="shared" si="4"/>
        <v>Yes</v>
      </c>
    </row>
    <row r="301" spans="1:18" x14ac:dyDescent="0.25">
      <c r="A301" t="s">
        <v>16892</v>
      </c>
      <c r="B301" t="s">
        <v>101</v>
      </c>
      <c r="C301" t="s">
        <v>34</v>
      </c>
      <c r="D301" s="11">
        <v>1991</v>
      </c>
      <c r="E301" t="s">
        <v>16643</v>
      </c>
      <c r="F301">
        <v>4.5</v>
      </c>
      <c r="G301">
        <v>9600</v>
      </c>
      <c r="H301" t="s">
        <v>16891</v>
      </c>
      <c r="I301" t="s">
        <v>16890</v>
      </c>
      <c r="J301" t="s">
        <v>15678</v>
      </c>
      <c r="K301" t="s">
        <v>7</v>
      </c>
      <c r="M301" s="7">
        <v>6948859</v>
      </c>
      <c r="N301" t="s">
        <v>666</v>
      </c>
      <c r="O301">
        <v>90</v>
      </c>
      <c r="P301" s="8">
        <f>_xlfn.XLOOKUP(D301,Consumer_Price_Index!A:A,Consumer_Price_Index!B:B)</f>
        <v>136.19999999999999</v>
      </c>
      <c r="Q301" s="13">
        <f>IF(ISNUMBER(M301), M301*(Consumer_Price_Index!$B$45/(_xlfn.XLOOKUP('Working Data'!D1940,Consumer_Price_Index!A:A,Consumer_Price_Index!B:B))), "Missing")</f>
        <v>17075139.816935483</v>
      </c>
      <c r="R301" t="str">
        <f t="shared" si="4"/>
        <v>No</v>
      </c>
    </row>
    <row r="302" spans="1:18" x14ac:dyDescent="0.25">
      <c r="A302" t="s">
        <v>9951</v>
      </c>
      <c r="B302" t="s">
        <v>68</v>
      </c>
      <c r="C302" t="s">
        <v>34</v>
      </c>
      <c r="D302" s="11">
        <v>2004</v>
      </c>
      <c r="E302" t="s">
        <v>9950</v>
      </c>
      <c r="F302">
        <v>4.5</v>
      </c>
      <c r="G302">
        <v>41000</v>
      </c>
      <c r="H302" t="s">
        <v>697</v>
      </c>
      <c r="I302" t="s">
        <v>922</v>
      </c>
      <c r="J302" t="s">
        <v>8728</v>
      </c>
      <c r="K302" t="s">
        <v>7</v>
      </c>
      <c r="L302" s="7">
        <v>25000000</v>
      </c>
      <c r="M302" s="7">
        <v>71255003</v>
      </c>
      <c r="N302" t="s">
        <v>890</v>
      </c>
      <c r="O302">
        <v>97</v>
      </c>
      <c r="P302" s="8">
        <f>_xlfn.XLOOKUP(D302,Consumer_Price_Index!A:A,Consumer_Price_Index!B:B)</f>
        <v>188.9</v>
      </c>
      <c r="Q302" s="13">
        <f>IF(ISNUMBER(M302), M302*(Consumer_Price_Index!$B$45/(_xlfn.XLOOKUP('Working Data'!D4544,Consumer_Price_Index!A:A,Consumer_Price_Index!B:B))), "Missing")</f>
        <v>86465150.992035046</v>
      </c>
      <c r="R302" t="str">
        <f t="shared" si="4"/>
        <v>Yes</v>
      </c>
    </row>
    <row r="303" spans="1:18" x14ac:dyDescent="0.25">
      <c r="A303" t="s">
        <v>14447</v>
      </c>
      <c r="B303" t="s">
        <v>68</v>
      </c>
      <c r="C303" t="s">
        <v>5</v>
      </c>
      <c r="D303" s="11">
        <v>1996</v>
      </c>
      <c r="E303" t="s">
        <v>14191</v>
      </c>
      <c r="F303">
        <v>4.5</v>
      </c>
      <c r="G303">
        <v>32000</v>
      </c>
      <c r="H303" t="s">
        <v>12178</v>
      </c>
      <c r="I303" t="s">
        <v>11167</v>
      </c>
      <c r="J303" t="s">
        <v>3734</v>
      </c>
      <c r="K303" t="s">
        <v>7</v>
      </c>
      <c r="L303" s="7">
        <v>40000000</v>
      </c>
      <c r="M303" s="7">
        <v>49627779</v>
      </c>
      <c r="N303" t="s">
        <v>666</v>
      </c>
      <c r="O303">
        <v>96</v>
      </c>
      <c r="P303" s="8">
        <f>_xlfn.XLOOKUP(D303,Consumer_Price_Index!A:A,Consumer_Price_Index!B:B)</f>
        <v>156.9</v>
      </c>
      <c r="Q303" s="13">
        <f>IF(ISNUMBER(M303), M303*(Consumer_Price_Index!$B$45/(_xlfn.XLOOKUP('Working Data'!D2875,Consumer_Price_Index!A:A,Consumer_Price_Index!B:B))), "Missing")</f>
        <v>133112537.51144366</v>
      </c>
      <c r="R303" t="str">
        <f t="shared" si="4"/>
        <v>Yes</v>
      </c>
    </row>
    <row r="304" spans="1:18" x14ac:dyDescent="0.25">
      <c r="A304" t="s">
        <v>12351</v>
      </c>
      <c r="B304" t="s">
        <v>915</v>
      </c>
      <c r="C304" t="s">
        <v>73</v>
      </c>
      <c r="D304" s="11">
        <v>1999</v>
      </c>
      <c r="E304" t="s">
        <v>12350</v>
      </c>
      <c r="F304">
        <v>4.5</v>
      </c>
      <c r="G304">
        <v>3700</v>
      </c>
      <c r="H304" t="s">
        <v>12349</v>
      </c>
      <c r="I304" t="s">
        <v>12348</v>
      </c>
      <c r="J304" t="s">
        <v>12347</v>
      </c>
      <c r="K304" t="s">
        <v>7</v>
      </c>
      <c r="L304" s="7">
        <v>25000000</v>
      </c>
      <c r="M304" s="7">
        <v>11993021</v>
      </c>
      <c r="N304" t="s">
        <v>6260</v>
      </c>
      <c r="O304">
        <v>87</v>
      </c>
      <c r="P304" s="8">
        <f>_xlfn.XLOOKUP(D304,Consumer_Price_Index!A:A,Consumer_Price_Index!B:B)</f>
        <v>166.6</v>
      </c>
      <c r="Q304" s="13">
        <f>IF(ISNUMBER(M304), M304*(Consumer_Price_Index!$B$45/(_xlfn.XLOOKUP('Working Data'!D3640,Consumer_Price_Index!A:A,Consumer_Price_Index!B:B))), "Missing")</f>
        <v>21934414.75810324</v>
      </c>
      <c r="R304" t="str">
        <f t="shared" si="4"/>
        <v>Yes</v>
      </c>
    </row>
    <row r="305" spans="1:18" x14ac:dyDescent="0.25">
      <c r="A305" t="s">
        <v>15433</v>
      </c>
      <c r="B305" t="s">
        <v>101</v>
      </c>
      <c r="C305" t="s">
        <v>34</v>
      </c>
      <c r="D305" s="11">
        <v>1994</v>
      </c>
      <c r="E305" t="s">
        <v>15010</v>
      </c>
      <c r="F305">
        <v>4.5</v>
      </c>
      <c r="G305">
        <v>28000</v>
      </c>
      <c r="H305" t="s">
        <v>13529</v>
      </c>
      <c r="I305" t="s">
        <v>900</v>
      </c>
      <c r="J305" t="s">
        <v>15432</v>
      </c>
      <c r="K305" t="s">
        <v>7</v>
      </c>
      <c r="L305" s="7">
        <v>12000000</v>
      </c>
      <c r="M305" s="7">
        <v>15876353</v>
      </c>
      <c r="N305" t="s">
        <v>114</v>
      </c>
      <c r="O305">
        <v>107</v>
      </c>
      <c r="P305" s="8">
        <f>_xlfn.XLOOKUP(D305,Consumer_Price_Index!A:A,Consumer_Price_Index!B:B)</f>
        <v>148.19999999999999</v>
      </c>
      <c r="Q305" s="13">
        <f>IF(ISNUMBER(M305), M305*(Consumer_Price_Index!$B$45/(_xlfn.XLOOKUP('Working Data'!D2493,Consumer_Price_Index!A:A,Consumer_Price_Index!B:B))), "Missing")</f>
        <v>44958408.541821562</v>
      </c>
      <c r="R305" t="str">
        <f t="shared" si="4"/>
        <v>Yes</v>
      </c>
    </row>
    <row r="306" spans="1:18" x14ac:dyDescent="0.25">
      <c r="A306" t="s">
        <v>20046</v>
      </c>
      <c r="B306" t="s">
        <v>68</v>
      </c>
      <c r="C306" t="s">
        <v>24</v>
      </c>
      <c r="D306" s="11">
        <v>1985</v>
      </c>
      <c r="E306" t="s">
        <v>19958</v>
      </c>
      <c r="F306">
        <v>4.5</v>
      </c>
      <c r="G306">
        <v>1000</v>
      </c>
      <c r="H306" t="s">
        <v>19630</v>
      </c>
      <c r="I306" t="s">
        <v>12371</v>
      </c>
      <c r="J306" t="s">
        <v>19351</v>
      </c>
      <c r="K306" t="s">
        <v>7</v>
      </c>
      <c r="M306" s="7">
        <v>1878561</v>
      </c>
      <c r="N306" t="s">
        <v>19358</v>
      </c>
      <c r="O306">
        <v>105</v>
      </c>
      <c r="P306" s="8">
        <f>_xlfn.XLOOKUP(D306,Consumer_Price_Index!A:A,Consumer_Price_Index!B:B)</f>
        <v>107.6</v>
      </c>
      <c r="Q306" s="13">
        <f>IF(ISNUMBER(M306), M306*(Consumer_Price_Index!$B$45/(_xlfn.XLOOKUP('Working Data'!D765,Consumer_Price_Index!A:A,Consumer_Price_Index!B:B))), "Missing")</f>
        <v>5222605.2618613141</v>
      </c>
      <c r="R306" t="str">
        <f t="shared" si="4"/>
        <v>No</v>
      </c>
    </row>
    <row r="307" spans="1:18" x14ac:dyDescent="0.25">
      <c r="A307" t="s">
        <v>19648</v>
      </c>
      <c r="B307" t="s">
        <v>68</v>
      </c>
      <c r="C307" t="s">
        <v>24</v>
      </c>
      <c r="D307" s="11">
        <v>1986</v>
      </c>
      <c r="E307" t="s">
        <v>19376</v>
      </c>
      <c r="F307">
        <v>4.5</v>
      </c>
      <c r="G307">
        <v>9500</v>
      </c>
      <c r="H307" t="s">
        <v>18589</v>
      </c>
      <c r="I307" t="s">
        <v>18589</v>
      </c>
      <c r="J307" t="s">
        <v>19647</v>
      </c>
      <c r="K307" t="s">
        <v>300</v>
      </c>
      <c r="L307" s="7">
        <v>1100000</v>
      </c>
      <c r="M307" s="7">
        <v>5450815</v>
      </c>
      <c r="N307" t="s">
        <v>16848</v>
      </c>
      <c r="O307">
        <v>82</v>
      </c>
      <c r="P307" s="8">
        <f>_xlfn.XLOOKUP(D307,Consumer_Price_Index!A:A,Consumer_Price_Index!B:B)</f>
        <v>109.6</v>
      </c>
      <c r="Q307" s="13">
        <f>IF(ISNUMBER(M307), M307*(Consumer_Price_Index!$B$45/(_xlfn.XLOOKUP('Working Data'!D908,Consumer_Price_Index!A:A,Consumer_Price_Index!B:B))), "Missing")</f>
        <v>11206905.064102564</v>
      </c>
      <c r="R307" t="str">
        <f t="shared" si="4"/>
        <v>Yes</v>
      </c>
    </row>
    <row r="308" spans="1:18" x14ac:dyDescent="0.25">
      <c r="A308" t="s">
        <v>9360</v>
      </c>
      <c r="B308" t="s">
        <v>68</v>
      </c>
      <c r="C308" t="s">
        <v>34</v>
      </c>
      <c r="D308" s="11">
        <v>2005</v>
      </c>
      <c r="E308" t="s">
        <v>9359</v>
      </c>
      <c r="F308">
        <v>4.5</v>
      </c>
      <c r="G308">
        <v>68000</v>
      </c>
      <c r="H308" t="s">
        <v>6143</v>
      </c>
      <c r="I308" t="s">
        <v>2535</v>
      </c>
      <c r="J308" t="s">
        <v>2160</v>
      </c>
      <c r="K308" t="s">
        <v>7</v>
      </c>
      <c r="L308" s="7">
        <v>113000000</v>
      </c>
      <c r="M308" s="7">
        <v>71022693</v>
      </c>
      <c r="N308" t="s">
        <v>114</v>
      </c>
      <c r="O308">
        <v>101</v>
      </c>
      <c r="P308" s="8">
        <f>_xlfn.XLOOKUP(D308,Consumer_Price_Index!A:A,Consumer_Price_Index!B:B)</f>
        <v>195.3</v>
      </c>
      <c r="Q308" s="13">
        <f>IF(ISNUMBER(M308), M308*(Consumer_Price_Index!$B$45/(_xlfn.XLOOKUP('Working Data'!D4763,Consumer_Price_Index!A:A,Consumer_Price_Index!B:B))), "Missing")</f>
        <v>91310609.94556962</v>
      </c>
      <c r="R308" t="str">
        <f t="shared" si="4"/>
        <v>Yes</v>
      </c>
    </row>
    <row r="309" spans="1:18" x14ac:dyDescent="0.25">
      <c r="A309" t="s">
        <v>15175</v>
      </c>
      <c r="B309" t="s">
        <v>101</v>
      </c>
      <c r="C309" t="s">
        <v>34</v>
      </c>
      <c r="D309" s="11">
        <v>1994</v>
      </c>
      <c r="E309" t="s">
        <v>15035</v>
      </c>
      <c r="F309">
        <v>4.5999999999999996</v>
      </c>
      <c r="G309">
        <v>8600</v>
      </c>
      <c r="H309" t="s">
        <v>15174</v>
      </c>
      <c r="I309" t="s">
        <v>15173</v>
      </c>
      <c r="J309" t="s">
        <v>15172</v>
      </c>
      <c r="K309" t="s">
        <v>7</v>
      </c>
      <c r="L309" s="7">
        <v>20000000</v>
      </c>
      <c r="M309" s="7">
        <v>11798854</v>
      </c>
      <c r="N309" t="s">
        <v>15171</v>
      </c>
      <c r="O309">
        <v>93</v>
      </c>
      <c r="P309" s="8">
        <f>_xlfn.XLOOKUP(D309,Consumer_Price_Index!A:A,Consumer_Price_Index!B:B)</f>
        <v>148.19999999999999</v>
      </c>
      <c r="Q309" s="13">
        <f>IF(ISNUMBER(M309), M309*(Consumer_Price_Index!$B$45/(_xlfn.XLOOKUP('Working Data'!D2591,Consumer_Price_Index!A:A,Consumer_Price_Index!B:B))), "Missing")</f>
        <v>19031820.083642136</v>
      </c>
      <c r="R309" t="str">
        <f t="shared" si="4"/>
        <v>Yes</v>
      </c>
    </row>
    <row r="310" spans="1:18" x14ac:dyDescent="0.25">
      <c r="A310" t="s">
        <v>8496</v>
      </c>
      <c r="B310" t="s">
        <v>41</v>
      </c>
      <c r="C310" t="s">
        <v>34</v>
      </c>
      <c r="D310" s="11">
        <v>2007</v>
      </c>
      <c r="E310" t="s">
        <v>8216</v>
      </c>
      <c r="F310">
        <v>4.5999999999999996</v>
      </c>
      <c r="G310">
        <v>118000</v>
      </c>
      <c r="H310" t="s">
        <v>6770</v>
      </c>
      <c r="I310" t="s">
        <v>5771</v>
      </c>
      <c r="J310" t="s">
        <v>8495</v>
      </c>
      <c r="K310" t="s">
        <v>7</v>
      </c>
      <c r="L310" s="7">
        <v>40000000</v>
      </c>
      <c r="M310" s="7">
        <v>130290885</v>
      </c>
      <c r="N310" t="s">
        <v>890</v>
      </c>
      <c r="O310">
        <v>94</v>
      </c>
      <c r="P310" s="8">
        <f>_xlfn.XLOOKUP(D310,Consumer_Price_Index!A:A,Consumer_Price_Index!B:B)</f>
        <v>207.3</v>
      </c>
      <c r="Q310" s="13">
        <f>IF(ISNUMBER(M310), M310*(Consumer_Price_Index!$B$45/(_xlfn.XLOOKUP('Working Data'!D5098,Consumer_Price_Index!A:A,Consumer_Price_Index!B:B))), "Missing")</f>
        <v>182024909.03026134</v>
      </c>
      <c r="R310" t="str">
        <f t="shared" si="4"/>
        <v>Yes</v>
      </c>
    </row>
    <row r="311" spans="1:18" x14ac:dyDescent="0.25">
      <c r="A311" t="s">
        <v>19614</v>
      </c>
      <c r="B311" t="s">
        <v>101</v>
      </c>
      <c r="C311" t="s">
        <v>34</v>
      </c>
      <c r="D311" s="11">
        <v>1986</v>
      </c>
      <c r="E311" t="s">
        <v>18967</v>
      </c>
      <c r="F311">
        <v>4.5999999999999996</v>
      </c>
      <c r="G311">
        <v>9000</v>
      </c>
      <c r="H311" t="s">
        <v>19613</v>
      </c>
      <c r="I311" t="s">
        <v>19612</v>
      </c>
      <c r="J311" t="s">
        <v>19611</v>
      </c>
      <c r="K311" t="s">
        <v>7</v>
      </c>
      <c r="L311" s="7">
        <v>13000000</v>
      </c>
      <c r="M311" s="7">
        <v>3751699</v>
      </c>
      <c r="N311" t="s">
        <v>17968</v>
      </c>
      <c r="O311">
        <v>99</v>
      </c>
      <c r="P311" s="8">
        <f>_xlfn.XLOOKUP(D311,Consumer_Price_Index!A:A,Consumer_Price_Index!B:B)</f>
        <v>109.6</v>
      </c>
      <c r="Q311" s="13">
        <f>IF(ISNUMBER(M311), M311*(Consumer_Price_Index!$B$45/(_xlfn.XLOOKUP('Working Data'!D923,Consumer_Price_Index!A:A,Consumer_Price_Index!B:B))), "Missing")</f>
        <v>5309534.0701346956</v>
      </c>
      <c r="R311" t="str">
        <f t="shared" si="4"/>
        <v>Yes</v>
      </c>
    </row>
    <row r="312" spans="1:18" x14ac:dyDescent="0.25">
      <c r="A312" t="s">
        <v>18320</v>
      </c>
      <c r="B312" t="s">
        <v>101</v>
      </c>
      <c r="C312" t="s">
        <v>24</v>
      </c>
      <c r="D312" s="11">
        <v>1988</v>
      </c>
      <c r="E312" t="s">
        <v>18319</v>
      </c>
      <c r="F312">
        <v>4.5999999999999996</v>
      </c>
      <c r="G312">
        <v>6100</v>
      </c>
      <c r="H312" t="s">
        <v>18318</v>
      </c>
      <c r="I312" t="s">
        <v>18317</v>
      </c>
      <c r="J312" t="s">
        <v>17313</v>
      </c>
      <c r="K312" t="s">
        <v>7</v>
      </c>
      <c r="M312" s="7">
        <v>14681192</v>
      </c>
      <c r="N312" t="s">
        <v>138</v>
      </c>
      <c r="O312">
        <v>113</v>
      </c>
      <c r="P312" s="8">
        <f>_xlfn.XLOOKUP(D312,Consumer_Price_Index!A:A,Consumer_Price_Index!B:B)</f>
        <v>118.3</v>
      </c>
      <c r="Q312" s="13">
        <f>IF(ISNUMBER(M312), M312*(Consumer_Price_Index!$B$45/(_xlfn.XLOOKUP('Working Data'!D1394,Consumer_Price_Index!A:A,Consumer_Price_Index!B:B))), "Missing")</f>
        <v>30957503.130795848</v>
      </c>
      <c r="R312" t="str">
        <f t="shared" si="4"/>
        <v>No</v>
      </c>
    </row>
    <row r="313" spans="1:18" x14ac:dyDescent="0.25">
      <c r="A313" t="s">
        <v>19910</v>
      </c>
      <c r="B313" t="s">
        <v>68</v>
      </c>
      <c r="C313" t="s">
        <v>24</v>
      </c>
      <c r="D313" s="11">
        <v>1985</v>
      </c>
      <c r="E313" t="s">
        <v>19909</v>
      </c>
      <c r="F313">
        <v>4.5999999999999996</v>
      </c>
      <c r="G313">
        <v>1200</v>
      </c>
      <c r="H313" t="s">
        <v>19908</v>
      </c>
      <c r="I313" t="s">
        <v>19907</v>
      </c>
      <c r="J313" t="s">
        <v>14858</v>
      </c>
      <c r="K313" t="s">
        <v>7</v>
      </c>
      <c r="M313" s="7">
        <v>2685453</v>
      </c>
      <c r="N313" t="s">
        <v>19906</v>
      </c>
      <c r="O313">
        <v>98</v>
      </c>
      <c r="P313" s="8">
        <f>_xlfn.XLOOKUP(D313,Consumer_Price_Index!A:A,Consumer_Price_Index!B:B)</f>
        <v>107.6</v>
      </c>
      <c r="Q313" s="13">
        <f>IF(ISNUMBER(M313), M313*(Consumer_Price_Index!$B$45/(_xlfn.XLOOKUP('Working Data'!D810,Consumer_Price_Index!A:A,Consumer_Price_Index!B:B))), "Missing")</f>
        <v>8215437.039156626</v>
      </c>
      <c r="R313" t="str">
        <f t="shared" si="4"/>
        <v>No</v>
      </c>
    </row>
    <row r="314" spans="1:18" x14ac:dyDescent="0.25">
      <c r="A314" t="s">
        <v>8745</v>
      </c>
      <c r="B314" t="s">
        <v>41</v>
      </c>
      <c r="C314" t="s">
        <v>5</v>
      </c>
      <c r="D314" s="11">
        <v>2006</v>
      </c>
      <c r="E314" t="s">
        <v>8744</v>
      </c>
      <c r="F314">
        <v>4.5999999999999996</v>
      </c>
      <c r="G314">
        <v>25000</v>
      </c>
      <c r="H314" t="s">
        <v>8743</v>
      </c>
      <c r="I314" t="s">
        <v>8743</v>
      </c>
      <c r="J314" t="s">
        <v>8742</v>
      </c>
      <c r="K314" t="s">
        <v>95</v>
      </c>
      <c r="L314" s="7">
        <v>9000000</v>
      </c>
      <c r="M314" s="7">
        <v>21510851</v>
      </c>
      <c r="N314" t="s">
        <v>1991</v>
      </c>
      <c r="O314">
        <v>95</v>
      </c>
      <c r="P314" s="8">
        <f>_xlfn.XLOOKUP(D314,Consumer_Price_Index!A:A,Consumer_Price_Index!B:B)</f>
        <v>201.6</v>
      </c>
      <c r="Q314" s="13">
        <f>IF(ISNUMBER(M314), M314*(Consumer_Price_Index!$B$45/(_xlfn.XLOOKUP('Working Data'!D4999,Consumer_Price_Index!A:A,Consumer_Price_Index!B:B))), "Missing")</f>
        <v>40837110.901557632</v>
      </c>
      <c r="R314" t="str">
        <f t="shared" si="4"/>
        <v>Yes</v>
      </c>
    </row>
    <row r="315" spans="1:18" x14ac:dyDescent="0.25">
      <c r="A315" t="s">
        <v>12414</v>
      </c>
      <c r="B315" t="s">
        <v>41</v>
      </c>
      <c r="C315" t="s">
        <v>24</v>
      </c>
      <c r="D315" s="11">
        <v>1999</v>
      </c>
      <c r="E315" t="s">
        <v>12413</v>
      </c>
      <c r="F315">
        <v>4.5999999999999996</v>
      </c>
      <c r="G315">
        <v>7600</v>
      </c>
      <c r="H315" t="s">
        <v>12412</v>
      </c>
      <c r="I315" t="s">
        <v>12411</v>
      </c>
      <c r="J315" t="s">
        <v>1878</v>
      </c>
      <c r="K315" t="s">
        <v>7</v>
      </c>
      <c r="L315" s="7">
        <v>12000000</v>
      </c>
      <c r="M315" s="7">
        <v>178278</v>
      </c>
      <c r="N315" t="s">
        <v>12410</v>
      </c>
      <c r="O315">
        <v>110</v>
      </c>
      <c r="P315" s="8">
        <f>_xlfn.XLOOKUP(D315,Consumer_Price_Index!A:A,Consumer_Price_Index!B:B)</f>
        <v>166.6</v>
      </c>
      <c r="Q315" s="13">
        <f>IF(ISNUMBER(M315), M315*(Consumer_Price_Index!$B$45/(_xlfn.XLOOKUP('Working Data'!D3625,Consumer_Price_Index!A:A,Consumer_Price_Index!B:B))), "Missing")</f>
        <v>229203.82531645571</v>
      </c>
      <c r="R315" t="str">
        <f t="shared" si="4"/>
        <v>Yes</v>
      </c>
    </row>
    <row r="316" spans="1:18" x14ac:dyDescent="0.25">
      <c r="A316" t="s">
        <v>8178</v>
      </c>
      <c r="B316" t="s">
        <v>41</v>
      </c>
      <c r="C316" t="s">
        <v>87</v>
      </c>
      <c r="D316" s="11">
        <v>2007</v>
      </c>
      <c r="E316" t="s">
        <v>8122</v>
      </c>
      <c r="F316">
        <v>4.5999999999999996</v>
      </c>
      <c r="G316">
        <v>23000</v>
      </c>
      <c r="H316" t="s">
        <v>8177</v>
      </c>
      <c r="I316" t="s">
        <v>8176</v>
      </c>
      <c r="J316" t="s">
        <v>8175</v>
      </c>
      <c r="K316" t="s">
        <v>7</v>
      </c>
      <c r="L316" s="7">
        <v>17000000</v>
      </c>
      <c r="M316" s="7">
        <v>10921200</v>
      </c>
      <c r="N316" t="s">
        <v>8174</v>
      </c>
      <c r="O316">
        <v>96</v>
      </c>
      <c r="P316" s="8">
        <f>_xlfn.XLOOKUP(D316,Consumer_Price_Index!A:A,Consumer_Price_Index!B:B)</f>
        <v>207.3</v>
      </c>
      <c r="Q316" s="13">
        <f>IF(ISNUMBER(M316), M316*(Consumer_Price_Index!$B$45/(_xlfn.XLOOKUP('Working Data'!D5210,Consumer_Price_Index!A:A,Consumer_Price_Index!B:B))), "Missing")</f>
        <v>24432376.211453743</v>
      </c>
      <c r="R316" t="str">
        <f t="shared" si="4"/>
        <v>Yes</v>
      </c>
    </row>
    <row r="317" spans="1:18" x14ac:dyDescent="0.25">
      <c r="A317" t="s">
        <v>20896</v>
      </c>
      <c r="B317" t="s">
        <v>101</v>
      </c>
      <c r="C317" t="s">
        <v>24</v>
      </c>
      <c r="D317" s="11">
        <v>1983</v>
      </c>
      <c r="E317" t="s">
        <v>20834</v>
      </c>
      <c r="F317">
        <v>4.5999999999999996</v>
      </c>
      <c r="G317">
        <v>3600</v>
      </c>
      <c r="H317" t="s">
        <v>6311</v>
      </c>
      <c r="I317" t="s">
        <v>17288</v>
      </c>
      <c r="J317" t="s">
        <v>12151</v>
      </c>
      <c r="K317" t="s">
        <v>7</v>
      </c>
      <c r="L317" s="7">
        <v>10000000</v>
      </c>
      <c r="M317" s="7">
        <v>10369581</v>
      </c>
      <c r="N317" t="s">
        <v>138</v>
      </c>
      <c r="O317">
        <v>99</v>
      </c>
      <c r="P317" s="8">
        <f>_xlfn.XLOOKUP(D317,Consumer_Price_Index!A:A,Consumer_Price_Index!B:B)</f>
        <v>99.6</v>
      </c>
      <c r="Q317" s="13">
        <f>IF(ISNUMBER(M317), M317*(Consumer_Price_Index!$B$45/(_xlfn.XLOOKUP('Working Data'!D436,Consumer_Price_Index!A:A,Consumer_Price_Index!B:B))), "Missing")</f>
        <v>24174531.986993115</v>
      </c>
      <c r="R317" t="str">
        <f t="shared" si="4"/>
        <v>Yes</v>
      </c>
    </row>
    <row r="318" spans="1:18" x14ac:dyDescent="0.25">
      <c r="A318" t="s">
        <v>21051</v>
      </c>
      <c r="B318" t="s">
        <v>41</v>
      </c>
      <c r="C318" t="s">
        <v>34</v>
      </c>
      <c r="D318" s="11">
        <v>1983</v>
      </c>
      <c r="E318" t="s">
        <v>20864</v>
      </c>
      <c r="F318">
        <v>4.5999999999999996</v>
      </c>
      <c r="G318">
        <v>4600</v>
      </c>
      <c r="H318" t="s">
        <v>21050</v>
      </c>
      <c r="I318" t="s">
        <v>20820</v>
      </c>
      <c r="J318" t="s">
        <v>21049</v>
      </c>
      <c r="K318" t="s">
        <v>7</v>
      </c>
      <c r="L318" s="7">
        <v>457000</v>
      </c>
      <c r="M318" s="7">
        <v>11919250</v>
      </c>
      <c r="N318" t="s">
        <v>20550</v>
      </c>
      <c r="O318">
        <v>80</v>
      </c>
      <c r="P318" s="8">
        <f>_xlfn.XLOOKUP(D318,Consumer_Price_Index!A:A,Consumer_Price_Index!B:B)</f>
        <v>99.6</v>
      </c>
      <c r="Q318" s="13">
        <f>IF(ISNUMBER(M318), M318*(Consumer_Price_Index!$B$45/(_xlfn.XLOOKUP('Working Data'!D381,Consumer_Price_Index!A:A,Consumer_Price_Index!B:B))), "Missing")</f>
        <v>37635186.269430049</v>
      </c>
      <c r="R318" t="str">
        <f t="shared" si="4"/>
        <v>Yes</v>
      </c>
    </row>
    <row r="319" spans="1:18" x14ac:dyDescent="0.25">
      <c r="A319" t="s">
        <v>10389</v>
      </c>
      <c r="B319" t="s">
        <v>41</v>
      </c>
      <c r="C319" t="s">
        <v>24</v>
      </c>
      <c r="D319" s="11">
        <v>2003</v>
      </c>
      <c r="E319" t="s">
        <v>10388</v>
      </c>
      <c r="F319">
        <v>4.5999999999999996</v>
      </c>
      <c r="G319">
        <v>7700</v>
      </c>
      <c r="H319" t="s">
        <v>10387</v>
      </c>
      <c r="I319" t="s">
        <v>110</v>
      </c>
      <c r="J319" t="s">
        <v>10386</v>
      </c>
      <c r="K319" t="s">
        <v>7</v>
      </c>
      <c r="M319" s="7">
        <v>436365</v>
      </c>
      <c r="N319" t="s">
        <v>10385</v>
      </c>
      <c r="O319">
        <v>96</v>
      </c>
      <c r="P319" s="8">
        <f>_xlfn.XLOOKUP(D319,Consumer_Price_Index!A:A,Consumer_Price_Index!B:B)</f>
        <v>184</v>
      </c>
      <c r="Q319" s="13">
        <f>IF(ISNUMBER(M319), M319*(Consumer_Price_Index!$B$45/(_xlfn.XLOOKUP('Working Data'!D4383,Consumer_Price_Index!A:A,Consumer_Price_Index!B:B))), "Missing")</f>
        <v>976214.50440528628</v>
      </c>
      <c r="R319" t="str">
        <f t="shared" si="4"/>
        <v>No</v>
      </c>
    </row>
    <row r="320" spans="1:18" x14ac:dyDescent="0.25">
      <c r="A320" t="s">
        <v>11992</v>
      </c>
      <c r="B320" t="s">
        <v>41</v>
      </c>
      <c r="C320" t="s">
        <v>24</v>
      </c>
      <c r="D320" s="11">
        <v>2000</v>
      </c>
      <c r="E320" t="s">
        <v>11822</v>
      </c>
      <c r="F320">
        <v>4.5999999999999996</v>
      </c>
      <c r="G320">
        <v>18000</v>
      </c>
      <c r="H320" t="s">
        <v>10186</v>
      </c>
      <c r="I320" t="s">
        <v>11991</v>
      </c>
      <c r="J320" t="s">
        <v>5551</v>
      </c>
      <c r="K320" t="s">
        <v>7</v>
      </c>
      <c r="L320" s="7">
        <v>23000000</v>
      </c>
      <c r="M320" s="7">
        <v>22844291</v>
      </c>
      <c r="N320" t="s">
        <v>11253</v>
      </c>
      <c r="O320">
        <v>122</v>
      </c>
      <c r="P320" s="8">
        <f>_xlfn.XLOOKUP(D320,Consumer_Price_Index!A:A,Consumer_Price_Index!B:B)</f>
        <v>172.2</v>
      </c>
      <c r="Q320" s="13">
        <f>IF(ISNUMBER(M320), M320*(Consumer_Price_Index!$B$45/(_xlfn.XLOOKUP('Working Data'!D3783,Consumer_Price_Index!A:A,Consumer_Price_Index!B:B))), "Missing")</f>
        <v>44363642.241555125</v>
      </c>
      <c r="R320" t="str">
        <f t="shared" si="4"/>
        <v>Yes</v>
      </c>
    </row>
    <row r="321" spans="1:18" x14ac:dyDescent="0.25">
      <c r="A321" t="s">
        <v>11520</v>
      </c>
      <c r="B321" t="s">
        <v>68</v>
      </c>
      <c r="C321" t="s">
        <v>34</v>
      </c>
      <c r="D321" s="11">
        <v>2001</v>
      </c>
      <c r="E321" t="s">
        <v>11398</v>
      </c>
      <c r="F321">
        <v>4.5999999999999996</v>
      </c>
      <c r="G321">
        <v>40000</v>
      </c>
      <c r="H321" t="s">
        <v>4242</v>
      </c>
      <c r="I321" t="s">
        <v>11519</v>
      </c>
      <c r="J321" t="s">
        <v>843</v>
      </c>
      <c r="K321" t="s">
        <v>7</v>
      </c>
      <c r="L321" s="7">
        <v>94000000</v>
      </c>
      <c r="M321" s="7">
        <v>54744738</v>
      </c>
      <c r="N321" t="s">
        <v>9202</v>
      </c>
      <c r="O321">
        <v>116</v>
      </c>
      <c r="P321" s="8">
        <f>_xlfn.XLOOKUP(D321,Consumer_Price_Index!A:A,Consumer_Price_Index!B:B)</f>
        <v>177.1</v>
      </c>
      <c r="Q321" s="13">
        <f>IF(ISNUMBER(M321), M321*(Consumer_Price_Index!$B$45/(_xlfn.XLOOKUP('Working Data'!D3958,Consumer_Price_Index!A:A,Consumer_Price_Index!B:B))), "Missing")</f>
        <v>68056799.953488365</v>
      </c>
      <c r="R321" t="str">
        <f t="shared" si="4"/>
        <v>Yes</v>
      </c>
    </row>
    <row r="322" spans="1:18" x14ac:dyDescent="0.25">
      <c r="A322" t="s">
        <v>20944</v>
      </c>
      <c r="B322" t="s">
        <v>41</v>
      </c>
      <c r="C322" t="s">
        <v>34</v>
      </c>
      <c r="D322" s="11">
        <v>1983</v>
      </c>
      <c r="E322" t="s">
        <v>20081</v>
      </c>
      <c r="F322">
        <v>4.5999999999999996</v>
      </c>
      <c r="G322">
        <v>2300</v>
      </c>
      <c r="H322" t="s">
        <v>20943</v>
      </c>
      <c r="I322" t="s">
        <v>20942</v>
      </c>
      <c r="J322" t="s">
        <v>20941</v>
      </c>
      <c r="K322" t="s">
        <v>300</v>
      </c>
      <c r="N322" t="s">
        <v>20940</v>
      </c>
      <c r="O322">
        <v>89</v>
      </c>
      <c r="P322" s="8">
        <f>_xlfn.XLOOKUP(D322,Consumer_Price_Index!A:A,Consumer_Price_Index!B:B)</f>
        <v>99.6</v>
      </c>
      <c r="Q322" s="13" t="str">
        <f>IF(ISNUMBER(M322), M322*(Consumer_Price_Index!$B$45/(_xlfn.XLOOKUP('Working Data'!D418,Consumer_Price_Index!A:A,Consumer_Price_Index!B:B))), "Missing")</f>
        <v>Missing</v>
      </c>
      <c r="R322" t="str">
        <f t="shared" si="4"/>
        <v>No</v>
      </c>
    </row>
    <row r="323" spans="1:18" x14ac:dyDescent="0.25">
      <c r="A323" t="s">
        <v>2626</v>
      </c>
      <c r="B323" t="s">
        <v>41</v>
      </c>
      <c r="C323" t="s">
        <v>11</v>
      </c>
      <c r="D323" s="11">
        <v>2017</v>
      </c>
      <c r="E323" t="s">
        <v>2510</v>
      </c>
      <c r="F323">
        <v>4.5999999999999996</v>
      </c>
      <c r="G323">
        <v>95000</v>
      </c>
      <c r="H323" t="s">
        <v>1841</v>
      </c>
      <c r="I323" t="s">
        <v>1840</v>
      </c>
      <c r="J323" t="s">
        <v>1839</v>
      </c>
      <c r="K323" t="s">
        <v>7</v>
      </c>
      <c r="L323" s="7">
        <v>55000000</v>
      </c>
      <c r="M323" s="7">
        <v>381545846</v>
      </c>
      <c r="N323" t="s">
        <v>103</v>
      </c>
      <c r="O323">
        <v>118</v>
      </c>
      <c r="P323" s="8">
        <f>_xlfn.XLOOKUP(D323,Consumer_Price_Index!A:A,Consumer_Price_Index!B:B)</f>
        <v>245.1</v>
      </c>
      <c r="Q323" s="13">
        <f>IF(ISNUMBER(M323), M323*(Consumer_Price_Index!$B$45/(_xlfn.XLOOKUP('Working Data'!D7087,Consumer_Price_Index!A:A,Consumer_Price_Index!B:B))), "Missing")</f>
        <v>1023389254.1919014</v>
      </c>
      <c r="R323" t="str">
        <f t="shared" ref="R323:R386" si="5">IF(AND(ISNUMBER(L323), L323&gt;0, ISNUMBER(M323), M323&gt;0), "Yes", "No")</f>
        <v>Yes</v>
      </c>
    </row>
    <row r="324" spans="1:18" x14ac:dyDescent="0.25">
      <c r="A324" t="s">
        <v>11570</v>
      </c>
      <c r="B324" t="s">
        <v>41</v>
      </c>
      <c r="C324" t="s">
        <v>24</v>
      </c>
      <c r="D324" s="11">
        <v>2001</v>
      </c>
      <c r="E324" t="s">
        <v>11569</v>
      </c>
      <c r="F324">
        <v>4.5999999999999996</v>
      </c>
      <c r="G324">
        <v>47000</v>
      </c>
      <c r="H324" t="s">
        <v>11568</v>
      </c>
      <c r="I324" t="s">
        <v>11568</v>
      </c>
      <c r="J324" t="s">
        <v>11568</v>
      </c>
      <c r="K324" t="s">
        <v>7</v>
      </c>
      <c r="L324" s="7">
        <v>14000000</v>
      </c>
      <c r="M324" s="7">
        <v>14343028</v>
      </c>
      <c r="N324" t="s">
        <v>877</v>
      </c>
      <c r="O324">
        <v>87</v>
      </c>
      <c r="P324" s="8">
        <f>_xlfn.XLOOKUP(D324,Consumer_Price_Index!A:A,Consumer_Price_Index!B:B)</f>
        <v>177.1</v>
      </c>
      <c r="Q324" s="13">
        <f>IF(ISNUMBER(M324), M324*(Consumer_Price_Index!$B$45/(_xlfn.XLOOKUP('Working Data'!D3939,Consumer_Price_Index!A:A,Consumer_Price_Index!B:B))), "Missing")</f>
        <v>35244521.222580642</v>
      </c>
      <c r="R324" t="str">
        <f t="shared" si="5"/>
        <v>Yes</v>
      </c>
    </row>
    <row r="325" spans="1:18" x14ac:dyDescent="0.25">
      <c r="A325" t="s">
        <v>18035</v>
      </c>
      <c r="B325" t="s">
        <v>41</v>
      </c>
      <c r="C325" t="s">
        <v>100</v>
      </c>
      <c r="D325" s="11">
        <v>1989</v>
      </c>
      <c r="E325" t="s">
        <v>18034</v>
      </c>
      <c r="F325">
        <v>4.5999999999999996</v>
      </c>
      <c r="G325">
        <v>35000</v>
      </c>
      <c r="H325" t="s">
        <v>10848</v>
      </c>
      <c r="I325" t="s">
        <v>10848</v>
      </c>
      <c r="J325" t="s">
        <v>18033</v>
      </c>
      <c r="K325" t="s">
        <v>95</v>
      </c>
      <c r="L325" s="7">
        <v>5000000</v>
      </c>
      <c r="M325" s="7">
        <v>14343976</v>
      </c>
      <c r="N325" t="s">
        <v>108</v>
      </c>
      <c r="O325">
        <v>100</v>
      </c>
      <c r="P325" s="8">
        <f>_xlfn.XLOOKUP(D325,Consumer_Price_Index!A:A,Consumer_Price_Index!B:B)</f>
        <v>124</v>
      </c>
      <c r="Q325" s="13">
        <f>IF(ISNUMBER(M325), M325*(Consumer_Price_Index!$B$45/(_xlfn.XLOOKUP('Working Data'!D1513,Consumer_Price_Index!A:A,Consumer_Price_Index!B:B))), "Missing")</f>
        <v>21083499.697057404</v>
      </c>
      <c r="R325" t="str">
        <f t="shared" si="5"/>
        <v>Yes</v>
      </c>
    </row>
    <row r="326" spans="1:18" x14ac:dyDescent="0.25">
      <c r="A326" t="s">
        <v>15786</v>
      </c>
      <c r="B326" t="s">
        <v>41</v>
      </c>
      <c r="C326" t="s">
        <v>5</v>
      </c>
      <c r="D326" s="11">
        <v>1993</v>
      </c>
      <c r="E326" t="s">
        <v>15785</v>
      </c>
      <c r="F326">
        <v>4.5999999999999996</v>
      </c>
      <c r="G326">
        <v>3400</v>
      </c>
      <c r="H326" t="s">
        <v>14934</v>
      </c>
      <c r="I326" t="s">
        <v>1400</v>
      </c>
      <c r="J326" t="s">
        <v>15784</v>
      </c>
      <c r="K326" t="s">
        <v>7</v>
      </c>
      <c r="L326" s="7">
        <v>12000000</v>
      </c>
      <c r="M326" s="7">
        <v>5086909</v>
      </c>
      <c r="N326" t="s">
        <v>890</v>
      </c>
      <c r="O326">
        <v>95</v>
      </c>
      <c r="P326" s="8">
        <f>_xlfn.XLOOKUP(D326,Consumer_Price_Index!A:A,Consumer_Price_Index!B:B)</f>
        <v>144.5</v>
      </c>
      <c r="Q326" s="13">
        <f>IF(ISNUMBER(M326), M326*(Consumer_Price_Index!$B$45/(_xlfn.XLOOKUP('Working Data'!D2362,Consumer_Price_Index!A:A,Consumer_Price_Index!B:B))), "Missing")</f>
        <v>12499848.163709676</v>
      </c>
      <c r="R326" t="str">
        <f t="shared" si="5"/>
        <v>Yes</v>
      </c>
    </row>
    <row r="327" spans="1:18" x14ac:dyDescent="0.25">
      <c r="A327" t="s">
        <v>10786</v>
      </c>
      <c r="B327" t="s">
        <v>68</v>
      </c>
      <c r="C327" t="s">
        <v>34</v>
      </c>
      <c r="D327" s="11">
        <v>2002</v>
      </c>
      <c r="E327" t="s">
        <v>10785</v>
      </c>
      <c r="F327">
        <v>4.5999999999999996</v>
      </c>
      <c r="G327">
        <v>15000</v>
      </c>
      <c r="H327" t="s">
        <v>8225</v>
      </c>
      <c r="I327" t="s">
        <v>8225</v>
      </c>
      <c r="J327" t="s">
        <v>9939</v>
      </c>
      <c r="K327" t="s">
        <v>7</v>
      </c>
      <c r="L327" s="7">
        <v>13000000</v>
      </c>
      <c r="M327" s="7">
        <v>19233280</v>
      </c>
      <c r="N327" t="s">
        <v>777</v>
      </c>
      <c r="O327">
        <v>98</v>
      </c>
      <c r="P327" s="8">
        <f>_xlfn.XLOOKUP(D327,Consumer_Price_Index!A:A,Consumer_Price_Index!B:B)</f>
        <v>179.9</v>
      </c>
      <c r="Q327" s="13">
        <f>IF(ISNUMBER(M327), M327*(Consumer_Price_Index!$B$45/(_xlfn.XLOOKUP('Working Data'!D4225,Consumer_Price_Index!A:A,Consumer_Price_Index!B:B))), "Missing")</f>
        <v>41770352.216678545</v>
      </c>
      <c r="R327" t="str">
        <f t="shared" si="5"/>
        <v>Yes</v>
      </c>
    </row>
    <row r="328" spans="1:18" x14ac:dyDescent="0.25">
      <c r="A328" t="s">
        <v>7192</v>
      </c>
      <c r="B328" t="s">
        <v>915</v>
      </c>
      <c r="C328" t="s">
        <v>24</v>
      </c>
      <c r="D328" s="11">
        <v>2009</v>
      </c>
      <c r="E328" t="s">
        <v>7131</v>
      </c>
      <c r="F328">
        <v>4.5999999999999996</v>
      </c>
      <c r="G328">
        <v>41000</v>
      </c>
      <c r="H328" t="s">
        <v>2375</v>
      </c>
      <c r="I328" t="s">
        <v>7191</v>
      </c>
      <c r="J328" t="s">
        <v>5659</v>
      </c>
      <c r="K328" t="s">
        <v>7</v>
      </c>
      <c r="L328" s="7">
        <v>30000000</v>
      </c>
      <c r="M328" s="7">
        <v>155545279</v>
      </c>
      <c r="N328" t="s">
        <v>7190</v>
      </c>
      <c r="O328">
        <v>102</v>
      </c>
      <c r="P328" s="8">
        <f>_xlfn.XLOOKUP(D328,Consumer_Price_Index!A:A,Consumer_Price_Index!B:B)</f>
        <v>214.5</v>
      </c>
      <c r="Q328" s="13">
        <f>IF(ISNUMBER(M328), M328*(Consumer_Price_Index!$B$45/(_xlfn.XLOOKUP('Working Data'!D5588,Consumer_Price_Index!A:A,Consumer_Price_Index!B:B))), "Missing")</f>
        <v>263449952.81434131</v>
      </c>
      <c r="R328" t="str">
        <f t="shared" si="5"/>
        <v>Yes</v>
      </c>
    </row>
    <row r="329" spans="1:18" x14ac:dyDescent="0.25">
      <c r="A329" t="s">
        <v>11998</v>
      </c>
      <c r="B329" t="s">
        <v>41</v>
      </c>
      <c r="C329" t="s">
        <v>34</v>
      </c>
      <c r="D329" s="11">
        <v>2000</v>
      </c>
      <c r="E329" t="s">
        <v>11997</v>
      </c>
      <c r="F329">
        <v>4.5999999999999996</v>
      </c>
      <c r="G329">
        <v>20000</v>
      </c>
      <c r="H329" t="s">
        <v>11996</v>
      </c>
      <c r="I329" t="s">
        <v>11995</v>
      </c>
      <c r="J329" t="s">
        <v>11994</v>
      </c>
      <c r="K329" t="s">
        <v>265</v>
      </c>
      <c r="L329" s="7">
        <v>25000000</v>
      </c>
      <c r="M329" s="7">
        <v>15843608</v>
      </c>
      <c r="N329" t="s">
        <v>11993</v>
      </c>
      <c r="O329">
        <v>87</v>
      </c>
      <c r="P329" s="8">
        <f>_xlfn.XLOOKUP(D329,Consumer_Price_Index!A:A,Consumer_Price_Index!B:B)</f>
        <v>172.2</v>
      </c>
      <c r="Q329" s="13">
        <f>IF(ISNUMBER(M329), M329*(Consumer_Price_Index!$B$45/(_xlfn.XLOOKUP('Working Data'!D3782,Consumer_Price_Index!A:A,Consumer_Price_Index!B:B))), "Missing")</f>
        <v>32574543.573549256</v>
      </c>
      <c r="R329" t="str">
        <f t="shared" si="5"/>
        <v>Yes</v>
      </c>
    </row>
    <row r="330" spans="1:18" x14ac:dyDescent="0.25">
      <c r="A330" t="s">
        <v>18511</v>
      </c>
      <c r="B330" t="s">
        <v>41</v>
      </c>
      <c r="C330" t="s">
        <v>24</v>
      </c>
      <c r="D330" s="11">
        <v>1988</v>
      </c>
      <c r="E330" t="s">
        <v>18322</v>
      </c>
      <c r="F330">
        <v>4.5999999999999996</v>
      </c>
      <c r="G330">
        <v>6300</v>
      </c>
      <c r="H330" t="s">
        <v>18510</v>
      </c>
      <c r="I330" t="s">
        <v>14140</v>
      </c>
      <c r="J330" t="s">
        <v>18509</v>
      </c>
      <c r="K330" t="s">
        <v>7</v>
      </c>
      <c r="L330" s="7">
        <v>22000000</v>
      </c>
      <c r="M330" s="7">
        <v>17550399</v>
      </c>
      <c r="N330" t="s">
        <v>18508</v>
      </c>
      <c r="O330">
        <v>91</v>
      </c>
      <c r="P330" s="8">
        <f>_xlfn.XLOOKUP(D330,Consumer_Price_Index!A:A,Consumer_Price_Index!B:B)</f>
        <v>118.3</v>
      </c>
      <c r="Q330" s="13">
        <f>IF(ISNUMBER(M330), M330*(Consumer_Price_Index!$B$45/(_xlfn.XLOOKUP('Working Data'!D1331,Consumer_Price_Index!A:A,Consumer_Price_Index!B:B))), "Missing")</f>
        <v>33318421.029906541</v>
      </c>
      <c r="R330" t="str">
        <f t="shared" si="5"/>
        <v>Yes</v>
      </c>
    </row>
    <row r="331" spans="1:18" x14ac:dyDescent="0.25">
      <c r="A331" t="s">
        <v>15445</v>
      </c>
      <c r="B331" t="s">
        <v>68</v>
      </c>
      <c r="C331" t="s">
        <v>24</v>
      </c>
      <c r="D331" s="11">
        <v>1994</v>
      </c>
      <c r="E331" t="s">
        <v>15068</v>
      </c>
      <c r="F331">
        <v>4.5999999999999996</v>
      </c>
      <c r="G331">
        <v>66000</v>
      </c>
      <c r="H331" t="s">
        <v>4284</v>
      </c>
      <c r="I331" t="s">
        <v>15444</v>
      </c>
      <c r="J331" t="s">
        <v>3674</v>
      </c>
      <c r="K331" t="s">
        <v>7</v>
      </c>
      <c r="L331" s="7">
        <v>60000000</v>
      </c>
      <c r="M331" s="7">
        <v>108431355</v>
      </c>
      <c r="N331" t="s">
        <v>103</v>
      </c>
      <c r="O331">
        <v>109</v>
      </c>
      <c r="P331" s="8">
        <f>_xlfn.XLOOKUP(D331,Consumer_Price_Index!A:A,Consumer_Price_Index!B:B)</f>
        <v>148.19999999999999</v>
      </c>
      <c r="Q331" s="13">
        <f>IF(ISNUMBER(M331), M331*(Consumer_Price_Index!$B$45/(_xlfn.XLOOKUP('Working Data'!D2487,Consumer_Price_Index!A:A,Consumer_Price_Index!B:B))), "Missing")</f>
        <v>301451038.94616789</v>
      </c>
      <c r="R331" t="str">
        <f t="shared" si="5"/>
        <v>Yes</v>
      </c>
    </row>
    <row r="332" spans="1:18" x14ac:dyDescent="0.25">
      <c r="A332" t="s">
        <v>11001</v>
      </c>
      <c r="B332" t="s">
        <v>68</v>
      </c>
      <c r="C332" t="s">
        <v>24</v>
      </c>
      <c r="D332" s="11">
        <v>2002</v>
      </c>
      <c r="E332" t="s">
        <v>11000</v>
      </c>
      <c r="F332">
        <v>4.5999999999999996</v>
      </c>
      <c r="G332">
        <v>6400</v>
      </c>
      <c r="H332" t="s">
        <v>10999</v>
      </c>
      <c r="I332" t="s">
        <v>10998</v>
      </c>
      <c r="J332" t="s">
        <v>10997</v>
      </c>
      <c r="K332" t="s">
        <v>7</v>
      </c>
      <c r="L332" s="7">
        <v>15600000</v>
      </c>
      <c r="M332" s="7">
        <v>13802599</v>
      </c>
      <c r="N332" t="s">
        <v>6260</v>
      </c>
      <c r="O332">
        <v>91</v>
      </c>
      <c r="P332" s="8">
        <f>_xlfn.XLOOKUP(D332,Consumer_Price_Index!A:A,Consumer_Price_Index!B:B)</f>
        <v>179.9</v>
      </c>
      <c r="Q332" s="13">
        <f>IF(ISNUMBER(M332), M332*(Consumer_Price_Index!$B$45/(_xlfn.XLOOKUP('Working Data'!D4155,Consumer_Price_Index!A:A,Consumer_Price_Index!B:B))), "Missing")</f>
        <v>24423065.710220672</v>
      </c>
      <c r="R332" t="str">
        <f t="shared" si="5"/>
        <v>Yes</v>
      </c>
    </row>
    <row r="333" spans="1:18" x14ac:dyDescent="0.25">
      <c r="A333" t="s">
        <v>15131</v>
      </c>
      <c r="B333" t="s">
        <v>41</v>
      </c>
      <c r="C333" t="s">
        <v>24</v>
      </c>
      <c r="D333" s="11">
        <v>1994</v>
      </c>
      <c r="E333" t="s">
        <v>15030</v>
      </c>
      <c r="F333">
        <v>4.5999999999999996</v>
      </c>
      <c r="G333">
        <v>9300</v>
      </c>
      <c r="H333" t="s">
        <v>12756</v>
      </c>
      <c r="I333" t="s">
        <v>14562</v>
      </c>
      <c r="J333" t="s">
        <v>15130</v>
      </c>
      <c r="K333" t="s">
        <v>7</v>
      </c>
      <c r="L333" s="7">
        <v>2000000</v>
      </c>
      <c r="M333" s="7">
        <v>2260622</v>
      </c>
      <c r="N333" t="s">
        <v>15129</v>
      </c>
      <c r="O333">
        <v>85</v>
      </c>
      <c r="P333" s="8">
        <f>_xlfn.XLOOKUP(D333,Consumer_Price_Index!A:A,Consumer_Price_Index!B:B)</f>
        <v>148.19999999999999</v>
      </c>
      <c r="Q333" s="13">
        <f>IF(ISNUMBER(M333), M333*(Consumer_Price_Index!$B$45/(_xlfn.XLOOKUP('Working Data'!D2605,Consumer_Price_Index!A:A,Consumer_Price_Index!B:B))), "Missing")</f>
        <v>5057353.3289280469</v>
      </c>
      <c r="R333" t="str">
        <f t="shared" si="5"/>
        <v>Yes</v>
      </c>
    </row>
    <row r="334" spans="1:18" x14ac:dyDescent="0.25">
      <c r="A334" t="s">
        <v>19796</v>
      </c>
      <c r="B334" t="s">
        <v>41</v>
      </c>
      <c r="C334" t="s">
        <v>781</v>
      </c>
      <c r="D334" s="11">
        <v>1985</v>
      </c>
      <c r="E334" t="s">
        <v>19795</v>
      </c>
      <c r="F334">
        <v>4.5999999999999996</v>
      </c>
      <c r="G334">
        <v>100</v>
      </c>
      <c r="H334" t="s">
        <v>19794</v>
      </c>
      <c r="I334" t="s">
        <v>16689</v>
      </c>
      <c r="J334" t="s">
        <v>12383</v>
      </c>
      <c r="K334" t="s">
        <v>562</v>
      </c>
      <c r="N334" t="s">
        <v>19793</v>
      </c>
      <c r="O334">
        <v>98</v>
      </c>
      <c r="P334" s="8">
        <f>_xlfn.XLOOKUP(D334,Consumer_Price_Index!A:A,Consumer_Price_Index!B:B)</f>
        <v>107.6</v>
      </c>
      <c r="Q334" s="13" t="str">
        <f>IF(ISNUMBER(M334), M334*(Consumer_Price_Index!$B$45/(_xlfn.XLOOKUP('Working Data'!D840,Consumer_Price_Index!A:A,Consumer_Price_Index!B:B))), "Missing")</f>
        <v>Missing</v>
      </c>
      <c r="R334" t="str">
        <f t="shared" si="5"/>
        <v>No</v>
      </c>
    </row>
    <row r="335" spans="1:18" x14ac:dyDescent="0.25">
      <c r="A335" t="s">
        <v>13473</v>
      </c>
      <c r="B335" t="s">
        <v>101</v>
      </c>
      <c r="C335" t="s">
        <v>34</v>
      </c>
      <c r="D335" s="11">
        <v>1997</v>
      </c>
      <c r="E335" t="s">
        <v>13472</v>
      </c>
      <c r="F335">
        <v>4.5999999999999996</v>
      </c>
      <c r="G335">
        <v>6500</v>
      </c>
      <c r="H335" t="s">
        <v>13471</v>
      </c>
      <c r="I335" t="s">
        <v>13470</v>
      </c>
      <c r="J335" t="s">
        <v>13469</v>
      </c>
      <c r="K335" t="s">
        <v>7</v>
      </c>
      <c r="L335" s="7">
        <v>31190000</v>
      </c>
      <c r="M335" s="7">
        <v>4529843</v>
      </c>
      <c r="N335" t="s">
        <v>13468</v>
      </c>
      <c r="O335">
        <v>108</v>
      </c>
      <c r="P335" s="8">
        <f>_xlfn.XLOOKUP(D335,Consumer_Price_Index!A:A,Consumer_Price_Index!B:B)</f>
        <v>160.5</v>
      </c>
      <c r="Q335" s="13">
        <f>IF(ISNUMBER(M335), M335*(Consumer_Price_Index!$B$45/(_xlfn.XLOOKUP('Working Data'!D3240,Consumer_Price_Index!A:A,Consumer_Price_Index!B:B))), "Missing")</f>
        <v>9837798.7320028506</v>
      </c>
      <c r="R335" t="str">
        <f t="shared" si="5"/>
        <v>Yes</v>
      </c>
    </row>
    <row r="336" spans="1:18" x14ac:dyDescent="0.25">
      <c r="A336" t="s">
        <v>18822</v>
      </c>
      <c r="B336" t="s">
        <v>68</v>
      </c>
      <c r="C336" t="s">
        <v>24</v>
      </c>
      <c r="D336" s="11">
        <v>1987</v>
      </c>
      <c r="E336" t="s">
        <v>18821</v>
      </c>
      <c r="F336">
        <v>4.5999999999999996</v>
      </c>
      <c r="G336">
        <v>1200</v>
      </c>
      <c r="H336" t="s">
        <v>18820</v>
      </c>
      <c r="I336" t="s">
        <v>18819</v>
      </c>
      <c r="J336" t="s">
        <v>18818</v>
      </c>
      <c r="K336" t="s">
        <v>7</v>
      </c>
      <c r="M336" s="7">
        <v>3922273</v>
      </c>
      <c r="N336" t="s">
        <v>666</v>
      </c>
      <c r="O336">
        <v>90</v>
      </c>
      <c r="P336" s="8">
        <f>_xlfn.XLOOKUP(D336,Consumer_Price_Index!A:A,Consumer_Price_Index!B:B)</f>
        <v>113.6</v>
      </c>
      <c r="Q336" s="13">
        <f>IF(ISNUMBER(M336), M336*(Consumer_Price_Index!$B$45/(_xlfn.XLOOKUP('Working Data'!D1212,Consumer_Price_Index!A:A,Consumer_Price_Index!B:B))), "Missing")</f>
        <v>5928157.6542658731</v>
      </c>
      <c r="R336" t="str">
        <f t="shared" si="5"/>
        <v>No</v>
      </c>
    </row>
    <row r="337" spans="1:18" x14ac:dyDescent="0.25">
      <c r="A337" t="s">
        <v>15301</v>
      </c>
      <c r="B337" t="s">
        <v>41</v>
      </c>
      <c r="C337" t="s">
        <v>34</v>
      </c>
      <c r="D337" s="11">
        <v>1994</v>
      </c>
      <c r="E337" t="s">
        <v>15245</v>
      </c>
      <c r="F337">
        <v>4.5999999999999996</v>
      </c>
      <c r="G337">
        <v>23000</v>
      </c>
      <c r="H337" t="s">
        <v>11505</v>
      </c>
      <c r="I337" t="s">
        <v>11506</v>
      </c>
      <c r="J337" t="s">
        <v>11505</v>
      </c>
      <c r="K337" t="s">
        <v>7</v>
      </c>
      <c r="L337" s="7">
        <v>50000000</v>
      </c>
      <c r="M337" s="7">
        <v>38590458</v>
      </c>
      <c r="N337" t="s">
        <v>15300</v>
      </c>
      <c r="O337">
        <v>101</v>
      </c>
      <c r="P337" s="8">
        <f>_xlfn.XLOOKUP(D337,Consumer_Price_Index!A:A,Consumer_Price_Index!B:B)</f>
        <v>148.19999999999999</v>
      </c>
      <c r="Q337" s="13">
        <f>IF(ISNUMBER(M337), M337*(Consumer_Price_Index!$B$45/(_xlfn.XLOOKUP('Working Data'!D2547,Consumer_Price_Index!A:A,Consumer_Price_Index!B:B))), "Missing")</f>
        <v>142700395.05582523</v>
      </c>
      <c r="R337" t="str">
        <f t="shared" si="5"/>
        <v>Yes</v>
      </c>
    </row>
    <row r="338" spans="1:18" x14ac:dyDescent="0.25">
      <c r="A338" t="s">
        <v>5435</v>
      </c>
      <c r="B338" t="s">
        <v>41</v>
      </c>
      <c r="C338" t="s">
        <v>5</v>
      </c>
      <c r="D338" s="11">
        <v>2012</v>
      </c>
      <c r="E338" t="s">
        <v>5434</v>
      </c>
      <c r="F338">
        <v>4.5999999999999996</v>
      </c>
      <c r="G338">
        <v>63000</v>
      </c>
      <c r="H338" t="s">
        <v>3060</v>
      </c>
      <c r="I338" t="s">
        <v>751</v>
      </c>
      <c r="J338" t="s">
        <v>5433</v>
      </c>
      <c r="K338" t="s">
        <v>7</v>
      </c>
      <c r="L338" s="7">
        <v>5000000</v>
      </c>
      <c r="M338" s="7">
        <v>142802657</v>
      </c>
      <c r="N338" t="s">
        <v>108</v>
      </c>
      <c r="O338">
        <v>88</v>
      </c>
      <c r="P338" s="8">
        <f>_xlfn.XLOOKUP(D338,Consumer_Price_Index!A:A,Consumer_Price_Index!B:B)</f>
        <v>229.6</v>
      </c>
      <c r="Q338" s="13">
        <f>IF(ISNUMBER(M338), M338*(Consumer_Price_Index!$B$45/(_xlfn.XLOOKUP('Working Data'!D6206,Consumer_Price_Index!A:A,Consumer_Price_Index!B:B))), "Missing")</f>
        <v>241867535.23012784</v>
      </c>
      <c r="R338" t="str">
        <f t="shared" si="5"/>
        <v>Yes</v>
      </c>
    </row>
    <row r="339" spans="1:18" x14ac:dyDescent="0.25">
      <c r="A339" t="s">
        <v>6452</v>
      </c>
      <c r="B339" t="s">
        <v>41</v>
      </c>
      <c r="C339" t="s">
        <v>11</v>
      </c>
      <c r="D339" s="11">
        <v>2010</v>
      </c>
      <c r="E339" t="s">
        <v>6451</v>
      </c>
      <c r="F339">
        <v>4.5999999999999996</v>
      </c>
      <c r="G339">
        <v>7400</v>
      </c>
      <c r="H339" t="s">
        <v>3586</v>
      </c>
      <c r="I339" t="s">
        <v>3586</v>
      </c>
      <c r="J339" t="s">
        <v>4538</v>
      </c>
      <c r="K339" t="s">
        <v>7</v>
      </c>
      <c r="L339" s="7">
        <v>8000000</v>
      </c>
      <c r="M339" s="7">
        <v>25603</v>
      </c>
      <c r="N339" t="s">
        <v>6450</v>
      </c>
      <c r="O339">
        <v>94</v>
      </c>
      <c r="P339" s="8">
        <f>_xlfn.XLOOKUP(D339,Consumer_Price_Index!A:A,Consumer_Price_Index!B:B)</f>
        <v>218.1</v>
      </c>
      <c r="Q339" s="13">
        <f>IF(ISNUMBER(M339), M339*(Consumer_Price_Index!$B$45/(_xlfn.XLOOKUP('Working Data'!D5842,Consumer_Price_Index!A:A,Consumer_Price_Index!B:B))), "Missing")</f>
        <v>45303.33391405343</v>
      </c>
      <c r="R339" t="str">
        <f t="shared" si="5"/>
        <v>Yes</v>
      </c>
    </row>
    <row r="340" spans="1:18" x14ac:dyDescent="0.25">
      <c r="A340" t="s">
        <v>18549</v>
      </c>
      <c r="B340" t="s">
        <v>101</v>
      </c>
      <c r="C340" t="s">
        <v>24</v>
      </c>
      <c r="D340" s="11">
        <v>1988</v>
      </c>
      <c r="E340" t="s">
        <v>18353</v>
      </c>
      <c r="F340">
        <v>4.5999999999999996</v>
      </c>
      <c r="G340">
        <v>33000</v>
      </c>
      <c r="H340" t="s">
        <v>18548</v>
      </c>
      <c r="I340" t="s">
        <v>15306</v>
      </c>
      <c r="J340" t="s">
        <v>17945</v>
      </c>
      <c r="K340" t="s">
        <v>7</v>
      </c>
      <c r="M340" s="7">
        <v>19510371</v>
      </c>
      <c r="N340" t="s">
        <v>138</v>
      </c>
      <c r="O340">
        <v>90</v>
      </c>
      <c r="P340" s="8">
        <f>_xlfn.XLOOKUP(D340,Consumer_Price_Index!A:A,Consumer_Price_Index!B:B)</f>
        <v>118.3</v>
      </c>
      <c r="Q340" s="13">
        <f>IF(ISNUMBER(M340), M340*(Consumer_Price_Index!$B$45/(_xlfn.XLOOKUP('Working Data'!D1318,Consumer_Price_Index!A:A,Consumer_Price_Index!B:B))), "Missing")</f>
        <v>35683133.515606239</v>
      </c>
      <c r="R340" t="str">
        <f t="shared" si="5"/>
        <v>No</v>
      </c>
    </row>
    <row r="341" spans="1:18" x14ac:dyDescent="0.25">
      <c r="A341" t="s">
        <v>13333</v>
      </c>
      <c r="B341" t="s">
        <v>41</v>
      </c>
      <c r="C341" t="s">
        <v>5</v>
      </c>
      <c r="D341" s="11">
        <v>1998</v>
      </c>
      <c r="E341" t="s">
        <v>13002</v>
      </c>
      <c r="F341">
        <v>4.5999999999999996</v>
      </c>
      <c r="G341">
        <v>46000</v>
      </c>
      <c r="H341" t="s">
        <v>1418</v>
      </c>
      <c r="I341" t="s">
        <v>13332</v>
      </c>
      <c r="J341" t="s">
        <v>3500</v>
      </c>
      <c r="K341" t="s">
        <v>7</v>
      </c>
      <c r="L341" s="7">
        <v>60000000</v>
      </c>
      <c r="M341" s="7">
        <v>37170655</v>
      </c>
      <c r="N341" t="s">
        <v>103</v>
      </c>
      <c r="O341">
        <v>105</v>
      </c>
      <c r="P341" s="8">
        <f>_xlfn.XLOOKUP(D341,Consumer_Price_Index!A:A,Consumer_Price_Index!B:B)</f>
        <v>163</v>
      </c>
      <c r="Q341" s="13">
        <f>IF(ISNUMBER(M341), M341*(Consumer_Price_Index!$B$45/(_xlfn.XLOOKUP('Working Data'!D3308,Consumer_Price_Index!A:A,Consumer_Price_Index!B:B))), "Missing")</f>
        <v>54635304.286058843</v>
      </c>
      <c r="R341" t="str">
        <f t="shared" si="5"/>
        <v>Yes</v>
      </c>
    </row>
    <row r="342" spans="1:18" x14ac:dyDescent="0.25">
      <c r="A342" t="s">
        <v>161</v>
      </c>
      <c r="C342" t="s">
        <v>160</v>
      </c>
      <c r="D342" s="11">
        <v>2019</v>
      </c>
      <c r="E342" t="s">
        <v>159</v>
      </c>
      <c r="F342">
        <v>4.5999999999999996</v>
      </c>
      <c r="G342">
        <v>150</v>
      </c>
      <c r="H342" t="s">
        <v>158</v>
      </c>
      <c r="I342" t="s">
        <v>157</v>
      </c>
      <c r="J342" t="s">
        <v>156</v>
      </c>
      <c r="K342" t="s">
        <v>7</v>
      </c>
      <c r="M342" s="7">
        <v>20941</v>
      </c>
      <c r="N342" t="s">
        <v>155</v>
      </c>
      <c r="O342">
        <v>91</v>
      </c>
      <c r="P342" s="8">
        <f>_xlfn.XLOOKUP(D342,Consumer_Price_Index!A:A,Consumer_Price_Index!B:B)</f>
        <v>255.7</v>
      </c>
      <c r="Q342" s="13">
        <f>IF(ISNUMBER(M342), M342*(Consumer_Price_Index!$B$45/(_xlfn.XLOOKUP('Working Data'!D7641,Consumer_Price_Index!A:A,Consumer_Price_Index!B:B))), "Missing")</f>
        <v>35468.16397998888</v>
      </c>
      <c r="R342" t="str">
        <f t="shared" si="5"/>
        <v>No</v>
      </c>
    </row>
    <row r="343" spans="1:18" x14ac:dyDescent="0.25">
      <c r="A343" t="s">
        <v>8593</v>
      </c>
      <c r="B343" t="s">
        <v>41</v>
      </c>
      <c r="C343" t="s">
        <v>34</v>
      </c>
      <c r="D343" s="11">
        <v>2006</v>
      </c>
      <c r="E343" t="s">
        <v>8297</v>
      </c>
      <c r="F343">
        <v>4.5999999999999996</v>
      </c>
      <c r="G343">
        <v>13000</v>
      </c>
      <c r="H343" t="s">
        <v>8592</v>
      </c>
      <c r="I343" t="s">
        <v>1827</v>
      </c>
      <c r="J343" t="s">
        <v>8591</v>
      </c>
      <c r="K343" t="s">
        <v>95</v>
      </c>
      <c r="M343" s="7">
        <v>3269736</v>
      </c>
      <c r="N343" t="s">
        <v>842</v>
      </c>
      <c r="O343">
        <v>110</v>
      </c>
      <c r="P343" s="8">
        <f>_xlfn.XLOOKUP(D343,Consumer_Price_Index!A:A,Consumer_Price_Index!B:B)</f>
        <v>201.6</v>
      </c>
      <c r="Q343" s="13">
        <f>IF(ISNUMBER(M343), M343*(Consumer_Price_Index!$B$45/(_xlfn.XLOOKUP('Working Data'!D5042,Consumer_Price_Index!A:A,Consumer_Price_Index!B:B))), "Missing")</f>
        <v>5101323.9078341015</v>
      </c>
      <c r="R343" t="str">
        <f t="shared" si="5"/>
        <v>No</v>
      </c>
    </row>
    <row r="344" spans="1:18" x14ac:dyDescent="0.25">
      <c r="A344" t="s">
        <v>19325</v>
      </c>
      <c r="B344" t="s">
        <v>101</v>
      </c>
      <c r="C344" t="s">
        <v>34</v>
      </c>
      <c r="D344" s="11">
        <v>1986</v>
      </c>
      <c r="E344" t="s">
        <v>19324</v>
      </c>
      <c r="F344">
        <v>4.5999999999999996</v>
      </c>
      <c r="G344">
        <v>258</v>
      </c>
      <c r="H344" t="s">
        <v>19323</v>
      </c>
      <c r="I344" t="s">
        <v>19322</v>
      </c>
      <c r="J344" t="s">
        <v>19321</v>
      </c>
      <c r="K344" t="s">
        <v>265</v>
      </c>
      <c r="L344" s="7">
        <v>18000000</v>
      </c>
      <c r="M344" s="7">
        <v>2295500</v>
      </c>
      <c r="N344" t="s">
        <v>19320</v>
      </c>
      <c r="O344">
        <v>105</v>
      </c>
      <c r="P344" s="8">
        <f>_xlfn.XLOOKUP(D344,Consumer_Price_Index!A:A,Consumer_Price_Index!B:B)</f>
        <v>109.6</v>
      </c>
      <c r="Q344" s="13">
        <f>IF(ISNUMBER(M344), M344*(Consumer_Price_Index!$B$45/(_xlfn.XLOOKUP('Working Data'!D1020,Consumer_Price_Index!A:A,Consumer_Price_Index!B:B))), "Missing")</f>
        <v>4457863.926067559</v>
      </c>
      <c r="R344" t="str">
        <f t="shared" si="5"/>
        <v>Yes</v>
      </c>
    </row>
    <row r="345" spans="1:18" x14ac:dyDescent="0.25">
      <c r="A345" t="s">
        <v>17488</v>
      </c>
      <c r="B345" t="s">
        <v>41</v>
      </c>
      <c r="C345" t="s">
        <v>24</v>
      </c>
      <c r="D345" s="11">
        <v>1990</v>
      </c>
      <c r="E345" t="s">
        <v>17487</v>
      </c>
      <c r="F345">
        <v>4.5999999999999996</v>
      </c>
      <c r="G345">
        <v>2500</v>
      </c>
      <c r="H345" t="s">
        <v>17486</v>
      </c>
      <c r="I345" t="s">
        <v>17485</v>
      </c>
      <c r="J345" t="s">
        <v>17484</v>
      </c>
      <c r="K345" t="s">
        <v>7</v>
      </c>
      <c r="L345" s="7">
        <v>350000</v>
      </c>
      <c r="M345" s="7">
        <v>1242995</v>
      </c>
      <c r="N345" t="s">
        <v>17328</v>
      </c>
      <c r="O345">
        <v>87</v>
      </c>
      <c r="P345" s="8">
        <f>_xlfn.XLOOKUP(D345,Consumer_Price_Index!A:A,Consumer_Price_Index!B:B)</f>
        <v>130.69999999999999</v>
      </c>
      <c r="Q345" s="13">
        <f>IF(ISNUMBER(M345), M345*(Consumer_Price_Index!$B$45/(_xlfn.XLOOKUP('Working Data'!D1719,Consumer_Price_Index!A:A,Consumer_Price_Index!B:B))), "Missing")</f>
        <v>3519893.8336431226</v>
      </c>
      <c r="R345" t="str">
        <f t="shared" si="5"/>
        <v>Yes</v>
      </c>
    </row>
    <row r="346" spans="1:18" x14ac:dyDescent="0.25">
      <c r="A346" t="s">
        <v>7937</v>
      </c>
      <c r="B346" t="s">
        <v>68</v>
      </c>
      <c r="C346" t="s">
        <v>34</v>
      </c>
      <c r="D346" s="11">
        <v>2008</v>
      </c>
      <c r="E346" t="s">
        <v>7731</v>
      </c>
      <c r="F346">
        <v>4.5999999999999996</v>
      </c>
      <c r="G346">
        <v>65000</v>
      </c>
      <c r="H346" t="s">
        <v>5210</v>
      </c>
      <c r="I346" t="s">
        <v>5210</v>
      </c>
      <c r="J346" t="s">
        <v>7936</v>
      </c>
      <c r="K346" t="s">
        <v>7</v>
      </c>
      <c r="L346" s="7">
        <v>35000000</v>
      </c>
      <c r="M346" s="7">
        <v>71571300</v>
      </c>
      <c r="N346" t="s">
        <v>1991</v>
      </c>
      <c r="O346">
        <v>75</v>
      </c>
      <c r="P346" s="8">
        <f>_xlfn.XLOOKUP(D346,Consumer_Price_Index!A:A,Consumer_Price_Index!B:B)</f>
        <v>215.3</v>
      </c>
      <c r="Q346" s="13">
        <f>IF(ISNUMBER(M346), M346*(Consumer_Price_Index!$B$45/(_xlfn.XLOOKUP('Working Data'!D5309,Consumer_Price_Index!A:A,Consumer_Price_Index!B:B))), "Missing")</f>
        <v>138991555.83173996</v>
      </c>
      <c r="R346" t="str">
        <f t="shared" si="5"/>
        <v>Yes</v>
      </c>
    </row>
    <row r="347" spans="1:18" x14ac:dyDescent="0.25">
      <c r="A347" t="s">
        <v>21962</v>
      </c>
      <c r="B347" t="s">
        <v>41</v>
      </c>
      <c r="C347" t="s">
        <v>5</v>
      </c>
      <c r="D347" s="11">
        <v>1980</v>
      </c>
      <c r="E347" t="s">
        <v>21961</v>
      </c>
      <c r="F347">
        <v>4.5999999999999996</v>
      </c>
      <c r="G347">
        <v>3900</v>
      </c>
      <c r="H347" t="s">
        <v>21960</v>
      </c>
      <c r="I347" t="s">
        <v>21960</v>
      </c>
      <c r="J347" t="s">
        <v>21959</v>
      </c>
      <c r="K347" t="s">
        <v>7</v>
      </c>
      <c r="L347" s="7">
        <v>300000</v>
      </c>
      <c r="N347" t="s">
        <v>21958</v>
      </c>
      <c r="O347">
        <v>82</v>
      </c>
      <c r="P347" s="8">
        <f>_xlfn.XLOOKUP(D347,Consumer_Price_Index!A:A,Consumer_Price_Index!B:B)</f>
        <v>82.4</v>
      </c>
      <c r="Q347" s="13" t="str">
        <f>IF(ISNUMBER(M347), M347*(Consumer_Price_Index!$B$45/(_xlfn.XLOOKUP('Working Data'!D49,Consumer_Price_Index!A:A,Consumer_Price_Index!B:B))), "Missing")</f>
        <v>Missing</v>
      </c>
      <c r="R347" t="str">
        <f t="shared" si="5"/>
        <v>No</v>
      </c>
    </row>
    <row r="348" spans="1:18" x14ac:dyDescent="0.25">
      <c r="A348" t="s">
        <v>7251</v>
      </c>
      <c r="B348" t="s">
        <v>41</v>
      </c>
      <c r="C348" t="s">
        <v>11</v>
      </c>
      <c r="D348" s="11">
        <v>1991</v>
      </c>
      <c r="E348" t="s">
        <v>16605</v>
      </c>
      <c r="F348">
        <v>4.5999999999999996</v>
      </c>
      <c r="G348">
        <v>1100</v>
      </c>
      <c r="H348" t="s">
        <v>12756</v>
      </c>
      <c r="I348" t="s">
        <v>7475</v>
      </c>
      <c r="J348" t="s">
        <v>16212</v>
      </c>
      <c r="K348" t="s">
        <v>7</v>
      </c>
      <c r="M348" s="7">
        <v>1159578</v>
      </c>
      <c r="N348" t="s">
        <v>16604</v>
      </c>
      <c r="O348">
        <v>83</v>
      </c>
      <c r="P348" s="8">
        <f>_xlfn.XLOOKUP(D348,Consumer_Price_Index!A:A,Consumer_Price_Index!B:B)</f>
        <v>136.19999999999999</v>
      </c>
      <c r="Q348" s="13">
        <f>IF(ISNUMBER(M348), M348*(Consumer_Price_Index!$B$45/(_xlfn.XLOOKUP('Working Data'!D2036,Consumer_Price_Index!A:A,Consumer_Price_Index!B:B))), "Missing")</f>
        <v>1963998.9805447471</v>
      </c>
      <c r="R348" t="str">
        <f t="shared" si="5"/>
        <v>No</v>
      </c>
    </row>
    <row r="349" spans="1:18" x14ac:dyDescent="0.25">
      <c r="A349" t="s">
        <v>14729</v>
      </c>
      <c r="B349" t="s">
        <v>41</v>
      </c>
      <c r="C349" t="s">
        <v>24</v>
      </c>
      <c r="D349" s="11">
        <v>1995</v>
      </c>
      <c r="E349" t="s">
        <v>14546</v>
      </c>
      <c r="F349">
        <v>4.5999999999999996</v>
      </c>
      <c r="G349">
        <v>22000</v>
      </c>
      <c r="H349" t="s">
        <v>6394</v>
      </c>
      <c r="I349" t="s">
        <v>2822</v>
      </c>
      <c r="J349" t="s">
        <v>2822</v>
      </c>
      <c r="K349" t="s">
        <v>7</v>
      </c>
      <c r="L349" s="7">
        <v>20000000</v>
      </c>
      <c r="M349" s="7">
        <v>19751736</v>
      </c>
      <c r="N349" t="s">
        <v>14728</v>
      </c>
      <c r="O349">
        <v>100</v>
      </c>
      <c r="P349" s="8">
        <f>_xlfn.XLOOKUP(D349,Consumer_Price_Index!A:A,Consumer_Price_Index!B:B)</f>
        <v>152.4</v>
      </c>
      <c r="Q349" s="13">
        <f>IF(ISNUMBER(M349), M349*(Consumer_Price_Index!$B$45/(_xlfn.XLOOKUP('Working Data'!D2772,Consumer_Price_Index!A:A,Consumer_Price_Index!B:B))), "Missing")</f>
        <v>29852946.226190478</v>
      </c>
      <c r="R349" t="str">
        <f t="shared" si="5"/>
        <v>Yes</v>
      </c>
    </row>
    <row r="350" spans="1:18" x14ac:dyDescent="0.25">
      <c r="A350" t="s">
        <v>1938</v>
      </c>
      <c r="B350" t="s">
        <v>41</v>
      </c>
      <c r="C350" t="s">
        <v>5</v>
      </c>
      <c r="D350" s="11">
        <v>2005</v>
      </c>
      <c r="E350" t="s">
        <v>9145</v>
      </c>
      <c r="F350">
        <v>4.5999999999999996</v>
      </c>
      <c r="G350">
        <v>9700</v>
      </c>
      <c r="H350" t="s">
        <v>9249</v>
      </c>
      <c r="I350" t="s">
        <v>9248</v>
      </c>
      <c r="J350" t="s">
        <v>9247</v>
      </c>
      <c r="K350" t="s">
        <v>7</v>
      </c>
      <c r="M350" s="7">
        <v>881779</v>
      </c>
      <c r="N350" t="s">
        <v>1991</v>
      </c>
      <c r="O350">
        <v>87</v>
      </c>
      <c r="P350" s="8">
        <f>_xlfn.XLOOKUP(D350,Consumer_Price_Index!A:A,Consumer_Price_Index!B:B)</f>
        <v>195.3</v>
      </c>
      <c r="Q350" s="13">
        <f>IF(ISNUMBER(M350), M350*(Consumer_Price_Index!$B$45/(_xlfn.XLOOKUP('Working Data'!D4801,Consumer_Price_Index!A:A,Consumer_Price_Index!B:B))), "Missing")</f>
        <v>1133662.705907173</v>
      </c>
      <c r="R350" t="str">
        <f t="shared" si="5"/>
        <v>No</v>
      </c>
    </row>
    <row r="351" spans="1:18" x14ac:dyDescent="0.25">
      <c r="A351" t="s">
        <v>21929</v>
      </c>
      <c r="B351" t="s">
        <v>101</v>
      </c>
      <c r="C351" t="s">
        <v>34</v>
      </c>
      <c r="D351" s="11">
        <v>1980</v>
      </c>
      <c r="E351" t="s">
        <v>21818</v>
      </c>
      <c r="F351">
        <v>4.5999999999999996</v>
      </c>
      <c r="G351">
        <v>2600</v>
      </c>
      <c r="H351" t="s">
        <v>21928</v>
      </c>
      <c r="I351" t="s">
        <v>21927</v>
      </c>
      <c r="J351" t="s">
        <v>13222</v>
      </c>
      <c r="K351" t="s">
        <v>7</v>
      </c>
      <c r="L351" s="7">
        <v>20000000</v>
      </c>
      <c r="M351" s="7">
        <v>3763988</v>
      </c>
      <c r="N351" t="s">
        <v>21926</v>
      </c>
      <c r="O351">
        <v>121</v>
      </c>
      <c r="P351" s="8">
        <f>_xlfn.XLOOKUP(D351,Consumer_Price_Index!A:A,Consumer_Price_Index!B:B)</f>
        <v>82.4</v>
      </c>
      <c r="Q351" s="13">
        <f>IF(ISNUMBER(M351), M351*(Consumer_Price_Index!$B$45/(_xlfn.XLOOKUP('Working Data'!D58,Consumer_Price_Index!A:A,Consumer_Price_Index!B:B))), "Missing")</f>
        <v>10095837.531690141</v>
      </c>
      <c r="R351" t="str">
        <f t="shared" si="5"/>
        <v>Yes</v>
      </c>
    </row>
    <row r="352" spans="1:18" x14ac:dyDescent="0.25">
      <c r="A352" t="s">
        <v>18096</v>
      </c>
      <c r="B352" t="s">
        <v>41</v>
      </c>
      <c r="C352" t="s">
        <v>11</v>
      </c>
      <c r="D352" s="11">
        <v>1989</v>
      </c>
      <c r="E352" t="s">
        <v>17267</v>
      </c>
      <c r="F352">
        <v>4.5999999999999996</v>
      </c>
      <c r="G352">
        <v>12000</v>
      </c>
      <c r="H352" t="s">
        <v>14698</v>
      </c>
      <c r="I352" t="s">
        <v>18095</v>
      </c>
      <c r="J352" t="s">
        <v>4538</v>
      </c>
      <c r="K352" t="s">
        <v>7</v>
      </c>
      <c r="M352" s="7">
        <v>11060485</v>
      </c>
      <c r="N352" t="s">
        <v>16911</v>
      </c>
      <c r="O352">
        <v>105</v>
      </c>
      <c r="P352" s="8">
        <f>_xlfn.XLOOKUP(D352,Consumer_Price_Index!A:A,Consumer_Price_Index!B:B)</f>
        <v>124</v>
      </c>
      <c r="Q352" s="13">
        <f>IF(ISNUMBER(M352), M352*(Consumer_Price_Index!$B$45/(_xlfn.XLOOKUP('Working Data'!D1485,Consumer_Price_Index!A:A,Consumer_Price_Index!B:B))), "Missing")</f>
        <v>15653180.582907571</v>
      </c>
      <c r="R352" t="str">
        <f t="shared" si="5"/>
        <v>No</v>
      </c>
    </row>
    <row r="353" spans="1:18" x14ac:dyDescent="0.25">
      <c r="A353" t="s">
        <v>6499</v>
      </c>
      <c r="B353" t="s">
        <v>101</v>
      </c>
      <c r="C353" t="s">
        <v>73</v>
      </c>
      <c r="D353" s="11">
        <v>2010</v>
      </c>
      <c r="E353" t="s">
        <v>6498</v>
      </c>
      <c r="F353">
        <v>4.5999999999999996</v>
      </c>
      <c r="G353">
        <v>21000</v>
      </c>
      <c r="H353" t="s">
        <v>6497</v>
      </c>
      <c r="I353" t="s">
        <v>6496</v>
      </c>
      <c r="J353" t="s">
        <v>6495</v>
      </c>
      <c r="K353" t="s">
        <v>7</v>
      </c>
      <c r="L353" s="7">
        <v>80000000</v>
      </c>
      <c r="M353" s="7">
        <v>203509374</v>
      </c>
      <c r="N353" t="s">
        <v>138</v>
      </c>
      <c r="O353">
        <v>80</v>
      </c>
      <c r="P353" s="8">
        <f>_xlfn.XLOOKUP(D353,Consumer_Price_Index!A:A,Consumer_Price_Index!B:B)</f>
        <v>218.1</v>
      </c>
      <c r="Q353" s="13">
        <f>IF(ISNUMBER(M353), M353*(Consumer_Price_Index!$B$45/(_xlfn.XLOOKUP('Working Data'!D5831,Consumer_Price_Index!A:A,Consumer_Price_Index!B:B))), "Missing")</f>
        <v>289087674.86153841</v>
      </c>
      <c r="R353" t="str">
        <f t="shared" si="5"/>
        <v>Yes</v>
      </c>
    </row>
    <row r="354" spans="1:18" x14ac:dyDescent="0.25">
      <c r="A354" t="s">
        <v>19409</v>
      </c>
      <c r="B354" t="s">
        <v>101</v>
      </c>
      <c r="C354" t="s">
        <v>34</v>
      </c>
      <c r="D354" s="11">
        <v>1986</v>
      </c>
      <c r="E354" t="s">
        <v>19408</v>
      </c>
      <c r="F354">
        <v>4.7</v>
      </c>
      <c r="G354">
        <v>1400</v>
      </c>
      <c r="H354" t="s">
        <v>15600</v>
      </c>
      <c r="I354" t="s">
        <v>15600</v>
      </c>
      <c r="J354" t="s">
        <v>17960</v>
      </c>
      <c r="K354" t="s">
        <v>7</v>
      </c>
      <c r="M354" s="7">
        <v>6029824</v>
      </c>
      <c r="N354" t="s">
        <v>15600</v>
      </c>
      <c r="O354">
        <v>90</v>
      </c>
      <c r="P354" s="8">
        <f>_xlfn.XLOOKUP(D354,Consumer_Price_Index!A:A,Consumer_Price_Index!B:B)</f>
        <v>109.6</v>
      </c>
      <c r="Q354" s="13">
        <f>IF(ISNUMBER(M354), M354*(Consumer_Price_Index!$B$45/(_xlfn.XLOOKUP('Working Data'!D995,Consumer_Price_Index!A:A,Consumer_Price_Index!B:B))), "Missing")</f>
        <v>7185324.1016816581</v>
      </c>
      <c r="R354" t="str">
        <f t="shared" si="5"/>
        <v>No</v>
      </c>
    </row>
    <row r="355" spans="1:18" x14ac:dyDescent="0.25">
      <c r="A355" t="s">
        <v>4277</v>
      </c>
      <c r="B355" t="s">
        <v>41</v>
      </c>
      <c r="C355" t="s">
        <v>24</v>
      </c>
      <c r="D355" s="11">
        <v>2014</v>
      </c>
      <c r="E355" t="s">
        <v>4276</v>
      </c>
      <c r="F355">
        <v>4.7</v>
      </c>
      <c r="G355">
        <v>20000</v>
      </c>
      <c r="H355" t="s">
        <v>2896</v>
      </c>
      <c r="I355" t="s">
        <v>2895</v>
      </c>
      <c r="J355" t="s">
        <v>2895</v>
      </c>
      <c r="K355" t="s">
        <v>7</v>
      </c>
      <c r="L355" s="7">
        <v>4000000</v>
      </c>
      <c r="M355" s="7">
        <v>25358716</v>
      </c>
      <c r="N355" t="s">
        <v>4275</v>
      </c>
      <c r="O355">
        <v>86</v>
      </c>
      <c r="P355" s="8">
        <f>_xlfn.XLOOKUP(D355,Consumer_Price_Index!A:A,Consumer_Price_Index!B:B)</f>
        <v>236.7</v>
      </c>
      <c r="Q355" s="13">
        <f>IF(ISNUMBER(M355), M355*(Consumer_Price_Index!$B$45/(_xlfn.XLOOKUP('Working Data'!D6587,Consumer_Price_Index!A:A,Consumer_Price_Index!B:B))), "Missing")</f>
        <v>32602534.874261603</v>
      </c>
      <c r="R355" t="str">
        <f t="shared" si="5"/>
        <v>Yes</v>
      </c>
    </row>
    <row r="356" spans="1:18" x14ac:dyDescent="0.25">
      <c r="A356" t="s">
        <v>14717</v>
      </c>
      <c r="B356" t="s">
        <v>101</v>
      </c>
      <c r="C356" t="s">
        <v>100</v>
      </c>
      <c r="D356" s="11">
        <v>1995</v>
      </c>
      <c r="E356" t="s">
        <v>14662</v>
      </c>
      <c r="F356">
        <v>4.7</v>
      </c>
      <c r="G356">
        <v>5800</v>
      </c>
      <c r="H356" t="s">
        <v>14716</v>
      </c>
      <c r="I356" t="s">
        <v>14715</v>
      </c>
      <c r="J356" t="s">
        <v>14714</v>
      </c>
      <c r="K356" t="s">
        <v>7</v>
      </c>
      <c r="L356" s="7">
        <v>15000000</v>
      </c>
      <c r="M356" s="7">
        <v>13406717</v>
      </c>
      <c r="N356" t="s">
        <v>13085</v>
      </c>
      <c r="O356">
        <v>89</v>
      </c>
      <c r="P356" s="8">
        <f>_xlfn.XLOOKUP(D356,Consumer_Price_Index!A:A,Consumer_Price_Index!B:B)</f>
        <v>152.4</v>
      </c>
      <c r="Q356" s="13">
        <f>IF(ISNUMBER(M356), M356*(Consumer_Price_Index!$B$45/(_xlfn.XLOOKUP('Working Data'!D2776,Consumer_Price_Index!A:A,Consumer_Price_Index!B:B))), "Missing")</f>
        <v>16268525.168857029</v>
      </c>
      <c r="R356" t="str">
        <f t="shared" si="5"/>
        <v>Yes</v>
      </c>
    </row>
    <row r="357" spans="1:18" x14ac:dyDescent="0.25">
      <c r="A357" t="s">
        <v>9942</v>
      </c>
      <c r="B357" t="s">
        <v>68</v>
      </c>
      <c r="C357" t="s">
        <v>34</v>
      </c>
      <c r="D357" s="11">
        <v>2004</v>
      </c>
      <c r="E357" t="s">
        <v>9801</v>
      </c>
      <c r="F357">
        <v>4.7</v>
      </c>
      <c r="G357">
        <v>30000</v>
      </c>
      <c r="H357" t="s">
        <v>9941</v>
      </c>
      <c r="I357" t="s">
        <v>9940</v>
      </c>
      <c r="J357" t="s">
        <v>9939</v>
      </c>
      <c r="K357" t="s">
        <v>7</v>
      </c>
      <c r="L357" s="7">
        <v>20000000</v>
      </c>
      <c r="M357" s="7">
        <v>70992898</v>
      </c>
      <c r="N357" t="s">
        <v>777</v>
      </c>
      <c r="O357">
        <v>97</v>
      </c>
      <c r="P357" s="8">
        <f>_xlfn.XLOOKUP(D357,Consumer_Price_Index!A:A,Consumer_Price_Index!B:B)</f>
        <v>188.9</v>
      </c>
      <c r="Q357" s="13">
        <f>IF(ISNUMBER(M357), M357*(Consumer_Price_Index!$B$45/(_xlfn.XLOOKUP('Working Data'!D4548,Consumer_Price_Index!A:A,Consumer_Price_Index!B:B))), "Missing")</f>
        <v>201036580.11710039</v>
      </c>
      <c r="R357" t="str">
        <f t="shared" si="5"/>
        <v>Yes</v>
      </c>
    </row>
    <row r="358" spans="1:18" x14ac:dyDescent="0.25">
      <c r="A358" t="s">
        <v>9219</v>
      </c>
      <c r="B358" t="s">
        <v>101</v>
      </c>
      <c r="C358" t="s">
        <v>100</v>
      </c>
      <c r="D358" s="11">
        <v>2005</v>
      </c>
      <c r="E358" t="s">
        <v>9218</v>
      </c>
      <c r="F358">
        <v>4.7</v>
      </c>
      <c r="G358">
        <v>30000</v>
      </c>
      <c r="H358" t="s">
        <v>6647</v>
      </c>
      <c r="I358" t="s">
        <v>9217</v>
      </c>
      <c r="J358" t="s">
        <v>2160</v>
      </c>
      <c r="K358" t="s">
        <v>7</v>
      </c>
      <c r="L358" s="7">
        <v>32000000</v>
      </c>
      <c r="M358" s="7">
        <v>97918663</v>
      </c>
      <c r="N358" t="s">
        <v>8268</v>
      </c>
      <c r="O358">
        <v>95</v>
      </c>
      <c r="P358" s="8">
        <f>_xlfn.XLOOKUP(D358,Consumer_Price_Index!A:A,Consumer_Price_Index!B:B)</f>
        <v>195.3</v>
      </c>
      <c r="Q358" s="13">
        <f>IF(ISNUMBER(M358), M358*(Consumer_Price_Index!$B$45/(_xlfn.XLOOKUP('Working Data'!D4809,Consumer_Price_Index!A:A,Consumer_Price_Index!B:B))), "Missing")</f>
        <v>219058859.14904553</v>
      </c>
      <c r="R358" t="str">
        <f t="shared" si="5"/>
        <v>Yes</v>
      </c>
    </row>
    <row r="359" spans="1:18" x14ac:dyDescent="0.25">
      <c r="A359" t="s">
        <v>13782</v>
      </c>
      <c r="B359" t="s">
        <v>68</v>
      </c>
      <c r="C359" t="s">
        <v>24</v>
      </c>
      <c r="D359" s="11">
        <v>1997</v>
      </c>
      <c r="E359" t="s">
        <v>13517</v>
      </c>
      <c r="F359">
        <v>4.7</v>
      </c>
      <c r="G359">
        <v>5000</v>
      </c>
      <c r="H359" t="s">
        <v>13781</v>
      </c>
      <c r="I359" t="s">
        <v>10339</v>
      </c>
      <c r="J359" t="s">
        <v>2116</v>
      </c>
      <c r="K359" t="s">
        <v>7</v>
      </c>
      <c r="M359" s="7">
        <v>7338279</v>
      </c>
      <c r="N359" t="s">
        <v>666</v>
      </c>
      <c r="O359">
        <v>91</v>
      </c>
      <c r="P359" s="8">
        <f>_xlfn.XLOOKUP(D359,Consumer_Price_Index!A:A,Consumer_Price_Index!B:B)</f>
        <v>160.5</v>
      </c>
      <c r="Q359" s="13">
        <f>IF(ISNUMBER(M359), M359*(Consumer_Price_Index!$B$45/(_xlfn.XLOOKUP('Working Data'!D3141,Consumer_Price_Index!A:A,Consumer_Price_Index!B:B))), "Missing")</f>
        <v>14671742.856299212</v>
      </c>
      <c r="R359" t="str">
        <f t="shared" si="5"/>
        <v>No</v>
      </c>
    </row>
    <row r="360" spans="1:18" x14ac:dyDescent="0.25">
      <c r="A360" t="s">
        <v>10256</v>
      </c>
      <c r="B360" t="s">
        <v>41</v>
      </c>
      <c r="C360" t="s">
        <v>24</v>
      </c>
      <c r="D360" s="11">
        <v>2003</v>
      </c>
      <c r="E360" t="s">
        <v>10255</v>
      </c>
      <c r="F360">
        <v>4.7</v>
      </c>
      <c r="G360">
        <v>5900</v>
      </c>
      <c r="H360" t="s">
        <v>10254</v>
      </c>
      <c r="I360" t="s">
        <v>10253</v>
      </c>
      <c r="J360" t="s">
        <v>10252</v>
      </c>
      <c r="K360" t="s">
        <v>332</v>
      </c>
      <c r="M360" s="7">
        <v>83439</v>
      </c>
      <c r="N360" t="s">
        <v>10251</v>
      </c>
      <c r="O360">
        <v>90</v>
      </c>
      <c r="P360" s="8">
        <f>_xlfn.XLOOKUP(D360,Consumer_Price_Index!A:A,Consumer_Price_Index!B:B)</f>
        <v>184</v>
      </c>
      <c r="Q360" s="13">
        <f>IF(ISNUMBER(M360), M360*(Consumer_Price_Index!$B$45/(_xlfn.XLOOKUP('Working Data'!D4421,Consumer_Price_Index!A:A,Consumer_Price_Index!B:B))), "Missing")</f>
        <v>109115.29313304721</v>
      </c>
      <c r="R360" t="str">
        <f t="shared" si="5"/>
        <v>No</v>
      </c>
    </row>
    <row r="361" spans="1:18" x14ac:dyDescent="0.25">
      <c r="A361" t="s">
        <v>10369</v>
      </c>
      <c r="B361" t="s">
        <v>68</v>
      </c>
      <c r="C361" t="s">
        <v>34</v>
      </c>
      <c r="D361" s="11">
        <v>2003</v>
      </c>
      <c r="E361" t="s">
        <v>10368</v>
      </c>
      <c r="F361">
        <v>4.7</v>
      </c>
      <c r="G361">
        <v>13000</v>
      </c>
      <c r="H361" t="s">
        <v>7244</v>
      </c>
      <c r="I361" t="s">
        <v>10367</v>
      </c>
      <c r="J361" t="s">
        <v>10366</v>
      </c>
      <c r="K361" t="s">
        <v>7</v>
      </c>
      <c r="L361" s="7">
        <v>24000000</v>
      </c>
      <c r="M361" s="7">
        <v>23510621</v>
      </c>
      <c r="N361" t="s">
        <v>632</v>
      </c>
      <c r="O361">
        <v>110</v>
      </c>
      <c r="P361" s="8">
        <f>_xlfn.XLOOKUP(D361,Consumer_Price_Index!A:A,Consumer_Price_Index!B:B)</f>
        <v>184</v>
      </c>
      <c r="Q361" s="13">
        <f>IF(ISNUMBER(M361), M361*(Consumer_Price_Index!$B$45/(_xlfn.XLOOKUP('Working Data'!D4389,Consumer_Price_Index!A:A,Consumer_Price_Index!B:B))), "Missing")</f>
        <v>66577009.467472121</v>
      </c>
      <c r="R361" t="str">
        <f t="shared" si="5"/>
        <v>Yes</v>
      </c>
    </row>
    <row r="362" spans="1:18" x14ac:dyDescent="0.25">
      <c r="A362" t="s">
        <v>15880</v>
      </c>
      <c r="B362" t="s">
        <v>41</v>
      </c>
      <c r="C362" t="s">
        <v>11</v>
      </c>
      <c r="D362" s="11">
        <v>1993</v>
      </c>
      <c r="E362" t="s">
        <v>15742</v>
      </c>
      <c r="F362">
        <v>4.7</v>
      </c>
      <c r="G362">
        <v>12000</v>
      </c>
      <c r="H362" t="s">
        <v>7535</v>
      </c>
      <c r="I362" t="s">
        <v>15879</v>
      </c>
      <c r="J362" t="s">
        <v>12379</v>
      </c>
      <c r="K362" t="s">
        <v>7</v>
      </c>
      <c r="M362" s="7">
        <v>1796389</v>
      </c>
      <c r="N362" t="s">
        <v>15878</v>
      </c>
      <c r="O362">
        <v>107</v>
      </c>
      <c r="P362" s="8">
        <f>_xlfn.XLOOKUP(D362,Consumer_Price_Index!A:A,Consumer_Price_Index!B:B)</f>
        <v>144.5</v>
      </c>
      <c r="Q362" s="13">
        <f>IF(ISNUMBER(M362), M362*(Consumer_Price_Index!$B$45/(_xlfn.XLOOKUP('Working Data'!D2325,Consumer_Price_Index!A:A,Consumer_Price_Index!B:B))), "Missing")</f>
        <v>5086986.3224907061</v>
      </c>
      <c r="R362" t="str">
        <f t="shared" si="5"/>
        <v>No</v>
      </c>
    </row>
    <row r="363" spans="1:18" x14ac:dyDescent="0.25">
      <c r="A363" t="s">
        <v>20443</v>
      </c>
      <c r="B363" t="s">
        <v>101</v>
      </c>
      <c r="C363" t="s">
        <v>24</v>
      </c>
      <c r="D363" s="11">
        <v>1984</v>
      </c>
      <c r="E363" t="s">
        <v>20442</v>
      </c>
      <c r="F363">
        <v>4.7</v>
      </c>
      <c r="G363">
        <v>3900</v>
      </c>
      <c r="H363" t="s">
        <v>20441</v>
      </c>
      <c r="I363" t="s">
        <v>20441</v>
      </c>
      <c r="J363" t="s">
        <v>17191</v>
      </c>
      <c r="K363" t="s">
        <v>7</v>
      </c>
      <c r="M363" s="7">
        <v>3772785</v>
      </c>
      <c r="N363" t="s">
        <v>514</v>
      </c>
      <c r="O363">
        <v>82</v>
      </c>
      <c r="P363" s="8">
        <f>_xlfn.XLOOKUP(D363,Consumer_Price_Index!A:A,Consumer_Price_Index!B:B)</f>
        <v>103.9</v>
      </c>
      <c r="Q363" s="13">
        <f>IF(ISNUMBER(M363), M363*(Consumer_Price_Index!$B$45/(_xlfn.XLOOKUP('Working Data'!D609,Consumer_Price_Index!A:A,Consumer_Price_Index!B:B))), "Missing")</f>
        <v>11541843.268072288</v>
      </c>
      <c r="R363" t="str">
        <f t="shared" si="5"/>
        <v>No</v>
      </c>
    </row>
    <row r="364" spans="1:18" x14ac:dyDescent="0.25">
      <c r="A364" t="s">
        <v>21299</v>
      </c>
      <c r="B364" t="s">
        <v>41</v>
      </c>
      <c r="C364" t="s">
        <v>24</v>
      </c>
      <c r="D364" s="11">
        <v>1982</v>
      </c>
      <c r="E364" t="s">
        <v>21298</v>
      </c>
      <c r="F364">
        <v>4.7</v>
      </c>
      <c r="G364">
        <v>2000</v>
      </c>
      <c r="H364" t="s">
        <v>21297</v>
      </c>
      <c r="I364" t="s">
        <v>11152</v>
      </c>
      <c r="J364" t="s">
        <v>21296</v>
      </c>
      <c r="K364" t="s">
        <v>7</v>
      </c>
      <c r="M364" s="7">
        <v>10054150</v>
      </c>
      <c r="N364" t="s">
        <v>19661</v>
      </c>
      <c r="O364">
        <v>84</v>
      </c>
      <c r="P364" s="8">
        <f>_xlfn.XLOOKUP(D364,Consumer_Price_Index!A:A,Consumer_Price_Index!B:B)</f>
        <v>96.5</v>
      </c>
      <c r="Q364" s="13">
        <f>IF(ISNUMBER(M364), M364*(Consumer_Price_Index!$B$45/(_xlfn.XLOOKUP('Working Data'!D292,Consumer_Price_Index!A:A,Consumer_Price_Index!B:B))), "Missing")</f>
        <v>14778096.985045826</v>
      </c>
      <c r="R364" t="str">
        <f t="shared" si="5"/>
        <v>No</v>
      </c>
    </row>
    <row r="365" spans="1:18" x14ac:dyDescent="0.25">
      <c r="A365" t="s">
        <v>9934</v>
      </c>
      <c r="B365" t="s">
        <v>101</v>
      </c>
      <c r="C365" t="s">
        <v>24</v>
      </c>
      <c r="D365" s="11">
        <v>2004</v>
      </c>
      <c r="E365" t="s">
        <v>9630</v>
      </c>
      <c r="F365">
        <v>4.7</v>
      </c>
      <c r="G365">
        <v>28000</v>
      </c>
      <c r="H365" t="s">
        <v>9933</v>
      </c>
      <c r="I365" t="s">
        <v>9932</v>
      </c>
      <c r="J365" t="s">
        <v>4832</v>
      </c>
      <c r="K365" t="s">
        <v>332</v>
      </c>
      <c r="L365" s="7">
        <v>15000000</v>
      </c>
      <c r="M365" s="7">
        <v>33251890</v>
      </c>
      <c r="N365" t="s">
        <v>119</v>
      </c>
      <c r="O365">
        <v>89</v>
      </c>
      <c r="P365" s="8">
        <f>_xlfn.XLOOKUP(D365,Consumer_Price_Index!A:A,Consumer_Price_Index!B:B)</f>
        <v>188.9</v>
      </c>
      <c r="Q365" s="13">
        <f>IF(ISNUMBER(M365), M365*(Consumer_Price_Index!$B$45/(_xlfn.XLOOKUP('Working Data'!D4550,Consumer_Price_Index!A:A,Consumer_Price_Index!B:B))), "Missing")</f>
        <v>63126796.778816201</v>
      </c>
      <c r="R365" t="str">
        <f t="shared" si="5"/>
        <v>Yes</v>
      </c>
    </row>
    <row r="366" spans="1:18" x14ac:dyDescent="0.25">
      <c r="A366" t="s">
        <v>11275</v>
      </c>
      <c r="B366" t="s">
        <v>68</v>
      </c>
      <c r="C366" t="s">
        <v>24</v>
      </c>
      <c r="D366" s="11">
        <v>2001</v>
      </c>
      <c r="E366" t="s">
        <v>11274</v>
      </c>
      <c r="F366">
        <v>4.7</v>
      </c>
      <c r="G366">
        <v>13000</v>
      </c>
      <c r="H366" t="s">
        <v>11273</v>
      </c>
      <c r="I366" t="s">
        <v>11272</v>
      </c>
      <c r="J366" t="s">
        <v>11271</v>
      </c>
      <c r="K366" t="s">
        <v>7</v>
      </c>
      <c r="L366" s="7">
        <v>11000000</v>
      </c>
      <c r="M366" s="7">
        <v>25272752</v>
      </c>
      <c r="N366" t="s">
        <v>6122</v>
      </c>
      <c r="O366">
        <v>86</v>
      </c>
      <c r="P366" s="8">
        <f>_xlfn.XLOOKUP(D366,Consumer_Price_Index!A:A,Consumer_Price_Index!B:B)</f>
        <v>177.1</v>
      </c>
      <c r="Q366" s="13">
        <f>IF(ISNUMBER(M366), M366*(Consumer_Price_Index!$B$45/(_xlfn.XLOOKUP('Working Data'!D4037,Consumer_Price_Index!A:A,Consumer_Price_Index!B:B))), "Missing")</f>
        <v>79799041.807253882</v>
      </c>
      <c r="R366" t="str">
        <f t="shared" si="5"/>
        <v>Yes</v>
      </c>
    </row>
    <row r="367" spans="1:18" x14ac:dyDescent="0.25">
      <c r="A367" t="s">
        <v>19436</v>
      </c>
      <c r="B367" t="s">
        <v>41</v>
      </c>
      <c r="C367" t="s">
        <v>24</v>
      </c>
      <c r="D367" s="11">
        <v>1986</v>
      </c>
      <c r="E367" t="s">
        <v>19435</v>
      </c>
      <c r="F367">
        <v>4.7</v>
      </c>
      <c r="G367">
        <v>1800</v>
      </c>
      <c r="H367" t="s">
        <v>19434</v>
      </c>
      <c r="I367" t="s">
        <v>19434</v>
      </c>
      <c r="J367" t="s">
        <v>18818</v>
      </c>
      <c r="K367" t="s">
        <v>7</v>
      </c>
      <c r="M367" s="7">
        <v>2750741</v>
      </c>
      <c r="N367" t="s">
        <v>19433</v>
      </c>
      <c r="O367">
        <v>93</v>
      </c>
      <c r="P367" s="8">
        <f>_xlfn.XLOOKUP(D367,Consumer_Price_Index!A:A,Consumer_Price_Index!B:B)</f>
        <v>109.6</v>
      </c>
      <c r="Q367" s="13">
        <f>IF(ISNUMBER(M367), M367*(Consumer_Price_Index!$B$45/(_xlfn.XLOOKUP('Working Data'!D986,Consumer_Price_Index!A:A,Consumer_Price_Index!B:B))), "Missing")</f>
        <v>4437007.8491265215</v>
      </c>
      <c r="R367" t="str">
        <f t="shared" si="5"/>
        <v>No</v>
      </c>
    </row>
    <row r="368" spans="1:18" x14ac:dyDescent="0.25">
      <c r="A368" t="s">
        <v>17258</v>
      </c>
      <c r="B368" t="s">
        <v>41</v>
      </c>
      <c r="C368" t="s">
        <v>5</v>
      </c>
      <c r="D368" s="11">
        <v>1990</v>
      </c>
      <c r="E368" t="s">
        <v>17257</v>
      </c>
      <c r="F368">
        <v>4.7</v>
      </c>
      <c r="G368">
        <v>1400</v>
      </c>
      <c r="H368" t="s">
        <v>17256</v>
      </c>
      <c r="I368" t="s">
        <v>17256</v>
      </c>
      <c r="J368" t="s">
        <v>17256</v>
      </c>
      <c r="K368" t="s">
        <v>7</v>
      </c>
      <c r="M368" s="7">
        <v>2218579</v>
      </c>
      <c r="N368" t="s">
        <v>17255</v>
      </c>
      <c r="O368">
        <v>95</v>
      </c>
      <c r="P368" s="8">
        <f>_xlfn.XLOOKUP(D368,Consumer_Price_Index!A:A,Consumer_Price_Index!B:B)</f>
        <v>130.69999999999999</v>
      </c>
      <c r="Q368" s="13">
        <f>IF(ISNUMBER(M368), M368*(Consumer_Price_Index!$B$45/(_xlfn.XLOOKUP('Working Data'!D1804,Consumer_Price_Index!A:A,Consumer_Price_Index!B:B))), "Missing")</f>
        <v>3925673.7590011614</v>
      </c>
      <c r="R368" t="str">
        <f t="shared" si="5"/>
        <v>No</v>
      </c>
    </row>
    <row r="369" spans="1:18" x14ac:dyDescent="0.25">
      <c r="A369" t="s">
        <v>9398</v>
      </c>
      <c r="B369" t="s">
        <v>41</v>
      </c>
      <c r="C369" t="s">
        <v>24</v>
      </c>
      <c r="D369" s="11">
        <v>2005</v>
      </c>
      <c r="E369" t="s">
        <v>9253</v>
      </c>
      <c r="F369">
        <v>4.7</v>
      </c>
      <c r="G369">
        <v>49000</v>
      </c>
      <c r="H369" t="s">
        <v>9397</v>
      </c>
      <c r="I369" t="s">
        <v>9396</v>
      </c>
      <c r="J369" t="s">
        <v>9395</v>
      </c>
      <c r="K369" t="s">
        <v>7</v>
      </c>
      <c r="L369" s="7">
        <v>22000000</v>
      </c>
      <c r="M369" s="7">
        <v>45109561</v>
      </c>
      <c r="N369" t="s">
        <v>114</v>
      </c>
      <c r="O369">
        <v>83</v>
      </c>
      <c r="P369" s="8">
        <f>_xlfn.XLOOKUP(D369,Consumer_Price_Index!A:A,Consumer_Price_Index!B:B)</f>
        <v>195.3</v>
      </c>
      <c r="Q369" s="13">
        <f>IF(ISNUMBER(M369), M369*(Consumer_Price_Index!$B$45/(_xlfn.XLOOKUP('Working Data'!D4748,Consumer_Price_Index!A:A,Consumer_Price_Index!B:B))), "Missing")</f>
        <v>70378306.383512542</v>
      </c>
      <c r="R369" t="str">
        <f t="shared" si="5"/>
        <v>Yes</v>
      </c>
    </row>
    <row r="370" spans="1:18" x14ac:dyDescent="0.25">
      <c r="A370" t="s">
        <v>11394</v>
      </c>
      <c r="B370" t="s">
        <v>101</v>
      </c>
      <c r="C370" t="s">
        <v>24</v>
      </c>
      <c r="D370" s="11">
        <v>2001</v>
      </c>
      <c r="E370" t="s">
        <v>11393</v>
      </c>
      <c r="F370">
        <v>4.7</v>
      </c>
      <c r="G370">
        <v>42000</v>
      </c>
      <c r="H370" t="s">
        <v>7260</v>
      </c>
      <c r="I370" t="s">
        <v>11392</v>
      </c>
      <c r="J370" t="s">
        <v>2822</v>
      </c>
      <c r="K370" t="s">
        <v>7</v>
      </c>
      <c r="L370" s="7">
        <v>70000000</v>
      </c>
      <c r="M370" s="7">
        <v>176104344</v>
      </c>
      <c r="N370" t="s">
        <v>890</v>
      </c>
      <c r="O370">
        <v>87</v>
      </c>
      <c r="P370" s="8">
        <f>_xlfn.XLOOKUP(D370,Consumer_Price_Index!A:A,Consumer_Price_Index!B:B)</f>
        <v>177.1</v>
      </c>
      <c r="Q370" s="13">
        <f>IF(ISNUMBER(M370), M370*(Consumer_Price_Index!$B$45/(_xlfn.XLOOKUP('Working Data'!D4001,Consumer_Price_Index!A:A,Consumer_Price_Index!B:B))), "Missing")</f>
        <v>590307960.58085799</v>
      </c>
      <c r="R370" t="str">
        <f t="shared" si="5"/>
        <v>Yes</v>
      </c>
    </row>
    <row r="371" spans="1:18" x14ac:dyDescent="0.25">
      <c r="A371" t="s">
        <v>25</v>
      </c>
      <c r="C371" t="s">
        <v>24</v>
      </c>
      <c r="D371" s="11">
        <v>2020</v>
      </c>
      <c r="E371" t="s">
        <v>23</v>
      </c>
      <c r="F371">
        <v>4.7</v>
      </c>
      <c r="G371">
        <v>36</v>
      </c>
      <c r="H371" t="s">
        <v>22</v>
      </c>
      <c r="I371" t="s">
        <v>21</v>
      </c>
      <c r="J371" t="s">
        <v>20</v>
      </c>
      <c r="K371" t="s">
        <v>7</v>
      </c>
      <c r="N371" t="s">
        <v>19</v>
      </c>
      <c r="O371">
        <v>90</v>
      </c>
      <c r="P371" s="8">
        <f>_xlfn.XLOOKUP(D371,Consumer_Price_Index!A:A,Consumer_Price_Index!B:B)</f>
        <v>258.8</v>
      </c>
      <c r="Q371" s="13" t="str">
        <f>IF(ISNUMBER(M371), M371*(Consumer_Price_Index!$B$45/(_xlfn.XLOOKUP('Working Data'!D7666,Consumer_Price_Index!A:A,Consumer_Price_Index!B:B))), "Missing")</f>
        <v>Missing</v>
      </c>
      <c r="R371" t="str">
        <f t="shared" si="5"/>
        <v>No</v>
      </c>
    </row>
    <row r="372" spans="1:18" x14ac:dyDescent="0.25">
      <c r="A372" t="s">
        <v>9462</v>
      </c>
      <c r="B372" t="s">
        <v>68</v>
      </c>
      <c r="C372" t="s">
        <v>34</v>
      </c>
      <c r="D372" s="11">
        <v>2005</v>
      </c>
      <c r="E372" t="s">
        <v>9208</v>
      </c>
      <c r="F372">
        <v>4.7</v>
      </c>
      <c r="G372">
        <v>89000</v>
      </c>
      <c r="H372" t="s">
        <v>9461</v>
      </c>
      <c r="I372" t="s">
        <v>6666</v>
      </c>
      <c r="J372" t="s">
        <v>1614</v>
      </c>
      <c r="K372" t="s">
        <v>95</v>
      </c>
      <c r="L372" s="7">
        <v>43000000</v>
      </c>
      <c r="M372" s="7">
        <v>56995646</v>
      </c>
      <c r="N372" t="s">
        <v>890</v>
      </c>
      <c r="O372">
        <v>97</v>
      </c>
      <c r="P372" s="8">
        <f>_xlfn.XLOOKUP(D372,Consumer_Price_Index!A:A,Consumer_Price_Index!B:B)</f>
        <v>195.3</v>
      </c>
      <c r="Q372" s="13">
        <f>IF(ISNUMBER(M372), M372*(Consumer_Price_Index!$B$45/(_xlfn.XLOOKUP('Working Data'!D4720,Consumer_Price_Index!A:A,Consumer_Price_Index!B:B))), "Missing")</f>
        <v>69161980.630027875</v>
      </c>
      <c r="R372" t="str">
        <f t="shared" si="5"/>
        <v>Yes</v>
      </c>
    </row>
    <row r="373" spans="1:18" x14ac:dyDescent="0.25">
      <c r="A373" t="s">
        <v>10791</v>
      </c>
      <c r="B373" t="s">
        <v>41</v>
      </c>
      <c r="C373" t="s">
        <v>24</v>
      </c>
      <c r="D373" s="11">
        <v>2002</v>
      </c>
      <c r="E373" t="s">
        <v>10790</v>
      </c>
      <c r="F373">
        <v>4.7</v>
      </c>
      <c r="G373">
        <v>9500</v>
      </c>
      <c r="H373" t="s">
        <v>1410</v>
      </c>
      <c r="I373" t="s">
        <v>10789</v>
      </c>
      <c r="J373" t="s">
        <v>6748</v>
      </c>
      <c r="K373" t="s">
        <v>7</v>
      </c>
      <c r="L373" s="7">
        <v>2000000</v>
      </c>
      <c r="M373" s="7">
        <v>3438804</v>
      </c>
      <c r="N373" t="s">
        <v>3464</v>
      </c>
      <c r="O373">
        <v>101</v>
      </c>
      <c r="P373" s="8">
        <f>_xlfn.XLOOKUP(D373,Consumer_Price_Index!A:A,Consumer_Price_Index!B:B)</f>
        <v>179.9</v>
      </c>
      <c r="Q373" s="13">
        <f>IF(ISNUMBER(M373), M373*(Consumer_Price_Index!$B$45/(_xlfn.XLOOKUP('Working Data'!D4223,Consumer_Price_Index!A:A,Consumer_Price_Index!B:B))), "Missing")</f>
        <v>12716062.849514563</v>
      </c>
      <c r="R373" t="str">
        <f t="shared" si="5"/>
        <v>Yes</v>
      </c>
    </row>
    <row r="374" spans="1:18" x14ac:dyDescent="0.25">
      <c r="A374" t="s">
        <v>4230</v>
      </c>
      <c r="B374" t="s">
        <v>101</v>
      </c>
      <c r="C374" t="s">
        <v>11</v>
      </c>
      <c r="D374" s="11">
        <v>2014</v>
      </c>
      <c r="E374" t="s">
        <v>4229</v>
      </c>
      <c r="F374">
        <v>4.7</v>
      </c>
      <c r="G374">
        <v>41000</v>
      </c>
      <c r="H374" t="s">
        <v>4228</v>
      </c>
      <c r="I374" t="s">
        <v>4227</v>
      </c>
      <c r="J374" t="s">
        <v>4226</v>
      </c>
      <c r="K374" t="s">
        <v>7</v>
      </c>
      <c r="L374" s="7">
        <v>2000000</v>
      </c>
      <c r="M374" s="7">
        <v>64676349</v>
      </c>
      <c r="N374" t="s">
        <v>4225</v>
      </c>
      <c r="O374">
        <v>113</v>
      </c>
      <c r="P374" s="8">
        <f>_xlfn.XLOOKUP(D374,Consumer_Price_Index!A:A,Consumer_Price_Index!B:B)</f>
        <v>236.7</v>
      </c>
      <c r="Q374" s="13">
        <f>IF(ISNUMBER(M374), M374*(Consumer_Price_Index!$B$45/(_xlfn.XLOOKUP('Working Data'!D6602,Consumer_Price_Index!A:A,Consumer_Price_Index!B:B))), "Missing")</f>
        <v>82112014.751249999</v>
      </c>
      <c r="R374" t="str">
        <f t="shared" si="5"/>
        <v>Yes</v>
      </c>
    </row>
    <row r="375" spans="1:18" x14ac:dyDescent="0.25">
      <c r="A375" t="s">
        <v>1455</v>
      </c>
      <c r="B375" t="s">
        <v>41</v>
      </c>
      <c r="C375" t="s">
        <v>409</v>
      </c>
      <c r="D375" s="11">
        <v>2018</v>
      </c>
      <c r="E375" t="s">
        <v>1454</v>
      </c>
      <c r="F375">
        <v>4.7</v>
      </c>
      <c r="G375">
        <v>14000</v>
      </c>
      <c r="H375" t="s">
        <v>1453</v>
      </c>
      <c r="I375" t="s">
        <v>1452</v>
      </c>
      <c r="J375" t="s">
        <v>568</v>
      </c>
      <c r="K375" t="s">
        <v>95</v>
      </c>
      <c r="L375" s="7">
        <v>10000000</v>
      </c>
      <c r="M375" s="7">
        <v>6412349</v>
      </c>
      <c r="N375" t="s">
        <v>1451</v>
      </c>
      <c r="O375">
        <v>112</v>
      </c>
      <c r="P375" s="8">
        <f>_xlfn.XLOOKUP(D375,Consumer_Price_Index!A:A,Consumer_Price_Index!B:B)</f>
        <v>251.1</v>
      </c>
      <c r="Q375" s="13">
        <f>IF(ISNUMBER(M375), M375*(Consumer_Price_Index!$B$45/(_xlfn.XLOOKUP('Working Data'!D7371,Consumer_Price_Index!A:A,Consumer_Price_Index!B:B))), "Missing")</f>
        <v>7781133.9717244124</v>
      </c>
      <c r="R375" t="str">
        <f t="shared" si="5"/>
        <v>Yes</v>
      </c>
    </row>
    <row r="376" spans="1:18" x14ac:dyDescent="0.25">
      <c r="A376" t="s">
        <v>12907</v>
      </c>
      <c r="B376" t="s">
        <v>41</v>
      </c>
      <c r="C376" t="s">
        <v>87</v>
      </c>
      <c r="D376" s="11">
        <v>1998</v>
      </c>
      <c r="E376" t="s">
        <v>12906</v>
      </c>
      <c r="F376">
        <v>4.7</v>
      </c>
      <c r="G376">
        <v>2500</v>
      </c>
      <c r="H376" t="s">
        <v>12905</v>
      </c>
      <c r="I376" t="s">
        <v>12905</v>
      </c>
      <c r="J376" t="s">
        <v>12904</v>
      </c>
      <c r="K376" t="s">
        <v>7</v>
      </c>
      <c r="L376" s="7">
        <v>6000000</v>
      </c>
      <c r="M376" s="7">
        <v>11710</v>
      </c>
      <c r="N376" t="s">
        <v>12903</v>
      </c>
      <c r="O376">
        <v>95</v>
      </c>
      <c r="P376" s="8">
        <f>_xlfn.XLOOKUP(D376,Consumer_Price_Index!A:A,Consumer_Price_Index!B:B)</f>
        <v>163</v>
      </c>
      <c r="Q376" s="13">
        <f>IF(ISNUMBER(M376), M376*(Consumer_Price_Index!$B$45/(_xlfn.XLOOKUP('Working Data'!D3440,Consumer_Price_Index!A:A,Consumer_Price_Index!B:B))), "Missing")</f>
        <v>15540.230836236933</v>
      </c>
      <c r="R376" t="str">
        <f t="shared" si="5"/>
        <v>Yes</v>
      </c>
    </row>
    <row r="377" spans="1:18" x14ac:dyDescent="0.25">
      <c r="A377" t="s">
        <v>15121</v>
      </c>
      <c r="B377" t="s">
        <v>41</v>
      </c>
      <c r="C377" t="s">
        <v>24</v>
      </c>
      <c r="D377" s="11">
        <v>1994</v>
      </c>
      <c r="E377" t="s">
        <v>15120</v>
      </c>
      <c r="F377">
        <v>4.7</v>
      </c>
      <c r="G377">
        <v>4800</v>
      </c>
      <c r="H377" t="s">
        <v>15119</v>
      </c>
      <c r="I377" t="s">
        <v>2042</v>
      </c>
      <c r="J377" t="s">
        <v>15118</v>
      </c>
      <c r="K377" t="s">
        <v>7</v>
      </c>
      <c r="M377" s="7">
        <v>19281235</v>
      </c>
      <c r="N377" t="s">
        <v>14172</v>
      </c>
      <c r="O377">
        <v>100</v>
      </c>
      <c r="P377" s="8">
        <f>_xlfn.XLOOKUP(D377,Consumer_Price_Index!A:A,Consumer_Price_Index!B:B)</f>
        <v>148.19999999999999</v>
      </c>
      <c r="Q377" s="13">
        <f>IF(ISNUMBER(M377), M377*(Consumer_Price_Index!$B$45/(_xlfn.XLOOKUP('Working Data'!D2609,Consumer_Price_Index!A:A,Consumer_Price_Index!B:B))), "Missing")</f>
        <v>58985866.511044174</v>
      </c>
      <c r="R377" t="str">
        <f t="shared" si="5"/>
        <v>No</v>
      </c>
    </row>
    <row r="378" spans="1:18" x14ac:dyDescent="0.25">
      <c r="A378" t="s">
        <v>19756</v>
      </c>
      <c r="B378" t="s">
        <v>101</v>
      </c>
      <c r="C378" t="s">
        <v>34</v>
      </c>
      <c r="D378" s="11">
        <v>1986</v>
      </c>
      <c r="E378" t="s">
        <v>19707</v>
      </c>
      <c r="F378">
        <v>4.7</v>
      </c>
      <c r="G378">
        <v>44000</v>
      </c>
      <c r="H378" t="s">
        <v>19755</v>
      </c>
      <c r="I378" t="s">
        <v>9303</v>
      </c>
      <c r="J378" t="s">
        <v>18399</v>
      </c>
      <c r="K378" t="s">
        <v>7</v>
      </c>
      <c r="L378" s="7">
        <v>37000000</v>
      </c>
      <c r="M378" s="7">
        <v>37962774</v>
      </c>
      <c r="N378" t="s">
        <v>103</v>
      </c>
      <c r="O378">
        <v>110</v>
      </c>
      <c r="P378" s="8">
        <f>_xlfn.XLOOKUP(D378,Consumer_Price_Index!A:A,Consumer_Price_Index!B:B)</f>
        <v>109.6</v>
      </c>
      <c r="Q378" s="13">
        <f>IF(ISNUMBER(M378), M378*(Consumer_Price_Index!$B$45/(_xlfn.XLOOKUP('Working Data'!D857,Consumer_Price_Index!A:A,Consumer_Price_Index!B:B))), "Missing")</f>
        <v>46066337.068100356</v>
      </c>
      <c r="R378" t="str">
        <f t="shared" si="5"/>
        <v>Yes</v>
      </c>
    </row>
    <row r="379" spans="1:18" x14ac:dyDescent="0.25">
      <c r="A379" t="s">
        <v>18980</v>
      </c>
      <c r="B379" t="s">
        <v>101</v>
      </c>
      <c r="C379" t="s">
        <v>24</v>
      </c>
      <c r="D379" s="11">
        <v>1987</v>
      </c>
      <c r="E379" t="s">
        <v>18979</v>
      </c>
      <c r="F379">
        <v>4.7</v>
      </c>
      <c r="G379">
        <v>1300</v>
      </c>
      <c r="H379" t="s">
        <v>18978</v>
      </c>
      <c r="I379" t="s">
        <v>18978</v>
      </c>
      <c r="J379" t="s">
        <v>18977</v>
      </c>
      <c r="K379" t="s">
        <v>7</v>
      </c>
      <c r="M379" s="7">
        <v>1749956</v>
      </c>
      <c r="N379" t="s">
        <v>18976</v>
      </c>
      <c r="O379">
        <v>102</v>
      </c>
      <c r="P379" s="8">
        <f>_xlfn.XLOOKUP(D379,Consumer_Price_Index!A:A,Consumer_Price_Index!B:B)</f>
        <v>113.6</v>
      </c>
      <c r="Q379" s="13">
        <f>IF(ISNUMBER(M379), M379*(Consumer_Price_Index!$B$45/(_xlfn.XLOOKUP('Working Data'!D1160,Consumer_Price_Index!A:A,Consumer_Price_Index!B:B))), "Missing")</f>
        <v>2175485.8963688291</v>
      </c>
      <c r="R379" t="str">
        <f t="shared" si="5"/>
        <v>No</v>
      </c>
    </row>
    <row r="380" spans="1:18" x14ac:dyDescent="0.25">
      <c r="A380" t="s">
        <v>13298</v>
      </c>
      <c r="B380" t="s">
        <v>41</v>
      </c>
      <c r="C380" t="s">
        <v>5</v>
      </c>
      <c r="D380" s="11">
        <v>1998</v>
      </c>
      <c r="E380" t="s">
        <v>12977</v>
      </c>
      <c r="F380">
        <v>4.7</v>
      </c>
      <c r="G380">
        <v>70000</v>
      </c>
      <c r="H380" t="s">
        <v>9312</v>
      </c>
      <c r="I380" t="s">
        <v>13297</v>
      </c>
      <c r="J380" t="s">
        <v>13296</v>
      </c>
      <c r="K380" t="s">
        <v>7</v>
      </c>
      <c r="L380" s="7">
        <v>65000000</v>
      </c>
      <c r="M380" s="7">
        <v>40002112</v>
      </c>
      <c r="N380" t="s">
        <v>114</v>
      </c>
      <c r="O380">
        <v>100</v>
      </c>
      <c r="P380" s="8">
        <f>_xlfn.XLOOKUP(D380,Consumer_Price_Index!A:A,Consumer_Price_Index!B:B)</f>
        <v>163</v>
      </c>
      <c r="Q380" s="13">
        <f>IF(ISNUMBER(M380), M380*(Consumer_Price_Index!$B$45/(_xlfn.XLOOKUP('Working Data'!D3325,Consumer_Price_Index!A:A,Consumer_Price_Index!B:B))), "Missing")</f>
        <v>70781902.011614397</v>
      </c>
      <c r="R380" t="str">
        <f t="shared" si="5"/>
        <v>Yes</v>
      </c>
    </row>
    <row r="381" spans="1:18" x14ac:dyDescent="0.25">
      <c r="A381" t="s">
        <v>21239</v>
      </c>
      <c r="B381" t="s">
        <v>41</v>
      </c>
      <c r="C381" t="s">
        <v>24</v>
      </c>
      <c r="D381" s="11">
        <v>1982</v>
      </c>
      <c r="E381" t="s">
        <v>21201</v>
      </c>
      <c r="F381">
        <v>4.7</v>
      </c>
      <c r="G381">
        <v>984</v>
      </c>
      <c r="H381" t="s">
        <v>21238</v>
      </c>
      <c r="I381" t="s">
        <v>21237</v>
      </c>
      <c r="J381" t="s">
        <v>16022</v>
      </c>
      <c r="K381" t="s">
        <v>7</v>
      </c>
      <c r="L381" s="7">
        <v>13400000</v>
      </c>
      <c r="M381" s="7">
        <v>2869638</v>
      </c>
      <c r="N381" t="s">
        <v>21236</v>
      </c>
      <c r="O381">
        <v>103</v>
      </c>
      <c r="P381" s="8">
        <f>_xlfn.XLOOKUP(D381,Consumer_Price_Index!A:A,Consumer_Price_Index!B:B)</f>
        <v>96.5</v>
      </c>
      <c r="Q381" s="13">
        <f>IF(ISNUMBER(M381), M381*(Consumer_Price_Index!$B$45/(_xlfn.XLOOKUP('Working Data'!D309,Consumer_Price_Index!A:A,Consumer_Price_Index!B:B))), "Missing")</f>
        <v>5899991.2186234817</v>
      </c>
      <c r="R381" t="str">
        <f t="shared" si="5"/>
        <v>Yes</v>
      </c>
    </row>
    <row r="382" spans="1:18" x14ac:dyDescent="0.25">
      <c r="A382" t="s">
        <v>6868</v>
      </c>
      <c r="B382" t="s">
        <v>68</v>
      </c>
      <c r="C382" t="s">
        <v>34</v>
      </c>
      <c r="D382" s="11">
        <v>2010</v>
      </c>
      <c r="E382" t="s">
        <v>6867</v>
      </c>
      <c r="F382">
        <v>4.7</v>
      </c>
      <c r="G382">
        <v>56000</v>
      </c>
      <c r="H382" t="s">
        <v>6866</v>
      </c>
      <c r="I382" t="s">
        <v>6236</v>
      </c>
      <c r="J382" t="s">
        <v>2517</v>
      </c>
      <c r="K382" t="s">
        <v>7</v>
      </c>
      <c r="L382" s="7">
        <v>47000000</v>
      </c>
      <c r="M382" s="7">
        <v>10903312</v>
      </c>
      <c r="N382" t="s">
        <v>138</v>
      </c>
      <c r="O382">
        <v>81</v>
      </c>
      <c r="P382" s="8">
        <f>_xlfn.XLOOKUP(D382,Consumer_Price_Index!A:A,Consumer_Price_Index!B:B)</f>
        <v>218.1</v>
      </c>
      <c r="Q382" s="13">
        <f>IF(ISNUMBER(M382), M382*(Consumer_Price_Index!$B$45/(_xlfn.XLOOKUP('Working Data'!D5710,Consumer_Price_Index!A:A,Consumer_Price_Index!B:B))), "Missing")</f>
        <v>13230741.40342493</v>
      </c>
      <c r="R382" t="str">
        <f t="shared" si="5"/>
        <v>Yes</v>
      </c>
    </row>
    <row r="383" spans="1:18" x14ac:dyDescent="0.25">
      <c r="A383" t="s">
        <v>19851</v>
      </c>
      <c r="B383" t="s">
        <v>68</v>
      </c>
      <c r="C383" t="s">
        <v>24</v>
      </c>
      <c r="D383" s="11">
        <v>1985</v>
      </c>
      <c r="E383" t="s">
        <v>19302</v>
      </c>
      <c r="F383">
        <v>4.7</v>
      </c>
      <c r="G383">
        <v>760</v>
      </c>
      <c r="H383" t="s">
        <v>19850</v>
      </c>
      <c r="I383" t="s">
        <v>19849</v>
      </c>
      <c r="J383" t="s">
        <v>19848</v>
      </c>
      <c r="K383" t="s">
        <v>562</v>
      </c>
      <c r="M383" s="7">
        <v>345280</v>
      </c>
      <c r="N383" t="s">
        <v>19847</v>
      </c>
      <c r="O383">
        <v>87</v>
      </c>
      <c r="P383" s="8">
        <f>_xlfn.XLOOKUP(D383,Consumer_Price_Index!A:A,Consumer_Price_Index!B:B)</f>
        <v>107.6</v>
      </c>
      <c r="Q383" s="13">
        <f>IF(ISNUMBER(M383), M383*(Consumer_Price_Index!$B$45/(_xlfn.XLOOKUP('Working Data'!D826,Consumer_Price_Index!A:A,Consumer_Price_Index!B:B))), "Missing")</f>
        <v>411446.28861947596</v>
      </c>
      <c r="R383" t="str">
        <f t="shared" si="5"/>
        <v>No</v>
      </c>
    </row>
    <row r="384" spans="1:18" x14ac:dyDescent="0.25">
      <c r="A384" t="s">
        <v>17435</v>
      </c>
      <c r="B384" t="s">
        <v>68</v>
      </c>
      <c r="C384" t="s">
        <v>24</v>
      </c>
      <c r="D384" s="11">
        <v>1990</v>
      </c>
      <c r="E384" t="s">
        <v>17407</v>
      </c>
      <c r="F384">
        <v>4.7</v>
      </c>
      <c r="G384">
        <v>45000</v>
      </c>
      <c r="H384" t="s">
        <v>5355</v>
      </c>
      <c r="I384" t="s">
        <v>5355</v>
      </c>
      <c r="J384" t="s">
        <v>568</v>
      </c>
      <c r="K384" t="s">
        <v>7</v>
      </c>
      <c r="M384" s="7">
        <v>47789074</v>
      </c>
      <c r="N384" t="s">
        <v>2694</v>
      </c>
      <c r="O384">
        <v>81</v>
      </c>
      <c r="P384" s="8">
        <f>_xlfn.XLOOKUP(D384,Consumer_Price_Index!A:A,Consumer_Price_Index!B:B)</f>
        <v>130.69999999999999</v>
      </c>
      <c r="Q384" s="13">
        <f>IF(ISNUMBER(M384), M384*(Consumer_Price_Index!$B$45/(_xlfn.XLOOKUP('Working Data'!D1741,Consumer_Price_Index!A:A,Consumer_Price_Index!B:B))), "Missing")</f>
        <v>56946933.311693393</v>
      </c>
      <c r="R384" t="str">
        <f t="shared" si="5"/>
        <v>No</v>
      </c>
    </row>
    <row r="385" spans="1:18" x14ac:dyDescent="0.25">
      <c r="A385" t="s">
        <v>13138</v>
      </c>
      <c r="B385" t="s">
        <v>68</v>
      </c>
      <c r="C385" t="s">
        <v>24</v>
      </c>
      <c r="D385" s="11">
        <v>1998</v>
      </c>
      <c r="E385" t="s">
        <v>12901</v>
      </c>
      <c r="F385">
        <v>4.7</v>
      </c>
      <c r="G385">
        <v>7200</v>
      </c>
      <c r="H385" t="s">
        <v>13137</v>
      </c>
      <c r="I385" t="s">
        <v>13136</v>
      </c>
      <c r="J385" t="s">
        <v>13135</v>
      </c>
      <c r="K385" t="s">
        <v>7</v>
      </c>
      <c r="L385" s="7">
        <v>18000000</v>
      </c>
      <c r="M385" s="7">
        <v>3572443</v>
      </c>
      <c r="N385" t="s">
        <v>6260</v>
      </c>
      <c r="O385">
        <v>100</v>
      </c>
      <c r="P385" s="8">
        <f>_xlfn.XLOOKUP(D385,Consumer_Price_Index!A:A,Consumer_Price_Index!B:B)</f>
        <v>163</v>
      </c>
      <c r="Q385" s="13">
        <f>IF(ISNUMBER(M385), M385*(Consumer_Price_Index!$B$45/(_xlfn.XLOOKUP('Working Data'!D3378,Consumer_Price_Index!A:A,Consumer_Price_Index!B:B))), "Missing")</f>
        <v>4990937.1027051806</v>
      </c>
      <c r="R385" t="str">
        <f t="shared" si="5"/>
        <v>Yes</v>
      </c>
    </row>
    <row r="386" spans="1:18" x14ac:dyDescent="0.25">
      <c r="A386" t="s">
        <v>16115</v>
      </c>
      <c r="B386" t="s">
        <v>68</v>
      </c>
      <c r="C386" t="s">
        <v>24</v>
      </c>
      <c r="D386" s="11">
        <v>1992</v>
      </c>
      <c r="E386" t="s">
        <v>16114</v>
      </c>
      <c r="F386">
        <v>4.7</v>
      </c>
      <c r="G386">
        <v>3000</v>
      </c>
      <c r="H386" t="s">
        <v>10821</v>
      </c>
      <c r="I386" t="s">
        <v>16113</v>
      </c>
      <c r="J386" t="s">
        <v>8461</v>
      </c>
      <c r="K386" t="s">
        <v>7</v>
      </c>
      <c r="L386" s="7">
        <v>30000000</v>
      </c>
      <c r="M386" s="7">
        <v>4096030</v>
      </c>
      <c r="N386" t="s">
        <v>16112</v>
      </c>
      <c r="O386">
        <v>100</v>
      </c>
      <c r="P386" s="8">
        <f>_xlfn.XLOOKUP(D386,Consumer_Price_Index!A:A,Consumer_Price_Index!B:B)</f>
        <v>140.30000000000001</v>
      </c>
      <c r="Q386" s="13">
        <f>IF(ISNUMBER(M386), M386*(Consumer_Price_Index!$B$45/(_xlfn.XLOOKUP('Working Data'!D2223,Consumer_Price_Index!A:A,Consumer_Price_Index!B:B))), "Missing")</f>
        <v>7656811.9079754595</v>
      </c>
      <c r="R386" t="str">
        <f t="shared" si="5"/>
        <v>Yes</v>
      </c>
    </row>
    <row r="387" spans="1:18" x14ac:dyDescent="0.25">
      <c r="A387" t="s">
        <v>15091</v>
      </c>
      <c r="B387" t="s">
        <v>41</v>
      </c>
      <c r="C387" t="s">
        <v>5</v>
      </c>
      <c r="D387" s="11">
        <v>1994</v>
      </c>
      <c r="E387" t="s">
        <v>15090</v>
      </c>
      <c r="F387">
        <v>4.7</v>
      </c>
      <c r="G387">
        <v>2200</v>
      </c>
      <c r="H387" t="s">
        <v>15089</v>
      </c>
      <c r="I387" t="s">
        <v>15088</v>
      </c>
      <c r="J387" t="s">
        <v>15087</v>
      </c>
      <c r="K387" t="s">
        <v>7</v>
      </c>
      <c r="L387" s="7">
        <v>200000</v>
      </c>
      <c r="N387" t="s">
        <v>15086</v>
      </c>
      <c r="O387">
        <v>92</v>
      </c>
      <c r="P387" s="8">
        <f>_xlfn.XLOOKUP(D387,Consumer_Price_Index!A:A,Consumer_Price_Index!B:B)</f>
        <v>148.19999999999999</v>
      </c>
      <c r="Q387" s="13" t="str">
        <f>IF(ISNUMBER(M387), M387*(Consumer_Price_Index!$B$45/(_xlfn.XLOOKUP('Working Data'!D2619,Consumer_Price_Index!A:A,Consumer_Price_Index!B:B))), "Missing")</f>
        <v>Missing</v>
      </c>
      <c r="R387" t="str">
        <f t="shared" ref="R387:R450" si="6">IF(AND(ISNUMBER(L387), L387&gt;0, ISNUMBER(M387), M387&gt;0), "Yes", "No")</f>
        <v>No</v>
      </c>
    </row>
    <row r="388" spans="1:18" x14ac:dyDescent="0.25">
      <c r="A388" t="s">
        <v>10292</v>
      </c>
      <c r="B388" t="s">
        <v>68</v>
      </c>
      <c r="C388" t="s">
        <v>24</v>
      </c>
      <c r="D388" s="11">
        <v>2003</v>
      </c>
      <c r="E388" t="s">
        <v>10291</v>
      </c>
      <c r="F388">
        <v>4.7</v>
      </c>
      <c r="G388">
        <v>29000</v>
      </c>
      <c r="H388" t="s">
        <v>5067</v>
      </c>
      <c r="I388" t="s">
        <v>10290</v>
      </c>
      <c r="J388" t="s">
        <v>4827</v>
      </c>
      <c r="K388" t="s">
        <v>7</v>
      </c>
      <c r="L388" s="7">
        <v>14000000</v>
      </c>
      <c r="M388" s="7">
        <v>18191005</v>
      </c>
      <c r="N388" t="s">
        <v>1991</v>
      </c>
      <c r="O388">
        <v>86</v>
      </c>
      <c r="P388" s="8">
        <f>_xlfn.XLOOKUP(D388,Consumer_Price_Index!A:A,Consumer_Price_Index!B:B)</f>
        <v>184</v>
      </c>
      <c r="Q388" s="13">
        <f>IF(ISNUMBER(M388), M388*(Consumer_Price_Index!$B$45/(_xlfn.XLOOKUP('Working Data'!D4410,Consumer_Price_Index!A:A,Consumer_Price_Index!B:B))), "Missing")</f>
        <v>22074070.981680606</v>
      </c>
      <c r="R388" t="str">
        <f t="shared" si="6"/>
        <v>Yes</v>
      </c>
    </row>
    <row r="389" spans="1:18" x14ac:dyDescent="0.25">
      <c r="A389" t="s">
        <v>18532</v>
      </c>
      <c r="B389" t="s">
        <v>101</v>
      </c>
      <c r="C389" t="s">
        <v>5</v>
      </c>
      <c r="D389" s="11">
        <v>1988</v>
      </c>
      <c r="E389" t="s">
        <v>18493</v>
      </c>
      <c r="F389">
        <v>4.7</v>
      </c>
      <c r="G389">
        <v>17000</v>
      </c>
      <c r="H389" t="s">
        <v>17895</v>
      </c>
      <c r="I389" t="s">
        <v>17895</v>
      </c>
      <c r="J389" t="s">
        <v>18531</v>
      </c>
      <c r="K389" t="s">
        <v>7</v>
      </c>
      <c r="L389" s="7">
        <v>10500000</v>
      </c>
      <c r="M389" s="7">
        <v>14114488</v>
      </c>
      <c r="N389" t="s">
        <v>704</v>
      </c>
      <c r="O389">
        <v>98</v>
      </c>
      <c r="P389" s="8">
        <f>_xlfn.XLOOKUP(D389,Consumer_Price_Index!A:A,Consumer_Price_Index!B:B)</f>
        <v>118.3</v>
      </c>
      <c r="Q389" s="13">
        <f>IF(ISNUMBER(M389), M389*(Consumer_Price_Index!$B$45/(_xlfn.XLOOKUP('Working Data'!D1324,Consumer_Price_Index!A:A,Consumer_Price_Index!B:B))), "Missing")</f>
        <v>23905972.727070596</v>
      </c>
      <c r="R389" t="str">
        <f t="shared" si="6"/>
        <v>Yes</v>
      </c>
    </row>
    <row r="390" spans="1:18" x14ac:dyDescent="0.25">
      <c r="A390" t="s">
        <v>21023</v>
      </c>
      <c r="B390" t="s">
        <v>41</v>
      </c>
      <c r="C390" t="s">
        <v>24</v>
      </c>
      <c r="D390" s="11">
        <v>1983</v>
      </c>
      <c r="E390" t="s">
        <v>20877</v>
      </c>
      <c r="F390">
        <v>4.7</v>
      </c>
      <c r="G390">
        <v>3000</v>
      </c>
      <c r="H390" t="s">
        <v>21022</v>
      </c>
      <c r="I390" t="s">
        <v>21021</v>
      </c>
      <c r="J390" t="s">
        <v>21020</v>
      </c>
      <c r="K390" t="s">
        <v>95</v>
      </c>
      <c r="L390" s="7">
        <v>800000</v>
      </c>
      <c r="M390" s="7">
        <v>2082215</v>
      </c>
      <c r="N390" t="s">
        <v>20874</v>
      </c>
      <c r="O390">
        <v>80</v>
      </c>
      <c r="P390" s="8">
        <f>_xlfn.XLOOKUP(D390,Consumer_Price_Index!A:A,Consumer_Price_Index!B:B)</f>
        <v>99.6</v>
      </c>
      <c r="Q390" s="13">
        <f>IF(ISNUMBER(M390), M390*(Consumer_Price_Index!$B$45/(_xlfn.XLOOKUP('Working Data'!D391,Consumer_Price_Index!A:A,Consumer_Price_Index!B:B))), "Missing")</f>
        <v>2481231.5623777867</v>
      </c>
      <c r="R390" t="str">
        <f t="shared" si="6"/>
        <v>Yes</v>
      </c>
    </row>
    <row r="391" spans="1:18" x14ac:dyDescent="0.25">
      <c r="A391" t="s">
        <v>269</v>
      </c>
      <c r="B391" t="s">
        <v>41</v>
      </c>
      <c r="C391" t="s">
        <v>24</v>
      </c>
      <c r="D391" s="11">
        <v>2019</v>
      </c>
      <c r="E391" t="s">
        <v>268</v>
      </c>
      <c r="F391">
        <v>4.7</v>
      </c>
      <c r="G391">
        <v>1400</v>
      </c>
      <c r="H391" t="s">
        <v>267</v>
      </c>
      <c r="I391" t="s">
        <v>267</v>
      </c>
      <c r="J391" t="s">
        <v>266</v>
      </c>
      <c r="K391" t="s">
        <v>265</v>
      </c>
      <c r="M391" s="7">
        <v>38901</v>
      </c>
      <c r="N391" t="s">
        <v>264</v>
      </c>
      <c r="O391">
        <v>82</v>
      </c>
      <c r="P391" s="8">
        <f>_xlfn.XLOOKUP(D391,Consumer_Price_Index!A:A,Consumer_Price_Index!B:B)</f>
        <v>255.7</v>
      </c>
      <c r="Q391" s="13">
        <f>IF(ISNUMBER(M391), M391*(Consumer_Price_Index!$B$45/(_xlfn.XLOOKUP('Working Data'!D7622,Consumer_Price_Index!A:A,Consumer_Price_Index!B:B))), "Missing")</f>
        <v>114082.14340712222</v>
      </c>
      <c r="R391" t="str">
        <f t="shared" si="6"/>
        <v>No</v>
      </c>
    </row>
    <row r="392" spans="1:18" x14ac:dyDescent="0.25">
      <c r="A392" t="s">
        <v>7554</v>
      </c>
      <c r="B392" t="s">
        <v>101</v>
      </c>
      <c r="C392" t="s">
        <v>100</v>
      </c>
      <c r="D392" s="11">
        <v>2008</v>
      </c>
      <c r="E392" t="s">
        <v>7530</v>
      </c>
      <c r="F392">
        <v>4.7</v>
      </c>
      <c r="G392">
        <v>7000</v>
      </c>
      <c r="H392" t="s">
        <v>994</v>
      </c>
      <c r="I392" t="s">
        <v>994</v>
      </c>
      <c r="J392" t="s">
        <v>7553</v>
      </c>
      <c r="K392" t="s">
        <v>7</v>
      </c>
      <c r="L392" s="7">
        <v>40000000</v>
      </c>
      <c r="M392" s="7">
        <v>28972508</v>
      </c>
      <c r="N392" t="s">
        <v>138</v>
      </c>
      <c r="O392">
        <v>89</v>
      </c>
      <c r="P392" s="8">
        <f>_xlfn.XLOOKUP(D392,Consumer_Price_Index!A:A,Consumer_Price_Index!B:B)</f>
        <v>215.3</v>
      </c>
      <c r="Q392" s="13">
        <f>IF(ISNUMBER(M392), M392*(Consumer_Price_Index!$B$45/(_xlfn.XLOOKUP('Working Data'!D5438,Consumer_Price_Index!A:A,Consumer_Price_Index!B:B))), "Missing")</f>
        <v>41002894.508128196</v>
      </c>
      <c r="R392" t="str">
        <f t="shared" si="6"/>
        <v>Yes</v>
      </c>
    </row>
    <row r="393" spans="1:18" x14ac:dyDescent="0.25">
      <c r="A393" t="s">
        <v>21135</v>
      </c>
      <c r="B393" t="s">
        <v>101</v>
      </c>
      <c r="C393" t="s">
        <v>11</v>
      </c>
      <c r="D393" s="11">
        <v>1983</v>
      </c>
      <c r="E393" t="s">
        <v>20784</v>
      </c>
      <c r="F393">
        <v>4.7</v>
      </c>
      <c r="G393">
        <v>15000</v>
      </c>
      <c r="H393" t="s">
        <v>843</v>
      </c>
      <c r="I393" t="s">
        <v>21134</v>
      </c>
      <c r="J393" t="s">
        <v>568</v>
      </c>
      <c r="K393" t="s">
        <v>7</v>
      </c>
      <c r="L393" s="7">
        <v>22000000</v>
      </c>
      <c r="M393" s="7">
        <v>64892670</v>
      </c>
      <c r="N393" t="s">
        <v>108</v>
      </c>
      <c r="O393">
        <v>93</v>
      </c>
      <c r="P393" s="8">
        <f>_xlfn.XLOOKUP(D393,Consumer_Price_Index!A:A,Consumer_Price_Index!B:B)</f>
        <v>99.6</v>
      </c>
      <c r="Q393" s="13">
        <f>IF(ISNUMBER(M393), M393*(Consumer_Price_Index!$B$45/(_xlfn.XLOOKUP('Working Data'!D341,Consumer_Price_Index!A:A,Consumer_Price_Index!B:B))), "Missing")</f>
        <v>121305500.30061349</v>
      </c>
      <c r="R393" t="str">
        <f t="shared" si="6"/>
        <v>Yes</v>
      </c>
    </row>
    <row r="394" spans="1:18" x14ac:dyDescent="0.25">
      <c r="A394" t="s">
        <v>7548</v>
      </c>
      <c r="B394" t="s">
        <v>41</v>
      </c>
      <c r="C394" t="s">
        <v>24</v>
      </c>
      <c r="D394" s="11">
        <v>2008</v>
      </c>
      <c r="E394" t="s">
        <v>7547</v>
      </c>
      <c r="F394">
        <v>4.7</v>
      </c>
      <c r="G394">
        <v>8500</v>
      </c>
      <c r="H394" t="s">
        <v>7546</v>
      </c>
      <c r="I394" t="s">
        <v>7546</v>
      </c>
      <c r="J394" t="s">
        <v>691</v>
      </c>
      <c r="K394" t="s">
        <v>7</v>
      </c>
      <c r="L394" s="7">
        <v>6000000</v>
      </c>
      <c r="M394" s="7">
        <v>52132</v>
      </c>
      <c r="N394" t="s">
        <v>7545</v>
      </c>
      <c r="O394">
        <v>85</v>
      </c>
      <c r="P394" s="8">
        <f>_xlfn.XLOOKUP(D394,Consumer_Price_Index!A:A,Consumer_Price_Index!B:B)</f>
        <v>215.3</v>
      </c>
      <c r="Q394" s="13">
        <f>IF(ISNUMBER(M394), M394*(Consumer_Price_Index!$B$45/(_xlfn.XLOOKUP('Working Data'!D5440,Consumer_Price_Index!A:A,Consumer_Price_Index!B:B))), "Missing")</f>
        <v>76626.244090689812</v>
      </c>
      <c r="R394" t="str">
        <f t="shared" si="6"/>
        <v>Yes</v>
      </c>
    </row>
    <row r="395" spans="1:18" x14ac:dyDescent="0.25">
      <c r="A395" t="s">
        <v>13620</v>
      </c>
      <c r="B395" t="s">
        <v>101</v>
      </c>
      <c r="C395" t="s">
        <v>34</v>
      </c>
      <c r="D395" s="11">
        <v>1997</v>
      </c>
      <c r="E395" t="s">
        <v>13619</v>
      </c>
      <c r="F395">
        <v>4.7</v>
      </c>
      <c r="G395">
        <v>4200</v>
      </c>
      <c r="H395" t="s">
        <v>13618</v>
      </c>
      <c r="I395" t="s">
        <v>13617</v>
      </c>
      <c r="J395" t="s">
        <v>7269</v>
      </c>
      <c r="K395" t="s">
        <v>7</v>
      </c>
      <c r="M395" s="7">
        <v>18301610</v>
      </c>
      <c r="N395" t="s">
        <v>119</v>
      </c>
      <c r="O395">
        <v>89</v>
      </c>
      <c r="P395" s="8">
        <f>_xlfn.XLOOKUP(D395,Consumer_Price_Index!A:A,Consumer_Price_Index!B:B)</f>
        <v>160.5</v>
      </c>
      <c r="Q395" s="13">
        <f>IF(ISNUMBER(M395), M395*(Consumer_Price_Index!$B$45/(_xlfn.XLOOKUP('Working Data'!D3197,Consumer_Price_Index!A:A,Consumer_Price_Index!B:B))), "Missing")</f>
        <v>25568549.138010088</v>
      </c>
      <c r="R395" t="str">
        <f t="shared" si="6"/>
        <v>No</v>
      </c>
    </row>
    <row r="396" spans="1:18" x14ac:dyDescent="0.25">
      <c r="A396" t="s">
        <v>5371</v>
      </c>
      <c r="B396" t="s">
        <v>52</v>
      </c>
      <c r="C396" t="s">
        <v>24</v>
      </c>
      <c r="D396" s="11">
        <v>2012</v>
      </c>
      <c r="E396" t="s">
        <v>5370</v>
      </c>
      <c r="F396">
        <v>4.7</v>
      </c>
      <c r="G396">
        <v>18000</v>
      </c>
      <c r="H396" t="s">
        <v>32</v>
      </c>
      <c r="I396" t="s">
        <v>5369</v>
      </c>
      <c r="J396" t="s">
        <v>5368</v>
      </c>
      <c r="K396" t="s">
        <v>7</v>
      </c>
      <c r="M396" s="7">
        <v>23589</v>
      </c>
      <c r="N396" t="s">
        <v>5367</v>
      </c>
      <c r="O396">
        <v>129</v>
      </c>
      <c r="P396" s="8">
        <f>_xlfn.XLOOKUP(D396,Consumer_Price_Index!A:A,Consumer_Price_Index!B:B)</f>
        <v>229.6</v>
      </c>
      <c r="Q396" s="13">
        <f>IF(ISNUMBER(M396), M396*(Consumer_Price_Index!$B$45/(_xlfn.XLOOKUP('Working Data'!D6223,Consumer_Price_Index!A:A,Consumer_Price_Index!B:B))), "Missing")</f>
        <v>60757.128486897716</v>
      </c>
      <c r="R396" t="str">
        <f t="shared" si="6"/>
        <v>No</v>
      </c>
    </row>
    <row r="397" spans="1:18" x14ac:dyDescent="0.25">
      <c r="A397" t="s">
        <v>3942</v>
      </c>
      <c r="B397" t="s">
        <v>41</v>
      </c>
      <c r="C397" t="s">
        <v>781</v>
      </c>
      <c r="D397" s="11">
        <v>2015</v>
      </c>
      <c r="E397" t="s">
        <v>3599</v>
      </c>
      <c r="F397">
        <v>4.7</v>
      </c>
      <c r="G397">
        <v>40000</v>
      </c>
      <c r="H397" t="s">
        <v>3941</v>
      </c>
      <c r="I397" t="s">
        <v>3940</v>
      </c>
      <c r="J397" t="s">
        <v>1287</v>
      </c>
      <c r="K397" t="s">
        <v>7</v>
      </c>
      <c r="L397" s="7">
        <v>4000000</v>
      </c>
      <c r="M397" s="7">
        <v>52425855</v>
      </c>
      <c r="N397" t="s">
        <v>103</v>
      </c>
      <c r="O397">
        <v>91</v>
      </c>
      <c r="P397" s="8">
        <f>_xlfn.XLOOKUP(D397,Consumer_Price_Index!A:A,Consumer_Price_Index!B:B)</f>
        <v>237</v>
      </c>
      <c r="Q397" s="13">
        <f>IF(ISNUMBER(M397), M397*(Consumer_Price_Index!$B$45/(_xlfn.XLOOKUP('Working Data'!D6701,Consumer_Price_Index!A:A,Consumer_Price_Index!B:B))), "Missing")</f>
        <v>175733311.53465346</v>
      </c>
      <c r="R397" t="str">
        <f t="shared" si="6"/>
        <v>Yes</v>
      </c>
    </row>
    <row r="398" spans="1:18" x14ac:dyDescent="0.25">
      <c r="A398" t="s">
        <v>14279</v>
      </c>
      <c r="B398" t="s">
        <v>41</v>
      </c>
      <c r="C398" t="s">
        <v>34</v>
      </c>
      <c r="D398" s="11">
        <v>1996</v>
      </c>
      <c r="E398" t="s">
        <v>14069</v>
      </c>
      <c r="F398">
        <v>4.7</v>
      </c>
      <c r="G398">
        <v>19000</v>
      </c>
      <c r="H398" t="s">
        <v>14278</v>
      </c>
      <c r="I398" t="s">
        <v>14277</v>
      </c>
      <c r="J398" t="s">
        <v>14276</v>
      </c>
      <c r="K398" t="s">
        <v>7</v>
      </c>
      <c r="L398" s="7">
        <v>13000000</v>
      </c>
      <c r="M398" s="7">
        <v>17917287</v>
      </c>
      <c r="N398" t="s">
        <v>14275</v>
      </c>
      <c r="O398">
        <v>84</v>
      </c>
      <c r="P398" s="8">
        <f>_xlfn.XLOOKUP(D398,Consumer_Price_Index!A:A,Consumer_Price_Index!B:B)</f>
        <v>156.9</v>
      </c>
      <c r="Q398" s="13">
        <f>IF(ISNUMBER(M398), M398*(Consumer_Price_Index!$B$45/(_xlfn.XLOOKUP('Working Data'!D2953,Consumer_Price_Index!A:A,Consumer_Price_Index!B:B))), "Missing")</f>
        <v>41770446.433817901</v>
      </c>
      <c r="R398" t="str">
        <f t="shared" si="6"/>
        <v>Yes</v>
      </c>
    </row>
    <row r="399" spans="1:18" x14ac:dyDescent="0.25">
      <c r="A399" t="s">
        <v>11955</v>
      </c>
      <c r="B399" t="s">
        <v>68</v>
      </c>
      <c r="C399" t="s">
        <v>11</v>
      </c>
      <c r="D399" s="11">
        <v>2000</v>
      </c>
      <c r="E399" t="s">
        <v>11954</v>
      </c>
      <c r="F399">
        <v>4.7</v>
      </c>
      <c r="G399">
        <v>4400</v>
      </c>
      <c r="H399" t="s">
        <v>11953</v>
      </c>
      <c r="I399" t="s">
        <v>11952</v>
      </c>
      <c r="J399" t="s">
        <v>11951</v>
      </c>
      <c r="K399" t="s">
        <v>7</v>
      </c>
      <c r="L399" s="7">
        <v>24000000</v>
      </c>
      <c r="M399" s="7">
        <v>5280035</v>
      </c>
      <c r="N399" t="s">
        <v>6260</v>
      </c>
      <c r="O399">
        <v>105</v>
      </c>
      <c r="P399" s="8">
        <f>_xlfn.XLOOKUP(D399,Consumer_Price_Index!A:A,Consumer_Price_Index!B:B)</f>
        <v>172.2</v>
      </c>
      <c r="Q399" s="13">
        <f>IF(ISNUMBER(M399), M399*(Consumer_Price_Index!$B$45/(_xlfn.XLOOKUP('Working Data'!D3794,Consumer_Price_Index!A:A,Consumer_Price_Index!B:B))), "Missing")</f>
        <v>16152878.157630522</v>
      </c>
      <c r="R399" t="str">
        <f t="shared" si="6"/>
        <v>Yes</v>
      </c>
    </row>
    <row r="400" spans="1:18" x14ac:dyDescent="0.25">
      <c r="A400" t="s">
        <v>8815</v>
      </c>
      <c r="B400" t="s">
        <v>68</v>
      </c>
      <c r="C400" t="s">
        <v>34</v>
      </c>
      <c r="D400" s="11">
        <v>2006</v>
      </c>
      <c r="E400" t="s">
        <v>8610</v>
      </c>
      <c r="F400">
        <v>4.7</v>
      </c>
      <c r="G400">
        <v>33000</v>
      </c>
      <c r="H400" t="s">
        <v>8814</v>
      </c>
      <c r="I400" t="s">
        <v>8813</v>
      </c>
      <c r="J400" t="s">
        <v>2522</v>
      </c>
      <c r="K400" t="s">
        <v>7</v>
      </c>
      <c r="L400" s="7">
        <v>20000000</v>
      </c>
      <c r="M400" s="7">
        <v>22165608</v>
      </c>
      <c r="N400" t="s">
        <v>890</v>
      </c>
      <c r="O400">
        <v>92</v>
      </c>
      <c r="P400" s="8">
        <f>_xlfn.XLOOKUP(D400,Consumer_Price_Index!A:A,Consumer_Price_Index!B:B)</f>
        <v>201.6</v>
      </c>
      <c r="Q400" s="13">
        <f>IF(ISNUMBER(M400), M400*(Consumer_Price_Index!$B$45/(_xlfn.XLOOKUP('Working Data'!D4976,Consumer_Price_Index!A:A,Consumer_Price_Index!B:B))), "Missing")</f>
        <v>40539380.297719084</v>
      </c>
      <c r="R400" t="str">
        <f t="shared" si="6"/>
        <v>Yes</v>
      </c>
    </row>
    <row r="401" spans="1:18" x14ac:dyDescent="0.25">
      <c r="A401" t="s">
        <v>19501</v>
      </c>
      <c r="B401" t="s">
        <v>41</v>
      </c>
      <c r="C401" t="s">
        <v>11</v>
      </c>
      <c r="D401" s="11">
        <v>1986</v>
      </c>
      <c r="E401" t="s">
        <v>19472</v>
      </c>
      <c r="F401">
        <v>4.7</v>
      </c>
      <c r="G401">
        <v>790</v>
      </c>
      <c r="H401" t="s">
        <v>13249</v>
      </c>
      <c r="I401" t="s">
        <v>19500</v>
      </c>
      <c r="J401" t="s">
        <v>19499</v>
      </c>
      <c r="K401" t="s">
        <v>7</v>
      </c>
      <c r="M401" s="7">
        <v>2556361</v>
      </c>
      <c r="N401" t="s">
        <v>18229</v>
      </c>
      <c r="O401">
        <v>101</v>
      </c>
      <c r="P401" s="8">
        <f>_xlfn.XLOOKUP(D401,Consumer_Price_Index!A:A,Consumer_Price_Index!B:B)</f>
        <v>109.6</v>
      </c>
      <c r="Q401" s="13">
        <f>IF(ISNUMBER(M401), M401*(Consumer_Price_Index!$B$45/(_xlfn.XLOOKUP('Working Data'!D964,Consumer_Price_Index!A:A,Consumer_Price_Index!B:B))), "Missing")</f>
        <v>3102043.794105934</v>
      </c>
      <c r="R401" t="str">
        <f t="shared" si="6"/>
        <v>No</v>
      </c>
    </row>
    <row r="402" spans="1:18" x14ac:dyDescent="0.25">
      <c r="A402" t="s">
        <v>11794</v>
      </c>
      <c r="B402" t="s">
        <v>68</v>
      </c>
      <c r="C402" t="s">
        <v>24</v>
      </c>
      <c r="D402" s="11">
        <v>2000</v>
      </c>
      <c r="E402" t="s">
        <v>11793</v>
      </c>
      <c r="F402">
        <v>4.7</v>
      </c>
      <c r="G402">
        <v>11000</v>
      </c>
      <c r="H402" t="s">
        <v>11792</v>
      </c>
      <c r="I402" t="s">
        <v>11791</v>
      </c>
      <c r="J402" t="s">
        <v>6042</v>
      </c>
      <c r="K402" t="s">
        <v>7</v>
      </c>
      <c r="L402" s="7">
        <v>25000000</v>
      </c>
      <c r="M402" s="7">
        <v>24362772</v>
      </c>
      <c r="N402" t="s">
        <v>3149</v>
      </c>
      <c r="O402">
        <v>108</v>
      </c>
      <c r="P402" s="8">
        <f>_xlfn.XLOOKUP(D402,Consumer_Price_Index!A:A,Consumer_Price_Index!B:B)</f>
        <v>172.2</v>
      </c>
      <c r="Q402" s="13">
        <f>IF(ISNUMBER(M402), M402*(Consumer_Price_Index!$B$45/(_xlfn.XLOOKUP('Working Data'!D3841,Consumer_Price_Index!A:A,Consumer_Price_Index!B:B))), "Missing")</f>
        <v>30930569.285</v>
      </c>
      <c r="R402" t="str">
        <f t="shared" si="6"/>
        <v>Yes</v>
      </c>
    </row>
    <row r="403" spans="1:18" x14ac:dyDescent="0.25">
      <c r="A403" t="s">
        <v>12590</v>
      </c>
      <c r="B403" t="s">
        <v>41</v>
      </c>
      <c r="C403" t="s">
        <v>5</v>
      </c>
      <c r="D403" s="11">
        <v>1999</v>
      </c>
      <c r="E403" t="s">
        <v>12470</v>
      </c>
      <c r="F403">
        <v>4.7</v>
      </c>
      <c r="G403">
        <v>16000</v>
      </c>
      <c r="H403" t="s">
        <v>12589</v>
      </c>
      <c r="I403" t="s">
        <v>763</v>
      </c>
      <c r="J403" t="s">
        <v>12588</v>
      </c>
      <c r="K403" t="s">
        <v>7</v>
      </c>
      <c r="L403" s="7">
        <v>21000000</v>
      </c>
      <c r="M403" s="7">
        <v>17762705</v>
      </c>
      <c r="N403" t="s">
        <v>9348</v>
      </c>
      <c r="O403">
        <v>104</v>
      </c>
      <c r="P403" s="8">
        <f>_xlfn.XLOOKUP(D403,Consumer_Price_Index!A:A,Consumer_Price_Index!B:B)</f>
        <v>166.6</v>
      </c>
      <c r="Q403" s="13">
        <f>IF(ISNUMBER(M403), M403*(Consumer_Price_Index!$B$45/(_xlfn.XLOOKUP('Working Data'!D3573,Consumer_Price_Index!A:A,Consumer_Price_Index!B:B))), "Missing")</f>
        <v>26108520.084418714</v>
      </c>
      <c r="R403" t="str">
        <f t="shared" si="6"/>
        <v>Yes</v>
      </c>
    </row>
    <row r="404" spans="1:18" x14ac:dyDescent="0.25">
      <c r="A404" t="s">
        <v>17957</v>
      </c>
      <c r="B404" t="s">
        <v>68</v>
      </c>
      <c r="C404" t="s">
        <v>34</v>
      </c>
      <c r="D404" s="11">
        <v>1989</v>
      </c>
      <c r="E404" t="s">
        <v>17827</v>
      </c>
      <c r="F404">
        <v>4.7</v>
      </c>
      <c r="G404">
        <v>4400</v>
      </c>
      <c r="H404" t="s">
        <v>17150</v>
      </c>
      <c r="I404" t="s">
        <v>10800</v>
      </c>
      <c r="J404" t="s">
        <v>17956</v>
      </c>
      <c r="K404" t="s">
        <v>7</v>
      </c>
      <c r="L404" s="7">
        <v>4000000</v>
      </c>
      <c r="M404" s="7">
        <v>192816</v>
      </c>
      <c r="N404" t="s">
        <v>17637</v>
      </c>
      <c r="O404">
        <v>88</v>
      </c>
      <c r="P404" s="8">
        <f>_xlfn.XLOOKUP(D404,Consumer_Price_Index!A:A,Consumer_Price_Index!B:B)</f>
        <v>124</v>
      </c>
      <c r="Q404" s="13">
        <f>IF(ISNUMBER(M404), M404*(Consumer_Price_Index!$B$45/(_xlfn.XLOOKUP('Working Data'!D1545,Consumer_Price_Index!A:A,Consumer_Price_Index!B:B))), "Missing")</f>
        <v>360435.79877300613</v>
      </c>
      <c r="R404" t="str">
        <f t="shared" si="6"/>
        <v>Yes</v>
      </c>
    </row>
    <row r="405" spans="1:18" x14ac:dyDescent="0.25">
      <c r="A405" t="s">
        <v>18812</v>
      </c>
      <c r="B405" t="s">
        <v>68</v>
      </c>
      <c r="C405" t="s">
        <v>34</v>
      </c>
      <c r="D405" s="11">
        <v>1987</v>
      </c>
      <c r="E405" t="s">
        <v>18811</v>
      </c>
      <c r="F405">
        <v>4.7</v>
      </c>
      <c r="G405">
        <v>1100</v>
      </c>
      <c r="H405" t="s">
        <v>18810</v>
      </c>
      <c r="I405" t="s">
        <v>7588</v>
      </c>
      <c r="J405" t="s">
        <v>3272</v>
      </c>
      <c r="K405" t="s">
        <v>7</v>
      </c>
      <c r="L405" s="7">
        <v>19000000</v>
      </c>
      <c r="M405" s="7">
        <v>2228951</v>
      </c>
      <c r="N405" t="s">
        <v>2694</v>
      </c>
      <c r="O405">
        <v>101</v>
      </c>
      <c r="P405" s="8">
        <f>_xlfn.XLOOKUP(D405,Consumer_Price_Index!A:A,Consumer_Price_Index!B:B)</f>
        <v>113.6</v>
      </c>
      <c r="Q405" s="13">
        <f>IF(ISNUMBER(M405), M405*(Consumer_Price_Index!$B$45/(_xlfn.XLOOKUP('Working Data'!D1215,Consumer_Price_Index!A:A,Consumer_Price_Index!B:B))), "Missing")</f>
        <v>3166253.4717948716</v>
      </c>
      <c r="R405" t="str">
        <f t="shared" si="6"/>
        <v>Yes</v>
      </c>
    </row>
    <row r="406" spans="1:18" x14ac:dyDescent="0.25">
      <c r="A406" t="s">
        <v>7486</v>
      </c>
      <c r="B406" t="s">
        <v>68</v>
      </c>
      <c r="C406" t="s">
        <v>100</v>
      </c>
      <c r="D406" s="11">
        <v>2009</v>
      </c>
      <c r="E406" t="s">
        <v>7113</v>
      </c>
      <c r="F406">
        <v>4.7</v>
      </c>
      <c r="G406">
        <v>271000</v>
      </c>
      <c r="H406" t="s">
        <v>1601</v>
      </c>
      <c r="I406" t="s">
        <v>5861</v>
      </c>
      <c r="J406" t="s">
        <v>2874</v>
      </c>
      <c r="K406" t="s">
        <v>7</v>
      </c>
      <c r="L406" s="7">
        <v>50000000</v>
      </c>
      <c r="M406" s="7">
        <v>711025481</v>
      </c>
      <c r="N406" t="s">
        <v>6445</v>
      </c>
      <c r="O406">
        <v>130</v>
      </c>
      <c r="P406" s="8">
        <f>_xlfn.XLOOKUP(D406,Consumer_Price_Index!A:A,Consumer_Price_Index!B:B)</f>
        <v>214.5</v>
      </c>
      <c r="Q406" s="13">
        <f>IF(ISNUMBER(M406), M406*(Consumer_Price_Index!$B$45/(_xlfn.XLOOKUP('Working Data'!D5472,Consumer_Price_Index!A:A,Consumer_Price_Index!B:B))), "Missing")</f>
        <v>2245072166.4321241</v>
      </c>
      <c r="R406" t="str">
        <f t="shared" si="6"/>
        <v>Yes</v>
      </c>
    </row>
    <row r="407" spans="1:18" x14ac:dyDescent="0.25">
      <c r="A407" t="s">
        <v>20935</v>
      </c>
      <c r="B407" t="s">
        <v>41</v>
      </c>
      <c r="C407" t="s">
        <v>100</v>
      </c>
      <c r="D407" s="11">
        <v>1983</v>
      </c>
      <c r="E407" t="s">
        <v>20787</v>
      </c>
      <c r="F407">
        <v>4.7</v>
      </c>
      <c r="G407">
        <v>1100</v>
      </c>
      <c r="H407" t="s">
        <v>17643</v>
      </c>
      <c r="I407" t="s">
        <v>20934</v>
      </c>
      <c r="J407" t="s">
        <v>20933</v>
      </c>
      <c r="K407" t="s">
        <v>265</v>
      </c>
      <c r="L407" s="7">
        <v>8000000</v>
      </c>
      <c r="M407" s="7">
        <v>724912</v>
      </c>
      <c r="N407" t="s">
        <v>17968</v>
      </c>
      <c r="O407">
        <v>98</v>
      </c>
      <c r="P407" s="8">
        <f>_xlfn.XLOOKUP(D407,Consumer_Price_Index!A:A,Consumer_Price_Index!B:B)</f>
        <v>99.6</v>
      </c>
      <c r="Q407" s="13">
        <f>IF(ISNUMBER(M407), M407*(Consumer_Price_Index!$B$45/(_xlfn.XLOOKUP('Working Data'!D421,Consumer_Price_Index!A:A,Consumer_Price_Index!B:B))), "Missing")</f>
        <v>901185.99102407182</v>
      </c>
      <c r="R407" t="str">
        <f t="shared" si="6"/>
        <v>Yes</v>
      </c>
    </row>
    <row r="408" spans="1:18" x14ac:dyDescent="0.25">
      <c r="A408" t="s">
        <v>20079</v>
      </c>
      <c r="B408" t="s">
        <v>41</v>
      </c>
      <c r="C408" t="s">
        <v>24</v>
      </c>
      <c r="D408" s="11">
        <v>1985</v>
      </c>
      <c r="E408" t="s">
        <v>20078</v>
      </c>
      <c r="F408">
        <v>4.7</v>
      </c>
      <c r="G408">
        <v>1400</v>
      </c>
      <c r="H408" t="s">
        <v>20077</v>
      </c>
      <c r="I408" t="s">
        <v>20076</v>
      </c>
      <c r="J408" t="s">
        <v>20042</v>
      </c>
      <c r="K408" t="s">
        <v>7</v>
      </c>
      <c r="M408" s="7">
        <v>14100000</v>
      </c>
      <c r="N408" t="s">
        <v>18976</v>
      </c>
      <c r="O408">
        <v>91</v>
      </c>
      <c r="P408" s="8">
        <f>_xlfn.XLOOKUP(D408,Consumer_Price_Index!A:A,Consumer_Price_Index!B:B)</f>
        <v>107.6</v>
      </c>
      <c r="Q408" s="13">
        <f>IF(ISNUMBER(M408), M408*(Consumer_Price_Index!$B$45/(_xlfn.XLOOKUP('Working Data'!D752,Consumer_Price_Index!A:A,Consumer_Price_Index!B:B))), "Missing")</f>
        <v>34647338.709677413</v>
      </c>
      <c r="R408" t="str">
        <f t="shared" si="6"/>
        <v>No</v>
      </c>
    </row>
    <row r="409" spans="1:18" x14ac:dyDescent="0.25">
      <c r="A409" t="s">
        <v>20994</v>
      </c>
      <c r="B409" t="s">
        <v>101</v>
      </c>
      <c r="C409" t="s">
        <v>24</v>
      </c>
      <c r="D409" s="11">
        <v>1983</v>
      </c>
      <c r="E409" t="s">
        <v>20900</v>
      </c>
      <c r="F409">
        <v>4.7</v>
      </c>
      <c r="G409">
        <v>3900</v>
      </c>
      <c r="H409" t="s">
        <v>11434</v>
      </c>
      <c r="I409" t="s">
        <v>11434</v>
      </c>
      <c r="J409" t="s">
        <v>568</v>
      </c>
      <c r="K409" t="s">
        <v>7</v>
      </c>
      <c r="L409" s="7">
        <v>14000000</v>
      </c>
      <c r="M409" s="7">
        <v>23646952</v>
      </c>
      <c r="N409" t="s">
        <v>890</v>
      </c>
      <c r="O409">
        <v>88</v>
      </c>
      <c r="P409" s="8">
        <f>_xlfn.XLOOKUP(D409,Consumer_Price_Index!A:A,Consumer_Price_Index!B:B)</f>
        <v>99.6</v>
      </c>
      <c r="Q409" s="13">
        <f>IF(ISNUMBER(M409), M409*(Consumer_Price_Index!$B$45/(_xlfn.XLOOKUP('Working Data'!D401,Consumer_Price_Index!A:A,Consumer_Price_Index!B:B))), "Missing")</f>
        <v>65741115.642335773</v>
      </c>
      <c r="R409" t="str">
        <f t="shared" si="6"/>
        <v>Yes</v>
      </c>
    </row>
    <row r="410" spans="1:18" x14ac:dyDescent="0.25">
      <c r="A410" t="s">
        <v>13643</v>
      </c>
      <c r="B410" t="s">
        <v>101</v>
      </c>
      <c r="C410" t="s">
        <v>34</v>
      </c>
      <c r="D410" s="11">
        <v>1997</v>
      </c>
      <c r="E410" t="s">
        <v>13642</v>
      </c>
      <c r="F410">
        <v>4.7</v>
      </c>
      <c r="G410">
        <v>3000</v>
      </c>
      <c r="H410" t="s">
        <v>8709</v>
      </c>
      <c r="I410" t="s">
        <v>13641</v>
      </c>
      <c r="J410" t="s">
        <v>13640</v>
      </c>
      <c r="K410" t="s">
        <v>7</v>
      </c>
      <c r="L410" s="7">
        <v>35000000</v>
      </c>
      <c r="M410" s="7">
        <v>6537036</v>
      </c>
      <c r="N410" t="s">
        <v>13639</v>
      </c>
      <c r="O410">
        <v>101</v>
      </c>
      <c r="P410" s="8">
        <f>_xlfn.XLOOKUP(D410,Consumer_Price_Index!A:A,Consumer_Price_Index!B:B)</f>
        <v>160.5</v>
      </c>
      <c r="Q410" s="13">
        <f>IF(ISNUMBER(M410), M410*(Consumer_Price_Index!$B$45/(_xlfn.XLOOKUP('Working Data'!D3191,Consumer_Price_Index!A:A,Consumer_Price_Index!B:B))), "Missing")</f>
        <v>11955791.531812726</v>
      </c>
      <c r="R410" t="str">
        <f t="shared" si="6"/>
        <v>Yes</v>
      </c>
    </row>
    <row r="411" spans="1:18" x14ac:dyDescent="0.25">
      <c r="A411" t="s">
        <v>21882</v>
      </c>
      <c r="B411" t="s">
        <v>101</v>
      </c>
      <c r="C411" t="s">
        <v>24</v>
      </c>
      <c r="D411" s="11">
        <v>1980</v>
      </c>
      <c r="E411" t="s">
        <v>21870</v>
      </c>
      <c r="F411">
        <v>4.7</v>
      </c>
      <c r="G411">
        <v>1800</v>
      </c>
      <c r="H411" t="s">
        <v>21881</v>
      </c>
      <c r="I411" t="s">
        <v>5277</v>
      </c>
      <c r="J411" t="s">
        <v>17313</v>
      </c>
      <c r="K411" t="s">
        <v>7</v>
      </c>
      <c r="M411" s="7">
        <v>14155617</v>
      </c>
      <c r="N411" t="s">
        <v>114</v>
      </c>
      <c r="O411">
        <v>103</v>
      </c>
      <c r="P411" s="8">
        <f>_xlfn.XLOOKUP(D411,Consumer_Price_Index!A:A,Consumer_Price_Index!B:B)</f>
        <v>82.4</v>
      </c>
      <c r="Q411" s="13">
        <f>IF(ISNUMBER(M411), M411*(Consumer_Price_Index!$B$45/(_xlfn.XLOOKUP('Working Data'!D72,Consumer_Price_Index!A:A,Consumer_Price_Index!B:B))), "Missing")</f>
        <v>23975633.684824903</v>
      </c>
      <c r="R411" t="str">
        <f t="shared" si="6"/>
        <v>No</v>
      </c>
    </row>
    <row r="412" spans="1:18" x14ac:dyDescent="0.25">
      <c r="A412" t="s">
        <v>6572</v>
      </c>
      <c r="B412" t="s">
        <v>68</v>
      </c>
      <c r="C412" t="s">
        <v>24</v>
      </c>
      <c r="D412" s="11">
        <v>2010</v>
      </c>
      <c r="E412" t="s">
        <v>6571</v>
      </c>
      <c r="F412">
        <v>4.7</v>
      </c>
      <c r="G412">
        <v>9200</v>
      </c>
      <c r="H412" t="s">
        <v>482</v>
      </c>
      <c r="I412" t="s">
        <v>482</v>
      </c>
      <c r="J412" t="s">
        <v>6466</v>
      </c>
      <c r="K412" t="s">
        <v>7</v>
      </c>
      <c r="L412" s="7">
        <v>20000000</v>
      </c>
      <c r="M412" s="7">
        <v>60673972</v>
      </c>
      <c r="N412" t="s">
        <v>842</v>
      </c>
      <c r="O412">
        <v>121</v>
      </c>
      <c r="P412" s="8">
        <f>_xlfn.XLOOKUP(D412,Consumer_Price_Index!A:A,Consumer_Price_Index!B:B)</f>
        <v>218.1</v>
      </c>
      <c r="Q412" s="13">
        <f>IF(ISNUMBER(M412), M412*(Consumer_Price_Index!$B$45/(_xlfn.XLOOKUP('Working Data'!D5808,Consumer_Price_Index!A:A,Consumer_Price_Index!B:B))), "Missing")</f>
        <v>94661337.779825896</v>
      </c>
      <c r="R412" t="str">
        <f t="shared" si="6"/>
        <v>Yes</v>
      </c>
    </row>
    <row r="413" spans="1:18" x14ac:dyDescent="0.25">
      <c r="A413" t="s">
        <v>20810</v>
      </c>
      <c r="B413" t="s">
        <v>41</v>
      </c>
      <c r="C413" t="s">
        <v>34</v>
      </c>
      <c r="D413" s="11">
        <v>1983</v>
      </c>
      <c r="E413" t="s">
        <v>20809</v>
      </c>
      <c r="F413">
        <v>4.7</v>
      </c>
      <c r="G413">
        <v>460</v>
      </c>
      <c r="H413" t="s">
        <v>20808</v>
      </c>
      <c r="I413" t="s">
        <v>20807</v>
      </c>
      <c r="J413" t="s">
        <v>20806</v>
      </c>
      <c r="K413" t="s">
        <v>7</v>
      </c>
      <c r="N413" t="s">
        <v>20805</v>
      </c>
      <c r="O413">
        <v>105</v>
      </c>
      <c r="P413" s="8">
        <f>_xlfn.XLOOKUP(D413,Consumer_Price_Index!A:A,Consumer_Price_Index!B:B)</f>
        <v>99.6</v>
      </c>
      <c r="Q413" s="13" t="str">
        <f>IF(ISNUMBER(M413), M413*(Consumer_Price_Index!$B$45/(_xlfn.XLOOKUP('Working Data'!D462,Consumer_Price_Index!A:A,Consumer_Price_Index!B:B))), "Missing")</f>
        <v>Missing</v>
      </c>
      <c r="R413" t="str">
        <f t="shared" si="6"/>
        <v>No</v>
      </c>
    </row>
    <row r="414" spans="1:18" x14ac:dyDescent="0.25">
      <c r="A414" t="s">
        <v>3073</v>
      </c>
      <c r="B414" t="s">
        <v>68</v>
      </c>
      <c r="C414" t="s">
        <v>34</v>
      </c>
      <c r="D414" s="11">
        <v>2016</v>
      </c>
      <c r="E414" t="s">
        <v>3072</v>
      </c>
      <c r="F414">
        <v>4.7</v>
      </c>
      <c r="G414">
        <v>66000</v>
      </c>
      <c r="H414" t="s">
        <v>2192</v>
      </c>
      <c r="I414" t="s">
        <v>1698</v>
      </c>
      <c r="J414" t="s">
        <v>2192</v>
      </c>
      <c r="K414" t="s">
        <v>7</v>
      </c>
      <c r="L414" s="7">
        <v>50000000</v>
      </c>
      <c r="M414" s="7">
        <v>56722693</v>
      </c>
      <c r="N414" t="s">
        <v>3071</v>
      </c>
      <c r="O414">
        <v>101</v>
      </c>
      <c r="P414" s="8">
        <f>_xlfn.XLOOKUP(D414,Consumer_Price_Index!A:A,Consumer_Price_Index!B:B)</f>
        <v>240</v>
      </c>
      <c r="Q414" s="13">
        <f>IF(ISNUMBER(M414), M414*(Consumer_Price_Index!$B$45/(_xlfn.XLOOKUP('Working Data'!D6964,Consumer_Price_Index!A:A,Consumer_Price_Index!B:B))), "Missing")</f>
        <v>160626436.40427509</v>
      </c>
      <c r="R414" t="str">
        <f t="shared" si="6"/>
        <v>Yes</v>
      </c>
    </row>
    <row r="415" spans="1:18" x14ac:dyDescent="0.25">
      <c r="A415" t="s">
        <v>10065</v>
      </c>
      <c r="B415" t="s">
        <v>52</v>
      </c>
      <c r="C415" t="s">
        <v>11</v>
      </c>
      <c r="D415" s="11">
        <v>2004</v>
      </c>
      <c r="E415" t="s">
        <v>10064</v>
      </c>
      <c r="F415">
        <v>4.8</v>
      </c>
      <c r="G415">
        <v>22000</v>
      </c>
      <c r="H415" t="s">
        <v>6474</v>
      </c>
      <c r="I415" t="s">
        <v>6474</v>
      </c>
      <c r="J415" t="s">
        <v>10063</v>
      </c>
      <c r="K415" t="s">
        <v>265</v>
      </c>
      <c r="M415" s="7">
        <v>1590308</v>
      </c>
      <c r="N415" t="s">
        <v>10062</v>
      </c>
      <c r="O415">
        <v>71</v>
      </c>
      <c r="P415" s="8">
        <f>_xlfn.XLOOKUP(D415,Consumer_Price_Index!A:A,Consumer_Price_Index!B:B)</f>
        <v>188.9</v>
      </c>
      <c r="Q415" s="13">
        <f>IF(ISNUMBER(M415), M415*(Consumer_Price_Index!$B$45/(_xlfn.XLOOKUP('Working Data'!D4495,Consumer_Price_Index!A:A,Consumer_Price_Index!B:B))), "Missing")</f>
        <v>2154588.0284570917</v>
      </c>
      <c r="R415" t="str">
        <f t="shared" si="6"/>
        <v>No</v>
      </c>
    </row>
    <row r="416" spans="1:18" x14ac:dyDescent="0.25">
      <c r="A416" t="s">
        <v>3614</v>
      </c>
      <c r="B416" t="s">
        <v>68</v>
      </c>
      <c r="C416" t="s">
        <v>11</v>
      </c>
      <c r="D416" s="11">
        <v>2015</v>
      </c>
      <c r="E416" t="s">
        <v>3613</v>
      </c>
      <c r="F416">
        <v>4.8</v>
      </c>
      <c r="G416">
        <v>3500</v>
      </c>
      <c r="H416" t="s">
        <v>3612</v>
      </c>
      <c r="I416" t="s">
        <v>3612</v>
      </c>
      <c r="J416" t="s">
        <v>3611</v>
      </c>
      <c r="K416" t="s">
        <v>7</v>
      </c>
      <c r="L416" s="7">
        <v>5000000</v>
      </c>
      <c r="M416" s="7">
        <v>4842699</v>
      </c>
      <c r="N416" t="s">
        <v>949</v>
      </c>
      <c r="O416">
        <v>121</v>
      </c>
      <c r="P416" s="8">
        <f>_xlfn.XLOOKUP(D416,Consumer_Price_Index!A:A,Consumer_Price_Index!B:B)</f>
        <v>237</v>
      </c>
      <c r="Q416" s="13">
        <f>IF(ISNUMBER(M416), M416*(Consumer_Price_Index!$B$45/(_xlfn.XLOOKUP('Working Data'!D6803,Consumer_Price_Index!A:A,Consumer_Price_Index!B:B))), "Missing")</f>
        <v>12989175.926936621</v>
      </c>
      <c r="R416" t="str">
        <f t="shared" si="6"/>
        <v>Yes</v>
      </c>
    </row>
    <row r="417" spans="1:18" x14ac:dyDescent="0.25">
      <c r="A417" t="s">
        <v>5636</v>
      </c>
      <c r="B417" t="s">
        <v>41</v>
      </c>
      <c r="C417" t="s">
        <v>11</v>
      </c>
      <c r="D417" s="11">
        <v>2012</v>
      </c>
      <c r="E417" t="s">
        <v>5635</v>
      </c>
      <c r="F417">
        <v>4.8</v>
      </c>
      <c r="G417">
        <v>10000</v>
      </c>
      <c r="H417" t="s">
        <v>5634</v>
      </c>
      <c r="I417" t="s">
        <v>5634</v>
      </c>
      <c r="J417" t="s">
        <v>5633</v>
      </c>
      <c r="K417" t="s">
        <v>7</v>
      </c>
      <c r="L417" s="7">
        <v>2500000</v>
      </c>
      <c r="M417" s="7">
        <v>8315</v>
      </c>
      <c r="N417" t="s">
        <v>5632</v>
      </c>
      <c r="O417">
        <v>98</v>
      </c>
      <c r="P417" s="8">
        <f>_xlfn.XLOOKUP(D417,Consumer_Price_Index!A:A,Consumer_Price_Index!B:B)</f>
        <v>229.6</v>
      </c>
      <c r="Q417" s="13">
        <f>IF(ISNUMBER(M417), M417*(Consumer_Price_Index!$B$45/(_xlfn.XLOOKUP('Working Data'!D6149,Consumer_Price_Index!A:A,Consumer_Price_Index!B:B))), "Missing")</f>
        <v>10336.925744594044</v>
      </c>
      <c r="R417" t="str">
        <f t="shared" si="6"/>
        <v>Yes</v>
      </c>
    </row>
    <row r="418" spans="1:18" x14ac:dyDescent="0.25">
      <c r="A418" t="s">
        <v>5028</v>
      </c>
      <c r="B418" t="s">
        <v>68</v>
      </c>
      <c r="C418" t="s">
        <v>34</v>
      </c>
      <c r="D418" s="11">
        <v>2013</v>
      </c>
      <c r="E418" t="s">
        <v>5027</v>
      </c>
      <c r="F418">
        <v>4.8</v>
      </c>
      <c r="G418">
        <v>194000</v>
      </c>
      <c r="H418" t="s">
        <v>953</v>
      </c>
      <c r="I418" t="s">
        <v>5026</v>
      </c>
      <c r="J418" t="s">
        <v>5025</v>
      </c>
      <c r="K418" t="s">
        <v>7</v>
      </c>
      <c r="L418" s="7">
        <v>130000000</v>
      </c>
      <c r="M418" s="7">
        <v>243611982</v>
      </c>
      <c r="N418" t="s">
        <v>114</v>
      </c>
      <c r="O418">
        <v>100</v>
      </c>
      <c r="P418" s="8">
        <f>_xlfn.XLOOKUP(D418,Consumer_Price_Index!A:A,Consumer_Price_Index!B:B)</f>
        <v>233</v>
      </c>
      <c r="Q418" s="13">
        <f>IF(ISNUMBER(M418), M418*(Consumer_Price_Index!$B$45/(_xlfn.XLOOKUP('Working Data'!D6350,Consumer_Price_Index!A:A,Consumer_Price_Index!B:B))), "Missing")</f>
        <v>677267982.8047446</v>
      </c>
      <c r="R418" t="str">
        <f t="shared" si="6"/>
        <v>Yes</v>
      </c>
    </row>
    <row r="419" spans="1:18" x14ac:dyDescent="0.25">
      <c r="A419" t="s">
        <v>7237</v>
      </c>
      <c r="B419" t="s">
        <v>68</v>
      </c>
      <c r="C419" t="s">
        <v>24</v>
      </c>
      <c r="D419" s="11">
        <v>2009</v>
      </c>
      <c r="E419" t="s">
        <v>7204</v>
      </c>
      <c r="F419">
        <v>4.8</v>
      </c>
      <c r="G419">
        <v>40000</v>
      </c>
      <c r="H419" t="s">
        <v>7236</v>
      </c>
      <c r="I419" t="s">
        <v>7235</v>
      </c>
      <c r="J419" t="s">
        <v>1865</v>
      </c>
      <c r="K419" t="s">
        <v>7</v>
      </c>
      <c r="L419" s="7">
        <v>15000000</v>
      </c>
      <c r="M419" s="7">
        <v>40105542</v>
      </c>
      <c r="N419" t="s">
        <v>527</v>
      </c>
      <c r="O419">
        <v>99</v>
      </c>
      <c r="P419" s="8">
        <f>_xlfn.XLOOKUP(D419,Consumer_Price_Index!A:A,Consumer_Price_Index!B:B)</f>
        <v>214.5</v>
      </c>
      <c r="Q419" s="13">
        <f>IF(ISNUMBER(M419), M419*(Consumer_Price_Index!$B$45/(_xlfn.XLOOKUP('Working Data'!D5573,Consumer_Price_Index!A:A,Consumer_Price_Index!B:B))), "Missing")</f>
        <v>56030071.744154058</v>
      </c>
      <c r="R419" t="str">
        <f t="shared" si="6"/>
        <v>Yes</v>
      </c>
    </row>
    <row r="420" spans="1:18" x14ac:dyDescent="0.25">
      <c r="A420" t="s">
        <v>19465</v>
      </c>
      <c r="B420" t="s">
        <v>68</v>
      </c>
      <c r="C420" t="s">
        <v>11</v>
      </c>
      <c r="D420" s="11">
        <v>1986</v>
      </c>
      <c r="E420" t="s">
        <v>19464</v>
      </c>
      <c r="F420">
        <v>4.8</v>
      </c>
      <c r="G420">
        <v>1400</v>
      </c>
      <c r="H420" t="s">
        <v>19463</v>
      </c>
      <c r="I420" t="s">
        <v>19462</v>
      </c>
      <c r="J420" t="s">
        <v>19461</v>
      </c>
      <c r="K420" t="s">
        <v>7</v>
      </c>
      <c r="M420" s="7">
        <v>4845724</v>
      </c>
      <c r="N420" t="s">
        <v>19410</v>
      </c>
      <c r="O420">
        <v>102</v>
      </c>
      <c r="P420" s="8">
        <f>_xlfn.XLOOKUP(D420,Consumer_Price_Index!A:A,Consumer_Price_Index!B:B)</f>
        <v>109.6</v>
      </c>
      <c r="Q420" s="13">
        <f>IF(ISNUMBER(M420), M420*(Consumer_Price_Index!$B$45/(_xlfn.XLOOKUP('Working Data'!D978,Consumer_Price_Index!A:A,Consumer_Price_Index!B:B))), "Missing")</f>
        <v>14824217.899598394</v>
      </c>
      <c r="R420" t="str">
        <f t="shared" si="6"/>
        <v>No</v>
      </c>
    </row>
    <row r="421" spans="1:18" x14ac:dyDescent="0.25">
      <c r="A421" t="s">
        <v>1995</v>
      </c>
      <c r="B421" t="s">
        <v>68</v>
      </c>
      <c r="C421" t="s">
        <v>5</v>
      </c>
      <c r="D421" s="11">
        <v>2017</v>
      </c>
      <c r="E421" t="s">
        <v>1994</v>
      </c>
      <c r="F421">
        <v>4.8</v>
      </c>
      <c r="G421">
        <v>13000</v>
      </c>
      <c r="H421" t="s">
        <v>1993</v>
      </c>
      <c r="I421" t="s">
        <v>1993</v>
      </c>
      <c r="J421" t="s">
        <v>1992</v>
      </c>
      <c r="K421" t="s">
        <v>7</v>
      </c>
      <c r="M421" s="7">
        <v>8481997</v>
      </c>
      <c r="N421" t="s">
        <v>1991</v>
      </c>
      <c r="O421">
        <v>87</v>
      </c>
      <c r="P421" s="8">
        <f>_xlfn.XLOOKUP(D421,Consumer_Price_Index!A:A,Consumer_Price_Index!B:B)</f>
        <v>245.1</v>
      </c>
      <c r="Q421" s="13">
        <f>IF(ISNUMBER(M421), M421*(Consumer_Price_Index!$B$45/(_xlfn.XLOOKUP('Working Data'!D7241,Consumer_Price_Index!A:A,Consumer_Price_Index!B:B))), "Missing")</f>
        <v>12819764.314980159</v>
      </c>
      <c r="R421" t="str">
        <f t="shared" si="6"/>
        <v>No</v>
      </c>
    </row>
    <row r="422" spans="1:18" x14ac:dyDescent="0.25">
      <c r="A422" t="s">
        <v>13908</v>
      </c>
      <c r="B422" t="s">
        <v>68</v>
      </c>
      <c r="C422" t="s">
        <v>34</v>
      </c>
      <c r="D422" s="11">
        <v>1997</v>
      </c>
      <c r="E422" t="s">
        <v>13596</v>
      </c>
      <c r="F422">
        <v>4.8</v>
      </c>
      <c r="G422">
        <v>99000</v>
      </c>
      <c r="H422" t="s">
        <v>13907</v>
      </c>
      <c r="I422" t="s">
        <v>9940</v>
      </c>
      <c r="J422" t="s">
        <v>9798</v>
      </c>
      <c r="K422" t="s">
        <v>7</v>
      </c>
      <c r="L422" s="7">
        <v>45000000</v>
      </c>
      <c r="M422" s="7">
        <v>136885767</v>
      </c>
      <c r="N422" t="s">
        <v>13906</v>
      </c>
      <c r="O422">
        <v>89</v>
      </c>
      <c r="P422" s="8">
        <f>_xlfn.XLOOKUP(D422,Consumer_Price_Index!A:A,Consumer_Price_Index!B:B)</f>
        <v>160.5</v>
      </c>
      <c r="Q422" s="13">
        <f>IF(ISNUMBER(M422), M422*(Consumer_Price_Index!$B$45/(_xlfn.XLOOKUP('Working Data'!D3086,Consumer_Price_Index!A:A,Consumer_Price_Index!B:B))), "Missing")</f>
        <v>220799858.15193221</v>
      </c>
      <c r="R422" t="str">
        <f t="shared" si="6"/>
        <v>Yes</v>
      </c>
    </row>
    <row r="423" spans="1:18" x14ac:dyDescent="0.25">
      <c r="A423" t="s">
        <v>20045</v>
      </c>
      <c r="B423" t="s">
        <v>41</v>
      </c>
      <c r="C423" t="s">
        <v>34</v>
      </c>
      <c r="D423" s="11">
        <v>1985</v>
      </c>
      <c r="E423" t="s">
        <v>20044</v>
      </c>
      <c r="F423">
        <v>4.8</v>
      </c>
      <c r="G423">
        <v>1400</v>
      </c>
      <c r="H423" t="s">
        <v>20043</v>
      </c>
      <c r="I423" t="s">
        <v>20043</v>
      </c>
      <c r="J423" t="s">
        <v>20042</v>
      </c>
      <c r="K423" t="s">
        <v>7</v>
      </c>
      <c r="M423" s="7">
        <v>5622787</v>
      </c>
      <c r="N423" t="s">
        <v>20041</v>
      </c>
      <c r="O423">
        <v>93</v>
      </c>
      <c r="P423" s="8">
        <f>_xlfn.XLOOKUP(D423,Consumer_Price_Index!A:A,Consumer_Price_Index!B:B)</f>
        <v>107.6</v>
      </c>
      <c r="Q423" s="13">
        <f>IF(ISNUMBER(M423), M423*(Consumer_Price_Index!$B$45/(_xlfn.XLOOKUP('Working Data'!D766,Consumer_Price_Index!A:A,Consumer_Price_Index!B:B))), "Missing")</f>
        <v>11856492.725951558</v>
      </c>
      <c r="R423" t="str">
        <f t="shared" si="6"/>
        <v>No</v>
      </c>
    </row>
    <row r="424" spans="1:18" x14ac:dyDescent="0.25">
      <c r="A424" t="s">
        <v>9326</v>
      </c>
      <c r="B424" t="s">
        <v>68</v>
      </c>
      <c r="C424" t="s">
        <v>24</v>
      </c>
      <c r="D424" s="11">
        <v>2005</v>
      </c>
      <c r="E424" t="s">
        <v>9325</v>
      </c>
      <c r="F424">
        <v>4.8</v>
      </c>
      <c r="G424">
        <v>70000</v>
      </c>
      <c r="H424" t="s">
        <v>7308</v>
      </c>
      <c r="I424" t="s">
        <v>7308</v>
      </c>
      <c r="J424" t="s">
        <v>1440</v>
      </c>
      <c r="K424" t="s">
        <v>7</v>
      </c>
      <c r="L424" s="7">
        <v>85000000</v>
      </c>
      <c r="M424" s="7">
        <v>131426169</v>
      </c>
      <c r="N424" t="s">
        <v>114</v>
      </c>
      <c r="O424">
        <v>102</v>
      </c>
      <c r="P424" s="8">
        <f>_xlfn.XLOOKUP(D424,Consumer_Price_Index!A:A,Consumer_Price_Index!B:B)</f>
        <v>195.3</v>
      </c>
      <c r="Q424" s="13">
        <f>IF(ISNUMBER(M424), M424*(Consumer_Price_Index!$B$45/(_xlfn.XLOOKUP('Working Data'!D4774,Consumer_Price_Index!A:A,Consumer_Price_Index!B:B))), "Missing")</f>
        <v>159480500.57467145</v>
      </c>
      <c r="R424" t="str">
        <f t="shared" si="6"/>
        <v>Yes</v>
      </c>
    </row>
    <row r="425" spans="1:18" x14ac:dyDescent="0.25">
      <c r="A425" t="s">
        <v>8656</v>
      </c>
      <c r="B425" t="s">
        <v>68</v>
      </c>
      <c r="C425" t="s">
        <v>24</v>
      </c>
      <c r="D425" s="11">
        <v>2006</v>
      </c>
      <c r="E425" t="s">
        <v>8655</v>
      </c>
      <c r="F425">
        <v>4.8</v>
      </c>
      <c r="G425">
        <v>41000</v>
      </c>
      <c r="H425" t="s">
        <v>5900</v>
      </c>
      <c r="I425" t="s">
        <v>4504</v>
      </c>
      <c r="J425" t="s">
        <v>5898</v>
      </c>
      <c r="K425" t="s">
        <v>7</v>
      </c>
      <c r="L425" s="7">
        <v>40000000</v>
      </c>
      <c r="M425" s="7">
        <v>141522961</v>
      </c>
      <c r="N425" t="s">
        <v>890</v>
      </c>
      <c r="O425">
        <v>99</v>
      </c>
      <c r="P425" s="8">
        <f>_xlfn.XLOOKUP(D425,Consumer_Price_Index!A:A,Consumer_Price_Index!B:B)</f>
        <v>201.6</v>
      </c>
      <c r="Q425" s="13">
        <f>IF(ISNUMBER(M425), M425*(Consumer_Price_Index!$B$45/(_xlfn.XLOOKUP('Working Data'!D5024,Consumer_Price_Index!A:A,Consumer_Price_Index!B:B))), "Missing")</f>
        <v>523325803.60072809</v>
      </c>
      <c r="R425" t="str">
        <f t="shared" si="6"/>
        <v>Yes</v>
      </c>
    </row>
    <row r="426" spans="1:18" x14ac:dyDescent="0.25">
      <c r="A426" t="s">
        <v>14015</v>
      </c>
      <c r="B426" t="s">
        <v>41</v>
      </c>
      <c r="C426" t="s">
        <v>34</v>
      </c>
      <c r="D426" s="11">
        <v>1996</v>
      </c>
      <c r="E426" t="s">
        <v>14014</v>
      </c>
      <c r="F426">
        <v>4.8</v>
      </c>
      <c r="G426">
        <v>2900</v>
      </c>
      <c r="H426" t="s">
        <v>14013</v>
      </c>
      <c r="I426" t="s">
        <v>14012</v>
      </c>
      <c r="J426" t="s">
        <v>14011</v>
      </c>
      <c r="K426" t="s">
        <v>7</v>
      </c>
      <c r="M426" s="7">
        <v>684351</v>
      </c>
      <c r="N426" t="s">
        <v>14010</v>
      </c>
      <c r="O426">
        <v>90</v>
      </c>
      <c r="P426" s="8">
        <f>_xlfn.XLOOKUP(D426,Consumer_Price_Index!A:A,Consumer_Price_Index!B:B)</f>
        <v>156.9</v>
      </c>
      <c r="Q426" s="13">
        <f>IF(ISNUMBER(M426), M426*(Consumer_Price_Index!$B$45/(_xlfn.XLOOKUP('Working Data'!D3039,Consumer_Price_Index!A:A,Consumer_Price_Index!B:B))), "Missing")</f>
        <v>1443057.0913494811</v>
      </c>
      <c r="R426" t="str">
        <f t="shared" si="6"/>
        <v>No</v>
      </c>
    </row>
    <row r="427" spans="1:18" x14ac:dyDescent="0.25">
      <c r="A427" t="s">
        <v>326</v>
      </c>
      <c r="B427" t="s">
        <v>41</v>
      </c>
      <c r="C427" t="s">
        <v>5</v>
      </c>
      <c r="D427" s="11">
        <v>2019</v>
      </c>
      <c r="E427" t="s">
        <v>325</v>
      </c>
      <c r="F427">
        <v>4.8</v>
      </c>
      <c r="G427">
        <v>1900</v>
      </c>
      <c r="H427" t="s">
        <v>324</v>
      </c>
      <c r="I427" t="s">
        <v>324</v>
      </c>
      <c r="J427" t="s">
        <v>323</v>
      </c>
      <c r="K427" t="s">
        <v>7</v>
      </c>
      <c r="M427" s="7">
        <v>5123</v>
      </c>
      <c r="N427" t="s">
        <v>322</v>
      </c>
      <c r="O427">
        <v>87</v>
      </c>
      <c r="P427" s="8">
        <f>_xlfn.XLOOKUP(D427,Consumer_Price_Index!A:A,Consumer_Price_Index!B:B)</f>
        <v>255.7</v>
      </c>
      <c r="Q427" s="13">
        <f>IF(ISNUMBER(M427), M427*(Consumer_Price_Index!$B$45/(_xlfn.XLOOKUP('Working Data'!D7612,Consumer_Price_Index!A:A,Consumer_Price_Index!B:B))), "Missing")</f>
        <v>6216.5595380326558</v>
      </c>
      <c r="R427" t="str">
        <f t="shared" si="6"/>
        <v>No</v>
      </c>
    </row>
    <row r="428" spans="1:18" x14ac:dyDescent="0.25">
      <c r="A428" t="s">
        <v>17745</v>
      </c>
      <c r="B428" t="s">
        <v>101</v>
      </c>
      <c r="C428" t="s">
        <v>100</v>
      </c>
      <c r="D428" s="11">
        <v>1989</v>
      </c>
      <c r="E428" t="s">
        <v>16537</v>
      </c>
      <c r="F428">
        <v>4.8</v>
      </c>
      <c r="G428">
        <v>1000</v>
      </c>
      <c r="H428" t="s">
        <v>17744</v>
      </c>
      <c r="I428" t="s">
        <v>17743</v>
      </c>
      <c r="J428" t="s">
        <v>15826</v>
      </c>
      <c r="K428" t="s">
        <v>7</v>
      </c>
      <c r="L428" s="7">
        <v>16000000</v>
      </c>
      <c r="M428" s="7">
        <v>67878</v>
      </c>
      <c r="N428" t="s">
        <v>17742</v>
      </c>
      <c r="O428">
        <v>93</v>
      </c>
      <c r="P428" s="8">
        <f>_xlfn.XLOOKUP(D428,Consumer_Price_Index!A:A,Consumer_Price_Index!B:B)</f>
        <v>124</v>
      </c>
      <c r="Q428" s="13">
        <f>IF(ISNUMBER(M428), M428*(Consumer_Price_Index!$B$45/(_xlfn.XLOOKUP('Working Data'!D1617,Consumer_Price_Index!A:A,Consumer_Price_Index!B:B))), "Missing")</f>
        <v>105900.80184331797</v>
      </c>
      <c r="R428" t="str">
        <f t="shared" si="6"/>
        <v>Yes</v>
      </c>
    </row>
    <row r="429" spans="1:18" x14ac:dyDescent="0.25">
      <c r="A429" t="s">
        <v>151</v>
      </c>
      <c r="C429" t="s">
        <v>11</v>
      </c>
      <c r="D429" s="11">
        <v>2019</v>
      </c>
      <c r="E429" t="s">
        <v>51</v>
      </c>
      <c r="F429">
        <v>4.8</v>
      </c>
      <c r="G429">
        <v>373</v>
      </c>
      <c r="H429" t="s">
        <v>150</v>
      </c>
      <c r="I429" t="s">
        <v>150</v>
      </c>
      <c r="J429" t="s">
        <v>149</v>
      </c>
      <c r="K429" t="s">
        <v>7</v>
      </c>
      <c r="N429" t="s">
        <v>148</v>
      </c>
      <c r="O429">
        <v>94</v>
      </c>
      <c r="P429" s="8">
        <f>_xlfn.XLOOKUP(D429,Consumer_Price_Index!A:A,Consumer_Price_Index!B:B)</f>
        <v>255.7</v>
      </c>
      <c r="Q429" s="13" t="str">
        <f>IF(ISNUMBER(M429), M429*(Consumer_Price_Index!$B$45/(_xlfn.XLOOKUP('Working Data'!D7643,Consumer_Price_Index!A:A,Consumer_Price_Index!B:B))), "Missing")</f>
        <v>Missing</v>
      </c>
      <c r="R429" t="str">
        <f t="shared" si="6"/>
        <v>No</v>
      </c>
    </row>
    <row r="430" spans="1:18" x14ac:dyDescent="0.25">
      <c r="A430" t="s">
        <v>10312</v>
      </c>
      <c r="B430" t="s">
        <v>101</v>
      </c>
      <c r="C430" t="s">
        <v>24</v>
      </c>
      <c r="D430" s="11">
        <v>2003</v>
      </c>
      <c r="E430" t="s">
        <v>10311</v>
      </c>
      <c r="F430">
        <v>4.8</v>
      </c>
      <c r="G430">
        <v>4000</v>
      </c>
      <c r="H430" t="s">
        <v>10310</v>
      </c>
      <c r="I430" t="s">
        <v>10309</v>
      </c>
      <c r="J430" t="s">
        <v>10308</v>
      </c>
      <c r="K430" t="s">
        <v>7</v>
      </c>
      <c r="M430" s="7">
        <v>12661189</v>
      </c>
      <c r="N430" t="s">
        <v>527</v>
      </c>
      <c r="O430">
        <v>80</v>
      </c>
      <c r="P430" s="8">
        <f>_xlfn.XLOOKUP(D430,Consumer_Price_Index!A:A,Consumer_Price_Index!B:B)</f>
        <v>184</v>
      </c>
      <c r="Q430" s="13">
        <f>IF(ISNUMBER(M430), M430*(Consumer_Price_Index!$B$45/(_xlfn.XLOOKUP('Working Data'!D4404,Consumer_Price_Index!A:A,Consumer_Price_Index!B:B))), "Missing")</f>
        <v>19753529.381976444</v>
      </c>
      <c r="R430" t="str">
        <f t="shared" si="6"/>
        <v>No</v>
      </c>
    </row>
    <row r="431" spans="1:18" x14ac:dyDescent="0.25">
      <c r="A431" t="s">
        <v>11621</v>
      </c>
      <c r="B431" t="s">
        <v>101</v>
      </c>
      <c r="C431" t="s">
        <v>34</v>
      </c>
      <c r="D431" s="11">
        <v>2001</v>
      </c>
      <c r="E431" t="s">
        <v>11569</v>
      </c>
      <c r="F431">
        <v>4.8</v>
      </c>
      <c r="G431">
        <v>24000</v>
      </c>
      <c r="H431" t="s">
        <v>11620</v>
      </c>
      <c r="I431" t="s">
        <v>11619</v>
      </c>
      <c r="J431" t="s">
        <v>11619</v>
      </c>
      <c r="K431" t="s">
        <v>504</v>
      </c>
      <c r="L431" s="7">
        <v>21150000</v>
      </c>
      <c r="M431" s="7">
        <v>39438674</v>
      </c>
      <c r="N431" t="s">
        <v>11618</v>
      </c>
      <c r="O431">
        <v>95</v>
      </c>
      <c r="P431" s="8">
        <f>_xlfn.XLOOKUP(D431,Consumer_Price_Index!A:A,Consumer_Price_Index!B:B)</f>
        <v>177.1</v>
      </c>
      <c r="Q431" s="13">
        <f>IF(ISNUMBER(M431), M431*(Consumer_Price_Index!$B$45/(_xlfn.XLOOKUP('Working Data'!D3919,Consumer_Price_Index!A:A,Consumer_Price_Index!B:B))), "Missing")</f>
        <v>51574952.65150214</v>
      </c>
      <c r="R431" t="str">
        <f t="shared" si="6"/>
        <v>Yes</v>
      </c>
    </row>
    <row r="432" spans="1:18" x14ac:dyDescent="0.25">
      <c r="A432" t="s">
        <v>14699</v>
      </c>
      <c r="B432" t="s">
        <v>41</v>
      </c>
      <c r="C432" t="s">
        <v>11</v>
      </c>
      <c r="D432" s="11">
        <v>1995</v>
      </c>
      <c r="E432" t="s">
        <v>14634</v>
      </c>
      <c r="F432">
        <v>4.8</v>
      </c>
      <c r="G432">
        <v>1900</v>
      </c>
      <c r="H432" t="s">
        <v>14698</v>
      </c>
      <c r="I432" t="s">
        <v>14697</v>
      </c>
      <c r="J432" t="s">
        <v>14696</v>
      </c>
      <c r="K432" t="s">
        <v>7</v>
      </c>
      <c r="M432" s="7">
        <v>63174</v>
      </c>
      <c r="N432" t="s">
        <v>13181</v>
      </c>
      <c r="O432">
        <v>102</v>
      </c>
      <c r="P432" s="8">
        <f>_xlfn.XLOOKUP(D432,Consumer_Price_Index!A:A,Consumer_Price_Index!B:B)</f>
        <v>152.4</v>
      </c>
      <c r="Q432" s="13">
        <f>IF(ISNUMBER(M432), M432*(Consumer_Price_Index!$B$45/(_xlfn.XLOOKUP('Working Data'!D2784,Consumer_Price_Index!A:A,Consumer_Price_Index!B:B))), "Missing")</f>
        <v>155234.82096774192</v>
      </c>
      <c r="R432" t="str">
        <f t="shared" si="6"/>
        <v>No</v>
      </c>
    </row>
    <row r="433" spans="1:18" x14ac:dyDescent="0.25">
      <c r="A433" t="s">
        <v>8920</v>
      </c>
      <c r="B433" t="s">
        <v>68</v>
      </c>
      <c r="C433" t="s">
        <v>34</v>
      </c>
      <c r="D433" s="11">
        <v>2006</v>
      </c>
      <c r="E433" t="s">
        <v>8127</v>
      </c>
      <c r="F433">
        <v>4.8</v>
      </c>
      <c r="G433">
        <v>44000</v>
      </c>
      <c r="H433" t="s">
        <v>8919</v>
      </c>
      <c r="I433" t="s">
        <v>8918</v>
      </c>
      <c r="J433" t="s">
        <v>8917</v>
      </c>
      <c r="K433" t="s">
        <v>265</v>
      </c>
      <c r="L433" s="7">
        <v>21000000</v>
      </c>
      <c r="M433" s="7">
        <v>7563172</v>
      </c>
      <c r="N433" t="s">
        <v>1991</v>
      </c>
      <c r="O433">
        <v>87</v>
      </c>
      <c r="P433" s="8">
        <f>_xlfn.XLOOKUP(D433,Consumer_Price_Index!A:A,Consumer_Price_Index!B:B)</f>
        <v>201.6</v>
      </c>
      <c r="Q433" s="13">
        <f>IF(ISNUMBER(M433), M433*(Consumer_Price_Index!$B$45/(_xlfn.XLOOKUP('Working Data'!D4936,Consumer_Price_Index!A:A,Consumer_Price_Index!B:B))), "Missing")</f>
        <v>9735946.3810730893</v>
      </c>
      <c r="R433" t="str">
        <f t="shared" si="6"/>
        <v>Yes</v>
      </c>
    </row>
    <row r="434" spans="1:18" x14ac:dyDescent="0.25">
      <c r="A434" t="s">
        <v>13805</v>
      </c>
      <c r="B434" t="s">
        <v>41</v>
      </c>
      <c r="C434" t="s">
        <v>34</v>
      </c>
      <c r="D434" s="11">
        <v>1997</v>
      </c>
      <c r="E434" t="s">
        <v>13616</v>
      </c>
      <c r="F434">
        <v>4.8</v>
      </c>
      <c r="G434">
        <v>32000</v>
      </c>
      <c r="H434" t="s">
        <v>12982</v>
      </c>
      <c r="I434" t="s">
        <v>11687</v>
      </c>
      <c r="J434" t="s">
        <v>5498</v>
      </c>
      <c r="K434" t="s">
        <v>7</v>
      </c>
      <c r="L434" s="7">
        <v>30000000</v>
      </c>
      <c r="M434" s="7">
        <v>11438337</v>
      </c>
      <c r="N434" t="s">
        <v>13082</v>
      </c>
      <c r="O434">
        <v>93</v>
      </c>
      <c r="P434" s="8">
        <f>_xlfn.XLOOKUP(D434,Consumer_Price_Index!A:A,Consumer_Price_Index!B:B)</f>
        <v>160.5</v>
      </c>
      <c r="Q434" s="13">
        <f>IF(ISNUMBER(M434), M434*(Consumer_Price_Index!$B$45/(_xlfn.XLOOKUP('Working Data'!D3132,Consumer_Price_Index!A:A,Consumer_Price_Index!B:B))), "Missing")</f>
        <v>19373325.647026125</v>
      </c>
      <c r="R434" t="str">
        <f t="shared" si="6"/>
        <v>Yes</v>
      </c>
    </row>
    <row r="435" spans="1:18" x14ac:dyDescent="0.25">
      <c r="A435" t="s">
        <v>9808</v>
      </c>
      <c r="B435" t="s">
        <v>68</v>
      </c>
      <c r="C435" t="s">
        <v>24</v>
      </c>
      <c r="D435" s="11">
        <v>2004</v>
      </c>
      <c r="E435" t="s">
        <v>9701</v>
      </c>
      <c r="F435">
        <v>4.8</v>
      </c>
      <c r="G435">
        <v>30000</v>
      </c>
      <c r="H435" t="s">
        <v>3587</v>
      </c>
      <c r="I435" t="s">
        <v>9807</v>
      </c>
      <c r="J435" t="s">
        <v>2192</v>
      </c>
      <c r="K435" t="s">
        <v>7</v>
      </c>
      <c r="L435" s="7">
        <v>40000000</v>
      </c>
      <c r="M435" s="7">
        <v>14494036</v>
      </c>
      <c r="N435" t="s">
        <v>632</v>
      </c>
      <c r="O435">
        <v>99</v>
      </c>
      <c r="P435" s="8">
        <f>_xlfn.XLOOKUP(D435,Consumer_Price_Index!A:A,Consumer_Price_Index!B:B)</f>
        <v>188.9</v>
      </c>
      <c r="Q435" s="13">
        <f>IF(ISNUMBER(M435), M435*(Consumer_Price_Index!$B$45/(_xlfn.XLOOKUP('Working Data'!D4594,Consumer_Price_Index!A:A,Consumer_Price_Index!B:B))), "Missing")</f>
        <v>17271539.965584669</v>
      </c>
      <c r="R435" t="str">
        <f t="shared" si="6"/>
        <v>Yes</v>
      </c>
    </row>
    <row r="436" spans="1:18" x14ac:dyDescent="0.25">
      <c r="A436" t="s">
        <v>17375</v>
      </c>
      <c r="B436" t="s">
        <v>68</v>
      </c>
      <c r="C436" t="s">
        <v>34</v>
      </c>
      <c r="D436" s="11">
        <v>1990</v>
      </c>
      <c r="E436" t="s">
        <v>17374</v>
      </c>
      <c r="F436">
        <v>4.8</v>
      </c>
      <c r="G436">
        <v>6000</v>
      </c>
      <c r="H436" t="s">
        <v>17373</v>
      </c>
      <c r="I436" t="s">
        <v>17372</v>
      </c>
      <c r="J436" t="s">
        <v>1848</v>
      </c>
      <c r="K436" t="s">
        <v>7</v>
      </c>
      <c r="L436" s="7">
        <v>22000000</v>
      </c>
      <c r="M436" s="7">
        <v>14760451</v>
      </c>
      <c r="N436" t="s">
        <v>17371</v>
      </c>
      <c r="O436">
        <v>85</v>
      </c>
      <c r="P436" s="8">
        <f>_xlfn.XLOOKUP(D436,Consumer_Price_Index!A:A,Consumer_Price_Index!B:B)</f>
        <v>130.69999999999999</v>
      </c>
      <c r="Q436" s="13">
        <f>IF(ISNUMBER(M436), M436*(Consumer_Price_Index!$B$45/(_xlfn.XLOOKUP('Working Data'!D1765,Consumer_Price_Index!A:A,Consumer_Price_Index!B:B))), "Missing")</f>
        <v>43286904.905678533</v>
      </c>
      <c r="R436" t="str">
        <f t="shared" si="6"/>
        <v>Yes</v>
      </c>
    </row>
    <row r="437" spans="1:18" x14ac:dyDescent="0.25">
      <c r="A437" t="s">
        <v>13050</v>
      </c>
      <c r="B437" t="s">
        <v>41</v>
      </c>
      <c r="C437" t="s">
        <v>34</v>
      </c>
      <c r="D437" s="11">
        <v>1998</v>
      </c>
      <c r="E437" t="s">
        <v>13049</v>
      </c>
      <c r="F437">
        <v>4.8</v>
      </c>
      <c r="G437">
        <v>3800</v>
      </c>
      <c r="H437" t="s">
        <v>13048</v>
      </c>
      <c r="I437" t="s">
        <v>13047</v>
      </c>
      <c r="J437" t="s">
        <v>13046</v>
      </c>
      <c r="K437" t="s">
        <v>7</v>
      </c>
      <c r="L437" s="7">
        <v>19000000</v>
      </c>
      <c r="M437" s="7">
        <v>8165212</v>
      </c>
      <c r="N437" t="s">
        <v>890</v>
      </c>
      <c r="O437">
        <v>89</v>
      </c>
      <c r="P437" s="8">
        <f>_xlfn.XLOOKUP(D437,Consumer_Price_Index!A:A,Consumer_Price_Index!B:B)</f>
        <v>163</v>
      </c>
      <c r="Q437" s="13">
        <f>IF(ISNUMBER(M437), M437*(Consumer_Price_Index!$B$45/(_xlfn.XLOOKUP('Working Data'!D3404,Consumer_Price_Index!A:A,Consumer_Price_Index!B:B))), "Missing")</f>
        <v>10497637.537552742</v>
      </c>
      <c r="R437" t="str">
        <f t="shared" si="6"/>
        <v>Yes</v>
      </c>
    </row>
    <row r="438" spans="1:18" x14ac:dyDescent="0.25">
      <c r="A438" t="s">
        <v>13577</v>
      </c>
      <c r="B438" t="s">
        <v>101</v>
      </c>
      <c r="C438" t="s">
        <v>100</v>
      </c>
      <c r="D438" s="11">
        <v>1997</v>
      </c>
      <c r="E438" t="s">
        <v>13576</v>
      </c>
      <c r="F438">
        <v>4.8</v>
      </c>
      <c r="G438">
        <v>9500</v>
      </c>
      <c r="H438" t="s">
        <v>13575</v>
      </c>
      <c r="I438" t="s">
        <v>13574</v>
      </c>
      <c r="J438" t="s">
        <v>13573</v>
      </c>
      <c r="K438" t="s">
        <v>7</v>
      </c>
      <c r="M438" s="7">
        <v>3446539</v>
      </c>
      <c r="N438" t="s">
        <v>13572</v>
      </c>
      <c r="O438">
        <v>86</v>
      </c>
      <c r="P438" s="8">
        <f>_xlfn.XLOOKUP(D438,Consumer_Price_Index!A:A,Consumer_Price_Index!B:B)</f>
        <v>160.5</v>
      </c>
      <c r="Q438" s="13">
        <f>IF(ISNUMBER(M438), M438*(Consumer_Price_Index!$B$45/(_xlfn.XLOOKUP('Working Data'!D3210,Consumer_Price_Index!A:A,Consumer_Price_Index!B:B))), "Missing")</f>
        <v>9759855.3280669153</v>
      </c>
      <c r="R438" t="str">
        <f t="shared" si="6"/>
        <v>No</v>
      </c>
    </row>
    <row r="439" spans="1:18" x14ac:dyDescent="0.25">
      <c r="A439" t="s">
        <v>20237</v>
      </c>
      <c r="B439" t="s">
        <v>41</v>
      </c>
      <c r="C439" t="s">
        <v>5</v>
      </c>
      <c r="D439" s="11">
        <v>1985</v>
      </c>
      <c r="E439" t="s">
        <v>19988</v>
      </c>
      <c r="F439">
        <v>4.8</v>
      </c>
      <c r="G439">
        <v>35000</v>
      </c>
      <c r="H439" t="s">
        <v>20236</v>
      </c>
      <c r="I439" t="s">
        <v>20235</v>
      </c>
      <c r="J439" t="s">
        <v>20234</v>
      </c>
      <c r="K439" t="s">
        <v>7</v>
      </c>
      <c r="L439" s="7">
        <v>2200000</v>
      </c>
      <c r="M439" s="7">
        <v>21930418</v>
      </c>
      <c r="N439" t="s">
        <v>20233</v>
      </c>
      <c r="O439">
        <v>92</v>
      </c>
      <c r="P439" s="8">
        <f>_xlfn.XLOOKUP(D439,Consumer_Price_Index!A:A,Consumer_Price_Index!B:B)</f>
        <v>107.6</v>
      </c>
      <c r="Q439" s="13">
        <f>IF(ISNUMBER(M439), M439*(Consumer_Price_Index!$B$45/(_xlfn.XLOOKUP('Working Data'!D691,Consumer_Price_Index!A:A,Consumer_Price_Index!B:B))), "Missing")</f>
        <v>51126230.792654939</v>
      </c>
      <c r="R439" t="str">
        <f t="shared" si="6"/>
        <v>Yes</v>
      </c>
    </row>
    <row r="440" spans="1:18" x14ac:dyDescent="0.25">
      <c r="A440" t="s">
        <v>17208</v>
      </c>
      <c r="B440" t="s">
        <v>41</v>
      </c>
      <c r="C440" t="s">
        <v>438</v>
      </c>
      <c r="D440" s="11">
        <v>1990</v>
      </c>
      <c r="E440" t="s">
        <v>16180</v>
      </c>
      <c r="F440">
        <v>4.8</v>
      </c>
      <c r="G440">
        <v>2000</v>
      </c>
      <c r="H440" t="s">
        <v>17207</v>
      </c>
      <c r="I440" t="s">
        <v>17206</v>
      </c>
      <c r="J440" t="s">
        <v>17205</v>
      </c>
      <c r="K440" t="s">
        <v>95</v>
      </c>
      <c r="L440" s="7">
        <v>6500000</v>
      </c>
      <c r="M440" s="7">
        <v>2032973</v>
      </c>
      <c r="N440" t="s">
        <v>16911</v>
      </c>
      <c r="O440">
        <v>93</v>
      </c>
      <c r="P440" s="8">
        <f>_xlfn.XLOOKUP(D440,Consumer_Price_Index!A:A,Consumer_Price_Index!B:B)</f>
        <v>130.69999999999999</v>
      </c>
      <c r="Q440" s="13">
        <f>IF(ISNUMBER(M440), M440*(Consumer_Price_Index!$B$45/(_xlfn.XLOOKUP('Working Data'!D1820,Consumer_Price_Index!A:A,Consumer_Price_Index!B:B))), "Missing")</f>
        <v>2887864.2102564098</v>
      </c>
      <c r="R440" t="str">
        <f t="shared" si="6"/>
        <v>Yes</v>
      </c>
    </row>
    <row r="441" spans="1:18" x14ac:dyDescent="0.25">
      <c r="A441" t="s">
        <v>15017</v>
      </c>
      <c r="B441" t="s">
        <v>101</v>
      </c>
      <c r="C441" t="s">
        <v>24</v>
      </c>
      <c r="D441" s="11">
        <v>1994</v>
      </c>
      <c r="E441" t="s">
        <v>15016</v>
      </c>
      <c r="F441">
        <v>4.8</v>
      </c>
      <c r="G441">
        <v>7600</v>
      </c>
      <c r="H441" t="s">
        <v>7650</v>
      </c>
      <c r="I441" t="s">
        <v>15015</v>
      </c>
      <c r="J441" t="s">
        <v>10348</v>
      </c>
      <c r="K441" t="s">
        <v>7</v>
      </c>
      <c r="L441" s="7">
        <v>30000000</v>
      </c>
      <c r="M441" s="7">
        <v>18869594</v>
      </c>
      <c r="N441" t="s">
        <v>704</v>
      </c>
      <c r="O441">
        <v>109</v>
      </c>
      <c r="P441" s="8">
        <f>_xlfn.XLOOKUP(D441,Consumer_Price_Index!A:A,Consumer_Price_Index!B:B)</f>
        <v>148.19999999999999</v>
      </c>
      <c r="Q441" s="13">
        <f>IF(ISNUMBER(M441), M441*(Consumer_Price_Index!$B$45/(_xlfn.XLOOKUP('Working Data'!D2640,Consumer_Price_Index!A:A,Consumer_Price_Index!B:B))), "Missing")</f>
        <v>25041660.678571425</v>
      </c>
      <c r="R441" t="str">
        <f t="shared" si="6"/>
        <v>Yes</v>
      </c>
    </row>
    <row r="442" spans="1:18" x14ac:dyDescent="0.25">
      <c r="A442" t="s">
        <v>13530</v>
      </c>
      <c r="B442" t="s">
        <v>101</v>
      </c>
      <c r="C442" t="s">
        <v>24</v>
      </c>
      <c r="D442" s="11">
        <v>1997</v>
      </c>
      <c r="E442" t="s">
        <v>13460</v>
      </c>
      <c r="F442">
        <v>4.8</v>
      </c>
      <c r="G442">
        <v>9600</v>
      </c>
      <c r="H442" t="s">
        <v>13529</v>
      </c>
      <c r="I442" t="s">
        <v>13528</v>
      </c>
      <c r="J442" t="s">
        <v>13519</v>
      </c>
      <c r="K442" t="s">
        <v>7</v>
      </c>
      <c r="L442" s="7">
        <v>53000000</v>
      </c>
      <c r="M442" s="7">
        <v>19745922</v>
      </c>
      <c r="N442" t="s">
        <v>12919</v>
      </c>
      <c r="O442">
        <v>94</v>
      </c>
      <c r="P442" s="8">
        <f>_xlfn.XLOOKUP(D442,Consumer_Price_Index!A:A,Consumer_Price_Index!B:B)</f>
        <v>160.5</v>
      </c>
      <c r="Q442" s="13">
        <f>IF(ISNUMBER(M442), M442*(Consumer_Price_Index!$B$45/(_xlfn.XLOOKUP('Working Data'!D3222,Consumer_Price_Index!A:A,Consumer_Price_Index!B:B))), "Missing")</f>
        <v>48520826.075806446</v>
      </c>
      <c r="R442" t="str">
        <f t="shared" si="6"/>
        <v>Yes</v>
      </c>
    </row>
    <row r="443" spans="1:18" x14ac:dyDescent="0.25">
      <c r="A443" t="s">
        <v>7337</v>
      </c>
      <c r="B443" t="s">
        <v>41</v>
      </c>
      <c r="C443" t="s">
        <v>5</v>
      </c>
      <c r="D443" s="11">
        <v>2009</v>
      </c>
      <c r="E443" t="s">
        <v>7334</v>
      </c>
      <c r="F443">
        <v>4.8</v>
      </c>
      <c r="G443">
        <v>50000</v>
      </c>
      <c r="H443" t="s">
        <v>3001</v>
      </c>
      <c r="I443" t="s">
        <v>3001</v>
      </c>
      <c r="J443" t="s">
        <v>7336</v>
      </c>
      <c r="K443" t="s">
        <v>7</v>
      </c>
      <c r="L443" s="7">
        <v>15000000</v>
      </c>
      <c r="M443" s="7">
        <v>39421467</v>
      </c>
      <c r="N443" t="s">
        <v>1991</v>
      </c>
      <c r="O443">
        <v>105</v>
      </c>
      <c r="P443" s="8">
        <f>_xlfn.XLOOKUP(D443,Consumer_Price_Index!A:A,Consumer_Price_Index!B:B)</f>
        <v>214.5</v>
      </c>
      <c r="Q443" s="13">
        <f>IF(ISNUMBER(M443), M443*(Consumer_Price_Index!$B$45/(_xlfn.XLOOKUP('Working Data'!D5533,Consumer_Price_Index!A:A,Consumer_Price_Index!B:B))), "Missing")</f>
        <v>51552450.621888407</v>
      </c>
      <c r="R443" t="str">
        <f t="shared" si="6"/>
        <v>Yes</v>
      </c>
    </row>
    <row r="444" spans="1:18" x14ac:dyDescent="0.25">
      <c r="A444" t="s">
        <v>14855</v>
      </c>
      <c r="B444" t="s">
        <v>41</v>
      </c>
      <c r="C444" t="s">
        <v>5</v>
      </c>
      <c r="D444" s="11">
        <v>1995</v>
      </c>
      <c r="E444" t="s">
        <v>14820</v>
      </c>
      <c r="F444">
        <v>4.8</v>
      </c>
      <c r="G444">
        <v>32000</v>
      </c>
      <c r="H444" t="s">
        <v>1201</v>
      </c>
      <c r="I444" t="s">
        <v>11036</v>
      </c>
      <c r="J444" t="s">
        <v>14854</v>
      </c>
      <c r="K444" t="s">
        <v>7</v>
      </c>
      <c r="L444" s="7">
        <v>5000000</v>
      </c>
      <c r="M444" s="7">
        <v>15116634</v>
      </c>
      <c r="N444" t="s">
        <v>14853</v>
      </c>
      <c r="O444">
        <v>87</v>
      </c>
      <c r="P444" s="8">
        <f>_xlfn.XLOOKUP(D444,Consumer_Price_Index!A:A,Consumer_Price_Index!B:B)</f>
        <v>152.4</v>
      </c>
      <c r="Q444" s="13">
        <f>IF(ISNUMBER(M444), M444*(Consumer_Price_Index!$B$45/(_xlfn.XLOOKUP('Working Data'!D2721,Consumer_Price_Index!A:A,Consumer_Price_Index!B:B))), "Missing")</f>
        <v>46245365.259036139</v>
      </c>
      <c r="R444" t="str">
        <f t="shared" si="6"/>
        <v>Yes</v>
      </c>
    </row>
    <row r="445" spans="1:18" x14ac:dyDescent="0.25">
      <c r="A445" t="s">
        <v>9388</v>
      </c>
      <c r="B445" t="s">
        <v>915</v>
      </c>
      <c r="C445" t="s">
        <v>100</v>
      </c>
      <c r="D445" s="11">
        <v>2005</v>
      </c>
      <c r="E445" t="s">
        <v>9387</v>
      </c>
      <c r="F445">
        <v>4.8</v>
      </c>
      <c r="G445">
        <v>46000</v>
      </c>
      <c r="H445" t="s">
        <v>2292</v>
      </c>
      <c r="I445" t="s">
        <v>8286</v>
      </c>
      <c r="J445" t="s">
        <v>4832</v>
      </c>
      <c r="K445" t="s">
        <v>7</v>
      </c>
      <c r="L445" s="7">
        <v>50000000</v>
      </c>
      <c r="M445" s="7">
        <v>144146816</v>
      </c>
      <c r="N445" t="s">
        <v>119</v>
      </c>
      <c r="O445">
        <v>101</v>
      </c>
      <c r="P445" s="8">
        <f>_xlfn.XLOOKUP(D445,Consumer_Price_Index!A:A,Consumer_Price_Index!B:B)</f>
        <v>195.3</v>
      </c>
      <c r="Q445" s="13">
        <f>IF(ISNUMBER(M445), M445*(Consumer_Price_Index!$B$45/(_xlfn.XLOOKUP('Working Data'!D4751,Consumer_Price_Index!A:A,Consumer_Price_Index!B:B))), "Missing")</f>
        <v>191295883.4285714</v>
      </c>
      <c r="R445" t="str">
        <f t="shared" si="6"/>
        <v>Yes</v>
      </c>
    </row>
    <row r="446" spans="1:18" x14ac:dyDescent="0.25">
      <c r="A446" t="s">
        <v>20498</v>
      </c>
      <c r="B446" t="s">
        <v>41</v>
      </c>
      <c r="C446" t="s">
        <v>24</v>
      </c>
      <c r="D446" s="11">
        <v>1984</v>
      </c>
      <c r="E446" t="s">
        <v>20497</v>
      </c>
      <c r="F446">
        <v>4.8</v>
      </c>
      <c r="G446">
        <v>619</v>
      </c>
      <c r="H446" t="s">
        <v>20496</v>
      </c>
      <c r="I446" t="s">
        <v>20495</v>
      </c>
      <c r="J446" t="s">
        <v>20494</v>
      </c>
      <c r="K446" t="s">
        <v>7</v>
      </c>
      <c r="M446" s="7">
        <v>2732684</v>
      </c>
      <c r="N446" t="s">
        <v>20493</v>
      </c>
      <c r="O446">
        <v>85</v>
      </c>
      <c r="P446" s="8">
        <f>_xlfn.XLOOKUP(D446,Consumer_Price_Index!A:A,Consumer_Price_Index!B:B)</f>
        <v>103.9</v>
      </c>
      <c r="Q446" s="13">
        <f>IF(ISNUMBER(M446), M446*(Consumer_Price_Index!$B$45/(_xlfn.XLOOKUP('Working Data'!D589,Consumer_Price_Index!A:A,Consumer_Price_Index!B:B))), "Missing")</f>
        <v>10104961.344660193</v>
      </c>
      <c r="R446" t="str">
        <f t="shared" si="6"/>
        <v>No</v>
      </c>
    </row>
    <row r="447" spans="1:18" x14ac:dyDescent="0.25">
      <c r="A447" t="s">
        <v>19303</v>
      </c>
      <c r="B447" t="s">
        <v>41</v>
      </c>
      <c r="C447" t="s">
        <v>34</v>
      </c>
      <c r="D447" s="11">
        <v>1986</v>
      </c>
      <c r="E447" t="s">
        <v>19302</v>
      </c>
      <c r="F447">
        <v>4.8</v>
      </c>
      <c r="G447">
        <v>153</v>
      </c>
      <c r="H447" t="s">
        <v>19301</v>
      </c>
      <c r="I447" t="s">
        <v>19300</v>
      </c>
      <c r="J447" t="s">
        <v>19300</v>
      </c>
      <c r="K447" t="s">
        <v>7</v>
      </c>
      <c r="M447" s="7">
        <v>601451</v>
      </c>
      <c r="N447" t="s">
        <v>19299</v>
      </c>
      <c r="O447">
        <v>87</v>
      </c>
      <c r="P447" s="8">
        <f>_xlfn.XLOOKUP(D447,Consumer_Price_Index!A:A,Consumer_Price_Index!B:B)</f>
        <v>109.6</v>
      </c>
      <c r="Q447" s="13">
        <f>IF(ISNUMBER(M447), M447*(Consumer_Price_Index!$B$45/(_xlfn.XLOOKUP('Working Data'!D1026,Consumer_Price_Index!A:A,Consumer_Price_Index!B:B))), "Missing")</f>
        <v>1549130.3440405747</v>
      </c>
      <c r="R447" t="str">
        <f t="shared" si="6"/>
        <v>No</v>
      </c>
    </row>
    <row r="448" spans="1:18" x14ac:dyDescent="0.25">
      <c r="A448" t="s">
        <v>5458</v>
      </c>
      <c r="B448" t="s">
        <v>41</v>
      </c>
      <c r="C448" t="s">
        <v>24</v>
      </c>
      <c r="D448" s="11">
        <v>2012</v>
      </c>
      <c r="E448" t="s">
        <v>5457</v>
      </c>
      <c r="F448">
        <v>4.8</v>
      </c>
      <c r="G448">
        <v>11000</v>
      </c>
      <c r="H448" t="s">
        <v>2165</v>
      </c>
      <c r="I448" t="s">
        <v>5456</v>
      </c>
      <c r="J448" t="s">
        <v>3706</v>
      </c>
      <c r="K448" t="s">
        <v>7</v>
      </c>
      <c r="L448" s="7">
        <v>26350000</v>
      </c>
      <c r="M448" s="7">
        <v>1577272</v>
      </c>
      <c r="N448" t="s">
        <v>1451</v>
      </c>
      <c r="O448">
        <v>94</v>
      </c>
      <c r="P448" s="8">
        <f>_xlfn.XLOOKUP(D448,Consumer_Price_Index!A:A,Consumer_Price_Index!B:B)</f>
        <v>229.6</v>
      </c>
      <c r="Q448" s="13">
        <f>IF(ISNUMBER(M448), M448*(Consumer_Price_Index!$B$45/(_xlfn.XLOOKUP('Working Data'!D6199,Consumer_Price_Index!A:A,Consumer_Price_Index!B:B))), "Missing")</f>
        <v>3063064.2345442954</v>
      </c>
      <c r="R448" t="str">
        <f t="shared" si="6"/>
        <v>Yes</v>
      </c>
    </row>
    <row r="449" spans="1:18" x14ac:dyDescent="0.25">
      <c r="A449" t="s">
        <v>10595</v>
      </c>
      <c r="B449" t="s">
        <v>68</v>
      </c>
      <c r="C449" t="s">
        <v>24</v>
      </c>
      <c r="D449" s="11">
        <v>2003</v>
      </c>
      <c r="E449" t="s">
        <v>10506</v>
      </c>
      <c r="F449">
        <v>4.8</v>
      </c>
      <c r="G449">
        <v>63000</v>
      </c>
      <c r="H449" t="s">
        <v>10594</v>
      </c>
      <c r="I449" t="s">
        <v>10593</v>
      </c>
      <c r="J449" t="s">
        <v>2712</v>
      </c>
      <c r="K449" t="s">
        <v>7</v>
      </c>
      <c r="L449" s="7">
        <v>45000000</v>
      </c>
      <c r="M449" s="7">
        <v>124914842</v>
      </c>
      <c r="N449" t="s">
        <v>704</v>
      </c>
      <c r="O449">
        <v>95</v>
      </c>
      <c r="P449" s="8">
        <f>_xlfn.XLOOKUP(D449,Consumer_Price_Index!A:A,Consumer_Price_Index!B:B)</f>
        <v>184</v>
      </c>
      <c r="Q449" s="13">
        <f>IF(ISNUMBER(M449), M449*(Consumer_Price_Index!$B$45/(_xlfn.XLOOKUP('Working Data'!D4303,Consumer_Price_Index!A:A,Consumer_Price_Index!B:B))), "Missing")</f>
        <v>148852375.27336723</v>
      </c>
      <c r="R449" t="str">
        <f t="shared" si="6"/>
        <v>Yes</v>
      </c>
    </row>
    <row r="450" spans="1:18" x14ac:dyDescent="0.25">
      <c r="A450" t="s">
        <v>15925</v>
      </c>
      <c r="B450" t="s">
        <v>41</v>
      </c>
      <c r="C450" t="s">
        <v>24</v>
      </c>
      <c r="D450" s="11">
        <v>1993</v>
      </c>
      <c r="E450" t="s">
        <v>15924</v>
      </c>
      <c r="F450">
        <v>4.8</v>
      </c>
      <c r="G450">
        <v>25000</v>
      </c>
      <c r="H450" t="s">
        <v>14562</v>
      </c>
      <c r="I450" t="s">
        <v>14562</v>
      </c>
      <c r="J450" t="s">
        <v>15130</v>
      </c>
      <c r="K450" t="s">
        <v>7</v>
      </c>
      <c r="L450" s="7">
        <v>900000</v>
      </c>
      <c r="M450" s="7">
        <v>8556940</v>
      </c>
      <c r="N450" t="s">
        <v>13748</v>
      </c>
      <c r="O450">
        <v>92</v>
      </c>
      <c r="P450" s="8">
        <f>_xlfn.XLOOKUP(D450,Consumer_Price_Index!A:A,Consumer_Price_Index!B:B)</f>
        <v>144.5</v>
      </c>
      <c r="Q450" s="13">
        <f>IF(ISNUMBER(M450), M450*(Consumer_Price_Index!$B$45/(_xlfn.XLOOKUP('Working Data'!D2307,Consumer_Price_Index!A:A,Consumer_Price_Index!B:B))), "Missing")</f>
        <v>11593150.813694974</v>
      </c>
      <c r="R450" t="str">
        <f t="shared" si="6"/>
        <v>Yes</v>
      </c>
    </row>
    <row r="451" spans="1:18" x14ac:dyDescent="0.25">
      <c r="A451" t="s">
        <v>11823</v>
      </c>
      <c r="B451" t="s">
        <v>41</v>
      </c>
      <c r="C451" t="s">
        <v>11</v>
      </c>
      <c r="D451" s="11">
        <v>2000</v>
      </c>
      <c r="E451" t="s">
        <v>11822</v>
      </c>
      <c r="F451">
        <v>4.8</v>
      </c>
      <c r="G451">
        <v>11000</v>
      </c>
      <c r="H451" t="s">
        <v>11821</v>
      </c>
      <c r="I451" t="s">
        <v>8366</v>
      </c>
      <c r="J451" t="s">
        <v>5538</v>
      </c>
      <c r="K451" t="s">
        <v>7</v>
      </c>
      <c r="L451" s="7">
        <v>50000000</v>
      </c>
      <c r="M451" s="7">
        <v>31355910</v>
      </c>
      <c r="N451" t="s">
        <v>11820</v>
      </c>
      <c r="O451">
        <v>97</v>
      </c>
      <c r="P451" s="8">
        <f>_xlfn.XLOOKUP(D451,Consumer_Price_Index!A:A,Consumer_Price_Index!B:B)</f>
        <v>172.2</v>
      </c>
      <c r="Q451" s="13">
        <f>IF(ISNUMBER(M451), M451*(Consumer_Price_Index!$B$45/(_xlfn.XLOOKUP('Working Data'!D3834,Consumer_Price_Index!A:A,Consumer_Price_Index!B:B))), "Missing")</f>
        <v>58614391.269938648</v>
      </c>
      <c r="R451" t="str">
        <f t="shared" ref="R451:R514" si="7">IF(AND(ISNUMBER(L451), L451&gt;0, ISNUMBER(M451), M451&gt;0), "Yes", "No")</f>
        <v>Yes</v>
      </c>
    </row>
    <row r="452" spans="1:18" x14ac:dyDescent="0.25">
      <c r="A452" t="s">
        <v>16740</v>
      </c>
      <c r="B452" t="s">
        <v>41</v>
      </c>
      <c r="C452" t="s">
        <v>34</v>
      </c>
      <c r="D452" s="11">
        <v>1991</v>
      </c>
      <c r="E452" t="s">
        <v>16598</v>
      </c>
      <c r="F452">
        <v>4.8</v>
      </c>
      <c r="G452">
        <v>1700</v>
      </c>
      <c r="H452" t="s">
        <v>16739</v>
      </c>
      <c r="I452" t="s">
        <v>16739</v>
      </c>
      <c r="J452" t="s">
        <v>13169</v>
      </c>
      <c r="K452" t="s">
        <v>7</v>
      </c>
      <c r="M452" s="7">
        <v>456127</v>
      </c>
      <c r="N452" t="s">
        <v>16738</v>
      </c>
      <c r="O452">
        <v>102</v>
      </c>
      <c r="P452" s="8">
        <f>_xlfn.XLOOKUP(D452,Consumer_Price_Index!A:A,Consumer_Price_Index!B:B)</f>
        <v>136.19999999999999</v>
      </c>
      <c r="Q452" s="13">
        <f>IF(ISNUMBER(M452), M452*(Consumer_Price_Index!$B$45/(_xlfn.XLOOKUP('Working Data'!D1992,Consumer_Price_Index!A:A,Consumer_Price_Index!B:B))), "Missing")</f>
        <v>755336.3961956522</v>
      </c>
      <c r="R452" t="str">
        <f t="shared" si="7"/>
        <v>No</v>
      </c>
    </row>
    <row r="453" spans="1:18" x14ac:dyDescent="0.25">
      <c r="A453" t="s">
        <v>3245</v>
      </c>
      <c r="B453" t="s">
        <v>41</v>
      </c>
      <c r="C453" t="s">
        <v>24</v>
      </c>
      <c r="D453" s="11">
        <v>2016</v>
      </c>
      <c r="E453" t="s">
        <v>3244</v>
      </c>
      <c r="F453">
        <v>4.8</v>
      </c>
      <c r="G453">
        <v>36000</v>
      </c>
      <c r="H453" t="s">
        <v>780</v>
      </c>
      <c r="I453" t="s">
        <v>780</v>
      </c>
      <c r="J453" t="s">
        <v>3243</v>
      </c>
      <c r="K453" t="s">
        <v>7</v>
      </c>
      <c r="L453" s="7">
        <v>900000</v>
      </c>
      <c r="M453" s="7">
        <v>9097072</v>
      </c>
      <c r="N453" t="s">
        <v>3242</v>
      </c>
      <c r="O453">
        <v>94</v>
      </c>
      <c r="P453" s="8">
        <f>_xlfn.XLOOKUP(D453,Consumer_Price_Index!A:A,Consumer_Price_Index!B:B)</f>
        <v>240</v>
      </c>
      <c r="Q453" s="13">
        <f>IF(ISNUMBER(M453), M453*(Consumer_Price_Index!$B$45/(_xlfn.XLOOKUP('Working Data'!D6913,Consumer_Price_Index!A:A,Consumer_Price_Index!B:B))), "Missing")</f>
        <v>15651484.124223603</v>
      </c>
      <c r="R453" t="str">
        <f t="shared" si="7"/>
        <v>Yes</v>
      </c>
    </row>
    <row r="454" spans="1:18" x14ac:dyDescent="0.25">
      <c r="A454" t="s">
        <v>11544</v>
      </c>
      <c r="B454" t="s">
        <v>68</v>
      </c>
      <c r="C454" t="s">
        <v>73</v>
      </c>
      <c r="D454" s="11">
        <v>2001</v>
      </c>
      <c r="E454" t="s">
        <v>11543</v>
      </c>
      <c r="F454">
        <v>4.8</v>
      </c>
      <c r="G454">
        <v>17000</v>
      </c>
      <c r="H454" t="s">
        <v>7472</v>
      </c>
      <c r="I454" t="s">
        <v>11542</v>
      </c>
      <c r="J454" t="s">
        <v>5326</v>
      </c>
      <c r="K454" t="s">
        <v>7</v>
      </c>
      <c r="L454" s="7">
        <v>75000000</v>
      </c>
      <c r="M454" s="7">
        <v>7622365</v>
      </c>
      <c r="N454" t="s">
        <v>890</v>
      </c>
      <c r="O454">
        <v>93</v>
      </c>
      <c r="P454" s="8">
        <f>_xlfn.XLOOKUP(D454,Consumer_Price_Index!A:A,Consumer_Price_Index!B:B)</f>
        <v>177.1</v>
      </c>
      <c r="Q454" s="13">
        <f>IF(ISNUMBER(M454), M454*(Consumer_Price_Index!$B$45/(_xlfn.XLOOKUP('Working Data'!D3949,Consumer_Price_Index!A:A,Consumer_Price_Index!B:B))), "Missing")</f>
        <v>10648943.674919762</v>
      </c>
      <c r="R454" t="str">
        <f t="shared" si="7"/>
        <v>Yes</v>
      </c>
    </row>
    <row r="455" spans="1:18" x14ac:dyDescent="0.25">
      <c r="A455" t="s">
        <v>6494</v>
      </c>
      <c r="B455" t="s">
        <v>41</v>
      </c>
      <c r="C455" t="s">
        <v>5</v>
      </c>
      <c r="D455" s="11">
        <v>2010</v>
      </c>
      <c r="E455" t="s">
        <v>6493</v>
      </c>
      <c r="F455">
        <v>4.8</v>
      </c>
      <c r="G455">
        <v>20000</v>
      </c>
      <c r="H455" t="s">
        <v>6394</v>
      </c>
      <c r="I455" t="s">
        <v>6394</v>
      </c>
      <c r="J455" t="s">
        <v>6492</v>
      </c>
      <c r="K455" t="s">
        <v>7</v>
      </c>
      <c r="L455" s="7">
        <v>25000000</v>
      </c>
      <c r="M455" s="7">
        <v>21500813</v>
      </c>
      <c r="N455" t="s">
        <v>6482</v>
      </c>
      <c r="O455">
        <v>107</v>
      </c>
      <c r="P455" s="8">
        <f>_xlfn.XLOOKUP(D455,Consumer_Price_Index!A:A,Consumer_Price_Index!B:B)</f>
        <v>218.1</v>
      </c>
      <c r="Q455" s="13">
        <f>IF(ISNUMBER(M455), M455*(Consumer_Price_Index!$B$45/(_xlfn.XLOOKUP('Working Data'!D5832,Consumer_Price_Index!A:A,Consumer_Price_Index!B:B))), "Missing")</f>
        <v>35604878.919021741</v>
      </c>
      <c r="R455" t="str">
        <f t="shared" si="7"/>
        <v>Yes</v>
      </c>
    </row>
    <row r="456" spans="1:18" x14ac:dyDescent="0.25">
      <c r="A456" t="s">
        <v>1266</v>
      </c>
      <c r="B456" t="s">
        <v>382</v>
      </c>
      <c r="C456" t="s">
        <v>87</v>
      </c>
      <c r="D456" s="11">
        <v>2018</v>
      </c>
      <c r="E456" t="s">
        <v>223</v>
      </c>
      <c r="F456">
        <v>4.8</v>
      </c>
      <c r="G456">
        <v>1700</v>
      </c>
      <c r="H456" t="s">
        <v>1265</v>
      </c>
      <c r="I456" t="s">
        <v>1264</v>
      </c>
      <c r="J456" t="s">
        <v>1263</v>
      </c>
      <c r="K456" t="s">
        <v>265</v>
      </c>
      <c r="M456" s="7">
        <v>242847</v>
      </c>
      <c r="N456" t="s">
        <v>1262</v>
      </c>
      <c r="O456">
        <v>109</v>
      </c>
      <c r="P456" s="8">
        <f>_xlfn.XLOOKUP(D456,Consumer_Price_Index!A:A,Consumer_Price_Index!B:B)</f>
        <v>251.1</v>
      </c>
      <c r="Q456" s="13">
        <f>IF(ISNUMBER(M456), M456*(Consumer_Price_Index!$B$45/(_xlfn.XLOOKUP('Working Data'!D7411,Consumer_Price_Index!A:A,Consumer_Price_Index!B:B))), "Missing")</f>
        <v>308314.50374999997</v>
      </c>
      <c r="R456" t="str">
        <f t="shared" si="7"/>
        <v>No</v>
      </c>
    </row>
    <row r="457" spans="1:18" x14ac:dyDescent="0.25">
      <c r="A457" t="s">
        <v>20170</v>
      </c>
      <c r="B457" t="s">
        <v>41</v>
      </c>
      <c r="C457" t="s">
        <v>24</v>
      </c>
      <c r="D457" s="11">
        <v>1985</v>
      </c>
      <c r="E457" t="s">
        <v>19988</v>
      </c>
      <c r="F457">
        <v>4.8</v>
      </c>
      <c r="G457">
        <v>8100</v>
      </c>
      <c r="H457" t="s">
        <v>19028</v>
      </c>
      <c r="I457" t="s">
        <v>9800</v>
      </c>
      <c r="J457" t="s">
        <v>20169</v>
      </c>
      <c r="K457" t="s">
        <v>7</v>
      </c>
      <c r="L457" s="7">
        <v>9000000</v>
      </c>
      <c r="M457" s="7">
        <v>20518905</v>
      </c>
      <c r="N457" t="s">
        <v>20168</v>
      </c>
      <c r="O457">
        <v>92</v>
      </c>
      <c r="P457" s="8">
        <f>_xlfn.XLOOKUP(D457,Consumer_Price_Index!A:A,Consumer_Price_Index!B:B)</f>
        <v>107.6</v>
      </c>
      <c r="Q457" s="13">
        <f>IF(ISNUMBER(M457), M457*(Consumer_Price_Index!$B$45/(_xlfn.XLOOKUP('Working Data'!D717,Consumer_Price_Index!A:A,Consumer_Price_Index!B:B))), "Missing")</f>
        <v>31012452.150297619</v>
      </c>
      <c r="R457" t="str">
        <f t="shared" si="7"/>
        <v>Yes</v>
      </c>
    </row>
    <row r="458" spans="1:18" x14ac:dyDescent="0.25">
      <c r="A458" t="s">
        <v>8105</v>
      </c>
      <c r="B458" t="s">
        <v>41</v>
      </c>
      <c r="C458" t="s">
        <v>34</v>
      </c>
      <c r="D458" s="11">
        <v>2007</v>
      </c>
      <c r="E458" t="s">
        <v>8089</v>
      </c>
      <c r="F458">
        <v>4.8</v>
      </c>
      <c r="G458">
        <v>13000</v>
      </c>
      <c r="H458" t="s">
        <v>8104</v>
      </c>
      <c r="I458" t="s">
        <v>7475</v>
      </c>
      <c r="J458" t="s">
        <v>8103</v>
      </c>
      <c r="K458" t="s">
        <v>7</v>
      </c>
      <c r="M458" s="7">
        <v>15291277</v>
      </c>
      <c r="N458" t="s">
        <v>8102</v>
      </c>
      <c r="O458">
        <v>93</v>
      </c>
      <c r="P458" s="8">
        <f>_xlfn.XLOOKUP(D458,Consumer_Price_Index!A:A,Consumer_Price_Index!B:B)</f>
        <v>207.3</v>
      </c>
      <c r="Q458" s="13">
        <f>IF(ISNUMBER(M458), M458*(Consumer_Price_Index!$B$45/(_xlfn.XLOOKUP('Working Data'!D5231,Consumer_Price_Index!A:A,Consumer_Price_Index!B:B))), "Missing")</f>
        <v>23111369.553075399</v>
      </c>
      <c r="R458" t="str">
        <f t="shared" si="7"/>
        <v>No</v>
      </c>
    </row>
    <row r="459" spans="1:18" x14ac:dyDescent="0.25">
      <c r="A459" t="s">
        <v>8654</v>
      </c>
      <c r="B459" t="s">
        <v>68</v>
      </c>
      <c r="C459" t="s">
        <v>5</v>
      </c>
      <c r="D459" s="11">
        <v>2006</v>
      </c>
      <c r="E459" t="s">
        <v>8653</v>
      </c>
      <c r="F459">
        <v>4.8</v>
      </c>
      <c r="G459">
        <v>28000</v>
      </c>
      <c r="H459" t="s">
        <v>8652</v>
      </c>
      <c r="I459" t="s">
        <v>8651</v>
      </c>
      <c r="J459" t="s">
        <v>886</v>
      </c>
      <c r="K459" t="s">
        <v>7</v>
      </c>
      <c r="L459" s="7">
        <v>20500000</v>
      </c>
      <c r="M459" s="7">
        <v>29907685</v>
      </c>
      <c r="N459" t="s">
        <v>1991</v>
      </c>
      <c r="O459">
        <v>90</v>
      </c>
      <c r="P459" s="8">
        <f>_xlfn.XLOOKUP(D459,Consumer_Price_Index!A:A,Consumer_Price_Index!B:B)</f>
        <v>201.6</v>
      </c>
      <c r="Q459" s="13">
        <f>IF(ISNUMBER(M459), M459*(Consumer_Price_Index!$B$45/(_xlfn.XLOOKUP('Working Data'!D5025,Consumer_Price_Index!A:A,Consumer_Price_Index!B:B))), "Missing")</f>
        <v>73490900.157258064</v>
      </c>
      <c r="R459" t="str">
        <f t="shared" si="7"/>
        <v>Yes</v>
      </c>
    </row>
    <row r="460" spans="1:18" x14ac:dyDescent="0.25">
      <c r="A460" t="s">
        <v>17377</v>
      </c>
      <c r="B460" t="s">
        <v>68</v>
      </c>
      <c r="C460" t="s">
        <v>24</v>
      </c>
      <c r="D460" s="11">
        <v>1990</v>
      </c>
      <c r="E460" t="s">
        <v>17376</v>
      </c>
      <c r="F460">
        <v>4.8</v>
      </c>
      <c r="G460">
        <v>8300</v>
      </c>
      <c r="H460" t="s">
        <v>2278</v>
      </c>
      <c r="I460" t="s">
        <v>2278</v>
      </c>
      <c r="J460" t="s">
        <v>13174</v>
      </c>
      <c r="K460" t="s">
        <v>7</v>
      </c>
      <c r="M460" s="7">
        <v>1382462</v>
      </c>
      <c r="N460" t="s">
        <v>14645</v>
      </c>
      <c r="O460">
        <v>80</v>
      </c>
      <c r="P460" s="8">
        <f>_xlfn.XLOOKUP(D460,Consumer_Price_Index!A:A,Consumer_Price_Index!B:B)</f>
        <v>130.69999999999999</v>
      </c>
      <c r="Q460" s="13">
        <f>IF(ISNUMBER(M460), M460*(Consumer_Price_Index!$B$45/(_xlfn.XLOOKUP('Working Data'!D1764,Consumer_Price_Index!A:A,Consumer_Price_Index!B:B))), "Missing")</f>
        <v>2624524.4323987537</v>
      </c>
      <c r="R460" t="str">
        <f t="shared" si="7"/>
        <v>No</v>
      </c>
    </row>
    <row r="461" spans="1:18" x14ac:dyDescent="0.25">
      <c r="A461" t="s">
        <v>17816</v>
      </c>
      <c r="B461" t="s">
        <v>41</v>
      </c>
      <c r="C461" t="s">
        <v>34</v>
      </c>
      <c r="D461" s="11">
        <v>1989</v>
      </c>
      <c r="E461" t="s">
        <v>17815</v>
      </c>
      <c r="F461">
        <v>4.8</v>
      </c>
      <c r="G461">
        <v>490</v>
      </c>
      <c r="H461" t="s">
        <v>17814</v>
      </c>
      <c r="I461" t="s">
        <v>15187</v>
      </c>
      <c r="J461" t="s">
        <v>17813</v>
      </c>
      <c r="K461" t="s">
        <v>7</v>
      </c>
      <c r="M461" s="7">
        <v>2043889</v>
      </c>
      <c r="N461" t="s">
        <v>17812</v>
      </c>
      <c r="O461">
        <v>98</v>
      </c>
      <c r="P461" s="8">
        <f>_xlfn.XLOOKUP(D461,Consumer_Price_Index!A:A,Consumer_Price_Index!B:B)</f>
        <v>124</v>
      </c>
      <c r="Q461" s="13">
        <f>IF(ISNUMBER(M461), M461*(Consumer_Price_Index!$B$45/(_xlfn.XLOOKUP('Working Data'!D1598,Consumer_Price_Index!A:A,Consumer_Price_Index!B:B))), "Missing")</f>
        <v>3616567.8182346108</v>
      </c>
      <c r="R461" t="str">
        <f t="shared" si="7"/>
        <v>No</v>
      </c>
    </row>
    <row r="462" spans="1:18" x14ac:dyDescent="0.25">
      <c r="A462" t="s">
        <v>17702</v>
      </c>
      <c r="B462" t="s">
        <v>41</v>
      </c>
      <c r="C462" t="s">
        <v>24</v>
      </c>
      <c r="D462" s="11">
        <v>1989</v>
      </c>
      <c r="E462" t="s">
        <v>17701</v>
      </c>
      <c r="F462">
        <v>4.8</v>
      </c>
      <c r="G462">
        <v>1200</v>
      </c>
      <c r="H462" t="s">
        <v>17700</v>
      </c>
      <c r="I462" t="s">
        <v>17699</v>
      </c>
      <c r="J462" t="s">
        <v>17191</v>
      </c>
      <c r="K462" t="s">
        <v>7</v>
      </c>
      <c r="L462" s="7">
        <v>10000000</v>
      </c>
      <c r="M462" s="7">
        <v>3169719</v>
      </c>
      <c r="N462" t="s">
        <v>17698</v>
      </c>
      <c r="O462">
        <v>100</v>
      </c>
      <c r="P462" s="8">
        <f>_xlfn.XLOOKUP(D462,Consumer_Price_Index!A:A,Consumer_Price_Index!B:B)</f>
        <v>124</v>
      </c>
      <c r="Q462" s="13">
        <f>IF(ISNUMBER(M462), M462*(Consumer_Price_Index!$B$45/(_xlfn.XLOOKUP('Working Data'!D1627,Consumer_Price_Index!A:A,Consumer_Price_Index!B:B))), "Missing")</f>
        <v>6017528.8429906545</v>
      </c>
      <c r="R462" t="str">
        <f t="shared" si="7"/>
        <v>Yes</v>
      </c>
    </row>
    <row r="463" spans="1:18" x14ac:dyDescent="0.25">
      <c r="A463" t="s">
        <v>9998</v>
      </c>
      <c r="B463" t="s">
        <v>41</v>
      </c>
      <c r="C463" t="s">
        <v>24</v>
      </c>
      <c r="D463" s="11">
        <v>2004</v>
      </c>
      <c r="E463" t="s">
        <v>9907</v>
      </c>
      <c r="F463">
        <v>4.8</v>
      </c>
      <c r="G463">
        <v>40000</v>
      </c>
      <c r="H463" t="s">
        <v>9997</v>
      </c>
      <c r="I463" t="s">
        <v>9997</v>
      </c>
      <c r="J463" t="s">
        <v>9996</v>
      </c>
      <c r="K463" t="s">
        <v>7</v>
      </c>
      <c r="L463" s="7">
        <v>12000000</v>
      </c>
      <c r="M463" s="7">
        <v>24829644</v>
      </c>
      <c r="N463" t="s">
        <v>6239</v>
      </c>
      <c r="O463">
        <v>87</v>
      </c>
      <c r="P463" s="8">
        <f>_xlfn.XLOOKUP(D463,Consumer_Price_Index!A:A,Consumer_Price_Index!B:B)</f>
        <v>188.9</v>
      </c>
      <c r="Q463" s="13">
        <f>IF(ISNUMBER(M463), M463*(Consumer_Price_Index!$B$45/(_xlfn.XLOOKUP('Working Data'!D4524,Consumer_Price_Index!A:A,Consumer_Price_Index!B:B))), "Missing")</f>
        <v>42054433.167315178</v>
      </c>
      <c r="R463" t="str">
        <f t="shared" si="7"/>
        <v>Yes</v>
      </c>
    </row>
    <row r="464" spans="1:18" x14ac:dyDescent="0.25">
      <c r="A464" t="s">
        <v>19563</v>
      </c>
      <c r="B464" t="s">
        <v>68</v>
      </c>
      <c r="C464" t="s">
        <v>34</v>
      </c>
      <c r="D464" s="11">
        <v>1986</v>
      </c>
      <c r="E464" t="s">
        <v>19281</v>
      </c>
      <c r="F464">
        <v>4.8</v>
      </c>
      <c r="G464">
        <v>4100</v>
      </c>
      <c r="H464" t="s">
        <v>19562</v>
      </c>
      <c r="I464" t="s">
        <v>19561</v>
      </c>
      <c r="J464" t="s">
        <v>19560</v>
      </c>
      <c r="K464" t="s">
        <v>7</v>
      </c>
      <c r="L464" s="7">
        <v>25000000</v>
      </c>
      <c r="M464" s="7">
        <v>1579260</v>
      </c>
      <c r="N464" t="s">
        <v>16027</v>
      </c>
      <c r="O464">
        <v>94</v>
      </c>
      <c r="P464" s="8">
        <f>_xlfn.XLOOKUP(D464,Consumer_Price_Index!A:A,Consumer_Price_Index!B:B)</f>
        <v>109.6</v>
      </c>
      <c r="Q464" s="13">
        <f>IF(ISNUMBER(M464), M464*(Consumer_Price_Index!$B$45/(_xlfn.XLOOKUP('Working Data'!D943,Consumer_Price_Index!A:A,Consumer_Price_Index!B:B))), "Missing")</f>
        <v>3681717.8423871463</v>
      </c>
      <c r="R464" t="str">
        <f t="shared" si="7"/>
        <v>Yes</v>
      </c>
    </row>
    <row r="465" spans="1:18" x14ac:dyDescent="0.25">
      <c r="A465" t="s">
        <v>14742</v>
      </c>
      <c r="B465" t="s">
        <v>41</v>
      </c>
      <c r="C465" t="s">
        <v>34</v>
      </c>
      <c r="D465" s="11">
        <v>1985</v>
      </c>
      <c r="E465" t="s">
        <v>19830</v>
      </c>
      <c r="F465">
        <v>4.8</v>
      </c>
      <c r="G465">
        <v>134</v>
      </c>
      <c r="H465" t="s">
        <v>19829</v>
      </c>
      <c r="I465" t="s">
        <v>19829</v>
      </c>
      <c r="J465" t="s">
        <v>19828</v>
      </c>
      <c r="K465" t="s">
        <v>7</v>
      </c>
      <c r="N465" t="s">
        <v>19827</v>
      </c>
      <c r="O465">
        <v>90</v>
      </c>
      <c r="P465" s="8">
        <f>_xlfn.XLOOKUP(D465,Consumer_Price_Index!A:A,Consumer_Price_Index!B:B)</f>
        <v>107.6</v>
      </c>
      <c r="Q465" s="13" t="str">
        <f>IF(ISNUMBER(M465), M465*(Consumer_Price_Index!$B$45/(_xlfn.XLOOKUP('Working Data'!D831,Consumer_Price_Index!A:A,Consumer_Price_Index!B:B))), "Missing")</f>
        <v>Missing</v>
      </c>
      <c r="R465" t="str">
        <f t="shared" si="7"/>
        <v>No</v>
      </c>
    </row>
    <row r="466" spans="1:18" x14ac:dyDescent="0.25">
      <c r="A466" t="s">
        <v>15872</v>
      </c>
      <c r="B466" t="s">
        <v>101</v>
      </c>
      <c r="C466" t="s">
        <v>34</v>
      </c>
      <c r="D466" s="11">
        <v>1993</v>
      </c>
      <c r="E466" t="s">
        <v>15871</v>
      </c>
      <c r="F466">
        <v>4.8</v>
      </c>
      <c r="G466">
        <v>32000</v>
      </c>
      <c r="H466" t="s">
        <v>13767</v>
      </c>
      <c r="I466" t="s">
        <v>15870</v>
      </c>
      <c r="J466" t="s">
        <v>15869</v>
      </c>
      <c r="K466" t="s">
        <v>7</v>
      </c>
      <c r="L466" s="7">
        <v>21000000</v>
      </c>
      <c r="M466" s="7">
        <v>42273609</v>
      </c>
      <c r="N466" t="s">
        <v>657</v>
      </c>
      <c r="O466">
        <v>96</v>
      </c>
      <c r="P466" s="8">
        <f>_xlfn.XLOOKUP(D466,Consumer_Price_Index!A:A,Consumer_Price_Index!B:B)</f>
        <v>144.5</v>
      </c>
      <c r="Q466" s="13">
        <f>IF(ISNUMBER(M466), M466*(Consumer_Price_Index!$B$45/(_xlfn.XLOOKUP('Working Data'!D2329,Consumer_Price_Index!A:A,Consumer_Price_Index!B:B))), "Missing")</f>
        <v>70004177.512500003</v>
      </c>
      <c r="R466" t="str">
        <f t="shared" si="7"/>
        <v>Yes</v>
      </c>
    </row>
    <row r="467" spans="1:18" x14ac:dyDescent="0.25">
      <c r="A467" t="s">
        <v>5126</v>
      </c>
      <c r="B467" t="s">
        <v>41</v>
      </c>
      <c r="C467" t="s">
        <v>5</v>
      </c>
      <c r="D467" s="11">
        <v>2013</v>
      </c>
      <c r="E467" t="s">
        <v>5125</v>
      </c>
      <c r="F467">
        <v>4.8</v>
      </c>
      <c r="G467">
        <v>47000</v>
      </c>
      <c r="H467" t="s">
        <v>5124</v>
      </c>
      <c r="I467" t="s">
        <v>5123</v>
      </c>
      <c r="J467" t="s">
        <v>681</v>
      </c>
      <c r="K467" t="s">
        <v>7</v>
      </c>
      <c r="L467" s="7">
        <v>20000000</v>
      </c>
      <c r="M467" s="7">
        <v>47340586</v>
      </c>
      <c r="N467" t="s">
        <v>842</v>
      </c>
      <c r="O467">
        <v>92</v>
      </c>
      <c r="P467" s="8">
        <f>_xlfn.XLOOKUP(D467,Consumer_Price_Index!A:A,Consumer_Price_Index!B:B)</f>
        <v>233</v>
      </c>
      <c r="Q467" s="13">
        <f>IF(ISNUMBER(M467), M467*(Consumer_Price_Index!$B$45/(_xlfn.XLOOKUP('Working Data'!D6312,Consumer_Price_Index!A:A,Consumer_Price_Index!B:B))), "Missing")</f>
        <v>60102818.975833334</v>
      </c>
      <c r="R467" t="str">
        <f t="shared" si="7"/>
        <v>Yes</v>
      </c>
    </row>
    <row r="468" spans="1:18" x14ac:dyDescent="0.25">
      <c r="A468" t="s">
        <v>11640</v>
      </c>
      <c r="B468" t="s">
        <v>68</v>
      </c>
      <c r="C468" t="s">
        <v>24</v>
      </c>
      <c r="D468" s="11">
        <v>2001</v>
      </c>
      <c r="E468" t="s">
        <v>11327</v>
      </c>
      <c r="F468">
        <v>4.8</v>
      </c>
      <c r="G468">
        <v>58000</v>
      </c>
      <c r="H468" t="s">
        <v>4384</v>
      </c>
      <c r="I468" t="s">
        <v>6163</v>
      </c>
      <c r="J468" t="s">
        <v>9395</v>
      </c>
      <c r="K468" t="s">
        <v>7</v>
      </c>
      <c r="L468" s="7">
        <v>47000000</v>
      </c>
      <c r="M468" s="7">
        <v>85191134</v>
      </c>
      <c r="N468" t="s">
        <v>8268</v>
      </c>
      <c r="O468">
        <v>84</v>
      </c>
      <c r="P468" s="8">
        <f>_xlfn.XLOOKUP(D468,Consumer_Price_Index!A:A,Consumer_Price_Index!B:B)</f>
        <v>177.1</v>
      </c>
      <c r="Q468" s="13">
        <f>IF(ISNUMBER(M468), M468*(Consumer_Price_Index!$B$45/(_xlfn.XLOOKUP('Working Data'!D3910,Consumer_Price_Index!A:A,Consumer_Price_Index!B:B))), "Missing")</f>
        <v>190585451.7606461</v>
      </c>
      <c r="R468" t="str">
        <f t="shared" si="7"/>
        <v>Yes</v>
      </c>
    </row>
    <row r="469" spans="1:18" x14ac:dyDescent="0.25">
      <c r="A469" t="s">
        <v>21967</v>
      </c>
      <c r="B469" t="s">
        <v>41</v>
      </c>
      <c r="C469" t="s">
        <v>5</v>
      </c>
      <c r="D469" s="11">
        <v>1980</v>
      </c>
      <c r="E469" t="s">
        <v>21966</v>
      </c>
      <c r="F469">
        <v>4.8</v>
      </c>
      <c r="G469">
        <v>2000</v>
      </c>
      <c r="H469" t="s">
        <v>5413</v>
      </c>
      <c r="I469" t="s">
        <v>21965</v>
      </c>
      <c r="J469" t="s">
        <v>21964</v>
      </c>
      <c r="K469" t="s">
        <v>265</v>
      </c>
      <c r="M469" s="7">
        <v>8415112</v>
      </c>
      <c r="N469" t="s">
        <v>20640</v>
      </c>
      <c r="O469">
        <v>101</v>
      </c>
      <c r="P469" s="8">
        <f>_xlfn.XLOOKUP(D469,Consumer_Price_Index!A:A,Consumer_Price_Index!B:B)</f>
        <v>82.4</v>
      </c>
      <c r="Q469" s="13">
        <f>IF(ISNUMBER(M469), M469*(Consumer_Price_Index!$B$45/(_xlfn.XLOOKUP('Working Data'!D46,Consumer_Price_Index!A:A,Consumer_Price_Index!B:B))), "Missing")</f>
        <v>10211408.309040222</v>
      </c>
      <c r="R469" t="str">
        <f t="shared" si="7"/>
        <v>No</v>
      </c>
    </row>
    <row r="470" spans="1:18" x14ac:dyDescent="0.25">
      <c r="A470" t="s">
        <v>17873</v>
      </c>
      <c r="B470" t="s">
        <v>68</v>
      </c>
      <c r="C470" t="s">
        <v>24</v>
      </c>
      <c r="D470" s="11">
        <v>1989</v>
      </c>
      <c r="E470" t="s">
        <v>17872</v>
      </c>
      <c r="F470">
        <v>4.8</v>
      </c>
      <c r="G470">
        <v>2300</v>
      </c>
      <c r="H470" t="s">
        <v>17871</v>
      </c>
      <c r="I470" t="s">
        <v>17870</v>
      </c>
      <c r="J470" t="s">
        <v>568</v>
      </c>
      <c r="K470" t="s">
        <v>95</v>
      </c>
      <c r="M470" s="7">
        <v>169203</v>
      </c>
      <c r="N470" t="s">
        <v>108</v>
      </c>
      <c r="O470">
        <v>94</v>
      </c>
      <c r="P470" s="8">
        <f>_xlfn.XLOOKUP(D470,Consumer_Price_Index!A:A,Consumer_Price_Index!B:B)</f>
        <v>124</v>
      </c>
      <c r="Q470" s="13">
        <f>IF(ISNUMBER(M470), M470*(Consumer_Price_Index!$B$45/(_xlfn.XLOOKUP('Working Data'!D1578,Consumer_Price_Index!A:A,Consumer_Price_Index!B:B))), "Missing")</f>
        <v>214817.30875</v>
      </c>
      <c r="R470" t="str">
        <f t="shared" si="7"/>
        <v>No</v>
      </c>
    </row>
    <row r="471" spans="1:18" x14ac:dyDescent="0.25">
      <c r="A471" t="s">
        <v>2913</v>
      </c>
      <c r="B471" t="s">
        <v>68</v>
      </c>
      <c r="C471" t="s">
        <v>5</v>
      </c>
      <c r="D471" s="11">
        <v>2016</v>
      </c>
      <c r="E471" t="s">
        <v>2912</v>
      </c>
      <c r="F471">
        <v>4.8</v>
      </c>
      <c r="G471">
        <v>41000</v>
      </c>
      <c r="H471" t="s">
        <v>2911</v>
      </c>
      <c r="I471" t="s">
        <v>2910</v>
      </c>
      <c r="J471" t="s">
        <v>2909</v>
      </c>
      <c r="K471" t="s">
        <v>7</v>
      </c>
      <c r="L471" s="7">
        <v>10000000</v>
      </c>
      <c r="M471" s="7">
        <v>39712000</v>
      </c>
      <c r="N471" t="s">
        <v>2645</v>
      </c>
      <c r="O471">
        <v>93</v>
      </c>
      <c r="P471" s="8">
        <f>_xlfn.XLOOKUP(D471,Consumer_Price_Index!A:A,Consumer_Price_Index!B:B)</f>
        <v>240</v>
      </c>
      <c r="Q471" s="13">
        <f>IF(ISNUMBER(M471), M471*(Consumer_Price_Index!$B$45/(_xlfn.XLOOKUP('Working Data'!D7008,Consumer_Price_Index!A:A,Consumer_Price_Index!B:B))), "Missing")</f>
        <v>88841750.367107198</v>
      </c>
      <c r="R471" t="str">
        <f t="shared" si="7"/>
        <v>Yes</v>
      </c>
    </row>
    <row r="472" spans="1:18" x14ac:dyDescent="0.25">
      <c r="A472" t="s">
        <v>11408</v>
      </c>
      <c r="B472" t="s">
        <v>68</v>
      </c>
      <c r="C472" t="s">
        <v>34</v>
      </c>
      <c r="D472" s="11">
        <v>2001</v>
      </c>
      <c r="E472" t="s">
        <v>11307</v>
      </c>
      <c r="F472">
        <v>4.8</v>
      </c>
      <c r="G472">
        <v>14000</v>
      </c>
      <c r="H472" t="s">
        <v>7066</v>
      </c>
      <c r="I472" t="s">
        <v>11202</v>
      </c>
      <c r="J472" t="s">
        <v>11407</v>
      </c>
      <c r="K472" t="s">
        <v>332</v>
      </c>
      <c r="L472" s="7">
        <v>40000000</v>
      </c>
      <c r="M472" s="7">
        <v>32533802</v>
      </c>
      <c r="N472" t="s">
        <v>6891</v>
      </c>
      <c r="O472">
        <v>104</v>
      </c>
      <c r="P472" s="8">
        <f>_xlfn.XLOOKUP(D472,Consumer_Price_Index!A:A,Consumer_Price_Index!B:B)</f>
        <v>177.1</v>
      </c>
      <c r="Q472" s="13">
        <f>IF(ISNUMBER(M472), M472*(Consumer_Price_Index!$B$45/(_xlfn.XLOOKUP('Working Data'!D3995,Consumer_Price_Index!A:A,Consumer_Price_Index!B:B))), "Missing")</f>
        <v>109054449.60836083</v>
      </c>
      <c r="R472" t="str">
        <f t="shared" si="7"/>
        <v>Yes</v>
      </c>
    </row>
    <row r="473" spans="1:18" x14ac:dyDescent="0.25">
      <c r="A473" t="s">
        <v>6066</v>
      </c>
      <c r="B473" t="s">
        <v>68</v>
      </c>
      <c r="C473" t="s">
        <v>11</v>
      </c>
      <c r="D473" s="11">
        <v>2011</v>
      </c>
      <c r="E473" t="s">
        <v>6018</v>
      </c>
      <c r="F473">
        <v>4.8</v>
      </c>
      <c r="G473">
        <v>37000</v>
      </c>
      <c r="H473" t="s">
        <v>6065</v>
      </c>
      <c r="I473" t="s">
        <v>6064</v>
      </c>
      <c r="J473" t="s">
        <v>6063</v>
      </c>
      <c r="K473" t="s">
        <v>7</v>
      </c>
      <c r="L473" s="7">
        <v>16000000</v>
      </c>
      <c r="M473" s="7">
        <v>40492652</v>
      </c>
      <c r="N473" t="s">
        <v>777</v>
      </c>
      <c r="O473">
        <v>91</v>
      </c>
      <c r="P473" s="8">
        <f>_xlfn.XLOOKUP(D473,Consumer_Price_Index!A:A,Consumer_Price_Index!B:B)</f>
        <v>224.9</v>
      </c>
      <c r="Q473" s="13">
        <f>IF(ISNUMBER(M473), M473*(Consumer_Price_Index!$B$45/(_xlfn.XLOOKUP('Working Data'!D5994,Consumer_Price_Index!A:A,Consumer_Price_Index!B:B))), "Missing")</f>
        <v>71649890.037166089</v>
      </c>
      <c r="R473" t="str">
        <f t="shared" si="7"/>
        <v>Yes</v>
      </c>
    </row>
    <row r="474" spans="1:18" x14ac:dyDescent="0.25">
      <c r="A474" t="s">
        <v>8663</v>
      </c>
      <c r="B474" t="s">
        <v>915</v>
      </c>
      <c r="C474" t="s">
        <v>100</v>
      </c>
      <c r="D474" s="11">
        <v>2006</v>
      </c>
      <c r="E474" t="s">
        <v>8662</v>
      </c>
      <c r="F474">
        <v>4.8</v>
      </c>
      <c r="G474">
        <v>34000</v>
      </c>
      <c r="H474" t="s">
        <v>6727</v>
      </c>
      <c r="I474" t="s">
        <v>8661</v>
      </c>
      <c r="J474" t="s">
        <v>8405</v>
      </c>
      <c r="K474" t="s">
        <v>7</v>
      </c>
      <c r="L474" s="7">
        <v>12000000</v>
      </c>
      <c r="M474" s="7">
        <v>110768122</v>
      </c>
      <c r="N474" t="s">
        <v>119</v>
      </c>
      <c r="O474">
        <v>92</v>
      </c>
      <c r="P474" s="8">
        <f>_xlfn.XLOOKUP(D474,Consumer_Price_Index!A:A,Consumer_Price_Index!B:B)</f>
        <v>201.6</v>
      </c>
      <c r="Q474" s="13">
        <f>IF(ISNUMBER(M474), M474*(Consumer_Price_Index!$B$45/(_xlfn.XLOOKUP('Working Data'!D5022,Consumer_Price_Index!A:A,Consumer_Price_Index!B:B))), "Missing")</f>
        <v>215111834.11982152</v>
      </c>
      <c r="R474" t="str">
        <f t="shared" si="7"/>
        <v>Yes</v>
      </c>
    </row>
    <row r="475" spans="1:18" x14ac:dyDescent="0.25">
      <c r="A475" t="s">
        <v>8333</v>
      </c>
      <c r="B475" t="s">
        <v>101</v>
      </c>
      <c r="C475" t="s">
        <v>100</v>
      </c>
      <c r="D475" s="11">
        <v>2007</v>
      </c>
      <c r="E475" t="s">
        <v>8070</v>
      </c>
      <c r="F475">
        <v>4.8</v>
      </c>
      <c r="G475">
        <v>15000</v>
      </c>
      <c r="H475" t="s">
        <v>8332</v>
      </c>
      <c r="I475" t="s">
        <v>2363</v>
      </c>
      <c r="J475" t="s">
        <v>8331</v>
      </c>
      <c r="K475" t="s">
        <v>7</v>
      </c>
      <c r="L475" s="7">
        <v>45000000</v>
      </c>
      <c r="M475" s="7">
        <v>31852619</v>
      </c>
      <c r="N475" t="s">
        <v>890</v>
      </c>
      <c r="O475">
        <v>99</v>
      </c>
      <c r="P475" s="8">
        <f>_xlfn.XLOOKUP(D475,Consumer_Price_Index!A:A,Consumer_Price_Index!B:B)</f>
        <v>207.3</v>
      </c>
      <c r="Q475" s="13">
        <f>IF(ISNUMBER(M475), M475*(Consumer_Price_Index!$B$45/(_xlfn.XLOOKUP('Working Data'!D5161,Consumer_Price_Index!A:A,Consumer_Price_Index!B:B))), "Missing")</f>
        <v>39598094.693186454</v>
      </c>
      <c r="R475" t="str">
        <f t="shared" si="7"/>
        <v>Yes</v>
      </c>
    </row>
    <row r="476" spans="1:18" x14ac:dyDescent="0.25">
      <c r="A476" t="s">
        <v>7903</v>
      </c>
      <c r="B476" t="s">
        <v>68</v>
      </c>
      <c r="C476" t="s">
        <v>34</v>
      </c>
      <c r="D476" s="11">
        <v>2008</v>
      </c>
      <c r="E476" t="s">
        <v>7854</v>
      </c>
      <c r="F476">
        <v>4.8</v>
      </c>
      <c r="G476">
        <v>60000</v>
      </c>
      <c r="H476" t="s">
        <v>4539</v>
      </c>
      <c r="I476" t="s">
        <v>4539</v>
      </c>
      <c r="J476" t="s">
        <v>7902</v>
      </c>
      <c r="K476" t="s">
        <v>7</v>
      </c>
      <c r="L476" s="7">
        <v>60000000</v>
      </c>
      <c r="M476" s="7">
        <v>39164441</v>
      </c>
      <c r="N476" t="s">
        <v>842</v>
      </c>
      <c r="O476">
        <v>103</v>
      </c>
      <c r="P476" s="8">
        <f>_xlfn.XLOOKUP(D476,Consumer_Price_Index!A:A,Consumer_Price_Index!B:B)</f>
        <v>215.3</v>
      </c>
      <c r="Q476" s="13">
        <f>IF(ISNUMBER(M476), M476*(Consumer_Price_Index!$B$45/(_xlfn.XLOOKUP('Working Data'!D5330,Consumer_Price_Index!A:A,Consumer_Price_Index!B:B))), "Missing")</f>
        <v>76057394.344805598</v>
      </c>
      <c r="R476" t="str">
        <f t="shared" si="7"/>
        <v>Yes</v>
      </c>
    </row>
    <row r="477" spans="1:18" x14ac:dyDescent="0.25">
      <c r="A477" t="s">
        <v>17787</v>
      </c>
      <c r="B477" t="s">
        <v>41</v>
      </c>
      <c r="C477" t="s">
        <v>5</v>
      </c>
      <c r="D477" s="11">
        <v>1989</v>
      </c>
      <c r="E477" t="s">
        <v>17786</v>
      </c>
      <c r="F477">
        <v>4.8</v>
      </c>
      <c r="G477">
        <v>1600</v>
      </c>
      <c r="H477" t="s">
        <v>17785</v>
      </c>
      <c r="I477" t="s">
        <v>17784</v>
      </c>
      <c r="J477" t="s">
        <v>17783</v>
      </c>
      <c r="K477" t="s">
        <v>7</v>
      </c>
      <c r="M477" s="7">
        <v>858591</v>
      </c>
      <c r="N477" t="s">
        <v>17328</v>
      </c>
      <c r="O477">
        <v>88</v>
      </c>
      <c r="P477" s="8">
        <f>_xlfn.XLOOKUP(D477,Consumer_Price_Index!A:A,Consumer_Price_Index!B:B)</f>
        <v>124</v>
      </c>
      <c r="Q477" s="13">
        <f>IF(ISNUMBER(M477), M477*(Consumer_Price_Index!$B$45/(_xlfn.XLOOKUP('Working Data'!D1605,Consumer_Price_Index!A:A,Consumer_Price_Index!B:B))), "Missing")</f>
        <v>2302928.5008802819</v>
      </c>
      <c r="R477" t="str">
        <f t="shared" si="7"/>
        <v>No</v>
      </c>
    </row>
    <row r="478" spans="1:18" x14ac:dyDescent="0.25">
      <c r="A478" t="s">
        <v>7251</v>
      </c>
      <c r="B478" t="s">
        <v>68</v>
      </c>
      <c r="C478" t="s">
        <v>11</v>
      </c>
      <c r="D478" s="11">
        <v>2009</v>
      </c>
      <c r="E478" t="s">
        <v>7250</v>
      </c>
      <c r="F478">
        <v>4.8</v>
      </c>
      <c r="G478">
        <v>50000</v>
      </c>
      <c r="H478" t="s">
        <v>975</v>
      </c>
      <c r="I478" t="s">
        <v>975</v>
      </c>
      <c r="J478" t="s">
        <v>7249</v>
      </c>
      <c r="K478" t="s">
        <v>7</v>
      </c>
      <c r="L478" s="7">
        <v>16000000</v>
      </c>
      <c r="M478" s="7">
        <v>76514050</v>
      </c>
      <c r="N478" t="s">
        <v>6239</v>
      </c>
      <c r="O478">
        <v>88</v>
      </c>
      <c r="P478" s="8">
        <f>_xlfn.XLOOKUP(D478,Consumer_Price_Index!A:A,Consumer_Price_Index!B:B)</f>
        <v>214.5</v>
      </c>
      <c r="Q478" s="13">
        <f>IF(ISNUMBER(M478), M478*(Consumer_Price_Index!$B$45/(_xlfn.XLOOKUP('Working Data'!D5569,Consumer_Price_Index!A:A,Consumer_Price_Index!B:B))), "Missing")</f>
        <v>178376672.03519511</v>
      </c>
      <c r="R478" t="str">
        <f t="shared" si="7"/>
        <v>Yes</v>
      </c>
    </row>
    <row r="479" spans="1:18" x14ac:dyDescent="0.25">
      <c r="A479" t="s">
        <v>11343</v>
      </c>
      <c r="B479" t="s">
        <v>41</v>
      </c>
      <c r="C479" t="s">
        <v>24</v>
      </c>
      <c r="D479" s="11">
        <v>2001</v>
      </c>
      <c r="E479" t="s">
        <v>11342</v>
      </c>
      <c r="F479">
        <v>4.8</v>
      </c>
      <c r="G479">
        <v>6700</v>
      </c>
      <c r="H479" t="s">
        <v>11341</v>
      </c>
      <c r="I479" t="s">
        <v>11341</v>
      </c>
      <c r="J479" t="s">
        <v>11340</v>
      </c>
      <c r="K479" t="s">
        <v>7</v>
      </c>
      <c r="L479" s="7">
        <v>7000000</v>
      </c>
      <c r="M479" s="7">
        <v>10229331</v>
      </c>
      <c r="N479" t="s">
        <v>8240</v>
      </c>
      <c r="O479">
        <v>93</v>
      </c>
      <c r="P479" s="8">
        <f>_xlfn.XLOOKUP(D479,Consumer_Price_Index!A:A,Consumer_Price_Index!B:B)</f>
        <v>177.1</v>
      </c>
      <c r="Q479" s="13">
        <f>IF(ISNUMBER(M479), M479*(Consumer_Price_Index!$B$45/(_xlfn.XLOOKUP('Working Data'!D4018,Consumer_Price_Index!A:A,Consumer_Price_Index!B:B))), "Missing")</f>
        <v>26347228.704142008</v>
      </c>
      <c r="R479" t="str">
        <f t="shared" si="7"/>
        <v>Yes</v>
      </c>
    </row>
    <row r="480" spans="1:18" x14ac:dyDescent="0.25">
      <c r="A480" t="s">
        <v>19080</v>
      </c>
      <c r="B480" t="s">
        <v>41</v>
      </c>
      <c r="C480" t="s">
        <v>24</v>
      </c>
      <c r="D480" s="11">
        <v>1987</v>
      </c>
      <c r="E480" t="s">
        <v>18928</v>
      </c>
      <c r="F480">
        <v>4.8</v>
      </c>
      <c r="G480">
        <v>1300</v>
      </c>
      <c r="H480" t="s">
        <v>19079</v>
      </c>
      <c r="I480" t="s">
        <v>19079</v>
      </c>
      <c r="J480" t="s">
        <v>19078</v>
      </c>
      <c r="K480" t="s">
        <v>7</v>
      </c>
      <c r="L480" s="7">
        <v>5000000</v>
      </c>
      <c r="M480" s="7">
        <v>858250</v>
      </c>
      <c r="N480" t="s">
        <v>17968</v>
      </c>
      <c r="O480">
        <v>110</v>
      </c>
      <c r="P480" s="8">
        <f>_xlfn.XLOOKUP(D480,Consumer_Price_Index!A:A,Consumer_Price_Index!B:B)</f>
        <v>113.6</v>
      </c>
      <c r="Q480" s="13">
        <f>IF(ISNUMBER(M480), M480*(Consumer_Price_Index!$B$45/(_xlfn.XLOOKUP('Working Data'!D1124,Consumer_Price_Index!A:A,Consumer_Price_Index!B:B))), "Missing")</f>
        <v>1022717.1490027376</v>
      </c>
      <c r="R480" t="str">
        <f t="shared" si="7"/>
        <v>Yes</v>
      </c>
    </row>
    <row r="481" spans="1:18" x14ac:dyDescent="0.25">
      <c r="A481" t="s">
        <v>8168</v>
      </c>
      <c r="B481" t="s">
        <v>101</v>
      </c>
      <c r="C481" t="s">
        <v>34</v>
      </c>
      <c r="D481" s="11">
        <v>2007</v>
      </c>
      <c r="E481" t="s">
        <v>8167</v>
      </c>
      <c r="F481">
        <v>4.8</v>
      </c>
      <c r="G481">
        <v>20000</v>
      </c>
      <c r="H481" t="s">
        <v>8166</v>
      </c>
      <c r="I481" t="s">
        <v>2019</v>
      </c>
      <c r="J481" t="s">
        <v>8165</v>
      </c>
      <c r="K481" t="s">
        <v>7</v>
      </c>
      <c r="M481" s="7">
        <v>65270477</v>
      </c>
      <c r="N481" t="s">
        <v>8164</v>
      </c>
      <c r="O481">
        <v>84</v>
      </c>
      <c r="P481" s="8">
        <f>_xlfn.XLOOKUP(D481,Consumer_Price_Index!A:A,Consumer_Price_Index!B:B)</f>
        <v>207.3</v>
      </c>
      <c r="Q481" s="13">
        <f>IF(ISNUMBER(M481), M481*(Consumer_Price_Index!$B$45/(_xlfn.XLOOKUP('Working Data'!D5213,Consumer_Price_Index!A:A,Consumer_Price_Index!B:B))), "Missing")</f>
        <v>101832638.71940604</v>
      </c>
      <c r="R481" t="str">
        <f t="shared" si="7"/>
        <v>No</v>
      </c>
    </row>
    <row r="482" spans="1:18" x14ac:dyDescent="0.25">
      <c r="A482" t="s">
        <v>11497</v>
      </c>
      <c r="B482" t="s">
        <v>41</v>
      </c>
      <c r="C482" t="s">
        <v>5</v>
      </c>
      <c r="D482" s="11">
        <v>2001</v>
      </c>
      <c r="E482" t="s">
        <v>11324</v>
      </c>
      <c r="F482">
        <v>4.8</v>
      </c>
      <c r="G482">
        <v>26000</v>
      </c>
      <c r="H482" t="s">
        <v>11496</v>
      </c>
      <c r="I482" t="s">
        <v>11495</v>
      </c>
      <c r="J482" t="s">
        <v>11494</v>
      </c>
      <c r="K482" t="s">
        <v>95</v>
      </c>
      <c r="L482" s="7">
        <v>29000000</v>
      </c>
      <c r="M482" s="7">
        <v>36684136</v>
      </c>
      <c r="N482" t="s">
        <v>138</v>
      </c>
      <c r="O482">
        <v>96</v>
      </c>
      <c r="P482" s="8">
        <f>_xlfn.XLOOKUP(D482,Consumer_Price_Index!A:A,Consumer_Price_Index!B:B)</f>
        <v>177.1</v>
      </c>
      <c r="Q482" s="13">
        <f>IF(ISNUMBER(M482), M482*(Consumer_Price_Index!$B$45/(_xlfn.XLOOKUP('Working Data'!D3966,Consumer_Price_Index!A:A,Consumer_Price_Index!B:B))), "Missing")</f>
        <v>46573567.663333334</v>
      </c>
      <c r="R482" t="str">
        <f t="shared" si="7"/>
        <v>Yes</v>
      </c>
    </row>
    <row r="483" spans="1:18" x14ac:dyDescent="0.25">
      <c r="A483" t="s">
        <v>15323</v>
      </c>
      <c r="B483" t="s">
        <v>68</v>
      </c>
      <c r="C483" t="s">
        <v>100</v>
      </c>
      <c r="D483" s="11">
        <v>1994</v>
      </c>
      <c r="E483" t="s">
        <v>15180</v>
      </c>
      <c r="F483">
        <v>4.8</v>
      </c>
      <c r="G483">
        <v>5200</v>
      </c>
      <c r="H483" t="s">
        <v>15322</v>
      </c>
      <c r="I483" t="s">
        <v>15321</v>
      </c>
      <c r="J483" t="s">
        <v>14733</v>
      </c>
      <c r="K483" t="s">
        <v>7</v>
      </c>
      <c r="M483" s="7">
        <v>4412297</v>
      </c>
      <c r="N483" t="s">
        <v>14645</v>
      </c>
      <c r="O483">
        <v>107</v>
      </c>
      <c r="P483" s="8">
        <f>_xlfn.XLOOKUP(D483,Consumer_Price_Index!A:A,Consumer_Price_Index!B:B)</f>
        <v>148.19999999999999</v>
      </c>
      <c r="Q483" s="13">
        <f>IF(ISNUMBER(M483), M483*(Consumer_Price_Index!$B$45/(_xlfn.XLOOKUP('Working Data'!D2540,Consumer_Price_Index!A:A,Consumer_Price_Index!B:B))), "Missing")</f>
        <v>5257829.0805631606</v>
      </c>
      <c r="R483" t="str">
        <f t="shared" si="7"/>
        <v>No</v>
      </c>
    </row>
    <row r="484" spans="1:18" x14ac:dyDescent="0.25">
      <c r="A484" t="s">
        <v>18856</v>
      </c>
      <c r="B484" t="s">
        <v>101</v>
      </c>
      <c r="C484" t="s">
        <v>24</v>
      </c>
      <c r="D484" s="11">
        <v>1987</v>
      </c>
      <c r="E484" t="s">
        <v>18855</v>
      </c>
      <c r="F484">
        <v>4.8</v>
      </c>
      <c r="G484">
        <v>1400</v>
      </c>
      <c r="H484" t="s">
        <v>18854</v>
      </c>
      <c r="I484" t="s">
        <v>15775</v>
      </c>
      <c r="J484" t="s">
        <v>12621</v>
      </c>
      <c r="K484" t="s">
        <v>7</v>
      </c>
      <c r="N484" t="s">
        <v>704</v>
      </c>
      <c r="O484">
        <v>86</v>
      </c>
      <c r="P484" s="8">
        <f>_xlfn.XLOOKUP(D484,Consumer_Price_Index!A:A,Consumer_Price_Index!B:B)</f>
        <v>113.6</v>
      </c>
      <c r="Q484" s="13" t="str">
        <f>IF(ISNUMBER(M484), M484*(Consumer_Price_Index!$B$45/(_xlfn.XLOOKUP('Working Data'!D1201,Consumer_Price_Index!A:A,Consumer_Price_Index!B:B))), "Missing")</f>
        <v>Missing</v>
      </c>
      <c r="R484" t="str">
        <f t="shared" si="7"/>
        <v>No</v>
      </c>
    </row>
    <row r="485" spans="1:18" x14ac:dyDescent="0.25">
      <c r="A485" t="s">
        <v>15777</v>
      </c>
      <c r="B485" t="s">
        <v>101</v>
      </c>
      <c r="C485" t="s">
        <v>100</v>
      </c>
      <c r="D485" s="11">
        <v>1993</v>
      </c>
      <c r="E485" t="s">
        <v>15776</v>
      </c>
      <c r="F485">
        <v>4.8</v>
      </c>
      <c r="G485">
        <v>13000</v>
      </c>
      <c r="H485" t="s">
        <v>15775</v>
      </c>
      <c r="I485" t="s">
        <v>15775</v>
      </c>
      <c r="J485" t="s">
        <v>15774</v>
      </c>
      <c r="K485" t="s">
        <v>7</v>
      </c>
      <c r="L485" s="7">
        <v>7000000</v>
      </c>
      <c r="M485" s="7">
        <v>12741891</v>
      </c>
      <c r="N485" t="s">
        <v>15773</v>
      </c>
      <c r="O485">
        <v>97</v>
      </c>
      <c r="P485" s="8">
        <f>_xlfn.XLOOKUP(D485,Consumer_Price_Index!A:A,Consumer_Price_Index!B:B)</f>
        <v>144.5</v>
      </c>
      <c r="Q485" s="13">
        <f>IF(ISNUMBER(M485), M485*(Consumer_Price_Index!$B$45/(_xlfn.XLOOKUP('Working Data'!D2366,Consumer_Price_Index!A:A,Consumer_Price_Index!B:B))), "Missing")</f>
        <v>22546191.566202089</v>
      </c>
      <c r="R485" t="str">
        <f t="shared" si="7"/>
        <v>Yes</v>
      </c>
    </row>
    <row r="486" spans="1:18" x14ac:dyDescent="0.25">
      <c r="A486" t="s">
        <v>19020</v>
      </c>
      <c r="B486" t="s">
        <v>101</v>
      </c>
      <c r="C486" t="s">
        <v>24</v>
      </c>
      <c r="D486" s="11">
        <v>1987</v>
      </c>
      <c r="E486" t="s">
        <v>18808</v>
      </c>
      <c r="F486">
        <v>4.8</v>
      </c>
      <c r="G486">
        <v>9600</v>
      </c>
      <c r="H486" t="s">
        <v>1841</v>
      </c>
      <c r="I486" t="s">
        <v>19019</v>
      </c>
      <c r="J486" t="s">
        <v>6042</v>
      </c>
      <c r="K486" t="s">
        <v>7</v>
      </c>
      <c r="L486" s="7">
        <v>17000000</v>
      </c>
      <c r="M486" s="7">
        <v>7305209</v>
      </c>
      <c r="N486" t="s">
        <v>18513</v>
      </c>
      <c r="O486">
        <v>92</v>
      </c>
      <c r="P486" s="8">
        <f>_xlfn.XLOOKUP(D486,Consumer_Price_Index!A:A,Consumer_Price_Index!B:B)</f>
        <v>113.6</v>
      </c>
      <c r="Q486" s="13">
        <f>IF(ISNUMBER(M486), M486*(Consumer_Price_Index!$B$45/(_xlfn.XLOOKUP('Working Data'!D1146,Consumer_Price_Index!A:A,Consumer_Price_Index!B:B))), "Missing")</f>
        <v>18815698.920540996</v>
      </c>
      <c r="R486" t="str">
        <f t="shared" si="7"/>
        <v>Yes</v>
      </c>
    </row>
    <row r="487" spans="1:18" x14ac:dyDescent="0.25">
      <c r="A487" t="s">
        <v>21845</v>
      </c>
      <c r="B487" t="s">
        <v>41</v>
      </c>
      <c r="C487" t="s">
        <v>11</v>
      </c>
      <c r="D487" s="11">
        <v>1980</v>
      </c>
      <c r="E487" t="s">
        <v>21844</v>
      </c>
      <c r="F487">
        <v>4.8</v>
      </c>
      <c r="G487">
        <v>643</v>
      </c>
      <c r="H487" t="s">
        <v>21843</v>
      </c>
      <c r="I487" t="s">
        <v>21842</v>
      </c>
      <c r="J487" t="s">
        <v>21841</v>
      </c>
      <c r="K487" t="s">
        <v>7</v>
      </c>
      <c r="M487" s="7">
        <v>2128395</v>
      </c>
      <c r="N487" t="s">
        <v>21840</v>
      </c>
      <c r="O487">
        <v>96</v>
      </c>
      <c r="P487" s="8">
        <f>_xlfn.XLOOKUP(D487,Consumer_Price_Index!A:A,Consumer_Price_Index!B:B)</f>
        <v>82.4</v>
      </c>
      <c r="Q487" s="13">
        <f>IF(ISNUMBER(M487), M487*(Consumer_Price_Index!$B$45/(_xlfn.XLOOKUP('Working Data'!D83,Consumer_Price_Index!A:A,Consumer_Price_Index!B:B))), "Missing")</f>
        <v>6511264.623493976</v>
      </c>
      <c r="R487" t="str">
        <f t="shared" si="7"/>
        <v>No</v>
      </c>
    </row>
    <row r="488" spans="1:18" x14ac:dyDescent="0.25">
      <c r="A488" t="s">
        <v>4172</v>
      </c>
      <c r="B488" t="s">
        <v>41</v>
      </c>
      <c r="C488" t="s">
        <v>34</v>
      </c>
      <c r="D488" s="11">
        <v>2014</v>
      </c>
      <c r="E488" t="s">
        <v>3619</v>
      </c>
      <c r="F488">
        <v>4.8</v>
      </c>
      <c r="G488">
        <v>17000</v>
      </c>
      <c r="H488" t="s">
        <v>4171</v>
      </c>
      <c r="I488" t="s">
        <v>4170</v>
      </c>
      <c r="J488" t="s">
        <v>4169</v>
      </c>
      <c r="K488" t="s">
        <v>7</v>
      </c>
      <c r="M488" s="7">
        <v>54985</v>
      </c>
      <c r="N488" t="s">
        <v>873</v>
      </c>
      <c r="O488">
        <v>77</v>
      </c>
      <c r="P488" s="8">
        <f>_xlfn.XLOOKUP(D488,Consumer_Price_Index!A:A,Consumer_Price_Index!B:B)</f>
        <v>236.7</v>
      </c>
      <c r="Q488" s="13">
        <f>IF(ISNUMBER(M488), M488*(Consumer_Price_Index!$B$45/(_xlfn.XLOOKUP('Working Data'!D6617,Consumer_Price_Index!A:A,Consumer_Price_Index!B:B))), "Missing")</f>
        <v>93129.124513618677</v>
      </c>
      <c r="R488" t="str">
        <f t="shared" si="7"/>
        <v>No</v>
      </c>
    </row>
    <row r="489" spans="1:18" x14ac:dyDescent="0.25">
      <c r="A489" t="s">
        <v>12175</v>
      </c>
      <c r="B489" t="s">
        <v>915</v>
      </c>
      <c r="C489" t="s">
        <v>100</v>
      </c>
      <c r="D489" s="11">
        <v>2000</v>
      </c>
      <c r="E489" t="s">
        <v>12174</v>
      </c>
      <c r="F489">
        <v>4.9000000000000004</v>
      </c>
      <c r="G489">
        <v>36000</v>
      </c>
      <c r="H489" t="s">
        <v>8545</v>
      </c>
      <c r="I489" t="s">
        <v>10302</v>
      </c>
      <c r="J489" t="s">
        <v>2424</v>
      </c>
      <c r="K489" t="s">
        <v>7</v>
      </c>
      <c r="L489" s="7">
        <v>85000000</v>
      </c>
      <c r="M489" s="7">
        <v>183611771</v>
      </c>
      <c r="N489" t="s">
        <v>12173</v>
      </c>
      <c r="O489">
        <v>100</v>
      </c>
      <c r="P489" s="8">
        <f>_xlfn.XLOOKUP(D489,Consumer_Price_Index!A:A,Consumer_Price_Index!B:B)</f>
        <v>172.2</v>
      </c>
      <c r="Q489" s="13">
        <f>IF(ISNUMBER(M489), M489*(Consumer_Price_Index!$B$45/(_xlfn.XLOOKUP('Working Data'!D3724,Consumer_Price_Index!A:A,Consumer_Price_Index!B:B))), "Missing")</f>
        <v>335813365.08823532</v>
      </c>
      <c r="R489" t="str">
        <f t="shared" si="7"/>
        <v>Yes</v>
      </c>
    </row>
    <row r="490" spans="1:18" x14ac:dyDescent="0.25">
      <c r="A490" t="s">
        <v>21302</v>
      </c>
      <c r="B490" t="s">
        <v>41</v>
      </c>
      <c r="C490" t="s">
        <v>24</v>
      </c>
      <c r="D490" s="11">
        <v>1982</v>
      </c>
      <c r="E490" t="s">
        <v>21217</v>
      </c>
      <c r="F490">
        <v>4.9000000000000004</v>
      </c>
      <c r="G490">
        <v>501</v>
      </c>
      <c r="H490" t="s">
        <v>11920</v>
      </c>
      <c r="I490" t="s">
        <v>21301</v>
      </c>
      <c r="J490" t="s">
        <v>727</v>
      </c>
      <c r="K490" t="s">
        <v>7</v>
      </c>
      <c r="M490" s="7">
        <v>2370376</v>
      </c>
      <c r="N490" t="s">
        <v>21300</v>
      </c>
      <c r="O490">
        <v>95</v>
      </c>
      <c r="P490" s="8">
        <f>_xlfn.XLOOKUP(D490,Consumer_Price_Index!A:A,Consumer_Price_Index!B:B)</f>
        <v>96.5</v>
      </c>
      <c r="Q490" s="13">
        <f>IF(ISNUMBER(M490), M490*(Consumer_Price_Index!$B$45/(_xlfn.XLOOKUP('Working Data'!D291,Consumer_Price_Index!A:A,Consumer_Price_Index!B:B))), "Missing")</f>
        <v>4998294.5826989627</v>
      </c>
      <c r="R490" t="str">
        <f t="shared" si="7"/>
        <v>No</v>
      </c>
    </row>
    <row r="491" spans="1:18" x14ac:dyDescent="0.25">
      <c r="A491" t="s">
        <v>10859</v>
      </c>
      <c r="B491" t="s">
        <v>68</v>
      </c>
      <c r="C491" t="s">
        <v>11</v>
      </c>
      <c r="D491" s="11">
        <v>2002</v>
      </c>
      <c r="E491" t="s">
        <v>10858</v>
      </c>
      <c r="F491">
        <v>4.9000000000000004</v>
      </c>
      <c r="G491">
        <v>9400</v>
      </c>
      <c r="H491" t="s">
        <v>105</v>
      </c>
      <c r="I491" t="s">
        <v>105</v>
      </c>
      <c r="J491" t="s">
        <v>6540</v>
      </c>
      <c r="K491" t="s">
        <v>7</v>
      </c>
      <c r="L491" s="7">
        <v>25000000</v>
      </c>
      <c r="M491" s="7">
        <v>12302219</v>
      </c>
      <c r="N491" t="s">
        <v>108</v>
      </c>
      <c r="O491">
        <v>99</v>
      </c>
      <c r="P491" s="8">
        <f>_xlfn.XLOOKUP(D491,Consumer_Price_Index!A:A,Consumer_Price_Index!B:B)</f>
        <v>179.9</v>
      </c>
      <c r="Q491" s="13">
        <f>IF(ISNUMBER(M491), M491*(Consumer_Price_Index!$B$45/(_xlfn.XLOOKUP('Working Data'!D4204,Consumer_Price_Index!A:A,Consumer_Price_Index!B:B))), "Missing")</f>
        <v>14659703.282362144</v>
      </c>
      <c r="R491" t="str">
        <f t="shared" si="7"/>
        <v>Yes</v>
      </c>
    </row>
    <row r="492" spans="1:18" x14ac:dyDescent="0.25">
      <c r="A492" t="s">
        <v>18927</v>
      </c>
      <c r="B492" t="s">
        <v>41</v>
      </c>
      <c r="C492" t="s">
        <v>34</v>
      </c>
      <c r="D492" s="11">
        <v>1987</v>
      </c>
      <c r="E492" t="s">
        <v>18844</v>
      </c>
      <c r="F492">
        <v>4.9000000000000004</v>
      </c>
      <c r="G492">
        <v>8200</v>
      </c>
      <c r="H492" t="s">
        <v>18926</v>
      </c>
      <c r="I492" t="s">
        <v>17759</v>
      </c>
      <c r="J492" t="s">
        <v>16090</v>
      </c>
      <c r="K492" t="s">
        <v>7</v>
      </c>
      <c r="L492" s="7">
        <v>350000</v>
      </c>
      <c r="M492" s="7">
        <v>4000000</v>
      </c>
      <c r="N492" t="s">
        <v>17968</v>
      </c>
      <c r="O492">
        <v>90</v>
      </c>
      <c r="P492" s="8">
        <f>_xlfn.XLOOKUP(D492,Consumer_Price_Index!A:A,Consumer_Price_Index!B:B)</f>
        <v>113.6</v>
      </c>
      <c r="Q492" s="13">
        <f>IF(ISNUMBER(M492), M492*(Consumer_Price_Index!$B$45/(_xlfn.XLOOKUP('Working Data'!D1179,Consumer_Price_Index!A:A,Consumer_Price_Index!B:B))), "Missing")</f>
        <v>10302620.45646661</v>
      </c>
      <c r="R492" t="str">
        <f t="shared" si="7"/>
        <v>Yes</v>
      </c>
    </row>
    <row r="493" spans="1:18" x14ac:dyDescent="0.25">
      <c r="A493" t="s">
        <v>15895</v>
      </c>
      <c r="B493" t="s">
        <v>101</v>
      </c>
      <c r="C493" t="s">
        <v>24</v>
      </c>
      <c r="D493" s="11">
        <v>1993</v>
      </c>
      <c r="E493" t="s">
        <v>15894</v>
      </c>
      <c r="F493">
        <v>4.9000000000000004</v>
      </c>
      <c r="G493">
        <v>26000</v>
      </c>
      <c r="H493" t="s">
        <v>15893</v>
      </c>
      <c r="I493" t="s">
        <v>11152</v>
      </c>
      <c r="J493" t="s">
        <v>15018</v>
      </c>
      <c r="K493" t="s">
        <v>7</v>
      </c>
      <c r="L493" s="7">
        <v>15000000</v>
      </c>
      <c r="M493" s="7">
        <v>118243066</v>
      </c>
      <c r="N493" t="s">
        <v>13583</v>
      </c>
      <c r="O493">
        <v>89</v>
      </c>
      <c r="P493" s="8">
        <f>_xlfn.XLOOKUP(D493,Consumer_Price_Index!A:A,Consumer_Price_Index!B:B)</f>
        <v>144.5</v>
      </c>
      <c r="Q493" s="13">
        <f>IF(ISNUMBER(M493), M493*(Consumer_Price_Index!$B$45/(_xlfn.XLOOKUP('Working Data'!D2319,Consumer_Price_Index!A:A,Consumer_Price_Index!B:B))), "Missing")</f>
        <v>156919260.49738675</v>
      </c>
      <c r="R493" t="str">
        <f t="shared" si="7"/>
        <v>Yes</v>
      </c>
    </row>
    <row r="494" spans="1:18" x14ac:dyDescent="0.25">
      <c r="A494" t="s">
        <v>316</v>
      </c>
      <c r="B494" t="s">
        <v>52</v>
      </c>
      <c r="C494" t="s">
        <v>34</v>
      </c>
      <c r="D494" s="11">
        <v>2019</v>
      </c>
      <c r="E494" t="s">
        <v>315</v>
      </c>
      <c r="F494">
        <v>4.9000000000000004</v>
      </c>
      <c r="G494">
        <v>24000</v>
      </c>
      <c r="H494" t="s">
        <v>314</v>
      </c>
      <c r="I494" t="s">
        <v>313</v>
      </c>
      <c r="J494" t="s">
        <v>312</v>
      </c>
      <c r="K494" t="s">
        <v>169</v>
      </c>
      <c r="M494" s="7">
        <v>35261263</v>
      </c>
      <c r="N494" t="s">
        <v>311</v>
      </c>
      <c r="O494">
        <v>150</v>
      </c>
      <c r="P494" s="8">
        <f>_xlfn.XLOOKUP(D494,Consumer_Price_Index!A:A,Consumer_Price_Index!B:B)</f>
        <v>255.7</v>
      </c>
      <c r="Q494" s="13">
        <f>IF(ISNUMBER(M494), M494*(Consumer_Price_Index!$B$45/(_xlfn.XLOOKUP('Working Data'!D7614,Consumer_Price_Index!A:A,Consumer_Price_Index!B:B))), "Missing")</f>
        <v>43835605.20644635</v>
      </c>
      <c r="R494" t="str">
        <f t="shared" si="7"/>
        <v>No</v>
      </c>
    </row>
    <row r="495" spans="1:18" x14ac:dyDescent="0.25">
      <c r="A495" t="s">
        <v>16688</v>
      </c>
      <c r="B495" t="s">
        <v>101</v>
      </c>
      <c r="C495" t="s">
        <v>100</v>
      </c>
      <c r="D495" s="11">
        <v>1991</v>
      </c>
      <c r="E495" t="s">
        <v>16687</v>
      </c>
      <c r="F495">
        <v>4.9000000000000004</v>
      </c>
      <c r="G495">
        <v>2700</v>
      </c>
      <c r="H495" t="s">
        <v>16686</v>
      </c>
      <c r="I495" t="s">
        <v>16685</v>
      </c>
      <c r="J495" t="s">
        <v>16684</v>
      </c>
      <c r="K495" t="s">
        <v>7</v>
      </c>
      <c r="L495" s="7">
        <v>10000000</v>
      </c>
      <c r="M495" s="7">
        <v>8667684</v>
      </c>
      <c r="N495" t="s">
        <v>2694</v>
      </c>
      <c r="O495">
        <v>89</v>
      </c>
      <c r="P495" s="8">
        <f>_xlfn.XLOOKUP(D495,Consumer_Price_Index!A:A,Consumer_Price_Index!B:B)</f>
        <v>136.19999999999999</v>
      </c>
      <c r="Q495" s="13">
        <f>IF(ISNUMBER(M495), M495*(Consumer_Price_Index!$B$45/(_xlfn.XLOOKUP('Working Data'!D2009,Consumer_Price_Index!A:A,Consumer_Price_Index!B:B))), "Missing")</f>
        <v>16832653.376673039</v>
      </c>
      <c r="R495" t="str">
        <f t="shared" si="7"/>
        <v>Yes</v>
      </c>
    </row>
    <row r="496" spans="1:18" x14ac:dyDescent="0.25">
      <c r="A496" t="s">
        <v>12450</v>
      </c>
      <c r="B496" t="s">
        <v>41</v>
      </c>
      <c r="C496" t="s">
        <v>87</v>
      </c>
      <c r="D496" s="11">
        <v>1999</v>
      </c>
      <c r="E496" t="s">
        <v>12449</v>
      </c>
      <c r="F496">
        <v>4.9000000000000004</v>
      </c>
      <c r="G496">
        <v>5600</v>
      </c>
      <c r="H496" t="s">
        <v>12448</v>
      </c>
      <c r="I496" t="s">
        <v>12448</v>
      </c>
      <c r="J496" t="s">
        <v>2192</v>
      </c>
      <c r="K496" t="s">
        <v>7</v>
      </c>
      <c r="L496" s="7">
        <v>12000000</v>
      </c>
      <c r="M496" s="7">
        <v>5541431</v>
      </c>
      <c r="N496" t="s">
        <v>12447</v>
      </c>
      <c r="O496">
        <v>98</v>
      </c>
      <c r="P496" s="8">
        <f>_xlfn.XLOOKUP(D496,Consumer_Price_Index!A:A,Consumer_Price_Index!B:B)</f>
        <v>166.6</v>
      </c>
      <c r="Q496" s="13">
        <f>IF(ISNUMBER(M496), M496*(Consumer_Price_Index!$B$45/(_xlfn.XLOOKUP('Working Data'!D3615,Consumer_Price_Index!A:A,Consumer_Price_Index!B:B))), "Missing")</f>
        <v>8938454.3446267862</v>
      </c>
      <c r="R496" t="str">
        <f t="shared" si="7"/>
        <v>Yes</v>
      </c>
    </row>
    <row r="497" spans="1:18" x14ac:dyDescent="0.25">
      <c r="A497" t="s">
        <v>11376</v>
      </c>
      <c r="B497" t="s">
        <v>68</v>
      </c>
      <c r="C497" t="s">
        <v>100</v>
      </c>
      <c r="D497" s="11">
        <v>2001</v>
      </c>
      <c r="E497" t="s">
        <v>11375</v>
      </c>
      <c r="F497">
        <v>4.9000000000000004</v>
      </c>
      <c r="G497">
        <v>39000</v>
      </c>
      <c r="H497" t="s">
        <v>11374</v>
      </c>
      <c r="I497" t="s">
        <v>11373</v>
      </c>
      <c r="J497" t="s">
        <v>5898</v>
      </c>
      <c r="K497" t="s">
        <v>7</v>
      </c>
      <c r="L497" s="7">
        <v>50000000</v>
      </c>
      <c r="M497" s="7">
        <v>39976235</v>
      </c>
      <c r="N497" t="s">
        <v>890</v>
      </c>
      <c r="O497">
        <v>95</v>
      </c>
      <c r="P497" s="8">
        <f>_xlfn.XLOOKUP(D497,Consumer_Price_Index!A:A,Consumer_Price_Index!B:B)</f>
        <v>177.1</v>
      </c>
      <c r="Q497" s="13">
        <f>IF(ISNUMBER(M497), M497*(Consumer_Price_Index!$B$45/(_xlfn.XLOOKUP('Working Data'!D4007,Consumer_Price_Index!A:A,Consumer_Price_Index!B:B))), "Missing")</f>
        <v>117235407.16554378</v>
      </c>
      <c r="R497" t="str">
        <f t="shared" si="7"/>
        <v>Yes</v>
      </c>
    </row>
    <row r="498" spans="1:18" x14ac:dyDescent="0.25">
      <c r="A498" t="s">
        <v>13235</v>
      </c>
      <c r="B498" t="s">
        <v>68</v>
      </c>
      <c r="C498" t="s">
        <v>34</v>
      </c>
      <c r="D498" s="11">
        <v>1998</v>
      </c>
      <c r="E498" t="s">
        <v>13234</v>
      </c>
      <c r="F498">
        <v>4.9000000000000004</v>
      </c>
      <c r="G498">
        <v>32000</v>
      </c>
      <c r="H498" t="s">
        <v>13233</v>
      </c>
      <c r="I498" t="s">
        <v>6495</v>
      </c>
      <c r="J498" t="s">
        <v>6495</v>
      </c>
      <c r="K498" t="s">
        <v>7</v>
      </c>
      <c r="L498" s="7">
        <v>28000000</v>
      </c>
      <c r="M498" s="7">
        <v>14051384</v>
      </c>
      <c r="N498" t="s">
        <v>103</v>
      </c>
      <c r="O498">
        <v>123</v>
      </c>
      <c r="P498" s="8">
        <f>_xlfn.XLOOKUP(D498,Consumer_Price_Index!A:A,Consumer_Price_Index!B:B)</f>
        <v>163</v>
      </c>
      <c r="Q498" s="13">
        <f>IF(ISNUMBER(M498), M498*(Consumer_Price_Index!$B$45/(_xlfn.XLOOKUP('Working Data'!D3349,Consumer_Price_Index!A:A,Consumer_Price_Index!B:B))), "Missing")</f>
        <v>19630704.744612563</v>
      </c>
      <c r="R498" t="str">
        <f t="shared" si="7"/>
        <v>Yes</v>
      </c>
    </row>
    <row r="499" spans="1:18" x14ac:dyDescent="0.25">
      <c r="A499" t="s">
        <v>10898</v>
      </c>
      <c r="B499" t="s">
        <v>41</v>
      </c>
      <c r="C499" t="s">
        <v>24</v>
      </c>
      <c r="D499" s="11">
        <v>2002</v>
      </c>
      <c r="E499" t="s">
        <v>10444</v>
      </c>
      <c r="F499">
        <v>4.9000000000000004</v>
      </c>
      <c r="G499">
        <v>31000</v>
      </c>
      <c r="H499" t="s">
        <v>10897</v>
      </c>
      <c r="I499" t="s">
        <v>10897</v>
      </c>
      <c r="J499" t="s">
        <v>5488</v>
      </c>
      <c r="K499" t="s">
        <v>7</v>
      </c>
      <c r="L499" s="7">
        <v>20000000</v>
      </c>
      <c r="M499" s="7">
        <v>15020293</v>
      </c>
      <c r="N499" t="s">
        <v>10896</v>
      </c>
      <c r="O499">
        <v>94</v>
      </c>
      <c r="P499" s="8">
        <f>_xlfn.XLOOKUP(D499,Consumer_Price_Index!A:A,Consumer_Price_Index!B:B)</f>
        <v>179.9</v>
      </c>
      <c r="Q499" s="13">
        <f>IF(ISNUMBER(M499), M499*(Consumer_Price_Index!$B$45/(_xlfn.XLOOKUP('Working Data'!D4190,Consumer_Price_Index!A:A,Consumer_Price_Index!B:B))), "Missing")</f>
        <v>38687094.480980553</v>
      </c>
      <c r="R499" t="str">
        <f t="shared" si="7"/>
        <v>Yes</v>
      </c>
    </row>
    <row r="500" spans="1:18" x14ac:dyDescent="0.25">
      <c r="A500" t="s">
        <v>12648</v>
      </c>
      <c r="B500" t="s">
        <v>41</v>
      </c>
      <c r="C500" t="s">
        <v>11</v>
      </c>
      <c r="D500" s="11">
        <v>1999</v>
      </c>
      <c r="E500" t="s">
        <v>12647</v>
      </c>
      <c r="F500">
        <v>4.9000000000000004</v>
      </c>
      <c r="G500">
        <v>5300</v>
      </c>
      <c r="H500" t="s">
        <v>11685</v>
      </c>
      <c r="I500" t="s">
        <v>12646</v>
      </c>
      <c r="J500" t="s">
        <v>12645</v>
      </c>
      <c r="K500" t="s">
        <v>7</v>
      </c>
      <c r="M500" s="7">
        <v>752122</v>
      </c>
      <c r="N500" t="s">
        <v>666</v>
      </c>
      <c r="O500">
        <v>106</v>
      </c>
      <c r="P500" s="8">
        <f>_xlfn.XLOOKUP(D500,Consumer_Price_Index!A:A,Consumer_Price_Index!B:B)</f>
        <v>166.6</v>
      </c>
      <c r="Q500" s="13">
        <f>IF(ISNUMBER(M500), M500*(Consumer_Price_Index!$B$45/(_xlfn.XLOOKUP('Working Data'!D3554,Consumer_Price_Index!A:A,Consumer_Price_Index!B:B))), "Missing")</f>
        <v>1064429.0450534138</v>
      </c>
      <c r="R500" t="str">
        <f t="shared" si="7"/>
        <v>No</v>
      </c>
    </row>
    <row r="501" spans="1:18" x14ac:dyDescent="0.25">
      <c r="A501" t="s">
        <v>18350</v>
      </c>
      <c r="B501" t="s">
        <v>41</v>
      </c>
      <c r="C501" t="s">
        <v>34</v>
      </c>
      <c r="D501" s="11">
        <v>1988</v>
      </c>
      <c r="E501" t="s">
        <v>18349</v>
      </c>
      <c r="F501">
        <v>4.9000000000000004</v>
      </c>
      <c r="G501">
        <v>6000</v>
      </c>
      <c r="H501" t="s">
        <v>14572</v>
      </c>
      <c r="I501" t="s">
        <v>18348</v>
      </c>
      <c r="J501" t="s">
        <v>14571</v>
      </c>
      <c r="K501" t="s">
        <v>7</v>
      </c>
      <c r="M501" s="7">
        <v>6193901</v>
      </c>
      <c r="N501" t="s">
        <v>17209</v>
      </c>
      <c r="O501">
        <v>103</v>
      </c>
      <c r="P501" s="8">
        <f>_xlfn.XLOOKUP(D501,Consumer_Price_Index!A:A,Consumer_Price_Index!B:B)</f>
        <v>118.3</v>
      </c>
      <c r="Q501" s="13">
        <f>IF(ISNUMBER(M501), M501*(Consumer_Price_Index!$B$45/(_xlfn.XLOOKUP('Working Data'!D1385,Consumer_Price_Index!A:A,Consumer_Price_Index!B:B))), "Missing")</f>
        <v>10959823.662601626</v>
      </c>
      <c r="R501" t="str">
        <f t="shared" si="7"/>
        <v>No</v>
      </c>
    </row>
    <row r="502" spans="1:18" x14ac:dyDescent="0.25">
      <c r="A502" t="s">
        <v>10598</v>
      </c>
      <c r="B502" t="s">
        <v>68</v>
      </c>
      <c r="C502" t="s">
        <v>34</v>
      </c>
      <c r="D502" s="11">
        <v>2003</v>
      </c>
      <c r="E502" t="s">
        <v>10597</v>
      </c>
      <c r="F502">
        <v>4.9000000000000004</v>
      </c>
      <c r="G502">
        <v>123000</v>
      </c>
      <c r="H502" t="s">
        <v>4330</v>
      </c>
      <c r="I502" t="s">
        <v>10596</v>
      </c>
      <c r="J502" t="s">
        <v>5300</v>
      </c>
      <c r="K502" t="s">
        <v>7</v>
      </c>
      <c r="L502" s="7">
        <v>120000000</v>
      </c>
      <c r="M502" s="7">
        <v>259175788</v>
      </c>
      <c r="N502" t="s">
        <v>114</v>
      </c>
      <c r="O502">
        <v>106</v>
      </c>
      <c r="P502" s="8">
        <f>_xlfn.XLOOKUP(D502,Consumer_Price_Index!A:A,Consumer_Price_Index!B:B)</f>
        <v>184</v>
      </c>
      <c r="Q502" s="13">
        <f>IF(ISNUMBER(M502), M502*(Consumer_Price_Index!$B$45/(_xlfn.XLOOKUP('Working Data'!D4302,Consumer_Price_Index!A:A,Consumer_Price_Index!B:B))), "Missing")</f>
        <v>579815437.61820853</v>
      </c>
      <c r="R502" t="str">
        <f t="shared" si="7"/>
        <v>Yes</v>
      </c>
    </row>
    <row r="503" spans="1:18" x14ac:dyDescent="0.25">
      <c r="A503" t="s">
        <v>16534</v>
      </c>
      <c r="B503" t="s">
        <v>68</v>
      </c>
      <c r="C503" t="s">
        <v>73</v>
      </c>
      <c r="D503" s="11">
        <v>1992</v>
      </c>
      <c r="E503" t="s">
        <v>16190</v>
      </c>
      <c r="F503">
        <v>4.9000000000000004</v>
      </c>
      <c r="G503">
        <v>22000</v>
      </c>
      <c r="H503" t="s">
        <v>16533</v>
      </c>
      <c r="I503" t="s">
        <v>16532</v>
      </c>
      <c r="J503" t="s">
        <v>16177</v>
      </c>
      <c r="K503" t="s">
        <v>7</v>
      </c>
      <c r="L503" s="7">
        <v>30000000</v>
      </c>
      <c r="M503" s="7">
        <v>14110589</v>
      </c>
      <c r="N503" t="s">
        <v>16531</v>
      </c>
      <c r="O503">
        <v>102</v>
      </c>
      <c r="P503" s="8">
        <f>_xlfn.XLOOKUP(D503,Consumer_Price_Index!A:A,Consumer_Price_Index!B:B)</f>
        <v>140.30000000000001</v>
      </c>
      <c r="Q503" s="13">
        <f>IF(ISNUMBER(M503), M503*(Consumer_Price_Index!$B$45/(_xlfn.XLOOKUP('Working Data'!D2068,Consumer_Price_Index!A:A,Consumer_Price_Index!B:B))), "Missing")</f>
        <v>39958145.616171002</v>
      </c>
      <c r="R503" t="str">
        <f t="shared" si="7"/>
        <v>Yes</v>
      </c>
    </row>
    <row r="504" spans="1:18" x14ac:dyDescent="0.25">
      <c r="A504" t="s">
        <v>20785</v>
      </c>
      <c r="B504" t="s">
        <v>41</v>
      </c>
      <c r="C504" t="s">
        <v>34</v>
      </c>
      <c r="D504" s="11">
        <v>1983</v>
      </c>
      <c r="E504" t="s">
        <v>20784</v>
      </c>
      <c r="F504">
        <v>4.9000000000000004</v>
      </c>
      <c r="G504">
        <v>300</v>
      </c>
      <c r="H504" t="s">
        <v>19963</v>
      </c>
      <c r="I504" t="s">
        <v>20783</v>
      </c>
      <c r="J504" t="s">
        <v>20782</v>
      </c>
      <c r="K504" t="s">
        <v>7</v>
      </c>
      <c r="L504" s="7">
        <v>3000000</v>
      </c>
      <c r="N504" t="s">
        <v>20781</v>
      </c>
      <c r="O504">
        <v>95</v>
      </c>
      <c r="P504" s="8">
        <f>_xlfn.XLOOKUP(D504,Consumer_Price_Index!A:A,Consumer_Price_Index!B:B)</f>
        <v>99.6</v>
      </c>
      <c r="Q504" s="13" t="str">
        <f>IF(ISNUMBER(M504), M504*(Consumer_Price_Index!$B$45/(_xlfn.XLOOKUP('Working Data'!D468,Consumer_Price_Index!A:A,Consumer_Price_Index!B:B))), "Missing")</f>
        <v>Missing</v>
      </c>
      <c r="R504" t="str">
        <f t="shared" si="7"/>
        <v>No</v>
      </c>
    </row>
    <row r="505" spans="1:18" x14ac:dyDescent="0.25">
      <c r="A505" t="s">
        <v>18735</v>
      </c>
      <c r="B505" t="s">
        <v>41</v>
      </c>
      <c r="C505" t="s">
        <v>34</v>
      </c>
      <c r="D505" s="11">
        <v>1987</v>
      </c>
      <c r="E505" t="s">
        <v>18734</v>
      </c>
      <c r="F505">
        <v>4.9000000000000004</v>
      </c>
      <c r="G505">
        <v>862</v>
      </c>
      <c r="H505" t="s">
        <v>18733</v>
      </c>
      <c r="I505" t="s">
        <v>18732</v>
      </c>
      <c r="J505" t="s">
        <v>18731</v>
      </c>
      <c r="K505" t="s">
        <v>7</v>
      </c>
      <c r="M505" s="7">
        <v>4546244</v>
      </c>
      <c r="N505" t="s">
        <v>18730</v>
      </c>
      <c r="O505">
        <v>91</v>
      </c>
      <c r="P505" s="8">
        <f>_xlfn.XLOOKUP(D505,Consumer_Price_Index!A:A,Consumer_Price_Index!B:B)</f>
        <v>113.6</v>
      </c>
      <c r="Q505" s="13">
        <f>IF(ISNUMBER(M505), M505*(Consumer_Price_Index!$B$45/(_xlfn.XLOOKUP('Working Data'!D1240,Consumer_Price_Index!A:A,Consumer_Price_Index!B:B))), "Missing")</f>
        <v>11709556.608622147</v>
      </c>
      <c r="R505" t="str">
        <f t="shared" si="7"/>
        <v>No</v>
      </c>
    </row>
    <row r="506" spans="1:18" x14ac:dyDescent="0.25">
      <c r="A506" t="s">
        <v>15189</v>
      </c>
      <c r="B506" t="s">
        <v>41</v>
      </c>
      <c r="C506" t="s">
        <v>34</v>
      </c>
      <c r="D506" s="11">
        <v>1994</v>
      </c>
      <c r="E506" t="s">
        <v>15188</v>
      </c>
      <c r="F506">
        <v>4.9000000000000004</v>
      </c>
      <c r="G506">
        <v>7200</v>
      </c>
      <c r="H506" t="s">
        <v>15187</v>
      </c>
      <c r="I506" t="s">
        <v>15186</v>
      </c>
      <c r="J506" t="s">
        <v>15185</v>
      </c>
      <c r="K506" t="s">
        <v>95</v>
      </c>
      <c r="L506" s="7">
        <v>5000000</v>
      </c>
      <c r="M506" s="7">
        <v>1702394</v>
      </c>
      <c r="N506" t="s">
        <v>15184</v>
      </c>
      <c r="O506">
        <v>95</v>
      </c>
      <c r="P506" s="8">
        <f>_xlfn.XLOOKUP(D506,Consumer_Price_Index!A:A,Consumer_Price_Index!B:B)</f>
        <v>148.19999999999999</v>
      </c>
      <c r="Q506" s="13">
        <f>IF(ISNUMBER(M506), M506*(Consumer_Price_Index!$B$45/(_xlfn.XLOOKUP('Working Data'!D2586,Consumer_Price_Index!A:A,Consumer_Price_Index!B:B))), "Missing")</f>
        <v>2418272.5025641024</v>
      </c>
      <c r="R506" t="str">
        <f t="shared" si="7"/>
        <v>Yes</v>
      </c>
    </row>
    <row r="507" spans="1:18" x14ac:dyDescent="0.25">
      <c r="A507" t="s">
        <v>17353</v>
      </c>
      <c r="B507" t="s">
        <v>41</v>
      </c>
      <c r="C507" t="s">
        <v>34</v>
      </c>
      <c r="D507" s="11">
        <v>1990</v>
      </c>
      <c r="E507" t="s">
        <v>17352</v>
      </c>
      <c r="F507">
        <v>4.9000000000000004</v>
      </c>
      <c r="G507">
        <v>6900</v>
      </c>
      <c r="H507" t="s">
        <v>14572</v>
      </c>
      <c r="I507" t="s">
        <v>17351</v>
      </c>
      <c r="J507" t="s">
        <v>14571</v>
      </c>
      <c r="K507" t="s">
        <v>7</v>
      </c>
      <c r="M507" s="7">
        <v>6698361</v>
      </c>
      <c r="N507" t="s">
        <v>17195</v>
      </c>
      <c r="O507">
        <v>111</v>
      </c>
      <c r="P507" s="8">
        <f>_xlfn.XLOOKUP(D507,Consumer_Price_Index!A:A,Consumer_Price_Index!B:B)</f>
        <v>130.69999999999999</v>
      </c>
      <c r="Q507" s="13">
        <f>IF(ISNUMBER(M507), M507*(Consumer_Price_Index!$B$45/(_xlfn.XLOOKUP('Working Data'!D1772,Consumer_Price_Index!A:A,Consumer_Price_Index!B:B))), "Missing")</f>
        <v>14124502.399307959</v>
      </c>
      <c r="R507" t="str">
        <f t="shared" si="7"/>
        <v>No</v>
      </c>
    </row>
    <row r="508" spans="1:18" x14ac:dyDescent="0.25">
      <c r="A508" t="s">
        <v>7146</v>
      </c>
      <c r="B508" t="s">
        <v>68</v>
      </c>
      <c r="C508" t="s">
        <v>24</v>
      </c>
      <c r="D508" s="11">
        <v>2009</v>
      </c>
      <c r="E508" t="s">
        <v>7145</v>
      </c>
      <c r="F508">
        <v>4.9000000000000004</v>
      </c>
      <c r="G508">
        <v>39000</v>
      </c>
      <c r="H508" t="s">
        <v>7144</v>
      </c>
      <c r="I508" t="s">
        <v>7144</v>
      </c>
      <c r="J508" t="s">
        <v>5389</v>
      </c>
      <c r="K508" t="s">
        <v>7</v>
      </c>
      <c r="L508" s="7">
        <v>58000000</v>
      </c>
      <c r="M508" s="7">
        <v>85280250</v>
      </c>
      <c r="N508" t="s">
        <v>114</v>
      </c>
      <c r="O508">
        <v>103</v>
      </c>
      <c r="P508" s="8">
        <f>_xlfn.XLOOKUP(D508,Consumer_Price_Index!A:A,Consumer_Price_Index!B:B)</f>
        <v>214.5</v>
      </c>
      <c r="Q508" s="13">
        <f>IF(ISNUMBER(M508), M508*(Consumer_Price_Index!$B$45/(_xlfn.XLOOKUP('Working Data'!D5601,Consumer_Price_Index!A:A,Consumer_Price_Index!B:B))), "Missing")</f>
        <v>115539760.6714095</v>
      </c>
      <c r="R508" t="str">
        <f t="shared" si="7"/>
        <v>Yes</v>
      </c>
    </row>
    <row r="509" spans="1:18" x14ac:dyDescent="0.25">
      <c r="A509" t="s">
        <v>12177</v>
      </c>
      <c r="B509" t="s">
        <v>41</v>
      </c>
      <c r="C509" t="s">
        <v>34</v>
      </c>
      <c r="D509" s="11">
        <v>2000</v>
      </c>
      <c r="E509" t="s">
        <v>12113</v>
      </c>
      <c r="F509">
        <v>4.9000000000000004</v>
      </c>
      <c r="G509">
        <v>33000</v>
      </c>
      <c r="H509" t="s">
        <v>6258</v>
      </c>
      <c r="I509" t="s">
        <v>12176</v>
      </c>
      <c r="J509" t="s">
        <v>899</v>
      </c>
      <c r="K509" t="s">
        <v>7</v>
      </c>
      <c r="L509" s="7">
        <v>54000000</v>
      </c>
      <c r="M509" s="7">
        <v>47053625</v>
      </c>
      <c r="N509" t="s">
        <v>1991</v>
      </c>
      <c r="O509">
        <v>99</v>
      </c>
      <c r="P509" s="8">
        <f>_xlfn.XLOOKUP(D509,Consumer_Price_Index!A:A,Consumer_Price_Index!B:B)</f>
        <v>172.2</v>
      </c>
      <c r="Q509" s="13">
        <f>IF(ISNUMBER(M509), M509*(Consumer_Price_Index!$B$45/(_xlfn.XLOOKUP('Working Data'!D3723,Consumer_Price_Index!A:A,Consumer_Price_Index!B:B))), "Missing")</f>
        <v>109695788.35118592</v>
      </c>
      <c r="R509" t="str">
        <f t="shared" si="7"/>
        <v>Yes</v>
      </c>
    </row>
    <row r="510" spans="1:18" x14ac:dyDescent="0.25">
      <c r="A510" t="s">
        <v>15765</v>
      </c>
      <c r="B510" t="s">
        <v>41</v>
      </c>
      <c r="C510" t="s">
        <v>87</v>
      </c>
      <c r="D510" s="11">
        <v>1986</v>
      </c>
      <c r="E510" t="s">
        <v>19317</v>
      </c>
      <c r="F510">
        <v>4.9000000000000004</v>
      </c>
      <c r="G510">
        <v>503</v>
      </c>
      <c r="H510" t="s">
        <v>13865</v>
      </c>
      <c r="I510" t="s">
        <v>19316</v>
      </c>
      <c r="J510" t="s">
        <v>19315</v>
      </c>
      <c r="K510" t="s">
        <v>7</v>
      </c>
      <c r="M510" s="7">
        <v>502237</v>
      </c>
      <c r="N510" t="s">
        <v>704</v>
      </c>
      <c r="O510">
        <v>104</v>
      </c>
      <c r="P510" s="8">
        <f>_xlfn.XLOOKUP(D510,Consumer_Price_Index!A:A,Consumer_Price_Index!B:B)</f>
        <v>109.6</v>
      </c>
      <c r="Q510" s="13">
        <f>IF(ISNUMBER(M510), M510*(Consumer_Price_Index!$B$45/(_xlfn.XLOOKUP('Working Data'!D1022,Consumer_Price_Index!A:A,Consumer_Price_Index!B:B))), "Missing")</f>
        <v>938844.25705521461</v>
      </c>
      <c r="R510" t="str">
        <f t="shared" si="7"/>
        <v>No</v>
      </c>
    </row>
    <row r="511" spans="1:18" x14ac:dyDescent="0.25">
      <c r="A511" t="s">
        <v>19493</v>
      </c>
      <c r="B511" t="s">
        <v>101</v>
      </c>
      <c r="C511" t="s">
        <v>34</v>
      </c>
      <c r="D511" s="11">
        <v>1986</v>
      </c>
      <c r="E511" t="s">
        <v>19411</v>
      </c>
      <c r="F511">
        <v>4.9000000000000004</v>
      </c>
      <c r="G511">
        <v>1900</v>
      </c>
      <c r="H511" t="s">
        <v>19492</v>
      </c>
      <c r="I511" t="s">
        <v>19491</v>
      </c>
      <c r="J511" t="s">
        <v>19490</v>
      </c>
      <c r="K511" t="s">
        <v>7</v>
      </c>
      <c r="M511" s="7">
        <v>4601256</v>
      </c>
      <c r="N511" t="s">
        <v>16848</v>
      </c>
      <c r="O511">
        <v>96</v>
      </c>
      <c r="P511" s="8">
        <f>_xlfn.XLOOKUP(D511,Consumer_Price_Index!A:A,Consumer_Price_Index!B:B)</f>
        <v>109.6</v>
      </c>
      <c r="Q511" s="13">
        <f>IF(ISNUMBER(M511), M511*(Consumer_Price_Index!$B$45/(_xlfn.XLOOKUP('Working Data'!D968,Consumer_Price_Index!A:A,Consumer_Price_Index!B:B))), "Missing")</f>
        <v>6763158.2402315475</v>
      </c>
      <c r="R511" t="str">
        <f t="shared" si="7"/>
        <v>No</v>
      </c>
    </row>
    <row r="512" spans="1:18" x14ac:dyDescent="0.25">
      <c r="A512" t="s">
        <v>4435</v>
      </c>
      <c r="B512" t="s">
        <v>41</v>
      </c>
      <c r="C512" t="s">
        <v>11</v>
      </c>
      <c r="D512" s="11">
        <v>1981</v>
      </c>
      <c r="E512" t="s">
        <v>21630</v>
      </c>
      <c r="F512">
        <v>4.9000000000000004</v>
      </c>
      <c r="G512">
        <v>7600</v>
      </c>
      <c r="H512" t="s">
        <v>12498</v>
      </c>
      <c r="I512" t="s">
        <v>11939</v>
      </c>
      <c r="J512" t="s">
        <v>15826</v>
      </c>
      <c r="K512" t="s">
        <v>7</v>
      </c>
      <c r="M512" s="7">
        <v>32492674</v>
      </c>
      <c r="N512" t="s">
        <v>13342</v>
      </c>
      <c r="O512">
        <v>116</v>
      </c>
      <c r="P512" s="8">
        <f>_xlfn.XLOOKUP(D512,Consumer_Price_Index!A:A,Consumer_Price_Index!B:B)</f>
        <v>90.9</v>
      </c>
      <c r="Q512" s="13">
        <f>IF(ISNUMBER(M512), M512*(Consumer_Price_Index!$B$45/(_xlfn.XLOOKUP('Working Data'!D109,Consumer_Price_Index!A:A,Consumer_Price_Index!B:B))), "Missing")</f>
        <v>99402788.833333328</v>
      </c>
      <c r="R512" t="str">
        <f t="shared" si="7"/>
        <v>No</v>
      </c>
    </row>
    <row r="513" spans="1:18" x14ac:dyDescent="0.25">
      <c r="A513" t="s">
        <v>16737</v>
      </c>
      <c r="B513" t="s">
        <v>41</v>
      </c>
      <c r="C513" t="s">
        <v>34</v>
      </c>
      <c r="D513" s="11">
        <v>1991</v>
      </c>
      <c r="E513" t="s">
        <v>16736</v>
      </c>
      <c r="F513">
        <v>4.9000000000000004</v>
      </c>
      <c r="G513">
        <v>2100</v>
      </c>
      <c r="H513" t="s">
        <v>16735</v>
      </c>
      <c r="I513" t="s">
        <v>16735</v>
      </c>
      <c r="J513" t="s">
        <v>16734</v>
      </c>
      <c r="K513" t="s">
        <v>7</v>
      </c>
      <c r="L513" s="7">
        <v>13000000</v>
      </c>
      <c r="M513" s="7">
        <v>5451119</v>
      </c>
      <c r="N513" t="s">
        <v>15048</v>
      </c>
      <c r="O513">
        <v>99</v>
      </c>
      <c r="P513" s="8">
        <f>_xlfn.XLOOKUP(D513,Consumer_Price_Index!A:A,Consumer_Price_Index!B:B)</f>
        <v>136.19999999999999</v>
      </c>
      <c r="Q513" s="13">
        <f>IF(ISNUMBER(M513), M513*(Consumer_Price_Index!$B$45/(_xlfn.XLOOKUP('Working Data'!D1993,Consumer_Price_Index!A:A,Consumer_Price_Index!B:B))), "Missing")</f>
        <v>6776646.1007751934</v>
      </c>
      <c r="R513" t="str">
        <f t="shared" si="7"/>
        <v>Yes</v>
      </c>
    </row>
    <row r="514" spans="1:18" x14ac:dyDescent="0.25">
      <c r="A514" t="s">
        <v>15671</v>
      </c>
      <c r="B514" t="s">
        <v>68</v>
      </c>
      <c r="C514" t="s">
        <v>100</v>
      </c>
      <c r="D514" s="11">
        <v>1993</v>
      </c>
      <c r="E514" t="s">
        <v>15601</v>
      </c>
      <c r="F514">
        <v>4.9000000000000004</v>
      </c>
      <c r="G514">
        <v>2900</v>
      </c>
      <c r="H514" t="s">
        <v>15670</v>
      </c>
      <c r="I514" t="s">
        <v>11939</v>
      </c>
      <c r="J514" t="s">
        <v>13110</v>
      </c>
      <c r="K514" t="s">
        <v>7</v>
      </c>
      <c r="M514" s="7">
        <v>3418141</v>
      </c>
      <c r="N514" t="s">
        <v>8102</v>
      </c>
      <c r="O514">
        <v>95</v>
      </c>
      <c r="P514" s="8">
        <f>_xlfn.XLOOKUP(D514,Consumer_Price_Index!A:A,Consumer_Price_Index!B:B)</f>
        <v>144.5</v>
      </c>
      <c r="Q514" s="13">
        <f>IF(ISNUMBER(M514), M514*(Consumer_Price_Index!$B$45/(_xlfn.XLOOKUP('Working Data'!D2400,Consumer_Price_Index!A:A,Consumer_Price_Index!B:B))), "Missing")</f>
        <v>9502806.2290145997</v>
      </c>
      <c r="R514" t="str">
        <f t="shared" si="7"/>
        <v>No</v>
      </c>
    </row>
    <row r="515" spans="1:18" x14ac:dyDescent="0.25">
      <c r="A515" t="s">
        <v>16990</v>
      </c>
      <c r="B515" t="s">
        <v>41</v>
      </c>
      <c r="C515" t="s">
        <v>438</v>
      </c>
      <c r="D515" s="11">
        <v>1991</v>
      </c>
      <c r="E515" t="s">
        <v>16989</v>
      </c>
      <c r="F515">
        <v>4.9000000000000004</v>
      </c>
      <c r="G515">
        <v>43000</v>
      </c>
      <c r="H515" t="s">
        <v>14934</v>
      </c>
      <c r="I515" t="s">
        <v>6394</v>
      </c>
      <c r="J515" t="s">
        <v>10608</v>
      </c>
      <c r="K515" t="s">
        <v>7</v>
      </c>
      <c r="L515" s="7">
        <v>11000000</v>
      </c>
      <c r="M515" s="7">
        <v>34872033</v>
      </c>
      <c r="N515" t="s">
        <v>666</v>
      </c>
      <c r="O515">
        <v>89</v>
      </c>
      <c r="P515" s="8">
        <f>_xlfn.XLOOKUP(D515,Consumer_Price_Index!A:A,Consumer_Price_Index!B:B)</f>
        <v>136.19999999999999</v>
      </c>
      <c r="Q515" s="13">
        <f>IF(ISNUMBER(M515), M515*(Consumer_Price_Index!$B$45/(_xlfn.XLOOKUP('Working Data'!D1898,Consumer_Price_Index!A:A,Consumer_Price_Index!B:B))), "Missing")</f>
        <v>41554589.186937816</v>
      </c>
      <c r="R515" t="str">
        <f t="shared" ref="R515:R578" si="8">IF(AND(ISNUMBER(L515), L515&gt;0, ISNUMBER(M515), M515&gt;0), "Yes", "No")</f>
        <v>Yes</v>
      </c>
    </row>
    <row r="516" spans="1:18" x14ac:dyDescent="0.25">
      <c r="A516" t="s">
        <v>17173</v>
      </c>
      <c r="B516" t="s">
        <v>68</v>
      </c>
      <c r="C516" t="s">
        <v>24</v>
      </c>
      <c r="D516" s="11">
        <v>1990</v>
      </c>
      <c r="E516" t="s">
        <v>17172</v>
      </c>
      <c r="F516">
        <v>4.9000000000000004</v>
      </c>
      <c r="G516">
        <v>1300</v>
      </c>
      <c r="H516" t="s">
        <v>15029</v>
      </c>
      <c r="I516" t="s">
        <v>17171</v>
      </c>
      <c r="J516" t="s">
        <v>17170</v>
      </c>
      <c r="K516" t="s">
        <v>7</v>
      </c>
      <c r="M516" s="7">
        <v>8141292</v>
      </c>
      <c r="N516" t="s">
        <v>17169</v>
      </c>
      <c r="O516">
        <v>101</v>
      </c>
      <c r="P516" s="8">
        <f>_xlfn.XLOOKUP(D516,Consumer_Price_Index!A:A,Consumer_Price_Index!B:B)</f>
        <v>130.69999999999999</v>
      </c>
      <c r="Q516" s="13">
        <f>IF(ISNUMBER(M516), M516*(Consumer_Price_Index!$B$45/(_xlfn.XLOOKUP('Working Data'!D1829,Consumer_Price_Index!A:A,Consumer_Price_Index!B:B))), "Missing")</f>
        <v>12701749.474654377</v>
      </c>
      <c r="R516" t="str">
        <f t="shared" si="8"/>
        <v>No</v>
      </c>
    </row>
    <row r="517" spans="1:18" x14ac:dyDescent="0.25">
      <c r="A517" t="s">
        <v>11607</v>
      </c>
      <c r="B517" t="s">
        <v>41</v>
      </c>
      <c r="C517" t="s">
        <v>34</v>
      </c>
      <c r="D517" s="11">
        <v>2001</v>
      </c>
      <c r="E517" t="s">
        <v>11248</v>
      </c>
      <c r="F517">
        <v>4.9000000000000004</v>
      </c>
      <c r="G517">
        <v>52000</v>
      </c>
      <c r="H517" t="s">
        <v>1835</v>
      </c>
      <c r="I517" t="s">
        <v>11606</v>
      </c>
      <c r="J517" t="s">
        <v>11605</v>
      </c>
      <c r="K517" t="s">
        <v>7</v>
      </c>
      <c r="L517" s="7">
        <v>28000000</v>
      </c>
      <c r="M517" s="7">
        <v>14010832</v>
      </c>
      <c r="N517" t="s">
        <v>777</v>
      </c>
      <c r="O517">
        <v>98</v>
      </c>
      <c r="P517" s="8">
        <f>_xlfn.XLOOKUP(D517,Consumer_Price_Index!A:A,Consumer_Price_Index!B:B)</f>
        <v>177.1</v>
      </c>
      <c r="Q517" s="13">
        <f>IF(ISNUMBER(M517), M517*(Consumer_Price_Index!$B$45/(_xlfn.XLOOKUP('Working Data'!D3925,Consumer_Price_Index!A:A,Consumer_Price_Index!B:B))), "Missing")</f>
        <v>19828613.610775661</v>
      </c>
      <c r="R517" t="str">
        <f t="shared" si="8"/>
        <v>Yes</v>
      </c>
    </row>
    <row r="518" spans="1:18" x14ac:dyDescent="0.25">
      <c r="A518" t="s">
        <v>21611</v>
      </c>
      <c r="B518" t="s">
        <v>41</v>
      </c>
      <c r="C518" t="s">
        <v>5</v>
      </c>
      <c r="D518" s="11">
        <v>1981</v>
      </c>
      <c r="E518" t="s">
        <v>21534</v>
      </c>
      <c r="F518">
        <v>4.9000000000000004</v>
      </c>
      <c r="G518">
        <v>3600</v>
      </c>
      <c r="H518" t="s">
        <v>20077</v>
      </c>
      <c r="I518" t="s">
        <v>21610</v>
      </c>
      <c r="J518" t="s">
        <v>21439</v>
      </c>
      <c r="K518" t="s">
        <v>7</v>
      </c>
      <c r="L518" s="7">
        <v>250000</v>
      </c>
      <c r="N518" t="s">
        <v>21609</v>
      </c>
      <c r="O518">
        <v>96</v>
      </c>
      <c r="P518" s="8">
        <f>_xlfn.XLOOKUP(D518,Consumer_Price_Index!A:A,Consumer_Price_Index!B:B)</f>
        <v>90.9</v>
      </c>
      <c r="Q518" s="13" t="str">
        <f>IF(ISNUMBER(M518), M518*(Consumer_Price_Index!$B$45/(_xlfn.XLOOKUP('Working Data'!D174,Consumer_Price_Index!A:A,Consumer_Price_Index!B:B))), "Missing")</f>
        <v>Missing</v>
      </c>
      <c r="R518" t="str">
        <f t="shared" si="8"/>
        <v>No</v>
      </c>
    </row>
    <row r="519" spans="1:18" x14ac:dyDescent="0.25">
      <c r="A519" t="s">
        <v>17447</v>
      </c>
      <c r="B519" t="s">
        <v>41</v>
      </c>
      <c r="C519" t="s">
        <v>5</v>
      </c>
      <c r="D519" s="11">
        <v>1990</v>
      </c>
      <c r="E519" t="s">
        <v>17163</v>
      </c>
      <c r="F519">
        <v>4.9000000000000004</v>
      </c>
      <c r="G519">
        <v>10000</v>
      </c>
      <c r="H519" t="s">
        <v>17446</v>
      </c>
      <c r="I519" t="s">
        <v>763</v>
      </c>
      <c r="J519" t="s">
        <v>17445</v>
      </c>
      <c r="K519" t="s">
        <v>7</v>
      </c>
      <c r="L519" s="7">
        <v>10500000</v>
      </c>
      <c r="M519" s="7">
        <v>11582891</v>
      </c>
      <c r="N519" t="s">
        <v>108</v>
      </c>
      <c r="O519">
        <v>89</v>
      </c>
      <c r="P519" s="8">
        <f>_xlfn.XLOOKUP(D519,Consumer_Price_Index!A:A,Consumer_Price_Index!B:B)</f>
        <v>130.69999999999999</v>
      </c>
      <c r="Q519" s="13">
        <f>IF(ISNUMBER(M519), M519*(Consumer_Price_Index!$B$45/(_xlfn.XLOOKUP('Working Data'!D1734,Consumer_Price_Index!A:A,Consumer_Price_Index!B:B))), "Missing")</f>
        <v>32800249.885687731</v>
      </c>
      <c r="R519" t="str">
        <f t="shared" si="8"/>
        <v>Yes</v>
      </c>
    </row>
    <row r="520" spans="1:18" x14ac:dyDescent="0.25">
      <c r="A520" t="s">
        <v>6734</v>
      </c>
      <c r="B520" t="s">
        <v>101</v>
      </c>
      <c r="C520" t="s">
        <v>100</v>
      </c>
      <c r="D520" s="11">
        <v>2010</v>
      </c>
      <c r="E520" t="s">
        <v>6733</v>
      </c>
      <c r="F520">
        <v>4.9000000000000004</v>
      </c>
      <c r="G520">
        <v>67000</v>
      </c>
      <c r="H520" t="s">
        <v>816</v>
      </c>
      <c r="I520" t="s">
        <v>6732</v>
      </c>
      <c r="J520" t="s">
        <v>1462</v>
      </c>
      <c r="K520" t="s">
        <v>7</v>
      </c>
      <c r="L520" s="7">
        <v>112000000</v>
      </c>
      <c r="M520" s="7">
        <v>237382724</v>
      </c>
      <c r="N520" t="s">
        <v>890</v>
      </c>
      <c r="O520">
        <v>85</v>
      </c>
      <c r="P520" s="8">
        <f>_xlfn.XLOOKUP(D520,Consumer_Price_Index!A:A,Consumer_Price_Index!B:B)</f>
        <v>218.1</v>
      </c>
      <c r="Q520" s="13">
        <f>IF(ISNUMBER(M520), M520*(Consumer_Price_Index!$B$45/(_xlfn.XLOOKUP('Working Data'!D5757,Consumer_Price_Index!A:A,Consumer_Price_Index!B:B))), "Missing")</f>
        <v>795715247.55555546</v>
      </c>
      <c r="R520" t="str">
        <f t="shared" si="8"/>
        <v>Yes</v>
      </c>
    </row>
    <row r="521" spans="1:18" x14ac:dyDescent="0.25">
      <c r="A521" t="s">
        <v>12107</v>
      </c>
      <c r="B521" t="s">
        <v>68</v>
      </c>
      <c r="C521" t="s">
        <v>24</v>
      </c>
      <c r="D521" s="11">
        <v>2000</v>
      </c>
      <c r="E521" t="s">
        <v>12106</v>
      </c>
      <c r="F521">
        <v>4.9000000000000004</v>
      </c>
      <c r="G521">
        <v>12000</v>
      </c>
      <c r="H521" t="s">
        <v>524</v>
      </c>
      <c r="I521" t="s">
        <v>12105</v>
      </c>
      <c r="J521" t="s">
        <v>524</v>
      </c>
      <c r="K521" t="s">
        <v>332</v>
      </c>
      <c r="L521" s="7">
        <v>60000000</v>
      </c>
      <c r="M521" s="7">
        <v>51880044</v>
      </c>
      <c r="N521" t="s">
        <v>114</v>
      </c>
      <c r="O521">
        <v>94</v>
      </c>
      <c r="P521" s="8">
        <f>_xlfn.XLOOKUP(D521,Consumer_Price_Index!A:A,Consumer_Price_Index!B:B)</f>
        <v>172.2</v>
      </c>
      <c r="Q521" s="13">
        <f>IF(ISNUMBER(M521), M521*(Consumer_Price_Index!$B$45/(_xlfn.XLOOKUP('Working Data'!D3749,Consumer_Price_Index!A:A,Consumer_Price_Index!B:B))), "Missing")</f>
        <v>94885050.460984394</v>
      </c>
      <c r="R521" t="str">
        <f t="shared" si="8"/>
        <v>Yes</v>
      </c>
    </row>
    <row r="522" spans="1:18" x14ac:dyDescent="0.25">
      <c r="A522" t="s">
        <v>20697</v>
      </c>
      <c r="B522" t="s">
        <v>41</v>
      </c>
      <c r="C522" t="s">
        <v>24</v>
      </c>
      <c r="D522" s="11">
        <v>1984</v>
      </c>
      <c r="E522" t="s">
        <v>20616</v>
      </c>
      <c r="F522">
        <v>4.9000000000000004</v>
      </c>
      <c r="G522">
        <v>3200</v>
      </c>
      <c r="H522" t="s">
        <v>17331</v>
      </c>
      <c r="I522" t="s">
        <v>20696</v>
      </c>
      <c r="J522" t="s">
        <v>18613</v>
      </c>
      <c r="K522" t="s">
        <v>7</v>
      </c>
      <c r="M522" s="7">
        <v>7121719</v>
      </c>
      <c r="N522" t="s">
        <v>19385</v>
      </c>
      <c r="O522">
        <v>88</v>
      </c>
      <c r="P522" s="8">
        <f>_xlfn.XLOOKUP(D522,Consumer_Price_Index!A:A,Consumer_Price_Index!B:B)</f>
        <v>103.9</v>
      </c>
      <c r="Q522" s="13">
        <f>IF(ISNUMBER(M522), M522*(Consumer_Price_Index!$B$45/(_xlfn.XLOOKUP('Working Data'!D509,Consumer_Price_Index!A:A,Consumer_Price_Index!B:B))), "Missing")</f>
        <v>12601555.048199767</v>
      </c>
      <c r="R522" t="str">
        <f t="shared" si="8"/>
        <v>No</v>
      </c>
    </row>
    <row r="523" spans="1:18" x14ac:dyDescent="0.25">
      <c r="A523" t="s">
        <v>7807</v>
      </c>
      <c r="B523" t="s">
        <v>915</v>
      </c>
      <c r="C523" t="s">
        <v>24</v>
      </c>
      <c r="D523" s="11">
        <v>2008</v>
      </c>
      <c r="E523" t="s">
        <v>7757</v>
      </c>
      <c r="F523">
        <v>4.9000000000000004</v>
      </c>
      <c r="G523">
        <v>59000</v>
      </c>
      <c r="H523" t="s">
        <v>7806</v>
      </c>
      <c r="I523" t="s">
        <v>7805</v>
      </c>
      <c r="J523" t="s">
        <v>3160</v>
      </c>
      <c r="K523" t="s">
        <v>7</v>
      </c>
      <c r="L523" s="7">
        <v>11000000</v>
      </c>
      <c r="M523" s="7">
        <v>252909177</v>
      </c>
      <c r="N523" t="s">
        <v>119</v>
      </c>
      <c r="O523">
        <v>112</v>
      </c>
      <c r="P523" s="8">
        <f>_xlfn.XLOOKUP(D523,Consumer_Price_Index!A:A,Consumer_Price_Index!B:B)</f>
        <v>215.3</v>
      </c>
      <c r="Q523" s="13">
        <f>IF(ISNUMBER(M523), M523*(Consumer_Price_Index!$B$45/(_xlfn.XLOOKUP('Working Data'!D5363,Consumer_Price_Index!A:A,Consumer_Price_Index!B:B))), "Missing")</f>
        <v>519982633.14372468</v>
      </c>
      <c r="R523" t="str">
        <f t="shared" si="8"/>
        <v>Yes</v>
      </c>
    </row>
    <row r="524" spans="1:18" x14ac:dyDescent="0.25">
      <c r="A524" t="s">
        <v>12922</v>
      </c>
      <c r="B524" t="s">
        <v>101</v>
      </c>
      <c r="C524" t="s">
        <v>24</v>
      </c>
      <c r="D524" s="11">
        <v>1998</v>
      </c>
      <c r="E524" t="s">
        <v>12921</v>
      </c>
      <c r="F524">
        <v>4.9000000000000004</v>
      </c>
      <c r="G524">
        <v>19000</v>
      </c>
      <c r="H524" t="s">
        <v>9409</v>
      </c>
      <c r="I524" t="s">
        <v>12920</v>
      </c>
      <c r="J524" t="s">
        <v>2822</v>
      </c>
      <c r="K524" t="s">
        <v>7</v>
      </c>
      <c r="L524" s="7">
        <v>60000000</v>
      </c>
      <c r="M524" s="7">
        <v>12069719</v>
      </c>
      <c r="N524" t="s">
        <v>12919</v>
      </c>
      <c r="O524">
        <v>114</v>
      </c>
      <c r="P524" s="8">
        <f>_xlfn.XLOOKUP(D524,Consumer_Price_Index!A:A,Consumer_Price_Index!B:B)</f>
        <v>163</v>
      </c>
      <c r="Q524" s="13">
        <f>IF(ISNUMBER(M524), M524*(Consumer_Price_Index!$B$45/(_xlfn.XLOOKUP('Working Data'!D3436,Consumer_Price_Index!A:A,Consumer_Price_Index!B:B))), "Missing")</f>
        <v>40458122.984598458</v>
      </c>
      <c r="R524" t="str">
        <f t="shared" si="8"/>
        <v>Yes</v>
      </c>
    </row>
    <row r="525" spans="1:18" x14ac:dyDescent="0.25">
      <c r="A525" t="s">
        <v>16437</v>
      </c>
      <c r="B525" t="s">
        <v>101</v>
      </c>
      <c r="C525" t="s">
        <v>100</v>
      </c>
      <c r="D525" s="11">
        <v>1992</v>
      </c>
      <c r="E525" t="s">
        <v>16114</v>
      </c>
      <c r="F525">
        <v>4.9000000000000004</v>
      </c>
      <c r="G525">
        <v>42000</v>
      </c>
      <c r="H525" t="s">
        <v>16436</v>
      </c>
      <c r="I525" t="s">
        <v>16358</v>
      </c>
      <c r="J525" t="s">
        <v>15467</v>
      </c>
      <c r="K525" t="s">
        <v>7</v>
      </c>
      <c r="L525" s="7">
        <v>40000000</v>
      </c>
      <c r="M525" s="7">
        <v>58662452</v>
      </c>
      <c r="N525" t="s">
        <v>15965</v>
      </c>
      <c r="O525">
        <v>89</v>
      </c>
      <c r="P525" s="8">
        <f>_xlfn.XLOOKUP(D525,Consumer_Price_Index!A:A,Consumer_Price_Index!B:B)</f>
        <v>140.30000000000001</v>
      </c>
      <c r="Q525" s="13">
        <f>IF(ISNUMBER(M525), M525*(Consumer_Price_Index!$B$45/(_xlfn.XLOOKUP('Working Data'!D2111,Consumer_Price_Index!A:A,Consumer_Price_Index!B:B))), "Missing")</f>
        <v>151094244.50042266</v>
      </c>
      <c r="R525" t="str">
        <f t="shared" si="8"/>
        <v>Yes</v>
      </c>
    </row>
    <row r="526" spans="1:18" x14ac:dyDescent="0.25">
      <c r="A526" t="s">
        <v>14207</v>
      </c>
      <c r="B526" t="s">
        <v>41</v>
      </c>
      <c r="C526" t="s">
        <v>24</v>
      </c>
      <c r="D526" s="11">
        <v>1996</v>
      </c>
      <c r="E526" t="s">
        <v>14206</v>
      </c>
      <c r="F526">
        <v>4.9000000000000004</v>
      </c>
      <c r="G526">
        <v>3800</v>
      </c>
      <c r="H526" t="s">
        <v>14205</v>
      </c>
      <c r="I526" t="s">
        <v>14205</v>
      </c>
      <c r="J526" t="s">
        <v>6048</v>
      </c>
      <c r="K526" t="s">
        <v>7</v>
      </c>
      <c r="L526" s="7">
        <v>5000000</v>
      </c>
      <c r="M526" s="7">
        <v>2420162</v>
      </c>
      <c r="N526" t="s">
        <v>10896</v>
      </c>
      <c r="O526">
        <v>92</v>
      </c>
      <c r="P526" s="8">
        <f>_xlfn.XLOOKUP(D526,Consumer_Price_Index!A:A,Consumer_Price_Index!B:B)</f>
        <v>156.9</v>
      </c>
      <c r="Q526" s="13">
        <f>IF(ISNUMBER(M526), M526*(Consumer_Price_Index!$B$45/(_xlfn.XLOOKUP('Working Data'!D2979,Consumer_Price_Index!A:A,Consumer_Price_Index!B:B))), "Missing")</f>
        <v>4099073.7153974432</v>
      </c>
      <c r="R526" t="str">
        <f t="shared" si="8"/>
        <v>Yes</v>
      </c>
    </row>
    <row r="527" spans="1:18" x14ac:dyDescent="0.25">
      <c r="A527" t="s">
        <v>4009</v>
      </c>
      <c r="B527" t="s">
        <v>41</v>
      </c>
      <c r="C527" t="s">
        <v>11</v>
      </c>
      <c r="D527" s="11">
        <v>2015</v>
      </c>
      <c r="E527" t="s">
        <v>3754</v>
      </c>
      <c r="F527">
        <v>4.9000000000000004</v>
      </c>
      <c r="G527">
        <v>87000</v>
      </c>
      <c r="H527" t="s">
        <v>1464</v>
      </c>
      <c r="I527" t="s">
        <v>1464</v>
      </c>
      <c r="J527" t="s">
        <v>1056</v>
      </c>
      <c r="K527" t="s">
        <v>7</v>
      </c>
      <c r="L527" s="7">
        <v>2500000</v>
      </c>
      <c r="M527" s="7">
        <v>5567103</v>
      </c>
      <c r="N527" t="s">
        <v>2429</v>
      </c>
      <c r="O527">
        <v>99</v>
      </c>
      <c r="P527" s="8">
        <f>_xlfn.XLOOKUP(D527,Consumer_Price_Index!A:A,Consumer_Price_Index!B:B)</f>
        <v>237</v>
      </c>
      <c r="Q527" s="13">
        <f>IF(ISNUMBER(M527), M527*(Consumer_Price_Index!$B$45/(_xlfn.XLOOKUP('Working Data'!D6671,Consumer_Price_Index!A:A,Consumer_Price_Index!B:B))), "Missing")</f>
        <v>10181850.444777912</v>
      </c>
      <c r="R527" t="str">
        <f t="shared" si="8"/>
        <v>Yes</v>
      </c>
    </row>
    <row r="528" spans="1:18" x14ac:dyDescent="0.25">
      <c r="A528" t="s">
        <v>12984</v>
      </c>
      <c r="B528" t="s">
        <v>41</v>
      </c>
      <c r="C528" t="s">
        <v>34</v>
      </c>
      <c r="D528" s="11">
        <v>1998</v>
      </c>
      <c r="E528" t="s">
        <v>12983</v>
      </c>
      <c r="F528">
        <v>4.9000000000000004</v>
      </c>
      <c r="G528">
        <v>14000</v>
      </c>
      <c r="H528" t="s">
        <v>12982</v>
      </c>
      <c r="I528" t="s">
        <v>12981</v>
      </c>
      <c r="J528" t="s">
        <v>5498</v>
      </c>
      <c r="K528" t="s">
        <v>12980</v>
      </c>
      <c r="L528" s="7">
        <v>30000000</v>
      </c>
      <c r="M528" s="7">
        <v>10319915</v>
      </c>
      <c r="N528" t="s">
        <v>12979</v>
      </c>
      <c r="O528">
        <v>91</v>
      </c>
      <c r="P528" s="8">
        <f>_xlfn.XLOOKUP(D528,Consumer_Price_Index!A:A,Consumer_Price_Index!B:B)</f>
        <v>163</v>
      </c>
      <c r="Q528" s="13">
        <f>IF(ISNUMBER(M528), M528*(Consumer_Price_Index!$B$45/(_xlfn.XLOOKUP('Working Data'!D3421,Consumer_Price_Index!A:A,Consumer_Price_Index!B:B))), "Missing")</f>
        <v>21761094.121107269</v>
      </c>
      <c r="R528" t="str">
        <f t="shared" si="8"/>
        <v>Yes</v>
      </c>
    </row>
    <row r="529" spans="1:18" x14ac:dyDescent="0.25">
      <c r="A529" t="s">
        <v>13654</v>
      </c>
      <c r="B529" t="s">
        <v>68</v>
      </c>
      <c r="C529" t="s">
        <v>34</v>
      </c>
      <c r="D529" s="11">
        <v>1997</v>
      </c>
      <c r="E529" t="s">
        <v>13562</v>
      </c>
      <c r="F529">
        <v>4.9000000000000004</v>
      </c>
      <c r="G529">
        <v>7900</v>
      </c>
      <c r="H529" t="s">
        <v>13653</v>
      </c>
      <c r="I529" t="s">
        <v>13652</v>
      </c>
      <c r="J529" t="s">
        <v>6549</v>
      </c>
      <c r="K529" t="s">
        <v>7</v>
      </c>
      <c r="L529" s="7">
        <v>30000000</v>
      </c>
      <c r="M529" s="7">
        <v>6112613</v>
      </c>
      <c r="N529" t="s">
        <v>103</v>
      </c>
      <c r="O529">
        <v>95</v>
      </c>
      <c r="P529" s="8">
        <f>_xlfn.XLOOKUP(D529,Consumer_Price_Index!A:A,Consumer_Price_Index!B:B)</f>
        <v>160.5</v>
      </c>
      <c r="Q529" s="13">
        <f>IF(ISNUMBER(M529), M529*(Consumer_Price_Index!$B$45/(_xlfn.XLOOKUP('Working Data'!D3187,Consumer_Price_Index!A:A,Consumer_Price_Index!B:B))), "Missing")</f>
        <v>13674839.802496329</v>
      </c>
      <c r="R529" t="str">
        <f t="shared" si="8"/>
        <v>Yes</v>
      </c>
    </row>
    <row r="530" spans="1:18" x14ac:dyDescent="0.25">
      <c r="A530" t="s">
        <v>17233</v>
      </c>
      <c r="B530" t="s">
        <v>41</v>
      </c>
      <c r="C530" t="s">
        <v>34</v>
      </c>
      <c r="D530" s="11">
        <v>1990</v>
      </c>
      <c r="E530" t="s">
        <v>17151</v>
      </c>
      <c r="F530">
        <v>4.9000000000000004</v>
      </c>
      <c r="G530">
        <v>4500</v>
      </c>
      <c r="H530" t="s">
        <v>9800</v>
      </c>
      <c r="I530" t="s">
        <v>17232</v>
      </c>
      <c r="J530" t="s">
        <v>9628</v>
      </c>
      <c r="K530" t="s">
        <v>7</v>
      </c>
      <c r="L530" s="7">
        <v>15000000</v>
      </c>
      <c r="M530" s="7">
        <v>5585154</v>
      </c>
      <c r="N530" t="s">
        <v>2694</v>
      </c>
      <c r="O530">
        <v>94</v>
      </c>
      <c r="P530" s="8">
        <f>_xlfn.XLOOKUP(D530,Consumer_Price_Index!A:A,Consumer_Price_Index!B:B)</f>
        <v>130.69999999999999</v>
      </c>
      <c r="Q530" s="13">
        <f>IF(ISNUMBER(M530), M530*(Consumer_Price_Index!$B$45/(_xlfn.XLOOKUP('Working Data'!D1811,Consumer_Price_Index!A:A,Consumer_Price_Index!B:B))), "Missing")</f>
        <v>16379176.359961499</v>
      </c>
      <c r="R530" t="str">
        <f t="shared" si="8"/>
        <v>Yes</v>
      </c>
    </row>
    <row r="531" spans="1:18" x14ac:dyDescent="0.25">
      <c r="A531" t="s">
        <v>21025</v>
      </c>
      <c r="B531" t="s">
        <v>41</v>
      </c>
      <c r="C531" t="s">
        <v>24</v>
      </c>
      <c r="D531" s="11">
        <v>1983</v>
      </c>
      <c r="E531" t="s">
        <v>20829</v>
      </c>
      <c r="F531">
        <v>4.9000000000000004</v>
      </c>
      <c r="G531">
        <v>4200</v>
      </c>
      <c r="H531" t="s">
        <v>9277</v>
      </c>
      <c r="I531" t="s">
        <v>18798</v>
      </c>
      <c r="J531" t="s">
        <v>1939</v>
      </c>
      <c r="K531" t="s">
        <v>95</v>
      </c>
      <c r="L531" s="7">
        <v>7000000</v>
      </c>
      <c r="M531" s="7">
        <v>1246141</v>
      </c>
      <c r="N531" t="s">
        <v>21024</v>
      </c>
      <c r="O531">
        <v>100</v>
      </c>
      <c r="P531" s="8">
        <f>_xlfn.XLOOKUP(D531,Consumer_Price_Index!A:A,Consumer_Price_Index!B:B)</f>
        <v>99.6</v>
      </c>
      <c r="Q531" s="13">
        <f>IF(ISNUMBER(M531), M531*(Consumer_Price_Index!$B$45/(_xlfn.XLOOKUP('Working Data'!D390,Consumer_Price_Index!A:A,Consumer_Price_Index!B:B))), "Missing")</f>
        <v>3812240.5893574296</v>
      </c>
      <c r="R531" t="str">
        <f t="shared" si="8"/>
        <v>Yes</v>
      </c>
    </row>
    <row r="532" spans="1:18" x14ac:dyDescent="0.25">
      <c r="A532" t="s">
        <v>17667</v>
      </c>
      <c r="B532" t="s">
        <v>41</v>
      </c>
      <c r="C532" t="s">
        <v>87</v>
      </c>
      <c r="D532" s="11">
        <v>1989</v>
      </c>
      <c r="E532" t="s">
        <v>17649</v>
      </c>
      <c r="F532">
        <v>4.9000000000000004</v>
      </c>
      <c r="G532">
        <v>710</v>
      </c>
      <c r="H532" t="s">
        <v>17666</v>
      </c>
      <c r="I532" t="s">
        <v>17665</v>
      </c>
      <c r="J532" t="s">
        <v>17145</v>
      </c>
      <c r="K532" t="s">
        <v>7</v>
      </c>
      <c r="M532" s="7">
        <v>337812</v>
      </c>
      <c r="N532" t="s">
        <v>17281</v>
      </c>
      <c r="O532">
        <v>95</v>
      </c>
      <c r="P532" s="8">
        <f>_xlfn.XLOOKUP(D532,Consumer_Price_Index!A:A,Consumer_Price_Index!B:B)</f>
        <v>124</v>
      </c>
      <c r="Q532" s="13">
        <f>IF(ISNUMBER(M532), M532*(Consumer_Price_Index!$B$45/(_xlfn.XLOOKUP('Working Data'!D1635,Consumer_Price_Index!A:A,Consumer_Price_Index!B:B))), "Missing")</f>
        <v>434859.80735107732</v>
      </c>
      <c r="R532" t="str">
        <f t="shared" si="8"/>
        <v>No</v>
      </c>
    </row>
    <row r="533" spans="1:18" x14ac:dyDescent="0.25">
      <c r="A533" t="s">
        <v>1116</v>
      </c>
      <c r="B533" t="s">
        <v>41</v>
      </c>
      <c r="C533" t="s">
        <v>24</v>
      </c>
      <c r="D533" s="11">
        <v>2018</v>
      </c>
      <c r="E533" t="s">
        <v>1115</v>
      </c>
      <c r="F533">
        <v>4.9000000000000004</v>
      </c>
      <c r="G533">
        <v>7000</v>
      </c>
      <c r="H533" t="s">
        <v>482</v>
      </c>
      <c r="I533" t="s">
        <v>482</v>
      </c>
      <c r="J533" t="s">
        <v>1114</v>
      </c>
      <c r="K533" t="s">
        <v>7</v>
      </c>
      <c r="L533" s="7">
        <v>19000000</v>
      </c>
      <c r="M533" s="7">
        <v>33705333</v>
      </c>
      <c r="N533" t="s">
        <v>766</v>
      </c>
      <c r="O533">
        <v>110</v>
      </c>
      <c r="P533" s="8">
        <f>_xlfn.XLOOKUP(D533,Consumer_Price_Index!A:A,Consumer_Price_Index!B:B)</f>
        <v>251.1</v>
      </c>
      <c r="Q533" s="13">
        <f>IF(ISNUMBER(M533), M533*(Consumer_Price_Index!$B$45/(_xlfn.XLOOKUP('Working Data'!D7441,Consumer_Price_Index!A:A,Consumer_Price_Index!B:B))), "Missing")</f>
        <v>73200391.768353522</v>
      </c>
      <c r="R533" t="str">
        <f t="shared" si="8"/>
        <v>Yes</v>
      </c>
    </row>
    <row r="534" spans="1:18" x14ac:dyDescent="0.25">
      <c r="A534" t="s">
        <v>18328</v>
      </c>
      <c r="B534" t="s">
        <v>41</v>
      </c>
      <c r="C534" t="s">
        <v>24</v>
      </c>
      <c r="D534" s="11">
        <v>1988</v>
      </c>
      <c r="E534" t="s">
        <v>18327</v>
      </c>
      <c r="F534">
        <v>4.9000000000000004</v>
      </c>
      <c r="G534">
        <v>2200</v>
      </c>
      <c r="H534" t="s">
        <v>17150</v>
      </c>
      <c r="I534" t="s">
        <v>18326</v>
      </c>
      <c r="J534" t="s">
        <v>18325</v>
      </c>
      <c r="K534" t="s">
        <v>7</v>
      </c>
      <c r="L534" s="7">
        <v>210000</v>
      </c>
      <c r="N534" t="s">
        <v>18324</v>
      </c>
      <c r="O534">
        <v>81</v>
      </c>
      <c r="P534" s="8">
        <f>_xlfn.XLOOKUP(D534,Consumer_Price_Index!A:A,Consumer_Price_Index!B:B)</f>
        <v>118.3</v>
      </c>
      <c r="Q534" s="13" t="str">
        <f>IF(ISNUMBER(M534), M534*(Consumer_Price_Index!$B$45/(_xlfn.XLOOKUP('Working Data'!D1391,Consumer_Price_Index!A:A,Consumer_Price_Index!B:B))), "Missing")</f>
        <v>Missing</v>
      </c>
      <c r="R534" t="str">
        <f t="shared" si="8"/>
        <v>No</v>
      </c>
    </row>
    <row r="535" spans="1:18" x14ac:dyDescent="0.25">
      <c r="A535" t="s">
        <v>16644</v>
      </c>
      <c r="B535" t="s">
        <v>41</v>
      </c>
      <c r="C535" t="s">
        <v>100</v>
      </c>
      <c r="D535" s="11">
        <v>1982</v>
      </c>
      <c r="E535" t="s">
        <v>21489</v>
      </c>
      <c r="F535">
        <v>4.9000000000000004</v>
      </c>
      <c r="G535">
        <v>2500</v>
      </c>
      <c r="H535" t="s">
        <v>13767</v>
      </c>
      <c r="I535" t="s">
        <v>13767</v>
      </c>
      <c r="J535" t="s">
        <v>21488</v>
      </c>
      <c r="K535" t="s">
        <v>95</v>
      </c>
      <c r="M535" s="7">
        <v>5588800</v>
      </c>
      <c r="N535" t="s">
        <v>20143</v>
      </c>
      <c r="O535">
        <v>100</v>
      </c>
      <c r="P535" s="8">
        <f>_xlfn.XLOOKUP(D535,Consumer_Price_Index!A:A,Consumer_Price_Index!B:B)</f>
        <v>96.5</v>
      </c>
      <c r="Q535" s="13">
        <f>IF(ISNUMBER(M535), M535*(Consumer_Price_Index!$B$45/(_xlfn.XLOOKUP('Working Data'!D219,Consumer_Price_Index!A:A,Consumer_Price_Index!B:B))), "Missing")</f>
        <v>8214700.2411963325</v>
      </c>
      <c r="R535" t="str">
        <f t="shared" si="8"/>
        <v>No</v>
      </c>
    </row>
    <row r="536" spans="1:18" x14ac:dyDescent="0.25">
      <c r="A536" t="s">
        <v>18244</v>
      </c>
      <c r="B536" t="s">
        <v>41</v>
      </c>
      <c r="C536" t="s">
        <v>781</v>
      </c>
      <c r="D536" s="11">
        <v>1988</v>
      </c>
      <c r="E536" t="s">
        <v>18215</v>
      </c>
      <c r="F536">
        <v>4.9000000000000004</v>
      </c>
      <c r="G536">
        <v>309</v>
      </c>
      <c r="H536" t="s">
        <v>18243</v>
      </c>
      <c r="I536" t="s">
        <v>18242</v>
      </c>
      <c r="J536" t="s">
        <v>18241</v>
      </c>
      <c r="K536" t="s">
        <v>7</v>
      </c>
      <c r="N536" t="s">
        <v>18240</v>
      </c>
      <c r="O536">
        <v>91</v>
      </c>
      <c r="P536" s="8">
        <f>_xlfn.XLOOKUP(D536,Consumer_Price_Index!A:A,Consumer_Price_Index!B:B)</f>
        <v>118.3</v>
      </c>
      <c r="Q536" s="13" t="str">
        <f>IF(ISNUMBER(M536), M536*(Consumer_Price_Index!$B$45/(_xlfn.XLOOKUP('Working Data'!D1423,Consumer_Price_Index!A:A,Consumer_Price_Index!B:B))), "Missing")</f>
        <v>Missing</v>
      </c>
      <c r="R536" t="str">
        <f t="shared" si="8"/>
        <v>No</v>
      </c>
    </row>
    <row r="537" spans="1:18" x14ac:dyDescent="0.25">
      <c r="A537" t="s">
        <v>21537</v>
      </c>
      <c r="B537" t="s">
        <v>101</v>
      </c>
      <c r="C537" t="s">
        <v>24</v>
      </c>
      <c r="D537" s="11">
        <v>1981</v>
      </c>
      <c r="E537" t="s">
        <v>21536</v>
      </c>
      <c r="F537">
        <v>4.9000000000000004</v>
      </c>
      <c r="G537">
        <v>920</v>
      </c>
      <c r="H537" t="s">
        <v>20882</v>
      </c>
      <c r="I537" t="s">
        <v>16067</v>
      </c>
      <c r="J537" t="s">
        <v>2018</v>
      </c>
      <c r="K537" t="s">
        <v>7</v>
      </c>
      <c r="M537" s="7">
        <v>18838812</v>
      </c>
      <c r="N537" t="s">
        <v>108</v>
      </c>
      <c r="O537">
        <v>94</v>
      </c>
      <c r="P537" s="8">
        <f>_xlfn.XLOOKUP(D537,Consumer_Price_Index!A:A,Consumer_Price_Index!B:B)</f>
        <v>90.9</v>
      </c>
      <c r="Q537" s="13">
        <f>IF(ISNUMBER(M537), M537*(Consumer_Price_Index!$B$45/(_xlfn.XLOOKUP('Working Data'!D198,Consumer_Price_Index!A:A,Consumer_Price_Index!B:B))), "Missing")</f>
        <v>43918791.250191279</v>
      </c>
      <c r="R537" t="str">
        <f t="shared" si="8"/>
        <v>No</v>
      </c>
    </row>
    <row r="538" spans="1:18" x14ac:dyDescent="0.25">
      <c r="A538" t="s">
        <v>16469</v>
      </c>
      <c r="B538" t="s">
        <v>41</v>
      </c>
      <c r="C538" t="s">
        <v>438</v>
      </c>
      <c r="D538" s="11">
        <v>1992</v>
      </c>
      <c r="E538" t="s">
        <v>16376</v>
      </c>
      <c r="F538">
        <v>4.9000000000000004</v>
      </c>
      <c r="G538">
        <v>20000</v>
      </c>
      <c r="H538" t="s">
        <v>11953</v>
      </c>
      <c r="I538" t="s">
        <v>16468</v>
      </c>
      <c r="J538" t="s">
        <v>12751</v>
      </c>
      <c r="K538" t="s">
        <v>7</v>
      </c>
      <c r="L538" s="7">
        <v>8000000</v>
      </c>
      <c r="M538" s="7">
        <v>17092453</v>
      </c>
      <c r="N538" t="s">
        <v>108</v>
      </c>
      <c r="O538">
        <v>100</v>
      </c>
      <c r="P538" s="8">
        <f>_xlfn.XLOOKUP(D538,Consumer_Price_Index!A:A,Consumer_Price_Index!B:B)</f>
        <v>140.30000000000001</v>
      </c>
      <c r="Q538" s="13">
        <f>IF(ISNUMBER(M538), M538*(Consumer_Price_Index!$B$45/(_xlfn.XLOOKUP('Working Data'!D2097,Consumer_Price_Index!A:A,Consumer_Price_Index!B:B))), "Missing")</f>
        <v>31951352.325766869</v>
      </c>
      <c r="R538" t="str">
        <f t="shared" si="8"/>
        <v>Yes</v>
      </c>
    </row>
    <row r="539" spans="1:18" x14ac:dyDescent="0.25">
      <c r="A539" t="s">
        <v>3705</v>
      </c>
      <c r="B539" t="s">
        <v>68</v>
      </c>
      <c r="C539" t="s">
        <v>5</v>
      </c>
      <c r="D539" s="11">
        <v>2015</v>
      </c>
      <c r="E539" t="s">
        <v>3704</v>
      </c>
      <c r="F539">
        <v>4.9000000000000004</v>
      </c>
      <c r="G539">
        <v>56000</v>
      </c>
      <c r="H539" t="s">
        <v>3703</v>
      </c>
      <c r="I539" t="s">
        <v>3702</v>
      </c>
      <c r="J539" t="s">
        <v>3701</v>
      </c>
      <c r="K539" t="s">
        <v>7</v>
      </c>
      <c r="L539" s="7">
        <v>35000000</v>
      </c>
      <c r="M539" s="7">
        <v>95437994</v>
      </c>
      <c r="N539" t="s">
        <v>527</v>
      </c>
      <c r="O539">
        <v>93</v>
      </c>
      <c r="P539" s="8">
        <f>_xlfn.XLOOKUP(D539,Consumer_Price_Index!A:A,Consumer_Price_Index!B:B)</f>
        <v>237</v>
      </c>
      <c r="Q539" s="13">
        <f>IF(ISNUMBER(M539), M539*(Consumer_Price_Index!$B$45/(_xlfn.XLOOKUP('Working Data'!D6778,Consumer_Price_Index!A:A,Consumer_Price_Index!B:B))), "Missing")</f>
        <v>201245375.58339101</v>
      </c>
      <c r="R539" t="str">
        <f t="shared" si="8"/>
        <v>Yes</v>
      </c>
    </row>
    <row r="540" spans="1:18" x14ac:dyDescent="0.25">
      <c r="A540" t="s">
        <v>16962</v>
      </c>
      <c r="B540" t="s">
        <v>68</v>
      </c>
      <c r="C540" t="s">
        <v>24</v>
      </c>
      <c r="D540" s="11">
        <v>1991</v>
      </c>
      <c r="E540" t="s">
        <v>16961</v>
      </c>
      <c r="F540">
        <v>4.9000000000000004</v>
      </c>
      <c r="G540">
        <v>21000</v>
      </c>
      <c r="H540" t="s">
        <v>6647</v>
      </c>
      <c r="I540" t="s">
        <v>4318</v>
      </c>
      <c r="J540" t="s">
        <v>9619</v>
      </c>
      <c r="K540" t="s">
        <v>7</v>
      </c>
      <c r="L540" s="7">
        <v>15000000</v>
      </c>
      <c r="M540" s="7">
        <v>32704700</v>
      </c>
      <c r="N540" t="s">
        <v>103</v>
      </c>
      <c r="O540">
        <v>90</v>
      </c>
      <c r="P540" s="8">
        <f>_xlfn.XLOOKUP(D540,Consumer_Price_Index!A:A,Consumer_Price_Index!B:B)</f>
        <v>136.19999999999999</v>
      </c>
      <c r="Q540" s="13">
        <f>IF(ISNUMBER(M540), M540*(Consumer_Price_Index!$B$45/(_xlfn.XLOOKUP('Working Data'!D1910,Consumer_Price_Index!A:A,Consumer_Price_Index!B:B))), "Missing")</f>
        <v>46457445.641025633</v>
      </c>
      <c r="R540" t="str">
        <f t="shared" si="8"/>
        <v>Yes</v>
      </c>
    </row>
    <row r="541" spans="1:18" x14ac:dyDescent="0.25">
      <c r="A541" t="s">
        <v>8200</v>
      </c>
      <c r="B541" t="s">
        <v>41</v>
      </c>
      <c r="C541" t="s">
        <v>34</v>
      </c>
      <c r="D541" s="11">
        <v>2007</v>
      </c>
      <c r="E541" t="s">
        <v>8199</v>
      </c>
      <c r="F541">
        <v>4.9000000000000004</v>
      </c>
      <c r="G541">
        <v>12000</v>
      </c>
      <c r="H541" t="s">
        <v>6713</v>
      </c>
      <c r="I541" t="s">
        <v>6713</v>
      </c>
      <c r="J541" t="s">
        <v>8198</v>
      </c>
      <c r="K541" t="s">
        <v>7</v>
      </c>
      <c r="M541" s="7">
        <v>2850927</v>
      </c>
      <c r="N541" t="s">
        <v>6723</v>
      </c>
      <c r="O541">
        <v>97</v>
      </c>
      <c r="P541" s="8">
        <f>_xlfn.XLOOKUP(D541,Consumer_Price_Index!A:A,Consumer_Price_Index!B:B)</f>
        <v>207.3</v>
      </c>
      <c r="Q541" s="13">
        <f>IF(ISNUMBER(M541), M541*(Consumer_Price_Index!$B$45/(_xlfn.XLOOKUP('Working Data'!D5203,Consumer_Price_Index!A:A,Consumer_Price_Index!B:B))), "Missing")</f>
        <v>3783438.4011324039</v>
      </c>
      <c r="R541" t="str">
        <f t="shared" si="8"/>
        <v>No</v>
      </c>
    </row>
    <row r="542" spans="1:18" x14ac:dyDescent="0.25">
      <c r="A542" t="s">
        <v>18426</v>
      </c>
      <c r="B542" t="s">
        <v>68</v>
      </c>
      <c r="C542" t="s">
        <v>24</v>
      </c>
      <c r="D542" s="11">
        <v>1988</v>
      </c>
      <c r="E542" t="s">
        <v>18425</v>
      </c>
      <c r="F542">
        <v>4.9000000000000004</v>
      </c>
      <c r="G542">
        <v>3400</v>
      </c>
      <c r="H542" t="s">
        <v>18424</v>
      </c>
      <c r="I542" t="s">
        <v>18423</v>
      </c>
      <c r="J542" t="s">
        <v>18422</v>
      </c>
      <c r="K542" t="s">
        <v>7</v>
      </c>
      <c r="M542" s="7">
        <v>8253123</v>
      </c>
      <c r="N542" t="s">
        <v>18421</v>
      </c>
      <c r="O542">
        <v>92</v>
      </c>
      <c r="P542" s="8">
        <f>_xlfn.XLOOKUP(D542,Consumer_Price_Index!A:A,Consumer_Price_Index!B:B)</f>
        <v>118.3</v>
      </c>
      <c r="Q542" s="13">
        <f>IF(ISNUMBER(M542), M542*(Consumer_Price_Index!$B$45/(_xlfn.XLOOKUP('Working Data'!D1361,Consumer_Price_Index!A:A,Consumer_Price_Index!B:B))), "Missing")</f>
        <v>11181532.139172964</v>
      </c>
      <c r="R542" t="str">
        <f t="shared" si="8"/>
        <v>No</v>
      </c>
    </row>
    <row r="543" spans="1:18" x14ac:dyDescent="0.25">
      <c r="A543" t="s">
        <v>20633</v>
      </c>
      <c r="B543" t="s">
        <v>101</v>
      </c>
      <c r="C543" t="s">
        <v>100</v>
      </c>
      <c r="D543" s="11">
        <v>1984</v>
      </c>
      <c r="E543" t="s">
        <v>20583</v>
      </c>
      <c r="F543">
        <v>4.9000000000000004</v>
      </c>
      <c r="G543">
        <v>4600</v>
      </c>
      <c r="H543" t="s">
        <v>19571</v>
      </c>
      <c r="I543" t="s">
        <v>20037</v>
      </c>
      <c r="J543" t="s">
        <v>20632</v>
      </c>
      <c r="K543" t="s">
        <v>265</v>
      </c>
      <c r="L543" s="7">
        <v>25000000</v>
      </c>
      <c r="M543" s="7">
        <v>5778353</v>
      </c>
      <c r="N543" t="s">
        <v>20018</v>
      </c>
      <c r="O543">
        <v>117</v>
      </c>
      <c r="P543" s="8">
        <f>_xlfn.XLOOKUP(D543,Consumer_Price_Index!A:A,Consumer_Price_Index!B:B)</f>
        <v>103.9</v>
      </c>
      <c r="Q543" s="13">
        <f>IF(ISNUMBER(M543), M543*(Consumer_Price_Index!$B$45/(_xlfn.XLOOKUP('Working Data'!D538,Consumer_Price_Index!A:A,Consumer_Price_Index!B:B))), "Missing")</f>
        <v>12549281.248039914</v>
      </c>
      <c r="R543" t="str">
        <f t="shared" si="8"/>
        <v>Yes</v>
      </c>
    </row>
    <row r="544" spans="1:18" x14ac:dyDescent="0.25">
      <c r="A544" t="s">
        <v>14974</v>
      </c>
      <c r="B544" t="s">
        <v>5244</v>
      </c>
      <c r="C544" t="s">
        <v>11</v>
      </c>
      <c r="D544" s="11">
        <v>1995</v>
      </c>
      <c r="E544" t="s">
        <v>14735</v>
      </c>
      <c r="F544">
        <v>4.9000000000000004</v>
      </c>
      <c r="G544">
        <v>64000</v>
      </c>
      <c r="H544" t="s">
        <v>9004</v>
      </c>
      <c r="I544" t="s">
        <v>9033</v>
      </c>
      <c r="J544" t="s">
        <v>14973</v>
      </c>
      <c r="K544" t="s">
        <v>562</v>
      </c>
      <c r="L544" s="7">
        <v>45000000</v>
      </c>
      <c r="M544" s="7">
        <v>20358624</v>
      </c>
      <c r="N544" t="s">
        <v>14645</v>
      </c>
      <c r="O544">
        <v>128</v>
      </c>
      <c r="P544" s="8">
        <f>_xlfn.XLOOKUP(D544,Consumer_Price_Index!A:A,Consumer_Price_Index!B:B)</f>
        <v>152.4</v>
      </c>
      <c r="Q544" s="13">
        <f>IF(ISNUMBER(M544), M544*(Consumer_Price_Index!$B$45/(_xlfn.XLOOKUP('Working Data'!D2663,Consumer_Price_Index!A:A,Consumer_Price_Index!B:B))), "Missing")</f>
        <v>41857440.842105262</v>
      </c>
      <c r="R544" t="str">
        <f t="shared" si="8"/>
        <v>Yes</v>
      </c>
    </row>
    <row r="545" spans="1:18" x14ac:dyDescent="0.25">
      <c r="A545" t="s">
        <v>20797</v>
      </c>
      <c r="B545" t="s">
        <v>41</v>
      </c>
      <c r="C545" t="s">
        <v>87</v>
      </c>
      <c r="D545" s="11">
        <v>1983</v>
      </c>
      <c r="E545" t="s">
        <v>20796</v>
      </c>
      <c r="F545">
        <v>4.9000000000000004</v>
      </c>
      <c r="G545">
        <v>360</v>
      </c>
      <c r="H545" t="s">
        <v>20795</v>
      </c>
      <c r="I545" t="s">
        <v>20794</v>
      </c>
      <c r="J545" t="s">
        <v>15690</v>
      </c>
      <c r="K545" t="s">
        <v>265</v>
      </c>
      <c r="M545" s="7">
        <v>108128</v>
      </c>
      <c r="N545" t="s">
        <v>20793</v>
      </c>
      <c r="O545">
        <v>89</v>
      </c>
      <c r="P545" s="8">
        <f>_xlfn.XLOOKUP(D545,Consumer_Price_Index!A:A,Consumer_Price_Index!B:B)</f>
        <v>99.6</v>
      </c>
      <c r="Q545" s="13">
        <f>IF(ISNUMBER(M545), M545*(Consumer_Price_Index!$B$45/(_xlfn.XLOOKUP('Working Data'!D465,Consumer_Price_Index!A:A,Consumer_Price_Index!B:B))), "Missing")</f>
        <v>306195.18215613381</v>
      </c>
      <c r="R545" t="str">
        <f t="shared" si="8"/>
        <v>No</v>
      </c>
    </row>
    <row r="546" spans="1:18" x14ac:dyDescent="0.25">
      <c r="A546" t="s">
        <v>21118</v>
      </c>
      <c r="B546" t="s">
        <v>41</v>
      </c>
      <c r="C546" t="s">
        <v>24</v>
      </c>
      <c r="D546" s="11">
        <v>1983</v>
      </c>
      <c r="E546" t="s">
        <v>20860</v>
      </c>
      <c r="F546">
        <v>4.9000000000000004</v>
      </c>
      <c r="G546">
        <v>2800</v>
      </c>
      <c r="H546" t="s">
        <v>18051</v>
      </c>
      <c r="I546" t="s">
        <v>21117</v>
      </c>
      <c r="J546" t="s">
        <v>21116</v>
      </c>
      <c r="K546" t="s">
        <v>7</v>
      </c>
      <c r="M546" s="7">
        <v>24071666</v>
      </c>
      <c r="N546" t="s">
        <v>114</v>
      </c>
      <c r="O546">
        <v>102</v>
      </c>
      <c r="P546" s="8">
        <f>_xlfn.XLOOKUP(D546,Consumer_Price_Index!A:A,Consumer_Price_Index!B:B)</f>
        <v>99.6</v>
      </c>
      <c r="Q546" s="13">
        <f>IF(ISNUMBER(M546), M546*(Consumer_Price_Index!$B$45/(_xlfn.XLOOKUP('Working Data'!D349,Consumer_Price_Index!A:A,Consumer_Price_Index!B:B))), "Missing")</f>
        <v>48127536.943569548</v>
      </c>
      <c r="R546" t="str">
        <f t="shared" si="8"/>
        <v>No</v>
      </c>
    </row>
    <row r="547" spans="1:18" x14ac:dyDescent="0.25">
      <c r="A547" t="s">
        <v>20999</v>
      </c>
      <c r="B547" t="s">
        <v>101</v>
      </c>
      <c r="C547" t="s">
        <v>34</v>
      </c>
      <c r="D547" s="11">
        <v>1983</v>
      </c>
      <c r="E547" t="s">
        <v>20998</v>
      </c>
      <c r="F547">
        <v>4.9000000000000004</v>
      </c>
      <c r="G547">
        <v>3700</v>
      </c>
      <c r="H547" t="s">
        <v>19552</v>
      </c>
      <c r="I547" t="s">
        <v>20997</v>
      </c>
      <c r="J547" t="s">
        <v>2018</v>
      </c>
      <c r="K547" t="s">
        <v>7</v>
      </c>
      <c r="M547" s="7">
        <v>13000000</v>
      </c>
      <c r="N547" t="s">
        <v>103</v>
      </c>
      <c r="O547">
        <v>96</v>
      </c>
      <c r="P547" s="8">
        <f>_xlfn.XLOOKUP(D547,Consumer_Price_Index!A:A,Consumer_Price_Index!B:B)</f>
        <v>99.6</v>
      </c>
      <c r="Q547" s="13">
        <f>IF(ISNUMBER(M547), M547*(Consumer_Price_Index!$B$45/(_xlfn.XLOOKUP('Working Data'!D399,Consumer_Price_Index!A:A,Consumer_Price_Index!B:B))), "Missing")</f>
        <v>23002903.600464575</v>
      </c>
      <c r="R547" t="str">
        <f t="shared" si="8"/>
        <v>No</v>
      </c>
    </row>
    <row r="548" spans="1:18" x14ac:dyDescent="0.25">
      <c r="A548" t="s">
        <v>12095</v>
      </c>
      <c r="B548" t="s">
        <v>68</v>
      </c>
      <c r="C548" t="s">
        <v>5</v>
      </c>
      <c r="D548" s="11">
        <v>2000</v>
      </c>
      <c r="E548" t="s">
        <v>12094</v>
      </c>
      <c r="F548">
        <v>4.9000000000000004</v>
      </c>
      <c r="G548">
        <v>17000</v>
      </c>
      <c r="H548" t="s">
        <v>5664</v>
      </c>
      <c r="I548" t="s">
        <v>10828</v>
      </c>
      <c r="J548" t="s">
        <v>11216</v>
      </c>
      <c r="K548" t="s">
        <v>7</v>
      </c>
      <c r="L548" s="7">
        <v>90000000</v>
      </c>
      <c r="M548" s="7">
        <v>14828081</v>
      </c>
      <c r="N548" t="s">
        <v>12093</v>
      </c>
      <c r="O548">
        <v>90</v>
      </c>
      <c r="P548" s="8">
        <f>_xlfn.XLOOKUP(D548,Consumer_Price_Index!A:A,Consumer_Price_Index!B:B)</f>
        <v>172.2</v>
      </c>
      <c r="Q548" s="13">
        <f>IF(ISNUMBER(M548), M548*(Consumer_Price_Index!$B$45/(_xlfn.XLOOKUP('Working Data'!D3752,Consumer_Price_Index!A:A,Consumer_Price_Index!B:B))), "Missing")</f>
        <v>18433766.955120359</v>
      </c>
      <c r="R548" t="str">
        <f t="shared" si="8"/>
        <v>Yes</v>
      </c>
    </row>
    <row r="549" spans="1:18" x14ac:dyDescent="0.25">
      <c r="A549" t="s">
        <v>7179</v>
      </c>
      <c r="B549" t="s">
        <v>41</v>
      </c>
      <c r="C549" t="s">
        <v>24</v>
      </c>
      <c r="D549" s="11">
        <v>2009</v>
      </c>
      <c r="E549" t="s">
        <v>7178</v>
      </c>
      <c r="F549">
        <v>4.9000000000000004</v>
      </c>
      <c r="G549">
        <v>21000</v>
      </c>
      <c r="H549" t="s">
        <v>7177</v>
      </c>
      <c r="I549" t="s">
        <v>7177</v>
      </c>
      <c r="J549" t="s">
        <v>7176</v>
      </c>
      <c r="K549" t="s">
        <v>7</v>
      </c>
      <c r="L549" s="7">
        <v>4000000</v>
      </c>
      <c r="M549" s="7">
        <v>386078</v>
      </c>
      <c r="N549" t="s">
        <v>7175</v>
      </c>
      <c r="O549">
        <v>90</v>
      </c>
      <c r="P549" s="8">
        <f>_xlfn.XLOOKUP(D549,Consumer_Price_Index!A:A,Consumer_Price_Index!B:B)</f>
        <v>214.5</v>
      </c>
      <c r="Q549" s="13">
        <f>IF(ISNUMBER(M549), M549*(Consumer_Price_Index!$B$45/(_xlfn.XLOOKUP('Working Data'!D5592,Consumer_Price_Index!A:A,Consumer_Price_Index!B:B))), "Missing")</f>
        <v>567476.92522913648</v>
      </c>
      <c r="R549" t="str">
        <f t="shared" si="8"/>
        <v>Yes</v>
      </c>
    </row>
    <row r="550" spans="1:18" x14ac:dyDescent="0.25">
      <c r="A550" t="s">
        <v>4212</v>
      </c>
      <c r="B550" t="s">
        <v>41</v>
      </c>
      <c r="C550" t="s">
        <v>24</v>
      </c>
      <c r="D550" s="11">
        <v>2014</v>
      </c>
      <c r="E550" t="s">
        <v>4211</v>
      </c>
      <c r="F550">
        <v>4.9000000000000004</v>
      </c>
      <c r="G550">
        <v>49000</v>
      </c>
      <c r="H550" t="s">
        <v>1471</v>
      </c>
      <c r="I550" t="s">
        <v>686</v>
      </c>
      <c r="J550" t="s">
        <v>686</v>
      </c>
      <c r="K550" t="s">
        <v>7</v>
      </c>
      <c r="L550" s="7">
        <v>20000000</v>
      </c>
      <c r="M550" s="7">
        <v>100375432</v>
      </c>
      <c r="N550" t="s">
        <v>2988</v>
      </c>
      <c r="O550">
        <v>97</v>
      </c>
      <c r="P550" s="8">
        <f>_xlfn.XLOOKUP(D550,Consumer_Price_Index!A:A,Consumer_Price_Index!B:B)</f>
        <v>236.7</v>
      </c>
      <c r="Q550" s="13">
        <f>IF(ISNUMBER(M550), M550*(Consumer_Price_Index!$B$45/(_xlfn.XLOOKUP('Working Data'!D6606,Consumer_Price_Index!A:A,Consumer_Price_Index!B:B))), "Missing")</f>
        <v>294363754.86429256</v>
      </c>
      <c r="R550" t="str">
        <f t="shared" si="8"/>
        <v>Yes</v>
      </c>
    </row>
    <row r="551" spans="1:18" x14ac:dyDescent="0.25">
      <c r="A551" t="s">
        <v>9713</v>
      </c>
      <c r="B551" t="s">
        <v>68</v>
      </c>
      <c r="C551" t="s">
        <v>24</v>
      </c>
      <c r="D551" s="11">
        <v>2004</v>
      </c>
      <c r="E551" t="s">
        <v>9712</v>
      </c>
      <c r="F551">
        <v>4.9000000000000004</v>
      </c>
      <c r="G551">
        <v>18000</v>
      </c>
      <c r="H551" t="s">
        <v>9711</v>
      </c>
      <c r="I551" t="s">
        <v>9488</v>
      </c>
      <c r="J551" t="s">
        <v>2121</v>
      </c>
      <c r="K551" t="s">
        <v>7</v>
      </c>
      <c r="L551" s="7">
        <v>50000000</v>
      </c>
      <c r="M551" s="7">
        <v>6808550</v>
      </c>
      <c r="N551" t="s">
        <v>8603</v>
      </c>
      <c r="O551">
        <v>88</v>
      </c>
      <c r="P551" s="8">
        <f>_xlfn.XLOOKUP(D551,Consumer_Price_Index!A:A,Consumer_Price_Index!B:B)</f>
        <v>188.9</v>
      </c>
      <c r="Q551" s="13">
        <f>IF(ISNUMBER(M551), M551*(Consumer_Price_Index!$B$45/(_xlfn.XLOOKUP('Working Data'!D4619,Consumer_Price_Index!A:A,Consumer_Price_Index!B:B))), "Missing")</f>
        <v>18262017.473591551</v>
      </c>
      <c r="R551" t="str">
        <f t="shared" si="8"/>
        <v>Yes</v>
      </c>
    </row>
    <row r="552" spans="1:18" x14ac:dyDescent="0.25">
      <c r="A552" t="s">
        <v>5483</v>
      </c>
      <c r="B552" t="s">
        <v>68</v>
      </c>
      <c r="C552" t="s">
        <v>34</v>
      </c>
      <c r="D552" s="11">
        <v>2012</v>
      </c>
      <c r="E552" t="s">
        <v>5482</v>
      </c>
      <c r="F552">
        <v>4.9000000000000004</v>
      </c>
      <c r="G552">
        <v>36000</v>
      </c>
      <c r="H552" t="s">
        <v>5481</v>
      </c>
      <c r="I552" t="s">
        <v>5480</v>
      </c>
      <c r="J552" t="s">
        <v>4028</v>
      </c>
      <c r="K552" t="s">
        <v>7</v>
      </c>
      <c r="L552" s="7">
        <v>20000000</v>
      </c>
      <c r="M552" s="7">
        <v>16863583</v>
      </c>
      <c r="N552" t="s">
        <v>856</v>
      </c>
      <c r="O552">
        <v>93</v>
      </c>
      <c r="P552" s="8">
        <f>_xlfn.XLOOKUP(D552,Consumer_Price_Index!A:A,Consumer_Price_Index!B:B)</f>
        <v>229.6</v>
      </c>
      <c r="Q552" s="13">
        <f>IF(ISNUMBER(M552), M552*(Consumer_Price_Index!$B$45/(_xlfn.XLOOKUP('Working Data'!D6192,Consumer_Price_Index!A:A,Consumer_Price_Index!B:B))), "Missing")</f>
        <v>22052934.506866951</v>
      </c>
      <c r="R552" t="str">
        <f t="shared" si="8"/>
        <v>Yes</v>
      </c>
    </row>
    <row r="553" spans="1:18" x14ac:dyDescent="0.25">
      <c r="A553" t="s">
        <v>6283</v>
      </c>
      <c r="B553" t="s">
        <v>68</v>
      </c>
      <c r="C553" t="s">
        <v>34</v>
      </c>
      <c r="D553" s="11">
        <v>2011</v>
      </c>
      <c r="E553" t="s">
        <v>6282</v>
      </c>
      <c r="F553">
        <v>4.9000000000000004</v>
      </c>
      <c r="G553">
        <v>59000</v>
      </c>
      <c r="H553" t="s">
        <v>6281</v>
      </c>
      <c r="I553" t="s">
        <v>3386</v>
      </c>
      <c r="J553" t="s">
        <v>6280</v>
      </c>
      <c r="K553" t="s">
        <v>7</v>
      </c>
      <c r="L553" s="7">
        <v>30000000</v>
      </c>
      <c r="M553" s="7">
        <v>64626786</v>
      </c>
      <c r="N553" t="s">
        <v>856</v>
      </c>
      <c r="O553">
        <v>89</v>
      </c>
      <c r="P553" s="8">
        <f>_xlfn.XLOOKUP(D553,Consumer_Price_Index!A:A,Consumer_Price_Index!B:B)</f>
        <v>224.9</v>
      </c>
      <c r="Q553" s="13">
        <f>IF(ISNUMBER(M553), M553*(Consumer_Price_Index!$B$45/(_xlfn.XLOOKUP('Working Data'!D5923,Consumer_Price_Index!A:A,Consumer_Price_Index!B:B))), "Missing")</f>
        <v>87557944.393952861</v>
      </c>
      <c r="R553" t="str">
        <f t="shared" si="8"/>
        <v>Yes</v>
      </c>
    </row>
    <row r="554" spans="1:18" x14ac:dyDescent="0.25">
      <c r="A554" t="s">
        <v>10219</v>
      </c>
      <c r="B554" t="s">
        <v>68</v>
      </c>
      <c r="C554" t="s">
        <v>24</v>
      </c>
      <c r="D554" s="11">
        <v>2003</v>
      </c>
      <c r="E554" t="s">
        <v>10218</v>
      </c>
      <c r="F554">
        <v>4.9000000000000004</v>
      </c>
      <c r="G554">
        <v>11000</v>
      </c>
      <c r="H554" t="s">
        <v>2716</v>
      </c>
      <c r="I554" t="s">
        <v>10217</v>
      </c>
      <c r="J554" t="s">
        <v>7286</v>
      </c>
      <c r="K554" t="s">
        <v>7</v>
      </c>
      <c r="M554" s="7">
        <v>12991996</v>
      </c>
      <c r="N554" t="s">
        <v>10216</v>
      </c>
      <c r="O554">
        <v>117</v>
      </c>
      <c r="P554" s="8">
        <f>_xlfn.XLOOKUP(D554,Consumer_Price_Index!A:A,Consumer_Price_Index!B:B)</f>
        <v>184</v>
      </c>
      <c r="Q554" s="13">
        <f>IF(ISNUMBER(M554), M554*(Consumer_Price_Index!$B$45/(_xlfn.XLOOKUP('Working Data'!D4430,Consumer_Price_Index!A:A,Consumer_Price_Index!B:B))), "Missing")</f>
        <v>16724381.838614279</v>
      </c>
      <c r="R554" t="str">
        <f t="shared" si="8"/>
        <v>No</v>
      </c>
    </row>
    <row r="555" spans="1:18" x14ac:dyDescent="0.25">
      <c r="A555" t="s">
        <v>15503</v>
      </c>
      <c r="B555" t="s">
        <v>101</v>
      </c>
      <c r="C555" t="s">
        <v>24</v>
      </c>
      <c r="D555" s="11">
        <v>1994</v>
      </c>
      <c r="E555" t="s">
        <v>15502</v>
      </c>
      <c r="F555">
        <v>4.9000000000000004</v>
      </c>
      <c r="G555">
        <v>77000</v>
      </c>
      <c r="H555" t="s">
        <v>6647</v>
      </c>
      <c r="I555" t="s">
        <v>15015</v>
      </c>
      <c r="J555" t="s">
        <v>789</v>
      </c>
      <c r="K555" t="s">
        <v>7</v>
      </c>
      <c r="L555" s="7">
        <v>46000000</v>
      </c>
      <c r="M555" s="7">
        <v>341631208</v>
      </c>
      <c r="N555" t="s">
        <v>103</v>
      </c>
      <c r="O555">
        <v>91</v>
      </c>
      <c r="P555" s="8">
        <f>_xlfn.XLOOKUP(D555,Consumer_Price_Index!A:A,Consumer_Price_Index!B:B)</f>
        <v>148.19999999999999</v>
      </c>
      <c r="Q555" s="13">
        <f>IF(ISNUMBER(M555), M555*(Consumer_Price_Index!$B$45/(_xlfn.XLOOKUP('Working Data'!D2461,Consumer_Price_Index!A:A,Consumer_Price_Index!B:B))), "Missing")</f>
        <v>439219531.97299582</v>
      </c>
      <c r="R555" t="str">
        <f t="shared" si="8"/>
        <v>Yes</v>
      </c>
    </row>
    <row r="556" spans="1:18" x14ac:dyDescent="0.25">
      <c r="A556" t="s">
        <v>21380</v>
      </c>
      <c r="B556" t="s">
        <v>41</v>
      </c>
      <c r="C556" t="s">
        <v>781</v>
      </c>
      <c r="D556" s="11">
        <v>1982</v>
      </c>
      <c r="E556" t="s">
        <v>21379</v>
      </c>
      <c r="F556">
        <v>4.9000000000000004</v>
      </c>
      <c r="G556">
        <v>1100</v>
      </c>
      <c r="H556" t="s">
        <v>21378</v>
      </c>
      <c r="I556" t="s">
        <v>21378</v>
      </c>
      <c r="J556" t="s">
        <v>21377</v>
      </c>
      <c r="K556" t="s">
        <v>7</v>
      </c>
      <c r="M556" s="7">
        <v>11378339</v>
      </c>
      <c r="N556" t="s">
        <v>21376</v>
      </c>
      <c r="O556">
        <v>104</v>
      </c>
      <c r="P556" s="8">
        <f>_xlfn.XLOOKUP(D556,Consumer_Price_Index!A:A,Consumer_Price_Index!B:B)</f>
        <v>96.5</v>
      </c>
      <c r="Q556" s="13">
        <f>IF(ISNUMBER(M556), M556*(Consumer_Price_Index!$B$45/(_xlfn.XLOOKUP('Working Data'!D264,Consumer_Price_Index!A:A,Consumer_Price_Index!B:B))), "Missing")</f>
        <v>20133448.857723579</v>
      </c>
      <c r="R556" t="str">
        <f t="shared" si="8"/>
        <v>No</v>
      </c>
    </row>
    <row r="557" spans="1:18" x14ac:dyDescent="0.25">
      <c r="A557" t="s">
        <v>20892</v>
      </c>
      <c r="B557" t="s">
        <v>101</v>
      </c>
      <c r="C557" t="s">
        <v>24</v>
      </c>
      <c r="D557" s="11">
        <v>1983</v>
      </c>
      <c r="E557" t="s">
        <v>20836</v>
      </c>
      <c r="F557">
        <v>4.9000000000000004</v>
      </c>
      <c r="G557">
        <v>2100</v>
      </c>
      <c r="H557" t="s">
        <v>20134</v>
      </c>
      <c r="I557" t="s">
        <v>13136</v>
      </c>
      <c r="J557" t="s">
        <v>20891</v>
      </c>
      <c r="K557" t="s">
        <v>7</v>
      </c>
      <c r="M557" s="7">
        <v>6347072</v>
      </c>
      <c r="N557" t="s">
        <v>103</v>
      </c>
      <c r="O557">
        <v>101</v>
      </c>
      <c r="P557" s="8">
        <f>_xlfn.XLOOKUP(D557,Consumer_Price_Index!A:A,Consumer_Price_Index!B:B)</f>
        <v>99.6</v>
      </c>
      <c r="Q557" s="13">
        <f>IF(ISNUMBER(M557), M557*(Consumer_Price_Index!$B$45/(_xlfn.XLOOKUP('Working Data'!D439,Consumer_Price_Index!A:A,Consumer_Price_Index!B:B))), "Missing")</f>
        <v>17973539.390334573</v>
      </c>
      <c r="R557" t="str">
        <f t="shared" si="8"/>
        <v>No</v>
      </c>
    </row>
    <row r="558" spans="1:18" x14ac:dyDescent="0.25">
      <c r="A558" t="s">
        <v>6375</v>
      </c>
      <c r="B558" t="s">
        <v>68</v>
      </c>
      <c r="C558" t="s">
        <v>100</v>
      </c>
      <c r="D558" s="11">
        <v>2011</v>
      </c>
      <c r="E558" t="s">
        <v>5923</v>
      </c>
      <c r="F558">
        <v>4.9000000000000004</v>
      </c>
      <c r="G558">
        <v>228000</v>
      </c>
      <c r="H558" t="s">
        <v>2662</v>
      </c>
      <c r="I558" t="s">
        <v>5861</v>
      </c>
      <c r="J558" t="s">
        <v>2874</v>
      </c>
      <c r="K558" t="s">
        <v>7</v>
      </c>
      <c r="L558" s="7">
        <v>110000000</v>
      </c>
      <c r="M558" s="7">
        <v>712205856</v>
      </c>
      <c r="N558" t="s">
        <v>856</v>
      </c>
      <c r="O558">
        <v>117</v>
      </c>
      <c r="P558" s="8">
        <f>_xlfn.XLOOKUP(D558,Consumer_Price_Index!A:A,Consumer_Price_Index!B:B)</f>
        <v>224.9</v>
      </c>
      <c r="Q558" s="13">
        <f>IF(ISNUMBER(M558), M558*(Consumer_Price_Index!$B$45/(_xlfn.XLOOKUP('Working Data'!D5883,Consumer_Price_Index!A:A,Consumer_Price_Index!B:B))), "Missing")</f>
        <v>1910291587.3521128</v>
      </c>
      <c r="R558" t="str">
        <f t="shared" si="8"/>
        <v>Yes</v>
      </c>
    </row>
    <row r="559" spans="1:18" x14ac:dyDescent="0.25">
      <c r="A559" t="s">
        <v>14508</v>
      </c>
      <c r="B559" t="s">
        <v>41</v>
      </c>
      <c r="C559" t="s">
        <v>34</v>
      </c>
      <c r="D559" s="11">
        <v>1995</v>
      </c>
      <c r="E559" t="s">
        <v>14507</v>
      </c>
      <c r="F559">
        <v>4.9000000000000004</v>
      </c>
      <c r="G559">
        <v>759</v>
      </c>
      <c r="H559" t="s">
        <v>14021</v>
      </c>
      <c r="I559" t="s">
        <v>14021</v>
      </c>
      <c r="J559" t="s">
        <v>14506</v>
      </c>
      <c r="K559" t="s">
        <v>7</v>
      </c>
      <c r="L559" s="7">
        <v>15000000</v>
      </c>
      <c r="M559" s="7">
        <v>6014341</v>
      </c>
      <c r="N559" t="s">
        <v>14505</v>
      </c>
      <c r="O559">
        <v>88</v>
      </c>
      <c r="P559" s="8">
        <f>_xlfn.XLOOKUP(D559,Consumer_Price_Index!A:A,Consumer_Price_Index!B:B)</f>
        <v>152.4</v>
      </c>
      <c r="Q559" s="13">
        <f>IF(ISNUMBER(M559), M559*(Consumer_Price_Index!$B$45/(_xlfn.XLOOKUP('Working Data'!D2843,Consumer_Price_Index!A:A,Consumer_Price_Index!B:B))), "Missing")</f>
        <v>10186602.016120067</v>
      </c>
      <c r="R559" t="str">
        <f t="shared" si="8"/>
        <v>Yes</v>
      </c>
    </row>
    <row r="560" spans="1:18" x14ac:dyDescent="0.25">
      <c r="A560" t="s">
        <v>195</v>
      </c>
      <c r="B560" t="s">
        <v>68</v>
      </c>
      <c r="C560" t="s">
        <v>24</v>
      </c>
      <c r="D560" s="11">
        <v>2019</v>
      </c>
      <c r="E560" t="s">
        <v>194</v>
      </c>
      <c r="F560">
        <v>4.9000000000000004</v>
      </c>
      <c r="G560">
        <v>550</v>
      </c>
      <c r="H560" t="s">
        <v>193</v>
      </c>
      <c r="I560" t="s">
        <v>192</v>
      </c>
      <c r="J560" t="s">
        <v>191</v>
      </c>
      <c r="K560" t="s">
        <v>190</v>
      </c>
      <c r="M560" s="7">
        <v>9667157</v>
      </c>
      <c r="N560" t="s">
        <v>189</v>
      </c>
      <c r="O560">
        <v>120</v>
      </c>
      <c r="P560" s="8">
        <f>_xlfn.XLOOKUP(D560,Consumer_Price_Index!A:A,Consumer_Price_Index!B:B)</f>
        <v>255.7</v>
      </c>
      <c r="Q560" s="13">
        <f>IF(ISNUMBER(M560), M560*(Consumer_Price_Index!$B$45/(_xlfn.XLOOKUP('Working Data'!D7635,Consumer_Price_Index!A:A,Consumer_Price_Index!B:B))), "Missing")</f>
        <v>19875726.976383265</v>
      </c>
      <c r="R560" t="str">
        <f t="shared" si="8"/>
        <v>No</v>
      </c>
    </row>
    <row r="561" spans="1:18" x14ac:dyDescent="0.25">
      <c r="A561" t="s">
        <v>13604</v>
      </c>
      <c r="B561" t="s">
        <v>41</v>
      </c>
      <c r="C561" t="s">
        <v>34</v>
      </c>
      <c r="D561" s="11">
        <v>1997</v>
      </c>
      <c r="E561" t="s">
        <v>13603</v>
      </c>
      <c r="F561">
        <v>4.9000000000000004</v>
      </c>
      <c r="G561">
        <v>11000</v>
      </c>
      <c r="H561" t="s">
        <v>13602</v>
      </c>
      <c r="I561" t="s">
        <v>13601</v>
      </c>
      <c r="J561" t="s">
        <v>10907</v>
      </c>
      <c r="K561" t="s">
        <v>7</v>
      </c>
      <c r="L561" s="7">
        <v>55000000</v>
      </c>
      <c r="M561" s="7">
        <v>11538235</v>
      </c>
      <c r="N561" t="s">
        <v>13600</v>
      </c>
      <c r="O561">
        <v>100</v>
      </c>
      <c r="P561" s="8">
        <f>_xlfn.XLOOKUP(D561,Consumer_Price_Index!A:A,Consumer_Price_Index!B:B)</f>
        <v>160.5</v>
      </c>
      <c r="Q561" s="13">
        <f>IF(ISNUMBER(M561), M561*(Consumer_Price_Index!$B$45/(_xlfn.XLOOKUP('Working Data'!D3202,Consumer_Price_Index!A:A,Consumer_Price_Index!B:B))), "Missing")</f>
        <v>13749316.403989051</v>
      </c>
      <c r="R561" t="str">
        <f t="shared" si="8"/>
        <v>Yes</v>
      </c>
    </row>
    <row r="562" spans="1:18" x14ac:dyDescent="0.25">
      <c r="A562" t="s">
        <v>6524</v>
      </c>
      <c r="B562" t="s">
        <v>41</v>
      </c>
      <c r="C562" t="s">
        <v>5</v>
      </c>
      <c r="D562" s="11">
        <v>2010</v>
      </c>
      <c r="E562" t="s">
        <v>6523</v>
      </c>
      <c r="F562">
        <v>4.9000000000000004</v>
      </c>
      <c r="G562">
        <v>25000</v>
      </c>
      <c r="H562" t="s">
        <v>5070</v>
      </c>
      <c r="I562" t="s">
        <v>3326</v>
      </c>
      <c r="J562" t="s">
        <v>6522</v>
      </c>
      <c r="K562" t="s">
        <v>7</v>
      </c>
      <c r="L562" s="7">
        <v>10000000</v>
      </c>
      <c r="M562" s="7">
        <v>1671196</v>
      </c>
      <c r="N562" t="s">
        <v>6521</v>
      </c>
      <c r="O562">
        <v>92</v>
      </c>
      <c r="P562" s="8">
        <f>_xlfn.XLOOKUP(D562,Consumer_Price_Index!A:A,Consumer_Price_Index!B:B)</f>
        <v>218.1</v>
      </c>
      <c r="Q562" s="13">
        <f>IF(ISNUMBER(M562), M562*(Consumer_Price_Index!$B$45/(_xlfn.XLOOKUP('Working Data'!D5823,Consumer_Price_Index!A:A,Consumer_Price_Index!B:B))), "Missing")</f>
        <v>6179774.5291262129</v>
      </c>
      <c r="R562" t="str">
        <f t="shared" si="8"/>
        <v>Yes</v>
      </c>
    </row>
    <row r="563" spans="1:18" x14ac:dyDescent="0.25">
      <c r="A563" t="s">
        <v>12820</v>
      </c>
      <c r="B563" t="s">
        <v>68</v>
      </c>
      <c r="C563" t="s">
        <v>34</v>
      </c>
      <c r="D563" s="11">
        <v>1999</v>
      </c>
      <c r="E563" t="s">
        <v>12505</v>
      </c>
      <c r="F563">
        <v>4.9000000000000004</v>
      </c>
      <c r="G563">
        <v>155000</v>
      </c>
      <c r="H563" t="s">
        <v>5760</v>
      </c>
      <c r="I563" t="s">
        <v>11678</v>
      </c>
      <c r="J563" t="s">
        <v>115</v>
      </c>
      <c r="K563" t="s">
        <v>7</v>
      </c>
      <c r="L563" s="7">
        <v>170000000</v>
      </c>
      <c r="M563" s="7">
        <v>222104681</v>
      </c>
      <c r="N563" t="s">
        <v>12819</v>
      </c>
      <c r="O563">
        <v>106</v>
      </c>
      <c r="P563" s="8">
        <f>_xlfn.XLOOKUP(D563,Consumer_Price_Index!A:A,Consumer_Price_Index!B:B)</f>
        <v>166.6</v>
      </c>
      <c r="Q563" s="13">
        <f>IF(ISNUMBER(M563), M563*(Consumer_Price_Index!$B$45/(_xlfn.XLOOKUP('Working Data'!D3481,Consumer_Price_Index!A:A,Consumer_Price_Index!B:B))), "Missing")</f>
        <v>382130413.89440995</v>
      </c>
      <c r="R563" t="str">
        <f t="shared" si="8"/>
        <v>Yes</v>
      </c>
    </row>
    <row r="564" spans="1:18" x14ac:dyDescent="0.25">
      <c r="A564" t="s">
        <v>7392</v>
      </c>
      <c r="B564" t="s">
        <v>68</v>
      </c>
      <c r="C564" t="s">
        <v>24</v>
      </c>
      <c r="D564" s="11">
        <v>2009</v>
      </c>
      <c r="E564" t="s">
        <v>7391</v>
      </c>
      <c r="F564">
        <v>4.9000000000000004</v>
      </c>
      <c r="G564">
        <v>94000</v>
      </c>
      <c r="H564" t="s">
        <v>7390</v>
      </c>
      <c r="I564" t="s">
        <v>7390</v>
      </c>
      <c r="J564" t="s">
        <v>1462</v>
      </c>
      <c r="K564" t="s">
        <v>7</v>
      </c>
      <c r="L564" s="7">
        <v>60000000</v>
      </c>
      <c r="M564" s="7">
        <v>62357900</v>
      </c>
      <c r="N564" t="s">
        <v>114</v>
      </c>
      <c r="O564">
        <v>97</v>
      </c>
      <c r="P564" s="8">
        <f>_xlfn.XLOOKUP(D564,Consumer_Price_Index!A:A,Consumer_Price_Index!B:B)</f>
        <v>214.5</v>
      </c>
      <c r="Q564" s="13">
        <f>IF(ISNUMBER(M564), M564*(Consumer_Price_Index!$B$45/(_xlfn.XLOOKUP('Working Data'!D5508,Consumer_Price_Index!A:A,Consumer_Price_Index!B:B))), "Missing")</f>
        <v>107286573.29192548</v>
      </c>
      <c r="R564" t="str">
        <f t="shared" si="8"/>
        <v>Yes</v>
      </c>
    </row>
    <row r="565" spans="1:18" x14ac:dyDescent="0.25">
      <c r="A565" t="s">
        <v>21437</v>
      </c>
      <c r="B565" t="s">
        <v>41</v>
      </c>
      <c r="C565" t="s">
        <v>24</v>
      </c>
      <c r="D565" s="11">
        <v>1982</v>
      </c>
      <c r="E565" t="s">
        <v>21436</v>
      </c>
      <c r="F565">
        <v>4.9000000000000004</v>
      </c>
      <c r="G565">
        <v>6500</v>
      </c>
      <c r="H565" t="s">
        <v>21435</v>
      </c>
      <c r="I565" t="s">
        <v>21434</v>
      </c>
      <c r="J565" t="s">
        <v>21433</v>
      </c>
      <c r="K565" t="s">
        <v>7</v>
      </c>
      <c r="M565" s="7">
        <v>16897768</v>
      </c>
      <c r="N565" t="s">
        <v>20143</v>
      </c>
      <c r="O565">
        <v>98</v>
      </c>
      <c r="P565" s="8">
        <f>_xlfn.XLOOKUP(D565,Consumer_Price_Index!A:A,Consumer_Price_Index!B:B)</f>
        <v>96.5</v>
      </c>
      <c r="Q565" s="13">
        <f>IF(ISNUMBER(M565), M565*(Consumer_Price_Index!$B$45/(_xlfn.XLOOKUP('Working Data'!D240,Consumer_Price_Index!A:A,Consumer_Price_Index!B:B))), "Missing")</f>
        <v>29072557.366459627</v>
      </c>
      <c r="R565" t="str">
        <f t="shared" si="8"/>
        <v>No</v>
      </c>
    </row>
    <row r="566" spans="1:18" x14ac:dyDescent="0.25">
      <c r="A566" t="s">
        <v>761</v>
      </c>
      <c r="B566" t="s">
        <v>68</v>
      </c>
      <c r="C566" t="s">
        <v>100</v>
      </c>
      <c r="D566" s="11">
        <v>2019</v>
      </c>
      <c r="E566" t="s">
        <v>230</v>
      </c>
      <c r="F566">
        <v>5</v>
      </c>
      <c r="G566">
        <v>23000</v>
      </c>
      <c r="H566" t="s">
        <v>760</v>
      </c>
      <c r="I566" t="s">
        <v>759</v>
      </c>
      <c r="J566" t="s">
        <v>758</v>
      </c>
      <c r="K566" t="s">
        <v>265</v>
      </c>
      <c r="L566" s="7">
        <v>12000000</v>
      </c>
      <c r="M566" s="7">
        <v>47582563</v>
      </c>
      <c r="N566" t="s">
        <v>757</v>
      </c>
      <c r="O566">
        <v>90</v>
      </c>
      <c r="P566" s="8">
        <f>_xlfn.XLOOKUP(D566,Consumer_Price_Index!A:A,Consumer_Price_Index!B:B)</f>
        <v>255.7</v>
      </c>
      <c r="Q566" s="13">
        <f>IF(ISNUMBER(M566), M566*(Consumer_Price_Index!$B$45/(_xlfn.XLOOKUP('Working Data'!D7524,Consumer_Price_Index!A:A,Consumer_Price_Index!B:B))), "Missing")</f>
        <v>61174712.85274262</v>
      </c>
      <c r="R566" t="str">
        <f t="shared" si="8"/>
        <v>Yes</v>
      </c>
    </row>
    <row r="567" spans="1:18" x14ac:dyDescent="0.25">
      <c r="A567" t="s">
        <v>4799</v>
      </c>
      <c r="B567" t="s">
        <v>41</v>
      </c>
      <c r="C567" t="s">
        <v>24</v>
      </c>
      <c r="D567" s="11">
        <v>2013</v>
      </c>
      <c r="E567" t="s">
        <v>4798</v>
      </c>
      <c r="F567">
        <v>5</v>
      </c>
      <c r="G567">
        <v>45000</v>
      </c>
      <c r="H567" t="s">
        <v>2896</v>
      </c>
      <c r="I567" t="s">
        <v>2895</v>
      </c>
      <c r="J567" t="s">
        <v>2895</v>
      </c>
      <c r="K567" t="s">
        <v>7</v>
      </c>
      <c r="L567" s="7">
        <v>2500000</v>
      </c>
      <c r="M567" s="7">
        <v>60159584</v>
      </c>
      <c r="N567" t="s">
        <v>4366</v>
      </c>
      <c r="O567">
        <v>86</v>
      </c>
      <c r="P567" s="8">
        <f>_xlfn.XLOOKUP(D567,Consumer_Price_Index!A:A,Consumer_Price_Index!B:B)</f>
        <v>233</v>
      </c>
      <c r="Q567" s="13">
        <f>IF(ISNUMBER(M567), M567*(Consumer_Price_Index!$B$45/(_xlfn.XLOOKUP('Working Data'!D6417,Consumer_Price_Index!A:A,Consumer_Price_Index!B:B))), "Missing")</f>
        <v>76377605.186666667</v>
      </c>
      <c r="R567" t="str">
        <f t="shared" si="8"/>
        <v>Yes</v>
      </c>
    </row>
    <row r="568" spans="1:18" x14ac:dyDescent="0.25">
      <c r="A568" t="s">
        <v>20763</v>
      </c>
      <c r="B568" t="s">
        <v>52</v>
      </c>
      <c r="C568" t="s">
        <v>24</v>
      </c>
      <c r="D568" s="11">
        <v>1983</v>
      </c>
      <c r="E568" t="s">
        <v>20762</v>
      </c>
      <c r="F568">
        <v>5</v>
      </c>
      <c r="G568">
        <v>275</v>
      </c>
      <c r="H568" t="s">
        <v>20761</v>
      </c>
      <c r="I568" t="s">
        <v>20761</v>
      </c>
      <c r="J568" t="s">
        <v>20761</v>
      </c>
      <c r="K568" t="s">
        <v>7</v>
      </c>
      <c r="L568" s="7">
        <v>3000</v>
      </c>
      <c r="N568" t="s">
        <v>20760</v>
      </c>
      <c r="O568">
        <v>80</v>
      </c>
      <c r="P568" s="8">
        <f>_xlfn.XLOOKUP(D568,Consumer_Price_Index!A:A,Consumer_Price_Index!B:B)</f>
        <v>99.6</v>
      </c>
      <c r="Q568" s="13" t="str">
        <f>IF(ISNUMBER(M568), M568*(Consumer_Price_Index!$B$45/(_xlfn.XLOOKUP('Working Data'!D473,Consumer_Price_Index!A:A,Consumer_Price_Index!B:B))), "Missing")</f>
        <v>Missing</v>
      </c>
      <c r="R568" t="str">
        <f t="shared" si="8"/>
        <v>No</v>
      </c>
    </row>
    <row r="569" spans="1:18" x14ac:dyDescent="0.25">
      <c r="A569" t="s">
        <v>3582</v>
      </c>
      <c r="B569" t="s">
        <v>101</v>
      </c>
      <c r="C569" t="s">
        <v>73</v>
      </c>
      <c r="D569" s="11">
        <v>2015</v>
      </c>
      <c r="E569" t="s">
        <v>3581</v>
      </c>
      <c r="F569">
        <v>5</v>
      </c>
      <c r="G569">
        <v>18000</v>
      </c>
      <c r="H569" t="s">
        <v>3580</v>
      </c>
      <c r="I569" t="s">
        <v>3579</v>
      </c>
      <c r="J569" t="s">
        <v>3578</v>
      </c>
      <c r="K569" t="s">
        <v>7</v>
      </c>
      <c r="L569" s="7">
        <v>90000000</v>
      </c>
      <c r="M569" s="7">
        <v>234798636</v>
      </c>
      <c r="N569" t="s">
        <v>527</v>
      </c>
      <c r="O569">
        <v>92</v>
      </c>
      <c r="P569" s="8">
        <f>_xlfn.XLOOKUP(D569,Consumer_Price_Index!A:A,Consumer_Price_Index!B:B)</f>
        <v>237</v>
      </c>
      <c r="Q569" s="13">
        <f>IF(ISNUMBER(M569), M569*(Consumer_Price_Index!$B$45/(_xlfn.XLOOKUP('Working Data'!D6811,Consumer_Price_Index!A:A,Consumer_Price_Index!B:B))), "Missing")</f>
        <v>302252405.53105199</v>
      </c>
      <c r="R569" t="str">
        <f t="shared" si="8"/>
        <v>Yes</v>
      </c>
    </row>
    <row r="570" spans="1:18" x14ac:dyDescent="0.25">
      <c r="A570" t="s">
        <v>19262</v>
      </c>
      <c r="B570" t="s">
        <v>41</v>
      </c>
      <c r="C570" t="s">
        <v>34</v>
      </c>
      <c r="D570" s="11">
        <v>1986</v>
      </c>
      <c r="E570" t="s">
        <v>19261</v>
      </c>
      <c r="F570">
        <v>5</v>
      </c>
      <c r="G570">
        <v>592</v>
      </c>
      <c r="H570" t="s">
        <v>18803</v>
      </c>
      <c r="I570" t="s">
        <v>19260</v>
      </c>
      <c r="J570" t="s">
        <v>19259</v>
      </c>
      <c r="K570" t="s">
        <v>7</v>
      </c>
      <c r="L570" s="7">
        <v>1500000</v>
      </c>
      <c r="N570" t="s">
        <v>4979</v>
      </c>
      <c r="O570">
        <v>86</v>
      </c>
      <c r="P570" s="8">
        <f>_xlfn.XLOOKUP(D570,Consumer_Price_Index!A:A,Consumer_Price_Index!B:B)</f>
        <v>109.6</v>
      </c>
      <c r="Q570" s="13" t="str">
        <f>IF(ISNUMBER(M570), M570*(Consumer_Price_Index!$B$45/(_xlfn.XLOOKUP('Working Data'!D1036,Consumer_Price_Index!A:A,Consumer_Price_Index!B:B))), "Missing")</f>
        <v>Missing</v>
      </c>
      <c r="R570" t="str">
        <f t="shared" si="8"/>
        <v>No</v>
      </c>
    </row>
    <row r="571" spans="1:18" x14ac:dyDescent="0.25">
      <c r="A571" t="s">
        <v>3721</v>
      </c>
      <c r="B571" t="s">
        <v>52</v>
      </c>
      <c r="C571" t="s">
        <v>34</v>
      </c>
      <c r="D571" s="11">
        <v>2015</v>
      </c>
      <c r="E571" t="s">
        <v>3720</v>
      </c>
      <c r="F571">
        <v>5</v>
      </c>
      <c r="G571">
        <v>13000</v>
      </c>
      <c r="H571" t="s">
        <v>3719</v>
      </c>
      <c r="I571" t="s">
        <v>3718</v>
      </c>
      <c r="J571" t="s">
        <v>3717</v>
      </c>
      <c r="K571" t="s">
        <v>197</v>
      </c>
      <c r="M571" s="7">
        <v>30810658</v>
      </c>
      <c r="N571" t="s">
        <v>3716</v>
      </c>
      <c r="O571">
        <v>98</v>
      </c>
      <c r="P571" s="8">
        <f>_xlfn.XLOOKUP(D571,Consumer_Price_Index!A:A,Consumer_Price_Index!B:B)</f>
        <v>237</v>
      </c>
      <c r="Q571" s="13">
        <f>IF(ISNUMBER(M571), M571*(Consumer_Price_Index!$B$45/(_xlfn.XLOOKUP('Working Data'!D6772,Consumer_Price_Index!A:A,Consumer_Price_Index!B:B))), "Missing")</f>
        <v>61601099.032808393</v>
      </c>
      <c r="R571" t="str">
        <f t="shared" si="8"/>
        <v>No</v>
      </c>
    </row>
    <row r="572" spans="1:18" x14ac:dyDescent="0.25">
      <c r="A572" t="s">
        <v>2973</v>
      </c>
      <c r="B572" t="s">
        <v>41</v>
      </c>
      <c r="C572" t="s">
        <v>5</v>
      </c>
      <c r="D572" s="11">
        <v>2016</v>
      </c>
      <c r="E572" t="s">
        <v>2798</v>
      </c>
      <c r="F572">
        <v>5</v>
      </c>
      <c r="G572">
        <v>43000</v>
      </c>
      <c r="H572" t="s">
        <v>2972</v>
      </c>
      <c r="I572" t="s">
        <v>2971</v>
      </c>
      <c r="J572" t="s">
        <v>2970</v>
      </c>
      <c r="K572" t="s">
        <v>95</v>
      </c>
      <c r="L572" s="7">
        <v>5000000</v>
      </c>
      <c r="M572" s="7">
        <v>45173154</v>
      </c>
      <c r="N572" t="s">
        <v>842</v>
      </c>
      <c r="O572">
        <v>89</v>
      </c>
      <c r="P572" s="8">
        <f>_xlfn.XLOOKUP(D572,Consumer_Price_Index!A:A,Consumer_Price_Index!B:B)</f>
        <v>240</v>
      </c>
      <c r="Q572" s="13">
        <f>IF(ISNUMBER(M572), M572*(Consumer_Price_Index!$B$45/(_xlfn.XLOOKUP('Working Data'!D6993,Consumer_Price_Index!A:A,Consumer_Price_Index!B:B))), "Missing")</f>
        <v>63930608.563864373</v>
      </c>
      <c r="R572" t="str">
        <f t="shared" si="8"/>
        <v>Yes</v>
      </c>
    </row>
    <row r="573" spans="1:18" x14ac:dyDescent="0.25">
      <c r="A573" t="s">
        <v>15085</v>
      </c>
      <c r="B573" t="s">
        <v>68</v>
      </c>
      <c r="C573" t="s">
        <v>34</v>
      </c>
      <c r="D573" s="11">
        <v>1994</v>
      </c>
      <c r="E573" t="s">
        <v>15084</v>
      </c>
      <c r="F573">
        <v>5</v>
      </c>
      <c r="G573">
        <v>9200</v>
      </c>
      <c r="H573" t="s">
        <v>4081</v>
      </c>
      <c r="I573" t="s">
        <v>12069</v>
      </c>
      <c r="J573" t="s">
        <v>12069</v>
      </c>
      <c r="K573" t="s">
        <v>7</v>
      </c>
      <c r="L573" s="7">
        <v>30000000</v>
      </c>
      <c r="M573" s="7">
        <v>7941977</v>
      </c>
      <c r="N573" t="s">
        <v>114</v>
      </c>
      <c r="O573">
        <v>92</v>
      </c>
      <c r="P573" s="8">
        <f>_xlfn.XLOOKUP(D573,Consumer_Price_Index!A:A,Consumer_Price_Index!B:B)</f>
        <v>148.19999999999999</v>
      </c>
      <c r="Q573" s="13">
        <f>IF(ISNUMBER(M573), M573*(Consumer_Price_Index!$B$45/(_xlfn.XLOOKUP('Working Data'!D2620,Consumer_Price_Index!A:A,Consumer_Price_Index!B:B))), "Missing")</f>
        <v>11239760.296795169</v>
      </c>
      <c r="R573" t="str">
        <f t="shared" si="8"/>
        <v>Yes</v>
      </c>
    </row>
    <row r="574" spans="1:18" x14ac:dyDescent="0.25">
      <c r="A574" t="s">
        <v>15545</v>
      </c>
      <c r="B574" t="s">
        <v>41</v>
      </c>
      <c r="C574" t="s">
        <v>34</v>
      </c>
      <c r="D574" s="11">
        <v>1993</v>
      </c>
      <c r="E574" t="s">
        <v>15544</v>
      </c>
      <c r="F574">
        <v>5</v>
      </c>
      <c r="G574">
        <v>5700</v>
      </c>
      <c r="H574" t="s">
        <v>15543</v>
      </c>
      <c r="I574" t="s">
        <v>15542</v>
      </c>
      <c r="J574" t="s">
        <v>10050</v>
      </c>
      <c r="K574" t="s">
        <v>7</v>
      </c>
      <c r="L574" s="7">
        <v>9000000</v>
      </c>
      <c r="M574" s="7">
        <v>10058318</v>
      </c>
      <c r="N574" t="s">
        <v>1794</v>
      </c>
      <c r="O574">
        <v>92</v>
      </c>
      <c r="P574" s="8">
        <f>_xlfn.XLOOKUP(D574,Consumer_Price_Index!A:A,Consumer_Price_Index!B:B)</f>
        <v>144.5</v>
      </c>
      <c r="Q574" s="13">
        <f>IF(ISNUMBER(M574), M574*(Consumer_Price_Index!$B$45/(_xlfn.XLOOKUP('Working Data'!D2440,Consumer_Price_Index!A:A,Consumer_Price_Index!B:B))), "Missing")</f>
        <v>16224295.895182634</v>
      </c>
      <c r="R574" t="str">
        <f t="shared" si="8"/>
        <v>Yes</v>
      </c>
    </row>
    <row r="575" spans="1:18" x14ac:dyDescent="0.25">
      <c r="A575" t="s">
        <v>14192</v>
      </c>
      <c r="B575" t="s">
        <v>101</v>
      </c>
      <c r="C575" t="s">
        <v>24</v>
      </c>
      <c r="D575" s="11">
        <v>1996</v>
      </c>
      <c r="E575" t="s">
        <v>14191</v>
      </c>
      <c r="F575">
        <v>5</v>
      </c>
      <c r="G575">
        <v>4600</v>
      </c>
      <c r="H575" t="s">
        <v>14190</v>
      </c>
      <c r="I575" t="s">
        <v>4504</v>
      </c>
      <c r="J575" t="s">
        <v>13469</v>
      </c>
      <c r="K575" t="s">
        <v>7</v>
      </c>
      <c r="L575" s="7">
        <v>17000000</v>
      </c>
      <c r="M575" s="7">
        <v>3325651</v>
      </c>
      <c r="N575" t="s">
        <v>877</v>
      </c>
      <c r="O575">
        <v>89</v>
      </c>
      <c r="P575" s="8">
        <f>_xlfn.XLOOKUP(D575,Consumer_Price_Index!A:A,Consumer_Price_Index!B:B)</f>
        <v>156.9</v>
      </c>
      <c r="Q575" s="13">
        <f>IF(ISNUMBER(M575), M575*(Consumer_Price_Index!$B$45/(_xlfn.XLOOKUP('Working Data'!D2984,Consumer_Price_Index!A:A,Consumer_Price_Index!B:B))), "Missing")</f>
        <v>10173954.414658634</v>
      </c>
      <c r="R575" t="str">
        <f t="shared" si="8"/>
        <v>Yes</v>
      </c>
    </row>
    <row r="576" spans="1:18" x14ac:dyDescent="0.25">
      <c r="A576" t="s">
        <v>18402</v>
      </c>
      <c r="B576" t="s">
        <v>41</v>
      </c>
      <c r="C576" t="s">
        <v>24</v>
      </c>
      <c r="D576" s="11">
        <v>1988</v>
      </c>
      <c r="E576" t="s">
        <v>18205</v>
      </c>
      <c r="F576">
        <v>5</v>
      </c>
      <c r="G576">
        <v>3800</v>
      </c>
      <c r="H576" t="s">
        <v>18401</v>
      </c>
      <c r="I576" t="s">
        <v>18400</v>
      </c>
      <c r="J576" t="s">
        <v>18399</v>
      </c>
      <c r="K576" t="s">
        <v>7</v>
      </c>
      <c r="M576" s="7">
        <v>12277096</v>
      </c>
      <c r="N576" t="s">
        <v>18398</v>
      </c>
      <c r="O576">
        <v>97</v>
      </c>
      <c r="P576" s="8">
        <f>_xlfn.XLOOKUP(D576,Consumer_Price_Index!A:A,Consumer_Price_Index!B:B)</f>
        <v>118.3</v>
      </c>
      <c r="Q576" s="13">
        <f>IF(ISNUMBER(M576), M576*(Consumer_Price_Index!$B$45/(_xlfn.XLOOKUP('Working Data'!D1368,Consumer_Price_Index!A:A,Consumer_Price_Index!B:B))), "Missing")</f>
        <v>18555710.075396825</v>
      </c>
      <c r="R576" t="str">
        <f t="shared" si="8"/>
        <v>No</v>
      </c>
    </row>
    <row r="577" spans="1:18" x14ac:dyDescent="0.25">
      <c r="A577" t="s">
        <v>20993</v>
      </c>
      <c r="B577" t="s">
        <v>41</v>
      </c>
      <c r="C577" t="s">
        <v>34</v>
      </c>
      <c r="D577" s="11">
        <v>1983</v>
      </c>
      <c r="E577" t="s">
        <v>20992</v>
      </c>
      <c r="F577">
        <v>5</v>
      </c>
      <c r="G577">
        <v>2100</v>
      </c>
      <c r="H577" t="s">
        <v>19334</v>
      </c>
      <c r="I577" t="s">
        <v>20991</v>
      </c>
      <c r="J577" t="s">
        <v>20990</v>
      </c>
      <c r="K577" t="s">
        <v>7</v>
      </c>
      <c r="L577" s="7">
        <v>1250000</v>
      </c>
      <c r="M577" s="7">
        <v>6149983</v>
      </c>
      <c r="N577" t="s">
        <v>20989</v>
      </c>
      <c r="O577">
        <v>95</v>
      </c>
      <c r="P577" s="8">
        <f>_xlfn.XLOOKUP(D577,Consumer_Price_Index!A:A,Consumer_Price_Index!B:B)</f>
        <v>99.6</v>
      </c>
      <c r="Q577" s="13">
        <f>IF(ISNUMBER(M577), M577*(Consumer_Price_Index!$B$45/(_xlfn.XLOOKUP('Working Data'!D402,Consumer_Price_Index!A:A,Consumer_Price_Index!B:B))), "Missing")</f>
        <v>10882112.776422765</v>
      </c>
      <c r="R577" t="str">
        <f t="shared" si="8"/>
        <v>Yes</v>
      </c>
    </row>
    <row r="578" spans="1:18" x14ac:dyDescent="0.25">
      <c r="A578" t="s">
        <v>5388</v>
      </c>
      <c r="B578" t="s">
        <v>41</v>
      </c>
      <c r="C578" t="s">
        <v>5</v>
      </c>
      <c r="D578" s="11">
        <v>2012</v>
      </c>
      <c r="E578" t="s">
        <v>5387</v>
      </c>
      <c r="F578">
        <v>5</v>
      </c>
      <c r="G578">
        <v>65000</v>
      </c>
      <c r="H578" t="s">
        <v>5386</v>
      </c>
      <c r="I578" t="s">
        <v>5385</v>
      </c>
      <c r="J578" t="s">
        <v>5384</v>
      </c>
      <c r="K578" t="s">
        <v>7</v>
      </c>
      <c r="L578" s="7">
        <v>1000000</v>
      </c>
      <c r="M578" s="7">
        <v>38390020</v>
      </c>
      <c r="N578" t="s">
        <v>1701</v>
      </c>
      <c r="O578">
        <v>86</v>
      </c>
      <c r="P578" s="8">
        <f>_xlfn.XLOOKUP(D578,Consumer_Price_Index!A:A,Consumer_Price_Index!B:B)</f>
        <v>229.6</v>
      </c>
      <c r="Q578" s="13">
        <f>IF(ISNUMBER(M578), M578*(Consumer_Price_Index!$B$45/(_xlfn.XLOOKUP('Working Data'!D6218,Consumer_Price_Index!A:A,Consumer_Price_Index!B:B))), "Missing")</f>
        <v>85884281.160058737</v>
      </c>
      <c r="R578" t="str">
        <f t="shared" si="8"/>
        <v>Yes</v>
      </c>
    </row>
    <row r="579" spans="1:18" x14ac:dyDescent="0.25">
      <c r="A579" t="s">
        <v>10454</v>
      </c>
      <c r="B579" t="s">
        <v>41</v>
      </c>
      <c r="C579" t="s">
        <v>11</v>
      </c>
      <c r="D579" s="11">
        <v>2003</v>
      </c>
      <c r="E579" t="s">
        <v>10305</v>
      </c>
      <c r="F579">
        <v>5</v>
      </c>
      <c r="G579">
        <v>22000</v>
      </c>
      <c r="H579" t="s">
        <v>10453</v>
      </c>
      <c r="I579" t="s">
        <v>10452</v>
      </c>
      <c r="J579" t="s">
        <v>7427</v>
      </c>
      <c r="K579" t="s">
        <v>7</v>
      </c>
      <c r="M579" s="7">
        <v>29119434</v>
      </c>
      <c r="N579" t="s">
        <v>6122</v>
      </c>
      <c r="O579">
        <v>118</v>
      </c>
      <c r="P579" s="8">
        <f>_xlfn.XLOOKUP(D579,Consumer_Price_Index!A:A,Consumer_Price_Index!B:B)</f>
        <v>184</v>
      </c>
      <c r="Q579" s="13">
        <f>IF(ISNUMBER(M579), M579*(Consumer_Price_Index!$B$45/(_xlfn.XLOOKUP('Working Data'!D4363,Consumer_Price_Index!A:A,Consumer_Price_Index!B:B))), "Missing")</f>
        <v>59869713.493927121</v>
      </c>
      <c r="R579" t="str">
        <f t="shared" ref="R579:R642" si="9">IF(AND(ISNUMBER(L579), L579&gt;0, ISNUMBER(M579), M579&gt;0), "Yes", "No")</f>
        <v>No</v>
      </c>
    </row>
    <row r="580" spans="1:18" x14ac:dyDescent="0.25">
      <c r="A580" t="s">
        <v>9370</v>
      </c>
      <c r="B580" t="s">
        <v>68</v>
      </c>
      <c r="C580" t="s">
        <v>24</v>
      </c>
      <c r="D580" s="11">
        <v>2005</v>
      </c>
      <c r="E580" t="s">
        <v>9369</v>
      </c>
      <c r="F580">
        <v>5</v>
      </c>
      <c r="G580">
        <v>31000</v>
      </c>
      <c r="H580" t="s">
        <v>6394</v>
      </c>
      <c r="I580" t="s">
        <v>6393</v>
      </c>
      <c r="J580" t="s">
        <v>7269</v>
      </c>
      <c r="K580" t="s">
        <v>332</v>
      </c>
      <c r="L580" s="7">
        <v>38000000</v>
      </c>
      <c r="M580" s="7">
        <v>29621722</v>
      </c>
      <c r="N580" t="s">
        <v>1991</v>
      </c>
      <c r="O580">
        <v>97</v>
      </c>
      <c r="P580" s="8">
        <f>_xlfn.XLOOKUP(D580,Consumer_Price_Index!A:A,Consumer_Price_Index!B:B)</f>
        <v>195.3</v>
      </c>
      <c r="Q580" s="13">
        <f>IF(ISNUMBER(M580), M580*(Consumer_Price_Index!$B$45/(_xlfn.XLOOKUP('Working Data'!D4758,Consumer_Price_Index!A:A,Consumer_Price_Index!B:B))), "Missing")</f>
        <v>46214739.853558622</v>
      </c>
      <c r="R580" t="str">
        <f t="shared" si="9"/>
        <v>Yes</v>
      </c>
    </row>
    <row r="581" spans="1:18" x14ac:dyDescent="0.25">
      <c r="A581" t="s">
        <v>17801</v>
      </c>
      <c r="B581" t="s">
        <v>41</v>
      </c>
      <c r="C581" t="s">
        <v>34</v>
      </c>
      <c r="D581" s="11">
        <v>1989</v>
      </c>
      <c r="E581" t="s">
        <v>17635</v>
      </c>
      <c r="F581">
        <v>5</v>
      </c>
      <c r="G581">
        <v>201</v>
      </c>
      <c r="H581" t="s">
        <v>17800</v>
      </c>
      <c r="I581" t="s">
        <v>17799</v>
      </c>
      <c r="J581" t="s">
        <v>17798</v>
      </c>
      <c r="K581" t="s">
        <v>7</v>
      </c>
      <c r="L581" s="7">
        <v>5000000</v>
      </c>
      <c r="N581" t="s">
        <v>704</v>
      </c>
      <c r="O581">
        <v>95</v>
      </c>
      <c r="P581" s="8">
        <f>_xlfn.XLOOKUP(D581,Consumer_Price_Index!A:A,Consumer_Price_Index!B:B)</f>
        <v>124</v>
      </c>
      <c r="Q581" s="13" t="str">
        <f>IF(ISNUMBER(M581), M581*(Consumer_Price_Index!$B$45/(_xlfn.XLOOKUP('Working Data'!D1602,Consumer_Price_Index!A:A,Consumer_Price_Index!B:B))), "Missing")</f>
        <v>Missing</v>
      </c>
      <c r="R581" t="str">
        <f t="shared" si="9"/>
        <v>No</v>
      </c>
    </row>
    <row r="582" spans="1:18" x14ac:dyDescent="0.25">
      <c r="A582" t="s">
        <v>10544</v>
      </c>
      <c r="B582" t="s">
        <v>68</v>
      </c>
      <c r="C582" t="s">
        <v>438</v>
      </c>
      <c r="D582" s="11">
        <v>2003</v>
      </c>
      <c r="E582" t="s">
        <v>10543</v>
      </c>
      <c r="F582">
        <v>5</v>
      </c>
      <c r="G582">
        <v>31000</v>
      </c>
      <c r="H582" t="s">
        <v>4549</v>
      </c>
      <c r="I582" t="s">
        <v>10542</v>
      </c>
      <c r="J582" t="s">
        <v>10541</v>
      </c>
      <c r="K582" t="s">
        <v>7</v>
      </c>
      <c r="L582" s="7">
        <v>11000000</v>
      </c>
      <c r="M582" s="7">
        <v>47488536</v>
      </c>
      <c r="N582" t="s">
        <v>8268</v>
      </c>
      <c r="O582">
        <v>86</v>
      </c>
      <c r="P582" s="8">
        <f>_xlfn.XLOOKUP(D582,Consumer_Price_Index!A:A,Consumer_Price_Index!B:B)</f>
        <v>184</v>
      </c>
      <c r="Q582" s="13">
        <f>IF(ISNUMBER(M582), M582*(Consumer_Price_Index!$B$45/(_xlfn.XLOOKUP('Working Data'!D4326,Consumer_Price_Index!A:A,Consumer_Price_Index!B:B))), "Missing")</f>
        <v>67207417.181607053</v>
      </c>
      <c r="R582" t="str">
        <f t="shared" si="9"/>
        <v>Yes</v>
      </c>
    </row>
    <row r="583" spans="1:18" x14ac:dyDescent="0.25">
      <c r="A583" t="s">
        <v>18767</v>
      </c>
      <c r="B583" t="s">
        <v>101</v>
      </c>
      <c r="C583" t="s">
        <v>24</v>
      </c>
      <c r="D583" s="11">
        <v>1987</v>
      </c>
      <c r="E583" t="s">
        <v>18766</v>
      </c>
      <c r="F583">
        <v>5</v>
      </c>
      <c r="G583">
        <v>2100</v>
      </c>
      <c r="H583" t="s">
        <v>18765</v>
      </c>
      <c r="I583" t="s">
        <v>13817</v>
      </c>
      <c r="J583" t="s">
        <v>18764</v>
      </c>
      <c r="K583" t="s">
        <v>7</v>
      </c>
      <c r="M583" s="7">
        <v>10348437</v>
      </c>
      <c r="N583" t="s">
        <v>138</v>
      </c>
      <c r="O583">
        <v>86</v>
      </c>
      <c r="P583" s="8">
        <f>_xlfn.XLOOKUP(D583,Consumer_Price_Index!A:A,Consumer_Price_Index!B:B)</f>
        <v>113.6</v>
      </c>
      <c r="Q583" s="13">
        <f>IF(ISNUMBER(M583), M583*(Consumer_Price_Index!$B$45/(_xlfn.XLOOKUP('Working Data'!D1230,Consumer_Price_Index!A:A,Consumer_Price_Index!B:B))), "Missing")</f>
        <v>19344593.582208589</v>
      </c>
      <c r="R583" t="str">
        <f t="shared" si="9"/>
        <v>No</v>
      </c>
    </row>
    <row r="584" spans="1:18" x14ac:dyDescent="0.25">
      <c r="A584" t="s">
        <v>12089</v>
      </c>
      <c r="B584" t="s">
        <v>68</v>
      </c>
      <c r="C584" t="s">
        <v>24</v>
      </c>
      <c r="D584" s="11">
        <v>2000</v>
      </c>
      <c r="E584" t="s">
        <v>12088</v>
      </c>
      <c r="F584">
        <v>5</v>
      </c>
      <c r="G584">
        <v>15000</v>
      </c>
      <c r="H584" t="s">
        <v>12087</v>
      </c>
      <c r="I584" t="s">
        <v>12087</v>
      </c>
      <c r="J584" t="s">
        <v>10017</v>
      </c>
      <c r="K584" t="s">
        <v>7</v>
      </c>
      <c r="L584" s="7">
        <v>11000000</v>
      </c>
      <c r="M584" s="7">
        <v>24419914</v>
      </c>
      <c r="N584" t="s">
        <v>12086</v>
      </c>
      <c r="O584">
        <v>91</v>
      </c>
      <c r="P584" s="8">
        <f>_xlfn.XLOOKUP(D584,Consumer_Price_Index!A:A,Consumer_Price_Index!B:B)</f>
        <v>172.2</v>
      </c>
      <c r="Q584" s="13">
        <f>IF(ISNUMBER(M584), M584*(Consumer_Price_Index!$B$45/(_xlfn.XLOOKUP('Working Data'!D3754,Consumer_Price_Index!A:A,Consumer_Price_Index!B:B))), "Missing")</f>
        <v>31395560.319831226</v>
      </c>
      <c r="R584" t="str">
        <f t="shared" si="9"/>
        <v>Yes</v>
      </c>
    </row>
    <row r="585" spans="1:18" x14ac:dyDescent="0.25">
      <c r="A585" t="s">
        <v>12577</v>
      </c>
      <c r="B585" t="s">
        <v>41</v>
      </c>
      <c r="C585" t="s">
        <v>11</v>
      </c>
      <c r="D585" s="11">
        <v>1999</v>
      </c>
      <c r="E585" t="s">
        <v>12576</v>
      </c>
      <c r="F585">
        <v>5</v>
      </c>
      <c r="G585">
        <v>15000</v>
      </c>
      <c r="H585" t="s">
        <v>7581</v>
      </c>
      <c r="I585" t="s">
        <v>12575</v>
      </c>
      <c r="J585" t="s">
        <v>1446</v>
      </c>
      <c r="K585" t="s">
        <v>95</v>
      </c>
      <c r="L585" s="7">
        <v>35000000</v>
      </c>
      <c r="M585" s="7">
        <v>17589705</v>
      </c>
      <c r="N585" t="s">
        <v>12574</v>
      </c>
      <c r="O585">
        <v>109</v>
      </c>
      <c r="P585" s="8">
        <f>_xlfn.XLOOKUP(D585,Consumer_Price_Index!A:A,Consumer_Price_Index!B:B)</f>
        <v>166.6</v>
      </c>
      <c r="Q585" s="13">
        <f>IF(ISNUMBER(M585), M585*(Consumer_Price_Index!$B$45/(_xlfn.XLOOKUP('Working Data'!D3577,Consumer_Price_Index!A:A,Consumer_Price_Index!B:B))), "Missing")</f>
        <v>48901305.780109495</v>
      </c>
      <c r="R585" t="str">
        <f t="shared" si="9"/>
        <v>Yes</v>
      </c>
    </row>
    <row r="586" spans="1:18" x14ac:dyDescent="0.25">
      <c r="A586" t="s">
        <v>9892</v>
      </c>
      <c r="B586" t="s">
        <v>101</v>
      </c>
      <c r="C586" t="s">
        <v>73</v>
      </c>
      <c r="D586" s="11">
        <v>2004</v>
      </c>
      <c r="E586" t="s">
        <v>9891</v>
      </c>
      <c r="F586">
        <v>5</v>
      </c>
      <c r="G586">
        <v>81000</v>
      </c>
      <c r="H586" t="s">
        <v>8784</v>
      </c>
      <c r="I586" t="s">
        <v>9890</v>
      </c>
      <c r="J586" t="s">
        <v>8583</v>
      </c>
      <c r="K586" t="s">
        <v>7</v>
      </c>
      <c r="L586" s="7">
        <v>50000000</v>
      </c>
      <c r="M586" s="7">
        <v>203172417</v>
      </c>
      <c r="N586" t="s">
        <v>890</v>
      </c>
      <c r="O586">
        <v>80</v>
      </c>
      <c r="P586" s="8">
        <f>_xlfn.XLOOKUP(D586,Consumer_Price_Index!A:A,Consumer_Price_Index!B:B)</f>
        <v>188.9</v>
      </c>
      <c r="Q586" s="13">
        <f>IF(ISNUMBER(M586), M586*(Consumer_Price_Index!$B$45/(_xlfn.XLOOKUP('Working Data'!D4565,Consumer_Price_Index!A:A,Consumer_Price_Index!B:B))), "Missing")</f>
        <v>417723586.09919029</v>
      </c>
      <c r="R586" t="str">
        <f t="shared" si="9"/>
        <v>Yes</v>
      </c>
    </row>
    <row r="587" spans="1:18" x14ac:dyDescent="0.25">
      <c r="A587" t="s">
        <v>8586</v>
      </c>
      <c r="B587" t="s">
        <v>101</v>
      </c>
      <c r="C587" t="s">
        <v>73</v>
      </c>
      <c r="D587" s="11">
        <v>2006</v>
      </c>
      <c r="E587" t="s">
        <v>8585</v>
      </c>
      <c r="F587">
        <v>5</v>
      </c>
      <c r="G587">
        <v>40000</v>
      </c>
      <c r="H587" t="s">
        <v>5944</v>
      </c>
      <c r="I587" t="s">
        <v>8584</v>
      </c>
      <c r="J587" t="s">
        <v>8583</v>
      </c>
      <c r="K587" t="s">
        <v>265</v>
      </c>
      <c r="L587" s="7">
        <v>60000000</v>
      </c>
      <c r="M587" s="7">
        <v>143325970</v>
      </c>
      <c r="N587" t="s">
        <v>890</v>
      </c>
      <c r="O587">
        <v>82</v>
      </c>
      <c r="P587" s="8">
        <f>_xlfn.XLOOKUP(D587,Consumer_Price_Index!A:A,Consumer_Price_Index!B:B)</f>
        <v>201.6</v>
      </c>
      <c r="Q587" s="13">
        <f>IF(ISNUMBER(M587), M587*(Consumer_Price_Index!$B$45/(_xlfn.XLOOKUP('Working Data'!D5044,Consumer_Price_Index!A:A,Consumer_Price_Index!B:B))), "Missing")</f>
        <v>168745838.71329209</v>
      </c>
      <c r="R587" t="str">
        <f t="shared" si="9"/>
        <v>Yes</v>
      </c>
    </row>
    <row r="588" spans="1:18" x14ac:dyDescent="0.25">
      <c r="A588" t="s">
        <v>21446</v>
      </c>
      <c r="B588" t="s">
        <v>41</v>
      </c>
      <c r="C588" t="s">
        <v>5</v>
      </c>
      <c r="D588" s="11">
        <v>1982</v>
      </c>
      <c r="E588" t="s">
        <v>21201</v>
      </c>
      <c r="F588">
        <v>5</v>
      </c>
      <c r="G588">
        <v>45000</v>
      </c>
      <c r="H588" t="s">
        <v>18520</v>
      </c>
      <c r="I588" t="s">
        <v>18520</v>
      </c>
      <c r="J588" t="s">
        <v>18554</v>
      </c>
      <c r="K588" t="s">
        <v>7</v>
      </c>
      <c r="L588" s="7">
        <v>2500000</v>
      </c>
      <c r="M588" s="7">
        <v>14400000</v>
      </c>
      <c r="N588" t="s">
        <v>8160</v>
      </c>
      <c r="O588">
        <v>98</v>
      </c>
      <c r="P588" s="8">
        <f>_xlfn.XLOOKUP(D588,Consumer_Price_Index!A:A,Consumer_Price_Index!B:B)</f>
        <v>96.5</v>
      </c>
      <c r="Q588" s="13">
        <f>IF(ISNUMBER(M588), M588*(Consumer_Price_Index!$B$45/(_xlfn.XLOOKUP('Working Data'!D236,Consumer_Price_Index!A:A,Consumer_Price_Index!B:B))), "Missing")</f>
        <v>33570619.739862278</v>
      </c>
      <c r="R588" t="str">
        <f t="shared" si="9"/>
        <v>Yes</v>
      </c>
    </row>
    <row r="589" spans="1:18" x14ac:dyDescent="0.25">
      <c r="A589" t="s">
        <v>21912</v>
      </c>
      <c r="B589" t="s">
        <v>915</v>
      </c>
      <c r="C589" t="s">
        <v>100</v>
      </c>
      <c r="D589" s="11">
        <v>1980</v>
      </c>
      <c r="E589" t="s">
        <v>21864</v>
      </c>
      <c r="F589">
        <v>5</v>
      </c>
      <c r="G589">
        <v>5300</v>
      </c>
      <c r="H589" t="s">
        <v>21911</v>
      </c>
      <c r="I589" t="s">
        <v>21910</v>
      </c>
      <c r="J589" t="s">
        <v>591</v>
      </c>
      <c r="K589" t="s">
        <v>7</v>
      </c>
      <c r="M589" s="7">
        <v>18000000</v>
      </c>
      <c r="N589" t="s">
        <v>20824</v>
      </c>
      <c r="O589">
        <v>100</v>
      </c>
      <c r="P589" s="8">
        <f>_xlfn.XLOOKUP(D589,Consumer_Price_Index!A:A,Consumer_Price_Index!B:B)</f>
        <v>82.4</v>
      </c>
      <c r="Q589" s="13">
        <f>IF(ISNUMBER(M589), M589*(Consumer_Price_Index!$B$45/(_xlfn.XLOOKUP('Working Data'!D62,Consumer_Price_Index!A:A,Consumer_Price_Index!B:B))), "Missing")</f>
        <v>56835233.160621755</v>
      </c>
      <c r="R589" t="str">
        <f t="shared" si="9"/>
        <v>No</v>
      </c>
    </row>
    <row r="590" spans="1:18" x14ac:dyDescent="0.25">
      <c r="A590" t="s">
        <v>21056</v>
      </c>
      <c r="B590" t="s">
        <v>41</v>
      </c>
      <c r="C590" t="s">
        <v>24</v>
      </c>
      <c r="D590" s="11">
        <v>1983</v>
      </c>
      <c r="E590" t="s">
        <v>21012</v>
      </c>
      <c r="F590">
        <v>5</v>
      </c>
      <c r="G590">
        <v>3200</v>
      </c>
      <c r="H590" t="s">
        <v>15322</v>
      </c>
      <c r="I590" t="s">
        <v>19734</v>
      </c>
      <c r="J590" t="s">
        <v>21055</v>
      </c>
      <c r="K590" t="s">
        <v>7</v>
      </c>
      <c r="M590" s="7">
        <v>20307325</v>
      </c>
      <c r="N590" t="s">
        <v>21054</v>
      </c>
      <c r="O590">
        <v>96</v>
      </c>
      <c r="P590" s="8">
        <f>_xlfn.XLOOKUP(D590,Consumer_Price_Index!A:A,Consumer_Price_Index!B:B)</f>
        <v>99.6</v>
      </c>
      <c r="Q590" s="13">
        <f>IF(ISNUMBER(M590), M590*(Consumer_Price_Index!$B$45/(_xlfn.XLOOKUP('Working Data'!D379,Consumer_Price_Index!A:A,Consumer_Price_Index!B:B))), "Missing")</f>
        <v>54468678.939260565</v>
      </c>
      <c r="R590" t="str">
        <f t="shared" si="9"/>
        <v>No</v>
      </c>
    </row>
    <row r="591" spans="1:18" x14ac:dyDescent="0.25">
      <c r="A591" t="s">
        <v>15193</v>
      </c>
      <c r="B591" t="s">
        <v>101</v>
      </c>
      <c r="C591" t="s">
        <v>24</v>
      </c>
      <c r="D591" s="11">
        <v>1994</v>
      </c>
      <c r="E591" t="s">
        <v>15192</v>
      </c>
      <c r="F591">
        <v>5</v>
      </c>
      <c r="G591">
        <v>13000</v>
      </c>
      <c r="H591" t="s">
        <v>15191</v>
      </c>
      <c r="I591" t="s">
        <v>14140</v>
      </c>
      <c r="J591" t="s">
        <v>14398</v>
      </c>
      <c r="K591" t="s">
        <v>7</v>
      </c>
      <c r="M591" s="7">
        <v>28881266</v>
      </c>
      <c r="N591" t="s">
        <v>8102</v>
      </c>
      <c r="O591">
        <v>91</v>
      </c>
      <c r="P591" s="8">
        <f>_xlfn.XLOOKUP(D591,Consumer_Price_Index!A:A,Consumer_Price_Index!B:B)</f>
        <v>148.19999999999999</v>
      </c>
      <c r="Q591" s="13">
        <f>IF(ISNUMBER(M591), M591*(Consumer_Price_Index!$B$45/(_xlfn.XLOOKUP('Working Data'!D2584,Consumer_Price_Index!A:A,Consumer_Price_Index!B:B))), "Missing")</f>
        <v>57743581.038057737</v>
      </c>
      <c r="R591" t="str">
        <f t="shared" si="9"/>
        <v>No</v>
      </c>
    </row>
    <row r="592" spans="1:18" x14ac:dyDescent="0.25">
      <c r="A592" t="s">
        <v>12912</v>
      </c>
      <c r="B592" t="s">
        <v>68</v>
      </c>
      <c r="C592" t="s">
        <v>24</v>
      </c>
      <c r="D592" s="11">
        <v>1998</v>
      </c>
      <c r="E592" t="s">
        <v>12911</v>
      </c>
      <c r="F592">
        <v>5</v>
      </c>
      <c r="G592">
        <v>5300</v>
      </c>
      <c r="H592" t="s">
        <v>12910</v>
      </c>
      <c r="I592" t="s">
        <v>12909</v>
      </c>
      <c r="J592" t="s">
        <v>8932</v>
      </c>
      <c r="K592" t="s">
        <v>7</v>
      </c>
      <c r="M592" s="7">
        <v>7571115</v>
      </c>
      <c r="N592" t="s">
        <v>12908</v>
      </c>
      <c r="O592">
        <v>94</v>
      </c>
      <c r="P592" s="8">
        <f>_xlfn.XLOOKUP(D592,Consumer_Price_Index!A:A,Consumer_Price_Index!B:B)</f>
        <v>163</v>
      </c>
      <c r="Q592" s="13">
        <f>IF(ISNUMBER(M592), M592*(Consumer_Price_Index!$B$45/(_xlfn.XLOOKUP('Working Data'!D3439,Consumer_Price_Index!A:A,Consumer_Price_Index!B:B))), "Missing")</f>
        <v>9900938.800429184</v>
      </c>
      <c r="R592" t="str">
        <f t="shared" si="9"/>
        <v>No</v>
      </c>
    </row>
    <row r="593" spans="1:18" x14ac:dyDescent="0.25">
      <c r="A593" t="s">
        <v>11913</v>
      </c>
      <c r="B593" t="s">
        <v>41</v>
      </c>
      <c r="C593" t="s">
        <v>24</v>
      </c>
      <c r="D593" s="11">
        <v>2000</v>
      </c>
      <c r="E593" t="s">
        <v>11912</v>
      </c>
      <c r="F593">
        <v>5</v>
      </c>
      <c r="G593">
        <v>9900</v>
      </c>
      <c r="H593" t="s">
        <v>7308</v>
      </c>
      <c r="I593" t="s">
        <v>11056</v>
      </c>
      <c r="J593" t="s">
        <v>568</v>
      </c>
      <c r="K593" t="s">
        <v>562</v>
      </c>
      <c r="L593" s="7">
        <v>63000000</v>
      </c>
      <c r="M593" s="7">
        <v>10890222</v>
      </c>
      <c r="N593" t="s">
        <v>108</v>
      </c>
      <c r="O593">
        <v>105</v>
      </c>
      <c r="P593" s="8">
        <f>_xlfn.XLOOKUP(D593,Consumer_Price_Index!A:A,Consumer_Price_Index!B:B)</f>
        <v>172.2</v>
      </c>
      <c r="Q593" s="13">
        <f>IF(ISNUMBER(M593), M593*(Consumer_Price_Index!$B$45/(_xlfn.XLOOKUP('Working Data'!D3805,Consumer_Price_Index!A:A,Consumer_Price_Index!B:B))), "Missing")</f>
        <v>15469699.969230767</v>
      </c>
      <c r="R593" t="str">
        <f t="shared" si="9"/>
        <v>Yes</v>
      </c>
    </row>
    <row r="594" spans="1:18" x14ac:dyDescent="0.25">
      <c r="A594" t="s">
        <v>7570</v>
      </c>
      <c r="B594" t="s">
        <v>101</v>
      </c>
      <c r="C594" t="s">
        <v>100</v>
      </c>
      <c r="D594" s="11">
        <v>2008</v>
      </c>
      <c r="E594" t="s">
        <v>7569</v>
      </c>
      <c r="F594">
        <v>5</v>
      </c>
      <c r="G594">
        <v>39000</v>
      </c>
      <c r="H594" t="s">
        <v>5337</v>
      </c>
      <c r="I594" t="s">
        <v>1507</v>
      </c>
      <c r="J594" t="s">
        <v>2822</v>
      </c>
      <c r="K594" t="s">
        <v>7</v>
      </c>
      <c r="L594" s="7">
        <v>60000000</v>
      </c>
      <c r="M594" s="7">
        <v>51339567</v>
      </c>
      <c r="N594" t="s">
        <v>890</v>
      </c>
      <c r="O594">
        <v>90</v>
      </c>
      <c r="P594" s="8">
        <f>_xlfn.XLOOKUP(D594,Consumer_Price_Index!A:A,Consumer_Price_Index!B:B)</f>
        <v>215.3</v>
      </c>
      <c r="Q594" s="13">
        <f>IF(ISNUMBER(M594), M594*(Consumer_Price_Index!$B$45/(_xlfn.XLOOKUP('Working Data'!D5432,Consumer_Price_Index!A:A,Consumer_Price_Index!B:B))), "Missing")</f>
        <v>62298550.636798084</v>
      </c>
      <c r="R594" t="str">
        <f t="shared" si="9"/>
        <v>Yes</v>
      </c>
    </row>
    <row r="595" spans="1:18" x14ac:dyDescent="0.25">
      <c r="A595" t="s">
        <v>7046</v>
      </c>
      <c r="B595" t="s">
        <v>41</v>
      </c>
      <c r="C595" t="s">
        <v>24</v>
      </c>
      <c r="D595" s="11">
        <v>2009</v>
      </c>
      <c r="E595" t="s">
        <v>7045</v>
      </c>
      <c r="F595">
        <v>5</v>
      </c>
      <c r="G595">
        <v>21000</v>
      </c>
      <c r="H595" t="s">
        <v>7044</v>
      </c>
      <c r="I595" t="s">
        <v>7044</v>
      </c>
      <c r="J595" t="s">
        <v>7044</v>
      </c>
      <c r="K595" t="s">
        <v>7</v>
      </c>
      <c r="L595" s="7">
        <v>6000000</v>
      </c>
      <c r="M595" s="7">
        <v>4591629</v>
      </c>
      <c r="N595" t="s">
        <v>7043</v>
      </c>
      <c r="O595">
        <v>90</v>
      </c>
      <c r="P595" s="8">
        <f>_xlfn.XLOOKUP(D595,Consumer_Price_Index!A:A,Consumer_Price_Index!B:B)</f>
        <v>214.5</v>
      </c>
      <c r="Q595" s="13">
        <f>IF(ISNUMBER(M595), M595*(Consumer_Price_Index!$B$45/(_xlfn.XLOOKUP('Working Data'!D5632,Consumer_Price_Index!A:A,Consumer_Price_Index!B:B))), "Missing")</f>
        <v>5708157.3084455319</v>
      </c>
      <c r="R595" t="str">
        <f t="shared" si="9"/>
        <v>Yes</v>
      </c>
    </row>
    <row r="596" spans="1:18" x14ac:dyDescent="0.25">
      <c r="A596" t="s">
        <v>12967</v>
      </c>
      <c r="B596" t="s">
        <v>101</v>
      </c>
      <c r="C596" t="s">
        <v>24</v>
      </c>
      <c r="D596" s="11">
        <v>1998</v>
      </c>
      <c r="E596" t="s">
        <v>12966</v>
      </c>
      <c r="F596">
        <v>5</v>
      </c>
      <c r="G596">
        <v>6600</v>
      </c>
      <c r="H596" t="s">
        <v>8193</v>
      </c>
      <c r="I596" t="s">
        <v>5217</v>
      </c>
      <c r="J596" t="s">
        <v>5217</v>
      </c>
      <c r="K596" t="s">
        <v>7</v>
      </c>
      <c r="M596" s="7">
        <v>8072007</v>
      </c>
      <c r="N596" t="s">
        <v>6977</v>
      </c>
      <c r="O596">
        <v>103</v>
      </c>
      <c r="P596" s="8">
        <f>_xlfn.XLOOKUP(D596,Consumer_Price_Index!A:A,Consumer_Price_Index!B:B)</f>
        <v>163</v>
      </c>
      <c r="Q596" s="13">
        <f>IF(ISNUMBER(M596), M596*(Consumer_Price_Index!$B$45/(_xlfn.XLOOKUP('Working Data'!D3424,Consumer_Price_Index!A:A,Consumer_Price_Index!B:B))), "Missing")</f>
        <v>10555967.952360515</v>
      </c>
      <c r="R596" t="str">
        <f t="shared" si="9"/>
        <v>No</v>
      </c>
    </row>
    <row r="597" spans="1:18" x14ac:dyDescent="0.25">
      <c r="A597" t="s">
        <v>9840</v>
      </c>
      <c r="B597" t="s">
        <v>101</v>
      </c>
      <c r="C597" t="s">
        <v>24</v>
      </c>
      <c r="D597" s="11">
        <v>2004</v>
      </c>
      <c r="E597" t="s">
        <v>9839</v>
      </c>
      <c r="F597">
        <v>5</v>
      </c>
      <c r="G597">
        <v>22000</v>
      </c>
      <c r="H597" t="s">
        <v>9838</v>
      </c>
      <c r="I597" t="s">
        <v>9837</v>
      </c>
      <c r="J597" t="s">
        <v>9836</v>
      </c>
      <c r="K597" t="s">
        <v>7</v>
      </c>
      <c r="L597" s="7">
        <v>30000000</v>
      </c>
      <c r="M597" s="7">
        <v>21289826</v>
      </c>
      <c r="N597" t="s">
        <v>138</v>
      </c>
      <c r="O597">
        <v>91</v>
      </c>
      <c r="P597" s="8">
        <f>_xlfn.XLOOKUP(D597,Consumer_Price_Index!A:A,Consumer_Price_Index!B:B)</f>
        <v>188.9</v>
      </c>
      <c r="Q597" s="13">
        <f>IF(ISNUMBER(M597), M597*(Consumer_Price_Index!$B$45/(_xlfn.XLOOKUP('Working Data'!D4584,Consumer_Price_Index!A:A,Consumer_Price_Index!B:B))), "Missing")</f>
        <v>65130622.31124498</v>
      </c>
      <c r="R597" t="str">
        <f t="shared" si="9"/>
        <v>Yes</v>
      </c>
    </row>
    <row r="598" spans="1:18" x14ac:dyDescent="0.25">
      <c r="A598" t="s">
        <v>7264</v>
      </c>
      <c r="B598" t="s">
        <v>68</v>
      </c>
      <c r="C598" t="s">
        <v>11</v>
      </c>
      <c r="D598" s="11">
        <v>2009</v>
      </c>
      <c r="E598" t="s">
        <v>7023</v>
      </c>
      <c r="F598">
        <v>5</v>
      </c>
      <c r="G598">
        <v>31000</v>
      </c>
      <c r="H598" t="s">
        <v>7263</v>
      </c>
      <c r="I598" t="s">
        <v>779</v>
      </c>
      <c r="J598" t="s">
        <v>7262</v>
      </c>
      <c r="K598" t="s">
        <v>7</v>
      </c>
      <c r="L598" s="7">
        <v>20000000</v>
      </c>
      <c r="M598" s="7">
        <v>73830347</v>
      </c>
      <c r="N598" t="s">
        <v>777</v>
      </c>
      <c r="O598">
        <v>108</v>
      </c>
      <c r="P598" s="8">
        <f>_xlfn.XLOOKUP(D598,Consumer_Price_Index!A:A,Consumer_Price_Index!B:B)</f>
        <v>214.5</v>
      </c>
      <c r="Q598" s="13">
        <f>IF(ISNUMBER(M598), M598*(Consumer_Price_Index!$B$45/(_xlfn.XLOOKUP('Working Data'!D5563,Consumer_Price_Index!A:A,Consumer_Price_Index!B:B))), "Missing")</f>
        <v>209071623.89312267</v>
      </c>
      <c r="R598" t="str">
        <f t="shared" si="9"/>
        <v>Yes</v>
      </c>
    </row>
    <row r="599" spans="1:18" x14ac:dyDescent="0.25">
      <c r="A599" t="s">
        <v>19265</v>
      </c>
      <c r="B599" t="s">
        <v>41</v>
      </c>
      <c r="C599" t="s">
        <v>34</v>
      </c>
      <c r="D599" s="11">
        <v>1986</v>
      </c>
      <c r="E599" t="s">
        <v>19264</v>
      </c>
      <c r="F599">
        <v>5</v>
      </c>
      <c r="G599">
        <v>533</v>
      </c>
      <c r="H599" t="s">
        <v>17210</v>
      </c>
      <c r="I599" t="s">
        <v>19263</v>
      </c>
      <c r="J599" t="s">
        <v>19259</v>
      </c>
      <c r="K599" t="s">
        <v>7</v>
      </c>
      <c r="M599" s="7">
        <v>2497233</v>
      </c>
      <c r="O599">
        <v>90</v>
      </c>
      <c r="P599" s="8">
        <f>_xlfn.XLOOKUP(D599,Consumer_Price_Index!A:A,Consumer_Price_Index!B:B)</f>
        <v>109.6</v>
      </c>
      <c r="Q599" s="13">
        <f>IF(ISNUMBER(M599), M599*(Consumer_Price_Index!$B$45/(_xlfn.XLOOKUP('Working Data'!D1035,Consumer_Price_Index!A:A,Consumer_Price_Index!B:B))), "Missing")</f>
        <v>6136345.928225806</v>
      </c>
      <c r="R599" t="str">
        <f t="shared" si="9"/>
        <v>No</v>
      </c>
    </row>
    <row r="600" spans="1:18" x14ac:dyDescent="0.25">
      <c r="A600" t="s">
        <v>19135</v>
      </c>
      <c r="B600" t="s">
        <v>101</v>
      </c>
      <c r="C600" t="s">
        <v>24</v>
      </c>
      <c r="D600" s="11">
        <v>1987</v>
      </c>
      <c r="E600" t="s">
        <v>18840</v>
      </c>
      <c r="F600">
        <v>5</v>
      </c>
      <c r="G600">
        <v>41000</v>
      </c>
      <c r="H600" t="s">
        <v>17903</v>
      </c>
      <c r="I600" t="s">
        <v>15306</v>
      </c>
      <c r="J600" t="s">
        <v>14858</v>
      </c>
      <c r="K600" t="s">
        <v>7</v>
      </c>
      <c r="M600" s="7">
        <v>28061343</v>
      </c>
      <c r="N600" t="s">
        <v>138</v>
      </c>
      <c r="O600">
        <v>88</v>
      </c>
      <c r="P600" s="8">
        <f>_xlfn.XLOOKUP(D600,Consumer_Price_Index!A:A,Consumer_Price_Index!B:B)</f>
        <v>113.6</v>
      </c>
      <c r="Q600" s="13">
        <f>IF(ISNUMBER(M600), M600*(Consumer_Price_Index!$B$45/(_xlfn.XLOOKUP('Working Data'!D1097,Consumer_Price_Index!A:A,Consumer_Price_Index!B:B))), "Missing")</f>
        <v>47528022.301834352</v>
      </c>
      <c r="R600" t="str">
        <f t="shared" si="9"/>
        <v>No</v>
      </c>
    </row>
    <row r="601" spans="1:18" x14ac:dyDescent="0.25">
      <c r="A601" t="s">
        <v>21048</v>
      </c>
      <c r="B601" t="s">
        <v>41</v>
      </c>
      <c r="C601" t="s">
        <v>24</v>
      </c>
      <c r="D601" s="11">
        <v>1983</v>
      </c>
      <c r="E601" t="s">
        <v>21047</v>
      </c>
      <c r="F601">
        <v>5</v>
      </c>
      <c r="G601">
        <v>11000</v>
      </c>
      <c r="H601" t="s">
        <v>9800</v>
      </c>
      <c r="I601" t="s">
        <v>21046</v>
      </c>
      <c r="J601" t="s">
        <v>20169</v>
      </c>
      <c r="K601" t="s">
        <v>95</v>
      </c>
      <c r="L601" s="7">
        <v>6500000</v>
      </c>
      <c r="M601" s="7">
        <v>33759266</v>
      </c>
      <c r="N601" t="s">
        <v>21045</v>
      </c>
      <c r="O601">
        <v>98</v>
      </c>
      <c r="P601" s="8">
        <f>_xlfn.XLOOKUP(D601,Consumer_Price_Index!A:A,Consumer_Price_Index!B:B)</f>
        <v>99.6</v>
      </c>
      <c r="Q601" s="13">
        <f>IF(ISNUMBER(M601), M601*(Consumer_Price_Index!$B$45/(_xlfn.XLOOKUP('Working Data'!D382,Consumer_Price_Index!A:A,Consumer_Price_Index!B:B))), "Missing")</f>
        <v>47163908.070609808</v>
      </c>
      <c r="R601" t="str">
        <f t="shared" si="9"/>
        <v>Yes</v>
      </c>
    </row>
    <row r="602" spans="1:18" x14ac:dyDescent="0.25">
      <c r="A602" t="s">
        <v>22007</v>
      </c>
      <c r="B602" t="s">
        <v>101</v>
      </c>
      <c r="C602" t="s">
        <v>34</v>
      </c>
      <c r="D602" s="11">
        <v>1980</v>
      </c>
      <c r="E602" t="s">
        <v>22006</v>
      </c>
      <c r="F602">
        <v>5</v>
      </c>
      <c r="G602">
        <v>4100</v>
      </c>
      <c r="H602" t="s">
        <v>3511</v>
      </c>
      <c r="I602" t="s">
        <v>22005</v>
      </c>
      <c r="J602" t="s">
        <v>18773</v>
      </c>
      <c r="K602" t="s">
        <v>265</v>
      </c>
      <c r="L602" s="7">
        <v>36000000</v>
      </c>
      <c r="N602" t="s">
        <v>22004</v>
      </c>
      <c r="O602">
        <v>115</v>
      </c>
      <c r="P602" s="8">
        <f>_xlfn.XLOOKUP(D602,Consumer_Price_Index!A:A,Consumer_Price_Index!B:B)</f>
        <v>82.4</v>
      </c>
      <c r="Q602" s="13" t="str">
        <f>IF(ISNUMBER(M602), M602*(Consumer_Price_Index!$B$45/(_xlfn.XLOOKUP('Working Data'!D29,Consumer_Price_Index!A:A,Consumer_Price_Index!B:B))), "Missing")</f>
        <v>Missing</v>
      </c>
      <c r="R602" t="str">
        <f t="shared" si="9"/>
        <v>No</v>
      </c>
    </row>
    <row r="603" spans="1:18" x14ac:dyDescent="0.25">
      <c r="A603" t="s">
        <v>16087</v>
      </c>
      <c r="B603" t="s">
        <v>68</v>
      </c>
      <c r="C603" t="s">
        <v>4370</v>
      </c>
      <c r="D603" s="11">
        <v>1992</v>
      </c>
      <c r="E603" t="s">
        <v>15748</v>
      </c>
      <c r="F603">
        <v>5</v>
      </c>
      <c r="G603">
        <v>2100</v>
      </c>
      <c r="H603" t="s">
        <v>16086</v>
      </c>
      <c r="I603" t="s">
        <v>16085</v>
      </c>
      <c r="J603" t="s">
        <v>11832</v>
      </c>
      <c r="K603" t="s">
        <v>7</v>
      </c>
      <c r="L603" s="7">
        <v>24000000</v>
      </c>
      <c r="M603" s="7">
        <v>608866</v>
      </c>
      <c r="N603" t="s">
        <v>14074</v>
      </c>
      <c r="O603">
        <v>90</v>
      </c>
      <c r="P603" s="8">
        <f>_xlfn.XLOOKUP(D603,Consumer_Price_Index!A:A,Consumer_Price_Index!B:B)</f>
        <v>140.30000000000001</v>
      </c>
      <c r="Q603" s="13">
        <f>IF(ISNUMBER(M603), M603*(Consumer_Price_Index!$B$45/(_xlfn.XLOOKUP('Working Data'!D2232,Consumer_Price_Index!A:A,Consumer_Price_Index!B:B))), "Missing")</f>
        <v>1568228.8267117497</v>
      </c>
      <c r="R603" t="str">
        <f t="shared" si="9"/>
        <v>Yes</v>
      </c>
    </row>
    <row r="604" spans="1:18" x14ac:dyDescent="0.25">
      <c r="A604" t="s">
        <v>9476</v>
      </c>
      <c r="B604" t="s">
        <v>101</v>
      </c>
      <c r="C604" t="s">
        <v>100</v>
      </c>
      <c r="D604" s="11">
        <v>1983</v>
      </c>
      <c r="E604" t="s">
        <v>20352</v>
      </c>
      <c r="F604">
        <v>5</v>
      </c>
      <c r="G604">
        <v>1500</v>
      </c>
      <c r="H604" t="s">
        <v>20996</v>
      </c>
      <c r="I604" t="s">
        <v>17236</v>
      </c>
      <c r="J604" t="s">
        <v>15826</v>
      </c>
      <c r="K604" t="s">
        <v>265</v>
      </c>
      <c r="L604" s="7">
        <v>25000000</v>
      </c>
      <c r="M604" s="7">
        <v>1402962</v>
      </c>
      <c r="N604" t="s">
        <v>20995</v>
      </c>
      <c r="O604">
        <v>111</v>
      </c>
      <c r="P604" s="8">
        <f>_xlfn.XLOOKUP(D604,Consumer_Price_Index!A:A,Consumer_Price_Index!B:B)</f>
        <v>99.6</v>
      </c>
      <c r="Q604" s="13">
        <f>IF(ISNUMBER(M604), M604*(Consumer_Price_Index!$B$45/(_xlfn.XLOOKUP('Working Data'!D400,Consumer_Price_Index!A:A,Consumer_Price_Index!B:B))), "Missing")</f>
        <v>2120449.0148809524</v>
      </c>
      <c r="R604" t="str">
        <f t="shared" si="9"/>
        <v>Yes</v>
      </c>
    </row>
    <row r="605" spans="1:18" x14ac:dyDescent="0.25">
      <c r="A605" t="s">
        <v>11336</v>
      </c>
      <c r="B605" t="s">
        <v>41</v>
      </c>
      <c r="C605" t="s">
        <v>24</v>
      </c>
      <c r="D605" s="11">
        <v>2001</v>
      </c>
      <c r="E605" t="s">
        <v>11335</v>
      </c>
      <c r="F605">
        <v>5</v>
      </c>
      <c r="G605">
        <v>13000</v>
      </c>
      <c r="H605" t="s">
        <v>11334</v>
      </c>
      <c r="I605" t="s">
        <v>7740</v>
      </c>
      <c r="J605" t="s">
        <v>10960</v>
      </c>
      <c r="K605" t="s">
        <v>7</v>
      </c>
      <c r="L605" s="7">
        <v>25000000</v>
      </c>
      <c r="M605" s="7">
        <v>12320393</v>
      </c>
      <c r="N605" t="s">
        <v>890</v>
      </c>
      <c r="O605">
        <v>95</v>
      </c>
      <c r="P605" s="8">
        <f>_xlfn.XLOOKUP(D605,Consumer_Price_Index!A:A,Consumer_Price_Index!B:B)</f>
        <v>177.1</v>
      </c>
      <c r="Q605" s="13">
        <f>IF(ISNUMBER(M605), M605*(Consumer_Price_Index!$B$45/(_xlfn.XLOOKUP('Working Data'!D4020,Consumer_Price_Index!A:A,Consumer_Price_Index!B:B))), "Missing")</f>
        <v>30274385.057258062</v>
      </c>
      <c r="R605" t="str">
        <f t="shared" si="9"/>
        <v>Yes</v>
      </c>
    </row>
    <row r="606" spans="1:18" x14ac:dyDescent="0.25">
      <c r="A606" t="s">
        <v>12235</v>
      </c>
      <c r="B606" t="s">
        <v>41</v>
      </c>
      <c r="C606" t="s">
        <v>11</v>
      </c>
      <c r="D606" s="11">
        <v>2000</v>
      </c>
      <c r="E606" t="s">
        <v>12234</v>
      </c>
      <c r="F606">
        <v>5</v>
      </c>
      <c r="G606">
        <v>2400</v>
      </c>
      <c r="H606" t="s">
        <v>8096</v>
      </c>
      <c r="I606" t="s">
        <v>8096</v>
      </c>
      <c r="J606" t="s">
        <v>8096</v>
      </c>
      <c r="K606" t="s">
        <v>300</v>
      </c>
      <c r="M606" s="7">
        <v>18062</v>
      </c>
      <c r="N606" t="s">
        <v>12233</v>
      </c>
      <c r="O606">
        <v>90</v>
      </c>
      <c r="P606" s="8">
        <f>_xlfn.XLOOKUP(D606,Consumer_Price_Index!A:A,Consumer_Price_Index!B:B)</f>
        <v>172.2</v>
      </c>
      <c r="Q606" s="13">
        <f>IF(ISNUMBER(M606), M606*(Consumer_Price_Index!$B$45/(_xlfn.XLOOKUP('Working Data'!D3697,Consumer_Price_Index!A:A,Consumer_Price_Index!B:B))), "Missing")</f>
        <v>51147.689591078066</v>
      </c>
      <c r="R606" t="str">
        <f t="shared" si="9"/>
        <v>No</v>
      </c>
    </row>
    <row r="607" spans="1:18" x14ac:dyDescent="0.25">
      <c r="A607" t="s">
        <v>5605</v>
      </c>
      <c r="B607" t="s">
        <v>41</v>
      </c>
      <c r="C607" t="s">
        <v>34</v>
      </c>
      <c r="D607" s="11">
        <v>2012</v>
      </c>
      <c r="E607" t="s">
        <v>5286</v>
      </c>
      <c r="F607">
        <v>5</v>
      </c>
      <c r="G607">
        <v>61000</v>
      </c>
      <c r="H607" t="s">
        <v>5604</v>
      </c>
      <c r="I607" t="s">
        <v>5604</v>
      </c>
      <c r="J607" t="s">
        <v>5603</v>
      </c>
      <c r="K607" t="s">
        <v>95</v>
      </c>
      <c r="L607" s="7">
        <v>20000000</v>
      </c>
      <c r="M607" s="7">
        <v>55362705</v>
      </c>
      <c r="N607" t="s">
        <v>5602</v>
      </c>
      <c r="O607">
        <v>95</v>
      </c>
      <c r="P607" s="8">
        <f>_xlfn.XLOOKUP(D607,Consumer_Price_Index!A:A,Consumer_Price_Index!B:B)</f>
        <v>229.6</v>
      </c>
      <c r="Q607" s="13">
        <f>IF(ISNUMBER(M607), M607*(Consumer_Price_Index!$B$45/(_xlfn.XLOOKUP('Working Data'!D6157,Consumer_Price_Index!A:A,Consumer_Price_Index!B:B))), "Missing")</f>
        <v>83675675.662202388</v>
      </c>
      <c r="R607" t="str">
        <f t="shared" si="9"/>
        <v>Yes</v>
      </c>
    </row>
    <row r="608" spans="1:18" x14ac:dyDescent="0.25">
      <c r="A608" t="s">
        <v>15948</v>
      </c>
      <c r="B608" t="s">
        <v>41</v>
      </c>
      <c r="C608" t="s">
        <v>11</v>
      </c>
      <c r="D608" s="11">
        <v>1993</v>
      </c>
      <c r="E608" t="s">
        <v>15625</v>
      </c>
      <c r="F608">
        <v>5</v>
      </c>
      <c r="G608">
        <v>30000</v>
      </c>
      <c r="H608" t="s">
        <v>4638</v>
      </c>
      <c r="I608" t="s">
        <v>9917</v>
      </c>
      <c r="J608" t="s">
        <v>9032</v>
      </c>
      <c r="K608" t="s">
        <v>7</v>
      </c>
      <c r="L608" s="7">
        <v>40000000</v>
      </c>
      <c r="M608" s="7">
        <v>116300000</v>
      </c>
      <c r="N608" t="s">
        <v>108</v>
      </c>
      <c r="O608">
        <v>107</v>
      </c>
      <c r="P608" s="8">
        <f>_xlfn.XLOOKUP(D608,Consumer_Price_Index!A:A,Consumer_Price_Index!B:B)</f>
        <v>144.5</v>
      </c>
      <c r="Q608" s="13">
        <f>IF(ISNUMBER(M608), M608*(Consumer_Price_Index!$B$45/(_xlfn.XLOOKUP('Working Data'!D2295,Consumer_Price_Index!A:A,Consumer_Price_Index!B:B))), "Missing")</f>
        <v>157566073.81058246</v>
      </c>
      <c r="R608" t="str">
        <f t="shared" si="9"/>
        <v>Yes</v>
      </c>
    </row>
    <row r="609" spans="1:18" x14ac:dyDescent="0.25">
      <c r="A609" t="s">
        <v>21139</v>
      </c>
      <c r="B609" t="s">
        <v>101</v>
      </c>
      <c r="C609" t="s">
        <v>34</v>
      </c>
      <c r="D609" s="11">
        <v>1983</v>
      </c>
      <c r="E609" t="s">
        <v>21138</v>
      </c>
      <c r="F609">
        <v>5</v>
      </c>
      <c r="G609">
        <v>66000</v>
      </c>
      <c r="H609" t="s">
        <v>20426</v>
      </c>
      <c r="I609" t="s">
        <v>2679</v>
      </c>
      <c r="J609" t="s">
        <v>14805</v>
      </c>
      <c r="K609" t="s">
        <v>562</v>
      </c>
      <c r="L609" s="7">
        <v>39000000</v>
      </c>
      <c r="M609" s="7">
        <v>59950623</v>
      </c>
      <c r="N609" t="s">
        <v>21137</v>
      </c>
      <c r="O609">
        <v>125</v>
      </c>
      <c r="P609" s="8">
        <f>_xlfn.XLOOKUP(D609,Consumer_Price_Index!A:A,Consumer_Price_Index!B:B)</f>
        <v>99.6</v>
      </c>
      <c r="Q609" s="13">
        <f>IF(ISNUMBER(M609), M609*(Consumer_Price_Index!$B$45/(_xlfn.XLOOKUP('Working Data'!D339,Consumer_Price_Index!A:A,Consumer_Price_Index!B:B))), "Missing")</f>
        <v>83754951.068775788</v>
      </c>
      <c r="R609" t="str">
        <f t="shared" si="9"/>
        <v>Yes</v>
      </c>
    </row>
    <row r="610" spans="1:18" x14ac:dyDescent="0.25">
      <c r="A610" t="s">
        <v>21566</v>
      </c>
      <c r="B610" t="s">
        <v>101</v>
      </c>
      <c r="C610" t="s">
        <v>24</v>
      </c>
      <c r="D610" s="11">
        <v>1981</v>
      </c>
      <c r="E610" t="s">
        <v>21565</v>
      </c>
      <c r="F610">
        <v>5</v>
      </c>
      <c r="G610">
        <v>761</v>
      </c>
      <c r="H610" t="s">
        <v>21564</v>
      </c>
      <c r="I610" t="s">
        <v>21563</v>
      </c>
      <c r="J610" t="s">
        <v>20391</v>
      </c>
      <c r="K610" t="s">
        <v>7</v>
      </c>
      <c r="L610" s="7">
        <v>3500000</v>
      </c>
      <c r="M610" s="7">
        <v>17569027</v>
      </c>
      <c r="N610" t="s">
        <v>19295</v>
      </c>
      <c r="O610">
        <v>100</v>
      </c>
      <c r="P610" s="8">
        <f>_xlfn.XLOOKUP(D610,Consumer_Price_Index!A:A,Consumer_Price_Index!B:B)</f>
        <v>90.9</v>
      </c>
      <c r="Q610" s="13">
        <f>IF(ISNUMBER(M610), M610*(Consumer_Price_Index!$B$45/(_xlfn.XLOOKUP('Working Data'!D189,Consumer_Price_Index!A:A,Consumer_Price_Index!B:B))), "Missing")</f>
        <v>31087587.264227644</v>
      </c>
      <c r="R610" t="str">
        <f t="shared" si="9"/>
        <v>Yes</v>
      </c>
    </row>
    <row r="611" spans="1:18" x14ac:dyDescent="0.25">
      <c r="A611" t="s">
        <v>19058</v>
      </c>
      <c r="B611" t="s">
        <v>41</v>
      </c>
      <c r="C611" t="s">
        <v>34</v>
      </c>
      <c r="D611" s="11">
        <v>1987</v>
      </c>
      <c r="E611" t="s">
        <v>18752</v>
      </c>
      <c r="F611">
        <v>5</v>
      </c>
      <c r="G611">
        <v>3600</v>
      </c>
      <c r="H611" t="s">
        <v>19057</v>
      </c>
      <c r="I611" t="s">
        <v>19056</v>
      </c>
      <c r="J611" t="s">
        <v>19055</v>
      </c>
      <c r="K611" t="s">
        <v>300</v>
      </c>
      <c r="L611" s="7">
        <v>4000000</v>
      </c>
      <c r="M611" s="7">
        <v>800000</v>
      </c>
      <c r="N611" t="s">
        <v>19054</v>
      </c>
      <c r="O611">
        <v>87</v>
      </c>
      <c r="P611" s="8">
        <f>_xlfn.XLOOKUP(D611,Consumer_Price_Index!A:A,Consumer_Price_Index!B:B)</f>
        <v>113.6</v>
      </c>
      <c r="Q611" s="13">
        <f>IF(ISNUMBER(M611), M611*(Consumer_Price_Index!$B$45/(_xlfn.XLOOKUP('Working Data'!D1132,Consumer_Price_Index!A:A,Consumer_Price_Index!B:B))), "Missing")</f>
        <v>1209126.9841269841</v>
      </c>
      <c r="R611" t="str">
        <f t="shared" si="9"/>
        <v>Yes</v>
      </c>
    </row>
    <row r="612" spans="1:18" x14ac:dyDescent="0.25">
      <c r="A612" t="s">
        <v>15898</v>
      </c>
      <c r="B612" t="s">
        <v>101</v>
      </c>
      <c r="C612" t="s">
        <v>24</v>
      </c>
      <c r="D612" s="11">
        <v>1993</v>
      </c>
      <c r="E612" t="s">
        <v>15620</v>
      </c>
      <c r="F612">
        <v>5</v>
      </c>
      <c r="G612">
        <v>18000</v>
      </c>
      <c r="H612" t="s">
        <v>13116</v>
      </c>
      <c r="I612" t="s">
        <v>15897</v>
      </c>
      <c r="J612" t="s">
        <v>15896</v>
      </c>
      <c r="K612" t="s">
        <v>7</v>
      </c>
      <c r="L612" s="7">
        <v>25000000</v>
      </c>
      <c r="M612" s="7">
        <v>57405220</v>
      </c>
      <c r="N612" t="s">
        <v>890</v>
      </c>
      <c r="O612">
        <v>92</v>
      </c>
      <c r="P612" s="8">
        <f>_xlfn.XLOOKUP(D612,Consumer_Price_Index!A:A,Consumer_Price_Index!B:B)</f>
        <v>144.5</v>
      </c>
      <c r="Q612" s="13">
        <f>IF(ISNUMBER(M612), M612*(Consumer_Price_Index!$B$45/(_xlfn.XLOOKUP('Working Data'!D2318,Consumer_Price_Index!A:A,Consumer_Price_Index!B:B))), "Missing")</f>
        <v>71364220.864953086</v>
      </c>
      <c r="R612" t="str">
        <f t="shared" si="9"/>
        <v>Yes</v>
      </c>
    </row>
    <row r="613" spans="1:18" x14ac:dyDescent="0.25">
      <c r="A613" t="s">
        <v>10575</v>
      </c>
      <c r="B613" t="s">
        <v>52</v>
      </c>
      <c r="C613" t="s">
        <v>11</v>
      </c>
      <c r="D613" s="11">
        <v>2003</v>
      </c>
      <c r="E613" t="s">
        <v>10574</v>
      </c>
      <c r="F613">
        <v>5</v>
      </c>
      <c r="G613">
        <v>14000</v>
      </c>
      <c r="H613" t="s">
        <v>10573</v>
      </c>
      <c r="I613" t="s">
        <v>10573</v>
      </c>
      <c r="J613" t="s">
        <v>10573</v>
      </c>
      <c r="K613" t="s">
        <v>7</v>
      </c>
      <c r="L613" s="7">
        <v>10000000</v>
      </c>
      <c r="M613" s="7">
        <v>402599</v>
      </c>
      <c r="N613" t="s">
        <v>10572</v>
      </c>
      <c r="O613">
        <v>93</v>
      </c>
      <c r="P613" s="8">
        <f>_xlfn.XLOOKUP(D613,Consumer_Price_Index!A:A,Consumer_Price_Index!B:B)</f>
        <v>184</v>
      </c>
      <c r="Q613" s="13">
        <f>IF(ISNUMBER(M613), M613*(Consumer_Price_Index!$B$45/(_xlfn.XLOOKUP('Working Data'!D4311,Consumer_Price_Index!A:A,Consumer_Price_Index!B:B))), "Missing")</f>
        <v>562457.19990829891</v>
      </c>
      <c r="R613" t="str">
        <f t="shared" si="9"/>
        <v>Yes</v>
      </c>
    </row>
    <row r="614" spans="1:18" x14ac:dyDescent="0.25">
      <c r="A614" t="s">
        <v>21527</v>
      </c>
      <c r="B614" t="s">
        <v>101</v>
      </c>
      <c r="C614" t="s">
        <v>24</v>
      </c>
      <c r="D614" s="11">
        <v>1981</v>
      </c>
      <c r="E614" t="s">
        <v>21526</v>
      </c>
      <c r="F614">
        <v>5</v>
      </c>
      <c r="G614">
        <v>1200</v>
      </c>
      <c r="H614" t="s">
        <v>21525</v>
      </c>
      <c r="I614" t="s">
        <v>10600</v>
      </c>
      <c r="J614" t="s">
        <v>20350</v>
      </c>
      <c r="K614" t="s">
        <v>7</v>
      </c>
      <c r="M614" s="7">
        <v>16000000</v>
      </c>
      <c r="N614" t="s">
        <v>20824</v>
      </c>
      <c r="O614">
        <v>96</v>
      </c>
      <c r="P614" s="8">
        <f>_xlfn.XLOOKUP(D614,Consumer_Price_Index!A:A,Consumer_Price_Index!B:B)</f>
        <v>90.9</v>
      </c>
      <c r="Q614" s="13">
        <f>IF(ISNUMBER(M614), M614*(Consumer_Price_Index!$B$45/(_xlfn.XLOOKUP('Working Data'!D201,Consumer_Price_Index!A:A,Consumer_Price_Index!B:B))), "Missing")</f>
        <v>45308550.185873605</v>
      </c>
      <c r="R614" t="str">
        <f t="shared" si="9"/>
        <v>No</v>
      </c>
    </row>
    <row r="615" spans="1:18" x14ac:dyDescent="0.25">
      <c r="A615" t="s">
        <v>7997</v>
      </c>
      <c r="B615" t="s">
        <v>41</v>
      </c>
      <c r="C615" t="s">
        <v>11</v>
      </c>
      <c r="D615" s="11">
        <v>2008</v>
      </c>
      <c r="E615" t="s">
        <v>7677</v>
      </c>
      <c r="F615">
        <v>5</v>
      </c>
      <c r="G615">
        <v>199000</v>
      </c>
      <c r="H615" t="s">
        <v>953</v>
      </c>
      <c r="I615" t="s">
        <v>953</v>
      </c>
      <c r="J615" t="s">
        <v>1708</v>
      </c>
      <c r="K615" t="s">
        <v>7</v>
      </c>
      <c r="L615" s="7">
        <v>48000000</v>
      </c>
      <c r="M615" s="7">
        <v>163403799</v>
      </c>
      <c r="N615" t="s">
        <v>890</v>
      </c>
      <c r="O615">
        <v>91</v>
      </c>
      <c r="P615" s="8">
        <f>_xlfn.XLOOKUP(D615,Consumer_Price_Index!A:A,Consumer_Price_Index!B:B)</f>
        <v>215.3</v>
      </c>
      <c r="Q615" s="13">
        <f>IF(ISNUMBER(M615), M615*(Consumer_Price_Index!$B$45/(_xlfn.XLOOKUP('Working Data'!D5277,Consumer_Price_Index!A:A,Consumer_Price_Index!B:B))), "Missing")</f>
        <v>438284661.57834506</v>
      </c>
      <c r="R615" t="str">
        <f t="shared" si="9"/>
        <v>Yes</v>
      </c>
    </row>
    <row r="616" spans="1:18" x14ac:dyDescent="0.25">
      <c r="A616" t="s">
        <v>12774</v>
      </c>
      <c r="B616" t="s">
        <v>68</v>
      </c>
      <c r="C616" t="s">
        <v>438</v>
      </c>
      <c r="D616" s="11">
        <v>1999</v>
      </c>
      <c r="E616" t="s">
        <v>12393</v>
      </c>
      <c r="F616">
        <v>5</v>
      </c>
      <c r="G616">
        <v>73000</v>
      </c>
      <c r="H616" t="s">
        <v>10548</v>
      </c>
      <c r="I616" t="s">
        <v>12115</v>
      </c>
      <c r="J616" t="s">
        <v>857</v>
      </c>
      <c r="K616" t="s">
        <v>7</v>
      </c>
      <c r="L616" s="7">
        <v>80000000</v>
      </c>
      <c r="M616" s="7">
        <v>177311151</v>
      </c>
      <c r="N616" t="s">
        <v>632</v>
      </c>
      <c r="O616">
        <v>113</v>
      </c>
      <c r="P616" s="8">
        <f>_xlfn.XLOOKUP(D616,Consumer_Price_Index!A:A,Consumer_Price_Index!B:B)</f>
        <v>166.6</v>
      </c>
      <c r="Q616" s="13">
        <f>IF(ISNUMBER(M616), M616*(Consumer_Price_Index!$B$45/(_xlfn.XLOOKUP('Working Data'!D3504,Consumer_Price_Index!A:A,Consumer_Price_Index!B:B))), "Missing")</f>
        <v>396671862.77312773</v>
      </c>
      <c r="R616" t="str">
        <f t="shared" si="9"/>
        <v>Yes</v>
      </c>
    </row>
    <row r="617" spans="1:18" x14ac:dyDescent="0.25">
      <c r="A617" t="s">
        <v>17861</v>
      </c>
      <c r="B617" t="s">
        <v>41</v>
      </c>
      <c r="C617" t="s">
        <v>5</v>
      </c>
      <c r="D617" s="11">
        <v>1989</v>
      </c>
      <c r="E617" t="s">
        <v>17677</v>
      </c>
      <c r="F617">
        <v>5</v>
      </c>
      <c r="G617">
        <v>3600</v>
      </c>
      <c r="H617" t="s">
        <v>8592</v>
      </c>
      <c r="I617" t="s">
        <v>17860</v>
      </c>
      <c r="J617" t="s">
        <v>16849</v>
      </c>
      <c r="K617" t="s">
        <v>7</v>
      </c>
      <c r="L617" s="7">
        <v>3000000</v>
      </c>
      <c r="M617" s="7">
        <v>1738897</v>
      </c>
      <c r="N617" t="s">
        <v>17859</v>
      </c>
      <c r="O617">
        <v>95</v>
      </c>
      <c r="P617" s="8">
        <f>_xlfn.XLOOKUP(D617,Consumer_Price_Index!A:A,Consumer_Price_Index!B:B)</f>
        <v>124</v>
      </c>
      <c r="Q617" s="13">
        <f>IF(ISNUMBER(M617), M617*(Consumer_Price_Index!$B$45/(_xlfn.XLOOKUP('Working Data'!D1582,Consumer_Price_Index!A:A,Consumer_Price_Index!B:B))), "Missing")</f>
        <v>2945202.4230127847</v>
      </c>
      <c r="R617" t="str">
        <f t="shared" si="9"/>
        <v>Yes</v>
      </c>
    </row>
    <row r="618" spans="1:18" x14ac:dyDescent="0.25">
      <c r="A618" t="s">
        <v>7687</v>
      </c>
      <c r="B618" t="s">
        <v>41</v>
      </c>
      <c r="C618" t="s">
        <v>87</v>
      </c>
      <c r="D618" s="11">
        <v>2008</v>
      </c>
      <c r="E618" t="s">
        <v>7023</v>
      </c>
      <c r="F618">
        <v>5</v>
      </c>
      <c r="G618">
        <v>16000</v>
      </c>
      <c r="H618" t="s">
        <v>7686</v>
      </c>
      <c r="I618" t="s">
        <v>4833</v>
      </c>
      <c r="J618" t="s">
        <v>7685</v>
      </c>
      <c r="K618" t="s">
        <v>7</v>
      </c>
      <c r="L618" s="7">
        <v>18000000</v>
      </c>
      <c r="M618" s="7">
        <v>382174</v>
      </c>
      <c r="N618" t="s">
        <v>7684</v>
      </c>
      <c r="O618">
        <v>98</v>
      </c>
      <c r="P618" s="8">
        <f>_xlfn.XLOOKUP(D618,Consumer_Price_Index!A:A,Consumer_Price_Index!B:B)</f>
        <v>215.3</v>
      </c>
      <c r="Q618" s="13">
        <f>IF(ISNUMBER(M618), M618*(Consumer_Price_Index!$B$45/(_xlfn.XLOOKUP('Working Data'!D5400,Consumer_Price_Index!A:A,Consumer_Price_Index!B:B))), "Missing")</f>
        <v>714407.47116564412</v>
      </c>
      <c r="R618" t="str">
        <f t="shared" si="9"/>
        <v>Yes</v>
      </c>
    </row>
    <row r="619" spans="1:18" x14ac:dyDescent="0.25">
      <c r="A619" t="s">
        <v>17640</v>
      </c>
      <c r="B619" t="s">
        <v>68</v>
      </c>
      <c r="C619" t="s">
        <v>24</v>
      </c>
      <c r="D619" s="11">
        <v>1989</v>
      </c>
      <c r="E619" t="s">
        <v>17193</v>
      </c>
      <c r="F619">
        <v>5</v>
      </c>
      <c r="G619">
        <v>694</v>
      </c>
      <c r="H619" t="s">
        <v>17639</v>
      </c>
      <c r="I619" t="s">
        <v>17638</v>
      </c>
      <c r="J619" t="s">
        <v>524</v>
      </c>
      <c r="K619" t="s">
        <v>7</v>
      </c>
      <c r="L619" s="7">
        <v>9000000</v>
      </c>
      <c r="M619" s="7">
        <v>3473905</v>
      </c>
      <c r="N619" t="s">
        <v>17637</v>
      </c>
      <c r="O619">
        <v>93</v>
      </c>
      <c r="P619" s="8">
        <f>_xlfn.XLOOKUP(D619,Consumer_Price_Index!A:A,Consumer_Price_Index!B:B)</f>
        <v>124</v>
      </c>
      <c r="Q619" s="13">
        <f>IF(ISNUMBER(M619), M619*(Consumer_Price_Index!$B$45/(_xlfn.XLOOKUP('Working Data'!D1642,Consumer_Price_Index!A:A,Consumer_Price_Index!B:B))), "Missing")</f>
        <v>4542913.5343347639</v>
      </c>
      <c r="R619" t="str">
        <f t="shared" si="9"/>
        <v>Yes</v>
      </c>
    </row>
    <row r="620" spans="1:18" x14ac:dyDescent="0.25">
      <c r="A620" t="s">
        <v>14156</v>
      </c>
      <c r="B620" t="s">
        <v>68</v>
      </c>
      <c r="C620" t="s">
        <v>24</v>
      </c>
      <c r="D620" s="11">
        <v>1996</v>
      </c>
      <c r="E620" t="s">
        <v>14003</v>
      </c>
      <c r="F620">
        <v>5</v>
      </c>
      <c r="G620">
        <v>7700</v>
      </c>
      <c r="H620" t="s">
        <v>2550</v>
      </c>
      <c r="I620" t="s">
        <v>14155</v>
      </c>
      <c r="J620" t="s">
        <v>6601</v>
      </c>
      <c r="K620" t="s">
        <v>7</v>
      </c>
      <c r="L620" s="7">
        <v>8000000</v>
      </c>
      <c r="M620" s="7">
        <v>5656388</v>
      </c>
      <c r="N620" t="s">
        <v>3464</v>
      </c>
      <c r="O620">
        <v>98</v>
      </c>
      <c r="P620" s="8">
        <f>_xlfn.XLOOKUP(D620,Consumer_Price_Index!A:A,Consumer_Price_Index!B:B)</f>
        <v>156.9</v>
      </c>
      <c r="Q620" s="13">
        <f>IF(ISNUMBER(M620), M620*(Consumer_Price_Index!$B$45/(_xlfn.XLOOKUP('Working Data'!D2996,Consumer_Price_Index!A:A,Consumer_Price_Index!B:B))), "Missing")</f>
        <v>12654195.474302497</v>
      </c>
      <c r="R620" t="str">
        <f t="shared" si="9"/>
        <v>Yes</v>
      </c>
    </row>
    <row r="621" spans="1:18" x14ac:dyDescent="0.25">
      <c r="A621" t="s">
        <v>13650</v>
      </c>
      <c r="B621" t="s">
        <v>68</v>
      </c>
      <c r="C621" t="s">
        <v>24</v>
      </c>
      <c r="D621" s="11">
        <v>1997</v>
      </c>
      <c r="E621" t="s">
        <v>13649</v>
      </c>
      <c r="F621">
        <v>5</v>
      </c>
      <c r="G621">
        <v>8100</v>
      </c>
      <c r="H621" t="s">
        <v>13648</v>
      </c>
      <c r="I621" t="s">
        <v>13647</v>
      </c>
      <c r="J621" t="s">
        <v>9411</v>
      </c>
      <c r="K621" t="s">
        <v>7</v>
      </c>
      <c r="L621" s="7">
        <v>8000000</v>
      </c>
      <c r="M621" s="7">
        <v>3600616</v>
      </c>
      <c r="N621" t="s">
        <v>13646</v>
      </c>
      <c r="O621">
        <v>84</v>
      </c>
      <c r="P621" s="8">
        <f>_xlfn.XLOOKUP(D621,Consumer_Price_Index!A:A,Consumer_Price_Index!B:B)</f>
        <v>160.5</v>
      </c>
      <c r="Q621" s="13">
        <f>IF(ISNUMBER(M621), M621*(Consumer_Price_Index!$B$45/(_xlfn.XLOOKUP('Working Data'!D3189,Consumer_Price_Index!A:A,Consumer_Price_Index!B:B))), "Missing")</f>
        <v>5292367.0776652191</v>
      </c>
      <c r="R621" t="str">
        <f t="shared" si="9"/>
        <v>Yes</v>
      </c>
    </row>
    <row r="622" spans="1:18" x14ac:dyDescent="0.25">
      <c r="A622" t="s">
        <v>14355</v>
      </c>
      <c r="B622" t="s">
        <v>101</v>
      </c>
      <c r="C622" t="s">
        <v>34</v>
      </c>
      <c r="D622" s="11">
        <v>1996</v>
      </c>
      <c r="E622" t="s">
        <v>14354</v>
      </c>
      <c r="F622">
        <v>5</v>
      </c>
      <c r="G622">
        <v>33000</v>
      </c>
      <c r="H622" t="s">
        <v>11620</v>
      </c>
      <c r="I622" t="s">
        <v>14353</v>
      </c>
      <c r="J622" t="s">
        <v>14352</v>
      </c>
      <c r="K622" t="s">
        <v>504</v>
      </c>
      <c r="L622" s="7">
        <v>45000000</v>
      </c>
      <c r="M622" s="7">
        <v>17323326</v>
      </c>
      <c r="N622" t="s">
        <v>108</v>
      </c>
      <c r="O622">
        <v>100</v>
      </c>
      <c r="P622" s="8">
        <f>_xlfn.XLOOKUP(D622,Consumer_Price_Index!A:A,Consumer_Price_Index!B:B)</f>
        <v>156.9</v>
      </c>
      <c r="Q622" s="13">
        <f>IF(ISNUMBER(M622), M622*(Consumer_Price_Index!$B$45/(_xlfn.XLOOKUP('Working Data'!D2920,Consumer_Price_Index!A:A,Consumer_Price_Index!B:B))), "Missing")</f>
        <v>40385749.289977044</v>
      </c>
      <c r="R622" t="str">
        <f t="shared" si="9"/>
        <v>Yes</v>
      </c>
    </row>
    <row r="623" spans="1:18" x14ac:dyDescent="0.25">
      <c r="A623" t="s">
        <v>6941</v>
      </c>
      <c r="B623" t="s">
        <v>68</v>
      </c>
      <c r="C623" t="s">
        <v>34</v>
      </c>
      <c r="D623" s="11">
        <v>2010</v>
      </c>
      <c r="E623" t="s">
        <v>6940</v>
      </c>
      <c r="F623">
        <v>5</v>
      </c>
      <c r="G623">
        <v>233000</v>
      </c>
      <c r="H623" t="s">
        <v>6939</v>
      </c>
      <c r="I623" t="s">
        <v>5861</v>
      </c>
      <c r="J623" t="s">
        <v>2874</v>
      </c>
      <c r="K623" t="s">
        <v>7</v>
      </c>
      <c r="L623" s="7">
        <v>68000000</v>
      </c>
      <c r="M623" s="7">
        <v>698491347</v>
      </c>
      <c r="N623" t="s">
        <v>856</v>
      </c>
      <c r="O623">
        <v>124</v>
      </c>
      <c r="P623" s="8">
        <f>_xlfn.XLOOKUP(D623,Consumer_Price_Index!A:A,Consumer_Price_Index!B:B)</f>
        <v>218.1</v>
      </c>
      <c r="Q623" s="13">
        <f>IF(ISNUMBER(M623), M623*(Consumer_Price_Index!$B$45/(_xlfn.XLOOKUP('Working Data'!D5674,Consumer_Price_Index!A:A,Consumer_Price_Index!B:B))), "Missing")</f>
        <v>1326045566.5476635</v>
      </c>
      <c r="R623" t="str">
        <f t="shared" si="9"/>
        <v>Yes</v>
      </c>
    </row>
    <row r="624" spans="1:18" x14ac:dyDescent="0.25">
      <c r="A624" t="s">
        <v>18332</v>
      </c>
      <c r="B624" t="s">
        <v>41</v>
      </c>
      <c r="C624" t="s">
        <v>5</v>
      </c>
      <c r="D624" s="11">
        <v>1988</v>
      </c>
      <c r="E624" t="s">
        <v>18205</v>
      </c>
      <c r="F624">
        <v>5</v>
      </c>
      <c r="G624">
        <v>1700</v>
      </c>
      <c r="H624" t="s">
        <v>18331</v>
      </c>
      <c r="I624" t="s">
        <v>18330</v>
      </c>
      <c r="J624" t="s">
        <v>18329</v>
      </c>
      <c r="K624" t="s">
        <v>7</v>
      </c>
      <c r="M624" s="7">
        <v>6337299</v>
      </c>
      <c r="N624" t="s">
        <v>18010</v>
      </c>
      <c r="O624">
        <v>102</v>
      </c>
      <c r="P624" s="8">
        <f>_xlfn.XLOOKUP(D624,Consumer_Price_Index!A:A,Consumer_Price_Index!B:B)</f>
        <v>118.3</v>
      </c>
      <c r="Q624" s="13">
        <f>IF(ISNUMBER(M624), M624*(Consumer_Price_Index!$B$45/(_xlfn.XLOOKUP('Working Data'!D1390,Consumer_Price_Index!A:A,Consumer_Price_Index!B:B))), "Missing")</f>
        <v>8853622.2159559838</v>
      </c>
      <c r="R624" t="str">
        <f t="shared" si="9"/>
        <v>No</v>
      </c>
    </row>
    <row r="625" spans="1:18" x14ac:dyDescent="0.25">
      <c r="A625" t="s">
        <v>7864</v>
      </c>
      <c r="B625" t="s">
        <v>68</v>
      </c>
      <c r="C625" t="s">
        <v>24</v>
      </c>
      <c r="D625" s="11">
        <v>2008</v>
      </c>
      <c r="E625" t="s">
        <v>7540</v>
      </c>
      <c r="F625">
        <v>5</v>
      </c>
      <c r="G625">
        <v>21000</v>
      </c>
      <c r="H625" t="s">
        <v>7863</v>
      </c>
      <c r="I625" t="s">
        <v>7863</v>
      </c>
      <c r="J625" t="s">
        <v>7239</v>
      </c>
      <c r="K625" t="s">
        <v>7</v>
      </c>
      <c r="L625" s="7">
        <v>16000000</v>
      </c>
      <c r="M625" s="7">
        <v>50007546</v>
      </c>
      <c r="N625" t="s">
        <v>7862</v>
      </c>
      <c r="O625">
        <v>114</v>
      </c>
      <c r="P625" s="8">
        <f>_xlfn.XLOOKUP(D625,Consumer_Price_Index!A:A,Consumer_Price_Index!B:B)</f>
        <v>215.3</v>
      </c>
      <c r="Q625" s="13">
        <f>IF(ISNUMBER(M625), M625*(Consumer_Price_Index!$B$45/(_xlfn.XLOOKUP('Working Data'!D5342,Consumer_Price_Index!A:A,Consumer_Price_Index!B:B))), "Missing")</f>
        <v>88486058.456445992</v>
      </c>
      <c r="R625" t="str">
        <f t="shared" si="9"/>
        <v>Yes</v>
      </c>
    </row>
    <row r="626" spans="1:18" x14ac:dyDescent="0.25">
      <c r="A626" t="s">
        <v>19863</v>
      </c>
      <c r="B626" t="s">
        <v>68</v>
      </c>
      <c r="C626" t="s">
        <v>34</v>
      </c>
      <c r="D626" s="11">
        <v>1985</v>
      </c>
      <c r="E626" t="s">
        <v>19338</v>
      </c>
      <c r="F626">
        <v>5</v>
      </c>
      <c r="G626">
        <v>301</v>
      </c>
      <c r="H626" t="s">
        <v>19862</v>
      </c>
      <c r="I626" t="s">
        <v>19861</v>
      </c>
      <c r="J626" t="s">
        <v>19860</v>
      </c>
      <c r="K626" t="s">
        <v>7</v>
      </c>
      <c r="N626" t="s">
        <v>19859</v>
      </c>
      <c r="O626">
        <v>90</v>
      </c>
      <c r="P626" s="8">
        <f>_xlfn.XLOOKUP(D626,Consumer_Price_Index!A:A,Consumer_Price_Index!B:B)</f>
        <v>107.6</v>
      </c>
      <c r="Q626" s="13" t="str">
        <f>IF(ISNUMBER(M626), M626*(Consumer_Price_Index!$B$45/(_xlfn.XLOOKUP('Working Data'!D823,Consumer_Price_Index!A:A,Consumer_Price_Index!B:B))), "Missing")</f>
        <v>Missing</v>
      </c>
      <c r="R626" t="str">
        <f t="shared" si="9"/>
        <v>No</v>
      </c>
    </row>
    <row r="627" spans="1:18" x14ac:dyDescent="0.25">
      <c r="A627" t="s">
        <v>6728</v>
      </c>
      <c r="B627" t="s">
        <v>101</v>
      </c>
      <c r="C627" t="s">
        <v>24</v>
      </c>
      <c r="D627" s="11">
        <v>2010</v>
      </c>
      <c r="E627" t="s">
        <v>6501</v>
      </c>
      <c r="F627">
        <v>5</v>
      </c>
      <c r="G627">
        <v>44000</v>
      </c>
      <c r="H627" t="s">
        <v>6727</v>
      </c>
      <c r="I627" t="s">
        <v>6726</v>
      </c>
      <c r="J627" t="s">
        <v>996</v>
      </c>
      <c r="K627" t="s">
        <v>7</v>
      </c>
      <c r="L627" s="7">
        <v>48000000</v>
      </c>
      <c r="M627" s="7">
        <v>112462508</v>
      </c>
      <c r="N627" t="s">
        <v>890</v>
      </c>
      <c r="O627">
        <v>101</v>
      </c>
      <c r="P627" s="8">
        <f>_xlfn.XLOOKUP(D627,Consumer_Price_Index!A:A,Consumer_Price_Index!B:B)</f>
        <v>218.1</v>
      </c>
      <c r="Q627" s="13">
        <f>IF(ISNUMBER(M627), M627*(Consumer_Price_Index!$B$45/(_xlfn.XLOOKUP('Working Data'!D5759,Consumer_Price_Index!A:A,Consumer_Price_Index!B:B))), "Missing")</f>
        <v>237144125.86574396</v>
      </c>
      <c r="R627" t="str">
        <f t="shared" si="9"/>
        <v>Yes</v>
      </c>
    </row>
    <row r="628" spans="1:18" x14ac:dyDescent="0.25">
      <c r="A628" t="s">
        <v>21332</v>
      </c>
      <c r="B628" t="s">
        <v>101</v>
      </c>
      <c r="C628" t="s">
        <v>24</v>
      </c>
      <c r="D628" s="11">
        <v>1982</v>
      </c>
      <c r="E628" t="s">
        <v>21279</v>
      </c>
      <c r="F628">
        <v>5</v>
      </c>
      <c r="G628">
        <v>9800</v>
      </c>
      <c r="H628" t="s">
        <v>15600</v>
      </c>
      <c r="I628" t="s">
        <v>15600</v>
      </c>
      <c r="J628" t="s">
        <v>21331</v>
      </c>
      <c r="K628" t="s">
        <v>265</v>
      </c>
      <c r="L628" s="7">
        <v>6000000</v>
      </c>
      <c r="M628" s="7">
        <v>9056073</v>
      </c>
      <c r="N628" t="s">
        <v>9348</v>
      </c>
      <c r="O628">
        <v>96</v>
      </c>
      <c r="P628" s="8">
        <f>_xlfn.XLOOKUP(D628,Consumer_Price_Index!A:A,Consumer_Price_Index!B:B)</f>
        <v>96.5</v>
      </c>
      <c r="Q628" s="13">
        <f>IF(ISNUMBER(M628), M628*(Consumer_Price_Index!$B$45/(_xlfn.XLOOKUP('Working Data'!D280,Consumer_Price_Index!A:A,Consumer_Price_Index!B:B))), "Missing")</f>
        <v>14607651.895712014</v>
      </c>
      <c r="R628" t="str">
        <f t="shared" si="9"/>
        <v>Yes</v>
      </c>
    </row>
    <row r="629" spans="1:18" x14ac:dyDescent="0.25">
      <c r="A629" t="s">
        <v>20110</v>
      </c>
      <c r="B629" t="s">
        <v>101</v>
      </c>
      <c r="C629" t="s">
        <v>24</v>
      </c>
      <c r="D629" s="11">
        <v>1985</v>
      </c>
      <c r="E629" t="s">
        <v>19949</v>
      </c>
      <c r="F629">
        <v>5</v>
      </c>
      <c r="G629">
        <v>6900</v>
      </c>
      <c r="H629" t="s">
        <v>20109</v>
      </c>
      <c r="I629" t="s">
        <v>20109</v>
      </c>
      <c r="J629" t="s">
        <v>13952</v>
      </c>
      <c r="K629" t="s">
        <v>18482</v>
      </c>
      <c r="L629" s="7">
        <v>3000000</v>
      </c>
      <c r="M629" s="7">
        <v>7196872</v>
      </c>
      <c r="N629" t="s">
        <v>18730</v>
      </c>
      <c r="O629">
        <v>93</v>
      </c>
      <c r="P629" s="8">
        <f>_xlfn.XLOOKUP(D629,Consumer_Price_Index!A:A,Consumer_Price_Index!B:B)</f>
        <v>107.6</v>
      </c>
      <c r="Q629" s="13">
        <f>IF(ISNUMBER(M629), M629*(Consumer_Price_Index!$B$45/(_xlfn.XLOOKUP('Working Data'!D742,Consumer_Price_Index!A:A,Consumer_Price_Index!B:B))), "Missing")</f>
        <v>10578325.607332367</v>
      </c>
      <c r="R629" t="str">
        <f t="shared" si="9"/>
        <v>Yes</v>
      </c>
    </row>
    <row r="630" spans="1:18" x14ac:dyDescent="0.25">
      <c r="A630" t="s">
        <v>69</v>
      </c>
      <c r="B630" t="s">
        <v>68</v>
      </c>
      <c r="C630" t="s">
        <v>24</v>
      </c>
      <c r="D630" s="11">
        <v>2020</v>
      </c>
      <c r="E630" t="s">
        <v>67</v>
      </c>
      <c r="F630">
        <v>5</v>
      </c>
      <c r="G630">
        <v>294</v>
      </c>
      <c r="H630" t="s">
        <v>66</v>
      </c>
      <c r="I630" t="s">
        <v>66</v>
      </c>
      <c r="J630" t="s">
        <v>66</v>
      </c>
      <c r="K630" t="s">
        <v>7</v>
      </c>
      <c r="M630" s="7">
        <v>413378</v>
      </c>
      <c r="N630" t="s">
        <v>65</v>
      </c>
      <c r="O630">
        <v>120</v>
      </c>
      <c r="P630" s="8">
        <f>_xlfn.XLOOKUP(D630,Consumer_Price_Index!A:A,Consumer_Price_Index!B:B)</f>
        <v>258.8</v>
      </c>
      <c r="Q630" s="13">
        <f>IF(ISNUMBER(M630), M630*(Consumer_Price_Index!$B$45/(_xlfn.XLOOKUP('Working Data'!D7658,Consumer_Price_Index!A:A,Consumer_Price_Index!B:B))), "Missing")</f>
        <v>756040.07563025213</v>
      </c>
      <c r="R630" t="str">
        <f t="shared" si="9"/>
        <v>No</v>
      </c>
    </row>
    <row r="631" spans="1:18" x14ac:dyDescent="0.25">
      <c r="A631" t="s">
        <v>627</v>
      </c>
      <c r="B631" t="s">
        <v>101</v>
      </c>
      <c r="C631" t="s">
        <v>73</v>
      </c>
      <c r="D631" s="11">
        <v>2019</v>
      </c>
      <c r="E631" t="s">
        <v>626</v>
      </c>
      <c r="F631">
        <v>5</v>
      </c>
      <c r="G631">
        <v>6100</v>
      </c>
      <c r="H631" t="s">
        <v>625</v>
      </c>
      <c r="I631" t="s">
        <v>624</v>
      </c>
      <c r="J631" t="s">
        <v>623</v>
      </c>
      <c r="K631" t="s">
        <v>59</v>
      </c>
      <c r="L631" s="7">
        <v>45000000</v>
      </c>
      <c r="M631" s="7">
        <v>32450241</v>
      </c>
      <c r="N631" t="s">
        <v>622</v>
      </c>
      <c r="O631">
        <v>87</v>
      </c>
      <c r="P631" s="8">
        <f>_xlfn.XLOOKUP(D631,Consumer_Price_Index!A:A,Consumer_Price_Index!B:B)</f>
        <v>255.7</v>
      </c>
      <c r="Q631" s="13">
        <f>IF(ISNUMBER(M631), M631*(Consumer_Price_Index!$B$45/(_xlfn.XLOOKUP('Working Data'!D7553,Consumer_Price_Index!A:A,Consumer_Price_Index!B:B))), "Missing")</f>
        <v>50627692.947772652</v>
      </c>
      <c r="R631" t="str">
        <f t="shared" si="9"/>
        <v>Yes</v>
      </c>
    </row>
    <row r="632" spans="1:18" x14ac:dyDescent="0.25">
      <c r="A632" t="s">
        <v>19456</v>
      </c>
      <c r="B632" t="s">
        <v>68</v>
      </c>
      <c r="C632" t="s">
        <v>24</v>
      </c>
      <c r="D632" s="11">
        <v>1986</v>
      </c>
      <c r="E632" t="s">
        <v>19455</v>
      </c>
      <c r="F632">
        <v>5</v>
      </c>
      <c r="G632">
        <v>3200</v>
      </c>
      <c r="H632" t="s">
        <v>17167</v>
      </c>
      <c r="I632" t="s">
        <v>19454</v>
      </c>
      <c r="J632" t="s">
        <v>17167</v>
      </c>
      <c r="K632" t="s">
        <v>7</v>
      </c>
      <c r="M632" s="7">
        <v>10090429</v>
      </c>
      <c r="N632" t="s">
        <v>138</v>
      </c>
      <c r="O632">
        <v>100</v>
      </c>
      <c r="P632" s="8">
        <f>_xlfn.XLOOKUP(D632,Consumer_Price_Index!A:A,Consumer_Price_Index!B:B)</f>
        <v>109.6</v>
      </c>
      <c r="Q632" s="13">
        <f>IF(ISNUMBER(M632), M632*(Consumer_Price_Index!$B$45/(_xlfn.XLOOKUP('Working Data'!D981,Consumer_Price_Index!A:A,Consumer_Price_Index!B:B))), "Missing")</f>
        <v>27064733.418133803</v>
      </c>
      <c r="R632" t="str">
        <f t="shared" si="9"/>
        <v>No</v>
      </c>
    </row>
    <row r="633" spans="1:18" x14ac:dyDescent="0.25">
      <c r="A633" t="s">
        <v>5501</v>
      </c>
      <c r="B633" t="s">
        <v>41</v>
      </c>
      <c r="C633" t="s">
        <v>34</v>
      </c>
      <c r="D633" s="11">
        <v>2012</v>
      </c>
      <c r="E633" t="s">
        <v>5500</v>
      </c>
      <c r="F633">
        <v>5</v>
      </c>
      <c r="G633">
        <v>20000</v>
      </c>
      <c r="H633" t="s">
        <v>5499</v>
      </c>
      <c r="I633" t="s">
        <v>5499</v>
      </c>
      <c r="J633" t="s">
        <v>5498</v>
      </c>
      <c r="K633" t="s">
        <v>7</v>
      </c>
      <c r="L633" s="7">
        <v>10000000</v>
      </c>
      <c r="M633" s="7">
        <v>1402307</v>
      </c>
      <c r="N633" t="s">
        <v>5497</v>
      </c>
      <c r="O633">
        <v>114</v>
      </c>
      <c r="P633" s="8">
        <f>_xlfn.XLOOKUP(D633,Consumer_Price_Index!A:A,Consumer_Price_Index!B:B)</f>
        <v>229.6</v>
      </c>
      <c r="Q633" s="13">
        <f>IF(ISNUMBER(M633), M633*(Consumer_Price_Index!$B$45/(_xlfn.XLOOKUP('Working Data'!D6187,Consumer_Price_Index!A:A,Consumer_Price_Index!B:B))), "Missing")</f>
        <v>2061181.5865894835</v>
      </c>
      <c r="R633" t="str">
        <f t="shared" si="9"/>
        <v>Yes</v>
      </c>
    </row>
    <row r="634" spans="1:18" x14ac:dyDescent="0.25">
      <c r="A634" t="s">
        <v>16721</v>
      </c>
      <c r="B634" t="s">
        <v>41</v>
      </c>
      <c r="C634" t="s">
        <v>34</v>
      </c>
      <c r="D634" s="11">
        <v>1991</v>
      </c>
      <c r="E634" t="s">
        <v>16720</v>
      </c>
      <c r="F634">
        <v>5</v>
      </c>
      <c r="G634">
        <v>4800</v>
      </c>
      <c r="H634" t="s">
        <v>16719</v>
      </c>
      <c r="I634" t="s">
        <v>16718</v>
      </c>
      <c r="J634" t="s">
        <v>12626</v>
      </c>
      <c r="K634" t="s">
        <v>7</v>
      </c>
      <c r="M634" s="7">
        <v>11128309</v>
      </c>
      <c r="N634" t="s">
        <v>8102</v>
      </c>
      <c r="O634">
        <v>89</v>
      </c>
      <c r="P634" s="8">
        <f>_xlfn.XLOOKUP(D634,Consumer_Price_Index!A:A,Consumer_Price_Index!B:B)</f>
        <v>136.19999999999999</v>
      </c>
      <c r="Q634" s="13">
        <f>IF(ISNUMBER(M634), M634*(Consumer_Price_Index!$B$45/(_xlfn.XLOOKUP('Working Data'!D1997,Consumer_Price_Index!A:A,Consumer_Price_Index!B:B))), "Missing")</f>
        <v>14768274.182491288</v>
      </c>
      <c r="R634" t="str">
        <f t="shared" si="9"/>
        <v>No</v>
      </c>
    </row>
    <row r="635" spans="1:18" x14ac:dyDescent="0.25">
      <c r="A635" t="s">
        <v>12673</v>
      </c>
      <c r="B635" t="s">
        <v>41</v>
      </c>
      <c r="C635" t="s">
        <v>34</v>
      </c>
      <c r="D635" s="11">
        <v>1999</v>
      </c>
      <c r="E635" t="s">
        <v>12508</v>
      </c>
      <c r="F635">
        <v>5</v>
      </c>
      <c r="G635">
        <v>27000</v>
      </c>
      <c r="H635" t="s">
        <v>12672</v>
      </c>
      <c r="I635" t="s">
        <v>12169</v>
      </c>
      <c r="J635" t="s">
        <v>1834</v>
      </c>
      <c r="K635" t="s">
        <v>7</v>
      </c>
      <c r="L635" s="7">
        <v>75000000</v>
      </c>
      <c r="M635" s="7">
        <v>30657854</v>
      </c>
      <c r="N635" t="s">
        <v>12160</v>
      </c>
      <c r="O635">
        <v>99</v>
      </c>
      <c r="P635" s="8">
        <f>_xlfn.XLOOKUP(D635,Consumer_Price_Index!A:A,Consumer_Price_Index!B:B)</f>
        <v>166.6</v>
      </c>
      <c r="Q635" s="13">
        <f>IF(ISNUMBER(M635), M635*(Consumer_Price_Index!$B$45/(_xlfn.XLOOKUP('Working Data'!D3545,Consumer_Price_Index!A:A,Consumer_Price_Index!B:B))), "Missing")</f>
        <v>89908066.542829633</v>
      </c>
      <c r="R635" t="str">
        <f t="shared" si="9"/>
        <v>Yes</v>
      </c>
    </row>
    <row r="636" spans="1:18" x14ac:dyDescent="0.25">
      <c r="A636" t="s">
        <v>2071</v>
      </c>
      <c r="B636" t="s">
        <v>68</v>
      </c>
      <c r="C636" t="s">
        <v>11</v>
      </c>
      <c r="D636" s="11">
        <v>2017</v>
      </c>
      <c r="E636" t="s">
        <v>2070</v>
      </c>
      <c r="F636">
        <v>5</v>
      </c>
      <c r="G636">
        <v>19000</v>
      </c>
      <c r="H636" t="s">
        <v>2069</v>
      </c>
      <c r="I636" t="s">
        <v>2068</v>
      </c>
      <c r="J636" t="s">
        <v>1204</v>
      </c>
      <c r="K636" t="s">
        <v>7</v>
      </c>
      <c r="L636" s="7">
        <v>12000000</v>
      </c>
      <c r="M636" s="7">
        <v>23468586</v>
      </c>
      <c r="N636" t="s">
        <v>2067</v>
      </c>
      <c r="O636">
        <v>90</v>
      </c>
      <c r="P636" s="8">
        <f>_xlfn.XLOOKUP(D636,Consumer_Price_Index!A:A,Consumer_Price_Index!B:B)</f>
        <v>245.1</v>
      </c>
      <c r="Q636" s="13">
        <f>IF(ISNUMBER(M636), M636*(Consumer_Price_Index!$B$45/(_xlfn.XLOOKUP('Working Data'!D7226,Consumer_Price_Index!A:A,Consumer_Price_Index!B:B))), "Missing")</f>
        <v>48251539.502024293</v>
      </c>
      <c r="R636" t="str">
        <f t="shared" si="9"/>
        <v>Yes</v>
      </c>
    </row>
    <row r="637" spans="1:18" x14ac:dyDescent="0.25">
      <c r="A637">
        <v>31</v>
      </c>
      <c r="C637" t="s">
        <v>5</v>
      </c>
      <c r="D637" s="11">
        <v>2016</v>
      </c>
      <c r="E637" t="s">
        <v>2798</v>
      </c>
      <c r="F637">
        <v>5.0999999999999996</v>
      </c>
      <c r="G637">
        <v>19000</v>
      </c>
      <c r="H637" t="s">
        <v>3001</v>
      </c>
      <c r="I637" t="s">
        <v>3001</v>
      </c>
      <c r="J637" t="s">
        <v>3000</v>
      </c>
      <c r="K637" t="s">
        <v>265</v>
      </c>
      <c r="L637" s="7">
        <v>1500000</v>
      </c>
      <c r="M637" s="7">
        <v>850419</v>
      </c>
      <c r="N637" t="s">
        <v>2999</v>
      </c>
      <c r="O637">
        <v>102</v>
      </c>
      <c r="P637" s="8">
        <f>_xlfn.XLOOKUP(D637,Consumer_Price_Index!A:A,Consumer_Price_Index!B:B)</f>
        <v>240</v>
      </c>
      <c r="Q637" s="13">
        <f>IF(ISNUMBER(M637), M637*(Consumer_Price_Index!$B$45/(_xlfn.XLOOKUP('Working Data'!D6985,Consumer_Price_Index!A:A,Consumer_Price_Index!B:B))), "Missing")</f>
        <v>1208031.0923076922</v>
      </c>
      <c r="R637" t="str">
        <f t="shared" si="9"/>
        <v>Yes</v>
      </c>
    </row>
    <row r="638" spans="1:18" x14ac:dyDescent="0.25">
      <c r="A638" t="s">
        <v>7853</v>
      </c>
      <c r="B638" t="s">
        <v>68</v>
      </c>
      <c r="C638" t="s">
        <v>34</v>
      </c>
      <c r="D638" s="11">
        <v>2008</v>
      </c>
      <c r="E638" t="s">
        <v>7852</v>
      </c>
      <c r="F638">
        <v>5.0999999999999996</v>
      </c>
      <c r="G638">
        <v>127000</v>
      </c>
      <c r="H638" t="s">
        <v>3353</v>
      </c>
      <c r="I638" t="s">
        <v>3353</v>
      </c>
      <c r="J638" t="s">
        <v>7273</v>
      </c>
      <c r="K638" t="s">
        <v>7</v>
      </c>
      <c r="L638" s="7">
        <v>105000000</v>
      </c>
      <c r="M638" s="7">
        <v>269784201</v>
      </c>
      <c r="N638" t="s">
        <v>138</v>
      </c>
      <c r="O638">
        <v>109</v>
      </c>
      <c r="P638" s="8">
        <f>_xlfn.XLOOKUP(D638,Consumer_Price_Index!A:A,Consumer_Price_Index!B:B)</f>
        <v>215.3</v>
      </c>
      <c r="Q638" s="13">
        <f>IF(ISNUMBER(M638), M638*(Consumer_Price_Index!$B$45/(_xlfn.XLOOKUP('Working Data'!D5346,Consumer_Price_Index!A:A,Consumer_Price_Index!B:B))), "Missing")</f>
        <v>381807924.0348351</v>
      </c>
      <c r="R638" t="str">
        <f t="shared" si="9"/>
        <v>Yes</v>
      </c>
    </row>
    <row r="639" spans="1:18" x14ac:dyDescent="0.25">
      <c r="A639" t="s">
        <v>18264</v>
      </c>
      <c r="B639" t="s">
        <v>41</v>
      </c>
      <c r="C639" t="s">
        <v>24</v>
      </c>
      <c r="D639" s="11">
        <v>1988</v>
      </c>
      <c r="E639" t="s">
        <v>17854</v>
      </c>
      <c r="F639">
        <v>5.0999999999999996</v>
      </c>
      <c r="G639">
        <v>4900</v>
      </c>
      <c r="H639" t="s">
        <v>10608</v>
      </c>
      <c r="I639" t="s">
        <v>18263</v>
      </c>
      <c r="J639" t="s">
        <v>18262</v>
      </c>
      <c r="K639" t="s">
        <v>7</v>
      </c>
      <c r="M639" s="7">
        <v>2955917</v>
      </c>
      <c r="N639" t="s">
        <v>4979</v>
      </c>
      <c r="O639">
        <v>92</v>
      </c>
      <c r="P639" s="8">
        <f>_xlfn.XLOOKUP(D639,Consumer_Price_Index!A:A,Consumer_Price_Index!B:B)</f>
        <v>118.3</v>
      </c>
      <c r="Q639" s="13">
        <f>IF(ISNUMBER(M639), M639*(Consumer_Price_Index!$B$45/(_xlfn.XLOOKUP('Working Data'!D1416,Consumer_Price_Index!A:A,Consumer_Price_Index!B:B))), "Missing")</f>
        <v>4344755.9570670519</v>
      </c>
      <c r="R639" t="str">
        <f t="shared" si="9"/>
        <v>No</v>
      </c>
    </row>
    <row r="640" spans="1:18" x14ac:dyDescent="0.25">
      <c r="A640" t="s">
        <v>9827</v>
      </c>
      <c r="B640" t="s">
        <v>5244</v>
      </c>
      <c r="C640" t="s">
        <v>24</v>
      </c>
      <c r="D640" s="11">
        <v>2004</v>
      </c>
      <c r="E640" t="s">
        <v>9626</v>
      </c>
      <c r="F640">
        <v>5.0999999999999996</v>
      </c>
      <c r="G640">
        <v>12000</v>
      </c>
      <c r="H640" t="s">
        <v>9826</v>
      </c>
      <c r="I640" t="s">
        <v>9826</v>
      </c>
      <c r="J640" t="s">
        <v>9825</v>
      </c>
      <c r="K640" t="s">
        <v>7</v>
      </c>
      <c r="L640" s="7">
        <v>15000000</v>
      </c>
      <c r="M640" s="7">
        <v>1914166</v>
      </c>
      <c r="N640" t="s">
        <v>9824</v>
      </c>
      <c r="O640">
        <v>89</v>
      </c>
      <c r="P640" s="8">
        <f>_xlfn.XLOOKUP(D640,Consumer_Price_Index!A:A,Consumer_Price_Index!B:B)</f>
        <v>188.9</v>
      </c>
      <c r="Q640" s="13">
        <f>IF(ISNUMBER(M640), M640*(Consumer_Price_Index!$B$45/(_xlfn.XLOOKUP('Working Data'!D4588,Consumer_Price_Index!A:A,Consumer_Price_Index!B:B))), "Missing")</f>
        <v>3387028.9210220673</v>
      </c>
      <c r="R640" t="str">
        <f t="shared" si="9"/>
        <v>Yes</v>
      </c>
    </row>
    <row r="641" spans="1:18" x14ac:dyDescent="0.25">
      <c r="A641" t="s">
        <v>18060</v>
      </c>
      <c r="B641" t="s">
        <v>41</v>
      </c>
      <c r="C641" t="s">
        <v>438</v>
      </c>
      <c r="D641" s="11">
        <v>1989</v>
      </c>
      <c r="E641" t="s">
        <v>18059</v>
      </c>
      <c r="F641">
        <v>5.0999999999999996</v>
      </c>
      <c r="G641">
        <v>42000</v>
      </c>
      <c r="H641" t="s">
        <v>2782</v>
      </c>
      <c r="I641" t="s">
        <v>6394</v>
      </c>
      <c r="J641" t="s">
        <v>10608</v>
      </c>
      <c r="K641" t="s">
        <v>7</v>
      </c>
      <c r="L641" s="7">
        <v>6000000</v>
      </c>
      <c r="M641" s="7">
        <v>22168359</v>
      </c>
      <c r="N641" t="s">
        <v>666</v>
      </c>
      <c r="O641">
        <v>89</v>
      </c>
      <c r="P641" s="8">
        <f>_xlfn.XLOOKUP(D641,Consumer_Price_Index!A:A,Consumer_Price_Index!B:B)</f>
        <v>124</v>
      </c>
      <c r="Q641" s="13">
        <f>IF(ISNUMBER(M641), M641*(Consumer_Price_Index!$B$45/(_xlfn.XLOOKUP('Working Data'!D1503,Consumer_Price_Index!A:A,Consumer_Price_Index!B:B))), "Missing")</f>
        <v>28990124.409012873</v>
      </c>
      <c r="R641" t="str">
        <f t="shared" si="9"/>
        <v>Yes</v>
      </c>
    </row>
    <row r="642" spans="1:18" x14ac:dyDescent="0.25">
      <c r="A642" t="s">
        <v>6334</v>
      </c>
      <c r="B642" t="s">
        <v>68</v>
      </c>
      <c r="C642" t="s">
        <v>34</v>
      </c>
      <c r="D642" s="11">
        <v>2011</v>
      </c>
      <c r="E642" t="s">
        <v>5885</v>
      </c>
      <c r="F642">
        <v>5.0999999999999996</v>
      </c>
      <c r="G642">
        <v>78000</v>
      </c>
      <c r="H642" t="s">
        <v>6333</v>
      </c>
      <c r="I642" t="s">
        <v>6332</v>
      </c>
      <c r="J642" t="s">
        <v>6331</v>
      </c>
      <c r="K642" t="s">
        <v>7</v>
      </c>
      <c r="L642" s="7">
        <v>35000000</v>
      </c>
      <c r="M642" s="7">
        <v>82087155</v>
      </c>
      <c r="N642" t="s">
        <v>842</v>
      </c>
      <c r="O642">
        <v>106</v>
      </c>
      <c r="P642" s="8">
        <f>_xlfn.XLOOKUP(D642,Consumer_Price_Index!A:A,Consumer_Price_Index!B:B)</f>
        <v>224.9</v>
      </c>
      <c r="Q642" s="13">
        <f>IF(ISNUMBER(M642), M642*(Consumer_Price_Index!$B$45/(_xlfn.XLOOKUP('Working Data'!D5904,Consumer_Price_Index!A:A,Consumer_Price_Index!B:B))), "Missing")</f>
        <v>128069411.82027648</v>
      </c>
      <c r="R642" t="str">
        <f t="shared" si="9"/>
        <v>Yes</v>
      </c>
    </row>
    <row r="643" spans="1:18" x14ac:dyDescent="0.25">
      <c r="A643" t="s">
        <v>1241</v>
      </c>
      <c r="B643" t="s">
        <v>41</v>
      </c>
      <c r="C643" t="s">
        <v>24</v>
      </c>
      <c r="D643" s="11">
        <v>2018</v>
      </c>
      <c r="E643" t="s">
        <v>1240</v>
      </c>
      <c r="F643">
        <v>5.0999999999999996</v>
      </c>
      <c r="G643">
        <v>11000</v>
      </c>
      <c r="H643" t="s">
        <v>1239</v>
      </c>
      <c r="I643" t="s">
        <v>1238</v>
      </c>
      <c r="J643" t="s">
        <v>1237</v>
      </c>
      <c r="K643" t="s">
        <v>7</v>
      </c>
      <c r="L643" s="7">
        <v>19000000</v>
      </c>
      <c r="M643" s="7">
        <v>5103663</v>
      </c>
      <c r="N643" t="s">
        <v>108</v>
      </c>
      <c r="O643">
        <v>85</v>
      </c>
      <c r="P643" s="8">
        <f>_xlfn.XLOOKUP(D643,Consumer_Price_Index!A:A,Consumer_Price_Index!B:B)</f>
        <v>251.1</v>
      </c>
      <c r="Q643" s="13">
        <f>IF(ISNUMBER(M643), M643*(Consumer_Price_Index!$B$45/(_xlfn.XLOOKUP('Working Data'!D7416,Consumer_Price_Index!A:A,Consumer_Price_Index!B:B))), "Missing")</f>
        <v>16114882.032124352</v>
      </c>
      <c r="R643" t="str">
        <f t="shared" ref="R643:R706" si="10">IF(AND(ISNUMBER(L643), L643&gt;0, ISNUMBER(M643), M643&gt;0), "Yes", "No")</f>
        <v>Yes</v>
      </c>
    </row>
    <row r="644" spans="1:18" x14ac:dyDescent="0.25">
      <c r="A644" t="s">
        <v>4317</v>
      </c>
      <c r="B644" t="s">
        <v>41</v>
      </c>
      <c r="C644" t="s">
        <v>11</v>
      </c>
      <c r="D644" s="11">
        <v>2014</v>
      </c>
      <c r="E644" t="s">
        <v>4246</v>
      </c>
      <c r="F644">
        <v>5.0999999999999996</v>
      </c>
      <c r="G644">
        <v>10000</v>
      </c>
      <c r="H644" t="s">
        <v>4316</v>
      </c>
      <c r="I644" t="s">
        <v>4315</v>
      </c>
      <c r="J644" t="s">
        <v>4314</v>
      </c>
      <c r="K644" t="s">
        <v>7</v>
      </c>
      <c r="L644" s="7">
        <v>5000000</v>
      </c>
      <c r="M644" s="7">
        <v>17534314</v>
      </c>
      <c r="N644" t="s">
        <v>4313</v>
      </c>
      <c r="O644">
        <v>106</v>
      </c>
      <c r="P644" s="8">
        <f>_xlfn.XLOOKUP(D644,Consumer_Price_Index!A:A,Consumer_Price_Index!B:B)</f>
        <v>236.7</v>
      </c>
      <c r="Q644" s="13">
        <f>IF(ISNUMBER(M644), M644*(Consumer_Price_Index!$B$45/(_xlfn.XLOOKUP('Working Data'!D6577,Consumer_Price_Index!A:A,Consumer_Price_Index!B:B))), "Missing")</f>
        <v>33287884.584423676</v>
      </c>
      <c r="R644" t="str">
        <f t="shared" si="10"/>
        <v>Yes</v>
      </c>
    </row>
    <row r="645" spans="1:18" x14ac:dyDescent="0.25">
      <c r="A645" t="s">
        <v>10476</v>
      </c>
      <c r="B645" t="s">
        <v>101</v>
      </c>
      <c r="C645" t="s">
        <v>34</v>
      </c>
      <c r="D645" s="11">
        <v>2003</v>
      </c>
      <c r="E645" t="s">
        <v>10343</v>
      </c>
      <c r="F645">
        <v>5.0999999999999996</v>
      </c>
      <c r="G645">
        <v>34000</v>
      </c>
      <c r="H645" t="s">
        <v>5139</v>
      </c>
      <c r="I645" t="s">
        <v>6400</v>
      </c>
      <c r="J645" t="s">
        <v>9206</v>
      </c>
      <c r="K645" t="s">
        <v>7</v>
      </c>
      <c r="L645" s="7">
        <v>28000000</v>
      </c>
      <c r="M645" s="7">
        <v>58795814</v>
      </c>
      <c r="N645" t="s">
        <v>704</v>
      </c>
      <c r="O645">
        <v>102</v>
      </c>
      <c r="P645" s="8">
        <f>_xlfn.XLOOKUP(D645,Consumer_Price_Index!A:A,Consumer_Price_Index!B:B)</f>
        <v>184</v>
      </c>
      <c r="Q645" s="13">
        <f>IF(ISNUMBER(M645), M645*(Consumer_Price_Index!$B$45/(_xlfn.XLOOKUP('Working Data'!D4354,Consumer_Price_Index!A:A,Consumer_Price_Index!B:B))), "Missing")</f>
        <v>131535128.67694567</v>
      </c>
      <c r="R645" t="str">
        <f t="shared" si="10"/>
        <v>Yes</v>
      </c>
    </row>
    <row r="646" spans="1:18" x14ac:dyDescent="0.25">
      <c r="A646" t="s">
        <v>20336</v>
      </c>
      <c r="B646" t="s">
        <v>41</v>
      </c>
      <c r="C646" t="s">
        <v>24</v>
      </c>
      <c r="D646" s="11">
        <v>1984</v>
      </c>
      <c r="E646" t="s">
        <v>19958</v>
      </c>
      <c r="F646">
        <v>5.0999999999999996</v>
      </c>
      <c r="G646">
        <v>216</v>
      </c>
      <c r="H646" t="s">
        <v>7948</v>
      </c>
      <c r="I646" t="s">
        <v>7948</v>
      </c>
      <c r="J646" t="s">
        <v>16212</v>
      </c>
      <c r="K646" t="s">
        <v>7</v>
      </c>
      <c r="L646" s="7">
        <v>1000000</v>
      </c>
      <c r="M646" s="7">
        <v>95000</v>
      </c>
      <c r="N646" t="s">
        <v>20336</v>
      </c>
      <c r="O646">
        <v>96</v>
      </c>
      <c r="P646" s="8">
        <f>_xlfn.XLOOKUP(D646,Consumer_Price_Index!A:A,Consumer_Price_Index!B:B)</f>
        <v>103.9</v>
      </c>
      <c r="Q646" s="13">
        <f>IF(ISNUMBER(M646), M646*(Consumer_Price_Index!$B$45/(_xlfn.XLOOKUP('Working Data'!D641,Consumer_Price_Index!A:A,Consumer_Price_Index!B:B))), "Missing")</f>
        <v>233439.51612903224</v>
      </c>
      <c r="R646" t="str">
        <f t="shared" si="10"/>
        <v>Yes</v>
      </c>
    </row>
    <row r="647" spans="1:18" x14ac:dyDescent="0.25">
      <c r="A647" t="s">
        <v>9234</v>
      </c>
      <c r="B647" t="s">
        <v>68</v>
      </c>
      <c r="C647" t="s">
        <v>11</v>
      </c>
      <c r="D647" s="11">
        <v>2005</v>
      </c>
      <c r="E647" t="s">
        <v>8589</v>
      </c>
      <c r="F647">
        <v>5.0999999999999996</v>
      </c>
      <c r="G647">
        <v>25000</v>
      </c>
      <c r="H647" t="s">
        <v>4698</v>
      </c>
      <c r="I647" t="s">
        <v>9233</v>
      </c>
      <c r="J647" t="s">
        <v>9232</v>
      </c>
      <c r="K647" t="s">
        <v>265</v>
      </c>
      <c r="L647" s="7">
        <v>14000000</v>
      </c>
      <c r="M647" s="7">
        <v>29612137</v>
      </c>
      <c r="N647" t="s">
        <v>9231</v>
      </c>
      <c r="O647">
        <v>83</v>
      </c>
      <c r="P647" s="8">
        <f>_xlfn.XLOOKUP(D647,Consumer_Price_Index!A:A,Consumer_Price_Index!B:B)</f>
        <v>195.3</v>
      </c>
      <c r="Q647" s="13">
        <f>IF(ISNUMBER(M647), M647*(Consumer_Price_Index!$B$45/(_xlfn.XLOOKUP('Working Data'!D4805,Consumer_Price_Index!A:A,Consumer_Price_Index!B:B))), "Missing")</f>
        <v>50154631.150083378</v>
      </c>
      <c r="R647" t="str">
        <f t="shared" si="10"/>
        <v>Yes</v>
      </c>
    </row>
    <row r="648" spans="1:18" x14ac:dyDescent="0.25">
      <c r="A648" t="s">
        <v>13801</v>
      </c>
      <c r="B648" t="s">
        <v>41</v>
      </c>
      <c r="C648" t="s">
        <v>24</v>
      </c>
      <c r="D648" s="11">
        <v>1997</v>
      </c>
      <c r="E648" t="s">
        <v>13586</v>
      </c>
      <c r="F648">
        <v>5.0999999999999996</v>
      </c>
      <c r="G648">
        <v>24000</v>
      </c>
      <c r="H648" t="s">
        <v>13800</v>
      </c>
      <c r="I648" t="s">
        <v>13233</v>
      </c>
      <c r="J648" t="s">
        <v>13118</v>
      </c>
      <c r="K648" t="s">
        <v>265</v>
      </c>
      <c r="L648" s="7">
        <v>25000000</v>
      </c>
      <c r="M648" s="7">
        <v>26570463</v>
      </c>
      <c r="N648" t="s">
        <v>8102</v>
      </c>
      <c r="O648">
        <v>105</v>
      </c>
      <c r="P648" s="8">
        <f>_xlfn.XLOOKUP(D648,Consumer_Price_Index!A:A,Consumer_Price_Index!B:B)</f>
        <v>160.5</v>
      </c>
      <c r="Q648" s="13">
        <f>IF(ISNUMBER(M648), M648*(Consumer_Price_Index!$B$45/(_xlfn.XLOOKUP('Working Data'!D3134,Consumer_Price_Index!A:A,Consumer_Price_Index!B:B))), "Missing")</f>
        <v>51599873.015296362</v>
      </c>
      <c r="R648" t="str">
        <f t="shared" si="10"/>
        <v>Yes</v>
      </c>
    </row>
    <row r="649" spans="1:18" x14ac:dyDescent="0.25">
      <c r="A649" t="s">
        <v>20059</v>
      </c>
      <c r="B649" t="s">
        <v>101</v>
      </c>
      <c r="C649" t="s">
        <v>100</v>
      </c>
      <c r="D649" s="11">
        <v>1985</v>
      </c>
      <c r="E649" t="s">
        <v>19988</v>
      </c>
      <c r="F649">
        <v>5.0999999999999996</v>
      </c>
      <c r="G649">
        <v>3100</v>
      </c>
      <c r="H649" t="s">
        <v>18798</v>
      </c>
      <c r="I649" t="s">
        <v>14545</v>
      </c>
      <c r="J649" t="s">
        <v>20058</v>
      </c>
      <c r="K649" t="s">
        <v>7</v>
      </c>
      <c r="M649" s="7">
        <v>14972297</v>
      </c>
      <c r="N649" t="s">
        <v>20057</v>
      </c>
      <c r="O649">
        <v>95</v>
      </c>
      <c r="P649" s="8">
        <f>_xlfn.XLOOKUP(D649,Consumer_Price_Index!A:A,Consumer_Price_Index!B:B)</f>
        <v>107.6</v>
      </c>
      <c r="Q649" s="13">
        <f>IF(ISNUMBER(M649), M649*(Consumer_Price_Index!$B$45/(_xlfn.XLOOKUP('Working Data'!D760,Consumer_Price_Index!A:A,Consumer_Price_Index!B:B))), "Missing")</f>
        <v>20284832.796353932</v>
      </c>
      <c r="R649" t="str">
        <f t="shared" si="10"/>
        <v>No</v>
      </c>
    </row>
    <row r="650" spans="1:18" x14ac:dyDescent="0.25">
      <c r="A650" t="s">
        <v>368</v>
      </c>
      <c r="B650" t="s">
        <v>52</v>
      </c>
      <c r="C650" t="s">
        <v>24</v>
      </c>
      <c r="D650" s="11">
        <v>2019</v>
      </c>
      <c r="E650" t="s">
        <v>194</v>
      </c>
      <c r="F650">
        <v>5.0999999999999996</v>
      </c>
      <c r="G650">
        <v>590</v>
      </c>
      <c r="H650" t="s">
        <v>366</v>
      </c>
      <c r="I650" t="s">
        <v>367</v>
      </c>
      <c r="J650" t="s">
        <v>366</v>
      </c>
      <c r="K650" t="s">
        <v>7</v>
      </c>
      <c r="M650" s="7">
        <v>151507</v>
      </c>
      <c r="N650" t="s">
        <v>365</v>
      </c>
      <c r="O650">
        <v>98</v>
      </c>
      <c r="P650" s="8">
        <f>_xlfn.XLOOKUP(D650,Consumer_Price_Index!A:A,Consumer_Price_Index!B:B)</f>
        <v>255.7</v>
      </c>
      <c r="Q650" s="13">
        <f>IF(ISNUMBER(M650), M650*(Consumer_Price_Index!$B$45/(_xlfn.XLOOKUP('Working Data'!D7604,Consumer_Price_Index!A:A,Consumer_Price_Index!B:B))), "Missing")</f>
        <v>268084.68583042972</v>
      </c>
      <c r="R650" t="str">
        <f t="shared" si="10"/>
        <v>No</v>
      </c>
    </row>
    <row r="651" spans="1:18" x14ac:dyDescent="0.25">
      <c r="A651" t="s">
        <v>18444</v>
      </c>
      <c r="B651" t="s">
        <v>101</v>
      </c>
      <c r="C651" t="s">
        <v>100</v>
      </c>
      <c r="D651" s="11">
        <v>1988</v>
      </c>
      <c r="E651" t="s">
        <v>18443</v>
      </c>
      <c r="F651">
        <v>5.0999999999999996</v>
      </c>
      <c r="G651">
        <v>8800</v>
      </c>
      <c r="H651" t="s">
        <v>16436</v>
      </c>
      <c r="I651" t="s">
        <v>18442</v>
      </c>
      <c r="J651" t="s">
        <v>18442</v>
      </c>
      <c r="K651" t="s">
        <v>7</v>
      </c>
      <c r="M651" s="7">
        <v>15122324</v>
      </c>
      <c r="N651" t="s">
        <v>108</v>
      </c>
      <c r="O651">
        <v>86</v>
      </c>
      <c r="P651" s="8">
        <f>_xlfn.XLOOKUP(D651,Consumer_Price_Index!A:A,Consumer_Price_Index!B:B)</f>
        <v>118.3</v>
      </c>
      <c r="Q651" s="13">
        <f>IF(ISNUMBER(M651), M651*(Consumer_Price_Index!$B$45/(_xlfn.XLOOKUP('Working Data'!D1354,Consumer_Price_Index!A:A,Consumer_Price_Index!B:B))), "Missing")</f>
        <v>32842281.702066995</v>
      </c>
      <c r="R651" t="str">
        <f t="shared" si="10"/>
        <v>No</v>
      </c>
    </row>
    <row r="652" spans="1:18" x14ac:dyDescent="0.25">
      <c r="A652" t="s">
        <v>20330</v>
      </c>
      <c r="B652" t="s">
        <v>68</v>
      </c>
      <c r="C652" t="s">
        <v>24</v>
      </c>
      <c r="D652" s="11">
        <v>1984</v>
      </c>
      <c r="E652" t="s">
        <v>20329</v>
      </c>
      <c r="F652">
        <v>5.0999999999999996</v>
      </c>
      <c r="G652">
        <v>172</v>
      </c>
      <c r="H652" t="s">
        <v>20328</v>
      </c>
      <c r="I652" t="s">
        <v>20328</v>
      </c>
      <c r="J652" t="s">
        <v>20327</v>
      </c>
      <c r="K652" t="s">
        <v>7</v>
      </c>
      <c r="N652" t="s">
        <v>20326</v>
      </c>
      <c r="O652">
        <v>85</v>
      </c>
      <c r="P652" s="8">
        <f>_xlfn.XLOOKUP(D652,Consumer_Price_Index!A:A,Consumer_Price_Index!B:B)</f>
        <v>103.9</v>
      </c>
      <c r="Q652" s="13" t="str">
        <f>IF(ISNUMBER(M652), M652*(Consumer_Price_Index!$B$45/(_xlfn.XLOOKUP('Working Data'!D643,Consumer_Price_Index!A:A,Consumer_Price_Index!B:B))), "Missing")</f>
        <v>Missing</v>
      </c>
      <c r="R652" t="str">
        <f t="shared" si="10"/>
        <v>No</v>
      </c>
    </row>
    <row r="653" spans="1:18" x14ac:dyDescent="0.25">
      <c r="A653" t="s">
        <v>11907</v>
      </c>
      <c r="B653" t="s">
        <v>41</v>
      </c>
      <c r="C653" t="s">
        <v>87</v>
      </c>
      <c r="D653" s="11">
        <v>2000</v>
      </c>
      <c r="E653" t="s">
        <v>11906</v>
      </c>
      <c r="F653">
        <v>5.0999999999999996</v>
      </c>
      <c r="G653">
        <v>14000</v>
      </c>
      <c r="H653" t="s">
        <v>256</v>
      </c>
      <c r="I653" t="s">
        <v>11905</v>
      </c>
      <c r="J653" t="s">
        <v>9944</v>
      </c>
      <c r="K653" t="s">
        <v>7</v>
      </c>
      <c r="L653" s="7">
        <v>65000000</v>
      </c>
      <c r="M653" s="7">
        <v>40443010</v>
      </c>
      <c r="N653" t="s">
        <v>108</v>
      </c>
      <c r="O653">
        <v>107</v>
      </c>
      <c r="P653" s="8">
        <f>_xlfn.XLOOKUP(D653,Consumer_Price_Index!A:A,Consumer_Price_Index!B:B)</f>
        <v>172.2</v>
      </c>
      <c r="Q653" s="13">
        <f>IF(ISNUMBER(M653), M653*(Consumer_Price_Index!$B$45/(_xlfn.XLOOKUP('Working Data'!D3807,Consumer_Price_Index!A:A,Consumer_Price_Index!B:B))), "Missing")</f>
        <v>87833108.674269423</v>
      </c>
      <c r="R653" t="str">
        <f t="shared" si="10"/>
        <v>Yes</v>
      </c>
    </row>
    <row r="654" spans="1:18" x14ac:dyDescent="0.25">
      <c r="A654" t="s">
        <v>8098</v>
      </c>
      <c r="B654" t="s">
        <v>41</v>
      </c>
      <c r="C654" t="s">
        <v>11</v>
      </c>
      <c r="D654" s="11">
        <v>2007</v>
      </c>
      <c r="E654" t="s">
        <v>8097</v>
      </c>
      <c r="F654">
        <v>5.0999999999999996</v>
      </c>
      <c r="G654">
        <v>3600</v>
      </c>
      <c r="H654" t="s">
        <v>2875</v>
      </c>
      <c r="I654" t="s">
        <v>2875</v>
      </c>
      <c r="J654" t="s">
        <v>8096</v>
      </c>
      <c r="K654" t="s">
        <v>562</v>
      </c>
      <c r="M654" s="7">
        <v>586888</v>
      </c>
      <c r="N654" t="s">
        <v>561</v>
      </c>
      <c r="O654">
        <v>106</v>
      </c>
      <c r="P654" s="8">
        <f>_xlfn.XLOOKUP(D654,Consumer_Price_Index!A:A,Consumer_Price_Index!B:B)</f>
        <v>207.3</v>
      </c>
      <c r="Q654" s="13">
        <f>IF(ISNUMBER(M654), M654*(Consumer_Price_Index!$B$45/(_xlfn.XLOOKUP('Working Data'!D5233,Consumer_Price_Index!A:A,Consumer_Price_Index!B:B))), "Missing")</f>
        <v>767488.29871244635</v>
      </c>
      <c r="R654" t="str">
        <f t="shared" si="10"/>
        <v>No</v>
      </c>
    </row>
    <row r="655" spans="1:18" x14ac:dyDescent="0.25">
      <c r="A655" t="s">
        <v>20567</v>
      </c>
      <c r="B655" t="s">
        <v>101</v>
      </c>
      <c r="C655" t="s">
        <v>24</v>
      </c>
      <c r="D655" s="11">
        <v>1984</v>
      </c>
      <c r="E655" t="s">
        <v>20474</v>
      </c>
      <c r="F655">
        <v>5.0999999999999996</v>
      </c>
      <c r="G655">
        <v>3900</v>
      </c>
      <c r="H655" t="s">
        <v>18926</v>
      </c>
      <c r="I655" t="s">
        <v>20566</v>
      </c>
      <c r="J655" t="s">
        <v>20565</v>
      </c>
      <c r="K655" t="s">
        <v>7</v>
      </c>
      <c r="M655" s="7">
        <v>15101131</v>
      </c>
      <c r="N655" t="s">
        <v>2694</v>
      </c>
      <c r="O655">
        <v>94</v>
      </c>
      <c r="P655" s="8">
        <f>_xlfn.XLOOKUP(D655,Consumer_Price_Index!A:A,Consumer_Price_Index!B:B)</f>
        <v>103.9</v>
      </c>
      <c r="Q655" s="13">
        <f>IF(ISNUMBER(M655), M655*(Consumer_Price_Index!$B$45/(_xlfn.XLOOKUP('Working Data'!D565,Consumer_Price_Index!A:A,Consumer_Price_Index!B:B))), "Missing")</f>
        <v>47682016.743005179</v>
      </c>
      <c r="R655" t="str">
        <f t="shared" si="10"/>
        <v>No</v>
      </c>
    </row>
    <row r="656" spans="1:18" x14ac:dyDescent="0.25">
      <c r="A656" t="s">
        <v>15743</v>
      </c>
      <c r="B656" t="s">
        <v>68</v>
      </c>
      <c r="C656" t="s">
        <v>24</v>
      </c>
      <c r="D656" s="11">
        <v>1993</v>
      </c>
      <c r="E656" t="s">
        <v>15742</v>
      </c>
      <c r="F656">
        <v>5.0999999999999996</v>
      </c>
      <c r="G656">
        <v>2100</v>
      </c>
      <c r="H656" t="s">
        <v>5900</v>
      </c>
      <c r="I656" t="s">
        <v>15741</v>
      </c>
      <c r="J656" t="s">
        <v>15740</v>
      </c>
      <c r="K656" t="s">
        <v>7</v>
      </c>
      <c r="L656" s="7">
        <v>13000000</v>
      </c>
      <c r="M656" s="7">
        <v>2570550</v>
      </c>
      <c r="N656" t="s">
        <v>15739</v>
      </c>
      <c r="O656">
        <v>90</v>
      </c>
      <c r="P656" s="8">
        <f>_xlfn.XLOOKUP(D656,Consumer_Price_Index!A:A,Consumer_Price_Index!B:B)</f>
        <v>144.5</v>
      </c>
      <c r="Q656" s="13">
        <f>IF(ISNUMBER(M656), M656*(Consumer_Price_Index!$B$45/(_xlfn.XLOOKUP('Working Data'!D2380,Consumer_Price_Index!A:A,Consumer_Price_Index!B:B))), "Missing")</f>
        <v>5750709.1409691628</v>
      </c>
      <c r="R656" t="str">
        <f t="shared" si="10"/>
        <v>Yes</v>
      </c>
    </row>
    <row r="657" spans="1:18" x14ac:dyDescent="0.25">
      <c r="A657" t="s">
        <v>20652</v>
      </c>
      <c r="B657" t="s">
        <v>101</v>
      </c>
      <c r="C657" t="s">
        <v>34</v>
      </c>
      <c r="D657" s="11">
        <v>1984</v>
      </c>
      <c r="E657" t="s">
        <v>20651</v>
      </c>
      <c r="F657">
        <v>5.0999999999999996</v>
      </c>
      <c r="G657">
        <v>15000</v>
      </c>
      <c r="H657" t="s">
        <v>19552</v>
      </c>
      <c r="I657" t="s">
        <v>20650</v>
      </c>
      <c r="J657" t="s">
        <v>2018</v>
      </c>
      <c r="K657" t="s">
        <v>226</v>
      </c>
      <c r="L657" s="7">
        <v>20000000</v>
      </c>
      <c r="M657" s="7">
        <v>28078073</v>
      </c>
      <c r="N657" t="s">
        <v>20649</v>
      </c>
      <c r="O657">
        <v>108</v>
      </c>
      <c r="P657" s="8">
        <f>_xlfn.XLOOKUP(D657,Consumer_Price_Index!A:A,Consumer_Price_Index!B:B)</f>
        <v>103.9</v>
      </c>
      <c r="Q657" s="13">
        <f>IF(ISNUMBER(M657), M657*(Consumer_Price_Index!$B$45/(_xlfn.XLOOKUP('Working Data'!D531,Consumer_Price_Index!A:A,Consumer_Price_Index!B:B))), "Missing")</f>
        <v>85897478.344377503</v>
      </c>
      <c r="R657" t="str">
        <f t="shared" si="10"/>
        <v>Yes</v>
      </c>
    </row>
    <row r="658" spans="1:18" x14ac:dyDescent="0.25">
      <c r="A658" t="s">
        <v>11477</v>
      </c>
      <c r="B658" t="s">
        <v>101</v>
      </c>
      <c r="C658" t="s">
        <v>34</v>
      </c>
      <c r="D658" s="11">
        <v>2001</v>
      </c>
      <c r="E658" t="s">
        <v>11476</v>
      </c>
      <c r="F658">
        <v>5.0999999999999996</v>
      </c>
      <c r="G658">
        <v>57000</v>
      </c>
      <c r="H658" t="s">
        <v>9452</v>
      </c>
      <c r="I658" t="s">
        <v>7216</v>
      </c>
      <c r="J658" t="s">
        <v>2690</v>
      </c>
      <c r="K658" t="s">
        <v>7</v>
      </c>
      <c r="L658" s="7">
        <v>60000000</v>
      </c>
      <c r="M658" s="7">
        <v>200687492</v>
      </c>
      <c r="N658" t="s">
        <v>138</v>
      </c>
      <c r="O658">
        <v>87</v>
      </c>
      <c r="P658" s="8">
        <f>_xlfn.XLOOKUP(D658,Consumer_Price_Index!A:A,Consumer_Price_Index!B:B)</f>
        <v>177.1</v>
      </c>
      <c r="Q658" s="13">
        <f>IF(ISNUMBER(M658), M658*(Consumer_Price_Index!$B$45/(_xlfn.XLOOKUP('Working Data'!D3971,Consumer_Price_Index!A:A,Consumer_Price_Index!B:B))), "Missing")</f>
        <v>249487877.6515708</v>
      </c>
      <c r="R658" t="str">
        <f t="shared" si="10"/>
        <v>Yes</v>
      </c>
    </row>
    <row r="659" spans="1:18" x14ac:dyDescent="0.25">
      <c r="A659" t="s">
        <v>15366</v>
      </c>
      <c r="B659" t="s">
        <v>41</v>
      </c>
      <c r="C659" t="s">
        <v>34</v>
      </c>
      <c r="D659" s="11">
        <v>1994</v>
      </c>
      <c r="E659" t="s">
        <v>15039</v>
      </c>
      <c r="F659">
        <v>5.0999999999999996</v>
      </c>
      <c r="G659">
        <v>5900</v>
      </c>
      <c r="H659" t="s">
        <v>15365</v>
      </c>
      <c r="I659" t="s">
        <v>15364</v>
      </c>
      <c r="J659" t="s">
        <v>14293</v>
      </c>
      <c r="K659" t="s">
        <v>7</v>
      </c>
      <c r="M659" s="7">
        <v>1596687</v>
      </c>
      <c r="N659" t="s">
        <v>6260</v>
      </c>
      <c r="O659">
        <v>102</v>
      </c>
      <c r="P659" s="8">
        <f>_xlfn.XLOOKUP(D659,Consumer_Price_Index!A:A,Consumer_Price_Index!B:B)</f>
        <v>148.19999999999999</v>
      </c>
      <c r="Q659" s="13">
        <f>IF(ISNUMBER(M659), M659*(Consumer_Price_Index!$B$45/(_xlfn.XLOOKUP('Working Data'!D2524,Consumer_Price_Index!A:A,Consumer_Price_Index!B:B))), "Missing")</f>
        <v>2052787.0417721521</v>
      </c>
      <c r="R659" t="str">
        <f t="shared" si="10"/>
        <v>No</v>
      </c>
    </row>
    <row r="660" spans="1:18" x14ac:dyDescent="0.25">
      <c r="A660" t="s">
        <v>16992</v>
      </c>
      <c r="B660" t="s">
        <v>41</v>
      </c>
      <c r="C660" t="s">
        <v>5</v>
      </c>
      <c r="D660" s="11">
        <v>1991</v>
      </c>
      <c r="E660" t="s">
        <v>16745</v>
      </c>
      <c r="F660">
        <v>5.0999999999999996</v>
      </c>
      <c r="G660">
        <v>37000</v>
      </c>
      <c r="H660" t="s">
        <v>16991</v>
      </c>
      <c r="I660" t="s">
        <v>9997</v>
      </c>
      <c r="J660" t="s">
        <v>12166</v>
      </c>
      <c r="K660" t="s">
        <v>265</v>
      </c>
      <c r="L660" s="7">
        <v>13000000</v>
      </c>
      <c r="M660" s="7">
        <v>20560255</v>
      </c>
      <c r="N660" t="s">
        <v>103</v>
      </c>
      <c r="O660">
        <v>90</v>
      </c>
      <c r="P660" s="8">
        <f>_xlfn.XLOOKUP(D660,Consumer_Price_Index!A:A,Consumer_Price_Index!B:B)</f>
        <v>136.19999999999999</v>
      </c>
      <c r="Q660" s="13">
        <f>IF(ISNUMBER(M660), M660*(Consumer_Price_Index!$B$45/(_xlfn.XLOOKUP('Working Data'!D1897,Consumer_Price_Index!A:A,Consumer_Price_Index!B:B))), "Missing")</f>
        <v>31074948.901289683</v>
      </c>
      <c r="R660" t="str">
        <f t="shared" si="10"/>
        <v>Yes</v>
      </c>
    </row>
    <row r="661" spans="1:18" x14ac:dyDescent="0.25">
      <c r="A661" t="s">
        <v>16200</v>
      </c>
      <c r="B661" t="s">
        <v>382</v>
      </c>
      <c r="C661" t="s">
        <v>11</v>
      </c>
      <c r="D661" s="11">
        <v>1992</v>
      </c>
      <c r="E661" t="s">
        <v>16199</v>
      </c>
      <c r="F661">
        <v>5.0999999999999996</v>
      </c>
      <c r="G661">
        <v>950</v>
      </c>
      <c r="H661" t="s">
        <v>16198</v>
      </c>
      <c r="I661" t="s">
        <v>16198</v>
      </c>
      <c r="J661" t="s">
        <v>16197</v>
      </c>
      <c r="K661" t="s">
        <v>7</v>
      </c>
      <c r="L661" s="7">
        <v>130000</v>
      </c>
      <c r="N661" t="s">
        <v>16196</v>
      </c>
      <c r="O661">
        <v>107</v>
      </c>
      <c r="P661" s="8">
        <f>_xlfn.XLOOKUP(D661,Consumer_Price_Index!A:A,Consumer_Price_Index!B:B)</f>
        <v>140.30000000000001</v>
      </c>
      <c r="Q661" s="13" t="str">
        <f>IF(ISNUMBER(M661), M661*(Consumer_Price_Index!$B$45/(_xlfn.XLOOKUP('Working Data'!D2198,Consumer_Price_Index!A:A,Consumer_Price_Index!B:B))), "Missing")</f>
        <v>Missing</v>
      </c>
      <c r="R661" t="str">
        <f t="shared" si="10"/>
        <v>No</v>
      </c>
    </row>
    <row r="662" spans="1:18" x14ac:dyDescent="0.25">
      <c r="A662" t="s">
        <v>19583</v>
      </c>
      <c r="B662" t="s">
        <v>68</v>
      </c>
      <c r="C662" t="s">
        <v>24</v>
      </c>
      <c r="D662" s="11">
        <v>1986</v>
      </c>
      <c r="E662" t="s">
        <v>19582</v>
      </c>
      <c r="F662">
        <v>5.0999999999999996</v>
      </c>
      <c r="G662">
        <v>5900</v>
      </c>
      <c r="H662" t="s">
        <v>7390</v>
      </c>
      <c r="I662" t="s">
        <v>19581</v>
      </c>
      <c r="J662" t="s">
        <v>7071</v>
      </c>
      <c r="K662" t="s">
        <v>7</v>
      </c>
      <c r="L662" s="7">
        <v>15000000</v>
      </c>
      <c r="M662" s="7">
        <v>12308521</v>
      </c>
      <c r="N662" t="s">
        <v>138</v>
      </c>
      <c r="O662">
        <v>96</v>
      </c>
      <c r="P662" s="8">
        <f>_xlfn.XLOOKUP(D662,Consumer_Price_Index!A:A,Consumer_Price_Index!B:B)</f>
        <v>109.6</v>
      </c>
      <c r="Q662" s="13">
        <f>IF(ISNUMBER(M662), M662*(Consumer_Price_Index!$B$45/(_xlfn.XLOOKUP('Working Data'!D935,Consumer_Price_Index!A:A,Consumer_Price_Index!B:B))), "Missing")</f>
        <v>15824499.361603376</v>
      </c>
      <c r="R662" t="str">
        <f t="shared" si="10"/>
        <v>Yes</v>
      </c>
    </row>
    <row r="663" spans="1:18" x14ac:dyDescent="0.25">
      <c r="A663" t="s">
        <v>21514</v>
      </c>
      <c r="B663" t="s">
        <v>41</v>
      </c>
      <c r="C663" t="s">
        <v>15724</v>
      </c>
      <c r="D663" s="11">
        <v>1981</v>
      </c>
      <c r="E663" t="s">
        <v>21513</v>
      </c>
      <c r="F663">
        <v>5.0999999999999996</v>
      </c>
      <c r="G663">
        <v>499</v>
      </c>
      <c r="H663" t="s">
        <v>21512</v>
      </c>
      <c r="I663" t="s">
        <v>21511</v>
      </c>
      <c r="J663" t="s">
        <v>21510</v>
      </c>
      <c r="K663" t="s">
        <v>300</v>
      </c>
      <c r="M663" s="7">
        <v>12000000</v>
      </c>
      <c r="N663" t="s">
        <v>21509</v>
      </c>
      <c r="O663">
        <v>91</v>
      </c>
      <c r="P663" s="8">
        <f>_xlfn.XLOOKUP(D663,Consumer_Price_Index!A:A,Consumer_Price_Index!B:B)</f>
        <v>90.9</v>
      </c>
      <c r="Q663" s="13">
        <f>IF(ISNUMBER(M663), M663*(Consumer_Price_Index!$B$45/(_xlfn.XLOOKUP('Working Data'!D204,Consumer_Price_Index!A:A,Consumer_Price_Index!B:B))), "Missing")</f>
        <v>24672064.777327932</v>
      </c>
      <c r="R663" t="str">
        <f t="shared" si="10"/>
        <v>No</v>
      </c>
    </row>
    <row r="664" spans="1:18" x14ac:dyDescent="0.25">
      <c r="A664" t="s">
        <v>11841</v>
      </c>
      <c r="B664" t="s">
        <v>41</v>
      </c>
      <c r="C664" t="s">
        <v>24</v>
      </c>
      <c r="D664" s="11">
        <v>2000</v>
      </c>
      <c r="E664" t="s">
        <v>11840</v>
      </c>
      <c r="F664">
        <v>5.0999999999999996</v>
      </c>
      <c r="G664">
        <v>3700</v>
      </c>
      <c r="H664" t="s">
        <v>11839</v>
      </c>
      <c r="I664" t="s">
        <v>11839</v>
      </c>
      <c r="J664" t="s">
        <v>11838</v>
      </c>
      <c r="K664" t="s">
        <v>7</v>
      </c>
      <c r="L664" s="7">
        <v>3000000</v>
      </c>
      <c r="M664" s="7">
        <v>40361</v>
      </c>
      <c r="N664" t="s">
        <v>3464</v>
      </c>
      <c r="O664">
        <v>98</v>
      </c>
      <c r="P664" s="8">
        <f>_xlfn.XLOOKUP(D664,Consumer_Price_Index!A:A,Consumer_Price_Index!B:B)</f>
        <v>172.2</v>
      </c>
      <c r="Q664" s="13">
        <f>IF(ISNUMBER(M664), M664*(Consumer_Price_Index!$B$45/(_xlfn.XLOOKUP('Working Data'!D3829,Consumer_Price_Index!A:A,Consumer_Price_Index!B:B))), "Missing")</f>
        <v>94093.318286151494</v>
      </c>
      <c r="R664" t="str">
        <f t="shared" si="10"/>
        <v>Yes</v>
      </c>
    </row>
    <row r="665" spans="1:18" x14ac:dyDescent="0.25">
      <c r="A665" t="s">
        <v>5547</v>
      </c>
      <c r="B665" t="s">
        <v>41</v>
      </c>
      <c r="C665" t="s">
        <v>87</v>
      </c>
      <c r="D665" s="11">
        <v>2012</v>
      </c>
      <c r="E665" t="s">
        <v>5546</v>
      </c>
      <c r="F665">
        <v>5.0999999999999996</v>
      </c>
      <c r="G665">
        <v>45000</v>
      </c>
      <c r="H665" t="s">
        <v>4348</v>
      </c>
      <c r="I665" t="s">
        <v>4348</v>
      </c>
      <c r="J665" t="s">
        <v>1000</v>
      </c>
      <c r="K665" t="s">
        <v>95</v>
      </c>
      <c r="L665" s="7">
        <v>20500000</v>
      </c>
      <c r="M665" s="7">
        <v>7029095</v>
      </c>
      <c r="N665" t="s">
        <v>5545</v>
      </c>
      <c r="O665">
        <v>109</v>
      </c>
      <c r="P665" s="8">
        <f>_xlfn.XLOOKUP(D665,Consumer_Price_Index!A:A,Consumer_Price_Index!B:B)</f>
        <v>229.6</v>
      </c>
      <c r="Q665" s="13">
        <f>IF(ISNUMBER(M665), M665*(Consumer_Price_Index!$B$45/(_xlfn.XLOOKUP('Working Data'!D6174,Consumer_Price_Index!A:A,Consumer_Price_Index!B:B))), "Missing")</f>
        <v>12437661.129500581</v>
      </c>
      <c r="R665" t="str">
        <f t="shared" si="10"/>
        <v>Yes</v>
      </c>
    </row>
    <row r="666" spans="1:18" x14ac:dyDescent="0.25">
      <c r="A666" t="s">
        <v>18078</v>
      </c>
      <c r="B666" t="s">
        <v>41</v>
      </c>
      <c r="C666" t="s">
        <v>34</v>
      </c>
      <c r="D666" s="11">
        <v>1989</v>
      </c>
      <c r="E666" t="s">
        <v>17658</v>
      </c>
      <c r="F666">
        <v>5.0999999999999996</v>
      </c>
      <c r="G666">
        <v>30000</v>
      </c>
      <c r="H666" t="s">
        <v>16311</v>
      </c>
      <c r="I666" t="s">
        <v>16311</v>
      </c>
      <c r="J666" t="s">
        <v>5498</v>
      </c>
      <c r="K666" t="s">
        <v>7</v>
      </c>
      <c r="L666" s="7">
        <v>500000</v>
      </c>
      <c r="M666" s="7">
        <v>10166459</v>
      </c>
      <c r="N666" t="s">
        <v>18077</v>
      </c>
      <c r="O666">
        <v>86</v>
      </c>
      <c r="P666" s="8">
        <f>_xlfn.XLOOKUP(D666,Consumer_Price_Index!A:A,Consumer_Price_Index!B:B)</f>
        <v>124</v>
      </c>
      <c r="Q666" s="13">
        <f>IF(ISNUMBER(M666), M666*(Consumer_Price_Index!$B$45/(_xlfn.XLOOKUP('Working Data'!D1493,Consumer_Price_Index!A:A,Consumer_Price_Index!B:B))), "Missing")</f>
        <v>12638596.725010199</v>
      </c>
      <c r="R666" t="str">
        <f t="shared" si="10"/>
        <v>Yes</v>
      </c>
    </row>
    <row r="667" spans="1:18" x14ac:dyDescent="0.25">
      <c r="A667" t="s">
        <v>7697</v>
      </c>
      <c r="B667" t="s">
        <v>41</v>
      </c>
      <c r="C667" t="s">
        <v>87</v>
      </c>
      <c r="D667" s="11">
        <v>2008</v>
      </c>
      <c r="E667" t="s">
        <v>7696</v>
      </c>
      <c r="F667">
        <v>5.0999999999999996</v>
      </c>
      <c r="G667">
        <v>11000</v>
      </c>
      <c r="H667" t="s">
        <v>7695</v>
      </c>
      <c r="I667" t="s">
        <v>7695</v>
      </c>
      <c r="J667" t="s">
        <v>7694</v>
      </c>
      <c r="K667" t="s">
        <v>265</v>
      </c>
      <c r="M667" s="7">
        <v>694422</v>
      </c>
      <c r="N667" t="s">
        <v>5893</v>
      </c>
      <c r="O667">
        <v>99</v>
      </c>
      <c r="P667" s="8">
        <f>_xlfn.XLOOKUP(D667,Consumer_Price_Index!A:A,Consumer_Price_Index!B:B)</f>
        <v>215.3</v>
      </c>
      <c r="Q667" s="13">
        <f>IF(ISNUMBER(M667), M667*(Consumer_Price_Index!$B$45/(_xlfn.XLOOKUP('Working Data'!D5397,Consumer_Price_Index!A:A,Consumer_Price_Index!B:B))), "Missing")</f>
        <v>881626.59749999992</v>
      </c>
      <c r="R667" t="str">
        <f t="shared" si="10"/>
        <v>No</v>
      </c>
    </row>
    <row r="668" spans="1:18" x14ac:dyDescent="0.25">
      <c r="A668" t="s">
        <v>6715</v>
      </c>
      <c r="B668" t="s">
        <v>41</v>
      </c>
      <c r="C668" t="s">
        <v>24</v>
      </c>
      <c r="D668" s="11">
        <v>2010</v>
      </c>
      <c r="E668" t="s">
        <v>6714</v>
      </c>
      <c r="F668">
        <v>5.0999999999999996</v>
      </c>
      <c r="G668">
        <v>7000</v>
      </c>
      <c r="H668" t="s">
        <v>6713</v>
      </c>
      <c r="I668" t="s">
        <v>6713</v>
      </c>
      <c r="J668" t="s">
        <v>3230</v>
      </c>
      <c r="K668" t="s">
        <v>7</v>
      </c>
      <c r="M668" s="7">
        <v>11514</v>
      </c>
      <c r="N668" t="s">
        <v>6712</v>
      </c>
      <c r="O668">
        <v>100</v>
      </c>
      <c r="P668" s="8">
        <f>_xlfn.XLOOKUP(D668,Consumer_Price_Index!A:A,Consumer_Price_Index!B:B)</f>
        <v>218.1</v>
      </c>
      <c r="Q668" s="13">
        <f>IF(ISNUMBER(M668), M668*(Consumer_Price_Index!$B$45/(_xlfn.XLOOKUP('Working Data'!D5763,Consumer_Price_Index!A:A,Consumer_Price_Index!B:B))), "Missing")</f>
        <v>17402.360119047618</v>
      </c>
      <c r="R668" t="str">
        <f t="shared" si="10"/>
        <v>No</v>
      </c>
    </row>
    <row r="669" spans="1:18" x14ac:dyDescent="0.25">
      <c r="A669" t="s">
        <v>8972</v>
      </c>
      <c r="B669" t="s">
        <v>101</v>
      </c>
      <c r="C669" t="s">
        <v>34</v>
      </c>
      <c r="D669" s="11">
        <v>2006</v>
      </c>
      <c r="E669" t="s">
        <v>8873</v>
      </c>
      <c r="F669">
        <v>5.0999999999999996</v>
      </c>
      <c r="G669">
        <v>123000</v>
      </c>
      <c r="H669" t="s">
        <v>8971</v>
      </c>
      <c r="I669" t="s">
        <v>7752</v>
      </c>
      <c r="J669" t="s">
        <v>8970</v>
      </c>
      <c r="K669" t="s">
        <v>7</v>
      </c>
      <c r="L669" s="7">
        <v>100000000</v>
      </c>
      <c r="M669" s="7">
        <v>250425512</v>
      </c>
      <c r="N669" t="s">
        <v>527</v>
      </c>
      <c r="O669">
        <v>104</v>
      </c>
      <c r="P669" s="8">
        <f>_xlfn.XLOOKUP(D669,Consumer_Price_Index!A:A,Consumer_Price_Index!B:B)</f>
        <v>201.6</v>
      </c>
      <c r="Q669" s="13">
        <f>IF(ISNUMBER(M669), M669*(Consumer_Price_Index!$B$45/(_xlfn.XLOOKUP('Working Data'!D4913,Consumer_Price_Index!A:A,Consumer_Price_Index!B:B))), "Missing")</f>
        <v>430856315.67701864</v>
      </c>
      <c r="R669" t="str">
        <f t="shared" si="10"/>
        <v>Yes</v>
      </c>
    </row>
    <row r="670" spans="1:18" x14ac:dyDescent="0.25">
      <c r="A670" t="s">
        <v>17412</v>
      </c>
      <c r="B670" t="s">
        <v>41</v>
      </c>
      <c r="C670" t="s">
        <v>11</v>
      </c>
      <c r="D670" s="11">
        <v>1990</v>
      </c>
      <c r="E670" t="s">
        <v>17244</v>
      </c>
      <c r="F670">
        <v>5.0999999999999996</v>
      </c>
      <c r="G670">
        <v>1100</v>
      </c>
      <c r="H670" t="s">
        <v>17411</v>
      </c>
      <c r="I670" t="s">
        <v>14382</v>
      </c>
      <c r="J670" t="s">
        <v>15538</v>
      </c>
      <c r="K670" t="s">
        <v>265</v>
      </c>
      <c r="L670" s="7">
        <v>19000000</v>
      </c>
      <c r="M670" s="7">
        <v>1372350</v>
      </c>
      <c r="N670" t="s">
        <v>5237</v>
      </c>
      <c r="O670">
        <v>97</v>
      </c>
      <c r="P670" s="8">
        <f>_xlfn.XLOOKUP(D670,Consumer_Price_Index!A:A,Consumer_Price_Index!B:B)</f>
        <v>130.69999999999999</v>
      </c>
      <c r="Q670" s="13">
        <f>IF(ISNUMBER(M670), M670*(Consumer_Price_Index!$B$45/(_xlfn.XLOOKUP('Working Data'!D1750,Consumer_Price_Index!A:A,Consumer_Price_Index!B:B))), "Missing")</f>
        <v>2074181.7708333335</v>
      </c>
      <c r="R670" t="str">
        <f t="shared" si="10"/>
        <v>Yes</v>
      </c>
    </row>
    <row r="671" spans="1:18" x14ac:dyDescent="0.25">
      <c r="A671" t="s">
        <v>9830</v>
      </c>
      <c r="B671" t="s">
        <v>41</v>
      </c>
      <c r="C671" t="s">
        <v>5</v>
      </c>
      <c r="D671" s="11">
        <v>2004</v>
      </c>
      <c r="E671" t="s">
        <v>9829</v>
      </c>
      <c r="F671">
        <v>5.0999999999999996</v>
      </c>
      <c r="G671">
        <v>34000</v>
      </c>
      <c r="H671" t="s">
        <v>4242</v>
      </c>
      <c r="I671" t="s">
        <v>9828</v>
      </c>
      <c r="J671" t="s">
        <v>9138</v>
      </c>
      <c r="K671" t="s">
        <v>7</v>
      </c>
      <c r="L671" s="7">
        <v>80000000</v>
      </c>
      <c r="M671" s="7">
        <v>78110021</v>
      </c>
      <c r="N671" t="s">
        <v>6260</v>
      </c>
      <c r="O671">
        <v>114</v>
      </c>
      <c r="P671" s="8">
        <f>_xlfn.XLOOKUP(D671,Consumer_Price_Index!A:A,Consumer_Price_Index!B:B)</f>
        <v>188.9</v>
      </c>
      <c r="Q671" s="13">
        <f>IF(ISNUMBER(M671), M671*(Consumer_Price_Index!$B$45/(_xlfn.XLOOKUP('Working Data'!D4587,Consumer_Price_Index!A:A,Consumer_Price_Index!B:B))), "Missing")</f>
        <v>217154410.57208031</v>
      </c>
      <c r="R671" t="str">
        <f t="shared" si="10"/>
        <v>Yes</v>
      </c>
    </row>
    <row r="672" spans="1:18" x14ac:dyDescent="0.25">
      <c r="A672" t="s">
        <v>20830</v>
      </c>
      <c r="B672" t="s">
        <v>41</v>
      </c>
      <c r="C672" t="s">
        <v>11</v>
      </c>
      <c r="D672" s="11">
        <v>1983</v>
      </c>
      <c r="E672" t="s">
        <v>20829</v>
      </c>
      <c r="F672">
        <v>5.0999999999999996</v>
      </c>
      <c r="G672">
        <v>786</v>
      </c>
      <c r="H672" t="s">
        <v>12448</v>
      </c>
      <c r="I672" t="s">
        <v>12448</v>
      </c>
      <c r="J672" t="s">
        <v>11510</v>
      </c>
      <c r="K672" t="s">
        <v>7</v>
      </c>
      <c r="M672" s="7">
        <v>1818910</v>
      </c>
      <c r="N672" t="s">
        <v>9348</v>
      </c>
      <c r="O672">
        <v>100</v>
      </c>
      <c r="P672" s="8">
        <f>_xlfn.XLOOKUP(D672,Consumer_Price_Index!A:A,Consumer_Price_Index!B:B)</f>
        <v>99.6</v>
      </c>
      <c r="Q672" s="13">
        <f>IF(ISNUMBER(M672), M672*(Consumer_Price_Index!$B$45/(_xlfn.XLOOKUP('Working Data'!D456,Consumer_Price_Index!A:A,Consumer_Price_Index!B:B))), "Missing")</f>
        <v>2207175.9338908801</v>
      </c>
      <c r="R672" t="str">
        <f t="shared" si="10"/>
        <v>No</v>
      </c>
    </row>
    <row r="673" spans="1:18" x14ac:dyDescent="0.25">
      <c r="A673" t="s">
        <v>7174</v>
      </c>
      <c r="B673" t="s">
        <v>101</v>
      </c>
      <c r="C673" t="s">
        <v>24</v>
      </c>
      <c r="D673" s="11">
        <v>2009</v>
      </c>
      <c r="E673" t="s">
        <v>7173</v>
      </c>
      <c r="F673">
        <v>5.0999999999999996</v>
      </c>
      <c r="G673">
        <v>16000</v>
      </c>
      <c r="H673" t="s">
        <v>7172</v>
      </c>
      <c r="I673" t="s">
        <v>5654</v>
      </c>
      <c r="J673" t="s">
        <v>7171</v>
      </c>
      <c r="K673" t="s">
        <v>7</v>
      </c>
      <c r="L673" s="7">
        <v>18000000</v>
      </c>
      <c r="M673" s="7">
        <v>77211836</v>
      </c>
      <c r="N673" t="s">
        <v>704</v>
      </c>
      <c r="O673">
        <v>107</v>
      </c>
      <c r="P673" s="8">
        <f>_xlfn.XLOOKUP(D673,Consumer_Price_Index!A:A,Consumer_Price_Index!B:B)</f>
        <v>214.5</v>
      </c>
      <c r="Q673" s="13">
        <f>IF(ISNUMBER(M673), M673*(Consumer_Price_Index!$B$45/(_xlfn.XLOOKUP('Working Data'!D5593,Consumer_Price_Index!A:A,Consumer_Price_Index!B:B))), "Missing")</f>
        <v>146582220.74267912</v>
      </c>
      <c r="R673" t="str">
        <f t="shared" si="10"/>
        <v>Yes</v>
      </c>
    </row>
    <row r="674" spans="1:18" x14ac:dyDescent="0.25">
      <c r="A674" t="s">
        <v>13739</v>
      </c>
      <c r="B674" t="s">
        <v>41</v>
      </c>
      <c r="C674" t="s">
        <v>34</v>
      </c>
      <c r="D674" s="11">
        <v>1997</v>
      </c>
      <c r="E674" t="s">
        <v>13738</v>
      </c>
      <c r="F674">
        <v>5.0999999999999996</v>
      </c>
      <c r="G674">
        <v>17000</v>
      </c>
      <c r="H674" t="s">
        <v>13737</v>
      </c>
      <c r="I674" t="s">
        <v>13736</v>
      </c>
      <c r="J674" t="s">
        <v>11505</v>
      </c>
      <c r="K674" t="s">
        <v>7</v>
      </c>
      <c r="L674" s="7">
        <v>60000000</v>
      </c>
      <c r="M674" s="7">
        <v>16228448</v>
      </c>
      <c r="N674" t="s">
        <v>138</v>
      </c>
      <c r="O674">
        <v>105</v>
      </c>
      <c r="P674" s="8">
        <f>_xlfn.XLOOKUP(D674,Consumer_Price_Index!A:A,Consumer_Price_Index!B:B)</f>
        <v>160.5</v>
      </c>
      <c r="Q674" s="13">
        <f>IF(ISNUMBER(M674), M674*(Consumer_Price_Index!$B$45/(_xlfn.XLOOKUP('Working Data'!D3156,Consumer_Price_Index!A:A,Consumer_Price_Index!B:B))), "Missing")</f>
        <v>25319037.919098821</v>
      </c>
      <c r="R674" t="str">
        <f t="shared" si="10"/>
        <v>Yes</v>
      </c>
    </row>
    <row r="675" spans="1:18" x14ac:dyDescent="0.25">
      <c r="A675" t="s">
        <v>19488</v>
      </c>
      <c r="B675" t="s">
        <v>101</v>
      </c>
      <c r="C675" t="s">
        <v>34</v>
      </c>
      <c r="D675" s="11">
        <v>1986</v>
      </c>
      <c r="E675" t="s">
        <v>19487</v>
      </c>
      <c r="F675">
        <v>5.0999999999999996</v>
      </c>
      <c r="G675">
        <v>6300</v>
      </c>
      <c r="H675" t="s">
        <v>17970</v>
      </c>
      <c r="I675" t="s">
        <v>19486</v>
      </c>
      <c r="J675" t="s">
        <v>14571</v>
      </c>
      <c r="K675" t="s">
        <v>7</v>
      </c>
      <c r="L675" s="7">
        <v>8000000</v>
      </c>
      <c r="M675" s="7">
        <v>11949484</v>
      </c>
      <c r="N675" t="s">
        <v>19485</v>
      </c>
      <c r="O675">
        <v>105</v>
      </c>
      <c r="P675" s="8">
        <f>_xlfn.XLOOKUP(D675,Consumer_Price_Index!A:A,Consumer_Price_Index!B:B)</f>
        <v>109.6</v>
      </c>
      <c r="Q675" s="13">
        <f>IF(ISNUMBER(M675), M675*(Consumer_Price_Index!$B$45/(_xlfn.XLOOKUP('Working Data'!D970,Consumer_Price_Index!A:A,Consumer_Price_Index!B:B))), "Missing")</f>
        <v>15626642.810300428</v>
      </c>
      <c r="R675" t="str">
        <f t="shared" si="10"/>
        <v>Yes</v>
      </c>
    </row>
    <row r="676" spans="1:18" x14ac:dyDescent="0.25">
      <c r="A676" t="s">
        <v>9888</v>
      </c>
      <c r="B676" t="s">
        <v>101</v>
      </c>
      <c r="C676" t="s">
        <v>24</v>
      </c>
      <c r="D676" s="11">
        <v>2004</v>
      </c>
      <c r="E676" t="s">
        <v>9626</v>
      </c>
      <c r="F676">
        <v>5.0999999999999996</v>
      </c>
      <c r="G676">
        <v>21000</v>
      </c>
      <c r="H676" t="s">
        <v>5021</v>
      </c>
      <c r="I676" t="s">
        <v>8999</v>
      </c>
      <c r="J676" t="s">
        <v>6540</v>
      </c>
      <c r="K676" t="s">
        <v>7</v>
      </c>
      <c r="L676" s="7">
        <v>30000000</v>
      </c>
      <c r="M676" s="7">
        <v>10592180</v>
      </c>
      <c r="N676" t="s">
        <v>877</v>
      </c>
      <c r="O676">
        <v>106</v>
      </c>
      <c r="P676" s="8">
        <f>_xlfn.XLOOKUP(D676,Consumer_Price_Index!A:A,Consumer_Price_Index!B:B)</f>
        <v>188.9</v>
      </c>
      <c r="Q676" s="13">
        <f>IF(ISNUMBER(M676), M676*(Consumer_Price_Index!$B$45/(_xlfn.XLOOKUP('Working Data'!D4567,Consumer_Price_Index!A:A,Consumer_Price_Index!B:B))), "Missing")</f>
        <v>14990419.163957268</v>
      </c>
      <c r="R676" t="str">
        <f t="shared" si="10"/>
        <v>Yes</v>
      </c>
    </row>
    <row r="677" spans="1:18" x14ac:dyDescent="0.25">
      <c r="A677" t="s">
        <v>14751</v>
      </c>
      <c r="B677" t="s">
        <v>101</v>
      </c>
      <c r="C677" t="s">
        <v>100</v>
      </c>
      <c r="D677" s="11">
        <v>1995</v>
      </c>
      <c r="E677" t="s">
        <v>14750</v>
      </c>
      <c r="F677">
        <v>5.0999999999999996</v>
      </c>
      <c r="G677">
        <v>17000</v>
      </c>
      <c r="H677" t="s">
        <v>9941</v>
      </c>
      <c r="I677" t="s">
        <v>13574</v>
      </c>
      <c r="J677" t="s">
        <v>13573</v>
      </c>
      <c r="K677" t="s">
        <v>562</v>
      </c>
      <c r="M677" s="7">
        <v>30077111</v>
      </c>
      <c r="N677" t="s">
        <v>13572</v>
      </c>
      <c r="O677">
        <v>95</v>
      </c>
      <c r="P677" s="8">
        <f>_xlfn.XLOOKUP(D677,Consumer_Price_Index!A:A,Consumer_Price_Index!B:B)</f>
        <v>152.4</v>
      </c>
      <c r="Q677" s="13">
        <f>IF(ISNUMBER(M677), M677*(Consumer_Price_Index!$B$45/(_xlfn.XLOOKUP('Working Data'!D2763,Consumer_Price_Index!A:A,Consumer_Price_Index!B:B))), "Missing")</f>
        <v>56223900.133128829</v>
      </c>
      <c r="R677" t="str">
        <f t="shared" si="10"/>
        <v>No</v>
      </c>
    </row>
    <row r="678" spans="1:18" x14ac:dyDescent="0.25">
      <c r="A678" t="s">
        <v>18406</v>
      </c>
      <c r="B678" t="s">
        <v>68</v>
      </c>
      <c r="C678" t="s">
        <v>11</v>
      </c>
      <c r="D678" s="11">
        <v>1988</v>
      </c>
      <c r="E678" t="s">
        <v>18251</v>
      </c>
      <c r="F678">
        <v>5.0999999999999996</v>
      </c>
      <c r="G678">
        <v>1700</v>
      </c>
      <c r="H678" t="s">
        <v>15945</v>
      </c>
      <c r="I678" t="s">
        <v>17158</v>
      </c>
      <c r="J678" t="s">
        <v>18405</v>
      </c>
      <c r="K678" t="s">
        <v>7</v>
      </c>
      <c r="L678" s="7">
        <v>14000000</v>
      </c>
      <c r="M678" s="7">
        <v>6640346</v>
      </c>
      <c r="N678" t="s">
        <v>17833</v>
      </c>
      <c r="O678">
        <v>105</v>
      </c>
      <c r="P678" s="8">
        <f>_xlfn.XLOOKUP(D678,Consumer_Price_Index!A:A,Consumer_Price_Index!B:B)</f>
        <v>118.3</v>
      </c>
      <c r="Q678" s="13">
        <f>IF(ISNUMBER(M678), M678*(Consumer_Price_Index!$B$45/(_xlfn.XLOOKUP('Working Data'!D1366,Consumer_Price_Index!A:A,Consumer_Price_Index!B:B))), "Missing")</f>
        <v>17103241.134404056</v>
      </c>
      <c r="R678" t="str">
        <f t="shared" si="10"/>
        <v>Yes</v>
      </c>
    </row>
    <row r="679" spans="1:18" x14ac:dyDescent="0.25">
      <c r="A679" t="s">
        <v>7151</v>
      </c>
      <c r="B679" t="s">
        <v>101</v>
      </c>
      <c r="C679" t="s">
        <v>73</v>
      </c>
      <c r="D679" s="11">
        <v>2009</v>
      </c>
      <c r="E679" t="s">
        <v>7150</v>
      </c>
      <c r="F679">
        <v>5.0999999999999996</v>
      </c>
      <c r="G679">
        <v>44000</v>
      </c>
      <c r="H679" t="s">
        <v>7149</v>
      </c>
      <c r="I679" t="s">
        <v>7148</v>
      </c>
      <c r="J679" t="s">
        <v>2507</v>
      </c>
      <c r="K679" t="s">
        <v>7</v>
      </c>
      <c r="L679" s="7">
        <v>150000000</v>
      </c>
      <c r="M679" s="7">
        <v>292817898</v>
      </c>
      <c r="N679" t="s">
        <v>7147</v>
      </c>
      <c r="O679">
        <v>88</v>
      </c>
      <c r="P679" s="8">
        <f>_xlfn.XLOOKUP(D679,Consumer_Price_Index!A:A,Consumer_Price_Index!B:B)</f>
        <v>214.5</v>
      </c>
      <c r="Q679" s="13">
        <f>IF(ISNUMBER(M679), M679*(Consumer_Price_Index!$B$45/(_xlfn.XLOOKUP('Working Data'!D5600,Consumer_Price_Index!A:A,Consumer_Price_Index!B:B))), "Missing")</f>
        <v>535543898.68307322</v>
      </c>
      <c r="R679" t="str">
        <f t="shared" si="10"/>
        <v>Yes</v>
      </c>
    </row>
    <row r="680" spans="1:18" x14ac:dyDescent="0.25">
      <c r="A680" t="s">
        <v>10181</v>
      </c>
      <c r="B680" t="s">
        <v>101</v>
      </c>
      <c r="C680" t="s">
        <v>24</v>
      </c>
      <c r="D680" s="11">
        <v>2003</v>
      </c>
      <c r="E680" t="s">
        <v>10180</v>
      </c>
      <c r="F680">
        <v>5.0999999999999996</v>
      </c>
      <c r="G680">
        <v>4100</v>
      </c>
      <c r="H680" t="s">
        <v>10179</v>
      </c>
      <c r="I680" t="s">
        <v>10178</v>
      </c>
      <c r="J680" t="s">
        <v>10177</v>
      </c>
      <c r="K680" t="s">
        <v>7</v>
      </c>
      <c r="L680" s="7">
        <v>18000000</v>
      </c>
      <c r="M680" s="7">
        <v>45490616</v>
      </c>
      <c r="N680" t="s">
        <v>704</v>
      </c>
      <c r="O680">
        <v>87</v>
      </c>
      <c r="P680" s="8">
        <f>_xlfn.XLOOKUP(D680,Consumer_Price_Index!A:A,Consumer_Price_Index!B:B)</f>
        <v>184</v>
      </c>
      <c r="Q680" s="13">
        <f>IF(ISNUMBER(M680), M680*(Consumer_Price_Index!$B$45/(_xlfn.XLOOKUP('Working Data'!D4439,Consumer_Price_Index!A:A,Consumer_Price_Index!B:B))), "Missing")</f>
        <v>57754127.896666661</v>
      </c>
      <c r="R680" t="str">
        <f t="shared" si="10"/>
        <v>Yes</v>
      </c>
    </row>
    <row r="681" spans="1:18" x14ac:dyDescent="0.25">
      <c r="A681" t="s">
        <v>18055</v>
      </c>
      <c r="B681" t="s">
        <v>41</v>
      </c>
      <c r="C681" t="s">
        <v>5</v>
      </c>
      <c r="D681" s="11">
        <v>1989</v>
      </c>
      <c r="E681" t="s">
        <v>17635</v>
      </c>
      <c r="F681">
        <v>5.0999999999999996</v>
      </c>
      <c r="G681">
        <v>36000</v>
      </c>
      <c r="H681" t="s">
        <v>18054</v>
      </c>
      <c r="I681" t="s">
        <v>1835</v>
      </c>
      <c r="J681" t="s">
        <v>14854</v>
      </c>
      <c r="K681" t="s">
        <v>7</v>
      </c>
      <c r="L681" s="7">
        <v>5000000</v>
      </c>
      <c r="M681" s="7">
        <v>11642254</v>
      </c>
      <c r="N681" t="s">
        <v>18053</v>
      </c>
      <c r="O681">
        <v>96</v>
      </c>
      <c r="P681" s="8">
        <f>_xlfn.XLOOKUP(D681,Consumer_Price_Index!A:A,Consumer_Price_Index!B:B)</f>
        <v>124</v>
      </c>
      <c r="Q681" s="13">
        <f>IF(ISNUMBER(M681), M681*(Consumer_Price_Index!$B$45/(_xlfn.XLOOKUP('Working Data'!D1505,Consumer_Price_Index!A:A,Consumer_Price_Index!B:B))), "Missing")</f>
        <v>16264992.176983034</v>
      </c>
      <c r="R681" t="str">
        <f t="shared" si="10"/>
        <v>Yes</v>
      </c>
    </row>
    <row r="682" spans="1:18" x14ac:dyDescent="0.25">
      <c r="A682" t="s">
        <v>7567</v>
      </c>
      <c r="B682" t="s">
        <v>41</v>
      </c>
      <c r="C682" t="s">
        <v>34</v>
      </c>
      <c r="D682" s="11">
        <v>2008</v>
      </c>
      <c r="E682" t="s">
        <v>7566</v>
      </c>
      <c r="F682">
        <v>5.0999999999999996</v>
      </c>
      <c r="G682">
        <v>15000</v>
      </c>
      <c r="H682" t="s">
        <v>7565</v>
      </c>
      <c r="I682" t="s">
        <v>7565</v>
      </c>
      <c r="J682" t="s">
        <v>7565</v>
      </c>
      <c r="K682" t="s">
        <v>7</v>
      </c>
      <c r="M682" s="7">
        <v>390128</v>
      </c>
      <c r="N682" t="s">
        <v>1991</v>
      </c>
      <c r="O682">
        <v>84</v>
      </c>
      <c r="P682" s="8">
        <f>_xlfn.XLOOKUP(D682,Consumer_Price_Index!A:A,Consumer_Price_Index!B:B)</f>
        <v>215.3</v>
      </c>
      <c r="Q682" s="13">
        <f>IF(ISNUMBER(M682), M682*(Consumer_Price_Index!$B$45/(_xlfn.XLOOKUP('Working Data'!D5434,Consumer_Price_Index!A:A,Consumer_Price_Index!B:B))), "Missing")</f>
        <v>573429.81958514219</v>
      </c>
      <c r="R682" t="str">
        <f t="shared" si="10"/>
        <v>No</v>
      </c>
    </row>
    <row r="683" spans="1:18" x14ac:dyDescent="0.25">
      <c r="A683" t="s">
        <v>14267</v>
      </c>
      <c r="B683" t="s">
        <v>41</v>
      </c>
      <c r="C683" t="s">
        <v>5</v>
      </c>
      <c r="D683" s="11">
        <v>1996</v>
      </c>
      <c r="E683" t="s">
        <v>14206</v>
      </c>
      <c r="F683">
        <v>5.0999999999999996</v>
      </c>
      <c r="G683">
        <v>20000</v>
      </c>
      <c r="H683" t="s">
        <v>14266</v>
      </c>
      <c r="I683" t="s">
        <v>13787</v>
      </c>
      <c r="J683" t="s">
        <v>14265</v>
      </c>
      <c r="K683" t="s">
        <v>7</v>
      </c>
      <c r="L683" s="7">
        <v>4000000</v>
      </c>
      <c r="M683" s="7">
        <v>9336886</v>
      </c>
      <c r="N683" t="s">
        <v>1991</v>
      </c>
      <c r="O683">
        <v>85</v>
      </c>
      <c r="P683" s="8">
        <f>_xlfn.XLOOKUP(D683,Consumer_Price_Index!A:A,Consumer_Price_Index!B:B)</f>
        <v>156.9</v>
      </c>
      <c r="Q683" s="13">
        <f>IF(ISNUMBER(M683), M683*(Consumer_Price_Index!$B$45/(_xlfn.XLOOKUP('Working Data'!D2957,Consumer_Price_Index!A:A,Consumer_Price_Index!B:B))), "Missing")</f>
        <v>14567072.01331285</v>
      </c>
      <c r="R683" t="str">
        <f t="shared" si="10"/>
        <v>Yes</v>
      </c>
    </row>
    <row r="684" spans="1:18" x14ac:dyDescent="0.25">
      <c r="A684" t="s">
        <v>15031</v>
      </c>
      <c r="B684" t="s">
        <v>68</v>
      </c>
      <c r="C684" t="s">
        <v>24</v>
      </c>
      <c r="D684" s="11">
        <v>1994</v>
      </c>
      <c r="E684" t="s">
        <v>15030</v>
      </c>
      <c r="F684">
        <v>5.0999999999999996</v>
      </c>
      <c r="G684">
        <v>1400</v>
      </c>
      <c r="H684" t="s">
        <v>15029</v>
      </c>
      <c r="I684" t="s">
        <v>12811</v>
      </c>
      <c r="J684" t="s">
        <v>12690</v>
      </c>
      <c r="K684" t="s">
        <v>7</v>
      </c>
      <c r="M684" s="7">
        <v>713234</v>
      </c>
      <c r="N684" t="s">
        <v>15028</v>
      </c>
      <c r="O684">
        <v>93</v>
      </c>
      <c r="P684" s="8">
        <f>_xlfn.XLOOKUP(D684,Consumer_Price_Index!A:A,Consumer_Price_Index!B:B)</f>
        <v>148.19999999999999</v>
      </c>
      <c r="Q684" s="13">
        <f>IF(ISNUMBER(M684), M684*(Consumer_Price_Index!$B$45/(_xlfn.XLOOKUP('Working Data'!D2636,Consumer_Price_Index!A:A,Consumer_Price_Index!B:B))), "Missing")</f>
        <v>1333266.2564417177</v>
      </c>
      <c r="R684" t="str">
        <f t="shared" si="10"/>
        <v>No</v>
      </c>
    </row>
    <row r="685" spans="1:18" x14ac:dyDescent="0.25">
      <c r="A685" t="s">
        <v>12893</v>
      </c>
      <c r="B685" t="s">
        <v>68</v>
      </c>
      <c r="C685" t="s">
        <v>24</v>
      </c>
      <c r="D685" s="11">
        <v>1998</v>
      </c>
      <c r="E685" t="s">
        <v>12892</v>
      </c>
      <c r="F685">
        <v>5.0999999999999996</v>
      </c>
      <c r="G685">
        <v>8200</v>
      </c>
      <c r="H685" t="s">
        <v>5015</v>
      </c>
      <c r="I685" t="s">
        <v>12891</v>
      </c>
      <c r="J685" t="s">
        <v>5300</v>
      </c>
      <c r="K685" t="s">
        <v>7</v>
      </c>
      <c r="L685" s="7">
        <v>35000000</v>
      </c>
      <c r="M685" s="7">
        <v>10493366</v>
      </c>
      <c r="N685" t="s">
        <v>12403</v>
      </c>
      <c r="O685">
        <v>91</v>
      </c>
      <c r="P685" s="8">
        <f>_xlfn.XLOOKUP(D685,Consumer_Price_Index!A:A,Consumer_Price_Index!B:B)</f>
        <v>163</v>
      </c>
      <c r="Q685" s="13">
        <f>IF(ISNUMBER(M685), M685*(Consumer_Price_Index!$B$45/(_xlfn.XLOOKUP('Working Data'!D3443,Consumer_Price_Index!A:A,Consumer_Price_Index!B:B))), "Missing")</f>
        <v>14850574.17649791</v>
      </c>
      <c r="R685" t="str">
        <f t="shared" si="10"/>
        <v>Yes</v>
      </c>
    </row>
    <row r="686" spans="1:18" x14ac:dyDescent="0.25">
      <c r="A686" t="s">
        <v>3499</v>
      </c>
      <c r="B686" t="s">
        <v>41</v>
      </c>
      <c r="C686" t="s">
        <v>24</v>
      </c>
      <c r="D686" s="11">
        <v>2015</v>
      </c>
      <c r="E686" t="s">
        <v>3498</v>
      </c>
      <c r="F686">
        <v>5.0999999999999996</v>
      </c>
      <c r="G686">
        <v>38000</v>
      </c>
      <c r="H686" t="s">
        <v>3497</v>
      </c>
      <c r="I686" t="s">
        <v>3496</v>
      </c>
      <c r="J686" t="s">
        <v>3495</v>
      </c>
      <c r="K686" t="s">
        <v>7</v>
      </c>
      <c r="L686" s="7">
        <v>14000000</v>
      </c>
      <c r="M686" s="7">
        <v>13081651</v>
      </c>
      <c r="N686" t="s">
        <v>108</v>
      </c>
      <c r="O686">
        <v>93</v>
      </c>
      <c r="P686" s="8">
        <f>_xlfn.XLOOKUP(D686,Consumer_Price_Index!A:A,Consumer_Price_Index!B:B)</f>
        <v>237</v>
      </c>
      <c r="Q686" s="13">
        <f>IF(ISNUMBER(M686), M686*(Consumer_Price_Index!$B$45/(_xlfn.XLOOKUP('Working Data'!D6831,Consumer_Price_Index!A:A,Consumer_Price_Index!B:B))), "Missing")</f>
        <v>21662929.67228261</v>
      </c>
      <c r="R686" t="str">
        <f t="shared" si="10"/>
        <v>Yes</v>
      </c>
    </row>
    <row r="687" spans="1:18" x14ac:dyDescent="0.25">
      <c r="A687" t="s">
        <v>13487</v>
      </c>
      <c r="B687" t="s">
        <v>41</v>
      </c>
      <c r="C687" t="s">
        <v>24</v>
      </c>
      <c r="D687" s="11">
        <v>1997</v>
      </c>
      <c r="E687" t="s">
        <v>13486</v>
      </c>
      <c r="F687">
        <v>5.0999999999999996</v>
      </c>
      <c r="G687">
        <v>1900</v>
      </c>
      <c r="H687" t="s">
        <v>13485</v>
      </c>
      <c r="I687" t="s">
        <v>13485</v>
      </c>
      <c r="J687" t="s">
        <v>7592</v>
      </c>
      <c r="K687" t="s">
        <v>7</v>
      </c>
      <c r="M687" s="7">
        <v>13330</v>
      </c>
      <c r="N687" t="s">
        <v>13484</v>
      </c>
      <c r="O687">
        <v>92</v>
      </c>
      <c r="P687" s="8">
        <f>_xlfn.XLOOKUP(D687,Consumer_Price_Index!A:A,Consumer_Price_Index!B:B)</f>
        <v>160.5</v>
      </c>
      <c r="Q687" s="13">
        <f>IF(ISNUMBER(M687), M687*(Consumer_Price_Index!$B$45/(_xlfn.XLOOKUP('Working Data'!D3236,Consumer_Price_Index!A:A,Consumer_Price_Index!B:B))), "Missing")</f>
        <v>49291.881067961163</v>
      </c>
      <c r="R687" t="str">
        <f t="shared" si="10"/>
        <v>No</v>
      </c>
    </row>
    <row r="688" spans="1:18" x14ac:dyDescent="0.25">
      <c r="A688" t="s">
        <v>4268</v>
      </c>
      <c r="B688" t="s">
        <v>68</v>
      </c>
      <c r="C688" t="s">
        <v>34</v>
      </c>
      <c r="D688" s="11">
        <v>2014</v>
      </c>
      <c r="E688" t="s">
        <v>4267</v>
      </c>
      <c r="F688">
        <v>5.0999999999999996</v>
      </c>
      <c r="G688">
        <v>79000</v>
      </c>
      <c r="H688" t="s">
        <v>4266</v>
      </c>
      <c r="I688" t="s">
        <v>4266</v>
      </c>
      <c r="J688" t="s">
        <v>2751</v>
      </c>
      <c r="K688" t="s">
        <v>7</v>
      </c>
      <c r="L688" s="7">
        <v>65000000</v>
      </c>
      <c r="M688" s="7">
        <v>76801179</v>
      </c>
      <c r="N688" t="s">
        <v>4265</v>
      </c>
      <c r="O688">
        <v>92</v>
      </c>
      <c r="P688" s="8">
        <f>_xlfn.XLOOKUP(D688,Consumer_Price_Index!A:A,Consumer_Price_Index!B:B)</f>
        <v>236.7</v>
      </c>
      <c r="Q688" s="13">
        <f>IF(ISNUMBER(M688), M688*(Consumer_Price_Index!$B$45/(_xlfn.XLOOKUP('Working Data'!D6590,Consumer_Price_Index!A:A,Consumer_Price_Index!B:B))), "Missing")</f>
        <v>97505496.83874999</v>
      </c>
      <c r="R688" t="str">
        <f t="shared" si="10"/>
        <v>Yes</v>
      </c>
    </row>
    <row r="689" spans="1:18" x14ac:dyDescent="0.25">
      <c r="A689" t="s">
        <v>19888</v>
      </c>
      <c r="B689" t="s">
        <v>41</v>
      </c>
      <c r="C689" t="s">
        <v>34</v>
      </c>
      <c r="D689" s="11">
        <v>1985</v>
      </c>
      <c r="E689" t="s">
        <v>19313</v>
      </c>
      <c r="F689">
        <v>5.0999999999999996</v>
      </c>
      <c r="G689">
        <v>386</v>
      </c>
      <c r="H689" t="s">
        <v>19887</v>
      </c>
      <c r="I689" t="s">
        <v>19886</v>
      </c>
      <c r="J689" t="s">
        <v>19885</v>
      </c>
      <c r="K689" t="s">
        <v>265</v>
      </c>
      <c r="N689" t="s">
        <v>19884</v>
      </c>
      <c r="O689">
        <v>97</v>
      </c>
      <c r="P689" s="8">
        <f>_xlfn.XLOOKUP(D689,Consumer_Price_Index!A:A,Consumer_Price_Index!B:B)</f>
        <v>107.6</v>
      </c>
      <c r="Q689" s="13" t="str">
        <f>IF(ISNUMBER(M689), M689*(Consumer_Price_Index!$B$45/(_xlfn.XLOOKUP('Working Data'!D816,Consumer_Price_Index!A:A,Consumer_Price_Index!B:B))), "Missing")</f>
        <v>Missing</v>
      </c>
      <c r="R689" t="str">
        <f t="shared" si="10"/>
        <v>No</v>
      </c>
    </row>
    <row r="690" spans="1:18" x14ac:dyDescent="0.25">
      <c r="A690" t="s">
        <v>19426</v>
      </c>
      <c r="B690" t="s">
        <v>41</v>
      </c>
      <c r="C690" t="s">
        <v>24</v>
      </c>
      <c r="D690" s="11">
        <v>1986</v>
      </c>
      <c r="E690" t="s">
        <v>19313</v>
      </c>
      <c r="F690">
        <v>5.0999999999999996</v>
      </c>
      <c r="G690">
        <v>1800</v>
      </c>
      <c r="H690" t="s">
        <v>19425</v>
      </c>
      <c r="I690" t="s">
        <v>19424</v>
      </c>
      <c r="J690" t="s">
        <v>19423</v>
      </c>
      <c r="K690" t="s">
        <v>95</v>
      </c>
      <c r="N690" t="s">
        <v>19422</v>
      </c>
      <c r="O690">
        <v>91</v>
      </c>
      <c r="P690" s="8">
        <f>_xlfn.XLOOKUP(D690,Consumer_Price_Index!A:A,Consumer_Price_Index!B:B)</f>
        <v>109.6</v>
      </c>
      <c r="Q690" s="13" t="str">
        <f>IF(ISNUMBER(M690), M690*(Consumer_Price_Index!$B$45/(_xlfn.XLOOKUP('Working Data'!D990,Consumer_Price_Index!A:A,Consumer_Price_Index!B:B))), "Missing")</f>
        <v>Missing</v>
      </c>
      <c r="R690" t="str">
        <f t="shared" si="10"/>
        <v>No</v>
      </c>
    </row>
    <row r="691" spans="1:18" x14ac:dyDescent="0.25">
      <c r="A691" t="s">
        <v>17509</v>
      </c>
      <c r="B691" t="s">
        <v>41</v>
      </c>
      <c r="C691" t="s">
        <v>5</v>
      </c>
      <c r="D691" s="11">
        <v>1990</v>
      </c>
      <c r="E691" t="s">
        <v>17219</v>
      </c>
      <c r="F691">
        <v>5.0999999999999996</v>
      </c>
      <c r="G691">
        <v>15000</v>
      </c>
      <c r="H691" t="s">
        <v>17508</v>
      </c>
      <c r="I691" t="s">
        <v>10651</v>
      </c>
      <c r="J691" t="s">
        <v>17507</v>
      </c>
      <c r="K691" t="s">
        <v>7</v>
      </c>
      <c r="L691" s="7">
        <v>2000000</v>
      </c>
      <c r="M691" s="7">
        <v>5765562</v>
      </c>
      <c r="N691" t="s">
        <v>17506</v>
      </c>
      <c r="O691">
        <v>85</v>
      </c>
      <c r="P691" s="8">
        <f>_xlfn.XLOOKUP(D691,Consumer_Price_Index!A:A,Consumer_Price_Index!B:B)</f>
        <v>130.69999999999999</v>
      </c>
      <c r="Q691" s="13">
        <f>IF(ISNUMBER(M691), M691*(Consumer_Price_Index!$B$45/(_xlfn.XLOOKUP('Working Data'!D1711,Consumer_Price_Index!A:A,Consumer_Price_Index!B:B))), "Missing")</f>
        <v>14167473.72096774</v>
      </c>
      <c r="R691" t="str">
        <f t="shared" si="10"/>
        <v>Yes</v>
      </c>
    </row>
    <row r="692" spans="1:18" x14ac:dyDescent="0.25">
      <c r="A692" t="s">
        <v>21520</v>
      </c>
      <c r="B692" t="s">
        <v>74</v>
      </c>
      <c r="C692" t="s">
        <v>24</v>
      </c>
      <c r="D692" s="11">
        <v>1981</v>
      </c>
      <c r="E692" t="s">
        <v>21519</v>
      </c>
      <c r="F692">
        <v>5.0999999999999996</v>
      </c>
      <c r="G692">
        <v>101</v>
      </c>
      <c r="H692" t="s">
        <v>21518</v>
      </c>
      <c r="I692" t="s">
        <v>21517</v>
      </c>
      <c r="J692" t="s">
        <v>21516</v>
      </c>
      <c r="K692" t="s">
        <v>7</v>
      </c>
      <c r="N692" t="s">
        <v>21515</v>
      </c>
      <c r="O692">
        <v>100</v>
      </c>
      <c r="P692" s="8">
        <f>_xlfn.XLOOKUP(D692,Consumer_Price_Index!A:A,Consumer_Price_Index!B:B)</f>
        <v>90.9</v>
      </c>
      <c r="Q692" s="13" t="str">
        <f>IF(ISNUMBER(M692), M692*(Consumer_Price_Index!$B$45/(_xlfn.XLOOKUP('Working Data'!D203,Consumer_Price_Index!A:A,Consumer_Price_Index!B:B))), "Missing")</f>
        <v>Missing</v>
      </c>
      <c r="R692" t="str">
        <f t="shared" si="10"/>
        <v>No</v>
      </c>
    </row>
    <row r="693" spans="1:18" x14ac:dyDescent="0.25">
      <c r="A693" t="s">
        <v>21311</v>
      </c>
      <c r="B693" t="s">
        <v>41</v>
      </c>
      <c r="C693" t="s">
        <v>24</v>
      </c>
      <c r="D693" s="11">
        <v>1982</v>
      </c>
      <c r="E693" t="s">
        <v>21310</v>
      </c>
      <c r="F693">
        <v>5.0999999999999996</v>
      </c>
      <c r="G693">
        <v>684</v>
      </c>
      <c r="H693" t="s">
        <v>19630</v>
      </c>
      <c r="I693" t="s">
        <v>21309</v>
      </c>
      <c r="J693" t="s">
        <v>9798</v>
      </c>
      <c r="K693" t="s">
        <v>7</v>
      </c>
      <c r="L693" s="7">
        <v>17000000</v>
      </c>
      <c r="M693" s="7">
        <v>946461</v>
      </c>
      <c r="N693" t="s">
        <v>19410</v>
      </c>
      <c r="O693">
        <v>105</v>
      </c>
      <c r="P693" s="8">
        <f>_xlfn.XLOOKUP(D693,Consumer_Price_Index!A:A,Consumer_Price_Index!B:B)</f>
        <v>96.5</v>
      </c>
      <c r="Q693" s="13">
        <f>IF(ISNUMBER(M693), M693*(Consumer_Price_Index!$B$45/(_xlfn.XLOOKUP('Working Data'!D288,Consumer_Price_Index!A:A,Consumer_Price_Index!B:B))), "Missing")</f>
        <v>1945928.9251012146</v>
      </c>
      <c r="R693" t="str">
        <f t="shared" si="10"/>
        <v>Yes</v>
      </c>
    </row>
    <row r="694" spans="1:18" x14ac:dyDescent="0.25">
      <c r="A694" t="s">
        <v>12443</v>
      </c>
      <c r="B694" t="s">
        <v>68</v>
      </c>
      <c r="C694" t="s">
        <v>24</v>
      </c>
      <c r="D694" s="11">
        <v>1999</v>
      </c>
      <c r="E694" t="s">
        <v>12442</v>
      </c>
      <c r="F694">
        <v>5.0999999999999996</v>
      </c>
      <c r="G694">
        <v>6200</v>
      </c>
      <c r="H694" t="s">
        <v>12441</v>
      </c>
      <c r="I694" t="s">
        <v>12440</v>
      </c>
      <c r="J694" t="s">
        <v>8935</v>
      </c>
      <c r="K694" t="s">
        <v>7</v>
      </c>
      <c r="L694" s="7">
        <v>30000000</v>
      </c>
      <c r="M694" s="7">
        <v>6552255</v>
      </c>
      <c r="N694" t="s">
        <v>1701</v>
      </c>
      <c r="O694">
        <v>100</v>
      </c>
      <c r="P694" s="8">
        <f>_xlfn.XLOOKUP(D694,Consumer_Price_Index!A:A,Consumer_Price_Index!B:B)</f>
        <v>166.6</v>
      </c>
      <c r="Q694" s="13">
        <f>IF(ISNUMBER(M694), M694*(Consumer_Price_Index!$B$45/(_xlfn.XLOOKUP('Working Data'!D3617,Consumer_Price_Index!A:A,Consumer_Price_Index!B:B))), "Missing")</f>
        <v>8423932.905063292</v>
      </c>
      <c r="R694" t="str">
        <f t="shared" si="10"/>
        <v>Yes</v>
      </c>
    </row>
    <row r="695" spans="1:18" x14ac:dyDescent="0.25">
      <c r="A695" t="s">
        <v>9744</v>
      </c>
      <c r="B695" t="s">
        <v>5244</v>
      </c>
      <c r="C695" t="s">
        <v>11</v>
      </c>
      <c r="D695" s="11">
        <v>2004</v>
      </c>
      <c r="E695" t="s">
        <v>9743</v>
      </c>
      <c r="F695">
        <v>5.0999999999999996</v>
      </c>
      <c r="G695">
        <v>6600</v>
      </c>
      <c r="H695" t="s">
        <v>9742</v>
      </c>
      <c r="I695" t="s">
        <v>9741</v>
      </c>
      <c r="J695" t="s">
        <v>1576</v>
      </c>
      <c r="K695" t="s">
        <v>562</v>
      </c>
      <c r="M695" s="7">
        <v>1510052</v>
      </c>
      <c r="N695" t="s">
        <v>9740</v>
      </c>
      <c r="O695">
        <v>110</v>
      </c>
      <c r="P695" s="8">
        <f>_xlfn.XLOOKUP(D695,Consumer_Price_Index!A:A,Consumer_Price_Index!B:B)</f>
        <v>188.9</v>
      </c>
      <c r="Q695" s="13">
        <f>IF(ISNUMBER(M695), M695*(Consumer_Price_Index!$B$45/(_xlfn.XLOOKUP('Working Data'!D4611,Consumer_Price_Index!A:A,Consumer_Price_Index!B:B))), "Missing")</f>
        <v>1941404.4067510548</v>
      </c>
      <c r="R695" t="str">
        <f t="shared" si="10"/>
        <v>No</v>
      </c>
    </row>
    <row r="696" spans="1:18" x14ac:dyDescent="0.25">
      <c r="A696" t="s">
        <v>15768</v>
      </c>
      <c r="B696" t="s">
        <v>68</v>
      </c>
      <c r="C696" t="s">
        <v>24</v>
      </c>
      <c r="D696" s="11">
        <v>1993</v>
      </c>
      <c r="E696" t="s">
        <v>15767</v>
      </c>
      <c r="F696">
        <v>5.0999999999999996</v>
      </c>
      <c r="G696">
        <v>16000</v>
      </c>
      <c r="H696" t="s">
        <v>14239</v>
      </c>
      <c r="I696" t="s">
        <v>15766</v>
      </c>
      <c r="J696" t="s">
        <v>14041</v>
      </c>
      <c r="K696" t="s">
        <v>7</v>
      </c>
      <c r="L696" s="7">
        <v>22000000</v>
      </c>
      <c r="M696" s="7">
        <v>104942695</v>
      </c>
      <c r="N696" t="s">
        <v>561</v>
      </c>
      <c r="O696">
        <v>111</v>
      </c>
      <c r="P696" s="8">
        <f>_xlfn.XLOOKUP(D696,Consumer_Price_Index!A:A,Consumer_Price_Index!B:B)</f>
        <v>144.5</v>
      </c>
      <c r="Q696" s="13">
        <f>IF(ISNUMBER(M696), M696*(Consumer_Price_Index!$B$45/(_xlfn.XLOOKUP('Working Data'!D2369,Consumer_Price_Index!A:A,Consumer_Price_Index!B:B))), "Missing")</f>
        <v>154250068.33815724</v>
      </c>
      <c r="R696" t="str">
        <f t="shared" si="10"/>
        <v>Yes</v>
      </c>
    </row>
    <row r="697" spans="1:18" x14ac:dyDescent="0.25">
      <c r="A697" t="s">
        <v>18724</v>
      </c>
      <c r="B697" t="s">
        <v>101</v>
      </c>
      <c r="C697" t="s">
        <v>24</v>
      </c>
      <c r="D697" s="11">
        <v>1987</v>
      </c>
      <c r="E697" t="s">
        <v>18723</v>
      </c>
      <c r="F697">
        <v>5.0999999999999996</v>
      </c>
      <c r="G697">
        <v>390</v>
      </c>
      <c r="H697" t="s">
        <v>18722</v>
      </c>
      <c r="I697" t="s">
        <v>18721</v>
      </c>
      <c r="J697" t="s">
        <v>18720</v>
      </c>
      <c r="K697" t="s">
        <v>7</v>
      </c>
      <c r="L697" s="7">
        <v>10000000</v>
      </c>
      <c r="M697" s="7">
        <v>989033</v>
      </c>
      <c r="N697" t="s">
        <v>18160</v>
      </c>
      <c r="O697">
        <v>95</v>
      </c>
      <c r="P697" s="8">
        <f>_xlfn.XLOOKUP(D697,Consumer_Price_Index!A:A,Consumer_Price_Index!B:B)</f>
        <v>113.6</v>
      </c>
      <c r="Q697" s="13">
        <f>IF(ISNUMBER(M697), M697*(Consumer_Price_Index!$B$45/(_xlfn.XLOOKUP('Working Data'!D1242,Consumer_Price_Index!A:A,Consumer_Price_Index!B:B))), "Missing")</f>
        <v>3315273.4334433437</v>
      </c>
      <c r="R697" t="str">
        <f t="shared" si="10"/>
        <v>Yes</v>
      </c>
    </row>
    <row r="698" spans="1:18" x14ac:dyDescent="0.25">
      <c r="A698" t="s">
        <v>9368</v>
      </c>
      <c r="B698" t="s">
        <v>68</v>
      </c>
      <c r="C698" t="s">
        <v>34</v>
      </c>
      <c r="D698" s="11">
        <v>2005</v>
      </c>
      <c r="E698" t="s">
        <v>9367</v>
      </c>
      <c r="F698">
        <v>5.0999999999999996</v>
      </c>
      <c r="G698">
        <v>71000</v>
      </c>
      <c r="H698" t="s">
        <v>9366</v>
      </c>
      <c r="I698" t="s">
        <v>7144</v>
      </c>
      <c r="J698" t="s">
        <v>1865</v>
      </c>
      <c r="K698" t="s">
        <v>7</v>
      </c>
      <c r="L698" s="7">
        <v>45000000</v>
      </c>
      <c r="M698" s="7">
        <v>101393569</v>
      </c>
      <c r="N698" t="s">
        <v>6977</v>
      </c>
      <c r="O698">
        <v>115</v>
      </c>
      <c r="P698" s="8">
        <f>_xlfn.XLOOKUP(D698,Consumer_Price_Index!A:A,Consumer_Price_Index!B:B)</f>
        <v>195.3</v>
      </c>
      <c r="Q698" s="13">
        <f>IF(ISNUMBER(M698), M698*(Consumer_Price_Index!$B$45/(_xlfn.XLOOKUP('Working Data'!D4759,Consumer_Price_Index!A:A,Consumer_Price_Index!B:B))), "Missing")</f>
        <v>310186952.55321282</v>
      </c>
      <c r="R698" t="str">
        <f t="shared" si="10"/>
        <v>Yes</v>
      </c>
    </row>
    <row r="699" spans="1:18" x14ac:dyDescent="0.25">
      <c r="A699" t="s">
        <v>21608</v>
      </c>
      <c r="B699" t="s">
        <v>101</v>
      </c>
      <c r="C699" t="s">
        <v>24</v>
      </c>
      <c r="D699" s="11">
        <v>1981</v>
      </c>
      <c r="E699" t="s">
        <v>21607</v>
      </c>
      <c r="F699">
        <v>5.0999999999999996</v>
      </c>
      <c r="G699">
        <v>4900</v>
      </c>
      <c r="H699" t="s">
        <v>21606</v>
      </c>
      <c r="I699" t="s">
        <v>21606</v>
      </c>
      <c r="J699" t="s">
        <v>12151</v>
      </c>
      <c r="K699" t="s">
        <v>7</v>
      </c>
      <c r="L699" s="7">
        <v>8000000</v>
      </c>
      <c r="M699" s="7">
        <v>26154211</v>
      </c>
      <c r="N699" t="s">
        <v>890</v>
      </c>
      <c r="O699">
        <v>93</v>
      </c>
      <c r="P699" s="8">
        <f>_xlfn.XLOOKUP(D699,Consumer_Price_Index!A:A,Consumer_Price_Index!B:B)</f>
        <v>90.9</v>
      </c>
      <c r="Q699" s="13">
        <f>IF(ISNUMBER(M699), M699*(Consumer_Price_Index!$B$45/(_xlfn.XLOOKUP('Working Data'!D175,Consumer_Price_Index!A:A,Consumer_Price_Index!B:B))), "Missing")</f>
        <v>47834262.255102038</v>
      </c>
      <c r="R699" t="str">
        <f t="shared" si="10"/>
        <v>Yes</v>
      </c>
    </row>
    <row r="700" spans="1:18" x14ac:dyDescent="0.25">
      <c r="A700" t="s">
        <v>21202</v>
      </c>
      <c r="B700" t="s">
        <v>41</v>
      </c>
      <c r="C700" t="s">
        <v>87</v>
      </c>
      <c r="D700" s="11">
        <v>1982</v>
      </c>
      <c r="E700" t="s">
        <v>21201</v>
      </c>
      <c r="F700">
        <v>5.0999999999999996</v>
      </c>
      <c r="G700">
        <v>838</v>
      </c>
      <c r="H700" t="s">
        <v>18830</v>
      </c>
      <c r="I700" t="s">
        <v>21200</v>
      </c>
      <c r="J700" t="s">
        <v>14805</v>
      </c>
      <c r="K700" t="s">
        <v>7</v>
      </c>
      <c r="M700" s="7">
        <v>12408066</v>
      </c>
      <c r="N700" t="s">
        <v>21199</v>
      </c>
      <c r="O700">
        <v>121</v>
      </c>
      <c r="P700" s="8">
        <f>_xlfn.XLOOKUP(D700,Consumer_Price_Index!A:A,Consumer_Price_Index!B:B)</f>
        <v>96.5</v>
      </c>
      <c r="Q700" s="13">
        <f>IF(ISNUMBER(M700), M700*(Consumer_Price_Index!$B$45/(_xlfn.XLOOKUP('Working Data'!D320,Consumer_Price_Index!A:A,Consumer_Price_Index!B:B))), "Missing")</f>
        <v>21955503.543554008</v>
      </c>
      <c r="R700" t="str">
        <f t="shared" si="10"/>
        <v>No</v>
      </c>
    </row>
    <row r="701" spans="1:18" x14ac:dyDescent="0.25">
      <c r="A701" t="s">
        <v>12624</v>
      </c>
      <c r="B701" t="s">
        <v>101</v>
      </c>
      <c r="C701" t="s">
        <v>24</v>
      </c>
      <c r="D701" s="11">
        <v>1999</v>
      </c>
      <c r="E701" t="s">
        <v>12623</v>
      </c>
      <c r="F701">
        <v>5.0999999999999996</v>
      </c>
      <c r="G701">
        <v>13000</v>
      </c>
      <c r="H701" t="s">
        <v>1327</v>
      </c>
      <c r="I701" t="s">
        <v>12622</v>
      </c>
      <c r="J701" t="s">
        <v>12621</v>
      </c>
      <c r="K701" t="s">
        <v>7</v>
      </c>
      <c r="L701" s="7">
        <v>65000000</v>
      </c>
      <c r="M701" s="7">
        <v>36850101</v>
      </c>
      <c r="N701" t="s">
        <v>119</v>
      </c>
      <c r="O701">
        <v>94</v>
      </c>
      <c r="P701" s="8">
        <f>_xlfn.XLOOKUP(D701,Consumer_Price_Index!A:A,Consumer_Price_Index!B:B)</f>
        <v>166.6</v>
      </c>
      <c r="Q701" s="13">
        <f>IF(ISNUMBER(M701), M701*(Consumer_Price_Index!$B$45/(_xlfn.XLOOKUP('Working Data'!D3562,Consumer_Price_Index!A:A,Consumer_Price_Index!B:B))), "Missing")</f>
        <v>90550207.86048387</v>
      </c>
      <c r="R701" t="str">
        <f t="shared" si="10"/>
        <v>Yes</v>
      </c>
    </row>
    <row r="702" spans="1:18" x14ac:dyDescent="0.25">
      <c r="A702" t="s">
        <v>8886</v>
      </c>
      <c r="B702" t="s">
        <v>68</v>
      </c>
      <c r="C702" t="s">
        <v>24</v>
      </c>
      <c r="D702" s="11">
        <v>2006</v>
      </c>
      <c r="E702" t="s">
        <v>8885</v>
      </c>
      <c r="F702">
        <v>5.0999999999999996</v>
      </c>
      <c r="G702">
        <v>63000</v>
      </c>
      <c r="H702" t="s">
        <v>4284</v>
      </c>
      <c r="I702" t="s">
        <v>8483</v>
      </c>
      <c r="J702" t="s">
        <v>8136</v>
      </c>
      <c r="K702" t="s">
        <v>7</v>
      </c>
      <c r="L702" s="7">
        <v>30000000</v>
      </c>
      <c r="M702" s="7">
        <v>61108981</v>
      </c>
      <c r="N702" t="s">
        <v>877</v>
      </c>
      <c r="O702">
        <v>96</v>
      </c>
      <c r="P702" s="8">
        <f>_xlfn.XLOOKUP(D702,Consumer_Price_Index!A:A,Consumer_Price_Index!B:B)</f>
        <v>201.6</v>
      </c>
      <c r="Q702" s="13">
        <f>IF(ISNUMBER(M702), M702*(Consumer_Price_Index!$B$45/(_xlfn.XLOOKUP('Working Data'!D4950,Consumer_Price_Index!A:A,Consumer_Price_Index!B:B))), "Missing")</f>
        <v>192952399.0746114</v>
      </c>
      <c r="R702" t="str">
        <f t="shared" si="10"/>
        <v>Yes</v>
      </c>
    </row>
    <row r="703" spans="1:18" x14ac:dyDescent="0.25">
      <c r="A703" t="s">
        <v>13173</v>
      </c>
      <c r="B703" t="s">
        <v>41</v>
      </c>
      <c r="C703" t="s">
        <v>11</v>
      </c>
      <c r="D703" s="11">
        <v>1998</v>
      </c>
      <c r="E703" t="s">
        <v>13172</v>
      </c>
      <c r="F703">
        <v>5.0999999999999996</v>
      </c>
      <c r="G703">
        <v>4700</v>
      </c>
      <c r="H703" t="s">
        <v>13171</v>
      </c>
      <c r="I703" t="s">
        <v>13170</v>
      </c>
      <c r="J703" t="s">
        <v>13169</v>
      </c>
      <c r="K703" t="s">
        <v>7</v>
      </c>
      <c r="M703" s="7">
        <v>21521</v>
      </c>
      <c r="N703" t="s">
        <v>3660</v>
      </c>
      <c r="O703">
        <v>93</v>
      </c>
      <c r="P703" s="8">
        <f>_xlfn.XLOOKUP(D703,Consumer_Price_Index!A:A,Consumer_Price_Index!B:B)</f>
        <v>163</v>
      </c>
      <c r="Q703" s="13">
        <f>IF(ISNUMBER(M703), M703*(Consumer_Price_Index!$B$45/(_xlfn.XLOOKUP('Working Data'!D3368,Consumer_Price_Index!A:A,Consumer_Price_Index!B:B))), "Missing")</f>
        <v>37026.813664596273</v>
      </c>
      <c r="R703" t="str">
        <f t="shared" si="10"/>
        <v>No</v>
      </c>
    </row>
    <row r="704" spans="1:18" x14ac:dyDescent="0.25">
      <c r="A704" t="s">
        <v>18826</v>
      </c>
      <c r="B704" t="s">
        <v>41</v>
      </c>
      <c r="C704" t="s">
        <v>100</v>
      </c>
      <c r="D704" s="11">
        <v>1987</v>
      </c>
      <c r="E704" t="s">
        <v>17756</v>
      </c>
      <c r="F704">
        <v>5.0999999999999996</v>
      </c>
      <c r="G704">
        <v>1600</v>
      </c>
      <c r="H704" t="s">
        <v>8919</v>
      </c>
      <c r="I704" t="s">
        <v>18825</v>
      </c>
      <c r="J704" t="s">
        <v>18824</v>
      </c>
      <c r="K704" t="s">
        <v>226</v>
      </c>
      <c r="N704" t="s">
        <v>18823</v>
      </c>
      <c r="O704">
        <v>92</v>
      </c>
      <c r="P704" s="8">
        <f>_xlfn.XLOOKUP(D704,Consumer_Price_Index!A:A,Consumer_Price_Index!B:B)</f>
        <v>113.6</v>
      </c>
      <c r="Q704" s="13" t="str">
        <f>IF(ISNUMBER(M704), M704*(Consumer_Price_Index!$B$45/(_xlfn.XLOOKUP('Working Data'!D1211,Consumer_Price_Index!A:A,Consumer_Price_Index!B:B))), "Missing")</f>
        <v>Missing</v>
      </c>
      <c r="R704" t="str">
        <f t="shared" si="10"/>
        <v>No</v>
      </c>
    </row>
    <row r="705" spans="1:18" x14ac:dyDescent="0.25">
      <c r="A705" t="s">
        <v>17030</v>
      </c>
      <c r="B705" t="s">
        <v>68</v>
      </c>
      <c r="C705" t="s">
        <v>24</v>
      </c>
      <c r="D705" s="11">
        <v>1991</v>
      </c>
      <c r="E705" t="s">
        <v>16807</v>
      </c>
      <c r="F705">
        <v>5.0999999999999996</v>
      </c>
      <c r="G705">
        <v>23000</v>
      </c>
      <c r="H705" t="s">
        <v>6495</v>
      </c>
      <c r="I705" t="s">
        <v>17029</v>
      </c>
      <c r="J705" t="s">
        <v>12151</v>
      </c>
      <c r="K705" t="s">
        <v>7</v>
      </c>
      <c r="L705" s="7">
        <v>40000000</v>
      </c>
      <c r="M705" s="7">
        <v>8479793</v>
      </c>
      <c r="N705" t="s">
        <v>17028</v>
      </c>
      <c r="O705">
        <v>94</v>
      </c>
      <c r="P705" s="8">
        <f>_xlfn.XLOOKUP(D705,Consumer_Price_Index!A:A,Consumer_Price_Index!B:B)</f>
        <v>136.19999999999999</v>
      </c>
      <c r="Q705" s="13">
        <f>IF(ISNUMBER(M705), M705*(Consumer_Price_Index!$B$45/(_xlfn.XLOOKUP('Working Data'!D1880,Consumer_Price_Index!A:A,Consumer_Price_Index!B:B))), "Missing")</f>
        <v>12000896.084997678</v>
      </c>
      <c r="R705" t="str">
        <f t="shared" si="10"/>
        <v>Yes</v>
      </c>
    </row>
    <row r="706" spans="1:18" x14ac:dyDescent="0.25">
      <c r="A706" t="s">
        <v>7354</v>
      </c>
      <c r="B706" t="s">
        <v>382</v>
      </c>
      <c r="C706" t="s">
        <v>11</v>
      </c>
      <c r="D706" s="11">
        <v>2009</v>
      </c>
      <c r="E706" t="s">
        <v>5901</v>
      </c>
      <c r="F706">
        <v>5.0999999999999996</v>
      </c>
      <c r="G706">
        <v>1600</v>
      </c>
      <c r="H706" t="s">
        <v>7353</v>
      </c>
      <c r="I706" t="s">
        <v>7353</v>
      </c>
      <c r="J706" t="s">
        <v>7352</v>
      </c>
      <c r="K706" t="s">
        <v>7</v>
      </c>
      <c r="M706" s="7">
        <v>1808</v>
      </c>
      <c r="N706" t="s">
        <v>7351</v>
      </c>
      <c r="O706">
        <v>99</v>
      </c>
      <c r="P706" s="8">
        <f>_xlfn.XLOOKUP(D706,Consumer_Price_Index!A:A,Consumer_Price_Index!B:B)</f>
        <v>214.5</v>
      </c>
      <c r="Q706" s="13">
        <f>IF(ISNUMBER(M706), M706*(Consumer_Price_Index!$B$45/(_xlfn.XLOOKUP('Working Data'!D5526,Consumer_Price_Index!A:A,Consumer_Price_Index!B:B))), "Missing")</f>
        <v>2247.6442268461851</v>
      </c>
      <c r="R706" t="str">
        <f t="shared" si="10"/>
        <v>No</v>
      </c>
    </row>
    <row r="707" spans="1:18" x14ac:dyDescent="0.25">
      <c r="A707" t="s">
        <v>15327</v>
      </c>
      <c r="B707" t="s">
        <v>41</v>
      </c>
      <c r="C707" t="s">
        <v>11</v>
      </c>
      <c r="D707" s="11">
        <v>1994</v>
      </c>
      <c r="E707" t="s">
        <v>14480</v>
      </c>
      <c r="F707">
        <v>5.0999999999999996</v>
      </c>
      <c r="G707">
        <v>2000</v>
      </c>
      <c r="H707" t="s">
        <v>15326</v>
      </c>
      <c r="I707" t="s">
        <v>15325</v>
      </c>
      <c r="J707" t="s">
        <v>3567</v>
      </c>
      <c r="K707" t="s">
        <v>7</v>
      </c>
      <c r="M707" s="7">
        <v>1181182</v>
      </c>
      <c r="N707" t="s">
        <v>15324</v>
      </c>
      <c r="O707">
        <v>103</v>
      </c>
      <c r="P707" s="8">
        <f>_xlfn.XLOOKUP(D707,Consumer_Price_Index!A:A,Consumer_Price_Index!B:B)</f>
        <v>148.19999999999999</v>
      </c>
      <c r="Q707" s="13">
        <f>IF(ISNUMBER(M707), M707*(Consumer_Price_Index!$B$45/(_xlfn.XLOOKUP('Working Data'!D2538,Consumer_Price_Index!A:A,Consumer_Price_Index!B:B))), "Missing")</f>
        <v>2428516.5681511471</v>
      </c>
      <c r="R707" t="str">
        <f t="shared" ref="R707:R770" si="11">IF(AND(ISNUMBER(L707), L707&gt;0, ISNUMBER(M707), M707&gt;0), "Yes", "No")</f>
        <v>No</v>
      </c>
    </row>
    <row r="708" spans="1:18" x14ac:dyDescent="0.25">
      <c r="A708" t="s">
        <v>19826</v>
      </c>
      <c r="B708" t="s">
        <v>68</v>
      </c>
      <c r="C708" t="s">
        <v>24</v>
      </c>
      <c r="D708" s="11">
        <v>1985</v>
      </c>
      <c r="E708" t="s">
        <v>18734</v>
      </c>
      <c r="F708">
        <v>5.0999999999999996</v>
      </c>
      <c r="G708">
        <v>351</v>
      </c>
      <c r="H708" t="s">
        <v>15717</v>
      </c>
      <c r="I708" t="s">
        <v>19825</v>
      </c>
      <c r="J708" t="s">
        <v>7674</v>
      </c>
      <c r="K708" t="s">
        <v>562</v>
      </c>
      <c r="N708" t="s">
        <v>14677</v>
      </c>
      <c r="O708">
        <v>97</v>
      </c>
      <c r="P708" s="8">
        <f>_xlfn.XLOOKUP(D708,Consumer_Price_Index!A:A,Consumer_Price_Index!B:B)</f>
        <v>107.6</v>
      </c>
      <c r="Q708" s="13" t="str">
        <f>IF(ISNUMBER(M708), M708*(Consumer_Price_Index!$B$45/(_xlfn.XLOOKUP('Working Data'!D832,Consumer_Price_Index!A:A,Consumer_Price_Index!B:B))), "Missing")</f>
        <v>Missing</v>
      </c>
      <c r="R708" t="str">
        <f t="shared" si="11"/>
        <v>No</v>
      </c>
    </row>
    <row r="709" spans="1:18" x14ac:dyDescent="0.25">
      <c r="A709" t="s">
        <v>14615</v>
      </c>
      <c r="B709" t="s">
        <v>101</v>
      </c>
      <c r="C709" t="s">
        <v>34</v>
      </c>
      <c r="D709" s="11">
        <v>1995</v>
      </c>
      <c r="E709" t="s">
        <v>14614</v>
      </c>
      <c r="F709">
        <v>5.0999999999999996</v>
      </c>
      <c r="G709">
        <v>8600</v>
      </c>
      <c r="H709" t="s">
        <v>11620</v>
      </c>
      <c r="I709" t="s">
        <v>14613</v>
      </c>
      <c r="J709" t="s">
        <v>13763</v>
      </c>
      <c r="K709" t="s">
        <v>7</v>
      </c>
      <c r="M709" s="7">
        <v>24670346</v>
      </c>
      <c r="N709" t="s">
        <v>119</v>
      </c>
      <c r="O709">
        <v>107</v>
      </c>
      <c r="P709" s="8">
        <f>_xlfn.XLOOKUP(D709,Consumer_Price_Index!A:A,Consumer_Price_Index!B:B)</f>
        <v>152.4</v>
      </c>
      <c r="Q709" s="13">
        <f>IF(ISNUMBER(M709), M709*(Consumer_Price_Index!$B$45/(_xlfn.XLOOKUP('Working Data'!D2811,Consumer_Price_Index!A:A,Consumer_Price_Index!B:B))), "Missing")</f>
        <v>46116898.320245393</v>
      </c>
      <c r="R709" t="str">
        <f t="shared" si="11"/>
        <v>No</v>
      </c>
    </row>
    <row r="710" spans="1:18" x14ac:dyDescent="0.25">
      <c r="A710" t="s">
        <v>17757</v>
      </c>
      <c r="B710" t="s">
        <v>41</v>
      </c>
      <c r="C710" t="s">
        <v>87</v>
      </c>
      <c r="D710" s="11">
        <v>1989</v>
      </c>
      <c r="E710" t="s">
        <v>17756</v>
      </c>
      <c r="F710">
        <v>5.0999999999999996</v>
      </c>
      <c r="G710">
        <v>1600</v>
      </c>
      <c r="H710" t="s">
        <v>10644</v>
      </c>
      <c r="I710" t="s">
        <v>17755</v>
      </c>
      <c r="J710" t="s">
        <v>2018</v>
      </c>
      <c r="K710" t="s">
        <v>7</v>
      </c>
      <c r="L710" s="7">
        <v>17000000</v>
      </c>
      <c r="M710" s="7">
        <v>3560932</v>
      </c>
      <c r="N710" t="s">
        <v>114</v>
      </c>
      <c r="O710">
        <v>99</v>
      </c>
      <c r="P710" s="8">
        <f>_xlfn.XLOOKUP(D710,Consumer_Price_Index!A:A,Consumer_Price_Index!B:B)</f>
        <v>124</v>
      </c>
      <c r="Q710" s="13">
        <f>IF(ISNUMBER(M710), M710*(Consumer_Price_Index!$B$45/(_xlfn.XLOOKUP('Working Data'!D1614,Consumer_Price_Index!A:A,Consumer_Price_Index!B:B))), "Missing")</f>
        <v>6915334.4831102611</v>
      </c>
      <c r="R710" t="str">
        <f t="shared" si="11"/>
        <v>Yes</v>
      </c>
    </row>
    <row r="711" spans="1:18" x14ac:dyDescent="0.25">
      <c r="A711" t="s">
        <v>10210</v>
      </c>
      <c r="B711" t="s">
        <v>101</v>
      </c>
      <c r="C711" t="s">
        <v>24</v>
      </c>
      <c r="D711" s="11">
        <v>2003</v>
      </c>
      <c r="E711" t="s">
        <v>10209</v>
      </c>
      <c r="F711">
        <v>5.0999999999999996</v>
      </c>
      <c r="G711">
        <v>2500</v>
      </c>
      <c r="H711" t="s">
        <v>10208</v>
      </c>
      <c r="I711" t="s">
        <v>8296</v>
      </c>
      <c r="J711" t="s">
        <v>10207</v>
      </c>
      <c r="K711" t="s">
        <v>7</v>
      </c>
      <c r="M711" s="7">
        <v>377271</v>
      </c>
      <c r="N711" t="s">
        <v>10206</v>
      </c>
      <c r="O711">
        <v>104</v>
      </c>
      <c r="P711" s="8">
        <f>_xlfn.XLOOKUP(D711,Consumer_Price_Index!A:A,Consumer_Price_Index!B:B)</f>
        <v>184</v>
      </c>
      <c r="Q711" s="13">
        <f>IF(ISNUMBER(M711), M711*(Consumer_Price_Index!$B$45/(_xlfn.XLOOKUP('Working Data'!D4432,Consumer_Price_Index!A:A,Consumer_Price_Index!B:B))), "Missing")</f>
        <v>493366.83991416305</v>
      </c>
      <c r="R711" t="str">
        <f t="shared" si="11"/>
        <v>No</v>
      </c>
    </row>
    <row r="712" spans="1:18" x14ac:dyDescent="0.25">
      <c r="A712" t="s">
        <v>20279</v>
      </c>
      <c r="B712" t="s">
        <v>68</v>
      </c>
      <c r="C712" t="s">
        <v>34</v>
      </c>
      <c r="D712" s="11">
        <v>1985</v>
      </c>
      <c r="E712" t="s">
        <v>20119</v>
      </c>
      <c r="F712">
        <v>5.0999999999999996</v>
      </c>
      <c r="G712">
        <v>39000</v>
      </c>
      <c r="H712" t="s">
        <v>18722</v>
      </c>
      <c r="I712" t="s">
        <v>13652</v>
      </c>
      <c r="J712" t="s">
        <v>3674</v>
      </c>
      <c r="K712" t="s">
        <v>7</v>
      </c>
      <c r="L712" s="7">
        <v>17900000</v>
      </c>
      <c r="M712" s="7">
        <v>6951415</v>
      </c>
      <c r="N712" t="s">
        <v>8160</v>
      </c>
      <c r="O712">
        <v>89</v>
      </c>
      <c r="P712" s="8">
        <f>_xlfn.XLOOKUP(D712,Consumer_Price_Index!A:A,Consumer_Price_Index!B:B)</f>
        <v>107.6</v>
      </c>
      <c r="Q712" s="13">
        <f>IF(ISNUMBER(M712), M712*(Consumer_Price_Index!$B$45/(_xlfn.XLOOKUP('Working Data'!D670,Consumer_Price_Index!A:A,Consumer_Price_Index!B:B))), "Missing")</f>
        <v>16205785.390206581</v>
      </c>
      <c r="R712" t="str">
        <f t="shared" si="11"/>
        <v>Yes</v>
      </c>
    </row>
    <row r="713" spans="1:18" x14ac:dyDescent="0.25">
      <c r="A713" t="s">
        <v>19148</v>
      </c>
      <c r="B713" t="s">
        <v>68</v>
      </c>
      <c r="C713" t="s">
        <v>24</v>
      </c>
      <c r="D713" s="11">
        <v>1987</v>
      </c>
      <c r="E713" t="s">
        <v>18811</v>
      </c>
      <c r="F713">
        <v>5.0999999999999996</v>
      </c>
      <c r="G713">
        <v>14000</v>
      </c>
      <c r="H713" t="s">
        <v>9759</v>
      </c>
      <c r="I713" t="s">
        <v>18721</v>
      </c>
      <c r="J713" t="s">
        <v>19147</v>
      </c>
      <c r="K713" t="s">
        <v>7</v>
      </c>
      <c r="M713" s="7">
        <v>30063289</v>
      </c>
      <c r="N713" t="s">
        <v>890</v>
      </c>
      <c r="O713">
        <v>88</v>
      </c>
      <c r="P713" s="8">
        <f>_xlfn.XLOOKUP(D713,Consumer_Price_Index!A:A,Consumer_Price_Index!B:B)</f>
        <v>113.6</v>
      </c>
      <c r="Q713" s="13">
        <f>IF(ISNUMBER(M713), M713*(Consumer_Price_Index!$B$45/(_xlfn.XLOOKUP('Working Data'!D1089,Consumer_Price_Index!A:A,Consumer_Price_Index!B:B))), "Missing")</f>
        <v>61810284.468960859</v>
      </c>
      <c r="R713" t="str">
        <f t="shared" si="11"/>
        <v>No</v>
      </c>
    </row>
    <row r="714" spans="1:18" x14ac:dyDescent="0.25">
      <c r="A714" t="s">
        <v>8980</v>
      </c>
      <c r="B714" t="s">
        <v>68</v>
      </c>
      <c r="C714" t="s">
        <v>24</v>
      </c>
      <c r="D714" s="11">
        <v>2006</v>
      </c>
      <c r="E714" t="s">
        <v>8696</v>
      </c>
      <c r="F714">
        <v>5.0999999999999996</v>
      </c>
      <c r="G714">
        <v>116000</v>
      </c>
      <c r="H714" t="s">
        <v>5067</v>
      </c>
      <c r="I714" t="s">
        <v>5210</v>
      </c>
      <c r="J714" t="s">
        <v>6130</v>
      </c>
      <c r="K714" t="s">
        <v>7</v>
      </c>
      <c r="L714" s="7">
        <v>45000000</v>
      </c>
      <c r="M714" s="7">
        <v>178262620</v>
      </c>
      <c r="N714" t="s">
        <v>1991</v>
      </c>
      <c r="O714">
        <v>83</v>
      </c>
      <c r="P714" s="8">
        <f>_xlfn.XLOOKUP(D714,Consumer_Price_Index!A:A,Consumer_Price_Index!B:B)</f>
        <v>201.6</v>
      </c>
      <c r="Q714" s="13">
        <f>IF(ISNUMBER(M714), M714*(Consumer_Price_Index!$B$45/(_xlfn.XLOOKUP('Working Data'!D4908,Consumer_Price_Index!A:A,Consumer_Price_Index!B:B))), "Missing")</f>
        <v>241514541.1916407</v>
      </c>
      <c r="R714" t="str">
        <f t="shared" si="11"/>
        <v>Yes</v>
      </c>
    </row>
    <row r="715" spans="1:18" x14ac:dyDescent="0.25">
      <c r="A715" t="s">
        <v>11214</v>
      </c>
      <c r="B715" t="s">
        <v>101</v>
      </c>
      <c r="C715" t="s">
        <v>100</v>
      </c>
      <c r="D715" s="11">
        <v>2002</v>
      </c>
      <c r="E715" t="s">
        <v>11034</v>
      </c>
      <c r="F715">
        <v>5.0999999999999996</v>
      </c>
      <c r="G715">
        <v>103000</v>
      </c>
      <c r="H715" t="s">
        <v>4851</v>
      </c>
      <c r="I715" t="s">
        <v>2727</v>
      </c>
      <c r="J715" t="s">
        <v>9962</v>
      </c>
      <c r="K715" t="s">
        <v>7</v>
      </c>
      <c r="L715" s="7">
        <v>84000000</v>
      </c>
      <c r="M715" s="7">
        <v>275650703</v>
      </c>
      <c r="N715" t="s">
        <v>138</v>
      </c>
      <c r="O715">
        <v>86</v>
      </c>
      <c r="P715" s="8">
        <f>_xlfn.XLOOKUP(D715,Consumer_Price_Index!A:A,Consumer_Price_Index!B:B)</f>
        <v>179.9</v>
      </c>
      <c r="Q715" s="13">
        <f>IF(ISNUMBER(M715), M715*(Consumer_Price_Index!$B$45/(_xlfn.XLOOKUP('Working Data'!D4062,Consumer_Price_Index!A:A,Consumer_Price_Index!B:B))), "Missing")</f>
        <v>808380839.30798829</v>
      </c>
      <c r="R715" t="str">
        <f t="shared" si="11"/>
        <v>Yes</v>
      </c>
    </row>
    <row r="716" spans="1:18" x14ac:dyDescent="0.25">
      <c r="A716" t="s">
        <v>10019</v>
      </c>
      <c r="B716" t="s">
        <v>101</v>
      </c>
      <c r="C716" t="s">
        <v>100</v>
      </c>
      <c r="D716" s="11">
        <v>2004</v>
      </c>
      <c r="E716" t="s">
        <v>9886</v>
      </c>
      <c r="F716">
        <v>5.0999999999999996</v>
      </c>
      <c r="G716">
        <v>52000</v>
      </c>
      <c r="H716" t="s">
        <v>4851</v>
      </c>
      <c r="I716" t="s">
        <v>10018</v>
      </c>
      <c r="J716" t="s">
        <v>10017</v>
      </c>
      <c r="K716" t="s">
        <v>7</v>
      </c>
      <c r="L716" s="7">
        <v>80000000</v>
      </c>
      <c r="M716" s="7">
        <v>181216833</v>
      </c>
      <c r="N716" t="s">
        <v>138</v>
      </c>
      <c r="O716">
        <v>93</v>
      </c>
      <c r="P716" s="8">
        <f>_xlfn.XLOOKUP(D716,Consumer_Price_Index!A:A,Consumer_Price_Index!B:B)</f>
        <v>188.9</v>
      </c>
      <c r="Q716" s="13">
        <f>IF(ISNUMBER(M716), M716*(Consumer_Price_Index!$B$45/(_xlfn.XLOOKUP('Working Data'!D4514,Consumer_Price_Index!A:A,Consumer_Price_Index!B:B))), "Missing")</f>
        <v>338753184.14171779</v>
      </c>
      <c r="R716" t="str">
        <f t="shared" si="11"/>
        <v>Yes</v>
      </c>
    </row>
    <row r="717" spans="1:18" x14ac:dyDescent="0.25">
      <c r="A717" t="s">
        <v>8737</v>
      </c>
      <c r="B717" t="s">
        <v>41</v>
      </c>
      <c r="C717" t="s">
        <v>34</v>
      </c>
      <c r="D717" s="11">
        <v>2006</v>
      </c>
      <c r="E717" t="s">
        <v>8736</v>
      </c>
      <c r="F717">
        <v>5.0999999999999996</v>
      </c>
      <c r="G717">
        <v>26000</v>
      </c>
      <c r="H717" t="s">
        <v>8735</v>
      </c>
      <c r="I717" t="s">
        <v>8734</v>
      </c>
      <c r="J717" t="s">
        <v>8733</v>
      </c>
      <c r="K717" t="s">
        <v>7</v>
      </c>
      <c r="L717" s="7">
        <v>8000000</v>
      </c>
      <c r="M717" s="7">
        <v>18707966</v>
      </c>
      <c r="N717" t="s">
        <v>8732</v>
      </c>
      <c r="O717">
        <v>84</v>
      </c>
      <c r="P717" s="8">
        <f>_xlfn.XLOOKUP(D717,Consumer_Price_Index!A:A,Consumer_Price_Index!B:B)</f>
        <v>201.6</v>
      </c>
      <c r="Q717" s="13">
        <f>IF(ISNUMBER(M717), M717*(Consumer_Price_Index!$B$45/(_xlfn.XLOOKUP('Working Data'!D5001,Consumer_Price_Index!A:A,Consumer_Price_Index!B:B))), "Missing")</f>
        <v>52010193.79744526</v>
      </c>
      <c r="R717" t="str">
        <f t="shared" si="11"/>
        <v>Yes</v>
      </c>
    </row>
    <row r="718" spans="1:18" x14ac:dyDescent="0.25">
      <c r="A718" t="s">
        <v>4570</v>
      </c>
      <c r="B718" t="s">
        <v>41</v>
      </c>
      <c r="C718" t="s">
        <v>24</v>
      </c>
      <c r="D718" s="11">
        <v>2014</v>
      </c>
      <c r="E718" t="s">
        <v>4091</v>
      </c>
      <c r="F718">
        <v>5.0999999999999996</v>
      </c>
      <c r="G718">
        <v>109000</v>
      </c>
      <c r="H718" t="s">
        <v>997</v>
      </c>
      <c r="I718" t="s">
        <v>4569</v>
      </c>
      <c r="J718" t="s">
        <v>3532</v>
      </c>
      <c r="K718" t="s">
        <v>7</v>
      </c>
      <c r="L718" s="7">
        <v>40000000</v>
      </c>
      <c r="M718" s="7">
        <v>126069509</v>
      </c>
      <c r="N718" t="s">
        <v>114</v>
      </c>
      <c r="O718">
        <v>94</v>
      </c>
      <c r="P718" s="8">
        <f>_xlfn.XLOOKUP(D718,Consumer_Price_Index!A:A,Consumer_Price_Index!B:B)</f>
        <v>236.7</v>
      </c>
      <c r="Q718" s="13">
        <f>IF(ISNUMBER(M718), M718*(Consumer_Price_Index!$B$45/(_xlfn.XLOOKUP('Working Data'!D6500,Consumer_Price_Index!A:A,Consumer_Price_Index!B:B))), "Missing")</f>
        <v>350487038.25091243</v>
      </c>
      <c r="R718" t="str">
        <f t="shared" si="11"/>
        <v>Yes</v>
      </c>
    </row>
    <row r="719" spans="1:18" x14ac:dyDescent="0.25">
      <c r="A719" t="s">
        <v>16381</v>
      </c>
      <c r="B719" t="s">
        <v>101</v>
      </c>
      <c r="C719" t="s">
        <v>34</v>
      </c>
      <c r="D719" s="11">
        <v>1992</v>
      </c>
      <c r="E719" t="s">
        <v>15528</v>
      </c>
      <c r="F719">
        <v>5.0999999999999996</v>
      </c>
      <c r="G719">
        <v>8000</v>
      </c>
      <c r="H719" t="s">
        <v>14572</v>
      </c>
      <c r="I719" t="s">
        <v>16380</v>
      </c>
      <c r="J719" t="s">
        <v>14571</v>
      </c>
      <c r="K719" t="s">
        <v>7</v>
      </c>
      <c r="M719" s="7">
        <v>17180393</v>
      </c>
      <c r="N719" t="s">
        <v>16379</v>
      </c>
      <c r="O719">
        <v>101</v>
      </c>
      <c r="P719" s="8">
        <f>_xlfn.XLOOKUP(D719,Consumer_Price_Index!A:A,Consumer_Price_Index!B:B)</f>
        <v>140.30000000000001</v>
      </c>
      <c r="Q719" s="13">
        <f>IF(ISNUMBER(M719), M719*(Consumer_Price_Index!$B$45/(_xlfn.XLOOKUP('Working Data'!D2132,Consumer_Price_Index!A:A,Consumer_Price_Index!B:B))), "Missing")</f>
        <v>46081564.675176054</v>
      </c>
      <c r="R719" t="str">
        <f t="shared" si="11"/>
        <v>No</v>
      </c>
    </row>
    <row r="720" spans="1:18" x14ac:dyDescent="0.25">
      <c r="A720" t="s">
        <v>12153</v>
      </c>
      <c r="B720" t="s">
        <v>101</v>
      </c>
      <c r="C720" t="s">
        <v>100</v>
      </c>
      <c r="D720" s="11">
        <v>2000</v>
      </c>
      <c r="E720" t="s">
        <v>11850</v>
      </c>
      <c r="F720">
        <v>5.0999999999999996</v>
      </c>
      <c r="G720">
        <v>12000</v>
      </c>
      <c r="H720" t="s">
        <v>10287</v>
      </c>
      <c r="I720" t="s">
        <v>12152</v>
      </c>
      <c r="J720" t="s">
        <v>12151</v>
      </c>
      <c r="K720" t="s">
        <v>7</v>
      </c>
      <c r="L720" s="7">
        <v>13000000</v>
      </c>
      <c r="M720" s="7">
        <v>62464731</v>
      </c>
      <c r="N720" t="s">
        <v>12150</v>
      </c>
      <c r="O720">
        <v>89</v>
      </c>
      <c r="P720" s="8">
        <f>_xlfn.XLOOKUP(D720,Consumer_Price_Index!A:A,Consumer_Price_Index!B:B)</f>
        <v>172.2</v>
      </c>
      <c r="Q720" s="13">
        <f>IF(ISNUMBER(M720), M720*(Consumer_Price_Index!$B$45/(_xlfn.XLOOKUP('Working Data'!D3733,Consumer_Price_Index!A:A,Consumer_Price_Index!B:B))), "Missing")</f>
        <v>87267324.785419539</v>
      </c>
      <c r="R720" t="str">
        <f t="shared" si="11"/>
        <v>Yes</v>
      </c>
    </row>
    <row r="721" spans="1:18" x14ac:dyDescent="0.25">
      <c r="A721" t="s">
        <v>7402</v>
      </c>
      <c r="B721" t="s">
        <v>41</v>
      </c>
      <c r="C721" t="s">
        <v>5</v>
      </c>
      <c r="D721" s="11">
        <v>2009</v>
      </c>
      <c r="E721" t="s">
        <v>7069</v>
      </c>
      <c r="F721">
        <v>5.0999999999999996</v>
      </c>
      <c r="G721">
        <v>29000</v>
      </c>
      <c r="H721" t="s">
        <v>7401</v>
      </c>
      <c r="I721" t="s">
        <v>2480</v>
      </c>
      <c r="J721" t="s">
        <v>7400</v>
      </c>
      <c r="K721" t="s">
        <v>7</v>
      </c>
      <c r="L721" s="7">
        <v>12500000</v>
      </c>
      <c r="M721" s="7">
        <v>27206120</v>
      </c>
      <c r="N721" t="s">
        <v>7399</v>
      </c>
      <c r="O721">
        <v>101</v>
      </c>
      <c r="P721" s="8">
        <f>_xlfn.XLOOKUP(D721,Consumer_Price_Index!A:A,Consumer_Price_Index!B:B)</f>
        <v>214.5</v>
      </c>
      <c r="Q721" s="13">
        <f>IF(ISNUMBER(M721), M721*(Consumer_Price_Index!$B$45/(_xlfn.XLOOKUP('Working Data'!D5504,Consumer_Price_Index!A:A,Consumer_Price_Index!B:B))), "Missing")</f>
        <v>52834319.719566599</v>
      </c>
      <c r="R721" t="str">
        <f t="shared" si="11"/>
        <v>Yes</v>
      </c>
    </row>
    <row r="722" spans="1:18" x14ac:dyDescent="0.25">
      <c r="A722" t="s">
        <v>8857</v>
      </c>
      <c r="B722" t="s">
        <v>68</v>
      </c>
      <c r="C722" t="s">
        <v>438</v>
      </c>
      <c r="D722" s="11">
        <v>2006</v>
      </c>
      <c r="E722" t="s">
        <v>8856</v>
      </c>
      <c r="F722">
        <v>5.0999999999999996</v>
      </c>
      <c r="G722">
        <v>31000</v>
      </c>
      <c r="H722" t="s">
        <v>3152</v>
      </c>
      <c r="I722" t="s">
        <v>3152</v>
      </c>
      <c r="J722" t="s">
        <v>8855</v>
      </c>
      <c r="K722" t="s">
        <v>7</v>
      </c>
      <c r="L722" s="7">
        <v>7000000</v>
      </c>
      <c r="M722" s="7">
        <v>27298695</v>
      </c>
      <c r="N722" t="s">
        <v>8102</v>
      </c>
      <c r="O722">
        <v>85</v>
      </c>
      <c r="P722" s="8">
        <f>_xlfn.XLOOKUP(D722,Consumer_Price_Index!A:A,Consumer_Price_Index!B:B)</f>
        <v>201.6</v>
      </c>
      <c r="Q722" s="13">
        <f>IF(ISNUMBER(M722), M722*(Consumer_Price_Index!$B$45/(_xlfn.XLOOKUP('Working Data'!D4962,Consumer_Price_Index!A:A,Consumer_Price_Index!B:B))), "Missing")</f>
        <v>35141159.131812423</v>
      </c>
      <c r="R722" t="str">
        <f t="shared" si="11"/>
        <v>Yes</v>
      </c>
    </row>
    <row r="723" spans="1:18" x14ac:dyDescent="0.25">
      <c r="A723" t="s">
        <v>9286</v>
      </c>
      <c r="B723" t="s">
        <v>68</v>
      </c>
      <c r="C723" t="s">
        <v>34</v>
      </c>
      <c r="D723" s="11">
        <v>2005</v>
      </c>
      <c r="E723" t="s">
        <v>9265</v>
      </c>
      <c r="F723">
        <v>5.0999999999999996</v>
      </c>
      <c r="G723">
        <v>52000</v>
      </c>
      <c r="H723" t="s">
        <v>3941</v>
      </c>
      <c r="I723" t="s">
        <v>9285</v>
      </c>
      <c r="J723" t="s">
        <v>8746</v>
      </c>
      <c r="K723" t="s">
        <v>7</v>
      </c>
      <c r="L723" s="7">
        <v>135000000</v>
      </c>
      <c r="M723" s="7">
        <v>79268322</v>
      </c>
      <c r="N723" t="s">
        <v>114</v>
      </c>
      <c r="O723">
        <v>121</v>
      </c>
      <c r="P723" s="8">
        <f>_xlfn.XLOOKUP(D723,Consumer_Price_Index!A:A,Consumer_Price_Index!B:B)</f>
        <v>195.3</v>
      </c>
      <c r="Q723" s="13">
        <f>IF(ISNUMBER(M723), M723*(Consumer_Price_Index!$B$45/(_xlfn.XLOOKUP('Working Data'!D4789,Consumer_Price_Index!A:A,Consumer_Price_Index!B:B))), "Missing")</f>
        <v>112601667.66153845</v>
      </c>
      <c r="R723" t="str">
        <f t="shared" si="11"/>
        <v>Yes</v>
      </c>
    </row>
    <row r="724" spans="1:18" x14ac:dyDescent="0.25">
      <c r="A724" t="s">
        <v>18965</v>
      </c>
      <c r="B724" t="s">
        <v>41</v>
      </c>
      <c r="C724" t="s">
        <v>34</v>
      </c>
      <c r="D724" s="11">
        <v>1987</v>
      </c>
      <c r="E724" t="s">
        <v>18964</v>
      </c>
      <c r="F724">
        <v>5.0999999999999996</v>
      </c>
      <c r="G724">
        <v>4700</v>
      </c>
      <c r="H724" t="s">
        <v>18963</v>
      </c>
      <c r="I724" t="s">
        <v>8161</v>
      </c>
      <c r="J724" t="s">
        <v>13110</v>
      </c>
      <c r="K724" t="s">
        <v>7</v>
      </c>
      <c r="L724" s="7">
        <v>3520000</v>
      </c>
      <c r="M724" s="7">
        <v>562187</v>
      </c>
      <c r="N724" t="s">
        <v>18962</v>
      </c>
      <c r="O724">
        <v>100</v>
      </c>
      <c r="P724" s="8">
        <f>_xlfn.XLOOKUP(D724,Consumer_Price_Index!A:A,Consumer_Price_Index!B:B)</f>
        <v>113.6</v>
      </c>
      <c r="Q724" s="13">
        <f>IF(ISNUMBER(M724), M724*(Consumer_Price_Index!$B$45/(_xlfn.XLOOKUP('Working Data'!D1166,Consumer_Price_Index!A:A,Consumer_Price_Index!B:B))), "Missing")</f>
        <v>785412.09949564422</v>
      </c>
      <c r="R724" t="str">
        <f t="shared" si="11"/>
        <v>Yes</v>
      </c>
    </row>
    <row r="725" spans="1:18" x14ac:dyDescent="0.25">
      <c r="A725" t="s">
        <v>8714</v>
      </c>
      <c r="B725" t="s">
        <v>101</v>
      </c>
      <c r="C725" t="s">
        <v>34</v>
      </c>
      <c r="D725" s="11">
        <v>2006</v>
      </c>
      <c r="E725" t="s">
        <v>8610</v>
      </c>
      <c r="F725">
        <v>5.0999999999999996</v>
      </c>
      <c r="G725">
        <v>24000</v>
      </c>
      <c r="H725" t="s">
        <v>8713</v>
      </c>
      <c r="I725" t="s">
        <v>8712</v>
      </c>
      <c r="J725" t="s">
        <v>6116</v>
      </c>
      <c r="K725" t="s">
        <v>265</v>
      </c>
      <c r="M725" s="7">
        <v>23937870</v>
      </c>
      <c r="N725" t="s">
        <v>8711</v>
      </c>
      <c r="O725">
        <v>93</v>
      </c>
      <c r="P725" s="8">
        <f>_xlfn.XLOOKUP(D725,Consumer_Price_Index!A:A,Consumer_Price_Index!B:B)</f>
        <v>201.6</v>
      </c>
      <c r="Q725" s="13">
        <f>IF(ISNUMBER(M725), M725*(Consumer_Price_Index!$B$45/(_xlfn.XLOOKUP('Working Data'!D5008,Consumer_Price_Index!A:A,Consumer_Price_Index!B:B))), "Missing")</f>
        <v>73231616.355421677</v>
      </c>
      <c r="R725" t="str">
        <f t="shared" si="11"/>
        <v>No</v>
      </c>
    </row>
    <row r="726" spans="1:18" x14ac:dyDescent="0.25">
      <c r="A726" t="s">
        <v>13039</v>
      </c>
      <c r="B726" t="s">
        <v>41</v>
      </c>
      <c r="C726" t="s">
        <v>5</v>
      </c>
      <c r="D726" s="11">
        <v>1998</v>
      </c>
      <c r="E726" t="s">
        <v>13038</v>
      </c>
      <c r="F726">
        <v>5.0999999999999996</v>
      </c>
      <c r="G726">
        <v>6700</v>
      </c>
      <c r="H726" t="s">
        <v>13037</v>
      </c>
      <c r="I726" t="s">
        <v>13036</v>
      </c>
      <c r="J726" t="s">
        <v>13035</v>
      </c>
      <c r="K726" t="s">
        <v>7</v>
      </c>
      <c r="L726" s="7">
        <v>1100000</v>
      </c>
      <c r="M726" s="7">
        <v>713239</v>
      </c>
      <c r="N726" t="s">
        <v>12363</v>
      </c>
      <c r="O726">
        <v>85</v>
      </c>
      <c r="P726" s="8">
        <f>_xlfn.XLOOKUP(D726,Consumer_Price_Index!A:A,Consumer_Price_Index!B:B)</f>
        <v>163</v>
      </c>
      <c r="Q726" s="13">
        <f>IF(ISNUMBER(M726), M726*(Consumer_Price_Index!$B$45/(_xlfn.XLOOKUP('Working Data'!D3407,Consumer_Price_Index!A:A,Consumer_Price_Index!B:B))), "Missing")</f>
        <v>886674.51366789069</v>
      </c>
      <c r="R726" t="str">
        <f t="shared" si="11"/>
        <v>Yes</v>
      </c>
    </row>
    <row r="727" spans="1:18" x14ac:dyDescent="0.25">
      <c r="A727" t="s">
        <v>11715</v>
      </c>
      <c r="B727" t="s">
        <v>68</v>
      </c>
      <c r="C727" t="s">
        <v>24</v>
      </c>
      <c r="D727" s="11">
        <v>2001</v>
      </c>
      <c r="E727" t="s">
        <v>11248</v>
      </c>
      <c r="F727">
        <v>5.0999999999999996</v>
      </c>
      <c r="G727">
        <v>15000</v>
      </c>
      <c r="H727" t="s">
        <v>10428</v>
      </c>
      <c r="I727" t="s">
        <v>11714</v>
      </c>
      <c r="J727" t="s">
        <v>10017</v>
      </c>
      <c r="K727" t="s">
        <v>7</v>
      </c>
      <c r="L727" s="7">
        <v>34000000</v>
      </c>
      <c r="M727" s="7">
        <v>19772447</v>
      </c>
      <c r="N727" t="s">
        <v>138</v>
      </c>
      <c r="O727">
        <v>104</v>
      </c>
      <c r="P727" s="8">
        <f>_xlfn.XLOOKUP(D727,Consumer_Price_Index!A:A,Consumer_Price_Index!B:B)</f>
        <v>177.1</v>
      </c>
      <c r="Q727" s="13">
        <f>IF(ISNUMBER(M727), M727*(Consumer_Price_Index!$B$45/(_xlfn.XLOOKUP('Working Data'!D3879,Consumer_Price_Index!A:A,Consumer_Price_Index!B:B))), "Missing")</f>
        <v>38398117.277883999</v>
      </c>
      <c r="R727" t="str">
        <f t="shared" si="11"/>
        <v>Yes</v>
      </c>
    </row>
    <row r="728" spans="1:18" x14ac:dyDescent="0.25">
      <c r="A728" t="s">
        <v>12671</v>
      </c>
      <c r="B728" t="s">
        <v>68</v>
      </c>
      <c r="C728" t="s">
        <v>24</v>
      </c>
      <c r="D728" s="11">
        <v>1999</v>
      </c>
      <c r="E728" t="s">
        <v>12365</v>
      </c>
      <c r="F728">
        <v>5.0999999999999996</v>
      </c>
      <c r="G728">
        <v>18000</v>
      </c>
      <c r="H728" t="s">
        <v>12670</v>
      </c>
      <c r="I728" t="s">
        <v>12669</v>
      </c>
      <c r="J728" t="s">
        <v>12669</v>
      </c>
      <c r="K728" t="s">
        <v>7</v>
      </c>
      <c r="L728" s="7">
        <v>34000000</v>
      </c>
      <c r="M728" s="7">
        <v>30636478</v>
      </c>
      <c r="N728" t="s">
        <v>11965</v>
      </c>
      <c r="O728">
        <v>81</v>
      </c>
      <c r="P728" s="8">
        <f>_xlfn.XLOOKUP(D728,Consumer_Price_Index!A:A,Consumer_Price_Index!B:B)</f>
        <v>166.6</v>
      </c>
      <c r="Q728" s="13">
        <f>IF(ISNUMBER(M728), M728*(Consumer_Price_Index!$B$45/(_xlfn.XLOOKUP('Working Data'!D3546,Consumer_Price_Index!A:A,Consumer_Price_Index!B:B))), "Missing")</f>
        <v>82173722.241197184</v>
      </c>
      <c r="R728" t="str">
        <f t="shared" si="11"/>
        <v>Yes</v>
      </c>
    </row>
    <row r="729" spans="1:18" x14ac:dyDescent="0.25">
      <c r="A729" t="s">
        <v>15780</v>
      </c>
      <c r="B729" t="s">
        <v>101</v>
      </c>
      <c r="C729" t="s">
        <v>34</v>
      </c>
      <c r="D729" s="11">
        <v>1993</v>
      </c>
      <c r="E729" t="s">
        <v>15779</v>
      </c>
      <c r="F729">
        <v>5.0999999999999996</v>
      </c>
      <c r="G729">
        <v>7700</v>
      </c>
      <c r="H729" t="s">
        <v>15306</v>
      </c>
      <c r="I729" t="s">
        <v>13505</v>
      </c>
      <c r="J729" t="s">
        <v>15778</v>
      </c>
      <c r="K729" t="s">
        <v>7</v>
      </c>
      <c r="M729" s="7">
        <v>4916135</v>
      </c>
      <c r="N729" t="s">
        <v>666</v>
      </c>
      <c r="O729">
        <v>87</v>
      </c>
      <c r="P729" s="8">
        <f>_xlfn.XLOOKUP(D729,Consumer_Price_Index!A:A,Consumer_Price_Index!B:B)</f>
        <v>144.5</v>
      </c>
      <c r="Q729" s="13">
        <f>IF(ISNUMBER(M729), M729*(Consumer_Price_Index!$B$45/(_xlfn.XLOOKUP('Working Data'!D2365,Consumer_Price_Index!A:A,Consumer_Price_Index!B:B))), "Missing")</f>
        <v>10107600.097840756</v>
      </c>
      <c r="R729" t="str">
        <f t="shared" si="11"/>
        <v>No</v>
      </c>
    </row>
    <row r="730" spans="1:18" x14ac:dyDescent="0.25">
      <c r="A730" t="s">
        <v>10984</v>
      </c>
      <c r="B730" t="s">
        <v>68</v>
      </c>
      <c r="C730" t="s">
        <v>11</v>
      </c>
      <c r="D730" s="11">
        <v>2002</v>
      </c>
      <c r="E730" t="s">
        <v>10725</v>
      </c>
      <c r="F730">
        <v>5.0999999999999996</v>
      </c>
      <c r="G730">
        <v>19000</v>
      </c>
      <c r="H730" t="s">
        <v>9372</v>
      </c>
      <c r="I730" t="s">
        <v>10983</v>
      </c>
      <c r="J730" t="s">
        <v>10847</v>
      </c>
      <c r="K730" t="s">
        <v>7</v>
      </c>
      <c r="L730" s="7">
        <v>10000000</v>
      </c>
      <c r="M730" s="7">
        <v>34411240</v>
      </c>
      <c r="N730" t="s">
        <v>890</v>
      </c>
      <c r="O730">
        <v>85</v>
      </c>
      <c r="P730" s="8">
        <f>_xlfn.XLOOKUP(D730,Consumer_Price_Index!A:A,Consumer_Price_Index!B:B)</f>
        <v>179.9</v>
      </c>
      <c r="Q730" s="13">
        <f>IF(ISNUMBER(M730), M730*(Consumer_Price_Index!$B$45/(_xlfn.XLOOKUP('Working Data'!D4160,Consumer_Price_Index!A:A,Consumer_Price_Index!B:B))), "Missing")</f>
        <v>45666832.874564454</v>
      </c>
      <c r="R730" t="str">
        <f t="shared" si="11"/>
        <v>Yes</v>
      </c>
    </row>
    <row r="731" spans="1:18" x14ac:dyDescent="0.25">
      <c r="A731" t="s">
        <v>14134</v>
      </c>
      <c r="B731" t="s">
        <v>52</v>
      </c>
      <c r="C731" t="s">
        <v>73</v>
      </c>
      <c r="D731" s="11">
        <v>1984</v>
      </c>
      <c r="E731" t="s">
        <v>20335</v>
      </c>
      <c r="F731">
        <v>5.0999999999999996</v>
      </c>
      <c r="G731">
        <v>73</v>
      </c>
      <c r="H731" t="s">
        <v>20334</v>
      </c>
      <c r="I731" t="s">
        <v>20333</v>
      </c>
      <c r="J731" t="s">
        <v>20332</v>
      </c>
      <c r="K731" t="s">
        <v>7</v>
      </c>
      <c r="N731" t="s">
        <v>20331</v>
      </c>
      <c r="O731">
        <v>98</v>
      </c>
      <c r="P731" s="8">
        <f>_xlfn.XLOOKUP(D731,Consumer_Price_Index!A:A,Consumer_Price_Index!B:B)</f>
        <v>103.9</v>
      </c>
      <c r="Q731" s="13" t="str">
        <f>IF(ISNUMBER(M731), M731*(Consumer_Price_Index!$B$45/(_xlfn.XLOOKUP('Working Data'!D642,Consumer_Price_Index!A:A,Consumer_Price_Index!B:B))), "Missing")</f>
        <v>Missing</v>
      </c>
      <c r="R731" t="str">
        <f t="shared" si="11"/>
        <v>No</v>
      </c>
    </row>
    <row r="732" spans="1:18" x14ac:dyDescent="0.25">
      <c r="A732" t="s">
        <v>12459</v>
      </c>
      <c r="B732" t="s">
        <v>68</v>
      </c>
      <c r="C732" t="s">
        <v>24</v>
      </c>
      <c r="D732" s="11">
        <v>1999</v>
      </c>
      <c r="E732" t="s">
        <v>12458</v>
      </c>
      <c r="F732">
        <v>5.0999999999999996</v>
      </c>
      <c r="G732">
        <v>17000</v>
      </c>
      <c r="H732" t="s">
        <v>12457</v>
      </c>
      <c r="I732" t="s">
        <v>12456</v>
      </c>
      <c r="J732" t="s">
        <v>12455</v>
      </c>
      <c r="K732" t="s">
        <v>7</v>
      </c>
      <c r="L732" s="7">
        <v>51000000</v>
      </c>
      <c r="M732" s="7">
        <v>36911617</v>
      </c>
      <c r="N732" t="s">
        <v>666</v>
      </c>
      <c r="O732">
        <v>101</v>
      </c>
      <c r="P732" s="8">
        <f>_xlfn.XLOOKUP(D732,Consumer_Price_Index!A:A,Consumer_Price_Index!B:B)</f>
        <v>166.6</v>
      </c>
      <c r="Q732" s="13">
        <f>IF(ISNUMBER(M732), M732*(Consumer_Price_Index!$B$45/(_xlfn.XLOOKUP('Working Data'!D3613,Consumer_Price_Index!A:A,Consumer_Price_Index!B:B))), "Missing")</f>
        <v>59539278.453679189</v>
      </c>
      <c r="R732" t="str">
        <f t="shared" si="11"/>
        <v>Yes</v>
      </c>
    </row>
    <row r="733" spans="1:18" x14ac:dyDescent="0.25">
      <c r="A733" t="s">
        <v>8599</v>
      </c>
      <c r="B733" t="s">
        <v>41</v>
      </c>
      <c r="C733" t="s">
        <v>34</v>
      </c>
      <c r="D733" s="11">
        <v>2006</v>
      </c>
      <c r="E733" t="s">
        <v>8598</v>
      </c>
      <c r="F733">
        <v>5.0999999999999996</v>
      </c>
      <c r="G733">
        <v>13000</v>
      </c>
      <c r="H733" t="s">
        <v>8597</v>
      </c>
      <c r="I733" t="s">
        <v>8596</v>
      </c>
      <c r="J733" t="s">
        <v>8595</v>
      </c>
      <c r="K733" t="s">
        <v>332</v>
      </c>
      <c r="M733" s="7">
        <v>1689984</v>
      </c>
      <c r="N733" t="s">
        <v>8594</v>
      </c>
      <c r="O733">
        <v>91</v>
      </c>
      <c r="P733" s="8">
        <f>_xlfn.XLOOKUP(D733,Consumer_Price_Index!A:A,Consumer_Price_Index!B:B)</f>
        <v>201.6</v>
      </c>
      <c r="Q733" s="13">
        <f>IF(ISNUMBER(M733), M733*(Consumer_Price_Index!$B$45/(_xlfn.XLOOKUP('Working Data'!D5041,Consumer_Price_Index!A:A,Consumer_Price_Index!B:B))), "Missing")</f>
        <v>2361018.45392022</v>
      </c>
      <c r="R733" t="str">
        <f t="shared" si="11"/>
        <v>No</v>
      </c>
    </row>
    <row r="734" spans="1:18" x14ac:dyDescent="0.25">
      <c r="A734" t="s">
        <v>9434</v>
      </c>
      <c r="B734" t="s">
        <v>68</v>
      </c>
      <c r="C734" t="s">
        <v>34</v>
      </c>
      <c r="D734" s="11">
        <v>2005</v>
      </c>
      <c r="E734" t="s">
        <v>9427</v>
      </c>
      <c r="F734">
        <v>5.0999999999999996</v>
      </c>
      <c r="G734">
        <v>36000</v>
      </c>
      <c r="H734" t="s">
        <v>9433</v>
      </c>
      <c r="I734" t="s">
        <v>9432</v>
      </c>
      <c r="J734" t="s">
        <v>9422</v>
      </c>
      <c r="K734" t="s">
        <v>7</v>
      </c>
      <c r="L734" s="7">
        <v>30000000</v>
      </c>
      <c r="M734" s="7">
        <v>33296457</v>
      </c>
      <c r="N734" t="s">
        <v>777</v>
      </c>
      <c r="O734">
        <v>97</v>
      </c>
      <c r="P734" s="8">
        <f>_xlfn.XLOOKUP(D734,Consumer_Price_Index!A:A,Consumer_Price_Index!B:B)</f>
        <v>195.3</v>
      </c>
      <c r="Q734" s="13">
        <f>IF(ISNUMBER(M734), M734*(Consumer_Price_Index!$B$45/(_xlfn.XLOOKUP('Working Data'!D4730,Consumer_Price_Index!A:A,Consumer_Price_Index!B:B))), "Missing")</f>
        <v>74489210.337004408</v>
      </c>
      <c r="R734" t="str">
        <f t="shared" si="11"/>
        <v>Yes</v>
      </c>
    </row>
    <row r="735" spans="1:18" x14ac:dyDescent="0.25">
      <c r="A735" t="s">
        <v>18941</v>
      </c>
      <c r="B735" t="s">
        <v>41</v>
      </c>
      <c r="C735" t="s">
        <v>5</v>
      </c>
      <c r="D735" s="11">
        <v>1987</v>
      </c>
      <c r="E735" t="s">
        <v>18940</v>
      </c>
      <c r="F735">
        <v>5.0999999999999996</v>
      </c>
      <c r="G735">
        <v>2900</v>
      </c>
      <c r="H735" t="s">
        <v>18253</v>
      </c>
      <c r="I735" t="s">
        <v>17775</v>
      </c>
      <c r="J735" t="s">
        <v>18939</v>
      </c>
      <c r="K735" t="s">
        <v>300</v>
      </c>
      <c r="M735" s="7">
        <v>1930001</v>
      </c>
      <c r="N735" t="s">
        <v>17773</v>
      </c>
      <c r="O735">
        <v>92</v>
      </c>
      <c r="P735" s="8">
        <f>_xlfn.XLOOKUP(D735,Consumer_Price_Index!A:A,Consumer_Price_Index!B:B)</f>
        <v>113.6</v>
      </c>
      <c r="Q735" s="13">
        <f>IF(ISNUMBER(M735), M735*(Consumer_Price_Index!$B$45/(_xlfn.XLOOKUP('Working Data'!D1174,Consumer_Price_Index!A:A,Consumer_Price_Index!B:B))), "Missing")</f>
        <v>2481313.5219409284</v>
      </c>
      <c r="R735" t="str">
        <f t="shared" si="11"/>
        <v>No</v>
      </c>
    </row>
    <row r="736" spans="1:18" x14ac:dyDescent="0.25">
      <c r="A736" t="s">
        <v>9546</v>
      </c>
      <c r="B736" t="s">
        <v>68</v>
      </c>
      <c r="C736" t="s">
        <v>24</v>
      </c>
      <c r="D736" s="11">
        <v>2005</v>
      </c>
      <c r="E736" t="s">
        <v>9179</v>
      </c>
      <c r="F736">
        <v>5.0999999999999996</v>
      </c>
      <c r="G736">
        <v>76000</v>
      </c>
      <c r="H736" t="s">
        <v>1209</v>
      </c>
      <c r="I736" t="s">
        <v>9545</v>
      </c>
      <c r="J736" t="s">
        <v>4428</v>
      </c>
      <c r="K736" t="s">
        <v>7</v>
      </c>
      <c r="L736" s="7">
        <v>50000000</v>
      </c>
      <c r="M736" s="7">
        <v>111069515</v>
      </c>
      <c r="N736" t="s">
        <v>138</v>
      </c>
      <c r="O736">
        <v>104</v>
      </c>
      <c r="P736" s="8">
        <f>_xlfn.XLOOKUP(D736,Consumer_Price_Index!A:A,Consumer_Price_Index!B:B)</f>
        <v>195.3</v>
      </c>
      <c r="Q736" s="13">
        <f>IF(ISNUMBER(M736), M736*(Consumer_Price_Index!$B$45/(_xlfn.XLOOKUP('Working Data'!D4680,Consumer_Price_Index!A:A,Consumer_Price_Index!B:B))), "Missing")</f>
        <v>157189415.79424059</v>
      </c>
      <c r="R736" t="str">
        <f t="shared" si="11"/>
        <v>Yes</v>
      </c>
    </row>
    <row r="737" spans="1:18" x14ac:dyDescent="0.25">
      <c r="A737" t="s">
        <v>21892</v>
      </c>
      <c r="B737" t="s">
        <v>101</v>
      </c>
      <c r="C737" t="s">
        <v>24</v>
      </c>
      <c r="D737" s="11">
        <v>1980</v>
      </c>
      <c r="E737" t="s">
        <v>21813</v>
      </c>
      <c r="F737">
        <v>5.0999999999999996</v>
      </c>
      <c r="G737">
        <v>2000</v>
      </c>
      <c r="H737" t="s">
        <v>18219</v>
      </c>
      <c r="I737" t="s">
        <v>21891</v>
      </c>
      <c r="J737" t="s">
        <v>21331</v>
      </c>
      <c r="K737" t="s">
        <v>7</v>
      </c>
      <c r="M737" s="7">
        <v>10697276</v>
      </c>
      <c r="N737" t="s">
        <v>21890</v>
      </c>
      <c r="O737">
        <v>100</v>
      </c>
      <c r="P737" s="8">
        <f>_xlfn.XLOOKUP(D737,Consumer_Price_Index!A:A,Consumer_Price_Index!B:B)</f>
        <v>82.4</v>
      </c>
      <c r="Q737" s="13">
        <f>IF(ISNUMBER(M737), M737*(Consumer_Price_Index!$B$45/(_xlfn.XLOOKUP('Working Data'!D69,Consumer_Price_Index!A:A,Consumer_Price_Index!B:B))), "Missing")</f>
        <v>14492930.178746108</v>
      </c>
      <c r="R737" t="str">
        <f t="shared" si="11"/>
        <v>No</v>
      </c>
    </row>
    <row r="738" spans="1:18" x14ac:dyDescent="0.25">
      <c r="A738" t="s">
        <v>18021</v>
      </c>
      <c r="B738" t="s">
        <v>41</v>
      </c>
      <c r="C738" t="s">
        <v>11</v>
      </c>
      <c r="D738" s="11">
        <v>1989</v>
      </c>
      <c r="E738" t="s">
        <v>17879</v>
      </c>
      <c r="F738">
        <v>5.0999999999999996</v>
      </c>
      <c r="G738">
        <v>22000</v>
      </c>
      <c r="H738" t="s">
        <v>18020</v>
      </c>
      <c r="I738" t="s">
        <v>16512</v>
      </c>
      <c r="J738" t="s">
        <v>13475</v>
      </c>
      <c r="K738" t="s">
        <v>7</v>
      </c>
      <c r="M738" s="7">
        <v>38903179</v>
      </c>
      <c r="N738" t="s">
        <v>16027</v>
      </c>
      <c r="O738">
        <v>105</v>
      </c>
      <c r="P738" s="8">
        <f>_xlfn.XLOOKUP(D738,Consumer_Price_Index!A:A,Consumer_Price_Index!B:B)</f>
        <v>124</v>
      </c>
      <c r="Q738" s="13">
        <f>IF(ISNUMBER(M738), M738*(Consumer_Price_Index!$B$45/(_xlfn.XLOOKUP('Working Data'!D1520,Consumer_Price_Index!A:A,Consumer_Price_Index!B:B))), "Missing")</f>
        <v>47207481.645957783</v>
      </c>
      <c r="R738" t="str">
        <f t="shared" si="11"/>
        <v>No</v>
      </c>
    </row>
    <row r="739" spans="1:18" x14ac:dyDescent="0.25">
      <c r="A739" t="s">
        <v>8611</v>
      </c>
      <c r="B739" t="s">
        <v>68</v>
      </c>
      <c r="C739" t="s">
        <v>5</v>
      </c>
      <c r="D739" s="11">
        <v>2006</v>
      </c>
      <c r="E739" t="s">
        <v>8610</v>
      </c>
      <c r="F739">
        <v>5.0999999999999996</v>
      </c>
      <c r="G739">
        <v>48000</v>
      </c>
      <c r="H739" t="s">
        <v>8609</v>
      </c>
      <c r="I739" t="s">
        <v>1336</v>
      </c>
      <c r="J739" t="s">
        <v>8608</v>
      </c>
      <c r="K739" t="s">
        <v>7</v>
      </c>
      <c r="L739" s="7">
        <v>20000000</v>
      </c>
      <c r="M739" s="7">
        <v>70711175</v>
      </c>
      <c r="N739" t="s">
        <v>114</v>
      </c>
      <c r="O739">
        <v>102</v>
      </c>
      <c r="P739" s="8">
        <f>_xlfn.XLOOKUP(D739,Consumer_Price_Index!A:A,Consumer_Price_Index!B:B)</f>
        <v>201.6</v>
      </c>
      <c r="Q739" s="13">
        <f>IF(ISNUMBER(M739), M739*(Consumer_Price_Index!$B$45/(_xlfn.XLOOKUP('Working Data'!D5038,Consumer_Price_Index!A:A,Consumer_Price_Index!B:B))), "Missing")</f>
        <v>100072898.38597307</v>
      </c>
      <c r="R739" t="str">
        <f t="shared" si="11"/>
        <v>Yes</v>
      </c>
    </row>
    <row r="740" spans="1:18" x14ac:dyDescent="0.25">
      <c r="A740" t="s">
        <v>16047</v>
      </c>
      <c r="B740" t="s">
        <v>68</v>
      </c>
      <c r="C740" t="s">
        <v>24</v>
      </c>
      <c r="D740" s="11">
        <v>1992</v>
      </c>
      <c r="E740" t="s">
        <v>16046</v>
      </c>
      <c r="F740">
        <v>5.0999999999999996</v>
      </c>
      <c r="G740">
        <v>1600</v>
      </c>
      <c r="H740" t="s">
        <v>14950</v>
      </c>
      <c r="I740" t="s">
        <v>16045</v>
      </c>
      <c r="J740" t="s">
        <v>13802</v>
      </c>
      <c r="K740" t="s">
        <v>7</v>
      </c>
      <c r="L740" s="7">
        <v>13000000</v>
      </c>
      <c r="M740" s="7">
        <v>3721911</v>
      </c>
      <c r="N740" t="s">
        <v>16044</v>
      </c>
      <c r="O740">
        <v>89</v>
      </c>
      <c r="P740" s="8">
        <f>_xlfn.XLOOKUP(D740,Consumer_Price_Index!A:A,Consumer_Price_Index!B:B)</f>
        <v>140.30000000000001</v>
      </c>
      <c r="Q740" s="13">
        <f>IF(ISNUMBER(M740), M740*(Consumer_Price_Index!$B$45/(_xlfn.XLOOKUP('Working Data'!D2244,Consumer_Price_Index!A:A,Consumer_Price_Index!B:B))), "Missing")</f>
        <v>10347320.088503651</v>
      </c>
      <c r="R740" t="str">
        <f t="shared" si="11"/>
        <v>Yes</v>
      </c>
    </row>
    <row r="741" spans="1:18" x14ac:dyDescent="0.25">
      <c r="A741" t="s">
        <v>10508</v>
      </c>
      <c r="B741" t="s">
        <v>101</v>
      </c>
      <c r="C741" t="s">
        <v>24</v>
      </c>
      <c r="D741" s="11">
        <v>2003</v>
      </c>
      <c r="E741" t="s">
        <v>10470</v>
      </c>
      <c r="F741">
        <v>5.0999999999999996</v>
      </c>
      <c r="G741">
        <v>44000</v>
      </c>
      <c r="H741" t="s">
        <v>4216</v>
      </c>
      <c r="I741" t="s">
        <v>3597</v>
      </c>
      <c r="J741" t="s">
        <v>2822</v>
      </c>
      <c r="K741" t="s">
        <v>7</v>
      </c>
      <c r="L741" s="7">
        <v>90000000</v>
      </c>
      <c r="M741" s="7">
        <v>182290266</v>
      </c>
      <c r="N741" t="s">
        <v>119</v>
      </c>
      <c r="O741">
        <v>88</v>
      </c>
      <c r="P741" s="8">
        <f>_xlfn.XLOOKUP(D741,Consumer_Price_Index!A:A,Consumer_Price_Index!B:B)</f>
        <v>184</v>
      </c>
      <c r="Q741" s="13">
        <f>IF(ISNUMBER(M741), M741*(Consumer_Price_Index!$B$45/(_xlfn.XLOOKUP('Working Data'!D4342,Consumer_Price_Index!A:A,Consumer_Price_Index!B:B))), "Missing")</f>
        <v>246971294.13161403</v>
      </c>
      <c r="R741" t="str">
        <f t="shared" si="11"/>
        <v>Yes</v>
      </c>
    </row>
    <row r="742" spans="1:18" x14ac:dyDescent="0.25">
      <c r="A742" t="s">
        <v>8325</v>
      </c>
      <c r="B742" t="s">
        <v>41</v>
      </c>
      <c r="C742" t="s">
        <v>5</v>
      </c>
      <c r="D742" s="11">
        <v>2007</v>
      </c>
      <c r="E742" t="s">
        <v>8108</v>
      </c>
      <c r="F742">
        <v>5.0999999999999996</v>
      </c>
      <c r="G742">
        <v>62000</v>
      </c>
      <c r="H742" t="s">
        <v>8324</v>
      </c>
      <c r="I742" t="s">
        <v>6394</v>
      </c>
      <c r="J742" t="s">
        <v>8323</v>
      </c>
      <c r="K742" t="s">
        <v>7</v>
      </c>
      <c r="L742" s="7">
        <v>15000000</v>
      </c>
      <c r="M742" s="7">
        <v>37697773</v>
      </c>
      <c r="N742" t="s">
        <v>7043</v>
      </c>
      <c r="O742">
        <v>89</v>
      </c>
      <c r="P742" s="8">
        <f>_xlfn.XLOOKUP(D742,Consumer_Price_Index!A:A,Consumer_Price_Index!B:B)</f>
        <v>207.3</v>
      </c>
      <c r="Q742" s="13">
        <f>IF(ISNUMBER(M742), M742*(Consumer_Price_Index!$B$45/(_xlfn.XLOOKUP('Working Data'!D5164,Consumer_Price_Index!A:A,Consumer_Price_Index!B:B))), "Missing")</f>
        <v>53550169.851282045</v>
      </c>
      <c r="R742" t="str">
        <f t="shared" si="11"/>
        <v>Yes</v>
      </c>
    </row>
    <row r="743" spans="1:18" x14ac:dyDescent="0.25">
      <c r="A743" t="s">
        <v>21599</v>
      </c>
      <c r="B743" t="s">
        <v>101</v>
      </c>
      <c r="C743" t="s">
        <v>34</v>
      </c>
      <c r="D743" s="11">
        <v>1981</v>
      </c>
      <c r="E743" t="s">
        <v>21575</v>
      </c>
      <c r="F743">
        <v>5.0999999999999996</v>
      </c>
      <c r="G743">
        <v>2000</v>
      </c>
      <c r="H743" t="s">
        <v>21598</v>
      </c>
      <c r="I743" t="s">
        <v>10596</v>
      </c>
      <c r="J743" t="s">
        <v>21597</v>
      </c>
      <c r="K743" t="s">
        <v>7</v>
      </c>
      <c r="L743" s="7">
        <v>18000000</v>
      </c>
      <c r="M743" s="7">
        <v>12617845</v>
      </c>
      <c r="N743" t="s">
        <v>21596</v>
      </c>
      <c r="O743">
        <v>98</v>
      </c>
      <c r="P743" s="8">
        <f>_xlfn.XLOOKUP(D743,Consumer_Price_Index!A:A,Consumer_Price_Index!B:B)</f>
        <v>90.9</v>
      </c>
      <c r="Q743" s="13">
        <f>IF(ISNUMBER(M743), M743*(Consumer_Price_Index!$B$45/(_xlfn.XLOOKUP('Working Data'!D178,Consumer_Price_Index!A:A,Consumer_Price_Index!B:B))), "Missing")</f>
        <v>27403117.401995722</v>
      </c>
      <c r="R743" t="str">
        <f t="shared" si="11"/>
        <v>Yes</v>
      </c>
    </row>
    <row r="744" spans="1:18" x14ac:dyDescent="0.25">
      <c r="A744" t="s">
        <v>11804</v>
      </c>
      <c r="B744" t="s">
        <v>41</v>
      </c>
      <c r="C744" t="s">
        <v>87</v>
      </c>
      <c r="D744" s="11">
        <v>2000</v>
      </c>
      <c r="E744" t="s">
        <v>11803</v>
      </c>
      <c r="F744">
        <v>5.0999999999999996</v>
      </c>
      <c r="G744">
        <v>1500</v>
      </c>
      <c r="H744" t="s">
        <v>11802</v>
      </c>
      <c r="I744" t="s">
        <v>11801</v>
      </c>
      <c r="J744" t="s">
        <v>11800</v>
      </c>
      <c r="K744" t="s">
        <v>504</v>
      </c>
      <c r="M744" s="7">
        <v>6831</v>
      </c>
      <c r="N744" t="s">
        <v>11799</v>
      </c>
      <c r="O744">
        <v>93</v>
      </c>
      <c r="P744" s="8">
        <f>_xlfn.XLOOKUP(D744,Consumer_Price_Index!A:A,Consumer_Price_Index!B:B)</f>
        <v>172.2</v>
      </c>
      <c r="Q744" s="13">
        <f>IF(ISNUMBER(M744), M744*(Consumer_Price_Index!$B$45/(_xlfn.XLOOKUP('Working Data'!D3839,Consumer_Price_Index!A:A,Consumer_Price_Index!B:B))), "Missing")</f>
        <v>8492.0673194614446</v>
      </c>
      <c r="R744" t="str">
        <f t="shared" si="11"/>
        <v>No</v>
      </c>
    </row>
    <row r="745" spans="1:18" x14ac:dyDescent="0.25">
      <c r="A745" t="s">
        <v>21957</v>
      </c>
      <c r="B745" t="s">
        <v>101</v>
      </c>
      <c r="C745" t="s">
        <v>34</v>
      </c>
      <c r="D745" s="11">
        <v>1980</v>
      </c>
      <c r="E745" t="s">
        <v>21956</v>
      </c>
      <c r="F745">
        <v>5.0999999999999996</v>
      </c>
      <c r="G745">
        <v>3100</v>
      </c>
      <c r="H745" t="s">
        <v>21955</v>
      </c>
      <c r="I745" t="s">
        <v>9444</v>
      </c>
      <c r="J745" t="s">
        <v>21954</v>
      </c>
      <c r="K745" t="s">
        <v>7</v>
      </c>
      <c r="L745" s="7">
        <v>15000000</v>
      </c>
      <c r="M745" s="7">
        <v>14662035</v>
      </c>
      <c r="N745" t="s">
        <v>103</v>
      </c>
      <c r="O745">
        <v>94</v>
      </c>
      <c r="P745" s="8">
        <f>_xlfn.XLOOKUP(D745,Consumer_Price_Index!A:A,Consumer_Price_Index!B:B)</f>
        <v>82.4</v>
      </c>
      <c r="Q745" s="13">
        <f>IF(ISNUMBER(M745), M745*(Consumer_Price_Index!$B$45/(_xlfn.XLOOKUP('Working Data'!D50,Consumer_Price_Index!A:A,Consumer_Price_Index!B:B))), "Missing")</f>
        <v>24833363.337965537</v>
      </c>
      <c r="R745" t="str">
        <f t="shared" si="11"/>
        <v>Yes</v>
      </c>
    </row>
    <row r="746" spans="1:18" x14ac:dyDescent="0.25">
      <c r="A746" t="s">
        <v>21920</v>
      </c>
      <c r="B746" t="s">
        <v>41</v>
      </c>
      <c r="C746" t="s">
        <v>34</v>
      </c>
      <c r="D746" s="11">
        <v>1980</v>
      </c>
      <c r="E746" t="s">
        <v>21826</v>
      </c>
      <c r="F746">
        <v>5.0999999999999996</v>
      </c>
      <c r="G746">
        <v>5200</v>
      </c>
      <c r="H746" t="s">
        <v>21919</v>
      </c>
      <c r="I746" t="s">
        <v>21918</v>
      </c>
      <c r="J746" t="s">
        <v>14571</v>
      </c>
      <c r="K746" t="s">
        <v>7</v>
      </c>
      <c r="L746" s="7">
        <v>4000000</v>
      </c>
      <c r="M746" s="7">
        <v>18971000</v>
      </c>
      <c r="N746" t="s">
        <v>21361</v>
      </c>
      <c r="O746">
        <v>103</v>
      </c>
      <c r="P746" s="8">
        <f>_xlfn.XLOOKUP(D746,Consumer_Price_Index!A:A,Consumer_Price_Index!B:B)</f>
        <v>82.4</v>
      </c>
      <c r="Q746" s="13">
        <f>IF(ISNUMBER(M746), M746*(Consumer_Price_Index!$B$45/(_xlfn.XLOOKUP('Working Data'!D60,Consumer_Price_Index!A:A,Consumer_Price_Index!B:B))), "Missing")</f>
        <v>24085265.416666664</v>
      </c>
      <c r="R746" t="str">
        <f t="shared" si="11"/>
        <v>Yes</v>
      </c>
    </row>
    <row r="747" spans="1:18" x14ac:dyDescent="0.25">
      <c r="A747" t="s">
        <v>18901</v>
      </c>
      <c r="B747" t="s">
        <v>41</v>
      </c>
      <c r="C747" t="s">
        <v>5</v>
      </c>
      <c r="D747" s="11">
        <v>1987</v>
      </c>
      <c r="E747" t="s">
        <v>18900</v>
      </c>
      <c r="F747">
        <v>5.0999999999999996</v>
      </c>
      <c r="G747">
        <v>1600</v>
      </c>
      <c r="H747" t="s">
        <v>18899</v>
      </c>
      <c r="I747" t="s">
        <v>18898</v>
      </c>
      <c r="J747" t="s">
        <v>18897</v>
      </c>
      <c r="K747" t="s">
        <v>7</v>
      </c>
      <c r="L747" s="7">
        <v>2000000</v>
      </c>
      <c r="M747" s="7">
        <v>1083395</v>
      </c>
      <c r="N747" t="s">
        <v>18896</v>
      </c>
      <c r="O747">
        <v>87</v>
      </c>
      <c r="P747" s="8">
        <f>_xlfn.XLOOKUP(D747,Consumer_Price_Index!A:A,Consumer_Price_Index!B:B)</f>
        <v>113.6</v>
      </c>
      <c r="Q747" s="13">
        <f>IF(ISNUMBER(M747), M747*(Consumer_Price_Index!$B$45/(_xlfn.XLOOKUP('Working Data'!D1187,Consumer_Price_Index!A:A,Consumer_Price_Index!B:B))), "Missing")</f>
        <v>3631578.1793179312</v>
      </c>
      <c r="R747" t="str">
        <f t="shared" si="11"/>
        <v>Yes</v>
      </c>
    </row>
    <row r="748" spans="1:18" x14ac:dyDescent="0.25">
      <c r="A748" t="s">
        <v>4178</v>
      </c>
      <c r="B748" t="s">
        <v>68</v>
      </c>
      <c r="C748" t="s">
        <v>5</v>
      </c>
      <c r="D748" s="11">
        <v>2014</v>
      </c>
      <c r="E748" t="s">
        <v>4177</v>
      </c>
      <c r="F748">
        <v>5.0999999999999996</v>
      </c>
      <c r="G748">
        <v>20000</v>
      </c>
      <c r="H748" t="s">
        <v>4176</v>
      </c>
      <c r="I748" t="s">
        <v>4175</v>
      </c>
      <c r="J748" t="s">
        <v>4174</v>
      </c>
      <c r="K748" t="s">
        <v>265</v>
      </c>
      <c r="L748" s="7">
        <v>200000</v>
      </c>
      <c r="M748" s="7">
        <v>17835162</v>
      </c>
      <c r="N748" t="s">
        <v>4173</v>
      </c>
      <c r="O748">
        <v>98</v>
      </c>
      <c r="P748" s="8">
        <f>_xlfn.XLOOKUP(D748,Consumer_Price_Index!A:A,Consumer_Price_Index!B:B)</f>
        <v>236.7</v>
      </c>
      <c r="Q748" s="13">
        <f>IF(ISNUMBER(M748), M748*(Consumer_Price_Index!$B$45/(_xlfn.XLOOKUP('Working Data'!D6616,Consumer_Price_Index!A:A,Consumer_Price_Index!B:B))), "Missing")</f>
        <v>49583703.114963509</v>
      </c>
      <c r="R748" t="str">
        <f t="shared" si="11"/>
        <v>Yes</v>
      </c>
    </row>
    <row r="749" spans="1:18" x14ac:dyDescent="0.25">
      <c r="A749" t="s">
        <v>2477</v>
      </c>
      <c r="B749" t="s">
        <v>41</v>
      </c>
      <c r="C749" t="s">
        <v>87</v>
      </c>
      <c r="D749" s="11">
        <v>2017</v>
      </c>
      <c r="E749" t="s">
        <v>2038</v>
      </c>
      <c r="F749">
        <v>5.0999999999999996</v>
      </c>
      <c r="G749">
        <v>60000</v>
      </c>
      <c r="H749" t="s">
        <v>2476</v>
      </c>
      <c r="I749" t="s">
        <v>2475</v>
      </c>
      <c r="J749" t="s">
        <v>2474</v>
      </c>
      <c r="K749" t="s">
        <v>265</v>
      </c>
      <c r="L749" s="7">
        <v>35000000</v>
      </c>
      <c r="M749" s="7">
        <v>43155261</v>
      </c>
      <c r="N749" t="s">
        <v>103</v>
      </c>
      <c r="O749">
        <v>119</v>
      </c>
      <c r="P749" s="8">
        <f>_xlfn.XLOOKUP(D749,Consumer_Price_Index!A:A,Consumer_Price_Index!B:B)</f>
        <v>245.1</v>
      </c>
      <c r="Q749" s="13">
        <f>IF(ISNUMBER(M749), M749*(Consumer_Price_Index!$B$45/(_xlfn.XLOOKUP('Working Data'!D7129,Consumer_Price_Index!A:A,Consumer_Price_Index!B:B))), "Missing")</f>
        <v>96544846.01101321</v>
      </c>
      <c r="R749" t="str">
        <f t="shared" si="11"/>
        <v>Yes</v>
      </c>
    </row>
    <row r="750" spans="1:18" x14ac:dyDescent="0.25">
      <c r="A750" t="s">
        <v>16650</v>
      </c>
      <c r="B750" t="s">
        <v>41</v>
      </c>
      <c r="C750" t="s">
        <v>34</v>
      </c>
      <c r="D750" s="11">
        <v>1991</v>
      </c>
      <c r="E750" t="s">
        <v>16588</v>
      </c>
      <c r="F750">
        <v>5.0999999999999996</v>
      </c>
      <c r="G750">
        <v>1100</v>
      </c>
      <c r="H750" t="s">
        <v>16421</v>
      </c>
      <c r="I750" t="s">
        <v>16421</v>
      </c>
      <c r="J750" t="s">
        <v>16649</v>
      </c>
      <c r="K750" t="s">
        <v>7</v>
      </c>
      <c r="L750" s="7">
        <v>19000000</v>
      </c>
      <c r="M750" s="7">
        <v>939277</v>
      </c>
      <c r="N750" t="s">
        <v>15048</v>
      </c>
      <c r="O750">
        <v>96</v>
      </c>
      <c r="P750" s="8">
        <f>_xlfn.XLOOKUP(D750,Consumer_Price_Index!A:A,Consumer_Price_Index!B:B)</f>
        <v>136.19999999999999</v>
      </c>
      <c r="Q750" s="13">
        <f>IF(ISNUMBER(M750), M750*(Consumer_Price_Index!$B$45/(_xlfn.XLOOKUP('Working Data'!D2022,Consumer_Price_Index!A:A,Consumer_Price_Index!B:B))), "Missing")</f>
        <v>1783163.2517133956</v>
      </c>
      <c r="R750" t="str">
        <f t="shared" si="11"/>
        <v>Yes</v>
      </c>
    </row>
    <row r="751" spans="1:18" x14ac:dyDescent="0.25">
      <c r="A751" t="s">
        <v>5698</v>
      </c>
      <c r="B751" t="s">
        <v>101</v>
      </c>
      <c r="C751" t="s">
        <v>24</v>
      </c>
      <c r="D751" s="11">
        <v>2012</v>
      </c>
      <c r="E751" t="s">
        <v>5472</v>
      </c>
      <c r="F751">
        <v>5.0999999999999996</v>
      </c>
      <c r="G751">
        <v>30000</v>
      </c>
      <c r="H751" t="s">
        <v>4522</v>
      </c>
      <c r="I751" t="s">
        <v>5697</v>
      </c>
      <c r="J751" t="s">
        <v>5696</v>
      </c>
      <c r="K751" t="s">
        <v>7</v>
      </c>
      <c r="L751" s="7">
        <v>30000000</v>
      </c>
      <c r="M751" s="7">
        <v>54819301</v>
      </c>
      <c r="N751" t="s">
        <v>890</v>
      </c>
      <c r="O751">
        <v>92</v>
      </c>
      <c r="P751" s="8">
        <f>_xlfn.XLOOKUP(D751,Consumer_Price_Index!A:A,Consumer_Price_Index!B:B)</f>
        <v>229.6</v>
      </c>
      <c r="Q751" s="13">
        <f>IF(ISNUMBER(M751), M751*(Consumer_Price_Index!$B$45/(_xlfn.XLOOKUP('Working Data'!D6130,Consumer_Price_Index!A:A,Consumer_Price_Index!B:B))), "Missing")</f>
        <v>68149494.144022852</v>
      </c>
      <c r="R751" t="str">
        <f t="shared" si="11"/>
        <v>Yes</v>
      </c>
    </row>
    <row r="752" spans="1:18" x14ac:dyDescent="0.25">
      <c r="A752" t="s">
        <v>17856</v>
      </c>
      <c r="B752" t="s">
        <v>41</v>
      </c>
      <c r="C752" t="s">
        <v>34</v>
      </c>
      <c r="D752" s="11">
        <v>1989</v>
      </c>
      <c r="E752" t="s">
        <v>17760</v>
      </c>
      <c r="F752">
        <v>5.0999999999999996</v>
      </c>
      <c r="G752">
        <v>6200</v>
      </c>
      <c r="H752" t="s">
        <v>17688</v>
      </c>
      <c r="I752" t="s">
        <v>12360</v>
      </c>
      <c r="J752" t="s">
        <v>17687</v>
      </c>
      <c r="K752" t="s">
        <v>7</v>
      </c>
      <c r="L752" s="7">
        <v>2300000</v>
      </c>
      <c r="M752" s="7">
        <v>792966</v>
      </c>
      <c r="N752" t="s">
        <v>17593</v>
      </c>
      <c r="O752">
        <v>102</v>
      </c>
      <c r="P752" s="8">
        <f>_xlfn.XLOOKUP(D752,Consumer_Price_Index!A:A,Consumer_Price_Index!B:B)</f>
        <v>124</v>
      </c>
      <c r="Q752" s="13">
        <f>IF(ISNUMBER(M752), M752*(Consumer_Price_Index!$B$45/(_xlfn.XLOOKUP('Working Data'!D1584,Consumer_Price_Index!A:A,Consumer_Price_Index!B:B))), "Missing")</f>
        <v>1672088.1674740484</v>
      </c>
      <c r="R752" t="str">
        <f t="shared" si="11"/>
        <v>Yes</v>
      </c>
    </row>
    <row r="753" spans="1:18" x14ac:dyDescent="0.25">
      <c r="A753" t="s">
        <v>16401</v>
      </c>
      <c r="B753" t="s">
        <v>68</v>
      </c>
      <c r="C753" t="s">
        <v>100</v>
      </c>
      <c r="D753" s="11">
        <v>1992</v>
      </c>
      <c r="E753" t="s">
        <v>16327</v>
      </c>
      <c r="F753">
        <v>5.0999999999999996</v>
      </c>
      <c r="G753">
        <v>31000</v>
      </c>
      <c r="H753" t="s">
        <v>3587</v>
      </c>
      <c r="I753" t="s">
        <v>16400</v>
      </c>
      <c r="J753" t="s">
        <v>7071</v>
      </c>
      <c r="K753" t="s">
        <v>7</v>
      </c>
      <c r="L753" s="7">
        <v>43000000</v>
      </c>
      <c r="M753" s="7">
        <v>23278931</v>
      </c>
      <c r="N753" t="s">
        <v>12403</v>
      </c>
      <c r="O753">
        <v>118</v>
      </c>
      <c r="P753" s="8">
        <f>_xlfn.XLOOKUP(D753,Consumer_Price_Index!A:A,Consumer_Price_Index!B:B)</f>
        <v>140.30000000000001</v>
      </c>
      <c r="Q753" s="13">
        <f>IF(ISNUMBER(M753), M753*(Consumer_Price_Index!$B$45/(_xlfn.XLOOKUP('Working Data'!D2125,Consumer_Price_Index!A:A,Consumer_Price_Index!B:B))), "Missing")</f>
        <v>52078489.542584434</v>
      </c>
      <c r="R753" t="str">
        <f t="shared" si="11"/>
        <v>Yes</v>
      </c>
    </row>
    <row r="754" spans="1:18" x14ac:dyDescent="0.25">
      <c r="A754" t="s">
        <v>18629</v>
      </c>
      <c r="B754" t="s">
        <v>41</v>
      </c>
      <c r="C754" t="s">
        <v>11</v>
      </c>
      <c r="D754" s="11">
        <v>1988</v>
      </c>
      <c r="E754" t="s">
        <v>18295</v>
      </c>
      <c r="F754">
        <v>5.0999999999999996</v>
      </c>
      <c r="G754">
        <v>5200</v>
      </c>
      <c r="H754" t="s">
        <v>14698</v>
      </c>
      <c r="I754" t="s">
        <v>14698</v>
      </c>
      <c r="J754" t="s">
        <v>18628</v>
      </c>
      <c r="K754" t="s">
        <v>7</v>
      </c>
      <c r="M754" s="7">
        <v>1547397</v>
      </c>
      <c r="N754" t="s">
        <v>16696</v>
      </c>
      <c r="O754">
        <v>104</v>
      </c>
      <c r="P754" s="8">
        <f>_xlfn.XLOOKUP(D754,Consumer_Price_Index!A:A,Consumer_Price_Index!B:B)</f>
        <v>118.3</v>
      </c>
      <c r="Q754" s="13">
        <f>IF(ISNUMBER(M754), M754*(Consumer_Price_Index!$B$45/(_xlfn.XLOOKUP('Working Data'!D1285,Consumer_Price_Index!A:A,Consumer_Price_Index!B:B))), "Missing")</f>
        <v>2620855.2857142854</v>
      </c>
      <c r="R754" t="str">
        <f t="shared" si="11"/>
        <v>No</v>
      </c>
    </row>
    <row r="755" spans="1:18" x14ac:dyDescent="0.25">
      <c r="A755" t="s">
        <v>2391</v>
      </c>
      <c r="B755" t="s">
        <v>41</v>
      </c>
      <c r="C755" t="s">
        <v>11</v>
      </c>
      <c r="D755" s="11">
        <v>2017</v>
      </c>
      <c r="E755" t="s">
        <v>2390</v>
      </c>
      <c r="F755">
        <v>5.0999999999999996</v>
      </c>
      <c r="G755">
        <v>15000</v>
      </c>
      <c r="H755" t="s">
        <v>2389</v>
      </c>
      <c r="I755" t="s">
        <v>130</v>
      </c>
      <c r="J755" t="s">
        <v>2388</v>
      </c>
      <c r="K755" t="s">
        <v>7</v>
      </c>
      <c r="L755" s="7">
        <v>12000000</v>
      </c>
      <c r="M755" s="7">
        <v>17768012</v>
      </c>
      <c r="N755" t="s">
        <v>2387</v>
      </c>
      <c r="O755">
        <v>100</v>
      </c>
      <c r="P755" s="8">
        <f>_xlfn.XLOOKUP(D755,Consumer_Price_Index!A:A,Consumer_Price_Index!B:B)</f>
        <v>245.1</v>
      </c>
      <c r="Q755" s="13">
        <f>IF(ISNUMBER(M755), M755*(Consumer_Price_Index!$B$45/(_xlfn.XLOOKUP('Working Data'!D7149,Consumer_Price_Index!A:A,Consumer_Price_Index!B:B))), "Missing")</f>
        <v>37466527.72595156</v>
      </c>
      <c r="R755" t="str">
        <f t="shared" si="11"/>
        <v>Yes</v>
      </c>
    </row>
    <row r="756" spans="1:18" x14ac:dyDescent="0.25">
      <c r="A756" t="s">
        <v>8925</v>
      </c>
      <c r="B756" t="s">
        <v>68</v>
      </c>
      <c r="C756" t="s">
        <v>5</v>
      </c>
      <c r="D756" s="11">
        <v>2006</v>
      </c>
      <c r="E756" t="s">
        <v>8924</v>
      </c>
      <c r="F756">
        <v>5.0999999999999996</v>
      </c>
      <c r="G756">
        <v>44000</v>
      </c>
      <c r="H756" t="s">
        <v>3799</v>
      </c>
      <c r="I756" t="s">
        <v>8923</v>
      </c>
      <c r="J756" t="s">
        <v>7273</v>
      </c>
      <c r="K756" t="s">
        <v>7</v>
      </c>
      <c r="L756" s="7">
        <v>15000000</v>
      </c>
      <c r="M756" s="7">
        <v>67062123</v>
      </c>
      <c r="N756" t="s">
        <v>777</v>
      </c>
      <c r="O756">
        <v>87</v>
      </c>
      <c r="P756" s="8">
        <f>_xlfn.XLOOKUP(D756,Consumer_Price_Index!A:A,Consumer_Price_Index!B:B)</f>
        <v>201.6</v>
      </c>
      <c r="Q756" s="13">
        <f>IF(ISNUMBER(M756), M756*(Consumer_Price_Index!$B$45/(_xlfn.XLOOKUP('Working Data'!D4934,Consumer_Price_Index!A:A,Consumer_Price_Index!B:B))), "Missing")</f>
        <v>115380174.35403727</v>
      </c>
      <c r="R756" t="str">
        <f t="shared" si="11"/>
        <v>Yes</v>
      </c>
    </row>
    <row r="757" spans="1:18" x14ac:dyDescent="0.25">
      <c r="A757" t="s">
        <v>6861</v>
      </c>
      <c r="B757" t="s">
        <v>41</v>
      </c>
      <c r="C757" t="s">
        <v>87</v>
      </c>
      <c r="D757" s="11">
        <v>2010</v>
      </c>
      <c r="E757" t="s">
        <v>6511</v>
      </c>
      <c r="F757">
        <v>5.2</v>
      </c>
      <c r="G757">
        <v>95000</v>
      </c>
      <c r="H757" t="s">
        <v>6860</v>
      </c>
      <c r="I757" t="s">
        <v>6859</v>
      </c>
      <c r="J757" t="s">
        <v>6858</v>
      </c>
      <c r="K757" t="s">
        <v>7</v>
      </c>
      <c r="L757" s="7">
        <v>35000000</v>
      </c>
      <c r="M757" s="7">
        <v>115695182</v>
      </c>
      <c r="N757" t="s">
        <v>666</v>
      </c>
      <c r="O757">
        <v>95</v>
      </c>
      <c r="P757" s="8">
        <f>_xlfn.XLOOKUP(D757,Consumer_Price_Index!A:A,Consumer_Price_Index!B:B)</f>
        <v>218.1</v>
      </c>
      <c r="Q757" s="13">
        <f>IF(ISNUMBER(M757), M757*(Consumer_Price_Index!$B$45/(_xlfn.XLOOKUP('Working Data'!D5714,Consumer_Price_Index!A:A,Consumer_Price_Index!B:B))), "Missing")</f>
        <v>140391564.93588212</v>
      </c>
      <c r="R757" t="str">
        <f t="shared" si="11"/>
        <v>Yes</v>
      </c>
    </row>
    <row r="758" spans="1:18" x14ac:dyDescent="0.25">
      <c r="A758" t="s">
        <v>5593</v>
      </c>
      <c r="B758" t="s">
        <v>68</v>
      </c>
      <c r="C758" t="s">
        <v>34</v>
      </c>
      <c r="D758" s="11">
        <v>2012</v>
      </c>
      <c r="E758" t="s">
        <v>5434</v>
      </c>
      <c r="F758">
        <v>5.2</v>
      </c>
      <c r="G758">
        <v>33000</v>
      </c>
      <c r="H758" t="s">
        <v>3941</v>
      </c>
      <c r="I758" t="s">
        <v>5592</v>
      </c>
      <c r="J758" t="s">
        <v>482</v>
      </c>
      <c r="K758" t="s">
        <v>7</v>
      </c>
      <c r="L758" s="7">
        <v>35000000</v>
      </c>
      <c r="M758" s="7">
        <v>34618867</v>
      </c>
      <c r="N758" t="s">
        <v>5591</v>
      </c>
      <c r="O758">
        <v>101</v>
      </c>
      <c r="P758" s="8">
        <f>_xlfn.XLOOKUP(D758,Consumer_Price_Index!A:A,Consumer_Price_Index!B:B)</f>
        <v>229.6</v>
      </c>
      <c r="Q758" s="13">
        <f>IF(ISNUMBER(M758), M758*(Consumer_Price_Index!$B$45/(_xlfn.XLOOKUP('Working Data'!D6160,Consumer_Price_Index!A:A,Consumer_Price_Index!B:B))), "Missing")</f>
        <v>49176544.405128196</v>
      </c>
      <c r="R758" t="str">
        <f t="shared" si="11"/>
        <v>Yes</v>
      </c>
    </row>
    <row r="759" spans="1:18" x14ac:dyDescent="0.25">
      <c r="A759" t="s">
        <v>8444</v>
      </c>
      <c r="B759" t="s">
        <v>101</v>
      </c>
      <c r="C759" t="s">
        <v>73</v>
      </c>
      <c r="D759" s="11">
        <v>2007</v>
      </c>
      <c r="E759" t="s">
        <v>8443</v>
      </c>
      <c r="F759">
        <v>5.2</v>
      </c>
      <c r="G759">
        <v>79000</v>
      </c>
      <c r="H759" t="s">
        <v>5944</v>
      </c>
      <c r="I759" t="s">
        <v>3065</v>
      </c>
      <c r="J759" t="s">
        <v>3578</v>
      </c>
      <c r="K759" t="s">
        <v>7</v>
      </c>
      <c r="L759" s="7">
        <v>60000000</v>
      </c>
      <c r="M759" s="7">
        <v>365352546</v>
      </c>
      <c r="N759" t="s">
        <v>527</v>
      </c>
      <c r="O759">
        <v>92</v>
      </c>
      <c r="P759" s="8">
        <f>_xlfn.XLOOKUP(D759,Consumer_Price_Index!A:A,Consumer_Price_Index!B:B)</f>
        <v>207.3</v>
      </c>
      <c r="Q759" s="13">
        <f>IF(ISNUMBER(M759), M759*(Consumer_Price_Index!$B$45/(_xlfn.XLOOKUP('Working Data'!D5120,Consumer_Price_Index!A:A,Consumer_Price_Index!B:B))), "Missing")</f>
        <v>979955288.43485916</v>
      </c>
      <c r="R759" t="str">
        <f t="shared" si="11"/>
        <v>Yes</v>
      </c>
    </row>
    <row r="760" spans="1:18" x14ac:dyDescent="0.25">
      <c r="A760" t="s">
        <v>5955</v>
      </c>
      <c r="B760" t="s">
        <v>68</v>
      </c>
      <c r="C760" t="s">
        <v>5</v>
      </c>
      <c r="D760" s="11">
        <v>2011</v>
      </c>
      <c r="E760" t="s">
        <v>5954</v>
      </c>
      <c r="F760">
        <v>5.2</v>
      </c>
      <c r="G760">
        <v>54000</v>
      </c>
      <c r="H760" t="s">
        <v>5953</v>
      </c>
      <c r="I760" t="s">
        <v>5952</v>
      </c>
      <c r="J760" t="s">
        <v>5951</v>
      </c>
      <c r="K760" t="s">
        <v>7</v>
      </c>
      <c r="L760" s="7">
        <v>5000000</v>
      </c>
      <c r="M760" s="7">
        <v>26236153</v>
      </c>
      <c r="N760" t="s">
        <v>1991</v>
      </c>
      <c r="O760">
        <v>86</v>
      </c>
      <c r="P760" s="8">
        <f>_xlfn.XLOOKUP(D760,Consumer_Price_Index!A:A,Consumer_Price_Index!B:B)</f>
        <v>224.9</v>
      </c>
      <c r="Q760" s="13">
        <f>IF(ISNUMBER(M760), M760*(Consumer_Price_Index!$B$45/(_xlfn.XLOOKUP('Working Data'!D6026,Consumer_Price_Index!A:A,Consumer_Price_Index!B:B))), "Missing")</f>
        <v>45139219.757763974</v>
      </c>
      <c r="R760" t="str">
        <f t="shared" si="11"/>
        <v>Yes</v>
      </c>
    </row>
    <row r="761" spans="1:18" x14ac:dyDescent="0.25">
      <c r="A761" t="s">
        <v>19036</v>
      </c>
      <c r="B761" t="s">
        <v>68</v>
      </c>
      <c r="C761" t="s">
        <v>34</v>
      </c>
      <c r="D761" s="11">
        <v>1987</v>
      </c>
      <c r="E761" t="s">
        <v>19035</v>
      </c>
      <c r="F761">
        <v>5.2</v>
      </c>
      <c r="G761">
        <v>3000</v>
      </c>
      <c r="H761" t="s">
        <v>19034</v>
      </c>
      <c r="I761" t="s">
        <v>19033</v>
      </c>
      <c r="J761" t="s">
        <v>15185</v>
      </c>
      <c r="K761" t="s">
        <v>7</v>
      </c>
      <c r="L761" s="7">
        <v>5000000</v>
      </c>
      <c r="M761" s="7">
        <v>6075793</v>
      </c>
      <c r="N761" t="s">
        <v>17209</v>
      </c>
      <c r="O761">
        <v>88</v>
      </c>
      <c r="P761" s="8">
        <f>_xlfn.XLOOKUP(D761,Consumer_Price_Index!A:A,Consumer_Price_Index!B:B)</f>
        <v>113.6</v>
      </c>
      <c r="Q761" s="13">
        <f>IF(ISNUMBER(M761), M761*(Consumer_Price_Index!$B$45/(_xlfn.XLOOKUP('Working Data'!D1140,Consumer_Price_Index!A:A,Consumer_Price_Index!B:B))), "Missing")</f>
        <v>8488281.1879871618</v>
      </c>
      <c r="R761" t="str">
        <f t="shared" si="11"/>
        <v>Yes</v>
      </c>
    </row>
    <row r="762" spans="1:18" x14ac:dyDescent="0.25">
      <c r="A762" t="s">
        <v>7678</v>
      </c>
      <c r="B762" t="s">
        <v>52</v>
      </c>
      <c r="C762" t="s">
        <v>100</v>
      </c>
      <c r="D762" s="11">
        <v>2008</v>
      </c>
      <c r="E762" t="s">
        <v>7677</v>
      </c>
      <c r="F762">
        <v>5.2</v>
      </c>
      <c r="G762">
        <v>28000</v>
      </c>
      <c r="H762" t="s">
        <v>7676</v>
      </c>
      <c r="I762" t="s">
        <v>7675</v>
      </c>
      <c r="J762" t="s">
        <v>7674</v>
      </c>
      <c r="K762" t="s">
        <v>562</v>
      </c>
      <c r="M762" s="7">
        <v>131856927</v>
      </c>
      <c r="N762" t="s">
        <v>7126</v>
      </c>
      <c r="O762">
        <v>116</v>
      </c>
      <c r="P762" s="8">
        <f>_xlfn.XLOOKUP(D762,Consumer_Price_Index!A:A,Consumer_Price_Index!B:B)</f>
        <v>215.3</v>
      </c>
      <c r="Q762" s="13">
        <f>IF(ISNUMBER(M762), M762*(Consumer_Price_Index!$B$45/(_xlfn.XLOOKUP('Working Data'!D5402,Consumer_Price_Index!A:A,Consumer_Price_Index!B:B))), "Missing")</f>
        <v>193809964.57742399</v>
      </c>
      <c r="R762" t="str">
        <f t="shared" si="11"/>
        <v>No</v>
      </c>
    </row>
    <row r="763" spans="1:18" x14ac:dyDescent="0.25">
      <c r="A763" t="s">
        <v>15391</v>
      </c>
      <c r="B763" t="s">
        <v>41</v>
      </c>
      <c r="C763" t="s">
        <v>34</v>
      </c>
      <c r="D763" s="11">
        <v>1994</v>
      </c>
      <c r="E763" t="s">
        <v>15039</v>
      </c>
      <c r="F763">
        <v>5.2</v>
      </c>
      <c r="G763">
        <v>12000</v>
      </c>
      <c r="H763" t="s">
        <v>12677</v>
      </c>
      <c r="I763" t="s">
        <v>9554</v>
      </c>
      <c r="J763" t="s">
        <v>15390</v>
      </c>
      <c r="K763" t="s">
        <v>7</v>
      </c>
      <c r="L763" s="7">
        <v>25000000</v>
      </c>
      <c r="M763" s="7">
        <v>15240435</v>
      </c>
      <c r="N763" t="s">
        <v>890</v>
      </c>
      <c r="O763">
        <v>99</v>
      </c>
      <c r="P763" s="8">
        <f>_xlfn.XLOOKUP(D763,Consumer_Price_Index!A:A,Consumer_Price_Index!B:B)</f>
        <v>148.19999999999999</v>
      </c>
      <c r="Q763" s="13">
        <f>IF(ISNUMBER(M763), M763*(Consumer_Price_Index!$B$45/(_xlfn.XLOOKUP('Working Data'!D2514,Consumer_Price_Index!A:A,Consumer_Price_Index!B:B))), "Missing")</f>
        <v>26967250.54878049</v>
      </c>
      <c r="R763" t="str">
        <f t="shared" si="11"/>
        <v>Yes</v>
      </c>
    </row>
    <row r="764" spans="1:18" x14ac:dyDescent="0.25">
      <c r="A764" t="s">
        <v>12141</v>
      </c>
      <c r="B764" t="s">
        <v>68</v>
      </c>
      <c r="C764" t="s">
        <v>34</v>
      </c>
      <c r="D764" s="11">
        <v>2000</v>
      </c>
      <c r="E764" t="s">
        <v>12140</v>
      </c>
      <c r="F764">
        <v>5.2</v>
      </c>
      <c r="G764">
        <v>82000</v>
      </c>
      <c r="H764" t="s">
        <v>4851</v>
      </c>
      <c r="I764" t="s">
        <v>11373</v>
      </c>
      <c r="J764" t="s">
        <v>5898</v>
      </c>
      <c r="K764" t="s">
        <v>332</v>
      </c>
      <c r="L764" s="7">
        <v>30000000</v>
      </c>
      <c r="M764" s="7">
        <v>173959438</v>
      </c>
      <c r="N764" t="s">
        <v>890</v>
      </c>
      <c r="O764">
        <v>99</v>
      </c>
      <c r="P764" s="8">
        <f>_xlfn.XLOOKUP(D764,Consumer_Price_Index!A:A,Consumer_Price_Index!B:B)</f>
        <v>172.2</v>
      </c>
      <c r="Q764" s="13">
        <f>IF(ISNUMBER(M764), M764*(Consumer_Price_Index!$B$45/(_xlfn.XLOOKUP('Working Data'!D3737,Consumer_Price_Index!A:A,Consumer_Price_Index!B:B))), "Missing")</f>
        <v>247111611.9282051</v>
      </c>
      <c r="R764" t="str">
        <f t="shared" si="11"/>
        <v>Yes</v>
      </c>
    </row>
    <row r="765" spans="1:18" x14ac:dyDescent="0.25">
      <c r="A765" t="s">
        <v>19554</v>
      </c>
      <c r="B765" t="s">
        <v>101</v>
      </c>
      <c r="C765" t="s">
        <v>24</v>
      </c>
      <c r="D765" s="11">
        <v>1986</v>
      </c>
      <c r="E765" t="s">
        <v>19553</v>
      </c>
      <c r="F765">
        <v>5.2</v>
      </c>
      <c r="G765">
        <v>976</v>
      </c>
      <c r="H765" t="s">
        <v>19552</v>
      </c>
      <c r="I765" t="s">
        <v>19551</v>
      </c>
      <c r="J765" t="s">
        <v>19550</v>
      </c>
      <c r="K765" t="s">
        <v>7</v>
      </c>
      <c r="N765" t="s">
        <v>17272</v>
      </c>
      <c r="O765">
        <v>92</v>
      </c>
      <c r="P765" s="8">
        <f>_xlfn.XLOOKUP(D765,Consumer_Price_Index!A:A,Consumer_Price_Index!B:B)</f>
        <v>109.6</v>
      </c>
      <c r="Q765" s="13" t="str">
        <f>IF(ISNUMBER(M765), M765*(Consumer_Price_Index!$B$45/(_xlfn.XLOOKUP('Working Data'!D946,Consumer_Price_Index!A:A,Consumer_Price_Index!B:B))), "Missing")</f>
        <v>Missing</v>
      </c>
      <c r="R765" t="str">
        <f t="shared" si="11"/>
        <v>No</v>
      </c>
    </row>
    <row r="766" spans="1:18" x14ac:dyDescent="0.25">
      <c r="A766" t="s">
        <v>15571</v>
      </c>
      <c r="B766" t="s">
        <v>101</v>
      </c>
      <c r="C766" t="s">
        <v>24</v>
      </c>
      <c r="D766" s="11">
        <v>1993</v>
      </c>
      <c r="E766" t="s">
        <v>15570</v>
      </c>
      <c r="F766">
        <v>5.2</v>
      </c>
      <c r="G766">
        <v>3700</v>
      </c>
      <c r="H766" t="s">
        <v>10910</v>
      </c>
      <c r="I766" t="s">
        <v>15569</v>
      </c>
      <c r="J766" t="s">
        <v>12079</v>
      </c>
      <c r="K766" t="s">
        <v>7</v>
      </c>
      <c r="M766" s="7">
        <v>17952857</v>
      </c>
      <c r="N766" t="s">
        <v>8102</v>
      </c>
      <c r="O766">
        <v>100</v>
      </c>
      <c r="P766" s="8">
        <f>_xlfn.XLOOKUP(D766,Consumer_Price_Index!A:A,Consumer_Price_Index!B:B)</f>
        <v>144.5</v>
      </c>
      <c r="Q766" s="13">
        <f>IF(ISNUMBER(M766), M766*(Consumer_Price_Index!$B$45/(_xlfn.XLOOKUP('Working Data'!D2433,Consumer_Price_Index!A:A,Consumer_Price_Index!B:B))), "Missing")</f>
        <v>27134104.801091272</v>
      </c>
      <c r="R766" t="str">
        <f t="shared" si="11"/>
        <v>No</v>
      </c>
    </row>
    <row r="767" spans="1:18" x14ac:dyDescent="0.25">
      <c r="A767" t="s">
        <v>18753</v>
      </c>
      <c r="B767" t="s">
        <v>41</v>
      </c>
      <c r="C767" t="s">
        <v>24</v>
      </c>
      <c r="D767" s="11">
        <v>1987</v>
      </c>
      <c r="E767" t="s">
        <v>18752</v>
      </c>
      <c r="F767">
        <v>5.2</v>
      </c>
      <c r="G767">
        <v>4200</v>
      </c>
      <c r="H767" t="s">
        <v>12544</v>
      </c>
      <c r="I767" t="s">
        <v>4511</v>
      </c>
      <c r="J767" t="s">
        <v>14041</v>
      </c>
      <c r="K767" t="s">
        <v>95</v>
      </c>
      <c r="M767" s="7">
        <v>16337355</v>
      </c>
      <c r="N767" t="s">
        <v>18751</v>
      </c>
      <c r="O767">
        <v>103</v>
      </c>
      <c r="P767" s="8">
        <f>_xlfn.XLOOKUP(D767,Consumer_Price_Index!A:A,Consumer_Price_Index!B:B)</f>
        <v>113.6</v>
      </c>
      <c r="Q767" s="13">
        <f>IF(ISNUMBER(M767), M767*(Consumer_Price_Index!$B$45/(_xlfn.XLOOKUP('Working Data'!D1234,Consumer_Price_Index!A:A,Consumer_Price_Index!B:B))), "Missing")</f>
        <v>45419635.661496356</v>
      </c>
      <c r="R767" t="str">
        <f t="shared" si="11"/>
        <v>No</v>
      </c>
    </row>
    <row r="768" spans="1:18" x14ac:dyDescent="0.25">
      <c r="A768" t="s">
        <v>9678</v>
      </c>
      <c r="B768" t="s">
        <v>101</v>
      </c>
      <c r="C768" t="s">
        <v>34</v>
      </c>
      <c r="D768" s="11">
        <v>2004</v>
      </c>
      <c r="E768" t="s">
        <v>9677</v>
      </c>
      <c r="F768">
        <v>5.2</v>
      </c>
      <c r="G768">
        <v>9800</v>
      </c>
      <c r="H768" t="s">
        <v>600</v>
      </c>
      <c r="I768" t="s">
        <v>2596</v>
      </c>
      <c r="J768" t="s">
        <v>2874</v>
      </c>
      <c r="K768" t="s">
        <v>7</v>
      </c>
      <c r="L768" s="7">
        <v>12000000</v>
      </c>
      <c r="M768" s="7">
        <v>16951702</v>
      </c>
      <c r="N768" t="s">
        <v>527</v>
      </c>
      <c r="O768">
        <v>91</v>
      </c>
      <c r="P768" s="8">
        <f>_xlfn.XLOOKUP(D768,Consumer_Price_Index!A:A,Consumer_Price_Index!B:B)</f>
        <v>188.9</v>
      </c>
      <c r="Q768" s="13">
        <f>IF(ISNUMBER(M768), M768*(Consumer_Price_Index!$B$45/(_xlfn.XLOOKUP('Working Data'!D4629,Consumer_Price_Index!A:A,Consumer_Price_Index!B:B))), "Missing")</f>
        <v>22966578.921298351</v>
      </c>
      <c r="R768" t="str">
        <f t="shared" si="11"/>
        <v>Yes</v>
      </c>
    </row>
    <row r="769" spans="1:18" x14ac:dyDescent="0.25">
      <c r="A769" t="s">
        <v>19875</v>
      </c>
      <c r="B769" t="s">
        <v>41</v>
      </c>
      <c r="C769" t="s">
        <v>34</v>
      </c>
      <c r="D769" s="11">
        <v>1985</v>
      </c>
      <c r="E769" t="s">
        <v>19874</v>
      </c>
      <c r="F769">
        <v>5.2</v>
      </c>
      <c r="G769">
        <v>487</v>
      </c>
      <c r="H769" t="s">
        <v>12900</v>
      </c>
      <c r="I769" t="s">
        <v>19873</v>
      </c>
      <c r="J769" t="s">
        <v>19872</v>
      </c>
      <c r="K769" t="s">
        <v>7</v>
      </c>
      <c r="M769" s="7">
        <v>1381091</v>
      </c>
      <c r="N769" t="s">
        <v>19871</v>
      </c>
      <c r="O769">
        <v>87</v>
      </c>
      <c r="P769" s="8">
        <f>_xlfn.XLOOKUP(D769,Consumer_Price_Index!A:A,Consumer_Price_Index!B:B)</f>
        <v>107.6</v>
      </c>
      <c r="Q769" s="13">
        <f>IF(ISNUMBER(M769), M769*(Consumer_Price_Index!$B$45/(_xlfn.XLOOKUP('Working Data'!D819,Consumer_Price_Index!A:A,Consumer_Price_Index!B:B))), "Missing")</f>
        <v>2154728.2524321554</v>
      </c>
      <c r="R769" t="str">
        <f t="shared" si="11"/>
        <v>No</v>
      </c>
    </row>
    <row r="770" spans="1:18" x14ac:dyDescent="0.25">
      <c r="A770" t="s">
        <v>10850</v>
      </c>
      <c r="B770" t="s">
        <v>101</v>
      </c>
      <c r="C770" t="s">
        <v>34</v>
      </c>
      <c r="D770" s="11">
        <v>2002</v>
      </c>
      <c r="E770" t="s">
        <v>10849</v>
      </c>
      <c r="F770">
        <v>5.2</v>
      </c>
      <c r="G770">
        <v>14000</v>
      </c>
      <c r="H770" t="s">
        <v>9842</v>
      </c>
      <c r="I770" t="s">
        <v>10848</v>
      </c>
      <c r="J770" t="s">
        <v>10847</v>
      </c>
      <c r="K770" t="s">
        <v>7</v>
      </c>
      <c r="L770" s="7">
        <v>26000000</v>
      </c>
      <c r="M770" s="7">
        <v>38793283</v>
      </c>
      <c r="N770" t="s">
        <v>108</v>
      </c>
      <c r="O770">
        <v>94</v>
      </c>
      <c r="P770" s="8">
        <f>_xlfn.XLOOKUP(D770,Consumer_Price_Index!A:A,Consumer_Price_Index!B:B)</f>
        <v>179.9</v>
      </c>
      <c r="Q770" s="13">
        <f>IF(ISNUMBER(M770), M770*(Consumer_Price_Index!$B$45/(_xlfn.XLOOKUP('Working Data'!D4207,Consumer_Price_Index!A:A,Consumer_Price_Index!B:B))), "Missing")</f>
        <v>60523877.77828981</v>
      </c>
      <c r="R770" t="str">
        <f t="shared" si="11"/>
        <v>Yes</v>
      </c>
    </row>
    <row r="771" spans="1:18" x14ac:dyDescent="0.25">
      <c r="A771" t="s">
        <v>15430</v>
      </c>
      <c r="B771" t="s">
        <v>41</v>
      </c>
      <c r="C771" t="s">
        <v>4370</v>
      </c>
      <c r="D771" s="11">
        <v>1994</v>
      </c>
      <c r="E771" t="s">
        <v>15084</v>
      </c>
      <c r="F771">
        <v>5.2</v>
      </c>
      <c r="G771">
        <v>23000</v>
      </c>
      <c r="H771" t="s">
        <v>15429</v>
      </c>
      <c r="I771" t="s">
        <v>1687</v>
      </c>
      <c r="J771" t="s">
        <v>1878</v>
      </c>
      <c r="K771" t="s">
        <v>7</v>
      </c>
      <c r="L771" s="7">
        <v>40000000</v>
      </c>
      <c r="M771" s="7">
        <v>19726050</v>
      </c>
      <c r="N771" t="s">
        <v>14781</v>
      </c>
      <c r="O771">
        <v>121</v>
      </c>
      <c r="P771" s="8">
        <f>_xlfn.XLOOKUP(D771,Consumer_Price_Index!A:A,Consumer_Price_Index!B:B)</f>
        <v>148.19999999999999</v>
      </c>
      <c r="Q771" s="13">
        <f>IF(ISNUMBER(M771), M771*(Consumer_Price_Index!$B$45/(_xlfn.XLOOKUP('Working Data'!D2495,Consumer_Price_Index!A:A,Consumer_Price_Index!B:B))), "Missing")</f>
        <v>38308014.244741872</v>
      </c>
      <c r="R771" t="str">
        <f t="shared" ref="R771:R834" si="12">IF(AND(ISNUMBER(L771), L771&gt;0, ISNUMBER(M771), M771&gt;0), "Yes", "No")</f>
        <v>Yes</v>
      </c>
    </row>
    <row r="772" spans="1:18" x14ac:dyDescent="0.25">
      <c r="A772" t="s">
        <v>6374</v>
      </c>
      <c r="B772" t="s">
        <v>41</v>
      </c>
      <c r="C772" t="s">
        <v>34</v>
      </c>
      <c r="D772" s="11">
        <v>2011</v>
      </c>
      <c r="E772" t="s">
        <v>6075</v>
      </c>
      <c r="F772">
        <v>5.2</v>
      </c>
      <c r="G772">
        <v>96000</v>
      </c>
      <c r="H772" t="s">
        <v>6373</v>
      </c>
      <c r="I772" t="s">
        <v>6372</v>
      </c>
      <c r="J772" t="s">
        <v>1952</v>
      </c>
      <c r="K772" t="s">
        <v>7</v>
      </c>
      <c r="L772" s="7">
        <v>90000000</v>
      </c>
      <c r="M772" s="7">
        <v>63523283</v>
      </c>
      <c r="N772" t="s">
        <v>842</v>
      </c>
      <c r="O772">
        <v>113</v>
      </c>
      <c r="P772" s="8">
        <f>_xlfn.XLOOKUP(D772,Consumer_Price_Index!A:A,Consumer_Price_Index!B:B)</f>
        <v>224.9</v>
      </c>
      <c r="Q772" s="13">
        <f>IF(ISNUMBER(M772), M772*(Consumer_Price_Index!$B$45/(_xlfn.XLOOKUP('Working Data'!D5884,Consumer_Price_Index!A:A,Consumer_Price_Index!B:B))), "Missing")</f>
        <v>186290128.29740131</v>
      </c>
      <c r="R772" t="str">
        <f t="shared" si="12"/>
        <v>Yes</v>
      </c>
    </row>
    <row r="773" spans="1:18" x14ac:dyDescent="0.25">
      <c r="A773" t="s">
        <v>14989</v>
      </c>
      <c r="B773" t="s">
        <v>68</v>
      </c>
      <c r="C773" t="s">
        <v>34</v>
      </c>
      <c r="D773" s="11">
        <v>1995</v>
      </c>
      <c r="E773" t="s">
        <v>14618</v>
      </c>
      <c r="F773">
        <v>5.2</v>
      </c>
      <c r="G773">
        <v>43000</v>
      </c>
      <c r="H773" t="s">
        <v>8782</v>
      </c>
      <c r="I773" t="s">
        <v>10644</v>
      </c>
      <c r="J773" t="s">
        <v>8079</v>
      </c>
      <c r="K773" t="s">
        <v>7</v>
      </c>
      <c r="L773" s="7">
        <v>50000000</v>
      </c>
      <c r="M773" s="7">
        <v>152022101</v>
      </c>
      <c r="N773" t="s">
        <v>108</v>
      </c>
      <c r="O773">
        <v>109</v>
      </c>
      <c r="P773" s="8">
        <f>_xlfn.XLOOKUP(D773,Consumer_Price_Index!A:A,Consumer_Price_Index!B:B)</f>
        <v>152.4</v>
      </c>
      <c r="Q773" s="13">
        <f>IF(ISNUMBER(M773), M773*(Consumer_Price_Index!$B$45/(_xlfn.XLOOKUP('Working Data'!D2653,Consumer_Price_Index!A:A,Consumer_Price_Index!B:B))), "Missing")</f>
        <v>340096433.00073421</v>
      </c>
      <c r="R773" t="str">
        <f t="shared" si="12"/>
        <v>Yes</v>
      </c>
    </row>
    <row r="774" spans="1:18" x14ac:dyDescent="0.25">
      <c r="A774" t="s">
        <v>15154</v>
      </c>
      <c r="B774" t="s">
        <v>101</v>
      </c>
      <c r="C774" t="s">
        <v>24</v>
      </c>
      <c r="D774" s="11">
        <v>1994</v>
      </c>
      <c r="E774" t="s">
        <v>15132</v>
      </c>
      <c r="F774">
        <v>5.2</v>
      </c>
      <c r="G774">
        <v>6400</v>
      </c>
      <c r="H774" t="s">
        <v>13551</v>
      </c>
      <c r="I774" t="s">
        <v>15153</v>
      </c>
      <c r="J774" t="s">
        <v>12151</v>
      </c>
      <c r="K774" t="s">
        <v>7</v>
      </c>
      <c r="M774" s="7">
        <v>11391093</v>
      </c>
      <c r="N774" t="s">
        <v>2694</v>
      </c>
      <c r="O774">
        <v>93</v>
      </c>
      <c r="P774" s="8">
        <f>_xlfn.XLOOKUP(D774,Consumer_Price_Index!A:A,Consumer_Price_Index!B:B)</f>
        <v>148.19999999999999</v>
      </c>
      <c r="Q774" s="13">
        <f>IF(ISNUMBER(M774), M774*(Consumer_Price_Index!$B$45/(_xlfn.XLOOKUP('Working Data'!D2597,Consumer_Price_Index!A:A,Consumer_Price_Index!B:B))), "Missing")</f>
        <v>19293307.599221788</v>
      </c>
      <c r="R774" t="str">
        <f t="shared" si="12"/>
        <v>No</v>
      </c>
    </row>
    <row r="775" spans="1:18" x14ac:dyDescent="0.25">
      <c r="A775" t="s">
        <v>20411</v>
      </c>
      <c r="B775" t="s">
        <v>101</v>
      </c>
      <c r="C775" t="s">
        <v>100</v>
      </c>
      <c r="D775" s="11">
        <v>1984</v>
      </c>
      <c r="E775" t="s">
        <v>20410</v>
      </c>
      <c r="F775">
        <v>5.2</v>
      </c>
      <c r="G775">
        <v>1200</v>
      </c>
      <c r="H775" t="s">
        <v>16450</v>
      </c>
      <c r="I775" t="s">
        <v>20409</v>
      </c>
      <c r="J775" t="s">
        <v>9232</v>
      </c>
      <c r="K775" t="s">
        <v>7</v>
      </c>
      <c r="L775" s="7">
        <v>12000000</v>
      </c>
      <c r="M775" s="7">
        <v>129268</v>
      </c>
      <c r="N775" t="s">
        <v>103</v>
      </c>
      <c r="O775">
        <v>91</v>
      </c>
      <c r="P775" s="8">
        <f>_xlfn.XLOOKUP(D775,Consumer_Price_Index!A:A,Consumer_Price_Index!B:B)</f>
        <v>103.9</v>
      </c>
      <c r="Q775" s="13">
        <f>IF(ISNUMBER(M775), M775*(Consumer_Price_Index!$B$45/(_xlfn.XLOOKUP('Working Data'!D619,Consumer_Price_Index!A:A,Consumer_Price_Index!B:B))), "Missing")</f>
        <v>317644.83548387093</v>
      </c>
      <c r="R775" t="str">
        <f t="shared" si="12"/>
        <v>Yes</v>
      </c>
    </row>
    <row r="776" spans="1:18" x14ac:dyDescent="0.25">
      <c r="A776" t="s">
        <v>21006</v>
      </c>
      <c r="B776" t="s">
        <v>41</v>
      </c>
      <c r="C776" t="s">
        <v>24</v>
      </c>
      <c r="D776" s="11">
        <v>1983</v>
      </c>
      <c r="E776" t="s">
        <v>20931</v>
      </c>
      <c r="F776">
        <v>5.2</v>
      </c>
      <c r="G776">
        <v>5400</v>
      </c>
      <c r="H776" t="s">
        <v>17021</v>
      </c>
      <c r="I776" t="s">
        <v>21005</v>
      </c>
      <c r="J776" t="s">
        <v>6495</v>
      </c>
      <c r="K776" t="s">
        <v>7</v>
      </c>
      <c r="M776" s="7">
        <v>10375893</v>
      </c>
      <c r="N776" t="s">
        <v>21004</v>
      </c>
      <c r="O776">
        <v>89</v>
      </c>
      <c r="P776" s="8">
        <f>_xlfn.XLOOKUP(D776,Consumer_Price_Index!A:A,Consumer_Price_Index!B:B)</f>
        <v>99.6</v>
      </c>
      <c r="Q776" s="13">
        <f>IF(ISNUMBER(M776), M776*(Consumer_Price_Index!$B$45/(_xlfn.XLOOKUP('Working Data'!D397,Consumer_Price_Index!A:A,Consumer_Price_Index!B:B))), "Missing")</f>
        <v>13339808.426582279</v>
      </c>
      <c r="R776" t="str">
        <f t="shared" si="12"/>
        <v>No</v>
      </c>
    </row>
    <row r="777" spans="1:18" x14ac:dyDescent="0.25">
      <c r="A777" t="s">
        <v>9141</v>
      </c>
      <c r="B777" t="s">
        <v>41</v>
      </c>
      <c r="C777" t="s">
        <v>11</v>
      </c>
      <c r="D777" s="11">
        <v>2005</v>
      </c>
      <c r="E777" t="s">
        <v>9140</v>
      </c>
      <c r="F777">
        <v>5.2</v>
      </c>
      <c r="G777">
        <v>11000</v>
      </c>
      <c r="H777" t="s">
        <v>2284</v>
      </c>
      <c r="I777" t="s">
        <v>9139</v>
      </c>
      <c r="J777" t="s">
        <v>9138</v>
      </c>
      <c r="K777" t="s">
        <v>7</v>
      </c>
      <c r="L777" s="7">
        <v>30000000</v>
      </c>
      <c r="M777" s="7">
        <v>251495</v>
      </c>
      <c r="N777" t="s">
        <v>6260</v>
      </c>
      <c r="O777">
        <v>117</v>
      </c>
      <c r="P777" s="8">
        <f>_xlfn.XLOOKUP(D777,Consumer_Price_Index!A:A,Consumer_Price_Index!B:B)</f>
        <v>195.3</v>
      </c>
      <c r="Q777" s="13">
        <f>IF(ISNUMBER(M777), M777*(Consumer_Price_Index!$B$45/(_xlfn.XLOOKUP('Working Data'!D4833,Consumer_Price_Index!A:A,Consumer_Price_Index!B:B))), "Missing")</f>
        <v>357251.87179487175</v>
      </c>
      <c r="R777" t="str">
        <f t="shared" si="12"/>
        <v>Yes</v>
      </c>
    </row>
    <row r="778" spans="1:18" x14ac:dyDescent="0.25">
      <c r="A778" t="s">
        <v>9460</v>
      </c>
      <c r="B778" t="s">
        <v>41</v>
      </c>
      <c r="C778" t="s">
        <v>34</v>
      </c>
      <c r="D778" s="11">
        <v>2005</v>
      </c>
      <c r="E778" t="s">
        <v>9128</v>
      </c>
      <c r="F778">
        <v>5.2</v>
      </c>
      <c r="G778">
        <v>110000</v>
      </c>
      <c r="H778" t="s">
        <v>7033</v>
      </c>
      <c r="I778" t="s">
        <v>6925</v>
      </c>
      <c r="J778" t="s">
        <v>4367</v>
      </c>
      <c r="K778" t="s">
        <v>265</v>
      </c>
      <c r="L778" s="7">
        <v>60000000</v>
      </c>
      <c r="M778" s="7">
        <v>58072119</v>
      </c>
      <c r="N778" t="s">
        <v>9459</v>
      </c>
      <c r="O778">
        <v>105</v>
      </c>
      <c r="P778" s="8">
        <f>_xlfn.XLOOKUP(D778,Consumer_Price_Index!A:A,Consumer_Price_Index!B:B)</f>
        <v>195.3</v>
      </c>
      <c r="Q778" s="13">
        <f>IF(ISNUMBER(M778), M778*(Consumer_Price_Index!$B$45/(_xlfn.XLOOKUP('Working Data'!D4721,Consumer_Price_Index!A:A,Consumer_Price_Index!B:B))), "Missing")</f>
        <v>106209931.92857143</v>
      </c>
      <c r="R778" t="str">
        <f t="shared" si="12"/>
        <v>Yes</v>
      </c>
    </row>
    <row r="779" spans="1:18" x14ac:dyDescent="0.25">
      <c r="A779" t="s">
        <v>16384</v>
      </c>
      <c r="B779" t="s">
        <v>41</v>
      </c>
      <c r="C779" t="s">
        <v>24</v>
      </c>
      <c r="D779" s="11">
        <v>1992</v>
      </c>
      <c r="E779" t="s">
        <v>16125</v>
      </c>
      <c r="F779">
        <v>5.2</v>
      </c>
      <c r="G779">
        <v>5900</v>
      </c>
      <c r="H779" t="s">
        <v>13544</v>
      </c>
      <c r="I779" t="s">
        <v>13544</v>
      </c>
      <c r="J779" t="s">
        <v>16383</v>
      </c>
      <c r="K779" t="s">
        <v>7</v>
      </c>
      <c r="M779" s="7">
        <v>8403433</v>
      </c>
      <c r="N779" t="s">
        <v>16382</v>
      </c>
      <c r="O779">
        <v>95</v>
      </c>
      <c r="P779" s="8">
        <f>_xlfn.XLOOKUP(D779,Consumer_Price_Index!A:A,Consumer_Price_Index!B:B)</f>
        <v>140.30000000000001</v>
      </c>
      <c r="Q779" s="13">
        <f>IF(ISNUMBER(M779), M779*(Consumer_Price_Index!$B$45/(_xlfn.XLOOKUP('Working Data'!D2131,Consumer_Price_Index!A:A,Consumer_Price_Index!B:B))), "Missing")</f>
        <v>11892828.774268463</v>
      </c>
      <c r="R779" t="str">
        <f t="shared" si="12"/>
        <v>No</v>
      </c>
    </row>
    <row r="780" spans="1:18" x14ac:dyDescent="0.25">
      <c r="A780" t="s">
        <v>14143</v>
      </c>
      <c r="B780" t="s">
        <v>68</v>
      </c>
      <c r="C780" t="s">
        <v>24</v>
      </c>
      <c r="D780" s="11">
        <v>1996</v>
      </c>
      <c r="E780" t="s">
        <v>14142</v>
      </c>
      <c r="F780">
        <v>5.2</v>
      </c>
      <c r="G780">
        <v>9300</v>
      </c>
      <c r="H780" t="s">
        <v>14141</v>
      </c>
      <c r="I780" t="s">
        <v>14140</v>
      </c>
      <c r="J780" t="s">
        <v>14041</v>
      </c>
      <c r="K780" t="s">
        <v>7</v>
      </c>
      <c r="L780" s="7">
        <v>30000000</v>
      </c>
      <c r="M780" s="7">
        <v>31387164</v>
      </c>
      <c r="N780" t="s">
        <v>13944</v>
      </c>
      <c r="O780">
        <v>100</v>
      </c>
      <c r="P780" s="8">
        <f>_xlfn.XLOOKUP(D780,Consumer_Price_Index!A:A,Consumer_Price_Index!B:B)</f>
        <v>156.9</v>
      </c>
      <c r="Q780" s="13">
        <f>IF(ISNUMBER(M780), M780*(Consumer_Price_Index!$B$45/(_xlfn.XLOOKUP('Working Data'!D3001,Consumer_Price_Index!A:A,Consumer_Price_Index!B:B))), "Missing")</f>
        <v>40353033.210126586</v>
      </c>
      <c r="R780" t="str">
        <f t="shared" si="12"/>
        <v>Yes</v>
      </c>
    </row>
    <row r="781" spans="1:18" x14ac:dyDescent="0.25">
      <c r="A781" t="s">
        <v>17750</v>
      </c>
      <c r="B781" t="s">
        <v>41</v>
      </c>
      <c r="C781" t="s">
        <v>5</v>
      </c>
      <c r="D781" s="11">
        <v>1989</v>
      </c>
      <c r="E781" t="s">
        <v>17749</v>
      </c>
      <c r="F781">
        <v>5.2</v>
      </c>
      <c r="G781">
        <v>1300</v>
      </c>
      <c r="H781" t="s">
        <v>17748</v>
      </c>
      <c r="I781" t="s">
        <v>17747</v>
      </c>
      <c r="J781" t="s">
        <v>17746</v>
      </c>
      <c r="K781" t="s">
        <v>265</v>
      </c>
      <c r="N781" t="s">
        <v>16484</v>
      </c>
      <c r="O781">
        <v>85</v>
      </c>
      <c r="P781" s="8">
        <f>_xlfn.XLOOKUP(D781,Consumer_Price_Index!A:A,Consumer_Price_Index!B:B)</f>
        <v>124</v>
      </c>
      <c r="Q781" s="13" t="str">
        <f>IF(ISNUMBER(M781), M781*(Consumer_Price_Index!$B$45/(_xlfn.XLOOKUP('Working Data'!D1616,Consumer_Price_Index!A:A,Consumer_Price_Index!B:B))), "Missing")</f>
        <v>Missing</v>
      </c>
      <c r="R781" t="str">
        <f t="shared" si="12"/>
        <v>No</v>
      </c>
    </row>
    <row r="782" spans="1:18" x14ac:dyDescent="0.25">
      <c r="A782" t="s">
        <v>2306</v>
      </c>
      <c r="B782" t="s">
        <v>68</v>
      </c>
      <c r="C782" t="s">
        <v>11</v>
      </c>
      <c r="D782" s="11">
        <v>2017</v>
      </c>
      <c r="E782" t="s">
        <v>2065</v>
      </c>
      <c r="F782">
        <v>5.2</v>
      </c>
      <c r="G782">
        <v>44000</v>
      </c>
      <c r="H782" t="s">
        <v>2305</v>
      </c>
      <c r="I782" t="s">
        <v>2304</v>
      </c>
      <c r="J782" t="s">
        <v>2303</v>
      </c>
      <c r="K782" t="s">
        <v>7</v>
      </c>
      <c r="L782" s="7">
        <v>19000000</v>
      </c>
      <c r="M782" s="7">
        <v>45158254</v>
      </c>
      <c r="N782" t="s">
        <v>114</v>
      </c>
      <c r="O782">
        <v>109</v>
      </c>
      <c r="P782" s="8">
        <f>_xlfn.XLOOKUP(D782,Consumer_Price_Index!A:A,Consumer_Price_Index!B:B)</f>
        <v>245.1</v>
      </c>
      <c r="Q782" s="13">
        <f>IF(ISNUMBER(M782), M782*(Consumer_Price_Index!$B$45/(_xlfn.XLOOKUP('Working Data'!D7170,Consumer_Price_Index!A:A,Consumer_Price_Index!B:B))), "Missing")</f>
        <v>121124295.72007042</v>
      </c>
      <c r="R782" t="str">
        <f t="shared" si="12"/>
        <v>Yes</v>
      </c>
    </row>
    <row r="783" spans="1:18" x14ac:dyDescent="0.25">
      <c r="A783" t="s">
        <v>12165</v>
      </c>
      <c r="B783" t="s">
        <v>41</v>
      </c>
      <c r="C783" t="s">
        <v>34</v>
      </c>
      <c r="D783" s="11">
        <v>2000</v>
      </c>
      <c r="E783" t="s">
        <v>11816</v>
      </c>
      <c r="F783">
        <v>5.2</v>
      </c>
      <c r="G783">
        <v>33000</v>
      </c>
      <c r="H783" t="s">
        <v>9191</v>
      </c>
      <c r="I783" t="s">
        <v>12164</v>
      </c>
      <c r="J783" t="s">
        <v>843</v>
      </c>
      <c r="K783" t="s">
        <v>7</v>
      </c>
      <c r="L783" s="7">
        <v>63600000</v>
      </c>
      <c r="M783" s="7">
        <v>19412993</v>
      </c>
      <c r="N783" t="s">
        <v>6260</v>
      </c>
      <c r="O783">
        <v>102</v>
      </c>
      <c r="P783" s="8">
        <f>_xlfn.XLOOKUP(D783,Consumer_Price_Index!A:A,Consumer_Price_Index!B:B)</f>
        <v>172.2</v>
      </c>
      <c r="Q783" s="13">
        <f>IF(ISNUMBER(M783), M783*(Consumer_Price_Index!$B$45/(_xlfn.XLOOKUP('Working Data'!D3727,Consumer_Price_Index!A:A,Consumer_Price_Index!B:B))), "Missing")</f>
        <v>26301195.940862603</v>
      </c>
      <c r="R783" t="str">
        <f t="shared" si="12"/>
        <v>Yes</v>
      </c>
    </row>
    <row r="784" spans="1:18" x14ac:dyDescent="0.25">
      <c r="A784" t="s">
        <v>14090</v>
      </c>
      <c r="B784" t="s">
        <v>41</v>
      </c>
      <c r="C784" t="s">
        <v>24</v>
      </c>
      <c r="D784" s="11">
        <v>1996</v>
      </c>
      <c r="E784" t="s">
        <v>14089</v>
      </c>
      <c r="F784">
        <v>5.2</v>
      </c>
      <c r="G784">
        <v>5900</v>
      </c>
      <c r="H784" t="s">
        <v>1922</v>
      </c>
      <c r="I784" t="s">
        <v>14088</v>
      </c>
      <c r="J784" t="s">
        <v>14087</v>
      </c>
      <c r="K784" t="s">
        <v>7</v>
      </c>
      <c r="L784" s="7">
        <v>12000000</v>
      </c>
      <c r="M784" s="7">
        <v>4939939</v>
      </c>
      <c r="N784" t="s">
        <v>617</v>
      </c>
      <c r="O784">
        <v>108</v>
      </c>
      <c r="P784" s="8">
        <f>_xlfn.XLOOKUP(D784,Consumer_Price_Index!A:A,Consumer_Price_Index!B:B)</f>
        <v>156.9</v>
      </c>
      <c r="Q784" s="13">
        <f>IF(ISNUMBER(M784), M784*(Consumer_Price_Index!$B$45/(_xlfn.XLOOKUP('Working Data'!D3017,Consumer_Price_Index!A:A,Consumer_Price_Index!B:B))), "Missing")</f>
        <v>10156541.250337381</v>
      </c>
      <c r="R784" t="str">
        <f t="shared" si="12"/>
        <v>Yes</v>
      </c>
    </row>
    <row r="785" spans="1:18" x14ac:dyDescent="0.25">
      <c r="A785" t="s">
        <v>20437</v>
      </c>
      <c r="B785" t="s">
        <v>101</v>
      </c>
      <c r="C785" t="s">
        <v>11</v>
      </c>
      <c r="D785" s="11">
        <v>1984</v>
      </c>
      <c r="E785" t="s">
        <v>20436</v>
      </c>
      <c r="F785">
        <v>5.2</v>
      </c>
      <c r="G785">
        <v>1400</v>
      </c>
      <c r="H785" t="s">
        <v>20435</v>
      </c>
      <c r="I785" t="s">
        <v>20434</v>
      </c>
      <c r="J785" t="s">
        <v>20434</v>
      </c>
      <c r="K785" t="s">
        <v>265</v>
      </c>
      <c r="L785" s="7">
        <v>9000000</v>
      </c>
      <c r="M785" s="7">
        <v>1393501</v>
      </c>
      <c r="N785" t="s">
        <v>20433</v>
      </c>
      <c r="O785">
        <v>108</v>
      </c>
      <c r="P785" s="8">
        <f>_xlfn.XLOOKUP(D785,Consumer_Price_Index!A:A,Consumer_Price_Index!B:B)</f>
        <v>103.9</v>
      </c>
      <c r="Q785" s="13">
        <f>IF(ISNUMBER(M785), M785*(Consumer_Price_Index!$B$45/(_xlfn.XLOOKUP('Working Data'!D611,Consumer_Price_Index!A:A,Consumer_Price_Index!B:B))), "Missing")</f>
        <v>3737673.8970070425</v>
      </c>
      <c r="R785" t="str">
        <f t="shared" si="12"/>
        <v>Yes</v>
      </c>
    </row>
    <row r="786" spans="1:18" x14ac:dyDescent="0.25">
      <c r="A786" t="s">
        <v>12496</v>
      </c>
      <c r="B786" t="s">
        <v>41</v>
      </c>
      <c r="C786" t="s">
        <v>87</v>
      </c>
      <c r="D786" s="11">
        <v>1999</v>
      </c>
      <c r="E786" t="s">
        <v>12331</v>
      </c>
      <c r="F786">
        <v>5.2</v>
      </c>
      <c r="G786">
        <v>5500</v>
      </c>
      <c r="H786" t="s">
        <v>8449</v>
      </c>
      <c r="I786" t="s">
        <v>12495</v>
      </c>
      <c r="J786" t="s">
        <v>9032</v>
      </c>
      <c r="K786" t="s">
        <v>7</v>
      </c>
      <c r="L786" s="7">
        <v>30000000</v>
      </c>
      <c r="M786" s="7">
        <v>4197729</v>
      </c>
      <c r="N786" t="s">
        <v>114</v>
      </c>
      <c r="O786">
        <v>108</v>
      </c>
      <c r="P786" s="8">
        <f>_xlfn.XLOOKUP(D786,Consumer_Price_Index!A:A,Consumer_Price_Index!B:B)</f>
        <v>166.6</v>
      </c>
      <c r="Q786" s="13">
        <f>IF(ISNUMBER(M786), M786*(Consumer_Price_Index!$B$45/(_xlfn.XLOOKUP('Working Data'!D3601,Consumer_Price_Index!A:A,Consumer_Price_Index!B:B))), "Missing")</f>
        <v>5396827.1151898736</v>
      </c>
      <c r="R786" t="str">
        <f t="shared" si="12"/>
        <v>Yes</v>
      </c>
    </row>
    <row r="787" spans="1:18" x14ac:dyDescent="0.25">
      <c r="A787" t="s">
        <v>20884</v>
      </c>
      <c r="B787" t="s">
        <v>41</v>
      </c>
      <c r="C787" t="s">
        <v>24</v>
      </c>
      <c r="D787" s="11">
        <v>1983</v>
      </c>
      <c r="E787" t="s">
        <v>20883</v>
      </c>
      <c r="F787">
        <v>5.2</v>
      </c>
      <c r="G787">
        <v>1700</v>
      </c>
      <c r="H787" t="s">
        <v>20882</v>
      </c>
      <c r="I787" t="s">
        <v>18122</v>
      </c>
      <c r="J787" t="s">
        <v>14733</v>
      </c>
      <c r="K787" t="s">
        <v>95</v>
      </c>
      <c r="N787" t="s">
        <v>20881</v>
      </c>
      <c r="O787">
        <v>85</v>
      </c>
      <c r="P787" s="8">
        <f>_xlfn.XLOOKUP(D787,Consumer_Price_Index!A:A,Consumer_Price_Index!B:B)</f>
        <v>99.6</v>
      </c>
      <c r="Q787" s="13" t="str">
        <f>IF(ISNUMBER(M787), M787*(Consumer_Price_Index!$B$45/(_xlfn.XLOOKUP('Working Data'!D442,Consumer_Price_Index!A:A,Consumer_Price_Index!B:B))), "Missing")</f>
        <v>Missing</v>
      </c>
      <c r="R787" t="str">
        <f t="shared" si="12"/>
        <v>No</v>
      </c>
    </row>
    <row r="788" spans="1:18" x14ac:dyDescent="0.25">
      <c r="A788" t="s">
        <v>17883</v>
      </c>
      <c r="B788" t="s">
        <v>101</v>
      </c>
      <c r="C788" t="s">
        <v>11</v>
      </c>
      <c r="D788" s="11">
        <v>1989</v>
      </c>
      <c r="E788" t="s">
        <v>17663</v>
      </c>
      <c r="F788">
        <v>5.2</v>
      </c>
      <c r="G788">
        <v>677</v>
      </c>
      <c r="H788" t="s">
        <v>17882</v>
      </c>
      <c r="I788" t="s">
        <v>17881</v>
      </c>
      <c r="J788" t="s">
        <v>15630</v>
      </c>
      <c r="K788" t="s">
        <v>7</v>
      </c>
      <c r="L788" s="7">
        <v>8000000</v>
      </c>
      <c r="M788" s="7">
        <v>1097333</v>
      </c>
      <c r="O788">
        <v>95</v>
      </c>
      <c r="P788" s="8">
        <f>_xlfn.XLOOKUP(D788,Consumer_Price_Index!A:A,Consumer_Price_Index!B:B)</f>
        <v>124</v>
      </c>
      <c r="Q788" s="13">
        <f>IF(ISNUMBER(M788), M788*(Consumer_Price_Index!$B$45/(_xlfn.XLOOKUP('Working Data'!D1574,Consumer_Price_Index!A:A,Consumer_Price_Index!B:B))), "Missing")</f>
        <v>1393155.6879166665</v>
      </c>
      <c r="R788" t="str">
        <f t="shared" si="12"/>
        <v>Yes</v>
      </c>
    </row>
    <row r="789" spans="1:18" x14ac:dyDescent="0.25">
      <c r="A789" t="s">
        <v>20384</v>
      </c>
      <c r="B789" t="s">
        <v>41</v>
      </c>
      <c r="C789" t="s">
        <v>11</v>
      </c>
      <c r="D789" s="11">
        <v>1984</v>
      </c>
      <c r="E789" t="s">
        <v>20383</v>
      </c>
      <c r="F789">
        <v>5.2</v>
      </c>
      <c r="G789">
        <v>733</v>
      </c>
      <c r="H789" t="s">
        <v>20382</v>
      </c>
      <c r="I789" t="s">
        <v>20382</v>
      </c>
      <c r="J789" t="s">
        <v>20381</v>
      </c>
      <c r="K789" t="s">
        <v>95</v>
      </c>
      <c r="M789" s="7">
        <v>1839623</v>
      </c>
      <c r="N789" t="s">
        <v>19629</v>
      </c>
      <c r="O789">
        <v>90</v>
      </c>
      <c r="P789" s="8">
        <f>_xlfn.XLOOKUP(D789,Consumer_Price_Index!A:A,Consumer_Price_Index!B:B)</f>
        <v>103.9</v>
      </c>
      <c r="Q789" s="13">
        <f>IF(ISNUMBER(M789), M789*(Consumer_Price_Index!$B$45/(_xlfn.XLOOKUP('Working Data'!D628,Consumer_Price_Index!A:A,Consumer_Price_Index!B:B))), "Missing")</f>
        <v>5808633.4518134715</v>
      </c>
      <c r="R789" t="str">
        <f t="shared" si="12"/>
        <v>No</v>
      </c>
    </row>
    <row r="790" spans="1:18" x14ac:dyDescent="0.25">
      <c r="A790" t="s">
        <v>982</v>
      </c>
      <c r="B790" t="s">
        <v>41</v>
      </c>
      <c r="C790" t="s">
        <v>34</v>
      </c>
      <c r="D790" s="11">
        <v>2019</v>
      </c>
      <c r="E790" t="s">
        <v>496</v>
      </c>
      <c r="F790">
        <v>5.2</v>
      </c>
      <c r="G790">
        <v>82000</v>
      </c>
      <c r="H790" t="s">
        <v>981</v>
      </c>
      <c r="I790" t="s">
        <v>980</v>
      </c>
      <c r="J790" t="s">
        <v>979</v>
      </c>
      <c r="K790" t="s">
        <v>7</v>
      </c>
      <c r="L790" s="7">
        <v>50000000</v>
      </c>
      <c r="M790" s="7">
        <v>55065289</v>
      </c>
      <c r="N790" t="s">
        <v>856</v>
      </c>
      <c r="O790">
        <v>120</v>
      </c>
      <c r="P790" s="8">
        <f>_xlfn.XLOOKUP(D790,Consumer_Price_Index!A:A,Consumer_Price_Index!B:B)</f>
        <v>255.7</v>
      </c>
      <c r="Q790" s="13">
        <f>IF(ISNUMBER(M790), M790*(Consumer_Price_Index!$B$45/(_xlfn.XLOOKUP('Working Data'!D7473,Consumer_Price_Index!A:A,Consumer_Price_Index!B:B))), "Missing")</f>
        <v>72010272.782403424</v>
      </c>
      <c r="R790" t="str">
        <f t="shared" si="12"/>
        <v>Yes</v>
      </c>
    </row>
    <row r="791" spans="1:18" x14ac:dyDescent="0.25">
      <c r="A791" t="s">
        <v>11859</v>
      </c>
      <c r="B791" t="s">
        <v>68</v>
      </c>
      <c r="C791" t="s">
        <v>11</v>
      </c>
      <c r="D791" s="11">
        <v>2000</v>
      </c>
      <c r="E791" t="s">
        <v>11858</v>
      </c>
      <c r="F791">
        <v>5.2</v>
      </c>
      <c r="G791">
        <v>8300</v>
      </c>
      <c r="H791" t="s">
        <v>11857</v>
      </c>
      <c r="I791" t="s">
        <v>9355</v>
      </c>
      <c r="J791" t="s">
        <v>10960</v>
      </c>
      <c r="K791" t="s">
        <v>7</v>
      </c>
      <c r="L791" s="7">
        <v>15000000</v>
      </c>
      <c r="M791" s="7">
        <v>10873148</v>
      </c>
      <c r="N791" t="s">
        <v>527</v>
      </c>
      <c r="O791">
        <v>96</v>
      </c>
      <c r="P791" s="8">
        <f>_xlfn.XLOOKUP(D791,Consumer_Price_Index!A:A,Consumer_Price_Index!B:B)</f>
        <v>172.2</v>
      </c>
      <c r="Q791" s="13">
        <f>IF(ISNUMBER(M791), M791*(Consumer_Price_Index!$B$45/(_xlfn.XLOOKUP('Working Data'!D3824,Consumer_Price_Index!A:A,Consumer_Price_Index!B:B))), "Missing")</f>
        <v>29164156.651408453</v>
      </c>
      <c r="R791" t="str">
        <f t="shared" si="12"/>
        <v>Yes</v>
      </c>
    </row>
    <row r="792" spans="1:18" x14ac:dyDescent="0.25">
      <c r="A792" t="s">
        <v>21541</v>
      </c>
      <c r="B792" t="s">
        <v>101</v>
      </c>
      <c r="C792" t="s">
        <v>34</v>
      </c>
      <c r="D792" s="11">
        <v>1981</v>
      </c>
      <c r="E792" t="s">
        <v>21540</v>
      </c>
      <c r="F792">
        <v>5.2</v>
      </c>
      <c r="G792">
        <v>928</v>
      </c>
      <c r="H792" t="s">
        <v>11792</v>
      </c>
      <c r="I792" t="s">
        <v>21539</v>
      </c>
      <c r="J792" t="s">
        <v>21538</v>
      </c>
      <c r="K792" t="s">
        <v>7</v>
      </c>
      <c r="L792" s="7">
        <v>24000000</v>
      </c>
      <c r="M792" s="7">
        <v>2004742</v>
      </c>
      <c r="N792" t="s">
        <v>20640</v>
      </c>
      <c r="O792">
        <v>107</v>
      </c>
      <c r="P792" s="8">
        <f>_xlfn.XLOOKUP(D792,Consumer_Price_Index!A:A,Consumer_Price_Index!B:B)</f>
        <v>90.9</v>
      </c>
      <c r="Q792" s="13">
        <f>IF(ISNUMBER(M792), M792*(Consumer_Price_Index!$B$45/(_xlfn.XLOOKUP('Working Data'!D197,Consumer_Price_Index!A:A,Consumer_Price_Index!B:B))), "Missing")</f>
        <v>3029984.5605158731</v>
      </c>
      <c r="R792" t="str">
        <f t="shared" si="12"/>
        <v>Yes</v>
      </c>
    </row>
    <row r="793" spans="1:18" x14ac:dyDescent="0.25">
      <c r="A793" t="s">
        <v>3637</v>
      </c>
      <c r="B793" t="s">
        <v>68</v>
      </c>
      <c r="C793" t="s">
        <v>34</v>
      </c>
      <c r="D793" s="11">
        <v>2015</v>
      </c>
      <c r="E793" t="s">
        <v>3636</v>
      </c>
      <c r="F793">
        <v>5.2</v>
      </c>
      <c r="G793">
        <v>49000</v>
      </c>
      <c r="H793" t="s">
        <v>3635</v>
      </c>
      <c r="I793" t="s">
        <v>3634</v>
      </c>
      <c r="J793" t="s">
        <v>2712</v>
      </c>
      <c r="K793" t="s">
        <v>7</v>
      </c>
      <c r="L793" s="7">
        <v>35000000</v>
      </c>
      <c r="M793" s="7">
        <v>51380201</v>
      </c>
      <c r="N793" t="s">
        <v>704</v>
      </c>
      <c r="O793">
        <v>87</v>
      </c>
      <c r="P793" s="8">
        <f>_xlfn.XLOOKUP(D793,Consumer_Price_Index!A:A,Consumer_Price_Index!B:B)</f>
        <v>237</v>
      </c>
      <c r="Q793" s="13">
        <f>IF(ISNUMBER(M793), M793*(Consumer_Price_Index!$B$45/(_xlfn.XLOOKUP('Working Data'!D6797,Consumer_Price_Index!A:A,Consumer_Price_Index!B:B))), "Missing")</f>
        <v>172228242.51595157</v>
      </c>
      <c r="R793" t="str">
        <f t="shared" si="12"/>
        <v>Yes</v>
      </c>
    </row>
    <row r="794" spans="1:18" x14ac:dyDescent="0.25">
      <c r="A794" t="s">
        <v>3354</v>
      </c>
      <c r="B794" t="s">
        <v>68</v>
      </c>
      <c r="C794" t="s">
        <v>34</v>
      </c>
      <c r="D794" s="11">
        <v>2016</v>
      </c>
      <c r="E794" t="s">
        <v>3010</v>
      </c>
      <c r="F794">
        <v>5.2</v>
      </c>
      <c r="G794">
        <v>171000</v>
      </c>
      <c r="H794" t="s">
        <v>3353</v>
      </c>
      <c r="I794" t="s">
        <v>3352</v>
      </c>
      <c r="J794" t="s">
        <v>637</v>
      </c>
      <c r="K794" t="s">
        <v>7</v>
      </c>
      <c r="L794" s="7">
        <v>165000000</v>
      </c>
      <c r="M794" s="7">
        <v>389681935</v>
      </c>
      <c r="N794" t="s">
        <v>890</v>
      </c>
      <c r="O794">
        <v>120</v>
      </c>
      <c r="P794" s="8">
        <f>_xlfn.XLOOKUP(D794,Consumer_Price_Index!A:A,Consumer_Price_Index!B:B)</f>
        <v>240</v>
      </c>
      <c r="Q794" s="13">
        <f>IF(ISNUMBER(M794), M794*(Consumer_Price_Index!$B$45/(_xlfn.XLOOKUP('Working Data'!D6876,Consumer_Price_Index!A:A,Consumer_Price_Index!B:B))), "Missing")</f>
        <v>544411213.17973411</v>
      </c>
      <c r="R794" t="str">
        <f t="shared" si="12"/>
        <v>Yes</v>
      </c>
    </row>
    <row r="795" spans="1:18" x14ac:dyDescent="0.25">
      <c r="A795" t="s">
        <v>19339</v>
      </c>
      <c r="B795" t="s">
        <v>101</v>
      </c>
      <c r="C795" t="s">
        <v>34</v>
      </c>
      <c r="D795" s="11">
        <v>1986</v>
      </c>
      <c r="E795" t="s">
        <v>19338</v>
      </c>
      <c r="F795">
        <v>5.2</v>
      </c>
      <c r="G795">
        <v>879</v>
      </c>
      <c r="H795" t="s">
        <v>17736</v>
      </c>
      <c r="I795" t="s">
        <v>19337</v>
      </c>
      <c r="J795" t="s">
        <v>19337</v>
      </c>
      <c r="K795" t="s">
        <v>7</v>
      </c>
      <c r="M795" s="7">
        <v>1943751</v>
      </c>
      <c r="N795" t="s">
        <v>18730</v>
      </c>
      <c r="O795">
        <v>105</v>
      </c>
      <c r="P795" s="8">
        <f>_xlfn.XLOOKUP(D795,Consumer_Price_Index!A:A,Consumer_Price_Index!B:B)</f>
        <v>109.6</v>
      </c>
      <c r="Q795" s="13">
        <f>IF(ISNUMBER(M795), M795*(Consumer_Price_Index!$B$45/(_xlfn.XLOOKUP('Working Data'!D1016,Consumer_Price_Index!A:A,Consumer_Price_Index!B:B))), "Missing")</f>
        <v>3633502.6361963185</v>
      </c>
      <c r="R795" t="str">
        <f t="shared" si="12"/>
        <v>No</v>
      </c>
    </row>
    <row r="796" spans="1:18" x14ac:dyDescent="0.25">
      <c r="A796" t="s">
        <v>13784</v>
      </c>
      <c r="B796" t="s">
        <v>101</v>
      </c>
      <c r="C796" t="s">
        <v>24</v>
      </c>
      <c r="D796" s="11">
        <v>1997</v>
      </c>
      <c r="E796" t="s">
        <v>13779</v>
      </c>
      <c r="F796">
        <v>5.2</v>
      </c>
      <c r="G796">
        <v>23000</v>
      </c>
      <c r="H796" t="s">
        <v>9366</v>
      </c>
      <c r="I796" t="s">
        <v>13783</v>
      </c>
      <c r="J796" t="s">
        <v>8405</v>
      </c>
      <c r="K796" t="s">
        <v>7</v>
      </c>
      <c r="L796" s="7">
        <v>32000000</v>
      </c>
      <c r="M796" s="7">
        <v>59927618</v>
      </c>
      <c r="N796" t="s">
        <v>119</v>
      </c>
      <c r="O796">
        <v>105</v>
      </c>
      <c r="P796" s="8">
        <f>_xlfn.XLOOKUP(D796,Consumer_Price_Index!A:A,Consumer_Price_Index!B:B)</f>
        <v>160.5</v>
      </c>
      <c r="Q796" s="13">
        <f>IF(ISNUMBER(M796), M796*(Consumer_Price_Index!$B$45/(_xlfn.XLOOKUP('Working Data'!D3140,Consumer_Price_Index!A:A,Consumer_Price_Index!B:B))), "Missing")</f>
        <v>147257622.61774191</v>
      </c>
      <c r="R796" t="str">
        <f t="shared" si="12"/>
        <v>Yes</v>
      </c>
    </row>
    <row r="797" spans="1:18" x14ac:dyDescent="0.25">
      <c r="A797" t="s">
        <v>20123</v>
      </c>
      <c r="B797" t="s">
        <v>68</v>
      </c>
      <c r="C797" t="s">
        <v>34</v>
      </c>
      <c r="D797" s="11">
        <v>1985</v>
      </c>
      <c r="E797" t="s">
        <v>19909</v>
      </c>
      <c r="F797">
        <v>5.2</v>
      </c>
      <c r="G797">
        <v>13000</v>
      </c>
      <c r="H797" t="s">
        <v>17970</v>
      </c>
      <c r="I797" t="s">
        <v>19612</v>
      </c>
      <c r="J797" t="s">
        <v>19611</v>
      </c>
      <c r="K797" t="s">
        <v>7</v>
      </c>
      <c r="L797" s="7">
        <v>12500000</v>
      </c>
      <c r="M797" s="7">
        <v>15057465</v>
      </c>
      <c r="N797" t="s">
        <v>17209</v>
      </c>
      <c r="O797">
        <v>100</v>
      </c>
      <c r="P797" s="8">
        <f>_xlfn.XLOOKUP(D797,Consumer_Price_Index!A:A,Consumer_Price_Index!B:B)</f>
        <v>107.6</v>
      </c>
      <c r="Q797" s="13">
        <f>IF(ISNUMBER(M797), M797*(Consumer_Price_Index!$B$45/(_xlfn.XLOOKUP('Working Data'!D737,Consumer_Price_Index!A:A,Consumer_Price_Index!B:B))), "Missing")</f>
        <v>55679727.979368925</v>
      </c>
      <c r="R797" t="str">
        <f t="shared" si="12"/>
        <v>Yes</v>
      </c>
    </row>
    <row r="798" spans="1:18" x14ac:dyDescent="0.25">
      <c r="A798" t="s">
        <v>13556</v>
      </c>
      <c r="B798" t="s">
        <v>101</v>
      </c>
      <c r="C798" t="s">
        <v>24</v>
      </c>
      <c r="D798" s="11">
        <v>1997</v>
      </c>
      <c r="E798" t="s">
        <v>13512</v>
      </c>
      <c r="F798">
        <v>5.2</v>
      </c>
      <c r="G798">
        <v>4000</v>
      </c>
      <c r="H798" t="s">
        <v>9987</v>
      </c>
      <c r="I798" t="s">
        <v>13555</v>
      </c>
      <c r="J798" t="s">
        <v>13554</v>
      </c>
      <c r="K798" t="s">
        <v>7</v>
      </c>
      <c r="L798" s="7">
        <v>15000000</v>
      </c>
      <c r="M798" s="7">
        <v>10925060</v>
      </c>
      <c r="N798" t="s">
        <v>13321</v>
      </c>
      <c r="O798">
        <v>84</v>
      </c>
      <c r="P798" s="8">
        <f>_xlfn.XLOOKUP(D798,Consumer_Price_Index!A:A,Consumer_Price_Index!B:B)</f>
        <v>160.5</v>
      </c>
      <c r="Q798" s="13">
        <f>IF(ISNUMBER(M798), M798*(Consumer_Price_Index!$B$45/(_xlfn.XLOOKUP('Working Data'!D3215,Consumer_Price_Index!A:A,Consumer_Price_Index!B:B))), "Missing")</f>
        <v>14498544.346689895</v>
      </c>
      <c r="R798" t="str">
        <f t="shared" si="12"/>
        <v>Yes</v>
      </c>
    </row>
    <row r="799" spans="1:18" x14ac:dyDescent="0.25">
      <c r="A799" t="s">
        <v>19407</v>
      </c>
      <c r="B799" t="s">
        <v>41</v>
      </c>
      <c r="C799" t="s">
        <v>34</v>
      </c>
      <c r="D799" s="11">
        <v>1986</v>
      </c>
      <c r="E799" t="s">
        <v>19324</v>
      </c>
      <c r="F799">
        <v>5.2</v>
      </c>
      <c r="G799">
        <v>1200</v>
      </c>
      <c r="H799" t="s">
        <v>14266</v>
      </c>
      <c r="I799" t="s">
        <v>13817</v>
      </c>
      <c r="J799" t="s">
        <v>19406</v>
      </c>
      <c r="K799" t="s">
        <v>7</v>
      </c>
      <c r="M799" s="7">
        <v>140980</v>
      </c>
      <c r="N799" t="s">
        <v>19391</v>
      </c>
      <c r="O799">
        <v>102</v>
      </c>
      <c r="P799" s="8">
        <f>_xlfn.XLOOKUP(D799,Consumer_Price_Index!A:A,Consumer_Price_Index!B:B)</f>
        <v>109.6</v>
      </c>
      <c r="Q799" s="13">
        <f>IF(ISNUMBER(M799), M799*(Consumer_Price_Index!$B$45/(_xlfn.XLOOKUP('Working Data'!D996,Consumer_Price_Index!A:A,Consumer_Price_Index!B:B))), "Missing")</f>
        <v>281867.49343832018</v>
      </c>
      <c r="R799" t="str">
        <f t="shared" si="12"/>
        <v>No</v>
      </c>
    </row>
    <row r="800" spans="1:18" x14ac:dyDescent="0.25">
      <c r="A800" t="s">
        <v>18966</v>
      </c>
      <c r="B800" t="s">
        <v>68</v>
      </c>
      <c r="C800" t="s">
        <v>24</v>
      </c>
      <c r="D800" s="11">
        <v>1987</v>
      </c>
      <c r="E800" t="s">
        <v>18906</v>
      </c>
      <c r="F800">
        <v>5.2</v>
      </c>
      <c r="G800">
        <v>5700</v>
      </c>
      <c r="H800" t="s">
        <v>15893</v>
      </c>
      <c r="I800" t="s">
        <v>14862</v>
      </c>
      <c r="J800" t="s">
        <v>17313</v>
      </c>
      <c r="K800" t="s">
        <v>7</v>
      </c>
      <c r="L800" s="7">
        <v>10500000</v>
      </c>
      <c r="M800" s="7">
        <v>34377585</v>
      </c>
      <c r="N800" t="s">
        <v>15367</v>
      </c>
      <c r="O800">
        <v>100</v>
      </c>
      <c r="P800" s="8">
        <f>_xlfn.XLOOKUP(D800,Consumer_Price_Index!A:A,Consumer_Price_Index!B:B)</f>
        <v>113.6</v>
      </c>
      <c r="Q800" s="13">
        <f>IF(ISNUMBER(M800), M800*(Consumer_Price_Index!$B$45/(_xlfn.XLOOKUP('Working Data'!D1165,Consumer_Price_Index!A:A,Consumer_Price_Index!B:B))), "Missing")</f>
        <v>46575589.815473542</v>
      </c>
      <c r="R800" t="str">
        <f t="shared" si="12"/>
        <v>Yes</v>
      </c>
    </row>
    <row r="801" spans="1:18" x14ac:dyDescent="0.25">
      <c r="A801" t="s">
        <v>13366</v>
      </c>
      <c r="B801" t="s">
        <v>68</v>
      </c>
      <c r="C801" t="s">
        <v>34</v>
      </c>
      <c r="D801" s="11">
        <v>1998</v>
      </c>
      <c r="E801" t="s">
        <v>13023</v>
      </c>
      <c r="F801">
        <v>5.2</v>
      </c>
      <c r="G801">
        <v>70000</v>
      </c>
      <c r="H801" t="s">
        <v>2782</v>
      </c>
      <c r="I801" t="s">
        <v>13365</v>
      </c>
      <c r="J801" t="s">
        <v>2374</v>
      </c>
      <c r="K801" t="s">
        <v>7</v>
      </c>
      <c r="L801" s="7">
        <v>80000000</v>
      </c>
      <c r="M801" s="7">
        <v>136159423</v>
      </c>
      <c r="N801" t="s">
        <v>666</v>
      </c>
      <c r="O801">
        <v>130</v>
      </c>
      <c r="P801" s="8">
        <f>_xlfn.XLOOKUP(D801,Consumer_Price_Index!A:A,Consumer_Price_Index!B:B)</f>
        <v>163</v>
      </c>
      <c r="Q801" s="13">
        <f>IF(ISNUMBER(M801), M801*(Consumer_Price_Index!$B$45/(_xlfn.XLOOKUP('Working Data'!D3291,Consumer_Price_Index!A:A,Consumer_Price_Index!B:B))), "Missing")</f>
        <v>264421773.02804333</v>
      </c>
      <c r="R801" t="str">
        <f t="shared" si="12"/>
        <v>Yes</v>
      </c>
    </row>
    <row r="802" spans="1:18" x14ac:dyDescent="0.25">
      <c r="A802" t="s">
        <v>10341</v>
      </c>
      <c r="B802" t="s">
        <v>68</v>
      </c>
      <c r="C802" t="s">
        <v>24</v>
      </c>
      <c r="D802" s="11">
        <v>2003</v>
      </c>
      <c r="E802" t="s">
        <v>10340</v>
      </c>
      <c r="F802">
        <v>5.2</v>
      </c>
      <c r="G802">
        <v>8200</v>
      </c>
      <c r="H802" t="s">
        <v>10339</v>
      </c>
      <c r="I802" t="s">
        <v>10338</v>
      </c>
      <c r="J802" t="s">
        <v>10337</v>
      </c>
      <c r="K802" t="s">
        <v>7</v>
      </c>
      <c r="M802" s="7">
        <v>21964072</v>
      </c>
      <c r="N802" t="s">
        <v>1701</v>
      </c>
      <c r="O802">
        <v>100</v>
      </c>
      <c r="P802" s="8">
        <f>_xlfn.XLOOKUP(D802,Consumer_Price_Index!A:A,Consumer_Price_Index!B:B)</f>
        <v>184</v>
      </c>
      <c r="Q802" s="13">
        <f>IF(ISNUMBER(M802), M802*(Consumer_Price_Index!$B$45/(_xlfn.XLOOKUP('Working Data'!D4397,Consumer_Price_Index!A:A,Consumer_Price_Index!B:B))), "Missing")</f>
        <v>33196690.170634922</v>
      </c>
      <c r="R802" t="str">
        <f t="shared" si="12"/>
        <v>No</v>
      </c>
    </row>
    <row r="803" spans="1:18" x14ac:dyDescent="0.25">
      <c r="A803" t="s">
        <v>20837</v>
      </c>
      <c r="B803" t="s">
        <v>101</v>
      </c>
      <c r="C803" t="s">
        <v>24</v>
      </c>
      <c r="D803" s="11">
        <v>1983</v>
      </c>
      <c r="E803" t="s">
        <v>20836</v>
      </c>
      <c r="F803">
        <v>5.2</v>
      </c>
      <c r="G803">
        <v>747</v>
      </c>
      <c r="H803" t="s">
        <v>4293</v>
      </c>
      <c r="I803" t="s">
        <v>4293</v>
      </c>
      <c r="J803" t="s">
        <v>17313</v>
      </c>
      <c r="K803" t="s">
        <v>7</v>
      </c>
      <c r="L803" s="7">
        <v>10100000</v>
      </c>
      <c r="M803" s="7">
        <v>10171304</v>
      </c>
      <c r="N803" t="s">
        <v>20438</v>
      </c>
      <c r="O803">
        <v>95</v>
      </c>
      <c r="P803" s="8">
        <f>_xlfn.XLOOKUP(D803,Consumer_Price_Index!A:A,Consumer_Price_Index!B:B)</f>
        <v>99.6</v>
      </c>
      <c r="Q803" s="13">
        <f>IF(ISNUMBER(M803), M803*(Consumer_Price_Index!$B$45/(_xlfn.XLOOKUP('Working Data'!D454,Consumer_Price_Index!A:A,Consumer_Price_Index!B:B))), "Missing")</f>
        <v>17499696.944099378</v>
      </c>
      <c r="R803" t="str">
        <f t="shared" si="12"/>
        <v>Yes</v>
      </c>
    </row>
    <row r="804" spans="1:18" x14ac:dyDescent="0.25">
      <c r="A804" t="s">
        <v>21839</v>
      </c>
      <c r="B804" t="s">
        <v>101</v>
      </c>
      <c r="C804" t="s">
        <v>24</v>
      </c>
      <c r="D804" s="11">
        <v>1980</v>
      </c>
      <c r="E804" t="s">
        <v>21838</v>
      </c>
      <c r="F804">
        <v>5.2</v>
      </c>
      <c r="G804">
        <v>351</v>
      </c>
      <c r="H804" t="s">
        <v>21837</v>
      </c>
      <c r="I804" t="s">
        <v>16545</v>
      </c>
      <c r="J804" t="s">
        <v>14082</v>
      </c>
      <c r="K804" t="s">
        <v>7</v>
      </c>
      <c r="M804" s="7">
        <v>2806659</v>
      </c>
      <c r="N804" t="s">
        <v>21636</v>
      </c>
      <c r="O804">
        <v>97</v>
      </c>
      <c r="P804" s="8">
        <f>_xlfn.XLOOKUP(D804,Consumer_Price_Index!A:A,Consumer_Price_Index!B:B)</f>
        <v>82.4</v>
      </c>
      <c r="Q804" s="13">
        <f>IF(ISNUMBER(M804), M804*(Consumer_Price_Index!$B$45/(_xlfn.XLOOKUP('Working Data'!D84,Consumer_Price_Index!A:A,Consumer_Price_Index!B:B))), "Missing")</f>
        <v>8586234.9126506019</v>
      </c>
      <c r="R804" t="str">
        <f t="shared" si="12"/>
        <v>No</v>
      </c>
    </row>
    <row r="805" spans="1:18" x14ac:dyDescent="0.25">
      <c r="A805" t="s">
        <v>10441</v>
      </c>
      <c r="B805" t="s">
        <v>68</v>
      </c>
      <c r="C805" t="s">
        <v>24</v>
      </c>
      <c r="D805" s="11">
        <v>2003</v>
      </c>
      <c r="E805" t="s">
        <v>10440</v>
      </c>
      <c r="F805">
        <v>5.2</v>
      </c>
      <c r="G805">
        <v>19000</v>
      </c>
      <c r="H805" t="s">
        <v>5900</v>
      </c>
      <c r="I805" t="s">
        <v>10439</v>
      </c>
      <c r="J805" t="s">
        <v>9450</v>
      </c>
      <c r="K805" t="s">
        <v>7</v>
      </c>
      <c r="L805" s="7">
        <v>15000000</v>
      </c>
      <c r="M805" s="7">
        <v>34622504</v>
      </c>
      <c r="N805" t="s">
        <v>138</v>
      </c>
      <c r="O805">
        <v>86</v>
      </c>
      <c r="P805" s="8">
        <f>_xlfn.XLOOKUP(D805,Consumer_Price_Index!A:A,Consumer_Price_Index!B:B)</f>
        <v>184</v>
      </c>
      <c r="Q805" s="13">
        <f>IF(ISNUMBER(M805), M805*(Consumer_Price_Index!$B$45/(_xlfn.XLOOKUP('Working Data'!D4367,Consumer_Price_Index!A:A,Consumer_Price_Index!B:B))), "Missing")</f>
        <v>41257242.740711771</v>
      </c>
      <c r="R805" t="str">
        <f t="shared" si="12"/>
        <v>Yes</v>
      </c>
    </row>
    <row r="806" spans="1:18" x14ac:dyDescent="0.25">
      <c r="A806" t="s">
        <v>9410</v>
      </c>
      <c r="B806" t="s">
        <v>101</v>
      </c>
      <c r="C806" t="s">
        <v>24</v>
      </c>
      <c r="D806" s="11">
        <v>1995</v>
      </c>
      <c r="E806" t="s">
        <v>14630</v>
      </c>
      <c r="F806">
        <v>5.2</v>
      </c>
      <c r="G806">
        <v>8900</v>
      </c>
      <c r="H806" t="s">
        <v>14786</v>
      </c>
      <c r="I806" t="s">
        <v>14785</v>
      </c>
      <c r="J806" t="s">
        <v>12151</v>
      </c>
      <c r="K806" t="s">
        <v>7</v>
      </c>
      <c r="M806" s="7">
        <v>40070995</v>
      </c>
      <c r="N806" t="s">
        <v>10994</v>
      </c>
      <c r="O806">
        <v>96</v>
      </c>
      <c r="P806" s="8">
        <f>_xlfn.XLOOKUP(D806,Consumer_Price_Index!A:A,Consumer_Price_Index!B:B)</f>
        <v>152.4</v>
      </c>
      <c r="Q806" s="13">
        <f>IF(ISNUMBER(M806), M806*(Consumer_Price_Index!$B$45/(_xlfn.XLOOKUP('Working Data'!D2750,Consumer_Price_Index!A:A,Consumer_Price_Index!B:B))), "Missing")</f>
        <v>66356696.611413047</v>
      </c>
      <c r="R806" t="str">
        <f t="shared" si="12"/>
        <v>No</v>
      </c>
    </row>
    <row r="807" spans="1:18" x14ac:dyDescent="0.25">
      <c r="A807" t="s">
        <v>15633</v>
      </c>
      <c r="B807" t="s">
        <v>41</v>
      </c>
      <c r="C807" t="s">
        <v>24</v>
      </c>
      <c r="D807" s="11">
        <v>1993</v>
      </c>
      <c r="E807" t="s">
        <v>15632</v>
      </c>
      <c r="F807">
        <v>5.2</v>
      </c>
      <c r="G807">
        <v>4100</v>
      </c>
      <c r="H807" t="s">
        <v>15631</v>
      </c>
      <c r="I807" t="s">
        <v>15631</v>
      </c>
      <c r="J807" t="s">
        <v>15630</v>
      </c>
      <c r="K807" t="s">
        <v>7</v>
      </c>
      <c r="L807" s="7">
        <v>6000000</v>
      </c>
      <c r="M807" s="7">
        <v>12974636</v>
      </c>
      <c r="N807" t="s">
        <v>666</v>
      </c>
      <c r="O807">
        <v>87</v>
      </c>
      <c r="P807" s="8">
        <f>_xlfn.XLOOKUP(D807,Consumer_Price_Index!A:A,Consumer_Price_Index!B:B)</f>
        <v>144.5</v>
      </c>
      <c r="Q807" s="13">
        <f>IF(ISNUMBER(M807), M807*(Consumer_Price_Index!$B$45/(_xlfn.XLOOKUP('Working Data'!D2414,Consumer_Price_Index!A:A,Consumer_Price_Index!B:B))), "Missing")</f>
        <v>20242558.060419865</v>
      </c>
      <c r="R807" t="str">
        <f t="shared" si="12"/>
        <v>Yes</v>
      </c>
    </row>
    <row r="808" spans="1:18" x14ac:dyDescent="0.25">
      <c r="A808" t="s">
        <v>3887</v>
      </c>
      <c r="B808" t="s">
        <v>68</v>
      </c>
      <c r="C808" t="s">
        <v>34</v>
      </c>
      <c r="D808" s="11">
        <v>1997</v>
      </c>
      <c r="E808" t="s">
        <v>13512</v>
      </c>
      <c r="F808">
        <v>5.2</v>
      </c>
      <c r="G808">
        <v>3400</v>
      </c>
      <c r="H808" t="s">
        <v>12254</v>
      </c>
      <c r="I808" t="s">
        <v>13511</v>
      </c>
      <c r="J808" t="s">
        <v>4661</v>
      </c>
      <c r="K808" t="s">
        <v>7</v>
      </c>
      <c r="M808" s="7">
        <v>1935539</v>
      </c>
      <c r="N808" t="s">
        <v>114</v>
      </c>
      <c r="O808">
        <v>106</v>
      </c>
      <c r="P808" s="8">
        <f>_xlfn.XLOOKUP(D808,Consumer_Price_Index!A:A,Consumer_Price_Index!B:B)</f>
        <v>160.5</v>
      </c>
      <c r="Q808" s="13">
        <f>IF(ISNUMBER(M808), M808*(Consumer_Price_Index!$B$45/(_xlfn.XLOOKUP('Working Data'!D3228,Consumer_Price_Index!A:A,Consumer_Price_Index!B:B))), "Missing")</f>
        <v>2306447.9206100903</v>
      </c>
      <c r="R808" t="str">
        <f t="shared" si="12"/>
        <v>No</v>
      </c>
    </row>
    <row r="809" spans="1:18" x14ac:dyDescent="0.25">
      <c r="A809" t="s">
        <v>14961</v>
      </c>
      <c r="B809" t="s">
        <v>101</v>
      </c>
      <c r="C809" t="s">
        <v>34</v>
      </c>
      <c r="D809" s="11">
        <v>1995</v>
      </c>
      <c r="E809" t="s">
        <v>14744</v>
      </c>
      <c r="F809">
        <v>5.2</v>
      </c>
      <c r="G809">
        <v>26000</v>
      </c>
      <c r="H809" t="s">
        <v>13471</v>
      </c>
      <c r="I809" t="s">
        <v>14960</v>
      </c>
      <c r="J809" t="s">
        <v>14959</v>
      </c>
      <c r="K809" t="s">
        <v>7</v>
      </c>
      <c r="L809" s="7">
        <v>20000000</v>
      </c>
      <c r="M809" s="7">
        <v>66433194</v>
      </c>
      <c r="N809" t="s">
        <v>890</v>
      </c>
      <c r="O809">
        <v>95</v>
      </c>
      <c r="P809" s="8">
        <f>_xlfn.XLOOKUP(D809,Consumer_Price_Index!A:A,Consumer_Price_Index!B:B)</f>
        <v>152.4</v>
      </c>
      <c r="Q809" s="13">
        <f>IF(ISNUMBER(M809), M809*(Consumer_Price_Index!$B$45/(_xlfn.XLOOKUP('Working Data'!D2671,Consumer_Price_Index!A:A,Consumer_Price_Index!B:B))), "Missing")</f>
        <v>114298103.96273293</v>
      </c>
      <c r="R809" t="str">
        <f t="shared" si="12"/>
        <v>Yes</v>
      </c>
    </row>
    <row r="810" spans="1:18" x14ac:dyDescent="0.25">
      <c r="A810" t="s">
        <v>21003</v>
      </c>
      <c r="B810" t="s">
        <v>41</v>
      </c>
      <c r="C810" t="s">
        <v>5</v>
      </c>
      <c r="D810" s="11">
        <v>1983</v>
      </c>
      <c r="E810" t="s">
        <v>20822</v>
      </c>
      <c r="F810">
        <v>5.2</v>
      </c>
      <c r="G810">
        <v>1900</v>
      </c>
      <c r="H810" t="s">
        <v>21002</v>
      </c>
      <c r="I810" t="s">
        <v>21002</v>
      </c>
      <c r="J810" t="s">
        <v>21001</v>
      </c>
      <c r="K810" t="s">
        <v>7</v>
      </c>
      <c r="L810" s="7">
        <v>250000</v>
      </c>
      <c r="M810" s="7">
        <v>4319001</v>
      </c>
      <c r="N810" t="s">
        <v>21000</v>
      </c>
      <c r="O810">
        <v>93</v>
      </c>
      <c r="P810" s="8">
        <f>_xlfn.XLOOKUP(D810,Consumer_Price_Index!A:A,Consumer_Price_Index!B:B)</f>
        <v>99.6</v>
      </c>
      <c r="Q810" s="13">
        <f>IF(ISNUMBER(M810), M810*(Consumer_Price_Index!$B$45/(_xlfn.XLOOKUP('Working Data'!D398,Consumer_Price_Index!A:A,Consumer_Price_Index!B:B))), "Missing")</f>
        <v>8387505.4474187372</v>
      </c>
      <c r="R810" t="str">
        <f t="shared" si="12"/>
        <v>Yes</v>
      </c>
    </row>
    <row r="811" spans="1:18" x14ac:dyDescent="0.25">
      <c r="A811" t="s">
        <v>21077</v>
      </c>
      <c r="B811" t="s">
        <v>41</v>
      </c>
      <c r="C811" t="s">
        <v>24</v>
      </c>
      <c r="D811" s="11">
        <v>1983</v>
      </c>
      <c r="E811" t="s">
        <v>20829</v>
      </c>
      <c r="F811">
        <v>5.2</v>
      </c>
      <c r="G811">
        <v>3300</v>
      </c>
      <c r="H811" t="s">
        <v>20200</v>
      </c>
      <c r="I811" t="s">
        <v>21076</v>
      </c>
      <c r="J811" t="s">
        <v>21075</v>
      </c>
      <c r="K811" t="s">
        <v>7</v>
      </c>
      <c r="M811" s="7">
        <v>22587834</v>
      </c>
      <c r="N811" t="s">
        <v>18976</v>
      </c>
      <c r="O811">
        <v>97</v>
      </c>
      <c r="P811" s="8">
        <f>_xlfn.XLOOKUP(D811,Consumer_Price_Index!A:A,Consumer_Price_Index!B:B)</f>
        <v>99.6</v>
      </c>
      <c r="Q811" s="13">
        <f>IF(ISNUMBER(M811), M811*(Consumer_Price_Index!$B$45/(_xlfn.XLOOKUP('Working Data'!D372,Consumer_Price_Index!A:A,Consumer_Price_Index!B:B))), "Missing")</f>
        <v>35240722.067588322</v>
      </c>
      <c r="R811" t="str">
        <f t="shared" si="12"/>
        <v>No</v>
      </c>
    </row>
    <row r="812" spans="1:18" x14ac:dyDescent="0.25">
      <c r="A812" t="s">
        <v>14579</v>
      </c>
      <c r="B812" t="s">
        <v>41</v>
      </c>
      <c r="C812" t="s">
        <v>87</v>
      </c>
      <c r="D812" s="11">
        <v>1995</v>
      </c>
      <c r="E812" t="s">
        <v>14578</v>
      </c>
      <c r="F812">
        <v>5.2</v>
      </c>
      <c r="G812">
        <v>6400</v>
      </c>
      <c r="H812" t="s">
        <v>14577</v>
      </c>
      <c r="I812" t="s">
        <v>14576</v>
      </c>
      <c r="J812" t="s">
        <v>14575</v>
      </c>
      <c r="K812" t="s">
        <v>7</v>
      </c>
      <c r="L812" s="7">
        <v>6400000</v>
      </c>
      <c r="M812" s="7">
        <v>6858261</v>
      </c>
      <c r="N812" t="s">
        <v>2694</v>
      </c>
      <c r="O812">
        <v>86</v>
      </c>
      <c r="P812" s="8">
        <f>_xlfn.XLOOKUP(D812,Consumer_Price_Index!A:A,Consumer_Price_Index!B:B)</f>
        <v>152.4</v>
      </c>
      <c r="Q812" s="13">
        <f>IF(ISNUMBER(M812), M812*(Consumer_Price_Index!$B$45/(_xlfn.XLOOKUP('Working Data'!D2822,Consumer_Price_Index!A:A,Consumer_Price_Index!B:B))), "Missing")</f>
        <v>8828526.0950570349</v>
      </c>
      <c r="R812" t="str">
        <f t="shared" si="12"/>
        <v>Yes</v>
      </c>
    </row>
    <row r="813" spans="1:18" x14ac:dyDescent="0.25">
      <c r="A813" t="s">
        <v>21831</v>
      </c>
      <c r="B813" t="s">
        <v>101</v>
      </c>
      <c r="C813" t="s">
        <v>24</v>
      </c>
      <c r="D813" s="11">
        <v>1980</v>
      </c>
      <c r="E813" t="s">
        <v>21830</v>
      </c>
      <c r="F813">
        <v>5.2</v>
      </c>
      <c r="G813">
        <v>2100</v>
      </c>
      <c r="H813" t="s">
        <v>21829</v>
      </c>
      <c r="I813" t="s">
        <v>21828</v>
      </c>
      <c r="J813" t="s">
        <v>20387</v>
      </c>
      <c r="K813" t="s">
        <v>7</v>
      </c>
      <c r="M813" s="7">
        <v>14504277</v>
      </c>
      <c r="N813" t="s">
        <v>138</v>
      </c>
      <c r="O813">
        <v>94</v>
      </c>
      <c r="P813" s="8">
        <f>_xlfn.XLOOKUP(D813,Consumer_Price_Index!A:A,Consumer_Price_Index!B:B)</f>
        <v>82.4</v>
      </c>
      <c r="Q813" s="13">
        <f>IF(ISNUMBER(M813), M813*(Consumer_Price_Index!$B$45/(_xlfn.XLOOKUP('Working Data'!D86,Consumer_Price_Index!A:A,Consumer_Price_Index!B:B))), "Missing")</f>
        <v>42535641.981713183</v>
      </c>
      <c r="R813" t="str">
        <f t="shared" si="12"/>
        <v>No</v>
      </c>
    </row>
    <row r="814" spans="1:18" x14ac:dyDescent="0.25">
      <c r="A814" t="s">
        <v>7261</v>
      </c>
      <c r="B814" t="s">
        <v>101</v>
      </c>
      <c r="C814" t="s">
        <v>34</v>
      </c>
      <c r="D814" s="11">
        <v>2009</v>
      </c>
      <c r="E814" t="s">
        <v>7245</v>
      </c>
      <c r="F814">
        <v>5.2</v>
      </c>
      <c r="G814">
        <v>105000</v>
      </c>
      <c r="H814" t="s">
        <v>7260</v>
      </c>
      <c r="I814" t="s">
        <v>3454</v>
      </c>
      <c r="J814" t="s">
        <v>3454</v>
      </c>
      <c r="K814" t="s">
        <v>7</v>
      </c>
      <c r="L814" s="7">
        <v>26000000</v>
      </c>
      <c r="M814" s="7">
        <v>183348429</v>
      </c>
      <c r="N814" t="s">
        <v>114</v>
      </c>
      <c r="O814">
        <v>91</v>
      </c>
      <c r="P814" s="8">
        <f>_xlfn.XLOOKUP(D814,Consumer_Price_Index!A:A,Consumer_Price_Index!B:B)</f>
        <v>214.5</v>
      </c>
      <c r="Q814" s="13">
        <f>IF(ISNUMBER(M814), M814*(Consumer_Price_Index!$B$45/(_xlfn.XLOOKUP('Working Data'!D5564,Consumer_Price_Index!A:A,Consumer_Price_Index!B:B))), "Missing")</f>
        <v>398191491.91945827</v>
      </c>
      <c r="R814" t="str">
        <f t="shared" si="12"/>
        <v>Yes</v>
      </c>
    </row>
    <row r="815" spans="1:18" x14ac:dyDescent="0.25">
      <c r="A815" t="s">
        <v>21721</v>
      </c>
      <c r="B815" t="s">
        <v>41</v>
      </c>
      <c r="C815" t="s">
        <v>24</v>
      </c>
      <c r="D815" s="11">
        <v>1981</v>
      </c>
      <c r="E815" t="s">
        <v>21720</v>
      </c>
      <c r="F815">
        <v>5.2</v>
      </c>
      <c r="G815">
        <v>3400</v>
      </c>
      <c r="H815" t="s">
        <v>18548</v>
      </c>
      <c r="I815" t="s">
        <v>17379</v>
      </c>
      <c r="J815" t="s">
        <v>21719</v>
      </c>
      <c r="K815" t="s">
        <v>7</v>
      </c>
      <c r="L815" s="7">
        <v>2800000</v>
      </c>
      <c r="M815" s="7">
        <v>26279000</v>
      </c>
      <c r="N815" t="s">
        <v>18839</v>
      </c>
      <c r="O815">
        <v>87</v>
      </c>
      <c r="P815" s="8">
        <f>_xlfn.XLOOKUP(D815,Consumer_Price_Index!A:A,Consumer_Price_Index!B:B)</f>
        <v>90.9</v>
      </c>
      <c r="Q815" s="13">
        <f>IF(ISNUMBER(M815), M815*(Consumer_Price_Index!$B$45/(_xlfn.XLOOKUP('Working Data'!D135,Consumer_Price_Index!A:A,Consumer_Price_Index!B:B))), "Missing")</f>
        <v>46499484.901277587</v>
      </c>
      <c r="R815" t="str">
        <f t="shared" si="12"/>
        <v>Yes</v>
      </c>
    </row>
    <row r="816" spans="1:18" x14ac:dyDescent="0.25">
      <c r="A816" t="s">
        <v>9209</v>
      </c>
      <c r="B816" t="s">
        <v>101</v>
      </c>
      <c r="C816" t="s">
        <v>100</v>
      </c>
      <c r="D816" s="11">
        <v>2005</v>
      </c>
      <c r="E816" t="s">
        <v>9208</v>
      </c>
      <c r="F816">
        <v>5.2</v>
      </c>
      <c r="G816">
        <v>16000</v>
      </c>
      <c r="H816" t="s">
        <v>8166</v>
      </c>
      <c r="I816" t="s">
        <v>9207</v>
      </c>
      <c r="J816" t="s">
        <v>9206</v>
      </c>
      <c r="K816" t="s">
        <v>7</v>
      </c>
      <c r="L816" s="7">
        <v>30000000</v>
      </c>
      <c r="M816" s="7">
        <v>90754475</v>
      </c>
      <c r="N816" t="s">
        <v>1701</v>
      </c>
      <c r="O816">
        <v>102</v>
      </c>
      <c r="P816" s="8">
        <f>_xlfn.XLOOKUP(D816,Consumer_Price_Index!A:A,Consumer_Price_Index!B:B)</f>
        <v>195.3</v>
      </c>
      <c r="Q816" s="13">
        <f>IF(ISNUMBER(M816), M816*(Consumer_Price_Index!$B$45/(_xlfn.XLOOKUP('Working Data'!D4813,Consumer_Price_Index!A:A,Consumer_Price_Index!B:B))), "Missing")</f>
        <v>133395506.66907862</v>
      </c>
      <c r="R816" t="str">
        <f t="shared" si="12"/>
        <v>Yes</v>
      </c>
    </row>
    <row r="817" spans="1:18" x14ac:dyDescent="0.25">
      <c r="A817" t="s">
        <v>12603</v>
      </c>
      <c r="B817" t="s">
        <v>41</v>
      </c>
      <c r="C817" t="s">
        <v>11</v>
      </c>
      <c r="D817" s="11">
        <v>1999</v>
      </c>
      <c r="E817" t="s">
        <v>12365</v>
      </c>
      <c r="F817">
        <v>5.2</v>
      </c>
      <c r="G817">
        <v>20000</v>
      </c>
      <c r="H817" t="s">
        <v>9543</v>
      </c>
      <c r="I817" t="s">
        <v>12602</v>
      </c>
      <c r="J817" t="s">
        <v>96</v>
      </c>
      <c r="K817" t="s">
        <v>7</v>
      </c>
      <c r="L817" s="7">
        <v>64000000</v>
      </c>
      <c r="M817" s="7">
        <v>74608570</v>
      </c>
      <c r="N817" t="s">
        <v>114</v>
      </c>
      <c r="O817">
        <v>133</v>
      </c>
      <c r="P817" s="8">
        <f>_xlfn.XLOOKUP(D817,Consumer_Price_Index!A:A,Consumer_Price_Index!B:B)</f>
        <v>166.6</v>
      </c>
      <c r="Q817" s="13">
        <f>IF(ISNUMBER(M817), M817*(Consumer_Price_Index!$B$45/(_xlfn.XLOOKUP('Working Data'!D3569,Consumer_Price_Index!A:A,Consumer_Price_Index!B:B))), "Missing")</f>
        <v>173934439.77811784</v>
      </c>
      <c r="R817" t="str">
        <f t="shared" si="12"/>
        <v>Yes</v>
      </c>
    </row>
    <row r="818" spans="1:18" x14ac:dyDescent="0.25">
      <c r="A818" t="s">
        <v>15299</v>
      </c>
      <c r="B818" t="s">
        <v>41</v>
      </c>
      <c r="C818" t="s">
        <v>24</v>
      </c>
      <c r="D818" s="11">
        <v>1994</v>
      </c>
      <c r="E818" t="s">
        <v>15176</v>
      </c>
      <c r="F818">
        <v>5.2</v>
      </c>
      <c r="G818">
        <v>15000</v>
      </c>
      <c r="H818" t="s">
        <v>10186</v>
      </c>
      <c r="I818" t="s">
        <v>10186</v>
      </c>
      <c r="J818" t="s">
        <v>15298</v>
      </c>
      <c r="K818" t="s">
        <v>7</v>
      </c>
      <c r="L818" s="7">
        <v>18000000</v>
      </c>
      <c r="M818" s="7">
        <v>11300653</v>
      </c>
      <c r="N818" t="s">
        <v>15297</v>
      </c>
      <c r="O818">
        <v>133</v>
      </c>
      <c r="P818" s="8">
        <f>_xlfn.XLOOKUP(D818,Consumer_Price_Index!A:A,Consumer_Price_Index!B:B)</f>
        <v>148.19999999999999</v>
      </c>
      <c r="Q818" s="13">
        <f>IF(ISNUMBER(M818), M818*(Consumer_Price_Index!$B$45/(_xlfn.XLOOKUP('Working Data'!D2548,Consumer_Price_Index!A:A,Consumer_Price_Index!B:B))), "Missing")</f>
        <v>18228210.529910002</v>
      </c>
      <c r="R818" t="str">
        <f t="shared" si="12"/>
        <v>Yes</v>
      </c>
    </row>
    <row r="819" spans="1:18" x14ac:dyDescent="0.25">
      <c r="A819" t="s">
        <v>9098</v>
      </c>
      <c r="B819" t="s">
        <v>101</v>
      </c>
      <c r="C819" t="s">
        <v>24</v>
      </c>
      <c r="D819" s="11">
        <v>2005</v>
      </c>
      <c r="E819" t="s">
        <v>9097</v>
      </c>
      <c r="F819">
        <v>5.2</v>
      </c>
      <c r="G819">
        <v>13000</v>
      </c>
      <c r="H819" t="s">
        <v>7260</v>
      </c>
      <c r="I819" t="s">
        <v>9096</v>
      </c>
      <c r="J819" t="s">
        <v>5898</v>
      </c>
      <c r="K819" t="s">
        <v>7</v>
      </c>
      <c r="L819" s="7">
        <v>33100000</v>
      </c>
      <c r="M819" s="7">
        <v>17492014</v>
      </c>
      <c r="N819" t="s">
        <v>890</v>
      </c>
      <c r="O819">
        <v>86</v>
      </c>
      <c r="P819" s="8">
        <f>_xlfn.XLOOKUP(D819,Consumer_Price_Index!A:A,Consumer_Price_Index!B:B)</f>
        <v>195.3</v>
      </c>
      <c r="Q819" s="13">
        <f>IF(ISNUMBER(M819), M819*(Consumer_Price_Index!$B$45/(_xlfn.XLOOKUP('Working Data'!D4844,Consumer_Price_Index!A:A,Consumer_Price_Index!B:B))), "Missing")</f>
        <v>21225872.822779767</v>
      </c>
      <c r="R819" t="str">
        <f t="shared" si="12"/>
        <v>Yes</v>
      </c>
    </row>
    <row r="820" spans="1:18" x14ac:dyDescent="0.25">
      <c r="A820" t="s">
        <v>18347</v>
      </c>
      <c r="B820" t="s">
        <v>41</v>
      </c>
      <c r="C820" t="s">
        <v>34</v>
      </c>
      <c r="D820" s="11">
        <v>1988</v>
      </c>
      <c r="E820" t="s">
        <v>17777</v>
      </c>
      <c r="F820">
        <v>5.2</v>
      </c>
      <c r="G820">
        <v>8400</v>
      </c>
      <c r="H820" t="s">
        <v>18346</v>
      </c>
      <c r="I820" t="s">
        <v>18345</v>
      </c>
      <c r="J820" t="s">
        <v>16974</v>
      </c>
      <c r="K820" t="s">
        <v>7</v>
      </c>
      <c r="L820" s="7">
        <v>16000000</v>
      </c>
      <c r="M820" s="7">
        <v>4192440</v>
      </c>
      <c r="N820" t="s">
        <v>18344</v>
      </c>
      <c r="O820">
        <v>105</v>
      </c>
      <c r="P820" s="8">
        <f>_xlfn.XLOOKUP(D820,Consumer_Price_Index!A:A,Consumer_Price_Index!B:B)</f>
        <v>118.3</v>
      </c>
      <c r="Q820" s="13">
        <f>IF(ISNUMBER(M820), M820*(Consumer_Price_Index!$B$45/(_xlfn.XLOOKUP('Working Data'!D1386,Consumer_Price_Index!A:A,Consumer_Price_Index!B:B))), "Missing")</f>
        <v>11245039.330985915</v>
      </c>
      <c r="R820" t="str">
        <f t="shared" si="12"/>
        <v>Yes</v>
      </c>
    </row>
    <row r="821" spans="1:18" x14ac:dyDescent="0.25">
      <c r="A821" t="s">
        <v>16093</v>
      </c>
      <c r="B821" t="s">
        <v>68</v>
      </c>
      <c r="C821" t="s">
        <v>34</v>
      </c>
      <c r="D821" s="11">
        <v>1992</v>
      </c>
      <c r="E821" t="s">
        <v>15540</v>
      </c>
      <c r="F821">
        <v>5.2</v>
      </c>
      <c r="G821">
        <v>683</v>
      </c>
      <c r="H821" t="s">
        <v>16092</v>
      </c>
      <c r="I821" t="s">
        <v>16091</v>
      </c>
      <c r="J821" t="s">
        <v>16090</v>
      </c>
      <c r="K821" t="s">
        <v>7</v>
      </c>
      <c r="N821" t="s">
        <v>16089</v>
      </c>
      <c r="O821">
        <v>99</v>
      </c>
      <c r="P821" s="8">
        <f>_xlfn.XLOOKUP(D821,Consumer_Price_Index!A:A,Consumer_Price_Index!B:B)</f>
        <v>140.30000000000001</v>
      </c>
      <c r="Q821" s="13" t="str">
        <f>IF(ISNUMBER(M821), M821*(Consumer_Price_Index!$B$45/(_xlfn.XLOOKUP('Working Data'!D2230,Consumer_Price_Index!A:A,Consumer_Price_Index!B:B))), "Missing")</f>
        <v>Missing</v>
      </c>
      <c r="R821" t="str">
        <f t="shared" si="12"/>
        <v>No</v>
      </c>
    </row>
    <row r="822" spans="1:18" x14ac:dyDescent="0.25">
      <c r="A822" t="s">
        <v>17050</v>
      </c>
      <c r="B822" t="s">
        <v>68</v>
      </c>
      <c r="C822" t="s">
        <v>100</v>
      </c>
      <c r="D822" s="11">
        <v>1991</v>
      </c>
      <c r="E822" t="s">
        <v>16680</v>
      </c>
      <c r="F822">
        <v>5.2</v>
      </c>
      <c r="G822">
        <v>19000</v>
      </c>
      <c r="H822" t="s">
        <v>17049</v>
      </c>
      <c r="I822" t="s">
        <v>17048</v>
      </c>
      <c r="J822" t="s">
        <v>16511</v>
      </c>
      <c r="K822" t="s">
        <v>7</v>
      </c>
      <c r="L822" s="7">
        <v>11000000</v>
      </c>
      <c r="M822" s="7">
        <v>2807854</v>
      </c>
      <c r="N822" t="s">
        <v>114</v>
      </c>
      <c r="O822">
        <v>102</v>
      </c>
      <c r="P822" s="8">
        <f>_xlfn.XLOOKUP(D822,Consumer_Price_Index!A:A,Consumer_Price_Index!B:B)</f>
        <v>136.19999999999999</v>
      </c>
      <c r="Q822" s="13">
        <f>IF(ISNUMBER(M822), M822*(Consumer_Price_Index!$B$45/(_xlfn.XLOOKUP('Working Data'!D1871,Consumer_Price_Index!A:A,Consumer_Price_Index!B:B))), "Missing")</f>
        <v>3609928.7502109706</v>
      </c>
      <c r="R822" t="str">
        <f t="shared" si="12"/>
        <v>Yes</v>
      </c>
    </row>
    <row r="823" spans="1:18" x14ac:dyDescent="0.25">
      <c r="A823" t="s">
        <v>21871</v>
      </c>
      <c r="B823" t="s">
        <v>101</v>
      </c>
      <c r="C823" t="s">
        <v>24</v>
      </c>
      <c r="D823" s="11">
        <v>1980</v>
      </c>
      <c r="E823" t="s">
        <v>21870</v>
      </c>
      <c r="F823">
        <v>5.2</v>
      </c>
      <c r="G823">
        <v>1100</v>
      </c>
      <c r="H823" t="s">
        <v>12412</v>
      </c>
      <c r="I823" t="s">
        <v>21869</v>
      </c>
      <c r="J823" t="s">
        <v>21868</v>
      </c>
      <c r="K823" t="s">
        <v>7</v>
      </c>
      <c r="M823" s="7">
        <v>4226370</v>
      </c>
      <c r="N823" t="s">
        <v>21251</v>
      </c>
      <c r="O823">
        <v>106</v>
      </c>
      <c r="P823" s="8">
        <f>_xlfn.XLOOKUP(D823,Consumer_Price_Index!A:A,Consumer_Price_Index!B:B)</f>
        <v>82.4</v>
      </c>
      <c r="Q823" s="13">
        <f>IF(ISNUMBER(M823), M823*(Consumer_Price_Index!$B$45/(_xlfn.XLOOKUP('Working Data'!D75,Consumer_Price_Index!A:A,Consumer_Price_Index!B:B))), "Missing")</f>
        <v>5036272.7375831055</v>
      </c>
      <c r="R823" t="str">
        <f t="shared" si="12"/>
        <v>No</v>
      </c>
    </row>
    <row r="824" spans="1:18" x14ac:dyDescent="0.25">
      <c r="A824" t="s">
        <v>20814</v>
      </c>
      <c r="B824" t="s">
        <v>101</v>
      </c>
      <c r="C824" t="s">
        <v>24</v>
      </c>
      <c r="D824" s="11">
        <v>1983</v>
      </c>
      <c r="E824" t="s">
        <v>20813</v>
      </c>
      <c r="F824">
        <v>5.2</v>
      </c>
      <c r="G824">
        <v>786</v>
      </c>
      <c r="H824" t="s">
        <v>14190</v>
      </c>
      <c r="I824" t="s">
        <v>20812</v>
      </c>
      <c r="J824" t="s">
        <v>17313</v>
      </c>
      <c r="K824" t="s">
        <v>7</v>
      </c>
      <c r="M824" s="7">
        <v>6857733</v>
      </c>
      <c r="N824" t="s">
        <v>20811</v>
      </c>
      <c r="O824">
        <v>103</v>
      </c>
      <c r="P824" s="8">
        <f>_xlfn.XLOOKUP(D824,Consumer_Price_Index!A:A,Consumer_Price_Index!B:B)</f>
        <v>99.6</v>
      </c>
      <c r="Q824" s="13">
        <f>IF(ISNUMBER(M824), M824*(Consumer_Price_Index!$B$45/(_xlfn.XLOOKUP('Working Data'!D461,Consumer_Price_Index!A:A,Consumer_Price_Index!B:B))), "Missing")</f>
        <v>16851219.718548387</v>
      </c>
      <c r="R824" t="str">
        <f t="shared" si="12"/>
        <v>No</v>
      </c>
    </row>
    <row r="825" spans="1:18" x14ac:dyDescent="0.25">
      <c r="A825" t="s">
        <v>2541</v>
      </c>
      <c r="B825" t="s">
        <v>41</v>
      </c>
      <c r="C825" t="s">
        <v>24</v>
      </c>
      <c r="D825" s="11">
        <v>2017</v>
      </c>
      <c r="E825" t="s">
        <v>2239</v>
      </c>
      <c r="F825">
        <v>5.2</v>
      </c>
      <c r="G825">
        <v>49000</v>
      </c>
      <c r="H825" t="s">
        <v>2540</v>
      </c>
      <c r="I825" t="s">
        <v>2540</v>
      </c>
      <c r="J825" t="s">
        <v>2539</v>
      </c>
      <c r="K825" t="s">
        <v>7</v>
      </c>
      <c r="L825" s="7">
        <v>20000000</v>
      </c>
      <c r="M825" s="7">
        <v>47347283</v>
      </c>
      <c r="N825" t="s">
        <v>2538</v>
      </c>
      <c r="O825">
        <v>101</v>
      </c>
      <c r="P825" s="8">
        <f>_xlfn.XLOOKUP(D825,Consumer_Price_Index!A:A,Consumer_Price_Index!B:B)</f>
        <v>245.1</v>
      </c>
      <c r="Q825" s="13">
        <f>IF(ISNUMBER(M825), M825*(Consumer_Price_Index!$B$45/(_xlfn.XLOOKUP('Working Data'!D7113,Consumer_Price_Index!A:A,Consumer_Price_Index!B:B))), "Missing")</f>
        <v>88507467.055828214</v>
      </c>
      <c r="R825" t="str">
        <f t="shared" si="12"/>
        <v>Yes</v>
      </c>
    </row>
    <row r="826" spans="1:18" x14ac:dyDescent="0.25">
      <c r="A826" t="s">
        <v>480</v>
      </c>
      <c r="B826" t="s">
        <v>52</v>
      </c>
      <c r="C826" t="s">
        <v>87</v>
      </c>
      <c r="D826" s="11">
        <v>2019</v>
      </c>
      <c r="E826" t="s">
        <v>479</v>
      </c>
      <c r="F826">
        <v>5.2</v>
      </c>
      <c r="G826">
        <v>735</v>
      </c>
      <c r="H826" t="s">
        <v>478</v>
      </c>
      <c r="I826" t="s">
        <v>478</v>
      </c>
      <c r="J826" t="s">
        <v>477</v>
      </c>
      <c r="K826" t="s">
        <v>7</v>
      </c>
      <c r="M826" s="7">
        <v>682</v>
      </c>
      <c r="N826" t="s">
        <v>48</v>
      </c>
      <c r="O826">
        <v>93</v>
      </c>
      <c r="P826" s="8">
        <f>_xlfn.XLOOKUP(D826,Consumer_Price_Index!A:A,Consumer_Price_Index!B:B)</f>
        <v>255.7</v>
      </c>
      <c r="Q826" s="13">
        <f>IF(ISNUMBER(M826), M826*(Consumer_Price_Index!$B$45/(_xlfn.XLOOKUP('Working Data'!D7582,Consumer_Price_Index!A:A,Consumer_Price_Index!B:B))), "Missing")</f>
        <v>923.99021787461083</v>
      </c>
      <c r="R826" t="str">
        <f t="shared" si="12"/>
        <v>No</v>
      </c>
    </row>
    <row r="827" spans="1:18" x14ac:dyDescent="0.25">
      <c r="A827" t="s">
        <v>428</v>
      </c>
      <c r="B827" t="s">
        <v>52</v>
      </c>
      <c r="C827" t="s">
        <v>34</v>
      </c>
      <c r="D827" s="11">
        <v>2019</v>
      </c>
      <c r="E827" t="s">
        <v>194</v>
      </c>
      <c r="F827">
        <v>5.2</v>
      </c>
      <c r="G827">
        <v>17000</v>
      </c>
      <c r="H827" t="s">
        <v>427</v>
      </c>
      <c r="I827" t="s">
        <v>427</v>
      </c>
      <c r="J827" t="s">
        <v>426</v>
      </c>
      <c r="K827" t="s">
        <v>169</v>
      </c>
      <c r="M827" s="7">
        <v>5708522</v>
      </c>
      <c r="N827" t="s">
        <v>425</v>
      </c>
      <c r="O827">
        <v>170</v>
      </c>
      <c r="P827" s="8">
        <f>_xlfn.XLOOKUP(D827,Consumer_Price_Index!A:A,Consumer_Price_Index!B:B)</f>
        <v>255.7</v>
      </c>
      <c r="Q827" s="13">
        <f>IF(ISNUMBER(M827), M827*(Consumer_Price_Index!$B$45/(_xlfn.XLOOKUP('Working Data'!D7592,Consumer_Price_Index!A:A,Consumer_Price_Index!B:B))), "Missing")</f>
        <v>13308237.59296098</v>
      </c>
      <c r="R827" t="str">
        <f t="shared" si="12"/>
        <v>No</v>
      </c>
    </row>
    <row r="828" spans="1:18" x14ac:dyDescent="0.25">
      <c r="A828" t="s">
        <v>16700</v>
      </c>
      <c r="B828" t="s">
        <v>41</v>
      </c>
      <c r="C828" t="s">
        <v>5</v>
      </c>
      <c r="D828" s="11">
        <v>1991</v>
      </c>
      <c r="E828" t="s">
        <v>16699</v>
      </c>
      <c r="F828">
        <v>5.2</v>
      </c>
      <c r="G828">
        <v>2700</v>
      </c>
      <c r="H828" t="s">
        <v>16698</v>
      </c>
      <c r="I828" t="s">
        <v>16697</v>
      </c>
      <c r="J828" t="s">
        <v>9032</v>
      </c>
      <c r="K828" t="s">
        <v>7</v>
      </c>
      <c r="M828" s="7">
        <v>2368</v>
      </c>
      <c r="N828" t="s">
        <v>16696</v>
      </c>
      <c r="O828">
        <v>105</v>
      </c>
      <c r="P828" s="8">
        <f>_xlfn.XLOOKUP(D828,Consumer_Price_Index!A:A,Consumer_Price_Index!B:B)</f>
        <v>136.19999999999999</v>
      </c>
      <c r="Q828" s="13">
        <f>IF(ISNUMBER(M828), M828*(Consumer_Price_Index!$B$45/(_xlfn.XLOOKUP('Working Data'!D2005,Consumer_Price_Index!A:A,Consumer_Price_Index!B:B))), "Missing")</f>
        <v>7476.9906735751292</v>
      </c>
      <c r="R828" t="str">
        <f t="shared" si="12"/>
        <v>No</v>
      </c>
    </row>
    <row r="829" spans="1:18" x14ac:dyDescent="0.25">
      <c r="A829" t="s">
        <v>7709</v>
      </c>
      <c r="B829" t="s">
        <v>68</v>
      </c>
      <c r="C829" t="s">
        <v>5</v>
      </c>
      <c r="D829" s="11">
        <v>2008</v>
      </c>
      <c r="E829" t="s">
        <v>7597</v>
      </c>
      <c r="F829">
        <v>5.2</v>
      </c>
      <c r="G829">
        <v>33000</v>
      </c>
      <c r="H829" t="s">
        <v>7708</v>
      </c>
      <c r="I829" t="s">
        <v>3574</v>
      </c>
      <c r="J829" t="s">
        <v>7707</v>
      </c>
      <c r="K829" t="s">
        <v>7</v>
      </c>
      <c r="L829" s="7">
        <v>8000000</v>
      </c>
      <c r="M829" s="7">
        <v>48555306</v>
      </c>
      <c r="N829" t="s">
        <v>877</v>
      </c>
      <c r="O829">
        <v>85</v>
      </c>
      <c r="P829" s="8">
        <f>_xlfn.XLOOKUP(D829,Consumer_Price_Index!A:A,Consumer_Price_Index!B:B)</f>
        <v>215.3</v>
      </c>
      <c r="Q829" s="13">
        <f>IF(ISNUMBER(M829), M829*(Consumer_Price_Index!$B$45/(_xlfn.XLOOKUP('Working Data'!D5394,Consumer_Price_Index!A:A,Consumer_Price_Index!B:B))), "Missing")</f>
        <v>92179450.082242996</v>
      </c>
      <c r="R829" t="str">
        <f t="shared" si="12"/>
        <v>Yes</v>
      </c>
    </row>
    <row r="830" spans="1:18" x14ac:dyDescent="0.25">
      <c r="A830" t="s">
        <v>17285</v>
      </c>
      <c r="B830" t="s">
        <v>101</v>
      </c>
      <c r="C830" t="s">
        <v>34</v>
      </c>
      <c r="D830" s="11">
        <v>1990</v>
      </c>
      <c r="E830" t="s">
        <v>17219</v>
      </c>
      <c r="F830">
        <v>5.2</v>
      </c>
      <c r="G830">
        <v>3400</v>
      </c>
      <c r="H830" t="s">
        <v>17284</v>
      </c>
      <c r="I830" t="s">
        <v>17283</v>
      </c>
      <c r="J830" t="s">
        <v>17282</v>
      </c>
      <c r="K830" t="s">
        <v>7</v>
      </c>
      <c r="M830" s="7">
        <v>8533973</v>
      </c>
      <c r="N830" t="s">
        <v>17281</v>
      </c>
      <c r="O830">
        <v>91</v>
      </c>
      <c r="P830" s="8">
        <f>_xlfn.XLOOKUP(D830,Consumer_Price_Index!A:A,Consumer_Price_Index!B:B)</f>
        <v>130.69999999999999</v>
      </c>
      <c r="Q830" s="13">
        <f>IF(ISNUMBER(M830), M830*(Consumer_Price_Index!$B$45/(_xlfn.XLOOKUP('Working Data'!D1796,Consumer_Price_Index!A:A,Consumer_Price_Index!B:B))), "Missing")</f>
        <v>10985642.471905366</v>
      </c>
      <c r="R830" t="str">
        <f t="shared" si="12"/>
        <v>No</v>
      </c>
    </row>
    <row r="831" spans="1:18" x14ac:dyDescent="0.25">
      <c r="A831" t="s">
        <v>10881</v>
      </c>
      <c r="B831" t="s">
        <v>101</v>
      </c>
      <c r="C831" t="s">
        <v>100</v>
      </c>
      <c r="D831" s="11">
        <v>2002</v>
      </c>
      <c r="E831" t="s">
        <v>10880</v>
      </c>
      <c r="F831">
        <v>5.2</v>
      </c>
      <c r="G831">
        <v>26000</v>
      </c>
      <c r="H831" t="s">
        <v>6647</v>
      </c>
      <c r="I831" t="s">
        <v>10069</v>
      </c>
      <c r="J831" t="s">
        <v>5488</v>
      </c>
      <c r="K831" t="s">
        <v>95</v>
      </c>
      <c r="L831" s="7">
        <v>33000000</v>
      </c>
      <c r="M831" s="7">
        <v>115035090</v>
      </c>
      <c r="N831" t="s">
        <v>119</v>
      </c>
      <c r="O831">
        <v>99</v>
      </c>
      <c r="P831" s="8">
        <f>_xlfn.XLOOKUP(D831,Consumer_Price_Index!A:A,Consumer_Price_Index!B:B)</f>
        <v>179.9</v>
      </c>
      <c r="Q831" s="13">
        <f>IF(ISNUMBER(M831), M831*(Consumer_Price_Index!$B$45/(_xlfn.XLOOKUP('Working Data'!D4196,Consumer_Price_Index!A:A,Consumer_Price_Index!B:B))), "Missing")</f>
        <v>319810145.28284675</v>
      </c>
      <c r="R831" t="str">
        <f t="shared" si="12"/>
        <v>Yes</v>
      </c>
    </row>
    <row r="832" spans="1:18" x14ac:dyDescent="0.25">
      <c r="A832" t="s">
        <v>13895</v>
      </c>
      <c r="B832" t="s">
        <v>68</v>
      </c>
      <c r="C832" t="s">
        <v>34</v>
      </c>
      <c r="D832" s="11">
        <v>1997</v>
      </c>
      <c r="E832" t="s">
        <v>13488</v>
      </c>
      <c r="F832">
        <v>5.2</v>
      </c>
      <c r="G832">
        <v>65000</v>
      </c>
      <c r="H832" t="s">
        <v>13894</v>
      </c>
      <c r="I832" t="s">
        <v>13893</v>
      </c>
      <c r="J832" t="s">
        <v>7209</v>
      </c>
      <c r="K832" t="s">
        <v>7</v>
      </c>
      <c r="L832" s="7">
        <v>40000000</v>
      </c>
      <c r="M832" s="7">
        <v>87840042</v>
      </c>
      <c r="N832" t="s">
        <v>13892</v>
      </c>
      <c r="O832">
        <v>96</v>
      </c>
      <c r="P832" s="8">
        <f>_xlfn.XLOOKUP(D832,Consumer_Price_Index!A:A,Consumer_Price_Index!B:B)</f>
        <v>160.5</v>
      </c>
      <c r="Q832" s="13">
        <f>IF(ISNUMBER(M832), M832*(Consumer_Price_Index!$B$45/(_xlfn.XLOOKUP('Working Data'!D3092,Consumer_Price_Index!A:A,Consumer_Price_Index!B:B))), "Missing")</f>
        <v>124777905.8153846</v>
      </c>
      <c r="R832" t="str">
        <f t="shared" si="12"/>
        <v>Yes</v>
      </c>
    </row>
    <row r="833" spans="1:18" x14ac:dyDescent="0.25">
      <c r="A833" t="s">
        <v>21595</v>
      </c>
      <c r="B833" t="s">
        <v>101</v>
      </c>
      <c r="C833" t="s">
        <v>100</v>
      </c>
      <c r="D833" s="11">
        <v>1981</v>
      </c>
      <c r="E833" t="s">
        <v>21594</v>
      </c>
      <c r="F833">
        <v>5.2</v>
      </c>
      <c r="G833">
        <v>1300</v>
      </c>
      <c r="H833" t="s">
        <v>21196</v>
      </c>
      <c r="I833" t="s">
        <v>11919</v>
      </c>
      <c r="J833" t="s">
        <v>20063</v>
      </c>
      <c r="K833" t="s">
        <v>265</v>
      </c>
      <c r="L833" s="7">
        <v>14000000</v>
      </c>
      <c r="M833" s="7">
        <v>2022771</v>
      </c>
      <c r="N833" t="s">
        <v>514</v>
      </c>
      <c r="O833">
        <v>118</v>
      </c>
      <c r="P833" s="8">
        <f>_xlfn.XLOOKUP(D833,Consumer_Price_Index!A:A,Consumer_Price_Index!B:B)</f>
        <v>90.9</v>
      </c>
      <c r="Q833" s="13">
        <f>IF(ISNUMBER(M833), M833*(Consumer_Price_Index!$B$45/(_xlfn.XLOOKUP('Working Data'!D179,Consumer_Price_Index!A:A,Consumer_Price_Index!B:B))), "Missing")</f>
        <v>5728051.335501859</v>
      </c>
      <c r="R833" t="str">
        <f t="shared" si="12"/>
        <v>Yes</v>
      </c>
    </row>
    <row r="834" spans="1:18" x14ac:dyDescent="0.25">
      <c r="A834" t="s">
        <v>11023</v>
      </c>
      <c r="B834" t="s">
        <v>101</v>
      </c>
      <c r="C834" t="s">
        <v>34</v>
      </c>
      <c r="D834" s="11">
        <v>2002</v>
      </c>
      <c r="E834" t="s">
        <v>11022</v>
      </c>
      <c r="F834">
        <v>5.2</v>
      </c>
      <c r="G834">
        <v>62000</v>
      </c>
      <c r="H834" t="s">
        <v>994</v>
      </c>
      <c r="I834" t="s">
        <v>994</v>
      </c>
      <c r="J834" t="s">
        <v>9974</v>
      </c>
      <c r="K834" t="s">
        <v>7</v>
      </c>
      <c r="L834" s="7">
        <v>38000000</v>
      </c>
      <c r="M834" s="7">
        <v>119723358</v>
      </c>
      <c r="N834" t="s">
        <v>1991</v>
      </c>
      <c r="O834">
        <v>100</v>
      </c>
      <c r="P834" s="8">
        <f>_xlfn.XLOOKUP(D834,Consumer_Price_Index!A:A,Consumer_Price_Index!B:B)</f>
        <v>179.9</v>
      </c>
      <c r="Q834" s="13">
        <f>IF(ISNUMBER(M834), M834*(Consumer_Price_Index!$B$45/(_xlfn.XLOOKUP('Working Data'!D4146,Consumer_Price_Index!A:A,Consumer_Price_Index!B:B))), "Missing")</f>
        <v>378028053.70569944</v>
      </c>
      <c r="R834" t="str">
        <f t="shared" si="12"/>
        <v>Yes</v>
      </c>
    </row>
    <row r="835" spans="1:18" x14ac:dyDescent="0.25">
      <c r="A835" t="s">
        <v>1173</v>
      </c>
      <c r="B835" t="s">
        <v>41</v>
      </c>
      <c r="C835" t="s">
        <v>34</v>
      </c>
      <c r="D835" s="11">
        <v>2018</v>
      </c>
      <c r="E835" t="s">
        <v>1172</v>
      </c>
      <c r="F835">
        <v>5.2</v>
      </c>
      <c r="G835">
        <v>6500</v>
      </c>
      <c r="H835" t="s">
        <v>1171</v>
      </c>
      <c r="I835" t="s">
        <v>1170</v>
      </c>
      <c r="J835" t="s">
        <v>1169</v>
      </c>
      <c r="K835" t="s">
        <v>7</v>
      </c>
      <c r="L835" s="7">
        <v>16000000</v>
      </c>
      <c r="M835" s="7">
        <v>20780685</v>
      </c>
      <c r="N835" t="s">
        <v>114</v>
      </c>
      <c r="O835">
        <v>116</v>
      </c>
      <c r="P835" s="8">
        <f>_xlfn.XLOOKUP(D835,Consumer_Price_Index!A:A,Consumer_Price_Index!B:B)</f>
        <v>251.1</v>
      </c>
      <c r="Q835" s="13">
        <f>IF(ISNUMBER(M835), M835*(Consumer_Price_Index!$B$45/(_xlfn.XLOOKUP('Working Data'!D7430,Consumer_Price_Index!A:A,Consumer_Price_Index!B:B))), "Missing")</f>
        <v>57772579.557481758</v>
      </c>
      <c r="R835" t="str">
        <f t="shared" ref="R835:R898" si="13">IF(AND(ISNUMBER(L835), L835&gt;0, ISNUMBER(M835), M835&gt;0), "Yes", "No")</f>
        <v>Yes</v>
      </c>
    </row>
    <row r="836" spans="1:18" x14ac:dyDescent="0.25">
      <c r="A836" t="s">
        <v>11333</v>
      </c>
      <c r="B836" t="s">
        <v>68</v>
      </c>
      <c r="C836" t="s">
        <v>34</v>
      </c>
      <c r="D836" s="11">
        <v>2001</v>
      </c>
      <c r="E836" t="s">
        <v>11332</v>
      </c>
      <c r="F836">
        <v>5.2</v>
      </c>
      <c r="G836">
        <v>5500</v>
      </c>
      <c r="H836" t="s">
        <v>11331</v>
      </c>
      <c r="I836" t="s">
        <v>11330</v>
      </c>
      <c r="J836" t="s">
        <v>11080</v>
      </c>
      <c r="K836" t="s">
        <v>7</v>
      </c>
      <c r="L836" s="7">
        <v>38000000</v>
      </c>
      <c r="M836" s="7">
        <v>763740</v>
      </c>
      <c r="N836" t="s">
        <v>11329</v>
      </c>
      <c r="O836">
        <v>90</v>
      </c>
      <c r="P836" s="8">
        <f>_xlfn.XLOOKUP(D836,Consumer_Price_Index!A:A,Consumer_Price_Index!B:B)</f>
        <v>177.1</v>
      </c>
      <c r="Q836" s="13">
        <f>IF(ISNUMBER(M836), M836*(Consumer_Price_Index!$B$45/(_xlfn.XLOOKUP('Working Data'!D4021,Consumer_Price_Index!A:A,Consumer_Price_Index!B:B))), "Missing")</f>
        <v>1231930.0052938061</v>
      </c>
      <c r="R836" t="str">
        <f t="shared" si="13"/>
        <v>Yes</v>
      </c>
    </row>
    <row r="837" spans="1:18" x14ac:dyDescent="0.25">
      <c r="A837" t="s">
        <v>3180</v>
      </c>
      <c r="B837" t="s">
        <v>68</v>
      </c>
      <c r="C837" t="s">
        <v>34</v>
      </c>
      <c r="D837" s="11">
        <v>2016</v>
      </c>
      <c r="E837" t="s">
        <v>3153</v>
      </c>
      <c r="F837">
        <v>5.2</v>
      </c>
      <c r="G837">
        <v>103000</v>
      </c>
      <c r="H837" t="s">
        <v>3179</v>
      </c>
      <c r="I837" t="s">
        <v>3178</v>
      </c>
      <c r="J837" t="s">
        <v>1431</v>
      </c>
      <c r="K837" t="s">
        <v>7</v>
      </c>
      <c r="L837" s="7">
        <v>38000000</v>
      </c>
      <c r="M837" s="7">
        <v>109906372</v>
      </c>
      <c r="N837" t="s">
        <v>114</v>
      </c>
      <c r="O837">
        <v>112</v>
      </c>
      <c r="P837" s="8">
        <f>_xlfn.XLOOKUP(D837,Consumer_Price_Index!A:A,Consumer_Price_Index!B:B)</f>
        <v>240</v>
      </c>
      <c r="Q837" s="13">
        <f>IF(ISNUMBER(M837), M837*(Consumer_Price_Index!$B$45/(_xlfn.XLOOKUP('Working Data'!D6933,Consumer_Price_Index!A:A,Consumer_Price_Index!B:B))), "Missing")</f>
        <v>133367071.08084428</v>
      </c>
      <c r="R837" t="str">
        <f t="shared" si="13"/>
        <v>Yes</v>
      </c>
    </row>
    <row r="838" spans="1:18" x14ac:dyDescent="0.25">
      <c r="A838" t="s">
        <v>14134</v>
      </c>
      <c r="B838" t="s">
        <v>915</v>
      </c>
      <c r="C838" t="s">
        <v>100</v>
      </c>
      <c r="D838" s="11">
        <v>1996</v>
      </c>
      <c r="E838" t="s">
        <v>14133</v>
      </c>
      <c r="F838">
        <v>5.2</v>
      </c>
      <c r="G838">
        <v>5500</v>
      </c>
      <c r="H838" t="s">
        <v>14132</v>
      </c>
      <c r="I838" t="s">
        <v>14131</v>
      </c>
      <c r="J838" t="s">
        <v>14130</v>
      </c>
      <c r="K838" t="s">
        <v>2259</v>
      </c>
      <c r="L838" s="7">
        <v>25000000</v>
      </c>
      <c r="M838" s="7">
        <v>15094530</v>
      </c>
      <c r="N838" t="s">
        <v>666</v>
      </c>
      <c r="O838">
        <v>96</v>
      </c>
      <c r="P838" s="8">
        <f>_xlfn.XLOOKUP(D838,Consumer_Price_Index!A:A,Consumer_Price_Index!B:B)</f>
        <v>156.9</v>
      </c>
      <c r="Q838" s="13">
        <f>IF(ISNUMBER(M838), M838*(Consumer_Price_Index!$B$45/(_xlfn.XLOOKUP('Working Data'!D3004,Consumer_Price_Index!A:A,Consumer_Price_Index!B:B))), "Missing")</f>
        <v>28216584.607361961</v>
      </c>
      <c r="R838" t="str">
        <f t="shared" si="13"/>
        <v>Yes</v>
      </c>
    </row>
    <row r="839" spans="1:18" x14ac:dyDescent="0.25">
      <c r="A839" t="s">
        <v>15166</v>
      </c>
      <c r="B839" t="s">
        <v>41</v>
      </c>
      <c r="C839" t="s">
        <v>24</v>
      </c>
      <c r="D839" s="11">
        <v>1994</v>
      </c>
      <c r="E839" t="s">
        <v>15165</v>
      </c>
      <c r="F839">
        <v>5.2</v>
      </c>
      <c r="G839">
        <v>2700</v>
      </c>
      <c r="H839" t="s">
        <v>1327</v>
      </c>
      <c r="I839" t="s">
        <v>15164</v>
      </c>
      <c r="J839" t="s">
        <v>15163</v>
      </c>
      <c r="K839" t="s">
        <v>7</v>
      </c>
      <c r="L839" s="7">
        <v>13000000</v>
      </c>
      <c r="M839" s="7">
        <v>3134381</v>
      </c>
      <c r="N839" t="s">
        <v>15048</v>
      </c>
      <c r="O839">
        <v>97</v>
      </c>
      <c r="P839" s="8">
        <f>_xlfn.XLOOKUP(D839,Consumer_Price_Index!A:A,Consumer_Price_Index!B:B)</f>
        <v>148.19999999999999</v>
      </c>
      <c r="Q839" s="13">
        <f>IF(ISNUMBER(M839), M839*(Consumer_Price_Index!$B$45/(_xlfn.XLOOKUP('Working Data'!D2593,Consumer_Price_Index!A:A,Consumer_Price_Index!B:B))), "Missing")</f>
        <v>5950441.686604361</v>
      </c>
      <c r="R839" t="str">
        <f t="shared" si="13"/>
        <v>Yes</v>
      </c>
    </row>
    <row r="840" spans="1:18" x14ac:dyDescent="0.25">
      <c r="A840" t="s">
        <v>7335</v>
      </c>
      <c r="B840" t="s">
        <v>41</v>
      </c>
      <c r="C840" t="s">
        <v>34</v>
      </c>
      <c r="D840" s="11">
        <v>2009</v>
      </c>
      <c r="E840" t="s">
        <v>7334</v>
      </c>
      <c r="F840">
        <v>5.2</v>
      </c>
      <c r="G840">
        <v>99000</v>
      </c>
      <c r="H840" t="s">
        <v>6225</v>
      </c>
      <c r="I840" t="s">
        <v>7333</v>
      </c>
      <c r="J840" t="s">
        <v>7332</v>
      </c>
      <c r="K840" t="s">
        <v>7</v>
      </c>
      <c r="L840" s="7">
        <v>40000000</v>
      </c>
      <c r="M840" s="7">
        <v>186167139</v>
      </c>
      <c r="N840" t="s">
        <v>666</v>
      </c>
      <c r="O840">
        <v>82</v>
      </c>
      <c r="P840" s="8">
        <f>_xlfn.XLOOKUP(D840,Consumer_Price_Index!A:A,Consumer_Price_Index!B:B)</f>
        <v>214.5</v>
      </c>
      <c r="Q840" s="13">
        <f>IF(ISNUMBER(M840), M840*(Consumer_Price_Index!$B$45/(_xlfn.XLOOKUP('Working Data'!D5534,Consumer_Price_Index!A:A,Consumer_Price_Index!B:B))), "Missing")</f>
        <v>517565029.68339419</v>
      </c>
      <c r="R840" t="str">
        <f t="shared" si="13"/>
        <v>Yes</v>
      </c>
    </row>
    <row r="841" spans="1:18" x14ac:dyDescent="0.25">
      <c r="A841" t="s">
        <v>1830</v>
      </c>
      <c r="B841" t="s">
        <v>41</v>
      </c>
      <c r="C841" t="s">
        <v>34</v>
      </c>
      <c r="D841" s="11">
        <v>2018</v>
      </c>
      <c r="E841" t="s">
        <v>1829</v>
      </c>
      <c r="F841">
        <v>5.2</v>
      </c>
      <c r="G841">
        <v>58000</v>
      </c>
      <c r="H841" t="s">
        <v>1828</v>
      </c>
      <c r="I841" t="s">
        <v>1827</v>
      </c>
      <c r="J841" t="s">
        <v>1826</v>
      </c>
      <c r="K841" t="s">
        <v>7</v>
      </c>
      <c r="L841" s="7">
        <v>13000000</v>
      </c>
      <c r="M841" s="7">
        <v>137056262</v>
      </c>
      <c r="N841" t="s">
        <v>628</v>
      </c>
      <c r="O841">
        <v>97</v>
      </c>
      <c r="P841" s="8">
        <f>_xlfn.XLOOKUP(D841,Consumer_Price_Index!A:A,Consumer_Price_Index!B:B)</f>
        <v>251.1</v>
      </c>
      <c r="Q841" s="13">
        <f>IF(ISNUMBER(M841), M841*(Consumer_Price_Index!$B$45/(_xlfn.XLOOKUP('Working Data'!D7284,Consumer_Price_Index!A:A,Consumer_Price_Index!B:B))), "Missing")</f>
        <v>179231944.34077251</v>
      </c>
      <c r="R841" t="str">
        <f t="shared" si="13"/>
        <v>Yes</v>
      </c>
    </row>
    <row r="842" spans="1:18" x14ac:dyDescent="0.25">
      <c r="A842" t="s">
        <v>11967</v>
      </c>
      <c r="B842" t="s">
        <v>41</v>
      </c>
      <c r="C842" t="s">
        <v>24</v>
      </c>
      <c r="D842" s="11">
        <v>2000</v>
      </c>
      <c r="E842" t="s">
        <v>11822</v>
      </c>
      <c r="F842">
        <v>5.2</v>
      </c>
      <c r="G842">
        <v>13000</v>
      </c>
      <c r="H842" t="s">
        <v>2042</v>
      </c>
      <c r="I842" t="s">
        <v>11966</v>
      </c>
      <c r="J842" t="s">
        <v>11966</v>
      </c>
      <c r="K842" t="s">
        <v>7</v>
      </c>
      <c r="L842" s="7">
        <v>24000000</v>
      </c>
      <c r="M842" s="7">
        <v>13743212</v>
      </c>
      <c r="N842" t="s">
        <v>11965</v>
      </c>
      <c r="O842">
        <v>84</v>
      </c>
      <c r="P842" s="8">
        <f>_xlfn.XLOOKUP(D842,Consumer_Price_Index!A:A,Consumer_Price_Index!B:B)</f>
        <v>172.2</v>
      </c>
      <c r="Q842" s="13">
        <f>IF(ISNUMBER(M842), M842*(Consumer_Price_Index!$B$45/(_xlfn.XLOOKUP('Working Data'!D3790,Consumer_Price_Index!A:A,Consumer_Price_Index!B:B))), "Missing")</f>
        <v>42043741.931726903</v>
      </c>
      <c r="R842" t="str">
        <f t="shared" si="13"/>
        <v>Yes</v>
      </c>
    </row>
    <row r="843" spans="1:18" x14ac:dyDescent="0.25">
      <c r="A843" t="s">
        <v>3577</v>
      </c>
      <c r="B843" t="s">
        <v>68</v>
      </c>
      <c r="C843" t="s">
        <v>5</v>
      </c>
      <c r="D843" s="11">
        <v>2015</v>
      </c>
      <c r="E843" t="s">
        <v>3576</v>
      </c>
      <c r="F843">
        <v>5.2</v>
      </c>
      <c r="G843">
        <v>42000</v>
      </c>
      <c r="H843" t="s">
        <v>3575</v>
      </c>
      <c r="I843" t="s">
        <v>3574</v>
      </c>
      <c r="J843" t="s">
        <v>963</v>
      </c>
      <c r="K843" t="s">
        <v>7</v>
      </c>
      <c r="L843" s="7">
        <v>3300000</v>
      </c>
      <c r="M843" s="7">
        <v>38356892</v>
      </c>
      <c r="N843" t="s">
        <v>628</v>
      </c>
      <c r="O843">
        <v>83</v>
      </c>
      <c r="P843" s="8">
        <f>_xlfn.XLOOKUP(D843,Consumer_Price_Index!A:A,Consumer_Price_Index!B:B)</f>
        <v>237</v>
      </c>
      <c r="Q843" s="13">
        <f>IF(ISNUMBER(M843), M843*(Consumer_Price_Index!$B$45/(_xlfn.XLOOKUP('Working Data'!D6812,Consumer_Price_Index!A:A,Consumer_Price_Index!B:B))), "Missing")</f>
        <v>51966851.900400169</v>
      </c>
      <c r="R843" t="str">
        <f t="shared" si="13"/>
        <v>Yes</v>
      </c>
    </row>
    <row r="844" spans="1:18" x14ac:dyDescent="0.25">
      <c r="A844" t="s">
        <v>5627</v>
      </c>
      <c r="B844" t="s">
        <v>41</v>
      </c>
      <c r="C844" t="s">
        <v>5</v>
      </c>
      <c r="D844" s="11">
        <v>2012</v>
      </c>
      <c r="E844" t="s">
        <v>5626</v>
      </c>
      <c r="F844">
        <v>5.2</v>
      </c>
      <c r="G844">
        <v>28000</v>
      </c>
      <c r="H844" t="s">
        <v>3001</v>
      </c>
      <c r="I844" t="s">
        <v>3001</v>
      </c>
      <c r="J844" t="s">
        <v>5625</v>
      </c>
      <c r="K844" t="s">
        <v>7</v>
      </c>
      <c r="L844" s="7">
        <v>1500000</v>
      </c>
      <c r="M844" s="7">
        <v>1544989</v>
      </c>
      <c r="N844" t="s">
        <v>5624</v>
      </c>
      <c r="O844">
        <v>101</v>
      </c>
      <c r="P844" s="8">
        <f>_xlfn.XLOOKUP(D844,Consumer_Price_Index!A:A,Consumer_Price_Index!B:B)</f>
        <v>229.6</v>
      </c>
      <c r="Q844" s="13">
        <f>IF(ISNUMBER(M844), M844*(Consumer_Price_Index!$B$45/(_xlfn.XLOOKUP('Working Data'!D6151,Consumer_Price_Index!A:A,Consumer_Price_Index!B:B))), "Missing")</f>
        <v>2410435.9871991808</v>
      </c>
      <c r="R844" t="str">
        <f t="shared" si="13"/>
        <v>Yes</v>
      </c>
    </row>
    <row r="845" spans="1:18" x14ac:dyDescent="0.25">
      <c r="A845" t="s">
        <v>15750</v>
      </c>
      <c r="B845" t="s">
        <v>101</v>
      </c>
      <c r="C845" t="s">
        <v>34</v>
      </c>
      <c r="D845" s="11">
        <v>1993</v>
      </c>
      <c r="E845" t="s">
        <v>15703</v>
      </c>
      <c r="F845">
        <v>5.2</v>
      </c>
      <c r="G845">
        <v>7800</v>
      </c>
      <c r="H845" t="s">
        <v>13781</v>
      </c>
      <c r="I845" t="s">
        <v>13781</v>
      </c>
      <c r="J845" t="s">
        <v>13781</v>
      </c>
      <c r="K845" t="s">
        <v>7</v>
      </c>
      <c r="L845" s="7">
        <v>20000000</v>
      </c>
      <c r="M845" s="7">
        <v>8016708</v>
      </c>
      <c r="N845" t="s">
        <v>704</v>
      </c>
      <c r="O845">
        <v>100</v>
      </c>
      <c r="P845" s="8">
        <f>_xlfn.XLOOKUP(D845,Consumer_Price_Index!A:A,Consumer_Price_Index!B:B)</f>
        <v>144.5</v>
      </c>
      <c r="Q845" s="13">
        <f>IF(ISNUMBER(M845), M845*(Consumer_Price_Index!$B$45/(_xlfn.XLOOKUP('Working Data'!D2377,Consumer_Price_Index!A:A,Consumer_Price_Index!B:B))), "Missing")</f>
        <v>15219258.115887851</v>
      </c>
      <c r="R845" t="str">
        <f t="shared" si="13"/>
        <v>Yes</v>
      </c>
    </row>
    <row r="846" spans="1:18" x14ac:dyDescent="0.25">
      <c r="A846" t="s">
        <v>7981</v>
      </c>
      <c r="B846" t="s">
        <v>68</v>
      </c>
      <c r="C846" t="s">
        <v>34</v>
      </c>
      <c r="D846" s="11">
        <v>2008</v>
      </c>
      <c r="E846" t="s">
        <v>7561</v>
      </c>
      <c r="F846">
        <v>5.2</v>
      </c>
      <c r="G846">
        <v>154000</v>
      </c>
      <c r="H846" t="s">
        <v>3941</v>
      </c>
      <c r="I846" t="s">
        <v>6276</v>
      </c>
      <c r="J846" t="s">
        <v>5326</v>
      </c>
      <c r="K846" t="s">
        <v>7</v>
      </c>
      <c r="L846" s="7">
        <v>145000000</v>
      </c>
      <c r="M846" s="7">
        <v>403449830</v>
      </c>
      <c r="N846" t="s">
        <v>103</v>
      </c>
      <c r="O846">
        <v>112</v>
      </c>
      <c r="P846" s="8">
        <f>_xlfn.XLOOKUP(D846,Consumer_Price_Index!A:A,Consumer_Price_Index!B:B)</f>
        <v>215.3</v>
      </c>
      <c r="Q846" s="13">
        <f>IF(ISNUMBER(M846), M846*(Consumer_Price_Index!$B$45/(_xlfn.XLOOKUP('Working Data'!D5286,Consumer_Price_Index!A:A,Consumer_Price_Index!B:B))), "Missing")</f>
        <v>765926250.47352028</v>
      </c>
      <c r="R846" t="str">
        <f t="shared" si="13"/>
        <v>Yes</v>
      </c>
    </row>
    <row r="847" spans="1:18" x14ac:dyDescent="0.25">
      <c r="A847" t="s">
        <v>19336</v>
      </c>
      <c r="B847" t="s">
        <v>41</v>
      </c>
      <c r="C847" t="s">
        <v>34</v>
      </c>
      <c r="D847" s="11">
        <v>1986</v>
      </c>
      <c r="E847" t="s">
        <v>19335</v>
      </c>
      <c r="F847">
        <v>5.2</v>
      </c>
      <c r="G847">
        <v>543</v>
      </c>
      <c r="H847" t="s">
        <v>19334</v>
      </c>
      <c r="I847" t="s">
        <v>19334</v>
      </c>
      <c r="J847" t="s">
        <v>19333</v>
      </c>
      <c r="K847" t="s">
        <v>7</v>
      </c>
      <c r="M847" s="7">
        <v>3136701</v>
      </c>
      <c r="N847" t="s">
        <v>17209</v>
      </c>
      <c r="O847">
        <v>97</v>
      </c>
      <c r="P847" s="8">
        <f>_xlfn.XLOOKUP(D847,Consumer_Price_Index!A:A,Consumer_Price_Index!B:B)</f>
        <v>109.6</v>
      </c>
      <c r="Q847" s="13">
        <f>IF(ISNUMBER(M847), M847*(Consumer_Price_Index!$B$45/(_xlfn.XLOOKUP('Working Data'!D1017,Consumer_Price_Index!A:A,Consumer_Price_Index!B:B))), "Missing")</f>
        <v>4032712.2139240508</v>
      </c>
      <c r="R847" t="str">
        <f t="shared" si="13"/>
        <v>No</v>
      </c>
    </row>
    <row r="848" spans="1:18" x14ac:dyDescent="0.25">
      <c r="A848" t="s">
        <v>17513</v>
      </c>
      <c r="B848" t="s">
        <v>101</v>
      </c>
      <c r="C848" t="s">
        <v>100</v>
      </c>
      <c r="D848" s="11">
        <v>1990</v>
      </c>
      <c r="E848" t="s">
        <v>16956</v>
      </c>
      <c r="F848">
        <v>5.2</v>
      </c>
      <c r="G848">
        <v>25000</v>
      </c>
      <c r="H848" t="s">
        <v>4068</v>
      </c>
      <c r="I848" t="s">
        <v>17512</v>
      </c>
      <c r="J848" t="s">
        <v>17511</v>
      </c>
      <c r="K848" t="s">
        <v>332</v>
      </c>
      <c r="L848" s="7">
        <v>36000000</v>
      </c>
      <c r="M848" s="7">
        <v>17373527</v>
      </c>
      <c r="N848" t="s">
        <v>138</v>
      </c>
      <c r="O848">
        <v>89</v>
      </c>
      <c r="P848" s="8">
        <f>_xlfn.XLOOKUP(D848,Consumer_Price_Index!A:A,Consumer_Price_Index!B:B)</f>
        <v>130.69999999999999</v>
      </c>
      <c r="Q848" s="13">
        <f>IF(ISNUMBER(M848), M848*(Consumer_Price_Index!$B$45/(_xlfn.XLOOKUP('Working Data'!D1709,Consumer_Price_Index!A:A,Consumer_Price_Index!B:B))), "Missing")</f>
        <v>44748213.667793743</v>
      </c>
      <c r="R848" t="str">
        <f t="shared" si="13"/>
        <v>Yes</v>
      </c>
    </row>
    <row r="849" spans="1:18" x14ac:dyDescent="0.25">
      <c r="A849" t="s">
        <v>10246</v>
      </c>
      <c r="B849" t="s">
        <v>41</v>
      </c>
      <c r="C849" t="s">
        <v>5</v>
      </c>
      <c r="D849" s="11">
        <v>2003</v>
      </c>
      <c r="E849" t="s">
        <v>10245</v>
      </c>
      <c r="F849">
        <v>5.2</v>
      </c>
      <c r="G849">
        <v>17000</v>
      </c>
      <c r="H849" t="s">
        <v>4012</v>
      </c>
      <c r="I849" t="s">
        <v>4012</v>
      </c>
      <c r="J849" t="s">
        <v>8869</v>
      </c>
      <c r="K849" t="s">
        <v>7</v>
      </c>
      <c r="L849" s="7">
        <v>38000000</v>
      </c>
      <c r="M849" s="7">
        <v>11560806</v>
      </c>
      <c r="N849" t="s">
        <v>890</v>
      </c>
      <c r="O849">
        <v>102</v>
      </c>
      <c r="P849" s="8">
        <f>_xlfn.XLOOKUP(D849,Consumer_Price_Index!A:A,Consumer_Price_Index!B:B)</f>
        <v>184</v>
      </c>
      <c r="Q849" s="13">
        <f>IF(ISNUMBER(M849), M849*(Consumer_Price_Index!$B$45/(_xlfn.XLOOKUP('Working Data'!D4423,Consumer_Price_Index!A:A,Consumer_Price_Index!B:B))), "Missing")</f>
        <v>25107466.772630077</v>
      </c>
      <c r="R849" t="str">
        <f t="shared" si="13"/>
        <v>Yes</v>
      </c>
    </row>
    <row r="850" spans="1:18" x14ac:dyDescent="0.25">
      <c r="A850" t="s">
        <v>1275</v>
      </c>
      <c r="B850" t="s">
        <v>41</v>
      </c>
      <c r="C850" t="s">
        <v>5</v>
      </c>
      <c r="D850" s="11">
        <v>2018</v>
      </c>
      <c r="E850" t="s">
        <v>1274</v>
      </c>
      <c r="F850">
        <v>5.2</v>
      </c>
      <c r="G850">
        <v>20000</v>
      </c>
      <c r="H850" t="s">
        <v>1273</v>
      </c>
      <c r="I850" t="s">
        <v>1272</v>
      </c>
      <c r="J850" t="s">
        <v>1271</v>
      </c>
      <c r="K850" t="s">
        <v>7</v>
      </c>
      <c r="L850" s="7">
        <v>7700000</v>
      </c>
      <c r="M850" s="7">
        <v>43016528</v>
      </c>
      <c r="N850" t="s">
        <v>777</v>
      </c>
      <c r="O850">
        <v>86</v>
      </c>
      <c r="P850" s="8">
        <f>_xlfn.XLOOKUP(D850,Consumer_Price_Index!A:A,Consumer_Price_Index!B:B)</f>
        <v>251.1</v>
      </c>
      <c r="Q850" s="13">
        <f>IF(ISNUMBER(M850), M850*(Consumer_Price_Index!$B$45/(_xlfn.XLOOKUP('Working Data'!D7409,Consumer_Price_Index!A:A,Consumer_Price_Index!B:B))), "Missing")</f>
        <v>100284132.22341239</v>
      </c>
      <c r="R850" t="str">
        <f t="shared" si="13"/>
        <v>Yes</v>
      </c>
    </row>
    <row r="851" spans="1:18" x14ac:dyDescent="0.25">
      <c r="A851" t="s">
        <v>1622</v>
      </c>
      <c r="B851" t="s">
        <v>41</v>
      </c>
      <c r="C851" t="s">
        <v>5</v>
      </c>
      <c r="D851" s="11">
        <v>2018</v>
      </c>
      <c r="E851" t="s">
        <v>1345</v>
      </c>
      <c r="F851">
        <v>5.2</v>
      </c>
      <c r="G851">
        <v>28000</v>
      </c>
      <c r="H851" t="s">
        <v>760</v>
      </c>
      <c r="I851" t="s">
        <v>1621</v>
      </c>
      <c r="J851" t="s">
        <v>1620</v>
      </c>
      <c r="K851" t="s">
        <v>7</v>
      </c>
      <c r="L851" s="7">
        <v>5000000</v>
      </c>
      <c r="M851" s="7">
        <v>31039126</v>
      </c>
      <c r="N851" t="s">
        <v>1619</v>
      </c>
      <c r="O851">
        <v>85</v>
      </c>
      <c r="P851" s="8">
        <f>_xlfn.XLOOKUP(D851,Consumer_Price_Index!A:A,Consumer_Price_Index!B:B)</f>
        <v>251.1</v>
      </c>
      <c r="Q851" s="13">
        <f>IF(ISNUMBER(M851), M851*(Consumer_Price_Index!$B$45/(_xlfn.XLOOKUP('Working Data'!D7335,Consumer_Price_Index!A:A,Consumer_Price_Index!B:B))), "Missing")</f>
        <v>44091476.420512818</v>
      </c>
      <c r="R851" t="str">
        <f t="shared" si="13"/>
        <v>Yes</v>
      </c>
    </row>
    <row r="852" spans="1:18" x14ac:dyDescent="0.25">
      <c r="A852" t="s">
        <v>11178</v>
      </c>
      <c r="B852" t="s">
        <v>41</v>
      </c>
      <c r="C852" t="s">
        <v>24</v>
      </c>
      <c r="D852" s="11">
        <v>2002</v>
      </c>
      <c r="E852" t="s">
        <v>10958</v>
      </c>
      <c r="F852">
        <v>5.2</v>
      </c>
      <c r="G852">
        <v>56000</v>
      </c>
      <c r="H852" t="s">
        <v>6510</v>
      </c>
      <c r="I852" t="s">
        <v>11177</v>
      </c>
      <c r="J852" t="s">
        <v>4565</v>
      </c>
      <c r="K852" t="s">
        <v>7</v>
      </c>
      <c r="L852" s="7">
        <v>43000000</v>
      </c>
      <c r="M852" s="7">
        <v>69319426</v>
      </c>
      <c r="N852" t="s">
        <v>114</v>
      </c>
      <c r="O852">
        <v>84</v>
      </c>
      <c r="P852" s="8">
        <f>_xlfn.XLOOKUP(D852,Consumer_Price_Index!A:A,Consumer_Price_Index!B:B)</f>
        <v>179.9</v>
      </c>
      <c r="Q852" s="13">
        <f>IF(ISNUMBER(M852), M852*(Consumer_Price_Index!$B$45/(_xlfn.XLOOKUP('Working Data'!D4084,Consumer_Price_Index!A:A,Consumer_Price_Index!B:B))), "Missing")</f>
        <v>131598935.21619937</v>
      </c>
      <c r="R852" t="str">
        <f t="shared" si="13"/>
        <v>Yes</v>
      </c>
    </row>
    <row r="853" spans="1:18" x14ac:dyDescent="0.25">
      <c r="A853" t="s">
        <v>3659</v>
      </c>
      <c r="B853" t="s">
        <v>68</v>
      </c>
      <c r="C853" t="s">
        <v>34</v>
      </c>
      <c r="D853" s="11">
        <v>2015</v>
      </c>
      <c r="E853" t="s">
        <v>3442</v>
      </c>
      <c r="F853">
        <v>5.2</v>
      </c>
      <c r="G853">
        <v>40000</v>
      </c>
      <c r="H853" t="s">
        <v>3658</v>
      </c>
      <c r="I853" t="s">
        <v>3657</v>
      </c>
      <c r="J853" t="s">
        <v>3656</v>
      </c>
      <c r="K853" t="s">
        <v>562</v>
      </c>
      <c r="M853" s="7">
        <v>72629670</v>
      </c>
      <c r="N853" t="s">
        <v>2598</v>
      </c>
      <c r="O853">
        <v>96</v>
      </c>
      <c r="P853" s="8">
        <f>_xlfn.XLOOKUP(D853,Consumer_Price_Index!A:A,Consumer_Price_Index!B:B)</f>
        <v>237</v>
      </c>
      <c r="Q853" s="13">
        <f>IF(ISNUMBER(M853), M853*(Consumer_Price_Index!$B$45/(_xlfn.XLOOKUP('Working Data'!D6792,Consumer_Price_Index!A:A,Consumer_Price_Index!B:B))), "Missing")</f>
        <v>123014232.62367982</v>
      </c>
      <c r="R853" t="str">
        <f t="shared" si="13"/>
        <v>No</v>
      </c>
    </row>
    <row r="854" spans="1:18" x14ac:dyDescent="0.25">
      <c r="A854" t="s">
        <v>8697</v>
      </c>
      <c r="B854" t="s">
        <v>915</v>
      </c>
      <c r="C854" t="s">
        <v>73</v>
      </c>
      <c r="D854" s="11">
        <v>2006</v>
      </c>
      <c r="E854" t="s">
        <v>8696</v>
      </c>
      <c r="F854">
        <v>5.2</v>
      </c>
      <c r="G854">
        <v>25000</v>
      </c>
      <c r="H854" t="s">
        <v>8695</v>
      </c>
      <c r="I854" t="s">
        <v>8661</v>
      </c>
      <c r="J854" t="s">
        <v>7786</v>
      </c>
      <c r="K854" t="s">
        <v>95</v>
      </c>
      <c r="L854" s="7">
        <v>80000000</v>
      </c>
      <c r="M854" s="7">
        <v>102338515</v>
      </c>
      <c r="N854" t="s">
        <v>8694</v>
      </c>
      <c r="O854">
        <v>82</v>
      </c>
      <c r="P854" s="8">
        <f>_xlfn.XLOOKUP(D854,Consumer_Price_Index!A:A,Consumer_Price_Index!B:B)</f>
        <v>201.6</v>
      </c>
      <c r="Q854" s="13">
        <f>IF(ISNUMBER(M854), M854*(Consumer_Price_Index!$B$45/(_xlfn.XLOOKUP('Working Data'!D5013,Consumer_Price_Index!A:A,Consumer_Price_Index!B:B))), "Missing")</f>
        <v>173332659.92495832</v>
      </c>
      <c r="R854" t="str">
        <f t="shared" si="13"/>
        <v>Yes</v>
      </c>
    </row>
    <row r="855" spans="1:18" x14ac:dyDescent="0.25">
      <c r="A855" t="s">
        <v>16099</v>
      </c>
      <c r="B855" t="s">
        <v>41</v>
      </c>
      <c r="C855" t="s">
        <v>87</v>
      </c>
      <c r="D855" s="11">
        <v>1992</v>
      </c>
      <c r="E855" t="s">
        <v>16098</v>
      </c>
      <c r="F855">
        <v>5.2</v>
      </c>
      <c r="G855">
        <v>1500</v>
      </c>
      <c r="H855" t="s">
        <v>16097</v>
      </c>
      <c r="I855" t="s">
        <v>9157</v>
      </c>
      <c r="J855" t="s">
        <v>13525</v>
      </c>
      <c r="K855" t="s">
        <v>7</v>
      </c>
      <c r="M855" s="7">
        <v>3206714</v>
      </c>
      <c r="N855" t="s">
        <v>15328</v>
      </c>
      <c r="O855">
        <v>105</v>
      </c>
      <c r="P855" s="8">
        <f>_xlfn.XLOOKUP(D855,Consumer_Price_Index!A:A,Consumer_Price_Index!B:B)</f>
        <v>140.30000000000001</v>
      </c>
      <c r="Q855" s="13">
        <f>IF(ISNUMBER(M855), M855*(Consumer_Price_Index!$B$45/(_xlfn.XLOOKUP('Working Data'!D2228,Consumer_Price_Index!A:A,Consumer_Price_Index!B:B))), "Missing")</f>
        <v>6593021.2941970304</v>
      </c>
      <c r="R855" t="str">
        <f t="shared" si="13"/>
        <v>No</v>
      </c>
    </row>
    <row r="856" spans="1:18" x14ac:dyDescent="0.25">
      <c r="A856" t="s">
        <v>2623</v>
      </c>
      <c r="B856" t="s">
        <v>68</v>
      </c>
      <c r="C856" t="s">
        <v>34</v>
      </c>
      <c r="D856" s="11">
        <v>2017</v>
      </c>
      <c r="E856" t="s">
        <v>2622</v>
      </c>
      <c r="F856">
        <v>5.2</v>
      </c>
      <c r="G856">
        <v>140000</v>
      </c>
      <c r="H856" t="s">
        <v>2621</v>
      </c>
      <c r="I856" t="s">
        <v>2620</v>
      </c>
      <c r="J856" t="s">
        <v>1708</v>
      </c>
      <c r="K856" t="s">
        <v>7</v>
      </c>
      <c r="L856" s="7">
        <v>217000000</v>
      </c>
      <c r="M856" s="7">
        <v>605425157</v>
      </c>
      <c r="N856" t="s">
        <v>108</v>
      </c>
      <c r="O856">
        <v>154</v>
      </c>
      <c r="P856" s="8">
        <f>_xlfn.XLOOKUP(D856,Consumer_Price_Index!A:A,Consumer_Price_Index!B:B)</f>
        <v>245.1</v>
      </c>
      <c r="Q856" s="13">
        <f>IF(ISNUMBER(M856), M856*(Consumer_Price_Index!$B$45/(_xlfn.XLOOKUP('Working Data'!D7089,Consumer_Price_Index!A:A,Consumer_Price_Index!B:B))), "Missing")</f>
        <v>1411423453.2356541</v>
      </c>
      <c r="R856" t="str">
        <f t="shared" si="13"/>
        <v>Yes</v>
      </c>
    </row>
    <row r="857" spans="1:18" x14ac:dyDescent="0.25">
      <c r="A857" t="s">
        <v>1523</v>
      </c>
      <c r="B857" t="s">
        <v>68</v>
      </c>
      <c r="C857" t="s">
        <v>5</v>
      </c>
      <c r="D857" s="11">
        <v>2018</v>
      </c>
      <c r="E857" t="s">
        <v>1522</v>
      </c>
      <c r="F857">
        <v>5.2</v>
      </c>
      <c r="G857">
        <v>50000</v>
      </c>
      <c r="H857" t="s">
        <v>1521</v>
      </c>
      <c r="I857" t="s">
        <v>1520</v>
      </c>
      <c r="J857" t="s">
        <v>1519</v>
      </c>
      <c r="K857" t="s">
        <v>7</v>
      </c>
      <c r="L857" s="7">
        <v>3500000</v>
      </c>
      <c r="M857" s="7">
        <v>95330710</v>
      </c>
      <c r="N857" t="s">
        <v>628</v>
      </c>
      <c r="O857">
        <v>100</v>
      </c>
      <c r="P857" s="8">
        <f>_xlfn.XLOOKUP(D857,Consumer_Price_Index!A:A,Consumer_Price_Index!B:B)</f>
        <v>251.1</v>
      </c>
      <c r="Q857" s="13">
        <f>IF(ISNUMBER(M857), M857*(Consumer_Price_Index!$B$45/(_xlfn.XLOOKUP('Working Data'!D7357,Consumer_Price_Index!A:A,Consumer_Price_Index!B:B))), "Missing")</f>
        <v>144083667.34623018</v>
      </c>
      <c r="R857" t="str">
        <f t="shared" si="13"/>
        <v>Yes</v>
      </c>
    </row>
    <row r="858" spans="1:18" x14ac:dyDescent="0.25">
      <c r="A858" t="s">
        <v>10401</v>
      </c>
      <c r="B858" t="s">
        <v>382</v>
      </c>
      <c r="C858" t="s">
        <v>11</v>
      </c>
      <c r="D858" s="11">
        <v>2003</v>
      </c>
      <c r="E858" t="s">
        <v>10400</v>
      </c>
      <c r="F858">
        <v>5.2</v>
      </c>
      <c r="G858">
        <v>4400</v>
      </c>
      <c r="H858" t="s">
        <v>10399</v>
      </c>
      <c r="I858" t="s">
        <v>10399</v>
      </c>
      <c r="J858" t="s">
        <v>10398</v>
      </c>
      <c r="K858" t="s">
        <v>562</v>
      </c>
      <c r="M858" s="7">
        <v>167999</v>
      </c>
      <c r="N858" t="s">
        <v>10397</v>
      </c>
      <c r="O858">
        <v>119</v>
      </c>
      <c r="P858" s="8">
        <f>_xlfn.XLOOKUP(D858,Consumer_Price_Index!A:A,Consumer_Price_Index!B:B)</f>
        <v>184</v>
      </c>
      <c r="Q858" s="13">
        <f>IF(ISNUMBER(M858), M858*(Consumer_Price_Index!$B$45/(_xlfn.XLOOKUP('Working Data'!D4379,Consumer_Price_Index!A:A,Consumer_Price_Index!B:B))), "Missing")</f>
        <v>345406.85087719298</v>
      </c>
      <c r="R858" t="str">
        <f t="shared" si="13"/>
        <v>No</v>
      </c>
    </row>
    <row r="859" spans="1:18" x14ac:dyDescent="0.25">
      <c r="A859" t="s">
        <v>8050</v>
      </c>
      <c r="B859" t="s">
        <v>68</v>
      </c>
      <c r="C859" t="s">
        <v>11</v>
      </c>
      <c r="D859" s="11">
        <v>2008</v>
      </c>
      <c r="E859" t="s">
        <v>7631</v>
      </c>
      <c r="F859">
        <v>5.2</v>
      </c>
      <c r="G859">
        <v>435000</v>
      </c>
      <c r="H859" t="s">
        <v>596</v>
      </c>
      <c r="I859" t="s">
        <v>5861</v>
      </c>
      <c r="J859" t="s">
        <v>2874</v>
      </c>
      <c r="K859" t="s">
        <v>7</v>
      </c>
      <c r="L859" s="7">
        <v>37000000</v>
      </c>
      <c r="M859" s="7">
        <v>408430415</v>
      </c>
      <c r="N859" t="s">
        <v>856</v>
      </c>
      <c r="O859">
        <v>122</v>
      </c>
      <c r="P859" s="8">
        <f>_xlfn.XLOOKUP(D859,Consumer_Price_Index!A:A,Consumer_Price_Index!B:B)</f>
        <v>215.3</v>
      </c>
      <c r="Q859" s="13">
        <f>IF(ISNUMBER(M859), M859*(Consumer_Price_Index!$B$45/(_xlfn.XLOOKUP('Working Data'!D5246,Consumer_Price_Index!A:A,Consumer_Price_Index!B:B))), "Missing")</f>
        <v>507746827.62341899</v>
      </c>
      <c r="R859" t="str">
        <f t="shared" si="13"/>
        <v>Yes</v>
      </c>
    </row>
    <row r="860" spans="1:18" x14ac:dyDescent="0.25">
      <c r="A860" t="s">
        <v>14073</v>
      </c>
      <c r="B860" t="s">
        <v>41</v>
      </c>
      <c r="C860" t="s">
        <v>24</v>
      </c>
      <c r="D860" s="11">
        <v>1996</v>
      </c>
      <c r="E860" t="s">
        <v>14072</v>
      </c>
      <c r="F860">
        <v>5.2</v>
      </c>
      <c r="G860">
        <v>5500</v>
      </c>
      <c r="H860" t="s">
        <v>14071</v>
      </c>
      <c r="I860" t="s">
        <v>11194</v>
      </c>
      <c r="J860" t="s">
        <v>1865</v>
      </c>
      <c r="K860" t="s">
        <v>7</v>
      </c>
      <c r="M860" s="7">
        <v>10658278</v>
      </c>
      <c r="N860" t="s">
        <v>6260</v>
      </c>
      <c r="O860">
        <v>96</v>
      </c>
      <c r="P860" s="8">
        <f>_xlfn.XLOOKUP(D860,Consumer_Price_Index!A:A,Consumer_Price_Index!B:B)</f>
        <v>156.9</v>
      </c>
      <c r="Q860" s="13">
        <f>IF(ISNUMBER(M860), M860*(Consumer_Price_Index!$B$45/(_xlfn.XLOOKUP('Working Data'!D3021,Consumer_Price_Index!A:A,Consumer_Price_Index!B:B))), "Missing")</f>
        <v>23844179.930983845</v>
      </c>
      <c r="R860" t="str">
        <f t="shared" si="13"/>
        <v>No</v>
      </c>
    </row>
    <row r="861" spans="1:18" x14ac:dyDescent="0.25">
      <c r="A861" t="s">
        <v>5357</v>
      </c>
      <c r="B861" t="s">
        <v>68</v>
      </c>
      <c r="C861" t="s">
        <v>24</v>
      </c>
      <c r="D861" s="11">
        <v>2012</v>
      </c>
      <c r="E861" t="s">
        <v>5356</v>
      </c>
      <c r="F861">
        <v>5.2</v>
      </c>
      <c r="G861">
        <v>9700</v>
      </c>
      <c r="H861" t="s">
        <v>5355</v>
      </c>
      <c r="I861" t="s">
        <v>5355</v>
      </c>
      <c r="J861" t="s">
        <v>5354</v>
      </c>
      <c r="K861" t="s">
        <v>7</v>
      </c>
      <c r="L861" s="7">
        <v>16000000</v>
      </c>
      <c r="M861" s="7">
        <v>92748</v>
      </c>
      <c r="N861" t="s">
        <v>5353</v>
      </c>
      <c r="O861">
        <v>92</v>
      </c>
      <c r="P861" s="8">
        <f>_xlfn.XLOOKUP(D861,Consumer_Price_Index!A:A,Consumer_Price_Index!B:B)</f>
        <v>229.6</v>
      </c>
      <c r="Q861" s="13">
        <f>IF(ISNUMBER(M861), M861*(Consumer_Price_Index!$B$45/(_xlfn.XLOOKUP('Working Data'!D6226,Consumer_Price_Index!A:A,Consumer_Price_Index!B:B))), "Missing")</f>
        <v>136325.69030390735</v>
      </c>
      <c r="R861" t="str">
        <f t="shared" si="13"/>
        <v>Yes</v>
      </c>
    </row>
    <row r="862" spans="1:18" x14ac:dyDescent="0.25">
      <c r="A862" t="s">
        <v>9631</v>
      </c>
      <c r="B862" t="s">
        <v>68</v>
      </c>
      <c r="C862" t="s">
        <v>24</v>
      </c>
      <c r="D862" s="11">
        <v>2004</v>
      </c>
      <c r="E862" t="s">
        <v>9630</v>
      </c>
      <c r="F862">
        <v>5.2</v>
      </c>
      <c r="G862">
        <v>12000</v>
      </c>
      <c r="H862" t="s">
        <v>1327</v>
      </c>
      <c r="I862" t="s">
        <v>9629</v>
      </c>
      <c r="J862" t="s">
        <v>9628</v>
      </c>
      <c r="K862" t="s">
        <v>7</v>
      </c>
      <c r="L862" s="7">
        <v>30000000</v>
      </c>
      <c r="M862" s="7">
        <v>14615099</v>
      </c>
      <c r="N862" t="s">
        <v>890</v>
      </c>
      <c r="O862">
        <v>110</v>
      </c>
      <c r="P862" s="8">
        <f>_xlfn.XLOOKUP(D862,Consumer_Price_Index!A:A,Consumer_Price_Index!B:B)</f>
        <v>188.9</v>
      </c>
      <c r="Q862" s="13">
        <f>IF(ISNUMBER(M862), M862*(Consumer_Price_Index!$B$45/(_xlfn.XLOOKUP('Working Data'!D4640,Consumer_Price_Index!A:A,Consumer_Price_Index!B:B))), "Missing")</f>
        <v>17415802.367227219</v>
      </c>
      <c r="R862" t="str">
        <f t="shared" si="13"/>
        <v>Yes</v>
      </c>
    </row>
    <row r="863" spans="1:18" x14ac:dyDescent="0.25">
      <c r="A863" t="s">
        <v>2537</v>
      </c>
      <c r="B863" t="s">
        <v>68</v>
      </c>
      <c r="C863" t="s">
        <v>34</v>
      </c>
      <c r="D863" s="11">
        <v>2017</v>
      </c>
      <c r="E863" t="s">
        <v>1989</v>
      </c>
      <c r="F863">
        <v>5.2</v>
      </c>
      <c r="G863">
        <v>88000</v>
      </c>
      <c r="H863" t="s">
        <v>2536</v>
      </c>
      <c r="I863" t="s">
        <v>2535</v>
      </c>
      <c r="J863" t="s">
        <v>2534</v>
      </c>
      <c r="K863" t="s">
        <v>59</v>
      </c>
      <c r="L863" s="7">
        <v>85000000</v>
      </c>
      <c r="M863" s="7">
        <v>346118277</v>
      </c>
      <c r="N863" t="s">
        <v>108</v>
      </c>
      <c r="O863">
        <v>107</v>
      </c>
      <c r="P863" s="8">
        <f>_xlfn.XLOOKUP(D863,Consumer_Price_Index!A:A,Consumer_Price_Index!B:B)</f>
        <v>245.1</v>
      </c>
      <c r="Q863" s="13">
        <f>IF(ISNUMBER(M863), M863*(Consumer_Price_Index!$B$45/(_xlfn.XLOOKUP('Working Data'!D7114,Consumer_Price_Index!A:A,Consumer_Price_Index!B:B))), "Missing")</f>
        <v>573164342.4016304</v>
      </c>
      <c r="R863" t="str">
        <f t="shared" si="13"/>
        <v>Yes</v>
      </c>
    </row>
    <row r="864" spans="1:18" x14ac:dyDescent="0.25">
      <c r="A864" t="s">
        <v>18387</v>
      </c>
      <c r="B864" t="s">
        <v>101</v>
      </c>
      <c r="C864" t="s">
        <v>24</v>
      </c>
      <c r="D864" s="11">
        <v>1988</v>
      </c>
      <c r="E864" t="s">
        <v>18112</v>
      </c>
      <c r="F864">
        <v>5.2</v>
      </c>
      <c r="G864">
        <v>8500</v>
      </c>
      <c r="H864" t="s">
        <v>18386</v>
      </c>
      <c r="I864" t="s">
        <v>18386</v>
      </c>
      <c r="J864" t="s">
        <v>18386</v>
      </c>
      <c r="K864" t="s">
        <v>504</v>
      </c>
      <c r="M864" s="7">
        <v>11536599</v>
      </c>
      <c r="N864" t="s">
        <v>138</v>
      </c>
      <c r="O864">
        <v>91</v>
      </c>
      <c r="P864" s="8">
        <f>_xlfn.XLOOKUP(D864,Consumer_Price_Index!A:A,Consumer_Price_Index!B:B)</f>
        <v>118.3</v>
      </c>
      <c r="Q864" s="13">
        <f>IF(ISNUMBER(M864), M864*(Consumer_Price_Index!$B$45/(_xlfn.XLOOKUP('Working Data'!D1373,Consumer_Price_Index!A:A,Consumer_Price_Index!B:B))), "Missing")</f>
        <v>17998984.717357911</v>
      </c>
      <c r="R864" t="str">
        <f t="shared" si="13"/>
        <v>No</v>
      </c>
    </row>
    <row r="865" spans="1:18" x14ac:dyDescent="0.25">
      <c r="A865" t="s">
        <v>6254</v>
      </c>
      <c r="B865" t="s">
        <v>101</v>
      </c>
      <c r="C865" t="s">
        <v>24</v>
      </c>
      <c r="D865" s="11">
        <v>2011</v>
      </c>
      <c r="E865" t="s">
        <v>6253</v>
      </c>
      <c r="F865">
        <v>5.2</v>
      </c>
      <c r="G865">
        <v>59000</v>
      </c>
      <c r="H865" t="s">
        <v>4652</v>
      </c>
      <c r="I865" t="s">
        <v>6252</v>
      </c>
      <c r="J865" t="s">
        <v>3454</v>
      </c>
      <c r="K865" t="s">
        <v>7</v>
      </c>
      <c r="L865" s="7">
        <v>80000000</v>
      </c>
      <c r="M865" s="7">
        <v>169852759</v>
      </c>
      <c r="N865" t="s">
        <v>114</v>
      </c>
      <c r="O865">
        <v>102</v>
      </c>
      <c r="P865" s="8">
        <f>_xlfn.XLOOKUP(D865,Consumer_Price_Index!A:A,Consumer_Price_Index!B:B)</f>
        <v>224.9</v>
      </c>
      <c r="Q865" s="13">
        <f>IF(ISNUMBER(M865), M865*(Consumer_Price_Index!$B$45/(_xlfn.XLOOKUP('Working Data'!D5933,Consumer_Price_Index!A:A,Consumer_Price_Index!B:B))), "Missing")</f>
        <v>322455673.93956387</v>
      </c>
      <c r="R865" t="str">
        <f t="shared" si="13"/>
        <v>Yes</v>
      </c>
    </row>
    <row r="866" spans="1:18" x14ac:dyDescent="0.25">
      <c r="A866" t="s">
        <v>16442</v>
      </c>
      <c r="B866" t="s">
        <v>101</v>
      </c>
      <c r="C866" t="s">
        <v>34</v>
      </c>
      <c r="D866" s="11">
        <v>1992</v>
      </c>
      <c r="E866" t="s">
        <v>16128</v>
      </c>
      <c r="F866">
        <v>5.3</v>
      </c>
      <c r="G866">
        <v>21000</v>
      </c>
      <c r="H866" t="s">
        <v>1855</v>
      </c>
      <c r="I866" t="s">
        <v>16441</v>
      </c>
      <c r="J866" t="s">
        <v>15172</v>
      </c>
      <c r="K866" t="s">
        <v>7</v>
      </c>
      <c r="L866" s="7">
        <v>6500000</v>
      </c>
      <c r="M866" s="7">
        <v>29000301</v>
      </c>
      <c r="N866" t="s">
        <v>6122</v>
      </c>
      <c r="O866">
        <v>84</v>
      </c>
      <c r="P866" s="8">
        <f>_xlfn.XLOOKUP(D866,Consumer_Price_Index!A:A,Consumer_Price_Index!B:B)</f>
        <v>140.30000000000001</v>
      </c>
      <c r="Q866" s="13">
        <f>IF(ISNUMBER(M866), M866*(Consumer_Price_Index!$B$45/(_xlfn.XLOOKUP('Working Data'!D2108,Consumer_Price_Index!A:A,Consumer_Price_Index!B:B))), "Missing")</f>
        <v>37331608.427122943</v>
      </c>
      <c r="R866" t="str">
        <f t="shared" si="13"/>
        <v>Yes</v>
      </c>
    </row>
    <row r="867" spans="1:18" x14ac:dyDescent="0.25">
      <c r="A867" t="s">
        <v>5132</v>
      </c>
      <c r="B867" t="s">
        <v>41</v>
      </c>
      <c r="C867" t="s">
        <v>34</v>
      </c>
      <c r="D867" s="11">
        <v>2013</v>
      </c>
      <c r="E867" t="s">
        <v>4952</v>
      </c>
      <c r="F867">
        <v>5.3</v>
      </c>
      <c r="G867">
        <v>201000</v>
      </c>
      <c r="H867" t="s">
        <v>5131</v>
      </c>
      <c r="I867" t="s">
        <v>3900</v>
      </c>
      <c r="J867" t="s">
        <v>1878</v>
      </c>
      <c r="K867" t="s">
        <v>7</v>
      </c>
      <c r="L867" s="7">
        <v>92000000</v>
      </c>
      <c r="M867" s="7">
        <v>304654182</v>
      </c>
      <c r="N867" t="s">
        <v>890</v>
      </c>
      <c r="O867">
        <v>98</v>
      </c>
      <c r="P867" s="8">
        <f>_xlfn.XLOOKUP(D867,Consumer_Price_Index!A:A,Consumer_Price_Index!B:B)</f>
        <v>233</v>
      </c>
      <c r="Q867" s="13">
        <f>IF(ISNUMBER(M867), M867*(Consumer_Price_Index!$B$45/(_xlfn.XLOOKUP('Working Data'!D6309,Consumer_Price_Index!A:A,Consumer_Price_Index!B:B))), "Missing")</f>
        <v>846971982.2572993</v>
      </c>
      <c r="R867" t="str">
        <f t="shared" si="13"/>
        <v>Yes</v>
      </c>
    </row>
    <row r="868" spans="1:18" x14ac:dyDescent="0.25">
      <c r="A868" t="s">
        <v>1045</v>
      </c>
      <c r="B868" t="s">
        <v>68</v>
      </c>
      <c r="C868" t="s">
        <v>11</v>
      </c>
      <c r="D868" s="11">
        <v>2019</v>
      </c>
      <c r="E868" t="s">
        <v>496</v>
      </c>
      <c r="F868">
        <v>5.3</v>
      </c>
      <c r="G868">
        <v>44000</v>
      </c>
      <c r="H868" t="s">
        <v>1044</v>
      </c>
      <c r="I868" t="s">
        <v>1043</v>
      </c>
      <c r="J868" t="s">
        <v>1042</v>
      </c>
      <c r="K868" t="s">
        <v>7</v>
      </c>
      <c r="L868" s="7">
        <v>14000000</v>
      </c>
      <c r="M868" s="7">
        <v>69756455</v>
      </c>
      <c r="N868" t="s">
        <v>1041</v>
      </c>
      <c r="O868">
        <v>105</v>
      </c>
      <c r="P868" s="8">
        <f>_xlfn.XLOOKUP(D868,Consumer_Price_Index!A:A,Consumer_Price_Index!B:B)</f>
        <v>255.7</v>
      </c>
      <c r="Q868" s="13">
        <f>IF(ISNUMBER(M868), M868*(Consumer_Price_Index!$B$45/(_xlfn.XLOOKUP('Working Data'!D7459,Consumer_Price_Index!A:A,Consumer_Price_Index!B:B))), "Missing")</f>
        <v>89682665.98523207</v>
      </c>
      <c r="R868" t="str">
        <f t="shared" si="13"/>
        <v>Yes</v>
      </c>
    </row>
    <row r="869" spans="1:18" x14ac:dyDescent="0.25">
      <c r="A869" t="s">
        <v>13735</v>
      </c>
      <c r="B869" t="s">
        <v>101</v>
      </c>
      <c r="C869" t="s">
        <v>24</v>
      </c>
      <c r="D869" s="11">
        <v>1997</v>
      </c>
      <c r="E869" t="s">
        <v>13488</v>
      </c>
      <c r="F869">
        <v>5.3</v>
      </c>
      <c r="G869">
        <v>17000</v>
      </c>
      <c r="H869" t="s">
        <v>591</v>
      </c>
      <c r="I869" t="s">
        <v>13734</v>
      </c>
      <c r="J869" t="s">
        <v>13733</v>
      </c>
      <c r="K869" t="s">
        <v>7</v>
      </c>
      <c r="L869" s="7">
        <v>3000000</v>
      </c>
      <c r="M869" s="7">
        <v>23144499</v>
      </c>
      <c r="N869" t="s">
        <v>119</v>
      </c>
      <c r="O869">
        <v>98</v>
      </c>
      <c r="P869" s="8">
        <f>_xlfn.XLOOKUP(D869,Consumer_Price_Index!A:A,Consumer_Price_Index!B:B)</f>
        <v>160.5</v>
      </c>
      <c r="Q869" s="13">
        <f>IF(ISNUMBER(M869), M869*(Consumer_Price_Index!$B$45/(_xlfn.XLOOKUP('Working Data'!D3157,Consumer_Price_Index!A:A,Consumer_Price_Index!B:B))), "Missing")</f>
        <v>77581175.415841579</v>
      </c>
      <c r="R869" t="str">
        <f t="shared" si="13"/>
        <v>Yes</v>
      </c>
    </row>
    <row r="870" spans="1:18" x14ac:dyDescent="0.25">
      <c r="A870" t="s">
        <v>4644</v>
      </c>
      <c r="B870" t="s">
        <v>101</v>
      </c>
      <c r="C870" t="s">
        <v>24</v>
      </c>
      <c r="D870" s="11">
        <v>2014</v>
      </c>
      <c r="E870" t="s">
        <v>4558</v>
      </c>
      <c r="F870">
        <v>5.3</v>
      </c>
      <c r="G870">
        <v>35000</v>
      </c>
      <c r="H870" t="s">
        <v>1706</v>
      </c>
      <c r="I870" t="s">
        <v>1706</v>
      </c>
      <c r="J870" t="s">
        <v>4643</v>
      </c>
      <c r="K870" t="s">
        <v>7</v>
      </c>
      <c r="L870" s="7">
        <v>65000000</v>
      </c>
      <c r="M870" s="7">
        <v>136853506</v>
      </c>
      <c r="N870" t="s">
        <v>4642</v>
      </c>
      <c r="O870">
        <v>118</v>
      </c>
      <c r="P870" s="8">
        <f>_xlfn.XLOOKUP(D870,Consumer_Price_Index!A:A,Consumer_Price_Index!B:B)</f>
        <v>236.7</v>
      </c>
      <c r="Q870" s="13">
        <f>IF(ISNUMBER(M870), M870*(Consumer_Price_Index!$B$45/(_xlfn.XLOOKUP('Working Data'!D6473,Consumer_Price_Index!A:A,Consumer_Price_Index!B:B))), "Missing")</f>
        <v>352487432.61369395</v>
      </c>
      <c r="R870" t="str">
        <f t="shared" si="13"/>
        <v>Yes</v>
      </c>
    </row>
    <row r="871" spans="1:18" x14ac:dyDescent="0.25">
      <c r="A871" t="s">
        <v>5461</v>
      </c>
      <c r="B871" t="s">
        <v>41</v>
      </c>
      <c r="C871" t="s">
        <v>24</v>
      </c>
      <c r="D871" s="11">
        <v>2012</v>
      </c>
      <c r="E871" t="s">
        <v>5460</v>
      </c>
      <c r="F871">
        <v>5.3</v>
      </c>
      <c r="G871">
        <v>46000</v>
      </c>
      <c r="H871" t="s">
        <v>3767</v>
      </c>
      <c r="I871" t="s">
        <v>3767</v>
      </c>
      <c r="J871" t="s">
        <v>5459</v>
      </c>
      <c r="K871" t="s">
        <v>7</v>
      </c>
      <c r="L871" s="7">
        <v>3000000</v>
      </c>
      <c r="M871" s="7">
        <v>12128575</v>
      </c>
      <c r="N871" t="s">
        <v>2266</v>
      </c>
      <c r="O871">
        <v>87</v>
      </c>
      <c r="P871" s="8">
        <f>_xlfn.XLOOKUP(D871,Consumer_Price_Index!A:A,Consumer_Price_Index!B:B)</f>
        <v>229.6</v>
      </c>
      <c r="Q871" s="13">
        <f>IF(ISNUMBER(M871), M871*(Consumer_Price_Index!$B$45/(_xlfn.XLOOKUP('Working Data'!D6198,Consumer_Price_Index!A:A,Consumer_Price_Index!B:B))), "Missing")</f>
        <v>28275262.452180568</v>
      </c>
      <c r="R871" t="str">
        <f t="shared" si="13"/>
        <v>Yes</v>
      </c>
    </row>
    <row r="872" spans="1:18" x14ac:dyDescent="0.25">
      <c r="A872" t="s">
        <v>8288</v>
      </c>
      <c r="B872" t="s">
        <v>68</v>
      </c>
      <c r="C872" t="s">
        <v>24</v>
      </c>
      <c r="D872" s="11">
        <v>2007</v>
      </c>
      <c r="E872" t="s">
        <v>8287</v>
      </c>
      <c r="F872">
        <v>5.3</v>
      </c>
      <c r="G872">
        <v>41000</v>
      </c>
      <c r="H872" t="s">
        <v>7393</v>
      </c>
      <c r="I872" t="s">
        <v>8286</v>
      </c>
      <c r="J872" t="s">
        <v>7491</v>
      </c>
      <c r="K872" t="s">
        <v>7</v>
      </c>
      <c r="M872" s="7">
        <v>41739766</v>
      </c>
      <c r="N872" t="s">
        <v>6239</v>
      </c>
      <c r="O872">
        <v>90</v>
      </c>
      <c r="P872" s="8">
        <f>_xlfn.XLOOKUP(D872,Consumer_Price_Index!A:A,Consumer_Price_Index!B:B)</f>
        <v>207.3</v>
      </c>
      <c r="Q872" s="13">
        <f>IF(ISNUMBER(M872), M872*(Consumer_Price_Index!$B$45/(_xlfn.XLOOKUP('Working Data'!D5175,Consumer_Price_Index!A:A,Consumer_Price_Index!B:B))), "Missing")</f>
        <v>131793851.81554402</v>
      </c>
      <c r="R872" t="str">
        <f t="shared" si="13"/>
        <v>No</v>
      </c>
    </row>
    <row r="873" spans="1:18" x14ac:dyDescent="0.25">
      <c r="A873" t="s">
        <v>15424</v>
      </c>
      <c r="B873" t="s">
        <v>101</v>
      </c>
      <c r="C873" t="s">
        <v>24</v>
      </c>
      <c r="D873" s="11">
        <v>1994</v>
      </c>
      <c r="E873" t="s">
        <v>15362</v>
      </c>
      <c r="F873">
        <v>5.3</v>
      </c>
      <c r="G873">
        <v>19000</v>
      </c>
      <c r="H873" t="s">
        <v>9273</v>
      </c>
      <c r="I873" t="s">
        <v>15423</v>
      </c>
      <c r="J873" t="s">
        <v>15422</v>
      </c>
      <c r="K873" t="s">
        <v>7</v>
      </c>
      <c r="M873" s="7">
        <v>30577969</v>
      </c>
      <c r="N873" t="s">
        <v>119</v>
      </c>
      <c r="O873">
        <v>93</v>
      </c>
      <c r="P873" s="8">
        <f>_xlfn.XLOOKUP(D873,Consumer_Price_Index!A:A,Consumer_Price_Index!B:B)</f>
        <v>148.19999999999999</v>
      </c>
      <c r="Q873" s="13">
        <f>IF(ISNUMBER(M873), M873*(Consumer_Price_Index!$B$45/(_xlfn.XLOOKUP('Working Data'!D2499,Consumer_Price_Index!A:A,Consumer_Price_Index!B:B))), "Missing")</f>
        <v>78758302.234150454</v>
      </c>
      <c r="R873" t="str">
        <f t="shared" si="13"/>
        <v>No</v>
      </c>
    </row>
    <row r="874" spans="1:18" x14ac:dyDescent="0.25">
      <c r="A874" t="s">
        <v>19255</v>
      </c>
      <c r="B874" t="s">
        <v>41</v>
      </c>
      <c r="C874" t="s">
        <v>34</v>
      </c>
      <c r="D874" s="11">
        <v>1986</v>
      </c>
      <c r="E874" t="s">
        <v>19254</v>
      </c>
      <c r="F874">
        <v>5.3</v>
      </c>
      <c r="G874">
        <v>453</v>
      </c>
      <c r="H874" t="s">
        <v>19253</v>
      </c>
      <c r="I874" t="s">
        <v>19252</v>
      </c>
      <c r="J874" t="s">
        <v>19251</v>
      </c>
      <c r="K874" t="s">
        <v>95</v>
      </c>
      <c r="M874" s="7">
        <v>2995527</v>
      </c>
      <c r="N874" t="s">
        <v>19250</v>
      </c>
      <c r="O874">
        <v>90</v>
      </c>
      <c r="P874" s="8">
        <f>_xlfn.XLOOKUP(D874,Consumer_Price_Index!A:A,Consumer_Price_Index!B:B)</f>
        <v>109.6</v>
      </c>
      <c r="Q874" s="13">
        <f>IF(ISNUMBER(M874), M874*(Consumer_Price_Index!$B$45/(_xlfn.XLOOKUP('Working Data'!D1038,Consumer_Price_Index!A:A,Consumer_Price_Index!B:B))), "Missing")</f>
        <v>5599613.9687116556</v>
      </c>
      <c r="R874" t="str">
        <f t="shared" si="13"/>
        <v>No</v>
      </c>
    </row>
    <row r="875" spans="1:18" x14ac:dyDescent="0.25">
      <c r="A875" t="s">
        <v>3686</v>
      </c>
      <c r="B875" t="s">
        <v>41</v>
      </c>
      <c r="C875" t="s">
        <v>11</v>
      </c>
      <c r="D875" s="11">
        <v>2015</v>
      </c>
      <c r="E875" t="s">
        <v>3685</v>
      </c>
      <c r="F875">
        <v>5.3</v>
      </c>
      <c r="G875">
        <v>19000</v>
      </c>
      <c r="H875" t="s">
        <v>806</v>
      </c>
      <c r="I875" t="s">
        <v>806</v>
      </c>
      <c r="J875" t="s">
        <v>878</v>
      </c>
      <c r="K875" t="s">
        <v>562</v>
      </c>
      <c r="L875" s="7">
        <v>10000000</v>
      </c>
      <c r="M875" s="7">
        <v>3334927</v>
      </c>
      <c r="N875" t="s">
        <v>103</v>
      </c>
      <c r="O875">
        <v>122</v>
      </c>
      <c r="P875" s="8">
        <f>_xlfn.XLOOKUP(D875,Consumer_Price_Index!A:A,Consumer_Price_Index!B:B)</f>
        <v>237</v>
      </c>
      <c r="Q875" s="13">
        <f>IF(ISNUMBER(M875), M875*(Consumer_Price_Index!$B$45/(_xlfn.XLOOKUP('Working Data'!D6784,Consumer_Price_Index!A:A,Consumer_Price_Index!B:B))), "Missing")</f>
        <v>4046803.0939864595</v>
      </c>
      <c r="R875" t="str">
        <f t="shared" si="13"/>
        <v>Yes</v>
      </c>
    </row>
    <row r="876" spans="1:18" x14ac:dyDescent="0.25">
      <c r="A876" t="s">
        <v>15214</v>
      </c>
      <c r="B876" t="s">
        <v>68</v>
      </c>
      <c r="C876" t="s">
        <v>100</v>
      </c>
      <c r="D876" s="11">
        <v>1994</v>
      </c>
      <c r="E876" t="s">
        <v>15116</v>
      </c>
      <c r="F876">
        <v>5.3</v>
      </c>
      <c r="G876">
        <v>8200</v>
      </c>
      <c r="H876" t="s">
        <v>11056</v>
      </c>
      <c r="I876" t="s">
        <v>15213</v>
      </c>
      <c r="J876" t="s">
        <v>15213</v>
      </c>
      <c r="K876" t="s">
        <v>7</v>
      </c>
      <c r="L876" s="7">
        <v>9000000</v>
      </c>
      <c r="M876" s="7">
        <v>3662459</v>
      </c>
      <c r="N876" t="s">
        <v>6122</v>
      </c>
      <c r="O876">
        <v>80</v>
      </c>
      <c r="P876" s="8">
        <f>_xlfn.XLOOKUP(D876,Consumer_Price_Index!A:A,Consumer_Price_Index!B:B)</f>
        <v>148.19999999999999</v>
      </c>
      <c r="Q876" s="13">
        <f>IF(ISNUMBER(M876), M876*(Consumer_Price_Index!$B$45/(_xlfn.XLOOKUP('Working Data'!D2577,Consumer_Price_Index!A:A,Consumer_Price_Index!B:B))), "Missing")</f>
        <v>8193474.7232011743</v>
      </c>
      <c r="R876" t="str">
        <f t="shared" si="13"/>
        <v>Yes</v>
      </c>
    </row>
    <row r="877" spans="1:18" x14ac:dyDescent="0.25">
      <c r="A877" t="s">
        <v>685</v>
      </c>
      <c r="B877" t="s">
        <v>52</v>
      </c>
      <c r="C877" t="s">
        <v>24</v>
      </c>
      <c r="D877" s="11">
        <v>2019</v>
      </c>
      <c r="E877" t="s">
        <v>684</v>
      </c>
      <c r="F877">
        <v>5.3</v>
      </c>
      <c r="G877">
        <v>12000</v>
      </c>
      <c r="H877" t="s">
        <v>683</v>
      </c>
      <c r="I877" t="s">
        <v>682</v>
      </c>
      <c r="J877" t="s">
        <v>681</v>
      </c>
      <c r="K877" t="s">
        <v>7</v>
      </c>
      <c r="M877" s="7">
        <v>1378160</v>
      </c>
      <c r="N877" t="s">
        <v>680</v>
      </c>
      <c r="O877">
        <v>94</v>
      </c>
      <c r="P877" s="8">
        <f>_xlfn.XLOOKUP(D877,Consumer_Price_Index!A:A,Consumer_Price_Index!B:B)</f>
        <v>255.7</v>
      </c>
      <c r="Q877" s="13">
        <f>IF(ISNUMBER(M877), M877*(Consumer_Price_Index!$B$45/(_xlfn.XLOOKUP('Working Data'!D7541,Consumer_Price_Index!A:A,Consumer_Price_Index!B:B))), "Missing")</f>
        <v>2833504.399460189</v>
      </c>
      <c r="R877" t="str">
        <f t="shared" si="13"/>
        <v>No</v>
      </c>
    </row>
    <row r="878" spans="1:18" x14ac:dyDescent="0.25">
      <c r="A878" t="s">
        <v>14790</v>
      </c>
      <c r="B878" t="s">
        <v>41</v>
      </c>
      <c r="C878" t="s">
        <v>5</v>
      </c>
      <c r="D878" s="11">
        <v>1995</v>
      </c>
      <c r="E878" t="s">
        <v>14611</v>
      </c>
      <c r="F878">
        <v>5.3</v>
      </c>
      <c r="G878">
        <v>11000</v>
      </c>
      <c r="H878" t="s">
        <v>2662</v>
      </c>
      <c r="I878" t="s">
        <v>14762</v>
      </c>
      <c r="J878" t="s">
        <v>14789</v>
      </c>
      <c r="K878" t="s">
        <v>7</v>
      </c>
      <c r="L878" s="7">
        <v>6000000</v>
      </c>
      <c r="M878" s="7">
        <v>13940383</v>
      </c>
      <c r="N878" t="s">
        <v>13342</v>
      </c>
      <c r="O878">
        <v>95</v>
      </c>
      <c r="P878" s="8">
        <f>_xlfn.XLOOKUP(D878,Consumer_Price_Index!A:A,Consumer_Price_Index!B:B)</f>
        <v>152.4</v>
      </c>
      <c r="Q878" s="13">
        <f>IF(ISNUMBER(M878), M878*(Consumer_Price_Index!$B$45/(_xlfn.XLOOKUP('Working Data'!D2748,Consumer_Price_Index!A:A,Consumer_Price_Index!B:B))), "Missing")</f>
        <v>37391150.5290493</v>
      </c>
      <c r="R878" t="str">
        <f t="shared" si="13"/>
        <v>Yes</v>
      </c>
    </row>
    <row r="879" spans="1:18" x14ac:dyDescent="0.25">
      <c r="A879" t="s">
        <v>13996</v>
      </c>
      <c r="B879" t="s">
        <v>68</v>
      </c>
      <c r="C879" t="s">
        <v>24</v>
      </c>
      <c r="D879" s="11">
        <v>1996</v>
      </c>
      <c r="E879" t="s">
        <v>13995</v>
      </c>
      <c r="F879">
        <v>5.3</v>
      </c>
      <c r="G879">
        <v>9600</v>
      </c>
      <c r="H879" t="s">
        <v>13994</v>
      </c>
      <c r="I879" t="s">
        <v>3962</v>
      </c>
      <c r="J879" t="s">
        <v>12069</v>
      </c>
      <c r="K879" t="s">
        <v>7</v>
      </c>
      <c r="M879" s="7">
        <v>9255027</v>
      </c>
      <c r="N879" t="s">
        <v>12919</v>
      </c>
      <c r="O879">
        <v>91</v>
      </c>
      <c r="P879" s="8">
        <f>_xlfn.XLOOKUP(D879,Consumer_Price_Index!A:A,Consumer_Price_Index!B:B)</f>
        <v>156.9</v>
      </c>
      <c r="Q879" s="13">
        <f>IF(ISNUMBER(M879), M879*(Consumer_Price_Index!$B$45/(_xlfn.XLOOKUP('Working Data'!D3043,Consumer_Price_Index!A:A,Consumer_Price_Index!B:B))), "Missing")</f>
        <v>22741989.733064514</v>
      </c>
      <c r="R879" t="str">
        <f t="shared" si="13"/>
        <v>No</v>
      </c>
    </row>
    <row r="880" spans="1:18" x14ac:dyDescent="0.25">
      <c r="A880" t="s">
        <v>15942</v>
      </c>
      <c r="B880" t="s">
        <v>101</v>
      </c>
      <c r="C880" t="s">
        <v>24</v>
      </c>
      <c r="D880" s="11">
        <v>1993</v>
      </c>
      <c r="E880" t="s">
        <v>15651</v>
      </c>
      <c r="F880">
        <v>5.3</v>
      </c>
      <c r="G880">
        <v>52000</v>
      </c>
      <c r="H880" t="s">
        <v>14132</v>
      </c>
      <c r="I880" t="s">
        <v>15941</v>
      </c>
      <c r="J880" t="s">
        <v>6495</v>
      </c>
      <c r="K880" t="s">
        <v>7</v>
      </c>
      <c r="L880" s="7">
        <v>33000000</v>
      </c>
      <c r="M880" s="7">
        <v>21274717</v>
      </c>
      <c r="N880" t="s">
        <v>108</v>
      </c>
      <c r="O880">
        <v>88</v>
      </c>
      <c r="P880" s="8">
        <f>_xlfn.XLOOKUP(D880,Consumer_Price_Index!A:A,Consumer_Price_Index!B:B)</f>
        <v>144.5</v>
      </c>
      <c r="Q880" s="13">
        <f>IF(ISNUMBER(M880), M880*(Consumer_Price_Index!$B$45/(_xlfn.XLOOKUP('Working Data'!D2297,Consumer_Price_Index!A:A,Consumer_Price_Index!B:B))), "Missing")</f>
        <v>47594759.690895744</v>
      </c>
      <c r="R880" t="str">
        <f t="shared" si="13"/>
        <v>Yes</v>
      </c>
    </row>
    <row r="881" spans="1:18" x14ac:dyDescent="0.25">
      <c r="A881" t="s">
        <v>497</v>
      </c>
      <c r="B881" t="s">
        <v>41</v>
      </c>
      <c r="C881" t="s">
        <v>87</v>
      </c>
      <c r="D881" s="11">
        <v>2019</v>
      </c>
      <c r="E881" t="s">
        <v>496</v>
      </c>
      <c r="F881">
        <v>5.3</v>
      </c>
      <c r="G881">
        <v>3700</v>
      </c>
      <c r="H881" t="s">
        <v>495</v>
      </c>
      <c r="I881" t="s">
        <v>494</v>
      </c>
      <c r="J881" t="s">
        <v>493</v>
      </c>
      <c r="K881" t="s">
        <v>7</v>
      </c>
      <c r="M881" s="7">
        <v>20440</v>
      </c>
      <c r="N881" t="s">
        <v>492</v>
      </c>
      <c r="O881">
        <v>105</v>
      </c>
      <c r="P881" s="8">
        <f>_xlfn.XLOOKUP(D881,Consumer_Price_Index!A:A,Consumer_Price_Index!B:B)</f>
        <v>255.7</v>
      </c>
      <c r="Q881" s="13">
        <f>IF(ISNUMBER(M881), M881*(Consumer_Price_Index!$B$45/(_xlfn.XLOOKUP('Working Data'!D7578,Consumer_Price_Index!A:A,Consumer_Price_Index!B:B))), "Missing")</f>
        <v>44391.076265146112</v>
      </c>
      <c r="R881" t="str">
        <f t="shared" si="13"/>
        <v>No</v>
      </c>
    </row>
    <row r="882" spans="1:18" x14ac:dyDescent="0.25">
      <c r="A882" t="s">
        <v>9867</v>
      </c>
      <c r="B882" t="s">
        <v>68</v>
      </c>
      <c r="C882" t="s">
        <v>34</v>
      </c>
      <c r="D882" s="11">
        <v>2004</v>
      </c>
      <c r="E882" t="s">
        <v>9261</v>
      </c>
      <c r="F882">
        <v>5.3</v>
      </c>
      <c r="G882">
        <v>15000</v>
      </c>
      <c r="H882" t="s">
        <v>2292</v>
      </c>
      <c r="I882" t="s">
        <v>2292</v>
      </c>
      <c r="J882" t="s">
        <v>9866</v>
      </c>
      <c r="K882" t="s">
        <v>7</v>
      </c>
      <c r="L882" s="7">
        <v>3500000</v>
      </c>
      <c r="M882" s="7">
        <v>97446</v>
      </c>
      <c r="N882" t="s">
        <v>777</v>
      </c>
      <c r="O882">
        <v>91</v>
      </c>
      <c r="P882" s="8">
        <f>_xlfn.XLOOKUP(D882,Consumer_Price_Index!A:A,Consumer_Price_Index!B:B)</f>
        <v>188.9</v>
      </c>
      <c r="Q882" s="13">
        <f>IF(ISNUMBER(M882), M882*(Consumer_Price_Index!$B$45/(_xlfn.XLOOKUP('Working Data'!D4576,Consumer_Price_Index!A:A,Consumer_Price_Index!B:B))), "Missing")</f>
        <v>121141.55936352508</v>
      </c>
      <c r="R882" t="str">
        <f t="shared" si="13"/>
        <v>Yes</v>
      </c>
    </row>
    <row r="883" spans="1:18" x14ac:dyDescent="0.25">
      <c r="A883" t="s">
        <v>10661</v>
      </c>
      <c r="B883" t="s">
        <v>68</v>
      </c>
      <c r="C883" t="s">
        <v>34</v>
      </c>
      <c r="D883" s="11">
        <v>2003</v>
      </c>
      <c r="E883" t="s">
        <v>10296</v>
      </c>
      <c r="F883">
        <v>5.3</v>
      </c>
      <c r="G883">
        <v>209000</v>
      </c>
      <c r="H883" t="s">
        <v>6666</v>
      </c>
      <c r="I883" t="s">
        <v>6666</v>
      </c>
      <c r="J883" t="s">
        <v>2678</v>
      </c>
      <c r="K883" t="s">
        <v>7</v>
      </c>
      <c r="L883" s="7">
        <v>78000000</v>
      </c>
      <c r="M883" s="7">
        <v>179179718</v>
      </c>
      <c r="N883" t="s">
        <v>4618</v>
      </c>
      <c r="O883">
        <v>103</v>
      </c>
      <c r="P883" s="8">
        <f>_xlfn.XLOOKUP(D883,Consumer_Price_Index!A:A,Consumer_Price_Index!B:B)</f>
        <v>184</v>
      </c>
      <c r="Q883" s="13">
        <f>IF(ISNUMBER(M883), M883*(Consumer_Price_Index!$B$45/(_xlfn.XLOOKUP('Working Data'!D4271,Consumer_Price_Index!A:A,Consumer_Price_Index!B:B))), "Missing")</f>
        <v>230363122.67763713</v>
      </c>
      <c r="R883" t="str">
        <f t="shared" si="13"/>
        <v>Yes</v>
      </c>
    </row>
    <row r="884" spans="1:18" x14ac:dyDescent="0.25">
      <c r="A884" t="s">
        <v>1194</v>
      </c>
      <c r="B884" t="s">
        <v>52</v>
      </c>
      <c r="C884" t="s">
        <v>24</v>
      </c>
      <c r="D884" s="11">
        <v>2018</v>
      </c>
      <c r="E884" t="s">
        <v>1193</v>
      </c>
      <c r="F884">
        <v>5.3</v>
      </c>
      <c r="G884">
        <v>3500</v>
      </c>
      <c r="H884" t="s">
        <v>1192</v>
      </c>
      <c r="I884" t="s">
        <v>1192</v>
      </c>
      <c r="J884" t="s">
        <v>1191</v>
      </c>
      <c r="K884" t="s">
        <v>7</v>
      </c>
      <c r="M884" s="7">
        <v>6877</v>
      </c>
      <c r="N884" t="s">
        <v>1190</v>
      </c>
      <c r="O884">
        <v>93</v>
      </c>
      <c r="P884" s="8">
        <f>_xlfn.XLOOKUP(D884,Consumer_Price_Index!A:A,Consumer_Price_Index!B:B)</f>
        <v>251.1</v>
      </c>
      <c r="Q884" s="13">
        <f>IF(ISNUMBER(M884), M884*(Consumer_Price_Index!$B$45/(_xlfn.XLOOKUP('Working Data'!D7426,Consumer_Price_Index!A:A,Consumer_Price_Index!B:B))), "Missing")</f>
        <v>11092.757543673901</v>
      </c>
      <c r="R884" t="str">
        <f t="shared" si="13"/>
        <v>No</v>
      </c>
    </row>
    <row r="885" spans="1:18" x14ac:dyDescent="0.25">
      <c r="A885" t="s">
        <v>10796</v>
      </c>
      <c r="B885" t="s">
        <v>68</v>
      </c>
      <c r="C885" t="s">
        <v>73</v>
      </c>
      <c r="D885" s="11">
        <v>2002</v>
      </c>
      <c r="E885" t="s">
        <v>10795</v>
      </c>
      <c r="F885">
        <v>5.3</v>
      </c>
      <c r="G885">
        <v>22000</v>
      </c>
      <c r="H885" t="s">
        <v>10794</v>
      </c>
      <c r="I885" t="s">
        <v>10793</v>
      </c>
      <c r="J885" t="s">
        <v>1712</v>
      </c>
      <c r="K885" t="s">
        <v>7</v>
      </c>
      <c r="L885" s="7">
        <v>34000000</v>
      </c>
      <c r="M885" s="7">
        <v>23833131</v>
      </c>
      <c r="N885" t="s">
        <v>10792</v>
      </c>
      <c r="O885">
        <v>76</v>
      </c>
      <c r="P885" s="8">
        <f>_xlfn.XLOOKUP(D885,Consumer_Price_Index!A:A,Consumer_Price_Index!B:B)</f>
        <v>179.9</v>
      </c>
      <c r="Q885" s="13">
        <f>IF(ISNUMBER(M885), M885*(Consumer_Price_Index!$B$45/(_xlfn.XLOOKUP('Working Data'!D4222,Consumer_Price_Index!A:A,Consumer_Price_Index!B:B))), "Missing")</f>
        <v>37183589.430107526</v>
      </c>
      <c r="R885" t="str">
        <f t="shared" si="13"/>
        <v>Yes</v>
      </c>
    </row>
    <row r="886" spans="1:18" x14ac:dyDescent="0.25">
      <c r="A886" t="s">
        <v>11029</v>
      </c>
      <c r="B886" t="s">
        <v>41</v>
      </c>
      <c r="C886" t="s">
        <v>87</v>
      </c>
      <c r="D886" s="11">
        <v>2002</v>
      </c>
      <c r="E886" t="s">
        <v>11028</v>
      </c>
      <c r="F886">
        <v>5.3</v>
      </c>
      <c r="G886">
        <v>25000</v>
      </c>
      <c r="H886" t="s">
        <v>9249</v>
      </c>
      <c r="I886" t="s">
        <v>11027</v>
      </c>
      <c r="J886" t="s">
        <v>843</v>
      </c>
      <c r="K886" t="s">
        <v>332</v>
      </c>
      <c r="L886" s="7">
        <v>55000000</v>
      </c>
      <c r="M886" s="7">
        <v>6632383</v>
      </c>
      <c r="N886" t="s">
        <v>103</v>
      </c>
      <c r="O886">
        <v>96</v>
      </c>
      <c r="P886" s="8">
        <f>_xlfn.XLOOKUP(D886,Consumer_Price_Index!A:A,Consumer_Price_Index!B:B)</f>
        <v>179.9</v>
      </c>
      <c r="Q886" s="13">
        <f>IF(ISNUMBER(M886), M886*(Consumer_Price_Index!$B$45/(_xlfn.XLOOKUP('Working Data'!D4144,Consumer_Price_Index!A:A,Consumer_Price_Index!B:B))), "Missing")</f>
        <v>10347604.199180746</v>
      </c>
      <c r="R886" t="str">
        <f t="shared" si="13"/>
        <v>Yes</v>
      </c>
    </row>
    <row r="887" spans="1:18" x14ac:dyDescent="0.25">
      <c r="A887" t="s">
        <v>13584</v>
      </c>
      <c r="B887" t="s">
        <v>68</v>
      </c>
      <c r="C887" t="s">
        <v>24</v>
      </c>
      <c r="D887" s="11">
        <v>1997</v>
      </c>
      <c r="E887" t="s">
        <v>13560</v>
      </c>
      <c r="F887">
        <v>5.3</v>
      </c>
      <c r="G887">
        <v>15000</v>
      </c>
      <c r="H887" t="s">
        <v>4284</v>
      </c>
      <c r="I887" t="s">
        <v>13032</v>
      </c>
      <c r="J887" t="s">
        <v>7071</v>
      </c>
      <c r="K887" t="s">
        <v>7</v>
      </c>
      <c r="L887" s="7">
        <v>85000000</v>
      </c>
      <c r="M887" s="7">
        <v>28598376</v>
      </c>
      <c r="N887" t="s">
        <v>13583</v>
      </c>
      <c r="O887">
        <v>98</v>
      </c>
      <c r="P887" s="8">
        <f>_xlfn.XLOOKUP(D887,Consumer_Price_Index!A:A,Consumer_Price_Index!B:B)</f>
        <v>160.5</v>
      </c>
      <c r="Q887" s="13">
        <f>IF(ISNUMBER(M887), M887*(Consumer_Price_Index!$B$45/(_xlfn.XLOOKUP('Working Data'!D3207,Consumer_Price_Index!A:A,Consumer_Price_Index!B:B))), "Missing")</f>
        <v>70273590.058064505</v>
      </c>
      <c r="R887" t="str">
        <f t="shared" si="13"/>
        <v>Yes</v>
      </c>
    </row>
    <row r="888" spans="1:18" x14ac:dyDescent="0.25">
      <c r="A888" t="s">
        <v>14145</v>
      </c>
      <c r="B888" t="s">
        <v>101</v>
      </c>
      <c r="C888" t="s">
        <v>24</v>
      </c>
      <c r="D888" s="11">
        <v>1996</v>
      </c>
      <c r="E888" t="s">
        <v>14069</v>
      </c>
      <c r="F888">
        <v>5.3</v>
      </c>
      <c r="G888">
        <v>10000</v>
      </c>
      <c r="H888" t="s">
        <v>10254</v>
      </c>
      <c r="I888" t="s">
        <v>4938</v>
      </c>
      <c r="J888" t="s">
        <v>14144</v>
      </c>
      <c r="K888" t="s">
        <v>7</v>
      </c>
      <c r="M888" s="7">
        <v>26491793</v>
      </c>
      <c r="N888" t="s">
        <v>12919</v>
      </c>
      <c r="O888">
        <v>101</v>
      </c>
      <c r="P888" s="8">
        <f>_xlfn.XLOOKUP(D888,Consumer_Price_Index!A:A,Consumer_Price_Index!B:B)</f>
        <v>156.9</v>
      </c>
      <c r="Q888" s="13">
        <f>IF(ISNUMBER(M888), M888*(Consumer_Price_Index!$B$45/(_xlfn.XLOOKUP('Working Data'!D3000,Consumer_Price_Index!A:A,Consumer_Price_Index!B:B))), "Missing")</f>
        <v>34643988.528326176</v>
      </c>
      <c r="R888" t="str">
        <f t="shared" si="13"/>
        <v>No</v>
      </c>
    </row>
    <row r="889" spans="1:18" x14ac:dyDescent="0.25">
      <c r="A889" t="s">
        <v>14312</v>
      </c>
      <c r="B889" t="s">
        <v>101</v>
      </c>
      <c r="C889" t="s">
        <v>100</v>
      </c>
      <c r="D889" s="11">
        <v>1996</v>
      </c>
      <c r="E889" t="s">
        <v>14111</v>
      </c>
      <c r="F889">
        <v>5.3</v>
      </c>
      <c r="G889">
        <v>10000</v>
      </c>
      <c r="H889" t="s">
        <v>14311</v>
      </c>
      <c r="I889" t="s">
        <v>14310</v>
      </c>
      <c r="J889" t="s">
        <v>11619</v>
      </c>
      <c r="K889" t="s">
        <v>7</v>
      </c>
      <c r="L889" s="7">
        <v>25530000</v>
      </c>
      <c r="M889" s="7">
        <v>20080020</v>
      </c>
      <c r="N889" t="s">
        <v>103</v>
      </c>
      <c r="O889">
        <v>95</v>
      </c>
      <c r="P889" s="8">
        <f>_xlfn.XLOOKUP(D889,Consumer_Price_Index!A:A,Consumer_Price_Index!B:B)</f>
        <v>156.9</v>
      </c>
      <c r="Q889" s="13">
        <f>IF(ISNUMBER(M889), M889*(Consumer_Price_Index!$B$45/(_xlfn.XLOOKUP('Working Data'!D2942,Consumer_Price_Index!A:A,Consumer_Price_Index!B:B))), "Missing")</f>
        <v>26259150.61802575</v>
      </c>
      <c r="R889" t="str">
        <f t="shared" si="13"/>
        <v>Yes</v>
      </c>
    </row>
    <row r="890" spans="1:18" x14ac:dyDescent="0.25">
      <c r="A890" t="s">
        <v>13815</v>
      </c>
      <c r="B890" t="s">
        <v>101</v>
      </c>
      <c r="C890" t="s">
        <v>24</v>
      </c>
      <c r="D890" s="11">
        <v>1997</v>
      </c>
      <c r="E890" t="s">
        <v>13498</v>
      </c>
      <c r="F890">
        <v>5.3</v>
      </c>
      <c r="G890">
        <v>86000</v>
      </c>
      <c r="H890" t="s">
        <v>9158</v>
      </c>
      <c r="I890" t="s">
        <v>13814</v>
      </c>
      <c r="J890" t="s">
        <v>7071</v>
      </c>
      <c r="K890" t="s">
        <v>7</v>
      </c>
      <c r="L890" s="7">
        <v>80000000</v>
      </c>
      <c r="M890" s="7">
        <v>177977226</v>
      </c>
      <c r="N890" t="s">
        <v>119</v>
      </c>
      <c r="O890">
        <v>93</v>
      </c>
      <c r="P890" s="8">
        <f>_xlfn.XLOOKUP(D890,Consumer_Price_Index!A:A,Consumer_Price_Index!B:B)</f>
        <v>160.5</v>
      </c>
      <c r="Q890" s="13">
        <f>IF(ISNUMBER(M890), M890*(Consumer_Price_Index!$B$45/(_xlfn.XLOOKUP('Working Data'!D3127,Consumer_Price_Index!A:A,Consumer_Price_Index!B:B))), "Missing")</f>
        <v>228817134.01772153</v>
      </c>
      <c r="R890" t="str">
        <f t="shared" si="13"/>
        <v>Yes</v>
      </c>
    </row>
    <row r="891" spans="1:18" x14ac:dyDescent="0.25">
      <c r="A891" t="s">
        <v>20086</v>
      </c>
      <c r="B891" t="s">
        <v>41</v>
      </c>
      <c r="C891" t="s">
        <v>24</v>
      </c>
      <c r="D891" s="11">
        <v>1985</v>
      </c>
      <c r="E891" t="s">
        <v>20085</v>
      </c>
      <c r="F891">
        <v>5.3</v>
      </c>
      <c r="G891">
        <v>2200</v>
      </c>
      <c r="H891" t="s">
        <v>20084</v>
      </c>
      <c r="I891" t="s">
        <v>20083</v>
      </c>
      <c r="J891" t="s">
        <v>18262</v>
      </c>
      <c r="K891" t="s">
        <v>7</v>
      </c>
      <c r="M891" s="7">
        <v>3333306</v>
      </c>
      <c r="N891" t="s">
        <v>17568</v>
      </c>
      <c r="O891">
        <v>94</v>
      </c>
      <c r="P891" s="8">
        <f>_xlfn.XLOOKUP(D891,Consumer_Price_Index!A:A,Consumer_Price_Index!B:B)</f>
        <v>107.6</v>
      </c>
      <c r="Q891" s="13">
        <f>IF(ISNUMBER(M891), M891*(Consumer_Price_Index!$B$45/(_xlfn.XLOOKUP('Working Data'!D750,Consumer_Price_Index!A:A,Consumer_Price_Index!B:B))), "Missing")</f>
        <v>7457109.6784140971</v>
      </c>
      <c r="R891" t="str">
        <f t="shared" si="13"/>
        <v>No</v>
      </c>
    </row>
    <row r="892" spans="1:18" x14ac:dyDescent="0.25">
      <c r="A892" t="s">
        <v>18590</v>
      </c>
      <c r="B892" t="s">
        <v>41</v>
      </c>
      <c r="C892" t="s">
        <v>5</v>
      </c>
      <c r="D892" s="11">
        <v>1988</v>
      </c>
      <c r="E892" t="s">
        <v>18197</v>
      </c>
      <c r="F892">
        <v>5.3</v>
      </c>
      <c r="G892">
        <v>34000</v>
      </c>
      <c r="H892" t="s">
        <v>18589</v>
      </c>
      <c r="I892" t="s">
        <v>18588</v>
      </c>
      <c r="J892" t="s">
        <v>18587</v>
      </c>
      <c r="K892" t="s">
        <v>7</v>
      </c>
      <c r="L892" s="7">
        <v>2800000</v>
      </c>
      <c r="M892" s="7">
        <v>19170001</v>
      </c>
      <c r="N892" t="s">
        <v>108</v>
      </c>
      <c r="O892">
        <v>88</v>
      </c>
      <c r="P892" s="8">
        <f>_xlfn.XLOOKUP(D892,Consumer_Price_Index!A:A,Consumer_Price_Index!B:B)</f>
        <v>118.3</v>
      </c>
      <c r="Q892" s="13">
        <f>IF(ISNUMBER(M892), M892*(Consumer_Price_Index!$B$45/(_xlfn.XLOOKUP('Working Data'!D1301,Consumer_Price_Index!A:A,Consumer_Price_Index!B:B))), "Missing")</f>
        <v>25440327.982142854</v>
      </c>
      <c r="R892" t="str">
        <f t="shared" si="13"/>
        <v>Yes</v>
      </c>
    </row>
    <row r="893" spans="1:18" x14ac:dyDescent="0.25">
      <c r="A893" t="s">
        <v>2549</v>
      </c>
      <c r="B893" t="s">
        <v>68</v>
      </c>
      <c r="C893" t="s">
        <v>34</v>
      </c>
      <c r="D893" s="11">
        <v>2017</v>
      </c>
      <c r="E893" t="s">
        <v>2038</v>
      </c>
      <c r="F893">
        <v>5.3</v>
      </c>
      <c r="G893">
        <v>99000</v>
      </c>
      <c r="H893" t="s">
        <v>1356</v>
      </c>
      <c r="I893" t="s">
        <v>1356</v>
      </c>
      <c r="J893" t="s">
        <v>899</v>
      </c>
      <c r="K893" t="s">
        <v>7</v>
      </c>
      <c r="L893" s="7">
        <v>120000000</v>
      </c>
      <c r="M893" s="7">
        <v>221600160</v>
      </c>
      <c r="N893" t="s">
        <v>138</v>
      </c>
      <c r="O893">
        <v>109</v>
      </c>
      <c r="P893" s="8">
        <f>_xlfn.XLOOKUP(D893,Consumer_Price_Index!A:A,Consumer_Price_Index!B:B)</f>
        <v>245.1</v>
      </c>
      <c r="Q893" s="13">
        <f>IF(ISNUMBER(M893), M893*(Consumer_Price_Index!$B$45/(_xlfn.XLOOKUP('Working Data'!D7110,Consumer_Price_Index!A:A,Consumer_Price_Index!B:B))), "Missing")</f>
        <v>516614910.11476666</v>
      </c>
      <c r="R893" t="str">
        <f t="shared" si="13"/>
        <v>Yes</v>
      </c>
    </row>
    <row r="894" spans="1:18" x14ac:dyDescent="0.25">
      <c r="A894" t="s">
        <v>8536</v>
      </c>
      <c r="B894" t="s">
        <v>68</v>
      </c>
      <c r="C894" t="s">
        <v>34</v>
      </c>
      <c r="D894" s="11">
        <v>2007</v>
      </c>
      <c r="E894" t="s">
        <v>8294</v>
      </c>
      <c r="F894">
        <v>5.3</v>
      </c>
      <c r="G894">
        <v>227000</v>
      </c>
      <c r="H894" t="s">
        <v>6666</v>
      </c>
      <c r="I894" t="s">
        <v>6666</v>
      </c>
      <c r="J894" t="s">
        <v>1848</v>
      </c>
      <c r="K894" t="s">
        <v>7</v>
      </c>
      <c r="L894" s="7">
        <v>110000000</v>
      </c>
      <c r="M894" s="7">
        <v>228738393</v>
      </c>
      <c r="N894" t="s">
        <v>114</v>
      </c>
      <c r="O894">
        <v>110</v>
      </c>
      <c r="P894" s="8">
        <f>_xlfn.XLOOKUP(D894,Consumer_Price_Index!A:A,Consumer_Price_Index!B:B)</f>
        <v>207.3</v>
      </c>
      <c r="Q894" s="13">
        <f>IF(ISNUMBER(M894), M894*(Consumer_Price_Index!$B$45/(_xlfn.XLOOKUP('Working Data'!D5074,Consumer_Price_Index!A:A,Consumer_Price_Index!B:B))), "Missing")</f>
        <v>647737809.91728628</v>
      </c>
      <c r="R894" t="str">
        <f t="shared" si="13"/>
        <v>Yes</v>
      </c>
    </row>
    <row r="895" spans="1:18" x14ac:dyDescent="0.25">
      <c r="A895" t="s">
        <v>20621</v>
      </c>
      <c r="B895" t="s">
        <v>41</v>
      </c>
      <c r="C895" t="s">
        <v>34</v>
      </c>
      <c r="D895" s="11">
        <v>1984</v>
      </c>
      <c r="E895" t="s">
        <v>20128</v>
      </c>
      <c r="F895">
        <v>5.3</v>
      </c>
      <c r="G895">
        <v>2700</v>
      </c>
      <c r="H895" t="s">
        <v>20620</v>
      </c>
      <c r="I895" t="s">
        <v>20620</v>
      </c>
      <c r="J895" t="s">
        <v>20619</v>
      </c>
      <c r="K895" t="s">
        <v>562</v>
      </c>
      <c r="M895" s="7">
        <v>1337274</v>
      </c>
      <c r="N895" t="s">
        <v>20618</v>
      </c>
      <c r="O895">
        <v>87</v>
      </c>
      <c r="P895" s="8">
        <f>_xlfn.XLOOKUP(D895,Consumer_Price_Index!A:A,Consumer_Price_Index!B:B)</f>
        <v>103.9</v>
      </c>
      <c r="Q895" s="13">
        <f>IF(ISNUMBER(M895), M895*(Consumer_Price_Index!$B$45/(_xlfn.XLOOKUP('Working Data'!D544,Consumer_Price_Index!A:A,Consumer_Price_Index!B:B))), "Missing")</f>
        <v>2673670.5236220472</v>
      </c>
      <c r="R895" t="str">
        <f t="shared" si="13"/>
        <v>No</v>
      </c>
    </row>
    <row r="896" spans="1:18" x14ac:dyDescent="0.25">
      <c r="A896" t="s">
        <v>21917</v>
      </c>
      <c r="B896" t="s">
        <v>101</v>
      </c>
      <c r="C896" t="s">
        <v>81</v>
      </c>
      <c r="D896" s="11">
        <v>1980</v>
      </c>
      <c r="E896" t="s">
        <v>21916</v>
      </c>
      <c r="F896">
        <v>5.3</v>
      </c>
      <c r="G896">
        <v>2400</v>
      </c>
      <c r="H896" t="s">
        <v>21915</v>
      </c>
      <c r="I896" t="s">
        <v>21914</v>
      </c>
      <c r="J896" t="s">
        <v>21913</v>
      </c>
      <c r="K896" t="s">
        <v>7</v>
      </c>
      <c r="L896" s="7">
        <v>11000000</v>
      </c>
      <c r="N896" t="s">
        <v>21097</v>
      </c>
      <c r="O896">
        <v>97</v>
      </c>
      <c r="P896" s="8">
        <f>_xlfn.XLOOKUP(D896,Consumer_Price_Index!A:A,Consumer_Price_Index!B:B)</f>
        <v>82.4</v>
      </c>
      <c r="Q896" s="13" t="str">
        <f>IF(ISNUMBER(M896), M896*(Consumer_Price_Index!$B$45/(_xlfn.XLOOKUP('Working Data'!D61,Consumer_Price_Index!A:A,Consumer_Price_Index!B:B))), "Missing")</f>
        <v>Missing</v>
      </c>
      <c r="R896" t="str">
        <f t="shared" si="13"/>
        <v>No</v>
      </c>
    </row>
    <row r="897" spans="1:18" x14ac:dyDescent="0.25">
      <c r="A897" t="s">
        <v>18831</v>
      </c>
      <c r="B897" t="s">
        <v>101</v>
      </c>
      <c r="C897" t="s">
        <v>24</v>
      </c>
      <c r="D897" s="11">
        <v>1987</v>
      </c>
      <c r="E897" t="s">
        <v>18742</v>
      </c>
      <c r="F897">
        <v>5.3</v>
      </c>
      <c r="G897">
        <v>3200</v>
      </c>
      <c r="H897" t="s">
        <v>18830</v>
      </c>
      <c r="I897" t="s">
        <v>16302</v>
      </c>
      <c r="J897" t="s">
        <v>14280</v>
      </c>
      <c r="K897" t="s">
        <v>7</v>
      </c>
      <c r="M897" s="7">
        <v>20419446</v>
      </c>
      <c r="N897" t="s">
        <v>6122</v>
      </c>
      <c r="O897">
        <v>96</v>
      </c>
      <c r="P897" s="8">
        <f>_xlfn.XLOOKUP(D897,Consumer_Price_Index!A:A,Consumer_Price_Index!B:B)</f>
        <v>113.6</v>
      </c>
      <c r="Q897" s="13">
        <f>IF(ISNUMBER(M897), M897*(Consumer_Price_Index!$B$45/(_xlfn.XLOOKUP('Working Data'!D1208,Consumer_Price_Index!A:A,Consumer_Price_Index!B:B))), "Missing")</f>
        <v>33814158.674999997</v>
      </c>
      <c r="R897" t="str">
        <f t="shared" si="13"/>
        <v>No</v>
      </c>
    </row>
    <row r="898" spans="1:18" x14ac:dyDescent="0.25">
      <c r="A898" t="s">
        <v>18202</v>
      </c>
      <c r="B898" t="s">
        <v>41</v>
      </c>
      <c r="C898" t="s">
        <v>34</v>
      </c>
      <c r="D898" s="11">
        <v>1988</v>
      </c>
      <c r="E898" t="s">
        <v>18201</v>
      </c>
      <c r="F898">
        <v>5.3</v>
      </c>
      <c r="G898">
        <v>3500</v>
      </c>
      <c r="H898" t="s">
        <v>18200</v>
      </c>
      <c r="I898" t="s">
        <v>18199</v>
      </c>
      <c r="J898" t="s">
        <v>14571</v>
      </c>
      <c r="K898" t="s">
        <v>7</v>
      </c>
      <c r="M898" s="7">
        <v>5301200</v>
      </c>
      <c r="N898" t="s">
        <v>17968</v>
      </c>
      <c r="O898">
        <v>96</v>
      </c>
      <c r="P898" s="8">
        <f>_xlfn.XLOOKUP(D898,Consumer_Price_Index!A:A,Consumer_Price_Index!B:B)</f>
        <v>118.3</v>
      </c>
      <c r="Q898" s="13">
        <f>IF(ISNUMBER(M898), M898*(Consumer_Price_Index!$B$45/(_xlfn.XLOOKUP('Working Data'!D1433,Consumer_Price_Index!A:A,Consumer_Price_Index!B:B))), "Missing")</f>
        <v>8778671.9565217383</v>
      </c>
      <c r="R898" t="str">
        <f t="shared" si="13"/>
        <v>No</v>
      </c>
    </row>
    <row r="899" spans="1:18" x14ac:dyDescent="0.25">
      <c r="A899" t="s">
        <v>14780</v>
      </c>
      <c r="B899" t="s">
        <v>41</v>
      </c>
      <c r="C899" t="s">
        <v>438</v>
      </c>
      <c r="D899" s="11">
        <v>1995</v>
      </c>
      <c r="E899" t="s">
        <v>14630</v>
      </c>
      <c r="F899">
        <v>5.3</v>
      </c>
      <c r="G899">
        <v>6400</v>
      </c>
      <c r="H899" t="s">
        <v>9304</v>
      </c>
      <c r="I899" t="s">
        <v>13073</v>
      </c>
      <c r="J899" t="s">
        <v>13952</v>
      </c>
      <c r="K899" t="s">
        <v>7</v>
      </c>
      <c r="L899" s="7">
        <v>15000000</v>
      </c>
      <c r="M899" s="7">
        <v>12201255</v>
      </c>
      <c r="N899" t="s">
        <v>2694</v>
      </c>
      <c r="O899">
        <v>106</v>
      </c>
      <c r="P899" s="8">
        <f>_xlfn.XLOOKUP(D899,Consumer_Price_Index!A:A,Consumer_Price_Index!B:B)</f>
        <v>152.4</v>
      </c>
      <c r="Q899" s="13">
        <f>IF(ISNUMBER(M899), M899*(Consumer_Price_Index!$B$45/(_xlfn.XLOOKUP('Working Data'!D2752,Consumer_Price_Index!A:A,Consumer_Price_Index!B:B))), "Missing")</f>
        <v>34551323.406133831</v>
      </c>
      <c r="R899" t="str">
        <f t="shared" ref="R899:R962" si="14">IF(AND(ISNUMBER(L899), L899&gt;0, ISNUMBER(M899), M899&gt;0), "Yes", "No")</f>
        <v>Yes</v>
      </c>
    </row>
    <row r="900" spans="1:18" x14ac:dyDescent="0.25">
      <c r="A900" t="s">
        <v>10420</v>
      </c>
      <c r="B900" t="s">
        <v>68</v>
      </c>
      <c r="C900" t="s">
        <v>34</v>
      </c>
      <c r="D900" s="11">
        <v>2003</v>
      </c>
      <c r="E900" t="s">
        <v>10224</v>
      </c>
      <c r="F900">
        <v>5.3</v>
      </c>
      <c r="G900">
        <v>36000</v>
      </c>
      <c r="H900" t="s">
        <v>10419</v>
      </c>
      <c r="I900" t="s">
        <v>10418</v>
      </c>
      <c r="J900" t="s">
        <v>96</v>
      </c>
      <c r="K900" t="s">
        <v>7</v>
      </c>
      <c r="L900" s="7">
        <v>75000000</v>
      </c>
      <c r="M900" s="7">
        <v>51142659</v>
      </c>
      <c r="N900" t="s">
        <v>8268</v>
      </c>
      <c r="O900">
        <v>116</v>
      </c>
      <c r="P900" s="8">
        <f>_xlfn.XLOOKUP(D900,Consumer_Price_Index!A:A,Consumer_Price_Index!B:B)</f>
        <v>184</v>
      </c>
      <c r="Q900" s="13">
        <f>IF(ISNUMBER(M900), M900*(Consumer_Price_Index!$B$45/(_xlfn.XLOOKUP('Working Data'!D4374,Consumer_Price_Index!A:A,Consumer_Price_Index!B:B))), "Missing")</f>
        <v>77297461.296130955</v>
      </c>
      <c r="R900" t="str">
        <f t="shared" si="14"/>
        <v>Yes</v>
      </c>
    </row>
    <row r="901" spans="1:18" x14ac:dyDescent="0.25">
      <c r="A901" t="s">
        <v>16795</v>
      </c>
      <c r="B901" t="s">
        <v>41</v>
      </c>
      <c r="C901" t="s">
        <v>24</v>
      </c>
      <c r="D901" s="11">
        <v>1991</v>
      </c>
      <c r="E901" t="s">
        <v>16794</v>
      </c>
      <c r="F901">
        <v>5.3</v>
      </c>
      <c r="G901">
        <v>6100</v>
      </c>
      <c r="H901" t="s">
        <v>16793</v>
      </c>
      <c r="I901" t="s">
        <v>2042</v>
      </c>
      <c r="J901" t="s">
        <v>15118</v>
      </c>
      <c r="K901" t="s">
        <v>7</v>
      </c>
      <c r="L901" s="7">
        <v>5000000</v>
      </c>
      <c r="M901" s="7">
        <v>19438638</v>
      </c>
      <c r="N901" t="s">
        <v>14172</v>
      </c>
      <c r="O901">
        <v>94</v>
      </c>
      <c r="P901" s="8">
        <f>_xlfn.XLOOKUP(D901,Consumer_Price_Index!A:A,Consumer_Price_Index!B:B)</f>
        <v>136.19999999999999</v>
      </c>
      <c r="Q901" s="13">
        <f>IF(ISNUMBER(M901), M901*(Consumer_Price_Index!$B$45/(_xlfn.XLOOKUP('Working Data'!D1974,Consumer_Price_Index!A:A,Consumer_Price_Index!B:B))), "Missing")</f>
        <v>29379727.175595239</v>
      </c>
      <c r="R901" t="str">
        <f t="shared" si="14"/>
        <v>Yes</v>
      </c>
    </row>
    <row r="902" spans="1:18" x14ac:dyDescent="0.25">
      <c r="A902" t="s">
        <v>15098</v>
      </c>
      <c r="B902" t="s">
        <v>101</v>
      </c>
      <c r="C902" t="s">
        <v>34</v>
      </c>
      <c r="D902" s="11">
        <v>1994</v>
      </c>
      <c r="E902" t="s">
        <v>15097</v>
      </c>
      <c r="F902">
        <v>5.3</v>
      </c>
      <c r="G902">
        <v>12000</v>
      </c>
      <c r="H902" t="s">
        <v>9804</v>
      </c>
      <c r="I902" t="s">
        <v>4003</v>
      </c>
      <c r="J902" t="s">
        <v>13713</v>
      </c>
      <c r="K902" t="s">
        <v>7</v>
      </c>
      <c r="L902" s="7">
        <v>45000000</v>
      </c>
      <c r="M902" s="7">
        <v>30806194</v>
      </c>
      <c r="N902" t="s">
        <v>15096</v>
      </c>
      <c r="O902">
        <v>123</v>
      </c>
      <c r="P902" s="8">
        <f>_xlfn.XLOOKUP(D902,Consumer_Price_Index!A:A,Consumer_Price_Index!B:B)</f>
        <v>148.19999999999999</v>
      </c>
      <c r="Q902" s="13">
        <f>IF(ISNUMBER(M902), M902*(Consumer_Price_Index!$B$45/(_xlfn.XLOOKUP('Working Data'!D2617,Consumer_Price_Index!A:A,Consumer_Price_Index!B:B))), "Missing")</f>
        <v>57586793.323926374</v>
      </c>
      <c r="R902" t="str">
        <f t="shared" si="14"/>
        <v>Yes</v>
      </c>
    </row>
    <row r="903" spans="1:18" x14ac:dyDescent="0.25">
      <c r="A903" t="s">
        <v>7255</v>
      </c>
      <c r="B903" t="s">
        <v>68</v>
      </c>
      <c r="C903" t="s">
        <v>24</v>
      </c>
      <c r="D903" s="11">
        <v>2009</v>
      </c>
      <c r="E903" t="s">
        <v>7254</v>
      </c>
      <c r="F903">
        <v>5.3</v>
      </c>
      <c r="G903">
        <v>34000</v>
      </c>
      <c r="H903" t="s">
        <v>3868</v>
      </c>
      <c r="I903" t="s">
        <v>7253</v>
      </c>
      <c r="J903" t="s">
        <v>7252</v>
      </c>
      <c r="K903" t="s">
        <v>7</v>
      </c>
      <c r="L903" s="7">
        <v>18000000</v>
      </c>
      <c r="M903" s="7">
        <v>15821907</v>
      </c>
      <c r="N903" t="s">
        <v>7043</v>
      </c>
      <c r="O903">
        <v>102</v>
      </c>
      <c r="P903" s="8">
        <f>_xlfn.XLOOKUP(D903,Consumer_Price_Index!A:A,Consumer_Price_Index!B:B)</f>
        <v>214.5</v>
      </c>
      <c r="Q903" s="13">
        <f>IF(ISNUMBER(M903), M903*(Consumer_Price_Index!$B$45/(_xlfn.XLOOKUP('Working Data'!D5568,Consumer_Price_Index!A:A,Consumer_Price_Index!B:B))), "Missing")</f>
        <v>27996138.576655053</v>
      </c>
      <c r="R903" t="str">
        <f t="shared" si="14"/>
        <v>Yes</v>
      </c>
    </row>
    <row r="904" spans="1:18" x14ac:dyDescent="0.25">
      <c r="A904" t="s">
        <v>10629</v>
      </c>
      <c r="B904" t="s">
        <v>41</v>
      </c>
      <c r="C904" t="s">
        <v>4370</v>
      </c>
      <c r="D904" s="11">
        <v>2003</v>
      </c>
      <c r="E904" t="s">
        <v>10227</v>
      </c>
      <c r="F904">
        <v>5.3</v>
      </c>
      <c r="G904">
        <v>22000</v>
      </c>
      <c r="H904" t="s">
        <v>7127</v>
      </c>
      <c r="I904" t="s">
        <v>7127</v>
      </c>
      <c r="J904" t="s">
        <v>7239</v>
      </c>
      <c r="K904" t="s">
        <v>265</v>
      </c>
      <c r="L904" s="7">
        <v>12000000</v>
      </c>
      <c r="M904" s="7">
        <v>23726793</v>
      </c>
      <c r="N904" t="s">
        <v>777</v>
      </c>
      <c r="O904">
        <v>119</v>
      </c>
      <c r="P904" s="8">
        <f>_xlfn.XLOOKUP(D904,Consumer_Price_Index!A:A,Consumer_Price_Index!B:B)</f>
        <v>184</v>
      </c>
      <c r="Q904" s="13">
        <f>IF(ISNUMBER(M904), M904*(Consumer_Price_Index!$B$45/(_xlfn.XLOOKUP('Working Data'!D4288,Consumer_Price_Index!A:A,Consumer_Price_Index!B:B))), "Missing")</f>
        <v>31028128.013304718</v>
      </c>
      <c r="R904" t="str">
        <f t="shared" si="14"/>
        <v>Yes</v>
      </c>
    </row>
    <row r="905" spans="1:18" x14ac:dyDescent="0.25">
      <c r="A905" t="s">
        <v>2754</v>
      </c>
      <c r="B905" t="s">
        <v>68</v>
      </c>
      <c r="C905" t="s">
        <v>5</v>
      </c>
      <c r="D905" s="11">
        <v>2016</v>
      </c>
      <c r="E905" t="s">
        <v>2753</v>
      </c>
      <c r="F905">
        <v>5.3</v>
      </c>
      <c r="G905">
        <v>12000</v>
      </c>
      <c r="H905" t="s">
        <v>1656</v>
      </c>
      <c r="I905" t="s">
        <v>2752</v>
      </c>
      <c r="J905" t="s">
        <v>2751</v>
      </c>
      <c r="K905" t="s">
        <v>7</v>
      </c>
      <c r="L905" s="7">
        <v>5000000</v>
      </c>
      <c r="M905" s="7">
        <v>9037058</v>
      </c>
      <c r="N905" t="s">
        <v>2750</v>
      </c>
      <c r="O905">
        <v>87</v>
      </c>
      <c r="P905" s="8">
        <f>_xlfn.XLOOKUP(D905,Consumer_Price_Index!A:A,Consumer_Price_Index!B:B)</f>
        <v>240</v>
      </c>
      <c r="Q905" s="13">
        <f>IF(ISNUMBER(M905), M905*(Consumer_Price_Index!$B$45/(_xlfn.XLOOKUP('Working Data'!D7043,Consumer_Price_Index!A:A,Consumer_Price_Index!B:B))), "Missing")</f>
        <v>19626454.544547398</v>
      </c>
      <c r="R905" t="str">
        <f t="shared" si="14"/>
        <v>Yes</v>
      </c>
    </row>
    <row r="906" spans="1:18" x14ac:dyDescent="0.25">
      <c r="A906" t="s">
        <v>14861</v>
      </c>
      <c r="B906" t="s">
        <v>41</v>
      </c>
      <c r="C906" t="s">
        <v>87</v>
      </c>
      <c r="D906" s="11">
        <v>1995</v>
      </c>
      <c r="E906" t="s">
        <v>14634</v>
      </c>
      <c r="F906">
        <v>5.3</v>
      </c>
      <c r="G906">
        <v>12000</v>
      </c>
      <c r="H906" t="s">
        <v>6311</v>
      </c>
      <c r="I906" t="s">
        <v>9033</v>
      </c>
      <c r="J906" t="s">
        <v>11583</v>
      </c>
      <c r="K906" t="s">
        <v>7</v>
      </c>
      <c r="L906" s="7">
        <v>50000000</v>
      </c>
      <c r="M906" s="7">
        <v>9851610</v>
      </c>
      <c r="N906" t="s">
        <v>108</v>
      </c>
      <c r="O906">
        <v>95</v>
      </c>
      <c r="P906" s="8">
        <f>_xlfn.XLOOKUP(D906,Consumer_Price_Index!A:A,Consumer_Price_Index!B:B)</f>
        <v>152.4</v>
      </c>
      <c r="Q906" s="13">
        <f>IF(ISNUMBER(M906), M906*(Consumer_Price_Index!$B$45/(_xlfn.XLOOKUP('Working Data'!D2718,Consumer_Price_Index!A:A,Consumer_Price_Index!B:B))), "Missing")</f>
        <v>15890871.185812598</v>
      </c>
      <c r="R906" t="str">
        <f t="shared" si="14"/>
        <v>Yes</v>
      </c>
    </row>
    <row r="907" spans="1:18" x14ac:dyDescent="0.25">
      <c r="A907" t="s">
        <v>7526</v>
      </c>
      <c r="B907" t="s">
        <v>41</v>
      </c>
      <c r="C907" t="s">
        <v>24</v>
      </c>
      <c r="D907" s="11">
        <v>2009</v>
      </c>
      <c r="E907" t="s">
        <v>7118</v>
      </c>
      <c r="F907">
        <v>5.3</v>
      </c>
      <c r="G907">
        <v>121000</v>
      </c>
      <c r="H907" t="s">
        <v>1442</v>
      </c>
      <c r="I907" t="s">
        <v>1316</v>
      </c>
      <c r="J907" t="s">
        <v>3105</v>
      </c>
      <c r="K907" t="s">
        <v>7</v>
      </c>
      <c r="L907" s="7">
        <v>16000000</v>
      </c>
      <c r="M907" s="7">
        <v>31556061</v>
      </c>
      <c r="N907" t="s">
        <v>7043</v>
      </c>
      <c r="O907">
        <v>102</v>
      </c>
      <c r="P907" s="8">
        <f>_xlfn.XLOOKUP(D907,Consumer_Price_Index!A:A,Consumer_Price_Index!B:B)</f>
        <v>214.5</v>
      </c>
      <c r="Q907" s="13">
        <f>IF(ISNUMBER(M907), M907*(Consumer_Price_Index!$B$45/(_xlfn.XLOOKUP('Working Data'!D5448,Consumer_Price_Index!A:A,Consumer_Price_Index!B:B))), "Missing")</f>
        <v>44659227.992104039</v>
      </c>
      <c r="R907" t="str">
        <f t="shared" si="14"/>
        <v>Yes</v>
      </c>
    </row>
    <row r="908" spans="1:18" x14ac:dyDescent="0.25">
      <c r="A908" t="s">
        <v>15033</v>
      </c>
      <c r="B908" t="s">
        <v>41</v>
      </c>
      <c r="C908" t="s">
        <v>87</v>
      </c>
      <c r="D908" s="11">
        <v>1994</v>
      </c>
      <c r="E908" t="s">
        <v>15032</v>
      </c>
      <c r="F908">
        <v>5.3</v>
      </c>
      <c r="G908">
        <v>3100</v>
      </c>
      <c r="H908" t="s">
        <v>3587</v>
      </c>
      <c r="I908" t="s">
        <v>3587</v>
      </c>
      <c r="J908" t="s">
        <v>13519</v>
      </c>
      <c r="K908" t="s">
        <v>7</v>
      </c>
      <c r="L908" s="7">
        <v>30000000</v>
      </c>
      <c r="M908" s="7">
        <v>3783003</v>
      </c>
      <c r="N908" t="s">
        <v>12403</v>
      </c>
      <c r="O908">
        <v>112</v>
      </c>
      <c r="P908" s="8">
        <f>_xlfn.XLOOKUP(D908,Consumer_Price_Index!A:A,Consumer_Price_Index!B:B)</f>
        <v>148.19999999999999</v>
      </c>
      <c r="Q908" s="13">
        <f>IF(ISNUMBER(M908), M908*(Consumer_Price_Index!$B$45/(_xlfn.XLOOKUP('Working Data'!D2635,Consumer_Price_Index!A:A,Consumer_Price_Index!B:B))), "Missing")</f>
        <v>8215830.4640057012</v>
      </c>
      <c r="R908" t="str">
        <f t="shared" si="14"/>
        <v>Yes</v>
      </c>
    </row>
    <row r="909" spans="1:18" x14ac:dyDescent="0.25">
      <c r="A909" t="s">
        <v>3973</v>
      </c>
      <c r="B909" t="s">
        <v>68</v>
      </c>
      <c r="C909" t="s">
        <v>34</v>
      </c>
      <c r="D909" s="11">
        <v>2015</v>
      </c>
      <c r="E909" t="s">
        <v>3789</v>
      </c>
      <c r="F909">
        <v>5.3</v>
      </c>
      <c r="G909">
        <v>182000</v>
      </c>
      <c r="H909" t="s">
        <v>3972</v>
      </c>
      <c r="I909" t="s">
        <v>3971</v>
      </c>
      <c r="J909" t="s">
        <v>1304</v>
      </c>
      <c r="K909" t="s">
        <v>7</v>
      </c>
      <c r="L909" s="7">
        <v>176000000</v>
      </c>
      <c r="M909" s="7">
        <v>183887723</v>
      </c>
      <c r="N909" t="s">
        <v>138</v>
      </c>
      <c r="O909">
        <v>127</v>
      </c>
      <c r="P909" s="8">
        <f>_xlfn.XLOOKUP(D909,Consumer_Price_Index!A:A,Consumer_Price_Index!B:B)</f>
        <v>237</v>
      </c>
      <c r="Q909" s="13">
        <f>IF(ISNUMBER(M909), M909*(Consumer_Price_Index!$B$45/(_xlfn.XLOOKUP('Working Data'!D6688,Consumer_Price_Index!A:A,Consumer_Price_Index!B:B))), "Missing")</f>
        <v>256903205.86015588</v>
      </c>
      <c r="R909" t="str">
        <f t="shared" si="14"/>
        <v>Yes</v>
      </c>
    </row>
    <row r="910" spans="1:18" x14ac:dyDescent="0.25">
      <c r="A910" t="s">
        <v>20009</v>
      </c>
      <c r="B910" t="s">
        <v>68</v>
      </c>
      <c r="C910" t="s">
        <v>100</v>
      </c>
      <c r="D910" s="11">
        <v>1985</v>
      </c>
      <c r="E910" t="s">
        <v>19958</v>
      </c>
      <c r="F910">
        <v>5.3</v>
      </c>
      <c r="G910">
        <v>2100</v>
      </c>
      <c r="H910" t="s">
        <v>2823</v>
      </c>
      <c r="I910" t="s">
        <v>9028</v>
      </c>
      <c r="J910" t="s">
        <v>5551</v>
      </c>
      <c r="K910" t="s">
        <v>265</v>
      </c>
      <c r="L910" s="7">
        <v>22000000</v>
      </c>
      <c r="M910" s="7">
        <v>5111099</v>
      </c>
      <c r="N910" t="s">
        <v>20008</v>
      </c>
      <c r="O910">
        <v>114</v>
      </c>
      <c r="P910" s="8">
        <f>_xlfn.XLOOKUP(D910,Consumer_Price_Index!A:A,Consumer_Price_Index!B:B)</f>
        <v>107.6</v>
      </c>
      <c r="Q910" s="13">
        <f>IF(ISNUMBER(M910), M910*(Consumer_Price_Index!$B$45/(_xlfn.XLOOKUP('Working Data'!D777,Consumer_Price_Index!A:A,Consumer_Price_Index!B:B))), "Missing")</f>
        <v>7974151.8960573468</v>
      </c>
      <c r="R910" t="str">
        <f t="shared" si="14"/>
        <v>Yes</v>
      </c>
    </row>
    <row r="911" spans="1:18" x14ac:dyDescent="0.25">
      <c r="A911" t="s">
        <v>16808</v>
      </c>
      <c r="B911" t="s">
        <v>101</v>
      </c>
      <c r="C911" t="s">
        <v>24</v>
      </c>
      <c r="D911" s="11">
        <v>1991</v>
      </c>
      <c r="E911" t="s">
        <v>16807</v>
      </c>
      <c r="F911">
        <v>5.3</v>
      </c>
      <c r="G911">
        <v>15000</v>
      </c>
      <c r="H911" t="s">
        <v>13136</v>
      </c>
      <c r="I911" t="s">
        <v>16806</v>
      </c>
      <c r="J911" t="s">
        <v>789</v>
      </c>
      <c r="K911" t="s">
        <v>7</v>
      </c>
      <c r="L911" s="7">
        <v>23000000</v>
      </c>
      <c r="M911" s="7">
        <v>52487045</v>
      </c>
      <c r="N911" t="s">
        <v>103</v>
      </c>
      <c r="O911">
        <v>97</v>
      </c>
      <c r="P911" s="8">
        <f>_xlfn.XLOOKUP(D911,Consumer_Price_Index!A:A,Consumer_Price_Index!B:B)</f>
        <v>136.19999999999999</v>
      </c>
      <c r="Q911" s="13">
        <f>IF(ISNUMBER(M911), M911*(Consumer_Price_Index!$B$45/(_xlfn.XLOOKUP('Working Data'!D1971,Consumer_Price_Index!A:A,Consumer_Price_Index!B:B))), "Missing")</f>
        <v>104939649.68175852</v>
      </c>
      <c r="R911" t="str">
        <f t="shared" si="14"/>
        <v>Yes</v>
      </c>
    </row>
    <row r="912" spans="1:18" x14ac:dyDescent="0.25">
      <c r="A912" t="s">
        <v>7359</v>
      </c>
      <c r="B912" t="s">
        <v>68</v>
      </c>
      <c r="C912" t="s">
        <v>34</v>
      </c>
      <c r="D912" s="11">
        <v>2009</v>
      </c>
      <c r="E912" t="s">
        <v>7154</v>
      </c>
      <c r="F912">
        <v>5.3</v>
      </c>
      <c r="G912">
        <v>68000</v>
      </c>
      <c r="H912" t="s">
        <v>7358</v>
      </c>
      <c r="I912" t="s">
        <v>5542</v>
      </c>
      <c r="J912" t="s">
        <v>1535</v>
      </c>
      <c r="K912" t="s">
        <v>7</v>
      </c>
      <c r="L912" s="7">
        <v>100000000</v>
      </c>
      <c r="M912" s="7">
        <v>68777554</v>
      </c>
      <c r="N912" t="s">
        <v>103</v>
      </c>
      <c r="O912">
        <v>102</v>
      </c>
      <c r="P912" s="8">
        <f>_xlfn.XLOOKUP(D912,Consumer_Price_Index!A:A,Consumer_Price_Index!B:B)</f>
        <v>214.5</v>
      </c>
      <c r="Q912" s="13">
        <f>IF(ISNUMBER(M912), M912*(Consumer_Price_Index!$B$45/(_xlfn.XLOOKUP('Working Data'!D5524,Consumer_Price_Index!A:A,Consumer_Price_Index!B:B))), "Missing")</f>
        <v>191209130.5091241</v>
      </c>
      <c r="R912" t="str">
        <f t="shared" si="14"/>
        <v>Yes</v>
      </c>
    </row>
    <row r="913" spans="1:18" x14ac:dyDescent="0.25">
      <c r="A913" t="s">
        <v>6872</v>
      </c>
      <c r="B913" t="s">
        <v>41</v>
      </c>
      <c r="C913" t="s">
        <v>34</v>
      </c>
      <c r="D913" s="11">
        <v>2010</v>
      </c>
      <c r="E913" t="s">
        <v>6501</v>
      </c>
      <c r="F913">
        <v>5.3</v>
      </c>
      <c r="G913">
        <v>101000</v>
      </c>
      <c r="H913" t="s">
        <v>4917</v>
      </c>
      <c r="I913" t="s">
        <v>6871</v>
      </c>
      <c r="J913" t="s">
        <v>2051</v>
      </c>
      <c r="K913" t="s">
        <v>7</v>
      </c>
      <c r="L913" s="7">
        <v>26000000</v>
      </c>
      <c r="M913" s="7">
        <v>67918658</v>
      </c>
      <c r="N913" t="s">
        <v>777</v>
      </c>
      <c r="O913">
        <v>100</v>
      </c>
      <c r="P913" s="8">
        <f>_xlfn.XLOOKUP(D913,Consumer_Price_Index!A:A,Consumer_Price_Index!B:B)</f>
        <v>218.1</v>
      </c>
      <c r="Q913" s="13">
        <f>IF(ISNUMBER(M913), M913*(Consumer_Price_Index!$B$45/(_xlfn.XLOOKUP('Working Data'!D5708,Consumer_Price_Index!A:A,Consumer_Price_Index!B:B))), "Missing")</f>
        <v>139641127.48043185</v>
      </c>
      <c r="R913" t="str">
        <f t="shared" si="14"/>
        <v>Yes</v>
      </c>
    </row>
    <row r="914" spans="1:18" x14ac:dyDescent="0.25">
      <c r="A914" t="s">
        <v>8112</v>
      </c>
      <c r="B914" t="s">
        <v>68</v>
      </c>
      <c r="C914" t="s">
        <v>24</v>
      </c>
      <c r="D914" s="11">
        <v>2007</v>
      </c>
      <c r="E914" t="s">
        <v>8111</v>
      </c>
      <c r="F914">
        <v>5.3</v>
      </c>
      <c r="G914">
        <v>38000</v>
      </c>
      <c r="H914" t="s">
        <v>3749</v>
      </c>
      <c r="I914" t="s">
        <v>7235</v>
      </c>
      <c r="J914" t="s">
        <v>2467</v>
      </c>
      <c r="K914" t="s">
        <v>7</v>
      </c>
      <c r="L914" s="7">
        <v>35000000</v>
      </c>
      <c r="M914" s="7">
        <v>70181325</v>
      </c>
      <c r="N914" t="s">
        <v>138</v>
      </c>
      <c r="O914">
        <v>91</v>
      </c>
      <c r="P914" s="8">
        <f>_xlfn.XLOOKUP(D914,Consumer_Price_Index!A:A,Consumer_Price_Index!B:B)</f>
        <v>207.3</v>
      </c>
      <c r="Q914" s="13">
        <f>IF(ISNUMBER(M914), M914*(Consumer_Price_Index!$B$45/(_xlfn.XLOOKUP('Working Data'!D5228,Consumer_Price_Index!A:A,Consumer_Price_Index!B:B))), "Missing")</f>
        <v>103156052.71345875</v>
      </c>
      <c r="R914" t="str">
        <f t="shared" si="14"/>
        <v>Yes</v>
      </c>
    </row>
    <row r="915" spans="1:18" x14ac:dyDescent="0.25">
      <c r="A915" t="s">
        <v>11083</v>
      </c>
      <c r="B915" t="s">
        <v>101</v>
      </c>
      <c r="C915" t="s">
        <v>24</v>
      </c>
      <c r="D915" s="11">
        <v>2002</v>
      </c>
      <c r="E915" t="s">
        <v>11082</v>
      </c>
      <c r="F915">
        <v>5.3</v>
      </c>
      <c r="G915">
        <v>20000</v>
      </c>
      <c r="H915" t="s">
        <v>7037</v>
      </c>
      <c r="I915" t="s">
        <v>10758</v>
      </c>
      <c r="J915" t="s">
        <v>9240</v>
      </c>
      <c r="K915" t="s">
        <v>7</v>
      </c>
      <c r="L915" s="7">
        <v>30000000</v>
      </c>
      <c r="M915" s="7">
        <v>62274780</v>
      </c>
      <c r="N915" t="s">
        <v>890</v>
      </c>
      <c r="O915">
        <v>99</v>
      </c>
      <c r="P915" s="8">
        <f>_xlfn.XLOOKUP(D915,Consumer_Price_Index!A:A,Consumer_Price_Index!B:B)</f>
        <v>179.9</v>
      </c>
      <c r="Q915" s="13">
        <f>IF(ISNUMBER(M915), M915*(Consumer_Price_Index!$B$45/(_xlfn.XLOOKUP('Working Data'!D4123,Consumer_Price_Index!A:A,Consumer_Price_Index!B:B))), "Missing")</f>
        <v>110192366.2369338</v>
      </c>
      <c r="R915" t="str">
        <f t="shared" si="14"/>
        <v>Yes</v>
      </c>
    </row>
    <row r="916" spans="1:18" x14ac:dyDescent="0.25">
      <c r="A916" t="s">
        <v>17835</v>
      </c>
      <c r="B916" t="s">
        <v>68</v>
      </c>
      <c r="C916" t="s">
        <v>11</v>
      </c>
      <c r="D916" s="11">
        <v>1989</v>
      </c>
      <c r="E916" t="s">
        <v>17706</v>
      </c>
      <c r="F916">
        <v>5.3</v>
      </c>
      <c r="G916">
        <v>1000</v>
      </c>
      <c r="H916" t="s">
        <v>17834</v>
      </c>
      <c r="I916" t="s">
        <v>17834</v>
      </c>
      <c r="J916" t="s">
        <v>7655</v>
      </c>
      <c r="K916" t="s">
        <v>7</v>
      </c>
      <c r="M916" s="7">
        <v>4299023</v>
      </c>
      <c r="N916" t="s">
        <v>17833</v>
      </c>
      <c r="O916">
        <v>107</v>
      </c>
      <c r="P916" s="8">
        <f>_xlfn.XLOOKUP(D916,Consumer_Price_Index!A:A,Consumer_Price_Index!B:B)</f>
        <v>124</v>
      </c>
      <c r="Q916" s="13">
        <f>IF(ISNUMBER(M916), M916*(Consumer_Price_Index!$B$45/(_xlfn.XLOOKUP('Working Data'!D1592,Consumer_Price_Index!A:A,Consumer_Price_Index!B:B))), "Missing")</f>
        <v>6318920.9266763134</v>
      </c>
      <c r="R916" t="str">
        <f t="shared" si="14"/>
        <v>No</v>
      </c>
    </row>
    <row r="917" spans="1:18" x14ac:dyDescent="0.25">
      <c r="A917" t="s">
        <v>9706</v>
      </c>
      <c r="B917" t="s">
        <v>68</v>
      </c>
      <c r="C917" t="s">
        <v>24</v>
      </c>
      <c r="D917" s="11">
        <v>2004</v>
      </c>
      <c r="E917" t="s">
        <v>9690</v>
      </c>
      <c r="F917">
        <v>5.3</v>
      </c>
      <c r="G917">
        <v>18000</v>
      </c>
      <c r="H917" t="s">
        <v>9705</v>
      </c>
      <c r="I917" t="s">
        <v>9704</v>
      </c>
      <c r="J917" t="s">
        <v>9703</v>
      </c>
      <c r="K917" t="s">
        <v>7</v>
      </c>
      <c r="L917" s="7">
        <v>35000000</v>
      </c>
      <c r="M917" s="7">
        <v>22035509</v>
      </c>
      <c r="N917" t="s">
        <v>8268</v>
      </c>
      <c r="O917">
        <v>107</v>
      </c>
      <c r="P917" s="8">
        <f>_xlfn.XLOOKUP(D917,Consumer_Price_Index!A:A,Consumer_Price_Index!B:B)</f>
        <v>188.9</v>
      </c>
      <c r="Q917" s="13">
        <f>IF(ISNUMBER(M917), M917*(Consumer_Price_Index!$B$45/(_xlfn.XLOOKUP('Working Data'!D4621,Consumer_Price_Index!A:A,Consumer_Price_Index!B:B))), "Missing")</f>
        <v>27975914.967916667</v>
      </c>
      <c r="R917" t="str">
        <f t="shared" si="14"/>
        <v>Yes</v>
      </c>
    </row>
    <row r="918" spans="1:18" x14ac:dyDescent="0.25">
      <c r="A918" t="s">
        <v>12211</v>
      </c>
      <c r="B918" t="s">
        <v>68</v>
      </c>
      <c r="C918" t="s">
        <v>24</v>
      </c>
      <c r="D918" s="11">
        <v>2000</v>
      </c>
      <c r="E918" t="s">
        <v>12171</v>
      </c>
      <c r="F918">
        <v>5.3</v>
      </c>
      <c r="G918">
        <v>101000</v>
      </c>
      <c r="H918" t="s">
        <v>4288</v>
      </c>
      <c r="I918" t="s">
        <v>3867</v>
      </c>
      <c r="J918" t="s">
        <v>1712</v>
      </c>
      <c r="K918" t="s">
        <v>7</v>
      </c>
      <c r="L918" s="7">
        <v>85000000</v>
      </c>
      <c r="M918" s="7">
        <v>58292295</v>
      </c>
      <c r="N918" t="s">
        <v>11030</v>
      </c>
      <c r="O918">
        <v>90</v>
      </c>
      <c r="P918" s="8">
        <f>_xlfn.XLOOKUP(D918,Consumer_Price_Index!A:A,Consumer_Price_Index!B:B)</f>
        <v>172.2</v>
      </c>
      <c r="Q918" s="13">
        <f>IF(ISNUMBER(M918), M918*(Consumer_Price_Index!$B$45/(_xlfn.XLOOKUP('Working Data'!D3708,Consumer_Price_Index!A:A,Consumer_Price_Index!B:B))), "Missing")</f>
        <v>156352660.97271127</v>
      </c>
      <c r="R918" t="str">
        <f t="shared" si="14"/>
        <v>Yes</v>
      </c>
    </row>
    <row r="919" spans="1:18" x14ac:dyDescent="0.25">
      <c r="A919" t="s">
        <v>12092</v>
      </c>
      <c r="B919" t="s">
        <v>68</v>
      </c>
      <c r="C919" t="s">
        <v>24</v>
      </c>
      <c r="D919" s="11">
        <v>2000</v>
      </c>
      <c r="E919" t="s">
        <v>12091</v>
      </c>
      <c r="F919">
        <v>5.3</v>
      </c>
      <c r="G919">
        <v>27000</v>
      </c>
      <c r="H919" t="s">
        <v>5355</v>
      </c>
      <c r="I919" t="s">
        <v>5355</v>
      </c>
      <c r="J919" t="s">
        <v>5776</v>
      </c>
      <c r="K919" t="s">
        <v>7</v>
      </c>
      <c r="L919" s="7">
        <v>20000000</v>
      </c>
      <c r="M919" s="7">
        <v>18404706</v>
      </c>
      <c r="N919" t="s">
        <v>12090</v>
      </c>
      <c r="O919">
        <v>98</v>
      </c>
      <c r="P919" s="8">
        <f>_xlfn.XLOOKUP(D919,Consumer_Price_Index!A:A,Consumer_Price_Index!B:B)</f>
        <v>172.2</v>
      </c>
      <c r="Q919" s="13">
        <f>IF(ISNUMBER(M919), M919*(Consumer_Price_Index!$B$45/(_xlfn.XLOOKUP('Working Data'!D3753,Consumer_Price_Index!A:A,Consumer_Price_Index!B:B))), "Missing")</f>
        <v>31665239.515527952</v>
      </c>
      <c r="R919" t="str">
        <f t="shared" si="14"/>
        <v>Yes</v>
      </c>
    </row>
    <row r="920" spans="1:18" x14ac:dyDescent="0.25">
      <c r="A920" t="s">
        <v>20362</v>
      </c>
      <c r="B920" t="s">
        <v>41</v>
      </c>
      <c r="C920" t="s">
        <v>24</v>
      </c>
      <c r="D920" s="11">
        <v>1984</v>
      </c>
      <c r="E920" t="s">
        <v>20329</v>
      </c>
      <c r="F920">
        <v>5.3</v>
      </c>
      <c r="G920">
        <v>241</v>
      </c>
      <c r="H920" t="s">
        <v>18294</v>
      </c>
      <c r="I920" t="s">
        <v>20361</v>
      </c>
      <c r="J920" t="s">
        <v>20360</v>
      </c>
      <c r="K920" t="s">
        <v>7</v>
      </c>
      <c r="N920" t="s">
        <v>20326</v>
      </c>
      <c r="O920">
        <v>93</v>
      </c>
      <c r="P920" s="8">
        <f>_xlfn.XLOOKUP(D920,Consumer_Price_Index!A:A,Consumer_Price_Index!B:B)</f>
        <v>103.9</v>
      </c>
      <c r="Q920" s="13" t="str">
        <f>IF(ISNUMBER(M920), M920*(Consumer_Price_Index!$B$45/(_xlfn.XLOOKUP('Working Data'!D634,Consumer_Price_Index!A:A,Consumer_Price_Index!B:B))), "Missing")</f>
        <v>Missing</v>
      </c>
      <c r="R920" t="str">
        <f t="shared" si="14"/>
        <v>No</v>
      </c>
    </row>
    <row r="921" spans="1:18" x14ac:dyDescent="0.25">
      <c r="A921" t="s">
        <v>8817</v>
      </c>
      <c r="B921" t="s">
        <v>68</v>
      </c>
      <c r="C921" t="s">
        <v>24</v>
      </c>
      <c r="D921" s="11">
        <v>2006</v>
      </c>
      <c r="E921" t="s">
        <v>8816</v>
      </c>
      <c r="F921">
        <v>5.3</v>
      </c>
      <c r="G921">
        <v>11000</v>
      </c>
      <c r="H921" t="s">
        <v>482</v>
      </c>
      <c r="I921" t="s">
        <v>482</v>
      </c>
      <c r="J921" t="s">
        <v>482</v>
      </c>
      <c r="K921" t="s">
        <v>7</v>
      </c>
      <c r="L921" s="7">
        <v>6000000</v>
      </c>
      <c r="M921" s="7">
        <v>63368939</v>
      </c>
      <c r="N921" t="s">
        <v>8240</v>
      </c>
      <c r="O921">
        <v>107</v>
      </c>
      <c r="P921" s="8">
        <f>_xlfn.XLOOKUP(D921,Consumer_Price_Index!A:A,Consumer_Price_Index!B:B)</f>
        <v>201.6</v>
      </c>
      <c r="Q921" s="13">
        <f>IF(ISNUMBER(M921), M921*(Consumer_Price_Index!$B$45/(_xlfn.XLOOKUP('Working Data'!D4975,Consumer_Price_Index!A:A,Consumer_Price_Index!B:B))), "Missing")</f>
        <v>107329159.05113952</v>
      </c>
      <c r="R921" t="str">
        <f t="shared" si="14"/>
        <v>Yes</v>
      </c>
    </row>
    <row r="922" spans="1:18" x14ac:dyDescent="0.25">
      <c r="A922" t="s">
        <v>11153</v>
      </c>
      <c r="B922" t="s">
        <v>68</v>
      </c>
      <c r="C922" t="s">
        <v>24</v>
      </c>
      <c r="D922" s="11">
        <v>2002</v>
      </c>
      <c r="E922" t="s">
        <v>11040</v>
      </c>
      <c r="F922">
        <v>5.3</v>
      </c>
      <c r="G922">
        <v>86000</v>
      </c>
      <c r="H922" t="s">
        <v>8729</v>
      </c>
      <c r="I922" t="s">
        <v>11152</v>
      </c>
      <c r="J922" t="s">
        <v>1287</v>
      </c>
      <c r="K922" t="s">
        <v>7</v>
      </c>
      <c r="L922" s="7">
        <v>55000000</v>
      </c>
      <c r="M922" s="7">
        <v>154906693</v>
      </c>
      <c r="N922" t="s">
        <v>8268</v>
      </c>
      <c r="O922">
        <v>105</v>
      </c>
      <c r="P922" s="8">
        <f>_xlfn.XLOOKUP(D922,Consumer_Price_Index!A:A,Consumer_Price_Index!B:B)</f>
        <v>179.9</v>
      </c>
      <c r="Q922" s="13">
        <f>IF(ISNUMBER(M922), M922*(Consumer_Price_Index!$B$45/(_xlfn.XLOOKUP('Working Data'!D4096,Consumer_Price_Index!A:A,Consumer_Price_Index!B:B))), "Missing")</f>
        <v>184591589.19475949</v>
      </c>
      <c r="R922" t="str">
        <f t="shared" si="14"/>
        <v>Yes</v>
      </c>
    </row>
    <row r="923" spans="1:18" x14ac:dyDescent="0.25">
      <c r="A923" t="s">
        <v>7911</v>
      </c>
      <c r="B923" t="s">
        <v>68</v>
      </c>
      <c r="C923" t="s">
        <v>34</v>
      </c>
      <c r="D923" s="11">
        <v>2008</v>
      </c>
      <c r="E923" t="s">
        <v>7830</v>
      </c>
      <c r="F923">
        <v>5.3</v>
      </c>
      <c r="G923">
        <v>123000</v>
      </c>
      <c r="H923" t="s">
        <v>5131</v>
      </c>
      <c r="I923" t="s">
        <v>7910</v>
      </c>
      <c r="J923" t="s">
        <v>1708</v>
      </c>
      <c r="K923" t="s">
        <v>7</v>
      </c>
      <c r="L923" s="7">
        <v>35000000</v>
      </c>
      <c r="M923" s="7">
        <v>87066930</v>
      </c>
      <c r="N923" t="s">
        <v>7909</v>
      </c>
      <c r="O923">
        <v>100</v>
      </c>
      <c r="P923" s="8">
        <f>_xlfn.XLOOKUP(D923,Consumer_Price_Index!A:A,Consumer_Price_Index!B:B)</f>
        <v>215.3</v>
      </c>
      <c r="Q923" s="13">
        <f>IF(ISNUMBER(M923), M923*(Consumer_Price_Index!$B$45/(_xlfn.XLOOKUP('Working Data'!D5326,Consumer_Price_Index!A:A,Consumer_Price_Index!B:B))), "Missing")</f>
        <v>135838676.75883254</v>
      </c>
      <c r="R923" t="str">
        <f t="shared" si="14"/>
        <v>Yes</v>
      </c>
    </row>
    <row r="924" spans="1:18" x14ac:dyDescent="0.25">
      <c r="A924" t="s">
        <v>20003</v>
      </c>
      <c r="B924" t="s">
        <v>41</v>
      </c>
      <c r="C924" t="s">
        <v>34</v>
      </c>
      <c r="D924" s="11">
        <v>1985</v>
      </c>
      <c r="E924" t="s">
        <v>19874</v>
      </c>
      <c r="F924">
        <v>5.3</v>
      </c>
      <c r="G924">
        <v>7900</v>
      </c>
      <c r="H924" t="s">
        <v>18963</v>
      </c>
      <c r="I924" t="s">
        <v>10436</v>
      </c>
      <c r="J924" t="s">
        <v>14571</v>
      </c>
      <c r="K924" t="s">
        <v>7</v>
      </c>
      <c r="L924" s="7">
        <v>2410000</v>
      </c>
      <c r="M924" s="7">
        <v>10755447</v>
      </c>
      <c r="N924" t="s">
        <v>17209</v>
      </c>
      <c r="O924">
        <v>100</v>
      </c>
      <c r="P924" s="8">
        <f>_xlfn.XLOOKUP(D924,Consumer_Price_Index!A:A,Consumer_Price_Index!B:B)</f>
        <v>107.6</v>
      </c>
      <c r="Q924" s="13">
        <f>IF(ISNUMBER(M924), M924*(Consumer_Price_Index!$B$45/(_xlfn.XLOOKUP('Working Data'!D779,Consumer_Price_Index!A:A,Consumer_Price_Index!B:B))), "Missing")</f>
        <v>23358408.416963648</v>
      </c>
      <c r="R924" t="str">
        <f t="shared" si="14"/>
        <v>Yes</v>
      </c>
    </row>
    <row r="925" spans="1:18" x14ac:dyDescent="0.25">
      <c r="A925" t="s">
        <v>15146</v>
      </c>
      <c r="B925" t="s">
        <v>101</v>
      </c>
      <c r="C925" t="s">
        <v>100</v>
      </c>
      <c r="D925" s="11">
        <v>1994</v>
      </c>
      <c r="E925" t="s">
        <v>15145</v>
      </c>
      <c r="F925">
        <v>5.3</v>
      </c>
      <c r="G925">
        <v>6500</v>
      </c>
      <c r="H925" t="s">
        <v>15144</v>
      </c>
      <c r="I925" t="s">
        <v>15144</v>
      </c>
      <c r="J925" t="s">
        <v>14049</v>
      </c>
      <c r="K925" t="s">
        <v>197</v>
      </c>
      <c r="M925" s="7">
        <v>16453258</v>
      </c>
      <c r="N925" t="s">
        <v>666</v>
      </c>
      <c r="O925">
        <v>96</v>
      </c>
      <c r="P925" s="8">
        <f>_xlfn.XLOOKUP(D925,Consumer_Price_Index!A:A,Consumer_Price_Index!B:B)</f>
        <v>148.19999999999999</v>
      </c>
      <c r="Q925" s="13">
        <f>IF(ISNUMBER(M925), M925*(Consumer_Price_Index!$B$45/(_xlfn.XLOOKUP('Working Data'!D2600,Consumer_Price_Index!A:A,Consumer_Price_Index!B:B))), "Missing")</f>
        <v>19965383.164476305</v>
      </c>
      <c r="R925" t="str">
        <f t="shared" si="14"/>
        <v>No</v>
      </c>
    </row>
    <row r="926" spans="1:18" x14ac:dyDescent="0.25">
      <c r="A926" t="s">
        <v>15370</v>
      </c>
      <c r="B926" t="s">
        <v>101</v>
      </c>
      <c r="C926" t="s">
        <v>24</v>
      </c>
      <c r="D926" s="11">
        <v>1994</v>
      </c>
      <c r="E926" t="s">
        <v>15362</v>
      </c>
      <c r="F926">
        <v>5.3</v>
      </c>
      <c r="G926">
        <v>19000</v>
      </c>
      <c r="H926" t="s">
        <v>15369</v>
      </c>
      <c r="I926" t="s">
        <v>15368</v>
      </c>
      <c r="J926" t="s">
        <v>6495</v>
      </c>
      <c r="K926" t="s">
        <v>7</v>
      </c>
      <c r="M926" s="7">
        <v>17359799</v>
      </c>
      <c r="N926" t="s">
        <v>15367</v>
      </c>
      <c r="O926">
        <v>99</v>
      </c>
      <c r="P926" s="8">
        <f>_xlfn.XLOOKUP(D926,Consumer_Price_Index!A:A,Consumer_Price_Index!B:B)</f>
        <v>148.19999999999999</v>
      </c>
      <c r="Q926" s="13">
        <f>IF(ISNUMBER(M926), M926*(Consumer_Price_Index!$B$45/(_xlfn.XLOOKUP('Working Data'!D2523,Consumer_Price_Index!A:A,Consumer_Price_Index!B:B))), "Missing")</f>
        <v>22039711.480416667</v>
      </c>
      <c r="R926" t="str">
        <f t="shared" si="14"/>
        <v>No</v>
      </c>
    </row>
    <row r="927" spans="1:18" x14ac:dyDescent="0.25">
      <c r="A927" t="s">
        <v>19836</v>
      </c>
      <c r="B927" t="s">
        <v>41</v>
      </c>
      <c r="C927" t="s">
        <v>24</v>
      </c>
      <c r="D927" s="11">
        <v>1985</v>
      </c>
      <c r="E927" t="s">
        <v>19835</v>
      </c>
      <c r="F927">
        <v>5.3</v>
      </c>
      <c r="G927">
        <v>128</v>
      </c>
      <c r="H927" t="s">
        <v>19834</v>
      </c>
      <c r="I927" t="s">
        <v>19833</v>
      </c>
      <c r="J927" t="s">
        <v>19832</v>
      </c>
      <c r="K927" t="s">
        <v>7</v>
      </c>
      <c r="N927" t="s">
        <v>19831</v>
      </c>
      <c r="O927">
        <v>83</v>
      </c>
      <c r="P927" s="8">
        <f>_xlfn.XLOOKUP(D927,Consumer_Price_Index!A:A,Consumer_Price_Index!B:B)</f>
        <v>107.6</v>
      </c>
      <c r="Q927" s="13" t="str">
        <f>IF(ISNUMBER(M927), M927*(Consumer_Price_Index!$B$45/(_xlfn.XLOOKUP('Working Data'!D830,Consumer_Price_Index!A:A,Consumer_Price_Index!B:B))), "Missing")</f>
        <v>Missing</v>
      </c>
      <c r="R927" t="str">
        <f t="shared" si="14"/>
        <v>No</v>
      </c>
    </row>
    <row r="928" spans="1:18" x14ac:dyDescent="0.25">
      <c r="A928" t="s">
        <v>20064</v>
      </c>
      <c r="B928" t="s">
        <v>41</v>
      </c>
      <c r="C928" t="s">
        <v>5</v>
      </c>
      <c r="D928" s="11">
        <v>1985</v>
      </c>
      <c r="E928" t="s">
        <v>19335</v>
      </c>
      <c r="F928">
        <v>5.3</v>
      </c>
      <c r="G928">
        <v>4000</v>
      </c>
      <c r="H928" t="s">
        <v>10485</v>
      </c>
      <c r="I928" t="s">
        <v>10485</v>
      </c>
      <c r="J928" t="s">
        <v>20063</v>
      </c>
      <c r="K928" t="s">
        <v>7</v>
      </c>
      <c r="M928" s="7">
        <v>2278264</v>
      </c>
      <c r="N928" t="s">
        <v>20062</v>
      </c>
      <c r="O928">
        <v>91</v>
      </c>
      <c r="P928" s="8">
        <f>_xlfn.XLOOKUP(D928,Consumer_Price_Index!A:A,Consumer_Price_Index!B:B)</f>
        <v>107.6</v>
      </c>
      <c r="Q928" s="13">
        <f>IF(ISNUMBER(M928), M928*(Consumer_Price_Index!$B$45/(_xlfn.XLOOKUP('Working Data'!D758,Consumer_Price_Index!A:A,Consumer_Price_Index!B:B))), "Missing")</f>
        <v>3023462.7212543553</v>
      </c>
      <c r="R928" t="str">
        <f t="shared" si="14"/>
        <v>No</v>
      </c>
    </row>
    <row r="929" spans="1:18" x14ac:dyDescent="0.25">
      <c r="A929" t="s">
        <v>7234</v>
      </c>
      <c r="B929" t="s">
        <v>101</v>
      </c>
      <c r="C929" t="s">
        <v>24</v>
      </c>
      <c r="D929" s="11">
        <v>2009</v>
      </c>
      <c r="E929" t="s">
        <v>7233</v>
      </c>
      <c r="F929">
        <v>5.3</v>
      </c>
      <c r="G929">
        <v>37000</v>
      </c>
      <c r="H929" t="s">
        <v>3580</v>
      </c>
      <c r="I929" t="s">
        <v>6665</v>
      </c>
      <c r="J929" t="s">
        <v>7071</v>
      </c>
      <c r="K929" t="s">
        <v>7</v>
      </c>
      <c r="L929" s="7">
        <v>35000000</v>
      </c>
      <c r="M929" s="7">
        <v>96753696</v>
      </c>
      <c r="N929" t="s">
        <v>119</v>
      </c>
      <c r="O929">
        <v>88</v>
      </c>
      <c r="P929" s="8">
        <f>_xlfn.XLOOKUP(D929,Consumer_Price_Index!A:A,Consumer_Price_Index!B:B)</f>
        <v>214.5</v>
      </c>
      <c r="Q929" s="13">
        <f>IF(ISNUMBER(M929), M929*(Consumer_Price_Index!$B$45/(_xlfn.XLOOKUP('Working Data'!D5574,Consumer_Price_Index!A:A,Consumer_Price_Index!B:B))), "Missing")</f>
        <v>210127235.71774766</v>
      </c>
      <c r="R929" t="str">
        <f t="shared" si="14"/>
        <v>Yes</v>
      </c>
    </row>
    <row r="930" spans="1:18" x14ac:dyDescent="0.25">
      <c r="A930" t="s">
        <v>5466</v>
      </c>
      <c r="B930" t="s">
        <v>68</v>
      </c>
      <c r="C930" t="s">
        <v>34</v>
      </c>
      <c r="D930" s="11">
        <v>2012</v>
      </c>
      <c r="E930" t="s">
        <v>5465</v>
      </c>
      <c r="F930">
        <v>5.3</v>
      </c>
      <c r="G930">
        <v>41000</v>
      </c>
      <c r="H930" t="s">
        <v>5464</v>
      </c>
      <c r="I930" t="s">
        <v>5463</v>
      </c>
      <c r="J930" t="s">
        <v>5462</v>
      </c>
      <c r="K930" t="s">
        <v>7</v>
      </c>
      <c r="L930" s="7">
        <v>40000000</v>
      </c>
      <c r="M930" s="7">
        <v>38084162</v>
      </c>
      <c r="N930" t="s">
        <v>3149</v>
      </c>
      <c r="P930" s="8">
        <f>_xlfn.XLOOKUP(D930,Consumer_Price_Index!A:A,Consumer_Price_Index!B:B)</f>
        <v>229.6</v>
      </c>
      <c r="Q930" s="13">
        <f>IF(ISNUMBER(M930), M930*(Consumer_Price_Index!$B$45/(_xlfn.XLOOKUP('Working Data'!D6197,Consumer_Price_Index!A:A,Consumer_Price_Index!B:B))), "Missing")</f>
        <v>105878140.15875913</v>
      </c>
      <c r="R930" t="str">
        <f t="shared" si="14"/>
        <v>Yes</v>
      </c>
    </row>
    <row r="931" spans="1:18" x14ac:dyDescent="0.25">
      <c r="A931" t="s">
        <v>16106</v>
      </c>
      <c r="B931" t="s">
        <v>101</v>
      </c>
      <c r="C931" t="s">
        <v>24</v>
      </c>
      <c r="D931" s="11">
        <v>1992</v>
      </c>
      <c r="E931" t="s">
        <v>16105</v>
      </c>
      <c r="F931">
        <v>5.3</v>
      </c>
      <c r="G931">
        <v>1600</v>
      </c>
      <c r="H931" t="s">
        <v>13032</v>
      </c>
      <c r="I931" t="s">
        <v>16104</v>
      </c>
      <c r="J931" t="s">
        <v>7599</v>
      </c>
      <c r="K931" t="s">
        <v>7</v>
      </c>
      <c r="M931" s="7">
        <v>1659542</v>
      </c>
      <c r="N931" t="s">
        <v>14338</v>
      </c>
      <c r="O931">
        <v>93</v>
      </c>
      <c r="P931" s="8">
        <f>_xlfn.XLOOKUP(D931,Consumer_Price_Index!A:A,Consumer_Price_Index!B:B)</f>
        <v>140.30000000000001</v>
      </c>
      <c r="Q931" s="13">
        <f>IF(ISNUMBER(M931), M931*(Consumer_Price_Index!$B$45/(_xlfn.XLOOKUP('Working Data'!D2226,Consumer_Price_Index!A:A,Consumer_Price_Index!B:B))), "Missing")</f>
        <v>1977561.3899100509</v>
      </c>
      <c r="R931" t="str">
        <f t="shared" si="14"/>
        <v>No</v>
      </c>
    </row>
    <row r="932" spans="1:18" x14ac:dyDescent="0.25">
      <c r="A932" t="s">
        <v>20492</v>
      </c>
      <c r="B932" t="s">
        <v>68</v>
      </c>
      <c r="C932" t="s">
        <v>24</v>
      </c>
      <c r="D932" s="11">
        <v>1984</v>
      </c>
      <c r="E932" t="s">
        <v>20491</v>
      </c>
      <c r="F932">
        <v>5.3</v>
      </c>
      <c r="G932">
        <v>3000</v>
      </c>
      <c r="H932" t="s">
        <v>20490</v>
      </c>
      <c r="I932" t="s">
        <v>20490</v>
      </c>
      <c r="J932" t="s">
        <v>11828</v>
      </c>
      <c r="K932" t="s">
        <v>265</v>
      </c>
      <c r="M932" s="7">
        <v>8793152</v>
      </c>
      <c r="N932" t="s">
        <v>20489</v>
      </c>
      <c r="O932">
        <v>97</v>
      </c>
      <c r="P932" s="8">
        <f>_xlfn.XLOOKUP(D932,Consumer_Price_Index!A:A,Consumer_Price_Index!B:B)</f>
        <v>103.9</v>
      </c>
      <c r="Q932" s="13">
        <f>IF(ISNUMBER(M932), M932*(Consumer_Price_Index!$B$45/(_xlfn.XLOOKUP('Working Data'!D590,Consumer_Price_Index!A:A,Consumer_Price_Index!B:B))), "Missing")</f>
        <v>26900335.485943776</v>
      </c>
      <c r="R932" t="str">
        <f t="shared" si="14"/>
        <v>No</v>
      </c>
    </row>
    <row r="933" spans="1:18" x14ac:dyDescent="0.25">
      <c r="A933" t="s">
        <v>21211</v>
      </c>
      <c r="B933" t="s">
        <v>41</v>
      </c>
      <c r="C933" t="s">
        <v>24</v>
      </c>
      <c r="D933" s="11">
        <v>1982</v>
      </c>
      <c r="E933" t="s">
        <v>21210</v>
      </c>
      <c r="F933">
        <v>5.3</v>
      </c>
      <c r="G933">
        <v>1200</v>
      </c>
      <c r="H933" t="s">
        <v>21209</v>
      </c>
      <c r="I933" t="s">
        <v>13032</v>
      </c>
      <c r="J933" t="s">
        <v>19078</v>
      </c>
      <c r="K933" t="s">
        <v>7</v>
      </c>
      <c r="L933" s="7">
        <v>6000000</v>
      </c>
      <c r="M933" s="7">
        <v>6062898</v>
      </c>
      <c r="N933" t="s">
        <v>108</v>
      </c>
      <c r="O933">
        <v>93</v>
      </c>
      <c r="P933" s="8">
        <f>_xlfn.XLOOKUP(D933,Consumer_Price_Index!A:A,Consumer_Price_Index!B:B)</f>
        <v>96.5</v>
      </c>
      <c r="Q933" s="13">
        <f>IF(ISNUMBER(M933), M933*(Consumer_Price_Index!$B$45/(_xlfn.XLOOKUP('Working Data'!D317,Consumer_Price_Index!A:A,Consumer_Price_Index!B:B))), "Missing")</f>
        <v>18547841.572289154</v>
      </c>
      <c r="R933" t="str">
        <f t="shared" si="14"/>
        <v>Yes</v>
      </c>
    </row>
    <row r="934" spans="1:18" x14ac:dyDescent="0.25">
      <c r="A934" t="s">
        <v>5675</v>
      </c>
      <c r="B934" t="s">
        <v>41</v>
      </c>
      <c r="C934" t="s">
        <v>100</v>
      </c>
      <c r="D934" s="11">
        <v>2012</v>
      </c>
      <c r="E934" t="s">
        <v>4699</v>
      </c>
      <c r="F934">
        <v>5.3</v>
      </c>
      <c r="G934">
        <v>22000</v>
      </c>
      <c r="H934" t="s">
        <v>5674</v>
      </c>
      <c r="I934" t="s">
        <v>5674</v>
      </c>
      <c r="J934" t="s">
        <v>5673</v>
      </c>
      <c r="K934" t="s">
        <v>562</v>
      </c>
      <c r="L934" s="7">
        <v>20000000</v>
      </c>
      <c r="M934" s="7">
        <v>713616</v>
      </c>
      <c r="N934" t="s">
        <v>5672</v>
      </c>
      <c r="O934">
        <v>102</v>
      </c>
      <c r="P934" s="8">
        <f>_xlfn.XLOOKUP(D934,Consumer_Price_Index!A:A,Consumer_Price_Index!B:B)</f>
        <v>229.6</v>
      </c>
      <c r="Q934" s="13">
        <f>IF(ISNUMBER(M934), M934*(Consumer_Price_Index!$B$45/(_xlfn.XLOOKUP('Working Data'!D6139,Consumer_Price_Index!A:A,Consumer_Price_Index!B:B))), "Missing")</f>
        <v>1983930.6131386864</v>
      </c>
      <c r="R934" t="str">
        <f t="shared" si="14"/>
        <v>Yes</v>
      </c>
    </row>
    <row r="935" spans="1:18" x14ac:dyDescent="0.25">
      <c r="A935" t="s">
        <v>3908</v>
      </c>
      <c r="B935" t="s">
        <v>68</v>
      </c>
      <c r="C935" t="s">
        <v>34</v>
      </c>
      <c r="D935" s="11">
        <v>2015</v>
      </c>
      <c r="E935" t="s">
        <v>3764</v>
      </c>
      <c r="F935">
        <v>5.3</v>
      </c>
      <c r="G935">
        <v>60000</v>
      </c>
      <c r="H935" t="s">
        <v>3907</v>
      </c>
      <c r="I935" t="s">
        <v>3906</v>
      </c>
      <c r="J935" t="s">
        <v>2818</v>
      </c>
      <c r="K935" t="s">
        <v>59</v>
      </c>
      <c r="L935" s="7">
        <v>105000000</v>
      </c>
      <c r="M935" s="7">
        <v>133718711</v>
      </c>
      <c r="N935" t="s">
        <v>1701</v>
      </c>
      <c r="O935">
        <v>114</v>
      </c>
      <c r="P935" s="8">
        <f>_xlfn.XLOOKUP(D935,Consumer_Price_Index!A:A,Consumer_Price_Index!B:B)</f>
        <v>237</v>
      </c>
      <c r="Q935" s="13">
        <f>IF(ISNUMBER(M935), M935*(Consumer_Price_Index!$B$45/(_xlfn.XLOOKUP('Working Data'!D6713,Consumer_Price_Index!A:A,Consumer_Price_Index!B:B))), "Missing")</f>
        <v>244562372.39915967</v>
      </c>
      <c r="R935" t="str">
        <f t="shared" si="14"/>
        <v>Yes</v>
      </c>
    </row>
    <row r="936" spans="1:18" x14ac:dyDescent="0.25">
      <c r="A936" t="s">
        <v>11538</v>
      </c>
      <c r="B936" t="s">
        <v>68</v>
      </c>
      <c r="C936" t="s">
        <v>34</v>
      </c>
      <c r="D936" s="11">
        <v>2001</v>
      </c>
      <c r="E936" t="s">
        <v>11414</v>
      </c>
      <c r="F936">
        <v>5.3</v>
      </c>
      <c r="G936">
        <v>14000</v>
      </c>
      <c r="H936" t="s">
        <v>3121</v>
      </c>
      <c r="I936" t="s">
        <v>3121</v>
      </c>
      <c r="J936" t="s">
        <v>4085</v>
      </c>
      <c r="K936" t="s">
        <v>7</v>
      </c>
      <c r="L936" s="7">
        <v>7000000</v>
      </c>
      <c r="M936" s="7">
        <v>3313583</v>
      </c>
      <c r="N936" t="s">
        <v>108</v>
      </c>
      <c r="O936">
        <v>81</v>
      </c>
      <c r="P936" s="8">
        <f>_xlfn.XLOOKUP(D936,Consumer_Price_Index!A:A,Consumer_Price_Index!B:B)</f>
        <v>177.1</v>
      </c>
      <c r="Q936" s="13">
        <f>IF(ISNUMBER(M936), M936*(Consumer_Price_Index!$B$45/(_xlfn.XLOOKUP('Working Data'!D3951,Consumer_Price_Index!A:A,Consumer_Price_Index!B:B))), "Missing")</f>
        <v>12253018.690533979</v>
      </c>
      <c r="R936" t="str">
        <f t="shared" si="14"/>
        <v>Yes</v>
      </c>
    </row>
    <row r="937" spans="1:18" x14ac:dyDescent="0.25">
      <c r="A937" t="s">
        <v>22040</v>
      </c>
      <c r="B937" t="s">
        <v>101</v>
      </c>
      <c r="C937" t="s">
        <v>100</v>
      </c>
      <c r="D937" s="11">
        <v>1980</v>
      </c>
      <c r="E937" t="s">
        <v>22027</v>
      </c>
      <c r="F937">
        <v>5.3</v>
      </c>
      <c r="G937">
        <v>30000</v>
      </c>
      <c r="H937" t="s">
        <v>10186</v>
      </c>
      <c r="I937" t="s">
        <v>22039</v>
      </c>
      <c r="J937" t="s">
        <v>7071</v>
      </c>
      <c r="K937" t="s">
        <v>7</v>
      </c>
      <c r="L937" s="7">
        <v>20000000</v>
      </c>
      <c r="M937" s="7">
        <v>49823037</v>
      </c>
      <c r="N937" t="s">
        <v>108</v>
      </c>
      <c r="O937">
        <v>114</v>
      </c>
      <c r="P937" s="8">
        <f>_xlfn.XLOOKUP(D937,Consumer_Price_Index!A:A,Consumer_Price_Index!B:B)</f>
        <v>82.4</v>
      </c>
      <c r="Q937" s="13">
        <f>IF(ISNUMBER(M937), M937*(Consumer_Price_Index!$B$45/(_xlfn.XLOOKUP('Working Data'!D14,Consumer_Price_Index!A:A,Consumer_Price_Index!B:B))), "Missing")</f>
        <v>88159578.245644599</v>
      </c>
      <c r="R937" t="str">
        <f t="shared" si="14"/>
        <v>Yes</v>
      </c>
    </row>
    <row r="938" spans="1:18" x14ac:dyDescent="0.25">
      <c r="A938" t="s">
        <v>20201</v>
      </c>
      <c r="B938" t="s">
        <v>41</v>
      </c>
      <c r="C938" t="s">
        <v>24</v>
      </c>
      <c r="D938" s="11">
        <v>1985</v>
      </c>
      <c r="E938" t="s">
        <v>20051</v>
      </c>
      <c r="F938">
        <v>5.3</v>
      </c>
      <c r="G938">
        <v>7900</v>
      </c>
      <c r="H938" t="s">
        <v>20200</v>
      </c>
      <c r="I938" t="s">
        <v>20199</v>
      </c>
      <c r="J938" t="s">
        <v>20198</v>
      </c>
      <c r="K938" t="s">
        <v>7</v>
      </c>
      <c r="M938" s="7">
        <v>331816</v>
      </c>
      <c r="N938" t="s">
        <v>20197</v>
      </c>
      <c r="O938">
        <v>82</v>
      </c>
      <c r="P938" s="8">
        <f>_xlfn.XLOOKUP(D938,Consumer_Price_Index!A:A,Consumer_Price_Index!B:B)</f>
        <v>107.6</v>
      </c>
      <c r="Q938" s="13">
        <f>IF(ISNUMBER(M938), M938*(Consumer_Price_Index!$B$45/(_xlfn.XLOOKUP('Working Data'!D706,Consumer_Price_Index!A:A,Consumer_Price_Index!B:B))), "Missing")</f>
        <v>471348.88205128198</v>
      </c>
      <c r="R938" t="str">
        <f t="shared" si="14"/>
        <v>No</v>
      </c>
    </row>
    <row r="939" spans="1:18" x14ac:dyDescent="0.25">
      <c r="A939" t="s">
        <v>21111</v>
      </c>
      <c r="B939" t="s">
        <v>41</v>
      </c>
      <c r="C939" t="s">
        <v>24</v>
      </c>
      <c r="D939" s="11">
        <v>1983</v>
      </c>
      <c r="E939" t="s">
        <v>21110</v>
      </c>
      <c r="F939">
        <v>5.3</v>
      </c>
      <c r="G939">
        <v>6100</v>
      </c>
      <c r="H939" t="s">
        <v>20184</v>
      </c>
      <c r="I939" t="s">
        <v>17379</v>
      </c>
      <c r="J939" t="s">
        <v>15106</v>
      </c>
      <c r="K939" t="s">
        <v>7</v>
      </c>
      <c r="L939" s="7">
        <v>3500000</v>
      </c>
      <c r="M939" s="7">
        <v>14049540</v>
      </c>
      <c r="N939" t="s">
        <v>21109</v>
      </c>
      <c r="O939">
        <v>89</v>
      </c>
      <c r="P939" s="8">
        <f>_xlfn.XLOOKUP(D939,Consumer_Price_Index!A:A,Consumer_Price_Index!B:B)</f>
        <v>99.6</v>
      </c>
      <c r="Q939" s="13">
        <f>IF(ISNUMBER(M939), M939*(Consumer_Price_Index!$B$45/(_xlfn.XLOOKUP('Working Data'!D352,Consumer_Price_Index!A:A,Consumer_Price_Index!B:B))), "Missing")</f>
        <v>34523345.467741929</v>
      </c>
      <c r="R939" t="str">
        <f t="shared" si="14"/>
        <v>Yes</v>
      </c>
    </row>
    <row r="940" spans="1:18" x14ac:dyDescent="0.25">
      <c r="A940" t="s">
        <v>11130</v>
      </c>
      <c r="B940" t="s">
        <v>41</v>
      </c>
      <c r="C940" t="s">
        <v>11</v>
      </c>
      <c r="D940" s="11">
        <v>2002</v>
      </c>
      <c r="E940" t="s">
        <v>11002</v>
      </c>
      <c r="F940">
        <v>5.3</v>
      </c>
      <c r="G940">
        <v>53000</v>
      </c>
      <c r="H940" t="s">
        <v>11129</v>
      </c>
      <c r="I940" t="s">
        <v>11128</v>
      </c>
      <c r="J940" t="s">
        <v>11127</v>
      </c>
      <c r="K940" t="s">
        <v>7</v>
      </c>
      <c r="L940" s="7">
        <v>35000000</v>
      </c>
      <c r="M940" s="7">
        <v>45479110</v>
      </c>
      <c r="N940" t="s">
        <v>138</v>
      </c>
      <c r="O940">
        <v>101</v>
      </c>
      <c r="P940" s="8">
        <f>_xlfn.XLOOKUP(D940,Consumer_Price_Index!A:A,Consumer_Price_Index!B:B)</f>
        <v>179.9</v>
      </c>
      <c r="Q940" s="13">
        <f>IF(ISNUMBER(M940), M940*(Consumer_Price_Index!$B$45/(_xlfn.XLOOKUP('Working Data'!D4107,Consumer_Price_Index!A:A,Consumer_Price_Index!B:B))), "Missing")</f>
        <v>126436905.26459855</v>
      </c>
      <c r="R940" t="str">
        <f t="shared" si="14"/>
        <v>Yes</v>
      </c>
    </row>
    <row r="941" spans="1:18" x14ac:dyDescent="0.25">
      <c r="A941" t="s">
        <v>20074</v>
      </c>
      <c r="B941" t="s">
        <v>101</v>
      </c>
      <c r="C941" t="s">
        <v>100</v>
      </c>
      <c r="D941" s="11">
        <v>1985</v>
      </c>
      <c r="E941" t="s">
        <v>20073</v>
      </c>
      <c r="F941">
        <v>5.3</v>
      </c>
      <c r="G941">
        <v>6500</v>
      </c>
      <c r="H941" t="s">
        <v>17819</v>
      </c>
      <c r="I941" t="s">
        <v>16085</v>
      </c>
      <c r="J941" t="s">
        <v>3476</v>
      </c>
      <c r="K941" t="s">
        <v>265</v>
      </c>
      <c r="L941" s="7">
        <v>28000000</v>
      </c>
      <c r="M941" s="7">
        <v>358574</v>
      </c>
      <c r="N941" t="s">
        <v>13830</v>
      </c>
      <c r="O941">
        <v>126</v>
      </c>
      <c r="P941" s="8">
        <f>_xlfn.XLOOKUP(D941,Consumer_Price_Index!A:A,Consumer_Price_Index!B:B)</f>
        <v>107.6</v>
      </c>
      <c r="Q941" s="13">
        <f>IF(ISNUMBER(M941), M941*(Consumer_Price_Index!$B$45/(_xlfn.XLOOKUP('Working Data'!D754,Consumer_Price_Index!A:A,Consumer_Price_Index!B:B))), "Missing")</f>
        <v>923562.95688926452</v>
      </c>
      <c r="R941" t="str">
        <f t="shared" si="14"/>
        <v>Yes</v>
      </c>
    </row>
    <row r="942" spans="1:18" x14ac:dyDescent="0.25">
      <c r="A942" t="s">
        <v>1752</v>
      </c>
      <c r="B942" t="s">
        <v>68</v>
      </c>
      <c r="C942" t="s">
        <v>34</v>
      </c>
      <c r="D942" s="11">
        <v>2018</v>
      </c>
      <c r="E942" t="s">
        <v>1661</v>
      </c>
      <c r="F942">
        <v>5.3</v>
      </c>
      <c r="G942">
        <v>68000</v>
      </c>
      <c r="H942" t="s">
        <v>1751</v>
      </c>
      <c r="I942" t="s">
        <v>1750</v>
      </c>
      <c r="J942" t="s">
        <v>927</v>
      </c>
      <c r="K942" t="s">
        <v>7</v>
      </c>
      <c r="L942" s="7">
        <v>100000000</v>
      </c>
      <c r="M942" s="7">
        <v>86493046</v>
      </c>
      <c r="N942" t="s">
        <v>856</v>
      </c>
      <c r="O942">
        <v>116</v>
      </c>
      <c r="P942" s="8">
        <f>_xlfn.XLOOKUP(D942,Consumer_Price_Index!A:A,Consumer_Price_Index!B:B)</f>
        <v>251.1</v>
      </c>
      <c r="Q942" s="13">
        <f>IF(ISNUMBER(M942), M942*(Consumer_Price_Index!$B$45/(_xlfn.XLOOKUP('Working Data'!D7302,Consumer_Price_Index!A:A,Consumer_Price_Index!B:B))), "Missing")</f>
        <v>143230603.89239129</v>
      </c>
      <c r="R942" t="str">
        <f t="shared" si="14"/>
        <v>Yes</v>
      </c>
    </row>
    <row r="943" spans="1:18" x14ac:dyDescent="0.25">
      <c r="A943" t="s">
        <v>17572</v>
      </c>
      <c r="B943" t="s">
        <v>68</v>
      </c>
      <c r="C943" t="s">
        <v>11</v>
      </c>
      <c r="D943" s="11">
        <v>1990</v>
      </c>
      <c r="E943" t="s">
        <v>17246</v>
      </c>
      <c r="F943">
        <v>5.3</v>
      </c>
      <c r="G943">
        <v>130000</v>
      </c>
      <c r="H943" t="s">
        <v>15334</v>
      </c>
      <c r="I943" t="s">
        <v>843</v>
      </c>
      <c r="J943" t="s">
        <v>843</v>
      </c>
      <c r="K943" t="s">
        <v>7</v>
      </c>
      <c r="L943" s="7">
        <v>42000000</v>
      </c>
      <c r="M943" s="7">
        <v>119946358</v>
      </c>
      <c r="N943" t="s">
        <v>9348</v>
      </c>
      <c r="O943">
        <v>104</v>
      </c>
      <c r="P943" s="8">
        <f>_xlfn.XLOOKUP(D943,Consumer_Price_Index!A:A,Consumer_Price_Index!B:B)</f>
        <v>130.69999999999999</v>
      </c>
      <c r="Q943" s="13">
        <f>IF(ISNUMBER(M943), M943*(Consumer_Price_Index!$B$45/(_xlfn.XLOOKUP('Working Data'!D1677,Consumer_Price_Index!A:A,Consumer_Price_Index!B:B))), "Missing")</f>
        <v>339662223.81598514</v>
      </c>
      <c r="R943" t="str">
        <f t="shared" si="14"/>
        <v>Yes</v>
      </c>
    </row>
    <row r="944" spans="1:18" x14ac:dyDescent="0.25">
      <c r="A944" t="s">
        <v>6323</v>
      </c>
      <c r="B944" t="s">
        <v>382</v>
      </c>
      <c r="C944" t="s">
        <v>11</v>
      </c>
      <c r="D944" s="11">
        <v>1999</v>
      </c>
      <c r="E944" t="s">
        <v>12825</v>
      </c>
      <c r="F944">
        <v>5.3</v>
      </c>
      <c r="G944">
        <v>10000</v>
      </c>
      <c r="H944" t="s">
        <v>10765</v>
      </c>
      <c r="I944" t="s">
        <v>10765</v>
      </c>
      <c r="J944" t="s">
        <v>12824</v>
      </c>
      <c r="K944" t="s">
        <v>562</v>
      </c>
      <c r="M944" s="7">
        <v>1585642</v>
      </c>
      <c r="N944" t="s">
        <v>12823</v>
      </c>
      <c r="O944">
        <v>84</v>
      </c>
      <c r="P944" s="8">
        <f>_xlfn.XLOOKUP(D944,Consumer_Price_Index!A:A,Consumer_Price_Index!B:B)</f>
        <v>166.6</v>
      </c>
      <c r="Q944" s="13">
        <f>IF(ISNUMBER(M944), M944*(Consumer_Price_Index!$B$45/(_xlfn.XLOOKUP('Working Data'!D3479,Consumer_Price_Index!A:A,Consumer_Price_Index!B:B))), "Missing")</f>
        <v>1971216.309261526</v>
      </c>
      <c r="R944" t="str">
        <f t="shared" si="14"/>
        <v>No</v>
      </c>
    </row>
    <row r="945" spans="1:18" x14ac:dyDescent="0.25">
      <c r="A945" t="s">
        <v>11761</v>
      </c>
      <c r="B945" t="s">
        <v>41</v>
      </c>
      <c r="C945" t="s">
        <v>24</v>
      </c>
      <c r="D945" s="11">
        <v>2001</v>
      </c>
      <c r="E945" t="s">
        <v>11476</v>
      </c>
      <c r="F945">
        <v>5.3</v>
      </c>
      <c r="G945">
        <v>152000</v>
      </c>
      <c r="H945" t="s">
        <v>8939</v>
      </c>
      <c r="I945" t="s">
        <v>8938</v>
      </c>
      <c r="J945" t="s">
        <v>6130</v>
      </c>
      <c r="K945" t="s">
        <v>7</v>
      </c>
      <c r="L945" s="7">
        <v>45000000</v>
      </c>
      <c r="M945" s="7">
        <v>141220678</v>
      </c>
      <c r="N945" t="s">
        <v>1991</v>
      </c>
      <c r="O945">
        <v>83</v>
      </c>
      <c r="P945" s="8">
        <f>_xlfn.XLOOKUP(D945,Consumer_Price_Index!A:A,Consumer_Price_Index!B:B)</f>
        <v>177.1</v>
      </c>
      <c r="Q945" s="13">
        <f>IF(ISNUMBER(M945), M945*(Consumer_Price_Index!$B$45/(_xlfn.XLOOKUP('Working Data'!D3854,Consumer_Price_Index!A:A,Consumer_Price_Index!B:B))), "Missing")</f>
        <v>239188107.76320177</v>
      </c>
      <c r="R945" t="str">
        <f t="shared" si="14"/>
        <v>Yes</v>
      </c>
    </row>
    <row r="946" spans="1:18" x14ac:dyDescent="0.25">
      <c r="A946" t="s">
        <v>10975</v>
      </c>
      <c r="B946" t="s">
        <v>68</v>
      </c>
      <c r="C946" t="s">
        <v>24</v>
      </c>
      <c r="D946" s="11">
        <v>2002</v>
      </c>
      <c r="E946" t="s">
        <v>10930</v>
      </c>
      <c r="F946">
        <v>5.3</v>
      </c>
      <c r="G946">
        <v>17000</v>
      </c>
      <c r="H946" t="s">
        <v>2042</v>
      </c>
      <c r="I946" t="s">
        <v>10411</v>
      </c>
      <c r="J946" t="s">
        <v>10974</v>
      </c>
      <c r="K946" t="s">
        <v>332</v>
      </c>
      <c r="L946" s="7">
        <v>29000000</v>
      </c>
      <c r="M946" s="7">
        <v>20146150</v>
      </c>
      <c r="N946" t="s">
        <v>10973</v>
      </c>
      <c r="O946">
        <v>99</v>
      </c>
      <c r="P946" s="8">
        <f>_xlfn.XLOOKUP(D946,Consumer_Price_Index!A:A,Consumer_Price_Index!B:B)</f>
        <v>179.9</v>
      </c>
      <c r="Q946" s="13">
        <f>IF(ISNUMBER(M946), M946*(Consumer_Price_Index!$B$45/(_xlfn.XLOOKUP('Working Data'!D4163,Consumer_Price_Index!A:A,Consumer_Price_Index!B:B))), "Missing")</f>
        <v>34121911.645358533</v>
      </c>
      <c r="R946" t="str">
        <f t="shared" si="14"/>
        <v>Yes</v>
      </c>
    </row>
    <row r="947" spans="1:18" x14ac:dyDescent="0.25">
      <c r="A947" t="s">
        <v>9657</v>
      </c>
      <c r="B947" t="s">
        <v>41</v>
      </c>
      <c r="C947" t="s">
        <v>24</v>
      </c>
      <c r="D947" s="11">
        <v>2004</v>
      </c>
      <c r="E947" t="s">
        <v>9656</v>
      </c>
      <c r="F947">
        <v>5.3</v>
      </c>
      <c r="G947">
        <v>7500</v>
      </c>
      <c r="H947" t="s">
        <v>1922</v>
      </c>
      <c r="I947" t="s">
        <v>9655</v>
      </c>
      <c r="J947" t="s">
        <v>9654</v>
      </c>
      <c r="K947" t="s">
        <v>7</v>
      </c>
      <c r="L947" s="7">
        <v>8000000</v>
      </c>
      <c r="M947" s="7">
        <v>1526951</v>
      </c>
      <c r="N947" t="s">
        <v>9653</v>
      </c>
      <c r="O947">
        <v>138</v>
      </c>
      <c r="P947" s="8">
        <f>_xlfn.XLOOKUP(D947,Consumer_Price_Index!A:A,Consumer_Price_Index!B:B)</f>
        <v>188.9</v>
      </c>
      <c r="Q947" s="13">
        <f>IF(ISNUMBER(M947), M947*(Consumer_Price_Index!$B$45/(_xlfn.XLOOKUP('Working Data'!D4635,Consumer_Price_Index!A:A,Consumer_Price_Index!B:B))), "Missing")</f>
        <v>3316193.6543121878</v>
      </c>
      <c r="R947" t="str">
        <f t="shared" si="14"/>
        <v>Yes</v>
      </c>
    </row>
    <row r="948" spans="1:18" x14ac:dyDescent="0.25">
      <c r="A948" t="s">
        <v>16664</v>
      </c>
      <c r="B948" t="s">
        <v>68</v>
      </c>
      <c r="C948" t="s">
        <v>11</v>
      </c>
      <c r="D948" s="11">
        <v>1991</v>
      </c>
      <c r="E948" t="s">
        <v>16643</v>
      </c>
      <c r="F948">
        <v>5.3</v>
      </c>
      <c r="G948">
        <v>1800</v>
      </c>
      <c r="H948" t="s">
        <v>16663</v>
      </c>
      <c r="I948" t="s">
        <v>12888</v>
      </c>
      <c r="J948" t="s">
        <v>568</v>
      </c>
      <c r="K948" t="s">
        <v>7</v>
      </c>
      <c r="M948" s="7">
        <v>3547684</v>
      </c>
      <c r="N948" t="s">
        <v>13321</v>
      </c>
      <c r="O948">
        <v>89</v>
      </c>
      <c r="P948" s="8">
        <f>_xlfn.XLOOKUP(D948,Consumer_Price_Index!A:A,Consumer_Price_Index!B:B)</f>
        <v>136.19999999999999</v>
      </c>
      <c r="Q948" s="13">
        <f>IF(ISNUMBER(M948), M948*(Consumer_Price_Index!$B$45/(_xlfn.XLOOKUP('Working Data'!D2018,Consumer_Price_Index!A:A,Consumer_Price_Index!B:B))), "Missing")</f>
        <v>4304975.367582636</v>
      </c>
      <c r="R948" t="str">
        <f t="shared" si="14"/>
        <v>No</v>
      </c>
    </row>
    <row r="949" spans="1:18" x14ac:dyDescent="0.25">
      <c r="A949" t="s">
        <v>6095</v>
      </c>
      <c r="B949" t="s">
        <v>41</v>
      </c>
      <c r="C949" t="s">
        <v>11</v>
      </c>
      <c r="D949" s="11">
        <v>2011</v>
      </c>
      <c r="E949" t="s">
        <v>5338</v>
      </c>
      <c r="F949">
        <v>5.3</v>
      </c>
      <c r="G949">
        <v>22000</v>
      </c>
      <c r="H949" t="s">
        <v>6094</v>
      </c>
      <c r="I949" t="s">
        <v>6093</v>
      </c>
      <c r="J949" t="s">
        <v>2641</v>
      </c>
      <c r="K949" t="s">
        <v>7</v>
      </c>
      <c r="L949" s="7">
        <v>2000000</v>
      </c>
      <c r="M949" s="7">
        <v>16527747</v>
      </c>
      <c r="N949" t="s">
        <v>6092</v>
      </c>
      <c r="O949">
        <v>86</v>
      </c>
      <c r="P949" s="8">
        <f>_xlfn.XLOOKUP(D949,Consumer_Price_Index!A:A,Consumer_Price_Index!B:B)</f>
        <v>224.9</v>
      </c>
      <c r="Q949" s="13">
        <f>IF(ISNUMBER(M949), M949*(Consumer_Price_Index!$B$45/(_xlfn.XLOOKUP('Working Data'!D5986,Consumer_Price_Index!A:A,Consumer_Price_Index!B:B))), "Missing")</f>
        <v>22392194.357047573</v>
      </c>
      <c r="R949" t="str">
        <f t="shared" si="14"/>
        <v>Yes</v>
      </c>
    </row>
    <row r="950" spans="1:18" x14ac:dyDescent="0.25">
      <c r="A950" t="s">
        <v>15582</v>
      </c>
      <c r="B950" t="s">
        <v>68</v>
      </c>
      <c r="C950" t="s">
        <v>11</v>
      </c>
      <c r="D950" s="11">
        <v>1993</v>
      </c>
      <c r="E950" t="s">
        <v>15581</v>
      </c>
      <c r="F950">
        <v>5.3</v>
      </c>
      <c r="G950">
        <v>1100</v>
      </c>
      <c r="H950" t="s">
        <v>15580</v>
      </c>
      <c r="I950" t="s">
        <v>15580</v>
      </c>
      <c r="J950" t="s">
        <v>15579</v>
      </c>
      <c r="K950" t="s">
        <v>562</v>
      </c>
      <c r="M950" s="7">
        <v>61274</v>
      </c>
      <c r="N950" t="s">
        <v>15578</v>
      </c>
      <c r="O950">
        <v>102</v>
      </c>
      <c r="P950" s="8">
        <f>_xlfn.XLOOKUP(D950,Consumer_Price_Index!A:A,Consumer_Price_Index!B:B)</f>
        <v>144.5</v>
      </c>
      <c r="Q950" s="13">
        <f>IF(ISNUMBER(M950), M950*(Consumer_Price_Index!$B$45/(_xlfn.XLOOKUP('Working Data'!D2430,Consumer_Price_Index!A:A,Consumer_Price_Index!B:B))), "Missing")</f>
        <v>137079.20558002937</v>
      </c>
      <c r="R950" t="str">
        <f t="shared" si="14"/>
        <v>No</v>
      </c>
    </row>
    <row r="951" spans="1:18" x14ac:dyDescent="0.25">
      <c r="A951" t="s">
        <v>12535</v>
      </c>
      <c r="B951" t="s">
        <v>68</v>
      </c>
      <c r="C951" t="s">
        <v>24</v>
      </c>
      <c r="D951" s="11">
        <v>1999</v>
      </c>
      <c r="E951" t="s">
        <v>12534</v>
      </c>
      <c r="F951">
        <v>5.3</v>
      </c>
      <c r="G951">
        <v>13000</v>
      </c>
      <c r="H951" t="s">
        <v>12533</v>
      </c>
      <c r="I951" t="s">
        <v>12532</v>
      </c>
      <c r="J951" t="s">
        <v>9972</v>
      </c>
      <c r="K951" t="s">
        <v>332</v>
      </c>
      <c r="L951" s="7">
        <v>6000000</v>
      </c>
      <c r="M951" s="7">
        <v>4398989</v>
      </c>
      <c r="N951" t="s">
        <v>877</v>
      </c>
      <c r="O951">
        <v>96</v>
      </c>
      <c r="P951" s="8">
        <f>_xlfn.XLOOKUP(D951,Consumer_Price_Index!A:A,Consumer_Price_Index!B:B)</f>
        <v>166.6</v>
      </c>
      <c r="Q951" s="13">
        <f>IF(ISNUMBER(M951), M951*(Consumer_Price_Index!$B$45/(_xlfn.XLOOKUP('Working Data'!D3590,Consumer_Price_Index!A:A,Consumer_Price_Index!B:B))), "Missing")</f>
        <v>9841203.7320117466</v>
      </c>
      <c r="R951" t="str">
        <f t="shared" si="14"/>
        <v>Yes</v>
      </c>
    </row>
    <row r="952" spans="1:18" x14ac:dyDescent="0.25">
      <c r="A952" t="s">
        <v>3747</v>
      </c>
      <c r="B952" t="s">
        <v>41</v>
      </c>
      <c r="C952" t="s">
        <v>5</v>
      </c>
      <c r="D952" s="11">
        <v>2015</v>
      </c>
      <c r="E952" t="s">
        <v>3746</v>
      </c>
      <c r="F952">
        <v>5.3</v>
      </c>
      <c r="G952">
        <v>50000</v>
      </c>
      <c r="H952" t="s">
        <v>3745</v>
      </c>
      <c r="I952" t="s">
        <v>3420</v>
      </c>
      <c r="J952" t="s">
        <v>3744</v>
      </c>
      <c r="K952" t="s">
        <v>7</v>
      </c>
      <c r="L952" s="7">
        <v>10000000</v>
      </c>
      <c r="M952" s="7">
        <v>53329150</v>
      </c>
      <c r="N952" t="s">
        <v>523</v>
      </c>
      <c r="O952">
        <v>97</v>
      </c>
      <c r="P952" s="8">
        <f>_xlfn.XLOOKUP(D952,Consumer_Price_Index!A:A,Consumer_Price_Index!B:B)</f>
        <v>237</v>
      </c>
      <c r="Q952" s="13">
        <f>IF(ISNUMBER(M952), M952*(Consumer_Price_Index!$B$45/(_xlfn.XLOOKUP('Working Data'!D6766,Consumer_Price_Index!A:A,Consumer_Price_Index!B:B))), "Missing")</f>
        <v>106623307.11942257</v>
      </c>
      <c r="R952" t="str">
        <f t="shared" si="14"/>
        <v>Yes</v>
      </c>
    </row>
    <row r="953" spans="1:18" x14ac:dyDescent="0.25">
      <c r="A953" t="s">
        <v>18919</v>
      </c>
      <c r="B953" t="s">
        <v>41</v>
      </c>
      <c r="C953" t="s">
        <v>87</v>
      </c>
      <c r="D953" s="11">
        <v>1987</v>
      </c>
      <c r="E953" t="s">
        <v>18906</v>
      </c>
      <c r="F953">
        <v>5.3</v>
      </c>
      <c r="G953">
        <v>1400</v>
      </c>
      <c r="H953" t="s">
        <v>8729</v>
      </c>
      <c r="I953" t="s">
        <v>18918</v>
      </c>
      <c r="J953" t="s">
        <v>16581</v>
      </c>
      <c r="K953" t="s">
        <v>265</v>
      </c>
      <c r="L953" s="7">
        <v>4500000</v>
      </c>
      <c r="M953" s="7">
        <v>406881</v>
      </c>
      <c r="N953" t="s">
        <v>18917</v>
      </c>
      <c r="O953">
        <v>92</v>
      </c>
      <c r="P953" s="8">
        <f>_xlfn.XLOOKUP(D953,Consumer_Price_Index!A:A,Consumer_Price_Index!B:B)</f>
        <v>113.6</v>
      </c>
      <c r="Q953" s="13">
        <f>IF(ISNUMBER(M953), M953*(Consumer_Price_Index!$B$45/(_xlfn.XLOOKUP('Working Data'!D1182,Consumer_Price_Index!A:A,Consumer_Price_Index!B:B))), "Missing")</f>
        <v>999811.61854838696</v>
      </c>
      <c r="R953" t="str">
        <f t="shared" si="14"/>
        <v>Yes</v>
      </c>
    </row>
    <row r="954" spans="1:18" x14ac:dyDescent="0.25">
      <c r="A954" t="s">
        <v>1548</v>
      </c>
      <c r="B954" t="s">
        <v>41</v>
      </c>
      <c r="C954" t="s">
        <v>34</v>
      </c>
      <c r="D954" s="11">
        <v>2018</v>
      </c>
      <c r="E954" t="s">
        <v>387</v>
      </c>
      <c r="F954">
        <v>5.3</v>
      </c>
      <c r="G954">
        <v>13000</v>
      </c>
      <c r="H954" t="s">
        <v>1547</v>
      </c>
      <c r="I954" t="s">
        <v>1547</v>
      </c>
      <c r="J954" t="s">
        <v>1546</v>
      </c>
      <c r="K954" t="s">
        <v>265</v>
      </c>
      <c r="M954" s="7">
        <v>730762</v>
      </c>
      <c r="N954" t="s">
        <v>1545</v>
      </c>
      <c r="O954">
        <v>104</v>
      </c>
      <c r="P954" s="8">
        <f>_xlfn.XLOOKUP(D954,Consumer_Price_Index!A:A,Consumer_Price_Index!B:B)</f>
        <v>251.1</v>
      </c>
      <c r="Q954" s="13">
        <f>IF(ISNUMBER(M954), M954*(Consumer_Price_Index!$B$45/(_xlfn.XLOOKUP('Working Data'!D7351,Consumer_Price_Index!A:A,Consumer_Price_Index!B:B))), "Missing")</f>
        <v>1210125.9858695653</v>
      </c>
      <c r="R954" t="str">
        <f t="shared" si="14"/>
        <v>No</v>
      </c>
    </row>
    <row r="955" spans="1:18" x14ac:dyDescent="0.25">
      <c r="A955" t="s">
        <v>6352</v>
      </c>
      <c r="B955" t="s">
        <v>52</v>
      </c>
      <c r="C955" t="s">
        <v>11</v>
      </c>
      <c r="D955" s="11">
        <v>2011</v>
      </c>
      <c r="E955" t="s">
        <v>6351</v>
      </c>
      <c r="F955">
        <v>5.3</v>
      </c>
      <c r="G955">
        <v>32000</v>
      </c>
      <c r="H955" t="s">
        <v>6350</v>
      </c>
      <c r="I955" t="s">
        <v>6350</v>
      </c>
      <c r="J955" t="s">
        <v>6349</v>
      </c>
      <c r="K955" t="s">
        <v>504</v>
      </c>
      <c r="M955" s="7">
        <v>408680</v>
      </c>
      <c r="N955" t="s">
        <v>3933</v>
      </c>
      <c r="O955">
        <v>101</v>
      </c>
      <c r="P955" s="8">
        <f>_xlfn.XLOOKUP(D955,Consumer_Price_Index!A:A,Consumer_Price_Index!B:B)</f>
        <v>224.9</v>
      </c>
      <c r="Q955" s="13">
        <f>IF(ISNUMBER(M955), M955*(Consumer_Price_Index!$B$45/(_xlfn.XLOOKUP('Working Data'!D5895,Consumer_Price_Index!A:A,Consumer_Price_Index!B:B))), "Missing")</f>
        <v>580535.17948717938</v>
      </c>
      <c r="R955" t="str">
        <f t="shared" si="14"/>
        <v>No</v>
      </c>
    </row>
    <row r="956" spans="1:18" x14ac:dyDescent="0.25">
      <c r="A956" t="s">
        <v>16513</v>
      </c>
      <c r="B956" t="s">
        <v>41</v>
      </c>
      <c r="C956" t="s">
        <v>438</v>
      </c>
      <c r="D956" s="11">
        <v>1992</v>
      </c>
      <c r="E956" t="s">
        <v>16461</v>
      </c>
      <c r="F956">
        <v>5.3</v>
      </c>
      <c r="G956">
        <v>21000</v>
      </c>
      <c r="H956" t="s">
        <v>16512</v>
      </c>
      <c r="I956" t="s">
        <v>763</v>
      </c>
      <c r="J956" t="s">
        <v>16511</v>
      </c>
      <c r="K956" t="s">
        <v>7</v>
      </c>
      <c r="L956" s="7">
        <v>15000000</v>
      </c>
      <c r="M956" s="7">
        <v>30524763</v>
      </c>
      <c r="N956" t="s">
        <v>114</v>
      </c>
      <c r="O956">
        <v>91</v>
      </c>
      <c r="P956" s="8">
        <f>_xlfn.XLOOKUP(D956,Consumer_Price_Index!A:A,Consumer_Price_Index!B:B)</f>
        <v>140.30000000000001</v>
      </c>
      <c r="Q956" s="13">
        <f>IF(ISNUMBER(M956), M956*(Consumer_Price_Index!$B$45/(_xlfn.XLOOKUP('Working Data'!D2078,Consumer_Price_Index!A:A,Consumer_Price_Index!B:B))), "Missing")</f>
        <v>51700362.902167872</v>
      </c>
      <c r="R956" t="str">
        <f t="shared" si="14"/>
        <v>Yes</v>
      </c>
    </row>
    <row r="957" spans="1:18" x14ac:dyDescent="0.25">
      <c r="A957" t="s">
        <v>21998</v>
      </c>
      <c r="B957" t="s">
        <v>101</v>
      </c>
      <c r="C957" t="s">
        <v>34</v>
      </c>
      <c r="D957" s="11">
        <v>1980</v>
      </c>
      <c r="E957" t="s">
        <v>21826</v>
      </c>
      <c r="F957">
        <v>5.3</v>
      </c>
      <c r="G957">
        <v>15000</v>
      </c>
      <c r="H957" t="s">
        <v>19552</v>
      </c>
      <c r="I957" t="s">
        <v>19552</v>
      </c>
      <c r="J957" t="s">
        <v>2018</v>
      </c>
      <c r="K957" t="s">
        <v>7</v>
      </c>
      <c r="M957" s="7">
        <v>66132626</v>
      </c>
      <c r="N957" t="s">
        <v>103</v>
      </c>
      <c r="O957">
        <v>100</v>
      </c>
      <c r="P957" s="8">
        <f>_xlfn.XLOOKUP(D957,Consumer_Price_Index!A:A,Consumer_Price_Index!B:B)</f>
        <v>82.4</v>
      </c>
      <c r="Q957" s="13">
        <f>IF(ISNUMBER(M957), M957*(Consumer_Price_Index!$B$45/(_xlfn.XLOOKUP('Working Data'!D34,Consumer_Price_Index!A:A,Consumer_Price_Index!B:B))), "Missing")</f>
        <v>128429643.99107711</v>
      </c>
      <c r="R957" t="str">
        <f t="shared" si="14"/>
        <v>No</v>
      </c>
    </row>
    <row r="958" spans="1:18" x14ac:dyDescent="0.25">
      <c r="A958" t="s">
        <v>19628</v>
      </c>
      <c r="B958" t="s">
        <v>68</v>
      </c>
      <c r="C958" t="s">
        <v>24</v>
      </c>
      <c r="D958" s="11">
        <v>1986</v>
      </c>
      <c r="E958" t="s">
        <v>19556</v>
      </c>
      <c r="F958">
        <v>5.3</v>
      </c>
      <c r="G958">
        <v>7800</v>
      </c>
      <c r="H958" t="s">
        <v>11331</v>
      </c>
      <c r="I958" t="s">
        <v>19627</v>
      </c>
      <c r="J958" t="s">
        <v>16214</v>
      </c>
      <c r="K958" t="s">
        <v>7</v>
      </c>
      <c r="M958" s="7">
        <v>27820000</v>
      </c>
      <c r="N958" t="s">
        <v>18730</v>
      </c>
      <c r="O958">
        <v>104</v>
      </c>
      <c r="P958" s="8">
        <f>_xlfn.XLOOKUP(D958,Consumer_Price_Index!A:A,Consumer_Price_Index!B:B)</f>
        <v>109.6</v>
      </c>
      <c r="Q958" s="13">
        <f>IF(ISNUMBER(M958), M958*(Consumer_Price_Index!$B$45/(_xlfn.XLOOKUP('Working Data'!D918,Consumer_Price_Index!A:A,Consumer_Price_Index!B:B))), "Missing")</f>
        <v>49226213.704994194</v>
      </c>
      <c r="R958" t="str">
        <f t="shared" si="14"/>
        <v>No</v>
      </c>
    </row>
    <row r="959" spans="1:18" x14ac:dyDescent="0.25">
      <c r="A959" t="s">
        <v>17268</v>
      </c>
      <c r="B959" t="s">
        <v>101</v>
      </c>
      <c r="C959" t="s">
        <v>100</v>
      </c>
      <c r="D959" s="11">
        <v>1990</v>
      </c>
      <c r="E959" t="s">
        <v>17267</v>
      </c>
      <c r="F959">
        <v>5.3</v>
      </c>
      <c r="G959">
        <v>3300</v>
      </c>
      <c r="H959" t="s">
        <v>14403</v>
      </c>
      <c r="I959" t="s">
        <v>14403</v>
      </c>
      <c r="J959" t="s">
        <v>17266</v>
      </c>
      <c r="K959" t="s">
        <v>7</v>
      </c>
      <c r="L959" s="7">
        <v>3000000</v>
      </c>
      <c r="M959" s="7">
        <v>15369573</v>
      </c>
      <c r="N959" t="s">
        <v>17265</v>
      </c>
      <c r="O959">
        <v>100</v>
      </c>
      <c r="P959" s="8">
        <f>_xlfn.XLOOKUP(D959,Consumer_Price_Index!A:A,Consumer_Price_Index!B:B)</f>
        <v>130.69999999999999</v>
      </c>
      <c r="Q959" s="13">
        <f>IF(ISNUMBER(M959), M959*(Consumer_Price_Index!$B$45/(_xlfn.XLOOKUP('Working Data'!D1801,Consumer_Price_Index!A:A,Consumer_Price_Index!B:B))), "Missing")</f>
        <v>28730729.405521471</v>
      </c>
      <c r="R959" t="str">
        <f t="shared" si="14"/>
        <v>Yes</v>
      </c>
    </row>
    <row r="960" spans="1:18" x14ac:dyDescent="0.25">
      <c r="A960" t="s">
        <v>5803</v>
      </c>
      <c r="B960" t="s">
        <v>41</v>
      </c>
      <c r="C960" t="s">
        <v>87</v>
      </c>
      <c r="D960" s="11">
        <v>2012</v>
      </c>
      <c r="E960" t="s">
        <v>5164</v>
      </c>
      <c r="F960">
        <v>5.3</v>
      </c>
      <c r="G960">
        <v>138000</v>
      </c>
      <c r="H960" t="s">
        <v>692</v>
      </c>
      <c r="I960" t="s">
        <v>692</v>
      </c>
      <c r="J960" t="s">
        <v>5802</v>
      </c>
      <c r="K960" t="s">
        <v>7</v>
      </c>
      <c r="L960" s="7">
        <v>5000000</v>
      </c>
      <c r="M960" s="7">
        <v>32170399</v>
      </c>
      <c r="N960" t="s">
        <v>1485</v>
      </c>
      <c r="O960">
        <v>94</v>
      </c>
      <c r="P960" s="8">
        <f>_xlfn.XLOOKUP(D960,Consumer_Price_Index!A:A,Consumer_Price_Index!B:B)</f>
        <v>229.6</v>
      </c>
      <c r="Q960" s="13">
        <f>IF(ISNUMBER(M960), M960*(Consumer_Price_Index!$B$45/(_xlfn.XLOOKUP('Working Data'!D6086,Consumer_Price_Index!A:A,Consumer_Price_Index!B:B))), "Missing")</f>
        <v>56924045.152729385</v>
      </c>
      <c r="R960" t="str">
        <f t="shared" si="14"/>
        <v>Yes</v>
      </c>
    </row>
    <row r="961" spans="1:18" x14ac:dyDescent="0.25">
      <c r="A961" t="s">
        <v>13545</v>
      </c>
      <c r="B961" t="s">
        <v>101</v>
      </c>
      <c r="C961" t="s">
        <v>100</v>
      </c>
      <c r="D961" s="11">
        <v>1997</v>
      </c>
      <c r="E961" t="s">
        <v>13187</v>
      </c>
      <c r="F961">
        <v>5.3</v>
      </c>
      <c r="G961">
        <v>2600</v>
      </c>
      <c r="H961" t="s">
        <v>13544</v>
      </c>
      <c r="I961" t="s">
        <v>13544</v>
      </c>
      <c r="J961" t="s">
        <v>13543</v>
      </c>
      <c r="K961" t="s">
        <v>7</v>
      </c>
      <c r="L961" s="7">
        <v>12000000</v>
      </c>
      <c r="M961" s="7">
        <v>7029025</v>
      </c>
      <c r="N961" t="s">
        <v>13542</v>
      </c>
      <c r="O961">
        <v>101</v>
      </c>
      <c r="P961" s="8">
        <f>_xlfn.XLOOKUP(D961,Consumer_Price_Index!A:A,Consumer_Price_Index!B:B)</f>
        <v>160.5</v>
      </c>
      <c r="Q961" s="13">
        <f>IF(ISNUMBER(M961), M961*(Consumer_Price_Index!$B$45/(_xlfn.XLOOKUP('Working Data'!D3218,Consumer_Price_Index!A:A,Consumer_Price_Index!B:B))), "Missing")</f>
        <v>11905191.314619232</v>
      </c>
      <c r="R961" t="str">
        <f t="shared" si="14"/>
        <v>Yes</v>
      </c>
    </row>
    <row r="962" spans="1:18" x14ac:dyDescent="0.25">
      <c r="A962" t="s">
        <v>7741</v>
      </c>
      <c r="B962" t="s">
        <v>41</v>
      </c>
      <c r="C962" t="s">
        <v>100</v>
      </c>
      <c r="D962" s="11">
        <v>2008</v>
      </c>
      <c r="E962" t="s">
        <v>7692</v>
      </c>
      <c r="F962">
        <v>5.3</v>
      </c>
      <c r="G962">
        <v>21000</v>
      </c>
      <c r="H962" t="s">
        <v>5258</v>
      </c>
      <c r="I962" t="s">
        <v>7740</v>
      </c>
      <c r="J962" t="s">
        <v>7739</v>
      </c>
      <c r="K962" t="s">
        <v>7</v>
      </c>
      <c r="L962" s="7">
        <v>20000000</v>
      </c>
      <c r="M962" s="7">
        <v>6964734</v>
      </c>
      <c r="N962" t="s">
        <v>7738</v>
      </c>
      <c r="O962">
        <v>87</v>
      </c>
      <c r="P962" s="8">
        <f>_xlfn.XLOOKUP(D962,Consumer_Price_Index!A:A,Consumer_Price_Index!B:B)</f>
        <v>215.3</v>
      </c>
      <c r="Q962" s="13">
        <f>IF(ISNUMBER(M962), M962*(Consumer_Price_Index!$B$45/(_xlfn.XLOOKUP('Working Data'!D5384,Consumer_Price_Index!A:A,Consumer_Price_Index!B:B))), "Missing")</f>
        <v>19722624.998141263</v>
      </c>
      <c r="R962" t="str">
        <f t="shared" si="14"/>
        <v>Yes</v>
      </c>
    </row>
    <row r="963" spans="1:18" x14ac:dyDescent="0.25">
      <c r="A963" t="s">
        <v>12724</v>
      </c>
      <c r="B963" t="s">
        <v>68</v>
      </c>
      <c r="C963" t="s">
        <v>24</v>
      </c>
      <c r="D963" s="11">
        <v>1999</v>
      </c>
      <c r="E963" t="s">
        <v>12600</v>
      </c>
      <c r="F963">
        <v>5.3</v>
      </c>
      <c r="G963">
        <v>20000</v>
      </c>
      <c r="H963" t="s">
        <v>6393</v>
      </c>
      <c r="I963" t="s">
        <v>6393</v>
      </c>
      <c r="J963" t="s">
        <v>1247</v>
      </c>
      <c r="K963" t="s">
        <v>7</v>
      </c>
      <c r="L963" s="7">
        <v>13000000</v>
      </c>
      <c r="M963" s="7">
        <v>8951935</v>
      </c>
      <c r="N963" t="s">
        <v>3464</v>
      </c>
      <c r="O963">
        <v>96</v>
      </c>
      <c r="P963" s="8">
        <f>_xlfn.XLOOKUP(D963,Consumer_Price_Index!A:A,Consumer_Price_Index!B:B)</f>
        <v>166.6</v>
      </c>
      <c r="Q963" s="13">
        <f>IF(ISNUMBER(M963), M963*(Consumer_Price_Index!$B$45/(_xlfn.XLOOKUP('Working Data'!D3526,Consumer_Price_Index!A:A,Consumer_Price_Index!B:B))), "Missing")</f>
        <v>11706672.079399141</v>
      </c>
      <c r="R963" t="str">
        <f t="shared" ref="R963:R1026" si="15">IF(AND(ISNUMBER(L963), L963&gt;0, ISNUMBER(M963), M963&gt;0), "Yes", "No")</f>
        <v>Yes</v>
      </c>
    </row>
    <row r="964" spans="1:18" x14ac:dyDescent="0.25">
      <c r="A964" t="s">
        <v>1246</v>
      </c>
      <c r="B964" t="s">
        <v>68</v>
      </c>
      <c r="C964" t="s">
        <v>409</v>
      </c>
      <c r="D964" s="11">
        <v>2018</v>
      </c>
      <c r="E964" t="s">
        <v>1245</v>
      </c>
      <c r="F964">
        <v>5.3</v>
      </c>
      <c r="G964">
        <v>30000</v>
      </c>
      <c r="H964" t="s">
        <v>1244</v>
      </c>
      <c r="I964" t="s">
        <v>1243</v>
      </c>
      <c r="J964" t="s">
        <v>1242</v>
      </c>
      <c r="K964" t="s">
        <v>7</v>
      </c>
      <c r="L964" s="7">
        <v>30000000</v>
      </c>
      <c r="M964" s="7">
        <v>57076286</v>
      </c>
      <c r="N964" t="s">
        <v>138</v>
      </c>
      <c r="O964">
        <v>94</v>
      </c>
      <c r="P964" s="8">
        <f>_xlfn.XLOOKUP(D964,Consumer_Price_Index!A:A,Consumer_Price_Index!B:B)</f>
        <v>251.1</v>
      </c>
      <c r="Q964" s="13">
        <f>IF(ISNUMBER(M964), M964*(Consumer_Price_Index!$B$45/(_xlfn.XLOOKUP('Working Data'!D7415,Consumer_Price_Index!A:A,Consumer_Price_Index!B:B))), "Missing")</f>
        <v>83893605.133622766</v>
      </c>
      <c r="R964" t="str">
        <f t="shared" si="15"/>
        <v>Yes</v>
      </c>
    </row>
    <row r="965" spans="1:18" x14ac:dyDescent="0.25">
      <c r="A965" t="s">
        <v>3225</v>
      </c>
      <c r="B965" t="s">
        <v>41</v>
      </c>
      <c r="C965" t="s">
        <v>34</v>
      </c>
      <c r="D965" s="11">
        <v>2016</v>
      </c>
      <c r="E965" t="s">
        <v>2341</v>
      </c>
      <c r="F965">
        <v>5.3</v>
      </c>
      <c r="G965">
        <v>28000</v>
      </c>
      <c r="H965" t="s">
        <v>3224</v>
      </c>
      <c r="I965" t="s">
        <v>3224</v>
      </c>
      <c r="J965" t="s">
        <v>3223</v>
      </c>
      <c r="K965" t="s">
        <v>7</v>
      </c>
      <c r="L965" s="7">
        <v>6000000</v>
      </c>
      <c r="M965" s="7">
        <v>201890</v>
      </c>
      <c r="N965" t="s">
        <v>3222</v>
      </c>
      <c r="O965">
        <v>118</v>
      </c>
      <c r="P965" s="8">
        <f>_xlfn.XLOOKUP(D965,Consumer_Price_Index!A:A,Consumer_Price_Index!B:B)</f>
        <v>240</v>
      </c>
      <c r="Q965" s="13">
        <f>IF(ISNUMBER(M965), M965*(Consumer_Price_Index!$B$45/(_xlfn.XLOOKUP('Working Data'!D6920,Consumer_Price_Index!A:A,Consumer_Price_Index!B:B))), "Missing")</f>
        <v>296748.10902074282</v>
      </c>
      <c r="R965" t="str">
        <f t="shared" si="15"/>
        <v>Yes</v>
      </c>
    </row>
    <row r="966" spans="1:18" x14ac:dyDescent="0.25">
      <c r="A966" t="s">
        <v>19384</v>
      </c>
      <c r="B966" t="s">
        <v>41</v>
      </c>
      <c r="C966" t="s">
        <v>409</v>
      </c>
      <c r="D966" s="11">
        <v>1986</v>
      </c>
      <c r="E966" t="s">
        <v>19376</v>
      </c>
      <c r="F966">
        <v>5.3</v>
      </c>
      <c r="G966">
        <v>1100</v>
      </c>
      <c r="H966" t="s">
        <v>19383</v>
      </c>
      <c r="I966" t="s">
        <v>19382</v>
      </c>
      <c r="J966" t="s">
        <v>1848</v>
      </c>
      <c r="K966" t="s">
        <v>95</v>
      </c>
      <c r="M966" s="7">
        <v>275000</v>
      </c>
      <c r="N966" t="s">
        <v>19381</v>
      </c>
      <c r="O966">
        <v>100</v>
      </c>
      <c r="P966" s="8">
        <f>_xlfn.XLOOKUP(D966,Consumer_Price_Index!A:A,Consumer_Price_Index!B:B)</f>
        <v>109.6</v>
      </c>
      <c r="Q966" s="13">
        <f>IF(ISNUMBER(M966), M966*(Consumer_Price_Index!$B$45/(_xlfn.XLOOKUP('Working Data'!D1003,Consumer_Price_Index!A:A,Consumer_Price_Index!B:B))), "Missing")</f>
        <v>390641.02564102557</v>
      </c>
      <c r="R966" t="str">
        <f t="shared" si="15"/>
        <v>No</v>
      </c>
    </row>
    <row r="967" spans="1:18" x14ac:dyDescent="0.25">
      <c r="A967" t="s">
        <v>20021</v>
      </c>
      <c r="B967" t="s">
        <v>68</v>
      </c>
      <c r="C967" t="s">
        <v>438</v>
      </c>
      <c r="D967" s="11">
        <v>1985</v>
      </c>
      <c r="E967" t="s">
        <v>20020</v>
      </c>
      <c r="F967">
        <v>5.3</v>
      </c>
      <c r="G967">
        <v>2900</v>
      </c>
      <c r="H967" t="s">
        <v>16770</v>
      </c>
      <c r="I967" t="s">
        <v>19102</v>
      </c>
      <c r="J967" t="s">
        <v>20019</v>
      </c>
      <c r="K967" t="s">
        <v>265</v>
      </c>
      <c r="L967" s="7">
        <v>13000000</v>
      </c>
      <c r="M967" s="7">
        <v>3558669</v>
      </c>
      <c r="N967" t="s">
        <v>20018</v>
      </c>
      <c r="O967">
        <v>118</v>
      </c>
      <c r="P967" s="8">
        <f>_xlfn.XLOOKUP(D967,Consumer_Price_Index!A:A,Consumer_Price_Index!B:B)</f>
        <v>107.6</v>
      </c>
      <c r="Q967" s="13">
        <f>IF(ISNUMBER(M967), M967*(Consumer_Price_Index!$B$45/(_xlfn.XLOOKUP('Working Data'!D773,Consumer_Price_Index!A:A,Consumer_Price_Index!B:B))), "Missing")</f>
        <v>7115002.9153543301</v>
      </c>
      <c r="R967" t="str">
        <f t="shared" si="15"/>
        <v>Yes</v>
      </c>
    </row>
    <row r="968" spans="1:18" x14ac:dyDescent="0.25">
      <c r="A968" t="s">
        <v>8391</v>
      </c>
      <c r="B968" t="s">
        <v>41</v>
      </c>
      <c r="C968" t="s">
        <v>24</v>
      </c>
      <c r="D968" s="11">
        <v>2007</v>
      </c>
      <c r="E968" t="s">
        <v>8372</v>
      </c>
      <c r="F968">
        <v>5.3</v>
      </c>
      <c r="G968">
        <v>11000</v>
      </c>
      <c r="H968" t="s">
        <v>8390</v>
      </c>
      <c r="I968" t="s">
        <v>6782</v>
      </c>
      <c r="J968" t="s">
        <v>2507</v>
      </c>
      <c r="K968" t="s">
        <v>7</v>
      </c>
      <c r="L968" s="7">
        <v>10000000</v>
      </c>
      <c r="M968" s="7">
        <v>1035056</v>
      </c>
      <c r="N968" t="s">
        <v>8389</v>
      </c>
      <c r="O968">
        <v>93</v>
      </c>
      <c r="P968" s="8">
        <f>_xlfn.XLOOKUP(D968,Consumer_Price_Index!A:A,Consumer_Price_Index!B:B)</f>
        <v>207.3</v>
      </c>
      <c r="Q968" s="13">
        <f>IF(ISNUMBER(M968), M968*(Consumer_Price_Index!$B$45/(_xlfn.XLOOKUP('Working Data'!D5140,Consumer_Price_Index!A:A,Consumer_Price_Index!B:B))), "Missing")</f>
        <v>1353568.940772532</v>
      </c>
      <c r="R968" t="str">
        <f t="shared" si="15"/>
        <v>Yes</v>
      </c>
    </row>
    <row r="969" spans="1:18" x14ac:dyDescent="0.25">
      <c r="A969" t="s">
        <v>2548</v>
      </c>
      <c r="B969" t="s">
        <v>68</v>
      </c>
      <c r="C969" t="s">
        <v>11</v>
      </c>
      <c r="D969" s="11">
        <v>2017</v>
      </c>
      <c r="E969" t="s">
        <v>2153</v>
      </c>
      <c r="F969">
        <v>5.3</v>
      </c>
      <c r="G969">
        <v>87000</v>
      </c>
      <c r="H969" t="s">
        <v>2547</v>
      </c>
      <c r="I969" t="s">
        <v>2547</v>
      </c>
      <c r="J969" t="s">
        <v>2546</v>
      </c>
      <c r="K969" t="s">
        <v>2545</v>
      </c>
      <c r="L969" s="7">
        <v>18000000</v>
      </c>
      <c r="M969" s="7">
        <v>40656399</v>
      </c>
      <c r="N969" t="s">
        <v>2544</v>
      </c>
      <c r="O969">
        <v>110</v>
      </c>
      <c r="P969" s="8">
        <f>_xlfn.XLOOKUP(D969,Consumer_Price_Index!A:A,Consumer_Price_Index!B:B)</f>
        <v>245.1</v>
      </c>
      <c r="Q969" s="13">
        <f>IF(ISNUMBER(M969), M969*(Consumer_Price_Index!$B$45/(_xlfn.XLOOKUP('Working Data'!D7111,Consumer_Price_Index!A:A,Consumer_Price_Index!B:B))), "Missing")</f>
        <v>52336310.83776933</v>
      </c>
      <c r="R969" t="str">
        <f t="shared" si="15"/>
        <v>Yes</v>
      </c>
    </row>
    <row r="970" spans="1:18" x14ac:dyDescent="0.25">
      <c r="A970" t="s">
        <v>5077</v>
      </c>
      <c r="B970" t="s">
        <v>41</v>
      </c>
      <c r="C970" t="s">
        <v>87</v>
      </c>
      <c r="D970" s="11">
        <v>2013</v>
      </c>
      <c r="E970" t="s">
        <v>4840</v>
      </c>
      <c r="F970">
        <v>5.3</v>
      </c>
      <c r="G970">
        <v>98000</v>
      </c>
      <c r="H970" t="s">
        <v>2437</v>
      </c>
      <c r="I970" t="s">
        <v>5076</v>
      </c>
      <c r="J970" t="s">
        <v>2474</v>
      </c>
      <c r="K970" t="s">
        <v>265</v>
      </c>
      <c r="L970" s="7">
        <v>25000000</v>
      </c>
      <c r="M970" s="7">
        <v>71009334</v>
      </c>
      <c r="N970" t="s">
        <v>527</v>
      </c>
      <c r="O970">
        <v>117</v>
      </c>
      <c r="P970" s="8">
        <f>_xlfn.XLOOKUP(D970,Consumer_Price_Index!A:A,Consumer_Price_Index!B:B)</f>
        <v>233</v>
      </c>
      <c r="Q970" s="13">
        <f>IF(ISNUMBER(M970), M970*(Consumer_Price_Index!$B$45/(_xlfn.XLOOKUP('Working Data'!D6330,Consumer_Price_Index!A:A,Consumer_Price_Index!B:B))), "Missing")</f>
        <v>137900217.14340344</v>
      </c>
      <c r="R970" t="str">
        <f t="shared" si="15"/>
        <v>Yes</v>
      </c>
    </row>
    <row r="971" spans="1:18" x14ac:dyDescent="0.25">
      <c r="A971" t="s">
        <v>9051</v>
      </c>
      <c r="B971" t="s">
        <v>68</v>
      </c>
      <c r="C971" t="s">
        <v>34</v>
      </c>
      <c r="D971" s="11">
        <v>2006</v>
      </c>
      <c r="E971" t="s">
        <v>8723</v>
      </c>
      <c r="F971">
        <v>5.3</v>
      </c>
      <c r="G971">
        <v>48000</v>
      </c>
      <c r="H971" t="s">
        <v>4242</v>
      </c>
      <c r="I971" t="s">
        <v>7407</v>
      </c>
      <c r="J971" t="s">
        <v>9050</v>
      </c>
      <c r="K971" t="s">
        <v>7</v>
      </c>
      <c r="L971" s="7">
        <v>20000000</v>
      </c>
      <c r="M971" s="7">
        <v>37598767</v>
      </c>
      <c r="N971" t="s">
        <v>777</v>
      </c>
      <c r="O971">
        <v>97</v>
      </c>
      <c r="P971" s="8">
        <f>_xlfn.XLOOKUP(D971,Consumer_Price_Index!A:A,Consumer_Price_Index!B:B)</f>
        <v>201.6</v>
      </c>
      <c r="Q971" s="13">
        <f>IF(ISNUMBER(M971), M971*(Consumer_Price_Index!$B$45/(_xlfn.XLOOKUP('Working Data'!D4875,Consumer_Price_Index!A:A,Consumer_Price_Index!B:B))), "Missing")</f>
        <v>110263179.06544752</v>
      </c>
      <c r="R971" t="str">
        <f t="shared" si="15"/>
        <v>Yes</v>
      </c>
    </row>
    <row r="972" spans="1:18" x14ac:dyDescent="0.25">
      <c r="A972" t="s">
        <v>797</v>
      </c>
      <c r="B972" t="s">
        <v>41</v>
      </c>
      <c r="C972" t="s">
        <v>5</v>
      </c>
      <c r="D972" s="11">
        <v>2019</v>
      </c>
      <c r="E972" t="s">
        <v>796</v>
      </c>
      <c r="F972">
        <v>5.3</v>
      </c>
      <c r="G972">
        <v>43000</v>
      </c>
      <c r="H972" t="s">
        <v>795</v>
      </c>
      <c r="I972" t="s">
        <v>794</v>
      </c>
      <c r="J972" t="s">
        <v>793</v>
      </c>
      <c r="K972" t="s">
        <v>7</v>
      </c>
      <c r="L972" s="7">
        <v>9000000</v>
      </c>
      <c r="M972" s="7">
        <v>123133739</v>
      </c>
      <c r="N972" t="s">
        <v>666</v>
      </c>
      <c r="O972">
        <v>93</v>
      </c>
      <c r="P972" s="8">
        <f>_xlfn.XLOOKUP(D972,Consumer_Price_Index!A:A,Consumer_Price_Index!B:B)</f>
        <v>255.7</v>
      </c>
      <c r="Q972" s="13">
        <f>IF(ISNUMBER(M972), M972*(Consumer_Price_Index!$B$45/(_xlfn.XLOOKUP('Working Data'!D7517,Consumer_Price_Index!A:A,Consumer_Price_Index!B:B))), "Missing")</f>
        <v>156328542.80541667</v>
      </c>
      <c r="R972" t="str">
        <f t="shared" si="15"/>
        <v>Yes</v>
      </c>
    </row>
    <row r="973" spans="1:18" x14ac:dyDescent="0.25">
      <c r="A973" t="s">
        <v>5888</v>
      </c>
      <c r="B973" t="s">
        <v>68</v>
      </c>
      <c r="C973" t="s">
        <v>24</v>
      </c>
      <c r="D973" s="11">
        <v>2011</v>
      </c>
      <c r="E973" t="s">
        <v>5887</v>
      </c>
      <c r="F973">
        <v>5.3</v>
      </c>
      <c r="G973">
        <v>53000</v>
      </c>
      <c r="H973" t="s">
        <v>1910</v>
      </c>
      <c r="I973" t="s">
        <v>2201</v>
      </c>
      <c r="J973" t="s">
        <v>3500</v>
      </c>
      <c r="K973" t="s">
        <v>7</v>
      </c>
      <c r="L973" s="7">
        <v>70000000</v>
      </c>
      <c r="M973" s="7">
        <v>69721966</v>
      </c>
      <c r="N973" t="s">
        <v>103</v>
      </c>
      <c r="O973">
        <v>111</v>
      </c>
      <c r="P973" s="8">
        <f>_xlfn.XLOOKUP(D973,Consumer_Price_Index!A:A,Consumer_Price_Index!B:B)</f>
        <v>224.9</v>
      </c>
      <c r="Q973" s="13">
        <f>IF(ISNUMBER(M973), M973*(Consumer_Price_Index!$B$45/(_xlfn.XLOOKUP('Working Data'!D6043,Consumer_Price_Index!A:A,Consumer_Price_Index!B:B))), "Missing")</f>
        <v>118089399.88993885</v>
      </c>
      <c r="R973" t="str">
        <f t="shared" si="15"/>
        <v>Yes</v>
      </c>
    </row>
    <row r="974" spans="1:18" x14ac:dyDescent="0.25">
      <c r="A974" t="s">
        <v>20756</v>
      </c>
      <c r="B974" t="s">
        <v>101</v>
      </c>
      <c r="C974" t="s">
        <v>11</v>
      </c>
      <c r="D974" s="11">
        <v>1983</v>
      </c>
      <c r="E974" t="s">
        <v>20755</v>
      </c>
      <c r="F974">
        <v>5.3</v>
      </c>
      <c r="G974">
        <v>313</v>
      </c>
      <c r="H974" t="s">
        <v>20754</v>
      </c>
      <c r="I974" t="s">
        <v>20753</v>
      </c>
      <c r="J974" t="s">
        <v>11787</v>
      </c>
      <c r="K974" t="s">
        <v>7</v>
      </c>
      <c r="M974" s="7">
        <v>6666725</v>
      </c>
      <c r="N974" t="s">
        <v>15328</v>
      </c>
      <c r="O974">
        <v>94</v>
      </c>
      <c r="P974" s="8">
        <f>_xlfn.XLOOKUP(D974,Consumer_Price_Index!A:A,Consumer_Price_Index!B:B)</f>
        <v>99.6</v>
      </c>
      <c r="Q974" s="13">
        <f>IF(ISNUMBER(M974), M974*(Consumer_Price_Index!$B$45/(_xlfn.XLOOKUP('Working Data'!D475,Consumer_Price_Index!A:A,Consumer_Price_Index!B:B))), "Missing")</f>
        <v>9799088.7964302935</v>
      </c>
      <c r="R974" t="str">
        <f t="shared" si="15"/>
        <v>No</v>
      </c>
    </row>
    <row r="975" spans="1:18" x14ac:dyDescent="0.25">
      <c r="A975" t="s">
        <v>5223</v>
      </c>
      <c r="B975" t="s">
        <v>41</v>
      </c>
      <c r="C975" t="s">
        <v>100</v>
      </c>
      <c r="D975" s="11">
        <v>2013</v>
      </c>
      <c r="E975" t="s">
        <v>3841</v>
      </c>
      <c r="F975">
        <v>5.3</v>
      </c>
      <c r="G975">
        <v>41000</v>
      </c>
      <c r="H975" t="s">
        <v>1464</v>
      </c>
      <c r="I975" t="s">
        <v>1464</v>
      </c>
      <c r="J975" t="s">
        <v>5222</v>
      </c>
      <c r="K975" t="s">
        <v>7</v>
      </c>
      <c r="L975" s="7">
        <v>5000000</v>
      </c>
      <c r="M975" s="7">
        <v>12666449</v>
      </c>
      <c r="N975" t="s">
        <v>2224</v>
      </c>
      <c r="O975">
        <v>100</v>
      </c>
      <c r="P975" s="8">
        <f>_xlfn.XLOOKUP(D975,Consumer_Price_Index!A:A,Consumer_Price_Index!B:B)</f>
        <v>233</v>
      </c>
      <c r="Q975" s="13">
        <f>IF(ISNUMBER(M975), M975*(Consumer_Price_Index!$B$45/(_xlfn.XLOOKUP('Working Data'!D6267,Consumer_Price_Index!A:A,Consumer_Price_Index!B:B))), "Missing")</f>
        <v>19761735.843830004</v>
      </c>
      <c r="R975" t="str">
        <f t="shared" si="15"/>
        <v>Yes</v>
      </c>
    </row>
    <row r="976" spans="1:18" x14ac:dyDescent="0.25">
      <c r="A976" t="s">
        <v>9574</v>
      </c>
      <c r="B976" t="s">
        <v>41</v>
      </c>
      <c r="C976" t="s">
        <v>34</v>
      </c>
      <c r="D976" s="11">
        <v>1980</v>
      </c>
      <c r="E976" t="s">
        <v>21870</v>
      </c>
      <c r="F976">
        <v>5.3</v>
      </c>
      <c r="G976">
        <v>3900</v>
      </c>
      <c r="H976" t="s">
        <v>13551</v>
      </c>
      <c r="I976" t="s">
        <v>19183</v>
      </c>
      <c r="J976" t="s">
        <v>2412</v>
      </c>
      <c r="K976" t="s">
        <v>7</v>
      </c>
      <c r="L976" s="7">
        <v>22000000</v>
      </c>
      <c r="M976" s="7">
        <v>15716828</v>
      </c>
      <c r="N976" t="s">
        <v>103</v>
      </c>
      <c r="O976">
        <v>109</v>
      </c>
      <c r="P976" s="8">
        <f>_xlfn.XLOOKUP(D976,Consumer_Price_Index!A:A,Consumer_Price_Index!B:B)</f>
        <v>82.4</v>
      </c>
      <c r="Q976" s="13">
        <f>IF(ISNUMBER(M976), M976*(Consumer_Price_Index!$B$45/(_xlfn.XLOOKUP('Working Data'!D48,Consumer_Price_Index!A:A,Consumer_Price_Index!B:B))), "Missing")</f>
        <v>32313883.209176786</v>
      </c>
      <c r="R976" t="str">
        <f t="shared" si="15"/>
        <v>Yes</v>
      </c>
    </row>
    <row r="977" spans="1:18" x14ac:dyDescent="0.25">
      <c r="A977" t="s">
        <v>18145</v>
      </c>
      <c r="B977" t="s">
        <v>101</v>
      </c>
      <c r="C977" t="s">
        <v>34</v>
      </c>
      <c r="D977" s="11">
        <v>1989</v>
      </c>
      <c r="E977" t="s">
        <v>17966</v>
      </c>
      <c r="F977">
        <v>5.3</v>
      </c>
      <c r="G977">
        <v>56000</v>
      </c>
      <c r="H977" t="s">
        <v>15334</v>
      </c>
      <c r="I977" t="s">
        <v>900</v>
      </c>
      <c r="J977" t="s">
        <v>18144</v>
      </c>
      <c r="K977" t="s">
        <v>7</v>
      </c>
      <c r="M977" s="7">
        <v>38956288</v>
      </c>
      <c r="N977" t="s">
        <v>114</v>
      </c>
      <c r="O977">
        <v>112</v>
      </c>
      <c r="P977" s="8">
        <f>_xlfn.XLOOKUP(D977,Consumer_Price_Index!A:A,Consumer_Price_Index!B:B)</f>
        <v>124</v>
      </c>
      <c r="Q977" s="13">
        <f>IF(ISNUMBER(M977), M977*(Consumer_Price_Index!$B$45/(_xlfn.XLOOKUP('Working Data'!D1458,Consumer_Price_Index!A:A,Consumer_Price_Index!B:B))), "Missing")</f>
        <v>46421513.310911223</v>
      </c>
      <c r="R977" t="str">
        <f t="shared" si="15"/>
        <v>No</v>
      </c>
    </row>
    <row r="978" spans="1:18" x14ac:dyDescent="0.25">
      <c r="A978" t="s">
        <v>20901</v>
      </c>
      <c r="B978" t="s">
        <v>41</v>
      </c>
      <c r="C978" t="s">
        <v>24</v>
      </c>
      <c r="D978" s="11">
        <v>1983</v>
      </c>
      <c r="E978" t="s">
        <v>20900</v>
      </c>
      <c r="F978">
        <v>5.3</v>
      </c>
      <c r="G978">
        <v>2200</v>
      </c>
      <c r="H978" t="s">
        <v>15600</v>
      </c>
      <c r="I978" t="s">
        <v>15600</v>
      </c>
      <c r="J978" t="s">
        <v>2018</v>
      </c>
      <c r="K978" t="s">
        <v>7</v>
      </c>
      <c r="L978" s="7">
        <v>19000000</v>
      </c>
      <c r="M978" s="7">
        <v>10964740</v>
      </c>
      <c r="N978" t="s">
        <v>19512</v>
      </c>
      <c r="O978">
        <v>110</v>
      </c>
      <c r="P978" s="8">
        <f>_xlfn.XLOOKUP(D978,Consumer_Price_Index!A:A,Consumer_Price_Index!B:B)</f>
        <v>99.6</v>
      </c>
      <c r="Q978" s="13">
        <f>IF(ISNUMBER(M978), M978*(Consumer_Price_Index!$B$45/(_xlfn.XLOOKUP('Working Data'!D434,Consumer_Price_Index!A:A,Consumer_Price_Index!B:B))), "Missing")</f>
        <v>20815926.965732086</v>
      </c>
      <c r="R978" t="str">
        <f t="shared" si="15"/>
        <v>Yes</v>
      </c>
    </row>
    <row r="979" spans="1:18" x14ac:dyDescent="0.25">
      <c r="A979" t="s">
        <v>10362</v>
      </c>
      <c r="B979" t="s">
        <v>68</v>
      </c>
      <c r="C979" t="s">
        <v>34</v>
      </c>
      <c r="D979" s="11">
        <v>2003</v>
      </c>
      <c r="E979" t="s">
        <v>10291</v>
      </c>
      <c r="F979">
        <v>5.3</v>
      </c>
      <c r="G979">
        <v>40000</v>
      </c>
      <c r="H979" t="s">
        <v>10361</v>
      </c>
      <c r="I979" t="s">
        <v>10360</v>
      </c>
      <c r="J979" t="s">
        <v>2277</v>
      </c>
      <c r="K979" t="s">
        <v>226</v>
      </c>
      <c r="L979" s="7">
        <v>41000000</v>
      </c>
      <c r="M979" s="7">
        <v>34268701</v>
      </c>
      <c r="N979" t="s">
        <v>10359</v>
      </c>
      <c r="O979">
        <v>88</v>
      </c>
      <c r="P979" s="8">
        <f>_xlfn.XLOOKUP(D979,Consumer_Price_Index!A:A,Consumer_Price_Index!B:B)</f>
        <v>184</v>
      </c>
      <c r="Q979" s="13">
        <f>IF(ISNUMBER(M979), M979*(Consumer_Price_Index!$B$45/(_xlfn.XLOOKUP('Working Data'!D4391,Consumer_Price_Index!A:A,Consumer_Price_Index!B:B))), "Missing")</f>
        <v>91916137.277288735</v>
      </c>
      <c r="R979" t="str">
        <f t="shared" si="15"/>
        <v>Yes</v>
      </c>
    </row>
    <row r="980" spans="1:18" x14ac:dyDescent="0.25">
      <c r="A980" t="s">
        <v>1816</v>
      </c>
      <c r="B980" t="s">
        <v>41</v>
      </c>
      <c r="C980" t="s">
        <v>5</v>
      </c>
      <c r="D980" s="11">
        <v>2018</v>
      </c>
      <c r="E980" t="s">
        <v>1617</v>
      </c>
      <c r="F980">
        <v>5.3</v>
      </c>
      <c r="G980">
        <v>127000</v>
      </c>
      <c r="H980" t="s">
        <v>1815</v>
      </c>
      <c r="I980" t="s">
        <v>849</v>
      </c>
      <c r="J980" t="s">
        <v>1814</v>
      </c>
      <c r="K980" t="s">
        <v>7</v>
      </c>
      <c r="L980" s="7">
        <v>22000000</v>
      </c>
      <c r="M980" s="7">
        <v>365551694</v>
      </c>
      <c r="N980" t="s">
        <v>1813</v>
      </c>
      <c r="O980">
        <v>96</v>
      </c>
      <c r="P980" s="8">
        <f>_xlfn.XLOOKUP(D980,Consumer_Price_Index!A:A,Consumer_Price_Index!B:B)</f>
        <v>251.1</v>
      </c>
      <c r="Q980" s="13">
        <f>IF(ISNUMBER(M980), M980*(Consumer_Price_Index!$B$45/(_xlfn.XLOOKUP('Working Data'!D7287,Consumer_Price_Index!A:A,Consumer_Price_Index!B:B))), "Missing")</f>
        <v>478041206.70300424</v>
      </c>
      <c r="R980" t="str">
        <f t="shared" si="15"/>
        <v>Yes</v>
      </c>
    </row>
    <row r="981" spans="1:18" x14ac:dyDescent="0.25">
      <c r="A981" t="s">
        <v>19032</v>
      </c>
      <c r="B981" t="s">
        <v>68</v>
      </c>
      <c r="C981" t="s">
        <v>24</v>
      </c>
      <c r="D981" s="11">
        <v>1987</v>
      </c>
      <c r="E981" t="s">
        <v>18928</v>
      </c>
      <c r="F981">
        <v>5.3</v>
      </c>
      <c r="G981">
        <v>6600</v>
      </c>
      <c r="H981" t="s">
        <v>12448</v>
      </c>
      <c r="I981" t="s">
        <v>12448</v>
      </c>
      <c r="J981" t="s">
        <v>18405</v>
      </c>
      <c r="K981" t="s">
        <v>7</v>
      </c>
      <c r="L981" s="7">
        <v>15000000</v>
      </c>
      <c r="M981" s="7">
        <v>13290368</v>
      </c>
      <c r="N981" t="s">
        <v>19031</v>
      </c>
      <c r="O981">
        <v>81</v>
      </c>
      <c r="P981" s="8">
        <f>_xlfn.XLOOKUP(D981,Consumer_Price_Index!A:A,Consumer_Price_Index!B:B)</f>
        <v>113.6</v>
      </c>
      <c r="Q981" s="13">
        <f>IF(ISNUMBER(M981), M981*(Consumer_Price_Index!$B$45/(_xlfn.XLOOKUP('Working Data'!D1141,Consumer_Price_Index!A:A,Consumer_Price_Index!B:B))), "Missing")</f>
        <v>29732563.359765049</v>
      </c>
      <c r="R981" t="str">
        <f t="shared" si="15"/>
        <v>Yes</v>
      </c>
    </row>
    <row r="982" spans="1:18" x14ac:dyDescent="0.25">
      <c r="A982" t="s">
        <v>1920</v>
      </c>
      <c r="B982" t="s">
        <v>41</v>
      </c>
      <c r="C982" t="s">
        <v>34</v>
      </c>
      <c r="D982" s="11">
        <v>2018</v>
      </c>
      <c r="E982" t="s">
        <v>1850</v>
      </c>
      <c r="F982">
        <v>5.3</v>
      </c>
      <c r="G982">
        <v>120000</v>
      </c>
      <c r="H982" t="s">
        <v>1919</v>
      </c>
      <c r="I982" t="s">
        <v>1918</v>
      </c>
      <c r="J982" t="s">
        <v>1917</v>
      </c>
      <c r="K982" t="s">
        <v>7</v>
      </c>
      <c r="L982" s="7">
        <v>88000000</v>
      </c>
      <c r="M982" s="7">
        <v>160542134</v>
      </c>
      <c r="N982" t="s">
        <v>890</v>
      </c>
      <c r="O982">
        <v>107</v>
      </c>
      <c r="P982" s="8">
        <f>_xlfn.XLOOKUP(D982,Consumer_Price_Index!A:A,Consumer_Price_Index!B:B)</f>
        <v>251.1</v>
      </c>
      <c r="Q982" s="13">
        <f>IF(ISNUMBER(M982), M982*(Consumer_Price_Index!$B$45/(_xlfn.XLOOKUP('Working Data'!D7261,Consumer_Price_Index!A:A,Consumer_Price_Index!B:B))), "Missing")</f>
        <v>250472033.94674858</v>
      </c>
      <c r="R982" t="str">
        <f t="shared" si="15"/>
        <v>Yes</v>
      </c>
    </row>
    <row r="983" spans="1:18" x14ac:dyDescent="0.25">
      <c r="A983" t="s">
        <v>14760</v>
      </c>
      <c r="B983" t="s">
        <v>41</v>
      </c>
      <c r="C983" t="s">
        <v>11</v>
      </c>
      <c r="D983" s="11">
        <v>1995</v>
      </c>
      <c r="E983" t="s">
        <v>14634</v>
      </c>
      <c r="F983">
        <v>5.3</v>
      </c>
      <c r="G983">
        <v>15000</v>
      </c>
      <c r="H983" t="s">
        <v>8177</v>
      </c>
      <c r="I983" t="s">
        <v>14759</v>
      </c>
      <c r="J983" t="s">
        <v>7324</v>
      </c>
      <c r="K983" t="s">
        <v>7</v>
      </c>
      <c r="L983" s="7">
        <v>46000000</v>
      </c>
      <c r="M983" s="7">
        <v>10382407</v>
      </c>
      <c r="N983" t="s">
        <v>14758</v>
      </c>
      <c r="O983">
        <v>135</v>
      </c>
      <c r="P983" s="8">
        <f>_xlfn.XLOOKUP(D983,Consumer_Price_Index!A:A,Consumer_Price_Index!B:B)</f>
        <v>152.4</v>
      </c>
      <c r="Q983" s="13">
        <f>IF(ISNUMBER(M983), M983*(Consumer_Price_Index!$B$45/(_xlfn.XLOOKUP('Working Data'!D2760,Consumer_Price_Index!A:A,Consumer_Price_Index!B:B))), "Missing")</f>
        <v>18988711.962184872</v>
      </c>
      <c r="R983" t="str">
        <f t="shared" si="15"/>
        <v>Yes</v>
      </c>
    </row>
    <row r="984" spans="1:18" x14ac:dyDescent="0.25">
      <c r="A984" t="s">
        <v>4853</v>
      </c>
      <c r="B984" t="s">
        <v>101</v>
      </c>
      <c r="C984" t="s">
        <v>73</v>
      </c>
      <c r="D984" s="11">
        <v>2013</v>
      </c>
      <c r="E984" t="s">
        <v>4852</v>
      </c>
      <c r="F984">
        <v>5.3</v>
      </c>
      <c r="G984">
        <v>39000</v>
      </c>
      <c r="H984" t="s">
        <v>4851</v>
      </c>
      <c r="I984" t="s">
        <v>4850</v>
      </c>
      <c r="J984" t="s">
        <v>4849</v>
      </c>
      <c r="K984" t="s">
        <v>7</v>
      </c>
      <c r="L984" s="7">
        <v>105000000</v>
      </c>
      <c r="M984" s="7">
        <v>347545360</v>
      </c>
      <c r="N984" t="s">
        <v>114</v>
      </c>
      <c r="O984">
        <v>105</v>
      </c>
      <c r="P984" s="8">
        <f>_xlfn.XLOOKUP(D984,Consumer_Price_Index!A:A,Consumer_Price_Index!B:B)</f>
        <v>233</v>
      </c>
      <c r="Q984" s="13">
        <f>IF(ISNUMBER(M984), M984*(Consumer_Price_Index!$B$45/(_xlfn.XLOOKUP('Working Data'!D6401,Consumer_Price_Index!A:A,Consumer_Price_Index!B:B))), "Missing")</f>
        <v>441237796.63333333</v>
      </c>
      <c r="R984" t="str">
        <f t="shared" si="15"/>
        <v>Yes</v>
      </c>
    </row>
    <row r="985" spans="1:18" x14ac:dyDescent="0.25">
      <c r="A985" t="s">
        <v>21284</v>
      </c>
      <c r="B985" t="s">
        <v>41</v>
      </c>
      <c r="C985" t="s">
        <v>34</v>
      </c>
      <c r="D985" s="11">
        <v>1982</v>
      </c>
      <c r="E985" t="s">
        <v>21244</v>
      </c>
      <c r="F985">
        <v>5.3</v>
      </c>
      <c r="G985">
        <v>1100</v>
      </c>
      <c r="H985" t="s">
        <v>16739</v>
      </c>
      <c r="I985" t="s">
        <v>16739</v>
      </c>
      <c r="J985" t="s">
        <v>16649</v>
      </c>
      <c r="K985" t="s">
        <v>7</v>
      </c>
      <c r="L985" s="7">
        <v>4000000</v>
      </c>
      <c r="M985" s="7">
        <v>6328816</v>
      </c>
      <c r="N985" t="s">
        <v>16739</v>
      </c>
      <c r="O985">
        <v>96</v>
      </c>
      <c r="P985" s="8">
        <f>_xlfn.XLOOKUP(D985,Consumer_Price_Index!A:A,Consumer_Price_Index!B:B)</f>
        <v>96.5</v>
      </c>
      <c r="Q985" s="13">
        <f>IF(ISNUMBER(M985), M985*(Consumer_Price_Index!$B$45/(_xlfn.XLOOKUP('Working Data'!D297,Consumer_Price_Index!A:A,Consumer_Price_Index!B:B))), "Missing")</f>
        <v>7867769.2174622603</v>
      </c>
      <c r="R985" t="str">
        <f t="shared" si="15"/>
        <v>Yes</v>
      </c>
    </row>
    <row r="986" spans="1:18" x14ac:dyDescent="0.25">
      <c r="A986" t="s">
        <v>9918</v>
      </c>
      <c r="B986" t="s">
        <v>68</v>
      </c>
      <c r="C986" t="s">
        <v>24</v>
      </c>
      <c r="D986" s="11">
        <v>2004</v>
      </c>
      <c r="E986" t="s">
        <v>9891</v>
      </c>
      <c r="F986">
        <v>5.3</v>
      </c>
      <c r="G986">
        <v>62000</v>
      </c>
      <c r="H986" t="s">
        <v>8410</v>
      </c>
      <c r="I986" t="s">
        <v>9917</v>
      </c>
      <c r="J986" t="s">
        <v>1440</v>
      </c>
      <c r="K986" t="s">
        <v>7</v>
      </c>
      <c r="L986" s="7">
        <v>90000000</v>
      </c>
      <c r="M986" s="7">
        <v>103370127</v>
      </c>
      <c r="N986" t="s">
        <v>108</v>
      </c>
      <c r="O986">
        <v>93</v>
      </c>
      <c r="P986" s="8">
        <f>_xlfn.XLOOKUP(D986,Consumer_Price_Index!A:A,Consumer_Price_Index!B:B)</f>
        <v>188.9</v>
      </c>
      <c r="Q986" s="13">
        <f>IF(ISNUMBER(M986), M986*(Consumer_Price_Index!$B$45/(_xlfn.XLOOKUP('Working Data'!D4555,Consumer_Price_Index!A:A,Consumer_Price_Index!B:B))), "Missing")</f>
        <v>217971471.95086506</v>
      </c>
      <c r="R986" t="str">
        <f t="shared" si="15"/>
        <v>Yes</v>
      </c>
    </row>
    <row r="987" spans="1:18" x14ac:dyDescent="0.25">
      <c r="A987" t="s">
        <v>12149</v>
      </c>
      <c r="B987" t="s">
        <v>41</v>
      </c>
      <c r="C987" t="s">
        <v>87</v>
      </c>
      <c r="D987" s="11">
        <v>2000</v>
      </c>
      <c r="E987" t="s">
        <v>11869</v>
      </c>
      <c r="F987">
        <v>5.3</v>
      </c>
      <c r="G987">
        <v>26000</v>
      </c>
      <c r="H987" t="s">
        <v>12148</v>
      </c>
      <c r="I987" t="s">
        <v>12147</v>
      </c>
      <c r="J987" t="s">
        <v>11216</v>
      </c>
      <c r="K987" t="s">
        <v>7</v>
      </c>
      <c r="L987" s="7">
        <v>30000000</v>
      </c>
      <c r="M987" s="7">
        <v>47267829</v>
      </c>
      <c r="N987" t="s">
        <v>12146</v>
      </c>
      <c r="O987">
        <v>97</v>
      </c>
      <c r="P987" s="8">
        <f>_xlfn.XLOOKUP(D987,Consumer_Price_Index!A:A,Consumer_Price_Index!B:B)</f>
        <v>172.2</v>
      </c>
      <c r="Q987" s="13">
        <f>IF(ISNUMBER(M987), M987*(Consumer_Price_Index!$B$45/(_xlfn.XLOOKUP('Working Data'!D3734,Consumer_Price_Index!A:A,Consumer_Price_Index!B:B))), "Missing")</f>
        <v>67144557.092307687</v>
      </c>
      <c r="R987" t="str">
        <f t="shared" si="15"/>
        <v>Yes</v>
      </c>
    </row>
    <row r="988" spans="1:18" x14ac:dyDescent="0.25">
      <c r="A988" t="s">
        <v>11590</v>
      </c>
      <c r="B988" t="s">
        <v>68</v>
      </c>
      <c r="C988" t="s">
        <v>24</v>
      </c>
      <c r="D988" s="11">
        <v>2001</v>
      </c>
      <c r="E988" t="s">
        <v>11481</v>
      </c>
      <c r="F988">
        <v>5.3</v>
      </c>
      <c r="G988">
        <v>78000</v>
      </c>
      <c r="H988" t="s">
        <v>768</v>
      </c>
      <c r="I988" t="s">
        <v>11589</v>
      </c>
      <c r="J988" t="s">
        <v>1287</v>
      </c>
      <c r="K988" t="s">
        <v>332</v>
      </c>
      <c r="L988" s="7">
        <v>35000000</v>
      </c>
      <c r="M988" s="7">
        <v>94728529</v>
      </c>
      <c r="N988" t="s">
        <v>114</v>
      </c>
      <c r="O988">
        <v>103</v>
      </c>
      <c r="P988" s="8">
        <f>_xlfn.XLOOKUP(D988,Consumer_Price_Index!A:A,Consumer_Price_Index!B:B)</f>
        <v>177.1</v>
      </c>
      <c r="Q988" s="13">
        <f>IF(ISNUMBER(M988), M988*(Consumer_Price_Index!$B$45/(_xlfn.XLOOKUP('Working Data'!D3932,Consumer_Price_Index!A:A,Consumer_Price_Index!B:B))), "Missing")</f>
        <v>128340519.28101377</v>
      </c>
      <c r="R988" t="str">
        <f t="shared" si="15"/>
        <v>Yes</v>
      </c>
    </row>
    <row r="989" spans="1:18" x14ac:dyDescent="0.25">
      <c r="A989" t="s">
        <v>18800</v>
      </c>
      <c r="B989" t="s">
        <v>101</v>
      </c>
      <c r="C989" t="s">
        <v>11</v>
      </c>
      <c r="D989" s="11">
        <v>1987</v>
      </c>
      <c r="E989" t="s">
        <v>18799</v>
      </c>
      <c r="F989">
        <v>5.3</v>
      </c>
      <c r="G989">
        <v>997</v>
      </c>
      <c r="H989" t="s">
        <v>18798</v>
      </c>
      <c r="I989" t="s">
        <v>18797</v>
      </c>
      <c r="J989" t="s">
        <v>13772</v>
      </c>
      <c r="K989" t="s">
        <v>7</v>
      </c>
      <c r="M989" s="7">
        <v>1539000</v>
      </c>
      <c r="N989" t="s">
        <v>18518</v>
      </c>
      <c r="O989">
        <v>88</v>
      </c>
      <c r="P989" s="8">
        <f>_xlfn.XLOOKUP(D989,Consumer_Price_Index!A:A,Consumer_Price_Index!B:B)</f>
        <v>113.6</v>
      </c>
      <c r="Q989" s="13">
        <f>IF(ISNUMBER(M989), M989*(Consumer_Price_Index!$B$45/(_xlfn.XLOOKUP('Working Data'!D1219,Consumer_Price_Index!A:A,Consumer_Price_Index!B:B))), "Missing")</f>
        <v>3342361.3684960795</v>
      </c>
      <c r="R989" t="str">
        <f t="shared" si="15"/>
        <v>No</v>
      </c>
    </row>
    <row r="990" spans="1:18" x14ac:dyDescent="0.25">
      <c r="A990" t="s">
        <v>20828</v>
      </c>
      <c r="B990" t="s">
        <v>101</v>
      </c>
      <c r="C990" t="s">
        <v>24</v>
      </c>
      <c r="D990" s="11">
        <v>1983</v>
      </c>
      <c r="E990" t="s">
        <v>20827</v>
      </c>
      <c r="F990">
        <v>5.3</v>
      </c>
      <c r="G990">
        <v>456</v>
      </c>
      <c r="H990" t="s">
        <v>20826</v>
      </c>
      <c r="I990" t="s">
        <v>8492</v>
      </c>
      <c r="J990" t="s">
        <v>20825</v>
      </c>
      <c r="K990" t="s">
        <v>7</v>
      </c>
      <c r="L990" s="7">
        <v>5000000</v>
      </c>
      <c r="M990" s="7">
        <v>4304286</v>
      </c>
      <c r="N990" t="s">
        <v>20824</v>
      </c>
      <c r="O990">
        <v>91</v>
      </c>
      <c r="P990" s="8">
        <f>_xlfn.XLOOKUP(D990,Consumer_Price_Index!A:A,Consumer_Price_Index!B:B)</f>
        <v>99.6</v>
      </c>
      <c r="Q990" s="13">
        <f>IF(ISNUMBER(M990), M990*(Consumer_Price_Index!$B$45/(_xlfn.XLOOKUP('Working Data'!D457,Consumer_Price_Index!A:A,Consumer_Price_Index!B:B))), "Missing")</f>
        <v>12188809.890334573</v>
      </c>
      <c r="R990" t="str">
        <f t="shared" si="15"/>
        <v>Yes</v>
      </c>
    </row>
    <row r="991" spans="1:18" x14ac:dyDescent="0.25">
      <c r="A991" t="s">
        <v>5999</v>
      </c>
      <c r="B991" t="s">
        <v>41</v>
      </c>
      <c r="C991" t="s">
        <v>87</v>
      </c>
      <c r="D991" s="11">
        <v>2011</v>
      </c>
      <c r="E991" t="s">
        <v>5998</v>
      </c>
      <c r="F991">
        <v>5.3</v>
      </c>
      <c r="G991">
        <v>42000</v>
      </c>
      <c r="H991" t="s">
        <v>5997</v>
      </c>
      <c r="I991" t="s">
        <v>5212</v>
      </c>
      <c r="J991" t="s">
        <v>1848</v>
      </c>
      <c r="K991" t="s">
        <v>7</v>
      </c>
      <c r="L991" s="7">
        <v>35000000</v>
      </c>
      <c r="M991" s="7">
        <v>10117966</v>
      </c>
      <c r="N991" t="s">
        <v>3187</v>
      </c>
      <c r="O991">
        <v>91</v>
      </c>
      <c r="P991" s="8">
        <f>_xlfn.XLOOKUP(D991,Consumer_Price_Index!A:A,Consumer_Price_Index!B:B)</f>
        <v>224.9</v>
      </c>
      <c r="Q991" s="13">
        <f>IF(ISNUMBER(M991), M991*(Consumer_Price_Index!$B$45/(_xlfn.XLOOKUP('Working Data'!D6013,Consumer_Price_Index!A:A,Consumer_Price_Index!B:B))), "Missing")</f>
        <v>26060390.872358408</v>
      </c>
      <c r="R991" t="str">
        <f t="shared" si="15"/>
        <v>Yes</v>
      </c>
    </row>
    <row r="992" spans="1:18" x14ac:dyDescent="0.25">
      <c r="A992" t="s">
        <v>4606</v>
      </c>
      <c r="B992" t="s">
        <v>41</v>
      </c>
      <c r="C992" t="s">
        <v>24</v>
      </c>
      <c r="D992" s="11">
        <v>2014</v>
      </c>
      <c r="E992" t="s">
        <v>4484</v>
      </c>
      <c r="F992">
        <v>5.3</v>
      </c>
      <c r="G992">
        <v>48000</v>
      </c>
      <c r="H992" t="s">
        <v>4605</v>
      </c>
      <c r="I992" t="s">
        <v>4605</v>
      </c>
      <c r="J992" t="s">
        <v>4604</v>
      </c>
      <c r="K992" t="s">
        <v>95</v>
      </c>
      <c r="L992" s="7">
        <v>3000000</v>
      </c>
      <c r="M992" s="7">
        <v>1882074</v>
      </c>
      <c r="N992" t="s">
        <v>4603</v>
      </c>
      <c r="O992">
        <v>102</v>
      </c>
      <c r="P992" s="8">
        <f>_xlfn.XLOOKUP(D992,Consumer_Price_Index!A:A,Consumer_Price_Index!B:B)</f>
        <v>236.7</v>
      </c>
      <c r="Q992" s="13">
        <f>IF(ISNUMBER(M992), M992*(Consumer_Price_Index!$B$45/(_xlfn.XLOOKUP('Working Data'!D6486,Consumer_Price_Index!A:A,Consumer_Price_Index!B:B))), "Missing")</f>
        <v>2844583.0744047621</v>
      </c>
      <c r="R992" t="str">
        <f t="shared" si="15"/>
        <v>Yes</v>
      </c>
    </row>
    <row r="993" spans="1:18" x14ac:dyDescent="0.25">
      <c r="A993" t="s">
        <v>10003</v>
      </c>
      <c r="B993" t="s">
        <v>41</v>
      </c>
      <c r="C993" t="s">
        <v>87</v>
      </c>
      <c r="D993" s="11">
        <v>2004</v>
      </c>
      <c r="E993" t="s">
        <v>9860</v>
      </c>
      <c r="F993">
        <v>5.3</v>
      </c>
      <c r="G993">
        <v>21000</v>
      </c>
      <c r="H993" t="s">
        <v>10002</v>
      </c>
      <c r="I993" t="s">
        <v>6688</v>
      </c>
      <c r="J993" t="s">
        <v>589</v>
      </c>
      <c r="K993" t="s">
        <v>332</v>
      </c>
      <c r="L993" s="7">
        <v>50000000</v>
      </c>
      <c r="M993" s="7">
        <v>40954603</v>
      </c>
      <c r="N993" t="s">
        <v>108</v>
      </c>
      <c r="O993">
        <v>97</v>
      </c>
      <c r="P993" s="8">
        <f>_xlfn.XLOOKUP(D993,Consumer_Price_Index!A:A,Consumer_Price_Index!B:B)</f>
        <v>188.9</v>
      </c>
      <c r="Q993" s="13">
        <f>IF(ISNUMBER(M993), M993*(Consumer_Price_Index!$B$45/(_xlfn.XLOOKUP('Working Data'!D4522,Consumer_Price_Index!A:A,Consumer_Price_Index!B:B))), "Missing")</f>
        <v>61899144.514384925</v>
      </c>
      <c r="R993" t="str">
        <f t="shared" si="15"/>
        <v>Yes</v>
      </c>
    </row>
    <row r="994" spans="1:18" x14ac:dyDescent="0.25">
      <c r="A994" t="s">
        <v>10445</v>
      </c>
      <c r="B994" t="s">
        <v>68</v>
      </c>
      <c r="C994" t="s">
        <v>24</v>
      </c>
      <c r="D994" s="11">
        <v>2003</v>
      </c>
      <c r="E994" t="s">
        <v>10444</v>
      </c>
      <c r="F994">
        <v>5.3</v>
      </c>
      <c r="G994">
        <v>26000</v>
      </c>
      <c r="H994" t="s">
        <v>10443</v>
      </c>
      <c r="I994" t="s">
        <v>10442</v>
      </c>
      <c r="J994" t="s">
        <v>9213</v>
      </c>
      <c r="K994" t="s">
        <v>7</v>
      </c>
      <c r="L994" s="7">
        <v>30000000</v>
      </c>
      <c r="M994" s="7">
        <v>19526014</v>
      </c>
      <c r="N994" t="s">
        <v>3464</v>
      </c>
      <c r="O994">
        <v>87</v>
      </c>
      <c r="P994" s="8">
        <f>_xlfn.XLOOKUP(D994,Consumer_Price_Index!A:A,Consumer_Price_Index!B:B)</f>
        <v>184</v>
      </c>
      <c r="Q994" s="13">
        <f>IF(ISNUMBER(M994), M994*(Consumer_Price_Index!$B$45/(_xlfn.XLOOKUP('Working Data'!D4366,Consumer_Price_Index!A:A,Consumer_Price_Index!B:B))), "Missing")</f>
        <v>50292277.817413352</v>
      </c>
      <c r="R994" t="str">
        <f t="shared" si="15"/>
        <v>Yes</v>
      </c>
    </row>
    <row r="995" spans="1:18" x14ac:dyDescent="0.25">
      <c r="A995" t="s">
        <v>769</v>
      </c>
      <c r="B995" t="s">
        <v>41</v>
      </c>
      <c r="C995" t="s">
        <v>24</v>
      </c>
      <c r="D995" s="11">
        <v>2019</v>
      </c>
      <c r="E995" t="s">
        <v>518</v>
      </c>
      <c r="F995">
        <v>5.3</v>
      </c>
      <c r="G995">
        <v>26000</v>
      </c>
      <c r="H995" t="s">
        <v>768</v>
      </c>
      <c r="I995" t="s">
        <v>521</v>
      </c>
      <c r="J995" t="s">
        <v>767</v>
      </c>
      <c r="K995" t="s">
        <v>7</v>
      </c>
      <c r="L995" s="7">
        <v>20000000</v>
      </c>
      <c r="M995" s="7">
        <v>72216294</v>
      </c>
      <c r="N995" t="s">
        <v>766</v>
      </c>
      <c r="O995">
        <v>117</v>
      </c>
      <c r="P995" s="8">
        <f>_xlfn.XLOOKUP(D995,Consumer_Price_Index!A:A,Consumer_Price_Index!B:B)</f>
        <v>255.7</v>
      </c>
      <c r="Q995" s="13">
        <f>IF(ISNUMBER(M995), M995*(Consumer_Price_Index!$B$45/(_xlfn.XLOOKUP('Working Data'!D7522,Consumer_Price_Index!A:A,Consumer_Price_Index!B:B))), "Missing")</f>
        <v>161558772.25991189</v>
      </c>
      <c r="R995" t="str">
        <f t="shared" si="15"/>
        <v>Yes</v>
      </c>
    </row>
    <row r="996" spans="1:18" x14ac:dyDescent="0.25">
      <c r="A996" t="s">
        <v>14582</v>
      </c>
      <c r="B996" t="s">
        <v>41</v>
      </c>
      <c r="C996" t="s">
        <v>11</v>
      </c>
      <c r="D996" s="11">
        <v>1995</v>
      </c>
      <c r="E996" t="s">
        <v>14581</v>
      </c>
      <c r="F996">
        <v>5.3</v>
      </c>
      <c r="G996">
        <v>4700</v>
      </c>
      <c r="H996" t="s">
        <v>14580</v>
      </c>
      <c r="I996" t="s">
        <v>14580</v>
      </c>
      <c r="J996" t="s">
        <v>568</v>
      </c>
      <c r="K996" t="s">
        <v>562</v>
      </c>
      <c r="L996" s="7">
        <v>7000000</v>
      </c>
      <c r="M996" s="7">
        <v>3734870</v>
      </c>
      <c r="N996" t="s">
        <v>10928</v>
      </c>
      <c r="O996">
        <v>89</v>
      </c>
      <c r="P996" s="8">
        <f>_xlfn.XLOOKUP(D996,Consumer_Price_Index!A:A,Consumer_Price_Index!B:B)</f>
        <v>152.4</v>
      </c>
      <c r="Q996" s="13">
        <f>IF(ISNUMBER(M996), M996*(Consumer_Price_Index!$B$45/(_xlfn.XLOOKUP('Working Data'!D2821,Consumer_Price_Index!A:A,Consumer_Price_Index!B:B))), "Missing")</f>
        <v>11792900.404145077</v>
      </c>
      <c r="R996" t="str">
        <f t="shared" si="15"/>
        <v>Yes</v>
      </c>
    </row>
    <row r="997" spans="1:18" x14ac:dyDescent="0.25">
      <c r="A997" t="s">
        <v>11984</v>
      </c>
      <c r="B997" t="s">
        <v>41</v>
      </c>
      <c r="C997" t="s">
        <v>24</v>
      </c>
      <c r="D997" s="11">
        <v>2000</v>
      </c>
      <c r="E997" t="s">
        <v>11983</v>
      </c>
      <c r="F997">
        <v>5.3</v>
      </c>
      <c r="G997">
        <v>10000</v>
      </c>
      <c r="H997" t="s">
        <v>11982</v>
      </c>
      <c r="I997" t="s">
        <v>11981</v>
      </c>
      <c r="J997" t="s">
        <v>1652</v>
      </c>
      <c r="K997" t="s">
        <v>7</v>
      </c>
      <c r="L997" s="7">
        <v>8000000</v>
      </c>
      <c r="M997" s="7">
        <v>10194274</v>
      </c>
      <c r="N997" t="s">
        <v>617</v>
      </c>
      <c r="O997">
        <v>92</v>
      </c>
      <c r="P997" s="8">
        <f>_xlfn.XLOOKUP(D997,Consumer_Price_Index!A:A,Consumer_Price_Index!B:B)</f>
        <v>172.2</v>
      </c>
      <c r="Q997" s="13">
        <f>IF(ISNUMBER(M997), M997*(Consumer_Price_Index!$B$45/(_xlfn.XLOOKUP('Working Data'!D3786,Consumer_Price_Index!A:A,Consumer_Price_Index!B:B))), "Missing")</f>
        <v>21496161.161245678</v>
      </c>
      <c r="R997" t="str">
        <f t="shared" si="15"/>
        <v>Yes</v>
      </c>
    </row>
    <row r="998" spans="1:18" x14ac:dyDescent="0.25">
      <c r="A998" t="s">
        <v>22018</v>
      </c>
      <c r="B998" t="s">
        <v>101</v>
      </c>
      <c r="C998" t="s">
        <v>438</v>
      </c>
      <c r="D998" s="11">
        <v>1980</v>
      </c>
      <c r="E998" t="s">
        <v>21813</v>
      </c>
      <c r="F998">
        <v>5.3</v>
      </c>
      <c r="G998">
        <v>12000</v>
      </c>
      <c r="H998" t="s">
        <v>22017</v>
      </c>
      <c r="I998" t="s">
        <v>22016</v>
      </c>
      <c r="J998" t="s">
        <v>22015</v>
      </c>
      <c r="K998" t="s">
        <v>7</v>
      </c>
      <c r="L998" s="7">
        <v>20000000</v>
      </c>
      <c r="M998" s="7">
        <v>22762571</v>
      </c>
      <c r="N998" t="s">
        <v>103</v>
      </c>
      <c r="O998">
        <v>96</v>
      </c>
      <c r="P998" s="8">
        <f>_xlfn.XLOOKUP(D998,Consumer_Price_Index!A:A,Consumer_Price_Index!B:B)</f>
        <v>82.4</v>
      </c>
      <c r="Q998" s="13">
        <f>IF(ISNUMBER(M998), M998*(Consumer_Price_Index!$B$45/(_xlfn.XLOOKUP('Working Data'!D25,Consumer_Price_Index!A:A,Consumer_Price_Index!B:B))), "Missing")</f>
        <v>32214377.072457034</v>
      </c>
      <c r="R998" t="str">
        <f t="shared" si="15"/>
        <v>Yes</v>
      </c>
    </row>
    <row r="999" spans="1:18" x14ac:dyDescent="0.25">
      <c r="A999" t="s">
        <v>13520</v>
      </c>
      <c r="B999" t="s">
        <v>41</v>
      </c>
      <c r="C999" t="s">
        <v>100</v>
      </c>
      <c r="D999" s="11">
        <v>1997</v>
      </c>
      <c r="E999" t="s">
        <v>13472</v>
      </c>
      <c r="F999">
        <v>5.4</v>
      </c>
      <c r="G999">
        <v>9900</v>
      </c>
      <c r="H999" t="s">
        <v>12920</v>
      </c>
      <c r="I999" t="s">
        <v>12920</v>
      </c>
      <c r="J999" t="s">
        <v>13519</v>
      </c>
      <c r="K999" t="s">
        <v>7</v>
      </c>
      <c r="L999" s="7">
        <v>3000000</v>
      </c>
      <c r="M999" s="7">
        <v>3602884</v>
      </c>
      <c r="N999" t="s">
        <v>514</v>
      </c>
      <c r="O999">
        <v>95</v>
      </c>
      <c r="P999" s="8">
        <f>_xlfn.XLOOKUP(D999,Consumer_Price_Index!A:A,Consumer_Price_Index!B:B)</f>
        <v>160.5</v>
      </c>
      <c r="Q999" s="13">
        <f>IF(ISNUMBER(M999), M999*(Consumer_Price_Index!$B$45/(_xlfn.XLOOKUP('Working Data'!D3225,Consumer_Price_Index!A:A,Consumer_Price_Index!B:B))), "Missing")</f>
        <v>5966297.5804347824</v>
      </c>
      <c r="R999" t="str">
        <f t="shared" si="15"/>
        <v>Yes</v>
      </c>
    </row>
    <row r="1000" spans="1:18" x14ac:dyDescent="0.25">
      <c r="A1000" t="s">
        <v>13553</v>
      </c>
      <c r="B1000" t="s">
        <v>101</v>
      </c>
      <c r="C1000" t="s">
        <v>24</v>
      </c>
      <c r="D1000" s="11">
        <v>1997</v>
      </c>
      <c r="E1000" t="s">
        <v>13552</v>
      </c>
      <c r="F1000">
        <v>5.4</v>
      </c>
      <c r="G1000">
        <v>5200</v>
      </c>
      <c r="H1000" t="s">
        <v>13551</v>
      </c>
      <c r="I1000" t="s">
        <v>13550</v>
      </c>
      <c r="J1000" t="s">
        <v>13549</v>
      </c>
      <c r="K1000" t="s">
        <v>7</v>
      </c>
      <c r="L1000" s="7">
        <v>28000000</v>
      </c>
      <c r="M1000" s="7">
        <v>8345056</v>
      </c>
      <c r="N1000" t="s">
        <v>103</v>
      </c>
      <c r="O1000">
        <v>89</v>
      </c>
      <c r="P1000" s="8">
        <f>_xlfn.XLOOKUP(D1000,Consumer_Price_Index!A:A,Consumer_Price_Index!B:B)</f>
        <v>160.5</v>
      </c>
      <c r="Q1000" s="13">
        <f>IF(ISNUMBER(M1000), M1000*(Consumer_Price_Index!$B$45/(_xlfn.XLOOKUP('Working Data'!D3216,Consumer_Price_Index!A:A,Consumer_Price_Index!B:B))), "Missing")</f>
        <v>11658590.386061439</v>
      </c>
      <c r="R1000" t="str">
        <f t="shared" si="15"/>
        <v>Yes</v>
      </c>
    </row>
    <row r="1001" spans="1:18" x14ac:dyDescent="0.25">
      <c r="A1001" t="s">
        <v>15095</v>
      </c>
      <c r="B1001" t="s">
        <v>915</v>
      </c>
      <c r="C1001" t="s">
        <v>73</v>
      </c>
      <c r="D1001" s="11">
        <v>1994</v>
      </c>
      <c r="E1001" t="s">
        <v>15094</v>
      </c>
      <c r="F1001">
        <v>5.4</v>
      </c>
      <c r="G1001">
        <v>6300</v>
      </c>
      <c r="H1001" t="s">
        <v>12154</v>
      </c>
      <c r="I1001" t="s">
        <v>15093</v>
      </c>
      <c r="J1001" t="s">
        <v>15092</v>
      </c>
      <c r="K1001" t="s">
        <v>612</v>
      </c>
      <c r="M1001" s="7">
        <v>71368</v>
      </c>
      <c r="N1001" t="s">
        <v>12154</v>
      </c>
      <c r="O1001">
        <v>76</v>
      </c>
      <c r="P1001" s="8">
        <f>_xlfn.XLOOKUP(D1001,Consumer_Price_Index!A:A,Consumer_Price_Index!B:B)</f>
        <v>148.19999999999999</v>
      </c>
      <c r="Q1001" s="13">
        <f>IF(ISNUMBER(M1001), M1001*(Consumer_Price_Index!$B$45/(_xlfn.XLOOKUP('Working Data'!D2618,Consumer_Price_Index!A:A,Consumer_Price_Index!B:B))), "Missing")</f>
        <v>209295.7613089509</v>
      </c>
      <c r="R1001" t="str">
        <f t="shared" si="15"/>
        <v>No</v>
      </c>
    </row>
    <row r="1002" spans="1:18" x14ac:dyDescent="0.25">
      <c r="A1002" t="s">
        <v>18473</v>
      </c>
      <c r="B1002" t="s">
        <v>41</v>
      </c>
      <c r="C1002" t="s">
        <v>34</v>
      </c>
      <c r="D1002" s="11">
        <v>1988</v>
      </c>
      <c r="E1002" t="s">
        <v>18425</v>
      </c>
      <c r="F1002">
        <v>5.4</v>
      </c>
      <c r="G1002">
        <v>10000</v>
      </c>
      <c r="H1002" t="s">
        <v>16982</v>
      </c>
      <c r="I1002" t="s">
        <v>18472</v>
      </c>
      <c r="J1002" t="s">
        <v>18471</v>
      </c>
      <c r="K1002" t="s">
        <v>7</v>
      </c>
      <c r="L1002" s="7">
        <v>7000000</v>
      </c>
      <c r="M1002" s="7">
        <v>20256975</v>
      </c>
      <c r="N1002" t="s">
        <v>17593</v>
      </c>
      <c r="O1002">
        <v>96</v>
      </c>
      <c r="P1002" s="8">
        <f>_xlfn.XLOOKUP(D1002,Consumer_Price_Index!A:A,Consumer_Price_Index!B:B)</f>
        <v>118.3</v>
      </c>
      <c r="Q1002" s="13">
        <f>IF(ISNUMBER(M1002), M1002*(Consumer_Price_Index!$B$45/(_xlfn.XLOOKUP('Working Data'!D1344,Consumer_Price_Index!A:A,Consumer_Price_Index!B:B))), "Missing")</f>
        <v>28668371.028797027</v>
      </c>
      <c r="R1002" t="str">
        <f t="shared" si="15"/>
        <v>Yes</v>
      </c>
    </row>
    <row r="1003" spans="1:18" x14ac:dyDescent="0.25">
      <c r="A1003" t="s">
        <v>7039</v>
      </c>
      <c r="B1003" t="s">
        <v>101</v>
      </c>
      <c r="C1003" t="s">
        <v>100</v>
      </c>
      <c r="D1003" s="11">
        <v>2009</v>
      </c>
      <c r="E1003" t="s">
        <v>7038</v>
      </c>
      <c r="F1003">
        <v>5.4</v>
      </c>
      <c r="G1003">
        <v>21000</v>
      </c>
      <c r="H1003" t="s">
        <v>7037</v>
      </c>
      <c r="I1003" t="s">
        <v>1165</v>
      </c>
      <c r="J1003" t="s">
        <v>7036</v>
      </c>
      <c r="K1003" t="s">
        <v>7</v>
      </c>
      <c r="L1003" s="7">
        <v>45000000</v>
      </c>
      <c r="M1003" s="7">
        <v>57881056</v>
      </c>
      <c r="N1003" t="s">
        <v>890</v>
      </c>
      <c r="O1003">
        <v>86</v>
      </c>
      <c r="P1003" s="8">
        <f>_xlfn.XLOOKUP(D1003,Consumer_Price_Index!A:A,Consumer_Price_Index!B:B)</f>
        <v>214.5</v>
      </c>
      <c r="Q1003" s="13">
        <f>IF(ISNUMBER(M1003), M1003*(Consumer_Price_Index!$B$45/(_xlfn.XLOOKUP('Working Data'!D5634,Consumer_Price_Index!A:A,Consumer_Price_Index!B:B))), "Missing")</f>
        <v>129488676.67547724</v>
      </c>
      <c r="R1003" t="str">
        <f t="shared" si="15"/>
        <v>Yes</v>
      </c>
    </row>
    <row r="1004" spans="1:18" x14ac:dyDescent="0.25">
      <c r="A1004" t="s">
        <v>2916</v>
      </c>
      <c r="B1004" t="s">
        <v>41</v>
      </c>
      <c r="C1004" t="s">
        <v>11</v>
      </c>
      <c r="D1004" s="11">
        <v>2016</v>
      </c>
      <c r="E1004" t="s">
        <v>2432</v>
      </c>
      <c r="F1004">
        <v>5.4</v>
      </c>
      <c r="G1004">
        <v>11000</v>
      </c>
      <c r="H1004" t="s">
        <v>1448</v>
      </c>
      <c r="I1004" t="s">
        <v>2915</v>
      </c>
      <c r="J1004" t="s">
        <v>2914</v>
      </c>
      <c r="K1004" t="s">
        <v>7</v>
      </c>
      <c r="L1004" s="7">
        <v>30000000</v>
      </c>
      <c r="M1004" s="7">
        <v>678150</v>
      </c>
      <c r="N1004" t="s">
        <v>1445</v>
      </c>
      <c r="O1004">
        <v>109</v>
      </c>
      <c r="P1004" s="8">
        <f>_xlfn.XLOOKUP(D1004,Consumer_Price_Index!A:A,Consumer_Price_Index!B:B)</f>
        <v>240</v>
      </c>
      <c r="Q1004" s="13">
        <f>IF(ISNUMBER(M1004), M1004*(Consumer_Price_Index!$B$45/(_xlfn.XLOOKUP('Working Data'!D7007,Consumer_Price_Index!A:A,Consumer_Price_Index!B:B))), "Missing")</f>
        <v>808104.43879546341</v>
      </c>
      <c r="R1004" t="str">
        <f t="shared" si="15"/>
        <v>Yes</v>
      </c>
    </row>
    <row r="1005" spans="1:18" x14ac:dyDescent="0.25">
      <c r="A1005" t="s">
        <v>3819</v>
      </c>
      <c r="B1005" t="s">
        <v>68</v>
      </c>
      <c r="C1005" t="s">
        <v>24</v>
      </c>
      <c r="D1005" s="11">
        <v>2015</v>
      </c>
      <c r="E1005" t="s">
        <v>3818</v>
      </c>
      <c r="F1005">
        <v>5.4</v>
      </c>
      <c r="G1005">
        <v>64000</v>
      </c>
      <c r="H1005" t="s">
        <v>3817</v>
      </c>
      <c r="I1005" t="s">
        <v>3817</v>
      </c>
      <c r="J1005" t="s">
        <v>1888</v>
      </c>
      <c r="K1005" t="s">
        <v>7</v>
      </c>
      <c r="L1005" s="7">
        <v>37000000</v>
      </c>
      <c r="M1005" s="7">
        <v>26250020</v>
      </c>
      <c r="N1005" t="s">
        <v>114</v>
      </c>
      <c r="O1005">
        <v>105</v>
      </c>
      <c r="P1005" s="8">
        <f>_xlfn.XLOOKUP(D1005,Consumer_Price_Index!A:A,Consumer_Price_Index!B:B)</f>
        <v>237</v>
      </c>
      <c r="Q1005" s="13">
        <f>IF(ISNUMBER(M1005), M1005*(Consumer_Price_Index!$B$45/(_xlfn.XLOOKUP('Working Data'!D6743,Consumer_Price_Index!A:A,Consumer_Price_Index!B:B))), "Missing")</f>
        <v>42341879.79883536</v>
      </c>
      <c r="R1005" t="str">
        <f t="shared" si="15"/>
        <v>Yes</v>
      </c>
    </row>
    <row r="1006" spans="1:18" x14ac:dyDescent="0.25">
      <c r="A1006" t="s">
        <v>1202</v>
      </c>
      <c r="B1006" t="s">
        <v>41</v>
      </c>
      <c r="C1006" t="s">
        <v>11</v>
      </c>
      <c r="D1006" s="11">
        <v>2018</v>
      </c>
      <c r="E1006" t="s">
        <v>954</v>
      </c>
      <c r="F1006">
        <v>5.4</v>
      </c>
      <c r="G1006">
        <v>1200</v>
      </c>
      <c r="H1006" t="s">
        <v>1201</v>
      </c>
      <c r="I1006" t="s">
        <v>1201</v>
      </c>
      <c r="J1006" t="s">
        <v>1200</v>
      </c>
      <c r="K1006" t="s">
        <v>7</v>
      </c>
      <c r="M1006" s="7">
        <v>32427</v>
      </c>
      <c r="N1006" t="s">
        <v>1199</v>
      </c>
      <c r="O1006">
        <v>102</v>
      </c>
      <c r="P1006" s="8">
        <f>_xlfn.XLOOKUP(D1006,Consumer_Price_Index!A:A,Consumer_Price_Index!B:B)</f>
        <v>251.1</v>
      </c>
      <c r="Q1006" s="13">
        <f>IF(ISNUMBER(M1006), M1006*(Consumer_Price_Index!$B$45/(_xlfn.XLOOKUP('Working Data'!D7424,Consumer_Price_Index!A:A,Consumer_Price_Index!B:B))), "Missing")</f>
        <v>90150.610401459868</v>
      </c>
      <c r="R1006" t="str">
        <f t="shared" si="15"/>
        <v>No</v>
      </c>
    </row>
    <row r="1007" spans="1:18" x14ac:dyDescent="0.25">
      <c r="A1007" t="s">
        <v>4594</v>
      </c>
      <c r="B1007" t="s">
        <v>41</v>
      </c>
      <c r="C1007" t="s">
        <v>5</v>
      </c>
      <c r="D1007" s="11">
        <v>2014</v>
      </c>
      <c r="E1007" t="s">
        <v>4251</v>
      </c>
      <c r="F1007">
        <v>5.4</v>
      </c>
      <c r="G1007">
        <v>147000</v>
      </c>
      <c r="H1007" t="s">
        <v>2069</v>
      </c>
      <c r="I1007" t="s">
        <v>849</v>
      </c>
      <c r="J1007" t="s">
        <v>4593</v>
      </c>
      <c r="K1007" t="s">
        <v>7</v>
      </c>
      <c r="L1007" s="7">
        <v>6500000</v>
      </c>
      <c r="M1007" s="7">
        <v>257579282</v>
      </c>
      <c r="N1007" t="s">
        <v>666</v>
      </c>
      <c r="O1007">
        <v>99</v>
      </c>
      <c r="P1007" s="8">
        <f>_xlfn.XLOOKUP(D1007,Consumer_Price_Index!A:A,Consumer_Price_Index!B:B)</f>
        <v>236.7</v>
      </c>
      <c r="Q1007" s="13">
        <f>IF(ISNUMBER(M1007), M1007*(Consumer_Price_Index!$B$45/(_xlfn.XLOOKUP('Working Data'!D6490,Consumer_Price_Index!A:A,Consumer_Price_Index!B:B))), "Missing")</f>
        <v>389307575.52281749</v>
      </c>
      <c r="R1007" t="str">
        <f t="shared" si="15"/>
        <v>Yes</v>
      </c>
    </row>
    <row r="1008" spans="1:18" x14ac:dyDescent="0.25">
      <c r="A1008" t="s">
        <v>16752</v>
      </c>
      <c r="B1008" t="s">
        <v>41</v>
      </c>
      <c r="C1008" t="s">
        <v>24</v>
      </c>
      <c r="D1008" s="11">
        <v>1991</v>
      </c>
      <c r="E1008" t="s">
        <v>16720</v>
      </c>
      <c r="F1008">
        <v>5.4</v>
      </c>
      <c r="G1008">
        <v>3700</v>
      </c>
      <c r="H1008" t="s">
        <v>16751</v>
      </c>
      <c r="I1008" t="s">
        <v>16750</v>
      </c>
      <c r="J1008" t="s">
        <v>16749</v>
      </c>
      <c r="K1008" t="s">
        <v>7</v>
      </c>
      <c r="L1008" s="7">
        <v>17000000</v>
      </c>
      <c r="M1008" s="7">
        <v>2865916</v>
      </c>
      <c r="N1008" t="s">
        <v>2694</v>
      </c>
      <c r="O1008">
        <v>98</v>
      </c>
      <c r="P1008" s="8">
        <f>_xlfn.XLOOKUP(D1008,Consumer_Price_Index!A:A,Consumer_Price_Index!B:B)</f>
        <v>136.19999999999999</v>
      </c>
      <c r="Q1008" s="13">
        <f>IF(ISNUMBER(M1008), M1008*(Consumer_Price_Index!$B$45/(_xlfn.XLOOKUP('Working Data'!D1989,Consumer_Price_Index!A:A,Consumer_Price_Index!B:B))), "Missing")</f>
        <v>4212467.9459720207</v>
      </c>
      <c r="R1008" t="str">
        <f t="shared" si="15"/>
        <v>Yes</v>
      </c>
    </row>
    <row r="1009" spans="1:18" x14ac:dyDescent="0.25">
      <c r="A1009" t="s">
        <v>8982</v>
      </c>
      <c r="B1009" t="s">
        <v>101</v>
      </c>
      <c r="C1009" t="s">
        <v>24</v>
      </c>
      <c r="D1009" s="11">
        <v>2006</v>
      </c>
      <c r="E1009" t="s">
        <v>8806</v>
      </c>
      <c r="F1009">
        <v>5.4</v>
      </c>
      <c r="G1009">
        <v>39000</v>
      </c>
      <c r="H1009" t="s">
        <v>6755</v>
      </c>
      <c r="I1009" t="s">
        <v>8981</v>
      </c>
      <c r="J1009" t="s">
        <v>1325</v>
      </c>
      <c r="K1009" t="s">
        <v>7</v>
      </c>
      <c r="L1009" s="7">
        <v>12000000</v>
      </c>
      <c r="M1009" s="7">
        <v>22989957</v>
      </c>
      <c r="N1009" t="s">
        <v>527</v>
      </c>
      <c r="O1009">
        <v>110</v>
      </c>
      <c r="P1009" s="8">
        <f>_xlfn.XLOOKUP(D1009,Consumer_Price_Index!A:A,Consumer_Price_Index!B:B)</f>
        <v>201.6</v>
      </c>
      <c r="Q1009" s="13">
        <f>IF(ISNUMBER(M1009), M1009*(Consumer_Price_Index!$B$45/(_xlfn.XLOOKUP('Working Data'!D4907,Consumer_Price_Index!A:A,Consumer_Price_Index!B:B))), "Missing")</f>
        <v>40679674.203832753</v>
      </c>
      <c r="R1009" t="str">
        <f t="shared" si="15"/>
        <v>Yes</v>
      </c>
    </row>
    <row r="1010" spans="1:18" x14ac:dyDescent="0.25">
      <c r="A1010" t="s">
        <v>10889</v>
      </c>
      <c r="B1010" t="s">
        <v>41</v>
      </c>
      <c r="C1010" t="s">
        <v>87</v>
      </c>
      <c r="D1010" s="11">
        <v>1995</v>
      </c>
      <c r="E1010" t="s">
        <v>14597</v>
      </c>
      <c r="F1010">
        <v>5.4</v>
      </c>
      <c r="G1010">
        <v>2800</v>
      </c>
      <c r="H1010" t="s">
        <v>14596</v>
      </c>
      <c r="I1010" t="s">
        <v>14595</v>
      </c>
      <c r="J1010" t="s">
        <v>14594</v>
      </c>
      <c r="K1010" t="s">
        <v>7</v>
      </c>
      <c r="L1010" s="7">
        <v>15000000</v>
      </c>
      <c r="M1010" s="7">
        <v>3674841</v>
      </c>
      <c r="N1010" t="s">
        <v>6122</v>
      </c>
      <c r="O1010">
        <v>108</v>
      </c>
      <c r="P1010" s="8">
        <f>_xlfn.XLOOKUP(D1010,Consumer_Price_Index!A:A,Consumer_Price_Index!B:B)</f>
        <v>152.4</v>
      </c>
      <c r="Q1010" s="13">
        <f>IF(ISNUMBER(M1010), M1010*(Consumer_Price_Index!$B$45/(_xlfn.XLOOKUP('Working Data'!D2817,Consumer_Price_Index!A:A,Consumer_Price_Index!B:B))), "Missing")</f>
        <v>6869472.7159509193</v>
      </c>
      <c r="R1010" t="str">
        <f t="shared" si="15"/>
        <v>Yes</v>
      </c>
    </row>
    <row r="1011" spans="1:18" x14ac:dyDescent="0.25">
      <c r="A1011" t="s">
        <v>7773</v>
      </c>
      <c r="B1011" t="s">
        <v>41</v>
      </c>
      <c r="C1011" t="s">
        <v>34</v>
      </c>
      <c r="D1011" s="11">
        <v>2008</v>
      </c>
      <c r="E1011" t="s">
        <v>7547</v>
      </c>
      <c r="F1011">
        <v>5.4</v>
      </c>
      <c r="G1011">
        <v>55000</v>
      </c>
      <c r="H1011" t="s">
        <v>7772</v>
      </c>
      <c r="I1011" t="s">
        <v>7771</v>
      </c>
      <c r="J1011" t="s">
        <v>1848</v>
      </c>
      <c r="K1011" t="s">
        <v>7</v>
      </c>
      <c r="L1011" s="7">
        <v>45000000</v>
      </c>
      <c r="M1011" s="7">
        <v>42487390</v>
      </c>
      <c r="N1011" t="s">
        <v>7770</v>
      </c>
      <c r="O1011">
        <v>99</v>
      </c>
      <c r="P1011" s="8">
        <f>_xlfn.XLOOKUP(D1011,Consumer_Price_Index!A:A,Consumer_Price_Index!B:B)</f>
        <v>215.3</v>
      </c>
      <c r="Q1011" s="13">
        <f>IF(ISNUMBER(M1011), M1011*(Consumer_Price_Index!$B$45/(_xlfn.XLOOKUP('Working Data'!D5375,Consumer_Price_Index!A:A,Consumer_Price_Index!B:B))), "Missing")</f>
        <v>79422746.828220859</v>
      </c>
      <c r="R1011" t="str">
        <f t="shared" si="15"/>
        <v>Yes</v>
      </c>
    </row>
    <row r="1012" spans="1:18" x14ac:dyDescent="0.25">
      <c r="A1012" t="s">
        <v>14988</v>
      </c>
      <c r="B1012" t="s">
        <v>68</v>
      </c>
      <c r="C1012" t="s">
        <v>34</v>
      </c>
      <c r="D1012" s="11">
        <v>1995</v>
      </c>
      <c r="E1012" t="s">
        <v>14569</v>
      </c>
      <c r="F1012">
        <v>5.4</v>
      </c>
      <c r="G1012">
        <v>239000</v>
      </c>
      <c r="H1012" t="s">
        <v>5997</v>
      </c>
      <c r="I1012" t="s">
        <v>9603</v>
      </c>
      <c r="J1012" t="s">
        <v>9765</v>
      </c>
      <c r="K1012" t="s">
        <v>7</v>
      </c>
      <c r="L1012" s="7">
        <v>100000000</v>
      </c>
      <c r="M1012" s="7">
        <v>336567158</v>
      </c>
      <c r="N1012" t="s">
        <v>138</v>
      </c>
      <c r="O1012">
        <v>121</v>
      </c>
      <c r="P1012" s="8">
        <f>_xlfn.XLOOKUP(D1012,Consumer_Price_Index!A:A,Consumer_Price_Index!B:B)</f>
        <v>152.4</v>
      </c>
      <c r="Q1012" s="13">
        <f>IF(ISNUMBER(M1012), M1012*(Consumer_Price_Index!$B$45/(_xlfn.XLOOKUP('Working Data'!D2654,Consumer_Price_Index!A:A,Consumer_Price_Index!B:B))), "Missing")</f>
        <v>408411043.57865393</v>
      </c>
      <c r="R1012" t="str">
        <f t="shared" si="15"/>
        <v>Yes</v>
      </c>
    </row>
    <row r="1013" spans="1:18" x14ac:dyDescent="0.25">
      <c r="A1013" t="s">
        <v>15036</v>
      </c>
      <c r="B1013" t="s">
        <v>68</v>
      </c>
      <c r="C1013" t="s">
        <v>24</v>
      </c>
      <c r="D1013" s="11">
        <v>1994</v>
      </c>
      <c r="E1013" t="s">
        <v>15035</v>
      </c>
      <c r="F1013">
        <v>5.4</v>
      </c>
      <c r="G1013">
        <v>3800</v>
      </c>
      <c r="H1013" t="s">
        <v>15034</v>
      </c>
      <c r="I1013" t="s">
        <v>15034</v>
      </c>
      <c r="J1013" t="s">
        <v>7071</v>
      </c>
      <c r="K1013" t="s">
        <v>265</v>
      </c>
      <c r="L1013" s="7">
        <v>40000000</v>
      </c>
      <c r="M1013" s="7">
        <v>1519366</v>
      </c>
      <c r="N1013" t="s">
        <v>138</v>
      </c>
      <c r="O1013">
        <v>122</v>
      </c>
      <c r="P1013" s="8">
        <f>_xlfn.XLOOKUP(D1013,Consumer_Price_Index!A:A,Consumer_Price_Index!B:B)</f>
        <v>148.19999999999999</v>
      </c>
      <c r="Q1013" s="13">
        <f>IF(ISNUMBER(M1013), M1013*(Consumer_Price_Index!$B$45/(_xlfn.XLOOKUP('Working Data'!D2634,Consumer_Price_Index!A:A,Consumer_Price_Index!B:B))), "Missing")</f>
        <v>2058474.0782570029</v>
      </c>
      <c r="R1013" t="str">
        <f t="shared" si="15"/>
        <v>Yes</v>
      </c>
    </row>
    <row r="1014" spans="1:18" x14ac:dyDescent="0.25">
      <c r="A1014" t="s">
        <v>5348</v>
      </c>
      <c r="B1014" t="s">
        <v>41</v>
      </c>
      <c r="C1014" t="s">
        <v>87</v>
      </c>
      <c r="D1014" s="11">
        <v>2012</v>
      </c>
      <c r="E1014" t="s">
        <v>5347</v>
      </c>
      <c r="F1014">
        <v>5.4</v>
      </c>
      <c r="G1014">
        <v>18000</v>
      </c>
      <c r="H1014" t="s">
        <v>5346</v>
      </c>
      <c r="I1014" t="s">
        <v>5345</v>
      </c>
      <c r="J1014" t="s">
        <v>1000</v>
      </c>
      <c r="K1014" t="s">
        <v>265</v>
      </c>
      <c r="M1014" s="7">
        <v>9374932</v>
      </c>
      <c r="N1014" t="s">
        <v>5344</v>
      </c>
      <c r="O1014">
        <v>102</v>
      </c>
      <c r="P1014" s="8">
        <f>_xlfn.XLOOKUP(D1014,Consumer_Price_Index!A:A,Consumer_Price_Index!B:B)</f>
        <v>229.6</v>
      </c>
      <c r="Q1014" s="13">
        <f>IF(ISNUMBER(M1014), M1014*(Consumer_Price_Index!$B$45/(_xlfn.XLOOKUP('Working Data'!D6228,Consumer_Price_Index!A:A,Consumer_Price_Index!B:B))), "Missing")</f>
        <v>11654597.227254182</v>
      </c>
      <c r="R1014" t="str">
        <f t="shared" si="15"/>
        <v>No</v>
      </c>
    </row>
    <row r="1015" spans="1:18" x14ac:dyDescent="0.25">
      <c r="A1015" t="s">
        <v>4210</v>
      </c>
      <c r="B1015" t="s">
        <v>68</v>
      </c>
      <c r="C1015" t="s">
        <v>34</v>
      </c>
      <c r="D1015" s="11">
        <v>2014</v>
      </c>
      <c r="E1015" t="s">
        <v>3874</v>
      </c>
      <c r="F1015">
        <v>5.4</v>
      </c>
      <c r="G1015">
        <v>32000</v>
      </c>
      <c r="H1015" t="s">
        <v>4209</v>
      </c>
      <c r="I1015" t="s">
        <v>4209</v>
      </c>
      <c r="J1015" t="s">
        <v>695</v>
      </c>
      <c r="K1015" t="s">
        <v>771</v>
      </c>
      <c r="M1015" s="7">
        <v>7455398</v>
      </c>
      <c r="N1015" t="s">
        <v>4208</v>
      </c>
      <c r="O1015">
        <v>110</v>
      </c>
      <c r="P1015" s="8">
        <f>_xlfn.XLOOKUP(D1015,Consumer_Price_Index!A:A,Consumer_Price_Index!B:B)</f>
        <v>236.7</v>
      </c>
      <c r="Q1015" s="13">
        <f>IF(ISNUMBER(M1015), M1015*(Consumer_Price_Index!$B$45/(_xlfn.XLOOKUP('Working Data'!D6607,Consumer_Price_Index!A:A,Consumer_Price_Index!B:B))), "Missing")</f>
        <v>24990756.552255221</v>
      </c>
      <c r="R1015" t="str">
        <f t="shared" si="15"/>
        <v>No</v>
      </c>
    </row>
    <row r="1016" spans="1:18" x14ac:dyDescent="0.25">
      <c r="A1016" t="s">
        <v>13114</v>
      </c>
      <c r="B1016" t="s">
        <v>68</v>
      </c>
      <c r="C1016" t="s">
        <v>34</v>
      </c>
      <c r="D1016" s="11">
        <v>1998</v>
      </c>
      <c r="E1016" t="s">
        <v>13113</v>
      </c>
      <c r="F1016">
        <v>5.4</v>
      </c>
      <c r="G1016">
        <v>8600</v>
      </c>
      <c r="H1016" t="s">
        <v>13112</v>
      </c>
      <c r="I1016" t="s">
        <v>13111</v>
      </c>
      <c r="J1016" t="s">
        <v>13110</v>
      </c>
      <c r="K1016" t="s">
        <v>7</v>
      </c>
      <c r="L1016" s="7">
        <v>30000000</v>
      </c>
      <c r="M1016" s="7">
        <v>12951088</v>
      </c>
      <c r="N1016" t="s">
        <v>103</v>
      </c>
      <c r="O1016">
        <v>89</v>
      </c>
      <c r="P1016" s="8">
        <f>_xlfn.XLOOKUP(D1016,Consumer_Price_Index!A:A,Consumer_Price_Index!B:B)</f>
        <v>163</v>
      </c>
      <c r="Q1016" s="13">
        <f>IF(ISNUMBER(M1016), M1016*(Consumer_Price_Index!$B$45/(_xlfn.XLOOKUP('Working Data'!D3386,Consumer_Price_Index!A:A,Consumer_Price_Index!B:B))), "Missing")</f>
        <v>19574387.46825397</v>
      </c>
      <c r="R1016" t="str">
        <f t="shared" si="15"/>
        <v>Yes</v>
      </c>
    </row>
    <row r="1017" spans="1:18" x14ac:dyDescent="0.25">
      <c r="A1017" t="s">
        <v>3999</v>
      </c>
      <c r="B1017" t="s">
        <v>41</v>
      </c>
      <c r="C1017" t="s">
        <v>34</v>
      </c>
      <c r="D1017" s="11">
        <v>2015</v>
      </c>
      <c r="E1017" t="s">
        <v>3810</v>
      </c>
      <c r="F1017">
        <v>5.4</v>
      </c>
      <c r="G1017">
        <v>56000</v>
      </c>
      <c r="H1017" t="s">
        <v>3998</v>
      </c>
      <c r="I1017" t="s">
        <v>3997</v>
      </c>
      <c r="J1017" t="s">
        <v>894</v>
      </c>
      <c r="K1017" t="s">
        <v>7</v>
      </c>
      <c r="L1017" s="7">
        <v>70000000</v>
      </c>
      <c r="M1017" s="7">
        <v>19652057</v>
      </c>
      <c r="N1017" t="s">
        <v>3996</v>
      </c>
      <c r="O1017">
        <v>133</v>
      </c>
      <c r="P1017" s="8">
        <f>_xlfn.XLOOKUP(D1017,Consumer_Price_Index!A:A,Consumer_Price_Index!B:B)</f>
        <v>237</v>
      </c>
      <c r="Q1017" s="13">
        <f>IF(ISNUMBER(M1017), M1017*(Consumer_Price_Index!$B$45/(_xlfn.XLOOKUP('Working Data'!D6677,Consumer_Price_Index!A:A,Consumer_Price_Index!B:B))), "Missing")</f>
        <v>30660428.919098821</v>
      </c>
      <c r="R1017" t="str">
        <f t="shared" si="15"/>
        <v>Yes</v>
      </c>
    </row>
    <row r="1018" spans="1:18" x14ac:dyDescent="0.25">
      <c r="A1018" t="s">
        <v>20776</v>
      </c>
      <c r="B1018" t="s">
        <v>101</v>
      </c>
      <c r="C1018" t="s">
        <v>24</v>
      </c>
      <c r="D1018" s="11">
        <v>1983</v>
      </c>
      <c r="E1018" t="s">
        <v>20775</v>
      </c>
      <c r="F1018">
        <v>5.4</v>
      </c>
      <c r="G1018">
        <v>169</v>
      </c>
      <c r="H1018" t="s">
        <v>20774</v>
      </c>
      <c r="I1018" t="s">
        <v>20773</v>
      </c>
      <c r="J1018" t="s">
        <v>20772</v>
      </c>
      <c r="K1018" t="s">
        <v>7</v>
      </c>
      <c r="N1018" t="s">
        <v>11350</v>
      </c>
      <c r="O1018">
        <v>96</v>
      </c>
      <c r="P1018" s="8">
        <f>_xlfn.XLOOKUP(D1018,Consumer_Price_Index!A:A,Consumer_Price_Index!B:B)</f>
        <v>99.6</v>
      </c>
      <c r="Q1018" s="13" t="str">
        <f>IF(ISNUMBER(M1018), M1018*(Consumer_Price_Index!$B$45/(_xlfn.XLOOKUP('Working Data'!D470,Consumer_Price_Index!A:A,Consumer_Price_Index!B:B))), "Missing")</f>
        <v>Missing</v>
      </c>
      <c r="R1018" t="str">
        <f t="shared" si="15"/>
        <v>No</v>
      </c>
    </row>
    <row r="1019" spans="1:18" x14ac:dyDescent="0.25">
      <c r="A1019" t="s">
        <v>13662</v>
      </c>
      <c r="B1019" t="s">
        <v>41</v>
      </c>
      <c r="C1019" t="s">
        <v>24</v>
      </c>
      <c r="D1019" s="11">
        <v>1997</v>
      </c>
      <c r="E1019" t="s">
        <v>13661</v>
      </c>
      <c r="F1019">
        <v>5.4</v>
      </c>
      <c r="G1019">
        <v>8400</v>
      </c>
      <c r="H1019" t="s">
        <v>12441</v>
      </c>
      <c r="I1019" t="s">
        <v>13660</v>
      </c>
      <c r="J1019" t="s">
        <v>2233</v>
      </c>
      <c r="K1019" t="s">
        <v>7</v>
      </c>
      <c r="M1019" s="7">
        <v>20050376</v>
      </c>
      <c r="N1019" t="s">
        <v>114</v>
      </c>
      <c r="O1019">
        <v>79</v>
      </c>
      <c r="P1019" s="8">
        <f>_xlfn.XLOOKUP(D1019,Consumer_Price_Index!A:A,Consumer_Price_Index!B:B)</f>
        <v>160.5</v>
      </c>
      <c r="Q1019" s="13">
        <f>IF(ISNUMBER(M1019), M1019*(Consumer_Price_Index!$B$45/(_xlfn.XLOOKUP('Working Data'!D3184,Consumer_Price_Index!A:A,Consumer_Price_Index!B:B))), "Missing")</f>
        <v>30304313.329365082</v>
      </c>
      <c r="R1019" t="str">
        <f t="shared" si="15"/>
        <v>No</v>
      </c>
    </row>
    <row r="1020" spans="1:18" x14ac:dyDescent="0.25">
      <c r="A1020" t="s">
        <v>14304</v>
      </c>
      <c r="B1020" t="s">
        <v>41</v>
      </c>
      <c r="C1020" t="s">
        <v>24</v>
      </c>
      <c r="D1020" s="11">
        <v>1996</v>
      </c>
      <c r="E1020" t="s">
        <v>14027</v>
      </c>
      <c r="F1020">
        <v>5.4</v>
      </c>
      <c r="G1020">
        <v>14000</v>
      </c>
      <c r="H1020" t="s">
        <v>14303</v>
      </c>
      <c r="I1020" t="s">
        <v>14302</v>
      </c>
      <c r="J1020" t="s">
        <v>14301</v>
      </c>
      <c r="K1020" t="s">
        <v>7</v>
      </c>
      <c r="L1020" s="7">
        <v>13000000</v>
      </c>
      <c r="M1020" s="7">
        <v>5781045</v>
      </c>
      <c r="N1020" t="s">
        <v>14300</v>
      </c>
      <c r="O1020">
        <v>87</v>
      </c>
      <c r="P1020" s="8">
        <f>_xlfn.XLOOKUP(D1020,Consumer_Price_Index!A:A,Consumer_Price_Index!B:B)</f>
        <v>156.9</v>
      </c>
      <c r="Q1020" s="13">
        <f>IF(ISNUMBER(M1020), M1020*(Consumer_Price_Index!$B$45/(_xlfn.XLOOKUP('Working Data'!D2945,Consumer_Price_Index!A:A,Consumer_Price_Index!B:B))), "Missing")</f>
        <v>9324957.1810481716</v>
      </c>
      <c r="R1020" t="str">
        <f t="shared" si="15"/>
        <v>Yes</v>
      </c>
    </row>
    <row r="1021" spans="1:18" x14ac:dyDescent="0.25">
      <c r="A1021" t="s">
        <v>12053</v>
      </c>
      <c r="B1021" t="s">
        <v>68</v>
      </c>
      <c r="C1021" t="s">
        <v>24</v>
      </c>
      <c r="D1021" s="11">
        <v>2000</v>
      </c>
      <c r="E1021" t="s">
        <v>12052</v>
      </c>
      <c r="F1021">
        <v>5.4</v>
      </c>
      <c r="G1021">
        <v>16000</v>
      </c>
      <c r="H1021" t="s">
        <v>10278</v>
      </c>
      <c r="I1021" t="s">
        <v>12051</v>
      </c>
      <c r="J1021" t="s">
        <v>10017</v>
      </c>
      <c r="K1021" t="s">
        <v>7</v>
      </c>
      <c r="L1021" s="7">
        <v>35000000</v>
      </c>
      <c r="M1021" s="7">
        <v>25850615</v>
      </c>
      <c r="N1021" t="s">
        <v>12050</v>
      </c>
      <c r="O1021">
        <v>94</v>
      </c>
      <c r="P1021" s="8">
        <f>_xlfn.XLOOKUP(D1021,Consumer_Price_Index!A:A,Consumer_Price_Index!B:B)</f>
        <v>172.2</v>
      </c>
      <c r="Q1021" s="13">
        <f>IF(ISNUMBER(M1021), M1021*(Consumer_Price_Index!$B$45/(_xlfn.XLOOKUP('Working Data'!D3766,Consumer_Price_Index!A:A,Consumer_Price_Index!B:B))), "Missing")</f>
        <v>53149003.984480433</v>
      </c>
      <c r="R1021" t="str">
        <f t="shared" si="15"/>
        <v>Yes</v>
      </c>
    </row>
    <row r="1022" spans="1:18" x14ac:dyDescent="0.25">
      <c r="A1022" t="s">
        <v>13364</v>
      </c>
      <c r="B1022" t="s">
        <v>41</v>
      </c>
      <c r="C1022" t="s">
        <v>24</v>
      </c>
      <c r="D1022" s="11">
        <v>1998</v>
      </c>
      <c r="E1022" t="s">
        <v>13064</v>
      </c>
      <c r="F1022">
        <v>5.4</v>
      </c>
      <c r="G1022">
        <v>54000</v>
      </c>
      <c r="H1022" t="s">
        <v>8709</v>
      </c>
      <c r="I1022" t="s">
        <v>9997</v>
      </c>
      <c r="J1022" t="s">
        <v>9996</v>
      </c>
      <c r="K1022" t="s">
        <v>7</v>
      </c>
      <c r="L1022" s="7">
        <v>25000000</v>
      </c>
      <c r="M1022" s="7">
        <v>50688658</v>
      </c>
      <c r="N1022" t="s">
        <v>13363</v>
      </c>
      <c r="O1022">
        <v>89</v>
      </c>
      <c r="P1022" s="8">
        <f>_xlfn.XLOOKUP(D1022,Consumer_Price_Index!A:A,Consumer_Price_Index!B:B)</f>
        <v>163</v>
      </c>
      <c r="Q1022" s="13">
        <f>IF(ISNUMBER(M1022), M1022*(Consumer_Price_Index!$B$45/(_xlfn.XLOOKUP('Working Data'!D3292,Consumer_Price_Index!A:A,Consumer_Price_Index!B:B))), "Missing")</f>
        <v>61508698.098765433</v>
      </c>
      <c r="R1022" t="str">
        <f t="shared" si="15"/>
        <v>Yes</v>
      </c>
    </row>
    <row r="1023" spans="1:18" x14ac:dyDescent="0.25">
      <c r="A1023" t="s">
        <v>3513</v>
      </c>
      <c r="B1023" t="s">
        <v>68</v>
      </c>
      <c r="C1023" t="s">
        <v>34</v>
      </c>
      <c r="D1023" s="11">
        <v>2015</v>
      </c>
      <c r="E1023" t="s">
        <v>3512</v>
      </c>
      <c r="F1023">
        <v>5.4</v>
      </c>
      <c r="G1023">
        <v>6500</v>
      </c>
      <c r="H1023" t="s">
        <v>3511</v>
      </c>
      <c r="I1023" t="s">
        <v>3510</v>
      </c>
      <c r="J1023" t="s">
        <v>2241</v>
      </c>
      <c r="K1023" t="s">
        <v>7</v>
      </c>
      <c r="L1023" s="7">
        <v>2000000</v>
      </c>
      <c r="M1023" s="7">
        <v>2801508</v>
      </c>
      <c r="N1023" t="s">
        <v>3509</v>
      </c>
      <c r="O1023">
        <v>97</v>
      </c>
      <c r="P1023" s="8">
        <f>_xlfn.XLOOKUP(D1023,Consumer_Price_Index!A:A,Consumer_Price_Index!B:B)</f>
        <v>237</v>
      </c>
      <c r="Q1023" s="13">
        <f>IF(ISNUMBER(M1023), M1023*(Consumer_Price_Index!$B$45/(_xlfn.XLOOKUP('Working Data'!D6828,Consumer_Price_Index!A:A,Consumer_Price_Index!B:B))), "Missing")</f>
        <v>4117797.8176555713</v>
      </c>
      <c r="R1023" t="str">
        <f t="shared" si="15"/>
        <v>Yes</v>
      </c>
    </row>
    <row r="1024" spans="1:18" x14ac:dyDescent="0.25">
      <c r="A1024" t="s">
        <v>9761</v>
      </c>
      <c r="B1024" t="s">
        <v>101</v>
      </c>
      <c r="C1024" t="s">
        <v>24</v>
      </c>
      <c r="D1024" s="11">
        <v>2004</v>
      </c>
      <c r="E1024" t="s">
        <v>9760</v>
      </c>
      <c r="F1024">
        <v>5.4</v>
      </c>
      <c r="G1024">
        <v>45000</v>
      </c>
      <c r="H1024" t="s">
        <v>9759</v>
      </c>
      <c r="I1024" t="s">
        <v>9758</v>
      </c>
      <c r="J1024" t="s">
        <v>8405</v>
      </c>
      <c r="K1024" t="s">
        <v>7</v>
      </c>
      <c r="L1024" s="7">
        <v>60000000</v>
      </c>
      <c r="M1024" s="7">
        <v>96593018</v>
      </c>
      <c r="N1024" t="s">
        <v>8268</v>
      </c>
      <c r="O1024">
        <v>99</v>
      </c>
      <c r="P1024" s="8">
        <f>_xlfn.XLOOKUP(D1024,Consumer_Price_Index!A:A,Consumer_Price_Index!B:B)</f>
        <v>188.9</v>
      </c>
      <c r="Q1024" s="13">
        <f>IF(ISNUMBER(M1024), M1024*(Consumer_Price_Index!$B$45/(_xlfn.XLOOKUP('Working Data'!D4605,Consumer_Price_Index!A:A,Consumer_Price_Index!B:B))), "Missing")</f>
        <v>259083561.48415494</v>
      </c>
      <c r="R1024" t="str">
        <f t="shared" si="15"/>
        <v>Yes</v>
      </c>
    </row>
    <row r="1025" spans="1:18" x14ac:dyDescent="0.25">
      <c r="A1025" t="s">
        <v>9622</v>
      </c>
      <c r="B1025" t="s">
        <v>915</v>
      </c>
      <c r="C1025" t="s">
        <v>73</v>
      </c>
      <c r="D1025" s="11">
        <v>2004</v>
      </c>
      <c r="E1025" t="s">
        <v>9621</v>
      </c>
      <c r="F1025">
        <v>5.4</v>
      </c>
      <c r="G1025">
        <v>822</v>
      </c>
      <c r="H1025" t="s">
        <v>9620</v>
      </c>
      <c r="I1025" t="s">
        <v>909</v>
      </c>
      <c r="J1025" t="s">
        <v>9619</v>
      </c>
      <c r="K1025" t="s">
        <v>7</v>
      </c>
      <c r="L1025" s="7">
        <v>70000</v>
      </c>
      <c r="M1025" s="7">
        <v>3255426</v>
      </c>
      <c r="N1025" t="s">
        <v>9618</v>
      </c>
      <c r="O1025">
        <v>74</v>
      </c>
      <c r="P1025" s="8">
        <f>_xlfn.XLOOKUP(D1025,Consumer_Price_Index!A:A,Consumer_Price_Index!B:B)</f>
        <v>188.9</v>
      </c>
      <c r="Q1025" s="13">
        <f>IF(ISNUMBER(M1025), M1025*(Consumer_Price_Index!$B$45/(_xlfn.XLOOKUP('Working Data'!D4642,Consumer_Price_Index!A:A,Consumer_Price_Index!B:B))), "Missing")</f>
        <v>9218664.5185873602</v>
      </c>
      <c r="R1025" t="str">
        <f t="shared" si="15"/>
        <v>Yes</v>
      </c>
    </row>
    <row r="1026" spans="1:18" x14ac:dyDescent="0.25">
      <c r="A1026" t="s">
        <v>18535</v>
      </c>
      <c r="B1026" t="s">
        <v>101</v>
      </c>
      <c r="C1026" t="s">
        <v>100</v>
      </c>
      <c r="D1026" s="11">
        <v>1988</v>
      </c>
      <c r="E1026" t="s">
        <v>18447</v>
      </c>
      <c r="F1026">
        <v>5.4</v>
      </c>
      <c r="G1026">
        <v>16000</v>
      </c>
      <c r="H1026" t="s">
        <v>15149</v>
      </c>
      <c r="I1026" t="s">
        <v>18534</v>
      </c>
      <c r="J1026" t="s">
        <v>18272</v>
      </c>
      <c r="K1026" t="s">
        <v>7</v>
      </c>
      <c r="L1026" s="7">
        <v>17500000</v>
      </c>
      <c r="M1026" s="7">
        <v>25024919</v>
      </c>
      <c r="N1026" t="s">
        <v>18533</v>
      </c>
      <c r="O1026">
        <v>116</v>
      </c>
      <c r="P1026" s="8">
        <f>_xlfn.XLOOKUP(D1026,Consumer_Price_Index!A:A,Consumer_Price_Index!B:B)</f>
        <v>118.3</v>
      </c>
      <c r="Q1026" s="13">
        <f>IF(ISNUMBER(M1026), M1026*(Consumer_Price_Index!$B$45/(_xlfn.XLOOKUP('Working Data'!D1323,Consumer_Price_Index!A:A,Consumer_Price_Index!B:B))), "Missing")</f>
        <v>52768808.438062288</v>
      </c>
      <c r="R1026" t="str">
        <f t="shared" si="15"/>
        <v>Yes</v>
      </c>
    </row>
    <row r="1027" spans="1:18" x14ac:dyDescent="0.25">
      <c r="A1027" t="s">
        <v>2764</v>
      </c>
      <c r="B1027" t="s">
        <v>41</v>
      </c>
      <c r="C1027" t="s">
        <v>11</v>
      </c>
      <c r="D1027" s="11">
        <v>2016</v>
      </c>
      <c r="E1027" t="s">
        <v>2763</v>
      </c>
      <c r="F1027">
        <v>5.4</v>
      </c>
      <c r="G1027">
        <v>5800</v>
      </c>
      <c r="H1027" t="s">
        <v>2762</v>
      </c>
      <c r="I1027" t="s">
        <v>2762</v>
      </c>
      <c r="J1027" t="s">
        <v>2761</v>
      </c>
      <c r="K1027" t="s">
        <v>7</v>
      </c>
      <c r="M1027" s="7">
        <v>217473</v>
      </c>
      <c r="N1027" t="s">
        <v>2760</v>
      </c>
      <c r="O1027">
        <v>91</v>
      </c>
      <c r="P1027" s="8">
        <f>_xlfn.XLOOKUP(D1027,Consumer_Price_Index!A:A,Consumer_Price_Index!B:B)</f>
        <v>240</v>
      </c>
      <c r="Q1027" s="13">
        <f>IF(ISNUMBER(M1027), M1027*(Consumer_Price_Index!$B$45/(_xlfn.XLOOKUP('Working Data'!D7041,Consumer_Price_Index!A:A,Consumer_Price_Index!B:B))), "Missing")</f>
        <v>303824.03988995875</v>
      </c>
      <c r="R1027" t="str">
        <f t="shared" ref="R1027:R1090" si="16">IF(AND(ISNUMBER(L1027), L1027&gt;0, ISNUMBER(M1027), M1027&gt;0), "Yes", "No")</f>
        <v>No</v>
      </c>
    </row>
    <row r="1028" spans="1:18" x14ac:dyDescent="0.25">
      <c r="A1028" t="s">
        <v>17697</v>
      </c>
      <c r="B1028" t="s">
        <v>41</v>
      </c>
      <c r="C1028" t="s">
        <v>24</v>
      </c>
      <c r="D1028" s="11">
        <v>1989</v>
      </c>
      <c r="E1028" t="s">
        <v>17696</v>
      </c>
      <c r="F1028">
        <v>5.4</v>
      </c>
      <c r="G1028">
        <v>1200</v>
      </c>
      <c r="H1028" t="s">
        <v>17695</v>
      </c>
      <c r="I1028" t="s">
        <v>7308</v>
      </c>
      <c r="J1028" t="s">
        <v>17694</v>
      </c>
      <c r="K1028" t="s">
        <v>7</v>
      </c>
      <c r="M1028" s="7">
        <v>1869417</v>
      </c>
      <c r="N1028" t="s">
        <v>17593</v>
      </c>
      <c r="O1028">
        <v>94</v>
      </c>
      <c r="P1028" s="8">
        <f>_xlfn.XLOOKUP(D1028,Consumer_Price_Index!A:A,Consumer_Price_Index!B:B)</f>
        <v>124</v>
      </c>
      <c r="Q1028" s="13">
        <f>IF(ISNUMBER(M1028), M1028*(Consumer_Price_Index!$B$45/(_xlfn.XLOOKUP('Working Data'!D1628,Consumer_Price_Index!A:A,Consumer_Price_Index!B:B))), "Missing")</f>
        <v>3548980.4355140184</v>
      </c>
      <c r="R1028" t="str">
        <f t="shared" si="16"/>
        <v>No</v>
      </c>
    </row>
    <row r="1029" spans="1:18" x14ac:dyDescent="0.25">
      <c r="A1029" t="s">
        <v>18974</v>
      </c>
      <c r="B1029" t="s">
        <v>41</v>
      </c>
      <c r="C1029" t="s">
        <v>24</v>
      </c>
      <c r="D1029" s="11">
        <v>1987</v>
      </c>
      <c r="E1029" t="s">
        <v>18973</v>
      </c>
      <c r="F1029">
        <v>5.4</v>
      </c>
      <c r="G1029">
        <v>3200</v>
      </c>
      <c r="H1029" t="s">
        <v>5469</v>
      </c>
      <c r="I1029" t="s">
        <v>18972</v>
      </c>
      <c r="J1029" t="s">
        <v>16749</v>
      </c>
      <c r="K1029" t="s">
        <v>7</v>
      </c>
      <c r="L1029" s="7">
        <v>14000000</v>
      </c>
      <c r="M1029" s="7">
        <v>20240502</v>
      </c>
      <c r="N1029" t="s">
        <v>108</v>
      </c>
      <c r="O1029">
        <v>97</v>
      </c>
      <c r="P1029" s="8">
        <f>_xlfn.XLOOKUP(D1029,Consumer_Price_Index!A:A,Consumer_Price_Index!B:B)</f>
        <v>113.6</v>
      </c>
      <c r="Q1029" s="13">
        <f>IF(ISNUMBER(M1029), M1029*(Consumer_Price_Index!$B$45/(_xlfn.XLOOKUP('Working Data'!D1162,Consumer_Price_Index!A:A,Consumer_Price_Index!B:B))), "Missing")</f>
        <v>31578499.536098309</v>
      </c>
      <c r="R1029" t="str">
        <f t="shared" si="16"/>
        <v>Yes</v>
      </c>
    </row>
    <row r="1030" spans="1:18" x14ac:dyDescent="0.25">
      <c r="A1030" t="s">
        <v>20767</v>
      </c>
      <c r="B1030" t="s">
        <v>41</v>
      </c>
      <c r="C1030" t="s">
        <v>781</v>
      </c>
      <c r="D1030" s="11">
        <v>1983</v>
      </c>
      <c r="E1030" t="s">
        <v>20766</v>
      </c>
      <c r="F1030">
        <v>5.4</v>
      </c>
      <c r="G1030">
        <v>182</v>
      </c>
      <c r="H1030" t="s">
        <v>19253</v>
      </c>
      <c r="I1030" t="s">
        <v>20765</v>
      </c>
      <c r="J1030" t="s">
        <v>20764</v>
      </c>
      <c r="K1030" t="s">
        <v>95</v>
      </c>
      <c r="L1030" s="7">
        <v>2500000</v>
      </c>
      <c r="N1030" t="s">
        <v>20637</v>
      </c>
      <c r="O1030">
        <v>95</v>
      </c>
      <c r="P1030" s="8">
        <f>_xlfn.XLOOKUP(D1030,Consumer_Price_Index!A:A,Consumer_Price_Index!B:B)</f>
        <v>99.6</v>
      </c>
      <c r="Q1030" s="13" t="str">
        <f>IF(ISNUMBER(M1030), M1030*(Consumer_Price_Index!$B$45/(_xlfn.XLOOKUP('Working Data'!D472,Consumer_Price_Index!A:A,Consumer_Price_Index!B:B))), "Missing")</f>
        <v>Missing</v>
      </c>
      <c r="R1030" t="str">
        <f t="shared" si="16"/>
        <v>No</v>
      </c>
    </row>
    <row r="1031" spans="1:18" x14ac:dyDescent="0.25">
      <c r="A1031" t="s">
        <v>10819</v>
      </c>
      <c r="B1031" t="s">
        <v>68</v>
      </c>
      <c r="C1031" t="s">
        <v>5</v>
      </c>
      <c r="D1031" s="11">
        <v>2002</v>
      </c>
      <c r="E1031" t="s">
        <v>9928</v>
      </c>
      <c r="F1031">
        <v>5.4</v>
      </c>
      <c r="G1031">
        <v>19000</v>
      </c>
      <c r="H1031" t="s">
        <v>6998</v>
      </c>
      <c r="I1031" t="s">
        <v>6998</v>
      </c>
      <c r="J1031" t="s">
        <v>10818</v>
      </c>
      <c r="K1031" t="s">
        <v>7</v>
      </c>
      <c r="L1031" s="7">
        <v>10600000</v>
      </c>
      <c r="M1031" s="7">
        <v>33988736</v>
      </c>
      <c r="N1031" t="s">
        <v>10817</v>
      </c>
      <c r="O1031">
        <v>88</v>
      </c>
      <c r="P1031" s="8">
        <f>_xlfn.XLOOKUP(D1031,Consumer_Price_Index!A:A,Consumer_Price_Index!B:B)</f>
        <v>179.9</v>
      </c>
      <c r="Q1031" s="13">
        <f>IF(ISNUMBER(M1031), M1031*(Consumer_Price_Index!$B$45/(_xlfn.XLOOKUP('Working Data'!D4215,Consumer_Price_Index!A:A,Consumer_Price_Index!B:B))), "Missing")</f>
        <v>87543261.700760767</v>
      </c>
      <c r="R1031" t="str">
        <f t="shared" si="16"/>
        <v>Yes</v>
      </c>
    </row>
    <row r="1032" spans="1:18" x14ac:dyDescent="0.25">
      <c r="A1032" t="s">
        <v>14160</v>
      </c>
      <c r="B1032" t="s">
        <v>101</v>
      </c>
      <c r="C1032" t="s">
        <v>24</v>
      </c>
      <c r="D1032" s="11">
        <v>1996</v>
      </c>
      <c r="E1032" t="s">
        <v>14066</v>
      </c>
      <c r="F1032">
        <v>5.4</v>
      </c>
      <c r="G1032">
        <v>3700</v>
      </c>
      <c r="H1032" t="s">
        <v>3435</v>
      </c>
      <c r="I1032" t="s">
        <v>14159</v>
      </c>
      <c r="J1032" t="s">
        <v>2141</v>
      </c>
      <c r="K1032" t="s">
        <v>7</v>
      </c>
      <c r="L1032" s="7">
        <v>22000000</v>
      </c>
      <c r="M1032" s="7">
        <v>7138523</v>
      </c>
      <c r="N1032" t="s">
        <v>13600</v>
      </c>
      <c r="O1032">
        <v>112</v>
      </c>
      <c r="P1032" s="8">
        <f>_xlfn.XLOOKUP(D1032,Consumer_Price_Index!A:A,Consumer_Price_Index!B:B)</f>
        <v>156.9</v>
      </c>
      <c r="Q1032" s="13">
        <f>IF(ISNUMBER(M1032), M1032*(Consumer_Price_Index!$B$45/(_xlfn.XLOOKUP('Working Data'!D2994,Consumer_Price_Index!A:A,Consumer_Price_Index!B:B))), "Missing")</f>
        <v>18386373.272189349</v>
      </c>
      <c r="R1032" t="str">
        <f t="shared" si="16"/>
        <v>Yes</v>
      </c>
    </row>
    <row r="1033" spans="1:18" x14ac:dyDescent="0.25">
      <c r="A1033" t="s">
        <v>19785</v>
      </c>
      <c r="B1033" t="s">
        <v>101</v>
      </c>
      <c r="C1033" t="s">
        <v>11</v>
      </c>
      <c r="D1033" s="11">
        <v>1985</v>
      </c>
      <c r="E1033" t="s">
        <v>19335</v>
      </c>
      <c r="F1033">
        <v>5.4</v>
      </c>
      <c r="G1033">
        <v>51</v>
      </c>
      <c r="H1033" t="s">
        <v>19784</v>
      </c>
      <c r="I1033" t="s">
        <v>19784</v>
      </c>
      <c r="J1033" t="s">
        <v>19783</v>
      </c>
      <c r="K1033" t="s">
        <v>7</v>
      </c>
      <c r="N1033" t="s">
        <v>19782</v>
      </c>
      <c r="O1033">
        <v>91</v>
      </c>
      <c r="P1033" s="8">
        <f>_xlfn.XLOOKUP(D1033,Consumer_Price_Index!A:A,Consumer_Price_Index!B:B)</f>
        <v>107.6</v>
      </c>
      <c r="Q1033" s="13" t="str">
        <f>IF(ISNUMBER(M1033), M1033*(Consumer_Price_Index!$B$45/(_xlfn.XLOOKUP('Working Data'!D843,Consumer_Price_Index!A:A,Consumer_Price_Index!B:B))), "Missing")</f>
        <v>Missing</v>
      </c>
      <c r="R1033" t="str">
        <f t="shared" si="16"/>
        <v>No</v>
      </c>
    </row>
    <row r="1034" spans="1:18" x14ac:dyDescent="0.25">
      <c r="A1034" t="s">
        <v>19044</v>
      </c>
      <c r="B1034" t="s">
        <v>41</v>
      </c>
      <c r="C1034" t="s">
        <v>34</v>
      </c>
      <c r="D1034" s="11">
        <v>1987</v>
      </c>
      <c r="E1034" t="s">
        <v>18742</v>
      </c>
      <c r="F1034">
        <v>5.4</v>
      </c>
      <c r="G1034">
        <v>9100</v>
      </c>
      <c r="H1034" t="s">
        <v>17970</v>
      </c>
      <c r="I1034" t="s">
        <v>15186</v>
      </c>
      <c r="J1034" t="s">
        <v>15185</v>
      </c>
      <c r="K1034" t="s">
        <v>7</v>
      </c>
      <c r="L1034" s="7">
        <v>5000000</v>
      </c>
      <c r="M1034" s="7">
        <v>6880310</v>
      </c>
      <c r="N1034" t="s">
        <v>17968</v>
      </c>
      <c r="O1034">
        <v>99</v>
      </c>
      <c r="P1034" s="8">
        <f>_xlfn.XLOOKUP(D1034,Consumer_Price_Index!A:A,Consumer_Price_Index!B:B)</f>
        <v>113.6</v>
      </c>
      <c r="Q1034" s="13">
        <f>IF(ISNUMBER(M1034), M1034*(Consumer_Price_Index!$B$45/(_xlfn.XLOOKUP('Working Data'!D1136,Consumer_Price_Index!A:A,Consumer_Price_Index!B:B))), "Missing")</f>
        <v>18454493.459507044</v>
      </c>
      <c r="R1034" t="str">
        <f t="shared" si="16"/>
        <v>Yes</v>
      </c>
    </row>
    <row r="1035" spans="1:18" x14ac:dyDescent="0.25">
      <c r="A1035" t="s">
        <v>18052</v>
      </c>
      <c r="B1035" t="s">
        <v>41</v>
      </c>
      <c r="C1035" t="s">
        <v>34</v>
      </c>
      <c r="D1035" s="11">
        <v>1989</v>
      </c>
      <c r="E1035" t="s">
        <v>17872</v>
      </c>
      <c r="F1035">
        <v>5.4</v>
      </c>
      <c r="G1035">
        <v>11000</v>
      </c>
      <c r="H1035" t="s">
        <v>18051</v>
      </c>
      <c r="I1035" t="s">
        <v>18050</v>
      </c>
      <c r="J1035" t="s">
        <v>18049</v>
      </c>
      <c r="K1035" t="s">
        <v>7</v>
      </c>
      <c r="L1035" s="7">
        <v>8000000</v>
      </c>
      <c r="M1035" s="7">
        <v>8143225</v>
      </c>
      <c r="N1035" t="s">
        <v>18048</v>
      </c>
      <c r="O1035">
        <v>99</v>
      </c>
      <c r="P1035" s="8">
        <f>_xlfn.XLOOKUP(D1035,Consumer_Price_Index!A:A,Consumer_Price_Index!B:B)</f>
        <v>124</v>
      </c>
      <c r="Q1035" s="13">
        <f>IF(ISNUMBER(M1035), M1035*(Consumer_Price_Index!$B$45/(_xlfn.XLOOKUP('Working Data'!D1506,Consumer_Price_Index!A:A,Consumer_Price_Index!B:B))), "Missing")</f>
        <v>11567555.512820512</v>
      </c>
      <c r="R1035" t="str">
        <f t="shared" si="16"/>
        <v>Yes</v>
      </c>
    </row>
    <row r="1036" spans="1:18" x14ac:dyDescent="0.25">
      <c r="A1036" t="s">
        <v>17350</v>
      </c>
      <c r="B1036" t="s">
        <v>41</v>
      </c>
      <c r="C1036" t="s">
        <v>34</v>
      </c>
      <c r="D1036" s="11">
        <v>1990</v>
      </c>
      <c r="E1036" t="s">
        <v>17349</v>
      </c>
      <c r="F1036">
        <v>5.4</v>
      </c>
      <c r="G1036">
        <v>7200</v>
      </c>
      <c r="H1036" t="s">
        <v>14097</v>
      </c>
      <c r="I1036" t="s">
        <v>17348</v>
      </c>
      <c r="J1036" t="s">
        <v>4538</v>
      </c>
      <c r="K1036" t="s">
        <v>7</v>
      </c>
      <c r="L1036" s="7">
        <v>18000000</v>
      </c>
      <c r="M1036" s="7">
        <v>2742912</v>
      </c>
      <c r="N1036" t="s">
        <v>8160</v>
      </c>
      <c r="O1036">
        <v>105</v>
      </c>
      <c r="P1036" s="8">
        <f>_xlfn.XLOOKUP(D1036,Consumer_Price_Index!A:A,Consumer_Price_Index!B:B)</f>
        <v>130.69999999999999</v>
      </c>
      <c r="Q1036" s="13">
        <f>IF(ISNUMBER(M1036), M1036*(Consumer_Price_Index!$B$45/(_xlfn.XLOOKUP('Working Data'!D1773,Consumer_Price_Index!A:A,Consumer_Price_Index!B:B))), "Missing")</f>
        <v>7625595.6788321175</v>
      </c>
      <c r="R1036" t="str">
        <f t="shared" si="16"/>
        <v>Yes</v>
      </c>
    </row>
    <row r="1037" spans="1:18" x14ac:dyDescent="0.25">
      <c r="A1037" t="s">
        <v>14307</v>
      </c>
      <c r="B1037" t="s">
        <v>41</v>
      </c>
      <c r="C1037" t="s">
        <v>11</v>
      </c>
      <c r="D1037" s="11">
        <v>1996</v>
      </c>
      <c r="E1037" t="s">
        <v>14089</v>
      </c>
      <c r="F1037">
        <v>5.4</v>
      </c>
      <c r="G1037">
        <v>14000</v>
      </c>
      <c r="H1037" t="s">
        <v>13304</v>
      </c>
      <c r="I1037" t="s">
        <v>14306</v>
      </c>
      <c r="J1037" t="s">
        <v>9032</v>
      </c>
      <c r="K1037" t="s">
        <v>7</v>
      </c>
      <c r="M1037" s="7">
        <v>17100266</v>
      </c>
      <c r="N1037" t="s">
        <v>14305</v>
      </c>
      <c r="O1037">
        <v>107</v>
      </c>
      <c r="P1037" s="8">
        <f>_xlfn.XLOOKUP(D1037,Consumer_Price_Index!A:A,Consumer_Price_Index!B:B)</f>
        <v>156.9</v>
      </c>
      <c r="Q1037" s="13">
        <f>IF(ISNUMBER(M1037), M1037*(Consumer_Price_Index!$B$45/(_xlfn.XLOOKUP('Working Data'!D2944,Consumer_Price_Index!A:A,Consumer_Price_Index!B:B))), "Missing")</f>
        <v>53994311.401036263</v>
      </c>
      <c r="R1037" t="str">
        <f t="shared" si="16"/>
        <v>No</v>
      </c>
    </row>
    <row r="1038" spans="1:18" x14ac:dyDescent="0.25">
      <c r="A1038" t="s">
        <v>13252</v>
      </c>
      <c r="B1038" t="s">
        <v>68</v>
      </c>
      <c r="C1038" t="s">
        <v>24</v>
      </c>
      <c r="D1038" s="11">
        <v>1998</v>
      </c>
      <c r="E1038" t="s">
        <v>13251</v>
      </c>
      <c r="F1038">
        <v>5.4</v>
      </c>
      <c r="G1038">
        <v>93000</v>
      </c>
      <c r="H1038" t="s">
        <v>7183</v>
      </c>
      <c r="I1038" t="s">
        <v>11392</v>
      </c>
      <c r="J1038" t="s">
        <v>2822</v>
      </c>
      <c r="K1038" t="s">
        <v>7</v>
      </c>
      <c r="L1038" s="7">
        <v>71500000</v>
      </c>
      <c r="M1038" s="7">
        <v>294456605</v>
      </c>
      <c r="N1038" t="s">
        <v>890</v>
      </c>
      <c r="O1038">
        <v>85</v>
      </c>
      <c r="P1038" s="8">
        <f>_xlfn.XLOOKUP(D1038,Consumer_Price_Index!A:A,Consumer_Price_Index!B:B)</f>
        <v>163</v>
      </c>
      <c r="Q1038" s="13">
        <f>IF(ISNUMBER(M1038), M1038*(Consumer_Price_Index!$B$45/(_xlfn.XLOOKUP('Working Data'!D3342,Consumer_Price_Index!A:A,Consumer_Price_Index!B:B))), "Missing")</f>
        <v>487613736.6494565</v>
      </c>
      <c r="R1038" t="str">
        <f t="shared" si="16"/>
        <v>Yes</v>
      </c>
    </row>
    <row r="1039" spans="1:18" x14ac:dyDescent="0.25">
      <c r="A1039" t="s">
        <v>11316</v>
      </c>
      <c r="B1039" t="s">
        <v>68</v>
      </c>
      <c r="C1039" t="s">
        <v>24</v>
      </c>
      <c r="D1039" s="11">
        <v>2001</v>
      </c>
      <c r="E1039" t="s">
        <v>11267</v>
      </c>
      <c r="F1039">
        <v>5.4</v>
      </c>
      <c r="G1039">
        <v>22000</v>
      </c>
      <c r="H1039" t="s">
        <v>1601</v>
      </c>
      <c r="I1039" t="s">
        <v>11315</v>
      </c>
      <c r="J1039" t="s">
        <v>4085</v>
      </c>
      <c r="K1039" t="s">
        <v>332</v>
      </c>
      <c r="L1039" s="7">
        <v>49000000</v>
      </c>
      <c r="M1039" s="7">
        <v>71186502</v>
      </c>
      <c r="N1039" t="s">
        <v>837</v>
      </c>
      <c r="O1039">
        <v>87</v>
      </c>
      <c r="P1039" s="8">
        <f>_xlfn.XLOOKUP(D1039,Consumer_Price_Index!A:A,Consumer_Price_Index!B:B)</f>
        <v>177.1</v>
      </c>
      <c r="Q1039" s="13">
        <f>IF(ISNUMBER(M1039), M1039*(Consumer_Price_Index!$B$45/(_xlfn.XLOOKUP('Working Data'!D4025,Consumer_Price_Index!A:A,Consumer_Price_Index!B:B))), "Missing")</f>
        <v>100745597.58197863</v>
      </c>
      <c r="R1039" t="str">
        <f t="shared" si="16"/>
        <v>Yes</v>
      </c>
    </row>
    <row r="1040" spans="1:18" x14ac:dyDescent="0.25">
      <c r="A1040" t="s">
        <v>6259</v>
      </c>
      <c r="B1040" t="s">
        <v>41</v>
      </c>
      <c r="C1040" t="s">
        <v>34</v>
      </c>
      <c r="D1040" s="11">
        <v>2011</v>
      </c>
      <c r="E1040" t="s">
        <v>6248</v>
      </c>
      <c r="F1040">
        <v>5.4</v>
      </c>
      <c r="G1040">
        <v>96000</v>
      </c>
      <c r="H1040" t="s">
        <v>6258</v>
      </c>
      <c r="I1040" t="s">
        <v>6257</v>
      </c>
      <c r="J1040" t="s">
        <v>1848</v>
      </c>
      <c r="K1040" t="s">
        <v>7</v>
      </c>
      <c r="L1040" s="7">
        <v>50000000</v>
      </c>
      <c r="M1040" s="7">
        <v>40909909</v>
      </c>
      <c r="N1040" t="s">
        <v>856</v>
      </c>
      <c r="O1040">
        <v>104</v>
      </c>
      <c r="P1040" s="8">
        <f>_xlfn.XLOOKUP(D1040,Consumer_Price_Index!A:A,Consumer_Price_Index!B:B)</f>
        <v>224.9</v>
      </c>
      <c r="Q1040" s="13">
        <f>IF(ISNUMBER(M1040), M1040*(Consumer_Price_Index!$B$45/(_xlfn.XLOOKUP('Working Data'!D5931,Consumer_Price_Index!A:A,Consumer_Price_Index!B:B))), "Missing")</f>
        <v>57897116.917324662</v>
      </c>
      <c r="R1040" t="str">
        <f t="shared" si="16"/>
        <v>Yes</v>
      </c>
    </row>
    <row r="1041" spans="1:18" x14ac:dyDescent="0.25">
      <c r="A1041" t="s">
        <v>14196</v>
      </c>
      <c r="B1041" t="s">
        <v>101</v>
      </c>
      <c r="C1041" t="s">
        <v>100</v>
      </c>
      <c r="D1041" s="11">
        <v>1996</v>
      </c>
      <c r="E1041" t="s">
        <v>14072</v>
      </c>
      <c r="F1041">
        <v>5.4</v>
      </c>
      <c r="G1041">
        <v>12000</v>
      </c>
      <c r="H1041" t="s">
        <v>3749</v>
      </c>
      <c r="I1041" t="s">
        <v>14195</v>
      </c>
      <c r="J1041" t="s">
        <v>14194</v>
      </c>
      <c r="K1041" t="s">
        <v>7</v>
      </c>
      <c r="M1041" s="7">
        <v>9871065</v>
      </c>
      <c r="N1041" t="s">
        <v>14193</v>
      </c>
      <c r="O1041">
        <v>88</v>
      </c>
      <c r="P1041" s="8">
        <f>_xlfn.XLOOKUP(D1041,Consumer_Price_Index!A:A,Consumer_Price_Index!B:B)</f>
        <v>156.9</v>
      </c>
      <c r="Q1041" s="13">
        <f>IF(ISNUMBER(M1041), M1041*(Consumer_Price_Index!$B$45/(_xlfn.XLOOKUP('Working Data'!D2983,Consumer_Price_Index!A:A,Consumer_Price_Index!B:B))), "Missing")</f>
        <v>22083065.385462556</v>
      </c>
      <c r="R1041" t="str">
        <f t="shared" si="16"/>
        <v>No</v>
      </c>
    </row>
    <row r="1042" spans="1:18" x14ac:dyDescent="0.25">
      <c r="A1042" t="s">
        <v>18646</v>
      </c>
      <c r="B1042" t="s">
        <v>101</v>
      </c>
      <c r="C1042" t="s">
        <v>24</v>
      </c>
      <c r="D1042" s="11">
        <v>1988</v>
      </c>
      <c r="E1042" t="s">
        <v>17827</v>
      </c>
      <c r="F1042">
        <v>5.4</v>
      </c>
      <c r="G1042">
        <v>21000</v>
      </c>
      <c r="H1042" t="s">
        <v>18645</v>
      </c>
      <c r="I1042" t="s">
        <v>18644</v>
      </c>
      <c r="J1042" t="s">
        <v>14462</v>
      </c>
      <c r="K1042" t="s">
        <v>265</v>
      </c>
      <c r="L1042" s="7">
        <v>10000000</v>
      </c>
      <c r="M1042" s="7">
        <v>3916303</v>
      </c>
      <c r="N1042" t="s">
        <v>18160</v>
      </c>
      <c r="O1042">
        <v>100</v>
      </c>
      <c r="P1042" s="8">
        <f>_xlfn.XLOOKUP(D1042,Consumer_Price_Index!A:A,Consumer_Price_Index!B:B)</f>
        <v>118.3</v>
      </c>
      <c r="Q1042" s="13">
        <f>IF(ISNUMBER(M1042), M1042*(Consumer_Price_Index!$B$45/(_xlfn.XLOOKUP('Working Data'!D1277,Consumer_Price_Index!A:A,Consumer_Price_Index!B:B))), "Missing")</f>
        <v>5035010.650210971</v>
      </c>
      <c r="R1042" t="str">
        <f t="shared" si="16"/>
        <v>Yes</v>
      </c>
    </row>
    <row r="1043" spans="1:18" x14ac:dyDescent="0.25">
      <c r="A1043" t="s">
        <v>11134</v>
      </c>
      <c r="B1043" t="s">
        <v>68</v>
      </c>
      <c r="C1043" t="s">
        <v>34</v>
      </c>
      <c r="D1043" s="11">
        <v>2002</v>
      </c>
      <c r="E1043" t="s">
        <v>11133</v>
      </c>
      <c r="F1043">
        <v>5.4</v>
      </c>
      <c r="G1043">
        <v>53000</v>
      </c>
      <c r="H1043" t="s">
        <v>11132</v>
      </c>
      <c r="I1043" t="s">
        <v>11132</v>
      </c>
      <c r="J1043" t="s">
        <v>11131</v>
      </c>
      <c r="K1043" t="s">
        <v>7</v>
      </c>
      <c r="L1043" s="7">
        <v>30000000</v>
      </c>
      <c r="M1043" s="7">
        <v>45867333</v>
      </c>
      <c r="N1043" t="s">
        <v>138</v>
      </c>
      <c r="O1043">
        <v>99</v>
      </c>
      <c r="P1043" s="8">
        <f>_xlfn.XLOOKUP(D1043,Consumer_Price_Index!A:A,Consumer_Price_Index!B:B)</f>
        <v>179.9</v>
      </c>
      <c r="Q1043" s="13">
        <f>IF(ISNUMBER(M1043), M1043*(Consumer_Price_Index!$B$45/(_xlfn.XLOOKUP('Working Data'!D4106,Consumer_Price_Index!A:A,Consumer_Price_Index!B:B))), "Missing")</f>
        <v>169608936.46966019</v>
      </c>
      <c r="R1043" t="str">
        <f t="shared" si="16"/>
        <v>Yes</v>
      </c>
    </row>
    <row r="1044" spans="1:18" x14ac:dyDescent="0.25">
      <c r="A1044" t="s">
        <v>17337</v>
      </c>
      <c r="B1044" t="s">
        <v>101</v>
      </c>
      <c r="C1044" t="s">
        <v>24</v>
      </c>
      <c r="D1044" s="11">
        <v>1990</v>
      </c>
      <c r="E1044" t="s">
        <v>17138</v>
      </c>
      <c r="F1044">
        <v>5.4</v>
      </c>
      <c r="G1044">
        <v>9000</v>
      </c>
      <c r="H1044" t="s">
        <v>16826</v>
      </c>
      <c r="I1044" t="s">
        <v>17336</v>
      </c>
      <c r="J1044" t="s">
        <v>16825</v>
      </c>
      <c r="K1044" t="s">
        <v>7</v>
      </c>
      <c r="L1044" s="7">
        <v>9000000</v>
      </c>
      <c r="M1044" s="7">
        <v>25029569</v>
      </c>
      <c r="N1044" t="s">
        <v>17265</v>
      </c>
      <c r="O1044">
        <v>81</v>
      </c>
      <c r="P1044" s="8">
        <f>_xlfn.XLOOKUP(D1044,Consumer_Price_Index!A:A,Consumer_Price_Index!B:B)</f>
        <v>130.69999999999999</v>
      </c>
      <c r="Q1044" s="13">
        <f>IF(ISNUMBER(M1044), M1044*(Consumer_Price_Index!$B$45/(_xlfn.XLOOKUP('Working Data'!D1778,Consumer_Price_Index!A:A,Consumer_Price_Index!B:B))), "Missing")</f>
        <v>29826005.765741102</v>
      </c>
      <c r="R1044" t="str">
        <f t="shared" si="16"/>
        <v>Yes</v>
      </c>
    </row>
    <row r="1045" spans="1:18" x14ac:dyDescent="0.25">
      <c r="A1045" t="s">
        <v>8370</v>
      </c>
      <c r="B1045" t="s">
        <v>101</v>
      </c>
      <c r="C1045" t="s">
        <v>24</v>
      </c>
      <c r="D1045" s="11">
        <v>2007</v>
      </c>
      <c r="E1045" t="s">
        <v>8369</v>
      </c>
      <c r="F1045">
        <v>5.4</v>
      </c>
      <c r="G1045">
        <v>142000</v>
      </c>
      <c r="H1045" t="s">
        <v>1459</v>
      </c>
      <c r="I1045" t="s">
        <v>8368</v>
      </c>
      <c r="J1045" t="s">
        <v>1358</v>
      </c>
      <c r="K1045" t="s">
        <v>7</v>
      </c>
      <c r="L1045" s="7">
        <v>175000000</v>
      </c>
      <c r="M1045" s="7">
        <v>174440724</v>
      </c>
      <c r="N1045" t="s">
        <v>103</v>
      </c>
      <c r="O1045">
        <v>96</v>
      </c>
      <c r="P1045" s="8">
        <f>_xlfn.XLOOKUP(D1045,Consumer_Price_Index!A:A,Consumer_Price_Index!B:B)</f>
        <v>207.3</v>
      </c>
      <c r="Q1045" s="13">
        <f>IF(ISNUMBER(M1045), M1045*(Consumer_Price_Index!$B$45/(_xlfn.XLOOKUP('Working Data'!D5148,Consumer_Price_Index!A:A,Consumer_Price_Index!B:B))), "Missing")</f>
        <v>584731447.77557743</v>
      </c>
      <c r="R1045" t="str">
        <f t="shared" si="16"/>
        <v>Yes</v>
      </c>
    </row>
    <row r="1046" spans="1:18" x14ac:dyDescent="0.25">
      <c r="A1046" t="s">
        <v>13698</v>
      </c>
      <c r="B1046" t="s">
        <v>68</v>
      </c>
      <c r="C1046" t="s">
        <v>34</v>
      </c>
      <c r="D1046" s="11">
        <v>1997</v>
      </c>
      <c r="E1046" t="s">
        <v>13562</v>
      </c>
      <c r="F1046">
        <v>5.4</v>
      </c>
      <c r="G1046">
        <v>13000</v>
      </c>
      <c r="H1046" t="s">
        <v>13697</v>
      </c>
      <c r="I1046" t="s">
        <v>13696</v>
      </c>
      <c r="J1046" t="s">
        <v>5354</v>
      </c>
      <c r="K1046" t="s">
        <v>7</v>
      </c>
      <c r="L1046" s="7">
        <v>20000000</v>
      </c>
      <c r="M1046" s="7">
        <v>14515490</v>
      </c>
      <c r="N1046" t="s">
        <v>114</v>
      </c>
      <c r="O1046">
        <v>101</v>
      </c>
      <c r="P1046" s="8">
        <f>_xlfn.XLOOKUP(D1046,Consumer_Price_Index!A:A,Consumer_Price_Index!B:B)</f>
        <v>160.5</v>
      </c>
      <c r="Q1046" s="13">
        <f>IF(ISNUMBER(M1046), M1046*(Consumer_Price_Index!$B$45/(_xlfn.XLOOKUP('Working Data'!D3171,Consumer_Price_Index!A:A,Consumer_Price_Index!B:B))), "Missing")</f>
        <v>17613977.710075665</v>
      </c>
      <c r="R1046" t="str">
        <f t="shared" si="16"/>
        <v>Yes</v>
      </c>
    </row>
    <row r="1047" spans="1:18" x14ac:dyDescent="0.25">
      <c r="A1047" t="s">
        <v>18890</v>
      </c>
      <c r="B1047" t="s">
        <v>41</v>
      </c>
      <c r="C1047" t="s">
        <v>34</v>
      </c>
      <c r="D1047" s="11">
        <v>1987</v>
      </c>
      <c r="E1047" t="s">
        <v>18889</v>
      </c>
      <c r="F1047">
        <v>5.4</v>
      </c>
      <c r="G1047">
        <v>3400</v>
      </c>
      <c r="H1047" t="s">
        <v>120</v>
      </c>
      <c r="I1047" t="s">
        <v>18888</v>
      </c>
      <c r="J1047" t="s">
        <v>14041</v>
      </c>
      <c r="K1047" t="s">
        <v>7</v>
      </c>
      <c r="M1047" s="7">
        <v>12046526</v>
      </c>
      <c r="N1047" t="s">
        <v>704</v>
      </c>
      <c r="O1047">
        <v>104</v>
      </c>
      <c r="P1047" s="8">
        <f>_xlfn.XLOOKUP(D1047,Consumer_Price_Index!A:A,Consumer_Price_Index!B:B)</f>
        <v>113.6</v>
      </c>
      <c r="Q1047" s="13">
        <f>IF(ISNUMBER(M1047), M1047*(Consumer_Price_Index!$B$45/(_xlfn.XLOOKUP('Working Data'!D1189,Consumer_Price_Index!A:A,Consumer_Price_Index!B:B))), "Missing")</f>
        <v>38037061.888082899</v>
      </c>
      <c r="R1047" t="str">
        <f t="shared" si="16"/>
        <v>No</v>
      </c>
    </row>
    <row r="1048" spans="1:18" x14ac:dyDescent="0.25">
      <c r="A1048" t="s">
        <v>18187</v>
      </c>
      <c r="B1048" t="s">
        <v>68</v>
      </c>
      <c r="C1048" t="s">
        <v>24</v>
      </c>
      <c r="D1048" s="11">
        <v>1988</v>
      </c>
      <c r="E1048" t="s">
        <v>18186</v>
      </c>
      <c r="F1048">
        <v>5.4</v>
      </c>
      <c r="G1048">
        <v>3000</v>
      </c>
      <c r="H1048" t="s">
        <v>18185</v>
      </c>
      <c r="I1048" t="s">
        <v>8905</v>
      </c>
      <c r="J1048" t="s">
        <v>14575</v>
      </c>
      <c r="K1048" t="s">
        <v>7</v>
      </c>
      <c r="M1048" s="7">
        <v>3838793</v>
      </c>
      <c r="N1048" t="s">
        <v>138</v>
      </c>
      <c r="O1048">
        <v>82</v>
      </c>
      <c r="P1048" s="8">
        <f>_xlfn.XLOOKUP(D1048,Consumer_Price_Index!A:A,Consumer_Price_Index!B:B)</f>
        <v>118.3</v>
      </c>
      <c r="Q1048" s="13">
        <f>IF(ISNUMBER(M1048), M1048*(Consumer_Price_Index!$B$45/(_xlfn.XLOOKUP('Working Data'!D1438,Consumer_Price_Index!A:A,Consumer_Price_Index!B:B))), "Missing")</f>
        <v>8949351.3932670243</v>
      </c>
      <c r="R1048" t="str">
        <f t="shared" si="16"/>
        <v>No</v>
      </c>
    </row>
    <row r="1049" spans="1:18" x14ac:dyDescent="0.25">
      <c r="A1049" t="s">
        <v>14139</v>
      </c>
      <c r="B1049" t="s">
        <v>41</v>
      </c>
      <c r="C1049" t="s">
        <v>24</v>
      </c>
      <c r="D1049" s="11">
        <v>1996</v>
      </c>
      <c r="E1049" t="s">
        <v>14000</v>
      </c>
      <c r="F1049">
        <v>5.4</v>
      </c>
      <c r="G1049">
        <v>11000</v>
      </c>
      <c r="H1049" t="s">
        <v>14138</v>
      </c>
      <c r="I1049" t="s">
        <v>14138</v>
      </c>
      <c r="J1049" t="s">
        <v>1056</v>
      </c>
      <c r="K1049" t="s">
        <v>7</v>
      </c>
      <c r="M1049" s="7">
        <v>3124440</v>
      </c>
      <c r="N1049" t="s">
        <v>9824</v>
      </c>
      <c r="O1049">
        <v>99</v>
      </c>
      <c r="P1049" s="8">
        <f>_xlfn.XLOOKUP(D1049,Consumer_Price_Index!A:A,Consumer_Price_Index!B:B)</f>
        <v>156.9</v>
      </c>
      <c r="Q1049" s="13">
        <f>IF(ISNUMBER(M1049), M1049*(Consumer_Price_Index!$B$45/(_xlfn.XLOOKUP('Working Data'!D3002,Consumer_Price_Index!A:A,Consumer_Price_Index!B:B))), "Missing")</f>
        <v>4085909.3047210299</v>
      </c>
      <c r="R1049" t="str">
        <f t="shared" si="16"/>
        <v>No</v>
      </c>
    </row>
    <row r="1050" spans="1:18" x14ac:dyDescent="0.25">
      <c r="A1050" t="s">
        <v>14178</v>
      </c>
      <c r="B1050" t="s">
        <v>41</v>
      </c>
      <c r="C1050" t="s">
        <v>11</v>
      </c>
      <c r="D1050" s="11">
        <v>1996</v>
      </c>
      <c r="E1050" t="s">
        <v>13834</v>
      </c>
      <c r="F1050">
        <v>5.4</v>
      </c>
      <c r="G1050">
        <v>2300</v>
      </c>
      <c r="H1050" t="s">
        <v>14177</v>
      </c>
      <c r="I1050" t="s">
        <v>14176</v>
      </c>
      <c r="J1050" t="s">
        <v>3812</v>
      </c>
      <c r="K1050" t="s">
        <v>332</v>
      </c>
      <c r="M1050" s="7">
        <v>926954</v>
      </c>
      <c r="N1050" t="s">
        <v>14175</v>
      </c>
      <c r="O1050">
        <v>120</v>
      </c>
      <c r="P1050" s="8">
        <f>_xlfn.XLOOKUP(D1050,Consumer_Price_Index!A:A,Consumer_Price_Index!B:B)</f>
        <v>156.9</v>
      </c>
      <c r="Q1050" s="13">
        <f>IF(ISNUMBER(M1050), M1050*(Consumer_Price_Index!$B$45/(_xlfn.XLOOKUP('Working Data'!D2989,Consumer_Price_Index!A:A,Consumer_Price_Index!B:B))), "Missing")</f>
        <v>1193252.5720321082</v>
      </c>
      <c r="R1050" t="str">
        <f t="shared" si="16"/>
        <v>No</v>
      </c>
    </row>
    <row r="1051" spans="1:18" x14ac:dyDescent="0.25">
      <c r="A1051" t="s">
        <v>20428</v>
      </c>
      <c r="B1051" t="s">
        <v>41</v>
      </c>
      <c r="C1051" t="s">
        <v>24</v>
      </c>
      <c r="D1051" s="11">
        <v>1984</v>
      </c>
      <c r="E1051" t="s">
        <v>20427</v>
      </c>
      <c r="F1051">
        <v>5.4</v>
      </c>
      <c r="G1051">
        <v>856</v>
      </c>
      <c r="H1051" t="s">
        <v>20426</v>
      </c>
      <c r="I1051" t="s">
        <v>20425</v>
      </c>
      <c r="J1051" t="s">
        <v>19351</v>
      </c>
      <c r="K1051" t="s">
        <v>7</v>
      </c>
      <c r="L1051" s="7">
        <v>7000000</v>
      </c>
      <c r="M1051" s="7">
        <v>1467396</v>
      </c>
      <c r="N1051" t="s">
        <v>20363</v>
      </c>
      <c r="O1051">
        <v>96</v>
      </c>
      <c r="P1051" s="8">
        <f>_xlfn.XLOOKUP(D1051,Consumer_Price_Index!A:A,Consumer_Price_Index!B:B)</f>
        <v>103.9</v>
      </c>
      <c r="Q1051" s="13">
        <f>IF(ISNUMBER(M1051), M1051*(Consumer_Price_Index!$B$45/(_xlfn.XLOOKUP('Working Data'!D613,Consumer_Price_Index!A:A,Consumer_Price_Index!B:B))), "Missing")</f>
        <v>2429975.8760869564</v>
      </c>
      <c r="R1051" t="str">
        <f t="shared" si="16"/>
        <v>Yes</v>
      </c>
    </row>
    <row r="1052" spans="1:18" x14ac:dyDescent="0.25">
      <c r="A1052" t="s">
        <v>14023</v>
      </c>
      <c r="B1052" t="s">
        <v>41</v>
      </c>
      <c r="C1052" t="s">
        <v>34</v>
      </c>
      <c r="D1052" s="11">
        <v>1996</v>
      </c>
      <c r="E1052" t="s">
        <v>14022</v>
      </c>
      <c r="F1052">
        <v>5.4</v>
      </c>
      <c r="G1052">
        <v>8700</v>
      </c>
      <c r="H1052" t="s">
        <v>13112</v>
      </c>
      <c r="I1052" t="s">
        <v>14021</v>
      </c>
      <c r="J1052" t="s">
        <v>10366</v>
      </c>
      <c r="K1052" t="s">
        <v>7</v>
      </c>
      <c r="L1052" s="7">
        <v>25000000</v>
      </c>
      <c r="M1052" s="7">
        <v>17193231</v>
      </c>
      <c r="N1052" t="s">
        <v>704</v>
      </c>
      <c r="O1052">
        <v>98</v>
      </c>
      <c r="P1052" s="8">
        <f>_xlfn.XLOOKUP(D1052,Consumer_Price_Index!A:A,Consumer_Price_Index!B:B)</f>
        <v>156.9</v>
      </c>
      <c r="Q1052" s="13">
        <f>IF(ISNUMBER(M1052), M1052*(Consumer_Price_Index!$B$45/(_xlfn.XLOOKUP('Working Data'!D3036,Consumer_Price_Index!A:A,Consumer_Price_Index!B:B))), "Missing")</f>
        <v>26824257.479262672</v>
      </c>
      <c r="R1052" t="str">
        <f t="shared" si="16"/>
        <v>Yes</v>
      </c>
    </row>
    <row r="1053" spans="1:18" x14ac:dyDescent="0.25">
      <c r="A1053" t="s">
        <v>12656</v>
      </c>
      <c r="B1053" t="s">
        <v>68</v>
      </c>
      <c r="C1053" t="s">
        <v>24</v>
      </c>
      <c r="D1053" s="11">
        <v>1999</v>
      </c>
      <c r="E1053" t="s">
        <v>12350</v>
      </c>
      <c r="F1053">
        <v>5.4</v>
      </c>
      <c r="G1053">
        <v>33000</v>
      </c>
      <c r="H1053" t="s">
        <v>12655</v>
      </c>
      <c r="I1053" t="s">
        <v>7144</v>
      </c>
      <c r="J1053" t="s">
        <v>1865</v>
      </c>
      <c r="K1053" t="s">
        <v>7</v>
      </c>
      <c r="L1053" s="7">
        <v>75000000</v>
      </c>
      <c r="M1053" s="7">
        <v>93900680</v>
      </c>
      <c r="N1053" t="s">
        <v>632</v>
      </c>
      <c r="O1053">
        <v>105</v>
      </c>
      <c r="P1053" s="8">
        <f>_xlfn.XLOOKUP(D1053,Consumer_Price_Index!A:A,Consumer_Price_Index!B:B)</f>
        <v>166.6</v>
      </c>
      <c r="Q1053" s="13">
        <f>IF(ISNUMBER(M1053), M1053*(Consumer_Price_Index!$B$45/(_xlfn.XLOOKUP('Working Data'!D3552,Consumer_Price_Index!A:A,Consumer_Price_Index!B:B))), "Missing")</f>
        <v>275375718.9220404</v>
      </c>
      <c r="R1053" t="str">
        <f t="shared" si="16"/>
        <v>Yes</v>
      </c>
    </row>
    <row r="1054" spans="1:18" x14ac:dyDescent="0.25">
      <c r="A1054" t="s">
        <v>16335</v>
      </c>
      <c r="B1054" t="s">
        <v>41</v>
      </c>
      <c r="C1054" t="s">
        <v>34</v>
      </c>
      <c r="D1054" s="11">
        <v>1992</v>
      </c>
      <c r="E1054" t="s">
        <v>16334</v>
      </c>
      <c r="F1054">
        <v>5.4</v>
      </c>
      <c r="G1054">
        <v>15000</v>
      </c>
      <c r="H1054" t="s">
        <v>14874</v>
      </c>
      <c r="I1054" t="s">
        <v>16333</v>
      </c>
      <c r="J1054" t="s">
        <v>6718</v>
      </c>
      <c r="K1054" t="s">
        <v>7</v>
      </c>
      <c r="L1054" s="7">
        <v>30000000</v>
      </c>
      <c r="M1054" s="7">
        <v>17129026</v>
      </c>
      <c r="N1054" t="s">
        <v>6260</v>
      </c>
      <c r="O1054">
        <v>110</v>
      </c>
      <c r="P1054" s="8">
        <f>_xlfn.XLOOKUP(D1054,Consumer_Price_Index!A:A,Consumer_Price_Index!B:B)</f>
        <v>140.30000000000001</v>
      </c>
      <c r="Q1054" s="13">
        <f>IF(ISNUMBER(M1054), M1054*(Consumer_Price_Index!$B$45/(_xlfn.XLOOKUP('Working Data'!D2152,Consumer_Price_Index!A:A,Consumer_Price_Index!B:B))), "Missing")</f>
        <v>25177106.715870716</v>
      </c>
      <c r="R1054" t="str">
        <f t="shared" si="16"/>
        <v>Yes</v>
      </c>
    </row>
    <row r="1055" spans="1:18" x14ac:dyDescent="0.25">
      <c r="A1055" t="s">
        <v>5287</v>
      </c>
      <c r="B1055" t="s">
        <v>68</v>
      </c>
      <c r="C1055" t="s">
        <v>100</v>
      </c>
      <c r="D1055" s="11">
        <v>2012</v>
      </c>
      <c r="E1055" t="s">
        <v>5286</v>
      </c>
      <c r="F1055">
        <v>5.4</v>
      </c>
      <c r="G1055">
        <v>14000</v>
      </c>
      <c r="H1055" t="s">
        <v>5285</v>
      </c>
      <c r="I1055" t="s">
        <v>701</v>
      </c>
      <c r="J1055" t="s">
        <v>5284</v>
      </c>
      <c r="K1055" t="s">
        <v>7</v>
      </c>
      <c r="L1055" s="7">
        <v>14000000</v>
      </c>
      <c r="M1055" s="7">
        <v>11417362</v>
      </c>
      <c r="N1055" t="s">
        <v>108</v>
      </c>
      <c r="O1055">
        <v>86</v>
      </c>
      <c r="P1055" s="8">
        <f>_xlfn.XLOOKUP(D1055,Consumer_Price_Index!A:A,Consumer_Price_Index!B:B)</f>
        <v>229.6</v>
      </c>
      <c r="Q1055" s="13">
        <f>IF(ISNUMBER(M1055), M1055*(Consumer_Price_Index!$B$45/(_xlfn.XLOOKUP('Working Data'!D6241,Consumer_Price_Index!A:A,Consumer_Price_Index!B:B))), "Missing")</f>
        <v>31741516.436131388</v>
      </c>
      <c r="R1055" t="str">
        <f t="shared" si="16"/>
        <v>Yes</v>
      </c>
    </row>
    <row r="1056" spans="1:18" x14ac:dyDescent="0.25">
      <c r="A1056" t="s">
        <v>9330</v>
      </c>
      <c r="B1056" t="s">
        <v>41</v>
      </c>
      <c r="C1056" t="s">
        <v>409</v>
      </c>
      <c r="D1056" s="11">
        <v>2005</v>
      </c>
      <c r="E1056" t="s">
        <v>9329</v>
      </c>
      <c r="F1056">
        <v>5.4</v>
      </c>
      <c r="G1056">
        <v>45000</v>
      </c>
      <c r="H1056" t="s">
        <v>6219</v>
      </c>
      <c r="I1056" t="s">
        <v>5269</v>
      </c>
      <c r="J1056" t="s">
        <v>9328</v>
      </c>
      <c r="K1056" t="s">
        <v>7</v>
      </c>
      <c r="L1056" s="7">
        <v>40000000</v>
      </c>
      <c r="M1056" s="7">
        <v>46563961</v>
      </c>
      <c r="N1056" t="s">
        <v>9327</v>
      </c>
      <c r="O1056">
        <v>117</v>
      </c>
      <c r="P1056" s="8">
        <f>_xlfn.XLOOKUP(D1056,Consumer_Price_Index!A:A,Consumer_Price_Index!B:B)</f>
        <v>195.3</v>
      </c>
      <c r="Q1056" s="13">
        <f>IF(ISNUMBER(M1056), M1056*(Consumer_Price_Index!$B$45/(_xlfn.XLOOKUP('Working Data'!D4773,Consumer_Price_Index!A:A,Consumer_Price_Index!B:B))), "Missing")</f>
        <v>85162298.419567823</v>
      </c>
      <c r="R1056" t="str">
        <f t="shared" si="16"/>
        <v>Yes</v>
      </c>
    </row>
    <row r="1057" spans="1:18" x14ac:dyDescent="0.25">
      <c r="A1057" t="s">
        <v>3283</v>
      </c>
      <c r="B1057" t="s">
        <v>68</v>
      </c>
      <c r="C1057" t="s">
        <v>34</v>
      </c>
      <c r="D1057" s="11">
        <v>2016</v>
      </c>
      <c r="E1057" t="s">
        <v>3220</v>
      </c>
      <c r="F1057">
        <v>5.4</v>
      </c>
      <c r="G1057">
        <v>110000</v>
      </c>
      <c r="H1057" t="s">
        <v>3282</v>
      </c>
      <c r="I1057" t="s">
        <v>3281</v>
      </c>
      <c r="J1057" t="s">
        <v>3280</v>
      </c>
      <c r="K1057" t="s">
        <v>7</v>
      </c>
      <c r="L1057" s="7">
        <v>140000000</v>
      </c>
      <c r="M1057" s="7">
        <v>150680864</v>
      </c>
      <c r="N1057" t="s">
        <v>3279</v>
      </c>
      <c r="O1057">
        <v>127</v>
      </c>
      <c r="P1057" s="8">
        <f>_xlfn.XLOOKUP(D1057,Consumer_Price_Index!A:A,Consumer_Price_Index!B:B)</f>
        <v>240</v>
      </c>
      <c r="Q1057" s="13">
        <f>IF(ISNUMBER(M1057), M1057*(Consumer_Price_Index!$B$45/(_xlfn.XLOOKUP('Working Data'!D6901,Consumer_Price_Index!A:A,Consumer_Price_Index!B:B))), "Missing")</f>
        <v>388101937.96111578</v>
      </c>
      <c r="R1057" t="str">
        <f t="shared" si="16"/>
        <v>Yes</v>
      </c>
    </row>
    <row r="1058" spans="1:18" x14ac:dyDescent="0.25">
      <c r="A1058" t="s">
        <v>4641</v>
      </c>
      <c r="B1058" t="s">
        <v>68</v>
      </c>
      <c r="C1058" t="s">
        <v>34</v>
      </c>
      <c r="D1058" s="11">
        <v>1998</v>
      </c>
      <c r="E1058" t="s">
        <v>13393</v>
      </c>
      <c r="F1058">
        <v>5.4</v>
      </c>
      <c r="G1058">
        <v>186000</v>
      </c>
      <c r="H1058" t="s">
        <v>3353</v>
      </c>
      <c r="I1058" t="s">
        <v>1356</v>
      </c>
      <c r="J1058" t="s">
        <v>7599</v>
      </c>
      <c r="K1058" t="s">
        <v>197</v>
      </c>
      <c r="L1058" s="7">
        <v>130000000</v>
      </c>
      <c r="M1058" s="7">
        <v>379014294</v>
      </c>
      <c r="N1058" t="s">
        <v>13392</v>
      </c>
      <c r="O1058">
        <v>139</v>
      </c>
      <c r="P1058" s="8">
        <f>_xlfn.XLOOKUP(D1058,Consumer_Price_Index!A:A,Consumer_Price_Index!B:B)</f>
        <v>163</v>
      </c>
      <c r="Q1058" s="13">
        <f>IF(ISNUMBER(M1058), M1058*(Consumer_Price_Index!$B$45/(_xlfn.XLOOKUP('Working Data'!D3275,Consumer_Price_Index!A:A,Consumer_Price_Index!B:B))), "Missing")</f>
        <v>513497800.7194308</v>
      </c>
      <c r="R1058" t="str">
        <f t="shared" si="16"/>
        <v>Yes</v>
      </c>
    </row>
    <row r="1059" spans="1:18" x14ac:dyDescent="0.25">
      <c r="A1059" t="s">
        <v>20590</v>
      </c>
      <c r="B1059" t="s">
        <v>41</v>
      </c>
      <c r="C1059" t="s">
        <v>11</v>
      </c>
      <c r="D1059" s="11">
        <v>1984</v>
      </c>
      <c r="E1059" t="s">
        <v>20570</v>
      </c>
      <c r="F1059">
        <v>5.4</v>
      </c>
      <c r="G1059">
        <v>1800</v>
      </c>
      <c r="H1059" t="s">
        <v>16436</v>
      </c>
      <c r="I1059" t="s">
        <v>20589</v>
      </c>
      <c r="J1059" t="s">
        <v>1834</v>
      </c>
      <c r="K1059" t="s">
        <v>7</v>
      </c>
      <c r="M1059" s="7">
        <v>4743119</v>
      </c>
      <c r="N1059" t="s">
        <v>20363</v>
      </c>
      <c r="O1059">
        <v>97</v>
      </c>
      <c r="P1059" s="8">
        <f>_xlfn.XLOOKUP(D1059,Consumer_Price_Index!A:A,Consumer_Price_Index!B:B)</f>
        <v>103.9</v>
      </c>
      <c r="Q1059" s="13">
        <f>IF(ISNUMBER(M1059), M1059*(Consumer_Price_Index!$B$45/(_xlfn.XLOOKUP('Working Data'!D555,Consumer_Price_Index!A:A,Consumer_Price_Index!B:B))), "Missing")</f>
        <v>9751878.2678812407</v>
      </c>
      <c r="R1059" t="str">
        <f t="shared" si="16"/>
        <v>No</v>
      </c>
    </row>
    <row r="1060" spans="1:18" x14ac:dyDescent="0.25">
      <c r="A1060" t="s">
        <v>5260</v>
      </c>
      <c r="B1060" t="s">
        <v>68</v>
      </c>
      <c r="C1060" t="s">
        <v>24</v>
      </c>
      <c r="D1060" s="11">
        <v>2013</v>
      </c>
      <c r="E1060" t="s">
        <v>4907</v>
      </c>
      <c r="F1060">
        <v>5.4</v>
      </c>
      <c r="G1060">
        <v>144000</v>
      </c>
      <c r="H1060" t="s">
        <v>5259</v>
      </c>
      <c r="I1060" t="s">
        <v>5258</v>
      </c>
      <c r="J1060" t="s">
        <v>1712</v>
      </c>
      <c r="K1060" t="s">
        <v>7</v>
      </c>
      <c r="L1060" s="7">
        <v>80000000</v>
      </c>
      <c r="M1060" s="7">
        <v>246984278</v>
      </c>
      <c r="N1060" t="s">
        <v>114</v>
      </c>
      <c r="O1060">
        <v>101</v>
      </c>
      <c r="P1060" s="8">
        <f>_xlfn.XLOOKUP(D1060,Consumer_Price_Index!A:A,Consumer_Price_Index!B:B)</f>
        <v>233</v>
      </c>
      <c r="Q1060" s="13">
        <f>IF(ISNUMBER(M1060), M1060*(Consumer_Price_Index!$B$45/(_xlfn.XLOOKUP('Working Data'!D6251,Consumer_Price_Index!A:A,Consumer_Price_Index!B:B))), "Missing")</f>
        <v>479643782.70618224</v>
      </c>
      <c r="R1060" t="str">
        <f t="shared" si="16"/>
        <v>Yes</v>
      </c>
    </row>
    <row r="1061" spans="1:18" x14ac:dyDescent="0.25">
      <c r="A1061" t="s">
        <v>19396</v>
      </c>
      <c r="B1061" t="s">
        <v>41</v>
      </c>
      <c r="C1061" t="s">
        <v>11</v>
      </c>
      <c r="D1061" s="11">
        <v>1986</v>
      </c>
      <c r="E1061" t="s">
        <v>19395</v>
      </c>
      <c r="F1061">
        <v>5.4</v>
      </c>
      <c r="G1061">
        <v>2500</v>
      </c>
      <c r="H1061" t="s">
        <v>18479</v>
      </c>
      <c r="I1061" t="s">
        <v>19394</v>
      </c>
      <c r="J1061" t="s">
        <v>5555</v>
      </c>
      <c r="K1061" t="s">
        <v>265</v>
      </c>
      <c r="M1061" s="7">
        <v>1131399</v>
      </c>
      <c r="N1061" t="s">
        <v>6891</v>
      </c>
      <c r="O1061">
        <v>90</v>
      </c>
      <c r="P1061" s="8">
        <f>_xlfn.XLOOKUP(D1061,Consumer_Price_Index!A:A,Consumer_Price_Index!B:B)</f>
        <v>109.6</v>
      </c>
      <c r="Q1061" s="13">
        <f>IF(ISNUMBER(M1061), M1061*(Consumer_Price_Index!$B$45/(_xlfn.XLOOKUP('Working Data'!D999,Consumer_Price_Index!A:A,Consumer_Price_Index!B:B))), "Missing")</f>
        <v>2147895.7962616822</v>
      </c>
      <c r="R1061" t="str">
        <f t="shared" si="16"/>
        <v>No</v>
      </c>
    </row>
    <row r="1062" spans="1:18" x14ac:dyDescent="0.25">
      <c r="A1062" t="s">
        <v>19925</v>
      </c>
      <c r="B1062" t="s">
        <v>68</v>
      </c>
      <c r="C1062" t="s">
        <v>24</v>
      </c>
      <c r="D1062" s="11">
        <v>1985</v>
      </c>
      <c r="E1062" t="s">
        <v>19924</v>
      </c>
      <c r="F1062">
        <v>5.4</v>
      </c>
      <c r="G1062">
        <v>1400</v>
      </c>
      <c r="H1062" t="s">
        <v>19923</v>
      </c>
      <c r="I1062" t="s">
        <v>19923</v>
      </c>
      <c r="J1062" t="s">
        <v>18407</v>
      </c>
      <c r="K1062" t="s">
        <v>7</v>
      </c>
      <c r="M1062" s="7">
        <v>3393807</v>
      </c>
      <c r="N1062" t="s">
        <v>19922</v>
      </c>
      <c r="O1062">
        <v>90</v>
      </c>
      <c r="P1062" s="8">
        <f>_xlfn.XLOOKUP(D1062,Consumer_Price_Index!A:A,Consumer_Price_Index!B:B)</f>
        <v>107.6</v>
      </c>
      <c r="Q1062" s="13">
        <f>IF(ISNUMBER(M1062), M1062*(Consumer_Price_Index!$B$45/(_xlfn.XLOOKUP('Working Data'!D806,Consumer_Price_Index!A:A,Consumer_Price_Index!B:B))), "Missing")</f>
        <v>6785387.0925196847</v>
      </c>
      <c r="R1062" t="str">
        <f t="shared" si="16"/>
        <v>No</v>
      </c>
    </row>
    <row r="1063" spans="1:18" x14ac:dyDescent="0.25">
      <c r="A1063" t="s">
        <v>18288</v>
      </c>
      <c r="B1063" t="s">
        <v>41</v>
      </c>
      <c r="C1063" t="s">
        <v>11</v>
      </c>
      <c r="D1063" s="11">
        <v>1988</v>
      </c>
      <c r="E1063" t="s">
        <v>17781</v>
      </c>
      <c r="F1063">
        <v>5.4</v>
      </c>
      <c r="G1063">
        <v>1200</v>
      </c>
      <c r="H1063" t="s">
        <v>16360</v>
      </c>
      <c r="I1063" t="s">
        <v>16360</v>
      </c>
      <c r="J1063" t="s">
        <v>1992</v>
      </c>
      <c r="K1063" t="s">
        <v>7</v>
      </c>
      <c r="N1063" t="s">
        <v>18287</v>
      </c>
      <c r="O1063">
        <v>93</v>
      </c>
      <c r="P1063" s="8">
        <f>_xlfn.XLOOKUP(D1063,Consumer_Price_Index!A:A,Consumer_Price_Index!B:B)</f>
        <v>118.3</v>
      </c>
      <c r="Q1063" s="13" t="str">
        <f>IF(ISNUMBER(M1063), M1063*(Consumer_Price_Index!$B$45/(_xlfn.XLOOKUP('Working Data'!D1407,Consumer_Price_Index!A:A,Consumer_Price_Index!B:B))), "Missing")</f>
        <v>Missing</v>
      </c>
      <c r="R1063" t="str">
        <f t="shared" si="16"/>
        <v>No</v>
      </c>
    </row>
    <row r="1064" spans="1:18" x14ac:dyDescent="0.25">
      <c r="A1064" t="s">
        <v>9764</v>
      </c>
      <c r="B1064" t="s">
        <v>101</v>
      </c>
      <c r="C1064" t="s">
        <v>73</v>
      </c>
      <c r="D1064" s="11">
        <v>2004</v>
      </c>
      <c r="E1064" t="s">
        <v>9763</v>
      </c>
      <c r="F1064">
        <v>5.4</v>
      </c>
      <c r="G1064">
        <v>21000</v>
      </c>
      <c r="H1064" t="s">
        <v>9762</v>
      </c>
      <c r="I1064" t="s">
        <v>9762</v>
      </c>
      <c r="J1064" t="s">
        <v>1784</v>
      </c>
      <c r="K1064" t="s">
        <v>7</v>
      </c>
      <c r="L1064" s="7">
        <v>110000000</v>
      </c>
      <c r="M1064" s="7">
        <v>145358062</v>
      </c>
      <c r="N1064" t="s">
        <v>119</v>
      </c>
      <c r="O1064">
        <v>76</v>
      </c>
      <c r="P1064" s="8">
        <f>_xlfn.XLOOKUP(D1064,Consumer_Price_Index!A:A,Consumer_Price_Index!B:B)</f>
        <v>188.9</v>
      </c>
      <c r="Q1064" s="13">
        <f>IF(ISNUMBER(M1064), M1064*(Consumer_Price_Index!$B$45/(_xlfn.XLOOKUP('Working Data'!D4604,Consumer_Price_Index!A:A,Consumer_Price_Index!B:B))), "Missing")</f>
        <v>271721481.54233128</v>
      </c>
      <c r="R1064" t="str">
        <f t="shared" si="16"/>
        <v>Yes</v>
      </c>
    </row>
    <row r="1065" spans="1:18" x14ac:dyDescent="0.25">
      <c r="A1065" t="s">
        <v>10512</v>
      </c>
      <c r="B1065" t="s">
        <v>68</v>
      </c>
      <c r="C1065" t="s">
        <v>11</v>
      </c>
      <c r="D1065" s="11">
        <v>2003</v>
      </c>
      <c r="E1065" t="s">
        <v>10209</v>
      </c>
      <c r="F1065">
        <v>5.4</v>
      </c>
      <c r="G1065">
        <v>44000</v>
      </c>
      <c r="H1065" t="s">
        <v>4316</v>
      </c>
      <c r="I1065" t="s">
        <v>10511</v>
      </c>
      <c r="J1065" t="s">
        <v>6074</v>
      </c>
      <c r="K1065" t="s">
        <v>7</v>
      </c>
      <c r="L1065" s="7">
        <v>18000000</v>
      </c>
      <c r="M1065" s="7">
        <v>62228395</v>
      </c>
      <c r="N1065" t="s">
        <v>103</v>
      </c>
      <c r="O1065">
        <v>94</v>
      </c>
      <c r="P1065" s="8">
        <f>_xlfn.XLOOKUP(D1065,Consumer_Price_Index!A:A,Consumer_Price_Index!B:B)</f>
        <v>184</v>
      </c>
      <c r="Q1065" s="13">
        <f>IF(ISNUMBER(M1065), M1065*(Consumer_Price_Index!$B$45/(_xlfn.XLOOKUP('Working Data'!D4340,Consumer_Price_Index!A:A,Consumer_Price_Index!B:B))), "Missing")</f>
        <v>152911225.45564514</v>
      </c>
      <c r="R1065" t="str">
        <f t="shared" si="16"/>
        <v>Yes</v>
      </c>
    </row>
    <row r="1066" spans="1:18" x14ac:dyDescent="0.25">
      <c r="A1066" t="s">
        <v>5946</v>
      </c>
      <c r="B1066" t="s">
        <v>101</v>
      </c>
      <c r="C1066" t="s">
        <v>73</v>
      </c>
      <c r="D1066" s="11">
        <v>2011</v>
      </c>
      <c r="E1066" t="s">
        <v>5945</v>
      </c>
      <c r="F1066">
        <v>5.4</v>
      </c>
      <c r="G1066">
        <v>32000</v>
      </c>
      <c r="H1066" t="s">
        <v>5944</v>
      </c>
      <c r="I1066" t="s">
        <v>2417</v>
      </c>
      <c r="J1066" t="s">
        <v>5943</v>
      </c>
      <c r="K1066" t="s">
        <v>7</v>
      </c>
      <c r="L1066" s="7">
        <v>63000000</v>
      </c>
      <c r="M1066" s="7">
        <v>183954145</v>
      </c>
      <c r="N1066" t="s">
        <v>103</v>
      </c>
      <c r="O1066">
        <v>95</v>
      </c>
      <c r="P1066" s="8">
        <f>_xlfn.XLOOKUP(D1066,Consumer_Price_Index!A:A,Consumer_Price_Index!B:B)</f>
        <v>224.9</v>
      </c>
      <c r="Q1066" s="13">
        <f>IF(ISNUMBER(M1066), M1066*(Consumer_Price_Index!$B$45/(_xlfn.XLOOKUP('Working Data'!D6028,Consumer_Price_Index!A:A,Consumer_Price_Index!B:B))), "Missing")</f>
        <v>357239184.07584447</v>
      </c>
      <c r="R1066" t="str">
        <f t="shared" si="16"/>
        <v>Yes</v>
      </c>
    </row>
    <row r="1067" spans="1:18" x14ac:dyDescent="0.25">
      <c r="A1067" t="s">
        <v>8197</v>
      </c>
      <c r="B1067" t="s">
        <v>101</v>
      </c>
      <c r="C1067" t="s">
        <v>24</v>
      </c>
      <c r="D1067" s="11">
        <v>2007</v>
      </c>
      <c r="E1067" t="s">
        <v>7245</v>
      </c>
      <c r="F1067">
        <v>5.4</v>
      </c>
      <c r="G1067">
        <v>22000</v>
      </c>
      <c r="H1067" t="s">
        <v>5106</v>
      </c>
      <c r="I1067" t="s">
        <v>8196</v>
      </c>
      <c r="J1067" t="s">
        <v>1325</v>
      </c>
      <c r="K1067" t="s">
        <v>332</v>
      </c>
      <c r="L1067" s="7">
        <v>35000000</v>
      </c>
      <c r="M1067" s="7">
        <v>117252578</v>
      </c>
      <c r="N1067" t="s">
        <v>632</v>
      </c>
      <c r="O1067">
        <v>100</v>
      </c>
      <c r="P1067" s="8">
        <f>_xlfn.XLOOKUP(D1067,Consumer_Price_Index!A:A,Consumer_Price_Index!B:B)</f>
        <v>207.3</v>
      </c>
      <c r="Q1067" s="13">
        <f>IF(ISNUMBER(M1067), M1067*(Consumer_Price_Index!$B$45/(_xlfn.XLOOKUP('Working Data'!D5204,Consumer_Price_Index!A:A,Consumer_Price_Index!B:B))), "Missing")</f>
        <v>302002202.16906166</v>
      </c>
      <c r="R1067" t="str">
        <f t="shared" si="16"/>
        <v>Yes</v>
      </c>
    </row>
    <row r="1068" spans="1:18" x14ac:dyDescent="0.25">
      <c r="A1068" t="s">
        <v>19046</v>
      </c>
      <c r="B1068" t="s">
        <v>68</v>
      </c>
      <c r="C1068" t="s">
        <v>24</v>
      </c>
      <c r="D1068" s="11">
        <v>1987</v>
      </c>
      <c r="E1068" t="s">
        <v>19010</v>
      </c>
      <c r="F1068">
        <v>5.4</v>
      </c>
      <c r="G1068">
        <v>10000</v>
      </c>
      <c r="H1068" t="s">
        <v>19045</v>
      </c>
      <c r="I1068" t="s">
        <v>1918</v>
      </c>
      <c r="J1068" t="s">
        <v>11780</v>
      </c>
      <c r="K1068" t="s">
        <v>7</v>
      </c>
      <c r="M1068" s="7">
        <v>7800000</v>
      </c>
      <c r="N1068" t="s">
        <v>17568</v>
      </c>
      <c r="O1068">
        <v>88</v>
      </c>
      <c r="P1068" s="8">
        <f>_xlfn.XLOOKUP(D1068,Consumer_Price_Index!A:A,Consumer_Price_Index!B:B)</f>
        <v>113.6</v>
      </c>
      <c r="Q1068" s="13">
        <f>IF(ISNUMBER(M1068), M1068*(Consumer_Price_Index!$B$45/(_xlfn.XLOOKUP('Working Data'!D1135,Consumer_Price_Index!A:A,Consumer_Price_Index!B:B))), "Missing")</f>
        <v>10897111.416781293</v>
      </c>
      <c r="R1068" t="str">
        <f t="shared" si="16"/>
        <v>No</v>
      </c>
    </row>
    <row r="1069" spans="1:18" x14ac:dyDescent="0.25">
      <c r="A1069" t="s">
        <v>9552</v>
      </c>
      <c r="B1069" t="s">
        <v>41</v>
      </c>
      <c r="C1069" t="s">
        <v>5</v>
      </c>
      <c r="D1069" s="11">
        <v>2005</v>
      </c>
      <c r="E1069" t="s">
        <v>9551</v>
      </c>
      <c r="F1069">
        <v>5.4</v>
      </c>
      <c r="G1069">
        <v>118000</v>
      </c>
      <c r="H1069" t="s">
        <v>1796</v>
      </c>
      <c r="I1069" t="s">
        <v>9550</v>
      </c>
      <c r="J1069" t="s">
        <v>9549</v>
      </c>
      <c r="K1069" t="s">
        <v>504</v>
      </c>
      <c r="L1069" s="7">
        <v>40000000</v>
      </c>
      <c r="M1069" s="7">
        <v>68766121</v>
      </c>
      <c r="N1069" t="s">
        <v>138</v>
      </c>
      <c r="O1069">
        <v>113</v>
      </c>
      <c r="P1069" s="8">
        <f>_xlfn.XLOOKUP(D1069,Consumer_Price_Index!A:A,Consumer_Price_Index!B:B)</f>
        <v>195.3</v>
      </c>
      <c r="Q1069" s="13">
        <f>IF(ISNUMBER(M1069), M1069*(Consumer_Price_Index!$B$45/(_xlfn.XLOOKUP('Working Data'!D4678,Consumer_Price_Index!A:A,Consumer_Price_Index!B:B))), "Missing")</f>
        <v>194730827.77602232</v>
      </c>
      <c r="R1069" t="str">
        <f t="shared" si="16"/>
        <v>Yes</v>
      </c>
    </row>
    <row r="1070" spans="1:18" x14ac:dyDescent="0.25">
      <c r="A1070" t="s">
        <v>6739</v>
      </c>
      <c r="B1070" t="s">
        <v>68</v>
      </c>
      <c r="C1070" t="s">
        <v>24</v>
      </c>
      <c r="D1070" s="11">
        <v>2010</v>
      </c>
      <c r="E1070" t="s">
        <v>6498</v>
      </c>
      <c r="F1070">
        <v>5.4</v>
      </c>
      <c r="G1070">
        <v>48000</v>
      </c>
      <c r="H1070" t="s">
        <v>6738</v>
      </c>
      <c r="I1070" t="s">
        <v>6738</v>
      </c>
      <c r="J1070" t="s">
        <v>2712</v>
      </c>
      <c r="K1070" t="s">
        <v>7</v>
      </c>
      <c r="L1070" s="7">
        <v>120000000</v>
      </c>
      <c r="M1070" s="7">
        <v>48668907</v>
      </c>
      <c r="N1070" t="s">
        <v>114</v>
      </c>
      <c r="O1070">
        <v>121</v>
      </c>
      <c r="P1070" s="8">
        <f>_xlfn.XLOOKUP(D1070,Consumer_Price_Index!A:A,Consumer_Price_Index!B:B)</f>
        <v>218.1</v>
      </c>
      <c r="Q1070" s="13">
        <f>IF(ISNUMBER(M1070), M1070*(Consumer_Price_Index!$B$45/(_xlfn.XLOOKUP('Working Data'!D5755,Consumer_Price_Index!A:A,Consumer_Price_Index!B:B))), "Missing")</f>
        <v>100063535.51214574</v>
      </c>
      <c r="R1070" t="str">
        <f t="shared" si="16"/>
        <v>Yes</v>
      </c>
    </row>
    <row r="1071" spans="1:18" x14ac:dyDescent="0.25">
      <c r="A1071" t="s">
        <v>13483</v>
      </c>
      <c r="B1071" t="s">
        <v>41</v>
      </c>
      <c r="C1071" t="s">
        <v>24</v>
      </c>
      <c r="D1071" s="11">
        <v>1997</v>
      </c>
      <c r="E1071" t="s">
        <v>13482</v>
      </c>
      <c r="F1071">
        <v>5.4</v>
      </c>
      <c r="G1071">
        <v>8700</v>
      </c>
      <c r="H1071" t="s">
        <v>13481</v>
      </c>
      <c r="I1071" t="s">
        <v>10919</v>
      </c>
      <c r="J1071" t="s">
        <v>13480</v>
      </c>
      <c r="K1071" t="s">
        <v>7</v>
      </c>
      <c r="M1071" s="7">
        <v>14009368</v>
      </c>
      <c r="N1071" t="s">
        <v>13479</v>
      </c>
      <c r="O1071">
        <v>93</v>
      </c>
      <c r="P1071" s="8">
        <f>_xlfn.XLOOKUP(D1071,Consumer_Price_Index!A:A,Consumer_Price_Index!B:B)</f>
        <v>160.5</v>
      </c>
      <c r="Q1071" s="13">
        <f>IF(ISNUMBER(M1071), M1071*(Consumer_Price_Index!$B$45/(_xlfn.XLOOKUP('Working Data'!D3237,Consumer_Price_Index!A:A,Consumer_Price_Index!B:B))), "Missing")</f>
        <v>21856909.521761391</v>
      </c>
      <c r="R1071" t="str">
        <f t="shared" si="16"/>
        <v>No</v>
      </c>
    </row>
    <row r="1072" spans="1:18" x14ac:dyDescent="0.25">
      <c r="A1072" t="s">
        <v>11078</v>
      </c>
      <c r="B1072" t="s">
        <v>68</v>
      </c>
      <c r="C1072" t="s">
        <v>34</v>
      </c>
      <c r="D1072" s="11">
        <v>2002</v>
      </c>
      <c r="E1072" t="s">
        <v>10876</v>
      </c>
      <c r="F1072">
        <v>5.4</v>
      </c>
      <c r="G1072">
        <v>50000</v>
      </c>
      <c r="H1072" t="s">
        <v>7183</v>
      </c>
      <c r="I1072" t="s">
        <v>11077</v>
      </c>
      <c r="J1072" t="s">
        <v>2822</v>
      </c>
      <c r="K1072" t="s">
        <v>7</v>
      </c>
      <c r="L1072" s="7">
        <v>70000000</v>
      </c>
      <c r="M1072" s="7">
        <v>51386477</v>
      </c>
      <c r="N1072" t="s">
        <v>114</v>
      </c>
      <c r="O1072">
        <v>97</v>
      </c>
      <c r="P1072" s="8">
        <f>_xlfn.XLOOKUP(D1072,Consumer_Price_Index!A:A,Consumer_Price_Index!B:B)</f>
        <v>179.9</v>
      </c>
      <c r="Q1072" s="13">
        <f>IF(ISNUMBER(M1072), M1072*(Consumer_Price_Index!$B$45/(_xlfn.XLOOKUP('Working Data'!D4125,Consumer_Price_Index!A:A,Consumer_Price_Index!B:B))), "Missing")</f>
        <v>66065230.134599157</v>
      </c>
      <c r="R1072" t="str">
        <f t="shared" si="16"/>
        <v>Yes</v>
      </c>
    </row>
    <row r="1073" spans="1:18" x14ac:dyDescent="0.25">
      <c r="A1073" t="s">
        <v>15284</v>
      </c>
      <c r="B1073" t="s">
        <v>41</v>
      </c>
      <c r="C1073" t="s">
        <v>11</v>
      </c>
      <c r="D1073" s="11">
        <v>1994</v>
      </c>
      <c r="E1073" t="s">
        <v>15283</v>
      </c>
      <c r="F1073">
        <v>5.4</v>
      </c>
      <c r="G1073">
        <v>7900</v>
      </c>
      <c r="H1073" t="s">
        <v>15282</v>
      </c>
      <c r="I1073" t="s">
        <v>15281</v>
      </c>
      <c r="J1073" t="s">
        <v>5551</v>
      </c>
      <c r="K1073" t="s">
        <v>7</v>
      </c>
      <c r="L1073" s="7">
        <v>45000000</v>
      </c>
      <c r="M1073" s="7">
        <v>21355893</v>
      </c>
      <c r="N1073" t="s">
        <v>108</v>
      </c>
      <c r="O1073">
        <v>98</v>
      </c>
      <c r="P1073" s="8">
        <f>_xlfn.XLOOKUP(D1073,Consumer_Price_Index!A:A,Consumer_Price_Index!B:B)</f>
        <v>148.19999999999999</v>
      </c>
      <c r="Q1073" s="13">
        <f>IF(ISNUMBER(M1073), M1073*(Consumer_Price_Index!$B$45/(_xlfn.XLOOKUP('Working Data'!D2554,Consumer_Price_Index!A:A,Consumer_Price_Index!B:B))), "Missing")</f>
        <v>60475284.359665431</v>
      </c>
      <c r="R1073" t="str">
        <f t="shared" si="16"/>
        <v>Yes</v>
      </c>
    </row>
    <row r="1074" spans="1:18" x14ac:dyDescent="0.25">
      <c r="A1074" t="s">
        <v>14844</v>
      </c>
      <c r="B1074" t="s">
        <v>68</v>
      </c>
      <c r="C1074" t="s">
        <v>24</v>
      </c>
      <c r="D1074" s="11">
        <v>1988</v>
      </c>
      <c r="E1074" t="s">
        <v>18248</v>
      </c>
      <c r="F1074">
        <v>5.4</v>
      </c>
      <c r="G1074">
        <v>688</v>
      </c>
      <c r="H1074" t="s">
        <v>18247</v>
      </c>
      <c r="I1074" t="s">
        <v>17232</v>
      </c>
      <c r="J1074" t="s">
        <v>18246</v>
      </c>
      <c r="K1074" t="s">
        <v>7</v>
      </c>
      <c r="M1074" s="7">
        <v>344375</v>
      </c>
      <c r="N1074" t="s">
        <v>9348</v>
      </c>
      <c r="O1074">
        <v>81</v>
      </c>
      <c r="P1074" s="8">
        <f>_xlfn.XLOOKUP(D1074,Consumer_Price_Index!A:A,Consumer_Price_Index!B:B)</f>
        <v>118.3</v>
      </c>
      <c r="Q1074" s="13">
        <f>IF(ISNUMBER(M1074), M1074*(Consumer_Price_Index!$B$45/(_xlfn.XLOOKUP('Working Data'!D1421,Consumer_Price_Index!A:A,Consumer_Price_Index!B:B))), "Missing")</f>
        <v>506179.75156777608</v>
      </c>
      <c r="R1074" t="str">
        <f t="shared" si="16"/>
        <v>No</v>
      </c>
    </row>
    <row r="1075" spans="1:18" x14ac:dyDescent="0.25">
      <c r="A1075" t="s">
        <v>10169</v>
      </c>
      <c r="B1075" t="s">
        <v>41</v>
      </c>
      <c r="C1075" t="s">
        <v>11</v>
      </c>
      <c r="D1075" s="11">
        <v>2003</v>
      </c>
      <c r="E1075" t="s">
        <v>10168</v>
      </c>
      <c r="F1075">
        <v>5.4</v>
      </c>
      <c r="G1075">
        <v>8100</v>
      </c>
      <c r="H1075" t="s">
        <v>3914</v>
      </c>
      <c r="I1075" t="s">
        <v>10167</v>
      </c>
      <c r="J1075" t="s">
        <v>1069</v>
      </c>
      <c r="K1075" t="s">
        <v>731</v>
      </c>
      <c r="M1075" s="7">
        <v>478996</v>
      </c>
      <c r="N1075" t="s">
        <v>10166</v>
      </c>
      <c r="O1075">
        <v>106</v>
      </c>
      <c r="P1075" s="8">
        <f>_xlfn.XLOOKUP(D1075,Consumer_Price_Index!A:A,Consumer_Price_Index!B:B)</f>
        <v>184</v>
      </c>
      <c r="Q1075" s="13">
        <f>IF(ISNUMBER(M1075), M1075*(Consumer_Price_Index!$B$45/(_xlfn.XLOOKUP('Working Data'!D4442,Consumer_Price_Index!A:A,Consumer_Price_Index!B:B))), "Missing")</f>
        <v>772631.45156167273</v>
      </c>
      <c r="R1075" t="str">
        <f t="shared" si="16"/>
        <v>No</v>
      </c>
    </row>
    <row r="1076" spans="1:18" x14ac:dyDescent="0.25">
      <c r="A1076" t="s">
        <v>13150</v>
      </c>
      <c r="B1076" t="s">
        <v>101</v>
      </c>
      <c r="C1076" t="s">
        <v>24</v>
      </c>
      <c r="D1076" s="11">
        <v>1998</v>
      </c>
      <c r="E1076" t="s">
        <v>13149</v>
      </c>
      <c r="F1076">
        <v>5.4</v>
      </c>
      <c r="G1076">
        <v>34000</v>
      </c>
      <c r="H1076" t="s">
        <v>10527</v>
      </c>
      <c r="I1076" t="s">
        <v>6666</v>
      </c>
      <c r="J1076" t="s">
        <v>3272</v>
      </c>
      <c r="K1076" t="s">
        <v>7</v>
      </c>
      <c r="L1076" s="7">
        <v>85000000</v>
      </c>
      <c r="M1076" s="7">
        <v>34562556</v>
      </c>
      <c r="N1076" t="s">
        <v>138</v>
      </c>
      <c r="O1076">
        <v>101</v>
      </c>
      <c r="P1076" s="8">
        <f>_xlfn.XLOOKUP(D1076,Consumer_Price_Index!A:A,Consumer_Price_Index!B:B)</f>
        <v>163</v>
      </c>
      <c r="Q1076" s="13">
        <f>IF(ISNUMBER(M1076), M1076*(Consumer_Price_Index!$B$45/(_xlfn.XLOOKUP('Working Data'!D3374,Consumer_Price_Index!A:A,Consumer_Price_Index!B:B))), "Missing")</f>
        <v>42966996.381884947</v>
      </c>
      <c r="R1076" t="str">
        <f t="shared" si="16"/>
        <v>Yes</v>
      </c>
    </row>
    <row r="1077" spans="1:18" x14ac:dyDescent="0.25">
      <c r="A1077" t="s">
        <v>8820</v>
      </c>
      <c r="B1077" t="s">
        <v>68</v>
      </c>
      <c r="C1077" t="s">
        <v>24</v>
      </c>
      <c r="D1077" s="11">
        <v>2006</v>
      </c>
      <c r="E1077" t="s">
        <v>8819</v>
      </c>
      <c r="F1077">
        <v>5.4</v>
      </c>
      <c r="G1077">
        <v>55000</v>
      </c>
      <c r="H1077" t="s">
        <v>1327</v>
      </c>
      <c r="I1077" t="s">
        <v>8818</v>
      </c>
      <c r="J1077" t="s">
        <v>4832</v>
      </c>
      <c r="K1077" t="s">
        <v>7</v>
      </c>
      <c r="L1077" s="7">
        <v>28000000</v>
      </c>
      <c r="M1077" s="7">
        <v>38159905</v>
      </c>
      <c r="N1077" t="s">
        <v>877</v>
      </c>
      <c r="O1077">
        <v>103</v>
      </c>
      <c r="P1077" s="8">
        <f>_xlfn.XLOOKUP(D1077,Consumer_Price_Index!A:A,Consumer_Price_Index!B:B)</f>
        <v>201.6</v>
      </c>
      <c r="Q1077" s="13">
        <f>IF(ISNUMBER(M1077), M1077*(Consumer_Price_Index!$B$45/(_xlfn.XLOOKUP('Working Data'!D4974,Consumer_Price_Index!A:A,Consumer_Price_Index!B:B))), "Missing")</f>
        <v>49902674.049356222</v>
      </c>
      <c r="R1077" t="str">
        <f t="shared" si="16"/>
        <v>Yes</v>
      </c>
    </row>
    <row r="1078" spans="1:18" x14ac:dyDescent="0.25">
      <c r="A1078" t="s">
        <v>640</v>
      </c>
      <c r="B1078" t="s">
        <v>41</v>
      </c>
      <c r="C1078" t="s">
        <v>34</v>
      </c>
      <c r="D1078" s="11">
        <v>2019</v>
      </c>
      <c r="E1078" t="s">
        <v>639</v>
      </c>
      <c r="F1078">
        <v>5.4</v>
      </c>
      <c r="G1078">
        <v>4000</v>
      </c>
      <c r="H1078" t="s">
        <v>638</v>
      </c>
      <c r="I1078" t="s">
        <v>638</v>
      </c>
      <c r="J1078" t="s">
        <v>637</v>
      </c>
      <c r="K1078" t="s">
        <v>7</v>
      </c>
      <c r="M1078" s="7">
        <v>619855</v>
      </c>
      <c r="N1078" t="s">
        <v>636</v>
      </c>
      <c r="O1078">
        <v>112</v>
      </c>
      <c r="P1078" s="8">
        <f>_xlfn.XLOOKUP(D1078,Consumer_Price_Index!A:A,Consumer_Price_Index!B:B)</f>
        <v>255.7</v>
      </c>
      <c r="Q1078" s="13">
        <f>IF(ISNUMBER(M1078), M1078*(Consumer_Price_Index!$B$45/(_xlfn.XLOOKUP('Working Data'!D7550,Consumer_Price_Index!A:A,Consumer_Price_Index!B:B))), "Missing")</f>
        <v>770582.69481844141</v>
      </c>
      <c r="R1078" t="str">
        <f t="shared" si="16"/>
        <v>No</v>
      </c>
    </row>
    <row r="1079" spans="1:18" x14ac:dyDescent="0.25">
      <c r="A1079" t="s">
        <v>14248</v>
      </c>
      <c r="B1079" t="s">
        <v>41</v>
      </c>
      <c r="C1079" t="s">
        <v>24</v>
      </c>
      <c r="D1079" s="11">
        <v>1996</v>
      </c>
      <c r="E1079" t="s">
        <v>14247</v>
      </c>
      <c r="F1079">
        <v>5.4</v>
      </c>
      <c r="G1079">
        <v>2700</v>
      </c>
      <c r="H1079" t="s">
        <v>7565</v>
      </c>
      <c r="I1079" t="s">
        <v>7565</v>
      </c>
      <c r="J1079" t="s">
        <v>14246</v>
      </c>
      <c r="K1079" t="s">
        <v>7</v>
      </c>
      <c r="L1079" s="7">
        <v>8000000</v>
      </c>
      <c r="M1079" s="7">
        <v>107874</v>
      </c>
      <c r="N1079" t="s">
        <v>14245</v>
      </c>
      <c r="O1079">
        <v>93</v>
      </c>
      <c r="P1079" s="8">
        <f>_xlfn.XLOOKUP(D1079,Consumer_Price_Index!A:A,Consumer_Price_Index!B:B)</f>
        <v>156.9</v>
      </c>
      <c r="Q1079" s="13">
        <f>IF(ISNUMBER(M1079), M1079*(Consumer_Price_Index!$B$45/(_xlfn.XLOOKUP('Working Data'!D2964,Consumer_Price_Index!A:A,Consumer_Price_Index!B:B))), "Missing")</f>
        <v>141069.56137339055</v>
      </c>
      <c r="R1079" t="str">
        <f t="shared" si="16"/>
        <v>Yes</v>
      </c>
    </row>
    <row r="1080" spans="1:18" x14ac:dyDescent="0.25">
      <c r="A1080" t="s">
        <v>14674</v>
      </c>
      <c r="B1080" t="s">
        <v>68</v>
      </c>
      <c r="C1080" t="s">
        <v>24</v>
      </c>
      <c r="D1080" s="11">
        <v>1995</v>
      </c>
      <c r="E1080" t="s">
        <v>14673</v>
      </c>
      <c r="F1080">
        <v>5.4</v>
      </c>
      <c r="G1080">
        <v>6200</v>
      </c>
      <c r="H1080" t="s">
        <v>12739</v>
      </c>
      <c r="I1080" t="s">
        <v>14672</v>
      </c>
      <c r="J1080" t="s">
        <v>12455</v>
      </c>
      <c r="K1080" t="s">
        <v>7</v>
      </c>
      <c r="M1080" s="7">
        <v>15453274</v>
      </c>
      <c r="N1080" t="s">
        <v>6122</v>
      </c>
      <c r="O1080">
        <v>93</v>
      </c>
      <c r="P1080" s="8">
        <f>_xlfn.XLOOKUP(D1080,Consumer_Price_Index!A:A,Consumer_Price_Index!B:B)</f>
        <v>152.4</v>
      </c>
      <c r="Q1080" s="13">
        <f>IF(ISNUMBER(M1080), M1080*(Consumer_Price_Index!$B$45/(_xlfn.XLOOKUP('Working Data'!D2791,Consumer_Price_Index!A:A,Consumer_Price_Index!B:B))), "Missing")</f>
        <v>43760340.035315983</v>
      </c>
      <c r="R1080" t="str">
        <f t="shared" si="16"/>
        <v>No</v>
      </c>
    </row>
    <row r="1081" spans="1:18" x14ac:dyDescent="0.25">
      <c r="A1081" t="s">
        <v>18841</v>
      </c>
      <c r="B1081" t="s">
        <v>68</v>
      </c>
      <c r="C1081" t="s">
        <v>24</v>
      </c>
      <c r="D1081" s="11">
        <v>1987</v>
      </c>
      <c r="E1081" t="s">
        <v>18840</v>
      </c>
      <c r="F1081">
        <v>5.4</v>
      </c>
      <c r="G1081">
        <v>2500</v>
      </c>
      <c r="H1081" t="s">
        <v>17695</v>
      </c>
      <c r="I1081" t="s">
        <v>13511</v>
      </c>
      <c r="J1081" t="s">
        <v>12065</v>
      </c>
      <c r="K1081" t="s">
        <v>7</v>
      </c>
      <c r="M1081" s="7">
        <v>1584970</v>
      </c>
      <c r="N1081" t="s">
        <v>18839</v>
      </c>
      <c r="O1081">
        <v>98</v>
      </c>
      <c r="P1081" s="8">
        <f>_xlfn.XLOOKUP(D1081,Consumer_Price_Index!A:A,Consumer_Price_Index!B:B)</f>
        <v>113.6</v>
      </c>
      <c r="Q1081" s="13">
        <f>IF(ISNUMBER(M1081), M1081*(Consumer_Price_Index!$B$45/(_xlfn.XLOOKUP('Working Data'!D1205,Consumer_Price_Index!A:A,Consumer_Price_Index!B:B))), "Missing")</f>
        <v>4082336.0862214705</v>
      </c>
      <c r="R1081" t="str">
        <f t="shared" si="16"/>
        <v>No</v>
      </c>
    </row>
    <row r="1082" spans="1:18" x14ac:dyDescent="0.25">
      <c r="A1082" t="s">
        <v>9410</v>
      </c>
      <c r="B1082" t="s">
        <v>68</v>
      </c>
      <c r="C1082" t="s">
        <v>24</v>
      </c>
      <c r="D1082" s="11">
        <v>2005</v>
      </c>
      <c r="E1082" t="s">
        <v>9369</v>
      </c>
      <c r="F1082">
        <v>5.4</v>
      </c>
      <c r="G1082">
        <v>23000</v>
      </c>
      <c r="H1082" t="s">
        <v>9409</v>
      </c>
      <c r="I1082" t="s">
        <v>5073</v>
      </c>
      <c r="J1082" t="s">
        <v>4394</v>
      </c>
      <c r="K1082" t="s">
        <v>7</v>
      </c>
      <c r="L1082" s="7">
        <v>40000000</v>
      </c>
      <c r="M1082" s="7">
        <v>21577624</v>
      </c>
      <c r="N1082" t="s">
        <v>8268</v>
      </c>
      <c r="O1082">
        <v>100</v>
      </c>
      <c r="P1082" s="8">
        <f>_xlfn.XLOOKUP(D1082,Consumer_Price_Index!A:A,Consumer_Price_Index!B:B)</f>
        <v>195.3</v>
      </c>
      <c r="Q1082" s="13">
        <f>IF(ISNUMBER(M1082), M1082*(Consumer_Price_Index!$B$45/(_xlfn.XLOOKUP('Working Data'!D4741,Consumer_Price_Index!A:A,Consumer_Price_Index!B:B))), "Missing")</f>
        <v>63279134.098171309</v>
      </c>
      <c r="R1082" t="str">
        <f t="shared" si="16"/>
        <v>Yes</v>
      </c>
    </row>
    <row r="1083" spans="1:18" x14ac:dyDescent="0.25">
      <c r="A1083" t="s">
        <v>10165</v>
      </c>
      <c r="B1083" t="s">
        <v>68</v>
      </c>
      <c r="C1083" t="s">
        <v>24</v>
      </c>
      <c r="D1083" s="11">
        <v>2003</v>
      </c>
      <c r="E1083" t="s">
        <v>10164</v>
      </c>
      <c r="F1083">
        <v>5.4</v>
      </c>
      <c r="G1083">
        <v>4500</v>
      </c>
      <c r="H1083" t="s">
        <v>5752</v>
      </c>
      <c r="I1083" t="s">
        <v>10163</v>
      </c>
      <c r="J1083" t="s">
        <v>10163</v>
      </c>
      <c r="K1083" t="s">
        <v>265</v>
      </c>
      <c r="M1083" s="7">
        <v>546106</v>
      </c>
      <c r="N1083" t="s">
        <v>10162</v>
      </c>
      <c r="O1083">
        <v>112</v>
      </c>
      <c r="P1083" s="8">
        <f>_xlfn.XLOOKUP(D1083,Consumer_Price_Index!A:A,Consumer_Price_Index!B:B)</f>
        <v>184</v>
      </c>
      <c r="Q1083" s="13">
        <f>IF(ISNUMBER(M1083), M1083*(Consumer_Price_Index!$B$45/(_xlfn.XLOOKUP('Working Data'!D4443,Consumer_Price_Index!A:A,Consumer_Price_Index!B:B))), "Missing")</f>
        <v>739877.71542907949</v>
      </c>
      <c r="R1083" t="str">
        <f t="shared" si="16"/>
        <v>No</v>
      </c>
    </row>
    <row r="1084" spans="1:18" x14ac:dyDescent="0.25">
      <c r="A1084" t="s">
        <v>19203</v>
      </c>
      <c r="B1084" t="s">
        <v>101</v>
      </c>
      <c r="C1084" t="s">
        <v>34</v>
      </c>
      <c r="D1084" s="11">
        <v>1987</v>
      </c>
      <c r="E1084" t="s">
        <v>18808</v>
      </c>
      <c r="F1084">
        <v>5.4</v>
      </c>
      <c r="G1084">
        <v>38000</v>
      </c>
      <c r="H1084" t="s">
        <v>19202</v>
      </c>
      <c r="I1084" t="s">
        <v>17671</v>
      </c>
      <c r="J1084" t="s">
        <v>16974</v>
      </c>
      <c r="K1084" t="s">
        <v>7</v>
      </c>
      <c r="L1084" s="7">
        <v>22000000</v>
      </c>
      <c r="M1084" s="7">
        <v>17336370</v>
      </c>
      <c r="N1084" t="s">
        <v>17968</v>
      </c>
      <c r="O1084">
        <v>106</v>
      </c>
      <c r="P1084" s="8">
        <f>_xlfn.XLOOKUP(D1084,Consumer_Price_Index!A:A,Consumer_Price_Index!B:B)</f>
        <v>113.6</v>
      </c>
      <c r="Q1084" s="13">
        <f>IF(ISNUMBER(M1084), M1084*(Consumer_Price_Index!$B$45/(_xlfn.XLOOKUP('Working Data'!D1058,Consumer_Price_Index!A:A,Consumer_Price_Index!B:B))), "Missing")</f>
        <v>32407312.509202451</v>
      </c>
      <c r="R1084" t="str">
        <f t="shared" si="16"/>
        <v>Yes</v>
      </c>
    </row>
    <row r="1085" spans="1:18" x14ac:dyDescent="0.25">
      <c r="A1085" t="s">
        <v>11389</v>
      </c>
      <c r="B1085" t="s">
        <v>101</v>
      </c>
      <c r="C1085" t="s">
        <v>24</v>
      </c>
      <c r="D1085" s="11">
        <v>2001</v>
      </c>
      <c r="E1085" t="s">
        <v>11388</v>
      </c>
      <c r="F1085">
        <v>5.4</v>
      </c>
      <c r="G1085">
        <v>7700</v>
      </c>
      <c r="H1085" t="s">
        <v>5944</v>
      </c>
      <c r="I1085" t="s">
        <v>11387</v>
      </c>
      <c r="J1085" t="s">
        <v>11386</v>
      </c>
      <c r="K1085" t="s">
        <v>7</v>
      </c>
      <c r="L1085" s="7">
        <v>25000000</v>
      </c>
      <c r="M1085" s="7">
        <v>18634654</v>
      </c>
      <c r="N1085" t="s">
        <v>119</v>
      </c>
      <c r="O1085">
        <v>86</v>
      </c>
      <c r="P1085" s="8">
        <f>_xlfn.XLOOKUP(D1085,Consumer_Price_Index!A:A,Consumer_Price_Index!B:B)</f>
        <v>177.1</v>
      </c>
      <c r="Q1085" s="13">
        <f>IF(ISNUMBER(M1085), M1085*(Consumer_Price_Index!$B$45/(_xlfn.XLOOKUP('Working Data'!D4003,Consumer_Price_Index!A:A,Consumer_Price_Index!B:B))), "Missing")</f>
        <v>47996441.874894336</v>
      </c>
      <c r="R1085" t="str">
        <f t="shared" si="16"/>
        <v>Yes</v>
      </c>
    </row>
    <row r="1086" spans="1:18" x14ac:dyDescent="0.25">
      <c r="A1086" t="s">
        <v>19964</v>
      </c>
      <c r="B1086" t="s">
        <v>101</v>
      </c>
      <c r="C1086" t="s">
        <v>24</v>
      </c>
      <c r="D1086" s="11">
        <v>1985</v>
      </c>
      <c r="E1086" t="s">
        <v>19857</v>
      </c>
      <c r="F1086">
        <v>5.4</v>
      </c>
      <c r="G1086">
        <v>993</v>
      </c>
      <c r="H1086" t="s">
        <v>19963</v>
      </c>
      <c r="I1086" t="s">
        <v>15867</v>
      </c>
      <c r="J1086" t="s">
        <v>2424</v>
      </c>
      <c r="K1086" t="s">
        <v>7</v>
      </c>
      <c r="M1086" s="7">
        <v>2564278</v>
      </c>
      <c r="N1086" t="s">
        <v>17356</v>
      </c>
      <c r="O1086">
        <v>98</v>
      </c>
      <c r="P1086" s="8">
        <f>_xlfn.XLOOKUP(D1086,Consumer_Price_Index!A:A,Consumer_Price_Index!B:B)</f>
        <v>107.6</v>
      </c>
      <c r="Q1086" s="13">
        <f>IF(ISNUMBER(M1086), M1086*(Consumer_Price_Index!$B$45/(_xlfn.XLOOKUP('Working Data'!D792,Consumer_Price_Index!A:A,Consumer_Price_Index!B:B))), "Missing")</f>
        <v>8595550.1276127603</v>
      </c>
      <c r="R1086" t="str">
        <f t="shared" si="16"/>
        <v>No</v>
      </c>
    </row>
    <row r="1087" spans="1:18" x14ac:dyDescent="0.25">
      <c r="A1087" t="s">
        <v>14526</v>
      </c>
      <c r="B1087" t="s">
        <v>68</v>
      </c>
      <c r="C1087" t="s">
        <v>24</v>
      </c>
      <c r="D1087" s="11">
        <v>1995</v>
      </c>
      <c r="E1087" t="s">
        <v>14525</v>
      </c>
      <c r="F1087">
        <v>5.4</v>
      </c>
      <c r="G1087">
        <v>3100</v>
      </c>
      <c r="H1087" t="s">
        <v>3155</v>
      </c>
      <c r="I1087" t="s">
        <v>3155</v>
      </c>
      <c r="J1087" t="s">
        <v>6048</v>
      </c>
      <c r="K1087" t="s">
        <v>7</v>
      </c>
      <c r="M1087" s="7">
        <v>5221281</v>
      </c>
      <c r="N1087" t="s">
        <v>14524</v>
      </c>
      <c r="O1087">
        <v>95</v>
      </c>
      <c r="P1087" s="8">
        <f>_xlfn.XLOOKUP(D1087,Consumer_Price_Index!A:A,Consumer_Price_Index!B:B)</f>
        <v>152.4</v>
      </c>
      <c r="Q1087" s="13">
        <f>IF(ISNUMBER(M1087), M1087*(Consumer_Price_Index!$B$45/(_xlfn.XLOOKUP('Working Data'!D2837,Consumer_Price_Index!A:A,Consumer_Price_Index!B:B))), "Missing")</f>
        <v>8843381.4380211234</v>
      </c>
      <c r="R1087" t="str">
        <f t="shared" si="16"/>
        <v>No</v>
      </c>
    </row>
    <row r="1088" spans="1:18" x14ac:dyDescent="0.25">
      <c r="A1088" t="s">
        <v>16074</v>
      </c>
      <c r="B1088" t="s">
        <v>41</v>
      </c>
      <c r="C1088" t="s">
        <v>24</v>
      </c>
      <c r="D1088" s="11">
        <v>1992</v>
      </c>
      <c r="E1088" t="s">
        <v>16073</v>
      </c>
      <c r="F1088">
        <v>5.4</v>
      </c>
      <c r="G1088">
        <v>2100</v>
      </c>
      <c r="H1088" t="s">
        <v>16072</v>
      </c>
      <c r="I1088" t="s">
        <v>16072</v>
      </c>
      <c r="J1088" t="s">
        <v>16071</v>
      </c>
      <c r="K1088" t="s">
        <v>7</v>
      </c>
      <c r="M1088" s="7">
        <v>1102469</v>
      </c>
      <c r="N1088" t="s">
        <v>16070</v>
      </c>
      <c r="O1088">
        <v>110</v>
      </c>
      <c r="P1088" s="8">
        <f>_xlfn.XLOOKUP(D1088,Consumer_Price_Index!A:A,Consumer_Price_Index!B:B)</f>
        <v>140.30000000000001</v>
      </c>
      <c r="Q1088" s="13">
        <f>IF(ISNUMBER(M1088), M1088*(Consumer_Price_Index!$B$45/(_xlfn.XLOOKUP('Working Data'!D2236,Consumer_Price_Index!A:A,Consumer_Price_Index!B:B))), "Missing")</f>
        <v>3064984.5282846717</v>
      </c>
      <c r="R1088" t="str">
        <f t="shared" si="16"/>
        <v>No</v>
      </c>
    </row>
    <row r="1089" spans="1:18" x14ac:dyDescent="0.25">
      <c r="A1089" t="s">
        <v>15125</v>
      </c>
      <c r="B1089" t="s">
        <v>68</v>
      </c>
      <c r="C1089" t="s">
        <v>24</v>
      </c>
      <c r="D1089" s="11">
        <v>1994</v>
      </c>
      <c r="E1089" t="s">
        <v>15124</v>
      </c>
      <c r="F1089">
        <v>5.4</v>
      </c>
      <c r="G1089">
        <v>11000</v>
      </c>
      <c r="H1089" t="s">
        <v>7308</v>
      </c>
      <c r="I1089" t="s">
        <v>7308</v>
      </c>
      <c r="J1089" t="s">
        <v>3571</v>
      </c>
      <c r="K1089" t="s">
        <v>7</v>
      </c>
      <c r="L1089" s="7">
        <v>15000000</v>
      </c>
      <c r="M1089" s="7">
        <v>6821850</v>
      </c>
      <c r="N1089" t="s">
        <v>2694</v>
      </c>
      <c r="O1089">
        <v>97</v>
      </c>
      <c r="P1089" s="8">
        <f>_xlfn.XLOOKUP(D1089,Consumer_Price_Index!A:A,Consumer_Price_Index!B:B)</f>
        <v>148.19999999999999</v>
      </c>
      <c r="Q1089" s="13">
        <f>IF(ISNUMBER(M1089), M1089*(Consumer_Price_Index!$B$45/(_xlfn.XLOOKUP('Working Data'!D2607,Consumer_Price_Index!A:A,Consumer_Price_Index!B:B))), "Missing")</f>
        <v>18965489.917883214</v>
      </c>
      <c r="R1089" t="str">
        <f t="shared" si="16"/>
        <v>Yes</v>
      </c>
    </row>
    <row r="1090" spans="1:18" x14ac:dyDescent="0.25">
      <c r="A1090" t="s">
        <v>16352</v>
      </c>
      <c r="B1090" t="s">
        <v>101</v>
      </c>
      <c r="C1090" t="s">
        <v>100</v>
      </c>
      <c r="D1090" s="11">
        <v>1992</v>
      </c>
      <c r="E1090" t="s">
        <v>16073</v>
      </c>
      <c r="F1090">
        <v>5.4</v>
      </c>
      <c r="G1090">
        <v>4400</v>
      </c>
      <c r="H1090" t="s">
        <v>14655</v>
      </c>
      <c r="I1090" t="s">
        <v>14024</v>
      </c>
      <c r="J1090" t="s">
        <v>16351</v>
      </c>
      <c r="K1090" t="s">
        <v>7</v>
      </c>
      <c r="L1090" s="7">
        <v>14000000</v>
      </c>
      <c r="M1090" s="7">
        <v>2034470</v>
      </c>
      <c r="N1090" t="s">
        <v>16350</v>
      </c>
      <c r="O1090">
        <v>88</v>
      </c>
      <c r="P1090" s="8">
        <f>_xlfn.XLOOKUP(D1090,Consumer_Price_Index!A:A,Consumer_Price_Index!B:B)</f>
        <v>140.30000000000001</v>
      </c>
      <c r="Q1090" s="13">
        <f>IF(ISNUMBER(M1090), M1090*(Consumer_Price_Index!$B$45/(_xlfn.XLOOKUP('Working Data'!D2146,Consumer_Price_Index!A:A,Consumer_Price_Index!B:B))), "Missing")</f>
        <v>4551417.0998531571</v>
      </c>
      <c r="R1090" t="str">
        <f t="shared" si="16"/>
        <v>Yes</v>
      </c>
    </row>
    <row r="1091" spans="1:18" x14ac:dyDescent="0.25">
      <c r="A1091" t="s">
        <v>15568</v>
      </c>
      <c r="B1091" t="s">
        <v>41</v>
      </c>
      <c r="C1091" t="s">
        <v>11</v>
      </c>
      <c r="D1091" s="11">
        <v>1993</v>
      </c>
      <c r="E1091" t="s">
        <v>15145</v>
      </c>
      <c r="F1091">
        <v>5.4</v>
      </c>
      <c r="G1091">
        <v>3000</v>
      </c>
      <c r="H1091" t="s">
        <v>15567</v>
      </c>
      <c r="I1091" t="s">
        <v>15566</v>
      </c>
      <c r="J1091" t="s">
        <v>1834</v>
      </c>
      <c r="K1091" t="s">
        <v>7</v>
      </c>
      <c r="L1091" s="7">
        <v>8000000</v>
      </c>
      <c r="M1091" s="7">
        <v>737548</v>
      </c>
      <c r="N1091" t="s">
        <v>3464</v>
      </c>
      <c r="O1091">
        <v>96</v>
      </c>
      <c r="P1091" s="8">
        <f>_xlfn.XLOOKUP(D1091,Consumer_Price_Index!A:A,Consumer_Price_Index!B:B)</f>
        <v>144.5</v>
      </c>
      <c r="Q1091" s="13">
        <f>IF(ISNUMBER(M1091), M1091*(Consumer_Price_Index!$B$45/(_xlfn.XLOOKUP('Working Data'!D2434,Consumer_Price_Index!A:A,Consumer_Price_Index!B:B))), "Missing")</f>
        <v>949433.35699197301</v>
      </c>
      <c r="R1091" t="str">
        <f t="shared" ref="R1091:R1154" si="17">IF(AND(ISNUMBER(L1091), L1091&gt;0, ISNUMBER(M1091), M1091&gt;0), "Yes", "No")</f>
        <v>Yes</v>
      </c>
    </row>
    <row r="1092" spans="1:18" x14ac:dyDescent="0.25">
      <c r="A1092" t="s">
        <v>7312</v>
      </c>
      <c r="B1092" t="s">
        <v>41</v>
      </c>
      <c r="C1092" t="s">
        <v>5</v>
      </c>
      <c r="D1092" s="11">
        <v>2009</v>
      </c>
      <c r="E1092" t="s">
        <v>7245</v>
      </c>
      <c r="F1092">
        <v>5.4</v>
      </c>
      <c r="G1092">
        <v>55000</v>
      </c>
      <c r="H1092" t="s">
        <v>6258</v>
      </c>
      <c r="I1092" t="s">
        <v>6257</v>
      </c>
      <c r="J1092" t="s">
        <v>7311</v>
      </c>
      <c r="K1092" t="s">
        <v>7</v>
      </c>
      <c r="L1092" s="7">
        <v>15000000</v>
      </c>
      <c r="M1092" s="7">
        <v>100734718</v>
      </c>
      <c r="N1092" t="s">
        <v>842</v>
      </c>
      <c r="O1092">
        <v>101</v>
      </c>
      <c r="P1092" s="8">
        <f>_xlfn.XLOOKUP(D1092,Consumer_Price_Index!A:A,Consumer_Price_Index!B:B)</f>
        <v>214.5</v>
      </c>
      <c r="Q1092" s="13">
        <f>IF(ISNUMBER(M1092), M1092*(Consumer_Price_Index!$B$45/(_xlfn.XLOOKUP('Working Data'!D5545,Consumer_Price_Index!A:A,Consumer_Price_Index!B:B))), "Missing")</f>
        <v>195626950.76226896</v>
      </c>
      <c r="R1092" t="str">
        <f t="shared" si="17"/>
        <v>Yes</v>
      </c>
    </row>
    <row r="1093" spans="1:18" x14ac:dyDescent="0.25">
      <c r="A1093" t="s">
        <v>15704</v>
      </c>
      <c r="B1093" t="s">
        <v>68</v>
      </c>
      <c r="C1093" t="s">
        <v>24</v>
      </c>
      <c r="D1093" s="11">
        <v>1993</v>
      </c>
      <c r="E1093" t="s">
        <v>15703</v>
      </c>
      <c r="F1093">
        <v>5.4</v>
      </c>
      <c r="G1093">
        <v>4300</v>
      </c>
      <c r="H1093" t="s">
        <v>15702</v>
      </c>
      <c r="I1093" t="s">
        <v>15701</v>
      </c>
      <c r="J1093" t="s">
        <v>12051</v>
      </c>
      <c r="K1093" t="s">
        <v>7</v>
      </c>
      <c r="L1093" s="7">
        <v>12000000</v>
      </c>
      <c r="M1093" s="7">
        <v>3335984</v>
      </c>
      <c r="N1093" t="s">
        <v>6122</v>
      </c>
      <c r="O1093">
        <v>85</v>
      </c>
      <c r="P1093" s="8">
        <f>_xlfn.XLOOKUP(D1093,Consumer_Price_Index!A:A,Consumer_Price_Index!B:B)</f>
        <v>144.5</v>
      </c>
      <c r="Q1093" s="13">
        <f>IF(ISNUMBER(M1093), M1093*(Consumer_Price_Index!$B$45/(_xlfn.XLOOKUP('Working Data'!D2391,Consumer_Price_Index!A:A,Consumer_Price_Index!B:B))), "Missing")</f>
        <v>7245005.8788310755</v>
      </c>
      <c r="R1093" t="str">
        <f t="shared" si="17"/>
        <v>Yes</v>
      </c>
    </row>
    <row r="1094" spans="1:18" x14ac:dyDescent="0.25">
      <c r="A1094" t="s">
        <v>18579</v>
      </c>
      <c r="B1094" t="s">
        <v>68</v>
      </c>
      <c r="C1094" t="s">
        <v>24</v>
      </c>
      <c r="D1094" s="11">
        <v>1988</v>
      </c>
      <c r="E1094" t="s">
        <v>18578</v>
      </c>
      <c r="F1094">
        <v>5.4</v>
      </c>
      <c r="G1094">
        <v>25000</v>
      </c>
      <c r="H1094" t="s">
        <v>14239</v>
      </c>
      <c r="I1094" t="s">
        <v>15900</v>
      </c>
      <c r="J1094" t="s">
        <v>6495</v>
      </c>
      <c r="K1094" t="s">
        <v>7</v>
      </c>
      <c r="L1094" s="7">
        <v>20000000</v>
      </c>
      <c r="M1094" s="7">
        <v>13854000</v>
      </c>
      <c r="N1094" t="s">
        <v>17833</v>
      </c>
      <c r="O1094">
        <v>105</v>
      </c>
      <c r="P1094" s="8">
        <f>_xlfn.XLOOKUP(D1094,Consumer_Price_Index!A:A,Consumer_Price_Index!B:B)</f>
        <v>118.3</v>
      </c>
      <c r="Q1094" s="13">
        <f>IF(ISNUMBER(M1094), M1094*(Consumer_Price_Index!$B$45/(_xlfn.XLOOKUP('Working Data'!D1306,Consumer_Price_Index!A:A,Consumer_Price_Index!B:B))), "Missing")</f>
        <v>20939056.547619049</v>
      </c>
      <c r="R1094" t="str">
        <f t="shared" si="17"/>
        <v>Yes</v>
      </c>
    </row>
    <row r="1095" spans="1:18" x14ac:dyDescent="0.25">
      <c r="A1095" t="s">
        <v>16313</v>
      </c>
      <c r="B1095" t="s">
        <v>41</v>
      </c>
      <c r="C1095" t="s">
        <v>34</v>
      </c>
      <c r="D1095" s="11">
        <v>1992</v>
      </c>
      <c r="E1095" t="s">
        <v>16312</v>
      </c>
      <c r="F1095">
        <v>5.4</v>
      </c>
      <c r="G1095">
        <v>5300</v>
      </c>
      <c r="H1095" t="s">
        <v>16311</v>
      </c>
      <c r="I1095" t="s">
        <v>16310</v>
      </c>
      <c r="J1095" t="s">
        <v>16309</v>
      </c>
      <c r="K1095" t="s">
        <v>731</v>
      </c>
      <c r="M1095" s="7">
        <v>2001124</v>
      </c>
      <c r="N1095" t="s">
        <v>16308</v>
      </c>
      <c r="O1095">
        <v>95</v>
      </c>
      <c r="P1095" s="8">
        <f>_xlfn.XLOOKUP(D1095,Consumer_Price_Index!A:A,Consumer_Price_Index!B:B)</f>
        <v>140.30000000000001</v>
      </c>
      <c r="Q1095" s="13">
        <f>IF(ISNUMBER(M1095), M1095*(Consumer_Price_Index!$B$45/(_xlfn.XLOOKUP('Working Data'!D2159,Consumer_Price_Index!A:A,Consumer_Price_Index!B:B))), "Missing")</f>
        <v>2655672.8344947733</v>
      </c>
      <c r="R1095" t="str">
        <f t="shared" si="17"/>
        <v>No</v>
      </c>
    </row>
    <row r="1096" spans="1:18" x14ac:dyDescent="0.25">
      <c r="A1096" t="s">
        <v>20556</v>
      </c>
      <c r="B1096" t="s">
        <v>41</v>
      </c>
      <c r="C1096" t="s">
        <v>34</v>
      </c>
      <c r="D1096" s="11">
        <v>1984</v>
      </c>
      <c r="E1096" t="s">
        <v>20471</v>
      </c>
      <c r="F1096">
        <v>5.4</v>
      </c>
      <c r="G1096">
        <v>4200</v>
      </c>
      <c r="H1096" t="s">
        <v>18926</v>
      </c>
      <c r="I1096" t="s">
        <v>20555</v>
      </c>
      <c r="J1096" t="s">
        <v>20554</v>
      </c>
      <c r="K1096" t="s">
        <v>7</v>
      </c>
      <c r="M1096" s="7">
        <v>7610785</v>
      </c>
      <c r="N1096" t="s">
        <v>17968</v>
      </c>
      <c r="O1096">
        <v>92</v>
      </c>
      <c r="P1096" s="8">
        <f>_xlfn.XLOOKUP(D1096,Consumer_Price_Index!A:A,Consumer_Price_Index!B:B)</f>
        <v>103.9</v>
      </c>
      <c r="Q1096" s="13">
        <f>IF(ISNUMBER(M1096), M1096*(Consumer_Price_Index!$B$45/(_xlfn.XLOOKUP('Working Data'!D569,Consumer_Price_Index!A:A,Consumer_Price_Index!B:B))), "Missing")</f>
        <v>9784836.2426160332</v>
      </c>
      <c r="R1096" t="str">
        <f t="shared" si="17"/>
        <v>No</v>
      </c>
    </row>
    <row r="1097" spans="1:18" x14ac:dyDescent="0.25">
      <c r="A1097" t="s">
        <v>4163</v>
      </c>
      <c r="B1097" t="s">
        <v>41</v>
      </c>
      <c r="C1097" t="s">
        <v>87</v>
      </c>
      <c r="D1097" s="11">
        <v>2002</v>
      </c>
      <c r="E1097" t="s">
        <v>10822</v>
      </c>
      <c r="F1097">
        <v>5.4</v>
      </c>
      <c r="G1097">
        <v>7100</v>
      </c>
      <c r="H1097" t="s">
        <v>10821</v>
      </c>
      <c r="I1097" t="s">
        <v>10820</v>
      </c>
      <c r="J1097" t="s">
        <v>695</v>
      </c>
      <c r="K1097" t="s">
        <v>332</v>
      </c>
      <c r="L1097" s="7">
        <v>12000000</v>
      </c>
      <c r="M1097" s="7">
        <v>1440653</v>
      </c>
      <c r="N1097" t="s">
        <v>9797</v>
      </c>
      <c r="O1097">
        <v>97</v>
      </c>
      <c r="P1097" s="8">
        <f>_xlfn.XLOOKUP(D1097,Consumer_Price_Index!A:A,Consumer_Price_Index!B:B)</f>
        <v>179.9</v>
      </c>
      <c r="Q1097" s="13">
        <f>IF(ISNUMBER(M1097), M1097*(Consumer_Price_Index!$B$45/(_xlfn.XLOOKUP('Working Data'!D4214,Consumer_Price_Index!A:A,Consumer_Price_Index!B:B))), "Missing")</f>
        <v>2012686.6992205409</v>
      </c>
      <c r="R1097" t="str">
        <f t="shared" si="17"/>
        <v>Yes</v>
      </c>
    </row>
    <row r="1098" spans="1:18" x14ac:dyDescent="0.25">
      <c r="A1098" t="s">
        <v>19935</v>
      </c>
      <c r="B1098" t="s">
        <v>41</v>
      </c>
      <c r="C1098" t="s">
        <v>24</v>
      </c>
      <c r="D1098" s="11">
        <v>1985</v>
      </c>
      <c r="E1098" t="s">
        <v>19934</v>
      </c>
      <c r="F1098">
        <v>5.4</v>
      </c>
      <c r="G1098">
        <v>1200</v>
      </c>
      <c r="H1098" t="s">
        <v>10186</v>
      </c>
      <c r="I1098" t="s">
        <v>18278</v>
      </c>
      <c r="J1098" t="s">
        <v>19933</v>
      </c>
      <c r="K1098" t="s">
        <v>7</v>
      </c>
      <c r="L1098" s="7">
        <v>7000000</v>
      </c>
      <c r="M1098" s="7">
        <v>29815</v>
      </c>
      <c r="N1098" t="s">
        <v>704</v>
      </c>
      <c r="O1098">
        <v>109</v>
      </c>
      <c r="P1098" s="8">
        <f>_xlfn.XLOOKUP(D1098,Consumer_Price_Index!A:A,Consumer_Price_Index!B:B)</f>
        <v>107.6</v>
      </c>
      <c r="Q1098" s="13">
        <f>IF(ISNUMBER(M1098), M1098*(Consumer_Price_Index!$B$45/(_xlfn.XLOOKUP('Working Data'!D802,Consumer_Price_Index!A:A,Consumer_Price_Index!B:B))), "Missing")</f>
        <v>49372.991847826088</v>
      </c>
      <c r="R1098" t="str">
        <f t="shared" si="17"/>
        <v>Yes</v>
      </c>
    </row>
    <row r="1099" spans="1:18" x14ac:dyDescent="0.25">
      <c r="A1099" t="s">
        <v>21925</v>
      </c>
      <c r="B1099" t="s">
        <v>101</v>
      </c>
      <c r="C1099" t="s">
        <v>24</v>
      </c>
      <c r="D1099" s="11">
        <v>1980</v>
      </c>
      <c r="E1099" t="s">
        <v>21924</v>
      </c>
      <c r="F1099">
        <v>5.4</v>
      </c>
      <c r="G1099">
        <v>2400</v>
      </c>
      <c r="H1099" t="s">
        <v>21923</v>
      </c>
      <c r="I1099" t="s">
        <v>21922</v>
      </c>
      <c r="J1099" t="s">
        <v>12151</v>
      </c>
      <c r="K1099" t="s">
        <v>7</v>
      </c>
      <c r="L1099" s="7">
        <v>6000000</v>
      </c>
      <c r="M1099" s="7">
        <v>6216067</v>
      </c>
      <c r="N1099" t="s">
        <v>21921</v>
      </c>
      <c r="O1099">
        <v>103</v>
      </c>
      <c r="P1099" s="8">
        <f>_xlfn.XLOOKUP(D1099,Consumer_Price_Index!A:A,Consumer_Price_Index!B:B)</f>
        <v>82.4</v>
      </c>
      <c r="Q1099" s="13">
        <f>IF(ISNUMBER(M1099), M1099*(Consumer_Price_Index!$B$45/(_xlfn.XLOOKUP('Working Data'!D59,Consumer_Price_Index!A:A,Consumer_Price_Index!B:B))), "Missing")</f>
        <v>8684253.1632278766</v>
      </c>
      <c r="R1099" t="str">
        <f t="shared" si="17"/>
        <v>Yes</v>
      </c>
    </row>
    <row r="1100" spans="1:18" x14ac:dyDescent="0.25">
      <c r="A1100" t="s">
        <v>20389</v>
      </c>
      <c r="B1100" t="s">
        <v>101</v>
      </c>
      <c r="C1100" t="s">
        <v>24</v>
      </c>
      <c r="D1100" s="11">
        <v>1984</v>
      </c>
      <c r="E1100" t="s">
        <v>20388</v>
      </c>
      <c r="F1100">
        <v>5.4</v>
      </c>
      <c r="G1100">
        <v>2400</v>
      </c>
      <c r="H1100" t="s">
        <v>18364</v>
      </c>
      <c r="I1100" t="s">
        <v>10328</v>
      </c>
      <c r="J1100" t="s">
        <v>20387</v>
      </c>
      <c r="K1100" t="s">
        <v>7</v>
      </c>
      <c r="M1100" s="7">
        <v>21538850</v>
      </c>
      <c r="N1100" t="s">
        <v>138</v>
      </c>
      <c r="O1100">
        <v>97</v>
      </c>
      <c r="P1100" s="8">
        <f>_xlfn.XLOOKUP(D1100,Consumer_Price_Index!A:A,Consumer_Price_Index!B:B)</f>
        <v>103.9</v>
      </c>
      <c r="Q1100" s="13">
        <f>IF(ISNUMBER(M1100), M1100*(Consumer_Price_Index!$B$45/(_xlfn.XLOOKUP('Working Data'!D626,Consumer_Price_Index!A:A,Consumer_Price_Index!B:B))), "Missing")</f>
        <v>60993379.135687731</v>
      </c>
      <c r="R1100" t="str">
        <f t="shared" si="17"/>
        <v>No</v>
      </c>
    </row>
    <row r="1101" spans="1:18" x14ac:dyDescent="0.25">
      <c r="A1101" t="s">
        <v>19421</v>
      </c>
      <c r="B1101" t="s">
        <v>41</v>
      </c>
      <c r="C1101" t="s">
        <v>34</v>
      </c>
      <c r="D1101" s="11">
        <v>1986</v>
      </c>
      <c r="E1101" t="s">
        <v>19420</v>
      </c>
      <c r="F1101">
        <v>5.4</v>
      </c>
      <c r="G1101">
        <v>1400</v>
      </c>
      <c r="H1101" t="s">
        <v>19419</v>
      </c>
      <c r="I1101" t="s">
        <v>19418</v>
      </c>
      <c r="J1101" t="s">
        <v>18509</v>
      </c>
      <c r="K1101" t="s">
        <v>7</v>
      </c>
      <c r="M1101" s="7">
        <v>5099316</v>
      </c>
      <c r="N1101" t="s">
        <v>114</v>
      </c>
      <c r="O1101">
        <v>93</v>
      </c>
      <c r="P1101" s="8">
        <f>_xlfn.XLOOKUP(D1101,Consumer_Price_Index!A:A,Consumer_Price_Index!B:B)</f>
        <v>109.6</v>
      </c>
      <c r="Q1101" s="13">
        <f>IF(ISNUMBER(M1101), M1101*(Consumer_Price_Index!$B$45/(_xlfn.XLOOKUP('Working Data'!D991,Consumer_Price_Index!A:A,Consumer_Price_Index!B:B))), "Missing")</f>
        <v>6908677.5686971983</v>
      </c>
      <c r="R1101" t="str">
        <f t="shared" si="17"/>
        <v>No</v>
      </c>
    </row>
    <row r="1102" spans="1:18" x14ac:dyDescent="0.25">
      <c r="A1102" t="s">
        <v>8285</v>
      </c>
      <c r="B1102" t="s">
        <v>41</v>
      </c>
      <c r="C1102" t="s">
        <v>34</v>
      </c>
      <c r="D1102" s="11">
        <v>2007</v>
      </c>
      <c r="E1102" t="s">
        <v>8284</v>
      </c>
      <c r="F1102">
        <v>5.4</v>
      </c>
      <c r="G1102">
        <v>43000</v>
      </c>
      <c r="H1102" t="s">
        <v>6373</v>
      </c>
      <c r="I1102" t="s">
        <v>4025</v>
      </c>
      <c r="J1102" t="s">
        <v>4367</v>
      </c>
      <c r="K1102" t="s">
        <v>7</v>
      </c>
      <c r="L1102" s="7">
        <v>45000000</v>
      </c>
      <c r="M1102" s="7">
        <v>30984583</v>
      </c>
      <c r="N1102" t="s">
        <v>890</v>
      </c>
      <c r="O1102">
        <v>99</v>
      </c>
      <c r="P1102" s="8">
        <f>_xlfn.XLOOKUP(D1102,Consumer_Price_Index!A:A,Consumer_Price_Index!B:B)</f>
        <v>207.3</v>
      </c>
      <c r="Q1102" s="13">
        <f>IF(ISNUMBER(M1102), M1102*(Consumer_Price_Index!$B$45/(_xlfn.XLOOKUP('Working Data'!D5176,Consumer_Price_Index!A:A,Consumer_Price_Index!B:B))), "Missing")</f>
        <v>56668682.113445379</v>
      </c>
      <c r="R1102" t="str">
        <f t="shared" si="17"/>
        <v>Yes</v>
      </c>
    </row>
    <row r="1103" spans="1:18" x14ac:dyDescent="0.25">
      <c r="A1103" t="s">
        <v>13074</v>
      </c>
      <c r="B1103" t="s">
        <v>41</v>
      </c>
      <c r="C1103" t="s">
        <v>5</v>
      </c>
      <c r="D1103" s="11">
        <v>1998</v>
      </c>
      <c r="E1103" t="s">
        <v>13009</v>
      </c>
      <c r="F1103">
        <v>5.4</v>
      </c>
      <c r="G1103">
        <v>20000</v>
      </c>
      <c r="H1103" t="s">
        <v>1201</v>
      </c>
      <c r="I1103" t="s">
        <v>13073</v>
      </c>
      <c r="J1103" t="s">
        <v>13072</v>
      </c>
      <c r="K1103" t="s">
        <v>7</v>
      </c>
      <c r="M1103" s="7">
        <v>5624282</v>
      </c>
      <c r="N1103" t="s">
        <v>3464</v>
      </c>
      <c r="O1103">
        <v>96</v>
      </c>
      <c r="P1103" s="8">
        <f>_xlfn.XLOOKUP(D1103,Consumer_Price_Index!A:A,Consumer_Price_Index!B:B)</f>
        <v>163</v>
      </c>
      <c r="Q1103" s="13">
        <f>IF(ISNUMBER(M1103), M1103*(Consumer_Price_Index!$B$45/(_xlfn.XLOOKUP('Working Data'!D3398,Consumer_Price_Index!A:A,Consumer_Price_Index!B:B))), "Missing")</f>
        <v>8266853.4751567766</v>
      </c>
      <c r="R1103" t="str">
        <f t="shared" si="17"/>
        <v>No</v>
      </c>
    </row>
    <row r="1104" spans="1:18" x14ac:dyDescent="0.25">
      <c r="A1104" t="s">
        <v>17942</v>
      </c>
      <c r="B1104" t="s">
        <v>68</v>
      </c>
      <c r="C1104" t="s">
        <v>34</v>
      </c>
      <c r="D1104" s="11">
        <v>1989</v>
      </c>
      <c r="E1104" t="s">
        <v>17941</v>
      </c>
      <c r="F1104">
        <v>5.4</v>
      </c>
      <c r="G1104">
        <v>11000</v>
      </c>
      <c r="H1104" t="s">
        <v>17940</v>
      </c>
      <c r="I1104" t="s">
        <v>17939</v>
      </c>
      <c r="J1104" t="s">
        <v>1244</v>
      </c>
      <c r="K1104" t="s">
        <v>7</v>
      </c>
      <c r="L1104" s="7">
        <v>19000000</v>
      </c>
      <c r="M1104" s="7">
        <v>12143484</v>
      </c>
      <c r="N1104" t="s">
        <v>10935</v>
      </c>
      <c r="O1104">
        <v>122</v>
      </c>
      <c r="P1104" s="8">
        <f>_xlfn.XLOOKUP(D1104,Consumer_Price_Index!A:A,Consumer_Price_Index!B:B)</f>
        <v>124</v>
      </c>
      <c r="Q1104" s="13">
        <f>IF(ISNUMBER(M1104), M1104*(Consumer_Price_Index!$B$45/(_xlfn.XLOOKUP('Working Data'!D1555,Consumer_Price_Index!A:A,Consumer_Price_Index!B:B))), "Missing")</f>
        <v>15612318.88101266</v>
      </c>
      <c r="R1104" t="str">
        <f t="shared" si="17"/>
        <v>Yes</v>
      </c>
    </row>
    <row r="1105" spans="1:18" x14ac:dyDescent="0.25">
      <c r="A1105" t="s">
        <v>6930</v>
      </c>
      <c r="B1105" t="s">
        <v>41</v>
      </c>
      <c r="C1105" t="s">
        <v>24</v>
      </c>
      <c r="D1105" s="11">
        <v>2010</v>
      </c>
      <c r="E1105" t="s">
        <v>6679</v>
      </c>
      <c r="F1105">
        <v>5.4</v>
      </c>
      <c r="G1105">
        <v>87000</v>
      </c>
      <c r="H1105" t="s">
        <v>854</v>
      </c>
      <c r="I1105" t="s">
        <v>6929</v>
      </c>
      <c r="J1105" t="s">
        <v>6928</v>
      </c>
      <c r="K1105" t="s">
        <v>7</v>
      </c>
      <c r="L1105" s="7">
        <v>24000000</v>
      </c>
      <c r="M1105" s="7">
        <v>83188165</v>
      </c>
      <c r="N1105" t="s">
        <v>1991</v>
      </c>
      <c r="O1105">
        <v>88</v>
      </c>
      <c r="P1105" s="8">
        <f>_xlfn.XLOOKUP(D1105,Consumer_Price_Index!A:A,Consumer_Price_Index!B:B)</f>
        <v>218.1</v>
      </c>
      <c r="Q1105" s="13">
        <f>IF(ISNUMBER(M1105), M1105*(Consumer_Price_Index!$B$45/(_xlfn.XLOOKUP('Working Data'!D5680,Consumer_Price_Index!A:A,Consumer_Price_Index!B:B))), "Missing")</f>
        <v>129787167.82130055</v>
      </c>
      <c r="R1105" t="str">
        <f t="shared" si="17"/>
        <v>Yes</v>
      </c>
    </row>
    <row r="1106" spans="1:18" x14ac:dyDescent="0.25">
      <c r="A1106" t="s">
        <v>18216</v>
      </c>
      <c r="B1106" t="s">
        <v>41</v>
      </c>
      <c r="C1106" t="s">
        <v>11</v>
      </c>
      <c r="D1106" s="11">
        <v>1988</v>
      </c>
      <c r="E1106" t="s">
        <v>18215</v>
      </c>
      <c r="F1106">
        <v>5.4</v>
      </c>
      <c r="G1106">
        <v>1600</v>
      </c>
      <c r="H1106" t="s">
        <v>14572</v>
      </c>
      <c r="I1106" t="s">
        <v>18214</v>
      </c>
      <c r="J1106" t="s">
        <v>18213</v>
      </c>
      <c r="K1106" t="s">
        <v>7</v>
      </c>
      <c r="M1106" s="7">
        <v>1348771</v>
      </c>
      <c r="N1106" t="s">
        <v>18212</v>
      </c>
      <c r="O1106">
        <v>97</v>
      </c>
      <c r="P1106" s="8">
        <f>_xlfn.XLOOKUP(D1106,Consumer_Price_Index!A:A,Consumer_Price_Index!B:B)</f>
        <v>118.3</v>
      </c>
      <c r="Q1106" s="13">
        <f>IF(ISNUMBER(M1106), M1106*(Consumer_Price_Index!$B$45/(_xlfn.XLOOKUP('Working Data'!D1430,Consumer_Price_Index!A:A,Consumer_Price_Index!B:B))), "Missing")</f>
        <v>1789941.3053135888</v>
      </c>
      <c r="R1106" t="str">
        <f t="shared" si="17"/>
        <v>No</v>
      </c>
    </row>
    <row r="1107" spans="1:18" x14ac:dyDescent="0.25">
      <c r="A1107" t="s">
        <v>16490</v>
      </c>
      <c r="B1107" t="s">
        <v>41</v>
      </c>
      <c r="C1107" t="s">
        <v>11</v>
      </c>
      <c r="D1107" s="11">
        <v>1992</v>
      </c>
      <c r="E1107" t="s">
        <v>16262</v>
      </c>
      <c r="F1107">
        <v>5.4</v>
      </c>
      <c r="G1107">
        <v>18000</v>
      </c>
      <c r="H1107" t="s">
        <v>12589</v>
      </c>
      <c r="I1107" t="s">
        <v>16489</v>
      </c>
      <c r="J1107" t="s">
        <v>5300</v>
      </c>
      <c r="K1107" t="s">
        <v>7</v>
      </c>
      <c r="L1107" s="7">
        <v>3000000</v>
      </c>
      <c r="M1107" s="7">
        <v>1829804</v>
      </c>
      <c r="N1107" t="s">
        <v>666</v>
      </c>
      <c r="O1107">
        <v>93</v>
      </c>
      <c r="P1107" s="8">
        <f>_xlfn.XLOOKUP(D1107,Consumer_Price_Index!A:A,Consumer_Price_Index!B:B)</f>
        <v>140.30000000000001</v>
      </c>
      <c r="Q1107" s="13">
        <f>IF(ISNUMBER(M1107), M1107*(Consumer_Price_Index!$B$45/(_xlfn.XLOOKUP('Working Data'!D2087,Consumer_Price_Index!A:A,Consumer_Price_Index!B:B))), "Missing")</f>
        <v>3973922.1582323587</v>
      </c>
      <c r="R1107" t="str">
        <f t="shared" si="17"/>
        <v>Yes</v>
      </c>
    </row>
    <row r="1108" spans="1:18" x14ac:dyDescent="0.25">
      <c r="A1108" t="s">
        <v>19680</v>
      </c>
      <c r="B1108" t="s">
        <v>101</v>
      </c>
      <c r="C1108" t="s">
        <v>24</v>
      </c>
      <c r="D1108" s="11">
        <v>1986</v>
      </c>
      <c r="E1108" t="s">
        <v>19273</v>
      </c>
      <c r="F1108">
        <v>5.4</v>
      </c>
      <c r="G1108">
        <v>43000</v>
      </c>
      <c r="H1108" t="s">
        <v>19679</v>
      </c>
      <c r="I1108" t="s">
        <v>15306</v>
      </c>
      <c r="J1108" t="s">
        <v>14858</v>
      </c>
      <c r="K1108" t="s">
        <v>95</v>
      </c>
      <c r="M1108" s="7">
        <v>43579163</v>
      </c>
      <c r="N1108" t="s">
        <v>19678</v>
      </c>
      <c r="O1108">
        <v>83</v>
      </c>
      <c r="P1108" s="8">
        <f>_xlfn.XLOOKUP(D1108,Consumer_Price_Index!A:A,Consumer_Price_Index!B:B)</f>
        <v>109.6</v>
      </c>
      <c r="Q1108" s="13">
        <f>IF(ISNUMBER(M1108), M1108*(Consumer_Price_Index!$B$45/(_xlfn.XLOOKUP('Working Data'!D895,Consumer_Price_Index!A:A,Consumer_Price_Index!B:B))), "Missing")</f>
        <v>127801452.9942252</v>
      </c>
      <c r="R1108" t="str">
        <f t="shared" si="17"/>
        <v>No</v>
      </c>
    </row>
    <row r="1109" spans="1:18" x14ac:dyDescent="0.25">
      <c r="A1109" t="s">
        <v>17537</v>
      </c>
      <c r="B1109" t="s">
        <v>101</v>
      </c>
      <c r="C1109" t="s">
        <v>24</v>
      </c>
      <c r="D1109" s="11">
        <v>1990</v>
      </c>
      <c r="E1109" t="s">
        <v>17458</v>
      </c>
      <c r="F1109">
        <v>5.4</v>
      </c>
      <c r="G1109">
        <v>29000</v>
      </c>
      <c r="H1109" t="s">
        <v>5259</v>
      </c>
      <c r="I1109" t="s">
        <v>4318</v>
      </c>
      <c r="J1109" t="s">
        <v>17536</v>
      </c>
      <c r="K1109" t="s">
        <v>7</v>
      </c>
      <c r="L1109" s="7">
        <v>10000000</v>
      </c>
      <c r="M1109" s="7">
        <v>72270891</v>
      </c>
      <c r="N1109" t="s">
        <v>103</v>
      </c>
      <c r="O1109">
        <v>81</v>
      </c>
      <c r="P1109" s="8">
        <f>_xlfn.XLOOKUP(D1109,Consumer_Price_Index!A:A,Consumer_Price_Index!B:B)</f>
        <v>130.69999999999999</v>
      </c>
      <c r="Q1109" s="13">
        <f>IF(ISNUMBER(M1109), M1109*(Consumer_Price_Index!$B$45/(_xlfn.XLOOKUP('Working Data'!D1696,Consumer_Price_Index!A:A,Consumer_Price_Index!B:B))), "Missing")</f>
        <v>200920989.85127738</v>
      </c>
      <c r="R1109" t="str">
        <f t="shared" si="17"/>
        <v>Yes</v>
      </c>
    </row>
    <row r="1110" spans="1:18" x14ac:dyDescent="0.25">
      <c r="A1110" t="s">
        <v>7810</v>
      </c>
      <c r="B1110" t="s">
        <v>41</v>
      </c>
      <c r="C1110" t="s">
        <v>5</v>
      </c>
      <c r="D1110" s="11">
        <v>1980</v>
      </c>
      <c r="E1110" t="s">
        <v>21903</v>
      </c>
      <c r="F1110">
        <v>5.4</v>
      </c>
      <c r="G1110">
        <v>16000</v>
      </c>
      <c r="H1110" t="s">
        <v>19253</v>
      </c>
      <c r="I1110" t="s">
        <v>22000</v>
      </c>
      <c r="J1110" t="s">
        <v>13174</v>
      </c>
      <c r="K1110" t="s">
        <v>95</v>
      </c>
      <c r="M1110" s="7">
        <v>14796236</v>
      </c>
      <c r="N1110" t="s">
        <v>21999</v>
      </c>
      <c r="O1110">
        <v>92</v>
      </c>
      <c r="P1110" s="8">
        <f>_xlfn.XLOOKUP(D1110,Consumer_Price_Index!A:A,Consumer_Price_Index!B:B)</f>
        <v>82.4</v>
      </c>
      <c r="Q1110" s="13">
        <f>IF(ISNUMBER(M1110), M1110*(Consumer_Price_Index!$B$45/(_xlfn.XLOOKUP('Working Data'!D33,Consumer_Price_Index!A:A,Consumer_Price_Index!B:B))), "Missing")</f>
        <v>39686735.116197184</v>
      </c>
      <c r="R1110" t="str">
        <f t="shared" si="17"/>
        <v>No</v>
      </c>
    </row>
    <row r="1111" spans="1:18" x14ac:dyDescent="0.25">
      <c r="A1111" t="s">
        <v>19615</v>
      </c>
      <c r="B1111" t="s">
        <v>41</v>
      </c>
      <c r="C1111" t="s">
        <v>5</v>
      </c>
      <c r="D1111" s="11">
        <v>1986</v>
      </c>
      <c r="E1111" t="s">
        <v>19455</v>
      </c>
      <c r="F1111">
        <v>5.4</v>
      </c>
      <c r="G1111">
        <v>14000</v>
      </c>
      <c r="H1111" t="s">
        <v>17746</v>
      </c>
      <c r="I1111" t="s">
        <v>18352</v>
      </c>
      <c r="J1111" t="s">
        <v>17746</v>
      </c>
      <c r="K1111" t="s">
        <v>7</v>
      </c>
      <c r="M1111" s="7">
        <v>14481606</v>
      </c>
      <c r="N1111" t="s">
        <v>103</v>
      </c>
      <c r="O1111">
        <v>93</v>
      </c>
      <c r="P1111" s="8">
        <f>_xlfn.XLOOKUP(D1111,Consumer_Price_Index!A:A,Consumer_Price_Index!B:B)</f>
        <v>109.6</v>
      </c>
      <c r="Q1111" s="13">
        <f>IF(ISNUMBER(M1111), M1111*(Consumer_Price_Index!$B$45/(_xlfn.XLOOKUP('Working Data'!D922,Consumer_Price_Index!A:A,Consumer_Price_Index!B:B))), "Missing")</f>
        <v>24527767.360755976</v>
      </c>
      <c r="R1111" t="str">
        <f t="shared" si="17"/>
        <v>No</v>
      </c>
    </row>
    <row r="1112" spans="1:18" x14ac:dyDescent="0.25">
      <c r="A1112" t="s">
        <v>8654</v>
      </c>
      <c r="B1112" t="s">
        <v>68</v>
      </c>
      <c r="C1112" t="s">
        <v>5</v>
      </c>
      <c r="D1112" s="11">
        <v>1988</v>
      </c>
      <c r="E1112" t="s">
        <v>18285</v>
      </c>
      <c r="F1112">
        <v>5.4</v>
      </c>
      <c r="G1112">
        <v>2300</v>
      </c>
      <c r="H1112" t="s">
        <v>18292</v>
      </c>
      <c r="I1112" t="s">
        <v>18292</v>
      </c>
      <c r="J1112" t="s">
        <v>18291</v>
      </c>
      <c r="K1112" t="s">
        <v>7</v>
      </c>
      <c r="L1112" s="7">
        <v>6000000</v>
      </c>
      <c r="M1112" s="7">
        <v>40397</v>
      </c>
      <c r="N1112" t="s">
        <v>17913</v>
      </c>
      <c r="O1112">
        <v>91</v>
      </c>
      <c r="P1112" s="8">
        <f>_xlfn.XLOOKUP(D1112,Consumer_Price_Index!A:A,Consumer_Price_Index!B:B)</f>
        <v>118.3</v>
      </c>
      <c r="Q1112" s="13">
        <f>IF(ISNUMBER(M1112), M1112*(Consumer_Price_Index!$B$45/(_xlfn.XLOOKUP('Working Data'!D1405,Consumer_Price_Index!A:A,Consumer_Price_Index!B:B))), "Missing")</f>
        <v>75515.128220858896</v>
      </c>
      <c r="R1112" t="str">
        <f t="shared" si="17"/>
        <v>Yes</v>
      </c>
    </row>
    <row r="1113" spans="1:18" x14ac:dyDescent="0.25">
      <c r="A1113" t="s">
        <v>11980</v>
      </c>
      <c r="B1113" t="s">
        <v>68</v>
      </c>
      <c r="C1113" t="s">
        <v>24</v>
      </c>
      <c r="D1113" s="11">
        <v>2000</v>
      </c>
      <c r="E1113" t="s">
        <v>11979</v>
      </c>
      <c r="F1113">
        <v>5.4</v>
      </c>
      <c r="G1113">
        <v>14000</v>
      </c>
      <c r="H1113" t="s">
        <v>5337</v>
      </c>
      <c r="I1113" t="s">
        <v>4288</v>
      </c>
      <c r="J1113" t="s">
        <v>11131</v>
      </c>
      <c r="K1113" t="s">
        <v>7</v>
      </c>
      <c r="L1113" s="7">
        <v>24000000</v>
      </c>
      <c r="M1113" s="7">
        <v>12452362</v>
      </c>
      <c r="N1113" t="s">
        <v>11978</v>
      </c>
      <c r="O1113">
        <v>107</v>
      </c>
      <c r="P1113" s="8">
        <f>_xlfn.XLOOKUP(D1113,Consumer_Price_Index!A:A,Consumer_Price_Index!B:B)</f>
        <v>172.2</v>
      </c>
      <c r="Q1113" s="13">
        <f>IF(ISNUMBER(M1113), M1113*(Consumer_Price_Index!$B$45/(_xlfn.XLOOKUP('Working Data'!D3787,Consumer_Price_Index!A:A,Consumer_Price_Index!B:B))), "Missing")</f>
        <v>16284269.104721028</v>
      </c>
      <c r="R1113" t="str">
        <f t="shared" si="17"/>
        <v>Yes</v>
      </c>
    </row>
    <row r="1114" spans="1:18" x14ac:dyDescent="0.25">
      <c r="A1114" t="s">
        <v>5745</v>
      </c>
      <c r="B1114" t="s">
        <v>68</v>
      </c>
      <c r="C1114" t="s">
        <v>34</v>
      </c>
      <c r="D1114" s="11">
        <v>2012</v>
      </c>
      <c r="E1114" t="s">
        <v>5724</v>
      </c>
      <c r="F1114">
        <v>5.4</v>
      </c>
      <c r="G1114">
        <v>74000</v>
      </c>
      <c r="H1114" t="s">
        <v>5744</v>
      </c>
      <c r="I1114" t="s">
        <v>5743</v>
      </c>
      <c r="J1114" t="s">
        <v>894</v>
      </c>
      <c r="K1114" t="s">
        <v>7</v>
      </c>
      <c r="L1114" s="7">
        <v>65000000</v>
      </c>
      <c r="M1114" s="7">
        <v>50950296</v>
      </c>
      <c r="N1114" t="s">
        <v>5003</v>
      </c>
      <c r="O1114">
        <v>93</v>
      </c>
      <c r="P1114" s="8">
        <f>_xlfn.XLOOKUP(D1114,Consumer_Price_Index!A:A,Consumer_Price_Index!B:B)</f>
        <v>229.6</v>
      </c>
      <c r="Q1114" s="13">
        <f>IF(ISNUMBER(M1114), M1114*(Consumer_Price_Index!$B$45/(_xlfn.XLOOKUP('Working Data'!D6112,Consumer_Price_Index!A:A,Consumer_Price_Index!B:B))), "Missing")</f>
        <v>95242669.884662569</v>
      </c>
      <c r="R1114" t="str">
        <f t="shared" si="17"/>
        <v>Yes</v>
      </c>
    </row>
    <row r="1115" spans="1:18" x14ac:dyDescent="0.25">
      <c r="A1115" t="s">
        <v>19524</v>
      </c>
      <c r="B1115" t="s">
        <v>41</v>
      </c>
      <c r="C1115" t="s">
        <v>87</v>
      </c>
      <c r="D1115" s="11">
        <v>1986</v>
      </c>
      <c r="E1115" t="s">
        <v>19288</v>
      </c>
      <c r="F1115">
        <v>5.4</v>
      </c>
      <c r="G1115">
        <v>2200</v>
      </c>
      <c r="H1115" t="s">
        <v>19523</v>
      </c>
      <c r="I1115" t="s">
        <v>19523</v>
      </c>
      <c r="J1115" t="s">
        <v>19522</v>
      </c>
      <c r="K1115" t="s">
        <v>7</v>
      </c>
      <c r="M1115" s="7">
        <v>2510433</v>
      </c>
      <c r="N1115" t="s">
        <v>18730</v>
      </c>
      <c r="O1115">
        <v>94</v>
      </c>
      <c r="P1115" s="8">
        <f>_xlfn.XLOOKUP(D1115,Consumer_Price_Index!A:A,Consumer_Price_Index!B:B)</f>
        <v>109.6</v>
      </c>
      <c r="Q1115" s="13">
        <f>IF(ISNUMBER(M1115), M1115*(Consumer_Price_Index!$B$45/(_xlfn.XLOOKUP('Working Data'!D955,Consumer_Price_Index!A:A,Consumer_Price_Index!B:B))), "Missing")</f>
        <v>3401195.7985771452</v>
      </c>
      <c r="R1115" t="str">
        <f t="shared" si="17"/>
        <v>No</v>
      </c>
    </row>
    <row r="1116" spans="1:18" x14ac:dyDescent="0.25">
      <c r="A1116" t="s">
        <v>17844</v>
      </c>
      <c r="B1116" t="s">
        <v>41</v>
      </c>
      <c r="C1116" t="s">
        <v>34</v>
      </c>
      <c r="D1116" s="11">
        <v>1989</v>
      </c>
      <c r="E1116" t="s">
        <v>17843</v>
      </c>
      <c r="F1116">
        <v>5.4</v>
      </c>
      <c r="G1116">
        <v>3300</v>
      </c>
      <c r="H1116" t="s">
        <v>17842</v>
      </c>
      <c r="I1116" t="s">
        <v>17841</v>
      </c>
      <c r="J1116" t="s">
        <v>7786</v>
      </c>
      <c r="K1116" t="s">
        <v>7</v>
      </c>
      <c r="L1116" s="7">
        <v>16000000</v>
      </c>
      <c r="M1116" s="7">
        <v>9015164</v>
      </c>
      <c r="N1116" t="s">
        <v>6260</v>
      </c>
      <c r="O1116">
        <v>106</v>
      </c>
      <c r="P1116" s="8">
        <f>_xlfn.XLOOKUP(D1116,Consumer_Price_Index!A:A,Consumer_Price_Index!B:B)</f>
        <v>124</v>
      </c>
      <c r="Q1116" s="13">
        <f>IF(ISNUMBER(M1116), M1116*(Consumer_Price_Index!$B$45/(_xlfn.XLOOKUP('Working Data'!D1589,Consumer_Price_Index!A:A,Consumer_Price_Index!B:B))), "Missing")</f>
        <v>11963939.332752611</v>
      </c>
      <c r="R1116" t="str">
        <f t="shared" si="17"/>
        <v>Yes</v>
      </c>
    </row>
    <row r="1117" spans="1:18" x14ac:dyDescent="0.25">
      <c r="A1117" t="s">
        <v>5763</v>
      </c>
      <c r="B1117" t="s">
        <v>41</v>
      </c>
      <c r="C1117" t="s">
        <v>34</v>
      </c>
      <c r="D1117" s="11">
        <v>2012</v>
      </c>
      <c r="E1117" t="s">
        <v>5553</v>
      </c>
      <c r="F1117">
        <v>5.4</v>
      </c>
      <c r="G1117">
        <v>136000</v>
      </c>
      <c r="H1117" t="s">
        <v>3335</v>
      </c>
      <c r="I1117" t="s">
        <v>3335</v>
      </c>
      <c r="J1117" t="s">
        <v>3334</v>
      </c>
      <c r="K1117" t="s">
        <v>332</v>
      </c>
      <c r="L1117" s="7">
        <v>65000000</v>
      </c>
      <c r="M1117" s="7">
        <v>240159255</v>
      </c>
      <c r="N1117" t="s">
        <v>5762</v>
      </c>
      <c r="O1117">
        <v>95</v>
      </c>
      <c r="P1117" s="8">
        <f>_xlfn.XLOOKUP(D1117,Consumer_Price_Index!A:A,Consumer_Price_Index!B:B)</f>
        <v>229.6</v>
      </c>
      <c r="Q1117" s="13">
        <f>IF(ISNUMBER(M1117), M1117*(Consumer_Price_Index!$B$45/(_xlfn.XLOOKUP('Working Data'!D6102,Consumer_Price_Index!A:A,Consumer_Price_Index!B:B))), "Missing")</f>
        <v>590133266.11693549</v>
      </c>
      <c r="R1117" t="str">
        <f t="shared" si="17"/>
        <v>Yes</v>
      </c>
    </row>
    <row r="1118" spans="1:18" x14ac:dyDescent="0.25">
      <c r="A1118" t="s">
        <v>15457</v>
      </c>
      <c r="B1118" t="s">
        <v>101</v>
      </c>
      <c r="C1118" t="s">
        <v>24</v>
      </c>
      <c r="D1118" s="11">
        <v>1994</v>
      </c>
      <c r="E1118" t="s">
        <v>15124</v>
      </c>
      <c r="F1118">
        <v>5.4</v>
      </c>
      <c r="G1118">
        <v>66000</v>
      </c>
      <c r="H1118" t="s">
        <v>1327</v>
      </c>
      <c r="I1118" t="s">
        <v>15456</v>
      </c>
      <c r="J1118" t="s">
        <v>10348</v>
      </c>
      <c r="K1118" t="s">
        <v>7</v>
      </c>
      <c r="L1118" s="7">
        <v>40000000</v>
      </c>
      <c r="M1118" s="7">
        <v>38087756</v>
      </c>
      <c r="N1118" t="s">
        <v>138</v>
      </c>
      <c r="O1118">
        <v>95</v>
      </c>
      <c r="P1118" s="8">
        <f>_xlfn.XLOOKUP(D1118,Consumer_Price_Index!A:A,Consumer_Price_Index!B:B)</f>
        <v>148.19999999999999</v>
      </c>
      <c r="Q1118" s="13">
        <f>IF(ISNUMBER(M1118), M1118*(Consumer_Price_Index!$B$45/(_xlfn.XLOOKUP('Working Data'!D2481,Consumer_Price_Index!A:A,Consumer_Price_Index!B:B))), "Missing")</f>
        <v>69659899.478991598</v>
      </c>
      <c r="R1118" t="str">
        <f t="shared" si="17"/>
        <v>Yes</v>
      </c>
    </row>
    <row r="1119" spans="1:18" x14ac:dyDescent="0.25">
      <c r="A1119" t="s">
        <v>17937</v>
      </c>
      <c r="B1119" t="s">
        <v>101</v>
      </c>
      <c r="C1119" t="s">
        <v>34</v>
      </c>
      <c r="D1119" s="11">
        <v>1989</v>
      </c>
      <c r="E1119" t="s">
        <v>17539</v>
      </c>
      <c r="F1119">
        <v>5.4</v>
      </c>
      <c r="G1119">
        <v>6000</v>
      </c>
      <c r="H1119" t="s">
        <v>16358</v>
      </c>
      <c r="I1119" t="s">
        <v>16358</v>
      </c>
      <c r="J1119" t="s">
        <v>17936</v>
      </c>
      <c r="K1119" t="s">
        <v>7</v>
      </c>
      <c r="L1119" s="7">
        <v>10000000</v>
      </c>
      <c r="M1119" s="7">
        <v>1272977</v>
      </c>
      <c r="N1119" t="s">
        <v>16848</v>
      </c>
      <c r="O1119">
        <v>85</v>
      </c>
      <c r="P1119" s="8">
        <f>_xlfn.XLOOKUP(D1119,Consumer_Price_Index!A:A,Consumer_Price_Index!B:B)</f>
        <v>124</v>
      </c>
      <c r="Q1119" s="13">
        <f>IF(ISNUMBER(M1119), M1119*(Consumer_Price_Index!$B$45/(_xlfn.XLOOKUP('Working Data'!D1557,Consumer_Price_Index!A:A,Consumer_Price_Index!B:B))), "Missing")</f>
        <v>2053340.8782424561</v>
      </c>
      <c r="R1119" t="str">
        <f t="shared" si="17"/>
        <v>Yes</v>
      </c>
    </row>
    <row r="1120" spans="1:18" x14ac:dyDescent="0.25">
      <c r="A1120" t="s">
        <v>21548</v>
      </c>
      <c r="B1120" t="s">
        <v>41</v>
      </c>
      <c r="C1120" t="s">
        <v>11</v>
      </c>
      <c r="D1120" s="11">
        <v>1981</v>
      </c>
      <c r="E1120" t="s">
        <v>21547</v>
      </c>
      <c r="F1120">
        <v>5.4</v>
      </c>
      <c r="G1120">
        <v>1100</v>
      </c>
      <c r="H1120" t="s">
        <v>13865</v>
      </c>
      <c r="I1120" t="s">
        <v>21546</v>
      </c>
      <c r="J1120" t="s">
        <v>8211</v>
      </c>
      <c r="K1120" t="s">
        <v>7</v>
      </c>
      <c r="L1120" s="7">
        <v>16000000</v>
      </c>
      <c r="M1120" s="7">
        <v>10851261</v>
      </c>
      <c r="N1120" t="s">
        <v>21545</v>
      </c>
      <c r="O1120">
        <v>116</v>
      </c>
      <c r="P1120" s="8">
        <f>_xlfn.XLOOKUP(D1120,Consumer_Price_Index!A:A,Consumer_Price_Index!B:B)</f>
        <v>90.9</v>
      </c>
      <c r="Q1120" s="13">
        <f>IF(ISNUMBER(M1120), M1120*(Consumer_Price_Index!$B$45/(_xlfn.XLOOKUP('Working Data'!D195,Consumer_Price_Index!A:A,Consumer_Price_Index!B:B))), "Missing")</f>
        <v>14701552.80880391</v>
      </c>
      <c r="R1120" t="str">
        <f t="shared" si="17"/>
        <v>Yes</v>
      </c>
    </row>
    <row r="1121" spans="1:18" x14ac:dyDescent="0.25">
      <c r="A1121" t="s">
        <v>6098</v>
      </c>
      <c r="B1121" t="s">
        <v>68</v>
      </c>
      <c r="C1121" t="s">
        <v>34</v>
      </c>
      <c r="D1121" s="11">
        <v>2011</v>
      </c>
      <c r="E1121" t="s">
        <v>6097</v>
      </c>
      <c r="F1121">
        <v>5.4</v>
      </c>
      <c r="G1121">
        <v>91000</v>
      </c>
      <c r="H1121" t="s">
        <v>6096</v>
      </c>
      <c r="I1121" t="s">
        <v>1077</v>
      </c>
      <c r="J1121" t="s">
        <v>1848</v>
      </c>
      <c r="K1121" t="s">
        <v>7</v>
      </c>
      <c r="L1121" s="7">
        <v>40000000</v>
      </c>
      <c r="M1121" s="7">
        <v>91627228</v>
      </c>
      <c r="N1121" t="s">
        <v>133</v>
      </c>
      <c r="O1121">
        <v>95</v>
      </c>
      <c r="P1121" s="8">
        <f>_xlfn.XLOOKUP(D1121,Consumer_Price_Index!A:A,Consumer_Price_Index!B:B)</f>
        <v>224.9</v>
      </c>
      <c r="Q1121" s="13">
        <f>IF(ISNUMBER(M1121), M1121*(Consumer_Price_Index!$B$45/(_xlfn.XLOOKUP('Working Data'!D5985,Consumer_Price_Index!A:A,Consumer_Price_Index!B:B))), "Missing")</f>
        <v>138486192.31944445</v>
      </c>
      <c r="R1121" t="str">
        <f t="shared" si="17"/>
        <v>Yes</v>
      </c>
    </row>
    <row r="1122" spans="1:18" x14ac:dyDescent="0.25">
      <c r="A1122" t="s">
        <v>11310</v>
      </c>
      <c r="B1122" t="s">
        <v>101</v>
      </c>
      <c r="C1122" t="s">
        <v>34</v>
      </c>
      <c r="D1122" s="11">
        <v>2001</v>
      </c>
      <c r="E1122" t="s">
        <v>11309</v>
      </c>
      <c r="F1122">
        <v>5.4</v>
      </c>
      <c r="G1122">
        <v>8800</v>
      </c>
      <c r="H1122" t="s">
        <v>5900</v>
      </c>
      <c r="I1122" t="s">
        <v>7162</v>
      </c>
      <c r="J1122" t="s">
        <v>11131</v>
      </c>
      <c r="K1122" t="s">
        <v>7</v>
      </c>
      <c r="L1122" s="7">
        <v>35000000</v>
      </c>
      <c r="M1122" s="7">
        <v>43057552</v>
      </c>
      <c r="N1122" t="s">
        <v>138</v>
      </c>
      <c r="O1122">
        <v>94</v>
      </c>
      <c r="P1122" s="8">
        <f>_xlfn.XLOOKUP(D1122,Consumer_Price_Index!A:A,Consumer_Price_Index!B:B)</f>
        <v>177.1</v>
      </c>
      <c r="Q1122" s="13">
        <f>IF(ISNUMBER(M1122), M1122*(Consumer_Price_Index!$B$45/(_xlfn.XLOOKUP('Working Data'!D4027,Consumer_Price_Index!A:A,Consumer_Price_Index!B:B))), "Missing")</f>
        <v>57141272.188153304</v>
      </c>
      <c r="R1122" t="str">
        <f t="shared" si="17"/>
        <v>Yes</v>
      </c>
    </row>
    <row r="1123" spans="1:18" x14ac:dyDescent="0.25">
      <c r="A1123" t="s">
        <v>4156</v>
      </c>
      <c r="B1123" t="s">
        <v>41</v>
      </c>
      <c r="C1123" t="s">
        <v>11</v>
      </c>
      <c r="D1123" s="11">
        <v>2014</v>
      </c>
      <c r="E1123" t="s">
        <v>4155</v>
      </c>
      <c r="F1123">
        <v>5.4</v>
      </c>
      <c r="G1123">
        <v>28000</v>
      </c>
      <c r="H1123" t="s">
        <v>4154</v>
      </c>
      <c r="I1123" t="s">
        <v>4153</v>
      </c>
      <c r="J1123" t="s">
        <v>1888</v>
      </c>
      <c r="K1123" t="s">
        <v>2259</v>
      </c>
      <c r="L1123" s="7">
        <v>30000000</v>
      </c>
      <c r="M1123" s="7">
        <v>5092129</v>
      </c>
      <c r="N1123" t="s">
        <v>4152</v>
      </c>
      <c r="O1123">
        <v>109</v>
      </c>
      <c r="P1123" s="8">
        <f>_xlfn.XLOOKUP(D1123,Consumer_Price_Index!A:A,Consumer_Price_Index!B:B)</f>
        <v>236.7</v>
      </c>
      <c r="Q1123" s="13">
        <f>IF(ISNUMBER(M1123), M1123*(Consumer_Price_Index!$B$45/(_xlfn.XLOOKUP('Working Data'!D6621,Consumer_Price_Index!A:A,Consumer_Price_Index!B:B))), "Missing")</f>
        <v>10180916.70800525</v>
      </c>
      <c r="R1123" t="str">
        <f t="shared" si="17"/>
        <v>Yes</v>
      </c>
    </row>
    <row r="1124" spans="1:18" x14ac:dyDescent="0.25">
      <c r="A1124" t="s">
        <v>813</v>
      </c>
      <c r="B1124" t="s">
        <v>41</v>
      </c>
      <c r="C1124" t="s">
        <v>11</v>
      </c>
      <c r="D1124" s="11">
        <v>2019</v>
      </c>
      <c r="E1124" t="s">
        <v>545</v>
      </c>
      <c r="F1124">
        <v>5.4</v>
      </c>
      <c r="G1124">
        <v>38000</v>
      </c>
      <c r="H1124" t="s">
        <v>812</v>
      </c>
      <c r="I1124" t="s">
        <v>812</v>
      </c>
      <c r="J1124" t="s">
        <v>691</v>
      </c>
      <c r="K1124" t="s">
        <v>265</v>
      </c>
      <c r="L1124" s="7">
        <v>25000000</v>
      </c>
      <c r="M1124" s="7">
        <v>14454622</v>
      </c>
      <c r="N1124" t="s">
        <v>811</v>
      </c>
      <c r="O1124">
        <v>106</v>
      </c>
      <c r="P1124" s="8">
        <f>_xlfn.XLOOKUP(D1124,Consumer_Price_Index!A:A,Consumer_Price_Index!B:B)</f>
        <v>255.7</v>
      </c>
      <c r="Q1124" s="13">
        <f>IF(ISNUMBER(M1124), M1124*(Consumer_Price_Index!$B$45/(_xlfn.XLOOKUP('Working Data'!D7513,Consumer_Price_Index!A:A,Consumer_Price_Index!B:B))), "Missing")</f>
        <v>21246132.770863481</v>
      </c>
      <c r="R1124" t="str">
        <f t="shared" si="17"/>
        <v>Yes</v>
      </c>
    </row>
    <row r="1125" spans="1:18" x14ac:dyDescent="0.25">
      <c r="A1125" t="s">
        <v>7242</v>
      </c>
      <c r="B1125" t="s">
        <v>41</v>
      </c>
      <c r="C1125" t="s">
        <v>24</v>
      </c>
      <c r="D1125" s="11">
        <v>2009</v>
      </c>
      <c r="E1125" t="s">
        <v>7083</v>
      </c>
      <c r="F1125">
        <v>5.4</v>
      </c>
      <c r="G1125">
        <v>8000</v>
      </c>
      <c r="H1125" t="s">
        <v>7241</v>
      </c>
      <c r="I1125" t="s">
        <v>7240</v>
      </c>
      <c r="J1125" t="s">
        <v>7239</v>
      </c>
      <c r="K1125" t="s">
        <v>7</v>
      </c>
      <c r="M1125" s="7">
        <v>348327</v>
      </c>
      <c r="N1125" t="s">
        <v>7238</v>
      </c>
      <c r="O1125">
        <v>81</v>
      </c>
      <c r="P1125" s="8">
        <f>_xlfn.XLOOKUP(D1125,Consumer_Price_Index!A:A,Consumer_Price_Index!B:B)</f>
        <v>214.5</v>
      </c>
      <c r="Q1125" s="13">
        <f>IF(ISNUMBER(M1125), M1125*(Consumer_Price_Index!$B$45/(_xlfn.XLOOKUP('Working Data'!D5572,Consumer_Price_Index!A:A,Consumer_Price_Index!B:B))), "Missing")</f>
        <v>756487.7897362794</v>
      </c>
      <c r="R1125" t="str">
        <f t="shared" si="17"/>
        <v>No</v>
      </c>
    </row>
    <row r="1126" spans="1:18" x14ac:dyDescent="0.25">
      <c r="A1126" t="s">
        <v>18038</v>
      </c>
      <c r="B1126" t="s">
        <v>101</v>
      </c>
      <c r="C1126" t="s">
        <v>24</v>
      </c>
      <c r="D1126" s="11">
        <v>1989</v>
      </c>
      <c r="E1126" t="s">
        <v>17749</v>
      </c>
      <c r="F1126">
        <v>5.4</v>
      </c>
      <c r="G1126">
        <v>4100</v>
      </c>
      <c r="H1126" t="s">
        <v>16919</v>
      </c>
      <c r="I1126" t="s">
        <v>18037</v>
      </c>
      <c r="J1126" t="s">
        <v>18036</v>
      </c>
      <c r="K1126" t="s">
        <v>7</v>
      </c>
      <c r="M1126" s="7">
        <v>12065892</v>
      </c>
      <c r="N1126" t="s">
        <v>17833</v>
      </c>
      <c r="O1126">
        <v>90</v>
      </c>
      <c r="P1126" s="8">
        <f>_xlfn.XLOOKUP(D1126,Consumer_Price_Index!A:A,Consumer_Price_Index!B:B)</f>
        <v>124</v>
      </c>
      <c r="Q1126" s="13">
        <f>IF(ISNUMBER(M1126), M1126*(Consumer_Price_Index!$B$45/(_xlfn.XLOOKUP('Working Data'!D1512,Consumer_Price_Index!A:A,Consumer_Price_Index!B:B))), "Missing")</f>
        <v>28129130.010711554</v>
      </c>
      <c r="R1126" t="str">
        <f t="shared" si="17"/>
        <v>No</v>
      </c>
    </row>
    <row r="1127" spans="1:18" x14ac:dyDescent="0.25">
      <c r="A1127" t="s">
        <v>17164</v>
      </c>
      <c r="B1127" t="s">
        <v>68</v>
      </c>
      <c r="C1127" t="s">
        <v>24</v>
      </c>
      <c r="D1127" s="11">
        <v>1990</v>
      </c>
      <c r="E1127" t="s">
        <v>17163</v>
      </c>
      <c r="F1127">
        <v>5.4</v>
      </c>
      <c r="G1127">
        <v>2500</v>
      </c>
      <c r="H1127" t="s">
        <v>15747</v>
      </c>
      <c r="I1127" t="s">
        <v>17162</v>
      </c>
      <c r="J1127" t="s">
        <v>14842</v>
      </c>
      <c r="K1127" t="s">
        <v>7</v>
      </c>
      <c r="L1127" s="7">
        <v>16000000</v>
      </c>
      <c r="M1127" s="7">
        <v>17854933</v>
      </c>
      <c r="N1127" t="s">
        <v>6977</v>
      </c>
      <c r="O1127">
        <v>87</v>
      </c>
      <c r="P1127" s="8">
        <f>_xlfn.XLOOKUP(D1127,Consumer_Price_Index!A:A,Consumer_Price_Index!B:B)</f>
        <v>130.69999999999999</v>
      </c>
      <c r="Q1127" s="13">
        <f>IF(ISNUMBER(M1127), M1127*(Consumer_Price_Index!$B$45/(_xlfn.XLOOKUP('Working Data'!D1832,Consumer_Price_Index!A:A,Consumer_Price_Index!B:B))), "Missing")</f>
        <v>24944512.082072444</v>
      </c>
      <c r="R1127" t="str">
        <f t="shared" si="17"/>
        <v>Yes</v>
      </c>
    </row>
    <row r="1128" spans="1:18" x14ac:dyDescent="0.25">
      <c r="A1128" t="s">
        <v>18739</v>
      </c>
      <c r="B1128" t="s">
        <v>41</v>
      </c>
      <c r="C1128" t="s">
        <v>11</v>
      </c>
      <c r="D1128" s="11">
        <v>1987</v>
      </c>
      <c r="E1128" t="s">
        <v>18738</v>
      </c>
      <c r="F1128">
        <v>5.4</v>
      </c>
      <c r="G1128">
        <v>834</v>
      </c>
      <c r="H1128" t="s">
        <v>2662</v>
      </c>
      <c r="I1128" t="s">
        <v>2662</v>
      </c>
      <c r="J1128" t="s">
        <v>13475</v>
      </c>
      <c r="K1128" t="s">
        <v>7</v>
      </c>
      <c r="L1128" s="7">
        <v>4000000</v>
      </c>
      <c r="M1128" s="7">
        <v>743445</v>
      </c>
      <c r="N1128" t="s">
        <v>18409</v>
      </c>
      <c r="O1128">
        <v>91</v>
      </c>
      <c r="P1128" s="8">
        <f>_xlfn.XLOOKUP(D1128,Consumer_Price_Index!A:A,Consumer_Price_Index!B:B)</f>
        <v>113.6</v>
      </c>
      <c r="Q1128" s="13">
        <f>IF(ISNUMBER(M1128), M1128*(Consumer_Price_Index!$B$45/(_xlfn.XLOOKUP('Working Data'!D1238,Consumer_Price_Index!A:A,Consumer_Price_Index!B:B))), "Missing")</f>
        <v>1231128.7581521738</v>
      </c>
      <c r="R1128" t="str">
        <f t="shared" si="17"/>
        <v>Yes</v>
      </c>
    </row>
    <row r="1129" spans="1:18" x14ac:dyDescent="0.25">
      <c r="A1129" t="s">
        <v>10874</v>
      </c>
      <c r="B1129" t="s">
        <v>41</v>
      </c>
      <c r="C1129" t="s">
        <v>24</v>
      </c>
      <c r="D1129" s="11">
        <v>2002</v>
      </c>
      <c r="E1129" t="s">
        <v>10873</v>
      </c>
      <c r="F1129">
        <v>5.4</v>
      </c>
      <c r="G1129">
        <v>14000</v>
      </c>
      <c r="H1129" t="s">
        <v>10872</v>
      </c>
      <c r="I1129" t="s">
        <v>10253</v>
      </c>
      <c r="J1129" t="s">
        <v>10871</v>
      </c>
      <c r="K1129" t="s">
        <v>95</v>
      </c>
      <c r="L1129" s="7">
        <v>14000000</v>
      </c>
      <c r="M1129" s="7">
        <v>6413915</v>
      </c>
      <c r="N1129" t="s">
        <v>10271</v>
      </c>
      <c r="O1129">
        <v>86</v>
      </c>
      <c r="P1129" s="8">
        <f>_xlfn.XLOOKUP(D1129,Consumer_Price_Index!A:A,Consumer_Price_Index!B:B)</f>
        <v>179.9</v>
      </c>
      <c r="Q1129" s="13">
        <f>IF(ISNUMBER(M1129), M1129*(Consumer_Price_Index!$B$45/(_xlfn.XLOOKUP('Working Data'!D4200,Consumer_Price_Index!A:A,Consumer_Price_Index!B:B))), "Missing")</f>
        <v>17831385.953467153</v>
      </c>
      <c r="R1129" t="str">
        <f t="shared" si="17"/>
        <v>Yes</v>
      </c>
    </row>
    <row r="1130" spans="1:18" x14ac:dyDescent="0.25">
      <c r="A1130" t="s">
        <v>9977</v>
      </c>
      <c r="B1130" t="s">
        <v>101</v>
      </c>
      <c r="C1130" t="s">
        <v>24</v>
      </c>
      <c r="D1130" s="11">
        <v>2004</v>
      </c>
      <c r="E1130" t="s">
        <v>9976</v>
      </c>
      <c r="F1130">
        <v>5.4</v>
      </c>
      <c r="G1130">
        <v>16000</v>
      </c>
      <c r="H1130" t="s">
        <v>8311</v>
      </c>
      <c r="I1130" t="s">
        <v>9975</v>
      </c>
      <c r="J1130" t="s">
        <v>9974</v>
      </c>
      <c r="K1130" t="s">
        <v>7</v>
      </c>
      <c r="L1130" s="7">
        <v>10000000</v>
      </c>
      <c r="M1130" s="7">
        <v>10143022</v>
      </c>
      <c r="N1130" t="s">
        <v>704</v>
      </c>
      <c r="O1130">
        <v>89</v>
      </c>
      <c r="P1130" s="8">
        <f>_xlfn.XLOOKUP(D1130,Consumer_Price_Index!A:A,Consumer_Price_Index!B:B)</f>
        <v>188.9</v>
      </c>
      <c r="Q1130" s="13">
        <f>IF(ISNUMBER(M1130), M1130*(Consumer_Price_Index!$B$45/(_xlfn.XLOOKUP('Working Data'!D4533,Consumer_Price_Index!A:A,Consumer_Price_Index!B:B))), "Missing")</f>
        <v>32026723.351295333</v>
      </c>
      <c r="R1130" t="str">
        <f t="shared" si="17"/>
        <v>Yes</v>
      </c>
    </row>
    <row r="1131" spans="1:18" x14ac:dyDescent="0.25">
      <c r="A1131" t="s">
        <v>8993</v>
      </c>
      <c r="B1131" t="s">
        <v>41</v>
      </c>
      <c r="C1131" t="s">
        <v>34</v>
      </c>
      <c r="D1131" s="11">
        <v>2006</v>
      </c>
      <c r="E1131" t="s">
        <v>8992</v>
      </c>
      <c r="F1131">
        <v>5.4</v>
      </c>
      <c r="G1131">
        <v>134000</v>
      </c>
      <c r="H1131" t="s">
        <v>6225</v>
      </c>
      <c r="I1131" t="s">
        <v>8991</v>
      </c>
      <c r="J1131" t="s">
        <v>695</v>
      </c>
      <c r="K1131" t="s">
        <v>7</v>
      </c>
      <c r="L1131" s="7">
        <v>33000000</v>
      </c>
      <c r="M1131" s="7">
        <v>62022014</v>
      </c>
      <c r="N1131" t="s">
        <v>666</v>
      </c>
      <c r="O1131">
        <v>105</v>
      </c>
      <c r="P1131" s="8">
        <f>_xlfn.XLOOKUP(D1131,Consumer_Price_Index!A:A,Consumer_Price_Index!B:B)</f>
        <v>201.6</v>
      </c>
      <c r="Q1131" s="13">
        <f>IF(ISNUMBER(M1131), M1131*(Consumer_Price_Index!$B$45/(_xlfn.XLOOKUP('Working Data'!D4899,Consumer_Price_Index!A:A,Consumer_Price_Index!B:B))), "Missing")</f>
        <v>120446830.24729125</v>
      </c>
      <c r="R1131" t="str">
        <f t="shared" si="17"/>
        <v>Yes</v>
      </c>
    </row>
    <row r="1132" spans="1:18" x14ac:dyDescent="0.25">
      <c r="A1132" t="s">
        <v>8901</v>
      </c>
      <c r="B1132" t="s">
        <v>41</v>
      </c>
      <c r="C1132" t="s">
        <v>24</v>
      </c>
      <c r="D1132" s="11">
        <v>2006</v>
      </c>
      <c r="E1132" t="s">
        <v>8900</v>
      </c>
      <c r="F1132">
        <v>5.4</v>
      </c>
      <c r="G1132">
        <v>38000</v>
      </c>
      <c r="H1132" t="s">
        <v>7258</v>
      </c>
      <c r="I1132" t="s">
        <v>7258</v>
      </c>
      <c r="J1132" t="s">
        <v>996</v>
      </c>
      <c r="K1132" t="s">
        <v>562</v>
      </c>
      <c r="L1132" s="7">
        <v>17000000</v>
      </c>
      <c r="M1132" s="7">
        <v>374743</v>
      </c>
      <c r="N1132" t="s">
        <v>103</v>
      </c>
      <c r="O1132">
        <v>145</v>
      </c>
      <c r="P1132" s="8">
        <f>_xlfn.XLOOKUP(D1132,Consumer_Price_Index!A:A,Consumer_Price_Index!B:B)</f>
        <v>201.6</v>
      </c>
      <c r="Q1132" s="13">
        <f>IF(ISNUMBER(M1132), M1132*(Consumer_Price_Index!$B$45/(_xlfn.XLOOKUP('Working Data'!D4944,Consumer_Price_Index!A:A,Consumer_Price_Index!B:B))), "Missing")</f>
        <v>813857.39201710618</v>
      </c>
      <c r="R1132" t="str">
        <f t="shared" si="17"/>
        <v>Yes</v>
      </c>
    </row>
    <row r="1133" spans="1:18" x14ac:dyDescent="0.25">
      <c r="A1133" t="s">
        <v>14299</v>
      </c>
      <c r="B1133" t="s">
        <v>68</v>
      </c>
      <c r="C1133" t="s">
        <v>34</v>
      </c>
      <c r="D1133" s="11">
        <v>1996</v>
      </c>
      <c r="E1133" t="s">
        <v>14298</v>
      </c>
      <c r="F1133">
        <v>5.4</v>
      </c>
      <c r="G1133">
        <v>37000</v>
      </c>
      <c r="H1133" t="s">
        <v>14297</v>
      </c>
      <c r="I1133" t="s">
        <v>6639</v>
      </c>
      <c r="J1133" t="s">
        <v>13174</v>
      </c>
      <c r="K1133" t="s">
        <v>7</v>
      </c>
      <c r="L1133" s="7">
        <v>18000000</v>
      </c>
      <c r="M1133" s="7">
        <v>26960191</v>
      </c>
      <c r="N1133" t="s">
        <v>8102</v>
      </c>
      <c r="O1133">
        <v>81</v>
      </c>
      <c r="P1133" s="8">
        <f>_xlfn.XLOOKUP(D1133,Consumer_Price_Index!A:A,Consumer_Price_Index!B:B)</f>
        <v>156.9</v>
      </c>
      <c r="Q1133" s="13">
        <f>IF(ISNUMBER(M1133), M1133*(Consumer_Price_Index!$B$45/(_xlfn.XLOOKUP('Working Data'!D2946,Consumer_Price_Index!A:A,Consumer_Price_Index!B:B))), "Missing")</f>
        <v>44645490.204891302</v>
      </c>
      <c r="R1133" t="str">
        <f t="shared" si="17"/>
        <v>Yes</v>
      </c>
    </row>
    <row r="1134" spans="1:18" x14ac:dyDescent="0.25">
      <c r="A1134" t="s">
        <v>8090</v>
      </c>
      <c r="B1134" t="s">
        <v>68</v>
      </c>
      <c r="C1134" t="s">
        <v>11</v>
      </c>
      <c r="D1134" s="11">
        <v>2007</v>
      </c>
      <c r="E1134" t="s">
        <v>8089</v>
      </c>
      <c r="F1134">
        <v>5.4</v>
      </c>
      <c r="G1134">
        <v>22000</v>
      </c>
      <c r="H1134" t="s">
        <v>1564</v>
      </c>
      <c r="I1134" t="s">
        <v>8088</v>
      </c>
      <c r="J1134" t="s">
        <v>8087</v>
      </c>
      <c r="K1134" t="s">
        <v>7</v>
      </c>
      <c r="L1134" s="7">
        <v>13000000</v>
      </c>
      <c r="M1134" s="7">
        <v>75511123</v>
      </c>
      <c r="N1134" t="s">
        <v>8086</v>
      </c>
      <c r="O1134">
        <v>115</v>
      </c>
      <c r="P1134" s="8">
        <f>_xlfn.XLOOKUP(D1134,Consumer_Price_Index!A:A,Consumer_Price_Index!B:B)</f>
        <v>207.3</v>
      </c>
      <c r="Q1134" s="13">
        <f>IF(ISNUMBER(M1134), M1134*(Consumer_Price_Index!$B$45/(_xlfn.XLOOKUP('Working Data'!D5235,Consumer_Price_Index!A:A,Consumer_Price_Index!B:B))), "Missing")</f>
        <v>93872864.863729089</v>
      </c>
      <c r="R1134" t="str">
        <f t="shared" si="17"/>
        <v>Yes</v>
      </c>
    </row>
    <row r="1135" spans="1:18" x14ac:dyDescent="0.25">
      <c r="A1135" t="s">
        <v>6575</v>
      </c>
      <c r="B1135" t="s">
        <v>41</v>
      </c>
      <c r="C1135" t="s">
        <v>11</v>
      </c>
      <c r="D1135" s="11">
        <v>2010</v>
      </c>
      <c r="E1135" t="s">
        <v>6516</v>
      </c>
      <c r="F1135">
        <v>5.4</v>
      </c>
      <c r="G1135">
        <v>41000</v>
      </c>
      <c r="H1135" t="s">
        <v>4732</v>
      </c>
      <c r="I1135" t="s">
        <v>6574</v>
      </c>
      <c r="J1135" t="s">
        <v>6573</v>
      </c>
      <c r="K1135" t="s">
        <v>7</v>
      </c>
      <c r="L1135" s="7">
        <v>22000000</v>
      </c>
      <c r="M1135" s="7">
        <v>10300416</v>
      </c>
      <c r="N1135" t="s">
        <v>3187</v>
      </c>
      <c r="O1135">
        <v>105</v>
      </c>
      <c r="P1135" s="8">
        <f>_xlfn.XLOOKUP(D1135,Consumer_Price_Index!A:A,Consumer_Price_Index!B:B)</f>
        <v>218.1</v>
      </c>
      <c r="Q1135" s="13">
        <f>IF(ISNUMBER(M1135), M1135*(Consumer_Price_Index!$B$45/(_xlfn.XLOOKUP('Working Data'!D5807,Consumer_Price_Index!A:A,Consumer_Price_Index!B:B))), "Missing")</f>
        <v>13470114.829184549</v>
      </c>
      <c r="R1135" t="str">
        <f t="shared" si="17"/>
        <v>Yes</v>
      </c>
    </row>
    <row r="1136" spans="1:18" x14ac:dyDescent="0.25">
      <c r="A1136" t="s">
        <v>18782</v>
      </c>
      <c r="B1136" t="s">
        <v>101</v>
      </c>
      <c r="C1136" t="s">
        <v>24</v>
      </c>
      <c r="D1136" s="11">
        <v>1987</v>
      </c>
      <c r="E1136" t="s">
        <v>18781</v>
      </c>
      <c r="F1136">
        <v>5.4</v>
      </c>
      <c r="G1136">
        <v>872</v>
      </c>
      <c r="H1136" t="s">
        <v>18074</v>
      </c>
      <c r="I1136" t="s">
        <v>18074</v>
      </c>
      <c r="J1136" t="s">
        <v>3484</v>
      </c>
      <c r="K1136" t="s">
        <v>7</v>
      </c>
      <c r="L1136" s="7">
        <v>15000000</v>
      </c>
      <c r="M1136" s="7">
        <v>5711976</v>
      </c>
      <c r="N1136" t="s">
        <v>17209</v>
      </c>
      <c r="O1136">
        <v>105</v>
      </c>
      <c r="P1136" s="8">
        <f>_xlfn.XLOOKUP(D1136,Consumer_Price_Index!A:A,Consumer_Price_Index!B:B)</f>
        <v>113.6</v>
      </c>
      <c r="Q1136" s="13">
        <f>IF(ISNUMBER(M1136), M1136*(Consumer_Price_Index!$B$45/(_xlfn.XLOOKUP('Working Data'!D1225,Consumer_Price_Index!A:A,Consumer_Price_Index!B:B))), "Missing")</f>
        <v>11092664.673040152</v>
      </c>
      <c r="R1136" t="str">
        <f t="shared" si="17"/>
        <v>Yes</v>
      </c>
    </row>
    <row r="1137" spans="1:18" x14ac:dyDescent="0.25">
      <c r="A1137" t="s">
        <v>14935</v>
      </c>
      <c r="B1137" t="s">
        <v>41</v>
      </c>
      <c r="C1137" t="s">
        <v>34</v>
      </c>
      <c r="D1137" s="11">
        <v>1995</v>
      </c>
      <c r="E1137" t="s">
        <v>14549</v>
      </c>
      <c r="F1137">
        <v>5.4</v>
      </c>
      <c r="G1137">
        <v>31000</v>
      </c>
      <c r="H1137" t="s">
        <v>14934</v>
      </c>
      <c r="I1137" t="s">
        <v>14933</v>
      </c>
      <c r="J1137" t="s">
        <v>14932</v>
      </c>
      <c r="K1137" t="s">
        <v>7</v>
      </c>
      <c r="L1137" s="7">
        <v>25000000</v>
      </c>
      <c r="M1137" s="7">
        <v>4064495</v>
      </c>
      <c r="N1137" t="s">
        <v>14931</v>
      </c>
      <c r="O1137">
        <v>104</v>
      </c>
      <c r="P1137" s="8">
        <f>_xlfn.XLOOKUP(D1137,Consumer_Price_Index!A:A,Consumer_Price_Index!B:B)</f>
        <v>152.4</v>
      </c>
      <c r="Q1137" s="13">
        <f>IF(ISNUMBER(M1137), M1137*(Consumer_Price_Index!$B$45/(_xlfn.XLOOKUP('Working Data'!D2683,Consumer_Price_Index!A:A,Consumer_Price_Index!B:B))), "Missing")</f>
        <v>8570599.491349481</v>
      </c>
      <c r="R1137" t="str">
        <f t="shared" si="17"/>
        <v>Yes</v>
      </c>
    </row>
    <row r="1138" spans="1:18" x14ac:dyDescent="0.25">
      <c r="A1138" t="s">
        <v>8415</v>
      </c>
      <c r="B1138" t="s">
        <v>41</v>
      </c>
      <c r="C1138" t="s">
        <v>34</v>
      </c>
      <c r="D1138" s="11">
        <v>2007</v>
      </c>
      <c r="E1138" t="s">
        <v>8414</v>
      </c>
      <c r="F1138">
        <v>5.4</v>
      </c>
      <c r="G1138">
        <v>42000</v>
      </c>
      <c r="H1138" t="s">
        <v>8413</v>
      </c>
      <c r="I1138" t="s">
        <v>8413</v>
      </c>
      <c r="J1138" t="s">
        <v>8412</v>
      </c>
      <c r="K1138" t="s">
        <v>7</v>
      </c>
      <c r="M1138" s="7">
        <v>2340110</v>
      </c>
      <c r="N1138" t="s">
        <v>8411</v>
      </c>
      <c r="O1138">
        <v>94</v>
      </c>
      <c r="P1138" s="8">
        <f>_xlfn.XLOOKUP(D1138,Consumer_Price_Index!A:A,Consumer_Price_Index!B:B)</f>
        <v>207.3</v>
      </c>
      <c r="Q1138" s="13">
        <f>IF(ISNUMBER(M1138), M1138*(Consumer_Price_Index!$B$45/(_xlfn.XLOOKUP('Working Data'!D5131,Consumer_Price_Index!A:A,Consumer_Price_Index!B:B))), "Missing")</f>
        <v>2909145.3161974703</v>
      </c>
      <c r="R1138" t="str">
        <f t="shared" si="17"/>
        <v>No</v>
      </c>
    </row>
    <row r="1139" spans="1:18" x14ac:dyDescent="0.25">
      <c r="A1139" t="s">
        <v>12587</v>
      </c>
      <c r="B1139" t="s">
        <v>41</v>
      </c>
      <c r="C1139" t="s">
        <v>11</v>
      </c>
      <c r="D1139" s="11">
        <v>1999</v>
      </c>
      <c r="E1139" t="s">
        <v>12545</v>
      </c>
      <c r="F1139">
        <v>5.4</v>
      </c>
      <c r="G1139">
        <v>54000</v>
      </c>
      <c r="H1139" t="s">
        <v>12586</v>
      </c>
      <c r="I1139" t="s">
        <v>12586</v>
      </c>
      <c r="J1139" t="s">
        <v>903</v>
      </c>
      <c r="K1139" t="s">
        <v>7</v>
      </c>
      <c r="L1139" s="7">
        <v>75000000</v>
      </c>
      <c r="M1139" s="7">
        <v>19598588</v>
      </c>
      <c r="N1139" t="s">
        <v>666</v>
      </c>
      <c r="O1139">
        <v>109</v>
      </c>
      <c r="P1139" s="8">
        <f>_xlfn.XLOOKUP(D1139,Consumer_Price_Index!A:A,Consumer_Price_Index!B:B)</f>
        <v>166.6</v>
      </c>
      <c r="Q1139" s="13">
        <f>IF(ISNUMBER(M1139), M1139*(Consumer_Price_Index!$B$45/(_xlfn.XLOOKUP('Working Data'!D3574,Consumer_Price_Index!A:A,Consumer_Price_Index!B:B))), "Missing")</f>
        <v>37206789.804361373</v>
      </c>
      <c r="R1139" t="str">
        <f t="shared" si="17"/>
        <v>Yes</v>
      </c>
    </row>
    <row r="1140" spans="1:18" x14ac:dyDescent="0.25">
      <c r="A1140" t="s">
        <v>6554</v>
      </c>
      <c r="B1140" t="s">
        <v>68</v>
      </c>
      <c r="C1140" t="s">
        <v>24</v>
      </c>
      <c r="D1140" s="11">
        <v>2010</v>
      </c>
      <c r="E1140" t="s">
        <v>6553</v>
      </c>
      <c r="F1140">
        <v>5.4</v>
      </c>
      <c r="G1140">
        <v>49000</v>
      </c>
      <c r="H1140" t="s">
        <v>6552</v>
      </c>
      <c r="I1140" t="s">
        <v>4569</v>
      </c>
      <c r="J1140" t="s">
        <v>1287</v>
      </c>
      <c r="K1140" t="s">
        <v>7</v>
      </c>
      <c r="L1140" s="7">
        <v>35000000</v>
      </c>
      <c r="M1140" s="7">
        <v>77477008</v>
      </c>
      <c r="N1140" t="s">
        <v>783</v>
      </c>
      <c r="O1140">
        <v>104</v>
      </c>
      <c r="P1140" s="8">
        <f>_xlfn.XLOOKUP(D1140,Consumer_Price_Index!A:A,Consumer_Price_Index!B:B)</f>
        <v>218.1</v>
      </c>
      <c r="Q1140" s="13">
        <f>IF(ISNUMBER(M1140), M1140*(Consumer_Price_Index!$B$45/(_xlfn.XLOOKUP('Working Data'!D5814,Consumer_Price_Index!A:A,Consumer_Price_Index!B:B))), "Missing")</f>
        <v>104967738.27301021</v>
      </c>
      <c r="R1140" t="str">
        <f t="shared" si="17"/>
        <v>Yes</v>
      </c>
    </row>
    <row r="1141" spans="1:18" x14ac:dyDescent="0.25">
      <c r="A1141" t="s">
        <v>16879</v>
      </c>
      <c r="B1141" t="s">
        <v>68</v>
      </c>
      <c r="C1141" t="s">
        <v>24</v>
      </c>
      <c r="D1141" s="11">
        <v>1991</v>
      </c>
      <c r="E1141" t="s">
        <v>16690</v>
      </c>
      <c r="F1141">
        <v>5.4</v>
      </c>
      <c r="G1141">
        <v>6800</v>
      </c>
      <c r="H1141" t="s">
        <v>16878</v>
      </c>
      <c r="I1141" t="s">
        <v>16877</v>
      </c>
      <c r="J1141" t="s">
        <v>7324</v>
      </c>
      <c r="K1141" t="s">
        <v>7</v>
      </c>
      <c r="M1141" s="7">
        <v>9689816</v>
      </c>
      <c r="N1141" t="s">
        <v>108</v>
      </c>
      <c r="O1141">
        <v>107</v>
      </c>
      <c r="P1141" s="8">
        <f>_xlfn.XLOOKUP(D1141,Consumer_Price_Index!A:A,Consumer_Price_Index!B:B)</f>
        <v>136.19999999999999</v>
      </c>
      <c r="Q1141" s="13">
        <f>IF(ISNUMBER(M1141), M1141*(Consumer_Price_Index!$B$45/(_xlfn.XLOOKUP('Working Data'!D1945,Consumer_Price_Index!A:A,Consumer_Price_Index!B:B))), "Missing")</f>
        <v>14242580.488181379</v>
      </c>
      <c r="R1141" t="str">
        <f t="shared" si="17"/>
        <v>No</v>
      </c>
    </row>
    <row r="1142" spans="1:18" x14ac:dyDescent="0.25">
      <c r="A1142" t="s">
        <v>19638</v>
      </c>
      <c r="B1142" t="s">
        <v>41</v>
      </c>
      <c r="C1142" t="s">
        <v>100</v>
      </c>
      <c r="D1142" s="11">
        <v>1986</v>
      </c>
      <c r="E1142" t="s">
        <v>19376</v>
      </c>
      <c r="F1142">
        <v>5.4</v>
      </c>
      <c r="G1142">
        <v>6200</v>
      </c>
      <c r="H1142" t="s">
        <v>19637</v>
      </c>
      <c r="I1142" t="s">
        <v>19636</v>
      </c>
      <c r="J1142" t="s">
        <v>19635</v>
      </c>
      <c r="K1142" t="s">
        <v>7</v>
      </c>
      <c r="L1142" s="7">
        <v>15000000</v>
      </c>
      <c r="M1142" s="7">
        <v>1953732</v>
      </c>
      <c r="N1142" t="s">
        <v>138</v>
      </c>
      <c r="O1142">
        <v>98</v>
      </c>
      <c r="P1142" s="8">
        <f>_xlfn.XLOOKUP(D1142,Consumer_Price_Index!A:A,Consumer_Price_Index!B:B)</f>
        <v>109.6</v>
      </c>
      <c r="Q1142" s="13">
        <f>IF(ISNUMBER(M1142), M1142*(Consumer_Price_Index!$B$45/(_xlfn.XLOOKUP('Working Data'!D914,Consumer_Price_Index!A:A,Consumer_Price_Index!B:B))), "Missing")</f>
        <v>2871693.8755426914</v>
      </c>
      <c r="R1142" t="str">
        <f t="shared" si="17"/>
        <v>Yes</v>
      </c>
    </row>
    <row r="1143" spans="1:18" x14ac:dyDescent="0.25">
      <c r="A1143" t="s">
        <v>10733</v>
      </c>
      <c r="B1143" t="s">
        <v>101</v>
      </c>
      <c r="C1143" t="s">
        <v>34</v>
      </c>
      <c r="D1143" s="11">
        <v>2002</v>
      </c>
      <c r="E1143" t="s">
        <v>10732</v>
      </c>
      <c r="F1143">
        <v>5.4</v>
      </c>
      <c r="G1143">
        <v>6400</v>
      </c>
      <c r="H1143" t="s">
        <v>10731</v>
      </c>
      <c r="I1143" t="s">
        <v>10731</v>
      </c>
      <c r="J1143" t="s">
        <v>10730</v>
      </c>
      <c r="K1143" t="s">
        <v>504</v>
      </c>
      <c r="L1143" s="7">
        <v>12000000</v>
      </c>
      <c r="M1143" s="7">
        <v>33082548</v>
      </c>
      <c r="N1143" t="s">
        <v>704</v>
      </c>
      <c r="O1143">
        <v>90</v>
      </c>
      <c r="P1143" s="8">
        <f>_xlfn.XLOOKUP(D1143,Consumer_Price_Index!A:A,Consumer_Price_Index!B:B)</f>
        <v>179.9</v>
      </c>
      <c r="Q1143" s="13">
        <f>IF(ISNUMBER(M1143), M1143*(Consumer_Price_Index!$B$45/(_xlfn.XLOOKUP('Working Data'!D4239,Consumer_Price_Index!A:A,Consumer_Price_Index!B:B))), "Missing")</f>
        <v>42001051.564999998</v>
      </c>
      <c r="R1143" t="str">
        <f t="shared" si="17"/>
        <v>Yes</v>
      </c>
    </row>
    <row r="1144" spans="1:18" x14ac:dyDescent="0.25">
      <c r="A1144" t="s">
        <v>8830</v>
      </c>
      <c r="B1144" t="s">
        <v>52</v>
      </c>
      <c r="C1144" t="s">
        <v>11</v>
      </c>
      <c r="D1144" s="11">
        <v>2006</v>
      </c>
      <c r="E1144" t="s">
        <v>8829</v>
      </c>
      <c r="F1144">
        <v>5.4</v>
      </c>
      <c r="G1144">
        <v>3100</v>
      </c>
      <c r="H1144" t="s">
        <v>8828</v>
      </c>
      <c r="I1144" t="s">
        <v>8828</v>
      </c>
      <c r="J1144" t="s">
        <v>8827</v>
      </c>
      <c r="K1144" t="s">
        <v>562</v>
      </c>
      <c r="M1144" s="7">
        <v>154210</v>
      </c>
      <c r="N1144" t="s">
        <v>8826</v>
      </c>
      <c r="O1144">
        <v>100</v>
      </c>
      <c r="P1144" s="8">
        <f>_xlfn.XLOOKUP(D1144,Consumer_Price_Index!A:A,Consumer_Price_Index!B:B)</f>
        <v>201.6</v>
      </c>
      <c r="Q1144" s="13">
        <f>IF(ISNUMBER(M1144), M1144*(Consumer_Price_Index!$B$45/(_xlfn.XLOOKUP('Working Data'!D4971,Consumer_Price_Index!A:A,Consumer_Price_Index!B:B))), "Missing")</f>
        <v>436689.47026022308</v>
      </c>
      <c r="R1144" t="str">
        <f t="shared" si="17"/>
        <v>No</v>
      </c>
    </row>
    <row r="1145" spans="1:18" x14ac:dyDescent="0.25">
      <c r="A1145" t="s">
        <v>7693</v>
      </c>
      <c r="B1145" t="s">
        <v>68</v>
      </c>
      <c r="C1145" t="s">
        <v>11</v>
      </c>
      <c r="D1145" s="11">
        <v>2008</v>
      </c>
      <c r="E1145" t="s">
        <v>7692</v>
      </c>
      <c r="F1145">
        <v>5.4</v>
      </c>
      <c r="G1145">
        <v>52000</v>
      </c>
      <c r="H1145" t="s">
        <v>7691</v>
      </c>
      <c r="I1145" t="s">
        <v>6713</v>
      </c>
      <c r="J1145" t="s">
        <v>6074</v>
      </c>
      <c r="K1145" t="s">
        <v>7</v>
      </c>
      <c r="L1145" s="7">
        <v>12000000</v>
      </c>
      <c r="M1145" s="7">
        <v>58010320</v>
      </c>
      <c r="N1145" t="s">
        <v>842</v>
      </c>
      <c r="O1145">
        <v>98</v>
      </c>
      <c r="P1145" s="8">
        <f>_xlfn.XLOOKUP(D1145,Consumer_Price_Index!A:A,Consumer_Price_Index!B:B)</f>
        <v>215.3</v>
      </c>
      <c r="Q1145" s="13">
        <f>IF(ISNUMBER(M1145), M1145*(Consumer_Price_Index!$B$45/(_xlfn.XLOOKUP('Working Data'!D5398,Consumer_Price_Index!A:A,Consumer_Price_Index!B:B))), "Missing")</f>
        <v>164272718.43866172</v>
      </c>
      <c r="R1145" t="str">
        <f t="shared" si="17"/>
        <v>Yes</v>
      </c>
    </row>
    <row r="1146" spans="1:18" x14ac:dyDescent="0.25">
      <c r="A1146" t="s">
        <v>18211</v>
      </c>
      <c r="B1146" t="s">
        <v>41</v>
      </c>
      <c r="C1146" t="s">
        <v>11</v>
      </c>
      <c r="D1146" s="11">
        <v>1988</v>
      </c>
      <c r="E1146" t="s">
        <v>17684</v>
      </c>
      <c r="F1146">
        <v>5.4</v>
      </c>
      <c r="G1146">
        <v>613</v>
      </c>
      <c r="H1146" t="s">
        <v>18210</v>
      </c>
      <c r="I1146" t="s">
        <v>18209</v>
      </c>
      <c r="J1146" t="s">
        <v>18208</v>
      </c>
      <c r="K1146" t="s">
        <v>265</v>
      </c>
      <c r="M1146" s="7">
        <v>747013</v>
      </c>
      <c r="N1146" t="s">
        <v>18207</v>
      </c>
      <c r="O1146">
        <v>119</v>
      </c>
      <c r="P1146" s="8">
        <f>_xlfn.XLOOKUP(D1146,Consumer_Price_Index!A:A,Consumer_Price_Index!B:B)</f>
        <v>118.3</v>
      </c>
      <c r="Q1146" s="13">
        <f>IF(ISNUMBER(M1146), M1146*(Consumer_Price_Index!$B$45/(_xlfn.XLOOKUP('Working Data'!D1431,Consumer_Price_Index!A:A,Consumer_Price_Index!B:B))), "Missing")</f>
        <v>1366235.6608643457</v>
      </c>
      <c r="R1146" t="str">
        <f t="shared" si="17"/>
        <v>No</v>
      </c>
    </row>
    <row r="1147" spans="1:18" x14ac:dyDescent="0.25">
      <c r="A1147" t="s">
        <v>14232</v>
      </c>
      <c r="B1147" t="s">
        <v>41</v>
      </c>
      <c r="C1147" t="s">
        <v>34</v>
      </c>
      <c r="D1147" s="11">
        <v>1996</v>
      </c>
      <c r="E1147" t="s">
        <v>14019</v>
      </c>
      <c r="F1147">
        <v>5.4</v>
      </c>
      <c r="G1147">
        <v>19000</v>
      </c>
      <c r="H1147" t="s">
        <v>14231</v>
      </c>
      <c r="I1147" t="s">
        <v>14230</v>
      </c>
      <c r="J1147" t="s">
        <v>11505</v>
      </c>
      <c r="K1147" t="s">
        <v>7</v>
      </c>
      <c r="L1147" s="7">
        <v>45000000</v>
      </c>
      <c r="M1147" s="7">
        <v>20351264</v>
      </c>
      <c r="N1147" t="s">
        <v>138</v>
      </c>
      <c r="O1147">
        <v>91</v>
      </c>
      <c r="P1147" s="8">
        <f>_xlfn.XLOOKUP(D1147,Consumer_Price_Index!A:A,Consumer_Price_Index!B:B)</f>
        <v>156.9</v>
      </c>
      <c r="Q1147" s="13">
        <f>IF(ISNUMBER(M1147), M1147*(Consumer_Price_Index!$B$45/(_xlfn.XLOOKUP('Working Data'!D2969,Consumer_Price_Index!A:A,Consumer_Price_Index!B:B))), "Missing")</f>
        <v>29913314.716835499</v>
      </c>
      <c r="R1147" t="str">
        <f t="shared" si="17"/>
        <v>Yes</v>
      </c>
    </row>
    <row r="1148" spans="1:18" x14ac:dyDescent="0.25">
      <c r="A1148" t="s">
        <v>8929</v>
      </c>
      <c r="B1148" t="s">
        <v>41</v>
      </c>
      <c r="C1148" t="s">
        <v>11</v>
      </c>
      <c r="D1148" s="11">
        <v>1990</v>
      </c>
      <c r="E1148" t="s">
        <v>17267</v>
      </c>
      <c r="F1148">
        <v>5.4</v>
      </c>
      <c r="G1148">
        <v>5300</v>
      </c>
      <c r="H1148" t="s">
        <v>6311</v>
      </c>
      <c r="I1148" t="s">
        <v>17379</v>
      </c>
      <c r="J1148" t="s">
        <v>17378</v>
      </c>
      <c r="K1148" t="s">
        <v>7</v>
      </c>
      <c r="M1148" s="7">
        <v>17037887</v>
      </c>
      <c r="N1148" t="s">
        <v>103</v>
      </c>
      <c r="O1148">
        <v>92</v>
      </c>
      <c r="P1148" s="8">
        <f>_xlfn.XLOOKUP(D1148,Consumer_Price_Index!A:A,Consumer_Price_Index!B:B)</f>
        <v>130.69999999999999</v>
      </c>
      <c r="Q1148" s="13">
        <f>IF(ISNUMBER(M1148), M1148*(Consumer_Price_Index!$B$45/(_xlfn.XLOOKUP('Working Data'!D1763,Consumer_Price_Index!A:A,Consumer_Price_Index!B:B))), "Missing")</f>
        <v>47367191.322080299</v>
      </c>
      <c r="R1148" t="str">
        <f t="shared" si="17"/>
        <v>No</v>
      </c>
    </row>
    <row r="1149" spans="1:18" x14ac:dyDescent="0.25">
      <c r="A1149" t="s">
        <v>1323</v>
      </c>
      <c r="B1149" t="s">
        <v>41</v>
      </c>
      <c r="C1149" t="s">
        <v>34</v>
      </c>
      <c r="D1149" s="11">
        <v>2018</v>
      </c>
      <c r="E1149" t="s">
        <v>1322</v>
      </c>
      <c r="F1149">
        <v>5.4</v>
      </c>
      <c r="G1149">
        <v>26000</v>
      </c>
      <c r="H1149" t="s">
        <v>1321</v>
      </c>
      <c r="I1149" t="s">
        <v>1320</v>
      </c>
      <c r="J1149" t="s">
        <v>686</v>
      </c>
      <c r="K1149" t="s">
        <v>7</v>
      </c>
      <c r="L1149" s="7">
        <v>40000000</v>
      </c>
      <c r="M1149" s="7">
        <v>27506452</v>
      </c>
      <c r="N1149" t="s">
        <v>622</v>
      </c>
      <c r="O1149">
        <v>91</v>
      </c>
      <c r="P1149" s="8">
        <f>_xlfn.XLOOKUP(D1149,Consumer_Price_Index!A:A,Consumer_Price_Index!B:B)</f>
        <v>251.1</v>
      </c>
      <c r="Q1149" s="13">
        <f>IF(ISNUMBER(M1149), M1149*(Consumer_Price_Index!$B$45/(_xlfn.XLOOKUP('Working Data'!D7399,Consumer_Price_Index!A:A,Consumer_Price_Index!B:B))), "Missing")</f>
        <v>45550086.545652173</v>
      </c>
      <c r="R1149" t="str">
        <f t="shared" si="17"/>
        <v>Yes</v>
      </c>
    </row>
    <row r="1150" spans="1:18" x14ac:dyDescent="0.25">
      <c r="A1150" t="s">
        <v>16691</v>
      </c>
      <c r="B1150" t="s">
        <v>41</v>
      </c>
      <c r="C1150" t="s">
        <v>34</v>
      </c>
      <c r="D1150" s="11">
        <v>1991</v>
      </c>
      <c r="E1150" t="s">
        <v>16690</v>
      </c>
      <c r="F1150">
        <v>5.4</v>
      </c>
      <c r="G1150">
        <v>3700</v>
      </c>
      <c r="H1150" t="s">
        <v>14572</v>
      </c>
      <c r="I1150" t="s">
        <v>16689</v>
      </c>
      <c r="J1150" t="s">
        <v>14571</v>
      </c>
      <c r="K1150" t="s">
        <v>7</v>
      </c>
      <c r="M1150" s="7">
        <v>4654288</v>
      </c>
      <c r="N1150" t="s">
        <v>16089</v>
      </c>
      <c r="O1150">
        <v>95</v>
      </c>
      <c r="P1150" s="8">
        <f>_xlfn.XLOOKUP(D1150,Consumer_Price_Index!A:A,Consumer_Price_Index!B:B)</f>
        <v>136.19999999999999</v>
      </c>
      <c r="Q1150" s="13">
        <f>IF(ISNUMBER(M1150), M1150*(Consumer_Price_Index!$B$45/(_xlfn.XLOOKUP('Working Data'!D2008,Consumer_Price_Index!A:A,Consumer_Price_Index!B:B))), "Missing")</f>
        <v>5991388.0591465989</v>
      </c>
      <c r="R1150" t="str">
        <f t="shared" si="17"/>
        <v>No</v>
      </c>
    </row>
    <row r="1151" spans="1:18" x14ac:dyDescent="0.25">
      <c r="A1151" t="s">
        <v>708</v>
      </c>
      <c r="B1151" t="s">
        <v>68</v>
      </c>
      <c r="C1151" t="s">
        <v>24</v>
      </c>
      <c r="D1151" s="11">
        <v>2019</v>
      </c>
      <c r="E1151" t="s">
        <v>403</v>
      </c>
      <c r="F1151">
        <v>5.4</v>
      </c>
      <c r="G1151">
        <v>51000</v>
      </c>
      <c r="H1151" t="s">
        <v>707</v>
      </c>
      <c r="I1151" t="s">
        <v>706</v>
      </c>
      <c r="J1151" t="s">
        <v>705</v>
      </c>
      <c r="K1151" t="s">
        <v>7</v>
      </c>
      <c r="L1151" s="7">
        <v>21000000</v>
      </c>
      <c r="M1151" s="7">
        <v>95017038</v>
      </c>
      <c r="N1151" t="s">
        <v>704</v>
      </c>
      <c r="O1151">
        <v>93</v>
      </c>
      <c r="P1151" s="8">
        <f>_xlfn.XLOOKUP(D1151,Consumer_Price_Index!A:A,Consumer_Price_Index!B:B)</f>
        <v>255.7</v>
      </c>
      <c r="Q1151" s="13">
        <f>IF(ISNUMBER(M1151), M1151*(Consumer_Price_Index!$B$45/(_xlfn.XLOOKUP('Working Data'!D7536,Consumer_Price_Index!A:A,Consumer_Price_Index!B:B))), "Missing")</f>
        <v>264157768.96532848</v>
      </c>
      <c r="R1151" t="str">
        <f t="shared" si="17"/>
        <v>Yes</v>
      </c>
    </row>
    <row r="1152" spans="1:18" x14ac:dyDescent="0.25">
      <c r="A1152" t="s">
        <v>10297</v>
      </c>
      <c r="B1152" t="s">
        <v>915</v>
      </c>
      <c r="C1152" t="s">
        <v>73</v>
      </c>
      <c r="D1152" s="11">
        <v>2003</v>
      </c>
      <c r="E1152" t="s">
        <v>10296</v>
      </c>
      <c r="F1152">
        <v>5.4</v>
      </c>
      <c r="G1152">
        <v>15000</v>
      </c>
      <c r="H1152" t="s">
        <v>10295</v>
      </c>
      <c r="I1152" t="s">
        <v>10294</v>
      </c>
      <c r="J1152" t="s">
        <v>789</v>
      </c>
      <c r="K1152" t="s">
        <v>7</v>
      </c>
      <c r="L1152" s="7">
        <v>20000000</v>
      </c>
      <c r="M1152" s="7">
        <v>186303759</v>
      </c>
      <c r="N1152" t="s">
        <v>10293</v>
      </c>
      <c r="O1152">
        <v>72</v>
      </c>
      <c r="P1152" s="8">
        <f>_xlfn.XLOOKUP(D1152,Consumer_Price_Index!A:A,Consumer_Price_Index!B:B)</f>
        <v>184</v>
      </c>
      <c r="Q1152" s="13">
        <f>IF(ISNUMBER(M1152), M1152*(Consumer_Price_Index!$B$45/(_xlfn.XLOOKUP('Working Data'!D4409,Consumer_Price_Index!A:A,Consumer_Price_Index!B:B))), "Missing")</f>
        <v>236528147.36374998</v>
      </c>
      <c r="R1152" t="str">
        <f t="shared" si="17"/>
        <v>Yes</v>
      </c>
    </row>
    <row r="1153" spans="1:18" x14ac:dyDescent="0.25">
      <c r="A1153" t="s">
        <v>18239</v>
      </c>
      <c r="B1153" t="s">
        <v>41</v>
      </c>
      <c r="C1153" t="s">
        <v>11</v>
      </c>
      <c r="D1153" s="11">
        <v>1988</v>
      </c>
      <c r="E1153" t="s">
        <v>18238</v>
      </c>
      <c r="F1153">
        <v>5.4</v>
      </c>
      <c r="G1153">
        <v>1500</v>
      </c>
      <c r="H1153" t="s">
        <v>14046</v>
      </c>
      <c r="I1153" t="s">
        <v>11791</v>
      </c>
      <c r="J1153" t="s">
        <v>18237</v>
      </c>
      <c r="K1153" t="s">
        <v>95</v>
      </c>
      <c r="L1153" s="7">
        <v>6000000</v>
      </c>
      <c r="M1153" s="7">
        <v>1869148</v>
      </c>
      <c r="N1153" t="s">
        <v>2694</v>
      </c>
      <c r="O1153">
        <v>101</v>
      </c>
      <c r="P1153" s="8">
        <f>_xlfn.XLOOKUP(D1153,Consumer_Price_Index!A:A,Consumer_Price_Index!B:B)</f>
        <v>118.3</v>
      </c>
      <c r="Q1153" s="13">
        <f>IF(ISNUMBER(M1153), M1153*(Consumer_Price_Index!$B$45/(_xlfn.XLOOKUP('Working Data'!D1424,Consumer_Price_Index!A:A,Consumer_Price_Index!B:B))), "Missing")</f>
        <v>5901859.0217616577</v>
      </c>
      <c r="R1153" t="str">
        <f t="shared" si="17"/>
        <v>Yes</v>
      </c>
    </row>
    <row r="1154" spans="1:18" x14ac:dyDescent="0.25">
      <c r="A1154" t="s">
        <v>8163</v>
      </c>
      <c r="B1154" t="s">
        <v>68</v>
      </c>
      <c r="C1154" t="s">
        <v>34</v>
      </c>
      <c r="D1154" s="11">
        <v>2007</v>
      </c>
      <c r="E1154" t="s">
        <v>8162</v>
      </c>
      <c r="F1154">
        <v>5.4</v>
      </c>
      <c r="G1154">
        <v>35000</v>
      </c>
      <c r="H1154" t="s">
        <v>8161</v>
      </c>
      <c r="I1154" t="s">
        <v>1011</v>
      </c>
      <c r="J1154" t="s">
        <v>3125</v>
      </c>
      <c r="K1154" t="s">
        <v>265</v>
      </c>
      <c r="L1154" s="7">
        <v>35000000</v>
      </c>
      <c r="M1154" s="7">
        <v>25303038</v>
      </c>
      <c r="N1154" t="s">
        <v>8160</v>
      </c>
      <c r="O1154">
        <v>101</v>
      </c>
      <c r="P1154" s="8">
        <f>_xlfn.XLOOKUP(D1154,Consumer_Price_Index!A:A,Consumer_Price_Index!B:B)</f>
        <v>207.3</v>
      </c>
      <c r="Q1154" s="13">
        <f>IF(ISNUMBER(M1154), M1154*(Consumer_Price_Index!$B$45/(_xlfn.XLOOKUP('Working Data'!D5214,Consumer_Price_Index!A:A,Consumer_Price_Index!B:B))), "Missing")</f>
        <v>47299605.390184045</v>
      </c>
      <c r="R1154" t="str">
        <f t="shared" si="17"/>
        <v>Yes</v>
      </c>
    </row>
    <row r="1155" spans="1:18" x14ac:dyDescent="0.25">
      <c r="A1155" t="s">
        <v>16486</v>
      </c>
      <c r="B1155" t="s">
        <v>41</v>
      </c>
      <c r="C1155" t="s">
        <v>5</v>
      </c>
      <c r="D1155" s="11">
        <v>1992</v>
      </c>
      <c r="E1155" t="s">
        <v>16065</v>
      </c>
      <c r="F1155">
        <v>5.4</v>
      </c>
      <c r="G1155">
        <v>34000</v>
      </c>
      <c r="H1155" t="s">
        <v>9304</v>
      </c>
      <c r="I1155" t="s">
        <v>763</v>
      </c>
      <c r="J1155" t="s">
        <v>16485</v>
      </c>
      <c r="K1155" t="s">
        <v>265</v>
      </c>
      <c r="L1155" s="7">
        <v>10000000</v>
      </c>
      <c r="M1155" s="7">
        <v>32100816</v>
      </c>
      <c r="N1155" t="s">
        <v>16484</v>
      </c>
      <c r="O1155">
        <v>108</v>
      </c>
      <c r="P1155" s="8">
        <f>_xlfn.XLOOKUP(D1155,Consumer_Price_Index!A:A,Consumer_Price_Index!B:B)</f>
        <v>140.30000000000001</v>
      </c>
      <c r="Q1155" s="13">
        <f>IF(ISNUMBER(M1155), M1155*(Consumer_Price_Index!$B$45/(_xlfn.XLOOKUP('Working Data'!D2089,Consumer_Price_Index!A:A,Consumer_Price_Index!B:B))), "Missing")</f>
        <v>38252321.60813453</v>
      </c>
      <c r="R1155" t="str">
        <f t="shared" ref="R1155:R1218" si="18">IF(AND(ISNUMBER(L1155), L1155&gt;0, ISNUMBER(M1155), M1155&gt;0), "Yes", "No")</f>
        <v>Yes</v>
      </c>
    </row>
    <row r="1156" spans="1:18" x14ac:dyDescent="0.25">
      <c r="A1156" t="s">
        <v>19377</v>
      </c>
      <c r="B1156" t="s">
        <v>68</v>
      </c>
      <c r="C1156" t="s">
        <v>24</v>
      </c>
      <c r="D1156" s="11">
        <v>1986</v>
      </c>
      <c r="E1156" t="s">
        <v>19376</v>
      </c>
      <c r="F1156">
        <v>5.4</v>
      </c>
      <c r="G1156">
        <v>565</v>
      </c>
      <c r="H1156" t="s">
        <v>17790</v>
      </c>
      <c r="I1156" t="s">
        <v>19375</v>
      </c>
      <c r="J1156" t="s">
        <v>19375</v>
      </c>
      <c r="K1156" t="s">
        <v>7</v>
      </c>
      <c r="N1156" t="s">
        <v>514</v>
      </c>
      <c r="O1156">
        <v>89</v>
      </c>
      <c r="P1156" s="8">
        <f>_xlfn.XLOOKUP(D1156,Consumer_Price_Index!A:A,Consumer_Price_Index!B:B)</f>
        <v>109.6</v>
      </c>
      <c r="Q1156" s="13" t="str">
        <f>IF(ISNUMBER(M1156), M1156*(Consumer_Price_Index!$B$45/(_xlfn.XLOOKUP('Working Data'!D1005,Consumer_Price_Index!A:A,Consumer_Price_Index!B:B))), "Missing")</f>
        <v>Missing</v>
      </c>
      <c r="R1156" t="str">
        <f t="shared" si="18"/>
        <v>No</v>
      </c>
    </row>
    <row r="1157" spans="1:18" x14ac:dyDescent="0.25">
      <c r="A1157" t="s">
        <v>12381</v>
      </c>
      <c r="B1157" t="s">
        <v>41</v>
      </c>
      <c r="C1157" t="s">
        <v>11</v>
      </c>
      <c r="D1157" s="11">
        <v>1999</v>
      </c>
      <c r="E1157" t="s">
        <v>12380</v>
      </c>
      <c r="F1157">
        <v>5.4</v>
      </c>
      <c r="G1157">
        <v>3100</v>
      </c>
      <c r="H1157" t="s">
        <v>10453</v>
      </c>
      <c r="I1157" t="s">
        <v>10453</v>
      </c>
      <c r="J1157" t="s">
        <v>12379</v>
      </c>
      <c r="K1157" t="s">
        <v>265</v>
      </c>
      <c r="L1157" s="7">
        <v>4000000</v>
      </c>
      <c r="M1157" s="7">
        <v>164022</v>
      </c>
      <c r="N1157" t="s">
        <v>12317</v>
      </c>
      <c r="O1157">
        <v>106</v>
      </c>
      <c r="P1157" s="8">
        <f>_xlfn.XLOOKUP(D1157,Consumer_Price_Index!A:A,Consumer_Price_Index!B:B)</f>
        <v>166.6</v>
      </c>
      <c r="Q1157" s="13">
        <f>IF(ISNUMBER(M1157), M1157*(Consumer_Price_Index!$B$45/(_xlfn.XLOOKUP('Working Data'!D3633,Consumer_Price_Index!A:A,Consumer_Price_Index!B:B))), "Missing")</f>
        <v>549807.51815181505</v>
      </c>
      <c r="R1157" t="str">
        <f t="shared" si="18"/>
        <v>Yes</v>
      </c>
    </row>
    <row r="1158" spans="1:18" x14ac:dyDescent="0.25">
      <c r="A1158" t="s">
        <v>5550</v>
      </c>
      <c r="B1158" t="s">
        <v>41</v>
      </c>
      <c r="C1158" t="s">
        <v>34</v>
      </c>
      <c r="D1158" s="11">
        <v>2012</v>
      </c>
      <c r="E1158" t="s">
        <v>5356</v>
      </c>
      <c r="F1158">
        <v>5.4</v>
      </c>
      <c r="G1158">
        <v>61000</v>
      </c>
      <c r="H1158" t="s">
        <v>5549</v>
      </c>
      <c r="I1158" t="s">
        <v>5549</v>
      </c>
      <c r="J1158" t="s">
        <v>3355</v>
      </c>
      <c r="K1158" t="s">
        <v>7</v>
      </c>
      <c r="L1158" s="7">
        <v>15000000</v>
      </c>
      <c r="M1158" s="7">
        <v>20546518</v>
      </c>
      <c r="N1158" t="s">
        <v>5548</v>
      </c>
      <c r="O1158">
        <v>95</v>
      </c>
      <c r="P1158" s="8">
        <f>_xlfn.XLOOKUP(D1158,Consumer_Price_Index!A:A,Consumer_Price_Index!B:B)</f>
        <v>229.6</v>
      </c>
      <c r="Q1158" s="13">
        <f>IF(ISNUMBER(M1158), M1158*(Consumer_Price_Index!$B$45/(_xlfn.XLOOKUP('Working Data'!D6173,Consumer_Price_Index!A:A,Consumer_Price_Index!B:B))), "Missing")</f>
        <v>33142001.241926942</v>
      </c>
      <c r="R1158" t="str">
        <f t="shared" si="18"/>
        <v>Yes</v>
      </c>
    </row>
    <row r="1159" spans="1:18" x14ac:dyDescent="0.25">
      <c r="A1159" t="s">
        <v>8255</v>
      </c>
      <c r="B1159" t="s">
        <v>68</v>
      </c>
      <c r="C1159" t="s">
        <v>11</v>
      </c>
      <c r="D1159" s="11">
        <v>2007</v>
      </c>
      <c r="E1159" t="s">
        <v>8194</v>
      </c>
      <c r="F1159">
        <v>5.4</v>
      </c>
      <c r="G1159">
        <v>39000</v>
      </c>
      <c r="H1159" t="s">
        <v>7772</v>
      </c>
      <c r="I1159" t="s">
        <v>8254</v>
      </c>
      <c r="J1159" t="s">
        <v>1753</v>
      </c>
      <c r="K1159" t="s">
        <v>7</v>
      </c>
      <c r="L1159" s="7">
        <v>16000000</v>
      </c>
      <c r="M1159" s="7">
        <v>55060212</v>
      </c>
      <c r="N1159" t="s">
        <v>777</v>
      </c>
      <c r="O1159">
        <v>90</v>
      </c>
      <c r="P1159" s="8">
        <f>_xlfn.XLOOKUP(D1159,Consumer_Price_Index!A:A,Consumer_Price_Index!B:B)</f>
        <v>207.3</v>
      </c>
      <c r="Q1159" s="13">
        <f>IF(ISNUMBER(M1159), M1159*(Consumer_Price_Index!$B$45/(_xlfn.XLOOKUP('Working Data'!D5186,Consumer_Price_Index!A:A,Consumer_Price_Index!B:B))), "Missing")</f>
        <v>119578379.16179614</v>
      </c>
      <c r="R1159" t="str">
        <f t="shared" si="18"/>
        <v>Yes</v>
      </c>
    </row>
    <row r="1160" spans="1:18" x14ac:dyDescent="0.25">
      <c r="A1160" t="s">
        <v>2533</v>
      </c>
      <c r="B1160" t="s">
        <v>68</v>
      </c>
      <c r="C1160" t="s">
        <v>34</v>
      </c>
      <c r="D1160" s="11">
        <v>2017</v>
      </c>
      <c r="E1160" t="s">
        <v>2074</v>
      </c>
      <c r="F1160">
        <v>5.4</v>
      </c>
      <c r="G1160">
        <v>177000</v>
      </c>
      <c r="H1160" t="s">
        <v>2532</v>
      </c>
      <c r="I1160" t="s">
        <v>2531</v>
      </c>
      <c r="J1160" t="s">
        <v>1939</v>
      </c>
      <c r="K1160" t="s">
        <v>7</v>
      </c>
      <c r="L1160" s="7">
        <v>125000000</v>
      </c>
      <c r="M1160" s="7">
        <v>409231607</v>
      </c>
      <c r="N1160" t="s">
        <v>103</v>
      </c>
      <c r="O1160">
        <v>110</v>
      </c>
      <c r="P1160" s="8">
        <f>_xlfn.XLOOKUP(D1160,Consumer_Price_Index!A:A,Consumer_Price_Index!B:B)</f>
        <v>245.1</v>
      </c>
      <c r="Q1160" s="13">
        <f>IF(ISNUMBER(M1160), M1160*(Consumer_Price_Index!$B$45/(_xlfn.XLOOKUP('Working Data'!D7115,Consumer_Price_Index!A:A,Consumer_Price_Index!B:B))), "Missing")</f>
        <v>764986936.52085888</v>
      </c>
      <c r="R1160" t="str">
        <f t="shared" si="18"/>
        <v>Yes</v>
      </c>
    </row>
    <row r="1161" spans="1:18" x14ac:dyDescent="0.25">
      <c r="A1161" t="s">
        <v>88</v>
      </c>
      <c r="B1161" t="s">
        <v>41</v>
      </c>
      <c r="C1161" t="s">
        <v>87</v>
      </c>
      <c r="D1161" s="11">
        <v>2020</v>
      </c>
      <c r="E1161" t="s">
        <v>86</v>
      </c>
      <c r="F1161">
        <v>5.4</v>
      </c>
      <c r="G1161">
        <v>2400</v>
      </c>
      <c r="H1161" t="s">
        <v>85</v>
      </c>
      <c r="I1161" t="s">
        <v>85</v>
      </c>
      <c r="J1161" t="s">
        <v>84</v>
      </c>
      <c r="K1161" t="s">
        <v>7</v>
      </c>
      <c r="M1161" s="7">
        <v>3661</v>
      </c>
      <c r="N1161" t="s">
        <v>83</v>
      </c>
      <c r="O1161">
        <v>98</v>
      </c>
      <c r="P1161" s="8">
        <f>_xlfn.XLOOKUP(D1161,Consumer_Price_Index!A:A,Consumer_Price_Index!B:B)</f>
        <v>258.8</v>
      </c>
      <c r="Q1161" s="13">
        <f>IF(ISNUMBER(M1161), M1161*(Consumer_Price_Index!$B$45/(_xlfn.XLOOKUP('Working Data'!D7655,Consumer_Price_Index!A:A,Consumer_Price_Index!B:B))), "Missing")</f>
        <v>13537.702669902912</v>
      </c>
      <c r="R1161" t="str">
        <f t="shared" si="18"/>
        <v>No</v>
      </c>
    </row>
    <row r="1162" spans="1:18" x14ac:dyDescent="0.25">
      <c r="A1162" t="s">
        <v>9402</v>
      </c>
      <c r="B1162" t="s">
        <v>68</v>
      </c>
      <c r="C1162" t="s">
        <v>5</v>
      </c>
      <c r="D1162" s="11">
        <v>2005</v>
      </c>
      <c r="E1162" t="s">
        <v>9298</v>
      </c>
      <c r="F1162">
        <v>5.4</v>
      </c>
      <c r="G1162">
        <v>93000</v>
      </c>
      <c r="H1162" t="s">
        <v>9401</v>
      </c>
      <c r="I1162" t="s">
        <v>710</v>
      </c>
      <c r="J1162" t="s">
        <v>723</v>
      </c>
      <c r="K1162" t="s">
        <v>7</v>
      </c>
      <c r="L1162" s="7">
        <v>50000000</v>
      </c>
      <c r="M1162" s="7">
        <v>163995949</v>
      </c>
      <c r="N1162" t="s">
        <v>632</v>
      </c>
      <c r="O1162">
        <v>110</v>
      </c>
      <c r="P1162" s="8">
        <f>_xlfn.XLOOKUP(D1162,Consumer_Price_Index!A:A,Consumer_Price_Index!B:B)</f>
        <v>195.3</v>
      </c>
      <c r="Q1162" s="13">
        <f>IF(ISNUMBER(M1162), M1162*(Consumer_Price_Index!$B$45/(_xlfn.XLOOKUP('Working Data'!D4746,Consumer_Price_Index!A:A,Consumer_Price_Index!B:B))), "Missing")</f>
        <v>517819333.26735747</v>
      </c>
      <c r="R1162" t="str">
        <f t="shared" si="18"/>
        <v>Yes</v>
      </c>
    </row>
    <row r="1163" spans="1:18" x14ac:dyDescent="0.25">
      <c r="A1163" t="s">
        <v>15137</v>
      </c>
      <c r="B1163" t="s">
        <v>68</v>
      </c>
      <c r="C1163" t="s">
        <v>24</v>
      </c>
      <c r="D1163" s="11">
        <v>1994</v>
      </c>
      <c r="E1163" t="s">
        <v>15136</v>
      </c>
      <c r="F1163">
        <v>5.4</v>
      </c>
      <c r="G1163">
        <v>6000</v>
      </c>
      <c r="H1163" t="s">
        <v>13551</v>
      </c>
      <c r="I1163" t="s">
        <v>15135</v>
      </c>
      <c r="J1163" t="s">
        <v>10327</v>
      </c>
      <c r="K1163" t="s">
        <v>7</v>
      </c>
      <c r="M1163" s="7">
        <v>2694234</v>
      </c>
      <c r="N1163" t="s">
        <v>15134</v>
      </c>
      <c r="O1163">
        <v>101</v>
      </c>
      <c r="P1163" s="8">
        <f>_xlfn.XLOOKUP(D1163,Consumer_Price_Index!A:A,Consumer_Price_Index!B:B)</f>
        <v>148.19999999999999</v>
      </c>
      <c r="Q1163" s="13">
        <f>IF(ISNUMBER(M1163), M1163*(Consumer_Price_Index!$B$45/(_xlfn.XLOOKUP('Working Data'!D2603,Consumer_Price_Index!A:A,Consumer_Price_Index!B:B))), "Missing")</f>
        <v>3523318.0248927036</v>
      </c>
      <c r="R1163" t="str">
        <f t="shared" si="18"/>
        <v>No</v>
      </c>
    </row>
    <row r="1164" spans="1:18" x14ac:dyDescent="0.25">
      <c r="A1164" t="s">
        <v>18915</v>
      </c>
      <c r="B1164" t="s">
        <v>41</v>
      </c>
      <c r="C1164" t="s">
        <v>34</v>
      </c>
      <c r="D1164" s="11">
        <v>1987</v>
      </c>
      <c r="E1164" t="s">
        <v>18914</v>
      </c>
      <c r="F1164">
        <v>5.4</v>
      </c>
      <c r="G1164">
        <v>4800</v>
      </c>
      <c r="H1164" t="s">
        <v>14097</v>
      </c>
      <c r="I1164" t="s">
        <v>16203</v>
      </c>
      <c r="J1164" t="s">
        <v>11994</v>
      </c>
      <c r="K1164" t="s">
        <v>7</v>
      </c>
      <c r="L1164" s="7">
        <v>9000000</v>
      </c>
      <c r="M1164" s="7">
        <v>5406879</v>
      </c>
      <c r="N1164" t="s">
        <v>16923</v>
      </c>
      <c r="O1164">
        <v>115</v>
      </c>
      <c r="P1164" s="8">
        <f>_xlfn.XLOOKUP(D1164,Consumer_Price_Index!A:A,Consumer_Price_Index!B:B)</f>
        <v>113.6</v>
      </c>
      <c r="Q1164" s="13">
        <f>IF(ISNUMBER(M1164), M1164*(Consumer_Price_Index!$B$45/(_xlfn.XLOOKUP('Working Data'!D1184,Consumer_Price_Index!A:A,Consumer_Price_Index!B:B))), "Missing")</f>
        <v>18124048.749174915</v>
      </c>
      <c r="R1164" t="str">
        <f t="shared" si="18"/>
        <v>Yes</v>
      </c>
    </row>
    <row r="1165" spans="1:18" x14ac:dyDescent="0.25">
      <c r="A1165" t="s">
        <v>6210</v>
      </c>
      <c r="B1165" t="s">
        <v>101</v>
      </c>
      <c r="C1165" t="s">
        <v>73</v>
      </c>
      <c r="D1165" s="11">
        <v>2011</v>
      </c>
      <c r="E1165" t="s">
        <v>6209</v>
      </c>
      <c r="F1165">
        <v>5.4</v>
      </c>
      <c r="G1165">
        <v>86000</v>
      </c>
      <c r="H1165" t="s">
        <v>4851</v>
      </c>
      <c r="I1165" t="s">
        <v>4850</v>
      </c>
      <c r="J1165" t="s">
        <v>6208</v>
      </c>
      <c r="K1165" t="s">
        <v>7</v>
      </c>
      <c r="L1165" s="7">
        <v>110000000</v>
      </c>
      <c r="M1165" s="7">
        <v>563749323</v>
      </c>
      <c r="N1165" t="s">
        <v>114</v>
      </c>
      <c r="O1165">
        <v>103</v>
      </c>
      <c r="P1165" s="8">
        <f>_xlfn.XLOOKUP(D1165,Consumer_Price_Index!A:A,Consumer_Price_Index!B:B)</f>
        <v>224.9</v>
      </c>
      <c r="Q1165" s="13">
        <f>IF(ISNUMBER(M1165), M1165*(Consumer_Price_Index!$B$45/(_xlfn.XLOOKUP('Working Data'!D5951,Consumer_Price_Index!A:A,Consumer_Price_Index!B:B))), "Missing")</f>
        <v>1653266782.6573627</v>
      </c>
      <c r="R1165" t="str">
        <f t="shared" si="18"/>
        <v>Yes</v>
      </c>
    </row>
    <row r="1166" spans="1:18" x14ac:dyDescent="0.25">
      <c r="A1166" t="s">
        <v>6508</v>
      </c>
      <c r="B1166" t="s">
        <v>68</v>
      </c>
      <c r="C1166" t="s">
        <v>24</v>
      </c>
      <c r="D1166" s="11">
        <v>2010</v>
      </c>
      <c r="E1166" t="s">
        <v>6507</v>
      </c>
      <c r="F1166">
        <v>5.4</v>
      </c>
      <c r="G1166">
        <v>7500</v>
      </c>
      <c r="H1166" t="s">
        <v>6506</v>
      </c>
      <c r="I1166" t="s">
        <v>6506</v>
      </c>
      <c r="J1166" t="s">
        <v>1247</v>
      </c>
      <c r="K1166" t="s">
        <v>7</v>
      </c>
      <c r="L1166" s="7">
        <v>20000000</v>
      </c>
      <c r="M1166" s="7">
        <v>405861</v>
      </c>
      <c r="N1166" t="s">
        <v>3464</v>
      </c>
      <c r="O1166">
        <v>110</v>
      </c>
      <c r="P1166" s="8">
        <f>_xlfn.XLOOKUP(D1166,Consumer_Price_Index!A:A,Consumer_Price_Index!B:B)</f>
        <v>218.1</v>
      </c>
      <c r="Q1166" s="13">
        <f>IF(ISNUMBER(M1166), M1166*(Consumer_Price_Index!$B$45/(_xlfn.XLOOKUP('Working Data'!D5828,Consumer_Price_Index!A:A,Consumer_Price_Index!B:B))), "Missing")</f>
        <v>811455.68700787402</v>
      </c>
      <c r="R1166" t="str">
        <f t="shared" si="18"/>
        <v>Yes</v>
      </c>
    </row>
    <row r="1167" spans="1:18" x14ac:dyDescent="0.25">
      <c r="A1167" t="s">
        <v>10988</v>
      </c>
      <c r="B1167" t="s">
        <v>68</v>
      </c>
      <c r="C1167" t="s">
        <v>34</v>
      </c>
      <c r="D1167" s="11">
        <v>2002</v>
      </c>
      <c r="E1167" t="s">
        <v>10987</v>
      </c>
      <c r="F1167">
        <v>5.4</v>
      </c>
      <c r="G1167">
        <v>81000</v>
      </c>
      <c r="H1167" t="s">
        <v>10986</v>
      </c>
      <c r="I1167" t="s">
        <v>1441</v>
      </c>
      <c r="J1167" t="s">
        <v>2277</v>
      </c>
      <c r="K1167" t="s">
        <v>7</v>
      </c>
      <c r="L1167" s="7">
        <v>60000000</v>
      </c>
      <c r="M1167" s="7">
        <v>104391623</v>
      </c>
      <c r="N1167" t="s">
        <v>10985</v>
      </c>
      <c r="O1167">
        <v>98</v>
      </c>
      <c r="P1167" s="8">
        <f>_xlfn.XLOOKUP(D1167,Consumer_Price_Index!A:A,Consumer_Price_Index!B:B)</f>
        <v>179.9</v>
      </c>
      <c r="Q1167" s="13">
        <f>IF(ISNUMBER(M1167), M1167*(Consumer_Price_Index!$B$45/(_xlfn.XLOOKUP('Working Data'!D4159,Consumer_Price_Index!A:A,Consumer_Price_Index!B:B))), "Missing")</f>
        <v>148289638.82564101</v>
      </c>
      <c r="R1167" t="str">
        <f t="shared" si="18"/>
        <v>Yes</v>
      </c>
    </row>
    <row r="1168" spans="1:18" x14ac:dyDescent="0.25">
      <c r="A1168" t="s">
        <v>415</v>
      </c>
      <c r="B1168" t="s">
        <v>41</v>
      </c>
      <c r="C1168" t="s">
        <v>11</v>
      </c>
      <c r="D1168" s="11">
        <v>2019</v>
      </c>
      <c r="E1168" t="s">
        <v>414</v>
      </c>
      <c r="F1168">
        <v>5.4</v>
      </c>
      <c r="G1168">
        <v>2900</v>
      </c>
      <c r="H1168" t="s">
        <v>413</v>
      </c>
      <c r="I1168" t="s">
        <v>413</v>
      </c>
      <c r="J1168" t="s">
        <v>412</v>
      </c>
      <c r="K1168" t="s">
        <v>7</v>
      </c>
      <c r="M1168" s="7">
        <v>172952</v>
      </c>
      <c r="N1168" t="s">
        <v>411</v>
      </c>
      <c r="O1168">
        <v>98</v>
      </c>
      <c r="P1168" s="8">
        <f>_xlfn.XLOOKUP(D1168,Consumer_Price_Index!A:A,Consumer_Price_Index!B:B)</f>
        <v>255.7</v>
      </c>
      <c r="Q1168" s="13">
        <f>IF(ISNUMBER(M1168), M1168*(Consumer_Price_Index!$B$45/(_xlfn.XLOOKUP('Working Data'!D7595,Consumer_Price_Index!A:A,Consumer_Price_Index!B:B))), "Missing")</f>
        <v>463895.02112676058</v>
      </c>
      <c r="R1168" t="str">
        <f t="shared" si="18"/>
        <v>No</v>
      </c>
    </row>
    <row r="1169" spans="1:18" x14ac:dyDescent="0.25">
      <c r="A1169" t="s">
        <v>16613</v>
      </c>
      <c r="B1169" t="s">
        <v>41</v>
      </c>
      <c r="C1169" t="s">
        <v>34</v>
      </c>
      <c r="D1169" s="11">
        <v>1991</v>
      </c>
      <c r="E1169" t="s">
        <v>16612</v>
      </c>
      <c r="F1169">
        <v>5.4</v>
      </c>
      <c r="G1169">
        <v>1600</v>
      </c>
      <c r="H1169" t="s">
        <v>16611</v>
      </c>
      <c r="I1169" t="s">
        <v>16611</v>
      </c>
      <c r="J1169" t="s">
        <v>15662</v>
      </c>
      <c r="K1169" t="s">
        <v>7</v>
      </c>
      <c r="L1169" s="7">
        <v>6000000</v>
      </c>
      <c r="N1169" t="s">
        <v>16610</v>
      </c>
      <c r="O1169">
        <v>96</v>
      </c>
      <c r="P1169" s="8">
        <f>_xlfn.XLOOKUP(D1169,Consumer_Price_Index!A:A,Consumer_Price_Index!B:B)</f>
        <v>136.19999999999999</v>
      </c>
      <c r="Q1169" s="13" t="str">
        <f>IF(ISNUMBER(M1169), M1169*(Consumer_Price_Index!$B$45/(_xlfn.XLOOKUP('Working Data'!D2034,Consumer_Price_Index!A:A,Consumer_Price_Index!B:B))), "Missing")</f>
        <v>Missing</v>
      </c>
      <c r="R1169" t="str">
        <f t="shared" si="18"/>
        <v>No</v>
      </c>
    </row>
    <row r="1170" spans="1:18" x14ac:dyDescent="0.25">
      <c r="A1170" t="s">
        <v>16405</v>
      </c>
      <c r="B1170" t="s">
        <v>915</v>
      </c>
      <c r="C1170" t="s">
        <v>73</v>
      </c>
      <c r="D1170" s="11">
        <v>1992</v>
      </c>
      <c r="E1170" t="s">
        <v>15874</v>
      </c>
      <c r="F1170">
        <v>5.4</v>
      </c>
      <c r="G1170">
        <v>10000</v>
      </c>
      <c r="H1170" t="s">
        <v>16404</v>
      </c>
      <c r="I1170" t="s">
        <v>16403</v>
      </c>
      <c r="J1170" t="s">
        <v>16402</v>
      </c>
      <c r="K1170" t="s">
        <v>7</v>
      </c>
      <c r="L1170" s="7">
        <v>8000000</v>
      </c>
      <c r="M1170" s="7">
        <v>3560469</v>
      </c>
      <c r="N1170" t="s">
        <v>10497</v>
      </c>
      <c r="O1170">
        <v>84</v>
      </c>
      <c r="P1170" s="8">
        <f>_xlfn.XLOOKUP(D1170,Consumer_Price_Index!A:A,Consumer_Price_Index!B:B)</f>
        <v>140.30000000000001</v>
      </c>
      <c r="Q1170" s="13">
        <f>IF(ISNUMBER(M1170), M1170*(Consumer_Price_Index!$B$45/(_xlfn.XLOOKUP('Working Data'!D2124,Consumer_Price_Index!A:A,Consumer_Price_Index!B:B))), "Missing")</f>
        <v>5743117.5452620424</v>
      </c>
      <c r="R1170" t="str">
        <f t="shared" si="18"/>
        <v>Yes</v>
      </c>
    </row>
    <row r="1171" spans="1:18" x14ac:dyDescent="0.25">
      <c r="A1171" t="s">
        <v>11549</v>
      </c>
      <c r="B1171" t="s">
        <v>41</v>
      </c>
      <c r="C1171" t="s">
        <v>24</v>
      </c>
      <c r="D1171" s="11">
        <v>2001</v>
      </c>
      <c r="E1171" t="s">
        <v>11440</v>
      </c>
      <c r="F1171">
        <v>5.4</v>
      </c>
      <c r="G1171">
        <v>18000</v>
      </c>
      <c r="H1171" t="s">
        <v>11548</v>
      </c>
      <c r="I1171" t="s">
        <v>11548</v>
      </c>
      <c r="J1171" t="s">
        <v>11547</v>
      </c>
      <c r="K1171" t="s">
        <v>7</v>
      </c>
      <c r="L1171" s="7">
        <v>11000000</v>
      </c>
      <c r="M1171" s="7">
        <v>23430766</v>
      </c>
      <c r="N1171" t="s">
        <v>8268</v>
      </c>
      <c r="O1171">
        <v>95</v>
      </c>
      <c r="P1171" s="8">
        <f>_xlfn.XLOOKUP(D1171,Consumer_Price_Index!A:A,Consumer_Price_Index!B:B)</f>
        <v>177.1</v>
      </c>
      <c r="Q1171" s="13">
        <f>IF(ISNUMBER(M1171), M1171*(Consumer_Price_Index!$B$45/(_xlfn.XLOOKUP('Working Data'!D3947,Consumer_Price_Index!A:A,Consumer_Price_Index!B:B))), "Missing")</f>
        <v>27920822.840046931</v>
      </c>
      <c r="R1171" t="str">
        <f t="shared" si="18"/>
        <v>Yes</v>
      </c>
    </row>
    <row r="1172" spans="1:18" x14ac:dyDescent="0.25">
      <c r="A1172" t="s">
        <v>8853</v>
      </c>
      <c r="B1172" t="s">
        <v>41</v>
      </c>
      <c r="C1172" t="s">
        <v>5</v>
      </c>
      <c r="D1172" s="11">
        <v>2006</v>
      </c>
      <c r="E1172" t="s">
        <v>8852</v>
      </c>
      <c r="F1172">
        <v>5.4</v>
      </c>
      <c r="G1172">
        <v>37000</v>
      </c>
      <c r="H1172" t="s">
        <v>8851</v>
      </c>
      <c r="I1172" t="s">
        <v>8850</v>
      </c>
      <c r="J1172" t="s">
        <v>8849</v>
      </c>
      <c r="K1172" t="s">
        <v>7</v>
      </c>
      <c r="L1172" s="7">
        <v>10000000</v>
      </c>
      <c r="M1172" s="7">
        <v>14756513</v>
      </c>
      <c r="N1172" t="s">
        <v>7043</v>
      </c>
      <c r="O1172">
        <v>93</v>
      </c>
      <c r="P1172" s="8">
        <f>_xlfn.XLOOKUP(D1172,Consumer_Price_Index!A:A,Consumer_Price_Index!B:B)</f>
        <v>201.6</v>
      </c>
      <c r="Q1172" s="13">
        <f>IF(ISNUMBER(M1172), M1172*(Consumer_Price_Index!$B$45/(_xlfn.XLOOKUP('Working Data'!D4964,Consumer_Price_Index!A:A,Consumer_Price_Index!B:B))), "Missing")</f>
        <v>26988652.527611043</v>
      </c>
      <c r="R1172" t="str">
        <f t="shared" si="18"/>
        <v>Yes</v>
      </c>
    </row>
    <row r="1173" spans="1:18" x14ac:dyDescent="0.25">
      <c r="A1173" t="s">
        <v>21627</v>
      </c>
      <c r="B1173" t="s">
        <v>101</v>
      </c>
      <c r="C1173" t="s">
        <v>24</v>
      </c>
      <c r="D1173" s="11">
        <v>1981</v>
      </c>
      <c r="E1173" t="s">
        <v>21626</v>
      </c>
      <c r="F1173">
        <v>5.4</v>
      </c>
      <c r="G1173">
        <v>2600</v>
      </c>
      <c r="H1173" t="s">
        <v>14141</v>
      </c>
      <c r="I1173" t="s">
        <v>21625</v>
      </c>
      <c r="J1173" t="s">
        <v>12151</v>
      </c>
      <c r="K1173" t="s">
        <v>7</v>
      </c>
      <c r="L1173" s="7">
        <v>20000000</v>
      </c>
      <c r="M1173" s="7">
        <v>18826490</v>
      </c>
      <c r="N1173" t="s">
        <v>21624</v>
      </c>
      <c r="O1173">
        <v>98</v>
      </c>
      <c r="P1173" s="8">
        <f>_xlfn.XLOOKUP(D1173,Consumer_Price_Index!A:A,Consumer_Price_Index!B:B)</f>
        <v>90.9</v>
      </c>
      <c r="Q1173" s="13">
        <f>IF(ISNUMBER(M1173), M1173*(Consumer_Price_Index!$B$45/(_xlfn.XLOOKUP('Working Data'!D169,Consumer_Price_Index!A:A,Consumer_Price_Index!B:B))), "Missing")</f>
        <v>29372409.129544288</v>
      </c>
      <c r="R1173" t="str">
        <f t="shared" si="18"/>
        <v>Yes</v>
      </c>
    </row>
    <row r="1174" spans="1:18" x14ac:dyDescent="0.25">
      <c r="A1174" t="s">
        <v>3504</v>
      </c>
      <c r="B1174" t="s">
        <v>41</v>
      </c>
      <c r="C1174" t="s">
        <v>24</v>
      </c>
      <c r="D1174" s="11">
        <v>2015</v>
      </c>
      <c r="E1174" t="s">
        <v>3503</v>
      </c>
      <c r="F1174">
        <v>5.4</v>
      </c>
      <c r="G1174">
        <v>33000</v>
      </c>
      <c r="H1174" t="s">
        <v>3502</v>
      </c>
      <c r="I1174" t="s">
        <v>3501</v>
      </c>
      <c r="J1174" t="s">
        <v>3500</v>
      </c>
      <c r="K1174" t="s">
        <v>7</v>
      </c>
      <c r="L1174" s="7">
        <v>35000000</v>
      </c>
      <c r="M1174" s="7">
        <v>14431253</v>
      </c>
      <c r="N1174" t="s">
        <v>877</v>
      </c>
      <c r="O1174">
        <v>91</v>
      </c>
      <c r="P1174" s="8">
        <f>_xlfn.XLOOKUP(D1174,Consumer_Price_Index!A:A,Consumer_Price_Index!B:B)</f>
        <v>237</v>
      </c>
      <c r="Q1174" s="13">
        <f>IF(ISNUMBER(M1174), M1174*(Consumer_Price_Index!$B$45/(_xlfn.XLOOKUP('Working Data'!D6830,Consumer_Price_Index!A:A,Consumer_Price_Index!B:B))), "Missing")</f>
        <v>17940443.855977152</v>
      </c>
      <c r="R1174" t="str">
        <f t="shared" si="18"/>
        <v>Yes</v>
      </c>
    </row>
    <row r="1175" spans="1:18" x14ac:dyDescent="0.25">
      <c r="A1175" t="s">
        <v>17161</v>
      </c>
      <c r="B1175" t="s">
        <v>41</v>
      </c>
      <c r="C1175" t="s">
        <v>11</v>
      </c>
      <c r="D1175" s="11">
        <v>1990</v>
      </c>
      <c r="E1175" t="s">
        <v>17160</v>
      </c>
      <c r="F1175">
        <v>5.4</v>
      </c>
      <c r="G1175">
        <v>703</v>
      </c>
      <c r="H1175" t="s">
        <v>17159</v>
      </c>
      <c r="I1175" t="s">
        <v>17158</v>
      </c>
      <c r="J1175" t="s">
        <v>17157</v>
      </c>
      <c r="K1175" t="s">
        <v>7</v>
      </c>
      <c r="M1175" s="7">
        <v>1224605</v>
      </c>
      <c r="N1175" t="s">
        <v>890</v>
      </c>
      <c r="O1175">
        <v>103</v>
      </c>
      <c r="P1175" s="8">
        <f>_xlfn.XLOOKUP(D1175,Consumer_Price_Index!A:A,Consumer_Price_Index!B:B)</f>
        <v>130.69999999999999</v>
      </c>
      <c r="Q1175" s="13">
        <f>IF(ISNUMBER(M1175), M1175*(Consumer_Price_Index!$B$45/(_xlfn.XLOOKUP('Working Data'!D1833,Consumer_Price_Index!A:A,Consumer_Price_Index!B:B))), "Missing")</f>
        <v>3467817.3187732343</v>
      </c>
      <c r="R1175" t="str">
        <f t="shared" si="18"/>
        <v>No</v>
      </c>
    </row>
    <row r="1176" spans="1:18" x14ac:dyDescent="0.25">
      <c r="A1176" t="s">
        <v>15700</v>
      </c>
      <c r="B1176" t="s">
        <v>41</v>
      </c>
      <c r="C1176" t="s">
        <v>34</v>
      </c>
      <c r="D1176" s="11">
        <v>1993</v>
      </c>
      <c r="E1176" t="s">
        <v>15699</v>
      </c>
      <c r="F1176">
        <v>5.4</v>
      </c>
      <c r="G1176">
        <v>5700</v>
      </c>
      <c r="H1176" t="s">
        <v>15698</v>
      </c>
      <c r="I1176" t="s">
        <v>15697</v>
      </c>
      <c r="J1176" t="s">
        <v>12379</v>
      </c>
      <c r="K1176" t="s">
        <v>7</v>
      </c>
      <c r="L1176" s="7">
        <v>3000000</v>
      </c>
      <c r="M1176" s="7">
        <v>3902679</v>
      </c>
      <c r="N1176" t="s">
        <v>13748</v>
      </c>
      <c r="O1176">
        <v>98</v>
      </c>
      <c r="P1176" s="8">
        <f>_xlfn.XLOOKUP(D1176,Consumer_Price_Index!A:A,Consumer_Price_Index!B:B)</f>
        <v>144.5</v>
      </c>
      <c r="Q1176" s="13">
        <f>IF(ISNUMBER(M1176), M1176*(Consumer_Price_Index!$B$45/(_xlfn.XLOOKUP('Working Data'!D2392,Consumer_Price_Index!A:A,Consumer_Price_Index!B:B))), "Missing")</f>
        <v>5543805.5538461534</v>
      </c>
      <c r="R1176" t="str">
        <f t="shared" si="18"/>
        <v>Yes</v>
      </c>
    </row>
    <row r="1177" spans="1:18" x14ac:dyDescent="0.25">
      <c r="A1177" t="s">
        <v>18340</v>
      </c>
      <c r="B1177" t="s">
        <v>41</v>
      </c>
      <c r="C1177" t="s">
        <v>34</v>
      </c>
      <c r="D1177" s="11">
        <v>1988</v>
      </c>
      <c r="E1177" t="s">
        <v>18339</v>
      </c>
      <c r="F1177">
        <v>5.4</v>
      </c>
      <c r="G1177">
        <v>4000</v>
      </c>
      <c r="H1177" t="s">
        <v>18338</v>
      </c>
      <c r="I1177" t="s">
        <v>13073</v>
      </c>
      <c r="J1177" t="s">
        <v>18337</v>
      </c>
      <c r="K1177" t="s">
        <v>95</v>
      </c>
      <c r="M1177" s="7">
        <v>940173</v>
      </c>
      <c r="N1177" t="s">
        <v>17328</v>
      </c>
      <c r="O1177">
        <v>91</v>
      </c>
      <c r="P1177" s="8">
        <f>_xlfn.XLOOKUP(D1177,Consumer_Price_Index!A:A,Consumer_Price_Index!B:B)</f>
        <v>118.3</v>
      </c>
      <c r="Q1177" s="13">
        <f>IF(ISNUMBER(M1177), M1177*(Consumer_Price_Index!$B$45/(_xlfn.XLOOKUP('Working Data'!D1388,Consumer_Price_Index!A:A,Consumer_Price_Index!B:B))), "Missing")</f>
        <v>2310247.6862903223</v>
      </c>
      <c r="R1177" t="str">
        <f t="shared" si="18"/>
        <v>No</v>
      </c>
    </row>
    <row r="1178" spans="1:18" x14ac:dyDescent="0.25">
      <c r="A1178" t="s">
        <v>137</v>
      </c>
      <c r="B1178" t="s">
        <v>68</v>
      </c>
      <c r="C1178" t="s">
        <v>34</v>
      </c>
      <c r="D1178" s="11">
        <v>2020</v>
      </c>
      <c r="E1178" t="s">
        <v>136</v>
      </c>
      <c r="F1178">
        <v>5.4</v>
      </c>
      <c r="G1178">
        <v>217000</v>
      </c>
      <c r="H1178" t="s">
        <v>135</v>
      </c>
      <c r="I1178" t="s">
        <v>135</v>
      </c>
      <c r="J1178" t="s">
        <v>134</v>
      </c>
      <c r="K1178" t="s">
        <v>7</v>
      </c>
      <c r="M1178" s="7">
        <v>166534027</v>
      </c>
      <c r="N1178" t="s">
        <v>133</v>
      </c>
      <c r="O1178">
        <v>151</v>
      </c>
      <c r="P1178" s="8">
        <f>_xlfn.XLOOKUP(D1178,Consumer_Price_Index!A:A,Consumer_Price_Index!B:B)</f>
        <v>258.8</v>
      </c>
      <c r="Q1178" s="13">
        <f>IF(ISNUMBER(M1178), M1178*(Consumer_Price_Index!$B$45/(_xlfn.XLOOKUP('Working Data'!D7646,Consumer_Price_Index!A:A,Consumer_Price_Index!B:B))), "Missing")</f>
        <v>214376502.01478666</v>
      </c>
      <c r="R1178" t="str">
        <f t="shared" si="18"/>
        <v>No</v>
      </c>
    </row>
    <row r="1179" spans="1:18" x14ac:dyDescent="0.25">
      <c r="A1179" t="s">
        <v>18498</v>
      </c>
      <c r="B1179" t="s">
        <v>41</v>
      </c>
      <c r="C1179" t="s">
        <v>24</v>
      </c>
      <c r="D1179" s="11">
        <v>1988</v>
      </c>
      <c r="E1179" t="s">
        <v>18497</v>
      </c>
      <c r="F1179">
        <v>5.5</v>
      </c>
      <c r="G1179">
        <v>2600</v>
      </c>
      <c r="H1179" t="s">
        <v>18496</v>
      </c>
      <c r="I1179" t="s">
        <v>18496</v>
      </c>
      <c r="J1179" t="s">
        <v>15853</v>
      </c>
      <c r="K1179" t="s">
        <v>7</v>
      </c>
      <c r="M1179" s="7">
        <v>6264058</v>
      </c>
      <c r="N1179" t="s">
        <v>14427</v>
      </c>
      <c r="O1179">
        <v>90</v>
      </c>
      <c r="P1179" s="8">
        <f>_xlfn.XLOOKUP(D1179,Consumer_Price_Index!A:A,Consumer_Price_Index!B:B)</f>
        <v>118.3</v>
      </c>
      <c r="Q1179" s="13">
        <f>IF(ISNUMBER(M1179), M1179*(Consumer_Price_Index!$B$45/(_xlfn.XLOOKUP('Working Data'!D1335,Consumer_Price_Index!A:A,Consumer_Price_Index!B:B))), "Missing")</f>
        <v>8063618.3886776511</v>
      </c>
      <c r="R1179" t="str">
        <f t="shared" si="18"/>
        <v>No</v>
      </c>
    </row>
    <row r="1180" spans="1:18" x14ac:dyDescent="0.25">
      <c r="A1180" t="s">
        <v>20261</v>
      </c>
      <c r="B1180" t="s">
        <v>41</v>
      </c>
      <c r="C1180" t="s">
        <v>5</v>
      </c>
      <c r="D1180" s="11">
        <v>1985</v>
      </c>
      <c r="E1180" t="s">
        <v>20124</v>
      </c>
      <c r="F1180">
        <v>5.5</v>
      </c>
      <c r="G1180">
        <v>63000</v>
      </c>
      <c r="H1180" t="s">
        <v>17842</v>
      </c>
      <c r="I1180" t="s">
        <v>17775</v>
      </c>
      <c r="J1180" t="s">
        <v>10608</v>
      </c>
      <c r="K1180" t="s">
        <v>7</v>
      </c>
      <c r="L1180" s="7">
        <v>3000000</v>
      </c>
      <c r="M1180" s="7">
        <v>29999213</v>
      </c>
      <c r="N1180" t="s">
        <v>666</v>
      </c>
      <c r="O1180">
        <v>87</v>
      </c>
      <c r="P1180" s="8">
        <f>_xlfn.XLOOKUP(D1180,Consumer_Price_Index!A:A,Consumer_Price_Index!B:B)</f>
        <v>107.6</v>
      </c>
      <c r="Q1180" s="13">
        <f>IF(ISNUMBER(M1180), M1180*(Consumer_Price_Index!$B$45/(_xlfn.XLOOKUP('Working Data'!D679,Consumer_Price_Index!A:A,Consumer_Price_Index!B:B))), "Missing")</f>
        <v>42614266.671794869</v>
      </c>
      <c r="R1180" t="str">
        <f t="shared" si="18"/>
        <v>Yes</v>
      </c>
    </row>
    <row r="1181" spans="1:18" x14ac:dyDescent="0.25">
      <c r="A1181" t="s">
        <v>9455</v>
      </c>
      <c r="B1181" t="s">
        <v>68</v>
      </c>
      <c r="C1181" t="s">
        <v>34</v>
      </c>
      <c r="D1181" s="11">
        <v>2005</v>
      </c>
      <c r="E1181" t="s">
        <v>9454</v>
      </c>
      <c r="F1181">
        <v>5.5</v>
      </c>
      <c r="G1181">
        <v>125000</v>
      </c>
      <c r="H1181" t="s">
        <v>1442</v>
      </c>
      <c r="I1181" t="s">
        <v>1441</v>
      </c>
      <c r="J1181" t="s">
        <v>903</v>
      </c>
      <c r="K1181" t="s">
        <v>7</v>
      </c>
      <c r="L1181" s="7">
        <v>62000000</v>
      </c>
      <c r="M1181" s="7">
        <v>53321673</v>
      </c>
      <c r="N1181" t="s">
        <v>108</v>
      </c>
      <c r="O1181">
        <v>93</v>
      </c>
      <c r="P1181" s="8">
        <f>_xlfn.XLOOKUP(D1181,Consumer_Price_Index!A:A,Consumer_Price_Index!B:B)</f>
        <v>195.3</v>
      </c>
      <c r="Q1181" s="13">
        <f>IF(ISNUMBER(M1181), M1181*(Consumer_Price_Index!$B$45/(_xlfn.XLOOKUP('Working Data'!D4724,Consumer_Price_Index!A:A,Consumer_Price_Index!B:B))), "Missing")</f>
        <v>78374885.494934872</v>
      </c>
      <c r="R1181" t="str">
        <f t="shared" si="18"/>
        <v>Yes</v>
      </c>
    </row>
    <row r="1182" spans="1:18" x14ac:dyDescent="0.25">
      <c r="A1182" t="s">
        <v>17811</v>
      </c>
      <c r="B1182" t="s">
        <v>41</v>
      </c>
      <c r="C1182" t="s">
        <v>5</v>
      </c>
      <c r="D1182" s="11">
        <v>1989</v>
      </c>
      <c r="E1182" t="s">
        <v>17647</v>
      </c>
      <c r="F1182">
        <v>5.5</v>
      </c>
      <c r="G1182">
        <v>1700</v>
      </c>
      <c r="H1182" t="s">
        <v>10066</v>
      </c>
      <c r="I1182" t="s">
        <v>17810</v>
      </c>
      <c r="J1182" t="s">
        <v>17809</v>
      </c>
      <c r="K1182" t="s">
        <v>7</v>
      </c>
      <c r="L1182" s="7">
        <v>3000000</v>
      </c>
      <c r="M1182" s="7">
        <v>76325</v>
      </c>
      <c r="N1182" t="s">
        <v>17808</v>
      </c>
      <c r="O1182">
        <v>90</v>
      </c>
      <c r="P1182" s="8">
        <f>_xlfn.XLOOKUP(D1182,Consumer_Price_Index!A:A,Consumer_Price_Index!B:B)</f>
        <v>124</v>
      </c>
      <c r="Q1182" s="13">
        <f>IF(ISNUMBER(M1182), M1182*(Consumer_Price_Index!$B$45/(_xlfn.XLOOKUP('Working Data'!D1599,Consumer_Price_Index!A:A,Consumer_Price_Index!B:B))), "Missing")</f>
        <v>216135.9433085502</v>
      </c>
      <c r="R1182" t="str">
        <f t="shared" si="18"/>
        <v>Yes</v>
      </c>
    </row>
    <row r="1183" spans="1:18" x14ac:dyDescent="0.25">
      <c r="A1183" t="s">
        <v>14095</v>
      </c>
      <c r="B1183" t="s">
        <v>915</v>
      </c>
      <c r="C1183" t="s">
        <v>73</v>
      </c>
      <c r="D1183" s="11">
        <v>1996</v>
      </c>
      <c r="E1183" t="s">
        <v>14094</v>
      </c>
      <c r="F1183">
        <v>5.5</v>
      </c>
      <c r="G1183">
        <v>5700</v>
      </c>
      <c r="H1183" t="s">
        <v>14093</v>
      </c>
      <c r="I1183" t="s">
        <v>14092</v>
      </c>
      <c r="J1183" t="s">
        <v>13772</v>
      </c>
      <c r="K1183" t="s">
        <v>7</v>
      </c>
      <c r="M1183" s="7">
        <v>8620678</v>
      </c>
      <c r="N1183" t="s">
        <v>14091</v>
      </c>
      <c r="O1183">
        <v>82</v>
      </c>
      <c r="P1183" s="8">
        <f>_xlfn.XLOOKUP(D1183,Consumer_Price_Index!A:A,Consumer_Price_Index!B:B)</f>
        <v>156.9</v>
      </c>
      <c r="Q1183" s="13">
        <f>IF(ISNUMBER(M1183), M1183*(Consumer_Price_Index!$B$45/(_xlfn.XLOOKUP('Working Data'!D3016,Consumer_Price_Index!A:A,Consumer_Price_Index!B:B))), "Missing")</f>
        <v>14601003.816564757</v>
      </c>
      <c r="R1183" t="str">
        <f t="shared" si="18"/>
        <v>No</v>
      </c>
    </row>
    <row r="1184" spans="1:18" x14ac:dyDescent="0.25">
      <c r="A1184" t="s">
        <v>21553</v>
      </c>
      <c r="B1184" t="s">
        <v>41</v>
      </c>
      <c r="C1184" t="s">
        <v>24</v>
      </c>
      <c r="D1184" s="11">
        <v>1981</v>
      </c>
      <c r="E1184" t="s">
        <v>21526</v>
      </c>
      <c r="F1184">
        <v>5.5</v>
      </c>
      <c r="G1184">
        <v>1700</v>
      </c>
      <c r="H1184" t="s">
        <v>21552</v>
      </c>
      <c r="I1184" t="s">
        <v>9285</v>
      </c>
      <c r="J1184" t="s">
        <v>9628</v>
      </c>
      <c r="K1184" t="s">
        <v>7</v>
      </c>
      <c r="L1184" s="7">
        <v>14000000</v>
      </c>
      <c r="M1184" s="7">
        <v>4454295</v>
      </c>
      <c r="N1184" t="s">
        <v>103</v>
      </c>
      <c r="O1184">
        <v>87</v>
      </c>
      <c r="P1184" s="8">
        <f>_xlfn.XLOOKUP(D1184,Consumer_Price_Index!A:A,Consumer_Price_Index!B:B)</f>
        <v>90.9</v>
      </c>
      <c r="Q1184" s="13">
        <f>IF(ISNUMBER(M1184), M1184*(Consumer_Price_Index!$B$45/(_xlfn.XLOOKUP('Working Data'!D193,Consumer_Price_Index!A:A,Consumer_Price_Index!B:B))), "Missing")</f>
        <v>9392551.4636678211</v>
      </c>
      <c r="R1184" t="str">
        <f t="shared" si="18"/>
        <v>Yes</v>
      </c>
    </row>
    <row r="1185" spans="1:18" x14ac:dyDescent="0.25">
      <c r="A1185" t="s">
        <v>20122</v>
      </c>
      <c r="B1185" t="s">
        <v>41</v>
      </c>
      <c r="C1185" t="s">
        <v>34</v>
      </c>
      <c r="D1185" s="11">
        <v>1985</v>
      </c>
      <c r="E1185" t="s">
        <v>19901</v>
      </c>
      <c r="F1185">
        <v>5.5</v>
      </c>
      <c r="G1185">
        <v>14000</v>
      </c>
      <c r="H1185" t="s">
        <v>18926</v>
      </c>
      <c r="I1185" t="s">
        <v>20121</v>
      </c>
      <c r="J1185" t="s">
        <v>16090</v>
      </c>
      <c r="K1185" t="s">
        <v>7</v>
      </c>
      <c r="L1185" s="7">
        <v>1000000</v>
      </c>
      <c r="M1185" s="7">
        <v>10499694</v>
      </c>
      <c r="N1185" t="s">
        <v>17209</v>
      </c>
      <c r="O1185">
        <v>95</v>
      </c>
      <c r="P1185" s="8">
        <f>_xlfn.XLOOKUP(D1185,Consumer_Price_Index!A:A,Consumer_Price_Index!B:B)</f>
        <v>107.6</v>
      </c>
      <c r="Q1185" s="13">
        <f>IF(ISNUMBER(M1185), M1185*(Consumer_Price_Index!$B$45/(_xlfn.XLOOKUP('Working Data'!D738,Consumer_Price_Index!A:A,Consumer_Price_Index!B:B))), "Missing")</f>
        <v>25800457.75645161</v>
      </c>
      <c r="R1185" t="str">
        <f t="shared" si="18"/>
        <v>Yes</v>
      </c>
    </row>
    <row r="1186" spans="1:18" x14ac:dyDescent="0.25">
      <c r="A1186" t="s">
        <v>21387</v>
      </c>
      <c r="B1186" t="s">
        <v>41</v>
      </c>
      <c r="C1186" t="s">
        <v>5</v>
      </c>
      <c r="D1186" s="11">
        <v>1982</v>
      </c>
      <c r="E1186" t="s">
        <v>21197</v>
      </c>
      <c r="F1186">
        <v>5.5</v>
      </c>
      <c r="G1186">
        <v>11000</v>
      </c>
      <c r="H1186" t="s">
        <v>21386</v>
      </c>
      <c r="I1186" t="s">
        <v>18520</v>
      </c>
      <c r="J1186" t="s">
        <v>21385</v>
      </c>
      <c r="K1186" t="s">
        <v>190</v>
      </c>
      <c r="L1186" s="7">
        <v>5000000</v>
      </c>
      <c r="M1186" s="7">
        <v>12534817</v>
      </c>
      <c r="N1186" t="s">
        <v>8160</v>
      </c>
      <c r="O1186">
        <v>104</v>
      </c>
      <c r="P1186" s="8">
        <f>_xlfn.XLOOKUP(D1186,Consumer_Price_Index!A:A,Consumer_Price_Index!B:B)</f>
        <v>96.5</v>
      </c>
      <c r="Q1186" s="13">
        <f>IF(ISNUMBER(M1186), M1186*(Consumer_Price_Index!$B$45/(_xlfn.XLOOKUP('Working Data'!D261,Consumer_Price_Index!A:A,Consumer_Price_Index!B:B))), "Missing")</f>
        <v>18945231.844742063</v>
      </c>
      <c r="R1186" t="str">
        <f t="shared" si="18"/>
        <v>Yes</v>
      </c>
    </row>
    <row r="1187" spans="1:18" x14ac:dyDescent="0.25">
      <c r="A1187" t="s">
        <v>21589</v>
      </c>
      <c r="B1187" t="s">
        <v>41</v>
      </c>
      <c r="C1187" t="s">
        <v>34</v>
      </c>
      <c r="D1187" s="11">
        <v>1981</v>
      </c>
      <c r="E1187" t="s">
        <v>21588</v>
      </c>
      <c r="F1187">
        <v>5.5</v>
      </c>
      <c r="G1187">
        <v>3600</v>
      </c>
      <c r="H1187" t="s">
        <v>17683</v>
      </c>
      <c r="I1187" t="s">
        <v>17351</v>
      </c>
      <c r="J1187" t="s">
        <v>14571</v>
      </c>
      <c r="K1187" t="s">
        <v>7</v>
      </c>
      <c r="L1187" s="7">
        <v>3800000</v>
      </c>
      <c r="N1187" t="s">
        <v>21010</v>
      </c>
      <c r="O1187">
        <v>106</v>
      </c>
      <c r="P1187" s="8">
        <f>_xlfn.XLOOKUP(D1187,Consumer_Price_Index!A:A,Consumer_Price_Index!B:B)</f>
        <v>90.9</v>
      </c>
      <c r="Q1187" s="13" t="str">
        <f>IF(ISNUMBER(M1187), M1187*(Consumer_Price_Index!$B$45/(_xlfn.XLOOKUP('Working Data'!D181,Consumer_Price_Index!A:A,Consumer_Price_Index!B:B))), "Missing")</f>
        <v>Missing</v>
      </c>
      <c r="R1187" t="str">
        <f t="shared" si="18"/>
        <v>No</v>
      </c>
    </row>
    <row r="1188" spans="1:18" x14ac:dyDescent="0.25">
      <c r="A1188" t="s">
        <v>2721</v>
      </c>
      <c r="B1188" t="s">
        <v>41</v>
      </c>
      <c r="C1188" t="s">
        <v>34</v>
      </c>
      <c r="D1188" s="11">
        <v>2017</v>
      </c>
      <c r="E1188" t="s">
        <v>2720</v>
      </c>
      <c r="F1188">
        <v>5.5</v>
      </c>
      <c r="G1188">
        <v>170000</v>
      </c>
      <c r="H1188" t="s">
        <v>2719</v>
      </c>
      <c r="I1188" t="s">
        <v>2718</v>
      </c>
      <c r="J1188" t="s">
        <v>996</v>
      </c>
      <c r="K1188" t="s">
        <v>265</v>
      </c>
      <c r="L1188" s="7">
        <v>69000000</v>
      </c>
      <c r="M1188" s="7">
        <v>177856751</v>
      </c>
      <c r="N1188" t="s">
        <v>108</v>
      </c>
      <c r="O1188">
        <v>116</v>
      </c>
      <c r="P1188" s="8">
        <f>_xlfn.XLOOKUP(D1188,Consumer_Price_Index!A:A,Consumer_Price_Index!B:B)</f>
        <v>245.1</v>
      </c>
      <c r="Q1188" s="13">
        <f>IF(ISNUMBER(M1188), M1188*(Consumer_Price_Index!$B$45/(_xlfn.XLOOKUP('Working Data'!D7054,Consumer_Price_Index!A:A,Consumer_Price_Index!B:B))), "Missing")</f>
        <v>252647795.01025638</v>
      </c>
      <c r="R1188" t="str">
        <f t="shared" si="18"/>
        <v>Yes</v>
      </c>
    </row>
    <row r="1189" spans="1:18" x14ac:dyDescent="0.25">
      <c r="A1189" t="s">
        <v>21314</v>
      </c>
      <c r="B1189" t="s">
        <v>101</v>
      </c>
      <c r="C1189" t="s">
        <v>24</v>
      </c>
      <c r="D1189" s="11">
        <v>1982</v>
      </c>
      <c r="E1189" t="s">
        <v>21279</v>
      </c>
      <c r="F1189">
        <v>5.5</v>
      </c>
      <c r="G1189">
        <v>2700</v>
      </c>
      <c r="H1189" t="s">
        <v>12706</v>
      </c>
      <c r="I1189" t="s">
        <v>16400</v>
      </c>
      <c r="J1189" t="s">
        <v>2018</v>
      </c>
      <c r="K1189" t="s">
        <v>7</v>
      </c>
      <c r="L1189" s="7">
        <v>15000000</v>
      </c>
      <c r="M1189" s="7">
        <v>36821203</v>
      </c>
      <c r="N1189" t="s">
        <v>138</v>
      </c>
      <c r="O1189">
        <v>116</v>
      </c>
      <c r="P1189" s="8">
        <f>_xlfn.XLOOKUP(D1189,Consumer_Price_Index!A:A,Consumer_Price_Index!B:B)</f>
        <v>96.5</v>
      </c>
      <c r="Q1189" s="13">
        <f>IF(ISNUMBER(M1189), M1189*(Consumer_Price_Index!$B$45/(_xlfn.XLOOKUP('Working Data'!D286,Consumer_Price_Index!A:A,Consumer_Price_Index!B:B))), "Missing")</f>
        <v>104269707.75185874</v>
      </c>
      <c r="R1189" t="str">
        <f t="shared" si="18"/>
        <v>Yes</v>
      </c>
    </row>
    <row r="1190" spans="1:18" x14ac:dyDescent="0.25">
      <c r="A1190" t="s">
        <v>11049</v>
      </c>
      <c r="B1190" t="s">
        <v>101</v>
      </c>
      <c r="C1190" t="s">
        <v>100</v>
      </c>
      <c r="D1190" s="11">
        <v>2002</v>
      </c>
      <c r="E1190" t="s">
        <v>10933</v>
      </c>
      <c r="F1190">
        <v>5.5</v>
      </c>
      <c r="G1190">
        <v>36000</v>
      </c>
      <c r="H1190" t="s">
        <v>4483</v>
      </c>
      <c r="I1190" t="s">
        <v>11048</v>
      </c>
      <c r="J1190" t="s">
        <v>9206</v>
      </c>
      <c r="K1190" t="s">
        <v>7</v>
      </c>
      <c r="L1190" s="7">
        <v>15000000</v>
      </c>
      <c r="M1190" s="7">
        <v>52970014</v>
      </c>
      <c r="N1190" t="s">
        <v>108</v>
      </c>
      <c r="O1190">
        <v>88</v>
      </c>
      <c r="P1190" s="8">
        <f>_xlfn.XLOOKUP(D1190,Consumer_Price_Index!A:A,Consumer_Price_Index!B:B)</f>
        <v>179.9</v>
      </c>
      <c r="Q1190" s="13">
        <f>IF(ISNUMBER(M1190), M1190*(Consumer_Price_Index!$B$45/(_xlfn.XLOOKUP('Working Data'!D4137,Consumer_Price_Index!A:A,Consumer_Price_Index!B:B))), "Missing")</f>
        <v>64277034.113102347</v>
      </c>
      <c r="R1190" t="str">
        <f t="shared" si="18"/>
        <v>Yes</v>
      </c>
    </row>
    <row r="1191" spans="1:18" x14ac:dyDescent="0.25">
      <c r="A1191" t="s">
        <v>19505</v>
      </c>
      <c r="B1191" t="s">
        <v>41</v>
      </c>
      <c r="C1191" t="s">
        <v>34</v>
      </c>
      <c r="D1191" s="11">
        <v>1986</v>
      </c>
      <c r="E1191" t="s">
        <v>19504</v>
      </c>
      <c r="F1191">
        <v>5.5</v>
      </c>
      <c r="G1191">
        <v>5400</v>
      </c>
      <c r="H1191" t="s">
        <v>18843</v>
      </c>
      <c r="I1191" t="s">
        <v>1835</v>
      </c>
      <c r="J1191" t="s">
        <v>4394</v>
      </c>
      <c r="K1191" t="s">
        <v>7</v>
      </c>
      <c r="M1191" s="7">
        <v>6637565</v>
      </c>
      <c r="N1191" t="s">
        <v>17568</v>
      </c>
      <c r="O1191">
        <v>100</v>
      </c>
      <c r="P1191" s="8">
        <f>_xlfn.XLOOKUP(D1191,Consumer_Price_Index!A:A,Consumer_Price_Index!B:B)</f>
        <v>109.6</v>
      </c>
      <c r="Q1191" s="13">
        <f>IF(ISNUMBER(M1191), M1191*(Consumer_Price_Index!$B$45/(_xlfn.XLOOKUP('Working Data'!D962,Consumer_Price_Index!A:A,Consumer_Price_Index!B:B))), "Missing")</f>
        <v>9393711.3585694376</v>
      </c>
      <c r="R1191" t="str">
        <f t="shared" si="18"/>
        <v>No</v>
      </c>
    </row>
    <row r="1192" spans="1:18" x14ac:dyDescent="0.25">
      <c r="A1192" t="s">
        <v>16066</v>
      </c>
      <c r="B1192" t="s">
        <v>68</v>
      </c>
      <c r="C1192" t="s">
        <v>24</v>
      </c>
      <c r="D1192" s="11">
        <v>1992</v>
      </c>
      <c r="E1192" t="s">
        <v>16065</v>
      </c>
      <c r="F1192">
        <v>5.5</v>
      </c>
      <c r="G1192">
        <v>2500</v>
      </c>
      <c r="H1192" t="s">
        <v>7963</v>
      </c>
      <c r="I1192" t="s">
        <v>7963</v>
      </c>
      <c r="J1192" t="s">
        <v>16064</v>
      </c>
      <c r="K1192" t="s">
        <v>265</v>
      </c>
      <c r="M1192" s="7">
        <v>3104545</v>
      </c>
      <c r="N1192" t="s">
        <v>16063</v>
      </c>
      <c r="O1192">
        <v>78</v>
      </c>
      <c r="P1192" s="8">
        <f>_xlfn.XLOOKUP(D1192,Consumer_Price_Index!A:A,Consumer_Price_Index!B:B)</f>
        <v>140.30000000000001</v>
      </c>
      <c r="Q1192" s="13">
        <f>IF(ISNUMBER(M1192), M1192*(Consumer_Price_Index!$B$45/(_xlfn.XLOOKUP('Working Data'!D2238,Consumer_Price_Index!A:A,Consumer_Price_Index!B:B))), "Missing")</f>
        <v>6382961.2786774626</v>
      </c>
      <c r="R1192" t="str">
        <f t="shared" si="18"/>
        <v>No</v>
      </c>
    </row>
    <row r="1193" spans="1:18" x14ac:dyDescent="0.25">
      <c r="A1193" t="s">
        <v>17693</v>
      </c>
      <c r="B1193" t="s">
        <v>101</v>
      </c>
      <c r="C1193" t="s">
        <v>24</v>
      </c>
      <c r="D1193" s="11">
        <v>1989</v>
      </c>
      <c r="E1193" t="s">
        <v>17647</v>
      </c>
      <c r="F1193">
        <v>5.5</v>
      </c>
      <c r="G1193">
        <v>1200</v>
      </c>
      <c r="H1193" t="s">
        <v>17692</v>
      </c>
      <c r="I1193" t="s">
        <v>17692</v>
      </c>
      <c r="J1193" t="s">
        <v>17691</v>
      </c>
      <c r="K1193" t="s">
        <v>7</v>
      </c>
      <c r="L1193" s="7">
        <v>4000000</v>
      </c>
      <c r="M1193" s="7">
        <v>43671</v>
      </c>
      <c r="N1193" t="s">
        <v>14743</v>
      </c>
      <c r="O1193">
        <v>93</v>
      </c>
      <c r="P1193" s="8">
        <f>_xlfn.XLOOKUP(D1193,Consumer_Price_Index!A:A,Consumer_Price_Index!B:B)</f>
        <v>124</v>
      </c>
      <c r="Q1193" s="13">
        <f>IF(ISNUMBER(M1193), M1193*(Consumer_Price_Index!$B$45/(_xlfn.XLOOKUP('Working Data'!D1629,Consumer_Price_Index!A:A,Consumer_Price_Index!B:B))), "Missing")</f>
        <v>121410.16149635038</v>
      </c>
      <c r="R1193" t="str">
        <f t="shared" si="18"/>
        <v>Yes</v>
      </c>
    </row>
    <row r="1194" spans="1:18" x14ac:dyDescent="0.25">
      <c r="A1194" t="s">
        <v>16389</v>
      </c>
      <c r="B1194" t="s">
        <v>41</v>
      </c>
      <c r="C1194" t="s">
        <v>24</v>
      </c>
      <c r="D1194" s="11">
        <v>1992</v>
      </c>
      <c r="E1194" t="s">
        <v>16388</v>
      </c>
      <c r="F1194">
        <v>5.5</v>
      </c>
      <c r="G1194">
        <v>27000</v>
      </c>
      <c r="H1194" t="s">
        <v>2042</v>
      </c>
      <c r="I1194" t="s">
        <v>9440</v>
      </c>
      <c r="J1194" t="s">
        <v>2822</v>
      </c>
      <c r="K1194" t="s">
        <v>7</v>
      </c>
      <c r="L1194" s="7">
        <v>42000000</v>
      </c>
      <c r="M1194" s="7">
        <v>131052444</v>
      </c>
      <c r="N1194" t="s">
        <v>108</v>
      </c>
      <c r="O1194">
        <v>117</v>
      </c>
      <c r="P1194" s="8">
        <f>_xlfn.XLOOKUP(D1194,Consumer_Price_Index!A:A,Consumer_Price_Index!B:B)</f>
        <v>140.30000000000001</v>
      </c>
      <c r="Q1194" s="13">
        <f>IF(ISNUMBER(M1194), M1194*(Consumer_Price_Index!$B$45/(_xlfn.XLOOKUP('Working Data'!D2129,Consumer_Price_Index!A:A,Consumer_Price_Index!B:B))), "Missing")</f>
        <v>322029674.89354837</v>
      </c>
      <c r="R1194" t="str">
        <f t="shared" si="18"/>
        <v>Yes</v>
      </c>
    </row>
    <row r="1195" spans="1:18" x14ac:dyDescent="0.25">
      <c r="A1195" t="s">
        <v>7288</v>
      </c>
      <c r="B1195" t="s">
        <v>101</v>
      </c>
      <c r="C1195" t="s">
        <v>24</v>
      </c>
      <c r="D1195" s="11">
        <v>2009</v>
      </c>
      <c r="E1195" t="s">
        <v>7250</v>
      </c>
      <c r="F1195">
        <v>5.5</v>
      </c>
      <c r="G1195">
        <v>102000</v>
      </c>
      <c r="H1195" t="s">
        <v>6745</v>
      </c>
      <c r="I1195" t="s">
        <v>7287</v>
      </c>
      <c r="J1195" t="s">
        <v>7286</v>
      </c>
      <c r="K1195" t="s">
        <v>7</v>
      </c>
      <c r="L1195" s="7">
        <v>30000000</v>
      </c>
      <c r="M1195" s="7">
        <v>115375850</v>
      </c>
      <c r="N1195" t="s">
        <v>527</v>
      </c>
      <c r="O1195">
        <v>89</v>
      </c>
      <c r="P1195" s="8">
        <f>_xlfn.XLOOKUP(D1195,Consumer_Price_Index!A:A,Consumer_Price_Index!B:B)</f>
        <v>214.5</v>
      </c>
      <c r="Q1195" s="13">
        <f>IF(ISNUMBER(M1195), M1195*(Consumer_Price_Index!$B$45/(_xlfn.XLOOKUP('Working Data'!D5554,Consumer_Price_Index!A:A,Consumer_Price_Index!B:B))), "Missing")</f>
        <v>163892874.1025641</v>
      </c>
      <c r="R1195" t="str">
        <f t="shared" si="18"/>
        <v>Yes</v>
      </c>
    </row>
    <row r="1196" spans="1:18" x14ac:dyDescent="0.25">
      <c r="A1196" t="s">
        <v>10374</v>
      </c>
      <c r="B1196" t="s">
        <v>68</v>
      </c>
      <c r="C1196" t="s">
        <v>34</v>
      </c>
      <c r="D1196" s="11">
        <v>2003</v>
      </c>
      <c r="E1196" t="s">
        <v>10311</v>
      </c>
      <c r="F1196">
        <v>5.5</v>
      </c>
      <c r="G1196">
        <v>48000</v>
      </c>
      <c r="H1196" t="s">
        <v>10373</v>
      </c>
      <c r="I1196" t="s">
        <v>10372</v>
      </c>
      <c r="J1196" t="s">
        <v>8778</v>
      </c>
      <c r="K1196" t="s">
        <v>7</v>
      </c>
      <c r="L1196" s="7">
        <v>52000000</v>
      </c>
      <c r="M1196" s="7">
        <v>37713879</v>
      </c>
      <c r="N1196" t="s">
        <v>704</v>
      </c>
      <c r="O1196">
        <v>104</v>
      </c>
      <c r="P1196" s="8">
        <f>_xlfn.XLOOKUP(D1196,Consumer_Price_Index!A:A,Consumer_Price_Index!B:B)</f>
        <v>184</v>
      </c>
      <c r="Q1196" s="13">
        <f>IF(ISNUMBER(M1196), M1196*(Consumer_Price_Index!$B$45/(_xlfn.XLOOKUP('Working Data'!D4387,Consumer_Price_Index!A:A,Consumer_Price_Index!B:B))), "Missing")</f>
        <v>77539938.807692304</v>
      </c>
      <c r="R1196" t="str">
        <f t="shared" si="18"/>
        <v>Yes</v>
      </c>
    </row>
    <row r="1197" spans="1:18" x14ac:dyDescent="0.25">
      <c r="A1197" t="s">
        <v>19307</v>
      </c>
      <c r="B1197" t="s">
        <v>915</v>
      </c>
      <c r="C1197" t="s">
        <v>73</v>
      </c>
      <c r="D1197" s="11">
        <v>1986</v>
      </c>
      <c r="E1197" t="s">
        <v>19273</v>
      </c>
      <c r="F1197">
        <v>5.5</v>
      </c>
      <c r="G1197">
        <v>2200</v>
      </c>
      <c r="H1197" t="s">
        <v>19306</v>
      </c>
      <c r="I1197" t="s">
        <v>19305</v>
      </c>
      <c r="J1197" t="s">
        <v>19304</v>
      </c>
      <c r="K1197" t="s">
        <v>95</v>
      </c>
      <c r="M1197" s="7">
        <v>8540346</v>
      </c>
      <c r="N1197" t="s">
        <v>18751</v>
      </c>
      <c r="O1197">
        <v>76</v>
      </c>
      <c r="P1197" s="8">
        <f>_xlfn.XLOOKUP(D1197,Consumer_Price_Index!A:A,Consumer_Price_Index!B:B)</f>
        <v>109.6</v>
      </c>
      <c r="Q1197" s="13">
        <f>IF(ISNUMBER(M1197), M1197*(Consumer_Price_Index!$B$45/(_xlfn.XLOOKUP('Working Data'!D1025,Consumer_Price_Index!A:A,Consumer_Price_Index!B:B))), "Missing")</f>
        <v>13775772.505029114</v>
      </c>
      <c r="R1197" t="str">
        <f t="shared" si="18"/>
        <v>No</v>
      </c>
    </row>
    <row r="1198" spans="1:18" x14ac:dyDescent="0.25">
      <c r="A1198" t="s">
        <v>9457</v>
      </c>
      <c r="B1198" t="s">
        <v>101</v>
      </c>
      <c r="C1198" t="s">
        <v>100</v>
      </c>
      <c r="D1198" s="11">
        <v>2005</v>
      </c>
      <c r="E1198" t="s">
        <v>9425</v>
      </c>
      <c r="F1198">
        <v>5.5</v>
      </c>
      <c r="G1198">
        <v>56000</v>
      </c>
      <c r="H1198" t="s">
        <v>768</v>
      </c>
      <c r="I1198" t="s">
        <v>9456</v>
      </c>
      <c r="J1198" t="s">
        <v>3571</v>
      </c>
      <c r="K1198" t="s">
        <v>7</v>
      </c>
      <c r="L1198" s="7">
        <v>60000000</v>
      </c>
      <c r="M1198" s="7">
        <v>130154568</v>
      </c>
      <c r="N1198" t="s">
        <v>890</v>
      </c>
      <c r="O1198">
        <v>94</v>
      </c>
      <c r="P1198" s="8">
        <f>_xlfn.XLOOKUP(D1198,Consumer_Price_Index!A:A,Consumer_Price_Index!B:B)</f>
        <v>195.3</v>
      </c>
      <c r="Q1198" s="13">
        <f>IF(ISNUMBER(M1198), M1198*(Consumer_Price_Index!$B$45/(_xlfn.XLOOKUP('Working Data'!D4723,Consumer_Price_Index!A:A,Consumer_Price_Index!B:B))), "Missing")</f>
        <v>181834465.24346629</v>
      </c>
      <c r="R1198" t="str">
        <f t="shared" si="18"/>
        <v>Yes</v>
      </c>
    </row>
    <row r="1199" spans="1:18" x14ac:dyDescent="0.25">
      <c r="A1199" t="s">
        <v>20516</v>
      </c>
      <c r="B1199" t="s">
        <v>101</v>
      </c>
      <c r="C1199" t="s">
        <v>34</v>
      </c>
      <c r="D1199" s="11">
        <v>1984</v>
      </c>
      <c r="E1199" t="s">
        <v>20515</v>
      </c>
      <c r="F1199">
        <v>5.5</v>
      </c>
      <c r="G1199">
        <v>9300</v>
      </c>
      <c r="H1199" t="s">
        <v>14239</v>
      </c>
      <c r="I1199" t="s">
        <v>15600</v>
      </c>
      <c r="J1199" t="s">
        <v>1244</v>
      </c>
      <c r="K1199" t="s">
        <v>7</v>
      </c>
      <c r="L1199" s="7">
        <v>25000000</v>
      </c>
      <c r="M1199" s="7">
        <v>38348988</v>
      </c>
      <c r="N1199" t="s">
        <v>138</v>
      </c>
      <c r="O1199">
        <v>93</v>
      </c>
      <c r="P1199" s="8">
        <f>_xlfn.XLOOKUP(D1199,Consumer_Price_Index!A:A,Consumer_Price_Index!B:B)</f>
        <v>103.9</v>
      </c>
      <c r="Q1199" s="13">
        <f>IF(ISNUMBER(M1199), M1199*(Consumer_Price_Index!$B$45/(_xlfn.XLOOKUP('Working Data'!D583,Consumer_Price_Index!A:A,Consumer_Price_Index!B:B))), "Missing")</f>
        <v>102860357.77816902</v>
      </c>
      <c r="R1199" t="str">
        <f t="shared" si="18"/>
        <v>Yes</v>
      </c>
    </row>
    <row r="1200" spans="1:18" x14ac:dyDescent="0.25">
      <c r="A1200" t="s">
        <v>15183</v>
      </c>
      <c r="B1200" t="s">
        <v>68</v>
      </c>
      <c r="C1200" t="s">
        <v>24</v>
      </c>
      <c r="D1200" s="11">
        <v>1994</v>
      </c>
      <c r="E1200" t="s">
        <v>15182</v>
      </c>
      <c r="F1200">
        <v>5.5</v>
      </c>
      <c r="G1200">
        <v>19000</v>
      </c>
      <c r="H1200" t="s">
        <v>7844</v>
      </c>
      <c r="I1200" t="s">
        <v>6726</v>
      </c>
      <c r="J1200" t="s">
        <v>5217</v>
      </c>
      <c r="K1200" t="s">
        <v>7</v>
      </c>
      <c r="L1200" s="7">
        <v>40000000</v>
      </c>
      <c r="M1200" s="7">
        <v>43622150</v>
      </c>
      <c r="N1200" t="s">
        <v>6977</v>
      </c>
      <c r="O1200">
        <v>116</v>
      </c>
      <c r="P1200" s="8">
        <f>_xlfn.XLOOKUP(D1200,Consumer_Price_Index!A:A,Consumer_Price_Index!B:B)</f>
        <v>148.19999999999999</v>
      </c>
      <c r="Q1200" s="13">
        <f>IF(ISNUMBER(M1200), M1200*(Consumer_Price_Index!$B$45/(_xlfn.XLOOKUP('Working Data'!D2587,Consumer_Price_Index!A:A,Consumer_Price_Index!B:B))), "Missing")</f>
        <v>127927517.85370547</v>
      </c>
      <c r="R1200" t="str">
        <f t="shared" si="18"/>
        <v>Yes</v>
      </c>
    </row>
    <row r="1201" spans="1:18" x14ac:dyDescent="0.25">
      <c r="A1201" t="s">
        <v>15353</v>
      </c>
      <c r="B1201" t="s">
        <v>101</v>
      </c>
      <c r="C1201" t="s">
        <v>24</v>
      </c>
      <c r="D1201" s="11">
        <v>1994</v>
      </c>
      <c r="E1201" t="s">
        <v>15352</v>
      </c>
      <c r="F1201">
        <v>5.5</v>
      </c>
      <c r="G1201">
        <v>7100</v>
      </c>
      <c r="H1201" t="s">
        <v>15351</v>
      </c>
      <c r="I1201" t="s">
        <v>15350</v>
      </c>
      <c r="J1201" t="s">
        <v>13549</v>
      </c>
      <c r="K1201" t="s">
        <v>7</v>
      </c>
      <c r="L1201" s="7">
        <v>19000000</v>
      </c>
      <c r="M1201" s="7">
        <v>7408745</v>
      </c>
      <c r="N1201" t="s">
        <v>514</v>
      </c>
      <c r="O1201">
        <v>90</v>
      </c>
      <c r="P1201" s="8">
        <f>_xlfn.XLOOKUP(D1201,Consumer_Price_Index!A:A,Consumer_Price_Index!B:B)</f>
        <v>148.19999999999999</v>
      </c>
      <c r="Q1201" s="13">
        <f>IF(ISNUMBER(M1201), M1201*(Consumer_Price_Index!$B$45/(_xlfn.XLOOKUP('Working Data'!D2530,Consumer_Price_Index!A:A,Consumer_Price_Index!B:B))), "Missing")</f>
        <v>14387792.233906945</v>
      </c>
      <c r="R1201" t="str">
        <f t="shared" si="18"/>
        <v>Yes</v>
      </c>
    </row>
    <row r="1202" spans="1:18" x14ac:dyDescent="0.25">
      <c r="A1202" t="s">
        <v>10934</v>
      </c>
      <c r="B1202" t="s">
        <v>41</v>
      </c>
      <c r="C1202" t="s">
        <v>34</v>
      </c>
      <c r="D1202" s="11">
        <v>2002</v>
      </c>
      <c r="E1202" t="s">
        <v>10933</v>
      </c>
      <c r="F1202">
        <v>5.5</v>
      </c>
      <c r="G1202">
        <v>73000</v>
      </c>
      <c r="H1202" t="s">
        <v>8928</v>
      </c>
      <c r="I1202" t="s">
        <v>10932</v>
      </c>
      <c r="J1202" t="s">
        <v>3674</v>
      </c>
      <c r="K1202" t="s">
        <v>7</v>
      </c>
      <c r="L1202" s="7">
        <v>85000000</v>
      </c>
      <c r="M1202" s="7">
        <v>78382433</v>
      </c>
      <c r="N1202" t="s">
        <v>138</v>
      </c>
      <c r="O1202">
        <v>108</v>
      </c>
      <c r="P1202" s="8">
        <f>_xlfn.XLOOKUP(D1202,Consumer_Price_Index!A:A,Consumer_Price_Index!B:B)</f>
        <v>179.9</v>
      </c>
      <c r="Q1202" s="13">
        <f>IF(ISNUMBER(M1202), M1202*(Consumer_Price_Index!$B$45/(_xlfn.XLOOKUP('Working Data'!D4178,Consumer_Price_Index!A:A,Consumer_Price_Index!B:B))), "Missing")</f>
        <v>146522253.58957055</v>
      </c>
      <c r="R1202" t="str">
        <f t="shared" si="18"/>
        <v>Yes</v>
      </c>
    </row>
    <row r="1203" spans="1:18" x14ac:dyDescent="0.25">
      <c r="A1203" t="s">
        <v>7420</v>
      </c>
      <c r="B1203" t="s">
        <v>68</v>
      </c>
      <c r="C1203" t="s">
        <v>24</v>
      </c>
      <c r="D1203" s="11">
        <v>2009</v>
      </c>
      <c r="E1203" t="s">
        <v>7128</v>
      </c>
      <c r="F1203">
        <v>5.5</v>
      </c>
      <c r="G1203">
        <v>104000</v>
      </c>
      <c r="H1203" t="s">
        <v>7419</v>
      </c>
      <c r="I1203" t="s">
        <v>944</v>
      </c>
      <c r="J1203" t="s">
        <v>3500</v>
      </c>
      <c r="K1203" t="s">
        <v>7</v>
      </c>
      <c r="L1203" s="7">
        <v>70000000</v>
      </c>
      <c r="M1203" s="7">
        <v>171844840</v>
      </c>
      <c r="N1203" t="s">
        <v>103</v>
      </c>
      <c r="O1203">
        <v>113</v>
      </c>
      <c r="P1203" s="8">
        <f>_xlfn.XLOOKUP(D1203,Consumer_Price_Index!A:A,Consumer_Price_Index!B:B)</f>
        <v>214.5</v>
      </c>
      <c r="Q1203" s="13">
        <f>IF(ISNUMBER(M1203), M1203*(Consumer_Price_Index!$B$45/(_xlfn.XLOOKUP('Working Data'!D5497,Consumer_Price_Index!A:A,Consumer_Price_Index!B:B))), "Missing")</f>
        <v>240078508.70243007</v>
      </c>
      <c r="R1203" t="str">
        <f t="shared" si="18"/>
        <v>Yes</v>
      </c>
    </row>
    <row r="1204" spans="1:18" x14ac:dyDescent="0.25">
      <c r="A1204" t="s">
        <v>17633</v>
      </c>
      <c r="B1204" t="s">
        <v>41</v>
      </c>
      <c r="C1204" t="s">
        <v>34</v>
      </c>
      <c r="D1204" s="11">
        <v>1989</v>
      </c>
      <c r="E1204" t="s">
        <v>17632</v>
      </c>
      <c r="F1204">
        <v>5.5</v>
      </c>
      <c r="G1204">
        <v>353</v>
      </c>
      <c r="H1204" t="s">
        <v>17631</v>
      </c>
      <c r="I1204" t="s">
        <v>17630</v>
      </c>
      <c r="J1204" t="s">
        <v>17629</v>
      </c>
      <c r="K1204" t="s">
        <v>7</v>
      </c>
      <c r="M1204" s="7">
        <v>862551</v>
      </c>
      <c r="N1204" t="s">
        <v>17628</v>
      </c>
      <c r="O1204">
        <v>90</v>
      </c>
      <c r="P1204" s="8">
        <f>_xlfn.XLOOKUP(D1204,Consumer_Price_Index!A:A,Consumer_Price_Index!B:B)</f>
        <v>124</v>
      </c>
      <c r="Q1204" s="13">
        <f>IF(ISNUMBER(M1204), M1204*(Consumer_Price_Index!$B$45/(_xlfn.XLOOKUP('Working Data'!D1644,Consumer_Price_Index!A:A,Consumer_Price_Index!B:B))), "Missing")</f>
        <v>1046671.8028673835</v>
      </c>
      <c r="R1204" t="str">
        <f t="shared" si="18"/>
        <v>No</v>
      </c>
    </row>
    <row r="1205" spans="1:18" x14ac:dyDescent="0.25">
      <c r="A1205" t="s">
        <v>18433</v>
      </c>
      <c r="B1205" t="s">
        <v>68</v>
      </c>
      <c r="C1205" t="s">
        <v>24</v>
      </c>
      <c r="D1205" s="11">
        <v>1988</v>
      </c>
      <c r="E1205" t="s">
        <v>18295</v>
      </c>
      <c r="F1205">
        <v>5.5</v>
      </c>
      <c r="G1205">
        <v>14000</v>
      </c>
      <c r="H1205" t="s">
        <v>16512</v>
      </c>
      <c r="I1205" t="s">
        <v>5134</v>
      </c>
      <c r="J1205" t="s">
        <v>18432</v>
      </c>
      <c r="K1205" t="s">
        <v>7</v>
      </c>
      <c r="L1205" s="7">
        <v>4500000</v>
      </c>
      <c r="M1205" s="7">
        <v>3813293</v>
      </c>
      <c r="N1205" t="s">
        <v>666</v>
      </c>
      <c r="O1205">
        <v>86</v>
      </c>
      <c r="P1205" s="8">
        <f>_xlfn.XLOOKUP(D1205,Consumer_Price_Index!A:A,Consumer_Price_Index!B:B)</f>
        <v>118.3</v>
      </c>
      <c r="Q1205" s="13">
        <f>IF(ISNUMBER(M1205), M1205*(Consumer_Price_Index!$B$45/(_xlfn.XLOOKUP('Working Data'!D1358,Consumer_Price_Index!A:A,Consumer_Price_Index!B:B))), "Missing")</f>
        <v>8889903.420811018</v>
      </c>
      <c r="R1205" t="str">
        <f t="shared" si="18"/>
        <v>Yes</v>
      </c>
    </row>
    <row r="1206" spans="1:18" x14ac:dyDescent="0.25">
      <c r="A1206" t="s">
        <v>20921</v>
      </c>
      <c r="B1206" t="s">
        <v>41</v>
      </c>
      <c r="C1206" t="s">
        <v>34</v>
      </c>
      <c r="D1206" s="11">
        <v>1983</v>
      </c>
      <c r="E1206" t="s">
        <v>20900</v>
      </c>
      <c r="F1206">
        <v>5.5</v>
      </c>
      <c r="G1206">
        <v>4400</v>
      </c>
      <c r="H1206" t="s">
        <v>5997</v>
      </c>
      <c r="I1206" t="s">
        <v>20920</v>
      </c>
      <c r="J1206" t="s">
        <v>20919</v>
      </c>
      <c r="K1206" t="s">
        <v>7</v>
      </c>
      <c r="L1206" s="7">
        <v>8000000</v>
      </c>
      <c r="M1206" s="7">
        <v>16134627</v>
      </c>
      <c r="N1206" t="s">
        <v>13225</v>
      </c>
      <c r="O1206">
        <v>100</v>
      </c>
      <c r="P1206" s="8">
        <f>_xlfn.XLOOKUP(D1206,Consumer_Price_Index!A:A,Consumer_Price_Index!B:B)</f>
        <v>99.6</v>
      </c>
      <c r="Q1206" s="13">
        <f>IF(ISNUMBER(M1206), M1206*(Consumer_Price_Index!$B$45/(_xlfn.XLOOKUP('Working Data'!D426,Consumer_Price_Index!A:A,Consumer_Price_Index!B:B))), "Missing")</f>
        <v>31333466.200764816</v>
      </c>
      <c r="R1206" t="str">
        <f t="shared" si="18"/>
        <v>Yes</v>
      </c>
    </row>
    <row r="1207" spans="1:18" x14ac:dyDescent="0.25">
      <c r="A1207" t="s">
        <v>14394</v>
      </c>
      <c r="B1207" t="s">
        <v>101</v>
      </c>
      <c r="C1207" t="s">
        <v>34</v>
      </c>
      <c r="D1207" s="11">
        <v>1996</v>
      </c>
      <c r="E1207" t="s">
        <v>14019</v>
      </c>
      <c r="F1207">
        <v>5.5</v>
      </c>
      <c r="G1207">
        <v>26000</v>
      </c>
      <c r="H1207" t="s">
        <v>14393</v>
      </c>
      <c r="I1207" t="s">
        <v>4288</v>
      </c>
      <c r="J1207" t="s">
        <v>6718</v>
      </c>
      <c r="K1207" t="s">
        <v>7</v>
      </c>
      <c r="M1207" s="7">
        <v>22955097</v>
      </c>
      <c r="N1207" t="s">
        <v>119</v>
      </c>
      <c r="O1207">
        <v>104</v>
      </c>
      <c r="P1207" s="8">
        <f>_xlfn.XLOOKUP(D1207,Consumer_Price_Index!A:A,Consumer_Price_Index!B:B)</f>
        <v>156.9</v>
      </c>
      <c r="Q1207" s="13">
        <f>IF(ISNUMBER(M1207), M1207*(Consumer_Price_Index!$B$45/(_xlfn.XLOOKUP('Working Data'!D2902,Consumer_Price_Index!A:A,Consumer_Price_Index!B:B))), "Missing")</f>
        <v>38013141.608152173</v>
      </c>
      <c r="R1207" t="str">
        <f t="shared" si="18"/>
        <v>No</v>
      </c>
    </row>
    <row r="1208" spans="1:18" x14ac:dyDescent="0.25">
      <c r="A1208" t="s">
        <v>10520</v>
      </c>
      <c r="B1208" t="s">
        <v>41</v>
      </c>
      <c r="C1208" t="s">
        <v>11</v>
      </c>
      <c r="D1208" s="11">
        <v>2003</v>
      </c>
      <c r="E1208" t="s">
        <v>10444</v>
      </c>
      <c r="F1208">
        <v>5.5</v>
      </c>
      <c r="G1208">
        <v>90000</v>
      </c>
      <c r="H1208" t="s">
        <v>4021</v>
      </c>
      <c r="I1208" t="s">
        <v>763</v>
      </c>
      <c r="J1208" t="s">
        <v>5276</v>
      </c>
      <c r="K1208" t="s">
        <v>7</v>
      </c>
      <c r="L1208" s="7">
        <v>68000000</v>
      </c>
      <c r="M1208" s="7">
        <v>81240406</v>
      </c>
      <c r="N1208" t="s">
        <v>6977</v>
      </c>
      <c r="O1208">
        <v>134</v>
      </c>
      <c r="P1208" s="8">
        <f>_xlfn.XLOOKUP(D1208,Consumer_Price_Index!A:A,Consumer_Price_Index!B:B)</f>
        <v>184</v>
      </c>
      <c r="Q1208" s="13">
        <f>IF(ISNUMBER(M1208), M1208*(Consumer_Price_Index!$B$45/(_xlfn.XLOOKUP('Working Data'!D4335,Consumer_Price_Index!A:A,Consumer_Price_Index!B:B))), "Missing")</f>
        <v>272320700.860286</v>
      </c>
      <c r="R1208" t="str">
        <f t="shared" si="18"/>
        <v>Yes</v>
      </c>
    </row>
    <row r="1209" spans="1:18" x14ac:dyDescent="0.25">
      <c r="A1209" t="s">
        <v>12268</v>
      </c>
      <c r="B1209" t="s">
        <v>68</v>
      </c>
      <c r="C1209" t="s">
        <v>24</v>
      </c>
      <c r="D1209" s="11">
        <v>2000</v>
      </c>
      <c r="E1209" t="s">
        <v>12224</v>
      </c>
      <c r="F1209">
        <v>5.5</v>
      </c>
      <c r="G1209">
        <v>136000</v>
      </c>
      <c r="H1209" t="s">
        <v>10053</v>
      </c>
      <c r="I1209" t="s">
        <v>12267</v>
      </c>
      <c r="J1209" t="s">
        <v>4827</v>
      </c>
      <c r="K1209" t="s">
        <v>7</v>
      </c>
      <c r="L1209" s="7">
        <v>13000000</v>
      </c>
      <c r="M1209" s="7">
        <v>73180723</v>
      </c>
      <c r="N1209" t="s">
        <v>890</v>
      </c>
      <c r="O1209">
        <v>83</v>
      </c>
      <c r="P1209" s="8">
        <f>_xlfn.XLOOKUP(D1209,Consumer_Price_Index!A:A,Consumer_Price_Index!B:B)</f>
        <v>172.2</v>
      </c>
      <c r="Q1209" s="13">
        <f>IF(ISNUMBER(M1209), M1209*(Consumer_Price_Index!$B$45/(_xlfn.XLOOKUP('Working Data'!D3679,Consumer_Price_Index!A:A,Consumer_Price_Index!B:B))), "Missing")</f>
        <v>138929385.03489095</v>
      </c>
      <c r="R1209" t="str">
        <f t="shared" si="18"/>
        <v>Yes</v>
      </c>
    </row>
    <row r="1210" spans="1:18" x14ac:dyDescent="0.25">
      <c r="A1210" t="s">
        <v>11790</v>
      </c>
      <c r="B1210" t="s">
        <v>52</v>
      </c>
      <c r="C1210" t="s">
        <v>409</v>
      </c>
      <c r="D1210" s="11">
        <v>2000</v>
      </c>
      <c r="E1210" t="s">
        <v>11789</v>
      </c>
      <c r="F1210">
        <v>5.5</v>
      </c>
      <c r="G1210">
        <v>5100</v>
      </c>
      <c r="H1210" t="s">
        <v>11788</v>
      </c>
      <c r="I1210" t="s">
        <v>10770</v>
      </c>
      <c r="J1210" t="s">
        <v>11787</v>
      </c>
      <c r="K1210" t="s">
        <v>7</v>
      </c>
      <c r="N1210" t="s">
        <v>11786</v>
      </c>
      <c r="O1210">
        <v>89</v>
      </c>
      <c r="P1210" s="8">
        <f>_xlfn.XLOOKUP(D1210,Consumer_Price_Index!A:A,Consumer_Price_Index!B:B)</f>
        <v>172.2</v>
      </c>
      <c r="Q1210" s="13" t="str">
        <f>IF(ISNUMBER(M1210), M1210*(Consumer_Price_Index!$B$45/(_xlfn.XLOOKUP('Working Data'!D3842,Consumer_Price_Index!A:A,Consumer_Price_Index!B:B))), "Missing")</f>
        <v>Missing</v>
      </c>
      <c r="R1210" t="str">
        <f t="shared" si="18"/>
        <v>No</v>
      </c>
    </row>
    <row r="1211" spans="1:18" x14ac:dyDescent="0.25">
      <c r="A1211" t="s">
        <v>330</v>
      </c>
      <c r="C1211" t="s">
        <v>24</v>
      </c>
      <c r="D1211" s="11">
        <v>2019</v>
      </c>
      <c r="E1211" t="s">
        <v>329</v>
      </c>
      <c r="F1211">
        <v>5.5</v>
      </c>
      <c r="G1211">
        <v>4000</v>
      </c>
      <c r="H1211" t="s">
        <v>328</v>
      </c>
      <c r="I1211" t="s">
        <v>328</v>
      </c>
      <c r="J1211" t="s">
        <v>327</v>
      </c>
      <c r="K1211" t="s">
        <v>169</v>
      </c>
      <c r="M1211" s="7">
        <v>3531837</v>
      </c>
      <c r="N1211" t="s">
        <v>168</v>
      </c>
      <c r="O1211">
        <v>120</v>
      </c>
      <c r="P1211" s="8">
        <f>_xlfn.XLOOKUP(D1211,Consumer_Price_Index!A:A,Consumer_Price_Index!B:B)</f>
        <v>255.7</v>
      </c>
      <c r="Q1211" s="13">
        <f>IF(ISNUMBER(M1211), M1211*(Consumer_Price_Index!$B$45/(_xlfn.XLOOKUP('Working Data'!D7611,Consumer_Price_Index!A:A,Consumer_Price_Index!B:B))), "Missing")</f>
        <v>4208645.8111067656</v>
      </c>
      <c r="R1211" t="str">
        <f t="shared" si="18"/>
        <v>No</v>
      </c>
    </row>
    <row r="1212" spans="1:18" x14ac:dyDescent="0.25">
      <c r="A1212" t="s">
        <v>8944</v>
      </c>
      <c r="B1212" t="s">
        <v>68</v>
      </c>
      <c r="C1212" t="s">
        <v>24</v>
      </c>
      <c r="D1212" s="11">
        <v>2006</v>
      </c>
      <c r="E1212" t="s">
        <v>8943</v>
      </c>
      <c r="F1212">
        <v>5.5</v>
      </c>
      <c r="G1212">
        <v>46000</v>
      </c>
      <c r="H1212" t="s">
        <v>4401</v>
      </c>
      <c r="I1212" t="s">
        <v>8942</v>
      </c>
      <c r="J1212" t="s">
        <v>8941</v>
      </c>
      <c r="K1212" t="s">
        <v>7</v>
      </c>
      <c r="L1212" s="7">
        <v>12000000</v>
      </c>
      <c r="M1212" s="7">
        <v>38395414</v>
      </c>
      <c r="N1212" t="s">
        <v>842</v>
      </c>
      <c r="O1212">
        <v>103</v>
      </c>
      <c r="P1212" s="8">
        <f>_xlfn.XLOOKUP(D1212,Consumer_Price_Index!A:A,Consumer_Price_Index!B:B)</f>
        <v>201.6</v>
      </c>
      <c r="Q1212" s="13">
        <f>IF(ISNUMBER(M1212), M1212*(Consumer_Price_Index!$B$45/(_xlfn.XLOOKUP('Working Data'!D4927,Consumer_Price_Index!A:A,Consumer_Price_Index!B:B))), "Missing")</f>
        <v>121234017.05492227</v>
      </c>
      <c r="R1212" t="str">
        <f t="shared" si="18"/>
        <v>Yes</v>
      </c>
    </row>
    <row r="1213" spans="1:18" x14ac:dyDescent="0.25">
      <c r="A1213" t="s">
        <v>19110</v>
      </c>
      <c r="B1213" t="s">
        <v>101</v>
      </c>
      <c r="C1213" t="s">
        <v>24</v>
      </c>
      <c r="D1213" s="11">
        <v>1987</v>
      </c>
      <c r="E1213" t="s">
        <v>19006</v>
      </c>
      <c r="F1213">
        <v>5.5</v>
      </c>
      <c r="G1213">
        <v>11000</v>
      </c>
      <c r="H1213" t="s">
        <v>16826</v>
      </c>
      <c r="I1213" t="s">
        <v>16826</v>
      </c>
      <c r="J1213" t="s">
        <v>16825</v>
      </c>
      <c r="K1213" t="s">
        <v>7</v>
      </c>
      <c r="L1213" s="7">
        <v>3500000</v>
      </c>
      <c r="M1213" s="7">
        <v>23509382</v>
      </c>
      <c r="N1213" t="s">
        <v>19109</v>
      </c>
      <c r="O1213">
        <v>92</v>
      </c>
      <c r="P1213" s="8">
        <f>_xlfn.XLOOKUP(D1213,Consumer_Price_Index!A:A,Consumer_Price_Index!B:B)</f>
        <v>113.6</v>
      </c>
      <c r="Q1213" s="13">
        <f>IF(ISNUMBER(M1213), M1213*(Consumer_Price_Index!$B$45/(_xlfn.XLOOKUP('Working Data'!D1110,Consumer_Price_Index!A:A,Consumer_Price_Index!B:B))), "Missing")</f>
        <v>86933357.953883484</v>
      </c>
      <c r="R1213" t="str">
        <f t="shared" si="18"/>
        <v>Yes</v>
      </c>
    </row>
    <row r="1214" spans="1:18" x14ac:dyDescent="0.25">
      <c r="A1214" t="s">
        <v>2125</v>
      </c>
      <c r="B1214" t="s">
        <v>41</v>
      </c>
      <c r="C1214" t="s">
        <v>24</v>
      </c>
      <c r="D1214" s="11">
        <v>2017</v>
      </c>
      <c r="E1214" t="s">
        <v>2124</v>
      </c>
      <c r="F1214">
        <v>5.5</v>
      </c>
      <c r="G1214">
        <v>19000</v>
      </c>
      <c r="H1214" t="s">
        <v>2123</v>
      </c>
      <c r="I1214" t="s">
        <v>2122</v>
      </c>
      <c r="J1214" t="s">
        <v>2121</v>
      </c>
      <c r="K1214" t="s">
        <v>7</v>
      </c>
      <c r="L1214" s="7">
        <v>25000000</v>
      </c>
      <c r="M1214" s="7">
        <v>25601244</v>
      </c>
      <c r="N1214" t="s">
        <v>1701</v>
      </c>
      <c r="O1214">
        <v>113</v>
      </c>
      <c r="P1214" s="8">
        <f>_xlfn.XLOOKUP(D1214,Consumer_Price_Index!A:A,Consumer_Price_Index!B:B)</f>
        <v>245.1</v>
      </c>
      <c r="Q1214" s="13">
        <f>IF(ISNUMBER(M1214), M1214*(Consumer_Price_Index!$B$45/(_xlfn.XLOOKUP('Working Data'!D7214,Consumer_Price_Index!A:A,Consumer_Price_Index!B:B))), "Missing")</f>
        <v>57273854.969162993</v>
      </c>
      <c r="R1214" t="str">
        <f t="shared" si="18"/>
        <v>Yes</v>
      </c>
    </row>
    <row r="1215" spans="1:18" x14ac:dyDescent="0.25">
      <c r="A1215" t="s">
        <v>7483</v>
      </c>
      <c r="B1215" t="s">
        <v>41</v>
      </c>
      <c r="C1215" t="s">
        <v>5</v>
      </c>
      <c r="D1215" s="11">
        <v>2009</v>
      </c>
      <c r="E1215" t="s">
        <v>7306</v>
      </c>
      <c r="F1215">
        <v>5.5</v>
      </c>
      <c r="G1215">
        <v>100000</v>
      </c>
      <c r="H1215" t="s">
        <v>6373</v>
      </c>
      <c r="I1215" t="s">
        <v>7482</v>
      </c>
      <c r="J1215" t="s">
        <v>7481</v>
      </c>
      <c r="K1215" t="s">
        <v>7</v>
      </c>
      <c r="L1215" s="7">
        <v>19000000</v>
      </c>
      <c r="M1215" s="7">
        <v>91509154</v>
      </c>
      <c r="N1215" t="s">
        <v>666</v>
      </c>
      <c r="O1215">
        <v>97</v>
      </c>
      <c r="P1215" s="8">
        <f>_xlfn.XLOOKUP(D1215,Consumer_Price_Index!A:A,Consumer_Price_Index!B:B)</f>
        <v>214.5</v>
      </c>
      <c r="Q1215" s="13">
        <f>IF(ISNUMBER(M1215), M1215*(Consumer_Price_Index!$B$45/(_xlfn.XLOOKUP('Working Data'!D5474,Consumer_Price_Index!A:A,Consumer_Price_Index!B:B))), "Missing")</f>
        <v>119668837.87038626</v>
      </c>
      <c r="R1215" t="str">
        <f t="shared" si="18"/>
        <v>Yes</v>
      </c>
    </row>
    <row r="1216" spans="1:18" x14ac:dyDescent="0.25">
      <c r="A1216" t="s">
        <v>13926</v>
      </c>
      <c r="B1216" t="s">
        <v>101</v>
      </c>
      <c r="C1216" t="s">
        <v>34</v>
      </c>
      <c r="D1216" s="11">
        <v>1997</v>
      </c>
      <c r="E1216" t="s">
        <v>13925</v>
      </c>
      <c r="F1216">
        <v>5.5</v>
      </c>
      <c r="G1216">
        <v>73000</v>
      </c>
      <c r="H1216" t="s">
        <v>10591</v>
      </c>
      <c r="I1216" t="s">
        <v>4215</v>
      </c>
      <c r="J1216" t="s">
        <v>5326</v>
      </c>
      <c r="K1216" t="s">
        <v>7</v>
      </c>
      <c r="L1216" s="7">
        <v>55000000</v>
      </c>
      <c r="M1216" s="7">
        <v>174463257</v>
      </c>
      <c r="N1216" t="s">
        <v>119</v>
      </c>
      <c r="O1216">
        <v>92</v>
      </c>
      <c r="P1216" s="8">
        <f>_xlfn.XLOOKUP(D1216,Consumer_Price_Index!A:A,Consumer_Price_Index!B:B)</f>
        <v>160.5</v>
      </c>
      <c r="Q1216" s="13">
        <f>IF(ISNUMBER(M1216), M1216*(Consumer_Price_Index!$B$45/(_xlfn.XLOOKUP('Working Data'!D3078,Consumer_Price_Index!A:A,Consumer_Price_Index!B:B))), "Missing")</f>
        <v>228150018.91802573</v>
      </c>
      <c r="R1216" t="str">
        <f t="shared" si="18"/>
        <v>Yes</v>
      </c>
    </row>
    <row r="1217" spans="1:18" x14ac:dyDescent="0.25">
      <c r="A1217" t="s">
        <v>11160</v>
      </c>
      <c r="B1217" t="s">
        <v>41</v>
      </c>
      <c r="C1217" t="s">
        <v>5</v>
      </c>
      <c r="D1217" s="11">
        <v>2002</v>
      </c>
      <c r="E1217" t="s">
        <v>10991</v>
      </c>
      <c r="F1217">
        <v>5.5</v>
      </c>
      <c r="G1217">
        <v>96000</v>
      </c>
      <c r="H1217" t="s">
        <v>11159</v>
      </c>
      <c r="I1217" t="s">
        <v>11158</v>
      </c>
      <c r="J1217" t="s">
        <v>11157</v>
      </c>
      <c r="K1217" t="s">
        <v>7</v>
      </c>
      <c r="L1217" s="7">
        <v>20000000</v>
      </c>
      <c r="M1217" s="7">
        <v>68349884</v>
      </c>
      <c r="N1217" t="s">
        <v>138</v>
      </c>
      <c r="O1217">
        <v>91</v>
      </c>
      <c r="P1217" s="8">
        <f>_xlfn.XLOOKUP(D1217,Consumer_Price_Index!A:A,Consumer_Price_Index!B:B)</f>
        <v>179.9</v>
      </c>
      <c r="Q1217" s="13">
        <f>IF(ISNUMBER(M1217), M1217*(Consumer_Price_Index!$B$45/(_xlfn.XLOOKUP('Working Data'!D4094,Consumer_Price_Index!A:A,Consumer_Price_Index!B:B))), "Missing")</f>
        <v>140527730.46423751</v>
      </c>
      <c r="R1217" t="str">
        <f t="shared" si="18"/>
        <v>Yes</v>
      </c>
    </row>
    <row r="1218" spans="1:18" x14ac:dyDescent="0.25">
      <c r="A1218" t="s">
        <v>6422</v>
      </c>
      <c r="B1218" t="s">
        <v>68</v>
      </c>
      <c r="C1218" t="s">
        <v>34</v>
      </c>
      <c r="D1218" s="11">
        <v>2011</v>
      </c>
      <c r="E1218" t="s">
        <v>5979</v>
      </c>
      <c r="F1218">
        <v>5.5</v>
      </c>
      <c r="G1218">
        <v>272000</v>
      </c>
      <c r="H1218" t="s">
        <v>2487</v>
      </c>
      <c r="I1218" t="s">
        <v>1734</v>
      </c>
      <c r="J1218" t="s">
        <v>814</v>
      </c>
      <c r="K1218" t="s">
        <v>7</v>
      </c>
      <c r="L1218" s="7">
        <v>200000000</v>
      </c>
      <c r="M1218" s="7">
        <v>219851172</v>
      </c>
      <c r="N1218" t="s">
        <v>138</v>
      </c>
      <c r="O1218">
        <v>114</v>
      </c>
      <c r="P1218" s="8">
        <f>_xlfn.XLOOKUP(D1218,Consumer_Price_Index!A:A,Consumer_Price_Index!B:B)</f>
        <v>224.9</v>
      </c>
      <c r="Q1218" s="13">
        <f>IF(ISNUMBER(M1218), M1218*(Consumer_Price_Index!$B$45/(_xlfn.XLOOKUP('Working Data'!D5857,Consumer_Price_Index!A:A,Consumer_Price_Index!B:B))), "Missing")</f>
        <v>266780773.03225806</v>
      </c>
      <c r="R1218" t="str">
        <f t="shared" si="18"/>
        <v>Yes</v>
      </c>
    </row>
    <row r="1219" spans="1:18" x14ac:dyDescent="0.25">
      <c r="A1219" t="s">
        <v>16144</v>
      </c>
      <c r="B1219" t="s">
        <v>41</v>
      </c>
      <c r="C1219" t="s">
        <v>87</v>
      </c>
      <c r="D1219" s="11">
        <v>1992</v>
      </c>
      <c r="E1219" t="s">
        <v>16143</v>
      </c>
      <c r="F1219">
        <v>5.5</v>
      </c>
      <c r="G1219">
        <v>2200</v>
      </c>
      <c r="H1219" t="s">
        <v>11094</v>
      </c>
      <c r="I1219" t="s">
        <v>10771</v>
      </c>
      <c r="J1219" t="s">
        <v>5300</v>
      </c>
      <c r="K1219" t="s">
        <v>7</v>
      </c>
      <c r="L1219" s="7">
        <v>800000</v>
      </c>
      <c r="M1219" s="7">
        <v>114516</v>
      </c>
      <c r="N1219" t="s">
        <v>16142</v>
      </c>
      <c r="O1219">
        <v>97</v>
      </c>
      <c r="P1219" s="8">
        <f>_xlfn.XLOOKUP(D1219,Consumer_Price_Index!A:A,Consumer_Price_Index!B:B)</f>
        <v>140.30000000000001</v>
      </c>
      <c r="Q1219" s="13">
        <f>IF(ISNUMBER(M1219), M1219*(Consumer_Price_Index!$B$45/(_xlfn.XLOOKUP('Working Data'!D2215,Consumer_Price_Index!A:A,Consumer_Price_Index!B:B))), "Missing")</f>
        <v>202630.80836236934</v>
      </c>
      <c r="R1219" t="str">
        <f t="shared" ref="R1219:R1282" si="19">IF(AND(ISNUMBER(L1219), L1219&gt;0, ISNUMBER(M1219), M1219&gt;0), "Yes", "No")</f>
        <v>Yes</v>
      </c>
    </row>
    <row r="1220" spans="1:18" x14ac:dyDescent="0.25">
      <c r="A1220" t="s">
        <v>6481</v>
      </c>
      <c r="B1220" t="s">
        <v>41</v>
      </c>
      <c r="C1220" t="s">
        <v>34</v>
      </c>
      <c r="D1220" s="11">
        <v>2010</v>
      </c>
      <c r="E1220" t="s">
        <v>6480</v>
      </c>
      <c r="F1220">
        <v>5.5</v>
      </c>
      <c r="G1220">
        <v>13000</v>
      </c>
      <c r="H1220" t="s">
        <v>6479</v>
      </c>
      <c r="I1220" t="s">
        <v>6479</v>
      </c>
      <c r="J1220" t="s">
        <v>6478</v>
      </c>
      <c r="K1220" t="s">
        <v>7</v>
      </c>
      <c r="L1220" s="7">
        <v>800000</v>
      </c>
      <c r="M1220" s="7">
        <v>156190</v>
      </c>
      <c r="N1220" t="s">
        <v>6477</v>
      </c>
      <c r="O1220">
        <v>85</v>
      </c>
      <c r="P1220" s="8">
        <f>_xlfn.XLOOKUP(D1220,Consumer_Price_Index!A:A,Consumer_Price_Index!B:B)</f>
        <v>218.1</v>
      </c>
      <c r="Q1220" s="13">
        <f>IF(ISNUMBER(M1220), M1220*(Consumer_Price_Index!$B$45/(_xlfn.XLOOKUP('Working Data'!D5835,Consumer_Price_Index!A:A,Consumer_Price_Index!B:B))), "Missing")</f>
        <v>236066.92956349207</v>
      </c>
      <c r="R1220" t="str">
        <f t="shared" si="19"/>
        <v>Yes</v>
      </c>
    </row>
    <row r="1221" spans="1:18" x14ac:dyDescent="0.25">
      <c r="A1221" t="s">
        <v>10270</v>
      </c>
      <c r="B1221" t="s">
        <v>68</v>
      </c>
      <c r="C1221" t="s">
        <v>24</v>
      </c>
      <c r="D1221" s="11">
        <v>2003</v>
      </c>
      <c r="E1221" t="s">
        <v>10269</v>
      </c>
      <c r="F1221">
        <v>5.5</v>
      </c>
      <c r="G1221">
        <v>18000</v>
      </c>
      <c r="H1221" t="s">
        <v>4085</v>
      </c>
      <c r="I1221" t="s">
        <v>4085</v>
      </c>
      <c r="J1221" t="s">
        <v>4085</v>
      </c>
      <c r="K1221" t="s">
        <v>7</v>
      </c>
      <c r="L1221" s="7">
        <v>35200000</v>
      </c>
      <c r="M1221" s="7">
        <v>38620484</v>
      </c>
      <c r="N1221" t="s">
        <v>632</v>
      </c>
      <c r="O1221">
        <v>95</v>
      </c>
      <c r="P1221" s="8">
        <f>_xlfn.XLOOKUP(D1221,Consumer_Price_Index!A:A,Consumer_Price_Index!B:B)</f>
        <v>184</v>
      </c>
      <c r="Q1221" s="13">
        <f>IF(ISNUMBER(M1221), M1221*(Consumer_Price_Index!$B$45/(_xlfn.XLOOKUP('Working Data'!D4416,Consumer_Price_Index!A:A,Consumer_Price_Index!B:B))), "Missing")</f>
        <v>48011674.723786213</v>
      </c>
      <c r="R1221" t="str">
        <f t="shared" si="19"/>
        <v>Yes</v>
      </c>
    </row>
    <row r="1222" spans="1:18" x14ac:dyDescent="0.25">
      <c r="A1222" t="s">
        <v>11325</v>
      </c>
      <c r="B1222" t="s">
        <v>68</v>
      </c>
      <c r="C1222" t="s">
        <v>24</v>
      </c>
      <c r="D1222" s="11">
        <v>2001</v>
      </c>
      <c r="E1222" t="s">
        <v>11324</v>
      </c>
      <c r="F1222">
        <v>5.5</v>
      </c>
      <c r="G1222">
        <v>14000</v>
      </c>
      <c r="H1222" t="s">
        <v>4533</v>
      </c>
      <c r="I1222" t="s">
        <v>11323</v>
      </c>
      <c r="J1222" t="s">
        <v>11322</v>
      </c>
      <c r="K1222" t="s">
        <v>7</v>
      </c>
      <c r="L1222" s="7">
        <v>14000000</v>
      </c>
      <c r="M1222" s="7">
        <v>13127022</v>
      </c>
      <c r="N1222" t="s">
        <v>103</v>
      </c>
      <c r="O1222">
        <v>86</v>
      </c>
      <c r="P1222" s="8">
        <f>_xlfn.XLOOKUP(D1222,Consumer_Price_Index!A:A,Consumer_Price_Index!B:B)</f>
        <v>177.1</v>
      </c>
      <c r="Q1222" s="13">
        <f>IF(ISNUMBER(M1222), M1222*(Consumer_Price_Index!$B$45/(_xlfn.XLOOKUP('Working Data'!D4023,Consumer_Price_Index!A:A,Consumer_Price_Index!B:B))), "Missing")</f>
        <v>35209538.762323946</v>
      </c>
      <c r="R1222" t="str">
        <f t="shared" si="19"/>
        <v>Yes</v>
      </c>
    </row>
    <row r="1223" spans="1:18" x14ac:dyDescent="0.25">
      <c r="A1223" t="s">
        <v>1302</v>
      </c>
      <c r="B1223" t="s">
        <v>41</v>
      </c>
      <c r="C1223" t="s">
        <v>5</v>
      </c>
      <c r="D1223" s="11">
        <v>2018</v>
      </c>
      <c r="E1223" t="s">
        <v>1301</v>
      </c>
      <c r="F1223">
        <v>5.5</v>
      </c>
      <c r="G1223">
        <v>15000</v>
      </c>
      <c r="H1223" t="s">
        <v>1300</v>
      </c>
      <c r="I1223" t="s">
        <v>1299</v>
      </c>
      <c r="J1223" t="s">
        <v>1298</v>
      </c>
      <c r="K1223" t="s">
        <v>7</v>
      </c>
      <c r="L1223" s="7">
        <v>5500000</v>
      </c>
      <c r="M1223" s="7">
        <v>18160930</v>
      </c>
      <c r="N1223" t="s">
        <v>783</v>
      </c>
      <c r="O1223">
        <v>89</v>
      </c>
      <c r="P1223" s="8">
        <f>_xlfn.XLOOKUP(D1223,Consumer_Price_Index!A:A,Consumer_Price_Index!B:B)</f>
        <v>251.1</v>
      </c>
      <c r="Q1223" s="13">
        <f>IF(ISNUMBER(M1223), M1223*(Consumer_Price_Index!$B$45/(_xlfn.XLOOKUP('Working Data'!D7404,Consumer_Price_Index!A:A,Consumer_Price_Index!B:B))), "Missing")</f>
        <v>27448588.14980159</v>
      </c>
      <c r="R1223" t="str">
        <f t="shared" si="19"/>
        <v>Yes</v>
      </c>
    </row>
    <row r="1224" spans="1:18" x14ac:dyDescent="0.25">
      <c r="A1224" t="s">
        <v>16440</v>
      </c>
      <c r="B1224" t="s">
        <v>41</v>
      </c>
      <c r="C1224" t="s">
        <v>5</v>
      </c>
      <c r="D1224" s="11">
        <v>1992</v>
      </c>
      <c r="E1224" t="s">
        <v>16221</v>
      </c>
      <c r="F1224">
        <v>5.5</v>
      </c>
      <c r="G1224">
        <v>28000</v>
      </c>
      <c r="H1224" t="s">
        <v>15698</v>
      </c>
      <c r="I1224" t="s">
        <v>13787</v>
      </c>
      <c r="J1224" t="s">
        <v>16439</v>
      </c>
      <c r="K1224" t="s">
        <v>7</v>
      </c>
      <c r="L1224" s="7">
        <v>5000000</v>
      </c>
      <c r="M1224" s="7">
        <v>12534961</v>
      </c>
      <c r="N1224" t="s">
        <v>16422</v>
      </c>
      <c r="O1224">
        <v>97</v>
      </c>
      <c r="P1224" s="8">
        <f>_xlfn.XLOOKUP(D1224,Consumer_Price_Index!A:A,Consumer_Price_Index!B:B)</f>
        <v>140.30000000000001</v>
      </c>
      <c r="Q1224" s="13">
        <f>IF(ISNUMBER(M1224), M1224*(Consumer_Price_Index!$B$45/(_xlfn.XLOOKUP('Working Data'!D2109,Consumer_Price_Index!A:A,Consumer_Price_Index!B:B))), "Missing")</f>
        <v>14937045.822057098</v>
      </c>
      <c r="R1224" t="str">
        <f t="shared" si="19"/>
        <v>Yes</v>
      </c>
    </row>
    <row r="1225" spans="1:18" x14ac:dyDescent="0.25">
      <c r="A1225" t="s">
        <v>14061</v>
      </c>
      <c r="B1225" t="s">
        <v>68</v>
      </c>
      <c r="C1225" t="s">
        <v>24</v>
      </c>
      <c r="D1225" s="11">
        <v>1996</v>
      </c>
      <c r="E1225" t="s">
        <v>14043</v>
      </c>
      <c r="F1225">
        <v>5.5</v>
      </c>
      <c r="G1225">
        <v>13000</v>
      </c>
      <c r="H1225" t="s">
        <v>14060</v>
      </c>
      <c r="I1225" t="s">
        <v>5067</v>
      </c>
      <c r="J1225" t="s">
        <v>14059</v>
      </c>
      <c r="K1225" t="s">
        <v>7</v>
      </c>
      <c r="M1225" s="7">
        <v>21302121</v>
      </c>
      <c r="N1225" t="s">
        <v>2694</v>
      </c>
      <c r="O1225">
        <v>86</v>
      </c>
      <c r="P1225" s="8">
        <f>_xlfn.XLOOKUP(D1225,Consumer_Price_Index!A:A,Consumer_Price_Index!B:B)</f>
        <v>156.9</v>
      </c>
      <c r="Q1225" s="13">
        <f>IF(ISNUMBER(M1225), M1225*(Consumer_Price_Index!$B$45/(_xlfn.XLOOKUP('Working Data'!D3025,Consumer_Price_Index!A:A,Consumer_Price_Index!B:B))), "Missing")</f>
        <v>33234799.122887861</v>
      </c>
      <c r="R1225" t="str">
        <f t="shared" si="19"/>
        <v>No</v>
      </c>
    </row>
    <row r="1226" spans="1:18" x14ac:dyDescent="0.25">
      <c r="A1226" t="s">
        <v>8590</v>
      </c>
      <c r="B1226" t="s">
        <v>101</v>
      </c>
      <c r="C1226" t="s">
        <v>100</v>
      </c>
      <c r="D1226" s="11">
        <v>2006</v>
      </c>
      <c r="E1226" t="s">
        <v>8589</v>
      </c>
      <c r="F1226">
        <v>5.5</v>
      </c>
      <c r="G1226">
        <v>8000</v>
      </c>
      <c r="H1226" t="s">
        <v>8588</v>
      </c>
      <c r="I1226" t="s">
        <v>8588</v>
      </c>
      <c r="J1226" t="s">
        <v>5104</v>
      </c>
      <c r="K1226" t="s">
        <v>7</v>
      </c>
      <c r="L1226" s="7">
        <v>15000000</v>
      </c>
      <c r="M1226" s="7">
        <v>8224998</v>
      </c>
      <c r="N1226" t="s">
        <v>8587</v>
      </c>
      <c r="O1226">
        <v>91</v>
      </c>
      <c r="P1226" s="8">
        <f>_xlfn.XLOOKUP(D1226,Consumer_Price_Index!A:A,Consumer_Price_Index!B:B)</f>
        <v>201.6</v>
      </c>
      <c r="Q1226" s="13">
        <f>IF(ISNUMBER(M1226), M1226*(Consumer_Price_Index!$B$45/(_xlfn.XLOOKUP('Working Data'!D5043,Consumer_Price_Index!A:A,Consumer_Price_Index!B:B))), "Missing")</f>
        <v>10756038.157081544</v>
      </c>
      <c r="R1226" t="str">
        <f t="shared" si="19"/>
        <v>Yes</v>
      </c>
    </row>
    <row r="1227" spans="1:18" x14ac:dyDescent="0.25">
      <c r="A1227" t="s">
        <v>8486</v>
      </c>
      <c r="B1227" t="s">
        <v>41</v>
      </c>
      <c r="C1227" t="s">
        <v>5</v>
      </c>
      <c r="D1227" s="11">
        <v>2007</v>
      </c>
      <c r="E1227" t="s">
        <v>8485</v>
      </c>
      <c r="F1227">
        <v>5.5</v>
      </c>
      <c r="G1227">
        <v>87000</v>
      </c>
      <c r="H1227" t="s">
        <v>1464</v>
      </c>
      <c r="I1227" t="s">
        <v>1464</v>
      </c>
      <c r="J1227" t="s">
        <v>6070</v>
      </c>
      <c r="K1227" t="s">
        <v>7</v>
      </c>
      <c r="L1227" s="7">
        <v>10200000</v>
      </c>
      <c r="M1227" s="7">
        <v>35728183</v>
      </c>
      <c r="N1227" t="s">
        <v>842</v>
      </c>
      <c r="O1227">
        <v>94</v>
      </c>
      <c r="P1227" s="8">
        <f>_xlfn.XLOOKUP(D1227,Consumer_Price_Index!A:A,Consumer_Price_Index!B:B)</f>
        <v>207.3</v>
      </c>
      <c r="Q1227" s="13">
        <f>IF(ISNUMBER(M1227), M1227*(Consumer_Price_Index!$B$45/(_xlfn.XLOOKUP('Working Data'!D5104,Consumer_Price_Index!A:A,Consumer_Price_Index!B:B))), "Missing")</f>
        <v>75338251.626989618</v>
      </c>
      <c r="R1227" t="str">
        <f t="shared" si="19"/>
        <v>Yes</v>
      </c>
    </row>
    <row r="1228" spans="1:18" x14ac:dyDescent="0.25">
      <c r="A1228" t="s">
        <v>13148</v>
      </c>
      <c r="B1228" t="s">
        <v>68</v>
      </c>
      <c r="C1228" t="s">
        <v>11</v>
      </c>
      <c r="D1228" s="11">
        <v>1998</v>
      </c>
      <c r="E1228" t="s">
        <v>13147</v>
      </c>
      <c r="F1228">
        <v>5.5</v>
      </c>
      <c r="G1228">
        <v>11000</v>
      </c>
      <c r="H1228" t="s">
        <v>13146</v>
      </c>
      <c r="I1228" t="s">
        <v>13146</v>
      </c>
      <c r="J1228" t="s">
        <v>13145</v>
      </c>
      <c r="K1228" t="s">
        <v>7</v>
      </c>
      <c r="L1228" s="7">
        <v>21000000</v>
      </c>
      <c r="M1228" s="7">
        <v>13583690</v>
      </c>
      <c r="N1228" t="s">
        <v>2694</v>
      </c>
      <c r="O1228">
        <v>96</v>
      </c>
      <c r="P1228" s="8">
        <f>_xlfn.XLOOKUP(D1228,Consumer_Price_Index!A:A,Consumer_Price_Index!B:B)</f>
        <v>163</v>
      </c>
      <c r="Q1228" s="13">
        <f>IF(ISNUMBER(M1228), M1228*(Consumer_Price_Index!$B$45/(_xlfn.XLOOKUP('Working Data'!D3375,Consumer_Price_Index!A:A,Consumer_Price_Index!B:B))), "Missing")</f>
        <v>39835903.205004804</v>
      </c>
      <c r="R1228" t="str">
        <f t="shared" si="19"/>
        <v>Yes</v>
      </c>
    </row>
    <row r="1229" spans="1:18" x14ac:dyDescent="0.25">
      <c r="A1229" t="s">
        <v>1574</v>
      </c>
      <c r="B1229" t="s">
        <v>68</v>
      </c>
      <c r="C1229" t="s">
        <v>24</v>
      </c>
      <c r="D1229" s="11">
        <v>2018</v>
      </c>
      <c r="E1229" t="s">
        <v>1210</v>
      </c>
      <c r="F1229">
        <v>5.5</v>
      </c>
      <c r="G1229">
        <v>51000</v>
      </c>
      <c r="H1229" t="s">
        <v>1573</v>
      </c>
      <c r="I1229" t="s">
        <v>1573</v>
      </c>
      <c r="J1229" t="s">
        <v>1572</v>
      </c>
      <c r="K1229" t="s">
        <v>59</v>
      </c>
      <c r="L1229" s="7">
        <v>32000000</v>
      </c>
      <c r="M1229" s="7">
        <v>94539426</v>
      </c>
      <c r="N1229" t="s">
        <v>1571</v>
      </c>
      <c r="O1229">
        <v>110</v>
      </c>
      <c r="P1229" s="8">
        <f>_xlfn.XLOOKUP(D1229,Consumer_Price_Index!A:A,Consumer_Price_Index!B:B)</f>
        <v>251.1</v>
      </c>
      <c r="Q1229" s="13">
        <f>IF(ISNUMBER(M1229), M1229*(Consumer_Price_Index!$B$45/(_xlfn.XLOOKUP('Working Data'!D7345,Consumer_Price_Index!A:A,Consumer_Price_Index!B:B))), "Missing")</f>
        <v>120025679.5925</v>
      </c>
      <c r="R1229" t="str">
        <f t="shared" si="19"/>
        <v>Yes</v>
      </c>
    </row>
    <row r="1230" spans="1:18" x14ac:dyDescent="0.25">
      <c r="A1230" t="s">
        <v>12978</v>
      </c>
      <c r="B1230" t="s">
        <v>101</v>
      </c>
      <c r="C1230" t="s">
        <v>24</v>
      </c>
      <c r="D1230" s="11">
        <v>1998</v>
      </c>
      <c r="E1230" t="s">
        <v>12977</v>
      </c>
      <c r="F1230">
        <v>5.5</v>
      </c>
      <c r="G1230">
        <v>9600</v>
      </c>
      <c r="H1230" t="s">
        <v>12976</v>
      </c>
      <c r="I1230" t="s">
        <v>12975</v>
      </c>
      <c r="J1230" t="s">
        <v>12974</v>
      </c>
      <c r="K1230" t="s">
        <v>7</v>
      </c>
      <c r="L1230" s="7">
        <v>30000000</v>
      </c>
      <c r="M1230" s="7">
        <v>12214338</v>
      </c>
      <c r="N1230" t="s">
        <v>119</v>
      </c>
      <c r="O1230">
        <v>86</v>
      </c>
      <c r="P1230" s="8">
        <f>_xlfn.XLOOKUP(D1230,Consumer_Price_Index!A:A,Consumer_Price_Index!B:B)</f>
        <v>163</v>
      </c>
      <c r="Q1230" s="13">
        <f>IF(ISNUMBER(M1230), M1230*(Consumer_Price_Index!$B$45/(_xlfn.XLOOKUP('Working Data'!D3422,Consumer_Price_Index!A:A,Consumer_Price_Index!B:B))), "Missing")</f>
        <v>17064231.034387894</v>
      </c>
      <c r="R1230" t="str">
        <f t="shared" si="19"/>
        <v>Yes</v>
      </c>
    </row>
    <row r="1231" spans="1:18" x14ac:dyDescent="0.25">
      <c r="A1231" t="s">
        <v>12553</v>
      </c>
      <c r="B1231" t="s">
        <v>41</v>
      </c>
      <c r="C1231" t="s">
        <v>11</v>
      </c>
      <c r="D1231" s="11">
        <v>1999</v>
      </c>
      <c r="E1231" t="s">
        <v>12508</v>
      </c>
      <c r="F1231">
        <v>5.5</v>
      </c>
      <c r="G1231">
        <v>13000</v>
      </c>
      <c r="H1231" t="s">
        <v>1578</v>
      </c>
      <c r="I1231" t="s">
        <v>12552</v>
      </c>
      <c r="J1231" t="s">
        <v>3111</v>
      </c>
      <c r="K1231" t="s">
        <v>7</v>
      </c>
      <c r="L1231" s="7">
        <v>30000000</v>
      </c>
      <c r="M1231" s="7">
        <v>12017369</v>
      </c>
      <c r="N1231" t="s">
        <v>4355</v>
      </c>
      <c r="O1231">
        <v>100</v>
      </c>
      <c r="P1231" s="8">
        <f>_xlfn.XLOOKUP(D1231,Consumer_Price_Index!A:A,Consumer_Price_Index!B:B)</f>
        <v>166.6</v>
      </c>
      <c r="Q1231" s="13">
        <f>IF(ISNUMBER(M1231), M1231*(Consumer_Price_Index!$B$45/(_xlfn.XLOOKUP('Working Data'!D3583,Consumer_Price_Index!A:A,Consumer_Price_Index!B:B))), "Missing")</f>
        <v>21264183.126016259</v>
      </c>
      <c r="R1231" t="str">
        <f t="shared" si="19"/>
        <v>Yes</v>
      </c>
    </row>
    <row r="1232" spans="1:18" x14ac:dyDescent="0.25">
      <c r="A1232" t="s">
        <v>21874</v>
      </c>
      <c r="B1232" t="s">
        <v>101</v>
      </c>
      <c r="C1232" t="s">
        <v>24</v>
      </c>
      <c r="D1232" s="11">
        <v>1980</v>
      </c>
      <c r="E1232" t="s">
        <v>21873</v>
      </c>
      <c r="F1232">
        <v>5.5</v>
      </c>
      <c r="G1232">
        <v>965</v>
      </c>
      <c r="H1232" t="s">
        <v>21872</v>
      </c>
      <c r="I1232" t="s">
        <v>21872</v>
      </c>
      <c r="J1232" t="s">
        <v>21872</v>
      </c>
      <c r="K1232" t="s">
        <v>7</v>
      </c>
      <c r="M1232" s="7">
        <v>5215015</v>
      </c>
      <c r="N1232" t="s">
        <v>103</v>
      </c>
      <c r="O1232">
        <v>97</v>
      </c>
      <c r="P1232" s="8">
        <f>_xlfn.XLOOKUP(D1232,Consumer_Price_Index!A:A,Consumer_Price_Index!B:B)</f>
        <v>82.4</v>
      </c>
      <c r="Q1232" s="13">
        <f>IF(ISNUMBER(M1232), M1232*(Consumer_Price_Index!$B$45/(_xlfn.XLOOKUP('Working Data'!D74,Consumer_Price_Index!A:A,Consumer_Price_Index!B:B))), "Missing")</f>
        <v>7665292.1876507467</v>
      </c>
      <c r="R1232" t="str">
        <f t="shared" si="19"/>
        <v>No</v>
      </c>
    </row>
    <row r="1233" spans="1:18" x14ac:dyDescent="0.25">
      <c r="A1233" t="s">
        <v>20075</v>
      </c>
      <c r="B1233" t="s">
        <v>41</v>
      </c>
      <c r="C1233" t="s">
        <v>34</v>
      </c>
      <c r="D1233" s="11">
        <v>1985</v>
      </c>
      <c r="E1233" t="s">
        <v>19857</v>
      </c>
      <c r="F1233">
        <v>5.5</v>
      </c>
      <c r="G1233">
        <v>9200</v>
      </c>
      <c r="H1233" t="s">
        <v>18346</v>
      </c>
      <c r="I1233" t="s">
        <v>17351</v>
      </c>
      <c r="J1233" t="s">
        <v>14571</v>
      </c>
      <c r="K1233" t="s">
        <v>7</v>
      </c>
      <c r="L1233" s="7">
        <v>10000000</v>
      </c>
      <c r="M1233" s="7">
        <v>17536256</v>
      </c>
      <c r="N1233" t="s">
        <v>17195</v>
      </c>
      <c r="O1233">
        <v>107</v>
      </c>
      <c r="P1233" s="8">
        <f>_xlfn.XLOOKUP(D1233,Consumer_Price_Index!A:A,Consumer_Price_Index!B:B)</f>
        <v>107.6</v>
      </c>
      <c r="Q1233" s="13">
        <f>IF(ISNUMBER(M1233), M1233*(Consumer_Price_Index!$B$45/(_xlfn.XLOOKUP('Working Data'!D753,Consumer_Price_Index!A:A,Consumer_Price_Index!B:B))), "Missing")</f>
        <v>38084798.312188163</v>
      </c>
      <c r="R1233" t="str">
        <f t="shared" si="19"/>
        <v>Yes</v>
      </c>
    </row>
    <row r="1234" spans="1:18" x14ac:dyDescent="0.25">
      <c r="A1234" t="s">
        <v>19692</v>
      </c>
      <c r="B1234" t="s">
        <v>68</v>
      </c>
      <c r="C1234" t="s">
        <v>34</v>
      </c>
      <c r="D1234" s="11">
        <v>1986</v>
      </c>
      <c r="E1234" t="s">
        <v>19376</v>
      </c>
      <c r="F1234">
        <v>5.5</v>
      </c>
      <c r="G1234">
        <v>14000</v>
      </c>
      <c r="H1234" t="s">
        <v>16421</v>
      </c>
      <c r="I1234" t="s">
        <v>16151</v>
      </c>
      <c r="J1234" t="s">
        <v>16150</v>
      </c>
      <c r="K1234" t="s">
        <v>7</v>
      </c>
      <c r="M1234" s="7">
        <v>24159872</v>
      </c>
      <c r="N1234" t="s">
        <v>2694</v>
      </c>
      <c r="O1234">
        <v>117</v>
      </c>
      <c r="P1234" s="8">
        <f>_xlfn.XLOOKUP(D1234,Consumer_Price_Index!A:A,Consumer_Price_Index!B:B)</f>
        <v>109.6</v>
      </c>
      <c r="Q1234" s="13">
        <f>IF(ISNUMBER(M1234), M1234*(Consumer_Price_Index!$B$45/(_xlfn.XLOOKUP('Working Data'!D889,Consumer_Price_Index!A:A,Consumer_Price_Index!B:B))), "Missing")</f>
        <v>46918502.22052262</v>
      </c>
      <c r="R1234" t="str">
        <f t="shared" si="19"/>
        <v>No</v>
      </c>
    </row>
    <row r="1235" spans="1:18" x14ac:dyDescent="0.25">
      <c r="A1235" t="s">
        <v>21907</v>
      </c>
      <c r="B1235" t="s">
        <v>41</v>
      </c>
      <c r="C1235" t="s">
        <v>24</v>
      </c>
      <c r="D1235" s="11">
        <v>1980</v>
      </c>
      <c r="E1235" t="s">
        <v>21906</v>
      </c>
      <c r="F1235">
        <v>5.5</v>
      </c>
      <c r="G1235">
        <v>875</v>
      </c>
      <c r="H1235" t="s">
        <v>21905</v>
      </c>
      <c r="I1235" t="s">
        <v>19217</v>
      </c>
      <c r="J1235" t="s">
        <v>18771</v>
      </c>
      <c r="K1235" t="s">
        <v>7</v>
      </c>
      <c r="N1235" t="s">
        <v>19358</v>
      </c>
      <c r="O1235">
        <v>91</v>
      </c>
      <c r="P1235" s="8">
        <f>_xlfn.XLOOKUP(D1235,Consumer_Price_Index!A:A,Consumer_Price_Index!B:B)</f>
        <v>82.4</v>
      </c>
      <c r="Q1235" s="13" t="str">
        <f>IF(ISNUMBER(M1235), M1235*(Consumer_Price_Index!$B$45/(_xlfn.XLOOKUP('Working Data'!D64,Consumer_Price_Index!A:A,Consumer_Price_Index!B:B))), "Missing")</f>
        <v>Missing</v>
      </c>
      <c r="R1235" t="str">
        <f t="shared" si="19"/>
        <v>No</v>
      </c>
    </row>
    <row r="1236" spans="1:18" x14ac:dyDescent="0.25">
      <c r="A1236" t="s">
        <v>14222</v>
      </c>
      <c r="B1236" t="s">
        <v>68</v>
      </c>
      <c r="C1236" t="s">
        <v>24</v>
      </c>
      <c r="D1236" s="11">
        <v>1996</v>
      </c>
      <c r="E1236" t="s">
        <v>14133</v>
      </c>
      <c r="F1236">
        <v>5.5</v>
      </c>
      <c r="G1236">
        <v>13000</v>
      </c>
      <c r="H1236" t="s">
        <v>14221</v>
      </c>
      <c r="I1236" t="s">
        <v>14221</v>
      </c>
      <c r="J1236" t="s">
        <v>14220</v>
      </c>
      <c r="K1236" t="s">
        <v>7</v>
      </c>
      <c r="L1236" s="7">
        <v>13000000</v>
      </c>
      <c r="M1236" s="7">
        <v>4619014</v>
      </c>
      <c r="N1236" t="s">
        <v>14219</v>
      </c>
      <c r="O1236">
        <v>80</v>
      </c>
      <c r="P1236" s="8">
        <f>_xlfn.XLOOKUP(D1236,Consumer_Price_Index!A:A,Consumer_Price_Index!B:B)</f>
        <v>156.9</v>
      </c>
      <c r="Q1236" s="13">
        <f>IF(ISNUMBER(M1236), M1236*(Consumer_Price_Index!$B$45/(_xlfn.XLOOKUP('Working Data'!D2974,Consumer_Price_Index!A:A,Consumer_Price_Index!B:B))), "Missing")</f>
        <v>11896987.031276414</v>
      </c>
      <c r="R1236" t="str">
        <f t="shared" si="19"/>
        <v>Yes</v>
      </c>
    </row>
    <row r="1237" spans="1:18" x14ac:dyDescent="0.25">
      <c r="A1237" t="s">
        <v>11532</v>
      </c>
      <c r="B1237" t="s">
        <v>68</v>
      </c>
      <c r="C1237" t="s">
        <v>24</v>
      </c>
      <c r="D1237" s="11">
        <v>2001</v>
      </c>
      <c r="E1237" t="s">
        <v>11531</v>
      </c>
      <c r="F1237">
        <v>5.5</v>
      </c>
      <c r="G1237">
        <v>22000</v>
      </c>
      <c r="H1237" t="s">
        <v>11530</v>
      </c>
      <c r="I1237" t="s">
        <v>6798</v>
      </c>
      <c r="J1237" t="s">
        <v>11529</v>
      </c>
      <c r="K1237" t="s">
        <v>95</v>
      </c>
      <c r="L1237" s="7">
        <v>39000000</v>
      </c>
      <c r="M1237" s="7">
        <v>14866015</v>
      </c>
      <c r="N1237" t="s">
        <v>103</v>
      </c>
      <c r="O1237">
        <v>98</v>
      </c>
      <c r="P1237" s="8">
        <f>_xlfn.XLOOKUP(D1237,Consumer_Price_Index!A:A,Consumer_Price_Index!B:B)</f>
        <v>177.1</v>
      </c>
      <c r="Q1237" s="13">
        <f>IF(ISNUMBER(M1237), M1237*(Consumer_Price_Index!$B$45/(_xlfn.XLOOKUP('Working Data'!D3954,Consumer_Price_Index!A:A,Consumer_Price_Index!B:B))), "Missing")</f>
        <v>26304731.536004648</v>
      </c>
      <c r="R1237" t="str">
        <f t="shared" si="19"/>
        <v>Yes</v>
      </c>
    </row>
    <row r="1238" spans="1:18" x14ac:dyDescent="0.25">
      <c r="A1238" t="s">
        <v>10553</v>
      </c>
      <c r="B1238" t="s">
        <v>68</v>
      </c>
      <c r="C1238" t="s">
        <v>24</v>
      </c>
      <c r="D1238" s="11">
        <v>2003</v>
      </c>
      <c r="E1238" t="s">
        <v>10552</v>
      </c>
      <c r="F1238">
        <v>5.5</v>
      </c>
      <c r="G1238">
        <v>69000</v>
      </c>
      <c r="H1238" t="s">
        <v>4483</v>
      </c>
      <c r="I1238" t="s">
        <v>9456</v>
      </c>
      <c r="J1238" t="s">
        <v>4827</v>
      </c>
      <c r="K1238" t="s">
        <v>7</v>
      </c>
      <c r="L1238" s="7">
        <v>18000000</v>
      </c>
      <c r="M1238" s="7">
        <v>101564935</v>
      </c>
      <c r="N1238" t="s">
        <v>890</v>
      </c>
      <c r="O1238">
        <v>95</v>
      </c>
      <c r="P1238" s="8">
        <f>_xlfn.XLOOKUP(D1238,Consumer_Price_Index!A:A,Consumer_Price_Index!B:B)</f>
        <v>184</v>
      </c>
      <c r="Q1238" s="13">
        <f>IF(ISNUMBER(M1238), M1238*(Consumer_Price_Index!$B$45/(_xlfn.XLOOKUP('Working Data'!D4322,Consumer_Price_Index!A:A,Consumer_Price_Index!B:B))), "Missing")</f>
        <v>149285266.2542209</v>
      </c>
      <c r="R1238" t="str">
        <f t="shared" si="19"/>
        <v>Yes</v>
      </c>
    </row>
    <row r="1239" spans="1:18" x14ac:dyDescent="0.25">
      <c r="A1239" t="s">
        <v>21867</v>
      </c>
      <c r="B1239" t="s">
        <v>41</v>
      </c>
      <c r="C1239" t="s">
        <v>24</v>
      </c>
      <c r="D1239" s="11">
        <v>1980</v>
      </c>
      <c r="E1239" t="s">
        <v>21844</v>
      </c>
      <c r="F1239">
        <v>5.5</v>
      </c>
      <c r="G1239">
        <v>585</v>
      </c>
      <c r="H1239" t="s">
        <v>8449</v>
      </c>
      <c r="I1239" t="s">
        <v>21652</v>
      </c>
      <c r="J1239" t="s">
        <v>21866</v>
      </c>
      <c r="K1239" t="s">
        <v>7</v>
      </c>
      <c r="M1239" s="7">
        <v>2086905</v>
      </c>
      <c r="N1239" t="s">
        <v>138</v>
      </c>
      <c r="O1239">
        <v>112</v>
      </c>
      <c r="P1239" s="8">
        <f>_xlfn.XLOOKUP(D1239,Consumer_Price_Index!A:A,Consumer_Price_Index!B:B)</f>
        <v>82.4</v>
      </c>
      <c r="Q1239" s="13">
        <f>IF(ISNUMBER(M1239), M1239*(Consumer_Price_Index!$B$45/(_xlfn.XLOOKUP('Working Data'!D76,Consumer_Price_Index!A:A,Consumer_Price_Index!B:B))), "Missing")</f>
        <v>3534630.0917176208</v>
      </c>
      <c r="R1239" t="str">
        <f t="shared" si="19"/>
        <v>No</v>
      </c>
    </row>
    <row r="1240" spans="1:18" x14ac:dyDescent="0.25">
      <c r="A1240" t="s">
        <v>18271</v>
      </c>
      <c r="B1240" t="s">
        <v>41</v>
      </c>
      <c r="C1240" t="s">
        <v>87</v>
      </c>
      <c r="D1240" s="11">
        <v>1988</v>
      </c>
      <c r="E1240" t="s">
        <v>18231</v>
      </c>
      <c r="F1240">
        <v>5.5</v>
      </c>
      <c r="G1240">
        <v>997</v>
      </c>
      <c r="H1240" t="s">
        <v>15044</v>
      </c>
      <c r="I1240" t="s">
        <v>17665</v>
      </c>
      <c r="J1240" t="s">
        <v>1822</v>
      </c>
      <c r="K1240" t="s">
        <v>7</v>
      </c>
      <c r="M1240" s="7">
        <v>2432536</v>
      </c>
      <c r="N1240" t="s">
        <v>17773</v>
      </c>
      <c r="O1240">
        <v>108</v>
      </c>
      <c r="P1240" s="8">
        <f>_xlfn.XLOOKUP(D1240,Consumer_Price_Index!A:A,Consumer_Price_Index!B:B)</f>
        <v>118.3</v>
      </c>
      <c r="Q1240" s="13">
        <f>IF(ISNUMBER(M1240), M1240*(Consumer_Price_Index!$B$45/(_xlfn.XLOOKUP('Working Data'!D1413,Consumer_Price_Index!A:A,Consumer_Price_Index!B:B))), "Missing")</f>
        <v>6265373.7886728654</v>
      </c>
      <c r="R1240" t="str">
        <f t="shared" si="19"/>
        <v>No</v>
      </c>
    </row>
    <row r="1241" spans="1:18" x14ac:dyDescent="0.25">
      <c r="A1241" t="s">
        <v>6845</v>
      </c>
      <c r="B1241" t="s">
        <v>68</v>
      </c>
      <c r="C1241" t="s">
        <v>34</v>
      </c>
      <c r="D1241" s="11">
        <v>2010</v>
      </c>
      <c r="E1241" t="s">
        <v>6741</v>
      </c>
      <c r="F1241">
        <v>5.5</v>
      </c>
      <c r="G1241">
        <v>89000</v>
      </c>
      <c r="H1241" t="s">
        <v>4765</v>
      </c>
      <c r="I1241" t="s">
        <v>6844</v>
      </c>
      <c r="J1241" t="s">
        <v>5462</v>
      </c>
      <c r="K1241" t="s">
        <v>7</v>
      </c>
      <c r="L1241" s="7">
        <v>75000000</v>
      </c>
      <c r="M1241" s="7">
        <v>98159963</v>
      </c>
      <c r="N1241" t="s">
        <v>842</v>
      </c>
      <c r="O1241">
        <v>100</v>
      </c>
      <c r="P1241" s="8">
        <f>_xlfn.XLOOKUP(D1241,Consumer_Price_Index!A:A,Consumer_Price_Index!B:B)</f>
        <v>218.1</v>
      </c>
      <c r="Q1241" s="13">
        <f>IF(ISNUMBER(M1241), M1241*(Consumer_Price_Index!$B$45/(_xlfn.XLOOKUP('Working Data'!D5719,Consumer_Price_Index!A:A,Consumer_Price_Index!B:B))), "Missing")</f>
        <v>128366269.21072961</v>
      </c>
      <c r="R1241" t="str">
        <f t="shared" si="19"/>
        <v>Yes</v>
      </c>
    </row>
    <row r="1242" spans="1:18" x14ac:dyDescent="0.25">
      <c r="A1242" t="s">
        <v>21535</v>
      </c>
      <c r="B1242" t="s">
        <v>101</v>
      </c>
      <c r="C1242" t="s">
        <v>34</v>
      </c>
      <c r="D1242" s="11">
        <v>1981</v>
      </c>
      <c r="E1242" t="s">
        <v>21534</v>
      </c>
      <c r="F1242">
        <v>5.5</v>
      </c>
      <c r="G1242">
        <v>384</v>
      </c>
      <c r="H1242" t="s">
        <v>21533</v>
      </c>
      <c r="I1242" t="s">
        <v>21532</v>
      </c>
      <c r="J1242" t="s">
        <v>20772</v>
      </c>
      <c r="K1242" t="s">
        <v>7</v>
      </c>
      <c r="L1242" s="7">
        <v>2000000</v>
      </c>
      <c r="M1242" s="7">
        <v>1791147</v>
      </c>
      <c r="N1242" t="s">
        <v>21277</v>
      </c>
      <c r="O1242">
        <v>90</v>
      </c>
      <c r="P1242" s="8">
        <f>_xlfn.XLOOKUP(D1242,Consumer_Price_Index!A:A,Consumer_Price_Index!B:B)</f>
        <v>90.9</v>
      </c>
      <c r="Q1242" s="13">
        <f>IF(ISNUMBER(M1242), M1242*(Consumer_Price_Index!$B$45/(_xlfn.XLOOKUP('Working Data'!D199,Consumer_Price_Index!A:A,Consumer_Price_Index!B:B))), "Missing")</f>
        <v>3081662.850931677</v>
      </c>
      <c r="R1242" t="str">
        <f t="shared" si="19"/>
        <v>Yes</v>
      </c>
    </row>
    <row r="1243" spans="1:18" x14ac:dyDescent="0.25">
      <c r="A1243" t="s">
        <v>17971</v>
      </c>
      <c r="B1243" t="s">
        <v>41</v>
      </c>
      <c r="C1243" t="s">
        <v>34</v>
      </c>
      <c r="D1243" s="11">
        <v>1989</v>
      </c>
      <c r="E1243" t="s">
        <v>17928</v>
      </c>
      <c r="F1243">
        <v>5.5</v>
      </c>
      <c r="G1243">
        <v>2900</v>
      </c>
      <c r="H1243" t="s">
        <v>17970</v>
      </c>
      <c r="I1243" t="s">
        <v>17969</v>
      </c>
      <c r="J1243" t="s">
        <v>15185</v>
      </c>
      <c r="K1243" t="s">
        <v>7</v>
      </c>
      <c r="L1243" s="7">
        <v>5000000</v>
      </c>
      <c r="M1243" s="7">
        <v>3416846</v>
      </c>
      <c r="N1243" t="s">
        <v>17968</v>
      </c>
      <c r="O1243">
        <v>97</v>
      </c>
      <c r="P1243" s="8">
        <f>_xlfn.XLOOKUP(D1243,Consumer_Price_Index!A:A,Consumer_Price_Index!B:B)</f>
        <v>124</v>
      </c>
      <c r="Q1243" s="13">
        <f>IF(ISNUMBER(M1243), M1243*(Consumer_Price_Index!$B$45/(_xlfn.XLOOKUP('Working Data'!D1540,Consumer_Price_Index!A:A,Consumer_Price_Index!B:B))), "Missing")</f>
        <v>7025053.82051282</v>
      </c>
      <c r="R1243" t="str">
        <f t="shared" si="19"/>
        <v>Yes</v>
      </c>
    </row>
    <row r="1244" spans="1:18" x14ac:dyDescent="0.25">
      <c r="A1244" t="s">
        <v>8990</v>
      </c>
      <c r="B1244" t="s">
        <v>68</v>
      </c>
      <c r="C1244" t="s">
        <v>11</v>
      </c>
      <c r="D1244" s="11">
        <v>2006</v>
      </c>
      <c r="E1244" t="s">
        <v>8885</v>
      </c>
      <c r="F1244">
        <v>5.5</v>
      </c>
      <c r="G1244">
        <v>96000</v>
      </c>
      <c r="H1244" t="s">
        <v>953</v>
      </c>
      <c r="I1244" t="s">
        <v>953</v>
      </c>
      <c r="J1244" t="s">
        <v>5905</v>
      </c>
      <c r="K1244" t="s">
        <v>7</v>
      </c>
      <c r="L1244" s="7">
        <v>70000000</v>
      </c>
      <c r="M1244" s="7">
        <v>72785169</v>
      </c>
      <c r="N1244" t="s">
        <v>138</v>
      </c>
      <c r="O1244">
        <v>110</v>
      </c>
      <c r="P1244" s="8">
        <f>_xlfn.XLOOKUP(D1244,Consumer_Price_Index!A:A,Consumer_Price_Index!B:B)</f>
        <v>201.6</v>
      </c>
      <c r="Q1244" s="13">
        <f>IF(ISNUMBER(M1244), M1244*(Consumer_Price_Index!$B$45/(_xlfn.XLOOKUP('Working Data'!D4900,Consumer_Price_Index!A:A,Consumer_Price_Index!B:B))), "Missing")</f>
        <v>113556789.52534561</v>
      </c>
      <c r="R1244" t="str">
        <f t="shared" si="19"/>
        <v>Yes</v>
      </c>
    </row>
    <row r="1245" spans="1:18" x14ac:dyDescent="0.25">
      <c r="A1245" t="s">
        <v>16418</v>
      </c>
      <c r="B1245" t="s">
        <v>68</v>
      </c>
      <c r="C1245" t="s">
        <v>24</v>
      </c>
      <c r="D1245" s="11">
        <v>1992</v>
      </c>
      <c r="E1245" t="s">
        <v>16386</v>
      </c>
      <c r="F1245">
        <v>5.5</v>
      </c>
      <c r="G1245">
        <v>9100</v>
      </c>
      <c r="H1245" t="s">
        <v>16421</v>
      </c>
      <c r="I1245" t="s">
        <v>16420</v>
      </c>
      <c r="J1245" t="s">
        <v>16419</v>
      </c>
      <c r="K1245" t="s">
        <v>7</v>
      </c>
      <c r="M1245" s="7">
        <v>14796494</v>
      </c>
      <c r="N1245" t="s">
        <v>16418</v>
      </c>
      <c r="O1245">
        <v>90</v>
      </c>
      <c r="P1245" s="8">
        <f>_xlfn.XLOOKUP(D1245,Consumer_Price_Index!A:A,Consumer_Price_Index!B:B)</f>
        <v>140.30000000000001</v>
      </c>
      <c r="Q1245" s="13">
        <f>IF(ISNUMBER(M1245), M1245*(Consumer_Price_Index!$B$45/(_xlfn.XLOOKUP('Working Data'!D2117,Consumer_Price_Index!A:A,Consumer_Price_Index!B:B))), "Missing")</f>
        <v>18785382.174166664</v>
      </c>
      <c r="R1245" t="str">
        <f t="shared" si="19"/>
        <v>No</v>
      </c>
    </row>
    <row r="1246" spans="1:18" x14ac:dyDescent="0.25">
      <c r="A1246" t="s">
        <v>15103</v>
      </c>
      <c r="B1246" t="s">
        <v>68</v>
      </c>
      <c r="C1246" t="s">
        <v>24</v>
      </c>
      <c r="D1246" s="11">
        <v>1994</v>
      </c>
      <c r="E1246" t="s">
        <v>15102</v>
      </c>
      <c r="F1246">
        <v>5.5</v>
      </c>
      <c r="G1246">
        <v>6500</v>
      </c>
      <c r="H1246" t="s">
        <v>11620</v>
      </c>
      <c r="I1246" t="s">
        <v>11619</v>
      </c>
      <c r="J1246" t="s">
        <v>11619</v>
      </c>
      <c r="K1246" t="s">
        <v>7</v>
      </c>
      <c r="M1246" s="7">
        <v>16821273</v>
      </c>
      <c r="N1246" t="s">
        <v>15101</v>
      </c>
      <c r="O1246">
        <v>98</v>
      </c>
      <c r="P1246" s="8">
        <f>_xlfn.XLOOKUP(D1246,Consumer_Price_Index!A:A,Consumer_Price_Index!B:B)</f>
        <v>148.19999999999999</v>
      </c>
      <c r="Q1246" s="13">
        <f>IF(ISNUMBER(M1246), M1246*(Consumer_Price_Index!$B$45/(_xlfn.XLOOKUP('Working Data'!D2614,Consumer_Price_Index!A:A,Consumer_Price_Index!B:B))), "Missing")</f>
        <v>36532016.272986457</v>
      </c>
      <c r="R1246" t="str">
        <f t="shared" si="19"/>
        <v>No</v>
      </c>
    </row>
    <row r="1247" spans="1:18" x14ac:dyDescent="0.25">
      <c r="A1247" t="s">
        <v>522</v>
      </c>
      <c r="B1247" t="s">
        <v>68</v>
      </c>
      <c r="C1247" t="s">
        <v>24</v>
      </c>
      <c r="D1247" s="11">
        <v>2019</v>
      </c>
      <c r="E1247" t="s">
        <v>496</v>
      </c>
      <c r="F1247">
        <v>5.5</v>
      </c>
      <c r="G1247">
        <v>12000</v>
      </c>
      <c r="H1247" t="s">
        <v>521</v>
      </c>
      <c r="I1247" t="s">
        <v>464</v>
      </c>
      <c r="J1247" t="s">
        <v>520</v>
      </c>
      <c r="K1247" t="s">
        <v>7</v>
      </c>
      <c r="L1247" s="7">
        <v>20000000</v>
      </c>
      <c r="M1247" s="7">
        <v>49000667</v>
      </c>
      <c r="N1247" t="s">
        <v>103</v>
      </c>
      <c r="O1247">
        <v>109</v>
      </c>
      <c r="P1247" s="8">
        <f>_xlfn.XLOOKUP(D1247,Consumer_Price_Index!A:A,Consumer_Price_Index!B:B)</f>
        <v>255.7</v>
      </c>
      <c r="Q1247" s="13">
        <f>IF(ISNUMBER(M1247), M1247*(Consumer_Price_Index!$B$45/(_xlfn.XLOOKUP('Working Data'!D7573,Consumer_Price_Index!A:A,Consumer_Price_Index!B:B))), "Missing")</f>
        <v>64079413.025321886</v>
      </c>
      <c r="R1247" t="str">
        <f t="shared" si="19"/>
        <v>Yes</v>
      </c>
    </row>
    <row r="1248" spans="1:18" x14ac:dyDescent="0.25">
      <c r="A1248" t="s">
        <v>6793</v>
      </c>
      <c r="B1248" t="s">
        <v>68</v>
      </c>
      <c r="C1248" t="s">
        <v>24</v>
      </c>
      <c r="D1248" s="11">
        <v>2010</v>
      </c>
      <c r="E1248" t="s">
        <v>6792</v>
      </c>
      <c r="F1248">
        <v>5.5</v>
      </c>
      <c r="G1248">
        <v>108000</v>
      </c>
      <c r="H1248" t="s">
        <v>3691</v>
      </c>
      <c r="I1248" t="s">
        <v>3039</v>
      </c>
      <c r="J1248" t="s">
        <v>2192</v>
      </c>
      <c r="K1248" t="s">
        <v>7</v>
      </c>
      <c r="L1248" s="7">
        <v>100000000</v>
      </c>
      <c r="M1248" s="7">
        <v>310650585</v>
      </c>
      <c r="N1248" t="s">
        <v>103</v>
      </c>
      <c r="O1248">
        <v>98</v>
      </c>
      <c r="P1248" s="8">
        <f>_xlfn.XLOOKUP(D1248,Consumer_Price_Index!A:A,Consumer_Price_Index!B:B)</f>
        <v>218.1</v>
      </c>
      <c r="Q1248" s="13">
        <f>IF(ISNUMBER(M1248), M1248*(Consumer_Price_Index!$B$45/(_xlfn.XLOOKUP('Working Data'!D5737,Consumer_Price_Index!A:A,Consumer_Price_Index!B:B))), "Missing")</f>
        <v>800128767.95857978</v>
      </c>
      <c r="R1248" t="str">
        <f t="shared" si="19"/>
        <v>Yes</v>
      </c>
    </row>
    <row r="1249" spans="1:18" x14ac:dyDescent="0.25">
      <c r="A1249" t="s">
        <v>6785</v>
      </c>
      <c r="B1249" t="s">
        <v>41</v>
      </c>
      <c r="C1249" t="s">
        <v>34</v>
      </c>
      <c r="D1249" s="11">
        <v>2010</v>
      </c>
      <c r="E1249" t="s">
        <v>6784</v>
      </c>
      <c r="F1249">
        <v>5.5</v>
      </c>
      <c r="G1249">
        <v>43000</v>
      </c>
      <c r="H1249" t="s">
        <v>6783</v>
      </c>
      <c r="I1249" t="s">
        <v>6782</v>
      </c>
      <c r="J1249" t="s">
        <v>6782</v>
      </c>
      <c r="K1249" t="s">
        <v>7</v>
      </c>
      <c r="L1249" s="7">
        <v>10000000</v>
      </c>
      <c r="M1249" s="7">
        <v>9322895</v>
      </c>
      <c r="N1249" t="s">
        <v>2852</v>
      </c>
      <c r="O1249">
        <v>90</v>
      </c>
      <c r="P1249" s="8">
        <f>_xlfn.XLOOKUP(D1249,Consumer_Price_Index!A:A,Consumer_Price_Index!B:B)</f>
        <v>218.1</v>
      </c>
      <c r="Q1249" s="13">
        <f>IF(ISNUMBER(M1249), M1249*(Consumer_Price_Index!$B$45/(_xlfn.XLOOKUP('Working Data'!D5740,Consumer_Price_Index!A:A,Consumer_Price_Index!B:B))), "Missing")</f>
        <v>11312967.369573874</v>
      </c>
      <c r="R1249" t="str">
        <f t="shared" si="19"/>
        <v>Yes</v>
      </c>
    </row>
    <row r="1250" spans="1:18" x14ac:dyDescent="0.25">
      <c r="A1250" t="s">
        <v>7085</v>
      </c>
      <c r="B1250" t="s">
        <v>68</v>
      </c>
      <c r="C1250" t="s">
        <v>24</v>
      </c>
      <c r="D1250" s="11">
        <v>1990</v>
      </c>
      <c r="E1250" t="s">
        <v>17335</v>
      </c>
      <c r="F1250">
        <v>5.5</v>
      </c>
      <c r="G1250">
        <v>3000</v>
      </c>
      <c r="H1250" t="s">
        <v>11791</v>
      </c>
      <c r="I1250" t="s">
        <v>11791</v>
      </c>
      <c r="J1250" t="s">
        <v>17334</v>
      </c>
      <c r="K1250" t="s">
        <v>7</v>
      </c>
      <c r="N1250" t="s">
        <v>514</v>
      </c>
      <c r="O1250">
        <v>90</v>
      </c>
      <c r="P1250" s="8">
        <f>_xlfn.XLOOKUP(D1250,Consumer_Price_Index!A:A,Consumer_Price_Index!B:B)</f>
        <v>130.69999999999999</v>
      </c>
      <c r="Q1250" s="13" t="str">
        <f>IF(ISNUMBER(M1250), M1250*(Consumer_Price_Index!$B$45/(_xlfn.XLOOKUP('Working Data'!D1779,Consumer_Price_Index!A:A,Consumer_Price_Index!B:B))), "Missing")</f>
        <v>Missing</v>
      </c>
      <c r="R1250" t="str">
        <f t="shared" si="19"/>
        <v>No</v>
      </c>
    </row>
    <row r="1251" spans="1:18" x14ac:dyDescent="0.25">
      <c r="A1251" t="s">
        <v>14531</v>
      </c>
      <c r="B1251" t="s">
        <v>101</v>
      </c>
      <c r="C1251" t="s">
        <v>100</v>
      </c>
      <c r="D1251" s="11">
        <v>1995</v>
      </c>
      <c r="E1251" t="s">
        <v>14530</v>
      </c>
      <c r="F1251">
        <v>5.5</v>
      </c>
      <c r="G1251">
        <v>1900</v>
      </c>
      <c r="H1251" t="s">
        <v>14529</v>
      </c>
      <c r="I1251" t="s">
        <v>14529</v>
      </c>
      <c r="J1251" t="s">
        <v>14528</v>
      </c>
      <c r="K1251" t="s">
        <v>95</v>
      </c>
      <c r="M1251" s="7">
        <v>2680717</v>
      </c>
      <c r="N1251" t="s">
        <v>14527</v>
      </c>
      <c r="O1251">
        <v>101</v>
      </c>
      <c r="P1251" s="8">
        <f>_xlfn.XLOOKUP(D1251,Consumer_Price_Index!A:A,Consumer_Price_Index!B:B)</f>
        <v>152.4</v>
      </c>
      <c r="Q1251" s="13">
        <f>IF(ISNUMBER(M1251), M1251*(Consumer_Price_Index!$B$45/(_xlfn.XLOOKUP('Working Data'!D2836,Consumer_Price_Index!A:A,Consumer_Price_Index!B:B))), "Missing")</f>
        <v>4051659.0768849207</v>
      </c>
      <c r="R1251" t="str">
        <f t="shared" si="19"/>
        <v>No</v>
      </c>
    </row>
    <row r="1252" spans="1:18" x14ac:dyDescent="0.25">
      <c r="A1252" t="s">
        <v>19095</v>
      </c>
      <c r="B1252" t="s">
        <v>101</v>
      </c>
      <c r="C1252" t="s">
        <v>438</v>
      </c>
      <c r="D1252" s="11">
        <v>1987</v>
      </c>
      <c r="E1252" t="s">
        <v>19094</v>
      </c>
      <c r="F1252">
        <v>5.5</v>
      </c>
      <c r="G1252">
        <v>3300</v>
      </c>
      <c r="H1252" t="s">
        <v>18686</v>
      </c>
      <c r="I1252" t="s">
        <v>18686</v>
      </c>
      <c r="J1252" t="s">
        <v>15630</v>
      </c>
      <c r="K1252" t="s">
        <v>7</v>
      </c>
      <c r="L1252" s="7">
        <v>3000000</v>
      </c>
      <c r="M1252" s="7">
        <v>9868521</v>
      </c>
      <c r="N1252" t="s">
        <v>18518</v>
      </c>
      <c r="O1252">
        <v>93</v>
      </c>
      <c r="P1252" s="8">
        <f>_xlfn.XLOOKUP(D1252,Consumer_Price_Index!A:A,Consumer_Price_Index!B:B)</f>
        <v>113.6</v>
      </c>
      <c r="Q1252" s="13">
        <f>IF(ISNUMBER(M1252), M1252*(Consumer_Price_Index!$B$45/(_xlfn.XLOOKUP('Working Data'!D1117,Consumer_Price_Index!A:A,Consumer_Price_Index!B:B))), "Missing")</f>
        <v>13096421.379355399</v>
      </c>
      <c r="R1252" t="str">
        <f t="shared" si="19"/>
        <v>Yes</v>
      </c>
    </row>
    <row r="1253" spans="1:18" x14ac:dyDescent="0.25">
      <c r="A1253" t="s">
        <v>19710</v>
      </c>
      <c r="B1253" t="s">
        <v>41</v>
      </c>
      <c r="C1253" t="s">
        <v>34</v>
      </c>
      <c r="D1253" s="11">
        <v>1986</v>
      </c>
      <c r="E1253" t="s">
        <v>19420</v>
      </c>
      <c r="F1253">
        <v>5.5</v>
      </c>
      <c r="G1253">
        <v>31000</v>
      </c>
      <c r="H1253" t="s">
        <v>763</v>
      </c>
      <c r="I1253" t="s">
        <v>763</v>
      </c>
      <c r="J1253" t="s">
        <v>6718</v>
      </c>
      <c r="K1253" t="s">
        <v>7</v>
      </c>
      <c r="L1253" s="7">
        <v>10000000</v>
      </c>
      <c r="M1253" s="7">
        <v>7433663</v>
      </c>
      <c r="N1253" t="s">
        <v>18160</v>
      </c>
      <c r="O1253">
        <v>98</v>
      </c>
      <c r="P1253" s="8">
        <f>_xlfn.XLOOKUP(D1253,Consumer_Price_Index!A:A,Consumer_Price_Index!B:B)</f>
        <v>109.6</v>
      </c>
      <c r="Q1253" s="13">
        <f>IF(ISNUMBER(M1253), M1253*(Consumer_Price_Index!$B$45/(_xlfn.XLOOKUP('Working Data'!D880,Consumer_Price_Index!A:A,Consumer_Price_Index!B:B))), "Missing")</f>
        <v>15674997.343252596</v>
      </c>
      <c r="R1253" t="str">
        <f t="shared" si="19"/>
        <v>Yes</v>
      </c>
    </row>
    <row r="1254" spans="1:18" x14ac:dyDescent="0.25">
      <c r="A1254" t="s">
        <v>14326</v>
      </c>
      <c r="B1254" t="s">
        <v>41</v>
      </c>
      <c r="C1254" t="s">
        <v>34</v>
      </c>
      <c r="D1254" s="11">
        <v>1996</v>
      </c>
      <c r="E1254" t="s">
        <v>14000</v>
      </c>
      <c r="F1254">
        <v>5.5</v>
      </c>
      <c r="G1254">
        <v>21000</v>
      </c>
      <c r="H1254" t="s">
        <v>14325</v>
      </c>
      <c r="I1254" t="s">
        <v>14324</v>
      </c>
      <c r="J1254" t="s">
        <v>5498</v>
      </c>
      <c r="K1254" t="s">
        <v>7</v>
      </c>
      <c r="L1254" s="7">
        <v>25000000</v>
      </c>
      <c r="M1254" s="7">
        <v>14502483</v>
      </c>
      <c r="N1254" t="s">
        <v>114</v>
      </c>
      <c r="O1254">
        <v>101</v>
      </c>
      <c r="P1254" s="8">
        <f>_xlfn.XLOOKUP(D1254,Consumer_Price_Index!A:A,Consumer_Price_Index!B:B)</f>
        <v>156.9</v>
      </c>
      <c r="Q1254" s="13">
        <f>IF(ISNUMBER(M1254), M1254*(Consumer_Price_Index!$B$45/(_xlfn.XLOOKUP('Working Data'!D2936,Consumer_Price_Index!A:A,Consumer_Price_Index!B:B))), "Missing")</f>
        <v>18412110.708749998</v>
      </c>
      <c r="R1254" t="str">
        <f t="shared" si="19"/>
        <v>Yes</v>
      </c>
    </row>
    <row r="1255" spans="1:18" x14ac:dyDescent="0.25">
      <c r="A1255" t="s">
        <v>17264</v>
      </c>
      <c r="B1255" t="s">
        <v>41</v>
      </c>
      <c r="C1255" t="s">
        <v>24</v>
      </c>
      <c r="D1255" s="11">
        <v>1990</v>
      </c>
      <c r="E1255" t="s">
        <v>16647</v>
      </c>
      <c r="F1255">
        <v>5.5</v>
      </c>
      <c r="G1255">
        <v>2200</v>
      </c>
      <c r="H1255" t="s">
        <v>8193</v>
      </c>
      <c r="I1255" t="s">
        <v>8193</v>
      </c>
      <c r="J1255" t="s">
        <v>17263</v>
      </c>
      <c r="K1255" t="s">
        <v>7</v>
      </c>
      <c r="L1255" s="7">
        <v>5000000</v>
      </c>
      <c r="M1255" s="7">
        <v>485772</v>
      </c>
      <c r="N1255" t="s">
        <v>17262</v>
      </c>
      <c r="O1255">
        <v>90</v>
      </c>
      <c r="P1255" s="8">
        <f>_xlfn.XLOOKUP(D1255,Consumer_Price_Index!A:A,Consumer_Price_Index!B:B)</f>
        <v>130.69999999999999</v>
      </c>
      <c r="Q1255" s="13">
        <f>IF(ISNUMBER(M1255), M1255*(Consumer_Price_Index!$B$45/(_xlfn.XLOOKUP('Working Data'!D1802,Consumer_Price_Index!A:A,Consumer_Price_Index!B:B))), "Missing")</f>
        <v>943369.843212237</v>
      </c>
      <c r="R1255" t="str">
        <f t="shared" si="19"/>
        <v>Yes</v>
      </c>
    </row>
    <row r="1256" spans="1:18" x14ac:dyDescent="0.25">
      <c r="A1256" t="s">
        <v>18316</v>
      </c>
      <c r="B1256" t="s">
        <v>41</v>
      </c>
      <c r="C1256" t="s">
        <v>34</v>
      </c>
      <c r="D1256" s="11">
        <v>1988</v>
      </c>
      <c r="E1256" t="s">
        <v>18315</v>
      </c>
      <c r="F1256">
        <v>5.5</v>
      </c>
      <c r="G1256">
        <v>2600</v>
      </c>
      <c r="H1256" t="s">
        <v>17970</v>
      </c>
      <c r="I1256" t="s">
        <v>18314</v>
      </c>
      <c r="J1256" t="s">
        <v>15185</v>
      </c>
      <c r="K1256" t="s">
        <v>7</v>
      </c>
      <c r="M1256" s="7">
        <v>3074681</v>
      </c>
      <c r="N1256" t="s">
        <v>17209</v>
      </c>
      <c r="O1256">
        <v>91</v>
      </c>
      <c r="P1256" s="8">
        <f>_xlfn.XLOOKUP(D1256,Consumer_Price_Index!A:A,Consumer_Price_Index!B:B)</f>
        <v>118.3</v>
      </c>
      <c r="Q1256" s="13">
        <f>IF(ISNUMBER(M1256), M1256*(Consumer_Price_Index!$B$45/(_xlfn.XLOOKUP('Working Data'!D1395,Consumer_Price_Index!A:A,Consumer_Price_Index!B:B))), "Missing")</f>
        <v>8547949.8239051104</v>
      </c>
      <c r="R1256" t="str">
        <f t="shared" si="19"/>
        <v>No</v>
      </c>
    </row>
    <row r="1257" spans="1:18" x14ac:dyDescent="0.25">
      <c r="A1257" t="s">
        <v>13720</v>
      </c>
      <c r="B1257" t="s">
        <v>41</v>
      </c>
      <c r="C1257" t="s">
        <v>34</v>
      </c>
      <c r="D1257" s="11">
        <v>1997</v>
      </c>
      <c r="E1257" t="s">
        <v>13719</v>
      </c>
      <c r="F1257">
        <v>5.5</v>
      </c>
      <c r="G1257">
        <v>26000</v>
      </c>
      <c r="H1257" t="s">
        <v>9506</v>
      </c>
      <c r="I1257" t="s">
        <v>13718</v>
      </c>
      <c r="J1257" t="s">
        <v>2822</v>
      </c>
      <c r="K1257" t="s">
        <v>7</v>
      </c>
      <c r="L1257" s="7">
        <v>55000000</v>
      </c>
      <c r="M1257" s="7">
        <v>32000301</v>
      </c>
      <c r="N1257" t="s">
        <v>6122</v>
      </c>
      <c r="O1257">
        <v>117</v>
      </c>
      <c r="P1257" s="8">
        <f>_xlfn.XLOOKUP(D1257,Consumer_Price_Index!A:A,Consumer_Price_Index!B:B)</f>
        <v>160.5</v>
      </c>
      <c r="Q1257" s="13">
        <f>IF(ISNUMBER(M1257), M1257*(Consumer_Price_Index!$B$45/(_xlfn.XLOOKUP('Working Data'!D3164,Consumer_Price_Index!A:A,Consumer_Price_Index!B:B))), "Missing")</f>
        <v>51617213.947591312</v>
      </c>
      <c r="R1257" t="str">
        <f t="shared" si="19"/>
        <v>Yes</v>
      </c>
    </row>
    <row r="1258" spans="1:18" x14ac:dyDescent="0.25">
      <c r="A1258" t="s">
        <v>20631</v>
      </c>
      <c r="B1258" t="s">
        <v>41</v>
      </c>
      <c r="C1258" t="s">
        <v>34</v>
      </c>
      <c r="D1258" s="11">
        <v>1984</v>
      </c>
      <c r="E1258" t="s">
        <v>20416</v>
      </c>
      <c r="F1258">
        <v>5.5</v>
      </c>
      <c r="G1258">
        <v>14000</v>
      </c>
      <c r="H1258" t="s">
        <v>18346</v>
      </c>
      <c r="I1258" t="s">
        <v>18348</v>
      </c>
      <c r="J1258" t="s">
        <v>14571</v>
      </c>
      <c r="K1258" t="s">
        <v>7</v>
      </c>
      <c r="L1258" s="7">
        <v>2550000</v>
      </c>
      <c r="M1258" s="7">
        <v>22812411</v>
      </c>
      <c r="N1258" t="s">
        <v>17209</v>
      </c>
      <c r="O1258">
        <v>101</v>
      </c>
      <c r="P1258" s="8">
        <f>_xlfn.XLOOKUP(D1258,Consumer_Price_Index!A:A,Consumer_Price_Index!B:B)</f>
        <v>103.9</v>
      </c>
      <c r="Q1258" s="13">
        <f>IF(ISNUMBER(M1258), M1258*(Consumer_Price_Index!$B$45/(_xlfn.XLOOKUP('Working Data'!D539,Consumer_Price_Index!A:A,Consumer_Price_Index!B:B))), "Missing")</f>
        <v>29328867.644303799</v>
      </c>
      <c r="R1258" t="str">
        <f t="shared" si="19"/>
        <v>Yes</v>
      </c>
    </row>
    <row r="1259" spans="1:18" x14ac:dyDescent="0.25">
      <c r="A1259" t="s">
        <v>16301</v>
      </c>
      <c r="B1259" t="s">
        <v>41</v>
      </c>
      <c r="C1259" t="s">
        <v>34</v>
      </c>
      <c r="D1259" s="11">
        <v>1992</v>
      </c>
      <c r="E1259" t="s">
        <v>16073</v>
      </c>
      <c r="F1259">
        <v>5.5</v>
      </c>
      <c r="G1259">
        <v>7200</v>
      </c>
      <c r="H1259" t="s">
        <v>16300</v>
      </c>
      <c r="I1259" t="s">
        <v>12069</v>
      </c>
      <c r="J1259" t="s">
        <v>12069</v>
      </c>
      <c r="K1259" t="s">
        <v>7</v>
      </c>
      <c r="L1259" s="7">
        <v>10000000</v>
      </c>
      <c r="M1259" s="7">
        <v>40227006</v>
      </c>
      <c r="N1259" t="s">
        <v>114</v>
      </c>
      <c r="O1259">
        <v>89</v>
      </c>
      <c r="P1259" s="8">
        <f>_xlfn.XLOOKUP(D1259,Consumer_Price_Index!A:A,Consumer_Price_Index!B:B)</f>
        <v>140.30000000000001</v>
      </c>
      <c r="Q1259" s="13">
        <f>IF(ISNUMBER(M1259), M1259*(Consumer_Price_Index!$B$45/(_xlfn.XLOOKUP('Working Data'!D2162,Consumer_Price_Index!A:A,Consumer_Price_Index!B:B))), "Missing")</f>
        <v>84824697.080968857</v>
      </c>
      <c r="R1259" t="str">
        <f t="shared" si="19"/>
        <v>Yes</v>
      </c>
    </row>
    <row r="1260" spans="1:18" x14ac:dyDescent="0.25">
      <c r="A1260" t="s">
        <v>3684</v>
      </c>
      <c r="B1260" t="s">
        <v>41</v>
      </c>
      <c r="C1260" t="s">
        <v>34</v>
      </c>
      <c r="D1260" s="11">
        <v>2015</v>
      </c>
      <c r="E1260" t="s">
        <v>3599</v>
      </c>
      <c r="F1260">
        <v>5.5</v>
      </c>
      <c r="G1260">
        <v>69000</v>
      </c>
      <c r="H1260" t="s">
        <v>2531</v>
      </c>
      <c r="I1260" t="s">
        <v>3683</v>
      </c>
      <c r="J1260" t="s">
        <v>2674</v>
      </c>
      <c r="K1260" t="s">
        <v>265</v>
      </c>
      <c r="L1260" s="7">
        <v>60000000</v>
      </c>
      <c r="M1260" s="7">
        <v>47275717</v>
      </c>
      <c r="N1260" t="s">
        <v>3682</v>
      </c>
      <c r="O1260">
        <v>107</v>
      </c>
      <c r="P1260" s="8">
        <f>_xlfn.XLOOKUP(D1260,Consumer_Price_Index!A:A,Consumer_Price_Index!B:B)</f>
        <v>237</v>
      </c>
      <c r="Q1260" s="13">
        <f>IF(ISNUMBER(M1260), M1260*(Consumer_Price_Index!$B$45/(_xlfn.XLOOKUP('Working Data'!D6785,Consumer_Price_Index!A:A,Consumer_Price_Index!B:B))), "Missing")</f>
        <v>78287559.619021744</v>
      </c>
      <c r="R1260" t="str">
        <f t="shared" si="19"/>
        <v>Yes</v>
      </c>
    </row>
    <row r="1261" spans="1:18" x14ac:dyDescent="0.25">
      <c r="A1261" t="s">
        <v>15379</v>
      </c>
      <c r="B1261" t="s">
        <v>101</v>
      </c>
      <c r="C1261" t="s">
        <v>24</v>
      </c>
      <c r="D1261" s="11">
        <v>1994</v>
      </c>
      <c r="E1261" t="s">
        <v>15378</v>
      </c>
      <c r="F1261">
        <v>5.5</v>
      </c>
      <c r="G1261">
        <v>11000</v>
      </c>
      <c r="H1261" t="s">
        <v>11331</v>
      </c>
      <c r="I1261" t="s">
        <v>15377</v>
      </c>
      <c r="J1261" t="s">
        <v>7674</v>
      </c>
      <c r="K1261" t="s">
        <v>562</v>
      </c>
      <c r="M1261" s="7">
        <v>25479558</v>
      </c>
      <c r="N1261" t="s">
        <v>6122</v>
      </c>
      <c r="O1261">
        <v>90</v>
      </c>
      <c r="P1261" s="8">
        <f>_xlfn.XLOOKUP(D1261,Consumer_Price_Index!A:A,Consumer_Price_Index!B:B)</f>
        <v>148.19999999999999</v>
      </c>
      <c r="Q1261" s="13">
        <f>IF(ISNUMBER(M1261), M1261*(Consumer_Price_Index!$B$45/(_xlfn.XLOOKUP('Working Data'!D2520,Consumer_Price_Index!A:A,Consumer_Price_Index!B:B))), "Missing")</f>
        <v>48371472.414953269</v>
      </c>
      <c r="R1261" t="str">
        <f t="shared" si="19"/>
        <v>No</v>
      </c>
    </row>
    <row r="1262" spans="1:18" x14ac:dyDescent="0.25">
      <c r="A1262" t="s">
        <v>18809</v>
      </c>
      <c r="B1262" t="s">
        <v>101</v>
      </c>
      <c r="C1262" t="s">
        <v>24</v>
      </c>
      <c r="D1262" s="11">
        <v>1987</v>
      </c>
      <c r="E1262" t="s">
        <v>18808</v>
      </c>
      <c r="F1262">
        <v>5.5</v>
      </c>
      <c r="G1262">
        <v>3800</v>
      </c>
      <c r="H1262" t="s">
        <v>8243</v>
      </c>
      <c r="I1262" t="s">
        <v>8243</v>
      </c>
      <c r="J1262" t="s">
        <v>1771</v>
      </c>
      <c r="K1262" t="s">
        <v>7</v>
      </c>
      <c r="L1262" s="7">
        <v>12000000</v>
      </c>
      <c r="M1262" s="7">
        <v>5669831</v>
      </c>
      <c r="N1262" t="s">
        <v>2694</v>
      </c>
      <c r="O1262">
        <v>83</v>
      </c>
      <c r="P1262" s="8">
        <f>_xlfn.XLOOKUP(D1262,Consumer_Price_Index!A:A,Consumer_Price_Index!B:B)</f>
        <v>113.6</v>
      </c>
      <c r="Q1262" s="13">
        <f>IF(ISNUMBER(M1262), M1262*(Consumer_Price_Index!$B$45/(_xlfn.XLOOKUP('Working Data'!D1216,Consumer_Price_Index!A:A,Consumer_Price_Index!B:B))), "Missing")</f>
        <v>10763847.38753894</v>
      </c>
      <c r="R1262" t="str">
        <f t="shared" si="19"/>
        <v>Yes</v>
      </c>
    </row>
    <row r="1263" spans="1:18" x14ac:dyDescent="0.25">
      <c r="A1263" t="s">
        <v>14747</v>
      </c>
      <c r="B1263" t="s">
        <v>68</v>
      </c>
      <c r="C1263" t="s">
        <v>24</v>
      </c>
      <c r="D1263" s="11">
        <v>1995</v>
      </c>
      <c r="E1263" t="s">
        <v>14746</v>
      </c>
      <c r="F1263">
        <v>5.5</v>
      </c>
      <c r="G1263">
        <v>36000</v>
      </c>
      <c r="H1263" t="s">
        <v>3868</v>
      </c>
      <c r="I1263" t="s">
        <v>14745</v>
      </c>
      <c r="J1263" t="s">
        <v>5389</v>
      </c>
      <c r="K1263" t="s">
        <v>7</v>
      </c>
      <c r="M1263" s="7">
        <v>138510230</v>
      </c>
      <c r="N1263" t="s">
        <v>890</v>
      </c>
      <c r="O1263">
        <v>103</v>
      </c>
      <c r="P1263" s="8">
        <f>_xlfn.XLOOKUP(D1263,Consumer_Price_Index!A:A,Consumer_Price_Index!B:B)</f>
        <v>152.4</v>
      </c>
      <c r="Q1263" s="13">
        <f>IF(ISNUMBER(M1263), M1263*(Consumer_Price_Index!$B$45/(_xlfn.XLOOKUP('Working Data'!D2766,Consumer_Price_Index!A:A,Consumer_Price_Index!B:B))), "Missing")</f>
        <v>284777780.57354927</v>
      </c>
      <c r="R1263" t="str">
        <f t="shared" si="19"/>
        <v>No</v>
      </c>
    </row>
    <row r="1264" spans="1:18" x14ac:dyDescent="0.25">
      <c r="A1264" t="s">
        <v>20482</v>
      </c>
      <c r="B1264" t="s">
        <v>41</v>
      </c>
      <c r="C1264" t="s">
        <v>24</v>
      </c>
      <c r="D1264" s="11">
        <v>1984</v>
      </c>
      <c r="E1264" t="s">
        <v>20388</v>
      </c>
      <c r="F1264">
        <v>5.5</v>
      </c>
      <c r="G1264">
        <v>2000</v>
      </c>
      <c r="H1264" t="s">
        <v>18943</v>
      </c>
      <c r="I1264" t="s">
        <v>16167</v>
      </c>
      <c r="J1264" t="s">
        <v>18990</v>
      </c>
      <c r="K1264" t="s">
        <v>7</v>
      </c>
      <c r="M1264" s="7">
        <v>4994094</v>
      </c>
      <c r="N1264" t="s">
        <v>20326</v>
      </c>
      <c r="O1264">
        <v>102</v>
      </c>
      <c r="P1264" s="8">
        <f>_xlfn.XLOOKUP(D1264,Consumer_Price_Index!A:A,Consumer_Price_Index!B:B)</f>
        <v>103.9</v>
      </c>
      <c r="Q1264" s="13">
        <f>IF(ISNUMBER(M1264), M1264*(Consumer_Price_Index!$B$45/(_xlfn.XLOOKUP('Working Data'!D593,Consumer_Price_Index!A:A,Consumer_Price_Index!B:B))), "Missing")</f>
        <v>8836820.2195121944</v>
      </c>
      <c r="R1264" t="str">
        <f t="shared" si="19"/>
        <v>No</v>
      </c>
    </row>
    <row r="1265" spans="1:18" x14ac:dyDescent="0.25">
      <c r="A1265" t="s">
        <v>1116</v>
      </c>
      <c r="B1265" t="s">
        <v>68</v>
      </c>
      <c r="C1265" t="s">
        <v>24</v>
      </c>
      <c r="D1265" s="11">
        <v>1986</v>
      </c>
      <c r="E1265" t="s">
        <v>19239</v>
      </c>
      <c r="F1265">
        <v>5.5</v>
      </c>
      <c r="G1265">
        <v>754</v>
      </c>
      <c r="H1265" t="s">
        <v>19238</v>
      </c>
      <c r="I1265" t="s">
        <v>17830</v>
      </c>
      <c r="J1265" t="s">
        <v>12904</v>
      </c>
      <c r="K1265" t="s">
        <v>7</v>
      </c>
      <c r="M1265" s="7">
        <v>563358</v>
      </c>
      <c r="N1265" t="s">
        <v>14427</v>
      </c>
      <c r="O1265">
        <v>107</v>
      </c>
      <c r="P1265" s="8">
        <f>_xlfn.XLOOKUP(D1265,Consumer_Price_Index!A:A,Consumer_Price_Index!B:B)</f>
        <v>109.6</v>
      </c>
      <c r="Q1265" s="13">
        <f>IF(ISNUMBER(M1265), M1265*(Consumer_Price_Index!$B$45/(_xlfn.XLOOKUP('Working Data'!D1041,Consumer_Price_Index!A:A,Consumer_Price_Index!B:B))), "Missing")</f>
        <v>1094041.9541108985</v>
      </c>
      <c r="R1265" t="str">
        <f t="shared" si="19"/>
        <v>No</v>
      </c>
    </row>
    <row r="1266" spans="1:18" x14ac:dyDescent="0.25">
      <c r="A1266" t="s">
        <v>20205</v>
      </c>
      <c r="B1266" t="s">
        <v>68</v>
      </c>
      <c r="C1266" t="s">
        <v>24</v>
      </c>
      <c r="D1266" s="11">
        <v>1985</v>
      </c>
      <c r="E1266" t="s">
        <v>19898</v>
      </c>
      <c r="F1266">
        <v>5.5</v>
      </c>
      <c r="G1266">
        <v>14000</v>
      </c>
      <c r="H1266" t="s">
        <v>20204</v>
      </c>
      <c r="I1266" t="s">
        <v>20203</v>
      </c>
      <c r="J1266" t="s">
        <v>20202</v>
      </c>
      <c r="K1266" t="s">
        <v>7</v>
      </c>
      <c r="L1266" s="7">
        <v>3200000</v>
      </c>
      <c r="M1266" s="7">
        <v>10000000</v>
      </c>
      <c r="N1266" t="s">
        <v>15618</v>
      </c>
      <c r="O1266">
        <v>94</v>
      </c>
      <c r="P1266" s="8">
        <f>_xlfn.XLOOKUP(D1266,Consumer_Price_Index!A:A,Consumer_Price_Index!B:B)</f>
        <v>107.6</v>
      </c>
      <c r="Q1266" s="13">
        <f>IF(ISNUMBER(M1266), M1266*(Consumer_Price_Index!$B$45/(_xlfn.XLOOKUP('Working Data'!D705,Consumer_Price_Index!A:A,Consumer_Price_Index!B:B))), "Missing")</f>
        <v>22371512.481644642</v>
      </c>
      <c r="R1266" t="str">
        <f t="shared" si="19"/>
        <v>Yes</v>
      </c>
    </row>
    <row r="1267" spans="1:18" x14ac:dyDescent="0.25">
      <c r="A1267" t="s">
        <v>11581</v>
      </c>
      <c r="B1267" t="s">
        <v>41</v>
      </c>
      <c r="C1267" t="s">
        <v>24</v>
      </c>
      <c r="D1267" s="11">
        <v>1989</v>
      </c>
      <c r="E1267" t="s">
        <v>17781</v>
      </c>
      <c r="F1267">
        <v>5.5</v>
      </c>
      <c r="G1267">
        <v>703</v>
      </c>
      <c r="H1267" t="s">
        <v>17307</v>
      </c>
      <c r="I1267" t="s">
        <v>17892</v>
      </c>
      <c r="J1267" t="s">
        <v>468</v>
      </c>
      <c r="K1267" t="s">
        <v>7</v>
      </c>
      <c r="M1267" s="7">
        <v>294266</v>
      </c>
      <c r="N1267" t="s">
        <v>17891</v>
      </c>
      <c r="O1267">
        <v>92</v>
      </c>
      <c r="P1267" s="8">
        <f>_xlfn.XLOOKUP(D1267,Consumer_Price_Index!A:A,Consumer_Price_Index!B:B)</f>
        <v>124</v>
      </c>
      <c r="Q1267" s="13">
        <f>IF(ISNUMBER(M1267), M1267*(Consumer_Price_Index!$B$45/(_xlfn.XLOOKUP('Working Data'!D1571,Consumer_Price_Index!A:A,Consumer_Price_Index!B:B))), "Missing")</f>
        <v>605012.48448043177</v>
      </c>
      <c r="R1267" t="str">
        <f t="shared" si="19"/>
        <v>No</v>
      </c>
    </row>
    <row r="1268" spans="1:18" x14ac:dyDescent="0.25">
      <c r="A1268" t="s">
        <v>13776</v>
      </c>
      <c r="B1268" t="s">
        <v>68</v>
      </c>
      <c r="C1268" t="s">
        <v>24</v>
      </c>
      <c r="D1268" s="11">
        <v>1997</v>
      </c>
      <c r="E1268" t="s">
        <v>13488</v>
      </c>
      <c r="F1268">
        <v>5.5</v>
      </c>
      <c r="G1268">
        <v>19000</v>
      </c>
      <c r="H1268" t="s">
        <v>13775</v>
      </c>
      <c r="I1268" t="s">
        <v>13774</v>
      </c>
      <c r="J1268" t="s">
        <v>3433</v>
      </c>
      <c r="K1268" t="s">
        <v>7</v>
      </c>
      <c r="L1268" s="7">
        <v>10000000</v>
      </c>
      <c r="M1268" s="7">
        <v>44332015</v>
      </c>
      <c r="N1268" t="s">
        <v>837</v>
      </c>
      <c r="O1268">
        <v>101</v>
      </c>
      <c r="P1268" s="8">
        <f>_xlfn.XLOOKUP(D1268,Consumer_Price_Index!A:A,Consumer_Price_Index!B:B)</f>
        <v>160.5</v>
      </c>
      <c r="Q1268" s="13">
        <f>IF(ISNUMBER(M1268), M1268*(Consumer_Price_Index!$B$45/(_xlfn.XLOOKUP('Working Data'!D3144,Consumer_Price_Index!A:A,Consumer_Price_Index!B:B))), "Missing")</f>
        <v>56995632.786919832</v>
      </c>
      <c r="R1268" t="str">
        <f t="shared" si="19"/>
        <v>Yes</v>
      </c>
    </row>
    <row r="1269" spans="1:18" x14ac:dyDescent="0.25">
      <c r="A1269" t="s">
        <v>3869</v>
      </c>
      <c r="B1269" t="s">
        <v>68</v>
      </c>
      <c r="C1269" t="s">
        <v>34</v>
      </c>
      <c r="D1269" s="11">
        <v>2015</v>
      </c>
      <c r="E1269" t="s">
        <v>3467</v>
      </c>
      <c r="F1269">
        <v>5.5</v>
      </c>
      <c r="G1269">
        <v>135000</v>
      </c>
      <c r="H1269" t="s">
        <v>3868</v>
      </c>
      <c r="I1269" t="s">
        <v>3867</v>
      </c>
      <c r="J1269" t="s">
        <v>1712</v>
      </c>
      <c r="K1269" t="s">
        <v>7</v>
      </c>
      <c r="L1269" s="7">
        <v>88000000</v>
      </c>
      <c r="M1269" s="7">
        <v>244874809</v>
      </c>
      <c r="N1269" t="s">
        <v>114</v>
      </c>
      <c r="O1269">
        <v>105</v>
      </c>
      <c r="P1269" s="8">
        <f>_xlfn.XLOOKUP(D1269,Consumer_Price_Index!A:A,Consumer_Price_Index!B:B)</f>
        <v>237</v>
      </c>
      <c r="Q1269" s="13">
        <f>IF(ISNUMBER(M1269), M1269*(Consumer_Price_Index!$B$45/(_xlfn.XLOOKUP('Working Data'!D6727,Consumer_Price_Index!A:A,Consumer_Price_Index!B:B))), "Missing")</f>
        <v>310888976.25958329</v>
      </c>
      <c r="R1269" t="str">
        <f t="shared" si="19"/>
        <v>Yes</v>
      </c>
    </row>
    <row r="1270" spans="1:18" x14ac:dyDescent="0.25">
      <c r="A1270" t="s">
        <v>12426</v>
      </c>
      <c r="B1270" t="s">
        <v>41</v>
      </c>
      <c r="C1270" t="s">
        <v>24</v>
      </c>
      <c r="D1270" s="11">
        <v>1999</v>
      </c>
      <c r="E1270" t="s">
        <v>12088</v>
      </c>
      <c r="F1270">
        <v>5.5</v>
      </c>
      <c r="G1270">
        <v>12000</v>
      </c>
      <c r="H1270" t="s">
        <v>10419</v>
      </c>
      <c r="I1270" t="s">
        <v>10419</v>
      </c>
      <c r="J1270" t="s">
        <v>908</v>
      </c>
      <c r="K1270" t="s">
        <v>7</v>
      </c>
      <c r="L1270" s="7">
        <v>24000000</v>
      </c>
      <c r="M1270" s="7">
        <v>8678812</v>
      </c>
      <c r="N1270" t="s">
        <v>12425</v>
      </c>
      <c r="O1270">
        <v>124</v>
      </c>
      <c r="P1270" s="8">
        <f>_xlfn.XLOOKUP(D1270,Consumer_Price_Index!A:A,Consumer_Price_Index!B:B)</f>
        <v>166.6</v>
      </c>
      <c r="Q1270" s="13">
        <f>IF(ISNUMBER(M1270), M1270*(Consumer_Price_Index!$B$45/(_xlfn.XLOOKUP('Working Data'!D3621,Consumer_Price_Index!A:A,Consumer_Price_Index!B:B))), "Missing")</f>
        <v>12756555.795465507</v>
      </c>
      <c r="R1270" t="str">
        <f t="shared" si="19"/>
        <v>Yes</v>
      </c>
    </row>
    <row r="1271" spans="1:18" x14ac:dyDescent="0.25">
      <c r="A1271" t="s">
        <v>4409</v>
      </c>
      <c r="B1271" t="s">
        <v>68</v>
      </c>
      <c r="C1271" t="s">
        <v>34</v>
      </c>
      <c r="D1271" s="11">
        <v>2014</v>
      </c>
      <c r="E1271" t="s">
        <v>4331</v>
      </c>
      <c r="F1271">
        <v>5.5</v>
      </c>
      <c r="G1271">
        <v>108000</v>
      </c>
      <c r="H1271" t="s">
        <v>3335</v>
      </c>
      <c r="I1271" t="s">
        <v>4408</v>
      </c>
      <c r="J1271" t="s">
        <v>1196</v>
      </c>
      <c r="K1271" t="s">
        <v>95</v>
      </c>
      <c r="L1271" s="7">
        <v>100000000</v>
      </c>
      <c r="M1271" s="7">
        <v>117831631</v>
      </c>
      <c r="N1271" t="s">
        <v>2694</v>
      </c>
      <c r="O1271">
        <v>105</v>
      </c>
      <c r="P1271" s="8">
        <f>_xlfn.XLOOKUP(D1271,Consumer_Price_Index!A:A,Consumer_Price_Index!B:B)</f>
        <v>236.7</v>
      </c>
      <c r="Q1271" s="13">
        <f>IF(ISNUMBER(M1271), M1271*(Consumer_Price_Index!$B$45/(_xlfn.XLOOKUP('Working Data'!D6551,Consumer_Price_Index!A:A,Consumer_Price_Index!B:B))), "Missing")</f>
        <v>220265631.69141102</v>
      </c>
      <c r="R1271" t="str">
        <f t="shared" si="19"/>
        <v>Yes</v>
      </c>
    </row>
    <row r="1272" spans="1:18" x14ac:dyDescent="0.25">
      <c r="A1272" t="s">
        <v>15725</v>
      </c>
      <c r="B1272" t="s">
        <v>41</v>
      </c>
      <c r="C1272" t="s">
        <v>15724</v>
      </c>
      <c r="D1272" s="11">
        <v>1993</v>
      </c>
      <c r="E1272" t="s">
        <v>15723</v>
      </c>
      <c r="F1272">
        <v>5.5</v>
      </c>
      <c r="G1272">
        <v>4200</v>
      </c>
      <c r="H1272" t="s">
        <v>14502</v>
      </c>
      <c r="I1272" t="s">
        <v>15722</v>
      </c>
      <c r="J1272" t="s">
        <v>14502</v>
      </c>
      <c r="K1272" t="s">
        <v>265</v>
      </c>
      <c r="L1272" s="7">
        <v>10000000</v>
      </c>
      <c r="M1272" s="7">
        <v>18289763</v>
      </c>
      <c r="N1272" t="s">
        <v>13342</v>
      </c>
      <c r="O1272">
        <v>111</v>
      </c>
      <c r="P1272" s="8">
        <f>_xlfn.XLOOKUP(D1272,Consumer_Price_Index!A:A,Consumer_Price_Index!B:B)</f>
        <v>144.5</v>
      </c>
      <c r="Q1272" s="13">
        <f>IF(ISNUMBER(M1272), M1272*(Consumer_Price_Index!$B$45/(_xlfn.XLOOKUP('Working Data'!D2384,Consumer_Price_Index!A:A,Consumer_Price_Index!B:B))), "Missing")</f>
        <v>24779416.567807913</v>
      </c>
      <c r="R1272" t="str">
        <f t="shared" si="19"/>
        <v>Yes</v>
      </c>
    </row>
    <row r="1273" spans="1:18" x14ac:dyDescent="0.25">
      <c r="A1273" t="s">
        <v>20475</v>
      </c>
      <c r="B1273" t="s">
        <v>101</v>
      </c>
      <c r="C1273" t="s">
        <v>24</v>
      </c>
      <c r="D1273" s="11">
        <v>1984</v>
      </c>
      <c r="E1273" t="s">
        <v>20474</v>
      </c>
      <c r="F1273">
        <v>5.5</v>
      </c>
      <c r="G1273">
        <v>4600</v>
      </c>
      <c r="H1273" t="s">
        <v>14797</v>
      </c>
      <c r="I1273" t="s">
        <v>20473</v>
      </c>
      <c r="J1273" t="s">
        <v>14410</v>
      </c>
      <c r="K1273" t="s">
        <v>7</v>
      </c>
      <c r="L1273" s="7">
        <v>12000000</v>
      </c>
      <c r="M1273" s="7">
        <v>26186631</v>
      </c>
      <c r="N1273" t="s">
        <v>14705</v>
      </c>
      <c r="O1273">
        <v>96</v>
      </c>
      <c r="P1273" s="8">
        <f>_xlfn.XLOOKUP(D1273,Consumer_Price_Index!A:A,Consumer_Price_Index!B:B)</f>
        <v>103.9</v>
      </c>
      <c r="Q1273" s="13">
        <f>IF(ISNUMBER(M1273), M1273*(Consumer_Price_Index!$B$45/(_xlfn.XLOOKUP('Working Data'!D597,Consumer_Price_Index!A:A,Consumer_Price_Index!B:B))), "Missing")</f>
        <v>42239631.898888297</v>
      </c>
      <c r="R1273" t="str">
        <f t="shared" si="19"/>
        <v>Yes</v>
      </c>
    </row>
    <row r="1274" spans="1:18" x14ac:dyDescent="0.25">
      <c r="A1274" t="s">
        <v>6068</v>
      </c>
      <c r="B1274" t="s">
        <v>68</v>
      </c>
      <c r="C1274" t="s">
        <v>438</v>
      </c>
      <c r="D1274" s="11">
        <v>2011</v>
      </c>
      <c r="E1274" t="s">
        <v>6067</v>
      </c>
      <c r="F1274">
        <v>5.5</v>
      </c>
      <c r="G1274">
        <v>109000</v>
      </c>
      <c r="H1274" t="s">
        <v>596</v>
      </c>
      <c r="I1274" t="s">
        <v>1953</v>
      </c>
      <c r="J1274" t="s">
        <v>4919</v>
      </c>
      <c r="K1274" t="s">
        <v>7</v>
      </c>
      <c r="L1274" s="7">
        <v>42000000</v>
      </c>
      <c r="M1274" s="7">
        <v>90260376</v>
      </c>
      <c r="N1274" t="s">
        <v>138</v>
      </c>
      <c r="O1274">
        <v>100</v>
      </c>
      <c r="P1274" s="8">
        <f>_xlfn.XLOOKUP(D1274,Consumer_Price_Index!A:A,Consumer_Price_Index!B:B)</f>
        <v>224.9</v>
      </c>
      <c r="Q1274" s="13">
        <f>IF(ISNUMBER(M1274), M1274*(Consumer_Price_Index!$B$45/(_xlfn.XLOOKUP('Working Data'!D5993,Consumer_Price_Index!A:A,Consumer_Price_Index!B:B))), "Missing")</f>
        <v>159711594.46689895</v>
      </c>
      <c r="R1274" t="str">
        <f t="shared" si="19"/>
        <v>Yes</v>
      </c>
    </row>
    <row r="1275" spans="1:18" x14ac:dyDescent="0.25">
      <c r="A1275" t="s">
        <v>1647</v>
      </c>
      <c r="B1275" t="s">
        <v>68</v>
      </c>
      <c r="C1275" t="s">
        <v>11</v>
      </c>
      <c r="D1275" s="11">
        <v>2018</v>
      </c>
      <c r="E1275" t="s">
        <v>240</v>
      </c>
      <c r="F1275">
        <v>5.5</v>
      </c>
      <c r="G1275">
        <v>34000</v>
      </c>
      <c r="H1275" t="s">
        <v>1646</v>
      </c>
      <c r="I1275" t="s">
        <v>1615</v>
      </c>
      <c r="J1275" t="s">
        <v>1056</v>
      </c>
      <c r="K1275" t="s">
        <v>265</v>
      </c>
      <c r="L1275" s="7">
        <v>30000000</v>
      </c>
      <c r="M1275" s="7">
        <v>9330075</v>
      </c>
      <c r="N1275" t="s">
        <v>1645</v>
      </c>
      <c r="O1275">
        <v>107</v>
      </c>
      <c r="P1275" s="8">
        <f>_xlfn.XLOOKUP(D1275,Consumer_Price_Index!A:A,Consumer_Price_Index!B:B)</f>
        <v>251.1</v>
      </c>
      <c r="Q1275" s="13">
        <f>IF(ISNUMBER(M1275), M1275*(Consumer_Price_Index!$B$45/(_xlfn.XLOOKUP('Working Data'!D7329,Consumer_Price_Index!A:A,Consumer_Price_Index!B:B))), "Missing")</f>
        <v>11598832.52753978</v>
      </c>
      <c r="R1275" t="str">
        <f t="shared" si="19"/>
        <v>Yes</v>
      </c>
    </row>
    <row r="1276" spans="1:18" x14ac:dyDescent="0.25">
      <c r="A1276" t="s">
        <v>3336</v>
      </c>
      <c r="B1276" t="s">
        <v>41</v>
      </c>
      <c r="C1276" t="s">
        <v>34</v>
      </c>
      <c r="D1276" s="11">
        <v>2016</v>
      </c>
      <c r="E1276" t="s">
        <v>2325</v>
      </c>
      <c r="F1276">
        <v>5.5</v>
      </c>
      <c r="G1276">
        <v>87000</v>
      </c>
      <c r="H1276" t="s">
        <v>3335</v>
      </c>
      <c r="I1276" t="s">
        <v>3335</v>
      </c>
      <c r="J1276" t="s">
        <v>3334</v>
      </c>
      <c r="K1276" t="s">
        <v>7</v>
      </c>
      <c r="L1276" s="7">
        <v>40000000</v>
      </c>
      <c r="M1276" s="7">
        <v>312242626</v>
      </c>
      <c r="N1276" t="s">
        <v>777</v>
      </c>
      <c r="O1276">
        <v>107</v>
      </c>
      <c r="P1276" s="8">
        <f>_xlfn.XLOOKUP(D1276,Consumer_Price_Index!A:A,Consumer_Price_Index!B:B)</f>
        <v>240</v>
      </c>
      <c r="Q1276" s="13">
        <f>IF(ISNUMBER(M1276), M1276*(Consumer_Price_Index!$B$45/(_xlfn.XLOOKUP('Working Data'!D6881,Consumer_Price_Index!A:A,Consumer_Price_Index!B:B))), "Missing")</f>
        <v>571070397.01200485</v>
      </c>
      <c r="R1276" t="str">
        <f t="shared" si="19"/>
        <v>Yes</v>
      </c>
    </row>
    <row r="1277" spans="1:18" x14ac:dyDescent="0.25">
      <c r="A1277" t="s">
        <v>3588</v>
      </c>
      <c r="B1277" t="s">
        <v>41</v>
      </c>
      <c r="C1277" t="s">
        <v>24</v>
      </c>
      <c r="D1277" s="11">
        <v>2015</v>
      </c>
      <c r="E1277" t="s">
        <v>3522</v>
      </c>
      <c r="F1277">
        <v>5.5</v>
      </c>
      <c r="G1277">
        <v>11000</v>
      </c>
      <c r="H1277" t="s">
        <v>3587</v>
      </c>
      <c r="I1277" t="s">
        <v>3586</v>
      </c>
      <c r="J1277" t="s">
        <v>1073</v>
      </c>
      <c r="K1277" t="s">
        <v>7</v>
      </c>
      <c r="L1277" s="7">
        <v>15000000</v>
      </c>
      <c r="M1277" s="7">
        <v>3394174</v>
      </c>
      <c r="N1277" t="s">
        <v>1817</v>
      </c>
      <c r="O1277">
        <v>106</v>
      </c>
      <c r="P1277" s="8">
        <f>_xlfn.XLOOKUP(D1277,Consumer_Price_Index!A:A,Consumer_Price_Index!B:B)</f>
        <v>237</v>
      </c>
      <c r="Q1277" s="13">
        <f>IF(ISNUMBER(M1277), M1277*(Consumer_Price_Index!$B$45/(_xlfn.XLOOKUP('Working Data'!D6809,Consumer_Price_Index!A:A,Consumer_Price_Index!B:B))), "Missing")</f>
        <v>4741883.6212746445</v>
      </c>
      <c r="R1277" t="str">
        <f t="shared" si="19"/>
        <v>Yes</v>
      </c>
    </row>
    <row r="1278" spans="1:18" x14ac:dyDescent="0.25">
      <c r="A1278" t="s">
        <v>17305</v>
      </c>
      <c r="B1278" t="s">
        <v>41</v>
      </c>
      <c r="C1278" t="s">
        <v>11</v>
      </c>
      <c r="D1278" s="11">
        <v>1990</v>
      </c>
      <c r="E1278" t="s">
        <v>17142</v>
      </c>
      <c r="F1278">
        <v>5.5</v>
      </c>
      <c r="G1278">
        <v>3600</v>
      </c>
      <c r="H1278" t="s">
        <v>17304</v>
      </c>
      <c r="I1278" t="s">
        <v>11744</v>
      </c>
      <c r="J1278" t="s">
        <v>17303</v>
      </c>
      <c r="K1278" t="s">
        <v>7</v>
      </c>
      <c r="L1278" s="7">
        <v>11500000</v>
      </c>
      <c r="M1278" s="7">
        <v>334748</v>
      </c>
      <c r="N1278" t="s">
        <v>17302</v>
      </c>
      <c r="O1278">
        <v>85</v>
      </c>
      <c r="P1278" s="8">
        <f>_xlfn.XLOOKUP(D1278,Consumer_Price_Index!A:A,Consumer_Price_Index!B:B)</f>
        <v>130.69999999999999</v>
      </c>
      <c r="Q1278" s="13">
        <f>IF(ISNUMBER(M1278), M1278*(Consumer_Price_Index!$B$45/(_xlfn.XLOOKUP('Working Data'!D1789,Consumer_Price_Index!A:A,Consumer_Price_Index!B:B))), "Missing")</f>
        <v>650081.0427023581</v>
      </c>
      <c r="R1278" t="str">
        <f t="shared" si="19"/>
        <v>Yes</v>
      </c>
    </row>
    <row r="1279" spans="1:18" x14ac:dyDescent="0.25">
      <c r="A1279" t="s">
        <v>14519</v>
      </c>
      <c r="B1279" t="s">
        <v>68</v>
      </c>
      <c r="C1279" t="s">
        <v>24</v>
      </c>
      <c r="D1279" s="11">
        <v>1995</v>
      </c>
      <c r="E1279" t="s">
        <v>13460</v>
      </c>
      <c r="F1279">
        <v>5.5</v>
      </c>
      <c r="G1279">
        <v>1800</v>
      </c>
      <c r="H1279" t="s">
        <v>12991</v>
      </c>
      <c r="I1279" t="s">
        <v>13040</v>
      </c>
      <c r="J1279" t="s">
        <v>12841</v>
      </c>
      <c r="K1279" t="s">
        <v>265</v>
      </c>
      <c r="M1279" s="7">
        <v>247202</v>
      </c>
      <c r="N1279" t="s">
        <v>14518</v>
      </c>
      <c r="O1279">
        <v>104</v>
      </c>
      <c r="P1279" s="8">
        <f>_xlfn.XLOOKUP(D1279,Consumer_Price_Index!A:A,Consumer_Price_Index!B:B)</f>
        <v>152.4</v>
      </c>
      <c r="Q1279" s="13">
        <f>IF(ISNUMBER(M1279), M1279*(Consumer_Price_Index!$B$45/(_xlfn.XLOOKUP('Working Data'!D2839,Consumer_Price_Index!A:A,Consumer_Price_Index!B:B))), "Missing")</f>
        <v>508248.64642375166</v>
      </c>
      <c r="R1279" t="str">
        <f t="shared" si="19"/>
        <v>No</v>
      </c>
    </row>
    <row r="1280" spans="1:18" x14ac:dyDescent="0.25">
      <c r="A1280" t="s">
        <v>9449</v>
      </c>
      <c r="B1280" t="s">
        <v>68</v>
      </c>
      <c r="C1280" t="s">
        <v>24</v>
      </c>
      <c r="D1280" s="11">
        <v>2005</v>
      </c>
      <c r="E1280" t="s">
        <v>9446</v>
      </c>
      <c r="F1280">
        <v>5.5</v>
      </c>
      <c r="G1280">
        <v>55000</v>
      </c>
      <c r="H1280" t="s">
        <v>4281</v>
      </c>
      <c r="I1280" t="s">
        <v>9448</v>
      </c>
      <c r="J1280" t="s">
        <v>3433</v>
      </c>
      <c r="K1280" t="s">
        <v>7</v>
      </c>
      <c r="L1280" s="7">
        <v>70000000</v>
      </c>
      <c r="M1280" s="7">
        <v>88933562</v>
      </c>
      <c r="N1280" t="s">
        <v>138</v>
      </c>
      <c r="O1280">
        <v>97</v>
      </c>
      <c r="P1280" s="8">
        <f>_xlfn.XLOOKUP(D1280,Consumer_Price_Index!A:A,Consumer_Price_Index!B:B)</f>
        <v>195.3</v>
      </c>
      <c r="Q1280" s="13">
        <f>IF(ISNUMBER(M1280), M1280*(Consumer_Price_Index!$B$45/(_xlfn.XLOOKUP('Working Data'!D4726,Consumer_Price_Index!A:A,Consumer_Price_Index!B:B))), "Missing")</f>
        <v>153009917.22981367</v>
      </c>
      <c r="R1280" t="str">
        <f t="shared" si="19"/>
        <v>Yes</v>
      </c>
    </row>
    <row r="1281" spans="1:18" x14ac:dyDescent="0.25">
      <c r="A1281" t="s">
        <v>9010</v>
      </c>
      <c r="B1281" t="s">
        <v>101</v>
      </c>
      <c r="C1281" t="s">
        <v>100</v>
      </c>
      <c r="D1281" s="11">
        <v>2006</v>
      </c>
      <c r="E1281" t="s">
        <v>8801</v>
      </c>
      <c r="F1281">
        <v>5.5</v>
      </c>
      <c r="G1281">
        <v>57000</v>
      </c>
      <c r="H1281" t="s">
        <v>5760</v>
      </c>
      <c r="I1281" t="s">
        <v>9009</v>
      </c>
      <c r="J1281" t="s">
        <v>7071</v>
      </c>
      <c r="K1281" t="s">
        <v>265</v>
      </c>
      <c r="L1281" s="7">
        <v>50000000</v>
      </c>
      <c r="M1281" s="7">
        <v>87528173</v>
      </c>
      <c r="N1281" t="s">
        <v>114</v>
      </c>
      <c r="O1281">
        <v>99</v>
      </c>
      <c r="P1281" s="8">
        <f>_xlfn.XLOOKUP(D1281,Consumer_Price_Index!A:A,Consumer_Price_Index!B:B)</f>
        <v>201.6</v>
      </c>
      <c r="Q1281" s="13">
        <f>IF(ISNUMBER(M1281), M1281*(Consumer_Price_Index!$B$45/(_xlfn.XLOOKUP('Working Data'!D4892,Consumer_Price_Index!A:A,Consumer_Price_Index!B:B))), "Missing")</f>
        <v>163618615.4177914</v>
      </c>
      <c r="R1281" t="str">
        <f t="shared" si="19"/>
        <v>Yes</v>
      </c>
    </row>
    <row r="1282" spans="1:18" x14ac:dyDescent="0.25">
      <c r="A1282" t="s">
        <v>10625</v>
      </c>
      <c r="B1282" t="s">
        <v>68</v>
      </c>
      <c r="C1282" t="s">
        <v>24</v>
      </c>
      <c r="D1282" s="11">
        <v>2003</v>
      </c>
      <c r="E1282" t="s">
        <v>10318</v>
      </c>
      <c r="F1282">
        <v>5.5</v>
      </c>
      <c r="G1282">
        <v>140000</v>
      </c>
      <c r="H1282" t="s">
        <v>5067</v>
      </c>
      <c r="I1282" t="s">
        <v>5210</v>
      </c>
      <c r="J1282" t="s">
        <v>6130</v>
      </c>
      <c r="K1282" t="s">
        <v>7</v>
      </c>
      <c r="L1282" s="7">
        <v>48000000</v>
      </c>
      <c r="M1282" s="7">
        <v>220673217</v>
      </c>
      <c r="N1282" t="s">
        <v>1991</v>
      </c>
      <c r="O1282">
        <v>84</v>
      </c>
      <c r="P1282" s="8">
        <f>_xlfn.XLOOKUP(D1282,Consumer_Price_Index!A:A,Consumer_Price_Index!B:B)</f>
        <v>184</v>
      </c>
      <c r="Q1282" s="13">
        <f>IF(ISNUMBER(M1282), M1282*(Consumer_Price_Index!$B$45/(_xlfn.XLOOKUP('Working Data'!D4290,Consumer_Price_Index!A:A,Consumer_Price_Index!B:B))), "Missing")</f>
        <v>259811163.90996906</v>
      </c>
      <c r="R1282" t="str">
        <f t="shared" si="19"/>
        <v>Yes</v>
      </c>
    </row>
    <row r="1283" spans="1:18" x14ac:dyDescent="0.25">
      <c r="A1283" t="s">
        <v>4503</v>
      </c>
      <c r="B1283" t="s">
        <v>68</v>
      </c>
      <c r="C1283" t="s">
        <v>34</v>
      </c>
      <c r="D1283" s="11">
        <v>2014</v>
      </c>
      <c r="E1283" t="s">
        <v>3789</v>
      </c>
      <c r="F1283">
        <v>5.5</v>
      </c>
      <c r="G1283">
        <v>74000</v>
      </c>
      <c r="H1283" t="s">
        <v>4502</v>
      </c>
      <c r="I1283" t="s">
        <v>3424</v>
      </c>
      <c r="J1283" t="s">
        <v>4501</v>
      </c>
      <c r="K1283" t="s">
        <v>7</v>
      </c>
      <c r="L1283" s="7">
        <v>95000000</v>
      </c>
      <c r="M1283" s="7">
        <v>114178613</v>
      </c>
      <c r="N1283" t="s">
        <v>4500</v>
      </c>
      <c r="O1283">
        <v>102</v>
      </c>
      <c r="P1283" s="8">
        <f>_xlfn.XLOOKUP(D1283,Consumer_Price_Index!A:A,Consumer_Price_Index!B:B)</f>
        <v>236.7</v>
      </c>
      <c r="Q1283" s="13">
        <f>IF(ISNUMBER(M1283), M1283*(Consumer_Price_Index!$B$45/(_xlfn.XLOOKUP('Working Data'!D6522,Consumer_Price_Index!A:A,Consumer_Price_Index!B:B))), "Missing")</f>
        <v>136058753.9346891</v>
      </c>
      <c r="R1283" t="str">
        <f t="shared" ref="R1283:R1346" si="20">IF(AND(ISNUMBER(L1283), L1283&gt;0, ISNUMBER(M1283), M1283&gt;0), "Yes", "No")</f>
        <v>Yes</v>
      </c>
    </row>
    <row r="1284" spans="1:18" x14ac:dyDescent="0.25">
      <c r="A1284" t="s">
        <v>18025</v>
      </c>
      <c r="B1284" t="s">
        <v>41</v>
      </c>
      <c r="C1284" t="s">
        <v>24</v>
      </c>
      <c r="D1284" s="11">
        <v>1989</v>
      </c>
      <c r="E1284" t="s">
        <v>17753</v>
      </c>
      <c r="F1284">
        <v>5.5</v>
      </c>
      <c r="G1284">
        <v>15000</v>
      </c>
      <c r="H1284" t="s">
        <v>6394</v>
      </c>
      <c r="I1284" t="s">
        <v>6394</v>
      </c>
      <c r="J1284" t="s">
        <v>18024</v>
      </c>
      <c r="K1284" t="s">
        <v>7</v>
      </c>
      <c r="L1284" s="7">
        <v>5000000</v>
      </c>
      <c r="M1284" s="7">
        <v>16554699</v>
      </c>
      <c r="N1284" t="s">
        <v>16914</v>
      </c>
      <c r="O1284">
        <v>109</v>
      </c>
      <c r="P1284" s="8">
        <f>_xlfn.XLOOKUP(D1284,Consumer_Price_Index!A:A,Consumer_Price_Index!B:B)</f>
        <v>124</v>
      </c>
      <c r="Q1284" s="13">
        <f>IF(ISNUMBER(M1284), M1284*(Consumer_Price_Index!$B$45/(_xlfn.XLOOKUP('Working Data'!D1518,Consumer_Price_Index!A:A,Consumer_Price_Index!B:B))), "Missing")</f>
        <v>31428141.964485981</v>
      </c>
      <c r="R1284" t="str">
        <f t="shared" si="20"/>
        <v>Yes</v>
      </c>
    </row>
    <row r="1285" spans="1:18" x14ac:dyDescent="0.25">
      <c r="A1285" t="s">
        <v>10781</v>
      </c>
      <c r="B1285" t="s">
        <v>68</v>
      </c>
      <c r="C1285" t="s">
        <v>34</v>
      </c>
      <c r="D1285" s="11">
        <v>2002</v>
      </c>
      <c r="E1285" t="s">
        <v>10780</v>
      </c>
      <c r="F1285">
        <v>5.5</v>
      </c>
      <c r="G1285">
        <v>61000</v>
      </c>
      <c r="H1285" t="s">
        <v>8891</v>
      </c>
      <c r="I1285" t="s">
        <v>10779</v>
      </c>
      <c r="J1285" t="s">
        <v>1004</v>
      </c>
      <c r="K1285" t="s">
        <v>7</v>
      </c>
      <c r="L1285" s="7">
        <v>85000000</v>
      </c>
      <c r="M1285" s="7">
        <v>77885672</v>
      </c>
      <c r="N1285" t="s">
        <v>10778</v>
      </c>
      <c r="O1285">
        <v>95</v>
      </c>
      <c r="P1285" s="8">
        <f>_xlfn.XLOOKUP(D1285,Consumer_Price_Index!A:A,Consumer_Price_Index!B:B)</f>
        <v>179.9</v>
      </c>
      <c r="Q1285" s="13">
        <f>IF(ISNUMBER(M1285), M1285*(Consumer_Price_Index!$B$45/(_xlfn.XLOOKUP('Working Data'!D4227,Consumer_Price_Index!A:A,Consumer_Price_Index!B:B))), "Missing")</f>
        <v>114480290.68210322</v>
      </c>
      <c r="R1285" t="str">
        <f t="shared" si="20"/>
        <v>Yes</v>
      </c>
    </row>
    <row r="1286" spans="1:18" x14ac:dyDescent="0.25">
      <c r="A1286" t="s">
        <v>17359</v>
      </c>
      <c r="B1286" t="s">
        <v>68</v>
      </c>
      <c r="C1286" t="s">
        <v>24</v>
      </c>
      <c r="D1286" s="11">
        <v>1990</v>
      </c>
      <c r="E1286" t="s">
        <v>17175</v>
      </c>
      <c r="F1286">
        <v>5.5</v>
      </c>
      <c r="G1286">
        <v>1900</v>
      </c>
      <c r="H1286" t="s">
        <v>17358</v>
      </c>
      <c r="I1286" t="s">
        <v>17357</v>
      </c>
      <c r="J1286" t="s">
        <v>16214</v>
      </c>
      <c r="K1286" t="s">
        <v>7</v>
      </c>
      <c r="L1286" s="7">
        <v>6000000</v>
      </c>
      <c r="N1286" t="s">
        <v>17356</v>
      </c>
      <c r="O1286">
        <v>100</v>
      </c>
      <c r="P1286" s="8">
        <f>_xlfn.XLOOKUP(D1286,Consumer_Price_Index!A:A,Consumer_Price_Index!B:B)</f>
        <v>130.69999999999999</v>
      </c>
      <c r="Q1286" s="13" t="str">
        <f>IF(ISNUMBER(M1286), M1286*(Consumer_Price_Index!$B$45/(_xlfn.XLOOKUP('Working Data'!D1770,Consumer_Price_Index!A:A,Consumer_Price_Index!B:B))), "Missing")</f>
        <v>Missing</v>
      </c>
      <c r="R1286" t="str">
        <f t="shared" si="20"/>
        <v>No</v>
      </c>
    </row>
    <row r="1287" spans="1:18" x14ac:dyDescent="0.25">
      <c r="A1287" t="s">
        <v>21396</v>
      </c>
      <c r="B1287" t="s">
        <v>41</v>
      </c>
      <c r="C1287" t="s">
        <v>34</v>
      </c>
      <c r="D1287" s="11">
        <v>1982</v>
      </c>
      <c r="E1287" t="s">
        <v>21217</v>
      </c>
      <c r="F1287">
        <v>5.5</v>
      </c>
      <c r="G1287">
        <v>5300</v>
      </c>
      <c r="H1287" t="s">
        <v>21297</v>
      </c>
      <c r="I1287" t="s">
        <v>21395</v>
      </c>
      <c r="J1287" t="s">
        <v>14571</v>
      </c>
      <c r="K1287" t="s">
        <v>7</v>
      </c>
      <c r="L1287" s="7">
        <v>4500000</v>
      </c>
      <c r="M1287" s="7">
        <v>10490791</v>
      </c>
      <c r="N1287" t="s">
        <v>114</v>
      </c>
      <c r="O1287">
        <v>103</v>
      </c>
      <c r="P1287" s="8">
        <f>_xlfn.XLOOKUP(D1287,Consumer_Price_Index!A:A,Consumer_Price_Index!B:B)</f>
        <v>96.5</v>
      </c>
      <c r="Q1287" s="13">
        <f>IF(ISNUMBER(M1287), M1287*(Consumer_Price_Index!$B$45/(_xlfn.XLOOKUP('Working Data'!D257,Consumer_Price_Index!A:A,Consumer_Price_Index!B:B))), "Missing")</f>
        <v>14902303.112820512</v>
      </c>
      <c r="R1287" t="str">
        <f t="shared" si="20"/>
        <v>Yes</v>
      </c>
    </row>
    <row r="1288" spans="1:18" x14ac:dyDescent="0.25">
      <c r="A1288" t="s">
        <v>10870</v>
      </c>
      <c r="B1288" t="s">
        <v>41</v>
      </c>
      <c r="C1288" t="s">
        <v>24</v>
      </c>
      <c r="D1288" s="11">
        <v>2002</v>
      </c>
      <c r="E1288" t="s">
        <v>10869</v>
      </c>
      <c r="F1288">
        <v>5.5</v>
      </c>
      <c r="G1288">
        <v>14000</v>
      </c>
      <c r="H1288" t="s">
        <v>10868</v>
      </c>
      <c r="I1288" t="s">
        <v>10867</v>
      </c>
      <c r="J1288" t="s">
        <v>9189</v>
      </c>
      <c r="K1288" t="s">
        <v>7</v>
      </c>
      <c r="L1288" s="7">
        <v>12000000</v>
      </c>
      <c r="M1288" s="7">
        <v>12517488</v>
      </c>
      <c r="N1288" t="s">
        <v>10866</v>
      </c>
      <c r="O1288">
        <v>93</v>
      </c>
      <c r="P1288" s="8">
        <f>_xlfn.XLOOKUP(D1288,Consumer_Price_Index!A:A,Consumer_Price_Index!B:B)</f>
        <v>179.9</v>
      </c>
      <c r="Q1288" s="13">
        <f>IF(ISNUMBER(M1288), M1288*(Consumer_Price_Index!$B$45/(_xlfn.XLOOKUP('Working Data'!D4201,Consumer_Price_Index!A:A,Consumer_Price_Index!B:B))), "Missing")</f>
        <v>38293961.783132531</v>
      </c>
      <c r="R1288" t="str">
        <f t="shared" si="20"/>
        <v>Yes</v>
      </c>
    </row>
    <row r="1289" spans="1:18" x14ac:dyDescent="0.25">
      <c r="A1289" t="s">
        <v>20988</v>
      </c>
      <c r="B1289" t="s">
        <v>101</v>
      </c>
      <c r="C1289" t="s">
        <v>34</v>
      </c>
      <c r="D1289" s="11">
        <v>1983</v>
      </c>
      <c r="E1289" t="s">
        <v>20987</v>
      </c>
      <c r="F1289">
        <v>5.5</v>
      </c>
      <c r="G1289">
        <v>5500</v>
      </c>
      <c r="H1289" t="s">
        <v>20986</v>
      </c>
      <c r="I1289" t="s">
        <v>20985</v>
      </c>
      <c r="J1289" t="s">
        <v>20984</v>
      </c>
      <c r="K1289" t="s">
        <v>7</v>
      </c>
      <c r="L1289" s="7">
        <v>14400000</v>
      </c>
      <c r="M1289" s="7">
        <v>16478265</v>
      </c>
      <c r="N1289" t="s">
        <v>114</v>
      </c>
      <c r="O1289">
        <v>90</v>
      </c>
      <c r="P1289" s="8">
        <f>_xlfn.XLOOKUP(D1289,Consumer_Price_Index!A:A,Consumer_Price_Index!B:B)</f>
        <v>99.6</v>
      </c>
      <c r="Q1289" s="13">
        <f>IF(ISNUMBER(M1289), M1289*(Consumer_Price_Index!$B$45/(_xlfn.XLOOKUP('Working Data'!D403,Consumer_Price_Index!A:A,Consumer_Price_Index!B:B))), "Missing")</f>
        <v>30137619.120648257</v>
      </c>
      <c r="R1289" t="str">
        <f t="shared" si="20"/>
        <v>Yes</v>
      </c>
    </row>
    <row r="1290" spans="1:18" x14ac:dyDescent="0.25">
      <c r="A1290" t="s">
        <v>15575</v>
      </c>
      <c r="B1290" t="s">
        <v>68</v>
      </c>
      <c r="C1290" t="s">
        <v>24</v>
      </c>
      <c r="D1290" s="11">
        <v>1993</v>
      </c>
      <c r="E1290" t="s">
        <v>15528</v>
      </c>
      <c r="F1290">
        <v>5.5</v>
      </c>
      <c r="G1290">
        <v>4100</v>
      </c>
      <c r="H1290" t="s">
        <v>15574</v>
      </c>
      <c r="I1290" t="s">
        <v>15573</v>
      </c>
      <c r="J1290" t="s">
        <v>15573</v>
      </c>
      <c r="K1290" t="s">
        <v>265</v>
      </c>
      <c r="M1290" s="7">
        <v>3246063</v>
      </c>
      <c r="N1290" t="s">
        <v>15572</v>
      </c>
      <c r="O1290">
        <v>87</v>
      </c>
      <c r="P1290" s="8">
        <f>_xlfn.XLOOKUP(D1290,Consumer_Price_Index!A:A,Consumer_Price_Index!B:B)</f>
        <v>144.5</v>
      </c>
      <c r="Q1290" s="13">
        <f>IF(ISNUMBER(M1290), M1290*(Consumer_Price_Index!$B$45/(_xlfn.XLOOKUP('Working Data'!D2432,Consumer_Price_Index!A:A,Consumer_Price_Index!B:B))), "Missing")</f>
        <v>3868108.7059053578</v>
      </c>
      <c r="R1290" t="str">
        <f t="shared" si="20"/>
        <v>No</v>
      </c>
    </row>
    <row r="1291" spans="1:18" x14ac:dyDescent="0.25">
      <c r="A1291" t="s">
        <v>11680</v>
      </c>
      <c r="B1291" t="s">
        <v>101</v>
      </c>
      <c r="C1291" t="s">
        <v>34</v>
      </c>
      <c r="D1291" s="11">
        <v>2001</v>
      </c>
      <c r="E1291" t="s">
        <v>11440</v>
      </c>
      <c r="F1291">
        <v>5.5</v>
      </c>
      <c r="G1291">
        <v>111000</v>
      </c>
      <c r="H1291" t="s">
        <v>994</v>
      </c>
      <c r="I1291" t="s">
        <v>994</v>
      </c>
      <c r="J1291" t="s">
        <v>9974</v>
      </c>
      <c r="K1291" t="s">
        <v>7</v>
      </c>
      <c r="L1291" s="7">
        <v>35000000</v>
      </c>
      <c r="M1291" s="7">
        <v>147934180</v>
      </c>
      <c r="N1291" t="s">
        <v>1991</v>
      </c>
      <c r="O1291">
        <v>88</v>
      </c>
      <c r="P1291" s="8">
        <f>_xlfn.XLOOKUP(D1291,Consumer_Price_Index!A:A,Consumer_Price_Index!B:B)</f>
        <v>177.1</v>
      </c>
      <c r="Q1291" s="13">
        <f>IF(ISNUMBER(M1291), M1291*(Consumer_Price_Index!$B$45/(_xlfn.XLOOKUP('Working Data'!D3893,Consumer_Price_Index!A:A,Consumer_Price_Index!B:B))), "Missing")</f>
        <v>363512456.82258064</v>
      </c>
      <c r="R1291" t="str">
        <f t="shared" si="20"/>
        <v>Yes</v>
      </c>
    </row>
    <row r="1292" spans="1:18" x14ac:dyDescent="0.25">
      <c r="A1292" t="s">
        <v>18083</v>
      </c>
      <c r="B1292" t="s">
        <v>101</v>
      </c>
      <c r="C1292" t="s">
        <v>34</v>
      </c>
      <c r="D1292" s="11">
        <v>1989</v>
      </c>
      <c r="E1292" t="s">
        <v>18082</v>
      </c>
      <c r="F1292">
        <v>5.5</v>
      </c>
      <c r="G1292">
        <v>57000</v>
      </c>
      <c r="H1292" t="s">
        <v>17044</v>
      </c>
      <c r="I1292" t="s">
        <v>11135</v>
      </c>
      <c r="J1292" t="s">
        <v>17044</v>
      </c>
      <c r="K1292" t="s">
        <v>7</v>
      </c>
      <c r="L1292" s="7">
        <v>27800000</v>
      </c>
      <c r="M1292" s="7">
        <v>52210049</v>
      </c>
      <c r="N1292" t="s">
        <v>108</v>
      </c>
      <c r="O1292">
        <v>107</v>
      </c>
      <c r="P1292" s="8">
        <f>_xlfn.XLOOKUP(D1292,Consumer_Price_Index!A:A,Consumer_Price_Index!B:B)</f>
        <v>124</v>
      </c>
      <c r="Q1292" s="13">
        <f>IF(ISNUMBER(M1292), M1292*(Consumer_Price_Index!$B$45/(_xlfn.XLOOKUP('Working Data'!D1490,Consumer_Price_Index!A:A,Consumer_Price_Index!B:B))), "Missing")</f>
        <v>140038749.38644367</v>
      </c>
      <c r="R1292" t="str">
        <f t="shared" si="20"/>
        <v>Yes</v>
      </c>
    </row>
    <row r="1293" spans="1:18" x14ac:dyDescent="0.25">
      <c r="A1293" t="s">
        <v>5441</v>
      </c>
      <c r="B1293" t="s">
        <v>41</v>
      </c>
      <c r="C1293" t="s">
        <v>34</v>
      </c>
      <c r="D1293" s="11">
        <v>2012</v>
      </c>
      <c r="E1293" t="s">
        <v>5440</v>
      </c>
      <c r="F1293">
        <v>5.5</v>
      </c>
      <c r="G1293">
        <v>44000</v>
      </c>
      <c r="H1293" t="s">
        <v>3799</v>
      </c>
      <c r="I1293" t="s">
        <v>5439</v>
      </c>
      <c r="J1293" t="s">
        <v>1848</v>
      </c>
      <c r="K1293" t="s">
        <v>7</v>
      </c>
      <c r="L1293" s="7">
        <v>35000000</v>
      </c>
      <c r="M1293" s="7">
        <v>17415418</v>
      </c>
      <c r="N1293" t="s">
        <v>3187</v>
      </c>
      <c r="O1293">
        <v>96</v>
      </c>
      <c r="P1293" s="8">
        <f>_xlfn.XLOOKUP(D1293,Consumer_Price_Index!A:A,Consumer_Price_Index!B:B)</f>
        <v>229.6</v>
      </c>
      <c r="Q1293" s="13">
        <f>IF(ISNUMBER(M1293), M1293*(Consumer_Price_Index!$B$45/(_xlfn.XLOOKUP('Working Data'!D6204,Consumer_Price_Index!A:A,Consumer_Price_Index!B:B))), "Missing")</f>
        <v>42794176.327419348</v>
      </c>
      <c r="R1293" t="str">
        <f t="shared" si="20"/>
        <v>Yes</v>
      </c>
    </row>
    <row r="1294" spans="1:18" x14ac:dyDescent="0.25">
      <c r="A1294" t="s">
        <v>20865</v>
      </c>
      <c r="B1294" t="s">
        <v>101</v>
      </c>
      <c r="C1294" t="s">
        <v>5</v>
      </c>
      <c r="D1294" s="11">
        <v>1983</v>
      </c>
      <c r="E1294" t="s">
        <v>20864</v>
      </c>
      <c r="F1294">
        <v>5.5</v>
      </c>
      <c r="G1294">
        <v>2700</v>
      </c>
      <c r="H1294" t="s">
        <v>20863</v>
      </c>
      <c r="I1294" t="s">
        <v>2662</v>
      </c>
      <c r="J1294" t="s">
        <v>20862</v>
      </c>
      <c r="K1294" t="s">
        <v>7</v>
      </c>
      <c r="M1294" s="7">
        <v>1362303</v>
      </c>
      <c r="N1294" t="s">
        <v>20640</v>
      </c>
      <c r="O1294">
        <v>94</v>
      </c>
      <c r="P1294" s="8">
        <f>_xlfn.XLOOKUP(D1294,Consumer_Price_Index!A:A,Consumer_Price_Index!B:B)</f>
        <v>99.6</v>
      </c>
      <c r="Q1294" s="13">
        <f>IF(ISNUMBER(M1294), M1294*(Consumer_Price_Index!$B$45/(_xlfn.XLOOKUP('Working Data'!D448,Consumer_Price_Index!A:A,Consumer_Price_Index!B:B))), "Missing")</f>
        <v>1807899.495209059</v>
      </c>
      <c r="R1294" t="str">
        <f t="shared" si="20"/>
        <v>No</v>
      </c>
    </row>
    <row r="1295" spans="1:18" x14ac:dyDescent="0.25">
      <c r="A1295" t="s">
        <v>16673</v>
      </c>
      <c r="B1295" t="s">
        <v>68</v>
      </c>
      <c r="C1295" t="s">
        <v>24</v>
      </c>
      <c r="D1295" s="11">
        <v>1991</v>
      </c>
      <c r="E1295" t="s">
        <v>16668</v>
      </c>
      <c r="F1295">
        <v>5.5</v>
      </c>
      <c r="G1295">
        <v>1900</v>
      </c>
      <c r="H1295" t="s">
        <v>13112</v>
      </c>
      <c r="I1295" t="s">
        <v>16672</v>
      </c>
      <c r="J1295" t="s">
        <v>13538</v>
      </c>
      <c r="K1295" t="s">
        <v>7</v>
      </c>
      <c r="M1295" s="7">
        <v>7683267</v>
      </c>
      <c r="N1295" t="s">
        <v>15265</v>
      </c>
      <c r="O1295">
        <v>83</v>
      </c>
      <c r="P1295" s="8">
        <f>_xlfn.XLOOKUP(D1295,Consumer_Price_Index!A:A,Consumer_Price_Index!B:B)</f>
        <v>136.19999999999999</v>
      </c>
      <c r="Q1295" s="13">
        <f>IF(ISNUMBER(M1295), M1295*(Consumer_Price_Index!$B$45/(_xlfn.XLOOKUP('Working Data'!D2014,Consumer_Price_Index!A:A,Consumer_Price_Index!B:B))), "Missing")</f>
        <v>9754547.7287499998</v>
      </c>
      <c r="R1295" t="str">
        <f t="shared" si="20"/>
        <v>No</v>
      </c>
    </row>
    <row r="1296" spans="1:18" x14ac:dyDescent="0.25">
      <c r="A1296" t="s">
        <v>10969</v>
      </c>
      <c r="B1296" t="s">
        <v>101</v>
      </c>
      <c r="C1296" t="s">
        <v>73</v>
      </c>
      <c r="D1296" s="11">
        <v>2002</v>
      </c>
      <c r="E1296" t="s">
        <v>10968</v>
      </c>
      <c r="F1296">
        <v>5.5</v>
      </c>
      <c r="G1296">
        <v>51000</v>
      </c>
      <c r="H1296" t="s">
        <v>4216</v>
      </c>
      <c r="I1296" t="s">
        <v>10967</v>
      </c>
      <c r="J1296" t="s">
        <v>10966</v>
      </c>
      <c r="K1296" t="s">
        <v>7</v>
      </c>
      <c r="L1296" s="7">
        <v>120000000</v>
      </c>
      <c r="M1296" s="7">
        <v>169956806</v>
      </c>
      <c r="N1296" t="s">
        <v>114</v>
      </c>
      <c r="O1296">
        <v>77</v>
      </c>
      <c r="P1296" s="8">
        <f>_xlfn.XLOOKUP(D1296,Consumer_Price_Index!A:A,Consumer_Price_Index!B:B)</f>
        <v>179.9</v>
      </c>
      <c r="Q1296" s="13">
        <f>IF(ISNUMBER(M1296), M1296*(Consumer_Price_Index!$B$45/(_xlfn.XLOOKUP('Working Data'!D4165,Consumer_Price_Index!A:A,Consumer_Price_Index!B:B))), "Missing")</f>
        <v>200099840.75811434</v>
      </c>
      <c r="R1296" t="str">
        <f t="shared" si="20"/>
        <v>Yes</v>
      </c>
    </row>
    <row r="1297" spans="1:18" x14ac:dyDescent="0.25">
      <c r="A1297" t="s">
        <v>21659</v>
      </c>
      <c r="B1297" t="s">
        <v>41</v>
      </c>
      <c r="C1297" t="s">
        <v>24</v>
      </c>
      <c r="D1297" s="11">
        <v>1981</v>
      </c>
      <c r="E1297" t="s">
        <v>21658</v>
      </c>
      <c r="F1297">
        <v>5.5</v>
      </c>
      <c r="G1297">
        <v>4400</v>
      </c>
      <c r="H1297" t="s">
        <v>21657</v>
      </c>
      <c r="I1297" t="s">
        <v>21657</v>
      </c>
      <c r="J1297" t="s">
        <v>21656</v>
      </c>
      <c r="K1297" t="s">
        <v>7</v>
      </c>
      <c r="M1297" s="7">
        <v>5165432</v>
      </c>
      <c r="N1297" t="s">
        <v>21655</v>
      </c>
      <c r="O1297">
        <v>86</v>
      </c>
      <c r="P1297" s="8">
        <f>_xlfn.XLOOKUP(D1297,Consumer_Price_Index!A:A,Consumer_Price_Index!B:B)</f>
        <v>90.9</v>
      </c>
      <c r="Q1297" s="13">
        <f>IF(ISNUMBER(M1297), M1297*(Consumer_Price_Index!$B$45/(_xlfn.XLOOKUP('Working Data'!D160,Consumer_Price_Index!A:A,Consumer_Price_Index!B:B))), "Missing")</f>
        <v>14627389.687732343</v>
      </c>
      <c r="R1297" t="str">
        <f t="shared" si="20"/>
        <v>No</v>
      </c>
    </row>
    <row r="1298" spans="1:18" x14ac:dyDescent="0.25">
      <c r="A1298" t="s">
        <v>1207</v>
      </c>
      <c r="B1298" t="s">
        <v>52</v>
      </c>
      <c r="C1298" t="s">
        <v>24</v>
      </c>
      <c r="D1298" s="11">
        <v>2018</v>
      </c>
      <c r="E1298" t="s">
        <v>1206</v>
      </c>
      <c r="F1298">
        <v>5.5</v>
      </c>
      <c r="G1298">
        <v>2900</v>
      </c>
      <c r="H1298" t="s">
        <v>1205</v>
      </c>
      <c r="I1298" t="s">
        <v>1205</v>
      </c>
      <c r="J1298" t="s">
        <v>1204</v>
      </c>
      <c r="K1298" t="s">
        <v>7</v>
      </c>
      <c r="M1298" s="7">
        <v>11746</v>
      </c>
      <c r="N1298" t="s">
        <v>1203</v>
      </c>
      <c r="O1298">
        <v>95</v>
      </c>
      <c r="P1298" s="8">
        <f>_xlfn.XLOOKUP(D1298,Consumer_Price_Index!A:A,Consumer_Price_Index!B:B)</f>
        <v>251.1</v>
      </c>
      <c r="Q1298" s="13">
        <f>IF(ISNUMBER(M1298), M1298*(Consumer_Price_Index!$B$45/(_xlfn.XLOOKUP('Working Data'!D7423,Consumer_Price_Index!A:A,Consumer_Price_Index!B:B))), "Missing")</f>
        <v>19894.420233463035</v>
      </c>
      <c r="R1298" t="str">
        <f t="shared" si="20"/>
        <v>No</v>
      </c>
    </row>
    <row r="1299" spans="1:18" x14ac:dyDescent="0.25">
      <c r="A1299" t="s">
        <v>18507</v>
      </c>
      <c r="B1299" t="s">
        <v>41</v>
      </c>
      <c r="C1299" t="s">
        <v>34</v>
      </c>
      <c r="D1299" s="11">
        <v>1988</v>
      </c>
      <c r="E1299" t="s">
        <v>18497</v>
      </c>
      <c r="F1299">
        <v>5.5</v>
      </c>
      <c r="G1299">
        <v>1600</v>
      </c>
      <c r="H1299" t="s">
        <v>18506</v>
      </c>
      <c r="I1299" t="s">
        <v>18505</v>
      </c>
      <c r="J1299" t="s">
        <v>4204</v>
      </c>
      <c r="K1299" t="s">
        <v>265</v>
      </c>
      <c r="M1299" s="7">
        <v>159969</v>
      </c>
      <c r="N1299" t="s">
        <v>18504</v>
      </c>
      <c r="O1299">
        <v>96</v>
      </c>
      <c r="P1299" s="8">
        <f>_xlfn.XLOOKUP(D1299,Consumer_Price_Index!A:A,Consumer_Price_Index!B:B)</f>
        <v>118.3</v>
      </c>
      <c r="Q1299" s="13">
        <f>IF(ISNUMBER(M1299), M1299*(Consumer_Price_Index!$B$45/(_xlfn.XLOOKUP('Working Data'!D1332,Consumer_Price_Index!A:A,Consumer_Price_Index!B:B))), "Missing")</f>
        <v>319833.03346456692</v>
      </c>
      <c r="R1299" t="str">
        <f t="shared" si="20"/>
        <v>No</v>
      </c>
    </row>
    <row r="1300" spans="1:18" x14ac:dyDescent="0.25">
      <c r="A1300" t="s">
        <v>15160</v>
      </c>
      <c r="B1300" t="s">
        <v>68</v>
      </c>
      <c r="C1300" t="s">
        <v>34</v>
      </c>
      <c r="D1300" s="11">
        <v>1994</v>
      </c>
      <c r="E1300" t="s">
        <v>15020</v>
      </c>
      <c r="F1300">
        <v>5.5</v>
      </c>
      <c r="G1300">
        <v>13000</v>
      </c>
      <c r="H1300" t="s">
        <v>15159</v>
      </c>
      <c r="I1300" t="s">
        <v>5134</v>
      </c>
      <c r="J1300" t="s">
        <v>13772</v>
      </c>
      <c r="K1300" t="s">
        <v>7</v>
      </c>
      <c r="L1300" s="7">
        <v>50000000</v>
      </c>
      <c r="M1300" s="7">
        <v>16487349</v>
      </c>
      <c r="N1300" t="s">
        <v>8102</v>
      </c>
      <c r="O1300">
        <v>102</v>
      </c>
      <c r="P1300" s="8">
        <f>_xlfn.XLOOKUP(D1300,Consumer_Price_Index!A:A,Consumer_Price_Index!B:B)</f>
        <v>148.19999999999999</v>
      </c>
      <c r="Q1300" s="13">
        <f>IF(ISNUMBER(M1300), M1300*(Consumer_Price_Index!$B$45/(_xlfn.XLOOKUP('Working Data'!D2595,Consumer_Price_Index!A:A,Consumer_Price_Index!B:B))), "Missing")</f>
        <v>55266174.260726064</v>
      </c>
      <c r="R1300" t="str">
        <f t="shared" si="20"/>
        <v>Yes</v>
      </c>
    </row>
    <row r="1301" spans="1:18" x14ac:dyDescent="0.25">
      <c r="A1301" t="s">
        <v>5829</v>
      </c>
      <c r="B1301" t="s">
        <v>41</v>
      </c>
      <c r="C1301" t="s">
        <v>24</v>
      </c>
      <c r="D1301" s="11">
        <v>2012</v>
      </c>
      <c r="E1301" t="s">
        <v>5755</v>
      </c>
      <c r="F1301">
        <v>5.5</v>
      </c>
      <c r="G1301">
        <v>94000</v>
      </c>
      <c r="H1301" t="s">
        <v>1875</v>
      </c>
      <c r="I1301" t="s">
        <v>5828</v>
      </c>
      <c r="J1301" t="s">
        <v>1712</v>
      </c>
      <c r="K1301" t="s">
        <v>7</v>
      </c>
      <c r="L1301" s="7">
        <v>70000000</v>
      </c>
      <c r="M1301" s="7">
        <v>57719093</v>
      </c>
      <c r="N1301" t="s">
        <v>114</v>
      </c>
      <c r="O1301">
        <v>116</v>
      </c>
      <c r="P1301" s="8">
        <f>_xlfn.XLOOKUP(D1301,Consumer_Price_Index!A:A,Consumer_Price_Index!B:B)</f>
        <v>229.6</v>
      </c>
      <c r="Q1301" s="13">
        <f>IF(ISNUMBER(M1301), M1301*(Consumer_Price_Index!$B$45/(_xlfn.XLOOKUP('Working Data'!D6075,Consumer_Price_Index!A:A,Consumer_Price_Index!B:B))), "Missing")</f>
        <v>176576381.89859438</v>
      </c>
      <c r="R1301" t="str">
        <f t="shared" si="20"/>
        <v>Yes</v>
      </c>
    </row>
    <row r="1302" spans="1:18" x14ac:dyDescent="0.25">
      <c r="A1302" t="s">
        <v>15117</v>
      </c>
      <c r="B1302" t="s">
        <v>101</v>
      </c>
      <c r="C1302" t="s">
        <v>24</v>
      </c>
      <c r="D1302" s="11">
        <v>1994</v>
      </c>
      <c r="E1302" t="s">
        <v>15116</v>
      </c>
      <c r="F1302">
        <v>5.5</v>
      </c>
      <c r="G1302">
        <v>8500</v>
      </c>
      <c r="H1302" t="s">
        <v>14339</v>
      </c>
      <c r="I1302" t="s">
        <v>15115</v>
      </c>
      <c r="J1302" t="s">
        <v>3529</v>
      </c>
      <c r="K1302" t="s">
        <v>7</v>
      </c>
      <c r="L1302" s="7">
        <v>17080000</v>
      </c>
      <c r="M1302" s="7">
        <v>21011318</v>
      </c>
      <c r="N1302" t="s">
        <v>8102</v>
      </c>
      <c r="O1302">
        <v>107</v>
      </c>
      <c r="P1302" s="8">
        <f>_xlfn.XLOOKUP(D1302,Consumer_Price_Index!A:A,Consumer_Price_Index!B:B)</f>
        <v>148.19999999999999</v>
      </c>
      <c r="Q1302" s="13">
        <f>IF(ISNUMBER(M1302), M1302*(Consumer_Price_Index!$B$45/(_xlfn.XLOOKUP('Working Data'!D2610,Consumer_Price_Index!A:A,Consumer_Price_Index!B:B))), "Missing")</f>
        <v>27883922.450348429</v>
      </c>
      <c r="R1302" t="str">
        <f t="shared" si="20"/>
        <v>Yes</v>
      </c>
    </row>
    <row r="1303" spans="1:18" x14ac:dyDescent="0.25">
      <c r="A1303" t="s">
        <v>10130</v>
      </c>
      <c r="B1303" t="s">
        <v>101</v>
      </c>
      <c r="C1303" t="s">
        <v>100</v>
      </c>
      <c r="D1303" s="11">
        <v>1985</v>
      </c>
      <c r="E1303" t="s">
        <v>19954</v>
      </c>
      <c r="F1303">
        <v>5.5</v>
      </c>
      <c r="G1303">
        <v>1200</v>
      </c>
      <c r="H1303" t="s">
        <v>4068</v>
      </c>
      <c r="I1303" t="s">
        <v>19970</v>
      </c>
      <c r="J1303" t="s">
        <v>14805</v>
      </c>
      <c r="K1303" t="s">
        <v>7</v>
      </c>
      <c r="M1303" s="7">
        <v>1304192</v>
      </c>
      <c r="N1303" t="s">
        <v>9348</v>
      </c>
      <c r="O1303">
        <v>96</v>
      </c>
      <c r="P1303" s="8">
        <f>_xlfn.XLOOKUP(D1303,Consumer_Price_Index!A:A,Consumer_Price_Index!B:B)</f>
        <v>107.6</v>
      </c>
      <c r="Q1303" s="13">
        <f>IF(ISNUMBER(M1303), M1303*(Consumer_Price_Index!$B$45/(_xlfn.XLOOKUP('Working Data'!D790,Consumer_Price_Index!A:A,Consumer_Price_Index!B:B))), "Missing")</f>
        <v>1554115.3789597184</v>
      </c>
      <c r="R1303" t="str">
        <f t="shared" si="20"/>
        <v>No</v>
      </c>
    </row>
    <row r="1304" spans="1:18" x14ac:dyDescent="0.25">
      <c r="A1304" t="s">
        <v>693</v>
      </c>
      <c r="B1304" t="s">
        <v>41</v>
      </c>
      <c r="C1304" t="s">
        <v>24</v>
      </c>
      <c r="D1304" s="11">
        <v>2019</v>
      </c>
      <c r="E1304" t="s">
        <v>257</v>
      </c>
      <c r="F1304">
        <v>5.5</v>
      </c>
      <c r="G1304">
        <v>20000</v>
      </c>
      <c r="H1304" t="s">
        <v>692</v>
      </c>
      <c r="I1304" t="s">
        <v>692</v>
      </c>
      <c r="J1304" t="s">
        <v>691</v>
      </c>
      <c r="K1304" t="s">
        <v>690</v>
      </c>
      <c r="L1304" s="7">
        <v>5000000</v>
      </c>
      <c r="M1304" s="7">
        <v>4554416</v>
      </c>
      <c r="N1304" t="s">
        <v>689</v>
      </c>
      <c r="O1304">
        <v>95</v>
      </c>
      <c r="P1304" s="8">
        <f>_xlfn.XLOOKUP(D1304,Consumer_Price_Index!A:A,Consumer_Price_Index!B:B)</f>
        <v>255.7</v>
      </c>
      <c r="Q1304" s="13">
        <f>IF(ISNUMBER(M1304), M1304*(Consumer_Price_Index!$B$45/(_xlfn.XLOOKUP('Working Data'!D7539,Consumer_Price_Index!A:A,Consumer_Price_Index!B:B))), "Missing")</f>
        <v>8513684.3877300601</v>
      </c>
      <c r="R1304" t="str">
        <f t="shared" si="20"/>
        <v>Yes</v>
      </c>
    </row>
    <row r="1305" spans="1:18" x14ac:dyDescent="0.25">
      <c r="A1305" t="s">
        <v>13690</v>
      </c>
      <c r="B1305" t="s">
        <v>101</v>
      </c>
      <c r="C1305" t="s">
        <v>24</v>
      </c>
      <c r="D1305" s="11">
        <v>1997</v>
      </c>
      <c r="E1305" t="s">
        <v>13649</v>
      </c>
      <c r="F1305">
        <v>5.5</v>
      </c>
      <c r="G1305">
        <v>8800</v>
      </c>
      <c r="H1305" t="s">
        <v>3749</v>
      </c>
      <c r="I1305" t="s">
        <v>10299</v>
      </c>
      <c r="J1305" t="s">
        <v>13689</v>
      </c>
      <c r="K1305" t="s">
        <v>7</v>
      </c>
      <c r="L1305" s="7">
        <v>16000000</v>
      </c>
      <c r="M1305" s="7">
        <v>11486880</v>
      </c>
      <c r="N1305" t="s">
        <v>13688</v>
      </c>
      <c r="O1305">
        <v>105</v>
      </c>
      <c r="P1305" s="8">
        <f>_xlfn.XLOOKUP(D1305,Consumer_Price_Index!A:A,Consumer_Price_Index!B:B)</f>
        <v>160.5</v>
      </c>
      <c r="Q1305" s="13">
        <f>IF(ISNUMBER(M1305), M1305*(Consumer_Price_Index!$B$45/(_xlfn.XLOOKUP('Working Data'!D3174,Consumer_Price_Index!A:A,Consumer_Price_Index!B:B))), "Missing")</f>
        <v>22966222.677165352</v>
      </c>
      <c r="R1305" t="str">
        <f t="shared" si="20"/>
        <v>Yes</v>
      </c>
    </row>
    <row r="1306" spans="1:18" x14ac:dyDescent="0.25">
      <c r="A1306" t="s">
        <v>8937</v>
      </c>
      <c r="B1306" t="s">
        <v>68</v>
      </c>
      <c r="C1306" t="s">
        <v>24</v>
      </c>
      <c r="D1306" s="11">
        <v>2006</v>
      </c>
      <c r="E1306" t="s">
        <v>8685</v>
      </c>
      <c r="F1306">
        <v>5.5</v>
      </c>
      <c r="G1306">
        <v>49000</v>
      </c>
      <c r="H1306" t="s">
        <v>5259</v>
      </c>
      <c r="I1306" t="s">
        <v>8936</v>
      </c>
      <c r="J1306" t="s">
        <v>8935</v>
      </c>
      <c r="K1306" t="s">
        <v>7</v>
      </c>
      <c r="L1306" s="7">
        <v>33000000</v>
      </c>
      <c r="M1306" s="7">
        <v>64962629</v>
      </c>
      <c r="N1306" t="s">
        <v>8268</v>
      </c>
      <c r="O1306">
        <v>85</v>
      </c>
      <c r="P1306" s="8">
        <f>_xlfn.XLOOKUP(D1306,Consumer_Price_Index!A:A,Consumer_Price_Index!B:B)</f>
        <v>201.6</v>
      </c>
      <c r="Q1306" s="13">
        <f>IF(ISNUMBER(M1306), M1306*(Consumer_Price_Index!$B$45/(_xlfn.XLOOKUP('Working Data'!D4929,Consumer_Price_Index!A:A,Consumer_Price_Index!B:B))), "Missing")</f>
        <v>174243952.96038732</v>
      </c>
      <c r="R1306" t="str">
        <f t="shared" si="20"/>
        <v>Yes</v>
      </c>
    </row>
    <row r="1307" spans="1:18" x14ac:dyDescent="0.25">
      <c r="A1307" t="s">
        <v>10530</v>
      </c>
      <c r="B1307" t="s">
        <v>68</v>
      </c>
      <c r="C1307" t="s">
        <v>34</v>
      </c>
      <c r="D1307" s="11">
        <v>2003</v>
      </c>
      <c r="E1307" t="s">
        <v>10269</v>
      </c>
      <c r="F1307">
        <v>5.5</v>
      </c>
      <c r="G1307">
        <v>95000</v>
      </c>
      <c r="H1307" t="s">
        <v>10529</v>
      </c>
      <c r="I1307" t="s">
        <v>9272</v>
      </c>
      <c r="J1307" t="s">
        <v>2751</v>
      </c>
      <c r="K1307" t="s">
        <v>265</v>
      </c>
      <c r="L1307" s="7">
        <v>60000000</v>
      </c>
      <c r="M1307" s="7">
        <v>73498611</v>
      </c>
      <c r="N1307" t="s">
        <v>108</v>
      </c>
      <c r="O1307">
        <v>135</v>
      </c>
      <c r="P1307" s="8">
        <f>_xlfn.XLOOKUP(D1307,Consumer_Price_Index!A:A,Consumer_Price_Index!B:B)</f>
        <v>184</v>
      </c>
      <c r="Q1307" s="13">
        <f>IF(ISNUMBER(M1307), M1307*(Consumer_Price_Index!$B$45/(_xlfn.XLOOKUP('Working Data'!D4330,Consumer_Price_Index!A:A,Consumer_Price_Index!B:B))), "Missing")</f>
        <v>154982884.23321801</v>
      </c>
      <c r="R1307" t="str">
        <f t="shared" si="20"/>
        <v>Yes</v>
      </c>
    </row>
    <row r="1308" spans="1:18" x14ac:dyDescent="0.25">
      <c r="A1308" t="s">
        <v>7908</v>
      </c>
      <c r="B1308" t="s">
        <v>68</v>
      </c>
      <c r="C1308" t="s">
        <v>11</v>
      </c>
      <c r="D1308" s="11">
        <v>2008</v>
      </c>
      <c r="E1308" t="s">
        <v>7907</v>
      </c>
      <c r="F1308">
        <v>5.5</v>
      </c>
      <c r="G1308">
        <v>165000</v>
      </c>
      <c r="H1308" t="s">
        <v>3420</v>
      </c>
      <c r="I1308" t="s">
        <v>2436</v>
      </c>
      <c r="J1308" t="s">
        <v>1056</v>
      </c>
      <c r="K1308" t="s">
        <v>7</v>
      </c>
      <c r="L1308" s="7">
        <v>80000000</v>
      </c>
      <c r="M1308" s="7">
        <v>233093859</v>
      </c>
      <c r="N1308" t="s">
        <v>890</v>
      </c>
      <c r="O1308">
        <v>104</v>
      </c>
      <c r="P1308" s="8">
        <f>_xlfn.XLOOKUP(D1308,Consumer_Price_Index!A:A,Consumer_Price_Index!B:B)</f>
        <v>215.3</v>
      </c>
      <c r="Q1308" s="13">
        <f>IF(ISNUMBER(M1308), M1308*(Consumer_Price_Index!$B$45/(_xlfn.XLOOKUP('Working Data'!D5327,Consumer_Price_Index!A:A,Consumer_Price_Index!B:B))), "Missing")</f>
        <v>660071550.53252792</v>
      </c>
      <c r="R1308" t="str">
        <f t="shared" si="20"/>
        <v>Yes</v>
      </c>
    </row>
    <row r="1309" spans="1:18" x14ac:dyDescent="0.25">
      <c r="A1309" t="s">
        <v>1075</v>
      </c>
      <c r="B1309" t="s">
        <v>41</v>
      </c>
      <c r="C1309" t="s">
        <v>24</v>
      </c>
      <c r="D1309" s="11">
        <v>2019</v>
      </c>
      <c r="E1309" t="s">
        <v>297</v>
      </c>
      <c r="F1309">
        <v>5.5</v>
      </c>
      <c r="G1309">
        <v>65000</v>
      </c>
      <c r="H1309" t="s">
        <v>1074</v>
      </c>
      <c r="I1309" t="s">
        <v>1074</v>
      </c>
      <c r="J1309" t="s">
        <v>1073</v>
      </c>
      <c r="K1309" t="s">
        <v>7</v>
      </c>
      <c r="M1309" s="7">
        <v>15325468</v>
      </c>
      <c r="N1309" t="s">
        <v>1072</v>
      </c>
      <c r="O1309">
        <v>104</v>
      </c>
      <c r="P1309" s="8">
        <f>_xlfn.XLOOKUP(D1309,Consumer_Price_Index!A:A,Consumer_Price_Index!B:B)</f>
        <v>255.7</v>
      </c>
      <c r="Q1309" s="13">
        <f>IF(ISNUMBER(M1309), M1309*(Consumer_Price_Index!$B$45/(_xlfn.XLOOKUP('Working Data'!D7451,Consumer_Price_Index!A:A,Consumer_Price_Index!B:B))), "Missing")</f>
        <v>20338284.405923344</v>
      </c>
      <c r="R1309" t="str">
        <f t="shared" si="20"/>
        <v>No</v>
      </c>
    </row>
    <row r="1310" spans="1:18" x14ac:dyDescent="0.25">
      <c r="A1310" t="s">
        <v>7229</v>
      </c>
      <c r="B1310" t="s">
        <v>41</v>
      </c>
      <c r="C1310" t="s">
        <v>11</v>
      </c>
      <c r="D1310" s="11">
        <v>2009</v>
      </c>
      <c r="E1310" t="s">
        <v>7228</v>
      </c>
      <c r="F1310">
        <v>5.5</v>
      </c>
      <c r="G1310">
        <v>16000</v>
      </c>
      <c r="H1310" t="s">
        <v>1410</v>
      </c>
      <c r="I1310" t="s">
        <v>7227</v>
      </c>
      <c r="J1310" t="s">
        <v>7226</v>
      </c>
      <c r="K1310" t="s">
        <v>7</v>
      </c>
      <c r="L1310" s="7">
        <v>1700000</v>
      </c>
      <c r="M1310" s="7">
        <v>1060941</v>
      </c>
      <c r="N1310" t="s">
        <v>5275</v>
      </c>
      <c r="O1310">
        <v>77</v>
      </c>
      <c r="P1310" s="8">
        <f>_xlfn.XLOOKUP(D1310,Consumer_Price_Index!A:A,Consumer_Price_Index!B:B)</f>
        <v>214.5</v>
      </c>
      <c r="Q1310" s="13">
        <f>IF(ISNUMBER(M1310), M1310*(Consumer_Price_Index!$B$45/(_xlfn.XLOOKUP('Working Data'!D5576,Consumer_Price_Index!A:A,Consumer_Price_Index!B:B))), "Missing")</f>
        <v>1501480.3655364607</v>
      </c>
      <c r="R1310" t="str">
        <f t="shared" si="20"/>
        <v>Yes</v>
      </c>
    </row>
    <row r="1311" spans="1:18" x14ac:dyDescent="0.25">
      <c r="A1311" t="s">
        <v>14125</v>
      </c>
      <c r="B1311" t="s">
        <v>41</v>
      </c>
      <c r="C1311" t="s">
        <v>24</v>
      </c>
      <c r="D1311" s="11">
        <v>1996</v>
      </c>
      <c r="E1311" t="s">
        <v>14003</v>
      </c>
      <c r="F1311">
        <v>5.5</v>
      </c>
      <c r="G1311">
        <v>8500</v>
      </c>
      <c r="H1311" t="s">
        <v>2042</v>
      </c>
      <c r="I1311" t="s">
        <v>14124</v>
      </c>
      <c r="J1311" t="s">
        <v>695</v>
      </c>
      <c r="K1311" t="s">
        <v>7</v>
      </c>
      <c r="M1311" s="7">
        <v>8008255</v>
      </c>
      <c r="N1311" t="s">
        <v>14123</v>
      </c>
      <c r="O1311">
        <v>91</v>
      </c>
      <c r="P1311" s="8">
        <f>_xlfn.XLOOKUP(D1311,Consumer_Price_Index!A:A,Consumer_Price_Index!B:B)</f>
        <v>156.9</v>
      </c>
      <c r="Q1311" s="13">
        <f>IF(ISNUMBER(M1311), M1311*(Consumer_Price_Index!$B$45/(_xlfn.XLOOKUP('Working Data'!D3007,Consumer_Price_Index!A:A,Consumer_Price_Index!B:B))), "Missing")</f>
        <v>12494189.956477214</v>
      </c>
      <c r="R1311" t="str">
        <f t="shared" si="20"/>
        <v>No</v>
      </c>
    </row>
    <row r="1312" spans="1:18" x14ac:dyDescent="0.25">
      <c r="A1312" t="s">
        <v>21651</v>
      </c>
      <c r="B1312" t="s">
        <v>41</v>
      </c>
      <c r="C1312" t="s">
        <v>11</v>
      </c>
      <c r="D1312" s="11">
        <v>1981</v>
      </c>
      <c r="E1312" t="s">
        <v>21650</v>
      </c>
      <c r="F1312">
        <v>5.5</v>
      </c>
      <c r="G1312">
        <v>5700</v>
      </c>
      <c r="H1312" t="s">
        <v>3232</v>
      </c>
      <c r="I1312" t="s">
        <v>21649</v>
      </c>
      <c r="J1312" t="s">
        <v>2412</v>
      </c>
      <c r="K1312" t="s">
        <v>7</v>
      </c>
      <c r="M1312" s="7">
        <v>2447576</v>
      </c>
      <c r="N1312" t="s">
        <v>514</v>
      </c>
      <c r="O1312">
        <v>104</v>
      </c>
      <c r="P1312" s="8">
        <f>_xlfn.XLOOKUP(D1312,Consumer_Price_Index!A:A,Consumer_Price_Index!B:B)</f>
        <v>90.9</v>
      </c>
      <c r="Q1312" s="13">
        <f>IF(ISNUMBER(M1312), M1312*(Consumer_Price_Index!$B$45/(_xlfn.XLOOKUP('Working Data'!D162,Consumer_Price_Index!A:A,Consumer_Price_Index!B:B))), "Missing")</f>
        <v>5161082.4027681667</v>
      </c>
      <c r="R1312" t="str">
        <f t="shared" si="20"/>
        <v>No</v>
      </c>
    </row>
    <row r="1313" spans="1:18" x14ac:dyDescent="0.25">
      <c r="A1313" t="s">
        <v>11201</v>
      </c>
      <c r="B1313" t="s">
        <v>68</v>
      </c>
      <c r="C1313" t="s">
        <v>24</v>
      </c>
      <c r="D1313" s="11">
        <v>2002</v>
      </c>
      <c r="E1313" t="s">
        <v>11040</v>
      </c>
      <c r="F1313">
        <v>5.5</v>
      </c>
      <c r="G1313">
        <v>92000</v>
      </c>
      <c r="H1313" t="s">
        <v>6163</v>
      </c>
      <c r="I1313" t="s">
        <v>6163</v>
      </c>
      <c r="J1313" t="s">
        <v>9395</v>
      </c>
      <c r="K1313" t="s">
        <v>7</v>
      </c>
      <c r="M1313" s="7">
        <v>54639553</v>
      </c>
      <c r="N1313" t="s">
        <v>6122</v>
      </c>
      <c r="O1313">
        <v>104</v>
      </c>
      <c r="P1313" s="8">
        <f>_xlfn.XLOOKUP(D1313,Consumer_Price_Index!A:A,Consumer_Price_Index!B:B)</f>
        <v>179.9</v>
      </c>
      <c r="Q1313" s="13">
        <f>IF(ISNUMBER(M1313), M1313*(Consumer_Price_Index!$B$45/(_xlfn.XLOOKUP('Working Data'!D4071,Consumer_Price_Index!A:A,Consumer_Price_Index!B:B))), "Missing")</f>
        <v>92544034.458588108</v>
      </c>
      <c r="R1313" t="str">
        <f t="shared" si="20"/>
        <v>No</v>
      </c>
    </row>
    <row r="1314" spans="1:18" x14ac:dyDescent="0.25">
      <c r="A1314" t="s">
        <v>8013</v>
      </c>
      <c r="B1314" t="s">
        <v>68</v>
      </c>
      <c r="C1314" t="s">
        <v>24</v>
      </c>
      <c r="D1314" s="11">
        <v>2008</v>
      </c>
      <c r="E1314" t="s">
        <v>7969</v>
      </c>
      <c r="F1314">
        <v>5.5</v>
      </c>
      <c r="G1314">
        <v>81000</v>
      </c>
      <c r="H1314" t="s">
        <v>5258</v>
      </c>
      <c r="I1314" t="s">
        <v>8012</v>
      </c>
      <c r="J1314" t="s">
        <v>6130</v>
      </c>
      <c r="K1314" t="s">
        <v>7</v>
      </c>
      <c r="L1314" s="7">
        <v>25000000</v>
      </c>
      <c r="M1314" s="7">
        <v>70439696</v>
      </c>
      <c r="N1314" t="s">
        <v>114</v>
      </c>
      <c r="O1314">
        <v>97</v>
      </c>
      <c r="P1314" s="8">
        <f>_xlfn.XLOOKUP(D1314,Consumer_Price_Index!A:A,Consumer_Price_Index!B:B)</f>
        <v>215.3</v>
      </c>
      <c r="Q1314" s="13">
        <f>IF(ISNUMBER(M1314), M1314*(Consumer_Price_Index!$B$45/(_xlfn.XLOOKUP('Working Data'!D5269,Consumer_Price_Index!A:A,Consumer_Price_Index!B:B))), "Missing")</f>
        <v>113620833.09264159</v>
      </c>
      <c r="R1314" t="str">
        <f t="shared" si="20"/>
        <v>Yes</v>
      </c>
    </row>
    <row r="1315" spans="1:18" x14ac:dyDescent="0.25">
      <c r="A1315" t="s">
        <v>21620</v>
      </c>
      <c r="B1315" t="s">
        <v>101</v>
      </c>
      <c r="C1315" t="s">
        <v>24</v>
      </c>
      <c r="D1315" s="11">
        <v>1981</v>
      </c>
      <c r="E1315" t="s">
        <v>21619</v>
      </c>
      <c r="F1315">
        <v>5.5</v>
      </c>
      <c r="G1315">
        <v>4500</v>
      </c>
      <c r="H1315" t="s">
        <v>5997</v>
      </c>
      <c r="I1315" t="s">
        <v>12731</v>
      </c>
      <c r="J1315" t="s">
        <v>3690</v>
      </c>
      <c r="K1315" t="s">
        <v>7</v>
      </c>
      <c r="M1315" s="7">
        <v>20259961</v>
      </c>
      <c r="N1315" t="s">
        <v>21618</v>
      </c>
      <c r="O1315">
        <v>88</v>
      </c>
      <c r="P1315" s="8">
        <f>_xlfn.XLOOKUP(D1315,Consumer_Price_Index!A:A,Consumer_Price_Index!B:B)</f>
        <v>90.9</v>
      </c>
      <c r="Q1315" s="13">
        <f>IF(ISNUMBER(M1315), M1315*(Consumer_Price_Index!$B$45/(_xlfn.XLOOKUP('Working Data'!D171,Consumer_Price_Index!A:A,Consumer_Price_Index!B:B))), "Missing")</f>
        <v>26047300.070464134</v>
      </c>
      <c r="R1315" t="str">
        <f t="shared" si="20"/>
        <v>No</v>
      </c>
    </row>
    <row r="1316" spans="1:18" x14ac:dyDescent="0.25">
      <c r="A1316" t="s">
        <v>688</v>
      </c>
      <c r="B1316" t="s">
        <v>41</v>
      </c>
      <c r="C1316" t="s">
        <v>34</v>
      </c>
      <c r="D1316" s="11">
        <v>2019</v>
      </c>
      <c r="E1316" t="s">
        <v>320</v>
      </c>
      <c r="F1316">
        <v>5.5</v>
      </c>
      <c r="G1316">
        <v>18000</v>
      </c>
      <c r="H1316" t="s">
        <v>687</v>
      </c>
      <c r="I1316" t="s">
        <v>687</v>
      </c>
      <c r="J1316" t="s">
        <v>686</v>
      </c>
      <c r="K1316" t="s">
        <v>7</v>
      </c>
      <c r="L1316" s="7">
        <v>38000000</v>
      </c>
      <c r="M1316" s="7">
        <v>15980032</v>
      </c>
      <c r="N1316" t="s">
        <v>641</v>
      </c>
      <c r="O1316">
        <v>102</v>
      </c>
      <c r="P1316" s="8">
        <f>_xlfn.XLOOKUP(D1316,Consumer_Price_Index!A:A,Consumer_Price_Index!B:B)</f>
        <v>255.7</v>
      </c>
      <c r="Q1316" s="13">
        <f>IF(ISNUMBER(M1316), M1316*(Consumer_Price_Index!$B$45/(_xlfn.XLOOKUP('Working Data'!D7540,Consumer_Price_Index!A:A,Consumer_Price_Index!B:B))), "Missing")</f>
        <v>19865833.334965318</v>
      </c>
      <c r="R1316" t="str">
        <f t="shared" si="20"/>
        <v>Yes</v>
      </c>
    </row>
    <row r="1317" spans="1:18" x14ac:dyDescent="0.25">
      <c r="A1317" t="s">
        <v>10469</v>
      </c>
      <c r="B1317" t="s">
        <v>101</v>
      </c>
      <c r="C1317" t="s">
        <v>100</v>
      </c>
      <c r="D1317" s="11">
        <v>2003</v>
      </c>
      <c r="E1317" t="s">
        <v>10468</v>
      </c>
      <c r="F1317">
        <v>5.5</v>
      </c>
      <c r="G1317">
        <v>37000</v>
      </c>
      <c r="H1317" t="s">
        <v>10467</v>
      </c>
      <c r="I1317" t="s">
        <v>8304</v>
      </c>
      <c r="J1317" t="s">
        <v>9343</v>
      </c>
      <c r="K1317" t="s">
        <v>7</v>
      </c>
      <c r="L1317" s="7">
        <v>17000000</v>
      </c>
      <c r="M1317" s="7">
        <v>55534455</v>
      </c>
      <c r="N1317" t="s">
        <v>119</v>
      </c>
      <c r="O1317">
        <v>94</v>
      </c>
      <c r="P1317" s="8">
        <f>_xlfn.XLOOKUP(D1317,Consumer_Price_Index!A:A,Consumer_Price_Index!B:B)</f>
        <v>184</v>
      </c>
      <c r="Q1317" s="13">
        <f>IF(ISNUMBER(M1317), M1317*(Consumer_Price_Index!$B$45/(_xlfn.XLOOKUP('Working Data'!D4358,Consumer_Price_Index!A:A,Consumer_Price_Index!B:B))), "Missing")</f>
        <v>67388882.670250893</v>
      </c>
      <c r="R1317" t="str">
        <f t="shared" si="20"/>
        <v>Yes</v>
      </c>
    </row>
    <row r="1318" spans="1:18" x14ac:dyDescent="0.25">
      <c r="A1318" t="s">
        <v>12463</v>
      </c>
      <c r="B1318" t="s">
        <v>68</v>
      </c>
      <c r="C1318" t="s">
        <v>24</v>
      </c>
      <c r="D1318" s="11">
        <v>1999</v>
      </c>
      <c r="E1318" t="s">
        <v>12462</v>
      </c>
      <c r="F1318">
        <v>5.5</v>
      </c>
      <c r="G1318">
        <v>4200</v>
      </c>
      <c r="H1318" t="s">
        <v>62</v>
      </c>
      <c r="I1318" t="s">
        <v>12461</v>
      </c>
      <c r="J1318" t="s">
        <v>12460</v>
      </c>
      <c r="K1318" t="s">
        <v>7</v>
      </c>
      <c r="L1318" s="7">
        <v>20000000</v>
      </c>
      <c r="M1318" s="7">
        <v>9177355</v>
      </c>
      <c r="N1318" t="s">
        <v>632</v>
      </c>
      <c r="O1318">
        <v>88</v>
      </c>
      <c r="P1318" s="8">
        <f>_xlfn.XLOOKUP(D1318,Consumer_Price_Index!A:A,Consumer_Price_Index!B:B)</f>
        <v>166.6</v>
      </c>
      <c r="Q1318" s="13">
        <f>IF(ISNUMBER(M1318), M1318*(Consumer_Price_Index!$B$45/(_xlfn.XLOOKUP('Working Data'!D3612,Consumer_Price_Index!A:A,Consumer_Price_Index!B:B))), "Missing")</f>
        <v>18868691.420377865</v>
      </c>
      <c r="R1318" t="str">
        <f t="shared" si="20"/>
        <v>Yes</v>
      </c>
    </row>
    <row r="1319" spans="1:18" x14ac:dyDescent="0.25">
      <c r="A1319" t="s">
        <v>8867</v>
      </c>
      <c r="B1319" t="s">
        <v>41</v>
      </c>
      <c r="C1319" t="s">
        <v>34</v>
      </c>
      <c r="D1319" s="11">
        <v>2006</v>
      </c>
      <c r="E1319" t="s">
        <v>8866</v>
      </c>
      <c r="F1319">
        <v>5.5</v>
      </c>
      <c r="G1319">
        <v>57000</v>
      </c>
      <c r="H1319" t="s">
        <v>5131</v>
      </c>
      <c r="I1319" t="s">
        <v>8865</v>
      </c>
      <c r="J1319" t="s">
        <v>8864</v>
      </c>
      <c r="K1319" t="s">
        <v>7</v>
      </c>
      <c r="L1319" s="7">
        <v>25000000</v>
      </c>
      <c r="M1319" s="7">
        <v>119974972</v>
      </c>
      <c r="N1319" t="s">
        <v>890</v>
      </c>
      <c r="O1319">
        <v>110</v>
      </c>
      <c r="P1319" s="8">
        <f>_xlfn.XLOOKUP(D1319,Consumer_Price_Index!A:A,Consumer_Price_Index!B:B)</f>
        <v>201.6</v>
      </c>
      <c r="Q1319" s="13">
        <f>IF(ISNUMBER(M1319), M1319*(Consumer_Price_Index!$B$45/(_xlfn.XLOOKUP('Working Data'!D4957,Consumer_Price_Index!A:A,Consumer_Price_Index!B:B))), "Missing")</f>
        <v>443645315.1504854</v>
      </c>
      <c r="R1319" t="str">
        <f t="shared" si="20"/>
        <v>Yes</v>
      </c>
    </row>
    <row r="1320" spans="1:18" x14ac:dyDescent="0.25">
      <c r="A1320" t="s">
        <v>12373</v>
      </c>
      <c r="B1320" t="s">
        <v>68</v>
      </c>
      <c r="C1320" t="s">
        <v>24</v>
      </c>
      <c r="D1320" s="11">
        <v>1999</v>
      </c>
      <c r="E1320" t="s">
        <v>12372</v>
      </c>
      <c r="F1320">
        <v>5.5</v>
      </c>
      <c r="G1320">
        <v>13000</v>
      </c>
      <c r="H1320" t="s">
        <v>10591</v>
      </c>
      <c r="I1320" t="s">
        <v>12371</v>
      </c>
      <c r="J1320" t="s">
        <v>3571</v>
      </c>
      <c r="K1320" t="s">
        <v>7</v>
      </c>
      <c r="L1320" s="7">
        <v>75000000</v>
      </c>
      <c r="M1320" s="7">
        <v>28544120</v>
      </c>
      <c r="N1320" t="s">
        <v>12370</v>
      </c>
      <c r="O1320">
        <v>90</v>
      </c>
      <c r="P1320" s="8">
        <f>_xlfn.XLOOKUP(D1320,Consumer_Price_Index!A:A,Consumer_Price_Index!B:B)</f>
        <v>166.6</v>
      </c>
      <c r="Q1320" s="13">
        <f>IF(ISNUMBER(M1320), M1320*(Consumer_Price_Index!$B$45/(_xlfn.XLOOKUP('Working Data'!D3635,Consumer_Price_Index!A:A,Consumer_Price_Index!B:B))), "Missing")</f>
        <v>34014053.046538912</v>
      </c>
      <c r="R1320" t="str">
        <f t="shared" si="20"/>
        <v>Yes</v>
      </c>
    </row>
    <row r="1321" spans="1:18" x14ac:dyDescent="0.25">
      <c r="A1321" t="s">
        <v>9347</v>
      </c>
      <c r="B1321" t="s">
        <v>101</v>
      </c>
      <c r="C1321" t="s">
        <v>24</v>
      </c>
      <c r="D1321" s="11">
        <v>2005</v>
      </c>
      <c r="E1321" t="s">
        <v>9346</v>
      </c>
      <c r="F1321">
        <v>5.5</v>
      </c>
      <c r="G1321">
        <v>29000</v>
      </c>
      <c r="H1321" t="s">
        <v>9345</v>
      </c>
      <c r="I1321" t="s">
        <v>9344</v>
      </c>
      <c r="J1321" t="s">
        <v>9343</v>
      </c>
      <c r="K1321" t="s">
        <v>7</v>
      </c>
      <c r="L1321" s="7">
        <v>10000000</v>
      </c>
      <c r="M1321" s="7">
        <v>19770475</v>
      </c>
      <c r="N1321" t="s">
        <v>103</v>
      </c>
      <c r="O1321">
        <v>100</v>
      </c>
      <c r="P1321" s="8">
        <f>_xlfn.XLOOKUP(D1321,Consumer_Price_Index!A:A,Consumer_Price_Index!B:B)</f>
        <v>195.3</v>
      </c>
      <c r="Q1321" s="13">
        <f>IF(ISNUMBER(M1321), M1321*(Consumer_Price_Index!$B$45/(_xlfn.XLOOKUP('Working Data'!D4768,Consumer_Price_Index!A:A,Consumer_Price_Index!B:B))), "Missing")</f>
        <v>28084213.2051282</v>
      </c>
      <c r="R1321" t="str">
        <f t="shared" si="20"/>
        <v>Yes</v>
      </c>
    </row>
    <row r="1322" spans="1:18" x14ac:dyDescent="0.25">
      <c r="A1322" t="s">
        <v>10075</v>
      </c>
      <c r="B1322" t="s">
        <v>41</v>
      </c>
      <c r="C1322" t="s">
        <v>11</v>
      </c>
      <c r="D1322" s="11">
        <v>1989</v>
      </c>
      <c r="E1322" t="s">
        <v>17647</v>
      </c>
      <c r="F1322">
        <v>5.5</v>
      </c>
      <c r="G1322">
        <v>3800</v>
      </c>
      <c r="H1322" t="s">
        <v>9941</v>
      </c>
      <c r="I1322" t="s">
        <v>10073</v>
      </c>
      <c r="J1322" t="s">
        <v>10608</v>
      </c>
      <c r="K1322" t="s">
        <v>7</v>
      </c>
      <c r="M1322" s="7">
        <v>3953745</v>
      </c>
      <c r="N1322" t="s">
        <v>17234</v>
      </c>
      <c r="O1322">
        <v>93</v>
      </c>
      <c r="P1322" s="8">
        <f>_xlfn.XLOOKUP(D1322,Consumer_Price_Index!A:A,Consumer_Price_Index!B:B)</f>
        <v>124</v>
      </c>
      <c r="Q1322" s="13">
        <f>IF(ISNUMBER(M1322), M1322*(Consumer_Price_Index!$B$45/(_xlfn.XLOOKUP('Working Data'!D1577,Consumer_Price_Index!A:A,Consumer_Price_Index!B:B))), "Missing")</f>
        <v>8586643.6315039191</v>
      </c>
      <c r="R1322" t="str">
        <f t="shared" si="20"/>
        <v>No</v>
      </c>
    </row>
    <row r="1323" spans="1:18" x14ac:dyDescent="0.25">
      <c r="A1323" t="s">
        <v>15677</v>
      </c>
      <c r="B1323" t="s">
        <v>68</v>
      </c>
      <c r="C1323" t="s">
        <v>87</v>
      </c>
      <c r="D1323" s="11">
        <v>1993</v>
      </c>
      <c r="E1323" t="s">
        <v>15607</v>
      </c>
      <c r="F1323">
        <v>5.5</v>
      </c>
      <c r="G1323">
        <v>8500</v>
      </c>
      <c r="H1323" t="s">
        <v>8507</v>
      </c>
      <c r="I1323" t="s">
        <v>15676</v>
      </c>
      <c r="J1323" t="s">
        <v>9944</v>
      </c>
      <c r="K1323" t="s">
        <v>7</v>
      </c>
      <c r="M1323" s="7">
        <v>6484246</v>
      </c>
      <c r="N1323" t="s">
        <v>15675</v>
      </c>
      <c r="O1323">
        <v>105</v>
      </c>
      <c r="P1323" s="8">
        <f>_xlfn.XLOOKUP(D1323,Consumer_Price_Index!A:A,Consumer_Price_Index!B:B)</f>
        <v>144.5</v>
      </c>
      <c r="Q1323" s="13">
        <f>IF(ISNUMBER(M1323), M1323*(Consumer_Price_Index!$B$45/(_xlfn.XLOOKUP('Working Data'!D2398,Consumer_Price_Index!A:A,Consumer_Price_Index!B:B))), "Missing")</f>
        <v>15116677.553175211</v>
      </c>
      <c r="R1323" t="str">
        <f t="shared" si="20"/>
        <v>No</v>
      </c>
    </row>
    <row r="1324" spans="1:18" x14ac:dyDescent="0.25">
      <c r="A1324" t="s">
        <v>11174</v>
      </c>
      <c r="B1324" t="s">
        <v>68</v>
      </c>
      <c r="C1324" t="s">
        <v>34</v>
      </c>
      <c r="D1324" s="11">
        <v>2002</v>
      </c>
      <c r="E1324" t="s">
        <v>11015</v>
      </c>
      <c r="F1324">
        <v>5.5</v>
      </c>
      <c r="G1324">
        <v>133000</v>
      </c>
      <c r="H1324" t="s">
        <v>256</v>
      </c>
      <c r="I1324" t="s">
        <v>7520</v>
      </c>
      <c r="J1324" t="s">
        <v>996</v>
      </c>
      <c r="K1324" t="s">
        <v>7</v>
      </c>
      <c r="L1324" s="7">
        <v>60000000</v>
      </c>
      <c r="M1324" s="7">
        <v>180630907</v>
      </c>
      <c r="N1324" t="s">
        <v>103</v>
      </c>
      <c r="O1324">
        <v>92</v>
      </c>
      <c r="P1324" s="8">
        <f>_xlfn.XLOOKUP(D1324,Consumer_Price_Index!A:A,Consumer_Price_Index!B:B)</f>
        <v>179.9</v>
      </c>
      <c r="Q1324" s="13">
        <f>IF(ISNUMBER(M1324), M1324*(Consumer_Price_Index!$B$45/(_xlfn.XLOOKUP('Working Data'!D4087,Consumer_Price_Index!A:A,Consumer_Price_Index!B:B))), "Missing")</f>
        <v>337657897.93190181</v>
      </c>
      <c r="R1324" t="str">
        <f t="shared" si="20"/>
        <v>Yes</v>
      </c>
    </row>
    <row r="1325" spans="1:18" x14ac:dyDescent="0.25">
      <c r="A1325" t="s">
        <v>10268</v>
      </c>
      <c r="B1325" t="s">
        <v>41</v>
      </c>
      <c r="C1325" t="s">
        <v>24</v>
      </c>
      <c r="D1325" s="11">
        <v>2003</v>
      </c>
      <c r="E1325" t="s">
        <v>10267</v>
      </c>
      <c r="F1325">
        <v>5.5</v>
      </c>
      <c r="G1325">
        <v>8200</v>
      </c>
      <c r="H1325" t="s">
        <v>10266</v>
      </c>
      <c r="I1325" t="s">
        <v>10265</v>
      </c>
      <c r="J1325" t="s">
        <v>104</v>
      </c>
      <c r="K1325" t="s">
        <v>7</v>
      </c>
      <c r="L1325" s="7">
        <v>8000000</v>
      </c>
      <c r="M1325" s="7">
        <v>435625</v>
      </c>
      <c r="N1325" t="s">
        <v>8837</v>
      </c>
      <c r="O1325">
        <v>109</v>
      </c>
      <c r="P1325" s="8">
        <f>_xlfn.XLOOKUP(D1325,Consumer_Price_Index!A:A,Consumer_Price_Index!B:B)</f>
        <v>184</v>
      </c>
      <c r="Q1325" s="13">
        <f>IF(ISNUMBER(M1325), M1325*(Consumer_Price_Index!$B$45/(_xlfn.XLOOKUP('Working Data'!D4417,Consumer_Price_Index!A:A,Consumer_Price_Index!B:B))), "Missing")</f>
        <v>616511.55364607519</v>
      </c>
      <c r="R1325" t="str">
        <f t="shared" si="20"/>
        <v>Yes</v>
      </c>
    </row>
    <row r="1326" spans="1:18" x14ac:dyDescent="0.25">
      <c r="A1326" t="s">
        <v>6649</v>
      </c>
      <c r="B1326" t="s">
        <v>101</v>
      </c>
      <c r="C1326" t="s">
        <v>34</v>
      </c>
      <c r="D1326" s="11">
        <v>2010</v>
      </c>
      <c r="E1326" t="s">
        <v>6648</v>
      </c>
      <c r="F1326">
        <v>5.5</v>
      </c>
      <c r="G1326">
        <v>42000</v>
      </c>
      <c r="H1326" t="s">
        <v>6647</v>
      </c>
      <c r="I1326" t="s">
        <v>1409</v>
      </c>
      <c r="J1326" t="s">
        <v>2277</v>
      </c>
      <c r="K1326" t="s">
        <v>7</v>
      </c>
      <c r="L1326" s="7">
        <v>28000000</v>
      </c>
      <c r="M1326" s="7">
        <v>66166000</v>
      </c>
      <c r="N1326" t="s">
        <v>4328</v>
      </c>
      <c r="O1326">
        <v>94</v>
      </c>
      <c r="P1326" s="8">
        <f>_xlfn.XLOOKUP(D1326,Consumer_Price_Index!A:A,Consumer_Price_Index!B:B)</f>
        <v>218.1</v>
      </c>
      <c r="Q1326" s="13">
        <f>IF(ISNUMBER(M1326), M1326*(Consumer_Price_Index!$B$45/(_xlfn.XLOOKUP('Working Data'!D5784,Consumer_Price_Index!A:A,Consumer_Price_Index!B:B))), "Missing")</f>
        <v>100003870.03968254</v>
      </c>
      <c r="R1326" t="str">
        <f t="shared" si="20"/>
        <v>Yes</v>
      </c>
    </row>
    <row r="1327" spans="1:18" x14ac:dyDescent="0.25">
      <c r="A1327" t="s">
        <v>5862</v>
      </c>
      <c r="B1327" t="s">
        <v>68</v>
      </c>
      <c r="C1327" t="s">
        <v>100</v>
      </c>
      <c r="D1327" s="11">
        <v>2012</v>
      </c>
      <c r="E1327" t="s">
        <v>5702</v>
      </c>
      <c r="F1327">
        <v>5.5</v>
      </c>
      <c r="G1327">
        <v>236000</v>
      </c>
      <c r="H1327" t="s">
        <v>2662</v>
      </c>
      <c r="I1327" t="s">
        <v>5861</v>
      </c>
      <c r="J1327" t="s">
        <v>2874</v>
      </c>
      <c r="K1327" t="s">
        <v>7</v>
      </c>
      <c r="L1327" s="7">
        <v>120000000</v>
      </c>
      <c r="M1327" s="7">
        <v>829747654</v>
      </c>
      <c r="N1327" t="s">
        <v>856</v>
      </c>
      <c r="O1327">
        <v>115</v>
      </c>
      <c r="P1327" s="8">
        <f>_xlfn.XLOOKUP(D1327,Consumer_Price_Index!A:A,Consumer_Price_Index!B:B)</f>
        <v>229.6</v>
      </c>
      <c r="Q1327" s="13">
        <f>IF(ISNUMBER(M1327), M1327*(Consumer_Price_Index!$B$45/(_xlfn.XLOOKUP('Working Data'!D6057,Consumer_Price_Index!A:A,Consumer_Price_Index!B:B))), "Missing")</f>
        <v>2038904114.3048387</v>
      </c>
      <c r="R1327" t="str">
        <f t="shared" si="20"/>
        <v>Yes</v>
      </c>
    </row>
    <row r="1328" spans="1:18" x14ac:dyDescent="0.25">
      <c r="A1328" t="s">
        <v>9811</v>
      </c>
      <c r="B1328" t="s">
        <v>68</v>
      </c>
      <c r="C1328" t="s">
        <v>24</v>
      </c>
      <c r="D1328" s="11">
        <v>2004</v>
      </c>
      <c r="E1328" t="s">
        <v>9810</v>
      </c>
      <c r="F1328">
        <v>5.5</v>
      </c>
      <c r="G1328">
        <v>55000</v>
      </c>
      <c r="H1328" t="s">
        <v>7650</v>
      </c>
      <c r="I1328" t="s">
        <v>5159</v>
      </c>
      <c r="J1328" t="s">
        <v>1878</v>
      </c>
      <c r="K1328" t="s">
        <v>7</v>
      </c>
      <c r="L1328" s="7">
        <v>40000000</v>
      </c>
      <c r="M1328" s="7">
        <v>26170671</v>
      </c>
      <c r="N1328" t="s">
        <v>9809</v>
      </c>
      <c r="O1328">
        <v>98</v>
      </c>
      <c r="P1328" s="8">
        <f>_xlfn.XLOOKUP(D1328,Consumer_Price_Index!A:A,Consumer_Price_Index!B:B)</f>
        <v>188.9</v>
      </c>
      <c r="Q1328" s="13">
        <f>IF(ISNUMBER(M1328), M1328*(Consumer_Price_Index!$B$45/(_xlfn.XLOOKUP('Working Data'!D4593,Consumer_Price_Index!A:A,Consumer_Price_Index!B:B))), "Missing")</f>
        <v>50823476.441682599</v>
      </c>
      <c r="R1328" t="str">
        <f t="shared" si="20"/>
        <v>Yes</v>
      </c>
    </row>
    <row r="1329" spans="1:18" x14ac:dyDescent="0.25">
      <c r="A1329" t="s">
        <v>17540</v>
      </c>
      <c r="B1329" t="s">
        <v>101</v>
      </c>
      <c r="C1329" t="s">
        <v>24</v>
      </c>
      <c r="D1329" s="11">
        <v>1990</v>
      </c>
      <c r="E1329" t="s">
        <v>17539</v>
      </c>
      <c r="F1329">
        <v>5.5</v>
      </c>
      <c r="G1329">
        <v>23000</v>
      </c>
      <c r="H1329" t="s">
        <v>15564</v>
      </c>
      <c r="I1329" t="s">
        <v>17538</v>
      </c>
      <c r="J1329" t="s">
        <v>16138</v>
      </c>
      <c r="K1329" t="s">
        <v>7</v>
      </c>
      <c r="M1329" s="7">
        <v>71609321</v>
      </c>
      <c r="N1329" t="s">
        <v>6122</v>
      </c>
      <c r="O1329">
        <v>104</v>
      </c>
      <c r="P1329" s="8">
        <f>_xlfn.XLOOKUP(D1329,Consumer_Price_Index!A:A,Consumer_Price_Index!B:B)</f>
        <v>130.69999999999999</v>
      </c>
      <c r="Q1329" s="13">
        <f>IF(ISNUMBER(M1329), M1329*(Consumer_Price_Index!$B$45/(_xlfn.XLOOKUP('Working Data'!D1695,Consumer_Price_Index!A:A,Consumer_Price_Index!B:B))), "Missing")</f>
        <v>108230952.9201389</v>
      </c>
      <c r="R1329" t="str">
        <f t="shared" si="20"/>
        <v>No</v>
      </c>
    </row>
    <row r="1330" spans="1:18" x14ac:dyDescent="0.25">
      <c r="A1330" t="s">
        <v>14809</v>
      </c>
      <c r="B1330" t="s">
        <v>101</v>
      </c>
      <c r="C1330" t="s">
        <v>100</v>
      </c>
      <c r="D1330" s="11">
        <v>1995</v>
      </c>
      <c r="E1330" t="s">
        <v>14741</v>
      </c>
      <c r="F1330">
        <v>5.5</v>
      </c>
      <c r="G1330">
        <v>10000</v>
      </c>
      <c r="H1330" t="s">
        <v>8784</v>
      </c>
      <c r="I1330" t="s">
        <v>14808</v>
      </c>
      <c r="J1330" t="s">
        <v>12974</v>
      </c>
      <c r="K1330" t="s">
        <v>7</v>
      </c>
      <c r="M1330" s="7">
        <v>23920048</v>
      </c>
      <c r="N1330" t="s">
        <v>119</v>
      </c>
      <c r="O1330">
        <v>97</v>
      </c>
      <c r="P1330" s="8">
        <f>_xlfn.XLOOKUP(D1330,Consumer_Price_Index!A:A,Consumer_Price_Index!B:B)</f>
        <v>152.4</v>
      </c>
      <c r="Q1330" s="13">
        <f>IF(ISNUMBER(M1330), M1330*(Consumer_Price_Index!$B$45/(_xlfn.XLOOKUP('Working Data'!D2741,Consumer_Price_Index!A:A,Consumer_Price_Index!B:B))), "Missing")</f>
        <v>47824400.430446193</v>
      </c>
      <c r="R1330" t="str">
        <f t="shared" si="20"/>
        <v>No</v>
      </c>
    </row>
    <row r="1331" spans="1:18" x14ac:dyDescent="0.25">
      <c r="A1331" t="s">
        <v>13579</v>
      </c>
      <c r="B1331" t="s">
        <v>41</v>
      </c>
      <c r="C1331" t="s">
        <v>24</v>
      </c>
      <c r="D1331" s="11">
        <v>1997</v>
      </c>
      <c r="E1331" t="s">
        <v>13578</v>
      </c>
      <c r="F1331">
        <v>5.5</v>
      </c>
      <c r="G1331">
        <v>6900</v>
      </c>
      <c r="H1331" t="s">
        <v>12448</v>
      </c>
      <c r="I1331" t="s">
        <v>12448</v>
      </c>
      <c r="J1331" t="s">
        <v>104</v>
      </c>
      <c r="K1331" t="s">
        <v>7</v>
      </c>
      <c r="L1331" s="7">
        <v>1000000</v>
      </c>
      <c r="M1331" s="7">
        <v>2057193</v>
      </c>
      <c r="N1331" t="s">
        <v>617</v>
      </c>
      <c r="O1331">
        <v>84</v>
      </c>
      <c r="P1331" s="8">
        <f>_xlfn.XLOOKUP(D1331,Consumer_Price_Index!A:A,Consumer_Price_Index!B:B)</f>
        <v>160.5</v>
      </c>
      <c r="Q1331" s="13">
        <f>IF(ISNUMBER(M1331), M1331*(Consumer_Price_Index!$B$45/(_xlfn.XLOOKUP('Working Data'!D3209,Consumer_Price_Index!A:A,Consumer_Price_Index!B:B))), "Missing")</f>
        <v>2874033.5034387894</v>
      </c>
      <c r="R1331" t="str">
        <f t="shared" si="20"/>
        <v>Yes</v>
      </c>
    </row>
    <row r="1332" spans="1:18" x14ac:dyDescent="0.25">
      <c r="A1332" t="s">
        <v>14875</v>
      </c>
      <c r="B1332" t="s">
        <v>41</v>
      </c>
      <c r="C1332" t="s">
        <v>34</v>
      </c>
      <c r="D1332" s="11">
        <v>1995</v>
      </c>
      <c r="E1332" t="s">
        <v>14826</v>
      </c>
      <c r="F1332">
        <v>5.5</v>
      </c>
      <c r="G1332">
        <v>45000</v>
      </c>
      <c r="H1332" t="s">
        <v>14874</v>
      </c>
      <c r="I1332" t="s">
        <v>11073</v>
      </c>
      <c r="J1332" t="s">
        <v>11505</v>
      </c>
      <c r="K1332" t="s">
        <v>7</v>
      </c>
      <c r="L1332" s="7">
        <v>60000000</v>
      </c>
      <c r="M1332" s="7">
        <v>104324083</v>
      </c>
      <c r="N1332" t="s">
        <v>138</v>
      </c>
      <c r="O1332">
        <v>100</v>
      </c>
      <c r="P1332" s="8">
        <f>_xlfn.XLOOKUP(D1332,Consumer_Price_Index!A:A,Consumer_Price_Index!B:B)</f>
        <v>152.4</v>
      </c>
      <c r="Q1332" s="13">
        <f>IF(ISNUMBER(M1332), M1332*(Consumer_Price_Index!$B$45/(_xlfn.XLOOKUP('Working Data'!D2710,Consumer_Price_Index!A:A,Consumer_Price_Index!B:B))), "Missing")</f>
        <v>233388752.49706313</v>
      </c>
      <c r="R1332" t="str">
        <f t="shared" si="20"/>
        <v>Yes</v>
      </c>
    </row>
    <row r="1333" spans="1:18" x14ac:dyDescent="0.25">
      <c r="A1333" t="s">
        <v>4447</v>
      </c>
      <c r="B1333" t="s">
        <v>41</v>
      </c>
      <c r="C1333" t="s">
        <v>5</v>
      </c>
      <c r="D1333" s="11">
        <v>2014</v>
      </c>
      <c r="E1333" t="s">
        <v>3456</v>
      </c>
      <c r="F1333">
        <v>5.5</v>
      </c>
      <c r="G1333">
        <v>71000</v>
      </c>
      <c r="H1333" t="s">
        <v>4446</v>
      </c>
      <c r="I1333" t="s">
        <v>4445</v>
      </c>
      <c r="J1333" t="s">
        <v>4444</v>
      </c>
      <c r="K1333" t="s">
        <v>7</v>
      </c>
      <c r="L1333" s="7">
        <v>1000000</v>
      </c>
      <c r="M1333" s="7">
        <v>62882090</v>
      </c>
      <c r="N1333" t="s">
        <v>1334</v>
      </c>
      <c r="O1333">
        <v>83</v>
      </c>
      <c r="P1333" s="8">
        <f>_xlfn.XLOOKUP(D1333,Consumer_Price_Index!A:A,Consumer_Price_Index!B:B)</f>
        <v>236.7</v>
      </c>
      <c r="Q1333" s="13">
        <f>IF(ISNUMBER(M1333), M1333*(Consumer_Price_Index!$B$45/(_xlfn.XLOOKUP('Working Data'!D6541,Consumer_Price_Index!A:A,Consumer_Price_Index!B:B))), "Missing")</f>
        <v>101430242.57808363</v>
      </c>
      <c r="R1333" t="str">
        <f t="shared" si="20"/>
        <v>Yes</v>
      </c>
    </row>
    <row r="1334" spans="1:18" x14ac:dyDescent="0.25">
      <c r="A1334" t="s">
        <v>9156</v>
      </c>
      <c r="B1334" t="s">
        <v>915</v>
      </c>
      <c r="C1334" t="s">
        <v>73</v>
      </c>
      <c r="D1334" s="11">
        <v>2005</v>
      </c>
      <c r="E1334" t="s">
        <v>9155</v>
      </c>
      <c r="F1334">
        <v>5.5</v>
      </c>
      <c r="G1334">
        <v>22000</v>
      </c>
      <c r="H1334" t="s">
        <v>9154</v>
      </c>
      <c r="I1334" t="s">
        <v>9153</v>
      </c>
      <c r="J1334" t="s">
        <v>1446</v>
      </c>
      <c r="K1334" t="s">
        <v>265</v>
      </c>
      <c r="L1334" s="7">
        <v>35000000</v>
      </c>
      <c r="M1334" s="7">
        <v>61746888</v>
      </c>
      <c r="N1334" t="s">
        <v>9152</v>
      </c>
      <c r="O1334">
        <v>76</v>
      </c>
      <c r="P1334" s="8">
        <f>_xlfn.XLOOKUP(D1334,Consumer_Price_Index!A:A,Consumer_Price_Index!B:B)</f>
        <v>195.3</v>
      </c>
      <c r="Q1334" s="13">
        <f>IF(ISNUMBER(M1334), M1334*(Consumer_Price_Index!$B$45/(_xlfn.XLOOKUP('Working Data'!D4829,Consumer_Price_Index!A:A,Consumer_Price_Index!B:B))), "Missing")</f>
        <v>90758691.623733714</v>
      </c>
      <c r="R1334" t="str">
        <f t="shared" si="20"/>
        <v>Yes</v>
      </c>
    </row>
    <row r="1335" spans="1:18" x14ac:dyDescent="0.25">
      <c r="A1335" t="s">
        <v>4534</v>
      </c>
      <c r="B1335" t="s">
        <v>68</v>
      </c>
      <c r="C1335" t="s">
        <v>34</v>
      </c>
      <c r="D1335" s="11">
        <v>2014</v>
      </c>
      <c r="E1335" t="s">
        <v>4529</v>
      </c>
      <c r="F1335">
        <v>5.5</v>
      </c>
      <c r="G1335">
        <v>53000</v>
      </c>
      <c r="H1335" t="s">
        <v>4533</v>
      </c>
      <c r="I1335" t="s">
        <v>4532</v>
      </c>
      <c r="J1335" t="s">
        <v>2254</v>
      </c>
      <c r="K1335" t="s">
        <v>7</v>
      </c>
      <c r="L1335" s="7">
        <v>30000000</v>
      </c>
      <c r="M1335" s="7">
        <v>15642346</v>
      </c>
      <c r="N1335" t="s">
        <v>4531</v>
      </c>
      <c r="O1335">
        <v>104</v>
      </c>
      <c r="P1335" s="8">
        <f>_xlfn.XLOOKUP(D1335,Consumer_Price_Index!A:A,Consumer_Price_Index!B:B)</f>
        <v>236.7</v>
      </c>
      <c r="Q1335" s="13">
        <f>IF(ISNUMBER(M1335), M1335*(Consumer_Price_Index!$B$45/(_xlfn.XLOOKUP('Working Data'!D6512,Consumer_Price_Index!A:A,Consumer_Price_Index!B:B))), "Missing")</f>
        <v>21192631.508225877</v>
      </c>
      <c r="R1335" t="str">
        <f t="shared" si="20"/>
        <v>Yes</v>
      </c>
    </row>
    <row r="1336" spans="1:18" x14ac:dyDescent="0.25">
      <c r="A1336" t="s">
        <v>13835</v>
      </c>
      <c r="B1336" t="s">
        <v>68</v>
      </c>
      <c r="C1336" t="s">
        <v>34</v>
      </c>
      <c r="D1336" s="11">
        <v>1997</v>
      </c>
      <c r="E1336" t="s">
        <v>13834</v>
      </c>
      <c r="F1336">
        <v>5.5</v>
      </c>
      <c r="G1336">
        <v>73000</v>
      </c>
      <c r="H1336" t="s">
        <v>2809</v>
      </c>
      <c r="I1336" t="s">
        <v>13833</v>
      </c>
      <c r="J1336" t="s">
        <v>4394</v>
      </c>
      <c r="K1336" t="s">
        <v>7</v>
      </c>
      <c r="L1336" s="7">
        <v>90000000</v>
      </c>
      <c r="M1336" s="7">
        <v>122823468</v>
      </c>
      <c r="N1336" t="s">
        <v>890</v>
      </c>
      <c r="O1336">
        <v>104</v>
      </c>
      <c r="P1336" s="8">
        <f>_xlfn.XLOOKUP(D1336,Consumer_Price_Index!A:A,Consumer_Price_Index!B:B)</f>
        <v>160.5</v>
      </c>
      <c r="Q1336" s="13">
        <f>IF(ISNUMBER(M1336), M1336*(Consumer_Price_Index!$B$45/(_xlfn.XLOOKUP('Working Data'!D3119,Consumer_Price_Index!A:A,Consumer_Price_Index!B:B))), "Missing")</f>
        <v>162997868.90069684</v>
      </c>
      <c r="R1336" t="str">
        <f t="shared" si="20"/>
        <v>Yes</v>
      </c>
    </row>
    <row r="1337" spans="1:18" x14ac:dyDescent="0.25">
      <c r="A1337" t="s">
        <v>20209</v>
      </c>
      <c r="B1337" t="s">
        <v>41</v>
      </c>
      <c r="C1337" t="s">
        <v>100</v>
      </c>
      <c r="D1337" s="11">
        <v>1985</v>
      </c>
      <c r="E1337" t="s">
        <v>20020</v>
      </c>
      <c r="F1337">
        <v>5.5</v>
      </c>
      <c r="G1337">
        <v>8900</v>
      </c>
      <c r="H1337" t="s">
        <v>16637</v>
      </c>
      <c r="I1337" t="s">
        <v>20208</v>
      </c>
      <c r="J1337" t="s">
        <v>822</v>
      </c>
      <c r="K1337" t="s">
        <v>7</v>
      </c>
      <c r="M1337" s="7">
        <v>19875740</v>
      </c>
      <c r="N1337" t="s">
        <v>19669</v>
      </c>
      <c r="O1337">
        <v>107</v>
      </c>
      <c r="P1337" s="8">
        <f>_xlfn.XLOOKUP(D1337,Consumer_Price_Index!A:A,Consumer_Price_Index!B:B)</f>
        <v>107.6</v>
      </c>
      <c r="Q1337" s="13">
        <f>IF(ISNUMBER(M1337), M1337*(Consumer_Price_Index!$B$45/(_xlfn.XLOOKUP('Working Data'!D703,Consumer_Price_Index!A:A,Consumer_Price_Index!B:B))), "Missing")</f>
        <v>37154220.72392638</v>
      </c>
      <c r="R1337" t="str">
        <f t="shared" si="20"/>
        <v>No</v>
      </c>
    </row>
    <row r="1338" spans="1:18" x14ac:dyDescent="0.25">
      <c r="A1338" t="s">
        <v>7543</v>
      </c>
      <c r="B1338" t="s">
        <v>68</v>
      </c>
      <c r="C1338" t="s">
        <v>24</v>
      </c>
      <c r="D1338" s="11">
        <v>2008</v>
      </c>
      <c r="E1338" t="s">
        <v>7542</v>
      </c>
      <c r="F1338">
        <v>5.5</v>
      </c>
      <c r="G1338">
        <v>14000</v>
      </c>
      <c r="H1338" t="s">
        <v>1314</v>
      </c>
      <c r="I1338" t="s">
        <v>1314</v>
      </c>
      <c r="J1338" t="s">
        <v>5898</v>
      </c>
      <c r="K1338" t="s">
        <v>7</v>
      </c>
      <c r="L1338" s="7">
        <v>35000000</v>
      </c>
      <c r="M1338" s="7">
        <v>43655418</v>
      </c>
      <c r="N1338" t="s">
        <v>103</v>
      </c>
      <c r="O1338">
        <v>114</v>
      </c>
      <c r="P1338" s="8">
        <f>_xlfn.XLOOKUP(D1338,Consumer_Price_Index!A:A,Consumer_Price_Index!B:B)</f>
        <v>215.3</v>
      </c>
      <c r="Q1338" s="13">
        <f>IF(ISNUMBER(M1338), M1338*(Consumer_Price_Index!$B$45/(_xlfn.XLOOKUP('Working Data'!D5442,Consumer_Price_Index!A:A,Consumer_Price_Index!B:B))), "Missing")</f>
        <v>77246259.376306623</v>
      </c>
      <c r="R1338" t="str">
        <f t="shared" si="20"/>
        <v>Yes</v>
      </c>
    </row>
    <row r="1339" spans="1:18" x14ac:dyDescent="0.25">
      <c r="A1339" t="s">
        <v>12049</v>
      </c>
      <c r="B1339" t="s">
        <v>68</v>
      </c>
      <c r="C1339" t="s">
        <v>24</v>
      </c>
      <c r="D1339" s="11">
        <v>2000</v>
      </c>
      <c r="E1339" t="s">
        <v>11858</v>
      </c>
      <c r="F1339">
        <v>5.5</v>
      </c>
      <c r="G1339">
        <v>10000</v>
      </c>
      <c r="H1339" t="s">
        <v>12048</v>
      </c>
      <c r="I1339" t="s">
        <v>9505</v>
      </c>
      <c r="J1339" t="s">
        <v>12047</v>
      </c>
      <c r="K1339" t="s">
        <v>7</v>
      </c>
      <c r="L1339" s="7">
        <v>32000000</v>
      </c>
      <c r="M1339" s="7">
        <v>9902115</v>
      </c>
      <c r="N1339" t="s">
        <v>114</v>
      </c>
      <c r="O1339">
        <v>94</v>
      </c>
      <c r="P1339" s="8">
        <f>_xlfn.XLOOKUP(D1339,Consumer_Price_Index!A:A,Consumer_Price_Index!B:B)</f>
        <v>172.2</v>
      </c>
      <c r="Q1339" s="13">
        <f>IF(ISNUMBER(M1339), M1339*(Consumer_Price_Index!$B$45/(_xlfn.XLOOKUP('Working Data'!D3767,Consumer_Price_Index!A:A,Consumer_Price_Index!B:B))), "Missing")</f>
        <v>12746829.068441065</v>
      </c>
      <c r="R1339" t="str">
        <f t="shared" si="20"/>
        <v>Yes</v>
      </c>
    </row>
    <row r="1340" spans="1:18" x14ac:dyDescent="0.25">
      <c r="A1340" t="s">
        <v>11328</v>
      </c>
      <c r="B1340" t="s">
        <v>68</v>
      </c>
      <c r="C1340" t="s">
        <v>24</v>
      </c>
      <c r="D1340" s="11">
        <v>2001</v>
      </c>
      <c r="E1340" t="s">
        <v>11327</v>
      </c>
      <c r="F1340">
        <v>5.5</v>
      </c>
      <c r="G1340">
        <v>15000</v>
      </c>
      <c r="H1340" t="s">
        <v>10591</v>
      </c>
      <c r="I1340" t="s">
        <v>11326</v>
      </c>
      <c r="J1340" t="s">
        <v>5898</v>
      </c>
      <c r="K1340" t="s">
        <v>7</v>
      </c>
      <c r="L1340" s="7">
        <v>60000000</v>
      </c>
      <c r="M1340" s="7">
        <v>38464131</v>
      </c>
      <c r="N1340" t="s">
        <v>704</v>
      </c>
      <c r="O1340">
        <v>94</v>
      </c>
      <c r="P1340" s="8">
        <f>_xlfn.XLOOKUP(D1340,Consumer_Price_Index!A:A,Consumer_Price_Index!B:B)</f>
        <v>177.1</v>
      </c>
      <c r="Q1340" s="13">
        <f>IF(ISNUMBER(M1340), M1340*(Consumer_Price_Index!$B$45/(_xlfn.XLOOKUP('Working Data'!D4022,Consumer_Price_Index!A:A,Consumer_Price_Index!B:B))), "Missing")</f>
        <v>49451564.201265827</v>
      </c>
      <c r="R1340" t="str">
        <f t="shared" si="20"/>
        <v>Yes</v>
      </c>
    </row>
    <row r="1341" spans="1:18" x14ac:dyDescent="0.25">
      <c r="A1341" t="s">
        <v>9221</v>
      </c>
      <c r="B1341" t="s">
        <v>68</v>
      </c>
      <c r="C1341" t="s">
        <v>11</v>
      </c>
      <c r="D1341" s="11">
        <v>2005</v>
      </c>
      <c r="E1341" t="s">
        <v>9220</v>
      </c>
      <c r="F1341">
        <v>5.5</v>
      </c>
      <c r="G1341">
        <v>48000</v>
      </c>
      <c r="H1341" t="s">
        <v>8713</v>
      </c>
      <c r="I1341" t="s">
        <v>9199</v>
      </c>
      <c r="J1341" t="s">
        <v>3272</v>
      </c>
      <c r="K1341" t="s">
        <v>265</v>
      </c>
      <c r="L1341" s="7">
        <v>10000000</v>
      </c>
      <c r="M1341" s="7">
        <v>91196419</v>
      </c>
      <c r="N1341" t="s">
        <v>103</v>
      </c>
      <c r="O1341">
        <v>101</v>
      </c>
      <c r="P1341" s="8">
        <f>_xlfn.XLOOKUP(D1341,Consumer_Price_Index!A:A,Consumer_Price_Index!B:B)</f>
        <v>195.3</v>
      </c>
      <c r="Q1341" s="13">
        <f>IF(ISNUMBER(M1341), M1341*(Consumer_Price_Index!$B$45/(_xlfn.XLOOKUP('Working Data'!D4808,Consumer_Price_Index!A:A,Consumer_Price_Index!B:B))), "Missing")</f>
        <v>305693606.92299223</v>
      </c>
      <c r="R1341" t="str">
        <f t="shared" si="20"/>
        <v>Yes</v>
      </c>
    </row>
    <row r="1342" spans="1:18" x14ac:dyDescent="0.25">
      <c r="A1342" t="s">
        <v>7070</v>
      </c>
      <c r="B1342" t="s">
        <v>41</v>
      </c>
      <c r="C1342" t="s">
        <v>34</v>
      </c>
      <c r="D1342" s="11">
        <v>2009</v>
      </c>
      <c r="E1342" t="s">
        <v>7069</v>
      </c>
      <c r="F1342">
        <v>5.5</v>
      </c>
      <c r="G1342">
        <v>38000</v>
      </c>
      <c r="H1342" t="s">
        <v>6096</v>
      </c>
      <c r="I1342" t="s">
        <v>5014</v>
      </c>
      <c r="J1342" t="s">
        <v>2864</v>
      </c>
      <c r="K1342" t="s">
        <v>7</v>
      </c>
      <c r="L1342" s="7">
        <v>35000000</v>
      </c>
      <c r="M1342" s="7">
        <v>17976667</v>
      </c>
      <c r="N1342" t="s">
        <v>138</v>
      </c>
      <c r="O1342">
        <v>101</v>
      </c>
      <c r="P1342" s="8">
        <f>_xlfn.XLOOKUP(D1342,Consumer_Price_Index!A:A,Consumer_Price_Index!B:B)</f>
        <v>214.5</v>
      </c>
      <c r="Q1342" s="13">
        <f>IF(ISNUMBER(M1342), M1342*(Consumer_Price_Index!$B$45/(_xlfn.XLOOKUP('Working Data'!D5626,Consumer_Price_Index!A:A,Consumer_Price_Index!B:B))), "Missing")</f>
        <v>40216523.016886927</v>
      </c>
      <c r="R1342" t="str">
        <f t="shared" si="20"/>
        <v>Yes</v>
      </c>
    </row>
    <row r="1343" spans="1:18" x14ac:dyDescent="0.25">
      <c r="A1343" t="s">
        <v>1251</v>
      </c>
      <c r="B1343" t="s">
        <v>68</v>
      </c>
      <c r="C1343" t="s">
        <v>409</v>
      </c>
      <c r="D1343" s="11">
        <v>2018</v>
      </c>
      <c r="E1343" t="s">
        <v>1250</v>
      </c>
      <c r="F1343">
        <v>5.5</v>
      </c>
      <c r="G1343">
        <v>32000</v>
      </c>
      <c r="H1343" t="s">
        <v>1249</v>
      </c>
      <c r="I1343" t="s">
        <v>1248</v>
      </c>
      <c r="J1343" t="s">
        <v>1247</v>
      </c>
      <c r="K1343" t="s">
        <v>504</v>
      </c>
      <c r="L1343" s="7">
        <v>3500000</v>
      </c>
      <c r="M1343" s="7">
        <v>44019588</v>
      </c>
      <c r="N1343" t="s">
        <v>783</v>
      </c>
      <c r="O1343">
        <v>99</v>
      </c>
      <c r="P1343" s="8">
        <f>_xlfn.XLOOKUP(D1343,Consumer_Price_Index!A:A,Consumer_Price_Index!B:B)</f>
        <v>251.1</v>
      </c>
      <c r="Q1343" s="13">
        <f>IF(ISNUMBER(M1343), M1343*(Consumer_Price_Index!$B$45/(_xlfn.XLOOKUP('Working Data'!D7414,Consumer_Price_Index!A:A,Consumer_Price_Index!B:B))), "Missing")</f>
        <v>75735564.447204977</v>
      </c>
      <c r="R1343" t="str">
        <f t="shared" si="20"/>
        <v>Yes</v>
      </c>
    </row>
    <row r="1344" spans="1:18" x14ac:dyDescent="0.25">
      <c r="A1344" t="s">
        <v>7924</v>
      </c>
      <c r="B1344" t="s">
        <v>68</v>
      </c>
      <c r="C1344" t="s">
        <v>24</v>
      </c>
      <c r="D1344" s="11">
        <v>2008</v>
      </c>
      <c r="E1344" t="s">
        <v>7923</v>
      </c>
      <c r="F1344">
        <v>5.5</v>
      </c>
      <c r="G1344">
        <v>194000</v>
      </c>
      <c r="H1344" t="s">
        <v>5259</v>
      </c>
      <c r="I1344" t="s">
        <v>1712</v>
      </c>
      <c r="J1344" t="s">
        <v>1712</v>
      </c>
      <c r="K1344" t="s">
        <v>7</v>
      </c>
      <c r="L1344" s="7">
        <v>90000000</v>
      </c>
      <c r="M1344" s="7">
        <v>204313400</v>
      </c>
      <c r="N1344" t="s">
        <v>114</v>
      </c>
      <c r="O1344">
        <v>113</v>
      </c>
      <c r="P1344" s="8">
        <f>_xlfn.XLOOKUP(D1344,Consumer_Price_Index!A:A,Consumer_Price_Index!B:B)</f>
        <v>215.3</v>
      </c>
      <c r="Q1344" s="13">
        <f>IF(ISNUMBER(M1344), M1344*(Consumer_Price_Index!$B$45/(_xlfn.XLOOKUP('Working Data'!D5317,Consumer_Price_Index!A:A,Consumer_Price_Index!B:B))), "Missing")</f>
        <v>247926296.21664676</v>
      </c>
      <c r="R1344" t="str">
        <f t="shared" si="20"/>
        <v>Yes</v>
      </c>
    </row>
    <row r="1345" spans="1:18" x14ac:dyDescent="0.25">
      <c r="A1345" t="s">
        <v>21359</v>
      </c>
      <c r="B1345" t="s">
        <v>41</v>
      </c>
      <c r="C1345" t="s">
        <v>24</v>
      </c>
      <c r="D1345" s="11">
        <v>1982</v>
      </c>
      <c r="E1345" t="s">
        <v>21320</v>
      </c>
      <c r="F1345">
        <v>5.5</v>
      </c>
      <c r="G1345">
        <v>3000</v>
      </c>
      <c r="H1345" t="s">
        <v>3435</v>
      </c>
      <c r="I1345" t="s">
        <v>21358</v>
      </c>
      <c r="J1345" t="s">
        <v>21357</v>
      </c>
      <c r="K1345" t="s">
        <v>7</v>
      </c>
      <c r="M1345" s="7">
        <v>30688860</v>
      </c>
      <c r="N1345" t="s">
        <v>19661</v>
      </c>
      <c r="O1345">
        <v>96</v>
      </c>
      <c r="P1345" s="8">
        <f>_xlfn.XLOOKUP(D1345,Consumer_Price_Index!A:A,Consumer_Price_Index!B:B)</f>
        <v>96.5</v>
      </c>
      <c r="Q1345" s="13">
        <f>IF(ISNUMBER(M1345), M1345*(Consumer_Price_Index!$B$45/(_xlfn.XLOOKUP('Working Data'!D271,Consumer_Price_Index!A:A,Consumer_Price_Index!B:B))), "Missing")</f>
        <v>61357582.952755906</v>
      </c>
      <c r="R1345" t="str">
        <f t="shared" si="20"/>
        <v>No</v>
      </c>
    </row>
    <row r="1346" spans="1:18" x14ac:dyDescent="0.25">
      <c r="A1346" t="s">
        <v>6342</v>
      </c>
      <c r="B1346" t="s">
        <v>41</v>
      </c>
      <c r="C1346" t="s">
        <v>100</v>
      </c>
      <c r="D1346" s="11">
        <v>2011</v>
      </c>
      <c r="E1346" t="s">
        <v>6202</v>
      </c>
      <c r="F1346">
        <v>5.5</v>
      </c>
      <c r="G1346">
        <v>99000</v>
      </c>
      <c r="H1346" t="s">
        <v>1836</v>
      </c>
      <c r="I1346" t="s">
        <v>6341</v>
      </c>
      <c r="J1346" t="s">
        <v>6341</v>
      </c>
      <c r="K1346" t="s">
        <v>7</v>
      </c>
      <c r="L1346" s="7">
        <v>49900000</v>
      </c>
      <c r="M1346" s="7">
        <v>28013733</v>
      </c>
      <c r="N1346" t="s">
        <v>103</v>
      </c>
      <c r="O1346">
        <v>102</v>
      </c>
      <c r="P1346" s="8">
        <f>_xlfn.XLOOKUP(D1346,Consumer_Price_Index!A:A,Consumer_Price_Index!B:B)</f>
        <v>224.9</v>
      </c>
      <c r="Q1346" s="13">
        <f>IF(ISNUMBER(M1346), M1346*(Consumer_Price_Index!$B$45/(_xlfn.XLOOKUP('Working Data'!D5900,Consumer_Price_Index!A:A,Consumer_Price_Index!B:B))), "Missing")</f>
        <v>36015968.122784808</v>
      </c>
      <c r="R1346" t="str">
        <f t="shared" si="20"/>
        <v>Yes</v>
      </c>
    </row>
    <row r="1347" spans="1:18" x14ac:dyDescent="0.25">
      <c r="A1347" t="s">
        <v>9484</v>
      </c>
      <c r="B1347" t="s">
        <v>101</v>
      </c>
      <c r="C1347" t="s">
        <v>24</v>
      </c>
      <c r="D1347" s="11">
        <v>2005</v>
      </c>
      <c r="E1347" t="s">
        <v>9483</v>
      </c>
      <c r="F1347">
        <v>5.5</v>
      </c>
      <c r="G1347">
        <v>27000</v>
      </c>
      <c r="H1347" t="s">
        <v>4851</v>
      </c>
      <c r="I1347" t="s">
        <v>9482</v>
      </c>
      <c r="J1347" t="s">
        <v>7427</v>
      </c>
      <c r="K1347" t="s">
        <v>7</v>
      </c>
      <c r="L1347" s="7">
        <v>45000000</v>
      </c>
      <c r="M1347" s="7">
        <v>72662923</v>
      </c>
      <c r="N1347" t="s">
        <v>108</v>
      </c>
      <c r="O1347">
        <v>88</v>
      </c>
      <c r="P1347" s="8">
        <f>_xlfn.XLOOKUP(D1347,Consumer_Price_Index!A:A,Consumer_Price_Index!B:B)</f>
        <v>195.3</v>
      </c>
      <c r="Q1347" s="13">
        <f>IF(ISNUMBER(M1347), M1347*(Consumer_Price_Index!$B$45/(_xlfn.XLOOKUP('Working Data'!D4707,Consumer_Price_Index!A:A,Consumer_Price_Index!B:B))), "Missing")</f>
        <v>128573708.69976771</v>
      </c>
      <c r="R1347" t="str">
        <f t="shared" ref="R1347:R1410" si="21">IF(AND(ISNUMBER(L1347), L1347&gt;0, ISNUMBER(M1347), M1347&gt;0), "Yes", "No")</f>
        <v>Yes</v>
      </c>
    </row>
    <row r="1348" spans="1:18" x14ac:dyDescent="0.25">
      <c r="A1348" t="s">
        <v>7182</v>
      </c>
      <c r="B1348" t="s">
        <v>68</v>
      </c>
      <c r="C1348" t="s">
        <v>34</v>
      </c>
      <c r="D1348" s="11">
        <v>2009</v>
      </c>
      <c r="E1348" t="s">
        <v>7181</v>
      </c>
      <c r="F1348">
        <v>5.6</v>
      </c>
      <c r="G1348">
        <v>28000</v>
      </c>
      <c r="H1348" t="s">
        <v>4242</v>
      </c>
      <c r="I1348" t="s">
        <v>7180</v>
      </c>
      <c r="J1348" t="s">
        <v>2522</v>
      </c>
      <c r="K1348" t="s">
        <v>7</v>
      </c>
      <c r="L1348" s="7">
        <v>22000000</v>
      </c>
      <c r="M1348" s="7">
        <v>17280326</v>
      </c>
      <c r="N1348" t="s">
        <v>7043</v>
      </c>
      <c r="O1348">
        <v>108</v>
      </c>
      <c r="P1348" s="8">
        <f>_xlfn.XLOOKUP(D1348,Consumer_Price_Index!A:A,Consumer_Price_Index!B:B)</f>
        <v>214.5</v>
      </c>
      <c r="Q1348" s="13">
        <f>IF(ISNUMBER(M1348), M1348*(Consumer_Price_Index!$B$45/(_xlfn.XLOOKUP('Working Data'!D5591,Consumer_Price_Index!A:A,Consumer_Price_Index!B:B))), "Missing")</f>
        <v>50676759.693936467</v>
      </c>
      <c r="R1348" t="str">
        <f t="shared" si="21"/>
        <v>Yes</v>
      </c>
    </row>
    <row r="1349" spans="1:18" x14ac:dyDescent="0.25">
      <c r="A1349" t="s">
        <v>11120</v>
      </c>
      <c r="B1349" t="s">
        <v>41</v>
      </c>
      <c r="C1349" t="s">
        <v>24</v>
      </c>
      <c r="D1349" s="11">
        <v>2002</v>
      </c>
      <c r="E1349" t="s">
        <v>11119</v>
      </c>
      <c r="F1349">
        <v>5.6</v>
      </c>
      <c r="G1349">
        <v>72000</v>
      </c>
      <c r="H1349" t="s">
        <v>8193</v>
      </c>
      <c r="I1349" t="s">
        <v>11118</v>
      </c>
      <c r="J1349" t="s">
        <v>8504</v>
      </c>
      <c r="K1349" t="s">
        <v>265</v>
      </c>
      <c r="L1349" s="7">
        <v>17000000</v>
      </c>
      <c r="M1349" s="7">
        <v>95146283</v>
      </c>
      <c r="N1349" t="s">
        <v>3464</v>
      </c>
      <c r="O1349">
        <v>96</v>
      </c>
      <c r="P1349" s="8">
        <f>_xlfn.XLOOKUP(D1349,Consumer_Price_Index!A:A,Consumer_Price_Index!B:B)</f>
        <v>179.9</v>
      </c>
      <c r="Q1349" s="13">
        <f>IF(ISNUMBER(M1349), M1349*(Consumer_Price_Index!$B$45/(_xlfn.XLOOKUP('Working Data'!D4110,Consumer_Price_Index!A:A,Consumer_Price_Index!B:B))), "Missing")</f>
        <v>190230134.05577427</v>
      </c>
      <c r="R1349" t="str">
        <f t="shared" si="21"/>
        <v>Yes</v>
      </c>
    </row>
    <row r="1350" spans="1:18" x14ac:dyDescent="0.25">
      <c r="A1350" t="s">
        <v>2089</v>
      </c>
      <c r="B1350" t="s">
        <v>41</v>
      </c>
      <c r="C1350" t="s">
        <v>24</v>
      </c>
      <c r="D1350" s="11">
        <v>2017</v>
      </c>
      <c r="E1350" t="s">
        <v>2088</v>
      </c>
      <c r="F1350">
        <v>5.6</v>
      </c>
      <c r="G1350">
        <v>46000</v>
      </c>
      <c r="H1350" t="s">
        <v>2087</v>
      </c>
      <c r="I1350" t="s">
        <v>2087</v>
      </c>
      <c r="J1350" t="s">
        <v>2086</v>
      </c>
      <c r="K1350" t="s">
        <v>7</v>
      </c>
      <c r="L1350" s="7">
        <v>28000000</v>
      </c>
      <c r="M1350" s="7">
        <v>130560428</v>
      </c>
      <c r="N1350" t="s">
        <v>1980</v>
      </c>
      <c r="O1350">
        <v>104</v>
      </c>
      <c r="P1350" s="8">
        <f>_xlfn.XLOOKUP(D1350,Consumer_Price_Index!A:A,Consumer_Price_Index!B:B)</f>
        <v>245.1</v>
      </c>
      <c r="Q1350" s="13">
        <f>IF(ISNUMBER(M1350), M1350*(Consumer_Price_Index!$B$45/(_xlfn.XLOOKUP('Working Data'!D7222,Consumer_Price_Index!A:A,Consumer_Price_Index!B:B))), "Missing")</f>
        <v>176886449.14006224</v>
      </c>
      <c r="R1350" t="str">
        <f t="shared" si="21"/>
        <v>Yes</v>
      </c>
    </row>
    <row r="1351" spans="1:18" x14ac:dyDescent="0.25">
      <c r="A1351" t="s">
        <v>17645</v>
      </c>
      <c r="B1351" t="s">
        <v>101</v>
      </c>
      <c r="C1351" t="s">
        <v>24</v>
      </c>
      <c r="D1351" s="11">
        <v>1989</v>
      </c>
      <c r="E1351" t="s">
        <v>17644</v>
      </c>
      <c r="F1351">
        <v>5.6</v>
      </c>
      <c r="G1351">
        <v>776</v>
      </c>
      <c r="H1351" t="s">
        <v>17643</v>
      </c>
      <c r="I1351" t="s">
        <v>17642</v>
      </c>
      <c r="J1351" t="s">
        <v>13979</v>
      </c>
      <c r="K1351" t="s">
        <v>265</v>
      </c>
      <c r="M1351" s="7">
        <v>216373</v>
      </c>
      <c r="N1351" t="s">
        <v>17641</v>
      </c>
      <c r="O1351">
        <v>92</v>
      </c>
      <c r="P1351" s="8">
        <f>_xlfn.XLOOKUP(D1351,Consumer_Price_Index!A:A,Consumer_Price_Index!B:B)</f>
        <v>124</v>
      </c>
      <c r="Q1351" s="13">
        <f>IF(ISNUMBER(M1351), M1351*(Consumer_Price_Index!$B$45/(_xlfn.XLOOKUP('Working Data'!D1641,Consumer_Price_Index!A:A,Consumer_Price_Index!B:B))), "Missing")</f>
        <v>274703.55458333332</v>
      </c>
      <c r="R1351" t="str">
        <f t="shared" si="21"/>
        <v>No</v>
      </c>
    </row>
    <row r="1352" spans="1:18" x14ac:dyDescent="0.25">
      <c r="A1352" t="s">
        <v>17333</v>
      </c>
      <c r="B1352" t="s">
        <v>101</v>
      </c>
      <c r="C1352" t="s">
        <v>34</v>
      </c>
      <c r="D1352" s="11">
        <v>1990</v>
      </c>
      <c r="E1352" t="s">
        <v>17332</v>
      </c>
      <c r="F1352">
        <v>5.6</v>
      </c>
      <c r="G1352">
        <v>945</v>
      </c>
      <c r="H1352" t="s">
        <v>17331</v>
      </c>
      <c r="I1352" t="s">
        <v>17330</v>
      </c>
      <c r="J1352" t="s">
        <v>17329</v>
      </c>
      <c r="K1352" t="s">
        <v>7</v>
      </c>
      <c r="M1352" s="7">
        <v>1494969</v>
      </c>
      <c r="N1352" t="s">
        <v>17328</v>
      </c>
      <c r="O1352">
        <v>82</v>
      </c>
      <c r="P1352" s="8">
        <f>_xlfn.XLOOKUP(D1352,Consumer_Price_Index!A:A,Consumer_Price_Index!B:B)</f>
        <v>130.69999999999999</v>
      </c>
      <c r="Q1352" s="13">
        <f>IF(ISNUMBER(M1352), M1352*(Consumer_Price_Index!$B$45/(_xlfn.XLOOKUP('Working Data'!D1780,Consumer_Price_Index!A:A,Consumer_Price_Index!B:B))), "Missing")</f>
        <v>3850524.5502958577</v>
      </c>
      <c r="R1352" t="str">
        <f t="shared" si="21"/>
        <v>No</v>
      </c>
    </row>
    <row r="1353" spans="1:18" x14ac:dyDescent="0.25">
      <c r="A1353" t="s">
        <v>10289</v>
      </c>
      <c r="B1353" t="s">
        <v>68</v>
      </c>
      <c r="C1353" t="s">
        <v>24</v>
      </c>
      <c r="D1353" s="11">
        <v>2003</v>
      </c>
      <c r="E1353" t="s">
        <v>10288</v>
      </c>
      <c r="F1353">
        <v>5.6</v>
      </c>
      <c r="G1353">
        <v>17000</v>
      </c>
      <c r="H1353" t="s">
        <v>10287</v>
      </c>
      <c r="I1353" t="s">
        <v>10044</v>
      </c>
      <c r="J1353" t="s">
        <v>3578</v>
      </c>
      <c r="K1353" t="s">
        <v>7</v>
      </c>
      <c r="L1353" s="7">
        <v>20000000</v>
      </c>
      <c r="M1353" s="7">
        <v>17432163</v>
      </c>
      <c r="N1353" t="s">
        <v>704</v>
      </c>
      <c r="O1353">
        <v>101</v>
      </c>
      <c r="P1353" s="8">
        <f>_xlfn.XLOOKUP(D1353,Consumer_Price_Index!A:A,Consumer_Price_Index!B:B)</f>
        <v>184</v>
      </c>
      <c r="Q1353" s="13">
        <f>IF(ISNUMBER(M1353), M1353*(Consumer_Price_Index!$B$45/(_xlfn.XLOOKUP('Working Data'!D4411,Consumer_Price_Index!A:A,Consumer_Price_Index!B:B))), "Missing")</f>
        <v>26347123.34375</v>
      </c>
      <c r="R1353" t="str">
        <f t="shared" si="21"/>
        <v>Yes</v>
      </c>
    </row>
    <row r="1354" spans="1:18" x14ac:dyDescent="0.25">
      <c r="A1354" t="s">
        <v>16224</v>
      </c>
      <c r="B1354" t="s">
        <v>68</v>
      </c>
      <c r="C1354" t="s">
        <v>87</v>
      </c>
      <c r="D1354" s="11">
        <v>1992</v>
      </c>
      <c r="E1354" t="s">
        <v>16114</v>
      </c>
      <c r="F1354">
        <v>5.6</v>
      </c>
      <c r="G1354">
        <v>3600</v>
      </c>
      <c r="H1354" t="s">
        <v>8449</v>
      </c>
      <c r="I1354" t="s">
        <v>16223</v>
      </c>
      <c r="J1354" t="s">
        <v>12079</v>
      </c>
      <c r="K1354" t="s">
        <v>7</v>
      </c>
      <c r="L1354" s="7">
        <v>18000000</v>
      </c>
      <c r="M1354" s="7">
        <v>12282994</v>
      </c>
      <c r="N1354" t="s">
        <v>8102</v>
      </c>
      <c r="O1354">
        <v>110</v>
      </c>
      <c r="P1354" s="8">
        <f>_xlfn.XLOOKUP(D1354,Consumer_Price_Index!A:A,Consumer_Price_Index!B:B)</f>
        <v>140.30000000000001</v>
      </c>
      <c r="Q1354" s="13">
        <f>IF(ISNUMBER(M1354), M1354*(Consumer_Price_Index!$B$45/(_xlfn.XLOOKUP('Working Data'!D2189,Consumer_Price_Index!A:A,Consumer_Price_Index!B:B))), "Missing")</f>
        <v>36021446.311838299</v>
      </c>
      <c r="R1354" t="str">
        <f t="shared" si="21"/>
        <v>Yes</v>
      </c>
    </row>
    <row r="1355" spans="1:18" x14ac:dyDescent="0.25">
      <c r="A1355" t="s">
        <v>19439</v>
      </c>
      <c r="B1355" t="s">
        <v>68</v>
      </c>
      <c r="C1355" t="s">
        <v>11</v>
      </c>
      <c r="D1355" s="11">
        <v>1986</v>
      </c>
      <c r="E1355" t="s">
        <v>19293</v>
      </c>
      <c r="F1355">
        <v>5.6</v>
      </c>
      <c r="G1355">
        <v>3200</v>
      </c>
      <c r="H1355" t="s">
        <v>18645</v>
      </c>
      <c r="I1355" t="s">
        <v>19438</v>
      </c>
      <c r="J1355" t="s">
        <v>19437</v>
      </c>
      <c r="K1355" t="s">
        <v>265</v>
      </c>
      <c r="M1355" s="7">
        <v>930211</v>
      </c>
      <c r="N1355" t="s">
        <v>13830</v>
      </c>
      <c r="O1355">
        <v>108</v>
      </c>
      <c r="P1355" s="8">
        <f>_xlfn.XLOOKUP(D1355,Consumer_Price_Index!A:A,Consumer_Price_Index!B:B)</f>
        <v>109.6</v>
      </c>
      <c r="Q1355" s="13">
        <f>IF(ISNUMBER(M1355), M1355*(Consumer_Price_Index!$B$45/(_xlfn.XLOOKUP('Working Data'!D985,Consumer_Price_Index!A:A,Consumer_Price_Index!B:B))), "Missing")</f>
        <v>2937153.2818652848</v>
      </c>
      <c r="R1355" t="str">
        <f t="shared" si="21"/>
        <v>No</v>
      </c>
    </row>
    <row r="1356" spans="1:18" x14ac:dyDescent="0.25">
      <c r="A1356" t="s">
        <v>10068</v>
      </c>
      <c r="B1356" t="s">
        <v>41</v>
      </c>
      <c r="C1356" t="s">
        <v>34</v>
      </c>
      <c r="D1356" s="11">
        <v>2004</v>
      </c>
      <c r="E1356" t="s">
        <v>9760</v>
      </c>
      <c r="F1356">
        <v>5.6</v>
      </c>
      <c r="G1356">
        <v>165000</v>
      </c>
      <c r="H1356" t="s">
        <v>3232</v>
      </c>
      <c r="I1356" t="s">
        <v>3232</v>
      </c>
      <c r="J1356" t="s">
        <v>709</v>
      </c>
      <c r="K1356" t="s">
        <v>7</v>
      </c>
      <c r="L1356" s="7">
        <v>155000000</v>
      </c>
      <c r="M1356" s="7">
        <v>167298192</v>
      </c>
      <c r="N1356" t="s">
        <v>138</v>
      </c>
      <c r="O1356">
        <v>175</v>
      </c>
      <c r="P1356" s="8">
        <f>_xlfn.XLOOKUP(D1356,Consumer_Price_Index!A:A,Consumer_Price_Index!B:B)</f>
        <v>188.9</v>
      </c>
      <c r="Q1356" s="13">
        <f>IF(ISNUMBER(M1356), M1356*(Consumer_Price_Index!$B$45/(_xlfn.XLOOKUP('Working Data'!D4493,Consumer_Price_Index!A:A,Consumer_Price_Index!B:B))), "Missing")</f>
        <v>237649226.58461535</v>
      </c>
      <c r="R1356" t="str">
        <f t="shared" si="21"/>
        <v>Yes</v>
      </c>
    </row>
    <row r="1357" spans="1:18" x14ac:dyDescent="0.25">
      <c r="A1357" t="s">
        <v>10049</v>
      </c>
      <c r="B1357" t="s">
        <v>68</v>
      </c>
      <c r="C1357" t="s">
        <v>34</v>
      </c>
      <c r="D1357" s="11">
        <v>2004</v>
      </c>
      <c r="E1357" t="s">
        <v>10048</v>
      </c>
      <c r="F1357">
        <v>5.6</v>
      </c>
      <c r="G1357">
        <v>188000</v>
      </c>
      <c r="H1357" t="s">
        <v>3335</v>
      </c>
      <c r="I1357" t="s">
        <v>2685</v>
      </c>
      <c r="J1357" t="s">
        <v>10047</v>
      </c>
      <c r="K1357" t="s">
        <v>7</v>
      </c>
      <c r="L1357" s="7">
        <v>60000000</v>
      </c>
      <c r="M1357" s="7">
        <v>177427090</v>
      </c>
      <c r="N1357" t="s">
        <v>890</v>
      </c>
      <c r="O1357">
        <v>101</v>
      </c>
      <c r="P1357" s="8">
        <f>_xlfn.XLOOKUP(D1357,Consumer_Price_Index!A:A,Consumer_Price_Index!B:B)</f>
        <v>188.9</v>
      </c>
      <c r="Q1357" s="13">
        <f>IF(ISNUMBER(M1357), M1357*(Consumer_Price_Index!$B$45/(_xlfn.XLOOKUP('Working Data'!D4501,Consumer_Price_Index!A:A,Consumer_Price_Index!B:B))), "Missing")</f>
        <v>354737758.02493435</v>
      </c>
      <c r="R1357" t="str">
        <f t="shared" si="21"/>
        <v>Yes</v>
      </c>
    </row>
    <row r="1358" spans="1:18" x14ac:dyDescent="0.25">
      <c r="A1358" t="s">
        <v>17416</v>
      </c>
      <c r="B1358" t="s">
        <v>101</v>
      </c>
      <c r="C1358" t="s">
        <v>24</v>
      </c>
      <c r="D1358" s="11">
        <v>1990</v>
      </c>
      <c r="E1358" t="s">
        <v>17415</v>
      </c>
      <c r="F1358">
        <v>5.6</v>
      </c>
      <c r="G1358">
        <v>4200</v>
      </c>
      <c r="H1358" t="s">
        <v>17414</v>
      </c>
      <c r="I1358" t="s">
        <v>11619</v>
      </c>
      <c r="J1358" t="s">
        <v>11619</v>
      </c>
      <c r="K1358" t="s">
        <v>7</v>
      </c>
      <c r="L1358" s="7">
        <v>25000000</v>
      </c>
      <c r="M1358" s="7">
        <v>6939946</v>
      </c>
      <c r="N1358" t="s">
        <v>17413</v>
      </c>
      <c r="O1358">
        <v>95</v>
      </c>
      <c r="P1358" s="8">
        <f>_xlfn.XLOOKUP(D1358,Consumer_Price_Index!A:A,Consumer_Price_Index!B:B)</f>
        <v>130.69999999999999</v>
      </c>
      <c r="Q1358" s="13">
        <f>IF(ISNUMBER(M1358), M1358*(Consumer_Price_Index!$B$45/(_xlfn.XLOOKUP('Working Data'!D1749,Consumer_Price_Index!A:A,Consumer_Price_Index!B:B))), "Missing")</f>
        <v>11194290.87453679</v>
      </c>
      <c r="R1358" t="str">
        <f t="shared" si="21"/>
        <v>Yes</v>
      </c>
    </row>
    <row r="1359" spans="1:18" x14ac:dyDescent="0.25">
      <c r="A1359" t="s">
        <v>11426</v>
      </c>
      <c r="B1359" t="s">
        <v>41</v>
      </c>
      <c r="C1359" t="s">
        <v>11</v>
      </c>
      <c r="D1359" s="11">
        <v>2001</v>
      </c>
      <c r="E1359" t="s">
        <v>11425</v>
      </c>
      <c r="F1359">
        <v>5.6</v>
      </c>
      <c r="G1359">
        <v>23000</v>
      </c>
      <c r="H1359" t="s">
        <v>10910</v>
      </c>
      <c r="I1359" t="s">
        <v>9899</v>
      </c>
      <c r="J1359" t="s">
        <v>1287</v>
      </c>
      <c r="K1359" t="s">
        <v>7</v>
      </c>
      <c r="L1359" s="7">
        <v>53000000</v>
      </c>
      <c r="M1359" s="7">
        <v>29715606</v>
      </c>
      <c r="N1359" t="s">
        <v>9202</v>
      </c>
      <c r="O1359">
        <v>102</v>
      </c>
      <c r="P1359" s="8">
        <f>_xlfn.XLOOKUP(D1359,Consumer_Price_Index!A:A,Consumer_Price_Index!B:B)</f>
        <v>177.1</v>
      </c>
      <c r="Q1359" s="13">
        <f>IF(ISNUMBER(M1359), M1359*(Consumer_Price_Index!$B$45/(_xlfn.XLOOKUP('Working Data'!D3989,Consumer_Price_Index!A:A,Consumer_Price_Index!B:B))), "Missing")</f>
        <v>38859850.421459228</v>
      </c>
      <c r="R1359" t="str">
        <f t="shared" si="21"/>
        <v>Yes</v>
      </c>
    </row>
    <row r="1360" spans="1:18" x14ac:dyDescent="0.25">
      <c r="A1360" t="s">
        <v>15652</v>
      </c>
      <c r="B1360" t="s">
        <v>68</v>
      </c>
      <c r="C1360" t="s">
        <v>24</v>
      </c>
      <c r="D1360" s="11">
        <v>1993</v>
      </c>
      <c r="E1360" t="s">
        <v>15651</v>
      </c>
      <c r="F1360">
        <v>5.6</v>
      </c>
      <c r="G1360">
        <v>13000</v>
      </c>
      <c r="H1360" t="s">
        <v>14755</v>
      </c>
      <c r="I1360" t="s">
        <v>10069</v>
      </c>
      <c r="J1360" t="s">
        <v>8932</v>
      </c>
      <c r="K1360" t="s">
        <v>7</v>
      </c>
      <c r="M1360" s="7">
        <v>20208496</v>
      </c>
      <c r="N1360" t="s">
        <v>6122</v>
      </c>
      <c r="O1360">
        <v>108</v>
      </c>
      <c r="P1360" s="8">
        <f>_xlfn.XLOOKUP(D1360,Consumer_Price_Index!A:A,Consumer_Price_Index!B:B)</f>
        <v>144.5</v>
      </c>
      <c r="Q1360" s="13">
        <f>IF(ISNUMBER(M1360), M1360*(Consumer_Price_Index!$B$45/(_xlfn.XLOOKUP('Working Data'!D2408,Consumer_Price_Index!A:A,Consumer_Price_Index!B:B))), "Missing")</f>
        <v>36959956.369747899</v>
      </c>
      <c r="R1360" t="str">
        <f t="shared" si="21"/>
        <v>No</v>
      </c>
    </row>
    <row r="1361" spans="1:18" x14ac:dyDescent="0.25">
      <c r="A1361" t="s">
        <v>5942</v>
      </c>
      <c r="B1361" t="s">
        <v>68</v>
      </c>
      <c r="C1361" t="s">
        <v>11</v>
      </c>
      <c r="D1361" s="11">
        <v>2011</v>
      </c>
      <c r="E1361" t="s">
        <v>5906</v>
      </c>
      <c r="F1361">
        <v>5.6</v>
      </c>
      <c r="G1361">
        <v>13000</v>
      </c>
      <c r="H1361" t="s">
        <v>5941</v>
      </c>
      <c r="I1361" t="s">
        <v>5940</v>
      </c>
      <c r="J1361" t="s">
        <v>515</v>
      </c>
      <c r="K1361" t="s">
        <v>7</v>
      </c>
      <c r="L1361" s="7">
        <v>20000000</v>
      </c>
      <c r="M1361" s="7">
        <v>4627375</v>
      </c>
      <c r="N1361" t="s">
        <v>5939</v>
      </c>
      <c r="O1361">
        <v>97</v>
      </c>
      <c r="P1361" s="8">
        <f>_xlfn.XLOOKUP(D1361,Consumer_Price_Index!A:A,Consumer_Price_Index!B:B)</f>
        <v>224.9</v>
      </c>
      <c r="Q1361" s="13">
        <f>IF(ISNUMBER(M1361), M1361*(Consumer_Price_Index!$B$45/(_xlfn.XLOOKUP('Working Data'!D6029,Consumer_Price_Index!A:A,Consumer_Price_Index!B:B))), "Missing")</f>
        <v>6993854.9727182547</v>
      </c>
      <c r="R1361" t="str">
        <f t="shared" si="21"/>
        <v>Yes</v>
      </c>
    </row>
    <row r="1362" spans="1:18" x14ac:dyDescent="0.25">
      <c r="A1362" t="s">
        <v>12044</v>
      </c>
      <c r="B1362" t="s">
        <v>68</v>
      </c>
      <c r="C1362" t="s">
        <v>11</v>
      </c>
      <c r="D1362" s="11">
        <v>2000</v>
      </c>
      <c r="E1362" t="s">
        <v>11906</v>
      </c>
      <c r="F1362">
        <v>5.6</v>
      </c>
      <c r="G1362">
        <v>25000</v>
      </c>
      <c r="H1362" t="s">
        <v>9714</v>
      </c>
      <c r="I1362" t="s">
        <v>5654</v>
      </c>
      <c r="J1362" t="s">
        <v>5551</v>
      </c>
      <c r="K1362" t="s">
        <v>7</v>
      </c>
      <c r="L1362" s="7">
        <v>65000000</v>
      </c>
      <c r="M1362" s="7">
        <v>90726668</v>
      </c>
      <c r="N1362" t="s">
        <v>704</v>
      </c>
      <c r="O1362">
        <v>103</v>
      </c>
      <c r="P1362" s="8">
        <f>_xlfn.XLOOKUP(D1362,Consumer_Price_Index!A:A,Consumer_Price_Index!B:B)</f>
        <v>172.2</v>
      </c>
      <c r="Q1362" s="13">
        <f>IF(ISNUMBER(M1362), M1362*(Consumer_Price_Index!$B$45/(_xlfn.XLOOKUP('Working Data'!D3769,Consumer_Price_Index!A:A,Consumer_Price_Index!B:B))), "Missing")</f>
        <v>108112693.54556121</v>
      </c>
      <c r="R1362" t="str">
        <f t="shared" si="21"/>
        <v>Yes</v>
      </c>
    </row>
    <row r="1363" spans="1:18" x14ac:dyDescent="0.25">
      <c r="A1363" t="s">
        <v>7727</v>
      </c>
      <c r="B1363" t="s">
        <v>68</v>
      </c>
      <c r="C1363" t="s">
        <v>34</v>
      </c>
      <c r="D1363" s="11">
        <v>2008</v>
      </c>
      <c r="E1363" t="s">
        <v>7726</v>
      </c>
      <c r="F1363">
        <v>5.6</v>
      </c>
      <c r="G1363">
        <v>94000</v>
      </c>
      <c r="H1363" t="s">
        <v>7725</v>
      </c>
      <c r="I1363" t="s">
        <v>7724</v>
      </c>
      <c r="J1363" t="s">
        <v>2534</v>
      </c>
      <c r="K1363" t="s">
        <v>562</v>
      </c>
      <c r="L1363" s="7">
        <v>70000000</v>
      </c>
      <c r="M1363" s="7">
        <v>72109200</v>
      </c>
      <c r="N1363" t="s">
        <v>7723</v>
      </c>
      <c r="O1363">
        <v>90</v>
      </c>
      <c r="P1363" s="8">
        <f>_xlfn.XLOOKUP(D1363,Consumer_Price_Index!A:A,Consumer_Price_Index!B:B)</f>
        <v>215.3</v>
      </c>
      <c r="Q1363" s="13">
        <f>IF(ISNUMBER(M1363), M1363*(Consumer_Price_Index!$B$45/(_xlfn.XLOOKUP('Working Data'!D5389,Consumer_Price_Index!A:A,Consumer_Price_Index!B:B))), "Missing")</f>
        <v>168107675.89900535</v>
      </c>
      <c r="R1363" t="str">
        <f t="shared" si="21"/>
        <v>Yes</v>
      </c>
    </row>
    <row r="1364" spans="1:18" x14ac:dyDescent="0.25">
      <c r="A1364" t="s">
        <v>21568</v>
      </c>
      <c r="B1364" t="s">
        <v>41</v>
      </c>
      <c r="C1364" t="s">
        <v>100</v>
      </c>
      <c r="D1364" s="11">
        <v>1981</v>
      </c>
      <c r="E1364" t="s">
        <v>21567</v>
      </c>
      <c r="F1364">
        <v>5.6</v>
      </c>
      <c r="G1364">
        <v>829</v>
      </c>
      <c r="H1364" t="s">
        <v>17292</v>
      </c>
      <c r="I1364" t="s">
        <v>19632</v>
      </c>
      <c r="J1364" t="s">
        <v>3484</v>
      </c>
      <c r="K1364" t="s">
        <v>7</v>
      </c>
      <c r="M1364" s="7">
        <v>11809387</v>
      </c>
      <c r="N1364" t="s">
        <v>20363</v>
      </c>
      <c r="O1364">
        <v>94</v>
      </c>
      <c r="P1364" s="8">
        <f>_xlfn.XLOOKUP(D1364,Consumer_Price_Index!A:A,Consumer_Price_Index!B:B)</f>
        <v>90.9</v>
      </c>
      <c r="Q1364" s="13">
        <f>IF(ISNUMBER(M1364), M1364*(Consumer_Price_Index!$B$45/(_xlfn.XLOOKUP('Working Data'!D188,Consumer_Price_Index!A:A,Consumer_Price_Index!B:B))), "Missing")</f>
        <v>22933844.607393242</v>
      </c>
      <c r="R1364" t="str">
        <f t="shared" si="21"/>
        <v>No</v>
      </c>
    </row>
    <row r="1365" spans="1:18" x14ac:dyDescent="0.25">
      <c r="A1365" t="s">
        <v>10889</v>
      </c>
      <c r="B1365" t="s">
        <v>68</v>
      </c>
      <c r="C1365" t="s">
        <v>34</v>
      </c>
      <c r="D1365" s="11">
        <v>2002</v>
      </c>
      <c r="E1365" t="s">
        <v>10888</v>
      </c>
      <c r="F1365">
        <v>5.6</v>
      </c>
      <c r="G1365">
        <v>45000</v>
      </c>
      <c r="H1365" t="s">
        <v>5997</v>
      </c>
      <c r="I1365" t="s">
        <v>10887</v>
      </c>
      <c r="J1365" t="s">
        <v>5628</v>
      </c>
      <c r="K1365" t="s">
        <v>7</v>
      </c>
      <c r="L1365" s="7">
        <v>70000000</v>
      </c>
      <c r="M1365" s="7">
        <v>66200782</v>
      </c>
      <c r="N1365" t="s">
        <v>6122</v>
      </c>
      <c r="O1365">
        <v>116</v>
      </c>
      <c r="P1365" s="8">
        <f>_xlfn.XLOOKUP(D1365,Consumer_Price_Index!A:A,Consumer_Price_Index!B:B)</f>
        <v>179.9</v>
      </c>
      <c r="Q1365" s="13">
        <f>IF(ISNUMBER(M1365), M1365*(Consumer_Price_Index!$B$45/(_xlfn.XLOOKUP('Working Data'!D4193,Consumer_Price_Index!A:A,Consumer_Price_Index!B:B))), "Missing")</f>
        <v>123750786.96564417</v>
      </c>
      <c r="R1365" t="str">
        <f t="shared" si="21"/>
        <v>Yes</v>
      </c>
    </row>
    <row r="1366" spans="1:18" x14ac:dyDescent="0.25">
      <c r="A1366" t="s">
        <v>18303</v>
      </c>
      <c r="B1366" t="s">
        <v>41</v>
      </c>
      <c r="C1366" t="s">
        <v>5</v>
      </c>
      <c r="D1366" s="11">
        <v>1988</v>
      </c>
      <c r="E1366" t="s">
        <v>18302</v>
      </c>
      <c r="F1366">
        <v>5.6</v>
      </c>
      <c r="G1366">
        <v>3600</v>
      </c>
      <c r="H1366" t="s">
        <v>4166</v>
      </c>
      <c r="I1366" t="s">
        <v>4166</v>
      </c>
      <c r="J1366" t="s">
        <v>18301</v>
      </c>
      <c r="K1366" t="s">
        <v>7</v>
      </c>
      <c r="L1366" s="7">
        <v>4000000</v>
      </c>
      <c r="M1366" s="7">
        <v>9797098</v>
      </c>
      <c r="N1366" t="s">
        <v>16081</v>
      </c>
      <c r="O1366">
        <v>80</v>
      </c>
      <c r="P1366" s="8">
        <f>_xlfn.XLOOKUP(D1366,Consumer_Price_Index!A:A,Consumer_Price_Index!B:B)</f>
        <v>118.3</v>
      </c>
      <c r="Q1366" s="13">
        <f>IF(ISNUMBER(M1366), M1366*(Consumer_Price_Index!$B$45/(_xlfn.XLOOKUP('Working Data'!D1400,Consumer_Price_Index!A:A,Consumer_Price_Index!B:B))), "Missing")</f>
        <v>21917590.019089572</v>
      </c>
      <c r="R1366" t="str">
        <f t="shared" si="21"/>
        <v>Yes</v>
      </c>
    </row>
    <row r="1367" spans="1:18" x14ac:dyDescent="0.25">
      <c r="A1367" t="s">
        <v>6398</v>
      </c>
      <c r="B1367" t="s">
        <v>41</v>
      </c>
      <c r="C1367" t="s">
        <v>24</v>
      </c>
      <c r="D1367" s="11">
        <v>2011</v>
      </c>
      <c r="E1367" t="s">
        <v>6370</v>
      </c>
      <c r="F1367">
        <v>5.6</v>
      </c>
      <c r="G1367">
        <v>196000</v>
      </c>
      <c r="H1367" t="s">
        <v>997</v>
      </c>
      <c r="I1367" t="s">
        <v>871</v>
      </c>
      <c r="J1367" t="s">
        <v>4565</v>
      </c>
      <c r="K1367" t="s">
        <v>7</v>
      </c>
      <c r="L1367" s="7">
        <v>20000000</v>
      </c>
      <c r="M1367" s="7">
        <v>216197492</v>
      </c>
      <c r="N1367" t="s">
        <v>114</v>
      </c>
      <c r="O1367">
        <v>92</v>
      </c>
      <c r="P1367" s="8">
        <f>_xlfn.XLOOKUP(D1367,Consumer_Price_Index!A:A,Consumer_Price_Index!B:B)</f>
        <v>224.9</v>
      </c>
      <c r="Q1367" s="13">
        <f>IF(ISNUMBER(M1367), M1367*(Consumer_Price_Index!$B$45/(_xlfn.XLOOKUP('Working Data'!D5870,Consumer_Price_Index!A:A,Consumer_Price_Index!B:B))), "Missing")</f>
        <v>444503210.60998648</v>
      </c>
      <c r="R1367" t="str">
        <f t="shared" si="21"/>
        <v>Yes</v>
      </c>
    </row>
    <row r="1368" spans="1:18" x14ac:dyDescent="0.25">
      <c r="A1368" t="s">
        <v>8790</v>
      </c>
      <c r="B1368" t="s">
        <v>101</v>
      </c>
      <c r="C1368" t="s">
        <v>73</v>
      </c>
      <c r="D1368" s="11">
        <v>2006</v>
      </c>
      <c r="E1368" t="s">
        <v>8789</v>
      </c>
      <c r="F1368">
        <v>5.6</v>
      </c>
      <c r="G1368">
        <v>29000</v>
      </c>
      <c r="H1368" t="s">
        <v>8368</v>
      </c>
      <c r="I1368" t="s">
        <v>8368</v>
      </c>
      <c r="J1368" t="s">
        <v>3454</v>
      </c>
      <c r="K1368" t="s">
        <v>7</v>
      </c>
      <c r="L1368" s="7">
        <v>51000000</v>
      </c>
      <c r="M1368" s="7">
        <v>116755080</v>
      </c>
      <c r="N1368" t="s">
        <v>8788</v>
      </c>
      <c r="O1368">
        <v>90</v>
      </c>
      <c r="P1368" s="8">
        <f>_xlfn.XLOOKUP(D1368,Consumer_Price_Index!A:A,Consumer_Price_Index!B:B)</f>
        <v>201.6</v>
      </c>
      <c r="Q1368" s="13">
        <f>IF(ISNUMBER(M1368), M1368*(Consumer_Price_Index!$B$45/(_xlfn.XLOOKUP('Working Data'!D4984,Consumer_Price_Index!A:A,Consumer_Price_Index!B:B))), "Missing")</f>
        <v>324591905.80291975</v>
      </c>
      <c r="R1368" t="str">
        <f t="shared" si="21"/>
        <v>Yes</v>
      </c>
    </row>
    <row r="1369" spans="1:18" x14ac:dyDescent="0.25">
      <c r="A1369" t="s">
        <v>9137</v>
      </c>
      <c r="B1369" t="s">
        <v>382</v>
      </c>
      <c r="C1369" t="s">
        <v>87</v>
      </c>
      <c r="D1369" s="11">
        <v>2005</v>
      </c>
      <c r="E1369" t="s">
        <v>9136</v>
      </c>
      <c r="F1369">
        <v>5.6</v>
      </c>
      <c r="G1369">
        <v>6100</v>
      </c>
      <c r="H1369" t="s">
        <v>9135</v>
      </c>
      <c r="I1369" t="s">
        <v>9135</v>
      </c>
      <c r="J1369" t="s">
        <v>9134</v>
      </c>
      <c r="K1369" t="s">
        <v>190</v>
      </c>
      <c r="M1369" s="7">
        <v>258227</v>
      </c>
      <c r="N1369" t="s">
        <v>9133</v>
      </c>
      <c r="O1369">
        <v>98</v>
      </c>
      <c r="P1369" s="8">
        <f>_xlfn.XLOOKUP(D1369,Consumer_Price_Index!A:A,Consumer_Price_Index!B:B)</f>
        <v>195.3</v>
      </c>
      <c r="Q1369" s="13">
        <f>IF(ISNUMBER(M1369), M1369*(Consumer_Price_Index!$B$45/(_xlfn.XLOOKUP('Working Data'!D4834,Consumer_Price_Index!A:A,Consumer_Price_Index!B:B))), "Missing")</f>
        <v>332411.35149978875</v>
      </c>
      <c r="R1369" t="str">
        <f t="shared" si="21"/>
        <v>No</v>
      </c>
    </row>
    <row r="1370" spans="1:18" x14ac:dyDescent="0.25">
      <c r="A1370" t="s">
        <v>9489</v>
      </c>
      <c r="B1370" t="s">
        <v>68</v>
      </c>
      <c r="C1370" t="s">
        <v>24</v>
      </c>
      <c r="D1370" s="11">
        <v>2005</v>
      </c>
      <c r="E1370" t="s">
        <v>9381</v>
      </c>
      <c r="F1370">
        <v>5.6</v>
      </c>
      <c r="G1370">
        <v>68000</v>
      </c>
      <c r="H1370" t="s">
        <v>896</v>
      </c>
      <c r="I1370" t="s">
        <v>9488</v>
      </c>
      <c r="J1370" t="s">
        <v>568</v>
      </c>
      <c r="K1370" t="s">
        <v>7</v>
      </c>
      <c r="L1370" s="7">
        <v>53000000</v>
      </c>
      <c r="M1370" s="7">
        <v>95763716</v>
      </c>
      <c r="N1370" t="s">
        <v>704</v>
      </c>
      <c r="O1370">
        <v>118</v>
      </c>
      <c r="P1370" s="8">
        <f>_xlfn.XLOOKUP(D1370,Consumer_Price_Index!A:A,Consumer_Price_Index!B:B)</f>
        <v>195.3</v>
      </c>
      <c r="Q1370" s="13">
        <f>IF(ISNUMBER(M1370), M1370*(Consumer_Price_Index!$B$45/(_xlfn.XLOOKUP('Working Data'!D4705,Consumer_Price_Index!A:A,Consumer_Price_Index!B:B))), "Missing")</f>
        <v>144738116.39484128</v>
      </c>
      <c r="R1370" t="str">
        <f t="shared" si="21"/>
        <v>Yes</v>
      </c>
    </row>
    <row r="1371" spans="1:18" x14ac:dyDescent="0.25">
      <c r="A1371" t="s">
        <v>6118</v>
      </c>
      <c r="B1371" t="s">
        <v>68</v>
      </c>
      <c r="C1371" t="s">
        <v>11</v>
      </c>
      <c r="D1371" s="11">
        <v>2011</v>
      </c>
      <c r="E1371" t="s">
        <v>6117</v>
      </c>
      <c r="F1371">
        <v>5.6</v>
      </c>
      <c r="G1371">
        <v>76000</v>
      </c>
      <c r="H1371" t="s">
        <v>4270</v>
      </c>
      <c r="I1371" t="s">
        <v>4270</v>
      </c>
      <c r="J1371" t="s">
        <v>6116</v>
      </c>
      <c r="K1371" t="s">
        <v>7</v>
      </c>
      <c r="L1371" s="7">
        <v>17000000</v>
      </c>
      <c r="M1371" s="7">
        <v>43202283</v>
      </c>
      <c r="N1371" t="s">
        <v>783</v>
      </c>
      <c r="O1371">
        <v>86</v>
      </c>
      <c r="P1371" s="8">
        <f>_xlfn.XLOOKUP(D1371,Consumer_Price_Index!A:A,Consumer_Price_Index!B:B)</f>
        <v>224.9</v>
      </c>
      <c r="Q1371" s="13">
        <f>IF(ISNUMBER(M1371), M1371*(Consumer_Price_Index!$B$45/(_xlfn.XLOOKUP('Working Data'!D5979,Consumer_Price_Index!A:A,Consumer_Price_Index!B:B))), "Missing")</f>
        <v>53707611.709914319</v>
      </c>
      <c r="R1371" t="str">
        <f t="shared" si="21"/>
        <v>Yes</v>
      </c>
    </row>
    <row r="1372" spans="1:18" x14ac:dyDescent="0.25">
      <c r="A1372" t="s">
        <v>11862</v>
      </c>
      <c r="B1372" t="s">
        <v>68</v>
      </c>
      <c r="C1372" t="s">
        <v>24</v>
      </c>
      <c r="D1372" s="11">
        <v>2000</v>
      </c>
      <c r="E1372" t="s">
        <v>11861</v>
      </c>
      <c r="F1372">
        <v>5.6</v>
      </c>
      <c r="G1372">
        <v>3700</v>
      </c>
      <c r="H1372" t="s">
        <v>3484</v>
      </c>
      <c r="I1372" t="s">
        <v>8466</v>
      </c>
      <c r="J1372" t="s">
        <v>11860</v>
      </c>
      <c r="K1372" t="s">
        <v>7</v>
      </c>
      <c r="L1372" s="7">
        <v>14000000</v>
      </c>
      <c r="M1372" s="7">
        <v>3169930</v>
      </c>
      <c r="N1372" t="s">
        <v>7208</v>
      </c>
      <c r="O1372">
        <v>112</v>
      </c>
      <c r="P1372" s="8">
        <f>_xlfn.XLOOKUP(D1372,Consumer_Price_Index!A:A,Consumer_Price_Index!B:B)</f>
        <v>172.2</v>
      </c>
      <c r="Q1372" s="13">
        <f>IF(ISNUMBER(M1372), M1372*(Consumer_Price_Index!$B$45/(_xlfn.XLOOKUP('Working Data'!D3823,Consumer_Price_Index!A:A,Consumer_Price_Index!B:B))), "Missing")</f>
        <v>7789336.0564516122</v>
      </c>
      <c r="R1372" t="str">
        <f t="shared" si="21"/>
        <v>Yes</v>
      </c>
    </row>
    <row r="1373" spans="1:18" x14ac:dyDescent="0.25">
      <c r="A1373" t="s">
        <v>9170</v>
      </c>
      <c r="B1373" t="s">
        <v>68</v>
      </c>
      <c r="C1373" t="s">
        <v>24</v>
      </c>
      <c r="D1373" s="11">
        <v>2005</v>
      </c>
      <c r="E1373" t="s">
        <v>9169</v>
      </c>
      <c r="F1373">
        <v>5.6</v>
      </c>
      <c r="G1373">
        <v>17000</v>
      </c>
      <c r="H1373" t="s">
        <v>4316</v>
      </c>
      <c r="I1373" t="s">
        <v>9168</v>
      </c>
      <c r="J1373" t="s">
        <v>8728</v>
      </c>
      <c r="K1373" t="s">
        <v>7</v>
      </c>
      <c r="M1373" s="7">
        <v>37245453</v>
      </c>
      <c r="N1373" t="s">
        <v>704</v>
      </c>
      <c r="O1373">
        <v>105</v>
      </c>
      <c r="P1373" s="8">
        <f>_xlfn.XLOOKUP(D1373,Consumer_Price_Index!A:A,Consumer_Price_Index!B:B)</f>
        <v>195.3</v>
      </c>
      <c r="Q1373" s="13">
        <f>IF(ISNUMBER(M1373), M1373*(Consumer_Price_Index!$B$45/(_xlfn.XLOOKUP('Working Data'!D4825,Consumer_Price_Index!A:A,Consumer_Price_Index!B:B))), "Missing")</f>
        <v>50461047.261449531</v>
      </c>
      <c r="R1373" t="str">
        <f t="shared" si="21"/>
        <v>No</v>
      </c>
    </row>
    <row r="1374" spans="1:18" x14ac:dyDescent="0.25">
      <c r="A1374" t="s">
        <v>15713</v>
      </c>
      <c r="B1374" t="s">
        <v>41</v>
      </c>
      <c r="C1374" t="s">
        <v>34</v>
      </c>
      <c r="D1374" s="11">
        <v>1993</v>
      </c>
      <c r="E1374" t="s">
        <v>15576</v>
      </c>
      <c r="F1374">
        <v>5.6</v>
      </c>
      <c r="G1374">
        <v>5400</v>
      </c>
      <c r="H1374" t="s">
        <v>15712</v>
      </c>
      <c r="I1374" t="s">
        <v>15711</v>
      </c>
      <c r="J1374" t="s">
        <v>15710</v>
      </c>
      <c r="K1374" t="s">
        <v>7</v>
      </c>
      <c r="L1374" s="7">
        <v>7000000</v>
      </c>
      <c r="M1374" s="7">
        <v>6608687</v>
      </c>
      <c r="N1374" t="s">
        <v>15709</v>
      </c>
      <c r="O1374">
        <v>101</v>
      </c>
      <c r="P1374" s="8">
        <f>_xlfn.XLOOKUP(D1374,Consumer_Price_Index!A:A,Consumer_Price_Index!B:B)</f>
        <v>144.5</v>
      </c>
      <c r="Q1374" s="13">
        <f>IF(ISNUMBER(M1374), M1374*(Consumer_Price_Index!$B$45/(_xlfn.XLOOKUP('Working Data'!D2389,Consumer_Price_Index!A:A,Consumer_Price_Index!B:B))), "Missing")</f>
        <v>18714376.662639406</v>
      </c>
      <c r="R1374" t="str">
        <f t="shared" si="21"/>
        <v>Yes</v>
      </c>
    </row>
    <row r="1375" spans="1:18" x14ac:dyDescent="0.25">
      <c r="A1375" t="s">
        <v>17261</v>
      </c>
      <c r="B1375" t="s">
        <v>41</v>
      </c>
      <c r="C1375" t="s">
        <v>24</v>
      </c>
      <c r="D1375" s="11">
        <v>1990</v>
      </c>
      <c r="E1375" t="s">
        <v>17260</v>
      </c>
      <c r="F1375">
        <v>5.6</v>
      </c>
      <c r="G1375">
        <v>3500</v>
      </c>
      <c r="H1375" t="s">
        <v>17259</v>
      </c>
      <c r="I1375" t="s">
        <v>17259</v>
      </c>
      <c r="J1375" t="s">
        <v>17259</v>
      </c>
      <c r="K1375" t="s">
        <v>7</v>
      </c>
      <c r="M1375" s="7">
        <v>19740070</v>
      </c>
      <c r="N1375" t="s">
        <v>6122</v>
      </c>
      <c r="O1375">
        <v>94</v>
      </c>
      <c r="P1375" s="8">
        <f>_xlfn.XLOOKUP(D1375,Consumer_Price_Index!A:A,Consumer_Price_Index!B:B)</f>
        <v>130.69999999999999</v>
      </c>
      <c r="Q1375" s="13">
        <f>IF(ISNUMBER(M1375), M1375*(Consumer_Price_Index!$B$45/(_xlfn.XLOOKUP('Working Data'!D1803,Consumer_Price_Index!A:A,Consumer_Price_Index!B:B))), "Missing")</f>
        <v>30797743.620071683</v>
      </c>
      <c r="R1375" t="str">
        <f t="shared" si="21"/>
        <v>No</v>
      </c>
    </row>
    <row r="1376" spans="1:18" x14ac:dyDescent="0.25">
      <c r="A1376" t="s">
        <v>15455</v>
      </c>
      <c r="B1376" t="s">
        <v>41</v>
      </c>
      <c r="C1376" t="s">
        <v>34</v>
      </c>
      <c r="D1376" s="11">
        <v>1994</v>
      </c>
      <c r="E1376" t="s">
        <v>15454</v>
      </c>
      <c r="F1376">
        <v>5.6</v>
      </c>
      <c r="G1376">
        <v>78000</v>
      </c>
      <c r="H1376" t="s">
        <v>13233</v>
      </c>
      <c r="I1376" t="s">
        <v>15453</v>
      </c>
      <c r="J1376" t="s">
        <v>2822</v>
      </c>
      <c r="K1376" t="s">
        <v>7</v>
      </c>
      <c r="L1376" s="7">
        <v>50000000</v>
      </c>
      <c r="M1376" s="7">
        <v>119208989</v>
      </c>
      <c r="N1376" t="s">
        <v>108</v>
      </c>
      <c r="O1376">
        <v>104</v>
      </c>
      <c r="P1376" s="8">
        <f>_xlfn.XLOOKUP(D1376,Consumer_Price_Index!A:A,Consumer_Price_Index!B:B)</f>
        <v>148.19999999999999</v>
      </c>
      <c r="Q1376" s="13">
        <f>IF(ISNUMBER(M1376), M1376*(Consumer_Price_Index!$B$45/(_xlfn.XLOOKUP('Working Data'!D2482,Consumer_Price_Index!A:A,Consumer_Price_Index!B:B))), "Missing")</f>
        <v>231504008.59337157</v>
      </c>
      <c r="R1376" t="str">
        <f t="shared" si="21"/>
        <v>Yes</v>
      </c>
    </row>
    <row r="1377" spans="1:18" x14ac:dyDescent="0.25">
      <c r="A1377" t="s">
        <v>13818</v>
      </c>
      <c r="B1377" t="s">
        <v>68</v>
      </c>
      <c r="C1377" t="s">
        <v>34</v>
      </c>
      <c r="D1377" s="11">
        <v>1997</v>
      </c>
      <c r="E1377" t="s">
        <v>13719</v>
      </c>
      <c r="F1377">
        <v>5.6</v>
      </c>
      <c r="G1377">
        <v>40000</v>
      </c>
      <c r="H1377" t="s">
        <v>5259</v>
      </c>
      <c r="I1377" t="s">
        <v>13817</v>
      </c>
      <c r="J1377" t="s">
        <v>13139</v>
      </c>
      <c r="K1377" t="s">
        <v>7</v>
      </c>
      <c r="L1377" s="7">
        <v>18000000</v>
      </c>
      <c r="M1377" s="7">
        <v>31480418</v>
      </c>
      <c r="N1377" t="s">
        <v>837</v>
      </c>
      <c r="O1377">
        <v>88</v>
      </c>
      <c r="P1377" s="8">
        <f>_xlfn.XLOOKUP(D1377,Consumer_Price_Index!A:A,Consumer_Price_Index!B:B)</f>
        <v>160.5</v>
      </c>
      <c r="Q1377" s="13">
        <f>IF(ISNUMBER(M1377), M1377*(Consumer_Price_Index!$B$45/(_xlfn.XLOOKUP('Working Data'!D3125,Consumer_Price_Index!A:A,Consumer_Price_Index!B:B))), "Missing")</f>
        <v>53318973.677598663</v>
      </c>
      <c r="R1377" t="str">
        <f t="shared" si="21"/>
        <v>Yes</v>
      </c>
    </row>
    <row r="1378" spans="1:18" x14ac:dyDescent="0.25">
      <c r="A1378" t="s">
        <v>16681</v>
      </c>
      <c r="B1378" t="s">
        <v>41</v>
      </c>
      <c r="C1378" t="s">
        <v>5</v>
      </c>
      <c r="D1378" s="11">
        <v>1991</v>
      </c>
      <c r="E1378" t="s">
        <v>16680</v>
      </c>
      <c r="F1378">
        <v>5.6</v>
      </c>
      <c r="G1378">
        <v>4100</v>
      </c>
      <c r="H1378" t="s">
        <v>8314</v>
      </c>
      <c r="I1378" t="s">
        <v>14306</v>
      </c>
      <c r="J1378" t="s">
        <v>16485</v>
      </c>
      <c r="K1378" t="s">
        <v>7</v>
      </c>
      <c r="L1378" s="7">
        <v>10000000</v>
      </c>
      <c r="M1378" s="7">
        <v>9188150</v>
      </c>
      <c r="N1378" t="s">
        <v>108</v>
      </c>
      <c r="O1378">
        <v>88</v>
      </c>
      <c r="P1378" s="8">
        <f>_xlfn.XLOOKUP(D1378,Consumer_Price_Index!A:A,Consumer_Price_Index!B:B)</f>
        <v>136.19999999999999</v>
      </c>
      <c r="Q1378" s="13">
        <f>IF(ISNUMBER(M1378), M1378*(Consumer_Price_Index!$B$45/(_xlfn.XLOOKUP('Working Data'!D2011,Consumer_Price_Index!A:A,Consumer_Price_Index!B:B))), "Missing")</f>
        <v>25544063.001824819</v>
      </c>
      <c r="R1378" t="str">
        <f t="shared" si="21"/>
        <v>Yes</v>
      </c>
    </row>
    <row r="1379" spans="1:18" x14ac:dyDescent="0.25">
      <c r="A1379" t="s">
        <v>10346</v>
      </c>
      <c r="B1379" t="s">
        <v>68</v>
      </c>
      <c r="C1379" t="s">
        <v>24</v>
      </c>
      <c r="D1379" s="11">
        <v>2003</v>
      </c>
      <c r="E1379" t="s">
        <v>10345</v>
      </c>
      <c r="F1379">
        <v>5.6</v>
      </c>
      <c r="G1379">
        <v>35000</v>
      </c>
      <c r="H1379" t="s">
        <v>768</v>
      </c>
      <c r="I1379" t="s">
        <v>7450</v>
      </c>
      <c r="J1379" t="s">
        <v>3571</v>
      </c>
      <c r="K1379" t="s">
        <v>7</v>
      </c>
      <c r="L1379" s="7">
        <v>33000000</v>
      </c>
      <c r="M1379" s="7">
        <v>164729679</v>
      </c>
      <c r="N1379" t="s">
        <v>6122</v>
      </c>
      <c r="O1379">
        <v>105</v>
      </c>
      <c r="P1379" s="8">
        <f>_xlfn.XLOOKUP(D1379,Consumer_Price_Index!A:A,Consumer_Price_Index!B:B)</f>
        <v>184</v>
      </c>
      <c r="Q1379" s="13">
        <f>IF(ISNUMBER(M1379), M1379*(Consumer_Price_Index!$B$45/(_xlfn.XLOOKUP('Working Data'!D4395,Consumer_Price_Index!A:A,Consumer_Price_Index!B:B))), "Missing")</f>
        <v>248973874.95684525</v>
      </c>
      <c r="R1379" t="str">
        <f t="shared" si="21"/>
        <v>Yes</v>
      </c>
    </row>
    <row r="1380" spans="1:18" x14ac:dyDescent="0.25">
      <c r="A1380" t="s">
        <v>11535</v>
      </c>
      <c r="B1380" t="s">
        <v>68</v>
      </c>
      <c r="C1380" t="s">
        <v>100</v>
      </c>
      <c r="D1380" s="11">
        <v>2001</v>
      </c>
      <c r="E1380" t="s">
        <v>11248</v>
      </c>
      <c r="F1380">
        <v>5.6</v>
      </c>
      <c r="G1380">
        <v>31000</v>
      </c>
      <c r="H1380" t="s">
        <v>11534</v>
      </c>
      <c r="I1380" t="s">
        <v>2417</v>
      </c>
      <c r="J1380" t="s">
        <v>2221</v>
      </c>
      <c r="K1380" t="s">
        <v>7</v>
      </c>
      <c r="L1380" s="7">
        <v>13000000</v>
      </c>
      <c r="M1380" s="7">
        <v>5007898</v>
      </c>
      <c r="N1380" t="s">
        <v>11533</v>
      </c>
      <c r="O1380">
        <v>84</v>
      </c>
      <c r="P1380" s="8">
        <f>_xlfn.XLOOKUP(D1380,Consumer_Price_Index!A:A,Consumer_Price_Index!B:B)</f>
        <v>177.1</v>
      </c>
      <c r="Q1380" s="13">
        <f>IF(ISNUMBER(M1380), M1380*(Consumer_Price_Index!$B$45/(_xlfn.XLOOKUP('Working Data'!D3953,Consumer_Price_Index!A:A,Consumer_Price_Index!B:B))), "Missing")</f>
        <v>6996361.8551123338</v>
      </c>
      <c r="R1380" t="str">
        <f t="shared" si="21"/>
        <v>Yes</v>
      </c>
    </row>
    <row r="1381" spans="1:18" x14ac:dyDescent="0.25">
      <c r="A1381" t="s">
        <v>14657</v>
      </c>
      <c r="B1381" t="s">
        <v>68</v>
      </c>
      <c r="C1381" t="s">
        <v>100</v>
      </c>
      <c r="D1381" s="11">
        <v>1995</v>
      </c>
      <c r="E1381" t="s">
        <v>14656</v>
      </c>
      <c r="F1381">
        <v>5.6</v>
      </c>
      <c r="G1381">
        <v>5700</v>
      </c>
      <c r="H1381" t="s">
        <v>14655</v>
      </c>
      <c r="I1381" t="s">
        <v>14654</v>
      </c>
      <c r="J1381" t="s">
        <v>14653</v>
      </c>
      <c r="K1381" t="s">
        <v>7</v>
      </c>
      <c r="M1381" s="7">
        <v>7919823</v>
      </c>
      <c r="N1381" t="s">
        <v>890</v>
      </c>
      <c r="O1381">
        <v>90</v>
      </c>
      <c r="P1381" s="8">
        <f>_xlfn.XLOOKUP(D1381,Consumer_Price_Index!A:A,Consumer_Price_Index!B:B)</f>
        <v>152.4</v>
      </c>
      <c r="Q1381" s="13">
        <f>IF(ISNUMBER(M1381), M1381*(Consumer_Price_Index!$B$45/(_xlfn.XLOOKUP('Working Data'!D2798,Consumer_Price_Index!A:A,Consumer_Price_Index!B:B))), "Missing")</f>
        <v>14804724.344171777</v>
      </c>
      <c r="R1381" t="str">
        <f t="shared" si="21"/>
        <v>No</v>
      </c>
    </row>
    <row r="1382" spans="1:18" x14ac:dyDescent="0.25">
      <c r="A1382" t="s">
        <v>20687</v>
      </c>
      <c r="B1382" t="s">
        <v>41</v>
      </c>
      <c r="C1382" t="s">
        <v>5</v>
      </c>
      <c r="D1382" s="11">
        <v>1984</v>
      </c>
      <c r="E1382" t="s">
        <v>20507</v>
      </c>
      <c r="F1382">
        <v>5.6</v>
      </c>
      <c r="G1382">
        <v>11000</v>
      </c>
      <c r="H1382" t="s">
        <v>20686</v>
      </c>
      <c r="I1382" t="s">
        <v>20685</v>
      </c>
      <c r="J1382" t="s">
        <v>20684</v>
      </c>
      <c r="K1382" t="s">
        <v>7</v>
      </c>
      <c r="L1382" s="7">
        <v>1250000</v>
      </c>
      <c r="M1382" s="7">
        <v>4654423</v>
      </c>
      <c r="N1382" t="s">
        <v>20683</v>
      </c>
      <c r="O1382">
        <v>88</v>
      </c>
      <c r="P1382" s="8">
        <f>_xlfn.XLOOKUP(D1382,Consumer_Price_Index!A:A,Consumer_Price_Index!B:B)</f>
        <v>103.9</v>
      </c>
      <c r="Q1382" s="13">
        <f>IF(ISNUMBER(M1382), M1382*(Consumer_Price_Index!$B$45/(_xlfn.XLOOKUP('Working Data'!D514,Consumer_Price_Index!A:A,Consumer_Price_Index!B:B))), "Missing")</f>
        <v>9814551.4747404847</v>
      </c>
      <c r="R1382" t="str">
        <f t="shared" si="21"/>
        <v>Yes</v>
      </c>
    </row>
    <row r="1383" spans="1:18" x14ac:dyDescent="0.25">
      <c r="A1383" t="s">
        <v>11116</v>
      </c>
      <c r="B1383" t="s">
        <v>41</v>
      </c>
      <c r="C1383" t="s">
        <v>5</v>
      </c>
      <c r="D1383" s="11">
        <v>2002</v>
      </c>
      <c r="E1383" t="s">
        <v>10357</v>
      </c>
      <c r="F1383">
        <v>5.6</v>
      </c>
      <c r="G1383">
        <v>75000</v>
      </c>
      <c r="H1383" t="s">
        <v>1464</v>
      </c>
      <c r="I1383" t="s">
        <v>1464</v>
      </c>
      <c r="J1383" t="s">
        <v>11115</v>
      </c>
      <c r="K1383" t="s">
        <v>7</v>
      </c>
      <c r="L1383" s="7">
        <v>1500000</v>
      </c>
      <c r="M1383" s="7">
        <v>30553394</v>
      </c>
      <c r="N1383" t="s">
        <v>11114</v>
      </c>
      <c r="O1383">
        <v>93</v>
      </c>
      <c r="P1383" s="8">
        <f>_xlfn.XLOOKUP(D1383,Consumer_Price_Index!A:A,Consumer_Price_Index!B:B)</f>
        <v>179.9</v>
      </c>
      <c r="Q1383" s="13">
        <f>IF(ISNUMBER(M1383), M1383*(Consumer_Price_Index!$B$45/(_xlfn.XLOOKUP('Working Data'!D4112,Consumer_Price_Index!A:A,Consumer_Price_Index!B:B))), "Missing")</f>
        <v>86520624.087360591</v>
      </c>
      <c r="R1383" t="str">
        <f t="shared" si="21"/>
        <v>Yes</v>
      </c>
    </row>
    <row r="1384" spans="1:18" x14ac:dyDescent="0.25">
      <c r="A1384" t="s">
        <v>21623</v>
      </c>
      <c r="B1384" t="s">
        <v>101</v>
      </c>
      <c r="C1384" t="s">
        <v>24</v>
      </c>
      <c r="D1384" s="11">
        <v>1981</v>
      </c>
      <c r="E1384" t="s">
        <v>21543</v>
      </c>
      <c r="F1384">
        <v>5.6</v>
      </c>
      <c r="G1384">
        <v>2600</v>
      </c>
      <c r="H1384" t="s">
        <v>18765</v>
      </c>
      <c r="I1384" t="s">
        <v>706</v>
      </c>
      <c r="J1384" t="s">
        <v>21622</v>
      </c>
      <c r="K1384" t="s">
        <v>7</v>
      </c>
      <c r="L1384" s="7">
        <v>6000000</v>
      </c>
      <c r="M1384" s="7">
        <v>9566593</v>
      </c>
      <c r="N1384" t="s">
        <v>21621</v>
      </c>
      <c r="O1384">
        <v>92</v>
      </c>
      <c r="P1384" s="8">
        <f>_xlfn.XLOOKUP(D1384,Consumer_Price_Index!A:A,Consumer_Price_Index!B:B)</f>
        <v>90.9</v>
      </c>
      <c r="Q1384" s="13">
        <f>IF(ISNUMBER(M1384), M1384*(Consumer_Price_Index!$B$45/(_xlfn.XLOOKUP('Working Data'!D170,Consumer_Price_Index!A:A,Consumer_Price_Index!B:B))), "Missing")</f>
        <v>35375496.202669904</v>
      </c>
      <c r="R1384" t="str">
        <f t="shared" si="21"/>
        <v>Yes</v>
      </c>
    </row>
    <row r="1385" spans="1:18" x14ac:dyDescent="0.25">
      <c r="A1385" t="s">
        <v>12300</v>
      </c>
      <c r="B1385" t="s">
        <v>68</v>
      </c>
      <c r="C1385" t="s">
        <v>34</v>
      </c>
      <c r="D1385" s="11">
        <v>2000</v>
      </c>
      <c r="E1385" t="s">
        <v>12157</v>
      </c>
      <c r="F1385">
        <v>5.6</v>
      </c>
      <c r="G1385">
        <v>179000</v>
      </c>
      <c r="H1385" t="s">
        <v>4330</v>
      </c>
      <c r="I1385" t="s">
        <v>12299</v>
      </c>
      <c r="J1385" t="s">
        <v>4565</v>
      </c>
      <c r="K1385" t="s">
        <v>7</v>
      </c>
      <c r="L1385" s="7">
        <v>93000000</v>
      </c>
      <c r="M1385" s="7">
        <v>264105545</v>
      </c>
      <c r="N1385" t="s">
        <v>114</v>
      </c>
      <c r="O1385">
        <v>98</v>
      </c>
      <c r="P1385" s="8">
        <f>_xlfn.XLOOKUP(D1385,Consumer_Price_Index!A:A,Consumer_Price_Index!B:B)</f>
        <v>172.2</v>
      </c>
      <c r="Q1385" s="13">
        <f>IF(ISNUMBER(M1385), M1385*(Consumer_Price_Index!$B$45/(_xlfn.XLOOKUP('Working Data'!D3661,Consumer_Price_Index!A:A,Consumer_Price_Index!B:B))), "Missing")</f>
        <v>412047924.02201736</v>
      </c>
      <c r="R1385" t="str">
        <f t="shared" si="21"/>
        <v>Yes</v>
      </c>
    </row>
    <row r="1386" spans="1:18" x14ac:dyDescent="0.25">
      <c r="A1386" t="s">
        <v>19103</v>
      </c>
      <c r="B1386" t="s">
        <v>68</v>
      </c>
      <c r="C1386" t="s">
        <v>34</v>
      </c>
      <c r="D1386" s="11">
        <v>1987</v>
      </c>
      <c r="E1386" t="s">
        <v>18500</v>
      </c>
      <c r="F1386">
        <v>5.6</v>
      </c>
      <c r="G1386">
        <v>9100</v>
      </c>
      <c r="H1386" t="s">
        <v>18449</v>
      </c>
      <c r="I1386" t="s">
        <v>19102</v>
      </c>
      <c r="J1386" t="s">
        <v>12079</v>
      </c>
      <c r="K1386" t="s">
        <v>7</v>
      </c>
      <c r="L1386" s="7">
        <v>10000000</v>
      </c>
      <c r="N1386" t="s">
        <v>514</v>
      </c>
      <c r="O1386">
        <v>99</v>
      </c>
      <c r="P1386" s="8">
        <f>_xlfn.XLOOKUP(D1386,Consumer_Price_Index!A:A,Consumer_Price_Index!B:B)</f>
        <v>113.6</v>
      </c>
      <c r="Q1386" s="13" t="str">
        <f>IF(ISNUMBER(M1386), M1386*(Consumer_Price_Index!$B$45/(_xlfn.XLOOKUP('Working Data'!D1113,Consumer_Price_Index!A:A,Consumer_Price_Index!B:B))), "Missing")</f>
        <v>Missing</v>
      </c>
      <c r="R1386" t="str">
        <f t="shared" si="21"/>
        <v>No</v>
      </c>
    </row>
    <row r="1387" spans="1:18" x14ac:dyDescent="0.25">
      <c r="A1387" t="s">
        <v>20715</v>
      </c>
      <c r="B1387" t="s">
        <v>41</v>
      </c>
      <c r="C1387" t="s">
        <v>5</v>
      </c>
      <c r="D1387" s="11">
        <v>1984</v>
      </c>
      <c r="E1387" t="s">
        <v>20398</v>
      </c>
      <c r="F1387">
        <v>5.6</v>
      </c>
      <c r="G1387">
        <v>49000</v>
      </c>
      <c r="H1387" t="s">
        <v>20211</v>
      </c>
      <c r="I1387" t="s">
        <v>763</v>
      </c>
      <c r="J1387" t="s">
        <v>14683</v>
      </c>
      <c r="K1387" t="s">
        <v>7</v>
      </c>
      <c r="L1387" s="7">
        <v>800000</v>
      </c>
      <c r="M1387" s="7">
        <v>14568989</v>
      </c>
      <c r="N1387" t="s">
        <v>20714</v>
      </c>
      <c r="O1387">
        <v>92</v>
      </c>
      <c r="P1387" s="8">
        <f>_xlfn.XLOOKUP(D1387,Consumer_Price_Index!A:A,Consumer_Price_Index!B:B)</f>
        <v>103.9</v>
      </c>
      <c r="Q1387" s="13">
        <f>IF(ISNUMBER(M1387), M1387*(Consumer_Price_Index!$B$45/(_xlfn.XLOOKUP('Working Data'!D501,Consumer_Price_Index!A:A,Consumer_Price_Index!B:B))), "Missing")</f>
        <v>37524691.025359251</v>
      </c>
      <c r="R1387" t="str">
        <f t="shared" si="21"/>
        <v>Yes</v>
      </c>
    </row>
    <row r="1388" spans="1:18" x14ac:dyDescent="0.25">
      <c r="A1388" t="s">
        <v>18005</v>
      </c>
      <c r="B1388" t="s">
        <v>41</v>
      </c>
      <c r="C1388" t="s">
        <v>409</v>
      </c>
      <c r="D1388" s="11">
        <v>1989</v>
      </c>
      <c r="E1388" t="s">
        <v>17632</v>
      </c>
      <c r="F1388">
        <v>5.6</v>
      </c>
      <c r="G1388">
        <v>5900</v>
      </c>
      <c r="H1388" t="s">
        <v>18004</v>
      </c>
      <c r="I1388" t="s">
        <v>18003</v>
      </c>
      <c r="J1388" t="s">
        <v>13169</v>
      </c>
      <c r="K1388" t="s">
        <v>7</v>
      </c>
      <c r="L1388" s="7">
        <v>5000000</v>
      </c>
      <c r="M1388" s="7">
        <v>1919653</v>
      </c>
      <c r="N1388" t="s">
        <v>16484</v>
      </c>
      <c r="O1388">
        <v>107</v>
      </c>
      <c r="P1388" s="8">
        <f>_xlfn.XLOOKUP(D1388,Consumer_Price_Index!A:A,Consumer_Price_Index!B:B)</f>
        <v>124</v>
      </c>
      <c r="Q1388" s="13">
        <f>IF(ISNUMBER(M1388), M1388*(Consumer_Price_Index!$B$45/(_xlfn.XLOOKUP('Working Data'!D1527,Consumer_Price_Index!A:A,Consumer_Price_Index!B:B))), "Missing")</f>
        <v>3727968.5729764178</v>
      </c>
      <c r="R1388" t="str">
        <f t="shared" si="21"/>
        <v>Yes</v>
      </c>
    </row>
    <row r="1389" spans="1:18" x14ac:dyDescent="0.25">
      <c r="A1389" t="s">
        <v>16638</v>
      </c>
      <c r="B1389" t="s">
        <v>68</v>
      </c>
      <c r="C1389" t="s">
        <v>34</v>
      </c>
      <c r="D1389" s="11">
        <v>1991</v>
      </c>
      <c r="E1389" t="s">
        <v>16608</v>
      </c>
      <c r="F1389">
        <v>5.6</v>
      </c>
      <c r="G1389">
        <v>2600</v>
      </c>
      <c r="H1389" t="s">
        <v>16637</v>
      </c>
      <c r="I1389" t="s">
        <v>16637</v>
      </c>
      <c r="J1389" t="s">
        <v>9628</v>
      </c>
      <c r="K1389" t="s">
        <v>7</v>
      </c>
      <c r="L1389" s="7">
        <v>18000000</v>
      </c>
      <c r="M1389" s="7">
        <v>1501785</v>
      </c>
      <c r="N1389" t="s">
        <v>16636</v>
      </c>
      <c r="O1389">
        <v>98</v>
      </c>
      <c r="P1389" s="8">
        <f>_xlfn.XLOOKUP(D1389,Consumer_Price_Index!A:A,Consumer_Price_Index!B:B)</f>
        <v>136.19999999999999</v>
      </c>
      <c r="Q1389" s="13">
        <f>IF(ISNUMBER(M1389), M1389*(Consumer_Price_Index!$B$45/(_xlfn.XLOOKUP('Working Data'!D2026,Consumer_Price_Index!A:A,Consumer_Price_Index!B:B))), "Missing")</f>
        <v>2486923.3125</v>
      </c>
      <c r="R1389" t="str">
        <f t="shared" si="21"/>
        <v>Yes</v>
      </c>
    </row>
    <row r="1390" spans="1:18" x14ac:dyDescent="0.25">
      <c r="A1390" t="s">
        <v>6703</v>
      </c>
      <c r="B1390" t="s">
        <v>41</v>
      </c>
      <c r="C1390" t="s">
        <v>34</v>
      </c>
      <c r="D1390" s="11">
        <v>2010</v>
      </c>
      <c r="E1390" t="s">
        <v>6702</v>
      </c>
      <c r="F1390">
        <v>5.6</v>
      </c>
      <c r="G1390">
        <v>86000</v>
      </c>
      <c r="H1390" t="s">
        <v>4605</v>
      </c>
      <c r="I1390" t="s">
        <v>6701</v>
      </c>
      <c r="J1390" t="s">
        <v>1878</v>
      </c>
      <c r="K1390" t="s">
        <v>7</v>
      </c>
      <c r="L1390" s="7">
        <v>30000000</v>
      </c>
      <c r="M1390" s="7">
        <v>55611001</v>
      </c>
      <c r="N1390" t="s">
        <v>138</v>
      </c>
      <c r="O1390">
        <v>107</v>
      </c>
      <c r="P1390" s="8">
        <f>_xlfn.XLOOKUP(D1390,Consumer_Price_Index!A:A,Consumer_Price_Index!B:B)</f>
        <v>218.1</v>
      </c>
      <c r="Q1390" s="13">
        <f>IF(ISNUMBER(M1390), M1390*(Consumer_Price_Index!$B$45/(_xlfn.XLOOKUP('Working Data'!D5768,Consumer_Price_Index!A:A,Consumer_Price_Index!B:B))), "Missing")</f>
        <v>71496506.348945156</v>
      </c>
      <c r="R1390" t="str">
        <f t="shared" si="21"/>
        <v>Yes</v>
      </c>
    </row>
    <row r="1391" spans="1:18" x14ac:dyDescent="0.25">
      <c r="A1391" t="s">
        <v>18694</v>
      </c>
      <c r="B1391" t="s">
        <v>101</v>
      </c>
      <c r="C1391" t="s">
        <v>34</v>
      </c>
      <c r="D1391" s="11">
        <v>1988</v>
      </c>
      <c r="E1391" t="s">
        <v>18652</v>
      </c>
      <c r="F1391">
        <v>5.6</v>
      </c>
      <c r="G1391">
        <v>55000</v>
      </c>
      <c r="H1391" t="s">
        <v>17414</v>
      </c>
      <c r="I1391" t="s">
        <v>11619</v>
      </c>
      <c r="J1391" t="s">
        <v>11619</v>
      </c>
      <c r="K1391" t="s">
        <v>504</v>
      </c>
      <c r="L1391" s="7">
        <v>14000000</v>
      </c>
      <c r="M1391" s="7">
        <v>239606210</v>
      </c>
      <c r="N1391" t="s">
        <v>108</v>
      </c>
      <c r="O1391">
        <v>108</v>
      </c>
      <c r="P1391" s="8">
        <f>_xlfn.XLOOKUP(D1391,Consumer_Price_Index!A:A,Consumer_Price_Index!B:B)</f>
        <v>118.3</v>
      </c>
      <c r="Q1391" s="13">
        <f>IF(ISNUMBER(M1391), M1391*(Consumer_Price_Index!$B$45/(_xlfn.XLOOKUP('Working Data'!D1253,Consumer_Price_Index!A:A,Consumer_Price_Index!B:B))), "Missing")</f>
        <v>666131498.05656934</v>
      </c>
      <c r="R1391" t="str">
        <f t="shared" si="21"/>
        <v>Yes</v>
      </c>
    </row>
    <row r="1392" spans="1:18" x14ac:dyDescent="0.25">
      <c r="A1392" t="s">
        <v>10517</v>
      </c>
      <c r="B1392" t="s">
        <v>101</v>
      </c>
      <c r="C1392" t="s">
        <v>24</v>
      </c>
      <c r="D1392" s="11">
        <v>2003</v>
      </c>
      <c r="E1392" t="s">
        <v>10455</v>
      </c>
      <c r="F1392">
        <v>5.6</v>
      </c>
      <c r="G1392">
        <v>65000</v>
      </c>
      <c r="H1392" t="s">
        <v>7260</v>
      </c>
      <c r="I1392" t="s">
        <v>9009</v>
      </c>
      <c r="J1392" t="s">
        <v>2822</v>
      </c>
      <c r="K1392" t="s">
        <v>7</v>
      </c>
      <c r="L1392" s="7">
        <v>60000000</v>
      </c>
      <c r="M1392" s="7">
        <v>164433867</v>
      </c>
      <c r="N1392" t="s">
        <v>8268</v>
      </c>
      <c r="O1392">
        <v>92</v>
      </c>
      <c r="P1392" s="8">
        <f>_xlfn.XLOOKUP(D1392,Consumer_Price_Index!A:A,Consumer_Price_Index!B:B)</f>
        <v>184</v>
      </c>
      <c r="Q1392" s="13">
        <f>IF(ISNUMBER(M1392), M1392*(Consumer_Price_Index!$B$45/(_xlfn.XLOOKUP('Working Data'!D4337,Consumer_Price_Index!A:A,Consumer_Price_Index!B:B))), "Missing")</f>
        <v>199534047.29151732</v>
      </c>
      <c r="R1392" t="str">
        <f t="shared" si="21"/>
        <v>Yes</v>
      </c>
    </row>
    <row r="1393" spans="1:18" x14ac:dyDescent="0.25">
      <c r="A1393" t="s">
        <v>10902</v>
      </c>
      <c r="B1393" t="s">
        <v>41</v>
      </c>
      <c r="C1393" t="s">
        <v>409</v>
      </c>
      <c r="D1393" s="11">
        <v>2002</v>
      </c>
      <c r="E1393" t="s">
        <v>10901</v>
      </c>
      <c r="F1393">
        <v>5.6</v>
      </c>
      <c r="G1393">
        <v>9700</v>
      </c>
      <c r="H1393" t="s">
        <v>10900</v>
      </c>
      <c r="I1393" t="s">
        <v>1563</v>
      </c>
      <c r="J1393" t="s">
        <v>1778</v>
      </c>
      <c r="K1393" t="s">
        <v>7</v>
      </c>
      <c r="L1393" s="7">
        <v>250000</v>
      </c>
      <c r="M1393" s="7">
        <v>144008</v>
      </c>
      <c r="N1393" t="s">
        <v>10899</v>
      </c>
      <c r="O1393">
        <v>101</v>
      </c>
      <c r="P1393" s="8">
        <f>_xlfn.XLOOKUP(D1393,Consumer_Price_Index!A:A,Consumer_Price_Index!B:B)</f>
        <v>179.9</v>
      </c>
      <c r="Q1393" s="13">
        <f>IF(ISNUMBER(M1393), M1393*(Consumer_Price_Index!$B$45/(_xlfn.XLOOKUP('Working Data'!D4189,Consumer_Price_Index!A:A,Consumer_Price_Index!B:B))), "Missing")</f>
        <v>224676.07578084996</v>
      </c>
      <c r="R1393" t="str">
        <f t="shared" si="21"/>
        <v>Yes</v>
      </c>
    </row>
    <row r="1394" spans="1:18" x14ac:dyDescent="0.25">
      <c r="A1394" t="s">
        <v>15665</v>
      </c>
      <c r="B1394" t="s">
        <v>41</v>
      </c>
      <c r="C1394" t="s">
        <v>11</v>
      </c>
      <c r="D1394" s="11">
        <v>1993</v>
      </c>
      <c r="E1394" t="s">
        <v>15632</v>
      </c>
      <c r="F1394">
        <v>5.6</v>
      </c>
      <c r="G1394">
        <v>3600</v>
      </c>
      <c r="H1394" t="s">
        <v>13171</v>
      </c>
      <c r="I1394" t="s">
        <v>14065</v>
      </c>
      <c r="J1394" t="s">
        <v>13679</v>
      </c>
      <c r="K1394" t="s">
        <v>300</v>
      </c>
      <c r="L1394" s="7">
        <v>10000000</v>
      </c>
      <c r="M1394" s="7">
        <v>1261210</v>
      </c>
      <c r="N1394" t="s">
        <v>15664</v>
      </c>
      <c r="O1394">
        <v>108</v>
      </c>
      <c r="P1394" s="8">
        <f>_xlfn.XLOOKUP(D1394,Consumer_Price_Index!A:A,Consumer_Price_Index!B:B)</f>
        <v>144.5</v>
      </c>
      <c r="Q1394" s="13">
        <f>IF(ISNUMBER(M1394), M1394*(Consumer_Price_Index!$B$45/(_xlfn.XLOOKUP('Working Data'!D2402,Consumer_Price_Index!A:A,Consumer_Price_Index!B:B))), "Missing")</f>
        <v>1784907.974918718</v>
      </c>
      <c r="R1394" t="str">
        <f t="shared" si="21"/>
        <v>Yes</v>
      </c>
    </row>
    <row r="1395" spans="1:18" x14ac:dyDescent="0.25">
      <c r="A1395" t="s">
        <v>19314</v>
      </c>
      <c r="B1395" t="s">
        <v>41</v>
      </c>
      <c r="C1395" t="s">
        <v>34</v>
      </c>
      <c r="D1395" s="11">
        <v>1986</v>
      </c>
      <c r="E1395" t="s">
        <v>19313</v>
      </c>
      <c r="F1395">
        <v>5.6</v>
      </c>
      <c r="G1395">
        <v>1200</v>
      </c>
      <c r="H1395" t="s">
        <v>16311</v>
      </c>
      <c r="I1395" t="s">
        <v>19312</v>
      </c>
      <c r="J1395" t="s">
        <v>8851</v>
      </c>
      <c r="K1395" t="s">
        <v>7</v>
      </c>
      <c r="M1395" s="7">
        <v>2390525</v>
      </c>
      <c r="N1395" t="s">
        <v>17968</v>
      </c>
      <c r="O1395">
        <v>95</v>
      </c>
      <c r="P1395" s="8">
        <f>_xlfn.XLOOKUP(D1395,Consumer_Price_Index!A:A,Consumer_Price_Index!B:B)</f>
        <v>109.6</v>
      </c>
      <c r="Q1395" s="13">
        <f>IF(ISNUMBER(M1395), M1395*(Consumer_Price_Index!$B$45/(_xlfn.XLOOKUP('Working Data'!D1023,Consumer_Price_Index!A:A,Consumer_Price_Index!B:B))), "Missing")</f>
        <v>3073388.0485232067</v>
      </c>
      <c r="R1395" t="str">
        <f t="shared" si="21"/>
        <v>No</v>
      </c>
    </row>
    <row r="1396" spans="1:18" x14ac:dyDescent="0.25">
      <c r="A1396" t="s">
        <v>9503</v>
      </c>
      <c r="B1396" t="s">
        <v>68</v>
      </c>
      <c r="C1396" t="s">
        <v>11</v>
      </c>
      <c r="D1396" s="11">
        <v>2005</v>
      </c>
      <c r="E1396" t="s">
        <v>9502</v>
      </c>
      <c r="F1396">
        <v>5.6</v>
      </c>
      <c r="G1396">
        <v>60000</v>
      </c>
      <c r="H1396" t="s">
        <v>5669</v>
      </c>
      <c r="I1396" t="s">
        <v>9501</v>
      </c>
      <c r="J1396" t="s">
        <v>9500</v>
      </c>
      <c r="K1396" t="s">
        <v>7</v>
      </c>
      <c r="L1396" s="7">
        <v>30000000</v>
      </c>
      <c r="M1396" s="7">
        <v>68357079</v>
      </c>
      <c r="N1396" t="s">
        <v>6122</v>
      </c>
      <c r="O1396">
        <v>105</v>
      </c>
      <c r="P1396" s="8">
        <f>_xlfn.XLOOKUP(D1396,Consumer_Price_Index!A:A,Consumer_Price_Index!B:B)</f>
        <v>195.3</v>
      </c>
      <c r="Q1396" s="13">
        <f>IF(ISNUMBER(M1396), M1396*(Consumer_Price_Index!$B$45/(_xlfn.XLOOKUP('Working Data'!D4700,Consumer_Price_Index!A:A,Consumer_Price_Index!B:B))), "Missing")</f>
        <v>190040163.97171533</v>
      </c>
      <c r="R1396" t="str">
        <f t="shared" si="21"/>
        <v>Yes</v>
      </c>
    </row>
    <row r="1397" spans="1:18" x14ac:dyDescent="0.25">
      <c r="A1397" t="s">
        <v>21713</v>
      </c>
      <c r="B1397" t="s">
        <v>41</v>
      </c>
      <c r="C1397" t="s">
        <v>5</v>
      </c>
      <c r="D1397" s="11">
        <v>1981</v>
      </c>
      <c r="E1397" t="s">
        <v>21588</v>
      </c>
      <c r="F1397">
        <v>5.6</v>
      </c>
      <c r="G1397">
        <v>5200</v>
      </c>
      <c r="H1397" t="s">
        <v>6394</v>
      </c>
      <c r="I1397" t="s">
        <v>21712</v>
      </c>
      <c r="J1397" t="s">
        <v>21711</v>
      </c>
      <c r="K1397" t="s">
        <v>7</v>
      </c>
      <c r="L1397" s="7">
        <v>2500000</v>
      </c>
      <c r="M1397" s="7">
        <v>8279042</v>
      </c>
      <c r="N1397" t="s">
        <v>13342</v>
      </c>
      <c r="O1397">
        <v>100</v>
      </c>
      <c r="P1397" s="8">
        <f>_xlfn.XLOOKUP(D1397,Consumer_Price_Index!A:A,Consumer_Price_Index!B:B)</f>
        <v>90.9</v>
      </c>
      <c r="Q1397" s="13">
        <f>IF(ISNUMBER(M1397), M1397*(Consumer_Price_Index!$B$45/(_xlfn.XLOOKUP('Working Data'!D138,Consumer_Price_Index!A:A,Consumer_Price_Index!B:B))), "Missing")</f>
        <v>14022368.523624236</v>
      </c>
      <c r="R1397" t="str">
        <f t="shared" si="21"/>
        <v>Yes</v>
      </c>
    </row>
    <row r="1398" spans="1:18" x14ac:dyDescent="0.25">
      <c r="A1398" t="s">
        <v>19531</v>
      </c>
      <c r="B1398" t="s">
        <v>41</v>
      </c>
      <c r="C1398" t="s">
        <v>11</v>
      </c>
      <c r="D1398" s="11">
        <v>1986</v>
      </c>
      <c r="E1398" t="s">
        <v>19327</v>
      </c>
      <c r="F1398">
        <v>5.6</v>
      </c>
      <c r="G1398">
        <v>6900</v>
      </c>
      <c r="H1398" t="s">
        <v>6394</v>
      </c>
      <c r="I1398" t="s">
        <v>19530</v>
      </c>
      <c r="J1398" t="s">
        <v>19529</v>
      </c>
      <c r="K1398" t="s">
        <v>7</v>
      </c>
      <c r="M1398" s="7">
        <v>8988731</v>
      </c>
      <c r="N1398" t="s">
        <v>138</v>
      </c>
      <c r="O1398">
        <v>91</v>
      </c>
      <c r="P1398" s="8">
        <f>_xlfn.XLOOKUP(D1398,Consumer_Price_Index!A:A,Consumer_Price_Index!B:B)</f>
        <v>109.6</v>
      </c>
      <c r="Q1398" s="13">
        <f>IF(ISNUMBER(M1398), M1398*(Consumer_Price_Index!$B$45/(_xlfn.XLOOKUP('Working Data'!D953,Consumer_Price_Index!A:A,Consumer_Price_Index!B:B))), "Missing")</f>
        <v>24109738.870598592</v>
      </c>
      <c r="R1398" t="str">
        <f t="shared" si="21"/>
        <v>No</v>
      </c>
    </row>
    <row r="1399" spans="1:18" x14ac:dyDescent="0.25">
      <c r="A1399" t="s">
        <v>15226</v>
      </c>
      <c r="B1399" t="s">
        <v>41</v>
      </c>
      <c r="C1399" t="s">
        <v>34</v>
      </c>
      <c r="D1399" s="11">
        <v>1994</v>
      </c>
      <c r="E1399" t="s">
        <v>15225</v>
      </c>
      <c r="F1399">
        <v>5.6</v>
      </c>
      <c r="G1399">
        <v>4000</v>
      </c>
      <c r="H1399" t="s">
        <v>10619</v>
      </c>
      <c r="I1399" t="s">
        <v>10619</v>
      </c>
      <c r="J1399" t="s">
        <v>15224</v>
      </c>
      <c r="K1399" t="s">
        <v>265</v>
      </c>
      <c r="M1399" s="7">
        <v>3129045</v>
      </c>
      <c r="N1399" t="s">
        <v>15223</v>
      </c>
      <c r="O1399">
        <v>120</v>
      </c>
      <c r="P1399" s="8">
        <f>_xlfn.XLOOKUP(D1399,Consumer_Price_Index!A:A,Consumer_Price_Index!B:B)</f>
        <v>148.19999999999999</v>
      </c>
      <c r="Q1399" s="13">
        <f>IF(ISNUMBER(M1399), M1399*(Consumer_Price_Index!$B$45/(_xlfn.XLOOKUP('Working Data'!D2574,Consumer_Price_Index!A:A,Consumer_Price_Index!B:B))), "Missing")</f>
        <v>3728666.4509190461</v>
      </c>
      <c r="R1399" t="str">
        <f t="shared" si="21"/>
        <v>No</v>
      </c>
    </row>
    <row r="1400" spans="1:18" x14ac:dyDescent="0.25">
      <c r="A1400" t="s">
        <v>16577</v>
      </c>
      <c r="B1400" t="s">
        <v>41</v>
      </c>
      <c r="C1400" t="s">
        <v>4370</v>
      </c>
      <c r="D1400" s="11">
        <v>1991</v>
      </c>
      <c r="E1400" t="s">
        <v>16576</v>
      </c>
      <c r="F1400">
        <v>5.6</v>
      </c>
      <c r="G1400">
        <v>815</v>
      </c>
      <c r="H1400" t="s">
        <v>2487</v>
      </c>
      <c r="I1400" t="s">
        <v>16575</v>
      </c>
      <c r="J1400" t="s">
        <v>16574</v>
      </c>
      <c r="K1400" t="s">
        <v>7</v>
      </c>
      <c r="M1400" s="7">
        <v>6413375</v>
      </c>
      <c r="N1400" t="s">
        <v>16573</v>
      </c>
      <c r="O1400">
        <v>104</v>
      </c>
      <c r="P1400" s="8">
        <f>_xlfn.XLOOKUP(D1400,Consumer_Price_Index!A:A,Consumer_Price_Index!B:B)</f>
        <v>136.19999999999999</v>
      </c>
      <c r="Q1400" s="13">
        <f>IF(ISNUMBER(M1400), M1400*(Consumer_Price_Index!$B$45/(_xlfn.XLOOKUP('Working Data'!D2044,Consumer_Price_Index!A:A,Consumer_Price_Index!B:B))), "Missing")</f>
        <v>17202071.852992959</v>
      </c>
      <c r="R1400" t="str">
        <f t="shared" si="21"/>
        <v>No</v>
      </c>
    </row>
    <row r="1401" spans="1:18" x14ac:dyDescent="0.25">
      <c r="A1401" t="s">
        <v>16014</v>
      </c>
      <c r="B1401" t="s">
        <v>101</v>
      </c>
      <c r="C1401" t="s">
        <v>24</v>
      </c>
      <c r="D1401" s="11">
        <v>1993</v>
      </c>
      <c r="E1401" t="s">
        <v>15588</v>
      </c>
      <c r="F1401">
        <v>5.6</v>
      </c>
      <c r="G1401">
        <v>58000</v>
      </c>
      <c r="H1401" t="s">
        <v>8385</v>
      </c>
      <c r="I1401" t="s">
        <v>16013</v>
      </c>
      <c r="J1401" t="s">
        <v>14801</v>
      </c>
      <c r="K1401" t="s">
        <v>7</v>
      </c>
      <c r="M1401" s="7">
        <v>117270765</v>
      </c>
      <c r="N1401" t="s">
        <v>138</v>
      </c>
      <c r="O1401">
        <v>94</v>
      </c>
      <c r="P1401" s="8">
        <f>_xlfn.XLOOKUP(D1401,Consumer_Price_Index!A:A,Consumer_Price_Index!B:B)</f>
        <v>144.5</v>
      </c>
      <c r="Q1401" s="13">
        <f>IF(ISNUMBER(M1401), M1401*(Consumer_Price_Index!$B$45/(_xlfn.XLOOKUP('Working Data'!D2260,Consumer_Price_Index!A:A,Consumer_Price_Index!B:B))), "Missing")</f>
        <v>302049045.60862213</v>
      </c>
      <c r="R1401" t="str">
        <f t="shared" si="21"/>
        <v>No</v>
      </c>
    </row>
    <row r="1402" spans="1:18" x14ac:dyDescent="0.25">
      <c r="A1402" t="s">
        <v>10757</v>
      </c>
      <c r="B1402" t="s">
        <v>41</v>
      </c>
      <c r="C1402" t="s">
        <v>34</v>
      </c>
      <c r="D1402" s="11">
        <v>2002</v>
      </c>
      <c r="E1402" t="s">
        <v>10756</v>
      </c>
      <c r="F1402">
        <v>5.6</v>
      </c>
      <c r="G1402">
        <v>7100</v>
      </c>
      <c r="H1402" t="s">
        <v>10755</v>
      </c>
      <c r="I1402" t="s">
        <v>10754</v>
      </c>
      <c r="J1402" t="s">
        <v>6659</v>
      </c>
      <c r="K1402" t="s">
        <v>7</v>
      </c>
      <c r="L1402" s="7">
        <v>10000000</v>
      </c>
      <c r="M1402" s="7">
        <v>6282446</v>
      </c>
      <c r="N1402" t="s">
        <v>10753</v>
      </c>
      <c r="O1402">
        <v>96</v>
      </c>
      <c r="P1402" s="8">
        <f>_xlfn.XLOOKUP(D1402,Consumer_Price_Index!A:A,Consumer_Price_Index!B:B)</f>
        <v>179.9</v>
      </c>
      <c r="Q1402" s="13">
        <f>IF(ISNUMBER(M1402), M1402*(Consumer_Price_Index!$B$45/(_xlfn.XLOOKUP('Working Data'!D4233,Consumer_Price_Index!A:A,Consumer_Price_Index!B:B))), "Missing")</f>
        <v>8077051.8827004218</v>
      </c>
      <c r="R1402" t="str">
        <f t="shared" si="21"/>
        <v>Yes</v>
      </c>
    </row>
    <row r="1403" spans="1:18" x14ac:dyDescent="0.25">
      <c r="A1403" t="s">
        <v>8159</v>
      </c>
      <c r="B1403" t="s">
        <v>41</v>
      </c>
      <c r="C1403" t="s">
        <v>438</v>
      </c>
      <c r="D1403" s="11">
        <v>2007</v>
      </c>
      <c r="E1403" t="s">
        <v>7586</v>
      </c>
      <c r="F1403">
        <v>5.6</v>
      </c>
      <c r="G1403">
        <v>46000</v>
      </c>
      <c r="H1403" t="s">
        <v>7177</v>
      </c>
      <c r="I1403" t="s">
        <v>7177</v>
      </c>
      <c r="J1403" t="s">
        <v>8158</v>
      </c>
      <c r="K1403" t="s">
        <v>7</v>
      </c>
      <c r="L1403" s="7">
        <v>2000000</v>
      </c>
      <c r="M1403" s="7">
        <v>5540941</v>
      </c>
      <c r="N1403" t="s">
        <v>7059</v>
      </c>
      <c r="O1403">
        <v>95</v>
      </c>
      <c r="P1403" s="8">
        <f>_xlfn.XLOOKUP(D1403,Consumer_Price_Index!A:A,Consumer_Price_Index!B:B)</f>
        <v>207.3</v>
      </c>
      <c r="Q1403" s="13">
        <f>IF(ISNUMBER(M1403), M1403*(Consumer_Price_Index!$B$45/(_xlfn.XLOOKUP('Working Data'!D5215,Consumer_Price_Index!A:A,Consumer_Price_Index!B:B))), "Missing")</f>
        <v>15404422.652372263</v>
      </c>
      <c r="R1403" t="str">
        <f t="shared" si="21"/>
        <v>Yes</v>
      </c>
    </row>
    <row r="1404" spans="1:18" x14ac:dyDescent="0.25">
      <c r="A1404" t="s">
        <v>10592</v>
      </c>
      <c r="B1404" t="s">
        <v>68</v>
      </c>
      <c r="C1404" t="s">
        <v>24</v>
      </c>
      <c r="D1404" s="11">
        <v>2003</v>
      </c>
      <c r="E1404" t="s">
        <v>10245</v>
      </c>
      <c r="F1404">
        <v>5.6</v>
      </c>
      <c r="G1404">
        <v>14000</v>
      </c>
      <c r="H1404" t="s">
        <v>10591</v>
      </c>
      <c r="I1404" t="s">
        <v>5258</v>
      </c>
      <c r="J1404" t="s">
        <v>8935</v>
      </c>
      <c r="K1404" t="s">
        <v>7</v>
      </c>
      <c r="L1404" s="7">
        <v>17000000</v>
      </c>
      <c r="M1404" s="7">
        <v>23769505</v>
      </c>
      <c r="N1404" t="s">
        <v>108</v>
      </c>
      <c r="O1404">
        <v>98</v>
      </c>
      <c r="P1404" s="8">
        <f>_xlfn.XLOOKUP(D1404,Consumer_Price_Index!A:A,Consumer_Price_Index!B:B)</f>
        <v>184</v>
      </c>
      <c r="Q1404" s="13">
        <f>IF(ISNUMBER(M1404), M1404*(Consumer_Price_Index!$B$45/(_xlfn.XLOOKUP('Working Data'!D4304,Consumer_Price_Index!A:A,Consumer_Price_Index!B:B))), "Missing")</f>
        <v>28843361.901632816</v>
      </c>
      <c r="R1404" t="str">
        <f t="shared" si="21"/>
        <v>Yes</v>
      </c>
    </row>
    <row r="1405" spans="1:18" x14ac:dyDescent="0.25">
      <c r="A1405" t="s">
        <v>13329</v>
      </c>
      <c r="B1405" t="s">
        <v>41</v>
      </c>
      <c r="C1405" t="s">
        <v>5</v>
      </c>
      <c r="D1405" s="11">
        <v>1998</v>
      </c>
      <c r="E1405" t="s">
        <v>13088</v>
      </c>
      <c r="F1405">
        <v>5.6</v>
      </c>
      <c r="G1405">
        <v>21000</v>
      </c>
      <c r="H1405" t="s">
        <v>13328</v>
      </c>
      <c r="I1405" t="s">
        <v>13327</v>
      </c>
      <c r="J1405" t="s">
        <v>4487</v>
      </c>
      <c r="K1405" t="s">
        <v>504</v>
      </c>
      <c r="L1405" s="7">
        <v>15000000</v>
      </c>
      <c r="M1405" s="7">
        <v>17514980</v>
      </c>
      <c r="N1405" t="s">
        <v>704</v>
      </c>
      <c r="O1405">
        <v>84</v>
      </c>
      <c r="P1405" s="8">
        <f>_xlfn.XLOOKUP(D1405,Consumer_Price_Index!A:A,Consumer_Price_Index!B:B)</f>
        <v>163</v>
      </c>
      <c r="Q1405" s="13">
        <f>IF(ISNUMBER(M1405), M1405*(Consumer_Price_Index!$B$45/(_xlfn.XLOOKUP('Working Data'!D3310,Consumer_Price_Index!A:A,Consumer_Price_Index!B:B))), "Missing")</f>
        <v>21774028.584251326</v>
      </c>
      <c r="R1405" t="str">
        <f t="shared" si="21"/>
        <v>Yes</v>
      </c>
    </row>
    <row r="1406" spans="1:18" x14ac:dyDescent="0.25">
      <c r="A1406" t="s">
        <v>107</v>
      </c>
      <c r="B1406" t="s">
        <v>101</v>
      </c>
      <c r="C1406" t="s">
        <v>100</v>
      </c>
      <c r="D1406" s="11">
        <v>2020</v>
      </c>
      <c r="E1406" t="s">
        <v>106</v>
      </c>
      <c r="F1406">
        <v>5.6</v>
      </c>
      <c r="G1406">
        <v>53000</v>
      </c>
      <c r="H1406" t="s">
        <v>105</v>
      </c>
      <c r="I1406" t="s">
        <v>105</v>
      </c>
      <c r="J1406" t="s">
        <v>104</v>
      </c>
      <c r="K1406" t="s">
        <v>7</v>
      </c>
      <c r="L1406" s="7">
        <v>175000000</v>
      </c>
      <c r="M1406" s="7">
        <v>245487753</v>
      </c>
      <c r="N1406" t="s">
        <v>103</v>
      </c>
      <c r="O1406">
        <v>101</v>
      </c>
      <c r="P1406" s="8">
        <f>_xlfn.XLOOKUP(D1406,Consumer_Price_Index!A:A,Consumer_Price_Index!B:B)</f>
        <v>258.8</v>
      </c>
      <c r="Q1406" s="13">
        <f>IF(ISNUMBER(M1406), M1406*(Consumer_Price_Index!$B$45/(_xlfn.XLOOKUP('Working Data'!D7652,Consumer_Price_Index!A:A,Consumer_Price_Index!B:B))), "Missing")</f>
        <v>448980302.15546221</v>
      </c>
      <c r="R1406" t="str">
        <f t="shared" si="21"/>
        <v>Yes</v>
      </c>
    </row>
    <row r="1407" spans="1:18" x14ac:dyDescent="0.25">
      <c r="A1407" t="s">
        <v>11645</v>
      </c>
      <c r="B1407" t="s">
        <v>68</v>
      </c>
      <c r="C1407" t="s">
        <v>87</v>
      </c>
      <c r="D1407" s="11">
        <v>2001</v>
      </c>
      <c r="E1407" t="s">
        <v>11488</v>
      </c>
      <c r="F1407">
        <v>5.6</v>
      </c>
      <c r="G1407">
        <v>25000</v>
      </c>
      <c r="H1407" t="s">
        <v>11644</v>
      </c>
      <c r="I1407" t="s">
        <v>9748</v>
      </c>
      <c r="J1407" t="s">
        <v>568</v>
      </c>
      <c r="K1407" t="s">
        <v>7</v>
      </c>
      <c r="L1407" s="7">
        <v>75000000</v>
      </c>
      <c r="M1407" s="7">
        <v>54249294</v>
      </c>
      <c r="N1407" t="s">
        <v>108</v>
      </c>
      <c r="O1407">
        <v>89</v>
      </c>
      <c r="P1407" s="8">
        <f>_xlfn.XLOOKUP(D1407,Consumer_Price_Index!A:A,Consumer_Price_Index!B:B)</f>
        <v>177.1</v>
      </c>
      <c r="Q1407" s="13">
        <f>IF(ISNUMBER(M1407), M1407*(Consumer_Price_Index!$B$45/(_xlfn.XLOOKUP('Working Data'!D3908,Consumer_Price_Index!A:A,Consumer_Price_Index!B:B))), "Missing")</f>
        <v>68873999.507499993</v>
      </c>
      <c r="R1407" t="str">
        <f t="shared" si="21"/>
        <v>Yes</v>
      </c>
    </row>
    <row r="1408" spans="1:18" x14ac:dyDescent="0.25">
      <c r="A1408" t="s">
        <v>6542</v>
      </c>
      <c r="B1408" t="s">
        <v>41</v>
      </c>
      <c r="C1408" t="s">
        <v>438</v>
      </c>
      <c r="D1408" s="11">
        <v>2010</v>
      </c>
      <c r="E1408" t="s">
        <v>6026</v>
      </c>
      <c r="F1408">
        <v>5.6</v>
      </c>
      <c r="G1408">
        <v>47000</v>
      </c>
      <c r="H1408" t="s">
        <v>6541</v>
      </c>
      <c r="I1408" t="s">
        <v>2672</v>
      </c>
      <c r="J1408" t="s">
        <v>6540</v>
      </c>
      <c r="K1408" t="s">
        <v>7</v>
      </c>
      <c r="L1408" s="7">
        <v>25000000</v>
      </c>
      <c r="M1408" s="7">
        <v>38269529</v>
      </c>
      <c r="N1408" t="s">
        <v>3464</v>
      </c>
      <c r="O1408">
        <v>99</v>
      </c>
      <c r="P1408" s="8">
        <f>_xlfn.XLOOKUP(D1408,Consumer_Price_Index!A:A,Consumer_Price_Index!B:B)</f>
        <v>218.1</v>
      </c>
      <c r="Q1408" s="13">
        <f>IF(ISNUMBER(M1408), M1408*(Consumer_Price_Index!$B$45/(_xlfn.XLOOKUP('Working Data'!D5817,Consumer_Price_Index!A:A,Consumer_Price_Index!B:B))), "Missing")</f>
        <v>45603150.122409075</v>
      </c>
      <c r="R1408" t="str">
        <f t="shared" si="21"/>
        <v>Yes</v>
      </c>
    </row>
    <row r="1409" spans="1:18" x14ac:dyDescent="0.25">
      <c r="A1409" t="s">
        <v>17017</v>
      </c>
      <c r="B1409" t="s">
        <v>41</v>
      </c>
      <c r="C1409" t="s">
        <v>34</v>
      </c>
      <c r="D1409" s="11">
        <v>1991</v>
      </c>
      <c r="E1409" t="s">
        <v>16687</v>
      </c>
      <c r="F1409">
        <v>5.6</v>
      </c>
      <c r="G1409">
        <v>39000</v>
      </c>
      <c r="H1409" t="s">
        <v>15758</v>
      </c>
      <c r="I1409" t="s">
        <v>15758</v>
      </c>
      <c r="J1409" t="s">
        <v>5498</v>
      </c>
      <c r="K1409" t="s">
        <v>7</v>
      </c>
      <c r="L1409" s="7">
        <v>15000000</v>
      </c>
      <c r="M1409" s="7">
        <v>30102717</v>
      </c>
      <c r="N1409" t="s">
        <v>16979</v>
      </c>
      <c r="O1409">
        <v>110</v>
      </c>
      <c r="P1409" s="8">
        <f>_xlfn.XLOOKUP(D1409,Consumer_Price_Index!A:A,Consumer_Price_Index!B:B)</f>
        <v>136.19999999999999</v>
      </c>
      <c r="Q1409" s="13">
        <f>IF(ISNUMBER(M1409), M1409*(Consumer_Price_Index!$B$45/(_xlfn.XLOOKUP('Working Data'!D1885,Consumer_Price_Index!A:A,Consumer_Price_Index!B:B))), "Missing")</f>
        <v>51791631.111801244</v>
      </c>
      <c r="R1409" t="str">
        <f t="shared" si="21"/>
        <v>Yes</v>
      </c>
    </row>
    <row r="1410" spans="1:18" x14ac:dyDescent="0.25">
      <c r="A1410" t="s">
        <v>15204</v>
      </c>
      <c r="B1410" t="s">
        <v>41</v>
      </c>
      <c r="C1410" t="s">
        <v>34</v>
      </c>
      <c r="D1410" s="11">
        <v>1994</v>
      </c>
      <c r="E1410" t="s">
        <v>15203</v>
      </c>
      <c r="F1410">
        <v>5.6</v>
      </c>
      <c r="G1410">
        <v>19000</v>
      </c>
      <c r="H1410" t="s">
        <v>14755</v>
      </c>
      <c r="I1410" t="s">
        <v>15202</v>
      </c>
      <c r="J1410" t="s">
        <v>10050</v>
      </c>
      <c r="K1410" t="s">
        <v>7</v>
      </c>
      <c r="L1410" s="7">
        <v>45000000</v>
      </c>
      <c r="M1410" s="7">
        <v>28735315</v>
      </c>
      <c r="N1410" t="s">
        <v>108</v>
      </c>
      <c r="O1410">
        <v>101</v>
      </c>
      <c r="P1410" s="8">
        <f>_xlfn.XLOOKUP(D1410,Consumer_Price_Index!A:A,Consumer_Price_Index!B:B)</f>
        <v>148.19999999999999</v>
      </c>
      <c r="Q1410" s="13">
        <f>IF(ISNUMBER(M1410), M1410*(Consumer_Price_Index!$B$45/(_xlfn.XLOOKUP('Working Data'!D2581,Consumer_Price_Index!A:A,Consumer_Price_Index!B:B))), "Missing")</f>
        <v>55804018.358827271</v>
      </c>
      <c r="R1410" t="str">
        <f t="shared" si="21"/>
        <v>Yes</v>
      </c>
    </row>
    <row r="1411" spans="1:18" x14ac:dyDescent="0.25">
      <c r="A1411" t="s">
        <v>4523</v>
      </c>
      <c r="B1411" t="s">
        <v>68</v>
      </c>
      <c r="C1411" t="s">
        <v>24</v>
      </c>
      <c r="D1411" s="11">
        <v>2014</v>
      </c>
      <c r="E1411" t="s">
        <v>4353</v>
      </c>
      <c r="F1411">
        <v>5.6</v>
      </c>
      <c r="G1411">
        <v>131000</v>
      </c>
      <c r="H1411" t="s">
        <v>4522</v>
      </c>
      <c r="I1411" t="s">
        <v>1875</v>
      </c>
      <c r="J1411" t="s">
        <v>4521</v>
      </c>
      <c r="K1411" t="s">
        <v>7</v>
      </c>
      <c r="L1411" s="7">
        <v>40000000</v>
      </c>
      <c r="M1411" s="7">
        <v>169837010</v>
      </c>
      <c r="N1411" t="s">
        <v>103</v>
      </c>
      <c r="O1411">
        <v>109</v>
      </c>
      <c r="P1411" s="8">
        <f>_xlfn.XLOOKUP(D1411,Consumer_Price_Index!A:A,Consumer_Price_Index!B:B)</f>
        <v>236.7</v>
      </c>
      <c r="Q1411" s="13">
        <f>IF(ISNUMBER(M1411), M1411*(Consumer_Price_Index!$B$45/(_xlfn.XLOOKUP('Working Data'!D6515,Consumer_Price_Index!A:A,Consumer_Price_Index!B:B))), "Missing")</f>
        <v>211135605.65891472</v>
      </c>
      <c r="R1411" t="str">
        <f t="shared" ref="R1411:R1474" si="22">IF(AND(ISNUMBER(L1411), L1411&gt;0, ISNUMBER(M1411), M1411&gt;0), "Yes", "No")</f>
        <v>Yes</v>
      </c>
    </row>
    <row r="1412" spans="1:18" x14ac:dyDescent="0.25">
      <c r="A1412" t="s">
        <v>5935</v>
      </c>
      <c r="B1412" t="s">
        <v>5244</v>
      </c>
      <c r="C1412" t="s">
        <v>11</v>
      </c>
      <c r="D1412" s="11">
        <v>2011</v>
      </c>
      <c r="E1412" t="s">
        <v>5934</v>
      </c>
      <c r="F1412">
        <v>5.6</v>
      </c>
      <c r="G1412">
        <v>6700</v>
      </c>
      <c r="H1412" t="s">
        <v>5933</v>
      </c>
      <c r="I1412" t="s">
        <v>5932</v>
      </c>
      <c r="J1412" t="s">
        <v>4077</v>
      </c>
      <c r="K1412" t="s">
        <v>562</v>
      </c>
      <c r="M1412" s="7">
        <v>3822241</v>
      </c>
      <c r="N1412" t="s">
        <v>5931</v>
      </c>
      <c r="O1412">
        <v>99</v>
      </c>
      <c r="P1412" s="8">
        <f>_xlfn.XLOOKUP(D1412,Consumer_Price_Index!A:A,Consumer_Price_Index!B:B)</f>
        <v>224.9</v>
      </c>
      <c r="Q1412" s="13">
        <f>IF(ISNUMBER(M1412), M1412*(Consumer_Price_Index!$B$45/(_xlfn.XLOOKUP('Working Data'!D6031,Consumer_Price_Index!A:A,Consumer_Price_Index!B:B))), "Missing")</f>
        <v>7641973.9678477691</v>
      </c>
      <c r="R1412" t="str">
        <f t="shared" si="22"/>
        <v>No</v>
      </c>
    </row>
    <row r="1413" spans="1:18" x14ac:dyDescent="0.25">
      <c r="A1413" t="s">
        <v>18190</v>
      </c>
      <c r="B1413" t="s">
        <v>101</v>
      </c>
      <c r="C1413" t="s">
        <v>24</v>
      </c>
      <c r="D1413" s="11">
        <v>1988</v>
      </c>
      <c r="E1413" t="s">
        <v>18189</v>
      </c>
      <c r="F1413">
        <v>5.6</v>
      </c>
      <c r="G1413">
        <v>10000</v>
      </c>
      <c r="H1413" t="s">
        <v>16826</v>
      </c>
      <c r="I1413" t="s">
        <v>18188</v>
      </c>
      <c r="J1413" t="s">
        <v>16825</v>
      </c>
      <c r="K1413" t="s">
        <v>7</v>
      </c>
      <c r="L1413" s="7">
        <v>6000000</v>
      </c>
      <c r="M1413" s="7">
        <v>28202109</v>
      </c>
      <c r="N1413" t="s">
        <v>6122</v>
      </c>
      <c r="O1413">
        <v>95</v>
      </c>
      <c r="P1413" s="8">
        <f>_xlfn.XLOOKUP(D1413,Consumer_Price_Index!A:A,Consumer_Price_Index!B:B)</f>
        <v>118.3</v>
      </c>
      <c r="Q1413" s="13">
        <f>IF(ISNUMBER(M1413), M1413*(Consumer_Price_Index!$B$45/(_xlfn.XLOOKUP('Working Data'!D1437,Consumer_Price_Index!A:A,Consumer_Price_Index!B:B))), "Missing")</f>
        <v>46702079.414673917</v>
      </c>
      <c r="R1413" t="str">
        <f t="shared" si="22"/>
        <v>Yes</v>
      </c>
    </row>
    <row r="1414" spans="1:18" x14ac:dyDescent="0.25">
      <c r="A1414" t="s">
        <v>11508</v>
      </c>
      <c r="B1414" t="s">
        <v>41</v>
      </c>
      <c r="C1414" t="s">
        <v>34</v>
      </c>
      <c r="D1414" s="11">
        <v>2001</v>
      </c>
      <c r="E1414" t="s">
        <v>11507</v>
      </c>
      <c r="F1414">
        <v>5.6</v>
      </c>
      <c r="G1414">
        <v>33000</v>
      </c>
      <c r="H1414" t="s">
        <v>7033</v>
      </c>
      <c r="I1414" t="s">
        <v>11506</v>
      </c>
      <c r="J1414" t="s">
        <v>11505</v>
      </c>
      <c r="K1414" t="s">
        <v>7</v>
      </c>
      <c r="L1414" s="7">
        <v>50000000</v>
      </c>
      <c r="M1414" s="7">
        <v>79958599</v>
      </c>
      <c r="N1414" t="s">
        <v>138</v>
      </c>
      <c r="O1414">
        <v>101</v>
      </c>
      <c r="P1414" s="8">
        <f>_xlfn.XLOOKUP(D1414,Consumer_Price_Index!A:A,Consumer_Price_Index!B:B)</f>
        <v>177.1</v>
      </c>
      <c r="Q1414" s="13">
        <f>IF(ISNUMBER(M1414), M1414*(Consumer_Price_Index!$B$45/(_xlfn.XLOOKUP('Working Data'!D3962,Consumer_Price_Index!A:A,Consumer_Price_Index!B:B))), "Missing")</f>
        <v>226425512.22397768</v>
      </c>
      <c r="R1414" t="str">
        <f t="shared" si="22"/>
        <v>Yes</v>
      </c>
    </row>
    <row r="1415" spans="1:18" x14ac:dyDescent="0.25">
      <c r="A1415" t="s">
        <v>8893</v>
      </c>
      <c r="B1415" t="s">
        <v>68</v>
      </c>
      <c r="C1415" t="s">
        <v>24</v>
      </c>
      <c r="D1415" s="11">
        <v>2006</v>
      </c>
      <c r="E1415" t="s">
        <v>8892</v>
      </c>
      <c r="F1415">
        <v>5.6</v>
      </c>
      <c r="G1415">
        <v>76000</v>
      </c>
      <c r="H1415" t="s">
        <v>8891</v>
      </c>
      <c r="I1415" t="s">
        <v>3975</v>
      </c>
      <c r="J1415" t="s">
        <v>691</v>
      </c>
      <c r="K1415" t="s">
        <v>7</v>
      </c>
      <c r="L1415" s="7">
        <v>50000000</v>
      </c>
      <c r="M1415" s="7">
        <v>130224158</v>
      </c>
      <c r="N1415" t="s">
        <v>108</v>
      </c>
      <c r="O1415">
        <v>97</v>
      </c>
      <c r="P1415" s="8">
        <f>_xlfn.XLOOKUP(D1415,Consumer_Price_Index!A:A,Consumer_Price_Index!B:B)</f>
        <v>201.6</v>
      </c>
      <c r="Q1415" s="13">
        <f>IF(ISNUMBER(M1415), M1415*(Consumer_Price_Index!$B$45/(_xlfn.XLOOKUP('Working Data'!D4947,Consumer_Price_Index!A:A,Consumer_Price_Index!B:B))), "Missing")</f>
        <v>398386555.64859438</v>
      </c>
      <c r="R1415" t="str">
        <f t="shared" si="22"/>
        <v>Yes</v>
      </c>
    </row>
    <row r="1416" spans="1:18" x14ac:dyDescent="0.25">
      <c r="A1416" t="s">
        <v>8484</v>
      </c>
      <c r="B1416" t="s">
        <v>101</v>
      </c>
      <c r="C1416" t="s">
        <v>34</v>
      </c>
      <c r="D1416" s="11">
        <v>2007</v>
      </c>
      <c r="E1416" t="s">
        <v>8127</v>
      </c>
      <c r="F1416">
        <v>5.6</v>
      </c>
      <c r="G1416">
        <v>254000</v>
      </c>
      <c r="H1416" t="s">
        <v>697</v>
      </c>
      <c r="I1416" t="s">
        <v>8483</v>
      </c>
      <c r="J1416" t="s">
        <v>8482</v>
      </c>
      <c r="K1416" t="s">
        <v>7</v>
      </c>
      <c r="L1416" s="7">
        <v>130000000</v>
      </c>
      <c r="M1416" s="7">
        <v>301913131</v>
      </c>
      <c r="N1416" t="s">
        <v>890</v>
      </c>
      <c r="O1416">
        <v>92</v>
      </c>
      <c r="P1416" s="8">
        <f>_xlfn.XLOOKUP(D1416,Consumer_Price_Index!A:A,Consumer_Price_Index!B:B)</f>
        <v>207.3</v>
      </c>
      <c r="Q1416" s="13">
        <f>IF(ISNUMBER(M1416), M1416*(Consumer_Price_Index!$B$45/(_xlfn.XLOOKUP('Working Data'!D5105,Consumer_Price_Index!A:A,Consumer_Price_Index!B:B))), "Missing")</f>
        <v>675425337.85389137</v>
      </c>
      <c r="R1416" t="str">
        <f t="shared" si="22"/>
        <v>Yes</v>
      </c>
    </row>
    <row r="1417" spans="1:18" x14ac:dyDescent="0.25">
      <c r="A1417" t="s">
        <v>7024</v>
      </c>
      <c r="B1417" t="s">
        <v>68</v>
      </c>
      <c r="C1417" t="s">
        <v>34</v>
      </c>
      <c r="D1417" s="11">
        <v>2009</v>
      </c>
      <c r="E1417" t="s">
        <v>7023</v>
      </c>
      <c r="F1417">
        <v>5.6</v>
      </c>
      <c r="G1417">
        <v>32000</v>
      </c>
      <c r="H1417" t="s">
        <v>7022</v>
      </c>
      <c r="I1417" t="s">
        <v>7021</v>
      </c>
      <c r="J1417" t="s">
        <v>1304</v>
      </c>
      <c r="K1417" t="s">
        <v>7</v>
      </c>
      <c r="M1417" s="7">
        <v>32482728</v>
      </c>
      <c r="N1417" t="s">
        <v>6239</v>
      </c>
      <c r="O1417">
        <v>105</v>
      </c>
      <c r="P1417" s="8">
        <f>_xlfn.XLOOKUP(D1417,Consumer_Price_Index!A:A,Consumer_Price_Index!B:B)</f>
        <v>214.5</v>
      </c>
      <c r="Q1417" s="13">
        <f>IF(ISNUMBER(M1417), M1417*(Consumer_Price_Index!$B$45/(_xlfn.XLOOKUP('Working Data'!D5638,Consumer_Price_Index!A:A,Consumer_Price_Index!B:B))), "Missing")</f>
        <v>120115136.184466</v>
      </c>
      <c r="R1417" t="str">
        <f t="shared" si="22"/>
        <v>No</v>
      </c>
    </row>
    <row r="1418" spans="1:18" x14ac:dyDescent="0.25">
      <c r="A1418" t="s">
        <v>2164</v>
      </c>
      <c r="B1418" t="s">
        <v>41</v>
      </c>
      <c r="C1418" t="s">
        <v>24</v>
      </c>
      <c r="D1418" s="11">
        <v>2017</v>
      </c>
      <c r="E1418" t="s">
        <v>2163</v>
      </c>
      <c r="F1418">
        <v>5.6</v>
      </c>
      <c r="G1418">
        <v>41000</v>
      </c>
      <c r="H1418" t="s">
        <v>2162</v>
      </c>
      <c r="I1418" t="s">
        <v>2161</v>
      </c>
      <c r="J1418" t="s">
        <v>2160</v>
      </c>
      <c r="K1418" t="s">
        <v>7</v>
      </c>
      <c r="L1418" s="7">
        <v>22000000</v>
      </c>
      <c r="M1418" s="7">
        <v>41087017</v>
      </c>
      <c r="N1418" t="s">
        <v>666</v>
      </c>
      <c r="O1418">
        <v>91</v>
      </c>
      <c r="P1418" s="8">
        <f>_xlfn.XLOOKUP(D1418,Consumer_Price_Index!A:A,Consumer_Price_Index!B:B)</f>
        <v>245.1</v>
      </c>
      <c r="Q1418" s="13">
        <f>IF(ISNUMBER(M1418), M1418*(Consumer_Price_Index!$B$45/(_xlfn.XLOOKUP('Working Data'!D7206,Consumer_Price_Index!A:A,Consumer_Price_Index!B:B))), "Missing")</f>
        <v>62099276.189980164</v>
      </c>
      <c r="R1418" t="str">
        <f t="shared" si="22"/>
        <v>Yes</v>
      </c>
    </row>
    <row r="1419" spans="1:18" x14ac:dyDescent="0.25">
      <c r="A1419" t="s">
        <v>21268</v>
      </c>
      <c r="B1419" t="s">
        <v>41</v>
      </c>
      <c r="C1419" t="s">
        <v>34</v>
      </c>
      <c r="D1419" s="11">
        <v>1982</v>
      </c>
      <c r="E1419" t="s">
        <v>21267</v>
      </c>
      <c r="F1419">
        <v>5.6</v>
      </c>
      <c r="G1419">
        <v>2900</v>
      </c>
      <c r="H1419" t="s">
        <v>21266</v>
      </c>
      <c r="I1419" t="s">
        <v>21265</v>
      </c>
      <c r="J1419" t="s">
        <v>14571</v>
      </c>
      <c r="K1419" t="s">
        <v>7</v>
      </c>
      <c r="L1419" s="7">
        <v>5000000</v>
      </c>
      <c r="M1419" s="7">
        <v>6660333</v>
      </c>
      <c r="N1419" t="s">
        <v>704</v>
      </c>
      <c r="O1419">
        <v>90</v>
      </c>
      <c r="P1419" s="8">
        <f>_xlfn.XLOOKUP(D1419,Consumer_Price_Index!A:A,Consumer_Price_Index!B:B)</f>
        <v>96.5</v>
      </c>
      <c r="Q1419" s="13">
        <f>IF(ISNUMBER(M1419), M1419*(Consumer_Price_Index!$B$45/(_xlfn.XLOOKUP('Working Data'!D302,Consumer_Price_Index!A:A,Consumer_Price_Index!B:B))), "Missing")</f>
        <v>10743268.740603492</v>
      </c>
      <c r="R1419" t="str">
        <f t="shared" si="22"/>
        <v>Yes</v>
      </c>
    </row>
    <row r="1420" spans="1:18" x14ac:dyDescent="0.25">
      <c r="A1420" t="s">
        <v>8185</v>
      </c>
      <c r="B1420" t="s">
        <v>101</v>
      </c>
      <c r="C1420" t="s">
        <v>24</v>
      </c>
      <c r="D1420" s="11">
        <v>2007</v>
      </c>
      <c r="E1420" t="s">
        <v>8179</v>
      </c>
      <c r="F1420">
        <v>5.6</v>
      </c>
      <c r="G1420">
        <v>41000</v>
      </c>
      <c r="H1420" t="s">
        <v>4645</v>
      </c>
      <c r="I1420" t="s">
        <v>1630</v>
      </c>
      <c r="J1420" t="s">
        <v>3500</v>
      </c>
      <c r="K1420" t="s">
        <v>7</v>
      </c>
      <c r="L1420" s="7">
        <v>100000000</v>
      </c>
      <c r="M1420" s="7">
        <v>97838349</v>
      </c>
      <c r="N1420" t="s">
        <v>138</v>
      </c>
      <c r="O1420">
        <v>116</v>
      </c>
      <c r="P1420" s="8">
        <f>_xlfn.XLOOKUP(D1420,Consumer_Price_Index!A:A,Consumer_Price_Index!B:B)</f>
        <v>207.3</v>
      </c>
      <c r="Q1420" s="13">
        <f>IF(ISNUMBER(M1420), M1420*(Consumer_Price_Index!$B$45/(_xlfn.XLOOKUP('Working Data'!D5207,Consumer_Price_Index!A:A,Consumer_Price_Index!B:B))), "Missing")</f>
        <v>125945690.49556401</v>
      </c>
      <c r="R1420" t="str">
        <f t="shared" si="22"/>
        <v>Yes</v>
      </c>
    </row>
    <row r="1421" spans="1:18" x14ac:dyDescent="0.25">
      <c r="A1421" t="s">
        <v>8488</v>
      </c>
      <c r="B1421" t="s">
        <v>41</v>
      </c>
      <c r="C1421" t="s">
        <v>24</v>
      </c>
      <c r="D1421" s="11">
        <v>2007</v>
      </c>
      <c r="E1421" t="s">
        <v>8060</v>
      </c>
      <c r="F1421">
        <v>5.6</v>
      </c>
      <c r="G1421">
        <v>87000</v>
      </c>
      <c r="H1421" t="s">
        <v>8487</v>
      </c>
      <c r="I1421" t="s">
        <v>2480</v>
      </c>
      <c r="J1421" t="s">
        <v>4089</v>
      </c>
      <c r="K1421" t="s">
        <v>7</v>
      </c>
      <c r="L1421" s="7">
        <v>25000000</v>
      </c>
      <c r="M1421" s="7">
        <v>59768495</v>
      </c>
      <c r="N1421" t="s">
        <v>842</v>
      </c>
      <c r="O1421">
        <v>96</v>
      </c>
      <c r="P1421" s="8">
        <f>_xlfn.XLOOKUP(D1421,Consumer_Price_Index!A:A,Consumer_Price_Index!B:B)</f>
        <v>207.3</v>
      </c>
      <c r="Q1421" s="13">
        <f>IF(ISNUMBER(M1421), M1421*(Consumer_Price_Index!$B$45/(_xlfn.XLOOKUP('Working Data'!D5103,Consumer_Price_Index!A:A,Consumer_Price_Index!B:B))), "Missing")</f>
        <v>83500506.311325073</v>
      </c>
      <c r="R1421" t="str">
        <f t="shared" si="22"/>
        <v>Yes</v>
      </c>
    </row>
    <row r="1422" spans="1:18" x14ac:dyDescent="0.25">
      <c r="A1422" t="s">
        <v>1128</v>
      </c>
      <c r="B1422" t="s">
        <v>101</v>
      </c>
      <c r="C1422" t="s">
        <v>73</v>
      </c>
      <c r="D1422" s="11">
        <v>2018</v>
      </c>
      <c r="E1422" t="s">
        <v>1127</v>
      </c>
      <c r="F1422">
        <v>5.6</v>
      </c>
      <c r="G1422">
        <v>19000</v>
      </c>
      <c r="H1422" t="s">
        <v>1126</v>
      </c>
      <c r="I1422" t="s">
        <v>1125</v>
      </c>
      <c r="J1422" t="s">
        <v>1124</v>
      </c>
      <c r="K1422" t="s">
        <v>7</v>
      </c>
      <c r="L1422" s="7">
        <v>35000000</v>
      </c>
      <c r="M1422" s="7">
        <v>93320380</v>
      </c>
      <c r="N1422" t="s">
        <v>770</v>
      </c>
      <c r="O1422">
        <v>90</v>
      </c>
      <c r="P1422" s="8">
        <f>_xlfn.XLOOKUP(D1422,Consumer_Price_Index!A:A,Consumer_Price_Index!B:B)</f>
        <v>251.1</v>
      </c>
      <c r="Q1422" s="13">
        <f>IF(ISNUMBER(M1422), M1422*(Consumer_Price_Index!$B$45/(_xlfn.XLOOKUP('Working Data'!D7439,Consumer_Price_Index!A:A,Consumer_Price_Index!B:B))), "Missing")</f>
        <v>137167003.30921367</v>
      </c>
      <c r="R1422" t="str">
        <f t="shared" si="22"/>
        <v>Yes</v>
      </c>
    </row>
    <row r="1423" spans="1:18" x14ac:dyDescent="0.25">
      <c r="A1423" t="s">
        <v>15657</v>
      </c>
      <c r="B1423" t="s">
        <v>41</v>
      </c>
      <c r="C1423" t="s">
        <v>87</v>
      </c>
      <c r="D1423" s="11">
        <v>1993</v>
      </c>
      <c r="E1423" t="s">
        <v>15656</v>
      </c>
      <c r="F1423">
        <v>5.6</v>
      </c>
      <c r="G1423">
        <v>4900</v>
      </c>
      <c r="H1423" t="s">
        <v>8449</v>
      </c>
      <c r="I1423" t="s">
        <v>8176</v>
      </c>
      <c r="J1423" t="s">
        <v>14575</v>
      </c>
      <c r="K1423" t="s">
        <v>7</v>
      </c>
      <c r="L1423" s="7">
        <v>12000000</v>
      </c>
      <c r="M1423" s="7">
        <v>22866222</v>
      </c>
      <c r="N1423" t="s">
        <v>8102</v>
      </c>
      <c r="O1423">
        <v>107</v>
      </c>
      <c r="P1423" s="8">
        <f>_xlfn.XLOOKUP(D1423,Consumer_Price_Index!A:A,Consumer_Price_Index!B:B)</f>
        <v>144.5</v>
      </c>
      <c r="Q1423" s="13">
        <f>IF(ISNUMBER(M1423), M1423*(Consumer_Price_Index!$B$45/(_xlfn.XLOOKUP('Working Data'!D2406,Consumer_Price_Index!A:A,Consumer_Price_Index!B:B))), "Missing")</f>
        <v>27248094.811888933</v>
      </c>
      <c r="R1423" t="str">
        <f t="shared" si="22"/>
        <v>Yes</v>
      </c>
    </row>
    <row r="1424" spans="1:18" x14ac:dyDescent="0.25">
      <c r="A1424" t="s">
        <v>21295</v>
      </c>
      <c r="B1424" t="s">
        <v>101</v>
      </c>
      <c r="C1424" t="s">
        <v>34</v>
      </c>
      <c r="D1424" s="11">
        <v>1982</v>
      </c>
      <c r="E1424" t="s">
        <v>21294</v>
      </c>
      <c r="F1424">
        <v>5.6</v>
      </c>
      <c r="G1424">
        <v>2400</v>
      </c>
      <c r="H1424" t="s">
        <v>17278</v>
      </c>
      <c r="I1424" t="s">
        <v>21293</v>
      </c>
      <c r="J1424" t="s">
        <v>17170</v>
      </c>
      <c r="K1424" t="s">
        <v>7</v>
      </c>
      <c r="M1424" s="7">
        <v>9823934</v>
      </c>
      <c r="N1424" t="s">
        <v>114</v>
      </c>
      <c r="O1424">
        <v>110</v>
      </c>
      <c r="P1424" s="8">
        <f>_xlfn.XLOOKUP(D1424,Consumer_Price_Index!A:A,Consumer_Price_Index!B:B)</f>
        <v>96.5</v>
      </c>
      <c r="Q1424" s="13">
        <f>IF(ISNUMBER(M1424), M1424*(Consumer_Price_Index!$B$45/(_xlfn.XLOOKUP('Working Data'!D293,Consumer_Price_Index!A:A,Consumer_Price_Index!B:B))), "Missing")</f>
        <v>12212781.272133823</v>
      </c>
      <c r="R1424" t="str">
        <f t="shared" si="22"/>
        <v>No</v>
      </c>
    </row>
    <row r="1425" spans="1:18" x14ac:dyDescent="0.25">
      <c r="A1425" t="s">
        <v>17887</v>
      </c>
      <c r="B1425" t="s">
        <v>915</v>
      </c>
      <c r="C1425" t="s">
        <v>73</v>
      </c>
      <c r="D1425" s="11">
        <v>1989</v>
      </c>
      <c r="E1425" t="s">
        <v>15767</v>
      </c>
      <c r="F1425">
        <v>5.6</v>
      </c>
      <c r="G1425">
        <v>2200</v>
      </c>
      <c r="H1425" t="s">
        <v>17886</v>
      </c>
      <c r="I1425" t="s">
        <v>17885</v>
      </c>
      <c r="J1425" t="s">
        <v>7504</v>
      </c>
      <c r="K1425" t="s">
        <v>7</v>
      </c>
      <c r="M1425" s="7">
        <v>3299382</v>
      </c>
      <c r="N1425" t="s">
        <v>17884</v>
      </c>
      <c r="O1425">
        <v>75</v>
      </c>
      <c r="P1425" s="8">
        <f>_xlfn.XLOOKUP(D1425,Consumer_Price_Index!A:A,Consumer_Price_Index!B:B)</f>
        <v>124</v>
      </c>
      <c r="Q1425" s="13">
        <f>IF(ISNUMBER(M1425), M1425*(Consumer_Price_Index!$B$45/(_xlfn.XLOOKUP('Working Data'!D1573,Consumer_Price_Index!A:A,Consumer_Price_Index!B:B))), "Missing")</f>
        <v>9172643.2062043808</v>
      </c>
      <c r="R1425" t="str">
        <f t="shared" si="22"/>
        <v>No</v>
      </c>
    </row>
    <row r="1426" spans="1:18" x14ac:dyDescent="0.25">
      <c r="A1426" t="s">
        <v>16816</v>
      </c>
      <c r="B1426" t="s">
        <v>68</v>
      </c>
      <c r="C1426" t="s">
        <v>24</v>
      </c>
      <c r="D1426" s="11">
        <v>1991</v>
      </c>
      <c r="E1426" t="s">
        <v>16815</v>
      </c>
      <c r="F1426">
        <v>5.6</v>
      </c>
      <c r="G1426">
        <v>6100</v>
      </c>
      <c r="H1426" t="s">
        <v>3749</v>
      </c>
      <c r="I1426" t="s">
        <v>16814</v>
      </c>
      <c r="J1426" t="s">
        <v>3529</v>
      </c>
      <c r="K1426" t="s">
        <v>7</v>
      </c>
      <c r="M1426" s="7">
        <v>9804775</v>
      </c>
      <c r="N1426" t="s">
        <v>108</v>
      </c>
      <c r="O1426">
        <v>115</v>
      </c>
      <c r="P1426" s="8">
        <f>_xlfn.XLOOKUP(D1426,Consumer_Price_Index!A:A,Consumer_Price_Index!B:B)</f>
        <v>136.19999999999999</v>
      </c>
      <c r="Q1426" s="13">
        <f>IF(ISNUMBER(M1426), M1426*(Consumer_Price_Index!$B$45/(_xlfn.XLOOKUP('Working Data'!D1969,Consumer_Price_Index!A:A,Consumer_Price_Index!B:B))), "Missing")</f>
        <v>19603116.420603674</v>
      </c>
      <c r="R1426" t="str">
        <f t="shared" si="22"/>
        <v>No</v>
      </c>
    </row>
    <row r="1427" spans="1:18" x14ac:dyDescent="0.25">
      <c r="A1427" t="s">
        <v>17254</v>
      </c>
      <c r="B1427" t="s">
        <v>41</v>
      </c>
      <c r="C1427" t="s">
        <v>24</v>
      </c>
      <c r="D1427" s="11">
        <v>1990</v>
      </c>
      <c r="E1427" t="s">
        <v>17241</v>
      </c>
      <c r="F1427">
        <v>5.6</v>
      </c>
      <c r="G1427">
        <v>3300</v>
      </c>
      <c r="H1427" t="s">
        <v>17253</v>
      </c>
      <c r="I1427" t="s">
        <v>17253</v>
      </c>
      <c r="J1427" t="s">
        <v>15998</v>
      </c>
      <c r="K1427" t="s">
        <v>7</v>
      </c>
      <c r="M1427" s="7">
        <v>4134992</v>
      </c>
      <c r="N1427" t="s">
        <v>666</v>
      </c>
      <c r="O1427">
        <v>100</v>
      </c>
      <c r="P1427" s="8">
        <f>_xlfn.XLOOKUP(D1427,Consumer_Price_Index!A:A,Consumer_Price_Index!B:B)</f>
        <v>130.69999999999999</v>
      </c>
      <c r="Q1427" s="13">
        <f>IF(ISNUMBER(M1427), M1427*(Consumer_Price_Index!$B$45/(_xlfn.XLOOKUP('Working Data'!D1805,Consumer_Price_Index!A:A,Consumer_Price_Index!B:B))), "Missing")</f>
        <v>5487508.9825783968</v>
      </c>
      <c r="R1427" t="str">
        <f t="shared" si="22"/>
        <v>No</v>
      </c>
    </row>
    <row r="1428" spans="1:18" x14ac:dyDescent="0.25">
      <c r="A1428" t="s">
        <v>15001</v>
      </c>
      <c r="B1428" t="s">
        <v>41</v>
      </c>
      <c r="C1428" t="s">
        <v>34</v>
      </c>
      <c r="D1428" s="11">
        <v>1986</v>
      </c>
      <c r="E1428" t="s">
        <v>18960</v>
      </c>
      <c r="F1428">
        <v>5.6</v>
      </c>
      <c r="G1428">
        <v>1900</v>
      </c>
      <c r="H1428" t="s">
        <v>19430</v>
      </c>
      <c r="I1428" t="s">
        <v>3798</v>
      </c>
      <c r="J1428" t="s">
        <v>2018</v>
      </c>
      <c r="K1428" t="s">
        <v>7</v>
      </c>
      <c r="L1428" s="7">
        <v>17000000</v>
      </c>
      <c r="M1428" s="7">
        <v>2793214</v>
      </c>
      <c r="N1428" t="s">
        <v>19429</v>
      </c>
      <c r="O1428">
        <v>101</v>
      </c>
      <c r="P1428" s="8">
        <f>_xlfn.XLOOKUP(D1428,Consumer_Price_Index!A:A,Consumer_Price_Index!B:B)</f>
        <v>109.6</v>
      </c>
      <c r="Q1428" s="13">
        <f>IF(ISNUMBER(M1428), M1428*(Consumer_Price_Index!$B$45/(_xlfn.XLOOKUP('Working Data'!D988,Consumer_Price_Index!A:A,Consumer_Price_Index!B:B))), "Missing")</f>
        <v>4805716.0124223605</v>
      </c>
      <c r="R1428" t="str">
        <f t="shared" si="22"/>
        <v>Yes</v>
      </c>
    </row>
    <row r="1429" spans="1:18" x14ac:dyDescent="0.25">
      <c r="A1429" t="s">
        <v>4016</v>
      </c>
      <c r="B1429" t="s">
        <v>41</v>
      </c>
      <c r="C1429" t="s">
        <v>11</v>
      </c>
      <c r="D1429" s="11">
        <v>2015</v>
      </c>
      <c r="E1429" t="s">
        <v>4015</v>
      </c>
      <c r="F1429">
        <v>5.6</v>
      </c>
      <c r="G1429">
        <v>40000</v>
      </c>
      <c r="H1429" t="s">
        <v>3029</v>
      </c>
      <c r="I1429" t="s">
        <v>3028</v>
      </c>
      <c r="J1429" t="s">
        <v>2664</v>
      </c>
      <c r="K1429" t="s">
        <v>265</v>
      </c>
      <c r="M1429" s="7">
        <v>4289074</v>
      </c>
      <c r="N1429" t="s">
        <v>4014</v>
      </c>
      <c r="O1429">
        <v>119</v>
      </c>
      <c r="P1429" s="8">
        <f>_xlfn.XLOOKUP(D1429,Consumer_Price_Index!A:A,Consumer_Price_Index!B:B)</f>
        <v>237</v>
      </c>
      <c r="Q1429" s="13">
        <f>IF(ISNUMBER(M1429), M1429*(Consumer_Price_Index!$B$45/(_xlfn.XLOOKUP('Working Data'!D6668,Consumer_Price_Index!A:A,Consumer_Price_Index!B:B))), "Missing")</f>
        <v>7589319.6736353077</v>
      </c>
      <c r="R1429" t="str">
        <f t="shared" si="22"/>
        <v>No</v>
      </c>
    </row>
    <row r="1430" spans="1:18" x14ac:dyDescent="0.25">
      <c r="A1430" t="s">
        <v>5705</v>
      </c>
      <c r="B1430" t="s">
        <v>68</v>
      </c>
      <c r="C1430" t="s">
        <v>11</v>
      </c>
      <c r="D1430" s="11">
        <v>2012</v>
      </c>
      <c r="E1430" t="s">
        <v>5582</v>
      </c>
      <c r="F1430">
        <v>5.6</v>
      </c>
      <c r="G1430">
        <v>74000</v>
      </c>
      <c r="H1430" t="s">
        <v>5704</v>
      </c>
      <c r="I1430" t="s">
        <v>2299</v>
      </c>
      <c r="J1430" t="s">
        <v>1890</v>
      </c>
      <c r="K1430" t="s">
        <v>7</v>
      </c>
      <c r="L1430" s="7">
        <v>10000000</v>
      </c>
      <c r="M1430" s="7">
        <v>44287131</v>
      </c>
      <c r="N1430" t="s">
        <v>4328</v>
      </c>
      <c r="O1430">
        <v>101</v>
      </c>
      <c r="P1430" s="8">
        <f>_xlfn.XLOOKUP(D1430,Consumer_Price_Index!A:A,Consumer_Price_Index!B:B)</f>
        <v>229.6</v>
      </c>
      <c r="Q1430" s="13">
        <f>IF(ISNUMBER(M1430), M1430*(Consumer_Price_Index!$B$45/(_xlfn.XLOOKUP('Working Data'!D6127,Consumer_Price_Index!A:A,Consumer_Price_Index!B:B))), "Missing")</f>
        <v>65095459.795947894</v>
      </c>
      <c r="R1430" t="str">
        <f t="shared" si="22"/>
        <v>Yes</v>
      </c>
    </row>
    <row r="1431" spans="1:18" x14ac:dyDescent="0.25">
      <c r="A1431" t="s">
        <v>12795</v>
      </c>
      <c r="B1431" t="s">
        <v>41</v>
      </c>
      <c r="C1431" t="s">
        <v>87</v>
      </c>
      <c r="D1431" s="11">
        <v>1999</v>
      </c>
      <c r="E1431" t="s">
        <v>12464</v>
      </c>
      <c r="F1431">
        <v>5.6</v>
      </c>
      <c r="G1431">
        <v>54000</v>
      </c>
      <c r="H1431" t="s">
        <v>10828</v>
      </c>
      <c r="I1431" t="s">
        <v>11728</v>
      </c>
      <c r="J1431" t="s">
        <v>3525</v>
      </c>
      <c r="K1431" t="s">
        <v>7</v>
      </c>
      <c r="L1431" s="7">
        <v>37000000</v>
      </c>
      <c r="M1431" s="7">
        <v>42593455</v>
      </c>
      <c r="N1431" t="s">
        <v>6380</v>
      </c>
      <c r="O1431">
        <v>93</v>
      </c>
      <c r="P1431" s="8">
        <f>_xlfn.XLOOKUP(D1431,Consumer_Price_Index!A:A,Consumer_Price_Index!B:B)</f>
        <v>166.6</v>
      </c>
      <c r="Q1431" s="13">
        <f>IF(ISNUMBER(M1431), M1431*(Consumer_Price_Index!$B$45/(_xlfn.XLOOKUP('Working Data'!D3494,Consumer_Price_Index!A:A,Consumer_Price_Index!B:B))), "Missing")</f>
        <v>77900514.636854738</v>
      </c>
      <c r="R1431" t="str">
        <f t="shared" si="22"/>
        <v>Yes</v>
      </c>
    </row>
    <row r="1432" spans="1:18" x14ac:dyDescent="0.25">
      <c r="A1432" t="s">
        <v>10172</v>
      </c>
      <c r="B1432" t="s">
        <v>68</v>
      </c>
      <c r="C1432" t="s">
        <v>24</v>
      </c>
      <c r="D1432" s="11">
        <v>2003</v>
      </c>
      <c r="E1432" t="s">
        <v>10171</v>
      </c>
      <c r="F1432">
        <v>5.6</v>
      </c>
      <c r="G1432">
        <v>9300</v>
      </c>
      <c r="H1432" t="s">
        <v>9377</v>
      </c>
      <c r="I1432" t="s">
        <v>10170</v>
      </c>
      <c r="J1432" t="s">
        <v>2467</v>
      </c>
      <c r="K1432" t="s">
        <v>7</v>
      </c>
      <c r="L1432" s="7">
        <v>16000000</v>
      </c>
      <c r="M1432" s="7">
        <v>14390329</v>
      </c>
      <c r="N1432" t="s">
        <v>1072</v>
      </c>
      <c r="O1432">
        <v>101</v>
      </c>
      <c r="P1432" s="8">
        <f>_xlfn.XLOOKUP(D1432,Consumer_Price_Index!A:A,Consumer_Price_Index!B:B)</f>
        <v>184</v>
      </c>
      <c r="Q1432" s="13">
        <f>IF(ISNUMBER(M1432), M1432*(Consumer_Price_Index!$B$45/(_xlfn.XLOOKUP('Working Data'!D4441,Consumer_Price_Index!A:A,Consumer_Price_Index!B:B))), "Missing")</f>
        <v>27319210.257320873</v>
      </c>
      <c r="R1432" t="str">
        <f t="shared" si="22"/>
        <v>Yes</v>
      </c>
    </row>
    <row r="1433" spans="1:18" x14ac:dyDescent="0.25">
      <c r="A1433" t="s">
        <v>10680</v>
      </c>
      <c r="B1433" t="s">
        <v>68</v>
      </c>
      <c r="C1433" t="s">
        <v>34</v>
      </c>
      <c r="D1433" s="11">
        <v>2003</v>
      </c>
      <c r="E1433" t="s">
        <v>10279</v>
      </c>
      <c r="F1433">
        <v>5.6</v>
      </c>
      <c r="G1433">
        <v>255000</v>
      </c>
      <c r="H1433" t="s">
        <v>967</v>
      </c>
      <c r="I1433" t="s">
        <v>10127</v>
      </c>
      <c r="J1433" t="s">
        <v>4416</v>
      </c>
      <c r="K1433" t="s">
        <v>7</v>
      </c>
      <c r="L1433" s="7">
        <v>137000000</v>
      </c>
      <c r="M1433" s="7">
        <v>245285165</v>
      </c>
      <c r="N1433" t="s">
        <v>103</v>
      </c>
      <c r="O1433">
        <v>138</v>
      </c>
      <c r="P1433" s="8">
        <f>_xlfn.XLOOKUP(D1433,Consumer_Price_Index!A:A,Consumer_Price_Index!B:B)</f>
        <v>184</v>
      </c>
      <c r="Q1433" s="13">
        <f>IF(ISNUMBER(M1433), M1433*(Consumer_Price_Index!$B$45/(_xlfn.XLOOKUP('Working Data'!D4262,Consumer_Price_Index!A:A,Consumer_Price_Index!B:B))), "Missing")</f>
        <v>348430721.56410253</v>
      </c>
      <c r="R1433" t="str">
        <f t="shared" si="22"/>
        <v>Yes</v>
      </c>
    </row>
    <row r="1434" spans="1:18" x14ac:dyDescent="0.25">
      <c r="A1434" t="s">
        <v>19602</v>
      </c>
      <c r="B1434" t="s">
        <v>101</v>
      </c>
      <c r="C1434" t="s">
        <v>5</v>
      </c>
      <c r="D1434" s="11">
        <v>1986</v>
      </c>
      <c r="E1434" t="s">
        <v>19348</v>
      </c>
      <c r="F1434">
        <v>5.6</v>
      </c>
      <c r="G1434">
        <v>8200</v>
      </c>
      <c r="H1434" t="s">
        <v>14629</v>
      </c>
      <c r="I1434" t="s">
        <v>19601</v>
      </c>
      <c r="J1434" t="s">
        <v>19600</v>
      </c>
      <c r="K1434" t="s">
        <v>7</v>
      </c>
      <c r="L1434" s="7">
        <v>12000000</v>
      </c>
      <c r="M1434" s="7">
        <v>4884663</v>
      </c>
      <c r="N1434" t="s">
        <v>16089</v>
      </c>
      <c r="O1434">
        <v>100</v>
      </c>
      <c r="P1434" s="8">
        <f>_xlfn.XLOOKUP(D1434,Consumer_Price_Index!A:A,Consumer_Price_Index!B:B)</f>
        <v>109.6</v>
      </c>
      <c r="Q1434" s="13">
        <f>IF(ISNUMBER(M1434), M1434*(Consumer_Price_Index!$B$45/(_xlfn.XLOOKUP('Working Data'!D927,Consumer_Price_Index!A:A,Consumer_Price_Index!B:B))), "Missing")</f>
        <v>13832312.417286245</v>
      </c>
      <c r="R1434" t="str">
        <f t="shared" si="22"/>
        <v>Yes</v>
      </c>
    </row>
    <row r="1435" spans="1:18" x14ac:dyDescent="0.25">
      <c r="A1435" t="s">
        <v>10317</v>
      </c>
      <c r="B1435" t="s">
        <v>68</v>
      </c>
      <c r="C1435" t="s">
        <v>24</v>
      </c>
      <c r="D1435" s="11">
        <v>2003</v>
      </c>
      <c r="E1435" t="s">
        <v>10316</v>
      </c>
      <c r="F1435">
        <v>5.6</v>
      </c>
      <c r="G1435">
        <v>4700</v>
      </c>
      <c r="H1435" t="s">
        <v>10315</v>
      </c>
      <c r="I1435" t="s">
        <v>10314</v>
      </c>
      <c r="J1435" t="s">
        <v>10313</v>
      </c>
      <c r="K1435" t="s">
        <v>7</v>
      </c>
      <c r="M1435" s="7">
        <v>8211508</v>
      </c>
      <c r="N1435" t="s">
        <v>952</v>
      </c>
      <c r="O1435">
        <v>109</v>
      </c>
      <c r="P1435" s="8">
        <f>_xlfn.XLOOKUP(D1435,Consumer_Price_Index!A:A,Consumer_Price_Index!B:B)</f>
        <v>184</v>
      </c>
      <c r="Q1435" s="13">
        <f>IF(ISNUMBER(M1435), M1435*(Consumer_Price_Index!$B$45/(_xlfn.XLOOKUP('Working Data'!D4403,Consumer_Price_Index!A:A,Consumer_Price_Index!B:B))), "Missing")</f>
        <v>9785085.989831835</v>
      </c>
      <c r="R1435" t="str">
        <f t="shared" si="22"/>
        <v>No</v>
      </c>
    </row>
    <row r="1436" spans="1:18" x14ac:dyDescent="0.25">
      <c r="A1436" t="s">
        <v>12789</v>
      </c>
      <c r="B1436" t="s">
        <v>41</v>
      </c>
      <c r="C1436" t="s">
        <v>24</v>
      </c>
      <c r="D1436" s="11">
        <v>1999</v>
      </c>
      <c r="E1436" t="s">
        <v>12776</v>
      </c>
      <c r="F1436">
        <v>5.6</v>
      </c>
      <c r="G1436">
        <v>25000</v>
      </c>
      <c r="H1436" t="s">
        <v>12788</v>
      </c>
      <c r="I1436" t="s">
        <v>12788</v>
      </c>
      <c r="J1436" t="s">
        <v>12787</v>
      </c>
      <c r="K1436" t="s">
        <v>7</v>
      </c>
      <c r="L1436" s="7">
        <v>3500000</v>
      </c>
      <c r="M1436" s="7">
        <v>3117085</v>
      </c>
      <c r="N1436" t="s">
        <v>12786</v>
      </c>
      <c r="O1436">
        <v>87</v>
      </c>
      <c r="P1436" s="8">
        <f>_xlfn.XLOOKUP(D1436,Consumer_Price_Index!A:A,Consumer_Price_Index!B:B)</f>
        <v>166.6</v>
      </c>
      <c r="Q1436" s="13">
        <f>IF(ISNUMBER(M1436), M1436*(Consumer_Price_Index!$B$45/(_xlfn.XLOOKUP('Working Data'!D3497,Consumer_Price_Index!A:A,Consumer_Price_Index!B:B))), "Missing")</f>
        <v>4354772.120586887</v>
      </c>
      <c r="R1436" t="str">
        <f t="shared" si="22"/>
        <v>Yes</v>
      </c>
    </row>
    <row r="1437" spans="1:18" x14ac:dyDescent="0.25">
      <c r="A1437" t="s">
        <v>10524</v>
      </c>
      <c r="B1437" t="s">
        <v>41</v>
      </c>
      <c r="C1437" t="s">
        <v>5</v>
      </c>
      <c r="D1437" s="11">
        <v>2003</v>
      </c>
      <c r="E1437" t="s">
        <v>10218</v>
      </c>
      <c r="F1437">
        <v>5.6</v>
      </c>
      <c r="G1437">
        <v>60000</v>
      </c>
      <c r="H1437" t="s">
        <v>2218</v>
      </c>
      <c r="I1437" t="s">
        <v>2218</v>
      </c>
      <c r="J1437" t="s">
        <v>10523</v>
      </c>
      <c r="K1437" t="s">
        <v>7</v>
      </c>
      <c r="L1437" s="7">
        <v>17000000</v>
      </c>
      <c r="M1437" s="7">
        <v>63102666</v>
      </c>
      <c r="N1437" t="s">
        <v>9348</v>
      </c>
      <c r="O1437">
        <v>104</v>
      </c>
      <c r="P1437" s="8">
        <f>_xlfn.XLOOKUP(D1437,Consumer_Price_Index!A:A,Consumer_Price_Index!B:B)</f>
        <v>184</v>
      </c>
      <c r="Q1437" s="13">
        <f>IF(ISNUMBER(M1437), M1437*(Consumer_Price_Index!$B$45/(_xlfn.XLOOKUP('Working Data'!D4333,Consumer_Price_Index!A:A,Consumer_Price_Index!B:B))), "Missing")</f>
        <v>119796774.64299065</v>
      </c>
      <c r="R1437" t="str">
        <f t="shared" si="22"/>
        <v>Yes</v>
      </c>
    </row>
    <row r="1438" spans="1:18" x14ac:dyDescent="0.25">
      <c r="A1438" t="s">
        <v>17396</v>
      </c>
      <c r="B1438" t="s">
        <v>915</v>
      </c>
      <c r="C1438" t="s">
        <v>73</v>
      </c>
      <c r="D1438" s="11">
        <v>1990</v>
      </c>
      <c r="E1438" t="s">
        <v>17395</v>
      </c>
      <c r="F1438">
        <v>5.6</v>
      </c>
      <c r="G1438">
        <v>4900</v>
      </c>
      <c r="H1438" t="s">
        <v>17394</v>
      </c>
      <c r="I1438" t="s">
        <v>16403</v>
      </c>
      <c r="J1438" t="s">
        <v>17393</v>
      </c>
      <c r="K1438" t="s">
        <v>7</v>
      </c>
      <c r="M1438" s="7">
        <v>20305841</v>
      </c>
      <c r="N1438" t="s">
        <v>15726</v>
      </c>
      <c r="O1438">
        <v>82</v>
      </c>
      <c r="P1438" s="8">
        <f>_xlfn.XLOOKUP(D1438,Consumer_Price_Index!A:A,Consumer_Price_Index!B:B)</f>
        <v>130.69999999999999</v>
      </c>
      <c r="Q1438" s="13">
        <f>IF(ISNUMBER(M1438), M1438*(Consumer_Price_Index!$B$45/(_xlfn.XLOOKUP('Working Data'!D1756,Consumer_Price_Index!A:A,Consumer_Price_Index!B:B))), "Missing")</f>
        <v>38549468.864174455</v>
      </c>
      <c r="R1438" t="str">
        <f t="shared" si="22"/>
        <v>No</v>
      </c>
    </row>
    <row r="1439" spans="1:18" x14ac:dyDescent="0.25">
      <c r="A1439" t="s">
        <v>14334</v>
      </c>
      <c r="B1439" t="s">
        <v>101</v>
      </c>
      <c r="C1439" t="s">
        <v>100</v>
      </c>
      <c r="D1439" s="11">
        <v>1996</v>
      </c>
      <c r="E1439" t="s">
        <v>14333</v>
      </c>
      <c r="F1439">
        <v>5.6</v>
      </c>
      <c r="G1439">
        <v>95000</v>
      </c>
      <c r="H1439" t="s">
        <v>6647</v>
      </c>
      <c r="I1439" t="s">
        <v>14332</v>
      </c>
      <c r="J1439" t="s">
        <v>3674</v>
      </c>
      <c r="K1439" t="s">
        <v>7</v>
      </c>
      <c r="L1439" s="7">
        <v>60000000</v>
      </c>
      <c r="M1439" s="7">
        <v>129832389</v>
      </c>
      <c r="N1439" t="s">
        <v>12721</v>
      </c>
      <c r="O1439">
        <v>89</v>
      </c>
      <c r="P1439" s="8">
        <f>_xlfn.XLOOKUP(D1439,Consumer_Price_Index!A:A,Consumer_Price_Index!B:B)</f>
        <v>156.9</v>
      </c>
      <c r="Q1439" s="13">
        <f>IF(ISNUMBER(M1439), M1439*(Consumer_Price_Index!$B$45/(_xlfn.XLOOKUP('Working Data'!D2931,Consumer_Price_Index!A:A,Consumer_Price_Index!B:B))), "Missing")</f>
        <v>266936092.63360322</v>
      </c>
      <c r="R1439" t="str">
        <f t="shared" si="22"/>
        <v>Yes</v>
      </c>
    </row>
    <row r="1440" spans="1:18" x14ac:dyDescent="0.25">
      <c r="A1440" t="s">
        <v>14890</v>
      </c>
      <c r="B1440" t="s">
        <v>41</v>
      </c>
      <c r="C1440" t="s">
        <v>34</v>
      </c>
      <c r="D1440" s="11">
        <v>1995</v>
      </c>
      <c r="E1440" t="s">
        <v>14744</v>
      </c>
      <c r="F1440">
        <v>5.6</v>
      </c>
      <c r="G1440">
        <v>112000</v>
      </c>
      <c r="H1440" t="s">
        <v>9312</v>
      </c>
      <c r="I1440" t="s">
        <v>5817</v>
      </c>
      <c r="J1440" t="s">
        <v>843</v>
      </c>
      <c r="K1440" t="s">
        <v>7</v>
      </c>
      <c r="L1440" s="7">
        <v>90000000</v>
      </c>
      <c r="M1440" s="7">
        <v>113493481</v>
      </c>
      <c r="N1440" t="s">
        <v>8102</v>
      </c>
      <c r="O1440">
        <v>96</v>
      </c>
      <c r="P1440" s="8">
        <f>_xlfn.XLOOKUP(D1440,Consumer_Price_Index!A:A,Consumer_Price_Index!B:B)</f>
        <v>152.4</v>
      </c>
      <c r="Q1440" s="13">
        <f>IF(ISNUMBER(M1440), M1440*(Consumer_Price_Index!$B$45/(_xlfn.XLOOKUP('Working Data'!D2703,Consumer_Price_Index!A:A,Consumer_Price_Index!B:B))), "Missing")</f>
        <v>144089431.91958332</v>
      </c>
      <c r="R1440" t="str">
        <f t="shared" si="22"/>
        <v>Yes</v>
      </c>
    </row>
    <row r="1441" spans="1:18" x14ac:dyDescent="0.25">
      <c r="A1441" t="s">
        <v>18746</v>
      </c>
      <c r="B1441" t="s">
        <v>41</v>
      </c>
      <c r="C1441" t="s">
        <v>11</v>
      </c>
      <c r="D1441" s="11">
        <v>1987</v>
      </c>
      <c r="E1441" t="s">
        <v>18500</v>
      </c>
      <c r="F1441">
        <v>5.6</v>
      </c>
      <c r="G1441">
        <v>771</v>
      </c>
      <c r="H1441" t="s">
        <v>18745</v>
      </c>
      <c r="I1441" t="s">
        <v>18745</v>
      </c>
      <c r="J1441" t="s">
        <v>12626</v>
      </c>
      <c r="K1441" t="s">
        <v>300</v>
      </c>
      <c r="M1441" s="7">
        <v>901364</v>
      </c>
      <c r="N1441" t="s">
        <v>18744</v>
      </c>
      <c r="O1441">
        <v>98</v>
      </c>
      <c r="P1441" s="8">
        <f>_xlfn.XLOOKUP(D1441,Consumer_Price_Index!A:A,Consumer_Price_Index!B:B)</f>
        <v>113.6</v>
      </c>
      <c r="Q1441" s="13">
        <f>IF(ISNUMBER(M1441), M1441*(Consumer_Price_Index!$B$45/(_xlfn.XLOOKUP('Working Data'!D1236,Consumer_Price_Index!A:A,Consumer_Price_Index!B:B))), "Missing")</f>
        <v>1750450.0369662205</v>
      </c>
      <c r="R1441" t="str">
        <f t="shared" si="22"/>
        <v>No</v>
      </c>
    </row>
    <row r="1442" spans="1:18" x14ac:dyDescent="0.25">
      <c r="A1442" t="s">
        <v>258</v>
      </c>
      <c r="B1442" t="s">
        <v>52</v>
      </c>
      <c r="C1442" t="s">
        <v>34</v>
      </c>
      <c r="D1442" s="11">
        <v>2019</v>
      </c>
      <c r="E1442" t="s">
        <v>257</v>
      </c>
      <c r="F1442">
        <v>5.6</v>
      </c>
      <c r="G1442">
        <v>1700</v>
      </c>
      <c r="H1442" t="s">
        <v>256</v>
      </c>
      <c r="I1442" t="s">
        <v>255</v>
      </c>
      <c r="J1442" t="s">
        <v>254</v>
      </c>
      <c r="K1442" t="s">
        <v>169</v>
      </c>
      <c r="M1442" s="7">
        <v>4033587</v>
      </c>
      <c r="N1442" t="s">
        <v>253</v>
      </c>
      <c r="O1442">
        <v>115</v>
      </c>
      <c r="P1442" s="8">
        <f>_xlfn.XLOOKUP(D1442,Consumer_Price_Index!A:A,Consumer_Price_Index!B:B)</f>
        <v>255.7</v>
      </c>
      <c r="Q1442" s="13">
        <f>IF(ISNUMBER(M1442), M1442*(Consumer_Price_Index!$B$45/(_xlfn.XLOOKUP('Working Data'!D7624,Consumer_Price_Index!A:A,Consumer_Price_Index!B:B))), "Missing")</f>
        <v>4894599.5973715652</v>
      </c>
      <c r="R1442" t="str">
        <f t="shared" si="22"/>
        <v>No</v>
      </c>
    </row>
    <row r="1443" spans="1:18" x14ac:dyDescent="0.25">
      <c r="A1443" t="s">
        <v>9437</v>
      </c>
      <c r="B1443" t="s">
        <v>101</v>
      </c>
      <c r="C1443" t="s">
        <v>24</v>
      </c>
      <c r="D1443" s="11">
        <v>2005</v>
      </c>
      <c r="E1443" t="s">
        <v>9341</v>
      </c>
      <c r="F1443">
        <v>5.6</v>
      </c>
      <c r="G1443">
        <v>37000</v>
      </c>
      <c r="H1443" t="s">
        <v>9436</v>
      </c>
      <c r="I1443" t="s">
        <v>9435</v>
      </c>
      <c r="J1443" t="s">
        <v>1535</v>
      </c>
      <c r="K1443" t="s">
        <v>7</v>
      </c>
      <c r="L1443" s="7">
        <v>45000000</v>
      </c>
      <c r="M1443" s="7">
        <v>56070433</v>
      </c>
      <c r="N1443" t="s">
        <v>103</v>
      </c>
      <c r="O1443">
        <v>95</v>
      </c>
      <c r="P1443" s="8">
        <f>_xlfn.XLOOKUP(D1443,Consumer_Price_Index!A:A,Consumer_Price_Index!B:B)</f>
        <v>195.3</v>
      </c>
      <c r="Q1443" s="13">
        <f>IF(ISNUMBER(M1443), M1443*(Consumer_Price_Index!$B$45/(_xlfn.XLOOKUP('Working Data'!D4729,Consumer_Price_Index!A:A,Consumer_Price_Index!B:B))), "Missing")</f>
        <v>112104074.37729658</v>
      </c>
      <c r="R1443" t="str">
        <f t="shared" si="22"/>
        <v>Yes</v>
      </c>
    </row>
    <row r="1444" spans="1:18" x14ac:dyDescent="0.25">
      <c r="A1444" t="s">
        <v>12950</v>
      </c>
      <c r="B1444" t="s">
        <v>41</v>
      </c>
      <c r="C1444" t="s">
        <v>24</v>
      </c>
      <c r="D1444" s="11">
        <v>1998</v>
      </c>
      <c r="E1444" t="s">
        <v>12911</v>
      </c>
      <c r="F1444">
        <v>5.6</v>
      </c>
      <c r="G1444">
        <v>4800</v>
      </c>
      <c r="H1444" t="s">
        <v>3896</v>
      </c>
      <c r="I1444" t="s">
        <v>12949</v>
      </c>
      <c r="J1444" t="s">
        <v>6601</v>
      </c>
      <c r="K1444" t="s">
        <v>7</v>
      </c>
      <c r="M1444" s="7">
        <v>4106588</v>
      </c>
      <c r="N1444" t="s">
        <v>12948</v>
      </c>
      <c r="O1444">
        <v>93</v>
      </c>
      <c r="P1444" s="8">
        <f>_xlfn.XLOOKUP(D1444,Consumer_Price_Index!A:A,Consumer_Price_Index!B:B)</f>
        <v>163</v>
      </c>
      <c r="Q1444" s="13">
        <f>IF(ISNUMBER(M1444), M1444*(Consumer_Price_Index!$B$45/(_xlfn.XLOOKUP('Working Data'!D3429,Consumer_Price_Index!A:A,Consumer_Price_Index!B:B))), "Missing")</f>
        <v>5449814.3013937278</v>
      </c>
      <c r="R1444" t="str">
        <f t="shared" si="22"/>
        <v>No</v>
      </c>
    </row>
    <row r="1445" spans="1:18" x14ac:dyDescent="0.25">
      <c r="A1445" t="s">
        <v>4755</v>
      </c>
      <c r="B1445" t="s">
        <v>41</v>
      </c>
      <c r="C1445" t="s">
        <v>34</v>
      </c>
      <c r="D1445" s="11">
        <v>2013</v>
      </c>
      <c r="E1445" t="s">
        <v>4754</v>
      </c>
      <c r="F1445">
        <v>5.6</v>
      </c>
      <c r="G1445">
        <v>20000</v>
      </c>
      <c r="H1445" t="s">
        <v>4753</v>
      </c>
      <c r="I1445" t="s">
        <v>4752</v>
      </c>
      <c r="J1445" t="s">
        <v>4751</v>
      </c>
      <c r="K1445" t="s">
        <v>7</v>
      </c>
      <c r="M1445" s="7">
        <v>123854</v>
      </c>
      <c r="N1445" t="s">
        <v>4750</v>
      </c>
      <c r="O1445">
        <v>86</v>
      </c>
      <c r="P1445" s="8">
        <f>_xlfn.XLOOKUP(D1445,Consumer_Price_Index!A:A,Consumer_Price_Index!B:B)</f>
        <v>233</v>
      </c>
      <c r="Q1445" s="13">
        <f>IF(ISNUMBER(M1445), M1445*(Consumer_Price_Index!$B$45/(_xlfn.XLOOKUP('Working Data'!D6430,Consumer_Price_Index!A:A,Consumer_Price_Index!B:B))), "Missing")</f>
        <v>167800.41707425521</v>
      </c>
      <c r="R1445" t="str">
        <f t="shared" si="22"/>
        <v>No</v>
      </c>
    </row>
    <row r="1446" spans="1:18" x14ac:dyDescent="0.25">
      <c r="A1446" t="s">
        <v>10549</v>
      </c>
      <c r="B1446" t="s">
        <v>68</v>
      </c>
      <c r="C1446" t="s">
        <v>34</v>
      </c>
      <c r="D1446" s="11">
        <v>2003</v>
      </c>
      <c r="E1446" t="s">
        <v>10539</v>
      </c>
      <c r="F1446">
        <v>5.6</v>
      </c>
      <c r="G1446">
        <v>132000</v>
      </c>
      <c r="H1446" t="s">
        <v>10548</v>
      </c>
      <c r="I1446" t="s">
        <v>1854</v>
      </c>
      <c r="J1446" t="s">
        <v>806</v>
      </c>
      <c r="K1446" t="s">
        <v>7</v>
      </c>
      <c r="L1446" s="7">
        <v>95000000</v>
      </c>
      <c r="M1446" s="7">
        <v>160099222</v>
      </c>
      <c r="N1446" t="s">
        <v>108</v>
      </c>
      <c r="O1446">
        <v>117</v>
      </c>
      <c r="P1446" s="8">
        <f>_xlfn.XLOOKUP(D1446,Consumer_Price_Index!A:A,Consumer_Price_Index!B:B)</f>
        <v>184</v>
      </c>
      <c r="Q1446" s="13">
        <f>IF(ISNUMBER(M1446), M1446*(Consumer_Price_Index!$B$45/(_xlfn.XLOOKUP('Working Data'!D4324,Consumer_Price_Index!A:A,Consumer_Price_Index!B:B))), "Missing")</f>
        <v>373238201.55623567</v>
      </c>
      <c r="R1446" t="str">
        <f t="shared" si="22"/>
        <v>Yes</v>
      </c>
    </row>
    <row r="1447" spans="1:18" x14ac:dyDescent="0.25">
      <c r="A1447" t="s">
        <v>14081</v>
      </c>
      <c r="B1447" t="s">
        <v>101</v>
      </c>
      <c r="C1447" t="s">
        <v>24</v>
      </c>
      <c r="D1447" s="11">
        <v>1996</v>
      </c>
      <c r="E1447" t="s">
        <v>14066</v>
      </c>
      <c r="F1447">
        <v>5.6</v>
      </c>
      <c r="G1447">
        <v>6900</v>
      </c>
      <c r="H1447" t="s">
        <v>6012</v>
      </c>
      <c r="I1447" t="s">
        <v>14080</v>
      </c>
      <c r="J1447" t="s">
        <v>1073</v>
      </c>
      <c r="K1447" t="s">
        <v>7</v>
      </c>
      <c r="L1447" s="7">
        <v>30000000</v>
      </c>
      <c r="M1447" s="7">
        <v>8315693</v>
      </c>
      <c r="N1447" t="s">
        <v>14079</v>
      </c>
      <c r="O1447">
        <v>93</v>
      </c>
      <c r="P1447" s="8">
        <f>_xlfn.XLOOKUP(D1447,Consumer_Price_Index!A:A,Consumer_Price_Index!B:B)</f>
        <v>156.9</v>
      </c>
      <c r="Q1447" s="13">
        <f>IF(ISNUMBER(M1447), M1447*(Consumer_Price_Index!$B$45/(_xlfn.XLOOKUP('Working Data'!D3019,Consumer_Price_Index!A:A,Consumer_Price_Index!B:B))), "Missing")</f>
        <v>12222825.166907862</v>
      </c>
      <c r="R1447" t="str">
        <f t="shared" si="22"/>
        <v>Yes</v>
      </c>
    </row>
    <row r="1448" spans="1:18" x14ac:dyDescent="0.25">
      <c r="A1448" t="s">
        <v>1473</v>
      </c>
      <c r="B1448" t="s">
        <v>68</v>
      </c>
      <c r="C1448" t="s">
        <v>24</v>
      </c>
      <c r="D1448" s="11">
        <v>2018</v>
      </c>
      <c r="E1448" t="s">
        <v>1472</v>
      </c>
      <c r="F1448">
        <v>5.6</v>
      </c>
      <c r="G1448">
        <v>35000</v>
      </c>
      <c r="H1448" t="s">
        <v>1471</v>
      </c>
      <c r="I1448" t="s">
        <v>686</v>
      </c>
      <c r="J1448" t="s">
        <v>686</v>
      </c>
      <c r="K1448" t="s">
        <v>7</v>
      </c>
      <c r="L1448" s="7">
        <v>30000000</v>
      </c>
      <c r="M1448" s="7">
        <v>65859911</v>
      </c>
      <c r="N1448" t="s">
        <v>666</v>
      </c>
      <c r="O1448">
        <v>105</v>
      </c>
      <c r="P1448" s="8">
        <f>_xlfn.XLOOKUP(D1448,Consumer_Price_Index!A:A,Consumer_Price_Index!B:B)</f>
        <v>251.1</v>
      </c>
      <c r="Q1448" s="13">
        <f>IF(ISNUMBER(M1448), M1448*(Consumer_Price_Index!$B$45/(_xlfn.XLOOKUP('Working Data'!D7367,Consumer_Price_Index!A:A,Consumer_Price_Index!B:B))), "Missing")</f>
        <v>89228612.190751433</v>
      </c>
      <c r="R1448" t="str">
        <f t="shared" si="22"/>
        <v>Yes</v>
      </c>
    </row>
    <row r="1449" spans="1:18" x14ac:dyDescent="0.25">
      <c r="A1449" t="s">
        <v>15714</v>
      </c>
      <c r="B1449" t="s">
        <v>101</v>
      </c>
      <c r="C1449" t="s">
        <v>24</v>
      </c>
      <c r="D1449" s="11">
        <v>1993</v>
      </c>
      <c r="E1449" t="s">
        <v>15656</v>
      </c>
      <c r="F1449">
        <v>5.6</v>
      </c>
      <c r="G1449">
        <v>5600</v>
      </c>
      <c r="H1449" t="s">
        <v>4613</v>
      </c>
      <c r="I1449" t="s">
        <v>7144</v>
      </c>
      <c r="J1449" t="s">
        <v>10966</v>
      </c>
      <c r="K1449" t="s">
        <v>7</v>
      </c>
      <c r="M1449" s="7">
        <v>12440858</v>
      </c>
      <c r="N1449" t="s">
        <v>6122</v>
      </c>
      <c r="O1449">
        <v>91</v>
      </c>
      <c r="P1449" s="8">
        <f>_xlfn.XLOOKUP(D1449,Consumer_Price_Index!A:A,Consumer_Price_Index!B:B)</f>
        <v>144.5</v>
      </c>
      <c r="Q1449" s="13">
        <f>IF(ISNUMBER(M1449), M1449*(Consumer_Price_Index!$B$45/(_xlfn.XLOOKUP('Working Data'!D2388,Consumer_Price_Index!A:A,Consumer_Price_Index!B:B))), "Missing")</f>
        <v>34586947.377737232</v>
      </c>
      <c r="R1449" t="str">
        <f t="shared" si="22"/>
        <v>No</v>
      </c>
    </row>
    <row r="1450" spans="1:18" x14ac:dyDescent="0.25">
      <c r="A1450" t="s">
        <v>18955</v>
      </c>
      <c r="B1450" t="s">
        <v>68</v>
      </c>
      <c r="C1450" t="s">
        <v>11</v>
      </c>
      <c r="D1450" s="11">
        <v>1987</v>
      </c>
      <c r="E1450" t="s">
        <v>18736</v>
      </c>
      <c r="F1450">
        <v>5.6</v>
      </c>
      <c r="G1450">
        <v>2600</v>
      </c>
      <c r="H1450" t="s">
        <v>2284</v>
      </c>
      <c r="I1450" t="s">
        <v>2284</v>
      </c>
      <c r="J1450" t="s">
        <v>10966</v>
      </c>
      <c r="K1450" t="s">
        <v>7</v>
      </c>
      <c r="M1450" s="7">
        <v>10489617</v>
      </c>
      <c r="N1450" t="s">
        <v>18954</v>
      </c>
      <c r="O1450">
        <v>107</v>
      </c>
      <c r="P1450" s="8">
        <f>_xlfn.XLOOKUP(D1450,Consumer_Price_Index!A:A,Consumer_Price_Index!B:B)</f>
        <v>113.6</v>
      </c>
      <c r="Q1450" s="13">
        <f>IF(ISNUMBER(M1450), M1450*(Consumer_Price_Index!$B$45/(_xlfn.XLOOKUP('Working Data'!D1169,Consumer_Price_Index!A:A,Consumer_Price_Index!B:B))), "Missing")</f>
        <v>23466859.764317181</v>
      </c>
      <c r="R1450" t="str">
        <f t="shared" si="22"/>
        <v>No</v>
      </c>
    </row>
    <row r="1451" spans="1:18" x14ac:dyDescent="0.25">
      <c r="A1451" t="s">
        <v>6460</v>
      </c>
      <c r="B1451" t="s">
        <v>41</v>
      </c>
      <c r="C1451" t="s">
        <v>409</v>
      </c>
      <c r="D1451" s="11">
        <v>2010</v>
      </c>
      <c r="E1451" t="s">
        <v>6459</v>
      </c>
      <c r="F1451">
        <v>5.6</v>
      </c>
      <c r="G1451">
        <v>3000</v>
      </c>
      <c r="H1451" t="s">
        <v>5074</v>
      </c>
      <c r="I1451" t="s">
        <v>6458</v>
      </c>
      <c r="J1451" t="s">
        <v>1247</v>
      </c>
      <c r="K1451" t="s">
        <v>332</v>
      </c>
      <c r="L1451" s="7">
        <v>25000000</v>
      </c>
      <c r="M1451" s="7">
        <v>146149</v>
      </c>
      <c r="N1451" t="s">
        <v>6457</v>
      </c>
      <c r="O1451">
        <v>117</v>
      </c>
      <c r="P1451" s="8">
        <f>_xlfn.XLOOKUP(D1451,Consumer_Price_Index!A:A,Consumer_Price_Index!B:B)</f>
        <v>218.1</v>
      </c>
      <c r="Q1451" s="13">
        <f>IF(ISNUMBER(M1451), M1451*(Consumer_Price_Index!$B$45/(_xlfn.XLOOKUP('Working Data'!D5840,Consumer_Price_Index!A:A,Consumer_Price_Index!B:B))), "Missing")</f>
        <v>198006.22632281011</v>
      </c>
      <c r="R1451" t="str">
        <f t="shared" si="22"/>
        <v>Yes</v>
      </c>
    </row>
    <row r="1452" spans="1:18" x14ac:dyDescent="0.25">
      <c r="A1452" t="s">
        <v>868</v>
      </c>
      <c r="B1452" t="s">
        <v>41</v>
      </c>
      <c r="C1452" t="s">
        <v>5</v>
      </c>
      <c r="D1452" s="11">
        <v>2019</v>
      </c>
      <c r="E1452" t="s">
        <v>867</v>
      </c>
      <c r="F1452">
        <v>5.6</v>
      </c>
      <c r="G1452">
        <v>46000</v>
      </c>
      <c r="H1452" t="s">
        <v>866</v>
      </c>
      <c r="I1452" t="s">
        <v>865</v>
      </c>
      <c r="J1452" t="s">
        <v>864</v>
      </c>
      <c r="K1452" t="s">
        <v>197</v>
      </c>
      <c r="L1452" s="7">
        <v>5000000</v>
      </c>
      <c r="M1452" s="7">
        <v>61105744</v>
      </c>
      <c r="N1452" t="s">
        <v>628</v>
      </c>
      <c r="O1452">
        <v>99</v>
      </c>
      <c r="P1452" s="8">
        <f>_xlfn.XLOOKUP(D1452,Consumer_Price_Index!A:A,Consumer_Price_Index!B:B)</f>
        <v>255.7</v>
      </c>
      <c r="Q1452" s="13">
        <f>IF(ISNUMBER(M1452), M1452*(Consumer_Price_Index!$B$45/(_xlfn.XLOOKUP('Working Data'!D7501,Consumer_Price_Index!A:A,Consumer_Price_Index!B:B))), "Missing")</f>
        <v>81092858</v>
      </c>
      <c r="R1452" t="str">
        <f t="shared" si="22"/>
        <v>Yes</v>
      </c>
    </row>
    <row r="1453" spans="1:18" x14ac:dyDescent="0.25">
      <c r="A1453" t="s">
        <v>5115</v>
      </c>
      <c r="B1453" t="s">
        <v>41</v>
      </c>
      <c r="C1453" t="s">
        <v>34</v>
      </c>
      <c r="D1453" s="11">
        <v>2013</v>
      </c>
      <c r="E1453" t="s">
        <v>5044</v>
      </c>
      <c r="F1453">
        <v>5.6</v>
      </c>
      <c r="G1453">
        <v>76000</v>
      </c>
      <c r="H1453" t="s">
        <v>994</v>
      </c>
      <c r="I1453" t="s">
        <v>5114</v>
      </c>
      <c r="J1453" t="s">
        <v>5113</v>
      </c>
      <c r="K1453" t="s">
        <v>7</v>
      </c>
      <c r="L1453" s="7">
        <v>20000000</v>
      </c>
      <c r="M1453" s="7">
        <v>17496820</v>
      </c>
      <c r="N1453" t="s">
        <v>5112</v>
      </c>
      <c r="O1453">
        <v>107</v>
      </c>
      <c r="P1453" s="8">
        <f>_xlfn.XLOOKUP(D1453,Consumer_Price_Index!A:A,Consumer_Price_Index!B:B)</f>
        <v>233</v>
      </c>
      <c r="Q1453" s="13">
        <f>IF(ISNUMBER(M1453), M1453*(Consumer_Price_Index!$B$45/(_xlfn.XLOOKUP('Working Data'!D6316,Consumer_Price_Index!A:A,Consumer_Price_Index!B:B))), "Missing")</f>
        <v>49547221.691449814</v>
      </c>
      <c r="R1453" t="str">
        <f t="shared" si="22"/>
        <v>Yes</v>
      </c>
    </row>
    <row r="1454" spans="1:18" x14ac:dyDescent="0.25">
      <c r="A1454" t="s">
        <v>13089</v>
      </c>
      <c r="B1454" t="s">
        <v>68</v>
      </c>
      <c r="C1454" t="s">
        <v>24</v>
      </c>
      <c r="D1454" s="11">
        <v>1998</v>
      </c>
      <c r="E1454" t="s">
        <v>13088</v>
      </c>
      <c r="F1454">
        <v>5.6</v>
      </c>
      <c r="G1454">
        <v>15000</v>
      </c>
      <c r="H1454" t="s">
        <v>13087</v>
      </c>
      <c r="I1454" t="s">
        <v>13087</v>
      </c>
      <c r="J1454" t="s">
        <v>13086</v>
      </c>
      <c r="K1454" t="s">
        <v>7</v>
      </c>
      <c r="L1454" s="7">
        <v>10000000</v>
      </c>
      <c r="M1454" s="7">
        <v>19889299</v>
      </c>
      <c r="N1454" t="s">
        <v>13085</v>
      </c>
      <c r="O1454">
        <v>87</v>
      </c>
      <c r="P1454" s="8">
        <f>_xlfn.XLOOKUP(D1454,Consumer_Price_Index!A:A,Consumer_Price_Index!B:B)</f>
        <v>163</v>
      </c>
      <c r="Q1454" s="13">
        <f>IF(ISNUMBER(M1454), M1454*(Consumer_Price_Index!$B$45/(_xlfn.XLOOKUP('Working Data'!D3394,Consumer_Price_Index!A:A,Consumer_Price_Index!B:B))), "Missing")</f>
        <v>37179566.90368098</v>
      </c>
      <c r="R1454" t="str">
        <f t="shared" si="22"/>
        <v>Yes</v>
      </c>
    </row>
    <row r="1455" spans="1:18" x14ac:dyDescent="0.25">
      <c r="A1455" t="s">
        <v>3677</v>
      </c>
      <c r="B1455" t="s">
        <v>68</v>
      </c>
      <c r="C1455" t="s">
        <v>11</v>
      </c>
      <c r="D1455" s="11">
        <v>2015</v>
      </c>
      <c r="E1455" t="s">
        <v>3636</v>
      </c>
      <c r="F1455">
        <v>5.6</v>
      </c>
      <c r="G1455">
        <v>43000</v>
      </c>
      <c r="H1455" t="s">
        <v>3676</v>
      </c>
      <c r="I1455" t="s">
        <v>3675</v>
      </c>
      <c r="J1455" t="s">
        <v>3674</v>
      </c>
      <c r="K1455" t="s">
        <v>7</v>
      </c>
      <c r="M1455" s="7">
        <v>1663165</v>
      </c>
      <c r="N1455" t="s">
        <v>842</v>
      </c>
      <c r="O1455">
        <v>95</v>
      </c>
      <c r="P1455" s="8">
        <f>_xlfn.XLOOKUP(D1455,Consumer_Price_Index!A:A,Consumer_Price_Index!B:B)</f>
        <v>237</v>
      </c>
      <c r="Q1455" s="13">
        <f>IF(ISNUMBER(M1455), M1455*(Consumer_Price_Index!$B$45/(_xlfn.XLOOKUP('Working Data'!D6787,Consumer_Price_Index!A:A,Consumer_Price_Index!B:B))), "Missing")</f>
        <v>5088015.8182730917</v>
      </c>
      <c r="R1455" t="str">
        <f t="shared" si="22"/>
        <v>No</v>
      </c>
    </row>
    <row r="1456" spans="1:18" x14ac:dyDescent="0.25">
      <c r="A1456" t="s">
        <v>3853</v>
      </c>
      <c r="B1456" t="s">
        <v>41</v>
      </c>
      <c r="C1456" t="s">
        <v>24</v>
      </c>
      <c r="D1456" s="11">
        <v>2015</v>
      </c>
      <c r="E1456" t="s">
        <v>3772</v>
      </c>
      <c r="F1456">
        <v>5.6</v>
      </c>
      <c r="G1456">
        <v>53000</v>
      </c>
      <c r="H1456" t="s">
        <v>3852</v>
      </c>
      <c r="I1456" t="s">
        <v>3851</v>
      </c>
      <c r="J1456" t="s">
        <v>1304</v>
      </c>
      <c r="K1456" t="s">
        <v>7</v>
      </c>
      <c r="L1456" s="7">
        <v>14800000</v>
      </c>
      <c r="M1456" s="7">
        <v>117813057</v>
      </c>
      <c r="N1456" t="s">
        <v>138</v>
      </c>
      <c r="O1456">
        <v>115</v>
      </c>
      <c r="P1456" s="8">
        <f>_xlfn.XLOOKUP(D1456,Consumer_Price_Index!A:A,Consumer_Price_Index!B:B)</f>
        <v>237</v>
      </c>
      <c r="Q1456" s="13">
        <f>IF(ISNUMBER(M1456), M1456*(Consumer_Price_Index!$B$45/(_xlfn.XLOOKUP('Working Data'!D6733,Consumer_Price_Index!A:A,Consumer_Price_Index!B:B))), "Missing")</f>
        <v>156348599.5988676</v>
      </c>
      <c r="R1456" t="str">
        <f t="shared" si="22"/>
        <v>Yes</v>
      </c>
    </row>
    <row r="1457" spans="1:18" x14ac:dyDescent="0.25">
      <c r="A1457" t="s">
        <v>15360</v>
      </c>
      <c r="B1457" t="s">
        <v>101</v>
      </c>
      <c r="C1457" t="s">
        <v>24</v>
      </c>
      <c r="D1457" s="11">
        <v>1994</v>
      </c>
      <c r="E1457" t="s">
        <v>15032</v>
      </c>
      <c r="F1457">
        <v>5.6</v>
      </c>
      <c r="G1457">
        <v>25000</v>
      </c>
      <c r="H1457" t="s">
        <v>13136</v>
      </c>
      <c r="I1457" t="s">
        <v>13136</v>
      </c>
      <c r="J1457" t="s">
        <v>13772</v>
      </c>
      <c r="K1457" t="s">
        <v>7</v>
      </c>
      <c r="L1457" s="7">
        <v>25000000</v>
      </c>
      <c r="M1457" s="7">
        <v>30626182</v>
      </c>
      <c r="N1457" t="s">
        <v>138</v>
      </c>
      <c r="O1457">
        <v>105</v>
      </c>
      <c r="P1457" s="8">
        <f>_xlfn.XLOOKUP(D1457,Consumer_Price_Index!A:A,Consumer_Price_Index!B:B)</f>
        <v>148.19999999999999</v>
      </c>
      <c r="Q1457" s="13">
        <f>IF(ISNUMBER(M1457), M1457*(Consumer_Price_Index!$B$45/(_xlfn.XLOOKUP('Working Data'!D2526,Consumer_Price_Index!A:A,Consumer_Price_Index!B:B))), "Missing")</f>
        <v>113249971.5461165</v>
      </c>
      <c r="R1457" t="str">
        <f t="shared" si="22"/>
        <v>Yes</v>
      </c>
    </row>
    <row r="1458" spans="1:18" x14ac:dyDescent="0.25">
      <c r="A1458" t="s">
        <v>897</v>
      </c>
      <c r="B1458" t="s">
        <v>68</v>
      </c>
      <c r="C1458" t="s">
        <v>34</v>
      </c>
      <c r="D1458" s="11">
        <v>2019</v>
      </c>
      <c r="E1458" t="s">
        <v>297</v>
      </c>
      <c r="F1458">
        <v>5.6</v>
      </c>
      <c r="G1458">
        <v>119000</v>
      </c>
      <c r="H1458" t="s">
        <v>896</v>
      </c>
      <c r="I1458" t="s">
        <v>895</v>
      </c>
      <c r="J1458" t="s">
        <v>894</v>
      </c>
      <c r="K1458" t="s">
        <v>59</v>
      </c>
      <c r="L1458" s="7">
        <v>110000000</v>
      </c>
      <c r="M1458" s="7">
        <v>253890701</v>
      </c>
      <c r="N1458" t="s">
        <v>114</v>
      </c>
      <c r="O1458">
        <v>114</v>
      </c>
      <c r="P1458" s="8">
        <f>_xlfn.XLOOKUP(D1458,Consumer_Price_Index!A:A,Consumer_Price_Index!B:B)</f>
        <v>255.7</v>
      </c>
      <c r="Q1458" s="13">
        <f>IF(ISNUMBER(M1458), M1458*(Consumer_Price_Index!$B$45/(_xlfn.XLOOKUP('Working Data'!D7494,Consumer_Price_Index!A:A,Consumer_Price_Index!B:B))), "Missing")</f>
        <v>409531480.12016934</v>
      </c>
      <c r="R1458" t="str">
        <f t="shared" si="22"/>
        <v>Yes</v>
      </c>
    </row>
    <row r="1459" spans="1:18" x14ac:dyDescent="0.25">
      <c r="A1459" t="s">
        <v>15263</v>
      </c>
      <c r="B1459" t="s">
        <v>68</v>
      </c>
      <c r="C1459" t="s">
        <v>24</v>
      </c>
      <c r="D1459" s="11">
        <v>1994</v>
      </c>
      <c r="E1459" t="s">
        <v>15262</v>
      </c>
      <c r="F1459">
        <v>5.6</v>
      </c>
      <c r="G1459">
        <v>12000</v>
      </c>
      <c r="H1459" t="s">
        <v>14239</v>
      </c>
      <c r="I1459" t="s">
        <v>15261</v>
      </c>
      <c r="J1459" t="s">
        <v>12079</v>
      </c>
      <c r="K1459" t="s">
        <v>7</v>
      </c>
      <c r="M1459" s="7">
        <v>18137661</v>
      </c>
      <c r="N1459" t="s">
        <v>108</v>
      </c>
      <c r="O1459">
        <v>110</v>
      </c>
      <c r="P1459" s="8">
        <f>_xlfn.XLOOKUP(D1459,Consumer_Price_Index!A:A,Consumer_Price_Index!B:B)</f>
        <v>148.19999999999999</v>
      </c>
      <c r="Q1459" s="13">
        <f>IF(ISNUMBER(M1459), M1459*(Consumer_Price_Index!$B$45/(_xlfn.XLOOKUP('Working Data'!D2561,Consumer_Price_Index!A:A,Consumer_Price_Index!B:B))), "Missing")</f>
        <v>25764779.984615382</v>
      </c>
      <c r="R1459" t="str">
        <f t="shared" si="22"/>
        <v>No</v>
      </c>
    </row>
    <row r="1460" spans="1:18" x14ac:dyDescent="0.25">
      <c r="A1460" t="s">
        <v>5639</v>
      </c>
      <c r="B1460" t="s">
        <v>101</v>
      </c>
      <c r="C1460" t="s">
        <v>100</v>
      </c>
      <c r="D1460" s="11">
        <v>2012</v>
      </c>
      <c r="E1460" t="s">
        <v>5638</v>
      </c>
      <c r="F1460">
        <v>5.6</v>
      </c>
      <c r="G1460">
        <v>85000</v>
      </c>
      <c r="H1460" t="s">
        <v>3877</v>
      </c>
      <c r="I1460" t="s">
        <v>5637</v>
      </c>
      <c r="J1460" t="s">
        <v>2950</v>
      </c>
      <c r="K1460" t="s">
        <v>7</v>
      </c>
      <c r="L1460" s="7">
        <v>85000000</v>
      </c>
      <c r="M1460" s="7">
        <v>183018522</v>
      </c>
      <c r="N1460" t="s">
        <v>4328</v>
      </c>
      <c r="O1460">
        <v>106</v>
      </c>
      <c r="P1460" s="8">
        <f>_xlfn.XLOOKUP(D1460,Consumer_Price_Index!A:A,Consumer_Price_Index!B:B)</f>
        <v>229.6</v>
      </c>
      <c r="Q1460" s="13">
        <f>IF(ISNUMBER(M1460), M1460*(Consumer_Price_Index!$B$45/(_xlfn.XLOOKUP('Working Data'!D6148,Consumer_Price_Index!A:A,Consumer_Price_Index!B:B))), "Missing")</f>
        <v>559897024.63253009</v>
      </c>
      <c r="R1460" t="str">
        <f t="shared" si="22"/>
        <v>Yes</v>
      </c>
    </row>
    <row r="1461" spans="1:18" x14ac:dyDescent="0.25">
      <c r="A1461" t="s">
        <v>9404</v>
      </c>
      <c r="B1461" t="s">
        <v>68</v>
      </c>
      <c r="C1461" t="s">
        <v>24</v>
      </c>
      <c r="D1461" s="11">
        <v>2005</v>
      </c>
      <c r="E1461" t="s">
        <v>9341</v>
      </c>
      <c r="F1461">
        <v>5.6</v>
      </c>
      <c r="G1461">
        <v>58000</v>
      </c>
      <c r="H1461" t="s">
        <v>4765</v>
      </c>
      <c r="I1461" t="s">
        <v>3434</v>
      </c>
      <c r="J1461" t="s">
        <v>1287</v>
      </c>
      <c r="K1461" t="s">
        <v>7</v>
      </c>
      <c r="L1461" s="7">
        <v>43000000</v>
      </c>
      <c r="M1461" s="7">
        <v>155457327</v>
      </c>
      <c r="N1461" t="s">
        <v>666</v>
      </c>
      <c r="O1461">
        <v>101</v>
      </c>
      <c r="P1461" s="8">
        <f>_xlfn.XLOOKUP(D1461,Consumer_Price_Index!A:A,Consumer_Price_Index!B:B)</f>
        <v>195.3</v>
      </c>
      <c r="Q1461" s="13">
        <f>IF(ISNUMBER(M1461), M1461*(Consumer_Price_Index!$B$45/(_xlfn.XLOOKUP('Working Data'!D4744,Consumer_Price_Index!A:A,Consumer_Price_Index!B:B))), "Missing")</f>
        <v>220829126.04615381</v>
      </c>
      <c r="R1461" t="str">
        <f t="shared" si="22"/>
        <v>Yes</v>
      </c>
    </row>
    <row r="1462" spans="1:18" x14ac:dyDescent="0.25">
      <c r="A1462" t="s">
        <v>13524</v>
      </c>
      <c r="B1462" t="s">
        <v>41</v>
      </c>
      <c r="C1462" t="s">
        <v>34</v>
      </c>
      <c r="D1462" s="11">
        <v>1997</v>
      </c>
      <c r="E1462" t="s">
        <v>13523</v>
      </c>
      <c r="F1462">
        <v>5.6</v>
      </c>
      <c r="G1462">
        <v>5700</v>
      </c>
      <c r="H1462" t="s">
        <v>13522</v>
      </c>
      <c r="I1462" t="s">
        <v>8939</v>
      </c>
      <c r="J1462" t="s">
        <v>8939</v>
      </c>
      <c r="K1462" t="s">
        <v>7</v>
      </c>
      <c r="L1462" s="7">
        <v>25000000</v>
      </c>
      <c r="M1462" s="7">
        <v>11838218</v>
      </c>
      <c r="N1462" t="s">
        <v>13521</v>
      </c>
      <c r="O1462">
        <v>99</v>
      </c>
      <c r="P1462" s="8">
        <f>_xlfn.XLOOKUP(D1462,Consumer_Price_Index!A:A,Consumer_Price_Index!B:B)</f>
        <v>160.5</v>
      </c>
      <c r="Q1462" s="13">
        <f>IF(ISNUMBER(M1462), M1462*(Consumer_Price_Index!$B$45/(_xlfn.XLOOKUP('Working Data'!D3224,Consumer_Price_Index!A:A,Consumer_Price_Index!B:B))), "Missing")</f>
        <v>26483884.174743023</v>
      </c>
      <c r="R1462" t="str">
        <f t="shared" si="22"/>
        <v>Yes</v>
      </c>
    </row>
    <row r="1463" spans="1:18" x14ac:dyDescent="0.25">
      <c r="A1463" t="s">
        <v>19405</v>
      </c>
      <c r="B1463" t="s">
        <v>41</v>
      </c>
      <c r="C1463" t="s">
        <v>24</v>
      </c>
      <c r="D1463" s="11">
        <v>1986</v>
      </c>
      <c r="E1463" t="s">
        <v>19404</v>
      </c>
      <c r="F1463">
        <v>5.6</v>
      </c>
      <c r="G1463">
        <v>1900</v>
      </c>
      <c r="H1463" t="s">
        <v>18247</v>
      </c>
      <c r="I1463" t="s">
        <v>18247</v>
      </c>
      <c r="J1463" t="s">
        <v>19403</v>
      </c>
      <c r="K1463" t="s">
        <v>7</v>
      </c>
      <c r="M1463" s="7">
        <v>4781448</v>
      </c>
      <c r="N1463" t="s">
        <v>18976</v>
      </c>
      <c r="O1463">
        <v>97</v>
      </c>
      <c r="P1463" s="8">
        <f>_xlfn.XLOOKUP(D1463,Consumer_Price_Index!A:A,Consumer_Price_Index!B:B)</f>
        <v>109.6</v>
      </c>
      <c r="Q1463" s="13">
        <f>IF(ISNUMBER(M1463), M1463*(Consumer_Price_Index!$B$45/(_xlfn.XLOOKUP('Working Data'!D997,Consumer_Price_Index!A:A,Consumer_Price_Index!B:B))), "Missing")</f>
        <v>8460552.8780487813</v>
      </c>
      <c r="R1463" t="str">
        <f t="shared" si="22"/>
        <v>No</v>
      </c>
    </row>
    <row r="1464" spans="1:18" x14ac:dyDescent="0.25">
      <c r="A1464" t="s">
        <v>15021</v>
      </c>
      <c r="B1464" t="s">
        <v>101</v>
      </c>
      <c r="C1464" t="s">
        <v>24</v>
      </c>
      <c r="D1464" s="11">
        <v>1994</v>
      </c>
      <c r="E1464" t="s">
        <v>15020</v>
      </c>
      <c r="F1464">
        <v>5.6</v>
      </c>
      <c r="G1464">
        <v>1500</v>
      </c>
      <c r="H1464" t="s">
        <v>9800</v>
      </c>
      <c r="I1464" t="s">
        <v>15019</v>
      </c>
      <c r="J1464" t="s">
        <v>15018</v>
      </c>
      <c r="K1464" t="s">
        <v>7</v>
      </c>
      <c r="L1464" s="7">
        <v>15000000</v>
      </c>
      <c r="M1464" s="7">
        <v>70936</v>
      </c>
      <c r="N1464" t="s">
        <v>704</v>
      </c>
      <c r="O1464">
        <v>85</v>
      </c>
      <c r="P1464" s="8">
        <f>_xlfn.XLOOKUP(D1464,Consumer_Price_Index!A:A,Consumer_Price_Index!B:B)</f>
        <v>148.19999999999999</v>
      </c>
      <c r="Q1464" s="13">
        <f>IF(ISNUMBER(M1464), M1464*(Consumer_Price_Index!$B$45/(_xlfn.XLOOKUP('Working Data'!D2639,Consumer_Price_Index!A:A,Consumer_Price_Index!B:B))), "Missing")</f>
        <v>174308.05806451611</v>
      </c>
      <c r="R1464" t="str">
        <f t="shared" si="22"/>
        <v>Yes</v>
      </c>
    </row>
    <row r="1465" spans="1:18" x14ac:dyDescent="0.25">
      <c r="A1465" t="s">
        <v>15605</v>
      </c>
      <c r="B1465" t="s">
        <v>41</v>
      </c>
      <c r="C1465" t="s">
        <v>24</v>
      </c>
      <c r="D1465" s="11">
        <v>1993</v>
      </c>
      <c r="E1465" t="s">
        <v>15392</v>
      </c>
      <c r="F1465">
        <v>5.6</v>
      </c>
      <c r="G1465">
        <v>1600</v>
      </c>
      <c r="H1465" t="s">
        <v>15604</v>
      </c>
      <c r="I1465" t="s">
        <v>15604</v>
      </c>
      <c r="J1465" t="s">
        <v>13475</v>
      </c>
      <c r="K1465" t="s">
        <v>7</v>
      </c>
      <c r="M1465" s="7">
        <v>1038959</v>
      </c>
      <c r="N1465" t="s">
        <v>15603</v>
      </c>
      <c r="O1465">
        <v>95</v>
      </c>
      <c r="P1465" s="8">
        <f>_xlfn.XLOOKUP(D1465,Consumer_Price_Index!A:A,Consumer_Price_Index!B:B)</f>
        <v>144.5</v>
      </c>
      <c r="Q1465" s="13">
        <f>IF(ISNUMBER(M1465), M1465*(Consumer_Price_Index!$B$45/(_xlfn.XLOOKUP('Working Data'!D2423,Consumer_Price_Index!A:A,Consumer_Price_Index!B:B))), "Missing")</f>
        <v>1675864.51720487</v>
      </c>
      <c r="R1465" t="str">
        <f t="shared" si="22"/>
        <v>No</v>
      </c>
    </row>
    <row r="1466" spans="1:18" x14ac:dyDescent="0.25">
      <c r="A1466" t="s">
        <v>10412</v>
      </c>
      <c r="B1466" t="s">
        <v>68</v>
      </c>
      <c r="C1466" t="s">
        <v>34</v>
      </c>
      <c r="D1466" s="11">
        <v>2003</v>
      </c>
      <c r="E1466" t="s">
        <v>10288</v>
      </c>
      <c r="F1466">
        <v>5.6</v>
      </c>
      <c r="G1466">
        <v>49000</v>
      </c>
      <c r="H1466" t="s">
        <v>5259</v>
      </c>
      <c r="I1466" t="s">
        <v>10411</v>
      </c>
      <c r="J1466" t="s">
        <v>5898</v>
      </c>
      <c r="K1466" t="s">
        <v>7</v>
      </c>
      <c r="M1466" s="7">
        <v>50097949</v>
      </c>
      <c r="N1466" t="s">
        <v>114</v>
      </c>
      <c r="O1466">
        <v>88</v>
      </c>
      <c r="P1466" s="8">
        <f>_xlfn.XLOOKUP(D1466,Consumer_Price_Index!A:A,Consumer_Price_Index!B:B)</f>
        <v>184</v>
      </c>
      <c r="Q1466" s="13">
        <f>IF(ISNUMBER(M1466), M1466*(Consumer_Price_Index!$B$45/(_xlfn.XLOOKUP('Working Data'!D4376,Consumer_Price_Index!A:A,Consumer_Price_Index!B:B))), "Missing")</f>
        <v>185252974.03276697</v>
      </c>
      <c r="R1466" t="str">
        <f t="shared" si="22"/>
        <v>No</v>
      </c>
    </row>
    <row r="1467" spans="1:18" x14ac:dyDescent="0.25">
      <c r="A1467" t="s">
        <v>17450</v>
      </c>
      <c r="B1467" t="s">
        <v>41</v>
      </c>
      <c r="C1467" t="s">
        <v>34</v>
      </c>
      <c r="D1467" s="11">
        <v>1990</v>
      </c>
      <c r="E1467" t="s">
        <v>17449</v>
      </c>
      <c r="F1467">
        <v>5.6</v>
      </c>
      <c r="G1467">
        <v>16000</v>
      </c>
      <c r="H1467" t="s">
        <v>17448</v>
      </c>
      <c r="I1467" t="s">
        <v>12169</v>
      </c>
      <c r="J1467" t="s">
        <v>13772</v>
      </c>
      <c r="K1467" t="s">
        <v>7</v>
      </c>
      <c r="L1467" s="7">
        <v>20000000</v>
      </c>
      <c r="M1467" s="7">
        <v>25069101</v>
      </c>
      <c r="N1467" t="s">
        <v>514</v>
      </c>
      <c r="O1467">
        <v>113</v>
      </c>
      <c r="P1467" s="8">
        <f>_xlfn.XLOOKUP(D1467,Consumer_Price_Index!A:A,Consumer_Price_Index!B:B)</f>
        <v>130.69999999999999</v>
      </c>
      <c r="Q1467" s="13">
        <f>IF(ISNUMBER(M1467), M1467*(Consumer_Price_Index!$B$45/(_xlfn.XLOOKUP('Working Data'!D1733,Consumer_Price_Index!A:A,Consumer_Price_Index!B:B))), "Missing")</f>
        <v>73518335.656400368</v>
      </c>
      <c r="R1467" t="str">
        <f t="shared" si="22"/>
        <v>Yes</v>
      </c>
    </row>
    <row r="1468" spans="1:18" x14ac:dyDescent="0.25">
      <c r="A1468" t="s">
        <v>4575</v>
      </c>
      <c r="B1468" t="s">
        <v>41</v>
      </c>
      <c r="C1468" t="s">
        <v>24</v>
      </c>
      <c r="D1468" s="11">
        <v>1981</v>
      </c>
      <c r="E1468" t="s">
        <v>21570</v>
      </c>
      <c r="F1468">
        <v>5.6</v>
      </c>
      <c r="G1468">
        <v>7600</v>
      </c>
      <c r="H1468" t="s">
        <v>15334</v>
      </c>
      <c r="I1468" t="s">
        <v>21669</v>
      </c>
      <c r="J1468" t="s">
        <v>21647</v>
      </c>
      <c r="K1468" t="s">
        <v>7</v>
      </c>
      <c r="L1468" s="7">
        <v>8500000</v>
      </c>
      <c r="M1468" s="7">
        <v>29916207</v>
      </c>
      <c r="N1468" t="s">
        <v>114</v>
      </c>
      <c r="O1468">
        <v>94</v>
      </c>
      <c r="P1468" s="8">
        <f>_xlfn.XLOOKUP(D1468,Consumer_Price_Index!A:A,Consumer_Price_Index!B:B)</f>
        <v>90.9</v>
      </c>
      <c r="Q1468" s="13">
        <f>IF(ISNUMBER(M1468), M1468*(Consumer_Price_Index!$B$45/(_xlfn.XLOOKUP('Working Data'!D156,Consumer_Price_Index!A:A,Consumer_Price_Index!B:B))), "Missing")</f>
        <v>38461891.446835443</v>
      </c>
      <c r="R1468" t="str">
        <f t="shared" si="22"/>
        <v>Yes</v>
      </c>
    </row>
    <row r="1469" spans="1:18" x14ac:dyDescent="0.25">
      <c r="A1469" t="s">
        <v>1315</v>
      </c>
      <c r="B1469" t="s">
        <v>41</v>
      </c>
      <c r="C1469" t="s">
        <v>5</v>
      </c>
      <c r="D1469" s="11">
        <v>1981</v>
      </c>
      <c r="E1469" t="s">
        <v>21593</v>
      </c>
      <c r="F1469">
        <v>5.6</v>
      </c>
      <c r="G1469">
        <v>2400</v>
      </c>
      <c r="H1469" t="s">
        <v>21592</v>
      </c>
      <c r="I1469" t="s">
        <v>21591</v>
      </c>
      <c r="J1469" t="s">
        <v>21590</v>
      </c>
      <c r="K1469" t="s">
        <v>7</v>
      </c>
      <c r="M1469" s="7">
        <v>1169875</v>
      </c>
      <c r="N1469" t="s">
        <v>19410</v>
      </c>
      <c r="O1469">
        <v>88</v>
      </c>
      <c r="P1469" s="8">
        <f>_xlfn.XLOOKUP(D1469,Consumer_Price_Index!A:A,Consumer_Price_Index!B:B)</f>
        <v>90.9</v>
      </c>
      <c r="Q1469" s="13">
        <f>IF(ISNUMBER(M1469), M1469*(Consumer_Price_Index!$B$45/(_xlfn.XLOOKUP('Working Data'!D180,Consumer_Price_Index!A:A,Consumer_Price_Index!B:B))), "Missing")</f>
        <v>1394059.1024638249</v>
      </c>
      <c r="R1469" t="str">
        <f t="shared" si="22"/>
        <v>No</v>
      </c>
    </row>
    <row r="1470" spans="1:18" x14ac:dyDescent="0.25">
      <c r="A1470" t="s">
        <v>1315</v>
      </c>
      <c r="B1470" t="s">
        <v>68</v>
      </c>
      <c r="C1470" t="s">
        <v>24</v>
      </c>
      <c r="D1470" s="11">
        <v>2018</v>
      </c>
      <c r="E1470" t="s">
        <v>1301</v>
      </c>
      <c r="F1470">
        <v>5.6</v>
      </c>
      <c r="G1470">
        <v>38000</v>
      </c>
      <c r="H1470" t="s">
        <v>1314</v>
      </c>
      <c r="I1470" t="s">
        <v>1313</v>
      </c>
      <c r="J1470" t="s">
        <v>1313</v>
      </c>
      <c r="K1470" t="s">
        <v>7</v>
      </c>
      <c r="L1470" s="7">
        <v>29000000</v>
      </c>
      <c r="M1470" s="7">
        <v>103105878</v>
      </c>
      <c r="N1470" t="s">
        <v>1312</v>
      </c>
      <c r="O1470">
        <v>111</v>
      </c>
      <c r="P1470" s="8">
        <f>_xlfn.XLOOKUP(D1470,Consumer_Price_Index!A:A,Consumer_Price_Index!B:B)</f>
        <v>251.1</v>
      </c>
      <c r="Q1470" s="13">
        <f>IF(ISNUMBER(M1470), M1470*(Consumer_Price_Index!$B$45/(_xlfn.XLOOKUP('Working Data'!D7401,Consumer_Price_Index!A:A,Consumer_Price_Index!B:B))), "Missing")</f>
        <v>128177727.56670746</v>
      </c>
      <c r="R1470" t="str">
        <f t="shared" si="22"/>
        <v>Yes</v>
      </c>
    </row>
    <row r="1471" spans="1:18" x14ac:dyDescent="0.25">
      <c r="A1471" t="s">
        <v>4163</v>
      </c>
      <c r="B1471" t="s">
        <v>68</v>
      </c>
      <c r="C1471" t="s">
        <v>781</v>
      </c>
      <c r="D1471" s="11">
        <v>2014</v>
      </c>
      <c r="E1471" t="s">
        <v>4162</v>
      </c>
      <c r="F1471">
        <v>5.6</v>
      </c>
      <c r="G1471">
        <v>20000</v>
      </c>
      <c r="H1471" t="s">
        <v>4161</v>
      </c>
      <c r="I1471" t="s">
        <v>4160</v>
      </c>
      <c r="J1471" t="s">
        <v>767</v>
      </c>
      <c r="K1471" t="s">
        <v>7</v>
      </c>
      <c r="L1471" s="7">
        <v>13200000</v>
      </c>
      <c r="M1471" s="7">
        <v>54323210</v>
      </c>
      <c r="N1471" t="s">
        <v>777</v>
      </c>
      <c r="O1471">
        <v>84</v>
      </c>
      <c r="P1471" s="8">
        <f>_xlfn.XLOOKUP(D1471,Consumer_Price_Index!A:A,Consumer_Price_Index!B:B)</f>
        <v>236.7</v>
      </c>
      <c r="Q1471" s="13">
        <f>IF(ISNUMBER(M1471), M1471*(Consumer_Price_Index!$B$45/(_xlfn.XLOOKUP('Working Data'!D6619,Consumer_Price_Index!A:A,Consumer_Price_Index!B:B))), "Missing")</f>
        <v>114548664.96193773</v>
      </c>
      <c r="R1471" t="str">
        <f t="shared" si="22"/>
        <v>Yes</v>
      </c>
    </row>
    <row r="1472" spans="1:18" x14ac:dyDescent="0.25">
      <c r="A1472" t="s">
        <v>1540</v>
      </c>
      <c r="B1472" t="s">
        <v>68</v>
      </c>
      <c r="C1472" t="s">
        <v>34</v>
      </c>
      <c r="D1472" s="11">
        <v>2018</v>
      </c>
      <c r="E1472" t="s">
        <v>1411</v>
      </c>
      <c r="F1472">
        <v>5.6</v>
      </c>
      <c r="G1472">
        <v>110000</v>
      </c>
      <c r="H1472" t="s">
        <v>1539</v>
      </c>
      <c r="I1472" t="s">
        <v>1539</v>
      </c>
      <c r="J1472" t="s">
        <v>1538</v>
      </c>
      <c r="K1472" t="s">
        <v>265</v>
      </c>
      <c r="L1472" s="7">
        <v>150000000</v>
      </c>
      <c r="M1472" s="7">
        <v>290930148</v>
      </c>
      <c r="N1472" t="s">
        <v>1395</v>
      </c>
      <c r="O1472">
        <v>111</v>
      </c>
      <c r="P1472" s="8">
        <f>_xlfn.XLOOKUP(D1472,Consumer_Price_Index!A:A,Consumer_Price_Index!B:B)</f>
        <v>251.1</v>
      </c>
      <c r="Q1472" s="13">
        <f>IF(ISNUMBER(M1472), M1472*(Consumer_Price_Index!$B$45/(_xlfn.XLOOKUP('Working Data'!D7353,Consumer_Price_Index!A:A,Consumer_Price_Index!B:B))), "Missing")</f>
        <v>346681330.05709815</v>
      </c>
      <c r="R1472" t="str">
        <f t="shared" si="22"/>
        <v>Yes</v>
      </c>
    </row>
    <row r="1473" spans="1:18" x14ac:dyDescent="0.25">
      <c r="A1473" t="s">
        <v>13493</v>
      </c>
      <c r="B1473" t="s">
        <v>41</v>
      </c>
      <c r="C1473" t="s">
        <v>87</v>
      </c>
      <c r="D1473" s="11">
        <v>1997</v>
      </c>
      <c r="E1473" t="s">
        <v>13492</v>
      </c>
      <c r="F1473">
        <v>5.6</v>
      </c>
      <c r="G1473">
        <v>7300</v>
      </c>
      <c r="H1473" t="s">
        <v>13491</v>
      </c>
      <c r="I1473" t="s">
        <v>13490</v>
      </c>
      <c r="J1473" t="s">
        <v>7679</v>
      </c>
      <c r="K1473" t="s">
        <v>7</v>
      </c>
      <c r="L1473" s="7">
        <v>12000000</v>
      </c>
      <c r="M1473" s="7">
        <v>4166918</v>
      </c>
      <c r="N1473" t="s">
        <v>10745</v>
      </c>
      <c r="O1473">
        <v>94</v>
      </c>
      <c r="P1473" s="8">
        <f>_xlfn.XLOOKUP(D1473,Consumer_Price_Index!A:A,Consumer_Price_Index!B:B)</f>
        <v>160.5</v>
      </c>
      <c r="Q1473" s="13">
        <f>IF(ISNUMBER(M1473), M1473*(Consumer_Price_Index!$B$45/(_xlfn.XLOOKUP('Working Data'!D3234,Consumer_Price_Index!A:A,Consumer_Price_Index!B:B))), "Missing")</f>
        <v>11584488.271897811</v>
      </c>
      <c r="R1473" t="str">
        <f t="shared" si="22"/>
        <v>Yes</v>
      </c>
    </row>
    <row r="1474" spans="1:18" x14ac:dyDescent="0.25">
      <c r="A1474" t="s">
        <v>16195</v>
      </c>
      <c r="B1474" t="s">
        <v>68</v>
      </c>
      <c r="C1474" t="s">
        <v>24</v>
      </c>
      <c r="D1474" s="11">
        <v>1992</v>
      </c>
      <c r="E1474" t="s">
        <v>16190</v>
      </c>
      <c r="F1474">
        <v>5.6</v>
      </c>
      <c r="G1474">
        <v>7700</v>
      </c>
      <c r="H1474" t="s">
        <v>16194</v>
      </c>
      <c r="I1474" t="s">
        <v>16193</v>
      </c>
      <c r="J1474" t="s">
        <v>7239</v>
      </c>
      <c r="K1474" t="s">
        <v>7</v>
      </c>
      <c r="M1474" s="7">
        <v>22697691</v>
      </c>
      <c r="N1474" t="s">
        <v>16192</v>
      </c>
      <c r="O1474">
        <v>105</v>
      </c>
      <c r="P1474" s="8">
        <f>_xlfn.XLOOKUP(D1474,Consumer_Price_Index!A:A,Consumer_Price_Index!B:B)</f>
        <v>140.30000000000001</v>
      </c>
      <c r="Q1474" s="13">
        <f>IF(ISNUMBER(M1474), M1474*(Consumer_Price_Index!$B$45/(_xlfn.XLOOKUP('Working Data'!D2199,Consumer_Price_Index!A:A,Consumer_Price_Index!B:B))), "Missing")</f>
        <v>49294272.61368496</v>
      </c>
      <c r="R1474" t="str">
        <f t="shared" si="22"/>
        <v>No</v>
      </c>
    </row>
    <row r="1475" spans="1:18" x14ac:dyDescent="0.25">
      <c r="A1475" t="s">
        <v>5065</v>
      </c>
      <c r="B1475" t="s">
        <v>68</v>
      </c>
      <c r="C1475" t="s">
        <v>34</v>
      </c>
      <c r="D1475" s="11">
        <v>2013</v>
      </c>
      <c r="E1475" t="s">
        <v>5016</v>
      </c>
      <c r="F1475">
        <v>5.6</v>
      </c>
      <c r="G1475">
        <v>123000</v>
      </c>
      <c r="H1475" t="s">
        <v>2231</v>
      </c>
      <c r="I1475" t="s">
        <v>1441</v>
      </c>
      <c r="J1475" t="s">
        <v>814</v>
      </c>
      <c r="K1475" t="s">
        <v>7</v>
      </c>
      <c r="L1475" s="7">
        <v>130000000</v>
      </c>
      <c r="M1475" s="7">
        <v>78324220</v>
      </c>
      <c r="N1475" t="s">
        <v>103</v>
      </c>
      <c r="O1475">
        <v>96</v>
      </c>
      <c r="P1475" s="8">
        <f>_xlfn.XLOOKUP(D1475,Consumer_Price_Index!A:A,Consumer_Price_Index!B:B)</f>
        <v>233</v>
      </c>
      <c r="Q1475" s="13">
        <f>IF(ISNUMBER(M1475), M1475*(Consumer_Price_Index!$B$45/(_xlfn.XLOOKUP('Working Data'!D6334,Consumer_Price_Index!A:A,Consumer_Price_Index!B:B))), "Missing")</f>
        <v>126338749.78295393</v>
      </c>
      <c r="R1475" t="str">
        <f t="shared" ref="R1475:R1538" si="23">IF(AND(ISNUMBER(L1475), L1475&gt;0, ISNUMBER(M1475), M1475&gt;0), "Yes", "No")</f>
        <v>Yes</v>
      </c>
    </row>
    <row r="1476" spans="1:18" x14ac:dyDescent="0.25">
      <c r="A1476" t="s">
        <v>19952</v>
      </c>
      <c r="B1476" t="s">
        <v>41</v>
      </c>
      <c r="C1476" t="s">
        <v>34</v>
      </c>
      <c r="D1476" s="11">
        <v>1985</v>
      </c>
      <c r="E1476" t="s">
        <v>19472</v>
      </c>
      <c r="F1476">
        <v>5.6</v>
      </c>
      <c r="G1476">
        <v>1600</v>
      </c>
      <c r="H1476" t="s">
        <v>16311</v>
      </c>
      <c r="I1476" t="s">
        <v>16311</v>
      </c>
      <c r="J1476" t="s">
        <v>8851</v>
      </c>
      <c r="K1476" t="s">
        <v>190</v>
      </c>
      <c r="M1476" s="7">
        <v>220038</v>
      </c>
      <c r="N1476" t="s">
        <v>19951</v>
      </c>
      <c r="O1476">
        <v>98</v>
      </c>
      <c r="P1476" s="8">
        <f>_xlfn.XLOOKUP(D1476,Consumer_Price_Index!A:A,Consumer_Price_Index!B:B)</f>
        <v>107.6</v>
      </c>
      <c r="Q1476" s="13">
        <f>IF(ISNUMBER(M1476), M1476*(Consumer_Price_Index!$B$45/(_xlfn.XLOOKUP('Working Data'!D796,Consumer_Price_Index!A:A,Consumer_Price_Index!B:B))), "Missing")</f>
        <v>417729.46168224298</v>
      </c>
      <c r="R1476" t="str">
        <f t="shared" si="23"/>
        <v>No</v>
      </c>
    </row>
    <row r="1477" spans="1:18" x14ac:dyDescent="0.25">
      <c r="A1477" t="s">
        <v>2962</v>
      </c>
      <c r="B1477" t="s">
        <v>101</v>
      </c>
      <c r="C1477" t="s">
        <v>73</v>
      </c>
      <c r="D1477" s="11">
        <v>2016</v>
      </c>
      <c r="E1477" t="s">
        <v>2961</v>
      </c>
      <c r="F1477">
        <v>5.6</v>
      </c>
      <c r="G1477">
        <v>10000</v>
      </c>
      <c r="H1477" t="s">
        <v>2960</v>
      </c>
      <c r="I1477" t="s">
        <v>2959</v>
      </c>
      <c r="J1477" t="s">
        <v>2958</v>
      </c>
      <c r="K1477" t="s">
        <v>226</v>
      </c>
      <c r="L1477" s="7">
        <v>20000000</v>
      </c>
      <c r="M1477" s="7">
        <v>13385737</v>
      </c>
      <c r="N1477" t="s">
        <v>2957</v>
      </c>
      <c r="O1477">
        <v>94</v>
      </c>
      <c r="P1477" s="8">
        <f>_xlfn.XLOOKUP(D1477,Consumer_Price_Index!A:A,Consumer_Price_Index!B:B)</f>
        <v>240</v>
      </c>
      <c r="Q1477" s="13">
        <f>IF(ISNUMBER(M1477), M1477*(Consumer_Price_Index!$B$45/(_xlfn.XLOOKUP('Working Data'!D6996,Consumer_Price_Index!A:A,Consumer_Price_Index!B:B))), "Missing")</f>
        <v>22166489.477717392</v>
      </c>
      <c r="R1477" t="str">
        <f t="shared" si="23"/>
        <v>Yes</v>
      </c>
    </row>
    <row r="1478" spans="1:18" x14ac:dyDescent="0.25">
      <c r="A1478" t="s">
        <v>19660</v>
      </c>
      <c r="B1478" t="s">
        <v>41</v>
      </c>
      <c r="C1478" t="s">
        <v>34</v>
      </c>
      <c r="D1478" s="11">
        <v>1986</v>
      </c>
      <c r="E1478" t="s">
        <v>19348</v>
      </c>
      <c r="F1478">
        <v>5.6</v>
      </c>
      <c r="G1478">
        <v>32000</v>
      </c>
      <c r="H1478" t="s">
        <v>13680</v>
      </c>
      <c r="I1478" t="s">
        <v>19659</v>
      </c>
      <c r="J1478" t="s">
        <v>3674</v>
      </c>
      <c r="K1478" t="s">
        <v>7</v>
      </c>
      <c r="L1478" s="7">
        <v>8500000</v>
      </c>
      <c r="M1478" s="7">
        <v>16209459</v>
      </c>
      <c r="N1478" t="s">
        <v>18160</v>
      </c>
      <c r="O1478">
        <v>106</v>
      </c>
      <c r="P1478" s="8">
        <f>_xlfn.XLOOKUP(D1478,Consumer_Price_Index!A:A,Consumer_Price_Index!B:B)</f>
        <v>109.6</v>
      </c>
      <c r="Q1478" s="13">
        <f>IF(ISNUMBER(M1478), M1478*(Consumer_Price_Index!$B$45/(_xlfn.XLOOKUP('Working Data'!D902,Consumer_Price_Index!A:A,Consumer_Price_Index!B:B))), "Missing")</f>
        <v>33326735.204453439</v>
      </c>
      <c r="R1478" t="str">
        <f t="shared" si="23"/>
        <v>Yes</v>
      </c>
    </row>
    <row r="1479" spans="1:18" x14ac:dyDescent="0.25">
      <c r="A1479" t="s">
        <v>10225</v>
      </c>
      <c r="B1479" t="s">
        <v>101</v>
      </c>
      <c r="C1479" t="s">
        <v>73</v>
      </c>
      <c r="D1479" s="11">
        <v>2003</v>
      </c>
      <c r="E1479" t="s">
        <v>10224</v>
      </c>
      <c r="F1479">
        <v>5.6</v>
      </c>
      <c r="G1479">
        <v>7900</v>
      </c>
      <c r="H1479" t="s">
        <v>10223</v>
      </c>
      <c r="I1479" t="s">
        <v>10222</v>
      </c>
      <c r="J1479" t="s">
        <v>10221</v>
      </c>
      <c r="K1479" t="s">
        <v>7</v>
      </c>
      <c r="L1479" s="7">
        <v>25000000</v>
      </c>
      <c r="M1479" s="7">
        <v>55250496</v>
      </c>
      <c r="N1479" t="s">
        <v>10220</v>
      </c>
      <c r="O1479">
        <v>80</v>
      </c>
      <c r="P1479" s="8">
        <f>_xlfn.XLOOKUP(D1479,Consumer_Price_Index!A:A,Consumer_Price_Index!B:B)</f>
        <v>184</v>
      </c>
      <c r="Q1479" s="13">
        <f>IF(ISNUMBER(M1479), M1479*(Consumer_Price_Index!$B$45/(_xlfn.XLOOKUP('Working Data'!D4429,Consumer_Price_Index!A:A,Consumer_Price_Index!B:B))), "Missing")</f>
        <v>185201607.60396037</v>
      </c>
      <c r="R1479" t="str">
        <f t="shared" si="23"/>
        <v>Yes</v>
      </c>
    </row>
    <row r="1480" spans="1:18" x14ac:dyDescent="0.25">
      <c r="A1480" t="s">
        <v>12720</v>
      </c>
      <c r="B1480" t="s">
        <v>101</v>
      </c>
      <c r="C1480" t="s">
        <v>24</v>
      </c>
      <c r="D1480" s="11">
        <v>1999</v>
      </c>
      <c r="E1480" t="s">
        <v>12719</v>
      </c>
      <c r="F1480">
        <v>5.6</v>
      </c>
      <c r="G1480">
        <v>95000</v>
      </c>
      <c r="H1480" t="s">
        <v>3435</v>
      </c>
      <c r="I1480" t="s">
        <v>12718</v>
      </c>
      <c r="J1480" t="s">
        <v>6748</v>
      </c>
      <c r="K1480" t="s">
        <v>7</v>
      </c>
      <c r="L1480" s="7">
        <v>70000000</v>
      </c>
      <c r="M1480" s="7">
        <v>309460292</v>
      </c>
      <c r="N1480" t="s">
        <v>108</v>
      </c>
      <c r="O1480">
        <v>116</v>
      </c>
      <c r="P1480" s="8">
        <f>_xlfn.XLOOKUP(D1480,Consumer_Price_Index!A:A,Consumer_Price_Index!B:B)</f>
        <v>166.6</v>
      </c>
      <c r="Q1480" s="13">
        <f>IF(ISNUMBER(M1480), M1480*(Consumer_Price_Index!$B$45/(_xlfn.XLOOKUP('Working Data'!D3528,Consumer_Price_Index!A:A,Consumer_Price_Index!B:B))), "Missing")</f>
        <v>384710530.28314972</v>
      </c>
      <c r="R1480" t="str">
        <f t="shared" si="23"/>
        <v>Yes</v>
      </c>
    </row>
    <row r="1481" spans="1:18" x14ac:dyDescent="0.25">
      <c r="A1481" t="s">
        <v>4802</v>
      </c>
      <c r="B1481" t="s">
        <v>41</v>
      </c>
      <c r="C1481" t="s">
        <v>87</v>
      </c>
      <c r="D1481" s="11">
        <v>2013</v>
      </c>
      <c r="E1481" t="s">
        <v>4801</v>
      </c>
      <c r="F1481">
        <v>5.6</v>
      </c>
      <c r="G1481">
        <v>61000</v>
      </c>
      <c r="H1481" t="s">
        <v>3198</v>
      </c>
      <c r="I1481" t="s">
        <v>4800</v>
      </c>
      <c r="J1481" t="s">
        <v>2678</v>
      </c>
      <c r="K1481" t="s">
        <v>7</v>
      </c>
      <c r="L1481" s="7">
        <v>30000000</v>
      </c>
      <c r="M1481" s="7">
        <v>62675095</v>
      </c>
      <c r="N1481" t="s">
        <v>877</v>
      </c>
      <c r="O1481">
        <v>88</v>
      </c>
      <c r="P1481" s="8">
        <f>_xlfn.XLOOKUP(D1481,Consumer_Price_Index!A:A,Consumer_Price_Index!B:B)</f>
        <v>233</v>
      </c>
      <c r="Q1481" s="13">
        <f>IF(ISNUMBER(M1481), M1481*(Consumer_Price_Index!$B$45/(_xlfn.XLOOKUP('Working Data'!D6416,Consumer_Price_Index!A:A,Consumer_Price_Index!B:B))), "Missing")</f>
        <v>80680614.476130128</v>
      </c>
      <c r="R1481" t="str">
        <f t="shared" si="23"/>
        <v>Yes</v>
      </c>
    </row>
    <row r="1482" spans="1:18" x14ac:dyDescent="0.25">
      <c r="A1482" t="s">
        <v>18743</v>
      </c>
      <c r="B1482" t="s">
        <v>101</v>
      </c>
      <c r="C1482" t="s">
        <v>11</v>
      </c>
      <c r="D1482" s="11">
        <v>1987</v>
      </c>
      <c r="E1482" t="s">
        <v>18742</v>
      </c>
      <c r="F1482">
        <v>5.6</v>
      </c>
      <c r="G1482">
        <v>1400</v>
      </c>
      <c r="H1482" t="s">
        <v>11037</v>
      </c>
      <c r="I1482" t="s">
        <v>15758</v>
      </c>
      <c r="J1482" t="s">
        <v>18741</v>
      </c>
      <c r="K1482" t="s">
        <v>7</v>
      </c>
      <c r="M1482" s="7">
        <v>2189047</v>
      </c>
      <c r="N1482" t="s">
        <v>18740</v>
      </c>
      <c r="O1482">
        <v>99</v>
      </c>
      <c r="P1482" s="8">
        <f>_xlfn.XLOOKUP(D1482,Consumer_Price_Index!A:A,Consumer_Price_Index!B:B)</f>
        <v>113.6</v>
      </c>
      <c r="Q1482" s="13">
        <f>IF(ISNUMBER(M1482), M1482*(Consumer_Price_Index!$B$45/(_xlfn.XLOOKUP('Working Data'!D1237,Consumer_Price_Index!A:A,Consumer_Price_Index!B:B))), "Missing")</f>
        <v>3766248.5652173916</v>
      </c>
      <c r="R1482" t="str">
        <f t="shared" si="23"/>
        <v>No</v>
      </c>
    </row>
    <row r="1483" spans="1:18" x14ac:dyDescent="0.25">
      <c r="A1483" t="s">
        <v>6814</v>
      </c>
      <c r="B1483" t="s">
        <v>41</v>
      </c>
      <c r="C1483" t="s">
        <v>87</v>
      </c>
      <c r="D1483" s="11">
        <v>2010</v>
      </c>
      <c r="F1483">
        <v>5.6</v>
      </c>
      <c r="G1483">
        <v>93000</v>
      </c>
      <c r="H1483" t="s">
        <v>6813</v>
      </c>
      <c r="I1483" t="s">
        <v>5574</v>
      </c>
      <c r="J1483" t="s">
        <v>6812</v>
      </c>
      <c r="P1483" s="8">
        <f>_xlfn.XLOOKUP(D1483,Consumer_Price_Index!A:A,Consumer_Price_Index!B:B)</f>
        <v>218.1</v>
      </c>
      <c r="Q1483" s="13" t="str">
        <f>IF(ISNUMBER(M1483), M1483*(Consumer_Price_Index!$B$45/(_xlfn.XLOOKUP('Working Data'!D5730,Consumer_Price_Index!A:A,Consumer_Price_Index!B:B))), "Missing")</f>
        <v>Missing</v>
      </c>
      <c r="R1483" t="str">
        <f t="shared" si="23"/>
        <v>No</v>
      </c>
    </row>
    <row r="1484" spans="1:18" x14ac:dyDescent="0.25">
      <c r="A1484" t="s">
        <v>12252</v>
      </c>
      <c r="B1484" t="s">
        <v>41</v>
      </c>
      <c r="C1484" t="s">
        <v>5</v>
      </c>
      <c r="D1484" s="11">
        <v>2000</v>
      </c>
      <c r="E1484" t="s">
        <v>12251</v>
      </c>
      <c r="F1484">
        <v>5.6</v>
      </c>
      <c r="G1484">
        <v>126000</v>
      </c>
      <c r="H1484" t="s">
        <v>6394</v>
      </c>
      <c r="I1484" t="s">
        <v>6393</v>
      </c>
      <c r="J1484" t="s">
        <v>11131</v>
      </c>
      <c r="K1484" t="s">
        <v>7</v>
      </c>
      <c r="L1484" s="7">
        <v>40000000</v>
      </c>
      <c r="M1484" s="7">
        <v>161834276</v>
      </c>
      <c r="N1484" t="s">
        <v>1991</v>
      </c>
      <c r="O1484">
        <v>116</v>
      </c>
      <c r="P1484" s="8">
        <f>_xlfn.XLOOKUP(D1484,Consumer_Price_Index!A:A,Consumer_Price_Index!B:B)</f>
        <v>172.2</v>
      </c>
      <c r="Q1484" s="13">
        <f>IF(ISNUMBER(M1484), M1484*(Consumer_Price_Index!$B$45/(_xlfn.XLOOKUP('Working Data'!D3687,Consumer_Price_Index!A:A,Consumer_Price_Index!B:B))), "Missing")</f>
        <v>377283120.86610562</v>
      </c>
      <c r="R1484" t="str">
        <f t="shared" si="23"/>
        <v>Yes</v>
      </c>
    </row>
    <row r="1485" spans="1:18" x14ac:dyDescent="0.25">
      <c r="A1485" t="s">
        <v>8017</v>
      </c>
      <c r="B1485" t="s">
        <v>41</v>
      </c>
      <c r="C1485" t="s">
        <v>24</v>
      </c>
      <c r="D1485" s="11">
        <v>2008</v>
      </c>
      <c r="E1485" t="s">
        <v>8016</v>
      </c>
      <c r="F1485">
        <v>5.6</v>
      </c>
      <c r="G1485">
        <v>117000</v>
      </c>
      <c r="H1485" t="s">
        <v>6951</v>
      </c>
      <c r="I1485" t="s">
        <v>6951</v>
      </c>
      <c r="J1485" t="s">
        <v>6048</v>
      </c>
      <c r="K1485" t="s">
        <v>7</v>
      </c>
      <c r="L1485" s="7">
        <v>65000000</v>
      </c>
      <c r="M1485" s="7">
        <v>418765519</v>
      </c>
      <c r="N1485" t="s">
        <v>666</v>
      </c>
      <c r="O1485">
        <v>145</v>
      </c>
      <c r="P1485" s="8">
        <f>_xlfn.XLOOKUP(D1485,Consumer_Price_Index!A:A,Consumer_Price_Index!B:B)</f>
        <v>215.3</v>
      </c>
      <c r="Q1485" s="13">
        <f>IF(ISNUMBER(M1485), M1485*(Consumer_Price_Index!$B$45/(_xlfn.XLOOKUP('Working Data'!D5267,Consumer_Price_Index!A:A,Consumer_Price_Index!B:B))), "Missing")</f>
        <v>936841803.51908958</v>
      </c>
      <c r="R1485" t="str">
        <f t="shared" si="23"/>
        <v>Yes</v>
      </c>
    </row>
    <row r="1486" spans="1:18" x14ac:dyDescent="0.25">
      <c r="A1486" t="s">
        <v>17063</v>
      </c>
      <c r="B1486" t="s">
        <v>41</v>
      </c>
      <c r="C1486" t="s">
        <v>24</v>
      </c>
      <c r="D1486" s="11">
        <v>1991</v>
      </c>
      <c r="E1486" t="s">
        <v>17062</v>
      </c>
      <c r="F1486">
        <v>5.6</v>
      </c>
      <c r="G1486">
        <v>2200</v>
      </c>
      <c r="H1486" t="s">
        <v>17061</v>
      </c>
      <c r="I1486" t="s">
        <v>17060</v>
      </c>
      <c r="J1486" t="s">
        <v>17059</v>
      </c>
      <c r="K1486" t="s">
        <v>226</v>
      </c>
      <c r="N1486" t="s">
        <v>657</v>
      </c>
      <c r="O1486">
        <v>99</v>
      </c>
      <c r="P1486" s="8">
        <f>_xlfn.XLOOKUP(D1486,Consumer_Price_Index!A:A,Consumer_Price_Index!B:B)</f>
        <v>136.19999999999999</v>
      </c>
      <c r="Q1486" s="13" t="str">
        <f>IF(ISNUMBER(M1486), M1486*(Consumer_Price_Index!$B$45/(_xlfn.XLOOKUP('Working Data'!D1868,Consumer_Price_Index!A:A,Consumer_Price_Index!B:B))), "Missing")</f>
        <v>Missing</v>
      </c>
      <c r="R1486" t="str">
        <f t="shared" si="23"/>
        <v>No</v>
      </c>
    </row>
    <row r="1487" spans="1:18" x14ac:dyDescent="0.25">
      <c r="A1487" t="s">
        <v>10767</v>
      </c>
      <c r="B1487" t="s">
        <v>41</v>
      </c>
      <c r="C1487" t="s">
        <v>24</v>
      </c>
      <c r="D1487" s="11">
        <v>2002</v>
      </c>
      <c r="E1487" t="s">
        <v>10766</v>
      </c>
      <c r="F1487">
        <v>5.6</v>
      </c>
      <c r="G1487">
        <v>2800</v>
      </c>
      <c r="H1487" t="s">
        <v>10765</v>
      </c>
      <c r="I1487" t="s">
        <v>10765</v>
      </c>
      <c r="J1487" t="s">
        <v>10764</v>
      </c>
      <c r="K1487" t="s">
        <v>562</v>
      </c>
      <c r="M1487" s="7">
        <v>411830</v>
      </c>
      <c r="N1487" t="s">
        <v>10257</v>
      </c>
      <c r="O1487">
        <v>92</v>
      </c>
      <c r="P1487" s="8">
        <f>_xlfn.XLOOKUP(D1487,Consumer_Price_Index!A:A,Consumer_Price_Index!B:B)</f>
        <v>179.9</v>
      </c>
      <c r="Q1487" s="13">
        <f>IF(ISNUMBER(M1487), M1487*(Consumer_Price_Index!$B$45/(_xlfn.XLOOKUP('Working Data'!D4230,Consumer_Price_Index!A:A,Consumer_Price_Index!B:B))), "Missing")</f>
        <v>664291.16463737423</v>
      </c>
      <c r="R1487" t="str">
        <f t="shared" si="23"/>
        <v>No</v>
      </c>
    </row>
    <row r="1488" spans="1:18" x14ac:dyDescent="0.25">
      <c r="A1488" t="s">
        <v>16844</v>
      </c>
      <c r="B1488" t="s">
        <v>41</v>
      </c>
      <c r="C1488" t="s">
        <v>24</v>
      </c>
      <c r="D1488" s="11">
        <v>1991</v>
      </c>
      <c r="E1488" t="s">
        <v>16183</v>
      </c>
      <c r="F1488">
        <v>5.6</v>
      </c>
      <c r="G1488">
        <v>4700</v>
      </c>
      <c r="H1488" t="s">
        <v>7072</v>
      </c>
      <c r="I1488" t="s">
        <v>7072</v>
      </c>
      <c r="J1488" t="s">
        <v>7072</v>
      </c>
      <c r="K1488" t="s">
        <v>7</v>
      </c>
      <c r="L1488" s="7">
        <v>1400000</v>
      </c>
      <c r="M1488" s="7">
        <v>115103</v>
      </c>
      <c r="N1488" t="s">
        <v>16363</v>
      </c>
      <c r="O1488">
        <v>87</v>
      </c>
      <c r="P1488" s="8">
        <f>_xlfn.XLOOKUP(D1488,Consumer_Price_Index!A:A,Consumer_Price_Index!B:B)</f>
        <v>136.19999999999999</v>
      </c>
      <c r="Q1488" s="13">
        <f>IF(ISNUMBER(M1488), M1488*(Consumer_Price_Index!$B$45/(_xlfn.XLOOKUP('Working Data'!D1957,Consumer_Price_Index!A:A,Consumer_Price_Index!B:B))), "Missing")</f>
        <v>230130.47309711284</v>
      </c>
      <c r="R1488" t="str">
        <f t="shared" si="23"/>
        <v>Yes</v>
      </c>
    </row>
    <row r="1489" spans="1:18" x14ac:dyDescent="0.25">
      <c r="A1489" t="s">
        <v>18019</v>
      </c>
      <c r="B1489" t="s">
        <v>68</v>
      </c>
      <c r="C1489" t="s">
        <v>24</v>
      </c>
      <c r="D1489" s="11">
        <v>1989</v>
      </c>
      <c r="E1489" t="s">
        <v>18018</v>
      </c>
      <c r="F1489">
        <v>5.6</v>
      </c>
      <c r="G1489">
        <v>17000</v>
      </c>
      <c r="H1489" t="s">
        <v>17695</v>
      </c>
      <c r="I1489" t="s">
        <v>18017</v>
      </c>
      <c r="J1489" t="s">
        <v>2463</v>
      </c>
      <c r="K1489" t="s">
        <v>7</v>
      </c>
      <c r="M1489" s="7">
        <v>15351421</v>
      </c>
      <c r="N1489" t="s">
        <v>514</v>
      </c>
      <c r="O1489">
        <v>99</v>
      </c>
      <c r="P1489" s="8">
        <f>_xlfn.XLOOKUP(D1489,Consumer_Price_Index!A:A,Consumer_Price_Index!B:B)</f>
        <v>124</v>
      </c>
      <c r="Q1489" s="13">
        <f>IF(ISNUMBER(M1489), M1489*(Consumer_Price_Index!$B$45/(_xlfn.XLOOKUP('Working Data'!D1521,Consumer_Price_Index!A:A,Consumer_Price_Index!B:B))), "Missing")</f>
        <v>18628347.187176425</v>
      </c>
      <c r="R1489" t="str">
        <f t="shared" si="23"/>
        <v>No</v>
      </c>
    </row>
    <row r="1490" spans="1:18" x14ac:dyDescent="0.25">
      <c r="A1490" t="s">
        <v>18887</v>
      </c>
      <c r="B1490" t="s">
        <v>41</v>
      </c>
      <c r="C1490" t="s">
        <v>11</v>
      </c>
      <c r="D1490" s="11">
        <v>1987</v>
      </c>
      <c r="E1490" t="s">
        <v>18886</v>
      </c>
      <c r="F1490">
        <v>5.6</v>
      </c>
      <c r="G1490">
        <v>2100</v>
      </c>
      <c r="H1490" t="s">
        <v>11953</v>
      </c>
      <c r="I1490" t="s">
        <v>18885</v>
      </c>
      <c r="J1490" t="s">
        <v>14594</v>
      </c>
      <c r="K1490" t="s">
        <v>7</v>
      </c>
      <c r="M1490" s="7">
        <v>700000</v>
      </c>
      <c r="N1490" t="s">
        <v>18564</v>
      </c>
      <c r="O1490">
        <v>97</v>
      </c>
      <c r="P1490" s="8">
        <f>_xlfn.XLOOKUP(D1490,Consumer_Price_Index!A:A,Consumer_Price_Index!B:B)</f>
        <v>113.6</v>
      </c>
      <c r="Q1490" s="13">
        <f>IF(ISNUMBER(M1490), M1490*(Consumer_Price_Index!$B$45/(_xlfn.XLOOKUP('Working Data'!D1190,Consumer_Price_Index!A:A,Consumer_Price_Index!B:B))), "Missing")</f>
        <v>1185603.1128404669</v>
      </c>
      <c r="R1490" t="str">
        <f t="shared" si="23"/>
        <v>No</v>
      </c>
    </row>
    <row r="1491" spans="1:18" x14ac:dyDescent="0.25">
      <c r="A1491" t="s">
        <v>19781</v>
      </c>
      <c r="C1491" t="s">
        <v>11</v>
      </c>
      <c r="D1491" s="11">
        <v>1985</v>
      </c>
      <c r="E1491" t="s">
        <v>19517</v>
      </c>
      <c r="F1491">
        <v>5.6</v>
      </c>
      <c r="G1491">
        <v>139</v>
      </c>
      <c r="H1491" t="s">
        <v>19780</v>
      </c>
      <c r="I1491" t="s">
        <v>19780</v>
      </c>
      <c r="J1491" t="s">
        <v>1576</v>
      </c>
      <c r="K1491" t="s">
        <v>562</v>
      </c>
      <c r="N1491" t="s">
        <v>19779</v>
      </c>
      <c r="O1491">
        <v>88</v>
      </c>
      <c r="P1491" s="8">
        <f>_xlfn.XLOOKUP(D1491,Consumer_Price_Index!A:A,Consumer_Price_Index!B:B)</f>
        <v>107.6</v>
      </c>
      <c r="Q1491" s="13" t="str">
        <f>IF(ISNUMBER(M1491), M1491*(Consumer_Price_Index!$B$45/(_xlfn.XLOOKUP('Working Data'!D844,Consumer_Price_Index!A:A,Consumer_Price_Index!B:B))), "Missing")</f>
        <v>Missing</v>
      </c>
      <c r="R1491" t="str">
        <f t="shared" si="23"/>
        <v>No</v>
      </c>
    </row>
    <row r="1492" spans="1:18" x14ac:dyDescent="0.25">
      <c r="A1492" t="s">
        <v>16005</v>
      </c>
      <c r="B1492" t="s">
        <v>101</v>
      </c>
      <c r="C1492" t="s">
        <v>24</v>
      </c>
      <c r="D1492" s="11">
        <v>1993</v>
      </c>
      <c r="E1492" t="s">
        <v>15883</v>
      </c>
      <c r="F1492">
        <v>5.6</v>
      </c>
      <c r="G1492">
        <v>50000</v>
      </c>
      <c r="H1492" t="s">
        <v>13700</v>
      </c>
      <c r="I1492" t="s">
        <v>14786</v>
      </c>
      <c r="J1492" t="s">
        <v>14041</v>
      </c>
      <c r="K1492" t="s">
        <v>7</v>
      </c>
      <c r="L1492" s="7">
        <v>38000000</v>
      </c>
      <c r="M1492" s="7">
        <v>57319029</v>
      </c>
      <c r="N1492" t="s">
        <v>6122</v>
      </c>
      <c r="O1492">
        <v>107</v>
      </c>
      <c r="P1492" s="8">
        <f>_xlfn.XLOOKUP(D1492,Consumer_Price_Index!A:A,Consumer_Price_Index!B:B)</f>
        <v>144.5</v>
      </c>
      <c r="Q1492" s="13">
        <f>IF(ISNUMBER(M1492), M1492*(Consumer_Price_Index!$B$45/(_xlfn.XLOOKUP('Working Data'!D2265,Consumer_Price_Index!A:A,Consumer_Price_Index!B:B))), "Missing")</f>
        <v>128231337.2709251</v>
      </c>
      <c r="R1492" t="str">
        <f t="shared" si="23"/>
        <v>Yes</v>
      </c>
    </row>
    <row r="1493" spans="1:18" x14ac:dyDescent="0.25">
      <c r="A1493" t="s">
        <v>2235</v>
      </c>
      <c r="B1493" t="s">
        <v>41</v>
      </c>
      <c r="C1493" t="s">
        <v>34</v>
      </c>
      <c r="D1493" s="11">
        <v>2017</v>
      </c>
      <c r="E1493" t="s">
        <v>1984</v>
      </c>
      <c r="F1493">
        <v>5.6</v>
      </c>
      <c r="G1493">
        <v>31000</v>
      </c>
      <c r="H1493" t="s">
        <v>2234</v>
      </c>
      <c r="I1493" t="s">
        <v>687</v>
      </c>
      <c r="J1493" t="s">
        <v>2233</v>
      </c>
      <c r="K1493" t="s">
        <v>7</v>
      </c>
      <c r="L1493" s="7">
        <v>30000000</v>
      </c>
      <c r="M1493" s="7">
        <v>32917353</v>
      </c>
      <c r="N1493" t="s">
        <v>2232</v>
      </c>
      <c r="O1493">
        <v>95</v>
      </c>
      <c r="P1493" s="8">
        <f>_xlfn.XLOOKUP(D1493,Consumer_Price_Index!A:A,Consumer_Price_Index!B:B)</f>
        <v>245.1</v>
      </c>
      <c r="Q1493" s="13">
        <f>IF(ISNUMBER(M1493), M1493*(Consumer_Price_Index!$B$45/(_xlfn.XLOOKUP('Working Data'!D7187,Consumer_Price_Index!A:A,Consumer_Price_Index!B:B))), "Missing")</f>
        <v>49751574.697916672</v>
      </c>
      <c r="R1493" t="str">
        <f t="shared" si="23"/>
        <v>Yes</v>
      </c>
    </row>
    <row r="1494" spans="1:18" x14ac:dyDescent="0.25">
      <c r="A1494" t="s">
        <v>10716</v>
      </c>
      <c r="B1494" t="s">
        <v>41</v>
      </c>
      <c r="C1494" t="s">
        <v>87</v>
      </c>
      <c r="D1494" s="11">
        <v>2002</v>
      </c>
      <c r="E1494" t="s">
        <v>10715</v>
      </c>
      <c r="F1494">
        <v>5.6</v>
      </c>
      <c r="G1494">
        <v>4000</v>
      </c>
      <c r="H1494" t="s">
        <v>1848</v>
      </c>
      <c r="I1494" t="s">
        <v>10714</v>
      </c>
      <c r="J1494" t="s">
        <v>2470</v>
      </c>
      <c r="K1494" t="s">
        <v>7</v>
      </c>
      <c r="M1494" s="7">
        <v>132221</v>
      </c>
      <c r="N1494" t="s">
        <v>2880</v>
      </c>
      <c r="O1494">
        <v>110</v>
      </c>
      <c r="P1494" s="8">
        <f>_xlfn.XLOOKUP(D1494,Consumer_Price_Index!A:A,Consumer_Price_Index!B:B)</f>
        <v>179.9</v>
      </c>
      <c r="Q1494" s="13">
        <f>IF(ISNUMBER(M1494), M1494*(Consumer_Price_Index!$B$45/(_xlfn.XLOOKUP('Working Data'!D4244,Consumer_Price_Index!A:A,Consumer_Price_Index!B:B))), "Missing")</f>
        <v>164372.65891472867</v>
      </c>
      <c r="R1494" t="str">
        <f t="shared" si="23"/>
        <v>No</v>
      </c>
    </row>
    <row r="1495" spans="1:18" x14ac:dyDescent="0.25">
      <c r="A1495" t="s">
        <v>20932</v>
      </c>
      <c r="B1495" t="s">
        <v>41</v>
      </c>
      <c r="C1495" t="s">
        <v>24</v>
      </c>
      <c r="D1495" s="11">
        <v>1983</v>
      </c>
      <c r="E1495" t="s">
        <v>20931</v>
      </c>
      <c r="F1495">
        <v>5.6</v>
      </c>
      <c r="G1495">
        <v>7400</v>
      </c>
      <c r="H1495" t="s">
        <v>20441</v>
      </c>
      <c r="I1495" t="s">
        <v>20441</v>
      </c>
      <c r="J1495" t="s">
        <v>17191</v>
      </c>
      <c r="K1495" t="s">
        <v>7</v>
      </c>
      <c r="M1495" s="7">
        <v>15543710</v>
      </c>
      <c r="N1495" t="s">
        <v>108</v>
      </c>
      <c r="O1495">
        <v>91</v>
      </c>
      <c r="P1495" s="8">
        <f>_xlfn.XLOOKUP(D1495,Consumer_Price_Index!A:A,Consumer_Price_Index!B:B)</f>
        <v>99.6</v>
      </c>
      <c r="Q1495" s="13">
        <f>IF(ISNUMBER(M1495), M1495*(Consumer_Price_Index!$B$45/(_xlfn.XLOOKUP('Working Data'!D422,Consumer_Price_Index!A:A,Consumer_Price_Index!B:B))), "Missing")</f>
        <v>29508837.613707166</v>
      </c>
      <c r="R1495" t="str">
        <f t="shared" si="23"/>
        <v>No</v>
      </c>
    </row>
    <row r="1496" spans="1:18" x14ac:dyDescent="0.25">
      <c r="A1496" t="s">
        <v>19350</v>
      </c>
      <c r="B1496" t="s">
        <v>41</v>
      </c>
      <c r="C1496" t="s">
        <v>100</v>
      </c>
      <c r="D1496" s="11">
        <v>1986</v>
      </c>
      <c r="E1496" t="s">
        <v>19239</v>
      </c>
      <c r="F1496">
        <v>5.6</v>
      </c>
      <c r="G1496">
        <v>1600</v>
      </c>
      <c r="H1496" t="s">
        <v>19349</v>
      </c>
      <c r="I1496" t="s">
        <v>19038</v>
      </c>
      <c r="J1496" t="s">
        <v>16758</v>
      </c>
      <c r="K1496" t="s">
        <v>7</v>
      </c>
      <c r="L1496" s="7">
        <v>25000000</v>
      </c>
      <c r="M1496" s="7">
        <v>4007250</v>
      </c>
      <c r="N1496" t="s">
        <v>18160</v>
      </c>
      <c r="O1496">
        <v>127</v>
      </c>
      <c r="P1496" s="8">
        <f>_xlfn.XLOOKUP(D1496,Consumer_Price_Index!A:A,Consumer_Price_Index!B:B)</f>
        <v>109.6</v>
      </c>
      <c r="Q1496" s="13">
        <f>IF(ISNUMBER(M1496), M1496*(Consumer_Price_Index!$B$45/(_xlfn.XLOOKUP('Working Data'!D1012,Consumer_Price_Index!A:A,Consumer_Price_Index!B:B))), "Missing")</f>
        <v>8011870.5708661415</v>
      </c>
      <c r="R1496" t="str">
        <f t="shared" si="23"/>
        <v>Yes</v>
      </c>
    </row>
    <row r="1497" spans="1:18" x14ac:dyDescent="0.25">
      <c r="A1497" t="s">
        <v>8479</v>
      </c>
      <c r="B1497" t="s">
        <v>41</v>
      </c>
      <c r="C1497" t="s">
        <v>11</v>
      </c>
      <c r="D1497" s="11">
        <v>2007</v>
      </c>
      <c r="E1497" t="s">
        <v>8478</v>
      </c>
      <c r="F1497">
        <v>5.6</v>
      </c>
      <c r="G1497">
        <v>11000</v>
      </c>
      <c r="H1497" t="s">
        <v>8477</v>
      </c>
      <c r="I1497" t="s">
        <v>8477</v>
      </c>
      <c r="J1497" t="s">
        <v>8476</v>
      </c>
      <c r="K1497" t="s">
        <v>7</v>
      </c>
      <c r="M1497" s="7">
        <v>44852</v>
      </c>
      <c r="N1497" t="s">
        <v>8475</v>
      </c>
      <c r="O1497">
        <v>88</v>
      </c>
      <c r="P1497" s="8">
        <f>_xlfn.XLOOKUP(D1497,Consumer_Price_Index!A:A,Consumer_Price_Index!B:B)</f>
        <v>207.3</v>
      </c>
      <c r="Q1497" s="13">
        <f>IF(ISNUMBER(M1497), M1497*(Consumer_Price_Index!$B$45/(_xlfn.XLOOKUP('Working Data'!D5108,Consumer_Price_Index!A:A,Consumer_Price_Index!B:B))), "Missing")</f>
        <v>55758.483884128924</v>
      </c>
      <c r="R1497" t="str">
        <f t="shared" si="23"/>
        <v>No</v>
      </c>
    </row>
    <row r="1498" spans="1:18" x14ac:dyDescent="0.25">
      <c r="A1498" t="s">
        <v>10814</v>
      </c>
      <c r="B1498" t="s">
        <v>41</v>
      </c>
      <c r="C1498" t="s">
        <v>24</v>
      </c>
      <c r="D1498" s="11">
        <v>2002</v>
      </c>
      <c r="E1498" t="s">
        <v>10762</v>
      </c>
      <c r="F1498">
        <v>5.6</v>
      </c>
      <c r="G1498">
        <v>15000</v>
      </c>
      <c r="H1498" t="s">
        <v>10813</v>
      </c>
      <c r="I1498" t="s">
        <v>10813</v>
      </c>
      <c r="J1498" t="s">
        <v>3698</v>
      </c>
      <c r="K1498" t="s">
        <v>7</v>
      </c>
      <c r="L1498" s="7">
        <v>10000000</v>
      </c>
      <c r="M1498" s="7">
        <v>38068353</v>
      </c>
      <c r="N1498" t="s">
        <v>617</v>
      </c>
      <c r="O1498">
        <v>98</v>
      </c>
      <c r="P1498" s="8">
        <f>_xlfn.XLOOKUP(D1498,Consumer_Price_Index!A:A,Consumer_Price_Index!B:B)</f>
        <v>179.9</v>
      </c>
      <c r="Q1498" s="13">
        <f>IF(ISNUMBER(M1498), M1498*(Consumer_Price_Index!$B$45/(_xlfn.XLOOKUP('Working Data'!D4217,Consumer_Price_Index!A:A,Consumer_Price_Index!B:B))), "Missing")</f>
        <v>49782949.18068669</v>
      </c>
      <c r="R1498" t="str">
        <f t="shared" si="23"/>
        <v>Yes</v>
      </c>
    </row>
    <row r="1499" spans="1:18" x14ac:dyDescent="0.25">
      <c r="A1499" t="s">
        <v>21344</v>
      </c>
      <c r="B1499" t="s">
        <v>41</v>
      </c>
      <c r="C1499" t="s">
        <v>5</v>
      </c>
      <c r="D1499" s="11">
        <v>1982</v>
      </c>
      <c r="E1499" t="s">
        <v>21326</v>
      </c>
      <c r="F1499">
        <v>5.6</v>
      </c>
      <c r="G1499">
        <v>3700</v>
      </c>
      <c r="H1499" t="s">
        <v>18004</v>
      </c>
      <c r="I1499" t="s">
        <v>120</v>
      </c>
      <c r="J1499" t="s">
        <v>21343</v>
      </c>
      <c r="K1499" t="s">
        <v>7</v>
      </c>
      <c r="M1499" s="7">
        <v>7742572</v>
      </c>
      <c r="N1499" t="s">
        <v>21342</v>
      </c>
      <c r="O1499">
        <v>98</v>
      </c>
      <c r="P1499" s="8">
        <f>_xlfn.XLOOKUP(D1499,Consumer_Price_Index!A:A,Consumer_Price_Index!B:B)</f>
        <v>96.5</v>
      </c>
      <c r="Q1499" s="13">
        <f>IF(ISNUMBER(M1499), M1499*(Consumer_Price_Index!$B$45/(_xlfn.XLOOKUP('Working Data'!D277,Consumer_Price_Index!A:A,Consumer_Price_Index!B:B))), "Missing")</f>
        <v>14698826.719003115</v>
      </c>
      <c r="R1499" t="str">
        <f t="shared" si="23"/>
        <v>No</v>
      </c>
    </row>
    <row r="1500" spans="1:18" x14ac:dyDescent="0.25">
      <c r="A1500" t="s">
        <v>14860</v>
      </c>
      <c r="B1500" t="s">
        <v>101</v>
      </c>
      <c r="C1500" t="s">
        <v>24</v>
      </c>
      <c r="D1500" s="11">
        <v>1995</v>
      </c>
      <c r="E1500" t="s">
        <v>14820</v>
      </c>
      <c r="F1500">
        <v>5.6</v>
      </c>
      <c r="G1500">
        <v>9500</v>
      </c>
      <c r="H1500" t="s">
        <v>14859</v>
      </c>
      <c r="I1500" t="s">
        <v>14859</v>
      </c>
      <c r="J1500" t="s">
        <v>14858</v>
      </c>
      <c r="K1500" t="s">
        <v>7</v>
      </c>
      <c r="L1500" s="7">
        <v>12000000</v>
      </c>
      <c r="M1500" s="7">
        <v>17736619</v>
      </c>
      <c r="N1500" t="s">
        <v>12919</v>
      </c>
      <c r="O1500">
        <v>100</v>
      </c>
      <c r="P1500" s="8">
        <f>_xlfn.XLOOKUP(D1500,Consumer_Price_Index!A:A,Consumer_Price_Index!B:B)</f>
        <v>152.4</v>
      </c>
      <c r="Q1500" s="13">
        <f>IF(ISNUMBER(M1500), M1500*(Consumer_Price_Index!$B$45/(_xlfn.XLOOKUP('Working Data'!D2719,Consumer_Price_Index!A:A,Consumer_Price_Index!B:B))), "Missing")</f>
        <v>56003604.241450772</v>
      </c>
      <c r="R1500" t="str">
        <f t="shared" si="23"/>
        <v>Yes</v>
      </c>
    </row>
    <row r="1501" spans="1:18" x14ac:dyDescent="0.25">
      <c r="A1501" t="s">
        <v>4862</v>
      </c>
      <c r="B1501" t="s">
        <v>41</v>
      </c>
      <c r="C1501" t="s">
        <v>24</v>
      </c>
      <c r="D1501" s="11">
        <v>2013</v>
      </c>
      <c r="E1501" t="s">
        <v>4861</v>
      </c>
      <c r="F1501">
        <v>5.6</v>
      </c>
      <c r="G1501">
        <v>48000</v>
      </c>
      <c r="H1501" t="s">
        <v>1288</v>
      </c>
      <c r="I1501" t="s">
        <v>1288</v>
      </c>
      <c r="J1501" t="s">
        <v>1004</v>
      </c>
      <c r="K1501" t="s">
        <v>7</v>
      </c>
      <c r="L1501" s="7">
        <v>35000000</v>
      </c>
      <c r="M1501" s="7">
        <v>46522137</v>
      </c>
      <c r="N1501" t="s">
        <v>4860</v>
      </c>
      <c r="O1501">
        <v>89</v>
      </c>
      <c r="P1501" s="8">
        <f>_xlfn.XLOOKUP(D1501,Consumer_Price_Index!A:A,Consumer_Price_Index!B:B)</f>
        <v>233</v>
      </c>
      <c r="Q1501" s="13">
        <f>IF(ISNUMBER(M1501), M1501*(Consumer_Price_Index!$B$45/(_xlfn.XLOOKUP('Working Data'!D6398,Consumer_Price_Index!A:A,Consumer_Price_Index!B:B))), "Missing")</f>
        <v>59063729.766249999</v>
      </c>
      <c r="R1501" t="str">
        <f t="shared" si="23"/>
        <v>Yes</v>
      </c>
    </row>
    <row r="1502" spans="1:18" x14ac:dyDescent="0.25">
      <c r="A1502" t="s">
        <v>9031</v>
      </c>
      <c r="B1502" t="s">
        <v>41</v>
      </c>
      <c r="C1502" t="s">
        <v>87</v>
      </c>
      <c r="D1502" s="11">
        <v>2006</v>
      </c>
      <c r="E1502" t="s">
        <v>8632</v>
      </c>
      <c r="F1502">
        <v>5.6</v>
      </c>
      <c r="G1502">
        <v>72000</v>
      </c>
      <c r="H1502" t="s">
        <v>5674</v>
      </c>
      <c r="I1502" t="s">
        <v>9030</v>
      </c>
      <c r="J1502" t="s">
        <v>8504</v>
      </c>
      <c r="K1502" t="s">
        <v>7</v>
      </c>
      <c r="L1502" s="7">
        <v>50000000</v>
      </c>
      <c r="M1502" s="7">
        <v>49332692</v>
      </c>
      <c r="N1502" t="s">
        <v>103</v>
      </c>
      <c r="O1502">
        <v>121</v>
      </c>
      <c r="P1502" s="8">
        <f>_xlfn.XLOOKUP(D1502,Consumer_Price_Index!A:A,Consumer_Price_Index!B:B)</f>
        <v>201.6</v>
      </c>
      <c r="Q1502" s="13">
        <f>IF(ISNUMBER(M1502), M1502*(Consumer_Price_Index!$B$45/(_xlfn.XLOOKUP('Working Data'!D4884,Consumer_Price_Index!A:A,Consumer_Price_Index!B:B))), "Missing")</f>
        <v>72511679.944042444</v>
      </c>
      <c r="R1502" t="str">
        <f t="shared" si="23"/>
        <v>Yes</v>
      </c>
    </row>
    <row r="1503" spans="1:18" x14ac:dyDescent="0.25">
      <c r="A1503" t="s">
        <v>4964</v>
      </c>
      <c r="B1503" t="s">
        <v>41</v>
      </c>
      <c r="C1503" t="s">
        <v>409</v>
      </c>
      <c r="D1503" s="11">
        <v>2013</v>
      </c>
      <c r="E1503" t="s">
        <v>4963</v>
      </c>
      <c r="F1503">
        <v>5.6</v>
      </c>
      <c r="G1503">
        <v>85000</v>
      </c>
      <c r="H1503" t="s">
        <v>2515</v>
      </c>
      <c r="I1503" t="s">
        <v>2515</v>
      </c>
      <c r="J1503" t="s">
        <v>4962</v>
      </c>
      <c r="K1503" t="s">
        <v>7</v>
      </c>
      <c r="L1503" s="7">
        <v>8000000</v>
      </c>
      <c r="M1503" s="7">
        <v>20045576</v>
      </c>
      <c r="N1503" t="s">
        <v>2514</v>
      </c>
      <c r="O1503">
        <v>90</v>
      </c>
      <c r="P1503" s="8">
        <f>_xlfn.XLOOKUP(D1503,Consumer_Price_Index!A:A,Consumer_Price_Index!B:B)</f>
        <v>233</v>
      </c>
      <c r="Q1503" s="13">
        <f>IF(ISNUMBER(M1503), M1503*(Consumer_Price_Index!$B$45/(_xlfn.XLOOKUP('Working Data'!D6369,Consumer_Price_Index!A:A,Consumer_Price_Index!B:B))), "Missing")</f>
        <v>28474997.702564098</v>
      </c>
      <c r="R1503" t="str">
        <f t="shared" si="23"/>
        <v>Yes</v>
      </c>
    </row>
    <row r="1504" spans="1:18" x14ac:dyDescent="0.25">
      <c r="A1504" t="s">
        <v>17611</v>
      </c>
      <c r="B1504" t="s">
        <v>41</v>
      </c>
      <c r="C1504" t="s">
        <v>24</v>
      </c>
      <c r="D1504" s="11">
        <v>1990</v>
      </c>
      <c r="E1504" t="s">
        <v>17400</v>
      </c>
      <c r="F1504">
        <v>5.6</v>
      </c>
      <c r="G1504">
        <v>22000</v>
      </c>
      <c r="H1504" t="s">
        <v>5674</v>
      </c>
      <c r="I1504" t="s">
        <v>11685</v>
      </c>
      <c r="J1504" t="s">
        <v>822</v>
      </c>
      <c r="K1504" t="s">
        <v>7</v>
      </c>
      <c r="L1504" s="7">
        <v>47000000</v>
      </c>
      <c r="M1504" s="7">
        <v>15691192</v>
      </c>
      <c r="N1504" t="s">
        <v>138</v>
      </c>
      <c r="O1504">
        <v>125</v>
      </c>
      <c r="P1504" s="8">
        <f>_xlfn.XLOOKUP(D1504,Consumer_Price_Index!A:A,Consumer_Price_Index!B:B)</f>
        <v>130.69999999999999</v>
      </c>
      <c r="Q1504" s="13">
        <f>IF(ISNUMBER(M1504), M1504*(Consumer_Price_Index!$B$45/(_xlfn.XLOOKUP('Working Data'!D1656,Consumer_Price_Index!A:A,Consumer_Price_Index!B:B))), "Missing")</f>
        <v>36580766.659525633</v>
      </c>
      <c r="R1504" t="str">
        <f t="shared" si="23"/>
        <v>Yes</v>
      </c>
    </row>
    <row r="1505" spans="1:18" x14ac:dyDescent="0.25">
      <c r="A1505" t="s">
        <v>6690</v>
      </c>
      <c r="B1505" t="s">
        <v>68</v>
      </c>
      <c r="C1505" t="s">
        <v>34</v>
      </c>
      <c r="D1505" s="11">
        <v>2010</v>
      </c>
      <c r="E1505" t="s">
        <v>6644</v>
      </c>
      <c r="F1505">
        <v>5.6</v>
      </c>
      <c r="G1505">
        <v>123000</v>
      </c>
      <c r="H1505" t="s">
        <v>6689</v>
      </c>
      <c r="I1505" t="s">
        <v>6688</v>
      </c>
      <c r="J1505" t="s">
        <v>3433</v>
      </c>
      <c r="K1505" t="s">
        <v>7</v>
      </c>
      <c r="L1505" s="7">
        <v>40000000</v>
      </c>
      <c r="M1505" s="7">
        <v>136333522</v>
      </c>
      <c r="N1505" t="s">
        <v>114</v>
      </c>
      <c r="O1505">
        <v>110</v>
      </c>
      <c r="P1505" s="8">
        <f>_xlfn.XLOOKUP(D1505,Consumer_Price_Index!A:A,Consumer_Price_Index!B:B)</f>
        <v>218.1</v>
      </c>
      <c r="Q1505" s="13">
        <f>IF(ISNUMBER(M1505), M1505*(Consumer_Price_Index!$B$45/(_xlfn.XLOOKUP('Working Data'!D5772,Consumer_Price_Index!A:A,Consumer_Price_Index!B:B))), "Missing")</f>
        <v>212702632.63389656</v>
      </c>
      <c r="R1505" t="str">
        <f t="shared" si="23"/>
        <v>Yes</v>
      </c>
    </row>
    <row r="1506" spans="1:18" x14ac:dyDescent="0.25">
      <c r="A1506" t="s">
        <v>7259</v>
      </c>
      <c r="B1506" t="s">
        <v>68</v>
      </c>
      <c r="C1506" t="s">
        <v>11</v>
      </c>
      <c r="D1506" s="11">
        <v>2009</v>
      </c>
      <c r="E1506" t="s">
        <v>7096</v>
      </c>
      <c r="F1506">
        <v>5.6</v>
      </c>
      <c r="G1506">
        <v>90000</v>
      </c>
      <c r="H1506" t="s">
        <v>7258</v>
      </c>
      <c r="I1506" t="s">
        <v>7258</v>
      </c>
      <c r="J1506" t="s">
        <v>4565</v>
      </c>
      <c r="K1506" t="s">
        <v>7</v>
      </c>
      <c r="L1506" s="7">
        <v>30000000</v>
      </c>
      <c r="M1506" s="7">
        <v>33334176</v>
      </c>
      <c r="N1506" t="s">
        <v>138</v>
      </c>
      <c r="O1506">
        <v>115</v>
      </c>
      <c r="P1506" s="8">
        <f>_xlfn.XLOOKUP(D1506,Consumer_Price_Index!A:A,Consumer_Price_Index!B:B)</f>
        <v>214.5</v>
      </c>
      <c r="Q1506" s="13">
        <f>IF(ISNUMBER(M1506), M1506*(Consumer_Price_Index!$B$45/(_xlfn.XLOOKUP('Working Data'!D5565,Consumer_Price_Index!A:A,Consumer_Price_Index!B:B))), "Missing")</f>
        <v>56458718.327959977</v>
      </c>
      <c r="R1506" t="str">
        <f t="shared" si="23"/>
        <v>Yes</v>
      </c>
    </row>
    <row r="1507" spans="1:18" x14ac:dyDescent="0.25">
      <c r="A1507" t="s">
        <v>321</v>
      </c>
      <c r="B1507" t="s">
        <v>68</v>
      </c>
      <c r="C1507" t="s">
        <v>34</v>
      </c>
      <c r="D1507" s="11">
        <v>2019</v>
      </c>
      <c r="E1507" t="s">
        <v>320</v>
      </c>
      <c r="F1507">
        <v>5.6</v>
      </c>
      <c r="G1507">
        <v>794</v>
      </c>
      <c r="H1507" t="s">
        <v>319</v>
      </c>
      <c r="I1507" t="s">
        <v>318</v>
      </c>
      <c r="J1507" t="s">
        <v>317</v>
      </c>
      <c r="K1507" t="s">
        <v>59</v>
      </c>
      <c r="M1507" s="7">
        <v>245179562</v>
      </c>
      <c r="N1507" t="s">
        <v>162</v>
      </c>
      <c r="O1507">
        <v>118</v>
      </c>
      <c r="P1507" s="8">
        <f>_xlfn.XLOOKUP(D1507,Consumer_Price_Index!A:A,Consumer_Price_Index!B:B)</f>
        <v>255.7</v>
      </c>
      <c r="Q1507" s="13">
        <f>IF(ISNUMBER(M1507), M1507*(Consumer_Price_Index!$B$45/(_xlfn.XLOOKUP('Working Data'!D7613,Consumer_Price_Index!A:A,Consumer_Price_Index!B:B))), "Missing")</f>
        <v>297515780.73038632</v>
      </c>
      <c r="R1507" t="str">
        <f t="shared" si="23"/>
        <v>No</v>
      </c>
    </row>
    <row r="1508" spans="1:18" x14ac:dyDescent="0.25">
      <c r="A1508" t="s">
        <v>2597</v>
      </c>
      <c r="B1508" t="s">
        <v>68</v>
      </c>
      <c r="C1508" t="s">
        <v>34</v>
      </c>
      <c r="D1508" s="11">
        <v>2017</v>
      </c>
      <c r="E1508" t="s">
        <v>2119</v>
      </c>
      <c r="F1508">
        <v>5.6</v>
      </c>
      <c r="G1508">
        <v>131000</v>
      </c>
      <c r="H1508" t="s">
        <v>2596</v>
      </c>
      <c r="I1508" t="s">
        <v>2595</v>
      </c>
      <c r="J1508" t="s">
        <v>2594</v>
      </c>
      <c r="K1508" t="s">
        <v>7</v>
      </c>
      <c r="L1508" s="7">
        <v>60000000</v>
      </c>
      <c r="M1508" s="7">
        <v>113231078</v>
      </c>
      <c r="N1508" t="s">
        <v>114</v>
      </c>
      <c r="O1508">
        <v>95</v>
      </c>
      <c r="P1508" s="8">
        <f>_xlfn.XLOOKUP(D1508,Consumer_Price_Index!A:A,Consumer_Price_Index!B:B)</f>
        <v>245.1</v>
      </c>
      <c r="Q1508" s="13">
        <f>IF(ISNUMBER(M1508), M1508*(Consumer_Price_Index!$B$45/(_xlfn.XLOOKUP('Working Data'!D7096,Consumer_Price_Index!A:A,Consumer_Price_Index!B:B))), "Missing")</f>
        <v>160248534.44774732</v>
      </c>
      <c r="R1508" t="str">
        <f t="shared" si="23"/>
        <v>Yes</v>
      </c>
    </row>
    <row r="1509" spans="1:18" x14ac:dyDescent="0.25">
      <c r="A1509" t="s">
        <v>19739</v>
      </c>
      <c r="B1509" t="s">
        <v>41</v>
      </c>
      <c r="C1509" t="s">
        <v>34</v>
      </c>
      <c r="D1509" s="11">
        <v>1986</v>
      </c>
      <c r="E1509" t="s">
        <v>19302</v>
      </c>
      <c r="F1509">
        <v>5.6</v>
      </c>
      <c r="G1509">
        <v>19000</v>
      </c>
      <c r="H1509" t="s">
        <v>17236</v>
      </c>
      <c r="I1509" t="s">
        <v>17351</v>
      </c>
      <c r="J1509" t="s">
        <v>14571</v>
      </c>
      <c r="K1509" t="s">
        <v>7</v>
      </c>
      <c r="L1509" s="7">
        <v>12000000</v>
      </c>
      <c r="M1509" s="7">
        <v>17768900</v>
      </c>
      <c r="N1509" t="s">
        <v>17968</v>
      </c>
      <c r="O1509">
        <v>125</v>
      </c>
      <c r="P1509" s="8">
        <f>_xlfn.XLOOKUP(D1509,Consumer_Price_Index!A:A,Consumer_Price_Index!B:B)</f>
        <v>109.6</v>
      </c>
      <c r="Q1509" s="13">
        <f>IF(ISNUMBER(M1509), M1509*(Consumer_Price_Index!$B$45/(_xlfn.XLOOKUP('Working Data'!D867,Consumer_Price_Index!A:A,Consumer_Price_Index!B:B))), "Missing")</f>
        <v>23236840.472103003</v>
      </c>
      <c r="R1509" t="str">
        <f t="shared" si="23"/>
        <v>Yes</v>
      </c>
    </row>
    <row r="1510" spans="1:18" x14ac:dyDescent="0.25">
      <c r="A1510" t="s">
        <v>10307</v>
      </c>
      <c r="B1510" t="s">
        <v>68</v>
      </c>
      <c r="C1510" t="s">
        <v>24</v>
      </c>
      <c r="D1510" s="11">
        <v>2003</v>
      </c>
      <c r="E1510" t="s">
        <v>10305</v>
      </c>
      <c r="F1510">
        <v>5.6</v>
      </c>
      <c r="G1510">
        <v>6900</v>
      </c>
      <c r="H1510" t="s">
        <v>6671</v>
      </c>
      <c r="I1510" t="s">
        <v>9168</v>
      </c>
      <c r="J1510" t="s">
        <v>5488</v>
      </c>
      <c r="K1510" t="s">
        <v>7</v>
      </c>
      <c r="L1510" s="7">
        <v>30000000</v>
      </c>
      <c r="M1510" s="7">
        <v>33972062</v>
      </c>
      <c r="N1510" t="s">
        <v>108</v>
      </c>
      <c r="O1510">
        <v>123</v>
      </c>
      <c r="P1510" s="8">
        <f>_xlfn.XLOOKUP(D1510,Consumer_Price_Index!A:A,Consumer_Price_Index!B:B)</f>
        <v>184</v>
      </c>
      <c r="Q1510" s="13">
        <f>IF(ISNUMBER(M1510), M1510*(Consumer_Price_Index!$B$45/(_xlfn.XLOOKUP('Working Data'!D4405,Consumer_Price_Index!A:A,Consumer_Price_Index!B:B))), "Missing")</f>
        <v>46026177.37394397</v>
      </c>
      <c r="R1510" t="str">
        <f t="shared" si="23"/>
        <v>Yes</v>
      </c>
    </row>
    <row r="1511" spans="1:18" x14ac:dyDescent="0.25">
      <c r="A1511" t="s">
        <v>21724</v>
      </c>
      <c r="B1511" t="s">
        <v>41</v>
      </c>
      <c r="C1511" t="s">
        <v>5</v>
      </c>
      <c r="D1511" s="11">
        <v>1981</v>
      </c>
      <c r="E1511" t="s">
        <v>21717</v>
      </c>
      <c r="F1511">
        <v>5.6</v>
      </c>
      <c r="G1511">
        <v>19000</v>
      </c>
      <c r="H1511" t="s">
        <v>18454</v>
      </c>
      <c r="I1511" t="s">
        <v>8865</v>
      </c>
      <c r="J1511" t="s">
        <v>3277</v>
      </c>
      <c r="K1511" t="s">
        <v>265</v>
      </c>
      <c r="L1511" s="7">
        <v>5000000</v>
      </c>
      <c r="M1511" s="7">
        <v>20471382</v>
      </c>
      <c r="N1511" t="s">
        <v>890</v>
      </c>
      <c r="O1511">
        <v>108</v>
      </c>
      <c r="P1511" s="8">
        <f>_xlfn.XLOOKUP(D1511,Consumer_Price_Index!A:A,Consumer_Price_Index!B:B)</f>
        <v>90.9</v>
      </c>
      <c r="Q1511" s="13">
        <f>IF(ISNUMBER(M1511), M1511*(Consumer_Price_Index!$B$45/(_xlfn.XLOOKUP('Working Data'!D133,Consumer_Price_Index!A:A,Consumer_Price_Index!B:B))), "Missing")</f>
        <v>33020805.163578607</v>
      </c>
      <c r="R1511" t="str">
        <f t="shared" si="23"/>
        <v>Yes</v>
      </c>
    </row>
    <row r="1512" spans="1:18" x14ac:dyDescent="0.25">
      <c r="A1512" t="s">
        <v>17147</v>
      </c>
      <c r="B1512" t="s">
        <v>41</v>
      </c>
      <c r="C1512" t="s">
        <v>11</v>
      </c>
      <c r="D1512" s="11">
        <v>1990</v>
      </c>
      <c r="E1512" t="s">
        <v>17146</v>
      </c>
      <c r="F1512">
        <v>5.6</v>
      </c>
      <c r="G1512">
        <v>1400</v>
      </c>
      <c r="H1512" t="s">
        <v>12178</v>
      </c>
      <c r="I1512" t="s">
        <v>13437</v>
      </c>
      <c r="J1512" t="s">
        <v>17145</v>
      </c>
      <c r="K1512" t="s">
        <v>7</v>
      </c>
      <c r="M1512" s="7">
        <v>1305887</v>
      </c>
      <c r="N1512" t="s">
        <v>17144</v>
      </c>
      <c r="O1512">
        <v>91</v>
      </c>
      <c r="P1512" s="8">
        <f>_xlfn.XLOOKUP(D1512,Consumer_Price_Index!A:A,Consumer_Price_Index!B:B)</f>
        <v>130.69999999999999</v>
      </c>
      <c r="Q1512" s="13">
        <f>IF(ISNUMBER(M1512), M1512*(Consumer_Price_Index!$B$45/(_xlfn.XLOOKUP('Working Data'!D1836,Consumer_Price_Index!A:A,Consumer_Price_Index!B:B))), "Missing")</f>
        <v>2211805.2745969985</v>
      </c>
      <c r="R1512" t="str">
        <f t="shared" si="23"/>
        <v>No</v>
      </c>
    </row>
    <row r="1513" spans="1:18" x14ac:dyDescent="0.25">
      <c r="A1513" t="s">
        <v>8317</v>
      </c>
      <c r="B1513" t="s">
        <v>41</v>
      </c>
      <c r="C1513" t="s">
        <v>87</v>
      </c>
      <c r="D1513" s="11">
        <v>2007</v>
      </c>
      <c r="E1513" t="s">
        <v>8316</v>
      </c>
      <c r="F1513">
        <v>5.6</v>
      </c>
      <c r="G1513">
        <v>41000</v>
      </c>
      <c r="H1513" t="s">
        <v>8315</v>
      </c>
      <c r="I1513" t="s">
        <v>8314</v>
      </c>
      <c r="J1513" t="s">
        <v>8313</v>
      </c>
      <c r="K1513" t="s">
        <v>7</v>
      </c>
      <c r="L1513" s="7">
        <v>10000000</v>
      </c>
      <c r="M1513" s="7">
        <v>25399945</v>
      </c>
      <c r="N1513" t="s">
        <v>1072</v>
      </c>
      <c r="O1513">
        <v>84</v>
      </c>
      <c r="P1513" s="8">
        <f>_xlfn.XLOOKUP(D1513,Consumer_Price_Index!A:A,Consumer_Price_Index!B:B)</f>
        <v>207.3</v>
      </c>
      <c r="Q1513" s="13">
        <f>IF(ISNUMBER(M1513), M1513*(Consumer_Price_Index!$B$45/(_xlfn.XLOOKUP('Working Data'!D5166,Consumer_Price_Index!A:A,Consumer_Price_Index!B:B))), "Missing")</f>
        <v>42061756.747282609</v>
      </c>
      <c r="R1513" t="str">
        <f t="shared" si="23"/>
        <v>Yes</v>
      </c>
    </row>
    <row r="1514" spans="1:18" x14ac:dyDescent="0.25">
      <c r="A1514" t="s">
        <v>2270</v>
      </c>
      <c r="B1514" t="s">
        <v>41</v>
      </c>
      <c r="C1514" t="s">
        <v>24</v>
      </c>
      <c r="D1514" s="11">
        <v>2017</v>
      </c>
      <c r="E1514" t="s">
        <v>2269</v>
      </c>
      <c r="F1514">
        <v>5.6</v>
      </c>
      <c r="G1514">
        <v>42000</v>
      </c>
      <c r="H1514" t="s">
        <v>2268</v>
      </c>
      <c r="I1514" t="s">
        <v>2267</v>
      </c>
      <c r="J1514" t="s">
        <v>1535</v>
      </c>
      <c r="K1514" t="s">
        <v>7</v>
      </c>
      <c r="L1514" s="7">
        <v>40000000</v>
      </c>
      <c r="M1514" s="7">
        <v>34184504</v>
      </c>
      <c r="N1514" t="s">
        <v>2266</v>
      </c>
      <c r="O1514">
        <v>88</v>
      </c>
      <c r="P1514" s="8">
        <f>_xlfn.XLOOKUP(D1514,Consumer_Price_Index!A:A,Consumer_Price_Index!B:B)</f>
        <v>245.1</v>
      </c>
      <c r="Q1514" s="13">
        <f>IF(ISNUMBER(M1514), M1514*(Consumer_Price_Index!$B$45/(_xlfn.XLOOKUP('Working Data'!D7178,Consumer_Price_Index!A:A,Consumer_Price_Index!B:B))), "Missing")</f>
        <v>74241043.255880252</v>
      </c>
      <c r="R1514" t="str">
        <f t="shared" si="23"/>
        <v>Yes</v>
      </c>
    </row>
    <row r="1515" spans="1:18" x14ac:dyDescent="0.25">
      <c r="A1515" t="s">
        <v>782</v>
      </c>
      <c r="B1515" t="s">
        <v>68</v>
      </c>
      <c r="C1515" t="s">
        <v>781</v>
      </c>
      <c r="D1515" s="11">
        <v>2019</v>
      </c>
      <c r="E1515" t="s">
        <v>626</v>
      </c>
      <c r="F1515">
        <v>5.6</v>
      </c>
      <c r="G1515">
        <v>15000</v>
      </c>
      <c r="H1515" t="s">
        <v>780</v>
      </c>
      <c r="I1515" t="s">
        <v>779</v>
      </c>
      <c r="J1515" t="s">
        <v>778</v>
      </c>
      <c r="K1515" t="s">
        <v>7</v>
      </c>
      <c r="L1515" s="7">
        <v>8000000</v>
      </c>
      <c r="M1515" s="7">
        <v>36599361</v>
      </c>
      <c r="N1515" t="s">
        <v>777</v>
      </c>
      <c r="O1515">
        <v>102</v>
      </c>
      <c r="P1515" s="8">
        <f>_xlfn.XLOOKUP(D1515,Consumer_Price_Index!A:A,Consumer_Price_Index!B:B)</f>
        <v>255.7</v>
      </c>
      <c r="Q1515" s="13">
        <f>IF(ISNUMBER(M1515), M1515*(Consumer_Price_Index!$B$45/(_xlfn.XLOOKUP('Working Data'!D7520,Consumer_Price_Index!A:A,Consumer_Price_Index!B:B))), "Missing")</f>
        <v>43612926.463433713</v>
      </c>
      <c r="R1515" t="str">
        <f t="shared" si="23"/>
        <v>Yes</v>
      </c>
    </row>
    <row r="1516" spans="1:18" x14ac:dyDescent="0.25">
      <c r="A1516" t="s">
        <v>17955</v>
      </c>
      <c r="B1516" t="s">
        <v>41</v>
      </c>
      <c r="C1516" t="s">
        <v>34</v>
      </c>
      <c r="D1516" s="11">
        <v>1989</v>
      </c>
      <c r="E1516" t="s">
        <v>17872</v>
      </c>
      <c r="F1516">
        <v>5.6</v>
      </c>
      <c r="G1516">
        <v>6700</v>
      </c>
      <c r="H1516" t="s">
        <v>11564</v>
      </c>
      <c r="I1516" t="s">
        <v>7857</v>
      </c>
      <c r="J1516" t="s">
        <v>6578</v>
      </c>
      <c r="K1516" t="s">
        <v>7</v>
      </c>
      <c r="M1516" s="7">
        <v>4611062</v>
      </c>
      <c r="N1516" t="s">
        <v>704</v>
      </c>
      <c r="O1516">
        <v>97</v>
      </c>
      <c r="P1516" s="8">
        <f>_xlfn.XLOOKUP(D1516,Consumer_Price_Index!A:A,Consumer_Price_Index!B:B)</f>
        <v>124</v>
      </c>
      <c r="Q1516" s="13">
        <f>IF(ISNUMBER(M1516), M1516*(Consumer_Price_Index!$B$45/(_xlfn.XLOOKUP('Working Data'!D1546,Consumer_Price_Index!A:A,Consumer_Price_Index!B:B))), "Missing")</f>
        <v>9219098.3687664047</v>
      </c>
      <c r="R1516" t="str">
        <f t="shared" si="23"/>
        <v>No</v>
      </c>
    </row>
    <row r="1517" spans="1:18" x14ac:dyDescent="0.25">
      <c r="A1517" t="s">
        <v>18750</v>
      </c>
      <c r="B1517" t="s">
        <v>41</v>
      </c>
      <c r="C1517" t="s">
        <v>5</v>
      </c>
      <c r="D1517" s="11">
        <v>1987</v>
      </c>
      <c r="E1517" t="s">
        <v>18749</v>
      </c>
      <c r="F1517">
        <v>5.6</v>
      </c>
      <c r="G1517">
        <v>1700</v>
      </c>
      <c r="H1517" t="s">
        <v>11379</v>
      </c>
      <c r="I1517" t="s">
        <v>11379</v>
      </c>
      <c r="J1517" t="s">
        <v>18748</v>
      </c>
      <c r="K1517" t="s">
        <v>7</v>
      </c>
      <c r="M1517" s="7">
        <v>2407024</v>
      </c>
      <c r="N1517" t="s">
        <v>18747</v>
      </c>
      <c r="O1517">
        <v>91</v>
      </c>
      <c r="P1517" s="8">
        <f>_xlfn.XLOOKUP(D1517,Consumer_Price_Index!A:A,Consumer_Price_Index!B:B)</f>
        <v>113.6</v>
      </c>
      <c r="Q1517" s="13">
        <f>IF(ISNUMBER(M1517), M1517*(Consumer_Price_Index!$B$45/(_xlfn.XLOOKUP('Working Data'!D1235,Consumer_Price_Index!A:A,Consumer_Price_Index!B:B))), "Missing")</f>
        <v>8900730.7378640771</v>
      </c>
      <c r="R1517" t="str">
        <f t="shared" si="23"/>
        <v>No</v>
      </c>
    </row>
    <row r="1518" spans="1:18" x14ac:dyDescent="0.25">
      <c r="A1518" t="s">
        <v>13536</v>
      </c>
      <c r="B1518" t="s">
        <v>41</v>
      </c>
      <c r="C1518" t="s">
        <v>409</v>
      </c>
      <c r="D1518" s="11">
        <v>1997</v>
      </c>
      <c r="E1518" t="s">
        <v>13535</v>
      </c>
      <c r="F1518">
        <v>5.6</v>
      </c>
      <c r="G1518">
        <v>2100</v>
      </c>
      <c r="H1518" t="s">
        <v>9191</v>
      </c>
      <c r="I1518" t="s">
        <v>13534</v>
      </c>
      <c r="J1518" t="s">
        <v>7714</v>
      </c>
      <c r="K1518" t="s">
        <v>7</v>
      </c>
      <c r="L1518" s="7">
        <v>4000000</v>
      </c>
      <c r="M1518" s="7">
        <v>46362</v>
      </c>
      <c r="N1518" t="s">
        <v>13533</v>
      </c>
      <c r="O1518">
        <v>92</v>
      </c>
      <c r="P1518" s="8">
        <f>_xlfn.XLOOKUP(D1518,Consumer_Price_Index!A:A,Consumer_Price_Index!B:B)</f>
        <v>160.5</v>
      </c>
      <c r="Q1518" s="13">
        <f>IF(ISNUMBER(M1518), M1518*(Consumer_Price_Index!$B$45/(_xlfn.XLOOKUP('Working Data'!D3220,Consumer_Price_Index!A:A,Consumer_Price_Index!B:B))), "Missing")</f>
        <v>57635.664626682985</v>
      </c>
      <c r="R1518" t="str">
        <f t="shared" si="23"/>
        <v>Yes</v>
      </c>
    </row>
    <row r="1519" spans="1:18" x14ac:dyDescent="0.25">
      <c r="A1519" t="s">
        <v>9160</v>
      </c>
      <c r="B1519" t="s">
        <v>68</v>
      </c>
      <c r="C1519" t="s">
        <v>34</v>
      </c>
      <c r="D1519" s="11">
        <v>2005</v>
      </c>
      <c r="E1519" t="s">
        <v>9159</v>
      </c>
      <c r="F1519">
        <v>5.6</v>
      </c>
      <c r="G1519">
        <v>25000</v>
      </c>
      <c r="H1519" t="s">
        <v>9158</v>
      </c>
      <c r="I1519" t="s">
        <v>9157</v>
      </c>
      <c r="J1519" t="s">
        <v>695</v>
      </c>
      <c r="K1519" t="s">
        <v>7</v>
      </c>
      <c r="L1519" s="7">
        <v>33000000</v>
      </c>
      <c r="M1519" s="7">
        <v>13485145</v>
      </c>
      <c r="N1519" t="s">
        <v>666</v>
      </c>
      <c r="O1519">
        <v>83</v>
      </c>
      <c r="P1519" s="8">
        <f>_xlfn.XLOOKUP(D1519,Consumer_Price_Index!A:A,Consumer_Price_Index!B:B)</f>
        <v>195.3</v>
      </c>
      <c r="Q1519" s="13">
        <f>IF(ISNUMBER(M1519), M1519*(Consumer_Price_Index!$B$45/(_xlfn.XLOOKUP('Working Data'!D4828,Consumer_Price_Index!A:A,Consumer_Price_Index!B:B))), "Missing")</f>
        <v>19084643.202508129</v>
      </c>
      <c r="R1519" t="str">
        <f t="shared" si="23"/>
        <v>Yes</v>
      </c>
    </row>
    <row r="1520" spans="1:18" x14ac:dyDescent="0.25">
      <c r="A1520" t="s">
        <v>1856</v>
      </c>
      <c r="B1520" t="s">
        <v>68</v>
      </c>
      <c r="C1520" t="s">
        <v>34</v>
      </c>
      <c r="D1520" s="11">
        <v>2018</v>
      </c>
      <c r="E1520" t="s">
        <v>1503</v>
      </c>
      <c r="F1520">
        <v>5.6</v>
      </c>
      <c r="G1520">
        <v>157000</v>
      </c>
      <c r="H1520" t="s">
        <v>1855</v>
      </c>
      <c r="I1520" t="s">
        <v>1854</v>
      </c>
      <c r="J1520" t="s">
        <v>1853</v>
      </c>
      <c r="K1520" t="s">
        <v>7</v>
      </c>
      <c r="L1520" s="7">
        <v>130000000</v>
      </c>
      <c r="M1520" s="7">
        <v>530259473</v>
      </c>
      <c r="N1520" t="s">
        <v>1852</v>
      </c>
      <c r="O1520">
        <v>113</v>
      </c>
      <c r="P1520" s="8">
        <f>_xlfn.XLOOKUP(D1520,Consumer_Price_Index!A:A,Consumer_Price_Index!B:B)</f>
        <v>251.1</v>
      </c>
      <c r="Q1520" s="13">
        <f>IF(ISNUMBER(M1520), M1520*(Consumer_Price_Index!$B$45/(_xlfn.XLOOKUP('Working Data'!D7278,Consumer_Price_Index!A:A,Consumer_Price_Index!B:B))), "Missing")</f>
        <v>740807250.90829897</v>
      </c>
      <c r="R1520" t="str">
        <f t="shared" si="23"/>
        <v>Yes</v>
      </c>
    </row>
    <row r="1521" spans="1:18" x14ac:dyDescent="0.25">
      <c r="A1521" t="s">
        <v>1333</v>
      </c>
      <c r="B1521" t="s">
        <v>101</v>
      </c>
      <c r="C1521" t="s">
        <v>100</v>
      </c>
      <c r="D1521" s="11">
        <v>2018</v>
      </c>
      <c r="E1521" t="s">
        <v>1115</v>
      </c>
      <c r="F1521">
        <v>5.6</v>
      </c>
      <c r="G1521">
        <v>30000</v>
      </c>
      <c r="H1521" t="s">
        <v>1332</v>
      </c>
      <c r="I1521" t="s">
        <v>1331</v>
      </c>
      <c r="J1521" t="s">
        <v>1330</v>
      </c>
      <c r="K1521" t="s">
        <v>7</v>
      </c>
      <c r="L1521" s="7">
        <v>120000000</v>
      </c>
      <c r="M1521" s="7">
        <v>173961069</v>
      </c>
      <c r="N1521" t="s">
        <v>119</v>
      </c>
      <c r="O1521">
        <v>99</v>
      </c>
      <c r="P1521" s="8">
        <f>_xlfn.XLOOKUP(D1521,Consumer_Price_Index!A:A,Consumer_Price_Index!B:B)</f>
        <v>251.1</v>
      </c>
      <c r="Q1521" s="13">
        <f>IF(ISNUMBER(M1521), M1521*(Consumer_Price_Index!$B$45/(_xlfn.XLOOKUP('Working Data'!D7397,Consumer_Price_Index!A:A,Consumer_Price_Index!B:B))), "Missing")</f>
        <v>223653745.67215189</v>
      </c>
      <c r="R1521" t="str">
        <f t="shared" si="23"/>
        <v>Yes</v>
      </c>
    </row>
    <row r="1522" spans="1:18" x14ac:dyDescent="0.25">
      <c r="A1522" t="s">
        <v>14421</v>
      </c>
      <c r="B1522" t="s">
        <v>68</v>
      </c>
      <c r="C1522" t="s">
        <v>24</v>
      </c>
      <c r="D1522" s="11">
        <v>1996</v>
      </c>
      <c r="E1522" t="s">
        <v>14420</v>
      </c>
      <c r="F1522">
        <v>5.6</v>
      </c>
      <c r="G1522">
        <v>112000</v>
      </c>
      <c r="H1522" t="s">
        <v>1459</v>
      </c>
      <c r="I1522" t="s">
        <v>12075</v>
      </c>
      <c r="J1522" t="s">
        <v>2822</v>
      </c>
      <c r="K1522" t="s">
        <v>7</v>
      </c>
      <c r="L1522" s="7">
        <v>54000000</v>
      </c>
      <c r="M1522" s="7">
        <v>273961019</v>
      </c>
      <c r="N1522" t="s">
        <v>4134</v>
      </c>
      <c r="O1522">
        <v>95</v>
      </c>
      <c r="P1522" s="8">
        <f>_xlfn.XLOOKUP(D1522,Consumer_Price_Index!A:A,Consumer_Price_Index!B:B)</f>
        <v>156.9</v>
      </c>
      <c r="Q1522" s="13">
        <f>IF(ISNUMBER(M1522), M1522*(Consumer_Price_Index!$B$45/(_xlfn.XLOOKUP('Working Data'!D2889,Consumer_Price_Index!A:A,Consumer_Price_Index!B:B))), "Missing")</f>
        <v>389165139.81025636</v>
      </c>
      <c r="R1522" t="str">
        <f t="shared" si="23"/>
        <v>Yes</v>
      </c>
    </row>
    <row r="1523" spans="1:18" x14ac:dyDescent="0.25">
      <c r="A1523" t="s">
        <v>178</v>
      </c>
      <c r="B1523" t="s">
        <v>68</v>
      </c>
      <c r="C1523" t="s">
        <v>100</v>
      </c>
      <c r="D1523" s="11">
        <v>2019</v>
      </c>
      <c r="E1523" t="s">
        <v>177</v>
      </c>
      <c r="F1523">
        <v>5.6</v>
      </c>
      <c r="G1523">
        <v>336</v>
      </c>
      <c r="H1523" t="s">
        <v>176</v>
      </c>
      <c r="I1523" t="s">
        <v>176</v>
      </c>
      <c r="J1523" t="s">
        <v>175</v>
      </c>
      <c r="K1523" t="s">
        <v>7</v>
      </c>
      <c r="M1523" s="7">
        <v>1807216</v>
      </c>
      <c r="N1523" t="s">
        <v>174</v>
      </c>
      <c r="O1523">
        <v>117</v>
      </c>
      <c r="P1523" s="8">
        <f>_xlfn.XLOOKUP(D1523,Consumer_Price_Index!A:A,Consumer_Price_Index!B:B)</f>
        <v>255.7</v>
      </c>
      <c r="Q1523" s="13">
        <f>IF(ISNUMBER(M1523), M1523*(Consumer_Price_Index!$B$45/(_xlfn.XLOOKUP('Working Data'!D7638,Consumer_Price_Index!A:A,Consumer_Price_Index!B:B))), "Missing")</f>
        <v>2731442.0396825396</v>
      </c>
      <c r="R1523" t="str">
        <f t="shared" si="23"/>
        <v>No</v>
      </c>
    </row>
    <row r="1524" spans="1:18" x14ac:dyDescent="0.25">
      <c r="A1524" t="s">
        <v>9530</v>
      </c>
      <c r="B1524" t="s">
        <v>101</v>
      </c>
      <c r="C1524" t="s">
        <v>34</v>
      </c>
      <c r="D1524" s="11">
        <v>2005</v>
      </c>
      <c r="E1524" t="s">
        <v>9381</v>
      </c>
      <c r="F1524">
        <v>5.6</v>
      </c>
      <c r="G1524">
        <v>90000</v>
      </c>
      <c r="H1524" t="s">
        <v>768</v>
      </c>
      <c r="I1524" t="s">
        <v>8286</v>
      </c>
      <c r="J1524" t="s">
        <v>2534</v>
      </c>
      <c r="K1524" t="s">
        <v>95</v>
      </c>
      <c r="L1524" s="7">
        <v>56000000</v>
      </c>
      <c r="M1524" s="7">
        <v>198636868</v>
      </c>
      <c r="N1524" t="s">
        <v>119</v>
      </c>
      <c r="O1524">
        <v>95</v>
      </c>
      <c r="P1524" s="8">
        <f>_xlfn.XLOOKUP(D1524,Consumer_Price_Index!A:A,Consumer_Price_Index!B:B)</f>
        <v>195.3</v>
      </c>
      <c r="Q1524" s="13">
        <f>IF(ISNUMBER(M1524), M1524*(Consumer_Price_Index!$B$45/(_xlfn.XLOOKUP('Working Data'!D4687,Consumer_Price_Index!A:A,Consumer_Price_Index!B:B))), "Missing")</f>
        <v>363293239.37334931</v>
      </c>
      <c r="R1524" t="str">
        <f t="shared" si="23"/>
        <v>Yes</v>
      </c>
    </row>
    <row r="1525" spans="1:18" x14ac:dyDescent="0.25">
      <c r="A1525" t="s">
        <v>14605</v>
      </c>
      <c r="B1525" t="s">
        <v>915</v>
      </c>
      <c r="C1525" t="s">
        <v>73</v>
      </c>
      <c r="D1525" s="11">
        <v>1995</v>
      </c>
      <c r="E1525" t="s">
        <v>14566</v>
      </c>
      <c r="F1525">
        <v>5.6</v>
      </c>
      <c r="G1525">
        <v>4700</v>
      </c>
      <c r="H1525" t="s">
        <v>12154</v>
      </c>
      <c r="I1525" t="s">
        <v>14604</v>
      </c>
      <c r="J1525" t="s">
        <v>13549</v>
      </c>
      <c r="K1525" t="s">
        <v>612</v>
      </c>
      <c r="L1525" s="7">
        <v>28000000</v>
      </c>
      <c r="M1525" s="7">
        <v>3983912</v>
      </c>
      <c r="N1525" t="s">
        <v>704</v>
      </c>
      <c r="O1525">
        <v>74</v>
      </c>
      <c r="P1525" s="8">
        <f>_xlfn.XLOOKUP(D1525,Consumer_Price_Index!A:A,Consumer_Price_Index!B:B)</f>
        <v>152.4</v>
      </c>
      <c r="Q1525" s="13">
        <f>IF(ISNUMBER(M1525), M1525*(Consumer_Price_Index!$B$45/(_xlfn.XLOOKUP('Working Data'!D2814,Consumer_Price_Index!A:A,Consumer_Price_Index!B:B))), "Missing")</f>
        <v>5128424.1081537809</v>
      </c>
      <c r="R1525" t="str">
        <f t="shared" si="23"/>
        <v>Yes</v>
      </c>
    </row>
    <row r="1526" spans="1:18" x14ac:dyDescent="0.25">
      <c r="A1526" t="s">
        <v>7121</v>
      </c>
      <c r="B1526" t="s">
        <v>101</v>
      </c>
      <c r="C1526" t="s">
        <v>34</v>
      </c>
      <c r="D1526" s="11">
        <v>2009</v>
      </c>
      <c r="E1526" t="s">
        <v>7120</v>
      </c>
      <c r="F1526">
        <v>5.6</v>
      </c>
      <c r="G1526">
        <v>43000</v>
      </c>
      <c r="H1526" t="s">
        <v>5139</v>
      </c>
      <c r="I1526" t="s">
        <v>2471</v>
      </c>
      <c r="J1526" t="s">
        <v>3571</v>
      </c>
      <c r="K1526" t="s">
        <v>7</v>
      </c>
      <c r="L1526" s="7">
        <v>70000000</v>
      </c>
      <c r="M1526" s="7">
        <v>76025134</v>
      </c>
      <c r="N1526" t="s">
        <v>704</v>
      </c>
      <c r="O1526">
        <v>92</v>
      </c>
      <c r="P1526" s="8">
        <f>_xlfn.XLOOKUP(D1526,Consumer_Price_Index!A:A,Consumer_Price_Index!B:B)</f>
        <v>214.5</v>
      </c>
      <c r="Q1526" s="13">
        <f>IF(ISNUMBER(M1526), M1526*(Consumer_Price_Index!$B$45/(_xlfn.XLOOKUP('Working Data'!D5610,Consumer_Price_Index!A:A,Consumer_Price_Index!B:B))), "Missing")</f>
        <v>222953400.67179978</v>
      </c>
      <c r="R1526" t="str">
        <f t="shared" si="23"/>
        <v>Yes</v>
      </c>
    </row>
    <row r="1527" spans="1:18" x14ac:dyDescent="0.25">
      <c r="A1527" t="s">
        <v>14213</v>
      </c>
      <c r="B1527" t="s">
        <v>101</v>
      </c>
      <c r="C1527" t="s">
        <v>24</v>
      </c>
      <c r="D1527" s="11">
        <v>1996</v>
      </c>
      <c r="E1527" t="s">
        <v>14183</v>
      </c>
      <c r="F1527">
        <v>5.6</v>
      </c>
      <c r="G1527">
        <v>11000</v>
      </c>
      <c r="H1527" t="s">
        <v>11642</v>
      </c>
      <c r="I1527" t="s">
        <v>14212</v>
      </c>
      <c r="J1527" t="s">
        <v>1804</v>
      </c>
      <c r="K1527" t="s">
        <v>7</v>
      </c>
      <c r="L1527" s="7">
        <v>40000000</v>
      </c>
      <c r="M1527" s="7">
        <v>48102795</v>
      </c>
      <c r="N1527" t="s">
        <v>14211</v>
      </c>
      <c r="O1527">
        <v>123</v>
      </c>
      <c r="P1527" s="8">
        <f>_xlfn.XLOOKUP(D1527,Consumer_Price_Index!A:A,Consumer_Price_Index!B:B)</f>
        <v>156.9</v>
      </c>
      <c r="Q1527" s="13">
        <f>IF(ISNUMBER(M1527), M1527*(Consumer_Price_Index!$B$45/(_xlfn.XLOOKUP('Working Data'!D2977,Consumer_Price_Index!A:A,Consumer_Price_Index!B:B))), "Missing")</f>
        <v>93415689.206500947</v>
      </c>
      <c r="R1527" t="str">
        <f t="shared" si="23"/>
        <v>Yes</v>
      </c>
    </row>
    <row r="1528" spans="1:18" x14ac:dyDescent="0.25">
      <c r="A1528" t="s">
        <v>21551</v>
      </c>
      <c r="B1528" t="s">
        <v>101</v>
      </c>
      <c r="C1528" t="s">
        <v>100</v>
      </c>
      <c r="D1528" s="11">
        <v>1981</v>
      </c>
      <c r="E1528" t="s">
        <v>21550</v>
      </c>
      <c r="F1528">
        <v>5.6</v>
      </c>
      <c r="G1528">
        <v>1100</v>
      </c>
      <c r="H1528" t="s">
        <v>12289</v>
      </c>
      <c r="I1528" t="s">
        <v>21549</v>
      </c>
      <c r="J1528" t="s">
        <v>13425</v>
      </c>
      <c r="K1528" t="s">
        <v>7</v>
      </c>
      <c r="L1528" s="7">
        <v>12000000</v>
      </c>
      <c r="M1528" s="7">
        <v>3702028</v>
      </c>
      <c r="N1528" t="s">
        <v>21277</v>
      </c>
      <c r="O1528">
        <v>100</v>
      </c>
      <c r="P1528" s="8">
        <f>_xlfn.XLOOKUP(D1528,Consumer_Price_Index!A:A,Consumer_Price_Index!B:B)</f>
        <v>90.9</v>
      </c>
      <c r="Q1528" s="13">
        <f>IF(ISNUMBER(M1528), M1528*(Consumer_Price_Index!$B$45/(_xlfn.XLOOKUP('Working Data'!D194,Consumer_Price_Index!A:A,Consumer_Price_Index!B:B))), "Missing")</f>
        <v>11325380.839357428</v>
      </c>
      <c r="R1528" t="str">
        <f t="shared" si="23"/>
        <v>Yes</v>
      </c>
    </row>
    <row r="1529" spans="1:18" x14ac:dyDescent="0.25">
      <c r="A1529" t="s">
        <v>14270</v>
      </c>
      <c r="B1529" t="s">
        <v>68</v>
      </c>
      <c r="C1529" t="s">
        <v>34</v>
      </c>
      <c r="D1529" s="11">
        <v>1996</v>
      </c>
      <c r="E1529" t="s">
        <v>14165</v>
      </c>
      <c r="F1529">
        <v>5.6</v>
      </c>
      <c r="G1529">
        <v>25000</v>
      </c>
      <c r="H1529" t="s">
        <v>5498</v>
      </c>
      <c r="I1529" t="s">
        <v>14269</v>
      </c>
      <c r="J1529" t="s">
        <v>5498</v>
      </c>
      <c r="K1529" t="s">
        <v>95</v>
      </c>
      <c r="L1529" s="7">
        <v>30000000</v>
      </c>
      <c r="M1529" s="7">
        <v>57400547</v>
      </c>
      <c r="N1529" t="s">
        <v>10173</v>
      </c>
      <c r="O1529">
        <v>95</v>
      </c>
      <c r="P1529" s="8">
        <f>_xlfn.XLOOKUP(D1529,Consumer_Price_Index!A:A,Consumer_Price_Index!B:B)</f>
        <v>156.9</v>
      </c>
      <c r="Q1529" s="13">
        <f>IF(ISNUMBER(M1529), M1529*(Consumer_Price_Index!$B$45/(_xlfn.XLOOKUP('Working Data'!D2955,Consumer_Price_Index!A:A,Consumer_Price_Index!B:B))), "Missing")</f>
        <v>73797243.3371308</v>
      </c>
      <c r="R1529" t="str">
        <f t="shared" si="23"/>
        <v>Yes</v>
      </c>
    </row>
    <row r="1530" spans="1:18" x14ac:dyDescent="0.25">
      <c r="A1530" t="s">
        <v>8235</v>
      </c>
      <c r="B1530" t="s">
        <v>41</v>
      </c>
      <c r="C1530" t="s">
        <v>5</v>
      </c>
      <c r="D1530" s="11">
        <v>2007</v>
      </c>
      <c r="E1530" t="s">
        <v>8234</v>
      </c>
      <c r="F1530">
        <v>5.6</v>
      </c>
      <c r="G1530">
        <v>42000</v>
      </c>
      <c r="H1530" t="s">
        <v>2782</v>
      </c>
      <c r="I1530" t="s">
        <v>8233</v>
      </c>
      <c r="J1530" t="s">
        <v>6605</v>
      </c>
      <c r="K1530" t="s">
        <v>7</v>
      </c>
      <c r="L1530" s="7">
        <v>40000000</v>
      </c>
      <c r="M1530" s="7">
        <v>62771059</v>
      </c>
      <c r="N1530" t="s">
        <v>138</v>
      </c>
      <c r="O1530">
        <v>99</v>
      </c>
      <c r="P1530" s="8">
        <f>_xlfn.XLOOKUP(D1530,Consumer_Price_Index!A:A,Consumer_Price_Index!B:B)</f>
        <v>207.3</v>
      </c>
      <c r="Q1530" s="13">
        <f>IF(ISNUMBER(M1530), M1530*(Consumer_Price_Index!$B$45/(_xlfn.XLOOKUP('Working Data'!D5193,Consumer_Price_Index!A:A,Consumer_Price_Index!B:B))), "Missing")</f>
        <v>74799928.342980057</v>
      </c>
      <c r="R1530" t="str">
        <f t="shared" si="23"/>
        <v>Yes</v>
      </c>
    </row>
    <row r="1531" spans="1:18" x14ac:dyDescent="0.25">
      <c r="A1531" t="s">
        <v>12145</v>
      </c>
      <c r="B1531" t="s">
        <v>68</v>
      </c>
      <c r="C1531" t="s">
        <v>34</v>
      </c>
      <c r="D1531" s="11">
        <v>2000</v>
      </c>
      <c r="E1531" t="s">
        <v>12144</v>
      </c>
      <c r="F1531">
        <v>5.6</v>
      </c>
      <c r="G1531">
        <v>31000</v>
      </c>
      <c r="H1531" t="s">
        <v>3941</v>
      </c>
      <c r="I1531" t="s">
        <v>4176</v>
      </c>
      <c r="J1531" t="s">
        <v>7707</v>
      </c>
      <c r="K1531" t="s">
        <v>7</v>
      </c>
      <c r="L1531" s="7">
        <v>35000000</v>
      </c>
      <c r="M1531" s="7">
        <v>50802120</v>
      </c>
      <c r="N1531" t="s">
        <v>103</v>
      </c>
      <c r="O1531">
        <v>106</v>
      </c>
      <c r="P1531" s="8">
        <f>_xlfn.XLOOKUP(D1531,Consumer_Price_Index!A:A,Consumer_Price_Index!B:B)</f>
        <v>172.2</v>
      </c>
      <c r="Q1531" s="13">
        <f>IF(ISNUMBER(M1531), M1531*(Consumer_Price_Index!$B$45/(_xlfn.XLOOKUP('Working Data'!D3735,Consumer_Price_Index!A:A,Consumer_Price_Index!B:B))), "Missing")</f>
        <v>104449432.95546558</v>
      </c>
      <c r="R1531" t="str">
        <f t="shared" si="23"/>
        <v>Yes</v>
      </c>
    </row>
    <row r="1532" spans="1:18" x14ac:dyDescent="0.25">
      <c r="A1532" t="s">
        <v>15400</v>
      </c>
      <c r="B1532" t="s">
        <v>41</v>
      </c>
      <c r="C1532" t="s">
        <v>34</v>
      </c>
      <c r="D1532" s="11">
        <v>1994</v>
      </c>
      <c r="E1532" t="s">
        <v>15094</v>
      </c>
      <c r="F1532">
        <v>5.6</v>
      </c>
      <c r="G1532">
        <v>63000</v>
      </c>
      <c r="H1532" t="s">
        <v>13907</v>
      </c>
      <c r="I1532" t="s">
        <v>15399</v>
      </c>
      <c r="J1532" t="s">
        <v>843</v>
      </c>
      <c r="K1532" t="s">
        <v>7</v>
      </c>
      <c r="L1532" s="7">
        <v>45000000</v>
      </c>
      <c r="M1532" s="7">
        <v>170362582</v>
      </c>
      <c r="N1532" t="s">
        <v>138</v>
      </c>
      <c r="O1532">
        <v>110</v>
      </c>
      <c r="P1532" s="8">
        <f>_xlfn.XLOOKUP(D1532,Consumer_Price_Index!A:A,Consumer_Price_Index!B:B)</f>
        <v>148.19999999999999</v>
      </c>
      <c r="Q1532" s="13">
        <f>IF(ISNUMBER(M1532), M1532*(Consumer_Price_Index!$B$45/(_xlfn.XLOOKUP('Working Data'!D2510,Consumer_Price_Index!A:A,Consumer_Price_Index!B:B))), "Missing")</f>
        <v>219027336.43628693</v>
      </c>
      <c r="R1532" t="str">
        <f t="shared" si="23"/>
        <v>Yes</v>
      </c>
    </row>
    <row r="1533" spans="1:18" x14ac:dyDescent="0.25">
      <c r="A1533" t="s">
        <v>7409</v>
      </c>
      <c r="B1533" t="s">
        <v>68</v>
      </c>
      <c r="C1533" t="s">
        <v>87</v>
      </c>
      <c r="D1533" s="11">
        <v>2009</v>
      </c>
      <c r="E1533" t="s">
        <v>7404</v>
      </c>
      <c r="F1533">
        <v>5.6</v>
      </c>
      <c r="G1533">
        <v>33000</v>
      </c>
      <c r="H1533" t="s">
        <v>7408</v>
      </c>
      <c r="I1533" t="s">
        <v>7407</v>
      </c>
      <c r="J1533" t="s">
        <v>7406</v>
      </c>
      <c r="K1533" t="s">
        <v>7</v>
      </c>
      <c r="L1533" s="7">
        <v>20000000</v>
      </c>
      <c r="M1533" s="7">
        <v>31198531</v>
      </c>
      <c r="N1533" t="s">
        <v>777</v>
      </c>
      <c r="O1533">
        <v>101</v>
      </c>
      <c r="P1533" s="8">
        <f>_xlfn.XLOOKUP(D1533,Consumer_Price_Index!A:A,Consumer_Price_Index!B:B)</f>
        <v>214.5</v>
      </c>
      <c r="Q1533" s="13">
        <f>IF(ISNUMBER(M1533), M1533*(Consumer_Price_Index!$B$45/(_xlfn.XLOOKUP('Working Data'!D5502,Consumer_Price_Index!A:A,Consumer_Price_Index!B:B))), "Missing")</f>
        <v>44317913.266666658</v>
      </c>
      <c r="R1533" t="str">
        <f t="shared" si="23"/>
        <v>Yes</v>
      </c>
    </row>
    <row r="1534" spans="1:18" x14ac:dyDescent="0.25">
      <c r="A1534" t="s">
        <v>16717</v>
      </c>
      <c r="B1534" t="s">
        <v>41</v>
      </c>
      <c r="C1534" t="s">
        <v>24</v>
      </c>
      <c r="D1534" s="11">
        <v>1991</v>
      </c>
      <c r="E1534" t="s">
        <v>16643</v>
      </c>
      <c r="F1534">
        <v>5.6</v>
      </c>
      <c r="G1534">
        <v>5400</v>
      </c>
      <c r="H1534" t="s">
        <v>15893</v>
      </c>
      <c r="I1534" t="s">
        <v>16716</v>
      </c>
      <c r="J1534" t="s">
        <v>13519</v>
      </c>
      <c r="K1534" t="s">
        <v>7</v>
      </c>
      <c r="L1534" s="7">
        <v>22000000</v>
      </c>
      <c r="M1534" s="7">
        <v>11000863</v>
      </c>
      <c r="N1534" t="s">
        <v>12948</v>
      </c>
      <c r="O1534">
        <v>95</v>
      </c>
      <c r="P1534" s="8">
        <f>_xlfn.XLOOKUP(D1534,Consumer_Price_Index!A:A,Consumer_Price_Index!B:B)</f>
        <v>136.19999999999999</v>
      </c>
      <c r="Q1534" s="13">
        <f>IF(ISNUMBER(M1534), M1534*(Consumer_Price_Index!$B$45/(_xlfn.XLOOKUP('Working Data'!D1998,Consumer_Price_Index!A:A,Consumer_Price_Index!B:B))), "Missing")</f>
        <v>17744642.435680252</v>
      </c>
      <c r="R1534" t="str">
        <f t="shared" si="23"/>
        <v>Yes</v>
      </c>
    </row>
    <row r="1535" spans="1:18" x14ac:dyDescent="0.25">
      <c r="A1535" t="s">
        <v>21402</v>
      </c>
      <c r="B1535" t="s">
        <v>41</v>
      </c>
      <c r="C1535" t="s">
        <v>34</v>
      </c>
      <c r="D1535" s="11">
        <v>1982</v>
      </c>
      <c r="E1535" t="s">
        <v>21210</v>
      </c>
      <c r="F1535">
        <v>5.6</v>
      </c>
      <c r="G1535">
        <v>5700</v>
      </c>
      <c r="H1535" t="s">
        <v>16311</v>
      </c>
      <c r="I1535" t="s">
        <v>21401</v>
      </c>
      <c r="J1535" t="s">
        <v>21400</v>
      </c>
      <c r="K1535" t="s">
        <v>7</v>
      </c>
      <c r="M1535" s="7">
        <v>39103425</v>
      </c>
      <c r="N1535" t="s">
        <v>21399</v>
      </c>
      <c r="O1535">
        <v>99</v>
      </c>
      <c r="P1535" s="8">
        <f>_xlfn.XLOOKUP(D1535,Consumer_Price_Index!A:A,Consumer_Price_Index!B:B)</f>
        <v>96.5</v>
      </c>
      <c r="Q1535" s="13">
        <f>IF(ISNUMBER(M1535), M1535*(Consumer_Price_Index!$B$45/(_xlfn.XLOOKUP('Working Data'!D255,Consumer_Price_Index!A:A,Consumer_Price_Index!B:B))), "Missing")</f>
        <v>114675780.53416745</v>
      </c>
      <c r="R1535" t="str">
        <f t="shared" si="23"/>
        <v>No</v>
      </c>
    </row>
    <row r="1536" spans="1:18" x14ac:dyDescent="0.25">
      <c r="A1536" t="s">
        <v>19694</v>
      </c>
      <c r="B1536" t="s">
        <v>382</v>
      </c>
      <c r="C1536" t="s">
        <v>24</v>
      </c>
      <c r="D1536" s="11">
        <v>1986</v>
      </c>
      <c r="E1536" t="s">
        <v>19288</v>
      </c>
      <c r="F1536">
        <v>5.6</v>
      </c>
      <c r="G1536">
        <v>29000</v>
      </c>
      <c r="H1536" t="s">
        <v>14629</v>
      </c>
      <c r="I1536" t="s">
        <v>19693</v>
      </c>
      <c r="J1536" t="s">
        <v>15365</v>
      </c>
      <c r="K1536" t="s">
        <v>7</v>
      </c>
      <c r="L1536" s="7">
        <v>4700000</v>
      </c>
      <c r="M1536" s="7">
        <v>8025872</v>
      </c>
      <c r="N1536" t="s">
        <v>17195</v>
      </c>
      <c r="O1536">
        <v>101</v>
      </c>
      <c r="P1536" s="8">
        <f>_xlfn.XLOOKUP(D1536,Consumer_Price_Index!A:A,Consumer_Price_Index!B:B)</f>
        <v>109.6</v>
      </c>
      <c r="Q1536" s="13">
        <f>IF(ISNUMBER(M1536), M1536*(Consumer_Price_Index!$B$45/(_xlfn.XLOOKUP('Working Data'!D888,Consumer_Price_Index!A:A,Consumer_Price_Index!B:B))), "Missing")</f>
        <v>15586253.654557042</v>
      </c>
      <c r="R1536" t="str">
        <f t="shared" si="23"/>
        <v>Yes</v>
      </c>
    </row>
    <row r="1537" spans="1:18" x14ac:dyDescent="0.25">
      <c r="A1537" t="s">
        <v>10808</v>
      </c>
      <c r="B1537" t="s">
        <v>101</v>
      </c>
      <c r="C1537" t="s">
        <v>73</v>
      </c>
      <c r="D1537" s="11">
        <v>2002</v>
      </c>
      <c r="E1537" t="s">
        <v>10807</v>
      </c>
      <c r="F1537">
        <v>5.6</v>
      </c>
      <c r="G1537">
        <v>14000</v>
      </c>
      <c r="H1537" t="s">
        <v>10806</v>
      </c>
      <c r="I1537" t="s">
        <v>10805</v>
      </c>
      <c r="J1537" t="s">
        <v>10804</v>
      </c>
      <c r="K1537" t="s">
        <v>7</v>
      </c>
      <c r="L1537" s="7">
        <v>25000000</v>
      </c>
      <c r="M1537" s="7">
        <v>60694737</v>
      </c>
      <c r="N1537" t="s">
        <v>108</v>
      </c>
      <c r="O1537">
        <v>85</v>
      </c>
      <c r="P1537" s="8">
        <f>_xlfn.XLOOKUP(D1537,Consumer_Price_Index!A:A,Consumer_Price_Index!B:B)</f>
        <v>179.9</v>
      </c>
      <c r="Q1537" s="13">
        <f>IF(ISNUMBER(M1537), M1537*(Consumer_Price_Index!$B$45/(_xlfn.XLOOKUP('Working Data'!D4219,Consumer_Price_Index!A:A,Consumer_Price_Index!B:B))), "Missing")</f>
        <v>78032431.915189877</v>
      </c>
      <c r="R1537" t="str">
        <f t="shared" si="23"/>
        <v>Yes</v>
      </c>
    </row>
    <row r="1538" spans="1:18" x14ac:dyDescent="0.25">
      <c r="A1538" t="s">
        <v>1216</v>
      </c>
      <c r="B1538" t="s">
        <v>41</v>
      </c>
      <c r="C1538" t="s">
        <v>5</v>
      </c>
      <c r="D1538" s="11">
        <v>2018</v>
      </c>
      <c r="E1538" t="s">
        <v>347</v>
      </c>
      <c r="F1538">
        <v>5.6</v>
      </c>
      <c r="G1538">
        <v>6800</v>
      </c>
      <c r="H1538" t="s">
        <v>1215</v>
      </c>
      <c r="I1538" t="s">
        <v>1214</v>
      </c>
      <c r="J1538" t="s">
        <v>1213</v>
      </c>
      <c r="K1538" t="s">
        <v>7</v>
      </c>
      <c r="M1538" s="7">
        <v>130974</v>
      </c>
      <c r="N1538" t="s">
        <v>1212</v>
      </c>
      <c r="O1538">
        <v>88</v>
      </c>
      <c r="P1538" s="8">
        <f>_xlfn.XLOOKUP(D1538,Consumer_Price_Index!A:A,Consumer_Price_Index!B:B)</f>
        <v>251.1</v>
      </c>
      <c r="Q1538" s="13">
        <f>IF(ISNUMBER(M1538), M1538*(Consumer_Price_Index!$B$45/(_xlfn.XLOOKUP('Working Data'!D7421,Consumer_Price_Index!A:A,Consumer_Price_Index!B:B))), "Missing")</f>
        <v>171278.01630901286</v>
      </c>
      <c r="R1538" t="str">
        <f t="shared" si="23"/>
        <v>No</v>
      </c>
    </row>
    <row r="1539" spans="1:18" x14ac:dyDescent="0.25">
      <c r="A1539" t="s">
        <v>11729</v>
      </c>
      <c r="B1539" t="s">
        <v>41</v>
      </c>
      <c r="C1539" t="s">
        <v>438</v>
      </c>
      <c r="D1539" s="11">
        <v>2001</v>
      </c>
      <c r="E1539" t="s">
        <v>11573</v>
      </c>
      <c r="F1539">
        <v>5.6</v>
      </c>
      <c r="G1539">
        <v>81000</v>
      </c>
      <c r="H1539" t="s">
        <v>11159</v>
      </c>
      <c r="I1539" t="s">
        <v>11728</v>
      </c>
      <c r="J1539" t="s">
        <v>11727</v>
      </c>
      <c r="K1539" t="s">
        <v>7</v>
      </c>
      <c r="L1539" s="7">
        <v>42000000</v>
      </c>
      <c r="M1539" s="7">
        <v>68467960</v>
      </c>
      <c r="N1539" t="s">
        <v>138</v>
      </c>
      <c r="O1539">
        <v>91</v>
      </c>
      <c r="P1539" s="8">
        <f>_xlfn.XLOOKUP(D1539,Consumer_Price_Index!A:A,Consumer_Price_Index!B:B)</f>
        <v>177.1</v>
      </c>
      <c r="Q1539" s="13">
        <f>IF(ISNUMBER(M1539), M1539*(Consumer_Price_Index!$B$45/(_xlfn.XLOOKUP('Working Data'!D3873,Consumer_Price_Index!A:A,Consumer_Price_Index!B:B))), "Missing")</f>
        <v>193886500.11152416</v>
      </c>
      <c r="R1539" t="str">
        <f t="shared" ref="R1539:R1602" si="24">IF(AND(ISNUMBER(L1539), L1539&gt;0, ISNUMBER(M1539), M1539&gt;0), "Yes", "No")</f>
        <v>Yes</v>
      </c>
    </row>
    <row r="1540" spans="1:18" x14ac:dyDescent="0.25">
      <c r="A1540" t="s">
        <v>15083</v>
      </c>
      <c r="B1540" t="s">
        <v>101</v>
      </c>
      <c r="C1540" t="s">
        <v>24</v>
      </c>
      <c r="D1540" s="11">
        <v>1994</v>
      </c>
      <c r="E1540" t="s">
        <v>15082</v>
      </c>
      <c r="F1540">
        <v>5.6</v>
      </c>
      <c r="G1540">
        <v>1800</v>
      </c>
      <c r="H1540" t="s">
        <v>15081</v>
      </c>
      <c r="I1540" t="s">
        <v>15080</v>
      </c>
      <c r="J1540" t="s">
        <v>15079</v>
      </c>
      <c r="K1540" t="s">
        <v>7</v>
      </c>
      <c r="M1540" s="7">
        <v>319123</v>
      </c>
      <c r="N1540" t="s">
        <v>10768</v>
      </c>
      <c r="O1540">
        <v>82</v>
      </c>
      <c r="P1540" s="8">
        <f>_xlfn.XLOOKUP(D1540,Consumer_Price_Index!A:A,Consumer_Price_Index!B:B)</f>
        <v>148.19999999999999</v>
      </c>
      <c r="Q1540" s="13">
        <f>IF(ISNUMBER(M1540), M1540*(Consumer_Price_Index!$B$45/(_xlfn.XLOOKUP('Working Data'!D2621,Consumer_Price_Index!A:A,Consumer_Price_Index!B:B))), "Missing")</f>
        <v>451633.89735253132</v>
      </c>
      <c r="R1540" t="str">
        <f t="shared" si="24"/>
        <v>No</v>
      </c>
    </row>
    <row r="1541" spans="1:18" x14ac:dyDescent="0.25">
      <c r="A1541" t="s">
        <v>4579</v>
      </c>
      <c r="B1541" t="s">
        <v>68</v>
      </c>
      <c r="C1541" t="s">
        <v>34</v>
      </c>
      <c r="D1541" s="11">
        <v>2014</v>
      </c>
      <c r="E1541" t="s">
        <v>4578</v>
      </c>
      <c r="F1541">
        <v>5.6</v>
      </c>
      <c r="G1541">
        <v>302000</v>
      </c>
      <c r="H1541" t="s">
        <v>2621</v>
      </c>
      <c r="I1541" t="s">
        <v>710</v>
      </c>
      <c r="J1541" t="s">
        <v>1708</v>
      </c>
      <c r="K1541" t="s">
        <v>7</v>
      </c>
      <c r="L1541" s="7">
        <v>210000000</v>
      </c>
      <c r="M1541" s="7">
        <v>1104054072</v>
      </c>
      <c r="N1541" t="s">
        <v>108</v>
      </c>
      <c r="O1541">
        <v>165</v>
      </c>
      <c r="P1541" s="8">
        <f>_xlfn.XLOOKUP(D1541,Consumer_Price_Index!A:A,Consumer_Price_Index!B:B)</f>
        <v>236.7</v>
      </c>
      <c r="Q1541" s="13">
        <f>IF(ISNUMBER(M1541), M1541*(Consumer_Price_Index!$B$45/(_xlfn.XLOOKUP('Working Data'!D6496,Consumer_Price_Index!A:A,Consumer_Price_Index!B:B))), "Missing")</f>
        <v>2961314046.9929576</v>
      </c>
      <c r="R1541" t="str">
        <f t="shared" si="24"/>
        <v>Yes</v>
      </c>
    </row>
    <row r="1542" spans="1:18" x14ac:dyDescent="0.25">
      <c r="A1542" t="s">
        <v>560</v>
      </c>
      <c r="B1542" t="s">
        <v>41</v>
      </c>
      <c r="C1542" t="s">
        <v>34</v>
      </c>
      <c r="D1542" s="11">
        <v>2019</v>
      </c>
      <c r="E1542" t="s">
        <v>559</v>
      </c>
      <c r="F1542">
        <v>5.6</v>
      </c>
      <c r="G1542">
        <v>10000</v>
      </c>
      <c r="H1542" t="s">
        <v>558</v>
      </c>
      <c r="I1542" t="s">
        <v>557</v>
      </c>
      <c r="J1542" t="s">
        <v>556</v>
      </c>
      <c r="K1542" t="s">
        <v>555</v>
      </c>
      <c r="L1542" s="7">
        <v>10000000</v>
      </c>
      <c r="M1542" s="7">
        <v>345900</v>
      </c>
      <c r="N1542" t="s">
        <v>554</v>
      </c>
      <c r="O1542">
        <v>96</v>
      </c>
      <c r="P1542" s="8">
        <f>_xlfn.XLOOKUP(D1542,Consumer_Price_Index!A:A,Consumer_Price_Index!B:B)</f>
        <v>255.7</v>
      </c>
      <c r="Q1542" s="13">
        <f>IF(ISNUMBER(M1542), M1542*(Consumer_Price_Index!$B$45/(_xlfn.XLOOKUP('Working Data'!D7566,Consumer_Price_Index!A:A,Consumer_Price_Index!B:B))), "Missing")</f>
        <v>522796.27976190479</v>
      </c>
      <c r="R1542" t="str">
        <f t="shared" si="24"/>
        <v>Yes</v>
      </c>
    </row>
    <row r="1543" spans="1:18" x14ac:dyDescent="0.25">
      <c r="A1543" t="s">
        <v>6628</v>
      </c>
      <c r="B1543" t="s">
        <v>41</v>
      </c>
      <c r="C1543" t="s">
        <v>34</v>
      </c>
      <c r="D1543" s="11">
        <v>2010</v>
      </c>
      <c r="E1543" t="s">
        <v>6627</v>
      </c>
      <c r="F1543">
        <v>5.6</v>
      </c>
      <c r="G1543">
        <v>12000</v>
      </c>
      <c r="H1543" t="s">
        <v>5997</v>
      </c>
      <c r="I1543" t="s">
        <v>6626</v>
      </c>
      <c r="J1543" t="s">
        <v>6625</v>
      </c>
      <c r="K1543" t="s">
        <v>7</v>
      </c>
      <c r="L1543" s="7">
        <v>5000000</v>
      </c>
      <c r="M1543" s="7">
        <v>2648195</v>
      </c>
      <c r="N1543" t="s">
        <v>5116</v>
      </c>
      <c r="O1543">
        <v>93</v>
      </c>
      <c r="P1543" s="8">
        <f>_xlfn.XLOOKUP(D1543,Consumer_Price_Index!A:A,Consumer_Price_Index!B:B)</f>
        <v>218.1</v>
      </c>
      <c r="Q1543" s="13">
        <f>IF(ISNUMBER(M1543), M1543*(Consumer_Price_Index!$B$45/(_xlfn.XLOOKUP('Working Data'!D5791,Consumer_Price_Index!A:A,Consumer_Price_Index!B:B))), "Missing")</f>
        <v>4485297.479155086</v>
      </c>
      <c r="R1543" t="str">
        <f t="shared" si="24"/>
        <v>Yes</v>
      </c>
    </row>
    <row r="1544" spans="1:18" x14ac:dyDescent="0.25">
      <c r="A1544" t="s">
        <v>20578</v>
      </c>
      <c r="B1544" t="s">
        <v>41</v>
      </c>
      <c r="C1544" t="s">
        <v>24</v>
      </c>
      <c r="D1544" s="11">
        <v>1984</v>
      </c>
      <c r="E1544" t="s">
        <v>20557</v>
      </c>
      <c r="F1544">
        <v>5.6</v>
      </c>
      <c r="G1544">
        <v>3300</v>
      </c>
      <c r="H1544" t="s">
        <v>13602</v>
      </c>
      <c r="I1544" t="s">
        <v>10069</v>
      </c>
      <c r="J1544" t="s">
        <v>727</v>
      </c>
      <c r="K1544" t="s">
        <v>7</v>
      </c>
      <c r="M1544" s="7">
        <v>11708269</v>
      </c>
      <c r="N1544" t="s">
        <v>514</v>
      </c>
      <c r="O1544">
        <v>96</v>
      </c>
      <c r="P1544" s="8">
        <f>_xlfn.XLOOKUP(D1544,Consumer_Price_Index!A:A,Consumer_Price_Index!B:B)</f>
        <v>103.9</v>
      </c>
      <c r="Q1544" s="13">
        <f>IF(ISNUMBER(M1544), M1544*(Consumer_Price_Index!$B$45/(_xlfn.XLOOKUP('Working Data'!D561,Consumer_Price_Index!A:A,Consumer_Price_Index!B:B))), "Missing")</f>
        <v>22227473.920872275</v>
      </c>
      <c r="R1544" t="str">
        <f t="shared" si="24"/>
        <v>No</v>
      </c>
    </row>
    <row r="1545" spans="1:18" x14ac:dyDescent="0.25">
      <c r="A1545" t="s">
        <v>13371</v>
      </c>
      <c r="B1545" t="s">
        <v>41</v>
      </c>
      <c r="C1545" t="s">
        <v>5</v>
      </c>
      <c r="D1545" s="11">
        <v>1998</v>
      </c>
      <c r="E1545" t="s">
        <v>12987</v>
      </c>
      <c r="F1545">
        <v>5.6</v>
      </c>
      <c r="G1545">
        <v>62000</v>
      </c>
      <c r="H1545" t="s">
        <v>11496</v>
      </c>
      <c r="I1545" t="s">
        <v>11986</v>
      </c>
      <c r="J1545" t="s">
        <v>7457</v>
      </c>
      <c r="K1545" t="s">
        <v>95</v>
      </c>
      <c r="L1545" s="7">
        <v>14000000</v>
      </c>
      <c r="M1545" s="7">
        <v>72527595</v>
      </c>
      <c r="N1545" t="s">
        <v>8657</v>
      </c>
      <c r="O1545">
        <v>99</v>
      </c>
      <c r="P1545" s="8">
        <f>_xlfn.XLOOKUP(D1545,Consumer_Price_Index!A:A,Consumer_Price_Index!B:B)</f>
        <v>163</v>
      </c>
      <c r="Q1545" s="13">
        <f>IF(ISNUMBER(M1545), M1545*(Consumer_Price_Index!$B$45/(_xlfn.XLOOKUP('Working Data'!D3288,Consumer_Price_Index!A:A,Consumer_Price_Index!B:B))), "Missing")</f>
        <v>86426117.311302304</v>
      </c>
      <c r="R1545" t="str">
        <f t="shared" si="24"/>
        <v>Yes</v>
      </c>
    </row>
    <row r="1546" spans="1:18" x14ac:dyDescent="0.25">
      <c r="A1546" t="s">
        <v>14857</v>
      </c>
      <c r="B1546" t="s">
        <v>41</v>
      </c>
      <c r="C1546" t="s">
        <v>34</v>
      </c>
      <c r="D1546" s="11">
        <v>1995</v>
      </c>
      <c r="E1546" t="s">
        <v>14656</v>
      </c>
      <c r="F1546">
        <v>5.6</v>
      </c>
      <c r="G1546">
        <v>29000</v>
      </c>
      <c r="H1546" t="s">
        <v>9304</v>
      </c>
      <c r="I1546" t="s">
        <v>14856</v>
      </c>
      <c r="J1546" t="s">
        <v>1804</v>
      </c>
      <c r="K1546" t="s">
        <v>7</v>
      </c>
      <c r="L1546" s="7">
        <v>30000000</v>
      </c>
      <c r="M1546" s="7">
        <v>24047675</v>
      </c>
      <c r="N1546" t="s">
        <v>108</v>
      </c>
      <c r="O1546">
        <v>106</v>
      </c>
      <c r="P1546" s="8">
        <f>_xlfn.XLOOKUP(D1546,Consumer_Price_Index!A:A,Consumer_Price_Index!B:B)</f>
        <v>152.4</v>
      </c>
      <c r="Q1546" s="13">
        <f>IF(ISNUMBER(M1546), M1546*(Consumer_Price_Index!$B$45/(_xlfn.XLOOKUP('Working Data'!D2720,Consumer_Price_Index!A:A,Consumer_Price_Index!B:B))), "Missing")</f>
        <v>29180910.284747113</v>
      </c>
      <c r="R1546" t="str">
        <f t="shared" si="24"/>
        <v>Yes</v>
      </c>
    </row>
    <row r="1547" spans="1:18" x14ac:dyDescent="0.25">
      <c r="A1547" t="s">
        <v>5775</v>
      </c>
      <c r="B1547" t="s">
        <v>41</v>
      </c>
      <c r="C1547" t="s">
        <v>24</v>
      </c>
      <c r="D1547" s="11">
        <v>2012</v>
      </c>
      <c r="E1547" t="s">
        <v>5656</v>
      </c>
      <c r="F1547">
        <v>5.6</v>
      </c>
      <c r="G1547">
        <v>74000</v>
      </c>
      <c r="H1547" t="s">
        <v>5774</v>
      </c>
      <c r="I1547" t="s">
        <v>5774</v>
      </c>
      <c r="J1547" t="s">
        <v>3433</v>
      </c>
      <c r="K1547" t="s">
        <v>7</v>
      </c>
      <c r="M1547" s="7">
        <v>23812816</v>
      </c>
      <c r="N1547" t="s">
        <v>5773</v>
      </c>
      <c r="O1547">
        <v>98</v>
      </c>
      <c r="P1547" s="8">
        <f>_xlfn.XLOOKUP(D1547,Consumer_Price_Index!A:A,Consumer_Price_Index!B:B)</f>
        <v>229.6</v>
      </c>
      <c r="Q1547" s="13">
        <f>IF(ISNUMBER(M1547), M1547*(Consumer_Price_Index!$B$45/(_xlfn.XLOOKUP('Working Data'!D6098,Consumer_Price_Index!A:A,Consumer_Price_Index!B:B))), "Missing")</f>
        <v>67432760.550185874</v>
      </c>
      <c r="R1547" t="str">
        <f t="shared" si="24"/>
        <v>No</v>
      </c>
    </row>
    <row r="1548" spans="1:18" x14ac:dyDescent="0.25">
      <c r="A1548" t="s">
        <v>1439</v>
      </c>
      <c r="B1548" t="s">
        <v>52</v>
      </c>
      <c r="C1548" t="s">
        <v>11</v>
      </c>
      <c r="D1548" s="11">
        <v>2018</v>
      </c>
      <c r="E1548" t="s">
        <v>387</v>
      </c>
      <c r="F1548">
        <v>5.6</v>
      </c>
      <c r="G1548">
        <v>6100</v>
      </c>
      <c r="H1548" t="s">
        <v>1438</v>
      </c>
      <c r="I1548" t="s">
        <v>1437</v>
      </c>
      <c r="J1548" t="s">
        <v>1436</v>
      </c>
      <c r="K1548" t="s">
        <v>7</v>
      </c>
      <c r="M1548" s="7">
        <v>62567</v>
      </c>
      <c r="N1548" t="s">
        <v>1435</v>
      </c>
      <c r="O1548">
        <v>90</v>
      </c>
      <c r="P1548" s="8">
        <f>_xlfn.XLOOKUP(D1548,Consumer_Price_Index!A:A,Consumer_Price_Index!B:B)</f>
        <v>251.1</v>
      </c>
      <c r="Q1548" s="13">
        <f>IF(ISNUMBER(M1548), M1548*(Consumer_Price_Index!$B$45/(_xlfn.XLOOKUP('Working Data'!D7374,Consumer_Price_Index!A:A,Consumer_Price_Index!B:B))), "Missing")</f>
        <v>88877.225641025638</v>
      </c>
      <c r="R1548" t="str">
        <f t="shared" si="24"/>
        <v>No</v>
      </c>
    </row>
    <row r="1549" spans="1:18" x14ac:dyDescent="0.25">
      <c r="A1549" t="s">
        <v>7573</v>
      </c>
      <c r="B1549" t="s">
        <v>41</v>
      </c>
      <c r="C1549" t="s">
        <v>24</v>
      </c>
      <c r="D1549" s="11">
        <v>2008</v>
      </c>
      <c r="E1549" t="s">
        <v>7572</v>
      </c>
      <c r="F1549">
        <v>5.6</v>
      </c>
      <c r="G1549">
        <v>27000</v>
      </c>
      <c r="H1549" t="s">
        <v>3587</v>
      </c>
      <c r="I1549" t="s">
        <v>7571</v>
      </c>
      <c r="J1549" t="s">
        <v>1004</v>
      </c>
      <c r="K1549" t="s">
        <v>7</v>
      </c>
      <c r="L1549" s="7">
        <v>25000000</v>
      </c>
      <c r="M1549" s="7">
        <v>6759057</v>
      </c>
      <c r="N1549" t="s">
        <v>4152</v>
      </c>
      <c r="O1549">
        <v>104</v>
      </c>
      <c r="P1549" s="8">
        <f>_xlfn.XLOOKUP(D1549,Consumer_Price_Index!A:A,Consumer_Price_Index!B:B)</f>
        <v>215.3</v>
      </c>
      <c r="Q1549" s="13">
        <f>IF(ISNUMBER(M1549), M1549*(Consumer_Price_Index!$B$45/(_xlfn.XLOOKUP('Working Data'!D5431,Consumer_Price_Index!A:A,Consumer_Price_Index!B:B))), "Missing")</f>
        <v>11959841.277003484</v>
      </c>
      <c r="R1549" t="str">
        <f t="shared" si="24"/>
        <v>Yes</v>
      </c>
    </row>
    <row r="1550" spans="1:18" x14ac:dyDescent="0.25">
      <c r="A1550" t="s">
        <v>11847</v>
      </c>
      <c r="B1550" t="s">
        <v>41</v>
      </c>
      <c r="C1550" t="s">
        <v>24</v>
      </c>
      <c r="D1550" s="11">
        <v>2000</v>
      </c>
      <c r="E1550" t="s">
        <v>11793</v>
      </c>
      <c r="F1550">
        <v>5.6</v>
      </c>
      <c r="G1550">
        <v>9100</v>
      </c>
      <c r="H1550" t="s">
        <v>8455</v>
      </c>
      <c r="I1550" t="s">
        <v>11846</v>
      </c>
      <c r="J1550" t="s">
        <v>11846</v>
      </c>
      <c r="K1550" t="s">
        <v>7</v>
      </c>
      <c r="L1550" s="7">
        <v>60000000</v>
      </c>
      <c r="M1550" s="7">
        <v>14145677</v>
      </c>
      <c r="N1550" t="s">
        <v>11827</v>
      </c>
      <c r="O1550">
        <v>105</v>
      </c>
      <c r="P1550" s="8">
        <f>_xlfn.XLOOKUP(D1550,Consumer_Price_Index!A:A,Consumer_Price_Index!B:B)</f>
        <v>172.2</v>
      </c>
      <c r="Q1550" s="13">
        <f>IF(ISNUMBER(M1550), M1550*(Consumer_Price_Index!$B$45/(_xlfn.XLOOKUP('Working Data'!D3827,Consumer_Price_Index!A:A,Consumer_Price_Index!B:B))), "Missing")</f>
        <v>26442869.82760736</v>
      </c>
      <c r="R1550" t="str">
        <f t="shared" si="24"/>
        <v>Yes</v>
      </c>
    </row>
    <row r="1551" spans="1:18" x14ac:dyDescent="0.25">
      <c r="A1551" t="s">
        <v>6668</v>
      </c>
      <c r="B1551" t="s">
        <v>68</v>
      </c>
      <c r="C1551" t="s">
        <v>24</v>
      </c>
      <c r="D1551" s="11">
        <v>2010</v>
      </c>
      <c r="E1551" t="s">
        <v>6667</v>
      </c>
      <c r="F1551">
        <v>5.6</v>
      </c>
      <c r="G1551">
        <v>60000</v>
      </c>
      <c r="H1551" t="s">
        <v>6666</v>
      </c>
      <c r="I1551" t="s">
        <v>6665</v>
      </c>
      <c r="J1551" t="s">
        <v>886</v>
      </c>
      <c r="K1551" t="s">
        <v>7</v>
      </c>
      <c r="L1551" s="7">
        <v>55000000</v>
      </c>
      <c r="M1551" s="7">
        <v>43053376</v>
      </c>
      <c r="N1551" t="s">
        <v>6122</v>
      </c>
      <c r="O1551">
        <v>91</v>
      </c>
      <c r="P1551" s="8">
        <f>_xlfn.XLOOKUP(D1551,Consumer_Price_Index!A:A,Consumer_Price_Index!B:B)</f>
        <v>218.1</v>
      </c>
      <c r="Q1551" s="13">
        <f>IF(ISNUMBER(M1551), M1551*(Consumer_Price_Index!$B$45/(_xlfn.XLOOKUP('Working Data'!D5778,Consumer_Price_Index!A:A,Consumer_Price_Index!B:B))), "Missing")</f>
        <v>69446075.527792469</v>
      </c>
      <c r="R1551" t="str">
        <f t="shared" si="24"/>
        <v>Yes</v>
      </c>
    </row>
    <row r="1552" spans="1:18" x14ac:dyDescent="0.25">
      <c r="A1552" t="s">
        <v>16129</v>
      </c>
      <c r="B1552" t="s">
        <v>41</v>
      </c>
      <c r="C1552" t="s">
        <v>11</v>
      </c>
      <c r="D1552" s="11">
        <v>1992</v>
      </c>
      <c r="E1552" t="s">
        <v>16128</v>
      </c>
      <c r="F1552">
        <v>5.6</v>
      </c>
      <c r="G1552">
        <v>2000</v>
      </c>
      <c r="H1552" t="s">
        <v>14460</v>
      </c>
      <c r="I1552" t="s">
        <v>14460</v>
      </c>
      <c r="J1552" t="s">
        <v>16127</v>
      </c>
      <c r="K1552" t="s">
        <v>7</v>
      </c>
      <c r="L1552" s="7">
        <v>18000000</v>
      </c>
      <c r="M1552" s="7">
        <v>11124511</v>
      </c>
      <c r="N1552" t="s">
        <v>108</v>
      </c>
      <c r="O1552">
        <v>103</v>
      </c>
      <c r="P1552" s="8">
        <f>_xlfn.XLOOKUP(D1552,Consumer_Price_Index!A:A,Consumer_Price_Index!B:B)</f>
        <v>140.30000000000001</v>
      </c>
      <c r="Q1552" s="13">
        <f>IF(ISNUMBER(M1552), M1552*(Consumer_Price_Index!$B$45/(_xlfn.XLOOKUP('Working Data'!D2219,Consumer_Price_Index!A:A,Consumer_Price_Index!B:B))), "Missing")</f>
        <v>18841792.672040023</v>
      </c>
      <c r="R1552" t="str">
        <f t="shared" si="24"/>
        <v>Yes</v>
      </c>
    </row>
    <row r="1553" spans="1:18" x14ac:dyDescent="0.25">
      <c r="A1553" t="s">
        <v>10151</v>
      </c>
      <c r="B1553" t="s">
        <v>68</v>
      </c>
      <c r="C1553" t="s">
        <v>24</v>
      </c>
      <c r="D1553" s="11">
        <v>2004</v>
      </c>
      <c r="E1553" t="s">
        <v>10150</v>
      </c>
      <c r="F1553">
        <v>5.6</v>
      </c>
      <c r="G1553">
        <v>135000</v>
      </c>
      <c r="H1553" t="s">
        <v>8939</v>
      </c>
      <c r="I1553" t="s">
        <v>8939</v>
      </c>
      <c r="J1553" t="s">
        <v>2895</v>
      </c>
      <c r="K1553" t="s">
        <v>7</v>
      </c>
      <c r="L1553" s="7">
        <v>37000000</v>
      </c>
      <c r="M1553" s="7">
        <v>113100873</v>
      </c>
      <c r="N1553" t="s">
        <v>8268</v>
      </c>
      <c r="O1553">
        <v>109</v>
      </c>
      <c r="P1553" s="8">
        <f>_xlfn.XLOOKUP(D1553,Consumer_Price_Index!A:A,Consumer_Price_Index!B:B)</f>
        <v>188.9</v>
      </c>
      <c r="Q1553" s="13">
        <f>IF(ISNUMBER(M1553), M1553*(Consumer_Price_Index!$B$45/(_xlfn.XLOOKUP('Working Data'!D4448,Consumer_Price_Index!A:A,Consumer_Price_Index!B:B))), "Missing")</f>
        <v>150095104.54311845</v>
      </c>
      <c r="R1553" t="str">
        <f t="shared" si="24"/>
        <v>Yes</v>
      </c>
    </row>
    <row r="1554" spans="1:18" x14ac:dyDescent="0.25">
      <c r="A1554" t="s">
        <v>16869</v>
      </c>
      <c r="B1554" t="s">
        <v>5244</v>
      </c>
      <c r="C1554" t="s">
        <v>11</v>
      </c>
      <c r="D1554" s="11">
        <v>1991</v>
      </c>
      <c r="E1554" t="s">
        <v>16860</v>
      </c>
      <c r="F1554">
        <v>5.6</v>
      </c>
      <c r="G1554">
        <v>3500</v>
      </c>
      <c r="H1554" t="s">
        <v>16868</v>
      </c>
      <c r="I1554" t="s">
        <v>16867</v>
      </c>
      <c r="J1554" t="s">
        <v>16866</v>
      </c>
      <c r="K1554" t="s">
        <v>7</v>
      </c>
      <c r="M1554" s="7">
        <v>1008404</v>
      </c>
      <c r="N1554" t="s">
        <v>16865</v>
      </c>
      <c r="O1554">
        <v>85</v>
      </c>
      <c r="P1554" s="8">
        <f>_xlfn.XLOOKUP(D1554,Consumer_Price_Index!A:A,Consumer_Price_Index!B:B)</f>
        <v>136.19999999999999</v>
      </c>
      <c r="Q1554" s="13">
        <f>IF(ISNUMBER(M1554), M1554*(Consumer_Price_Index!$B$45/(_xlfn.XLOOKUP('Working Data'!D1948,Consumer_Price_Index!A:A,Consumer_Price_Index!B:B))), "Missing")</f>
        <v>2126371.6179930796</v>
      </c>
      <c r="R1554" t="str">
        <f t="shared" si="24"/>
        <v>No</v>
      </c>
    </row>
    <row r="1555" spans="1:18" x14ac:dyDescent="0.25">
      <c r="A1555" t="s">
        <v>3801</v>
      </c>
      <c r="B1555" t="s">
        <v>41</v>
      </c>
      <c r="C1555" t="s">
        <v>34</v>
      </c>
      <c r="D1555" s="11">
        <v>2015</v>
      </c>
      <c r="E1555" t="s">
        <v>3800</v>
      </c>
      <c r="F1555">
        <v>5.6</v>
      </c>
      <c r="G1555">
        <v>53000</v>
      </c>
      <c r="H1555" t="s">
        <v>3799</v>
      </c>
      <c r="I1555" t="s">
        <v>3798</v>
      </c>
      <c r="J1555" t="s">
        <v>1853</v>
      </c>
      <c r="K1555" t="s">
        <v>7</v>
      </c>
      <c r="L1555" s="7">
        <v>30000000</v>
      </c>
      <c r="M1555" s="7">
        <v>6738764</v>
      </c>
      <c r="N1555" t="s">
        <v>842</v>
      </c>
      <c r="O1555">
        <v>92</v>
      </c>
      <c r="P1555" s="8">
        <f>_xlfn.XLOOKUP(D1555,Consumer_Price_Index!A:A,Consumer_Price_Index!B:B)</f>
        <v>237</v>
      </c>
      <c r="Q1555" s="13">
        <f>IF(ISNUMBER(M1555), M1555*(Consumer_Price_Index!$B$45/(_xlfn.XLOOKUP('Working Data'!D6750,Consumer_Price_Index!A:A,Consumer_Price_Index!B:B))), "Missing")</f>
        <v>11413570.821567537</v>
      </c>
      <c r="R1555" t="str">
        <f t="shared" si="24"/>
        <v>Yes</v>
      </c>
    </row>
    <row r="1556" spans="1:18" x14ac:dyDescent="0.25">
      <c r="A1556" t="s">
        <v>19374</v>
      </c>
      <c r="B1556" t="s">
        <v>68</v>
      </c>
      <c r="C1556" t="s">
        <v>24</v>
      </c>
      <c r="D1556" s="11">
        <v>1986</v>
      </c>
      <c r="E1556" t="s">
        <v>19373</v>
      </c>
      <c r="F1556">
        <v>5.6</v>
      </c>
      <c r="G1556">
        <v>454</v>
      </c>
      <c r="H1556" t="s">
        <v>19372</v>
      </c>
      <c r="I1556" t="s">
        <v>19371</v>
      </c>
      <c r="J1556" t="s">
        <v>19370</v>
      </c>
      <c r="K1556" t="s">
        <v>7</v>
      </c>
      <c r="M1556" s="7">
        <v>277405</v>
      </c>
      <c r="N1556" t="s">
        <v>19369</v>
      </c>
      <c r="O1556">
        <v>86</v>
      </c>
      <c r="P1556" s="8">
        <f>_xlfn.XLOOKUP(D1556,Consumer_Price_Index!A:A,Consumer_Price_Index!B:B)</f>
        <v>109.6</v>
      </c>
      <c r="Q1556" s="13">
        <f>IF(ISNUMBER(M1556), M1556*(Consumer_Price_Index!$B$45/(_xlfn.XLOOKUP('Working Data'!D1006,Consumer_Price_Index!A:A,Consumer_Price_Index!B:B))), "Missing")</f>
        <v>336620.08562325768</v>
      </c>
      <c r="R1556" t="str">
        <f t="shared" si="24"/>
        <v>No</v>
      </c>
    </row>
    <row r="1557" spans="1:18" x14ac:dyDescent="0.25">
      <c r="A1557" t="s">
        <v>9757</v>
      </c>
      <c r="B1557" t="s">
        <v>68</v>
      </c>
      <c r="C1557" t="s">
        <v>24</v>
      </c>
      <c r="D1557" s="11">
        <v>2004</v>
      </c>
      <c r="E1557" t="s">
        <v>9756</v>
      </c>
      <c r="F1557">
        <v>5.6</v>
      </c>
      <c r="G1557">
        <v>27000</v>
      </c>
      <c r="H1557" t="s">
        <v>4765</v>
      </c>
      <c r="I1557" t="s">
        <v>9755</v>
      </c>
      <c r="J1557" t="s">
        <v>3611</v>
      </c>
      <c r="K1557" t="s">
        <v>7</v>
      </c>
      <c r="L1557" s="7">
        <v>22000000</v>
      </c>
      <c r="M1557" s="7">
        <v>21513434</v>
      </c>
      <c r="N1557" t="s">
        <v>632</v>
      </c>
      <c r="O1557">
        <v>95</v>
      </c>
      <c r="P1557" s="8">
        <f>_xlfn.XLOOKUP(D1557,Consumer_Price_Index!A:A,Consumer_Price_Index!B:B)</f>
        <v>188.9</v>
      </c>
      <c r="Q1557" s="13">
        <f>IF(ISNUMBER(M1557), M1557*(Consumer_Price_Index!$B$45/(_xlfn.XLOOKUP('Working Data'!D4606,Consumer_Price_Index!A:A,Consumer_Price_Index!B:B))), "Missing")</f>
        <v>50154118.896710023</v>
      </c>
      <c r="R1557" t="str">
        <f t="shared" si="24"/>
        <v>Yes</v>
      </c>
    </row>
    <row r="1558" spans="1:18" x14ac:dyDescent="0.25">
      <c r="A1558" t="s">
        <v>16676</v>
      </c>
      <c r="B1558" t="s">
        <v>41</v>
      </c>
      <c r="C1558" t="s">
        <v>34</v>
      </c>
      <c r="D1558" s="11">
        <v>1991</v>
      </c>
      <c r="E1558" t="s">
        <v>16666</v>
      </c>
      <c r="F1558">
        <v>5.6</v>
      </c>
      <c r="G1558">
        <v>2500</v>
      </c>
      <c r="H1558" t="s">
        <v>12178</v>
      </c>
      <c r="I1558" t="s">
        <v>16675</v>
      </c>
      <c r="J1558" t="s">
        <v>15774</v>
      </c>
      <c r="K1558" t="s">
        <v>7</v>
      </c>
      <c r="M1558" s="7">
        <v>1182273</v>
      </c>
      <c r="N1558" t="s">
        <v>16674</v>
      </c>
      <c r="O1558">
        <v>111</v>
      </c>
      <c r="P1558" s="8">
        <f>_xlfn.XLOOKUP(D1558,Consumer_Price_Index!A:A,Consumer_Price_Index!B:B)</f>
        <v>136.19999999999999</v>
      </c>
      <c r="Q1558" s="13">
        <f>IF(ISNUMBER(M1558), M1558*(Consumer_Price_Index!$B$45/(_xlfn.XLOOKUP('Working Data'!D2013,Consumer_Price_Index!A:A,Consumer_Price_Index!B:B))), "Missing")</f>
        <v>1434641.9080047789</v>
      </c>
      <c r="R1558" t="str">
        <f t="shared" si="24"/>
        <v>No</v>
      </c>
    </row>
    <row r="1559" spans="1:18" x14ac:dyDescent="0.25">
      <c r="A1559" t="s">
        <v>8763</v>
      </c>
      <c r="B1559" t="s">
        <v>68</v>
      </c>
      <c r="C1559" t="s">
        <v>24</v>
      </c>
      <c r="D1559" s="11">
        <v>2006</v>
      </c>
      <c r="E1559" t="s">
        <v>8762</v>
      </c>
      <c r="F1559">
        <v>5.6</v>
      </c>
      <c r="G1559">
        <v>79000</v>
      </c>
      <c r="H1559" t="s">
        <v>1089</v>
      </c>
      <c r="I1559" t="s">
        <v>1258</v>
      </c>
      <c r="J1559" t="s">
        <v>7286</v>
      </c>
      <c r="K1559" t="s">
        <v>7</v>
      </c>
      <c r="L1559" s="7">
        <v>54000000</v>
      </c>
      <c r="M1559" s="7">
        <v>130628903</v>
      </c>
      <c r="N1559" t="s">
        <v>103</v>
      </c>
      <c r="O1559">
        <v>110</v>
      </c>
      <c r="P1559" s="8">
        <f>_xlfn.XLOOKUP(D1559,Consumer_Price_Index!A:A,Consumer_Price_Index!B:B)</f>
        <v>201.6</v>
      </c>
      <c r="Q1559" s="13">
        <f>IF(ISNUMBER(M1559), M1559*(Consumer_Price_Index!$B$45/(_xlfn.XLOOKUP('Working Data'!D4993,Consumer_Price_Index!A:A,Consumer_Price_Index!B:B))), "Missing")</f>
        <v>261172091.49671915</v>
      </c>
      <c r="R1559" t="str">
        <f t="shared" si="24"/>
        <v>Yes</v>
      </c>
    </row>
    <row r="1560" spans="1:18" x14ac:dyDescent="0.25">
      <c r="A1560" t="s">
        <v>14478</v>
      </c>
      <c r="B1560" t="s">
        <v>915</v>
      </c>
      <c r="C1560" t="s">
        <v>100</v>
      </c>
      <c r="D1560" s="11">
        <v>1996</v>
      </c>
      <c r="E1560" t="s">
        <v>14383</v>
      </c>
      <c r="F1560">
        <v>5.7</v>
      </c>
      <c r="G1560">
        <v>105000</v>
      </c>
      <c r="H1560" t="s">
        <v>9409</v>
      </c>
      <c r="I1560" t="s">
        <v>10302</v>
      </c>
      <c r="J1560" t="s">
        <v>2424</v>
      </c>
      <c r="K1560" t="s">
        <v>7</v>
      </c>
      <c r="L1560" s="7">
        <v>75000000</v>
      </c>
      <c r="M1560" s="7">
        <v>320689294</v>
      </c>
      <c r="N1560" t="s">
        <v>119</v>
      </c>
      <c r="O1560">
        <v>103</v>
      </c>
      <c r="P1560" s="8">
        <f>_xlfn.XLOOKUP(D1560,Consumer_Price_Index!A:A,Consumer_Price_Index!B:B)</f>
        <v>156.9</v>
      </c>
      <c r="Q1560" s="13">
        <f>IF(ISNUMBER(M1560), M1560*(Consumer_Price_Index!$B$45/(_xlfn.XLOOKUP('Working Data'!D2857,Consumer_Price_Index!A:A,Consumer_Price_Index!B:B))), "Missing")</f>
        <v>531054499.35760868</v>
      </c>
      <c r="R1560" t="str">
        <f t="shared" si="24"/>
        <v>Yes</v>
      </c>
    </row>
    <row r="1561" spans="1:18" x14ac:dyDescent="0.25">
      <c r="A1561" t="s">
        <v>18412</v>
      </c>
      <c r="B1561" t="s">
        <v>101</v>
      </c>
      <c r="C1561" t="s">
        <v>24</v>
      </c>
      <c r="D1561" s="11">
        <v>1988</v>
      </c>
      <c r="E1561" t="s">
        <v>18302</v>
      </c>
      <c r="F1561">
        <v>5.7</v>
      </c>
      <c r="G1561">
        <v>4400</v>
      </c>
      <c r="H1561" t="s">
        <v>15351</v>
      </c>
      <c r="I1561" t="s">
        <v>18411</v>
      </c>
      <c r="J1561" t="s">
        <v>18410</v>
      </c>
      <c r="K1561" t="s">
        <v>7</v>
      </c>
      <c r="M1561" s="7">
        <v>2567099</v>
      </c>
      <c r="N1561" t="s">
        <v>18409</v>
      </c>
      <c r="O1561">
        <v>93</v>
      </c>
      <c r="P1561" s="8">
        <f>_xlfn.XLOOKUP(D1561,Consumer_Price_Index!A:A,Consumer_Price_Index!B:B)</f>
        <v>118.3</v>
      </c>
      <c r="Q1561" s="13">
        <f>IF(ISNUMBER(M1561), M1561*(Consumer_Price_Index!$B$45/(_xlfn.XLOOKUP('Working Data'!D1364,Consumer_Price_Index!A:A,Consumer_Price_Index!B:B))), "Missing")</f>
        <v>8605006.2189218905</v>
      </c>
      <c r="R1561" t="str">
        <f t="shared" si="24"/>
        <v>No</v>
      </c>
    </row>
    <row r="1562" spans="1:18" x14ac:dyDescent="0.25">
      <c r="A1562" t="s">
        <v>2468</v>
      </c>
      <c r="B1562" t="s">
        <v>68</v>
      </c>
      <c r="C1562" t="s">
        <v>100</v>
      </c>
      <c r="D1562" s="11">
        <v>2017</v>
      </c>
      <c r="E1562" t="s">
        <v>2239</v>
      </c>
      <c r="F1562">
        <v>5.7</v>
      </c>
      <c r="G1562">
        <v>51000</v>
      </c>
      <c r="H1562" t="s">
        <v>760</v>
      </c>
      <c r="I1562" t="s">
        <v>760</v>
      </c>
      <c r="J1562" t="s">
        <v>2467</v>
      </c>
      <c r="K1562" t="s">
        <v>265</v>
      </c>
      <c r="L1562" s="7">
        <v>5300000</v>
      </c>
      <c r="M1562" s="7">
        <v>62198461</v>
      </c>
      <c r="N1562" t="s">
        <v>2466</v>
      </c>
      <c r="O1562">
        <v>89</v>
      </c>
      <c r="P1562" s="8">
        <f>_xlfn.XLOOKUP(D1562,Consumer_Price_Index!A:A,Consumer_Price_Index!B:B)</f>
        <v>245.1</v>
      </c>
      <c r="Q1562" s="13">
        <f>IF(ISNUMBER(M1562), M1562*(Consumer_Price_Index!$B$45/(_xlfn.XLOOKUP('Working Data'!D7131,Consumer_Price_Index!A:A,Consumer_Price_Index!B:B))), "Missing")</f>
        <v>107012258.98757765</v>
      </c>
      <c r="R1562" t="str">
        <f t="shared" si="24"/>
        <v>Yes</v>
      </c>
    </row>
    <row r="1563" spans="1:18" x14ac:dyDescent="0.25">
      <c r="A1563" t="s">
        <v>16705</v>
      </c>
      <c r="B1563" t="s">
        <v>41</v>
      </c>
      <c r="C1563" t="s">
        <v>87</v>
      </c>
      <c r="D1563" s="11">
        <v>1991</v>
      </c>
      <c r="E1563" t="s">
        <v>16704</v>
      </c>
      <c r="F1563">
        <v>5.7</v>
      </c>
      <c r="G1563">
        <v>5100</v>
      </c>
      <c r="H1563" t="s">
        <v>16703</v>
      </c>
      <c r="I1563" t="s">
        <v>9917</v>
      </c>
      <c r="J1563" t="s">
        <v>1822</v>
      </c>
      <c r="K1563" t="s">
        <v>265</v>
      </c>
      <c r="L1563" s="7">
        <v>15000000</v>
      </c>
      <c r="M1563" s="7">
        <v>15429177</v>
      </c>
      <c r="N1563" t="s">
        <v>103</v>
      </c>
      <c r="O1563">
        <v>94</v>
      </c>
      <c r="P1563" s="8">
        <f>_xlfn.XLOOKUP(D1563,Consumer_Price_Index!A:A,Consumer_Price_Index!B:B)</f>
        <v>136.19999999999999</v>
      </c>
      <c r="Q1563" s="13">
        <f>IF(ISNUMBER(M1563), M1563*(Consumer_Price_Index!$B$45/(_xlfn.XLOOKUP('Working Data'!D2003,Consumer_Price_Index!A:A,Consumer_Price_Index!B:B))), "Missing")</f>
        <v>23319792.816964287</v>
      </c>
      <c r="R1563" t="str">
        <f t="shared" si="24"/>
        <v>Yes</v>
      </c>
    </row>
    <row r="1564" spans="1:18" x14ac:dyDescent="0.25">
      <c r="A1564" t="s">
        <v>18624</v>
      </c>
      <c r="B1564" t="s">
        <v>41</v>
      </c>
      <c r="C1564" t="s">
        <v>5</v>
      </c>
      <c r="D1564" s="11">
        <v>1988</v>
      </c>
      <c r="E1564" t="s">
        <v>18623</v>
      </c>
      <c r="F1564">
        <v>5.7</v>
      </c>
      <c r="G1564">
        <v>51000</v>
      </c>
      <c r="H1564" t="s">
        <v>4242</v>
      </c>
      <c r="I1564" t="s">
        <v>6394</v>
      </c>
      <c r="J1564" t="s">
        <v>10608</v>
      </c>
      <c r="K1564" t="s">
        <v>7</v>
      </c>
      <c r="L1564" s="7">
        <v>13000000</v>
      </c>
      <c r="M1564" s="7">
        <v>49369899</v>
      </c>
      <c r="N1564" t="s">
        <v>666</v>
      </c>
      <c r="O1564">
        <v>93</v>
      </c>
      <c r="P1564" s="8">
        <f>_xlfn.XLOOKUP(D1564,Consumer_Price_Index!A:A,Consumer_Price_Index!B:B)</f>
        <v>118.3</v>
      </c>
      <c r="Q1564" s="13">
        <f>IF(ISNUMBER(M1564), M1564*(Consumer_Price_Index!$B$45/(_xlfn.XLOOKUP('Working Data'!D1288,Consumer_Price_Index!A:A,Consumer_Price_Index!B:B))), "Missing")</f>
        <v>83618722.764313504</v>
      </c>
      <c r="R1564" t="str">
        <f t="shared" si="24"/>
        <v>Yes</v>
      </c>
    </row>
    <row r="1565" spans="1:18" x14ac:dyDescent="0.25">
      <c r="A1565" t="s">
        <v>14174</v>
      </c>
      <c r="B1565" t="s">
        <v>41</v>
      </c>
      <c r="C1565" t="s">
        <v>24</v>
      </c>
      <c r="D1565" s="11">
        <v>1996</v>
      </c>
      <c r="E1565" t="s">
        <v>14173</v>
      </c>
      <c r="F1565">
        <v>5.7</v>
      </c>
      <c r="G1565">
        <v>4600</v>
      </c>
      <c r="H1565" t="s">
        <v>5898</v>
      </c>
      <c r="I1565" t="s">
        <v>5898</v>
      </c>
      <c r="J1565" t="s">
        <v>5898</v>
      </c>
      <c r="K1565" t="s">
        <v>7</v>
      </c>
      <c r="L1565" s="7">
        <v>8000000</v>
      </c>
      <c r="M1565" s="7">
        <v>35599803</v>
      </c>
      <c r="N1565" t="s">
        <v>14172</v>
      </c>
      <c r="O1565">
        <v>108</v>
      </c>
      <c r="P1565" s="8">
        <f>_xlfn.XLOOKUP(D1565,Consumer_Price_Index!A:A,Consumer_Price_Index!B:B)</f>
        <v>156.9</v>
      </c>
      <c r="Q1565" s="13">
        <f>IF(ISNUMBER(M1565), M1565*(Consumer_Price_Index!$B$45/(_xlfn.XLOOKUP('Working Data'!D2990,Consumer_Price_Index!A:A,Consumer_Price_Index!B:B))), "Missing")</f>
        <v>91692814.658495337</v>
      </c>
      <c r="R1565" t="str">
        <f t="shared" si="24"/>
        <v>Yes</v>
      </c>
    </row>
    <row r="1566" spans="1:18" x14ac:dyDescent="0.25">
      <c r="A1566" t="s">
        <v>4945</v>
      </c>
      <c r="B1566" t="s">
        <v>41</v>
      </c>
      <c r="C1566" t="s">
        <v>24</v>
      </c>
      <c r="D1566" s="11">
        <v>2013</v>
      </c>
      <c r="E1566" t="s">
        <v>4944</v>
      </c>
      <c r="F1566">
        <v>5.7</v>
      </c>
      <c r="G1566">
        <v>10000</v>
      </c>
      <c r="H1566" t="s">
        <v>4943</v>
      </c>
      <c r="I1566" t="s">
        <v>4943</v>
      </c>
      <c r="J1566" t="s">
        <v>4942</v>
      </c>
      <c r="K1566" t="s">
        <v>7</v>
      </c>
      <c r="M1566" s="7">
        <v>175755</v>
      </c>
      <c r="N1566" t="s">
        <v>4941</v>
      </c>
      <c r="O1566">
        <v>98</v>
      </c>
      <c r="P1566" s="8">
        <f>_xlfn.XLOOKUP(D1566,Consumer_Price_Index!A:A,Consumer_Price_Index!B:B)</f>
        <v>233</v>
      </c>
      <c r="Q1566" s="13">
        <f>IF(ISNUMBER(M1566), M1566*(Consumer_Price_Index!$B$45/(_xlfn.XLOOKUP('Working Data'!D6376,Consumer_Price_Index!A:A,Consumer_Price_Index!B:B))), "Missing")</f>
        <v>302385.93167701864</v>
      </c>
      <c r="R1566" t="str">
        <f t="shared" si="24"/>
        <v>No</v>
      </c>
    </row>
    <row r="1567" spans="1:18" x14ac:dyDescent="0.25">
      <c r="A1567" t="s">
        <v>3175</v>
      </c>
      <c r="B1567" t="s">
        <v>68</v>
      </c>
      <c r="C1567" t="s">
        <v>34</v>
      </c>
      <c r="D1567" s="11">
        <v>2016</v>
      </c>
      <c r="E1567" t="s">
        <v>3174</v>
      </c>
      <c r="F1567">
        <v>5.7</v>
      </c>
      <c r="G1567">
        <v>113000</v>
      </c>
      <c r="H1567" t="s">
        <v>2231</v>
      </c>
      <c r="I1567" t="s">
        <v>3006</v>
      </c>
      <c r="J1567" t="s">
        <v>1736</v>
      </c>
      <c r="K1567" t="s">
        <v>7</v>
      </c>
      <c r="L1567" s="7">
        <v>110000000</v>
      </c>
      <c r="M1567" s="7">
        <v>179246868</v>
      </c>
      <c r="N1567" t="s">
        <v>2660</v>
      </c>
      <c r="O1567">
        <v>120</v>
      </c>
      <c r="P1567" s="8">
        <f>_xlfn.XLOOKUP(D1567,Consumer_Price_Index!A:A,Consumer_Price_Index!B:B)</f>
        <v>240</v>
      </c>
      <c r="Q1567" s="13">
        <f>IF(ISNUMBER(M1567), M1567*(Consumer_Price_Index!$B$45/(_xlfn.XLOOKUP('Working Data'!D6935,Consumer_Price_Index!A:A,Consumer_Price_Index!B:B))), "Missing")</f>
        <v>242848024.36460647</v>
      </c>
      <c r="R1567" t="str">
        <f t="shared" si="24"/>
        <v>Yes</v>
      </c>
    </row>
    <row r="1568" spans="1:18" x14ac:dyDescent="0.25">
      <c r="A1568" t="s">
        <v>2191</v>
      </c>
      <c r="B1568" t="s">
        <v>41</v>
      </c>
      <c r="C1568" t="s">
        <v>11</v>
      </c>
      <c r="D1568" s="11">
        <v>2017</v>
      </c>
      <c r="E1568" t="s">
        <v>2043</v>
      </c>
      <c r="F1568">
        <v>5.7</v>
      </c>
      <c r="G1568">
        <v>3500</v>
      </c>
      <c r="H1568" t="s">
        <v>2190</v>
      </c>
      <c r="I1568" t="s">
        <v>2190</v>
      </c>
      <c r="J1568" t="s">
        <v>2189</v>
      </c>
      <c r="K1568" t="s">
        <v>7</v>
      </c>
      <c r="M1568" s="7">
        <v>237708</v>
      </c>
      <c r="N1568" t="s">
        <v>2188</v>
      </c>
      <c r="O1568">
        <v>111</v>
      </c>
      <c r="P1568" s="8">
        <f>_xlfn.XLOOKUP(D1568,Consumer_Price_Index!A:A,Consumer_Price_Index!B:B)</f>
        <v>245.1</v>
      </c>
      <c r="Q1568" s="13">
        <f>IF(ISNUMBER(M1568), M1568*(Consumer_Price_Index!$B$45/(_xlfn.XLOOKUP('Working Data'!D7198,Consumer_Price_Index!A:A,Consumer_Price_Index!B:B))), "Missing")</f>
        <v>315460.05052264803</v>
      </c>
      <c r="R1568" t="str">
        <f t="shared" si="24"/>
        <v>No</v>
      </c>
    </row>
    <row r="1569" spans="1:18" x14ac:dyDescent="0.25">
      <c r="A1569" t="s">
        <v>11473</v>
      </c>
      <c r="B1569" t="s">
        <v>68</v>
      </c>
      <c r="C1569" t="s">
        <v>24</v>
      </c>
      <c r="D1569" s="11">
        <v>2001</v>
      </c>
      <c r="E1569" t="s">
        <v>11472</v>
      </c>
      <c r="F1569">
        <v>5.7</v>
      </c>
      <c r="G1569">
        <v>55000</v>
      </c>
      <c r="H1569" t="s">
        <v>9759</v>
      </c>
      <c r="I1569" t="s">
        <v>5217</v>
      </c>
      <c r="J1569" t="s">
        <v>6748</v>
      </c>
      <c r="K1569" t="s">
        <v>7</v>
      </c>
      <c r="L1569" s="7">
        <v>46000000</v>
      </c>
      <c r="M1569" s="7">
        <v>138307673</v>
      </c>
      <c r="N1569" t="s">
        <v>8268</v>
      </c>
      <c r="O1569">
        <v>102</v>
      </c>
      <c r="P1569" s="8">
        <f>_xlfn.XLOOKUP(D1569,Consumer_Price_Index!A:A,Consumer_Price_Index!B:B)</f>
        <v>177.1</v>
      </c>
      <c r="Q1569" s="13">
        <f>IF(ISNUMBER(M1569), M1569*(Consumer_Price_Index!$B$45/(_xlfn.XLOOKUP('Working Data'!D3973,Consumer_Price_Index!A:A,Consumer_Price_Index!B:B))), "Missing")</f>
        <v>268593677.26641172</v>
      </c>
      <c r="R1569" t="str">
        <f t="shared" si="24"/>
        <v>Yes</v>
      </c>
    </row>
    <row r="1570" spans="1:18" x14ac:dyDescent="0.25">
      <c r="A1570" t="s">
        <v>15577</v>
      </c>
      <c r="B1570" t="s">
        <v>68</v>
      </c>
      <c r="C1570" t="s">
        <v>24</v>
      </c>
      <c r="D1570" s="11">
        <v>1993</v>
      </c>
      <c r="E1570" t="s">
        <v>15576</v>
      </c>
      <c r="F1570">
        <v>5.7</v>
      </c>
      <c r="G1570">
        <v>8600</v>
      </c>
      <c r="H1570" t="s">
        <v>4554</v>
      </c>
      <c r="I1570" t="s">
        <v>4554</v>
      </c>
      <c r="J1570" t="s">
        <v>1848</v>
      </c>
      <c r="K1570" t="s">
        <v>7</v>
      </c>
      <c r="M1570" s="7">
        <v>9745803</v>
      </c>
      <c r="N1570" t="s">
        <v>6977</v>
      </c>
      <c r="O1570">
        <v>96</v>
      </c>
      <c r="P1570" s="8">
        <f>_xlfn.XLOOKUP(D1570,Consumer_Price_Index!A:A,Consumer_Price_Index!B:B)</f>
        <v>144.5</v>
      </c>
      <c r="Q1570" s="13">
        <f>IF(ISNUMBER(M1570), M1570*(Consumer_Price_Index!$B$45/(_xlfn.XLOOKUP('Working Data'!D2431,Consumer_Price_Index!A:A,Consumer_Price_Index!B:B))), "Missing")</f>
        <v>13203851.374388617</v>
      </c>
      <c r="R1570" t="str">
        <f t="shared" si="24"/>
        <v>No</v>
      </c>
    </row>
    <row r="1571" spans="1:18" x14ac:dyDescent="0.25">
      <c r="A1571" t="s">
        <v>15237</v>
      </c>
      <c r="B1571" t="s">
        <v>101</v>
      </c>
      <c r="C1571" t="s">
        <v>100</v>
      </c>
      <c r="D1571" s="11">
        <v>1994</v>
      </c>
      <c r="E1571" t="s">
        <v>15236</v>
      </c>
      <c r="F1571">
        <v>5.7</v>
      </c>
      <c r="G1571">
        <v>6500</v>
      </c>
      <c r="H1571" t="s">
        <v>4068</v>
      </c>
      <c r="I1571" t="s">
        <v>15235</v>
      </c>
      <c r="J1571" t="s">
        <v>15234</v>
      </c>
      <c r="K1571" t="s">
        <v>7</v>
      </c>
      <c r="M1571" s="7">
        <v>16820893</v>
      </c>
      <c r="N1571" t="s">
        <v>108</v>
      </c>
      <c r="O1571">
        <v>94</v>
      </c>
      <c r="P1571" s="8">
        <f>_xlfn.XLOOKUP(D1571,Consumer_Price_Index!A:A,Consumer_Price_Index!B:B)</f>
        <v>148.19999999999999</v>
      </c>
      <c r="Q1571" s="13">
        <f>IF(ISNUMBER(M1571), M1571*(Consumer_Price_Index!$B$45/(_xlfn.XLOOKUP('Working Data'!D2571,Consumer_Price_Index!A:A,Consumer_Price_Index!B:B))), "Missing")</f>
        <v>29763798.473286875</v>
      </c>
      <c r="R1571" t="str">
        <f t="shared" si="24"/>
        <v>No</v>
      </c>
    </row>
    <row r="1572" spans="1:18" x14ac:dyDescent="0.25">
      <c r="A1572" t="s">
        <v>21013</v>
      </c>
      <c r="B1572" t="s">
        <v>41</v>
      </c>
      <c r="C1572" t="s">
        <v>34</v>
      </c>
      <c r="D1572" s="11">
        <v>1983</v>
      </c>
      <c r="E1572" t="s">
        <v>21012</v>
      </c>
      <c r="F1572">
        <v>5.7</v>
      </c>
      <c r="G1572">
        <v>2900</v>
      </c>
      <c r="H1572" t="s">
        <v>20043</v>
      </c>
      <c r="I1572" t="s">
        <v>20043</v>
      </c>
      <c r="J1572" t="s">
        <v>21011</v>
      </c>
      <c r="K1572" t="s">
        <v>7</v>
      </c>
      <c r="L1572" s="7">
        <v>3000000</v>
      </c>
      <c r="M1572" s="7">
        <v>17488564</v>
      </c>
      <c r="N1572" t="s">
        <v>21010</v>
      </c>
      <c r="O1572">
        <v>94</v>
      </c>
      <c r="P1572" s="8">
        <f>_xlfn.XLOOKUP(D1572,Consumer_Price_Index!A:A,Consumer_Price_Index!B:B)</f>
        <v>99.6</v>
      </c>
      <c r="Q1572" s="13">
        <f>IF(ISNUMBER(M1572), M1572*(Consumer_Price_Index!$B$45/(_xlfn.XLOOKUP('Working Data'!D394,Consumer_Price_Index!A:A,Consumer_Price_Index!B:B))), "Missing")</f>
        <v>24750420.115188111</v>
      </c>
      <c r="R1572" t="str">
        <f t="shared" si="24"/>
        <v>Yes</v>
      </c>
    </row>
    <row r="1573" spans="1:18" x14ac:dyDescent="0.25">
      <c r="A1573" t="s">
        <v>19577</v>
      </c>
      <c r="B1573" t="s">
        <v>68</v>
      </c>
      <c r="C1573" t="s">
        <v>34</v>
      </c>
      <c r="D1573" s="11">
        <v>1986</v>
      </c>
      <c r="E1573" t="s">
        <v>19228</v>
      </c>
      <c r="F1573">
        <v>5.7</v>
      </c>
      <c r="G1573">
        <v>11000</v>
      </c>
      <c r="H1573" t="s">
        <v>16976</v>
      </c>
      <c r="I1573" t="s">
        <v>19576</v>
      </c>
      <c r="J1573" t="s">
        <v>14733</v>
      </c>
      <c r="K1573" t="s">
        <v>7</v>
      </c>
      <c r="L1573" s="7">
        <v>12000000</v>
      </c>
      <c r="M1573" s="7">
        <v>15945534</v>
      </c>
      <c r="N1573" t="s">
        <v>114</v>
      </c>
      <c r="O1573">
        <v>88</v>
      </c>
      <c r="P1573" s="8">
        <f>_xlfn.XLOOKUP(D1573,Consumer_Price_Index!A:A,Consumer_Price_Index!B:B)</f>
        <v>109.6</v>
      </c>
      <c r="Q1573" s="13">
        <f>IF(ISNUMBER(M1573), M1573*(Consumer_Price_Index!$B$45/(_xlfn.XLOOKUP('Working Data'!D938,Consumer_Price_Index!A:A,Consumer_Price_Index!B:B))), "Missing")</f>
        <v>45154314.217472121</v>
      </c>
      <c r="R1573" t="str">
        <f t="shared" si="24"/>
        <v>Yes</v>
      </c>
    </row>
    <row r="1574" spans="1:18" x14ac:dyDescent="0.25">
      <c r="A1574" t="s">
        <v>3110</v>
      </c>
      <c r="B1574" t="s">
        <v>68</v>
      </c>
      <c r="C1574" t="s">
        <v>34</v>
      </c>
      <c r="D1574" s="11">
        <v>2016</v>
      </c>
      <c r="E1574" t="s">
        <v>2775</v>
      </c>
      <c r="F1574">
        <v>5.7</v>
      </c>
      <c r="G1574">
        <v>190000</v>
      </c>
      <c r="H1574" t="s">
        <v>3109</v>
      </c>
      <c r="I1574" t="s">
        <v>3108</v>
      </c>
      <c r="J1574" t="s">
        <v>2474</v>
      </c>
      <c r="K1574" t="s">
        <v>7</v>
      </c>
      <c r="L1574" s="7">
        <v>125000000</v>
      </c>
      <c r="M1574" s="7">
        <v>240697856</v>
      </c>
      <c r="N1574" t="s">
        <v>877</v>
      </c>
      <c r="O1574">
        <v>115</v>
      </c>
      <c r="P1574" s="8">
        <f>_xlfn.XLOOKUP(D1574,Consumer_Price_Index!A:A,Consumer_Price_Index!B:B)</f>
        <v>240</v>
      </c>
      <c r="Q1574" s="13">
        <f>IF(ISNUMBER(M1574), M1574*(Consumer_Price_Index!$B$45/(_xlfn.XLOOKUP('Working Data'!D6954,Consumer_Price_Index!A:A,Consumer_Price_Index!B:B))), "Missing")</f>
        <v>561137235.83167565</v>
      </c>
      <c r="R1574" t="str">
        <f t="shared" si="24"/>
        <v>Yes</v>
      </c>
    </row>
    <row r="1575" spans="1:18" x14ac:dyDescent="0.25">
      <c r="A1575" t="s">
        <v>6234</v>
      </c>
      <c r="B1575" t="s">
        <v>68</v>
      </c>
      <c r="C1575" t="s">
        <v>34</v>
      </c>
      <c r="D1575" s="11">
        <v>2011</v>
      </c>
      <c r="E1575" t="s">
        <v>6067</v>
      </c>
      <c r="F1575">
        <v>5.7</v>
      </c>
      <c r="G1575">
        <v>176000</v>
      </c>
      <c r="H1575" t="s">
        <v>4549</v>
      </c>
      <c r="I1575" t="s">
        <v>6233</v>
      </c>
      <c r="J1575" t="s">
        <v>2751</v>
      </c>
      <c r="K1575" t="s">
        <v>7</v>
      </c>
      <c r="L1575" s="7">
        <v>70000000</v>
      </c>
      <c r="M1575" s="7">
        <v>211819354</v>
      </c>
      <c r="N1575" t="s">
        <v>114</v>
      </c>
      <c r="O1575">
        <v>116</v>
      </c>
      <c r="P1575" s="8">
        <f>_xlfn.XLOOKUP(D1575,Consumer_Price_Index!A:A,Consumer_Price_Index!B:B)</f>
        <v>224.9</v>
      </c>
      <c r="Q1575" s="13">
        <f>IF(ISNUMBER(M1575), M1575*(Consumer_Price_Index!$B$45/(_xlfn.XLOOKUP('Working Data'!D5942,Consumer_Price_Index!A:A,Consumer_Price_Index!B:B))), "Missing")</f>
        <v>286978022.07114267</v>
      </c>
      <c r="R1575" t="str">
        <f t="shared" si="24"/>
        <v>Yes</v>
      </c>
    </row>
    <row r="1576" spans="1:18" x14ac:dyDescent="0.25">
      <c r="A1576" t="s">
        <v>8195</v>
      </c>
      <c r="B1576" t="s">
        <v>68</v>
      </c>
      <c r="C1576" t="s">
        <v>24</v>
      </c>
      <c r="D1576" s="11">
        <v>2007</v>
      </c>
      <c r="E1576" t="s">
        <v>8194</v>
      </c>
      <c r="F1576">
        <v>5.7</v>
      </c>
      <c r="G1576">
        <v>38000</v>
      </c>
      <c r="H1576" t="s">
        <v>8193</v>
      </c>
      <c r="I1576" t="s">
        <v>8192</v>
      </c>
      <c r="J1576" t="s">
        <v>524</v>
      </c>
      <c r="K1576" t="s">
        <v>7</v>
      </c>
      <c r="M1576" s="7">
        <v>69485490</v>
      </c>
      <c r="N1576" t="s">
        <v>103</v>
      </c>
      <c r="O1576">
        <v>102</v>
      </c>
      <c r="P1576" s="8">
        <f>_xlfn.XLOOKUP(D1576,Consumer_Price_Index!A:A,Consumer_Price_Index!B:B)</f>
        <v>207.3</v>
      </c>
      <c r="Q1576" s="13">
        <f>IF(ISNUMBER(M1576), M1576*(Consumer_Price_Index!$B$45/(_xlfn.XLOOKUP('Working Data'!D5205,Consumer_Price_Index!A:A,Consumer_Price_Index!B:B))), "Missing")</f>
        <v>88217620.012500003</v>
      </c>
      <c r="R1576" t="str">
        <f t="shared" si="24"/>
        <v>No</v>
      </c>
    </row>
    <row r="1577" spans="1:18" x14ac:dyDescent="0.25">
      <c r="A1577" t="s">
        <v>16518</v>
      </c>
      <c r="B1577" t="s">
        <v>101</v>
      </c>
      <c r="C1577" t="s">
        <v>24</v>
      </c>
      <c r="D1577" s="11">
        <v>1992</v>
      </c>
      <c r="E1577" t="s">
        <v>16169</v>
      </c>
      <c r="F1577">
        <v>5.7</v>
      </c>
      <c r="G1577">
        <v>68000</v>
      </c>
      <c r="H1577" t="s">
        <v>6647</v>
      </c>
      <c r="I1577" t="s">
        <v>11152</v>
      </c>
      <c r="J1577" t="s">
        <v>15018</v>
      </c>
      <c r="K1577" t="s">
        <v>7</v>
      </c>
      <c r="M1577" s="7">
        <v>147214049</v>
      </c>
      <c r="N1577" t="s">
        <v>103</v>
      </c>
      <c r="O1577">
        <v>87</v>
      </c>
      <c r="P1577" s="8">
        <f>_xlfn.XLOOKUP(D1577,Consumer_Price_Index!A:A,Consumer_Price_Index!B:B)</f>
        <v>140.30000000000001</v>
      </c>
      <c r="Q1577" s="13">
        <f>IF(ISNUMBER(M1577), M1577*(Consumer_Price_Index!$B$45/(_xlfn.XLOOKUP('Working Data'!D2075,Consumer_Price_Index!A:A,Consumer_Price_Index!B:B))), "Missing")</f>
        <v>208342409.33720389</v>
      </c>
      <c r="R1577" t="str">
        <f t="shared" si="24"/>
        <v>No</v>
      </c>
    </row>
    <row r="1578" spans="1:18" x14ac:dyDescent="0.25">
      <c r="A1578" t="s">
        <v>3016</v>
      </c>
      <c r="B1578" t="s">
        <v>68</v>
      </c>
      <c r="C1578" t="s">
        <v>34</v>
      </c>
      <c r="D1578" s="11">
        <v>2016</v>
      </c>
      <c r="E1578" t="s">
        <v>2978</v>
      </c>
      <c r="F1578">
        <v>5.7</v>
      </c>
      <c r="G1578">
        <v>43000</v>
      </c>
      <c r="H1578" t="s">
        <v>3015</v>
      </c>
      <c r="I1578" t="s">
        <v>3014</v>
      </c>
      <c r="J1578" t="s">
        <v>3013</v>
      </c>
      <c r="K1578" t="s">
        <v>7</v>
      </c>
      <c r="L1578" s="7">
        <v>100000000</v>
      </c>
      <c r="M1578" s="7">
        <v>94061311</v>
      </c>
      <c r="N1578" t="s">
        <v>3012</v>
      </c>
      <c r="O1578">
        <v>123</v>
      </c>
      <c r="P1578" s="8">
        <f>_xlfn.XLOOKUP(D1578,Consumer_Price_Index!A:A,Consumer_Price_Index!B:B)</f>
        <v>240</v>
      </c>
      <c r="Q1578" s="13">
        <f>IF(ISNUMBER(M1578), M1578*(Consumer_Price_Index!$B$45/(_xlfn.XLOOKUP('Working Data'!D6980,Consumer_Price_Index!A:A,Consumer_Price_Index!B:B))), "Missing")</f>
        <v>151723035.79512969</v>
      </c>
      <c r="R1578" t="str">
        <f t="shared" si="24"/>
        <v>Yes</v>
      </c>
    </row>
    <row r="1579" spans="1:18" x14ac:dyDescent="0.25">
      <c r="A1579" t="s">
        <v>20918</v>
      </c>
      <c r="B1579" t="s">
        <v>41</v>
      </c>
      <c r="C1579" t="s">
        <v>11</v>
      </c>
      <c r="D1579" s="11">
        <v>1983</v>
      </c>
      <c r="E1579" t="s">
        <v>20883</v>
      </c>
      <c r="F1579">
        <v>5.7</v>
      </c>
      <c r="G1579">
        <v>1200</v>
      </c>
      <c r="H1579" t="s">
        <v>17185</v>
      </c>
      <c r="I1579" t="s">
        <v>10878</v>
      </c>
      <c r="J1579" t="s">
        <v>2412</v>
      </c>
      <c r="K1579" t="s">
        <v>265</v>
      </c>
      <c r="L1579" s="7">
        <v>11800000</v>
      </c>
      <c r="M1579" s="7">
        <v>5997566</v>
      </c>
      <c r="N1579" t="s">
        <v>20917</v>
      </c>
      <c r="O1579">
        <v>104</v>
      </c>
      <c r="P1579" s="8">
        <f>_xlfn.XLOOKUP(D1579,Consumer_Price_Index!A:A,Consumer_Price_Index!B:B)</f>
        <v>99.6</v>
      </c>
      <c r="Q1579" s="13">
        <f>IF(ISNUMBER(M1579), M1579*(Consumer_Price_Index!$B$45/(_xlfn.XLOOKUP('Working Data'!D427,Consumer_Price_Index!A:A,Consumer_Price_Index!B:B))), "Missing")</f>
        <v>7146884.4747751271</v>
      </c>
      <c r="R1579" t="str">
        <f t="shared" si="24"/>
        <v>Yes</v>
      </c>
    </row>
    <row r="1580" spans="1:18" x14ac:dyDescent="0.25">
      <c r="A1580" t="s">
        <v>4076</v>
      </c>
      <c r="B1580" t="s">
        <v>68</v>
      </c>
      <c r="C1580" t="s">
        <v>24</v>
      </c>
      <c r="D1580" s="11">
        <v>2014</v>
      </c>
      <c r="E1580" t="s">
        <v>4075</v>
      </c>
      <c r="F1580">
        <v>5.7</v>
      </c>
      <c r="G1580">
        <v>2800</v>
      </c>
      <c r="H1580" t="s">
        <v>4074</v>
      </c>
      <c r="I1580" t="s">
        <v>4074</v>
      </c>
      <c r="J1580" t="s">
        <v>589</v>
      </c>
      <c r="K1580" t="s">
        <v>7</v>
      </c>
      <c r="M1580" s="7">
        <v>1012804</v>
      </c>
      <c r="N1580" t="s">
        <v>4073</v>
      </c>
      <c r="O1580">
        <v>103</v>
      </c>
      <c r="P1580" s="8">
        <f>_xlfn.XLOOKUP(D1580,Consumer_Price_Index!A:A,Consumer_Price_Index!B:B)</f>
        <v>236.7</v>
      </c>
      <c r="Q1580" s="13">
        <f>IF(ISNUMBER(M1580), M1580*(Consumer_Price_Index!$B$45/(_xlfn.XLOOKUP('Working Data'!D6643,Consumer_Price_Index!A:A,Consumer_Price_Index!B:B))), "Missing")</f>
        <v>2361142.9135424639</v>
      </c>
      <c r="R1580" t="str">
        <f t="shared" si="24"/>
        <v>No</v>
      </c>
    </row>
    <row r="1581" spans="1:18" x14ac:dyDescent="0.25">
      <c r="A1581" t="s">
        <v>19402</v>
      </c>
      <c r="B1581" t="s">
        <v>101</v>
      </c>
      <c r="C1581" t="s">
        <v>100</v>
      </c>
      <c r="D1581" s="11">
        <v>1986</v>
      </c>
      <c r="E1581" t="s">
        <v>19401</v>
      </c>
      <c r="F1581">
        <v>5.7</v>
      </c>
      <c r="G1581">
        <v>2800</v>
      </c>
      <c r="H1581" t="s">
        <v>19400</v>
      </c>
      <c r="I1581" t="s">
        <v>19399</v>
      </c>
      <c r="J1581" t="s">
        <v>19398</v>
      </c>
      <c r="K1581" t="s">
        <v>265</v>
      </c>
      <c r="N1581" t="s">
        <v>19397</v>
      </c>
      <c r="O1581">
        <v>108</v>
      </c>
      <c r="P1581" s="8">
        <f>_xlfn.XLOOKUP(D1581,Consumer_Price_Index!A:A,Consumer_Price_Index!B:B)</f>
        <v>109.6</v>
      </c>
      <c r="Q1581" s="13" t="str">
        <f>IF(ISNUMBER(M1581), M1581*(Consumer_Price_Index!$B$45/(_xlfn.XLOOKUP('Working Data'!D998,Consumer_Price_Index!A:A,Consumer_Price_Index!B:B))), "Missing")</f>
        <v>Missing</v>
      </c>
      <c r="R1581" t="str">
        <f t="shared" si="24"/>
        <v>No</v>
      </c>
    </row>
    <row r="1582" spans="1:18" x14ac:dyDescent="0.25">
      <c r="A1582" t="s">
        <v>11162</v>
      </c>
      <c r="B1582" t="s">
        <v>68</v>
      </c>
      <c r="C1582" t="s">
        <v>11</v>
      </c>
      <c r="D1582" s="11">
        <v>2002</v>
      </c>
      <c r="E1582" t="s">
        <v>10802</v>
      </c>
      <c r="F1582">
        <v>5.7</v>
      </c>
      <c r="G1582">
        <v>30000</v>
      </c>
      <c r="H1582" t="s">
        <v>8851</v>
      </c>
      <c r="I1582" t="s">
        <v>11161</v>
      </c>
      <c r="J1582" t="s">
        <v>3611</v>
      </c>
      <c r="K1582" t="s">
        <v>7</v>
      </c>
      <c r="L1582" s="7">
        <v>25000000</v>
      </c>
      <c r="M1582" s="7">
        <v>51843679</v>
      </c>
      <c r="N1582" t="s">
        <v>103</v>
      </c>
      <c r="O1582">
        <v>104</v>
      </c>
      <c r="P1582" s="8">
        <f>_xlfn.XLOOKUP(D1582,Consumer_Price_Index!A:A,Consumer_Price_Index!B:B)</f>
        <v>179.9</v>
      </c>
      <c r="Q1582" s="13">
        <f>IF(ISNUMBER(M1582), M1582*(Consumer_Price_Index!$B$45/(_xlfn.XLOOKUP('Working Data'!D4093,Consumer_Price_Index!A:A,Consumer_Price_Index!B:B))), "Missing")</f>
        <v>72429018.758826226</v>
      </c>
      <c r="R1582" t="str">
        <f t="shared" si="24"/>
        <v>Yes</v>
      </c>
    </row>
    <row r="1583" spans="1:18" x14ac:dyDescent="0.25">
      <c r="A1583" t="s">
        <v>17457</v>
      </c>
      <c r="B1583" t="s">
        <v>41</v>
      </c>
      <c r="C1583" t="s">
        <v>34</v>
      </c>
      <c r="D1583" s="11">
        <v>1990</v>
      </c>
      <c r="E1583" t="s">
        <v>17198</v>
      </c>
      <c r="F1583">
        <v>5.7</v>
      </c>
      <c r="G1583">
        <v>13000</v>
      </c>
      <c r="H1583" t="s">
        <v>2247</v>
      </c>
      <c r="I1583" t="s">
        <v>2247</v>
      </c>
      <c r="J1583" t="s">
        <v>1834</v>
      </c>
      <c r="K1583" t="s">
        <v>7</v>
      </c>
      <c r="M1583" s="7">
        <v>8217997</v>
      </c>
      <c r="N1583" t="s">
        <v>17456</v>
      </c>
      <c r="O1583">
        <v>102</v>
      </c>
      <c r="P1583" s="8">
        <f>_xlfn.XLOOKUP(D1583,Consumer_Price_Index!A:A,Consumer_Price_Index!B:B)</f>
        <v>130.69999999999999</v>
      </c>
      <c r="Q1583" s="13">
        <f>IF(ISNUMBER(M1583), M1583*(Consumer_Price_Index!$B$45/(_xlfn.XLOOKUP('Working Data'!D1731,Consumer_Price_Index!A:A,Consumer_Price_Index!B:B))), "Missing")</f>
        <v>14541368.675377468</v>
      </c>
      <c r="R1583" t="str">
        <f t="shared" si="24"/>
        <v>No</v>
      </c>
    </row>
    <row r="1584" spans="1:18" x14ac:dyDescent="0.25">
      <c r="A1584" t="s">
        <v>15592</v>
      </c>
      <c r="B1584" t="s">
        <v>41</v>
      </c>
      <c r="C1584" t="s">
        <v>11</v>
      </c>
      <c r="D1584" s="11">
        <v>1993</v>
      </c>
      <c r="E1584" t="s">
        <v>15591</v>
      </c>
      <c r="F1584">
        <v>5.7</v>
      </c>
      <c r="G1584">
        <v>2200</v>
      </c>
      <c r="H1584" t="s">
        <v>9432</v>
      </c>
      <c r="I1584" t="s">
        <v>15590</v>
      </c>
      <c r="J1584" t="s">
        <v>15106</v>
      </c>
      <c r="K1584" t="s">
        <v>7</v>
      </c>
      <c r="L1584" s="7">
        <v>2500000</v>
      </c>
      <c r="M1584" s="7">
        <v>764724</v>
      </c>
      <c r="N1584" t="s">
        <v>9824</v>
      </c>
      <c r="O1584">
        <v>95</v>
      </c>
      <c r="P1584" s="8">
        <f>_xlfn.XLOOKUP(D1584,Consumer_Price_Index!A:A,Consumer_Price_Index!B:B)</f>
        <v>144.5</v>
      </c>
      <c r="Q1584" s="13">
        <f>IF(ISNUMBER(M1584), M1584*(Consumer_Price_Index!$B$45/(_xlfn.XLOOKUP('Working Data'!D2427,Consumer_Price_Index!A:A,Consumer_Price_Index!B:B))), "Missing")</f>
        <v>1082263.8309335811</v>
      </c>
      <c r="R1584" t="str">
        <f t="shared" si="24"/>
        <v>Yes</v>
      </c>
    </row>
    <row r="1585" spans="1:18" x14ac:dyDescent="0.25">
      <c r="A1585" t="s">
        <v>11882</v>
      </c>
      <c r="B1585" t="s">
        <v>68</v>
      </c>
      <c r="C1585" t="s">
        <v>11</v>
      </c>
      <c r="D1585" s="11">
        <v>2000</v>
      </c>
      <c r="E1585" t="s">
        <v>11881</v>
      </c>
      <c r="F1585">
        <v>5.7</v>
      </c>
      <c r="G1585">
        <v>20000</v>
      </c>
      <c r="H1585" t="s">
        <v>11880</v>
      </c>
      <c r="I1585" t="s">
        <v>11880</v>
      </c>
      <c r="J1585" t="s">
        <v>2678</v>
      </c>
      <c r="K1585" t="s">
        <v>7</v>
      </c>
      <c r="L1585" s="7">
        <v>35000000</v>
      </c>
      <c r="M1585" s="7">
        <v>53425292</v>
      </c>
      <c r="N1585" t="s">
        <v>3464</v>
      </c>
      <c r="O1585">
        <v>106</v>
      </c>
      <c r="P1585" s="8">
        <f>_xlfn.XLOOKUP(D1585,Consumer_Price_Index!A:A,Consumer_Price_Index!B:B)</f>
        <v>172.2</v>
      </c>
      <c r="Q1585" s="13">
        <f>IF(ISNUMBER(M1585), M1585*(Consumer_Price_Index!$B$45/(_xlfn.XLOOKUP('Working Data'!D3817,Consumer_Price_Index!A:A,Consumer_Price_Index!B:B))), "Missing")</f>
        <v>63663224.37387564</v>
      </c>
      <c r="R1585" t="str">
        <f t="shared" si="24"/>
        <v>Yes</v>
      </c>
    </row>
    <row r="1586" spans="1:18" x14ac:dyDescent="0.25">
      <c r="A1586" t="s">
        <v>4536</v>
      </c>
      <c r="B1586" t="s">
        <v>68</v>
      </c>
      <c r="C1586" t="s">
        <v>34</v>
      </c>
      <c r="D1586" s="11">
        <v>2014</v>
      </c>
      <c r="E1586" t="s">
        <v>4177</v>
      </c>
      <c r="F1586">
        <v>5.7</v>
      </c>
      <c r="G1586">
        <v>41000</v>
      </c>
      <c r="H1586" t="s">
        <v>3658</v>
      </c>
      <c r="I1586" t="s">
        <v>922</v>
      </c>
      <c r="J1586" t="s">
        <v>4535</v>
      </c>
      <c r="K1586" t="s">
        <v>562</v>
      </c>
      <c r="L1586" s="7">
        <v>28000000</v>
      </c>
      <c r="M1586" s="7">
        <v>71416730</v>
      </c>
      <c r="N1586" t="s">
        <v>4328</v>
      </c>
      <c r="O1586">
        <v>90</v>
      </c>
      <c r="P1586" s="8">
        <f>_xlfn.XLOOKUP(D1586,Consumer_Price_Index!A:A,Consumer_Price_Index!B:B)</f>
        <v>236.7</v>
      </c>
      <c r="Q1586" s="13">
        <f>IF(ISNUMBER(M1586), M1586*(Consumer_Price_Index!$B$45/(_xlfn.XLOOKUP('Working Data'!D6511,Consumer_Price_Index!A:A,Consumer_Price_Index!B:B))), "Missing")</f>
        <v>85102376.343371138</v>
      </c>
      <c r="R1586" t="str">
        <f t="shared" si="24"/>
        <v>Yes</v>
      </c>
    </row>
    <row r="1587" spans="1:18" x14ac:dyDescent="0.25">
      <c r="A1587" t="s">
        <v>18470</v>
      </c>
      <c r="B1587" t="s">
        <v>41</v>
      </c>
      <c r="C1587" t="s">
        <v>11</v>
      </c>
      <c r="D1587" s="11">
        <v>1988</v>
      </c>
      <c r="E1587" t="s">
        <v>18469</v>
      </c>
      <c r="F1587">
        <v>5.7</v>
      </c>
      <c r="G1587">
        <v>7600</v>
      </c>
      <c r="H1587" t="s">
        <v>18468</v>
      </c>
      <c r="I1587" t="s">
        <v>18467</v>
      </c>
      <c r="J1587" t="s">
        <v>10966</v>
      </c>
      <c r="K1587" t="s">
        <v>7</v>
      </c>
      <c r="L1587" s="7">
        <v>25000000</v>
      </c>
      <c r="M1587" s="7">
        <v>16118077</v>
      </c>
      <c r="N1587" t="s">
        <v>9348</v>
      </c>
      <c r="O1587">
        <v>107</v>
      </c>
      <c r="P1587" s="8">
        <f>_xlfn.XLOOKUP(D1587,Consumer_Price_Index!A:A,Consumer_Price_Index!B:B)</f>
        <v>118.3</v>
      </c>
      <c r="Q1587" s="13">
        <f>IF(ISNUMBER(M1587), M1587*(Consumer_Price_Index!$B$45/(_xlfn.XLOOKUP('Working Data'!D1345,Consumer_Price_Index!A:A,Consumer_Price_Index!B:B))), "Missing")</f>
        <v>50893036.910880826</v>
      </c>
      <c r="R1587" t="str">
        <f t="shared" si="24"/>
        <v>Yes</v>
      </c>
    </row>
    <row r="1588" spans="1:18" x14ac:dyDescent="0.25">
      <c r="A1588" t="s">
        <v>16516</v>
      </c>
      <c r="B1588" t="s">
        <v>68</v>
      </c>
      <c r="C1588" t="s">
        <v>34</v>
      </c>
      <c r="D1588" s="11">
        <v>1992</v>
      </c>
      <c r="E1588" t="s">
        <v>16344</v>
      </c>
      <c r="F1588">
        <v>5.7</v>
      </c>
      <c r="G1588">
        <v>41000</v>
      </c>
      <c r="H1588" t="s">
        <v>16515</v>
      </c>
      <c r="I1588" t="s">
        <v>4065</v>
      </c>
      <c r="J1588" t="s">
        <v>16514</v>
      </c>
      <c r="K1588" t="s">
        <v>7</v>
      </c>
      <c r="L1588" s="7">
        <v>7000000</v>
      </c>
      <c r="M1588" s="7">
        <v>16624456</v>
      </c>
      <c r="N1588" t="s">
        <v>890</v>
      </c>
      <c r="O1588">
        <v>86</v>
      </c>
      <c r="P1588" s="8">
        <f>_xlfn.XLOOKUP(D1588,Consumer_Price_Index!A:A,Consumer_Price_Index!B:B)</f>
        <v>140.30000000000001</v>
      </c>
      <c r="Q1588" s="13">
        <f>IF(ISNUMBER(M1588), M1588*(Consumer_Price_Index!$B$45/(_xlfn.XLOOKUP('Working Data'!D2077,Consumer_Price_Index!A:A,Consumer_Price_Index!B:B))), "Missing")</f>
        <v>37191422.49045521</v>
      </c>
      <c r="R1588" t="str">
        <f t="shared" si="24"/>
        <v>Yes</v>
      </c>
    </row>
    <row r="1589" spans="1:18" x14ac:dyDescent="0.25">
      <c r="A1589" t="s">
        <v>5665</v>
      </c>
      <c r="B1589" t="s">
        <v>41</v>
      </c>
      <c r="C1589" t="s">
        <v>34</v>
      </c>
      <c r="D1589" s="11">
        <v>2012</v>
      </c>
      <c r="E1589" t="s">
        <v>5110</v>
      </c>
      <c r="F1589">
        <v>5.7</v>
      </c>
      <c r="G1589">
        <v>48000</v>
      </c>
      <c r="H1589" t="s">
        <v>5664</v>
      </c>
      <c r="I1589" t="s">
        <v>5663</v>
      </c>
      <c r="J1589" t="s">
        <v>843</v>
      </c>
      <c r="K1589" t="s">
        <v>7</v>
      </c>
      <c r="L1589" s="7">
        <v>45000000</v>
      </c>
      <c r="M1589" s="7">
        <v>21947209</v>
      </c>
      <c r="N1589" t="s">
        <v>2750</v>
      </c>
      <c r="O1589">
        <v>92</v>
      </c>
      <c r="P1589" s="8">
        <f>_xlfn.XLOOKUP(D1589,Consumer_Price_Index!A:A,Consumer_Price_Index!B:B)</f>
        <v>229.6</v>
      </c>
      <c r="Q1589" s="13">
        <f>IF(ISNUMBER(M1589), M1589*(Consumer_Price_Index!$B$45/(_xlfn.XLOOKUP('Working Data'!D6141,Consumer_Price_Index!A:A,Consumer_Price_Index!B:B))), "Missing")</f>
        <v>26152970.599530701</v>
      </c>
      <c r="R1589" t="str">
        <f t="shared" si="24"/>
        <v>Yes</v>
      </c>
    </row>
    <row r="1590" spans="1:18" x14ac:dyDescent="0.25">
      <c r="A1590" t="s">
        <v>17387</v>
      </c>
      <c r="B1590" t="s">
        <v>41</v>
      </c>
      <c r="C1590" t="s">
        <v>24</v>
      </c>
      <c r="D1590" s="11">
        <v>1990</v>
      </c>
      <c r="E1590" t="s">
        <v>17386</v>
      </c>
      <c r="F1590">
        <v>5.7</v>
      </c>
      <c r="G1590">
        <v>14000</v>
      </c>
      <c r="H1590" t="s">
        <v>4451</v>
      </c>
      <c r="I1590" t="s">
        <v>17385</v>
      </c>
      <c r="J1590" t="s">
        <v>7071</v>
      </c>
      <c r="K1590" t="s">
        <v>7</v>
      </c>
      <c r="M1590" s="7">
        <v>27627310</v>
      </c>
      <c r="N1590" t="s">
        <v>514</v>
      </c>
      <c r="O1590">
        <v>97</v>
      </c>
      <c r="P1590" s="8">
        <f>_xlfn.XLOOKUP(D1590,Consumer_Price_Index!A:A,Consumer_Price_Index!B:B)</f>
        <v>130.69999999999999</v>
      </c>
      <c r="Q1590" s="13">
        <f>IF(ISNUMBER(M1590), M1590*(Consumer_Price_Index!$B$45/(_xlfn.XLOOKUP('Working Data'!D1760,Consumer_Price_Index!A:A,Consumer_Price_Index!B:B))), "Missing")</f>
        <v>36663943.192508705</v>
      </c>
      <c r="R1590" t="str">
        <f t="shared" si="24"/>
        <v>No</v>
      </c>
    </row>
    <row r="1591" spans="1:18" x14ac:dyDescent="0.25">
      <c r="A1591" t="s">
        <v>14389</v>
      </c>
      <c r="B1591" t="s">
        <v>68</v>
      </c>
      <c r="C1591" t="s">
        <v>34</v>
      </c>
      <c r="D1591" s="11">
        <v>1996</v>
      </c>
      <c r="E1591" t="s">
        <v>14008</v>
      </c>
      <c r="F1591">
        <v>5.7</v>
      </c>
      <c r="G1591">
        <v>49000</v>
      </c>
      <c r="H1591" t="s">
        <v>8928</v>
      </c>
      <c r="I1591" t="s">
        <v>1760</v>
      </c>
      <c r="J1591" t="s">
        <v>1056</v>
      </c>
      <c r="K1591" t="s">
        <v>7</v>
      </c>
      <c r="L1591" s="7">
        <v>50000000</v>
      </c>
      <c r="M1591" s="7">
        <v>60209334</v>
      </c>
      <c r="N1591" t="s">
        <v>837</v>
      </c>
      <c r="O1591">
        <v>107</v>
      </c>
      <c r="P1591" s="8">
        <f>_xlfn.XLOOKUP(D1591,Consumer_Price_Index!A:A,Consumer_Price_Index!B:B)</f>
        <v>156.9</v>
      </c>
      <c r="Q1591" s="13">
        <f>IF(ISNUMBER(M1591), M1591*(Consumer_Price_Index!$B$45/(_xlfn.XLOOKUP('Working Data'!D2905,Consumer_Price_Index!A:A,Consumer_Price_Index!B:B))), "Missing")</f>
        <v>140365601.14613619</v>
      </c>
      <c r="R1591" t="str">
        <f t="shared" si="24"/>
        <v>Yes</v>
      </c>
    </row>
    <row r="1592" spans="1:18" x14ac:dyDescent="0.25">
      <c r="A1592" t="s">
        <v>8076</v>
      </c>
      <c r="B1592" t="s">
        <v>41</v>
      </c>
      <c r="C1592" t="s">
        <v>409</v>
      </c>
      <c r="D1592" s="11">
        <v>2007</v>
      </c>
      <c r="E1592" t="s">
        <v>8075</v>
      </c>
      <c r="F1592">
        <v>5.7</v>
      </c>
      <c r="G1592">
        <v>11000</v>
      </c>
      <c r="H1592" t="s">
        <v>8074</v>
      </c>
      <c r="I1592" t="s">
        <v>8074</v>
      </c>
      <c r="J1592" t="s">
        <v>8073</v>
      </c>
      <c r="K1592" t="s">
        <v>95</v>
      </c>
      <c r="M1592" s="7">
        <v>187488</v>
      </c>
      <c r="N1592" t="s">
        <v>8072</v>
      </c>
      <c r="O1592">
        <v>84</v>
      </c>
      <c r="P1592" s="8">
        <f>_xlfn.XLOOKUP(D1592,Consumer_Price_Index!A:A,Consumer_Price_Index!B:B)</f>
        <v>207.3</v>
      </c>
      <c r="Q1592" s="13">
        <f>IF(ISNUMBER(M1592), M1592*(Consumer_Price_Index!$B$45/(_xlfn.XLOOKUP('Working Data'!D5239,Consumer_Price_Index!A:A,Consumer_Price_Index!B:B))), "Missing")</f>
        <v>364101.93499043974</v>
      </c>
      <c r="R1592" t="str">
        <f t="shared" si="24"/>
        <v>No</v>
      </c>
    </row>
    <row r="1593" spans="1:18" x14ac:dyDescent="0.25">
      <c r="A1593" t="s">
        <v>9406</v>
      </c>
      <c r="B1593" t="s">
        <v>915</v>
      </c>
      <c r="C1593" t="s">
        <v>73</v>
      </c>
      <c r="D1593" s="11">
        <v>2005</v>
      </c>
      <c r="E1593" t="s">
        <v>9300</v>
      </c>
      <c r="F1593">
        <v>5.7</v>
      </c>
      <c r="G1593">
        <v>88000</v>
      </c>
      <c r="H1593" t="s">
        <v>9405</v>
      </c>
      <c r="I1593" t="s">
        <v>9405</v>
      </c>
      <c r="J1593" t="s">
        <v>2414</v>
      </c>
      <c r="K1593" t="s">
        <v>7</v>
      </c>
      <c r="L1593" s="7">
        <v>150000000</v>
      </c>
      <c r="M1593" s="7">
        <v>314432837</v>
      </c>
      <c r="N1593" t="s">
        <v>119</v>
      </c>
      <c r="O1593">
        <v>81</v>
      </c>
      <c r="P1593" s="8">
        <f>_xlfn.XLOOKUP(D1593,Consumer_Price_Index!A:A,Consumer_Price_Index!B:B)</f>
        <v>195.3</v>
      </c>
      <c r="Q1593" s="13">
        <f>IF(ISNUMBER(M1593), M1593*(Consumer_Price_Index!$B$45/(_xlfn.XLOOKUP('Working Data'!D4743,Consumer_Price_Index!A:A,Consumer_Price_Index!B:B))), "Missing")</f>
        <v>540980719.55900621</v>
      </c>
      <c r="R1593" t="str">
        <f t="shared" si="24"/>
        <v>Yes</v>
      </c>
    </row>
    <row r="1594" spans="1:18" x14ac:dyDescent="0.25">
      <c r="A1594" t="s">
        <v>4361</v>
      </c>
      <c r="B1594" t="s">
        <v>41</v>
      </c>
      <c r="C1594" t="s">
        <v>5</v>
      </c>
      <c r="D1594" s="11">
        <v>2014</v>
      </c>
      <c r="E1594" t="s">
        <v>3253</v>
      </c>
      <c r="F1594">
        <v>5.7</v>
      </c>
      <c r="G1594">
        <v>23000</v>
      </c>
      <c r="H1594" t="s">
        <v>1038</v>
      </c>
      <c r="I1594" t="s">
        <v>1754</v>
      </c>
      <c r="J1594" t="s">
        <v>4360</v>
      </c>
      <c r="K1594" t="s">
        <v>7</v>
      </c>
      <c r="L1594" s="7">
        <v>1500000</v>
      </c>
      <c r="M1594" s="7">
        <v>4381603</v>
      </c>
      <c r="N1594" t="s">
        <v>2552</v>
      </c>
      <c r="O1594">
        <v>100</v>
      </c>
      <c r="P1594" s="8">
        <f>_xlfn.XLOOKUP(D1594,Consumer_Price_Index!A:A,Consumer_Price_Index!B:B)</f>
        <v>236.7</v>
      </c>
      <c r="Q1594" s="13">
        <f>IF(ISNUMBER(M1594), M1594*(Consumer_Price_Index!$B$45/(_xlfn.XLOOKUP('Working Data'!D6564,Consumer_Price_Index!A:A,Consumer_Price_Index!B:B))), "Missing")</f>
        <v>12407754.963754646</v>
      </c>
      <c r="R1594" t="str">
        <f t="shared" si="24"/>
        <v>Yes</v>
      </c>
    </row>
    <row r="1595" spans="1:18" x14ac:dyDescent="0.25">
      <c r="A1595" t="s">
        <v>9861</v>
      </c>
      <c r="B1595" t="s">
        <v>41</v>
      </c>
      <c r="C1595" t="s">
        <v>24</v>
      </c>
      <c r="D1595" s="11">
        <v>2004</v>
      </c>
      <c r="E1595" t="s">
        <v>9860</v>
      </c>
      <c r="F1595">
        <v>5.7</v>
      </c>
      <c r="G1595">
        <v>29000</v>
      </c>
      <c r="H1595" t="s">
        <v>1209</v>
      </c>
      <c r="I1595" t="s">
        <v>1209</v>
      </c>
      <c r="J1595" t="s">
        <v>1209</v>
      </c>
      <c r="K1595" t="s">
        <v>7</v>
      </c>
      <c r="L1595" s="7">
        <v>8600000</v>
      </c>
      <c r="M1595" s="7">
        <v>7565807</v>
      </c>
      <c r="N1595" t="s">
        <v>9859</v>
      </c>
      <c r="O1595">
        <v>104</v>
      </c>
      <c r="P1595" s="8">
        <f>_xlfn.XLOOKUP(D1595,Consumer_Price_Index!A:A,Consumer_Price_Index!B:B)</f>
        <v>188.9</v>
      </c>
      <c r="Q1595" s="13">
        <f>IF(ISNUMBER(M1595), M1595*(Consumer_Price_Index!$B$45/(_xlfn.XLOOKUP('Working Data'!D4578,Consumer_Price_Index!A:A,Consumer_Price_Index!B:B))), "Missing")</f>
        <v>13387348.390824623</v>
      </c>
      <c r="R1595" t="str">
        <f t="shared" si="24"/>
        <v>Yes</v>
      </c>
    </row>
    <row r="1596" spans="1:18" x14ac:dyDescent="0.25">
      <c r="A1596" t="s">
        <v>16361</v>
      </c>
      <c r="B1596" t="s">
        <v>41</v>
      </c>
      <c r="C1596" t="s">
        <v>87</v>
      </c>
      <c r="D1596" s="11">
        <v>1992</v>
      </c>
      <c r="E1596" t="s">
        <v>16185</v>
      </c>
      <c r="F1596">
        <v>5.7</v>
      </c>
      <c r="G1596">
        <v>7000</v>
      </c>
      <c r="H1596" t="s">
        <v>13865</v>
      </c>
      <c r="I1596" t="s">
        <v>16360</v>
      </c>
      <c r="J1596" t="s">
        <v>6578</v>
      </c>
      <c r="K1596" t="s">
        <v>7</v>
      </c>
      <c r="L1596" s="7">
        <v>18000000</v>
      </c>
      <c r="M1596" s="7">
        <v>21591728</v>
      </c>
      <c r="N1596" t="s">
        <v>8102</v>
      </c>
      <c r="O1596">
        <v>99</v>
      </c>
      <c r="P1596" s="8">
        <f>_xlfn.XLOOKUP(D1596,Consumer_Price_Index!A:A,Consumer_Price_Index!B:B)</f>
        <v>140.30000000000001</v>
      </c>
      <c r="Q1596" s="13">
        <f>IF(ISNUMBER(M1596), M1596*(Consumer_Price_Index!$B$45/(_xlfn.XLOOKUP('Working Data'!D2143,Consumer_Price_Index!A:A,Consumer_Price_Index!B:B))), "Missing")</f>
        <v>60027367.897810221</v>
      </c>
      <c r="R1596" t="str">
        <f t="shared" si="24"/>
        <v>Yes</v>
      </c>
    </row>
    <row r="1597" spans="1:18" x14ac:dyDescent="0.25">
      <c r="A1597" t="s">
        <v>4465</v>
      </c>
      <c r="B1597" t="s">
        <v>41</v>
      </c>
      <c r="C1597" t="s">
        <v>34</v>
      </c>
      <c r="D1597" s="11">
        <v>2014</v>
      </c>
      <c r="E1597" t="s">
        <v>3512</v>
      </c>
      <c r="F1597">
        <v>5.7</v>
      </c>
      <c r="G1597">
        <v>24000</v>
      </c>
      <c r="H1597" t="s">
        <v>4464</v>
      </c>
      <c r="I1597" t="s">
        <v>125</v>
      </c>
      <c r="J1597" t="s">
        <v>4463</v>
      </c>
      <c r="K1597" t="s">
        <v>7</v>
      </c>
      <c r="M1597" s="7">
        <v>485544</v>
      </c>
      <c r="N1597" t="s">
        <v>1847</v>
      </c>
      <c r="O1597">
        <v>88</v>
      </c>
      <c r="P1597" s="8">
        <f>_xlfn.XLOOKUP(D1597,Consumer_Price_Index!A:A,Consumer_Price_Index!B:B)</f>
        <v>236.7</v>
      </c>
      <c r="Q1597" s="13">
        <f>IF(ISNUMBER(M1597), M1597*(Consumer_Price_Index!$B$45/(_xlfn.XLOOKUP('Working Data'!D6536,Consumer_Price_Index!A:A,Consumer_Price_Index!B:B))), "Missing")</f>
        <v>822374.96831573092</v>
      </c>
      <c r="R1597" t="str">
        <f t="shared" si="24"/>
        <v>No</v>
      </c>
    </row>
    <row r="1598" spans="1:18" x14ac:dyDescent="0.25">
      <c r="A1598" t="s">
        <v>12311</v>
      </c>
      <c r="B1598" t="s">
        <v>68</v>
      </c>
      <c r="C1598" t="s">
        <v>24</v>
      </c>
      <c r="D1598" s="11">
        <v>2000</v>
      </c>
      <c r="E1598" t="s">
        <v>12045</v>
      </c>
      <c r="F1598">
        <v>5.7</v>
      </c>
      <c r="G1598">
        <v>108000</v>
      </c>
      <c r="H1598" t="s">
        <v>10437</v>
      </c>
      <c r="I1598" t="s">
        <v>12310</v>
      </c>
      <c r="J1598" t="s">
        <v>9422</v>
      </c>
      <c r="K1598" t="s">
        <v>7</v>
      </c>
      <c r="L1598" s="7">
        <v>45000000</v>
      </c>
      <c r="M1598" s="7">
        <v>113916474</v>
      </c>
      <c r="N1598" t="s">
        <v>6122</v>
      </c>
      <c r="O1598">
        <v>100</v>
      </c>
      <c r="P1598" s="8">
        <f>_xlfn.XLOOKUP(D1598,Consumer_Price_Index!A:A,Consumer_Price_Index!B:B)</f>
        <v>172.2</v>
      </c>
      <c r="Q1598" s="13">
        <f>IF(ISNUMBER(M1598), M1598*(Consumer_Price_Index!$B$45/(_xlfn.XLOOKUP('Working Data'!D3655,Consumer_Price_Index!A:A,Consumer_Price_Index!B:B))), "Missing")</f>
        <v>146457171.42531645</v>
      </c>
      <c r="R1598" t="str">
        <f t="shared" si="24"/>
        <v>Yes</v>
      </c>
    </row>
    <row r="1599" spans="1:18" x14ac:dyDescent="0.25">
      <c r="A1599" t="s">
        <v>20054</v>
      </c>
      <c r="B1599" t="s">
        <v>68</v>
      </c>
      <c r="C1599" t="s">
        <v>24</v>
      </c>
      <c r="D1599" s="11">
        <v>1985</v>
      </c>
      <c r="E1599" t="s">
        <v>19360</v>
      </c>
      <c r="F1599">
        <v>5.7</v>
      </c>
      <c r="G1599">
        <v>5300</v>
      </c>
      <c r="H1599" t="s">
        <v>5160</v>
      </c>
      <c r="I1599" t="s">
        <v>3181</v>
      </c>
      <c r="J1599" t="s">
        <v>20053</v>
      </c>
      <c r="K1599" t="s">
        <v>7</v>
      </c>
      <c r="L1599" s="7">
        <v>3000000</v>
      </c>
      <c r="M1599" s="7">
        <v>5101</v>
      </c>
      <c r="N1599" t="s">
        <v>114</v>
      </c>
      <c r="O1599">
        <v>83</v>
      </c>
      <c r="P1599" s="8">
        <f>_xlfn.XLOOKUP(D1599,Consumer_Price_Index!A:A,Consumer_Price_Index!B:B)</f>
        <v>107.6</v>
      </c>
      <c r="Q1599" s="13">
        <f>IF(ISNUMBER(M1599), M1599*(Consumer_Price_Index!$B$45/(_xlfn.XLOOKUP('Working Data'!D762,Consumer_Price_Index!A:A,Consumer_Price_Index!B:B))), "Missing")</f>
        <v>7219.1114723641431</v>
      </c>
      <c r="R1599" t="str">
        <f t="shared" si="24"/>
        <v>Yes</v>
      </c>
    </row>
    <row r="1600" spans="1:18" x14ac:dyDescent="0.25">
      <c r="A1600" t="s">
        <v>18223</v>
      </c>
      <c r="B1600" t="s">
        <v>41</v>
      </c>
      <c r="C1600" t="s">
        <v>87</v>
      </c>
      <c r="D1600" s="11">
        <v>1988</v>
      </c>
      <c r="E1600" t="s">
        <v>17677</v>
      </c>
      <c r="F1600">
        <v>5.7</v>
      </c>
      <c r="G1600">
        <v>3800</v>
      </c>
      <c r="H1600" t="s">
        <v>2487</v>
      </c>
      <c r="I1600" t="s">
        <v>18222</v>
      </c>
      <c r="J1600" t="s">
        <v>2374</v>
      </c>
      <c r="K1600" t="s">
        <v>7</v>
      </c>
      <c r="M1600" s="7">
        <v>9974446</v>
      </c>
      <c r="N1600" t="s">
        <v>17272</v>
      </c>
      <c r="O1600">
        <v>117</v>
      </c>
      <c r="P1600" s="8">
        <f>_xlfn.XLOOKUP(D1600,Consumer_Price_Index!A:A,Consumer_Price_Index!B:B)</f>
        <v>118.3</v>
      </c>
      <c r="Q1600" s="13">
        <f>IF(ISNUMBER(M1600), M1600*(Consumer_Price_Index!$B$45/(_xlfn.XLOOKUP('Working Data'!D1428,Consumer_Price_Index!A:A,Consumer_Price_Index!B:B))), "Missing")</f>
        <v>27730051.97262774</v>
      </c>
      <c r="R1600" t="str">
        <f t="shared" si="24"/>
        <v>No</v>
      </c>
    </row>
    <row r="1601" spans="1:18" x14ac:dyDescent="0.25">
      <c r="A1601" t="s">
        <v>18853</v>
      </c>
      <c r="B1601" t="s">
        <v>41</v>
      </c>
      <c r="C1601" t="s">
        <v>24</v>
      </c>
      <c r="D1601" s="11">
        <v>1987</v>
      </c>
      <c r="E1601" t="s">
        <v>18852</v>
      </c>
      <c r="F1601">
        <v>5.7</v>
      </c>
      <c r="G1601">
        <v>999</v>
      </c>
      <c r="H1601" t="s">
        <v>18851</v>
      </c>
      <c r="I1601" t="s">
        <v>18851</v>
      </c>
      <c r="J1601" t="s">
        <v>13549</v>
      </c>
      <c r="K1601" t="s">
        <v>7</v>
      </c>
      <c r="M1601" s="7">
        <v>1025762</v>
      </c>
      <c r="N1601" t="s">
        <v>18850</v>
      </c>
      <c r="O1601">
        <v>90</v>
      </c>
      <c r="P1601" s="8">
        <f>_xlfn.XLOOKUP(D1601,Consumer_Price_Index!A:A,Consumer_Price_Index!B:B)</f>
        <v>113.6</v>
      </c>
      <c r="Q1601" s="13">
        <f>IF(ISNUMBER(M1601), M1601*(Consumer_Price_Index!$B$45/(_xlfn.XLOOKUP('Working Data'!D1202,Consumer_Price_Index!A:A,Consumer_Price_Index!B:B))), "Missing")</f>
        <v>1737352.3146192329</v>
      </c>
      <c r="R1601" t="str">
        <f t="shared" si="24"/>
        <v>No</v>
      </c>
    </row>
    <row r="1602" spans="1:18" x14ac:dyDescent="0.25">
      <c r="A1602" t="s">
        <v>20546</v>
      </c>
      <c r="B1602" t="s">
        <v>41</v>
      </c>
      <c r="C1602" t="s">
        <v>100</v>
      </c>
      <c r="D1602" s="11">
        <v>1984</v>
      </c>
      <c r="E1602" t="s">
        <v>19331</v>
      </c>
      <c r="F1602">
        <v>5.7</v>
      </c>
      <c r="G1602">
        <v>2100</v>
      </c>
      <c r="H1602" t="s">
        <v>19057</v>
      </c>
      <c r="I1602" t="s">
        <v>20545</v>
      </c>
      <c r="J1602" t="s">
        <v>20544</v>
      </c>
      <c r="K1602" t="s">
        <v>300</v>
      </c>
      <c r="N1602" t="s">
        <v>20543</v>
      </c>
      <c r="O1602">
        <v>90</v>
      </c>
      <c r="P1602" s="8">
        <f>_xlfn.XLOOKUP(D1602,Consumer_Price_Index!A:A,Consumer_Price_Index!B:B)</f>
        <v>103.9</v>
      </c>
      <c r="Q1602" s="13" t="str">
        <f>IF(ISNUMBER(M1602), M1602*(Consumer_Price_Index!$B$45/(_xlfn.XLOOKUP('Working Data'!D573,Consumer_Price_Index!A:A,Consumer_Price_Index!B:B))), "Missing")</f>
        <v>Missing</v>
      </c>
      <c r="R1602" t="str">
        <f t="shared" si="24"/>
        <v>No</v>
      </c>
    </row>
    <row r="1603" spans="1:18" x14ac:dyDescent="0.25">
      <c r="A1603" t="s">
        <v>14892</v>
      </c>
      <c r="B1603" t="s">
        <v>68</v>
      </c>
      <c r="C1603" t="s">
        <v>34</v>
      </c>
      <c r="D1603" s="11">
        <v>1995</v>
      </c>
      <c r="E1603" t="s">
        <v>14741</v>
      </c>
      <c r="F1603">
        <v>5.7</v>
      </c>
      <c r="G1603">
        <v>27000</v>
      </c>
      <c r="H1603" t="s">
        <v>4242</v>
      </c>
      <c r="I1603" t="s">
        <v>11660</v>
      </c>
      <c r="J1603" t="s">
        <v>14462</v>
      </c>
      <c r="K1603" t="s">
        <v>562</v>
      </c>
      <c r="L1603" s="7">
        <v>98000000</v>
      </c>
      <c r="M1603" s="7">
        <v>10017322</v>
      </c>
      <c r="N1603" t="s">
        <v>14891</v>
      </c>
      <c r="O1603">
        <v>124</v>
      </c>
      <c r="P1603" s="8">
        <f>_xlfn.XLOOKUP(D1603,Consumer_Price_Index!A:A,Consumer_Price_Index!B:B)</f>
        <v>152.4</v>
      </c>
      <c r="Q1603" s="13">
        <f>IF(ISNUMBER(M1603), M1603*(Consumer_Price_Index!$B$45/(_xlfn.XLOOKUP('Working Data'!D2702,Consumer_Price_Index!A:A,Consumer_Price_Index!B:B))), "Missing")</f>
        <v>12878810.183122363</v>
      </c>
      <c r="R1603" t="str">
        <f t="shared" ref="R1603:R1666" si="25">IF(AND(ISNUMBER(L1603), L1603&gt;0, ISNUMBER(M1603), M1603&gt;0), "Yes", "No")</f>
        <v>Yes</v>
      </c>
    </row>
    <row r="1604" spans="1:18" x14ac:dyDescent="0.25">
      <c r="A1604" t="s">
        <v>12127</v>
      </c>
      <c r="B1604" t="s">
        <v>41</v>
      </c>
      <c r="C1604" t="s">
        <v>11</v>
      </c>
      <c r="D1604" s="11">
        <v>2000</v>
      </c>
      <c r="E1604" t="s">
        <v>12126</v>
      </c>
      <c r="F1604">
        <v>5.7</v>
      </c>
      <c r="G1604">
        <v>3700</v>
      </c>
      <c r="H1604" t="s">
        <v>9751</v>
      </c>
      <c r="I1604" t="s">
        <v>9751</v>
      </c>
      <c r="J1604" t="s">
        <v>12125</v>
      </c>
      <c r="K1604" t="s">
        <v>7</v>
      </c>
      <c r="M1604" s="7">
        <v>122121</v>
      </c>
      <c r="N1604" t="s">
        <v>12124</v>
      </c>
      <c r="O1604">
        <v>123</v>
      </c>
      <c r="P1604" s="8">
        <f>_xlfn.XLOOKUP(D1604,Consumer_Price_Index!A:A,Consumer_Price_Index!B:B)</f>
        <v>172.2</v>
      </c>
      <c r="Q1604" s="13">
        <f>IF(ISNUMBER(M1604), M1604*(Consumer_Price_Index!$B$45/(_xlfn.XLOOKUP('Working Data'!D3742,Consumer_Price_Index!A:A,Consumer_Price_Index!B:B))), "Missing")</f>
        <v>145523.14704732108</v>
      </c>
      <c r="R1604" t="str">
        <f t="shared" si="25"/>
        <v>No</v>
      </c>
    </row>
    <row r="1605" spans="1:18" x14ac:dyDescent="0.25">
      <c r="A1605" t="s">
        <v>18984</v>
      </c>
      <c r="B1605" t="s">
        <v>101</v>
      </c>
      <c r="C1605" t="s">
        <v>24</v>
      </c>
      <c r="D1605" s="11">
        <v>1987</v>
      </c>
      <c r="E1605" t="s">
        <v>18983</v>
      </c>
      <c r="F1605">
        <v>5.7</v>
      </c>
      <c r="G1605">
        <v>2600</v>
      </c>
      <c r="H1605" t="s">
        <v>18982</v>
      </c>
      <c r="I1605" t="s">
        <v>18982</v>
      </c>
      <c r="J1605" t="s">
        <v>18981</v>
      </c>
      <c r="K1605" t="s">
        <v>7</v>
      </c>
      <c r="L1605" s="7">
        <v>8000000</v>
      </c>
      <c r="M1605" s="7">
        <v>1988962</v>
      </c>
      <c r="N1605" t="s">
        <v>18160</v>
      </c>
      <c r="O1605">
        <v>105</v>
      </c>
      <c r="P1605" s="8">
        <f>_xlfn.XLOOKUP(D1605,Consumer_Price_Index!A:A,Consumer_Price_Index!B:B)</f>
        <v>113.6</v>
      </c>
      <c r="Q1605" s="13">
        <f>IF(ISNUMBER(M1605), M1605*(Consumer_Price_Index!$B$45/(_xlfn.XLOOKUP('Working Data'!D1159,Consumer_Price_Index!A:A,Consumer_Price_Index!B:B))), "Missing")</f>
        <v>2923476.7071876503</v>
      </c>
      <c r="R1605" t="str">
        <f t="shared" si="25"/>
        <v>Yes</v>
      </c>
    </row>
    <row r="1606" spans="1:18" x14ac:dyDescent="0.25">
      <c r="A1606" t="s">
        <v>6653</v>
      </c>
      <c r="B1606" t="s">
        <v>41</v>
      </c>
      <c r="C1606" t="s">
        <v>24</v>
      </c>
      <c r="D1606" s="11">
        <v>2010</v>
      </c>
      <c r="E1606" t="s">
        <v>6652</v>
      </c>
      <c r="F1606">
        <v>5.7</v>
      </c>
      <c r="G1606">
        <v>48000</v>
      </c>
      <c r="H1606" t="s">
        <v>6651</v>
      </c>
      <c r="I1606" t="s">
        <v>6650</v>
      </c>
      <c r="J1606" t="s">
        <v>4085</v>
      </c>
      <c r="K1606" t="s">
        <v>7</v>
      </c>
      <c r="L1606" s="7">
        <v>21000000</v>
      </c>
      <c r="M1606" s="7">
        <v>49050886</v>
      </c>
      <c r="N1606" t="s">
        <v>777</v>
      </c>
      <c r="O1606">
        <v>92</v>
      </c>
      <c r="P1606" s="8">
        <f>_xlfn.XLOOKUP(D1606,Consumer_Price_Index!A:A,Consumer_Price_Index!B:B)</f>
        <v>218.1</v>
      </c>
      <c r="Q1606" s="13">
        <f>IF(ISNUMBER(M1606), M1606*(Consumer_Price_Index!$B$45/(_xlfn.XLOOKUP('Working Data'!D5783,Consumer_Price_Index!A:A,Consumer_Price_Index!B:B))), "Missing")</f>
        <v>106527476.58018531</v>
      </c>
      <c r="R1606" t="str">
        <f t="shared" si="25"/>
        <v>Yes</v>
      </c>
    </row>
    <row r="1607" spans="1:18" x14ac:dyDescent="0.25">
      <c r="A1607" t="s">
        <v>17474</v>
      </c>
      <c r="B1607" t="s">
        <v>41</v>
      </c>
      <c r="C1607" t="s">
        <v>34</v>
      </c>
      <c r="D1607" s="11">
        <v>1990</v>
      </c>
      <c r="E1607" t="s">
        <v>17376</v>
      </c>
      <c r="F1607">
        <v>5.7</v>
      </c>
      <c r="G1607">
        <v>18000</v>
      </c>
      <c r="H1607" t="s">
        <v>15159</v>
      </c>
      <c r="I1607" t="s">
        <v>975</v>
      </c>
      <c r="J1607" t="s">
        <v>5498</v>
      </c>
      <c r="K1607" t="s">
        <v>7</v>
      </c>
      <c r="L1607" s="7">
        <v>4000000</v>
      </c>
      <c r="M1607" s="7">
        <v>16853487</v>
      </c>
      <c r="N1607" t="s">
        <v>17195</v>
      </c>
      <c r="O1607">
        <v>89</v>
      </c>
      <c r="P1607" s="8">
        <f>_xlfn.XLOOKUP(D1607,Consumer_Price_Index!A:A,Consumer_Price_Index!B:B)</f>
        <v>130.69999999999999</v>
      </c>
      <c r="Q1607" s="13">
        <f>IF(ISNUMBER(M1607), M1607*(Consumer_Price_Index!$B$45/(_xlfn.XLOOKUP('Working Data'!D1724,Consumer_Price_Index!A:A,Consumer_Price_Index!B:B))), "Missing")</f>
        <v>28996372.043478262</v>
      </c>
      <c r="R1607" t="str">
        <f t="shared" si="25"/>
        <v>Yes</v>
      </c>
    </row>
    <row r="1608" spans="1:18" x14ac:dyDescent="0.25">
      <c r="A1608" t="s">
        <v>12808</v>
      </c>
      <c r="B1608" t="s">
        <v>41</v>
      </c>
      <c r="C1608" t="s">
        <v>24</v>
      </c>
      <c r="D1608" s="11">
        <v>1999</v>
      </c>
      <c r="E1608" t="s">
        <v>12807</v>
      </c>
      <c r="F1608">
        <v>5.7</v>
      </c>
      <c r="G1608">
        <v>72000</v>
      </c>
      <c r="H1608" t="s">
        <v>734</v>
      </c>
      <c r="I1608" t="s">
        <v>9396</v>
      </c>
      <c r="J1608" t="s">
        <v>9395</v>
      </c>
      <c r="K1608" t="s">
        <v>7</v>
      </c>
      <c r="L1608" s="7">
        <v>17000000</v>
      </c>
      <c r="M1608" s="7">
        <v>92938755</v>
      </c>
      <c r="N1608" t="s">
        <v>10792</v>
      </c>
      <c r="O1608">
        <v>88</v>
      </c>
      <c r="P1608" s="8">
        <f>_xlfn.XLOOKUP(D1608,Consumer_Price_Index!A:A,Consumer_Price_Index!B:B)</f>
        <v>166.6</v>
      </c>
      <c r="Q1608" s="13">
        <f>IF(ISNUMBER(M1608), M1608*(Consumer_Price_Index!$B$45/(_xlfn.XLOOKUP('Working Data'!D3486,Consumer_Price_Index!A:A,Consumer_Price_Index!B:B))), "Missing")</f>
        <v>185816526.56496063</v>
      </c>
      <c r="R1608" t="str">
        <f t="shared" si="25"/>
        <v>Yes</v>
      </c>
    </row>
    <row r="1609" spans="1:18" x14ac:dyDescent="0.25">
      <c r="A1609" t="s">
        <v>2410</v>
      </c>
      <c r="B1609" t="s">
        <v>41</v>
      </c>
      <c r="C1609" t="s">
        <v>11</v>
      </c>
      <c r="D1609" s="11">
        <v>2017</v>
      </c>
      <c r="E1609" t="s">
        <v>2124</v>
      </c>
      <c r="F1609">
        <v>5.7</v>
      </c>
      <c r="G1609">
        <v>102000</v>
      </c>
      <c r="H1609" t="s">
        <v>2409</v>
      </c>
      <c r="I1609" t="s">
        <v>2409</v>
      </c>
      <c r="J1609" t="s">
        <v>1010</v>
      </c>
      <c r="K1609" t="s">
        <v>7</v>
      </c>
      <c r="L1609" s="7">
        <v>68000000</v>
      </c>
      <c r="M1609" s="7">
        <v>55003890</v>
      </c>
      <c r="N1609" t="s">
        <v>108</v>
      </c>
      <c r="O1609">
        <v>135</v>
      </c>
      <c r="P1609" s="8">
        <f>_xlfn.XLOOKUP(D1609,Consumer_Price_Index!A:A,Consumer_Price_Index!B:B)</f>
        <v>245.1</v>
      </c>
      <c r="Q1609" s="13">
        <f>IF(ISNUMBER(M1609), M1609*(Consumer_Price_Index!$B$45/(_xlfn.XLOOKUP('Working Data'!D7144,Consumer_Price_Index!A:A,Consumer_Price_Index!B:B))), "Missing")</f>
        <v>141671050.57480979</v>
      </c>
      <c r="R1609" t="str">
        <f t="shared" si="25"/>
        <v>Yes</v>
      </c>
    </row>
    <row r="1610" spans="1:18" x14ac:dyDescent="0.25">
      <c r="A1610" t="s">
        <v>17220</v>
      </c>
      <c r="B1610" t="s">
        <v>41</v>
      </c>
      <c r="C1610" t="s">
        <v>34</v>
      </c>
      <c r="D1610" s="11">
        <v>1990</v>
      </c>
      <c r="E1610" t="s">
        <v>17219</v>
      </c>
      <c r="F1610">
        <v>5.7</v>
      </c>
      <c r="G1610">
        <v>1800</v>
      </c>
      <c r="H1610" t="s">
        <v>14239</v>
      </c>
      <c r="I1610" t="s">
        <v>17218</v>
      </c>
      <c r="J1610" t="s">
        <v>17217</v>
      </c>
      <c r="K1610" t="s">
        <v>7</v>
      </c>
      <c r="L1610" s="7">
        <v>10000000</v>
      </c>
      <c r="M1610" s="7">
        <v>2346150</v>
      </c>
      <c r="N1610" t="s">
        <v>13762</v>
      </c>
      <c r="O1610">
        <v>96</v>
      </c>
      <c r="P1610" s="8">
        <f>_xlfn.XLOOKUP(D1610,Consumer_Price_Index!A:A,Consumer_Price_Index!B:B)</f>
        <v>130.69999999999999</v>
      </c>
      <c r="Q1610" s="13">
        <f>IF(ISNUMBER(M1610), M1610*(Consumer_Price_Index!$B$45/(_xlfn.XLOOKUP('Working Data'!D1817,Consumer_Price_Index!A:A,Consumer_Price_Index!B:B))), "Missing")</f>
        <v>7864377.3927392727</v>
      </c>
      <c r="R1610" t="str">
        <f t="shared" si="25"/>
        <v>Yes</v>
      </c>
    </row>
    <row r="1611" spans="1:18" x14ac:dyDescent="0.25">
      <c r="A1611" t="s">
        <v>7848</v>
      </c>
      <c r="B1611" t="s">
        <v>68</v>
      </c>
      <c r="C1611" t="s">
        <v>34</v>
      </c>
      <c r="D1611" s="11">
        <v>2008</v>
      </c>
      <c r="E1611" t="s">
        <v>7597</v>
      </c>
      <c r="F1611">
        <v>5.7</v>
      </c>
      <c r="G1611">
        <v>59000</v>
      </c>
      <c r="H1611" t="s">
        <v>4288</v>
      </c>
      <c r="I1611" t="s">
        <v>7847</v>
      </c>
      <c r="J1611" t="s">
        <v>2121</v>
      </c>
      <c r="K1611" t="s">
        <v>7</v>
      </c>
      <c r="L1611" s="7">
        <v>40000000</v>
      </c>
      <c r="M1611" s="7">
        <v>49944325</v>
      </c>
      <c r="N1611" t="s">
        <v>108</v>
      </c>
      <c r="O1611">
        <v>110</v>
      </c>
      <c r="P1611" s="8">
        <f>_xlfn.XLOOKUP(D1611,Consumer_Price_Index!A:A,Consumer_Price_Index!B:B)</f>
        <v>215.3</v>
      </c>
      <c r="Q1611" s="13">
        <f>IF(ISNUMBER(M1611), M1611*(Consumer_Price_Index!$B$45/(_xlfn.XLOOKUP('Working Data'!D5348,Consumer_Price_Index!A:A,Consumer_Price_Index!B:B))), "Missing")</f>
        <v>141431559.7351301</v>
      </c>
      <c r="R1611" t="str">
        <f t="shared" si="25"/>
        <v>Yes</v>
      </c>
    </row>
    <row r="1612" spans="1:18" x14ac:dyDescent="0.25">
      <c r="A1612" t="s">
        <v>12139</v>
      </c>
      <c r="B1612" t="s">
        <v>68</v>
      </c>
      <c r="C1612" t="s">
        <v>24</v>
      </c>
      <c r="D1612" s="11">
        <v>2000</v>
      </c>
      <c r="E1612" t="s">
        <v>11793</v>
      </c>
      <c r="F1612">
        <v>5.7</v>
      </c>
      <c r="G1612">
        <v>14000</v>
      </c>
      <c r="H1612" t="s">
        <v>12138</v>
      </c>
      <c r="I1612" t="s">
        <v>7985</v>
      </c>
      <c r="J1612" t="s">
        <v>10513</v>
      </c>
      <c r="K1612" t="s">
        <v>7</v>
      </c>
      <c r="L1612" s="7">
        <v>37000000</v>
      </c>
      <c r="M1612" s="7">
        <v>15910104</v>
      </c>
      <c r="N1612" t="s">
        <v>12137</v>
      </c>
      <c r="O1612">
        <v>96</v>
      </c>
      <c r="P1612" s="8">
        <f>_xlfn.XLOOKUP(D1612,Consumer_Price_Index!A:A,Consumer_Price_Index!B:B)</f>
        <v>172.2</v>
      </c>
      <c r="Q1612" s="13">
        <f>IF(ISNUMBER(M1612), M1612*(Consumer_Price_Index!$B$45/(_xlfn.XLOOKUP('Working Data'!D3738,Consumer_Price_Index!A:A,Consumer_Price_Index!B:B))), "Missing")</f>
        <v>21555396.570920408</v>
      </c>
      <c r="R1612" t="str">
        <f t="shared" si="25"/>
        <v>Yes</v>
      </c>
    </row>
    <row r="1613" spans="1:18" x14ac:dyDescent="0.25">
      <c r="A1613" t="s">
        <v>20895</v>
      </c>
      <c r="B1613" t="s">
        <v>101</v>
      </c>
      <c r="C1613" t="s">
        <v>34</v>
      </c>
      <c r="D1613" s="11">
        <v>1983</v>
      </c>
      <c r="E1613" t="s">
        <v>20860</v>
      </c>
      <c r="F1613">
        <v>5.7</v>
      </c>
      <c r="G1613">
        <v>1100</v>
      </c>
      <c r="H1613" t="s">
        <v>16719</v>
      </c>
      <c r="I1613" t="s">
        <v>20894</v>
      </c>
      <c r="J1613" t="s">
        <v>10313</v>
      </c>
      <c r="K1613" t="s">
        <v>7</v>
      </c>
      <c r="L1613" s="7">
        <v>5000000</v>
      </c>
      <c r="M1613" s="7">
        <v>1262691</v>
      </c>
      <c r="N1613" t="s">
        <v>103</v>
      </c>
      <c r="O1613">
        <v>95</v>
      </c>
      <c r="P1613" s="8">
        <f>_xlfn.XLOOKUP(D1613,Consumer_Price_Index!A:A,Consumer_Price_Index!B:B)</f>
        <v>99.6</v>
      </c>
      <c r="Q1613" s="13">
        <f>IF(ISNUMBER(M1613), M1613*(Consumer_Price_Index!$B$45/(_xlfn.XLOOKUP('Working Data'!D437,Consumer_Price_Index!A:A,Consumer_Price_Index!B:B))), "Missing")</f>
        <v>2360380.0472392635</v>
      </c>
      <c r="R1613" t="str">
        <f t="shared" si="25"/>
        <v>Yes</v>
      </c>
    </row>
    <row r="1614" spans="1:18" x14ac:dyDescent="0.25">
      <c r="A1614" t="s">
        <v>14433</v>
      </c>
      <c r="B1614" t="s">
        <v>41</v>
      </c>
      <c r="C1614" t="s">
        <v>34</v>
      </c>
      <c r="D1614" s="11">
        <v>1996</v>
      </c>
      <c r="E1614" t="s">
        <v>14273</v>
      </c>
      <c r="F1614">
        <v>5.7</v>
      </c>
      <c r="G1614">
        <v>71000</v>
      </c>
      <c r="H1614" t="s">
        <v>1835</v>
      </c>
      <c r="I1614" t="s">
        <v>1835</v>
      </c>
      <c r="J1614" t="s">
        <v>8537</v>
      </c>
      <c r="K1614" t="s">
        <v>7</v>
      </c>
      <c r="L1614" s="7">
        <v>50000000</v>
      </c>
      <c r="M1614" s="7">
        <v>25477365</v>
      </c>
      <c r="N1614" t="s">
        <v>108</v>
      </c>
      <c r="O1614">
        <v>101</v>
      </c>
      <c r="P1614" s="8">
        <f>_xlfn.XLOOKUP(D1614,Consumer_Price_Index!A:A,Consumer_Price_Index!B:B)</f>
        <v>156.9</v>
      </c>
      <c r="Q1614" s="13">
        <f>IF(ISNUMBER(M1614), M1614*(Consumer_Price_Index!$B$45/(_xlfn.XLOOKUP('Working Data'!D2883,Consumer_Price_Index!A:A,Consumer_Price_Index!B:B))), "Missing")</f>
        <v>46596357.23589436</v>
      </c>
      <c r="R1614" t="str">
        <f t="shared" si="25"/>
        <v>Yes</v>
      </c>
    </row>
    <row r="1615" spans="1:18" x14ac:dyDescent="0.25">
      <c r="A1615" t="s">
        <v>8633</v>
      </c>
      <c r="B1615" t="s">
        <v>915</v>
      </c>
      <c r="C1615" t="s">
        <v>73</v>
      </c>
      <c r="D1615" s="11">
        <v>2006</v>
      </c>
      <c r="E1615" t="s">
        <v>8632</v>
      </c>
      <c r="F1615">
        <v>5.7</v>
      </c>
      <c r="G1615">
        <v>8300</v>
      </c>
      <c r="H1615" t="s">
        <v>8631</v>
      </c>
      <c r="I1615" t="s">
        <v>8630</v>
      </c>
      <c r="J1615" t="s">
        <v>8629</v>
      </c>
      <c r="K1615" t="s">
        <v>95</v>
      </c>
      <c r="L1615" s="7">
        <v>35000000</v>
      </c>
      <c r="M1615" s="7">
        <v>16627188</v>
      </c>
      <c r="N1615" t="s">
        <v>8628</v>
      </c>
      <c r="O1615">
        <v>87</v>
      </c>
      <c r="P1615" s="8">
        <f>_xlfn.XLOOKUP(D1615,Consumer_Price_Index!A:A,Consumer_Price_Index!B:B)</f>
        <v>201.6</v>
      </c>
      <c r="Q1615" s="13">
        <f>IF(ISNUMBER(M1615), M1615*(Consumer_Price_Index!$B$45/(_xlfn.XLOOKUP('Working Data'!D5033,Consumer_Price_Index!A:A,Consumer_Price_Index!B:B))), "Missing")</f>
        <v>21403904.451204058</v>
      </c>
      <c r="R1615" t="str">
        <f t="shared" si="25"/>
        <v>Yes</v>
      </c>
    </row>
    <row r="1616" spans="1:18" x14ac:dyDescent="0.25">
      <c r="A1616" t="s">
        <v>17932</v>
      </c>
      <c r="B1616" t="s">
        <v>41</v>
      </c>
      <c r="C1616" t="s">
        <v>87</v>
      </c>
      <c r="D1616" s="11">
        <v>1989</v>
      </c>
      <c r="E1616" t="s">
        <v>17931</v>
      </c>
      <c r="F1616">
        <v>5.7</v>
      </c>
      <c r="G1616">
        <v>12000</v>
      </c>
      <c r="H1616" t="s">
        <v>8449</v>
      </c>
      <c r="I1616" t="s">
        <v>17930</v>
      </c>
      <c r="J1616" t="s">
        <v>10617</v>
      </c>
      <c r="K1616" t="s">
        <v>7</v>
      </c>
      <c r="M1616" s="7">
        <v>12195695</v>
      </c>
      <c r="N1616" t="s">
        <v>2694</v>
      </c>
      <c r="O1616">
        <v>110</v>
      </c>
      <c r="P1616" s="8">
        <f>_xlfn.XLOOKUP(D1616,Consumer_Price_Index!A:A,Consumer_Price_Index!B:B)</f>
        <v>124</v>
      </c>
      <c r="Q1616" s="13">
        <f>IF(ISNUMBER(M1616), M1616*(Consumer_Price_Index!$B$45/(_xlfn.XLOOKUP('Working Data'!D1559,Consumer_Price_Index!A:A,Consumer_Price_Index!B:B))), "Missing")</f>
        <v>18432679.893353175</v>
      </c>
      <c r="R1616" t="str">
        <f t="shared" si="25"/>
        <v>No</v>
      </c>
    </row>
    <row r="1617" spans="1:18" x14ac:dyDescent="0.25">
      <c r="A1617" t="s">
        <v>3994</v>
      </c>
      <c r="B1617" t="s">
        <v>68</v>
      </c>
      <c r="C1617" t="s">
        <v>34</v>
      </c>
      <c r="D1617" s="11">
        <v>2005</v>
      </c>
      <c r="E1617" t="s">
        <v>9502</v>
      </c>
      <c r="F1617">
        <v>5.7</v>
      </c>
      <c r="G1617">
        <v>316000</v>
      </c>
      <c r="H1617" t="s">
        <v>697</v>
      </c>
      <c r="I1617" t="s">
        <v>9334</v>
      </c>
      <c r="J1617" t="s">
        <v>8482</v>
      </c>
      <c r="K1617" t="s">
        <v>7</v>
      </c>
      <c r="L1617" s="7">
        <v>100000000</v>
      </c>
      <c r="M1617" s="7">
        <v>333535934</v>
      </c>
      <c r="N1617" t="s">
        <v>890</v>
      </c>
      <c r="O1617">
        <v>106</v>
      </c>
      <c r="P1617" s="8">
        <f>_xlfn.XLOOKUP(D1617,Consumer_Price_Index!A:A,Consumer_Price_Index!B:B)</f>
        <v>195.3</v>
      </c>
      <c r="Q1617" s="13">
        <f>IF(ISNUMBER(M1617), M1617*(Consumer_Price_Index!$B$45/(_xlfn.XLOOKUP('Working Data'!D4663,Consumer_Price_Index!A:A,Consumer_Price_Index!B:B))), "Missing")</f>
        <v>633198748.22305298</v>
      </c>
      <c r="R1617" t="str">
        <f t="shared" si="25"/>
        <v>Yes</v>
      </c>
    </row>
    <row r="1618" spans="1:18" x14ac:dyDescent="0.25">
      <c r="A1618" t="s">
        <v>19132</v>
      </c>
      <c r="B1618" t="s">
        <v>68</v>
      </c>
      <c r="C1618" t="s">
        <v>11</v>
      </c>
      <c r="D1618" s="11">
        <v>1987</v>
      </c>
      <c r="E1618" t="s">
        <v>18983</v>
      </c>
      <c r="F1618">
        <v>5.7</v>
      </c>
      <c r="G1618">
        <v>9500</v>
      </c>
      <c r="H1618" t="s">
        <v>19131</v>
      </c>
      <c r="I1618" t="s">
        <v>19130</v>
      </c>
      <c r="J1618" t="s">
        <v>19129</v>
      </c>
      <c r="K1618" t="s">
        <v>7</v>
      </c>
      <c r="M1618" s="7">
        <v>15151736</v>
      </c>
      <c r="N1618" t="s">
        <v>17568</v>
      </c>
      <c r="O1618">
        <v>93</v>
      </c>
      <c r="P1618" s="8">
        <f>_xlfn.XLOOKUP(D1618,Consumer_Price_Index!A:A,Consumer_Price_Index!B:B)</f>
        <v>113.6</v>
      </c>
      <c r="Q1618" s="13">
        <f>IF(ISNUMBER(M1618), M1618*(Consumer_Price_Index!$B$45/(_xlfn.XLOOKUP('Working Data'!D1100,Consumer_Price_Index!A:A,Consumer_Price_Index!B:B))), "Missing")</f>
        <v>44434398.067372464</v>
      </c>
      <c r="R1618" t="str">
        <f t="shared" si="25"/>
        <v>No</v>
      </c>
    </row>
    <row r="1619" spans="1:18" x14ac:dyDescent="0.25">
      <c r="A1619" t="s">
        <v>16141</v>
      </c>
      <c r="B1619" t="s">
        <v>68</v>
      </c>
      <c r="C1619" t="s">
        <v>24</v>
      </c>
      <c r="D1619" s="11">
        <v>1992</v>
      </c>
      <c r="E1619" t="s">
        <v>16140</v>
      </c>
      <c r="F1619">
        <v>5.7</v>
      </c>
      <c r="G1619">
        <v>2500</v>
      </c>
      <c r="H1619" t="s">
        <v>16139</v>
      </c>
      <c r="I1619" t="s">
        <v>15775</v>
      </c>
      <c r="J1619" t="s">
        <v>16138</v>
      </c>
      <c r="K1619" t="s">
        <v>7</v>
      </c>
      <c r="L1619" s="7">
        <v>15000000</v>
      </c>
      <c r="M1619" s="7">
        <v>6132924</v>
      </c>
      <c r="N1619" t="s">
        <v>16137</v>
      </c>
      <c r="O1619">
        <v>107</v>
      </c>
      <c r="P1619" s="8">
        <f>_xlfn.XLOOKUP(D1619,Consumer_Price_Index!A:A,Consumer_Price_Index!B:B)</f>
        <v>140.30000000000001</v>
      </c>
      <c r="Q1619" s="13">
        <f>IF(ISNUMBER(M1619), M1619*(Consumer_Price_Index!$B$45/(_xlfn.XLOOKUP('Working Data'!D2216,Consumer_Price_Index!A:A,Consumer_Price_Index!B:B))), "Missing")</f>
        <v>8020180.0120171672</v>
      </c>
      <c r="R1619" t="str">
        <f t="shared" si="25"/>
        <v>Yes</v>
      </c>
    </row>
    <row r="1620" spans="1:18" x14ac:dyDescent="0.25">
      <c r="A1620" t="s">
        <v>7918</v>
      </c>
      <c r="B1620" t="s">
        <v>68</v>
      </c>
      <c r="C1620" t="s">
        <v>34</v>
      </c>
      <c r="D1620" s="11">
        <v>2008</v>
      </c>
      <c r="E1620" t="s">
        <v>7542</v>
      </c>
      <c r="F1620">
        <v>5.7</v>
      </c>
      <c r="G1620">
        <v>76000</v>
      </c>
      <c r="H1620" t="s">
        <v>6689</v>
      </c>
      <c r="I1620" t="s">
        <v>7917</v>
      </c>
      <c r="J1620" t="s">
        <v>691</v>
      </c>
      <c r="K1620" t="s">
        <v>7</v>
      </c>
      <c r="L1620" s="7">
        <v>70000000</v>
      </c>
      <c r="M1620" s="7">
        <v>111231041</v>
      </c>
      <c r="N1620" t="s">
        <v>138</v>
      </c>
      <c r="O1620">
        <v>112</v>
      </c>
      <c r="P1620" s="8">
        <f>_xlfn.XLOOKUP(D1620,Consumer_Price_Index!A:A,Consumer_Price_Index!B:B)</f>
        <v>215.3</v>
      </c>
      <c r="Q1620" s="13">
        <f>IF(ISNUMBER(M1620), M1620*(Consumer_Price_Index!$B$45/(_xlfn.XLOOKUP('Working Data'!D5321,Consumer_Price_Index!A:A,Consumer_Price_Index!B:B))), "Missing")</f>
        <v>372850365.15621555</v>
      </c>
      <c r="R1620" t="str">
        <f t="shared" si="25"/>
        <v>Yes</v>
      </c>
    </row>
    <row r="1621" spans="1:18" x14ac:dyDescent="0.25">
      <c r="A1621" t="s">
        <v>7766</v>
      </c>
      <c r="B1621" t="s">
        <v>68</v>
      </c>
      <c r="C1621" t="s">
        <v>24</v>
      </c>
      <c r="D1621" s="11">
        <v>2008</v>
      </c>
      <c r="E1621" t="s">
        <v>7765</v>
      </c>
      <c r="F1621">
        <v>5.7</v>
      </c>
      <c r="G1621">
        <v>67000</v>
      </c>
      <c r="H1621" t="s">
        <v>2719</v>
      </c>
      <c r="I1621" t="s">
        <v>7764</v>
      </c>
      <c r="J1621" t="s">
        <v>2712</v>
      </c>
      <c r="K1621" t="s">
        <v>332</v>
      </c>
      <c r="L1621" s="7">
        <v>80000000</v>
      </c>
      <c r="M1621" s="7">
        <v>164112721</v>
      </c>
      <c r="N1621" t="s">
        <v>666</v>
      </c>
      <c r="O1621">
        <v>88</v>
      </c>
      <c r="P1621" s="8">
        <f>_xlfn.XLOOKUP(D1621,Consumer_Price_Index!A:A,Consumer_Price_Index!B:B)</f>
        <v>215.3</v>
      </c>
      <c r="Q1621" s="13">
        <f>IF(ISNUMBER(M1621), M1621*(Consumer_Price_Index!$B$45/(_xlfn.XLOOKUP('Working Data'!D5377,Consumer_Price_Index!A:A,Consumer_Price_Index!B:B))), "Missing")</f>
        <v>382594843.8309105</v>
      </c>
      <c r="R1621" t="str">
        <f t="shared" si="25"/>
        <v>Yes</v>
      </c>
    </row>
    <row r="1622" spans="1:18" x14ac:dyDescent="0.25">
      <c r="A1622" t="s">
        <v>10609</v>
      </c>
      <c r="B1622" t="s">
        <v>41</v>
      </c>
      <c r="C1622" t="s">
        <v>34</v>
      </c>
      <c r="D1622" s="11">
        <v>2003</v>
      </c>
      <c r="E1622" t="s">
        <v>10458</v>
      </c>
      <c r="F1622">
        <v>5.7</v>
      </c>
      <c r="G1622">
        <v>113000</v>
      </c>
      <c r="H1622" t="s">
        <v>8709</v>
      </c>
      <c r="I1622" t="s">
        <v>6394</v>
      </c>
      <c r="J1622" t="s">
        <v>10608</v>
      </c>
      <c r="K1622" t="s">
        <v>95</v>
      </c>
      <c r="L1622" s="7">
        <v>30000000</v>
      </c>
      <c r="M1622" s="7">
        <v>116632628</v>
      </c>
      <c r="N1622" t="s">
        <v>666</v>
      </c>
      <c r="O1622">
        <v>97</v>
      </c>
      <c r="P1622" s="8">
        <f>_xlfn.XLOOKUP(D1622,Consumer_Price_Index!A:A,Consumer_Price_Index!B:B)</f>
        <v>184</v>
      </c>
      <c r="Q1622" s="13">
        <f>IF(ISNUMBER(M1622), M1622*(Consumer_Price_Index!$B$45/(_xlfn.XLOOKUP('Working Data'!D4297,Consumer_Price_Index!A:A,Consumer_Price_Index!B:B))), "Missing")</f>
        <v>253299798.6571632</v>
      </c>
      <c r="R1622" t="str">
        <f t="shared" si="25"/>
        <v>Yes</v>
      </c>
    </row>
    <row r="1623" spans="1:18" x14ac:dyDescent="0.25">
      <c r="A1623" t="s">
        <v>21450</v>
      </c>
      <c r="B1623" t="s">
        <v>41</v>
      </c>
      <c r="C1623" t="s">
        <v>5</v>
      </c>
      <c r="D1623" s="11">
        <v>1982</v>
      </c>
      <c r="E1623" t="s">
        <v>21449</v>
      </c>
      <c r="F1623">
        <v>5.7</v>
      </c>
      <c r="G1623">
        <v>49000</v>
      </c>
      <c r="H1623" t="s">
        <v>11331</v>
      </c>
      <c r="I1623" t="s">
        <v>20235</v>
      </c>
      <c r="J1623" t="s">
        <v>21448</v>
      </c>
      <c r="K1623" t="s">
        <v>7</v>
      </c>
      <c r="L1623" s="7">
        <v>2300000</v>
      </c>
      <c r="M1623" s="7">
        <v>36690067</v>
      </c>
      <c r="N1623" t="s">
        <v>108</v>
      </c>
      <c r="O1623">
        <v>95</v>
      </c>
      <c r="P1623" s="8">
        <f>_xlfn.XLOOKUP(D1623,Consumer_Price_Index!A:A,Consumer_Price_Index!B:B)</f>
        <v>96.5</v>
      </c>
      <c r="Q1623" s="13">
        <f>IF(ISNUMBER(M1623), M1623*(Consumer_Price_Index!$B$45/(_xlfn.XLOOKUP('Working Data'!D234,Consumer_Price_Index!A:A,Consumer_Price_Index!B:B))), "Missing")</f>
        <v>77366528.822837368</v>
      </c>
      <c r="R1623" t="str">
        <f t="shared" si="25"/>
        <v>Yes</v>
      </c>
    </row>
    <row r="1624" spans="1:18" x14ac:dyDescent="0.25">
      <c r="A1624" t="s">
        <v>968</v>
      </c>
      <c r="B1624" t="s">
        <v>68</v>
      </c>
      <c r="C1624" t="s">
        <v>34</v>
      </c>
      <c r="D1624" s="11">
        <v>2019</v>
      </c>
      <c r="E1624" t="s">
        <v>835</v>
      </c>
      <c r="F1624">
        <v>5.7</v>
      </c>
      <c r="G1624">
        <v>98000</v>
      </c>
      <c r="H1624" t="s">
        <v>967</v>
      </c>
      <c r="I1624" t="s">
        <v>966</v>
      </c>
      <c r="J1624" t="s">
        <v>115</v>
      </c>
      <c r="K1624" t="s">
        <v>59</v>
      </c>
      <c r="L1624" s="7">
        <v>138000000</v>
      </c>
      <c r="M1624" s="7">
        <v>173469516</v>
      </c>
      <c r="N1624" t="s">
        <v>965</v>
      </c>
      <c r="O1624">
        <v>117</v>
      </c>
      <c r="P1624" s="8">
        <f>_xlfn.XLOOKUP(D1624,Consumer_Price_Index!A:A,Consumer_Price_Index!B:B)</f>
        <v>255.7</v>
      </c>
      <c r="Q1624" s="13">
        <f>IF(ISNUMBER(M1624), M1624*(Consumer_Price_Index!$B$45/(_xlfn.XLOOKUP('Working Data'!D7476,Consumer_Price_Index!A:A,Consumer_Price_Index!B:B))), "Missing")</f>
        <v>346825206.85826772</v>
      </c>
      <c r="R1624" t="str">
        <f t="shared" si="25"/>
        <v>Yes</v>
      </c>
    </row>
    <row r="1625" spans="1:18" x14ac:dyDescent="0.25">
      <c r="A1625" t="s">
        <v>11518</v>
      </c>
      <c r="B1625" t="s">
        <v>68</v>
      </c>
      <c r="C1625" t="s">
        <v>24</v>
      </c>
      <c r="D1625" s="11">
        <v>2001</v>
      </c>
      <c r="E1625" t="s">
        <v>11435</v>
      </c>
      <c r="F1625">
        <v>5.7</v>
      </c>
      <c r="G1625">
        <v>18000</v>
      </c>
      <c r="H1625" t="s">
        <v>10033</v>
      </c>
      <c r="I1625" t="s">
        <v>11517</v>
      </c>
      <c r="J1625" t="s">
        <v>5459</v>
      </c>
      <c r="K1625" t="s">
        <v>7</v>
      </c>
      <c r="L1625" s="7">
        <v>22000000</v>
      </c>
      <c r="M1625" s="7">
        <v>19900366</v>
      </c>
      <c r="N1625" t="s">
        <v>3464</v>
      </c>
      <c r="O1625">
        <v>87</v>
      </c>
      <c r="P1625" s="8">
        <f>_xlfn.XLOOKUP(D1625,Consumer_Price_Index!A:A,Consumer_Price_Index!B:B)</f>
        <v>177.1</v>
      </c>
      <c r="Q1625" s="13">
        <f>IF(ISNUMBER(M1625), M1625*(Consumer_Price_Index!$B$45/(_xlfn.XLOOKUP('Working Data'!D3959,Consumer_Price_Index!A:A,Consumer_Price_Index!B:B))), "Missing")</f>
        <v>34238517.900621116</v>
      </c>
      <c r="R1625" t="str">
        <f t="shared" si="25"/>
        <v>Yes</v>
      </c>
    </row>
    <row r="1626" spans="1:18" x14ac:dyDescent="0.25">
      <c r="A1626" t="s">
        <v>2994</v>
      </c>
      <c r="B1626" t="s">
        <v>41</v>
      </c>
      <c r="C1626" t="s">
        <v>11</v>
      </c>
      <c r="D1626" s="11">
        <v>2016</v>
      </c>
      <c r="E1626" t="s">
        <v>2990</v>
      </c>
      <c r="F1626">
        <v>5.7</v>
      </c>
      <c r="G1626">
        <v>7500</v>
      </c>
      <c r="H1626" t="s">
        <v>2993</v>
      </c>
      <c r="I1626" t="s">
        <v>1836</v>
      </c>
      <c r="J1626" t="s">
        <v>2992</v>
      </c>
      <c r="K1626" t="s">
        <v>7</v>
      </c>
      <c r="M1626" s="7">
        <v>23020</v>
      </c>
      <c r="N1626" t="s">
        <v>2282</v>
      </c>
      <c r="O1626">
        <v>96</v>
      </c>
      <c r="P1626" s="8">
        <f>_xlfn.XLOOKUP(D1626,Consumer_Price_Index!A:A,Consumer_Price_Index!B:B)</f>
        <v>240</v>
      </c>
      <c r="Q1626" s="13">
        <f>IF(ISNUMBER(M1626), M1626*(Consumer_Price_Index!$B$45/(_xlfn.XLOOKUP('Working Data'!D6987,Consumer_Price_Index!A:A,Consumer_Price_Index!B:B))), "Missing")</f>
        <v>40732.83391405343</v>
      </c>
      <c r="R1626" t="str">
        <f t="shared" si="25"/>
        <v>No</v>
      </c>
    </row>
    <row r="1627" spans="1:18" x14ac:dyDescent="0.25">
      <c r="A1627" t="s">
        <v>13548</v>
      </c>
      <c r="B1627" t="s">
        <v>41</v>
      </c>
      <c r="C1627" t="s">
        <v>24</v>
      </c>
      <c r="D1627" s="11">
        <v>1997</v>
      </c>
      <c r="E1627" t="s">
        <v>13547</v>
      </c>
      <c r="F1627">
        <v>5.7</v>
      </c>
      <c r="G1627">
        <v>1800</v>
      </c>
      <c r="H1627" t="s">
        <v>11074</v>
      </c>
      <c r="I1627" t="s">
        <v>13546</v>
      </c>
      <c r="J1627" t="s">
        <v>11852</v>
      </c>
      <c r="K1627" t="s">
        <v>7</v>
      </c>
      <c r="M1627" s="7">
        <v>113069</v>
      </c>
      <c r="N1627" t="s">
        <v>3149</v>
      </c>
      <c r="O1627">
        <v>103</v>
      </c>
      <c r="P1627" s="8">
        <f>_xlfn.XLOOKUP(D1627,Consumer_Price_Index!A:A,Consumer_Price_Index!B:B)</f>
        <v>160.5</v>
      </c>
      <c r="Q1627" s="13">
        <f>IF(ISNUMBER(M1627), M1627*(Consumer_Price_Index!$B$45/(_xlfn.XLOOKUP('Working Data'!D3217,Consumer_Price_Index!A:A,Consumer_Price_Index!B:B))), "Missing")</f>
        <v>160019.1560613098</v>
      </c>
      <c r="R1627" t="str">
        <f t="shared" si="25"/>
        <v>No</v>
      </c>
    </row>
    <row r="1628" spans="1:18" x14ac:dyDescent="0.25">
      <c r="A1628" t="s">
        <v>13918</v>
      </c>
      <c r="B1628" t="s">
        <v>101</v>
      </c>
      <c r="C1628" t="s">
        <v>24</v>
      </c>
      <c r="D1628" s="11">
        <v>1997</v>
      </c>
      <c r="E1628" t="s">
        <v>13917</v>
      </c>
      <c r="F1628">
        <v>5.7</v>
      </c>
      <c r="G1628">
        <v>27000</v>
      </c>
      <c r="H1628" t="s">
        <v>5337</v>
      </c>
      <c r="I1628" t="s">
        <v>11048</v>
      </c>
      <c r="J1628" t="s">
        <v>13916</v>
      </c>
      <c r="K1628" t="s">
        <v>7</v>
      </c>
      <c r="L1628" s="7">
        <v>9000000</v>
      </c>
      <c r="M1628" s="7">
        <v>23712993</v>
      </c>
      <c r="N1628" t="s">
        <v>108</v>
      </c>
      <c r="O1628">
        <v>95</v>
      </c>
      <c r="P1628" s="8">
        <f>_xlfn.XLOOKUP(D1628,Consumer_Price_Index!A:A,Consumer_Price_Index!B:B)</f>
        <v>160.5</v>
      </c>
      <c r="Q1628" s="13">
        <f>IF(ISNUMBER(M1628), M1628*(Consumer_Price_Index!$B$45/(_xlfn.XLOOKUP('Working Data'!D3082,Consumer_Price_Index!A:A,Consumer_Price_Index!B:B))), "Missing")</f>
        <v>67150083.337360591</v>
      </c>
      <c r="R1628" t="str">
        <f t="shared" si="25"/>
        <v>Yes</v>
      </c>
    </row>
    <row r="1629" spans="1:18" x14ac:dyDescent="0.25">
      <c r="A1629" t="s">
        <v>19579</v>
      </c>
      <c r="B1629" t="s">
        <v>41</v>
      </c>
      <c r="C1629" t="s">
        <v>11</v>
      </c>
      <c r="D1629" s="11">
        <v>1986</v>
      </c>
      <c r="E1629" t="s">
        <v>18912</v>
      </c>
      <c r="F1629">
        <v>5.7</v>
      </c>
      <c r="G1629">
        <v>7400</v>
      </c>
      <c r="H1629" t="s">
        <v>16868</v>
      </c>
      <c r="I1629" t="s">
        <v>19578</v>
      </c>
      <c r="J1629" t="s">
        <v>16177</v>
      </c>
      <c r="K1629" t="s">
        <v>265</v>
      </c>
      <c r="M1629" s="7">
        <v>916172</v>
      </c>
      <c r="N1629" t="s">
        <v>18287</v>
      </c>
      <c r="O1629">
        <v>87</v>
      </c>
      <c r="P1629" s="8">
        <f>_xlfn.XLOOKUP(D1629,Consumer_Price_Index!A:A,Consumer_Price_Index!B:B)</f>
        <v>109.6</v>
      </c>
      <c r="Q1629" s="13">
        <f>IF(ISNUMBER(M1629), M1629*(Consumer_Price_Index!$B$45/(_xlfn.XLOOKUP('Working Data'!D937,Consumer_Price_Index!A:A,Consumer_Price_Index!B:B))), "Missing")</f>
        <v>3387835.0533980578</v>
      </c>
      <c r="R1629" t="str">
        <f t="shared" si="25"/>
        <v>No</v>
      </c>
    </row>
    <row r="1630" spans="1:18" x14ac:dyDescent="0.25">
      <c r="A1630" t="s">
        <v>11785</v>
      </c>
      <c r="B1630" t="s">
        <v>41</v>
      </c>
      <c r="C1630" t="s">
        <v>24</v>
      </c>
      <c r="D1630" s="11">
        <v>2000</v>
      </c>
      <c r="E1630" t="s">
        <v>11784</v>
      </c>
      <c r="F1630">
        <v>5.7</v>
      </c>
      <c r="G1630">
        <v>7000</v>
      </c>
      <c r="H1630" t="s">
        <v>11783</v>
      </c>
      <c r="I1630" t="s">
        <v>11783</v>
      </c>
      <c r="J1630" t="s">
        <v>857</v>
      </c>
      <c r="K1630" t="s">
        <v>7</v>
      </c>
      <c r="L1630" s="7">
        <v>14000000</v>
      </c>
      <c r="M1630" s="7">
        <v>3284444</v>
      </c>
      <c r="N1630" t="s">
        <v>8102</v>
      </c>
      <c r="O1630">
        <v>101</v>
      </c>
      <c r="P1630" s="8">
        <f>_xlfn.XLOOKUP(D1630,Consumer_Price_Index!A:A,Consumer_Price_Index!B:B)</f>
        <v>172.2</v>
      </c>
      <c r="Q1630" s="13">
        <f>IF(ISNUMBER(M1630), M1630*(Consumer_Price_Index!$B$45/(_xlfn.XLOOKUP('Working Data'!D3843,Consumer_Price_Index!A:A,Consumer_Price_Index!B:B))), "Missing")</f>
        <v>5438967.8630434787</v>
      </c>
      <c r="R1630" t="str">
        <f t="shared" si="25"/>
        <v>Yes</v>
      </c>
    </row>
    <row r="1631" spans="1:18" x14ac:dyDescent="0.25">
      <c r="A1631" t="s">
        <v>8825</v>
      </c>
      <c r="B1631" t="s">
        <v>41</v>
      </c>
      <c r="C1631" t="s">
        <v>24</v>
      </c>
      <c r="D1631" s="11">
        <v>2006</v>
      </c>
      <c r="E1631" t="s">
        <v>8824</v>
      </c>
      <c r="F1631">
        <v>5.7</v>
      </c>
      <c r="G1631">
        <v>30000</v>
      </c>
      <c r="H1631" t="s">
        <v>6479</v>
      </c>
      <c r="I1631" t="s">
        <v>6479</v>
      </c>
      <c r="J1631" t="s">
        <v>8823</v>
      </c>
      <c r="K1631" t="s">
        <v>7</v>
      </c>
      <c r="L1631" s="7">
        <v>1500000</v>
      </c>
      <c r="M1631" s="7">
        <v>208550</v>
      </c>
      <c r="N1631" t="s">
        <v>6477</v>
      </c>
      <c r="O1631">
        <v>93</v>
      </c>
      <c r="P1631" s="8">
        <f>_xlfn.XLOOKUP(D1631,Consumer_Price_Index!A:A,Consumer_Price_Index!B:B)</f>
        <v>201.6</v>
      </c>
      <c r="Q1631" s="13">
        <f>IF(ISNUMBER(M1631), M1631*(Consumer_Price_Index!$B$45/(_xlfn.XLOOKUP('Working Data'!D4972,Consumer_Price_Index!A:A,Consumer_Price_Index!B:B))), "Missing")</f>
        <v>452923.62794012827</v>
      </c>
      <c r="R1631" t="str">
        <f t="shared" si="25"/>
        <v>Yes</v>
      </c>
    </row>
    <row r="1632" spans="1:18" x14ac:dyDescent="0.25">
      <c r="A1632" t="s">
        <v>19498</v>
      </c>
      <c r="B1632" t="s">
        <v>101</v>
      </c>
      <c r="C1632" t="s">
        <v>24</v>
      </c>
      <c r="D1632" s="11">
        <v>1986</v>
      </c>
      <c r="E1632" t="s">
        <v>19420</v>
      </c>
      <c r="F1632">
        <v>5.7</v>
      </c>
      <c r="G1632">
        <v>6900</v>
      </c>
      <c r="H1632" t="s">
        <v>17170</v>
      </c>
      <c r="I1632" t="s">
        <v>17170</v>
      </c>
      <c r="J1632" t="s">
        <v>17170</v>
      </c>
      <c r="K1632" t="s">
        <v>265</v>
      </c>
      <c r="L1632" s="7">
        <v>13000000</v>
      </c>
      <c r="M1632" s="7">
        <v>8033397</v>
      </c>
      <c r="N1632" t="s">
        <v>514</v>
      </c>
      <c r="O1632">
        <v>82</v>
      </c>
      <c r="P1632" s="8">
        <f>_xlfn.XLOOKUP(D1632,Consumer_Price_Index!A:A,Consumer_Price_Index!B:B)</f>
        <v>109.6</v>
      </c>
      <c r="Q1632" s="13">
        <f>IF(ISNUMBER(M1632), M1632*(Consumer_Price_Index!$B$45/(_xlfn.XLOOKUP('Working Data'!D965,Consumer_Price_Index!A:A,Consumer_Price_Index!B:B))), "Missing")</f>
        <v>10199066.94125</v>
      </c>
      <c r="R1632" t="str">
        <f t="shared" si="25"/>
        <v>Yes</v>
      </c>
    </row>
    <row r="1633" spans="1:18" x14ac:dyDescent="0.25">
      <c r="A1633" t="s">
        <v>18255</v>
      </c>
      <c r="B1633" t="s">
        <v>68</v>
      </c>
      <c r="C1633" t="s">
        <v>24</v>
      </c>
      <c r="D1633" s="11">
        <v>1988</v>
      </c>
      <c r="E1633" t="s">
        <v>18254</v>
      </c>
      <c r="F1633">
        <v>5.7</v>
      </c>
      <c r="G1633">
        <v>1200</v>
      </c>
      <c r="H1633" t="s">
        <v>3868</v>
      </c>
      <c r="I1633" t="s">
        <v>3868</v>
      </c>
      <c r="J1633" t="s">
        <v>18253</v>
      </c>
      <c r="K1633" t="s">
        <v>7</v>
      </c>
      <c r="L1633" s="7">
        <v>13000000</v>
      </c>
      <c r="M1633" s="7">
        <v>5509417</v>
      </c>
      <c r="N1633" t="s">
        <v>17720</v>
      </c>
      <c r="O1633">
        <v>97</v>
      </c>
      <c r="P1633" s="8">
        <f>_xlfn.XLOOKUP(D1633,Consumer_Price_Index!A:A,Consumer_Price_Index!B:B)</f>
        <v>118.3</v>
      </c>
      <c r="Q1633" s="13">
        <f>IF(ISNUMBER(M1633), M1633*(Consumer_Price_Index!$B$45/(_xlfn.XLOOKUP('Working Data'!D1419,Consumer_Price_Index!A:A,Consumer_Price_Index!B:B))), "Missing")</f>
        <v>17396055.54300518</v>
      </c>
      <c r="R1633" t="str">
        <f t="shared" si="25"/>
        <v>Yes</v>
      </c>
    </row>
    <row r="1634" spans="1:18" x14ac:dyDescent="0.25">
      <c r="A1634" t="s">
        <v>3902</v>
      </c>
      <c r="B1634" t="s">
        <v>41</v>
      </c>
      <c r="C1634" t="s">
        <v>34</v>
      </c>
      <c r="D1634" s="11">
        <v>2015</v>
      </c>
      <c r="E1634" t="s">
        <v>3746</v>
      </c>
      <c r="F1634">
        <v>5.7</v>
      </c>
      <c r="G1634">
        <v>87000</v>
      </c>
      <c r="H1634" t="s">
        <v>3901</v>
      </c>
      <c r="I1634" t="s">
        <v>3900</v>
      </c>
      <c r="J1634" t="s">
        <v>3899</v>
      </c>
      <c r="K1634" t="s">
        <v>7</v>
      </c>
      <c r="L1634" s="7">
        <v>35000000</v>
      </c>
      <c r="M1634" s="7">
        <v>82347656</v>
      </c>
      <c r="N1634" t="s">
        <v>890</v>
      </c>
      <c r="O1634">
        <v>96</v>
      </c>
      <c r="P1634" s="8">
        <f>_xlfn.XLOOKUP(D1634,Consumer_Price_Index!A:A,Consumer_Price_Index!B:B)</f>
        <v>237</v>
      </c>
      <c r="Q1634" s="13">
        <f>IF(ISNUMBER(M1634), M1634*(Consumer_Price_Index!$B$45/(_xlfn.XLOOKUP('Working Data'!D6715,Consumer_Price_Index!A:A,Consumer_Price_Index!B:B))), "Missing")</f>
        <v>153934544.68220857</v>
      </c>
      <c r="R1634" t="str">
        <f t="shared" si="25"/>
        <v>Yes</v>
      </c>
    </row>
    <row r="1635" spans="1:18" x14ac:dyDescent="0.25">
      <c r="A1635" t="s">
        <v>4528</v>
      </c>
      <c r="B1635" t="s">
        <v>41</v>
      </c>
      <c r="C1635" t="s">
        <v>11</v>
      </c>
      <c r="D1635" s="11">
        <v>2014</v>
      </c>
      <c r="E1635" t="s">
        <v>4162</v>
      </c>
      <c r="F1635">
        <v>5.7</v>
      </c>
      <c r="G1635">
        <v>25000</v>
      </c>
      <c r="H1635" t="s">
        <v>4527</v>
      </c>
      <c r="I1635" t="s">
        <v>4526</v>
      </c>
      <c r="J1635" t="s">
        <v>4525</v>
      </c>
      <c r="K1635" t="s">
        <v>7</v>
      </c>
      <c r="L1635" s="7">
        <v>1000000</v>
      </c>
      <c r="M1635" s="7">
        <v>24343</v>
      </c>
      <c r="N1635" t="s">
        <v>4524</v>
      </c>
      <c r="O1635">
        <v>87</v>
      </c>
      <c r="P1635" s="8">
        <f>_xlfn.XLOOKUP(D1635,Consumer_Price_Index!A:A,Consumer_Price_Index!B:B)</f>
        <v>236.7</v>
      </c>
      <c r="Q1635" s="13">
        <f>IF(ISNUMBER(M1635), M1635*(Consumer_Price_Index!$B$45/(_xlfn.XLOOKUP('Working Data'!D6514,Consumer_Price_Index!A:A,Consumer_Price_Index!B:B))), "Missing")</f>
        <v>46213.782554517136</v>
      </c>
      <c r="R1635" t="str">
        <f t="shared" si="25"/>
        <v>Yes</v>
      </c>
    </row>
    <row r="1636" spans="1:18" x14ac:dyDescent="0.25">
      <c r="A1636" t="s">
        <v>13144</v>
      </c>
      <c r="B1636" t="s">
        <v>41</v>
      </c>
      <c r="C1636" t="s">
        <v>24</v>
      </c>
      <c r="D1636" s="11">
        <v>1998</v>
      </c>
      <c r="E1636" t="s">
        <v>13091</v>
      </c>
      <c r="F1636">
        <v>5.7</v>
      </c>
      <c r="G1636">
        <v>7100</v>
      </c>
      <c r="H1636" t="s">
        <v>9260</v>
      </c>
      <c r="I1636" t="s">
        <v>13143</v>
      </c>
      <c r="J1636" t="s">
        <v>8800</v>
      </c>
      <c r="K1636" t="s">
        <v>7</v>
      </c>
      <c r="L1636" s="7">
        <v>20000000</v>
      </c>
      <c r="M1636" s="7">
        <v>39278722</v>
      </c>
      <c r="N1636" t="s">
        <v>890</v>
      </c>
      <c r="O1636">
        <v>124</v>
      </c>
      <c r="P1636" s="8">
        <f>_xlfn.XLOOKUP(D1636,Consumer_Price_Index!A:A,Consumer_Price_Index!B:B)</f>
        <v>163</v>
      </c>
      <c r="Q1636" s="13">
        <f>IF(ISNUMBER(M1636), M1636*(Consumer_Price_Index!$B$45/(_xlfn.XLOOKUP('Working Data'!D3376,Consumer_Price_Index!A:A,Consumer_Price_Index!B:B))), "Missing")</f>
        <v>124023073.50673574</v>
      </c>
      <c r="R1636" t="str">
        <f t="shared" si="25"/>
        <v>Yes</v>
      </c>
    </row>
    <row r="1637" spans="1:18" x14ac:dyDescent="0.25">
      <c r="A1637" t="s">
        <v>2000</v>
      </c>
      <c r="B1637" t="s">
        <v>41</v>
      </c>
      <c r="C1637" t="s">
        <v>24</v>
      </c>
      <c r="D1637" s="11">
        <v>2017</v>
      </c>
      <c r="E1637" t="s">
        <v>1911</v>
      </c>
      <c r="F1637">
        <v>5.7</v>
      </c>
      <c r="G1637">
        <v>10000</v>
      </c>
      <c r="H1637" t="s">
        <v>1999</v>
      </c>
      <c r="I1637" t="s">
        <v>1998</v>
      </c>
      <c r="J1637" t="s">
        <v>1997</v>
      </c>
      <c r="K1637" t="s">
        <v>265</v>
      </c>
      <c r="M1637" s="7">
        <v>385733</v>
      </c>
      <c r="N1637" t="s">
        <v>1996</v>
      </c>
      <c r="O1637">
        <v>102</v>
      </c>
      <c r="P1637" s="8">
        <f>_xlfn.XLOOKUP(D1637,Consumer_Price_Index!A:A,Consumer_Price_Index!B:B)</f>
        <v>245.1</v>
      </c>
      <c r="Q1637" s="13">
        <f>IF(ISNUMBER(M1637), M1637*(Consumer_Price_Index!$B$45/(_xlfn.XLOOKUP('Working Data'!D7240,Consumer_Price_Index!A:A,Consumer_Price_Index!B:B))), "Missing")</f>
        <v>653323.20789327403</v>
      </c>
      <c r="R1637" t="str">
        <f t="shared" si="25"/>
        <v>No</v>
      </c>
    </row>
    <row r="1638" spans="1:18" x14ac:dyDescent="0.25">
      <c r="A1638" t="s">
        <v>4820</v>
      </c>
      <c r="B1638" t="s">
        <v>41</v>
      </c>
      <c r="C1638" t="s">
        <v>24</v>
      </c>
      <c r="D1638" s="11">
        <v>2013</v>
      </c>
      <c r="E1638" t="s">
        <v>4819</v>
      </c>
      <c r="F1638">
        <v>5.7</v>
      </c>
      <c r="G1638">
        <v>36000</v>
      </c>
      <c r="H1638" t="s">
        <v>3185</v>
      </c>
      <c r="I1638" t="s">
        <v>3185</v>
      </c>
      <c r="J1638" t="s">
        <v>4818</v>
      </c>
      <c r="K1638" t="s">
        <v>265</v>
      </c>
      <c r="M1638" s="7">
        <v>29128433</v>
      </c>
      <c r="N1638" t="s">
        <v>1794</v>
      </c>
      <c r="O1638">
        <v>97</v>
      </c>
      <c r="P1638" s="8">
        <f>_xlfn.XLOOKUP(D1638,Consumer_Price_Index!A:A,Consumer_Price_Index!B:B)</f>
        <v>233</v>
      </c>
      <c r="Q1638" s="13">
        <f>IF(ISNUMBER(M1638), M1638*(Consumer_Price_Index!$B$45/(_xlfn.XLOOKUP('Working Data'!D6411,Consumer_Price_Index!A:A,Consumer_Price_Index!B:B))), "Missing")</f>
        <v>36980973.062916666</v>
      </c>
      <c r="R1638" t="str">
        <f t="shared" si="25"/>
        <v>No</v>
      </c>
    </row>
    <row r="1639" spans="1:18" x14ac:dyDescent="0.25">
      <c r="A1639" t="s">
        <v>13938</v>
      </c>
      <c r="B1639" t="s">
        <v>41</v>
      </c>
      <c r="C1639" t="s">
        <v>5</v>
      </c>
      <c r="D1639" s="11">
        <v>1997</v>
      </c>
      <c r="E1639" t="s">
        <v>13492</v>
      </c>
      <c r="F1639">
        <v>5.7</v>
      </c>
      <c r="G1639">
        <v>136000</v>
      </c>
      <c r="H1639" t="s">
        <v>9249</v>
      </c>
      <c r="I1639" t="s">
        <v>13297</v>
      </c>
      <c r="J1639" t="s">
        <v>13296</v>
      </c>
      <c r="K1639" t="s">
        <v>7</v>
      </c>
      <c r="L1639" s="7">
        <v>17000000</v>
      </c>
      <c r="M1639" s="7">
        <v>125586134</v>
      </c>
      <c r="N1639" t="s">
        <v>13082</v>
      </c>
      <c r="O1639">
        <v>101</v>
      </c>
      <c r="P1639" s="8">
        <f>_xlfn.XLOOKUP(D1639,Consumer_Price_Index!A:A,Consumer_Price_Index!B:B)</f>
        <v>160.5</v>
      </c>
      <c r="Q1639" s="13">
        <f>IF(ISNUMBER(M1639), M1639*(Consumer_Price_Index!$B$45/(_xlfn.XLOOKUP('Working Data'!D3073,Consumer_Price_Index!A:A,Consumer_Price_Index!B:B))), "Missing")</f>
        <v>149652307.50801721</v>
      </c>
      <c r="R1639" t="str">
        <f t="shared" si="25"/>
        <v>Yes</v>
      </c>
    </row>
    <row r="1640" spans="1:18" x14ac:dyDescent="0.25">
      <c r="A1640" t="s">
        <v>4984</v>
      </c>
      <c r="B1640" t="s">
        <v>41</v>
      </c>
      <c r="C1640" t="s">
        <v>5</v>
      </c>
      <c r="D1640" s="11">
        <v>2013</v>
      </c>
      <c r="E1640" t="s">
        <v>4983</v>
      </c>
      <c r="F1640">
        <v>5.7</v>
      </c>
      <c r="G1640">
        <v>28000</v>
      </c>
      <c r="H1640" t="s">
        <v>4982</v>
      </c>
      <c r="I1640" t="s">
        <v>4981</v>
      </c>
      <c r="J1640" t="s">
        <v>4980</v>
      </c>
      <c r="K1640" t="s">
        <v>7</v>
      </c>
      <c r="M1640" s="7">
        <v>678604</v>
      </c>
      <c r="N1640" t="s">
        <v>4979</v>
      </c>
      <c r="O1640">
        <v>106</v>
      </c>
      <c r="P1640" s="8">
        <f>_xlfn.XLOOKUP(D1640,Consumer_Price_Index!A:A,Consumer_Price_Index!B:B)</f>
        <v>233</v>
      </c>
      <c r="Q1640" s="13">
        <f>IF(ISNUMBER(M1640), M1640*(Consumer_Price_Index!$B$45/(_xlfn.XLOOKUP('Working Data'!D6363,Consumer_Price_Index!A:A,Consumer_Price_Index!B:B))), "Missing")</f>
        <v>1518139.7856093978</v>
      </c>
      <c r="R1640" t="str">
        <f t="shared" si="25"/>
        <v>No</v>
      </c>
    </row>
    <row r="1641" spans="1:18" x14ac:dyDescent="0.25">
      <c r="A1641" t="s">
        <v>3138</v>
      </c>
      <c r="B1641" t="s">
        <v>101</v>
      </c>
      <c r="C1641" t="s">
        <v>73</v>
      </c>
      <c r="D1641" s="11">
        <v>2016</v>
      </c>
      <c r="E1641" t="s">
        <v>3137</v>
      </c>
      <c r="F1641">
        <v>5.7</v>
      </c>
      <c r="G1641">
        <v>60000</v>
      </c>
      <c r="H1641" t="s">
        <v>3136</v>
      </c>
      <c r="I1641" t="s">
        <v>3135</v>
      </c>
      <c r="J1641" t="s">
        <v>3134</v>
      </c>
      <c r="K1641" t="s">
        <v>7</v>
      </c>
      <c r="L1641" s="7">
        <v>105000000</v>
      </c>
      <c r="M1641" s="7">
        <v>408754975</v>
      </c>
      <c r="N1641" t="s">
        <v>2521</v>
      </c>
      <c r="O1641">
        <v>94</v>
      </c>
      <c r="P1641" s="8">
        <f>_xlfn.XLOOKUP(D1641,Consumer_Price_Index!A:A,Consumer_Price_Index!B:B)</f>
        <v>240</v>
      </c>
      <c r="Q1641" s="13">
        <f>IF(ISNUMBER(M1641), M1641*(Consumer_Price_Index!$B$45/(_xlfn.XLOOKUP('Working Data'!D6946,Consumer_Price_Index!A:A,Consumer_Price_Index!B:B))), "Missing")</f>
        <v>637724735.7014848</v>
      </c>
      <c r="R1641" t="str">
        <f t="shared" si="25"/>
        <v>Yes</v>
      </c>
    </row>
    <row r="1642" spans="1:18" x14ac:dyDescent="0.25">
      <c r="A1642" t="s">
        <v>5211</v>
      </c>
      <c r="B1642" t="s">
        <v>41</v>
      </c>
      <c r="C1642" t="s">
        <v>24</v>
      </c>
      <c r="D1642" s="11">
        <v>2013</v>
      </c>
      <c r="E1642" t="s">
        <v>5041</v>
      </c>
      <c r="F1642">
        <v>5.7</v>
      </c>
      <c r="G1642">
        <v>128000</v>
      </c>
      <c r="H1642" t="s">
        <v>2719</v>
      </c>
      <c r="I1642" t="s">
        <v>5210</v>
      </c>
      <c r="J1642" t="s">
        <v>1790</v>
      </c>
      <c r="K1642" t="s">
        <v>7</v>
      </c>
      <c r="L1642" s="7">
        <v>35000000</v>
      </c>
      <c r="M1642" s="7">
        <v>173965010</v>
      </c>
      <c r="N1642" t="s">
        <v>4728</v>
      </c>
      <c r="O1642">
        <v>111</v>
      </c>
      <c r="P1642" s="8">
        <f>_xlfn.XLOOKUP(D1642,Consumer_Price_Index!A:A,Consumer_Price_Index!B:B)</f>
        <v>233</v>
      </c>
      <c r="Q1642" s="13">
        <f>IF(ISNUMBER(M1642), M1642*(Consumer_Price_Index!$B$45/(_xlfn.XLOOKUP('Working Data'!D6273,Consumer_Price_Index!A:A,Consumer_Price_Index!B:B))), "Missing")</f>
        <v>389186039.25844347</v>
      </c>
      <c r="R1642" t="str">
        <f t="shared" si="25"/>
        <v>Yes</v>
      </c>
    </row>
    <row r="1643" spans="1:18" x14ac:dyDescent="0.25">
      <c r="A1643" t="s">
        <v>17139</v>
      </c>
      <c r="B1643" t="s">
        <v>41</v>
      </c>
      <c r="C1643" t="s">
        <v>87</v>
      </c>
      <c r="D1643" s="11">
        <v>1990</v>
      </c>
      <c r="E1643" t="s">
        <v>17138</v>
      </c>
      <c r="F1643">
        <v>5.7</v>
      </c>
      <c r="G1643">
        <v>1200</v>
      </c>
      <c r="H1643" t="s">
        <v>17137</v>
      </c>
      <c r="I1643" t="s">
        <v>17136</v>
      </c>
      <c r="J1643" t="s">
        <v>16866</v>
      </c>
      <c r="K1643" t="s">
        <v>7</v>
      </c>
      <c r="L1643" s="7">
        <v>9000000</v>
      </c>
      <c r="M1643" s="7">
        <v>2544504</v>
      </c>
      <c r="N1643" t="s">
        <v>138</v>
      </c>
      <c r="O1643">
        <v>109</v>
      </c>
      <c r="P1643" s="8">
        <f>_xlfn.XLOOKUP(D1643,Consumer_Price_Index!A:A,Consumer_Price_Index!B:B)</f>
        <v>130.69999999999999</v>
      </c>
      <c r="Q1643" s="13">
        <f>IF(ISNUMBER(M1643), M1643*(Consumer_Price_Index!$B$45/(_xlfn.XLOOKUP('Working Data'!D1838,Consumer_Price_Index!A:A,Consumer_Price_Index!B:B))), "Missing")</f>
        <v>5365469.6802768167</v>
      </c>
      <c r="R1643" t="str">
        <f t="shared" si="25"/>
        <v>Yes</v>
      </c>
    </row>
    <row r="1644" spans="1:18" x14ac:dyDescent="0.25">
      <c r="A1644" t="s">
        <v>1429</v>
      </c>
      <c r="B1644" t="s">
        <v>68</v>
      </c>
      <c r="C1644" t="s">
        <v>5</v>
      </c>
      <c r="D1644" s="11">
        <v>2018</v>
      </c>
      <c r="E1644" t="s">
        <v>1428</v>
      </c>
      <c r="F1644">
        <v>5.7</v>
      </c>
      <c r="G1644">
        <v>55000</v>
      </c>
      <c r="H1644" t="s">
        <v>1078</v>
      </c>
      <c r="I1644" t="s">
        <v>125</v>
      </c>
      <c r="J1644" t="s">
        <v>1427</v>
      </c>
      <c r="K1644" t="s">
        <v>7</v>
      </c>
      <c r="L1644" s="7">
        <v>10000000</v>
      </c>
      <c r="M1644" s="7">
        <v>167885588</v>
      </c>
      <c r="N1644" t="s">
        <v>628</v>
      </c>
      <c r="O1644">
        <v>103</v>
      </c>
      <c r="P1644" s="8">
        <f>_xlfn.XLOOKUP(D1644,Consumer_Price_Index!A:A,Consumer_Price_Index!B:B)</f>
        <v>251.1</v>
      </c>
      <c r="Q1644" s="13">
        <f>IF(ISNUMBER(M1644), M1644*(Consumer_Price_Index!$B$45/(_xlfn.XLOOKUP('Working Data'!D7376,Consumer_Price_Index!A:A,Consumer_Price_Index!B:B))), "Missing")</f>
        <v>227455485.38728321</v>
      </c>
      <c r="R1644" t="str">
        <f t="shared" si="25"/>
        <v>Yes</v>
      </c>
    </row>
    <row r="1645" spans="1:18" x14ac:dyDescent="0.25">
      <c r="A1645" t="s">
        <v>14550</v>
      </c>
      <c r="B1645" t="s">
        <v>68</v>
      </c>
      <c r="C1645" t="s">
        <v>409</v>
      </c>
      <c r="D1645" s="11">
        <v>1995</v>
      </c>
      <c r="E1645" t="s">
        <v>14549</v>
      </c>
      <c r="F1645">
        <v>5.7</v>
      </c>
      <c r="G1645">
        <v>2800</v>
      </c>
      <c r="H1645" t="s">
        <v>2716</v>
      </c>
      <c r="I1645" t="s">
        <v>14548</v>
      </c>
      <c r="J1645" t="s">
        <v>13713</v>
      </c>
      <c r="K1645" t="s">
        <v>7</v>
      </c>
      <c r="L1645" s="7">
        <v>14000000</v>
      </c>
      <c r="M1645" s="7">
        <v>2473668</v>
      </c>
      <c r="N1645" t="s">
        <v>6122</v>
      </c>
      <c r="O1645">
        <v>139</v>
      </c>
      <c r="P1645" s="8">
        <f>_xlfn.XLOOKUP(D1645,Consumer_Price_Index!A:A,Consumer_Price_Index!B:B)</f>
        <v>152.4</v>
      </c>
      <c r="Q1645" s="13">
        <f>IF(ISNUMBER(M1645), M1645*(Consumer_Price_Index!$B$45/(_xlfn.XLOOKUP('Working Data'!D2830,Consumer_Price_Index!A:A,Consumer_Price_Index!B:B))), "Missing")</f>
        <v>5085874.7611336028</v>
      </c>
      <c r="R1645" t="str">
        <f t="shared" si="25"/>
        <v>Yes</v>
      </c>
    </row>
    <row r="1646" spans="1:18" x14ac:dyDescent="0.25">
      <c r="A1646" t="s">
        <v>14900</v>
      </c>
      <c r="B1646" t="s">
        <v>41</v>
      </c>
      <c r="C1646" t="s">
        <v>34</v>
      </c>
      <c r="D1646" s="11">
        <v>1995</v>
      </c>
      <c r="E1646" t="s">
        <v>14673</v>
      </c>
      <c r="F1646">
        <v>5.7</v>
      </c>
      <c r="G1646">
        <v>68000</v>
      </c>
      <c r="H1646" t="s">
        <v>14899</v>
      </c>
      <c r="I1646" t="s">
        <v>13170</v>
      </c>
      <c r="J1646" t="s">
        <v>1056</v>
      </c>
      <c r="K1646" t="s">
        <v>95</v>
      </c>
      <c r="L1646" s="7">
        <v>26000000</v>
      </c>
      <c r="M1646" s="7">
        <v>19075720</v>
      </c>
      <c r="N1646" t="s">
        <v>2694</v>
      </c>
      <c r="O1646">
        <v>96</v>
      </c>
      <c r="P1646" s="8">
        <f>_xlfn.XLOOKUP(D1646,Consumer_Price_Index!A:A,Consumer_Price_Index!B:B)</f>
        <v>152.4</v>
      </c>
      <c r="Q1646" s="13">
        <f>IF(ISNUMBER(M1646), M1646*(Consumer_Price_Index!$B$45/(_xlfn.XLOOKUP('Working Data'!D2698,Consumer_Price_Index!A:A,Consumer_Price_Index!B:B))), "Missing")</f>
        <v>33753611.405342624</v>
      </c>
      <c r="R1646" t="str">
        <f t="shared" si="25"/>
        <v>Yes</v>
      </c>
    </row>
    <row r="1647" spans="1:18" x14ac:dyDescent="0.25">
      <c r="A1647" t="s">
        <v>15537</v>
      </c>
      <c r="B1647" t="s">
        <v>68</v>
      </c>
      <c r="C1647" t="s">
        <v>100</v>
      </c>
      <c r="D1647" s="11">
        <v>1993</v>
      </c>
      <c r="E1647" t="s">
        <v>15536</v>
      </c>
      <c r="F1647">
        <v>5.7</v>
      </c>
      <c r="G1647">
        <v>1400</v>
      </c>
      <c r="H1647" t="s">
        <v>15535</v>
      </c>
      <c r="I1647" t="s">
        <v>15534</v>
      </c>
      <c r="J1647" t="s">
        <v>15533</v>
      </c>
      <c r="K1647" t="s">
        <v>7</v>
      </c>
      <c r="L1647" s="7">
        <v>18000000</v>
      </c>
      <c r="M1647" s="7">
        <v>1640220</v>
      </c>
      <c r="N1647" t="s">
        <v>6977</v>
      </c>
      <c r="O1647">
        <v>96</v>
      </c>
      <c r="P1647" s="8">
        <f>_xlfn.XLOOKUP(D1647,Consumer_Price_Index!A:A,Consumer_Price_Index!B:B)</f>
        <v>144.5</v>
      </c>
      <c r="Q1647" s="13">
        <f>IF(ISNUMBER(M1647), M1647*(Consumer_Price_Index!$B$45/(_xlfn.XLOOKUP('Working Data'!D2442,Consumer_Price_Index!A:A,Consumer_Price_Index!B:B))), "Missing")</f>
        <v>5179015.8963730568</v>
      </c>
      <c r="R1647" t="str">
        <f t="shared" si="25"/>
        <v>Yes</v>
      </c>
    </row>
    <row r="1648" spans="1:18" x14ac:dyDescent="0.25">
      <c r="A1648" t="s">
        <v>6449</v>
      </c>
      <c r="B1648" t="s">
        <v>52</v>
      </c>
      <c r="C1648" t="s">
        <v>24</v>
      </c>
      <c r="D1648" s="11">
        <v>2010</v>
      </c>
      <c r="E1648" t="s">
        <v>6448</v>
      </c>
      <c r="F1648">
        <v>5.7</v>
      </c>
      <c r="G1648">
        <v>13000</v>
      </c>
      <c r="H1648" t="s">
        <v>4113</v>
      </c>
      <c r="I1648" t="s">
        <v>4113</v>
      </c>
      <c r="J1648" t="s">
        <v>5926</v>
      </c>
      <c r="K1648" t="s">
        <v>7</v>
      </c>
      <c r="M1648" s="7">
        <v>635162</v>
      </c>
      <c r="N1648" t="s">
        <v>4112</v>
      </c>
      <c r="O1648">
        <v>86</v>
      </c>
      <c r="P1648" s="8">
        <f>_xlfn.XLOOKUP(D1648,Consumer_Price_Index!A:A,Consumer_Price_Index!B:B)</f>
        <v>218.1</v>
      </c>
      <c r="Q1648" s="13">
        <f>IF(ISNUMBER(M1648), M1648*(Consumer_Price_Index!$B$45/(_xlfn.XLOOKUP('Working Data'!D5843,Consumer_Price_Index!A:A,Consumer_Price_Index!B:B))), "Missing")</f>
        <v>842917.51480836235</v>
      </c>
      <c r="R1648" t="str">
        <f t="shared" si="25"/>
        <v>No</v>
      </c>
    </row>
    <row r="1649" spans="1:18" x14ac:dyDescent="0.25">
      <c r="A1649" t="s">
        <v>3839</v>
      </c>
      <c r="B1649" t="s">
        <v>41</v>
      </c>
      <c r="C1649" t="s">
        <v>11</v>
      </c>
      <c r="D1649" s="11">
        <v>2015</v>
      </c>
      <c r="E1649" t="s">
        <v>2856</v>
      </c>
      <c r="F1649">
        <v>5.7</v>
      </c>
      <c r="G1649">
        <v>26000</v>
      </c>
      <c r="H1649" t="s">
        <v>2250</v>
      </c>
      <c r="I1649" t="s">
        <v>2250</v>
      </c>
      <c r="J1649" t="s">
        <v>1715</v>
      </c>
      <c r="K1649" t="s">
        <v>7</v>
      </c>
      <c r="M1649" s="7">
        <v>1026288</v>
      </c>
      <c r="N1649" t="s">
        <v>3838</v>
      </c>
      <c r="O1649">
        <v>118</v>
      </c>
      <c r="P1649" s="8">
        <f>_xlfn.XLOOKUP(D1649,Consumer_Price_Index!A:A,Consumer_Price_Index!B:B)</f>
        <v>237</v>
      </c>
      <c r="Q1649" s="13">
        <f>IF(ISNUMBER(M1649), M1649*(Consumer_Price_Index!$B$45/(_xlfn.XLOOKUP('Working Data'!D6737,Consumer_Price_Index!A:A,Consumer_Price_Index!B:B))), "Missing")</f>
        <v>1655425.9057702485</v>
      </c>
      <c r="R1649" t="str">
        <f t="shared" si="25"/>
        <v>No</v>
      </c>
    </row>
    <row r="1650" spans="1:18" x14ac:dyDescent="0.25">
      <c r="A1650" t="s">
        <v>12842</v>
      </c>
      <c r="B1650" t="s">
        <v>41</v>
      </c>
      <c r="C1650" t="s">
        <v>34</v>
      </c>
      <c r="D1650" s="11">
        <v>1999</v>
      </c>
      <c r="E1650" t="s">
        <v>12572</v>
      </c>
      <c r="F1650">
        <v>5.7</v>
      </c>
      <c r="G1650">
        <v>56000</v>
      </c>
      <c r="H1650" t="s">
        <v>11331</v>
      </c>
      <c r="I1650" t="s">
        <v>12630</v>
      </c>
      <c r="J1650" t="s">
        <v>12841</v>
      </c>
      <c r="K1650" t="s">
        <v>7</v>
      </c>
      <c r="L1650" s="7">
        <v>35000000</v>
      </c>
      <c r="M1650" s="7">
        <v>56870414</v>
      </c>
      <c r="N1650" t="s">
        <v>527</v>
      </c>
      <c r="O1650">
        <v>82</v>
      </c>
      <c r="P1650" s="8">
        <f>_xlfn.XLOOKUP(D1650,Consumer_Price_Index!A:A,Consumer_Price_Index!B:B)</f>
        <v>166.6</v>
      </c>
      <c r="Q1650" s="13">
        <f>IF(ISNUMBER(M1650), M1650*(Consumer_Price_Index!$B$45/(_xlfn.XLOOKUP('Working Data'!D3471,Consumer_Price_Index!A:A,Consumer_Price_Index!B:B))), "Missing")</f>
        <v>97845370.670807451</v>
      </c>
      <c r="R1650" t="str">
        <f t="shared" si="25"/>
        <v>Yes</v>
      </c>
    </row>
    <row r="1651" spans="1:18" x14ac:dyDescent="0.25">
      <c r="A1651" t="s">
        <v>14004</v>
      </c>
      <c r="B1651" t="s">
        <v>41</v>
      </c>
      <c r="C1651" t="s">
        <v>11</v>
      </c>
      <c r="D1651" s="11">
        <v>1996</v>
      </c>
      <c r="E1651" t="s">
        <v>14003</v>
      </c>
      <c r="F1651">
        <v>5.7</v>
      </c>
      <c r="G1651">
        <v>4000</v>
      </c>
      <c r="H1651" t="s">
        <v>2823</v>
      </c>
      <c r="I1651" t="s">
        <v>14002</v>
      </c>
      <c r="J1651" t="s">
        <v>9032</v>
      </c>
      <c r="K1651" t="s">
        <v>7</v>
      </c>
      <c r="M1651" s="7">
        <v>5939449</v>
      </c>
      <c r="N1651" t="s">
        <v>6122</v>
      </c>
      <c r="O1651">
        <v>103</v>
      </c>
      <c r="P1651" s="8">
        <f>_xlfn.XLOOKUP(D1651,Consumer_Price_Index!A:A,Consumer_Price_Index!B:B)</f>
        <v>156.9</v>
      </c>
      <c r="Q1651" s="13">
        <f>IF(ISNUMBER(M1651), M1651*(Consumer_Price_Index!$B$45/(_xlfn.XLOOKUP('Working Data'!D3041,Consumer_Price_Index!A:A,Consumer_Price_Index!B:B))), "Missing")</f>
        <v>12899145.476122594</v>
      </c>
      <c r="R1651" t="str">
        <f t="shared" si="25"/>
        <v>No</v>
      </c>
    </row>
    <row r="1652" spans="1:18" x14ac:dyDescent="0.25">
      <c r="A1652" t="s">
        <v>20343</v>
      </c>
      <c r="B1652" t="s">
        <v>68</v>
      </c>
      <c r="C1652" t="s">
        <v>24</v>
      </c>
      <c r="D1652" s="11">
        <v>1984</v>
      </c>
      <c r="E1652" t="s">
        <v>20066</v>
      </c>
      <c r="F1652">
        <v>5.7</v>
      </c>
      <c r="G1652">
        <v>184</v>
      </c>
      <c r="H1652" t="s">
        <v>20342</v>
      </c>
      <c r="I1652" t="s">
        <v>20341</v>
      </c>
      <c r="J1652" t="s">
        <v>3449</v>
      </c>
      <c r="K1652" t="s">
        <v>3470</v>
      </c>
      <c r="N1652" t="s">
        <v>20340</v>
      </c>
      <c r="O1652">
        <v>90</v>
      </c>
      <c r="P1652" s="8">
        <f>_xlfn.XLOOKUP(D1652,Consumer_Price_Index!A:A,Consumer_Price_Index!B:B)</f>
        <v>103.9</v>
      </c>
      <c r="Q1652" s="13" t="str">
        <f>IF(ISNUMBER(M1652), M1652*(Consumer_Price_Index!$B$45/(_xlfn.XLOOKUP('Working Data'!D639,Consumer_Price_Index!A:A,Consumer_Price_Index!B:B))), "Missing")</f>
        <v>Missing</v>
      </c>
      <c r="R1652" t="str">
        <f t="shared" si="25"/>
        <v>No</v>
      </c>
    </row>
    <row r="1653" spans="1:18" x14ac:dyDescent="0.25">
      <c r="A1653" t="s">
        <v>1329</v>
      </c>
      <c r="B1653" t="s">
        <v>41</v>
      </c>
      <c r="C1653" t="s">
        <v>24</v>
      </c>
      <c r="D1653" s="11">
        <v>2018</v>
      </c>
      <c r="E1653" t="s">
        <v>1328</v>
      </c>
      <c r="F1653">
        <v>5.7</v>
      </c>
      <c r="G1653">
        <v>13000</v>
      </c>
      <c r="H1653" t="s">
        <v>1327</v>
      </c>
      <c r="I1653" t="s">
        <v>1326</v>
      </c>
      <c r="J1653" t="s">
        <v>1325</v>
      </c>
      <c r="K1653" t="s">
        <v>95</v>
      </c>
      <c r="M1653" s="7">
        <v>1362536</v>
      </c>
      <c r="N1653" t="s">
        <v>1324</v>
      </c>
      <c r="O1653">
        <v>102</v>
      </c>
      <c r="P1653" s="8">
        <f>_xlfn.XLOOKUP(D1653,Consumer_Price_Index!A:A,Consumer_Price_Index!B:B)</f>
        <v>251.1</v>
      </c>
      <c r="Q1653" s="13">
        <f>IF(ISNUMBER(M1653), M1653*(Consumer_Price_Index!$B$45/(_xlfn.XLOOKUP('Working Data'!D7398,Consumer_Price_Index!A:A,Consumer_Price_Index!B:B))), "Missing")</f>
        <v>3048199.113069016</v>
      </c>
      <c r="R1653" t="str">
        <f t="shared" si="25"/>
        <v>No</v>
      </c>
    </row>
    <row r="1654" spans="1:18" x14ac:dyDescent="0.25">
      <c r="A1654" t="s">
        <v>10692</v>
      </c>
      <c r="B1654" t="s">
        <v>101</v>
      </c>
      <c r="C1654" t="s">
        <v>73</v>
      </c>
      <c r="D1654" s="11">
        <v>2003</v>
      </c>
      <c r="E1654" t="s">
        <v>10546</v>
      </c>
      <c r="F1654">
        <v>5.7</v>
      </c>
      <c r="G1654">
        <v>35000</v>
      </c>
      <c r="H1654" t="s">
        <v>10691</v>
      </c>
      <c r="I1654" t="s">
        <v>7253</v>
      </c>
      <c r="J1654" t="s">
        <v>5326</v>
      </c>
      <c r="K1654" t="s">
        <v>332</v>
      </c>
      <c r="L1654" s="7">
        <v>80000000</v>
      </c>
      <c r="M1654" s="7">
        <v>68514844</v>
      </c>
      <c r="N1654" t="s">
        <v>138</v>
      </c>
      <c r="O1654">
        <v>91</v>
      </c>
      <c r="P1654" s="8">
        <f>_xlfn.XLOOKUP(D1654,Consumer_Price_Index!A:A,Consumer_Price_Index!B:B)</f>
        <v>184</v>
      </c>
      <c r="Q1654" s="13">
        <f>IF(ISNUMBER(M1654), M1654*(Consumer_Price_Index!$B$45/(_xlfn.XLOOKUP('Working Data'!D4256,Consumer_Price_Index!A:A,Consumer_Price_Index!B:B))), "Missing")</f>
        <v>88086383.826160342</v>
      </c>
      <c r="R1654" t="str">
        <f t="shared" si="25"/>
        <v>Yes</v>
      </c>
    </row>
    <row r="1655" spans="1:18" x14ac:dyDescent="0.25">
      <c r="A1655" t="s">
        <v>4190</v>
      </c>
      <c r="B1655" t="s">
        <v>41</v>
      </c>
      <c r="C1655" t="s">
        <v>11</v>
      </c>
      <c r="D1655" s="11">
        <v>2014</v>
      </c>
      <c r="E1655" t="s">
        <v>3477</v>
      </c>
      <c r="F1655">
        <v>5.7</v>
      </c>
      <c r="G1655">
        <v>17000</v>
      </c>
      <c r="H1655" t="s">
        <v>1663</v>
      </c>
      <c r="I1655" t="s">
        <v>1663</v>
      </c>
      <c r="J1655" t="s">
        <v>1620</v>
      </c>
      <c r="K1655" t="s">
        <v>7</v>
      </c>
      <c r="L1655" s="7">
        <v>2000000</v>
      </c>
      <c r="M1655" s="7">
        <v>615500</v>
      </c>
      <c r="N1655" t="s">
        <v>1217</v>
      </c>
      <c r="O1655">
        <v>95</v>
      </c>
      <c r="P1655" s="8">
        <f>_xlfn.XLOOKUP(D1655,Consumer_Price_Index!A:A,Consumer_Price_Index!B:B)</f>
        <v>236.7</v>
      </c>
      <c r="Q1655" s="13">
        <f>IF(ISNUMBER(M1655), M1655*(Consumer_Price_Index!$B$45/(_xlfn.XLOOKUP('Working Data'!D6612,Consumer_Price_Index!A:A,Consumer_Price_Index!B:B))), "Missing")</f>
        <v>871076.86948444031</v>
      </c>
      <c r="R1655" t="str">
        <f t="shared" si="25"/>
        <v>Yes</v>
      </c>
    </row>
    <row r="1656" spans="1:18" x14ac:dyDescent="0.25">
      <c r="A1656" t="s">
        <v>17222</v>
      </c>
      <c r="B1656" t="s">
        <v>41</v>
      </c>
      <c r="C1656" t="s">
        <v>24</v>
      </c>
      <c r="D1656" s="11">
        <v>1990</v>
      </c>
      <c r="E1656" t="s">
        <v>17155</v>
      </c>
      <c r="F1656">
        <v>5.7</v>
      </c>
      <c r="G1656">
        <v>1200</v>
      </c>
      <c r="H1656" t="s">
        <v>12412</v>
      </c>
      <c r="I1656" t="s">
        <v>12412</v>
      </c>
      <c r="J1656" t="s">
        <v>14293</v>
      </c>
      <c r="K1656" t="s">
        <v>7</v>
      </c>
      <c r="M1656" s="7">
        <v>1436308</v>
      </c>
      <c r="N1656" t="s">
        <v>17221</v>
      </c>
      <c r="O1656">
        <v>97</v>
      </c>
      <c r="P1656" s="8">
        <f>_xlfn.XLOOKUP(D1656,Consumer_Price_Index!A:A,Consumer_Price_Index!B:B)</f>
        <v>130.69999999999999</v>
      </c>
      <c r="Q1656" s="13">
        <f>IF(ISNUMBER(M1656), M1656*(Consumer_Price_Index!$B$45/(_xlfn.XLOOKUP('Working Data'!D1815,Consumer_Price_Index!A:A,Consumer_Price_Index!B:B))), "Missing")</f>
        <v>3119337.4739843193</v>
      </c>
      <c r="R1656" t="str">
        <f t="shared" si="25"/>
        <v>No</v>
      </c>
    </row>
    <row r="1657" spans="1:18" x14ac:dyDescent="0.25">
      <c r="A1657" t="s">
        <v>21168</v>
      </c>
      <c r="B1657" t="s">
        <v>41</v>
      </c>
      <c r="C1657" t="s">
        <v>87</v>
      </c>
      <c r="D1657" s="11">
        <v>1982</v>
      </c>
      <c r="E1657" t="s">
        <v>21167</v>
      </c>
      <c r="F1657">
        <v>5.7</v>
      </c>
      <c r="G1657">
        <v>253</v>
      </c>
      <c r="H1657" t="s">
        <v>17824</v>
      </c>
      <c r="I1657" t="s">
        <v>21166</v>
      </c>
      <c r="J1657" t="s">
        <v>19892</v>
      </c>
      <c r="K1657" t="s">
        <v>7</v>
      </c>
      <c r="N1657" t="s">
        <v>20438</v>
      </c>
      <c r="O1657">
        <v>96</v>
      </c>
      <c r="P1657" s="8">
        <f>_xlfn.XLOOKUP(D1657,Consumer_Price_Index!A:A,Consumer_Price_Index!B:B)</f>
        <v>96.5</v>
      </c>
      <c r="Q1657" s="13" t="str">
        <f>IF(ISNUMBER(M1657), M1657*(Consumer_Price_Index!$B$45/(_xlfn.XLOOKUP('Working Data'!D328,Consumer_Price_Index!A:A,Consumer_Price_Index!B:B))), "Missing")</f>
        <v>Missing</v>
      </c>
      <c r="R1657" t="str">
        <f t="shared" si="25"/>
        <v>No</v>
      </c>
    </row>
    <row r="1658" spans="1:18" x14ac:dyDescent="0.25">
      <c r="A1658" t="s">
        <v>7141</v>
      </c>
      <c r="B1658" t="s">
        <v>68</v>
      </c>
      <c r="C1658" t="s">
        <v>11</v>
      </c>
      <c r="D1658" s="11">
        <v>2009</v>
      </c>
      <c r="E1658" t="s">
        <v>7118</v>
      </c>
      <c r="F1658">
        <v>5.7</v>
      </c>
      <c r="G1658">
        <v>32000</v>
      </c>
      <c r="H1658" t="s">
        <v>7140</v>
      </c>
      <c r="I1658" t="s">
        <v>7140</v>
      </c>
      <c r="J1658" t="s">
        <v>3433</v>
      </c>
      <c r="K1658" t="s">
        <v>7</v>
      </c>
      <c r="L1658" s="7">
        <v>18000000</v>
      </c>
      <c r="M1658" s="7">
        <v>36088028</v>
      </c>
      <c r="N1658" t="s">
        <v>103</v>
      </c>
      <c r="O1658">
        <v>109</v>
      </c>
      <c r="P1658" s="8">
        <f>_xlfn.XLOOKUP(D1658,Consumer_Price_Index!A:A,Consumer_Price_Index!B:B)</f>
        <v>214.5</v>
      </c>
      <c r="Q1658" s="13">
        <f>IF(ISNUMBER(M1658), M1658*(Consumer_Price_Index!$B$45/(_xlfn.XLOOKUP('Working Data'!D5603,Consumer_Price_Index!A:A,Consumer_Price_Index!B:B))), "Missing")</f>
        <v>45816758.881666668</v>
      </c>
      <c r="R1658" t="str">
        <f t="shared" si="25"/>
        <v>Yes</v>
      </c>
    </row>
    <row r="1659" spans="1:18" x14ac:dyDescent="0.25">
      <c r="A1659" t="s">
        <v>16295</v>
      </c>
      <c r="B1659" t="s">
        <v>68</v>
      </c>
      <c r="C1659" t="s">
        <v>24</v>
      </c>
      <c r="D1659" s="11">
        <v>1992</v>
      </c>
      <c r="E1659" t="s">
        <v>16294</v>
      </c>
      <c r="F1659">
        <v>5.7</v>
      </c>
      <c r="G1659">
        <v>13000</v>
      </c>
      <c r="H1659" t="s">
        <v>16293</v>
      </c>
      <c r="I1659" t="s">
        <v>16293</v>
      </c>
      <c r="J1659" t="s">
        <v>13955</v>
      </c>
      <c r="K1659" t="s">
        <v>7</v>
      </c>
      <c r="M1659" s="7">
        <v>754935</v>
      </c>
      <c r="N1659" t="s">
        <v>16137</v>
      </c>
      <c r="O1659">
        <v>92</v>
      </c>
      <c r="P1659" s="8">
        <f>_xlfn.XLOOKUP(D1659,Consumer_Price_Index!A:A,Consumer_Price_Index!B:B)</f>
        <v>140.30000000000001</v>
      </c>
      <c r="Q1659" s="13">
        <f>IF(ISNUMBER(M1659), M1659*(Consumer_Price_Index!$B$45/(_xlfn.XLOOKUP('Working Data'!D2165,Consumer_Price_Index!A:A,Consumer_Price_Index!B:B))), "Missing")</f>
        <v>958452.89374999993</v>
      </c>
      <c r="R1659" t="str">
        <f t="shared" si="25"/>
        <v>No</v>
      </c>
    </row>
    <row r="1660" spans="1:18" x14ac:dyDescent="0.25">
      <c r="A1660" t="s">
        <v>20459</v>
      </c>
      <c r="B1660" t="s">
        <v>41</v>
      </c>
      <c r="C1660" t="s">
        <v>24</v>
      </c>
      <c r="D1660" s="11">
        <v>1984</v>
      </c>
      <c r="E1660" t="s">
        <v>20427</v>
      </c>
      <c r="F1660">
        <v>5.7</v>
      </c>
      <c r="G1660">
        <v>1300</v>
      </c>
      <c r="H1660" t="s">
        <v>18031</v>
      </c>
      <c r="I1660" t="s">
        <v>15935</v>
      </c>
      <c r="J1660" t="s">
        <v>17726</v>
      </c>
      <c r="K1660" t="s">
        <v>7</v>
      </c>
      <c r="M1660" s="7">
        <v>4561346</v>
      </c>
      <c r="N1660" t="s">
        <v>17209</v>
      </c>
      <c r="O1660">
        <v>105</v>
      </c>
      <c r="P1660" s="8">
        <f>_xlfn.XLOOKUP(D1660,Consumer_Price_Index!A:A,Consumer_Price_Index!B:B)</f>
        <v>103.9</v>
      </c>
      <c r="Q1660" s="13">
        <f>IF(ISNUMBER(M1660), M1660*(Consumer_Price_Index!$B$45/(_xlfn.XLOOKUP('Working Data'!D602,Consumer_Price_Index!A:A,Consumer_Price_Index!B:B))), "Missing")</f>
        <v>16867016.094660193</v>
      </c>
      <c r="R1660" t="str">
        <f t="shared" si="25"/>
        <v>No</v>
      </c>
    </row>
    <row r="1661" spans="1:18" x14ac:dyDescent="0.25">
      <c r="A1661" t="s">
        <v>18845</v>
      </c>
      <c r="B1661" t="s">
        <v>41</v>
      </c>
      <c r="C1661" t="s">
        <v>34</v>
      </c>
      <c r="D1661" s="11">
        <v>1987</v>
      </c>
      <c r="E1661" t="s">
        <v>18844</v>
      </c>
      <c r="F1661">
        <v>5.7</v>
      </c>
      <c r="G1661">
        <v>2800</v>
      </c>
      <c r="H1661" t="s">
        <v>18843</v>
      </c>
      <c r="I1661" t="s">
        <v>18842</v>
      </c>
      <c r="J1661" t="s">
        <v>2018</v>
      </c>
      <c r="K1661" t="s">
        <v>7</v>
      </c>
      <c r="L1661" s="7">
        <v>10000000</v>
      </c>
      <c r="M1661" s="7">
        <v>3060858</v>
      </c>
      <c r="N1661" t="s">
        <v>514</v>
      </c>
      <c r="O1661">
        <v>92</v>
      </c>
      <c r="P1661" s="8">
        <f>_xlfn.XLOOKUP(D1661,Consumer_Price_Index!A:A,Consumer_Price_Index!B:B)</f>
        <v>113.6</v>
      </c>
      <c r="Q1661" s="13">
        <f>IF(ISNUMBER(M1661), M1661*(Consumer_Price_Index!$B$45/(_xlfn.XLOOKUP('Working Data'!D1204,Consumer_Price_Index!A:A,Consumer_Price_Index!B:B))), "Missing")</f>
        <v>7521318.0048387088</v>
      </c>
      <c r="R1661" t="str">
        <f t="shared" si="25"/>
        <v>Yes</v>
      </c>
    </row>
    <row r="1662" spans="1:18" x14ac:dyDescent="0.25">
      <c r="A1662" t="s">
        <v>3058</v>
      </c>
      <c r="B1662" t="s">
        <v>41</v>
      </c>
      <c r="C1662" t="s">
        <v>34</v>
      </c>
      <c r="D1662" s="11">
        <v>2016</v>
      </c>
      <c r="E1662" t="s">
        <v>2763</v>
      </c>
      <c r="F1662">
        <v>5.7</v>
      </c>
      <c r="G1662">
        <v>79000</v>
      </c>
      <c r="H1662" t="s">
        <v>3057</v>
      </c>
      <c r="I1662" t="s">
        <v>3056</v>
      </c>
      <c r="J1662" t="s">
        <v>1853</v>
      </c>
      <c r="K1662" t="s">
        <v>7</v>
      </c>
      <c r="L1662" s="7">
        <v>40000000</v>
      </c>
      <c r="M1662" s="7">
        <v>125729635</v>
      </c>
      <c r="N1662" t="s">
        <v>856</v>
      </c>
      <c r="O1662">
        <v>98</v>
      </c>
      <c r="P1662" s="8">
        <f>_xlfn.XLOOKUP(D1662,Consumer_Price_Index!A:A,Consumer_Price_Index!B:B)</f>
        <v>240</v>
      </c>
      <c r="Q1662" s="13">
        <f>IF(ISNUMBER(M1662), M1662*(Consumer_Price_Index!$B$45/(_xlfn.XLOOKUP('Working Data'!D6969,Consumer_Price_Index!A:A,Consumer_Price_Index!B:B))), "Missing")</f>
        <v>349542151.31843066</v>
      </c>
      <c r="R1662" t="str">
        <f t="shared" si="25"/>
        <v>Yes</v>
      </c>
    </row>
    <row r="1663" spans="1:18" x14ac:dyDescent="0.25">
      <c r="A1663" t="s">
        <v>18313</v>
      </c>
      <c r="B1663" t="s">
        <v>68</v>
      </c>
      <c r="C1663" t="s">
        <v>24</v>
      </c>
      <c r="D1663" s="11">
        <v>1988</v>
      </c>
      <c r="E1663" t="s">
        <v>18312</v>
      </c>
      <c r="F1663">
        <v>5.7</v>
      </c>
      <c r="G1663">
        <v>994</v>
      </c>
      <c r="H1663" t="s">
        <v>15616</v>
      </c>
      <c r="I1663" t="s">
        <v>1887</v>
      </c>
      <c r="J1663" t="s">
        <v>5217</v>
      </c>
      <c r="K1663" t="s">
        <v>7</v>
      </c>
      <c r="L1663" s="7">
        <v>12000000</v>
      </c>
      <c r="M1663" s="7">
        <v>3965604</v>
      </c>
      <c r="N1663" t="s">
        <v>704</v>
      </c>
      <c r="O1663">
        <v>105</v>
      </c>
      <c r="P1663" s="8">
        <f>_xlfn.XLOOKUP(D1663,Consumer_Price_Index!A:A,Consumer_Price_Index!B:B)</f>
        <v>118.3</v>
      </c>
      <c r="Q1663" s="13">
        <f>IF(ISNUMBER(M1663), M1663*(Consumer_Price_Index!$B$45/(_xlfn.XLOOKUP('Working Data'!D1396,Consumer_Price_Index!A:A,Consumer_Price_Index!B:B))), "Missing")</f>
        <v>6186992.0061443932</v>
      </c>
      <c r="R1663" t="str">
        <f t="shared" si="25"/>
        <v>Yes</v>
      </c>
    </row>
    <row r="1664" spans="1:18" x14ac:dyDescent="0.25">
      <c r="A1664" t="s">
        <v>14336</v>
      </c>
      <c r="B1664" t="s">
        <v>101</v>
      </c>
      <c r="C1664" t="s">
        <v>24</v>
      </c>
      <c r="D1664" s="11">
        <v>1996</v>
      </c>
      <c r="E1664" t="s">
        <v>14085</v>
      </c>
      <c r="F1664">
        <v>5.7</v>
      </c>
      <c r="G1664">
        <v>42000</v>
      </c>
      <c r="H1664" t="s">
        <v>7308</v>
      </c>
      <c r="I1664" t="s">
        <v>5611</v>
      </c>
      <c r="J1664" t="s">
        <v>568</v>
      </c>
      <c r="K1664" t="s">
        <v>7</v>
      </c>
      <c r="M1664" s="7">
        <v>119718203</v>
      </c>
      <c r="N1664" t="s">
        <v>10497</v>
      </c>
      <c r="O1664">
        <v>105</v>
      </c>
      <c r="P1664" s="8">
        <f>_xlfn.XLOOKUP(D1664,Consumer_Price_Index!A:A,Consumer_Price_Index!B:B)</f>
        <v>156.9</v>
      </c>
      <c r="Q1664" s="13">
        <f>IF(ISNUMBER(M1664), M1664*(Consumer_Price_Index!$B$45/(_xlfn.XLOOKUP('Working Data'!D2929,Consumer_Price_Index!A:A,Consumer_Price_Index!B:B))), "Missing")</f>
        <v>211835867.90998837</v>
      </c>
      <c r="R1664" t="str">
        <f t="shared" si="25"/>
        <v>No</v>
      </c>
    </row>
    <row r="1665" spans="1:18" x14ac:dyDescent="0.25">
      <c r="A1665" t="s">
        <v>13227</v>
      </c>
      <c r="B1665" t="s">
        <v>101</v>
      </c>
      <c r="C1665" t="s">
        <v>34</v>
      </c>
      <c r="D1665" s="11">
        <v>1998</v>
      </c>
      <c r="E1665" t="s">
        <v>12896</v>
      </c>
      <c r="F1665">
        <v>5.7</v>
      </c>
      <c r="G1665">
        <v>28000</v>
      </c>
      <c r="H1665" t="s">
        <v>10801</v>
      </c>
      <c r="I1665" t="s">
        <v>13226</v>
      </c>
      <c r="J1665" t="s">
        <v>9335</v>
      </c>
      <c r="K1665" t="s">
        <v>7</v>
      </c>
      <c r="L1665" s="7">
        <v>90000000</v>
      </c>
      <c r="M1665" s="7">
        <v>50632037</v>
      </c>
      <c r="N1665" t="s">
        <v>13225</v>
      </c>
      <c r="O1665">
        <v>114</v>
      </c>
      <c r="P1665" s="8">
        <f>_xlfn.XLOOKUP(D1665,Consumer_Price_Index!A:A,Consumer_Price_Index!B:B)</f>
        <v>163</v>
      </c>
      <c r="Q1665" s="13">
        <f>IF(ISNUMBER(M1665), M1665*(Consumer_Price_Index!$B$45/(_xlfn.XLOOKUP('Working Data'!D3352,Consumer_Price_Index!A:A,Consumer_Price_Index!B:B))), "Missing")</f>
        <v>148484905.42733395</v>
      </c>
      <c r="R1665" t="str">
        <f t="shared" si="25"/>
        <v>Yes</v>
      </c>
    </row>
    <row r="1666" spans="1:18" x14ac:dyDescent="0.25">
      <c r="A1666" t="s">
        <v>18283</v>
      </c>
      <c r="B1666" t="s">
        <v>41</v>
      </c>
      <c r="C1666" t="s">
        <v>34</v>
      </c>
      <c r="D1666" s="11">
        <v>1988</v>
      </c>
      <c r="E1666" t="s">
        <v>18276</v>
      </c>
      <c r="F1666">
        <v>5.7</v>
      </c>
      <c r="G1666">
        <v>1300</v>
      </c>
      <c r="H1666" t="s">
        <v>16520</v>
      </c>
      <c r="I1666" t="s">
        <v>18282</v>
      </c>
      <c r="J1666" t="s">
        <v>5551</v>
      </c>
      <c r="K1666" t="s">
        <v>7</v>
      </c>
      <c r="M1666" s="7">
        <v>188964</v>
      </c>
      <c r="N1666" t="s">
        <v>18281</v>
      </c>
      <c r="O1666">
        <v>108</v>
      </c>
      <c r="P1666" s="8">
        <f>_xlfn.XLOOKUP(D1666,Consumer_Price_Index!A:A,Consumer_Price_Index!B:B)</f>
        <v>118.3</v>
      </c>
      <c r="Q1666" s="13">
        <f>IF(ISNUMBER(M1666), M1666*(Consumer_Price_Index!$B$45/(_xlfn.XLOOKUP('Working Data'!D1409,Consumer_Price_Index!A:A,Consumer_Price_Index!B:B))), "Missing")</f>
        <v>422741.04845814977</v>
      </c>
      <c r="R1666" t="str">
        <f t="shared" si="25"/>
        <v>No</v>
      </c>
    </row>
    <row r="1667" spans="1:18" x14ac:dyDescent="0.25">
      <c r="A1667" t="s">
        <v>12222</v>
      </c>
      <c r="B1667" t="s">
        <v>101</v>
      </c>
      <c r="C1667" t="s">
        <v>100</v>
      </c>
      <c r="D1667" s="11">
        <v>2000</v>
      </c>
      <c r="E1667" t="s">
        <v>12221</v>
      </c>
      <c r="F1667">
        <v>5.7</v>
      </c>
      <c r="G1667">
        <v>71000</v>
      </c>
      <c r="H1667" t="s">
        <v>5674</v>
      </c>
      <c r="I1667" t="s">
        <v>12220</v>
      </c>
      <c r="J1667" t="s">
        <v>10260</v>
      </c>
      <c r="K1667" t="s">
        <v>7</v>
      </c>
      <c r="L1667" s="7">
        <v>100000000</v>
      </c>
      <c r="M1667" s="7">
        <v>110983407</v>
      </c>
      <c r="N1667" t="s">
        <v>6122</v>
      </c>
      <c r="O1667">
        <v>114</v>
      </c>
      <c r="P1667" s="8">
        <f>_xlfn.XLOOKUP(D1667,Consumer_Price_Index!A:A,Consumer_Price_Index!B:B)</f>
        <v>172.2</v>
      </c>
      <c r="Q1667" s="13">
        <f>IF(ISNUMBER(M1667), M1667*(Consumer_Price_Index!$B$45/(_xlfn.XLOOKUP('Working Data'!D3704,Consumer_Price_Index!A:A,Consumer_Price_Index!B:B))), "Missing")</f>
        <v>325472994.34937435</v>
      </c>
      <c r="R1667" t="str">
        <f t="shared" ref="R1667:R1730" si="26">IF(AND(ISNUMBER(L1667), L1667&gt;0, ISNUMBER(M1667), M1667&gt;0), "Yes", "No")</f>
        <v>Yes</v>
      </c>
    </row>
    <row r="1668" spans="1:18" x14ac:dyDescent="0.25">
      <c r="A1668" t="s">
        <v>15608</v>
      </c>
      <c r="B1668" t="s">
        <v>41</v>
      </c>
      <c r="C1668" t="s">
        <v>24</v>
      </c>
      <c r="D1668" s="11">
        <v>1993</v>
      </c>
      <c r="E1668" t="s">
        <v>15607</v>
      </c>
      <c r="F1668">
        <v>5.7</v>
      </c>
      <c r="G1668">
        <v>3700</v>
      </c>
      <c r="H1668" t="s">
        <v>15606</v>
      </c>
      <c r="I1668" t="s">
        <v>11756</v>
      </c>
      <c r="J1668" t="s">
        <v>4321</v>
      </c>
      <c r="K1668" t="s">
        <v>7</v>
      </c>
      <c r="L1668" s="7">
        <v>11000000</v>
      </c>
      <c r="M1668" s="7">
        <v>1039824</v>
      </c>
      <c r="N1668" t="s">
        <v>13944</v>
      </c>
      <c r="O1668">
        <v>100</v>
      </c>
      <c r="P1668" s="8">
        <f>_xlfn.XLOOKUP(D1668,Consumer_Price_Index!A:A,Consumer_Price_Index!B:B)</f>
        <v>144.5</v>
      </c>
      <c r="Q1668" s="13">
        <f>IF(ISNUMBER(M1668), M1668*(Consumer_Price_Index!$B$45/(_xlfn.XLOOKUP('Working Data'!D2422,Consumer_Price_Index!A:A,Consumer_Price_Index!B:B))), "Missing")</f>
        <v>1336853.8936708861</v>
      </c>
      <c r="R1668" t="str">
        <f t="shared" si="26"/>
        <v>Yes</v>
      </c>
    </row>
    <row r="1669" spans="1:18" x14ac:dyDescent="0.25">
      <c r="A1669" t="s">
        <v>14791</v>
      </c>
      <c r="B1669" t="s">
        <v>41</v>
      </c>
      <c r="C1669" t="s">
        <v>34</v>
      </c>
      <c r="D1669" s="11">
        <v>1995</v>
      </c>
      <c r="E1669" t="s">
        <v>14756</v>
      </c>
      <c r="F1669">
        <v>5.7</v>
      </c>
      <c r="G1669">
        <v>39000</v>
      </c>
      <c r="H1669" t="s">
        <v>9900</v>
      </c>
      <c r="I1669" t="s">
        <v>9629</v>
      </c>
      <c r="J1669" t="s">
        <v>10050</v>
      </c>
      <c r="K1669" t="s">
        <v>7</v>
      </c>
      <c r="L1669" s="7">
        <v>68000000</v>
      </c>
      <c r="M1669" s="7">
        <v>35431113</v>
      </c>
      <c r="N1669" t="s">
        <v>114</v>
      </c>
      <c r="O1669">
        <v>110</v>
      </c>
      <c r="P1669" s="8">
        <f>_xlfn.XLOOKUP(D1669,Consumer_Price_Index!A:A,Consumer_Price_Index!B:B)</f>
        <v>152.4</v>
      </c>
      <c r="Q1669" s="13">
        <f>IF(ISNUMBER(M1669), M1669*(Consumer_Price_Index!$B$45/(_xlfn.XLOOKUP('Working Data'!D2747,Consumer_Price_Index!A:A,Consumer_Price_Index!B:B))), "Missing")</f>
        <v>52078437.680173658</v>
      </c>
      <c r="R1669" t="str">
        <f t="shared" si="26"/>
        <v>Yes</v>
      </c>
    </row>
    <row r="1670" spans="1:18" x14ac:dyDescent="0.25">
      <c r="A1670" t="s">
        <v>2905</v>
      </c>
      <c r="B1670" t="s">
        <v>101</v>
      </c>
      <c r="C1670" t="s">
        <v>73</v>
      </c>
      <c r="D1670" s="11">
        <v>2016</v>
      </c>
      <c r="E1670" t="s">
        <v>1984</v>
      </c>
      <c r="F1670">
        <v>5.7</v>
      </c>
      <c r="G1670">
        <v>16000</v>
      </c>
      <c r="H1670" t="s">
        <v>2904</v>
      </c>
      <c r="I1670" t="s">
        <v>1871</v>
      </c>
      <c r="J1670" t="s">
        <v>2903</v>
      </c>
      <c r="K1670" t="s">
        <v>95</v>
      </c>
      <c r="L1670" s="7">
        <v>125000000</v>
      </c>
      <c r="M1670" s="7">
        <v>64493915</v>
      </c>
      <c r="N1670" t="s">
        <v>108</v>
      </c>
      <c r="O1670">
        <v>104</v>
      </c>
      <c r="P1670" s="8">
        <f>_xlfn.XLOOKUP(D1670,Consumer_Price_Index!A:A,Consumer_Price_Index!B:B)</f>
        <v>240</v>
      </c>
      <c r="Q1670" s="13">
        <f>IF(ISNUMBER(M1670), M1670*(Consumer_Price_Index!$B$45/(_xlfn.XLOOKUP('Working Data'!D7010,Consumer_Price_Index!A:A,Consumer_Price_Index!B:B))), "Missing")</f>
        <v>179300145.07755476</v>
      </c>
      <c r="R1670" t="str">
        <f t="shared" si="26"/>
        <v>Yes</v>
      </c>
    </row>
    <row r="1671" spans="1:18" x14ac:dyDescent="0.25">
      <c r="A1671" t="s">
        <v>16755</v>
      </c>
      <c r="B1671" t="s">
        <v>41</v>
      </c>
      <c r="C1671" t="s">
        <v>4370</v>
      </c>
      <c r="D1671" s="11">
        <v>1991</v>
      </c>
      <c r="E1671" t="s">
        <v>16754</v>
      </c>
      <c r="F1671">
        <v>5.7</v>
      </c>
      <c r="G1671">
        <v>8400</v>
      </c>
      <c r="H1671" t="s">
        <v>12412</v>
      </c>
      <c r="I1671" t="s">
        <v>16753</v>
      </c>
      <c r="J1671" t="s">
        <v>7324</v>
      </c>
      <c r="K1671" t="s">
        <v>7</v>
      </c>
      <c r="L1671" s="7">
        <v>8000000</v>
      </c>
      <c r="M1671" s="7">
        <v>18784957</v>
      </c>
      <c r="N1671" t="s">
        <v>114</v>
      </c>
      <c r="O1671">
        <v>103</v>
      </c>
      <c r="P1671" s="8">
        <f>_xlfn.XLOOKUP(D1671,Consumer_Price_Index!A:A,Consumer_Price_Index!B:B)</f>
        <v>136.19999999999999</v>
      </c>
      <c r="Q1671" s="13">
        <f>IF(ISNUMBER(M1671), M1671*(Consumer_Price_Index!$B$45/(_xlfn.XLOOKUP('Working Data'!D1988,Consumer_Price_Index!A:A,Consumer_Price_Index!B:B))), "Missing")</f>
        <v>24565563.939484976</v>
      </c>
      <c r="R1671" t="str">
        <f t="shared" si="26"/>
        <v>Yes</v>
      </c>
    </row>
    <row r="1672" spans="1:18" x14ac:dyDescent="0.25">
      <c r="A1672" t="s">
        <v>3436</v>
      </c>
      <c r="B1672" t="s">
        <v>68</v>
      </c>
      <c r="C1672" t="s">
        <v>24</v>
      </c>
      <c r="D1672" s="11">
        <v>2016</v>
      </c>
      <c r="E1672" t="s">
        <v>2961</v>
      </c>
      <c r="F1672">
        <v>5.7</v>
      </c>
      <c r="G1672">
        <v>35000</v>
      </c>
      <c r="H1672" t="s">
        <v>3435</v>
      </c>
      <c r="I1672" t="s">
        <v>3434</v>
      </c>
      <c r="J1672" t="s">
        <v>3433</v>
      </c>
      <c r="K1672" t="s">
        <v>7</v>
      </c>
      <c r="L1672" s="7">
        <v>25000000</v>
      </c>
      <c r="M1672" s="7">
        <v>48782670</v>
      </c>
      <c r="N1672" t="s">
        <v>2232</v>
      </c>
      <c r="O1672">
        <v>118</v>
      </c>
      <c r="P1672" s="8">
        <f>_xlfn.XLOOKUP(D1672,Consumer_Price_Index!A:A,Consumer_Price_Index!B:B)</f>
        <v>240</v>
      </c>
      <c r="Q1672" s="13">
        <f>IF(ISNUMBER(M1672), M1672*(Consumer_Price_Index!$B$45/(_xlfn.XLOOKUP('Working Data'!D6845,Consumer_Price_Index!A:A,Consumer_Price_Index!B:B))), "Missing")</f>
        <v>69038920.339061767</v>
      </c>
      <c r="R1672" t="str">
        <f t="shared" si="26"/>
        <v>Yes</v>
      </c>
    </row>
    <row r="1673" spans="1:18" x14ac:dyDescent="0.25">
      <c r="A1673" t="s">
        <v>20067</v>
      </c>
      <c r="B1673" t="s">
        <v>68</v>
      </c>
      <c r="C1673" t="s">
        <v>24</v>
      </c>
      <c r="D1673" s="11">
        <v>1985</v>
      </c>
      <c r="E1673" t="s">
        <v>20066</v>
      </c>
      <c r="F1673">
        <v>5.7</v>
      </c>
      <c r="G1673">
        <v>3800</v>
      </c>
      <c r="H1673" t="s">
        <v>15306</v>
      </c>
      <c r="I1673" t="s">
        <v>15306</v>
      </c>
      <c r="J1673" t="s">
        <v>20065</v>
      </c>
      <c r="K1673" t="s">
        <v>7</v>
      </c>
      <c r="M1673" s="7">
        <v>10627754</v>
      </c>
      <c r="N1673" t="s">
        <v>19752</v>
      </c>
      <c r="O1673">
        <v>90</v>
      </c>
      <c r="P1673" s="8">
        <f>_xlfn.XLOOKUP(D1673,Consumer_Price_Index!A:A,Consumer_Price_Index!B:B)</f>
        <v>107.6</v>
      </c>
      <c r="Q1673" s="13">
        <f>IF(ISNUMBER(M1673), M1673*(Consumer_Price_Index!$B$45/(_xlfn.XLOOKUP('Working Data'!D757,Consumer_Price_Index!A:A,Consumer_Price_Index!B:B))), "Missing")</f>
        <v>14847669.16001834</v>
      </c>
      <c r="R1673" t="str">
        <f t="shared" si="26"/>
        <v>No</v>
      </c>
    </row>
    <row r="1674" spans="1:18" x14ac:dyDescent="0.25">
      <c r="A1674" t="s">
        <v>3019</v>
      </c>
      <c r="B1674" t="s">
        <v>41</v>
      </c>
      <c r="C1674" t="s">
        <v>24</v>
      </c>
      <c r="D1674" s="11">
        <v>2016</v>
      </c>
      <c r="E1674" t="s">
        <v>3018</v>
      </c>
      <c r="F1674">
        <v>5.7</v>
      </c>
      <c r="G1674">
        <v>116000</v>
      </c>
      <c r="H1674" t="s">
        <v>958</v>
      </c>
      <c r="I1674" t="s">
        <v>2268</v>
      </c>
      <c r="J1674" t="s">
        <v>3017</v>
      </c>
      <c r="K1674" t="s">
        <v>7</v>
      </c>
      <c r="L1674" s="7">
        <v>35000000</v>
      </c>
      <c r="M1674" s="7">
        <v>108007109</v>
      </c>
      <c r="N1674" t="s">
        <v>103</v>
      </c>
      <c r="O1674">
        <v>92</v>
      </c>
      <c r="P1674" s="8">
        <f>_xlfn.XLOOKUP(D1674,Consumer_Price_Index!A:A,Consumer_Price_Index!B:B)</f>
        <v>240</v>
      </c>
      <c r="Q1674" s="13">
        <f>IF(ISNUMBER(M1674), M1674*(Consumer_Price_Index!$B$45/(_xlfn.XLOOKUP('Working Data'!D6979,Consumer_Price_Index!A:A,Consumer_Price_Index!B:B))), "Missing")</f>
        <v>128704599.57880329</v>
      </c>
      <c r="R1674" t="str">
        <f t="shared" si="26"/>
        <v>Yes</v>
      </c>
    </row>
    <row r="1675" spans="1:18" x14ac:dyDescent="0.25">
      <c r="A1675" t="s">
        <v>6051</v>
      </c>
      <c r="B1675" t="s">
        <v>68</v>
      </c>
      <c r="C1675" t="s">
        <v>24</v>
      </c>
      <c r="D1675" s="11">
        <v>2011</v>
      </c>
      <c r="E1675" t="s">
        <v>6050</v>
      </c>
      <c r="F1675">
        <v>5.7</v>
      </c>
      <c r="G1675">
        <v>83000</v>
      </c>
      <c r="H1675" t="s">
        <v>3435</v>
      </c>
      <c r="I1675" t="s">
        <v>6049</v>
      </c>
      <c r="J1675" t="s">
        <v>6048</v>
      </c>
      <c r="K1675" t="s">
        <v>7</v>
      </c>
      <c r="L1675" s="7">
        <v>56000000</v>
      </c>
      <c r="M1675" s="7">
        <v>142044638</v>
      </c>
      <c r="N1675" t="s">
        <v>666</v>
      </c>
      <c r="O1675">
        <v>118</v>
      </c>
      <c r="P1675" s="8">
        <f>_xlfn.XLOOKUP(D1675,Consumer_Price_Index!A:A,Consumer_Price_Index!B:B)</f>
        <v>224.9</v>
      </c>
      <c r="Q1675" s="13">
        <f>IF(ISNUMBER(M1675), M1675*(Consumer_Price_Index!$B$45/(_xlfn.XLOOKUP('Working Data'!D5998,Consumer_Price_Index!A:A,Consumer_Price_Index!B:B))), "Missing")</f>
        <v>235222832.60108694</v>
      </c>
      <c r="R1675" t="str">
        <f t="shared" si="26"/>
        <v>Yes</v>
      </c>
    </row>
    <row r="1676" spans="1:18" x14ac:dyDescent="0.25">
      <c r="A1676" t="s">
        <v>19587</v>
      </c>
      <c r="B1676" t="s">
        <v>41</v>
      </c>
      <c r="C1676" t="s">
        <v>87</v>
      </c>
      <c r="D1676" s="11">
        <v>1986</v>
      </c>
      <c r="E1676" t="s">
        <v>19572</v>
      </c>
      <c r="F1676">
        <v>5.7</v>
      </c>
      <c r="G1676">
        <v>7000</v>
      </c>
      <c r="H1676" t="s">
        <v>14150</v>
      </c>
      <c r="I1676" t="s">
        <v>19105</v>
      </c>
      <c r="J1676" t="s">
        <v>5551</v>
      </c>
      <c r="K1676" t="s">
        <v>7</v>
      </c>
      <c r="L1676" s="7">
        <v>14000000</v>
      </c>
      <c r="M1676" s="7">
        <v>12303904</v>
      </c>
      <c r="N1676" t="s">
        <v>2694</v>
      </c>
      <c r="O1676">
        <v>106</v>
      </c>
      <c r="P1676" s="8">
        <f>_xlfn.XLOOKUP(D1676,Consumer_Price_Index!A:A,Consumer_Price_Index!B:B)</f>
        <v>109.6</v>
      </c>
      <c r="Q1676" s="13">
        <f>IF(ISNUMBER(M1676), M1676*(Consumer_Price_Index!$B$45/(_xlfn.XLOOKUP('Working Data'!D933,Consumer_Price_Index!A:A,Consumer_Price_Index!B:B))), "Missing")</f>
        <v>38849736.256994814</v>
      </c>
      <c r="R1676" t="str">
        <f t="shared" si="26"/>
        <v>Yes</v>
      </c>
    </row>
    <row r="1677" spans="1:18" x14ac:dyDescent="0.25">
      <c r="A1677" t="s">
        <v>20154</v>
      </c>
      <c r="B1677" t="s">
        <v>101</v>
      </c>
      <c r="C1677" t="s">
        <v>34</v>
      </c>
      <c r="D1677" s="11">
        <v>1985</v>
      </c>
      <c r="E1677" t="s">
        <v>19331</v>
      </c>
      <c r="F1677">
        <v>5.7</v>
      </c>
      <c r="G1677">
        <v>16000</v>
      </c>
      <c r="H1677" t="s">
        <v>8919</v>
      </c>
      <c r="I1677" t="s">
        <v>20153</v>
      </c>
      <c r="J1677" t="s">
        <v>20152</v>
      </c>
      <c r="K1677" t="s">
        <v>7</v>
      </c>
      <c r="M1677" s="7">
        <v>4662137</v>
      </c>
      <c r="N1677" t="s">
        <v>18823</v>
      </c>
      <c r="O1677">
        <v>85</v>
      </c>
      <c r="P1677" s="8">
        <f>_xlfn.XLOOKUP(D1677,Consumer_Price_Index!A:A,Consumer_Price_Index!B:B)</f>
        <v>107.6</v>
      </c>
      <c r="Q1677" s="13">
        <f>IF(ISNUMBER(M1677), M1677*(Consumer_Price_Index!$B$45/(_xlfn.XLOOKUP('Working Data'!D724,Consumer_Price_Index!A:A,Consumer_Price_Index!B:B))), "Missing")</f>
        <v>12504869.224471832</v>
      </c>
      <c r="R1677" t="str">
        <f t="shared" si="26"/>
        <v>No</v>
      </c>
    </row>
    <row r="1678" spans="1:18" x14ac:dyDescent="0.25">
      <c r="A1678" t="s">
        <v>4514</v>
      </c>
      <c r="B1678" t="s">
        <v>68</v>
      </c>
      <c r="C1678" t="s">
        <v>34</v>
      </c>
      <c r="D1678" s="11">
        <v>2014</v>
      </c>
      <c r="E1678" t="s">
        <v>4495</v>
      </c>
      <c r="F1678">
        <v>5.7</v>
      </c>
      <c r="G1678">
        <v>246000</v>
      </c>
      <c r="H1678" t="s">
        <v>2676</v>
      </c>
      <c r="I1678" t="s">
        <v>2676</v>
      </c>
      <c r="J1678" t="s">
        <v>3355</v>
      </c>
      <c r="K1678" t="s">
        <v>7</v>
      </c>
      <c r="L1678" s="7">
        <v>125000000</v>
      </c>
      <c r="M1678" s="7">
        <v>359200044</v>
      </c>
      <c r="N1678" t="s">
        <v>108</v>
      </c>
      <c r="O1678">
        <v>138</v>
      </c>
      <c r="P1678" s="8">
        <f>_xlfn.XLOOKUP(D1678,Consumer_Price_Index!A:A,Consumer_Price_Index!B:B)</f>
        <v>236.7</v>
      </c>
      <c r="Q1678" s="13">
        <f>IF(ISNUMBER(M1678), M1678*(Consumer_Price_Index!$B$45/(_xlfn.XLOOKUP('Working Data'!D6518,Consumer_Price_Index!A:A,Consumer_Price_Index!B:B))), "Missing")</f>
        <v>925175430.31952655</v>
      </c>
      <c r="R1678" t="str">
        <f t="shared" si="26"/>
        <v>Yes</v>
      </c>
    </row>
    <row r="1679" spans="1:18" x14ac:dyDescent="0.25">
      <c r="A1679" t="s">
        <v>11765</v>
      </c>
      <c r="B1679" t="s">
        <v>41</v>
      </c>
      <c r="C1679" t="s">
        <v>24</v>
      </c>
      <c r="D1679" s="11">
        <v>2001</v>
      </c>
      <c r="E1679" t="s">
        <v>11256</v>
      </c>
      <c r="F1679">
        <v>5.7</v>
      </c>
      <c r="G1679">
        <v>100000</v>
      </c>
      <c r="H1679" t="s">
        <v>11764</v>
      </c>
      <c r="I1679" t="s">
        <v>11763</v>
      </c>
      <c r="J1679" t="s">
        <v>11762</v>
      </c>
      <c r="K1679" t="s">
        <v>7</v>
      </c>
      <c r="L1679" s="7">
        <v>15000000</v>
      </c>
      <c r="M1679" s="7">
        <v>66468985</v>
      </c>
      <c r="N1679" t="s">
        <v>114</v>
      </c>
      <c r="O1679">
        <v>89</v>
      </c>
      <c r="P1679" s="8">
        <f>_xlfn.XLOOKUP(D1679,Consumer_Price_Index!A:A,Consumer_Price_Index!B:B)</f>
        <v>177.1</v>
      </c>
      <c r="Q1679" s="13">
        <f>IF(ISNUMBER(M1679), M1679*(Consumer_Price_Index!$B$45/(_xlfn.XLOOKUP('Working Data'!D3853,Consumer_Price_Index!A:A,Consumer_Price_Index!B:B))), "Missing")</f>
        <v>121567225.26710685</v>
      </c>
      <c r="R1679" t="str">
        <f t="shared" si="26"/>
        <v>Yes</v>
      </c>
    </row>
    <row r="1680" spans="1:18" x14ac:dyDescent="0.25">
      <c r="A1680" t="s">
        <v>15799</v>
      </c>
      <c r="B1680" t="s">
        <v>41</v>
      </c>
      <c r="C1680" t="s">
        <v>34</v>
      </c>
      <c r="D1680" s="11">
        <v>1993</v>
      </c>
      <c r="E1680" t="s">
        <v>15798</v>
      </c>
      <c r="F1680">
        <v>5.7</v>
      </c>
      <c r="G1680">
        <v>22000</v>
      </c>
      <c r="H1680" t="s">
        <v>15797</v>
      </c>
      <c r="I1680" t="s">
        <v>9033</v>
      </c>
      <c r="J1680" t="s">
        <v>5498</v>
      </c>
      <c r="K1680" t="s">
        <v>7</v>
      </c>
      <c r="L1680" s="7">
        <v>15000000</v>
      </c>
      <c r="M1680" s="7">
        <v>22189039</v>
      </c>
      <c r="N1680" t="s">
        <v>114</v>
      </c>
      <c r="O1680">
        <v>94</v>
      </c>
      <c r="P1680" s="8">
        <f>_xlfn.XLOOKUP(D1680,Consumer_Price_Index!A:A,Consumer_Price_Index!B:B)</f>
        <v>144.5</v>
      </c>
      <c r="Q1680" s="13">
        <f>IF(ISNUMBER(M1680), M1680*(Consumer_Price_Index!$B$45/(_xlfn.XLOOKUP('Working Data'!D2356,Consumer_Price_Index!A:A,Consumer_Price_Index!B:B))), "Missing")</f>
        <v>31402694.766836971</v>
      </c>
      <c r="R1680" t="str">
        <f t="shared" si="26"/>
        <v>Yes</v>
      </c>
    </row>
    <row r="1681" spans="1:18" x14ac:dyDescent="0.25">
      <c r="A1681" t="s">
        <v>5157</v>
      </c>
      <c r="B1681" t="s">
        <v>41</v>
      </c>
      <c r="C1681" t="s">
        <v>34</v>
      </c>
      <c r="D1681" s="11">
        <v>2013</v>
      </c>
      <c r="E1681" t="s">
        <v>4836</v>
      </c>
      <c r="F1681">
        <v>5.7</v>
      </c>
      <c r="G1681">
        <v>71000</v>
      </c>
      <c r="H1681" t="s">
        <v>1922</v>
      </c>
      <c r="I1681" t="s">
        <v>5156</v>
      </c>
      <c r="J1681" t="s">
        <v>2517</v>
      </c>
      <c r="K1681" t="s">
        <v>7</v>
      </c>
      <c r="L1681" s="7">
        <v>30000000</v>
      </c>
      <c r="M1681" s="7">
        <v>5186767</v>
      </c>
      <c r="N1681" t="s">
        <v>2469</v>
      </c>
      <c r="O1681">
        <v>104</v>
      </c>
      <c r="P1681" s="8">
        <f>_xlfn.XLOOKUP(D1681,Consumer_Price_Index!A:A,Consumer_Price_Index!B:B)</f>
        <v>233</v>
      </c>
      <c r="Q1681" s="13">
        <f>IF(ISNUMBER(M1681), M1681*(Consumer_Price_Index!$B$45/(_xlfn.XLOOKUP('Working Data'!D6299,Consumer_Price_Index!A:A,Consumer_Price_Index!B:B))), "Missing")</f>
        <v>7367869.0205128193</v>
      </c>
      <c r="R1681" t="str">
        <f t="shared" si="26"/>
        <v>Yes</v>
      </c>
    </row>
    <row r="1682" spans="1:18" x14ac:dyDescent="0.25">
      <c r="A1682" t="s">
        <v>5019</v>
      </c>
      <c r="B1682" t="s">
        <v>41</v>
      </c>
      <c r="C1682" t="s">
        <v>34</v>
      </c>
      <c r="D1682" s="11">
        <v>2013</v>
      </c>
      <c r="E1682" t="s">
        <v>5018</v>
      </c>
      <c r="F1682">
        <v>5.7</v>
      </c>
      <c r="G1682">
        <v>109000</v>
      </c>
      <c r="H1682" t="s">
        <v>3308</v>
      </c>
      <c r="I1682" t="s">
        <v>3308</v>
      </c>
      <c r="J1682" t="s">
        <v>1663</v>
      </c>
      <c r="K1682" t="s">
        <v>731</v>
      </c>
      <c r="L1682" s="7">
        <v>4800000</v>
      </c>
      <c r="M1682" s="7">
        <v>10639616</v>
      </c>
      <c r="N1682" t="s">
        <v>3307</v>
      </c>
      <c r="O1682">
        <v>90</v>
      </c>
      <c r="P1682" s="8">
        <f>_xlfn.XLOOKUP(D1682,Consumer_Price_Index!A:A,Consumer_Price_Index!B:B)</f>
        <v>233</v>
      </c>
      <c r="Q1682" s="13">
        <f>IF(ISNUMBER(M1682), M1682*(Consumer_Price_Index!$B$45/(_xlfn.XLOOKUP('Working Data'!D6352,Consumer_Price_Index!A:A,Consumer_Price_Index!B:B))), "Missing")</f>
        <v>15638644.453449106</v>
      </c>
      <c r="R1682" t="str">
        <f t="shared" si="26"/>
        <v>Yes</v>
      </c>
    </row>
    <row r="1683" spans="1:18" x14ac:dyDescent="0.25">
      <c r="A1683" t="s">
        <v>10588</v>
      </c>
      <c r="B1683" t="s">
        <v>41</v>
      </c>
      <c r="C1683" t="s">
        <v>100</v>
      </c>
      <c r="D1683" s="11">
        <v>2003</v>
      </c>
      <c r="E1683" t="s">
        <v>9829</v>
      </c>
      <c r="F1683">
        <v>5.7</v>
      </c>
      <c r="G1683">
        <v>52000</v>
      </c>
      <c r="H1683" t="s">
        <v>6094</v>
      </c>
      <c r="I1683" t="s">
        <v>6094</v>
      </c>
      <c r="J1683" t="s">
        <v>10587</v>
      </c>
      <c r="K1683" t="s">
        <v>7</v>
      </c>
      <c r="L1683" s="7">
        <v>500000</v>
      </c>
      <c r="M1683" s="7">
        <v>54683487</v>
      </c>
      <c r="N1683" t="s">
        <v>10586</v>
      </c>
      <c r="O1683">
        <v>79</v>
      </c>
      <c r="P1683" s="8">
        <f>_xlfn.XLOOKUP(D1683,Consumer_Price_Index!A:A,Consumer_Price_Index!B:B)</f>
        <v>184</v>
      </c>
      <c r="Q1683" s="13">
        <f>IF(ISNUMBER(M1683), M1683*(Consumer_Price_Index!$B$45/(_xlfn.XLOOKUP('Working Data'!D4306,Consumer_Price_Index!A:A,Consumer_Price_Index!B:B))), "Missing")</f>
        <v>106195401.458891</v>
      </c>
      <c r="R1683" t="str">
        <f t="shared" si="26"/>
        <v>Yes</v>
      </c>
    </row>
    <row r="1684" spans="1:18" x14ac:dyDescent="0.25">
      <c r="A1684" t="s">
        <v>20353</v>
      </c>
      <c r="B1684" t="s">
        <v>41</v>
      </c>
      <c r="C1684" t="s">
        <v>24</v>
      </c>
      <c r="D1684" s="11">
        <v>1984</v>
      </c>
      <c r="E1684" t="s">
        <v>20352</v>
      </c>
      <c r="F1684">
        <v>5.7</v>
      </c>
      <c r="G1684">
        <v>1400</v>
      </c>
      <c r="H1684" t="s">
        <v>17236</v>
      </c>
      <c r="I1684" t="s">
        <v>20351</v>
      </c>
      <c r="J1684" t="s">
        <v>20350</v>
      </c>
      <c r="K1684" t="s">
        <v>7</v>
      </c>
      <c r="M1684" s="7">
        <v>837914</v>
      </c>
      <c r="N1684" t="s">
        <v>20349</v>
      </c>
      <c r="O1684">
        <v>108</v>
      </c>
      <c r="P1684" s="8">
        <f>_xlfn.XLOOKUP(D1684,Consumer_Price_Index!A:A,Consumer_Price_Index!B:B)</f>
        <v>103.9</v>
      </c>
      <c r="Q1684" s="13">
        <f>IF(ISNUMBER(M1684), M1684*(Consumer_Price_Index!$B$45/(_xlfn.XLOOKUP('Working Data'!D637,Consumer_Price_Index!A:A,Consumer_Price_Index!B:B))), "Missing")</f>
        <v>1063801.6491666667</v>
      </c>
      <c r="R1684" t="str">
        <f t="shared" si="26"/>
        <v>No</v>
      </c>
    </row>
    <row r="1685" spans="1:18" x14ac:dyDescent="0.25">
      <c r="A1685" t="s">
        <v>3872</v>
      </c>
      <c r="B1685" t="s">
        <v>101</v>
      </c>
      <c r="C1685" t="s">
        <v>100</v>
      </c>
      <c r="D1685" s="11">
        <v>2015</v>
      </c>
      <c r="E1685" t="s">
        <v>3754</v>
      </c>
      <c r="F1685">
        <v>5.7</v>
      </c>
      <c r="G1685">
        <v>62000</v>
      </c>
      <c r="H1685" t="s">
        <v>2741</v>
      </c>
      <c r="I1685" t="s">
        <v>3871</v>
      </c>
      <c r="J1685" t="s">
        <v>3870</v>
      </c>
      <c r="K1685" t="s">
        <v>7</v>
      </c>
      <c r="L1685" s="7">
        <v>150000000</v>
      </c>
      <c r="M1685" s="7">
        <v>128388320</v>
      </c>
      <c r="N1685" t="s">
        <v>138</v>
      </c>
      <c r="O1685">
        <v>111</v>
      </c>
      <c r="P1685" s="8">
        <f>_xlfn.XLOOKUP(D1685,Consumer_Price_Index!A:A,Consumer_Price_Index!B:B)</f>
        <v>237</v>
      </c>
      <c r="Q1685" s="13">
        <f>IF(ISNUMBER(M1685), M1685*(Consumer_Price_Index!$B$45/(_xlfn.XLOOKUP('Working Data'!D6726,Consumer_Price_Index!A:A,Consumer_Price_Index!B:B))), "Missing")</f>
        <v>170382931.63763064</v>
      </c>
      <c r="R1685" t="str">
        <f t="shared" si="26"/>
        <v>Yes</v>
      </c>
    </row>
    <row r="1686" spans="1:18" x14ac:dyDescent="0.25">
      <c r="A1686" t="s">
        <v>4766</v>
      </c>
      <c r="B1686" t="s">
        <v>68</v>
      </c>
      <c r="C1686" t="s">
        <v>11</v>
      </c>
      <c r="D1686" s="11">
        <v>2013</v>
      </c>
      <c r="E1686" t="s">
        <v>4724</v>
      </c>
      <c r="F1686">
        <v>5.7</v>
      </c>
      <c r="G1686">
        <v>36000</v>
      </c>
      <c r="H1686" t="s">
        <v>4765</v>
      </c>
      <c r="I1686" t="s">
        <v>4631</v>
      </c>
      <c r="J1686" t="s">
        <v>637</v>
      </c>
      <c r="K1686" t="s">
        <v>7</v>
      </c>
      <c r="L1686" s="7">
        <v>35000000</v>
      </c>
      <c r="M1686" s="7">
        <v>17056265</v>
      </c>
      <c r="N1686" t="s">
        <v>4328</v>
      </c>
      <c r="O1686">
        <v>106</v>
      </c>
      <c r="P1686" s="8">
        <f>_xlfn.XLOOKUP(D1686,Consumer_Price_Index!A:A,Consumer_Price_Index!B:B)</f>
        <v>233</v>
      </c>
      <c r="Q1686" s="13">
        <f>IF(ISNUMBER(M1686), M1686*(Consumer_Price_Index!$B$45/(_xlfn.XLOOKUP('Working Data'!D6426,Consumer_Price_Index!A:A,Consumer_Price_Index!B:B))), "Missing")</f>
        <v>24228643.1025641</v>
      </c>
      <c r="R1686" t="str">
        <f t="shared" si="26"/>
        <v>Yes</v>
      </c>
    </row>
    <row r="1687" spans="1:18" x14ac:dyDescent="0.25">
      <c r="A1687" t="s">
        <v>6589</v>
      </c>
      <c r="B1687" t="s">
        <v>41</v>
      </c>
      <c r="C1687" t="s">
        <v>5</v>
      </c>
      <c r="D1687" s="11">
        <v>2010</v>
      </c>
      <c r="E1687" t="s">
        <v>6516</v>
      </c>
      <c r="F1687">
        <v>5.7</v>
      </c>
      <c r="G1687">
        <v>100000</v>
      </c>
      <c r="H1687" t="s">
        <v>6588</v>
      </c>
      <c r="I1687" t="s">
        <v>6587</v>
      </c>
      <c r="J1687" t="s">
        <v>6586</v>
      </c>
      <c r="K1687" t="s">
        <v>7</v>
      </c>
      <c r="L1687" s="7">
        <v>3000000</v>
      </c>
      <c r="M1687" s="7">
        <v>177512032</v>
      </c>
      <c r="N1687" t="s">
        <v>108</v>
      </c>
      <c r="O1687">
        <v>91</v>
      </c>
      <c r="P1687" s="8">
        <f>_xlfn.XLOOKUP(D1687,Consumer_Price_Index!A:A,Consumer_Price_Index!B:B)</f>
        <v>218.1</v>
      </c>
      <c r="Q1687" s="13">
        <f>IF(ISNUMBER(M1687), M1687*(Consumer_Price_Index!$B$45/(_xlfn.XLOOKUP('Working Data'!D5803,Consumer_Price_Index!A:A,Consumer_Price_Index!B:B))), "Missing")</f>
        <v>247995947.50298029</v>
      </c>
      <c r="R1687" t="str">
        <f t="shared" si="26"/>
        <v>Yes</v>
      </c>
    </row>
    <row r="1688" spans="1:18" x14ac:dyDescent="0.25">
      <c r="A1688" t="s">
        <v>8394</v>
      </c>
      <c r="B1688" t="s">
        <v>41</v>
      </c>
      <c r="C1688" t="s">
        <v>87</v>
      </c>
      <c r="D1688" s="11">
        <v>2007</v>
      </c>
      <c r="E1688" t="s">
        <v>8284</v>
      </c>
      <c r="F1688">
        <v>5.7</v>
      </c>
      <c r="G1688">
        <v>46000</v>
      </c>
      <c r="H1688" t="s">
        <v>1841</v>
      </c>
      <c r="I1688" t="s">
        <v>3207</v>
      </c>
      <c r="J1688" t="s">
        <v>2116</v>
      </c>
      <c r="K1688" t="s">
        <v>7</v>
      </c>
      <c r="L1688" s="7">
        <v>60795000</v>
      </c>
      <c r="M1688" s="7">
        <v>73534117</v>
      </c>
      <c r="N1688" t="s">
        <v>8268</v>
      </c>
      <c r="O1688">
        <v>109</v>
      </c>
      <c r="P1688" s="8">
        <f>_xlfn.XLOOKUP(D1688,Consumer_Price_Index!A:A,Consumer_Price_Index!B:B)</f>
        <v>207.3</v>
      </c>
      <c r="Q1688" s="13">
        <f>IF(ISNUMBER(M1688), M1688*(Consumer_Price_Index!$B$45/(_xlfn.XLOOKUP('Working Data'!D5138,Consumer_Price_Index!A:A,Consumer_Price_Index!B:B))), "Missing")</f>
        <v>197234555.01672536</v>
      </c>
      <c r="R1688" t="str">
        <f t="shared" si="26"/>
        <v>Yes</v>
      </c>
    </row>
    <row r="1689" spans="1:18" x14ac:dyDescent="0.25">
      <c r="A1689" t="s">
        <v>2836</v>
      </c>
      <c r="B1689" t="s">
        <v>41</v>
      </c>
      <c r="C1689" t="s">
        <v>5</v>
      </c>
      <c r="D1689" s="11">
        <v>2016</v>
      </c>
      <c r="E1689" t="s">
        <v>2753</v>
      </c>
      <c r="F1689">
        <v>5.7</v>
      </c>
      <c r="G1689">
        <v>16000</v>
      </c>
      <c r="H1689" t="s">
        <v>2835</v>
      </c>
      <c r="I1689" t="s">
        <v>2834</v>
      </c>
      <c r="J1689" t="s">
        <v>2833</v>
      </c>
      <c r="K1689" t="s">
        <v>578</v>
      </c>
      <c r="M1689" s="7">
        <v>22003</v>
      </c>
      <c r="N1689" t="s">
        <v>2832</v>
      </c>
      <c r="O1689">
        <v>94</v>
      </c>
      <c r="P1689" s="8">
        <f>_xlfn.XLOOKUP(D1689,Consumer_Price_Index!A:A,Consumer_Price_Index!B:B)</f>
        <v>240</v>
      </c>
      <c r="Q1689" s="13">
        <f>IF(ISNUMBER(M1689), M1689*(Consumer_Price_Index!$B$45/(_xlfn.XLOOKUP('Working Data'!D7025,Consumer_Price_Index!A:A,Consumer_Price_Index!B:B))), "Missing")</f>
        <v>29810.200533570471</v>
      </c>
      <c r="R1689" t="str">
        <f t="shared" si="26"/>
        <v>No</v>
      </c>
    </row>
    <row r="1690" spans="1:18" x14ac:dyDescent="0.25">
      <c r="A1690" t="s">
        <v>765</v>
      </c>
      <c r="B1690" t="s">
        <v>41</v>
      </c>
      <c r="C1690" t="s">
        <v>5</v>
      </c>
      <c r="D1690" s="11">
        <v>2019</v>
      </c>
      <c r="E1690" t="s">
        <v>347</v>
      </c>
      <c r="F1690">
        <v>5.7</v>
      </c>
      <c r="G1690">
        <v>86000</v>
      </c>
      <c r="H1690" t="s">
        <v>764</v>
      </c>
      <c r="I1690" t="s">
        <v>763</v>
      </c>
      <c r="J1690" t="s">
        <v>762</v>
      </c>
      <c r="K1690" t="s">
        <v>7</v>
      </c>
      <c r="L1690" s="7">
        <v>21000000</v>
      </c>
      <c r="M1690" s="7">
        <v>113118226</v>
      </c>
      <c r="N1690" t="s">
        <v>108</v>
      </c>
      <c r="O1690">
        <v>101</v>
      </c>
      <c r="P1690" s="8">
        <f>_xlfn.XLOOKUP(D1690,Consumer_Price_Index!A:A,Consumer_Price_Index!B:B)</f>
        <v>255.7</v>
      </c>
      <c r="Q1690" s="13">
        <f>IF(ISNUMBER(M1690), M1690*(Consumer_Price_Index!$B$45/(_xlfn.XLOOKUP('Working Data'!D7523,Consumer_Price_Index!A:A,Consumer_Price_Index!B:B))), "Missing")</f>
        <v>170967874.31646827</v>
      </c>
      <c r="R1690" t="str">
        <f t="shared" si="26"/>
        <v>Yes</v>
      </c>
    </row>
    <row r="1691" spans="1:18" x14ac:dyDescent="0.25">
      <c r="A1691" t="s">
        <v>4936</v>
      </c>
      <c r="B1691" t="s">
        <v>101</v>
      </c>
      <c r="C1691" t="s">
        <v>73</v>
      </c>
      <c r="D1691" s="11">
        <v>2013</v>
      </c>
      <c r="E1691" t="s">
        <v>4935</v>
      </c>
      <c r="F1691">
        <v>5.7</v>
      </c>
      <c r="G1691">
        <v>43000</v>
      </c>
      <c r="H1691" t="s">
        <v>4934</v>
      </c>
      <c r="I1691" t="s">
        <v>913</v>
      </c>
      <c r="J1691" t="s">
        <v>4933</v>
      </c>
      <c r="K1691" t="s">
        <v>7</v>
      </c>
      <c r="L1691" s="7">
        <v>50000000</v>
      </c>
      <c r="M1691" s="7">
        <v>239258712</v>
      </c>
      <c r="N1691" t="s">
        <v>4932</v>
      </c>
      <c r="O1691">
        <v>91</v>
      </c>
      <c r="P1691" s="8">
        <f>_xlfn.XLOOKUP(D1691,Consumer_Price_Index!A:A,Consumer_Price_Index!B:B)</f>
        <v>233</v>
      </c>
      <c r="Q1691" s="13">
        <f>IF(ISNUMBER(M1691), M1691*(Consumer_Price_Index!$B$45/(_xlfn.XLOOKUP('Working Data'!D6378,Consumer_Price_Index!A:A,Consumer_Price_Index!B:B))), "Missing")</f>
        <v>361617706.08333337</v>
      </c>
      <c r="R1691" t="str">
        <f t="shared" si="26"/>
        <v>Yes</v>
      </c>
    </row>
    <row r="1692" spans="1:18" x14ac:dyDescent="0.25">
      <c r="A1692" t="s">
        <v>11726</v>
      </c>
      <c r="B1692" t="s">
        <v>68</v>
      </c>
      <c r="C1692" t="s">
        <v>34</v>
      </c>
      <c r="D1692" s="11">
        <v>2001</v>
      </c>
      <c r="E1692" t="s">
        <v>11725</v>
      </c>
      <c r="F1692">
        <v>5.7</v>
      </c>
      <c r="G1692">
        <v>213000</v>
      </c>
      <c r="H1692" t="s">
        <v>711</v>
      </c>
      <c r="I1692" t="s">
        <v>11724</v>
      </c>
      <c r="J1692" t="s">
        <v>1708</v>
      </c>
      <c r="K1692" t="s">
        <v>7</v>
      </c>
      <c r="L1692" s="7">
        <v>100000000</v>
      </c>
      <c r="M1692" s="7">
        <v>362211740</v>
      </c>
      <c r="N1692" t="s">
        <v>890</v>
      </c>
      <c r="O1692">
        <v>119</v>
      </c>
      <c r="P1692" s="8">
        <f>_xlfn.XLOOKUP(D1692,Consumer_Price_Index!A:A,Consumer_Price_Index!B:B)</f>
        <v>177.1</v>
      </c>
      <c r="Q1692" s="13">
        <f>IF(ISNUMBER(M1692), M1692*(Consumer_Price_Index!$B$45/(_xlfn.XLOOKUP('Working Data'!D3874,Consumer_Price_Index!A:A,Consumer_Price_Index!B:B))), "Missing")</f>
        <v>490733291.14273006</v>
      </c>
      <c r="R1692" t="str">
        <f t="shared" si="26"/>
        <v>Yes</v>
      </c>
    </row>
    <row r="1693" spans="1:18" x14ac:dyDescent="0.25">
      <c r="A1693" t="s">
        <v>5424</v>
      </c>
      <c r="B1693" t="s">
        <v>68</v>
      </c>
      <c r="C1693" t="s">
        <v>24</v>
      </c>
      <c r="D1693" s="11">
        <v>2012</v>
      </c>
      <c r="E1693" t="s">
        <v>5423</v>
      </c>
      <c r="F1693">
        <v>5.7</v>
      </c>
      <c r="G1693">
        <v>29000</v>
      </c>
      <c r="H1693" t="s">
        <v>5422</v>
      </c>
      <c r="I1693" t="s">
        <v>5421</v>
      </c>
      <c r="J1693" t="s">
        <v>899</v>
      </c>
      <c r="K1693" t="s">
        <v>7</v>
      </c>
      <c r="L1693" s="7">
        <v>35000000</v>
      </c>
      <c r="M1693" s="7">
        <v>30962335</v>
      </c>
      <c r="N1693" t="s">
        <v>5420</v>
      </c>
      <c r="O1693">
        <v>105</v>
      </c>
      <c r="P1693" s="8">
        <f>_xlfn.XLOOKUP(D1693,Consumer_Price_Index!A:A,Consumer_Price_Index!B:B)</f>
        <v>229.6</v>
      </c>
      <c r="Q1693" s="13">
        <f>IF(ISNUMBER(M1693), M1693*(Consumer_Price_Index!$B$45/(_xlfn.XLOOKUP('Working Data'!D6209,Consumer_Price_Index!A:A,Consumer_Price_Index!B:B))), "Missing")</f>
        <v>37571578.950617284</v>
      </c>
      <c r="R1693" t="str">
        <f t="shared" si="26"/>
        <v>Yes</v>
      </c>
    </row>
    <row r="1694" spans="1:18" x14ac:dyDescent="0.25">
      <c r="A1694" t="s">
        <v>19623</v>
      </c>
      <c r="B1694" t="s">
        <v>68</v>
      </c>
      <c r="C1694" t="s">
        <v>5</v>
      </c>
      <c r="D1694" s="11">
        <v>1986</v>
      </c>
      <c r="E1694" t="s">
        <v>19622</v>
      </c>
      <c r="F1694">
        <v>5.7</v>
      </c>
      <c r="G1694">
        <v>26000</v>
      </c>
      <c r="H1694" t="s">
        <v>12940</v>
      </c>
      <c r="I1694" t="s">
        <v>19621</v>
      </c>
      <c r="J1694" t="s">
        <v>19620</v>
      </c>
      <c r="K1694" t="s">
        <v>7</v>
      </c>
      <c r="L1694" s="7">
        <v>19000000</v>
      </c>
      <c r="M1694" s="7">
        <v>40996665</v>
      </c>
      <c r="N1694" t="s">
        <v>19619</v>
      </c>
      <c r="O1694">
        <v>91</v>
      </c>
      <c r="P1694" s="8">
        <f>_xlfn.XLOOKUP(D1694,Consumer_Price_Index!A:A,Consumer_Price_Index!B:B)</f>
        <v>109.6</v>
      </c>
      <c r="Q1694" s="13">
        <f>IF(ISNUMBER(M1694), M1694*(Consumer_Price_Index!$B$45/(_xlfn.XLOOKUP('Working Data'!D920,Consumer_Price_Index!A:A,Consumer_Price_Index!B:B))), "Missing")</f>
        <v>120227948.27237727</v>
      </c>
      <c r="R1694" t="str">
        <f t="shared" si="26"/>
        <v>Yes</v>
      </c>
    </row>
    <row r="1695" spans="1:18" x14ac:dyDescent="0.25">
      <c r="A1695" t="s">
        <v>8934</v>
      </c>
      <c r="B1695" t="s">
        <v>68</v>
      </c>
      <c r="C1695" t="s">
        <v>34</v>
      </c>
      <c r="D1695" s="11">
        <v>2006</v>
      </c>
      <c r="E1695" t="s">
        <v>8819</v>
      </c>
      <c r="F1695">
        <v>5.7</v>
      </c>
      <c r="G1695">
        <v>100000</v>
      </c>
      <c r="H1695" t="s">
        <v>8933</v>
      </c>
      <c r="I1695" t="s">
        <v>8554</v>
      </c>
      <c r="J1695" t="s">
        <v>8932</v>
      </c>
      <c r="K1695" t="s">
        <v>7</v>
      </c>
      <c r="L1695" s="7">
        <v>160000000</v>
      </c>
      <c r="M1695" s="7">
        <v>181674817</v>
      </c>
      <c r="N1695" t="s">
        <v>138</v>
      </c>
      <c r="O1695">
        <v>98</v>
      </c>
      <c r="P1695" s="8">
        <f>_xlfn.XLOOKUP(D1695,Consumer_Price_Index!A:A,Consumer_Price_Index!B:B)</f>
        <v>201.6</v>
      </c>
      <c r="Q1695" s="13">
        <f>IF(ISNUMBER(M1695), M1695*(Consumer_Price_Index!$B$45/(_xlfn.XLOOKUP('Working Data'!D4930,Consumer_Price_Index!A:A,Consumer_Price_Index!B:B))), "Missing")</f>
        <v>253811631.08619899</v>
      </c>
      <c r="R1695" t="str">
        <f t="shared" si="26"/>
        <v>Yes</v>
      </c>
    </row>
    <row r="1696" spans="1:18" x14ac:dyDescent="0.25">
      <c r="A1696" t="s">
        <v>19412</v>
      </c>
      <c r="B1696" t="s">
        <v>41</v>
      </c>
      <c r="C1696" t="s">
        <v>11</v>
      </c>
      <c r="D1696" s="11">
        <v>1986</v>
      </c>
      <c r="E1696" t="s">
        <v>19411</v>
      </c>
      <c r="F1696">
        <v>5.7</v>
      </c>
      <c r="G1696">
        <v>2700</v>
      </c>
      <c r="H1696" t="s">
        <v>8449</v>
      </c>
      <c r="I1696" t="s">
        <v>16633</v>
      </c>
      <c r="J1696" t="s">
        <v>5551</v>
      </c>
      <c r="K1696" t="s">
        <v>7</v>
      </c>
      <c r="L1696" s="7">
        <v>16000000</v>
      </c>
      <c r="M1696" s="7">
        <v>3800000</v>
      </c>
      <c r="N1696" t="s">
        <v>19410</v>
      </c>
      <c r="O1696">
        <v>111</v>
      </c>
      <c r="P1696" s="8">
        <f>_xlfn.XLOOKUP(D1696,Consumer_Price_Index!A:A,Consumer_Price_Index!B:B)</f>
        <v>109.6</v>
      </c>
      <c r="Q1696" s="13">
        <f>IF(ISNUMBER(M1696), M1696*(Consumer_Price_Index!$B$45/(_xlfn.XLOOKUP('Working Data'!D994,Consumer_Price_Index!A:A,Consumer_Price_Index!B:B))), "Missing")</f>
        <v>6292717.3913043477</v>
      </c>
      <c r="R1696" t="str">
        <f t="shared" si="26"/>
        <v>Yes</v>
      </c>
    </row>
    <row r="1697" spans="1:18" x14ac:dyDescent="0.25">
      <c r="A1697" t="s">
        <v>6176</v>
      </c>
      <c r="B1697" t="s">
        <v>68</v>
      </c>
      <c r="C1697" t="s">
        <v>34</v>
      </c>
      <c r="D1697" s="11">
        <v>2011</v>
      </c>
      <c r="E1697" t="s">
        <v>6175</v>
      </c>
      <c r="F1697">
        <v>5.7</v>
      </c>
      <c r="G1697">
        <v>117000</v>
      </c>
      <c r="H1697" t="s">
        <v>4917</v>
      </c>
      <c r="I1697" t="s">
        <v>3328</v>
      </c>
      <c r="J1697" t="s">
        <v>2051</v>
      </c>
      <c r="K1697" t="s">
        <v>7</v>
      </c>
      <c r="L1697" s="7">
        <v>60000000</v>
      </c>
      <c r="M1697" s="7">
        <v>78309505</v>
      </c>
      <c r="N1697" t="s">
        <v>777</v>
      </c>
      <c r="O1697">
        <v>87</v>
      </c>
      <c r="P1697" s="8">
        <f>_xlfn.XLOOKUP(D1697,Consumer_Price_Index!A:A,Consumer_Price_Index!B:B)</f>
        <v>224.9</v>
      </c>
      <c r="Q1697" s="13">
        <f>IF(ISNUMBER(M1697), M1697*(Consumer_Price_Index!$B$45/(_xlfn.XLOOKUP('Working Data'!D5961,Consumer_Price_Index!A:A,Consumer_Price_Index!B:B))), "Missing")</f>
        <v>126315014.15299098</v>
      </c>
      <c r="R1697" t="str">
        <f t="shared" si="26"/>
        <v>Yes</v>
      </c>
    </row>
    <row r="1698" spans="1:18" x14ac:dyDescent="0.25">
      <c r="A1698" t="s">
        <v>18999</v>
      </c>
      <c r="B1698" t="s">
        <v>41</v>
      </c>
      <c r="C1698" t="s">
        <v>5</v>
      </c>
      <c r="D1698" s="11">
        <v>1987</v>
      </c>
      <c r="E1698" t="s">
        <v>18998</v>
      </c>
      <c r="F1698">
        <v>5.7</v>
      </c>
      <c r="G1698">
        <v>5600</v>
      </c>
      <c r="H1698" t="s">
        <v>18997</v>
      </c>
      <c r="I1698" t="s">
        <v>18996</v>
      </c>
      <c r="J1698" t="s">
        <v>18995</v>
      </c>
      <c r="K1698" t="s">
        <v>95</v>
      </c>
      <c r="M1698" s="7">
        <v>2683519</v>
      </c>
      <c r="N1698" t="s">
        <v>18994</v>
      </c>
      <c r="O1698">
        <v>97</v>
      </c>
      <c r="P1698" s="8">
        <f>_xlfn.XLOOKUP(D1698,Consumer_Price_Index!A:A,Consumer_Price_Index!B:B)</f>
        <v>113.6</v>
      </c>
      <c r="Q1698" s="13">
        <f>IF(ISNUMBER(M1698), M1698*(Consumer_Price_Index!$B$45/(_xlfn.XLOOKUP('Working Data'!D1154,Consumer_Price_Index!A:A,Consumer_Price_Index!B:B))), "Missing")</f>
        <v>3944371.6319343941</v>
      </c>
      <c r="R1698" t="str">
        <f t="shared" si="26"/>
        <v>No</v>
      </c>
    </row>
    <row r="1699" spans="1:18" x14ac:dyDescent="0.25">
      <c r="A1699" t="s">
        <v>5496</v>
      </c>
      <c r="B1699" t="s">
        <v>41</v>
      </c>
      <c r="C1699" t="s">
        <v>11</v>
      </c>
      <c r="D1699" s="11">
        <v>1987</v>
      </c>
      <c r="E1699" t="s">
        <v>18349</v>
      </c>
      <c r="F1699">
        <v>5.7</v>
      </c>
      <c r="G1699">
        <v>1200</v>
      </c>
      <c r="H1699" t="s">
        <v>4488</v>
      </c>
      <c r="I1699" t="s">
        <v>4488</v>
      </c>
      <c r="J1699" t="s">
        <v>17813</v>
      </c>
      <c r="K1699" t="s">
        <v>7</v>
      </c>
      <c r="M1699" s="7">
        <v>316199</v>
      </c>
      <c r="N1699" t="s">
        <v>17910</v>
      </c>
      <c r="O1699">
        <v>102</v>
      </c>
      <c r="P1699" s="8">
        <f>_xlfn.XLOOKUP(D1699,Consumer_Price_Index!A:A,Consumer_Price_Index!B:B)</f>
        <v>113.6</v>
      </c>
      <c r="Q1699" s="13">
        <f>IF(ISNUMBER(M1699), M1699*(Consumer_Price_Index!$B$45/(_xlfn.XLOOKUP('Working Data'!D1209,Consumer_Price_Index!A:A,Consumer_Price_Index!B:B))), "Missing")</f>
        <v>559499.62427409994</v>
      </c>
      <c r="R1699" t="str">
        <f t="shared" si="26"/>
        <v>No</v>
      </c>
    </row>
    <row r="1700" spans="1:18" x14ac:dyDescent="0.25">
      <c r="A1700" t="s">
        <v>19508</v>
      </c>
      <c r="B1700" t="s">
        <v>101</v>
      </c>
      <c r="C1700" t="s">
        <v>87</v>
      </c>
      <c r="D1700" s="11">
        <v>1986</v>
      </c>
      <c r="E1700" t="s">
        <v>19302</v>
      </c>
      <c r="F1700">
        <v>5.7</v>
      </c>
      <c r="G1700">
        <v>4500</v>
      </c>
      <c r="H1700" t="s">
        <v>19507</v>
      </c>
      <c r="I1700" t="s">
        <v>19507</v>
      </c>
      <c r="J1700" t="s">
        <v>3529</v>
      </c>
      <c r="K1700" t="s">
        <v>7</v>
      </c>
      <c r="M1700" s="7">
        <v>7634909</v>
      </c>
      <c r="N1700" t="s">
        <v>114</v>
      </c>
      <c r="O1700">
        <v>105</v>
      </c>
      <c r="P1700" s="8">
        <f>_xlfn.XLOOKUP(D1700,Consumer_Price_Index!A:A,Consumer_Price_Index!B:B)</f>
        <v>109.6</v>
      </c>
      <c r="Q1700" s="13">
        <f>IF(ISNUMBER(M1700), M1700*(Consumer_Price_Index!$B$45/(_xlfn.XLOOKUP('Working Data'!D960,Consumer_Price_Index!A:A,Consumer_Price_Index!B:B))), "Missing")</f>
        <v>10132215.907229964</v>
      </c>
      <c r="R1700" t="str">
        <f t="shared" si="26"/>
        <v>No</v>
      </c>
    </row>
    <row r="1701" spans="1:18" x14ac:dyDescent="0.25">
      <c r="A1701" t="s">
        <v>7302</v>
      </c>
      <c r="B1701" t="s">
        <v>101</v>
      </c>
      <c r="C1701" t="s">
        <v>34</v>
      </c>
      <c r="D1701" s="11">
        <v>2009</v>
      </c>
      <c r="E1701" t="s">
        <v>7045</v>
      </c>
      <c r="F1701">
        <v>5.7</v>
      </c>
      <c r="G1701">
        <v>57000</v>
      </c>
      <c r="H1701" t="s">
        <v>3455</v>
      </c>
      <c r="I1701" t="s">
        <v>7301</v>
      </c>
      <c r="J1701" t="s">
        <v>996</v>
      </c>
      <c r="K1701" t="s">
        <v>7</v>
      </c>
      <c r="L1701" s="7">
        <v>65000000</v>
      </c>
      <c r="M1701" s="7">
        <v>106387141</v>
      </c>
      <c r="N1701" t="s">
        <v>119</v>
      </c>
      <c r="O1701">
        <v>98</v>
      </c>
      <c r="P1701" s="8">
        <f>_xlfn.XLOOKUP(D1701,Consumer_Price_Index!A:A,Consumer_Price_Index!B:B)</f>
        <v>214.5</v>
      </c>
      <c r="Q1701" s="13">
        <f>IF(ISNUMBER(M1701), M1701*(Consumer_Price_Index!$B$45/(_xlfn.XLOOKUP('Working Data'!D5548,Consumer_Price_Index!A:A,Consumer_Price_Index!B:B))), "Missing")</f>
        <v>238004125.27679881</v>
      </c>
      <c r="R1701" t="str">
        <f t="shared" si="26"/>
        <v>Yes</v>
      </c>
    </row>
    <row r="1702" spans="1:18" x14ac:dyDescent="0.25">
      <c r="A1702" t="s">
        <v>12172</v>
      </c>
      <c r="B1702" t="s">
        <v>68</v>
      </c>
      <c r="C1702" t="s">
        <v>34</v>
      </c>
      <c r="D1702" s="11">
        <v>2000</v>
      </c>
      <c r="E1702" t="s">
        <v>12171</v>
      </c>
      <c r="F1702">
        <v>5.7</v>
      </c>
      <c r="G1702">
        <v>56000</v>
      </c>
      <c r="H1702" t="s">
        <v>12170</v>
      </c>
      <c r="I1702" t="s">
        <v>12169</v>
      </c>
      <c r="J1702" t="s">
        <v>9765</v>
      </c>
      <c r="K1702" t="s">
        <v>7</v>
      </c>
      <c r="L1702" s="7">
        <v>80000000</v>
      </c>
      <c r="M1702" s="7">
        <v>33463969</v>
      </c>
      <c r="N1702" t="s">
        <v>138</v>
      </c>
      <c r="O1702">
        <v>106</v>
      </c>
      <c r="P1702" s="8">
        <f>_xlfn.XLOOKUP(D1702,Consumer_Price_Index!A:A,Consumer_Price_Index!B:B)</f>
        <v>172.2</v>
      </c>
      <c r="Q1702" s="13">
        <f>IF(ISNUMBER(M1702), M1702*(Consumer_Price_Index!$B$45/(_xlfn.XLOOKUP('Working Data'!D3725,Consumer_Price_Index!A:A,Consumer_Price_Index!B:B))), "Missing")</f>
        <v>56678551.163424127</v>
      </c>
      <c r="R1702" t="str">
        <f t="shared" si="26"/>
        <v>Yes</v>
      </c>
    </row>
    <row r="1703" spans="1:18" x14ac:dyDescent="0.25">
      <c r="A1703" t="s">
        <v>3668</v>
      </c>
      <c r="B1703" t="s">
        <v>41</v>
      </c>
      <c r="C1703" t="s">
        <v>87</v>
      </c>
      <c r="D1703" s="11">
        <v>2015</v>
      </c>
      <c r="E1703" t="s">
        <v>3667</v>
      </c>
      <c r="F1703">
        <v>5.7</v>
      </c>
      <c r="G1703">
        <v>38000</v>
      </c>
      <c r="H1703" t="s">
        <v>3666</v>
      </c>
      <c r="I1703" t="s">
        <v>3666</v>
      </c>
      <c r="J1703" t="s">
        <v>2283</v>
      </c>
      <c r="K1703" t="s">
        <v>578</v>
      </c>
      <c r="M1703" s="7">
        <v>17671101</v>
      </c>
      <c r="N1703" t="s">
        <v>3665</v>
      </c>
      <c r="O1703">
        <v>106</v>
      </c>
      <c r="P1703" s="8">
        <f>_xlfn.XLOOKUP(D1703,Consumer_Price_Index!A:A,Consumer_Price_Index!B:B)</f>
        <v>237</v>
      </c>
      <c r="Q1703" s="13">
        <f>IF(ISNUMBER(M1703), M1703*(Consumer_Price_Index!$B$45/(_xlfn.XLOOKUP('Working Data'!D6789,Consumer_Price_Index!A:A,Consumer_Price_Index!B:B))), "Missing")</f>
        <v>38377651.2808268</v>
      </c>
      <c r="R1703" t="str">
        <f t="shared" si="26"/>
        <v>No</v>
      </c>
    </row>
    <row r="1704" spans="1:18" x14ac:dyDescent="0.25">
      <c r="A1704" t="s">
        <v>2953</v>
      </c>
      <c r="B1704" t="s">
        <v>68</v>
      </c>
      <c r="C1704" t="s">
        <v>24</v>
      </c>
      <c r="D1704" s="11">
        <v>2016</v>
      </c>
      <c r="E1704" t="s">
        <v>2952</v>
      </c>
      <c r="F1704">
        <v>5.7</v>
      </c>
      <c r="G1704">
        <v>10000</v>
      </c>
      <c r="H1704" t="s">
        <v>2951</v>
      </c>
      <c r="I1704" t="s">
        <v>2951</v>
      </c>
      <c r="J1704" t="s">
        <v>2950</v>
      </c>
      <c r="K1704" t="s">
        <v>7</v>
      </c>
      <c r="L1704" s="7">
        <v>25000000</v>
      </c>
      <c r="M1704" s="7">
        <v>3885342</v>
      </c>
      <c r="N1704" t="s">
        <v>877</v>
      </c>
      <c r="O1704">
        <v>127</v>
      </c>
      <c r="P1704" s="8">
        <f>_xlfn.XLOOKUP(D1704,Consumer_Price_Index!A:A,Consumer_Price_Index!B:B)</f>
        <v>240</v>
      </c>
      <c r="Q1704" s="13">
        <f>IF(ISNUMBER(M1704), M1704*(Consumer_Price_Index!$B$45/(_xlfn.XLOOKUP('Working Data'!D6998,Consumer_Price_Index!A:A,Consumer_Price_Index!B:B))), "Missing")</f>
        <v>10007300.992392221</v>
      </c>
      <c r="R1704" t="str">
        <f t="shared" si="26"/>
        <v>Yes</v>
      </c>
    </row>
    <row r="1705" spans="1:18" x14ac:dyDescent="0.25">
      <c r="A1705" t="s">
        <v>4496</v>
      </c>
      <c r="B1705" t="s">
        <v>41</v>
      </c>
      <c r="C1705" t="s">
        <v>34</v>
      </c>
      <c r="D1705" s="11">
        <v>2014</v>
      </c>
      <c r="E1705" t="s">
        <v>4495</v>
      </c>
      <c r="F1705">
        <v>5.7</v>
      </c>
      <c r="G1705">
        <v>61000</v>
      </c>
      <c r="H1705" t="s">
        <v>3431</v>
      </c>
      <c r="I1705" t="s">
        <v>3900</v>
      </c>
      <c r="J1705" t="s">
        <v>3674</v>
      </c>
      <c r="K1705" t="s">
        <v>7</v>
      </c>
      <c r="L1705" s="7">
        <v>35000000</v>
      </c>
      <c r="M1705" s="7">
        <v>22126842</v>
      </c>
      <c r="N1705" t="s">
        <v>2232</v>
      </c>
      <c r="O1705">
        <v>109</v>
      </c>
      <c r="P1705" s="8">
        <f>_xlfn.XLOOKUP(D1705,Consumer_Price_Index!A:A,Consumer_Price_Index!B:B)</f>
        <v>236.7</v>
      </c>
      <c r="Q1705" s="13">
        <f>IF(ISNUMBER(M1705), M1705*(Consumer_Price_Index!$B$45/(_xlfn.XLOOKUP('Working Data'!D6525,Consumer_Price_Index!A:A,Consumer_Price_Index!B:B))), "Missing")</f>
        <v>28447463.111392405</v>
      </c>
      <c r="R1705" t="str">
        <f t="shared" si="26"/>
        <v>Yes</v>
      </c>
    </row>
    <row r="1706" spans="1:18" x14ac:dyDescent="0.25">
      <c r="A1706" t="s">
        <v>18</v>
      </c>
      <c r="C1706" t="s">
        <v>11</v>
      </c>
      <c r="D1706" s="11">
        <v>2020</v>
      </c>
      <c r="E1706" t="s">
        <v>17</v>
      </c>
      <c r="F1706">
        <v>5.7</v>
      </c>
      <c r="G1706">
        <v>29</v>
      </c>
      <c r="H1706" t="s">
        <v>16</v>
      </c>
      <c r="I1706" t="s">
        <v>15</v>
      </c>
      <c r="J1706" t="s">
        <v>14</v>
      </c>
      <c r="K1706" t="s">
        <v>7</v>
      </c>
      <c r="L1706" s="7">
        <v>58750</v>
      </c>
      <c r="N1706" t="s">
        <v>13</v>
      </c>
      <c r="P1706" s="8">
        <f>_xlfn.XLOOKUP(D1706,Consumer_Price_Index!A:A,Consumer_Price_Index!B:B)</f>
        <v>258.8</v>
      </c>
      <c r="Q1706" s="13" t="str">
        <f>IF(ISNUMBER(M1706), M1706*(Consumer_Price_Index!$B$45/(_xlfn.XLOOKUP('Working Data'!D7667,Consumer_Price_Index!A:A,Consumer_Price_Index!B:B))), "Missing")</f>
        <v>Missing</v>
      </c>
      <c r="R1706" t="str">
        <f t="shared" si="26"/>
        <v>No</v>
      </c>
    </row>
    <row r="1707" spans="1:18" x14ac:dyDescent="0.25">
      <c r="A1707" t="s">
        <v>14754</v>
      </c>
      <c r="B1707" t="s">
        <v>41</v>
      </c>
      <c r="C1707" t="s">
        <v>100</v>
      </c>
      <c r="D1707" s="11">
        <v>1995</v>
      </c>
      <c r="E1707" t="s">
        <v>14646</v>
      </c>
      <c r="F1707">
        <v>5.7</v>
      </c>
      <c r="G1707">
        <v>5500</v>
      </c>
      <c r="H1707" t="s">
        <v>12599</v>
      </c>
      <c r="I1707" t="s">
        <v>6510</v>
      </c>
      <c r="J1707" t="s">
        <v>14753</v>
      </c>
      <c r="K1707" t="s">
        <v>95</v>
      </c>
      <c r="M1707" s="7">
        <v>4686937</v>
      </c>
      <c r="N1707" t="s">
        <v>14752</v>
      </c>
      <c r="O1707">
        <v>91</v>
      </c>
      <c r="P1707" s="8">
        <f>_xlfn.XLOOKUP(D1707,Consumer_Price_Index!A:A,Consumer_Price_Index!B:B)</f>
        <v>152.4</v>
      </c>
      <c r="Q1707" s="13">
        <f>IF(ISNUMBER(M1707), M1707*(Consumer_Price_Index!$B$45/(_xlfn.XLOOKUP('Working Data'!D2762,Consumer_Price_Index!A:A,Consumer_Price_Index!B:B))), "Missing")</f>
        <v>13272395.017657993</v>
      </c>
      <c r="R1707" t="str">
        <f t="shared" si="26"/>
        <v>No</v>
      </c>
    </row>
    <row r="1708" spans="1:18" x14ac:dyDescent="0.25">
      <c r="A1708" t="s">
        <v>16050</v>
      </c>
      <c r="B1708" t="s">
        <v>68</v>
      </c>
      <c r="C1708" t="s">
        <v>100</v>
      </c>
      <c r="D1708" s="11">
        <v>1992</v>
      </c>
      <c r="E1708" t="s">
        <v>15576</v>
      </c>
      <c r="F1708">
        <v>5.7</v>
      </c>
      <c r="G1708">
        <v>876</v>
      </c>
      <c r="H1708" t="s">
        <v>16049</v>
      </c>
      <c r="I1708" t="s">
        <v>16049</v>
      </c>
      <c r="J1708" t="s">
        <v>12510</v>
      </c>
      <c r="K1708" t="s">
        <v>562</v>
      </c>
      <c r="M1708" s="7">
        <v>1434174</v>
      </c>
      <c r="N1708" t="s">
        <v>16048</v>
      </c>
      <c r="O1708">
        <v>112</v>
      </c>
      <c r="P1708" s="8">
        <f>_xlfn.XLOOKUP(D1708,Consumer_Price_Index!A:A,Consumer_Price_Index!B:B)</f>
        <v>140.30000000000001</v>
      </c>
      <c r="Q1708" s="13">
        <f>IF(ISNUMBER(M1708), M1708*(Consumer_Price_Index!$B$45/(_xlfn.XLOOKUP('Working Data'!D2243,Consumer_Price_Index!A:A,Consumer_Price_Index!B:B))), "Missing")</f>
        <v>2429087.3696498056</v>
      </c>
      <c r="R1708" t="str">
        <f t="shared" si="26"/>
        <v>No</v>
      </c>
    </row>
    <row r="1709" spans="1:18" x14ac:dyDescent="0.25">
      <c r="A1709" t="s">
        <v>18503</v>
      </c>
      <c r="B1709" t="s">
        <v>101</v>
      </c>
      <c r="C1709" t="s">
        <v>24</v>
      </c>
      <c r="D1709" s="11">
        <v>1988</v>
      </c>
      <c r="E1709" t="s">
        <v>18502</v>
      </c>
      <c r="F1709">
        <v>5.7</v>
      </c>
      <c r="G1709">
        <v>24000</v>
      </c>
      <c r="H1709" t="s">
        <v>13755</v>
      </c>
      <c r="I1709" t="s">
        <v>17618</v>
      </c>
      <c r="J1709" t="s">
        <v>5530</v>
      </c>
      <c r="K1709" t="s">
        <v>7</v>
      </c>
      <c r="L1709" s="7">
        <v>15000000</v>
      </c>
      <c r="M1709" s="7">
        <v>21630088</v>
      </c>
      <c r="N1709" t="s">
        <v>2694</v>
      </c>
      <c r="O1709">
        <v>110</v>
      </c>
      <c r="P1709" s="8">
        <f>_xlfn.XLOOKUP(D1709,Consumer_Price_Index!A:A,Consumer_Price_Index!B:B)</f>
        <v>118.3</v>
      </c>
      <c r="Q1709" s="13">
        <f>IF(ISNUMBER(M1709), M1709*(Consumer_Price_Index!$B$45/(_xlfn.XLOOKUP('Working Data'!D1333,Consumer_Price_Index!A:A,Consumer_Price_Index!B:B))), "Missing")</f>
        <v>27844054.979298692</v>
      </c>
      <c r="R1709" t="str">
        <f t="shared" si="26"/>
        <v>Yes</v>
      </c>
    </row>
    <row r="1710" spans="1:18" x14ac:dyDescent="0.25">
      <c r="A1710" t="s">
        <v>21280</v>
      </c>
      <c r="B1710" t="s">
        <v>101</v>
      </c>
      <c r="C1710" t="s">
        <v>11</v>
      </c>
      <c r="D1710" s="11">
        <v>1982</v>
      </c>
      <c r="E1710" t="s">
        <v>21279</v>
      </c>
      <c r="F1710">
        <v>5.7</v>
      </c>
      <c r="G1710">
        <v>818</v>
      </c>
      <c r="H1710" t="s">
        <v>8768</v>
      </c>
      <c r="I1710" t="s">
        <v>21278</v>
      </c>
      <c r="J1710" t="s">
        <v>17313</v>
      </c>
      <c r="K1710" t="s">
        <v>7</v>
      </c>
      <c r="M1710" s="7">
        <v>6668025</v>
      </c>
      <c r="N1710" t="s">
        <v>21277</v>
      </c>
      <c r="O1710">
        <v>107</v>
      </c>
      <c r="P1710" s="8">
        <f>_xlfn.XLOOKUP(D1710,Consumer_Price_Index!A:A,Consumer_Price_Index!B:B)</f>
        <v>96.5</v>
      </c>
      <c r="Q1710" s="13">
        <f>IF(ISNUMBER(M1710), M1710*(Consumer_Price_Index!$B$45/(_xlfn.XLOOKUP('Working Data'!D299,Consumer_Price_Index!A:A,Consumer_Price_Index!B:B))), "Missing")</f>
        <v>16385058.205645161</v>
      </c>
      <c r="R1710" t="str">
        <f t="shared" si="26"/>
        <v>No</v>
      </c>
    </row>
    <row r="1711" spans="1:18" x14ac:dyDescent="0.25">
      <c r="A1711" t="s">
        <v>17805</v>
      </c>
      <c r="B1711" t="s">
        <v>41</v>
      </c>
      <c r="C1711" t="s">
        <v>24</v>
      </c>
      <c r="D1711" s="11">
        <v>1989</v>
      </c>
      <c r="E1711" t="s">
        <v>17804</v>
      </c>
      <c r="F1711">
        <v>5.7</v>
      </c>
      <c r="G1711">
        <v>917</v>
      </c>
      <c r="H1711" t="s">
        <v>2716</v>
      </c>
      <c r="I1711" t="s">
        <v>17803</v>
      </c>
      <c r="J1711" t="s">
        <v>17802</v>
      </c>
      <c r="K1711" t="s">
        <v>7</v>
      </c>
      <c r="M1711" s="7">
        <v>463972</v>
      </c>
      <c r="N1711" t="s">
        <v>2694</v>
      </c>
      <c r="O1711">
        <v>124</v>
      </c>
      <c r="P1711" s="8">
        <f>_xlfn.XLOOKUP(D1711,Consumer_Price_Index!A:A,Consumer_Price_Index!B:B)</f>
        <v>124</v>
      </c>
      <c r="Q1711" s="13">
        <f>IF(ISNUMBER(M1711), M1711*(Consumer_Price_Index!$B$45/(_xlfn.XLOOKUP('Working Data'!D1601,Consumer_Price_Index!A:A,Consumer_Price_Index!B:B))), "Missing")</f>
        <v>1244474.1936619719</v>
      </c>
      <c r="R1711" t="str">
        <f t="shared" si="26"/>
        <v>No</v>
      </c>
    </row>
    <row r="1712" spans="1:18" x14ac:dyDescent="0.25">
      <c r="A1712" t="s">
        <v>15114</v>
      </c>
      <c r="B1712" t="s">
        <v>41</v>
      </c>
      <c r="C1712" t="s">
        <v>24</v>
      </c>
      <c r="D1712" s="11">
        <v>1994</v>
      </c>
      <c r="E1712" t="s">
        <v>15113</v>
      </c>
      <c r="F1712">
        <v>5.7</v>
      </c>
      <c r="G1712">
        <v>2500</v>
      </c>
      <c r="H1712" t="s">
        <v>15112</v>
      </c>
      <c r="I1712" t="s">
        <v>15111</v>
      </c>
      <c r="J1712" t="s">
        <v>13826</v>
      </c>
      <c r="K1712" t="s">
        <v>7</v>
      </c>
      <c r="M1712" s="7">
        <v>200151</v>
      </c>
      <c r="N1712" t="s">
        <v>15110</v>
      </c>
      <c r="O1712">
        <v>86</v>
      </c>
      <c r="P1712" s="8">
        <f>_xlfn.XLOOKUP(D1712,Consumer_Price_Index!A:A,Consumer_Price_Index!B:B)</f>
        <v>148.19999999999999</v>
      </c>
      <c r="Q1712" s="13">
        <f>IF(ISNUMBER(M1712), M1712*(Consumer_Price_Index!$B$45/(_xlfn.XLOOKUP('Working Data'!D2611,Consumer_Price_Index!A:A,Consumer_Price_Index!B:B))), "Missing")</f>
        <v>271169.45175633614</v>
      </c>
      <c r="R1712" t="str">
        <f t="shared" si="26"/>
        <v>No</v>
      </c>
    </row>
    <row r="1713" spans="1:18" x14ac:dyDescent="0.25">
      <c r="A1713" t="s">
        <v>14706</v>
      </c>
      <c r="B1713" t="s">
        <v>41</v>
      </c>
      <c r="C1713" t="s">
        <v>24</v>
      </c>
      <c r="D1713" s="11">
        <v>1995</v>
      </c>
      <c r="E1713" t="s">
        <v>14656</v>
      </c>
      <c r="F1713">
        <v>5.7</v>
      </c>
      <c r="G1713">
        <v>13000</v>
      </c>
      <c r="H1713" t="s">
        <v>1332</v>
      </c>
      <c r="I1713" t="s">
        <v>7614</v>
      </c>
      <c r="J1713" t="s">
        <v>6748</v>
      </c>
      <c r="K1713" t="s">
        <v>7</v>
      </c>
      <c r="M1713" s="7">
        <v>50865589</v>
      </c>
      <c r="N1713" t="s">
        <v>14705</v>
      </c>
      <c r="O1713">
        <v>106</v>
      </c>
      <c r="P1713" s="8">
        <f>_xlfn.XLOOKUP(D1713,Consumer_Price_Index!A:A,Consumer_Price_Index!B:B)</f>
        <v>152.4</v>
      </c>
      <c r="Q1713" s="13">
        <f>IF(ISNUMBER(M1713), M1713*(Consumer_Price_Index!$B$45/(_xlfn.XLOOKUP('Working Data'!D2781,Consumer_Price_Index!A:A,Consumer_Price_Index!B:B))), "Missing")</f>
        <v>64578104.03458333</v>
      </c>
      <c r="R1713" t="str">
        <f t="shared" si="26"/>
        <v>No</v>
      </c>
    </row>
    <row r="1714" spans="1:18" x14ac:dyDescent="0.25">
      <c r="A1714" t="s">
        <v>2252</v>
      </c>
      <c r="B1714" t="s">
        <v>41</v>
      </c>
      <c r="C1714" t="s">
        <v>11</v>
      </c>
      <c r="D1714" s="11">
        <v>2017</v>
      </c>
      <c r="E1714" t="s">
        <v>2251</v>
      </c>
      <c r="F1714">
        <v>5.7</v>
      </c>
      <c r="G1714">
        <v>20000</v>
      </c>
      <c r="H1714" t="s">
        <v>2250</v>
      </c>
      <c r="I1714" t="s">
        <v>2250</v>
      </c>
      <c r="J1714" t="s">
        <v>1663</v>
      </c>
      <c r="K1714" t="s">
        <v>7</v>
      </c>
      <c r="M1714" s="7">
        <v>1813453</v>
      </c>
      <c r="N1714" t="s">
        <v>2249</v>
      </c>
      <c r="O1714">
        <v>129</v>
      </c>
      <c r="P1714" s="8">
        <f>_xlfn.XLOOKUP(D1714,Consumer_Price_Index!A:A,Consumer_Price_Index!B:B)</f>
        <v>245.1</v>
      </c>
      <c r="Q1714" s="13">
        <f>IF(ISNUMBER(M1714), M1714*(Consumer_Price_Index!$B$45/(_xlfn.XLOOKUP('Working Data'!D7182,Consumer_Price_Index!A:A,Consumer_Price_Index!B:B))), "Missing")</f>
        <v>5135307.8912639404</v>
      </c>
      <c r="R1714" t="str">
        <f t="shared" si="26"/>
        <v>No</v>
      </c>
    </row>
    <row r="1715" spans="1:18" x14ac:dyDescent="0.25">
      <c r="A1715" t="s">
        <v>19662</v>
      </c>
      <c r="B1715" t="s">
        <v>101</v>
      </c>
      <c r="C1715" t="s">
        <v>100</v>
      </c>
      <c r="D1715" s="11">
        <v>1986</v>
      </c>
      <c r="E1715" t="s">
        <v>19348</v>
      </c>
      <c r="F1715">
        <v>5.7</v>
      </c>
      <c r="G1715">
        <v>13000</v>
      </c>
      <c r="H1715" t="s">
        <v>14285</v>
      </c>
      <c r="I1715" t="s">
        <v>14545</v>
      </c>
      <c r="J1715" t="s">
        <v>12460</v>
      </c>
      <c r="K1715" t="s">
        <v>7</v>
      </c>
      <c r="L1715" s="7">
        <v>18000000</v>
      </c>
      <c r="M1715" s="7">
        <v>9697739</v>
      </c>
      <c r="N1715" t="s">
        <v>19661</v>
      </c>
      <c r="O1715">
        <v>107</v>
      </c>
      <c r="P1715" s="8">
        <f>_xlfn.XLOOKUP(D1715,Consumer_Price_Index!A:A,Consumer_Price_Index!B:B)</f>
        <v>109.6</v>
      </c>
      <c r="Q1715" s="13">
        <f>IF(ISNUMBER(M1715), M1715*(Consumer_Price_Index!$B$45/(_xlfn.XLOOKUP('Working Data'!D901,Consumer_Price_Index!A:A,Consumer_Price_Index!B:B))), "Missing")</f>
        <v>21695308.908223201</v>
      </c>
      <c r="R1715" t="str">
        <f t="shared" si="26"/>
        <v>Yes</v>
      </c>
    </row>
    <row r="1716" spans="1:18" x14ac:dyDescent="0.25">
      <c r="A1716" t="s">
        <v>7296</v>
      </c>
      <c r="B1716" t="s">
        <v>41</v>
      </c>
      <c r="C1716" t="s">
        <v>11</v>
      </c>
      <c r="D1716" s="11">
        <v>2009</v>
      </c>
      <c r="E1716" t="s">
        <v>6741</v>
      </c>
      <c r="F1716">
        <v>5.7</v>
      </c>
      <c r="G1716">
        <v>95000</v>
      </c>
      <c r="H1716" t="s">
        <v>7295</v>
      </c>
      <c r="I1716" t="s">
        <v>7295</v>
      </c>
      <c r="J1716" t="s">
        <v>6126</v>
      </c>
      <c r="K1716" t="s">
        <v>95</v>
      </c>
      <c r="L1716" s="7">
        <v>30000000</v>
      </c>
      <c r="M1716" s="7">
        <v>27127620</v>
      </c>
      <c r="N1716" t="s">
        <v>561</v>
      </c>
      <c r="O1716">
        <v>104</v>
      </c>
      <c r="P1716" s="8">
        <f>_xlfn.XLOOKUP(D1716,Consumer_Price_Index!A:A,Consumer_Price_Index!B:B)</f>
        <v>214.5</v>
      </c>
      <c r="Q1716" s="13">
        <f>IF(ISNUMBER(M1716), M1716*(Consumer_Price_Index!$B$45/(_xlfn.XLOOKUP('Working Data'!D5551,Consumer_Price_Index!A:A,Consumer_Price_Index!B:B))), "Missing")</f>
        <v>35475475.596566521</v>
      </c>
      <c r="R1716" t="str">
        <f t="shared" si="26"/>
        <v>Yes</v>
      </c>
    </row>
    <row r="1717" spans="1:18" x14ac:dyDescent="0.25">
      <c r="A1717" t="s">
        <v>82</v>
      </c>
      <c r="C1717" t="s">
        <v>81</v>
      </c>
      <c r="D1717" s="11">
        <v>2020</v>
      </c>
      <c r="E1717" t="s">
        <v>80</v>
      </c>
      <c r="F1717">
        <v>5.7</v>
      </c>
      <c r="G1717">
        <v>165</v>
      </c>
      <c r="H1717" t="s">
        <v>79</v>
      </c>
      <c r="I1717" t="s">
        <v>78</v>
      </c>
      <c r="J1717" t="s">
        <v>77</v>
      </c>
      <c r="K1717" t="s">
        <v>7</v>
      </c>
      <c r="L1717" s="7">
        <v>370000</v>
      </c>
      <c r="N1717" t="s">
        <v>76</v>
      </c>
      <c r="O1717">
        <v>85</v>
      </c>
      <c r="P1717" s="8">
        <f>_xlfn.XLOOKUP(D1717,Consumer_Price_Index!A:A,Consumer_Price_Index!B:B)</f>
        <v>258.8</v>
      </c>
      <c r="Q1717" s="13" t="str">
        <f>IF(ISNUMBER(M1717), M1717*(Consumer_Price_Index!$B$45/(_xlfn.XLOOKUP('Working Data'!D7656,Consumer_Price_Index!A:A,Consumer_Price_Index!B:B))), "Missing")</f>
        <v>Missing</v>
      </c>
      <c r="R1717" t="str">
        <f t="shared" si="26"/>
        <v>No</v>
      </c>
    </row>
    <row r="1718" spans="1:18" x14ac:dyDescent="0.25">
      <c r="A1718" t="s">
        <v>17924</v>
      </c>
      <c r="B1718" t="s">
        <v>41</v>
      </c>
      <c r="C1718" t="s">
        <v>5</v>
      </c>
      <c r="D1718" s="11">
        <v>1989</v>
      </c>
      <c r="E1718" t="s">
        <v>17647</v>
      </c>
      <c r="F1718">
        <v>5.7</v>
      </c>
      <c r="G1718">
        <v>3700</v>
      </c>
      <c r="H1718" t="s">
        <v>17508</v>
      </c>
      <c r="I1718" t="s">
        <v>17923</v>
      </c>
      <c r="J1718" t="s">
        <v>17922</v>
      </c>
      <c r="K1718" t="s">
        <v>265</v>
      </c>
      <c r="L1718" s="7">
        <v>1500000</v>
      </c>
      <c r="M1718" s="7">
        <v>1519796</v>
      </c>
      <c r="N1718" t="s">
        <v>15473</v>
      </c>
      <c r="O1718">
        <v>93</v>
      </c>
      <c r="P1718" s="8">
        <f>_xlfn.XLOOKUP(D1718,Consumer_Price_Index!A:A,Consumer_Price_Index!B:B)</f>
        <v>124</v>
      </c>
      <c r="Q1718" s="13">
        <f>IF(ISNUMBER(M1718), M1718*(Consumer_Price_Index!$B$45/(_xlfn.XLOOKUP('Working Data'!D1562,Consumer_Price_Index!A:A,Consumer_Price_Index!B:B))), "Missing")</f>
        <v>1889358.7972256222</v>
      </c>
      <c r="R1718" t="str">
        <f t="shared" si="26"/>
        <v>Yes</v>
      </c>
    </row>
    <row r="1719" spans="1:18" x14ac:dyDescent="0.25">
      <c r="A1719" t="s">
        <v>20023</v>
      </c>
      <c r="B1719" t="s">
        <v>41</v>
      </c>
      <c r="C1719" t="s">
        <v>34</v>
      </c>
      <c r="D1719" s="11">
        <v>1985</v>
      </c>
      <c r="E1719" t="s">
        <v>20022</v>
      </c>
      <c r="F1719">
        <v>5.7</v>
      </c>
      <c r="G1719">
        <v>1900</v>
      </c>
      <c r="H1719" t="s">
        <v>2018</v>
      </c>
      <c r="I1719" t="s">
        <v>9488</v>
      </c>
      <c r="J1719" t="s">
        <v>2018</v>
      </c>
      <c r="K1719" t="s">
        <v>7</v>
      </c>
      <c r="L1719" s="7">
        <v>22000000</v>
      </c>
      <c r="M1719" s="7">
        <v>8489518</v>
      </c>
      <c r="N1719" t="s">
        <v>103</v>
      </c>
      <c r="O1719">
        <v>109</v>
      </c>
      <c r="P1719" s="8">
        <f>_xlfn.XLOOKUP(D1719,Consumer_Price_Index!A:A,Consumer_Price_Index!B:B)</f>
        <v>107.6</v>
      </c>
      <c r="Q1719" s="13">
        <f>IF(ISNUMBER(M1719), M1719*(Consumer_Price_Index!$B$45/(_xlfn.XLOOKUP('Working Data'!D772,Consumer_Price_Index!A:A,Consumer_Price_Index!B:B))), "Missing")</f>
        <v>11501805.845264561</v>
      </c>
      <c r="R1719" t="str">
        <f t="shared" si="26"/>
        <v>Yes</v>
      </c>
    </row>
    <row r="1720" spans="1:18" x14ac:dyDescent="0.25">
      <c r="A1720" t="s">
        <v>18835</v>
      </c>
      <c r="B1720" t="s">
        <v>41</v>
      </c>
      <c r="C1720" t="s">
        <v>34</v>
      </c>
      <c r="D1720" s="11">
        <v>1987</v>
      </c>
      <c r="E1720" t="s">
        <v>18834</v>
      </c>
      <c r="F1720">
        <v>5.7</v>
      </c>
      <c r="G1720">
        <v>2300</v>
      </c>
      <c r="H1720" t="s">
        <v>18833</v>
      </c>
      <c r="I1720" t="s">
        <v>18833</v>
      </c>
      <c r="J1720" t="s">
        <v>15722</v>
      </c>
      <c r="K1720" t="s">
        <v>265</v>
      </c>
      <c r="L1720" s="7">
        <v>1000000</v>
      </c>
      <c r="M1720" s="7">
        <v>210200</v>
      </c>
      <c r="N1720" t="s">
        <v>18832</v>
      </c>
      <c r="O1720">
        <v>86</v>
      </c>
      <c r="P1720" s="8">
        <f>_xlfn.XLOOKUP(D1720,Consumer_Price_Index!A:A,Consumer_Price_Index!B:B)</f>
        <v>113.6</v>
      </c>
      <c r="Q1720" s="13">
        <f>IF(ISNUMBER(M1720), M1720*(Consumer_Price_Index!$B$45/(_xlfn.XLOOKUP('Working Data'!D1207,Consumer_Price_Index!A:A,Consumer_Price_Index!B:B))), "Missing")</f>
        <v>408208.66794136388</v>
      </c>
      <c r="R1720" t="str">
        <f t="shared" si="26"/>
        <v>Yes</v>
      </c>
    </row>
    <row r="1721" spans="1:18" x14ac:dyDescent="0.25">
      <c r="A1721" t="s">
        <v>17245</v>
      </c>
      <c r="B1721" t="s">
        <v>41</v>
      </c>
      <c r="C1721" t="s">
        <v>34</v>
      </c>
      <c r="D1721" s="11">
        <v>1990</v>
      </c>
      <c r="E1721" t="s">
        <v>17244</v>
      </c>
      <c r="F1721">
        <v>5.7</v>
      </c>
      <c r="G1721">
        <v>712</v>
      </c>
      <c r="H1721" t="s">
        <v>12589</v>
      </c>
      <c r="I1721" t="s">
        <v>17243</v>
      </c>
      <c r="J1721" t="s">
        <v>17065</v>
      </c>
      <c r="K1721" t="s">
        <v>7</v>
      </c>
      <c r="M1721" s="7">
        <v>1510053</v>
      </c>
      <c r="O1721">
        <v>85</v>
      </c>
      <c r="P1721" s="8">
        <f>_xlfn.XLOOKUP(D1721,Consumer_Price_Index!A:A,Consumer_Price_Index!B:B)</f>
        <v>130.69999999999999</v>
      </c>
      <c r="Q1721" s="13">
        <f>IF(ISNUMBER(M1721), M1721*(Consumer_Price_Index!$B$45/(_xlfn.XLOOKUP('Working Data'!D1808,Consumer_Price_Index!A:A,Consumer_Price_Index!B:B))), "Missing")</f>
        <v>4619609.9307228914</v>
      </c>
      <c r="R1721" t="str">
        <f t="shared" si="26"/>
        <v>No</v>
      </c>
    </row>
    <row r="1722" spans="1:18" x14ac:dyDescent="0.25">
      <c r="A1722" t="s">
        <v>10396</v>
      </c>
      <c r="B1722" t="s">
        <v>68</v>
      </c>
      <c r="C1722" t="s">
        <v>24</v>
      </c>
      <c r="D1722" s="11">
        <v>2003</v>
      </c>
      <c r="E1722" t="s">
        <v>10340</v>
      </c>
      <c r="F1722">
        <v>5.7</v>
      </c>
      <c r="G1722">
        <v>52000</v>
      </c>
      <c r="H1722" t="s">
        <v>4522</v>
      </c>
      <c r="I1722" t="s">
        <v>10395</v>
      </c>
      <c r="J1722" t="s">
        <v>1010</v>
      </c>
      <c r="K1722" t="s">
        <v>7</v>
      </c>
      <c r="L1722" s="7">
        <v>55000000</v>
      </c>
      <c r="M1722" s="7">
        <v>65784503</v>
      </c>
      <c r="N1722" t="s">
        <v>890</v>
      </c>
      <c r="O1722">
        <v>118</v>
      </c>
      <c r="P1722" s="8">
        <f>_xlfn.XLOOKUP(D1722,Consumer_Price_Index!A:A,Consumer_Price_Index!B:B)</f>
        <v>184</v>
      </c>
      <c r="Q1722" s="13">
        <f>IF(ISNUMBER(M1722), M1722*(Consumer_Price_Index!$B$45/(_xlfn.XLOOKUP('Working Data'!D4380,Consumer_Price_Index!A:A,Consumer_Price_Index!B:B))), "Missing")</f>
        <v>122972626.16012269</v>
      </c>
      <c r="R1722" t="str">
        <f t="shared" si="26"/>
        <v>Yes</v>
      </c>
    </row>
    <row r="1723" spans="1:18" x14ac:dyDescent="0.25">
      <c r="A1723" t="s">
        <v>2433</v>
      </c>
      <c r="B1723" t="s">
        <v>41</v>
      </c>
      <c r="C1723" t="s">
        <v>24</v>
      </c>
      <c r="D1723" s="11">
        <v>2017</v>
      </c>
      <c r="E1723" t="s">
        <v>2432</v>
      </c>
      <c r="F1723">
        <v>5.7</v>
      </c>
      <c r="G1723">
        <v>42000</v>
      </c>
      <c r="H1723" t="s">
        <v>2431</v>
      </c>
      <c r="I1723" t="s">
        <v>2430</v>
      </c>
      <c r="J1723" t="s">
        <v>1010</v>
      </c>
      <c r="K1723" t="s">
        <v>265</v>
      </c>
      <c r="L1723" s="7">
        <v>25000000</v>
      </c>
      <c r="M1723" s="7">
        <v>12751667</v>
      </c>
      <c r="N1723" t="s">
        <v>2429</v>
      </c>
      <c r="O1723">
        <v>105</v>
      </c>
      <c r="P1723" s="8">
        <f>_xlfn.XLOOKUP(D1723,Consumer_Price_Index!A:A,Consumer_Price_Index!B:B)</f>
        <v>245.1</v>
      </c>
      <c r="Q1723" s="13">
        <f>IF(ISNUMBER(M1723), M1723*(Consumer_Price_Index!$B$45/(_xlfn.XLOOKUP('Working Data'!D7139,Consumer_Price_Index!A:A,Consumer_Price_Index!B:B))), "Missing")</f>
        <v>20568729.141874004</v>
      </c>
      <c r="R1723" t="str">
        <f t="shared" si="26"/>
        <v>Yes</v>
      </c>
    </row>
    <row r="1724" spans="1:18" x14ac:dyDescent="0.25">
      <c r="A1724" t="s">
        <v>11482</v>
      </c>
      <c r="B1724" t="s">
        <v>68</v>
      </c>
      <c r="C1724" t="s">
        <v>24</v>
      </c>
      <c r="D1724" s="11">
        <v>2001</v>
      </c>
      <c r="E1724" t="s">
        <v>11481</v>
      </c>
      <c r="F1724">
        <v>5.7</v>
      </c>
      <c r="G1724">
        <v>14000</v>
      </c>
      <c r="H1724" t="s">
        <v>11480</v>
      </c>
      <c r="I1724" t="s">
        <v>11479</v>
      </c>
      <c r="J1724" t="s">
        <v>11478</v>
      </c>
      <c r="K1724" t="s">
        <v>7</v>
      </c>
      <c r="L1724" s="7">
        <v>27000000</v>
      </c>
      <c r="M1724" s="7">
        <v>16923761</v>
      </c>
      <c r="N1724" t="s">
        <v>666</v>
      </c>
      <c r="O1724">
        <v>81</v>
      </c>
      <c r="P1724" s="8">
        <f>_xlfn.XLOOKUP(D1724,Consumer_Price_Index!A:A,Consumer_Price_Index!B:B)</f>
        <v>177.1</v>
      </c>
      <c r="Q1724" s="13">
        <f>IF(ISNUMBER(M1724), M1724*(Consumer_Price_Index!$B$45/(_xlfn.XLOOKUP('Working Data'!D3970,Consumer_Price_Index!A:A,Consumer_Price_Index!B:B))), "Missing")</f>
        <v>26403840.126472093</v>
      </c>
      <c r="R1724" t="str">
        <f t="shared" si="26"/>
        <v>Yes</v>
      </c>
    </row>
    <row r="1725" spans="1:18" x14ac:dyDescent="0.25">
      <c r="A1725" t="s">
        <v>21420</v>
      </c>
      <c r="B1725" t="s">
        <v>41</v>
      </c>
      <c r="C1725" t="s">
        <v>24</v>
      </c>
      <c r="D1725" s="11">
        <v>1982</v>
      </c>
      <c r="E1725" t="s">
        <v>21320</v>
      </c>
      <c r="F1725">
        <v>5.7</v>
      </c>
      <c r="G1725">
        <v>3900</v>
      </c>
      <c r="H1725" t="s">
        <v>16436</v>
      </c>
      <c r="I1725" t="s">
        <v>16436</v>
      </c>
      <c r="J1725" t="s">
        <v>14607</v>
      </c>
      <c r="K1725" t="s">
        <v>7</v>
      </c>
      <c r="M1725" s="7">
        <v>4968000</v>
      </c>
      <c r="N1725" t="s">
        <v>21419</v>
      </c>
      <c r="O1725">
        <v>98</v>
      </c>
      <c r="P1725" s="8">
        <f>_xlfn.XLOOKUP(D1725,Consumer_Price_Index!A:A,Consumer_Price_Index!B:B)</f>
        <v>96.5</v>
      </c>
      <c r="Q1725" s="13">
        <f>IF(ISNUMBER(M1725), M1725*(Consumer_Price_Index!$B$45/(_xlfn.XLOOKUP('Working Data'!D247,Consumer_Price_Index!A:A,Consumer_Price_Index!B:B))), "Missing")</f>
        <v>8790648.0836236943</v>
      </c>
      <c r="R1725" t="str">
        <f t="shared" si="26"/>
        <v>No</v>
      </c>
    </row>
    <row r="1726" spans="1:18" x14ac:dyDescent="0.25">
      <c r="A1726" t="s">
        <v>18296</v>
      </c>
      <c r="B1726" t="s">
        <v>41</v>
      </c>
      <c r="C1726" t="s">
        <v>87</v>
      </c>
      <c r="D1726" s="11">
        <v>1988</v>
      </c>
      <c r="E1726" t="s">
        <v>18295</v>
      </c>
      <c r="F1726">
        <v>5.7</v>
      </c>
      <c r="G1726">
        <v>3900</v>
      </c>
      <c r="H1726" t="s">
        <v>15600</v>
      </c>
      <c r="I1726" t="s">
        <v>18294</v>
      </c>
      <c r="J1726" t="s">
        <v>1878</v>
      </c>
      <c r="K1726" t="s">
        <v>7</v>
      </c>
      <c r="L1726" s="7">
        <v>16000000</v>
      </c>
      <c r="M1726" s="7">
        <v>4594452</v>
      </c>
      <c r="N1726" t="s">
        <v>14509</v>
      </c>
      <c r="O1726">
        <v>102</v>
      </c>
      <c r="P1726" s="8">
        <f>_xlfn.XLOOKUP(D1726,Consumer_Price_Index!A:A,Consumer_Price_Index!B:B)</f>
        <v>118.3</v>
      </c>
      <c r="Q1726" s="13">
        <f>IF(ISNUMBER(M1726), M1726*(Consumer_Price_Index!$B$45/(_xlfn.XLOOKUP('Working Data'!D1403,Consumer_Price_Index!A:A,Consumer_Price_Index!B:B))), "Missing")</f>
        <v>6753157.3777134577</v>
      </c>
      <c r="R1726" t="str">
        <f t="shared" si="26"/>
        <v>Yes</v>
      </c>
    </row>
    <row r="1727" spans="1:18" x14ac:dyDescent="0.25">
      <c r="A1727" t="s">
        <v>18175</v>
      </c>
      <c r="B1727" t="s">
        <v>41</v>
      </c>
      <c r="C1727" t="s">
        <v>24</v>
      </c>
      <c r="D1727" s="11">
        <v>1988</v>
      </c>
      <c r="E1727" t="s">
        <v>18174</v>
      </c>
      <c r="F1727">
        <v>5.7</v>
      </c>
      <c r="G1727">
        <v>3900</v>
      </c>
      <c r="H1727" t="s">
        <v>18173</v>
      </c>
      <c r="I1727" t="s">
        <v>18173</v>
      </c>
      <c r="J1727" t="s">
        <v>4321</v>
      </c>
      <c r="K1727" t="s">
        <v>7</v>
      </c>
      <c r="L1727" s="7">
        <v>3000000</v>
      </c>
      <c r="M1727" s="7">
        <v>343786</v>
      </c>
      <c r="N1727" t="s">
        <v>18172</v>
      </c>
      <c r="O1727">
        <v>93</v>
      </c>
      <c r="P1727" s="8">
        <f>_xlfn.XLOOKUP(D1727,Consumer_Price_Index!A:A,Consumer_Price_Index!B:B)</f>
        <v>118.3</v>
      </c>
      <c r="Q1727" s="13">
        <f>IF(ISNUMBER(M1727), M1727*(Consumer_Price_Index!$B$45/(_xlfn.XLOOKUP('Working Data'!D1442,Consumer_Price_Index!A:A,Consumer_Price_Index!B:B))), "Missing")</f>
        <v>409665.99217833398</v>
      </c>
      <c r="R1727" t="str">
        <f t="shared" si="26"/>
        <v>Yes</v>
      </c>
    </row>
    <row r="1728" spans="1:18" x14ac:dyDescent="0.25">
      <c r="A1728" t="s">
        <v>6</v>
      </c>
      <c r="C1728" t="s">
        <v>5</v>
      </c>
      <c r="D1728" s="11">
        <v>2020</v>
      </c>
      <c r="E1728" t="s">
        <v>4</v>
      </c>
      <c r="F1728">
        <v>5.7</v>
      </c>
      <c r="G1728">
        <v>7</v>
      </c>
      <c r="H1728" t="s">
        <v>3</v>
      </c>
      <c r="I1728" t="s">
        <v>3</v>
      </c>
      <c r="J1728" t="s">
        <v>2</v>
      </c>
      <c r="K1728" t="s">
        <v>1</v>
      </c>
      <c r="N1728" t="s">
        <v>0</v>
      </c>
      <c r="O1728">
        <v>102</v>
      </c>
      <c r="P1728" s="8">
        <f>_xlfn.XLOOKUP(D1728,Consumer_Price_Index!A:A,Consumer_Price_Index!B:B)</f>
        <v>258.8</v>
      </c>
      <c r="Q1728" s="13" t="str">
        <f>IF(ISNUMBER(M1728), M1728*(Consumer_Price_Index!$B$45/(_xlfn.XLOOKUP('Working Data'!D7669,Consumer_Price_Index!A:A,Consumer_Price_Index!B:B))), "Missing")</f>
        <v>Missing</v>
      </c>
      <c r="R1728" t="str">
        <f t="shared" si="26"/>
        <v>No</v>
      </c>
    </row>
    <row r="1729" spans="1:18" x14ac:dyDescent="0.25">
      <c r="A1729" t="s">
        <v>19511</v>
      </c>
      <c r="B1729" t="s">
        <v>41</v>
      </c>
      <c r="C1729" t="s">
        <v>24</v>
      </c>
      <c r="D1729" s="11">
        <v>1986</v>
      </c>
      <c r="E1729" t="s">
        <v>19302</v>
      </c>
      <c r="F1729">
        <v>5.7</v>
      </c>
      <c r="G1729">
        <v>6600</v>
      </c>
      <c r="H1729" t="s">
        <v>19510</v>
      </c>
      <c r="I1729" t="s">
        <v>19510</v>
      </c>
      <c r="J1729" t="s">
        <v>19509</v>
      </c>
      <c r="K1729" t="s">
        <v>7</v>
      </c>
      <c r="M1729" s="7">
        <v>320256</v>
      </c>
      <c r="N1729" t="s">
        <v>16848</v>
      </c>
      <c r="O1729">
        <v>85</v>
      </c>
      <c r="P1729" s="8">
        <f>_xlfn.XLOOKUP(D1729,Consumer_Price_Index!A:A,Consumer_Price_Index!B:B)</f>
        <v>109.6</v>
      </c>
      <c r="Q1729" s="13">
        <f>IF(ISNUMBER(M1729), M1729*(Consumer_Price_Index!$B$45/(_xlfn.XLOOKUP('Working Data'!D959,Consumer_Price_Index!A:A,Consumer_Price_Index!B:B))), "Missing")</f>
        <v>746610.58301453711</v>
      </c>
      <c r="R1729" t="str">
        <f t="shared" si="26"/>
        <v>No</v>
      </c>
    </row>
    <row r="1730" spans="1:18" x14ac:dyDescent="0.25">
      <c r="A1730" t="s">
        <v>5978</v>
      </c>
      <c r="B1730" t="s">
        <v>41</v>
      </c>
      <c r="C1730" t="s">
        <v>87</v>
      </c>
      <c r="D1730" s="11">
        <v>2011</v>
      </c>
      <c r="E1730" t="s">
        <v>5977</v>
      </c>
      <c r="F1730">
        <v>5.7</v>
      </c>
      <c r="G1730">
        <v>19000</v>
      </c>
      <c r="H1730" t="s">
        <v>5976</v>
      </c>
      <c r="I1730" t="s">
        <v>5975</v>
      </c>
      <c r="J1730" t="s">
        <v>2313</v>
      </c>
      <c r="K1730" t="s">
        <v>7</v>
      </c>
      <c r="M1730" s="7">
        <v>1271319</v>
      </c>
      <c r="N1730" t="s">
        <v>5974</v>
      </c>
      <c r="O1730">
        <v>105</v>
      </c>
      <c r="P1730" s="8">
        <f>_xlfn.XLOOKUP(D1730,Consumer_Price_Index!A:A,Consumer_Price_Index!B:B)</f>
        <v>224.9</v>
      </c>
      <c r="Q1730" s="13">
        <f>IF(ISNUMBER(M1730), M1730*(Consumer_Price_Index!$B$45/(_xlfn.XLOOKUP('Working Data'!D6020,Consumer_Price_Index!A:A,Consumer_Price_Index!B:B))), "Missing")</f>
        <v>2680767.4692041525</v>
      </c>
      <c r="R1730" t="str">
        <f t="shared" si="26"/>
        <v>No</v>
      </c>
    </row>
    <row r="1731" spans="1:18" x14ac:dyDescent="0.25">
      <c r="A1731" t="s">
        <v>12040</v>
      </c>
      <c r="B1731" t="s">
        <v>41</v>
      </c>
      <c r="C1731" t="s">
        <v>34</v>
      </c>
      <c r="D1731" s="11">
        <v>2000</v>
      </c>
      <c r="E1731" t="s">
        <v>12039</v>
      </c>
      <c r="F1731">
        <v>5.7</v>
      </c>
      <c r="G1731">
        <v>29000</v>
      </c>
      <c r="H1731" t="s">
        <v>12038</v>
      </c>
      <c r="I1731" t="s">
        <v>12037</v>
      </c>
      <c r="J1731" t="s">
        <v>10050</v>
      </c>
      <c r="K1731" t="s">
        <v>7</v>
      </c>
      <c r="L1731" s="7">
        <v>60000000</v>
      </c>
      <c r="M1731" s="7">
        <v>40400425</v>
      </c>
      <c r="N1731" t="s">
        <v>6260</v>
      </c>
      <c r="O1731">
        <v>117</v>
      </c>
      <c r="P1731" s="8">
        <f>_xlfn.XLOOKUP(D1731,Consumer_Price_Index!A:A,Consumer_Price_Index!B:B)</f>
        <v>172.2</v>
      </c>
      <c r="Q1731" s="13">
        <f>IF(ISNUMBER(M1731), M1731*(Consumer_Price_Index!$B$45/(_xlfn.XLOOKUP('Working Data'!D3771,Consumer_Price_Index!A:A,Consumer_Price_Index!B:B))), "Missing")</f>
        <v>68426956.628682598</v>
      </c>
      <c r="R1731" t="str">
        <f t="shared" ref="R1731:R1794" si="27">IF(AND(ISNUMBER(L1731), L1731&gt;0, ISNUMBER(M1731), M1731&gt;0), "Yes", "No")</f>
        <v>Yes</v>
      </c>
    </row>
    <row r="1732" spans="1:18" x14ac:dyDescent="0.25">
      <c r="A1732" t="s">
        <v>5524</v>
      </c>
      <c r="B1732" t="s">
        <v>41</v>
      </c>
      <c r="C1732" t="s">
        <v>5</v>
      </c>
      <c r="D1732" s="11">
        <v>2012</v>
      </c>
      <c r="E1732" t="s">
        <v>5523</v>
      </c>
      <c r="F1732">
        <v>5.7</v>
      </c>
      <c r="G1732">
        <v>26000</v>
      </c>
      <c r="H1732" t="s">
        <v>3587</v>
      </c>
      <c r="I1732" t="s">
        <v>5522</v>
      </c>
      <c r="J1732" t="s">
        <v>5521</v>
      </c>
      <c r="K1732" t="s">
        <v>7</v>
      </c>
      <c r="M1732" s="7">
        <v>1581252</v>
      </c>
      <c r="N1732" t="s">
        <v>2450</v>
      </c>
      <c r="O1732">
        <v>84</v>
      </c>
      <c r="P1732" s="8">
        <f>_xlfn.XLOOKUP(D1732,Consumer_Price_Index!A:A,Consumer_Price_Index!B:B)</f>
        <v>229.6</v>
      </c>
      <c r="Q1732" s="13">
        <f>IF(ISNUMBER(M1732), M1732*(Consumer_Price_Index!$B$45/(_xlfn.XLOOKUP('Working Data'!D6181,Consumer_Price_Index!A:A,Consumer_Price_Index!B:B))), "Missing")</f>
        <v>3001915.7906542057</v>
      </c>
      <c r="R1732" t="str">
        <f t="shared" si="27"/>
        <v>No</v>
      </c>
    </row>
    <row r="1733" spans="1:18" x14ac:dyDescent="0.25">
      <c r="A1733" t="s">
        <v>20396</v>
      </c>
      <c r="B1733" t="s">
        <v>101</v>
      </c>
      <c r="C1733" t="s">
        <v>11</v>
      </c>
      <c r="D1733" s="11">
        <v>1984</v>
      </c>
      <c r="E1733" t="s">
        <v>20392</v>
      </c>
      <c r="F1733">
        <v>5.7</v>
      </c>
      <c r="G1733">
        <v>794</v>
      </c>
      <c r="H1733" t="s">
        <v>20368</v>
      </c>
      <c r="I1733" t="s">
        <v>16642</v>
      </c>
      <c r="J1733" t="s">
        <v>8932</v>
      </c>
      <c r="K1733" t="s">
        <v>7</v>
      </c>
      <c r="M1733" s="7">
        <v>1820049</v>
      </c>
      <c r="N1733" t="s">
        <v>890</v>
      </c>
      <c r="O1733">
        <v>110</v>
      </c>
      <c r="P1733" s="8">
        <f>_xlfn.XLOOKUP(D1733,Consumer_Price_Index!A:A,Consumer_Price_Index!B:B)</f>
        <v>103.9</v>
      </c>
      <c r="Q1733" s="13">
        <f>IF(ISNUMBER(M1733), M1733*(Consumer_Price_Index!$B$45/(_xlfn.XLOOKUP('Working Data'!D623,Consumer_Price_Index!A:A,Consumer_Price_Index!B:B))), "Missing")</f>
        <v>2542727.786795048</v>
      </c>
      <c r="R1733" t="str">
        <f t="shared" si="27"/>
        <v>No</v>
      </c>
    </row>
    <row r="1734" spans="1:18" x14ac:dyDescent="0.25">
      <c r="A1734" t="s">
        <v>19959</v>
      </c>
      <c r="B1734" t="s">
        <v>915</v>
      </c>
      <c r="C1734" t="s">
        <v>73</v>
      </c>
      <c r="D1734" s="11">
        <v>1985</v>
      </c>
      <c r="E1734" t="s">
        <v>19958</v>
      </c>
      <c r="F1734">
        <v>5.7</v>
      </c>
      <c r="G1734">
        <v>5200</v>
      </c>
      <c r="H1734" t="s">
        <v>19957</v>
      </c>
      <c r="I1734" t="s">
        <v>19305</v>
      </c>
      <c r="J1734" t="s">
        <v>19956</v>
      </c>
      <c r="K1734" t="s">
        <v>95</v>
      </c>
      <c r="L1734" s="7">
        <v>2000000</v>
      </c>
      <c r="M1734" s="7">
        <v>22934622</v>
      </c>
      <c r="N1734" t="s">
        <v>18751</v>
      </c>
      <c r="O1734">
        <v>77</v>
      </c>
      <c r="P1734" s="8">
        <f>_xlfn.XLOOKUP(D1734,Consumer_Price_Index!A:A,Consumer_Price_Index!B:B)</f>
        <v>107.6</v>
      </c>
      <c r="Q1734" s="13">
        <f>IF(ISNUMBER(M1734), M1734*(Consumer_Price_Index!$B$45/(_xlfn.XLOOKUP('Working Data'!D794,Consumer_Price_Index!A:A,Consumer_Price_Index!B:B))), "Missing")</f>
        <v>29117413.8475</v>
      </c>
      <c r="R1734" t="str">
        <f t="shared" si="27"/>
        <v>Yes</v>
      </c>
    </row>
    <row r="1735" spans="1:18" x14ac:dyDescent="0.25">
      <c r="A1735" t="s">
        <v>1534</v>
      </c>
      <c r="B1735" t="s">
        <v>68</v>
      </c>
      <c r="C1735" t="s">
        <v>34</v>
      </c>
      <c r="D1735" s="11">
        <v>2018</v>
      </c>
      <c r="E1735" t="s">
        <v>1449</v>
      </c>
      <c r="F1735">
        <v>5.7</v>
      </c>
      <c r="G1735">
        <v>30000</v>
      </c>
      <c r="H1735" t="s">
        <v>1533</v>
      </c>
      <c r="I1735" t="s">
        <v>1532</v>
      </c>
      <c r="J1735" t="s">
        <v>1531</v>
      </c>
      <c r="K1735" t="s">
        <v>7</v>
      </c>
      <c r="L1735" s="7">
        <v>34000000</v>
      </c>
      <c r="M1735" s="7">
        <v>41142379</v>
      </c>
      <c r="N1735" t="s">
        <v>1530</v>
      </c>
      <c r="O1735">
        <v>104</v>
      </c>
      <c r="P1735" s="8">
        <f>_xlfn.XLOOKUP(D1735,Consumer_Price_Index!A:A,Consumer_Price_Index!B:B)</f>
        <v>251.1</v>
      </c>
      <c r="Q1735" s="13">
        <f>IF(ISNUMBER(M1735), M1735*(Consumer_Price_Index!$B$45/(_xlfn.XLOOKUP('Working Data'!D7355,Consumer_Price_Index!A:A,Consumer_Price_Index!B:B))), "Missing")</f>
        <v>66363593.866066694</v>
      </c>
      <c r="R1735" t="str">
        <f t="shared" si="27"/>
        <v>Yes</v>
      </c>
    </row>
    <row r="1736" spans="1:18" x14ac:dyDescent="0.25">
      <c r="A1736" t="s">
        <v>17355</v>
      </c>
      <c r="B1736" t="s">
        <v>41</v>
      </c>
      <c r="C1736" t="s">
        <v>87</v>
      </c>
      <c r="D1736" s="11">
        <v>1990</v>
      </c>
      <c r="E1736" t="s">
        <v>17138</v>
      </c>
      <c r="F1736">
        <v>5.7</v>
      </c>
      <c r="G1736">
        <v>3800</v>
      </c>
      <c r="H1736" t="s">
        <v>17354</v>
      </c>
      <c r="I1736" t="s">
        <v>17354</v>
      </c>
      <c r="J1736" t="s">
        <v>12510</v>
      </c>
      <c r="K1736" t="s">
        <v>7</v>
      </c>
      <c r="L1736" s="7">
        <v>10000000</v>
      </c>
      <c r="M1736" s="7">
        <v>22424195</v>
      </c>
      <c r="N1736" t="s">
        <v>14338</v>
      </c>
      <c r="O1736">
        <v>98</v>
      </c>
      <c r="P1736" s="8">
        <f>_xlfn.XLOOKUP(D1736,Consumer_Price_Index!A:A,Consumer_Price_Index!B:B)</f>
        <v>130.69999999999999</v>
      </c>
      <c r="Q1736" s="13">
        <f>IF(ISNUMBER(M1736), M1736*(Consumer_Price_Index!$B$45/(_xlfn.XLOOKUP('Working Data'!D1771,Consumer_Price_Index!A:A,Consumer_Price_Index!B:B))), "Missing")</f>
        <v>28469384.235416666</v>
      </c>
      <c r="R1736" t="str">
        <f t="shared" si="27"/>
        <v>Yes</v>
      </c>
    </row>
    <row r="1737" spans="1:18" x14ac:dyDescent="0.25">
      <c r="A1737" t="s">
        <v>13010</v>
      </c>
      <c r="B1737" t="s">
        <v>41</v>
      </c>
      <c r="C1737" t="s">
        <v>87</v>
      </c>
      <c r="D1737" s="11">
        <v>1998</v>
      </c>
      <c r="E1737" t="s">
        <v>13009</v>
      </c>
      <c r="F1737">
        <v>5.7</v>
      </c>
      <c r="G1737">
        <v>11000</v>
      </c>
      <c r="H1737" t="s">
        <v>10186</v>
      </c>
      <c r="I1737" t="s">
        <v>9758</v>
      </c>
      <c r="J1737" t="s">
        <v>2639</v>
      </c>
      <c r="K1737" t="s">
        <v>7</v>
      </c>
      <c r="L1737" s="7">
        <v>25000000</v>
      </c>
      <c r="M1737" s="7">
        <v>1677131</v>
      </c>
      <c r="N1737" t="s">
        <v>13008</v>
      </c>
      <c r="O1737">
        <v>114</v>
      </c>
      <c r="P1737" s="8">
        <f>_xlfn.XLOOKUP(D1737,Consumer_Price_Index!A:A,Consumer_Price_Index!B:B)</f>
        <v>163</v>
      </c>
      <c r="Q1737" s="13">
        <f>IF(ISNUMBER(M1737), M1737*(Consumer_Price_Index!$B$45/(_xlfn.XLOOKUP('Working Data'!D3414,Consumer_Price_Index!A:A,Consumer_Price_Index!B:B))), "Missing")</f>
        <v>4918400.5360923959</v>
      </c>
      <c r="R1737" t="str">
        <f t="shared" si="27"/>
        <v>Yes</v>
      </c>
    </row>
    <row r="1738" spans="1:18" x14ac:dyDescent="0.25">
      <c r="A1738" t="s">
        <v>18168</v>
      </c>
      <c r="B1738" t="s">
        <v>41</v>
      </c>
      <c r="C1738" t="s">
        <v>11</v>
      </c>
      <c r="D1738" s="11">
        <v>1988</v>
      </c>
      <c r="E1738" t="s">
        <v>18167</v>
      </c>
      <c r="F1738">
        <v>5.7</v>
      </c>
      <c r="G1738">
        <v>1500</v>
      </c>
      <c r="H1738" t="s">
        <v>15029</v>
      </c>
      <c r="I1738" t="s">
        <v>16607</v>
      </c>
      <c r="J1738" t="s">
        <v>524</v>
      </c>
      <c r="K1738" t="s">
        <v>7</v>
      </c>
      <c r="L1738" s="7">
        <v>14000000</v>
      </c>
      <c r="M1738" s="7">
        <v>4764606</v>
      </c>
      <c r="N1738" t="s">
        <v>6122</v>
      </c>
      <c r="O1738">
        <v>103</v>
      </c>
      <c r="P1738" s="8">
        <f>_xlfn.XLOOKUP(D1738,Consumer_Price_Index!A:A,Consumer_Price_Index!B:B)</f>
        <v>118.3</v>
      </c>
      <c r="Q1738" s="13">
        <f>IF(ISNUMBER(M1738), M1738*(Consumer_Price_Index!$B$45/(_xlfn.XLOOKUP('Working Data'!D1444,Consumer_Price_Index!A:A,Consumer_Price_Index!B:B))), "Missing")</f>
        <v>8906597.8417177908</v>
      </c>
      <c r="R1738" t="str">
        <f t="shared" si="27"/>
        <v>Yes</v>
      </c>
    </row>
    <row r="1739" spans="1:18" x14ac:dyDescent="0.25">
      <c r="A1739" t="s">
        <v>5534</v>
      </c>
      <c r="B1739" t="s">
        <v>68</v>
      </c>
      <c r="C1739" t="s">
        <v>24</v>
      </c>
      <c r="D1739" s="11">
        <v>2012</v>
      </c>
      <c r="E1739" t="s">
        <v>5533</v>
      </c>
      <c r="F1739">
        <v>5.7</v>
      </c>
      <c r="G1739">
        <v>36000</v>
      </c>
      <c r="H1739" t="s">
        <v>3635</v>
      </c>
      <c r="I1739" t="s">
        <v>1630</v>
      </c>
      <c r="J1739" t="s">
        <v>5532</v>
      </c>
      <c r="K1739" t="s">
        <v>7</v>
      </c>
      <c r="L1739" s="7">
        <v>40000000</v>
      </c>
      <c r="M1739" s="7">
        <v>41863726</v>
      </c>
      <c r="N1739" t="s">
        <v>108</v>
      </c>
      <c r="O1739">
        <v>95</v>
      </c>
      <c r="P1739" s="8">
        <f>_xlfn.XLOOKUP(D1739,Consumer_Price_Index!A:A,Consumer_Price_Index!B:B)</f>
        <v>229.6</v>
      </c>
      <c r="Q1739" s="13">
        <f>IF(ISNUMBER(M1739), M1739*(Consumer_Price_Index!$B$45/(_xlfn.XLOOKUP('Working Data'!D6178,Consumer_Price_Index!A:A,Consumer_Price_Index!B:B))), "Missing")</f>
        <v>79475871.104049847</v>
      </c>
      <c r="R1739" t="str">
        <f t="shared" si="27"/>
        <v>Yes</v>
      </c>
    </row>
    <row r="1740" spans="1:18" x14ac:dyDescent="0.25">
      <c r="A1740" t="s">
        <v>20115</v>
      </c>
      <c r="B1740" t="s">
        <v>41</v>
      </c>
      <c r="C1740" t="s">
        <v>34</v>
      </c>
      <c r="D1740" s="11">
        <v>1985</v>
      </c>
      <c r="E1740" t="s">
        <v>20114</v>
      </c>
      <c r="F1740">
        <v>5.7</v>
      </c>
      <c r="G1740">
        <v>3100</v>
      </c>
      <c r="H1740" t="s">
        <v>12178</v>
      </c>
      <c r="I1740" t="s">
        <v>10091</v>
      </c>
      <c r="J1740" t="s">
        <v>2412</v>
      </c>
      <c r="K1740" t="s">
        <v>265</v>
      </c>
      <c r="M1740" s="7">
        <v>393825</v>
      </c>
      <c r="N1740" t="s">
        <v>20113</v>
      </c>
      <c r="O1740">
        <v>112</v>
      </c>
      <c r="P1740" s="8">
        <f>_xlfn.XLOOKUP(D1740,Consumer_Price_Index!A:A,Consumer_Price_Index!B:B)</f>
        <v>107.6</v>
      </c>
      <c r="Q1740" s="13">
        <f>IF(ISNUMBER(M1740), M1740*(Consumer_Price_Index!$B$45/(_xlfn.XLOOKUP('Working Data'!D740,Consumer_Price_Index!A:A,Consumer_Price_Index!B:B))), "Missing")</f>
        <v>855299.19814682822</v>
      </c>
      <c r="R1740" t="str">
        <f t="shared" si="27"/>
        <v>No</v>
      </c>
    </row>
    <row r="1741" spans="1:18" x14ac:dyDescent="0.25">
      <c r="A1741" t="s">
        <v>616</v>
      </c>
      <c r="B1741" t="s">
        <v>41</v>
      </c>
      <c r="C1741" t="s">
        <v>11</v>
      </c>
      <c r="D1741" s="11">
        <v>2019</v>
      </c>
      <c r="E1741" t="s">
        <v>615</v>
      </c>
      <c r="F1741">
        <v>5.7</v>
      </c>
      <c r="G1741">
        <v>17000</v>
      </c>
      <c r="H1741" t="s">
        <v>614</v>
      </c>
      <c r="I1741" t="s">
        <v>614</v>
      </c>
      <c r="J1741" t="s">
        <v>613</v>
      </c>
      <c r="K1741" t="s">
        <v>612</v>
      </c>
      <c r="M1741" s="7">
        <v>3373474</v>
      </c>
      <c r="N1741" t="s">
        <v>611</v>
      </c>
      <c r="O1741">
        <v>90</v>
      </c>
      <c r="P1741" s="8">
        <f>_xlfn.XLOOKUP(D1741,Consumer_Price_Index!A:A,Consumer_Price_Index!B:B)</f>
        <v>255.7</v>
      </c>
      <c r="Q1741" s="13">
        <f>IF(ISNUMBER(M1741), M1741*(Consumer_Price_Index!$B$45/(_xlfn.XLOOKUP('Working Data'!D7555,Consumer_Price_Index!A:A,Consumer_Price_Index!B:B))), "Missing")</f>
        <v>8688905.5604395606</v>
      </c>
      <c r="R1741" t="str">
        <f t="shared" si="27"/>
        <v>No</v>
      </c>
    </row>
    <row r="1742" spans="1:18" x14ac:dyDescent="0.25">
      <c r="A1742" t="s">
        <v>20644</v>
      </c>
      <c r="B1742" t="s">
        <v>101</v>
      </c>
      <c r="C1742" t="s">
        <v>34</v>
      </c>
      <c r="D1742" s="11">
        <v>1984</v>
      </c>
      <c r="E1742" t="s">
        <v>20561</v>
      </c>
      <c r="F1742">
        <v>5.7</v>
      </c>
      <c r="G1742">
        <v>10000</v>
      </c>
      <c r="H1742" t="s">
        <v>16430</v>
      </c>
      <c r="I1742" t="s">
        <v>16430</v>
      </c>
      <c r="J1742" t="s">
        <v>20643</v>
      </c>
      <c r="K1742" t="s">
        <v>7</v>
      </c>
      <c r="L1742" s="7">
        <v>9000000</v>
      </c>
      <c r="M1742" s="7">
        <v>14255801</v>
      </c>
      <c r="N1742" t="s">
        <v>704</v>
      </c>
      <c r="O1742">
        <v>91</v>
      </c>
      <c r="P1742" s="8">
        <f>_xlfn.XLOOKUP(D1742,Consumer_Price_Index!A:A,Consumer_Price_Index!B:B)</f>
        <v>103.9</v>
      </c>
      <c r="Q1742" s="13">
        <f>IF(ISNUMBER(M1742), M1742*(Consumer_Price_Index!$B$45/(_xlfn.XLOOKUP('Working Data'!D533,Consumer_Price_Index!A:A,Consumer_Price_Index!B:B))), "Missing")</f>
        <v>17298855.295499802</v>
      </c>
      <c r="R1742" t="str">
        <f t="shared" si="27"/>
        <v>Yes</v>
      </c>
    </row>
    <row r="1743" spans="1:18" x14ac:dyDescent="0.25">
      <c r="A1743" t="s">
        <v>10330</v>
      </c>
      <c r="B1743" t="s">
        <v>68</v>
      </c>
      <c r="C1743" t="s">
        <v>34</v>
      </c>
      <c r="D1743" s="11">
        <v>2003</v>
      </c>
      <c r="E1743" t="s">
        <v>10329</v>
      </c>
      <c r="F1743">
        <v>5.7</v>
      </c>
      <c r="G1743">
        <v>16000</v>
      </c>
      <c r="H1743" t="s">
        <v>4166</v>
      </c>
      <c r="I1743" t="s">
        <v>10328</v>
      </c>
      <c r="J1743" t="s">
        <v>10327</v>
      </c>
      <c r="K1743" t="s">
        <v>7</v>
      </c>
      <c r="L1743" s="7">
        <v>40000000</v>
      </c>
      <c r="M1743" s="7">
        <v>26891849</v>
      </c>
      <c r="N1743" t="s">
        <v>9202</v>
      </c>
      <c r="O1743">
        <v>98</v>
      </c>
      <c r="P1743" s="8">
        <f>_xlfn.XLOOKUP(D1743,Consumer_Price_Index!A:A,Consumer_Price_Index!B:B)</f>
        <v>184</v>
      </c>
      <c r="Q1743" s="13">
        <f>IF(ISNUMBER(M1743), M1743*(Consumer_Price_Index!$B$45/(_xlfn.XLOOKUP('Working Data'!D4399,Consumer_Price_Index!A:A,Consumer_Price_Index!B:B))), "Missing")</f>
        <v>58403039.132573053</v>
      </c>
      <c r="R1743" t="str">
        <f t="shared" si="27"/>
        <v>Yes</v>
      </c>
    </row>
    <row r="1744" spans="1:18" x14ac:dyDescent="0.25">
      <c r="A1744" t="s">
        <v>14227</v>
      </c>
      <c r="B1744" t="s">
        <v>41</v>
      </c>
      <c r="C1744" t="s">
        <v>87</v>
      </c>
      <c r="D1744" s="11">
        <v>1996</v>
      </c>
      <c r="E1744" t="s">
        <v>14226</v>
      </c>
      <c r="F1744">
        <v>5.7</v>
      </c>
      <c r="G1744">
        <v>18000</v>
      </c>
      <c r="H1744" t="s">
        <v>12940</v>
      </c>
      <c r="I1744" t="s">
        <v>14225</v>
      </c>
      <c r="J1744" t="s">
        <v>7324</v>
      </c>
      <c r="K1744" t="s">
        <v>7</v>
      </c>
      <c r="L1744" s="7">
        <v>44000000</v>
      </c>
      <c r="M1744" s="7">
        <v>22754725</v>
      </c>
      <c r="N1744" t="s">
        <v>114</v>
      </c>
      <c r="O1744">
        <v>118</v>
      </c>
      <c r="P1744" s="8">
        <f>_xlfn.XLOOKUP(D1744,Consumer_Price_Index!A:A,Consumer_Price_Index!B:B)</f>
        <v>156.9</v>
      </c>
      <c r="Q1744" s="13">
        <f>IF(ISNUMBER(M1744), M1744*(Consumer_Price_Index!$B$45/(_xlfn.XLOOKUP('Working Data'!D2971,Consumer_Price_Index!A:A,Consumer_Price_Index!B:B))), "Missing")</f>
        <v>41616834.978991598</v>
      </c>
      <c r="R1744" t="str">
        <f t="shared" si="27"/>
        <v>Yes</v>
      </c>
    </row>
    <row r="1745" spans="1:18" x14ac:dyDescent="0.25">
      <c r="A1745" t="s">
        <v>21079</v>
      </c>
      <c r="B1745" t="s">
        <v>41</v>
      </c>
      <c r="C1745" t="s">
        <v>11</v>
      </c>
      <c r="D1745" s="11">
        <v>1983</v>
      </c>
      <c r="E1745" t="s">
        <v>20900</v>
      </c>
      <c r="F1745">
        <v>5.7</v>
      </c>
      <c r="G1745">
        <v>11000</v>
      </c>
      <c r="H1745" t="s">
        <v>3998</v>
      </c>
      <c r="I1745" t="s">
        <v>21078</v>
      </c>
      <c r="J1745" t="s">
        <v>12187</v>
      </c>
      <c r="K1745" t="s">
        <v>265</v>
      </c>
      <c r="L1745" s="7">
        <v>11000000</v>
      </c>
      <c r="M1745" s="7">
        <v>4218594</v>
      </c>
      <c r="N1745" t="s">
        <v>108</v>
      </c>
      <c r="O1745">
        <v>96</v>
      </c>
      <c r="P1745" s="8">
        <f>_xlfn.XLOOKUP(D1745,Consumer_Price_Index!A:A,Consumer_Price_Index!B:B)</f>
        <v>99.6</v>
      </c>
      <c r="Q1745" s="13">
        <f>IF(ISNUMBER(M1745), M1745*(Consumer_Price_Index!$B$45/(_xlfn.XLOOKUP('Working Data'!D371,Consumer_Price_Index!A:A,Consumer_Price_Index!B:B))), "Missing")</f>
        <v>4966791.3129829979</v>
      </c>
      <c r="R1745" t="str">
        <f t="shared" si="27"/>
        <v>Yes</v>
      </c>
    </row>
    <row r="1746" spans="1:18" x14ac:dyDescent="0.25">
      <c r="A1746" t="s">
        <v>6570</v>
      </c>
      <c r="B1746" t="s">
        <v>68</v>
      </c>
      <c r="C1746" t="s">
        <v>5</v>
      </c>
      <c r="D1746" s="11">
        <v>2010</v>
      </c>
      <c r="E1746" t="s">
        <v>6569</v>
      </c>
      <c r="F1746">
        <v>5.7</v>
      </c>
      <c r="G1746">
        <v>49000</v>
      </c>
      <c r="H1746" t="s">
        <v>6568</v>
      </c>
      <c r="I1746" t="s">
        <v>6567</v>
      </c>
      <c r="J1746" t="s">
        <v>6566</v>
      </c>
      <c r="K1746" t="s">
        <v>562</v>
      </c>
      <c r="L1746" s="7">
        <v>1800000</v>
      </c>
      <c r="M1746" s="7">
        <v>69432527</v>
      </c>
      <c r="N1746" t="s">
        <v>6565</v>
      </c>
      <c r="O1746">
        <v>87</v>
      </c>
      <c r="P1746" s="8">
        <f>_xlfn.XLOOKUP(D1746,Consumer_Price_Index!A:A,Consumer_Price_Index!B:B)</f>
        <v>218.1</v>
      </c>
      <c r="Q1746" s="13">
        <f>IF(ISNUMBER(M1746), M1746*(Consumer_Price_Index!$B$45/(_xlfn.XLOOKUP('Working Data'!D5809,Consumer_Price_Index!A:A,Consumer_Price_Index!B:B))), "Missing")</f>
        <v>92143253.383710787</v>
      </c>
      <c r="R1746" t="str">
        <f t="shared" si="27"/>
        <v>Yes</v>
      </c>
    </row>
    <row r="1747" spans="1:18" x14ac:dyDescent="0.25">
      <c r="A1747" t="s">
        <v>20098</v>
      </c>
      <c r="B1747" t="s">
        <v>101</v>
      </c>
      <c r="C1747" t="s">
        <v>24</v>
      </c>
      <c r="D1747" s="11">
        <v>1985</v>
      </c>
      <c r="E1747" t="s">
        <v>19904</v>
      </c>
      <c r="F1747">
        <v>5.7</v>
      </c>
      <c r="G1747">
        <v>15000</v>
      </c>
      <c r="H1747" t="s">
        <v>16919</v>
      </c>
      <c r="I1747" t="s">
        <v>13032</v>
      </c>
      <c r="J1747" t="s">
        <v>822</v>
      </c>
      <c r="K1747" t="s">
        <v>7</v>
      </c>
      <c r="L1747" s="7">
        <v>16000000</v>
      </c>
      <c r="M1747" s="7">
        <v>8645411</v>
      </c>
      <c r="N1747" t="s">
        <v>890</v>
      </c>
      <c r="O1747">
        <v>92</v>
      </c>
      <c r="P1747" s="8">
        <f>_xlfn.XLOOKUP(D1747,Consumer_Price_Index!A:A,Consumer_Price_Index!B:B)</f>
        <v>107.6</v>
      </c>
      <c r="Q1747" s="13">
        <f>IF(ISNUMBER(M1747), M1747*(Consumer_Price_Index!$B$45/(_xlfn.XLOOKUP('Working Data'!D746,Consumer_Price_Index!A:A,Consumer_Price_Index!B:B))), "Missing")</f>
        <v>31969135.093446601</v>
      </c>
      <c r="R1747" t="str">
        <f t="shared" si="27"/>
        <v>Yes</v>
      </c>
    </row>
    <row r="1748" spans="1:18" x14ac:dyDescent="0.25">
      <c r="A1748" t="s">
        <v>16625</v>
      </c>
      <c r="B1748" t="s">
        <v>41</v>
      </c>
      <c r="C1748" t="s">
        <v>24</v>
      </c>
      <c r="D1748" s="11">
        <v>1991</v>
      </c>
      <c r="E1748" t="s">
        <v>16624</v>
      </c>
      <c r="F1748">
        <v>5.7</v>
      </c>
      <c r="G1748">
        <v>2000</v>
      </c>
      <c r="H1748" t="s">
        <v>16623</v>
      </c>
      <c r="I1748" t="s">
        <v>16623</v>
      </c>
      <c r="J1748" t="s">
        <v>12065</v>
      </c>
      <c r="K1748" t="s">
        <v>265</v>
      </c>
      <c r="M1748" s="7">
        <v>5136759</v>
      </c>
      <c r="N1748" t="s">
        <v>8181</v>
      </c>
      <c r="O1748">
        <v>103</v>
      </c>
      <c r="P1748" s="8">
        <f>_xlfn.XLOOKUP(D1748,Consumer_Price_Index!A:A,Consumer_Price_Index!B:B)</f>
        <v>136.19999999999999</v>
      </c>
      <c r="Q1748" s="13">
        <f>IF(ISNUMBER(M1748), M1748*(Consumer_Price_Index!$B$45/(_xlfn.XLOOKUP('Working Data'!D2030,Consumer_Price_Index!A:A,Consumer_Price_Index!B:B))), "Missing")</f>
        <v>13777909.043133803</v>
      </c>
      <c r="R1748" t="str">
        <f t="shared" si="27"/>
        <v>No</v>
      </c>
    </row>
    <row r="1749" spans="1:18" x14ac:dyDescent="0.25">
      <c r="A1749" t="s">
        <v>10009</v>
      </c>
      <c r="B1749" t="s">
        <v>68</v>
      </c>
      <c r="C1749" t="s">
        <v>24</v>
      </c>
      <c r="D1749" s="11">
        <v>2004</v>
      </c>
      <c r="E1749" t="s">
        <v>9712</v>
      </c>
      <c r="F1749">
        <v>5.7</v>
      </c>
      <c r="G1749">
        <v>24000</v>
      </c>
      <c r="H1749" t="s">
        <v>5337</v>
      </c>
      <c r="I1749" t="s">
        <v>10008</v>
      </c>
      <c r="J1749" t="s">
        <v>2539</v>
      </c>
      <c r="K1749" t="s">
        <v>7</v>
      </c>
      <c r="L1749" s="7">
        <v>40000000</v>
      </c>
      <c r="M1749" s="7">
        <v>10898337</v>
      </c>
      <c r="N1749" t="s">
        <v>108</v>
      </c>
      <c r="O1749">
        <v>93</v>
      </c>
      <c r="P1749" s="8">
        <f>_xlfn.XLOOKUP(D1749,Consumer_Price_Index!A:A,Consumer_Price_Index!B:B)</f>
        <v>188.9</v>
      </c>
      <c r="Q1749" s="13">
        <f>IF(ISNUMBER(M1749), M1749*(Consumer_Price_Index!$B$45/(_xlfn.XLOOKUP('Working Data'!D4519,Consumer_Price_Index!A:A,Consumer_Price_Index!B:B))), "Missing")</f>
        <v>22407039.702429149</v>
      </c>
      <c r="R1749" t="str">
        <f t="shared" si="27"/>
        <v>Yes</v>
      </c>
    </row>
    <row r="1750" spans="1:18" x14ac:dyDescent="0.25">
      <c r="A1750" t="s">
        <v>8906</v>
      </c>
      <c r="B1750" t="s">
        <v>101</v>
      </c>
      <c r="C1750" t="s">
        <v>100</v>
      </c>
      <c r="D1750" s="11">
        <v>2006</v>
      </c>
      <c r="E1750" t="s">
        <v>8760</v>
      </c>
      <c r="F1750">
        <v>5.7</v>
      </c>
      <c r="G1750">
        <v>83000</v>
      </c>
      <c r="H1750" t="s">
        <v>4483</v>
      </c>
      <c r="I1750" t="s">
        <v>8905</v>
      </c>
      <c r="J1750" t="s">
        <v>3571</v>
      </c>
      <c r="K1750" t="s">
        <v>7</v>
      </c>
      <c r="L1750" s="7">
        <v>80000000</v>
      </c>
      <c r="M1750" s="7">
        <v>164115897</v>
      </c>
      <c r="N1750" t="s">
        <v>704</v>
      </c>
      <c r="O1750">
        <v>93</v>
      </c>
      <c r="P1750" s="8">
        <f>_xlfn.XLOOKUP(D1750,Consumer_Price_Index!A:A,Consumer_Price_Index!B:B)</f>
        <v>201.6</v>
      </c>
      <c r="Q1750" s="13">
        <f>IF(ISNUMBER(M1750), M1750*(Consumer_Price_Index!$B$45/(_xlfn.XLOOKUP('Working Data'!D4942,Consumer_Price_Index!A:A,Consumer_Price_Index!B:B))), "Missing")</f>
        <v>208358807.56625</v>
      </c>
      <c r="R1750" t="str">
        <f t="shared" si="27"/>
        <v>Yes</v>
      </c>
    </row>
    <row r="1751" spans="1:18" x14ac:dyDescent="0.25">
      <c r="A1751" t="s">
        <v>9216</v>
      </c>
      <c r="B1751" t="s">
        <v>41</v>
      </c>
      <c r="C1751" t="s">
        <v>34</v>
      </c>
      <c r="D1751" s="11">
        <v>1985</v>
      </c>
      <c r="E1751" t="s">
        <v>19984</v>
      </c>
      <c r="F1751">
        <v>5.7</v>
      </c>
      <c r="G1751">
        <v>4200</v>
      </c>
      <c r="H1751" t="s">
        <v>16739</v>
      </c>
      <c r="I1751" t="s">
        <v>16739</v>
      </c>
      <c r="J1751" t="s">
        <v>2277</v>
      </c>
      <c r="K1751" t="s">
        <v>226</v>
      </c>
      <c r="L1751" s="7">
        <v>5000000</v>
      </c>
      <c r="M1751" s="7">
        <v>981817</v>
      </c>
      <c r="N1751" t="s">
        <v>20002</v>
      </c>
      <c r="O1751">
        <v>91</v>
      </c>
      <c r="P1751" s="8">
        <f>_xlfn.XLOOKUP(D1751,Consumer_Price_Index!A:A,Consumer_Price_Index!B:B)</f>
        <v>107.6</v>
      </c>
      <c r="Q1751" s="13">
        <f>IF(ISNUMBER(M1751), M1751*(Consumer_Price_Index!$B$45/(_xlfn.XLOOKUP('Working Data'!D780,Consumer_Price_Index!A:A,Consumer_Price_Index!B:B))), "Missing")</f>
        <v>1906689.8655194389</v>
      </c>
      <c r="R1751" t="str">
        <f t="shared" si="27"/>
        <v>Yes</v>
      </c>
    </row>
    <row r="1752" spans="1:18" x14ac:dyDescent="0.25">
      <c r="A1752" t="s">
        <v>5261</v>
      </c>
      <c r="B1752" t="s">
        <v>41</v>
      </c>
      <c r="C1752" t="s">
        <v>5</v>
      </c>
      <c r="D1752" s="11">
        <v>2013</v>
      </c>
      <c r="E1752" t="s">
        <v>5179</v>
      </c>
      <c r="F1752">
        <v>5.7</v>
      </c>
      <c r="G1752">
        <v>209000</v>
      </c>
      <c r="H1752" t="s">
        <v>1827</v>
      </c>
      <c r="I1752" t="s">
        <v>1827</v>
      </c>
      <c r="J1752" t="s">
        <v>2283</v>
      </c>
      <c r="K1752" t="s">
        <v>7</v>
      </c>
      <c r="L1752" s="7">
        <v>3000000</v>
      </c>
      <c r="M1752" s="7">
        <v>89328627</v>
      </c>
      <c r="N1752" t="s">
        <v>103</v>
      </c>
      <c r="O1752">
        <v>85</v>
      </c>
      <c r="P1752" s="8">
        <f>_xlfn.XLOOKUP(D1752,Consumer_Price_Index!A:A,Consumer_Price_Index!B:B)</f>
        <v>233</v>
      </c>
      <c r="Q1752" s="13">
        <f>IF(ISNUMBER(M1752), M1752*(Consumer_Price_Index!$B$45/(_xlfn.XLOOKUP('Working Data'!D6250,Consumer_Price_Index!A:A,Consumer_Price_Index!B:B))), "Missing")</f>
        <v>158062907.35714287</v>
      </c>
      <c r="R1752" t="str">
        <f t="shared" si="27"/>
        <v>Yes</v>
      </c>
    </row>
    <row r="1753" spans="1:18" x14ac:dyDescent="0.25">
      <c r="A1753" t="s">
        <v>10877</v>
      </c>
      <c r="B1753" t="s">
        <v>915</v>
      </c>
      <c r="C1753" t="s">
        <v>24</v>
      </c>
      <c r="D1753" s="11">
        <v>2002</v>
      </c>
      <c r="E1753" t="s">
        <v>10876</v>
      </c>
      <c r="F1753">
        <v>5.7</v>
      </c>
      <c r="G1753">
        <v>52000</v>
      </c>
      <c r="H1753" t="s">
        <v>6727</v>
      </c>
      <c r="I1753" t="s">
        <v>4504</v>
      </c>
      <c r="J1753" t="s">
        <v>8405</v>
      </c>
      <c r="K1753" t="s">
        <v>7</v>
      </c>
      <c r="L1753" s="7">
        <v>65000000</v>
      </c>
      <c r="M1753" s="7">
        <v>172855065</v>
      </c>
      <c r="N1753" t="s">
        <v>119</v>
      </c>
      <c r="O1753">
        <v>104</v>
      </c>
      <c r="P1753" s="8">
        <f>_xlfn.XLOOKUP(D1753,Consumer_Price_Index!A:A,Consumer_Price_Index!B:B)</f>
        <v>179.9</v>
      </c>
      <c r="Q1753" s="13">
        <f>IF(ISNUMBER(M1753), M1753*(Consumer_Price_Index!$B$45/(_xlfn.XLOOKUP('Working Data'!D4198,Consumer_Price_Index!A:A,Consumer_Price_Index!B:B))), "Missing")</f>
        <v>355390946.73076922</v>
      </c>
      <c r="R1753" t="str">
        <f t="shared" si="27"/>
        <v>Yes</v>
      </c>
    </row>
    <row r="1754" spans="1:18" x14ac:dyDescent="0.25">
      <c r="A1754" t="s">
        <v>17194</v>
      </c>
      <c r="B1754" t="s">
        <v>68</v>
      </c>
      <c r="C1754" t="s">
        <v>24</v>
      </c>
      <c r="D1754" s="11">
        <v>1990</v>
      </c>
      <c r="E1754" t="s">
        <v>17193</v>
      </c>
      <c r="F1754">
        <v>5.7</v>
      </c>
      <c r="G1754">
        <v>1200</v>
      </c>
      <c r="H1754" t="s">
        <v>14266</v>
      </c>
      <c r="I1754" t="s">
        <v>17192</v>
      </c>
      <c r="J1754" t="s">
        <v>17191</v>
      </c>
      <c r="K1754" t="s">
        <v>504</v>
      </c>
      <c r="N1754" t="s">
        <v>17190</v>
      </c>
      <c r="O1754">
        <v>90</v>
      </c>
      <c r="P1754" s="8">
        <f>_xlfn.XLOOKUP(D1754,Consumer_Price_Index!A:A,Consumer_Price_Index!B:B)</f>
        <v>130.69999999999999</v>
      </c>
      <c r="Q1754" s="13" t="str">
        <f>IF(ISNUMBER(M1754), M1754*(Consumer_Price_Index!$B$45/(_xlfn.XLOOKUP('Working Data'!D1824,Consumer_Price_Index!A:A,Consumer_Price_Index!B:B))), "Missing")</f>
        <v>Missing</v>
      </c>
      <c r="R1754" t="str">
        <f t="shared" si="27"/>
        <v>No</v>
      </c>
    </row>
    <row r="1755" spans="1:18" x14ac:dyDescent="0.25">
      <c r="A1755" t="s">
        <v>6244</v>
      </c>
      <c r="B1755" t="s">
        <v>41</v>
      </c>
      <c r="C1755" t="s">
        <v>24</v>
      </c>
      <c r="D1755" s="11">
        <v>2011</v>
      </c>
      <c r="E1755" t="s">
        <v>6050</v>
      </c>
      <c r="F1755">
        <v>5.7</v>
      </c>
      <c r="G1755">
        <v>69000</v>
      </c>
      <c r="H1755" t="s">
        <v>1836</v>
      </c>
      <c r="I1755" t="s">
        <v>6243</v>
      </c>
      <c r="J1755" t="s">
        <v>1649</v>
      </c>
      <c r="K1755" t="s">
        <v>7</v>
      </c>
      <c r="L1755" s="7">
        <v>25000000</v>
      </c>
      <c r="M1755" s="7">
        <v>34942188</v>
      </c>
      <c r="N1755" t="s">
        <v>890</v>
      </c>
      <c r="O1755">
        <v>81</v>
      </c>
      <c r="P1755" s="8">
        <f>_xlfn.XLOOKUP(D1755,Consumer_Price_Index!A:A,Consumer_Price_Index!B:B)</f>
        <v>224.9</v>
      </c>
      <c r="Q1755" s="13">
        <f>IF(ISNUMBER(M1755), M1755*(Consumer_Price_Index!$B$45/(_xlfn.XLOOKUP('Working Data'!D5938,Consumer_Price_Index!A:A,Consumer_Price_Index!B:B))), "Missing")</f>
        <v>49451391.934974454</v>
      </c>
      <c r="R1755" t="str">
        <f t="shared" si="27"/>
        <v>Yes</v>
      </c>
    </row>
    <row r="1756" spans="1:18" x14ac:dyDescent="0.25">
      <c r="A1756" t="s">
        <v>13518</v>
      </c>
      <c r="B1756" t="s">
        <v>68</v>
      </c>
      <c r="C1756" t="s">
        <v>24</v>
      </c>
      <c r="D1756" s="11">
        <v>1997</v>
      </c>
      <c r="E1756" t="s">
        <v>13517</v>
      </c>
      <c r="F1756">
        <v>5.7</v>
      </c>
      <c r="G1756">
        <v>5600</v>
      </c>
      <c r="H1756" t="s">
        <v>7899</v>
      </c>
      <c r="I1756" t="s">
        <v>13516</v>
      </c>
      <c r="J1756" t="s">
        <v>2895</v>
      </c>
      <c r="K1756" t="s">
        <v>7</v>
      </c>
      <c r="L1756" s="7">
        <v>11000000</v>
      </c>
      <c r="M1756" s="7">
        <v>14772788</v>
      </c>
      <c r="N1756" t="s">
        <v>13515</v>
      </c>
      <c r="O1756">
        <v>107</v>
      </c>
      <c r="P1756" s="8">
        <f>_xlfn.XLOOKUP(D1756,Consumer_Price_Index!A:A,Consumer_Price_Index!B:B)</f>
        <v>160.5</v>
      </c>
      <c r="Q1756" s="13">
        <f>IF(ISNUMBER(M1756), M1756*(Consumer_Price_Index!$B$45/(_xlfn.XLOOKUP('Working Data'!D3226,Consumer_Price_Index!A:A,Consumer_Price_Index!B:B))), "Missing")</f>
        <v>19016765.963667091</v>
      </c>
      <c r="R1756" t="str">
        <f t="shared" si="27"/>
        <v>Yes</v>
      </c>
    </row>
    <row r="1757" spans="1:18" x14ac:dyDescent="0.25">
      <c r="A1757" t="s">
        <v>6354</v>
      </c>
      <c r="B1757" t="s">
        <v>68</v>
      </c>
      <c r="C1757" t="s">
        <v>34</v>
      </c>
      <c r="D1757" s="11">
        <v>2011</v>
      </c>
      <c r="E1757" t="s">
        <v>6173</v>
      </c>
      <c r="F1757">
        <v>5.7</v>
      </c>
      <c r="G1757">
        <v>105000</v>
      </c>
      <c r="H1757" t="s">
        <v>3335</v>
      </c>
      <c r="I1757" t="s">
        <v>6353</v>
      </c>
      <c r="J1757" t="s">
        <v>5104</v>
      </c>
      <c r="K1757" t="s">
        <v>7</v>
      </c>
      <c r="L1757" s="7">
        <v>75000000</v>
      </c>
      <c r="M1757" s="7">
        <v>132274484</v>
      </c>
      <c r="N1757" t="s">
        <v>856</v>
      </c>
      <c r="O1757">
        <v>110</v>
      </c>
      <c r="P1757" s="8">
        <f>_xlfn.XLOOKUP(D1757,Consumer_Price_Index!A:A,Consumer_Price_Index!B:B)</f>
        <v>224.9</v>
      </c>
      <c r="Q1757" s="13">
        <f>IF(ISNUMBER(M1757), M1757*(Consumer_Price_Index!$B$45/(_xlfn.XLOOKUP('Working Data'!D5894,Consumer_Price_Index!A:A,Consumer_Price_Index!B:B))), "Missing")</f>
        <v>170059220.56877637</v>
      </c>
      <c r="R1757" t="str">
        <f t="shared" si="27"/>
        <v>Yes</v>
      </c>
    </row>
    <row r="1758" spans="1:18" x14ac:dyDescent="0.25">
      <c r="A1758" t="s">
        <v>471</v>
      </c>
      <c r="B1758" t="s">
        <v>68</v>
      </c>
      <c r="C1758" t="s">
        <v>11</v>
      </c>
      <c r="D1758" s="11">
        <v>2019</v>
      </c>
      <c r="E1758" t="s">
        <v>470</v>
      </c>
      <c r="F1758">
        <v>5.7</v>
      </c>
      <c r="G1758">
        <v>1500</v>
      </c>
      <c r="H1758" t="s">
        <v>469</v>
      </c>
      <c r="I1758" t="s">
        <v>469</v>
      </c>
      <c r="J1758" t="s">
        <v>468</v>
      </c>
      <c r="K1758" t="s">
        <v>7</v>
      </c>
      <c r="M1758" s="7">
        <v>354103</v>
      </c>
      <c r="N1758" t="s">
        <v>467</v>
      </c>
      <c r="O1758">
        <v>94</v>
      </c>
      <c r="P1758" s="8">
        <f>_xlfn.XLOOKUP(D1758,Consumer_Price_Index!A:A,Consumer_Price_Index!B:B)</f>
        <v>255.7</v>
      </c>
      <c r="Q1758" s="13">
        <f>IF(ISNUMBER(M1758), M1758*(Consumer_Price_Index!$B$45/(_xlfn.XLOOKUP('Working Data'!D7584,Consumer_Price_Index!A:A,Consumer_Price_Index!B:B))), "Missing")</f>
        <v>479747.37261004886</v>
      </c>
      <c r="R1758" t="str">
        <f t="shared" si="27"/>
        <v>No</v>
      </c>
    </row>
    <row r="1759" spans="1:18" x14ac:dyDescent="0.25">
      <c r="A1759" t="s">
        <v>241</v>
      </c>
      <c r="C1759" t="s">
        <v>24</v>
      </c>
      <c r="D1759" s="11">
        <v>2019</v>
      </c>
      <c r="E1759" t="s">
        <v>240</v>
      </c>
      <c r="F1759">
        <v>5.7</v>
      </c>
      <c r="G1759">
        <v>320</v>
      </c>
      <c r="H1759" t="s">
        <v>239</v>
      </c>
      <c r="I1759" t="s">
        <v>238</v>
      </c>
      <c r="J1759" t="s">
        <v>237</v>
      </c>
      <c r="K1759" t="s">
        <v>7</v>
      </c>
      <c r="M1759" s="7">
        <v>790</v>
      </c>
      <c r="N1759" t="s">
        <v>236</v>
      </c>
      <c r="O1759">
        <v>104</v>
      </c>
      <c r="P1759" s="8">
        <f>_xlfn.XLOOKUP(D1759,Consumer_Price_Index!A:A,Consumer_Price_Index!B:B)</f>
        <v>255.7</v>
      </c>
      <c r="Q1759" s="13">
        <f>IF(ISNUMBER(M1759), M1759*(Consumer_Price_Index!$B$45/(_xlfn.XLOOKUP('Working Data'!D7627,Consumer_Price_Index!A:A,Consumer_Price_Index!B:B))), "Missing")</f>
        <v>2921.2742718446598</v>
      </c>
      <c r="R1759" t="str">
        <f t="shared" si="27"/>
        <v>No</v>
      </c>
    </row>
    <row r="1760" spans="1:18" x14ac:dyDescent="0.25">
      <c r="A1760" t="s">
        <v>5751</v>
      </c>
      <c r="B1760" t="s">
        <v>41</v>
      </c>
      <c r="C1760" t="s">
        <v>24</v>
      </c>
      <c r="D1760" s="11">
        <v>2012</v>
      </c>
      <c r="E1760" t="s">
        <v>5622</v>
      </c>
      <c r="F1760">
        <v>5.7</v>
      </c>
      <c r="G1760">
        <v>123000</v>
      </c>
      <c r="H1760" t="s">
        <v>3119</v>
      </c>
      <c r="I1760" t="s">
        <v>5750</v>
      </c>
      <c r="J1760" t="s">
        <v>2192</v>
      </c>
      <c r="K1760" t="s">
        <v>7</v>
      </c>
      <c r="L1760" s="7">
        <v>68000000</v>
      </c>
      <c r="M1760" s="7">
        <v>68267862</v>
      </c>
      <c r="N1760" t="s">
        <v>890</v>
      </c>
      <c r="O1760">
        <v>102</v>
      </c>
      <c r="P1760" s="8">
        <f>_xlfn.XLOOKUP(D1760,Consumer_Price_Index!A:A,Consumer_Price_Index!B:B)</f>
        <v>229.6</v>
      </c>
      <c r="Q1760" s="13">
        <f>IF(ISNUMBER(M1760), M1760*(Consumer_Price_Index!$B$45/(_xlfn.XLOOKUP('Working Data'!D6108,Consumer_Price_Index!A:A,Consumer_Price_Index!B:B))), "Missing")</f>
        <v>86671739.797499999</v>
      </c>
      <c r="R1760" t="str">
        <f t="shared" si="27"/>
        <v>Yes</v>
      </c>
    </row>
    <row r="1761" spans="1:18" x14ac:dyDescent="0.25">
      <c r="A1761" t="s">
        <v>21233</v>
      </c>
      <c r="B1761" t="s">
        <v>101</v>
      </c>
      <c r="C1761" t="s">
        <v>34</v>
      </c>
      <c r="D1761" s="11">
        <v>1982</v>
      </c>
      <c r="E1761" t="s">
        <v>21232</v>
      </c>
      <c r="F1761">
        <v>5.7</v>
      </c>
      <c r="G1761">
        <v>1500</v>
      </c>
      <c r="H1761" t="s">
        <v>21231</v>
      </c>
      <c r="I1761" t="s">
        <v>21230</v>
      </c>
      <c r="J1761" t="s">
        <v>21229</v>
      </c>
      <c r="K1761" t="s">
        <v>7</v>
      </c>
      <c r="M1761" s="7">
        <v>16894678</v>
      </c>
      <c r="N1761" t="s">
        <v>21228</v>
      </c>
      <c r="O1761">
        <v>87</v>
      </c>
      <c r="P1761" s="8">
        <f>_xlfn.XLOOKUP(D1761,Consumer_Price_Index!A:A,Consumer_Price_Index!B:B)</f>
        <v>96.5</v>
      </c>
      <c r="Q1761" s="13">
        <f>IF(ISNUMBER(M1761), M1761*(Consumer_Price_Index!$B$45/(_xlfn.XLOOKUP('Working Data'!D311,Consumer_Price_Index!A:A,Consumer_Price_Index!B:B))), "Missing")</f>
        <v>46969054.622262776</v>
      </c>
      <c r="R1761" t="str">
        <f t="shared" si="27"/>
        <v>No</v>
      </c>
    </row>
    <row r="1762" spans="1:18" x14ac:dyDescent="0.25">
      <c r="A1762" t="s">
        <v>10645</v>
      </c>
      <c r="B1762" t="s">
        <v>68</v>
      </c>
      <c r="C1762" t="s">
        <v>34</v>
      </c>
      <c r="D1762" s="11">
        <v>2003</v>
      </c>
      <c r="E1762" t="s">
        <v>10470</v>
      </c>
      <c r="F1762">
        <v>5.7</v>
      </c>
      <c r="G1762">
        <v>61000</v>
      </c>
      <c r="H1762" t="s">
        <v>8887</v>
      </c>
      <c r="I1762" t="s">
        <v>10644</v>
      </c>
      <c r="J1762" t="s">
        <v>4535</v>
      </c>
      <c r="K1762" t="s">
        <v>7</v>
      </c>
      <c r="L1762" s="7">
        <v>80000000</v>
      </c>
      <c r="M1762" s="7">
        <v>43935763</v>
      </c>
      <c r="N1762" t="s">
        <v>108</v>
      </c>
      <c r="O1762">
        <v>116</v>
      </c>
      <c r="P1762" s="8">
        <f>_xlfn.XLOOKUP(D1762,Consumer_Price_Index!A:A,Consumer_Price_Index!B:B)</f>
        <v>184</v>
      </c>
      <c r="Q1762" s="13">
        <f>IF(ISNUMBER(M1762), M1762*(Consumer_Price_Index!$B$45/(_xlfn.XLOOKUP('Working Data'!D4279,Consumer_Price_Index!A:A,Consumer_Price_Index!B:B))), "Missing")</f>
        <v>53314324.914774992</v>
      </c>
      <c r="R1762" t="str">
        <f t="shared" si="27"/>
        <v>Yes</v>
      </c>
    </row>
    <row r="1763" spans="1:18" x14ac:dyDescent="0.25">
      <c r="A1763" t="s">
        <v>19289</v>
      </c>
      <c r="B1763" t="s">
        <v>41</v>
      </c>
      <c r="C1763" t="s">
        <v>24</v>
      </c>
      <c r="D1763" s="11">
        <v>1986</v>
      </c>
      <c r="E1763" t="s">
        <v>19288</v>
      </c>
      <c r="F1763">
        <v>5.7</v>
      </c>
      <c r="G1763">
        <v>818</v>
      </c>
      <c r="H1763" t="s">
        <v>14295</v>
      </c>
      <c r="I1763" t="s">
        <v>19287</v>
      </c>
      <c r="J1763" t="s">
        <v>3272</v>
      </c>
      <c r="K1763" t="s">
        <v>7</v>
      </c>
      <c r="M1763" s="7">
        <v>1254040</v>
      </c>
      <c r="N1763" t="s">
        <v>16722</v>
      </c>
      <c r="O1763">
        <v>101</v>
      </c>
      <c r="P1763" s="8">
        <f>_xlfn.XLOOKUP(D1763,Consumer_Price_Index!A:A,Consumer_Price_Index!B:B)</f>
        <v>109.6</v>
      </c>
      <c r="Q1763" s="13">
        <f>IF(ISNUMBER(M1763), M1763*(Consumer_Price_Index!$B$45/(_xlfn.XLOOKUP('Working Data'!D1029,Consumer_Price_Index!A:A,Consumer_Price_Index!B:B))), "Missing")</f>
        <v>3363609.0492957747</v>
      </c>
      <c r="R1763" t="str">
        <f t="shared" si="27"/>
        <v>No</v>
      </c>
    </row>
    <row r="1764" spans="1:18" x14ac:dyDescent="0.25">
      <c r="A1764" t="s">
        <v>13593</v>
      </c>
      <c r="B1764" t="s">
        <v>68</v>
      </c>
      <c r="C1764" t="s">
        <v>24</v>
      </c>
      <c r="D1764" s="11">
        <v>1997</v>
      </c>
      <c r="E1764" t="s">
        <v>13592</v>
      </c>
      <c r="F1764">
        <v>5.7</v>
      </c>
      <c r="G1764">
        <v>5800</v>
      </c>
      <c r="H1764" t="s">
        <v>13591</v>
      </c>
      <c r="I1764" t="s">
        <v>13590</v>
      </c>
      <c r="J1764" t="s">
        <v>13589</v>
      </c>
      <c r="K1764" t="s">
        <v>7</v>
      </c>
      <c r="L1764" s="7">
        <v>15000000</v>
      </c>
      <c r="M1764" s="7">
        <v>309</v>
      </c>
      <c r="N1764" t="s">
        <v>13588</v>
      </c>
      <c r="O1764">
        <v>85</v>
      </c>
      <c r="P1764" s="8">
        <f>_xlfn.XLOOKUP(D1764,Consumer_Price_Index!A:A,Consumer_Price_Index!B:B)</f>
        <v>160.5</v>
      </c>
      <c r="Q1764" s="13">
        <f>IF(ISNUMBER(M1764), M1764*(Consumer_Price_Index!$B$45/(_xlfn.XLOOKUP('Working Data'!D3205,Consumer_Price_Index!A:A,Consumer_Price_Index!B:B))), "Missing")</f>
        <v>397.26708860759493</v>
      </c>
      <c r="R1764" t="str">
        <f t="shared" si="27"/>
        <v>Yes</v>
      </c>
    </row>
    <row r="1765" spans="1:18" x14ac:dyDescent="0.25">
      <c r="A1765" t="s">
        <v>20414</v>
      </c>
      <c r="B1765" t="s">
        <v>41</v>
      </c>
      <c r="C1765" t="s">
        <v>11</v>
      </c>
      <c r="D1765" s="11">
        <v>1984</v>
      </c>
      <c r="E1765" t="s">
        <v>20413</v>
      </c>
      <c r="F1765">
        <v>5.7</v>
      </c>
      <c r="G1765">
        <v>634</v>
      </c>
      <c r="H1765" t="s">
        <v>20215</v>
      </c>
      <c r="I1765" t="s">
        <v>20412</v>
      </c>
      <c r="J1765" t="s">
        <v>15784</v>
      </c>
      <c r="K1765" t="s">
        <v>7</v>
      </c>
      <c r="M1765" s="7">
        <v>4239154</v>
      </c>
      <c r="N1765" t="s">
        <v>9348</v>
      </c>
      <c r="O1765">
        <v>95</v>
      </c>
      <c r="P1765" s="8">
        <f>_xlfn.XLOOKUP(D1765,Consumer_Price_Index!A:A,Consumer_Price_Index!B:B)</f>
        <v>103.9</v>
      </c>
      <c r="Q1765" s="13">
        <f>IF(ISNUMBER(M1765), M1765*(Consumer_Price_Index!$B$45/(_xlfn.XLOOKUP('Working Data'!D618,Consumer_Price_Index!A:A,Consumer_Price_Index!B:B))), "Missing")</f>
        <v>5999397.2308406876</v>
      </c>
      <c r="R1765" t="str">
        <f t="shared" si="27"/>
        <v>No</v>
      </c>
    </row>
    <row r="1766" spans="1:18" x14ac:dyDescent="0.25">
      <c r="A1766" t="s">
        <v>6749</v>
      </c>
      <c r="B1766" t="s">
        <v>68</v>
      </c>
      <c r="C1766" t="s">
        <v>24</v>
      </c>
      <c r="D1766" s="11">
        <v>2010</v>
      </c>
      <c r="E1766" t="s">
        <v>6599</v>
      </c>
      <c r="F1766">
        <v>5.7</v>
      </c>
      <c r="G1766">
        <v>116000</v>
      </c>
      <c r="H1766" t="s">
        <v>3435</v>
      </c>
      <c r="I1766" t="s">
        <v>6049</v>
      </c>
      <c r="J1766" t="s">
        <v>6748</v>
      </c>
      <c r="K1766" t="s">
        <v>7</v>
      </c>
      <c r="L1766" s="7">
        <v>52000000</v>
      </c>
      <c r="M1766" s="7">
        <v>216485654</v>
      </c>
      <c r="N1766" t="s">
        <v>666</v>
      </c>
      <c r="O1766">
        <v>125</v>
      </c>
      <c r="P1766" s="8">
        <f>_xlfn.XLOOKUP(D1766,Consumer_Price_Index!A:A,Consumer_Price_Index!B:B)</f>
        <v>218.1</v>
      </c>
      <c r="Q1766" s="13">
        <f>IF(ISNUMBER(M1766), M1766*(Consumer_Price_Index!$B$45/(_xlfn.XLOOKUP('Working Data'!D5750,Consumer_Price_Index!A:A,Consumer_Price_Index!B:B))), "Missing")</f>
        <v>287296074.79878044</v>
      </c>
      <c r="R1766" t="str">
        <f t="shared" si="27"/>
        <v>Yes</v>
      </c>
    </row>
    <row r="1767" spans="1:18" x14ac:dyDescent="0.25">
      <c r="A1767" t="s">
        <v>18362</v>
      </c>
      <c r="B1767" t="s">
        <v>101</v>
      </c>
      <c r="C1767" t="s">
        <v>100</v>
      </c>
      <c r="D1767" s="11">
        <v>1988</v>
      </c>
      <c r="E1767" t="s">
        <v>18361</v>
      </c>
      <c r="F1767">
        <v>5.7</v>
      </c>
      <c r="G1767">
        <v>3900</v>
      </c>
      <c r="H1767" t="s">
        <v>3749</v>
      </c>
      <c r="I1767" t="s">
        <v>18360</v>
      </c>
      <c r="J1767" t="s">
        <v>18359</v>
      </c>
      <c r="K1767" t="s">
        <v>7</v>
      </c>
      <c r="L1767" s="7">
        <v>18000000</v>
      </c>
      <c r="M1767" s="7">
        <v>1883811</v>
      </c>
      <c r="N1767" t="s">
        <v>4134</v>
      </c>
      <c r="O1767">
        <v>99</v>
      </c>
      <c r="P1767" s="8">
        <f>_xlfn.XLOOKUP(D1767,Consumer_Price_Index!A:A,Consumer_Price_Index!B:B)</f>
        <v>118.3</v>
      </c>
      <c r="Q1767" s="13">
        <f>IF(ISNUMBER(M1767), M1767*(Consumer_Price_Index!$B$45/(_xlfn.XLOOKUP('Working Data'!D1382,Consumer_Price_Index!A:A,Consumer_Price_Index!B:B))), "Missing")</f>
        <v>5524515.993262752</v>
      </c>
      <c r="R1767" t="str">
        <f t="shared" si="27"/>
        <v>Yes</v>
      </c>
    </row>
    <row r="1768" spans="1:18" x14ac:dyDescent="0.25">
      <c r="A1768" t="s">
        <v>14807</v>
      </c>
      <c r="B1768" t="s">
        <v>41</v>
      </c>
      <c r="C1768" t="s">
        <v>5</v>
      </c>
      <c r="D1768" s="11">
        <v>1995</v>
      </c>
      <c r="E1768" t="s">
        <v>14573</v>
      </c>
      <c r="F1768">
        <v>5.7</v>
      </c>
      <c r="G1768">
        <v>30000</v>
      </c>
      <c r="H1768" t="s">
        <v>1835</v>
      </c>
      <c r="I1768" t="s">
        <v>14806</v>
      </c>
      <c r="J1768" t="s">
        <v>14805</v>
      </c>
      <c r="K1768" t="s">
        <v>7</v>
      </c>
      <c r="L1768" s="7">
        <v>22000000</v>
      </c>
      <c r="M1768" s="7">
        <v>9418365</v>
      </c>
      <c r="N1768" t="s">
        <v>103</v>
      </c>
      <c r="O1768">
        <v>98</v>
      </c>
      <c r="P1768" s="8">
        <f>_xlfn.XLOOKUP(D1768,Consumer_Price_Index!A:A,Consumer_Price_Index!B:B)</f>
        <v>152.4</v>
      </c>
      <c r="Q1768" s="13">
        <f>IF(ISNUMBER(M1768), M1768*(Consumer_Price_Index!$B$45/(_xlfn.XLOOKUP('Working Data'!D2742,Consumer_Price_Index!A:A,Consumer_Price_Index!B:B))), "Missing")</f>
        <v>12124105.684410647</v>
      </c>
      <c r="R1768" t="str">
        <f t="shared" si="27"/>
        <v>Yes</v>
      </c>
    </row>
    <row r="1769" spans="1:18" x14ac:dyDescent="0.25">
      <c r="A1769" t="s">
        <v>21306</v>
      </c>
      <c r="B1769" t="s">
        <v>41</v>
      </c>
      <c r="C1769" t="s">
        <v>5</v>
      </c>
      <c r="D1769" s="11">
        <v>1982</v>
      </c>
      <c r="E1769" t="s">
        <v>21261</v>
      </c>
      <c r="F1769">
        <v>5.7</v>
      </c>
      <c r="G1769">
        <v>3800</v>
      </c>
      <c r="H1769" t="s">
        <v>17920</v>
      </c>
      <c r="I1769" t="s">
        <v>21305</v>
      </c>
      <c r="J1769" t="s">
        <v>21304</v>
      </c>
      <c r="K1769" t="s">
        <v>95</v>
      </c>
      <c r="M1769" s="7">
        <v>13258670</v>
      </c>
      <c r="N1769" t="s">
        <v>21303</v>
      </c>
      <c r="O1769">
        <v>103</v>
      </c>
      <c r="P1769" s="8">
        <f>_xlfn.XLOOKUP(D1769,Consumer_Price_Index!A:A,Consumer_Price_Index!B:B)</f>
        <v>96.5</v>
      </c>
      <c r="Q1769" s="13">
        <f>IF(ISNUMBER(M1769), M1769*(Consumer_Price_Index!$B$45/(_xlfn.XLOOKUP('Working Data'!D290,Consumer_Price_Index!A:A,Consumer_Price_Index!B:B))), "Missing")</f>
        <v>37545694.693308547</v>
      </c>
      <c r="R1769" t="str">
        <f t="shared" si="27"/>
        <v>No</v>
      </c>
    </row>
    <row r="1770" spans="1:18" x14ac:dyDescent="0.25">
      <c r="A1770" t="s">
        <v>5585</v>
      </c>
      <c r="B1770" t="s">
        <v>68</v>
      </c>
      <c r="C1770" t="s">
        <v>24</v>
      </c>
      <c r="D1770" s="11">
        <v>2012</v>
      </c>
      <c r="E1770" t="s">
        <v>5584</v>
      </c>
      <c r="F1770">
        <v>5.7</v>
      </c>
      <c r="G1770">
        <v>71000</v>
      </c>
      <c r="H1770" t="s">
        <v>2882</v>
      </c>
      <c r="I1770" t="s">
        <v>4342</v>
      </c>
      <c r="J1770" t="s">
        <v>4565</v>
      </c>
      <c r="K1770" t="s">
        <v>7</v>
      </c>
      <c r="L1770" s="7">
        <v>40000000</v>
      </c>
      <c r="M1770" s="7">
        <v>84384002</v>
      </c>
      <c r="N1770" t="s">
        <v>842</v>
      </c>
      <c r="O1770">
        <v>110</v>
      </c>
      <c r="P1770" s="8">
        <f>_xlfn.XLOOKUP(D1770,Consumer_Price_Index!A:A,Consumer_Price_Index!B:B)</f>
        <v>229.6</v>
      </c>
      <c r="Q1770" s="13">
        <f>IF(ISNUMBER(M1770), M1770*(Consumer_Price_Index!$B$45/(_xlfn.XLOOKUP('Working Data'!D6162,Consumer_Price_Index!A:A,Consumer_Price_Index!B:B))), "Missing")</f>
        <v>234596764.68430659</v>
      </c>
      <c r="R1770" t="str">
        <f t="shared" si="27"/>
        <v>Yes</v>
      </c>
    </row>
    <row r="1771" spans="1:18" x14ac:dyDescent="0.25">
      <c r="A1771" t="s">
        <v>3104</v>
      </c>
      <c r="B1771" t="s">
        <v>52</v>
      </c>
      <c r="C1771" t="s">
        <v>87</v>
      </c>
      <c r="D1771" s="11">
        <v>2016</v>
      </c>
      <c r="E1771" t="s">
        <v>3103</v>
      </c>
      <c r="F1771">
        <v>5.7</v>
      </c>
      <c r="G1771">
        <v>10000</v>
      </c>
      <c r="H1771" t="s">
        <v>3102</v>
      </c>
      <c r="I1771" t="s">
        <v>3102</v>
      </c>
      <c r="J1771" t="s">
        <v>3101</v>
      </c>
      <c r="K1771" t="s">
        <v>7</v>
      </c>
      <c r="M1771" s="7">
        <v>200242</v>
      </c>
      <c r="N1771" t="s">
        <v>3100</v>
      </c>
      <c r="O1771">
        <v>88</v>
      </c>
      <c r="P1771" s="8">
        <f>_xlfn.XLOOKUP(D1771,Consumer_Price_Index!A:A,Consumer_Price_Index!B:B)</f>
        <v>240</v>
      </c>
      <c r="Q1771" s="13">
        <f>IF(ISNUMBER(M1771), M1771*(Consumer_Price_Index!$B$45/(_xlfn.XLOOKUP('Working Data'!D6956,Consumer_Price_Index!A:A,Consumer_Price_Index!B:B))), "Missing")</f>
        <v>254223.90583333332</v>
      </c>
      <c r="R1771" t="str">
        <f t="shared" si="27"/>
        <v>No</v>
      </c>
    </row>
    <row r="1772" spans="1:18" x14ac:dyDescent="0.25">
      <c r="A1772" t="s">
        <v>15689</v>
      </c>
      <c r="B1772" t="s">
        <v>5244</v>
      </c>
      <c r="C1772" t="s">
        <v>11</v>
      </c>
      <c r="D1772" s="11">
        <v>1993</v>
      </c>
      <c r="E1772" t="s">
        <v>15544</v>
      </c>
      <c r="F1772">
        <v>5.7</v>
      </c>
      <c r="G1772">
        <v>1900</v>
      </c>
      <c r="H1772" t="s">
        <v>9693</v>
      </c>
      <c r="I1772" t="s">
        <v>15688</v>
      </c>
      <c r="J1772" t="s">
        <v>15687</v>
      </c>
      <c r="K1772" t="s">
        <v>504</v>
      </c>
      <c r="M1772" s="7">
        <v>1614784</v>
      </c>
      <c r="N1772" t="s">
        <v>15686</v>
      </c>
      <c r="O1772">
        <v>98</v>
      </c>
      <c r="P1772" s="8">
        <f>_xlfn.XLOOKUP(D1772,Consumer_Price_Index!A:A,Consumer_Price_Index!B:B)</f>
        <v>144.5</v>
      </c>
      <c r="Q1772" s="13">
        <f>IF(ISNUMBER(M1772), M1772*(Consumer_Price_Index!$B$45/(_xlfn.XLOOKUP('Working Data'!D2395,Consumer_Price_Index!A:A,Consumer_Price_Index!B:B))), "Missing")</f>
        <v>2142964.6550522647</v>
      </c>
      <c r="R1772" t="str">
        <f t="shared" si="27"/>
        <v>No</v>
      </c>
    </row>
    <row r="1773" spans="1:18" x14ac:dyDescent="0.25">
      <c r="A1773" t="s">
        <v>19417</v>
      </c>
      <c r="B1773" t="s">
        <v>41</v>
      </c>
      <c r="C1773" t="s">
        <v>87</v>
      </c>
      <c r="D1773" s="11">
        <v>1986</v>
      </c>
      <c r="E1773" t="s">
        <v>19416</v>
      </c>
      <c r="F1773">
        <v>5.7</v>
      </c>
      <c r="G1773">
        <v>3100</v>
      </c>
      <c r="H1773" t="s">
        <v>6718</v>
      </c>
      <c r="I1773" t="s">
        <v>6718</v>
      </c>
      <c r="J1773" t="s">
        <v>6718</v>
      </c>
      <c r="K1773" t="s">
        <v>7</v>
      </c>
      <c r="M1773" s="7">
        <v>5715174</v>
      </c>
      <c r="N1773" t="s">
        <v>16923</v>
      </c>
      <c r="O1773">
        <v>109</v>
      </c>
      <c r="P1773" s="8">
        <f>_xlfn.XLOOKUP(D1773,Consumer_Price_Index!A:A,Consumer_Price_Index!B:B)</f>
        <v>109.6</v>
      </c>
      <c r="Q1773" s="13">
        <f>IF(ISNUMBER(M1773), M1773*(Consumer_Price_Index!$B$45/(_xlfn.XLOOKUP('Working Data'!D992,Consumer_Price_Index!A:A,Consumer_Price_Index!B:B))), "Missing")</f>
        <v>7357049.0823827628</v>
      </c>
      <c r="R1773" t="str">
        <f t="shared" si="27"/>
        <v>No</v>
      </c>
    </row>
    <row r="1774" spans="1:18" x14ac:dyDescent="0.25">
      <c r="A1774" t="s">
        <v>19564</v>
      </c>
      <c r="B1774" t="s">
        <v>41</v>
      </c>
      <c r="C1774" t="s">
        <v>24</v>
      </c>
      <c r="D1774" s="11">
        <v>1986</v>
      </c>
      <c r="E1774" t="s">
        <v>19293</v>
      </c>
      <c r="F1774">
        <v>5.7</v>
      </c>
      <c r="G1774">
        <v>5500</v>
      </c>
      <c r="H1774" t="s">
        <v>5674</v>
      </c>
      <c r="I1774" t="s">
        <v>7162</v>
      </c>
      <c r="J1774" t="s">
        <v>10513</v>
      </c>
      <c r="K1774" t="s">
        <v>7</v>
      </c>
      <c r="L1774" s="7">
        <v>13000000</v>
      </c>
      <c r="M1774" s="7">
        <v>8475466</v>
      </c>
      <c r="N1774" t="s">
        <v>704</v>
      </c>
      <c r="O1774">
        <v>100</v>
      </c>
      <c r="P1774" s="8">
        <f>_xlfn.XLOOKUP(D1774,Consumer_Price_Index!A:A,Consumer_Price_Index!B:B)</f>
        <v>109.6</v>
      </c>
      <c r="Q1774" s="13">
        <f>IF(ISNUMBER(M1774), M1774*(Consumer_Price_Index!$B$45/(_xlfn.XLOOKUP('Working Data'!D942,Consumer_Price_Index!A:A,Consumer_Price_Index!B:B))), "Missing")</f>
        <v>10284645.520509757</v>
      </c>
      <c r="R1774" t="str">
        <f t="shared" si="27"/>
        <v>Yes</v>
      </c>
    </row>
    <row r="1775" spans="1:18" x14ac:dyDescent="0.25">
      <c r="A1775" t="s">
        <v>19481</v>
      </c>
      <c r="B1775" t="s">
        <v>41</v>
      </c>
      <c r="C1775" t="s">
        <v>5</v>
      </c>
      <c r="D1775" s="11">
        <v>1986</v>
      </c>
      <c r="E1775" t="s">
        <v>18960</v>
      </c>
      <c r="F1775">
        <v>5.7</v>
      </c>
      <c r="G1775">
        <v>6600</v>
      </c>
      <c r="H1775" t="s">
        <v>18544</v>
      </c>
      <c r="I1775" t="s">
        <v>18544</v>
      </c>
      <c r="J1775" t="s">
        <v>19480</v>
      </c>
      <c r="K1775" t="s">
        <v>265</v>
      </c>
      <c r="L1775" s="7">
        <v>2000000</v>
      </c>
      <c r="M1775" s="7">
        <v>7369373</v>
      </c>
      <c r="N1775" t="s">
        <v>19479</v>
      </c>
      <c r="O1775">
        <v>98</v>
      </c>
      <c r="P1775" s="8">
        <f>_xlfn.XLOOKUP(D1775,Consumer_Price_Index!A:A,Consumer_Price_Index!B:B)</f>
        <v>109.6</v>
      </c>
      <c r="Q1775" s="13">
        <f>IF(ISNUMBER(M1775), M1775*(Consumer_Price_Index!$B$45/(_xlfn.XLOOKUP('Working Data'!D972,Consumer_Price_Index!A:A,Consumer_Price_Index!B:B))), "Missing")</f>
        <v>8781571.9714509193</v>
      </c>
      <c r="R1775" t="str">
        <f t="shared" si="27"/>
        <v>Yes</v>
      </c>
    </row>
    <row r="1776" spans="1:18" x14ac:dyDescent="0.25">
      <c r="A1776" t="s">
        <v>5741</v>
      </c>
      <c r="B1776" t="s">
        <v>68</v>
      </c>
      <c r="C1776" t="s">
        <v>34</v>
      </c>
      <c r="D1776" s="11">
        <v>2012</v>
      </c>
      <c r="E1776" t="s">
        <v>5638</v>
      </c>
      <c r="F1776">
        <v>5.7</v>
      </c>
      <c r="G1776">
        <v>184000</v>
      </c>
      <c r="H1776" t="s">
        <v>4549</v>
      </c>
      <c r="I1776" t="s">
        <v>5740</v>
      </c>
      <c r="J1776" t="s">
        <v>2313</v>
      </c>
      <c r="K1776" t="s">
        <v>7</v>
      </c>
      <c r="L1776" s="7">
        <v>150000000</v>
      </c>
      <c r="M1776" s="7">
        <v>301970083</v>
      </c>
      <c r="N1776" t="s">
        <v>138</v>
      </c>
      <c r="O1776">
        <v>99</v>
      </c>
      <c r="P1776" s="8">
        <f>_xlfn.XLOOKUP(D1776,Consumer_Price_Index!A:A,Consumer_Price_Index!B:B)</f>
        <v>229.6</v>
      </c>
      <c r="Q1776" s="13">
        <f>IF(ISNUMBER(M1776), M1776*(Consumer_Price_Index!$B$45/(_xlfn.XLOOKUP('Working Data'!D6114,Consumer_Price_Index!A:A,Consumer_Price_Index!B:B))), "Missing")</f>
        <v>1012214348.6259625</v>
      </c>
      <c r="R1776" t="str">
        <f t="shared" si="27"/>
        <v>Yes</v>
      </c>
    </row>
    <row r="1777" spans="1:18" x14ac:dyDescent="0.25">
      <c r="A1777" t="s">
        <v>21283</v>
      </c>
      <c r="B1777" t="s">
        <v>41</v>
      </c>
      <c r="C1777" t="s">
        <v>24</v>
      </c>
      <c r="D1777" s="11">
        <v>1982</v>
      </c>
      <c r="E1777" t="s">
        <v>21282</v>
      </c>
      <c r="F1777">
        <v>5.7</v>
      </c>
      <c r="G1777">
        <v>1800</v>
      </c>
      <c r="H1777" t="s">
        <v>19929</v>
      </c>
      <c r="I1777" t="s">
        <v>21281</v>
      </c>
      <c r="J1777" t="s">
        <v>10617</v>
      </c>
      <c r="K1777" t="s">
        <v>7</v>
      </c>
      <c r="L1777" s="7">
        <v>10000000</v>
      </c>
      <c r="M1777" s="7">
        <v>3583513</v>
      </c>
      <c r="N1777" t="s">
        <v>114</v>
      </c>
      <c r="O1777">
        <v>117</v>
      </c>
      <c r="P1777" s="8">
        <f>_xlfn.XLOOKUP(D1777,Consumer_Price_Index!A:A,Consumer_Price_Index!B:B)</f>
        <v>96.5</v>
      </c>
      <c r="Q1777" s="13">
        <f>IF(ISNUMBER(M1777), M1777*(Consumer_Price_Index!$B$45/(_xlfn.XLOOKUP('Working Data'!D298,Consumer_Price_Index!A:A,Consumer_Price_Index!B:B))), "Missing")</f>
        <v>5780288.0418210682</v>
      </c>
      <c r="R1777" t="str">
        <f t="shared" si="27"/>
        <v>Yes</v>
      </c>
    </row>
    <row r="1778" spans="1:18" x14ac:dyDescent="0.25">
      <c r="A1778" t="s">
        <v>893</v>
      </c>
      <c r="B1778" t="s">
        <v>68</v>
      </c>
      <c r="C1778" t="s">
        <v>34</v>
      </c>
      <c r="D1778" s="11">
        <v>2019</v>
      </c>
      <c r="E1778" t="s">
        <v>166</v>
      </c>
      <c r="F1778">
        <v>5.7</v>
      </c>
      <c r="G1778">
        <v>166000</v>
      </c>
      <c r="H1778" t="s">
        <v>892</v>
      </c>
      <c r="I1778" t="s">
        <v>892</v>
      </c>
      <c r="J1778" t="s">
        <v>891</v>
      </c>
      <c r="K1778" t="s">
        <v>7</v>
      </c>
      <c r="L1778" s="7">
        <v>200000000</v>
      </c>
      <c r="M1778" s="7">
        <v>252442974</v>
      </c>
      <c r="N1778" t="s">
        <v>890</v>
      </c>
      <c r="O1778">
        <v>113</v>
      </c>
      <c r="P1778" s="8">
        <f>_xlfn.XLOOKUP(D1778,Consumer_Price_Index!A:A,Consumer_Price_Index!B:B)</f>
        <v>255.7</v>
      </c>
      <c r="Q1778" s="13">
        <f>IF(ISNUMBER(M1778), M1778*(Consumer_Price_Index!$B$45/(_xlfn.XLOOKUP('Working Data'!D7495,Consumer_Price_Index!A:A,Consumer_Price_Index!B:B))), "Missing")</f>
        <v>352679386.4181568</v>
      </c>
      <c r="R1778" t="str">
        <f t="shared" si="27"/>
        <v>Yes</v>
      </c>
    </row>
    <row r="1779" spans="1:18" x14ac:dyDescent="0.25">
      <c r="A1779">
        <v>54</v>
      </c>
      <c r="B1779" t="s">
        <v>41</v>
      </c>
      <c r="C1779" t="s">
        <v>11</v>
      </c>
      <c r="D1779" s="11">
        <v>1998</v>
      </c>
      <c r="E1779" t="s">
        <v>13285</v>
      </c>
      <c r="F1779">
        <v>5.8</v>
      </c>
      <c r="G1779">
        <v>32000</v>
      </c>
      <c r="H1779" t="s">
        <v>13339</v>
      </c>
      <c r="I1779" t="s">
        <v>13339</v>
      </c>
      <c r="J1779" t="s">
        <v>7729</v>
      </c>
      <c r="K1779" t="s">
        <v>7</v>
      </c>
      <c r="L1779" s="7">
        <v>13000000</v>
      </c>
      <c r="M1779" s="7">
        <v>16757163</v>
      </c>
      <c r="N1779" t="s">
        <v>13338</v>
      </c>
      <c r="O1779">
        <v>93</v>
      </c>
      <c r="P1779" s="8">
        <f>_xlfn.XLOOKUP(D1779,Consumer_Price_Index!A:A,Consumer_Price_Index!B:B)</f>
        <v>163</v>
      </c>
      <c r="Q1779" s="13">
        <f>IF(ISNUMBER(M1779), M1779*(Consumer_Price_Index!$B$45/(_xlfn.XLOOKUP('Working Data'!D3304,Consumer_Price_Index!A:A,Consumer_Price_Index!B:B))), "Missing")</f>
        <v>35335000.457439445</v>
      </c>
      <c r="R1779" t="str">
        <f t="shared" si="27"/>
        <v>Yes</v>
      </c>
    </row>
    <row r="1780" spans="1:18" x14ac:dyDescent="0.25">
      <c r="A1780">
        <v>1969</v>
      </c>
      <c r="B1780" t="s">
        <v>41</v>
      </c>
      <c r="C1780" t="s">
        <v>11</v>
      </c>
      <c r="D1780" s="11">
        <v>1988</v>
      </c>
      <c r="E1780" t="s">
        <v>18251</v>
      </c>
      <c r="F1780">
        <v>5.8</v>
      </c>
      <c r="G1780">
        <v>3600</v>
      </c>
      <c r="H1780" t="s">
        <v>18321</v>
      </c>
      <c r="I1780" t="s">
        <v>18321</v>
      </c>
      <c r="J1780" t="s">
        <v>104</v>
      </c>
      <c r="K1780" t="s">
        <v>7</v>
      </c>
      <c r="L1780" s="7">
        <v>7000000</v>
      </c>
      <c r="M1780" s="7">
        <v>5979011</v>
      </c>
      <c r="N1780" t="s">
        <v>18229</v>
      </c>
      <c r="O1780">
        <v>95</v>
      </c>
      <c r="P1780" s="8">
        <f>_xlfn.XLOOKUP(D1780,Consumer_Price_Index!A:A,Consumer_Price_Index!B:B)</f>
        <v>118.3</v>
      </c>
      <c r="Q1780" s="13">
        <f>IF(ISNUMBER(M1780), M1780*(Consumer_Price_Index!$B$45/(_xlfn.XLOOKUP('Working Data'!D1393,Consumer_Price_Index!A:A,Consumer_Price_Index!B:B))), "Missing")</f>
        <v>10126762.933296276</v>
      </c>
      <c r="R1780" t="str">
        <f t="shared" si="27"/>
        <v>Yes</v>
      </c>
    </row>
    <row r="1781" spans="1:18" x14ac:dyDescent="0.25">
      <c r="A1781">
        <v>2012</v>
      </c>
      <c r="B1781" t="s">
        <v>68</v>
      </c>
      <c r="C1781" t="s">
        <v>34</v>
      </c>
      <c r="D1781" s="11">
        <v>2009</v>
      </c>
      <c r="E1781" t="s">
        <v>7349</v>
      </c>
      <c r="F1781">
        <v>5.8</v>
      </c>
      <c r="G1781">
        <v>360000</v>
      </c>
      <c r="H1781" t="s">
        <v>3353</v>
      </c>
      <c r="I1781" t="s">
        <v>3353</v>
      </c>
      <c r="J1781" t="s">
        <v>4321</v>
      </c>
      <c r="K1781" t="s">
        <v>7</v>
      </c>
      <c r="L1781" s="7">
        <v>200000000</v>
      </c>
      <c r="M1781" s="7">
        <v>791217826</v>
      </c>
      <c r="N1781" t="s">
        <v>114</v>
      </c>
      <c r="O1781">
        <v>158</v>
      </c>
      <c r="P1781" s="8">
        <f>_xlfn.XLOOKUP(D1781,Consumer_Price_Index!A:A,Consumer_Price_Index!B:B)</f>
        <v>214.5</v>
      </c>
      <c r="Q1781" s="13">
        <f>IF(ISNUMBER(M1781), M1781*(Consumer_Price_Index!$B$45/(_xlfn.XLOOKUP('Working Data'!D5455,Consumer_Price_Index!A:A,Consumer_Price_Index!B:B))), "Missing")</f>
        <v>1195853529.6736112</v>
      </c>
      <c r="R1781" t="str">
        <f t="shared" si="27"/>
        <v>Yes</v>
      </c>
    </row>
    <row r="1782" spans="1:18" x14ac:dyDescent="0.25">
      <c r="A1782" t="s">
        <v>4814</v>
      </c>
      <c r="B1782" t="s">
        <v>41</v>
      </c>
      <c r="C1782" t="s">
        <v>24</v>
      </c>
      <c r="D1782" s="11">
        <v>2013</v>
      </c>
      <c r="E1782" t="s">
        <v>4813</v>
      </c>
      <c r="F1782">
        <v>5.8</v>
      </c>
      <c r="G1782">
        <v>73000</v>
      </c>
      <c r="H1782" t="s">
        <v>2087</v>
      </c>
      <c r="I1782" t="s">
        <v>2087</v>
      </c>
      <c r="J1782" t="s">
        <v>2859</v>
      </c>
      <c r="K1782" t="s">
        <v>7</v>
      </c>
      <c r="L1782" s="7">
        <v>13000000</v>
      </c>
      <c r="M1782" s="7">
        <v>48065672</v>
      </c>
      <c r="N1782" t="s">
        <v>4328</v>
      </c>
      <c r="O1782">
        <v>93</v>
      </c>
      <c r="P1782" s="8">
        <f>_xlfn.XLOOKUP(D1782,Consumer_Price_Index!A:A,Consumer_Price_Index!B:B)</f>
        <v>233</v>
      </c>
      <c r="Q1782" s="13">
        <f>IF(ISNUMBER(M1782), M1782*(Consumer_Price_Index!$B$45/(_xlfn.XLOOKUP('Working Data'!D6413,Consumer_Price_Index!A:A,Consumer_Price_Index!B:B))), "Missing")</f>
        <v>96099804.845144346</v>
      </c>
      <c r="R1782" t="str">
        <f t="shared" si="27"/>
        <v>Yes</v>
      </c>
    </row>
    <row r="1783" spans="1:18" x14ac:dyDescent="0.25">
      <c r="A1783" t="s">
        <v>5428</v>
      </c>
      <c r="B1783" t="s">
        <v>52</v>
      </c>
      <c r="C1783" t="s">
        <v>11</v>
      </c>
      <c r="D1783" s="11">
        <v>2012</v>
      </c>
      <c r="E1783" t="s">
        <v>5427</v>
      </c>
      <c r="F1783">
        <v>5.8</v>
      </c>
      <c r="G1783">
        <v>3200</v>
      </c>
      <c r="H1783" t="s">
        <v>3399</v>
      </c>
      <c r="I1783" t="s">
        <v>3399</v>
      </c>
      <c r="J1783" t="s">
        <v>5426</v>
      </c>
      <c r="K1783" t="s">
        <v>7</v>
      </c>
      <c r="M1783" s="7">
        <v>131208</v>
      </c>
      <c r="N1783" t="s">
        <v>5425</v>
      </c>
      <c r="O1783">
        <v>82</v>
      </c>
      <c r="P1783" s="8">
        <f>_xlfn.XLOOKUP(D1783,Consumer_Price_Index!A:A,Consumer_Price_Index!B:B)</f>
        <v>229.6</v>
      </c>
      <c r="Q1783" s="13">
        <f>IF(ISNUMBER(M1783), M1783*(Consumer_Price_Index!$B$45/(_xlfn.XLOOKUP('Working Data'!D6208,Consumer_Price_Index!A:A,Consumer_Price_Index!B:B))), "Missing")</f>
        <v>293532.14096916298</v>
      </c>
      <c r="R1783" t="str">
        <f t="shared" si="27"/>
        <v>No</v>
      </c>
    </row>
    <row r="1784" spans="1:18" x14ac:dyDescent="0.25">
      <c r="A1784" t="s">
        <v>1113</v>
      </c>
      <c r="B1784" t="s">
        <v>68</v>
      </c>
      <c r="C1784" t="s">
        <v>34</v>
      </c>
      <c r="D1784" s="11">
        <v>2018</v>
      </c>
      <c r="E1784" t="s">
        <v>1112</v>
      </c>
      <c r="F1784">
        <v>5.8</v>
      </c>
      <c r="G1784">
        <v>15000</v>
      </c>
      <c r="H1784" t="s">
        <v>1111</v>
      </c>
      <c r="I1784" t="s">
        <v>1110</v>
      </c>
      <c r="J1784" t="s">
        <v>1109</v>
      </c>
      <c r="K1784" t="s">
        <v>265</v>
      </c>
      <c r="M1784" s="7">
        <v>8771432</v>
      </c>
      <c r="N1784" t="s">
        <v>788</v>
      </c>
      <c r="O1784">
        <v>107</v>
      </c>
      <c r="P1784" s="8">
        <f>_xlfn.XLOOKUP(D1784,Consumer_Price_Index!A:A,Consumer_Price_Index!B:B)</f>
        <v>251.1</v>
      </c>
      <c r="Q1784" s="13">
        <f>IF(ISNUMBER(M1784), M1784*(Consumer_Price_Index!$B$45/(_xlfn.XLOOKUP('Working Data'!D7442,Consumer_Price_Index!A:A,Consumer_Price_Index!B:B))), "Missing")</f>
        <v>17034132.124920331</v>
      </c>
      <c r="R1784" t="str">
        <f t="shared" si="27"/>
        <v>No</v>
      </c>
    </row>
    <row r="1785" spans="1:18" x14ac:dyDescent="0.25">
      <c r="A1785" t="s">
        <v>12356</v>
      </c>
      <c r="B1785" t="s">
        <v>41</v>
      </c>
      <c r="C1785" t="s">
        <v>24</v>
      </c>
      <c r="D1785" s="11">
        <v>1999</v>
      </c>
      <c r="E1785" t="s">
        <v>12355</v>
      </c>
      <c r="F1785">
        <v>5.8</v>
      </c>
      <c r="G1785">
        <v>3900</v>
      </c>
      <c r="H1785" t="s">
        <v>12354</v>
      </c>
      <c r="I1785" t="s">
        <v>12354</v>
      </c>
      <c r="J1785" t="s">
        <v>12353</v>
      </c>
      <c r="K1785" t="s">
        <v>265</v>
      </c>
      <c r="M1785" s="7">
        <v>437568</v>
      </c>
      <c r="N1785" t="s">
        <v>12352</v>
      </c>
      <c r="O1785">
        <v>118</v>
      </c>
      <c r="P1785" s="8">
        <f>_xlfn.XLOOKUP(D1785,Consumer_Price_Index!A:A,Consumer_Price_Index!B:B)</f>
        <v>166.6</v>
      </c>
      <c r="Q1785" s="13">
        <f>IF(ISNUMBER(M1785), M1785*(Consumer_Price_Index!$B$45/(_xlfn.XLOOKUP('Working Data'!D3639,Consumer_Price_Index!A:A,Consumer_Price_Index!B:B))), "Missing")</f>
        <v>592827.78835037793</v>
      </c>
      <c r="R1785" t="str">
        <f t="shared" si="27"/>
        <v>No</v>
      </c>
    </row>
    <row r="1786" spans="1:18" x14ac:dyDescent="0.25">
      <c r="A1786" t="s">
        <v>19631</v>
      </c>
      <c r="B1786" t="s">
        <v>41</v>
      </c>
      <c r="C1786" t="s">
        <v>34</v>
      </c>
      <c r="D1786" s="11">
        <v>1986</v>
      </c>
      <c r="E1786" t="s">
        <v>19360</v>
      </c>
      <c r="F1786">
        <v>5.8</v>
      </c>
      <c r="G1786">
        <v>4700</v>
      </c>
      <c r="H1786" t="s">
        <v>19630</v>
      </c>
      <c r="I1786" t="s">
        <v>4511</v>
      </c>
      <c r="J1786" t="s">
        <v>1771</v>
      </c>
      <c r="K1786" t="s">
        <v>7</v>
      </c>
      <c r="L1786" s="7">
        <v>18000000</v>
      </c>
      <c r="M1786" s="7">
        <v>1305114</v>
      </c>
      <c r="N1786" t="s">
        <v>19629</v>
      </c>
      <c r="O1786">
        <v>115</v>
      </c>
      <c r="P1786" s="8">
        <f>_xlfn.XLOOKUP(D1786,Consumer_Price_Index!A:A,Consumer_Price_Index!B:B)</f>
        <v>109.6</v>
      </c>
      <c r="Q1786" s="13">
        <f>IF(ISNUMBER(M1786), M1786*(Consumer_Price_Index!$B$45/(_xlfn.XLOOKUP('Working Data'!D917,Consumer_Price_Index!A:A,Consumer_Price_Index!B:B))), "Missing")</f>
        <v>2105178.590788777</v>
      </c>
      <c r="R1786" t="str">
        <f t="shared" si="27"/>
        <v>Yes</v>
      </c>
    </row>
    <row r="1787" spans="1:18" x14ac:dyDescent="0.25">
      <c r="A1787" t="s">
        <v>15541</v>
      </c>
      <c r="B1787" t="s">
        <v>41</v>
      </c>
      <c r="C1787" t="s">
        <v>11</v>
      </c>
      <c r="D1787" s="11">
        <v>1993</v>
      </c>
      <c r="E1787" t="s">
        <v>15540</v>
      </c>
      <c r="F1787">
        <v>5.8</v>
      </c>
      <c r="G1787">
        <v>1600</v>
      </c>
      <c r="H1787" t="s">
        <v>12900</v>
      </c>
      <c r="I1787" t="s">
        <v>15539</v>
      </c>
      <c r="J1787" t="s">
        <v>15538</v>
      </c>
      <c r="K1787" t="s">
        <v>7</v>
      </c>
      <c r="M1787" s="7">
        <v>1497222</v>
      </c>
      <c r="N1787" t="s">
        <v>15265</v>
      </c>
      <c r="O1787">
        <v>102</v>
      </c>
      <c r="P1787" s="8">
        <f>_xlfn.XLOOKUP(D1787,Consumer_Price_Index!A:A,Consumer_Price_Index!B:B)</f>
        <v>144.5</v>
      </c>
      <c r="Q1787" s="13">
        <f>IF(ISNUMBER(M1787), M1787*(Consumer_Price_Index!$B$45/(_xlfn.XLOOKUP('Working Data'!D2441,Consumer_Price_Index!A:A,Consumer_Price_Index!B:B))), "Missing")</f>
        <v>2335911.6405529953</v>
      </c>
      <c r="R1787" t="str">
        <f t="shared" si="27"/>
        <v>No</v>
      </c>
    </row>
    <row r="1788" spans="1:18" x14ac:dyDescent="0.25">
      <c r="A1788" t="s">
        <v>18323</v>
      </c>
      <c r="B1788" t="s">
        <v>68</v>
      </c>
      <c r="C1788" t="s">
        <v>24</v>
      </c>
      <c r="D1788" s="11">
        <v>1988</v>
      </c>
      <c r="E1788" t="s">
        <v>18322</v>
      </c>
      <c r="F1788">
        <v>5.8</v>
      </c>
      <c r="G1788">
        <v>497</v>
      </c>
      <c r="H1788" t="s">
        <v>17259</v>
      </c>
      <c r="I1788" t="s">
        <v>17259</v>
      </c>
      <c r="J1788" t="s">
        <v>17259</v>
      </c>
      <c r="K1788" t="s">
        <v>7</v>
      </c>
      <c r="M1788" s="7">
        <v>7721852</v>
      </c>
      <c r="N1788" t="s">
        <v>108</v>
      </c>
      <c r="O1788">
        <v>104</v>
      </c>
      <c r="P1788" s="8">
        <f>_xlfn.XLOOKUP(D1788,Consumer_Price_Index!A:A,Consumer_Price_Index!B:B)</f>
        <v>118.3</v>
      </c>
      <c r="Q1788" s="13">
        <f>IF(ISNUMBER(M1788), M1788*(Consumer_Price_Index!$B$45/(_xlfn.XLOOKUP('Working Data'!D1392,Consumer_Price_Index!A:A,Consumer_Price_Index!B:B))), "Missing")</f>
        <v>12787219.045652173</v>
      </c>
      <c r="R1788" t="str">
        <f t="shared" si="27"/>
        <v>No</v>
      </c>
    </row>
    <row r="1789" spans="1:18" x14ac:dyDescent="0.25">
      <c r="A1789" t="s">
        <v>14282</v>
      </c>
      <c r="B1789" t="s">
        <v>68</v>
      </c>
      <c r="C1789" t="s">
        <v>24</v>
      </c>
      <c r="D1789" s="11">
        <v>1996</v>
      </c>
      <c r="E1789" t="s">
        <v>14191</v>
      </c>
      <c r="F1789">
        <v>5.8</v>
      </c>
      <c r="G1789">
        <v>10000</v>
      </c>
      <c r="H1789" t="s">
        <v>12976</v>
      </c>
      <c r="I1789" t="s">
        <v>14281</v>
      </c>
      <c r="J1789" t="s">
        <v>14280</v>
      </c>
      <c r="K1789" t="s">
        <v>7</v>
      </c>
      <c r="L1789" s="7">
        <v>12000000</v>
      </c>
      <c r="M1789" s="7">
        <v>21440752</v>
      </c>
      <c r="N1789" t="s">
        <v>108</v>
      </c>
      <c r="O1789">
        <v>90</v>
      </c>
      <c r="P1789" s="8">
        <f>_xlfn.XLOOKUP(D1789,Consumer_Price_Index!A:A,Consumer_Price_Index!B:B)</f>
        <v>156.9</v>
      </c>
      <c r="Q1789" s="13">
        <f>IF(ISNUMBER(M1789), M1789*(Consumer_Price_Index!$B$45/(_xlfn.XLOOKUP('Working Data'!D2952,Consumer_Price_Index!A:A,Consumer_Price_Index!B:B))), "Missing")</f>
        <v>28453820.271777</v>
      </c>
      <c r="R1789" t="str">
        <f t="shared" si="27"/>
        <v>Yes</v>
      </c>
    </row>
    <row r="1790" spans="1:18" x14ac:dyDescent="0.25">
      <c r="A1790" t="s">
        <v>2815</v>
      </c>
      <c r="B1790" t="s">
        <v>52</v>
      </c>
      <c r="C1790" t="s">
        <v>11</v>
      </c>
      <c r="D1790" s="11">
        <v>2016</v>
      </c>
      <c r="E1790" t="s">
        <v>2814</v>
      </c>
      <c r="F1790">
        <v>5.8</v>
      </c>
      <c r="G1790">
        <v>22000</v>
      </c>
      <c r="H1790" t="s">
        <v>2813</v>
      </c>
      <c r="I1790" t="s">
        <v>2813</v>
      </c>
      <c r="J1790" t="s">
        <v>2812</v>
      </c>
      <c r="K1790" t="s">
        <v>169</v>
      </c>
      <c r="M1790" s="7">
        <v>31668920</v>
      </c>
      <c r="N1790" t="s">
        <v>2811</v>
      </c>
      <c r="O1790">
        <v>158</v>
      </c>
      <c r="P1790" s="8">
        <f>_xlfn.XLOOKUP(D1790,Consumer_Price_Index!A:A,Consumer_Price_Index!B:B)</f>
        <v>240</v>
      </c>
      <c r="Q1790" s="13">
        <f>IF(ISNUMBER(M1790), M1790*(Consumer_Price_Index!$B$45/(_xlfn.XLOOKUP('Working Data'!D7029,Consumer_Price_Index!A:A,Consumer_Price_Index!B:B))), "Missing")</f>
        <v>44986106.871794865</v>
      </c>
      <c r="R1790" t="str">
        <f t="shared" si="27"/>
        <v>No</v>
      </c>
    </row>
    <row r="1791" spans="1:18" x14ac:dyDescent="0.25">
      <c r="A1791" t="s">
        <v>17481</v>
      </c>
      <c r="B1791" t="s">
        <v>41</v>
      </c>
      <c r="C1791" t="s">
        <v>34</v>
      </c>
      <c r="D1791" s="11">
        <v>1990</v>
      </c>
      <c r="E1791" t="s">
        <v>17480</v>
      </c>
      <c r="F1791">
        <v>5.8</v>
      </c>
      <c r="G1791">
        <v>27000</v>
      </c>
      <c r="H1791" t="s">
        <v>12289</v>
      </c>
      <c r="I1791" t="s">
        <v>17479</v>
      </c>
      <c r="J1791" t="s">
        <v>3377</v>
      </c>
      <c r="K1791" t="s">
        <v>7</v>
      </c>
      <c r="L1791" s="7">
        <v>35000000</v>
      </c>
      <c r="M1791" s="7">
        <v>33461269</v>
      </c>
      <c r="N1791" t="s">
        <v>14645</v>
      </c>
      <c r="O1791">
        <v>113</v>
      </c>
      <c r="P1791" s="8">
        <f>_xlfn.XLOOKUP(D1791,Consumer_Price_Index!A:A,Consumer_Price_Index!B:B)</f>
        <v>130.69999999999999</v>
      </c>
      <c r="Q1791" s="13">
        <f>IF(ISNUMBER(M1791), M1791*(Consumer_Price_Index!$B$45/(_xlfn.XLOOKUP('Working Data'!D1721,Consumer_Price_Index!A:A,Consumer_Price_Index!B:B))), "Missing")</f>
        <v>78008023.445294574</v>
      </c>
      <c r="R1791" t="str">
        <f t="shared" si="27"/>
        <v>Yes</v>
      </c>
    </row>
    <row r="1792" spans="1:18" x14ac:dyDescent="0.25">
      <c r="A1792" t="s">
        <v>14052</v>
      </c>
      <c r="B1792" t="s">
        <v>101</v>
      </c>
      <c r="C1792" t="s">
        <v>100</v>
      </c>
      <c r="D1792" s="11">
        <v>1996</v>
      </c>
      <c r="E1792" t="s">
        <v>14051</v>
      </c>
      <c r="F1792">
        <v>5.8</v>
      </c>
      <c r="G1792">
        <v>5200</v>
      </c>
      <c r="H1792" t="s">
        <v>14050</v>
      </c>
      <c r="I1792" t="s">
        <v>13590</v>
      </c>
      <c r="J1792" t="s">
        <v>14049</v>
      </c>
      <c r="K1792" t="s">
        <v>7</v>
      </c>
      <c r="L1792" s="7">
        <v>23000000</v>
      </c>
      <c r="M1792" s="7">
        <v>11829959</v>
      </c>
      <c r="N1792" t="s">
        <v>6977</v>
      </c>
      <c r="O1792">
        <v>109</v>
      </c>
      <c r="P1792" s="8">
        <f>_xlfn.XLOOKUP(D1792,Consumer_Price_Index!A:A,Consumer_Price_Index!B:B)</f>
        <v>156.9</v>
      </c>
      <c r="Q1792" s="13">
        <f>IF(ISNUMBER(M1792), M1792*(Consumer_Price_Index!$B$45/(_xlfn.XLOOKUP('Working Data'!D3028,Consumer_Price_Index!A:A,Consumer_Price_Index!B:B))), "Missing")</f>
        <v>26465407.542584434</v>
      </c>
      <c r="R1792" t="str">
        <f t="shared" si="27"/>
        <v>Yes</v>
      </c>
    </row>
    <row r="1793" spans="1:18" x14ac:dyDescent="0.25">
      <c r="A1793" t="s">
        <v>12109</v>
      </c>
      <c r="B1793" t="s">
        <v>68</v>
      </c>
      <c r="C1793" t="s">
        <v>11</v>
      </c>
      <c r="D1793" s="11">
        <v>2000</v>
      </c>
      <c r="E1793" t="s">
        <v>12108</v>
      </c>
      <c r="F1793">
        <v>5.8</v>
      </c>
      <c r="G1793">
        <v>13000</v>
      </c>
      <c r="H1793" t="s">
        <v>7685</v>
      </c>
      <c r="I1793" t="s">
        <v>5076</v>
      </c>
      <c r="J1793" t="s">
        <v>1010</v>
      </c>
      <c r="K1793" t="s">
        <v>7</v>
      </c>
      <c r="L1793" s="7">
        <v>57000000</v>
      </c>
      <c r="M1793" s="7">
        <v>18133495</v>
      </c>
      <c r="N1793" t="s">
        <v>114</v>
      </c>
      <c r="O1793">
        <v>116</v>
      </c>
      <c r="P1793" s="8">
        <f>_xlfn.XLOOKUP(D1793,Consumer_Price_Index!A:A,Consumer_Price_Index!B:B)</f>
        <v>172.2</v>
      </c>
      <c r="Q1793" s="13">
        <f>IF(ISNUMBER(M1793), M1793*(Consumer_Price_Index!$B$45/(_xlfn.XLOOKUP('Working Data'!D3748,Consumer_Price_Index!A:A,Consumer_Price_Index!B:B))), "Missing")</f>
        <v>55474657.896586344</v>
      </c>
      <c r="R1793" t="str">
        <f t="shared" si="27"/>
        <v>Yes</v>
      </c>
    </row>
    <row r="1794" spans="1:18" x14ac:dyDescent="0.25">
      <c r="A1794" t="s">
        <v>13142</v>
      </c>
      <c r="B1794" t="s">
        <v>68</v>
      </c>
      <c r="C1794" t="s">
        <v>100</v>
      </c>
      <c r="D1794" s="11">
        <v>1998</v>
      </c>
      <c r="E1794" t="s">
        <v>13141</v>
      </c>
      <c r="F1794">
        <v>5.8</v>
      </c>
      <c r="G1794">
        <v>16000</v>
      </c>
      <c r="H1794" t="s">
        <v>8605</v>
      </c>
      <c r="I1794" t="s">
        <v>13140</v>
      </c>
      <c r="J1794" t="s">
        <v>13139</v>
      </c>
      <c r="K1794" t="s">
        <v>7</v>
      </c>
      <c r="L1794" s="7">
        <v>30000000</v>
      </c>
      <c r="M1794" s="7">
        <v>6136856</v>
      </c>
      <c r="N1794" t="s">
        <v>10497</v>
      </c>
      <c r="O1794">
        <v>90</v>
      </c>
      <c r="P1794" s="8">
        <f>_xlfn.XLOOKUP(D1794,Consumer_Price_Index!A:A,Consumer_Price_Index!B:B)</f>
        <v>163</v>
      </c>
      <c r="Q1794" s="13">
        <f>IF(ISNUMBER(M1794), M1794*(Consumer_Price_Index!$B$45/(_xlfn.XLOOKUP('Working Data'!D3377,Consumer_Price_Index!A:A,Consumer_Price_Index!B:B))), "Missing")</f>
        <v>8314362.0417963527</v>
      </c>
      <c r="R1794" t="str">
        <f t="shared" si="27"/>
        <v>Yes</v>
      </c>
    </row>
    <row r="1795" spans="1:18" x14ac:dyDescent="0.25">
      <c r="A1795" t="s">
        <v>1102</v>
      </c>
      <c r="B1795" t="s">
        <v>382</v>
      </c>
      <c r="C1795" t="s">
        <v>11</v>
      </c>
      <c r="D1795" s="11">
        <v>2018</v>
      </c>
      <c r="E1795" t="s">
        <v>1101</v>
      </c>
      <c r="F1795">
        <v>5.8</v>
      </c>
      <c r="G1795">
        <v>3400</v>
      </c>
      <c r="H1795" t="s">
        <v>1100</v>
      </c>
      <c r="I1795" t="s">
        <v>1099</v>
      </c>
      <c r="J1795" t="s">
        <v>1098</v>
      </c>
      <c r="K1795" t="s">
        <v>7</v>
      </c>
      <c r="M1795" s="7">
        <v>2251795</v>
      </c>
      <c r="N1795" t="s">
        <v>949</v>
      </c>
      <c r="O1795">
        <v>97</v>
      </c>
      <c r="P1795" s="8">
        <f>_xlfn.XLOOKUP(D1795,Consumer_Price_Index!A:A,Consumer_Price_Index!B:B)</f>
        <v>251.1</v>
      </c>
      <c r="Q1795" s="13">
        <f>IF(ISNUMBER(M1795), M1795*(Consumer_Price_Index!$B$45/(_xlfn.XLOOKUP('Working Data'!D7444,Consumer_Price_Index!A:A,Consumer_Price_Index!B:B))), "Missing")</f>
        <v>3513169.157706093</v>
      </c>
      <c r="R1795" t="str">
        <f t="shared" ref="R1795:R1858" si="28">IF(AND(ISNUMBER(L1795), L1795&gt;0, ISNUMBER(M1795), M1795&gt;0), "Yes", "No")</f>
        <v>No</v>
      </c>
    </row>
    <row r="1796" spans="1:18" x14ac:dyDescent="0.25">
      <c r="A1796" t="s">
        <v>4282</v>
      </c>
      <c r="B1796" t="s">
        <v>68</v>
      </c>
      <c r="C1796" t="s">
        <v>24</v>
      </c>
      <c r="D1796" s="11">
        <v>2014</v>
      </c>
      <c r="E1796" t="s">
        <v>4141</v>
      </c>
      <c r="F1796">
        <v>5.8</v>
      </c>
      <c r="G1796">
        <v>13000</v>
      </c>
      <c r="H1796" t="s">
        <v>4281</v>
      </c>
      <c r="I1796" t="s">
        <v>4280</v>
      </c>
      <c r="J1796" t="s">
        <v>4279</v>
      </c>
      <c r="K1796" t="s">
        <v>7</v>
      </c>
      <c r="L1796" s="7">
        <v>18000000</v>
      </c>
      <c r="M1796" s="7">
        <v>25419147</v>
      </c>
      <c r="N1796" t="s">
        <v>4278</v>
      </c>
      <c r="O1796">
        <v>94</v>
      </c>
      <c r="P1796" s="8">
        <f>_xlfn.XLOOKUP(D1796,Consumer_Price_Index!A:A,Consumer_Price_Index!B:B)</f>
        <v>236.7</v>
      </c>
      <c r="Q1796" s="13">
        <f>IF(ISNUMBER(M1796), M1796*(Consumer_Price_Index!$B$45/(_xlfn.XLOOKUP('Working Data'!D6586,Consumer_Price_Index!A:A,Consumer_Price_Index!B:B))), "Missing")</f>
        <v>34438479.728323698</v>
      </c>
      <c r="R1796" t="str">
        <f t="shared" si="28"/>
        <v>Yes</v>
      </c>
    </row>
    <row r="1797" spans="1:18" x14ac:dyDescent="0.25">
      <c r="A1797" t="s">
        <v>5930</v>
      </c>
      <c r="B1797" t="s">
        <v>41</v>
      </c>
      <c r="C1797" t="s">
        <v>11</v>
      </c>
      <c r="D1797" s="11">
        <v>2011</v>
      </c>
      <c r="E1797" t="s">
        <v>5929</v>
      </c>
      <c r="F1797">
        <v>5.8</v>
      </c>
      <c r="G1797">
        <v>1900</v>
      </c>
      <c r="H1797" t="s">
        <v>5928</v>
      </c>
      <c r="I1797" t="s">
        <v>5927</v>
      </c>
      <c r="J1797" t="s">
        <v>5926</v>
      </c>
      <c r="K1797" t="s">
        <v>95</v>
      </c>
      <c r="M1797" s="7">
        <v>2037</v>
      </c>
      <c r="N1797" t="s">
        <v>5925</v>
      </c>
      <c r="O1797">
        <v>92</v>
      </c>
      <c r="P1797" s="8">
        <f>_xlfn.XLOOKUP(D1797,Consumer_Price_Index!A:A,Consumer_Price_Index!B:B)</f>
        <v>224.9</v>
      </c>
      <c r="Q1797" s="13">
        <f>IF(ISNUMBER(M1797), M1797*(Consumer_Price_Index!$B$45/(_xlfn.XLOOKUP('Working Data'!D6032,Consumer_Price_Index!A:A,Consumer_Price_Index!B:B))), "Missing")</f>
        <v>3504.6521739130435</v>
      </c>
      <c r="R1797" t="str">
        <f t="shared" si="28"/>
        <v>No</v>
      </c>
    </row>
    <row r="1798" spans="1:18" x14ac:dyDescent="0.25">
      <c r="A1798" t="s">
        <v>19108</v>
      </c>
      <c r="B1798" t="s">
        <v>41</v>
      </c>
      <c r="C1798" t="s">
        <v>24</v>
      </c>
      <c r="D1798" s="11">
        <v>1987</v>
      </c>
      <c r="E1798" t="s">
        <v>19107</v>
      </c>
      <c r="F1798">
        <v>5.8</v>
      </c>
      <c r="G1798">
        <v>2600</v>
      </c>
      <c r="H1798" t="s">
        <v>32</v>
      </c>
      <c r="I1798" t="s">
        <v>10186</v>
      </c>
      <c r="J1798" t="s">
        <v>17303</v>
      </c>
      <c r="K1798" t="s">
        <v>265</v>
      </c>
      <c r="M1798" s="7">
        <v>1028679</v>
      </c>
      <c r="N1798" t="s">
        <v>17637</v>
      </c>
      <c r="O1798">
        <v>90</v>
      </c>
      <c r="P1798" s="8">
        <f>_xlfn.XLOOKUP(D1798,Consumer_Price_Index!A:A,Consumer_Price_Index!B:B)</f>
        <v>113.6</v>
      </c>
      <c r="Q1798" s="13">
        <f>IF(ISNUMBER(M1798), M1798*(Consumer_Price_Index!$B$45/(_xlfn.XLOOKUP('Working Data'!D1111,Consumer_Price_Index!A:A,Consumer_Price_Index!B:B))), "Missing")</f>
        <v>2859840.2490875917</v>
      </c>
      <c r="R1798" t="str">
        <f t="shared" si="28"/>
        <v>No</v>
      </c>
    </row>
    <row r="1799" spans="1:18" x14ac:dyDescent="0.25">
      <c r="A1799" t="s">
        <v>19432</v>
      </c>
      <c r="B1799" t="s">
        <v>41</v>
      </c>
      <c r="C1799" t="s">
        <v>34</v>
      </c>
      <c r="D1799" s="11">
        <v>1986</v>
      </c>
      <c r="E1799" t="s">
        <v>19386</v>
      </c>
      <c r="F1799">
        <v>5.8</v>
      </c>
      <c r="G1799">
        <v>2600</v>
      </c>
      <c r="H1799" t="s">
        <v>18926</v>
      </c>
      <c r="I1799" t="s">
        <v>19431</v>
      </c>
      <c r="J1799" t="s">
        <v>16090</v>
      </c>
      <c r="K1799" t="s">
        <v>7</v>
      </c>
      <c r="L1799" s="7">
        <v>4000000</v>
      </c>
      <c r="M1799" s="7">
        <v>4679650</v>
      </c>
      <c r="N1799" t="s">
        <v>17209</v>
      </c>
      <c r="O1799">
        <v>104</v>
      </c>
      <c r="P1799" s="8">
        <f>_xlfn.XLOOKUP(D1799,Consumer_Price_Index!A:A,Consumer_Price_Index!B:B)</f>
        <v>109.6</v>
      </c>
      <c r="Q1799" s="13">
        <f>IF(ISNUMBER(M1799), M1799*(Consumer_Price_Index!$B$45/(_xlfn.XLOOKUP('Working Data'!D987,Consumer_Price_Index!A:A,Consumer_Price_Index!B:B))), "Missing")</f>
        <v>8280425.9872241579</v>
      </c>
      <c r="R1799" t="str">
        <f t="shared" si="28"/>
        <v>Yes</v>
      </c>
    </row>
    <row r="1800" spans="1:18" x14ac:dyDescent="0.25">
      <c r="A1800" t="s">
        <v>16345</v>
      </c>
      <c r="B1800" t="s">
        <v>68</v>
      </c>
      <c r="C1800" t="s">
        <v>73</v>
      </c>
      <c r="D1800" s="11">
        <v>1992</v>
      </c>
      <c r="E1800" t="s">
        <v>16344</v>
      </c>
      <c r="F1800">
        <v>5.8</v>
      </c>
      <c r="G1800">
        <v>4900</v>
      </c>
      <c r="H1800" t="s">
        <v>16343</v>
      </c>
      <c r="I1800" t="s">
        <v>16342</v>
      </c>
      <c r="J1800" t="s">
        <v>16341</v>
      </c>
      <c r="K1800" t="s">
        <v>7</v>
      </c>
      <c r="M1800" s="7">
        <v>8442162</v>
      </c>
      <c r="N1800" t="s">
        <v>13128</v>
      </c>
      <c r="O1800">
        <v>72</v>
      </c>
      <c r="P1800" s="8">
        <f>_xlfn.XLOOKUP(D1800,Consumer_Price_Index!A:A,Consumer_Price_Index!B:B)</f>
        <v>140.30000000000001</v>
      </c>
      <c r="Q1800" s="13">
        <f>IF(ISNUMBER(M1800), M1800*(Consumer_Price_Index!$B$45/(_xlfn.XLOOKUP('Working Data'!D2149,Consumer_Price_Index!A:A,Consumer_Price_Index!B:B))), "Missing")</f>
        <v>11947639.393404551</v>
      </c>
      <c r="R1800" t="str">
        <f t="shared" si="28"/>
        <v>No</v>
      </c>
    </row>
    <row r="1801" spans="1:18" x14ac:dyDescent="0.25">
      <c r="A1801" t="s">
        <v>13204</v>
      </c>
      <c r="B1801" t="s">
        <v>101</v>
      </c>
      <c r="C1801" t="s">
        <v>100</v>
      </c>
      <c r="D1801" s="11">
        <v>1998</v>
      </c>
      <c r="E1801" t="s">
        <v>12892</v>
      </c>
      <c r="F1801">
        <v>5.8</v>
      </c>
      <c r="G1801">
        <v>32000</v>
      </c>
      <c r="H1801" t="s">
        <v>4068</v>
      </c>
      <c r="I1801" t="s">
        <v>4068</v>
      </c>
      <c r="J1801" t="s">
        <v>13203</v>
      </c>
      <c r="K1801" t="s">
        <v>504</v>
      </c>
      <c r="L1801" s="7">
        <v>90000000</v>
      </c>
      <c r="M1801" s="7">
        <v>69131860</v>
      </c>
      <c r="N1801" t="s">
        <v>13202</v>
      </c>
      <c r="O1801">
        <v>97</v>
      </c>
      <c r="P1801" s="8">
        <f>_xlfn.XLOOKUP(D1801,Consumer_Price_Index!A:A,Consumer_Price_Index!B:B)</f>
        <v>163</v>
      </c>
      <c r="Q1801" s="13">
        <f>IF(ISNUMBER(M1801), M1801*(Consumer_Price_Index!$B$45/(_xlfn.XLOOKUP('Working Data'!D3359,Consumer_Price_Index!A:A,Consumer_Price_Index!B:B))), "Missing")</f>
        <v>91744241.036585361</v>
      </c>
      <c r="R1801" t="str">
        <f t="shared" si="28"/>
        <v>Yes</v>
      </c>
    </row>
    <row r="1802" spans="1:18" x14ac:dyDescent="0.25">
      <c r="A1802" t="s">
        <v>14199</v>
      </c>
      <c r="B1802" t="s">
        <v>41</v>
      </c>
      <c r="C1802" t="s">
        <v>5</v>
      </c>
      <c r="D1802" s="11">
        <v>1996</v>
      </c>
      <c r="E1802" t="s">
        <v>14066</v>
      </c>
      <c r="F1802">
        <v>5.8</v>
      </c>
      <c r="G1802">
        <v>6200</v>
      </c>
      <c r="H1802" t="s">
        <v>8314</v>
      </c>
      <c r="I1802" t="s">
        <v>14198</v>
      </c>
      <c r="J1802" t="s">
        <v>14197</v>
      </c>
      <c r="K1802" t="s">
        <v>7</v>
      </c>
      <c r="L1802" s="7">
        <v>7000000</v>
      </c>
      <c r="M1802" s="7">
        <v>1060264</v>
      </c>
      <c r="N1802" t="s">
        <v>6260</v>
      </c>
      <c r="O1802">
        <v>80</v>
      </c>
      <c r="P1802" s="8">
        <f>_xlfn.XLOOKUP(D1802,Consumer_Price_Index!A:A,Consumer_Price_Index!B:B)</f>
        <v>156.9</v>
      </c>
      <c r="Q1802" s="13">
        <f>IF(ISNUMBER(M1802), M1802*(Consumer_Price_Index!$B$45/(_xlfn.XLOOKUP('Working Data'!D2982,Consumer_Price_Index!A:A,Consumer_Price_Index!B:B))), "Missing")</f>
        <v>3002439.0408921936</v>
      </c>
      <c r="R1802" t="str">
        <f t="shared" si="28"/>
        <v>Yes</v>
      </c>
    </row>
    <row r="1803" spans="1:18" x14ac:dyDescent="0.25">
      <c r="A1803" t="s">
        <v>9365</v>
      </c>
      <c r="B1803" t="s">
        <v>68</v>
      </c>
      <c r="C1803" t="s">
        <v>24</v>
      </c>
      <c r="D1803" s="11">
        <v>2005</v>
      </c>
      <c r="E1803" t="s">
        <v>9283</v>
      </c>
      <c r="F1803">
        <v>5.8</v>
      </c>
      <c r="G1803">
        <v>21000</v>
      </c>
      <c r="H1803" t="s">
        <v>664</v>
      </c>
      <c r="I1803" t="s">
        <v>9364</v>
      </c>
      <c r="J1803" t="s">
        <v>7685</v>
      </c>
      <c r="K1803" t="s">
        <v>7</v>
      </c>
      <c r="L1803" s="7">
        <v>35000000</v>
      </c>
      <c r="M1803" s="7">
        <v>34252847</v>
      </c>
      <c r="N1803" t="s">
        <v>108</v>
      </c>
      <c r="O1803">
        <v>113</v>
      </c>
      <c r="P1803" s="8">
        <f>_xlfn.XLOOKUP(D1803,Consumer_Price_Index!A:A,Consumer_Price_Index!B:B)</f>
        <v>195.3</v>
      </c>
      <c r="Q1803" s="13">
        <f>IF(ISNUMBER(M1803), M1803*(Consumer_Price_Index!$B$45/(_xlfn.XLOOKUP('Working Data'!D4760,Consumer_Price_Index!A:A,Consumer_Price_Index!B:B))), "Missing")</f>
        <v>46406591.733659402</v>
      </c>
      <c r="R1803" t="str">
        <f t="shared" si="28"/>
        <v>Yes</v>
      </c>
    </row>
    <row r="1804" spans="1:18" x14ac:dyDescent="0.25">
      <c r="A1804" t="s">
        <v>12020</v>
      </c>
      <c r="B1804" t="s">
        <v>41</v>
      </c>
      <c r="C1804" t="s">
        <v>34</v>
      </c>
      <c r="D1804" s="11">
        <v>2000</v>
      </c>
      <c r="E1804" t="s">
        <v>11921</v>
      </c>
      <c r="F1804">
        <v>5.8</v>
      </c>
      <c r="G1804">
        <v>11000</v>
      </c>
      <c r="H1804" t="s">
        <v>1806</v>
      </c>
      <c r="I1804" t="s">
        <v>12019</v>
      </c>
      <c r="J1804" t="s">
        <v>2233</v>
      </c>
      <c r="K1804" t="s">
        <v>95</v>
      </c>
      <c r="L1804" s="7">
        <v>51000000</v>
      </c>
      <c r="M1804" s="7">
        <v>15471969</v>
      </c>
      <c r="N1804" t="s">
        <v>6977</v>
      </c>
      <c r="O1804">
        <v>119</v>
      </c>
      <c r="P1804" s="8">
        <f>_xlfn.XLOOKUP(D1804,Consumer_Price_Index!A:A,Consumer_Price_Index!B:B)</f>
        <v>172.2</v>
      </c>
      <c r="Q1804" s="13">
        <f>IF(ISNUMBER(M1804), M1804*(Consumer_Price_Index!$B$45/(_xlfn.XLOOKUP('Working Data'!D3776,Consumer_Price_Index!A:A,Consumer_Price_Index!B:B))), "Missing")</f>
        <v>21978130.323076919</v>
      </c>
      <c r="R1804" t="str">
        <f t="shared" si="28"/>
        <v>Yes</v>
      </c>
    </row>
    <row r="1805" spans="1:18" x14ac:dyDescent="0.25">
      <c r="A1805" t="s">
        <v>5812</v>
      </c>
      <c r="B1805" t="s">
        <v>68</v>
      </c>
      <c r="C1805" t="s">
        <v>34</v>
      </c>
      <c r="D1805" s="11">
        <v>2012</v>
      </c>
      <c r="E1805" t="s">
        <v>5584</v>
      </c>
      <c r="F1805">
        <v>5.8</v>
      </c>
      <c r="G1805">
        <v>240000</v>
      </c>
      <c r="H1805" t="s">
        <v>1710</v>
      </c>
      <c r="I1805" t="s">
        <v>5014</v>
      </c>
      <c r="J1805" t="s">
        <v>3293</v>
      </c>
      <c r="K1805" t="s">
        <v>7</v>
      </c>
      <c r="L1805" s="7">
        <v>209000000</v>
      </c>
      <c r="M1805" s="7">
        <v>303025485</v>
      </c>
      <c r="N1805" t="s">
        <v>103</v>
      </c>
      <c r="O1805">
        <v>131</v>
      </c>
      <c r="P1805" s="8">
        <f>_xlfn.XLOOKUP(D1805,Consumer_Price_Index!A:A,Consumer_Price_Index!B:B)</f>
        <v>229.6</v>
      </c>
      <c r="Q1805" s="13">
        <f>IF(ISNUMBER(M1805), M1805*(Consumer_Price_Index!$B$45/(_xlfn.XLOOKUP('Working Data'!D6082,Consumer_Price_Index!A:A,Consumer_Price_Index!B:B))), "Missing")</f>
        <v>390079701.22306716</v>
      </c>
      <c r="R1805" t="str">
        <f t="shared" si="28"/>
        <v>Yes</v>
      </c>
    </row>
    <row r="1806" spans="1:18" x14ac:dyDescent="0.25">
      <c r="A1806" t="s">
        <v>4953</v>
      </c>
      <c r="B1806" t="s">
        <v>41</v>
      </c>
      <c r="C1806" t="s">
        <v>24</v>
      </c>
      <c r="D1806" s="11">
        <v>2000</v>
      </c>
      <c r="E1806" t="s">
        <v>11948</v>
      </c>
      <c r="F1806">
        <v>5.8</v>
      </c>
      <c r="G1806">
        <v>3600</v>
      </c>
      <c r="H1806" t="s">
        <v>11947</v>
      </c>
      <c r="I1806" t="s">
        <v>11946</v>
      </c>
      <c r="J1806" t="s">
        <v>2213</v>
      </c>
      <c r="K1806" t="s">
        <v>265</v>
      </c>
      <c r="M1806" s="7">
        <v>313768</v>
      </c>
      <c r="N1806" t="s">
        <v>11945</v>
      </c>
      <c r="O1806">
        <v>86</v>
      </c>
      <c r="P1806" s="8">
        <f>_xlfn.XLOOKUP(D1806,Consumer_Price_Index!A:A,Consumer_Price_Index!B:B)</f>
        <v>172.2</v>
      </c>
      <c r="Q1806" s="13">
        <f>IF(ISNUMBER(M1806), M1806*(Consumer_Price_Index!$B$45/(_xlfn.XLOOKUP('Working Data'!D3796,Consumer_Price_Index!A:A,Consumer_Price_Index!B:B))), "Missing")</f>
        <v>771008.94838709675</v>
      </c>
      <c r="R1806" t="str">
        <f t="shared" si="28"/>
        <v>No</v>
      </c>
    </row>
    <row r="1807" spans="1:18" x14ac:dyDescent="0.25">
      <c r="A1807" t="s">
        <v>9118</v>
      </c>
      <c r="B1807" t="s">
        <v>41</v>
      </c>
      <c r="C1807" t="s">
        <v>34</v>
      </c>
      <c r="D1807" s="11">
        <v>2005</v>
      </c>
      <c r="E1807" t="s">
        <v>9117</v>
      </c>
      <c r="F1807">
        <v>5.8</v>
      </c>
      <c r="G1807">
        <v>18000</v>
      </c>
      <c r="H1807" t="s">
        <v>9116</v>
      </c>
      <c r="I1807" t="s">
        <v>5950</v>
      </c>
      <c r="J1807" t="s">
        <v>9115</v>
      </c>
      <c r="K1807" t="s">
        <v>95</v>
      </c>
      <c r="M1807" s="7">
        <v>92076</v>
      </c>
      <c r="N1807" t="s">
        <v>9114</v>
      </c>
      <c r="O1807">
        <v>103</v>
      </c>
      <c r="P1807" s="8">
        <f>_xlfn.XLOOKUP(D1807,Consumer_Price_Index!A:A,Consumer_Price_Index!B:B)</f>
        <v>195.3</v>
      </c>
      <c r="Q1807" s="13">
        <f>IF(ISNUMBER(M1807), M1807*(Consumer_Price_Index!$B$45/(_xlfn.XLOOKUP('Working Data'!D4839,Consumer_Price_Index!A:A,Consumer_Price_Index!B:B))), "Missing")</f>
        <v>158416.47204968944</v>
      </c>
      <c r="R1807" t="str">
        <f t="shared" si="28"/>
        <v>No</v>
      </c>
    </row>
    <row r="1808" spans="1:18" x14ac:dyDescent="0.25">
      <c r="A1808" t="s">
        <v>20842</v>
      </c>
      <c r="B1808" t="s">
        <v>101</v>
      </c>
      <c r="C1808" t="s">
        <v>24</v>
      </c>
      <c r="D1808" s="11">
        <v>1983</v>
      </c>
      <c r="E1808" t="s">
        <v>20841</v>
      </c>
      <c r="F1808">
        <v>5.8</v>
      </c>
      <c r="G1808">
        <v>115</v>
      </c>
      <c r="H1808" t="s">
        <v>20840</v>
      </c>
      <c r="I1808" t="s">
        <v>20839</v>
      </c>
      <c r="J1808" t="s">
        <v>20838</v>
      </c>
      <c r="K1808" t="s">
        <v>265</v>
      </c>
      <c r="N1808" t="s">
        <v>657</v>
      </c>
      <c r="O1808">
        <v>89</v>
      </c>
      <c r="P1808" s="8">
        <f>_xlfn.XLOOKUP(D1808,Consumer_Price_Index!A:A,Consumer_Price_Index!B:B)</f>
        <v>99.6</v>
      </c>
      <c r="Q1808" s="13" t="str">
        <f>IF(ISNUMBER(M1808), M1808*(Consumer_Price_Index!$B$45/(_xlfn.XLOOKUP('Working Data'!D453,Consumer_Price_Index!A:A,Consumer_Price_Index!B:B))), "Missing")</f>
        <v>Missing</v>
      </c>
      <c r="R1808" t="str">
        <f t="shared" si="28"/>
        <v>No</v>
      </c>
    </row>
    <row r="1809" spans="1:18" x14ac:dyDescent="0.25">
      <c r="A1809" t="s">
        <v>8690</v>
      </c>
      <c r="B1809" t="s">
        <v>52</v>
      </c>
      <c r="C1809" t="s">
        <v>24</v>
      </c>
      <c r="D1809" s="11">
        <v>2006</v>
      </c>
      <c r="E1809" t="s">
        <v>8689</v>
      </c>
      <c r="F1809">
        <v>5.8</v>
      </c>
      <c r="G1809">
        <v>40000</v>
      </c>
      <c r="H1809" t="s">
        <v>8688</v>
      </c>
      <c r="I1809" t="s">
        <v>8688</v>
      </c>
      <c r="J1809" t="s">
        <v>8687</v>
      </c>
      <c r="K1809" t="s">
        <v>1031</v>
      </c>
      <c r="M1809" s="7">
        <v>4947717</v>
      </c>
      <c r="N1809" t="s">
        <v>8144</v>
      </c>
      <c r="O1809">
        <v>87</v>
      </c>
      <c r="P1809" s="8">
        <f>_xlfn.XLOOKUP(D1809,Consumer_Price_Index!A:A,Consumer_Price_Index!B:B)</f>
        <v>201.6</v>
      </c>
      <c r="Q1809" s="13">
        <f>IF(ISNUMBER(M1809), M1809*(Consumer_Price_Index!$B$45/(_xlfn.XLOOKUP('Working Data'!D5015,Consumer_Price_Index!A:A,Consumer_Price_Index!B:B))), "Missing")</f>
        <v>7719249.2058371734</v>
      </c>
      <c r="R1809" t="str">
        <f t="shared" si="28"/>
        <v>No</v>
      </c>
    </row>
    <row r="1810" spans="1:18" x14ac:dyDescent="0.25">
      <c r="A1810" t="s">
        <v>10052</v>
      </c>
      <c r="B1810" t="s">
        <v>41</v>
      </c>
      <c r="C1810" t="s">
        <v>34</v>
      </c>
      <c r="D1810" s="11">
        <v>2004</v>
      </c>
      <c r="E1810" t="s">
        <v>10051</v>
      </c>
      <c r="F1810">
        <v>5.8</v>
      </c>
      <c r="G1810">
        <v>169000</v>
      </c>
      <c r="H1810" t="s">
        <v>975</v>
      </c>
      <c r="I1810" t="s">
        <v>975</v>
      </c>
      <c r="J1810" t="s">
        <v>10050</v>
      </c>
      <c r="K1810" t="s">
        <v>7</v>
      </c>
      <c r="L1810" s="7">
        <v>65000000</v>
      </c>
      <c r="M1810" s="7">
        <v>131977904</v>
      </c>
      <c r="N1810" t="s">
        <v>666</v>
      </c>
      <c r="O1810">
        <v>113</v>
      </c>
      <c r="P1810" s="8">
        <f>_xlfn.XLOOKUP(D1810,Consumer_Price_Index!A:A,Consumer_Price_Index!B:B)</f>
        <v>188.9</v>
      </c>
      <c r="Q1810" s="13">
        <f>IF(ISNUMBER(M1810), M1810*(Consumer_Price_Index!$B$45/(_xlfn.XLOOKUP('Working Data'!D4500,Consumer_Price_Index!A:A,Consumer_Price_Index!B:B))), "Missing")</f>
        <v>307679168.69778121</v>
      </c>
      <c r="R1810" t="str">
        <f t="shared" si="28"/>
        <v>Yes</v>
      </c>
    </row>
    <row r="1811" spans="1:18" x14ac:dyDescent="0.25">
      <c r="A1811" t="s">
        <v>20665</v>
      </c>
      <c r="B1811" t="s">
        <v>41</v>
      </c>
      <c r="C1811" t="s">
        <v>24</v>
      </c>
      <c r="D1811" s="11">
        <v>1984</v>
      </c>
      <c r="E1811" t="s">
        <v>20410</v>
      </c>
      <c r="F1811">
        <v>5.8</v>
      </c>
      <c r="G1811">
        <v>10000</v>
      </c>
      <c r="H1811" t="s">
        <v>20664</v>
      </c>
      <c r="I1811" t="s">
        <v>16067</v>
      </c>
      <c r="J1811" t="s">
        <v>2412</v>
      </c>
      <c r="K1811" t="s">
        <v>7</v>
      </c>
      <c r="M1811" s="7">
        <v>18644570</v>
      </c>
      <c r="N1811" t="s">
        <v>20663</v>
      </c>
      <c r="O1811">
        <v>100</v>
      </c>
      <c r="P1811" s="8">
        <f>_xlfn.XLOOKUP(D1811,Consumer_Price_Index!A:A,Consumer_Price_Index!B:B)</f>
        <v>103.9</v>
      </c>
      <c r="Q1811" s="13">
        <f>IF(ISNUMBER(M1811), M1811*(Consumer_Price_Index!$B$45/(_xlfn.XLOOKUP('Working Data'!D525,Consumer_Price_Index!A:A,Consumer_Price_Index!B:B))), "Missing")</f>
        <v>40491806.69280114</v>
      </c>
      <c r="R1811" t="str">
        <f t="shared" si="28"/>
        <v>No</v>
      </c>
    </row>
    <row r="1812" spans="1:18" x14ac:dyDescent="0.25">
      <c r="A1812" t="s">
        <v>7256</v>
      </c>
      <c r="B1812" t="s">
        <v>41</v>
      </c>
      <c r="C1812" t="s">
        <v>24</v>
      </c>
      <c r="D1812" s="11">
        <v>2009</v>
      </c>
      <c r="E1812" t="s">
        <v>7254</v>
      </c>
      <c r="F1812">
        <v>5.8</v>
      </c>
      <c r="G1812">
        <v>146000</v>
      </c>
      <c r="H1812" t="s">
        <v>5752</v>
      </c>
      <c r="I1812" t="s">
        <v>3140</v>
      </c>
      <c r="J1812" t="s">
        <v>3140</v>
      </c>
      <c r="K1812" t="s">
        <v>7</v>
      </c>
      <c r="L1812" s="7">
        <v>42000000</v>
      </c>
      <c r="M1812" s="7">
        <v>138805831</v>
      </c>
      <c r="N1812" t="s">
        <v>103</v>
      </c>
      <c r="O1812">
        <v>81</v>
      </c>
      <c r="P1812" s="8">
        <f>_xlfn.XLOOKUP(D1812,Consumer_Price_Index!A:A,Consumer_Price_Index!B:B)</f>
        <v>214.5</v>
      </c>
      <c r="Q1812" s="13">
        <f>IF(ISNUMBER(M1812), M1812*(Consumer_Price_Index!$B$45/(_xlfn.XLOOKUP('Working Data'!D5567,Consumer_Price_Index!A:A,Consumer_Price_Index!B:B))), "Missing")</f>
        <v>259473231.32331288</v>
      </c>
      <c r="R1812" t="str">
        <f t="shared" si="28"/>
        <v>Yes</v>
      </c>
    </row>
    <row r="1813" spans="1:18" x14ac:dyDescent="0.25">
      <c r="A1813" t="s">
        <v>20617</v>
      </c>
      <c r="B1813" t="s">
        <v>101</v>
      </c>
      <c r="C1813" t="s">
        <v>24</v>
      </c>
      <c r="D1813" s="11">
        <v>1984</v>
      </c>
      <c r="E1813" t="s">
        <v>20616</v>
      </c>
      <c r="F1813">
        <v>5.8</v>
      </c>
      <c r="G1813">
        <v>6000</v>
      </c>
      <c r="H1813" t="s">
        <v>17197</v>
      </c>
      <c r="I1813" t="s">
        <v>20566</v>
      </c>
      <c r="J1813" t="s">
        <v>20565</v>
      </c>
      <c r="K1813" t="s">
        <v>7</v>
      </c>
      <c r="M1813" s="7">
        <v>38682707</v>
      </c>
      <c r="N1813" t="s">
        <v>17968</v>
      </c>
      <c r="O1813">
        <v>90</v>
      </c>
      <c r="P1813" s="8">
        <f>_xlfn.XLOOKUP(D1813,Consumer_Price_Index!A:A,Consumer_Price_Index!B:B)</f>
        <v>103.9</v>
      </c>
      <c r="Q1813" s="13">
        <f>IF(ISNUMBER(M1813), M1813*(Consumer_Price_Index!$B$45/(_xlfn.XLOOKUP('Working Data'!D545,Consumer_Price_Index!A:A,Consumer_Price_Index!B:B))), "Missing")</f>
        <v>118339566.49497992</v>
      </c>
      <c r="R1813" t="str">
        <f t="shared" si="28"/>
        <v>No</v>
      </c>
    </row>
    <row r="1814" spans="1:18" x14ac:dyDescent="0.25">
      <c r="A1814" t="s">
        <v>14250</v>
      </c>
      <c r="B1814" t="s">
        <v>41</v>
      </c>
      <c r="C1814" t="s">
        <v>34</v>
      </c>
      <c r="D1814" s="11">
        <v>1996</v>
      </c>
      <c r="E1814" t="s">
        <v>14249</v>
      </c>
      <c r="F1814">
        <v>5.8</v>
      </c>
      <c r="G1814">
        <v>36000</v>
      </c>
      <c r="H1814" t="s">
        <v>11338</v>
      </c>
      <c r="I1814" t="s">
        <v>12888</v>
      </c>
      <c r="J1814" t="s">
        <v>12069</v>
      </c>
      <c r="K1814" t="s">
        <v>7</v>
      </c>
      <c r="L1814" s="7">
        <v>25000000</v>
      </c>
      <c r="M1814" s="7">
        <v>22611954</v>
      </c>
      <c r="N1814" t="s">
        <v>103</v>
      </c>
      <c r="O1814">
        <v>84</v>
      </c>
      <c r="P1814" s="8">
        <f>_xlfn.XLOOKUP(D1814,Consumer_Price_Index!A:A,Consumer_Price_Index!B:B)</f>
        <v>156.9</v>
      </c>
      <c r="Q1814" s="13">
        <f>IF(ISNUMBER(M1814), M1814*(Consumer_Price_Index!$B$45/(_xlfn.XLOOKUP('Working Data'!D2963,Consumer_Price_Index!A:A,Consumer_Price_Index!B:B))), "Missing")</f>
        <v>40010815.236933798</v>
      </c>
      <c r="R1814" t="str">
        <f t="shared" si="28"/>
        <v>Yes</v>
      </c>
    </row>
    <row r="1815" spans="1:18" x14ac:dyDescent="0.25">
      <c r="A1815" t="s">
        <v>16435</v>
      </c>
      <c r="B1815" t="s">
        <v>68</v>
      </c>
      <c r="C1815" t="s">
        <v>100</v>
      </c>
      <c r="D1815" s="11">
        <v>1992</v>
      </c>
      <c r="E1815" t="s">
        <v>16286</v>
      </c>
      <c r="F1815">
        <v>5.8</v>
      </c>
      <c r="G1815">
        <v>21000</v>
      </c>
      <c r="H1815" t="s">
        <v>16434</v>
      </c>
      <c r="I1815" t="s">
        <v>16433</v>
      </c>
      <c r="J1815" t="s">
        <v>8537</v>
      </c>
      <c r="K1815" t="s">
        <v>7</v>
      </c>
      <c r="L1815" s="7">
        <v>24000000</v>
      </c>
      <c r="M1815" s="7">
        <v>22518097</v>
      </c>
      <c r="N1815" t="s">
        <v>6122</v>
      </c>
      <c r="O1815">
        <v>100</v>
      </c>
      <c r="P1815" s="8">
        <f>_xlfn.XLOOKUP(D1815,Consumer_Price_Index!A:A,Consumer_Price_Index!B:B)</f>
        <v>140.30000000000001</v>
      </c>
      <c r="Q1815" s="13">
        <f>IF(ISNUMBER(M1815), M1815*(Consumer_Price_Index!$B$45/(_xlfn.XLOOKUP('Working Data'!D2112,Consumer_Price_Index!A:A,Consumer_Price_Index!B:B))), "Missing")</f>
        <v>33098235.194886632</v>
      </c>
      <c r="R1815" t="str">
        <f t="shared" si="28"/>
        <v>Yes</v>
      </c>
    </row>
    <row r="1816" spans="1:18" x14ac:dyDescent="0.25">
      <c r="A1816" t="s">
        <v>19567</v>
      </c>
      <c r="B1816" t="s">
        <v>41</v>
      </c>
      <c r="C1816" t="s">
        <v>100</v>
      </c>
      <c r="D1816" s="11">
        <v>1986</v>
      </c>
      <c r="E1816" t="s">
        <v>18921</v>
      </c>
      <c r="F1816">
        <v>5.8</v>
      </c>
      <c r="G1816">
        <v>3100</v>
      </c>
      <c r="H1816" t="s">
        <v>17594</v>
      </c>
      <c r="I1816" t="s">
        <v>19566</v>
      </c>
      <c r="J1816" t="s">
        <v>19565</v>
      </c>
      <c r="K1816" t="s">
        <v>265</v>
      </c>
      <c r="N1816" t="s">
        <v>19470</v>
      </c>
      <c r="O1816">
        <v>117</v>
      </c>
      <c r="P1816" s="8">
        <f>_xlfn.XLOOKUP(D1816,Consumer_Price_Index!A:A,Consumer_Price_Index!B:B)</f>
        <v>109.6</v>
      </c>
      <c r="Q1816" s="13" t="str">
        <f>IF(ISNUMBER(M1816), M1816*(Consumer_Price_Index!$B$45/(_xlfn.XLOOKUP('Working Data'!D941,Consumer_Price_Index!A:A,Consumer_Price_Index!B:B))), "Missing")</f>
        <v>Missing</v>
      </c>
      <c r="R1816" t="str">
        <f t="shared" si="28"/>
        <v>No</v>
      </c>
    </row>
    <row r="1817" spans="1:18" x14ac:dyDescent="0.25">
      <c r="A1817" t="s">
        <v>21745</v>
      </c>
      <c r="B1817" t="s">
        <v>101</v>
      </c>
      <c r="C1817" t="s">
        <v>24</v>
      </c>
      <c r="D1817" s="11">
        <v>1981</v>
      </c>
      <c r="E1817" t="s">
        <v>21744</v>
      </c>
      <c r="F1817">
        <v>5.8</v>
      </c>
      <c r="G1817">
        <v>7300</v>
      </c>
      <c r="H1817" t="s">
        <v>21743</v>
      </c>
      <c r="I1817" t="s">
        <v>20109</v>
      </c>
      <c r="J1817" t="s">
        <v>21742</v>
      </c>
      <c r="K1817" t="s">
        <v>7</v>
      </c>
      <c r="M1817" s="7">
        <v>15965924</v>
      </c>
      <c r="N1817" t="s">
        <v>20311</v>
      </c>
      <c r="O1817">
        <v>91</v>
      </c>
      <c r="P1817" s="8">
        <f>_xlfn.XLOOKUP(D1817,Consumer_Price_Index!A:A,Consumer_Price_Index!B:B)</f>
        <v>90.9</v>
      </c>
      <c r="Q1817" s="13">
        <f>IF(ISNUMBER(M1817), M1817*(Consumer_Price_Index!$B$45/(_xlfn.XLOOKUP('Working Data'!D126,Consumer_Price_Index!A:A,Consumer_Price_Index!B:B))), "Missing")</f>
        <v>22595527.370181143</v>
      </c>
      <c r="R1817" t="str">
        <f t="shared" si="28"/>
        <v>No</v>
      </c>
    </row>
    <row r="1818" spans="1:18" x14ac:dyDescent="0.25">
      <c r="A1818" t="s">
        <v>167</v>
      </c>
      <c r="B1818" t="s">
        <v>52</v>
      </c>
      <c r="C1818" t="s">
        <v>34</v>
      </c>
      <c r="D1818" s="11">
        <v>2019</v>
      </c>
      <c r="E1818" t="s">
        <v>166</v>
      </c>
      <c r="F1818">
        <v>5.8</v>
      </c>
      <c r="G1818">
        <v>523</v>
      </c>
      <c r="H1818" t="s">
        <v>165</v>
      </c>
      <c r="I1818" t="s">
        <v>164</v>
      </c>
      <c r="J1818" t="s">
        <v>163</v>
      </c>
      <c r="K1818" t="s">
        <v>59</v>
      </c>
      <c r="M1818" s="7">
        <v>45738461</v>
      </c>
      <c r="N1818" t="s">
        <v>162</v>
      </c>
      <c r="O1818">
        <v>101</v>
      </c>
      <c r="P1818" s="8">
        <f>_xlfn.XLOOKUP(D1818,Consumer_Price_Index!A:A,Consumer_Price_Index!B:B)</f>
        <v>255.7</v>
      </c>
      <c r="Q1818" s="13">
        <f>IF(ISNUMBER(M1818), M1818*(Consumer_Price_Index!$B$45/(_xlfn.XLOOKUP('Working Data'!D7640,Consumer_Price_Index!A:A,Consumer_Price_Index!B:B))), "Missing")</f>
        <v>94038522.717273951</v>
      </c>
      <c r="R1818" t="str">
        <f t="shared" si="28"/>
        <v>No</v>
      </c>
    </row>
    <row r="1819" spans="1:18" x14ac:dyDescent="0.25">
      <c r="A1819" t="s">
        <v>730</v>
      </c>
      <c r="B1819" t="s">
        <v>41</v>
      </c>
      <c r="C1819" t="s">
        <v>11</v>
      </c>
      <c r="D1819" s="11">
        <v>2019</v>
      </c>
      <c r="E1819" t="s">
        <v>159</v>
      </c>
      <c r="F1819">
        <v>5.8</v>
      </c>
      <c r="G1819">
        <v>47000</v>
      </c>
      <c r="H1819" t="s">
        <v>729</v>
      </c>
      <c r="I1819" t="s">
        <v>728</v>
      </c>
      <c r="J1819" t="s">
        <v>727</v>
      </c>
      <c r="K1819" t="s">
        <v>95</v>
      </c>
      <c r="L1819" s="7">
        <v>10000000</v>
      </c>
      <c r="M1819" s="7">
        <v>44907074</v>
      </c>
      <c r="N1819" t="s">
        <v>514</v>
      </c>
      <c r="O1819">
        <v>90</v>
      </c>
      <c r="P1819" s="8">
        <f>_xlfn.XLOOKUP(D1819,Consumer_Price_Index!A:A,Consumer_Price_Index!B:B)</f>
        <v>255.7</v>
      </c>
      <c r="Q1819" s="13">
        <f>IF(ISNUMBER(M1819), M1819*(Consumer_Price_Index!$B$45/(_xlfn.XLOOKUP('Working Data'!D7531,Consumer_Price_Index!A:A,Consumer_Price_Index!B:B))), "Missing")</f>
        <v>83945922.992638037</v>
      </c>
      <c r="R1819" t="str">
        <f t="shared" si="28"/>
        <v>Yes</v>
      </c>
    </row>
    <row r="1820" spans="1:18" x14ac:dyDescent="0.25">
      <c r="A1820" t="s">
        <v>7042</v>
      </c>
      <c r="B1820" t="s">
        <v>68</v>
      </c>
      <c r="C1820" t="s">
        <v>34</v>
      </c>
      <c r="D1820" s="11">
        <v>2009</v>
      </c>
      <c r="E1820" t="s">
        <v>7041</v>
      </c>
      <c r="F1820">
        <v>5.8</v>
      </c>
      <c r="G1820">
        <v>44000</v>
      </c>
      <c r="H1820" t="s">
        <v>3691</v>
      </c>
      <c r="I1820" t="s">
        <v>3691</v>
      </c>
      <c r="J1820" t="s">
        <v>7040</v>
      </c>
      <c r="K1820" t="s">
        <v>7</v>
      </c>
      <c r="L1820" s="7">
        <v>40000000</v>
      </c>
      <c r="M1820" s="7">
        <v>39291383</v>
      </c>
      <c r="N1820" t="s">
        <v>103</v>
      </c>
      <c r="O1820">
        <v>109</v>
      </c>
      <c r="P1820" s="8">
        <f>_xlfn.XLOOKUP(D1820,Consumer_Price_Index!A:A,Consumer_Price_Index!B:B)</f>
        <v>214.5</v>
      </c>
      <c r="Q1820" s="13">
        <f>IF(ISNUMBER(M1820), M1820*(Consumer_Price_Index!$B$45/(_xlfn.XLOOKUP('Working Data'!D5633,Consumer_Price_Index!A:A,Consumer_Price_Index!B:B))), "Missing")</f>
        <v>57752457.308731303</v>
      </c>
      <c r="R1820" t="str">
        <f t="shared" si="28"/>
        <v>Yes</v>
      </c>
    </row>
    <row r="1821" spans="1:18" x14ac:dyDescent="0.25">
      <c r="A1821" t="s">
        <v>6936</v>
      </c>
      <c r="B1821" t="s">
        <v>68</v>
      </c>
      <c r="C1821" t="s">
        <v>34</v>
      </c>
      <c r="D1821" s="11">
        <v>2010</v>
      </c>
      <c r="E1821" t="s">
        <v>6571</v>
      </c>
      <c r="F1821">
        <v>5.8</v>
      </c>
      <c r="G1821">
        <v>274000</v>
      </c>
      <c r="H1821" t="s">
        <v>3141</v>
      </c>
      <c r="I1821" t="s">
        <v>5187</v>
      </c>
      <c r="J1821" t="s">
        <v>2313</v>
      </c>
      <c r="K1821" t="s">
        <v>7</v>
      </c>
      <c r="L1821" s="7">
        <v>125000000</v>
      </c>
      <c r="M1821" s="7">
        <v>493214993</v>
      </c>
      <c r="N1821" t="s">
        <v>138</v>
      </c>
      <c r="O1821">
        <v>106</v>
      </c>
      <c r="P1821" s="8">
        <f>_xlfn.XLOOKUP(D1821,Consumer_Price_Index!A:A,Consumer_Price_Index!B:B)</f>
        <v>218.1</v>
      </c>
      <c r="Q1821" s="13">
        <f>IF(ISNUMBER(M1821), M1821*(Consumer_Price_Index!$B$45/(_xlfn.XLOOKUP('Working Data'!D5676,Consumer_Price_Index!A:A,Consumer_Price_Index!B:B))), "Missing")</f>
        <v>1508861529.7901607</v>
      </c>
      <c r="R1821" t="str">
        <f t="shared" si="28"/>
        <v>Yes</v>
      </c>
    </row>
    <row r="1822" spans="1:18" x14ac:dyDescent="0.25">
      <c r="A1822" t="s">
        <v>19722</v>
      </c>
      <c r="B1822" t="s">
        <v>41</v>
      </c>
      <c r="C1822" t="s">
        <v>34</v>
      </c>
      <c r="D1822" s="11">
        <v>1986</v>
      </c>
      <c r="E1822" t="s">
        <v>19622</v>
      </c>
      <c r="F1822">
        <v>5.8</v>
      </c>
      <c r="G1822">
        <v>69000</v>
      </c>
      <c r="H1822" t="s">
        <v>16042</v>
      </c>
      <c r="I1822" t="s">
        <v>14764</v>
      </c>
      <c r="J1822" t="s">
        <v>843</v>
      </c>
      <c r="K1822" t="s">
        <v>7</v>
      </c>
      <c r="L1822" s="7">
        <v>25000000</v>
      </c>
      <c r="M1822" s="7">
        <v>49042224</v>
      </c>
      <c r="N1822" t="s">
        <v>138</v>
      </c>
      <c r="O1822">
        <v>87</v>
      </c>
      <c r="P1822" s="8">
        <f>_xlfn.XLOOKUP(D1822,Consumer_Price_Index!A:A,Consumer_Price_Index!B:B)</f>
        <v>109.6</v>
      </c>
      <c r="Q1822" s="13">
        <f>IF(ISNUMBER(M1822), M1822*(Consumer_Price_Index!$B$45/(_xlfn.XLOOKUP('Working Data'!D874,Consumer_Price_Index!A:A,Consumer_Price_Index!B:B))), "Missing")</f>
        <v>136342752.30656937</v>
      </c>
      <c r="R1822" t="str">
        <f t="shared" si="28"/>
        <v>Yes</v>
      </c>
    </row>
    <row r="1823" spans="1:18" x14ac:dyDescent="0.25">
      <c r="A1823" t="s">
        <v>10462</v>
      </c>
      <c r="B1823" t="s">
        <v>41</v>
      </c>
      <c r="C1823" t="s">
        <v>34</v>
      </c>
      <c r="D1823" s="11">
        <v>2003</v>
      </c>
      <c r="E1823" t="s">
        <v>10461</v>
      </c>
      <c r="F1823">
        <v>5.8</v>
      </c>
      <c r="G1823">
        <v>42000</v>
      </c>
      <c r="H1823" t="s">
        <v>7033</v>
      </c>
      <c r="I1823" t="s">
        <v>10460</v>
      </c>
      <c r="J1823" t="s">
        <v>8340</v>
      </c>
      <c r="K1823" t="s">
        <v>7</v>
      </c>
      <c r="L1823" s="7">
        <v>25000000</v>
      </c>
      <c r="M1823" s="7">
        <v>56489558</v>
      </c>
      <c r="N1823" t="s">
        <v>138</v>
      </c>
      <c r="O1823">
        <v>101</v>
      </c>
      <c r="P1823" s="8">
        <f>_xlfn.XLOOKUP(D1823,Consumer_Price_Index!A:A,Consumer_Price_Index!B:B)</f>
        <v>184</v>
      </c>
      <c r="Q1823" s="13">
        <f>IF(ISNUMBER(M1823), M1823*(Consumer_Price_Index!$B$45/(_xlfn.XLOOKUP('Working Data'!D4360,Consumer_Price_Index!A:A,Consumer_Price_Index!B:B))), "Missing")</f>
        <v>112942049.36089239</v>
      </c>
      <c r="R1823" t="str">
        <f t="shared" si="28"/>
        <v>Yes</v>
      </c>
    </row>
    <row r="1824" spans="1:18" x14ac:dyDescent="0.25">
      <c r="A1824" t="s">
        <v>16263</v>
      </c>
      <c r="B1824" t="s">
        <v>41</v>
      </c>
      <c r="C1824" t="s">
        <v>87</v>
      </c>
      <c r="D1824" s="11">
        <v>1992</v>
      </c>
      <c r="E1824" t="s">
        <v>16262</v>
      </c>
      <c r="F1824">
        <v>5.8</v>
      </c>
      <c r="G1824">
        <v>1800</v>
      </c>
      <c r="H1824" t="s">
        <v>16261</v>
      </c>
      <c r="I1824" t="s">
        <v>16260</v>
      </c>
      <c r="J1824" t="s">
        <v>14410</v>
      </c>
      <c r="K1824" t="s">
        <v>7</v>
      </c>
      <c r="L1824" s="7">
        <v>14000000</v>
      </c>
      <c r="M1824" s="7">
        <v>3052738</v>
      </c>
      <c r="N1824" t="s">
        <v>14705</v>
      </c>
      <c r="O1824">
        <v>100</v>
      </c>
      <c r="P1824" s="8">
        <f>_xlfn.XLOOKUP(D1824,Consumer_Price_Index!A:A,Consumer_Price_Index!B:B)</f>
        <v>140.30000000000001</v>
      </c>
      <c r="Q1824" s="13">
        <f>IF(ISNUMBER(M1824), M1824*(Consumer_Price_Index!$B$45/(_xlfn.XLOOKUP('Working Data'!D2176,Consumer_Price_Index!A:A,Consumer_Price_Index!B:B))), "Missing")</f>
        <v>5795447.1563862925</v>
      </c>
      <c r="R1824" t="str">
        <f t="shared" si="28"/>
        <v>Yes</v>
      </c>
    </row>
    <row r="1825" spans="1:18" x14ac:dyDescent="0.25">
      <c r="A1825" t="s">
        <v>17127</v>
      </c>
      <c r="B1825" t="s">
        <v>41</v>
      </c>
      <c r="C1825" t="s">
        <v>87</v>
      </c>
      <c r="D1825" s="11">
        <v>1990</v>
      </c>
      <c r="E1825" t="s">
        <v>17126</v>
      </c>
      <c r="F1825">
        <v>5.8</v>
      </c>
      <c r="G1825">
        <v>1000</v>
      </c>
      <c r="H1825" t="s">
        <v>12936</v>
      </c>
      <c r="I1825" t="s">
        <v>17125</v>
      </c>
      <c r="J1825" t="s">
        <v>17124</v>
      </c>
      <c r="K1825" t="s">
        <v>265</v>
      </c>
      <c r="M1825" s="7">
        <v>59227</v>
      </c>
      <c r="N1825" t="s">
        <v>16542</v>
      </c>
      <c r="O1825">
        <v>93</v>
      </c>
      <c r="P1825" s="8">
        <f>_xlfn.XLOOKUP(D1825,Consumer_Price_Index!A:A,Consumer_Price_Index!B:B)</f>
        <v>130.69999999999999</v>
      </c>
      <c r="Q1825" s="13">
        <f>IF(ISNUMBER(M1825), M1825*(Consumer_Price_Index!$B$45/(_xlfn.XLOOKUP('Working Data'!D1841,Consumer_Price_Index!A:A,Consumer_Price_Index!B:B))), "Missing")</f>
        <v>89516.204861111109</v>
      </c>
      <c r="R1825" t="str">
        <f t="shared" si="28"/>
        <v>No</v>
      </c>
    </row>
    <row r="1826" spans="1:18" x14ac:dyDescent="0.25">
      <c r="A1826" t="s">
        <v>9291</v>
      </c>
      <c r="B1826" t="s">
        <v>68</v>
      </c>
      <c r="C1826" t="s">
        <v>11</v>
      </c>
      <c r="D1826" s="11">
        <v>2005</v>
      </c>
      <c r="E1826" t="s">
        <v>9145</v>
      </c>
      <c r="F1826">
        <v>5.8</v>
      </c>
      <c r="G1826">
        <v>26000</v>
      </c>
      <c r="H1826" t="s">
        <v>1521</v>
      </c>
      <c r="I1826" t="s">
        <v>1521</v>
      </c>
      <c r="J1826" t="s">
        <v>9290</v>
      </c>
      <c r="K1826" t="s">
        <v>7</v>
      </c>
      <c r="L1826" s="7">
        <v>1000000</v>
      </c>
      <c r="M1826" s="7">
        <v>32586408</v>
      </c>
      <c r="N1826" t="s">
        <v>6239</v>
      </c>
      <c r="O1826">
        <v>90</v>
      </c>
      <c r="P1826" s="8">
        <f>_xlfn.XLOOKUP(D1826,Consumer_Price_Index!A:A,Consumer_Price_Index!B:B)</f>
        <v>195.3</v>
      </c>
      <c r="Q1826" s="13">
        <f>IF(ISNUMBER(M1826), M1826*(Consumer_Price_Index!$B$45/(_xlfn.XLOOKUP('Working Data'!D4786,Consumer_Price_Index!A:A,Consumer_Price_Index!B:B))), "Missing")</f>
        <v>41947944.730038024</v>
      </c>
      <c r="R1826" t="str">
        <f t="shared" si="28"/>
        <v>Yes</v>
      </c>
    </row>
    <row r="1827" spans="1:18" x14ac:dyDescent="0.25">
      <c r="A1827" t="s">
        <v>8301</v>
      </c>
      <c r="B1827" t="s">
        <v>68</v>
      </c>
      <c r="C1827" t="s">
        <v>11</v>
      </c>
      <c r="D1827" s="11">
        <v>2007</v>
      </c>
      <c r="E1827" t="s">
        <v>8300</v>
      </c>
      <c r="F1827">
        <v>5.8</v>
      </c>
      <c r="G1827">
        <v>7200</v>
      </c>
      <c r="H1827" t="s">
        <v>482</v>
      </c>
      <c r="I1827" t="s">
        <v>482</v>
      </c>
      <c r="J1827" t="s">
        <v>8299</v>
      </c>
      <c r="K1827" t="s">
        <v>7</v>
      </c>
      <c r="L1827" s="7">
        <v>10000000</v>
      </c>
      <c r="M1827" s="7">
        <v>31609243</v>
      </c>
      <c r="N1827" t="s">
        <v>8240</v>
      </c>
      <c r="O1827">
        <v>100</v>
      </c>
      <c r="P1827" s="8">
        <f>_xlfn.XLOOKUP(D1827,Consumer_Price_Index!A:A,Consumer_Price_Index!B:B)</f>
        <v>207.3</v>
      </c>
      <c r="Q1827" s="13">
        <f>IF(ISNUMBER(M1827), M1827*(Consumer_Price_Index!$B$45/(_xlfn.XLOOKUP('Working Data'!D5171,Consumer_Price_Index!A:A,Consumer_Price_Index!B:B))), "Missing")</f>
        <v>64988774.238191627</v>
      </c>
      <c r="R1827" t="str">
        <f t="shared" si="28"/>
        <v>Yes</v>
      </c>
    </row>
    <row r="1828" spans="1:18" x14ac:dyDescent="0.25">
      <c r="A1828" t="s">
        <v>19443</v>
      </c>
      <c r="B1828" t="s">
        <v>18108</v>
      </c>
      <c r="C1828" t="s">
        <v>11</v>
      </c>
      <c r="D1828" s="11">
        <v>1986</v>
      </c>
      <c r="E1828" t="s">
        <v>19006</v>
      </c>
      <c r="F1828">
        <v>5.8</v>
      </c>
      <c r="G1828">
        <v>1400</v>
      </c>
      <c r="H1828" t="s">
        <v>19442</v>
      </c>
      <c r="I1828" t="s">
        <v>19442</v>
      </c>
      <c r="J1828" t="s">
        <v>19441</v>
      </c>
      <c r="K1828" t="s">
        <v>300</v>
      </c>
      <c r="M1828" s="7">
        <v>546904</v>
      </c>
      <c r="N1828" t="s">
        <v>19440</v>
      </c>
      <c r="O1828">
        <v>114</v>
      </c>
      <c r="P1828" s="8">
        <f>_xlfn.XLOOKUP(D1828,Consumer_Price_Index!A:A,Consumer_Price_Index!B:B)</f>
        <v>109.6</v>
      </c>
      <c r="Q1828" s="13">
        <f>IF(ISNUMBER(M1828), M1828*(Consumer_Price_Index!$B$45/(_xlfn.XLOOKUP('Working Data'!D984,Consumer_Price_Index!A:A,Consumer_Price_Index!B:B))), "Missing")</f>
        <v>715200.20944206009</v>
      </c>
      <c r="R1828" t="str">
        <f t="shared" si="28"/>
        <v>No</v>
      </c>
    </row>
    <row r="1829" spans="1:18" x14ac:dyDescent="0.25">
      <c r="A1829" t="s">
        <v>9392</v>
      </c>
      <c r="B1829" t="s">
        <v>68</v>
      </c>
      <c r="C1829" t="s">
        <v>24</v>
      </c>
      <c r="D1829" s="11">
        <v>2005</v>
      </c>
      <c r="E1829" t="s">
        <v>9369</v>
      </c>
      <c r="F1829">
        <v>5.8</v>
      </c>
      <c r="G1829">
        <v>14000</v>
      </c>
      <c r="H1829" t="s">
        <v>9391</v>
      </c>
      <c r="I1829" t="s">
        <v>482</v>
      </c>
      <c r="J1829" t="s">
        <v>9390</v>
      </c>
      <c r="K1829" t="s">
        <v>7</v>
      </c>
      <c r="L1829" s="7">
        <v>5500000</v>
      </c>
      <c r="M1829" s="7">
        <v>50652203</v>
      </c>
      <c r="N1829" t="s">
        <v>9389</v>
      </c>
      <c r="O1829">
        <v>116</v>
      </c>
      <c r="P1829" s="8">
        <f>_xlfn.XLOOKUP(D1829,Consumer_Price_Index!A:A,Consumer_Price_Index!B:B)</f>
        <v>195.3</v>
      </c>
      <c r="Q1829" s="13">
        <f>IF(ISNUMBER(M1829), M1829*(Consumer_Price_Index!$B$45/(_xlfn.XLOOKUP('Working Data'!D4750,Consumer_Price_Index!A:A,Consumer_Price_Index!B:B))), "Missing")</f>
        <v>140818670.20164233</v>
      </c>
      <c r="R1829" t="str">
        <f t="shared" si="28"/>
        <v>Yes</v>
      </c>
    </row>
    <row r="1830" spans="1:18" x14ac:dyDescent="0.25">
      <c r="A1830" t="s">
        <v>18058</v>
      </c>
      <c r="B1830" t="s">
        <v>68</v>
      </c>
      <c r="C1830" t="s">
        <v>24</v>
      </c>
      <c r="D1830" s="11">
        <v>1989</v>
      </c>
      <c r="E1830" t="s">
        <v>17781</v>
      </c>
      <c r="F1830">
        <v>5.8</v>
      </c>
      <c r="G1830">
        <v>6500</v>
      </c>
      <c r="H1830" t="s">
        <v>14726</v>
      </c>
      <c r="I1830" t="s">
        <v>18057</v>
      </c>
      <c r="J1830" t="s">
        <v>18056</v>
      </c>
      <c r="K1830" t="s">
        <v>7</v>
      </c>
      <c r="M1830" s="7">
        <v>5552441</v>
      </c>
      <c r="N1830" t="s">
        <v>17456</v>
      </c>
      <c r="O1830">
        <v>114</v>
      </c>
      <c r="P1830" s="8">
        <f>_xlfn.XLOOKUP(D1830,Consumer_Price_Index!A:A,Consumer_Price_Index!B:B)</f>
        <v>124</v>
      </c>
      <c r="Q1830" s="13">
        <f>IF(ISNUMBER(M1830), M1830*(Consumer_Price_Index!$B$45/(_xlfn.XLOOKUP('Working Data'!D1504,Consumer_Price_Index!A:A,Consumer_Price_Index!B:B))), "Missing")</f>
        <v>12944367.044376435</v>
      </c>
      <c r="R1830" t="str">
        <f t="shared" si="28"/>
        <v>No</v>
      </c>
    </row>
    <row r="1831" spans="1:18" x14ac:dyDescent="0.25">
      <c r="A1831" t="s">
        <v>12701</v>
      </c>
      <c r="B1831" t="s">
        <v>68</v>
      </c>
      <c r="C1831" t="s">
        <v>24</v>
      </c>
      <c r="D1831" s="11">
        <v>1999</v>
      </c>
      <c r="E1831" t="s">
        <v>12558</v>
      </c>
      <c r="F1831">
        <v>5.8</v>
      </c>
      <c r="G1831">
        <v>19000</v>
      </c>
      <c r="H1831" t="s">
        <v>7037</v>
      </c>
      <c r="I1831" t="s">
        <v>12700</v>
      </c>
      <c r="J1831" t="s">
        <v>12699</v>
      </c>
      <c r="K1831" t="s">
        <v>7</v>
      </c>
      <c r="L1831" s="7">
        <v>8500000</v>
      </c>
      <c r="M1831" s="7">
        <v>22593409</v>
      </c>
      <c r="N1831" t="s">
        <v>890</v>
      </c>
      <c r="O1831">
        <v>91</v>
      </c>
      <c r="P1831" s="8">
        <f>_xlfn.XLOOKUP(D1831,Consumer_Price_Index!A:A,Consumer_Price_Index!B:B)</f>
        <v>166.6</v>
      </c>
      <c r="Q1831" s="13">
        <f>IF(ISNUMBER(M1831), M1831*(Consumer_Price_Index!$B$45/(_xlfn.XLOOKUP('Working Data'!D3534,Consumer_Price_Index!A:A,Consumer_Price_Index!B:B))), "Missing")</f>
        <v>31564473.73819349</v>
      </c>
      <c r="R1831" t="str">
        <f t="shared" si="28"/>
        <v>Yes</v>
      </c>
    </row>
    <row r="1832" spans="1:18" x14ac:dyDescent="0.25">
      <c r="A1832" t="s">
        <v>6894</v>
      </c>
      <c r="B1832" t="s">
        <v>68</v>
      </c>
      <c r="C1832" t="s">
        <v>409</v>
      </c>
      <c r="D1832" s="11">
        <v>2010</v>
      </c>
      <c r="E1832" t="s">
        <v>6893</v>
      </c>
      <c r="F1832">
        <v>5.8</v>
      </c>
      <c r="G1832">
        <v>92000</v>
      </c>
      <c r="H1832" t="s">
        <v>6892</v>
      </c>
      <c r="I1832" t="s">
        <v>6892</v>
      </c>
      <c r="J1832" t="s">
        <v>6748</v>
      </c>
      <c r="K1832" t="s">
        <v>7</v>
      </c>
      <c r="L1832" s="7">
        <v>60000000</v>
      </c>
      <c r="M1832" s="7">
        <v>204594016</v>
      </c>
      <c r="N1832" t="s">
        <v>114</v>
      </c>
      <c r="O1832">
        <v>133</v>
      </c>
      <c r="P1832" s="8">
        <f>_xlfn.XLOOKUP(D1832,Consumer_Price_Index!A:A,Consumer_Price_Index!B:B)</f>
        <v>218.1</v>
      </c>
      <c r="Q1832" s="13">
        <f>IF(ISNUMBER(M1832), M1832*(Consumer_Price_Index!$B$45/(_xlfn.XLOOKUP('Working Data'!D5698,Consumer_Price_Index!A:A,Consumer_Price_Index!B:B))), "Missing")</f>
        <v>330014805.05664366</v>
      </c>
      <c r="R1832" t="str">
        <f t="shared" si="28"/>
        <v>Yes</v>
      </c>
    </row>
    <row r="1833" spans="1:18" x14ac:dyDescent="0.25">
      <c r="A1833" t="s">
        <v>19940</v>
      </c>
      <c r="B1833" t="s">
        <v>41</v>
      </c>
      <c r="C1833" t="s">
        <v>24</v>
      </c>
      <c r="D1833" s="11">
        <v>1985</v>
      </c>
      <c r="E1833" t="s">
        <v>19420</v>
      </c>
      <c r="F1833">
        <v>5.8</v>
      </c>
      <c r="G1833">
        <v>610</v>
      </c>
      <c r="H1833" t="s">
        <v>19939</v>
      </c>
      <c r="I1833" t="s">
        <v>19938</v>
      </c>
      <c r="J1833" t="s">
        <v>19937</v>
      </c>
      <c r="K1833" t="s">
        <v>7</v>
      </c>
      <c r="N1833" t="s">
        <v>19936</v>
      </c>
      <c r="O1833">
        <v>88</v>
      </c>
      <c r="P1833" s="8">
        <f>_xlfn.XLOOKUP(D1833,Consumer_Price_Index!A:A,Consumer_Price_Index!B:B)</f>
        <v>107.6</v>
      </c>
      <c r="Q1833" s="13" t="str">
        <f>IF(ISNUMBER(M1833), M1833*(Consumer_Price_Index!$B$45/(_xlfn.XLOOKUP('Working Data'!D801,Consumer_Price_Index!A:A,Consumer_Price_Index!B:B))), "Missing")</f>
        <v>Missing</v>
      </c>
      <c r="R1833" t="str">
        <f t="shared" si="28"/>
        <v>No</v>
      </c>
    </row>
    <row r="1834" spans="1:18" x14ac:dyDescent="0.25">
      <c r="A1834" t="s">
        <v>16482</v>
      </c>
      <c r="B1834" t="s">
        <v>101</v>
      </c>
      <c r="C1834" t="s">
        <v>24</v>
      </c>
      <c r="D1834" s="11">
        <v>1992</v>
      </c>
      <c r="E1834" t="s">
        <v>16481</v>
      </c>
      <c r="F1834">
        <v>5.8</v>
      </c>
      <c r="G1834">
        <v>38000</v>
      </c>
      <c r="H1834" t="s">
        <v>9158</v>
      </c>
      <c r="I1834" t="s">
        <v>16480</v>
      </c>
      <c r="J1834" t="s">
        <v>15943</v>
      </c>
      <c r="K1834" t="s">
        <v>7</v>
      </c>
      <c r="L1834" s="7">
        <v>7000000</v>
      </c>
      <c r="M1834" s="7">
        <v>40693477</v>
      </c>
      <c r="N1834" t="s">
        <v>16479</v>
      </c>
      <c r="O1834">
        <v>88</v>
      </c>
      <c r="P1834" s="8">
        <f>_xlfn.XLOOKUP(D1834,Consumer_Price_Index!A:A,Consumer_Price_Index!B:B)</f>
        <v>140.30000000000001</v>
      </c>
      <c r="Q1834" s="13">
        <f>IF(ISNUMBER(M1834), M1834*(Consumer_Price_Index!$B$45/(_xlfn.XLOOKUP('Working Data'!D2091,Consumer_Price_Index!A:A,Consumer_Price_Index!B:B))), "Missing")</f>
        <v>54003930.496080138</v>
      </c>
      <c r="R1834" t="str">
        <f t="shared" si="28"/>
        <v>Yes</v>
      </c>
    </row>
    <row r="1835" spans="1:18" x14ac:dyDescent="0.25">
      <c r="A1835" t="s">
        <v>12805</v>
      </c>
      <c r="B1835" t="s">
        <v>41</v>
      </c>
      <c r="C1835" t="s">
        <v>34</v>
      </c>
      <c r="D1835" s="11">
        <v>1999</v>
      </c>
      <c r="E1835" t="s">
        <v>12568</v>
      </c>
      <c r="F1835">
        <v>5.8</v>
      </c>
      <c r="G1835">
        <v>107000</v>
      </c>
      <c r="H1835" t="s">
        <v>7066</v>
      </c>
      <c r="I1835" t="s">
        <v>12804</v>
      </c>
      <c r="J1835" t="s">
        <v>3674</v>
      </c>
      <c r="K1835" t="s">
        <v>7</v>
      </c>
      <c r="L1835" s="7">
        <v>100000000</v>
      </c>
      <c r="M1835" s="7">
        <v>211989043</v>
      </c>
      <c r="N1835" t="s">
        <v>10745</v>
      </c>
      <c r="O1835">
        <v>122</v>
      </c>
      <c r="P1835" s="8">
        <f>_xlfn.XLOOKUP(D1835,Consumer_Price_Index!A:A,Consumer_Price_Index!B:B)</f>
        <v>166.6</v>
      </c>
      <c r="Q1835" s="13">
        <f>IF(ISNUMBER(M1835), M1835*(Consumer_Price_Index!$B$45/(_xlfn.XLOOKUP('Working Data'!D3489,Consumer_Price_Index!A:A,Consumer_Price_Index!B:B))), "Missing")</f>
        <v>568600892.62411976</v>
      </c>
      <c r="R1835" t="str">
        <f t="shared" si="28"/>
        <v>Yes</v>
      </c>
    </row>
    <row r="1836" spans="1:18" x14ac:dyDescent="0.25">
      <c r="A1836" t="s">
        <v>11063</v>
      </c>
      <c r="B1836" t="s">
        <v>68</v>
      </c>
      <c r="C1836" t="s">
        <v>87</v>
      </c>
      <c r="D1836" s="11">
        <v>2002</v>
      </c>
      <c r="E1836" t="s">
        <v>11062</v>
      </c>
      <c r="F1836">
        <v>5.8</v>
      </c>
      <c r="G1836">
        <v>41000</v>
      </c>
      <c r="H1836" t="s">
        <v>5469</v>
      </c>
      <c r="I1836" t="s">
        <v>11061</v>
      </c>
      <c r="J1836" t="s">
        <v>1287</v>
      </c>
      <c r="K1836" t="s">
        <v>7</v>
      </c>
      <c r="L1836" s="7">
        <v>38000000</v>
      </c>
      <c r="M1836" s="7">
        <v>51806184</v>
      </c>
      <c r="N1836" t="s">
        <v>114</v>
      </c>
      <c r="O1836">
        <v>115</v>
      </c>
      <c r="P1836" s="8">
        <f>_xlfn.XLOOKUP(D1836,Consumer_Price_Index!A:A,Consumer_Price_Index!B:B)</f>
        <v>179.9</v>
      </c>
      <c r="Q1836" s="13">
        <f>IF(ISNUMBER(M1836), M1836*(Consumer_Price_Index!$B$45/(_xlfn.XLOOKUP('Working Data'!D4131,Consumer_Price_Index!A:A,Consumer_Price_Index!B:B))), "Missing")</f>
        <v>191569711.95145631</v>
      </c>
      <c r="R1836" t="str">
        <f t="shared" si="28"/>
        <v>Yes</v>
      </c>
    </row>
    <row r="1837" spans="1:18" x14ac:dyDescent="0.25">
      <c r="A1837" t="s">
        <v>16827</v>
      </c>
      <c r="B1837" t="s">
        <v>101</v>
      </c>
      <c r="C1837" t="s">
        <v>24</v>
      </c>
      <c r="D1837" s="11">
        <v>1991</v>
      </c>
      <c r="E1837" t="s">
        <v>16588</v>
      </c>
      <c r="F1837">
        <v>5.8</v>
      </c>
      <c r="G1837">
        <v>11000</v>
      </c>
      <c r="H1837" t="s">
        <v>16826</v>
      </c>
      <c r="I1837" t="s">
        <v>16826</v>
      </c>
      <c r="J1837" t="s">
        <v>16825</v>
      </c>
      <c r="K1837" t="s">
        <v>7</v>
      </c>
      <c r="M1837" s="7">
        <v>14143280</v>
      </c>
      <c r="N1837" t="s">
        <v>6122</v>
      </c>
      <c r="O1837">
        <v>91</v>
      </c>
      <c r="P1837" s="8">
        <f>_xlfn.XLOOKUP(D1837,Consumer_Price_Index!A:A,Consumer_Price_Index!B:B)</f>
        <v>136.19999999999999</v>
      </c>
      <c r="Q1837" s="13">
        <f>IF(ISNUMBER(M1837), M1837*(Consumer_Price_Index!$B$45/(_xlfn.XLOOKUP('Working Data'!D1965,Consumer_Price_Index!A:A,Consumer_Price_Index!B:B))), "Missing")</f>
        <v>18206410.713983946</v>
      </c>
      <c r="R1837" t="str">
        <f t="shared" si="28"/>
        <v>No</v>
      </c>
    </row>
    <row r="1838" spans="1:18" x14ac:dyDescent="0.25">
      <c r="A1838" t="s">
        <v>15749</v>
      </c>
      <c r="B1838" t="s">
        <v>68</v>
      </c>
      <c r="C1838" t="s">
        <v>24</v>
      </c>
      <c r="D1838" s="11">
        <v>1993</v>
      </c>
      <c r="E1838" t="s">
        <v>15748</v>
      </c>
      <c r="F1838">
        <v>5.8</v>
      </c>
      <c r="G1838">
        <v>7000</v>
      </c>
      <c r="H1838" t="s">
        <v>15747</v>
      </c>
      <c r="I1838" t="s">
        <v>15746</v>
      </c>
      <c r="J1838" t="s">
        <v>15745</v>
      </c>
      <c r="K1838" t="s">
        <v>7</v>
      </c>
      <c r="M1838" s="7">
        <v>7839327</v>
      </c>
      <c r="N1838" t="s">
        <v>704</v>
      </c>
      <c r="O1838">
        <v>91</v>
      </c>
      <c r="P1838" s="8">
        <f>_xlfn.XLOOKUP(D1838,Consumer_Price_Index!A:A,Consumer_Price_Index!B:B)</f>
        <v>144.5</v>
      </c>
      <c r="Q1838" s="13">
        <f>IF(ISNUMBER(M1838), M1838*(Consumer_Price_Index!$B$45/(_xlfn.XLOOKUP('Working Data'!D2378,Consumer_Price_Index!A:A,Consumer_Price_Index!B:B))), "Missing")</f>
        <v>19263249.49112903</v>
      </c>
      <c r="R1838" t="str">
        <f t="shared" si="28"/>
        <v>No</v>
      </c>
    </row>
    <row r="1839" spans="1:18" x14ac:dyDescent="0.25">
      <c r="A1839" t="s">
        <v>8985</v>
      </c>
      <c r="B1839" t="s">
        <v>41</v>
      </c>
      <c r="C1839" t="s">
        <v>5</v>
      </c>
      <c r="D1839" s="11">
        <v>2006</v>
      </c>
      <c r="E1839" t="s">
        <v>8760</v>
      </c>
      <c r="F1839">
        <v>5.8</v>
      </c>
      <c r="G1839">
        <v>133000</v>
      </c>
      <c r="H1839" t="s">
        <v>7347</v>
      </c>
      <c r="I1839" t="s">
        <v>8743</v>
      </c>
      <c r="J1839" t="s">
        <v>6261</v>
      </c>
      <c r="K1839" t="s">
        <v>7</v>
      </c>
      <c r="L1839" s="7">
        <v>25000000</v>
      </c>
      <c r="M1839" s="7">
        <v>118890272</v>
      </c>
      <c r="N1839" t="s">
        <v>666</v>
      </c>
      <c r="O1839">
        <v>93</v>
      </c>
      <c r="P1839" s="8">
        <f>_xlfn.XLOOKUP(D1839,Consumer_Price_Index!A:A,Consumer_Price_Index!B:B)</f>
        <v>201.6</v>
      </c>
      <c r="Q1839" s="13">
        <f>IF(ISNUMBER(M1839), M1839*(Consumer_Price_Index!$B$45/(_xlfn.XLOOKUP('Working Data'!D4904,Consumer_Price_Index!A:A,Consumer_Price_Index!B:B))), "Missing")</f>
        <v>141673312</v>
      </c>
      <c r="R1839" t="str">
        <f t="shared" si="28"/>
        <v>Yes</v>
      </c>
    </row>
    <row r="1840" spans="1:18" x14ac:dyDescent="0.25">
      <c r="A1840" t="s">
        <v>6279</v>
      </c>
      <c r="B1840" t="s">
        <v>41</v>
      </c>
      <c r="C1840" t="s">
        <v>34</v>
      </c>
      <c r="D1840" s="11">
        <v>2011</v>
      </c>
      <c r="E1840" t="s">
        <v>5987</v>
      </c>
      <c r="F1840">
        <v>5.8</v>
      </c>
      <c r="G1840">
        <v>109000</v>
      </c>
      <c r="H1840" t="s">
        <v>4480</v>
      </c>
      <c r="I1840" t="s">
        <v>3246</v>
      </c>
      <c r="J1840" t="s">
        <v>6278</v>
      </c>
      <c r="K1840" t="s">
        <v>7</v>
      </c>
      <c r="L1840" s="7">
        <v>40000000</v>
      </c>
      <c r="M1840" s="7">
        <v>157887643</v>
      </c>
      <c r="N1840" t="s">
        <v>666</v>
      </c>
      <c r="O1840">
        <v>92</v>
      </c>
      <c r="P1840" s="8">
        <f>_xlfn.XLOOKUP(D1840,Consumer_Price_Index!A:A,Consumer_Price_Index!B:B)</f>
        <v>224.9</v>
      </c>
      <c r="Q1840" s="13">
        <f>IF(ISNUMBER(M1840), M1840*(Consumer_Price_Index!$B$45/(_xlfn.XLOOKUP('Working Data'!D5924,Consumer_Price_Index!A:A,Consumer_Price_Index!B:B))), "Missing")</f>
        <v>288765695.21068424</v>
      </c>
      <c r="R1840" t="str">
        <f t="shared" si="28"/>
        <v>Yes</v>
      </c>
    </row>
    <row r="1841" spans="1:18" x14ac:dyDescent="0.25">
      <c r="A1841" t="s">
        <v>8833</v>
      </c>
      <c r="B1841" t="s">
        <v>68</v>
      </c>
      <c r="C1841" t="s">
        <v>34</v>
      </c>
      <c r="D1841" s="11">
        <v>2006</v>
      </c>
      <c r="E1841" t="s">
        <v>8760</v>
      </c>
      <c r="F1841">
        <v>5.8</v>
      </c>
      <c r="G1841">
        <v>57000</v>
      </c>
      <c r="H1841" t="s">
        <v>8832</v>
      </c>
      <c r="I1841" t="s">
        <v>8831</v>
      </c>
      <c r="J1841" t="s">
        <v>96</v>
      </c>
      <c r="K1841" t="s">
        <v>7</v>
      </c>
      <c r="L1841" s="7">
        <v>50000000</v>
      </c>
      <c r="M1841" s="7">
        <v>82751189</v>
      </c>
      <c r="N1841" t="s">
        <v>138</v>
      </c>
      <c r="O1841">
        <v>105</v>
      </c>
      <c r="P1841" s="8">
        <f>_xlfn.XLOOKUP(D1841,Consumer_Price_Index!A:A,Consumer_Price_Index!B:B)</f>
        <v>201.6</v>
      </c>
      <c r="Q1841" s="13">
        <f>IF(ISNUMBER(M1841), M1841*(Consumer_Price_Index!$B$45/(_xlfn.XLOOKUP('Working Data'!D4970,Consumer_Price_Index!A:A,Consumer_Price_Index!B:B))), "Missing")</f>
        <v>129105413.6625704</v>
      </c>
      <c r="R1841" t="str">
        <f t="shared" si="28"/>
        <v>Yes</v>
      </c>
    </row>
    <row r="1842" spans="1:18" x14ac:dyDescent="0.25">
      <c r="A1842" t="s">
        <v>16964</v>
      </c>
      <c r="B1842" t="s">
        <v>68</v>
      </c>
      <c r="C1842" t="s">
        <v>34</v>
      </c>
      <c r="D1842" s="11">
        <v>1991</v>
      </c>
      <c r="E1842" t="s">
        <v>16736</v>
      </c>
      <c r="F1842">
        <v>5.8</v>
      </c>
      <c r="G1842">
        <v>6600</v>
      </c>
      <c r="H1842" t="s">
        <v>15886</v>
      </c>
      <c r="I1842" t="s">
        <v>16963</v>
      </c>
      <c r="J1842" t="s">
        <v>13763</v>
      </c>
      <c r="K1842" t="s">
        <v>7</v>
      </c>
      <c r="L1842" s="7">
        <v>35000000</v>
      </c>
      <c r="M1842" s="7">
        <v>14587732</v>
      </c>
      <c r="N1842" t="s">
        <v>108</v>
      </c>
      <c r="O1842">
        <v>115</v>
      </c>
      <c r="P1842" s="8">
        <f>_xlfn.XLOOKUP(D1842,Consumer_Price_Index!A:A,Consumer_Price_Index!B:B)</f>
        <v>136.19999999999999</v>
      </c>
      <c r="Q1842" s="13">
        <f>IF(ISNUMBER(M1842), M1842*(Consumer_Price_Index!$B$45/(_xlfn.XLOOKUP('Working Data'!D1909,Consumer_Price_Index!A:A,Consumer_Price_Index!B:B))), "Missing")</f>
        <v>44627328.718875498</v>
      </c>
      <c r="R1842" t="str">
        <f t="shared" si="28"/>
        <v>Yes</v>
      </c>
    </row>
    <row r="1843" spans="1:18" x14ac:dyDescent="0.25">
      <c r="A1843" t="s">
        <v>13731</v>
      </c>
      <c r="B1843" t="s">
        <v>68</v>
      </c>
      <c r="C1843" t="s">
        <v>24</v>
      </c>
      <c r="D1843" s="11">
        <v>1997</v>
      </c>
      <c r="E1843" t="s">
        <v>13486</v>
      </c>
      <c r="F1843">
        <v>5.8</v>
      </c>
      <c r="G1843">
        <v>10000</v>
      </c>
      <c r="H1843" t="s">
        <v>13471</v>
      </c>
      <c r="I1843" t="s">
        <v>13730</v>
      </c>
      <c r="J1843" t="s">
        <v>8405</v>
      </c>
      <c r="K1843" t="s">
        <v>7</v>
      </c>
      <c r="L1843" s="7">
        <v>35000000</v>
      </c>
      <c r="M1843" s="7">
        <v>32748995</v>
      </c>
      <c r="N1843" t="s">
        <v>103</v>
      </c>
      <c r="O1843">
        <v>115</v>
      </c>
      <c r="P1843" s="8">
        <f>_xlfn.XLOOKUP(D1843,Consumer_Price_Index!A:A,Consumer_Price_Index!B:B)</f>
        <v>160.5</v>
      </c>
      <c r="Q1843" s="13">
        <f>IF(ISNUMBER(M1843), M1843*(Consumer_Price_Index!$B$45/(_xlfn.XLOOKUP('Working Data'!D3159,Consumer_Price_Index!A:A,Consumer_Price_Index!B:B))), "Missing")</f>
        <v>42826690.027896993</v>
      </c>
      <c r="R1843" t="str">
        <f t="shared" si="28"/>
        <v>Yes</v>
      </c>
    </row>
    <row r="1844" spans="1:18" x14ac:dyDescent="0.25">
      <c r="A1844" t="s">
        <v>11032</v>
      </c>
      <c r="B1844" t="s">
        <v>41</v>
      </c>
      <c r="C1844" t="s">
        <v>24</v>
      </c>
      <c r="D1844" s="11">
        <v>2002</v>
      </c>
      <c r="E1844" t="s">
        <v>10747</v>
      </c>
      <c r="F1844">
        <v>5.8</v>
      </c>
      <c r="G1844">
        <v>26000</v>
      </c>
      <c r="H1844" t="s">
        <v>11031</v>
      </c>
      <c r="I1844" t="s">
        <v>2160</v>
      </c>
      <c r="J1844" t="s">
        <v>2160</v>
      </c>
      <c r="K1844" t="s">
        <v>7</v>
      </c>
      <c r="L1844" s="7">
        <v>10000000</v>
      </c>
      <c r="M1844" s="7">
        <v>33526835</v>
      </c>
      <c r="N1844" t="s">
        <v>11030</v>
      </c>
      <c r="O1844">
        <v>85</v>
      </c>
      <c r="P1844" s="8">
        <f>_xlfn.XLOOKUP(D1844,Consumer_Price_Index!A:A,Consumer_Price_Index!B:B)</f>
        <v>179.9</v>
      </c>
      <c r="Q1844" s="13">
        <f>IF(ISNUMBER(M1844), M1844*(Consumer_Price_Index!$B$45/(_xlfn.XLOOKUP('Working Data'!D4143,Consumer_Price_Index!A:A,Consumer_Price_Index!B:B))), "Missing")</f>
        <v>86353564.027895182</v>
      </c>
      <c r="R1844" t="str">
        <f t="shared" si="28"/>
        <v>Yes</v>
      </c>
    </row>
    <row r="1845" spans="1:18" x14ac:dyDescent="0.25">
      <c r="A1845" t="s">
        <v>8726</v>
      </c>
      <c r="B1845" t="s">
        <v>41</v>
      </c>
      <c r="C1845" t="s">
        <v>24</v>
      </c>
      <c r="D1845" s="11">
        <v>2006</v>
      </c>
      <c r="E1845" t="s">
        <v>8601</v>
      </c>
      <c r="F1845">
        <v>5.8</v>
      </c>
      <c r="G1845">
        <v>29000</v>
      </c>
      <c r="H1845" t="s">
        <v>1414</v>
      </c>
      <c r="I1845" t="s">
        <v>1414</v>
      </c>
      <c r="J1845" t="s">
        <v>3433</v>
      </c>
      <c r="K1845" t="s">
        <v>7</v>
      </c>
      <c r="L1845" s="7">
        <v>6500000</v>
      </c>
      <c r="M1845" s="7">
        <v>18245244</v>
      </c>
      <c r="N1845" t="s">
        <v>6824</v>
      </c>
      <c r="O1845">
        <v>88</v>
      </c>
      <c r="P1845" s="8">
        <f>_xlfn.XLOOKUP(D1845,Consumer_Price_Index!A:A,Consumer_Price_Index!B:B)</f>
        <v>201.6</v>
      </c>
      <c r="Q1845" s="13">
        <f>IF(ISNUMBER(M1845), M1845*(Consumer_Price_Index!$B$45/(_xlfn.XLOOKUP('Working Data'!D5003,Consumer_Price_Index!A:A,Consumer_Price_Index!B:B))), "Missing")</f>
        <v>46993456.016906165</v>
      </c>
      <c r="R1845" t="str">
        <f t="shared" si="28"/>
        <v>Yes</v>
      </c>
    </row>
    <row r="1846" spans="1:18" x14ac:dyDescent="0.25">
      <c r="A1846" t="s">
        <v>5194</v>
      </c>
      <c r="B1846" t="s">
        <v>68</v>
      </c>
      <c r="C1846" t="s">
        <v>34</v>
      </c>
      <c r="D1846" s="11">
        <v>2013</v>
      </c>
      <c r="E1846" t="s">
        <v>5193</v>
      </c>
      <c r="F1846">
        <v>5.8</v>
      </c>
      <c r="G1846">
        <v>176000</v>
      </c>
      <c r="H1846" t="s">
        <v>1928</v>
      </c>
      <c r="I1846" t="s">
        <v>909</v>
      </c>
      <c r="J1846" t="s">
        <v>996</v>
      </c>
      <c r="K1846" t="s">
        <v>7</v>
      </c>
      <c r="L1846" s="7">
        <v>130000000</v>
      </c>
      <c r="M1846" s="7">
        <v>375740705</v>
      </c>
      <c r="N1846" t="s">
        <v>108</v>
      </c>
      <c r="O1846">
        <v>110</v>
      </c>
      <c r="P1846" s="8">
        <f>_xlfn.XLOOKUP(D1846,Consumer_Price_Index!A:A,Consumer_Price_Index!B:B)</f>
        <v>233</v>
      </c>
      <c r="Q1846" s="13">
        <f>IF(ISNUMBER(M1846), M1846*(Consumer_Price_Index!$B$45/(_xlfn.XLOOKUP('Working Data'!D6281,Consumer_Price_Index!A:A,Consumer_Price_Index!B:B))), "Missing")</f>
        <v>772524917.76990545</v>
      </c>
      <c r="R1846" t="str">
        <f t="shared" si="28"/>
        <v>Yes</v>
      </c>
    </row>
    <row r="1847" spans="1:18" x14ac:dyDescent="0.25">
      <c r="A1847" t="s">
        <v>7521</v>
      </c>
      <c r="B1847" t="s">
        <v>68</v>
      </c>
      <c r="C1847" t="s">
        <v>34</v>
      </c>
      <c r="D1847" s="11">
        <v>2009</v>
      </c>
      <c r="E1847" t="s">
        <v>7309</v>
      </c>
      <c r="F1847">
        <v>5.8</v>
      </c>
      <c r="G1847">
        <v>202000</v>
      </c>
      <c r="H1847" t="s">
        <v>7520</v>
      </c>
      <c r="I1847" t="s">
        <v>4266</v>
      </c>
      <c r="J1847" t="s">
        <v>7427</v>
      </c>
      <c r="K1847" t="s">
        <v>7</v>
      </c>
      <c r="L1847" s="7">
        <v>175000000</v>
      </c>
      <c r="M1847" s="7">
        <v>302469017</v>
      </c>
      <c r="N1847" t="s">
        <v>108</v>
      </c>
      <c r="O1847">
        <v>118</v>
      </c>
      <c r="P1847" s="8">
        <f>_xlfn.XLOOKUP(D1847,Consumer_Price_Index!A:A,Consumer_Price_Index!B:B)</f>
        <v>214.5</v>
      </c>
      <c r="Q1847" s="13">
        <f>IF(ISNUMBER(M1847), M1847*(Consumer_Price_Index!$B$45/(_xlfn.XLOOKUP('Working Data'!D5451,Consumer_Price_Index!A:A,Consumer_Price_Index!B:B))), "Missing")</f>
        <v>637801449.68788934</v>
      </c>
      <c r="R1847" t="str">
        <f t="shared" si="28"/>
        <v>Yes</v>
      </c>
    </row>
    <row r="1848" spans="1:18" x14ac:dyDescent="0.25">
      <c r="A1848" t="s">
        <v>7398</v>
      </c>
      <c r="B1848" t="s">
        <v>41</v>
      </c>
      <c r="C1848" t="s">
        <v>34</v>
      </c>
      <c r="D1848" s="11">
        <v>2009</v>
      </c>
      <c r="E1848" t="s">
        <v>7204</v>
      </c>
      <c r="F1848">
        <v>5.8</v>
      </c>
      <c r="G1848">
        <v>131000</v>
      </c>
      <c r="H1848" t="s">
        <v>6236</v>
      </c>
      <c r="I1848" t="s">
        <v>6236</v>
      </c>
      <c r="J1848" t="s">
        <v>899</v>
      </c>
      <c r="K1848" t="s">
        <v>7</v>
      </c>
      <c r="L1848" s="7">
        <v>50000000</v>
      </c>
      <c r="M1848" s="7">
        <v>40828540</v>
      </c>
      <c r="N1848" t="s">
        <v>842</v>
      </c>
      <c r="O1848">
        <v>95</v>
      </c>
      <c r="P1848" s="8">
        <f>_xlfn.XLOOKUP(D1848,Consumer_Price_Index!A:A,Consumer_Price_Index!B:B)</f>
        <v>214.5</v>
      </c>
      <c r="Q1848" s="13">
        <f>IF(ISNUMBER(M1848), M1848*(Consumer_Price_Index!$B$45/(_xlfn.XLOOKUP('Working Data'!D5505,Consumer_Price_Index!A:A,Consumer_Price_Index!B:B))), "Missing")</f>
        <v>109511057.5528169</v>
      </c>
      <c r="R1848" t="str">
        <f t="shared" si="28"/>
        <v>Yes</v>
      </c>
    </row>
    <row r="1849" spans="1:18" x14ac:dyDescent="0.25">
      <c r="A1849" t="s">
        <v>8213</v>
      </c>
      <c r="B1849" t="s">
        <v>41</v>
      </c>
      <c r="C1849" t="s">
        <v>24</v>
      </c>
      <c r="D1849" s="11">
        <v>2007</v>
      </c>
      <c r="E1849" t="s">
        <v>8212</v>
      </c>
      <c r="F1849">
        <v>5.8</v>
      </c>
      <c r="G1849">
        <v>24000</v>
      </c>
      <c r="H1849" t="s">
        <v>3435</v>
      </c>
      <c r="I1849" t="s">
        <v>4280</v>
      </c>
      <c r="J1849" t="s">
        <v>8211</v>
      </c>
      <c r="K1849" t="s">
        <v>7</v>
      </c>
      <c r="L1849" s="7">
        <v>20000000</v>
      </c>
      <c r="M1849" s="7">
        <v>25000167</v>
      </c>
      <c r="N1849" t="s">
        <v>6260</v>
      </c>
      <c r="O1849">
        <v>113</v>
      </c>
      <c r="P1849" s="8">
        <f>_xlfn.XLOOKUP(D1849,Consumer_Price_Index!A:A,Consumer_Price_Index!B:B)</f>
        <v>207.3</v>
      </c>
      <c r="Q1849" s="13">
        <f>IF(ISNUMBER(M1849), M1849*(Consumer_Price_Index!$B$45/(_xlfn.XLOOKUP('Working Data'!D5199,Consumer_Price_Index!A:A,Consumer_Price_Index!B:B))), "Missing")</f>
        <v>73316177.910490841</v>
      </c>
      <c r="R1849" t="str">
        <f t="shared" si="28"/>
        <v>Yes</v>
      </c>
    </row>
    <row r="1850" spans="1:18" x14ac:dyDescent="0.25">
      <c r="A1850" t="s">
        <v>7224</v>
      </c>
      <c r="B1850" t="s">
        <v>68</v>
      </c>
      <c r="C1850" t="s">
        <v>24</v>
      </c>
      <c r="D1850" s="11">
        <v>2009</v>
      </c>
      <c r="E1850" t="s">
        <v>7223</v>
      </c>
      <c r="F1850">
        <v>5.8</v>
      </c>
      <c r="G1850">
        <v>86000</v>
      </c>
      <c r="H1850" t="s">
        <v>4533</v>
      </c>
      <c r="I1850" t="s">
        <v>2087</v>
      </c>
      <c r="J1850" t="s">
        <v>691</v>
      </c>
      <c r="K1850" t="s">
        <v>7</v>
      </c>
      <c r="L1850" s="7">
        <v>37500000</v>
      </c>
      <c r="M1850" s="7">
        <v>102366815</v>
      </c>
      <c r="N1850" t="s">
        <v>7222</v>
      </c>
      <c r="O1850">
        <v>100</v>
      </c>
      <c r="P1850" s="8">
        <f>_xlfn.XLOOKUP(D1850,Consumer_Price_Index!A:A,Consumer_Price_Index!B:B)</f>
        <v>214.5</v>
      </c>
      <c r="Q1850" s="13">
        <f>IF(ISNUMBER(M1850), M1850*(Consumer_Price_Index!$B$45/(_xlfn.XLOOKUP('Working Data'!D5578,Consumer_Price_Index!A:A,Consumer_Price_Index!B:B))), "Missing")</f>
        <v>129963202.21041666</v>
      </c>
      <c r="R1850" t="str">
        <f t="shared" si="28"/>
        <v>Yes</v>
      </c>
    </row>
    <row r="1851" spans="1:18" x14ac:dyDescent="0.25">
      <c r="A1851" t="s">
        <v>10478</v>
      </c>
      <c r="B1851" t="s">
        <v>41</v>
      </c>
      <c r="C1851" t="s">
        <v>5</v>
      </c>
      <c r="D1851" s="11">
        <v>2003</v>
      </c>
      <c r="E1851" t="s">
        <v>10477</v>
      </c>
      <c r="F1851">
        <v>5.8</v>
      </c>
      <c r="G1851">
        <v>108000</v>
      </c>
      <c r="H1851" t="s">
        <v>7725</v>
      </c>
      <c r="I1851" t="s">
        <v>6713</v>
      </c>
      <c r="J1851" t="s">
        <v>2116</v>
      </c>
      <c r="K1851" t="s">
        <v>7</v>
      </c>
      <c r="L1851" s="7">
        <v>40000000</v>
      </c>
      <c r="M1851" s="7">
        <v>141591324</v>
      </c>
      <c r="N1851" t="s">
        <v>114</v>
      </c>
      <c r="O1851">
        <v>98</v>
      </c>
      <c r="P1851" s="8">
        <f>_xlfn.XLOOKUP(D1851,Consumer_Price_Index!A:A,Consumer_Price_Index!B:B)</f>
        <v>184</v>
      </c>
      <c r="Q1851" s="13">
        <f>IF(ISNUMBER(M1851), M1851*(Consumer_Price_Index!$B$45/(_xlfn.XLOOKUP('Working Data'!D4353,Consumer_Price_Index!A:A,Consumer_Price_Index!B:B))), "Missing")</f>
        <v>200384934.61588481</v>
      </c>
      <c r="R1851" t="str">
        <f t="shared" si="28"/>
        <v>Yes</v>
      </c>
    </row>
    <row r="1852" spans="1:18" x14ac:dyDescent="0.25">
      <c r="A1852" t="s">
        <v>6249</v>
      </c>
      <c r="B1852" t="s">
        <v>41</v>
      </c>
      <c r="C1852" t="s">
        <v>24</v>
      </c>
      <c r="D1852" s="11">
        <v>2011</v>
      </c>
      <c r="E1852" t="s">
        <v>6248</v>
      </c>
      <c r="F1852">
        <v>5.8</v>
      </c>
      <c r="G1852">
        <v>121000</v>
      </c>
      <c r="H1852" t="s">
        <v>4522</v>
      </c>
      <c r="I1852" t="s">
        <v>6247</v>
      </c>
      <c r="J1852" t="s">
        <v>2121</v>
      </c>
      <c r="K1852" t="s">
        <v>7</v>
      </c>
      <c r="L1852" s="7">
        <v>36000000</v>
      </c>
      <c r="M1852" s="7">
        <v>86157237</v>
      </c>
      <c r="N1852" t="s">
        <v>666</v>
      </c>
      <c r="O1852">
        <v>105</v>
      </c>
      <c r="P1852" s="8">
        <f>_xlfn.XLOOKUP(D1852,Consumer_Price_Index!A:A,Consumer_Price_Index!B:B)</f>
        <v>224.9</v>
      </c>
      <c r="Q1852" s="13">
        <f>IF(ISNUMBER(M1852), M1852*(Consumer_Price_Index!$B$45/(_xlfn.XLOOKUP('Working Data'!D5935,Consumer_Price_Index!A:A,Consumer_Price_Index!B:B))), "Missing")</f>
        <v>263575402.75</v>
      </c>
      <c r="R1852" t="str">
        <f t="shared" si="28"/>
        <v>Yes</v>
      </c>
    </row>
    <row r="1853" spans="1:18" x14ac:dyDescent="0.25">
      <c r="A1853" t="s">
        <v>13331</v>
      </c>
      <c r="B1853" t="s">
        <v>41</v>
      </c>
      <c r="C1853" t="s">
        <v>5</v>
      </c>
      <c r="D1853" s="11">
        <v>1998</v>
      </c>
      <c r="E1853" t="s">
        <v>13330</v>
      </c>
      <c r="F1853">
        <v>5.8</v>
      </c>
      <c r="G1853">
        <v>68000</v>
      </c>
      <c r="H1853" t="s">
        <v>11331</v>
      </c>
      <c r="I1853" t="s">
        <v>11036</v>
      </c>
      <c r="J1853" t="s">
        <v>1834</v>
      </c>
      <c r="K1853" t="s">
        <v>7</v>
      </c>
      <c r="L1853" s="7">
        <v>17000000</v>
      </c>
      <c r="M1853" s="7">
        <v>55041738</v>
      </c>
      <c r="N1853" t="s">
        <v>1991</v>
      </c>
      <c r="O1853">
        <v>86</v>
      </c>
      <c r="P1853" s="8">
        <f>_xlfn.XLOOKUP(D1853,Consumer_Price_Index!A:A,Consumer_Price_Index!B:B)</f>
        <v>163</v>
      </c>
      <c r="Q1853" s="13">
        <f>IF(ISNUMBER(M1853), M1853*(Consumer_Price_Index!$B$45/(_xlfn.XLOOKUP('Working Data'!D3309,Consumer_Price_Index!A:A,Consumer_Price_Index!B:B))), "Missing")</f>
        <v>66790989.918757468</v>
      </c>
      <c r="R1853" t="str">
        <f t="shared" si="28"/>
        <v>Yes</v>
      </c>
    </row>
    <row r="1854" spans="1:18" x14ac:dyDescent="0.25">
      <c r="A1854" t="s">
        <v>17518</v>
      </c>
      <c r="B1854" t="s">
        <v>41</v>
      </c>
      <c r="C1854" t="s">
        <v>34</v>
      </c>
      <c r="D1854" s="11">
        <v>1990</v>
      </c>
      <c r="E1854" t="s">
        <v>17151</v>
      </c>
      <c r="F1854">
        <v>5.8</v>
      </c>
      <c r="G1854">
        <v>28000</v>
      </c>
      <c r="H1854" t="s">
        <v>17517</v>
      </c>
      <c r="I1854" t="s">
        <v>17516</v>
      </c>
      <c r="J1854" t="s">
        <v>11505</v>
      </c>
      <c r="K1854" t="s">
        <v>7</v>
      </c>
      <c r="L1854" s="7">
        <v>10000000</v>
      </c>
      <c r="M1854" s="7">
        <v>47410827</v>
      </c>
      <c r="N1854" t="s">
        <v>138</v>
      </c>
      <c r="O1854">
        <v>96</v>
      </c>
      <c r="P1854" s="8">
        <f>_xlfn.XLOOKUP(D1854,Consumer_Price_Index!A:A,Consumer_Price_Index!B:B)</f>
        <v>130.69999999999999</v>
      </c>
      <c r="Q1854" s="13">
        <f>IF(ISNUMBER(M1854), M1854*(Consumer_Price_Index!$B$45/(_xlfn.XLOOKUP('Working Data'!D1706,Consumer_Price_Index!A:A,Consumer_Price_Index!B:B))), "Missing")</f>
        <v>55819470.583075725</v>
      </c>
      <c r="R1854" t="str">
        <f t="shared" si="28"/>
        <v>Yes</v>
      </c>
    </row>
    <row r="1855" spans="1:18" x14ac:dyDescent="0.25">
      <c r="A1855" t="s">
        <v>6217</v>
      </c>
      <c r="B1855" t="s">
        <v>41</v>
      </c>
      <c r="C1855" t="s">
        <v>34</v>
      </c>
      <c r="D1855" s="11">
        <v>2011</v>
      </c>
      <c r="E1855" t="s">
        <v>5490</v>
      </c>
      <c r="F1855">
        <v>5.8</v>
      </c>
      <c r="G1855">
        <v>85000</v>
      </c>
      <c r="H1855" t="s">
        <v>1410</v>
      </c>
      <c r="I1855" t="s">
        <v>5682</v>
      </c>
      <c r="J1855" t="s">
        <v>6216</v>
      </c>
      <c r="K1855" t="s">
        <v>612</v>
      </c>
      <c r="L1855" s="7">
        <v>23000000</v>
      </c>
      <c r="M1855" s="7">
        <v>34513760</v>
      </c>
      <c r="N1855" t="s">
        <v>4328</v>
      </c>
      <c r="O1855">
        <v>93</v>
      </c>
      <c r="P1855" s="8">
        <f>_xlfn.XLOOKUP(D1855,Consumer_Price_Index!A:A,Consumer_Price_Index!B:B)</f>
        <v>224.9</v>
      </c>
      <c r="Q1855" s="13">
        <f>IF(ISNUMBER(M1855), M1855*(Consumer_Price_Index!$B$45/(_xlfn.XLOOKUP('Working Data'!D5948,Consumer_Price_Index!A:A,Consumer_Price_Index!B:B))), "Missing")</f>
        <v>74956113.129009262</v>
      </c>
      <c r="R1855" t="str">
        <f t="shared" si="28"/>
        <v>Yes</v>
      </c>
    </row>
    <row r="1856" spans="1:18" x14ac:dyDescent="0.25">
      <c r="A1856" t="s">
        <v>4125</v>
      </c>
      <c r="B1856" t="s">
        <v>101</v>
      </c>
      <c r="C1856" t="s">
        <v>409</v>
      </c>
      <c r="D1856" s="11">
        <v>2014</v>
      </c>
      <c r="E1856" t="s">
        <v>4124</v>
      </c>
      <c r="F1856">
        <v>5.8</v>
      </c>
      <c r="G1856">
        <v>26000</v>
      </c>
      <c r="H1856" t="s">
        <v>4123</v>
      </c>
      <c r="I1856" t="s">
        <v>4123</v>
      </c>
      <c r="J1856" t="s">
        <v>2141</v>
      </c>
      <c r="K1856" t="s">
        <v>7</v>
      </c>
      <c r="L1856" s="7">
        <v>12000000</v>
      </c>
      <c r="M1856" s="7">
        <v>101982712</v>
      </c>
      <c r="N1856" t="s">
        <v>2694</v>
      </c>
      <c r="O1856">
        <v>99</v>
      </c>
      <c r="P1856" s="8">
        <f>_xlfn.XLOOKUP(D1856,Consumer_Price_Index!A:A,Consumer_Price_Index!B:B)</f>
        <v>236.7</v>
      </c>
      <c r="Q1856" s="13">
        <f>IF(ISNUMBER(M1856), M1856*(Consumer_Price_Index!$B$45/(_xlfn.XLOOKUP('Working Data'!D6629,Consumer_Price_Index!A:A,Consumer_Price_Index!B:B))), "Missing")</f>
        <v>311989280.58634537</v>
      </c>
      <c r="R1856" t="str">
        <f t="shared" si="28"/>
        <v>Yes</v>
      </c>
    </row>
    <row r="1857" spans="1:18" x14ac:dyDescent="0.25">
      <c r="A1857" t="s">
        <v>14112</v>
      </c>
      <c r="B1857" t="s">
        <v>41</v>
      </c>
      <c r="C1857" t="s">
        <v>11</v>
      </c>
      <c r="D1857" s="11">
        <v>1996</v>
      </c>
      <c r="E1857" t="s">
        <v>14111</v>
      </c>
      <c r="F1857">
        <v>5.8</v>
      </c>
      <c r="G1857">
        <v>5100</v>
      </c>
      <c r="H1857" t="s">
        <v>8681</v>
      </c>
      <c r="I1857" t="s">
        <v>14110</v>
      </c>
      <c r="J1857" t="s">
        <v>2690</v>
      </c>
      <c r="K1857" t="s">
        <v>7</v>
      </c>
      <c r="L1857" s="7">
        <v>25000000</v>
      </c>
      <c r="M1857" s="7">
        <v>5009305</v>
      </c>
      <c r="N1857" t="s">
        <v>14109</v>
      </c>
      <c r="O1857">
        <v>132</v>
      </c>
      <c r="P1857" s="8">
        <f>_xlfn.XLOOKUP(D1857,Consumer_Price_Index!A:A,Consumer_Price_Index!B:B)</f>
        <v>156.9</v>
      </c>
      <c r="Q1857" s="13">
        <f>IF(ISNUMBER(M1857), M1857*(Consumer_Price_Index!$B$45/(_xlfn.XLOOKUP('Working Data'!D3012,Consumer_Price_Index!A:A,Consumer_Price_Index!B:B))), "Missing")</f>
        <v>13436049.590669014</v>
      </c>
      <c r="R1857" t="str">
        <f t="shared" si="28"/>
        <v>Yes</v>
      </c>
    </row>
    <row r="1858" spans="1:18" x14ac:dyDescent="0.25">
      <c r="A1858" t="s">
        <v>17944</v>
      </c>
      <c r="B1858" t="s">
        <v>101</v>
      </c>
      <c r="C1858" t="s">
        <v>24</v>
      </c>
      <c r="D1858" s="11">
        <v>1989</v>
      </c>
      <c r="E1858" t="s">
        <v>17928</v>
      </c>
      <c r="F1858">
        <v>5.8</v>
      </c>
      <c r="G1858">
        <v>6900</v>
      </c>
      <c r="H1858" t="s">
        <v>2823</v>
      </c>
      <c r="I1858" t="s">
        <v>16067</v>
      </c>
      <c r="J1858" t="s">
        <v>16138</v>
      </c>
      <c r="K1858" t="s">
        <v>7</v>
      </c>
      <c r="M1858" s="7">
        <v>18699037</v>
      </c>
      <c r="N1858" t="s">
        <v>138</v>
      </c>
      <c r="O1858">
        <v>94</v>
      </c>
      <c r="P1858" s="8">
        <f>_xlfn.XLOOKUP(D1858,Consumer_Price_Index!A:A,Consumer_Price_Index!B:B)</f>
        <v>124</v>
      </c>
      <c r="Q1858" s="13">
        <f>IF(ISNUMBER(M1858), M1858*(Consumer_Price_Index!$B$45/(_xlfn.XLOOKUP('Working Data'!D1553,Consumer_Price_Index!A:A,Consumer_Price_Index!B:B))), "Missing")</f>
        <v>30161972.33403917</v>
      </c>
      <c r="R1858" t="str">
        <f t="shared" si="28"/>
        <v>No</v>
      </c>
    </row>
    <row r="1859" spans="1:18" x14ac:dyDescent="0.25">
      <c r="A1859" t="s">
        <v>1612</v>
      </c>
      <c r="B1859" t="s">
        <v>41</v>
      </c>
      <c r="C1859" t="s">
        <v>100</v>
      </c>
      <c r="D1859" s="11">
        <v>2018</v>
      </c>
      <c r="E1859" t="s">
        <v>496</v>
      </c>
      <c r="F1859">
        <v>5.8</v>
      </c>
      <c r="G1859">
        <v>31000</v>
      </c>
      <c r="H1859" t="s">
        <v>1611</v>
      </c>
      <c r="I1859" t="s">
        <v>1611</v>
      </c>
      <c r="J1859" t="s">
        <v>1000</v>
      </c>
      <c r="K1859" t="s">
        <v>562</v>
      </c>
      <c r="M1859" s="7">
        <v>2133033</v>
      </c>
      <c r="N1859" t="s">
        <v>1610</v>
      </c>
      <c r="O1859">
        <v>113</v>
      </c>
      <c r="P1859" s="8">
        <f>_xlfn.XLOOKUP(D1859,Consumer_Price_Index!A:A,Consumer_Price_Index!B:B)</f>
        <v>251.1</v>
      </c>
      <c r="Q1859" s="13">
        <f>IF(ISNUMBER(M1859), M1859*(Consumer_Price_Index!$B$45/(_xlfn.XLOOKUP('Working Data'!D7337,Consumer_Price_Index!A:A,Consumer_Price_Index!B:B))), "Missing")</f>
        <v>4972724.9816373372</v>
      </c>
      <c r="R1859" t="str">
        <f t="shared" ref="R1859:R1922" si="29">IF(AND(ISNUMBER(L1859), L1859&gt;0, ISNUMBER(M1859), M1859&gt;0), "Yes", "No")</f>
        <v>No</v>
      </c>
    </row>
    <row r="1860" spans="1:18" x14ac:dyDescent="0.25">
      <c r="A1860" t="s">
        <v>18572</v>
      </c>
      <c r="B1860" t="s">
        <v>68</v>
      </c>
      <c r="C1860" t="s">
        <v>24</v>
      </c>
      <c r="D1860" s="11">
        <v>1988</v>
      </c>
      <c r="E1860" t="s">
        <v>18251</v>
      </c>
      <c r="F1860">
        <v>5.8</v>
      </c>
      <c r="G1860">
        <v>8900</v>
      </c>
      <c r="H1860" t="s">
        <v>1578</v>
      </c>
      <c r="I1860" t="s">
        <v>1578</v>
      </c>
      <c r="J1860" t="s">
        <v>13072</v>
      </c>
      <c r="K1860" t="s">
        <v>612</v>
      </c>
      <c r="L1860" s="7">
        <v>17000000</v>
      </c>
      <c r="M1860" s="7">
        <v>8578231</v>
      </c>
      <c r="N1860" t="s">
        <v>16911</v>
      </c>
      <c r="O1860">
        <v>99</v>
      </c>
      <c r="P1860" s="8">
        <f>_xlfn.XLOOKUP(D1860,Consumer_Price_Index!A:A,Consumer_Price_Index!B:B)</f>
        <v>118.3</v>
      </c>
      <c r="Q1860" s="13">
        <f>IF(ISNUMBER(M1860), M1860*(Consumer_Price_Index!$B$45/(_xlfn.XLOOKUP('Working Data'!D1309,Consumer_Price_Index!A:A,Consumer_Price_Index!B:B))), "Missing")</f>
        <v>10222084.418068049</v>
      </c>
      <c r="R1860" t="str">
        <f t="shared" si="29"/>
        <v>Yes</v>
      </c>
    </row>
    <row r="1861" spans="1:18" x14ac:dyDescent="0.25">
      <c r="A1861" t="s">
        <v>12264</v>
      </c>
      <c r="B1861" t="s">
        <v>41</v>
      </c>
      <c r="C1861" t="s">
        <v>34</v>
      </c>
      <c r="D1861" s="11">
        <v>2000</v>
      </c>
      <c r="E1861" t="s">
        <v>12045</v>
      </c>
      <c r="F1861">
        <v>5.8</v>
      </c>
      <c r="G1861">
        <v>126000</v>
      </c>
      <c r="H1861" t="s">
        <v>9004</v>
      </c>
      <c r="I1861" t="s">
        <v>2708</v>
      </c>
      <c r="J1861" t="s">
        <v>3529</v>
      </c>
      <c r="K1861" t="s">
        <v>7</v>
      </c>
      <c r="L1861" s="7">
        <v>95000000</v>
      </c>
      <c r="M1861" s="7">
        <v>190213455</v>
      </c>
      <c r="N1861" t="s">
        <v>114</v>
      </c>
      <c r="O1861">
        <v>112</v>
      </c>
      <c r="P1861" s="8">
        <f>_xlfn.XLOOKUP(D1861,Consumer_Price_Index!A:A,Consumer_Price_Index!B:B)</f>
        <v>172.2</v>
      </c>
      <c r="Q1861" s="13">
        <f>IF(ISNUMBER(M1861), M1861*(Consumer_Price_Index!$B$45/(_xlfn.XLOOKUP('Working Data'!D3682,Consumer_Price_Index!A:A,Consumer_Price_Index!B:B))), "Missing")</f>
        <v>336573982.22125435</v>
      </c>
      <c r="R1861" t="str">
        <f t="shared" si="29"/>
        <v>Yes</v>
      </c>
    </row>
    <row r="1862" spans="1:18" x14ac:dyDescent="0.25">
      <c r="A1862" t="s">
        <v>2714</v>
      </c>
      <c r="B1862" t="s">
        <v>68</v>
      </c>
      <c r="C1862" t="s">
        <v>24</v>
      </c>
      <c r="D1862" s="11">
        <v>2017</v>
      </c>
      <c r="E1862" t="s">
        <v>2030</v>
      </c>
      <c r="F1862">
        <v>5.8</v>
      </c>
      <c r="G1862">
        <v>30000</v>
      </c>
      <c r="H1862" t="s">
        <v>2713</v>
      </c>
      <c r="I1862" t="s">
        <v>2713</v>
      </c>
      <c r="J1862" t="s">
        <v>2712</v>
      </c>
      <c r="K1862" t="s">
        <v>7</v>
      </c>
      <c r="L1862" s="7">
        <v>12000000</v>
      </c>
      <c r="M1862" s="7">
        <v>37270721</v>
      </c>
      <c r="N1862" t="s">
        <v>2711</v>
      </c>
      <c r="O1862">
        <v>97</v>
      </c>
      <c r="P1862" s="8">
        <f>_xlfn.XLOOKUP(D1862,Consumer_Price_Index!A:A,Consumer_Price_Index!B:B)</f>
        <v>245.1</v>
      </c>
      <c r="Q1862" s="13">
        <f>IF(ISNUMBER(M1862), M1862*(Consumer_Price_Index!$B$45/(_xlfn.XLOOKUP('Working Data'!D7056,Consumer_Price_Index!A:A,Consumer_Price_Index!B:B))), "Missing")</f>
        <v>52943537.010256402</v>
      </c>
      <c r="R1862" t="str">
        <f t="shared" si="29"/>
        <v>Yes</v>
      </c>
    </row>
    <row r="1863" spans="1:18" x14ac:dyDescent="0.25">
      <c r="A1863" t="s">
        <v>12902</v>
      </c>
      <c r="B1863" t="s">
        <v>41</v>
      </c>
      <c r="C1863" t="s">
        <v>24</v>
      </c>
      <c r="D1863" s="11">
        <v>1998</v>
      </c>
      <c r="E1863" t="s">
        <v>12901</v>
      </c>
      <c r="F1863">
        <v>5.8</v>
      </c>
      <c r="G1863">
        <v>4500</v>
      </c>
      <c r="H1863" t="s">
        <v>12900</v>
      </c>
      <c r="I1863" t="s">
        <v>12899</v>
      </c>
      <c r="J1863" t="s">
        <v>7685</v>
      </c>
      <c r="K1863" t="s">
        <v>7</v>
      </c>
      <c r="M1863" s="7">
        <v>77910</v>
      </c>
      <c r="N1863" t="s">
        <v>12898</v>
      </c>
      <c r="O1863">
        <v>102</v>
      </c>
      <c r="P1863" s="8">
        <f>_xlfn.XLOOKUP(D1863,Consumer_Price_Index!A:A,Consumer_Price_Index!B:B)</f>
        <v>163</v>
      </c>
      <c r="Q1863" s="13">
        <f>IF(ISNUMBER(M1863), M1863*(Consumer_Price_Index!$B$45/(_xlfn.XLOOKUP('Working Data'!D3441,Consumer_Price_Index!A:A,Consumer_Price_Index!B:B))), "Missing")</f>
        <v>169202.97220242338</v>
      </c>
      <c r="R1863" t="str">
        <f t="shared" si="29"/>
        <v>No</v>
      </c>
    </row>
    <row r="1864" spans="1:18" x14ac:dyDescent="0.25">
      <c r="A1864" t="s">
        <v>16377</v>
      </c>
      <c r="B1864" t="s">
        <v>68</v>
      </c>
      <c r="C1864" t="s">
        <v>24</v>
      </c>
      <c r="D1864" s="11">
        <v>1992</v>
      </c>
      <c r="E1864" t="s">
        <v>16376</v>
      </c>
      <c r="F1864">
        <v>5.8</v>
      </c>
      <c r="G1864">
        <v>17000</v>
      </c>
      <c r="H1864" t="s">
        <v>10328</v>
      </c>
      <c r="I1864" t="s">
        <v>10328</v>
      </c>
      <c r="J1864" t="s">
        <v>15787</v>
      </c>
      <c r="K1864" t="s">
        <v>7</v>
      </c>
      <c r="L1864" s="7">
        <v>25000000</v>
      </c>
      <c r="M1864" s="7">
        <v>35208854</v>
      </c>
      <c r="N1864" t="s">
        <v>6977</v>
      </c>
      <c r="O1864">
        <v>96</v>
      </c>
      <c r="P1864" s="8">
        <f>_xlfn.XLOOKUP(D1864,Consumer_Price_Index!A:A,Consumer_Price_Index!B:B)</f>
        <v>140.30000000000001</v>
      </c>
      <c r="Q1864" s="13">
        <f>IF(ISNUMBER(M1864), M1864*(Consumer_Price_Index!$B$45/(_xlfn.XLOOKUP('Working Data'!D2134,Consumer_Price_Index!A:A,Consumer_Price_Index!B:B))), "Missing")</f>
        <v>42724563.177220233</v>
      </c>
      <c r="R1864" t="str">
        <f t="shared" si="29"/>
        <v>Yes</v>
      </c>
    </row>
    <row r="1865" spans="1:18" x14ac:dyDescent="0.25">
      <c r="A1865" t="s">
        <v>3637</v>
      </c>
      <c r="B1865" t="s">
        <v>68</v>
      </c>
      <c r="C1865" t="s">
        <v>24</v>
      </c>
      <c r="D1865" s="11">
        <v>1987</v>
      </c>
      <c r="E1865" t="s">
        <v>18863</v>
      </c>
      <c r="F1865">
        <v>5.8</v>
      </c>
      <c r="G1865">
        <v>3500</v>
      </c>
      <c r="H1865" t="s">
        <v>18871</v>
      </c>
      <c r="I1865" t="s">
        <v>18871</v>
      </c>
      <c r="J1865" t="s">
        <v>4321</v>
      </c>
      <c r="K1865" t="s">
        <v>7</v>
      </c>
      <c r="M1865" s="7">
        <v>4215849</v>
      </c>
      <c r="N1865" t="s">
        <v>13225</v>
      </c>
      <c r="O1865">
        <v>93</v>
      </c>
      <c r="P1865" s="8">
        <f>_xlfn.XLOOKUP(D1865,Consumer_Price_Index!A:A,Consumer_Price_Index!B:B)</f>
        <v>113.6</v>
      </c>
      <c r="Q1865" s="13">
        <f>IF(ISNUMBER(M1865), M1865*(Consumer_Price_Index!$B$45/(_xlfn.XLOOKUP('Working Data'!D1195,Consumer_Price_Index!A:A,Consumer_Price_Index!B:B))), "Missing")</f>
        <v>5988667.5538461534</v>
      </c>
      <c r="R1865" t="str">
        <f t="shared" si="29"/>
        <v>No</v>
      </c>
    </row>
    <row r="1866" spans="1:18" x14ac:dyDescent="0.25">
      <c r="A1866" t="s">
        <v>14286</v>
      </c>
      <c r="B1866" t="s">
        <v>101</v>
      </c>
      <c r="C1866" t="s">
        <v>24</v>
      </c>
      <c r="D1866" s="11">
        <v>1996</v>
      </c>
      <c r="E1866" t="s">
        <v>14051</v>
      </c>
      <c r="F1866">
        <v>5.8</v>
      </c>
      <c r="G1866">
        <v>8200</v>
      </c>
      <c r="H1866" t="s">
        <v>14285</v>
      </c>
      <c r="I1866" t="s">
        <v>14284</v>
      </c>
      <c r="J1866" t="s">
        <v>1834</v>
      </c>
      <c r="K1866" t="s">
        <v>7</v>
      </c>
      <c r="M1866" s="7">
        <v>7032782</v>
      </c>
      <c r="N1866" t="s">
        <v>704</v>
      </c>
      <c r="O1866">
        <v>108</v>
      </c>
      <c r="P1866" s="8">
        <f>_xlfn.XLOOKUP(D1866,Consumer_Price_Index!A:A,Consumer_Price_Index!B:B)</f>
        <v>156.9</v>
      </c>
      <c r="Q1866" s="13">
        <f>IF(ISNUMBER(M1866), M1866*(Consumer_Price_Index!$B$45/(_xlfn.XLOOKUP('Working Data'!D2950,Consumer_Price_Index!A:A,Consumer_Price_Index!B:B))), "Missing")</f>
        <v>15733397.029368576</v>
      </c>
      <c r="R1866" t="str">
        <f t="shared" si="29"/>
        <v>No</v>
      </c>
    </row>
    <row r="1867" spans="1:18" x14ac:dyDescent="0.25">
      <c r="A1867" t="s">
        <v>17741</v>
      </c>
      <c r="B1867" t="s">
        <v>68</v>
      </c>
      <c r="C1867" t="s">
        <v>24</v>
      </c>
      <c r="D1867" s="11">
        <v>1989</v>
      </c>
      <c r="E1867" t="s">
        <v>17740</v>
      </c>
      <c r="F1867">
        <v>5.8</v>
      </c>
      <c r="G1867">
        <v>2100</v>
      </c>
      <c r="H1867" t="s">
        <v>17739</v>
      </c>
      <c r="I1867" t="s">
        <v>14322</v>
      </c>
      <c r="J1867" t="s">
        <v>17217</v>
      </c>
      <c r="K1867" t="s">
        <v>7</v>
      </c>
      <c r="L1867" s="7">
        <v>10000000</v>
      </c>
      <c r="M1867" s="7">
        <v>1642239</v>
      </c>
      <c r="N1867" t="s">
        <v>890</v>
      </c>
      <c r="O1867">
        <v>86</v>
      </c>
      <c r="P1867" s="8">
        <f>_xlfn.XLOOKUP(D1867,Consumer_Price_Index!A:A,Consumer_Price_Index!B:B)</f>
        <v>124</v>
      </c>
      <c r="Q1867" s="13">
        <f>IF(ISNUMBER(M1867), M1867*(Consumer_Price_Index!$B$45/(_xlfn.XLOOKUP('Working Data'!D1618,Consumer_Price_Index!A:A,Consumer_Price_Index!B:B))), "Missing")</f>
        <v>4404843.5149647892</v>
      </c>
      <c r="R1867" t="str">
        <f t="shared" si="29"/>
        <v>Yes</v>
      </c>
    </row>
    <row r="1868" spans="1:18" x14ac:dyDescent="0.25">
      <c r="A1868" t="s">
        <v>17036</v>
      </c>
      <c r="B1868" t="s">
        <v>41</v>
      </c>
      <c r="C1868" t="s">
        <v>34</v>
      </c>
      <c r="D1868" s="11">
        <v>1991</v>
      </c>
      <c r="E1868" t="s">
        <v>16902</v>
      </c>
      <c r="F1868">
        <v>5.8</v>
      </c>
      <c r="G1868">
        <v>54000</v>
      </c>
      <c r="H1868" t="s">
        <v>8193</v>
      </c>
      <c r="I1868" t="s">
        <v>1878</v>
      </c>
      <c r="J1868" t="s">
        <v>1878</v>
      </c>
      <c r="K1868" t="s">
        <v>7</v>
      </c>
      <c r="L1868" s="7">
        <v>65000000</v>
      </c>
      <c r="M1868" s="7">
        <v>17218080</v>
      </c>
      <c r="N1868" t="s">
        <v>2694</v>
      </c>
      <c r="O1868">
        <v>100</v>
      </c>
      <c r="P1868" s="8">
        <f>_xlfn.XLOOKUP(D1868,Consumer_Price_Index!A:A,Consumer_Price_Index!B:B)</f>
        <v>136.19999999999999</v>
      </c>
      <c r="Q1868" s="13">
        <f>IF(ISNUMBER(M1868), M1868*(Consumer_Price_Index!$B$45/(_xlfn.XLOOKUP('Working Data'!D1877,Consumer_Price_Index!A:A,Consumer_Price_Index!B:B))), "Missing")</f>
        <v>26023556.428571429</v>
      </c>
      <c r="R1868" t="str">
        <f t="shared" si="29"/>
        <v>Yes</v>
      </c>
    </row>
    <row r="1869" spans="1:18" x14ac:dyDescent="0.25">
      <c r="A1869" t="s">
        <v>3970</v>
      </c>
      <c r="B1869" t="s">
        <v>41</v>
      </c>
      <c r="C1869" t="s">
        <v>409</v>
      </c>
      <c r="D1869" s="11">
        <v>2015</v>
      </c>
      <c r="E1869" t="s">
        <v>3244</v>
      </c>
      <c r="F1869">
        <v>5.8</v>
      </c>
      <c r="G1869">
        <v>6700</v>
      </c>
      <c r="H1869" t="s">
        <v>3969</v>
      </c>
      <c r="I1869" t="s">
        <v>3969</v>
      </c>
      <c r="J1869" t="s">
        <v>2664</v>
      </c>
      <c r="K1869" t="s">
        <v>7</v>
      </c>
      <c r="L1869" s="7">
        <v>13000000</v>
      </c>
      <c r="M1869" s="7">
        <v>1767963</v>
      </c>
      <c r="N1869" t="s">
        <v>641</v>
      </c>
      <c r="O1869">
        <v>123</v>
      </c>
      <c r="P1869" s="8">
        <f>_xlfn.XLOOKUP(D1869,Consumer_Price_Index!A:A,Consumer_Price_Index!B:B)</f>
        <v>237</v>
      </c>
      <c r="Q1869" s="13">
        <f>IF(ISNUMBER(M1869), M1869*(Consumer_Price_Index!$B$45/(_xlfn.XLOOKUP('Working Data'!D6689,Consumer_Price_Index!A:A,Consumer_Price_Index!B:B))), "Missing")</f>
        <v>4742062.7297535213</v>
      </c>
      <c r="R1869" t="str">
        <f t="shared" si="29"/>
        <v>Yes</v>
      </c>
    </row>
    <row r="1870" spans="1:18" x14ac:dyDescent="0.25">
      <c r="A1870" t="s">
        <v>16880</v>
      </c>
      <c r="B1870" t="s">
        <v>68</v>
      </c>
      <c r="C1870" t="s">
        <v>34</v>
      </c>
      <c r="D1870" s="11">
        <v>1991</v>
      </c>
      <c r="E1870" t="s">
        <v>16701</v>
      </c>
      <c r="F1870">
        <v>5.8</v>
      </c>
      <c r="G1870">
        <v>6600</v>
      </c>
      <c r="H1870" t="s">
        <v>13760</v>
      </c>
      <c r="I1870" t="s">
        <v>1918</v>
      </c>
      <c r="J1870" t="s">
        <v>296</v>
      </c>
      <c r="K1870" t="s">
        <v>7</v>
      </c>
      <c r="M1870" s="7">
        <v>7788597</v>
      </c>
      <c r="N1870" t="s">
        <v>138</v>
      </c>
      <c r="O1870">
        <v>88</v>
      </c>
      <c r="P1870" s="8">
        <f>_xlfn.XLOOKUP(D1870,Consumer_Price_Index!A:A,Consumer_Price_Index!B:B)</f>
        <v>136.19999999999999</v>
      </c>
      <c r="Q1870" s="13">
        <f>IF(ISNUMBER(M1870), M1870*(Consumer_Price_Index!$B$45/(_xlfn.XLOOKUP('Working Data'!D1944,Consumer_Price_Index!A:A,Consumer_Price_Index!B:B))), "Missing")</f>
        <v>9451156.9330943841</v>
      </c>
      <c r="R1870" t="str">
        <f t="shared" si="29"/>
        <v>No</v>
      </c>
    </row>
    <row r="1871" spans="1:18" x14ac:dyDescent="0.25">
      <c r="A1871" t="s">
        <v>3694</v>
      </c>
      <c r="B1871" t="s">
        <v>41</v>
      </c>
      <c r="C1871" t="s">
        <v>11</v>
      </c>
      <c r="D1871" s="11">
        <v>2015</v>
      </c>
      <c r="E1871" t="s">
        <v>3158</v>
      </c>
      <c r="F1871">
        <v>5.8</v>
      </c>
      <c r="G1871">
        <v>20000</v>
      </c>
      <c r="H1871" t="s">
        <v>3693</v>
      </c>
      <c r="I1871" t="s">
        <v>3693</v>
      </c>
      <c r="J1871" t="s">
        <v>2303</v>
      </c>
      <c r="K1871" t="s">
        <v>95</v>
      </c>
      <c r="M1871" s="7">
        <v>92166</v>
      </c>
      <c r="N1871" t="s">
        <v>3539</v>
      </c>
      <c r="O1871">
        <v>101</v>
      </c>
      <c r="P1871" s="8">
        <f>_xlfn.XLOOKUP(D1871,Consumer_Price_Index!A:A,Consumer_Price_Index!B:B)</f>
        <v>237</v>
      </c>
      <c r="Q1871" s="13">
        <f>IF(ISNUMBER(M1871), M1871*(Consumer_Price_Index!$B$45/(_xlfn.XLOOKUP('Working Data'!D6781,Consumer_Price_Index!A:A,Consumer_Price_Index!B:B))), "Missing")</f>
        <v>148665.85600847006</v>
      </c>
      <c r="R1871" t="str">
        <f t="shared" si="29"/>
        <v>No</v>
      </c>
    </row>
    <row r="1872" spans="1:18" x14ac:dyDescent="0.25">
      <c r="A1872" t="s">
        <v>4481</v>
      </c>
      <c r="B1872" t="s">
        <v>68</v>
      </c>
      <c r="C1872" t="s">
        <v>34</v>
      </c>
      <c r="D1872" s="11">
        <v>2014</v>
      </c>
      <c r="E1872" t="s">
        <v>4235</v>
      </c>
      <c r="F1872">
        <v>5.8</v>
      </c>
      <c r="G1872">
        <v>66000</v>
      </c>
      <c r="H1872" t="s">
        <v>4480</v>
      </c>
      <c r="I1872" t="s">
        <v>4479</v>
      </c>
      <c r="J1872" t="s">
        <v>4478</v>
      </c>
      <c r="K1872" t="s">
        <v>7</v>
      </c>
      <c r="L1872" s="7">
        <v>50000000</v>
      </c>
      <c r="M1872" s="7">
        <v>161502194</v>
      </c>
      <c r="N1872" t="s">
        <v>1777</v>
      </c>
      <c r="O1872">
        <v>89</v>
      </c>
      <c r="P1872" s="8">
        <f>_xlfn.XLOOKUP(D1872,Consumer_Price_Index!A:A,Consumer_Price_Index!B:B)</f>
        <v>236.7</v>
      </c>
      <c r="Q1872" s="13">
        <f>IF(ISNUMBER(M1872), M1872*(Consumer_Price_Index!$B$45/(_xlfn.XLOOKUP('Working Data'!D6531,Consumer_Price_Index!A:A,Consumer_Price_Index!B:B))), "Missing")</f>
        <v>251969884.85304657</v>
      </c>
      <c r="R1872" t="str">
        <f t="shared" si="29"/>
        <v>Yes</v>
      </c>
    </row>
    <row r="1873" spans="1:18" x14ac:dyDescent="0.25">
      <c r="A1873" t="s">
        <v>20517</v>
      </c>
      <c r="B1873" t="s">
        <v>101</v>
      </c>
      <c r="C1873" t="s">
        <v>24</v>
      </c>
      <c r="D1873" s="11">
        <v>1984</v>
      </c>
      <c r="E1873" t="s">
        <v>20359</v>
      </c>
      <c r="F1873">
        <v>5.8</v>
      </c>
      <c r="G1873">
        <v>2900</v>
      </c>
      <c r="H1873" t="s">
        <v>9804</v>
      </c>
      <c r="I1873" t="s">
        <v>4003</v>
      </c>
      <c r="J1873" t="s">
        <v>19078</v>
      </c>
      <c r="K1873" t="s">
        <v>7</v>
      </c>
      <c r="L1873" s="7">
        <v>6000000</v>
      </c>
      <c r="M1873" s="7">
        <v>12414210</v>
      </c>
      <c r="N1873" t="s">
        <v>17272</v>
      </c>
      <c r="O1873">
        <v>113</v>
      </c>
      <c r="P1873" s="8">
        <f>_xlfn.XLOOKUP(D1873,Consumer_Price_Index!A:A,Consumer_Price_Index!B:B)</f>
        <v>103.9</v>
      </c>
      <c r="Q1873" s="13">
        <f>IF(ISNUMBER(M1873), M1873*(Consumer_Price_Index!$B$45/(_xlfn.XLOOKUP('Working Data'!D582,Consumer_Price_Index!A:A,Consumer_Price_Index!B:B))), "Missing")</f>
        <v>20557661.885869566</v>
      </c>
      <c r="R1873" t="str">
        <f t="shared" si="29"/>
        <v>Yes</v>
      </c>
    </row>
    <row r="1874" spans="1:18" x14ac:dyDescent="0.25">
      <c r="A1874" t="s">
        <v>14397</v>
      </c>
      <c r="B1874" t="s">
        <v>68</v>
      </c>
      <c r="C1874" t="s">
        <v>24</v>
      </c>
      <c r="D1874" s="11">
        <v>1996</v>
      </c>
      <c r="E1874" t="s">
        <v>14273</v>
      </c>
      <c r="F1874">
        <v>5.8</v>
      </c>
      <c r="G1874">
        <v>57000</v>
      </c>
      <c r="H1874" t="s">
        <v>13940</v>
      </c>
      <c r="I1874" t="s">
        <v>1827</v>
      </c>
      <c r="J1874" t="s">
        <v>7071</v>
      </c>
      <c r="K1874" t="s">
        <v>7</v>
      </c>
      <c r="L1874" s="7">
        <v>45000000</v>
      </c>
      <c r="M1874" s="7">
        <v>58620973</v>
      </c>
      <c r="N1874" t="s">
        <v>8102</v>
      </c>
      <c r="O1874">
        <v>113</v>
      </c>
      <c r="P1874" s="8">
        <f>_xlfn.XLOOKUP(D1874,Consumer_Price_Index!A:A,Consumer_Price_Index!B:B)</f>
        <v>156.9</v>
      </c>
      <c r="Q1874" s="13">
        <f>IF(ISNUMBER(M1874), M1874*(Consumer_Price_Index!$B$45/(_xlfn.XLOOKUP('Working Data'!D2900,Consumer_Price_Index!A:A,Consumer_Price_Index!B:B))), "Missing")</f>
        <v>99287440.095052809</v>
      </c>
      <c r="R1874" t="str">
        <f t="shared" si="29"/>
        <v>Yes</v>
      </c>
    </row>
    <row r="1875" spans="1:18" x14ac:dyDescent="0.25">
      <c r="A1875" t="s">
        <v>2481</v>
      </c>
      <c r="B1875" t="s">
        <v>41</v>
      </c>
      <c r="C1875" t="s">
        <v>87</v>
      </c>
      <c r="D1875" s="11">
        <v>2017</v>
      </c>
      <c r="E1875" t="s">
        <v>2432</v>
      </c>
      <c r="F1875">
        <v>5.8</v>
      </c>
      <c r="G1875">
        <v>73000</v>
      </c>
      <c r="H1875" t="s">
        <v>1249</v>
      </c>
      <c r="I1875" t="s">
        <v>2480</v>
      </c>
      <c r="J1875" t="s">
        <v>2479</v>
      </c>
      <c r="K1875" t="s">
        <v>95</v>
      </c>
      <c r="L1875" s="7">
        <v>10000000</v>
      </c>
      <c r="M1875" s="7">
        <v>102952888</v>
      </c>
      <c r="N1875" t="s">
        <v>2478</v>
      </c>
      <c r="O1875">
        <v>92</v>
      </c>
      <c r="P1875" s="8">
        <f>_xlfn.XLOOKUP(D1875,Consumer_Price_Index!A:A,Consumer_Price_Index!B:B)</f>
        <v>245.1</v>
      </c>
      <c r="Q1875" s="13">
        <f>IF(ISNUMBER(M1875), M1875*(Consumer_Price_Index!$B$45/(_xlfn.XLOOKUP('Working Data'!D7128,Consumer_Price_Index!A:A,Consumer_Price_Index!B:B))), "Missing")</f>
        <v>124929291.01393867</v>
      </c>
      <c r="R1875" t="str">
        <f t="shared" si="29"/>
        <v>Yes</v>
      </c>
    </row>
    <row r="1876" spans="1:18" x14ac:dyDescent="0.25">
      <c r="A1876" t="s">
        <v>17558</v>
      </c>
      <c r="B1876" t="s">
        <v>101</v>
      </c>
      <c r="C1876" t="s">
        <v>24</v>
      </c>
      <c r="D1876" s="11">
        <v>1990</v>
      </c>
      <c r="E1876" t="s">
        <v>17155</v>
      </c>
      <c r="F1876">
        <v>5.8</v>
      </c>
      <c r="G1876">
        <v>35000</v>
      </c>
      <c r="H1876" t="s">
        <v>7857</v>
      </c>
      <c r="I1876" t="s">
        <v>7857</v>
      </c>
      <c r="J1876" t="s">
        <v>822</v>
      </c>
      <c r="K1876" t="s">
        <v>7</v>
      </c>
      <c r="L1876" s="7">
        <v>25000000</v>
      </c>
      <c r="M1876" s="7">
        <v>39404261</v>
      </c>
      <c r="N1876" t="s">
        <v>138</v>
      </c>
      <c r="O1876">
        <v>102</v>
      </c>
      <c r="P1876" s="8">
        <f>_xlfn.XLOOKUP(D1876,Consumer_Price_Index!A:A,Consumer_Price_Index!B:B)</f>
        <v>130.69999999999999</v>
      </c>
      <c r="Q1876" s="13">
        <f>IF(ISNUMBER(M1876), M1876*(Consumer_Price_Index!$B$45/(_xlfn.XLOOKUP('Working Data'!D1685,Consumer_Price_Index!A:A,Consumer_Price_Index!B:B))), "Missing")</f>
        <v>50660246.104219414</v>
      </c>
      <c r="R1876" t="str">
        <f t="shared" si="29"/>
        <v>Yes</v>
      </c>
    </row>
    <row r="1877" spans="1:18" x14ac:dyDescent="0.25">
      <c r="A1877" t="s">
        <v>8976</v>
      </c>
      <c r="B1877" t="s">
        <v>68</v>
      </c>
      <c r="C1877" t="s">
        <v>24</v>
      </c>
      <c r="D1877" s="11">
        <v>2006</v>
      </c>
      <c r="E1877" t="s">
        <v>8677</v>
      </c>
      <c r="F1877">
        <v>5.8</v>
      </c>
      <c r="G1877">
        <v>81000</v>
      </c>
      <c r="H1877" t="s">
        <v>7183</v>
      </c>
      <c r="I1877" t="s">
        <v>8196</v>
      </c>
      <c r="J1877" t="s">
        <v>7065</v>
      </c>
      <c r="K1877" t="s">
        <v>7</v>
      </c>
      <c r="L1877" s="7">
        <v>18000000</v>
      </c>
      <c r="M1877" s="7">
        <v>68844775</v>
      </c>
      <c r="N1877" t="s">
        <v>890</v>
      </c>
      <c r="O1877">
        <v>89</v>
      </c>
      <c r="P1877" s="8">
        <f>_xlfn.XLOOKUP(D1877,Consumer_Price_Index!A:A,Consumer_Price_Index!B:B)</f>
        <v>201.6</v>
      </c>
      <c r="Q1877" s="13">
        <f>IF(ISNUMBER(M1877), M1877*(Consumer_Price_Index!$B$45/(_xlfn.XLOOKUP('Working Data'!D4910,Consumer_Price_Index!A:A,Consumer_Price_Index!B:B))), "Missing")</f>
        <v>96180664.569005042</v>
      </c>
      <c r="R1877" t="str">
        <f t="shared" si="29"/>
        <v>Yes</v>
      </c>
    </row>
    <row r="1878" spans="1:18" x14ac:dyDescent="0.25">
      <c r="A1878" t="s">
        <v>16832</v>
      </c>
      <c r="B1878" t="s">
        <v>41</v>
      </c>
      <c r="C1878" t="s">
        <v>24</v>
      </c>
      <c r="D1878" s="11">
        <v>1991</v>
      </c>
      <c r="E1878" t="s">
        <v>16831</v>
      </c>
      <c r="F1878">
        <v>5.8</v>
      </c>
      <c r="G1878">
        <v>3800</v>
      </c>
      <c r="H1878" t="s">
        <v>13509</v>
      </c>
      <c r="I1878" t="s">
        <v>13509</v>
      </c>
      <c r="J1878" t="s">
        <v>878</v>
      </c>
      <c r="K1878" t="s">
        <v>690</v>
      </c>
      <c r="L1878" s="7">
        <v>500000</v>
      </c>
      <c r="M1878" s="7">
        <v>90091</v>
      </c>
      <c r="N1878" t="s">
        <v>16830</v>
      </c>
      <c r="O1878">
        <v>97</v>
      </c>
      <c r="P1878" s="8">
        <f>_xlfn.XLOOKUP(D1878,Consumer_Price_Index!A:A,Consumer_Price_Index!B:B)</f>
        <v>136.19999999999999</v>
      </c>
      <c r="Q1878" s="13">
        <f>IF(ISNUMBER(M1878), M1878*(Consumer_Price_Index!$B$45/(_xlfn.XLOOKUP('Working Data'!D1963,Consumer_Price_Index!A:A,Consumer_Price_Index!B:B))), "Missing")</f>
        <v>149188.73749999999</v>
      </c>
      <c r="R1878" t="str">
        <f t="shared" si="29"/>
        <v>Yes</v>
      </c>
    </row>
    <row r="1879" spans="1:18" x14ac:dyDescent="0.25">
      <c r="A1879" t="s">
        <v>5759</v>
      </c>
      <c r="B1879" t="s">
        <v>101</v>
      </c>
      <c r="C1879" t="s">
        <v>34</v>
      </c>
      <c r="D1879" s="11">
        <v>2012</v>
      </c>
      <c r="E1879" t="s">
        <v>5691</v>
      </c>
      <c r="F1879">
        <v>5.8</v>
      </c>
      <c r="G1879">
        <v>96000</v>
      </c>
      <c r="H1879" t="s">
        <v>1656</v>
      </c>
      <c r="I1879" t="s">
        <v>882</v>
      </c>
      <c r="J1879" t="s">
        <v>5758</v>
      </c>
      <c r="K1879" t="s">
        <v>7</v>
      </c>
      <c r="L1879" s="7">
        <v>79000000</v>
      </c>
      <c r="M1879" s="7">
        <v>335260290</v>
      </c>
      <c r="N1879" t="s">
        <v>666</v>
      </c>
      <c r="O1879">
        <v>94</v>
      </c>
      <c r="P1879" s="8">
        <f>_xlfn.XLOOKUP(D1879,Consumer_Price_Index!A:A,Consumer_Price_Index!B:B)</f>
        <v>229.6</v>
      </c>
      <c r="Q1879" s="13">
        <f>IF(ISNUMBER(M1879), M1879*(Consumer_Price_Index!$B$45/(_xlfn.XLOOKUP('Working Data'!D6104,Consumer_Price_Index!A:A,Consumer_Price_Index!B:B))), "Missing")</f>
        <v>823821051.31451607</v>
      </c>
      <c r="R1879" t="str">
        <f t="shared" si="29"/>
        <v>Yes</v>
      </c>
    </row>
    <row r="1880" spans="1:18" x14ac:dyDescent="0.25">
      <c r="A1880" t="s">
        <v>7977</v>
      </c>
      <c r="B1880" t="s">
        <v>101</v>
      </c>
      <c r="C1880" t="s">
        <v>34</v>
      </c>
      <c r="D1880" s="11">
        <v>2008</v>
      </c>
      <c r="E1880" t="s">
        <v>7569</v>
      </c>
      <c r="F1880">
        <v>5.8</v>
      </c>
      <c r="G1880">
        <v>116000</v>
      </c>
      <c r="H1880" t="s">
        <v>6497</v>
      </c>
      <c r="I1880" t="s">
        <v>7976</v>
      </c>
      <c r="J1880" t="s">
        <v>5326</v>
      </c>
      <c r="K1880" t="s">
        <v>7</v>
      </c>
      <c r="L1880" s="7">
        <v>60000000</v>
      </c>
      <c r="M1880" s="7">
        <v>244232688</v>
      </c>
      <c r="N1880" t="s">
        <v>666</v>
      </c>
      <c r="O1880">
        <v>93</v>
      </c>
      <c r="P1880" s="8">
        <f>_xlfn.XLOOKUP(D1880,Consumer_Price_Index!A:A,Consumer_Price_Index!B:B)</f>
        <v>215.3</v>
      </c>
      <c r="Q1880" s="13">
        <f>IF(ISNUMBER(M1880), M1880*(Consumer_Price_Index!$B$45/(_xlfn.XLOOKUP('Working Data'!D5288,Consumer_Price_Index!A:A,Consumer_Price_Index!B:B))), "Missing")</f>
        <v>569377965.06197405</v>
      </c>
      <c r="R1880" t="str">
        <f t="shared" si="29"/>
        <v>Yes</v>
      </c>
    </row>
    <row r="1881" spans="1:18" x14ac:dyDescent="0.25">
      <c r="A1881" t="s">
        <v>11359</v>
      </c>
      <c r="B1881" t="s">
        <v>68</v>
      </c>
      <c r="C1881" t="s">
        <v>100</v>
      </c>
      <c r="D1881" s="11">
        <v>2001</v>
      </c>
      <c r="E1881" t="s">
        <v>11358</v>
      </c>
      <c r="F1881">
        <v>5.8</v>
      </c>
      <c r="G1881">
        <v>18000</v>
      </c>
      <c r="H1881" t="s">
        <v>11357</v>
      </c>
      <c r="I1881" t="s">
        <v>11357</v>
      </c>
      <c r="J1881" t="s">
        <v>11356</v>
      </c>
      <c r="K1881" t="s">
        <v>562</v>
      </c>
      <c r="L1881" s="7">
        <v>35000000</v>
      </c>
      <c r="M1881" s="7">
        <v>16176732</v>
      </c>
      <c r="N1881" t="s">
        <v>5116</v>
      </c>
      <c r="O1881">
        <v>88</v>
      </c>
      <c r="P1881" s="8">
        <f>_xlfn.XLOOKUP(D1881,Consumer_Price_Index!A:A,Consumer_Price_Index!B:B)</f>
        <v>177.1</v>
      </c>
      <c r="Q1881" s="13">
        <f>IF(ISNUMBER(M1881), M1881*(Consumer_Price_Index!$B$45/(_xlfn.XLOOKUP('Working Data'!D4013,Consumer_Price_Index!A:A,Consumer_Price_Index!B:B))), "Missing")</f>
        <v>49488456.228915662</v>
      </c>
      <c r="R1881" t="str">
        <f t="shared" si="29"/>
        <v>Yes</v>
      </c>
    </row>
    <row r="1882" spans="1:18" x14ac:dyDescent="0.25">
      <c r="A1882" t="s">
        <v>21183</v>
      </c>
      <c r="B1882" t="s">
        <v>52</v>
      </c>
      <c r="C1882" t="s">
        <v>81</v>
      </c>
      <c r="D1882" s="11">
        <v>1982</v>
      </c>
      <c r="E1882" t="s">
        <v>21182</v>
      </c>
      <c r="F1882">
        <v>5.8</v>
      </c>
      <c r="G1882">
        <v>665</v>
      </c>
      <c r="H1882" t="s">
        <v>21181</v>
      </c>
      <c r="I1882" t="s">
        <v>21180</v>
      </c>
      <c r="J1882" t="s">
        <v>12004</v>
      </c>
      <c r="K1882" t="s">
        <v>17115</v>
      </c>
      <c r="M1882" s="7">
        <v>22440</v>
      </c>
      <c r="N1882" t="s">
        <v>21179</v>
      </c>
      <c r="O1882">
        <v>106</v>
      </c>
      <c r="P1882" s="8">
        <f>_xlfn.XLOOKUP(D1882,Consumer_Price_Index!A:A,Consumer_Price_Index!B:B)</f>
        <v>96.5</v>
      </c>
      <c r="Q1882" s="13">
        <f>IF(ISNUMBER(M1882), M1882*(Consumer_Price_Index!$B$45/(_xlfn.XLOOKUP('Working Data'!D325,Consumer_Price_Index!A:A,Consumer_Price_Index!B:B))), "Missing")</f>
        <v>55140.870967741932</v>
      </c>
      <c r="R1882" t="str">
        <f t="shared" si="29"/>
        <v>No</v>
      </c>
    </row>
    <row r="1883" spans="1:18" x14ac:dyDescent="0.25">
      <c r="A1883" t="s">
        <v>1143</v>
      </c>
      <c r="B1883" t="s">
        <v>68</v>
      </c>
      <c r="C1883" t="s">
        <v>34</v>
      </c>
      <c r="D1883" s="11">
        <v>2018</v>
      </c>
      <c r="E1883" t="s">
        <v>1142</v>
      </c>
      <c r="F1883">
        <v>5.8</v>
      </c>
      <c r="G1883">
        <v>16000</v>
      </c>
      <c r="H1883" t="s">
        <v>1141</v>
      </c>
      <c r="I1883" t="s">
        <v>1141</v>
      </c>
      <c r="J1883" t="s">
        <v>1140</v>
      </c>
      <c r="K1883" t="s">
        <v>7</v>
      </c>
      <c r="L1883" s="7">
        <v>30000000</v>
      </c>
      <c r="M1883" s="7">
        <v>10313019</v>
      </c>
      <c r="N1883" t="s">
        <v>856</v>
      </c>
      <c r="O1883">
        <v>102</v>
      </c>
      <c r="P1883" s="8">
        <f>_xlfn.XLOOKUP(D1883,Consumer_Price_Index!A:A,Consumer_Price_Index!B:B)</f>
        <v>251.1</v>
      </c>
      <c r="Q1883" s="13">
        <f>IF(ISNUMBER(M1883), M1883*(Consumer_Price_Index!$B$45/(_xlfn.XLOOKUP('Working Data'!D7436,Consumer_Price_Index!A:A,Consumer_Price_Index!B:B))), "Missing")</f>
        <v>17078135.267934784</v>
      </c>
      <c r="R1883" t="str">
        <f t="shared" si="29"/>
        <v>Yes</v>
      </c>
    </row>
    <row r="1884" spans="1:18" x14ac:dyDescent="0.25">
      <c r="A1884" t="s">
        <v>21825</v>
      </c>
      <c r="B1884" t="s">
        <v>41</v>
      </c>
      <c r="C1884" t="s">
        <v>24</v>
      </c>
      <c r="D1884" s="11">
        <v>1980</v>
      </c>
      <c r="E1884" t="s">
        <v>21824</v>
      </c>
      <c r="F1884">
        <v>5.8</v>
      </c>
      <c r="G1884">
        <v>1900</v>
      </c>
      <c r="H1884" t="s">
        <v>20415</v>
      </c>
      <c r="I1884" t="s">
        <v>14450</v>
      </c>
      <c r="J1884" t="s">
        <v>19848</v>
      </c>
      <c r="K1884" t="s">
        <v>562</v>
      </c>
      <c r="M1884" s="7">
        <v>6950125</v>
      </c>
      <c r="N1884" t="s">
        <v>21823</v>
      </c>
      <c r="O1884">
        <v>102</v>
      </c>
      <c r="P1884" s="8">
        <f>_xlfn.XLOOKUP(D1884,Consumer_Price_Index!A:A,Consumer_Price_Index!B:B)</f>
        <v>82.4</v>
      </c>
      <c r="Q1884" s="13">
        <f>IF(ISNUMBER(M1884), M1884*(Consumer_Price_Index!$B$45/(_xlfn.XLOOKUP('Working Data'!D88,Consumer_Price_Index!A:A,Consumer_Price_Index!B:B))), "Missing")</f>
        <v>13194411.760124611</v>
      </c>
      <c r="R1884" t="str">
        <f t="shared" si="29"/>
        <v>No</v>
      </c>
    </row>
    <row r="1885" spans="1:18" x14ac:dyDescent="0.25">
      <c r="A1885" t="s">
        <v>11659</v>
      </c>
      <c r="B1885" t="s">
        <v>68</v>
      </c>
      <c r="C1885" t="s">
        <v>34</v>
      </c>
      <c r="D1885" s="11">
        <v>2001</v>
      </c>
      <c r="E1885" t="s">
        <v>11501</v>
      </c>
      <c r="F1885">
        <v>5.8</v>
      </c>
      <c r="G1885">
        <v>201000</v>
      </c>
      <c r="H1885" t="s">
        <v>3799</v>
      </c>
      <c r="I1885" t="s">
        <v>11658</v>
      </c>
      <c r="J1885" t="s">
        <v>806</v>
      </c>
      <c r="K1885" t="s">
        <v>7</v>
      </c>
      <c r="L1885" s="7">
        <v>115000000</v>
      </c>
      <c r="M1885" s="7">
        <v>274703340</v>
      </c>
      <c r="N1885" t="s">
        <v>108</v>
      </c>
      <c r="O1885">
        <v>100</v>
      </c>
      <c r="P1885" s="8">
        <f>_xlfn.XLOOKUP(D1885,Consumer_Price_Index!A:A,Consumer_Price_Index!B:B)</f>
        <v>177.1</v>
      </c>
      <c r="Q1885" s="13">
        <f>IF(ISNUMBER(M1885), M1885*(Consumer_Price_Index!$B$45/(_xlfn.XLOOKUP('Working Data'!D3902,Consumer_Price_Index!A:A,Consumer_Price_Index!B:B))), "Missing")</f>
        <v>549226428.46456695</v>
      </c>
      <c r="R1885" t="str">
        <f t="shared" si="29"/>
        <v>Yes</v>
      </c>
    </row>
    <row r="1886" spans="1:18" x14ac:dyDescent="0.25">
      <c r="A1886" t="s">
        <v>9212</v>
      </c>
      <c r="B1886" t="s">
        <v>41</v>
      </c>
      <c r="C1886" t="s">
        <v>11</v>
      </c>
      <c r="D1886" s="11">
        <v>2005</v>
      </c>
      <c r="E1886" t="s">
        <v>9211</v>
      </c>
      <c r="F1886">
        <v>5.8</v>
      </c>
      <c r="G1886">
        <v>22000</v>
      </c>
      <c r="H1886" t="s">
        <v>1418</v>
      </c>
      <c r="I1886" t="s">
        <v>1418</v>
      </c>
      <c r="J1886" t="s">
        <v>4440</v>
      </c>
      <c r="K1886" t="s">
        <v>7</v>
      </c>
      <c r="M1886" s="7">
        <v>2456454</v>
      </c>
      <c r="N1886" t="s">
        <v>9210</v>
      </c>
      <c r="O1886">
        <v>97</v>
      </c>
      <c r="P1886" s="8">
        <f>_xlfn.XLOOKUP(D1886,Consumer_Price_Index!A:A,Consumer_Price_Index!B:B)</f>
        <v>195.3</v>
      </c>
      <c r="Q1886" s="13">
        <f>IF(ISNUMBER(M1886), M1886*(Consumer_Price_Index!$B$45/(_xlfn.XLOOKUP('Working Data'!D4812,Consumer_Price_Index!A:A,Consumer_Price_Index!B:B))), "Missing")</f>
        <v>4226321.4782608701</v>
      </c>
      <c r="R1886" t="str">
        <f t="shared" si="29"/>
        <v>No</v>
      </c>
    </row>
    <row r="1887" spans="1:18" x14ac:dyDescent="0.25">
      <c r="A1887" t="s">
        <v>4159</v>
      </c>
      <c r="B1887" t="s">
        <v>41</v>
      </c>
      <c r="C1887" t="s">
        <v>100</v>
      </c>
      <c r="D1887" s="11">
        <v>1989</v>
      </c>
      <c r="E1887" t="s">
        <v>17815</v>
      </c>
      <c r="F1887">
        <v>5.8</v>
      </c>
      <c r="G1887">
        <v>19000</v>
      </c>
      <c r="H1887" t="s">
        <v>16042</v>
      </c>
      <c r="I1887" t="s">
        <v>13289</v>
      </c>
      <c r="J1887" t="s">
        <v>14730</v>
      </c>
      <c r="K1887" t="s">
        <v>7</v>
      </c>
      <c r="L1887" s="7">
        <v>25000000</v>
      </c>
      <c r="M1887" s="7">
        <v>15704614</v>
      </c>
      <c r="N1887" t="s">
        <v>15598</v>
      </c>
      <c r="O1887">
        <v>98</v>
      </c>
      <c r="P1887" s="8">
        <f>_xlfn.XLOOKUP(D1887,Consumer_Price_Index!A:A,Consumer_Price_Index!B:B)</f>
        <v>124</v>
      </c>
      <c r="Q1887" s="13">
        <f>IF(ISNUMBER(M1887), M1887*(Consumer_Price_Index!$B$45/(_xlfn.XLOOKUP('Working Data'!D1495,Consumer_Price_Index!A:A,Consumer_Price_Index!B:B))), "Missing")</f>
        <v>48044135.39959839</v>
      </c>
      <c r="R1887" t="str">
        <f t="shared" si="29"/>
        <v>Yes</v>
      </c>
    </row>
    <row r="1888" spans="1:18" x14ac:dyDescent="0.25">
      <c r="A1888" t="s">
        <v>4957</v>
      </c>
      <c r="B1888" t="s">
        <v>41</v>
      </c>
      <c r="C1888" t="s">
        <v>24</v>
      </c>
      <c r="D1888" s="11">
        <v>2013</v>
      </c>
      <c r="E1888" t="s">
        <v>4956</v>
      </c>
      <c r="F1888">
        <v>5.8</v>
      </c>
      <c r="G1888">
        <v>18000</v>
      </c>
      <c r="H1888" t="s">
        <v>4955</v>
      </c>
      <c r="I1888" t="s">
        <v>4955</v>
      </c>
      <c r="J1888" t="s">
        <v>3433</v>
      </c>
      <c r="K1888" t="s">
        <v>7</v>
      </c>
      <c r="L1888" s="7">
        <v>12000000</v>
      </c>
      <c r="M1888" s="7">
        <v>1456675</v>
      </c>
      <c r="N1888" t="s">
        <v>4954</v>
      </c>
      <c r="O1888">
        <v>98</v>
      </c>
      <c r="P1888" s="8">
        <f>_xlfn.XLOOKUP(D1888,Consumer_Price_Index!A:A,Consumer_Price_Index!B:B)</f>
        <v>233</v>
      </c>
      <c r="Q1888" s="13">
        <f>IF(ISNUMBER(M1888), M1888*(Consumer_Price_Index!$B$45/(_xlfn.XLOOKUP('Working Data'!D6372,Consumer_Price_Index!A:A,Consumer_Price_Index!B:B))), "Missing")</f>
        <v>4882825.880088008</v>
      </c>
      <c r="R1888" t="str">
        <f t="shared" si="29"/>
        <v>Yes</v>
      </c>
    </row>
    <row r="1889" spans="1:18" x14ac:dyDescent="0.25">
      <c r="A1889" t="s">
        <v>10784</v>
      </c>
      <c r="B1889" t="s">
        <v>68</v>
      </c>
      <c r="C1889" t="s">
        <v>24</v>
      </c>
      <c r="D1889" s="11">
        <v>2002</v>
      </c>
      <c r="E1889" t="s">
        <v>10783</v>
      </c>
      <c r="F1889">
        <v>5.8</v>
      </c>
      <c r="G1889">
        <v>24000</v>
      </c>
      <c r="H1889" t="s">
        <v>9409</v>
      </c>
      <c r="I1889" t="s">
        <v>10782</v>
      </c>
      <c r="J1889" t="s">
        <v>806</v>
      </c>
      <c r="K1889" t="s">
        <v>7</v>
      </c>
      <c r="L1889" s="7">
        <v>40000000</v>
      </c>
      <c r="M1889" s="7">
        <v>16872671</v>
      </c>
      <c r="N1889" t="s">
        <v>877</v>
      </c>
      <c r="O1889">
        <v>103</v>
      </c>
      <c r="P1889" s="8">
        <f>_xlfn.XLOOKUP(D1889,Consumer_Price_Index!A:A,Consumer_Price_Index!B:B)</f>
        <v>179.9</v>
      </c>
      <c r="Q1889" s="13">
        <f>IF(ISNUMBER(M1889), M1889*(Consumer_Price_Index!$B$45/(_xlfn.XLOOKUP('Working Data'!D4226,Consumer_Price_Index!A:A,Consumer_Price_Index!B:B))), "Missing")</f>
        <v>23967845.47179487</v>
      </c>
      <c r="R1889" t="str">
        <f t="shared" si="29"/>
        <v>Yes</v>
      </c>
    </row>
    <row r="1890" spans="1:18" x14ac:dyDescent="0.25">
      <c r="A1890" t="s">
        <v>12567</v>
      </c>
      <c r="B1890" t="s">
        <v>41</v>
      </c>
      <c r="C1890" t="s">
        <v>24</v>
      </c>
      <c r="D1890" s="11">
        <v>1999</v>
      </c>
      <c r="E1890" t="s">
        <v>12566</v>
      </c>
      <c r="F1890">
        <v>5.8</v>
      </c>
      <c r="G1890">
        <v>5000</v>
      </c>
      <c r="H1890" t="s">
        <v>12565</v>
      </c>
      <c r="I1890" t="s">
        <v>12565</v>
      </c>
      <c r="J1890" t="s">
        <v>12564</v>
      </c>
      <c r="K1890" t="s">
        <v>7</v>
      </c>
      <c r="L1890" s="7">
        <v>4000000</v>
      </c>
      <c r="M1890" s="7">
        <v>2924635</v>
      </c>
      <c r="N1890" t="s">
        <v>12563</v>
      </c>
      <c r="O1890">
        <v>94</v>
      </c>
      <c r="P1890" s="8">
        <f>_xlfn.XLOOKUP(D1890,Consumer_Price_Index!A:A,Consumer_Price_Index!B:B)</f>
        <v>166.6</v>
      </c>
      <c r="Q1890" s="13">
        <f>IF(ISNUMBER(M1890), M1890*(Consumer_Price_Index!$B$45/(_xlfn.XLOOKUP('Working Data'!D3580,Consumer_Price_Index!A:A,Consumer_Price_Index!B:B))), "Missing")</f>
        <v>5847350.9481627299</v>
      </c>
      <c r="R1890" t="str">
        <f t="shared" si="29"/>
        <v>Yes</v>
      </c>
    </row>
    <row r="1891" spans="1:18" x14ac:dyDescent="0.25">
      <c r="A1891" t="s">
        <v>3573</v>
      </c>
      <c r="B1891" t="s">
        <v>68</v>
      </c>
      <c r="C1891" t="s">
        <v>24</v>
      </c>
      <c r="D1891" s="11">
        <v>2015</v>
      </c>
      <c r="E1891" t="s">
        <v>3569</v>
      </c>
      <c r="F1891">
        <v>5.8</v>
      </c>
      <c r="G1891">
        <v>22000</v>
      </c>
      <c r="H1891" t="s">
        <v>3572</v>
      </c>
      <c r="I1891" t="s">
        <v>2646</v>
      </c>
      <c r="J1891" t="s">
        <v>3571</v>
      </c>
      <c r="K1891" t="s">
        <v>7</v>
      </c>
      <c r="L1891" s="7">
        <v>17000000</v>
      </c>
      <c r="M1891" s="7">
        <v>42426912</v>
      </c>
      <c r="N1891" t="s">
        <v>783</v>
      </c>
      <c r="O1891">
        <v>107</v>
      </c>
      <c r="P1891" s="8">
        <f>_xlfn.XLOOKUP(D1891,Consumer_Price_Index!A:A,Consumer_Price_Index!B:B)</f>
        <v>237</v>
      </c>
      <c r="Q1891" s="13">
        <f>IF(ISNUMBER(M1891), M1891*(Consumer_Price_Index!$B$45/(_xlfn.XLOOKUP('Working Data'!D6813,Consumer_Price_Index!A:A,Consumer_Price_Index!B:B))), "Missing")</f>
        <v>79309693.781595081</v>
      </c>
      <c r="R1891" t="str">
        <f t="shared" si="29"/>
        <v>Yes</v>
      </c>
    </row>
    <row r="1892" spans="1:18" x14ac:dyDescent="0.25">
      <c r="A1892" t="s">
        <v>7616</v>
      </c>
      <c r="B1892" t="s">
        <v>68</v>
      </c>
      <c r="C1892" t="s">
        <v>24</v>
      </c>
      <c r="D1892" s="11">
        <v>2008</v>
      </c>
      <c r="E1892" t="s">
        <v>7615</v>
      </c>
      <c r="F1892">
        <v>5.8</v>
      </c>
      <c r="G1892">
        <v>21000</v>
      </c>
      <c r="H1892" t="s">
        <v>7614</v>
      </c>
      <c r="I1892" t="s">
        <v>7613</v>
      </c>
      <c r="J1892" t="s">
        <v>524</v>
      </c>
      <c r="K1892" t="s">
        <v>7</v>
      </c>
      <c r="L1892" s="7">
        <v>22000000</v>
      </c>
      <c r="M1892" s="7">
        <v>26412163</v>
      </c>
      <c r="N1892" t="s">
        <v>7612</v>
      </c>
      <c r="O1892">
        <v>104</v>
      </c>
      <c r="P1892" s="8">
        <f>_xlfn.XLOOKUP(D1892,Consumer_Price_Index!A:A,Consumer_Price_Index!B:B)</f>
        <v>215.3</v>
      </c>
      <c r="Q1892" s="13">
        <f>IF(ISNUMBER(M1892), M1892*(Consumer_Price_Index!$B$45/(_xlfn.XLOOKUP('Working Data'!D5420,Consumer_Price_Index!A:A,Consumer_Price_Index!B:B))), "Missing")</f>
        <v>37518816.158974357</v>
      </c>
      <c r="R1892" t="str">
        <f t="shared" si="29"/>
        <v>Yes</v>
      </c>
    </row>
    <row r="1893" spans="1:18" x14ac:dyDescent="0.25">
      <c r="A1893" t="s">
        <v>14120</v>
      </c>
      <c r="B1893" t="s">
        <v>41</v>
      </c>
      <c r="C1893" t="s">
        <v>11</v>
      </c>
      <c r="D1893" s="11">
        <v>1996</v>
      </c>
      <c r="E1893" t="s">
        <v>14017</v>
      </c>
      <c r="F1893">
        <v>5.8</v>
      </c>
      <c r="G1893">
        <v>14000</v>
      </c>
      <c r="H1893" t="s">
        <v>2165</v>
      </c>
      <c r="I1893" t="s">
        <v>14119</v>
      </c>
      <c r="J1893" t="s">
        <v>6748</v>
      </c>
      <c r="K1893" t="s">
        <v>7</v>
      </c>
      <c r="L1893" s="7">
        <v>47000000</v>
      </c>
      <c r="M1893" s="7">
        <v>12379402</v>
      </c>
      <c r="N1893" t="s">
        <v>14118</v>
      </c>
      <c r="O1893">
        <v>108</v>
      </c>
      <c r="P1893" s="8">
        <f>_xlfn.XLOOKUP(D1893,Consumer_Price_Index!A:A,Consumer_Price_Index!B:B)</f>
        <v>156.9</v>
      </c>
      <c r="Q1893" s="13">
        <f>IF(ISNUMBER(M1893), M1893*(Consumer_Price_Index!$B$45/(_xlfn.XLOOKUP('Working Data'!D3009,Consumer_Price_Index!A:A,Consumer_Price_Index!B:B))), "Missing")</f>
        <v>21904783.910569105</v>
      </c>
      <c r="R1893" t="str">
        <f t="shared" si="29"/>
        <v>Yes</v>
      </c>
    </row>
    <row r="1894" spans="1:18" x14ac:dyDescent="0.25">
      <c r="A1894" t="s">
        <v>3887</v>
      </c>
      <c r="B1894" t="s">
        <v>68</v>
      </c>
      <c r="C1894" t="s">
        <v>409</v>
      </c>
      <c r="D1894" s="11">
        <v>2015</v>
      </c>
      <c r="E1894" t="s">
        <v>3216</v>
      </c>
      <c r="F1894">
        <v>5.8</v>
      </c>
      <c r="G1894">
        <v>52000</v>
      </c>
      <c r="H1894" t="s">
        <v>3886</v>
      </c>
      <c r="I1894" t="s">
        <v>3885</v>
      </c>
      <c r="J1894" t="s">
        <v>3130</v>
      </c>
      <c r="K1894" t="s">
        <v>7</v>
      </c>
      <c r="L1894" s="7">
        <v>25000000</v>
      </c>
      <c r="M1894" s="7">
        <v>29674699</v>
      </c>
      <c r="N1894" t="s">
        <v>2852</v>
      </c>
      <c r="O1894">
        <v>95</v>
      </c>
      <c r="P1894" s="8">
        <f>_xlfn.XLOOKUP(D1894,Consumer_Price_Index!A:A,Consumer_Price_Index!B:B)</f>
        <v>237</v>
      </c>
      <c r="Q1894" s="13">
        <f>IF(ISNUMBER(M1894), M1894*(Consumer_Price_Index!$B$45/(_xlfn.XLOOKUP('Working Data'!D6721,Consumer_Price_Index!A:A,Consumer_Price_Index!B:B))), "Missing")</f>
        <v>56335705.827414326</v>
      </c>
      <c r="R1894" t="str">
        <f t="shared" si="29"/>
        <v>Yes</v>
      </c>
    </row>
    <row r="1895" spans="1:18" x14ac:dyDescent="0.25">
      <c r="A1895" t="s">
        <v>20399</v>
      </c>
      <c r="B1895" t="s">
        <v>41</v>
      </c>
      <c r="C1895" t="s">
        <v>11</v>
      </c>
      <c r="D1895" s="11">
        <v>1984</v>
      </c>
      <c r="E1895" t="s">
        <v>20398</v>
      </c>
      <c r="F1895">
        <v>5.8</v>
      </c>
      <c r="G1895">
        <v>822</v>
      </c>
      <c r="H1895" t="s">
        <v>18468</v>
      </c>
      <c r="I1895" t="s">
        <v>18468</v>
      </c>
      <c r="J1895" t="s">
        <v>15538</v>
      </c>
      <c r="K1895" t="s">
        <v>7</v>
      </c>
      <c r="L1895" s="7">
        <v>6300000</v>
      </c>
      <c r="M1895" s="7">
        <v>1059966</v>
      </c>
      <c r="N1895" t="s">
        <v>20397</v>
      </c>
      <c r="O1895">
        <v>109</v>
      </c>
      <c r="P1895" s="8">
        <f>_xlfn.XLOOKUP(D1895,Consumer_Price_Index!A:A,Consumer_Price_Index!B:B)</f>
        <v>103.9</v>
      </c>
      <c r="Q1895" s="13">
        <f>IF(ISNUMBER(M1895), M1895*(Consumer_Price_Index!$B$45/(_xlfn.XLOOKUP('Working Data'!D622,Consumer_Price_Index!A:A,Consumer_Price_Index!B:B))), "Missing")</f>
        <v>2058455.323135755</v>
      </c>
      <c r="R1895" t="str">
        <f t="shared" si="29"/>
        <v>Yes</v>
      </c>
    </row>
    <row r="1896" spans="1:18" x14ac:dyDescent="0.25">
      <c r="A1896" t="s">
        <v>17986</v>
      </c>
      <c r="B1896" t="s">
        <v>68</v>
      </c>
      <c r="C1896" t="s">
        <v>11</v>
      </c>
      <c r="D1896" s="11">
        <v>1989</v>
      </c>
      <c r="E1896" t="s">
        <v>17663</v>
      </c>
      <c r="F1896">
        <v>5.8</v>
      </c>
      <c r="G1896">
        <v>6100</v>
      </c>
      <c r="H1896" t="s">
        <v>17985</v>
      </c>
      <c r="I1896" t="s">
        <v>17984</v>
      </c>
      <c r="J1896" t="s">
        <v>17983</v>
      </c>
      <c r="K1896" t="s">
        <v>7</v>
      </c>
      <c r="M1896" s="7">
        <v>5777099</v>
      </c>
      <c r="N1896" t="s">
        <v>17982</v>
      </c>
      <c r="O1896">
        <v>108</v>
      </c>
      <c r="P1896" s="8">
        <f>_xlfn.XLOOKUP(D1896,Consumer_Price_Index!A:A,Consumer_Price_Index!B:B)</f>
        <v>124</v>
      </c>
      <c r="Q1896" s="13">
        <f>IF(ISNUMBER(M1896), M1896*(Consumer_Price_Index!$B$45/(_xlfn.XLOOKUP('Working Data'!D1535,Consumer_Price_Index!A:A,Consumer_Price_Index!B:B))), "Missing")</f>
        <v>18241264.925388601</v>
      </c>
      <c r="R1896" t="str">
        <f t="shared" si="29"/>
        <v>No</v>
      </c>
    </row>
    <row r="1897" spans="1:18" x14ac:dyDescent="0.25">
      <c r="A1897" t="s">
        <v>8641</v>
      </c>
      <c r="B1897" t="s">
        <v>41</v>
      </c>
      <c r="C1897" t="s">
        <v>24</v>
      </c>
      <c r="D1897" s="11">
        <v>2006</v>
      </c>
      <c r="E1897" t="s">
        <v>8640</v>
      </c>
      <c r="F1897">
        <v>5.8</v>
      </c>
      <c r="G1897">
        <v>8100</v>
      </c>
      <c r="H1897" t="s">
        <v>8639</v>
      </c>
      <c r="I1897" t="s">
        <v>8639</v>
      </c>
      <c r="J1897" t="s">
        <v>2690</v>
      </c>
      <c r="K1897" t="s">
        <v>7</v>
      </c>
      <c r="L1897" s="7">
        <v>6000000</v>
      </c>
      <c r="M1897" s="7">
        <v>156318</v>
      </c>
      <c r="N1897" t="s">
        <v>1217</v>
      </c>
      <c r="O1897">
        <v>91</v>
      </c>
      <c r="P1897" s="8">
        <f>_xlfn.XLOOKUP(D1897,Consumer_Price_Index!A:A,Consumer_Price_Index!B:B)</f>
        <v>201.6</v>
      </c>
      <c r="Q1897" s="13">
        <f>IF(ISNUMBER(M1897), M1897*(Consumer_Price_Index!$B$45/(_xlfn.XLOOKUP('Working Data'!D5030,Consumer_Price_Index!A:A,Consumer_Price_Index!B:B))), "Missing")</f>
        <v>236260.3898809524</v>
      </c>
      <c r="R1897" t="str">
        <f t="shared" si="29"/>
        <v>Yes</v>
      </c>
    </row>
    <row r="1898" spans="1:18" x14ac:dyDescent="0.25">
      <c r="A1898" t="s">
        <v>597</v>
      </c>
      <c r="B1898" t="s">
        <v>68</v>
      </c>
      <c r="C1898" t="s">
        <v>34</v>
      </c>
      <c r="D1898" s="11">
        <v>2019</v>
      </c>
      <c r="E1898" t="s">
        <v>329</v>
      </c>
      <c r="F1898">
        <v>5.8</v>
      </c>
      <c r="G1898">
        <v>9900</v>
      </c>
      <c r="H1898" t="s">
        <v>596</v>
      </c>
      <c r="I1898" t="s">
        <v>595</v>
      </c>
      <c r="J1898" t="s">
        <v>594</v>
      </c>
      <c r="K1898" t="s">
        <v>190</v>
      </c>
      <c r="L1898" s="7">
        <v>15000000</v>
      </c>
      <c r="M1898" s="7">
        <v>15383580</v>
      </c>
      <c r="N1898" t="s">
        <v>593</v>
      </c>
      <c r="O1898">
        <v>104</v>
      </c>
      <c r="P1898" s="8">
        <f>_xlfn.XLOOKUP(D1898,Consumer_Price_Index!A:A,Consumer_Price_Index!B:B)</f>
        <v>255.7</v>
      </c>
      <c r="Q1898" s="13">
        <f>IF(ISNUMBER(M1898), M1898*(Consumer_Price_Index!$B$45/(_xlfn.XLOOKUP('Working Data'!D7559,Consumer_Price_Index!A:A,Consumer_Price_Index!B:B))), "Missing")</f>
        <v>30757065.787401572</v>
      </c>
      <c r="R1898" t="str">
        <f t="shared" si="29"/>
        <v>Yes</v>
      </c>
    </row>
    <row r="1899" spans="1:18" x14ac:dyDescent="0.25">
      <c r="A1899" t="s">
        <v>19484</v>
      </c>
      <c r="B1899" t="s">
        <v>68</v>
      </c>
      <c r="C1899" t="s">
        <v>24</v>
      </c>
      <c r="D1899" s="11">
        <v>1986</v>
      </c>
      <c r="E1899" t="s">
        <v>19239</v>
      </c>
      <c r="F1899">
        <v>5.8</v>
      </c>
      <c r="G1899">
        <v>1300</v>
      </c>
      <c r="H1899" t="s">
        <v>19483</v>
      </c>
      <c r="I1899" t="s">
        <v>6754</v>
      </c>
      <c r="J1899" t="s">
        <v>19482</v>
      </c>
      <c r="K1899" t="s">
        <v>7</v>
      </c>
      <c r="M1899" s="7">
        <v>604849</v>
      </c>
      <c r="O1899">
        <v>84</v>
      </c>
      <c r="P1899" s="8">
        <f>_xlfn.XLOOKUP(D1899,Consumer_Price_Index!A:A,Consumer_Price_Index!B:B)</f>
        <v>109.6</v>
      </c>
      <c r="Q1899" s="13">
        <f>IF(ISNUMBER(M1899), M1899*(Consumer_Price_Index!$B$45/(_xlfn.XLOOKUP('Working Data'!D971,Consumer_Price_Index!A:A,Consumer_Price_Index!B:B))), "Missing")</f>
        <v>914174.05902777787</v>
      </c>
      <c r="R1899" t="str">
        <f t="shared" si="29"/>
        <v>No</v>
      </c>
    </row>
    <row r="1900" spans="1:18" x14ac:dyDescent="0.25">
      <c r="A1900" t="s">
        <v>6059</v>
      </c>
      <c r="B1900" t="s">
        <v>101</v>
      </c>
      <c r="C1900" t="s">
        <v>100</v>
      </c>
      <c r="D1900" s="11">
        <v>2011</v>
      </c>
      <c r="E1900" t="s">
        <v>6058</v>
      </c>
      <c r="F1900">
        <v>5.8</v>
      </c>
      <c r="G1900">
        <v>42000</v>
      </c>
      <c r="H1900" t="s">
        <v>6057</v>
      </c>
      <c r="I1900" t="s">
        <v>6057</v>
      </c>
      <c r="J1900" t="s">
        <v>6056</v>
      </c>
      <c r="K1900" t="s">
        <v>3470</v>
      </c>
      <c r="L1900" s="7">
        <v>20000000</v>
      </c>
      <c r="M1900" s="7">
        <v>39782683</v>
      </c>
      <c r="N1900" t="s">
        <v>527</v>
      </c>
      <c r="O1900">
        <v>109</v>
      </c>
      <c r="P1900" s="8">
        <f>_xlfn.XLOOKUP(D1900,Consumer_Price_Index!A:A,Consumer_Price_Index!B:B)</f>
        <v>224.9</v>
      </c>
      <c r="Q1900" s="13">
        <f>IF(ISNUMBER(M1900), M1900*(Consumer_Price_Index!$B$45/(_xlfn.XLOOKUP('Working Data'!D5996,Consumer_Price_Index!A:A,Consumer_Price_Index!B:B))), "Missing")</f>
        <v>70393632.462833911</v>
      </c>
      <c r="R1900" t="str">
        <f t="shared" si="29"/>
        <v>Yes</v>
      </c>
    </row>
    <row r="1901" spans="1:18" x14ac:dyDescent="0.25">
      <c r="A1901" t="s">
        <v>3206</v>
      </c>
      <c r="B1901" t="s">
        <v>41</v>
      </c>
      <c r="C1901" t="s">
        <v>34</v>
      </c>
      <c r="D1901" s="11">
        <v>2016</v>
      </c>
      <c r="E1901" t="s">
        <v>3048</v>
      </c>
      <c r="F1901">
        <v>5.8</v>
      </c>
      <c r="G1901">
        <v>41000</v>
      </c>
      <c r="H1901" t="s">
        <v>3205</v>
      </c>
      <c r="I1901" t="s">
        <v>3204</v>
      </c>
      <c r="J1901" t="s">
        <v>2241</v>
      </c>
      <c r="K1901" t="s">
        <v>7</v>
      </c>
      <c r="L1901" s="7">
        <v>8000000</v>
      </c>
      <c r="M1901" s="7">
        <v>8809407</v>
      </c>
      <c r="N1901" t="s">
        <v>3203</v>
      </c>
      <c r="O1901">
        <v>92</v>
      </c>
      <c r="P1901" s="8">
        <f>_xlfn.XLOOKUP(D1901,Consumer_Price_Index!A:A,Consumer_Price_Index!B:B)</f>
        <v>240</v>
      </c>
      <c r="Q1901" s="13">
        <f>IF(ISNUMBER(M1901), M1901*(Consumer_Price_Index!$B$45/(_xlfn.XLOOKUP('Working Data'!D6925,Consumer_Price_Index!A:A,Consumer_Price_Index!B:B))), "Missing")</f>
        <v>12948510.916063674</v>
      </c>
      <c r="R1901" t="str">
        <f t="shared" si="29"/>
        <v>Yes</v>
      </c>
    </row>
    <row r="1902" spans="1:18" x14ac:dyDescent="0.25">
      <c r="A1902" t="s">
        <v>14981</v>
      </c>
      <c r="B1902" t="s">
        <v>68</v>
      </c>
      <c r="C1902" t="s">
        <v>34</v>
      </c>
      <c r="D1902" s="11">
        <v>1995</v>
      </c>
      <c r="E1902" t="s">
        <v>14626</v>
      </c>
      <c r="F1902">
        <v>5.8</v>
      </c>
      <c r="G1902">
        <v>112000</v>
      </c>
      <c r="H1902" t="s">
        <v>3335</v>
      </c>
      <c r="I1902" t="s">
        <v>13850</v>
      </c>
      <c r="J1902" t="s">
        <v>11994</v>
      </c>
      <c r="K1902" t="s">
        <v>7</v>
      </c>
      <c r="L1902" s="7">
        <v>18000000</v>
      </c>
      <c r="M1902" s="7">
        <v>122195920</v>
      </c>
      <c r="N1902" t="s">
        <v>666</v>
      </c>
      <c r="O1902">
        <v>101</v>
      </c>
      <c r="P1902" s="8">
        <f>_xlfn.XLOOKUP(D1902,Consumer_Price_Index!A:A,Consumer_Price_Index!B:B)</f>
        <v>152.4</v>
      </c>
      <c r="Q1902" s="13">
        <f>IF(ISNUMBER(M1902), M1902*(Consumer_Price_Index!$B$45/(_xlfn.XLOOKUP('Working Data'!D2659,Consumer_Price_Index!A:A,Consumer_Price_Index!B:B))), "Missing")</f>
        <v>151909819.7633619</v>
      </c>
      <c r="R1902" t="str">
        <f t="shared" si="29"/>
        <v>Yes</v>
      </c>
    </row>
    <row r="1903" spans="1:18" x14ac:dyDescent="0.25">
      <c r="A1903" t="s">
        <v>11103</v>
      </c>
      <c r="B1903" t="s">
        <v>68</v>
      </c>
      <c r="C1903" t="s">
        <v>24</v>
      </c>
      <c r="D1903" s="11">
        <v>2002</v>
      </c>
      <c r="E1903" t="s">
        <v>11102</v>
      </c>
      <c r="F1903">
        <v>5.8</v>
      </c>
      <c r="G1903">
        <v>138000</v>
      </c>
      <c r="H1903" t="s">
        <v>4288</v>
      </c>
      <c r="I1903" t="s">
        <v>11101</v>
      </c>
      <c r="J1903" t="s">
        <v>1712</v>
      </c>
      <c r="K1903" t="s">
        <v>7</v>
      </c>
      <c r="L1903" s="7">
        <v>50000000</v>
      </c>
      <c r="M1903" s="7">
        <v>171269535</v>
      </c>
      <c r="N1903" t="s">
        <v>114</v>
      </c>
      <c r="O1903">
        <v>96</v>
      </c>
      <c r="P1903" s="8">
        <f>_xlfn.XLOOKUP(D1903,Consumer_Price_Index!A:A,Consumer_Price_Index!B:B)</f>
        <v>179.9</v>
      </c>
      <c r="Q1903" s="13">
        <f>IF(ISNUMBER(M1903), M1903*(Consumer_Price_Index!$B$45/(_xlfn.XLOOKUP('Working Data'!D4116,Consumer_Price_Index!A:A,Consumer_Price_Index!B:B))), "Missing")</f>
        <v>371958854.70064145</v>
      </c>
      <c r="R1903" t="str">
        <f t="shared" si="29"/>
        <v>Yes</v>
      </c>
    </row>
    <row r="1904" spans="1:18" x14ac:dyDescent="0.25">
      <c r="A1904" t="s">
        <v>15629</v>
      </c>
      <c r="B1904" t="s">
        <v>41</v>
      </c>
      <c r="C1904" t="s">
        <v>11</v>
      </c>
      <c r="D1904" s="11">
        <v>1993</v>
      </c>
      <c r="E1904" t="s">
        <v>15628</v>
      </c>
      <c r="F1904">
        <v>5.8</v>
      </c>
      <c r="G1904">
        <v>6900</v>
      </c>
      <c r="H1904" t="s">
        <v>10453</v>
      </c>
      <c r="I1904" t="s">
        <v>1887</v>
      </c>
      <c r="J1904" t="s">
        <v>5551</v>
      </c>
      <c r="K1904" t="s">
        <v>7</v>
      </c>
      <c r="L1904" s="7">
        <v>25000000</v>
      </c>
      <c r="M1904" s="7">
        <v>8345845</v>
      </c>
      <c r="N1904" t="s">
        <v>15627</v>
      </c>
      <c r="O1904">
        <v>114</v>
      </c>
      <c r="P1904" s="8">
        <f>_xlfn.XLOOKUP(D1904,Consumer_Price_Index!A:A,Consumer_Price_Index!B:B)</f>
        <v>144.5</v>
      </c>
      <c r="Q1904" s="13">
        <f>IF(ISNUMBER(M1904), M1904*(Consumer_Price_Index!$B$45/(_xlfn.XLOOKUP('Working Data'!D2415,Consumer_Price_Index!A:A,Consumer_Price_Index!B:B))), "Missing")</f>
        <v>11855379.82051282</v>
      </c>
      <c r="R1904" t="str">
        <f t="shared" si="29"/>
        <v>Yes</v>
      </c>
    </row>
    <row r="1905" spans="1:18" x14ac:dyDescent="0.25">
      <c r="A1905" t="s">
        <v>9052</v>
      </c>
      <c r="B1905" t="s">
        <v>101</v>
      </c>
      <c r="C1905" t="s">
        <v>24</v>
      </c>
      <c r="D1905" s="11">
        <v>2006</v>
      </c>
      <c r="E1905" t="s">
        <v>8585</v>
      </c>
      <c r="F1905">
        <v>5.8</v>
      </c>
      <c r="G1905">
        <v>83000</v>
      </c>
      <c r="H1905" t="s">
        <v>3886</v>
      </c>
      <c r="I1905" t="s">
        <v>3886</v>
      </c>
      <c r="J1905" t="s">
        <v>1462</v>
      </c>
      <c r="K1905" t="s">
        <v>7</v>
      </c>
      <c r="L1905" s="7">
        <v>35000000</v>
      </c>
      <c r="M1905" s="7">
        <v>99255460</v>
      </c>
      <c r="N1905" t="s">
        <v>108</v>
      </c>
      <c r="O1905">
        <v>92</v>
      </c>
      <c r="P1905" s="8">
        <f>_xlfn.XLOOKUP(D1905,Consumer_Price_Index!A:A,Consumer_Price_Index!B:B)</f>
        <v>201.6</v>
      </c>
      <c r="Q1905" s="13">
        <f>IF(ISNUMBER(M1905), M1905*(Consumer_Price_Index!$B$45/(_xlfn.XLOOKUP('Working Data'!D4874,Consumer_Price_Index!A:A,Consumer_Price_Index!B:B))), "Missing")</f>
        <v>127608180.00843883</v>
      </c>
      <c r="R1905" t="str">
        <f t="shared" si="29"/>
        <v>Yes</v>
      </c>
    </row>
    <row r="1906" spans="1:18" x14ac:dyDescent="0.25">
      <c r="A1906" t="s">
        <v>19249</v>
      </c>
      <c r="B1906" t="s">
        <v>101</v>
      </c>
      <c r="C1906" t="s">
        <v>11</v>
      </c>
      <c r="D1906" s="11">
        <v>1986</v>
      </c>
      <c r="E1906" t="s">
        <v>19248</v>
      </c>
      <c r="F1906">
        <v>5.8</v>
      </c>
      <c r="G1906">
        <v>525</v>
      </c>
      <c r="H1906" t="s">
        <v>19247</v>
      </c>
      <c r="I1906" t="s">
        <v>19246</v>
      </c>
      <c r="J1906" t="s">
        <v>19245</v>
      </c>
      <c r="K1906" t="s">
        <v>7</v>
      </c>
      <c r="L1906" s="7">
        <v>2000000</v>
      </c>
      <c r="M1906" s="7">
        <v>1301121</v>
      </c>
      <c r="N1906" t="s">
        <v>14664</v>
      </c>
      <c r="O1906">
        <v>111</v>
      </c>
      <c r="P1906" s="8">
        <f>_xlfn.XLOOKUP(D1906,Consumer_Price_Index!A:A,Consumer_Price_Index!B:B)</f>
        <v>109.6</v>
      </c>
      <c r="Q1906" s="13">
        <f>IF(ISNUMBER(M1906), M1906*(Consumer_Price_Index!$B$45/(_xlfn.XLOOKUP('Working Data'!D1039,Consumer_Price_Index!A:A,Consumer_Price_Index!B:B))), "Missing")</f>
        <v>2238574.6397515526</v>
      </c>
      <c r="R1906" t="str">
        <f t="shared" si="29"/>
        <v>Yes</v>
      </c>
    </row>
    <row r="1907" spans="1:18" x14ac:dyDescent="0.25">
      <c r="A1907" t="s">
        <v>18023</v>
      </c>
      <c r="B1907" t="s">
        <v>41</v>
      </c>
      <c r="C1907" t="s">
        <v>34</v>
      </c>
      <c r="D1907" s="11">
        <v>1989</v>
      </c>
      <c r="E1907" t="s">
        <v>17849</v>
      </c>
      <c r="F1907">
        <v>5.8</v>
      </c>
      <c r="G1907">
        <v>9700</v>
      </c>
      <c r="H1907" t="s">
        <v>13680</v>
      </c>
      <c r="I1907" t="s">
        <v>18022</v>
      </c>
      <c r="J1907" t="s">
        <v>13110</v>
      </c>
      <c r="K1907" t="s">
        <v>7</v>
      </c>
      <c r="L1907" s="7">
        <v>12000000</v>
      </c>
      <c r="M1907" s="7">
        <v>15942628</v>
      </c>
      <c r="N1907" t="s">
        <v>17593</v>
      </c>
      <c r="O1907">
        <v>108</v>
      </c>
      <c r="P1907" s="8">
        <f>_xlfn.XLOOKUP(D1907,Consumer_Price_Index!A:A,Consumer_Price_Index!B:B)</f>
        <v>124</v>
      </c>
      <c r="Q1907" s="13">
        <f>IF(ISNUMBER(M1907), M1907*(Consumer_Price_Index!$B$45/(_xlfn.XLOOKUP('Working Data'!D1519,Consumer_Price_Index!A:A,Consumer_Price_Index!B:B))), "Missing")</f>
        <v>24873111.887352791</v>
      </c>
      <c r="R1907" t="str">
        <f t="shared" si="29"/>
        <v>Yes</v>
      </c>
    </row>
    <row r="1908" spans="1:18" x14ac:dyDescent="0.25">
      <c r="A1908" t="s">
        <v>16132</v>
      </c>
      <c r="B1908" t="s">
        <v>41</v>
      </c>
      <c r="C1908" t="s">
        <v>24</v>
      </c>
      <c r="D1908" s="11">
        <v>1992</v>
      </c>
      <c r="E1908" t="s">
        <v>16125</v>
      </c>
      <c r="F1908">
        <v>5.8</v>
      </c>
      <c r="G1908">
        <v>4600</v>
      </c>
      <c r="H1908" t="s">
        <v>11554</v>
      </c>
      <c r="I1908" t="s">
        <v>16131</v>
      </c>
      <c r="J1908" t="s">
        <v>1004</v>
      </c>
      <c r="K1908" t="s">
        <v>7</v>
      </c>
      <c r="L1908" s="7">
        <v>20000000</v>
      </c>
      <c r="M1908" s="7">
        <v>6202756</v>
      </c>
      <c r="N1908" t="s">
        <v>16130</v>
      </c>
      <c r="O1908">
        <v>105</v>
      </c>
      <c r="P1908" s="8">
        <f>_xlfn.XLOOKUP(D1908,Consumer_Price_Index!A:A,Consumer_Price_Index!B:B)</f>
        <v>140.30000000000001</v>
      </c>
      <c r="Q1908" s="13">
        <f>IF(ISNUMBER(M1908), M1908*(Consumer_Price_Index!$B$45/(_xlfn.XLOOKUP('Working Data'!D2218,Consumer_Price_Index!A:A,Consumer_Price_Index!B:B))), "Missing")</f>
        <v>15976160.213017751</v>
      </c>
      <c r="R1908" t="str">
        <f t="shared" si="29"/>
        <v>Yes</v>
      </c>
    </row>
    <row r="1909" spans="1:18" x14ac:dyDescent="0.25">
      <c r="A1909" t="s">
        <v>20899</v>
      </c>
      <c r="B1909" t="s">
        <v>41</v>
      </c>
      <c r="C1909" t="s">
        <v>5</v>
      </c>
      <c r="D1909" s="11">
        <v>1983</v>
      </c>
      <c r="E1909" t="s">
        <v>20898</v>
      </c>
      <c r="F1909">
        <v>5.8</v>
      </c>
      <c r="G1909">
        <v>3000</v>
      </c>
      <c r="H1909" t="s">
        <v>19184</v>
      </c>
      <c r="I1909" t="s">
        <v>14460</v>
      </c>
      <c r="J1909" t="s">
        <v>20897</v>
      </c>
      <c r="K1909" t="s">
        <v>7</v>
      </c>
      <c r="L1909" s="7">
        <v>6000000</v>
      </c>
      <c r="M1909" s="7">
        <v>6670680</v>
      </c>
      <c r="N1909" t="s">
        <v>103</v>
      </c>
      <c r="O1909">
        <v>99</v>
      </c>
      <c r="P1909" s="8">
        <f>_xlfn.XLOOKUP(D1909,Consumer_Price_Index!A:A,Consumer_Price_Index!B:B)</f>
        <v>99.6</v>
      </c>
      <c r="Q1909" s="13">
        <f>IF(ISNUMBER(M1909), M1909*(Consumer_Price_Index!$B$45/(_xlfn.XLOOKUP('Working Data'!D435,Consumer_Price_Index!A:A,Consumer_Price_Index!B:B))), "Missing")</f>
        <v>10759958.68713605</v>
      </c>
      <c r="R1909" t="str">
        <f t="shared" si="29"/>
        <v>Yes</v>
      </c>
    </row>
    <row r="1910" spans="1:18" x14ac:dyDescent="0.25">
      <c r="A1910" t="s">
        <v>7267</v>
      </c>
      <c r="B1910" t="s">
        <v>68</v>
      </c>
      <c r="C1910" t="s">
        <v>11</v>
      </c>
      <c r="D1910" s="11">
        <v>2009</v>
      </c>
      <c r="E1910" t="s">
        <v>7266</v>
      </c>
      <c r="F1910">
        <v>5.8</v>
      </c>
      <c r="G1910">
        <v>43000</v>
      </c>
      <c r="H1910" t="s">
        <v>1729</v>
      </c>
      <c r="I1910" t="s">
        <v>7265</v>
      </c>
      <c r="J1910" t="s">
        <v>5825</v>
      </c>
      <c r="K1910" t="s">
        <v>265</v>
      </c>
      <c r="L1910" s="7">
        <v>80000000</v>
      </c>
      <c r="M1910" s="7">
        <v>54004950</v>
      </c>
      <c r="N1910" t="s">
        <v>3248</v>
      </c>
      <c r="O1910">
        <v>118</v>
      </c>
      <c r="P1910" s="8">
        <f>_xlfn.XLOOKUP(D1910,Consumer_Price_Index!A:A,Consumer_Price_Index!B:B)</f>
        <v>214.5</v>
      </c>
      <c r="Q1910" s="13">
        <f>IF(ISNUMBER(M1910), M1910*(Consumer_Price_Index!$B$45/(_xlfn.XLOOKUP('Working Data'!D5562,Consumer_Price_Index!A:A,Consumer_Price_Index!B:B))), "Missing")</f>
        <v>69519680.038022816</v>
      </c>
      <c r="R1910" t="str">
        <f t="shared" si="29"/>
        <v>Yes</v>
      </c>
    </row>
    <row r="1911" spans="1:18" x14ac:dyDescent="0.25">
      <c r="A1911" t="s">
        <v>11257</v>
      </c>
      <c r="B1911" t="s">
        <v>41</v>
      </c>
      <c r="C1911" t="s">
        <v>24</v>
      </c>
      <c r="D1911" s="11">
        <v>2001</v>
      </c>
      <c r="E1911" t="s">
        <v>11256</v>
      </c>
      <c r="F1911">
        <v>5.8</v>
      </c>
      <c r="G1911">
        <v>11000</v>
      </c>
      <c r="H1911" t="s">
        <v>11255</v>
      </c>
      <c r="I1911" t="s">
        <v>11254</v>
      </c>
      <c r="J1911" t="s">
        <v>3571</v>
      </c>
      <c r="K1911" t="s">
        <v>7</v>
      </c>
      <c r="L1911" s="7">
        <v>8000000</v>
      </c>
      <c r="M1911" s="7">
        <v>2534372</v>
      </c>
      <c r="N1911" t="s">
        <v>11253</v>
      </c>
      <c r="O1911">
        <v>95</v>
      </c>
      <c r="P1911" s="8">
        <f>_xlfn.XLOOKUP(D1911,Consumer_Price_Index!A:A,Consumer_Price_Index!B:B)</f>
        <v>177.1</v>
      </c>
      <c r="Q1911" s="13">
        <f>IF(ISNUMBER(M1911), M1911*(Consumer_Price_Index!$B$45/(_xlfn.XLOOKUP('Working Data'!D4042,Consumer_Price_Index!A:A,Consumer_Price_Index!B:B))), "Missing")</f>
        <v>3020035.7778646853</v>
      </c>
      <c r="R1911" t="str">
        <f t="shared" si="29"/>
        <v>Yes</v>
      </c>
    </row>
    <row r="1912" spans="1:18" x14ac:dyDescent="0.25">
      <c r="A1912" t="s">
        <v>11933</v>
      </c>
      <c r="B1912" t="s">
        <v>382</v>
      </c>
      <c r="C1912" t="s">
        <v>11</v>
      </c>
      <c r="D1912" s="11">
        <v>2000</v>
      </c>
      <c r="E1912" t="s">
        <v>11932</v>
      </c>
      <c r="F1912">
        <v>5.8</v>
      </c>
      <c r="G1912">
        <v>3200</v>
      </c>
      <c r="H1912" t="s">
        <v>11931</v>
      </c>
      <c r="I1912" t="s">
        <v>11931</v>
      </c>
      <c r="J1912" t="s">
        <v>11930</v>
      </c>
      <c r="K1912" t="s">
        <v>11929</v>
      </c>
      <c r="M1912" s="7">
        <v>126783</v>
      </c>
      <c r="N1912" t="s">
        <v>11928</v>
      </c>
      <c r="O1912">
        <v>87</v>
      </c>
      <c r="P1912" s="8">
        <f>_xlfn.XLOOKUP(D1912,Consumer_Price_Index!A:A,Consumer_Price_Index!B:B)</f>
        <v>172.2</v>
      </c>
      <c r="Q1912" s="13">
        <f>IF(ISNUMBER(M1912), M1912*(Consumer_Price_Index!$B$45/(_xlfn.XLOOKUP('Working Data'!D3801,Consumer_Price_Index!A:A,Consumer_Price_Index!B:B))), "Missing")</f>
        <v>236998.65092024539</v>
      </c>
      <c r="R1912" t="str">
        <f t="shared" si="29"/>
        <v>No</v>
      </c>
    </row>
    <row r="1913" spans="1:18" x14ac:dyDescent="0.25">
      <c r="A1913" t="s">
        <v>7132</v>
      </c>
      <c r="B1913" t="s">
        <v>41</v>
      </c>
      <c r="C1913" t="s">
        <v>24</v>
      </c>
      <c r="D1913" s="11">
        <v>2009</v>
      </c>
      <c r="E1913" t="s">
        <v>7131</v>
      </c>
      <c r="F1913">
        <v>5.8</v>
      </c>
      <c r="G1913">
        <v>61000</v>
      </c>
      <c r="H1913" t="s">
        <v>7130</v>
      </c>
      <c r="I1913" t="s">
        <v>7130</v>
      </c>
      <c r="J1913" t="s">
        <v>3017</v>
      </c>
      <c r="K1913" t="s">
        <v>7</v>
      </c>
      <c r="L1913" s="7">
        <v>18000000</v>
      </c>
      <c r="M1913" s="7">
        <v>26973554</v>
      </c>
      <c r="N1913" t="s">
        <v>2411</v>
      </c>
      <c r="O1913">
        <v>86</v>
      </c>
      <c r="P1913" s="8">
        <f>_xlfn.XLOOKUP(D1913,Consumer_Price_Index!A:A,Consumer_Price_Index!B:B)</f>
        <v>214.5</v>
      </c>
      <c r="Q1913" s="13">
        <f>IF(ISNUMBER(M1913), M1913*(Consumer_Price_Index!$B$45/(_xlfn.XLOOKUP('Working Data'!D5606,Consumer_Price_Index!A:A,Consumer_Price_Index!B:B))), "Missing")</f>
        <v>36544428.207203194</v>
      </c>
      <c r="R1913" t="str">
        <f t="shared" si="29"/>
        <v>Yes</v>
      </c>
    </row>
    <row r="1914" spans="1:18" x14ac:dyDescent="0.25">
      <c r="A1914" t="s">
        <v>17733</v>
      </c>
      <c r="B1914" t="s">
        <v>41</v>
      </c>
      <c r="C1914" t="s">
        <v>100</v>
      </c>
      <c r="D1914" s="11">
        <v>1989</v>
      </c>
      <c r="E1914" t="s">
        <v>17732</v>
      </c>
      <c r="F1914">
        <v>5.8</v>
      </c>
      <c r="G1914">
        <v>1800</v>
      </c>
      <c r="H1914" t="s">
        <v>17731</v>
      </c>
      <c r="I1914" t="s">
        <v>17730</v>
      </c>
      <c r="J1914" t="s">
        <v>8211</v>
      </c>
      <c r="K1914" t="s">
        <v>7</v>
      </c>
      <c r="L1914" s="7">
        <v>34000000</v>
      </c>
      <c r="M1914" s="7">
        <v>3574256</v>
      </c>
      <c r="N1914" t="s">
        <v>114</v>
      </c>
      <c r="O1914">
        <v>119</v>
      </c>
      <c r="P1914" s="8">
        <f>_xlfn.XLOOKUP(D1914,Consumer_Price_Index!A:A,Consumer_Price_Index!B:B)</f>
        <v>124</v>
      </c>
      <c r="Q1914" s="13">
        <f>IF(ISNUMBER(M1914), M1914*(Consumer_Price_Index!$B$45/(_xlfn.XLOOKUP('Working Data'!D1620,Consumer_Price_Index!A:A,Consumer_Price_Index!B:B))), "Missing")</f>
        <v>5058410.6047375752</v>
      </c>
      <c r="R1914" t="str">
        <f t="shared" si="29"/>
        <v>Yes</v>
      </c>
    </row>
    <row r="1915" spans="1:18" x14ac:dyDescent="0.25">
      <c r="A1915" t="s">
        <v>13599</v>
      </c>
      <c r="B1915" t="s">
        <v>41</v>
      </c>
      <c r="C1915" t="s">
        <v>11</v>
      </c>
      <c r="D1915" s="11">
        <v>1997</v>
      </c>
      <c r="E1915" t="s">
        <v>13598</v>
      </c>
      <c r="F1915">
        <v>5.8</v>
      </c>
      <c r="G1915">
        <v>6600</v>
      </c>
      <c r="H1915" t="s">
        <v>10453</v>
      </c>
      <c r="I1915" t="s">
        <v>10453</v>
      </c>
      <c r="J1915" t="s">
        <v>10050</v>
      </c>
      <c r="K1915" t="s">
        <v>7</v>
      </c>
      <c r="L1915" s="7">
        <v>24000000</v>
      </c>
      <c r="M1915" s="7">
        <v>2642983</v>
      </c>
      <c r="N1915" t="s">
        <v>666</v>
      </c>
      <c r="O1915">
        <v>102</v>
      </c>
      <c r="P1915" s="8">
        <f>_xlfn.XLOOKUP(D1915,Consumer_Price_Index!A:A,Consumer_Price_Index!B:B)</f>
        <v>160.5</v>
      </c>
      <c r="Q1915" s="13">
        <f>IF(ISNUMBER(M1915), M1915*(Consumer_Price_Index!$B$45/(_xlfn.XLOOKUP('Working Data'!D3203,Consumer_Price_Index!A:A,Consumer_Price_Index!B:B))), "Missing")</f>
        <v>5912752.7173274597</v>
      </c>
      <c r="R1915" t="str">
        <f t="shared" si="29"/>
        <v>Yes</v>
      </c>
    </row>
    <row r="1916" spans="1:18" x14ac:dyDescent="0.25">
      <c r="A1916" t="s">
        <v>19159</v>
      </c>
      <c r="B1916" t="s">
        <v>101</v>
      </c>
      <c r="C1916" t="s">
        <v>34</v>
      </c>
      <c r="D1916" s="11">
        <v>1987</v>
      </c>
      <c r="E1916" t="s">
        <v>19114</v>
      </c>
      <c r="F1916">
        <v>5.8</v>
      </c>
      <c r="G1916">
        <v>51000</v>
      </c>
      <c r="H1916" t="s">
        <v>17236</v>
      </c>
      <c r="I1916" t="s">
        <v>19158</v>
      </c>
      <c r="J1916" t="s">
        <v>843</v>
      </c>
      <c r="K1916" t="s">
        <v>7</v>
      </c>
      <c r="L1916" s="7">
        <v>25000000</v>
      </c>
      <c r="M1916" s="7">
        <v>16057580</v>
      </c>
      <c r="N1916" t="s">
        <v>17209</v>
      </c>
      <c r="O1916">
        <v>93</v>
      </c>
      <c r="P1916" s="8">
        <f>_xlfn.XLOOKUP(D1916,Consumer_Price_Index!A:A,Consumer_Price_Index!B:B)</f>
        <v>113.6</v>
      </c>
      <c r="Q1916" s="13">
        <f>IF(ISNUMBER(M1916), M1916*(Consumer_Price_Index!$B$45/(_xlfn.XLOOKUP('Working Data'!D1084,Consumer_Price_Index!A:A,Consumer_Price_Index!B:B))), "Missing")</f>
        <v>43069935.08802817</v>
      </c>
      <c r="R1916" t="str">
        <f t="shared" si="29"/>
        <v>Yes</v>
      </c>
    </row>
    <row r="1917" spans="1:18" x14ac:dyDescent="0.25">
      <c r="A1917" t="s">
        <v>16069</v>
      </c>
      <c r="B1917" t="s">
        <v>68</v>
      </c>
      <c r="C1917" t="s">
        <v>24</v>
      </c>
      <c r="D1917" s="11">
        <v>1992</v>
      </c>
      <c r="E1917" t="s">
        <v>16068</v>
      </c>
      <c r="F1917">
        <v>5.8</v>
      </c>
      <c r="G1917">
        <v>1200</v>
      </c>
      <c r="H1917" t="s">
        <v>16067</v>
      </c>
      <c r="I1917" t="s">
        <v>16067</v>
      </c>
      <c r="J1917" t="s">
        <v>15998</v>
      </c>
      <c r="K1917" t="s">
        <v>7</v>
      </c>
      <c r="M1917" s="7">
        <v>4030793</v>
      </c>
      <c r="N1917" t="s">
        <v>8102</v>
      </c>
      <c r="O1917">
        <v>96</v>
      </c>
      <c r="P1917" s="8">
        <f>_xlfn.XLOOKUP(D1917,Consumer_Price_Index!A:A,Consumer_Price_Index!B:B)</f>
        <v>140.30000000000001</v>
      </c>
      <c r="Q1917" s="13">
        <f>IF(ISNUMBER(M1917), M1917*(Consumer_Price_Index!$B$45/(_xlfn.XLOOKUP('Working Data'!D2237,Consumer_Price_Index!A:A,Consumer_Price_Index!B:B))), "Missing")</f>
        <v>5704517.5434277747</v>
      </c>
      <c r="R1917" t="str">
        <f t="shared" si="29"/>
        <v>No</v>
      </c>
    </row>
    <row r="1918" spans="1:18" x14ac:dyDescent="0.25">
      <c r="A1918" t="s">
        <v>5108</v>
      </c>
      <c r="B1918" t="s">
        <v>101</v>
      </c>
      <c r="C1918" t="s">
        <v>100</v>
      </c>
      <c r="D1918" s="11">
        <v>2013</v>
      </c>
      <c r="E1918" t="s">
        <v>5107</v>
      </c>
      <c r="F1918">
        <v>5.8</v>
      </c>
      <c r="G1918">
        <v>113000</v>
      </c>
      <c r="H1918" t="s">
        <v>5106</v>
      </c>
      <c r="I1918" t="s">
        <v>5105</v>
      </c>
      <c r="J1918" t="s">
        <v>5104</v>
      </c>
      <c r="K1918" t="s">
        <v>7</v>
      </c>
      <c r="L1918" s="7">
        <v>90000000</v>
      </c>
      <c r="M1918" s="7">
        <v>199850315</v>
      </c>
      <c r="N1918" t="s">
        <v>527</v>
      </c>
      <c r="O1918">
        <v>106</v>
      </c>
      <c r="P1918" s="8">
        <f>_xlfn.XLOOKUP(D1918,Consumer_Price_Index!A:A,Consumer_Price_Index!B:B)</f>
        <v>233</v>
      </c>
      <c r="Q1918" s="13">
        <f>IF(ISNUMBER(M1918), M1918*(Consumer_Price_Index!$B$45/(_xlfn.XLOOKUP('Working Data'!D6318,Consumer_Price_Index!A:A,Consumer_Price_Index!B:B))), "Missing")</f>
        <v>242510517.64436477</v>
      </c>
      <c r="R1918" t="str">
        <f t="shared" si="29"/>
        <v>Yes</v>
      </c>
    </row>
    <row r="1919" spans="1:18" x14ac:dyDescent="0.25">
      <c r="A1919" t="s">
        <v>10842</v>
      </c>
      <c r="B1919" t="s">
        <v>915</v>
      </c>
      <c r="C1919" t="s">
        <v>73</v>
      </c>
      <c r="D1919" s="11">
        <v>2002</v>
      </c>
      <c r="E1919" t="s">
        <v>10841</v>
      </c>
      <c r="F1919">
        <v>5.8</v>
      </c>
      <c r="G1919">
        <v>19000</v>
      </c>
      <c r="H1919" t="s">
        <v>10840</v>
      </c>
      <c r="I1919" t="s">
        <v>10839</v>
      </c>
      <c r="J1919" t="s">
        <v>10838</v>
      </c>
      <c r="K1919" t="s">
        <v>7</v>
      </c>
      <c r="L1919" s="7">
        <v>20000000</v>
      </c>
      <c r="M1919" s="7">
        <v>115121981</v>
      </c>
      <c r="N1919" t="s">
        <v>10293</v>
      </c>
      <c r="O1919">
        <v>72</v>
      </c>
      <c r="P1919" s="8">
        <f>_xlfn.XLOOKUP(D1919,Consumer_Price_Index!A:A,Consumer_Price_Index!B:B)</f>
        <v>179.9</v>
      </c>
      <c r="Q1919" s="13">
        <f>IF(ISNUMBER(M1919), M1919*(Consumer_Price_Index!$B$45/(_xlfn.XLOOKUP('Working Data'!D4209,Consumer_Price_Index!A:A,Consumer_Price_Index!B:B))), "Missing")</f>
        <v>143115738.92574459</v>
      </c>
      <c r="R1919" t="str">
        <f t="shared" si="29"/>
        <v>Yes</v>
      </c>
    </row>
    <row r="1920" spans="1:18" x14ac:dyDescent="0.25">
      <c r="A1920" t="s">
        <v>2593</v>
      </c>
      <c r="B1920" t="s">
        <v>68</v>
      </c>
      <c r="C1920" t="s">
        <v>24</v>
      </c>
      <c r="D1920" s="11">
        <v>2017</v>
      </c>
      <c r="E1920" t="s">
        <v>2124</v>
      </c>
      <c r="F1920">
        <v>5.8</v>
      </c>
      <c r="G1920">
        <v>58000</v>
      </c>
      <c r="H1920" t="s">
        <v>2592</v>
      </c>
      <c r="I1920" t="s">
        <v>1626</v>
      </c>
      <c r="J1920" t="s">
        <v>1956</v>
      </c>
      <c r="K1920" t="s">
        <v>7</v>
      </c>
      <c r="L1920" s="7">
        <v>45000000</v>
      </c>
      <c r="M1920" s="7">
        <v>185400345</v>
      </c>
      <c r="N1920" t="s">
        <v>2591</v>
      </c>
      <c r="O1920">
        <v>93</v>
      </c>
      <c r="P1920" s="8">
        <f>_xlfn.XLOOKUP(D1920,Consumer_Price_Index!A:A,Consumer_Price_Index!B:B)</f>
        <v>245.1</v>
      </c>
      <c r="Q1920" s="13">
        <f>IF(ISNUMBER(M1920), M1920*(Consumer_Price_Index!$B$45/(_xlfn.XLOOKUP('Working Data'!D7097,Consumer_Price_Index!A:A,Consumer_Price_Index!B:B))), "Missing")</f>
        <v>230483415.42839658</v>
      </c>
      <c r="R1920" t="str">
        <f t="shared" si="29"/>
        <v>Yes</v>
      </c>
    </row>
    <row r="1921" spans="1:18" x14ac:dyDescent="0.25">
      <c r="A1921" t="s">
        <v>12730</v>
      </c>
      <c r="B1921" t="s">
        <v>52</v>
      </c>
      <c r="C1921" t="s">
        <v>11</v>
      </c>
      <c r="D1921" s="11">
        <v>1999</v>
      </c>
      <c r="E1921" t="s">
        <v>12729</v>
      </c>
      <c r="F1921">
        <v>5.8</v>
      </c>
      <c r="G1921">
        <v>4600</v>
      </c>
      <c r="H1921" t="s">
        <v>7668</v>
      </c>
      <c r="I1921" t="s">
        <v>7668</v>
      </c>
      <c r="J1921" t="s">
        <v>12728</v>
      </c>
      <c r="K1921" t="s">
        <v>562</v>
      </c>
      <c r="N1921" t="s">
        <v>12727</v>
      </c>
      <c r="O1921">
        <v>134</v>
      </c>
      <c r="P1921" s="8">
        <f>_xlfn.XLOOKUP(D1921,Consumer_Price_Index!A:A,Consumer_Price_Index!B:B)</f>
        <v>166.6</v>
      </c>
      <c r="Q1921" s="13" t="str">
        <f>IF(ISNUMBER(M1921), M1921*(Consumer_Price_Index!$B$45/(_xlfn.XLOOKUP('Working Data'!D3524,Consumer_Price_Index!A:A,Consumer_Price_Index!B:B))), "Missing")</f>
        <v>Missing</v>
      </c>
      <c r="R1921" t="str">
        <f t="shared" si="29"/>
        <v>No</v>
      </c>
    </row>
    <row r="1922" spans="1:18" x14ac:dyDescent="0.25">
      <c r="A1922" t="s">
        <v>20243</v>
      </c>
      <c r="B1922" t="s">
        <v>68</v>
      </c>
      <c r="C1922" t="s">
        <v>24</v>
      </c>
      <c r="D1922" s="11">
        <v>1985</v>
      </c>
      <c r="E1922" t="s">
        <v>19958</v>
      </c>
      <c r="F1922">
        <v>5.8</v>
      </c>
      <c r="G1922">
        <v>53000</v>
      </c>
      <c r="H1922" t="s">
        <v>19679</v>
      </c>
      <c r="I1922" t="s">
        <v>15306</v>
      </c>
      <c r="J1922" t="s">
        <v>14858</v>
      </c>
      <c r="K1922" t="s">
        <v>7</v>
      </c>
      <c r="L1922" s="7">
        <v>7600000</v>
      </c>
      <c r="M1922" s="7">
        <v>55600000</v>
      </c>
      <c r="N1922" t="s">
        <v>138</v>
      </c>
      <c r="O1922">
        <v>87</v>
      </c>
      <c r="P1922" s="8">
        <f>_xlfn.XLOOKUP(D1922,Consumer_Price_Index!A:A,Consumer_Price_Index!B:B)</f>
        <v>107.6</v>
      </c>
      <c r="Q1922" s="13">
        <f>IF(ISNUMBER(M1922), M1922*(Consumer_Price_Index!$B$45/(_xlfn.XLOOKUP('Working Data'!D689,Consumer_Price_Index!A:A,Consumer_Price_Index!B:B))), "Missing")</f>
        <v>157447211.89591077</v>
      </c>
      <c r="R1922" t="str">
        <f t="shared" si="29"/>
        <v>Yes</v>
      </c>
    </row>
    <row r="1923" spans="1:18" x14ac:dyDescent="0.25">
      <c r="A1923" t="s">
        <v>16889</v>
      </c>
      <c r="B1923" t="s">
        <v>41</v>
      </c>
      <c r="C1923" t="s">
        <v>24</v>
      </c>
      <c r="D1923" s="11">
        <v>1991</v>
      </c>
      <c r="E1923" t="s">
        <v>16647</v>
      </c>
      <c r="F1923">
        <v>5.8</v>
      </c>
      <c r="G1923">
        <v>4200</v>
      </c>
      <c r="H1923" t="s">
        <v>16888</v>
      </c>
      <c r="I1923" t="s">
        <v>16887</v>
      </c>
      <c r="J1923" t="s">
        <v>16886</v>
      </c>
      <c r="K1923" t="s">
        <v>7</v>
      </c>
      <c r="M1923" s="7">
        <v>4205000</v>
      </c>
      <c r="N1923" t="s">
        <v>16885</v>
      </c>
      <c r="O1923">
        <v>91</v>
      </c>
      <c r="P1923" s="8">
        <f>_xlfn.XLOOKUP(D1923,Consumer_Price_Index!A:A,Consumer_Price_Index!B:B)</f>
        <v>136.19999999999999</v>
      </c>
      <c r="Q1923" s="13">
        <f>IF(ISNUMBER(M1923), M1923*(Consumer_Price_Index!$B$45/(_xlfn.XLOOKUP('Working Data'!D1941,Consumer_Price_Index!A:A,Consumer_Price_Index!B:B))), "Missing")</f>
        <v>5951061.3098002784</v>
      </c>
      <c r="R1923" t="str">
        <f t="shared" ref="R1923:R1986" si="30">IF(AND(ISNUMBER(L1923), L1923&gt;0, ISNUMBER(M1923), M1923&gt;0), "Yes", "No")</f>
        <v>No</v>
      </c>
    </row>
    <row r="1924" spans="1:18" x14ac:dyDescent="0.25">
      <c r="A1924" t="s">
        <v>3202</v>
      </c>
      <c r="B1924" t="s">
        <v>68</v>
      </c>
      <c r="C1924" t="s">
        <v>34</v>
      </c>
      <c r="D1924" s="11">
        <v>2016</v>
      </c>
      <c r="E1924" t="s">
        <v>3182</v>
      </c>
      <c r="F1924">
        <v>5.8</v>
      </c>
      <c r="G1924">
        <v>53000</v>
      </c>
      <c r="H1924" t="s">
        <v>3201</v>
      </c>
      <c r="I1924" t="s">
        <v>3201</v>
      </c>
      <c r="J1924" t="s">
        <v>1882</v>
      </c>
      <c r="K1924" t="s">
        <v>7</v>
      </c>
      <c r="L1924" s="7">
        <v>28000000</v>
      </c>
      <c r="M1924" s="7">
        <v>16457494</v>
      </c>
      <c r="N1924" t="s">
        <v>2552</v>
      </c>
      <c r="O1924">
        <v>108</v>
      </c>
      <c r="P1924" s="8">
        <f>_xlfn.XLOOKUP(D1924,Consumer_Price_Index!A:A,Consumer_Price_Index!B:B)</f>
        <v>240</v>
      </c>
      <c r="Q1924" s="13">
        <f>IF(ISNUMBER(M1924), M1924*(Consumer_Price_Index!$B$45/(_xlfn.XLOOKUP('Working Data'!D6926,Consumer_Price_Index!A:A,Consumer_Price_Index!B:B))), "Missing")</f>
        <v>20459397.885760915</v>
      </c>
      <c r="R1924" t="str">
        <f t="shared" si="30"/>
        <v>Yes</v>
      </c>
    </row>
    <row r="1925" spans="1:18" x14ac:dyDescent="0.25">
      <c r="A1925" t="s">
        <v>18953</v>
      </c>
      <c r="B1925" t="s">
        <v>41</v>
      </c>
      <c r="C1925" t="s">
        <v>87</v>
      </c>
      <c r="D1925" s="11">
        <v>1987</v>
      </c>
      <c r="E1925" t="s">
        <v>18952</v>
      </c>
      <c r="F1925">
        <v>5.8</v>
      </c>
      <c r="G1925">
        <v>4000</v>
      </c>
      <c r="H1925" t="s">
        <v>4242</v>
      </c>
      <c r="I1925" t="s">
        <v>18951</v>
      </c>
      <c r="J1925" t="s">
        <v>18950</v>
      </c>
      <c r="K1925" t="s">
        <v>7</v>
      </c>
      <c r="L1925" s="7">
        <v>4000000</v>
      </c>
      <c r="M1925" s="7">
        <v>345704</v>
      </c>
      <c r="N1925" t="s">
        <v>16848</v>
      </c>
      <c r="O1925">
        <v>102</v>
      </c>
      <c r="P1925" s="8">
        <f>_xlfn.XLOOKUP(D1925,Consumer_Price_Index!A:A,Consumer_Price_Index!B:B)</f>
        <v>113.6</v>
      </c>
      <c r="Q1925" s="13">
        <f>IF(ISNUMBER(M1925), M1925*(Consumer_Price_Index!$B$45/(_xlfn.XLOOKUP('Working Data'!D1170,Consumer_Price_Index!A:A,Consumer_Price_Index!B:B))), "Missing")</f>
        <v>750791.22451888805</v>
      </c>
      <c r="R1925" t="str">
        <f t="shared" si="30"/>
        <v>Yes</v>
      </c>
    </row>
    <row r="1926" spans="1:18" x14ac:dyDescent="0.25">
      <c r="A1926" t="s">
        <v>16764</v>
      </c>
      <c r="B1926" t="s">
        <v>101</v>
      </c>
      <c r="C1926" t="s">
        <v>24</v>
      </c>
      <c r="D1926" s="11">
        <v>1991</v>
      </c>
      <c r="E1926" t="s">
        <v>16687</v>
      </c>
      <c r="F1926">
        <v>5.8</v>
      </c>
      <c r="G1926">
        <v>6700</v>
      </c>
      <c r="H1926" t="s">
        <v>16763</v>
      </c>
      <c r="I1926" t="s">
        <v>13032</v>
      </c>
      <c r="J1926" t="s">
        <v>13549</v>
      </c>
      <c r="K1926" t="s">
        <v>7</v>
      </c>
      <c r="L1926" s="7">
        <v>17010000</v>
      </c>
      <c r="M1926" s="7">
        <v>24941969</v>
      </c>
      <c r="N1926" t="s">
        <v>3012</v>
      </c>
      <c r="O1926">
        <v>96</v>
      </c>
      <c r="P1926" s="8">
        <f>_xlfn.XLOOKUP(D1926,Consumer_Price_Index!A:A,Consumer_Price_Index!B:B)</f>
        <v>136.19999999999999</v>
      </c>
      <c r="Q1926" s="13">
        <f>IF(ISNUMBER(M1926), M1926*(Consumer_Price_Index!$B$45/(_xlfn.XLOOKUP('Working Data'!D1985,Consumer_Price_Index!A:A,Consumer_Price_Index!B:B))), "Missing")</f>
        <v>35430386.733333327</v>
      </c>
      <c r="R1926" t="str">
        <f t="shared" si="30"/>
        <v>Yes</v>
      </c>
    </row>
    <row r="1927" spans="1:18" x14ac:dyDescent="0.25">
      <c r="A1927" t="s">
        <v>20440</v>
      </c>
      <c r="B1927" t="s">
        <v>41</v>
      </c>
      <c r="C1927" t="s">
        <v>11</v>
      </c>
      <c r="D1927" s="11">
        <v>1984</v>
      </c>
      <c r="E1927" t="s">
        <v>20439</v>
      </c>
      <c r="F1927">
        <v>5.8</v>
      </c>
      <c r="G1927">
        <v>816</v>
      </c>
      <c r="H1927" t="s">
        <v>16421</v>
      </c>
      <c r="I1927" t="s">
        <v>16918</v>
      </c>
      <c r="J1927" t="s">
        <v>16649</v>
      </c>
      <c r="K1927" t="s">
        <v>7</v>
      </c>
      <c r="M1927" s="7">
        <v>2075282</v>
      </c>
      <c r="N1927" t="s">
        <v>20438</v>
      </c>
      <c r="O1927">
        <v>116</v>
      </c>
      <c r="P1927" s="8">
        <f>_xlfn.XLOOKUP(D1927,Consumer_Price_Index!A:A,Consumer_Price_Index!B:B)</f>
        <v>103.9</v>
      </c>
      <c r="Q1927" s="13">
        <f>IF(ISNUMBER(M1927), M1927*(Consumer_Price_Index!$B$45/(_xlfn.XLOOKUP('Working Data'!D610,Consumer_Price_Index!A:A,Consumer_Price_Index!B:B))), "Missing")</f>
        <v>6956418.3212321224</v>
      </c>
      <c r="R1927" t="str">
        <f t="shared" si="30"/>
        <v>No</v>
      </c>
    </row>
    <row r="1928" spans="1:18" x14ac:dyDescent="0.25">
      <c r="A1928" t="s">
        <v>18653</v>
      </c>
      <c r="B1928" t="s">
        <v>41</v>
      </c>
      <c r="C1928" t="s">
        <v>34</v>
      </c>
      <c r="D1928" s="11">
        <v>1988</v>
      </c>
      <c r="E1928" t="s">
        <v>18652</v>
      </c>
      <c r="F1928">
        <v>5.8</v>
      </c>
      <c r="G1928">
        <v>125000</v>
      </c>
      <c r="H1928" t="s">
        <v>16300</v>
      </c>
      <c r="I1928" t="s">
        <v>18651</v>
      </c>
      <c r="J1928" t="s">
        <v>843</v>
      </c>
      <c r="K1928" t="s">
        <v>7</v>
      </c>
      <c r="L1928" s="7">
        <v>63000000</v>
      </c>
      <c r="M1928" s="7">
        <v>189015611</v>
      </c>
      <c r="N1928" t="s">
        <v>14645</v>
      </c>
      <c r="O1928">
        <v>102</v>
      </c>
      <c r="P1928" s="8">
        <f>_xlfn.XLOOKUP(D1928,Consumer_Price_Index!A:A,Consumer_Price_Index!B:B)</f>
        <v>118.3</v>
      </c>
      <c r="Q1928" s="13">
        <f>IF(ISNUMBER(M1928), M1928*(Consumer_Price_Index!$B$45/(_xlfn.XLOOKUP('Working Data'!D1274,Consumer_Price_Index!A:A,Consumer_Price_Index!B:B))), "Missing")</f>
        <v>256082955.40995994</v>
      </c>
      <c r="R1928" t="str">
        <f t="shared" si="30"/>
        <v>Yes</v>
      </c>
    </row>
    <row r="1929" spans="1:18" x14ac:dyDescent="0.25">
      <c r="A1929" t="s">
        <v>12179</v>
      </c>
      <c r="B1929" t="s">
        <v>41</v>
      </c>
      <c r="C1929" t="s">
        <v>34</v>
      </c>
      <c r="D1929" s="11">
        <v>2000</v>
      </c>
      <c r="E1929" t="s">
        <v>12162</v>
      </c>
      <c r="F1929">
        <v>5.8</v>
      </c>
      <c r="G1929">
        <v>38000</v>
      </c>
      <c r="H1929" t="s">
        <v>12178</v>
      </c>
      <c r="I1929" t="s">
        <v>710</v>
      </c>
      <c r="J1929" t="s">
        <v>2678</v>
      </c>
      <c r="K1929" t="s">
        <v>7</v>
      </c>
      <c r="L1929" s="7">
        <v>42000000</v>
      </c>
      <c r="M1929" s="7">
        <v>32168970</v>
      </c>
      <c r="N1929" t="s">
        <v>1991</v>
      </c>
      <c r="O1929">
        <v>104</v>
      </c>
      <c r="P1929" s="8">
        <f>_xlfn.XLOOKUP(D1929,Consumer_Price_Index!A:A,Consumer_Price_Index!B:B)</f>
        <v>172.2</v>
      </c>
      <c r="Q1929" s="13">
        <f>IF(ISNUMBER(M1929), M1929*(Consumer_Price_Index!$B$45/(_xlfn.XLOOKUP('Working Data'!D3722,Consumer_Price_Index!A:A,Consumer_Price_Index!B:B))), "Missing")</f>
        <v>62472180.745697893</v>
      </c>
      <c r="R1929" t="str">
        <f t="shared" si="30"/>
        <v>Yes</v>
      </c>
    </row>
    <row r="1930" spans="1:18" x14ac:dyDescent="0.25">
      <c r="A1930" t="s">
        <v>6857</v>
      </c>
      <c r="B1930" t="s">
        <v>41</v>
      </c>
      <c r="C1930" t="s">
        <v>34</v>
      </c>
      <c r="D1930" s="11">
        <v>2010</v>
      </c>
      <c r="E1930" t="s">
        <v>6856</v>
      </c>
      <c r="F1930">
        <v>5.8</v>
      </c>
      <c r="G1930">
        <v>165000</v>
      </c>
      <c r="H1930" t="s">
        <v>3335</v>
      </c>
      <c r="I1930" t="s">
        <v>3335</v>
      </c>
      <c r="J1930" t="s">
        <v>3334</v>
      </c>
      <c r="K1930" t="s">
        <v>332</v>
      </c>
      <c r="L1930" s="7">
        <v>60000000</v>
      </c>
      <c r="M1930" s="7">
        <v>300228084</v>
      </c>
      <c r="N1930" t="s">
        <v>777</v>
      </c>
      <c r="O1930">
        <v>96</v>
      </c>
      <c r="P1930" s="8">
        <f>_xlfn.XLOOKUP(D1930,Consumer_Price_Index!A:A,Consumer_Price_Index!B:B)</f>
        <v>218.1</v>
      </c>
      <c r="Q1930" s="13">
        <f>IF(ISNUMBER(M1930), M1930*(Consumer_Price_Index!$B$45/(_xlfn.XLOOKUP('Working Data'!D5715,Consumer_Price_Index!A:A,Consumer_Price_Index!B:B))), "Missing")</f>
        <v>652027777.58232355</v>
      </c>
      <c r="R1930" t="str">
        <f t="shared" si="30"/>
        <v>Yes</v>
      </c>
    </row>
    <row r="1931" spans="1:18" x14ac:dyDescent="0.25">
      <c r="A1931" t="s">
        <v>18567</v>
      </c>
      <c r="B1931" t="s">
        <v>41</v>
      </c>
      <c r="C1931" t="s">
        <v>24</v>
      </c>
      <c r="D1931" s="11">
        <v>1988</v>
      </c>
      <c r="E1931" t="s">
        <v>18307</v>
      </c>
      <c r="F1931">
        <v>5.8</v>
      </c>
      <c r="G1931">
        <v>19000</v>
      </c>
      <c r="H1931" t="s">
        <v>18566</v>
      </c>
      <c r="I1931" t="s">
        <v>18566</v>
      </c>
      <c r="J1931" t="s">
        <v>18565</v>
      </c>
      <c r="K1931" t="s">
        <v>7</v>
      </c>
      <c r="L1931" s="7">
        <v>6200000</v>
      </c>
      <c r="M1931" s="7">
        <v>9205924</v>
      </c>
      <c r="N1931" t="s">
        <v>18564</v>
      </c>
      <c r="O1931">
        <v>89</v>
      </c>
      <c r="P1931" s="8">
        <f>_xlfn.XLOOKUP(D1931,Consumer_Price_Index!A:A,Consumer_Price_Index!B:B)</f>
        <v>118.3</v>
      </c>
      <c r="Q1931" s="13">
        <f>IF(ISNUMBER(M1931), M1931*(Consumer_Price_Index!$B$45/(_xlfn.XLOOKUP('Working Data'!D1311,Consumer_Price_Index!A:A,Consumer_Price_Index!B:B))), "Missing")</f>
        <v>17877916.142766092</v>
      </c>
      <c r="R1931" t="str">
        <f t="shared" si="30"/>
        <v>Yes</v>
      </c>
    </row>
    <row r="1932" spans="1:18" x14ac:dyDescent="0.25">
      <c r="A1932" t="s">
        <v>17597</v>
      </c>
      <c r="B1932" t="s">
        <v>41</v>
      </c>
      <c r="C1932" t="s">
        <v>34</v>
      </c>
      <c r="D1932" s="11">
        <v>1990</v>
      </c>
      <c r="E1932" t="s">
        <v>17260</v>
      </c>
      <c r="F1932">
        <v>5.8</v>
      </c>
      <c r="G1932">
        <v>83000</v>
      </c>
      <c r="H1932" t="s">
        <v>17596</v>
      </c>
      <c r="I1932" t="s">
        <v>13975</v>
      </c>
      <c r="J1932" t="s">
        <v>14730</v>
      </c>
      <c r="K1932" t="s">
        <v>7</v>
      </c>
      <c r="L1932" s="7">
        <v>25000000</v>
      </c>
      <c r="M1932" s="7">
        <v>45681173</v>
      </c>
      <c r="N1932" t="s">
        <v>514</v>
      </c>
      <c r="O1932">
        <v>117</v>
      </c>
      <c r="P1932" s="8">
        <f>_xlfn.XLOOKUP(D1932,Consumer_Price_Index!A:A,Consumer_Price_Index!B:B)</f>
        <v>130.69999999999999</v>
      </c>
      <c r="Q1932" s="13">
        <f>IF(ISNUMBER(M1932), M1932*(Consumer_Price_Index!$B$45/(_xlfn.XLOOKUP('Working Data'!D1665,Consumer_Price_Index!A:A,Consumer_Price_Index!B:B))), "Missing")</f>
        <v>85392965.724539876</v>
      </c>
      <c r="R1932" t="str">
        <f t="shared" si="30"/>
        <v>Yes</v>
      </c>
    </row>
    <row r="1933" spans="1:18" x14ac:dyDescent="0.25">
      <c r="A1933" t="s">
        <v>4807</v>
      </c>
      <c r="B1933" t="s">
        <v>68</v>
      </c>
      <c r="C1933" t="s">
        <v>11</v>
      </c>
      <c r="D1933" s="11">
        <v>2013</v>
      </c>
      <c r="E1933" t="s">
        <v>4806</v>
      </c>
      <c r="F1933">
        <v>5.8</v>
      </c>
      <c r="G1933">
        <v>11000</v>
      </c>
      <c r="H1933" t="s">
        <v>4805</v>
      </c>
      <c r="I1933" t="s">
        <v>4804</v>
      </c>
      <c r="J1933" t="s">
        <v>1719</v>
      </c>
      <c r="K1933" t="s">
        <v>265</v>
      </c>
      <c r="M1933" s="7">
        <v>2966268</v>
      </c>
      <c r="N1933" t="s">
        <v>4803</v>
      </c>
      <c r="O1933">
        <v>118</v>
      </c>
      <c r="P1933" s="8">
        <f>_xlfn.XLOOKUP(D1933,Consumer_Price_Index!A:A,Consumer_Price_Index!B:B)</f>
        <v>233</v>
      </c>
      <c r="Q1933" s="13">
        <f>IF(ISNUMBER(M1933), M1933*(Consumer_Price_Index!$B$45/(_xlfn.XLOOKUP('Working Data'!D6415,Consumer_Price_Index!A:A,Consumer_Price_Index!B:B))), "Missing")</f>
        <v>4018772.1636282788</v>
      </c>
      <c r="R1933" t="str">
        <f t="shared" si="30"/>
        <v>No</v>
      </c>
    </row>
    <row r="1934" spans="1:18" x14ac:dyDescent="0.25">
      <c r="A1934" t="s">
        <v>17655</v>
      </c>
      <c r="B1934" t="s">
        <v>101</v>
      </c>
      <c r="C1934" t="s">
        <v>24</v>
      </c>
      <c r="D1934" s="11">
        <v>1989</v>
      </c>
      <c r="E1934" t="s">
        <v>17654</v>
      </c>
      <c r="F1934">
        <v>5.8</v>
      </c>
      <c r="G1934">
        <v>877</v>
      </c>
      <c r="H1934" t="s">
        <v>17653</v>
      </c>
      <c r="I1934" t="s">
        <v>17652</v>
      </c>
      <c r="J1934" t="s">
        <v>17651</v>
      </c>
      <c r="K1934" t="s">
        <v>7</v>
      </c>
      <c r="M1934" s="7">
        <v>574080</v>
      </c>
      <c r="N1934" t="s">
        <v>17421</v>
      </c>
      <c r="O1934">
        <v>94</v>
      </c>
      <c r="P1934" s="8">
        <f>_xlfn.XLOOKUP(D1934,Consumer_Price_Index!A:A,Consumer_Price_Index!B:B)</f>
        <v>124</v>
      </c>
      <c r="Q1934" s="13">
        <f>IF(ISNUMBER(M1934), M1934*(Consumer_Price_Index!$B$45/(_xlfn.XLOOKUP('Working Data'!D1638,Consumer_Price_Index!A:A,Consumer_Price_Index!B:B))), "Missing")</f>
        <v>750738.95278969954</v>
      </c>
      <c r="R1934" t="str">
        <f t="shared" si="30"/>
        <v>No</v>
      </c>
    </row>
    <row r="1935" spans="1:18" x14ac:dyDescent="0.25">
      <c r="A1935" t="s">
        <v>6700</v>
      </c>
      <c r="B1935" t="s">
        <v>41</v>
      </c>
      <c r="C1935" t="s">
        <v>24</v>
      </c>
      <c r="D1935" s="11">
        <v>2010</v>
      </c>
      <c r="E1935" t="s">
        <v>6699</v>
      </c>
      <c r="F1935">
        <v>5.8</v>
      </c>
      <c r="G1935">
        <v>35000</v>
      </c>
      <c r="H1935" t="s">
        <v>6698</v>
      </c>
      <c r="I1935" t="s">
        <v>6698</v>
      </c>
      <c r="J1935" t="s">
        <v>6697</v>
      </c>
      <c r="K1935" t="s">
        <v>562</v>
      </c>
      <c r="L1935" s="7">
        <v>500000</v>
      </c>
      <c r="M1935" s="7">
        <v>101729</v>
      </c>
      <c r="N1935" t="s">
        <v>6696</v>
      </c>
      <c r="O1935">
        <v>82</v>
      </c>
      <c r="P1935" s="8">
        <f>_xlfn.XLOOKUP(D1935,Consumer_Price_Index!A:A,Consumer_Price_Index!B:B)</f>
        <v>218.1</v>
      </c>
      <c r="Q1935" s="13">
        <f>IF(ISNUMBER(M1935), M1935*(Consumer_Price_Index!$B$45/(_xlfn.XLOOKUP('Working Data'!D5769,Consumer_Price_Index!A:A,Consumer_Price_Index!B:B))), "Missing")</f>
        <v>272859.38644366199</v>
      </c>
      <c r="R1935" t="str">
        <f t="shared" si="30"/>
        <v>Yes</v>
      </c>
    </row>
    <row r="1936" spans="1:18" x14ac:dyDescent="0.25">
      <c r="A1936" t="s">
        <v>15258</v>
      </c>
      <c r="B1936" t="s">
        <v>41</v>
      </c>
      <c r="C1936" t="s">
        <v>24</v>
      </c>
      <c r="D1936" s="11">
        <v>1994</v>
      </c>
      <c r="E1936" t="s">
        <v>14597</v>
      </c>
      <c r="F1936">
        <v>5.8</v>
      </c>
      <c r="G1936">
        <v>4800</v>
      </c>
      <c r="H1936" t="s">
        <v>15257</v>
      </c>
      <c r="I1936" t="s">
        <v>15256</v>
      </c>
      <c r="J1936" t="s">
        <v>6659</v>
      </c>
      <c r="K1936" t="s">
        <v>7</v>
      </c>
      <c r="M1936" s="7">
        <v>63513</v>
      </c>
      <c r="N1936" t="s">
        <v>11937</v>
      </c>
      <c r="O1936">
        <v>96</v>
      </c>
      <c r="P1936" s="8">
        <f>_xlfn.XLOOKUP(D1936,Consumer_Price_Index!A:A,Consumer_Price_Index!B:B)</f>
        <v>148.19999999999999</v>
      </c>
      <c r="Q1936" s="13">
        <f>IF(ISNUMBER(M1936), M1936*(Consumer_Price_Index!$B$45/(_xlfn.XLOOKUP('Working Data'!D2563,Consumer_Price_Index!A:A,Consumer_Price_Index!B:B))), "Missing")</f>
        <v>148067.41469013007</v>
      </c>
      <c r="R1936" t="str">
        <f t="shared" si="30"/>
        <v>No</v>
      </c>
    </row>
    <row r="1937" spans="1:18" x14ac:dyDescent="0.25">
      <c r="A1937" t="s">
        <v>8279</v>
      </c>
      <c r="B1937" t="s">
        <v>52</v>
      </c>
      <c r="C1937" t="s">
        <v>11</v>
      </c>
      <c r="D1937" s="11">
        <v>2007</v>
      </c>
      <c r="E1937" t="s">
        <v>8278</v>
      </c>
      <c r="F1937">
        <v>5.8</v>
      </c>
      <c r="G1937">
        <v>11000</v>
      </c>
      <c r="H1937" t="s">
        <v>8277</v>
      </c>
      <c r="I1937" t="s">
        <v>8276</v>
      </c>
      <c r="J1937" t="s">
        <v>599</v>
      </c>
      <c r="K1937" t="s">
        <v>562</v>
      </c>
      <c r="L1937" s="7">
        <v>4600000</v>
      </c>
      <c r="M1937" s="7">
        <v>1432799</v>
      </c>
      <c r="N1937" t="s">
        <v>8275</v>
      </c>
      <c r="O1937">
        <v>97</v>
      </c>
      <c r="P1937" s="8">
        <f>_xlfn.XLOOKUP(D1937,Consumer_Price_Index!A:A,Consumer_Price_Index!B:B)</f>
        <v>207.3</v>
      </c>
      <c r="Q1937" s="13">
        <f>IF(ISNUMBER(M1937), M1937*(Consumer_Price_Index!$B$45/(_xlfn.XLOOKUP('Working Data'!D5179,Consumer_Price_Index!A:A,Consumer_Price_Index!B:B))), "Missing")</f>
        <v>1738645.3815213062</v>
      </c>
      <c r="R1937" t="str">
        <f t="shared" si="30"/>
        <v>Yes</v>
      </c>
    </row>
    <row r="1938" spans="1:18" x14ac:dyDescent="0.25">
      <c r="A1938" t="s">
        <v>7875</v>
      </c>
      <c r="B1938" t="s">
        <v>41</v>
      </c>
      <c r="C1938" t="s">
        <v>87</v>
      </c>
      <c r="D1938" s="11">
        <v>2008</v>
      </c>
      <c r="E1938" t="s">
        <v>7757</v>
      </c>
      <c r="F1938">
        <v>5.8</v>
      </c>
      <c r="G1938">
        <v>118000</v>
      </c>
      <c r="H1938" t="s">
        <v>7874</v>
      </c>
      <c r="I1938" t="s">
        <v>5574</v>
      </c>
      <c r="J1938" t="s">
        <v>7873</v>
      </c>
      <c r="K1938" t="s">
        <v>95</v>
      </c>
      <c r="L1938" s="7">
        <v>10800000</v>
      </c>
      <c r="M1938" s="7">
        <v>113864059</v>
      </c>
      <c r="N1938" t="s">
        <v>2478</v>
      </c>
      <c r="O1938">
        <v>92</v>
      </c>
      <c r="P1938" s="8">
        <f>_xlfn.XLOOKUP(D1938,Consumer_Price_Index!A:A,Consumer_Price_Index!B:B)</f>
        <v>215.3</v>
      </c>
      <c r="Q1938" s="13">
        <f>IF(ISNUMBER(M1938), M1938*(Consumer_Price_Index!$B$45/(_xlfn.XLOOKUP('Working Data'!D5338,Consumer_Price_Index!A:A,Consumer_Price_Index!B:B))), "Missing")</f>
        <v>177646588.72145417</v>
      </c>
      <c r="R1938" t="str">
        <f t="shared" si="30"/>
        <v>Yes</v>
      </c>
    </row>
    <row r="1939" spans="1:18" x14ac:dyDescent="0.25">
      <c r="A1939" t="s">
        <v>1291</v>
      </c>
      <c r="B1939" t="s">
        <v>68</v>
      </c>
      <c r="C1939" t="s">
        <v>24</v>
      </c>
      <c r="D1939" s="11">
        <v>2018</v>
      </c>
      <c r="E1939" t="s">
        <v>1290</v>
      </c>
      <c r="F1939">
        <v>5.8</v>
      </c>
      <c r="G1939">
        <v>24000</v>
      </c>
      <c r="H1939" t="s">
        <v>1289</v>
      </c>
      <c r="I1939" t="s">
        <v>1288</v>
      </c>
      <c r="J1939" t="s">
        <v>1287</v>
      </c>
      <c r="K1939" t="s">
        <v>7</v>
      </c>
      <c r="L1939" s="7">
        <v>16000000</v>
      </c>
      <c r="M1939" s="7">
        <v>72294066</v>
      </c>
      <c r="N1939" t="s">
        <v>1286</v>
      </c>
      <c r="O1939">
        <v>103</v>
      </c>
      <c r="P1939" s="8">
        <f>_xlfn.XLOOKUP(D1939,Consumer_Price_Index!A:A,Consumer_Price_Index!B:B)</f>
        <v>251.1</v>
      </c>
      <c r="Q1939" s="13">
        <f>IF(ISNUMBER(M1939), M1939*(Consumer_Price_Index!$B$45/(_xlfn.XLOOKUP('Working Data'!D7406,Consumer_Price_Index!A:A,Consumer_Price_Index!B:B))), "Missing")</f>
        <v>112790588.37788017</v>
      </c>
      <c r="R1939" t="str">
        <f t="shared" si="30"/>
        <v>Yes</v>
      </c>
    </row>
    <row r="1940" spans="1:18" x14ac:dyDescent="0.25">
      <c r="A1940" t="s">
        <v>17778</v>
      </c>
      <c r="B1940" t="s">
        <v>68</v>
      </c>
      <c r="C1940" t="s">
        <v>11</v>
      </c>
      <c r="D1940" s="11">
        <v>1989</v>
      </c>
      <c r="E1940" t="s">
        <v>17777</v>
      </c>
      <c r="F1940">
        <v>5.8</v>
      </c>
      <c r="G1940">
        <v>849</v>
      </c>
      <c r="H1940" t="s">
        <v>13865</v>
      </c>
      <c r="I1940" t="s">
        <v>13865</v>
      </c>
      <c r="J1940" t="s">
        <v>1771</v>
      </c>
      <c r="K1940" t="s">
        <v>7</v>
      </c>
      <c r="M1940" s="7">
        <v>4795009</v>
      </c>
      <c r="N1940" t="s">
        <v>17593</v>
      </c>
      <c r="O1940">
        <v>119</v>
      </c>
      <c r="P1940" s="8">
        <f>_xlfn.XLOOKUP(D1940,Consumer_Price_Index!A:A,Consumer_Price_Index!B:B)</f>
        <v>124</v>
      </c>
      <c r="Q1940" s="13">
        <f>IF(ISNUMBER(M1940), M1940*(Consumer_Price_Index!$B$45/(_xlfn.XLOOKUP('Working Data'!D1607,Consumer_Price_Index!A:A,Consumer_Price_Index!B:B))), "Missing")</f>
        <v>11178571.096403979</v>
      </c>
      <c r="R1940" t="str">
        <f t="shared" si="30"/>
        <v>No</v>
      </c>
    </row>
    <row r="1941" spans="1:18" x14ac:dyDescent="0.25">
      <c r="A1941" t="s">
        <v>7889</v>
      </c>
      <c r="B1941" t="s">
        <v>41</v>
      </c>
      <c r="C1941" t="s">
        <v>24</v>
      </c>
      <c r="D1941" s="11">
        <v>2008</v>
      </c>
      <c r="E1941" t="s">
        <v>7888</v>
      </c>
      <c r="F1941">
        <v>5.8</v>
      </c>
      <c r="G1941">
        <v>80000</v>
      </c>
      <c r="H1941" t="s">
        <v>7887</v>
      </c>
      <c r="I1941" t="s">
        <v>7886</v>
      </c>
      <c r="J1941" t="s">
        <v>1535</v>
      </c>
      <c r="K1941" t="s">
        <v>7</v>
      </c>
      <c r="L1941" s="7">
        <v>55000000</v>
      </c>
      <c r="M1941" s="7">
        <v>44004502</v>
      </c>
      <c r="N1941" t="s">
        <v>666</v>
      </c>
      <c r="O1941">
        <v>91</v>
      </c>
      <c r="P1941" s="8">
        <f>_xlfn.XLOOKUP(D1941,Consumer_Price_Index!A:A,Consumer_Price_Index!B:B)</f>
        <v>215.3</v>
      </c>
      <c r="Q1941" s="13">
        <f>IF(ISNUMBER(M1941), M1941*(Consumer_Price_Index!$B$45/(_xlfn.XLOOKUP('Working Data'!D5335,Consumer_Price_Index!A:A,Consumer_Price_Index!B:B))), "Missing")</f>
        <v>61477174.504355796</v>
      </c>
      <c r="R1941" t="str">
        <f t="shared" si="30"/>
        <v>Yes</v>
      </c>
    </row>
    <row r="1942" spans="1:18" x14ac:dyDescent="0.25">
      <c r="A1942" t="s">
        <v>14114</v>
      </c>
      <c r="B1942" t="s">
        <v>101</v>
      </c>
      <c r="C1942" t="s">
        <v>24</v>
      </c>
      <c r="D1942" s="11">
        <v>1996</v>
      </c>
      <c r="E1942" t="s">
        <v>14094</v>
      </c>
      <c r="F1942">
        <v>5.8</v>
      </c>
      <c r="G1942">
        <v>22000</v>
      </c>
      <c r="H1942" t="s">
        <v>6671</v>
      </c>
      <c r="I1942" t="s">
        <v>14113</v>
      </c>
      <c r="J1942" t="s">
        <v>3571</v>
      </c>
      <c r="K1942" t="s">
        <v>7</v>
      </c>
      <c r="L1942" s="7">
        <v>39000000</v>
      </c>
      <c r="M1942" s="7">
        <v>37956793</v>
      </c>
      <c r="N1942" t="s">
        <v>4134</v>
      </c>
      <c r="O1942">
        <v>93</v>
      </c>
      <c r="P1942" s="8">
        <f>_xlfn.XLOOKUP(D1942,Consumer_Price_Index!A:A,Consumer_Price_Index!B:B)</f>
        <v>156.9</v>
      </c>
      <c r="Q1942" s="13">
        <f>IF(ISNUMBER(M1942), M1942*(Consumer_Price_Index!$B$45/(_xlfn.XLOOKUP('Working Data'!D3011,Consumer_Price_Index!A:A,Consumer_Price_Index!B:B))), "Missing")</f>
        <v>78039371.302968964</v>
      </c>
      <c r="R1942" t="str">
        <f t="shared" si="30"/>
        <v>Yes</v>
      </c>
    </row>
    <row r="1943" spans="1:18" x14ac:dyDescent="0.25">
      <c r="A1943" t="s">
        <v>13350</v>
      </c>
      <c r="B1943" t="s">
        <v>68</v>
      </c>
      <c r="C1943" t="s">
        <v>34</v>
      </c>
      <c r="D1943" s="11">
        <v>1998</v>
      </c>
      <c r="E1943" t="s">
        <v>12937</v>
      </c>
      <c r="F1943">
        <v>5.8</v>
      </c>
      <c r="G1943">
        <v>74000</v>
      </c>
      <c r="H1943" t="s">
        <v>4284</v>
      </c>
      <c r="I1943" t="s">
        <v>13349</v>
      </c>
      <c r="J1943" t="s">
        <v>96</v>
      </c>
      <c r="K1943" t="s">
        <v>7</v>
      </c>
      <c r="L1943" s="7">
        <v>70000000</v>
      </c>
      <c r="M1943" s="7">
        <v>164839294</v>
      </c>
      <c r="N1943" t="s">
        <v>12919</v>
      </c>
      <c r="O1943">
        <v>102</v>
      </c>
      <c r="P1943" s="8">
        <f>_xlfn.XLOOKUP(D1943,Consumer_Price_Index!A:A,Consumer_Price_Index!B:B)</f>
        <v>163</v>
      </c>
      <c r="Q1943" s="13">
        <f>IF(ISNUMBER(M1943), M1943*(Consumer_Price_Index!$B$45/(_xlfn.XLOOKUP('Working Data'!D3299,Consumer_Price_Index!A:A,Consumer_Price_Index!B:B))), "Missing")</f>
        <v>312937899.57507789</v>
      </c>
      <c r="R1943" t="str">
        <f t="shared" si="30"/>
        <v>Yes</v>
      </c>
    </row>
    <row r="1944" spans="1:18" x14ac:dyDescent="0.25">
      <c r="A1944" t="s">
        <v>1398</v>
      </c>
      <c r="B1944" t="s">
        <v>68</v>
      </c>
      <c r="C1944" t="s">
        <v>34</v>
      </c>
      <c r="D1944" s="11">
        <v>2018</v>
      </c>
      <c r="E1944" t="s">
        <v>1397</v>
      </c>
      <c r="F1944">
        <v>5.8</v>
      </c>
      <c r="G1944">
        <v>111000</v>
      </c>
      <c r="H1944" t="s">
        <v>1396</v>
      </c>
      <c r="I1944" t="s">
        <v>1396</v>
      </c>
      <c r="J1944" t="s">
        <v>996</v>
      </c>
      <c r="K1944" t="s">
        <v>7</v>
      </c>
      <c r="L1944" s="7">
        <v>125000000</v>
      </c>
      <c r="M1944" s="7">
        <v>304868961</v>
      </c>
      <c r="N1944" t="s">
        <v>1395</v>
      </c>
      <c r="O1944">
        <v>102</v>
      </c>
      <c r="P1944" s="8">
        <f>_xlfn.XLOOKUP(D1944,Consumer_Price_Index!A:A,Consumer_Price_Index!B:B)</f>
        <v>251.1</v>
      </c>
      <c r="Q1944" s="13">
        <f>IF(ISNUMBER(M1944), M1944*(Consumer_Price_Index!$B$45/(_xlfn.XLOOKUP('Working Data'!D7383,Consumer_Price_Index!A:A,Consumer_Price_Index!B:B))), "Missing")</f>
        <v>817725109.30193663</v>
      </c>
      <c r="R1944" t="str">
        <f t="shared" si="30"/>
        <v>Yes</v>
      </c>
    </row>
    <row r="1945" spans="1:18" x14ac:dyDescent="0.25">
      <c r="A1945" t="s">
        <v>8101</v>
      </c>
      <c r="B1945" t="s">
        <v>41</v>
      </c>
      <c r="C1945" t="s">
        <v>24</v>
      </c>
      <c r="D1945" s="11">
        <v>2007</v>
      </c>
      <c r="E1945" t="s">
        <v>8100</v>
      </c>
      <c r="F1945">
        <v>5.8</v>
      </c>
      <c r="G1945">
        <v>17000</v>
      </c>
      <c r="H1945" t="s">
        <v>4113</v>
      </c>
      <c r="I1945" t="s">
        <v>8099</v>
      </c>
      <c r="J1945" t="s">
        <v>6130</v>
      </c>
      <c r="K1945" t="s">
        <v>7</v>
      </c>
      <c r="M1945" s="7">
        <v>179381</v>
      </c>
      <c r="N1945" t="s">
        <v>3697</v>
      </c>
      <c r="O1945">
        <v>85</v>
      </c>
      <c r="P1945" s="8">
        <f>_xlfn.XLOOKUP(D1945,Consumer_Price_Index!A:A,Consumer_Price_Index!B:B)</f>
        <v>207.3</v>
      </c>
      <c r="Q1945" s="13">
        <f>IF(ISNUMBER(M1945), M1945*(Consumer_Price_Index!$B$45/(_xlfn.XLOOKUP('Working Data'!D5232,Consumer_Price_Index!A:A,Consumer_Price_Index!B:B))), "Missing")</f>
        <v>328075.57442977192</v>
      </c>
      <c r="R1945" t="str">
        <f t="shared" si="30"/>
        <v>No</v>
      </c>
    </row>
    <row r="1946" spans="1:18" x14ac:dyDescent="0.25">
      <c r="A1946" t="s">
        <v>18435</v>
      </c>
      <c r="B1946" t="s">
        <v>41</v>
      </c>
      <c r="C1946" t="s">
        <v>24</v>
      </c>
      <c r="D1946" s="11">
        <v>1988</v>
      </c>
      <c r="E1946" t="s">
        <v>18183</v>
      </c>
      <c r="F1946">
        <v>5.8</v>
      </c>
      <c r="G1946">
        <v>3100</v>
      </c>
      <c r="H1946" t="s">
        <v>4488</v>
      </c>
      <c r="I1946" t="s">
        <v>18434</v>
      </c>
      <c r="J1946" t="s">
        <v>7842</v>
      </c>
      <c r="K1946" t="s">
        <v>265</v>
      </c>
      <c r="M1946" s="7">
        <v>401421</v>
      </c>
      <c r="N1946" t="s">
        <v>704</v>
      </c>
      <c r="O1946">
        <v>94</v>
      </c>
      <c r="P1946" s="8">
        <f>_xlfn.XLOOKUP(D1946,Consumer_Price_Index!A:A,Consumer_Price_Index!B:B)</f>
        <v>118.3</v>
      </c>
      <c r="Q1946" s="13">
        <f>IF(ISNUMBER(M1946), M1946*(Consumer_Price_Index!$B$45/(_xlfn.XLOOKUP('Working Data'!D1357,Consumer_Price_Index!A:A,Consumer_Price_Index!B:B))), "Missing")</f>
        <v>647501.21069348848</v>
      </c>
      <c r="R1946" t="str">
        <f t="shared" si="30"/>
        <v>No</v>
      </c>
    </row>
    <row r="1947" spans="1:18" x14ac:dyDescent="0.25">
      <c r="A1947" t="s">
        <v>21227</v>
      </c>
      <c r="B1947" t="s">
        <v>41</v>
      </c>
      <c r="C1947" t="s">
        <v>24</v>
      </c>
      <c r="D1947" s="11">
        <v>1982</v>
      </c>
      <c r="E1947" t="s">
        <v>21217</v>
      </c>
      <c r="F1947">
        <v>5.8</v>
      </c>
      <c r="G1947">
        <v>1400</v>
      </c>
      <c r="H1947" t="s">
        <v>17021</v>
      </c>
      <c r="I1947" t="s">
        <v>20490</v>
      </c>
      <c r="J1947" t="s">
        <v>16749</v>
      </c>
      <c r="K1947" t="s">
        <v>7</v>
      </c>
      <c r="M1947" s="7">
        <v>23671186</v>
      </c>
      <c r="N1947" t="s">
        <v>108</v>
      </c>
      <c r="O1947">
        <v>97</v>
      </c>
      <c r="P1947" s="8">
        <f>_xlfn.XLOOKUP(D1947,Consumer_Price_Index!A:A,Consumer_Price_Index!B:B)</f>
        <v>96.5</v>
      </c>
      <c r="Q1947" s="13">
        <f>IF(ISNUMBER(M1947), M1947*(Consumer_Price_Index!$B$45/(_xlfn.XLOOKUP('Working Data'!D312,Consumer_Price_Index!A:A,Consumer_Price_Index!B:B))), "Missing")</f>
        <v>60968811.278106503</v>
      </c>
      <c r="R1947" t="str">
        <f t="shared" si="30"/>
        <v>No</v>
      </c>
    </row>
    <row r="1948" spans="1:18" x14ac:dyDescent="0.25">
      <c r="A1948" t="s">
        <v>15917</v>
      </c>
      <c r="B1948" t="s">
        <v>68</v>
      </c>
      <c r="C1948" t="s">
        <v>24</v>
      </c>
      <c r="D1948" s="11">
        <v>1993</v>
      </c>
      <c r="E1948" t="s">
        <v>15916</v>
      </c>
      <c r="F1948">
        <v>5.8</v>
      </c>
      <c r="G1948">
        <v>18000</v>
      </c>
      <c r="H1948" t="s">
        <v>14141</v>
      </c>
      <c r="I1948" t="s">
        <v>9930</v>
      </c>
      <c r="J1948" t="s">
        <v>14398</v>
      </c>
      <c r="K1948" t="s">
        <v>7</v>
      </c>
      <c r="M1948" s="7">
        <v>36448400</v>
      </c>
      <c r="N1948" t="s">
        <v>8102</v>
      </c>
      <c r="O1948">
        <v>95</v>
      </c>
      <c r="P1948" s="8">
        <f>_xlfn.XLOOKUP(D1948,Consumer_Price_Index!A:A,Consumer_Price_Index!B:B)</f>
        <v>144.5</v>
      </c>
      <c r="Q1948" s="13">
        <f>IF(ISNUMBER(M1948), M1948*(Consumer_Price_Index!$B$45/(_xlfn.XLOOKUP('Working Data'!D2311,Consumer_Price_Index!A:A,Consumer_Price_Index!B:B))), "Missing")</f>
        <v>58792098.88830068</v>
      </c>
      <c r="R1948" t="str">
        <f t="shared" si="30"/>
        <v>No</v>
      </c>
    </row>
    <row r="1949" spans="1:18" x14ac:dyDescent="0.25">
      <c r="A1949" t="s">
        <v>12944</v>
      </c>
      <c r="B1949" t="s">
        <v>41</v>
      </c>
      <c r="C1949" t="s">
        <v>24</v>
      </c>
      <c r="D1949" s="11">
        <v>1998</v>
      </c>
      <c r="E1949" t="s">
        <v>12901</v>
      </c>
      <c r="F1949">
        <v>5.8</v>
      </c>
      <c r="G1949">
        <v>2700</v>
      </c>
      <c r="H1949" t="s">
        <v>12943</v>
      </c>
      <c r="I1949" t="s">
        <v>12943</v>
      </c>
      <c r="J1949" t="s">
        <v>12942</v>
      </c>
      <c r="K1949" t="s">
        <v>7</v>
      </c>
      <c r="M1949" s="7">
        <v>123104</v>
      </c>
      <c r="N1949" t="s">
        <v>6977</v>
      </c>
      <c r="O1949">
        <v>91</v>
      </c>
      <c r="P1949" s="8">
        <f>_xlfn.XLOOKUP(D1949,Consumer_Price_Index!A:A,Consumer_Price_Index!B:B)</f>
        <v>163</v>
      </c>
      <c r="Q1949" s="13">
        <f>IF(ISNUMBER(M1949), M1949*(Consumer_Price_Index!$B$45/(_xlfn.XLOOKUP('Working Data'!D3431,Consumer_Price_Index!A:A,Consumer_Price_Index!B:B))), "Missing")</f>
        <v>149381.87495021903</v>
      </c>
      <c r="R1949" t="str">
        <f t="shared" si="30"/>
        <v>No</v>
      </c>
    </row>
    <row r="1950" spans="1:18" x14ac:dyDescent="0.25">
      <c r="A1950" t="s">
        <v>14957</v>
      </c>
      <c r="B1950" t="s">
        <v>41</v>
      </c>
      <c r="C1950" t="s">
        <v>34</v>
      </c>
      <c r="D1950" s="11">
        <v>1995</v>
      </c>
      <c r="E1950" t="s">
        <v>14863</v>
      </c>
      <c r="F1950">
        <v>5.8</v>
      </c>
      <c r="G1950">
        <v>76000</v>
      </c>
      <c r="H1950" t="s">
        <v>4451</v>
      </c>
      <c r="I1950" t="s">
        <v>13248</v>
      </c>
      <c r="J1950" t="s">
        <v>11605</v>
      </c>
      <c r="K1950" t="s">
        <v>7</v>
      </c>
      <c r="L1950" s="7">
        <v>35000000</v>
      </c>
      <c r="M1950" s="7">
        <v>113374103</v>
      </c>
      <c r="N1950" t="s">
        <v>704</v>
      </c>
      <c r="O1950">
        <v>108</v>
      </c>
      <c r="P1950" s="8">
        <f>_xlfn.XLOOKUP(D1950,Consumer_Price_Index!A:A,Consumer_Price_Index!B:B)</f>
        <v>152.4</v>
      </c>
      <c r="Q1950" s="13">
        <f>IF(ISNUMBER(M1950), M1950*(Consumer_Price_Index!$B$45/(_xlfn.XLOOKUP('Working Data'!D2673,Consumer_Price_Index!A:A,Consumer_Price_Index!B:B))), "Missing")</f>
        <v>145759869.97510549</v>
      </c>
      <c r="R1950" t="str">
        <f t="shared" si="30"/>
        <v>Yes</v>
      </c>
    </row>
    <row r="1951" spans="1:18" x14ac:dyDescent="0.25">
      <c r="A1951" t="s">
        <v>18236</v>
      </c>
      <c r="B1951" t="s">
        <v>41</v>
      </c>
      <c r="C1951" t="s">
        <v>11</v>
      </c>
      <c r="D1951" s="11">
        <v>1988</v>
      </c>
      <c r="E1951" t="s">
        <v>18231</v>
      </c>
      <c r="F1951">
        <v>5.8</v>
      </c>
      <c r="G1951">
        <v>2200</v>
      </c>
      <c r="H1951" t="s">
        <v>18235</v>
      </c>
      <c r="I1951" t="s">
        <v>18234</v>
      </c>
      <c r="J1951" t="s">
        <v>18233</v>
      </c>
      <c r="K1951" t="s">
        <v>7</v>
      </c>
      <c r="L1951" s="7">
        <v>6000000</v>
      </c>
      <c r="M1951" s="7">
        <v>657446</v>
      </c>
      <c r="N1951" t="s">
        <v>704</v>
      </c>
      <c r="O1951">
        <v>99</v>
      </c>
      <c r="P1951" s="8">
        <f>_xlfn.XLOOKUP(D1951,Consumer_Price_Index!A:A,Consumer_Price_Index!B:B)</f>
        <v>118.3</v>
      </c>
      <c r="Q1951" s="13">
        <f>IF(ISNUMBER(M1951), M1951*(Consumer_Price_Index!$B$45/(_xlfn.XLOOKUP('Working Data'!D1425,Consumer_Price_Index!A:A,Consumer_Price_Index!B:B))), "Missing")</f>
        <v>1615514.4854838708</v>
      </c>
      <c r="R1951" t="str">
        <f t="shared" si="30"/>
        <v>Yes</v>
      </c>
    </row>
    <row r="1952" spans="1:18" x14ac:dyDescent="0.25">
      <c r="A1952" t="s">
        <v>7344</v>
      </c>
      <c r="B1952" t="s">
        <v>41</v>
      </c>
      <c r="C1952" t="s">
        <v>24</v>
      </c>
      <c r="D1952" s="11">
        <v>2009</v>
      </c>
      <c r="E1952" t="s">
        <v>7228</v>
      </c>
      <c r="F1952">
        <v>5.8</v>
      </c>
      <c r="G1952">
        <v>39000</v>
      </c>
      <c r="H1952" t="s">
        <v>3318</v>
      </c>
      <c r="I1952" t="s">
        <v>4631</v>
      </c>
      <c r="J1952" t="s">
        <v>4827</v>
      </c>
      <c r="K1952" t="s">
        <v>7</v>
      </c>
      <c r="M1952" s="7">
        <v>12035862</v>
      </c>
      <c r="N1952" t="s">
        <v>7343</v>
      </c>
      <c r="O1952">
        <v>97</v>
      </c>
      <c r="P1952" s="8">
        <f>_xlfn.XLOOKUP(D1952,Consumer_Price_Index!A:A,Consumer_Price_Index!B:B)</f>
        <v>214.5</v>
      </c>
      <c r="Q1952" s="13">
        <f>IF(ISNUMBER(M1952), M1952*(Consumer_Price_Index!$B$45/(_xlfn.XLOOKUP('Working Data'!D5529,Consumer_Price_Index!A:A,Consumer_Price_Index!B:B))), "Missing")</f>
        <v>15280529.797499999</v>
      </c>
      <c r="R1952" t="str">
        <f t="shared" si="30"/>
        <v>No</v>
      </c>
    </row>
    <row r="1953" spans="1:18" x14ac:dyDescent="0.25">
      <c r="A1953" t="s">
        <v>16096</v>
      </c>
      <c r="B1953" t="s">
        <v>41</v>
      </c>
      <c r="C1953" t="s">
        <v>11</v>
      </c>
      <c r="D1953" s="11">
        <v>1992</v>
      </c>
      <c r="E1953" t="s">
        <v>16095</v>
      </c>
      <c r="F1953">
        <v>5.8</v>
      </c>
      <c r="G1953">
        <v>1100</v>
      </c>
      <c r="H1953" t="s">
        <v>9334</v>
      </c>
      <c r="I1953" t="s">
        <v>16094</v>
      </c>
      <c r="J1953" t="s">
        <v>11216</v>
      </c>
      <c r="K1953" t="s">
        <v>7</v>
      </c>
      <c r="M1953" s="7">
        <v>422503</v>
      </c>
      <c r="N1953" t="s">
        <v>694</v>
      </c>
      <c r="O1953">
        <v>113</v>
      </c>
      <c r="P1953" s="8">
        <f>_xlfn.XLOOKUP(D1953,Consumer_Price_Index!A:A,Consumer_Price_Index!B:B)</f>
        <v>140.30000000000001</v>
      </c>
      <c r="Q1953" s="13">
        <f>IF(ISNUMBER(M1953), M1953*(Consumer_Price_Index!$B$45/(_xlfn.XLOOKUP('Working Data'!D2229,Consumer_Price_Index!A:A,Consumer_Price_Index!B:B))), "Missing")</f>
        <v>984978.30221882171</v>
      </c>
      <c r="R1953" t="str">
        <f t="shared" si="30"/>
        <v>No</v>
      </c>
    </row>
    <row r="1954" spans="1:18" x14ac:dyDescent="0.25">
      <c r="A1954" t="s">
        <v>16170</v>
      </c>
      <c r="B1954" t="s">
        <v>101</v>
      </c>
      <c r="C1954" t="s">
        <v>24</v>
      </c>
      <c r="D1954" s="11">
        <v>1992</v>
      </c>
      <c r="E1954" t="s">
        <v>16169</v>
      </c>
      <c r="F1954">
        <v>5.8</v>
      </c>
      <c r="G1954">
        <v>3500</v>
      </c>
      <c r="H1954" t="s">
        <v>16168</v>
      </c>
      <c r="I1954" t="s">
        <v>16167</v>
      </c>
      <c r="J1954" t="s">
        <v>16166</v>
      </c>
      <c r="K1954" t="s">
        <v>7</v>
      </c>
      <c r="M1954" s="7">
        <v>21202099</v>
      </c>
      <c r="N1954" t="s">
        <v>8102</v>
      </c>
      <c r="O1954">
        <v>91</v>
      </c>
      <c r="P1954" s="8">
        <f>_xlfn.XLOOKUP(D1954,Consumer_Price_Index!A:A,Consumer_Price_Index!B:B)</f>
        <v>140.30000000000001</v>
      </c>
      <c r="Q1954" s="13">
        <f>IF(ISNUMBER(M1954), M1954*(Consumer_Price_Index!$B$45/(_xlfn.XLOOKUP('Working Data'!D2207,Consumer_Price_Index!A:A,Consumer_Price_Index!B:B))), "Missing")</f>
        <v>34199468.318157747</v>
      </c>
      <c r="R1954" t="str">
        <f t="shared" si="30"/>
        <v>No</v>
      </c>
    </row>
    <row r="1955" spans="1:18" x14ac:dyDescent="0.25">
      <c r="A1955" t="s">
        <v>3600</v>
      </c>
      <c r="B1955" t="s">
        <v>101</v>
      </c>
      <c r="C1955" t="s">
        <v>73</v>
      </c>
      <c r="D1955" s="11">
        <v>2015</v>
      </c>
      <c r="E1955" t="s">
        <v>3599</v>
      </c>
      <c r="F1955">
        <v>5.8</v>
      </c>
      <c r="G1955">
        <v>10000</v>
      </c>
      <c r="H1955" t="s">
        <v>3598</v>
      </c>
      <c r="I1955" t="s">
        <v>3597</v>
      </c>
      <c r="J1955" t="s">
        <v>3596</v>
      </c>
      <c r="K1955" t="s">
        <v>7</v>
      </c>
      <c r="M1955" s="7">
        <v>13603453</v>
      </c>
      <c r="N1955" t="s">
        <v>3595</v>
      </c>
      <c r="O1955">
        <v>99</v>
      </c>
      <c r="P1955" s="8">
        <f>_xlfn.XLOOKUP(D1955,Consumer_Price_Index!A:A,Consumer_Price_Index!B:B)</f>
        <v>237</v>
      </c>
      <c r="Q1955" s="13">
        <f>IF(ISNUMBER(M1955), M1955*(Consumer_Price_Index!$B$45/(_xlfn.XLOOKUP('Working Data'!D6807,Consumer_Price_Index!A:A,Consumer_Price_Index!B:B))), "Missing")</f>
        <v>17270717.204583332</v>
      </c>
      <c r="R1955" t="str">
        <f t="shared" si="30"/>
        <v>No</v>
      </c>
    </row>
    <row r="1956" spans="1:18" x14ac:dyDescent="0.25">
      <c r="A1956" t="s">
        <v>6006</v>
      </c>
      <c r="B1956" t="s">
        <v>41</v>
      </c>
      <c r="C1956" t="s">
        <v>34</v>
      </c>
      <c r="D1956" s="11">
        <v>2011</v>
      </c>
      <c r="E1956" t="s">
        <v>6005</v>
      </c>
      <c r="F1956">
        <v>5.8</v>
      </c>
      <c r="G1956">
        <v>33000</v>
      </c>
      <c r="H1956" t="s">
        <v>6004</v>
      </c>
      <c r="I1956" t="s">
        <v>6004</v>
      </c>
      <c r="J1956" t="s">
        <v>4487</v>
      </c>
      <c r="K1956" t="s">
        <v>7</v>
      </c>
      <c r="L1956" s="7">
        <v>25000000</v>
      </c>
      <c r="M1956" s="7">
        <v>11168712</v>
      </c>
      <c r="N1956" t="s">
        <v>777</v>
      </c>
      <c r="O1956">
        <v>110</v>
      </c>
      <c r="P1956" s="8">
        <f>_xlfn.XLOOKUP(D1956,Consumer_Price_Index!A:A,Consumer_Price_Index!B:B)</f>
        <v>224.9</v>
      </c>
      <c r="Q1956" s="13">
        <f>IF(ISNUMBER(M1956), M1956*(Consumer_Price_Index!$B$45/(_xlfn.XLOOKUP('Working Data'!D6011,Consumer_Price_Index!A:A,Consumer_Price_Index!B:B))), "Missing")</f>
        <v>28766750.180896025</v>
      </c>
      <c r="R1956" t="str">
        <f t="shared" si="30"/>
        <v>Yes</v>
      </c>
    </row>
    <row r="1957" spans="1:18" x14ac:dyDescent="0.25">
      <c r="A1957" t="s">
        <v>14742</v>
      </c>
      <c r="B1957" t="s">
        <v>41</v>
      </c>
      <c r="C1957" t="s">
        <v>34</v>
      </c>
      <c r="D1957" s="11">
        <v>1995</v>
      </c>
      <c r="E1957" t="s">
        <v>14741</v>
      </c>
      <c r="F1957">
        <v>5.8</v>
      </c>
      <c r="G1957">
        <v>33000</v>
      </c>
      <c r="H1957" t="s">
        <v>7066</v>
      </c>
      <c r="I1957" t="s">
        <v>14740</v>
      </c>
      <c r="J1957" t="s">
        <v>5498</v>
      </c>
      <c r="K1957" t="s">
        <v>7</v>
      </c>
      <c r="L1957" s="7">
        <v>35000000</v>
      </c>
      <c r="M1957" s="7">
        <v>64350171</v>
      </c>
      <c r="N1957" t="s">
        <v>103</v>
      </c>
      <c r="O1957">
        <v>111</v>
      </c>
      <c r="P1957" s="8">
        <f>_xlfn.XLOOKUP(D1957,Consumer_Price_Index!A:A,Consumer_Price_Index!B:B)</f>
        <v>152.4</v>
      </c>
      <c r="Q1957" s="13">
        <f>IF(ISNUMBER(M1957), M1957*(Consumer_Price_Index!$B$45/(_xlfn.XLOOKUP('Working Data'!D2768,Consumer_Price_Index!A:A,Consumer_Price_Index!B:B))), "Missing")</f>
        <v>122165090.98878504</v>
      </c>
      <c r="R1957" t="str">
        <f t="shared" si="30"/>
        <v>Yes</v>
      </c>
    </row>
    <row r="1958" spans="1:18" x14ac:dyDescent="0.25">
      <c r="A1958" t="s">
        <v>19428</v>
      </c>
      <c r="B1958" t="s">
        <v>101</v>
      </c>
      <c r="C1958" t="s">
        <v>24</v>
      </c>
      <c r="D1958" s="11">
        <v>1986</v>
      </c>
      <c r="E1958" t="s">
        <v>19427</v>
      </c>
      <c r="F1958">
        <v>5.8</v>
      </c>
      <c r="G1958">
        <v>2600</v>
      </c>
      <c r="H1958" t="s">
        <v>17259</v>
      </c>
      <c r="I1958" t="s">
        <v>17259</v>
      </c>
      <c r="J1958" t="s">
        <v>17259</v>
      </c>
      <c r="K1958" t="s">
        <v>7</v>
      </c>
      <c r="M1958" s="7">
        <v>14205021</v>
      </c>
      <c r="N1958" t="s">
        <v>103</v>
      </c>
      <c r="O1958">
        <v>106</v>
      </c>
      <c r="P1958" s="8">
        <f>_xlfn.XLOOKUP(D1958,Consumer_Price_Index!A:A,Consumer_Price_Index!B:B)</f>
        <v>109.6</v>
      </c>
      <c r="Q1958" s="13">
        <f>IF(ISNUMBER(M1958), M1958*(Consumer_Price_Index!$B$45/(_xlfn.XLOOKUP('Working Data'!D989,Consumer_Price_Index!A:A,Consumer_Price_Index!B:B))), "Missing")</f>
        <v>38100967.418133803</v>
      </c>
      <c r="R1958" t="str">
        <f t="shared" si="30"/>
        <v>No</v>
      </c>
    </row>
    <row r="1959" spans="1:18" x14ac:dyDescent="0.25">
      <c r="A1959" t="s">
        <v>16910</v>
      </c>
      <c r="B1959" t="s">
        <v>41</v>
      </c>
      <c r="C1959" t="s">
        <v>24</v>
      </c>
      <c r="D1959" s="11">
        <v>1991</v>
      </c>
      <c r="E1959" t="s">
        <v>16761</v>
      </c>
      <c r="F1959">
        <v>5.8</v>
      </c>
      <c r="G1959">
        <v>9100</v>
      </c>
      <c r="H1959" t="s">
        <v>15600</v>
      </c>
      <c r="I1959" t="s">
        <v>15600</v>
      </c>
      <c r="J1959" t="s">
        <v>14594</v>
      </c>
      <c r="K1959" t="s">
        <v>7</v>
      </c>
      <c r="L1959" s="7">
        <v>14000000</v>
      </c>
      <c r="M1959" s="7">
        <v>15545943</v>
      </c>
      <c r="N1959" t="s">
        <v>16909</v>
      </c>
      <c r="O1959">
        <v>103</v>
      </c>
      <c r="P1959" s="8">
        <f>_xlfn.XLOOKUP(D1959,Consumer_Price_Index!A:A,Consumer_Price_Index!B:B)</f>
        <v>136.19999999999999</v>
      </c>
      <c r="Q1959" s="13">
        <f>IF(ISNUMBER(M1959), M1959*(Consumer_Price_Index!$B$45/(_xlfn.XLOOKUP('Working Data'!D1933,Consumer_Price_Index!A:A,Consumer_Price_Index!B:B))), "Missing")</f>
        <v>20329823.313733906</v>
      </c>
      <c r="R1959" t="str">
        <f t="shared" si="30"/>
        <v>Yes</v>
      </c>
    </row>
    <row r="1960" spans="1:18" x14ac:dyDescent="0.25">
      <c r="A1960" t="s">
        <v>2130</v>
      </c>
      <c r="B1960" t="s">
        <v>68</v>
      </c>
      <c r="C1960" t="s">
        <v>24</v>
      </c>
      <c r="D1960" s="11">
        <v>2017</v>
      </c>
      <c r="E1960" t="s">
        <v>2129</v>
      </c>
      <c r="F1960">
        <v>5.8</v>
      </c>
      <c r="G1960">
        <v>27000</v>
      </c>
      <c r="H1960" t="s">
        <v>2128</v>
      </c>
      <c r="I1960" t="s">
        <v>2127</v>
      </c>
      <c r="J1960" t="s">
        <v>1956</v>
      </c>
      <c r="K1960" t="s">
        <v>7</v>
      </c>
      <c r="L1960" s="7">
        <v>5000000</v>
      </c>
      <c r="M1960" s="7">
        <v>5042014</v>
      </c>
      <c r="N1960" t="s">
        <v>2126</v>
      </c>
      <c r="O1960">
        <v>87</v>
      </c>
      <c r="P1960" s="8">
        <f>_xlfn.XLOOKUP(D1960,Consumer_Price_Index!A:A,Consumer_Price_Index!B:B)</f>
        <v>245.1</v>
      </c>
      <c r="Q1960" s="13">
        <f>IF(ISNUMBER(M1960), M1960*(Consumer_Price_Index!$B$45/(_xlfn.XLOOKUP('Working Data'!D7213,Consumer_Price_Index!A:A,Consumer_Price_Index!B:B))), "Missing")</f>
        <v>6490501.3341782847</v>
      </c>
      <c r="R1960" t="str">
        <f t="shared" si="30"/>
        <v>Yes</v>
      </c>
    </row>
    <row r="1961" spans="1:18" x14ac:dyDescent="0.25">
      <c r="A1961" t="s">
        <v>20562</v>
      </c>
      <c r="B1961" t="s">
        <v>101</v>
      </c>
      <c r="C1961" t="s">
        <v>34</v>
      </c>
      <c r="D1961" s="11">
        <v>1984</v>
      </c>
      <c r="E1961" t="s">
        <v>20561</v>
      </c>
      <c r="F1961">
        <v>5.8</v>
      </c>
      <c r="G1961">
        <v>4100</v>
      </c>
      <c r="H1961" t="s">
        <v>20560</v>
      </c>
      <c r="I1961" t="s">
        <v>13505</v>
      </c>
      <c r="J1961" t="s">
        <v>20559</v>
      </c>
      <c r="K1961" t="s">
        <v>7</v>
      </c>
      <c r="M1961" s="7">
        <v>11302884</v>
      </c>
      <c r="N1961" t="s">
        <v>17593</v>
      </c>
      <c r="O1961">
        <v>113</v>
      </c>
      <c r="P1961" s="8">
        <f>_xlfn.XLOOKUP(D1961,Consumer_Price_Index!A:A,Consumer_Price_Index!B:B)</f>
        <v>103.9</v>
      </c>
      <c r="Q1961" s="13">
        <f>IF(ISNUMBER(M1961), M1961*(Consumer_Price_Index!$B$45/(_xlfn.XLOOKUP('Working Data'!D567,Consumer_Price_Index!A:A,Consumer_Price_Index!B:B))), "Missing")</f>
        <v>14781067.617167382</v>
      </c>
      <c r="R1961" t="str">
        <f t="shared" si="30"/>
        <v>No</v>
      </c>
    </row>
    <row r="1962" spans="1:18" x14ac:dyDescent="0.25">
      <c r="A1962" t="s">
        <v>7009</v>
      </c>
      <c r="B1962" t="s">
        <v>41</v>
      </c>
      <c r="C1962" t="s">
        <v>11</v>
      </c>
      <c r="D1962" s="11">
        <v>2009</v>
      </c>
      <c r="E1962" t="s">
        <v>7008</v>
      </c>
      <c r="F1962">
        <v>5.8</v>
      </c>
      <c r="G1962">
        <v>3500</v>
      </c>
      <c r="H1962" t="s">
        <v>7007</v>
      </c>
      <c r="I1962" t="s">
        <v>7006</v>
      </c>
      <c r="J1962" t="s">
        <v>1422</v>
      </c>
      <c r="K1962" t="s">
        <v>7</v>
      </c>
      <c r="L1962" s="7">
        <v>3000000</v>
      </c>
      <c r="M1962" s="7">
        <v>5073</v>
      </c>
      <c r="N1962" t="s">
        <v>7005</v>
      </c>
      <c r="O1962">
        <v>96</v>
      </c>
      <c r="P1962" s="8">
        <f>_xlfn.XLOOKUP(D1962,Consumer_Price_Index!A:A,Consumer_Price_Index!B:B)</f>
        <v>214.5</v>
      </c>
      <c r="Q1962" s="13">
        <f>IF(ISNUMBER(M1962), M1962*(Consumer_Price_Index!$B$45/(_xlfn.XLOOKUP('Working Data'!D5642,Consumer_Price_Index!A:A,Consumer_Price_Index!B:B))), "Missing")</f>
        <v>13606.893485915492</v>
      </c>
      <c r="R1962" t="str">
        <f t="shared" si="30"/>
        <v>Yes</v>
      </c>
    </row>
    <row r="1963" spans="1:18" x14ac:dyDescent="0.25">
      <c r="A1963" t="s">
        <v>10195</v>
      </c>
      <c r="B1963" t="s">
        <v>52</v>
      </c>
      <c r="C1963" t="s">
        <v>34</v>
      </c>
      <c r="D1963" s="11">
        <v>2003</v>
      </c>
      <c r="E1963" t="s">
        <v>10194</v>
      </c>
      <c r="F1963">
        <v>5.8</v>
      </c>
      <c r="G1963">
        <v>41000</v>
      </c>
      <c r="H1963" t="s">
        <v>10193</v>
      </c>
      <c r="I1963" t="s">
        <v>922</v>
      </c>
      <c r="J1963" t="s">
        <v>10192</v>
      </c>
      <c r="K1963" t="s">
        <v>562</v>
      </c>
      <c r="L1963" s="7">
        <v>1300000</v>
      </c>
      <c r="M1963" s="7">
        <v>65497208</v>
      </c>
      <c r="N1963" t="s">
        <v>2598</v>
      </c>
      <c r="O1963">
        <v>84</v>
      </c>
      <c r="P1963" s="8">
        <f>_xlfn.XLOOKUP(D1963,Consumer_Price_Index!A:A,Consumer_Price_Index!B:B)</f>
        <v>184</v>
      </c>
      <c r="Q1963" s="13">
        <f>IF(ISNUMBER(M1963), M1963*(Consumer_Price_Index!$B$45/(_xlfn.XLOOKUP('Working Data'!D4435,Consumer_Price_Index!A:A,Consumer_Price_Index!B:B))), "Missing")</f>
        <v>185473970.98141265</v>
      </c>
      <c r="R1963" t="str">
        <f t="shared" si="30"/>
        <v>Yes</v>
      </c>
    </row>
    <row r="1964" spans="1:18" x14ac:dyDescent="0.25">
      <c r="A1964" t="s">
        <v>10773</v>
      </c>
      <c r="B1964" t="s">
        <v>41</v>
      </c>
      <c r="C1964" t="s">
        <v>409</v>
      </c>
      <c r="D1964" s="11">
        <v>2002</v>
      </c>
      <c r="E1964" t="s">
        <v>10772</v>
      </c>
      <c r="F1964">
        <v>5.8</v>
      </c>
      <c r="G1964">
        <v>7300</v>
      </c>
      <c r="H1964" t="s">
        <v>10771</v>
      </c>
      <c r="I1964" t="s">
        <v>10770</v>
      </c>
      <c r="J1964" t="s">
        <v>10769</v>
      </c>
      <c r="K1964" t="s">
        <v>265</v>
      </c>
      <c r="L1964" s="7">
        <v>1200000</v>
      </c>
      <c r="M1964" s="7">
        <v>68716</v>
      </c>
      <c r="N1964" t="s">
        <v>10768</v>
      </c>
      <c r="O1964">
        <v>99</v>
      </c>
      <c r="P1964" s="8">
        <f>_xlfn.XLOOKUP(D1964,Consumer_Price_Index!A:A,Consumer_Price_Index!B:B)</f>
        <v>179.9</v>
      </c>
      <c r="Q1964" s="13">
        <f>IF(ISNUMBER(M1964), M1964*(Consumer_Price_Index!$B$45/(_xlfn.XLOOKUP('Working Data'!D4229,Consumer_Price_Index!A:A,Consumer_Price_Index!B:B))), "Missing")</f>
        <v>133446.55959209686</v>
      </c>
      <c r="R1964" t="str">
        <f t="shared" si="30"/>
        <v>Yes</v>
      </c>
    </row>
    <row r="1965" spans="1:18" x14ac:dyDescent="0.25">
      <c r="A1965" t="s">
        <v>4550</v>
      </c>
      <c r="B1965" t="s">
        <v>68</v>
      </c>
      <c r="C1965" t="s">
        <v>34</v>
      </c>
      <c r="D1965" s="11">
        <v>2014</v>
      </c>
      <c r="E1965" t="s">
        <v>4235</v>
      </c>
      <c r="F1965">
        <v>5.8</v>
      </c>
      <c r="G1965">
        <v>203000</v>
      </c>
      <c r="H1965" t="s">
        <v>4549</v>
      </c>
      <c r="I1965" t="s">
        <v>580</v>
      </c>
      <c r="J1965" t="s">
        <v>3105</v>
      </c>
      <c r="K1965" t="s">
        <v>7</v>
      </c>
      <c r="L1965" s="7">
        <v>125000000</v>
      </c>
      <c r="M1965" s="7">
        <v>485004754</v>
      </c>
      <c r="N1965" t="s">
        <v>108</v>
      </c>
      <c r="O1965">
        <v>101</v>
      </c>
      <c r="P1965" s="8">
        <f>_xlfn.XLOOKUP(D1965,Consumer_Price_Index!A:A,Consumer_Price_Index!B:B)</f>
        <v>236.7</v>
      </c>
      <c r="Q1965" s="13">
        <f>IF(ISNUMBER(M1965), M1965*(Consumer_Price_Index!$B$45/(_xlfn.XLOOKUP('Working Data'!D6506,Consumer_Price_Index!A:A,Consumer_Price_Index!B:B))), "Missing")</f>
        <v>1422338292.0481229</v>
      </c>
      <c r="R1965" t="str">
        <f t="shared" si="30"/>
        <v>Yes</v>
      </c>
    </row>
    <row r="1966" spans="1:18" x14ac:dyDescent="0.25">
      <c r="A1966" t="s">
        <v>836</v>
      </c>
      <c r="B1966" t="s">
        <v>101</v>
      </c>
      <c r="C1966" t="s">
        <v>73</v>
      </c>
      <c r="D1966" s="11">
        <v>2019</v>
      </c>
      <c r="E1966" t="s">
        <v>835</v>
      </c>
      <c r="F1966">
        <v>5.8</v>
      </c>
      <c r="G1966">
        <v>31000</v>
      </c>
      <c r="H1966" t="s">
        <v>834</v>
      </c>
      <c r="I1966" t="s">
        <v>833</v>
      </c>
      <c r="J1966" t="s">
        <v>832</v>
      </c>
      <c r="K1966" t="s">
        <v>95</v>
      </c>
      <c r="L1966" s="7">
        <v>24000000</v>
      </c>
      <c r="M1966" s="7">
        <v>203783566</v>
      </c>
      <c r="N1966" t="s">
        <v>704</v>
      </c>
      <c r="O1966">
        <v>86</v>
      </c>
      <c r="P1966" s="8">
        <f>_xlfn.XLOOKUP(D1966,Consumer_Price_Index!A:A,Consumer_Price_Index!B:B)</f>
        <v>255.7</v>
      </c>
      <c r="Q1966" s="13">
        <f>IF(ISNUMBER(M1966), M1966*(Consumer_Price_Index!$B$45/(_xlfn.XLOOKUP('Working Data'!D7508,Consumer_Price_Index!A:A,Consumer_Price_Index!B:B))), "Missing")</f>
        <v>328707530.75807303</v>
      </c>
      <c r="R1966" t="str">
        <f t="shared" si="30"/>
        <v>Yes</v>
      </c>
    </row>
    <row r="1967" spans="1:18" x14ac:dyDescent="0.25">
      <c r="A1967" t="s">
        <v>12559</v>
      </c>
      <c r="B1967" t="s">
        <v>915</v>
      </c>
      <c r="C1967" t="s">
        <v>100</v>
      </c>
      <c r="D1967" s="11">
        <v>1999</v>
      </c>
      <c r="E1967" t="s">
        <v>12558</v>
      </c>
      <c r="F1967">
        <v>5.8</v>
      </c>
      <c r="G1967">
        <v>3100</v>
      </c>
      <c r="H1967" t="s">
        <v>12557</v>
      </c>
      <c r="I1967" t="s">
        <v>12556</v>
      </c>
      <c r="J1967" t="s">
        <v>12555</v>
      </c>
      <c r="K1967" t="s">
        <v>7</v>
      </c>
      <c r="L1967" s="7">
        <v>26000000</v>
      </c>
      <c r="M1967" s="7">
        <v>11683047</v>
      </c>
      <c r="N1967" t="s">
        <v>12554</v>
      </c>
      <c r="O1967">
        <v>73</v>
      </c>
      <c r="P1967" s="8">
        <f>_xlfn.XLOOKUP(D1967,Consumer_Price_Index!A:A,Consumer_Price_Index!B:B)</f>
        <v>166.6</v>
      </c>
      <c r="Q1967" s="13">
        <f>IF(ISNUMBER(M1967), M1967*(Consumer_Price_Index!$B$45/(_xlfn.XLOOKUP('Working Data'!D3582,Consumer_Price_Index!A:A,Consumer_Price_Index!B:B))), "Missing")</f>
        <v>20100646.080745343</v>
      </c>
      <c r="R1967" t="str">
        <f t="shared" si="30"/>
        <v>Yes</v>
      </c>
    </row>
    <row r="1968" spans="1:18" x14ac:dyDescent="0.25">
      <c r="A1968" t="s">
        <v>21524</v>
      </c>
      <c r="B1968" t="s">
        <v>41</v>
      </c>
      <c r="C1968" t="s">
        <v>87</v>
      </c>
      <c r="D1968" s="11">
        <v>1981</v>
      </c>
      <c r="E1968" t="s">
        <v>21326</v>
      </c>
      <c r="F1968">
        <v>5.8</v>
      </c>
      <c r="G1968">
        <v>782</v>
      </c>
      <c r="H1968" t="s">
        <v>19383</v>
      </c>
      <c r="I1968" t="s">
        <v>21523</v>
      </c>
      <c r="J1968" t="s">
        <v>21522</v>
      </c>
      <c r="K1968" t="s">
        <v>95</v>
      </c>
      <c r="M1968" s="7">
        <v>6892098</v>
      </c>
      <c r="N1968" t="s">
        <v>21521</v>
      </c>
      <c r="O1968">
        <v>112</v>
      </c>
      <c r="P1968" s="8">
        <f>_xlfn.XLOOKUP(D1968,Consumer_Price_Index!A:A,Consumer_Price_Index!B:B)</f>
        <v>90.9</v>
      </c>
      <c r="Q1968" s="13">
        <f>IF(ISNUMBER(M1968), M1968*(Consumer_Price_Index!$B$45/(_xlfn.XLOOKUP('Working Data'!D202,Consumer_Price_Index!A:A,Consumer_Price_Index!B:B))), "Missing")</f>
        <v>21084560.849397589</v>
      </c>
      <c r="R1968" t="str">
        <f t="shared" si="30"/>
        <v>No</v>
      </c>
    </row>
    <row r="1969" spans="1:18" x14ac:dyDescent="0.25">
      <c r="A1969" t="s">
        <v>14516</v>
      </c>
      <c r="B1969" t="s">
        <v>101</v>
      </c>
      <c r="C1969" t="s">
        <v>100</v>
      </c>
      <c r="D1969" s="11">
        <v>1995</v>
      </c>
      <c r="E1969" t="s">
        <v>14515</v>
      </c>
      <c r="F1969">
        <v>5.8</v>
      </c>
      <c r="G1969">
        <v>3900</v>
      </c>
      <c r="H1969" t="s">
        <v>13529</v>
      </c>
      <c r="I1969" t="s">
        <v>14514</v>
      </c>
      <c r="J1969" t="s">
        <v>3413</v>
      </c>
      <c r="K1969" t="s">
        <v>7</v>
      </c>
      <c r="M1969" s="7">
        <v>7506759</v>
      </c>
      <c r="N1969" t="s">
        <v>14513</v>
      </c>
      <c r="O1969">
        <v>84</v>
      </c>
      <c r="P1969" s="8">
        <f>_xlfn.XLOOKUP(D1969,Consumer_Price_Index!A:A,Consumer_Price_Index!B:B)</f>
        <v>152.4</v>
      </c>
      <c r="Q1969" s="13">
        <f>IF(ISNUMBER(M1969), M1969*(Consumer_Price_Index!$B$45/(_xlfn.XLOOKUP('Working Data'!D2841,Consumer_Price_Index!A:A,Consumer_Price_Index!B:B))), "Missing")</f>
        <v>20869611.927919708</v>
      </c>
      <c r="R1969" t="str">
        <f t="shared" si="30"/>
        <v>No</v>
      </c>
    </row>
    <row r="1970" spans="1:18" x14ac:dyDescent="0.25">
      <c r="A1970" t="s">
        <v>8678</v>
      </c>
      <c r="B1970" t="s">
        <v>101</v>
      </c>
      <c r="C1970" t="s">
        <v>73</v>
      </c>
      <c r="D1970" s="11">
        <v>2006</v>
      </c>
      <c r="E1970" t="s">
        <v>8677</v>
      </c>
      <c r="F1970">
        <v>5.8</v>
      </c>
      <c r="G1970">
        <v>38000</v>
      </c>
      <c r="H1970" t="s">
        <v>8676</v>
      </c>
      <c r="I1970" t="s">
        <v>8676</v>
      </c>
      <c r="J1970" t="s">
        <v>5905</v>
      </c>
      <c r="K1970" t="s">
        <v>7</v>
      </c>
      <c r="L1970" s="7">
        <v>50000000</v>
      </c>
      <c r="M1970" s="7">
        <v>55181129</v>
      </c>
      <c r="N1970" t="s">
        <v>138</v>
      </c>
      <c r="O1970">
        <v>88</v>
      </c>
      <c r="P1970" s="8">
        <f>_xlfn.XLOOKUP(D1970,Consumer_Price_Index!A:A,Consumer_Price_Index!B:B)</f>
        <v>201.6</v>
      </c>
      <c r="Q1970" s="13">
        <f>IF(ISNUMBER(M1970), M1970*(Consumer_Price_Index!$B$45/(_xlfn.XLOOKUP('Working Data'!D5018,Consumer_Price_Index!A:A,Consumer_Price_Index!B:B))), "Missing")</f>
        <v>72161759.68369098</v>
      </c>
      <c r="R1970" t="str">
        <f t="shared" si="30"/>
        <v>Yes</v>
      </c>
    </row>
    <row r="1971" spans="1:18" x14ac:dyDescent="0.25">
      <c r="A1971" t="s">
        <v>14836</v>
      </c>
      <c r="B1971" t="s">
        <v>101</v>
      </c>
      <c r="C1971" t="s">
        <v>24</v>
      </c>
      <c r="D1971" s="11">
        <v>1995</v>
      </c>
      <c r="E1971" t="s">
        <v>14626</v>
      </c>
      <c r="F1971">
        <v>5.8</v>
      </c>
      <c r="G1971">
        <v>5500</v>
      </c>
      <c r="H1971" t="s">
        <v>14835</v>
      </c>
      <c r="I1971" t="s">
        <v>14834</v>
      </c>
      <c r="J1971" t="s">
        <v>14833</v>
      </c>
      <c r="K1971" t="s">
        <v>7</v>
      </c>
      <c r="L1971" s="7">
        <v>6500000</v>
      </c>
      <c r="M1971" s="7">
        <v>9685976</v>
      </c>
      <c r="N1971" t="s">
        <v>10745</v>
      </c>
      <c r="O1971">
        <v>94</v>
      </c>
      <c r="P1971" s="8">
        <f>_xlfn.XLOOKUP(D1971,Consumer_Price_Index!A:A,Consumer_Price_Index!B:B)</f>
        <v>152.4</v>
      </c>
      <c r="Q1971" s="13">
        <f>IF(ISNUMBER(M1971), M1971*(Consumer_Price_Index!$B$45/(_xlfn.XLOOKUP('Working Data'!D2729,Consumer_Price_Index!A:A,Consumer_Price_Index!B:B))), "Missing")</f>
        <v>18810177.738687061</v>
      </c>
      <c r="R1971" t="str">
        <f t="shared" si="30"/>
        <v>Yes</v>
      </c>
    </row>
    <row r="1972" spans="1:18" x14ac:dyDescent="0.25">
      <c r="A1972" t="s">
        <v>22056</v>
      </c>
      <c r="B1972" t="s">
        <v>41</v>
      </c>
      <c r="C1972" t="s">
        <v>100</v>
      </c>
      <c r="D1972" s="11">
        <v>1980</v>
      </c>
      <c r="E1972" t="s">
        <v>22052</v>
      </c>
      <c r="F1972">
        <v>5.8</v>
      </c>
      <c r="G1972">
        <v>65000</v>
      </c>
      <c r="H1972" t="s">
        <v>16436</v>
      </c>
      <c r="I1972" t="s">
        <v>17048</v>
      </c>
      <c r="J1972" t="s">
        <v>15826</v>
      </c>
      <c r="K1972" t="s">
        <v>7</v>
      </c>
      <c r="L1972" s="7">
        <v>4500000</v>
      </c>
      <c r="M1972" s="7">
        <v>58853106</v>
      </c>
      <c r="N1972" t="s">
        <v>114</v>
      </c>
      <c r="O1972">
        <v>104</v>
      </c>
      <c r="P1972" s="8">
        <f>_xlfn.XLOOKUP(D1972,Consumer_Price_Index!A:A,Consumer_Price_Index!B:B)</f>
        <v>82.4</v>
      </c>
      <c r="Q1972" s="13">
        <f>IF(ISNUMBER(M1972), M1972*(Consumer_Price_Index!$B$45/(_xlfn.XLOOKUP('Working Data'!D3,Consumer_Price_Index!A:A,Consumer_Price_Index!B:B))), "Missing")</f>
        <v>94931399.672842756</v>
      </c>
      <c r="R1972" t="str">
        <f t="shared" si="30"/>
        <v>Yes</v>
      </c>
    </row>
    <row r="1973" spans="1:18" x14ac:dyDescent="0.25">
      <c r="A1973" t="s">
        <v>17308</v>
      </c>
      <c r="B1973" t="s">
        <v>68</v>
      </c>
      <c r="C1973" t="s">
        <v>24</v>
      </c>
      <c r="D1973" s="11">
        <v>1990</v>
      </c>
      <c r="E1973" t="s">
        <v>17172</v>
      </c>
      <c r="F1973">
        <v>5.8</v>
      </c>
      <c r="G1973">
        <v>2600</v>
      </c>
      <c r="H1973" t="s">
        <v>17307</v>
      </c>
      <c r="I1973" t="s">
        <v>17306</v>
      </c>
      <c r="J1973" t="s">
        <v>14858</v>
      </c>
      <c r="K1973" t="s">
        <v>265</v>
      </c>
      <c r="L1973" s="7">
        <v>6700000</v>
      </c>
      <c r="M1973" s="7">
        <v>1171762</v>
      </c>
      <c r="N1973" t="s">
        <v>17272</v>
      </c>
      <c r="O1973">
        <v>101</v>
      </c>
      <c r="P1973" s="8">
        <f>_xlfn.XLOOKUP(D1973,Consumer_Price_Index!A:A,Consumer_Price_Index!B:B)</f>
        <v>130.69999999999999</v>
      </c>
      <c r="Q1973" s="13">
        <f>IF(ISNUMBER(M1973), M1973*(Consumer_Price_Index!$B$45/(_xlfn.XLOOKUP('Working Data'!D1788,Consumer_Price_Index!A:A,Consumer_Price_Index!B:B))), "Missing")</f>
        <v>3018054.787827557</v>
      </c>
      <c r="R1973" t="str">
        <f t="shared" si="30"/>
        <v>Yes</v>
      </c>
    </row>
    <row r="1974" spans="1:18" x14ac:dyDescent="0.25">
      <c r="A1974" t="s">
        <v>8912</v>
      </c>
      <c r="B1974" t="s">
        <v>68</v>
      </c>
      <c r="C1974" t="s">
        <v>24</v>
      </c>
      <c r="D1974" s="11">
        <v>2006</v>
      </c>
      <c r="E1974" t="s">
        <v>8911</v>
      </c>
      <c r="F1974">
        <v>5.8</v>
      </c>
      <c r="G1974">
        <v>128000</v>
      </c>
      <c r="H1974" t="s">
        <v>1924</v>
      </c>
      <c r="I1974" t="s">
        <v>3809</v>
      </c>
      <c r="J1974" t="s">
        <v>3433</v>
      </c>
      <c r="K1974" t="s">
        <v>7</v>
      </c>
      <c r="L1974" s="7">
        <v>52000000</v>
      </c>
      <c r="M1974" s="7">
        <v>205668210</v>
      </c>
      <c r="N1974" t="s">
        <v>103</v>
      </c>
      <c r="O1974">
        <v>106</v>
      </c>
      <c r="P1974" s="8">
        <f>_xlfn.XLOOKUP(D1974,Consumer_Price_Index!A:A,Consumer_Price_Index!B:B)</f>
        <v>201.6</v>
      </c>
      <c r="Q1974" s="13">
        <f>IF(ISNUMBER(M1974), M1974*(Consumer_Price_Index!$B$45/(_xlfn.XLOOKUP('Working Data'!D4939,Consumer_Price_Index!A:A,Consumer_Price_Index!B:B))), "Missing")</f>
        <v>320876106.43625188</v>
      </c>
      <c r="R1974" t="str">
        <f t="shared" si="30"/>
        <v>Yes</v>
      </c>
    </row>
    <row r="1975" spans="1:18" x14ac:dyDescent="0.25">
      <c r="A1975" t="s">
        <v>11385</v>
      </c>
      <c r="B1975" t="s">
        <v>382</v>
      </c>
      <c r="C1975" t="s">
        <v>11</v>
      </c>
      <c r="D1975" s="11">
        <v>2001</v>
      </c>
      <c r="E1975" t="s">
        <v>11384</v>
      </c>
      <c r="F1975">
        <v>5.8</v>
      </c>
      <c r="G1975">
        <v>4700</v>
      </c>
      <c r="H1975" t="s">
        <v>8729</v>
      </c>
      <c r="I1975" t="s">
        <v>8729</v>
      </c>
      <c r="J1975" t="s">
        <v>11383</v>
      </c>
      <c r="K1975" t="s">
        <v>7</v>
      </c>
      <c r="M1975" s="7">
        <v>1460687</v>
      </c>
      <c r="N1975" t="s">
        <v>11253</v>
      </c>
      <c r="O1975">
        <v>88</v>
      </c>
      <c r="P1975" s="8">
        <f>_xlfn.XLOOKUP(D1975,Consumer_Price_Index!A:A,Consumer_Price_Index!B:B)</f>
        <v>177.1</v>
      </c>
      <c r="Q1975" s="13">
        <f>IF(ISNUMBER(M1975), M1975*(Consumer_Price_Index!$B$45/(_xlfn.XLOOKUP('Working Data'!D4004,Consumer_Price_Index!A:A,Consumer_Price_Index!B:B))), "Missing")</f>
        <v>1815876.4949000408</v>
      </c>
      <c r="R1975" t="str">
        <f t="shared" si="30"/>
        <v>No</v>
      </c>
    </row>
    <row r="1976" spans="1:18" x14ac:dyDescent="0.25">
      <c r="A1976" t="s">
        <v>15264</v>
      </c>
      <c r="B1976" t="s">
        <v>68</v>
      </c>
      <c r="C1976" t="s">
        <v>34</v>
      </c>
      <c r="D1976" s="11">
        <v>1994</v>
      </c>
      <c r="E1976" t="s">
        <v>15157</v>
      </c>
      <c r="F1976">
        <v>5.8</v>
      </c>
      <c r="G1976">
        <v>18000</v>
      </c>
      <c r="H1976" t="s">
        <v>2019</v>
      </c>
      <c r="I1976" t="s">
        <v>2019</v>
      </c>
      <c r="J1976" t="s">
        <v>13772</v>
      </c>
      <c r="K1976" t="s">
        <v>7</v>
      </c>
      <c r="M1976" s="7">
        <v>7924955</v>
      </c>
      <c r="N1976" t="s">
        <v>8447</v>
      </c>
      <c r="O1976">
        <v>94</v>
      </c>
      <c r="P1976" s="8">
        <f>_xlfn.XLOOKUP(D1976,Consumer_Price_Index!A:A,Consumer_Price_Index!B:B)</f>
        <v>148.19999999999999</v>
      </c>
      <c r="Q1976" s="13">
        <f>IF(ISNUMBER(M1976), M1976*(Consumer_Price_Index!$B$45/(_xlfn.XLOOKUP('Working Data'!D2560,Consumer_Price_Index!A:A,Consumer_Price_Index!B:B))), "Missing")</f>
        <v>16293750.259784075</v>
      </c>
      <c r="R1976" t="str">
        <f t="shared" si="30"/>
        <v>No</v>
      </c>
    </row>
    <row r="1977" spans="1:18" x14ac:dyDescent="0.25">
      <c r="A1977" t="s">
        <v>18308</v>
      </c>
      <c r="B1977" t="s">
        <v>41</v>
      </c>
      <c r="C1977" t="s">
        <v>24</v>
      </c>
      <c r="D1977" s="11">
        <v>1988</v>
      </c>
      <c r="E1977" t="s">
        <v>18307</v>
      </c>
      <c r="F1977">
        <v>5.8</v>
      </c>
      <c r="G1977">
        <v>4800</v>
      </c>
      <c r="H1977" t="s">
        <v>13551</v>
      </c>
      <c r="I1977" t="s">
        <v>18306</v>
      </c>
      <c r="J1977" t="s">
        <v>6495</v>
      </c>
      <c r="K1977" t="s">
        <v>7</v>
      </c>
      <c r="L1977" s="7">
        <v>19000000</v>
      </c>
      <c r="M1977" s="7">
        <v>11005304</v>
      </c>
      <c r="N1977" t="s">
        <v>514</v>
      </c>
      <c r="O1977">
        <v>97</v>
      </c>
      <c r="P1977" s="8">
        <f>_xlfn.XLOOKUP(D1977,Consumer_Price_Index!A:A,Consumer_Price_Index!B:B)</f>
        <v>118.3</v>
      </c>
      <c r="Q1977" s="13">
        <f>IF(ISNUMBER(M1977), M1977*(Consumer_Price_Index!$B$45/(_xlfn.XLOOKUP('Working Data'!D1398,Consumer_Price_Index!A:A,Consumer_Price_Index!B:B))), "Missing")</f>
        <v>30595950.080291972</v>
      </c>
      <c r="R1977" t="str">
        <f t="shared" si="30"/>
        <v>Yes</v>
      </c>
    </row>
    <row r="1978" spans="1:18" x14ac:dyDescent="0.25">
      <c r="A1978" t="s">
        <v>15937</v>
      </c>
      <c r="B1978" t="s">
        <v>41</v>
      </c>
      <c r="C1978" t="s">
        <v>11</v>
      </c>
      <c r="D1978" s="11">
        <v>1993</v>
      </c>
      <c r="E1978" t="s">
        <v>15610</v>
      </c>
      <c r="F1978">
        <v>5.8</v>
      </c>
      <c r="G1978">
        <v>17000</v>
      </c>
      <c r="H1978" t="s">
        <v>14311</v>
      </c>
      <c r="I1978" t="s">
        <v>14311</v>
      </c>
      <c r="J1978" t="s">
        <v>10133</v>
      </c>
      <c r="K1978" t="s">
        <v>7</v>
      </c>
      <c r="L1978" s="7">
        <v>6000000</v>
      </c>
      <c r="M1978" s="7">
        <v>13609396</v>
      </c>
      <c r="N1978" t="s">
        <v>6260</v>
      </c>
      <c r="O1978">
        <v>89</v>
      </c>
      <c r="P1978" s="8">
        <f>_xlfn.XLOOKUP(D1978,Consumer_Price_Index!A:A,Consumer_Price_Index!B:B)</f>
        <v>144.5</v>
      </c>
      <c r="Q1978" s="13">
        <f>IF(ISNUMBER(M1978), M1978*(Consumer_Price_Index!$B$45/(_xlfn.XLOOKUP('Working Data'!D2301,Consumer_Price_Index!A:A,Consumer_Price_Index!B:B))), "Missing")</f>
        <v>25440386.265030675</v>
      </c>
      <c r="R1978" t="str">
        <f t="shared" si="30"/>
        <v>Yes</v>
      </c>
    </row>
    <row r="1979" spans="1:18" x14ac:dyDescent="0.25">
      <c r="A1979" t="s">
        <v>6073</v>
      </c>
      <c r="B1979" t="s">
        <v>41</v>
      </c>
      <c r="C1979" t="s">
        <v>11</v>
      </c>
      <c r="D1979" s="11">
        <v>2011</v>
      </c>
      <c r="E1979" t="s">
        <v>6061</v>
      </c>
      <c r="F1979">
        <v>5.8</v>
      </c>
      <c r="G1979">
        <v>36000</v>
      </c>
      <c r="H1979" t="s">
        <v>6072</v>
      </c>
      <c r="I1979" t="s">
        <v>6071</v>
      </c>
      <c r="J1979" t="s">
        <v>6070</v>
      </c>
      <c r="K1979" t="s">
        <v>7</v>
      </c>
      <c r="L1979" s="7">
        <v>3000000</v>
      </c>
      <c r="M1979" s="7">
        <v>145676</v>
      </c>
      <c r="N1979" t="s">
        <v>6069</v>
      </c>
      <c r="O1979">
        <v>112</v>
      </c>
      <c r="P1979" s="8">
        <f>_xlfn.XLOOKUP(D1979,Consumer_Price_Index!A:A,Consumer_Price_Index!B:B)</f>
        <v>224.9</v>
      </c>
      <c r="Q1979" s="13">
        <f>IF(ISNUMBER(M1979), M1979*(Consumer_Price_Index!$B$45/(_xlfn.XLOOKUP('Working Data'!D5992,Consumer_Price_Index!A:A,Consumer_Price_Index!B:B))), "Missing")</f>
        <v>404995.22992700734</v>
      </c>
      <c r="R1979" t="str">
        <f t="shared" si="30"/>
        <v>Yes</v>
      </c>
    </row>
    <row r="1980" spans="1:18" x14ac:dyDescent="0.25">
      <c r="A1980" t="s">
        <v>6582</v>
      </c>
      <c r="B1980" t="s">
        <v>41</v>
      </c>
      <c r="C1980" t="s">
        <v>24</v>
      </c>
      <c r="D1980" s="11">
        <v>2010</v>
      </c>
      <c r="E1980" t="s">
        <v>6581</v>
      </c>
      <c r="F1980">
        <v>5.8</v>
      </c>
      <c r="G1980">
        <v>4800</v>
      </c>
      <c r="H1980" t="s">
        <v>6580</v>
      </c>
      <c r="I1980" t="s">
        <v>6579</v>
      </c>
      <c r="J1980" t="s">
        <v>6578</v>
      </c>
      <c r="K1980" t="s">
        <v>562</v>
      </c>
      <c r="L1980" s="7">
        <v>7000000</v>
      </c>
      <c r="M1980" s="7">
        <v>649626</v>
      </c>
      <c r="N1980" t="s">
        <v>837</v>
      </c>
      <c r="O1980">
        <v>108</v>
      </c>
      <c r="P1980" s="8">
        <f>_xlfn.XLOOKUP(D1980,Consumer_Price_Index!A:A,Consumer_Price_Index!B:B)</f>
        <v>218.1</v>
      </c>
      <c r="Q1980" s="13">
        <f>IF(ISNUMBER(M1980), M1980*(Consumer_Price_Index!$B$45/(_xlfn.XLOOKUP('Working Data'!D5805,Consumer_Price_Index!A:A,Consumer_Price_Index!B:B))), "Missing")</f>
        <v>907570.11554332869</v>
      </c>
      <c r="R1980" t="str">
        <f t="shared" si="30"/>
        <v>Yes</v>
      </c>
    </row>
    <row r="1981" spans="1:18" x14ac:dyDescent="0.25">
      <c r="A1981" t="s">
        <v>7541</v>
      </c>
      <c r="B1981" t="s">
        <v>68</v>
      </c>
      <c r="C1981" t="s">
        <v>11</v>
      </c>
      <c r="D1981" s="11">
        <v>2008</v>
      </c>
      <c r="E1981" t="s">
        <v>7540</v>
      </c>
      <c r="F1981">
        <v>5.8</v>
      </c>
      <c r="G1981">
        <v>6800</v>
      </c>
      <c r="H1981" t="s">
        <v>482</v>
      </c>
      <c r="I1981" t="s">
        <v>482</v>
      </c>
      <c r="J1981" t="s">
        <v>7539</v>
      </c>
      <c r="K1981" t="s">
        <v>7</v>
      </c>
      <c r="M1981" s="7">
        <v>37105289</v>
      </c>
      <c r="N1981" t="s">
        <v>7538</v>
      </c>
      <c r="O1981">
        <v>111</v>
      </c>
      <c r="P1981" s="8">
        <f>_xlfn.XLOOKUP(D1981,Consumer_Price_Index!A:A,Consumer_Price_Index!B:B)</f>
        <v>215.3</v>
      </c>
      <c r="Q1981" s="13">
        <f>IF(ISNUMBER(M1981), M1981*(Consumer_Price_Index!$B$45/(_xlfn.XLOOKUP('Working Data'!D5443,Consumer_Price_Index!A:A,Consumer_Price_Index!B:B))), "Missing")</f>
        <v>52512687.219228983</v>
      </c>
      <c r="R1981" t="str">
        <f t="shared" si="30"/>
        <v>No</v>
      </c>
    </row>
    <row r="1982" spans="1:18" x14ac:dyDescent="0.25">
      <c r="A1982" t="s">
        <v>9901</v>
      </c>
      <c r="B1982" t="s">
        <v>68</v>
      </c>
      <c r="C1982" t="s">
        <v>11</v>
      </c>
      <c r="D1982" s="11">
        <v>2004</v>
      </c>
      <c r="E1982" t="s">
        <v>9626</v>
      </c>
      <c r="F1982">
        <v>5.8</v>
      </c>
      <c r="G1982">
        <v>65000</v>
      </c>
      <c r="H1982" t="s">
        <v>9900</v>
      </c>
      <c r="I1982" t="s">
        <v>9899</v>
      </c>
      <c r="J1982" t="s">
        <v>599</v>
      </c>
      <c r="K1982" t="s">
        <v>7</v>
      </c>
      <c r="L1982" s="7">
        <v>42000000</v>
      </c>
      <c r="M1982" s="7">
        <v>117592831</v>
      </c>
      <c r="N1982" t="s">
        <v>8268</v>
      </c>
      <c r="O1982">
        <v>91</v>
      </c>
      <c r="P1982" s="8">
        <f>_xlfn.XLOOKUP(D1982,Consumer_Price_Index!A:A,Consumer_Price_Index!B:B)</f>
        <v>188.9</v>
      </c>
      <c r="Q1982" s="13">
        <f>IF(ISNUMBER(M1982), M1982*(Consumer_Price_Index!$B$45/(_xlfn.XLOOKUP('Working Data'!D4562,Consumer_Price_Index!A:A,Consumer_Price_Index!B:B))), "Missing")</f>
        <v>235108501.34973752</v>
      </c>
      <c r="R1982" t="str">
        <f t="shared" si="30"/>
        <v>Yes</v>
      </c>
    </row>
    <row r="1983" spans="1:18" x14ac:dyDescent="0.25">
      <c r="A1983" t="s">
        <v>15363</v>
      </c>
      <c r="B1983" t="s">
        <v>41</v>
      </c>
      <c r="C1983" t="s">
        <v>34</v>
      </c>
      <c r="D1983" s="11">
        <v>1994</v>
      </c>
      <c r="E1983" t="s">
        <v>15362</v>
      </c>
      <c r="F1983">
        <v>5.8</v>
      </c>
      <c r="G1983">
        <v>17000</v>
      </c>
      <c r="H1983" t="s">
        <v>4451</v>
      </c>
      <c r="I1983" t="s">
        <v>15361</v>
      </c>
      <c r="J1983" t="s">
        <v>2690</v>
      </c>
      <c r="K1983" t="s">
        <v>7</v>
      </c>
      <c r="M1983" s="7">
        <v>30057974</v>
      </c>
      <c r="N1983" t="s">
        <v>103</v>
      </c>
      <c r="O1983">
        <v>115</v>
      </c>
      <c r="P1983" s="8">
        <f>_xlfn.XLOOKUP(D1983,Consumer_Price_Index!A:A,Consumer_Price_Index!B:B)</f>
        <v>148.19999999999999</v>
      </c>
      <c r="Q1983" s="13">
        <f>IF(ISNUMBER(M1983), M1983*(Consumer_Price_Index!$B$45/(_xlfn.XLOOKUP('Working Data'!D2525,Consumer_Price_Index!A:A,Consumer_Price_Index!B:B))), "Missing")</f>
        <v>51714650.919254661</v>
      </c>
      <c r="R1983" t="str">
        <f t="shared" si="30"/>
        <v>No</v>
      </c>
    </row>
    <row r="1984" spans="1:18" x14ac:dyDescent="0.25">
      <c r="A1984" t="s">
        <v>11593</v>
      </c>
      <c r="B1984" t="s">
        <v>68</v>
      </c>
      <c r="C1984" t="s">
        <v>87</v>
      </c>
      <c r="D1984" s="11">
        <v>2001</v>
      </c>
      <c r="E1984" t="s">
        <v>11592</v>
      </c>
      <c r="F1984">
        <v>5.8</v>
      </c>
      <c r="G1984">
        <v>34000</v>
      </c>
      <c r="H1984" t="s">
        <v>11591</v>
      </c>
      <c r="I1984" t="s">
        <v>6859</v>
      </c>
      <c r="J1984" t="s">
        <v>6656</v>
      </c>
      <c r="K1984" t="s">
        <v>7</v>
      </c>
      <c r="L1984" s="7">
        <v>30000000</v>
      </c>
      <c r="M1984" s="7">
        <v>23619609</v>
      </c>
      <c r="N1984" t="s">
        <v>114</v>
      </c>
      <c r="O1984">
        <v>106</v>
      </c>
      <c r="P1984" s="8">
        <f>_xlfn.XLOOKUP(D1984,Consumer_Price_Index!A:A,Consumer_Price_Index!B:B)</f>
        <v>177.1</v>
      </c>
      <c r="Q1984" s="13">
        <f>IF(ISNUMBER(M1984), M1984*(Consumer_Price_Index!$B$45/(_xlfn.XLOOKUP('Working Data'!D3931,Consumer_Price_Index!A:A,Consumer_Price_Index!B:B))), "Missing")</f>
        <v>33551957.399999995</v>
      </c>
      <c r="R1984" t="str">
        <f t="shared" si="30"/>
        <v>Yes</v>
      </c>
    </row>
    <row r="1985" spans="1:18" x14ac:dyDescent="0.25">
      <c r="A1985" t="s">
        <v>7051</v>
      </c>
      <c r="B1985" t="s">
        <v>41</v>
      </c>
      <c r="C1985" t="s">
        <v>24</v>
      </c>
      <c r="D1985" s="11">
        <v>2009</v>
      </c>
      <c r="E1985" t="s">
        <v>7050</v>
      </c>
      <c r="F1985">
        <v>5.8</v>
      </c>
      <c r="G1985">
        <v>21000</v>
      </c>
      <c r="H1985" t="s">
        <v>7049</v>
      </c>
      <c r="I1985" t="s">
        <v>7048</v>
      </c>
      <c r="J1985" t="s">
        <v>7047</v>
      </c>
      <c r="K1985" t="s">
        <v>7</v>
      </c>
      <c r="L1985" s="7">
        <v>10000000</v>
      </c>
      <c r="M1985" s="7">
        <v>15300885</v>
      </c>
      <c r="N1985" t="s">
        <v>4912</v>
      </c>
      <c r="O1985">
        <v>89</v>
      </c>
      <c r="P1985" s="8">
        <f>_xlfn.XLOOKUP(D1985,Consumer_Price_Index!A:A,Consumer_Price_Index!B:B)</f>
        <v>214.5</v>
      </c>
      <c r="Q1985" s="13">
        <f>IF(ISNUMBER(M1985), M1985*(Consumer_Price_Index!$B$45/(_xlfn.XLOOKUP('Working Data'!D5631,Consumer_Price_Index!A:A,Consumer_Price_Index!B:B))), "Missing")</f>
        <v>21376339.566712517</v>
      </c>
      <c r="R1985" t="str">
        <f t="shared" si="30"/>
        <v>Yes</v>
      </c>
    </row>
    <row r="1986" spans="1:18" x14ac:dyDescent="0.25">
      <c r="A1986" t="s">
        <v>6232</v>
      </c>
      <c r="B1986" t="s">
        <v>68</v>
      </c>
      <c r="C1986" t="s">
        <v>34</v>
      </c>
      <c r="D1986" s="11">
        <v>2011</v>
      </c>
      <c r="E1986" t="s">
        <v>5887</v>
      </c>
      <c r="F1986">
        <v>5.8</v>
      </c>
      <c r="G1986">
        <v>157000</v>
      </c>
      <c r="H1986" t="s">
        <v>6231</v>
      </c>
      <c r="I1986" t="s">
        <v>3017</v>
      </c>
      <c r="J1986" t="s">
        <v>3017</v>
      </c>
      <c r="K1986" t="s">
        <v>7</v>
      </c>
      <c r="L1986" s="7">
        <v>120000000</v>
      </c>
      <c r="M1986" s="7">
        <v>227817248</v>
      </c>
      <c r="N1986" t="s">
        <v>114</v>
      </c>
      <c r="O1986">
        <v>119</v>
      </c>
      <c r="P1986" s="8">
        <f>_xlfn.XLOOKUP(D1986,Consumer_Price_Index!A:A,Consumer_Price_Index!B:B)</f>
        <v>224.9</v>
      </c>
      <c r="Q1986" s="13">
        <f>IF(ISNUMBER(M1986), M1986*(Consumer_Price_Index!$B$45/(_xlfn.XLOOKUP('Working Data'!D5943,Consumer_Price_Index!A:A,Consumer_Price_Index!B:B))), "Missing")</f>
        <v>289232981.10666668</v>
      </c>
      <c r="R1986" t="str">
        <f t="shared" si="30"/>
        <v>Yes</v>
      </c>
    </row>
    <row r="1987" spans="1:18" x14ac:dyDescent="0.25">
      <c r="A1987" t="s">
        <v>3620</v>
      </c>
      <c r="B1987" t="s">
        <v>41</v>
      </c>
      <c r="C1987" t="s">
        <v>34</v>
      </c>
      <c r="D1987" s="11">
        <v>2015</v>
      </c>
      <c r="E1987" t="s">
        <v>3619</v>
      </c>
      <c r="F1987">
        <v>5.8</v>
      </c>
      <c r="G1987">
        <v>40000</v>
      </c>
      <c r="H1987" t="s">
        <v>1616</v>
      </c>
      <c r="I1987" t="s">
        <v>3618</v>
      </c>
      <c r="J1987" t="s">
        <v>3617</v>
      </c>
      <c r="K1987" t="s">
        <v>7</v>
      </c>
      <c r="L1987" s="7">
        <v>40000000</v>
      </c>
      <c r="M1987" s="7">
        <v>24177137</v>
      </c>
      <c r="N1987" t="s">
        <v>2232</v>
      </c>
      <c r="O1987">
        <v>115</v>
      </c>
      <c r="P1987" s="8">
        <f>_xlfn.XLOOKUP(D1987,Consumer_Price_Index!A:A,Consumer_Price_Index!B:B)</f>
        <v>237</v>
      </c>
      <c r="Q1987" s="13">
        <f>IF(ISNUMBER(M1987), M1987*(Consumer_Price_Index!$B$45/(_xlfn.XLOOKUP('Working Data'!D6801,Consumer_Price_Index!A:A,Consumer_Price_Index!B:B))), "Missing")</f>
        <v>31083433.096624475</v>
      </c>
      <c r="R1987" t="str">
        <f t="shared" ref="R1987:R2050" si="31">IF(AND(ISNUMBER(L1987), L1987&gt;0, ISNUMBER(M1987), M1987&gt;0), "Yes", "No")</f>
        <v>Yes</v>
      </c>
    </row>
    <row r="1988" spans="1:18" x14ac:dyDescent="0.25">
      <c r="A1988" t="s">
        <v>4971</v>
      </c>
      <c r="B1988" t="s">
        <v>41</v>
      </c>
      <c r="C1988" t="s">
        <v>24</v>
      </c>
      <c r="D1988" s="11">
        <v>2013</v>
      </c>
      <c r="E1988" t="s">
        <v>4970</v>
      </c>
      <c r="F1988">
        <v>5.8</v>
      </c>
      <c r="G1988">
        <v>299000</v>
      </c>
      <c r="H1988" t="s">
        <v>1070</v>
      </c>
      <c r="I1988" t="s">
        <v>1070</v>
      </c>
      <c r="J1988" t="s">
        <v>1888</v>
      </c>
      <c r="K1988" t="s">
        <v>7</v>
      </c>
      <c r="L1988" s="7">
        <v>103000000</v>
      </c>
      <c r="M1988" s="7">
        <v>362000072</v>
      </c>
      <c r="N1988" t="s">
        <v>4969</v>
      </c>
      <c r="O1988">
        <v>100</v>
      </c>
      <c r="P1988" s="8">
        <f>_xlfn.XLOOKUP(D1988,Consumer_Price_Index!A:A,Consumer_Price_Index!B:B)</f>
        <v>233</v>
      </c>
      <c r="Q1988" s="13">
        <f>IF(ISNUMBER(M1988), M1988*(Consumer_Price_Index!$B$45/(_xlfn.XLOOKUP('Working Data'!D6367,Consumer_Price_Index!A:A,Consumer_Price_Index!B:B))), "Missing")</f>
        <v>809848912.91042578</v>
      </c>
      <c r="R1988" t="str">
        <f t="shared" si="31"/>
        <v>Yes</v>
      </c>
    </row>
    <row r="1989" spans="1:18" x14ac:dyDescent="0.25">
      <c r="A1989" t="s">
        <v>8497</v>
      </c>
      <c r="B1989" t="s">
        <v>41</v>
      </c>
      <c r="C1989" t="s">
        <v>24</v>
      </c>
      <c r="D1989" s="11">
        <v>2007</v>
      </c>
      <c r="E1989" t="s">
        <v>8070</v>
      </c>
      <c r="F1989">
        <v>5.8</v>
      </c>
      <c r="G1989">
        <v>88000</v>
      </c>
      <c r="H1989" t="s">
        <v>4522</v>
      </c>
      <c r="I1989" t="s">
        <v>7886</v>
      </c>
      <c r="J1989" t="s">
        <v>2192</v>
      </c>
      <c r="K1989" t="s">
        <v>7</v>
      </c>
      <c r="L1989" s="7">
        <v>60000000</v>
      </c>
      <c r="M1989" s="7">
        <v>128453183</v>
      </c>
      <c r="N1989" t="s">
        <v>632</v>
      </c>
      <c r="O1989">
        <v>116</v>
      </c>
      <c r="P1989" s="8">
        <f>_xlfn.XLOOKUP(D1989,Consumer_Price_Index!A:A,Consumer_Price_Index!B:B)</f>
        <v>207.3</v>
      </c>
      <c r="Q1989" s="13">
        <f>IF(ISNUMBER(M1989), M1989*(Consumer_Price_Index!$B$45/(_xlfn.XLOOKUP('Working Data'!D5097,Consumer_Price_Index!A:A,Consumer_Price_Index!B:B))), "Missing")</f>
        <v>405592589.22383416</v>
      </c>
      <c r="R1989" t="str">
        <f t="shared" si="31"/>
        <v>Yes</v>
      </c>
    </row>
    <row r="1990" spans="1:18" x14ac:dyDescent="0.25">
      <c r="A1990" t="s">
        <v>21865</v>
      </c>
      <c r="B1990" t="s">
        <v>915</v>
      </c>
      <c r="C1990" t="s">
        <v>100</v>
      </c>
      <c r="D1990" s="11">
        <v>1980</v>
      </c>
      <c r="E1990" t="s">
        <v>21864</v>
      </c>
      <c r="F1990">
        <v>5.8</v>
      </c>
      <c r="G1990">
        <v>1300</v>
      </c>
      <c r="H1990" t="s">
        <v>19383</v>
      </c>
      <c r="I1990" t="s">
        <v>19970</v>
      </c>
      <c r="J1990" t="s">
        <v>20350</v>
      </c>
      <c r="K1990" t="s">
        <v>7</v>
      </c>
      <c r="L1990" s="7">
        <v>6000000</v>
      </c>
      <c r="M1990" s="7">
        <v>11000000</v>
      </c>
      <c r="N1990" t="s">
        <v>20824</v>
      </c>
      <c r="O1990">
        <v>97</v>
      </c>
      <c r="P1990" s="8">
        <f>_xlfn.XLOOKUP(D1990,Consumer_Price_Index!A:A,Consumer_Price_Index!B:B)</f>
        <v>82.4</v>
      </c>
      <c r="Q1990" s="13">
        <f>IF(ISNUMBER(M1990), M1990*(Consumer_Price_Index!$B$45/(_xlfn.XLOOKUP('Working Data'!D77,Consumer_Price_Index!A:A,Consumer_Price_Index!B:B))), "Missing")</f>
        <v>34732642.487046629</v>
      </c>
      <c r="R1990" t="str">
        <f t="shared" si="31"/>
        <v>Yes</v>
      </c>
    </row>
    <row r="1991" spans="1:18" x14ac:dyDescent="0.25">
      <c r="A1991" t="s">
        <v>17186</v>
      </c>
      <c r="B1991" t="s">
        <v>41</v>
      </c>
      <c r="C1991" t="s">
        <v>34</v>
      </c>
      <c r="D1991" s="11">
        <v>1990</v>
      </c>
      <c r="E1991" t="s">
        <v>17155</v>
      </c>
      <c r="F1991">
        <v>5.8</v>
      </c>
      <c r="G1991">
        <v>1200</v>
      </c>
      <c r="H1991" t="s">
        <v>17185</v>
      </c>
      <c r="I1991" t="s">
        <v>17184</v>
      </c>
      <c r="J1991" t="s">
        <v>17183</v>
      </c>
      <c r="K1991" t="s">
        <v>7</v>
      </c>
      <c r="L1991" s="7">
        <v>12000000</v>
      </c>
      <c r="M1991" s="7">
        <v>1531489</v>
      </c>
      <c r="N1991" t="s">
        <v>514</v>
      </c>
      <c r="O1991">
        <v>106</v>
      </c>
      <c r="P1991" s="8">
        <f>_xlfn.XLOOKUP(D1991,Consumer_Price_Index!A:A,Consumer_Price_Index!B:B)</f>
        <v>130.69999999999999</v>
      </c>
      <c r="Q1991" s="13">
        <f>IF(ISNUMBER(M1991), M1991*(Consumer_Price_Index!$B$45/(_xlfn.XLOOKUP('Working Data'!D1826,Consumer_Price_Index!A:A,Consumer_Price_Index!B:B))), "Missing")</f>
        <v>2389373.7752176137</v>
      </c>
      <c r="R1991" t="str">
        <f t="shared" si="31"/>
        <v>Yes</v>
      </c>
    </row>
    <row r="1992" spans="1:18" x14ac:dyDescent="0.25">
      <c r="A1992" t="s">
        <v>10621</v>
      </c>
      <c r="B1992" t="s">
        <v>68</v>
      </c>
      <c r="C1992" t="s">
        <v>34</v>
      </c>
      <c r="D1992" s="11">
        <v>2003</v>
      </c>
      <c r="E1992" t="s">
        <v>10620</v>
      </c>
      <c r="F1992">
        <v>5.8</v>
      </c>
      <c r="G1992">
        <v>171000</v>
      </c>
      <c r="H1992" t="s">
        <v>10619</v>
      </c>
      <c r="I1992" t="s">
        <v>10618</v>
      </c>
      <c r="J1992" t="s">
        <v>10617</v>
      </c>
      <c r="K1992" t="s">
        <v>7</v>
      </c>
      <c r="L1992" s="7">
        <v>78000000</v>
      </c>
      <c r="M1992" s="7">
        <v>179265204</v>
      </c>
      <c r="N1992" t="s">
        <v>4531</v>
      </c>
      <c r="O1992">
        <v>110</v>
      </c>
      <c r="P1992" s="8">
        <f>_xlfn.XLOOKUP(D1992,Consumer_Price_Index!A:A,Consumer_Price_Index!B:B)</f>
        <v>184</v>
      </c>
      <c r="Q1992" s="13">
        <f>IF(ISNUMBER(M1992), M1992*(Consumer_Price_Index!$B$45/(_xlfn.XLOOKUP('Working Data'!D4292,Consumer_Price_Index!A:A,Consumer_Price_Index!B:B))), "Missing")</f>
        <v>440500868.216129</v>
      </c>
      <c r="R1992" t="str">
        <f t="shared" si="31"/>
        <v>Yes</v>
      </c>
    </row>
    <row r="1993" spans="1:18" x14ac:dyDescent="0.25">
      <c r="A1993" t="s">
        <v>2321</v>
      </c>
      <c r="B1993" t="s">
        <v>41</v>
      </c>
      <c r="C1993" t="s">
        <v>24</v>
      </c>
      <c r="D1993" s="11">
        <v>2017</v>
      </c>
      <c r="E1993" t="s">
        <v>2269</v>
      </c>
      <c r="F1993">
        <v>5.8</v>
      </c>
      <c r="G1993">
        <v>21000</v>
      </c>
      <c r="H1993" t="s">
        <v>2320</v>
      </c>
      <c r="I1993" t="s">
        <v>2319</v>
      </c>
      <c r="J1993" t="s">
        <v>2318</v>
      </c>
      <c r="K1993" t="s">
        <v>7</v>
      </c>
      <c r="M1993" s="7">
        <v>1647175</v>
      </c>
      <c r="N1993" t="s">
        <v>2317</v>
      </c>
      <c r="O1993">
        <v>90</v>
      </c>
      <c r="P1993" s="8">
        <f>_xlfn.XLOOKUP(D1993,Consumer_Price_Index!A:A,Consumer_Price_Index!B:B)</f>
        <v>245.1</v>
      </c>
      <c r="Q1993" s="13">
        <f>IF(ISNUMBER(M1993), M1993*(Consumer_Price_Index!$B$45/(_xlfn.XLOOKUP('Working Data'!D7167,Consumer_Price_Index!A:A,Consumer_Price_Index!B:B))), "Missing")</f>
        <v>3127066.8068535826</v>
      </c>
      <c r="R1993" t="str">
        <f t="shared" si="31"/>
        <v>No</v>
      </c>
    </row>
    <row r="1994" spans="1:18" x14ac:dyDescent="0.25">
      <c r="A1994" t="s">
        <v>12197</v>
      </c>
      <c r="B1994" t="s">
        <v>101</v>
      </c>
      <c r="C1994" t="s">
        <v>100</v>
      </c>
      <c r="D1994" s="11">
        <v>2000</v>
      </c>
      <c r="E1994" t="s">
        <v>11912</v>
      </c>
      <c r="F1994">
        <v>5.8</v>
      </c>
      <c r="G1994">
        <v>9800</v>
      </c>
      <c r="H1994" t="s">
        <v>7576</v>
      </c>
      <c r="I1994" t="s">
        <v>12196</v>
      </c>
      <c r="J1994" t="s">
        <v>12195</v>
      </c>
      <c r="K1994" t="s">
        <v>332</v>
      </c>
      <c r="L1994" s="7">
        <v>35000000</v>
      </c>
      <c r="M1994" s="7">
        <v>27965865</v>
      </c>
      <c r="N1994" t="s">
        <v>12194</v>
      </c>
      <c r="O1994">
        <v>95</v>
      </c>
      <c r="P1994" s="8">
        <f>_xlfn.XLOOKUP(D1994,Consumer_Price_Index!A:A,Consumer_Price_Index!B:B)</f>
        <v>172.2</v>
      </c>
      <c r="Q1994" s="13">
        <f>IF(ISNUMBER(M1994), M1994*(Consumer_Price_Index!$B$45/(_xlfn.XLOOKUP('Working Data'!D3716,Consumer_Price_Index!A:A,Consumer_Price_Index!B:B))), "Missing")</f>
        <v>54309745.478011467</v>
      </c>
      <c r="R1994" t="str">
        <f t="shared" si="31"/>
        <v>Yes</v>
      </c>
    </row>
    <row r="1995" spans="1:18" x14ac:dyDescent="0.25">
      <c r="A1995" t="s">
        <v>4736</v>
      </c>
      <c r="B1995" t="s">
        <v>68</v>
      </c>
      <c r="C1995" t="s">
        <v>24</v>
      </c>
      <c r="D1995" s="11">
        <v>2013</v>
      </c>
      <c r="E1995" t="s">
        <v>4653</v>
      </c>
      <c r="F1995">
        <v>5.8</v>
      </c>
      <c r="G1995">
        <v>14000</v>
      </c>
      <c r="H1995" t="s">
        <v>2611</v>
      </c>
      <c r="I1995" t="s">
        <v>2611</v>
      </c>
      <c r="J1995" t="s">
        <v>4204</v>
      </c>
      <c r="K1995" t="s">
        <v>562</v>
      </c>
      <c r="M1995" s="7">
        <v>8366493</v>
      </c>
      <c r="N1995" t="s">
        <v>4735</v>
      </c>
      <c r="O1995">
        <v>94</v>
      </c>
      <c r="P1995" s="8">
        <f>_xlfn.XLOOKUP(D1995,Consumer_Price_Index!A:A,Consumer_Price_Index!B:B)</f>
        <v>233</v>
      </c>
      <c r="Q1995" s="13">
        <f>IF(ISNUMBER(M1995), M1995*(Consumer_Price_Index!$B$45/(_xlfn.XLOOKUP('Working Data'!D6434,Consumer_Price_Index!A:A,Consumer_Price_Index!B:B))), "Missing")</f>
        <v>24535807.671799805</v>
      </c>
      <c r="R1995" t="str">
        <f t="shared" si="31"/>
        <v>No</v>
      </c>
    </row>
    <row r="1996" spans="1:18" x14ac:dyDescent="0.25">
      <c r="A1996" t="s">
        <v>16819</v>
      </c>
      <c r="B1996" t="s">
        <v>41</v>
      </c>
      <c r="C1996" t="s">
        <v>24</v>
      </c>
      <c r="D1996" s="11">
        <v>1991</v>
      </c>
      <c r="E1996" t="s">
        <v>16818</v>
      </c>
      <c r="F1996">
        <v>5.8</v>
      </c>
      <c r="G1996">
        <v>5300</v>
      </c>
      <c r="H1996" t="s">
        <v>16817</v>
      </c>
      <c r="I1996" t="s">
        <v>12371</v>
      </c>
      <c r="J1996" t="s">
        <v>9944</v>
      </c>
      <c r="K1996" t="s">
        <v>7</v>
      </c>
      <c r="L1996" s="7">
        <v>26000000</v>
      </c>
      <c r="M1996" s="7">
        <v>12454768</v>
      </c>
      <c r="N1996" t="s">
        <v>8102</v>
      </c>
      <c r="O1996">
        <v>115</v>
      </c>
      <c r="P1996" s="8">
        <f>_xlfn.XLOOKUP(D1996,Consumer_Price_Index!A:A,Consumer_Price_Index!B:B)</f>
        <v>136.19999999999999</v>
      </c>
      <c r="Q1996" s="13">
        <f>IF(ISNUMBER(M1996), M1996*(Consumer_Price_Index!$B$45/(_xlfn.XLOOKUP('Working Data'!D1968,Consumer_Price_Index!A:A,Consumer_Price_Index!B:B))), "Missing")</f>
        <v>41748820.787678763</v>
      </c>
      <c r="R1996" t="str">
        <f t="shared" si="31"/>
        <v>Yes</v>
      </c>
    </row>
    <row r="1997" spans="1:18" x14ac:dyDescent="0.25">
      <c r="A1997" t="s">
        <v>5613</v>
      </c>
      <c r="B1997" t="s">
        <v>41</v>
      </c>
      <c r="C1997" t="s">
        <v>87</v>
      </c>
      <c r="D1997" s="11">
        <v>2012</v>
      </c>
      <c r="E1997" t="s">
        <v>5612</v>
      </c>
      <c r="F1997">
        <v>5.8</v>
      </c>
      <c r="G1997">
        <v>37000</v>
      </c>
      <c r="H1997" t="s">
        <v>5023</v>
      </c>
      <c r="I1997" t="s">
        <v>5611</v>
      </c>
      <c r="J1997" t="s">
        <v>691</v>
      </c>
      <c r="K1997" t="s">
        <v>7</v>
      </c>
      <c r="L1997" s="7">
        <v>12500000</v>
      </c>
      <c r="M1997" s="7">
        <v>3783865</v>
      </c>
      <c r="N1997" t="s">
        <v>3187</v>
      </c>
      <c r="O1997">
        <v>107</v>
      </c>
      <c r="P1997" s="8">
        <f>_xlfn.XLOOKUP(D1997,Consumer_Price_Index!A:A,Consumer_Price_Index!B:B)</f>
        <v>229.6</v>
      </c>
      <c r="Q1997" s="13">
        <f>IF(ISNUMBER(M1997), M1997*(Consumer_Price_Index!$B$45/(_xlfn.XLOOKUP('Working Data'!D6155,Consumer_Price_Index!A:A,Consumer_Price_Index!B:B))), "Missing")</f>
        <v>4870906.9095901987</v>
      </c>
      <c r="R1997" t="str">
        <f t="shared" si="31"/>
        <v>Yes</v>
      </c>
    </row>
    <row r="1998" spans="1:18" x14ac:dyDescent="0.25">
      <c r="A1998" t="s">
        <v>10005</v>
      </c>
      <c r="B1998" t="s">
        <v>915</v>
      </c>
      <c r="C1998" t="s">
        <v>24</v>
      </c>
      <c r="D1998" s="11">
        <v>2004</v>
      </c>
      <c r="E1998" t="s">
        <v>10004</v>
      </c>
      <c r="F1998">
        <v>5.8</v>
      </c>
      <c r="G1998">
        <v>76000</v>
      </c>
      <c r="H1998" t="s">
        <v>3435</v>
      </c>
      <c r="I1998" t="s">
        <v>9296</v>
      </c>
      <c r="J1998" t="s">
        <v>705</v>
      </c>
      <c r="K1998" t="s">
        <v>7</v>
      </c>
      <c r="L1998" s="7">
        <v>40000000</v>
      </c>
      <c r="M1998" s="7">
        <v>134734481</v>
      </c>
      <c r="N1998" t="s">
        <v>119</v>
      </c>
      <c r="O1998">
        <v>113</v>
      </c>
      <c r="P1998" s="8">
        <f>_xlfn.XLOOKUP(D1998,Consumer_Price_Index!A:A,Consumer_Price_Index!B:B)</f>
        <v>188.9</v>
      </c>
      <c r="Q1998" s="13">
        <f>IF(ISNUMBER(M1998), M1998*(Consumer_Price_Index!$B$45/(_xlfn.XLOOKUP('Working Data'!D4521,Consumer_Price_Index!A:A,Consumer_Price_Index!B:B))), "Missing")</f>
        <v>167497333.17299062</v>
      </c>
      <c r="R1998" t="str">
        <f t="shared" si="31"/>
        <v>Yes</v>
      </c>
    </row>
    <row r="1999" spans="1:18" x14ac:dyDescent="0.25">
      <c r="A1999" t="s">
        <v>13804</v>
      </c>
      <c r="B1999" t="s">
        <v>41</v>
      </c>
      <c r="C1999" t="s">
        <v>5</v>
      </c>
      <c r="D1999" s="11">
        <v>1997</v>
      </c>
      <c r="E1999" t="s">
        <v>13603</v>
      </c>
      <c r="F1999">
        <v>5.8</v>
      </c>
      <c r="G1999">
        <v>26000</v>
      </c>
      <c r="H1999" t="s">
        <v>7066</v>
      </c>
      <c r="I1999" t="s">
        <v>13803</v>
      </c>
      <c r="J1999" t="s">
        <v>13802</v>
      </c>
      <c r="K1999" t="s">
        <v>265</v>
      </c>
      <c r="L1999" s="7">
        <v>40000000</v>
      </c>
      <c r="M1999" s="7">
        <v>33956608</v>
      </c>
      <c r="N1999" t="s">
        <v>10284</v>
      </c>
      <c r="O1999">
        <v>110</v>
      </c>
      <c r="P1999" s="8">
        <f>_xlfn.XLOOKUP(D1999,Consumer_Price_Index!A:A,Consumer_Price_Index!B:B)</f>
        <v>160.5</v>
      </c>
      <c r="Q1999" s="13">
        <f>IF(ISNUMBER(M1999), M1999*(Consumer_Price_Index!$B$45/(_xlfn.XLOOKUP('Working Data'!D3133,Consumer_Price_Index!A:A,Consumer_Price_Index!B:B))), "Missing")</f>
        <v>48056565.06084533</v>
      </c>
      <c r="R1999" t="str">
        <f t="shared" si="31"/>
        <v>Yes</v>
      </c>
    </row>
    <row r="2000" spans="1:18" x14ac:dyDescent="0.25">
      <c r="A2000" t="s">
        <v>9442</v>
      </c>
      <c r="B2000" t="s">
        <v>68</v>
      </c>
      <c r="C2000" t="s">
        <v>24</v>
      </c>
      <c r="D2000" s="11">
        <v>2005</v>
      </c>
      <c r="E2000" t="s">
        <v>9441</v>
      </c>
      <c r="F2000">
        <v>5.8</v>
      </c>
      <c r="G2000">
        <v>36000</v>
      </c>
      <c r="H2000" t="s">
        <v>9440</v>
      </c>
      <c r="I2000" t="s">
        <v>9439</v>
      </c>
      <c r="J2000" t="s">
        <v>1237</v>
      </c>
      <c r="K2000" t="s">
        <v>7</v>
      </c>
      <c r="M2000" s="7">
        <v>40442443</v>
      </c>
      <c r="N2000" t="s">
        <v>9438</v>
      </c>
      <c r="O2000">
        <v>94</v>
      </c>
      <c r="P2000" s="8">
        <f>_xlfn.XLOOKUP(D2000,Consumer_Price_Index!A:A,Consumer_Price_Index!B:B)</f>
        <v>195.3</v>
      </c>
      <c r="Q2000" s="13">
        <f>IF(ISNUMBER(M2000), M2000*(Consumer_Price_Index!$B$45/(_xlfn.XLOOKUP('Working Data'!D4728,Consumer_Price_Index!A:A,Consumer_Price_Index!B:B))), "Missing")</f>
        <v>87831877.277975753</v>
      </c>
      <c r="R2000" t="str">
        <f t="shared" si="31"/>
        <v>No</v>
      </c>
    </row>
    <row r="2001" spans="1:18" x14ac:dyDescent="0.25">
      <c r="A2001" t="s">
        <v>11830</v>
      </c>
      <c r="B2001" t="s">
        <v>41</v>
      </c>
      <c r="C2001" t="s">
        <v>34</v>
      </c>
      <c r="D2001" s="11">
        <v>2000</v>
      </c>
      <c r="E2001" t="s">
        <v>11829</v>
      </c>
      <c r="F2001">
        <v>5.8</v>
      </c>
      <c r="G2001">
        <v>2200</v>
      </c>
      <c r="H2001" t="s">
        <v>5210</v>
      </c>
      <c r="I2001" t="s">
        <v>2727</v>
      </c>
      <c r="J2001" t="s">
        <v>11828</v>
      </c>
      <c r="K2001" t="s">
        <v>7</v>
      </c>
      <c r="L2001" s="7">
        <v>1000000</v>
      </c>
      <c r="M2001" s="7">
        <v>13276</v>
      </c>
      <c r="N2001" t="s">
        <v>11827</v>
      </c>
      <c r="O2001">
        <v>82</v>
      </c>
      <c r="P2001" s="8">
        <f>_xlfn.XLOOKUP(D2001,Consumer_Price_Index!A:A,Consumer_Price_Index!B:B)</f>
        <v>172.2</v>
      </c>
      <c r="Q2001" s="13">
        <f>IF(ISNUMBER(M2001), M2001*(Consumer_Price_Index!$B$45/(_xlfn.XLOOKUP('Working Data'!D3832,Consumer_Price_Index!A:A,Consumer_Price_Index!B:B))), "Missing")</f>
        <v>16109.905217045001</v>
      </c>
      <c r="R2001" t="str">
        <f t="shared" si="31"/>
        <v>Yes</v>
      </c>
    </row>
    <row r="2002" spans="1:18" x14ac:dyDescent="0.25">
      <c r="A2002" t="s">
        <v>20916</v>
      </c>
      <c r="B2002" t="s">
        <v>41</v>
      </c>
      <c r="C2002" t="s">
        <v>24</v>
      </c>
      <c r="D2002" s="11">
        <v>1983</v>
      </c>
      <c r="E2002" t="s">
        <v>20915</v>
      </c>
      <c r="F2002">
        <v>5.8</v>
      </c>
      <c r="G2002">
        <v>4700</v>
      </c>
      <c r="H2002" t="s">
        <v>13551</v>
      </c>
      <c r="I2002" t="s">
        <v>20914</v>
      </c>
      <c r="J2002" t="s">
        <v>14801</v>
      </c>
      <c r="K2002" t="s">
        <v>7</v>
      </c>
      <c r="L2002" s="7">
        <v>12000000</v>
      </c>
      <c r="M2002" s="7">
        <v>14000000</v>
      </c>
      <c r="N2002" t="s">
        <v>19358</v>
      </c>
      <c r="O2002">
        <v>103</v>
      </c>
      <c r="P2002" s="8">
        <f>_xlfn.XLOOKUP(D2002,Consumer_Price_Index!A:A,Consumer_Price_Index!B:B)</f>
        <v>99.6</v>
      </c>
      <c r="Q2002" s="13">
        <f>IF(ISNUMBER(M2002), M2002*(Consumer_Price_Index!$B$45/(_xlfn.XLOOKUP('Working Data'!D428,Consumer_Price_Index!A:A,Consumer_Price_Index!B:B))), "Missing")</f>
        <v>34401612.903225802</v>
      </c>
      <c r="R2002" t="str">
        <f t="shared" si="31"/>
        <v>Yes</v>
      </c>
    </row>
    <row r="2003" spans="1:18" x14ac:dyDescent="0.25">
      <c r="A2003" t="s">
        <v>8959</v>
      </c>
      <c r="B2003" t="s">
        <v>41</v>
      </c>
      <c r="C2003" t="s">
        <v>5</v>
      </c>
      <c r="D2003" s="11">
        <v>2006</v>
      </c>
      <c r="E2003" t="s">
        <v>8943</v>
      </c>
      <c r="F2003">
        <v>5.8</v>
      </c>
      <c r="G2003">
        <v>69000</v>
      </c>
      <c r="H2003" t="s">
        <v>4549</v>
      </c>
      <c r="I2003" t="s">
        <v>8958</v>
      </c>
      <c r="J2003" t="s">
        <v>8957</v>
      </c>
      <c r="K2003" t="s">
        <v>7</v>
      </c>
      <c r="L2003" s="7">
        <v>16000000</v>
      </c>
      <c r="M2003" s="7">
        <v>51764406</v>
      </c>
      <c r="N2003" t="s">
        <v>666</v>
      </c>
      <c r="O2003">
        <v>91</v>
      </c>
      <c r="P2003" s="8">
        <f>_xlfn.XLOOKUP(D2003,Consumer_Price_Index!A:A,Consumer_Price_Index!B:B)</f>
        <v>201.6</v>
      </c>
      <c r="Q2003" s="13">
        <f>IF(ISNUMBER(M2003), M2003*(Consumer_Price_Index!$B$45/(_xlfn.XLOOKUP('Working Data'!D4921,Consumer_Price_Index!A:A,Consumer_Price_Index!B:B))), "Missing")</f>
        <v>112420630.84960797</v>
      </c>
      <c r="R2003" t="str">
        <f t="shared" si="31"/>
        <v>Yes</v>
      </c>
    </row>
    <row r="2004" spans="1:18" x14ac:dyDescent="0.25">
      <c r="A2004" t="s">
        <v>5063</v>
      </c>
      <c r="B2004" t="s">
        <v>41</v>
      </c>
      <c r="C2004" t="s">
        <v>24</v>
      </c>
      <c r="D2004" s="11">
        <v>2013</v>
      </c>
      <c r="E2004" t="s">
        <v>4845</v>
      </c>
      <c r="F2004">
        <v>5.8</v>
      </c>
      <c r="G2004">
        <v>38000</v>
      </c>
      <c r="H2004" t="s">
        <v>5062</v>
      </c>
      <c r="I2004" t="s">
        <v>5062</v>
      </c>
      <c r="J2004" t="s">
        <v>2393</v>
      </c>
      <c r="K2004" t="s">
        <v>7</v>
      </c>
      <c r="L2004" s="7">
        <v>1500000</v>
      </c>
      <c r="M2004" s="7">
        <v>3909596</v>
      </c>
      <c r="N2004" t="s">
        <v>837</v>
      </c>
      <c r="O2004">
        <v>104</v>
      </c>
      <c r="P2004" s="8">
        <f>_xlfn.XLOOKUP(D2004,Consumer_Price_Index!A:A,Consumer_Price_Index!B:B)</f>
        <v>233</v>
      </c>
      <c r="Q2004" s="13">
        <f>IF(ISNUMBER(M2004), M2004*(Consumer_Price_Index!$B$45/(_xlfn.XLOOKUP('Working Data'!D6336,Consumer_Price_Index!A:A,Consumer_Price_Index!B:B))), "Missing")</f>
        <v>5188388.0714285709</v>
      </c>
      <c r="R2004" t="str">
        <f t="shared" si="31"/>
        <v>Yes</v>
      </c>
    </row>
    <row r="2005" spans="1:18" x14ac:dyDescent="0.25">
      <c r="A2005" t="s">
        <v>21411</v>
      </c>
      <c r="B2005" t="s">
        <v>101</v>
      </c>
      <c r="C2005" t="s">
        <v>24</v>
      </c>
      <c r="D2005" s="11">
        <v>1982</v>
      </c>
      <c r="E2005" t="s">
        <v>21410</v>
      </c>
      <c r="F2005">
        <v>5.8</v>
      </c>
      <c r="G2005">
        <v>11000</v>
      </c>
      <c r="H2005" t="s">
        <v>8887</v>
      </c>
      <c r="I2005" t="s">
        <v>13032</v>
      </c>
      <c r="J2005" t="s">
        <v>16749</v>
      </c>
      <c r="K2005" t="s">
        <v>7</v>
      </c>
      <c r="L2005" s="7">
        <v>17000000</v>
      </c>
      <c r="M2005" s="7">
        <v>47118057</v>
      </c>
      <c r="N2005" t="s">
        <v>114</v>
      </c>
      <c r="O2005">
        <v>102</v>
      </c>
      <c r="P2005" s="8">
        <f>_xlfn.XLOOKUP(D2005,Consumer_Price_Index!A:A,Consumer_Price_Index!B:B)</f>
        <v>96.5</v>
      </c>
      <c r="Q2005" s="13">
        <f>IF(ISNUMBER(M2005), M2005*(Consumer_Price_Index!$B$45/(_xlfn.XLOOKUP('Working Data'!D252,Consumer_Price_Index!A:A,Consumer_Price_Index!B:B))), "Missing")</f>
        <v>115781225.54758063</v>
      </c>
      <c r="R2005" t="str">
        <f t="shared" si="31"/>
        <v>Yes</v>
      </c>
    </row>
    <row r="2006" spans="1:18" x14ac:dyDescent="0.25">
      <c r="A2006" t="s">
        <v>6808</v>
      </c>
      <c r="B2006" t="s">
        <v>41</v>
      </c>
      <c r="C2006" t="s">
        <v>11</v>
      </c>
      <c r="D2006" s="11">
        <v>2010</v>
      </c>
      <c r="F2006">
        <v>5.8</v>
      </c>
      <c r="G2006">
        <v>104000</v>
      </c>
      <c r="H2006" t="s">
        <v>6443</v>
      </c>
      <c r="I2006" t="s">
        <v>6807</v>
      </c>
      <c r="J2006" t="s">
        <v>1843</v>
      </c>
      <c r="P2006" s="8">
        <f>_xlfn.XLOOKUP(D2006,Consumer_Price_Index!A:A,Consumer_Price_Index!B:B)</f>
        <v>218.1</v>
      </c>
      <c r="Q2006" s="13" t="str">
        <f>IF(ISNUMBER(M2006), M2006*(Consumer_Price_Index!$B$45/(_xlfn.XLOOKUP('Working Data'!D5732,Consumer_Price_Index!A:A,Consumer_Price_Index!B:B))), "Missing")</f>
        <v>Missing</v>
      </c>
      <c r="R2006" t="str">
        <f t="shared" si="31"/>
        <v>No</v>
      </c>
    </row>
    <row r="2007" spans="1:18" x14ac:dyDescent="0.25">
      <c r="A2007" t="s">
        <v>20488</v>
      </c>
      <c r="B2007" t="s">
        <v>52</v>
      </c>
      <c r="C2007" t="s">
        <v>87</v>
      </c>
      <c r="D2007" s="11">
        <v>1984</v>
      </c>
      <c r="E2007" t="s">
        <v>20487</v>
      </c>
      <c r="F2007">
        <v>5.8</v>
      </c>
      <c r="G2007">
        <v>1600</v>
      </c>
      <c r="H2007" t="s">
        <v>17834</v>
      </c>
      <c r="I2007" t="s">
        <v>17834</v>
      </c>
      <c r="J2007" t="s">
        <v>20486</v>
      </c>
      <c r="K2007" t="s">
        <v>7</v>
      </c>
      <c r="L2007" s="7">
        <v>9000000</v>
      </c>
      <c r="M2007" s="7">
        <v>10435015</v>
      </c>
      <c r="N2007" t="s">
        <v>14963</v>
      </c>
      <c r="O2007">
        <v>100</v>
      </c>
      <c r="P2007" s="8">
        <f>_xlfn.XLOOKUP(D2007,Consumer_Price_Index!A:A,Consumer_Price_Index!B:B)</f>
        <v>103.9</v>
      </c>
      <c r="Q2007" s="13">
        <f>IF(ISNUMBER(M2007), M2007*(Consumer_Price_Index!$B$45/(_xlfn.XLOOKUP('Working Data'!D591,Consumer_Price_Index!A:A,Consumer_Price_Index!B:B))), "Missing")</f>
        <v>21454447.169365723</v>
      </c>
      <c r="R2007" t="str">
        <f t="shared" si="31"/>
        <v>Yes</v>
      </c>
    </row>
    <row r="2008" spans="1:18" x14ac:dyDescent="0.25">
      <c r="A2008" t="s">
        <v>4102</v>
      </c>
      <c r="B2008" t="s">
        <v>68</v>
      </c>
      <c r="C2008" t="s">
        <v>24</v>
      </c>
      <c r="D2008" s="11">
        <v>2014</v>
      </c>
      <c r="E2008" t="s">
        <v>4101</v>
      </c>
      <c r="F2008">
        <v>5.8</v>
      </c>
      <c r="G2008">
        <v>20000</v>
      </c>
      <c r="H2008" t="s">
        <v>697</v>
      </c>
      <c r="I2008" t="s">
        <v>4100</v>
      </c>
      <c r="J2008" t="s">
        <v>1313</v>
      </c>
      <c r="K2008" t="s">
        <v>7</v>
      </c>
      <c r="L2008" s="7">
        <v>24000000</v>
      </c>
      <c r="M2008" s="7">
        <v>70181428</v>
      </c>
      <c r="N2008" t="s">
        <v>3763</v>
      </c>
      <c r="O2008">
        <v>106</v>
      </c>
      <c r="P2008" s="8">
        <f>_xlfn.XLOOKUP(D2008,Consumer_Price_Index!A:A,Consumer_Price_Index!B:B)</f>
        <v>236.7</v>
      </c>
      <c r="Q2008" s="13">
        <f>IF(ISNUMBER(M2008), M2008*(Consumer_Price_Index!$B$45/(_xlfn.XLOOKUP('Working Data'!D6635,Consumer_Price_Index!A:A,Consumer_Price_Index!B:B))), "Missing")</f>
        <v>87247168.957976341</v>
      </c>
      <c r="R2008" t="str">
        <f t="shared" si="31"/>
        <v>Yes</v>
      </c>
    </row>
    <row r="2009" spans="1:18" x14ac:dyDescent="0.25">
      <c r="A2009" t="s">
        <v>14426</v>
      </c>
      <c r="B2009" t="s">
        <v>41</v>
      </c>
      <c r="C2009" t="s">
        <v>438</v>
      </c>
      <c r="D2009" s="11">
        <v>1996</v>
      </c>
      <c r="E2009" t="s">
        <v>14043</v>
      </c>
      <c r="F2009">
        <v>5.8</v>
      </c>
      <c r="G2009">
        <v>29000</v>
      </c>
      <c r="H2009" t="s">
        <v>120</v>
      </c>
      <c r="I2009" t="s">
        <v>763</v>
      </c>
      <c r="J2009" t="s">
        <v>14425</v>
      </c>
      <c r="K2009" t="s">
        <v>7</v>
      </c>
      <c r="L2009" s="7">
        <v>8500000</v>
      </c>
      <c r="M2009" s="7">
        <v>15315484</v>
      </c>
      <c r="N2009" t="s">
        <v>108</v>
      </c>
      <c r="O2009">
        <v>93</v>
      </c>
      <c r="P2009" s="8">
        <f>_xlfn.XLOOKUP(D2009,Consumer_Price_Index!A:A,Consumer_Price_Index!B:B)</f>
        <v>156.9</v>
      </c>
      <c r="Q2009" s="13">
        <f>IF(ISNUMBER(M2009), M2009*(Consumer_Price_Index!$B$45/(_xlfn.XLOOKUP('Working Data'!D2887,Consumer_Price_Index!A:A,Consumer_Price_Index!B:B))), "Missing")</f>
        <v>29742689.450605478</v>
      </c>
      <c r="R2009" t="str">
        <f t="shared" si="31"/>
        <v>Yes</v>
      </c>
    </row>
    <row r="2010" spans="1:18" x14ac:dyDescent="0.25">
      <c r="A2010" t="s">
        <v>13461</v>
      </c>
      <c r="B2010" t="s">
        <v>68</v>
      </c>
      <c r="C2010" t="s">
        <v>24</v>
      </c>
      <c r="D2010" s="11">
        <v>1997</v>
      </c>
      <c r="E2010" t="s">
        <v>13460</v>
      </c>
      <c r="F2010">
        <v>5.8</v>
      </c>
      <c r="G2010">
        <v>6000</v>
      </c>
      <c r="H2010" t="s">
        <v>6671</v>
      </c>
      <c r="I2010" t="s">
        <v>946</v>
      </c>
      <c r="J2010" t="s">
        <v>13459</v>
      </c>
      <c r="K2010" t="s">
        <v>7</v>
      </c>
      <c r="M2010" s="7">
        <v>14598571</v>
      </c>
      <c r="N2010" t="s">
        <v>13458</v>
      </c>
      <c r="O2010">
        <v>98</v>
      </c>
      <c r="P2010" s="8">
        <f>_xlfn.XLOOKUP(D2010,Consumer_Price_Index!A:A,Consumer_Price_Index!B:B)</f>
        <v>160.5</v>
      </c>
      <c r="Q2010" s="13">
        <f>IF(ISNUMBER(M2010), M2010*(Consumer_Price_Index!$B$45/(_xlfn.XLOOKUP('Working Data'!D3243,Consumer_Price_Index!A:A,Consumer_Price_Index!B:B))), "Missing")</f>
        <v>17396107.093077827</v>
      </c>
      <c r="R2010" t="str">
        <f t="shared" si="31"/>
        <v>No</v>
      </c>
    </row>
    <row r="2011" spans="1:18" x14ac:dyDescent="0.25">
      <c r="A2011" t="s">
        <v>19557</v>
      </c>
      <c r="B2011" t="s">
        <v>41</v>
      </c>
      <c r="C2011" t="s">
        <v>24</v>
      </c>
      <c r="D2011" s="11">
        <v>1986</v>
      </c>
      <c r="E2011" t="s">
        <v>19556</v>
      </c>
      <c r="F2011">
        <v>5.8</v>
      </c>
      <c r="G2011">
        <v>6200</v>
      </c>
      <c r="H2011" t="s">
        <v>591</v>
      </c>
      <c r="I2011" t="s">
        <v>18263</v>
      </c>
      <c r="J2011" t="s">
        <v>19555</v>
      </c>
      <c r="K2011" t="s">
        <v>7</v>
      </c>
      <c r="M2011" s="7">
        <v>6797218</v>
      </c>
      <c r="N2011" t="s">
        <v>18160</v>
      </c>
      <c r="O2011">
        <v>98</v>
      </c>
      <c r="P2011" s="8">
        <f>_xlfn.XLOOKUP(D2011,Consumer_Price_Index!A:A,Consumer_Price_Index!B:B)</f>
        <v>109.6</v>
      </c>
      <c r="Q2011" s="13">
        <f>IF(ISNUMBER(M2011), M2011*(Consumer_Price_Index!$B$45/(_xlfn.XLOOKUP('Working Data'!D945,Consumer_Price_Index!A:A,Consumer_Price_Index!B:B))), "Missing")</f>
        <v>11694592.45962733</v>
      </c>
      <c r="R2011" t="str">
        <f t="shared" si="31"/>
        <v>No</v>
      </c>
    </row>
    <row r="2012" spans="1:18" x14ac:dyDescent="0.25">
      <c r="A2012" t="s">
        <v>18066</v>
      </c>
      <c r="B2012" t="s">
        <v>101</v>
      </c>
      <c r="C2012" t="s">
        <v>100</v>
      </c>
      <c r="D2012" s="11">
        <v>1989</v>
      </c>
      <c r="E2012" t="s">
        <v>17854</v>
      </c>
      <c r="F2012">
        <v>5.8</v>
      </c>
      <c r="G2012">
        <v>9600</v>
      </c>
      <c r="H2012" t="s">
        <v>16719</v>
      </c>
      <c r="I2012" t="s">
        <v>18065</v>
      </c>
      <c r="J2012" t="s">
        <v>14280</v>
      </c>
      <c r="K2012" t="s">
        <v>7</v>
      </c>
      <c r="L2012" s="7">
        <v>18000000</v>
      </c>
      <c r="M2012" s="7">
        <v>8508843</v>
      </c>
      <c r="N2012" t="s">
        <v>17833</v>
      </c>
      <c r="O2012">
        <v>105</v>
      </c>
      <c r="P2012" s="8">
        <f>_xlfn.XLOOKUP(D2012,Consumer_Price_Index!A:A,Consumer_Price_Index!B:B)</f>
        <v>124</v>
      </c>
      <c r="Q2012" s="13">
        <f>IF(ISNUMBER(M2012), M2012*(Consumer_Price_Index!$B$45/(_xlfn.XLOOKUP('Working Data'!D1500,Consumer_Price_Index!A:A,Consumer_Price_Index!B:B))), "Missing")</f>
        <v>17012102.769685037</v>
      </c>
      <c r="R2012" t="str">
        <f t="shared" si="31"/>
        <v>Yes</v>
      </c>
    </row>
    <row r="2013" spans="1:18" x14ac:dyDescent="0.25">
      <c r="A2013" t="s">
        <v>1285</v>
      </c>
      <c r="B2013" t="s">
        <v>68</v>
      </c>
      <c r="C2013" t="s">
        <v>24</v>
      </c>
      <c r="D2013" s="11">
        <v>2018</v>
      </c>
      <c r="E2013" t="s">
        <v>1284</v>
      </c>
      <c r="F2013">
        <v>5.8</v>
      </c>
      <c r="G2013">
        <v>13000</v>
      </c>
      <c r="H2013" t="s">
        <v>1283</v>
      </c>
      <c r="I2013" t="s">
        <v>1282</v>
      </c>
      <c r="J2013" t="s">
        <v>1281</v>
      </c>
      <c r="K2013" t="s">
        <v>7</v>
      </c>
      <c r="L2013" s="7">
        <v>19000000</v>
      </c>
      <c r="M2013" s="7">
        <v>46664414</v>
      </c>
      <c r="N2013" t="s">
        <v>856</v>
      </c>
      <c r="O2013">
        <v>103</v>
      </c>
      <c r="P2013" s="8">
        <f>_xlfn.XLOOKUP(D2013,Consumer_Price_Index!A:A,Consumer_Price_Index!B:B)</f>
        <v>251.1</v>
      </c>
      <c r="Q2013" s="13">
        <f>IF(ISNUMBER(M2013), M2013*(Consumer_Price_Index!$B$45/(_xlfn.XLOOKUP('Working Data'!D7407,Consumer_Price_Index!A:A,Consumer_Price_Index!B:B))), "Missing")</f>
        <v>61024235.818884119</v>
      </c>
      <c r="R2013" t="str">
        <f t="shared" si="31"/>
        <v>Yes</v>
      </c>
    </row>
    <row r="2014" spans="1:18" x14ac:dyDescent="0.25">
      <c r="A2014" t="s">
        <v>3330</v>
      </c>
      <c r="B2014" t="s">
        <v>41</v>
      </c>
      <c r="C2014" t="s">
        <v>34</v>
      </c>
      <c r="D2014" s="11">
        <v>2016</v>
      </c>
      <c r="E2014" t="s">
        <v>2986</v>
      </c>
      <c r="F2014">
        <v>5.8</v>
      </c>
      <c r="G2014">
        <v>72000</v>
      </c>
      <c r="H2014" t="s">
        <v>3329</v>
      </c>
      <c r="I2014" t="s">
        <v>3328</v>
      </c>
      <c r="J2014" t="s">
        <v>2864</v>
      </c>
      <c r="K2014" t="s">
        <v>7</v>
      </c>
      <c r="L2014" s="7">
        <v>35000000</v>
      </c>
      <c r="M2014" s="7">
        <v>81093313</v>
      </c>
      <c r="N2014" t="s">
        <v>777</v>
      </c>
      <c r="O2014">
        <v>91</v>
      </c>
      <c r="P2014" s="8">
        <f>_xlfn.XLOOKUP(D2014,Consumer_Price_Index!A:A,Consumer_Price_Index!B:B)</f>
        <v>240</v>
      </c>
      <c r="Q2014" s="13">
        <f>IF(ISNUMBER(M2014), M2014*(Consumer_Price_Index!$B$45/(_xlfn.XLOOKUP('Working Data'!D6883,Consumer_Price_Index!A:A,Consumer_Price_Index!B:B))), "Missing")</f>
        <v>157483317.21542382</v>
      </c>
      <c r="R2014" t="str">
        <f t="shared" si="31"/>
        <v>Yes</v>
      </c>
    </row>
    <row r="2015" spans="1:18" x14ac:dyDescent="0.25">
      <c r="A2015" t="s">
        <v>410</v>
      </c>
      <c r="B2015" t="s">
        <v>41</v>
      </c>
      <c r="C2015" t="s">
        <v>409</v>
      </c>
      <c r="D2015" s="11">
        <v>2019</v>
      </c>
      <c r="E2015" t="s">
        <v>257</v>
      </c>
      <c r="F2015">
        <v>5.8</v>
      </c>
      <c r="G2015">
        <v>13000</v>
      </c>
      <c r="H2015" t="s">
        <v>408</v>
      </c>
      <c r="I2015" t="s">
        <v>407</v>
      </c>
      <c r="J2015" t="s">
        <v>406</v>
      </c>
      <c r="K2015" t="s">
        <v>7</v>
      </c>
      <c r="L2015" s="7">
        <v>6000000</v>
      </c>
      <c r="M2015" s="7">
        <v>21354152</v>
      </c>
      <c r="N2015" t="s">
        <v>405</v>
      </c>
      <c r="O2015">
        <v>109</v>
      </c>
      <c r="P2015" s="8">
        <f>_xlfn.XLOOKUP(D2015,Consumer_Price_Index!A:A,Consumer_Price_Index!B:B)</f>
        <v>255.7</v>
      </c>
      <c r="Q2015" s="13">
        <f>IF(ISNUMBER(M2015), M2015*(Consumer_Price_Index!$B$45/(_xlfn.XLOOKUP('Working Data'!D7596,Consumer_Price_Index!A:A,Consumer_Price_Index!B:B))), "Missing")</f>
        <v>40539626.880996883</v>
      </c>
      <c r="R2015" t="str">
        <f t="shared" si="31"/>
        <v>Yes</v>
      </c>
    </row>
    <row r="2016" spans="1:18" x14ac:dyDescent="0.25">
      <c r="A2016" t="s">
        <v>5647</v>
      </c>
      <c r="B2016" t="s">
        <v>41</v>
      </c>
      <c r="C2016" t="s">
        <v>5</v>
      </c>
      <c r="D2016" s="11">
        <v>2012</v>
      </c>
      <c r="E2016" t="s">
        <v>5460</v>
      </c>
      <c r="F2016">
        <v>5.8</v>
      </c>
      <c r="G2016">
        <v>58000</v>
      </c>
      <c r="H2016" t="s">
        <v>32</v>
      </c>
      <c r="I2016" t="s">
        <v>5646</v>
      </c>
      <c r="J2016" t="s">
        <v>5645</v>
      </c>
      <c r="K2016" t="s">
        <v>7</v>
      </c>
      <c r="M2016" s="7">
        <v>1944287</v>
      </c>
      <c r="N2016" t="s">
        <v>5644</v>
      </c>
      <c r="O2016">
        <v>116</v>
      </c>
      <c r="P2016" s="8">
        <f>_xlfn.XLOOKUP(D2016,Consumer_Price_Index!A:A,Consumer_Price_Index!B:B)</f>
        <v>229.6</v>
      </c>
      <c r="Q2016" s="13">
        <f>IF(ISNUMBER(M2016), M2016*(Consumer_Price_Index!$B$45/(_xlfn.XLOOKUP('Working Data'!D6146,Consumer_Price_Index!A:A,Consumer_Price_Index!B:B))), "Missing")</f>
        <v>2857811.1379643027</v>
      </c>
      <c r="R2016" t="str">
        <f t="shared" si="31"/>
        <v>No</v>
      </c>
    </row>
    <row r="2017" spans="1:18" x14ac:dyDescent="0.25">
      <c r="A2017" t="s">
        <v>1938</v>
      </c>
      <c r="B2017" t="s">
        <v>41</v>
      </c>
      <c r="C2017" t="s">
        <v>5</v>
      </c>
      <c r="D2017" s="11">
        <v>1981</v>
      </c>
      <c r="E2017" t="s">
        <v>21379</v>
      </c>
      <c r="F2017">
        <v>5.8</v>
      </c>
      <c r="G2017">
        <v>2600</v>
      </c>
      <c r="H2017" t="s">
        <v>18219</v>
      </c>
      <c r="I2017" t="s">
        <v>21641</v>
      </c>
      <c r="J2017" t="s">
        <v>21640</v>
      </c>
      <c r="K2017" t="s">
        <v>265</v>
      </c>
      <c r="M2017" s="7">
        <v>5229643</v>
      </c>
      <c r="N2017" t="s">
        <v>21639</v>
      </c>
      <c r="O2017">
        <v>92</v>
      </c>
      <c r="P2017" s="8">
        <f>_xlfn.XLOOKUP(D2017,Consumer_Price_Index!A:A,Consumer_Price_Index!B:B)</f>
        <v>90.9</v>
      </c>
      <c r="Q2017" s="13">
        <f>IF(ISNUMBER(M2017), M2017*(Consumer_Price_Index!$B$45/(_xlfn.XLOOKUP('Working Data'!D165,Consumer_Price_Index!A:A,Consumer_Price_Index!B:B))), "Missing")</f>
        <v>8435533.2032821588</v>
      </c>
      <c r="R2017" t="str">
        <f t="shared" si="31"/>
        <v>No</v>
      </c>
    </row>
    <row r="2018" spans="1:18" x14ac:dyDescent="0.25">
      <c r="A2018" t="s">
        <v>1221</v>
      </c>
      <c r="B2018" t="s">
        <v>41</v>
      </c>
      <c r="C2018" t="s">
        <v>11</v>
      </c>
      <c r="D2018" s="11">
        <v>2018</v>
      </c>
      <c r="E2018" t="s">
        <v>1220</v>
      </c>
      <c r="F2018">
        <v>5.8</v>
      </c>
      <c r="G2018">
        <v>17000</v>
      </c>
      <c r="H2018" t="s">
        <v>1219</v>
      </c>
      <c r="I2018" t="s">
        <v>1219</v>
      </c>
      <c r="J2018" t="s">
        <v>1218</v>
      </c>
      <c r="K2018" t="s">
        <v>7</v>
      </c>
      <c r="M2018" s="7">
        <v>1399272</v>
      </c>
      <c r="N2018" t="s">
        <v>1217</v>
      </c>
      <c r="O2018">
        <v>114</v>
      </c>
      <c r="P2018" s="8">
        <f>_xlfn.XLOOKUP(D2018,Consumer_Price_Index!A:A,Consumer_Price_Index!B:B)</f>
        <v>251.1</v>
      </c>
      <c r="Q2018" s="13">
        <f>IF(ISNUMBER(M2018), M2018*(Consumer_Price_Index!$B$45/(_xlfn.XLOOKUP('Working Data'!D7420,Consumer_Price_Index!A:A,Consumer_Price_Index!B:B))), "Missing")</f>
        <v>1667415.6370746971</v>
      </c>
      <c r="R2018" t="str">
        <f t="shared" si="31"/>
        <v>No</v>
      </c>
    </row>
    <row r="2019" spans="1:18" x14ac:dyDescent="0.25">
      <c r="A2019" t="s">
        <v>10616</v>
      </c>
      <c r="B2019" t="s">
        <v>101</v>
      </c>
      <c r="C2019" t="s">
        <v>24</v>
      </c>
      <c r="D2019" s="11">
        <v>2003</v>
      </c>
      <c r="E2019" t="s">
        <v>10493</v>
      </c>
      <c r="F2019">
        <v>5.8</v>
      </c>
      <c r="G2019">
        <v>61000</v>
      </c>
      <c r="H2019" t="s">
        <v>9838</v>
      </c>
      <c r="I2019" t="s">
        <v>10615</v>
      </c>
      <c r="J2019" t="s">
        <v>8309</v>
      </c>
      <c r="K2019" t="s">
        <v>7</v>
      </c>
      <c r="L2019" s="7">
        <v>25000000</v>
      </c>
      <c r="M2019" s="7">
        <v>50732139</v>
      </c>
      <c r="N2019" t="s">
        <v>138</v>
      </c>
      <c r="O2019">
        <v>105</v>
      </c>
      <c r="P2019" s="8">
        <f>_xlfn.XLOOKUP(D2019,Consumer_Price_Index!A:A,Consumer_Price_Index!B:B)</f>
        <v>184</v>
      </c>
      <c r="Q2019" s="13">
        <f>IF(ISNUMBER(M2019), M2019*(Consumer_Price_Index!$B$45/(_xlfn.XLOOKUP('Working Data'!D4293,Consumer_Price_Index!A:A,Consumer_Price_Index!B:B))), "Missing")</f>
        <v>63068473.085679315</v>
      </c>
      <c r="R2019" t="str">
        <f t="shared" si="31"/>
        <v>Yes</v>
      </c>
    </row>
    <row r="2020" spans="1:18" x14ac:dyDescent="0.25">
      <c r="A2020" t="s">
        <v>8408</v>
      </c>
      <c r="B2020" t="s">
        <v>68</v>
      </c>
      <c r="C2020" t="s">
        <v>34</v>
      </c>
      <c r="D2020" s="11">
        <v>2007</v>
      </c>
      <c r="E2020" t="s">
        <v>8407</v>
      </c>
      <c r="F2020">
        <v>5.8</v>
      </c>
      <c r="G2020">
        <v>115000</v>
      </c>
      <c r="H2020" t="s">
        <v>3580</v>
      </c>
      <c r="I2020" t="s">
        <v>8406</v>
      </c>
      <c r="J2020" t="s">
        <v>8405</v>
      </c>
      <c r="K2020" t="s">
        <v>7</v>
      </c>
      <c r="M2020" s="7">
        <v>253625427</v>
      </c>
      <c r="N2020" t="s">
        <v>6122</v>
      </c>
      <c r="O2020">
        <v>100</v>
      </c>
      <c r="P2020" s="8">
        <f>_xlfn.XLOOKUP(D2020,Consumer_Price_Index!A:A,Consumer_Price_Index!B:B)</f>
        <v>207.3</v>
      </c>
      <c r="Q2020" s="13">
        <f>IF(ISNUMBER(M2020), M2020*(Consumer_Price_Index!$B$45/(_xlfn.XLOOKUP('Working Data'!D5133,Consumer_Price_Index!A:A,Consumer_Price_Index!B:B))), "Missing")</f>
        <v>436361759.49689442</v>
      </c>
      <c r="R2020" t="str">
        <f t="shared" si="31"/>
        <v>No</v>
      </c>
    </row>
    <row r="2021" spans="1:18" x14ac:dyDescent="0.25">
      <c r="A2021" t="s">
        <v>20366</v>
      </c>
      <c r="B2021" t="s">
        <v>41</v>
      </c>
      <c r="C2021" t="s">
        <v>11</v>
      </c>
      <c r="D2021" s="11">
        <v>1984</v>
      </c>
      <c r="E2021" t="s">
        <v>20365</v>
      </c>
      <c r="F2021">
        <v>5.8</v>
      </c>
      <c r="G2021">
        <v>262</v>
      </c>
      <c r="H2021" t="s">
        <v>18851</v>
      </c>
      <c r="I2021" t="s">
        <v>18851</v>
      </c>
      <c r="J2021" t="s">
        <v>20364</v>
      </c>
      <c r="K2021" t="s">
        <v>7</v>
      </c>
      <c r="M2021" s="7">
        <v>343890</v>
      </c>
      <c r="N2021" t="s">
        <v>20363</v>
      </c>
      <c r="O2021">
        <v>103</v>
      </c>
      <c r="P2021" s="8">
        <f>_xlfn.XLOOKUP(D2021,Consumer_Price_Index!A:A,Consumer_Price_Index!B:B)</f>
        <v>103.9</v>
      </c>
      <c r="Q2021" s="13">
        <f>IF(ISNUMBER(M2021), M2021*(Consumer_Price_Index!$B$45/(_xlfn.XLOOKUP('Working Data'!D633,Consumer_Price_Index!A:A,Consumer_Price_Index!B:B))), "Missing")</f>
        <v>456373.18379790935</v>
      </c>
      <c r="R2021" t="str">
        <f t="shared" si="31"/>
        <v>No</v>
      </c>
    </row>
    <row r="2022" spans="1:18" x14ac:dyDescent="0.25">
      <c r="A2022" t="s">
        <v>13789</v>
      </c>
      <c r="B2022" t="s">
        <v>41</v>
      </c>
      <c r="C2022" t="s">
        <v>438</v>
      </c>
      <c r="D2022" s="11">
        <v>1997</v>
      </c>
      <c r="E2022" t="s">
        <v>13547</v>
      </c>
      <c r="F2022">
        <v>5.8</v>
      </c>
      <c r="G2022">
        <v>21000</v>
      </c>
      <c r="H2022" t="s">
        <v>13788</v>
      </c>
      <c r="I2022" t="s">
        <v>13787</v>
      </c>
      <c r="J2022" t="s">
        <v>13786</v>
      </c>
      <c r="K2022" t="s">
        <v>7</v>
      </c>
      <c r="L2022" s="7">
        <v>5000000</v>
      </c>
      <c r="M2022" s="7">
        <v>15738769</v>
      </c>
      <c r="N2022" t="s">
        <v>13785</v>
      </c>
      <c r="O2022">
        <v>90</v>
      </c>
      <c r="P2022" s="8">
        <f>_xlfn.XLOOKUP(D2022,Consumer_Price_Index!A:A,Consumer_Price_Index!B:B)</f>
        <v>160.5</v>
      </c>
      <c r="Q2022" s="13">
        <f>IF(ISNUMBER(M2022), M2022*(Consumer_Price_Index!$B$45/(_xlfn.XLOOKUP('Working Data'!D3139,Consumer_Price_Index!A:A,Consumer_Price_Index!B:B))), "Missing")</f>
        <v>23133636.827303421</v>
      </c>
      <c r="R2022" t="str">
        <f t="shared" si="31"/>
        <v>Yes</v>
      </c>
    </row>
    <row r="2023" spans="1:18" x14ac:dyDescent="0.25">
      <c r="A2023" t="s">
        <v>17754</v>
      </c>
      <c r="B2023" t="s">
        <v>68</v>
      </c>
      <c r="C2023" t="s">
        <v>24</v>
      </c>
      <c r="D2023" s="11">
        <v>1989</v>
      </c>
      <c r="E2023" t="s">
        <v>17753</v>
      </c>
      <c r="F2023">
        <v>5.8</v>
      </c>
      <c r="G2023">
        <v>1600</v>
      </c>
      <c r="H2023" t="s">
        <v>17752</v>
      </c>
      <c r="I2023" t="s">
        <v>17751</v>
      </c>
      <c r="J2023" t="s">
        <v>14528</v>
      </c>
      <c r="K2023" t="s">
        <v>7</v>
      </c>
      <c r="M2023" s="7">
        <v>3690328</v>
      </c>
      <c r="N2023" t="s">
        <v>15586</v>
      </c>
      <c r="O2023">
        <v>103</v>
      </c>
      <c r="P2023" s="8">
        <f>_xlfn.XLOOKUP(D2023,Consumer_Price_Index!A:A,Consumer_Price_Index!B:B)</f>
        <v>124</v>
      </c>
      <c r="Q2023" s="13">
        <f>IF(ISNUMBER(M2023), M2023*(Consumer_Price_Index!$B$45/(_xlfn.XLOOKUP('Working Data'!D1615,Consumer_Price_Index!A:A,Consumer_Price_Index!B:B))), "Missing")</f>
        <v>5577593.9563492062</v>
      </c>
      <c r="R2023" t="str">
        <f t="shared" si="31"/>
        <v>No</v>
      </c>
    </row>
    <row r="2024" spans="1:18" x14ac:dyDescent="0.25">
      <c r="A2024" t="s">
        <v>16080</v>
      </c>
      <c r="B2024" t="s">
        <v>68</v>
      </c>
      <c r="C2024" t="s">
        <v>34</v>
      </c>
      <c r="D2024" s="11">
        <v>1992</v>
      </c>
      <c r="E2024" t="s">
        <v>16068</v>
      </c>
      <c r="F2024">
        <v>5.8</v>
      </c>
      <c r="G2024">
        <v>1500</v>
      </c>
      <c r="H2024" t="s">
        <v>16079</v>
      </c>
      <c r="I2024" t="s">
        <v>3798</v>
      </c>
      <c r="J2024" t="s">
        <v>13802</v>
      </c>
      <c r="K2024" t="s">
        <v>7</v>
      </c>
      <c r="M2024" s="7">
        <v>2791515</v>
      </c>
      <c r="N2024" t="s">
        <v>6977</v>
      </c>
      <c r="O2024">
        <v>91</v>
      </c>
      <c r="P2024" s="8">
        <f>_xlfn.XLOOKUP(D2024,Consumer_Price_Index!A:A,Consumer_Price_Index!B:B)</f>
        <v>140.30000000000001</v>
      </c>
      <c r="Q2024" s="13">
        <f>IF(ISNUMBER(M2024), M2024*(Consumer_Price_Index!$B$45/(_xlfn.XLOOKUP('Working Data'!D2234,Consumer_Price_Index!A:A,Consumer_Price_Index!B:B))), "Missing")</f>
        <v>3544060.9187499997</v>
      </c>
      <c r="R2024" t="str">
        <f t="shared" si="31"/>
        <v>No</v>
      </c>
    </row>
    <row r="2025" spans="1:18" x14ac:dyDescent="0.25">
      <c r="A2025" t="s">
        <v>6692</v>
      </c>
      <c r="B2025" t="s">
        <v>101</v>
      </c>
      <c r="C2025" t="s">
        <v>24</v>
      </c>
      <c r="D2025" s="11">
        <v>2010</v>
      </c>
      <c r="E2025" t="s">
        <v>6615</v>
      </c>
      <c r="F2025">
        <v>5.8</v>
      </c>
      <c r="G2025">
        <v>50000</v>
      </c>
      <c r="H2025" t="s">
        <v>3455</v>
      </c>
      <c r="I2025" t="s">
        <v>6691</v>
      </c>
      <c r="J2025" t="s">
        <v>886</v>
      </c>
      <c r="K2025" t="s">
        <v>7</v>
      </c>
      <c r="L2025" s="7">
        <v>20000000</v>
      </c>
      <c r="M2025" s="7">
        <v>32054369</v>
      </c>
      <c r="N2025" t="s">
        <v>6122</v>
      </c>
      <c r="O2025">
        <v>105</v>
      </c>
      <c r="P2025" s="8">
        <f>_xlfn.XLOOKUP(D2025,Consumer_Price_Index!A:A,Consumer_Price_Index!B:B)</f>
        <v>218.1</v>
      </c>
      <c r="Q2025" s="13">
        <f>IF(ISNUMBER(M2025), M2025*(Consumer_Price_Index!$B$45/(_xlfn.XLOOKUP('Working Data'!D5771,Consumer_Price_Index!A:A,Consumer_Price_Index!B:B))), "Missing")</f>
        <v>39848903.444716439</v>
      </c>
      <c r="R2025" t="str">
        <f t="shared" si="31"/>
        <v>Yes</v>
      </c>
    </row>
    <row r="2026" spans="1:18" x14ac:dyDescent="0.25">
      <c r="A2026" t="s">
        <v>10700</v>
      </c>
      <c r="B2026" t="s">
        <v>68</v>
      </c>
      <c r="C2026" t="s">
        <v>34</v>
      </c>
      <c r="D2026" s="11">
        <v>2003</v>
      </c>
      <c r="E2026" t="s">
        <v>10699</v>
      </c>
      <c r="F2026">
        <v>5.9</v>
      </c>
      <c r="G2026">
        <v>259000</v>
      </c>
      <c r="H2026" t="s">
        <v>6333</v>
      </c>
      <c r="I2026" t="s">
        <v>2708</v>
      </c>
      <c r="J2026" t="s">
        <v>4535</v>
      </c>
      <c r="K2026" t="s">
        <v>7</v>
      </c>
      <c r="L2026" s="7">
        <v>76000000</v>
      </c>
      <c r="M2026" s="7">
        <v>236350661</v>
      </c>
      <c r="N2026" t="s">
        <v>103</v>
      </c>
      <c r="O2026">
        <v>107</v>
      </c>
      <c r="P2026" s="8">
        <f>_xlfn.XLOOKUP(D2026,Consumer_Price_Index!A:A,Consumer_Price_Index!B:B)</f>
        <v>184</v>
      </c>
      <c r="Q2026" s="13">
        <f>IF(ISNUMBER(M2026), M2026*(Consumer_Price_Index!$B$45/(_xlfn.XLOOKUP('Working Data'!D4252,Consumer_Price_Index!A:A,Consumer_Price_Index!B:B))), "Missing")</f>
        <v>303865174.71181434</v>
      </c>
      <c r="R2026" t="str">
        <f t="shared" si="31"/>
        <v>Yes</v>
      </c>
    </row>
    <row r="2027" spans="1:18" x14ac:dyDescent="0.25">
      <c r="A2027" t="s">
        <v>8110</v>
      </c>
      <c r="B2027" t="s">
        <v>41</v>
      </c>
      <c r="C2027" t="s">
        <v>87</v>
      </c>
      <c r="D2027" s="11">
        <v>2007</v>
      </c>
      <c r="E2027" t="s">
        <v>7946</v>
      </c>
      <c r="F2027">
        <v>5.9</v>
      </c>
      <c r="G2027">
        <v>75000</v>
      </c>
      <c r="H2027" t="s">
        <v>7799</v>
      </c>
      <c r="I2027" t="s">
        <v>2708</v>
      </c>
      <c r="J2027" t="s">
        <v>3476</v>
      </c>
      <c r="K2027" t="s">
        <v>7</v>
      </c>
      <c r="L2027" s="7">
        <v>30000000</v>
      </c>
      <c r="M2027" s="7">
        <v>32593385</v>
      </c>
      <c r="N2027" t="s">
        <v>3187</v>
      </c>
      <c r="O2027">
        <v>108</v>
      </c>
      <c r="P2027" s="8">
        <f>_xlfn.XLOOKUP(D2027,Consumer_Price_Index!A:A,Consumer_Price_Index!B:B)</f>
        <v>207.3</v>
      </c>
      <c r="Q2027" s="13">
        <f>IF(ISNUMBER(M2027), M2027*(Consumer_Price_Index!$B$45/(_xlfn.XLOOKUP('Working Data'!D5229,Consumer_Price_Index!A:A,Consumer_Price_Index!B:B))), "Missing")</f>
        <v>72916331.934654921</v>
      </c>
      <c r="R2027" t="str">
        <f t="shared" si="31"/>
        <v>Yes</v>
      </c>
    </row>
    <row r="2028" spans="1:18" x14ac:dyDescent="0.25">
      <c r="A2028" t="s">
        <v>10029</v>
      </c>
      <c r="B2028" t="s">
        <v>101</v>
      </c>
      <c r="C2028" t="s">
        <v>24</v>
      </c>
      <c r="D2028" s="11">
        <v>2004</v>
      </c>
      <c r="E2028" t="s">
        <v>10028</v>
      </c>
      <c r="F2028">
        <v>5.9</v>
      </c>
      <c r="G2028">
        <v>83000</v>
      </c>
      <c r="H2028" t="s">
        <v>9345</v>
      </c>
      <c r="I2028" t="s">
        <v>10027</v>
      </c>
      <c r="J2028" t="s">
        <v>9343</v>
      </c>
      <c r="K2028" t="s">
        <v>7</v>
      </c>
      <c r="L2028" s="7">
        <v>19000000</v>
      </c>
      <c r="M2028" s="7">
        <v>70067909</v>
      </c>
      <c r="N2028" t="s">
        <v>138</v>
      </c>
      <c r="O2028">
        <v>95</v>
      </c>
      <c r="P2028" s="8">
        <f>_xlfn.XLOOKUP(D2028,Consumer_Price_Index!A:A,Consumer_Price_Index!B:B)</f>
        <v>188.9</v>
      </c>
      <c r="Q2028" s="13">
        <f>IF(ISNUMBER(M2028), M2028*(Consumer_Price_Index!$B$45/(_xlfn.XLOOKUP('Working Data'!D4510,Consumer_Price_Index!A:A,Consumer_Price_Index!B:B))), "Missing")</f>
        <v>187937428.45334506</v>
      </c>
      <c r="R2028" t="str">
        <f t="shared" si="31"/>
        <v>Yes</v>
      </c>
    </row>
    <row r="2029" spans="1:18" x14ac:dyDescent="0.25">
      <c r="A2029" t="s">
        <v>19229</v>
      </c>
      <c r="B2029" t="s">
        <v>101</v>
      </c>
      <c r="C2029" t="s">
        <v>11</v>
      </c>
      <c r="D2029" s="11">
        <v>1986</v>
      </c>
      <c r="E2029" t="s">
        <v>19228</v>
      </c>
      <c r="F2029">
        <v>5.9</v>
      </c>
      <c r="G2029">
        <v>675</v>
      </c>
      <c r="H2029" t="s">
        <v>19227</v>
      </c>
      <c r="I2029" t="s">
        <v>19227</v>
      </c>
      <c r="J2029" t="s">
        <v>19226</v>
      </c>
      <c r="K2029" t="s">
        <v>562</v>
      </c>
      <c r="N2029" t="s">
        <v>19225</v>
      </c>
      <c r="O2029">
        <v>102</v>
      </c>
      <c r="P2029" s="8">
        <f>_xlfn.XLOOKUP(D2029,Consumer_Price_Index!A:A,Consumer_Price_Index!B:B)</f>
        <v>109.6</v>
      </c>
      <c r="Q2029" s="13" t="str">
        <f>IF(ISNUMBER(M2029), M2029*(Consumer_Price_Index!$B$45/(_xlfn.XLOOKUP('Working Data'!D1044,Consumer_Price_Index!A:A,Consumer_Price_Index!B:B))), "Missing")</f>
        <v>Missing</v>
      </c>
      <c r="R2029" t="str">
        <f t="shared" si="31"/>
        <v>No</v>
      </c>
    </row>
    <row r="2030" spans="1:18" x14ac:dyDescent="0.25">
      <c r="A2030" t="s">
        <v>18770</v>
      </c>
      <c r="B2030" t="s">
        <v>41</v>
      </c>
      <c r="C2030" t="s">
        <v>11</v>
      </c>
      <c r="D2030" s="11">
        <v>1987</v>
      </c>
      <c r="E2030" t="s">
        <v>18769</v>
      </c>
      <c r="F2030">
        <v>5.9</v>
      </c>
      <c r="G2030">
        <v>541</v>
      </c>
      <c r="H2030" t="s">
        <v>18768</v>
      </c>
      <c r="I2030" t="s">
        <v>18768</v>
      </c>
      <c r="J2030" t="s">
        <v>15690</v>
      </c>
      <c r="K2030" t="s">
        <v>562</v>
      </c>
      <c r="M2030" s="7">
        <v>949451</v>
      </c>
      <c r="N2030" t="s">
        <v>10550</v>
      </c>
      <c r="O2030">
        <v>125</v>
      </c>
      <c r="P2030" s="8">
        <f>_xlfn.XLOOKUP(D2030,Consumer_Price_Index!A:A,Consumer_Price_Index!B:B)</f>
        <v>113.6</v>
      </c>
      <c r="Q2030" s="13">
        <f>IF(ISNUMBER(M2030), M2030*(Consumer_Price_Index!$B$45/(_xlfn.XLOOKUP('Working Data'!D1229,Consumer_Price_Index!A:A,Consumer_Price_Index!B:B))), "Missing")</f>
        <v>1152121.5440063719</v>
      </c>
      <c r="R2030" t="str">
        <f t="shared" si="31"/>
        <v>No</v>
      </c>
    </row>
    <row r="2031" spans="1:18" x14ac:dyDescent="0.25">
      <c r="A2031" t="s">
        <v>16733</v>
      </c>
      <c r="B2031" t="s">
        <v>41</v>
      </c>
      <c r="C2031" t="s">
        <v>24</v>
      </c>
      <c r="D2031" s="11">
        <v>1991</v>
      </c>
      <c r="E2031" t="s">
        <v>16678</v>
      </c>
      <c r="F2031">
        <v>5.9</v>
      </c>
      <c r="G2031">
        <v>2000</v>
      </c>
      <c r="H2031" t="s">
        <v>13700</v>
      </c>
      <c r="I2031" t="s">
        <v>16732</v>
      </c>
      <c r="J2031" t="s">
        <v>5021</v>
      </c>
      <c r="K2031" t="s">
        <v>265</v>
      </c>
      <c r="L2031" s="7">
        <v>8000000</v>
      </c>
      <c r="M2031" s="7">
        <v>10438504</v>
      </c>
      <c r="N2031" t="s">
        <v>16542</v>
      </c>
      <c r="O2031">
        <v>115</v>
      </c>
      <c r="P2031" s="8">
        <f>_xlfn.XLOOKUP(D2031,Consumer_Price_Index!A:A,Consumer_Price_Index!B:B)</f>
        <v>136.19999999999999</v>
      </c>
      <c r="Q2031" s="13">
        <f>IF(ISNUMBER(M2031), M2031*(Consumer_Price_Index!$B$45/(_xlfn.XLOOKUP('Working Data'!D1994,Consumer_Price_Index!A:A,Consumer_Price_Index!B:B))), "Missing")</f>
        <v>18470453.941927992</v>
      </c>
      <c r="R2031" t="str">
        <f t="shared" si="31"/>
        <v>Yes</v>
      </c>
    </row>
    <row r="2032" spans="1:18" x14ac:dyDescent="0.25">
      <c r="A2032" t="s">
        <v>5339</v>
      </c>
      <c r="B2032" t="s">
        <v>68</v>
      </c>
      <c r="C2032" t="s">
        <v>24</v>
      </c>
      <c r="D2032" s="11">
        <v>2012</v>
      </c>
      <c r="E2032" t="s">
        <v>5338</v>
      </c>
      <c r="F2032">
        <v>5.9</v>
      </c>
      <c r="G2032">
        <v>41000</v>
      </c>
      <c r="H2032" t="s">
        <v>5337</v>
      </c>
      <c r="I2032" t="s">
        <v>5336</v>
      </c>
      <c r="J2032" t="s">
        <v>2822</v>
      </c>
      <c r="K2032" t="s">
        <v>7</v>
      </c>
      <c r="L2032" s="7">
        <v>40000000</v>
      </c>
      <c r="M2032" s="7">
        <v>22044277</v>
      </c>
      <c r="N2032" t="s">
        <v>1461</v>
      </c>
      <c r="O2032">
        <v>91</v>
      </c>
      <c r="P2032" s="8">
        <f>_xlfn.XLOOKUP(D2032,Consumer_Price_Index!A:A,Consumer_Price_Index!B:B)</f>
        <v>229.6</v>
      </c>
      <c r="Q2032" s="13">
        <f>IF(ISNUMBER(M2032), M2032*(Consumer_Price_Index!$B$45/(_xlfn.XLOOKUP('Working Data'!D6230,Consumer_Price_Index!A:A,Consumer_Price_Index!B:B))), "Missing")</f>
        <v>41849789.419937693</v>
      </c>
      <c r="R2032" t="str">
        <f t="shared" si="31"/>
        <v>Yes</v>
      </c>
    </row>
    <row r="2033" spans="1:18" x14ac:dyDescent="0.25">
      <c r="A2033" t="s">
        <v>5787</v>
      </c>
      <c r="B2033" t="s">
        <v>41</v>
      </c>
      <c r="C2033" t="s">
        <v>34</v>
      </c>
      <c r="D2033" s="11">
        <v>2012</v>
      </c>
      <c r="E2033" t="s">
        <v>5786</v>
      </c>
      <c r="F2033">
        <v>5.9</v>
      </c>
      <c r="G2033">
        <v>151000</v>
      </c>
      <c r="H2033" t="s">
        <v>3015</v>
      </c>
      <c r="I2033" t="s">
        <v>2508</v>
      </c>
      <c r="J2033" t="s">
        <v>3211</v>
      </c>
      <c r="K2033" t="s">
        <v>7</v>
      </c>
      <c r="L2033" s="7">
        <v>69000000</v>
      </c>
      <c r="M2033" s="7">
        <v>116471580</v>
      </c>
      <c r="N2033" t="s">
        <v>5785</v>
      </c>
      <c r="O2033">
        <v>105</v>
      </c>
      <c r="P2033" s="8">
        <f>_xlfn.XLOOKUP(D2033,Consumer_Price_Index!A:A,Consumer_Price_Index!B:B)</f>
        <v>229.6</v>
      </c>
      <c r="Q2033" s="13">
        <f>IF(ISNUMBER(M2033), M2033*(Consumer_Price_Index!$B$45/(_xlfn.XLOOKUP('Working Data'!D6093,Consumer_Price_Index!A:A,Consumer_Price_Index!B:B))), "Missing")</f>
        <v>260564540.57268721</v>
      </c>
      <c r="R2033" t="str">
        <f t="shared" si="31"/>
        <v>Yes</v>
      </c>
    </row>
    <row r="2034" spans="1:18" x14ac:dyDescent="0.25">
      <c r="A2034" t="s">
        <v>7272</v>
      </c>
      <c r="B2034" t="s">
        <v>41</v>
      </c>
      <c r="C2034" t="s">
        <v>11</v>
      </c>
      <c r="D2034" s="11">
        <v>2009</v>
      </c>
      <c r="E2034" t="s">
        <v>7271</v>
      </c>
      <c r="F2034">
        <v>5.9</v>
      </c>
      <c r="G2034">
        <v>37000</v>
      </c>
      <c r="H2034" t="s">
        <v>7270</v>
      </c>
      <c r="I2034" t="s">
        <v>7270</v>
      </c>
      <c r="J2034" t="s">
        <v>7269</v>
      </c>
      <c r="K2034" t="s">
        <v>7</v>
      </c>
      <c r="L2034" s="7">
        <v>4500000</v>
      </c>
      <c r="M2034" s="7">
        <v>2425535</v>
      </c>
      <c r="N2034" t="s">
        <v>7268</v>
      </c>
      <c r="O2034">
        <v>104</v>
      </c>
      <c r="P2034" s="8">
        <f>_xlfn.XLOOKUP(D2034,Consumer_Price_Index!A:A,Consumer_Price_Index!B:B)</f>
        <v>214.5</v>
      </c>
      <c r="Q2034" s="13">
        <f>IF(ISNUMBER(M2034), M2034*(Consumer_Price_Index!$B$45/(_xlfn.XLOOKUP('Working Data'!D5561,Consumer_Price_Index!A:A,Consumer_Price_Index!B:B))), "Missing")</f>
        <v>3286173.9195197863</v>
      </c>
      <c r="R2034" t="str">
        <f t="shared" si="31"/>
        <v>Yes</v>
      </c>
    </row>
    <row r="2035" spans="1:18" x14ac:dyDescent="0.25">
      <c r="A2035" t="s">
        <v>20695</v>
      </c>
      <c r="B2035" t="s">
        <v>41</v>
      </c>
      <c r="C2035" t="s">
        <v>34</v>
      </c>
      <c r="D2035" s="11">
        <v>1984</v>
      </c>
      <c r="E2035" t="s">
        <v>20352</v>
      </c>
      <c r="F2035">
        <v>5.9</v>
      </c>
      <c r="G2035">
        <v>11000</v>
      </c>
      <c r="H2035" t="s">
        <v>5074</v>
      </c>
      <c r="I2035" t="s">
        <v>20694</v>
      </c>
      <c r="J2035" t="s">
        <v>20693</v>
      </c>
      <c r="K2035" t="s">
        <v>7</v>
      </c>
      <c r="L2035" s="7">
        <v>13000000</v>
      </c>
      <c r="M2035" s="7">
        <v>21689062</v>
      </c>
      <c r="N2035" t="s">
        <v>114</v>
      </c>
      <c r="O2035">
        <v>128</v>
      </c>
      <c r="P2035" s="8">
        <f>_xlfn.XLOOKUP(D2035,Consumer_Price_Index!A:A,Consumer_Price_Index!B:B)</f>
        <v>103.9</v>
      </c>
      <c r="Q2035" s="13">
        <f>IF(ISNUMBER(M2035), M2035*(Consumer_Price_Index!$B$45/(_xlfn.XLOOKUP('Working Data'!D510,Consumer_Price_Index!A:A,Consumer_Price_Index!B:B))), "Missing")</f>
        <v>60297967.074817523</v>
      </c>
      <c r="R2035" t="str">
        <f t="shared" si="31"/>
        <v>Yes</v>
      </c>
    </row>
    <row r="2036" spans="1:18" x14ac:dyDescent="0.25">
      <c r="A2036" t="s">
        <v>10862</v>
      </c>
      <c r="B2036" t="s">
        <v>41</v>
      </c>
      <c r="C2036" t="s">
        <v>34</v>
      </c>
      <c r="D2036" s="11">
        <v>2002</v>
      </c>
      <c r="E2036" t="s">
        <v>10861</v>
      </c>
      <c r="F2036">
        <v>5.9</v>
      </c>
      <c r="G2036">
        <v>13000</v>
      </c>
      <c r="H2036" t="s">
        <v>10082</v>
      </c>
      <c r="I2036" t="s">
        <v>10860</v>
      </c>
      <c r="J2036" t="s">
        <v>2160</v>
      </c>
      <c r="K2036" t="s">
        <v>7</v>
      </c>
      <c r="L2036" s="7">
        <v>15000000</v>
      </c>
      <c r="M2036" s="7">
        <v>26306533</v>
      </c>
      <c r="N2036" t="s">
        <v>666</v>
      </c>
      <c r="O2036">
        <v>95</v>
      </c>
      <c r="P2036" s="8">
        <f>_xlfn.XLOOKUP(D2036,Consumer_Price_Index!A:A,Consumer_Price_Index!B:B)</f>
        <v>179.9</v>
      </c>
      <c r="Q2036" s="13">
        <f>IF(ISNUMBER(M2036), M2036*(Consumer_Price_Index!$B$45/(_xlfn.XLOOKUP('Working Data'!D4203,Consumer_Price_Index!A:A,Consumer_Price_Index!B:B))), "Missing")</f>
        <v>58851693.135829665</v>
      </c>
      <c r="R2036" t="str">
        <f t="shared" si="31"/>
        <v>Yes</v>
      </c>
    </row>
    <row r="2037" spans="1:18" x14ac:dyDescent="0.25">
      <c r="A2037" t="s">
        <v>2240</v>
      </c>
      <c r="B2037" t="s">
        <v>41</v>
      </c>
      <c r="C2037" t="s">
        <v>409</v>
      </c>
      <c r="D2037" s="11">
        <v>2017</v>
      </c>
      <c r="E2037" t="s">
        <v>2239</v>
      </c>
      <c r="F2037">
        <v>5.9</v>
      </c>
      <c r="G2037">
        <v>22000</v>
      </c>
      <c r="H2037" t="s">
        <v>2238</v>
      </c>
      <c r="I2037" t="s">
        <v>2237</v>
      </c>
      <c r="J2037" t="s">
        <v>2236</v>
      </c>
      <c r="K2037" t="s">
        <v>7</v>
      </c>
      <c r="L2037" s="7">
        <v>40000000</v>
      </c>
      <c r="M2037" s="7">
        <v>55668698</v>
      </c>
      <c r="N2037" t="s">
        <v>856</v>
      </c>
      <c r="O2037">
        <v>139</v>
      </c>
      <c r="P2037" s="8">
        <f>_xlfn.XLOOKUP(D2037,Consumer_Price_Index!A:A,Consumer_Price_Index!B:B)</f>
        <v>245.1</v>
      </c>
      <c r="Q2037" s="13">
        <f>IF(ISNUMBER(M2037), M2037*(Consumer_Price_Index!$B$45/(_xlfn.XLOOKUP('Working Data'!D7186,Consumer_Price_Index!A:A,Consumer_Price_Index!B:B))), "Missing")</f>
        <v>111300867.98293963</v>
      </c>
      <c r="R2037" t="str">
        <f t="shared" si="31"/>
        <v>Yes</v>
      </c>
    </row>
    <row r="2038" spans="1:18" x14ac:dyDescent="0.25">
      <c r="A2038" t="s">
        <v>21081</v>
      </c>
      <c r="B2038" t="s">
        <v>41</v>
      </c>
      <c r="C2038" t="s">
        <v>11</v>
      </c>
      <c r="D2038" s="11">
        <v>1983</v>
      </c>
      <c r="E2038" t="s">
        <v>20960</v>
      </c>
      <c r="F2038">
        <v>5.9</v>
      </c>
      <c r="G2038">
        <v>16000</v>
      </c>
      <c r="H2038" t="s">
        <v>19637</v>
      </c>
      <c r="I2038" t="s">
        <v>20357</v>
      </c>
      <c r="J2038" t="s">
        <v>1939</v>
      </c>
      <c r="K2038" t="s">
        <v>7</v>
      </c>
      <c r="L2038" s="7">
        <v>5600000</v>
      </c>
      <c r="M2038" s="7">
        <v>17233166</v>
      </c>
      <c r="N2038" t="s">
        <v>21080</v>
      </c>
      <c r="O2038">
        <v>91</v>
      </c>
      <c r="P2038" s="8">
        <f>_xlfn.XLOOKUP(D2038,Consumer_Price_Index!A:A,Consumer_Price_Index!B:B)</f>
        <v>99.6</v>
      </c>
      <c r="Q2038" s="13">
        <f>IF(ISNUMBER(M2038), M2038*(Consumer_Price_Index!$B$45/(_xlfn.XLOOKUP('Working Data'!D370,Consumer_Price_Index!A:A,Consumer_Price_Index!B:B))), "Missing")</f>
        <v>29649608.583850931</v>
      </c>
      <c r="R2038" t="str">
        <f t="shared" si="31"/>
        <v>Yes</v>
      </c>
    </row>
    <row r="2039" spans="1:18" x14ac:dyDescent="0.25">
      <c r="A2039" t="s">
        <v>14559</v>
      </c>
      <c r="B2039" t="s">
        <v>41</v>
      </c>
      <c r="C2039" t="s">
        <v>24</v>
      </c>
      <c r="D2039" s="11">
        <v>1995</v>
      </c>
      <c r="E2039" t="s">
        <v>14558</v>
      </c>
      <c r="F2039">
        <v>5.9</v>
      </c>
      <c r="G2039">
        <v>2700</v>
      </c>
      <c r="H2039" t="s">
        <v>5413</v>
      </c>
      <c r="I2039" t="s">
        <v>14557</v>
      </c>
      <c r="J2039" t="s">
        <v>5389</v>
      </c>
      <c r="K2039" t="s">
        <v>265</v>
      </c>
      <c r="L2039" s="7">
        <v>4000000</v>
      </c>
      <c r="M2039" s="7">
        <v>259724</v>
      </c>
      <c r="N2039" t="s">
        <v>717</v>
      </c>
      <c r="O2039">
        <v>112</v>
      </c>
      <c r="P2039" s="8">
        <f>_xlfn.XLOOKUP(D2039,Consumer_Price_Index!A:A,Consumer_Price_Index!B:B)</f>
        <v>152.4</v>
      </c>
      <c r="Q2039" s="13">
        <f>IF(ISNUMBER(M2039), M2039*(Consumer_Price_Index!$B$45/(_xlfn.XLOOKUP('Working Data'!D2827,Consumer_Price_Index!A:A,Consumer_Price_Index!B:B))), "Missing")</f>
        <v>696636.46830985916</v>
      </c>
      <c r="R2039" t="str">
        <f t="shared" si="31"/>
        <v>Yes</v>
      </c>
    </row>
    <row r="2040" spans="1:18" x14ac:dyDescent="0.25">
      <c r="A2040" t="s">
        <v>10816</v>
      </c>
      <c r="B2040" t="s">
        <v>41</v>
      </c>
      <c r="C2040" t="s">
        <v>24</v>
      </c>
      <c r="D2040" s="11">
        <v>2002</v>
      </c>
      <c r="E2040" t="s">
        <v>10815</v>
      </c>
      <c r="F2040">
        <v>5.9</v>
      </c>
      <c r="G2040">
        <v>83000</v>
      </c>
      <c r="H2040" t="s">
        <v>7390</v>
      </c>
      <c r="I2040" t="s">
        <v>3301</v>
      </c>
      <c r="J2040" t="s">
        <v>1004</v>
      </c>
      <c r="K2040" t="s">
        <v>7</v>
      </c>
      <c r="L2040" s="7">
        <v>60000000</v>
      </c>
      <c r="M2040" s="7">
        <v>55003135</v>
      </c>
      <c r="N2040" t="s">
        <v>138</v>
      </c>
      <c r="O2040">
        <v>96</v>
      </c>
      <c r="P2040" s="8">
        <f>_xlfn.XLOOKUP(D2040,Consumer_Price_Index!A:A,Consumer_Price_Index!B:B)</f>
        <v>179.9</v>
      </c>
      <c r="Q2040" s="13">
        <f>IF(ISNUMBER(M2040), M2040*(Consumer_Price_Index!$B$45/(_xlfn.XLOOKUP('Working Data'!D4216,Consumer_Price_Index!A:A,Consumer_Price_Index!B:B))), "Missing")</f>
        <v>71928992.422746778</v>
      </c>
      <c r="R2040" t="str">
        <f t="shared" si="31"/>
        <v>Yes</v>
      </c>
    </row>
    <row r="2041" spans="1:18" x14ac:dyDescent="0.25">
      <c r="A2041" t="s">
        <v>851</v>
      </c>
      <c r="B2041" t="s">
        <v>41</v>
      </c>
      <c r="C2041" t="s">
        <v>5</v>
      </c>
      <c r="D2041" s="11">
        <v>2019</v>
      </c>
      <c r="E2041" t="s">
        <v>850</v>
      </c>
      <c r="F2041">
        <v>5.9</v>
      </c>
      <c r="G2041">
        <v>65000</v>
      </c>
      <c r="H2041" t="s">
        <v>849</v>
      </c>
      <c r="I2041" t="s">
        <v>849</v>
      </c>
      <c r="J2041" t="s">
        <v>848</v>
      </c>
      <c r="K2041" t="s">
        <v>7</v>
      </c>
      <c r="L2041" s="7">
        <v>30000000</v>
      </c>
      <c r="M2041" s="7">
        <v>231252591</v>
      </c>
      <c r="N2041" t="s">
        <v>666</v>
      </c>
      <c r="O2041">
        <v>106</v>
      </c>
      <c r="P2041" s="8">
        <f>_xlfn.XLOOKUP(D2041,Consumer_Price_Index!A:A,Consumer_Price_Index!B:B)</f>
        <v>255.7</v>
      </c>
      <c r="Q2041" s="13">
        <f>IF(ISNUMBER(M2041), M2041*(Consumer_Price_Index!$B$45/(_xlfn.XLOOKUP('Working Data'!D7505,Consumer_Price_Index!A:A,Consumer_Price_Index!B:B))), "Missing")</f>
        <v>287485371.18604648</v>
      </c>
      <c r="R2041" t="str">
        <f t="shared" si="31"/>
        <v>Yes</v>
      </c>
    </row>
    <row r="2042" spans="1:18" x14ac:dyDescent="0.25">
      <c r="A2042" t="s">
        <v>17528</v>
      </c>
      <c r="B2042" t="s">
        <v>41</v>
      </c>
      <c r="C2042" t="s">
        <v>34</v>
      </c>
      <c r="D2042" s="11">
        <v>1990</v>
      </c>
      <c r="E2042" t="s">
        <v>17527</v>
      </c>
      <c r="F2042">
        <v>5.9</v>
      </c>
      <c r="G2042">
        <v>40000</v>
      </c>
      <c r="H2042" t="s">
        <v>5664</v>
      </c>
      <c r="I2042" t="s">
        <v>17526</v>
      </c>
      <c r="J2042" t="s">
        <v>2822</v>
      </c>
      <c r="K2042" t="s">
        <v>7</v>
      </c>
      <c r="L2042" s="7">
        <v>38000000</v>
      </c>
      <c r="M2042" s="7">
        <v>153518974</v>
      </c>
      <c r="N2042" t="s">
        <v>108</v>
      </c>
      <c r="O2042">
        <v>93</v>
      </c>
      <c r="P2042" s="8">
        <f>_xlfn.XLOOKUP(D2042,Consumer_Price_Index!A:A,Consumer_Price_Index!B:B)</f>
        <v>130.69999999999999</v>
      </c>
      <c r="Q2042" s="13">
        <f>IF(ISNUMBER(M2042), M2042*(Consumer_Price_Index!$B$45/(_xlfn.XLOOKUP('Working Data'!D1701,Consumer_Price_Index!A:A,Consumer_Price_Index!B:B))), "Missing")</f>
        <v>218075670.75897434</v>
      </c>
      <c r="R2042" t="str">
        <f t="shared" si="31"/>
        <v>Yes</v>
      </c>
    </row>
    <row r="2043" spans="1:18" x14ac:dyDescent="0.25">
      <c r="A2043" t="s">
        <v>9971</v>
      </c>
      <c r="B2043" t="s">
        <v>101</v>
      </c>
      <c r="C2043" t="s">
        <v>34</v>
      </c>
      <c r="D2043" s="11">
        <v>2004</v>
      </c>
      <c r="E2043" t="s">
        <v>9970</v>
      </c>
      <c r="F2043">
        <v>5.9</v>
      </c>
      <c r="G2043">
        <v>87000</v>
      </c>
      <c r="H2043" t="s">
        <v>4652</v>
      </c>
      <c r="I2043" t="s">
        <v>9969</v>
      </c>
      <c r="J2043" t="s">
        <v>2277</v>
      </c>
      <c r="K2043" t="s">
        <v>7</v>
      </c>
      <c r="L2043" s="7">
        <v>110000000</v>
      </c>
      <c r="M2043" s="7">
        <v>72178895</v>
      </c>
      <c r="N2043" t="s">
        <v>119</v>
      </c>
      <c r="O2043">
        <v>120</v>
      </c>
      <c r="P2043" s="8">
        <f>_xlfn.XLOOKUP(D2043,Consumer_Price_Index!A:A,Consumer_Price_Index!B:B)</f>
        <v>188.9</v>
      </c>
      <c r="Q2043" s="13">
        <f>IF(ISNUMBER(M2043), M2043*(Consumer_Price_Index!$B$45/(_xlfn.XLOOKUP('Working Data'!D4535,Consumer_Price_Index!A:A,Consumer_Price_Index!B:B))), "Missing")</f>
        <v>89730352.127702981</v>
      </c>
      <c r="R2043" t="str">
        <f t="shared" si="31"/>
        <v>Yes</v>
      </c>
    </row>
    <row r="2044" spans="1:18" x14ac:dyDescent="0.25">
      <c r="A2044" t="s">
        <v>19030</v>
      </c>
      <c r="B2044" t="s">
        <v>101</v>
      </c>
      <c r="C2044" t="s">
        <v>24</v>
      </c>
      <c r="D2044" s="11">
        <v>1987</v>
      </c>
      <c r="E2044" t="s">
        <v>18808</v>
      </c>
      <c r="F2044">
        <v>5.9</v>
      </c>
      <c r="G2044">
        <v>2800</v>
      </c>
      <c r="H2044" t="s">
        <v>19029</v>
      </c>
      <c r="I2044" t="s">
        <v>19028</v>
      </c>
      <c r="J2044" t="s">
        <v>19027</v>
      </c>
      <c r="K2044" t="s">
        <v>7</v>
      </c>
      <c r="M2044" s="7">
        <v>13110903</v>
      </c>
      <c r="N2044" t="s">
        <v>108</v>
      </c>
      <c r="O2044">
        <v>92</v>
      </c>
      <c r="P2044" s="8">
        <f>_xlfn.XLOOKUP(D2044,Consumer_Price_Index!A:A,Consumer_Price_Index!B:B)</f>
        <v>113.6</v>
      </c>
      <c r="Q2044" s="13">
        <f>IF(ISNUMBER(M2044), M2044*(Consumer_Price_Index!$B$45/(_xlfn.XLOOKUP('Working Data'!D1142,Consumer_Price_Index!A:A,Consumer_Price_Index!B:B))), "Missing")</f>
        <v>36449745.84032847</v>
      </c>
      <c r="R2044" t="str">
        <f t="shared" si="31"/>
        <v>No</v>
      </c>
    </row>
    <row r="2045" spans="1:18" x14ac:dyDescent="0.25">
      <c r="A2045" t="s">
        <v>378</v>
      </c>
      <c r="B2045" t="s">
        <v>68</v>
      </c>
      <c r="C2045" t="s">
        <v>377</v>
      </c>
      <c r="D2045" s="11">
        <v>2019</v>
      </c>
      <c r="E2045" t="s">
        <v>194</v>
      </c>
      <c r="F2045">
        <v>5.9</v>
      </c>
      <c r="G2045">
        <v>691</v>
      </c>
      <c r="H2045" t="s">
        <v>376</v>
      </c>
      <c r="I2045" t="s">
        <v>376</v>
      </c>
      <c r="J2045" t="s">
        <v>375</v>
      </c>
      <c r="K2045" t="s">
        <v>7</v>
      </c>
      <c r="M2045" s="7">
        <v>1067629</v>
      </c>
      <c r="N2045" t="s">
        <v>374</v>
      </c>
      <c r="O2045">
        <v>94</v>
      </c>
      <c r="P2045" s="8">
        <f>_xlfn.XLOOKUP(D2045,Consumer_Price_Index!A:A,Consumer_Price_Index!B:B)</f>
        <v>255.7</v>
      </c>
      <c r="Q2045" s="13">
        <f>IF(ISNUMBER(M2045), M2045*(Consumer_Price_Index!$B$45/(_xlfn.XLOOKUP('Working Data'!D7602,Consumer_Price_Index!A:A,Consumer_Price_Index!B:B))), "Missing")</f>
        <v>2318649.7241625087</v>
      </c>
      <c r="R2045" t="str">
        <f t="shared" si="31"/>
        <v>No</v>
      </c>
    </row>
    <row r="2046" spans="1:18" x14ac:dyDescent="0.25">
      <c r="A2046" t="s">
        <v>7068</v>
      </c>
      <c r="B2046" t="s">
        <v>68</v>
      </c>
      <c r="C2046" t="s">
        <v>87</v>
      </c>
      <c r="D2046" s="11">
        <v>2009</v>
      </c>
      <c r="E2046" t="s">
        <v>7067</v>
      </c>
      <c r="F2046">
        <v>5.9</v>
      </c>
      <c r="G2046">
        <v>12000</v>
      </c>
      <c r="H2046" t="s">
        <v>7066</v>
      </c>
      <c r="I2046" t="s">
        <v>7066</v>
      </c>
      <c r="J2046" t="s">
        <v>7065</v>
      </c>
      <c r="K2046" t="s">
        <v>7</v>
      </c>
      <c r="L2046" s="7">
        <v>25000000</v>
      </c>
      <c r="M2046" s="7">
        <v>4515258</v>
      </c>
      <c r="N2046" t="s">
        <v>7064</v>
      </c>
      <c r="O2046">
        <v>106</v>
      </c>
      <c r="P2046" s="8">
        <f>_xlfn.XLOOKUP(D2046,Consumer_Price_Index!A:A,Consumer_Price_Index!B:B)</f>
        <v>214.5</v>
      </c>
      <c r="Q2046" s="13">
        <f>IF(ISNUMBER(M2046), M2046*(Consumer_Price_Index!$B$45/(_xlfn.XLOOKUP('Working Data'!D5627,Consumer_Price_Index!A:A,Consumer_Price_Index!B:B))), "Missing")</f>
        <v>5732496.3025000002</v>
      </c>
      <c r="R2046" t="str">
        <f t="shared" si="31"/>
        <v>Yes</v>
      </c>
    </row>
    <row r="2047" spans="1:18" x14ac:dyDescent="0.25">
      <c r="A2047" t="s">
        <v>16841</v>
      </c>
      <c r="B2047" t="s">
        <v>41</v>
      </c>
      <c r="C2047" t="s">
        <v>87</v>
      </c>
      <c r="D2047" s="11">
        <v>1991</v>
      </c>
      <c r="E2047" t="s">
        <v>16666</v>
      </c>
      <c r="F2047">
        <v>5.9</v>
      </c>
      <c r="G2047">
        <v>11000</v>
      </c>
      <c r="H2047" t="s">
        <v>8243</v>
      </c>
      <c r="I2047" t="s">
        <v>16840</v>
      </c>
      <c r="J2047" t="s">
        <v>5431</v>
      </c>
      <c r="K2047" t="s">
        <v>7</v>
      </c>
      <c r="L2047" s="7">
        <v>48000000</v>
      </c>
      <c r="M2047" s="7">
        <v>15565363</v>
      </c>
      <c r="N2047" t="s">
        <v>6122</v>
      </c>
      <c r="O2047">
        <v>106</v>
      </c>
      <c r="P2047" s="8">
        <f>_xlfn.XLOOKUP(D2047,Consumer_Price_Index!A:A,Consumer_Price_Index!B:B)</f>
        <v>136.19999999999999</v>
      </c>
      <c r="Q2047" s="13">
        <f>IF(ISNUMBER(M2047), M2047*(Consumer_Price_Index!$B$45/(_xlfn.XLOOKUP('Working Data'!D1959,Consumer_Price_Index!A:A,Consumer_Price_Index!B:B))), "Missing")</f>
        <v>34822071.263582967</v>
      </c>
      <c r="R2047" t="str">
        <f t="shared" si="31"/>
        <v>Yes</v>
      </c>
    </row>
    <row r="2048" spans="1:18" x14ac:dyDescent="0.25">
      <c r="A2048" t="s">
        <v>21090</v>
      </c>
      <c r="B2048" t="s">
        <v>41</v>
      </c>
      <c r="C2048" t="s">
        <v>34</v>
      </c>
      <c r="D2048" s="11">
        <v>1983</v>
      </c>
      <c r="E2048" t="s">
        <v>21089</v>
      </c>
      <c r="F2048">
        <v>5.9</v>
      </c>
      <c r="G2048">
        <v>8700</v>
      </c>
      <c r="H2048" t="s">
        <v>17965</v>
      </c>
      <c r="I2048" t="s">
        <v>21088</v>
      </c>
      <c r="J2048" t="s">
        <v>5551</v>
      </c>
      <c r="K2048" t="s">
        <v>7</v>
      </c>
      <c r="L2048" s="7">
        <v>7500000</v>
      </c>
      <c r="M2048" s="7">
        <v>19910002</v>
      </c>
      <c r="N2048" t="s">
        <v>21087</v>
      </c>
      <c r="O2048">
        <v>100</v>
      </c>
      <c r="P2048" s="8">
        <f>_xlfn.XLOOKUP(D2048,Consumer_Price_Index!A:A,Consumer_Price_Index!B:B)</f>
        <v>99.6</v>
      </c>
      <c r="Q2048" s="13">
        <f>IF(ISNUMBER(M2048), M2048*(Consumer_Price_Index!$B$45/(_xlfn.XLOOKUP('Working Data'!D365,Consumer_Price_Index!A:A,Consumer_Price_Index!B:B))), "Missing")</f>
        <v>32115286.444679722</v>
      </c>
      <c r="R2048" t="str">
        <f t="shared" si="31"/>
        <v>Yes</v>
      </c>
    </row>
    <row r="2049" spans="1:18" x14ac:dyDescent="0.25">
      <c r="A2049" t="s">
        <v>18448</v>
      </c>
      <c r="B2049" t="s">
        <v>41</v>
      </c>
      <c r="C2049" t="s">
        <v>24</v>
      </c>
      <c r="D2049" s="11">
        <v>1988</v>
      </c>
      <c r="E2049" t="s">
        <v>18447</v>
      </c>
      <c r="F2049">
        <v>5.9</v>
      </c>
      <c r="G2049">
        <v>3600</v>
      </c>
      <c r="H2049" t="s">
        <v>17373</v>
      </c>
      <c r="I2049" t="s">
        <v>18446</v>
      </c>
      <c r="J2049" t="s">
        <v>18445</v>
      </c>
      <c r="K2049" t="s">
        <v>265</v>
      </c>
      <c r="M2049" s="7">
        <v>540000</v>
      </c>
      <c r="N2049" t="s">
        <v>17345</v>
      </c>
      <c r="O2049">
        <v>102</v>
      </c>
      <c r="P2049" s="8">
        <f>_xlfn.XLOOKUP(D2049,Consumer_Price_Index!A:A,Consumer_Price_Index!B:B)</f>
        <v>118.3</v>
      </c>
      <c r="Q2049" s="13">
        <f>IF(ISNUMBER(M2049), M2049*(Consumer_Price_Index!$B$45/(_xlfn.XLOOKUP('Working Data'!D1353,Consumer_Price_Index!A:A,Consumer_Price_Index!B:B))), "Missing")</f>
        <v>894228.26086956519</v>
      </c>
      <c r="R2049" t="str">
        <f t="shared" si="31"/>
        <v>No</v>
      </c>
    </row>
    <row r="2050" spans="1:18" x14ac:dyDescent="0.25">
      <c r="A2050" t="s">
        <v>14736</v>
      </c>
      <c r="B2050" t="s">
        <v>101</v>
      </c>
      <c r="C2050" t="s">
        <v>24</v>
      </c>
      <c r="D2050" s="11">
        <v>1995</v>
      </c>
      <c r="E2050" t="s">
        <v>14735</v>
      </c>
      <c r="F2050">
        <v>5.9</v>
      </c>
      <c r="G2050">
        <v>16000</v>
      </c>
      <c r="H2050" t="s">
        <v>14734</v>
      </c>
      <c r="I2050" t="s">
        <v>14734</v>
      </c>
      <c r="J2050" t="s">
        <v>14733</v>
      </c>
      <c r="K2050" t="s">
        <v>7</v>
      </c>
      <c r="L2050" s="7">
        <v>11000000</v>
      </c>
      <c r="M2050" s="7">
        <v>163971</v>
      </c>
      <c r="N2050" t="s">
        <v>14732</v>
      </c>
      <c r="O2050">
        <v>91</v>
      </c>
      <c r="P2050" s="8">
        <f>_xlfn.XLOOKUP(D2050,Consumer_Price_Index!A:A,Consumer_Price_Index!B:B)</f>
        <v>152.4</v>
      </c>
      <c r="Q2050" s="13">
        <f>IF(ISNUMBER(M2050), M2050*(Consumer_Price_Index!$B$45/(_xlfn.XLOOKUP('Working Data'!D2770,Consumer_Price_Index!A:A,Consumer_Price_Index!B:B))), "Missing")</f>
        <v>382264.45065034431</v>
      </c>
      <c r="R2050" t="str">
        <f t="shared" si="31"/>
        <v>Yes</v>
      </c>
    </row>
    <row r="2051" spans="1:18" x14ac:dyDescent="0.25">
      <c r="A2051" t="s">
        <v>11468</v>
      </c>
      <c r="B2051" t="s">
        <v>41</v>
      </c>
      <c r="C2051" t="s">
        <v>11</v>
      </c>
      <c r="D2051" s="11">
        <v>2001</v>
      </c>
      <c r="E2051" t="s">
        <v>11467</v>
      </c>
      <c r="F2051">
        <v>5.9</v>
      </c>
      <c r="G2051">
        <v>33000</v>
      </c>
      <c r="H2051" t="s">
        <v>3266</v>
      </c>
      <c r="I2051" t="s">
        <v>11466</v>
      </c>
      <c r="J2051" t="s">
        <v>1848</v>
      </c>
      <c r="K2051" t="s">
        <v>265</v>
      </c>
      <c r="L2051" s="7">
        <v>57000000</v>
      </c>
      <c r="M2051" s="7">
        <v>62112895</v>
      </c>
      <c r="N2051" t="s">
        <v>103</v>
      </c>
      <c r="O2051">
        <v>131</v>
      </c>
      <c r="P2051" s="8">
        <f>_xlfn.XLOOKUP(D2051,Consumer_Price_Index!A:A,Consumer_Price_Index!B:B)</f>
        <v>177.1</v>
      </c>
      <c r="Q2051" s="13">
        <f>IF(ISNUMBER(M2051), M2051*(Consumer_Price_Index!$B$45/(_xlfn.XLOOKUP('Working Data'!D3975,Consumer_Price_Index!A:A,Consumer_Price_Index!B:B))), "Missing")</f>
        <v>127704447.41228069</v>
      </c>
      <c r="R2051" t="str">
        <f t="shared" ref="R2051:R2114" si="32">IF(AND(ISNUMBER(L2051), L2051&gt;0, ISNUMBER(M2051), M2051&gt;0), "Yes", "No")</f>
        <v>Yes</v>
      </c>
    </row>
    <row r="2052" spans="1:18" x14ac:dyDescent="0.25">
      <c r="A2052" t="s">
        <v>17096</v>
      </c>
      <c r="B2052" t="s">
        <v>68</v>
      </c>
      <c r="C2052" t="s">
        <v>24</v>
      </c>
      <c r="D2052" s="11">
        <v>1991</v>
      </c>
      <c r="E2052" t="s">
        <v>16605</v>
      </c>
      <c r="F2052">
        <v>5.9</v>
      </c>
      <c r="G2052">
        <v>12000</v>
      </c>
      <c r="H2052" t="s">
        <v>17095</v>
      </c>
      <c r="I2052" t="s">
        <v>11152</v>
      </c>
      <c r="J2052" t="s">
        <v>12330</v>
      </c>
      <c r="K2052" t="s">
        <v>7</v>
      </c>
      <c r="M2052" s="7">
        <v>11336986</v>
      </c>
      <c r="N2052" t="s">
        <v>17094</v>
      </c>
      <c r="O2052">
        <v>83</v>
      </c>
      <c r="P2052" s="8">
        <f>_xlfn.XLOOKUP(D2052,Consumer_Price_Index!A:A,Consumer_Price_Index!B:B)</f>
        <v>136.19999999999999</v>
      </c>
      <c r="Q2052" s="13">
        <f>IF(ISNUMBER(M2052), M2052*(Consumer_Price_Index!$B$45/(_xlfn.XLOOKUP('Working Data'!D1851,Consumer_Price_Index!A:A,Consumer_Price_Index!B:B))), "Missing")</f>
        <v>18773802.35978261</v>
      </c>
      <c r="R2052" t="str">
        <f t="shared" si="32"/>
        <v>No</v>
      </c>
    </row>
    <row r="2053" spans="1:18" x14ac:dyDescent="0.25">
      <c r="A2053" t="s">
        <v>5061</v>
      </c>
      <c r="B2053" t="s">
        <v>41</v>
      </c>
      <c r="C2053" t="s">
        <v>11</v>
      </c>
      <c r="D2053" s="11">
        <v>2013</v>
      </c>
      <c r="E2053" t="s">
        <v>4741</v>
      </c>
      <c r="F2053">
        <v>5.9</v>
      </c>
      <c r="G2053">
        <v>135000</v>
      </c>
      <c r="H2053" t="s">
        <v>5060</v>
      </c>
      <c r="I2053" t="s">
        <v>5059</v>
      </c>
      <c r="J2053" t="s">
        <v>1431</v>
      </c>
      <c r="K2053" t="s">
        <v>7</v>
      </c>
      <c r="L2053" s="7">
        <v>30000000</v>
      </c>
      <c r="M2053" s="7">
        <v>84790678</v>
      </c>
      <c r="N2053" t="s">
        <v>704</v>
      </c>
      <c r="O2053">
        <v>100</v>
      </c>
      <c r="P2053" s="8">
        <f>_xlfn.XLOOKUP(D2053,Consumer_Price_Index!A:A,Consumer_Price_Index!B:B)</f>
        <v>233</v>
      </c>
      <c r="Q2053" s="13">
        <f>IF(ISNUMBER(M2053), M2053*(Consumer_Price_Index!$B$45/(_xlfn.XLOOKUP('Working Data'!D6337,Consumer_Price_Index!A:A,Consumer_Price_Index!B:B))), "Missing")</f>
        <v>227427109.03697184</v>
      </c>
      <c r="R2053" t="str">
        <f t="shared" si="32"/>
        <v>Yes</v>
      </c>
    </row>
    <row r="2054" spans="1:18" x14ac:dyDescent="0.25">
      <c r="A2054" t="s">
        <v>1812</v>
      </c>
      <c r="B2054" t="s">
        <v>41</v>
      </c>
      <c r="C2054" t="s">
        <v>409</v>
      </c>
      <c r="D2054" s="11">
        <v>2018</v>
      </c>
      <c r="E2054" t="s">
        <v>387</v>
      </c>
      <c r="F2054">
        <v>5.9</v>
      </c>
      <c r="G2054">
        <v>3500</v>
      </c>
      <c r="H2054" t="s">
        <v>1811</v>
      </c>
      <c r="I2054" t="s">
        <v>1810</v>
      </c>
      <c r="J2054" t="s">
        <v>1809</v>
      </c>
      <c r="K2054" t="s">
        <v>7</v>
      </c>
      <c r="M2054" s="7">
        <v>98240</v>
      </c>
      <c r="N2054" t="s">
        <v>1808</v>
      </c>
      <c r="O2054">
        <v>110</v>
      </c>
      <c r="P2054" s="8">
        <f>_xlfn.XLOOKUP(D2054,Consumer_Price_Index!A:A,Consumer_Price_Index!B:B)</f>
        <v>251.1</v>
      </c>
      <c r="Q2054" s="13">
        <f>IF(ISNUMBER(M2054), M2054*(Consumer_Price_Index!$B$45/(_xlfn.XLOOKUP('Working Data'!D7288,Consumer_Price_Index!A:A,Consumer_Price_Index!B:B))), "Missing")</f>
        <v>179674.23769507802</v>
      </c>
      <c r="R2054" t="str">
        <f t="shared" si="32"/>
        <v>No</v>
      </c>
    </row>
    <row r="2055" spans="1:18" x14ac:dyDescent="0.25">
      <c r="A2055" t="s">
        <v>10631</v>
      </c>
      <c r="B2055" t="s">
        <v>101</v>
      </c>
      <c r="C2055" t="s">
        <v>24</v>
      </c>
      <c r="D2055" s="11">
        <v>2003</v>
      </c>
      <c r="E2055" t="s">
        <v>10515</v>
      </c>
      <c r="F2055">
        <v>5.9</v>
      </c>
      <c r="G2055">
        <v>96000</v>
      </c>
      <c r="H2055" t="s">
        <v>4483</v>
      </c>
      <c r="I2055" t="s">
        <v>10630</v>
      </c>
      <c r="J2055" t="s">
        <v>3571</v>
      </c>
      <c r="K2055" t="s">
        <v>7</v>
      </c>
      <c r="L2055" s="7">
        <v>40000000</v>
      </c>
      <c r="M2055" s="7">
        <v>190538630</v>
      </c>
      <c r="N2055" t="s">
        <v>890</v>
      </c>
      <c r="O2055">
        <v>98</v>
      </c>
      <c r="P2055" s="8">
        <f>_xlfn.XLOOKUP(D2055,Consumer_Price_Index!A:A,Consumer_Price_Index!B:B)</f>
        <v>184</v>
      </c>
      <c r="Q2055" s="13">
        <f>IF(ISNUMBER(M2055), M2055*(Consumer_Price_Index!$B$45/(_xlfn.XLOOKUP('Working Data'!D4287,Consumer_Price_Index!A:A,Consumer_Price_Index!B:B))), "Missing")</f>
        <v>266194959.01421365</v>
      </c>
      <c r="R2055" t="str">
        <f t="shared" si="32"/>
        <v>Yes</v>
      </c>
    </row>
    <row r="2056" spans="1:18" x14ac:dyDescent="0.25">
      <c r="A2056" t="s">
        <v>17560</v>
      </c>
      <c r="B2056" t="s">
        <v>41</v>
      </c>
      <c r="C2056" t="s">
        <v>5</v>
      </c>
      <c r="D2056" s="11">
        <v>1990</v>
      </c>
      <c r="E2056" t="s">
        <v>17454</v>
      </c>
      <c r="F2056">
        <v>5.9</v>
      </c>
      <c r="G2056">
        <v>47000</v>
      </c>
      <c r="H2056" t="s">
        <v>15631</v>
      </c>
      <c r="I2056" t="s">
        <v>9997</v>
      </c>
      <c r="J2056" t="s">
        <v>17559</v>
      </c>
      <c r="K2056" t="s">
        <v>7</v>
      </c>
      <c r="L2056" s="7">
        <v>13000000</v>
      </c>
      <c r="M2056" s="7">
        <v>35763605</v>
      </c>
      <c r="N2056" t="s">
        <v>103</v>
      </c>
      <c r="O2056">
        <v>84</v>
      </c>
      <c r="P2056" s="8">
        <f>_xlfn.XLOOKUP(D2056,Consumer_Price_Index!A:A,Consumer_Price_Index!B:B)</f>
        <v>130.69999999999999</v>
      </c>
      <c r="Q2056" s="13">
        <f>IF(ISNUMBER(M2056), M2056*(Consumer_Price_Index!$B$45/(_xlfn.XLOOKUP('Working Data'!D1684,Consumer_Price_Index!A:A,Consumer_Price_Index!B:B))), "Missing")</f>
        <v>104881332.46871991</v>
      </c>
      <c r="R2056" t="str">
        <f t="shared" si="32"/>
        <v>Yes</v>
      </c>
    </row>
    <row r="2057" spans="1:18" x14ac:dyDescent="0.25">
      <c r="A2057" t="s">
        <v>17476</v>
      </c>
      <c r="B2057" t="s">
        <v>41</v>
      </c>
      <c r="C2057" t="s">
        <v>34</v>
      </c>
      <c r="D2057" s="11">
        <v>1990</v>
      </c>
      <c r="E2057" t="s">
        <v>17257</v>
      </c>
      <c r="F2057">
        <v>5.9</v>
      </c>
      <c r="G2057">
        <v>7000</v>
      </c>
      <c r="H2057" t="s">
        <v>16976</v>
      </c>
      <c r="I2057" t="s">
        <v>16976</v>
      </c>
      <c r="J2057" t="s">
        <v>17475</v>
      </c>
      <c r="K2057" t="s">
        <v>7</v>
      </c>
      <c r="L2057" s="7">
        <v>5200000</v>
      </c>
      <c r="M2057" s="7">
        <v>2459895</v>
      </c>
      <c r="N2057" t="s">
        <v>17456</v>
      </c>
      <c r="O2057">
        <v>99</v>
      </c>
      <c r="P2057" s="8">
        <f>_xlfn.XLOOKUP(D2057,Consumer_Price_Index!A:A,Consumer_Price_Index!B:B)</f>
        <v>130.69999999999999</v>
      </c>
      <c r="Q2057" s="13">
        <f>IF(ISNUMBER(M2057), M2057*(Consumer_Price_Index!$B$45/(_xlfn.XLOOKUP('Working Data'!D1723,Consumer_Price_Index!A:A,Consumer_Price_Index!B:B))), "Missing")</f>
        <v>3058057.9620563034</v>
      </c>
      <c r="R2057" t="str">
        <f t="shared" si="32"/>
        <v>Yes</v>
      </c>
    </row>
    <row r="2058" spans="1:18" x14ac:dyDescent="0.25">
      <c r="A2058" t="s">
        <v>298</v>
      </c>
      <c r="C2058" t="s">
        <v>5</v>
      </c>
      <c r="D2058" s="11">
        <v>2019</v>
      </c>
      <c r="E2058" t="s">
        <v>297</v>
      </c>
      <c r="F2058">
        <v>5.9</v>
      </c>
      <c r="G2058">
        <v>1900</v>
      </c>
      <c r="H2058" t="s">
        <v>296</v>
      </c>
      <c r="I2058" t="s">
        <v>295</v>
      </c>
      <c r="J2058" t="s">
        <v>294</v>
      </c>
      <c r="L2058" s="7">
        <v>2500000</v>
      </c>
      <c r="M2058" s="7">
        <v>50400</v>
      </c>
      <c r="N2058" t="s">
        <v>293</v>
      </c>
      <c r="O2058">
        <v>77</v>
      </c>
      <c r="P2058" s="8">
        <f>_xlfn.XLOOKUP(D2058,Consumer_Price_Index!A:A,Consumer_Price_Index!B:B)</f>
        <v>255.7</v>
      </c>
      <c r="Q2058" s="13">
        <f>IF(ISNUMBER(M2058), M2058*(Consumer_Price_Index!$B$45/(_xlfn.XLOOKUP('Working Data'!D7617,Consumer_Price_Index!A:A,Consumer_Price_Index!B:B))), "Missing")</f>
        <v>168942.57425742573</v>
      </c>
      <c r="R2058" t="str">
        <f t="shared" si="32"/>
        <v>Yes</v>
      </c>
    </row>
    <row r="2059" spans="1:18" x14ac:dyDescent="0.25">
      <c r="A2059" t="s">
        <v>5293</v>
      </c>
      <c r="B2059" t="s">
        <v>41</v>
      </c>
      <c r="C2059" t="s">
        <v>24</v>
      </c>
      <c r="D2059" s="11">
        <v>1988</v>
      </c>
      <c r="E2059" t="s">
        <v>18490</v>
      </c>
      <c r="F2059">
        <v>5.9</v>
      </c>
      <c r="G2059">
        <v>81000</v>
      </c>
      <c r="H2059" t="s">
        <v>4451</v>
      </c>
      <c r="I2059" t="s">
        <v>16677</v>
      </c>
      <c r="J2059" t="s">
        <v>1939</v>
      </c>
      <c r="K2059" t="s">
        <v>7</v>
      </c>
      <c r="L2059" s="7">
        <v>20000000</v>
      </c>
      <c r="M2059" s="7">
        <v>171504781</v>
      </c>
      <c r="N2059" t="s">
        <v>6122</v>
      </c>
      <c r="O2059">
        <v>104</v>
      </c>
      <c r="P2059" s="8">
        <f>_xlfn.XLOOKUP(D2059,Consumer_Price_Index!A:A,Consumer_Price_Index!B:B)</f>
        <v>118.3</v>
      </c>
      <c r="Q2059" s="13">
        <f>IF(ISNUMBER(M2059), M2059*(Consumer_Price_Index!$B$45/(_xlfn.XLOOKUP('Working Data'!D1265,Consumer_Price_Index!A:A,Consumer_Price_Index!B:B))), "Missing")</f>
        <v>476802069.07572997</v>
      </c>
      <c r="R2059" t="str">
        <f t="shared" si="32"/>
        <v>Yes</v>
      </c>
    </row>
    <row r="2060" spans="1:18" x14ac:dyDescent="0.25">
      <c r="A2060" t="s">
        <v>19868</v>
      </c>
      <c r="B2060" t="s">
        <v>101</v>
      </c>
      <c r="C2060" t="s">
        <v>34</v>
      </c>
      <c r="D2060" s="11">
        <v>1985</v>
      </c>
      <c r="E2060" t="s">
        <v>19857</v>
      </c>
      <c r="F2060">
        <v>5.9</v>
      </c>
      <c r="G2060">
        <v>934</v>
      </c>
      <c r="H2060" t="s">
        <v>19867</v>
      </c>
      <c r="I2060" t="s">
        <v>4518</v>
      </c>
      <c r="J2060" t="s">
        <v>7834</v>
      </c>
      <c r="K2060" t="s">
        <v>7</v>
      </c>
      <c r="M2060" s="7">
        <v>561548</v>
      </c>
      <c r="N2060" t="s">
        <v>704</v>
      </c>
      <c r="O2060">
        <v>95</v>
      </c>
      <c r="P2060" s="8">
        <f>_xlfn.XLOOKUP(D2060,Consumer_Price_Index!A:A,Consumer_Price_Index!B:B)</f>
        <v>107.6</v>
      </c>
      <c r="Q2060" s="13">
        <f>IF(ISNUMBER(M2060), M2060*(Consumer_Price_Index!$B$45/(_xlfn.XLOOKUP('Working Data'!D821,Consumer_Price_Index!A:A,Consumer_Price_Index!B:B))), "Missing")</f>
        <v>1219555.777619387</v>
      </c>
      <c r="R2060" t="str">
        <f t="shared" si="32"/>
        <v>No</v>
      </c>
    </row>
    <row r="2061" spans="1:18" x14ac:dyDescent="0.25">
      <c r="A2061" t="s">
        <v>19902</v>
      </c>
      <c r="B2061" t="s">
        <v>41</v>
      </c>
      <c r="C2061" t="s">
        <v>24</v>
      </c>
      <c r="D2061" s="11">
        <v>1985</v>
      </c>
      <c r="E2061" t="s">
        <v>19901</v>
      </c>
      <c r="F2061">
        <v>5.9</v>
      </c>
      <c r="G2061">
        <v>953</v>
      </c>
      <c r="H2061" t="s">
        <v>18830</v>
      </c>
      <c r="I2061" t="s">
        <v>16302</v>
      </c>
      <c r="J2061" t="s">
        <v>3698</v>
      </c>
      <c r="K2061" t="s">
        <v>7</v>
      </c>
      <c r="M2061" s="7">
        <v>12531831</v>
      </c>
      <c r="N2061" t="s">
        <v>19900</v>
      </c>
      <c r="O2061">
        <v>99</v>
      </c>
      <c r="P2061" s="8">
        <f>_xlfn.XLOOKUP(D2061,Consumer_Price_Index!A:A,Consumer_Price_Index!B:B)</f>
        <v>107.6</v>
      </c>
      <c r="Q2061" s="13">
        <f>IF(ISNUMBER(M2061), M2061*(Consumer_Price_Index!$B$45/(_xlfn.XLOOKUP('Working Data'!D812,Consumer_Price_Index!A:A,Consumer_Price_Index!B:B))), "Missing")</f>
        <v>25055439.013779528</v>
      </c>
      <c r="R2061" t="str">
        <f t="shared" si="32"/>
        <v>No</v>
      </c>
    </row>
    <row r="2062" spans="1:18" x14ac:dyDescent="0.25">
      <c r="A2062" t="s">
        <v>20716</v>
      </c>
      <c r="B2062" t="s">
        <v>101</v>
      </c>
      <c r="C2062" t="s">
        <v>34</v>
      </c>
      <c r="D2062" s="11">
        <v>1984</v>
      </c>
      <c r="E2062" t="s">
        <v>20651</v>
      </c>
      <c r="F2062">
        <v>5.9</v>
      </c>
      <c r="G2062">
        <v>77000</v>
      </c>
      <c r="H2062" t="s">
        <v>18722</v>
      </c>
      <c r="I2062" t="s">
        <v>13652</v>
      </c>
      <c r="J2062" t="s">
        <v>3674</v>
      </c>
      <c r="K2062" t="s">
        <v>7</v>
      </c>
      <c r="L2062" s="7">
        <v>18000000</v>
      </c>
      <c r="M2062" s="7">
        <v>31042035</v>
      </c>
      <c r="N2062" t="s">
        <v>8160</v>
      </c>
      <c r="O2062">
        <v>103</v>
      </c>
      <c r="P2062" s="8">
        <f>_xlfn.XLOOKUP(D2062,Consumer_Price_Index!A:A,Consumer_Price_Index!B:B)</f>
        <v>103.9</v>
      </c>
      <c r="Q2062" s="13">
        <f>IF(ISNUMBER(M2062), M2062*(Consumer_Price_Index!$B$45/(_xlfn.XLOOKUP('Working Data'!D500,Consumer_Price_Index!A:A,Consumer_Price_Index!B:B))), "Missing")</f>
        <v>56773757.89015606</v>
      </c>
      <c r="R2062" t="str">
        <f t="shared" si="32"/>
        <v>Yes</v>
      </c>
    </row>
    <row r="2063" spans="1:18" x14ac:dyDescent="0.25">
      <c r="A2063" t="s">
        <v>7307</v>
      </c>
      <c r="B2063" t="s">
        <v>101</v>
      </c>
      <c r="C2063" t="s">
        <v>24</v>
      </c>
      <c r="D2063" s="11">
        <v>2009</v>
      </c>
      <c r="E2063" t="s">
        <v>7306</v>
      </c>
      <c r="F2063">
        <v>5.9</v>
      </c>
      <c r="G2063">
        <v>76000</v>
      </c>
      <c r="H2063" t="s">
        <v>7305</v>
      </c>
      <c r="I2063" t="s">
        <v>7304</v>
      </c>
      <c r="J2063" t="s">
        <v>7303</v>
      </c>
      <c r="K2063" t="s">
        <v>7</v>
      </c>
      <c r="M2063" s="7">
        <v>108394089</v>
      </c>
      <c r="N2063" t="s">
        <v>6122</v>
      </c>
      <c r="O2063">
        <v>104</v>
      </c>
      <c r="P2063" s="8">
        <f>_xlfn.XLOOKUP(D2063,Consumer_Price_Index!A:A,Consumer_Price_Index!B:B)</f>
        <v>214.5</v>
      </c>
      <c r="Q2063" s="13">
        <f>IF(ISNUMBER(M2063), M2063*(Consumer_Price_Index!$B$45/(_xlfn.XLOOKUP('Working Data'!D5547,Consumer_Price_Index!A:A,Consumer_Price_Index!B:B))), "Missing")</f>
        <v>191798367.70209059</v>
      </c>
      <c r="R2063" t="str">
        <f t="shared" si="32"/>
        <v>No</v>
      </c>
    </row>
    <row r="2064" spans="1:18" x14ac:dyDescent="0.25">
      <c r="A2064" t="s">
        <v>14149</v>
      </c>
      <c r="B2064" t="s">
        <v>41</v>
      </c>
      <c r="C2064" t="s">
        <v>24</v>
      </c>
      <c r="D2064" s="11">
        <v>1996</v>
      </c>
      <c r="E2064" t="s">
        <v>14148</v>
      </c>
      <c r="F2064">
        <v>5.9</v>
      </c>
      <c r="G2064">
        <v>4900</v>
      </c>
      <c r="H2064" t="s">
        <v>14147</v>
      </c>
      <c r="I2064" t="s">
        <v>14147</v>
      </c>
      <c r="J2064" t="s">
        <v>14146</v>
      </c>
      <c r="K2064" t="s">
        <v>7</v>
      </c>
      <c r="L2064" s="7">
        <v>2300000</v>
      </c>
      <c r="M2064" s="7">
        <v>49620</v>
      </c>
      <c r="N2064" t="s">
        <v>10928</v>
      </c>
      <c r="O2064">
        <v>88</v>
      </c>
      <c r="P2064" s="8">
        <f>_xlfn.XLOOKUP(D2064,Consumer_Price_Index!A:A,Consumer_Price_Index!B:B)</f>
        <v>156.9</v>
      </c>
      <c r="Q2064" s="13">
        <f>IF(ISNUMBER(M2064), M2064*(Consumer_Price_Index!$B$45/(_xlfn.XLOOKUP('Working Data'!D2999,Consumer_Price_Index!A:A,Consumer_Price_Index!B:B))), "Missing")</f>
        <v>133091.67253521128</v>
      </c>
      <c r="R2064" t="str">
        <f t="shared" si="32"/>
        <v>Yes</v>
      </c>
    </row>
    <row r="2065" spans="1:18" x14ac:dyDescent="0.25">
      <c r="A2065" t="s">
        <v>16928</v>
      </c>
      <c r="B2065" t="s">
        <v>101</v>
      </c>
      <c r="C2065" t="s">
        <v>24</v>
      </c>
      <c r="D2065" s="11">
        <v>1991</v>
      </c>
      <c r="E2065" t="s">
        <v>16690</v>
      </c>
      <c r="F2065">
        <v>5.9</v>
      </c>
      <c r="G2065">
        <v>21000</v>
      </c>
      <c r="H2065" t="s">
        <v>11152</v>
      </c>
      <c r="I2065" t="s">
        <v>11152</v>
      </c>
      <c r="J2065" t="s">
        <v>13525</v>
      </c>
      <c r="K2065" t="s">
        <v>7</v>
      </c>
      <c r="L2065" s="7">
        <v>25000000</v>
      </c>
      <c r="M2065" s="7">
        <v>33691313</v>
      </c>
      <c r="N2065" t="s">
        <v>138</v>
      </c>
      <c r="O2065">
        <v>101</v>
      </c>
      <c r="P2065" s="8">
        <f>_xlfn.XLOOKUP(D2065,Consumer_Price_Index!A:A,Consumer_Price_Index!B:B)</f>
        <v>136.19999999999999</v>
      </c>
      <c r="Q2065" s="13">
        <f>IF(ISNUMBER(M2065), M2065*(Consumer_Price_Index!$B$45/(_xlfn.XLOOKUP('Working Data'!D1926,Consumer_Price_Index!A:A,Consumer_Price_Index!B:B))), "Missing")</f>
        <v>75372562.930249631</v>
      </c>
      <c r="R2065" t="str">
        <f t="shared" si="32"/>
        <v>Yes</v>
      </c>
    </row>
    <row r="2066" spans="1:18" x14ac:dyDescent="0.25">
      <c r="A2066" t="s">
        <v>13154</v>
      </c>
      <c r="B2066" t="s">
        <v>101</v>
      </c>
      <c r="C2066" t="s">
        <v>11</v>
      </c>
      <c r="D2066" s="11">
        <v>1998</v>
      </c>
      <c r="E2066" t="s">
        <v>12917</v>
      </c>
      <c r="F2066">
        <v>5.9</v>
      </c>
      <c r="G2066">
        <v>6000</v>
      </c>
      <c r="H2066" t="s">
        <v>13153</v>
      </c>
      <c r="I2066" t="s">
        <v>13152</v>
      </c>
      <c r="J2066" t="s">
        <v>13151</v>
      </c>
      <c r="K2066" t="s">
        <v>7</v>
      </c>
      <c r="M2066" s="7">
        <v>15923122</v>
      </c>
      <c r="N2066" t="s">
        <v>13082</v>
      </c>
      <c r="O2066">
        <v>126</v>
      </c>
      <c r="P2066" s="8">
        <f>_xlfn.XLOOKUP(D2066,Consumer_Price_Index!A:A,Consumer_Price_Index!B:B)</f>
        <v>163</v>
      </c>
      <c r="Q2066" s="13">
        <f>IF(ISNUMBER(M2066), M2066*(Consumer_Price_Index!$B$45/(_xlfn.XLOOKUP('Working Data'!D3373,Consumer_Price_Index!A:A,Consumer_Price_Index!B:B))), "Missing")</f>
        <v>22618998.94358974</v>
      </c>
      <c r="R2066" t="str">
        <f t="shared" si="32"/>
        <v>No</v>
      </c>
    </row>
    <row r="2067" spans="1:18" x14ac:dyDescent="0.25">
      <c r="A2067" t="s">
        <v>14373</v>
      </c>
      <c r="B2067" t="s">
        <v>68</v>
      </c>
      <c r="C2067" t="s">
        <v>34</v>
      </c>
      <c r="D2067" s="11">
        <v>1996</v>
      </c>
      <c r="E2067" t="s">
        <v>14372</v>
      </c>
      <c r="F2067">
        <v>5.9</v>
      </c>
      <c r="G2067">
        <v>68000</v>
      </c>
      <c r="H2067" t="s">
        <v>3941</v>
      </c>
      <c r="I2067" t="s">
        <v>9884</v>
      </c>
      <c r="J2067" t="s">
        <v>843</v>
      </c>
      <c r="K2067" t="s">
        <v>7</v>
      </c>
      <c r="L2067" s="7">
        <v>80000000</v>
      </c>
      <c r="M2067" s="7">
        <v>159212469</v>
      </c>
      <c r="N2067" t="s">
        <v>103</v>
      </c>
      <c r="O2067">
        <v>114</v>
      </c>
      <c r="P2067" s="8">
        <f>_xlfn.XLOOKUP(D2067,Consumer_Price_Index!A:A,Consumer_Price_Index!B:B)</f>
        <v>156.9</v>
      </c>
      <c r="Q2067" s="13">
        <f>IF(ISNUMBER(M2067), M2067*(Consumer_Price_Index!$B$45/(_xlfn.XLOOKUP('Working Data'!D2911,Consumer_Price_Index!A:A,Consumer_Price_Index!B:B))), "Missing")</f>
        <v>263652387.52336958</v>
      </c>
      <c r="R2067" t="str">
        <f t="shared" si="32"/>
        <v>Yes</v>
      </c>
    </row>
    <row r="2068" spans="1:18" x14ac:dyDescent="0.25">
      <c r="A2068" t="s">
        <v>20125</v>
      </c>
      <c r="B2068" t="s">
        <v>41</v>
      </c>
      <c r="C2068" t="s">
        <v>34</v>
      </c>
      <c r="D2068" s="11">
        <v>1985</v>
      </c>
      <c r="E2068" t="s">
        <v>20124</v>
      </c>
      <c r="F2068">
        <v>5.9</v>
      </c>
      <c r="G2068">
        <v>14000</v>
      </c>
      <c r="H2068" t="s">
        <v>17643</v>
      </c>
      <c r="I2068" t="s">
        <v>11687</v>
      </c>
      <c r="J2068" t="s">
        <v>15185</v>
      </c>
      <c r="K2068" t="s">
        <v>7</v>
      </c>
      <c r="L2068" s="7">
        <v>9000000</v>
      </c>
      <c r="M2068" s="7">
        <v>16116878</v>
      </c>
      <c r="N2068" t="s">
        <v>17209</v>
      </c>
      <c r="O2068">
        <v>92</v>
      </c>
      <c r="P2068" s="8">
        <f>_xlfn.XLOOKUP(D2068,Consumer_Price_Index!A:A,Consumer_Price_Index!B:B)</f>
        <v>107.6</v>
      </c>
      <c r="Q2068" s="13">
        <f>IF(ISNUMBER(M2068), M2068*(Consumer_Price_Index!$B$45/(_xlfn.XLOOKUP('Working Data'!D736,Consumer_Price_Index!A:A,Consumer_Price_Index!B:B))), "Missing")</f>
        <v>25144970.438300051</v>
      </c>
      <c r="R2068" t="str">
        <f t="shared" si="32"/>
        <v>Yes</v>
      </c>
    </row>
    <row r="2069" spans="1:18" x14ac:dyDescent="0.25">
      <c r="A2069" t="s">
        <v>12853</v>
      </c>
      <c r="B2069" t="s">
        <v>41</v>
      </c>
      <c r="C2069" t="s">
        <v>34</v>
      </c>
      <c r="D2069" s="11">
        <v>1999</v>
      </c>
      <c r="E2069" t="s">
        <v>12852</v>
      </c>
      <c r="F2069">
        <v>5.9</v>
      </c>
      <c r="G2069">
        <v>127000</v>
      </c>
      <c r="H2069" t="s">
        <v>4242</v>
      </c>
      <c r="I2069" t="s">
        <v>12851</v>
      </c>
      <c r="J2069" t="s">
        <v>7714</v>
      </c>
      <c r="K2069" t="s">
        <v>7</v>
      </c>
      <c r="L2069" s="7">
        <v>60000000</v>
      </c>
      <c r="M2069" s="7">
        <v>164648142</v>
      </c>
      <c r="N2069" t="s">
        <v>138</v>
      </c>
      <c r="O2069">
        <v>105</v>
      </c>
      <c r="P2069" s="8">
        <f>_xlfn.XLOOKUP(D2069,Consumer_Price_Index!A:A,Consumer_Price_Index!B:B)</f>
        <v>166.6</v>
      </c>
      <c r="Q2069" s="13">
        <f>IF(ISNUMBER(M2069), M2069*(Consumer_Price_Index!$B$45/(_xlfn.XLOOKUP('Working Data'!D3466,Consumer_Price_Index!A:A,Consumer_Price_Index!B:B))), "Missing")</f>
        <v>215314544.49527895</v>
      </c>
      <c r="R2069" t="str">
        <f t="shared" si="32"/>
        <v>Yes</v>
      </c>
    </row>
    <row r="2070" spans="1:18" x14ac:dyDescent="0.25">
      <c r="A2070" t="s">
        <v>16858</v>
      </c>
      <c r="B2070" t="s">
        <v>101</v>
      </c>
      <c r="C2070" t="s">
        <v>24</v>
      </c>
      <c r="D2070" s="11">
        <v>1991</v>
      </c>
      <c r="E2070" t="s">
        <v>16687</v>
      </c>
      <c r="F2070">
        <v>5.9</v>
      </c>
      <c r="G2070">
        <v>8000</v>
      </c>
      <c r="H2070" t="s">
        <v>16857</v>
      </c>
      <c r="I2070" t="s">
        <v>16856</v>
      </c>
      <c r="J2070" t="s">
        <v>14733</v>
      </c>
      <c r="K2070" t="s">
        <v>7</v>
      </c>
      <c r="L2070" s="7">
        <v>18000000</v>
      </c>
      <c r="M2070" s="7">
        <v>5546827</v>
      </c>
      <c r="N2070" t="s">
        <v>704</v>
      </c>
      <c r="O2070">
        <v>96</v>
      </c>
      <c r="P2070" s="8">
        <f>_xlfn.XLOOKUP(D2070,Consumer_Price_Index!A:A,Consumer_Price_Index!B:B)</f>
        <v>136.19999999999999</v>
      </c>
      <c r="Q2070" s="13">
        <f>IF(ISNUMBER(M2070), M2070*(Consumer_Price_Index!$B$45/(_xlfn.XLOOKUP('Working Data'!D1951,Consumer_Price_Index!A:A,Consumer_Price_Index!B:B))), "Missing")</f>
        <v>14286713.329670329</v>
      </c>
      <c r="R2070" t="str">
        <f t="shared" si="32"/>
        <v>Yes</v>
      </c>
    </row>
    <row r="2071" spans="1:18" x14ac:dyDescent="0.25">
      <c r="A2071" t="s">
        <v>10812</v>
      </c>
      <c r="B2071" t="s">
        <v>41</v>
      </c>
      <c r="C2071" t="s">
        <v>11</v>
      </c>
      <c r="D2071" s="11">
        <v>2002</v>
      </c>
      <c r="E2071" t="s">
        <v>10811</v>
      </c>
      <c r="F2071">
        <v>5.9</v>
      </c>
      <c r="G2071">
        <v>5100</v>
      </c>
      <c r="H2071" t="s">
        <v>2875</v>
      </c>
      <c r="I2071" t="s">
        <v>2875</v>
      </c>
      <c r="J2071" t="s">
        <v>10810</v>
      </c>
      <c r="K2071" t="s">
        <v>562</v>
      </c>
      <c r="M2071" s="7">
        <v>462976</v>
      </c>
      <c r="N2071" t="s">
        <v>10809</v>
      </c>
      <c r="O2071">
        <v>129</v>
      </c>
      <c r="P2071" s="8">
        <f>_xlfn.XLOOKUP(D2071,Consumer_Price_Index!A:A,Consumer_Price_Index!B:B)</f>
        <v>179.9</v>
      </c>
      <c r="Q2071" s="13">
        <f>IF(ISNUMBER(M2071), M2071*(Consumer_Price_Index!$B$45/(_xlfn.XLOOKUP('Working Data'!D4218,Consumer_Price_Index!A:A,Consumer_Price_Index!B:B))), "Missing")</f>
        <v>1137651.5096774192</v>
      </c>
      <c r="R2071" t="str">
        <f t="shared" si="32"/>
        <v>No</v>
      </c>
    </row>
    <row r="2072" spans="1:18" x14ac:dyDescent="0.25">
      <c r="A2072" t="s">
        <v>6740</v>
      </c>
      <c r="B2072" t="s">
        <v>68</v>
      </c>
      <c r="C2072" t="s">
        <v>24</v>
      </c>
      <c r="D2072" s="11">
        <v>2010</v>
      </c>
      <c r="E2072" t="s">
        <v>6534</v>
      </c>
      <c r="F2072">
        <v>5.9</v>
      </c>
      <c r="G2072">
        <v>103000</v>
      </c>
      <c r="H2072" t="s">
        <v>3845</v>
      </c>
      <c r="I2072" t="s">
        <v>4601</v>
      </c>
      <c r="J2072" t="s">
        <v>1358</v>
      </c>
      <c r="K2072" t="s">
        <v>7</v>
      </c>
      <c r="L2072" s="7">
        <v>69000000</v>
      </c>
      <c r="M2072" s="7">
        <v>86855739</v>
      </c>
      <c r="N2072" t="s">
        <v>108</v>
      </c>
      <c r="O2072">
        <v>114</v>
      </c>
      <c r="P2072" s="8">
        <f>_xlfn.XLOOKUP(D2072,Consumer_Price_Index!A:A,Consumer_Price_Index!B:B)</f>
        <v>218.1</v>
      </c>
      <c r="Q2072" s="13">
        <f>IF(ISNUMBER(M2072), M2072*(Consumer_Price_Index!$B$45/(_xlfn.XLOOKUP('Working Data'!D5754,Consumer_Price_Index!A:A,Consumer_Price_Index!B:B))), "Missing")</f>
        <v>274248120.96683937</v>
      </c>
      <c r="R2072" t="str">
        <f t="shared" si="32"/>
        <v>Yes</v>
      </c>
    </row>
    <row r="2073" spans="1:18" x14ac:dyDescent="0.25">
      <c r="A2073" t="s">
        <v>3186</v>
      </c>
      <c r="B2073" t="s">
        <v>41</v>
      </c>
      <c r="C2073" t="s">
        <v>24</v>
      </c>
      <c r="D2073" s="11">
        <v>2016</v>
      </c>
      <c r="E2073" t="s">
        <v>3153</v>
      </c>
      <c r="F2073">
        <v>5.9</v>
      </c>
      <c r="G2073">
        <v>117000</v>
      </c>
      <c r="H2073" t="s">
        <v>3185</v>
      </c>
      <c r="I2073" t="s">
        <v>3184</v>
      </c>
      <c r="J2073" t="s">
        <v>1004</v>
      </c>
      <c r="K2073" t="s">
        <v>7</v>
      </c>
      <c r="L2073" s="7">
        <v>25000000</v>
      </c>
      <c r="M2073" s="7">
        <v>94073028</v>
      </c>
      <c r="N2073" t="s">
        <v>842</v>
      </c>
      <c r="O2073">
        <v>102</v>
      </c>
      <c r="P2073" s="8">
        <f>_xlfn.XLOOKUP(D2073,Consumer_Price_Index!A:A,Consumer_Price_Index!B:B)</f>
        <v>240</v>
      </c>
      <c r="Q2073" s="13">
        <f>IF(ISNUMBER(M2073), M2073*(Consumer_Price_Index!$B$45/(_xlfn.XLOOKUP('Working Data'!D6931,Consumer_Price_Index!A:A,Consumer_Price_Index!B:B))), "Missing")</f>
        <v>114153929.23775388</v>
      </c>
      <c r="R2073" t="str">
        <f t="shared" si="32"/>
        <v>Yes</v>
      </c>
    </row>
    <row r="2074" spans="1:18" x14ac:dyDescent="0.25">
      <c r="A2074" t="s">
        <v>9403</v>
      </c>
      <c r="B2074" t="s">
        <v>41</v>
      </c>
      <c r="C2074" t="s">
        <v>34</v>
      </c>
      <c r="D2074" s="11">
        <v>2005</v>
      </c>
      <c r="E2074" t="s">
        <v>9274</v>
      </c>
      <c r="F2074">
        <v>5.9</v>
      </c>
      <c r="G2074">
        <v>65000</v>
      </c>
      <c r="H2074" t="s">
        <v>6897</v>
      </c>
      <c r="I2074" t="s">
        <v>7258</v>
      </c>
      <c r="J2074" t="s">
        <v>648</v>
      </c>
      <c r="K2074" t="s">
        <v>7</v>
      </c>
      <c r="L2074" s="7">
        <v>50000000</v>
      </c>
      <c r="M2074" s="7">
        <v>22984628</v>
      </c>
      <c r="N2074" t="s">
        <v>666</v>
      </c>
      <c r="O2074">
        <v>127</v>
      </c>
      <c r="P2074" s="8">
        <f>_xlfn.XLOOKUP(D2074,Consumer_Price_Index!A:A,Consumer_Price_Index!B:B)</f>
        <v>195.3</v>
      </c>
      <c r="Q2074" s="13">
        <f>IF(ISNUMBER(M2074), M2074*(Consumer_Price_Index!$B$45/(_xlfn.XLOOKUP('Working Data'!D4745,Consumer_Price_Index!A:A,Consumer_Price_Index!B:B))), "Missing")</f>
        <v>37074728.171519317</v>
      </c>
      <c r="R2074" t="str">
        <f t="shared" si="32"/>
        <v>Yes</v>
      </c>
    </row>
    <row r="2075" spans="1:18" x14ac:dyDescent="0.25">
      <c r="A2075" t="s">
        <v>7912</v>
      </c>
      <c r="B2075" t="s">
        <v>41</v>
      </c>
      <c r="C2075" t="s">
        <v>34</v>
      </c>
      <c r="D2075" s="11">
        <v>2008</v>
      </c>
      <c r="E2075" t="s">
        <v>7865</v>
      </c>
      <c r="F2075">
        <v>5.9</v>
      </c>
      <c r="G2075">
        <v>75000</v>
      </c>
      <c r="H2075" t="s">
        <v>981</v>
      </c>
      <c r="I2075" t="s">
        <v>981</v>
      </c>
      <c r="J2075" t="s">
        <v>7421</v>
      </c>
      <c r="K2075" t="s">
        <v>265</v>
      </c>
      <c r="L2075" s="7">
        <v>30000000</v>
      </c>
      <c r="M2075" s="7">
        <v>22472631</v>
      </c>
      <c r="N2075" t="s">
        <v>6239</v>
      </c>
      <c r="O2075">
        <v>105</v>
      </c>
      <c r="P2075" s="8">
        <f>_xlfn.XLOOKUP(D2075,Consumer_Price_Index!A:A,Consumer_Price_Index!B:B)</f>
        <v>215.3</v>
      </c>
      <c r="Q2075" s="13">
        <f>IF(ISNUMBER(M2075), M2075*(Consumer_Price_Index!$B$45/(_xlfn.XLOOKUP('Working Data'!D5325,Consumer_Price_Index!A:A,Consumer_Price_Index!B:B))), "Missing")</f>
        <v>48805492.984319314</v>
      </c>
      <c r="R2075" t="str">
        <f t="shared" si="32"/>
        <v>Yes</v>
      </c>
    </row>
    <row r="2076" spans="1:18" x14ac:dyDescent="0.25">
      <c r="A2076" t="s">
        <v>14810</v>
      </c>
      <c r="B2076" t="s">
        <v>68</v>
      </c>
      <c r="C2076" t="s">
        <v>24</v>
      </c>
      <c r="D2076" s="11">
        <v>1995</v>
      </c>
      <c r="E2076" t="s">
        <v>14741</v>
      </c>
      <c r="F2076">
        <v>5.9</v>
      </c>
      <c r="G2076">
        <v>40000</v>
      </c>
      <c r="H2076" t="s">
        <v>9444</v>
      </c>
      <c r="I2076" t="s">
        <v>9444</v>
      </c>
      <c r="J2076" t="s">
        <v>13174</v>
      </c>
      <c r="K2076" t="s">
        <v>562</v>
      </c>
      <c r="L2076" s="7">
        <v>30000000</v>
      </c>
      <c r="M2076" s="7">
        <v>10772144</v>
      </c>
      <c r="N2076" t="s">
        <v>5116</v>
      </c>
      <c r="O2076">
        <v>88</v>
      </c>
      <c r="P2076" s="8">
        <f>_xlfn.XLOOKUP(D2076,Consumer_Price_Index!A:A,Consumer_Price_Index!B:B)</f>
        <v>152.4</v>
      </c>
      <c r="Q2076" s="13">
        <f>IF(ISNUMBER(M2076), M2076*(Consumer_Price_Index!$B$45/(_xlfn.XLOOKUP('Working Data'!D2740,Consumer_Price_Index!A:A,Consumer_Price_Index!B:B))), "Missing")</f>
        <v>30504389.18959108</v>
      </c>
      <c r="R2076" t="str">
        <f t="shared" si="32"/>
        <v>Yes</v>
      </c>
    </row>
    <row r="2077" spans="1:18" x14ac:dyDescent="0.25">
      <c r="A2077" t="s">
        <v>17041</v>
      </c>
      <c r="B2077" t="s">
        <v>68</v>
      </c>
      <c r="C2077" t="s">
        <v>24</v>
      </c>
      <c r="D2077" s="11">
        <v>1991</v>
      </c>
      <c r="E2077" t="s">
        <v>16902</v>
      </c>
      <c r="F2077">
        <v>5.9</v>
      </c>
      <c r="G2077">
        <v>27000</v>
      </c>
      <c r="H2077" t="s">
        <v>17040</v>
      </c>
      <c r="I2077" t="s">
        <v>17039</v>
      </c>
      <c r="J2077" t="s">
        <v>15106</v>
      </c>
      <c r="K2077" t="s">
        <v>7</v>
      </c>
      <c r="L2077" s="7">
        <v>6788000</v>
      </c>
      <c r="M2077" s="7">
        <v>13878411</v>
      </c>
      <c r="N2077" t="s">
        <v>13342</v>
      </c>
      <c r="O2077">
        <v>103</v>
      </c>
      <c r="P2077" s="8">
        <f>_xlfn.XLOOKUP(D2077,Consumer_Price_Index!A:A,Consumer_Price_Index!B:B)</f>
        <v>136.19999999999999</v>
      </c>
      <c r="Q2077" s="13">
        <f>IF(ISNUMBER(M2077), M2077*(Consumer_Price_Index!$B$45/(_xlfn.XLOOKUP('Working Data'!D1875,Consumer_Price_Index!A:A,Consumer_Price_Index!B:B))), "Missing")</f>
        <v>17253169.447980415</v>
      </c>
      <c r="R2077" t="str">
        <f t="shared" si="32"/>
        <v>Yes</v>
      </c>
    </row>
    <row r="2078" spans="1:18" x14ac:dyDescent="0.25">
      <c r="A2078" t="s">
        <v>11041</v>
      </c>
      <c r="B2078" t="s">
        <v>68</v>
      </c>
      <c r="C2078" t="s">
        <v>24</v>
      </c>
      <c r="D2078" s="11">
        <v>2002</v>
      </c>
      <c r="E2078" t="s">
        <v>11040</v>
      </c>
      <c r="F2078">
        <v>5.9</v>
      </c>
      <c r="G2078">
        <v>34000</v>
      </c>
      <c r="H2078" t="s">
        <v>1283</v>
      </c>
      <c r="I2078" t="s">
        <v>11039</v>
      </c>
      <c r="J2078" t="s">
        <v>10337</v>
      </c>
      <c r="K2078" t="s">
        <v>7</v>
      </c>
      <c r="L2078" s="7">
        <v>20000000</v>
      </c>
      <c r="M2078" s="7">
        <v>57588485</v>
      </c>
      <c r="N2078" t="s">
        <v>527</v>
      </c>
      <c r="O2078">
        <v>118</v>
      </c>
      <c r="P2078" s="8">
        <f>_xlfn.XLOOKUP(D2078,Consumer_Price_Index!A:A,Consumer_Price_Index!B:B)</f>
        <v>179.9</v>
      </c>
      <c r="Q2078" s="13">
        <f>IF(ISNUMBER(M2078), M2078*(Consumer_Price_Index!$B$45/(_xlfn.XLOOKUP('Working Data'!D4140,Consumer_Price_Index!A:A,Consumer_Price_Index!B:B))), "Missing")</f>
        <v>118402236.02901484</v>
      </c>
      <c r="R2078" t="str">
        <f t="shared" si="32"/>
        <v>Yes</v>
      </c>
    </row>
    <row r="2079" spans="1:18" x14ac:dyDescent="0.25">
      <c r="A2079" t="s">
        <v>10514</v>
      </c>
      <c r="B2079" t="s">
        <v>68</v>
      </c>
      <c r="C2079" t="s">
        <v>24</v>
      </c>
      <c r="D2079" s="11">
        <v>2003</v>
      </c>
      <c r="E2079" t="s">
        <v>10214</v>
      </c>
      <c r="F2079">
        <v>5.9</v>
      </c>
      <c r="G2079">
        <v>56000</v>
      </c>
      <c r="H2079" t="s">
        <v>10513</v>
      </c>
      <c r="I2079" t="s">
        <v>7253</v>
      </c>
      <c r="J2079" t="s">
        <v>2192</v>
      </c>
      <c r="K2079" t="s">
        <v>332</v>
      </c>
      <c r="L2079" s="7">
        <v>40000000</v>
      </c>
      <c r="M2079" s="7">
        <v>19322135</v>
      </c>
      <c r="N2079" t="s">
        <v>3464</v>
      </c>
      <c r="O2079">
        <v>89</v>
      </c>
      <c r="P2079" s="8">
        <f>_xlfn.XLOOKUP(D2079,Consumer_Price_Index!A:A,Consumer_Price_Index!B:B)</f>
        <v>184</v>
      </c>
      <c r="Q2079" s="13">
        <f>IF(ISNUMBER(M2079), M2079*(Consumer_Price_Index!$B$45/(_xlfn.XLOOKUP('Working Data'!D4339,Consumer_Price_Index!A:A,Consumer_Price_Index!B:B))), "Missing")</f>
        <v>39726413.863022938</v>
      </c>
      <c r="R2079" t="str">
        <f t="shared" si="32"/>
        <v>Yes</v>
      </c>
    </row>
    <row r="2080" spans="1:18" x14ac:dyDescent="0.25">
      <c r="A2080" t="s">
        <v>21254</v>
      </c>
      <c r="B2080" t="s">
        <v>41</v>
      </c>
      <c r="C2080" t="s">
        <v>11</v>
      </c>
      <c r="D2080" s="11">
        <v>1982</v>
      </c>
      <c r="E2080" t="s">
        <v>21253</v>
      </c>
      <c r="F2080">
        <v>5.9</v>
      </c>
      <c r="G2080">
        <v>914</v>
      </c>
      <c r="H2080" t="s">
        <v>12412</v>
      </c>
      <c r="I2080" t="s">
        <v>21252</v>
      </c>
      <c r="J2080" t="s">
        <v>20643</v>
      </c>
      <c r="K2080" t="s">
        <v>7</v>
      </c>
      <c r="M2080" s="7">
        <v>1474249</v>
      </c>
      <c r="N2080" t="s">
        <v>21251</v>
      </c>
      <c r="O2080">
        <v>97</v>
      </c>
      <c r="P2080" s="8">
        <f>_xlfn.XLOOKUP(D2080,Consumer_Price_Index!A:A,Consumer_Price_Index!B:B)</f>
        <v>96.5</v>
      </c>
      <c r="Q2080" s="13">
        <f>IF(ISNUMBER(M2080), M2080*(Consumer_Price_Index!$B$45/(_xlfn.XLOOKUP('Working Data'!D306,Consumer_Price_Index!A:A,Consumer_Price_Index!B:B))), "Missing")</f>
        <v>4174755.3001858736</v>
      </c>
      <c r="R2080" t="str">
        <f t="shared" si="32"/>
        <v>No</v>
      </c>
    </row>
    <row r="2081" spans="1:18" x14ac:dyDescent="0.25">
      <c r="A2081" t="s">
        <v>5330</v>
      </c>
      <c r="B2081" t="s">
        <v>101</v>
      </c>
      <c r="C2081" t="s">
        <v>73</v>
      </c>
      <c r="D2081" s="11">
        <v>2012</v>
      </c>
      <c r="E2081" t="s">
        <v>5329</v>
      </c>
      <c r="F2081">
        <v>5.9</v>
      </c>
      <c r="G2081">
        <v>25000</v>
      </c>
      <c r="H2081" t="s">
        <v>5328</v>
      </c>
      <c r="I2081" t="s">
        <v>5327</v>
      </c>
      <c r="J2081" t="s">
        <v>5326</v>
      </c>
      <c r="K2081" t="s">
        <v>7</v>
      </c>
      <c r="L2081" s="7">
        <v>40000000</v>
      </c>
      <c r="M2081" s="7">
        <v>74939189</v>
      </c>
      <c r="N2081" t="s">
        <v>5325</v>
      </c>
      <c r="O2081">
        <v>89</v>
      </c>
      <c r="P2081" s="8">
        <f>_xlfn.XLOOKUP(D2081,Consumer_Price_Index!A:A,Consumer_Price_Index!B:B)</f>
        <v>229.6</v>
      </c>
      <c r="Q2081" s="13">
        <f>IF(ISNUMBER(M2081), M2081*(Consumer_Price_Index!$B$45/(_xlfn.XLOOKUP('Working Data'!D6232,Consumer_Price_Index!A:A,Consumer_Price_Index!B:B))), "Missing")</f>
        <v>201003264.86179578</v>
      </c>
      <c r="R2081" t="str">
        <f t="shared" si="32"/>
        <v>Yes</v>
      </c>
    </row>
    <row r="2082" spans="1:18" x14ac:dyDescent="0.25">
      <c r="A2082" t="s">
        <v>19393</v>
      </c>
      <c r="B2082" t="s">
        <v>68</v>
      </c>
      <c r="C2082" t="s">
        <v>11</v>
      </c>
      <c r="D2082" s="11">
        <v>1986</v>
      </c>
      <c r="E2082" t="s">
        <v>19373</v>
      </c>
      <c r="F2082">
        <v>5.9</v>
      </c>
      <c r="G2082">
        <v>2300</v>
      </c>
      <c r="H2082" t="s">
        <v>19392</v>
      </c>
      <c r="I2082" t="s">
        <v>19392</v>
      </c>
      <c r="J2082" t="s">
        <v>822</v>
      </c>
      <c r="K2082" t="s">
        <v>4744</v>
      </c>
      <c r="M2082" s="7">
        <v>278623</v>
      </c>
      <c r="N2082" t="s">
        <v>19391</v>
      </c>
      <c r="O2082">
        <v>98</v>
      </c>
      <c r="P2082" s="8">
        <f>_xlfn.XLOOKUP(D2082,Consumer_Price_Index!A:A,Consumer_Price_Index!B:B)</f>
        <v>109.6</v>
      </c>
      <c r="Q2082" s="13">
        <f>IF(ISNUMBER(M2082), M2082*(Consumer_Price_Index!$B$45/(_xlfn.XLOOKUP('Working Data'!D1000,Consumer_Price_Index!A:A,Consumer_Price_Index!B:B))), "Missing")</f>
        <v>528949.70778816193</v>
      </c>
      <c r="R2082" t="str">
        <f t="shared" si="32"/>
        <v>No</v>
      </c>
    </row>
    <row r="2083" spans="1:18" x14ac:dyDescent="0.25">
      <c r="A2083" t="s">
        <v>16762</v>
      </c>
      <c r="B2083" t="s">
        <v>68</v>
      </c>
      <c r="C2083" t="s">
        <v>34</v>
      </c>
      <c r="D2083" s="11">
        <v>1991</v>
      </c>
      <c r="E2083" t="s">
        <v>16761</v>
      </c>
      <c r="F2083">
        <v>5.9</v>
      </c>
      <c r="G2083">
        <v>9000</v>
      </c>
      <c r="H2083" t="s">
        <v>16760</v>
      </c>
      <c r="I2083" t="s">
        <v>16759</v>
      </c>
      <c r="J2083" t="s">
        <v>16758</v>
      </c>
      <c r="K2083" t="s">
        <v>7</v>
      </c>
      <c r="L2083" s="7">
        <v>16400000</v>
      </c>
      <c r="M2083" s="7">
        <v>21082165</v>
      </c>
      <c r="N2083" t="s">
        <v>514</v>
      </c>
      <c r="O2083">
        <v>108</v>
      </c>
      <c r="P2083" s="8">
        <f>_xlfn.XLOOKUP(D2083,Consumer_Price_Index!A:A,Consumer_Price_Index!B:B)</f>
        <v>136.19999999999999</v>
      </c>
      <c r="Q2083" s="13">
        <f>IF(ISNUMBER(M2083), M2083*(Consumer_Price_Index!$B$45/(_xlfn.XLOOKUP('Working Data'!D1986,Consumer_Price_Index!A:A,Consumer_Price_Index!B:B))), "Missing")</f>
        <v>28562630.838150285</v>
      </c>
      <c r="R2083" t="str">
        <f t="shared" si="32"/>
        <v>Yes</v>
      </c>
    </row>
    <row r="2084" spans="1:18" x14ac:dyDescent="0.25">
      <c r="A2084" t="s">
        <v>16367</v>
      </c>
      <c r="B2084" t="s">
        <v>41</v>
      </c>
      <c r="C2084" t="s">
        <v>11</v>
      </c>
      <c r="D2084" s="11">
        <v>1992</v>
      </c>
      <c r="E2084" t="s">
        <v>16366</v>
      </c>
      <c r="F2084">
        <v>5.9</v>
      </c>
      <c r="G2084">
        <v>14000</v>
      </c>
      <c r="H2084" t="s">
        <v>8681</v>
      </c>
      <c r="I2084" t="s">
        <v>16365</v>
      </c>
      <c r="J2084" t="s">
        <v>5551</v>
      </c>
      <c r="K2084" t="s">
        <v>7</v>
      </c>
      <c r="L2084" s="7">
        <v>32000000</v>
      </c>
      <c r="M2084" s="7">
        <v>28590665</v>
      </c>
      <c r="N2084" t="s">
        <v>138</v>
      </c>
      <c r="O2084">
        <v>124</v>
      </c>
      <c r="P2084" s="8">
        <f>_xlfn.XLOOKUP(D2084,Consumer_Price_Index!A:A,Consumer_Price_Index!B:B)</f>
        <v>140.30000000000001</v>
      </c>
      <c r="Q2084" s="13">
        <f>IF(ISNUMBER(M2084), M2084*(Consumer_Price_Index!$B$45/(_xlfn.XLOOKUP('Working Data'!D2140,Consumer_Price_Index!A:A,Consumer_Price_Index!B:B))), "Missing")</f>
        <v>40462497.099396192</v>
      </c>
      <c r="R2084" t="str">
        <f t="shared" si="32"/>
        <v>Yes</v>
      </c>
    </row>
    <row r="2085" spans="1:18" x14ac:dyDescent="0.25">
      <c r="A2085" t="s">
        <v>6275</v>
      </c>
      <c r="B2085" t="s">
        <v>68</v>
      </c>
      <c r="C2085" t="s">
        <v>24</v>
      </c>
      <c r="D2085" s="11">
        <v>2011</v>
      </c>
      <c r="E2085" t="s">
        <v>6013</v>
      </c>
      <c r="F2085">
        <v>5.9</v>
      </c>
      <c r="G2085">
        <v>47000</v>
      </c>
      <c r="H2085" t="s">
        <v>6274</v>
      </c>
      <c r="I2085" t="s">
        <v>6273</v>
      </c>
      <c r="J2085" t="s">
        <v>6272</v>
      </c>
      <c r="K2085" t="s">
        <v>7</v>
      </c>
      <c r="L2085" s="7">
        <v>24000000</v>
      </c>
      <c r="M2085" s="7">
        <v>63543328</v>
      </c>
      <c r="N2085" t="s">
        <v>108</v>
      </c>
      <c r="O2085">
        <v>113</v>
      </c>
      <c r="P2085" s="8">
        <f>_xlfn.XLOOKUP(D2085,Consumer_Price_Index!A:A,Consumer_Price_Index!B:B)</f>
        <v>224.9</v>
      </c>
      <c r="Q2085" s="13">
        <f>IF(ISNUMBER(M2085), M2085*(Consumer_Price_Index!$B$45/(_xlfn.XLOOKUP('Working Data'!D5926,Consumer_Price_Index!A:A,Consumer_Price_Index!B:B))), "Missing")</f>
        <v>127044960.90288714</v>
      </c>
      <c r="R2085" t="str">
        <f t="shared" si="32"/>
        <v>Yes</v>
      </c>
    </row>
    <row r="2086" spans="1:18" x14ac:dyDescent="0.25">
      <c r="A2086" t="s">
        <v>18441</v>
      </c>
      <c r="B2086" t="s">
        <v>68</v>
      </c>
      <c r="C2086" t="s">
        <v>24</v>
      </c>
      <c r="D2086" s="11">
        <v>1988</v>
      </c>
      <c r="E2086" t="s">
        <v>18307</v>
      </c>
      <c r="F2086">
        <v>5.9</v>
      </c>
      <c r="G2086">
        <v>4500</v>
      </c>
      <c r="H2086" t="s">
        <v>15334</v>
      </c>
      <c r="I2086" t="s">
        <v>18440</v>
      </c>
      <c r="J2086" t="s">
        <v>18405</v>
      </c>
      <c r="K2086" t="s">
        <v>7</v>
      </c>
      <c r="M2086" s="7">
        <v>17514553</v>
      </c>
      <c r="N2086" t="s">
        <v>2694</v>
      </c>
      <c r="O2086">
        <v>90</v>
      </c>
      <c r="P2086" s="8">
        <f>_xlfn.XLOOKUP(D2086,Consumer_Price_Index!A:A,Consumer_Price_Index!B:B)</f>
        <v>118.3</v>
      </c>
      <c r="Q2086" s="13">
        <f>IF(ISNUMBER(M2086), M2086*(Consumer_Price_Index!$B$45/(_xlfn.XLOOKUP('Working Data'!D1355,Consumer_Price_Index!A:A,Consumer_Price_Index!B:B))), "Missing")</f>
        <v>48692374.991788328</v>
      </c>
      <c r="R2086" t="str">
        <f t="shared" si="32"/>
        <v>No</v>
      </c>
    </row>
    <row r="2087" spans="1:18" x14ac:dyDescent="0.25">
      <c r="A2087" t="s">
        <v>16359</v>
      </c>
      <c r="B2087" t="s">
        <v>41</v>
      </c>
      <c r="C2087" t="s">
        <v>34</v>
      </c>
      <c r="D2087" s="11">
        <v>1992</v>
      </c>
      <c r="E2087" t="s">
        <v>15742</v>
      </c>
      <c r="F2087">
        <v>5.9</v>
      </c>
      <c r="G2087">
        <v>28000</v>
      </c>
      <c r="H2087" t="s">
        <v>16358</v>
      </c>
      <c r="I2087" t="s">
        <v>16357</v>
      </c>
      <c r="J2087" t="s">
        <v>11994</v>
      </c>
      <c r="K2087" t="s">
        <v>504</v>
      </c>
      <c r="L2087" s="7">
        <v>8000000</v>
      </c>
      <c r="M2087" s="7">
        <v>6739141</v>
      </c>
      <c r="N2087" t="s">
        <v>694</v>
      </c>
      <c r="O2087">
        <v>95</v>
      </c>
      <c r="P2087" s="8">
        <f>_xlfn.XLOOKUP(D2087,Consumer_Price_Index!A:A,Consumer_Price_Index!B:B)</f>
        <v>140.30000000000001</v>
      </c>
      <c r="Q2087" s="13">
        <f>IF(ISNUMBER(M2087), M2087*(Consumer_Price_Index!$B$45/(_xlfn.XLOOKUP('Working Data'!D2144,Consumer_Price_Index!A:A,Consumer_Price_Index!B:B))), "Missing")</f>
        <v>8555901.0945833325</v>
      </c>
      <c r="R2087" t="str">
        <f t="shared" si="32"/>
        <v>Yes</v>
      </c>
    </row>
    <row r="2088" spans="1:18" x14ac:dyDescent="0.25">
      <c r="A2088" t="s">
        <v>18521</v>
      </c>
      <c r="B2088" t="s">
        <v>41</v>
      </c>
      <c r="C2088" t="s">
        <v>24</v>
      </c>
      <c r="D2088" s="11">
        <v>1988</v>
      </c>
      <c r="E2088" t="s">
        <v>17740</v>
      </c>
      <c r="F2088">
        <v>5.9</v>
      </c>
      <c r="G2088">
        <v>12000</v>
      </c>
      <c r="H2088" t="s">
        <v>18520</v>
      </c>
      <c r="I2088" t="s">
        <v>120</v>
      </c>
      <c r="J2088" t="s">
        <v>18519</v>
      </c>
      <c r="K2088" t="s">
        <v>7</v>
      </c>
      <c r="L2088" s="7">
        <v>7500000</v>
      </c>
      <c r="M2088" s="7">
        <v>2983784</v>
      </c>
      <c r="N2088" t="s">
        <v>18518</v>
      </c>
      <c r="O2088">
        <v>104</v>
      </c>
      <c r="P2088" s="8">
        <f>_xlfn.XLOOKUP(D2088,Consumer_Price_Index!A:A,Consumer_Price_Index!B:B)</f>
        <v>118.3</v>
      </c>
      <c r="Q2088" s="13">
        <f>IF(ISNUMBER(M2088), M2088*(Consumer_Price_Index!$B$45/(_xlfn.XLOOKUP('Working Data'!D1328,Consumer_Price_Index!A:A,Consumer_Price_Index!B:B))), "Missing")</f>
        <v>4812911.5129698245</v>
      </c>
      <c r="R2088" t="str">
        <f t="shared" si="32"/>
        <v>Yes</v>
      </c>
    </row>
    <row r="2089" spans="1:18" x14ac:dyDescent="0.25">
      <c r="A2089" t="s">
        <v>274</v>
      </c>
      <c r="C2089" t="s">
        <v>34</v>
      </c>
      <c r="D2089" s="11">
        <v>2019</v>
      </c>
      <c r="E2089" t="s">
        <v>273</v>
      </c>
      <c r="F2089">
        <v>5.9</v>
      </c>
      <c r="G2089">
        <v>760</v>
      </c>
      <c r="H2089" t="s">
        <v>272</v>
      </c>
      <c r="I2089" t="s">
        <v>272</v>
      </c>
      <c r="J2089" t="s">
        <v>271</v>
      </c>
      <c r="K2089" t="s">
        <v>220</v>
      </c>
      <c r="M2089" s="7">
        <v>12147170</v>
      </c>
      <c r="N2089" t="s">
        <v>270</v>
      </c>
      <c r="O2089">
        <v>107</v>
      </c>
      <c r="P2089" s="8">
        <f>_xlfn.XLOOKUP(D2089,Consumer_Price_Index!A:A,Consumer_Price_Index!B:B)</f>
        <v>255.7</v>
      </c>
      <c r="Q2089" s="13">
        <f>IF(ISNUMBER(M2089), M2089*(Consumer_Price_Index!$B$45/(_xlfn.XLOOKUP('Working Data'!D7621,Consumer_Price_Index!A:A,Consumer_Price_Index!B:B))), "Missing")</f>
        <v>20115449.451086957</v>
      </c>
      <c r="R2089" t="str">
        <f t="shared" si="32"/>
        <v>No</v>
      </c>
    </row>
    <row r="2090" spans="1:18" x14ac:dyDescent="0.25">
      <c r="A2090" t="s">
        <v>6124</v>
      </c>
      <c r="B2090" t="s">
        <v>915</v>
      </c>
      <c r="C2090" t="s">
        <v>73</v>
      </c>
      <c r="D2090" s="11">
        <v>2011</v>
      </c>
      <c r="E2090" t="s">
        <v>6081</v>
      </c>
      <c r="F2090">
        <v>5.9</v>
      </c>
      <c r="G2090">
        <v>53000</v>
      </c>
      <c r="H2090" t="s">
        <v>625</v>
      </c>
      <c r="I2090" t="s">
        <v>6123</v>
      </c>
      <c r="J2090" t="s">
        <v>891</v>
      </c>
      <c r="K2090" t="s">
        <v>265</v>
      </c>
      <c r="L2090" s="7">
        <v>36000000</v>
      </c>
      <c r="M2090" s="7">
        <v>193967670</v>
      </c>
      <c r="N2090" t="s">
        <v>6122</v>
      </c>
      <c r="O2090">
        <v>84</v>
      </c>
      <c r="P2090" s="8">
        <f>_xlfn.XLOOKUP(D2090,Consumer_Price_Index!A:A,Consumer_Price_Index!B:B)</f>
        <v>224.9</v>
      </c>
      <c r="Q2090" s="13">
        <f>IF(ISNUMBER(M2090), M2090*(Consumer_Price_Index!$B$45/(_xlfn.XLOOKUP('Working Data'!D5977,Consumer_Price_Index!A:A,Consumer_Price_Index!B:B))), "Missing")</f>
        <v>376685462.39005733</v>
      </c>
      <c r="R2090" t="str">
        <f t="shared" si="32"/>
        <v>Yes</v>
      </c>
    </row>
    <row r="2091" spans="1:18" x14ac:dyDescent="0.25">
      <c r="A2091" t="s">
        <v>5657</v>
      </c>
      <c r="B2091" t="s">
        <v>68</v>
      </c>
      <c r="C2091" t="s">
        <v>34</v>
      </c>
      <c r="D2091" s="11">
        <v>2012</v>
      </c>
      <c r="E2091" t="s">
        <v>5656</v>
      </c>
      <c r="F2091">
        <v>5.9</v>
      </c>
      <c r="G2091">
        <v>43000</v>
      </c>
      <c r="H2091" t="s">
        <v>5655</v>
      </c>
      <c r="I2091" t="s">
        <v>5654</v>
      </c>
      <c r="J2091" t="s">
        <v>4919</v>
      </c>
      <c r="K2091" t="s">
        <v>7</v>
      </c>
      <c r="M2091" s="7">
        <v>19767535</v>
      </c>
      <c r="N2091" t="s">
        <v>856</v>
      </c>
      <c r="O2091">
        <v>94</v>
      </c>
      <c r="P2091" s="8">
        <f>_xlfn.XLOOKUP(D2091,Consumer_Price_Index!A:A,Consumer_Price_Index!B:B)</f>
        <v>229.6</v>
      </c>
      <c r="Q2091" s="13">
        <f>IF(ISNUMBER(M2091), M2091*(Consumer_Price_Index!$B$45/(_xlfn.XLOOKUP('Working Data'!D6143,Consumer_Price_Index!A:A,Consumer_Price_Index!B:B))), "Missing")</f>
        <v>40642158.667341426</v>
      </c>
      <c r="R2091" t="str">
        <f t="shared" si="32"/>
        <v>No</v>
      </c>
    </row>
    <row r="2092" spans="1:18" x14ac:dyDescent="0.25">
      <c r="A2092" t="s">
        <v>11944</v>
      </c>
      <c r="B2092" t="s">
        <v>41</v>
      </c>
      <c r="C2092" t="s">
        <v>11</v>
      </c>
      <c r="D2092" s="11">
        <v>2000</v>
      </c>
      <c r="E2092" t="s">
        <v>11943</v>
      </c>
      <c r="F2092">
        <v>5.9</v>
      </c>
      <c r="G2092">
        <v>15000</v>
      </c>
      <c r="H2092" t="s">
        <v>11942</v>
      </c>
      <c r="I2092" t="s">
        <v>11548</v>
      </c>
      <c r="J2092" t="s">
        <v>4487</v>
      </c>
      <c r="K2092" t="s">
        <v>7</v>
      </c>
      <c r="L2092" s="7">
        <v>24000000</v>
      </c>
      <c r="M2092" s="7">
        <v>12591270</v>
      </c>
      <c r="N2092" t="s">
        <v>11941</v>
      </c>
      <c r="O2092">
        <v>90</v>
      </c>
      <c r="P2092" s="8">
        <f>_xlfn.XLOOKUP(D2092,Consumer_Price_Index!A:A,Consumer_Price_Index!B:B)</f>
        <v>172.2</v>
      </c>
      <c r="Q2092" s="13">
        <f>IF(ISNUMBER(M2092), M2092*(Consumer_Price_Index!$B$45/(_xlfn.XLOOKUP('Working Data'!D3797,Consumer_Price_Index!A:A,Consumer_Price_Index!B:B))), "Missing")</f>
        <v>17590829.752407152</v>
      </c>
      <c r="R2092" t="str">
        <f t="shared" si="32"/>
        <v>Yes</v>
      </c>
    </row>
    <row r="2093" spans="1:18" x14ac:dyDescent="0.25">
      <c r="A2093" t="s">
        <v>6988</v>
      </c>
      <c r="B2093" t="s">
        <v>68</v>
      </c>
      <c r="C2093" t="s">
        <v>24</v>
      </c>
      <c r="D2093" s="11">
        <v>2010</v>
      </c>
      <c r="E2093" t="s">
        <v>6987</v>
      </c>
      <c r="F2093">
        <v>5.9</v>
      </c>
      <c r="G2093">
        <v>233000</v>
      </c>
      <c r="H2093" t="s">
        <v>5259</v>
      </c>
      <c r="I2093" t="s">
        <v>1712</v>
      </c>
      <c r="J2093" t="s">
        <v>1712</v>
      </c>
      <c r="K2093" t="s">
        <v>7</v>
      </c>
      <c r="L2093" s="7">
        <v>80000000</v>
      </c>
      <c r="M2093" s="7">
        <v>271457301</v>
      </c>
      <c r="N2093" t="s">
        <v>114</v>
      </c>
      <c r="O2093">
        <v>102</v>
      </c>
      <c r="P2093" s="8">
        <f>_xlfn.XLOOKUP(D2093,Consumer_Price_Index!A:A,Consumer_Price_Index!B:B)</f>
        <v>218.1</v>
      </c>
      <c r="Q2093" s="13">
        <f>IF(ISNUMBER(M2093), M2093*(Consumer_Price_Index!$B$45/(_xlfn.XLOOKUP('Working Data'!D5649,Consumer_Price_Index!A:A,Consumer_Price_Index!B:B))), "Missing")</f>
        <v>379243647.93535078</v>
      </c>
      <c r="R2093" t="str">
        <f t="shared" si="32"/>
        <v>Yes</v>
      </c>
    </row>
    <row r="2094" spans="1:18" x14ac:dyDescent="0.25">
      <c r="A2094" t="s">
        <v>9262</v>
      </c>
      <c r="B2094" t="s">
        <v>68</v>
      </c>
      <c r="C2094" t="s">
        <v>24</v>
      </c>
      <c r="D2094" s="11">
        <v>2005</v>
      </c>
      <c r="E2094" t="s">
        <v>9261</v>
      </c>
      <c r="F2094">
        <v>5.9</v>
      </c>
      <c r="G2094">
        <v>41000</v>
      </c>
      <c r="H2094" t="s">
        <v>9260</v>
      </c>
      <c r="I2094" t="s">
        <v>9259</v>
      </c>
      <c r="J2094" t="s">
        <v>4827</v>
      </c>
      <c r="K2094" t="s">
        <v>7</v>
      </c>
      <c r="L2094" s="7">
        <v>35000000</v>
      </c>
      <c r="M2094" s="7">
        <v>103121466</v>
      </c>
      <c r="N2094" t="s">
        <v>114</v>
      </c>
      <c r="O2094">
        <v>105</v>
      </c>
      <c r="P2094" s="8">
        <f>_xlfn.XLOOKUP(D2094,Consumer_Price_Index!A:A,Consumer_Price_Index!B:B)</f>
        <v>195.3</v>
      </c>
      <c r="Q2094" s="13">
        <f>IF(ISNUMBER(M2094), M2094*(Consumer_Price_Index!$B$45/(_xlfn.XLOOKUP('Working Data'!D4797,Consumer_Price_Index!A:A,Consumer_Price_Index!B:B))), "Missing")</f>
        <v>128197106.03916769</v>
      </c>
      <c r="R2094" t="str">
        <f t="shared" si="32"/>
        <v>Yes</v>
      </c>
    </row>
    <row r="2095" spans="1:18" x14ac:dyDescent="0.25">
      <c r="A2095" t="s">
        <v>18611</v>
      </c>
      <c r="B2095" t="s">
        <v>41</v>
      </c>
      <c r="C2095" t="s">
        <v>5</v>
      </c>
      <c r="D2095" s="11">
        <v>1988</v>
      </c>
      <c r="E2095" t="s">
        <v>18174</v>
      </c>
      <c r="F2095">
        <v>5.9</v>
      </c>
      <c r="G2095">
        <v>45000</v>
      </c>
      <c r="H2095" t="s">
        <v>9941</v>
      </c>
      <c r="I2095" t="s">
        <v>18610</v>
      </c>
      <c r="J2095" t="s">
        <v>14854</v>
      </c>
      <c r="K2095" t="s">
        <v>7</v>
      </c>
      <c r="L2095" s="7">
        <v>5000000</v>
      </c>
      <c r="M2095" s="7">
        <v>17768757</v>
      </c>
      <c r="N2095" t="s">
        <v>18609</v>
      </c>
      <c r="O2095">
        <v>88</v>
      </c>
      <c r="P2095" s="8">
        <f>_xlfn.XLOOKUP(D2095,Consumer_Price_Index!A:A,Consumer_Price_Index!B:B)</f>
        <v>118.3</v>
      </c>
      <c r="Q2095" s="13">
        <f>IF(ISNUMBER(M2095), M2095*(Consumer_Price_Index!$B$45/(_xlfn.XLOOKUP('Working Data'!D1292,Consumer_Price_Index!A:A,Consumer_Price_Index!B:B))), "Missing")</f>
        <v>43662421.434677415</v>
      </c>
      <c r="R2095" t="str">
        <f t="shared" si="32"/>
        <v>Yes</v>
      </c>
    </row>
    <row r="2096" spans="1:18" x14ac:dyDescent="0.25">
      <c r="A2096" t="s">
        <v>5924</v>
      </c>
      <c r="B2096" t="s">
        <v>101</v>
      </c>
      <c r="C2096" t="s">
        <v>73</v>
      </c>
      <c r="D2096" s="11">
        <v>2011</v>
      </c>
      <c r="E2096" t="s">
        <v>5923</v>
      </c>
      <c r="F2096">
        <v>5.9</v>
      </c>
      <c r="G2096">
        <v>43000</v>
      </c>
      <c r="H2096" t="s">
        <v>4068</v>
      </c>
      <c r="I2096" t="s">
        <v>4068</v>
      </c>
      <c r="J2096" t="s">
        <v>4463</v>
      </c>
      <c r="K2096" t="s">
        <v>504</v>
      </c>
      <c r="L2096" s="7">
        <v>135000000</v>
      </c>
      <c r="M2096" s="7">
        <v>159197038</v>
      </c>
      <c r="N2096" t="s">
        <v>138</v>
      </c>
      <c r="O2096">
        <v>100</v>
      </c>
      <c r="P2096" s="8">
        <f>_xlfn.XLOOKUP(D2096,Consumer_Price_Index!A:A,Consumer_Price_Index!B:B)</f>
        <v>224.9</v>
      </c>
      <c r="Q2096" s="13">
        <f>IF(ISNUMBER(M2096), M2096*(Consumer_Price_Index!$B$45/(_xlfn.XLOOKUP('Working Data'!D6033,Consumer_Price_Index!A:A,Consumer_Price_Index!B:B))), "Missing")</f>
        <v>240611793.04861113</v>
      </c>
      <c r="R2096" t="str">
        <f t="shared" si="32"/>
        <v>Yes</v>
      </c>
    </row>
    <row r="2097" spans="1:18" x14ac:dyDescent="0.25">
      <c r="A2097" t="s">
        <v>13188</v>
      </c>
      <c r="B2097" t="s">
        <v>41</v>
      </c>
      <c r="C2097" t="s">
        <v>34</v>
      </c>
      <c r="D2097" s="11">
        <v>1998</v>
      </c>
      <c r="E2097" t="s">
        <v>13187</v>
      </c>
      <c r="F2097">
        <v>5.9</v>
      </c>
      <c r="G2097">
        <v>33000</v>
      </c>
      <c r="H2097" t="s">
        <v>13186</v>
      </c>
      <c r="I2097" t="s">
        <v>13185</v>
      </c>
      <c r="J2097" t="s">
        <v>5276</v>
      </c>
      <c r="K2097" t="s">
        <v>7</v>
      </c>
      <c r="L2097" s="7">
        <v>70000000</v>
      </c>
      <c r="M2097" s="7">
        <v>19870567</v>
      </c>
      <c r="N2097" t="s">
        <v>13184</v>
      </c>
      <c r="O2097">
        <v>97</v>
      </c>
      <c r="P2097" s="8">
        <f>_xlfn.XLOOKUP(D2097,Consumer_Price_Index!A:A,Consumer_Price_Index!B:B)</f>
        <v>163</v>
      </c>
      <c r="Q2097" s="13">
        <f>IF(ISNUMBER(M2097), M2097*(Consumer_Price_Index!$B$45/(_xlfn.XLOOKUP('Working Data'!D3364,Consumer_Price_Index!A:A,Consumer_Price_Index!B:B))), "Missing")</f>
        <v>37144550.704907976</v>
      </c>
      <c r="R2097" t="str">
        <f t="shared" si="32"/>
        <v>Yes</v>
      </c>
    </row>
    <row r="2098" spans="1:18" x14ac:dyDescent="0.25">
      <c r="A2098" t="s">
        <v>14315</v>
      </c>
      <c r="B2098" t="s">
        <v>101</v>
      </c>
      <c r="C2098" t="s">
        <v>24</v>
      </c>
      <c r="D2098" s="11">
        <v>1996</v>
      </c>
      <c r="E2098" t="s">
        <v>14314</v>
      </c>
      <c r="F2098">
        <v>5.9</v>
      </c>
      <c r="G2098">
        <v>9800</v>
      </c>
      <c r="H2098" t="s">
        <v>12655</v>
      </c>
      <c r="I2098" t="s">
        <v>14313</v>
      </c>
      <c r="J2098" t="s">
        <v>8742</v>
      </c>
      <c r="K2098" t="s">
        <v>7</v>
      </c>
      <c r="L2098" s="7">
        <v>12000000</v>
      </c>
      <c r="M2098" s="7">
        <v>26570048</v>
      </c>
      <c r="N2098" t="s">
        <v>108</v>
      </c>
      <c r="O2098">
        <v>100</v>
      </c>
      <c r="P2098" s="8">
        <f>_xlfn.XLOOKUP(D2098,Consumer_Price_Index!A:A,Consumer_Price_Index!B:B)</f>
        <v>156.9</v>
      </c>
      <c r="Q2098" s="13">
        <f>IF(ISNUMBER(M2098), M2098*(Consumer_Price_Index!$B$45/(_xlfn.XLOOKUP('Working Data'!D2941,Consumer_Price_Index!A:A,Consumer_Price_Index!B:B))), "Missing")</f>
        <v>34203183.885086611</v>
      </c>
      <c r="R2098" t="str">
        <f t="shared" si="32"/>
        <v>Yes</v>
      </c>
    </row>
    <row r="2099" spans="1:18" x14ac:dyDescent="0.25">
      <c r="A2099" t="s">
        <v>11588</v>
      </c>
      <c r="B2099" t="s">
        <v>41</v>
      </c>
      <c r="C2099" t="s">
        <v>11</v>
      </c>
      <c r="D2099" s="11">
        <v>1984</v>
      </c>
      <c r="E2099" t="s">
        <v>20359</v>
      </c>
      <c r="F2099">
        <v>5.9</v>
      </c>
      <c r="G2099">
        <v>456</v>
      </c>
      <c r="H2099" t="s">
        <v>20380</v>
      </c>
      <c r="I2099" t="s">
        <v>20380</v>
      </c>
      <c r="J2099" t="s">
        <v>15690</v>
      </c>
      <c r="K2099" t="s">
        <v>7</v>
      </c>
      <c r="M2099" s="7">
        <v>148750</v>
      </c>
      <c r="N2099" t="s">
        <v>20379</v>
      </c>
      <c r="O2099">
        <v>98</v>
      </c>
      <c r="P2099" s="8">
        <f>_xlfn.XLOOKUP(D2099,Consumer_Price_Index!A:A,Consumer_Price_Index!B:B)</f>
        <v>103.9</v>
      </c>
      <c r="Q2099" s="13">
        <f>IF(ISNUMBER(M2099), M2099*(Consumer_Price_Index!$B$45/(_xlfn.XLOOKUP('Working Data'!D629,Consumer_Price_Index!A:A,Consumer_Price_Index!B:B))), "Missing")</f>
        <v>421227.92750929366</v>
      </c>
      <c r="R2099" t="str">
        <f t="shared" si="32"/>
        <v>No</v>
      </c>
    </row>
    <row r="2100" spans="1:18" x14ac:dyDescent="0.25">
      <c r="A2100" t="s">
        <v>12675</v>
      </c>
      <c r="C2100" t="s">
        <v>24</v>
      </c>
      <c r="D2100" s="11">
        <v>1999</v>
      </c>
      <c r="E2100" t="s">
        <v>12106</v>
      </c>
      <c r="F2100">
        <v>5.9</v>
      </c>
      <c r="G2100">
        <v>14000</v>
      </c>
      <c r="H2100" t="s">
        <v>7127</v>
      </c>
      <c r="I2100" t="s">
        <v>12674</v>
      </c>
      <c r="J2100" t="s">
        <v>2366</v>
      </c>
      <c r="K2100" t="s">
        <v>7</v>
      </c>
      <c r="M2100" s="7">
        <v>1765545</v>
      </c>
      <c r="N2100" t="s">
        <v>1474</v>
      </c>
      <c r="O2100">
        <v>115</v>
      </c>
      <c r="P2100" s="8">
        <f>_xlfn.XLOOKUP(D2100,Consumer_Price_Index!A:A,Consumer_Price_Index!B:B)</f>
        <v>166.6</v>
      </c>
      <c r="Q2100" s="13">
        <f>IF(ISNUMBER(M2100), M2100*(Consumer_Price_Index!$B$45/(_xlfn.XLOOKUP('Working Data'!D3544,Consumer_Price_Index!A:A,Consumer_Price_Index!B:B))), "Missing")</f>
        <v>2668460.1264880951</v>
      </c>
      <c r="R2100" t="str">
        <f t="shared" si="32"/>
        <v>No</v>
      </c>
    </row>
    <row r="2101" spans="1:18" x14ac:dyDescent="0.25">
      <c r="A2101" t="s">
        <v>9569</v>
      </c>
      <c r="B2101" t="s">
        <v>41</v>
      </c>
      <c r="C2101" t="s">
        <v>5</v>
      </c>
      <c r="D2101" s="11">
        <v>2005</v>
      </c>
      <c r="E2101" t="s">
        <v>9013</v>
      </c>
      <c r="F2101">
        <v>5.9</v>
      </c>
      <c r="G2101">
        <v>172000</v>
      </c>
      <c r="H2101" t="s">
        <v>1464</v>
      </c>
      <c r="I2101" t="s">
        <v>1464</v>
      </c>
      <c r="J2101" t="s">
        <v>9568</v>
      </c>
      <c r="K2101" t="s">
        <v>7</v>
      </c>
      <c r="L2101" s="7">
        <v>4800000</v>
      </c>
      <c r="M2101" s="7">
        <v>81979826</v>
      </c>
      <c r="N2101" t="s">
        <v>9567</v>
      </c>
      <c r="O2101">
        <v>94</v>
      </c>
      <c r="P2101" s="8">
        <f>_xlfn.XLOOKUP(D2101,Consumer_Price_Index!A:A,Consumer_Price_Index!B:B)</f>
        <v>195.3</v>
      </c>
      <c r="Q2101" s="13">
        <f>IF(ISNUMBER(M2101), M2101*(Consumer_Price_Index!$B$45/(_xlfn.XLOOKUP('Working Data'!D4670,Consumer_Price_Index!A:A,Consumer_Price_Index!B:B))), "Missing")</f>
        <v>105531275.80143642</v>
      </c>
      <c r="R2101" t="str">
        <f t="shared" si="32"/>
        <v>Yes</v>
      </c>
    </row>
    <row r="2102" spans="1:18" x14ac:dyDescent="0.25">
      <c r="A2102" t="s">
        <v>12897</v>
      </c>
      <c r="B2102" t="s">
        <v>41</v>
      </c>
      <c r="C2102" t="s">
        <v>24</v>
      </c>
      <c r="D2102" s="11">
        <v>1998</v>
      </c>
      <c r="E2102" t="s">
        <v>12896</v>
      </c>
      <c r="F2102">
        <v>5.9</v>
      </c>
      <c r="G2102">
        <v>9800</v>
      </c>
      <c r="H2102" t="s">
        <v>12895</v>
      </c>
      <c r="I2102" t="s">
        <v>12894</v>
      </c>
      <c r="J2102" t="s">
        <v>3617</v>
      </c>
      <c r="K2102" t="s">
        <v>7</v>
      </c>
      <c r="L2102" s="7">
        <v>15000000</v>
      </c>
      <c r="M2102" s="7">
        <v>1808004</v>
      </c>
      <c r="N2102" t="s">
        <v>12778</v>
      </c>
      <c r="O2102">
        <v>122</v>
      </c>
      <c r="P2102" s="8">
        <f>_xlfn.XLOOKUP(D2102,Consumer_Price_Index!A:A,Consumer_Price_Index!B:B)</f>
        <v>163</v>
      </c>
      <c r="Q2102" s="13">
        <f>IF(ISNUMBER(M2102), M2102*(Consumer_Price_Index!$B$45/(_xlfn.XLOOKUP('Working Data'!D3442,Consumer_Price_Index!A:A,Consumer_Price_Index!B:B))), "Missing")</f>
        <v>3379747.3546012267</v>
      </c>
      <c r="R2102" t="str">
        <f t="shared" si="32"/>
        <v>Yes</v>
      </c>
    </row>
    <row r="2103" spans="1:18" x14ac:dyDescent="0.25">
      <c r="A2103" t="s">
        <v>8356</v>
      </c>
      <c r="B2103" t="s">
        <v>68</v>
      </c>
      <c r="C2103" t="s">
        <v>24</v>
      </c>
      <c r="D2103" s="11">
        <v>2007</v>
      </c>
      <c r="E2103" t="s">
        <v>8351</v>
      </c>
      <c r="F2103">
        <v>5.9</v>
      </c>
      <c r="G2103">
        <v>143000</v>
      </c>
      <c r="H2103" t="s">
        <v>5259</v>
      </c>
      <c r="I2103" t="s">
        <v>8355</v>
      </c>
      <c r="J2103" t="s">
        <v>1712</v>
      </c>
      <c r="K2103" t="s">
        <v>7</v>
      </c>
      <c r="L2103" s="7">
        <v>85000000</v>
      </c>
      <c r="M2103" s="7">
        <v>187134117</v>
      </c>
      <c r="N2103" t="s">
        <v>103</v>
      </c>
      <c r="O2103">
        <v>115</v>
      </c>
      <c r="P2103" s="8">
        <f>_xlfn.XLOOKUP(D2103,Consumer_Price_Index!A:A,Consumer_Price_Index!B:B)</f>
        <v>207.3</v>
      </c>
      <c r="Q2103" s="13">
        <f>IF(ISNUMBER(M2103), M2103*(Consumer_Price_Index!$B$45/(_xlfn.XLOOKUP('Working Data'!D5153,Consumer_Price_Index!A:A,Consumer_Price_Index!B:B))), "Missing")</f>
        <v>481992945.47675395</v>
      </c>
      <c r="R2103" t="str">
        <f t="shared" si="32"/>
        <v>Yes</v>
      </c>
    </row>
    <row r="2104" spans="1:18" x14ac:dyDescent="0.25">
      <c r="A2104" t="s">
        <v>21365</v>
      </c>
      <c r="B2104" t="s">
        <v>41</v>
      </c>
      <c r="C2104" t="s">
        <v>87</v>
      </c>
      <c r="D2104" s="11">
        <v>1982</v>
      </c>
      <c r="E2104" t="s">
        <v>21364</v>
      </c>
      <c r="F2104">
        <v>5.9</v>
      </c>
      <c r="G2104">
        <v>1500</v>
      </c>
      <c r="H2104" t="s">
        <v>21363</v>
      </c>
      <c r="I2104" t="s">
        <v>21362</v>
      </c>
      <c r="J2104" t="s">
        <v>15745</v>
      </c>
      <c r="K2104" t="s">
        <v>7</v>
      </c>
      <c r="M2104" s="7">
        <v>1515578</v>
      </c>
      <c r="N2104" t="s">
        <v>21361</v>
      </c>
      <c r="O2104">
        <v>111</v>
      </c>
      <c r="P2104" s="8">
        <f>_xlfn.XLOOKUP(D2104,Consumer_Price_Index!A:A,Consumer_Price_Index!B:B)</f>
        <v>96.5</v>
      </c>
      <c r="Q2104" s="13">
        <f>IF(ISNUMBER(M2104), M2104*(Consumer_Price_Index!$B$45/(_xlfn.XLOOKUP('Working Data'!D269,Consumer_Price_Index!A:A,Consumer_Price_Index!B:B))), "Missing")</f>
        <v>4065111.0616197186</v>
      </c>
      <c r="R2104" t="str">
        <f t="shared" si="32"/>
        <v>No</v>
      </c>
    </row>
    <row r="2105" spans="1:18" x14ac:dyDescent="0.25">
      <c r="A2105" t="s">
        <v>17139</v>
      </c>
      <c r="B2105" t="s">
        <v>41</v>
      </c>
      <c r="C2105" t="s">
        <v>5</v>
      </c>
      <c r="D2105" s="11">
        <v>1984</v>
      </c>
      <c r="E2105" t="s">
        <v>20359</v>
      </c>
      <c r="F2105">
        <v>5.9</v>
      </c>
      <c r="G2105">
        <v>1300</v>
      </c>
      <c r="H2105" t="s">
        <v>18454</v>
      </c>
      <c r="I2105" t="s">
        <v>11061</v>
      </c>
      <c r="J2105" t="s">
        <v>727</v>
      </c>
      <c r="K2105" t="s">
        <v>7</v>
      </c>
      <c r="L2105" s="7">
        <v>10000000</v>
      </c>
      <c r="M2105" s="7">
        <v>2773433</v>
      </c>
      <c r="N2105" t="s">
        <v>19661</v>
      </c>
      <c r="O2105">
        <v>91</v>
      </c>
      <c r="P2105" s="8">
        <f>_xlfn.XLOOKUP(D2105,Consumer_Price_Index!A:A,Consumer_Price_Index!B:B)</f>
        <v>103.9</v>
      </c>
      <c r="Q2105" s="13">
        <f>IF(ISNUMBER(M2105), M2105*(Consumer_Price_Index!$B$45/(_xlfn.XLOOKUP('Working Data'!D605,Consumer_Price_Index!A:A,Consumer_Price_Index!B:B))), "Missing")</f>
        <v>4771682.8633540375</v>
      </c>
      <c r="R2105" t="str">
        <f t="shared" si="32"/>
        <v>Yes</v>
      </c>
    </row>
    <row r="2106" spans="1:18" x14ac:dyDescent="0.25">
      <c r="A2106" t="s">
        <v>17771</v>
      </c>
      <c r="B2106" t="s">
        <v>41</v>
      </c>
      <c r="C2106" t="s">
        <v>11</v>
      </c>
      <c r="D2106" s="11">
        <v>1989</v>
      </c>
      <c r="E2106" t="s">
        <v>17684</v>
      </c>
      <c r="F2106">
        <v>5.9</v>
      </c>
      <c r="G2106">
        <v>2700</v>
      </c>
      <c r="H2106" t="s">
        <v>12706</v>
      </c>
      <c r="I2106" t="s">
        <v>17770</v>
      </c>
      <c r="J2106" t="s">
        <v>17769</v>
      </c>
      <c r="K2106" t="s">
        <v>7</v>
      </c>
      <c r="L2106" s="7">
        <v>18000000</v>
      </c>
      <c r="M2106" s="7">
        <v>3531971</v>
      </c>
      <c r="N2106" t="s">
        <v>138</v>
      </c>
      <c r="O2106">
        <v>120</v>
      </c>
      <c r="P2106" s="8">
        <f>_xlfn.XLOOKUP(D2106,Consumer_Price_Index!A:A,Consumer_Price_Index!B:B)</f>
        <v>124</v>
      </c>
      <c r="Q2106" s="13">
        <f>IF(ISNUMBER(M2106), M2106*(Consumer_Price_Index!$B$45/(_xlfn.XLOOKUP('Working Data'!D1610,Consumer_Price_Index!A:A,Consumer_Price_Index!B:B))), "Missing")</f>
        <v>8234059.4009181336</v>
      </c>
      <c r="R2106" t="str">
        <f t="shared" si="32"/>
        <v>Yes</v>
      </c>
    </row>
    <row r="2107" spans="1:18" x14ac:dyDescent="0.25">
      <c r="A2107" t="s">
        <v>9514</v>
      </c>
      <c r="B2107" t="s">
        <v>68</v>
      </c>
      <c r="C2107" t="s">
        <v>34</v>
      </c>
      <c r="D2107" s="11">
        <v>2005</v>
      </c>
      <c r="E2107" t="s">
        <v>9223</v>
      </c>
      <c r="F2107">
        <v>5.9</v>
      </c>
      <c r="G2107">
        <v>74000</v>
      </c>
      <c r="H2107" t="s">
        <v>8851</v>
      </c>
      <c r="I2107" t="s">
        <v>9513</v>
      </c>
      <c r="J2107" t="s">
        <v>4535</v>
      </c>
      <c r="K2107" t="s">
        <v>7</v>
      </c>
      <c r="L2107" s="7">
        <v>50000000</v>
      </c>
      <c r="M2107" s="7">
        <v>46117696</v>
      </c>
      <c r="N2107" t="s">
        <v>114</v>
      </c>
      <c r="O2107">
        <v>110</v>
      </c>
      <c r="P2107" s="8">
        <f>_xlfn.XLOOKUP(D2107,Consumer_Price_Index!A:A,Consumer_Price_Index!B:B)</f>
        <v>195.3</v>
      </c>
      <c r="Q2107" s="13">
        <f>IF(ISNUMBER(M2107), M2107*(Consumer_Price_Index!$B$45/(_xlfn.XLOOKUP('Working Data'!D4695,Consumer_Price_Index!A:A,Consumer_Price_Index!B:B))), "Missing")</f>
        <v>79345352.745341614</v>
      </c>
      <c r="R2107" t="str">
        <f t="shared" si="32"/>
        <v>Yes</v>
      </c>
    </row>
    <row r="2108" spans="1:18" x14ac:dyDescent="0.25">
      <c r="A2108" t="s">
        <v>4614</v>
      </c>
      <c r="B2108" t="s">
        <v>101</v>
      </c>
      <c r="C2108" t="s">
        <v>100</v>
      </c>
      <c r="D2108" s="11">
        <v>2014</v>
      </c>
      <c r="E2108" t="s">
        <v>4273</v>
      </c>
      <c r="F2108">
        <v>5.9</v>
      </c>
      <c r="G2108">
        <v>135000</v>
      </c>
      <c r="H2108" t="s">
        <v>1729</v>
      </c>
      <c r="I2108" t="s">
        <v>4613</v>
      </c>
      <c r="J2108" t="s">
        <v>1956</v>
      </c>
      <c r="K2108" t="s">
        <v>7</v>
      </c>
      <c r="L2108" s="7">
        <v>50000000</v>
      </c>
      <c r="M2108" s="7">
        <v>212902372</v>
      </c>
      <c r="N2108" t="s">
        <v>4612</v>
      </c>
      <c r="O2108">
        <v>125</v>
      </c>
      <c r="P2108" s="8">
        <f>_xlfn.XLOOKUP(D2108,Consumer_Price_Index!A:A,Consumer_Price_Index!B:B)</f>
        <v>236.7</v>
      </c>
      <c r="Q2108" s="13">
        <f>IF(ISNUMBER(M2108), M2108*(Consumer_Price_Index!$B$45/(_xlfn.XLOOKUP('Working Data'!D6482,Consumer_Price_Index!A:A,Consumer_Price_Index!B:B))), "Missing")</f>
        <v>548363083.24936593</v>
      </c>
      <c r="R2108" t="str">
        <f t="shared" si="32"/>
        <v>Yes</v>
      </c>
    </row>
    <row r="2109" spans="1:18" x14ac:dyDescent="0.25">
      <c r="A2109" t="s">
        <v>646</v>
      </c>
      <c r="B2109" t="s">
        <v>68</v>
      </c>
      <c r="C2109" t="s">
        <v>24</v>
      </c>
      <c r="D2109" s="11">
        <v>2019</v>
      </c>
      <c r="E2109" t="s">
        <v>645</v>
      </c>
      <c r="F2109">
        <v>5.9</v>
      </c>
      <c r="G2109">
        <v>65000</v>
      </c>
      <c r="H2109" t="s">
        <v>644</v>
      </c>
      <c r="I2109" t="s">
        <v>643</v>
      </c>
      <c r="J2109" t="s">
        <v>642</v>
      </c>
      <c r="K2109" t="s">
        <v>7</v>
      </c>
      <c r="L2109" s="7">
        <v>31000000</v>
      </c>
      <c r="M2109" s="7">
        <v>48791187</v>
      </c>
      <c r="N2109" t="s">
        <v>641</v>
      </c>
      <c r="O2109">
        <v>89</v>
      </c>
      <c r="P2109" s="8">
        <f>_xlfn.XLOOKUP(D2109,Consumer_Price_Index!A:A,Consumer_Price_Index!B:B)</f>
        <v>255.7</v>
      </c>
      <c r="Q2109" s="13">
        <f>IF(ISNUMBER(M2109), M2109*(Consumer_Price_Index!$B$45/(_xlfn.XLOOKUP('Working Data'!D7549,Consumer_Price_Index!A:A,Consumer_Price_Index!B:B))), "Missing")</f>
        <v>59206191.473118275</v>
      </c>
      <c r="R2109" t="str">
        <f t="shared" si="32"/>
        <v>Yes</v>
      </c>
    </row>
    <row r="2110" spans="1:18" x14ac:dyDescent="0.25">
      <c r="A2110" t="s">
        <v>14844</v>
      </c>
      <c r="B2110" t="s">
        <v>101</v>
      </c>
      <c r="C2110" t="s">
        <v>24</v>
      </c>
      <c r="D2110" s="11">
        <v>1995</v>
      </c>
      <c r="E2110" t="s">
        <v>14778</v>
      </c>
      <c r="F2110">
        <v>5.9</v>
      </c>
      <c r="G2110">
        <v>21000</v>
      </c>
      <c r="H2110" t="s">
        <v>6689</v>
      </c>
      <c r="I2110" t="s">
        <v>14843</v>
      </c>
      <c r="J2110" t="s">
        <v>14842</v>
      </c>
      <c r="K2110" t="s">
        <v>7</v>
      </c>
      <c r="M2110" s="7">
        <v>19474589</v>
      </c>
      <c r="N2110" t="s">
        <v>14841</v>
      </c>
      <c r="O2110">
        <v>101</v>
      </c>
      <c r="P2110" s="8">
        <f>_xlfn.XLOOKUP(D2110,Consumer_Price_Index!A:A,Consumer_Price_Index!B:B)</f>
        <v>152.4</v>
      </c>
      <c r="Q2110" s="13">
        <f>IF(ISNUMBER(M2110), M2110*(Consumer_Price_Index!$B$45/(_xlfn.XLOOKUP('Working Data'!D2726,Consumer_Price_Index!A:A,Consumer_Price_Index!B:B))), "Missing")</f>
        <v>50159824.753169902</v>
      </c>
      <c r="R2110" t="str">
        <f t="shared" si="32"/>
        <v>No</v>
      </c>
    </row>
    <row r="2111" spans="1:18" x14ac:dyDescent="0.25">
      <c r="A2111" t="s">
        <v>18397</v>
      </c>
      <c r="B2111" t="s">
        <v>41</v>
      </c>
      <c r="C2111" t="s">
        <v>87</v>
      </c>
      <c r="D2111" s="11">
        <v>1988</v>
      </c>
      <c r="E2111" t="s">
        <v>18266</v>
      </c>
      <c r="F2111">
        <v>5.9</v>
      </c>
      <c r="G2111">
        <v>3000</v>
      </c>
      <c r="H2111" t="s">
        <v>15914</v>
      </c>
      <c r="I2111" t="s">
        <v>15914</v>
      </c>
      <c r="J2111" t="s">
        <v>11216</v>
      </c>
      <c r="K2111" t="s">
        <v>7</v>
      </c>
      <c r="L2111" s="7">
        <v>1000000</v>
      </c>
      <c r="N2111" t="s">
        <v>18396</v>
      </c>
      <c r="O2111">
        <v>97</v>
      </c>
      <c r="P2111" s="8">
        <f>_xlfn.XLOOKUP(D2111,Consumer_Price_Index!A:A,Consumer_Price_Index!B:B)</f>
        <v>118.3</v>
      </c>
      <c r="Q2111" s="13" t="str">
        <f>IF(ISNUMBER(M2111), M2111*(Consumer_Price_Index!$B$45/(_xlfn.XLOOKUP('Working Data'!D1369,Consumer_Price_Index!A:A,Consumer_Price_Index!B:B))), "Missing")</f>
        <v>Missing</v>
      </c>
      <c r="R2111" t="str">
        <f t="shared" si="32"/>
        <v>No</v>
      </c>
    </row>
    <row r="2112" spans="1:18" x14ac:dyDescent="0.25">
      <c r="A2112" t="s">
        <v>8123</v>
      </c>
      <c r="B2112" t="s">
        <v>41</v>
      </c>
      <c r="C2112" t="s">
        <v>11</v>
      </c>
      <c r="D2112" s="11">
        <v>2007</v>
      </c>
      <c r="E2112" t="s">
        <v>8122</v>
      </c>
      <c r="F2112">
        <v>5.9</v>
      </c>
      <c r="G2112">
        <v>12000</v>
      </c>
      <c r="H2112" t="s">
        <v>8121</v>
      </c>
      <c r="I2112" t="s">
        <v>8120</v>
      </c>
      <c r="J2112" t="s">
        <v>3701</v>
      </c>
      <c r="K2112" t="s">
        <v>7</v>
      </c>
      <c r="M2112" s="7">
        <v>719968</v>
      </c>
      <c r="N2112" t="s">
        <v>8119</v>
      </c>
      <c r="O2112">
        <v>106</v>
      </c>
      <c r="P2112" s="8">
        <f>_xlfn.XLOOKUP(D2112,Consumer_Price_Index!A:A,Consumer_Price_Index!B:B)</f>
        <v>207.3</v>
      </c>
      <c r="Q2112" s="13">
        <f>IF(ISNUMBER(M2112), M2112*(Consumer_Price_Index!$B$45/(_xlfn.XLOOKUP('Working Data'!D5225,Consumer_Price_Index!A:A,Consumer_Price_Index!B:B))), "Missing")</f>
        <v>1192251.3565217392</v>
      </c>
      <c r="R2112" t="str">
        <f t="shared" si="32"/>
        <v>No</v>
      </c>
    </row>
    <row r="2113" spans="1:18" x14ac:dyDescent="0.25">
      <c r="A2113" t="s">
        <v>19549</v>
      </c>
      <c r="B2113" t="s">
        <v>41</v>
      </c>
      <c r="C2113" t="s">
        <v>24</v>
      </c>
      <c r="D2113" s="11">
        <v>1986</v>
      </c>
      <c r="E2113" t="s">
        <v>19327</v>
      </c>
      <c r="F2113">
        <v>5.9</v>
      </c>
      <c r="G2113">
        <v>19000</v>
      </c>
      <c r="H2113" t="s">
        <v>11642</v>
      </c>
      <c r="I2113" t="s">
        <v>10057</v>
      </c>
      <c r="J2113" t="s">
        <v>14041</v>
      </c>
      <c r="K2113" t="s">
        <v>7</v>
      </c>
      <c r="M2113" s="7">
        <v>29844101</v>
      </c>
      <c r="N2113" t="s">
        <v>19548</v>
      </c>
      <c r="O2113">
        <v>105</v>
      </c>
      <c r="P2113" s="8">
        <f>_xlfn.XLOOKUP(D2113,Consumer_Price_Index!A:A,Consumer_Price_Index!B:B)</f>
        <v>109.6</v>
      </c>
      <c r="Q2113" s="13">
        <f>IF(ISNUMBER(M2113), M2113*(Consumer_Price_Index!$B$45/(_xlfn.XLOOKUP('Working Data'!D947,Consumer_Price_Index!A:A,Consumer_Price_Index!B:B))), "Missing")</f>
        <v>48139214.265219688</v>
      </c>
      <c r="R2113" t="str">
        <f t="shared" si="32"/>
        <v>No</v>
      </c>
    </row>
    <row r="2114" spans="1:18" x14ac:dyDescent="0.25">
      <c r="A2114" t="s">
        <v>11705</v>
      </c>
      <c r="B2114" t="s">
        <v>68</v>
      </c>
      <c r="C2114" t="s">
        <v>34</v>
      </c>
      <c r="D2114" s="11">
        <v>2001</v>
      </c>
      <c r="E2114" t="s">
        <v>11704</v>
      </c>
      <c r="F2114">
        <v>5.9</v>
      </c>
      <c r="G2114">
        <v>301000</v>
      </c>
      <c r="H2114" t="s">
        <v>6443</v>
      </c>
      <c r="I2114" t="s">
        <v>10644</v>
      </c>
      <c r="J2114" t="s">
        <v>3277</v>
      </c>
      <c r="K2114" t="s">
        <v>7</v>
      </c>
      <c r="L2114" s="7">
        <v>93000000</v>
      </c>
      <c r="M2114" s="7">
        <v>368780809</v>
      </c>
      <c r="N2114" t="s">
        <v>103</v>
      </c>
      <c r="O2114">
        <v>92</v>
      </c>
      <c r="P2114" s="8">
        <f>_xlfn.XLOOKUP(D2114,Consumer_Price_Index!A:A,Consumer_Price_Index!B:B)</f>
        <v>177.1</v>
      </c>
      <c r="Q2114" s="13">
        <f>IF(ISNUMBER(M2114), M2114*(Consumer_Price_Index!$B$45/(_xlfn.XLOOKUP('Working Data'!D3883,Consumer_Price_Index!A:A,Consumer_Price_Index!B:B))), "Missing")</f>
        <v>825018447.15345085</v>
      </c>
      <c r="R2114" t="str">
        <f t="shared" si="32"/>
        <v>Yes</v>
      </c>
    </row>
    <row r="2115" spans="1:18" x14ac:dyDescent="0.25">
      <c r="A2115" t="s">
        <v>19274</v>
      </c>
      <c r="B2115" t="s">
        <v>68</v>
      </c>
      <c r="C2115" t="s">
        <v>11</v>
      </c>
      <c r="D2115" s="11">
        <v>1986</v>
      </c>
      <c r="E2115" t="s">
        <v>19273</v>
      </c>
      <c r="F2115">
        <v>5.9</v>
      </c>
      <c r="G2115">
        <v>735</v>
      </c>
      <c r="H2115" t="s">
        <v>19272</v>
      </c>
      <c r="I2115" t="s">
        <v>19272</v>
      </c>
      <c r="J2115" t="s">
        <v>19271</v>
      </c>
      <c r="K2115" t="s">
        <v>7</v>
      </c>
      <c r="M2115" s="7">
        <v>6408791</v>
      </c>
      <c r="N2115" t="s">
        <v>19270</v>
      </c>
      <c r="O2115">
        <v>110</v>
      </c>
      <c r="P2115" s="8">
        <f>_xlfn.XLOOKUP(D2115,Consumer_Price_Index!A:A,Consumer_Price_Index!B:B)</f>
        <v>109.6</v>
      </c>
      <c r="Q2115" s="13">
        <f>IF(ISNUMBER(M2115), M2115*(Consumer_Price_Index!$B$45/(_xlfn.XLOOKUP('Working Data'!D1033,Consumer_Price_Index!A:A,Consumer_Price_Index!B:B))), "Missing")</f>
        <v>18148314.290892195</v>
      </c>
      <c r="R2115" t="str">
        <f t="shared" ref="R2115:R2178" si="33">IF(AND(ISNUMBER(L2115), L2115&gt;0, ISNUMBER(M2115), M2115&gt;0), "Yes", "No")</f>
        <v>No</v>
      </c>
    </row>
    <row r="2116" spans="1:18" x14ac:dyDescent="0.25">
      <c r="A2116" t="s">
        <v>20417</v>
      </c>
      <c r="B2116" t="s">
        <v>101</v>
      </c>
      <c r="C2116" t="s">
        <v>24</v>
      </c>
      <c r="D2116" s="11">
        <v>1984</v>
      </c>
      <c r="E2116" t="s">
        <v>20416</v>
      </c>
      <c r="F2116">
        <v>5.9</v>
      </c>
      <c r="G2116">
        <v>807</v>
      </c>
      <c r="H2116" t="s">
        <v>20415</v>
      </c>
      <c r="I2116" t="s">
        <v>19272</v>
      </c>
      <c r="J2116" t="s">
        <v>19315</v>
      </c>
      <c r="K2116" t="s">
        <v>7</v>
      </c>
      <c r="M2116" s="7">
        <v>7889694</v>
      </c>
      <c r="N2116" t="s">
        <v>704</v>
      </c>
      <c r="O2116">
        <v>94</v>
      </c>
      <c r="P2116" s="8">
        <f>_xlfn.XLOOKUP(D2116,Consumer_Price_Index!A:A,Consumer_Price_Index!B:B)</f>
        <v>103.9</v>
      </c>
      <c r="Q2116" s="13">
        <f>IF(ISNUMBER(M2116), M2116*(Consumer_Price_Index!$B$45/(_xlfn.XLOOKUP('Working Data'!D617,Consumer_Price_Index!A:A,Consumer_Price_Index!B:B))), "Missing")</f>
        <v>19387014.208064515</v>
      </c>
      <c r="R2116" t="str">
        <f t="shared" si="33"/>
        <v>No</v>
      </c>
    </row>
    <row r="2117" spans="1:18" x14ac:dyDescent="0.25">
      <c r="A2117" t="s">
        <v>3132</v>
      </c>
      <c r="B2117" t="s">
        <v>68</v>
      </c>
      <c r="C2117" t="s">
        <v>34</v>
      </c>
      <c r="D2117" s="11">
        <v>2016</v>
      </c>
      <c r="E2117" t="s">
        <v>2770</v>
      </c>
      <c r="F2117">
        <v>5.9</v>
      </c>
      <c r="G2117">
        <v>60000</v>
      </c>
      <c r="H2117" t="s">
        <v>3131</v>
      </c>
      <c r="I2117" t="s">
        <v>1258</v>
      </c>
      <c r="J2117" t="s">
        <v>3130</v>
      </c>
      <c r="K2117" t="s">
        <v>7</v>
      </c>
      <c r="L2117" s="7">
        <v>40000000</v>
      </c>
      <c r="M2117" s="7">
        <v>29918745</v>
      </c>
      <c r="N2117" t="s">
        <v>527</v>
      </c>
      <c r="O2117">
        <v>105</v>
      </c>
      <c r="P2117" s="8">
        <f>_xlfn.XLOOKUP(D2117,Consumer_Price_Index!A:A,Consumer_Price_Index!B:B)</f>
        <v>240</v>
      </c>
      <c r="Q2117" s="13">
        <f>IF(ISNUMBER(M2117), M2117*(Consumer_Price_Index!$B$45/(_xlfn.XLOOKUP('Working Data'!D6948,Consumer_Price_Index!A:A,Consumer_Price_Index!B:B))), "Missing")</f>
        <v>49544791.3125</v>
      </c>
      <c r="R2117" t="str">
        <f t="shared" si="33"/>
        <v>Yes</v>
      </c>
    </row>
    <row r="2118" spans="1:18" x14ac:dyDescent="0.25">
      <c r="A2118" t="s">
        <v>2120</v>
      </c>
      <c r="B2118" t="s">
        <v>41</v>
      </c>
      <c r="C2118" t="s">
        <v>34</v>
      </c>
      <c r="D2118" s="11">
        <v>2017</v>
      </c>
      <c r="E2118" t="s">
        <v>2119</v>
      </c>
      <c r="F2118">
        <v>5.9</v>
      </c>
      <c r="G2118">
        <v>35000</v>
      </c>
      <c r="H2118" t="s">
        <v>2118</v>
      </c>
      <c r="I2118" t="s">
        <v>2117</v>
      </c>
      <c r="J2118" t="s">
        <v>2116</v>
      </c>
      <c r="K2118" t="s">
        <v>7</v>
      </c>
      <c r="L2118" s="7">
        <v>21000000</v>
      </c>
      <c r="M2118" s="7">
        <v>34814102</v>
      </c>
      <c r="N2118" t="s">
        <v>1852</v>
      </c>
      <c r="O2118">
        <v>95</v>
      </c>
      <c r="P2118" s="8">
        <f>_xlfn.XLOOKUP(D2118,Consumer_Price_Index!A:A,Consumer_Price_Index!B:B)</f>
        <v>245.1</v>
      </c>
      <c r="Q2118" s="13">
        <f>IF(ISNUMBER(M2118), M2118*(Consumer_Price_Index!$B$45/(_xlfn.XLOOKUP('Working Data'!D7215,Consumer_Price_Index!A:A,Consumer_Price_Index!B:B))), "Missing")</f>
        <v>67609030.461440399</v>
      </c>
      <c r="R2118" t="str">
        <f t="shared" si="33"/>
        <v>Yes</v>
      </c>
    </row>
    <row r="2119" spans="1:18" x14ac:dyDescent="0.25">
      <c r="A2119" t="s">
        <v>4407</v>
      </c>
      <c r="B2119" t="s">
        <v>41</v>
      </c>
      <c r="C2119" t="s">
        <v>34</v>
      </c>
      <c r="D2119" s="11">
        <v>2014</v>
      </c>
      <c r="E2119" t="s">
        <v>3477</v>
      </c>
      <c r="F2119">
        <v>5.9</v>
      </c>
      <c r="G2119">
        <v>22000</v>
      </c>
      <c r="H2119" t="s">
        <v>4406</v>
      </c>
      <c r="I2119" t="s">
        <v>4405</v>
      </c>
      <c r="J2119" t="s">
        <v>3395</v>
      </c>
      <c r="K2119" t="s">
        <v>7</v>
      </c>
      <c r="M2119" s="7">
        <v>101807</v>
      </c>
      <c r="N2119" t="s">
        <v>4404</v>
      </c>
      <c r="O2119">
        <v>90</v>
      </c>
      <c r="P2119" s="8">
        <f>_xlfn.XLOOKUP(D2119,Consumer_Price_Index!A:A,Consumer_Price_Index!B:B)</f>
        <v>236.7</v>
      </c>
      <c r="Q2119" s="13">
        <f>IF(ISNUMBER(M2119), M2119*(Consumer_Price_Index!$B$45/(_xlfn.XLOOKUP('Working Data'!D6552,Consumer_Price_Index!A:A,Consumer_Price_Index!B:B))), "Missing")</f>
        <v>133135.59184549356</v>
      </c>
      <c r="R2119" t="str">
        <f t="shared" si="33"/>
        <v>No</v>
      </c>
    </row>
    <row r="2120" spans="1:18" x14ac:dyDescent="0.25">
      <c r="A2120" t="s">
        <v>14701</v>
      </c>
      <c r="B2120" t="s">
        <v>41</v>
      </c>
      <c r="C2120" t="s">
        <v>87</v>
      </c>
      <c r="D2120" s="11">
        <v>1995</v>
      </c>
      <c r="E2120" t="s">
        <v>14684</v>
      </c>
      <c r="F2120">
        <v>5.9</v>
      </c>
      <c r="G2120">
        <v>17000</v>
      </c>
      <c r="H2120" t="s">
        <v>11014</v>
      </c>
      <c r="I2120" t="s">
        <v>14700</v>
      </c>
      <c r="J2120" t="s">
        <v>11583</v>
      </c>
      <c r="K2120" t="s">
        <v>7</v>
      </c>
      <c r="L2120" s="7">
        <v>40000000</v>
      </c>
      <c r="M2120" s="7">
        <v>14942422</v>
      </c>
      <c r="N2120" t="s">
        <v>890</v>
      </c>
      <c r="O2120">
        <v>101</v>
      </c>
      <c r="P2120" s="8">
        <f>_xlfn.XLOOKUP(D2120,Consumer_Price_Index!A:A,Consumer_Price_Index!B:B)</f>
        <v>152.4</v>
      </c>
      <c r="Q2120" s="13">
        <f>IF(ISNUMBER(M2120), M2120*(Consumer_Price_Index!$B$45/(_xlfn.XLOOKUP('Working Data'!D2783,Consumer_Price_Index!A:A,Consumer_Price_Index!B:B))), "Missing")</f>
        <v>43820558.069297396</v>
      </c>
      <c r="R2120" t="str">
        <f t="shared" si="33"/>
        <v>Yes</v>
      </c>
    </row>
    <row r="2121" spans="1:18" x14ac:dyDescent="0.25">
      <c r="A2121" t="s">
        <v>16307</v>
      </c>
      <c r="B2121" t="s">
        <v>68</v>
      </c>
      <c r="C2121" t="s">
        <v>34</v>
      </c>
      <c r="D2121" s="11">
        <v>1992</v>
      </c>
      <c r="E2121" t="s">
        <v>16306</v>
      </c>
      <c r="F2121">
        <v>5.9</v>
      </c>
      <c r="G2121">
        <v>10000</v>
      </c>
      <c r="H2121" t="s">
        <v>8402</v>
      </c>
      <c r="I2121" t="s">
        <v>8402</v>
      </c>
      <c r="J2121" t="s">
        <v>9236</v>
      </c>
      <c r="K2121" t="s">
        <v>7</v>
      </c>
      <c r="L2121" s="7">
        <v>10000000</v>
      </c>
      <c r="M2121" s="7">
        <v>21142815</v>
      </c>
      <c r="N2121" t="s">
        <v>16305</v>
      </c>
      <c r="O2121">
        <v>102</v>
      </c>
      <c r="P2121" s="8">
        <f>_xlfn.XLOOKUP(D2121,Consumer_Price_Index!A:A,Consumer_Price_Index!B:B)</f>
        <v>140.30000000000001</v>
      </c>
      <c r="Q2121" s="13">
        <f>IF(ISNUMBER(M2121), M2121*(Consumer_Price_Index!$B$45/(_xlfn.XLOOKUP('Working Data'!D2160,Consumer_Price_Index!A:A,Consumer_Price_Index!B:B))), "Missing")</f>
        <v>51953352.665322579</v>
      </c>
      <c r="R2121" t="str">
        <f t="shared" si="33"/>
        <v>Yes</v>
      </c>
    </row>
    <row r="2122" spans="1:18" x14ac:dyDescent="0.25">
      <c r="A2122" t="s">
        <v>15151</v>
      </c>
      <c r="B2122" t="s">
        <v>101</v>
      </c>
      <c r="C2122" t="s">
        <v>160</v>
      </c>
      <c r="D2122" s="11">
        <v>1994</v>
      </c>
      <c r="E2122" t="s">
        <v>15150</v>
      </c>
      <c r="F2122">
        <v>5.9</v>
      </c>
      <c r="G2122">
        <v>5400</v>
      </c>
      <c r="H2122" t="s">
        <v>15149</v>
      </c>
      <c r="I2122" t="s">
        <v>15148</v>
      </c>
      <c r="J2122" t="s">
        <v>15147</v>
      </c>
      <c r="K2122" t="s">
        <v>7</v>
      </c>
      <c r="M2122" s="7">
        <v>9979683</v>
      </c>
      <c r="N2122" t="s">
        <v>11965</v>
      </c>
      <c r="O2122">
        <v>94</v>
      </c>
      <c r="P2122" s="8">
        <f>_xlfn.XLOOKUP(D2122,Consumer_Price_Index!A:A,Consumer_Price_Index!B:B)</f>
        <v>148.19999999999999</v>
      </c>
      <c r="Q2122" s="13">
        <f>IF(ISNUMBER(M2122), M2122*(Consumer_Price_Index!$B$45/(_xlfn.XLOOKUP('Working Data'!D2599,Consumer_Price_Index!A:A,Consumer_Price_Index!B:B))), "Missing")</f>
        <v>13942271.481430536</v>
      </c>
      <c r="R2122" t="str">
        <f t="shared" si="33"/>
        <v>No</v>
      </c>
    </row>
    <row r="2123" spans="1:18" x14ac:dyDescent="0.25">
      <c r="A2123" t="s">
        <v>20519</v>
      </c>
      <c r="B2123" t="s">
        <v>41</v>
      </c>
      <c r="C2123" t="s">
        <v>34</v>
      </c>
      <c r="D2123" s="11">
        <v>1984</v>
      </c>
      <c r="E2123" t="s">
        <v>20410</v>
      </c>
      <c r="F2123">
        <v>5.9</v>
      </c>
      <c r="G2123">
        <v>2200</v>
      </c>
      <c r="H2123" t="s">
        <v>18810</v>
      </c>
      <c r="I2123" t="s">
        <v>20518</v>
      </c>
      <c r="J2123" t="s">
        <v>16138</v>
      </c>
      <c r="K2123" t="s">
        <v>7</v>
      </c>
      <c r="M2123" s="7">
        <v>17513452</v>
      </c>
      <c r="N2123" t="s">
        <v>657</v>
      </c>
      <c r="O2123">
        <v>100</v>
      </c>
      <c r="P2123" s="8">
        <f>_xlfn.XLOOKUP(D2123,Consumer_Price_Index!A:A,Consumer_Price_Index!B:B)</f>
        <v>103.9</v>
      </c>
      <c r="Q2123" s="13">
        <f>IF(ISNUMBER(M2123), M2123*(Consumer_Price_Index!$B$45/(_xlfn.XLOOKUP('Working Data'!D581,Consumer_Price_Index!A:A,Consumer_Price_Index!B:B))), "Missing")</f>
        <v>43035071.164516129</v>
      </c>
      <c r="R2123" t="str">
        <f t="shared" si="33"/>
        <v>No</v>
      </c>
    </row>
    <row r="2124" spans="1:18" x14ac:dyDescent="0.25">
      <c r="A2124" t="s">
        <v>9702</v>
      </c>
      <c r="B2124" t="s">
        <v>68</v>
      </c>
      <c r="C2124" t="s">
        <v>24</v>
      </c>
      <c r="D2124" s="11">
        <v>2004</v>
      </c>
      <c r="E2124" t="s">
        <v>9701</v>
      </c>
      <c r="F2124">
        <v>5.9</v>
      </c>
      <c r="G2124">
        <v>23000</v>
      </c>
      <c r="H2124" t="s">
        <v>9700</v>
      </c>
      <c r="I2124" t="s">
        <v>6344</v>
      </c>
      <c r="J2124" t="s">
        <v>4204</v>
      </c>
      <c r="K2124" t="s">
        <v>612</v>
      </c>
      <c r="L2124" s="7">
        <v>32000000</v>
      </c>
      <c r="M2124" s="7">
        <v>30031874</v>
      </c>
      <c r="N2124" t="s">
        <v>9699</v>
      </c>
      <c r="O2124">
        <v>90</v>
      </c>
      <c r="P2124" s="8">
        <f>_xlfn.XLOOKUP(D2124,Consumer_Price_Index!A:A,Consumer_Price_Index!B:B)</f>
        <v>188.9</v>
      </c>
      <c r="Q2124" s="13">
        <f>IF(ISNUMBER(M2124), M2124*(Consumer_Price_Index!$B$45/(_xlfn.XLOOKUP('Working Data'!D4622,Consumer_Price_Index!A:A,Consumer_Price_Index!B:B))), "Missing")</f>
        <v>58321937.589547478</v>
      </c>
      <c r="R2124" t="str">
        <f t="shared" si="33"/>
        <v>Yes</v>
      </c>
    </row>
    <row r="2125" spans="1:18" x14ac:dyDescent="0.25">
      <c r="A2125" t="s">
        <v>16622</v>
      </c>
      <c r="B2125" t="s">
        <v>41</v>
      </c>
      <c r="C2125" t="s">
        <v>4370</v>
      </c>
      <c r="D2125" s="11">
        <v>1991</v>
      </c>
      <c r="E2125" t="s">
        <v>16621</v>
      </c>
      <c r="F2125">
        <v>5.9</v>
      </c>
      <c r="G2125">
        <v>1500</v>
      </c>
      <c r="H2125" t="s">
        <v>10453</v>
      </c>
      <c r="I2125" t="s">
        <v>10453</v>
      </c>
      <c r="J2125" t="s">
        <v>16620</v>
      </c>
      <c r="K2125" t="s">
        <v>7</v>
      </c>
      <c r="L2125" s="7">
        <v>6900000</v>
      </c>
      <c r="M2125" s="7">
        <v>133645</v>
      </c>
      <c r="N2125" t="s">
        <v>7770</v>
      </c>
      <c r="O2125">
        <v>112</v>
      </c>
      <c r="P2125" s="8">
        <f>_xlfn.XLOOKUP(D2125,Consumer_Price_Index!A:A,Consumer_Price_Index!B:B)</f>
        <v>136.19999999999999</v>
      </c>
      <c r="Q2125" s="13">
        <f>IF(ISNUMBER(M2125), M2125*(Consumer_Price_Index!$B$45/(_xlfn.XLOOKUP('Working Data'!D2031,Consumer_Price_Index!A:A,Consumer_Price_Index!B:B))), "Missing")</f>
        <v>298984.07856093982</v>
      </c>
      <c r="R2125" t="str">
        <f t="shared" si="33"/>
        <v>Yes</v>
      </c>
    </row>
    <row r="2126" spans="1:18" x14ac:dyDescent="0.25">
      <c r="A2126" t="s">
        <v>16940</v>
      </c>
      <c r="B2126" t="s">
        <v>68</v>
      </c>
      <c r="C2126" t="s">
        <v>24</v>
      </c>
      <c r="D2126" s="11">
        <v>1991</v>
      </c>
      <c r="E2126" t="s">
        <v>16720</v>
      </c>
      <c r="F2126">
        <v>5.9</v>
      </c>
      <c r="G2126">
        <v>9800</v>
      </c>
      <c r="H2126" t="s">
        <v>9444</v>
      </c>
      <c r="I2126" t="s">
        <v>9444</v>
      </c>
      <c r="J2126" t="s">
        <v>9444</v>
      </c>
      <c r="K2126" t="s">
        <v>7</v>
      </c>
      <c r="L2126" s="7">
        <v>13000000</v>
      </c>
      <c r="M2126" s="7">
        <v>4102526</v>
      </c>
      <c r="N2126" t="s">
        <v>16027</v>
      </c>
      <c r="O2126">
        <v>92</v>
      </c>
      <c r="P2126" s="8">
        <f>_xlfn.XLOOKUP(D2126,Consumer_Price_Index!A:A,Consumer_Price_Index!B:B)</f>
        <v>136.19999999999999</v>
      </c>
      <c r="Q2126" s="13">
        <f>IF(ISNUMBER(M2126), M2126*(Consumer_Price_Index!$B$45/(_xlfn.XLOOKUP('Working Data'!D1920,Consumer_Price_Index!A:A,Consumer_Price_Index!B:B))), "Missing")</f>
        <v>5100121.0616075071</v>
      </c>
      <c r="R2126" t="str">
        <f t="shared" si="33"/>
        <v>Yes</v>
      </c>
    </row>
    <row r="2127" spans="1:18" x14ac:dyDescent="0.25">
      <c r="A2127" t="s">
        <v>19473</v>
      </c>
      <c r="B2127" t="s">
        <v>41</v>
      </c>
      <c r="C2127" t="s">
        <v>5</v>
      </c>
      <c r="D2127" s="11">
        <v>1986</v>
      </c>
      <c r="E2127" t="s">
        <v>19472</v>
      </c>
      <c r="F2127">
        <v>5.9</v>
      </c>
      <c r="G2127">
        <v>2800</v>
      </c>
      <c r="H2127" t="s">
        <v>16760</v>
      </c>
      <c r="I2127" t="s">
        <v>19471</v>
      </c>
      <c r="J2127" t="s">
        <v>5340</v>
      </c>
      <c r="K2127" t="s">
        <v>265</v>
      </c>
      <c r="M2127" s="7">
        <v>1720450</v>
      </c>
      <c r="N2127" t="s">
        <v>19470</v>
      </c>
      <c r="O2127">
        <v>103</v>
      </c>
      <c r="P2127" s="8">
        <f>_xlfn.XLOOKUP(D2127,Consumer_Price_Index!A:A,Consumer_Price_Index!B:B)</f>
        <v>109.6</v>
      </c>
      <c r="Q2127" s="13">
        <f>IF(ISNUMBER(M2127), M2127*(Consumer_Price_Index!$B$45/(_xlfn.XLOOKUP('Working Data'!D975,Consumer_Price_Index!A:A,Consumer_Price_Index!B:B))), "Missing")</f>
        <v>2249876.0300429184</v>
      </c>
      <c r="R2127" t="str">
        <f t="shared" si="33"/>
        <v>No</v>
      </c>
    </row>
    <row r="2128" spans="1:18" x14ac:dyDescent="0.25">
      <c r="A2128" t="s">
        <v>3190</v>
      </c>
      <c r="B2128" t="s">
        <v>41</v>
      </c>
      <c r="C2128" t="s">
        <v>34</v>
      </c>
      <c r="D2128" s="11">
        <v>2016</v>
      </c>
      <c r="E2128" t="s">
        <v>2856</v>
      </c>
      <c r="F2128">
        <v>5.9</v>
      </c>
      <c r="G2128">
        <v>149000</v>
      </c>
      <c r="H2128" t="s">
        <v>3189</v>
      </c>
      <c r="I2128" t="s">
        <v>3188</v>
      </c>
      <c r="J2128" t="s">
        <v>899</v>
      </c>
      <c r="K2128" t="s">
        <v>7</v>
      </c>
      <c r="L2128" s="7">
        <v>60000000</v>
      </c>
      <c r="M2128" s="7">
        <v>205754447</v>
      </c>
      <c r="N2128" t="s">
        <v>3187</v>
      </c>
      <c r="O2128">
        <v>99</v>
      </c>
      <c r="P2128" s="8">
        <f>_xlfn.XLOOKUP(D2128,Consumer_Price_Index!A:A,Consumer_Price_Index!B:B)</f>
        <v>240</v>
      </c>
      <c r="Q2128" s="13">
        <f>IF(ISNUMBER(M2128), M2128*(Consumer_Price_Index!$B$45/(_xlfn.XLOOKUP('Working Data'!D6930,Consumer_Price_Index!A:A,Consumer_Price_Index!B:B))), "Missing")</f>
        <v>479673909.72379494</v>
      </c>
      <c r="R2128" t="str">
        <f t="shared" si="33"/>
        <v>Yes</v>
      </c>
    </row>
    <row r="2129" spans="1:18" x14ac:dyDescent="0.25">
      <c r="A2129" t="s">
        <v>18084</v>
      </c>
      <c r="B2129" t="s">
        <v>68</v>
      </c>
      <c r="C2129" t="s">
        <v>24</v>
      </c>
      <c r="D2129" s="11">
        <v>1989</v>
      </c>
      <c r="E2129" t="s">
        <v>17635</v>
      </c>
      <c r="F2129">
        <v>5.9</v>
      </c>
      <c r="G2129">
        <v>78000</v>
      </c>
      <c r="H2129" t="s">
        <v>5355</v>
      </c>
      <c r="I2129" t="s">
        <v>5355</v>
      </c>
      <c r="J2129" t="s">
        <v>568</v>
      </c>
      <c r="K2129" t="s">
        <v>7</v>
      </c>
      <c r="L2129" s="7">
        <v>7500000</v>
      </c>
      <c r="M2129" s="7">
        <v>296999813</v>
      </c>
      <c r="N2129" t="s">
        <v>2694</v>
      </c>
      <c r="O2129">
        <v>93</v>
      </c>
      <c r="P2129" s="8">
        <f>_xlfn.XLOOKUP(D2129,Consumer_Price_Index!A:A,Consumer_Price_Index!B:B)</f>
        <v>124</v>
      </c>
      <c r="Q2129" s="13">
        <f>IF(ISNUMBER(M2129), M2129*(Consumer_Price_Index!$B$45/(_xlfn.XLOOKUP('Working Data'!D1489,Consumer_Price_Index!A:A,Consumer_Price_Index!B:B))), "Missing")</f>
        <v>729805185.65403223</v>
      </c>
      <c r="R2129" t="str">
        <f t="shared" si="33"/>
        <v>Yes</v>
      </c>
    </row>
    <row r="2130" spans="1:18" x14ac:dyDescent="0.25">
      <c r="A2130" t="s">
        <v>20876</v>
      </c>
      <c r="B2130" t="s">
        <v>41</v>
      </c>
      <c r="C2130" t="s">
        <v>11</v>
      </c>
      <c r="D2130" s="11">
        <v>1983</v>
      </c>
      <c r="E2130" t="s">
        <v>20875</v>
      </c>
      <c r="F2130">
        <v>5.9</v>
      </c>
      <c r="G2130">
        <v>701</v>
      </c>
      <c r="H2130" t="s">
        <v>18686</v>
      </c>
      <c r="I2130" t="s">
        <v>18686</v>
      </c>
      <c r="J2130" t="s">
        <v>1834</v>
      </c>
      <c r="K2130" t="s">
        <v>7</v>
      </c>
      <c r="L2130" s="7">
        <v>550000</v>
      </c>
      <c r="M2130" s="7">
        <v>5269990</v>
      </c>
      <c r="N2130" t="s">
        <v>20874</v>
      </c>
      <c r="O2130">
        <v>88</v>
      </c>
      <c r="P2130" s="8">
        <f>_xlfn.XLOOKUP(D2130,Consumer_Price_Index!A:A,Consumer_Price_Index!B:B)</f>
        <v>99.6</v>
      </c>
      <c r="Q2130" s="13">
        <f>IF(ISNUMBER(M2130), M2130*(Consumer_Price_Index!$B$45/(_xlfn.XLOOKUP('Working Data'!D445,Consumer_Price_Index!A:A,Consumer_Price_Index!B:B))), "Missing")</f>
        <v>8222047.8904249864</v>
      </c>
      <c r="R2130" t="str">
        <f t="shared" si="33"/>
        <v>Yes</v>
      </c>
    </row>
    <row r="2131" spans="1:18" x14ac:dyDescent="0.25">
      <c r="A2131" t="s">
        <v>7846</v>
      </c>
      <c r="B2131" t="s">
        <v>68</v>
      </c>
      <c r="C2131" t="s">
        <v>24</v>
      </c>
      <c r="D2131" s="11">
        <v>2008</v>
      </c>
      <c r="E2131" t="s">
        <v>7845</v>
      </c>
      <c r="F2131">
        <v>5.9</v>
      </c>
      <c r="G2131">
        <v>69000</v>
      </c>
      <c r="H2131" t="s">
        <v>7844</v>
      </c>
      <c r="I2131" t="s">
        <v>7843</v>
      </c>
      <c r="J2131" t="s">
        <v>7842</v>
      </c>
      <c r="K2131" t="s">
        <v>7</v>
      </c>
      <c r="L2131" s="7">
        <v>40000000</v>
      </c>
      <c r="M2131" s="7">
        <v>106407672</v>
      </c>
      <c r="N2131" t="s">
        <v>114</v>
      </c>
      <c r="O2131">
        <v>101</v>
      </c>
      <c r="P2131" s="8">
        <f>_xlfn.XLOOKUP(D2131,Consumer_Price_Index!A:A,Consumer_Price_Index!B:B)</f>
        <v>215.3</v>
      </c>
      <c r="Q2131" s="13">
        <f>IF(ISNUMBER(M2131), M2131*(Consumer_Price_Index!$B$45/(_xlfn.XLOOKUP('Working Data'!D5349,Consumer_Price_Index!A:A,Consumer_Price_Index!B:B))), "Missing")</f>
        <v>180224667.3618677</v>
      </c>
      <c r="R2131" t="str">
        <f t="shared" si="33"/>
        <v>Yes</v>
      </c>
    </row>
    <row r="2132" spans="1:18" x14ac:dyDescent="0.25">
      <c r="A2132" t="s">
        <v>10102</v>
      </c>
      <c r="B2132" t="s">
        <v>41</v>
      </c>
      <c r="C2132" t="s">
        <v>34</v>
      </c>
      <c r="D2132" s="11">
        <v>1987</v>
      </c>
      <c r="E2132" t="s">
        <v>19037</v>
      </c>
      <c r="F2132">
        <v>5.9</v>
      </c>
      <c r="G2132">
        <v>1900</v>
      </c>
      <c r="H2132" t="s">
        <v>11834</v>
      </c>
      <c r="I2132" t="s">
        <v>10101</v>
      </c>
      <c r="J2132" t="s">
        <v>12187</v>
      </c>
      <c r="K2132" t="s">
        <v>562</v>
      </c>
      <c r="M2132" s="7">
        <v>519596</v>
      </c>
      <c r="N2132" t="s">
        <v>11831</v>
      </c>
      <c r="O2132">
        <v>92</v>
      </c>
      <c r="P2132" s="8">
        <f>_xlfn.XLOOKUP(D2132,Consumer_Price_Index!A:A,Consumer_Price_Index!B:B)</f>
        <v>113.6</v>
      </c>
      <c r="Q2132" s="13">
        <f>IF(ISNUMBER(M2132), M2132*(Consumer_Price_Index!$B$45/(_xlfn.XLOOKUP('Working Data'!D1139,Consumer_Price_Index!A:A,Consumer_Price_Index!B:B))), "Missing")</f>
        <v>950305.5294117647</v>
      </c>
      <c r="R2132" t="str">
        <f t="shared" si="33"/>
        <v>No</v>
      </c>
    </row>
    <row r="2133" spans="1:18" x14ac:dyDescent="0.25">
      <c r="A2133" t="s">
        <v>19204</v>
      </c>
      <c r="B2133" t="s">
        <v>101</v>
      </c>
      <c r="C2133" t="s">
        <v>24</v>
      </c>
      <c r="D2133" s="11">
        <v>1987</v>
      </c>
      <c r="E2133" t="s">
        <v>19114</v>
      </c>
      <c r="F2133">
        <v>5.9</v>
      </c>
      <c r="G2133">
        <v>30000</v>
      </c>
      <c r="H2133" t="s">
        <v>14716</v>
      </c>
      <c r="I2133" t="s">
        <v>15679</v>
      </c>
      <c r="J2133" t="s">
        <v>15774</v>
      </c>
      <c r="K2133" t="s">
        <v>7</v>
      </c>
      <c r="L2133" s="7">
        <v>6000000</v>
      </c>
      <c r="M2133" s="7">
        <v>42721196</v>
      </c>
      <c r="N2133" t="s">
        <v>16923</v>
      </c>
      <c r="O2133">
        <v>90</v>
      </c>
      <c r="P2133" s="8">
        <f>_xlfn.XLOOKUP(D2133,Consumer_Price_Index!A:A,Consumer_Price_Index!B:B)</f>
        <v>113.6</v>
      </c>
      <c r="Q2133" s="13">
        <f>IF(ISNUMBER(M2133), M2133*(Consumer_Price_Index!$B$45/(_xlfn.XLOOKUP('Working Data'!D1057,Consumer_Price_Index!A:A,Consumer_Price_Index!B:B))), "Missing")</f>
        <v>54238118.421666667</v>
      </c>
      <c r="R2133" t="str">
        <f t="shared" si="33"/>
        <v>Yes</v>
      </c>
    </row>
    <row r="2134" spans="1:18" x14ac:dyDescent="0.25">
      <c r="A2134" t="s">
        <v>1426</v>
      </c>
      <c r="B2134" t="s">
        <v>41</v>
      </c>
      <c r="C2134" t="s">
        <v>409</v>
      </c>
      <c r="D2134" s="11">
        <v>2018</v>
      </c>
      <c r="E2134" t="s">
        <v>1425</v>
      </c>
      <c r="F2134">
        <v>5.9</v>
      </c>
      <c r="G2134">
        <v>9300</v>
      </c>
      <c r="H2134" t="s">
        <v>1424</v>
      </c>
      <c r="I2134" t="s">
        <v>1423</v>
      </c>
      <c r="J2134" t="s">
        <v>1422</v>
      </c>
      <c r="K2134" t="s">
        <v>265</v>
      </c>
      <c r="M2134" s="7">
        <v>11710110</v>
      </c>
      <c r="N2134" t="s">
        <v>1421</v>
      </c>
      <c r="O2134">
        <v>120</v>
      </c>
      <c r="P2134" s="8">
        <f>_xlfn.XLOOKUP(D2134,Consumer_Price_Index!A:A,Consumer_Price_Index!B:B)</f>
        <v>251.1</v>
      </c>
      <c r="Q2134" s="13">
        <f>IF(ISNUMBER(M2134), M2134*(Consumer_Price_Index!$B$45/(_xlfn.XLOOKUP('Working Data'!D7377,Consumer_Price_Index!A:A,Consumer_Price_Index!B:B))), "Missing")</f>
        <v>43301826.662621357</v>
      </c>
      <c r="R2134" t="str">
        <f t="shared" si="33"/>
        <v>No</v>
      </c>
    </row>
    <row r="2135" spans="1:18" x14ac:dyDescent="0.25">
      <c r="A2135" t="s">
        <v>12601</v>
      </c>
      <c r="B2135" t="s">
        <v>68</v>
      </c>
      <c r="C2135" t="s">
        <v>24</v>
      </c>
      <c r="D2135" s="11">
        <v>1999</v>
      </c>
      <c r="E2135" t="s">
        <v>12600</v>
      </c>
      <c r="F2135">
        <v>5.9</v>
      </c>
      <c r="G2135">
        <v>36000</v>
      </c>
      <c r="H2135" t="s">
        <v>12599</v>
      </c>
      <c r="I2135" t="s">
        <v>12598</v>
      </c>
      <c r="J2135" t="s">
        <v>5389</v>
      </c>
      <c r="K2135" t="s">
        <v>265</v>
      </c>
      <c r="L2135" s="7">
        <v>75000000</v>
      </c>
      <c r="M2135" s="7">
        <v>54264342</v>
      </c>
      <c r="N2135" t="s">
        <v>6977</v>
      </c>
      <c r="O2135">
        <v>102</v>
      </c>
      <c r="P2135" s="8">
        <f>_xlfn.XLOOKUP(D2135,Consumer_Price_Index!A:A,Consumer_Price_Index!B:B)</f>
        <v>166.6</v>
      </c>
      <c r="Q2135" s="13">
        <f>IF(ISNUMBER(M2135), M2135*(Consumer_Price_Index!$B$45/(_xlfn.XLOOKUP('Working Data'!D3570,Consumer_Price_Index!A:A,Consumer_Price_Index!B:B))), "Missing")</f>
        <v>103017725.90280373</v>
      </c>
      <c r="R2135" t="str">
        <f t="shared" si="33"/>
        <v>Yes</v>
      </c>
    </row>
    <row r="2136" spans="1:18" x14ac:dyDescent="0.25">
      <c r="A2136" t="s">
        <v>224</v>
      </c>
      <c r="C2136" t="s">
        <v>87</v>
      </c>
      <c r="D2136" s="11">
        <v>2019</v>
      </c>
      <c r="E2136" t="s">
        <v>223</v>
      </c>
      <c r="F2136">
        <v>5.9</v>
      </c>
      <c r="G2136">
        <v>630</v>
      </c>
      <c r="H2136" t="s">
        <v>222</v>
      </c>
      <c r="I2136" t="s">
        <v>222</v>
      </c>
      <c r="J2136" t="s">
        <v>221</v>
      </c>
      <c r="K2136" t="s">
        <v>220</v>
      </c>
      <c r="M2136" s="7">
        <v>155732</v>
      </c>
      <c r="N2136" t="s">
        <v>219</v>
      </c>
      <c r="O2136">
        <v>115</v>
      </c>
      <c r="P2136" s="8">
        <f>_xlfn.XLOOKUP(D2136,Consumer_Price_Index!A:A,Consumer_Price_Index!B:B)</f>
        <v>255.7</v>
      </c>
      <c r="Q2136" s="13">
        <f>IF(ISNUMBER(M2136), M2136*(Consumer_Price_Index!$B$45/(_xlfn.XLOOKUP('Working Data'!D7630,Consumer_Price_Index!A:A,Consumer_Price_Index!B:B))), "Missing")</f>
        <v>291113.74478527607</v>
      </c>
      <c r="R2136" t="str">
        <f t="shared" si="33"/>
        <v>No</v>
      </c>
    </row>
    <row r="2137" spans="1:18" x14ac:dyDescent="0.25">
      <c r="A2137" t="s">
        <v>16159</v>
      </c>
      <c r="B2137" t="s">
        <v>41</v>
      </c>
      <c r="C2137" t="s">
        <v>24</v>
      </c>
      <c r="D2137" s="11">
        <v>1992</v>
      </c>
      <c r="E2137" t="s">
        <v>16158</v>
      </c>
      <c r="F2137">
        <v>5.9</v>
      </c>
      <c r="G2137">
        <v>4500</v>
      </c>
      <c r="H2137" t="s">
        <v>5217</v>
      </c>
      <c r="I2137" t="s">
        <v>5217</v>
      </c>
      <c r="J2137" t="s">
        <v>5217</v>
      </c>
      <c r="K2137" t="s">
        <v>7</v>
      </c>
      <c r="L2137" s="7">
        <v>43000000</v>
      </c>
      <c r="M2137" s="7">
        <v>13351357</v>
      </c>
      <c r="N2137" t="s">
        <v>6977</v>
      </c>
      <c r="O2137">
        <v>119</v>
      </c>
      <c r="P2137" s="8">
        <f>_xlfn.XLOOKUP(D2137,Consumer_Price_Index!A:A,Consumer_Price_Index!B:B)</f>
        <v>140.30000000000001</v>
      </c>
      <c r="Q2137" s="13">
        <f>IF(ISNUMBER(M2137), M2137*(Consumer_Price_Index!$B$45/(_xlfn.XLOOKUP('Working Data'!D2210,Consumer_Price_Index!A:A,Consumer_Price_Index!B:B))), "Missing")</f>
        <v>17459907.630472101</v>
      </c>
      <c r="R2137" t="str">
        <f t="shared" si="33"/>
        <v>Yes</v>
      </c>
    </row>
    <row r="2138" spans="1:18" x14ac:dyDescent="0.25">
      <c r="A2138" t="s">
        <v>15621</v>
      </c>
      <c r="B2138" t="s">
        <v>68</v>
      </c>
      <c r="C2138" t="s">
        <v>24</v>
      </c>
      <c r="D2138" s="11">
        <v>1993</v>
      </c>
      <c r="E2138" t="s">
        <v>15620</v>
      </c>
      <c r="F2138">
        <v>5.9</v>
      </c>
      <c r="G2138">
        <v>3200</v>
      </c>
      <c r="H2138" t="s">
        <v>10633</v>
      </c>
      <c r="I2138" t="s">
        <v>15619</v>
      </c>
      <c r="J2138" t="s">
        <v>1822</v>
      </c>
      <c r="K2138" t="s">
        <v>7</v>
      </c>
      <c r="L2138" s="7">
        <v>13000000</v>
      </c>
      <c r="M2138" s="7">
        <v>3125424</v>
      </c>
      <c r="N2138" t="s">
        <v>15618</v>
      </c>
      <c r="O2138">
        <v>98</v>
      </c>
      <c r="P2138" s="8">
        <f>_xlfn.XLOOKUP(D2138,Consumer_Price_Index!A:A,Consumer_Price_Index!B:B)</f>
        <v>144.5</v>
      </c>
      <c r="Q2138" s="13">
        <f>IF(ISNUMBER(M2138), M2138*(Consumer_Price_Index!$B$45/(_xlfn.XLOOKUP('Working Data'!D2417,Consumer_Price_Index!A:A,Consumer_Price_Index!B:B))), "Missing")</f>
        <v>8050014.3093829239</v>
      </c>
      <c r="R2138" t="str">
        <f t="shared" si="33"/>
        <v>Yes</v>
      </c>
    </row>
    <row r="2139" spans="1:18" x14ac:dyDescent="0.25">
      <c r="A2139" t="s">
        <v>9266</v>
      </c>
      <c r="B2139" t="s">
        <v>68</v>
      </c>
      <c r="C2139" t="s">
        <v>24</v>
      </c>
      <c r="D2139" s="11">
        <v>2005</v>
      </c>
      <c r="E2139" t="s">
        <v>9265</v>
      </c>
      <c r="F2139">
        <v>5.9</v>
      </c>
      <c r="G2139">
        <v>31000</v>
      </c>
      <c r="H2139" t="s">
        <v>9264</v>
      </c>
      <c r="I2139" t="s">
        <v>9263</v>
      </c>
      <c r="J2139" t="s">
        <v>6656</v>
      </c>
      <c r="K2139" t="s">
        <v>7</v>
      </c>
      <c r="L2139" s="7">
        <v>30000000</v>
      </c>
      <c r="M2139" s="7">
        <v>58231520</v>
      </c>
      <c r="N2139" t="s">
        <v>138</v>
      </c>
      <c r="O2139">
        <v>98</v>
      </c>
      <c r="P2139" s="8">
        <f>_xlfn.XLOOKUP(D2139,Consumer_Price_Index!A:A,Consumer_Price_Index!B:B)</f>
        <v>195.3</v>
      </c>
      <c r="Q2139" s="13">
        <f>IF(ISNUMBER(M2139), M2139*(Consumer_Price_Index!$B$45/(_xlfn.XLOOKUP('Working Data'!D4796,Consumer_Price_Index!A:A,Consumer_Price_Index!B:B))), "Missing")</f>
        <v>78893482.187638938</v>
      </c>
      <c r="R2139" t="str">
        <f t="shared" si="33"/>
        <v>Yes</v>
      </c>
    </row>
    <row r="2140" spans="1:18" x14ac:dyDescent="0.25">
      <c r="A2140" t="s">
        <v>7651</v>
      </c>
      <c r="B2140" t="s">
        <v>41</v>
      </c>
      <c r="C2140" t="s">
        <v>24</v>
      </c>
      <c r="D2140" s="11">
        <v>2008</v>
      </c>
      <c r="E2140" t="s">
        <v>7563</v>
      </c>
      <c r="F2140">
        <v>5.9</v>
      </c>
      <c r="G2140">
        <v>43000</v>
      </c>
      <c r="H2140" t="s">
        <v>7650</v>
      </c>
      <c r="I2140" t="s">
        <v>7649</v>
      </c>
      <c r="J2140" t="s">
        <v>7286</v>
      </c>
      <c r="K2140" t="s">
        <v>7</v>
      </c>
      <c r="L2140" s="7">
        <v>20000000</v>
      </c>
      <c r="M2140" s="7">
        <v>41624687</v>
      </c>
      <c r="N2140" t="s">
        <v>842</v>
      </c>
      <c r="O2140">
        <v>101</v>
      </c>
      <c r="P2140" s="8">
        <f>_xlfn.XLOOKUP(D2140,Consumer_Price_Index!A:A,Consumer_Price_Index!B:B)</f>
        <v>215.3</v>
      </c>
      <c r="Q2140" s="13">
        <f>IF(ISNUMBER(M2140), M2140*(Consumer_Price_Index!$B$45/(_xlfn.XLOOKUP('Working Data'!D5410,Consumer_Price_Index!A:A,Consumer_Price_Index!B:B))), "Missing")</f>
        <v>50509924.84627638</v>
      </c>
      <c r="R2140" t="str">
        <f t="shared" si="33"/>
        <v>Yes</v>
      </c>
    </row>
    <row r="2141" spans="1:18" x14ac:dyDescent="0.25">
      <c r="A2141" t="s">
        <v>7155</v>
      </c>
      <c r="B2141" t="s">
        <v>68</v>
      </c>
      <c r="C2141" t="s">
        <v>24</v>
      </c>
      <c r="D2141" s="11">
        <v>2009</v>
      </c>
      <c r="E2141" t="s">
        <v>7154</v>
      </c>
      <c r="F2141">
        <v>5.9</v>
      </c>
      <c r="G2141">
        <v>19000</v>
      </c>
      <c r="H2141" t="s">
        <v>1327</v>
      </c>
      <c r="I2141" t="s">
        <v>7153</v>
      </c>
      <c r="J2141" t="s">
        <v>2881</v>
      </c>
      <c r="K2141" t="s">
        <v>7</v>
      </c>
      <c r="L2141" s="7">
        <v>17000000</v>
      </c>
      <c r="M2141" s="7">
        <v>20458873</v>
      </c>
      <c r="N2141" t="s">
        <v>7152</v>
      </c>
      <c r="O2141">
        <v>95</v>
      </c>
      <c r="P2141" s="8">
        <f>_xlfn.XLOOKUP(D2141,Consumer_Price_Index!A:A,Consumer_Price_Index!B:B)</f>
        <v>214.5</v>
      </c>
      <c r="Q2141" s="13">
        <f>IF(ISNUMBER(M2141), M2141*(Consumer_Price_Index!$B$45/(_xlfn.XLOOKUP('Working Data'!D5599,Consumer_Price_Index!A:A,Consumer_Price_Index!B:B))), "Missing")</f>
        <v>38244285.908588953</v>
      </c>
      <c r="R2141" t="str">
        <f t="shared" si="33"/>
        <v>Yes</v>
      </c>
    </row>
    <row r="2142" spans="1:18" x14ac:dyDescent="0.25">
      <c r="A2142" t="s">
        <v>8128</v>
      </c>
      <c r="B2142" t="s">
        <v>101</v>
      </c>
      <c r="C2142" t="s">
        <v>24</v>
      </c>
      <c r="D2142" s="11">
        <v>2007</v>
      </c>
      <c r="E2142" t="s">
        <v>8127</v>
      </c>
      <c r="F2142">
        <v>5.9</v>
      </c>
      <c r="G2142">
        <v>20000</v>
      </c>
      <c r="H2142" t="s">
        <v>4166</v>
      </c>
      <c r="I2142" t="s">
        <v>4166</v>
      </c>
      <c r="J2142" t="s">
        <v>1325</v>
      </c>
      <c r="K2142" t="s">
        <v>7</v>
      </c>
      <c r="L2142" s="7">
        <v>20000000</v>
      </c>
      <c r="M2142" s="7">
        <v>30666930</v>
      </c>
      <c r="N2142" t="s">
        <v>138</v>
      </c>
      <c r="O2142">
        <v>99</v>
      </c>
      <c r="P2142" s="8">
        <f>_xlfn.XLOOKUP(D2142,Consumer_Price_Index!A:A,Consumer_Price_Index!B:B)</f>
        <v>207.3</v>
      </c>
      <c r="Q2142" s="13">
        <f>IF(ISNUMBER(M2142), M2142*(Consumer_Price_Index!$B$45/(_xlfn.XLOOKUP('Working Data'!D5223,Consumer_Price_Index!A:A,Consumer_Price_Index!B:B))), "Missing")</f>
        <v>75356561.056451604</v>
      </c>
      <c r="R2142" t="str">
        <f t="shared" si="33"/>
        <v>Yes</v>
      </c>
    </row>
    <row r="2143" spans="1:18" x14ac:dyDescent="0.25">
      <c r="A2143" t="s">
        <v>19514</v>
      </c>
      <c r="B2143" t="s">
        <v>101</v>
      </c>
      <c r="C2143" t="s">
        <v>24</v>
      </c>
      <c r="D2143" s="11">
        <v>1986</v>
      </c>
      <c r="E2143" t="s">
        <v>19513</v>
      </c>
      <c r="F2143">
        <v>5.9</v>
      </c>
      <c r="G2143">
        <v>6600</v>
      </c>
      <c r="H2143" t="s">
        <v>3435</v>
      </c>
      <c r="I2143" t="s">
        <v>3435</v>
      </c>
      <c r="J2143" t="s">
        <v>822</v>
      </c>
      <c r="K2143" t="s">
        <v>7</v>
      </c>
      <c r="M2143" s="7">
        <v>32324557</v>
      </c>
      <c r="N2143" t="s">
        <v>19512</v>
      </c>
      <c r="O2143">
        <v>118</v>
      </c>
      <c r="P2143" s="8">
        <f>_xlfn.XLOOKUP(D2143,Consumer_Price_Index!A:A,Consumer_Price_Index!B:B)</f>
        <v>109.6</v>
      </c>
      <c r="Q2143" s="13">
        <f>IF(ISNUMBER(M2143), M2143*(Consumer_Price_Index!$B$45/(_xlfn.XLOOKUP('Working Data'!D958,Consumer_Price_Index!A:A,Consumer_Price_Index!B:B))), "Missing")</f>
        <v>89865807.645072997</v>
      </c>
      <c r="R2143" t="str">
        <f t="shared" si="33"/>
        <v>No</v>
      </c>
    </row>
    <row r="2144" spans="1:18" x14ac:dyDescent="0.25">
      <c r="A2144" t="s">
        <v>2949</v>
      </c>
      <c r="B2144" t="s">
        <v>41</v>
      </c>
      <c r="C2144" t="s">
        <v>24</v>
      </c>
      <c r="D2144" s="11">
        <v>2016</v>
      </c>
      <c r="E2144" t="s">
        <v>2948</v>
      </c>
      <c r="F2144">
        <v>5.9</v>
      </c>
      <c r="G2144">
        <v>72000</v>
      </c>
      <c r="H2144" t="s">
        <v>2947</v>
      </c>
      <c r="I2144" t="s">
        <v>2087</v>
      </c>
      <c r="J2144" t="s">
        <v>1790</v>
      </c>
      <c r="K2144" t="s">
        <v>7</v>
      </c>
      <c r="L2144" s="7">
        <v>45000000</v>
      </c>
      <c r="M2144" s="7">
        <v>114501299</v>
      </c>
      <c r="N2144" t="s">
        <v>1461</v>
      </c>
      <c r="O2144">
        <v>105</v>
      </c>
      <c r="P2144" s="8">
        <f>_xlfn.XLOOKUP(D2144,Consumer_Price_Index!A:A,Consumer_Price_Index!B:B)</f>
        <v>240</v>
      </c>
      <c r="Q2144" s="13">
        <f>IF(ISNUMBER(M2144), M2144*(Consumer_Price_Index!$B$45/(_xlfn.XLOOKUP('Working Data'!D6999,Consumer_Price_Index!A:A,Consumer_Price_Index!B:B))), "Missing")</f>
        <v>162650563.19487178</v>
      </c>
      <c r="R2144" t="str">
        <f t="shared" si="33"/>
        <v>Yes</v>
      </c>
    </row>
    <row r="2145" spans="1:18" x14ac:dyDescent="0.25">
      <c r="A2145" t="s">
        <v>16356</v>
      </c>
      <c r="B2145" t="s">
        <v>101</v>
      </c>
      <c r="C2145" t="s">
        <v>24</v>
      </c>
      <c r="D2145" s="11">
        <v>1992</v>
      </c>
      <c r="E2145" t="s">
        <v>16065</v>
      </c>
      <c r="F2145">
        <v>5.9</v>
      </c>
      <c r="G2145">
        <v>4100</v>
      </c>
      <c r="H2145" t="s">
        <v>16355</v>
      </c>
      <c r="I2145" t="s">
        <v>16354</v>
      </c>
      <c r="J2145" t="s">
        <v>14733</v>
      </c>
      <c r="K2145" t="s">
        <v>7</v>
      </c>
      <c r="L2145" s="7">
        <v>18000000</v>
      </c>
      <c r="M2145" s="7">
        <v>8669847</v>
      </c>
      <c r="N2145" t="s">
        <v>16353</v>
      </c>
      <c r="O2145">
        <v>94</v>
      </c>
      <c r="P2145" s="8">
        <f>_xlfn.XLOOKUP(D2145,Consumer_Price_Index!A:A,Consumer_Price_Index!B:B)</f>
        <v>140.30000000000001</v>
      </c>
      <c r="Q2145" s="13">
        <f>IF(ISNUMBER(M2145), M2145*(Consumer_Price_Index!$B$45/(_xlfn.XLOOKUP('Working Data'!D2145,Consumer_Price_Index!A:A,Consumer_Price_Index!B:B))), "Missing")</f>
        <v>18828954.96008553</v>
      </c>
      <c r="R2145" t="str">
        <f t="shared" si="33"/>
        <v>Yes</v>
      </c>
    </row>
    <row r="2146" spans="1:18" x14ac:dyDescent="0.25">
      <c r="A2146" t="s">
        <v>16679</v>
      </c>
      <c r="B2146" t="s">
        <v>41</v>
      </c>
      <c r="C2146" t="s">
        <v>34</v>
      </c>
      <c r="D2146" s="11">
        <v>1991</v>
      </c>
      <c r="E2146" t="s">
        <v>16678</v>
      </c>
      <c r="F2146">
        <v>5.9</v>
      </c>
      <c r="G2146">
        <v>3900</v>
      </c>
      <c r="H2146" t="s">
        <v>16677</v>
      </c>
      <c r="I2146" t="s">
        <v>16677</v>
      </c>
      <c r="J2146" t="s">
        <v>3272</v>
      </c>
      <c r="K2146" t="s">
        <v>7</v>
      </c>
      <c r="L2146" s="7">
        <v>4000000</v>
      </c>
      <c r="M2146" s="7">
        <v>11276846</v>
      </c>
      <c r="N2146" t="s">
        <v>8102</v>
      </c>
      <c r="O2146">
        <v>114</v>
      </c>
      <c r="P2146" s="8">
        <f>_xlfn.XLOOKUP(D2146,Consumer_Price_Index!A:A,Consumer_Price_Index!B:B)</f>
        <v>136.19999999999999</v>
      </c>
      <c r="Q2146" s="13">
        <f>IF(ISNUMBER(M2146), M2146*(Consumer_Price_Index!$B$45/(_xlfn.XLOOKUP('Working Data'!D2012,Consumer_Price_Index!A:A,Consumer_Price_Index!B:B))), "Missing")</f>
        <v>27710120.775806449</v>
      </c>
      <c r="R2146" t="str">
        <f t="shared" si="33"/>
        <v>Yes</v>
      </c>
    </row>
    <row r="2147" spans="1:18" x14ac:dyDescent="0.25">
      <c r="A2147" t="s">
        <v>8238</v>
      </c>
      <c r="B2147" t="s">
        <v>41</v>
      </c>
      <c r="C2147" t="s">
        <v>87</v>
      </c>
      <c r="D2147" s="11">
        <v>2007</v>
      </c>
      <c r="E2147" t="s">
        <v>8179</v>
      </c>
      <c r="F2147">
        <v>5.9</v>
      </c>
      <c r="G2147">
        <v>33000</v>
      </c>
      <c r="H2147" t="s">
        <v>1993</v>
      </c>
      <c r="I2147" t="s">
        <v>854</v>
      </c>
      <c r="J2147" t="s">
        <v>8237</v>
      </c>
      <c r="K2147" t="s">
        <v>7</v>
      </c>
      <c r="L2147" s="7">
        <v>8000000</v>
      </c>
      <c r="M2147" s="7">
        <v>7766240</v>
      </c>
      <c r="N2147" t="s">
        <v>8236</v>
      </c>
      <c r="O2147">
        <v>98</v>
      </c>
      <c r="P2147" s="8">
        <f>_xlfn.XLOOKUP(D2147,Consumer_Price_Index!A:A,Consumer_Price_Index!B:B)</f>
        <v>207.3</v>
      </c>
      <c r="Q2147" s="13">
        <f>IF(ISNUMBER(M2147), M2147*(Consumer_Price_Index!$B$45/(_xlfn.XLOOKUP('Working Data'!D5192,Consumer_Price_Index!A:A,Consumer_Price_Index!B:B))), "Missing")</f>
        <v>16866524.076977905</v>
      </c>
      <c r="R2147" t="str">
        <f t="shared" si="33"/>
        <v>Yes</v>
      </c>
    </row>
    <row r="2148" spans="1:18" x14ac:dyDescent="0.25">
      <c r="A2148" t="s">
        <v>16431</v>
      </c>
      <c r="B2148" t="s">
        <v>41</v>
      </c>
      <c r="C2148" t="s">
        <v>34</v>
      </c>
      <c r="D2148" s="11">
        <v>1992</v>
      </c>
      <c r="E2148" t="s">
        <v>16346</v>
      </c>
      <c r="F2148">
        <v>5.9</v>
      </c>
      <c r="G2148">
        <v>46000</v>
      </c>
      <c r="H2148" t="s">
        <v>13112</v>
      </c>
      <c r="I2148" t="s">
        <v>16430</v>
      </c>
      <c r="J2148" t="s">
        <v>10050</v>
      </c>
      <c r="K2148" t="s">
        <v>7</v>
      </c>
      <c r="L2148" s="7">
        <v>15000000</v>
      </c>
      <c r="M2148" s="7">
        <v>44065653</v>
      </c>
      <c r="N2148" t="s">
        <v>138</v>
      </c>
      <c r="O2148">
        <v>84</v>
      </c>
      <c r="P2148" s="8">
        <f>_xlfn.XLOOKUP(D2148,Consumer_Price_Index!A:A,Consumer_Price_Index!B:B)</f>
        <v>140.30000000000001</v>
      </c>
      <c r="Q2148" s="13">
        <f>IF(ISNUMBER(M2148), M2148*(Consumer_Price_Index!$B$45/(_xlfn.XLOOKUP('Working Data'!D2114,Consumer_Price_Index!A:A,Consumer_Price_Index!B:B))), "Missing")</f>
        <v>75814819.136645958</v>
      </c>
      <c r="R2148" t="str">
        <f t="shared" si="33"/>
        <v>Yes</v>
      </c>
    </row>
    <row r="2149" spans="1:18" x14ac:dyDescent="0.25">
      <c r="A2149" t="s">
        <v>3388</v>
      </c>
      <c r="B2149" t="s">
        <v>68</v>
      </c>
      <c r="C2149" t="s">
        <v>6323</v>
      </c>
      <c r="D2149" s="11">
        <v>2008</v>
      </c>
      <c r="E2149" t="s">
        <v>7711</v>
      </c>
      <c r="F2149">
        <v>5.9</v>
      </c>
      <c r="G2149">
        <v>35000</v>
      </c>
      <c r="H2149" t="s">
        <v>7710</v>
      </c>
      <c r="I2149" t="s">
        <v>2752</v>
      </c>
      <c r="J2149" t="s">
        <v>705</v>
      </c>
      <c r="K2149" t="s">
        <v>7</v>
      </c>
      <c r="L2149" s="7">
        <v>25000000</v>
      </c>
      <c r="M2149" s="7">
        <v>5798974</v>
      </c>
      <c r="N2149" t="s">
        <v>2694</v>
      </c>
      <c r="O2149">
        <v>93</v>
      </c>
      <c r="P2149" s="8">
        <f>_xlfn.XLOOKUP(D2149,Consumer_Price_Index!A:A,Consumer_Price_Index!B:B)</f>
        <v>215.3</v>
      </c>
      <c r="Q2149" s="13">
        <f>IF(ISNUMBER(M2149), M2149*(Consumer_Price_Index!$B$45/(_xlfn.XLOOKUP('Working Data'!D5393,Consumer_Price_Index!A:A,Consumer_Price_Index!B:B))), "Missing")</f>
        <v>7036827.4703305457</v>
      </c>
      <c r="R2149" t="str">
        <f t="shared" si="33"/>
        <v>Yes</v>
      </c>
    </row>
    <row r="2150" spans="1:18" x14ac:dyDescent="0.25">
      <c r="A2150" t="s">
        <v>6938</v>
      </c>
      <c r="B2150" t="s">
        <v>101</v>
      </c>
      <c r="C2150" t="s">
        <v>100</v>
      </c>
      <c r="D2150" s="11">
        <v>2010</v>
      </c>
      <c r="E2150" t="s">
        <v>6599</v>
      </c>
      <c r="F2150">
        <v>5.9</v>
      </c>
      <c r="G2150">
        <v>180000</v>
      </c>
      <c r="H2150" t="s">
        <v>3868</v>
      </c>
      <c r="I2150" t="s">
        <v>6937</v>
      </c>
      <c r="J2150" t="s">
        <v>5104</v>
      </c>
      <c r="K2150" t="s">
        <v>265</v>
      </c>
      <c r="L2150" s="7">
        <v>95000000</v>
      </c>
      <c r="M2150" s="7">
        <v>226497209</v>
      </c>
      <c r="N2150" t="s">
        <v>527</v>
      </c>
      <c r="O2150">
        <v>118</v>
      </c>
      <c r="P2150" s="8">
        <f>_xlfn.XLOOKUP(D2150,Consumer_Price_Index!A:A,Consumer_Price_Index!B:B)</f>
        <v>218.1</v>
      </c>
      <c r="Q2150" s="13">
        <f>IF(ISNUMBER(M2150), M2150*(Consumer_Price_Index!$B$45/(_xlfn.XLOOKUP('Working Data'!D5675,Consumer_Price_Index!A:A,Consumer_Price_Index!B:B))), "Missing")</f>
        <v>556562093.40564513</v>
      </c>
      <c r="R2150" t="str">
        <f t="shared" si="33"/>
        <v>Yes</v>
      </c>
    </row>
    <row r="2151" spans="1:18" x14ac:dyDescent="0.25">
      <c r="A2151" t="s">
        <v>2449</v>
      </c>
      <c r="B2151" t="s">
        <v>68</v>
      </c>
      <c r="C2151" t="s">
        <v>34</v>
      </c>
      <c r="D2151" s="11">
        <v>2017</v>
      </c>
      <c r="E2151" t="s">
        <v>2448</v>
      </c>
      <c r="F2151">
        <v>5.9</v>
      </c>
      <c r="G2151">
        <v>104000</v>
      </c>
      <c r="H2151" t="s">
        <v>2447</v>
      </c>
      <c r="I2151" t="s">
        <v>2446</v>
      </c>
      <c r="J2151" t="s">
        <v>2445</v>
      </c>
      <c r="K2151" t="s">
        <v>7</v>
      </c>
      <c r="L2151" s="7">
        <v>100000000</v>
      </c>
      <c r="M2151" s="7">
        <v>142337240</v>
      </c>
      <c r="N2151" t="s">
        <v>842</v>
      </c>
      <c r="O2151">
        <v>124</v>
      </c>
      <c r="P2151" s="8">
        <f>_xlfn.XLOOKUP(D2151,Consumer_Price_Index!A:A,Consumer_Price_Index!B:B)</f>
        <v>245.1</v>
      </c>
      <c r="Q2151" s="13">
        <f>IF(ISNUMBER(M2151), M2151*(Consumer_Price_Index!$B$45/(_xlfn.XLOOKUP('Working Data'!D7136,Consumer_Price_Index!A:A,Consumer_Price_Index!B:B))), "Missing")</f>
        <v>300139495.00346023</v>
      </c>
      <c r="R2151" t="str">
        <f t="shared" si="33"/>
        <v>Yes</v>
      </c>
    </row>
    <row r="2152" spans="1:18" x14ac:dyDescent="0.25">
      <c r="A2152" t="s">
        <v>8422</v>
      </c>
      <c r="B2152" t="s">
        <v>68</v>
      </c>
      <c r="C2152" t="s">
        <v>11</v>
      </c>
      <c r="D2152" s="11">
        <v>2007</v>
      </c>
      <c r="E2152" t="s">
        <v>8421</v>
      </c>
      <c r="F2152">
        <v>5.9</v>
      </c>
      <c r="G2152">
        <v>74000</v>
      </c>
      <c r="H2152" t="s">
        <v>8420</v>
      </c>
      <c r="I2152" t="s">
        <v>8419</v>
      </c>
      <c r="J2152" t="s">
        <v>1865</v>
      </c>
      <c r="K2152" t="s">
        <v>7</v>
      </c>
      <c r="L2152" s="7">
        <v>20000000</v>
      </c>
      <c r="M2152" s="7">
        <v>84297309</v>
      </c>
      <c r="N2152" t="s">
        <v>2694</v>
      </c>
      <c r="O2152">
        <v>96</v>
      </c>
      <c r="P2152" s="8">
        <f>_xlfn.XLOOKUP(D2152,Consumer_Price_Index!A:A,Consumer_Price_Index!B:B)</f>
        <v>207.3</v>
      </c>
      <c r="Q2152" s="13">
        <f>IF(ISNUMBER(M2152), M2152*(Consumer_Price_Index!$B$45/(_xlfn.XLOOKUP('Working Data'!D5129,Consumer_Price_Index!A:A,Consumer_Price_Index!B:B))), "Missing")</f>
        <v>311715898.69296116</v>
      </c>
      <c r="R2152" t="str">
        <f t="shared" si="33"/>
        <v>Yes</v>
      </c>
    </row>
    <row r="2153" spans="1:18" x14ac:dyDescent="0.25">
      <c r="A2153" t="s">
        <v>21668</v>
      </c>
      <c r="B2153" t="s">
        <v>41</v>
      </c>
      <c r="C2153" t="s">
        <v>24</v>
      </c>
      <c r="D2153" s="11">
        <v>1981</v>
      </c>
      <c r="E2153" t="s">
        <v>21667</v>
      </c>
      <c r="F2153">
        <v>5.9</v>
      </c>
      <c r="G2153">
        <v>1300</v>
      </c>
      <c r="H2153" t="s">
        <v>2823</v>
      </c>
      <c r="I2153" t="s">
        <v>21666</v>
      </c>
      <c r="J2153" t="s">
        <v>21665</v>
      </c>
      <c r="K2153" t="s">
        <v>504</v>
      </c>
      <c r="M2153" s="7">
        <v>237000</v>
      </c>
      <c r="N2153" t="s">
        <v>21664</v>
      </c>
      <c r="O2153">
        <v>87</v>
      </c>
      <c r="P2153" s="8">
        <f>_xlfn.XLOOKUP(D2153,Consumer_Price_Index!A:A,Consumer_Price_Index!B:B)</f>
        <v>90.9</v>
      </c>
      <c r="Q2153" s="13">
        <f>IF(ISNUMBER(M2153), M2153*(Consumer_Price_Index!$B$45/(_xlfn.XLOOKUP('Working Data'!D157,Consumer_Price_Index!A:A,Consumer_Price_Index!B:B))), "Missing")</f>
        <v>294630.35495716037</v>
      </c>
      <c r="R2153" t="str">
        <f t="shared" si="33"/>
        <v>No</v>
      </c>
    </row>
    <row r="2154" spans="1:18" x14ac:dyDescent="0.25">
      <c r="A2154" t="s">
        <v>18385</v>
      </c>
      <c r="B2154" t="s">
        <v>41</v>
      </c>
      <c r="C2154" t="s">
        <v>24</v>
      </c>
      <c r="D2154" s="11">
        <v>1988</v>
      </c>
      <c r="E2154" t="s">
        <v>18312</v>
      </c>
      <c r="F2154">
        <v>5.9</v>
      </c>
      <c r="G2154">
        <v>8200</v>
      </c>
      <c r="H2154" t="s">
        <v>8865</v>
      </c>
      <c r="I2154" t="s">
        <v>8865</v>
      </c>
      <c r="J2154" t="s">
        <v>3484</v>
      </c>
      <c r="K2154" t="s">
        <v>7</v>
      </c>
      <c r="L2154" s="7">
        <v>15000000</v>
      </c>
      <c r="M2154" s="7">
        <v>21042667</v>
      </c>
      <c r="N2154" t="s">
        <v>114</v>
      </c>
      <c r="O2154">
        <v>128</v>
      </c>
      <c r="P2154" s="8">
        <f>_xlfn.XLOOKUP(D2154,Consumer_Price_Index!A:A,Consumer_Price_Index!B:B)</f>
        <v>118.3</v>
      </c>
      <c r="Q2154" s="13">
        <f>IF(ISNUMBER(M2154), M2154*(Consumer_Price_Index!$B$45/(_xlfn.XLOOKUP('Working Data'!D1374,Consumer_Price_Index!A:A,Consumer_Price_Index!B:B))), "Missing")</f>
        <v>44371630.691349484</v>
      </c>
      <c r="R2154" t="str">
        <f t="shared" si="33"/>
        <v>Yes</v>
      </c>
    </row>
    <row r="2155" spans="1:18" x14ac:dyDescent="0.25">
      <c r="A2155" t="s">
        <v>7927</v>
      </c>
      <c r="B2155" t="s">
        <v>41</v>
      </c>
      <c r="C2155" t="s">
        <v>34</v>
      </c>
      <c r="D2155" s="11">
        <v>2008</v>
      </c>
      <c r="E2155" t="s">
        <v>7641</v>
      </c>
      <c r="F2155">
        <v>5.9</v>
      </c>
      <c r="G2155">
        <v>61000</v>
      </c>
      <c r="H2155" t="s">
        <v>7926</v>
      </c>
      <c r="I2155" t="s">
        <v>7925</v>
      </c>
      <c r="J2155" t="s">
        <v>6305</v>
      </c>
      <c r="K2155" t="s">
        <v>7</v>
      </c>
      <c r="L2155" s="7">
        <v>35000000</v>
      </c>
      <c r="M2155" s="7">
        <v>10161493</v>
      </c>
      <c r="N2155" t="s">
        <v>842</v>
      </c>
      <c r="O2155">
        <v>103</v>
      </c>
      <c r="P2155" s="8">
        <f>_xlfn.XLOOKUP(D2155,Consumer_Price_Index!A:A,Consumer_Price_Index!B:B)</f>
        <v>215.3</v>
      </c>
      <c r="Q2155" s="13">
        <f>IF(ISNUMBER(M2155), M2155*(Consumer_Price_Index!$B$45/(_xlfn.XLOOKUP('Working Data'!D5316,Consumer_Price_Index!A:A,Consumer_Price_Index!B:B))), "Missing")</f>
        <v>28250063.112226281</v>
      </c>
      <c r="R2155" t="str">
        <f t="shared" si="33"/>
        <v>Yes</v>
      </c>
    </row>
    <row r="2156" spans="1:18" x14ac:dyDescent="0.25">
      <c r="A2156" t="s">
        <v>7775</v>
      </c>
      <c r="B2156" t="s">
        <v>41</v>
      </c>
      <c r="C2156" t="s">
        <v>5</v>
      </c>
      <c r="D2156" s="11">
        <v>2008</v>
      </c>
      <c r="E2156" t="s">
        <v>7584</v>
      </c>
      <c r="F2156">
        <v>5.9</v>
      </c>
      <c r="G2156">
        <v>71000</v>
      </c>
      <c r="H2156" t="s">
        <v>3943</v>
      </c>
      <c r="I2156" t="s">
        <v>3943</v>
      </c>
      <c r="J2156" t="s">
        <v>7774</v>
      </c>
      <c r="K2156" t="s">
        <v>7</v>
      </c>
      <c r="L2156" s="7">
        <v>12000000</v>
      </c>
      <c r="M2156" s="7">
        <v>41319906</v>
      </c>
      <c r="N2156" t="s">
        <v>777</v>
      </c>
      <c r="O2156">
        <v>89</v>
      </c>
      <c r="P2156" s="8">
        <f>_xlfn.XLOOKUP(D2156,Consumer_Price_Index!A:A,Consumer_Price_Index!B:B)</f>
        <v>215.3</v>
      </c>
      <c r="Q2156" s="13">
        <f>IF(ISNUMBER(M2156), M2156*(Consumer_Price_Index!$B$45/(_xlfn.XLOOKUP('Working Data'!D5374,Consumer_Price_Index!A:A,Consumer_Price_Index!B:B))), "Missing")</f>
        <v>75571280.661464587</v>
      </c>
      <c r="R2156" t="str">
        <f t="shared" si="33"/>
        <v>Yes</v>
      </c>
    </row>
    <row r="2157" spans="1:18" x14ac:dyDescent="0.25">
      <c r="A2157" t="s">
        <v>16683</v>
      </c>
      <c r="B2157" t="s">
        <v>41</v>
      </c>
      <c r="C2157" t="s">
        <v>24</v>
      </c>
      <c r="D2157" s="11">
        <v>1991</v>
      </c>
      <c r="E2157" t="s">
        <v>16647</v>
      </c>
      <c r="F2157">
        <v>5.9</v>
      </c>
      <c r="G2157">
        <v>1500</v>
      </c>
      <c r="H2157" t="s">
        <v>14141</v>
      </c>
      <c r="I2157" t="s">
        <v>16682</v>
      </c>
      <c r="J2157" t="s">
        <v>3529</v>
      </c>
      <c r="K2157" t="s">
        <v>7</v>
      </c>
      <c r="M2157" s="7">
        <v>612781</v>
      </c>
      <c r="N2157" t="s">
        <v>14645</v>
      </c>
      <c r="O2157">
        <v>100</v>
      </c>
      <c r="P2157" s="8">
        <f>_xlfn.XLOOKUP(D2157,Consumer_Price_Index!A:A,Consumer_Price_Index!B:B)</f>
        <v>136.19999999999999</v>
      </c>
      <c r="Q2157" s="13">
        <f>IF(ISNUMBER(M2157), M2157*(Consumer_Price_Index!$B$45/(_xlfn.XLOOKUP('Working Data'!D2010,Consumer_Price_Index!A:A,Consumer_Price_Index!B:B))), "Missing")</f>
        <v>1163329.4124610592</v>
      </c>
      <c r="R2157" t="str">
        <f t="shared" si="33"/>
        <v>No</v>
      </c>
    </row>
    <row r="2158" spans="1:18" x14ac:dyDescent="0.25">
      <c r="A2158" t="s">
        <v>9880</v>
      </c>
      <c r="B2158" t="s">
        <v>101</v>
      </c>
      <c r="C2158" t="s">
        <v>160</v>
      </c>
      <c r="D2158" s="11">
        <v>2004</v>
      </c>
      <c r="E2158" t="s">
        <v>9879</v>
      </c>
      <c r="F2158">
        <v>5.9</v>
      </c>
      <c r="G2158">
        <v>27000</v>
      </c>
      <c r="H2158" t="s">
        <v>6201</v>
      </c>
      <c r="I2158" t="s">
        <v>9878</v>
      </c>
      <c r="J2158" t="s">
        <v>9343</v>
      </c>
      <c r="K2158" t="s">
        <v>7</v>
      </c>
      <c r="L2158" s="7">
        <v>15000000</v>
      </c>
      <c r="M2158" s="7">
        <v>14867514</v>
      </c>
      <c r="N2158" t="s">
        <v>666</v>
      </c>
      <c r="O2158">
        <v>103</v>
      </c>
      <c r="P2158" s="8">
        <f>_xlfn.XLOOKUP(D2158,Consumer_Price_Index!A:A,Consumer_Price_Index!B:B)</f>
        <v>188.9</v>
      </c>
      <c r="Q2158" s="13">
        <f>IF(ISNUMBER(M2158), M2158*(Consumer_Price_Index!$B$45/(_xlfn.XLOOKUP('Working Data'!D4571,Consumer_Price_Index!A:A,Consumer_Price_Index!B:B))), "Missing")</f>
        <v>19442624.53133047</v>
      </c>
      <c r="R2158" t="str">
        <f t="shared" si="33"/>
        <v>Yes</v>
      </c>
    </row>
    <row r="2159" spans="1:18" x14ac:dyDescent="0.25">
      <c r="A2159" t="s">
        <v>5491</v>
      </c>
      <c r="B2159" t="s">
        <v>68</v>
      </c>
      <c r="C2159" t="s">
        <v>34</v>
      </c>
      <c r="D2159" s="11">
        <v>2012</v>
      </c>
      <c r="E2159" t="s">
        <v>5490</v>
      </c>
      <c r="F2159">
        <v>5.9</v>
      </c>
      <c r="G2159">
        <v>34000</v>
      </c>
      <c r="H2159" t="s">
        <v>5489</v>
      </c>
      <c r="I2159" t="s">
        <v>5195</v>
      </c>
      <c r="J2159" t="s">
        <v>5488</v>
      </c>
      <c r="K2159" t="s">
        <v>7</v>
      </c>
      <c r="L2159" s="7">
        <v>58000000</v>
      </c>
      <c r="M2159" s="7">
        <v>50365498</v>
      </c>
      <c r="N2159" t="s">
        <v>890</v>
      </c>
      <c r="O2159">
        <v>125</v>
      </c>
      <c r="P2159" s="8">
        <f>_xlfn.XLOOKUP(D2159,Consumer_Price_Index!A:A,Consumer_Price_Index!B:B)</f>
        <v>229.6</v>
      </c>
      <c r="Q2159" s="13">
        <f>IF(ISNUMBER(M2159), M2159*(Consumer_Price_Index!$B$45/(_xlfn.XLOOKUP('Working Data'!D6190,Consumer_Price_Index!A:A,Consumer_Price_Index!B:B))), "Missing")</f>
        <v>117416734.81713849</v>
      </c>
      <c r="R2159" t="str">
        <f t="shared" si="33"/>
        <v>Yes</v>
      </c>
    </row>
    <row r="2160" spans="1:18" x14ac:dyDescent="0.25">
      <c r="A2160" t="s">
        <v>17729</v>
      </c>
      <c r="B2160" t="s">
        <v>41</v>
      </c>
      <c r="C2160" t="s">
        <v>87</v>
      </c>
      <c r="D2160" s="11">
        <v>1989</v>
      </c>
      <c r="E2160" t="s">
        <v>17728</v>
      </c>
      <c r="F2160">
        <v>5.9</v>
      </c>
      <c r="G2160">
        <v>1400</v>
      </c>
      <c r="H2160" t="s">
        <v>17727</v>
      </c>
      <c r="I2160" t="s">
        <v>11244</v>
      </c>
      <c r="J2160" t="s">
        <v>17726</v>
      </c>
      <c r="K2160" t="s">
        <v>7</v>
      </c>
      <c r="L2160" s="7">
        <v>4000000</v>
      </c>
      <c r="M2160" s="7">
        <v>6985999</v>
      </c>
      <c r="N2160" t="s">
        <v>4979</v>
      </c>
      <c r="O2160">
        <v>92</v>
      </c>
      <c r="P2160" s="8">
        <f>_xlfn.XLOOKUP(D2160,Consumer_Price_Index!A:A,Consumer_Price_Index!B:B)</f>
        <v>124</v>
      </c>
      <c r="Q2160" s="13">
        <f>IF(ISNUMBER(M2160), M2160*(Consumer_Price_Index!$B$45/(_xlfn.XLOOKUP('Working Data'!D1621,Consumer_Price_Index!A:A,Consumer_Price_Index!B:B))), "Missing")</f>
        <v>9886827.1960055735</v>
      </c>
      <c r="R2160" t="str">
        <f t="shared" si="33"/>
        <v>Yes</v>
      </c>
    </row>
    <row r="2161" spans="1:18" x14ac:dyDescent="0.25">
      <c r="A2161" t="s">
        <v>8377</v>
      </c>
      <c r="B2161" t="s">
        <v>41</v>
      </c>
      <c r="C2161" t="s">
        <v>24</v>
      </c>
      <c r="D2161" s="11">
        <v>2007</v>
      </c>
      <c r="E2161" t="s">
        <v>8375</v>
      </c>
      <c r="F2161">
        <v>5.9</v>
      </c>
      <c r="G2161">
        <v>26000</v>
      </c>
      <c r="H2161" t="s">
        <v>7393</v>
      </c>
      <c r="I2161" t="s">
        <v>7393</v>
      </c>
      <c r="J2161" t="s">
        <v>8286</v>
      </c>
      <c r="K2161" t="s">
        <v>7</v>
      </c>
      <c r="L2161" s="7">
        <v>10000000</v>
      </c>
      <c r="M2161" s="7">
        <v>22021262</v>
      </c>
      <c r="N2161" t="s">
        <v>890</v>
      </c>
      <c r="O2161">
        <v>84</v>
      </c>
      <c r="P2161" s="8">
        <f>_xlfn.XLOOKUP(D2161,Consumer_Price_Index!A:A,Consumer_Price_Index!B:B)</f>
        <v>207.3</v>
      </c>
      <c r="Q2161" s="13">
        <f>IF(ISNUMBER(M2161), M2161*(Consumer_Price_Index!$B$45/(_xlfn.XLOOKUP('Working Data'!D5145,Consumer_Price_Index!A:A,Consumer_Price_Index!B:B))), "Missing")</f>
        <v>29834942.336149398</v>
      </c>
      <c r="R2161" t="str">
        <f t="shared" si="33"/>
        <v>Yes</v>
      </c>
    </row>
    <row r="2162" spans="1:18" x14ac:dyDescent="0.25">
      <c r="A2162" t="s">
        <v>15913</v>
      </c>
      <c r="C2162" t="s">
        <v>5</v>
      </c>
      <c r="D2162" s="11">
        <v>1993</v>
      </c>
      <c r="E2162" t="s">
        <v>15912</v>
      </c>
      <c r="F2162">
        <v>5.9</v>
      </c>
      <c r="G2162">
        <v>14000</v>
      </c>
      <c r="H2162" t="s">
        <v>15911</v>
      </c>
      <c r="I2162" t="s">
        <v>15910</v>
      </c>
      <c r="J2162" t="s">
        <v>15909</v>
      </c>
      <c r="K2162" t="s">
        <v>7</v>
      </c>
      <c r="L2162" s="7">
        <v>2000000</v>
      </c>
      <c r="M2162" s="7">
        <v>54207</v>
      </c>
      <c r="N2162" t="s">
        <v>9623</v>
      </c>
      <c r="O2162">
        <v>97</v>
      </c>
      <c r="P2162" s="8">
        <f>_xlfn.XLOOKUP(D2162,Consumer_Price_Index!A:A,Consumer_Price_Index!B:B)</f>
        <v>144.5</v>
      </c>
      <c r="Q2162" s="13">
        <f>IF(ISNUMBER(M2162), M2162*(Consumer_Price_Index!$B$45/(_xlfn.XLOOKUP('Working Data'!D2313,Consumer_Price_Index!A:A,Consumer_Price_Index!B:B))), "Missing")</f>
        <v>69779.77566539924</v>
      </c>
      <c r="R2162" t="str">
        <f t="shared" si="33"/>
        <v>Yes</v>
      </c>
    </row>
    <row r="2163" spans="1:18" x14ac:dyDescent="0.25">
      <c r="A2163" t="s">
        <v>21584</v>
      </c>
      <c r="B2163" t="s">
        <v>41</v>
      </c>
      <c r="C2163" t="s">
        <v>11</v>
      </c>
      <c r="D2163" s="11">
        <v>1981</v>
      </c>
      <c r="E2163" t="s">
        <v>21583</v>
      </c>
      <c r="F2163">
        <v>5.9</v>
      </c>
      <c r="G2163">
        <v>1600</v>
      </c>
      <c r="H2163" t="s">
        <v>21582</v>
      </c>
      <c r="I2163" t="s">
        <v>21581</v>
      </c>
      <c r="J2163" t="s">
        <v>17789</v>
      </c>
      <c r="K2163" t="s">
        <v>7</v>
      </c>
      <c r="M2163" s="7">
        <v>14492125</v>
      </c>
      <c r="N2163" t="s">
        <v>21580</v>
      </c>
      <c r="O2163">
        <v>117</v>
      </c>
      <c r="P2163" s="8">
        <f>_xlfn.XLOOKUP(D2163,Consumer_Price_Index!A:A,Consumer_Price_Index!B:B)</f>
        <v>90.9</v>
      </c>
      <c r="Q2163" s="13">
        <f>IF(ISNUMBER(M2163), M2163*(Consumer_Price_Index!$B$45/(_xlfn.XLOOKUP('Working Data'!D183,Consumer_Price_Index!A:A,Consumer_Price_Index!B:B))), "Missing")</f>
        <v>38871043.023767605</v>
      </c>
      <c r="R2163" t="str">
        <f t="shared" si="33"/>
        <v>No</v>
      </c>
    </row>
    <row r="2164" spans="1:18" x14ac:dyDescent="0.25">
      <c r="A2164" t="s">
        <v>3482</v>
      </c>
      <c r="B2164" t="s">
        <v>68</v>
      </c>
      <c r="C2164" t="s">
        <v>24</v>
      </c>
      <c r="D2164" s="11">
        <v>2015</v>
      </c>
      <c r="E2164" t="s">
        <v>3481</v>
      </c>
      <c r="F2164">
        <v>5.9</v>
      </c>
      <c r="G2164">
        <v>23000</v>
      </c>
      <c r="H2164" t="s">
        <v>3480</v>
      </c>
      <c r="I2164" t="s">
        <v>1316</v>
      </c>
      <c r="J2164" t="s">
        <v>2463</v>
      </c>
      <c r="K2164" t="s">
        <v>7</v>
      </c>
      <c r="L2164" s="7">
        <v>18000000</v>
      </c>
      <c r="M2164" s="7">
        <v>41325328</v>
      </c>
      <c r="N2164" t="s">
        <v>3479</v>
      </c>
      <c r="O2164">
        <v>101</v>
      </c>
      <c r="P2164" s="8">
        <f>_xlfn.XLOOKUP(D2164,Consumer_Price_Index!A:A,Consumer_Price_Index!B:B)</f>
        <v>237</v>
      </c>
      <c r="Q2164" s="13">
        <f>IF(ISNUMBER(M2164), M2164*(Consumer_Price_Index!$B$45/(_xlfn.XLOOKUP('Working Data'!D6835,Consumer_Price_Index!A:A,Consumer_Price_Index!B:B))), "Missing")</f>
        <v>58703158.235897429</v>
      </c>
      <c r="R2164" t="str">
        <f t="shared" si="33"/>
        <v>Yes</v>
      </c>
    </row>
    <row r="2165" spans="1:18" x14ac:dyDescent="0.25">
      <c r="A2165" t="s">
        <v>2801</v>
      </c>
      <c r="B2165" t="s">
        <v>68</v>
      </c>
      <c r="C2165" t="s">
        <v>34</v>
      </c>
      <c r="D2165" s="11">
        <v>2016</v>
      </c>
      <c r="E2165" t="s">
        <v>2800</v>
      </c>
      <c r="F2165">
        <v>5.9</v>
      </c>
      <c r="G2165">
        <v>55000</v>
      </c>
      <c r="H2165" t="s">
        <v>697</v>
      </c>
      <c r="I2165" t="s">
        <v>1441</v>
      </c>
      <c r="J2165" t="s">
        <v>2160</v>
      </c>
      <c r="K2165" t="s">
        <v>7</v>
      </c>
      <c r="L2165" s="7">
        <v>40000000</v>
      </c>
      <c r="M2165" s="7">
        <v>124608438</v>
      </c>
      <c r="N2165" t="s">
        <v>103</v>
      </c>
      <c r="O2165">
        <v>102</v>
      </c>
      <c r="P2165" s="8">
        <f>_xlfn.XLOOKUP(D2165,Consumer_Price_Index!A:A,Consumer_Price_Index!B:B)</f>
        <v>240</v>
      </c>
      <c r="Q2165" s="13">
        <f>IF(ISNUMBER(M2165), M2165*(Consumer_Price_Index!$B$45/(_xlfn.XLOOKUP('Working Data'!D7032,Consumer_Price_Index!A:A,Consumer_Price_Index!B:B))), "Missing")</f>
        <v>168822548.05958202</v>
      </c>
      <c r="R2165" t="str">
        <f t="shared" si="33"/>
        <v>Yes</v>
      </c>
    </row>
    <row r="2166" spans="1:18" x14ac:dyDescent="0.25">
      <c r="A2166" t="s">
        <v>5756</v>
      </c>
      <c r="B2166" t="s">
        <v>68</v>
      </c>
      <c r="C2166" t="s">
        <v>24</v>
      </c>
      <c r="D2166" s="11">
        <v>2012</v>
      </c>
      <c r="E2166" t="s">
        <v>5755</v>
      </c>
      <c r="F2166">
        <v>5.9</v>
      </c>
      <c r="G2166">
        <v>75000</v>
      </c>
      <c r="H2166" t="s">
        <v>768</v>
      </c>
      <c r="I2166" t="s">
        <v>1698</v>
      </c>
      <c r="J2166" t="s">
        <v>5097</v>
      </c>
      <c r="K2166" t="s">
        <v>7</v>
      </c>
      <c r="L2166" s="7">
        <v>75000000</v>
      </c>
      <c r="M2166" s="7">
        <v>59418613</v>
      </c>
      <c r="N2166" t="s">
        <v>666</v>
      </c>
      <c r="O2166">
        <v>123</v>
      </c>
      <c r="P2166" s="8">
        <f>_xlfn.XLOOKUP(D2166,Consumer_Price_Index!A:A,Consumer_Price_Index!B:B)</f>
        <v>229.6</v>
      </c>
      <c r="Q2166" s="13">
        <f>IF(ISNUMBER(M2166), M2166*(Consumer_Price_Index!$B$45/(_xlfn.XLOOKUP('Working Data'!D6106,Consumer_Price_Index!A:A,Consumer_Price_Index!B:B))), "Missing")</f>
        <v>87336475.547998056</v>
      </c>
      <c r="R2166" t="str">
        <f t="shared" si="33"/>
        <v>Yes</v>
      </c>
    </row>
    <row r="2167" spans="1:18" x14ac:dyDescent="0.25">
      <c r="A2167" t="s">
        <v>13768</v>
      </c>
      <c r="B2167" t="s">
        <v>101</v>
      </c>
      <c r="C2167" t="s">
        <v>24</v>
      </c>
      <c r="D2167" s="11">
        <v>1997</v>
      </c>
      <c r="E2167" t="s">
        <v>13523</v>
      </c>
      <c r="F2167">
        <v>5.9</v>
      </c>
      <c r="G2167">
        <v>9200</v>
      </c>
      <c r="H2167" t="s">
        <v>13767</v>
      </c>
      <c r="I2167" t="s">
        <v>13766</v>
      </c>
      <c r="J2167" t="s">
        <v>13765</v>
      </c>
      <c r="K2167" t="s">
        <v>7</v>
      </c>
      <c r="M2167" s="7">
        <v>15448043</v>
      </c>
      <c r="N2167" t="s">
        <v>12919</v>
      </c>
      <c r="O2167">
        <v>95</v>
      </c>
      <c r="P2167" s="8">
        <f>_xlfn.XLOOKUP(D2167,Consumer_Price_Index!A:A,Consumer_Price_Index!B:B)</f>
        <v>160.5</v>
      </c>
      <c r="Q2167" s="13">
        <f>IF(ISNUMBER(M2167), M2167*(Consumer_Price_Index!$B$45/(_xlfn.XLOOKUP('Working Data'!D3147,Consumer_Price_Index!A:A,Consumer_Price_Index!B:B))), "Missing")</f>
        <v>41435023.786091551</v>
      </c>
      <c r="R2167" t="str">
        <f t="shared" si="33"/>
        <v>No</v>
      </c>
    </row>
    <row r="2168" spans="1:18" x14ac:dyDescent="0.25">
      <c r="A2168" t="s">
        <v>20679</v>
      </c>
      <c r="B2168" t="s">
        <v>68</v>
      </c>
      <c r="C2168" t="s">
        <v>34</v>
      </c>
      <c r="D2168" s="11">
        <v>1984</v>
      </c>
      <c r="E2168" t="s">
        <v>20369</v>
      </c>
      <c r="F2168">
        <v>5.9</v>
      </c>
      <c r="G2168">
        <v>12000</v>
      </c>
      <c r="H2168" t="s">
        <v>10644</v>
      </c>
      <c r="I2168" t="s">
        <v>10644</v>
      </c>
      <c r="J2168" t="s">
        <v>16138</v>
      </c>
      <c r="K2168" t="s">
        <v>7</v>
      </c>
      <c r="M2168" s="7">
        <v>6770587</v>
      </c>
      <c r="N2168" t="s">
        <v>2694</v>
      </c>
      <c r="O2168">
        <v>99</v>
      </c>
      <c r="P2168" s="8">
        <f>_xlfn.XLOOKUP(D2168,Consumer_Price_Index!A:A,Consumer_Price_Index!B:B)</f>
        <v>103.9</v>
      </c>
      <c r="Q2168" s="13">
        <f>IF(ISNUMBER(M2168), M2168*(Consumer_Price_Index!$B$45/(_xlfn.XLOOKUP('Working Data'!D516,Consumer_Price_Index!A:A,Consumer_Price_Index!B:B))), "Missing")</f>
        <v>15784222.33282326</v>
      </c>
      <c r="R2168" t="str">
        <f t="shared" si="33"/>
        <v>No</v>
      </c>
    </row>
    <row r="2169" spans="1:18" x14ac:dyDescent="0.25">
      <c r="A2169" t="s">
        <v>6019</v>
      </c>
      <c r="B2169" t="s">
        <v>41</v>
      </c>
      <c r="C2169" t="s">
        <v>34</v>
      </c>
      <c r="D2169" s="11">
        <v>2011</v>
      </c>
      <c r="E2169" t="s">
        <v>6018</v>
      </c>
      <c r="F2169">
        <v>5.9</v>
      </c>
      <c r="G2169">
        <v>54000</v>
      </c>
      <c r="H2169" t="s">
        <v>6017</v>
      </c>
      <c r="I2169" t="s">
        <v>6016</v>
      </c>
      <c r="J2169" t="s">
        <v>6015</v>
      </c>
      <c r="K2169" t="s">
        <v>7</v>
      </c>
      <c r="L2169" s="7">
        <v>30000000</v>
      </c>
      <c r="M2169" s="7">
        <v>108609310</v>
      </c>
      <c r="N2169" t="s">
        <v>103</v>
      </c>
      <c r="O2169">
        <v>108</v>
      </c>
      <c r="P2169" s="8">
        <f>_xlfn.XLOOKUP(D2169,Consumer_Price_Index!A:A,Consumer_Price_Index!B:B)</f>
        <v>224.9</v>
      </c>
      <c r="Q2169" s="13">
        <f>IF(ISNUMBER(M2169), M2169*(Consumer_Price_Index!$B$45/(_xlfn.XLOOKUP('Working Data'!D6008,Consumer_Price_Index!A:A,Consumer_Price_Index!B:B))), "Missing")</f>
        <v>364062230.55005497</v>
      </c>
      <c r="R2169" t="str">
        <f t="shared" si="33"/>
        <v>Yes</v>
      </c>
    </row>
    <row r="2170" spans="1:18" x14ac:dyDescent="0.25">
      <c r="A2170" t="s">
        <v>11596</v>
      </c>
      <c r="B2170" t="s">
        <v>68</v>
      </c>
      <c r="C2170" t="s">
        <v>24</v>
      </c>
      <c r="D2170" s="11">
        <v>2001</v>
      </c>
      <c r="E2170" t="s">
        <v>11595</v>
      </c>
      <c r="F2170">
        <v>5.9</v>
      </c>
      <c r="G2170">
        <v>39000</v>
      </c>
      <c r="H2170" t="s">
        <v>5259</v>
      </c>
      <c r="I2170" t="s">
        <v>11594</v>
      </c>
      <c r="J2170" t="s">
        <v>5776</v>
      </c>
      <c r="K2170" t="s">
        <v>7</v>
      </c>
      <c r="L2170" s="7">
        <v>22000000</v>
      </c>
      <c r="M2170" s="7">
        <v>26086706</v>
      </c>
      <c r="N2170" t="s">
        <v>114</v>
      </c>
      <c r="O2170">
        <v>90</v>
      </c>
      <c r="P2170" s="8">
        <f>_xlfn.XLOOKUP(D2170,Consumer_Price_Index!A:A,Consumer_Price_Index!B:B)</f>
        <v>177.1</v>
      </c>
      <c r="Q2170" s="13">
        <f>IF(ISNUMBER(M2170), M2170*(Consumer_Price_Index!$B$45/(_xlfn.XLOOKUP('Working Data'!D3930,Consumer_Price_Index!A:A,Consumer_Price_Index!B:B))), "Missing")</f>
        <v>31085722.793116935</v>
      </c>
      <c r="R2170" t="str">
        <f t="shared" si="33"/>
        <v>Yes</v>
      </c>
    </row>
    <row r="2171" spans="1:18" x14ac:dyDescent="0.25">
      <c r="A2171" t="s">
        <v>8423</v>
      </c>
      <c r="B2171" t="s">
        <v>41</v>
      </c>
      <c r="C2171" t="s">
        <v>87</v>
      </c>
      <c r="D2171" s="11">
        <v>2007</v>
      </c>
      <c r="E2171" t="s">
        <v>8117</v>
      </c>
      <c r="F2171">
        <v>5.9</v>
      </c>
      <c r="G2171">
        <v>144000</v>
      </c>
      <c r="H2171" t="s">
        <v>7883</v>
      </c>
      <c r="I2171" t="s">
        <v>5574</v>
      </c>
      <c r="J2171" t="s">
        <v>6812</v>
      </c>
      <c r="K2171" t="s">
        <v>95</v>
      </c>
      <c r="L2171" s="7">
        <v>10000000</v>
      </c>
      <c r="M2171" s="7">
        <v>139352633</v>
      </c>
      <c r="N2171" t="s">
        <v>2478</v>
      </c>
      <c r="O2171">
        <v>93</v>
      </c>
      <c r="P2171" s="8">
        <f>_xlfn.XLOOKUP(D2171,Consumer_Price_Index!A:A,Consumer_Price_Index!B:B)</f>
        <v>207.3</v>
      </c>
      <c r="Q2171" s="13">
        <f>IF(ISNUMBER(M2171), M2171*(Consumer_Price_Index!$B$45/(_xlfn.XLOOKUP('Working Data'!D5128,Consumer_Price_Index!A:A,Consumer_Price_Index!B:B))), "Missing")</f>
        <v>342425381.25080645</v>
      </c>
      <c r="R2171" t="str">
        <f t="shared" si="33"/>
        <v>Yes</v>
      </c>
    </row>
    <row r="2172" spans="1:18" x14ac:dyDescent="0.25">
      <c r="A2172" t="s">
        <v>8184</v>
      </c>
      <c r="B2172" t="s">
        <v>41</v>
      </c>
      <c r="C2172" t="s">
        <v>24</v>
      </c>
      <c r="D2172" s="11">
        <v>2007</v>
      </c>
      <c r="E2172" t="s">
        <v>7586</v>
      </c>
      <c r="F2172">
        <v>5.9</v>
      </c>
      <c r="G2172">
        <v>11000</v>
      </c>
      <c r="H2172" t="s">
        <v>8183</v>
      </c>
      <c r="I2172" t="s">
        <v>8183</v>
      </c>
      <c r="J2172" t="s">
        <v>8182</v>
      </c>
      <c r="K2172" t="s">
        <v>7</v>
      </c>
      <c r="L2172" s="7">
        <v>5000000</v>
      </c>
      <c r="M2172" s="7">
        <v>1229330</v>
      </c>
      <c r="N2172" t="s">
        <v>8181</v>
      </c>
      <c r="O2172">
        <v>117</v>
      </c>
      <c r="P2172" s="8">
        <f>_xlfn.XLOOKUP(D2172,Consumer_Price_Index!A:A,Consumer_Price_Index!B:B)</f>
        <v>207.3</v>
      </c>
      <c r="Q2172" s="13">
        <f>IF(ISNUMBER(M2172), M2172*(Consumer_Price_Index!$B$45/(_xlfn.XLOOKUP('Working Data'!D5208,Consumer_Price_Index!A:A,Consumer_Price_Index!B:B))), "Missing")</f>
        <v>2457853.3530183728</v>
      </c>
      <c r="R2172" t="str">
        <f t="shared" si="33"/>
        <v>Yes</v>
      </c>
    </row>
    <row r="2173" spans="1:18" x14ac:dyDescent="0.25">
      <c r="A2173" t="s">
        <v>11709</v>
      </c>
      <c r="B2173" t="s">
        <v>68</v>
      </c>
      <c r="C2173" t="s">
        <v>24</v>
      </c>
      <c r="D2173" s="11">
        <v>2001</v>
      </c>
      <c r="E2173" t="s">
        <v>11555</v>
      </c>
      <c r="F2173">
        <v>5.9</v>
      </c>
      <c r="G2173">
        <v>129000</v>
      </c>
      <c r="H2173" t="s">
        <v>4522</v>
      </c>
      <c r="I2173" t="s">
        <v>11708</v>
      </c>
      <c r="J2173" t="s">
        <v>1462</v>
      </c>
      <c r="K2173" t="s">
        <v>7</v>
      </c>
      <c r="L2173" s="7">
        <v>40000000</v>
      </c>
      <c r="M2173" s="7">
        <v>141069860</v>
      </c>
      <c r="N2173" t="s">
        <v>890</v>
      </c>
      <c r="O2173">
        <v>114</v>
      </c>
      <c r="P2173" s="8">
        <f>_xlfn.XLOOKUP(D2173,Consumer_Price_Index!A:A,Consumer_Price_Index!B:B)</f>
        <v>177.1</v>
      </c>
      <c r="Q2173" s="13">
        <f>IF(ISNUMBER(M2173), M2173*(Consumer_Price_Index!$B$45/(_xlfn.XLOOKUP('Working Data'!D3881,Consumer_Price_Index!A:A,Consumer_Price_Index!B:B))), "Missing")</f>
        <v>197083843.84227419</v>
      </c>
      <c r="R2173" t="str">
        <f t="shared" si="33"/>
        <v>Yes</v>
      </c>
    </row>
    <row r="2174" spans="1:18" x14ac:dyDescent="0.25">
      <c r="A2174" t="s">
        <v>12846</v>
      </c>
      <c r="B2174" t="s">
        <v>68</v>
      </c>
      <c r="C2174" t="s">
        <v>24</v>
      </c>
      <c r="D2174" s="11">
        <v>1999</v>
      </c>
      <c r="E2174" t="s">
        <v>12845</v>
      </c>
      <c r="F2174">
        <v>5.9</v>
      </c>
      <c r="G2174">
        <v>86000</v>
      </c>
      <c r="H2174" t="s">
        <v>10278</v>
      </c>
      <c r="I2174" t="s">
        <v>11517</v>
      </c>
      <c r="J2174" t="s">
        <v>10017</v>
      </c>
      <c r="K2174" t="s">
        <v>7</v>
      </c>
      <c r="L2174" s="7">
        <v>10000000</v>
      </c>
      <c r="M2174" s="7">
        <v>103166989</v>
      </c>
      <c r="N2174" t="s">
        <v>3464</v>
      </c>
      <c r="O2174">
        <v>95</v>
      </c>
      <c r="P2174" s="8">
        <f>_xlfn.XLOOKUP(D2174,Consumer_Price_Index!A:A,Consumer_Price_Index!B:B)</f>
        <v>166.6</v>
      </c>
      <c r="Q2174" s="13">
        <f>IF(ISNUMBER(M2174), M2174*(Consumer_Price_Index!$B$45/(_xlfn.XLOOKUP('Working Data'!D3469,Consumer_Price_Index!A:A,Consumer_Price_Index!B:B))), "Missing")</f>
        <v>177498484.18012422</v>
      </c>
      <c r="R2174" t="str">
        <f t="shared" si="33"/>
        <v>Yes</v>
      </c>
    </row>
    <row r="2175" spans="1:18" x14ac:dyDescent="0.25">
      <c r="A2175" t="s">
        <v>18550</v>
      </c>
      <c r="B2175" t="s">
        <v>68</v>
      </c>
      <c r="C2175" t="s">
        <v>24</v>
      </c>
      <c r="D2175" s="11">
        <v>1988</v>
      </c>
      <c r="E2175" t="s">
        <v>18500</v>
      </c>
      <c r="F2175">
        <v>5.9</v>
      </c>
      <c r="G2175">
        <v>12000</v>
      </c>
      <c r="H2175" t="s">
        <v>11152</v>
      </c>
      <c r="I2175" t="s">
        <v>11152</v>
      </c>
      <c r="J2175" t="s">
        <v>3529</v>
      </c>
      <c r="K2175" t="s">
        <v>7</v>
      </c>
      <c r="L2175" s="7">
        <v>20000000</v>
      </c>
      <c r="M2175" s="7">
        <v>16031707</v>
      </c>
      <c r="N2175" t="s">
        <v>108</v>
      </c>
      <c r="O2175">
        <v>106</v>
      </c>
      <c r="P2175" s="8">
        <f>_xlfn.XLOOKUP(D2175,Consumer_Price_Index!A:A,Consumer_Price_Index!B:B)</f>
        <v>118.3</v>
      </c>
      <c r="Q2175" s="13">
        <f>IF(ISNUMBER(M2175), M2175*(Consumer_Price_Index!$B$45/(_xlfn.XLOOKUP('Working Data'!D1317,Consumer_Price_Index!A:A,Consumer_Price_Index!B:B))), "Missing")</f>
        <v>26548158.276630435</v>
      </c>
      <c r="R2175" t="str">
        <f t="shared" si="33"/>
        <v>Yes</v>
      </c>
    </row>
    <row r="2176" spans="1:18" x14ac:dyDescent="0.25">
      <c r="A2176" t="s">
        <v>13563</v>
      </c>
      <c r="B2176" t="s">
        <v>41</v>
      </c>
      <c r="C2176" t="s">
        <v>11</v>
      </c>
      <c r="D2176" s="11">
        <v>1997</v>
      </c>
      <c r="E2176" t="s">
        <v>13562</v>
      </c>
      <c r="F2176">
        <v>5.9</v>
      </c>
      <c r="G2176">
        <v>8000</v>
      </c>
      <c r="H2176" t="s">
        <v>4567</v>
      </c>
      <c r="I2176" t="s">
        <v>12495</v>
      </c>
      <c r="J2176" t="s">
        <v>3617</v>
      </c>
      <c r="K2176" t="s">
        <v>562</v>
      </c>
      <c r="L2176" s="7">
        <v>18000000</v>
      </c>
      <c r="M2176" s="7">
        <v>7281450</v>
      </c>
      <c r="N2176" t="s">
        <v>3464</v>
      </c>
      <c r="O2176">
        <v>100</v>
      </c>
      <c r="P2176" s="8">
        <f>_xlfn.XLOOKUP(D2176,Consumer_Price_Index!A:A,Consumer_Price_Index!B:B)</f>
        <v>160.5</v>
      </c>
      <c r="Q2176" s="13">
        <f>IF(ISNUMBER(M2176), M2176*(Consumer_Price_Index!$B$45/(_xlfn.XLOOKUP('Working Data'!D3213,Consumer_Price_Index!A:A,Consumer_Price_Index!B:B))), "Missing")</f>
        <v>10172663.067400275</v>
      </c>
      <c r="R2176" t="str">
        <f t="shared" si="33"/>
        <v>Yes</v>
      </c>
    </row>
    <row r="2177" spans="1:18" x14ac:dyDescent="0.25">
      <c r="A2177" t="s">
        <v>15123</v>
      </c>
      <c r="B2177" t="s">
        <v>41</v>
      </c>
      <c r="C2177" t="s">
        <v>11</v>
      </c>
      <c r="D2177" s="11">
        <v>1994</v>
      </c>
      <c r="E2177" t="s">
        <v>15024</v>
      </c>
      <c r="F2177">
        <v>5.9</v>
      </c>
      <c r="G2177">
        <v>3700</v>
      </c>
      <c r="H2177" t="s">
        <v>2823</v>
      </c>
      <c r="I2177" t="s">
        <v>2595</v>
      </c>
      <c r="J2177" t="s">
        <v>8932</v>
      </c>
      <c r="K2177" t="s">
        <v>7</v>
      </c>
      <c r="L2177" s="7">
        <v>30000000</v>
      </c>
      <c r="M2177" s="7">
        <v>3180674</v>
      </c>
      <c r="N2177" t="s">
        <v>15122</v>
      </c>
      <c r="O2177">
        <v>101</v>
      </c>
      <c r="P2177" s="8">
        <f>_xlfn.XLOOKUP(D2177,Consumer_Price_Index!A:A,Consumer_Price_Index!B:B)</f>
        <v>148.19999999999999</v>
      </c>
      <c r="Q2177" s="13">
        <f>IF(ISNUMBER(M2177), M2177*(Consumer_Price_Index!$B$45/(_xlfn.XLOOKUP('Working Data'!D2608,Consumer_Price_Index!A:A,Consumer_Price_Index!B:B))), "Missing")</f>
        <v>5945713.9128834354</v>
      </c>
      <c r="R2177" t="str">
        <f t="shared" si="33"/>
        <v>Yes</v>
      </c>
    </row>
    <row r="2178" spans="1:18" x14ac:dyDescent="0.25">
      <c r="A2178" t="s">
        <v>20598</v>
      </c>
      <c r="B2178" t="s">
        <v>41</v>
      </c>
      <c r="C2178" t="s">
        <v>5</v>
      </c>
      <c r="D2178" s="11">
        <v>1984</v>
      </c>
      <c r="E2178" t="s">
        <v>20388</v>
      </c>
      <c r="F2178">
        <v>5.9</v>
      </c>
      <c r="G2178">
        <v>14000</v>
      </c>
      <c r="H2178" t="s">
        <v>20597</v>
      </c>
      <c r="I2178" t="s">
        <v>20596</v>
      </c>
      <c r="J2178" t="s">
        <v>20595</v>
      </c>
      <c r="K2178" t="s">
        <v>7</v>
      </c>
      <c r="L2178" s="7">
        <v>1065000</v>
      </c>
      <c r="M2178" s="7">
        <v>2491460</v>
      </c>
      <c r="N2178" t="s">
        <v>2694</v>
      </c>
      <c r="O2178">
        <v>79</v>
      </c>
      <c r="P2178" s="8">
        <f>_xlfn.XLOOKUP(D2178,Consumer_Price_Index!A:A,Consumer_Price_Index!B:B)</f>
        <v>103.9</v>
      </c>
      <c r="Q2178" s="13">
        <f>IF(ISNUMBER(M2178), M2178*(Consumer_Price_Index!$B$45/(_xlfn.XLOOKUP('Working Data'!D552,Consumer_Price_Index!A:A,Consumer_Price_Index!B:B))), "Missing")</f>
        <v>3306393.1271776999</v>
      </c>
      <c r="R2178" t="str">
        <f t="shared" si="33"/>
        <v>Yes</v>
      </c>
    </row>
    <row r="2179" spans="1:18" x14ac:dyDescent="0.25">
      <c r="A2179" t="s">
        <v>15449</v>
      </c>
      <c r="B2179" t="s">
        <v>41</v>
      </c>
      <c r="C2179" t="s">
        <v>24</v>
      </c>
      <c r="D2179" s="11">
        <v>1994</v>
      </c>
      <c r="E2179" t="s">
        <v>15161</v>
      </c>
      <c r="F2179">
        <v>5.9</v>
      </c>
      <c r="G2179">
        <v>10000</v>
      </c>
      <c r="H2179" t="s">
        <v>9693</v>
      </c>
      <c r="I2179" t="s">
        <v>9693</v>
      </c>
      <c r="J2179" t="s">
        <v>5389</v>
      </c>
      <c r="K2179" t="s">
        <v>504</v>
      </c>
      <c r="M2179" s="7">
        <v>7770731</v>
      </c>
      <c r="N2179" t="s">
        <v>15448</v>
      </c>
      <c r="O2179">
        <v>98</v>
      </c>
      <c r="P2179" s="8">
        <f>_xlfn.XLOOKUP(D2179,Consumer_Price_Index!A:A,Consumer_Price_Index!B:B)</f>
        <v>148.19999999999999</v>
      </c>
      <c r="Q2179" s="13">
        <f>IF(ISNUMBER(M2179), M2179*(Consumer_Price_Index!$B$45/(_xlfn.XLOOKUP('Working Data'!D2485,Consumer_Price_Index!A:A,Consumer_Price_Index!B:B))), "Missing")</f>
        <v>9259842.5330465399</v>
      </c>
      <c r="R2179" t="str">
        <f t="shared" ref="R2179:R2242" si="34">IF(AND(ISNUMBER(L2179), L2179&gt;0, ISNUMBER(M2179), M2179&gt;0), "Yes", "No")</f>
        <v>No</v>
      </c>
    </row>
    <row r="2180" spans="1:18" x14ac:dyDescent="0.25">
      <c r="A2180" t="s">
        <v>21432</v>
      </c>
      <c r="B2180" t="s">
        <v>101</v>
      </c>
      <c r="C2180" t="s">
        <v>24</v>
      </c>
      <c r="D2180" s="11">
        <v>1982</v>
      </c>
      <c r="E2180" t="s">
        <v>21320</v>
      </c>
      <c r="F2180">
        <v>5.9</v>
      </c>
      <c r="G2180">
        <v>2800</v>
      </c>
      <c r="H2180" t="s">
        <v>15149</v>
      </c>
      <c r="I2180" t="s">
        <v>19734</v>
      </c>
      <c r="J2180" t="s">
        <v>21431</v>
      </c>
      <c r="K2180" t="s">
        <v>7</v>
      </c>
      <c r="M2180" s="7">
        <v>20225989</v>
      </c>
      <c r="N2180" t="s">
        <v>890</v>
      </c>
      <c r="O2180">
        <v>108</v>
      </c>
      <c r="P2180" s="8">
        <f>_xlfn.XLOOKUP(D2180,Consumer_Price_Index!A:A,Consumer_Price_Index!B:B)</f>
        <v>96.5</v>
      </c>
      <c r="Q2180" s="13">
        <f>IF(ISNUMBER(M2180), M2180*(Consumer_Price_Index!$B$45/(_xlfn.XLOOKUP('Working Data'!D241,Consumer_Price_Index!A:A,Consumer_Price_Index!B:B))), "Missing")</f>
        <v>33493798.088586956</v>
      </c>
      <c r="R2180" t="str">
        <f t="shared" si="34"/>
        <v>No</v>
      </c>
    </row>
    <row r="2181" spans="1:18" x14ac:dyDescent="0.25">
      <c r="A2181" t="s">
        <v>6185</v>
      </c>
      <c r="B2181" t="s">
        <v>68</v>
      </c>
      <c r="C2181" t="s">
        <v>24</v>
      </c>
      <c r="D2181" s="11">
        <v>2011</v>
      </c>
      <c r="E2181" t="s">
        <v>6184</v>
      </c>
      <c r="F2181">
        <v>5.9</v>
      </c>
      <c r="G2181">
        <v>59000</v>
      </c>
      <c r="H2181" t="s">
        <v>4384</v>
      </c>
      <c r="I2181" t="s">
        <v>6183</v>
      </c>
      <c r="J2181" t="s">
        <v>3383</v>
      </c>
      <c r="K2181" t="s">
        <v>7</v>
      </c>
      <c r="L2181" s="7">
        <v>35000000</v>
      </c>
      <c r="M2181" s="7">
        <v>65100369</v>
      </c>
      <c r="N2181" t="s">
        <v>1701</v>
      </c>
      <c r="O2181">
        <v>112</v>
      </c>
      <c r="P2181" s="8">
        <f>_xlfn.XLOOKUP(D2181,Consumer_Price_Index!A:A,Consumer_Price_Index!B:B)</f>
        <v>224.9</v>
      </c>
      <c r="Q2181" s="13">
        <f>IF(ISNUMBER(M2181), M2181*(Consumer_Price_Index!$B$45/(_xlfn.XLOOKUP('Working Data'!D5959,Consumer_Price_Index!A:A,Consumer_Price_Index!B:B))), "Missing")</f>
        <v>218218728.65016499</v>
      </c>
      <c r="R2181" t="str">
        <f t="shared" si="34"/>
        <v>Yes</v>
      </c>
    </row>
    <row r="2182" spans="1:18" x14ac:dyDescent="0.25">
      <c r="A2182" t="s">
        <v>3551</v>
      </c>
      <c r="B2182" t="s">
        <v>41</v>
      </c>
      <c r="C2182" t="s">
        <v>5</v>
      </c>
      <c r="D2182" s="11">
        <v>2015</v>
      </c>
      <c r="E2182" t="s">
        <v>3550</v>
      </c>
      <c r="F2182">
        <v>5.9</v>
      </c>
      <c r="G2182">
        <v>17000</v>
      </c>
      <c r="H2182" t="s">
        <v>32</v>
      </c>
      <c r="I2182" t="s">
        <v>985</v>
      </c>
      <c r="J2182" t="s">
        <v>3549</v>
      </c>
      <c r="K2182" t="s">
        <v>7</v>
      </c>
      <c r="M2182" s="7">
        <v>35275</v>
      </c>
      <c r="N2182" t="s">
        <v>1212</v>
      </c>
      <c r="O2182">
        <v>89</v>
      </c>
      <c r="P2182" s="8">
        <f>_xlfn.XLOOKUP(D2182,Consumer_Price_Index!A:A,Consumer_Price_Index!B:B)</f>
        <v>237</v>
      </c>
      <c r="Q2182" s="13">
        <f>IF(ISNUMBER(M2182), M2182*(Consumer_Price_Index!$B$45/(_xlfn.XLOOKUP('Working Data'!D6819,Consumer_Price_Index!A:A,Consumer_Price_Index!B:B))), "Missing")</f>
        <v>55034.779825908852</v>
      </c>
      <c r="R2182" t="str">
        <f t="shared" si="34"/>
        <v>No</v>
      </c>
    </row>
    <row r="2183" spans="1:18" x14ac:dyDescent="0.25">
      <c r="A2183" t="s">
        <v>18776</v>
      </c>
      <c r="B2183" t="s">
        <v>68</v>
      </c>
      <c r="C2183" t="s">
        <v>11</v>
      </c>
      <c r="D2183" s="11">
        <v>1987</v>
      </c>
      <c r="E2183" t="s">
        <v>18775</v>
      </c>
      <c r="F2183">
        <v>5.9</v>
      </c>
      <c r="G2183">
        <v>878</v>
      </c>
      <c r="H2183" t="s">
        <v>15149</v>
      </c>
      <c r="I2183" t="s">
        <v>18774</v>
      </c>
      <c r="J2183" t="s">
        <v>18773</v>
      </c>
      <c r="K2183" t="s">
        <v>7</v>
      </c>
      <c r="M2183" s="7">
        <v>225358</v>
      </c>
      <c r="N2183" t="s">
        <v>14427</v>
      </c>
      <c r="O2183">
        <v>112</v>
      </c>
      <c r="P2183" s="8">
        <f>_xlfn.XLOOKUP(D2183,Consumer_Price_Index!A:A,Consumer_Price_Index!B:B)</f>
        <v>113.6</v>
      </c>
      <c r="Q2183" s="13">
        <f>IF(ISNUMBER(M2183), M2183*(Consumer_Price_Index!$B$45/(_xlfn.XLOOKUP('Working Data'!D1227,Consumer_Price_Index!A:A,Consumer_Price_Index!B:B))), "Missing")</f>
        <v>331242.55957549444</v>
      </c>
      <c r="R2183" t="str">
        <f t="shared" si="34"/>
        <v>No</v>
      </c>
    </row>
    <row r="2184" spans="1:18" x14ac:dyDescent="0.25">
      <c r="A2184" t="s">
        <v>7792</v>
      </c>
      <c r="B2184" t="s">
        <v>101</v>
      </c>
      <c r="C2184" t="s">
        <v>73</v>
      </c>
      <c r="D2184" s="11">
        <v>2008</v>
      </c>
      <c r="E2184" t="s">
        <v>7607</v>
      </c>
      <c r="F2184">
        <v>5.9</v>
      </c>
      <c r="G2184">
        <v>61000</v>
      </c>
      <c r="H2184" t="s">
        <v>7791</v>
      </c>
      <c r="I2184" t="s">
        <v>7790</v>
      </c>
      <c r="J2184" t="s">
        <v>7789</v>
      </c>
      <c r="K2184" t="s">
        <v>7</v>
      </c>
      <c r="L2184" s="7">
        <v>8500000</v>
      </c>
      <c r="M2184" s="7">
        <v>68282844</v>
      </c>
      <c r="N2184" t="s">
        <v>7788</v>
      </c>
      <c r="O2184">
        <v>98</v>
      </c>
      <c r="P2184" s="8">
        <f>_xlfn.XLOOKUP(D2184,Consumer_Price_Index!A:A,Consumer_Price_Index!B:B)</f>
        <v>215.3</v>
      </c>
      <c r="Q2184" s="13">
        <f>IF(ISNUMBER(M2184), M2184*(Consumer_Price_Index!$B$45/(_xlfn.XLOOKUP('Working Data'!D5368,Consumer_Price_Index!A:A,Consumer_Price_Index!B:B))), "Missing")</f>
        <v>140389895.86234817</v>
      </c>
      <c r="R2184" t="str">
        <f t="shared" si="34"/>
        <v>Yes</v>
      </c>
    </row>
    <row r="2185" spans="1:18" x14ac:dyDescent="0.25">
      <c r="A2185" t="s">
        <v>15915</v>
      </c>
      <c r="B2185" t="s">
        <v>41</v>
      </c>
      <c r="C2185" t="s">
        <v>34</v>
      </c>
      <c r="D2185" s="11">
        <v>1993</v>
      </c>
      <c r="E2185" t="s">
        <v>15857</v>
      </c>
      <c r="F2185">
        <v>5.9</v>
      </c>
      <c r="G2185">
        <v>41000</v>
      </c>
      <c r="H2185" t="s">
        <v>15914</v>
      </c>
      <c r="I2185" t="s">
        <v>15914</v>
      </c>
      <c r="J2185" t="s">
        <v>1878</v>
      </c>
      <c r="K2185" t="s">
        <v>7</v>
      </c>
      <c r="L2185" s="7">
        <v>30000000</v>
      </c>
      <c r="M2185" s="7">
        <v>24107867</v>
      </c>
      <c r="N2185" t="s">
        <v>114</v>
      </c>
      <c r="O2185">
        <v>102</v>
      </c>
      <c r="P2185" s="8">
        <f>_xlfn.XLOOKUP(D2185,Consumer_Price_Index!A:A,Consumer_Price_Index!B:B)</f>
        <v>144.5</v>
      </c>
      <c r="Q2185" s="13">
        <f>IF(ISNUMBER(M2185), M2185*(Consumer_Price_Index!$B$45/(_xlfn.XLOOKUP('Working Data'!D2312,Consumer_Price_Index!A:A,Consumer_Price_Index!B:B))), "Missing")</f>
        <v>73751677.458835334</v>
      </c>
      <c r="R2185" t="str">
        <f t="shared" si="34"/>
        <v>Yes</v>
      </c>
    </row>
    <row r="2186" spans="1:18" x14ac:dyDescent="0.25">
      <c r="A2186" t="s">
        <v>12854</v>
      </c>
      <c r="B2186" t="s">
        <v>101</v>
      </c>
      <c r="C2186" t="s">
        <v>100</v>
      </c>
      <c r="D2186" s="11">
        <v>1999</v>
      </c>
      <c r="E2186" t="s">
        <v>12637</v>
      </c>
      <c r="F2186">
        <v>5.9</v>
      </c>
      <c r="G2186">
        <v>128000</v>
      </c>
      <c r="H2186" t="s">
        <v>4216</v>
      </c>
      <c r="I2186" t="s">
        <v>10967</v>
      </c>
      <c r="J2186" t="s">
        <v>10966</v>
      </c>
      <c r="K2186" t="s">
        <v>332</v>
      </c>
      <c r="L2186" s="7">
        <v>133000000</v>
      </c>
      <c r="M2186" s="7">
        <v>300135367</v>
      </c>
      <c r="N2186" t="s">
        <v>114</v>
      </c>
      <c r="O2186">
        <v>84</v>
      </c>
      <c r="P2186" s="8">
        <f>_xlfn.XLOOKUP(D2186,Consumer_Price_Index!A:A,Consumer_Price_Index!B:B)</f>
        <v>166.6</v>
      </c>
      <c r="Q2186" s="13">
        <f>IF(ISNUMBER(M2186), M2186*(Consumer_Price_Index!$B$45/(_xlfn.XLOOKUP('Working Data'!D3465,Consumer_Price_Index!A:A,Consumer_Price_Index!B:B))), "Missing")</f>
        <v>600073794.78280842</v>
      </c>
      <c r="R2186" t="str">
        <f t="shared" si="34"/>
        <v>Yes</v>
      </c>
    </row>
    <row r="2187" spans="1:18" x14ac:dyDescent="0.25">
      <c r="A2187" t="s">
        <v>15636</v>
      </c>
      <c r="B2187" t="s">
        <v>41</v>
      </c>
      <c r="C2187" t="s">
        <v>87</v>
      </c>
      <c r="D2187" s="11">
        <v>1993</v>
      </c>
      <c r="E2187" t="s">
        <v>15335</v>
      </c>
      <c r="F2187">
        <v>5.9</v>
      </c>
      <c r="G2187">
        <v>4300</v>
      </c>
      <c r="H2187" t="s">
        <v>15635</v>
      </c>
      <c r="I2187" t="s">
        <v>15634</v>
      </c>
      <c r="J2187" t="s">
        <v>10050</v>
      </c>
      <c r="K2187" t="s">
        <v>7</v>
      </c>
      <c r="L2187" s="7">
        <v>10000000</v>
      </c>
      <c r="M2187" s="7">
        <v>18225518</v>
      </c>
      <c r="N2187" t="s">
        <v>10745</v>
      </c>
      <c r="O2187">
        <v>123</v>
      </c>
      <c r="P2187" s="8">
        <f>_xlfn.XLOOKUP(D2187,Consumer_Price_Index!A:A,Consumer_Price_Index!B:B)</f>
        <v>144.5</v>
      </c>
      <c r="Q2187" s="13">
        <f>IF(ISNUMBER(M2187), M2187*(Consumer_Price_Index!$B$45/(_xlfn.XLOOKUP('Working Data'!D2413,Consumer_Price_Index!A:A,Consumer_Price_Index!B:B))), "Missing")</f>
        <v>30181061.601086956</v>
      </c>
      <c r="R2187" t="str">
        <f t="shared" si="34"/>
        <v>Yes</v>
      </c>
    </row>
    <row r="2188" spans="1:18" x14ac:dyDescent="0.25">
      <c r="A2188" t="s">
        <v>3432</v>
      </c>
      <c r="B2188" t="s">
        <v>68</v>
      </c>
      <c r="C2188" t="s">
        <v>34</v>
      </c>
      <c r="D2188" s="11">
        <v>2016</v>
      </c>
      <c r="E2188" t="s">
        <v>2975</v>
      </c>
      <c r="F2188">
        <v>5.9</v>
      </c>
      <c r="G2188">
        <v>625000</v>
      </c>
      <c r="H2188" t="s">
        <v>3431</v>
      </c>
      <c r="I2188" t="s">
        <v>3431</v>
      </c>
      <c r="J2188" t="s">
        <v>115</v>
      </c>
      <c r="K2188" t="s">
        <v>7</v>
      </c>
      <c r="L2188" s="7">
        <v>175000000</v>
      </c>
      <c r="M2188" s="7">
        <v>746846894</v>
      </c>
      <c r="N2188" t="s">
        <v>133</v>
      </c>
      <c r="O2188">
        <v>123</v>
      </c>
      <c r="P2188" s="8">
        <f>_xlfn.XLOOKUP(D2188,Consumer_Price_Index!A:A,Consumer_Price_Index!B:B)</f>
        <v>240</v>
      </c>
      <c r="Q2188" s="13">
        <f>IF(ISNUMBER(M2188), M2188*(Consumer_Price_Index!$B$45/(_xlfn.XLOOKUP('Working Data'!D6846,Consumer_Price_Index!A:A,Consumer_Price_Index!B:B))), "Missing")</f>
        <v>976670594.85751069</v>
      </c>
      <c r="R2188" t="str">
        <f t="shared" si="34"/>
        <v>Yes</v>
      </c>
    </row>
    <row r="2189" spans="1:18" x14ac:dyDescent="0.25">
      <c r="A2189" t="s">
        <v>20577</v>
      </c>
      <c r="B2189" t="s">
        <v>101</v>
      </c>
      <c r="C2189" t="s">
        <v>11</v>
      </c>
      <c r="D2189" s="11">
        <v>1984</v>
      </c>
      <c r="E2189" t="s">
        <v>20509</v>
      </c>
      <c r="F2189">
        <v>5.9</v>
      </c>
      <c r="G2189">
        <v>4400</v>
      </c>
      <c r="H2189" t="s">
        <v>3480</v>
      </c>
      <c r="I2189" t="s">
        <v>20576</v>
      </c>
      <c r="J2189" t="s">
        <v>14410</v>
      </c>
      <c r="K2189" t="s">
        <v>7</v>
      </c>
      <c r="L2189" s="7">
        <v>15000000</v>
      </c>
      <c r="M2189" s="7">
        <v>6650206</v>
      </c>
      <c r="N2189" t="s">
        <v>138</v>
      </c>
      <c r="O2189">
        <v>100</v>
      </c>
      <c r="P2189" s="8">
        <f>_xlfn.XLOOKUP(D2189,Consumer_Price_Index!A:A,Consumer_Price_Index!B:B)</f>
        <v>103.9</v>
      </c>
      <c r="Q2189" s="13">
        <f>IF(ISNUMBER(M2189), M2189*(Consumer_Price_Index!$B$45/(_xlfn.XLOOKUP('Working Data'!D562,Consumer_Price_Index!A:A,Consumer_Price_Index!B:B))), "Missing")</f>
        <v>9290773.8110958282</v>
      </c>
      <c r="R2189" t="str">
        <f t="shared" si="34"/>
        <v>Yes</v>
      </c>
    </row>
    <row r="2190" spans="1:18" x14ac:dyDescent="0.25">
      <c r="A2190" t="s">
        <v>18286</v>
      </c>
      <c r="B2190" t="s">
        <v>101</v>
      </c>
      <c r="C2190" t="s">
        <v>24</v>
      </c>
      <c r="D2190" s="11">
        <v>1988</v>
      </c>
      <c r="E2190" t="s">
        <v>18285</v>
      </c>
      <c r="F2190">
        <v>5.9</v>
      </c>
      <c r="G2190">
        <v>3500</v>
      </c>
      <c r="H2190" t="s">
        <v>16139</v>
      </c>
      <c r="I2190" t="s">
        <v>18284</v>
      </c>
      <c r="J2190" t="s">
        <v>12626</v>
      </c>
      <c r="K2190" t="s">
        <v>7</v>
      </c>
      <c r="L2190" s="7">
        <v>18000000</v>
      </c>
      <c r="M2190" s="7">
        <v>9129999</v>
      </c>
      <c r="N2190" t="s">
        <v>2694</v>
      </c>
      <c r="O2190">
        <v>105</v>
      </c>
      <c r="P2190" s="8">
        <f>_xlfn.XLOOKUP(D2190,Consumer_Price_Index!A:A,Consumer_Price_Index!B:B)</f>
        <v>118.3</v>
      </c>
      <c r="Q2190" s="13">
        <f>IF(ISNUMBER(M2190), M2190*(Consumer_Price_Index!$B$45/(_xlfn.XLOOKUP('Working Data'!D1408,Consumer_Price_Index!A:A,Consumer_Price_Index!B:B))), "Missing")</f>
        <v>12755207.222833563</v>
      </c>
      <c r="R2190" t="str">
        <f t="shared" si="34"/>
        <v>Yes</v>
      </c>
    </row>
    <row r="2191" spans="1:18" x14ac:dyDescent="0.25">
      <c r="A2191" t="s">
        <v>14704</v>
      </c>
      <c r="B2191" t="s">
        <v>101</v>
      </c>
      <c r="C2191" t="s">
        <v>100</v>
      </c>
      <c r="D2191" s="11">
        <v>1995</v>
      </c>
      <c r="E2191" t="s">
        <v>14703</v>
      </c>
      <c r="F2191">
        <v>5.9</v>
      </c>
      <c r="G2191">
        <v>3500</v>
      </c>
      <c r="H2191" t="s">
        <v>13304</v>
      </c>
      <c r="I2191" t="s">
        <v>14702</v>
      </c>
      <c r="J2191" t="s">
        <v>13110</v>
      </c>
      <c r="K2191" t="s">
        <v>7</v>
      </c>
      <c r="L2191" s="7">
        <v>32000000</v>
      </c>
      <c r="M2191" s="7">
        <v>11047627</v>
      </c>
      <c r="N2191" t="s">
        <v>12919</v>
      </c>
      <c r="O2191">
        <v>96</v>
      </c>
      <c r="P2191" s="8">
        <f>_xlfn.XLOOKUP(D2191,Consumer_Price_Index!A:A,Consumer_Price_Index!B:B)</f>
        <v>152.4</v>
      </c>
      <c r="Q2191" s="13">
        <f>IF(ISNUMBER(M2191), M2191*(Consumer_Price_Index!$B$45/(_xlfn.XLOOKUP('Working Data'!D2782,Consumer_Price_Index!A:A,Consumer_Price_Index!B:B))), "Missing")</f>
        <v>20651607.036196318</v>
      </c>
      <c r="R2191" t="str">
        <f t="shared" si="34"/>
        <v>Yes</v>
      </c>
    </row>
    <row r="2192" spans="1:18" x14ac:dyDescent="0.25">
      <c r="A2192" t="s">
        <v>12290</v>
      </c>
      <c r="B2192" t="s">
        <v>68</v>
      </c>
      <c r="C2192" t="s">
        <v>34</v>
      </c>
      <c r="D2192" s="11">
        <v>2000</v>
      </c>
      <c r="E2192" t="s">
        <v>11881</v>
      </c>
      <c r="F2192">
        <v>5.9</v>
      </c>
      <c r="G2192">
        <v>118000</v>
      </c>
      <c r="H2192" t="s">
        <v>12289</v>
      </c>
      <c r="I2192" t="s">
        <v>7148</v>
      </c>
      <c r="J2192" t="s">
        <v>3674</v>
      </c>
      <c r="K2192" t="s">
        <v>7</v>
      </c>
      <c r="L2192" s="7">
        <v>82000000</v>
      </c>
      <c r="M2192" s="7">
        <v>96085477</v>
      </c>
      <c r="N2192" t="s">
        <v>8657</v>
      </c>
      <c r="O2192">
        <v>123</v>
      </c>
      <c r="P2192" s="8">
        <f>_xlfn.XLOOKUP(D2192,Consumer_Price_Index!A:A,Consumer_Price_Index!B:B)</f>
        <v>172.2</v>
      </c>
      <c r="Q2192" s="13">
        <f>IF(ISNUMBER(M2192), M2192*(Consumer_Price_Index!$B$45/(_xlfn.XLOOKUP('Working Data'!D3668,Consumer_Price_Index!A:A,Consumer_Price_Index!B:B))), "Missing")</f>
        <v>165314764.77639753</v>
      </c>
      <c r="R2192" t="str">
        <f t="shared" si="34"/>
        <v>Yes</v>
      </c>
    </row>
    <row r="2193" spans="1:18" x14ac:dyDescent="0.25">
      <c r="A2193" t="s">
        <v>16208</v>
      </c>
      <c r="B2193" t="s">
        <v>101</v>
      </c>
      <c r="C2193" t="s">
        <v>409</v>
      </c>
      <c r="D2193" s="11">
        <v>1992</v>
      </c>
      <c r="E2193" t="s">
        <v>16107</v>
      </c>
      <c r="F2193">
        <v>5.9</v>
      </c>
      <c r="G2193">
        <v>9300</v>
      </c>
      <c r="H2193" t="s">
        <v>14190</v>
      </c>
      <c r="I2193" t="s">
        <v>2314</v>
      </c>
      <c r="J2193" t="s">
        <v>789</v>
      </c>
      <c r="K2193" t="s">
        <v>7</v>
      </c>
      <c r="M2193" s="7">
        <v>19930973</v>
      </c>
      <c r="N2193" t="s">
        <v>103</v>
      </c>
      <c r="O2193">
        <v>115</v>
      </c>
      <c r="P2193" s="8">
        <f>_xlfn.XLOOKUP(D2193,Consumer_Price_Index!A:A,Consumer_Price_Index!B:B)</f>
        <v>140.30000000000001</v>
      </c>
      <c r="Q2193" s="13">
        <f>IF(ISNUMBER(M2193), M2193*(Consumer_Price_Index!$B$45/(_xlfn.XLOOKUP('Working Data'!D2195,Consumer_Price_Index!A:A,Consumer_Price_Index!B:B))), "Missing")</f>
        <v>25624335.329535864</v>
      </c>
      <c r="R2193" t="str">
        <f t="shared" si="34"/>
        <v>No</v>
      </c>
    </row>
    <row r="2194" spans="1:18" x14ac:dyDescent="0.25">
      <c r="A2194" t="s">
        <v>18959</v>
      </c>
      <c r="B2194" t="s">
        <v>41</v>
      </c>
      <c r="C2194" t="s">
        <v>11</v>
      </c>
      <c r="D2194" s="11">
        <v>1987</v>
      </c>
      <c r="E2194" t="s">
        <v>18816</v>
      </c>
      <c r="F2194">
        <v>5.9</v>
      </c>
      <c r="G2194">
        <v>1800</v>
      </c>
      <c r="H2194" t="s">
        <v>18958</v>
      </c>
      <c r="I2194" t="s">
        <v>18957</v>
      </c>
      <c r="J2194" t="s">
        <v>1822</v>
      </c>
      <c r="K2194" t="s">
        <v>7</v>
      </c>
      <c r="M2194" s="7">
        <v>1733017</v>
      </c>
      <c r="N2194" t="s">
        <v>18956</v>
      </c>
      <c r="O2194">
        <v>109</v>
      </c>
      <c r="P2194" s="8">
        <f>_xlfn.XLOOKUP(D2194,Consumer_Price_Index!A:A,Consumer_Price_Index!B:B)</f>
        <v>113.6</v>
      </c>
      <c r="Q2194" s="13">
        <f>IF(ISNUMBER(M2194), M2194*(Consumer_Price_Index!$B$45/(_xlfn.XLOOKUP('Working Data'!D1168,Consumer_Price_Index!A:A,Consumer_Price_Index!B:B))), "Missing")</f>
        <v>2065116.4642158782</v>
      </c>
      <c r="R2194" t="str">
        <f t="shared" si="34"/>
        <v>No</v>
      </c>
    </row>
    <row r="2195" spans="1:18" x14ac:dyDescent="0.25">
      <c r="A2195" t="s">
        <v>3733</v>
      </c>
      <c r="B2195" t="s">
        <v>41</v>
      </c>
      <c r="C2195" t="s">
        <v>5</v>
      </c>
      <c r="D2195" s="11">
        <v>2015</v>
      </c>
      <c r="E2195" t="s">
        <v>3732</v>
      </c>
      <c r="F2195">
        <v>5.9</v>
      </c>
      <c r="G2195">
        <v>20000</v>
      </c>
      <c r="H2195" t="s">
        <v>3731</v>
      </c>
      <c r="I2195" t="s">
        <v>3731</v>
      </c>
      <c r="J2195" t="s">
        <v>1325</v>
      </c>
      <c r="K2195" t="s">
        <v>95</v>
      </c>
      <c r="M2195" s="7">
        <v>38348</v>
      </c>
      <c r="N2195" t="s">
        <v>3730</v>
      </c>
      <c r="O2195">
        <v>93</v>
      </c>
      <c r="P2195" s="8">
        <f>_xlfn.XLOOKUP(D2195,Consumer_Price_Index!A:A,Consumer_Price_Index!B:B)</f>
        <v>237</v>
      </c>
      <c r="Q2195" s="13">
        <f>IF(ISNUMBER(M2195), M2195*(Consumer_Price_Index!$B$45/(_xlfn.XLOOKUP('Working Data'!D6769,Consumer_Price_Index!A:A,Consumer_Price_Index!B:B))), "Missing")</f>
        <v>89400.425401683242</v>
      </c>
      <c r="R2195" t="str">
        <f t="shared" si="34"/>
        <v>No</v>
      </c>
    </row>
    <row r="2196" spans="1:18" x14ac:dyDescent="0.25">
      <c r="A2196" t="s">
        <v>13838</v>
      </c>
      <c r="B2196" t="s">
        <v>101</v>
      </c>
      <c r="C2196" t="s">
        <v>100</v>
      </c>
      <c r="D2196" s="11">
        <v>1997</v>
      </c>
      <c r="E2196" t="s">
        <v>13353</v>
      </c>
      <c r="F2196">
        <v>5.9</v>
      </c>
      <c r="G2196">
        <v>20000</v>
      </c>
      <c r="H2196" t="s">
        <v>8784</v>
      </c>
      <c r="I2196" t="s">
        <v>6735</v>
      </c>
      <c r="J2196" t="s">
        <v>789</v>
      </c>
      <c r="K2196" t="s">
        <v>265</v>
      </c>
      <c r="L2196" s="7">
        <v>29000000</v>
      </c>
      <c r="M2196" s="7">
        <v>22619589</v>
      </c>
      <c r="N2196" t="s">
        <v>11937</v>
      </c>
      <c r="O2196">
        <v>89</v>
      </c>
      <c r="P2196" s="8">
        <f>_xlfn.XLOOKUP(D2196,Consumer_Price_Index!A:A,Consumer_Price_Index!B:B)</f>
        <v>160.5</v>
      </c>
      <c r="Q2196" s="13">
        <f>IF(ISNUMBER(M2196), M2196*(Consumer_Price_Index!$B$45/(_xlfn.XLOOKUP('Working Data'!D3117,Consumer_Price_Index!A:A,Consumer_Price_Index!B:B))), "Missing")</f>
        <v>55582167.486290321</v>
      </c>
      <c r="R2196" t="str">
        <f t="shared" si="34"/>
        <v>Yes</v>
      </c>
    </row>
    <row r="2197" spans="1:18" x14ac:dyDescent="0.25">
      <c r="A2197" t="s">
        <v>9477</v>
      </c>
      <c r="B2197" t="s">
        <v>68</v>
      </c>
      <c r="C2197" t="s">
        <v>34</v>
      </c>
      <c r="D2197" s="11">
        <v>2005</v>
      </c>
      <c r="E2197" t="s">
        <v>9427</v>
      </c>
      <c r="F2197">
        <v>5.9</v>
      </c>
      <c r="G2197">
        <v>118000</v>
      </c>
      <c r="H2197" t="s">
        <v>1369</v>
      </c>
      <c r="I2197" t="s">
        <v>710</v>
      </c>
      <c r="J2197" t="s">
        <v>1010</v>
      </c>
      <c r="K2197" t="s">
        <v>7</v>
      </c>
      <c r="L2197" s="7">
        <v>88000000</v>
      </c>
      <c r="M2197" s="7">
        <v>105316267</v>
      </c>
      <c r="N2197" t="s">
        <v>1991</v>
      </c>
      <c r="O2197">
        <v>118</v>
      </c>
      <c r="P2197" s="8">
        <f>_xlfn.XLOOKUP(D2197,Consumer_Price_Index!A:A,Consumer_Price_Index!B:B)</f>
        <v>195.3</v>
      </c>
      <c r="Q2197" s="13">
        <f>IF(ISNUMBER(M2197), M2197*(Consumer_Price_Index!$B$45/(_xlfn.XLOOKUP('Working Data'!D4710,Consumer_Price_Index!A:A,Consumer_Price_Index!B:B))), "Missing")</f>
        <v>169877536.0238221</v>
      </c>
      <c r="R2197" t="str">
        <f t="shared" si="34"/>
        <v>Yes</v>
      </c>
    </row>
    <row r="2198" spans="1:18" x14ac:dyDescent="0.25">
      <c r="A2198" t="s">
        <v>15244</v>
      </c>
      <c r="B2198" t="s">
        <v>68</v>
      </c>
      <c r="C2198" t="s">
        <v>34</v>
      </c>
      <c r="D2198" s="11">
        <v>1994</v>
      </c>
      <c r="E2198" t="s">
        <v>15243</v>
      </c>
      <c r="F2198">
        <v>5.9</v>
      </c>
      <c r="G2198">
        <v>7900</v>
      </c>
      <c r="H2198" t="s">
        <v>15242</v>
      </c>
      <c r="I2198" t="s">
        <v>15241</v>
      </c>
      <c r="J2198" t="s">
        <v>908</v>
      </c>
      <c r="K2198" t="s">
        <v>7</v>
      </c>
      <c r="L2198" s="7">
        <v>35000000</v>
      </c>
      <c r="M2198" s="7">
        <v>20280016</v>
      </c>
      <c r="N2198" t="s">
        <v>4134</v>
      </c>
      <c r="O2198">
        <v>102</v>
      </c>
      <c r="P2198" s="8">
        <f>_xlfn.XLOOKUP(D2198,Consumer_Price_Index!A:A,Consumer_Price_Index!B:B)</f>
        <v>148.19999999999999</v>
      </c>
      <c r="Q2198" s="13">
        <f>IF(ISNUMBER(M2198), M2198*(Consumer_Price_Index!$B$45/(_xlfn.XLOOKUP('Working Data'!D2568,Consumer_Price_Index!A:A,Consumer_Price_Index!B:B))), "Missing")</f>
        <v>37909944.0196319</v>
      </c>
      <c r="R2198" t="str">
        <f t="shared" si="34"/>
        <v>Yes</v>
      </c>
    </row>
    <row r="2199" spans="1:18" x14ac:dyDescent="0.25">
      <c r="A2199" t="s">
        <v>16256</v>
      </c>
      <c r="B2199" t="s">
        <v>41</v>
      </c>
      <c r="C2199" t="s">
        <v>24</v>
      </c>
      <c r="D2199" s="11">
        <v>1992</v>
      </c>
      <c r="E2199" t="s">
        <v>16255</v>
      </c>
      <c r="F2199">
        <v>5.9</v>
      </c>
      <c r="G2199">
        <v>15000</v>
      </c>
      <c r="H2199" t="s">
        <v>6671</v>
      </c>
      <c r="I2199" t="s">
        <v>16254</v>
      </c>
      <c r="J2199" t="s">
        <v>2822</v>
      </c>
      <c r="K2199" t="s">
        <v>7</v>
      </c>
      <c r="L2199" s="7">
        <v>50000000</v>
      </c>
      <c r="M2199" s="7">
        <v>46666502</v>
      </c>
      <c r="N2199" t="s">
        <v>8102</v>
      </c>
      <c r="O2199">
        <v>112</v>
      </c>
      <c r="P2199" s="8">
        <f>_xlfn.XLOOKUP(D2199,Consumer_Price_Index!A:A,Consumer_Price_Index!B:B)</f>
        <v>140.30000000000001</v>
      </c>
      <c r="Q2199" s="13">
        <f>IF(ISNUMBER(M2199), M2199*(Consumer_Price_Index!$B$45/(_xlfn.XLOOKUP('Working Data'!D2178,Consumer_Price_Index!A:A,Consumer_Price_Index!B:B))), "Missing")</f>
        <v>136855468.32916263</v>
      </c>
      <c r="R2199" t="str">
        <f t="shared" si="34"/>
        <v>Yes</v>
      </c>
    </row>
    <row r="2200" spans="1:18" x14ac:dyDescent="0.25">
      <c r="A2200" t="s">
        <v>14086</v>
      </c>
      <c r="B2200" t="s">
        <v>68</v>
      </c>
      <c r="C2200" t="s">
        <v>24</v>
      </c>
      <c r="D2200" s="11">
        <v>1996</v>
      </c>
      <c r="E2200" t="s">
        <v>14085</v>
      </c>
      <c r="F2200">
        <v>5.9</v>
      </c>
      <c r="G2200">
        <v>4300</v>
      </c>
      <c r="H2200" t="s">
        <v>14084</v>
      </c>
      <c r="I2200" t="s">
        <v>14083</v>
      </c>
      <c r="J2200" t="s">
        <v>14082</v>
      </c>
      <c r="K2200" t="s">
        <v>7</v>
      </c>
      <c r="M2200" s="7">
        <v>12767815</v>
      </c>
      <c r="N2200" t="s">
        <v>13600</v>
      </c>
      <c r="O2200">
        <v>129</v>
      </c>
      <c r="P2200" s="8">
        <f>_xlfn.XLOOKUP(D2200,Consumer_Price_Index!A:A,Consumer_Price_Index!B:B)</f>
        <v>156.9</v>
      </c>
      <c r="Q2200" s="13">
        <f>IF(ISNUMBER(M2200), M2200*(Consumer_Price_Index!$B$45/(_xlfn.XLOOKUP('Working Data'!D3018,Consumer_Price_Index!A:A,Consumer_Price_Index!B:B))), "Missing")</f>
        <v>20594776.233456854</v>
      </c>
      <c r="R2200" t="str">
        <f t="shared" si="34"/>
        <v>No</v>
      </c>
    </row>
    <row r="2201" spans="1:18" x14ac:dyDescent="0.25">
      <c r="A2201" t="s">
        <v>14351</v>
      </c>
      <c r="B2201" t="s">
        <v>41</v>
      </c>
      <c r="C2201" t="s">
        <v>34</v>
      </c>
      <c r="D2201" s="11">
        <v>1996</v>
      </c>
      <c r="E2201" t="s">
        <v>14027</v>
      </c>
      <c r="F2201">
        <v>5.9</v>
      </c>
      <c r="G2201">
        <v>47000</v>
      </c>
      <c r="H2201" t="s">
        <v>6897</v>
      </c>
      <c r="I2201" t="s">
        <v>14350</v>
      </c>
      <c r="J2201" t="s">
        <v>1004</v>
      </c>
      <c r="K2201" t="s">
        <v>7</v>
      </c>
      <c r="L2201" s="7">
        <v>55000000</v>
      </c>
      <c r="M2201" s="7">
        <v>18626419</v>
      </c>
      <c r="N2201" t="s">
        <v>2694</v>
      </c>
      <c r="O2201">
        <v>116</v>
      </c>
      <c r="P2201" s="8">
        <f>_xlfn.XLOOKUP(D2201,Consumer_Price_Index!A:A,Consumer_Price_Index!B:B)</f>
        <v>156.9</v>
      </c>
      <c r="Q2201" s="13">
        <f>IF(ISNUMBER(M2201), M2201*(Consumer_Price_Index!$B$45/(_xlfn.XLOOKUP('Working Data'!D2921,Consumer_Price_Index!A:A,Consumer_Price_Index!B:B))), "Missing")</f>
        <v>38296018.011470981</v>
      </c>
      <c r="R2201" t="str">
        <f t="shared" si="34"/>
        <v>Yes</v>
      </c>
    </row>
    <row r="2202" spans="1:18" x14ac:dyDescent="0.25">
      <c r="A2202" t="s">
        <v>263</v>
      </c>
      <c r="B2202" t="s">
        <v>101</v>
      </c>
      <c r="C2202" t="s">
        <v>24</v>
      </c>
      <c r="D2202" s="11">
        <v>2019</v>
      </c>
      <c r="E2202" t="s">
        <v>262</v>
      </c>
      <c r="F2202">
        <v>5.9</v>
      </c>
      <c r="G2202">
        <v>403</v>
      </c>
      <c r="H2202" t="s">
        <v>261</v>
      </c>
      <c r="I2202" t="s">
        <v>261</v>
      </c>
      <c r="J2202" t="s">
        <v>260</v>
      </c>
      <c r="K2202" t="s">
        <v>7</v>
      </c>
      <c r="M2202" s="7">
        <v>954641</v>
      </c>
      <c r="N2202" t="s">
        <v>259</v>
      </c>
      <c r="O2202">
        <v>100</v>
      </c>
      <c r="P2202" s="8">
        <f>_xlfn.XLOOKUP(D2202,Consumer_Price_Index!A:A,Consumer_Price_Index!B:B)</f>
        <v>255.7</v>
      </c>
      <c r="Q2202" s="13">
        <f>IF(ISNUMBER(M2202), M2202*(Consumer_Price_Index!$B$45/(_xlfn.XLOOKUP('Working Data'!D7623,Consumer_Price_Index!A:A,Consumer_Price_Index!B:B))), "Missing")</f>
        <v>1812330.9202492211</v>
      </c>
      <c r="R2202" t="str">
        <f t="shared" si="34"/>
        <v>No</v>
      </c>
    </row>
    <row r="2203" spans="1:18" x14ac:dyDescent="0.25">
      <c r="A2203" t="s">
        <v>7372</v>
      </c>
      <c r="B2203" t="s">
        <v>68</v>
      </c>
      <c r="C2203" t="s">
        <v>5</v>
      </c>
      <c r="D2203" s="11">
        <v>2009</v>
      </c>
      <c r="E2203" t="s">
        <v>7096</v>
      </c>
      <c r="F2203">
        <v>5.9</v>
      </c>
      <c r="G2203">
        <v>75000</v>
      </c>
      <c r="H2203" t="s">
        <v>7371</v>
      </c>
      <c r="I2203" t="s">
        <v>7371</v>
      </c>
      <c r="J2203" t="s">
        <v>3334</v>
      </c>
      <c r="K2203" t="s">
        <v>7</v>
      </c>
      <c r="L2203" s="7">
        <v>10000000</v>
      </c>
      <c r="M2203" s="7">
        <v>47719794</v>
      </c>
      <c r="N2203" t="s">
        <v>103</v>
      </c>
      <c r="O2203">
        <v>98</v>
      </c>
      <c r="P2203" s="8">
        <f>_xlfn.XLOOKUP(D2203,Consumer_Price_Index!A:A,Consumer_Price_Index!B:B)</f>
        <v>214.5</v>
      </c>
      <c r="Q2203" s="13">
        <f>IF(ISNUMBER(M2203), M2203*(Consumer_Price_Index!$B$45/(_xlfn.XLOOKUP('Working Data'!D5518,Consumer_Price_Index!A:A,Consumer_Price_Index!B:B))), "Missing")</f>
        <v>76973113.985177338</v>
      </c>
      <c r="R2203" t="str">
        <f t="shared" si="34"/>
        <v>Yes</v>
      </c>
    </row>
    <row r="2204" spans="1:18" x14ac:dyDescent="0.25">
      <c r="A2204" t="s">
        <v>21690</v>
      </c>
      <c r="B2204" t="s">
        <v>41</v>
      </c>
      <c r="C2204" t="s">
        <v>5</v>
      </c>
      <c r="D2204" s="11">
        <v>1981</v>
      </c>
      <c r="E2204" t="s">
        <v>21567</v>
      </c>
      <c r="F2204">
        <v>5.9</v>
      </c>
      <c r="G2204">
        <v>13000</v>
      </c>
      <c r="H2204" t="s">
        <v>14629</v>
      </c>
      <c r="I2204" t="s">
        <v>21689</v>
      </c>
      <c r="J2204" t="s">
        <v>21688</v>
      </c>
      <c r="K2204" t="s">
        <v>7</v>
      </c>
      <c r="M2204" s="7">
        <v>7886857</v>
      </c>
      <c r="N2204" t="s">
        <v>103</v>
      </c>
      <c r="O2204">
        <v>96</v>
      </c>
      <c r="P2204" s="8">
        <f>_xlfn.XLOOKUP(D2204,Consumer_Price_Index!A:A,Consumer_Price_Index!B:B)</f>
        <v>90.9</v>
      </c>
      <c r="Q2204" s="13">
        <f>IF(ISNUMBER(M2204), M2204*(Consumer_Price_Index!$B$45/(_xlfn.XLOOKUP('Working Data'!D147,Consumer_Price_Index!A:A,Consumer_Price_Index!B:B))), "Missing")</f>
        <v>16215420.566126855</v>
      </c>
      <c r="R2204" t="str">
        <f t="shared" si="34"/>
        <v>No</v>
      </c>
    </row>
    <row r="2205" spans="1:18" x14ac:dyDescent="0.25">
      <c r="A2205" t="s">
        <v>11819</v>
      </c>
      <c r="B2205" t="s">
        <v>41</v>
      </c>
      <c r="C2205" t="s">
        <v>11</v>
      </c>
      <c r="D2205" s="11">
        <v>2000</v>
      </c>
      <c r="E2205" t="s">
        <v>11751</v>
      </c>
      <c r="F2205">
        <v>5.9</v>
      </c>
      <c r="G2205">
        <v>4200</v>
      </c>
      <c r="H2205" t="s">
        <v>2716</v>
      </c>
      <c r="I2205" t="s">
        <v>11818</v>
      </c>
      <c r="J2205" t="s">
        <v>8136</v>
      </c>
      <c r="K2205" t="s">
        <v>7</v>
      </c>
      <c r="L2205" s="7">
        <v>15000000</v>
      </c>
      <c r="M2205" s="7">
        <v>5753678</v>
      </c>
      <c r="N2205" t="s">
        <v>10216</v>
      </c>
      <c r="O2205">
        <v>130</v>
      </c>
      <c r="P2205" s="8">
        <f>_xlfn.XLOOKUP(D2205,Consumer_Price_Index!A:A,Consumer_Price_Index!B:B)</f>
        <v>172.2</v>
      </c>
      <c r="Q2205" s="13">
        <f>IF(ISNUMBER(M2205), M2205*(Consumer_Price_Index!$B$45/(_xlfn.XLOOKUP('Working Data'!D3835,Consumer_Price_Index!A:A,Consumer_Price_Index!B:B))), "Missing")</f>
        <v>9527965.6880434789</v>
      </c>
      <c r="R2205" t="str">
        <f t="shared" si="34"/>
        <v>Yes</v>
      </c>
    </row>
    <row r="2206" spans="1:18" x14ac:dyDescent="0.25">
      <c r="A2206" t="s">
        <v>3166</v>
      </c>
      <c r="B2206" t="s">
        <v>68</v>
      </c>
      <c r="C2206" t="s">
        <v>34</v>
      </c>
      <c r="D2206" s="11">
        <v>2016</v>
      </c>
      <c r="E2206" t="s">
        <v>2163</v>
      </c>
      <c r="F2206">
        <v>5.9</v>
      </c>
      <c r="G2206">
        <v>128000</v>
      </c>
      <c r="H2206" t="s">
        <v>3165</v>
      </c>
      <c r="I2206" t="s">
        <v>3164</v>
      </c>
      <c r="J2206" t="s">
        <v>1010</v>
      </c>
      <c r="K2206" t="s">
        <v>7</v>
      </c>
      <c r="L2206" s="7">
        <v>150000000</v>
      </c>
      <c r="M2206" s="7">
        <v>334933831</v>
      </c>
      <c r="N2206" t="s">
        <v>3163</v>
      </c>
      <c r="O2206">
        <v>103</v>
      </c>
      <c r="P2206" s="8">
        <f>_xlfn.XLOOKUP(D2206,Consumer_Price_Index!A:A,Consumer_Price_Index!B:B)</f>
        <v>240</v>
      </c>
      <c r="Q2206" s="13">
        <f>IF(ISNUMBER(M2206), M2206*(Consumer_Price_Index!$B$45/(_xlfn.XLOOKUP('Working Data'!D6938,Consumer_Price_Index!A:A,Consumer_Price_Index!B:B))), "Missing")</f>
        <v>474009931.74965161</v>
      </c>
      <c r="R2206" t="str">
        <f t="shared" si="34"/>
        <v>Yes</v>
      </c>
    </row>
    <row r="2207" spans="1:18" x14ac:dyDescent="0.25">
      <c r="A2207" t="s">
        <v>9973</v>
      </c>
      <c r="B2207" t="s">
        <v>68</v>
      </c>
      <c r="C2207" t="s">
        <v>5</v>
      </c>
      <c r="D2207" s="11">
        <v>2004</v>
      </c>
      <c r="E2207" t="s">
        <v>9817</v>
      </c>
      <c r="F2207">
        <v>5.9</v>
      </c>
      <c r="G2207">
        <v>140000</v>
      </c>
      <c r="H2207" t="s">
        <v>8609</v>
      </c>
      <c r="I2207" t="s">
        <v>1336</v>
      </c>
      <c r="J2207" t="s">
        <v>9972</v>
      </c>
      <c r="K2207" t="s">
        <v>7</v>
      </c>
      <c r="L2207" s="7">
        <v>10000000</v>
      </c>
      <c r="M2207" s="7">
        <v>187281115</v>
      </c>
      <c r="N2207" t="s">
        <v>114</v>
      </c>
      <c r="O2207">
        <v>91</v>
      </c>
      <c r="P2207" s="8">
        <f>_xlfn.XLOOKUP(D2207,Consumer_Price_Index!A:A,Consumer_Price_Index!B:B)</f>
        <v>188.9</v>
      </c>
      <c r="Q2207" s="13">
        <f>IF(ISNUMBER(M2207), M2207*(Consumer_Price_Index!$B$45/(_xlfn.XLOOKUP('Working Data'!D4534,Consumer_Price_Index!A:A,Consumer_Price_Index!B:B))), "Missing")</f>
        <v>237768982.25208333</v>
      </c>
      <c r="R2207" t="str">
        <f t="shared" si="34"/>
        <v>Yes</v>
      </c>
    </row>
    <row r="2208" spans="1:18" x14ac:dyDescent="0.25">
      <c r="A2208" t="s">
        <v>7221</v>
      </c>
      <c r="B2208" t="s">
        <v>68</v>
      </c>
      <c r="C2208" t="s">
        <v>11</v>
      </c>
      <c r="D2208" s="11">
        <v>2009</v>
      </c>
      <c r="E2208" t="s">
        <v>7181</v>
      </c>
      <c r="F2208">
        <v>5.9</v>
      </c>
      <c r="G2208">
        <v>60000</v>
      </c>
      <c r="H2208" t="s">
        <v>7220</v>
      </c>
      <c r="I2208" t="s">
        <v>7219</v>
      </c>
      <c r="J2208" t="s">
        <v>7218</v>
      </c>
      <c r="K2208" t="s">
        <v>7</v>
      </c>
      <c r="L2208" s="7">
        <v>10000000</v>
      </c>
      <c r="M2208" s="7">
        <v>77578320</v>
      </c>
      <c r="N2208" t="s">
        <v>842</v>
      </c>
      <c r="O2208">
        <v>92</v>
      </c>
      <c r="P2208" s="8">
        <f>_xlfn.XLOOKUP(D2208,Consumer_Price_Index!A:A,Consumer_Price_Index!B:B)</f>
        <v>214.5</v>
      </c>
      <c r="Q2208" s="13">
        <f>IF(ISNUMBER(M2208), M2208*(Consumer_Price_Index!$B$45/(_xlfn.XLOOKUP('Working Data'!D5579,Consumer_Price_Index!A:A,Consumer_Price_Index!B:B))), "Missing")</f>
        <v>219685075.31598514</v>
      </c>
      <c r="R2208" t="str">
        <f t="shared" si="34"/>
        <v>Yes</v>
      </c>
    </row>
    <row r="2209" spans="1:18" x14ac:dyDescent="0.25">
      <c r="A2209" t="s">
        <v>5056</v>
      </c>
      <c r="B2209" t="s">
        <v>68</v>
      </c>
      <c r="C2209" t="s">
        <v>34</v>
      </c>
      <c r="D2209" s="11">
        <v>2013</v>
      </c>
      <c r="E2209" t="s">
        <v>5055</v>
      </c>
      <c r="F2209">
        <v>5.9</v>
      </c>
      <c r="G2209">
        <v>112000</v>
      </c>
      <c r="H2209" t="s">
        <v>5054</v>
      </c>
      <c r="I2209" t="s">
        <v>5054</v>
      </c>
      <c r="J2209" t="s">
        <v>1081</v>
      </c>
      <c r="K2209" t="s">
        <v>7</v>
      </c>
      <c r="L2209" s="7">
        <v>40000000</v>
      </c>
      <c r="M2209" s="7">
        <v>63365859</v>
      </c>
      <c r="N2209" t="s">
        <v>5053</v>
      </c>
      <c r="O2209">
        <v>125</v>
      </c>
      <c r="P2209" s="8">
        <f>_xlfn.XLOOKUP(D2209,Consumer_Price_Index!A:A,Consumer_Price_Index!B:B)</f>
        <v>233</v>
      </c>
      <c r="Q2209" s="13">
        <f>IF(ISNUMBER(M2209), M2209*(Consumer_Price_Index!$B$45/(_xlfn.XLOOKUP('Working Data'!D6339,Consumer_Price_Index!A:A,Consumer_Price_Index!B:B))), "Missing")</f>
        <v>137616373.75124732</v>
      </c>
      <c r="R2209" t="str">
        <f t="shared" si="34"/>
        <v>Yes</v>
      </c>
    </row>
    <row r="2210" spans="1:18" x14ac:dyDescent="0.25">
      <c r="A2210" t="s">
        <v>4870</v>
      </c>
      <c r="B2210" t="s">
        <v>68</v>
      </c>
      <c r="C2210" t="s">
        <v>24</v>
      </c>
      <c r="D2210" s="11">
        <v>2013</v>
      </c>
      <c r="E2210" t="s">
        <v>4869</v>
      </c>
      <c r="F2210">
        <v>5.9</v>
      </c>
      <c r="G2210">
        <v>71000</v>
      </c>
      <c r="H2210" t="s">
        <v>4868</v>
      </c>
      <c r="I2210" t="s">
        <v>2732</v>
      </c>
      <c r="J2210" t="s">
        <v>1358</v>
      </c>
      <c r="K2210" t="s">
        <v>7</v>
      </c>
      <c r="L2210" s="7">
        <v>30000000</v>
      </c>
      <c r="M2210" s="7">
        <v>27437881</v>
      </c>
      <c r="N2210" t="s">
        <v>666</v>
      </c>
      <c r="O2210">
        <v>100</v>
      </c>
      <c r="P2210" s="8">
        <f>_xlfn.XLOOKUP(D2210,Consumer_Price_Index!A:A,Consumer_Price_Index!B:B)</f>
        <v>233</v>
      </c>
      <c r="Q2210" s="13">
        <f>IF(ISNUMBER(M2210), M2210*(Consumer_Price_Index!$B$45/(_xlfn.XLOOKUP('Working Data'!D6396,Consumer_Price_Index!A:A,Consumer_Price_Index!B:B))), "Missing")</f>
        <v>47206789.049689442</v>
      </c>
      <c r="R2210" t="str">
        <f t="shared" si="34"/>
        <v>Yes</v>
      </c>
    </row>
    <row r="2211" spans="1:18" x14ac:dyDescent="0.25">
      <c r="A2211" t="s">
        <v>8232</v>
      </c>
      <c r="B2211" t="s">
        <v>68</v>
      </c>
      <c r="C2211" t="s">
        <v>81</v>
      </c>
      <c r="D2211" s="11">
        <v>2007</v>
      </c>
      <c r="E2211" t="s">
        <v>8162</v>
      </c>
      <c r="F2211">
        <v>5.9</v>
      </c>
      <c r="G2211">
        <v>75000</v>
      </c>
      <c r="H2211" t="s">
        <v>8231</v>
      </c>
      <c r="I2211" t="s">
        <v>3813</v>
      </c>
      <c r="J2211" t="s">
        <v>1440</v>
      </c>
      <c r="K2211" t="s">
        <v>7</v>
      </c>
      <c r="L2211" s="7">
        <v>80000000</v>
      </c>
      <c r="M2211" s="7">
        <v>40170558</v>
      </c>
      <c r="N2211" t="s">
        <v>138</v>
      </c>
      <c r="O2211">
        <v>99</v>
      </c>
      <c r="P2211" s="8">
        <f>_xlfn.XLOOKUP(D2211,Consumer_Price_Index!A:A,Consumer_Price_Index!B:B)</f>
        <v>207.3</v>
      </c>
      <c r="Q2211" s="13">
        <f>IF(ISNUMBER(M2211), M2211*(Consumer_Price_Index!$B$45/(_xlfn.XLOOKUP('Working Data'!D5194,Consumer_Price_Index!A:A,Consumer_Price_Index!B:B))), "Missing")</f>
        <v>52532055.890987121</v>
      </c>
      <c r="R2211" t="str">
        <f t="shared" si="34"/>
        <v>Yes</v>
      </c>
    </row>
    <row r="2212" spans="1:18" x14ac:dyDescent="0.25">
      <c r="A2212" t="s">
        <v>21984</v>
      </c>
      <c r="B2212" t="s">
        <v>101</v>
      </c>
      <c r="C2212" t="s">
        <v>11</v>
      </c>
      <c r="D2212" s="11">
        <v>1980</v>
      </c>
      <c r="E2212" t="s">
        <v>21983</v>
      </c>
      <c r="F2212">
        <v>5.9</v>
      </c>
      <c r="G2212">
        <v>4000</v>
      </c>
      <c r="H2212" t="s">
        <v>18722</v>
      </c>
      <c r="I2212" t="s">
        <v>21982</v>
      </c>
      <c r="J2212" t="s">
        <v>21555</v>
      </c>
      <c r="K2212" t="s">
        <v>7</v>
      </c>
      <c r="M2212" s="7">
        <v>27118000</v>
      </c>
      <c r="N2212" t="s">
        <v>20640</v>
      </c>
      <c r="O2212">
        <v>115</v>
      </c>
      <c r="P2212" s="8">
        <f>_xlfn.XLOOKUP(D2212,Consumer_Price_Index!A:A,Consumer_Price_Index!B:B)</f>
        <v>82.4</v>
      </c>
      <c r="Q2212" s="13">
        <f>IF(ISNUMBER(M2212), M2212*(Consumer_Price_Index!$B$45/(_xlfn.XLOOKUP('Working Data'!D40,Consumer_Price_Index!A:A,Consumer_Price_Index!B:B))), "Missing")</f>
        <v>45930264.591439687</v>
      </c>
      <c r="R2212" t="str">
        <f t="shared" si="34"/>
        <v>No</v>
      </c>
    </row>
    <row r="2213" spans="1:18" x14ac:dyDescent="0.25">
      <c r="A2213" t="s">
        <v>745</v>
      </c>
      <c r="B2213" t="s">
        <v>41</v>
      </c>
      <c r="C2213" t="s">
        <v>409</v>
      </c>
      <c r="D2213" s="11">
        <v>2019</v>
      </c>
      <c r="E2213" t="s">
        <v>744</v>
      </c>
      <c r="F2213">
        <v>5.9</v>
      </c>
      <c r="G2213">
        <v>7400</v>
      </c>
      <c r="H2213" t="s">
        <v>743</v>
      </c>
      <c r="I2213" t="s">
        <v>743</v>
      </c>
      <c r="J2213" t="s">
        <v>742</v>
      </c>
      <c r="K2213" t="s">
        <v>7</v>
      </c>
      <c r="L2213" s="7">
        <v>8000000</v>
      </c>
      <c r="M2213" s="7">
        <v>1561698</v>
      </c>
      <c r="N2213" t="s">
        <v>741</v>
      </c>
      <c r="O2213">
        <v>100</v>
      </c>
      <c r="P2213" s="8">
        <f>_xlfn.XLOOKUP(D2213,Consumer_Price_Index!A:A,Consumer_Price_Index!B:B)</f>
        <v>255.7</v>
      </c>
      <c r="Q2213" s="13">
        <f>IF(ISNUMBER(M2213), M2213*(Consumer_Price_Index!$B$45/(_xlfn.XLOOKUP('Working Data'!D7528,Consumer_Price_Index!A:A,Consumer_Price_Index!B:B))), "Missing")</f>
        <v>2007803.2936708862</v>
      </c>
      <c r="R2213" t="str">
        <f t="shared" si="34"/>
        <v>Yes</v>
      </c>
    </row>
    <row r="2214" spans="1:18" x14ac:dyDescent="0.25">
      <c r="A2214" t="s">
        <v>18575</v>
      </c>
      <c r="B2214" t="s">
        <v>41</v>
      </c>
      <c r="C2214" t="s">
        <v>24</v>
      </c>
      <c r="D2214" s="11">
        <v>1988</v>
      </c>
      <c r="E2214" t="s">
        <v>18174</v>
      </c>
      <c r="F2214">
        <v>5.9</v>
      </c>
      <c r="G2214">
        <v>10000</v>
      </c>
      <c r="H2214" t="s">
        <v>16868</v>
      </c>
      <c r="I2214" t="s">
        <v>16868</v>
      </c>
      <c r="J2214" t="s">
        <v>18574</v>
      </c>
      <c r="K2214" t="s">
        <v>265</v>
      </c>
      <c r="L2214" s="7">
        <v>2500000</v>
      </c>
      <c r="M2214" s="7">
        <v>1189315</v>
      </c>
      <c r="N2214" t="s">
        <v>18573</v>
      </c>
      <c r="O2214">
        <v>93</v>
      </c>
      <c r="P2214" s="8">
        <f>_xlfn.XLOOKUP(D2214,Consumer_Price_Index!A:A,Consumer_Price_Index!B:B)</f>
        <v>118.3</v>
      </c>
      <c r="Q2214" s="13">
        <f>IF(ISNUMBER(M2214), M2214*(Consumer_Price_Index!$B$45/(_xlfn.XLOOKUP('Working Data'!D1308,Consumer_Price_Index!A:A,Consumer_Price_Index!B:B))), "Missing")</f>
        <v>1683159.6864839757</v>
      </c>
      <c r="R2214" t="str">
        <f t="shared" si="34"/>
        <v>Yes</v>
      </c>
    </row>
    <row r="2215" spans="1:18" x14ac:dyDescent="0.25">
      <c r="A2215" t="s">
        <v>11856</v>
      </c>
      <c r="B2215" t="s">
        <v>41</v>
      </c>
      <c r="C2215" t="s">
        <v>11</v>
      </c>
      <c r="D2215" s="11">
        <v>2000</v>
      </c>
      <c r="E2215" t="s">
        <v>11855</v>
      </c>
      <c r="F2215">
        <v>5.9</v>
      </c>
      <c r="G2215">
        <v>21000</v>
      </c>
      <c r="H2215" t="s">
        <v>11854</v>
      </c>
      <c r="I2215" t="s">
        <v>11853</v>
      </c>
      <c r="J2215" t="s">
        <v>11852</v>
      </c>
      <c r="K2215" t="s">
        <v>332</v>
      </c>
      <c r="L2215" s="7">
        <v>8000000</v>
      </c>
      <c r="M2215" s="7">
        <v>105983</v>
      </c>
      <c r="N2215" t="s">
        <v>11179</v>
      </c>
      <c r="O2215">
        <v>122</v>
      </c>
      <c r="P2215" s="8">
        <f>_xlfn.XLOOKUP(D2215,Consumer_Price_Index!A:A,Consumer_Price_Index!B:B)</f>
        <v>172.2</v>
      </c>
      <c r="Q2215" s="13">
        <f>IF(ISNUMBER(M2215), M2215*(Consumer_Price_Index!$B$45/(_xlfn.XLOOKUP('Working Data'!D3825,Consumer_Price_Index!A:A,Consumer_Price_Index!B:B))), "Missing")</f>
        <v>138596.65278969955</v>
      </c>
      <c r="R2215" t="str">
        <f t="shared" si="34"/>
        <v>Yes</v>
      </c>
    </row>
    <row r="2216" spans="1:18" x14ac:dyDescent="0.25">
      <c r="A2216" t="s">
        <v>5141</v>
      </c>
      <c r="B2216" t="s">
        <v>68</v>
      </c>
      <c r="C2216" t="s">
        <v>34</v>
      </c>
      <c r="D2216" s="11">
        <v>2013</v>
      </c>
      <c r="E2216" t="s">
        <v>5140</v>
      </c>
      <c r="F2216">
        <v>5.9</v>
      </c>
      <c r="G2216">
        <v>129000</v>
      </c>
      <c r="H2216" t="s">
        <v>5139</v>
      </c>
      <c r="I2216" t="s">
        <v>5138</v>
      </c>
      <c r="J2216" t="s">
        <v>2950</v>
      </c>
      <c r="K2216" t="s">
        <v>7</v>
      </c>
      <c r="L2216" s="7">
        <v>60000000</v>
      </c>
      <c r="M2216" s="7">
        <v>95396573</v>
      </c>
      <c r="N2216" t="s">
        <v>777</v>
      </c>
      <c r="O2216">
        <v>130</v>
      </c>
      <c r="P2216" s="8">
        <f>_xlfn.XLOOKUP(D2216,Consumer_Price_Index!A:A,Consumer_Price_Index!B:B)</f>
        <v>233</v>
      </c>
      <c r="Q2216" s="13">
        <f>IF(ISNUMBER(M2216), M2216*(Consumer_Price_Index!$B$45/(_xlfn.XLOOKUP('Working Data'!D6306,Consumer_Price_Index!A:A,Consumer_Price_Index!B:B))), "Missing")</f>
        <v>174473804.28031212</v>
      </c>
      <c r="R2216" t="str">
        <f t="shared" si="34"/>
        <v>Yes</v>
      </c>
    </row>
    <row r="2217" spans="1:18" x14ac:dyDescent="0.25">
      <c r="A2217" t="s">
        <v>14813</v>
      </c>
      <c r="B2217" t="s">
        <v>68</v>
      </c>
      <c r="C2217" t="s">
        <v>34</v>
      </c>
      <c r="D2217" s="11">
        <v>1995</v>
      </c>
      <c r="E2217" t="s">
        <v>14614</v>
      </c>
      <c r="F2217">
        <v>5.9</v>
      </c>
      <c r="G2217">
        <v>62000</v>
      </c>
      <c r="H2217" t="s">
        <v>11554</v>
      </c>
      <c r="I2217" t="s">
        <v>7475</v>
      </c>
      <c r="J2217" t="s">
        <v>1865</v>
      </c>
      <c r="K2217" t="s">
        <v>7</v>
      </c>
      <c r="L2217" s="7">
        <v>22000000</v>
      </c>
      <c r="M2217" s="7">
        <v>110627965</v>
      </c>
      <c r="N2217" t="s">
        <v>114</v>
      </c>
      <c r="O2217">
        <v>114</v>
      </c>
      <c r="P2217" s="8">
        <f>_xlfn.XLOOKUP(D2217,Consumer_Price_Index!A:A,Consumer_Price_Index!B:B)</f>
        <v>152.4</v>
      </c>
      <c r="Q2217" s="13">
        <f>IF(ISNUMBER(M2217), M2217*(Consumer_Price_Index!$B$45/(_xlfn.XLOOKUP('Working Data'!D2738,Consumer_Price_Index!A:A,Consumer_Price_Index!B:B))), "Missing")</f>
        <v>146813331.60060975</v>
      </c>
      <c r="R2217" t="str">
        <f t="shared" si="34"/>
        <v>Yes</v>
      </c>
    </row>
    <row r="2218" spans="1:18" x14ac:dyDescent="0.25">
      <c r="A2218" t="s">
        <v>18563</v>
      </c>
      <c r="B2218" t="s">
        <v>915</v>
      </c>
      <c r="C2218" t="s">
        <v>100</v>
      </c>
      <c r="D2218" s="11">
        <v>1988</v>
      </c>
      <c r="E2218" t="s">
        <v>18490</v>
      </c>
      <c r="F2218">
        <v>5.9</v>
      </c>
      <c r="G2218">
        <v>4000</v>
      </c>
      <c r="H2218" t="s">
        <v>18562</v>
      </c>
      <c r="I2218" t="s">
        <v>18561</v>
      </c>
      <c r="J2218" t="s">
        <v>18560</v>
      </c>
      <c r="K2218" t="s">
        <v>1130</v>
      </c>
      <c r="L2218" s="7">
        <v>5000000</v>
      </c>
      <c r="M2218" s="7">
        <v>3569939</v>
      </c>
      <c r="N2218" t="s">
        <v>114</v>
      </c>
      <c r="O2218">
        <v>100</v>
      </c>
      <c r="P2218" s="8">
        <f>_xlfn.XLOOKUP(D2218,Consumer_Price_Index!A:A,Consumer_Price_Index!B:B)</f>
        <v>118.3</v>
      </c>
      <c r="Q2218" s="13">
        <f>IF(ISNUMBER(M2218), M2218*(Consumer_Price_Index!$B$45/(_xlfn.XLOOKUP('Working Data'!D1312,Consumer_Price_Index!A:A,Consumer_Price_Index!B:B))), "Missing")</f>
        <v>11966561.20242024</v>
      </c>
      <c r="R2218" t="str">
        <f t="shared" si="34"/>
        <v>Yes</v>
      </c>
    </row>
    <row r="2219" spans="1:18" x14ac:dyDescent="0.25">
      <c r="A2219" t="s">
        <v>11110</v>
      </c>
      <c r="B2219" t="s">
        <v>68</v>
      </c>
      <c r="C2219" t="s">
        <v>24</v>
      </c>
      <c r="D2219" s="11">
        <v>2002</v>
      </c>
      <c r="E2219" t="s">
        <v>11109</v>
      </c>
      <c r="F2219">
        <v>5.9</v>
      </c>
      <c r="G2219">
        <v>34000</v>
      </c>
      <c r="H2219" t="s">
        <v>8661</v>
      </c>
      <c r="I2219" t="s">
        <v>11108</v>
      </c>
      <c r="J2219" t="s">
        <v>11107</v>
      </c>
      <c r="K2219" t="s">
        <v>7</v>
      </c>
      <c r="L2219" s="7">
        <v>13000000</v>
      </c>
      <c r="M2219" s="7">
        <v>31167388</v>
      </c>
      <c r="N2219" t="s">
        <v>8268</v>
      </c>
      <c r="O2219">
        <v>88</v>
      </c>
      <c r="P2219" s="8">
        <f>_xlfn.XLOOKUP(D2219,Consumer_Price_Index!A:A,Consumer_Price_Index!B:B)</f>
        <v>179.9</v>
      </c>
      <c r="Q2219" s="13">
        <f>IF(ISNUMBER(M2219), M2219*(Consumer_Price_Index!$B$45/(_xlfn.XLOOKUP('Working Data'!D4114,Consumer_Price_Index!A:A,Consumer_Price_Index!B:B))), "Missing")</f>
        <v>95348424.935742974</v>
      </c>
      <c r="R2219" t="str">
        <f t="shared" si="34"/>
        <v>Yes</v>
      </c>
    </row>
    <row r="2220" spans="1:18" x14ac:dyDescent="0.25">
      <c r="A2220" t="s">
        <v>15565</v>
      </c>
      <c r="B2220" t="s">
        <v>915</v>
      </c>
      <c r="C2220" t="s">
        <v>160</v>
      </c>
      <c r="D2220" s="11">
        <v>1993</v>
      </c>
      <c r="E2220" t="s">
        <v>15536</v>
      </c>
      <c r="F2220">
        <v>5.9</v>
      </c>
      <c r="G2220">
        <v>1900</v>
      </c>
      <c r="H2220" t="s">
        <v>15564</v>
      </c>
      <c r="I2220" t="s">
        <v>15563</v>
      </c>
      <c r="J2220" t="s">
        <v>15562</v>
      </c>
      <c r="K2220" t="s">
        <v>7</v>
      </c>
      <c r="L2220" s="7">
        <v>19000000</v>
      </c>
      <c r="M2220" s="7">
        <v>2119994</v>
      </c>
      <c r="N2220" t="s">
        <v>15561</v>
      </c>
      <c r="O2220">
        <v>92</v>
      </c>
      <c r="P2220" s="8">
        <f>_xlfn.XLOOKUP(D2220,Consumer_Price_Index!A:A,Consumer_Price_Index!B:B)</f>
        <v>144.5</v>
      </c>
      <c r="Q2220" s="13">
        <f>IF(ISNUMBER(M2220), M2220*(Consumer_Price_Index!$B$45/(_xlfn.XLOOKUP('Working Data'!D2435,Consumer_Price_Index!A:A,Consumer_Price_Index!B:B))), "Missing")</f>
        <v>4742747.2232011743</v>
      </c>
      <c r="R2220" t="str">
        <f t="shared" si="34"/>
        <v>Yes</v>
      </c>
    </row>
    <row r="2221" spans="1:18" x14ac:dyDescent="0.25">
      <c r="A2221" t="s">
        <v>11489</v>
      </c>
      <c r="B2221" t="s">
        <v>68</v>
      </c>
      <c r="C2221" t="s">
        <v>34</v>
      </c>
      <c r="D2221" s="11">
        <v>2001</v>
      </c>
      <c r="E2221" t="s">
        <v>11488</v>
      </c>
      <c r="F2221">
        <v>5.9</v>
      </c>
      <c r="G2221">
        <v>89000</v>
      </c>
      <c r="H2221" t="s">
        <v>7347</v>
      </c>
      <c r="I2221" t="s">
        <v>8743</v>
      </c>
      <c r="J2221" t="s">
        <v>8340</v>
      </c>
      <c r="K2221" t="s">
        <v>7</v>
      </c>
      <c r="L2221" s="7">
        <v>49000000</v>
      </c>
      <c r="M2221" s="7">
        <v>74005691</v>
      </c>
      <c r="N2221" t="s">
        <v>8268</v>
      </c>
      <c r="O2221">
        <v>87</v>
      </c>
      <c r="P2221" s="8">
        <f>_xlfn.XLOOKUP(D2221,Consumer_Price_Index!A:A,Consumer_Price_Index!B:B)</f>
        <v>177.1</v>
      </c>
      <c r="Q2221" s="13">
        <f>IF(ISNUMBER(M2221), M2221*(Consumer_Price_Index!$B$45/(_xlfn.XLOOKUP('Working Data'!D3968,Consumer_Price_Index!A:A,Consumer_Price_Index!B:B))), "Missing")</f>
        <v>217031126.54186714</v>
      </c>
      <c r="R2221" t="str">
        <f t="shared" si="34"/>
        <v>Yes</v>
      </c>
    </row>
    <row r="2222" spans="1:18" x14ac:dyDescent="0.25">
      <c r="A2222" t="s">
        <v>20952</v>
      </c>
      <c r="B2222" t="s">
        <v>41</v>
      </c>
      <c r="C2222" t="s">
        <v>34</v>
      </c>
      <c r="D2222" s="11">
        <v>1983</v>
      </c>
      <c r="E2222" t="s">
        <v>20834</v>
      </c>
      <c r="F2222">
        <v>5.9</v>
      </c>
      <c r="G2222">
        <v>8200</v>
      </c>
      <c r="H2222" t="s">
        <v>20951</v>
      </c>
      <c r="I2222" t="s">
        <v>10091</v>
      </c>
      <c r="J2222" t="s">
        <v>6083</v>
      </c>
      <c r="K2222" t="s">
        <v>7</v>
      </c>
      <c r="L2222" s="7">
        <v>6500000</v>
      </c>
      <c r="M2222" s="7">
        <v>6486797</v>
      </c>
      <c r="N2222" t="s">
        <v>20950</v>
      </c>
      <c r="O2222">
        <v>103</v>
      </c>
      <c r="P2222" s="8">
        <f>_xlfn.XLOOKUP(D2222,Consumer_Price_Index!A:A,Consumer_Price_Index!B:B)</f>
        <v>99.6</v>
      </c>
      <c r="Q2222" s="13">
        <f>IF(ISNUMBER(M2222), M2222*(Consumer_Price_Index!$B$45/(_xlfn.XLOOKUP('Working Data'!D414,Consumer_Price_Index!A:A,Consumer_Price_Index!B:B))), "Missing")</f>
        <v>8235529.3579166662</v>
      </c>
      <c r="R2222" t="str">
        <f t="shared" si="34"/>
        <v>Yes</v>
      </c>
    </row>
    <row r="2223" spans="1:18" x14ac:dyDescent="0.25">
      <c r="A2223" t="s">
        <v>13123</v>
      </c>
      <c r="B2223" t="s">
        <v>41</v>
      </c>
      <c r="C2223" t="s">
        <v>24</v>
      </c>
      <c r="D2223" s="11">
        <v>1998</v>
      </c>
      <c r="E2223" t="s">
        <v>13122</v>
      </c>
      <c r="F2223">
        <v>5.9</v>
      </c>
      <c r="G2223">
        <v>6400</v>
      </c>
      <c r="H2223" t="s">
        <v>2160</v>
      </c>
      <c r="I2223" t="s">
        <v>2160</v>
      </c>
      <c r="J2223" t="s">
        <v>13121</v>
      </c>
      <c r="K2223" t="s">
        <v>7</v>
      </c>
      <c r="L2223" s="7">
        <v>4500000</v>
      </c>
      <c r="M2223" s="7">
        <v>23261485</v>
      </c>
      <c r="N2223" t="s">
        <v>666</v>
      </c>
      <c r="O2223">
        <v>104</v>
      </c>
      <c r="P2223" s="8">
        <f>_xlfn.XLOOKUP(D2223,Consumer_Price_Index!A:A,Consumer_Price_Index!B:B)</f>
        <v>163</v>
      </c>
      <c r="Q2223" s="13">
        <f>IF(ISNUMBER(M2223), M2223*(Consumer_Price_Index!$B$45/(_xlfn.XLOOKUP('Working Data'!D3383,Consumer_Price_Index!A:A,Consumer_Price_Index!B:B))), "Missing")</f>
        <v>59913562.802197799</v>
      </c>
      <c r="R2223" t="str">
        <f t="shared" si="34"/>
        <v>Yes</v>
      </c>
    </row>
    <row r="2224" spans="1:18" x14ac:dyDescent="0.25">
      <c r="A2224" t="s">
        <v>5610</v>
      </c>
      <c r="B2224" t="s">
        <v>68</v>
      </c>
      <c r="C2224" t="s">
        <v>5</v>
      </c>
      <c r="D2224" s="11">
        <v>2012</v>
      </c>
      <c r="E2224" t="s">
        <v>5609</v>
      </c>
      <c r="F2224">
        <v>5.9</v>
      </c>
      <c r="G2224">
        <v>58000</v>
      </c>
      <c r="H2224" t="s">
        <v>5608</v>
      </c>
      <c r="I2224" t="s">
        <v>4126</v>
      </c>
      <c r="J2224" t="s">
        <v>5607</v>
      </c>
      <c r="K2224" t="s">
        <v>7</v>
      </c>
      <c r="L2224" s="7">
        <v>14000000</v>
      </c>
      <c r="M2224" s="7">
        <v>85446075</v>
      </c>
      <c r="N2224" t="s">
        <v>5606</v>
      </c>
      <c r="O2224">
        <v>92</v>
      </c>
      <c r="P2224" s="8">
        <f>_xlfn.XLOOKUP(D2224,Consumer_Price_Index!A:A,Consumer_Price_Index!B:B)</f>
        <v>229.6</v>
      </c>
      <c r="Q2224" s="13">
        <f>IF(ISNUMBER(M2224), M2224*(Consumer_Price_Index!$B$45/(_xlfn.XLOOKUP('Working Data'!D6156,Consumer_Price_Index!A:A,Consumer_Price_Index!B:B))), "Missing")</f>
        <v>108480912.71875</v>
      </c>
      <c r="R2224" t="str">
        <f t="shared" si="34"/>
        <v>Yes</v>
      </c>
    </row>
    <row r="2225" spans="1:18" x14ac:dyDescent="0.25">
      <c r="A2225" t="s">
        <v>9955</v>
      </c>
      <c r="B2225" t="s">
        <v>101</v>
      </c>
      <c r="C2225" t="s">
        <v>24</v>
      </c>
      <c r="D2225" s="11">
        <v>2004</v>
      </c>
      <c r="E2225" t="s">
        <v>9763</v>
      </c>
      <c r="F2225">
        <v>5.9</v>
      </c>
      <c r="G2225">
        <v>38000</v>
      </c>
      <c r="H2225" t="s">
        <v>9954</v>
      </c>
      <c r="I2225" t="s">
        <v>9953</v>
      </c>
      <c r="J2225" t="s">
        <v>9952</v>
      </c>
      <c r="K2225" t="s">
        <v>7</v>
      </c>
      <c r="L2225" s="7">
        <v>22000000</v>
      </c>
      <c r="M2225" s="7">
        <v>37666766</v>
      </c>
      <c r="N2225" t="s">
        <v>8240</v>
      </c>
      <c r="O2225">
        <v>111</v>
      </c>
      <c r="P2225" s="8">
        <f>_xlfn.XLOOKUP(D2225,Consumer_Price_Index!A:A,Consumer_Price_Index!B:B)</f>
        <v>188.9</v>
      </c>
      <c r="Q2225" s="13">
        <f>IF(ISNUMBER(M2225), M2225*(Consumer_Price_Index!$B$45/(_xlfn.XLOOKUP('Working Data'!D4543,Consumer_Price_Index!A:A,Consumer_Price_Index!B:B))), "Missing")</f>
        <v>106664159.85315986</v>
      </c>
      <c r="R2225" t="str">
        <f t="shared" si="34"/>
        <v>Yes</v>
      </c>
    </row>
    <row r="2226" spans="1:18" x14ac:dyDescent="0.25">
      <c r="A2226" t="s">
        <v>519</v>
      </c>
      <c r="B2226" t="s">
        <v>41</v>
      </c>
      <c r="C2226" t="s">
        <v>438</v>
      </c>
      <c r="D2226" s="11">
        <v>2019</v>
      </c>
      <c r="E2226" t="s">
        <v>518</v>
      </c>
      <c r="F2226">
        <v>5.9</v>
      </c>
      <c r="G2226">
        <v>24000</v>
      </c>
      <c r="H2226" t="s">
        <v>517</v>
      </c>
      <c r="I2226" t="s">
        <v>516</v>
      </c>
      <c r="J2226" t="s">
        <v>515</v>
      </c>
      <c r="K2226" t="s">
        <v>7</v>
      </c>
      <c r="L2226" s="7">
        <v>6000000</v>
      </c>
      <c r="M2226" s="7">
        <v>21150265</v>
      </c>
      <c r="N2226" t="s">
        <v>514</v>
      </c>
      <c r="O2226">
        <v>92</v>
      </c>
      <c r="P2226" s="8">
        <f>_xlfn.XLOOKUP(D2226,Consumer_Price_Index!A:A,Consumer_Price_Index!B:B)</f>
        <v>255.7</v>
      </c>
      <c r="Q2226" s="13">
        <f>IF(ISNUMBER(M2226), M2226*(Consumer_Price_Index!$B$45/(_xlfn.XLOOKUP('Working Data'!D7574,Consumer_Price_Index!A:A,Consumer_Price_Index!B:B))), "Missing")</f>
        <v>31087726.702846114</v>
      </c>
      <c r="R2226" t="str">
        <f t="shared" si="34"/>
        <v>Yes</v>
      </c>
    </row>
    <row r="2227" spans="1:18" x14ac:dyDescent="0.25">
      <c r="A2227" t="s">
        <v>15140</v>
      </c>
      <c r="B2227" t="s">
        <v>41</v>
      </c>
      <c r="C2227" t="s">
        <v>5</v>
      </c>
      <c r="D2227" s="11">
        <v>1994</v>
      </c>
      <c r="E2227" t="s">
        <v>15042</v>
      </c>
      <c r="F2227">
        <v>5.9</v>
      </c>
      <c r="G2227">
        <v>8500</v>
      </c>
      <c r="H2227" t="s">
        <v>15139</v>
      </c>
      <c r="I2227" t="s">
        <v>15138</v>
      </c>
      <c r="J2227" t="s">
        <v>9232</v>
      </c>
      <c r="K2227" t="s">
        <v>7</v>
      </c>
      <c r="M2227" s="7">
        <v>8647042</v>
      </c>
      <c r="N2227" t="s">
        <v>8102</v>
      </c>
      <c r="O2227">
        <v>109</v>
      </c>
      <c r="P2227" s="8">
        <f>_xlfn.XLOOKUP(D2227,Consumer_Price_Index!A:A,Consumer_Price_Index!B:B)</f>
        <v>148.19999999999999</v>
      </c>
      <c r="Q2227" s="13">
        <f>IF(ISNUMBER(M2227), M2227*(Consumer_Price_Index!$B$45/(_xlfn.XLOOKUP('Working Data'!D2602,Consumer_Price_Index!A:A,Consumer_Price_Index!B:B))), "Missing")</f>
        <v>12709858.646406174</v>
      </c>
      <c r="R2227" t="str">
        <f t="shared" si="34"/>
        <v>No</v>
      </c>
    </row>
    <row r="2228" spans="1:18" x14ac:dyDescent="0.25">
      <c r="A2228" t="s">
        <v>15239</v>
      </c>
      <c r="B2228" t="s">
        <v>41</v>
      </c>
      <c r="C2228" t="s">
        <v>24</v>
      </c>
      <c r="D2228" s="11">
        <v>1994</v>
      </c>
      <c r="E2228" t="s">
        <v>15024</v>
      </c>
      <c r="F2228">
        <v>5.9</v>
      </c>
      <c r="G2228">
        <v>12000</v>
      </c>
      <c r="H2228" t="s">
        <v>10701</v>
      </c>
      <c r="I2228" t="s">
        <v>15238</v>
      </c>
      <c r="J2228" t="s">
        <v>5628</v>
      </c>
      <c r="K2228" t="s">
        <v>7</v>
      </c>
      <c r="L2228" s="7">
        <v>25000000</v>
      </c>
      <c r="M2228" s="7">
        <v>6562513</v>
      </c>
      <c r="N2228" t="s">
        <v>10745</v>
      </c>
      <c r="O2228">
        <v>118</v>
      </c>
      <c r="P2228" s="8">
        <f>_xlfn.XLOOKUP(D2228,Consumer_Price_Index!A:A,Consumer_Price_Index!B:B)</f>
        <v>148.19999999999999</v>
      </c>
      <c r="Q2228" s="13">
        <f>IF(ISNUMBER(M2228), M2228*(Consumer_Price_Index!$B$45/(_xlfn.XLOOKUP('Working Data'!D2570,Consumer_Price_Index!A:A,Consumer_Price_Index!B:B))), "Missing")</f>
        <v>11115051.201222902</v>
      </c>
      <c r="R2228" t="str">
        <f t="shared" si="34"/>
        <v>Yes</v>
      </c>
    </row>
    <row r="2229" spans="1:18" x14ac:dyDescent="0.25">
      <c r="A2229" t="s">
        <v>11018</v>
      </c>
      <c r="B2229" t="s">
        <v>41</v>
      </c>
      <c r="C2229" t="s">
        <v>34</v>
      </c>
      <c r="D2229" s="11">
        <v>1990</v>
      </c>
      <c r="E2229" t="s">
        <v>17428</v>
      </c>
      <c r="F2229">
        <v>5.9</v>
      </c>
      <c r="G2229">
        <v>26000</v>
      </c>
      <c r="H2229" t="s">
        <v>1244</v>
      </c>
      <c r="I2229" t="s">
        <v>5600</v>
      </c>
      <c r="J2229" t="s">
        <v>1244</v>
      </c>
      <c r="K2229" t="s">
        <v>7</v>
      </c>
      <c r="L2229" s="7">
        <v>10000000</v>
      </c>
      <c r="M2229" s="7">
        <v>21633874</v>
      </c>
      <c r="N2229" t="s">
        <v>138</v>
      </c>
      <c r="O2229">
        <v>120</v>
      </c>
      <c r="P2229" s="8">
        <f>_xlfn.XLOOKUP(D2229,Consumer_Price_Index!A:A,Consumer_Price_Index!B:B)</f>
        <v>130.69999999999999</v>
      </c>
      <c r="Q2229" s="13">
        <f>IF(ISNUMBER(M2229), M2229*(Consumer_Price_Index!$B$45/(_xlfn.XLOOKUP('Working Data'!D1744,Consumer_Price_Index!A:A,Consumer_Price_Index!B:B))), "Missing")</f>
        <v>42013010.884639896</v>
      </c>
      <c r="R2229" t="str">
        <f t="shared" si="34"/>
        <v>Yes</v>
      </c>
    </row>
    <row r="2230" spans="1:18" x14ac:dyDescent="0.25">
      <c r="A2230" t="s">
        <v>13127</v>
      </c>
      <c r="B2230" t="s">
        <v>915</v>
      </c>
      <c r="C2230" t="s">
        <v>73</v>
      </c>
      <c r="D2230" s="11">
        <v>1998</v>
      </c>
      <c r="E2230" t="s">
        <v>13006</v>
      </c>
      <c r="F2230">
        <v>5.9</v>
      </c>
      <c r="G2230">
        <v>18000</v>
      </c>
      <c r="H2230" t="s">
        <v>13126</v>
      </c>
      <c r="I2230" t="s">
        <v>13125</v>
      </c>
      <c r="J2230" t="s">
        <v>13124</v>
      </c>
      <c r="K2230" t="s">
        <v>7</v>
      </c>
      <c r="L2230" s="7">
        <v>24000000</v>
      </c>
      <c r="M2230" s="7">
        <v>140894675</v>
      </c>
      <c r="N2230" t="s">
        <v>108</v>
      </c>
      <c r="O2230">
        <v>79</v>
      </c>
      <c r="P2230" s="8">
        <f>_xlfn.XLOOKUP(D2230,Consumer_Price_Index!A:A,Consumer_Price_Index!B:B)</f>
        <v>163</v>
      </c>
      <c r="Q2230" s="13">
        <f>IF(ISNUMBER(M2230), M2230*(Consumer_Price_Index!$B$45/(_xlfn.XLOOKUP('Working Data'!D3382,Consumer_Price_Index!A:A,Consumer_Price_Index!B:B))), "Missing")</f>
        <v>281696899.42585301</v>
      </c>
      <c r="R2230" t="str">
        <f t="shared" si="34"/>
        <v>Yes</v>
      </c>
    </row>
    <row r="2231" spans="1:18" x14ac:dyDescent="0.25">
      <c r="A2231" t="s">
        <v>7989</v>
      </c>
      <c r="B2231" t="s">
        <v>41</v>
      </c>
      <c r="C2231" t="s">
        <v>100</v>
      </c>
      <c r="D2231" s="11">
        <v>2008</v>
      </c>
      <c r="E2231" t="s">
        <v>7782</v>
      </c>
      <c r="F2231">
        <v>5.9</v>
      </c>
      <c r="G2231">
        <v>72000</v>
      </c>
      <c r="H2231" t="s">
        <v>7988</v>
      </c>
      <c r="I2231" t="s">
        <v>7987</v>
      </c>
      <c r="J2231" t="s">
        <v>6780</v>
      </c>
      <c r="K2231" t="s">
        <v>7</v>
      </c>
      <c r="L2231" s="7">
        <v>8000000</v>
      </c>
      <c r="M2231" s="7">
        <v>22818256</v>
      </c>
      <c r="N2231" t="s">
        <v>632</v>
      </c>
      <c r="O2231">
        <v>90</v>
      </c>
      <c r="P2231" s="8">
        <f>_xlfn.XLOOKUP(D2231,Consumer_Price_Index!A:A,Consumer_Price_Index!B:B)</f>
        <v>215.3</v>
      </c>
      <c r="Q2231" s="13">
        <f>IF(ISNUMBER(M2231), M2231*(Consumer_Price_Index!$B$45/(_xlfn.XLOOKUP('Working Data'!D5282,Consumer_Price_Index!A:A,Consumer_Price_Index!B:B))), "Missing")</f>
        <v>27190937.048103247</v>
      </c>
      <c r="R2231" t="str">
        <f t="shared" si="34"/>
        <v>Yes</v>
      </c>
    </row>
    <row r="2232" spans="1:18" x14ac:dyDescent="0.25">
      <c r="A2232" t="s">
        <v>18487</v>
      </c>
      <c r="B2232" t="s">
        <v>41</v>
      </c>
      <c r="C2232" t="s">
        <v>11</v>
      </c>
      <c r="D2232" s="11">
        <v>1988</v>
      </c>
      <c r="E2232" t="s">
        <v>18469</v>
      </c>
      <c r="F2232">
        <v>5.9</v>
      </c>
      <c r="G2232">
        <v>14000</v>
      </c>
      <c r="H2232" t="s">
        <v>18486</v>
      </c>
      <c r="I2232" t="s">
        <v>18485</v>
      </c>
      <c r="J2232" t="s">
        <v>7324</v>
      </c>
      <c r="K2232" t="s">
        <v>7</v>
      </c>
      <c r="M2232" s="7">
        <v>18875011</v>
      </c>
      <c r="N2232" t="s">
        <v>2694</v>
      </c>
      <c r="O2232">
        <v>97</v>
      </c>
      <c r="P2232" s="8">
        <f>_xlfn.XLOOKUP(D2232,Consumer_Price_Index!A:A,Consumer_Price_Index!B:B)</f>
        <v>118.3</v>
      </c>
      <c r="Q2232" s="13">
        <f>IF(ISNUMBER(M2232), M2232*(Consumer_Price_Index!$B$45/(_xlfn.XLOOKUP('Working Data'!D1339,Consumer_Price_Index!A:A,Consumer_Price_Index!B:B))), "Missing")</f>
        <v>33398466.037746806</v>
      </c>
      <c r="R2232" t="str">
        <f t="shared" si="34"/>
        <v>No</v>
      </c>
    </row>
    <row r="2233" spans="1:18" x14ac:dyDescent="0.25">
      <c r="A2233" t="s">
        <v>466</v>
      </c>
      <c r="B2233" t="s">
        <v>68</v>
      </c>
      <c r="C2233" t="s">
        <v>11</v>
      </c>
      <c r="D2233" s="11">
        <v>2019</v>
      </c>
      <c r="E2233" t="s">
        <v>387</v>
      </c>
      <c r="F2233">
        <v>5.9</v>
      </c>
      <c r="G2233">
        <v>6600</v>
      </c>
      <c r="H2233" t="s">
        <v>465</v>
      </c>
      <c r="I2233" t="s">
        <v>464</v>
      </c>
      <c r="J2233" t="s">
        <v>463</v>
      </c>
      <c r="K2233" t="s">
        <v>7</v>
      </c>
      <c r="L2233" s="7">
        <v>9000000</v>
      </c>
      <c r="M2233" s="7">
        <v>6750029</v>
      </c>
      <c r="N2233" t="s">
        <v>462</v>
      </c>
      <c r="O2233">
        <v>100</v>
      </c>
      <c r="P2233" s="8">
        <f>_xlfn.XLOOKUP(D2233,Consumer_Price_Index!A:A,Consumer_Price_Index!B:B)</f>
        <v>255.7</v>
      </c>
      <c r="Q2233" s="13">
        <f>IF(ISNUMBER(M2233), M2233*(Consumer_Price_Index!$B$45/(_xlfn.XLOOKUP('Working Data'!D7585,Consumer_Price_Index!A:A,Consumer_Price_Index!B:B))), "Missing")</f>
        <v>18765819.674270075</v>
      </c>
      <c r="R2233" t="str">
        <f t="shared" si="34"/>
        <v>Yes</v>
      </c>
    </row>
    <row r="2234" spans="1:18" x14ac:dyDescent="0.25">
      <c r="A2234" t="s">
        <v>3027</v>
      </c>
      <c r="B2234" t="s">
        <v>52</v>
      </c>
      <c r="C2234" t="s">
        <v>5</v>
      </c>
      <c r="D2234" s="11">
        <v>2016</v>
      </c>
      <c r="E2234" t="s">
        <v>2186</v>
      </c>
      <c r="F2234">
        <v>5.9</v>
      </c>
      <c r="G2234">
        <v>33000</v>
      </c>
      <c r="H2234" t="s">
        <v>3026</v>
      </c>
      <c r="I2234" t="s">
        <v>3026</v>
      </c>
      <c r="J2234" t="s">
        <v>3025</v>
      </c>
      <c r="K2234" t="s">
        <v>95</v>
      </c>
      <c r="M2234" s="7">
        <v>368372</v>
      </c>
      <c r="N2234" t="s">
        <v>3024</v>
      </c>
      <c r="O2234">
        <v>90</v>
      </c>
      <c r="P2234" s="8">
        <f>_xlfn.XLOOKUP(D2234,Consumer_Price_Index!A:A,Consumer_Price_Index!B:B)</f>
        <v>240</v>
      </c>
      <c r="Q2234" s="13">
        <f>IF(ISNUMBER(M2234), M2234*(Consumer_Price_Index!$B$45/(_xlfn.XLOOKUP('Working Data'!D6977,Consumer_Price_Index!A:A,Consumer_Price_Index!B:B))), "Missing")</f>
        <v>1043150.0780669145</v>
      </c>
      <c r="R2234" t="str">
        <f t="shared" si="34"/>
        <v>No</v>
      </c>
    </row>
    <row r="2235" spans="1:18" x14ac:dyDescent="0.25">
      <c r="A2235" t="s">
        <v>11917</v>
      </c>
      <c r="B2235" t="s">
        <v>41</v>
      </c>
      <c r="C2235" t="s">
        <v>87</v>
      </c>
      <c r="D2235" s="11">
        <v>2000</v>
      </c>
      <c r="E2235" t="s">
        <v>11916</v>
      </c>
      <c r="F2235">
        <v>5.9</v>
      </c>
      <c r="G2235">
        <v>9100</v>
      </c>
      <c r="H2235" t="s">
        <v>2247</v>
      </c>
      <c r="I2235" t="s">
        <v>11915</v>
      </c>
      <c r="J2235" t="s">
        <v>11914</v>
      </c>
      <c r="K2235" t="s">
        <v>7</v>
      </c>
      <c r="L2235" s="7">
        <v>16000000</v>
      </c>
      <c r="M2235" s="7">
        <v>321279</v>
      </c>
      <c r="N2235" t="s">
        <v>1794</v>
      </c>
      <c r="O2235">
        <v>114</v>
      </c>
      <c r="P2235" s="8">
        <f>_xlfn.XLOOKUP(D2235,Consumer_Price_Index!A:A,Consumer_Price_Index!B:B)</f>
        <v>172.2</v>
      </c>
      <c r="Q2235" s="13">
        <f>IF(ISNUMBER(M2235), M2235*(Consumer_Price_Index!$B$45/(_xlfn.XLOOKUP('Working Data'!D3804,Consumer_Price_Index!A:A,Consumer_Price_Index!B:B))), "Missing")</f>
        <v>532031.03967391304</v>
      </c>
      <c r="R2235" t="str">
        <f t="shared" si="34"/>
        <v>Yes</v>
      </c>
    </row>
    <row r="2236" spans="1:18" x14ac:dyDescent="0.25">
      <c r="A2236" t="s">
        <v>19352</v>
      </c>
      <c r="B2236" t="s">
        <v>41</v>
      </c>
      <c r="C2236" t="s">
        <v>24</v>
      </c>
      <c r="D2236" s="11">
        <v>1986</v>
      </c>
      <c r="E2236" t="s">
        <v>19288</v>
      </c>
      <c r="F2236">
        <v>5.9</v>
      </c>
      <c r="G2236">
        <v>783</v>
      </c>
      <c r="H2236" t="s">
        <v>11919</v>
      </c>
      <c r="I2236" t="s">
        <v>14140</v>
      </c>
      <c r="J2236" t="s">
        <v>19351</v>
      </c>
      <c r="K2236" t="s">
        <v>7</v>
      </c>
      <c r="N2236" t="s">
        <v>108</v>
      </c>
      <c r="O2236">
        <v>88</v>
      </c>
      <c r="P2236" s="8">
        <f>_xlfn.XLOOKUP(D2236,Consumer_Price_Index!A:A,Consumer_Price_Index!B:B)</f>
        <v>109.6</v>
      </c>
      <c r="Q2236" s="13" t="str">
        <f>IF(ISNUMBER(M2236), M2236*(Consumer_Price_Index!$B$45/(_xlfn.XLOOKUP('Working Data'!D1011,Consumer_Price_Index!A:A,Consumer_Price_Index!B:B))), "Missing")</f>
        <v>Missing</v>
      </c>
      <c r="R2236" t="str">
        <f t="shared" si="34"/>
        <v>No</v>
      </c>
    </row>
    <row r="2237" spans="1:18" x14ac:dyDescent="0.25">
      <c r="A2237" t="s">
        <v>7683</v>
      </c>
      <c r="B2237" t="s">
        <v>68</v>
      </c>
      <c r="C2237" t="s">
        <v>87</v>
      </c>
      <c r="D2237" s="11">
        <v>2008</v>
      </c>
      <c r="E2237" t="s">
        <v>7682</v>
      </c>
      <c r="F2237">
        <v>5.9</v>
      </c>
      <c r="G2237">
        <v>89000</v>
      </c>
      <c r="H2237" t="s">
        <v>7681</v>
      </c>
      <c r="I2237" t="s">
        <v>7680</v>
      </c>
      <c r="J2237" t="s">
        <v>7679</v>
      </c>
      <c r="K2237" t="s">
        <v>7</v>
      </c>
      <c r="L2237" s="7">
        <v>30000000</v>
      </c>
      <c r="M2237" s="7">
        <v>69363381</v>
      </c>
      <c r="N2237" t="s">
        <v>890</v>
      </c>
      <c r="O2237">
        <v>104</v>
      </c>
      <c r="P2237" s="8">
        <f>_xlfn.XLOOKUP(D2237,Consumer_Price_Index!A:A,Consumer_Price_Index!B:B)</f>
        <v>215.3</v>
      </c>
      <c r="Q2237" s="13">
        <f>IF(ISNUMBER(M2237), M2237*(Consumer_Price_Index!$B$45/(_xlfn.XLOOKUP('Working Data'!D5401,Consumer_Price_Index!A:A,Consumer_Price_Index!B:B))), "Missing")</f>
        <v>89290334.561470225</v>
      </c>
      <c r="R2237" t="str">
        <f t="shared" si="34"/>
        <v>Yes</v>
      </c>
    </row>
    <row r="2238" spans="1:18" x14ac:dyDescent="0.25">
      <c r="A2238" t="s">
        <v>15404</v>
      </c>
      <c r="B2238" t="s">
        <v>41</v>
      </c>
      <c r="C2238" t="s">
        <v>34</v>
      </c>
      <c r="D2238" s="11">
        <v>1994</v>
      </c>
      <c r="E2238" t="s">
        <v>15108</v>
      </c>
      <c r="F2238">
        <v>5.9</v>
      </c>
      <c r="G2238">
        <v>57000</v>
      </c>
      <c r="H2238" t="s">
        <v>7066</v>
      </c>
      <c r="I2238" t="s">
        <v>15403</v>
      </c>
      <c r="J2238" t="s">
        <v>5498</v>
      </c>
      <c r="K2238" t="s">
        <v>7</v>
      </c>
      <c r="L2238" s="7">
        <v>27000000</v>
      </c>
      <c r="M2238" s="7">
        <v>101646581</v>
      </c>
      <c r="N2238" t="s">
        <v>12948</v>
      </c>
      <c r="O2238">
        <v>99</v>
      </c>
      <c r="P2238" s="8">
        <f>_xlfn.XLOOKUP(D2238,Consumer_Price_Index!A:A,Consumer_Price_Index!B:B)</f>
        <v>148.19999999999999</v>
      </c>
      <c r="Q2238" s="13">
        <f>IF(ISNUMBER(M2238), M2238*(Consumer_Price_Index!$B$45/(_xlfn.XLOOKUP('Working Data'!D2508,Consumer_Price_Index!A:A,Consumer_Price_Index!B:B))), "Missing")</f>
        <v>137713264.69853267</v>
      </c>
      <c r="R2238" t="str">
        <f t="shared" si="34"/>
        <v>Yes</v>
      </c>
    </row>
    <row r="2239" spans="1:18" x14ac:dyDescent="0.25">
      <c r="A2239" t="s">
        <v>5476</v>
      </c>
      <c r="B2239" t="s">
        <v>41</v>
      </c>
      <c r="C2239" t="s">
        <v>11</v>
      </c>
      <c r="D2239" s="11">
        <v>2012</v>
      </c>
      <c r="E2239" t="s">
        <v>5475</v>
      </c>
      <c r="F2239">
        <v>5.9</v>
      </c>
      <c r="G2239">
        <v>28000</v>
      </c>
      <c r="H2239" t="s">
        <v>2250</v>
      </c>
      <c r="I2239" t="s">
        <v>2250</v>
      </c>
      <c r="J2239" t="s">
        <v>2678</v>
      </c>
      <c r="K2239" t="s">
        <v>7</v>
      </c>
      <c r="M2239" s="7">
        <v>2801166</v>
      </c>
      <c r="N2239" t="s">
        <v>5474</v>
      </c>
      <c r="O2239">
        <v>112</v>
      </c>
      <c r="P2239" s="8">
        <f>_xlfn.XLOOKUP(D2239,Consumer_Price_Index!A:A,Consumer_Price_Index!B:B)</f>
        <v>229.6</v>
      </c>
      <c r="Q2239" s="13">
        <f>IF(ISNUMBER(M2239), M2239*(Consumer_Price_Index!$B$45/(_xlfn.XLOOKUP('Working Data'!D6194,Consumer_Price_Index!A:A,Consumer_Price_Index!B:B))), "Missing")</f>
        <v>5123140.9375750301</v>
      </c>
      <c r="R2239" t="str">
        <f t="shared" si="34"/>
        <v>No</v>
      </c>
    </row>
    <row r="2240" spans="1:18" x14ac:dyDescent="0.25">
      <c r="A2240" t="s">
        <v>18194</v>
      </c>
      <c r="B2240" t="s">
        <v>41</v>
      </c>
      <c r="C2240" t="s">
        <v>11</v>
      </c>
      <c r="D2240" s="11">
        <v>1988</v>
      </c>
      <c r="E2240" t="s">
        <v>18193</v>
      </c>
      <c r="F2240">
        <v>5.9</v>
      </c>
      <c r="G2240">
        <v>2000</v>
      </c>
      <c r="H2240" t="s">
        <v>17594</v>
      </c>
      <c r="I2240" t="s">
        <v>10265</v>
      </c>
      <c r="J2240" t="s">
        <v>16866</v>
      </c>
      <c r="K2240" t="s">
        <v>265</v>
      </c>
      <c r="L2240" s="7">
        <v>5000000</v>
      </c>
      <c r="M2240" s="7">
        <v>429028</v>
      </c>
      <c r="N2240" t="s">
        <v>17300</v>
      </c>
      <c r="O2240">
        <v>90</v>
      </c>
      <c r="P2240" s="8">
        <f>_xlfn.XLOOKUP(D2240,Consumer_Price_Index!A:A,Consumer_Price_Index!B:B)</f>
        <v>118.3</v>
      </c>
      <c r="Q2240" s="13">
        <f>IF(ISNUMBER(M2240), M2240*(Consumer_Price_Index!$B$45/(_xlfn.XLOOKUP('Working Data'!D1435,Consumer_Price_Index!A:A,Consumer_Price_Index!B:B))), "Missing")</f>
        <v>710461.0413043478</v>
      </c>
      <c r="R2240" t="str">
        <f t="shared" si="34"/>
        <v>Yes</v>
      </c>
    </row>
    <row r="2241" spans="1:18" x14ac:dyDescent="0.25">
      <c r="A2241" t="s">
        <v>15190</v>
      </c>
      <c r="B2241" t="s">
        <v>68</v>
      </c>
      <c r="C2241" t="s">
        <v>100</v>
      </c>
      <c r="D2241" s="11">
        <v>1994</v>
      </c>
      <c r="E2241" t="s">
        <v>15003</v>
      </c>
      <c r="F2241">
        <v>5.9</v>
      </c>
      <c r="G2241">
        <v>13000</v>
      </c>
      <c r="H2241" t="s">
        <v>7162</v>
      </c>
      <c r="I2241" t="s">
        <v>7162</v>
      </c>
      <c r="J2241" t="s">
        <v>1848</v>
      </c>
      <c r="K2241" t="s">
        <v>7</v>
      </c>
      <c r="M2241" s="7">
        <v>6017509</v>
      </c>
      <c r="N2241" t="s">
        <v>13944</v>
      </c>
      <c r="O2241">
        <v>111</v>
      </c>
      <c r="P2241" s="8">
        <f>_xlfn.XLOOKUP(D2241,Consumer_Price_Index!A:A,Consumer_Price_Index!B:B)</f>
        <v>148.19999999999999</v>
      </c>
      <c r="Q2241" s="13">
        <f>IF(ISNUMBER(M2241), M2241*(Consumer_Price_Index!$B$45/(_xlfn.XLOOKUP('Working Data'!D2585,Consumer_Price_Index!A:A,Consumer_Price_Index!B:B))), "Missing")</f>
        <v>19000362.614507772</v>
      </c>
      <c r="R2241" t="str">
        <f t="shared" si="34"/>
        <v>No</v>
      </c>
    </row>
    <row r="2242" spans="1:18" x14ac:dyDescent="0.25">
      <c r="A2242" t="s">
        <v>8242</v>
      </c>
      <c r="B2242" t="s">
        <v>68</v>
      </c>
      <c r="C2242" t="s">
        <v>24</v>
      </c>
      <c r="D2242" s="11">
        <v>2007</v>
      </c>
      <c r="E2242" t="s">
        <v>8241</v>
      </c>
      <c r="F2242">
        <v>5.9</v>
      </c>
      <c r="G2242">
        <v>12000</v>
      </c>
      <c r="H2242" t="s">
        <v>482</v>
      </c>
      <c r="I2242" t="s">
        <v>482</v>
      </c>
      <c r="J2242" t="s">
        <v>482</v>
      </c>
      <c r="K2242" t="s">
        <v>7</v>
      </c>
      <c r="L2242" s="7">
        <v>15000000</v>
      </c>
      <c r="M2242" s="7">
        <v>55862886</v>
      </c>
      <c r="N2242" t="s">
        <v>8240</v>
      </c>
      <c r="O2242">
        <v>113</v>
      </c>
      <c r="P2242" s="8">
        <f>_xlfn.XLOOKUP(D2242,Consumer_Price_Index!A:A,Consumer_Price_Index!B:B)</f>
        <v>207.3</v>
      </c>
      <c r="Q2242" s="13">
        <f>IF(ISNUMBER(M2242), M2242*(Consumer_Price_Index!$B$45/(_xlfn.XLOOKUP('Working Data'!D5190,Consumer_Price_Index!A:A,Consumer_Price_Index!B:B))), "Missing")</f>
        <v>102169395.94357742</v>
      </c>
      <c r="R2242" t="str">
        <f t="shared" si="34"/>
        <v>Yes</v>
      </c>
    </row>
    <row r="2243" spans="1:18" x14ac:dyDescent="0.25">
      <c r="A2243" t="s">
        <v>11026</v>
      </c>
      <c r="B2243" t="s">
        <v>68</v>
      </c>
      <c r="C2243" t="s">
        <v>34</v>
      </c>
      <c r="D2243" s="11">
        <v>2002</v>
      </c>
      <c r="E2243" t="s">
        <v>11025</v>
      </c>
      <c r="F2243">
        <v>5.9</v>
      </c>
      <c r="G2243">
        <v>34000</v>
      </c>
      <c r="H2243" t="s">
        <v>1314</v>
      </c>
      <c r="I2243" t="s">
        <v>5195</v>
      </c>
      <c r="J2243" t="s">
        <v>11024</v>
      </c>
      <c r="K2243" t="s">
        <v>7</v>
      </c>
      <c r="L2243" s="7">
        <v>25000000</v>
      </c>
      <c r="M2243" s="7">
        <v>41604473</v>
      </c>
      <c r="N2243" t="s">
        <v>103</v>
      </c>
      <c r="O2243">
        <v>86</v>
      </c>
      <c r="P2243" s="8">
        <f>_xlfn.XLOOKUP(D2243,Consumer_Price_Index!A:A,Consumer_Price_Index!B:B)</f>
        <v>179.9</v>
      </c>
      <c r="Q2243" s="13">
        <f>IF(ISNUMBER(M2243), M2243*(Consumer_Price_Index!$B$45/(_xlfn.XLOOKUP('Working Data'!D4145,Consumer_Price_Index!A:A,Consumer_Price_Index!B:B))), "Missing")</f>
        <v>76091734.23229292</v>
      </c>
      <c r="R2243" t="str">
        <f t="shared" ref="R2243:R2306" si="35">IF(AND(ISNUMBER(L2243), L2243&gt;0, ISNUMBER(M2243), M2243&gt;0), "Yes", "No")</f>
        <v>Yes</v>
      </c>
    </row>
    <row r="2244" spans="1:18" x14ac:dyDescent="0.25">
      <c r="A2244" t="s">
        <v>19518</v>
      </c>
      <c r="B2244" t="s">
        <v>41</v>
      </c>
      <c r="C2244" t="s">
        <v>24</v>
      </c>
      <c r="D2244" s="11">
        <v>1986</v>
      </c>
      <c r="E2244" t="s">
        <v>19517</v>
      </c>
      <c r="F2244">
        <v>5.9</v>
      </c>
      <c r="G2244">
        <v>5100</v>
      </c>
      <c r="H2244" t="s">
        <v>1805</v>
      </c>
      <c r="I2244" t="s">
        <v>19516</v>
      </c>
      <c r="J2244" t="s">
        <v>19515</v>
      </c>
      <c r="K2244" t="s">
        <v>7</v>
      </c>
      <c r="L2244" s="7">
        <v>3300000</v>
      </c>
      <c r="M2244" s="7">
        <v>4941117</v>
      </c>
      <c r="N2244" t="s">
        <v>17568</v>
      </c>
      <c r="O2244">
        <v>93</v>
      </c>
      <c r="P2244" s="8">
        <f>_xlfn.XLOOKUP(D2244,Consumer_Price_Index!A:A,Consumer_Price_Index!B:B)</f>
        <v>109.6</v>
      </c>
      <c r="Q2244" s="13">
        <f>IF(ISNUMBER(M2244), M2244*(Consumer_Price_Index!$B$45/(_xlfn.XLOOKUP('Working Data'!D957,Consumer_Price_Index!A:A,Consumer_Price_Index!B:B))), "Missing")</f>
        <v>18271339.197815534</v>
      </c>
      <c r="R2244" t="str">
        <f t="shared" si="35"/>
        <v>Yes</v>
      </c>
    </row>
    <row r="2245" spans="1:18" x14ac:dyDescent="0.25">
      <c r="A2245" t="s">
        <v>12189</v>
      </c>
      <c r="B2245" t="s">
        <v>68</v>
      </c>
      <c r="C2245" t="s">
        <v>34</v>
      </c>
      <c r="D2245" s="11">
        <v>2000</v>
      </c>
      <c r="E2245" t="s">
        <v>12071</v>
      </c>
      <c r="F2245">
        <v>5.9</v>
      </c>
      <c r="G2245">
        <v>60000</v>
      </c>
      <c r="H2245" t="s">
        <v>2487</v>
      </c>
      <c r="I2245" t="s">
        <v>12188</v>
      </c>
      <c r="J2245" t="s">
        <v>12187</v>
      </c>
      <c r="K2245" t="s">
        <v>7</v>
      </c>
      <c r="L2245" s="7">
        <v>75000000</v>
      </c>
      <c r="M2245" s="7">
        <v>215663859</v>
      </c>
      <c r="N2245" t="s">
        <v>114</v>
      </c>
      <c r="O2245">
        <v>124</v>
      </c>
      <c r="P2245" s="8">
        <f>_xlfn.XLOOKUP(D2245,Consumer_Price_Index!A:A,Consumer_Price_Index!B:B)</f>
        <v>172.2</v>
      </c>
      <c r="Q2245" s="13">
        <f>IF(ISNUMBER(M2245), M2245*(Consumer_Price_Index!$B$45/(_xlfn.XLOOKUP('Working Data'!D3719,Consumer_Price_Index!A:A,Consumer_Price_Index!B:B))), "Missing")</f>
        <v>286205478.38545293</v>
      </c>
      <c r="R2245" t="str">
        <f t="shared" si="35"/>
        <v>Yes</v>
      </c>
    </row>
    <row r="2246" spans="1:18" x14ac:dyDescent="0.25">
      <c r="A2246" t="s">
        <v>18408</v>
      </c>
      <c r="B2246" t="s">
        <v>101</v>
      </c>
      <c r="C2246" t="s">
        <v>24</v>
      </c>
      <c r="D2246" s="11">
        <v>1988</v>
      </c>
      <c r="E2246" t="s">
        <v>18176</v>
      </c>
      <c r="F2246">
        <v>5.9</v>
      </c>
      <c r="G2246">
        <v>9300</v>
      </c>
      <c r="H2246" t="s">
        <v>13880</v>
      </c>
      <c r="I2246" t="s">
        <v>7931</v>
      </c>
      <c r="J2246" t="s">
        <v>18407</v>
      </c>
      <c r="K2246" t="s">
        <v>7</v>
      </c>
      <c r="M2246" s="7">
        <v>13664060</v>
      </c>
      <c r="N2246" t="s">
        <v>114</v>
      </c>
      <c r="O2246">
        <v>98</v>
      </c>
      <c r="P2246" s="8">
        <f>_xlfn.XLOOKUP(D2246,Consumer_Price_Index!A:A,Consumer_Price_Index!B:B)</f>
        <v>118.3</v>
      </c>
      <c r="Q2246" s="13">
        <f>IF(ISNUMBER(M2246), M2246*(Consumer_Price_Index!$B$45/(_xlfn.XLOOKUP('Working Data'!D1365,Consumer_Price_Index!A:A,Consumer_Price_Index!B:B))), "Missing")</f>
        <v>23143074.38576987</v>
      </c>
      <c r="R2246" t="str">
        <f t="shared" si="35"/>
        <v>No</v>
      </c>
    </row>
    <row r="2247" spans="1:18" x14ac:dyDescent="0.25">
      <c r="A2247" t="s">
        <v>19361</v>
      </c>
      <c r="B2247" t="s">
        <v>68</v>
      </c>
      <c r="C2247" t="s">
        <v>11</v>
      </c>
      <c r="D2247" s="11">
        <v>1986</v>
      </c>
      <c r="E2247" t="s">
        <v>19360</v>
      </c>
      <c r="F2247">
        <v>5.9</v>
      </c>
      <c r="G2247">
        <v>906</v>
      </c>
      <c r="H2247" t="s">
        <v>19359</v>
      </c>
      <c r="I2247" t="s">
        <v>18700</v>
      </c>
      <c r="J2247" t="s">
        <v>15079</v>
      </c>
      <c r="K2247" t="s">
        <v>7</v>
      </c>
      <c r="L2247" s="7">
        <v>10000000</v>
      </c>
      <c r="M2247" s="7">
        <v>4743287</v>
      </c>
      <c r="N2247" t="s">
        <v>19358</v>
      </c>
      <c r="O2247">
        <v>88</v>
      </c>
      <c r="P2247" s="8">
        <f>_xlfn.XLOOKUP(D2247,Consumer_Price_Index!A:A,Consumer_Price_Index!B:B)</f>
        <v>109.6</v>
      </c>
      <c r="Q2247" s="13">
        <f>IF(ISNUMBER(M2247), M2247*(Consumer_Price_Index!$B$45/(_xlfn.XLOOKUP('Working Data'!D1009,Consumer_Price_Index!A:A,Consumer_Price_Index!B:B))), "Missing")</f>
        <v>7169045.3814484132</v>
      </c>
      <c r="R2247" t="str">
        <f t="shared" si="35"/>
        <v>Yes</v>
      </c>
    </row>
    <row r="2248" spans="1:18" x14ac:dyDescent="0.25">
      <c r="A2248" t="s">
        <v>17437</v>
      </c>
      <c r="B2248" t="s">
        <v>68</v>
      </c>
      <c r="C2248" t="s">
        <v>24</v>
      </c>
      <c r="D2248" s="11">
        <v>1990</v>
      </c>
      <c r="E2248" t="s">
        <v>17227</v>
      </c>
      <c r="F2248">
        <v>5.9</v>
      </c>
      <c r="G2248">
        <v>5000</v>
      </c>
      <c r="H2248" t="s">
        <v>13087</v>
      </c>
      <c r="I2248" t="s">
        <v>8192</v>
      </c>
      <c r="J2248" t="s">
        <v>5538</v>
      </c>
      <c r="K2248" t="s">
        <v>265</v>
      </c>
      <c r="M2248" s="7">
        <v>3989297</v>
      </c>
      <c r="N2248" t="s">
        <v>15473</v>
      </c>
      <c r="O2248">
        <v>95</v>
      </c>
      <c r="P2248" s="8">
        <f>_xlfn.XLOOKUP(D2248,Consumer_Price_Index!A:A,Consumer_Price_Index!B:B)</f>
        <v>130.69999999999999</v>
      </c>
      <c r="Q2248" s="13">
        <f>IF(ISNUMBER(M2248), M2248*(Consumer_Price_Index!$B$45/(_xlfn.XLOOKUP('Working Data'!D1739,Consumer_Price_Index!A:A,Consumer_Price_Index!B:B))), "Missing")</f>
        <v>5294158.5187282227</v>
      </c>
      <c r="R2248" t="str">
        <f t="shared" si="35"/>
        <v>No</v>
      </c>
    </row>
    <row r="2249" spans="1:18" x14ac:dyDescent="0.25">
      <c r="A2249" t="s">
        <v>17951</v>
      </c>
      <c r="B2249" t="s">
        <v>68</v>
      </c>
      <c r="C2249" t="s">
        <v>24</v>
      </c>
      <c r="D2249" s="11">
        <v>1989</v>
      </c>
      <c r="E2249" t="s">
        <v>17928</v>
      </c>
      <c r="F2249">
        <v>5.9</v>
      </c>
      <c r="G2249">
        <v>15000</v>
      </c>
      <c r="H2249" t="s">
        <v>15351</v>
      </c>
      <c r="I2249" t="s">
        <v>8596</v>
      </c>
      <c r="J2249" t="s">
        <v>14733</v>
      </c>
      <c r="K2249" t="s">
        <v>7</v>
      </c>
      <c r="M2249" s="7">
        <v>10982364</v>
      </c>
      <c r="N2249" t="s">
        <v>2694</v>
      </c>
      <c r="O2249">
        <v>94</v>
      </c>
      <c r="P2249" s="8">
        <f>_xlfn.XLOOKUP(D2249,Consumer_Price_Index!A:A,Consumer_Price_Index!B:B)</f>
        <v>124</v>
      </c>
      <c r="Q2249" s="13">
        <f>IF(ISNUMBER(M2249), M2249*(Consumer_Price_Index!$B$45/(_xlfn.XLOOKUP('Working Data'!D1549,Consumer_Price_Index!A:A,Consumer_Price_Index!B:B))), "Missing")</f>
        <v>15542621.044124477</v>
      </c>
      <c r="R2249" t="str">
        <f t="shared" si="35"/>
        <v>No</v>
      </c>
    </row>
    <row r="2250" spans="1:18" x14ac:dyDescent="0.25">
      <c r="A2250" t="s">
        <v>13095</v>
      </c>
      <c r="B2250" t="s">
        <v>101</v>
      </c>
      <c r="C2250" t="s">
        <v>24</v>
      </c>
      <c r="D2250" s="11">
        <v>1998</v>
      </c>
      <c r="E2250" t="s">
        <v>13094</v>
      </c>
      <c r="F2250">
        <v>5.9</v>
      </c>
      <c r="G2250">
        <v>3900</v>
      </c>
      <c r="H2250" t="s">
        <v>953</v>
      </c>
      <c r="I2250" t="s">
        <v>953</v>
      </c>
      <c r="J2250" t="s">
        <v>13093</v>
      </c>
      <c r="K2250" t="s">
        <v>7</v>
      </c>
      <c r="L2250" s="7">
        <v>6000000</v>
      </c>
      <c r="M2250" s="7">
        <v>282175</v>
      </c>
      <c r="N2250" t="s">
        <v>3464</v>
      </c>
      <c r="O2250">
        <v>88</v>
      </c>
      <c r="P2250" s="8">
        <f>_xlfn.XLOOKUP(D2250,Consumer_Price_Index!A:A,Consumer_Price_Index!B:B)</f>
        <v>163</v>
      </c>
      <c r="Q2250" s="13">
        <f>IF(ISNUMBER(M2250), M2250*(Consumer_Price_Index!$B$45/(_xlfn.XLOOKUP('Working Data'!D3392,Consumer_Price_Index!A:A,Consumer_Price_Index!B:B))), "Missing")</f>
        <v>467275.66576086957</v>
      </c>
      <c r="R2250" t="str">
        <f t="shared" si="35"/>
        <v>Yes</v>
      </c>
    </row>
    <row r="2251" spans="1:18" x14ac:dyDescent="0.25">
      <c r="A2251" t="s">
        <v>14804</v>
      </c>
      <c r="B2251" t="s">
        <v>41</v>
      </c>
      <c r="C2251" t="s">
        <v>34</v>
      </c>
      <c r="D2251" s="11">
        <v>1995</v>
      </c>
      <c r="E2251" t="s">
        <v>14581</v>
      </c>
      <c r="F2251">
        <v>5.9</v>
      </c>
      <c r="G2251">
        <v>6600</v>
      </c>
      <c r="H2251" t="s">
        <v>5664</v>
      </c>
      <c r="I2251" t="s">
        <v>5611</v>
      </c>
      <c r="J2251" t="s">
        <v>1771</v>
      </c>
      <c r="K2251" t="s">
        <v>7</v>
      </c>
      <c r="L2251" s="7">
        <v>30000000</v>
      </c>
      <c r="M2251" s="7">
        <v>2193982</v>
      </c>
      <c r="N2251" t="s">
        <v>14803</v>
      </c>
      <c r="O2251">
        <v>98</v>
      </c>
      <c r="P2251" s="8">
        <f>_xlfn.XLOOKUP(D2251,Consumer_Price_Index!A:A,Consumer_Price_Index!B:B)</f>
        <v>152.4</v>
      </c>
      <c r="Q2251" s="13">
        <f>IF(ISNUMBER(M2251), M2251*(Consumer_Price_Index!$B$45/(_xlfn.XLOOKUP('Working Data'!D2743,Consumer_Price_Index!A:A,Consumer_Price_Index!B:B))), "Missing")</f>
        <v>2824276.7866497678</v>
      </c>
      <c r="R2251" t="str">
        <f t="shared" si="35"/>
        <v>Yes</v>
      </c>
    </row>
    <row r="2252" spans="1:18" x14ac:dyDescent="0.25">
      <c r="A2252" t="s">
        <v>21860</v>
      </c>
      <c r="B2252" t="s">
        <v>41</v>
      </c>
      <c r="C2252" t="s">
        <v>24</v>
      </c>
      <c r="D2252" s="11">
        <v>1980</v>
      </c>
      <c r="E2252" t="s">
        <v>21826</v>
      </c>
      <c r="F2252">
        <v>5.9</v>
      </c>
      <c r="G2252">
        <v>415</v>
      </c>
      <c r="H2252" t="s">
        <v>17764</v>
      </c>
      <c r="I2252" t="s">
        <v>21859</v>
      </c>
      <c r="J2252" t="s">
        <v>21349</v>
      </c>
      <c r="K2252" t="s">
        <v>7</v>
      </c>
      <c r="L2252" s="7">
        <v>5500000</v>
      </c>
      <c r="M2252" s="7">
        <v>4400000</v>
      </c>
      <c r="N2252" t="s">
        <v>890</v>
      </c>
      <c r="O2252">
        <v>115</v>
      </c>
      <c r="P2252" s="8">
        <f>_xlfn.XLOOKUP(D2252,Consumer_Price_Index!A:A,Consumer_Price_Index!B:B)</f>
        <v>82.4</v>
      </c>
      <c r="Q2252" s="13">
        <f>IF(ISNUMBER(M2252), M2252*(Consumer_Price_Index!$B$45/(_xlfn.XLOOKUP('Working Data'!D79,Consumer_Price_Index!A:A,Consumer_Price_Index!B:B))), "Missing")</f>
        <v>12232481.751824819</v>
      </c>
      <c r="R2252" t="str">
        <f t="shared" si="35"/>
        <v>Yes</v>
      </c>
    </row>
    <row r="2253" spans="1:18" x14ac:dyDescent="0.25">
      <c r="A2253" t="s">
        <v>9963</v>
      </c>
      <c r="B2253" t="s">
        <v>68</v>
      </c>
      <c r="C2253" t="s">
        <v>100</v>
      </c>
      <c r="D2253" s="11">
        <v>2004</v>
      </c>
      <c r="E2253" t="s">
        <v>9829</v>
      </c>
      <c r="F2253">
        <v>5.9</v>
      </c>
      <c r="G2253">
        <v>45000</v>
      </c>
      <c r="H2253" t="s">
        <v>4288</v>
      </c>
      <c r="I2253" t="s">
        <v>5258</v>
      </c>
      <c r="J2253" t="s">
        <v>9962</v>
      </c>
      <c r="K2253" t="s">
        <v>7</v>
      </c>
      <c r="L2253" s="7">
        <v>19000000</v>
      </c>
      <c r="M2253" s="7">
        <v>73029190</v>
      </c>
      <c r="N2253" t="s">
        <v>108</v>
      </c>
      <c r="O2253">
        <v>95</v>
      </c>
      <c r="P2253" s="8">
        <f>_xlfn.XLOOKUP(D2253,Consumer_Price_Index!A:A,Consumer_Price_Index!B:B)</f>
        <v>188.9</v>
      </c>
      <c r="Q2253" s="13">
        <f>IF(ISNUMBER(M2253), M2253*(Consumer_Price_Index!$B$45/(_xlfn.XLOOKUP('Working Data'!D4539,Consumer_Price_Index!A:A,Consumer_Price_Index!B:B))), "Missing")</f>
        <v>136515301.797546</v>
      </c>
      <c r="R2253" t="str">
        <f t="shared" si="35"/>
        <v>Yes</v>
      </c>
    </row>
    <row r="2254" spans="1:18" x14ac:dyDescent="0.25">
      <c r="A2254" t="s">
        <v>582</v>
      </c>
      <c r="B2254" t="s">
        <v>101</v>
      </c>
      <c r="C2254" t="s">
        <v>73</v>
      </c>
      <c r="D2254" s="11">
        <v>2019</v>
      </c>
      <c r="E2254" t="s">
        <v>234</v>
      </c>
      <c r="F2254">
        <v>5.9</v>
      </c>
      <c r="G2254">
        <v>11000</v>
      </c>
      <c r="H2254" t="s">
        <v>581</v>
      </c>
      <c r="I2254" t="s">
        <v>580</v>
      </c>
      <c r="J2254" t="s">
        <v>579</v>
      </c>
      <c r="K2254" t="s">
        <v>578</v>
      </c>
      <c r="L2254" s="7">
        <v>90000000</v>
      </c>
      <c r="M2254" s="7">
        <v>119559110</v>
      </c>
      <c r="N2254" t="s">
        <v>577</v>
      </c>
      <c r="O2254">
        <v>85</v>
      </c>
      <c r="P2254" s="8">
        <f>_xlfn.XLOOKUP(D2254,Consumer_Price_Index!A:A,Consumer_Price_Index!B:B)</f>
        <v>255.7</v>
      </c>
      <c r="Q2254" s="13">
        <f>IF(ISNUMBER(M2254), M2254*(Consumer_Price_Index!$B$45/(_xlfn.XLOOKUP('Working Data'!D7562,Consumer_Price_Index!A:A,Consumer_Price_Index!B:B))), "Missing")</f>
        <v>142470319.97262418</v>
      </c>
      <c r="R2254" t="str">
        <f t="shared" si="35"/>
        <v>Yes</v>
      </c>
    </row>
    <row r="2255" spans="1:18" x14ac:dyDescent="0.25">
      <c r="A2255" t="s">
        <v>8946</v>
      </c>
      <c r="B2255" t="s">
        <v>68</v>
      </c>
      <c r="C2255" t="s">
        <v>11</v>
      </c>
      <c r="D2255" s="11">
        <v>2006</v>
      </c>
      <c r="E2255" t="s">
        <v>8945</v>
      </c>
      <c r="F2255">
        <v>5.9</v>
      </c>
      <c r="G2255">
        <v>79000</v>
      </c>
      <c r="H2255" t="s">
        <v>3232</v>
      </c>
      <c r="I2255" t="s">
        <v>687</v>
      </c>
      <c r="J2255" t="s">
        <v>1848</v>
      </c>
      <c r="K2255" t="s">
        <v>7</v>
      </c>
      <c r="L2255" s="7">
        <v>65000000</v>
      </c>
      <c r="M2255" s="7">
        <v>163247198</v>
      </c>
      <c r="N2255" t="s">
        <v>108</v>
      </c>
      <c r="O2255">
        <v>129</v>
      </c>
      <c r="P2255" s="8">
        <f>_xlfn.XLOOKUP(D2255,Consumer_Price_Index!A:A,Consumer_Price_Index!B:B)</f>
        <v>201.6</v>
      </c>
      <c r="Q2255" s="13">
        <f>IF(ISNUMBER(M2255), M2255*(Consumer_Price_Index!$B$45/(_xlfn.XLOOKUP('Working Data'!D4926,Consumer_Price_Index!A:A,Consumer_Price_Index!B:B))), "Missing")</f>
        <v>246733240.23115081</v>
      </c>
      <c r="R2255" t="str">
        <f t="shared" si="35"/>
        <v>Yes</v>
      </c>
    </row>
    <row r="2256" spans="1:18" x14ac:dyDescent="0.25">
      <c r="A2256" t="s">
        <v>10720</v>
      </c>
      <c r="B2256" t="s">
        <v>41</v>
      </c>
      <c r="C2256" t="s">
        <v>11</v>
      </c>
      <c r="D2256" s="11">
        <v>2002</v>
      </c>
      <c r="E2256" t="s">
        <v>10719</v>
      </c>
      <c r="F2256">
        <v>5.9</v>
      </c>
      <c r="G2256">
        <v>3100</v>
      </c>
      <c r="H2256" t="s">
        <v>10718</v>
      </c>
      <c r="I2256" t="s">
        <v>10718</v>
      </c>
      <c r="J2256" t="s">
        <v>4032</v>
      </c>
      <c r="K2256" t="s">
        <v>7</v>
      </c>
      <c r="M2256" s="7">
        <v>104130</v>
      </c>
      <c r="N2256" t="s">
        <v>10717</v>
      </c>
      <c r="O2256">
        <v>91</v>
      </c>
      <c r="P2256" s="8">
        <f>_xlfn.XLOOKUP(D2256,Consumer_Price_Index!A:A,Consumer_Price_Index!B:B)</f>
        <v>179.9</v>
      </c>
      <c r="Q2256" s="13">
        <f>IF(ISNUMBER(M2256), M2256*(Consumer_Price_Index!$B$45/(_xlfn.XLOOKUP('Working Data'!D4243,Consumer_Price_Index!A:A,Consumer_Price_Index!B:B))), "Missing")</f>
        <v>129450.88127294982</v>
      </c>
      <c r="R2256" t="str">
        <f t="shared" si="35"/>
        <v>No</v>
      </c>
    </row>
    <row r="2257" spans="1:18" x14ac:dyDescent="0.25">
      <c r="A2257" t="s">
        <v>11176</v>
      </c>
      <c r="B2257" t="s">
        <v>68</v>
      </c>
      <c r="C2257" t="s">
        <v>34</v>
      </c>
      <c r="D2257" s="11">
        <v>2002</v>
      </c>
      <c r="E2257" t="s">
        <v>10937</v>
      </c>
      <c r="F2257">
        <v>5.9</v>
      </c>
      <c r="G2257">
        <v>175000</v>
      </c>
      <c r="H2257" t="s">
        <v>3941</v>
      </c>
      <c r="I2257" t="s">
        <v>2535</v>
      </c>
      <c r="J2257" t="s">
        <v>2534</v>
      </c>
      <c r="K2257" t="s">
        <v>7</v>
      </c>
      <c r="L2257" s="7">
        <v>70000000</v>
      </c>
      <c r="M2257" s="7">
        <v>277448382</v>
      </c>
      <c r="N2257" t="s">
        <v>8268</v>
      </c>
      <c r="O2257">
        <v>124</v>
      </c>
      <c r="P2257" s="8">
        <f>_xlfn.XLOOKUP(D2257,Consumer_Price_Index!A:A,Consumer_Price_Index!B:B)</f>
        <v>179.9</v>
      </c>
      <c r="Q2257" s="13">
        <f>IF(ISNUMBER(M2257), M2257*(Consumer_Price_Index!$B$45/(_xlfn.XLOOKUP('Working Data'!D4085,Consumer_Price_Index!A:A,Consumer_Price_Index!B:B))), "Missing")</f>
        <v>459448489.10543478</v>
      </c>
      <c r="R2257" t="str">
        <f t="shared" si="35"/>
        <v>Yes</v>
      </c>
    </row>
    <row r="2258" spans="1:18" x14ac:dyDescent="0.25">
      <c r="A2258" t="s">
        <v>12610</v>
      </c>
      <c r="B2258" t="s">
        <v>41</v>
      </c>
      <c r="C2258" t="s">
        <v>24</v>
      </c>
      <c r="D2258" s="11">
        <v>1999</v>
      </c>
      <c r="E2258" t="s">
        <v>12609</v>
      </c>
      <c r="F2258">
        <v>6</v>
      </c>
      <c r="G2258">
        <v>15000</v>
      </c>
      <c r="H2258" t="s">
        <v>12608</v>
      </c>
      <c r="I2258" t="s">
        <v>12607</v>
      </c>
      <c r="J2258" t="s">
        <v>2678</v>
      </c>
      <c r="K2258" t="s">
        <v>7</v>
      </c>
      <c r="L2258" s="7">
        <v>6000000</v>
      </c>
      <c r="M2258" s="7">
        <v>6852450</v>
      </c>
      <c r="N2258" t="s">
        <v>12427</v>
      </c>
      <c r="O2258">
        <v>101</v>
      </c>
      <c r="P2258" s="8">
        <f>_xlfn.XLOOKUP(D2258,Consumer_Price_Index!A:A,Consumer_Price_Index!B:B)</f>
        <v>166.6</v>
      </c>
      <c r="Q2258" s="13">
        <f>IF(ISNUMBER(M2258), M2258*(Consumer_Price_Index!$B$45/(_xlfn.XLOOKUP('Working Data'!D3566,Consumer_Price_Index!A:A,Consumer_Price_Index!B:B))), "Missing")</f>
        <v>11347508.233695652</v>
      </c>
      <c r="R2258" t="str">
        <f t="shared" si="35"/>
        <v>Yes</v>
      </c>
    </row>
    <row r="2259" spans="1:18" x14ac:dyDescent="0.25">
      <c r="A2259" t="s">
        <v>11633</v>
      </c>
      <c r="B2259" t="s">
        <v>41</v>
      </c>
      <c r="C2259" t="s">
        <v>34</v>
      </c>
      <c r="D2259" s="11">
        <v>2001</v>
      </c>
      <c r="E2259" t="s">
        <v>11543</v>
      </c>
      <c r="F2259">
        <v>6</v>
      </c>
      <c r="G2259">
        <v>45000</v>
      </c>
      <c r="H2259" t="s">
        <v>11632</v>
      </c>
      <c r="I2259" t="s">
        <v>11631</v>
      </c>
      <c r="J2259" t="s">
        <v>8537</v>
      </c>
      <c r="K2259" t="s">
        <v>7</v>
      </c>
      <c r="L2259" s="7">
        <v>62000000</v>
      </c>
      <c r="M2259" s="7">
        <v>18720175</v>
      </c>
      <c r="N2259" t="s">
        <v>9202</v>
      </c>
      <c r="O2259">
        <v>125</v>
      </c>
      <c r="P2259" s="8">
        <f>_xlfn.XLOOKUP(D2259,Consumer_Price_Index!A:A,Consumer_Price_Index!B:B)</f>
        <v>177.1</v>
      </c>
      <c r="Q2259" s="13">
        <f>IF(ISNUMBER(M2259), M2259*(Consumer_Price_Index!$B$45/(_xlfn.XLOOKUP('Working Data'!D3913,Consumer_Price_Index!A:A,Consumer_Price_Index!B:B))), "Missing")</f>
        <v>59109195.051813468</v>
      </c>
      <c r="R2259" t="str">
        <f t="shared" si="35"/>
        <v>Yes</v>
      </c>
    </row>
    <row r="2260" spans="1:18" x14ac:dyDescent="0.25">
      <c r="A2260" t="s">
        <v>18358</v>
      </c>
      <c r="C2260" t="s">
        <v>6323</v>
      </c>
      <c r="D2260" s="11">
        <v>1988</v>
      </c>
      <c r="E2260" t="s">
        <v>18357</v>
      </c>
      <c r="F2260">
        <v>6</v>
      </c>
      <c r="G2260">
        <v>1200</v>
      </c>
      <c r="H2260" t="s">
        <v>10765</v>
      </c>
      <c r="I2260" t="s">
        <v>10765</v>
      </c>
      <c r="J2260" t="s">
        <v>18356</v>
      </c>
      <c r="K2260" t="s">
        <v>562</v>
      </c>
      <c r="N2260" t="s">
        <v>18355</v>
      </c>
      <c r="O2260">
        <v>88</v>
      </c>
      <c r="P2260" s="8">
        <f>_xlfn.XLOOKUP(D2260,Consumer_Price_Index!A:A,Consumer_Price_Index!B:B)</f>
        <v>118.3</v>
      </c>
      <c r="Q2260" s="13" t="str">
        <f>IF(ISNUMBER(M2260), M2260*(Consumer_Price_Index!$B$45/(_xlfn.XLOOKUP('Working Data'!D1383,Consumer_Price_Index!A:A,Consumer_Price_Index!B:B))), "Missing")</f>
        <v>Missing</v>
      </c>
      <c r="R2260" t="str">
        <f t="shared" si="35"/>
        <v>No</v>
      </c>
    </row>
    <row r="2261" spans="1:18" x14ac:dyDescent="0.25">
      <c r="A2261" t="s">
        <v>19744</v>
      </c>
      <c r="B2261" t="s">
        <v>41</v>
      </c>
      <c r="C2261" t="s">
        <v>11</v>
      </c>
      <c r="D2261" s="11">
        <v>1986</v>
      </c>
      <c r="E2261" t="s">
        <v>19670</v>
      </c>
      <c r="F2261">
        <v>6</v>
      </c>
      <c r="G2261">
        <v>39000</v>
      </c>
      <c r="H2261" t="s">
        <v>11197</v>
      </c>
      <c r="I2261" t="s">
        <v>19743</v>
      </c>
      <c r="J2261" t="s">
        <v>4538</v>
      </c>
      <c r="K2261" t="s">
        <v>7</v>
      </c>
      <c r="L2261" s="7">
        <v>17000000</v>
      </c>
      <c r="M2261" s="7">
        <v>6735922</v>
      </c>
      <c r="N2261" t="s">
        <v>19629</v>
      </c>
      <c r="O2261">
        <v>117</v>
      </c>
      <c r="P2261" s="8">
        <f>_xlfn.XLOOKUP(D2261,Consumer_Price_Index!A:A,Consumer_Price_Index!B:B)</f>
        <v>109.6</v>
      </c>
      <c r="Q2261" s="13">
        <f>IF(ISNUMBER(M2261), M2261*(Consumer_Price_Index!$B$45/(_xlfn.XLOOKUP('Working Data'!D863,Consumer_Price_Index!A:A,Consumer_Price_Index!B:B))), "Missing")</f>
        <v>8373869.5773153817</v>
      </c>
      <c r="R2261" t="str">
        <f t="shared" si="35"/>
        <v>Yes</v>
      </c>
    </row>
    <row r="2262" spans="1:18" x14ac:dyDescent="0.25">
      <c r="A2262" t="s">
        <v>15104</v>
      </c>
      <c r="B2262" t="s">
        <v>41</v>
      </c>
      <c r="C2262" t="s">
        <v>34</v>
      </c>
      <c r="D2262" s="11">
        <v>1994</v>
      </c>
      <c r="E2262" t="s">
        <v>15068</v>
      </c>
      <c r="F2262">
        <v>6</v>
      </c>
      <c r="G2262">
        <v>6700</v>
      </c>
      <c r="H2262" t="s">
        <v>8939</v>
      </c>
      <c r="I2262" t="s">
        <v>8939</v>
      </c>
      <c r="J2262" t="s">
        <v>8939</v>
      </c>
      <c r="K2262" t="s">
        <v>7</v>
      </c>
      <c r="L2262" s="7">
        <v>10000000</v>
      </c>
      <c r="M2262" s="7">
        <v>29392418</v>
      </c>
      <c r="N2262" t="s">
        <v>12919</v>
      </c>
      <c r="O2262">
        <v>108</v>
      </c>
      <c r="P2262" s="8">
        <f>_xlfn.XLOOKUP(D2262,Consumer_Price_Index!A:A,Consumer_Price_Index!B:B)</f>
        <v>148.19999999999999</v>
      </c>
      <c r="Q2262" s="13">
        <f>IF(ISNUMBER(M2262), M2262*(Consumer_Price_Index!$B$45/(_xlfn.XLOOKUP('Working Data'!D2613,Consumer_Price_Index!A:A,Consumer_Price_Index!B:B))), "Missing")</f>
        <v>48673205.242391303</v>
      </c>
      <c r="R2262" t="str">
        <f t="shared" si="35"/>
        <v>Yes</v>
      </c>
    </row>
    <row r="2263" spans="1:18" x14ac:dyDescent="0.25">
      <c r="A2263" t="s">
        <v>18600</v>
      </c>
      <c r="B2263" t="s">
        <v>41</v>
      </c>
      <c r="C2263" t="s">
        <v>34</v>
      </c>
      <c r="D2263" s="11">
        <v>1988</v>
      </c>
      <c r="E2263" t="s">
        <v>18205</v>
      </c>
      <c r="F2263">
        <v>6</v>
      </c>
      <c r="G2263">
        <v>30000</v>
      </c>
      <c r="H2263" t="s">
        <v>8928</v>
      </c>
      <c r="I2263" t="s">
        <v>8928</v>
      </c>
      <c r="J2263" t="s">
        <v>11505</v>
      </c>
      <c r="K2263" t="s">
        <v>7</v>
      </c>
      <c r="L2263" s="7">
        <v>7500000</v>
      </c>
      <c r="M2263" s="7">
        <v>18869631</v>
      </c>
      <c r="N2263" t="s">
        <v>138</v>
      </c>
      <c r="O2263">
        <v>99</v>
      </c>
      <c r="P2263" s="8">
        <f>_xlfn.XLOOKUP(D2263,Consumer_Price_Index!A:A,Consumer_Price_Index!B:B)</f>
        <v>118.3</v>
      </c>
      <c r="Q2263" s="13">
        <f>IF(ISNUMBER(M2263), M2263*(Consumer_Price_Index!$B$45/(_xlfn.XLOOKUP('Working Data'!D1295,Consumer_Price_Index!A:A,Consumer_Price_Index!B:B))), "Missing")</f>
        <v>42214218.544052862</v>
      </c>
      <c r="R2263" t="str">
        <f t="shared" si="35"/>
        <v>Yes</v>
      </c>
    </row>
    <row r="2264" spans="1:18" x14ac:dyDescent="0.25">
      <c r="A2264" t="s">
        <v>19895</v>
      </c>
      <c r="B2264" t="s">
        <v>41</v>
      </c>
      <c r="C2264" t="s">
        <v>34</v>
      </c>
      <c r="D2264" s="11">
        <v>1985</v>
      </c>
      <c r="E2264" t="s">
        <v>19894</v>
      </c>
      <c r="F2264">
        <v>6</v>
      </c>
      <c r="G2264">
        <v>1100</v>
      </c>
      <c r="H2264" t="s">
        <v>16450</v>
      </c>
      <c r="I2264" t="s">
        <v>19893</v>
      </c>
      <c r="J2264" t="s">
        <v>19892</v>
      </c>
      <c r="K2264" t="s">
        <v>7</v>
      </c>
      <c r="L2264" s="7">
        <v>5000000</v>
      </c>
      <c r="N2264" t="s">
        <v>19891</v>
      </c>
      <c r="O2264">
        <v>98</v>
      </c>
      <c r="P2264" s="8">
        <f>_xlfn.XLOOKUP(D2264,Consumer_Price_Index!A:A,Consumer_Price_Index!B:B)</f>
        <v>107.6</v>
      </c>
      <c r="Q2264" s="13" t="str">
        <f>IF(ISNUMBER(M2264), M2264*(Consumer_Price_Index!$B$45/(_xlfn.XLOOKUP('Working Data'!D814,Consumer_Price_Index!A:A,Consumer_Price_Index!B:B))), "Missing")</f>
        <v>Missing</v>
      </c>
      <c r="R2264" t="str">
        <f t="shared" si="35"/>
        <v>No</v>
      </c>
    </row>
    <row r="2265" spans="1:18" x14ac:dyDescent="0.25">
      <c r="A2265" t="s">
        <v>16669</v>
      </c>
      <c r="B2265" t="s">
        <v>915</v>
      </c>
      <c r="C2265" t="s">
        <v>24</v>
      </c>
      <c r="D2265" s="11">
        <v>1991</v>
      </c>
      <c r="E2265" t="s">
        <v>16668</v>
      </c>
      <c r="F2265">
        <v>6</v>
      </c>
      <c r="G2265">
        <v>4600</v>
      </c>
      <c r="H2265" t="s">
        <v>14393</v>
      </c>
      <c r="I2265" t="s">
        <v>16434</v>
      </c>
      <c r="J2265" t="s">
        <v>15163</v>
      </c>
      <c r="K2265" t="s">
        <v>7</v>
      </c>
      <c r="M2265" s="7">
        <v>14812144</v>
      </c>
      <c r="N2265" t="s">
        <v>108</v>
      </c>
      <c r="O2265">
        <v>92</v>
      </c>
      <c r="P2265" s="8">
        <f>_xlfn.XLOOKUP(D2265,Consumer_Price_Index!A:A,Consumer_Price_Index!B:B)</f>
        <v>136.19999999999999</v>
      </c>
      <c r="Q2265" s="13">
        <f>IF(ISNUMBER(M2265), M2265*(Consumer_Price_Index!$B$45/(_xlfn.XLOOKUP('Working Data'!D2016,Consumer_Price_Index!A:A,Consumer_Price_Index!B:B))), "Missing")</f>
        <v>19657056.95470383</v>
      </c>
      <c r="R2265" t="str">
        <f t="shared" si="35"/>
        <v>No</v>
      </c>
    </row>
    <row r="2266" spans="1:18" x14ac:dyDescent="0.25">
      <c r="A2266" t="s">
        <v>10026</v>
      </c>
      <c r="B2266" t="s">
        <v>68</v>
      </c>
      <c r="C2266" t="s">
        <v>24</v>
      </c>
      <c r="D2266" s="11">
        <v>2004</v>
      </c>
      <c r="E2266" t="s">
        <v>9992</v>
      </c>
      <c r="F2266">
        <v>6</v>
      </c>
      <c r="G2266">
        <v>129000</v>
      </c>
      <c r="H2266" t="s">
        <v>3039</v>
      </c>
      <c r="I2266" t="s">
        <v>3039</v>
      </c>
      <c r="J2266" t="s">
        <v>2192</v>
      </c>
      <c r="K2266" t="s">
        <v>7</v>
      </c>
      <c r="L2266" s="7">
        <v>42000000</v>
      </c>
      <c r="M2266" s="7">
        <v>178311729</v>
      </c>
      <c r="N2266" t="s">
        <v>103</v>
      </c>
      <c r="O2266">
        <v>90</v>
      </c>
      <c r="P2266" s="8">
        <f>_xlfn.XLOOKUP(D2266,Consumer_Price_Index!A:A,Consumer_Price_Index!B:B)</f>
        <v>188.9</v>
      </c>
      <c r="Q2266" s="13">
        <f>IF(ISNUMBER(M2266), M2266*(Consumer_Price_Index!$B$45/(_xlfn.XLOOKUP('Working Data'!D4511,Consumer_Price_Index!A:A,Consumer_Price_Index!B:B))), "Missing")</f>
        <v>356506455.55314958</v>
      </c>
      <c r="R2266" t="str">
        <f t="shared" si="35"/>
        <v>Yes</v>
      </c>
    </row>
    <row r="2267" spans="1:18" x14ac:dyDescent="0.25">
      <c r="A2267" t="s">
        <v>11608</v>
      </c>
      <c r="B2267" t="s">
        <v>68</v>
      </c>
      <c r="C2267" t="s">
        <v>34</v>
      </c>
      <c r="D2267" s="11">
        <v>2001</v>
      </c>
      <c r="E2267" t="s">
        <v>11467</v>
      </c>
      <c r="F2267">
        <v>6</v>
      </c>
      <c r="G2267">
        <v>14000</v>
      </c>
      <c r="H2267" t="s">
        <v>9158</v>
      </c>
      <c r="I2267" t="s">
        <v>8357</v>
      </c>
      <c r="J2267" t="s">
        <v>709</v>
      </c>
      <c r="K2267" t="s">
        <v>7</v>
      </c>
      <c r="L2267" s="7">
        <v>35000000</v>
      </c>
      <c r="M2267" s="7">
        <v>13678913</v>
      </c>
      <c r="N2267" t="s">
        <v>6260</v>
      </c>
      <c r="O2267">
        <v>94</v>
      </c>
      <c r="P2267" s="8">
        <f>_xlfn.XLOOKUP(D2267,Consumer_Price_Index!A:A,Consumer_Price_Index!B:B)</f>
        <v>177.1</v>
      </c>
      <c r="Q2267" s="13">
        <f>IF(ISNUMBER(M2267), M2267*(Consumer_Price_Index!$B$45/(_xlfn.XLOOKUP('Working Data'!D3924,Consumer_Price_Index!A:A,Consumer_Price_Index!B:B))), "Missing")</f>
        <v>17586349.329535864</v>
      </c>
      <c r="R2267" t="str">
        <f t="shared" si="35"/>
        <v>Yes</v>
      </c>
    </row>
    <row r="2268" spans="1:18" x14ac:dyDescent="0.25">
      <c r="A2268" t="s">
        <v>8787</v>
      </c>
      <c r="B2268" t="s">
        <v>101</v>
      </c>
      <c r="C2268" t="s">
        <v>73</v>
      </c>
      <c r="D2268" s="11">
        <v>2006</v>
      </c>
      <c r="E2268" t="s">
        <v>8089</v>
      </c>
      <c r="F2268">
        <v>6</v>
      </c>
      <c r="G2268">
        <v>34000</v>
      </c>
      <c r="H2268" t="s">
        <v>922</v>
      </c>
      <c r="I2268" t="s">
        <v>8786</v>
      </c>
      <c r="J2268" t="s">
        <v>6113</v>
      </c>
      <c r="K2268" t="s">
        <v>562</v>
      </c>
      <c r="L2268" s="7">
        <v>86000000</v>
      </c>
      <c r="M2268" s="7">
        <v>108605609</v>
      </c>
      <c r="N2268" t="s">
        <v>2598</v>
      </c>
      <c r="O2268">
        <v>94</v>
      </c>
      <c r="P2268" s="8">
        <f>_xlfn.XLOOKUP(D2268,Consumer_Price_Index!A:A,Consumer_Price_Index!B:B)</f>
        <v>201.6</v>
      </c>
      <c r="Q2268" s="13">
        <f>IF(ISNUMBER(M2268), M2268*(Consumer_Price_Index!$B$45/(_xlfn.XLOOKUP('Working Data'!D4985,Consumer_Price_Index!A:A,Consumer_Price_Index!B:B))), "Missing")</f>
        <v>144129481.97865853</v>
      </c>
      <c r="R2268" t="str">
        <f t="shared" si="35"/>
        <v>Yes</v>
      </c>
    </row>
    <row r="2269" spans="1:18" x14ac:dyDescent="0.25">
      <c r="A2269" t="s">
        <v>15650</v>
      </c>
      <c r="B2269" t="s">
        <v>68</v>
      </c>
      <c r="C2269" t="s">
        <v>11</v>
      </c>
      <c r="D2269" s="11">
        <v>1993</v>
      </c>
      <c r="E2269" t="s">
        <v>15649</v>
      </c>
      <c r="F2269">
        <v>6</v>
      </c>
      <c r="G2269">
        <v>2800</v>
      </c>
      <c r="H2269" t="s">
        <v>15648</v>
      </c>
      <c r="I2269" t="s">
        <v>15648</v>
      </c>
      <c r="J2269" t="s">
        <v>3541</v>
      </c>
      <c r="K2269" t="s">
        <v>7</v>
      </c>
      <c r="L2269" s="7">
        <v>14000000</v>
      </c>
      <c r="M2269" s="7">
        <v>8041049</v>
      </c>
      <c r="N2269" t="s">
        <v>8102</v>
      </c>
      <c r="O2269">
        <v>113</v>
      </c>
      <c r="P2269" s="8">
        <f>_xlfn.XLOOKUP(D2269,Consumer_Price_Index!A:A,Consumer_Price_Index!B:B)</f>
        <v>144.5</v>
      </c>
      <c r="Q2269" s="13">
        <f>IF(ISNUMBER(M2269), M2269*(Consumer_Price_Index!$B$45/(_xlfn.XLOOKUP('Working Data'!D2409,Consumer_Price_Index!A:A,Consumer_Price_Index!B:B))), "Missing")</f>
        <v>12970395.078348331</v>
      </c>
      <c r="R2269" t="str">
        <f t="shared" si="35"/>
        <v>Yes</v>
      </c>
    </row>
    <row r="2270" spans="1:18" x14ac:dyDescent="0.25">
      <c r="A2270" t="s">
        <v>1341</v>
      </c>
      <c r="B2270" t="s">
        <v>41</v>
      </c>
      <c r="C2270" t="s">
        <v>34</v>
      </c>
      <c r="D2270" s="11">
        <v>2018</v>
      </c>
      <c r="E2270" t="s">
        <v>1328</v>
      </c>
      <c r="F2270">
        <v>6</v>
      </c>
      <c r="G2270">
        <v>17000</v>
      </c>
      <c r="H2270" t="s">
        <v>1340</v>
      </c>
      <c r="I2270" t="s">
        <v>1340</v>
      </c>
      <c r="J2270" t="s">
        <v>1339</v>
      </c>
      <c r="K2270" t="s">
        <v>7</v>
      </c>
      <c r="L2270" s="7">
        <v>7000000</v>
      </c>
      <c r="M2270" s="7">
        <v>2584988</v>
      </c>
      <c r="N2270" t="s">
        <v>641</v>
      </c>
      <c r="O2270">
        <v>108</v>
      </c>
      <c r="P2270" s="8">
        <f>_xlfn.XLOOKUP(D2270,Consumer_Price_Index!A:A,Consumer_Price_Index!B:B)</f>
        <v>251.1</v>
      </c>
      <c r="Q2270" s="13">
        <f>IF(ISNUMBER(M2270), M2270*(Consumer_Price_Index!$B$45/(_xlfn.XLOOKUP('Working Data'!D7395,Consumer_Price_Index!A:A,Consumer_Price_Index!B:B))), "Missing")</f>
        <v>6933502.1443661973</v>
      </c>
      <c r="R2270" t="str">
        <f t="shared" si="35"/>
        <v>Yes</v>
      </c>
    </row>
    <row r="2271" spans="1:18" x14ac:dyDescent="0.25">
      <c r="A2271" t="s">
        <v>12597</v>
      </c>
      <c r="B2271" t="s">
        <v>52</v>
      </c>
      <c r="C2271" t="s">
        <v>100</v>
      </c>
      <c r="D2271" s="11">
        <v>1999</v>
      </c>
      <c r="E2271" t="s">
        <v>12308</v>
      </c>
      <c r="F2271">
        <v>6</v>
      </c>
      <c r="G2271">
        <v>40000</v>
      </c>
      <c r="H2271" t="s">
        <v>12596</v>
      </c>
      <c r="I2271" t="s">
        <v>7675</v>
      </c>
      <c r="J2271" t="s">
        <v>12595</v>
      </c>
      <c r="K2271" t="s">
        <v>562</v>
      </c>
      <c r="M2271" s="7">
        <v>1632567</v>
      </c>
      <c r="N2271" t="s">
        <v>12594</v>
      </c>
      <c r="O2271">
        <v>109</v>
      </c>
      <c r="P2271" s="8">
        <f>_xlfn.XLOOKUP(D2271,Consumer_Price_Index!A:A,Consumer_Price_Index!B:B)</f>
        <v>166.6</v>
      </c>
      <c r="Q2271" s="13">
        <f>IF(ISNUMBER(M2271), M2271*(Consumer_Price_Index!$B$45/(_xlfn.XLOOKUP('Working Data'!D3571,Consumer_Price_Index!A:A,Consumer_Price_Index!B:B))), "Missing")</f>
        <v>2633367.7337215454</v>
      </c>
      <c r="R2271" t="str">
        <f t="shared" si="35"/>
        <v>No</v>
      </c>
    </row>
    <row r="2272" spans="1:18" x14ac:dyDescent="0.25">
      <c r="A2272" t="s">
        <v>12509</v>
      </c>
      <c r="B2272" t="s">
        <v>68</v>
      </c>
      <c r="C2272" t="s">
        <v>11</v>
      </c>
      <c r="D2272" s="11">
        <v>1999</v>
      </c>
      <c r="E2272" t="s">
        <v>12508</v>
      </c>
      <c r="F2272">
        <v>6</v>
      </c>
      <c r="G2272">
        <v>13000</v>
      </c>
      <c r="H2272" t="s">
        <v>11554</v>
      </c>
      <c r="I2272" t="s">
        <v>12507</v>
      </c>
      <c r="J2272" t="s">
        <v>9765</v>
      </c>
      <c r="K2272" t="s">
        <v>7</v>
      </c>
      <c r="L2272" s="7">
        <v>60000000</v>
      </c>
      <c r="M2272" s="7">
        <v>22365133</v>
      </c>
      <c r="N2272" t="s">
        <v>704</v>
      </c>
      <c r="O2272">
        <v>128</v>
      </c>
      <c r="P2272" s="8">
        <f>_xlfn.XLOOKUP(D2272,Consumer_Price_Index!A:A,Consumer_Price_Index!B:B)</f>
        <v>166.6</v>
      </c>
      <c r="Q2272" s="13">
        <f>IF(ISNUMBER(M2272), M2272*(Consumer_Price_Index!$B$45/(_xlfn.XLOOKUP('Working Data'!D3597,Consumer_Price_Index!A:A,Consumer_Price_Index!B:B))), "Missing")</f>
        <v>54956903.4282258</v>
      </c>
      <c r="R2272" t="str">
        <f t="shared" si="35"/>
        <v>Yes</v>
      </c>
    </row>
    <row r="2273" spans="1:18" x14ac:dyDescent="0.25">
      <c r="A2273" t="s">
        <v>7784</v>
      </c>
      <c r="B2273" t="s">
        <v>68</v>
      </c>
      <c r="C2273" t="s">
        <v>24</v>
      </c>
      <c r="D2273" s="11">
        <v>2008</v>
      </c>
      <c r="E2273" t="s">
        <v>7705</v>
      </c>
      <c r="F2273">
        <v>6</v>
      </c>
      <c r="G2273">
        <v>43000</v>
      </c>
      <c r="H2273" t="s">
        <v>2691</v>
      </c>
      <c r="I2273" t="s">
        <v>2691</v>
      </c>
      <c r="J2273" t="s">
        <v>2853</v>
      </c>
      <c r="K2273" t="s">
        <v>7</v>
      </c>
      <c r="L2273" s="7">
        <v>30000000</v>
      </c>
      <c r="M2273" s="7">
        <v>64444713</v>
      </c>
      <c r="N2273" t="s">
        <v>2852</v>
      </c>
      <c r="O2273">
        <v>99</v>
      </c>
      <c r="P2273" s="8">
        <f>_xlfn.XLOOKUP(D2273,Consumer_Price_Index!A:A,Consumer_Price_Index!B:B)</f>
        <v>215.3</v>
      </c>
      <c r="Q2273" s="13">
        <f>IF(ISNUMBER(M2273), M2273*(Consumer_Price_Index!$B$45/(_xlfn.XLOOKUP('Working Data'!D5371,Consumer_Price_Index!A:A,Consumer_Price_Index!B:B))), "Missing")</f>
        <v>114031963.13066202</v>
      </c>
      <c r="R2273" t="str">
        <f t="shared" si="35"/>
        <v>Yes</v>
      </c>
    </row>
    <row r="2274" spans="1:18" x14ac:dyDescent="0.25">
      <c r="A2274" t="s">
        <v>2075</v>
      </c>
      <c r="B2274" t="s">
        <v>41</v>
      </c>
      <c r="C2274" t="s">
        <v>24</v>
      </c>
      <c r="D2274" s="11">
        <v>2017</v>
      </c>
      <c r="E2274" t="s">
        <v>2074</v>
      </c>
      <c r="F2274">
        <v>6</v>
      </c>
      <c r="G2274">
        <v>9300</v>
      </c>
      <c r="H2274" t="s">
        <v>1192</v>
      </c>
      <c r="I2274" t="s">
        <v>2073</v>
      </c>
      <c r="J2274" t="s">
        <v>2072</v>
      </c>
      <c r="K2274" t="s">
        <v>7</v>
      </c>
      <c r="M2274" s="7">
        <v>7425391</v>
      </c>
      <c r="N2274" t="s">
        <v>641</v>
      </c>
      <c r="O2274">
        <v>82</v>
      </c>
      <c r="P2274" s="8">
        <f>_xlfn.XLOOKUP(D2274,Consumer_Price_Index!A:A,Consumer_Price_Index!B:B)</f>
        <v>245.1</v>
      </c>
      <c r="Q2274" s="13">
        <f>IF(ISNUMBER(M2274), M2274*(Consumer_Price_Index!$B$45/(_xlfn.XLOOKUP('Working Data'!D7225,Consumer_Price_Index!A:A,Consumer_Price_Index!B:B))), "Missing")</f>
        <v>15266643.97908232</v>
      </c>
      <c r="R2274" t="str">
        <f t="shared" si="35"/>
        <v>No</v>
      </c>
    </row>
    <row r="2275" spans="1:18" x14ac:dyDescent="0.25">
      <c r="A2275" t="s">
        <v>12239</v>
      </c>
      <c r="B2275" t="s">
        <v>68</v>
      </c>
      <c r="C2275" t="s">
        <v>24</v>
      </c>
      <c r="D2275" s="11">
        <v>2000</v>
      </c>
      <c r="E2275" t="s">
        <v>11957</v>
      </c>
      <c r="F2275">
        <v>6</v>
      </c>
      <c r="G2275">
        <v>99000</v>
      </c>
      <c r="H2275" t="s">
        <v>7390</v>
      </c>
      <c r="I2275" t="s">
        <v>12238</v>
      </c>
      <c r="J2275" t="s">
        <v>5326</v>
      </c>
      <c r="K2275" t="s">
        <v>7</v>
      </c>
      <c r="L2275" s="7">
        <v>48000000</v>
      </c>
      <c r="M2275" s="7">
        <v>90383208</v>
      </c>
      <c r="N2275" t="s">
        <v>890</v>
      </c>
      <c r="O2275">
        <v>93</v>
      </c>
      <c r="P2275" s="8">
        <f>_xlfn.XLOOKUP(D2275,Consumer_Price_Index!A:A,Consumer_Price_Index!B:B)</f>
        <v>172.2</v>
      </c>
      <c r="Q2275" s="13">
        <f>IF(ISNUMBER(M2275), M2275*(Consumer_Price_Index!$B$45/(_xlfn.XLOOKUP('Working Data'!D3695,Consumer_Price_Index!A:A,Consumer_Price_Index!B:B))), "Missing")</f>
        <v>175524305.14722753</v>
      </c>
      <c r="R2275" t="str">
        <f t="shared" si="35"/>
        <v>Yes</v>
      </c>
    </row>
    <row r="2276" spans="1:18" x14ac:dyDescent="0.25">
      <c r="A2276" t="s">
        <v>7855</v>
      </c>
      <c r="B2276" t="s">
        <v>101</v>
      </c>
      <c r="C2276" t="s">
        <v>100</v>
      </c>
      <c r="D2276" s="11">
        <v>2008</v>
      </c>
      <c r="E2276" t="s">
        <v>7854</v>
      </c>
      <c r="F2276">
        <v>6</v>
      </c>
      <c r="G2276">
        <v>90000</v>
      </c>
      <c r="H2276" t="s">
        <v>768</v>
      </c>
      <c r="I2276" t="s">
        <v>7301</v>
      </c>
      <c r="J2276" t="s">
        <v>1712</v>
      </c>
      <c r="K2276" t="s">
        <v>7</v>
      </c>
      <c r="L2276" s="7">
        <v>80000000</v>
      </c>
      <c r="M2276" s="7">
        <v>212874864</v>
      </c>
      <c r="N2276" t="s">
        <v>119</v>
      </c>
      <c r="O2276">
        <v>99</v>
      </c>
      <c r="P2276" s="8">
        <f>_xlfn.XLOOKUP(D2276,Consumer_Price_Index!A:A,Consumer_Price_Index!B:B)</f>
        <v>215.3</v>
      </c>
      <c r="Q2276" s="13">
        <f>IF(ISNUMBER(M2276), M2276*(Consumer_Price_Index!$B$45/(_xlfn.XLOOKUP('Working Data'!D5345,Consumer_Price_Index!A:A,Consumer_Price_Index!B:B))), "Missing")</f>
        <v>273683422.19746834</v>
      </c>
      <c r="R2276" t="str">
        <f t="shared" si="35"/>
        <v>Yes</v>
      </c>
    </row>
    <row r="2277" spans="1:18" x14ac:dyDescent="0.25">
      <c r="A2277" t="s">
        <v>13065</v>
      </c>
      <c r="B2277" t="s">
        <v>41</v>
      </c>
      <c r="C2277" t="s">
        <v>11</v>
      </c>
      <c r="D2277" s="11">
        <v>1998</v>
      </c>
      <c r="E2277" t="s">
        <v>13064</v>
      </c>
      <c r="F2277">
        <v>6</v>
      </c>
      <c r="G2277">
        <v>7200</v>
      </c>
      <c r="H2277" t="s">
        <v>3480</v>
      </c>
      <c r="I2277" t="s">
        <v>13063</v>
      </c>
      <c r="J2277" t="s">
        <v>13062</v>
      </c>
      <c r="K2277" t="s">
        <v>7</v>
      </c>
      <c r="L2277" s="7">
        <v>80000000</v>
      </c>
      <c r="M2277" s="7">
        <v>22852487</v>
      </c>
      <c r="N2277" t="s">
        <v>8214</v>
      </c>
      <c r="O2277">
        <v>172</v>
      </c>
      <c r="P2277" s="8">
        <f>_xlfn.XLOOKUP(D2277,Consumer_Price_Index!A:A,Consumer_Price_Index!B:B)</f>
        <v>163</v>
      </c>
      <c r="Q2277" s="13">
        <f>IF(ISNUMBER(M2277), M2277*(Consumer_Price_Index!$B$45/(_xlfn.XLOOKUP('Working Data'!D3400,Consumer_Price_Index!A:A,Consumer_Price_Index!B:B))), "Missing")</f>
        <v>29417629.019433882</v>
      </c>
      <c r="R2277" t="str">
        <f t="shared" si="35"/>
        <v>Yes</v>
      </c>
    </row>
    <row r="2278" spans="1:18" x14ac:dyDescent="0.25">
      <c r="A2278" t="s">
        <v>6778</v>
      </c>
      <c r="B2278" t="s">
        <v>41</v>
      </c>
      <c r="C2278" t="s">
        <v>5</v>
      </c>
      <c r="D2278" s="11">
        <v>2010</v>
      </c>
      <c r="E2278" t="s">
        <v>6194</v>
      </c>
      <c r="F2278">
        <v>6</v>
      </c>
      <c r="G2278">
        <v>14000</v>
      </c>
      <c r="H2278" t="s">
        <v>1849</v>
      </c>
      <c r="I2278" t="s">
        <v>1849</v>
      </c>
      <c r="J2278" t="s">
        <v>6777</v>
      </c>
      <c r="K2278" t="s">
        <v>95</v>
      </c>
      <c r="M2278" s="7">
        <v>56491</v>
      </c>
      <c r="N2278" t="s">
        <v>6776</v>
      </c>
      <c r="O2278">
        <v>110</v>
      </c>
      <c r="P2278" s="8">
        <f>_xlfn.XLOOKUP(D2278,Consumer_Price_Index!A:A,Consumer_Price_Index!B:B)</f>
        <v>218.1</v>
      </c>
      <c r="Q2278" s="13">
        <f>IF(ISNUMBER(M2278), M2278*(Consumer_Price_Index!$B$45/(_xlfn.XLOOKUP('Working Data'!D5742,Consumer_Price_Index!A:A,Consumer_Price_Index!B:B))), "Missing")</f>
        <v>105600.04723926379</v>
      </c>
      <c r="R2278" t="str">
        <f t="shared" si="35"/>
        <v>No</v>
      </c>
    </row>
    <row r="2279" spans="1:18" x14ac:dyDescent="0.25">
      <c r="A2279" t="s">
        <v>17496</v>
      </c>
      <c r="B2279" t="s">
        <v>68</v>
      </c>
      <c r="C2279" t="s">
        <v>34</v>
      </c>
      <c r="D2279" s="11">
        <v>1990</v>
      </c>
      <c r="E2279" t="s">
        <v>17386</v>
      </c>
      <c r="F2279">
        <v>6</v>
      </c>
      <c r="G2279">
        <v>42000</v>
      </c>
      <c r="H2279" t="s">
        <v>14755</v>
      </c>
      <c r="I2279" t="s">
        <v>17495</v>
      </c>
      <c r="J2279" t="s">
        <v>3377</v>
      </c>
      <c r="K2279" t="s">
        <v>7</v>
      </c>
      <c r="L2279" s="7">
        <v>20000000</v>
      </c>
      <c r="M2279" s="7">
        <v>138697012</v>
      </c>
      <c r="N2279" t="s">
        <v>103</v>
      </c>
      <c r="O2279">
        <v>110</v>
      </c>
      <c r="P2279" s="8">
        <f>_xlfn.XLOOKUP(D2279,Consumer_Price_Index!A:A,Consumer_Price_Index!B:B)</f>
        <v>130.69999999999999</v>
      </c>
      <c r="Q2279" s="13">
        <f>IF(ISNUMBER(M2279), M2279*(Consumer_Price_Index!$B$45/(_xlfn.XLOOKUP('Working Data'!D1715,Consumer_Price_Index!A:A,Consumer_Price_Index!B:B))), "Missing")</f>
        <v>385592879.16423362</v>
      </c>
      <c r="R2279" t="str">
        <f t="shared" si="35"/>
        <v>Yes</v>
      </c>
    </row>
    <row r="2280" spans="1:18" x14ac:dyDescent="0.25">
      <c r="A2280" t="s">
        <v>18014</v>
      </c>
      <c r="B2280" t="s">
        <v>41</v>
      </c>
      <c r="C2280" t="s">
        <v>409</v>
      </c>
      <c r="D2280" s="11">
        <v>1989</v>
      </c>
      <c r="E2280" t="s">
        <v>17765</v>
      </c>
      <c r="F2280">
        <v>6</v>
      </c>
      <c r="G2280">
        <v>3600</v>
      </c>
      <c r="H2280" t="s">
        <v>10419</v>
      </c>
      <c r="I2280" t="s">
        <v>18013</v>
      </c>
      <c r="J2280" t="s">
        <v>13222</v>
      </c>
      <c r="K2280" t="s">
        <v>7</v>
      </c>
      <c r="L2280" s="7">
        <v>22000000</v>
      </c>
      <c r="M2280" s="7">
        <v>19131246</v>
      </c>
      <c r="N2280" t="s">
        <v>6122</v>
      </c>
      <c r="O2280">
        <v>120</v>
      </c>
      <c r="P2280" s="8">
        <f>_xlfn.XLOOKUP(D2280,Consumer_Price_Index!A:A,Consumer_Price_Index!B:B)</f>
        <v>124</v>
      </c>
      <c r="Q2280" s="13">
        <f>IF(ISNUMBER(M2280), M2280*(Consumer_Price_Index!$B$45/(_xlfn.XLOOKUP('Working Data'!D1523,Consumer_Price_Index!A:A,Consumer_Price_Index!B:B))), "Missing")</f>
        <v>22797382.308173642</v>
      </c>
      <c r="R2280" t="str">
        <f t="shared" si="35"/>
        <v>Yes</v>
      </c>
    </row>
    <row r="2281" spans="1:18" x14ac:dyDescent="0.25">
      <c r="A2281" t="s">
        <v>19093</v>
      </c>
      <c r="B2281" t="s">
        <v>68</v>
      </c>
      <c r="C2281" t="s">
        <v>24</v>
      </c>
      <c r="D2281" s="11">
        <v>1987</v>
      </c>
      <c r="E2281" t="s">
        <v>19092</v>
      </c>
      <c r="F2281">
        <v>6</v>
      </c>
      <c r="G2281">
        <v>21000</v>
      </c>
      <c r="H2281" t="s">
        <v>15600</v>
      </c>
      <c r="I2281" t="s">
        <v>16293</v>
      </c>
      <c r="J2281" t="s">
        <v>9944</v>
      </c>
      <c r="K2281" t="s">
        <v>7</v>
      </c>
      <c r="L2281" s="7">
        <v>18000000</v>
      </c>
      <c r="M2281" s="7">
        <v>39337581</v>
      </c>
      <c r="N2281" t="s">
        <v>2694</v>
      </c>
      <c r="O2281">
        <v>95</v>
      </c>
      <c r="P2281" s="8">
        <f>_xlfn.XLOOKUP(D2281,Consumer_Price_Index!A:A,Consumer_Price_Index!B:B)</f>
        <v>113.6</v>
      </c>
      <c r="Q2281" s="13">
        <f>IF(ISNUMBER(M2281), M2281*(Consumer_Price_Index!$B$45/(_xlfn.XLOOKUP('Working Data'!D1118,Consumer_Price_Index!A:A,Consumer_Price_Index!B:B))), "Missing")</f>
        <v>80878278.884615377</v>
      </c>
      <c r="R2281" t="str">
        <f t="shared" si="35"/>
        <v>Yes</v>
      </c>
    </row>
    <row r="2282" spans="1:18" x14ac:dyDescent="0.25">
      <c r="A2282" t="s">
        <v>13829</v>
      </c>
      <c r="B2282" t="s">
        <v>41</v>
      </c>
      <c r="C2282" t="s">
        <v>11</v>
      </c>
      <c r="D2282" s="11">
        <v>1997</v>
      </c>
      <c r="E2282" t="s">
        <v>13828</v>
      </c>
      <c r="F2282">
        <v>6</v>
      </c>
      <c r="G2282">
        <v>2300</v>
      </c>
      <c r="H2282" t="s">
        <v>13827</v>
      </c>
      <c r="I2282" t="s">
        <v>13827</v>
      </c>
      <c r="J2282" t="s">
        <v>13826</v>
      </c>
      <c r="K2282" t="s">
        <v>95</v>
      </c>
      <c r="M2282" s="7">
        <v>294064</v>
      </c>
      <c r="N2282" t="s">
        <v>13503</v>
      </c>
      <c r="O2282">
        <v>103</v>
      </c>
      <c r="P2282" s="8">
        <f>_xlfn.XLOOKUP(D2282,Consumer_Price_Index!A:A,Consumer_Price_Index!B:B)</f>
        <v>160.5</v>
      </c>
      <c r="Q2282" s="13">
        <f>IF(ISNUMBER(M2282), M2282*(Consumer_Price_Index!$B$45/(_xlfn.XLOOKUP('Working Data'!D3121,Consumer_Price_Index!A:A,Consumer_Price_Index!B:B))), "Missing")</f>
        <v>398405.07247665623</v>
      </c>
      <c r="R2282" t="str">
        <f t="shared" si="35"/>
        <v>No</v>
      </c>
    </row>
    <row r="2283" spans="1:18" x14ac:dyDescent="0.25">
      <c r="A2283" t="s">
        <v>14255</v>
      </c>
      <c r="B2283" t="s">
        <v>41</v>
      </c>
      <c r="C2283" t="s">
        <v>87</v>
      </c>
      <c r="D2283" s="11">
        <v>1996</v>
      </c>
      <c r="E2283" t="s">
        <v>13723</v>
      </c>
      <c r="F2283">
        <v>6</v>
      </c>
      <c r="G2283">
        <v>9400</v>
      </c>
      <c r="H2283" t="s">
        <v>10821</v>
      </c>
      <c r="I2283" t="s">
        <v>14254</v>
      </c>
      <c r="J2283" t="s">
        <v>8461</v>
      </c>
      <c r="K2283" t="s">
        <v>7</v>
      </c>
      <c r="L2283" s="7">
        <v>22000000</v>
      </c>
      <c r="M2283" s="7">
        <v>1094668</v>
      </c>
      <c r="N2283" t="s">
        <v>5237</v>
      </c>
      <c r="O2283">
        <v>101</v>
      </c>
      <c r="P2283" s="8">
        <f>_xlfn.XLOOKUP(D2283,Consumer_Price_Index!A:A,Consumer_Price_Index!B:B)</f>
        <v>156.9</v>
      </c>
      <c r="Q2283" s="13">
        <f>IF(ISNUMBER(M2283), M2283*(Consumer_Price_Index!$B$45/(_xlfn.XLOOKUP('Working Data'!D2961,Consumer_Price_Index!A:A,Consumer_Price_Index!B:B))), "Missing")</f>
        <v>2308272.2463667821</v>
      </c>
      <c r="R2283" t="str">
        <f t="shared" si="35"/>
        <v>Yes</v>
      </c>
    </row>
    <row r="2284" spans="1:18" x14ac:dyDescent="0.25">
      <c r="A2284" t="s">
        <v>15868</v>
      </c>
      <c r="B2284" t="s">
        <v>41</v>
      </c>
      <c r="C2284" t="s">
        <v>5</v>
      </c>
      <c r="D2284" s="11">
        <v>1993</v>
      </c>
      <c r="E2284" t="s">
        <v>15245</v>
      </c>
      <c r="F2284">
        <v>6</v>
      </c>
      <c r="G2284">
        <v>17000</v>
      </c>
      <c r="H2284" t="s">
        <v>13171</v>
      </c>
      <c r="I2284" t="s">
        <v>15867</v>
      </c>
      <c r="J2284" t="s">
        <v>15866</v>
      </c>
      <c r="K2284" t="s">
        <v>7</v>
      </c>
      <c r="L2284" s="7">
        <v>13000000</v>
      </c>
      <c r="M2284" s="7">
        <v>428868</v>
      </c>
      <c r="N2284" t="s">
        <v>15865</v>
      </c>
      <c r="O2284">
        <v>87</v>
      </c>
      <c r="P2284" s="8">
        <f>_xlfn.XLOOKUP(D2284,Consumer_Price_Index!A:A,Consumer_Price_Index!B:B)</f>
        <v>144.5</v>
      </c>
      <c r="Q2284" s="13">
        <f>IF(ISNUMBER(M2284), M2284*(Consumer_Price_Index!$B$45/(_xlfn.XLOOKUP('Working Data'!D2330,Consumer_Price_Index!A:A,Consumer_Price_Index!B:B))), "Missing")</f>
        <v>758862.25087108009</v>
      </c>
      <c r="R2284" t="str">
        <f t="shared" si="35"/>
        <v>Yes</v>
      </c>
    </row>
    <row r="2285" spans="1:18" x14ac:dyDescent="0.25">
      <c r="A2285" t="s">
        <v>19025</v>
      </c>
      <c r="B2285" t="s">
        <v>41</v>
      </c>
      <c r="C2285" t="s">
        <v>24</v>
      </c>
      <c r="D2285" s="11">
        <v>1987</v>
      </c>
      <c r="E2285" t="s">
        <v>19024</v>
      </c>
      <c r="F2285">
        <v>6</v>
      </c>
      <c r="G2285">
        <v>5600</v>
      </c>
      <c r="H2285" t="s">
        <v>17191</v>
      </c>
      <c r="I2285" t="s">
        <v>17191</v>
      </c>
      <c r="J2285" t="s">
        <v>17191</v>
      </c>
      <c r="K2285" t="s">
        <v>7</v>
      </c>
      <c r="M2285" s="7">
        <v>17355263</v>
      </c>
      <c r="N2285" t="s">
        <v>19023</v>
      </c>
      <c r="O2285">
        <v>85</v>
      </c>
      <c r="P2285" s="8">
        <f>_xlfn.XLOOKUP(D2285,Consumer_Price_Index!A:A,Consumer_Price_Index!B:B)</f>
        <v>113.6</v>
      </c>
      <c r="Q2285" s="13">
        <f>IF(ISNUMBER(M2285), M2285*(Consumer_Price_Index!$B$45/(_xlfn.XLOOKUP('Working Data'!D1144,Consumer_Price_Index!A:A,Consumer_Price_Index!B:B))), "Missing")</f>
        <v>26230896.012400795</v>
      </c>
      <c r="R2285" t="str">
        <f t="shared" si="35"/>
        <v>No</v>
      </c>
    </row>
    <row r="2286" spans="1:18" x14ac:dyDescent="0.25">
      <c r="A2286" t="s">
        <v>17344</v>
      </c>
      <c r="B2286" t="s">
        <v>41</v>
      </c>
      <c r="C2286" t="s">
        <v>5</v>
      </c>
      <c r="D2286" s="11">
        <v>1990</v>
      </c>
      <c r="E2286" t="s">
        <v>17244</v>
      </c>
      <c r="F2286">
        <v>6</v>
      </c>
      <c r="G2286">
        <v>4100</v>
      </c>
      <c r="H2286" t="s">
        <v>7219</v>
      </c>
      <c r="I2286" t="s">
        <v>17343</v>
      </c>
      <c r="J2286" t="s">
        <v>12913</v>
      </c>
      <c r="K2286" t="s">
        <v>7</v>
      </c>
      <c r="L2286" s="7">
        <v>2000000</v>
      </c>
      <c r="M2286" s="7">
        <v>1627955</v>
      </c>
      <c r="N2286" t="s">
        <v>17328</v>
      </c>
      <c r="O2286">
        <v>85</v>
      </c>
      <c r="P2286" s="8">
        <f>_xlfn.XLOOKUP(D2286,Consumer_Price_Index!A:A,Consumer_Price_Index!B:B)</f>
        <v>130.69999999999999</v>
      </c>
      <c r="Q2286" s="13">
        <f>IF(ISNUMBER(M2286), M2286*(Consumer_Price_Index!$B$45/(_xlfn.XLOOKUP('Working Data'!D1776,Consumer_Price_Index!A:A,Consumer_Price_Index!B:B))), "Missing")</f>
        <v>2160443.7652439023</v>
      </c>
      <c r="R2286" t="str">
        <f t="shared" si="35"/>
        <v>Yes</v>
      </c>
    </row>
    <row r="2287" spans="1:18" x14ac:dyDescent="0.25">
      <c r="A2287" t="s">
        <v>9875</v>
      </c>
      <c r="B2287" t="s">
        <v>41</v>
      </c>
      <c r="C2287" t="s">
        <v>24</v>
      </c>
      <c r="D2287" s="11">
        <v>2004</v>
      </c>
      <c r="E2287" t="s">
        <v>9874</v>
      </c>
      <c r="F2287">
        <v>6</v>
      </c>
      <c r="G2287">
        <v>109000</v>
      </c>
      <c r="H2287" t="s">
        <v>9873</v>
      </c>
      <c r="I2287" t="s">
        <v>3237</v>
      </c>
      <c r="J2287" t="s">
        <v>3236</v>
      </c>
      <c r="K2287" t="s">
        <v>265</v>
      </c>
      <c r="L2287" s="7">
        <v>40000000</v>
      </c>
      <c r="M2287" s="7">
        <v>265126918</v>
      </c>
      <c r="N2287" t="s">
        <v>103</v>
      </c>
      <c r="O2287">
        <v>108</v>
      </c>
      <c r="P2287" s="8">
        <f>_xlfn.XLOOKUP(D2287,Consumer_Price_Index!A:A,Consumer_Price_Index!B:B)</f>
        <v>188.9</v>
      </c>
      <c r="Q2287" s="13">
        <f>IF(ISNUMBER(M2287), M2287*(Consumer_Price_Index!$B$45/(_xlfn.XLOOKUP('Working Data'!D4573,Consumer_Price_Index!A:A,Consumer_Price_Index!B:B))), "Missing")</f>
        <v>514876812.71255571</v>
      </c>
      <c r="R2287" t="str">
        <f t="shared" si="35"/>
        <v>Yes</v>
      </c>
    </row>
    <row r="2288" spans="1:18" x14ac:dyDescent="0.25">
      <c r="A2288" t="s">
        <v>12295</v>
      </c>
      <c r="B2288" t="s">
        <v>68</v>
      </c>
      <c r="C2288" t="s">
        <v>24</v>
      </c>
      <c r="D2288" s="11">
        <v>2000</v>
      </c>
      <c r="E2288" t="s">
        <v>12039</v>
      </c>
      <c r="F2288">
        <v>6</v>
      </c>
      <c r="G2288">
        <v>90000</v>
      </c>
      <c r="H2288" t="s">
        <v>1924</v>
      </c>
      <c r="I2288" t="s">
        <v>8999</v>
      </c>
      <c r="J2288" t="s">
        <v>5459</v>
      </c>
      <c r="K2288" t="s">
        <v>7</v>
      </c>
      <c r="L2288" s="7">
        <v>11000000</v>
      </c>
      <c r="M2288" s="7">
        <v>90449929</v>
      </c>
      <c r="N2288" t="s">
        <v>10745</v>
      </c>
      <c r="O2288">
        <v>98</v>
      </c>
      <c r="P2288" s="8">
        <f>_xlfn.XLOOKUP(D2288,Consumer_Price_Index!A:A,Consumer_Price_Index!B:B)</f>
        <v>172.2</v>
      </c>
      <c r="Q2288" s="13">
        <f>IF(ISNUMBER(M2288), M2288*(Consumer_Price_Index!$B$45/(_xlfn.XLOOKUP('Working Data'!D3664,Consumer_Price_Index!A:A,Consumer_Price_Index!B:B))), "Missing")</f>
        <v>160046999.80429733</v>
      </c>
      <c r="R2288" t="str">
        <f t="shared" si="35"/>
        <v>Yes</v>
      </c>
    </row>
    <row r="2289" spans="1:18" x14ac:dyDescent="0.25">
      <c r="A2289" t="s">
        <v>14392</v>
      </c>
      <c r="B2289" t="s">
        <v>41</v>
      </c>
      <c r="C2289" t="s">
        <v>34</v>
      </c>
      <c r="D2289" s="11">
        <v>1996</v>
      </c>
      <c r="E2289" t="s">
        <v>14391</v>
      </c>
      <c r="F2289">
        <v>6</v>
      </c>
      <c r="G2289">
        <v>93000</v>
      </c>
      <c r="H2289" t="s">
        <v>7818</v>
      </c>
      <c r="I2289" t="s">
        <v>13185</v>
      </c>
      <c r="J2289" t="s">
        <v>568</v>
      </c>
      <c r="K2289" t="s">
        <v>7</v>
      </c>
      <c r="L2289" s="7">
        <v>50000000</v>
      </c>
      <c r="M2289" s="7">
        <v>150270147</v>
      </c>
      <c r="N2289" t="s">
        <v>890</v>
      </c>
      <c r="O2289">
        <v>108</v>
      </c>
      <c r="P2289" s="8">
        <f>_xlfn.XLOOKUP(D2289,Consumer_Price_Index!A:A,Consumer_Price_Index!B:B)</f>
        <v>156.9</v>
      </c>
      <c r="Q2289" s="13">
        <f>IF(ISNUMBER(M2289), M2289*(Consumer_Price_Index!$B$45/(_xlfn.XLOOKUP('Working Data'!D2903,Consumer_Price_Index!A:A,Consumer_Price_Index!B:B))), "Missing")</f>
        <v>440686369.49855626</v>
      </c>
      <c r="R2289" t="str">
        <f t="shared" si="35"/>
        <v>Yes</v>
      </c>
    </row>
    <row r="2290" spans="1:18" x14ac:dyDescent="0.25">
      <c r="A2290" t="s">
        <v>792</v>
      </c>
      <c r="B2290" t="s">
        <v>68</v>
      </c>
      <c r="C2290" t="s">
        <v>34</v>
      </c>
      <c r="D2290" s="11">
        <v>2019</v>
      </c>
      <c r="E2290" t="s">
        <v>234</v>
      </c>
      <c r="F2290">
        <v>6</v>
      </c>
      <c r="G2290">
        <v>51000</v>
      </c>
      <c r="H2290" t="s">
        <v>791</v>
      </c>
      <c r="I2290" t="s">
        <v>790</v>
      </c>
      <c r="J2290" t="s">
        <v>789</v>
      </c>
      <c r="K2290" t="s">
        <v>7</v>
      </c>
      <c r="L2290" s="7">
        <v>25000000</v>
      </c>
      <c r="M2290" s="7">
        <v>8808611</v>
      </c>
      <c r="N2290" t="s">
        <v>788</v>
      </c>
      <c r="O2290">
        <v>109</v>
      </c>
      <c r="P2290" s="8">
        <f>_xlfn.XLOOKUP(D2290,Consumer_Price_Index!A:A,Consumer_Price_Index!B:B)</f>
        <v>255.7</v>
      </c>
      <c r="Q2290" s="13">
        <f>IF(ISNUMBER(M2290), M2290*(Consumer_Price_Index!$B$45/(_xlfn.XLOOKUP('Working Data'!D7518,Consumer_Price_Index!A:A,Consumer_Price_Index!B:B))), "Missing")</f>
        <v>11339179.432615126</v>
      </c>
      <c r="R2290" t="str">
        <f t="shared" si="35"/>
        <v>Yes</v>
      </c>
    </row>
    <row r="2291" spans="1:18" x14ac:dyDescent="0.25">
      <c r="A2291" t="s">
        <v>7158</v>
      </c>
      <c r="B2291" t="s">
        <v>68</v>
      </c>
      <c r="C2291" t="s">
        <v>100</v>
      </c>
      <c r="D2291" s="11">
        <v>2009</v>
      </c>
      <c r="E2291" t="s">
        <v>7157</v>
      </c>
      <c r="F2291">
        <v>6</v>
      </c>
      <c r="G2291">
        <v>45000</v>
      </c>
      <c r="H2291" t="s">
        <v>7156</v>
      </c>
      <c r="I2291" t="s">
        <v>3876</v>
      </c>
      <c r="J2291" t="s">
        <v>3091</v>
      </c>
      <c r="K2291" t="s">
        <v>7</v>
      </c>
      <c r="M2291" s="7">
        <v>5805279</v>
      </c>
      <c r="N2291" t="s">
        <v>4912</v>
      </c>
      <c r="O2291">
        <v>84</v>
      </c>
      <c r="P2291" s="8">
        <f>_xlfn.XLOOKUP(D2291,Consumer_Price_Index!A:A,Consumer_Price_Index!B:B)</f>
        <v>214.5</v>
      </c>
      <c r="Q2291" s="13">
        <f>IF(ISNUMBER(M2291), M2291*(Consumer_Price_Index!$B$45/(_xlfn.XLOOKUP('Working Data'!D5598,Consumer_Price_Index!A:A,Consumer_Price_Index!B:B))), "Missing")</f>
        <v>17024720.994225215</v>
      </c>
      <c r="R2291" t="str">
        <f t="shared" si="35"/>
        <v>No</v>
      </c>
    </row>
    <row r="2292" spans="1:18" x14ac:dyDescent="0.25">
      <c r="A2292" t="s">
        <v>8913</v>
      </c>
      <c r="B2292" t="s">
        <v>68</v>
      </c>
      <c r="C2292" t="s">
        <v>24</v>
      </c>
      <c r="D2292" s="11">
        <v>2006</v>
      </c>
      <c r="E2292" t="s">
        <v>8469</v>
      </c>
      <c r="F2292">
        <v>6</v>
      </c>
      <c r="G2292">
        <v>25000</v>
      </c>
      <c r="H2292" t="s">
        <v>3178</v>
      </c>
      <c r="I2292" t="s">
        <v>3178</v>
      </c>
      <c r="J2292" t="s">
        <v>1614</v>
      </c>
      <c r="K2292" t="s">
        <v>7</v>
      </c>
      <c r="L2292" s="7">
        <v>25000000</v>
      </c>
      <c r="M2292" s="7">
        <v>16162580</v>
      </c>
      <c r="N2292" t="s">
        <v>114</v>
      </c>
      <c r="O2292">
        <v>124</v>
      </c>
      <c r="P2292" s="8">
        <f>_xlfn.XLOOKUP(D2292,Consumer_Price_Index!A:A,Consumer_Price_Index!B:B)</f>
        <v>201.6</v>
      </c>
      <c r="Q2292" s="13">
        <f>IF(ISNUMBER(M2292), M2292*(Consumer_Price_Index!$B$45/(_xlfn.XLOOKUP('Working Data'!D4938,Consumer_Price_Index!A:A,Consumer_Price_Index!B:B))), "Missing")</f>
        <v>34081232.705882356</v>
      </c>
      <c r="R2292" t="str">
        <f t="shared" si="35"/>
        <v>Yes</v>
      </c>
    </row>
    <row r="2293" spans="1:18" x14ac:dyDescent="0.25">
      <c r="A2293" t="s">
        <v>17725</v>
      </c>
      <c r="B2293" t="s">
        <v>915</v>
      </c>
      <c r="C2293" t="s">
        <v>100</v>
      </c>
      <c r="D2293" s="11">
        <v>1989</v>
      </c>
      <c r="E2293" t="s">
        <v>17724</v>
      </c>
      <c r="F2293">
        <v>6</v>
      </c>
      <c r="G2293">
        <v>943</v>
      </c>
      <c r="H2293" t="s">
        <v>17723</v>
      </c>
      <c r="I2293" t="s">
        <v>17722</v>
      </c>
      <c r="J2293" t="s">
        <v>17721</v>
      </c>
      <c r="K2293" t="s">
        <v>7</v>
      </c>
      <c r="L2293" s="7">
        <v>5000000</v>
      </c>
      <c r="M2293" s="7">
        <v>8153677</v>
      </c>
      <c r="N2293" t="s">
        <v>17720</v>
      </c>
      <c r="O2293">
        <v>83</v>
      </c>
      <c r="P2293" s="8">
        <f>_xlfn.XLOOKUP(D2293,Consumer_Price_Index!A:A,Consumer_Price_Index!B:B)</f>
        <v>124</v>
      </c>
      <c r="Q2293" s="13">
        <f>IF(ISNUMBER(M2293), M2293*(Consumer_Price_Index!$B$45/(_xlfn.XLOOKUP('Working Data'!D1622,Consumer_Price_Index!A:A,Consumer_Price_Index!B:B))), "Missing")</f>
        <v>13502311.858152173</v>
      </c>
      <c r="R2293" t="str">
        <f t="shared" si="35"/>
        <v>Yes</v>
      </c>
    </row>
    <row r="2294" spans="1:18" x14ac:dyDescent="0.25">
      <c r="A2294" t="s">
        <v>2530</v>
      </c>
      <c r="B2294" t="s">
        <v>41</v>
      </c>
      <c r="C2294" t="s">
        <v>34</v>
      </c>
      <c r="D2294" s="11">
        <v>2017</v>
      </c>
      <c r="E2294" t="s">
        <v>2448</v>
      </c>
      <c r="F2294">
        <v>6</v>
      </c>
      <c r="G2294">
        <v>44000</v>
      </c>
      <c r="H2294" t="s">
        <v>2529</v>
      </c>
      <c r="I2294" t="s">
        <v>2528</v>
      </c>
      <c r="J2294" t="s">
        <v>2527</v>
      </c>
      <c r="K2294" t="s">
        <v>7</v>
      </c>
      <c r="L2294" s="7">
        <v>25000000</v>
      </c>
      <c r="M2294" s="7">
        <v>26800152</v>
      </c>
      <c r="N2294" t="s">
        <v>2526</v>
      </c>
      <c r="O2294">
        <v>100</v>
      </c>
      <c r="P2294" s="8">
        <f>_xlfn.XLOOKUP(D2294,Consumer_Price_Index!A:A,Consumer_Price_Index!B:B)</f>
        <v>245.1</v>
      </c>
      <c r="Q2294" s="13">
        <f>IF(ISNUMBER(M2294), M2294*(Consumer_Price_Index!$B$45/(_xlfn.XLOOKUP('Working Data'!D7116,Consumer_Price_Index!A:A,Consumer_Price_Index!B:B))), "Missing")</f>
        <v>40505983.702380955</v>
      </c>
      <c r="R2294" t="str">
        <f t="shared" si="35"/>
        <v>Yes</v>
      </c>
    </row>
    <row r="2295" spans="1:18" x14ac:dyDescent="0.25">
      <c r="A2295" t="s">
        <v>6377</v>
      </c>
      <c r="B2295" t="s">
        <v>68</v>
      </c>
      <c r="C2295" t="s">
        <v>34</v>
      </c>
      <c r="D2295" s="11">
        <v>2011</v>
      </c>
      <c r="E2295" t="s">
        <v>6209</v>
      </c>
      <c r="F2295">
        <v>6</v>
      </c>
      <c r="G2295">
        <v>211000</v>
      </c>
      <c r="H2295" t="s">
        <v>944</v>
      </c>
      <c r="I2295" t="s">
        <v>5205</v>
      </c>
      <c r="J2295" t="s">
        <v>1053</v>
      </c>
      <c r="K2295" t="s">
        <v>7</v>
      </c>
      <c r="L2295" s="7">
        <v>163000000</v>
      </c>
      <c r="M2295" s="7">
        <v>174822325</v>
      </c>
      <c r="N2295" t="s">
        <v>103</v>
      </c>
      <c r="O2295">
        <v>119</v>
      </c>
      <c r="P2295" s="8">
        <f>_xlfn.XLOOKUP(D2295,Consumer_Price_Index!A:A,Consumer_Price_Index!B:B)</f>
        <v>224.9</v>
      </c>
      <c r="Q2295" s="13">
        <f>IF(ISNUMBER(M2295), M2295*(Consumer_Price_Index!$B$45/(_xlfn.XLOOKUP('Working Data'!D5881,Consumer_Price_Index!A:A,Consumer_Price_Index!B:B))), "Missing")</f>
        <v>339505177.99553853</v>
      </c>
      <c r="R2295" t="str">
        <f t="shared" si="35"/>
        <v>Yes</v>
      </c>
    </row>
    <row r="2296" spans="1:18" x14ac:dyDescent="0.25">
      <c r="A2296" t="s">
        <v>17315</v>
      </c>
      <c r="B2296" t="s">
        <v>41</v>
      </c>
      <c r="C2296" t="s">
        <v>24</v>
      </c>
      <c r="D2296" s="11">
        <v>1990</v>
      </c>
      <c r="E2296" t="s">
        <v>17160</v>
      </c>
      <c r="F2296">
        <v>6</v>
      </c>
      <c r="G2296">
        <v>4200</v>
      </c>
      <c r="H2296" t="s">
        <v>8768</v>
      </c>
      <c r="I2296" t="s">
        <v>17314</v>
      </c>
      <c r="J2296" t="s">
        <v>17313</v>
      </c>
      <c r="K2296" t="s">
        <v>7</v>
      </c>
      <c r="M2296" s="7">
        <v>13236513</v>
      </c>
      <c r="N2296" t="s">
        <v>108</v>
      </c>
      <c r="O2296">
        <v>90</v>
      </c>
      <c r="P2296" s="8">
        <f>_xlfn.XLOOKUP(D2296,Consumer_Price_Index!A:A,Consumer_Price_Index!B:B)</f>
        <v>130.69999999999999</v>
      </c>
      <c r="Q2296" s="13">
        <f>IF(ISNUMBER(M2296), M2296*(Consumer_Price_Index!$B$45/(_xlfn.XLOOKUP('Working Data'!D1786,Consumer_Price_Index!A:A,Consumer_Price_Index!B:B))), "Missing")</f>
        <v>36798955.393248178</v>
      </c>
      <c r="R2296" t="str">
        <f t="shared" si="35"/>
        <v>No</v>
      </c>
    </row>
    <row r="2297" spans="1:18" x14ac:dyDescent="0.25">
      <c r="A2297" t="s">
        <v>16609</v>
      </c>
      <c r="B2297" t="s">
        <v>41</v>
      </c>
      <c r="C2297" t="s">
        <v>11</v>
      </c>
      <c r="D2297" s="11">
        <v>1991</v>
      </c>
      <c r="E2297" t="s">
        <v>16608</v>
      </c>
      <c r="F2297">
        <v>6</v>
      </c>
      <c r="G2297">
        <v>945</v>
      </c>
      <c r="H2297" t="s">
        <v>16607</v>
      </c>
      <c r="I2297" t="s">
        <v>16606</v>
      </c>
      <c r="J2297" t="s">
        <v>1710</v>
      </c>
      <c r="K2297" t="s">
        <v>7</v>
      </c>
      <c r="M2297" s="7">
        <v>30964</v>
      </c>
      <c r="N2297" t="s">
        <v>15586</v>
      </c>
      <c r="O2297">
        <v>113</v>
      </c>
      <c r="P2297" s="8">
        <f>_xlfn.XLOOKUP(D2297,Consumer_Price_Index!A:A,Consumer_Price_Index!B:B)</f>
        <v>136.19999999999999</v>
      </c>
      <c r="Q2297" s="13">
        <f>IF(ISNUMBER(M2297), M2297*(Consumer_Price_Index!$B$45/(_xlfn.XLOOKUP('Working Data'!D2035,Consumer_Price_Index!A:A,Consumer_Price_Index!B:B))), "Missing")</f>
        <v>90805.878729547636</v>
      </c>
      <c r="R2297" t="str">
        <f t="shared" si="35"/>
        <v>No</v>
      </c>
    </row>
    <row r="2298" spans="1:18" x14ac:dyDescent="0.25">
      <c r="A2298" t="s">
        <v>2332</v>
      </c>
      <c r="B2298" t="s">
        <v>68</v>
      </c>
      <c r="C2298" t="s">
        <v>24</v>
      </c>
      <c r="D2298" s="11">
        <v>2017</v>
      </c>
      <c r="E2298" t="s">
        <v>2331</v>
      </c>
      <c r="F2298">
        <v>6</v>
      </c>
      <c r="G2298">
        <v>65000</v>
      </c>
      <c r="H2298" t="s">
        <v>1875</v>
      </c>
      <c r="I2298" t="s">
        <v>1875</v>
      </c>
      <c r="J2298" t="s">
        <v>1535</v>
      </c>
      <c r="K2298" t="s">
        <v>7</v>
      </c>
      <c r="L2298" s="7">
        <v>69000000</v>
      </c>
      <c r="M2298" s="7">
        <v>180613824</v>
      </c>
      <c r="N2298" t="s">
        <v>108</v>
      </c>
      <c r="O2298">
        <v>100</v>
      </c>
      <c r="P2298" s="8">
        <f>_xlfn.XLOOKUP(D2298,Consumer_Price_Index!A:A,Consumer_Price_Index!B:B)</f>
        <v>245.1</v>
      </c>
      <c r="Q2298" s="13">
        <f>IF(ISNUMBER(M2298), M2298*(Consumer_Price_Index!$B$45/(_xlfn.XLOOKUP('Working Data'!D7163,Consumer_Price_Index!A:A,Consumer_Price_Index!B:B))), "Missing")</f>
        <v>305909017.08060032</v>
      </c>
      <c r="R2298" t="str">
        <f t="shared" si="35"/>
        <v>Yes</v>
      </c>
    </row>
    <row r="2299" spans="1:18" x14ac:dyDescent="0.25">
      <c r="A2299" t="s">
        <v>13954</v>
      </c>
      <c r="B2299" t="s">
        <v>68</v>
      </c>
      <c r="C2299" t="s">
        <v>34</v>
      </c>
      <c r="D2299" s="11">
        <v>1997</v>
      </c>
      <c r="E2299" t="s">
        <v>13649</v>
      </c>
      <c r="F2299">
        <v>6</v>
      </c>
      <c r="G2299">
        <v>85000</v>
      </c>
      <c r="H2299" t="s">
        <v>4451</v>
      </c>
      <c r="I2299" t="s">
        <v>9884</v>
      </c>
      <c r="J2299" t="s">
        <v>4204</v>
      </c>
      <c r="K2299" t="s">
        <v>7</v>
      </c>
      <c r="L2299" s="7">
        <v>116000000</v>
      </c>
      <c r="M2299" s="7">
        <v>178127760</v>
      </c>
      <c r="N2299" t="s">
        <v>103</v>
      </c>
      <c r="O2299">
        <v>108</v>
      </c>
      <c r="P2299" s="8">
        <f>_xlfn.XLOOKUP(D2299,Consumer_Price_Index!A:A,Consumer_Price_Index!B:B)</f>
        <v>160.5</v>
      </c>
      <c r="Q2299" s="13">
        <f>IF(ISNUMBER(M2299), M2299*(Consumer_Price_Index!$B$45/(_xlfn.XLOOKUP('Working Data'!D3065,Consumer_Price_Index!A:A,Consumer_Price_Index!B:B))), "Missing")</f>
        <v>226148035.29999998</v>
      </c>
      <c r="R2299" t="str">
        <f t="shared" si="35"/>
        <v>Yes</v>
      </c>
    </row>
    <row r="2300" spans="1:18" x14ac:dyDescent="0.25">
      <c r="A2300" t="s">
        <v>18431</v>
      </c>
      <c r="B2300" t="s">
        <v>41</v>
      </c>
      <c r="C2300" t="s">
        <v>34</v>
      </c>
      <c r="D2300" s="11">
        <v>1988</v>
      </c>
      <c r="E2300" t="s">
        <v>18266</v>
      </c>
      <c r="F2300">
        <v>6</v>
      </c>
      <c r="G2300">
        <v>7200</v>
      </c>
      <c r="H2300" t="s">
        <v>18430</v>
      </c>
      <c r="I2300" t="s">
        <v>18429</v>
      </c>
      <c r="J2300" t="s">
        <v>13347</v>
      </c>
      <c r="K2300" t="s">
        <v>7</v>
      </c>
      <c r="L2300" s="7">
        <v>5000000</v>
      </c>
      <c r="M2300" s="7">
        <v>3588626</v>
      </c>
      <c r="N2300" t="s">
        <v>17568</v>
      </c>
      <c r="O2300">
        <v>86</v>
      </c>
      <c r="P2300" s="8">
        <f>_xlfn.XLOOKUP(D2300,Consumer_Price_Index!A:A,Consumer_Price_Index!B:B)</f>
        <v>118.3</v>
      </c>
      <c r="Q2300" s="13">
        <f>IF(ISNUMBER(M2300), M2300*(Consumer_Price_Index!$B$45/(_xlfn.XLOOKUP('Working Data'!D1359,Consumer_Price_Index!A:A,Consumer_Price_Index!B:B))), "Missing")</f>
        <v>6174219.8881987575</v>
      </c>
      <c r="R2300" t="str">
        <f t="shared" si="35"/>
        <v>Yes</v>
      </c>
    </row>
    <row r="2301" spans="1:18" x14ac:dyDescent="0.25">
      <c r="A2301" t="s">
        <v>13120</v>
      </c>
      <c r="B2301" t="s">
        <v>41</v>
      </c>
      <c r="C2301" t="s">
        <v>24</v>
      </c>
      <c r="D2301" s="11">
        <v>1998</v>
      </c>
      <c r="E2301" t="s">
        <v>12917</v>
      </c>
      <c r="F2301">
        <v>6</v>
      </c>
      <c r="G2301">
        <v>14000</v>
      </c>
      <c r="H2301" t="s">
        <v>13119</v>
      </c>
      <c r="I2301" t="s">
        <v>10844</v>
      </c>
      <c r="J2301" t="s">
        <v>13118</v>
      </c>
      <c r="K2301" t="s">
        <v>7</v>
      </c>
      <c r="L2301" s="7">
        <v>14000000</v>
      </c>
      <c r="M2301" s="7">
        <v>15064946</v>
      </c>
      <c r="N2301" t="s">
        <v>108</v>
      </c>
      <c r="O2301">
        <v>96</v>
      </c>
      <c r="P2301" s="8">
        <f>_xlfn.XLOOKUP(D2301,Consumer_Price_Index!A:A,Consumer_Price_Index!B:B)</f>
        <v>163</v>
      </c>
      <c r="Q2301" s="13">
        <f>IF(ISNUMBER(M2301), M2301*(Consumer_Price_Index!$B$45/(_xlfn.XLOOKUP('Working Data'!D3384,Consumer_Price_Index!A:A,Consumer_Price_Index!B:B))), "Missing")</f>
        <v>19700811.357081544</v>
      </c>
      <c r="R2301" t="str">
        <f t="shared" si="35"/>
        <v>Yes</v>
      </c>
    </row>
    <row r="2302" spans="1:18" x14ac:dyDescent="0.25">
      <c r="A2302" t="s">
        <v>21398</v>
      </c>
      <c r="B2302" t="s">
        <v>41</v>
      </c>
      <c r="C2302" t="s">
        <v>34</v>
      </c>
      <c r="D2302" s="11">
        <v>1982</v>
      </c>
      <c r="E2302" t="s">
        <v>21307</v>
      </c>
      <c r="F2302">
        <v>6</v>
      </c>
      <c r="G2302">
        <v>15000</v>
      </c>
      <c r="H2302" t="s">
        <v>17643</v>
      </c>
      <c r="I2302" t="s">
        <v>21397</v>
      </c>
      <c r="J2302" t="s">
        <v>15185</v>
      </c>
      <c r="K2302" t="s">
        <v>7</v>
      </c>
      <c r="L2302" s="7">
        <v>2000000</v>
      </c>
      <c r="M2302" s="7">
        <v>16100000</v>
      </c>
      <c r="N2302" t="s">
        <v>17968</v>
      </c>
      <c r="O2302">
        <v>89</v>
      </c>
      <c r="P2302" s="8">
        <f>_xlfn.XLOOKUP(D2302,Consumer_Price_Index!A:A,Consumer_Price_Index!B:B)</f>
        <v>96.5</v>
      </c>
      <c r="Q2302" s="13">
        <f>IF(ISNUMBER(M2302), M2302*(Consumer_Price_Index!$B$45/(_xlfn.XLOOKUP('Working Data'!D256,Consumer_Price_Index!A:A,Consumer_Price_Index!B:B))), "Missing")</f>
        <v>37533817.903596021</v>
      </c>
      <c r="R2302" t="str">
        <f t="shared" si="35"/>
        <v>Yes</v>
      </c>
    </row>
    <row r="2303" spans="1:18" x14ac:dyDescent="0.25">
      <c r="A2303" t="s">
        <v>20223</v>
      </c>
      <c r="B2303" t="s">
        <v>68</v>
      </c>
      <c r="C2303" t="s">
        <v>24</v>
      </c>
      <c r="D2303" s="11">
        <v>1985</v>
      </c>
      <c r="E2303" t="s">
        <v>20085</v>
      </c>
      <c r="F2303">
        <v>6</v>
      </c>
      <c r="G2303">
        <v>22000</v>
      </c>
      <c r="H2303" t="s">
        <v>17695</v>
      </c>
      <c r="I2303" t="s">
        <v>20222</v>
      </c>
      <c r="J2303" t="s">
        <v>12904</v>
      </c>
      <c r="K2303" t="s">
        <v>7</v>
      </c>
      <c r="L2303" s="7">
        <v>4500000</v>
      </c>
      <c r="M2303" s="7">
        <v>27398584</v>
      </c>
      <c r="N2303" t="s">
        <v>514</v>
      </c>
      <c r="O2303">
        <v>104</v>
      </c>
      <c r="P2303" s="8">
        <f>_xlfn.XLOOKUP(D2303,Consumer_Price_Index!A:A,Consumer_Price_Index!B:B)</f>
        <v>107.6</v>
      </c>
      <c r="Q2303" s="13">
        <f>IF(ISNUMBER(M2303), M2303*(Consumer_Price_Index!$B$45/(_xlfn.XLOOKUP('Working Data'!D697,Consumer_Price_Index!A:A,Consumer_Price_Index!B:B))), "Missing")</f>
        <v>73488983.669014081</v>
      </c>
      <c r="R2303" t="str">
        <f t="shared" si="35"/>
        <v>Yes</v>
      </c>
    </row>
    <row r="2304" spans="1:18" x14ac:dyDescent="0.25">
      <c r="A2304" t="s">
        <v>9870</v>
      </c>
      <c r="B2304" t="s">
        <v>68</v>
      </c>
      <c r="C2304" t="s">
        <v>11</v>
      </c>
      <c r="D2304" s="11">
        <v>2004</v>
      </c>
      <c r="E2304" t="s">
        <v>9860</v>
      </c>
      <c r="F2304">
        <v>6</v>
      </c>
      <c r="G2304">
        <v>27000</v>
      </c>
      <c r="H2304" t="s">
        <v>9869</v>
      </c>
      <c r="I2304" t="s">
        <v>9868</v>
      </c>
      <c r="J2304" t="s">
        <v>4460</v>
      </c>
      <c r="K2304" t="s">
        <v>7</v>
      </c>
      <c r="L2304" s="7">
        <v>25000000</v>
      </c>
      <c r="M2304" s="7">
        <v>27685016</v>
      </c>
      <c r="N2304" t="s">
        <v>8240</v>
      </c>
      <c r="O2304">
        <v>86</v>
      </c>
      <c r="P2304" s="8">
        <f>_xlfn.XLOOKUP(D2304,Consumer_Price_Index!A:A,Consumer_Price_Index!B:B)</f>
        <v>188.9</v>
      </c>
      <c r="Q2304" s="13">
        <f>IF(ISNUMBER(M2304), M2304*(Consumer_Price_Index!$B$45/(_xlfn.XLOOKUP('Working Data'!D4575,Consumer_Price_Index!A:A,Consumer_Price_Index!B:B))), "Missing")</f>
        <v>78397996.052044615</v>
      </c>
      <c r="R2304" t="str">
        <f t="shared" si="35"/>
        <v>Yes</v>
      </c>
    </row>
    <row r="2305" spans="1:18" x14ac:dyDescent="0.25">
      <c r="A2305" t="s">
        <v>19124</v>
      </c>
      <c r="B2305" t="s">
        <v>68</v>
      </c>
      <c r="C2305" t="s">
        <v>24</v>
      </c>
      <c r="D2305" s="11">
        <v>1987</v>
      </c>
      <c r="E2305" t="s">
        <v>18834</v>
      </c>
      <c r="F2305">
        <v>6</v>
      </c>
      <c r="G2305">
        <v>33000</v>
      </c>
      <c r="H2305" t="s">
        <v>16857</v>
      </c>
      <c r="I2305" t="s">
        <v>6495</v>
      </c>
      <c r="J2305" t="s">
        <v>6495</v>
      </c>
      <c r="K2305" t="s">
        <v>7</v>
      </c>
      <c r="L2305" s="7">
        <v>20000000</v>
      </c>
      <c r="M2305" s="7">
        <v>66673516</v>
      </c>
      <c r="N2305" t="s">
        <v>17028</v>
      </c>
      <c r="O2305">
        <v>106</v>
      </c>
      <c r="P2305" s="8">
        <f>_xlfn.XLOOKUP(D2305,Consumer_Price_Index!A:A,Consumer_Price_Index!B:B)</f>
        <v>113.6</v>
      </c>
      <c r="Q2305" s="13">
        <f>IF(ISNUMBER(M2305), M2305*(Consumer_Price_Index!$B$45/(_xlfn.XLOOKUP('Working Data'!D1103,Consumer_Price_Index!A:A,Consumer_Price_Index!B:B))), "Missing")</f>
        <v>124634480.52269937</v>
      </c>
      <c r="R2305" t="str">
        <f t="shared" si="35"/>
        <v>Yes</v>
      </c>
    </row>
    <row r="2306" spans="1:18" x14ac:dyDescent="0.25">
      <c r="A2306" t="s">
        <v>3443</v>
      </c>
      <c r="B2306" t="s">
        <v>41</v>
      </c>
      <c r="C2306" t="s">
        <v>34</v>
      </c>
      <c r="D2306" s="11">
        <v>2015</v>
      </c>
      <c r="E2306" t="s">
        <v>3442</v>
      </c>
      <c r="F2306">
        <v>6</v>
      </c>
      <c r="G2306">
        <v>19000</v>
      </c>
      <c r="H2306" t="s">
        <v>3441</v>
      </c>
      <c r="I2306" t="s">
        <v>3441</v>
      </c>
      <c r="J2306" t="s">
        <v>2277</v>
      </c>
      <c r="K2306" t="s">
        <v>59</v>
      </c>
      <c r="L2306" s="7">
        <v>65000000</v>
      </c>
      <c r="M2306" s="7">
        <v>122606884</v>
      </c>
      <c r="N2306" t="s">
        <v>3440</v>
      </c>
      <c r="O2306">
        <v>127</v>
      </c>
      <c r="P2306" s="8">
        <f>_xlfn.XLOOKUP(D2306,Consumer_Price_Index!A:A,Consumer_Price_Index!B:B)</f>
        <v>237</v>
      </c>
      <c r="Q2306" s="13">
        <f>IF(ISNUMBER(M2306), M2306*(Consumer_Price_Index!$B$45/(_xlfn.XLOOKUP('Working Data'!D6843,Consumer_Price_Index!A:A,Consumer_Price_Index!B:B))), "Missing")</f>
        <v>207661576.18010005</v>
      </c>
      <c r="R2306" t="str">
        <f t="shared" si="35"/>
        <v>Yes</v>
      </c>
    </row>
    <row r="2307" spans="1:18" x14ac:dyDescent="0.25">
      <c r="A2307" t="s">
        <v>6220</v>
      </c>
      <c r="B2307" t="s">
        <v>68</v>
      </c>
      <c r="C2307" t="s">
        <v>11</v>
      </c>
      <c r="D2307" s="11">
        <v>2011</v>
      </c>
      <c r="E2307" t="s">
        <v>5960</v>
      </c>
      <c r="F2307">
        <v>6</v>
      </c>
      <c r="G2307">
        <v>64000</v>
      </c>
      <c r="H2307" t="s">
        <v>6219</v>
      </c>
      <c r="I2307" t="s">
        <v>2299</v>
      </c>
      <c r="J2307" t="s">
        <v>1053</v>
      </c>
      <c r="K2307" t="s">
        <v>7</v>
      </c>
      <c r="L2307" s="7">
        <v>50000000</v>
      </c>
      <c r="M2307" s="7">
        <v>39984400</v>
      </c>
      <c r="N2307" t="s">
        <v>6218</v>
      </c>
      <c r="O2307">
        <v>84</v>
      </c>
      <c r="P2307" s="8">
        <f>_xlfn.XLOOKUP(D2307,Consumer_Price_Index!A:A,Consumer_Price_Index!B:B)</f>
        <v>224.9</v>
      </c>
      <c r="Q2307" s="13">
        <f>IF(ISNUMBER(M2307), M2307*(Consumer_Price_Index!$B$45/(_xlfn.XLOOKUP('Working Data'!D5947,Consumer_Price_Index!A:A,Consumer_Price_Index!B:B))), "Missing")</f>
        <v>49707248.796409629</v>
      </c>
      <c r="R2307" t="str">
        <f t="shared" ref="R2307:R2370" si="36">IF(AND(ISNUMBER(L2307), L2307&gt;0, ISNUMBER(M2307), M2307&gt;0), "Yes", "No")</f>
        <v>Yes</v>
      </c>
    </row>
    <row r="2308" spans="1:18" x14ac:dyDescent="0.25">
      <c r="A2308" t="s">
        <v>15550</v>
      </c>
      <c r="B2308" t="s">
        <v>68</v>
      </c>
      <c r="C2308" t="s">
        <v>24</v>
      </c>
      <c r="D2308" s="11">
        <v>1993</v>
      </c>
      <c r="E2308" t="s">
        <v>15549</v>
      </c>
      <c r="F2308">
        <v>6</v>
      </c>
      <c r="G2308">
        <v>1900</v>
      </c>
      <c r="H2308" t="s">
        <v>15548</v>
      </c>
      <c r="I2308" t="s">
        <v>15547</v>
      </c>
      <c r="J2308" t="s">
        <v>15546</v>
      </c>
      <c r="K2308" t="s">
        <v>7</v>
      </c>
      <c r="L2308" s="7">
        <v>1800000</v>
      </c>
      <c r="N2308" t="s">
        <v>15473</v>
      </c>
      <c r="O2308">
        <v>93</v>
      </c>
      <c r="P2308" s="8">
        <f>_xlfn.XLOOKUP(D2308,Consumer_Price_Index!A:A,Consumer_Price_Index!B:B)</f>
        <v>144.5</v>
      </c>
      <c r="Q2308" s="13" t="str">
        <f>IF(ISNUMBER(M2308), M2308*(Consumer_Price_Index!$B$45/(_xlfn.XLOOKUP('Working Data'!D2439,Consumer_Price_Index!A:A,Consumer_Price_Index!B:B))), "Missing")</f>
        <v>Missing</v>
      </c>
      <c r="R2308" t="str">
        <f t="shared" si="36"/>
        <v>No</v>
      </c>
    </row>
    <row r="2309" spans="1:18" x14ac:dyDescent="0.25">
      <c r="A2309" t="s">
        <v>4147</v>
      </c>
      <c r="B2309" t="s">
        <v>68</v>
      </c>
      <c r="C2309" t="s">
        <v>409</v>
      </c>
      <c r="D2309" s="11">
        <v>2014</v>
      </c>
      <c r="E2309" t="s">
        <v>4146</v>
      </c>
      <c r="F2309">
        <v>6</v>
      </c>
      <c r="G2309">
        <v>4900</v>
      </c>
      <c r="H2309" t="s">
        <v>4145</v>
      </c>
      <c r="I2309" t="s">
        <v>838</v>
      </c>
      <c r="J2309" t="s">
        <v>4144</v>
      </c>
      <c r="K2309" t="s">
        <v>265</v>
      </c>
      <c r="M2309" s="7">
        <v>721143</v>
      </c>
      <c r="N2309" t="s">
        <v>4143</v>
      </c>
      <c r="O2309">
        <v>104</v>
      </c>
      <c r="P2309" s="8">
        <f>_xlfn.XLOOKUP(D2309,Consumer_Price_Index!A:A,Consumer_Price_Index!B:B)</f>
        <v>236.7</v>
      </c>
      <c r="Q2309" s="13">
        <f>IF(ISNUMBER(M2309), M2309*(Consumer_Price_Index!$B$45/(_xlfn.XLOOKUP('Working Data'!D6623,Consumer_Price_Index!A:A,Consumer_Price_Index!B:B))), "Missing")</f>
        <v>896500.49816401466</v>
      </c>
      <c r="R2309" t="str">
        <f t="shared" si="36"/>
        <v>No</v>
      </c>
    </row>
    <row r="2310" spans="1:18" x14ac:dyDescent="0.25">
      <c r="A2310" t="s">
        <v>3463</v>
      </c>
      <c r="C2310" t="s">
        <v>34</v>
      </c>
      <c r="D2310" s="11">
        <v>2015</v>
      </c>
      <c r="E2310" t="s">
        <v>3462</v>
      </c>
      <c r="F2310">
        <v>6</v>
      </c>
      <c r="G2310">
        <v>465</v>
      </c>
      <c r="H2310" t="s">
        <v>3461</v>
      </c>
      <c r="I2310" t="s">
        <v>3460</v>
      </c>
      <c r="J2310" t="s">
        <v>3459</v>
      </c>
      <c r="K2310" t="s">
        <v>220</v>
      </c>
      <c r="M2310" s="7">
        <v>3191168</v>
      </c>
      <c r="N2310" t="s">
        <v>3458</v>
      </c>
      <c r="O2310">
        <v>113</v>
      </c>
      <c r="P2310" s="8">
        <f>_xlfn.XLOOKUP(D2310,Consumer_Price_Index!A:A,Consumer_Price_Index!B:B)</f>
        <v>237</v>
      </c>
      <c r="Q2310" s="13">
        <f>IF(ISNUMBER(M2310), M2310*(Consumer_Price_Index!$B$45/(_xlfn.XLOOKUP('Working Data'!D6839,Consumer_Price_Index!A:A,Consumer_Price_Index!B:B))), "Missing")</f>
        <v>7139125.4743024958</v>
      </c>
      <c r="R2310" t="str">
        <f t="shared" si="36"/>
        <v>No</v>
      </c>
    </row>
    <row r="2311" spans="1:18" x14ac:dyDescent="0.25">
      <c r="A2311" t="s">
        <v>9858</v>
      </c>
      <c r="B2311" t="s">
        <v>41</v>
      </c>
      <c r="C2311" t="s">
        <v>11</v>
      </c>
      <c r="D2311" s="11">
        <v>2004</v>
      </c>
      <c r="E2311" t="s">
        <v>9857</v>
      </c>
      <c r="F2311">
        <v>6</v>
      </c>
      <c r="G2311">
        <v>6400</v>
      </c>
      <c r="H2311" t="s">
        <v>9856</v>
      </c>
      <c r="I2311" t="s">
        <v>4873</v>
      </c>
      <c r="J2311" t="s">
        <v>104</v>
      </c>
      <c r="K2311" t="s">
        <v>265</v>
      </c>
      <c r="M2311" s="7">
        <v>1553020</v>
      </c>
      <c r="N2311" t="s">
        <v>4871</v>
      </c>
      <c r="O2311">
        <v>104</v>
      </c>
      <c r="P2311" s="8">
        <f>_xlfn.XLOOKUP(D2311,Consumer_Price_Index!A:A,Consumer_Price_Index!B:B)</f>
        <v>188.9</v>
      </c>
      <c r="Q2311" s="13">
        <f>IF(ISNUMBER(M2311), M2311*(Consumer_Price_Index!$B$45/(_xlfn.XLOOKUP('Working Data'!D4579,Consumer_Price_Index!A:A,Consumer_Price_Index!B:B))), "Missing")</f>
        <v>4397817.788104089</v>
      </c>
      <c r="R2311" t="str">
        <f t="shared" si="36"/>
        <v>No</v>
      </c>
    </row>
    <row r="2312" spans="1:18" x14ac:dyDescent="0.25">
      <c r="A2312" t="s">
        <v>20938</v>
      </c>
      <c r="B2312" t="s">
        <v>41</v>
      </c>
      <c r="C2312" t="s">
        <v>11</v>
      </c>
      <c r="D2312" s="11">
        <v>1983</v>
      </c>
      <c r="E2312" t="s">
        <v>20937</v>
      </c>
      <c r="F2312">
        <v>6</v>
      </c>
      <c r="G2312">
        <v>3100</v>
      </c>
      <c r="H2312" t="s">
        <v>17594</v>
      </c>
      <c r="I2312" t="s">
        <v>20936</v>
      </c>
      <c r="J2312" t="s">
        <v>9628</v>
      </c>
      <c r="K2312" t="s">
        <v>265</v>
      </c>
      <c r="M2312" s="7">
        <v>123572</v>
      </c>
      <c r="N2312" t="s">
        <v>5237</v>
      </c>
      <c r="O2312">
        <v>130</v>
      </c>
      <c r="P2312" s="8">
        <f>_xlfn.XLOOKUP(D2312,Consumer_Price_Index!A:A,Consumer_Price_Index!B:B)</f>
        <v>99.6</v>
      </c>
      <c r="Q2312" s="13">
        <f>IF(ISNUMBER(M2312), M2312*(Consumer_Price_Index!$B$45/(_xlfn.XLOOKUP('Working Data'!D420,Consumer_Price_Index!A:A,Consumer_Price_Index!B:B))), "Missing")</f>
        <v>343543.68978102191</v>
      </c>
      <c r="R2312" t="str">
        <f t="shared" si="36"/>
        <v>No</v>
      </c>
    </row>
    <row r="2313" spans="1:18" x14ac:dyDescent="0.25">
      <c r="A2313" t="s">
        <v>4499</v>
      </c>
      <c r="B2313" t="s">
        <v>68</v>
      </c>
      <c r="C2313" t="s">
        <v>34</v>
      </c>
      <c r="D2313" s="11">
        <v>2014</v>
      </c>
      <c r="E2313" t="s">
        <v>4086</v>
      </c>
      <c r="F2313">
        <v>6</v>
      </c>
      <c r="G2313">
        <v>162000</v>
      </c>
      <c r="H2313" t="s">
        <v>2437</v>
      </c>
      <c r="I2313" t="s">
        <v>3657</v>
      </c>
      <c r="J2313" t="s">
        <v>1715</v>
      </c>
      <c r="K2313" t="s">
        <v>265</v>
      </c>
      <c r="L2313" s="7">
        <v>140000000</v>
      </c>
      <c r="M2313" s="7">
        <v>268175631</v>
      </c>
      <c r="N2313" t="s">
        <v>1009</v>
      </c>
      <c r="O2313">
        <v>150</v>
      </c>
      <c r="P2313" s="8">
        <f>_xlfn.XLOOKUP(D2313,Consumer_Price_Index!A:A,Consumer_Price_Index!B:B)</f>
        <v>236.7</v>
      </c>
      <c r="Q2313" s="13">
        <f>IF(ISNUMBER(M2313), M2313*(Consumer_Price_Index!$B$45/(_xlfn.XLOOKUP('Working Data'!D6523,Consumer_Price_Index!A:A,Consumer_Price_Index!B:B))), "Missing")</f>
        <v>582417068.89308619</v>
      </c>
      <c r="R2313" t="str">
        <f t="shared" si="36"/>
        <v>Yes</v>
      </c>
    </row>
    <row r="2314" spans="1:18" x14ac:dyDescent="0.25">
      <c r="A2314" t="s">
        <v>21635</v>
      </c>
      <c r="B2314" t="s">
        <v>41</v>
      </c>
      <c r="C2314" t="s">
        <v>5</v>
      </c>
      <c r="D2314" s="11">
        <v>1981</v>
      </c>
      <c r="E2314" t="s">
        <v>21634</v>
      </c>
      <c r="F2314">
        <v>6</v>
      </c>
      <c r="G2314">
        <v>2400</v>
      </c>
      <c r="H2314" t="s">
        <v>18566</v>
      </c>
      <c r="I2314" t="s">
        <v>21633</v>
      </c>
      <c r="J2314" t="s">
        <v>21632</v>
      </c>
      <c r="K2314" t="s">
        <v>7</v>
      </c>
      <c r="L2314" s="7">
        <v>800000</v>
      </c>
      <c r="M2314" s="7">
        <v>1118634</v>
      </c>
      <c r="N2314" t="s">
        <v>20233</v>
      </c>
      <c r="O2314">
        <v>84</v>
      </c>
      <c r="P2314" s="8">
        <f>_xlfn.XLOOKUP(D2314,Consumer_Price_Index!A:A,Consumer_Price_Index!B:B)</f>
        <v>90.9</v>
      </c>
      <c r="Q2314" s="13">
        <f>IF(ISNUMBER(M2314), M2314*(Consumer_Price_Index!$B$45/(_xlfn.XLOOKUP('Working Data'!D167,Consumer_Price_Index!A:A,Consumer_Price_Index!B:B))), "Missing")</f>
        <v>1745252.3287250383</v>
      </c>
      <c r="R2314" t="str">
        <f t="shared" si="36"/>
        <v>Yes</v>
      </c>
    </row>
    <row r="2315" spans="1:18" x14ac:dyDescent="0.25">
      <c r="A2315" t="s">
        <v>21710</v>
      </c>
      <c r="B2315" t="s">
        <v>41</v>
      </c>
      <c r="C2315" t="s">
        <v>87</v>
      </c>
      <c r="D2315" s="11">
        <v>1981</v>
      </c>
      <c r="E2315" t="s">
        <v>21603</v>
      </c>
      <c r="F2315">
        <v>6</v>
      </c>
      <c r="G2315">
        <v>4500</v>
      </c>
      <c r="H2315" t="s">
        <v>16079</v>
      </c>
      <c r="I2315" t="s">
        <v>20137</v>
      </c>
      <c r="J2315" t="s">
        <v>14209</v>
      </c>
      <c r="K2315" t="s">
        <v>7</v>
      </c>
      <c r="L2315" s="7">
        <v>8500000</v>
      </c>
      <c r="M2315" s="7">
        <v>6400000</v>
      </c>
      <c r="N2315" t="s">
        <v>890</v>
      </c>
      <c r="O2315">
        <v>103</v>
      </c>
      <c r="P2315" s="8">
        <f>_xlfn.XLOOKUP(D2315,Consumer_Price_Index!A:A,Consumer_Price_Index!B:B)</f>
        <v>90.9</v>
      </c>
      <c r="Q2315" s="13">
        <f>IF(ISNUMBER(M2315), M2315*(Consumer_Price_Index!$B$45/(_xlfn.XLOOKUP('Working Data'!D139,Consumer_Price_Index!A:A,Consumer_Price_Index!B:B))), "Missing")</f>
        <v>19579116.465863451</v>
      </c>
      <c r="R2315" t="str">
        <f t="shared" si="36"/>
        <v>Yes</v>
      </c>
    </row>
    <row r="2316" spans="1:18" x14ac:dyDescent="0.25">
      <c r="A2316" t="s">
        <v>21447</v>
      </c>
      <c r="B2316" t="s">
        <v>101</v>
      </c>
      <c r="C2316" t="s">
        <v>34</v>
      </c>
      <c r="D2316" s="11">
        <v>1982</v>
      </c>
      <c r="E2316" t="s">
        <v>21291</v>
      </c>
      <c r="F2316">
        <v>6</v>
      </c>
      <c r="G2316">
        <v>26000</v>
      </c>
      <c r="H2316" t="s">
        <v>1244</v>
      </c>
      <c r="I2316" t="s">
        <v>10570</v>
      </c>
      <c r="J2316" t="s">
        <v>1244</v>
      </c>
      <c r="K2316" t="s">
        <v>7</v>
      </c>
      <c r="L2316" s="7">
        <v>18000000</v>
      </c>
      <c r="M2316" s="7">
        <v>46708276</v>
      </c>
      <c r="N2316" t="s">
        <v>21421</v>
      </c>
      <c r="O2316">
        <v>136</v>
      </c>
      <c r="P2316" s="8">
        <f>_xlfn.XLOOKUP(D2316,Consumer_Price_Index!A:A,Consumer_Price_Index!B:B)</f>
        <v>96.5</v>
      </c>
      <c r="Q2316" s="13">
        <f>IF(ISNUMBER(M2316), M2316*(Consumer_Price_Index!$B$45/(_xlfn.XLOOKUP('Working Data'!D235,Consumer_Price_Index!A:A,Consumer_Price_Index!B:B))), "Missing")</f>
        <v>61081595.26695279</v>
      </c>
      <c r="R2316" t="str">
        <f t="shared" si="36"/>
        <v>Yes</v>
      </c>
    </row>
    <row r="2317" spans="1:18" x14ac:dyDescent="0.25">
      <c r="A2317" t="s">
        <v>14864</v>
      </c>
      <c r="B2317" t="s">
        <v>68</v>
      </c>
      <c r="C2317" t="s">
        <v>34</v>
      </c>
      <c r="D2317" s="11">
        <v>1995</v>
      </c>
      <c r="E2317" t="s">
        <v>14863</v>
      </c>
      <c r="F2317">
        <v>6</v>
      </c>
      <c r="G2317">
        <v>70000</v>
      </c>
      <c r="H2317" t="s">
        <v>11717</v>
      </c>
      <c r="I2317" t="s">
        <v>14862</v>
      </c>
      <c r="J2317" t="s">
        <v>10617</v>
      </c>
      <c r="K2317" t="s">
        <v>7</v>
      </c>
      <c r="L2317" s="7">
        <v>55000000</v>
      </c>
      <c r="M2317" s="7">
        <v>127600435</v>
      </c>
      <c r="N2317" t="s">
        <v>114</v>
      </c>
      <c r="O2317">
        <v>134</v>
      </c>
      <c r="P2317" s="8">
        <f>_xlfn.XLOOKUP(D2317,Consumer_Price_Index!A:A,Consumer_Price_Index!B:B)</f>
        <v>152.4</v>
      </c>
      <c r="Q2317" s="13">
        <f>IF(ISNUMBER(M2317), M2317*(Consumer_Price_Index!$B$45/(_xlfn.XLOOKUP('Working Data'!D2717,Consumer_Price_Index!A:A,Consumer_Price_Index!B:B))), "Missing")</f>
        <v>238526702.72699386</v>
      </c>
      <c r="R2317" t="str">
        <f t="shared" si="36"/>
        <v>Yes</v>
      </c>
    </row>
    <row r="2318" spans="1:18" x14ac:dyDescent="0.25">
      <c r="A2318" t="s">
        <v>2257</v>
      </c>
      <c r="B2318" t="s">
        <v>41</v>
      </c>
      <c r="C2318" t="s">
        <v>24</v>
      </c>
      <c r="D2318" s="11">
        <v>2017</v>
      </c>
      <c r="E2318" t="s">
        <v>1112</v>
      </c>
      <c r="F2318">
        <v>6</v>
      </c>
      <c r="G2318">
        <v>7800</v>
      </c>
      <c r="H2318" t="s">
        <v>2256</v>
      </c>
      <c r="I2318" t="s">
        <v>2255</v>
      </c>
      <c r="J2318" t="s">
        <v>2254</v>
      </c>
      <c r="K2318" t="s">
        <v>7</v>
      </c>
      <c r="M2318" s="7">
        <v>380553</v>
      </c>
      <c r="N2318" t="s">
        <v>2253</v>
      </c>
      <c r="O2318">
        <v>90</v>
      </c>
      <c r="P2318" s="8">
        <f>_xlfn.XLOOKUP(D2318,Consumer_Price_Index!A:A,Consumer_Price_Index!B:B)</f>
        <v>245.1</v>
      </c>
      <c r="Q2318" s="13">
        <f>IF(ISNUMBER(M2318), M2318*(Consumer_Price_Index!$B$45/(_xlfn.XLOOKUP('Working Data'!D7181,Consumer_Price_Index!A:A,Consumer_Price_Index!B:B))), "Missing")</f>
        <v>782419.02226720646</v>
      </c>
      <c r="R2318" t="str">
        <f t="shared" si="36"/>
        <v>No</v>
      </c>
    </row>
    <row r="2319" spans="1:18" x14ac:dyDescent="0.25">
      <c r="A2319" t="s">
        <v>5309</v>
      </c>
      <c r="B2319" t="s">
        <v>41</v>
      </c>
      <c r="C2319" t="s">
        <v>24</v>
      </c>
      <c r="D2319" s="11">
        <v>2012</v>
      </c>
      <c r="E2319" t="s">
        <v>5308</v>
      </c>
      <c r="F2319">
        <v>6</v>
      </c>
      <c r="G2319">
        <v>16000</v>
      </c>
      <c r="H2319" t="s">
        <v>5307</v>
      </c>
      <c r="I2319" t="s">
        <v>5306</v>
      </c>
      <c r="J2319" t="s">
        <v>5305</v>
      </c>
      <c r="K2319" t="s">
        <v>7</v>
      </c>
      <c r="L2319" s="7">
        <v>850000</v>
      </c>
      <c r="M2319" s="7">
        <v>1386088</v>
      </c>
      <c r="N2319" t="s">
        <v>5304</v>
      </c>
      <c r="O2319">
        <v>85</v>
      </c>
      <c r="P2319" s="8">
        <f>_xlfn.XLOOKUP(D2319,Consumer_Price_Index!A:A,Consumer_Price_Index!B:B)</f>
        <v>229.6</v>
      </c>
      <c r="Q2319" s="13">
        <f>IF(ISNUMBER(M2319), M2319*(Consumer_Price_Index!$B$45/(_xlfn.XLOOKUP('Working Data'!D6236,Consumer_Price_Index!A:A,Consumer_Price_Index!B:B))), "Missing")</f>
        <v>3570084.6458157226</v>
      </c>
      <c r="R2319" t="str">
        <f t="shared" si="36"/>
        <v>Yes</v>
      </c>
    </row>
    <row r="2320" spans="1:18" x14ac:dyDescent="0.25">
      <c r="A2320" t="s">
        <v>15962</v>
      </c>
      <c r="B2320" t="s">
        <v>101</v>
      </c>
      <c r="C2320" t="s">
        <v>100</v>
      </c>
      <c r="D2320" s="11">
        <v>1993</v>
      </c>
      <c r="E2320" t="s">
        <v>15961</v>
      </c>
      <c r="F2320">
        <v>6</v>
      </c>
      <c r="G2320">
        <v>71000</v>
      </c>
      <c r="H2320" t="s">
        <v>11620</v>
      </c>
      <c r="I2320" t="s">
        <v>13574</v>
      </c>
      <c r="J2320" t="s">
        <v>13573</v>
      </c>
      <c r="K2320" t="s">
        <v>7</v>
      </c>
      <c r="L2320" s="7">
        <v>20000000</v>
      </c>
      <c r="M2320" s="7">
        <v>153698625</v>
      </c>
      <c r="N2320" t="s">
        <v>13572</v>
      </c>
      <c r="O2320">
        <v>112</v>
      </c>
      <c r="P2320" s="8">
        <f>_xlfn.XLOOKUP(D2320,Consumer_Price_Index!A:A,Consumer_Price_Index!B:B)</f>
        <v>144.5</v>
      </c>
      <c r="Q2320" s="13">
        <f>IF(ISNUMBER(M2320), M2320*(Consumer_Price_Index!$B$45/(_xlfn.XLOOKUP('Working Data'!D2286,Consumer_Price_Index!A:A,Consumer_Price_Index!B:B))), "Missing")</f>
        <v>358316534.33435351</v>
      </c>
      <c r="R2320" t="str">
        <f t="shared" si="36"/>
        <v>Yes</v>
      </c>
    </row>
    <row r="2321" spans="1:18" x14ac:dyDescent="0.25">
      <c r="A2321" t="s">
        <v>19708</v>
      </c>
      <c r="B2321" t="s">
        <v>41</v>
      </c>
      <c r="C2321" t="s">
        <v>5</v>
      </c>
      <c r="D2321" s="11">
        <v>1986</v>
      </c>
      <c r="E2321" t="s">
        <v>19707</v>
      </c>
      <c r="F2321">
        <v>6</v>
      </c>
      <c r="G2321">
        <v>40000</v>
      </c>
      <c r="H2321" t="s">
        <v>18982</v>
      </c>
      <c r="I2321" t="s">
        <v>18982</v>
      </c>
      <c r="J2321" t="s">
        <v>19706</v>
      </c>
      <c r="K2321" t="s">
        <v>7</v>
      </c>
      <c r="L2321" s="7">
        <v>3000000</v>
      </c>
      <c r="M2321" s="7">
        <v>19472057</v>
      </c>
      <c r="N2321" t="s">
        <v>108</v>
      </c>
      <c r="O2321">
        <v>86</v>
      </c>
      <c r="P2321" s="8">
        <f>_xlfn.XLOOKUP(D2321,Consumer_Price_Index!A:A,Consumer_Price_Index!B:B)</f>
        <v>109.6</v>
      </c>
      <c r="Q2321" s="13">
        <f>IF(ISNUMBER(M2321), M2321*(Consumer_Price_Index!$B$45/(_xlfn.XLOOKUP('Working Data'!D882,Consumer_Price_Index!A:A,Consumer_Price_Index!B:B))), "Missing")</f>
        <v>31408871.190577023</v>
      </c>
      <c r="R2321" t="str">
        <f t="shared" si="36"/>
        <v>Yes</v>
      </c>
    </row>
    <row r="2322" spans="1:18" x14ac:dyDescent="0.25">
      <c r="A2322" t="s">
        <v>20699</v>
      </c>
      <c r="B2322" t="s">
        <v>41</v>
      </c>
      <c r="C2322" t="s">
        <v>5</v>
      </c>
      <c r="D2322" s="11">
        <v>1984</v>
      </c>
      <c r="E2322" t="s">
        <v>20509</v>
      </c>
      <c r="F2322">
        <v>6</v>
      </c>
      <c r="G2322">
        <v>47000</v>
      </c>
      <c r="H2322" t="s">
        <v>18346</v>
      </c>
      <c r="I2322" t="s">
        <v>7482</v>
      </c>
      <c r="J2322" t="s">
        <v>20698</v>
      </c>
      <c r="K2322" t="s">
        <v>7</v>
      </c>
      <c r="L2322" s="7">
        <v>2600000</v>
      </c>
      <c r="M2322" s="7">
        <v>32980880</v>
      </c>
      <c r="N2322" t="s">
        <v>108</v>
      </c>
      <c r="O2322">
        <v>91</v>
      </c>
      <c r="P2322" s="8">
        <f>_xlfn.XLOOKUP(D2322,Consumer_Price_Index!A:A,Consumer_Price_Index!B:B)</f>
        <v>103.9</v>
      </c>
      <c r="Q2322" s="13">
        <f>IF(ISNUMBER(M2322), M2322*(Consumer_Price_Index!$B$45/(_xlfn.XLOOKUP('Working Data'!D508,Consumer_Price_Index!A:A,Consumer_Price_Index!B:B))), "Missing")</f>
        <v>46849762.871794865</v>
      </c>
      <c r="R2322" t="str">
        <f t="shared" si="36"/>
        <v>Yes</v>
      </c>
    </row>
    <row r="2323" spans="1:18" x14ac:dyDescent="0.25">
      <c r="A2323" t="s">
        <v>13873</v>
      </c>
      <c r="B2323" t="s">
        <v>41</v>
      </c>
      <c r="C2323" t="s">
        <v>34</v>
      </c>
      <c r="D2323" s="11">
        <v>1997</v>
      </c>
      <c r="E2323" t="s">
        <v>13512</v>
      </c>
      <c r="F2323">
        <v>6</v>
      </c>
      <c r="G2323">
        <v>75000</v>
      </c>
      <c r="H2323" t="s">
        <v>2437</v>
      </c>
      <c r="I2323" t="s">
        <v>13872</v>
      </c>
      <c r="J2323" t="s">
        <v>7324</v>
      </c>
      <c r="K2323" t="s">
        <v>7</v>
      </c>
      <c r="L2323" s="7">
        <v>50000000</v>
      </c>
      <c r="M2323" s="7">
        <v>48169156</v>
      </c>
      <c r="N2323" t="s">
        <v>12919</v>
      </c>
      <c r="O2323">
        <v>125</v>
      </c>
      <c r="P2323" s="8">
        <f>_xlfn.XLOOKUP(D2323,Consumer_Price_Index!A:A,Consumer_Price_Index!B:B)</f>
        <v>160.5</v>
      </c>
      <c r="Q2323" s="13">
        <f>IF(ISNUMBER(M2323), M2323*(Consumer_Price_Index!$B$45/(_xlfn.XLOOKUP('Working Data'!D3103,Consumer_Price_Index!A:A,Consumer_Price_Index!B:B))), "Missing")</f>
        <v>91446366.561993763</v>
      </c>
      <c r="R2323" t="str">
        <f t="shared" si="36"/>
        <v>Yes</v>
      </c>
    </row>
    <row r="2324" spans="1:18" x14ac:dyDescent="0.25">
      <c r="A2324" t="s">
        <v>3905</v>
      </c>
      <c r="B2324" t="s">
        <v>41</v>
      </c>
      <c r="C2324" t="s">
        <v>24</v>
      </c>
      <c r="D2324" s="11">
        <v>2015</v>
      </c>
      <c r="E2324" t="s">
        <v>3904</v>
      </c>
      <c r="F2324">
        <v>6</v>
      </c>
      <c r="G2324">
        <v>127000</v>
      </c>
      <c r="H2324" t="s">
        <v>1536</v>
      </c>
      <c r="I2324" t="s">
        <v>3903</v>
      </c>
      <c r="J2324" t="s">
        <v>1535</v>
      </c>
      <c r="K2324" t="s">
        <v>7</v>
      </c>
      <c r="L2324" s="7">
        <v>40000000</v>
      </c>
      <c r="M2324" s="7">
        <v>111711453</v>
      </c>
      <c r="N2324" t="s">
        <v>2266</v>
      </c>
      <c r="O2324">
        <v>100</v>
      </c>
      <c r="P2324" s="8">
        <f>_xlfn.XLOOKUP(D2324,Consumer_Price_Index!A:A,Consumer_Price_Index!B:B)</f>
        <v>237</v>
      </c>
      <c r="Q2324" s="13">
        <f>IF(ISNUMBER(M2324), M2324*(Consumer_Price_Index!$B$45/(_xlfn.XLOOKUP('Working Data'!D6714,Consumer_Price_Index!A:A,Consumer_Price_Index!B:B))), "Missing")</f>
        <v>143622277.3379747</v>
      </c>
      <c r="R2324" t="str">
        <f t="shared" si="36"/>
        <v>Yes</v>
      </c>
    </row>
    <row r="2325" spans="1:18" x14ac:dyDescent="0.25">
      <c r="A2325" t="s">
        <v>20221</v>
      </c>
      <c r="B2325" t="s">
        <v>101</v>
      </c>
      <c r="C2325" t="s">
        <v>24</v>
      </c>
      <c r="D2325" s="11">
        <v>1985</v>
      </c>
      <c r="E2325" t="s">
        <v>20085</v>
      </c>
      <c r="F2325">
        <v>6</v>
      </c>
      <c r="G2325">
        <v>10000</v>
      </c>
      <c r="H2325" t="s">
        <v>15307</v>
      </c>
      <c r="I2325" t="s">
        <v>20220</v>
      </c>
      <c r="J2325" t="s">
        <v>20219</v>
      </c>
      <c r="K2325" t="s">
        <v>7</v>
      </c>
      <c r="M2325" s="7">
        <v>6326051</v>
      </c>
      <c r="N2325" t="s">
        <v>17568</v>
      </c>
      <c r="O2325">
        <v>90</v>
      </c>
      <c r="P2325" s="8">
        <f>_xlfn.XLOOKUP(D2325,Consumer_Price_Index!A:A,Consumer_Price_Index!B:B)</f>
        <v>107.6</v>
      </c>
      <c r="Q2325" s="13">
        <f>IF(ISNUMBER(M2325), M2325*(Consumer_Price_Index!$B$45/(_xlfn.XLOOKUP('Working Data'!D698,Consumer_Price_Index!A:A,Consumer_Price_Index!B:B))), "Missing")</f>
        <v>9869676.0865335371</v>
      </c>
      <c r="R2325" t="str">
        <f t="shared" si="36"/>
        <v>No</v>
      </c>
    </row>
    <row r="2326" spans="1:18" x14ac:dyDescent="0.25">
      <c r="A2326" t="s">
        <v>933</v>
      </c>
      <c r="B2326" t="s">
        <v>68</v>
      </c>
      <c r="C2326" t="s">
        <v>34</v>
      </c>
      <c r="D2326" s="11">
        <v>2019</v>
      </c>
      <c r="E2326" t="s">
        <v>867</v>
      </c>
      <c r="F2326">
        <v>6</v>
      </c>
      <c r="G2326">
        <v>162000</v>
      </c>
      <c r="H2326" t="s">
        <v>932</v>
      </c>
      <c r="I2326" t="s">
        <v>932</v>
      </c>
      <c r="J2326" t="s">
        <v>931</v>
      </c>
      <c r="K2326" t="s">
        <v>7</v>
      </c>
      <c r="L2326" s="7">
        <v>170000000</v>
      </c>
      <c r="M2326" s="7">
        <v>386600138</v>
      </c>
      <c r="N2326" t="s">
        <v>138</v>
      </c>
      <c r="O2326">
        <v>132</v>
      </c>
      <c r="P2326" s="8">
        <f>_xlfn.XLOOKUP(D2326,Consumer_Price_Index!A:A,Consumer_Price_Index!B:B)</f>
        <v>255.7</v>
      </c>
      <c r="Q2326" s="13">
        <f>IF(ISNUMBER(M2326), M2326*(Consumer_Price_Index!$B$45/(_xlfn.XLOOKUP('Working Data'!D7485,Consumer_Price_Index!A:A,Consumer_Price_Index!B:B))), "Missing")</f>
        <v>1220694943.5088081</v>
      </c>
      <c r="R2326" t="str">
        <f t="shared" si="36"/>
        <v>Yes</v>
      </c>
    </row>
    <row r="2327" spans="1:18" x14ac:dyDescent="0.25">
      <c r="A2327" t="s">
        <v>14712</v>
      </c>
      <c r="B2327" t="s">
        <v>101</v>
      </c>
      <c r="C2327" t="s">
        <v>100</v>
      </c>
      <c r="D2327" s="11">
        <v>1995</v>
      </c>
      <c r="E2327" t="s">
        <v>14690</v>
      </c>
      <c r="F2327">
        <v>6</v>
      </c>
      <c r="G2327">
        <v>4200</v>
      </c>
      <c r="H2327" t="s">
        <v>14711</v>
      </c>
      <c r="I2327" t="s">
        <v>14710</v>
      </c>
      <c r="J2327" t="s">
        <v>7269</v>
      </c>
      <c r="K2327" t="s">
        <v>95</v>
      </c>
      <c r="M2327" s="7">
        <v>6029091</v>
      </c>
      <c r="N2327" t="s">
        <v>103</v>
      </c>
      <c r="O2327">
        <v>93</v>
      </c>
      <c r="P2327" s="8">
        <f>_xlfn.XLOOKUP(D2327,Consumer_Price_Index!A:A,Consumer_Price_Index!B:B)</f>
        <v>152.4</v>
      </c>
      <c r="Q2327" s="13">
        <f>IF(ISNUMBER(M2327), M2327*(Consumer_Price_Index!$B$45/(_xlfn.XLOOKUP('Working Data'!D2778,Consumer_Price_Index!A:A,Consumer_Price_Index!B:B))), "Missing")</f>
        <v>8423035.4319119677</v>
      </c>
      <c r="R2327" t="str">
        <f t="shared" si="36"/>
        <v>No</v>
      </c>
    </row>
    <row r="2328" spans="1:18" x14ac:dyDescent="0.25">
      <c r="A2328" t="s">
        <v>1579</v>
      </c>
      <c r="B2328" t="s">
        <v>41</v>
      </c>
      <c r="C2328" t="s">
        <v>11</v>
      </c>
      <c r="D2328" s="11">
        <v>2018</v>
      </c>
      <c r="E2328" t="s">
        <v>278</v>
      </c>
      <c r="F2328">
        <v>6</v>
      </c>
      <c r="G2328">
        <v>30000</v>
      </c>
      <c r="H2328" t="s">
        <v>1578</v>
      </c>
      <c r="I2328" t="s">
        <v>1577</v>
      </c>
      <c r="J2328" t="s">
        <v>1576</v>
      </c>
      <c r="K2328" t="s">
        <v>612</v>
      </c>
      <c r="M2328" s="7">
        <v>18653107</v>
      </c>
      <c r="N2328" t="s">
        <v>1575</v>
      </c>
      <c r="O2328">
        <v>98</v>
      </c>
      <c r="P2328" s="8">
        <f>_xlfn.XLOOKUP(D2328,Consumer_Price_Index!A:A,Consumer_Price_Index!B:B)</f>
        <v>251.1</v>
      </c>
      <c r="Q2328" s="13">
        <f>IF(ISNUMBER(M2328), M2328*(Consumer_Price_Index!$B$45/(_xlfn.XLOOKUP('Working Data'!D7344,Consumer_Price_Index!A:A,Consumer_Price_Index!B:B))), "Missing")</f>
        <v>23681673.762083333</v>
      </c>
      <c r="R2328" t="str">
        <f t="shared" si="36"/>
        <v>No</v>
      </c>
    </row>
    <row r="2329" spans="1:18" x14ac:dyDescent="0.25">
      <c r="A2329" t="s">
        <v>10482</v>
      </c>
      <c r="B2329" t="s">
        <v>68</v>
      </c>
      <c r="C2329" t="s">
        <v>100</v>
      </c>
      <c r="D2329" s="11">
        <v>2003</v>
      </c>
      <c r="E2329" t="s">
        <v>10458</v>
      </c>
      <c r="F2329">
        <v>6</v>
      </c>
      <c r="G2329">
        <v>12000</v>
      </c>
      <c r="H2329" t="s">
        <v>10481</v>
      </c>
      <c r="I2329" t="s">
        <v>10480</v>
      </c>
      <c r="J2329" t="s">
        <v>8124</v>
      </c>
      <c r="K2329" t="s">
        <v>7</v>
      </c>
      <c r="L2329" s="7">
        <v>6000000</v>
      </c>
      <c r="M2329" s="7">
        <v>5141166</v>
      </c>
      <c r="N2329" t="s">
        <v>10479</v>
      </c>
      <c r="O2329">
        <v>105</v>
      </c>
      <c r="P2329" s="8">
        <f>_xlfn.XLOOKUP(D2329,Consumer_Price_Index!A:A,Consumer_Price_Index!B:B)</f>
        <v>184</v>
      </c>
      <c r="Q2329" s="13">
        <f>IF(ISNUMBER(M2329), M2329*(Consumer_Price_Index!$B$45/(_xlfn.XLOOKUP('Working Data'!D4352,Consumer_Price_Index!A:A,Consumer_Price_Index!B:B))), "Missing")</f>
        <v>11985564.500382556</v>
      </c>
      <c r="R2329" t="str">
        <f t="shared" si="36"/>
        <v>Yes</v>
      </c>
    </row>
    <row r="2330" spans="1:18" x14ac:dyDescent="0.25">
      <c r="A2330" t="s">
        <v>12014</v>
      </c>
      <c r="B2330" t="s">
        <v>41</v>
      </c>
      <c r="C2330" t="s">
        <v>11</v>
      </c>
      <c r="D2330" s="11">
        <v>2000</v>
      </c>
      <c r="E2330" t="s">
        <v>12013</v>
      </c>
      <c r="F2330">
        <v>6</v>
      </c>
      <c r="G2330">
        <v>9200</v>
      </c>
      <c r="H2330" t="s">
        <v>12012</v>
      </c>
      <c r="I2330" t="s">
        <v>5316</v>
      </c>
      <c r="J2330" t="s">
        <v>2283</v>
      </c>
      <c r="K2330" t="s">
        <v>7</v>
      </c>
      <c r="L2330" s="7">
        <v>2000000</v>
      </c>
      <c r="M2330" s="7">
        <v>2046433</v>
      </c>
      <c r="N2330" t="s">
        <v>12011</v>
      </c>
      <c r="O2330">
        <v>112</v>
      </c>
      <c r="P2330" s="8">
        <f>_xlfn.XLOOKUP(D2330,Consumer_Price_Index!A:A,Consumer_Price_Index!B:B)</f>
        <v>172.2</v>
      </c>
      <c r="Q2330" s="13">
        <f>IF(ISNUMBER(M2330), M2330*(Consumer_Price_Index!$B$45/(_xlfn.XLOOKUP('Working Data'!D3778,Consumer_Price_Index!A:A,Consumer_Price_Index!B:B))), "Missing")</f>
        <v>2715801.9821428568</v>
      </c>
      <c r="R2330" t="str">
        <f t="shared" si="36"/>
        <v>Yes</v>
      </c>
    </row>
    <row r="2331" spans="1:18" x14ac:dyDescent="0.25">
      <c r="A2331" t="s">
        <v>2612</v>
      </c>
      <c r="B2331" t="s">
        <v>68</v>
      </c>
      <c r="C2331" t="s">
        <v>24</v>
      </c>
      <c r="D2331" s="11">
        <v>2017</v>
      </c>
      <c r="E2331" t="s">
        <v>297</v>
      </c>
      <c r="F2331">
        <v>6</v>
      </c>
      <c r="G2331">
        <v>5400</v>
      </c>
      <c r="H2331" t="s">
        <v>2611</v>
      </c>
      <c r="I2331" t="s">
        <v>2610</v>
      </c>
      <c r="J2331" t="s">
        <v>2609</v>
      </c>
      <c r="K2331" t="s">
        <v>265</v>
      </c>
      <c r="M2331" s="7">
        <v>6335171</v>
      </c>
      <c r="N2331" t="s">
        <v>2608</v>
      </c>
      <c r="O2331">
        <v>102</v>
      </c>
      <c r="P2331" s="8">
        <f>_xlfn.XLOOKUP(D2331,Consumer_Price_Index!A:A,Consumer_Price_Index!B:B)</f>
        <v>245.1</v>
      </c>
      <c r="Q2331" s="13">
        <f>IF(ISNUMBER(M2331), M2331*(Consumer_Price_Index!$B$45/(_xlfn.XLOOKUP('Working Data'!D7092,Consumer_Price_Index!A:A,Consumer_Price_Index!B:B))), "Missing")</f>
        <v>10218775.032821598</v>
      </c>
      <c r="R2331" t="str">
        <f t="shared" si="36"/>
        <v>No</v>
      </c>
    </row>
    <row r="2332" spans="1:18" x14ac:dyDescent="0.25">
      <c r="A2332" t="s">
        <v>17464</v>
      </c>
      <c r="B2332" t="s">
        <v>41</v>
      </c>
      <c r="C2332" t="s">
        <v>81</v>
      </c>
      <c r="D2332" s="11">
        <v>1990</v>
      </c>
      <c r="E2332" t="s">
        <v>17376</v>
      </c>
      <c r="F2332">
        <v>6</v>
      </c>
      <c r="G2332">
        <v>13000</v>
      </c>
      <c r="H2332" t="s">
        <v>17463</v>
      </c>
      <c r="I2332" t="s">
        <v>17462</v>
      </c>
      <c r="J2332" t="s">
        <v>1753</v>
      </c>
      <c r="K2332" t="s">
        <v>265</v>
      </c>
      <c r="L2332" s="7">
        <v>1500000</v>
      </c>
      <c r="M2332" s="7">
        <v>5728953</v>
      </c>
      <c r="N2332" t="s">
        <v>16542</v>
      </c>
      <c r="O2332">
        <v>94</v>
      </c>
      <c r="P2332" s="8">
        <f>_xlfn.XLOOKUP(D2332,Consumer_Price_Index!A:A,Consumer_Price_Index!B:B)</f>
        <v>130.69999999999999</v>
      </c>
      <c r="Q2332" s="13">
        <f>IF(ISNUMBER(M2332), M2332*(Consumer_Price_Index!$B$45/(_xlfn.XLOOKUP('Working Data'!D1728,Consumer_Price_Index!A:A,Consumer_Price_Index!B:B))), "Missing")</f>
        <v>6745023.1031684689</v>
      </c>
      <c r="R2332" t="str">
        <f t="shared" si="36"/>
        <v>Yes</v>
      </c>
    </row>
    <row r="2333" spans="1:18" x14ac:dyDescent="0.25">
      <c r="A2333" t="s">
        <v>19139</v>
      </c>
      <c r="B2333" t="s">
        <v>101</v>
      </c>
      <c r="C2333" t="s">
        <v>24</v>
      </c>
      <c r="D2333" s="11">
        <v>1987</v>
      </c>
      <c r="E2333" t="s">
        <v>18804</v>
      </c>
      <c r="F2333">
        <v>6</v>
      </c>
      <c r="G2333">
        <v>32000</v>
      </c>
      <c r="H2333" t="s">
        <v>13760</v>
      </c>
      <c r="I2333" t="s">
        <v>13760</v>
      </c>
      <c r="J2333" t="s">
        <v>468</v>
      </c>
      <c r="K2333" t="s">
        <v>7</v>
      </c>
      <c r="L2333" s="7">
        <v>10000000</v>
      </c>
      <c r="M2333" s="7">
        <v>49998613</v>
      </c>
      <c r="N2333" t="s">
        <v>4355</v>
      </c>
      <c r="O2333">
        <v>110</v>
      </c>
      <c r="P2333" s="8">
        <f>_xlfn.XLOOKUP(D2333,Consumer_Price_Index!A:A,Consumer_Price_Index!B:B)</f>
        <v>113.6</v>
      </c>
      <c r="Q2333" s="13">
        <f>IF(ISNUMBER(M2333), M2333*(Consumer_Price_Index!$B$45/(_xlfn.XLOOKUP('Working Data'!D1095,Consumer_Price_Index!A:A,Consumer_Price_Index!B:B))), "Missing")</f>
        <v>108585726.1660727</v>
      </c>
      <c r="R2333" t="str">
        <f t="shared" si="36"/>
        <v>Yes</v>
      </c>
    </row>
    <row r="2334" spans="1:18" x14ac:dyDescent="0.25">
      <c r="A2334" t="s">
        <v>14078</v>
      </c>
      <c r="B2334" t="s">
        <v>68</v>
      </c>
      <c r="C2334" t="s">
        <v>24</v>
      </c>
      <c r="D2334" s="11">
        <v>1996</v>
      </c>
      <c r="E2334" t="s">
        <v>14077</v>
      </c>
      <c r="F2334">
        <v>6</v>
      </c>
      <c r="G2334">
        <v>7400</v>
      </c>
      <c r="H2334" t="s">
        <v>14076</v>
      </c>
      <c r="I2334" t="s">
        <v>14075</v>
      </c>
      <c r="J2334" t="s">
        <v>13679</v>
      </c>
      <c r="K2334" t="s">
        <v>7</v>
      </c>
      <c r="M2334" s="7">
        <v>32212</v>
      </c>
      <c r="N2334" t="s">
        <v>14074</v>
      </c>
      <c r="O2334">
        <v>92</v>
      </c>
      <c r="P2334" s="8">
        <f>_xlfn.XLOOKUP(D2334,Consumer_Price_Index!A:A,Consumer_Price_Index!B:B)</f>
        <v>156.9</v>
      </c>
      <c r="Q2334" s="13">
        <f>IF(ISNUMBER(M2334), M2334*(Consumer_Price_Index!$B$45/(_xlfn.XLOOKUP('Working Data'!D3020,Consumer_Price_Index!A:A,Consumer_Price_Index!B:B))), "Missing")</f>
        <v>75095.611323641933</v>
      </c>
      <c r="R2334" t="str">
        <f t="shared" si="36"/>
        <v>No</v>
      </c>
    </row>
    <row r="2335" spans="1:18" x14ac:dyDescent="0.25">
      <c r="A2335" t="s">
        <v>6505</v>
      </c>
      <c r="B2335" t="s">
        <v>41</v>
      </c>
      <c r="C2335" t="s">
        <v>24</v>
      </c>
      <c r="D2335" s="11">
        <v>2010</v>
      </c>
      <c r="E2335" t="s">
        <v>6504</v>
      </c>
      <c r="F2335">
        <v>6</v>
      </c>
      <c r="G2335">
        <v>19000</v>
      </c>
      <c r="H2335" t="s">
        <v>6503</v>
      </c>
      <c r="I2335" t="s">
        <v>5629</v>
      </c>
      <c r="J2335" t="s">
        <v>1056</v>
      </c>
      <c r="K2335" t="s">
        <v>7</v>
      </c>
      <c r="L2335" s="7">
        <v>12000000</v>
      </c>
      <c r="M2335" s="7">
        <v>2169799</v>
      </c>
      <c r="N2335" t="s">
        <v>1645</v>
      </c>
      <c r="O2335">
        <v>108</v>
      </c>
      <c r="P2335" s="8">
        <f>_xlfn.XLOOKUP(D2335,Consumer_Price_Index!A:A,Consumer_Price_Index!B:B)</f>
        <v>218.1</v>
      </c>
      <c r="Q2335" s="13">
        <f>IF(ISNUMBER(M2335), M2335*(Consumer_Price_Index!$B$45/(_xlfn.XLOOKUP('Working Data'!D5829,Consumer_Price_Index!A:A,Consumer_Price_Index!B:B))), "Missing")</f>
        <v>5819874.6065140851</v>
      </c>
      <c r="R2335" t="str">
        <f t="shared" si="36"/>
        <v>Yes</v>
      </c>
    </row>
    <row r="2336" spans="1:18" x14ac:dyDescent="0.25">
      <c r="A2336" t="s">
        <v>4649</v>
      </c>
      <c r="B2336" t="s">
        <v>68</v>
      </c>
      <c r="C2336" t="s">
        <v>34</v>
      </c>
      <c r="D2336" s="11">
        <v>2014</v>
      </c>
      <c r="E2336" t="s">
        <v>4141</v>
      </c>
      <c r="F2336">
        <v>6</v>
      </c>
      <c r="G2336">
        <v>149000</v>
      </c>
      <c r="H2336" t="s">
        <v>4648</v>
      </c>
      <c r="I2336" t="s">
        <v>4647</v>
      </c>
      <c r="J2336" t="s">
        <v>996</v>
      </c>
      <c r="K2336" t="s">
        <v>7</v>
      </c>
      <c r="L2336" s="7">
        <v>100000000</v>
      </c>
      <c r="M2336" s="7">
        <v>244819862</v>
      </c>
      <c r="N2336" t="s">
        <v>108</v>
      </c>
      <c r="O2336">
        <v>98</v>
      </c>
      <c r="P2336" s="8">
        <f>_xlfn.XLOOKUP(D2336,Consumer_Price_Index!A:A,Consumer_Price_Index!B:B)</f>
        <v>236.7</v>
      </c>
      <c r="Q2336" s="13">
        <f>IF(ISNUMBER(M2336), M2336*(Consumer_Price_Index!$B$45/(_xlfn.XLOOKUP('Working Data'!D6471,Consumer_Price_Index!A:A,Consumer_Price_Index!B:B))), "Missing")</f>
        <v>447758775.21848738</v>
      </c>
      <c r="R2336" t="str">
        <f t="shared" si="36"/>
        <v>Yes</v>
      </c>
    </row>
    <row r="2337" spans="1:18" x14ac:dyDescent="0.25">
      <c r="A2337" t="s">
        <v>21885</v>
      </c>
      <c r="B2337" t="s">
        <v>101</v>
      </c>
      <c r="C2337" t="s">
        <v>24</v>
      </c>
      <c r="D2337" s="11">
        <v>1980</v>
      </c>
      <c r="E2337" t="s">
        <v>21884</v>
      </c>
      <c r="F2337">
        <v>6</v>
      </c>
      <c r="G2337">
        <v>1500</v>
      </c>
      <c r="H2337" t="s">
        <v>17882</v>
      </c>
      <c r="I2337" t="s">
        <v>21883</v>
      </c>
      <c r="J2337" t="s">
        <v>9619</v>
      </c>
      <c r="K2337" t="s">
        <v>7</v>
      </c>
      <c r="M2337" s="7">
        <v>15934737</v>
      </c>
      <c r="N2337" t="s">
        <v>16722</v>
      </c>
      <c r="O2337">
        <v>98</v>
      </c>
      <c r="P2337" s="8">
        <f>_xlfn.XLOOKUP(D2337,Consumer_Price_Index!A:A,Consumer_Price_Index!B:B)</f>
        <v>82.4</v>
      </c>
      <c r="Q2337" s="13">
        <f>IF(ISNUMBER(M2337), M2337*(Consumer_Price_Index!$B$45/(_xlfn.XLOOKUP('Working Data'!D71,Consumer_Price_Index!A:A,Consumer_Price_Index!B:B))), "Missing")</f>
        <v>33600791.44567474</v>
      </c>
      <c r="R2337" t="str">
        <f t="shared" si="36"/>
        <v>No</v>
      </c>
    </row>
    <row r="2338" spans="1:18" x14ac:dyDescent="0.25">
      <c r="A2338" t="s">
        <v>9373</v>
      </c>
      <c r="B2338" t="s">
        <v>41</v>
      </c>
      <c r="C2338" t="s">
        <v>11</v>
      </c>
      <c r="D2338" s="11">
        <v>2005</v>
      </c>
      <c r="E2338" t="s">
        <v>9237</v>
      </c>
      <c r="F2338">
        <v>6</v>
      </c>
      <c r="G2338">
        <v>83000</v>
      </c>
      <c r="H2338" t="s">
        <v>9372</v>
      </c>
      <c r="I2338" t="s">
        <v>9371</v>
      </c>
      <c r="J2338" t="s">
        <v>1004</v>
      </c>
      <c r="K2338" t="s">
        <v>332</v>
      </c>
      <c r="L2338" s="7">
        <v>30000000</v>
      </c>
      <c r="M2338" s="7">
        <v>127369981</v>
      </c>
      <c r="N2338" t="s">
        <v>890</v>
      </c>
      <c r="O2338">
        <v>101</v>
      </c>
      <c r="P2338" s="8">
        <f>_xlfn.XLOOKUP(D2338,Consumer_Price_Index!A:A,Consumer_Price_Index!B:B)</f>
        <v>195.3</v>
      </c>
      <c r="Q2338" s="13">
        <f>IF(ISNUMBER(M2338), M2338*(Consumer_Price_Index!$B$45/(_xlfn.XLOOKUP('Working Data'!D4757,Consumer_Price_Index!A:A,Consumer_Price_Index!B:B))), "Missing")</f>
        <v>163961272.54203632</v>
      </c>
      <c r="R2338" t="str">
        <f t="shared" si="36"/>
        <v>Yes</v>
      </c>
    </row>
    <row r="2339" spans="1:18" x14ac:dyDescent="0.25">
      <c r="A2339" t="s">
        <v>14223</v>
      </c>
      <c r="B2339" t="s">
        <v>915</v>
      </c>
      <c r="C2339" t="s">
        <v>100</v>
      </c>
      <c r="D2339" s="11">
        <v>1996</v>
      </c>
      <c r="E2339" t="s">
        <v>14206</v>
      </c>
      <c r="F2339">
        <v>6</v>
      </c>
      <c r="G2339">
        <v>14000</v>
      </c>
      <c r="H2339" t="s">
        <v>6225</v>
      </c>
      <c r="I2339" t="s">
        <v>7983</v>
      </c>
      <c r="J2339" t="s">
        <v>10966</v>
      </c>
      <c r="K2339" t="s">
        <v>7</v>
      </c>
      <c r="M2339" s="7">
        <v>32772492</v>
      </c>
      <c r="N2339" t="s">
        <v>119</v>
      </c>
      <c r="O2339">
        <v>88</v>
      </c>
      <c r="P2339" s="8">
        <f>_xlfn.XLOOKUP(D2339,Consumer_Price_Index!A:A,Consumer_Price_Index!B:B)</f>
        <v>156.9</v>
      </c>
      <c r="Q2339" s="13">
        <f>IF(ISNUMBER(M2339), M2339*(Consumer_Price_Index!$B$45/(_xlfn.XLOOKUP('Working Data'!D2973,Consumer_Price_Index!A:A,Consumer_Price_Index!B:B))), "Missing")</f>
        <v>84410636.622147083</v>
      </c>
      <c r="R2339" t="str">
        <f t="shared" si="36"/>
        <v>No</v>
      </c>
    </row>
    <row r="2340" spans="1:18" x14ac:dyDescent="0.25">
      <c r="A2340" t="s">
        <v>13337</v>
      </c>
      <c r="B2340" t="s">
        <v>68</v>
      </c>
      <c r="C2340" t="s">
        <v>11</v>
      </c>
      <c r="D2340" s="11">
        <v>1998</v>
      </c>
      <c r="E2340" t="s">
        <v>13141</v>
      </c>
      <c r="F2340">
        <v>6</v>
      </c>
      <c r="G2340">
        <v>25000</v>
      </c>
      <c r="H2340" t="s">
        <v>5021</v>
      </c>
      <c r="I2340" t="s">
        <v>2646</v>
      </c>
      <c r="J2340" t="s">
        <v>1865</v>
      </c>
      <c r="K2340" t="s">
        <v>7</v>
      </c>
      <c r="L2340" s="7">
        <v>30000000</v>
      </c>
      <c r="M2340" s="7">
        <v>81471882</v>
      </c>
      <c r="N2340" t="s">
        <v>890</v>
      </c>
      <c r="O2340">
        <v>114</v>
      </c>
      <c r="P2340" s="8">
        <f>_xlfn.XLOOKUP(D2340,Consumer_Price_Index!A:A,Consumer_Price_Index!B:B)</f>
        <v>163</v>
      </c>
      <c r="Q2340" s="13">
        <f>IF(ISNUMBER(M2340), M2340*(Consumer_Price_Index!$B$45/(_xlfn.XLOOKUP('Working Data'!D3305,Consumer_Price_Index!A:A,Consumer_Price_Index!B:B))), "Missing")</f>
        <v>104877407.88086185</v>
      </c>
      <c r="R2340" t="str">
        <f t="shared" si="36"/>
        <v>Yes</v>
      </c>
    </row>
    <row r="2341" spans="1:18" x14ac:dyDescent="0.25">
      <c r="A2341" t="s">
        <v>14600</v>
      </c>
      <c r="B2341" t="s">
        <v>101</v>
      </c>
      <c r="C2341" t="s">
        <v>24</v>
      </c>
      <c r="D2341" s="11">
        <v>1995</v>
      </c>
      <c r="E2341" t="s">
        <v>14599</v>
      </c>
      <c r="F2341">
        <v>6</v>
      </c>
      <c r="G2341">
        <v>6600</v>
      </c>
      <c r="H2341" t="s">
        <v>7899</v>
      </c>
      <c r="I2341" t="s">
        <v>14598</v>
      </c>
      <c r="J2341" t="s">
        <v>14144</v>
      </c>
      <c r="K2341" t="s">
        <v>7</v>
      </c>
      <c r="L2341" s="7">
        <v>10500000</v>
      </c>
      <c r="M2341" s="7">
        <v>26325256</v>
      </c>
      <c r="N2341" t="s">
        <v>8102</v>
      </c>
      <c r="O2341">
        <v>113</v>
      </c>
      <c r="P2341" s="8">
        <f>_xlfn.XLOOKUP(D2341,Consumer_Price_Index!A:A,Consumer_Price_Index!B:B)</f>
        <v>152.4</v>
      </c>
      <c r="Q2341" s="13">
        <f>IF(ISNUMBER(M2341), M2341*(Consumer_Price_Index!$B$45/(_xlfn.XLOOKUP('Working Data'!D2816,Consumer_Price_Index!A:A,Consumer_Price_Index!B:B))), "Missing")</f>
        <v>74547448.914498135</v>
      </c>
      <c r="R2341" t="str">
        <f t="shared" si="36"/>
        <v>Yes</v>
      </c>
    </row>
    <row r="2342" spans="1:18" x14ac:dyDescent="0.25">
      <c r="A2342" t="s">
        <v>2154</v>
      </c>
      <c r="B2342" t="s">
        <v>68</v>
      </c>
      <c r="C2342" t="s">
        <v>24</v>
      </c>
      <c r="D2342" s="11">
        <v>2017</v>
      </c>
      <c r="E2342" t="s">
        <v>2153</v>
      </c>
      <c r="F2342">
        <v>6</v>
      </c>
      <c r="G2342">
        <v>15000</v>
      </c>
      <c r="H2342" t="s">
        <v>2152</v>
      </c>
      <c r="I2342" t="s">
        <v>2151</v>
      </c>
      <c r="J2342" t="s">
        <v>1505</v>
      </c>
      <c r="K2342" t="s">
        <v>190</v>
      </c>
      <c r="L2342" s="7">
        <v>10000000</v>
      </c>
      <c r="M2342" s="7">
        <v>62547032</v>
      </c>
      <c r="N2342" t="s">
        <v>2150</v>
      </c>
      <c r="O2342">
        <v>115</v>
      </c>
      <c r="P2342" s="8">
        <f>_xlfn.XLOOKUP(D2342,Consumer_Price_Index!A:A,Consumer_Price_Index!B:B)</f>
        <v>245.1</v>
      </c>
      <c r="Q2342" s="13">
        <f>IF(ISNUMBER(M2342), M2342*(Consumer_Price_Index!$B$45/(_xlfn.XLOOKUP('Working Data'!D7208,Consumer_Price_Index!A:A,Consumer_Price_Index!B:B))), "Missing")</f>
        <v>88848860.841025636</v>
      </c>
      <c r="R2342" t="str">
        <f t="shared" si="36"/>
        <v>Yes</v>
      </c>
    </row>
    <row r="2343" spans="1:18" x14ac:dyDescent="0.25">
      <c r="A2343" t="s">
        <v>17776</v>
      </c>
      <c r="B2343" t="s">
        <v>41</v>
      </c>
      <c r="C2343" t="s">
        <v>438</v>
      </c>
      <c r="D2343" s="11">
        <v>1989</v>
      </c>
      <c r="E2343" t="s">
        <v>17658</v>
      </c>
      <c r="F2343">
        <v>6</v>
      </c>
      <c r="G2343">
        <v>2900</v>
      </c>
      <c r="H2343" t="s">
        <v>17207</v>
      </c>
      <c r="I2343" t="s">
        <v>17775</v>
      </c>
      <c r="J2343" t="s">
        <v>17774</v>
      </c>
      <c r="K2343" t="s">
        <v>95</v>
      </c>
      <c r="N2343" t="s">
        <v>17773</v>
      </c>
      <c r="O2343">
        <v>89</v>
      </c>
      <c r="P2343" s="8">
        <f>_xlfn.XLOOKUP(D2343,Consumer_Price_Index!A:A,Consumer_Price_Index!B:B)</f>
        <v>124</v>
      </c>
      <c r="Q2343" s="13" t="str">
        <f>IF(ISNUMBER(M2343), M2343*(Consumer_Price_Index!$B$45/(_xlfn.XLOOKUP('Working Data'!D1608,Consumer_Price_Index!A:A,Consumer_Price_Index!B:B))), "Missing")</f>
        <v>Missing</v>
      </c>
      <c r="R2343" t="str">
        <f t="shared" si="36"/>
        <v>No</v>
      </c>
    </row>
    <row r="2344" spans="1:18" x14ac:dyDescent="0.25">
      <c r="A2344" t="s">
        <v>9299</v>
      </c>
      <c r="B2344" t="s">
        <v>915</v>
      </c>
      <c r="C2344" t="s">
        <v>24</v>
      </c>
      <c r="D2344" s="11">
        <v>2005</v>
      </c>
      <c r="E2344" t="s">
        <v>9298</v>
      </c>
      <c r="F2344">
        <v>6</v>
      </c>
      <c r="G2344">
        <v>26000</v>
      </c>
      <c r="H2344" t="s">
        <v>9297</v>
      </c>
      <c r="I2344" t="s">
        <v>9296</v>
      </c>
      <c r="J2344" t="s">
        <v>8742</v>
      </c>
      <c r="K2344" t="s">
        <v>7</v>
      </c>
      <c r="M2344" s="7">
        <v>27645491</v>
      </c>
      <c r="N2344" t="s">
        <v>119</v>
      </c>
      <c r="O2344">
        <v>98</v>
      </c>
      <c r="P2344" s="8">
        <f>_xlfn.XLOOKUP(D2344,Consumer_Price_Index!A:A,Consumer_Price_Index!B:B)</f>
        <v>195.3</v>
      </c>
      <c r="Q2344" s="13">
        <f>IF(ISNUMBER(M2344), M2344*(Consumer_Price_Index!$B$45/(_xlfn.XLOOKUP('Working Data'!D4784,Consumer_Price_Index!A:A,Consumer_Price_Index!B:B))), "Missing")</f>
        <v>45780332.107065216</v>
      </c>
      <c r="R2344" t="str">
        <f t="shared" si="36"/>
        <v>No</v>
      </c>
    </row>
    <row r="2345" spans="1:18" x14ac:dyDescent="0.25">
      <c r="A2345" t="s">
        <v>7564</v>
      </c>
      <c r="B2345" t="s">
        <v>101</v>
      </c>
      <c r="C2345" t="s">
        <v>73</v>
      </c>
      <c r="D2345" s="11">
        <v>2008</v>
      </c>
      <c r="E2345" t="s">
        <v>7563</v>
      </c>
      <c r="F2345">
        <v>6</v>
      </c>
      <c r="G2345">
        <v>23000</v>
      </c>
      <c r="H2345" t="s">
        <v>2399</v>
      </c>
      <c r="I2345" t="s">
        <v>1037</v>
      </c>
      <c r="J2345" t="s">
        <v>4321</v>
      </c>
      <c r="K2345" t="s">
        <v>7</v>
      </c>
      <c r="L2345" s="7">
        <v>25000000</v>
      </c>
      <c r="M2345" s="7">
        <v>30893885</v>
      </c>
      <c r="N2345" t="s">
        <v>704</v>
      </c>
      <c r="O2345">
        <v>87</v>
      </c>
      <c r="P2345" s="8">
        <f>_xlfn.XLOOKUP(D2345,Consumer_Price_Index!A:A,Consumer_Price_Index!B:B)</f>
        <v>215.3</v>
      </c>
      <c r="Q2345" s="13">
        <f>IF(ISNUMBER(M2345), M2345*(Consumer_Price_Index!$B$45/(_xlfn.XLOOKUP('Working Data'!D5435,Consumer_Price_Index!A:A,Consumer_Price_Index!B:B))), "Missing")</f>
        <v>53152833.198757768</v>
      </c>
      <c r="R2345" t="str">
        <f t="shared" si="36"/>
        <v>Yes</v>
      </c>
    </row>
    <row r="2346" spans="1:18" x14ac:dyDescent="0.25">
      <c r="A2346" t="s">
        <v>17772</v>
      </c>
      <c r="B2346" t="s">
        <v>68</v>
      </c>
      <c r="C2346" t="s">
        <v>11</v>
      </c>
      <c r="D2346" s="11">
        <v>1989</v>
      </c>
      <c r="E2346" t="s">
        <v>17753</v>
      </c>
      <c r="F2346">
        <v>6</v>
      </c>
      <c r="G2346">
        <v>1500</v>
      </c>
      <c r="H2346" t="s">
        <v>12677</v>
      </c>
      <c r="I2346" t="s">
        <v>17287</v>
      </c>
      <c r="J2346" t="s">
        <v>2424</v>
      </c>
      <c r="K2346" t="s">
        <v>7</v>
      </c>
      <c r="L2346" s="7">
        <v>14000000</v>
      </c>
      <c r="M2346" s="7">
        <v>5932613</v>
      </c>
      <c r="N2346" t="s">
        <v>114</v>
      </c>
      <c r="O2346">
        <v>95</v>
      </c>
      <c r="P2346" s="8">
        <f>_xlfn.XLOOKUP(D2346,Consumer_Price_Index!A:A,Consumer_Price_Index!B:B)</f>
        <v>124</v>
      </c>
      <c r="Q2346" s="13">
        <f>IF(ISNUMBER(M2346), M2346*(Consumer_Price_Index!$B$45/(_xlfn.XLOOKUP('Working Data'!D1609,Consumer_Price_Index!A:A,Consumer_Price_Index!B:B))), "Missing")</f>
        <v>7375223.0971032232</v>
      </c>
      <c r="R2346" t="str">
        <f t="shared" si="36"/>
        <v>Yes</v>
      </c>
    </row>
    <row r="2347" spans="1:18" x14ac:dyDescent="0.25">
      <c r="A2347" t="s">
        <v>6404</v>
      </c>
      <c r="B2347" t="s">
        <v>41</v>
      </c>
      <c r="C2347" t="s">
        <v>34</v>
      </c>
      <c r="D2347" s="11">
        <v>2011</v>
      </c>
      <c r="E2347" t="s">
        <v>5903</v>
      </c>
      <c r="F2347">
        <v>6</v>
      </c>
      <c r="G2347">
        <v>163000</v>
      </c>
      <c r="H2347" t="s">
        <v>3877</v>
      </c>
      <c r="I2347" t="s">
        <v>6403</v>
      </c>
      <c r="J2347" t="s">
        <v>4028</v>
      </c>
      <c r="K2347" t="s">
        <v>7</v>
      </c>
      <c r="L2347" s="7">
        <v>75000000</v>
      </c>
      <c r="M2347" s="7">
        <v>226904017</v>
      </c>
      <c r="N2347" t="s">
        <v>4328</v>
      </c>
      <c r="O2347">
        <v>110</v>
      </c>
      <c r="P2347" s="8">
        <f>_xlfn.XLOOKUP(D2347,Consumer_Price_Index!A:A,Consumer_Price_Index!B:B)</f>
        <v>224.9</v>
      </c>
      <c r="Q2347" s="13">
        <f>IF(ISNUMBER(M2347), M2347*(Consumer_Price_Index!$B$45/(_xlfn.XLOOKUP('Working Data'!D5867,Consumer_Price_Index!A:A,Consumer_Price_Index!B:B))), "Missing")</f>
        <v>322320065.17435896</v>
      </c>
      <c r="R2347" t="str">
        <f t="shared" si="36"/>
        <v>Yes</v>
      </c>
    </row>
    <row r="2348" spans="1:18" x14ac:dyDescent="0.25">
      <c r="A2348" t="s">
        <v>2964</v>
      </c>
      <c r="B2348" t="s">
        <v>41</v>
      </c>
      <c r="C2348" t="s">
        <v>34</v>
      </c>
      <c r="D2348" s="11">
        <v>2016</v>
      </c>
      <c r="E2348" t="s">
        <v>2770</v>
      </c>
      <c r="F2348">
        <v>6</v>
      </c>
      <c r="G2348">
        <v>17000</v>
      </c>
      <c r="H2348" t="s">
        <v>2963</v>
      </c>
      <c r="I2348" t="s">
        <v>2963</v>
      </c>
      <c r="J2348" t="s">
        <v>2283</v>
      </c>
      <c r="K2348" t="s">
        <v>7</v>
      </c>
      <c r="M2348" s="7">
        <v>61797</v>
      </c>
      <c r="N2348" t="s">
        <v>628</v>
      </c>
      <c r="O2348">
        <v>104</v>
      </c>
      <c r="P2348" s="8">
        <f>_xlfn.XLOOKUP(D2348,Consumer_Price_Index!A:A,Consumer_Price_Index!B:B)</f>
        <v>240</v>
      </c>
      <c r="Q2348" s="13">
        <f>IF(ISNUMBER(M2348), M2348*(Consumer_Price_Index!$B$45/(_xlfn.XLOOKUP('Working Data'!D6995,Consumer_Price_Index!A:A,Consumer_Price_Index!B:B))), "Missing")</f>
        <v>73639.209620649199</v>
      </c>
      <c r="R2348" t="str">
        <f t="shared" si="36"/>
        <v>No</v>
      </c>
    </row>
    <row r="2349" spans="1:18" x14ac:dyDescent="0.25">
      <c r="A2349" t="s">
        <v>14035</v>
      </c>
      <c r="B2349" t="s">
        <v>68</v>
      </c>
      <c r="C2349" t="s">
        <v>409</v>
      </c>
      <c r="D2349" s="11">
        <v>1996</v>
      </c>
      <c r="E2349" t="s">
        <v>13608</v>
      </c>
      <c r="F2349">
        <v>6</v>
      </c>
      <c r="G2349">
        <v>8300</v>
      </c>
      <c r="H2349" t="s">
        <v>14034</v>
      </c>
      <c r="I2349" t="s">
        <v>14033</v>
      </c>
      <c r="J2349" t="s">
        <v>1865</v>
      </c>
      <c r="K2349" t="s">
        <v>7</v>
      </c>
      <c r="M2349" s="7">
        <v>25372294</v>
      </c>
      <c r="N2349" t="s">
        <v>14032</v>
      </c>
      <c r="O2349">
        <v>113</v>
      </c>
      <c r="P2349" s="8">
        <f>_xlfn.XLOOKUP(D2349,Consumer_Price_Index!A:A,Consumer_Price_Index!B:B)</f>
        <v>156.9</v>
      </c>
      <c r="Q2349" s="13">
        <f>IF(ISNUMBER(M2349), M2349*(Consumer_Price_Index!$B$45/(_xlfn.XLOOKUP('Working Data'!D3032,Consumer_Price_Index!A:A,Consumer_Price_Index!B:B))), "Missing")</f>
        <v>44895110.231126599</v>
      </c>
      <c r="R2349" t="str">
        <f t="shared" si="36"/>
        <v>No</v>
      </c>
    </row>
    <row r="2350" spans="1:18" x14ac:dyDescent="0.25">
      <c r="A2350" t="s">
        <v>15977</v>
      </c>
      <c r="B2350" t="s">
        <v>41</v>
      </c>
      <c r="C2350" t="s">
        <v>11</v>
      </c>
      <c r="D2350" s="11">
        <v>1993</v>
      </c>
      <c r="E2350" t="s">
        <v>15976</v>
      </c>
      <c r="F2350">
        <v>6</v>
      </c>
      <c r="G2350">
        <v>66000</v>
      </c>
      <c r="H2350" t="s">
        <v>11197</v>
      </c>
      <c r="I2350" t="s">
        <v>15975</v>
      </c>
      <c r="J2350" t="s">
        <v>1387</v>
      </c>
      <c r="K2350" t="s">
        <v>7</v>
      </c>
      <c r="L2350" s="7">
        <v>38000000</v>
      </c>
      <c r="M2350" s="7">
        <v>266614059</v>
      </c>
      <c r="N2350" t="s">
        <v>108</v>
      </c>
      <c r="O2350">
        <v>117</v>
      </c>
      <c r="P2350" s="8">
        <f>_xlfn.XLOOKUP(D2350,Consumer_Price_Index!A:A,Consumer_Price_Index!B:B)</f>
        <v>144.5</v>
      </c>
      <c r="Q2350" s="13">
        <f>IF(ISNUMBER(M2350), M2350*(Consumer_Price_Index!$B$45/(_xlfn.XLOOKUP('Working Data'!D2278,Consumer_Price_Index!A:A,Consumer_Price_Index!B:B))), "Missing")</f>
        <v>372477321.30811554</v>
      </c>
      <c r="R2350" t="str">
        <f t="shared" si="36"/>
        <v>Yes</v>
      </c>
    </row>
    <row r="2351" spans="1:18" x14ac:dyDescent="0.25">
      <c r="A2351" t="s">
        <v>11522</v>
      </c>
      <c r="B2351" t="s">
        <v>915</v>
      </c>
      <c r="C2351" t="s">
        <v>73</v>
      </c>
      <c r="D2351" s="11">
        <v>2001</v>
      </c>
      <c r="E2351" t="s">
        <v>11499</v>
      </c>
      <c r="F2351">
        <v>6</v>
      </c>
      <c r="G2351">
        <v>32000</v>
      </c>
      <c r="H2351" t="s">
        <v>8676</v>
      </c>
      <c r="I2351" t="s">
        <v>8676</v>
      </c>
      <c r="J2351" t="s">
        <v>11521</v>
      </c>
      <c r="K2351" t="s">
        <v>7</v>
      </c>
      <c r="L2351" s="7">
        <v>30000000</v>
      </c>
      <c r="M2351" s="7">
        <v>102992536</v>
      </c>
      <c r="N2351" t="s">
        <v>108</v>
      </c>
      <c r="O2351">
        <v>82</v>
      </c>
      <c r="P2351" s="8">
        <f>_xlfn.XLOOKUP(D2351,Consumer_Price_Index!A:A,Consumer_Price_Index!B:B)</f>
        <v>177.1</v>
      </c>
      <c r="Q2351" s="13">
        <f>IF(ISNUMBER(M2351), M2351*(Consumer_Price_Index!$B$45/(_xlfn.XLOOKUP('Working Data'!D3957,Consumer_Price_Index!A:A,Consumer_Price_Index!B:B))), "Missing")</f>
        <v>155663818.05158731</v>
      </c>
      <c r="R2351" t="str">
        <f t="shared" si="36"/>
        <v>Yes</v>
      </c>
    </row>
    <row r="2352" spans="1:18" x14ac:dyDescent="0.25">
      <c r="A2352" t="s">
        <v>4830</v>
      </c>
      <c r="B2352" t="s">
        <v>68</v>
      </c>
      <c r="C2352" t="s">
        <v>409</v>
      </c>
      <c r="D2352" s="11">
        <v>2013</v>
      </c>
      <c r="E2352" t="s">
        <v>4724</v>
      </c>
      <c r="F2352">
        <v>6</v>
      </c>
      <c r="G2352">
        <v>95000</v>
      </c>
      <c r="H2352" t="s">
        <v>4829</v>
      </c>
      <c r="I2352" t="s">
        <v>4828</v>
      </c>
      <c r="J2352" t="s">
        <v>4827</v>
      </c>
      <c r="K2352" t="s">
        <v>7</v>
      </c>
      <c r="L2352" s="7">
        <v>12000000</v>
      </c>
      <c r="M2352" s="7">
        <v>42128352</v>
      </c>
      <c r="N2352" t="s">
        <v>2232</v>
      </c>
      <c r="O2352">
        <v>128</v>
      </c>
      <c r="P2352" s="8">
        <f>_xlfn.XLOOKUP(D2352,Consumer_Price_Index!A:A,Consumer_Price_Index!B:B)</f>
        <v>233</v>
      </c>
      <c r="Q2352" s="13">
        <f>IF(ISNUMBER(M2352), M2352*(Consumer_Price_Index!$B$45/(_xlfn.XLOOKUP('Working Data'!D6408,Consumer_Price_Index!A:A,Consumer_Price_Index!B:B))), "Missing")</f>
        <v>108508105.2781065</v>
      </c>
      <c r="R2352" t="str">
        <f t="shared" si="36"/>
        <v>Yes</v>
      </c>
    </row>
    <row r="2353" spans="1:18" x14ac:dyDescent="0.25">
      <c r="A2353" t="s">
        <v>11721</v>
      </c>
      <c r="B2353" t="s">
        <v>68</v>
      </c>
      <c r="C2353" t="s">
        <v>100</v>
      </c>
      <c r="D2353" s="11">
        <v>2001</v>
      </c>
      <c r="E2353" t="s">
        <v>11531</v>
      </c>
      <c r="F2353">
        <v>6</v>
      </c>
      <c r="G2353">
        <v>53000</v>
      </c>
      <c r="H2353" t="s">
        <v>9838</v>
      </c>
      <c r="I2353" t="s">
        <v>8935</v>
      </c>
      <c r="J2353" t="s">
        <v>8935</v>
      </c>
      <c r="K2353" t="s">
        <v>7</v>
      </c>
      <c r="L2353" s="7">
        <v>17700000</v>
      </c>
      <c r="M2353" s="7">
        <v>30987695</v>
      </c>
      <c r="N2353" t="s">
        <v>114</v>
      </c>
      <c r="O2353">
        <v>91</v>
      </c>
      <c r="P2353" s="8">
        <f>_xlfn.XLOOKUP(D2353,Consumer_Price_Index!A:A,Consumer_Price_Index!B:B)</f>
        <v>177.1</v>
      </c>
      <c r="Q2353" s="13">
        <f>IF(ISNUMBER(M2353), M2353*(Consumer_Price_Index!$B$45/(_xlfn.XLOOKUP('Working Data'!D3876,Consumer_Price_Index!A:A,Consumer_Price_Index!B:B))), "Missing")</f>
        <v>40523393.41845493</v>
      </c>
      <c r="R2353" t="str">
        <f t="shared" si="36"/>
        <v>Yes</v>
      </c>
    </row>
    <row r="2354" spans="1:18" x14ac:dyDescent="0.25">
      <c r="A2354" t="s">
        <v>18045</v>
      </c>
      <c r="B2354" t="s">
        <v>68</v>
      </c>
      <c r="C2354" t="s">
        <v>34</v>
      </c>
      <c r="D2354" s="11">
        <v>1989</v>
      </c>
      <c r="E2354" t="s">
        <v>17677</v>
      </c>
      <c r="F2354">
        <v>6</v>
      </c>
      <c r="G2354">
        <v>32000</v>
      </c>
      <c r="H2354" t="s">
        <v>15893</v>
      </c>
      <c r="I2354" t="s">
        <v>18044</v>
      </c>
      <c r="J2354" t="s">
        <v>13525</v>
      </c>
      <c r="K2354" t="s">
        <v>7</v>
      </c>
      <c r="L2354" s="7">
        <v>17000000</v>
      </c>
      <c r="M2354" s="7">
        <v>78247647</v>
      </c>
      <c r="N2354" t="s">
        <v>18043</v>
      </c>
      <c r="O2354">
        <v>101</v>
      </c>
      <c r="P2354" s="8">
        <f>_xlfn.XLOOKUP(D2354,Consumer_Price_Index!A:A,Consumer_Price_Index!B:B)</f>
        <v>124</v>
      </c>
      <c r="Q2354" s="13">
        <f>IF(ISNUMBER(M2354), M2354*(Consumer_Price_Index!$B$45/(_xlfn.XLOOKUP('Working Data'!D1509,Consumer_Price_Index!A:A,Consumer_Price_Index!B:B))), "Missing")</f>
        <v>217537025.92062044</v>
      </c>
      <c r="R2354" t="str">
        <f t="shared" si="36"/>
        <v>Yes</v>
      </c>
    </row>
    <row r="2355" spans="1:18" x14ac:dyDescent="0.25">
      <c r="A2355" t="s">
        <v>14388</v>
      </c>
      <c r="B2355" t="s">
        <v>382</v>
      </c>
      <c r="C2355" t="s">
        <v>87</v>
      </c>
      <c r="D2355" s="11">
        <v>1996</v>
      </c>
      <c r="E2355" t="s">
        <v>13463</v>
      </c>
      <c r="F2355">
        <v>6</v>
      </c>
      <c r="G2355">
        <v>10000</v>
      </c>
      <c r="H2355" t="s">
        <v>5322</v>
      </c>
      <c r="I2355" t="s">
        <v>14387</v>
      </c>
      <c r="J2355" t="s">
        <v>14386</v>
      </c>
      <c r="K2355" t="s">
        <v>265</v>
      </c>
      <c r="L2355" s="7">
        <v>3000000</v>
      </c>
      <c r="M2355" s="7">
        <v>4109095</v>
      </c>
      <c r="N2355" t="s">
        <v>14385</v>
      </c>
      <c r="O2355">
        <v>114</v>
      </c>
      <c r="P2355" s="8">
        <f>_xlfn.XLOOKUP(D2355,Consumer_Price_Index!A:A,Consumer_Price_Index!B:B)</f>
        <v>156.9</v>
      </c>
      <c r="Q2355" s="13">
        <f>IF(ISNUMBER(M2355), M2355*(Consumer_Price_Index!$B$45/(_xlfn.XLOOKUP('Working Data'!D2906,Consumer_Price_Index!A:A,Consumer_Price_Index!B:B))), "Missing")</f>
        <v>12570695.245983936</v>
      </c>
      <c r="R2355" t="str">
        <f t="shared" si="36"/>
        <v>Yes</v>
      </c>
    </row>
    <row r="2356" spans="1:18" x14ac:dyDescent="0.25">
      <c r="A2356" t="s">
        <v>7716</v>
      </c>
      <c r="B2356" t="s">
        <v>41</v>
      </c>
      <c r="C2356" t="s">
        <v>34</v>
      </c>
      <c r="D2356" s="11">
        <v>2008</v>
      </c>
      <c r="E2356" t="s">
        <v>7715</v>
      </c>
      <c r="F2356">
        <v>6</v>
      </c>
      <c r="G2356">
        <v>21000</v>
      </c>
      <c r="H2356" t="s">
        <v>3266</v>
      </c>
      <c r="I2356" t="s">
        <v>6423</v>
      </c>
      <c r="J2356" t="s">
        <v>7714</v>
      </c>
      <c r="K2356" t="s">
        <v>7</v>
      </c>
      <c r="M2356" s="7">
        <v>2961647</v>
      </c>
      <c r="N2356" t="s">
        <v>3248</v>
      </c>
      <c r="O2356">
        <v>95</v>
      </c>
      <c r="P2356" s="8">
        <f>_xlfn.XLOOKUP(D2356,Consumer_Price_Index!A:A,Consumer_Price_Index!B:B)</f>
        <v>215.3</v>
      </c>
      <c r="Q2356" s="13">
        <f>IF(ISNUMBER(M2356), M2356*(Consumer_Price_Index!$B$45/(_xlfn.XLOOKUP('Working Data'!D5391,Consumer_Price_Index!A:A,Consumer_Price_Index!B:B))), "Missing")</f>
        <v>4620654.5873015868</v>
      </c>
      <c r="R2356" t="str">
        <f t="shared" si="36"/>
        <v>No</v>
      </c>
    </row>
    <row r="2357" spans="1:18" x14ac:dyDescent="0.25">
      <c r="A2357" t="s">
        <v>21323</v>
      </c>
      <c r="B2357" t="s">
        <v>101</v>
      </c>
      <c r="C2357" t="s">
        <v>24</v>
      </c>
      <c r="D2357" s="11">
        <v>1982</v>
      </c>
      <c r="E2357" t="s">
        <v>21322</v>
      </c>
      <c r="F2357">
        <v>6</v>
      </c>
      <c r="G2357">
        <v>1900</v>
      </c>
      <c r="H2357" t="s">
        <v>17013</v>
      </c>
      <c r="I2357" t="s">
        <v>10443</v>
      </c>
      <c r="J2357" t="s">
        <v>3484</v>
      </c>
      <c r="K2357" t="s">
        <v>7</v>
      </c>
      <c r="M2357" s="7">
        <v>15782759</v>
      </c>
      <c r="N2357" t="s">
        <v>890</v>
      </c>
      <c r="O2357">
        <v>101</v>
      </c>
      <c r="P2357" s="8">
        <f>_xlfn.XLOOKUP(D2357,Consumer_Price_Index!A:A,Consumer_Price_Index!B:B)</f>
        <v>96.5</v>
      </c>
      <c r="Q2357" s="13">
        <f>IF(ISNUMBER(M2357), M2357*(Consumer_Price_Index!$B$45/(_xlfn.XLOOKUP('Working Data'!D283,Consumer_Price_Index!A:A,Consumer_Price_Index!B:B))), "Missing")</f>
        <v>27926867.986643437</v>
      </c>
      <c r="R2357" t="str">
        <f t="shared" si="36"/>
        <v>No</v>
      </c>
    </row>
    <row r="2358" spans="1:18" x14ac:dyDescent="0.25">
      <c r="A2358" t="s">
        <v>7797</v>
      </c>
      <c r="B2358" t="s">
        <v>68</v>
      </c>
      <c r="C2358" t="s">
        <v>24</v>
      </c>
      <c r="D2358" s="11">
        <v>2008</v>
      </c>
      <c r="E2358" t="s">
        <v>7782</v>
      </c>
      <c r="F2358">
        <v>6</v>
      </c>
      <c r="G2358">
        <v>32000</v>
      </c>
      <c r="H2358" t="s">
        <v>2431</v>
      </c>
      <c r="I2358" t="s">
        <v>7796</v>
      </c>
      <c r="J2358" t="s">
        <v>2431</v>
      </c>
      <c r="K2358" t="s">
        <v>7</v>
      </c>
      <c r="L2358" s="7">
        <v>58000000</v>
      </c>
      <c r="M2358" s="7">
        <v>41319039</v>
      </c>
      <c r="N2358" t="s">
        <v>103</v>
      </c>
      <c r="O2358">
        <v>114</v>
      </c>
      <c r="P2358" s="8">
        <f>_xlfn.XLOOKUP(D2358,Consumer_Price_Index!A:A,Consumer_Price_Index!B:B)</f>
        <v>215.3</v>
      </c>
      <c r="Q2358" s="13">
        <f>IF(ISNUMBER(M2358), M2358*(Consumer_Price_Index!$B$45/(_xlfn.XLOOKUP('Working Data'!D5366,Consumer_Price_Index!A:A,Consumer_Price_Index!B:B))), "Missing")</f>
        <v>49237040.216269068</v>
      </c>
      <c r="R2358" t="str">
        <f t="shared" si="36"/>
        <v>Yes</v>
      </c>
    </row>
    <row r="2359" spans="1:18" x14ac:dyDescent="0.25">
      <c r="A2359" t="s">
        <v>19475</v>
      </c>
      <c r="B2359" t="s">
        <v>101</v>
      </c>
      <c r="C2359" t="s">
        <v>24</v>
      </c>
      <c r="D2359" s="11">
        <v>1986</v>
      </c>
      <c r="E2359" t="s">
        <v>19474</v>
      </c>
      <c r="F2359">
        <v>6</v>
      </c>
      <c r="G2359">
        <v>10000</v>
      </c>
      <c r="H2359" t="s">
        <v>4284</v>
      </c>
      <c r="I2359" t="s">
        <v>4284</v>
      </c>
      <c r="J2359" t="s">
        <v>1387</v>
      </c>
      <c r="K2359" t="s">
        <v>7</v>
      </c>
      <c r="L2359" s="7">
        <v>40000000</v>
      </c>
      <c r="M2359" s="7">
        <v>93151591</v>
      </c>
      <c r="N2359" t="s">
        <v>103</v>
      </c>
      <c r="O2359">
        <v>116</v>
      </c>
      <c r="P2359" s="8">
        <f>_xlfn.XLOOKUP(D2359,Consumer_Price_Index!A:A,Consumer_Price_Index!B:B)</f>
        <v>109.6</v>
      </c>
      <c r="Q2359" s="13">
        <f>IF(ISNUMBER(M2359), M2359*(Consumer_Price_Index!$B$45/(_xlfn.XLOOKUP('Working Data'!D974,Consumer_Price_Index!A:A,Consumer_Price_Index!B:B))), "Missing")</f>
        <v>284972788.93273091</v>
      </c>
      <c r="R2359" t="str">
        <f t="shared" si="36"/>
        <v>Yes</v>
      </c>
    </row>
    <row r="2360" spans="1:18" x14ac:dyDescent="0.25">
      <c r="A2360" t="s">
        <v>8809</v>
      </c>
      <c r="B2360" t="s">
        <v>41</v>
      </c>
      <c r="C2360" t="s">
        <v>24</v>
      </c>
      <c r="D2360" s="11">
        <v>2006</v>
      </c>
      <c r="E2360" t="s">
        <v>8808</v>
      </c>
      <c r="F2360">
        <v>6</v>
      </c>
      <c r="G2360">
        <v>24000</v>
      </c>
      <c r="H2360" t="s">
        <v>8390</v>
      </c>
      <c r="I2360" t="s">
        <v>7393</v>
      </c>
      <c r="J2360" t="s">
        <v>2529</v>
      </c>
      <c r="K2360" t="s">
        <v>7</v>
      </c>
      <c r="M2360" s="7">
        <v>4630045</v>
      </c>
      <c r="N2360" t="s">
        <v>8389</v>
      </c>
      <c r="O2360">
        <v>84</v>
      </c>
      <c r="P2360" s="8">
        <f>_xlfn.XLOOKUP(D2360,Consumer_Price_Index!A:A,Consumer_Price_Index!B:B)</f>
        <v>201.6</v>
      </c>
      <c r="Q2360" s="13">
        <f>IF(ISNUMBER(M2360), M2360*(Consumer_Price_Index!$B$45/(_xlfn.XLOOKUP('Working Data'!D4978,Consumer_Price_Index!A:A,Consumer_Price_Index!B:B))), "Missing")</f>
        <v>7841993.9494163422</v>
      </c>
      <c r="R2360" t="str">
        <f t="shared" si="36"/>
        <v>No</v>
      </c>
    </row>
    <row r="2361" spans="1:18" x14ac:dyDescent="0.25">
      <c r="A2361" t="s">
        <v>231</v>
      </c>
      <c r="B2361" t="s">
        <v>52</v>
      </c>
      <c r="C2361" t="s">
        <v>34</v>
      </c>
      <c r="D2361" s="11">
        <v>2019</v>
      </c>
      <c r="E2361" t="s">
        <v>230</v>
      </c>
      <c r="F2361">
        <v>6</v>
      </c>
      <c r="G2361">
        <v>674</v>
      </c>
      <c r="H2361" t="s">
        <v>229</v>
      </c>
      <c r="I2361" t="s">
        <v>228</v>
      </c>
      <c r="J2361" t="s">
        <v>227</v>
      </c>
      <c r="K2361" t="s">
        <v>226</v>
      </c>
      <c r="M2361" s="7">
        <v>99482027</v>
      </c>
      <c r="N2361" t="s">
        <v>225</v>
      </c>
      <c r="O2361">
        <v>98</v>
      </c>
      <c r="P2361" s="8">
        <f>_xlfn.XLOOKUP(D2361,Consumer_Price_Index!A:A,Consumer_Price_Index!B:B)</f>
        <v>255.7</v>
      </c>
      <c r="Q2361" s="13">
        <f>IF(ISNUMBER(M2361), M2361*(Consumer_Price_Index!$B$45/(_xlfn.XLOOKUP('Working Data'!D7629,Consumer_Price_Index!A:A,Consumer_Price_Index!B:B))), "Missing")</f>
        <v>126300723.44541666</v>
      </c>
      <c r="R2361" t="str">
        <f t="shared" si="36"/>
        <v>No</v>
      </c>
    </row>
    <row r="2362" spans="1:18" x14ac:dyDescent="0.25">
      <c r="A2362" t="s">
        <v>17897</v>
      </c>
      <c r="B2362" t="s">
        <v>68</v>
      </c>
      <c r="C2362" t="s">
        <v>11</v>
      </c>
      <c r="D2362" s="11">
        <v>1989</v>
      </c>
      <c r="E2362" t="s">
        <v>17896</v>
      </c>
      <c r="F2362">
        <v>6</v>
      </c>
      <c r="G2362">
        <v>1700</v>
      </c>
      <c r="H2362" t="s">
        <v>17895</v>
      </c>
      <c r="I2362" t="s">
        <v>17895</v>
      </c>
      <c r="J2362" t="s">
        <v>17894</v>
      </c>
      <c r="K2362" t="s">
        <v>7</v>
      </c>
      <c r="M2362" s="7">
        <v>4347648</v>
      </c>
      <c r="N2362" t="s">
        <v>17893</v>
      </c>
      <c r="O2362">
        <v>95</v>
      </c>
      <c r="P2362" s="8">
        <f>_xlfn.XLOOKUP(D2362,Consumer_Price_Index!A:A,Consumer_Price_Index!B:B)</f>
        <v>124</v>
      </c>
      <c r="Q2362" s="13">
        <f>IF(ISNUMBER(M2362), M2362*(Consumer_Price_Index!$B$45/(_xlfn.XLOOKUP('Working Data'!D1570,Consumer_Price_Index!A:A,Consumer_Price_Index!B:B))), "Missing")</f>
        <v>9167670.2117647063</v>
      </c>
      <c r="R2362" t="str">
        <f t="shared" si="36"/>
        <v>No</v>
      </c>
    </row>
    <row r="2363" spans="1:18" x14ac:dyDescent="0.25">
      <c r="A2363" t="s">
        <v>18372</v>
      </c>
      <c r="B2363" t="s">
        <v>101</v>
      </c>
      <c r="C2363" t="s">
        <v>11</v>
      </c>
      <c r="D2363" s="11">
        <v>1988</v>
      </c>
      <c r="E2363" t="s">
        <v>18353</v>
      </c>
      <c r="F2363">
        <v>6</v>
      </c>
      <c r="G2363">
        <v>5100</v>
      </c>
      <c r="H2363" t="s">
        <v>14239</v>
      </c>
      <c r="I2363" t="s">
        <v>17548</v>
      </c>
      <c r="J2363" t="s">
        <v>17278</v>
      </c>
      <c r="K2363" t="s">
        <v>7</v>
      </c>
      <c r="L2363" s="7">
        <v>15000000</v>
      </c>
      <c r="M2363" s="7">
        <v>1733070</v>
      </c>
      <c r="N2363" t="s">
        <v>114</v>
      </c>
      <c r="O2363">
        <v>98</v>
      </c>
      <c r="P2363" s="8">
        <f>_xlfn.XLOOKUP(D2363,Consumer_Price_Index!A:A,Consumer_Price_Index!B:B)</f>
        <v>118.3</v>
      </c>
      <c r="Q2363" s="13">
        <f>IF(ISNUMBER(M2363), M2363*(Consumer_Price_Index!$B$45/(_xlfn.XLOOKUP('Working Data'!D1379,Consumer_Price_Index!A:A,Consumer_Price_Index!B:B))), "Missing")</f>
        <v>2869926.2445652173</v>
      </c>
      <c r="R2363" t="str">
        <f t="shared" si="36"/>
        <v>Yes</v>
      </c>
    </row>
    <row r="2364" spans="1:18" x14ac:dyDescent="0.25">
      <c r="A2364" t="s">
        <v>17820</v>
      </c>
      <c r="B2364" t="s">
        <v>41</v>
      </c>
      <c r="C2364" t="s">
        <v>11</v>
      </c>
      <c r="D2364" s="11">
        <v>1989</v>
      </c>
      <c r="E2364" t="s">
        <v>17706</v>
      </c>
      <c r="F2364">
        <v>6</v>
      </c>
      <c r="G2364">
        <v>881</v>
      </c>
      <c r="H2364" t="s">
        <v>17819</v>
      </c>
      <c r="I2364" t="s">
        <v>17818</v>
      </c>
      <c r="J2364" t="s">
        <v>9232</v>
      </c>
      <c r="K2364" t="s">
        <v>7</v>
      </c>
      <c r="M2364" s="7">
        <v>1247946</v>
      </c>
      <c r="O2364">
        <v>116</v>
      </c>
      <c r="P2364" s="8">
        <f>_xlfn.XLOOKUP(D2364,Consumer_Price_Index!A:A,Consumer_Price_Index!B:B)</f>
        <v>124</v>
      </c>
      <c r="Q2364" s="13">
        <f>IF(ISNUMBER(M2364), M2364*(Consumer_Price_Index!$B$45/(_xlfn.XLOOKUP('Working Data'!D1596,Consumer_Price_Index!A:A,Consumer_Price_Index!B:B))), "Missing")</f>
        <v>2710257.635067712</v>
      </c>
      <c r="R2364" t="str">
        <f t="shared" si="36"/>
        <v>No</v>
      </c>
    </row>
    <row r="2365" spans="1:18" x14ac:dyDescent="0.25">
      <c r="A2365" t="s">
        <v>15128</v>
      </c>
      <c r="B2365" t="s">
        <v>68</v>
      </c>
      <c r="C2365" t="s">
        <v>24</v>
      </c>
      <c r="D2365" s="11">
        <v>1994</v>
      </c>
      <c r="E2365" t="s">
        <v>15042</v>
      </c>
      <c r="F2365">
        <v>6</v>
      </c>
      <c r="G2365">
        <v>4500</v>
      </c>
      <c r="H2365" t="s">
        <v>13775</v>
      </c>
      <c r="I2365" t="s">
        <v>15127</v>
      </c>
      <c r="J2365" t="s">
        <v>2951</v>
      </c>
      <c r="K2365" t="s">
        <v>7</v>
      </c>
      <c r="L2365" s="7">
        <v>60000000</v>
      </c>
      <c r="M2365" s="7">
        <v>18272894</v>
      </c>
      <c r="N2365" t="s">
        <v>15126</v>
      </c>
      <c r="O2365">
        <v>108</v>
      </c>
      <c r="P2365" s="8">
        <f>_xlfn.XLOOKUP(D2365,Consumer_Price_Index!A:A,Consumer_Price_Index!B:B)</f>
        <v>148.19999999999999</v>
      </c>
      <c r="Q2365" s="13">
        <f>IF(ISNUMBER(M2365), M2365*(Consumer_Price_Index!$B$45/(_xlfn.XLOOKUP('Working Data'!D2606,Consumer_Price_Index!A:A,Consumer_Price_Index!B:B))), "Missing")</f>
        <v>42599470.557000764</v>
      </c>
      <c r="R2365" t="str">
        <f t="shared" si="36"/>
        <v>Yes</v>
      </c>
    </row>
    <row r="2366" spans="1:18" x14ac:dyDescent="0.25">
      <c r="A2366" t="s">
        <v>11826</v>
      </c>
      <c r="B2366" t="s">
        <v>101</v>
      </c>
      <c r="C2366" t="s">
        <v>6323</v>
      </c>
      <c r="D2366" s="11">
        <v>2000</v>
      </c>
      <c r="E2366" t="s">
        <v>11825</v>
      </c>
      <c r="F2366">
        <v>6</v>
      </c>
      <c r="G2366">
        <v>4400</v>
      </c>
      <c r="H2366" t="s">
        <v>2639</v>
      </c>
      <c r="I2366" t="s">
        <v>5316</v>
      </c>
      <c r="J2366" t="s">
        <v>11824</v>
      </c>
      <c r="K2366" t="s">
        <v>265</v>
      </c>
      <c r="L2366" s="7">
        <v>13000000</v>
      </c>
      <c r="M2366" s="7">
        <v>299792</v>
      </c>
      <c r="N2366" t="s">
        <v>6890</v>
      </c>
      <c r="O2366">
        <v>93</v>
      </c>
      <c r="P2366" s="8">
        <f>_xlfn.XLOOKUP(D2366,Consumer_Price_Index!A:A,Consumer_Price_Index!B:B)</f>
        <v>172.2</v>
      </c>
      <c r="Q2366" s="13">
        <f>IF(ISNUMBER(M2366), M2366*(Consumer_Price_Index!$B$45/(_xlfn.XLOOKUP('Working Data'!D3833,Consumer_Price_Index!A:A,Consumer_Price_Index!B:B))), "Missing")</f>
        <v>515791.20496894413</v>
      </c>
      <c r="R2366" t="str">
        <f t="shared" si="36"/>
        <v>Yes</v>
      </c>
    </row>
    <row r="2367" spans="1:18" x14ac:dyDescent="0.25">
      <c r="A2367" t="s">
        <v>13245</v>
      </c>
      <c r="B2367" t="s">
        <v>101</v>
      </c>
      <c r="C2367" t="s">
        <v>24</v>
      </c>
      <c r="D2367" s="11">
        <v>1998</v>
      </c>
      <c r="E2367" t="s">
        <v>13244</v>
      </c>
      <c r="F2367">
        <v>6</v>
      </c>
      <c r="G2367">
        <v>7000</v>
      </c>
      <c r="H2367" t="s">
        <v>13243</v>
      </c>
      <c r="I2367" t="s">
        <v>13242</v>
      </c>
      <c r="J2367" t="s">
        <v>2654</v>
      </c>
      <c r="K2367" t="s">
        <v>562</v>
      </c>
      <c r="M2367" s="7">
        <v>29967750</v>
      </c>
      <c r="N2367" t="s">
        <v>13241</v>
      </c>
      <c r="O2367">
        <v>88</v>
      </c>
      <c r="P2367" s="8">
        <f>_xlfn.XLOOKUP(D2367,Consumer_Price_Index!A:A,Consumer_Price_Index!B:B)</f>
        <v>163</v>
      </c>
      <c r="Q2367" s="13">
        <f>IF(ISNUMBER(M2367), M2367*(Consumer_Price_Index!$B$45/(_xlfn.XLOOKUP('Working Data'!D3346,Consumer_Price_Index!A:A,Consumer_Price_Index!B:B))), "Missing")</f>
        <v>100452952.97029701</v>
      </c>
      <c r="R2367" t="str">
        <f t="shared" si="36"/>
        <v>No</v>
      </c>
    </row>
    <row r="2368" spans="1:18" x14ac:dyDescent="0.25">
      <c r="A2368" t="s">
        <v>18555</v>
      </c>
      <c r="B2368" t="s">
        <v>41</v>
      </c>
      <c r="C2368" t="s">
        <v>34</v>
      </c>
      <c r="D2368" s="11">
        <v>1988</v>
      </c>
      <c r="E2368" t="s">
        <v>18197</v>
      </c>
      <c r="F2368">
        <v>6</v>
      </c>
      <c r="G2368">
        <v>15000</v>
      </c>
      <c r="H2368" t="s">
        <v>17727</v>
      </c>
      <c r="I2368" t="s">
        <v>8176</v>
      </c>
      <c r="J2368" t="s">
        <v>18554</v>
      </c>
      <c r="K2368" t="s">
        <v>7</v>
      </c>
      <c r="L2368" s="7">
        <v>1100000</v>
      </c>
      <c r="M2368" s="7">
        <v>671382</v>
      </c>
      <c r="N2368" t="s">
        <v>18265</v>
      </c>
      <c r="O2368">
        <v>85</v>
      </c>
      <c r="P2368" s="8">
        <f>_xlfn.XLOOKUP(D2368,Consumer_Price_Index!A:A,Consumer_Price_Index!B:B)</f>
        <v>118.3</v>
      </c>
      <c r="Q2368" s="13">
        <f>IF(ISNUMBER(M2368), M2368*(Consumer_Price_Index!$B$45/(_xlfn.XLOOKUP('Working Data'!D1315,Consumer_Price_Index!A:A,Consumer_Price_Index!B:B))), "Missing")</f>
        <v>2250496.0990099008</v>
      </c>
      <c r="R2368" t="str">
        <f t="shared" si="36"/>
        <v>Yes</v>
      </c>
    </row>
    <row r="2369" spans="1:18" x14ac:dyDescent="0.25">
      <c r="A2369" t="s">
        <v>8257</v>
      </c>
      <c r="B2369" t="s">
        <v>41</v>
      </c>
      <c r="C2369" t="s">
        <v>24</v>
      </c>
      <c r="D2369" s="11">
        <v>2007</v>
      </c>
      <c r="E2369" t="s">
        <v>8256</v>
      </c>
      <c r="F2369">
        <v>6</v>
      </c>
      <c r="G2369">
        <v>20000</v>
      </c>
      <c r="H2369" t="s">
        <v>936</v>
      </c>
      <c r="I2369" t="s">
        <v>936</v>
      </c>
      <c r="J2369" t="s">
        <v>1440</v>
      </c>
      <c r="K2369" t="s">
        <v>7</v>
      </c>
      <c r="L2369" s="7">
        <v>10000000</v>
      </c>
      <c r="M2369" s="7">
        <v>2900156</v>
      </c>
      <c r="N2369" t="s">
        <v>5174</v>
      </c>
      <c r="O2369">
        <v>91</v>
      </c>
      <c r="P2369" s="8">
        <f>_xlfn.XLOOKUP(D2369,Consumer_Price_Index!A:A,Consumer_Price_Index!B:B)</f>
        <v>207.3</v>
      </c>
      <c r="Q2369" s="13">
        <f>IF(ISNUMBER(M2369), M2369*(Consumer_Price_Index!$B$45/(_xlfn.XLOOKUP('Working Data'!D5185,Consumer_Price_Index!A:A,Consumer_Price_Index!B:B))), "Missing")</f>
        <v>5798409.0104986876</v>
      </c>
      <c r="R2369" t="str">
        <f t="shared" si="36"/>
        <v>Yes</v>
      </c>
    </row>
    <row r="2370" spans="1:18" x14ac:dyDescent="0.25">
      <c r="A2370" t="s">
        <v>17490</v>
      </c>
      <c r="B2370" t="s">
        <v>41</v>
      </c>
      <c r="C2370" t="s">
        <v>34</v>
      </c>
      <c r="D2370" s="11">
        <v>1990</v>
      </c>
      <c r="E2370" t="s">
        <v>17349</v>
      </c>
      <c r="F2370">
        <v>6</v>
      </c>
      <c r="G2370">
        <v>21000</v>
      </c>
      <c r="H2370" t="s">
        <v>9941</v>
      </c>
      <c r="I2370" t="s">
        <v>16532</v>
      </c>
      <c r="J2370" t="s">
        <v>11505</v>
      </c>
      <c r="K2370" t="s">
        <v>7</v>
      </c>
      <c r="L2370" s="7">
        <v>12000000</v>
      </c>
      <c r="M2370" s="7">
        <v>57968936</v>
      </c>
      <c r="N2370" t="s">
        <v>17489</v>
      </c>
      <c r="O2370">
        <v>93</v>
      </c>
      <c r="P2370" s="8">
        <f>_xlfn.XLOOKUP(D2370,Consumer_Price_Index!A:A,Consumer_Price_Index!B:B)</f>
        <v>130.69999999999999</v>
      </c>
      <c r="Q2370" s="13">
        <f>IF(ISNUMBER(M2370), M2370*(Consumer_Price_Index!$B$45/(_xlfn.XLOOKUP('Working Data'!D1718,Consumer_Price_Index!A:A,Consumer_Price_Index!B:B))), "Missing")</f>
        <v>142444635.47741935</v>
      </c>
      <c r="R2370" t="str">
        <f t="shared" si="36"/>
        <v>Yes</v>
      </c>
    </row>
    <row r="2371" spans="1:18" x14ac:dyDescent="0.25">
      <c r="A2371" t="s">
        <v>16378</v>
      </c>
      <c r="B2371" t="s">
        <v>68</v>
      </c>
      <c r="C2371" t="s">
        <v>100</v>
      </c>
      <c r="D2371" s="11">
        <v>1992</v>
      </c>
      <c r="E2371" t="s">
        <v>16366</v>
      </c>
      <c r="F2371">
        <v>6</v>
      </c>
      <c r="G2371">
        <v>22000</v>
      </c>
      <c r="H2371" t="s">
        <v>10485</v>
      </c>
      <c r="I2371" t="s">
        <v>12920</v>
      </c>
      <c r="J2371" t="s">
        <v>10617</v>
      </c>
      <c r="K2371" t="s">
        <v>7</v>
      </c>
      <c r="L2371" s="7">
        <v>40000000</v>
      </c>
      <c r="M2371" s="7">
        <v>45500797</v>
      </c>
      <c r="N2371" t="s">
        <v>8102</v>
      </c>
      <c r="O2371">
        <v>106</v>
      </c>
      <c r="P2371" s="8">
        <f>_xlfn.XLOOKUP(D2371,Consumer_Price_Index!A:A,Consumer_Price_Index!B:B)</f>
        <v>140.30000000000001</v>
      </c>
      <c r="Q2371" s="13">
        <f>IF(ISNUMBER(M2371), M2371*(Consumer_Price_Index!$B$45/(_xlfn.XLOOKUP('Working Data'!D2133,Consumer_Price_Index!A:A,Consumer_Price_Index!B:B))), "Missing")</f>
        <v>122043070.8265845</v>
      </c>
      <c r="R2371" t="str">
        <f t="shared" ref="R2371:R2434" si="37">IF(AND(ISNUMBER(L2371), L2371&gt;0, ISNUMBER(M2371), M2371&gt;0), "Yes", "No")</f>
        <v>Yes</v>
      </c>
    </row>
    <row r="2372" spans="1:18" x14ac:dyDescent="0.25">
      <c r="A2372" t="s">
        <v>16340</v>
      </c>
      <c r="B2372" t="s">
        <v>68</v>
      </c>
      <c r="C2372" t="s">
        <v>24</v>
      </c>
      <c r="D2372" s="11">
        <v>1992</v>
      </c>
      <c r="E2372" t="s">
        <v>16180</v>
      </c>
      <c r="F2372">
        <v>6</v>
      </c>
      <c r="G2372">
        <v>23000</v>
      </c>
      <c r="H2372" t="s">
        <v>1835</v>
      </c>
      <c r="I2372" t="s">
        <v>16339</v>
      </c>
      <c r="J2372" t="s">
        <v>12151</v>
      </c>
      <c r="K2372" t="s">
        <v>7</v>
      </c>
      <c r="L2372" s="7">
        <v>40000000</v>
      </c>
      <c r="M2372" s="7">
        <v>14358033</v>
      </c>
      <c r="N2372" t="s">
        <v>138</v>
      </c>
      <c r="O2372">
        <v>99</v>
      </c>
      <c r="P2372" s="8">
        <f>_xlfn.XLOOKUP(D2372,Consumer_Price_Index!A:A,Consumer_Price_Index!B:B)</f>
        <v>140.30000000000001</v>
      </c>
      <c r="Q2372" s="13">
        <f>IF(ISNUMBER(M2372), M2372*(Consumer_Price_Index!$B$45/(_xlfn.XLOOKUP('Working Data'!D2150,Consumer_Price_Index!A:A,Consumer_Price_Index!B:B))), "Missing")</f>
        <v>20059113.503438789</v>
      </c>
      <c r="R2372" t="str">
        <f t="shared" si="37"/>
        <v>Yes</v>
      </c>
    </row>
    <row r="2373" spans="1:18" x14ac:dyDescent="0.25">
      <c r="A2373" t="s">
        <v>17510</v>
      </c>
      <c r="B2373" t="s">
        <v>68</v>
      </c>
      <c r="C2373" t="s">
        <v>34</v>
      </c>
      <c r="D2373" s="11">
        <v>1990</v>
      </c>
      <c r="E2373" t="s">
        <v>17352</v>
      </c>
      <c r="F2373">
        <v>6</v>
      </c>
      <c r="G2373">
        <v>23000</v>
      </c>
      <c r="H2373" t="s">
        <v>6718</v>
      </c>
      <c r="I2373" t="s">
        <v>6718</v>
      </c>
      <c r="J2373" t="s">
        <v>13772</v>
      </c>
      <c r="K2373" t="s">
        <v>7</v>
      </c>
      <c r="M2373" s="7">
        <v>16247964</v>
      </c>
      <c r="N2373" t="s">
        <v>17281</v>
      </c>
      <c r="O2373">
        <v>98</v>
      </c>
      <c r="P2373" s="8">
        <f>_xlfn.XLOOKUP(D2373,Consumer_Price_Index!A:A,Consumer_Price_Index!B:B)</f>
        <v>130.69999999999999</v>
      </c>
      <c r="Q2373" s="13">
        <f>IF(ISNUMBER(M2373), M2373*(Consumer_Price_Index!$B$45/(_xlfn.XLOOKUP('Working Data'!D1710,Consumer_Price_Index!A:A,Consumer_Price_Index!B:B))), "Missing")</f>
        <v>51303156.795854919</v>
      </c>
      <c r="R2373" t="str">
        <f t="shared" si="37"/>
        <v>No</v>
      </c>
    </row>
    <row r="2374" spans="1:18" x14ac:dyDescent="0.25">
      <c r="A2374" t="s">
        <v>8963</v>
      </c>
      <c r="B2374" t="s">
        <v>41</v>
      </c>
      <c r="C2374" t="s">
        <v>34</v>
      </c>
      <c r="D2374" s="11">
        <v>2006</v>
      </c>
      <c r="E2374" t="s">
        <v>8677</v>
      </c>
      <c r="F2374">
        <v>6</v>
      </c>
      <c r="G2374">
        <v>112000</v>
      </c>
      <c r="H2374" t="s">
        <v>3998</v>
      </c>
      <c r="I2374" t="s">
        <v>3998</v>
      </c>
      <c r="J2374" t="s">
        <v>709</v>
      </c>
      <c r="K2374" t="s">
        <v>332</v>
      </c>
      <c r="L2374" s="7">
        <v>135000000</v>
      </c>
      <c r="M2374" s="7">
        <v>163794509</v>
      </c>
      <c r="N2374" t="s">
        <v>103</v>
      </c>
      <c r="O2374">
        <v>132</v>
      </c>
      <c r="P2374" s="8">
        <f>_xlfn.XLOOKUP(D2374,Consumer_Price_Index!A:A,Consumer_Price_Index!B:B)</f>
        <v>201.6</v>
      </c>
      <c r="Q2374" s="13">
        <f>IF(ISNUMBER(M2374), M2374*(Consumer_Price_Index!$B$45/(_xlfn.XLOOKUP('Working Data'!D4918,Consumer_Price_Index!A:A,Consumer_Price_Index!B:B))), "Missing")</f>
        <v>264204271.5314981</v>
      </c>
      <c r="R2374" t="str">
        <f t="shared" si="37"/>
        <v>Yes</v>
      </c>
    </row>
    <row r="2375" spans="1:18" x14ac:dyDescent="0.25">
      <c r="A2375" t="s">
        <v>20477</v>
      </c>
      <c r="B2375" t="s">
        <v>68</v>
      </c>
      <c r="C2375" t="s">
        <v>24</v>
      </c>
      <c r="D2375" s="11">
        <v>1984</v>
      </c>
      <c r="E2375" t="s">
        <v>20474</v>
      </c>
      <c r="F2375">
        <v>6</v>
      </c>
      <c r="G2375">
        <v>2800</v>
      </c>
      <c r="H2375" t="s">
        <v>15600</v>
      </c>
      <c r="I2375" t="s">
        <v>18883</v>
      </c>
      <c r="J2375" t="s">
        <v>17313</v>
      </c>
      <c r="K2375" t="s">
        <v>7</v>
      </c>
      <c r="L2375" s="7">
        <v>15100000</v>
      </c>
      <c r="M2375" s="7">
        <v>26080861</v>
      </c>
      <c r="N2375" t="s">
        <v>20476</v>
      </c>
      <c r="O2375">
        <v>118</v>
      </c>
      <c r="P2375" s="8">
        <f>_xlfn.XLOOKUP(D2375,Consumer_Price_Index!A:A,Consumer_Price_Index!B:B)</f>
        <v>103.9</v>
      </c>
      <c r="Q2375" s="13">
        <f>IF(ISNUMBER(M2375), M2375*(Consumer_Price_Index!$B$45/(_xlfn.XLOOKUP('Working Data'!D596,Consumer_Price_Index!A:A,Consumer_Price_Index!B:B))), "Missing")</f>
        <v>48753609.488957055</v>
      </c>
      <c r="R2375" t="str">
        <f t="shared" si="37"/>
        <v>Yes</v>
      </c>
    </row>
    <row r="2376" spans="1:18" x14ac:dyDescent="0.25">
      <c r="A2376" t="s">
        <v>3162</v>
      </c>
      <c r="B2376" t="s">
        <v>41</v>
      </c>
      <c r="C2376" t="s">
        <v>24</v>
      </c>
      <c r="D2376" s="11">
        <v>2016</v>
      </c>
      <c r="E2376" t="s">
        <v>3122</v>
      </c>
      <c r="F2376">
        <v>6</v>
      </c>
      <c r="G2376">
        <v>85000</v>
      </c>
      <c r="H2376" t="s">
        <v>3161</v>
      </c>
      <c r="I2376" t="s">
        <v>2268</v>
      </c>
      <c r="J2376" t="s">
        <v>3160</v>
      </c>
      <c r="K2376" t="s">
        <v>7</v>
      </c>
      <c r="L2376" s="7">
        <v>33000000</v>
      </c>
      <c r="M2376" s="7">
        <v>77068246</v>
      </c>
      <c r="N2376" t="s">
        <v>890</v>
      </c>
      <c r="O2376">
        <v>98</v>
      </c>
      <c r="P2376" s="8">
        <f>_xlfn.XLOOKUP(D2376,Consumer_Price_Index!A:A,Consumer_Price_Index!B:B)</f>
        <v>240</v>
      </c>
      <c r="Q2376" s="13">
        <f>IF(ISNUMBER(M2376), M2376*(Consumer_Price_Index!$B$45/(_xlfn.XLOOKUP('Working Data'!D6939,Consumer_Price_Index!A:A,Consumer_Price_Index!B:B))), "Missing")</f>
        <v>113278796.70139892</v>
      </c>
      <c r="R2376" t="str">
        <f t="shared" si="37"/>
        <v>Yes</v>
      </c>
    </row>
    <row r="2377" spans="1:18" x14ac:dyDescent="0.25">
      <c r="A2377" t="s">
        <v>13858</v>
      </c>
      <c r="B2377" t="s">
        <v>41</v>
      </c>
      <c r="C2377" t="s">
        <v>5</v>
      </c>
      <c r="D2377" s="11">
        <v>1997</v>
      </c>
      <c r="E2377" t="s">
        <v>13512</v>
      </c>
      <c r="F2377">
        <v>6</v>
      </c>
      <c r="G2377">
        <v>47000</v>
      </c>
      <c r="H2377" t="s">
        <v>2672</v>
      </c>
      <c r="I2377" t="s">
        <v>13857</v>
      </c>
      <c r="J2377" t="s">
        <v>13856</v>
      </c>
      <c r="K2377" t="s">
        <v>7</v>
      </c>
      <c r="L2377" s="7">
        <v>30000000</v>
      </c>
      <c r="M2377" s="7">
        <v>25480803</v>
      </c>
      <c r="N2377" t="s">
        <v>1991</v>
      </c>
      <c r="O2377">
        <v>105</v>
      </c>
      <c r="P2377" s="8">
        <f>_xlfn.XLOOKUP(D2377,Consumer_Price_Index!A:A,Consumer_Price_Index!B:B)</f>
        <v>160.5</v>
      </c>
      <c r="Q2377" s="13">
        <f>IF(ISNUMBER(M2377), M2377*(Consumer_Price_Index!$B$45/(_xlfn.XLOOKUP('Working Data'!D3110,Consumer_Price_Index!A:A,Consumer_Price_Index!B:B))), "Missing")</f>
        <v>34522012.779457532</v>
      </c>
      <c r="R2377" t="str">
        <f t="shared" si="37"/>
        <v>Yes</v>
      </c>
    </row>
    <row r="2378" spans="1:18" x14ac:dyDescent="0.25">
      <c r="A2378" t="s">
        <v>17832</v>
      </c>
      <c r="B2378" t="s">
        <v>101</v>
      </c>
      <c r="C2378" t="s">
        <v>24</v>
      </c>
      <c r="D2378" s="11">
        <v>1989</v>
      </c>
      <c r="E2378" t="s">
        <v>17831</v>
      </c>
      <c r="F2378">
        <v>6</v>
      </c>
      <c r="G2378">
        <v>2000</v>
      </c>
      <c r="H2378" t="s">
        <v>15939</v>
      </c>
      <c r="I2378" t="s">
        <v>17830</v>
      </c>
      <c r="J2378" t="s">
        <v>14688</v>
      </c>
      <c r="K2378" t="s">
        <v>7</v>
      </c>
      <c r="M2378" s="7">
        <v>1852655</v>
      </c>
      <c r="N2378" t="s">
        <v>17829</v>
      </c>
      <c r="O2378">
        <v>102</v>
      </c>
      <c r="P2378" s="8">
        <f>_xlfn.XLOOKUP(D2378,Consumer_Price_Index!A:A,Consumer_Price_Index!B:B)</f>
        <v>124</v>
      </c>
      <c r="Q2378" s="13">
        <f>IF(ISNUMBER(M2378), M2378*(Consumer_Price_Index!$B$45/(_xlfn.XLOOKUP('Working Data'!D1593,Consumer_Price_Index!A:A,Consumer_Price_Index!B:B))), "Missing")</f>
        <v>2890445.3584229387</v>
      </c>
      <c r="R2378" t="str">
        <f t="shared" si="37"/>
        <v>No</v>
      </c>
    </row>
    <row r="2379" spans="1:18" x14ac:dyDescent="0.25">
      <c r="A2379" t="s">
        <v>20403</v>
      </c>
      <c r="B2379" t="s">
        <v>101</v>
      </c>
      <c r="C2379" t="s">
        <v>11</v>
      </c>
      <c r="D2379" s="11">
        <v>1984</v>
      </c>
      <c r="E2379" t="s">
        <v>20402</v>
      </c>
      <c r="F2379">
        <v>6</v>
      </c>
      <c r="G2379">
        <v>440</v>
      </c>
      <c r="H2379" t="s">
        <v>18943</v>
      </c>
      <c r="I2379" t="s">
        <v>20401</v>
      </c>
      <c r="J2379" t="s">
        <v>9628</v>
      </c>
      <c r="K2379" t="s">
        <v>300</v>
      </c>
      <c r="M2379" s="7">
        <v>1525532</v>
      </c>
      <c r="N2379" t="s">
        <v>20400</v>
      </c>
      <c r="O2379">
        <v>91</v>
      </c>
      <c r="P2379" s="8">
        <f>_xlfn.XLOOKUP(D2379,Consumer_Price_Index!A:A,Consumer_Price_Index!B:B)</f>
        <v>103.9</v>
      </c>
      <c r="Q2379" s="13">
        <f>IF(ISNUMBER(M2379), M2379*(Consumer_Price_Index!$B$45/(_xlfn.XLOOKUP('Working Data'!D621,Consumer_Price_Index!A:A,Consumer_Price_Index!B:B))), "Missing")</f>
        <v>2896134.5819314639</v>
      </c>
      <c r="R2379" t="str">
        <f t="shared" si="37"/>
        <v>No</v>
      </c>
    </row>
    <row r="2380" spans="1:18" x14ac:dyDescent="0.25">
      <c r="A2380" t="s">
        <v>16884</v>
      </c>
      <c r="B2380" t="s">
        <v>41</v>
      </c>
      <c r="C2380" t="s">
        <v>87</v>
      </c>
      <c r="D2380" s="11">
        <v>1991</v>
      </c>
      <c r="E2380" t="s">
        <v>16720</v>
      </c>
      <c r="F2380">
        <v>6</v>
      </c>
      <c r="G2380">
        <v>8600</v>
      </c>
      <c r="H2380" t="s">
        <v>16883</v>
      </c>
      <c r="I2380" t="s">
        <v>16882</v>
      </c>
      <c r="J2380" t="s">
        <v>9236</v>
      </c>
      <c r="K2380" t="s">
        <v>7</v>
      </c>
      <c r="L2380" s="7">
        <v>23000000</v>
      </c>
      <c r="M2380" s="7">
        <v>20246790</v>
      </c>
      <c r="N2380" t="s">
        <v>103</v>
      </c>
      <c r="O2380">
        <v>104</v>
      </c>
      <c r="P2380" s="8">
        <f>_xlfn.XLOOKUP(D2380,Consumer_Price_Index!A:A,Consumer_Price_Index!B:B)</f>
        <v>136.19999999999999</v>
      </c>
      <c r="Q2380" s="13">
        <f>IF(ISNUMBER(M2380), M2380*(Consumer_Price_Index!$B$45/(_xlfn.XLOOKUP('Working Data'!D1942,Consumer_Price_Index!A:A,Consumer_Price_Index!B:B))), "Missing")</f>
        <v>39319291.988527723</v>
      </c>
      <c r="R2380" t="str">
        <f t="shared" si="37"/>
        <v>Yes</v>
      </c>
    </row>
    <row r="2381" spans="1:18" x14ac:dyDescent="0.25">
      <c r="A2381" t="s">
        <v>18184</v>
      </c>
      <c r="B2381" t="s">
        <v>68</v>
      </c>
      <c r="C2381" t="s">
        <v>24</v>
      </c>
      <c r="D2381" s="11">
        <v>1988</v>
      </c>
      <c r="E2381" t="s">
        <v>18183</v>
      </c>
      <c r="F2381">
        <v>6</v>
      </c>
      <c r="G2381">
        <v>5500</v>
      </c>
      <c r="H2381" t="s">
        <v>17764</v>
      </c>
      <c r="I2381" t="s">
        <v>18182</v>
      </c>
      <c r="J2381" t="s">
        <v>8932</v>
      </c>
      <c r="K2381" t="s">
        <v>7</v>
      </c>
      <c r="L2381" s="7">
        <v>20000000</v>
      </c>
      <c r="M2381" s="7">
        <v>11444204</v>
      </c>
      <c r="N2381" t="s">
        <v>103</v>
      </c>
      <c r="O2381">
        <v>103</v>
      </c>
      <c r="P2381" s="8">
        <f>_xlfn.XLOOKUP(D2381,Consumer_Price_Index!A:A,Consumer_Price_Index!B:B)</f>
        <v>118.3</v>
      </c>
      <c r="Q2381" s="13">
        <f>IF(ISNUMBER(M2381), M2381*(Consumer_Price_Index!$B$45/(_xlfn.XLOOKUP('Working Data'!D1439,Consumer_Price_Index!A:A,Consumer_Price_Index!B:B))), "Missing")</f>
        <v>22224658.755895473</v>
      </c>
      <c r="R2381" t="str">
        <f t="shared" si="37"/>
        <v>Yes</v>
      </c>
    </row>
    <row r="2382" spans="1:18" x14ac:dyDescent="0.25">
      <c r="A2382" t="s">
        <v>21989</v>
      </c>
      <c r="B2382" t="s">
        <v>41</v>
      </c>
      <c r="C2382" t="s">
        <v>24</v>
      </c>
      <c r="D2382" s="11">
        <v>1980</v>
      </c>
      <c r="E2382" t="s">
        <v>21838</v>
      </c>
      <c r="F2382">
        <v>6</v>
      </c>
      <c r="G2382">
        <v>11000</v>
      </c>
      <c r="H2382" t="s">
        <v>21988</v>
      </c>
      <c r="I2382" t="s">
        <v>21987</v>
      </c>
      <c r="J2382" t="s">
        <v>21986</v>
      </c>
      <c r="K2382" t="s">
        <v>7</v>
      </c>
      <c r="L2382" s="7">
        <v>3000000</v>
      </c>
      <c r="M2382" s="7">
        <v>6342668</v>
      </c>
      <c r="N2382" t="s">
        <v>21985</v>
      </c>
      <c r="O2382">
        <v>101</v>
      </c>
      <c r="P2382" s="8">
        <f>_xlfn.XLOOKUP(D2382,Consumer_Price_Index!A:A,Consumer_Price_Index!B:B)</f>
        <v>82.4</v>
      </c>
      <c r="Q2382" s="13">
        <f>IF(ISNUMBER(M2382), M2382*(Consumer_Price_Index!$B$45/(_xlfn.XLOOKUP('Working Data'!D39,Consumer_Price_Index!A:A,Consumer_Price_Index!B:B))), "Missing")</f>
        <v>7467584.7743431209</v>
      </c>
      <c r="R2382" t="str">
        <f t="shared" si="37"/>
        <v>Yes</v>
      </c>
    </row>
    <row r="2383" spans="1:18" x14ac:dyDescent="0.25">
      <c r="A2383" t="s">
        <v>16275</v>
      </c>
      <c r="B2383" t="s">
        <v>68</v>
      </c>
      <c r="C2383" t="s">
        <v>24</v>
      </c>
      <c r="D2383" s="11">
        <v>1992</v>
      </c>
      <c r="E2383" t="s">
        <v>16274</v>
      </c>
      <c r="F2383">
        <v>6</v>
      </c>
      <c r="G2383">
        <v>10000</v>
      </c>
      <c r="H2383" t="s">
        <v>10315</v>
      </c>
      <c r="I2383" t="s">
        <v>16273</v>
      </c>
      <c r="J2383" t="s">
        <v>16138</v>
      </c>
      <c r="K2383" t="s">
        <v>7</v>
      </c>
      <c r="L2383" s="7">
        <v>40000000</v>
      </c>
      <c r="M2383" s="7">
        <v>20883046</v>
      </c>
      <c r="N2383" t="s">
        <v>13949</v>
      </c>
      <c r="O2383">
        <v>108</v>
      </c>
      <c r="P2383" s="8">
        <f>_xlfn.XLOOKUP(D2383,Consumer_Price_Index!A:A,Consumer_Price_Index!B:B)</f>
        <v>140.30000000000001</v>
      </c>
      <c r="Q2383" s="13">
        <f>IF(ISNUMBER(M2383), M2383*(Consumer_Price_Index!$B$45/(_xlfn.XLOOKUP('Working Data'!D2173,Consumer_Price_Index!A:A,Consumer_Price_Index!B:B))), "Missing")</f>
        <v>35929215.788819879</v>
      </c>
      <c r="R2383" t="str">
        <f t="shared" si="37"/>
        <v>Yes</v>
      </c>
    </row>
    <row r="2384" spans="1:18" x14ac:dyDescent="0.25">
      <c r="A2384" t="s">
        <v>5980</v>
      </c>
      <c r="B2384" t="s">
        <v>101</v>
      </c>
      <c r="C2384" t="s">
        <v>24</v>
      </c>
      <c r="D2384" s="11">
        <v>2011</v>
      </c>
      <c r="E2384" t="s">
        <v>5979</v>
      </c>
      <c r="F2384">
        <v>6</v>
      </c>
      <c r="G2384">
        <v>91000</v>
      </c>
      <c r="H2384" t="s">
        <v>4533</v>
      </c>
      <c r="I2384" t="s">
        <v>1875</v>
      </c>
      <c r="J2384" t="s">
        <v>4521</v>
      </c>
      <c r="K2384" t="s">
        <v>7</v>
      </c>
      <c r="L2384" s="7">
        <v>55000000</v>
      </c>
      <c r="M2384" s="7">
        <v>187361754</v>
      </c>
      <c r="N2384" t="s">
        <v>890</v>
      </c>
      <c r="O2384">
        <v>94</v>
      </c>
      <c r="P2384" s="8">
        <f>_xlfn.XLOOKUP(D2384,Consumer_Price_Index!A:A,Consumer_Price_Index!B:B)</f>
        <v>224.9</v>
      </c>
      <c r="Q2384" s="13">
        <f>IF(ISNUMBER(M2384), M2384*(Consumer_Price_Index!$B$45/(_xlfn.XLOOKUP('Working Data'!D6019,Consumer_Price_Index!A:A,Consumer_Price_Index!B:B))), "Missing")</f>
        <v>591597165.2207253</v>
      </c>
      <c r="R2384" t="str">
        <f t="shared" si="37"/>
        <v>Yes</v>
      </c>
    </row>
    <row r="2385" spans="1:18" x14ac:dyDescent="0.25">
      <c r="A2385" t="s">
        <v>19533</v>
      </c>
      <c r="B2385" t="s">
        <v>41</v>
      </c>
      <c r="C2385" t="s">
        <v>34</v>
      </c>
      <c r="D2385" s="11">
        <v>1986</v>
      </c>
      <c r="E2385" t="s">
        <v>19293</v>
      </c>
      <c r="F2385">
        <v>6</v>
      </c>
      <c r="G2385">
        <v>5100</v>
      </c>
      <c r="H2385" t="s">
        <v>17970</v>
      </c>
      <c r="I2385" t="s">
        <v>19532</v>
      </c>
      <c r="J2385" t="s">
        <v>15185</v>
      </c>
      <c r="K2385" t="s">
        <v>7</v>
      </c>
      <c r="L2385" s="7">
        <v>6000000</v>
      </c>
      <c r="M2385" s="7">
        <v>9947631</v>
      </c>
      <c r="N2385" t="s">
        <v>19485</v>
      </c>
      <c r="O2385">
        <v>100</v>
      </c>
      <c r="P2385" s="8">
        <f>_xlfn.XLOOKUP(D2385,Consumer_Price_Index!A:A,Consumer_Price_Index!B:B)</f>
        <v>109.6</v>
      </c>
      <c r="Q2385" s="13">
        <f>IF(ISNUMBER(M2385), M2385*(Consumer_Price_Index!$B$45/(_xlfn.XLOOKUP('Working Data'!D952,Consumer_Price_Index!A:A,Consumer_Price_Index!B:B))), "Missing")</f>
        <v>12789211.669620253</v>
      </c>
      <c r="R2385" t="str">
        <f t="shared" si="37"/>
        <v>Yes</v>
      </c>
    </row>
    <row r="2386" spans="1:18" x14ac:dyDescent="0.25">
      <c r="A2386" t="s">
        <v>2884</v>
      </c>
      <c r="B2386" t="s">
        <v>68</v>
      </c>
      <c r="C2386" t="s">
        <v>24</v>
      </c>
      <c r="D2386" s="11">
        <v>2016</v>
      </c>
      <c r="E2386" t="s">
        <v>2883</v>
      </c>
      <c r="F2386">
        <v>6</v>
      </c>
      <c r="G2386">
        <v>29000</v>
      </c>
      <c r="H2386" t="s">
        <v>2882</v>
      </c>
      <c r="I2386" t="s">
        <v>2881</v>
      </c>
      <c r="J2386" t="s">
        <v>2881</v>
      </c>
      <c r="K2386" t="s">
        <v>7</v>
      </c>
      <c r="L2386" s="7">
        <v>18000000</v>
      </c>
      <c r="M2386" s="7">
        <v>90632641</v>
      </c>
      <c r="N2386" t="s">
        <v>2880</v>
      </c>
      <c r="O2386">
        <v>94</v>
      </c>
      <c r="P2386" s="8">
        <f>_xlfn.XLOOKUP(D2386,Consumer_Price_Index!A:A,Consumer_Price_Index!B:B)</f>
        <v>240</v>
      </c>
      <c r="Q2386" s="13">
        <f>IF(ISNUMBER(M2386), M2386*(Consumer_Price_Index!$B$45/(_xlfn.XLOOKUP('Working Data'!D7015,Consumer_Price_Index!A:A,Consumer_Price_Index!B:B))), "Missing")</f>
        <v>136982964.84474206</v>
      </c>
      <c r="R2386" t="str">
        <f t="shared" si="37"/>
        <v>Yes</v>
      </c>
    </row>
    <row r="2387" spans="1:18" x14ac:dyDescent="0.25">
      <c r="A2387" t="s">
        <v>2215</v>
      </c>
      <c r="B2387" t="s">
        <v>68</v>
      </c>
      <c r="C2387" t="s">
        <v>11</v>
      </c>
      <c r="D2387" s="11">
        <v>2017</v>
      </c>
      <c r="E2387" t="s">
        <v>2074</v>
      </c>
      <c r="F2387">
        <v>6</v>
      </c>
      <c r="G2387">
        <v>18000</v>
      </c>
      <c r="H2387" t="s">
        <v>2214</v>
      </c>
      <c r="I2387" t="s">
        <v>2214</v>
      </c>
      <c r="J2387" t="s">
        <v>2213</v>
      </c>
      <c r="K2387" t="s">
        <v>265</v>
      </c>
      <c r="M2387" s="7">
        <v>9200168</v>
      </c>
      <c r="N2387" t="s">
        <v>617</v>
      </c>
      <c r="O2387">
        <v>106</v>
      </c>
      <c r="P2387" s="8">
        <f>_xlfn.XLOOKUP(D2387,Consumer_Price_Index!A:A,Consumer_Price_Index!B:B)</f>
        <v>245.1</v>
      </c>
      <c r="Q2387" s="13">
        <f>IF(ISNUMBER(M2387), M2387*(Consumer_Price_Index!$B$45/(_xlfn.XLOOKUP('Working Data'!D7192,Consumer_Price_Index!A:A,Consumer_Price_Index!B:B))), "Missing")</f>
        <v>11843224.290663287</v>
      </c>
      <c r="R2387" t="str">
        <f t="shared" si="37"/>
        <v>No</v>
      </c>
    </row>
    <row r="2388" spans="1:18" x14ac:dyDescent="0.25">
      <c r="A2388" t="s">
        <v>2139</v>
      </c>
      <c r="B2388" t="s">
        <v>915</v>
      </c>
      <c r="C2388" t="s">
        <v>73</v>
      </c>
      <c r="D2388" s="11">
        <v>1986</v>
      </c>
      <c r="E2388" t="s">
        <v>19348</v>
      </c>
      <c r="F2388">
        <v>6</v>
      </c>
      <c r="G2388">
        <v>2500</v>
      </c>
      <c r="H2388" t="s">
        <v>32</v>
      </c>
      <c r="I2388" t="s">
        <v>19347</v>
      </c>
      <c r="J2388" t="s">
        <v>10513</v>
      </c>
      <c r="K2388" t="s">
        <v>7</v>
      </c>
      <c r="M2388" s="7">
        <v>5958456</v>
      </c>
      <c r="N2388" t="s">
        <v>19346</v>
      </c>
      <c r="O2388">
        <v>86</v>
      </c>
      <c r="P2388" s="8">
        <f>_xlfn.XLOOKUP(D2388,Consumer_Price_Index!A:A,Consumer_Price_Index!B:B)</f>
        <v>109.6</v>
      </c>
      <c r="Q2388" s="13">
        <f>IF(ISNUMBER(M2388), M2388*(Consumer_Price_Index!$B$45/(_xlfn.XLOOKUP('Working Data'!D1013,Consumer_Price_Index!A:A,Consumer_Price_Index!B:B))), "Missing")</f>
        <v>12250617.700404858</v>
      </c>
      <c r="R2388" t="str">
        <f t="shared" si="37"/>
        <v>No</v>
      </c>
    </row>
    <row r="2389" spans="1:18" x14ac:dyDescent="0.25">
      <c r="A2389" t="s">
        <v>20093</v>
      </c>
      <c r="B2389" t="s">
        <v>101</v>
      </c>
      <c r="C2389" t="s">
        <v>34</v>
      </c>
      <c r="D2389" s="11">
        <v>1985</v>
      </c>
      <c r="E2389" t="s">
        <v>19945</v>
      </c>
      <c r="F2389">
        <v>6</v>
      </c>
      <c r="G2389">
        <v>5500</v>
      </c>
      <c r="H2389" t="s">
        <v>20092</v>
      </c>
      <c r="I2389" t="s">
        <v>20092</v>
      </c>
      <c r="J2389" t="s">
        <v>8851</v>
      </c>
      <c r="K2389" t="s">
        <v>7</v>
      </c>
      <c r="M2389" s="7">
        <v>4122748</v>
      </c>
      <c r="N2389" t="s">
        <v>6122</v>
      </c>
      <c r="O2389">
        <v>94</v>
      </c>
      <c r="P2389" s="8">
        <f>_xlfn.XLOOKUP(D2389,Consumer_Price_Index!A:A,Consumer_Price_Index!B:B)</f>
        <v>107.6</v>
      </c>
      <c r="Q2389" s="13">
        <f>IF(ISNUMBER(M2389), M2389*(Consumer_Price_Index!$B$45/(_xlfn.XLOOKUP('Working Data'!D748,Consumer_Price_Index!A:A,Consumer_Price_Index!B:B))), "Missing")</f>
        <v>5307145.3975496413</v>
      </c>
      <c r="R2389" t="str">
        <f t="shared" si="37"/>
        <v>No</v>
      </c>
    </row>
    <row r="2390" spans="1:18" x14ac:dyDescent="0.25">
      <c r="A2390" t="s">
        <v>16829</v>
      </c>
      <c r="B2390" t="s">
        <v>68</v>
      </c>
      <c r="C2390" t="s">
        <v>24</v>
      </c>
      <c r="D2390" s="11">
        <v>1991</v>
      </c>
      <c r="E2390" t="s">
        <v>16828</v>
      </c>
      <c r="F2390">
        <v>6</v>
      </c>
      <c r="G2390">
        <v>2700</v>
      </c>
      <c r="H2390" t="s">
        <v>15548</v>
      </c>
      <c r="I2390" t="s">
        <v>15999</v>
      </c>
      <c r="J2390" t="s">
        <v>2283</v>
      </c>
      <c r="K2390" t="s">
        <v>7</v>
      </c>
      <c r="L2390" s="7">
        <v>10000000</v>
      </c>
      <c r="M2390" s="7">
        <v>6166819</v>
      </c>
      <c r="N2390" t="s">
        <v>514</v>
      </c>
      <c r="O2390">
        <v>97</v>
      </c>
      <c r="P2390" s="8">
        <f>_xlfn.XLOOKUP(D2390,Consumer_Price_Index!A:A,Consumer_Price_Index!B:B)</f>
        <v>136.19999999999999</v>
      </c>
      <c r="Q2390" s="13">
        <f>IF(ISNUMBER(M2390), M2390*(Consumer_Price_Index!$B$45/(_xlfn.XLOOKUP('Working Data'!D1964,Consumer_Price_Index!A:A,Consumer_Price_Index!B:B))), "Missing")</f>
        <v>10444856.861033907</v>
      </c>
      <c r="R2390" t="str">
        <f t="shared" si="37"/>
        <v>Yes</v>
      </c>
    </row>
    <row r="2391" spans="1:18" x14ac:dyDescent="0.25">
      <c r="A2391" t="s">
        <v>16268</v>
      </c>
      <c r="B2391" t="s">
        <v>41</v>
      </c>
      <c r="C2391" t="s">
        <v>34</v>
      </c>
      <c r="D2391" s="11">
        <v>1992</v>
      </c>
      <c r="E2391" t="s">
        <v>14656</v>
      </c>
      <c r="F2391">
        <v>6</v>
      </c>
      <c r="G2391">
        <v>2200</v>
      </c>
      <c r="H2391" t="s">
        <v>16267</v>
      </c>
      <c r="I2391" t="s">
        <v>16266</v>
      </c>
      <c r="J2391" t="s">
        <v>16265</v>
      </c>
      <c r="K2391" t="s">
        <v>226</v>
      </c>
      <c r="N2391" t="s">
        <v>16264</v>
      </c>
      <c r="O2391">
        <v>89</v>
      </c>
      <c r="P2391" s="8">
        <f>_xlfn.XLOOKUP(D2391,Consumer_Price_Index!A:A,Consumer_Price_Index!B:B)</f>
        <v>140.30000000000001</v>
      </c>
      <c r="Q2391" s="13" t="str">
        <f>IF(ISNUMBER(M2391), M2391*(Consumer_Price_Index!$B$45/(_xlfn.XLOOKUP('Working Data'!D2175,Consumer_Price_Index!A:A,Consumer_Price_Index!B:B))), "Missing")</f>
        <v>Missing</v>
      </c>
      <c r="R2391" t="str">
        <f t="shared" si="37"/>
        <v>No</v>
      </c>
    </row>
    <row r="2392" spans="1:18" x14ac:dyDescent="0.25">
      <c r="A2392" t="s">
        <v>7395</v>
      </c>
      <c r="B2392" t="s">
        <v>101</v>
      </c>
      <c r="C2392" t="s">
        <v>100</v>
      </c>
      <c r="D2392" s="11">
        <v>2009</v>
      </c>
      <c r="E2392" t="s">
        <v>7394</v>
      </c>
      <c r="F2392">
        <v>6</v>
      </c>
      <c r="G2392">
        <v>183000</v>
      </c>
      <c r="H2392" t="s">
        <v>4483</v>
      </c>
      <c r="I2392" t="s">
        <v>7393</v>
      </c>
      <c r="J2392" t="s">
        <v>2192</v>
      </c>
      <c r="K2392" t="s">
        <v>7</v>
      </c>
      <c r="L2392" s="7">
        <v>150000000</v>
      </c>
      <c r="M2392" s="7">
        <v>413106170</v>
      </c>
      <c r="N2392" t="s">
        <v>890</v>
      </c>
      <c r="O2392">
        <v>105</v>
      </c>
      <c r="P2392" s="8">
        <f>_xlfn.XLOOKUP(D2392,Consumer_Price_Index!A:A,Consumer_Price_Index!B:B)</f>
        <v>214.5</v>
      </c>
      <c r="Q2392" s="13">
        <f>IF(ISNUMBER(M2392), M2392*(Consumer_Price_Index!$B$45/(_xlfn.XLOOKUP('Working Data'!D5507,Consumer_Price_Index!A:A,Consumer_Price_Index!B:B))), "Missing")</f>
        <v>492270043.01525229</v>
      </c>
      <c r="R2392" t="str">
        <f t="shared" si="37"/>
        <v>Yes</v>
      </c>
    </row>
    <row r="2393" spans="1:18" x14ac:dyDescent="0.25">
      <c r="A2393" t="s">
        <v>7769</v>
      </c>
      <c r="B2393" t="s">
        <v>68</v>
      </c>
      <c r="C2393" t="s">
        <v>11</v>
      </c>
      <c r="D2393" s="11">
        <v>2008</v>
      </c>
      <c r="E2393" t="s">
        <v>7656</v>
      </c>
      <c r="F2393">
        <v>6</v>
      </c>
      <c r="G2393">
        <v>24000</v>
      </c>
      <c r="H2393" t="s">
        <v>7768</v>
      </c>
      <c r="I2393" t="s">
        <v>7767</v>
      </c>
      <c r="J2393" t="s">
        <v>6656</v>
      </c>
      <c r="K2393" t="s">
        <v>7</v>
      </c>
      <c r="L2393" s="7">
        <v>30000000</v>
      </c>
      <c r="M2393" s="7">
        <v>84375346</v>
      </c>
      <c r="N2393" t="s">
        <v>138</v>
      </c>
      <c r="O2393">
        <v>97</v>
      </c>
      <c r="P2393" s="8">
        <f>_xlfn.XLOOKUP(D2393,Consumer_Price_Index!A:A,Consumer_Price_Index!B:B)</f>
        <v>215.3</v>
      </c>
      <c r="Q2393" s="13">
        <f>IF(ISNUMBER(M2393), M2393*(Consumer_Price_Index!$B$45/(_xlfn.XLOOKUP('Working Data'!D5376,Consumer_Price_Index!A:A,Consumer_Price_Index!B:B))), "Missing")</f>
        <v>108477501.79831225</v>
      </c>
      <c r="R2393" t="str">
        <f t="shared" si="37"/>
        <v>Yes</v>
      </c>
    </row>
    <row r="2394" spans="1:18" x14ac:dyDescent="0.25">
      <c r="A2394" t="s">
        <v>7783</v>
      </c>
      <c r="B2394" t="s">
        <v>101</v>
      </c>
      <c r="C2394" t="s">
        <v>100</v>
      </c>
      <c r="D2394" s="11">
        <v>2008</v>
      </c>
      <c r="E2394" t="s">
        <v>7782</v>
      </c>
      <c r="F2394">
        <v>6</v>
      </c>
      <c r="G2394">
        <v>34000</v>
      </c>
      <c r="H2394" t="s">
        <v>7781</v>
      </c>
      <c r="I2394" t="s">
        <v>7780</v>
      </c>
      <c r="J2394" t="s">
        <v>1567</v>
      </c>
      <c r="K2394" t="s">
        <v>7</v>
      </c>
      <c r="L2394" s="7">
        <v>37000000</v>
      </c>
      <c r="M2394" s="7">
        <v>100104565</v>
      </c>
      <c r="N2394" t="s">
        <v>7779</v>
      </c>
      <c r="O2394">
        <v>96</v>
      </c>
      <c r="P2394" s="8">
        <f>_xlfn.XLOOKUP(D2394,Consumer_Price_Index!A:A,Consumer_Price_Index!B:B)</f>
        <v>215.3</v>
      </c>
      <c r="Q2394" s="13">
        <f>IF(ISNUMBER(M2394), M2394*(Consumer_Price_Index!$B$45/(_xlfn.XLOOKUP('Working Data'!D5372,Consumer_Price_Index!A:A,Consumer_Price_Index!B:B))), "Missing")</f>
        <v>169548976.96220121</v>
      </c>
      <c r="R2394" t="str">
        <f t="shared" si="37"/>
        <v>Yes</v>
      </c>
    </row>
    <row r="2395" spans="1:18" x14ac:dyDescent="0.25">
      <c r="A2395" t="s">
        <v>5643</v>
      </c>
      <c r="B2395" t="s">
        <v>41</v>
      </c>
      <c r="C2395" t="s">
        <v>5</v>
      </c>
      <c r="D2395" s="11">
        <v>2012</v>
      </c>
      <c r="E2395" t="s">
        <v>5227</v>
      </c>
      <c r="F2395">
        <v>6</v>
      </c>
      <c r="G2395">
        <v>20000</v>
      </c>
      <c r="H2395" t="s">
        <v>5642</v>
      </c>
      <c r="I2395" t="s">
        <v>5641</v>
      </c>
      <c r="J2395" t="s">
        <v>2291</v>
      </c>
      <c r="K2395" t="s">
        <v>7</v>
      </c>
      <c r="L2395" s="7">
        <v>2900000</v>
      </c>
      <c r="M2395" s="7">
        <v>1048704</v>
      </c>
      <c r="N2395" t="s">
        <v>5640</v>
      </c>
      <c r="O2395">
        <v>86</v>
      </c>
      <c r="P2395" s="8">
        <f>_xlfn.XLOOKUP(D2395,Consumer_Price_Index!A:A,Consumer_Price_Index!B:B)</f>
        <v>229.6</v>
      </c>
      <c r="Q2395" s="13">
        <f>IF(ISNUMBER(M2395), M2395*(Consumer_Price_Index!$B$45/(_xlfn.XLOOKUP('Working Data'!D6147,Consumer_Price_Index!A:A,Consumer_Price_Index!B:B))), "Missing")</f>
        <v>3311296.4642487043</v>
      </c>
      <c r="R2395" t="str">
        <f t="shared" si="37"/>
        <v>Yes</v>
      </c>
    </row>
    <row r="2396" spans="1:18" x14ac:dyDescent="0.25">
      <c r="A2396" t="s">
        <v>5404</v>
      </c>
      <c r="B2396" t="s">
        <v>41</v>
      </c>
      <c r="C2396" t="s">
        <v>11</v>
      </c>
      <c r="D2396" s="11">
        <v>2012</v>
      </c>
      <c r="E2396" t="s">
        <v>5403</v>
      </c>
      <c r="F2396">
        <v>6</v>
      </c>
      <c r="G2396">
        <v>4400</v>
      </c>
      <c r="H2396" t="s">
        <v>5402</v>
      </c>
      <c r="I2396" t="s">
        <v>5402</v>
      </c>
      <c r="J2396" t="s">
        <v>5401</v>
      </c>
      <c r="K2396" t="s">
        <v>7</v>
      </c>
      <c r="L2396" s="7">
        <v>20000000</v>
      </c>
      <c r="M2396" s="7">
        <v>636399</v>
      </c>
      <c r="N2396" t="s">
        <v>5400</v>
      </c>
      <c r="O2396">
        <v>112</v>
      </c>
      <c r="P2396" s="8">
        <f>_xlfn.XLOOKUP(D2396,Consumer_Price_Index!A:A,Consumer_Price_Index!B:B)</f>
        <v>229.6</v>
      </c>
      <c r="Q2396" s="13">
        <f>IF(ISNUMBER(M2396), M2396*(Consumer_Price_Index!$B$45/(_xlfn.XLOOKUP('Working Data'!D6214,Consumer_Price_Index!A:A,Consumer_Price_Index!B:B))), "Missing")</f>
        <v>1163930.2238895558</v>
      </c>
      <c r="R2396" t="str">
        <f t="shared" si="37"/>
        <v>Yes</v>
      </c>
    </row>
    <row r="2397" spans="1:18" x14ac:dyDescent="0.25">
      <c r="A2397" t="s">
        <v>17301</v>
      </c>
      <c r="B2397" t="s">
        <v>68</v>
      </c>
      <c r="C2397" t="s">
        <v>24</v>
      </c>
      <c r="D2397" s="11">
        <v>1990</v>
      </c>
      <c r="E2397" t="s">
        <v>17175</v>
      </c>
      <c r="F2397">
        <v>6</v>
      </c>
      <c r="G2397">
        <v>7700</v>
      </c>
      <c r="H2397" t="s">
        <v>6671</v>
      </c>
      <c r="I2397" t="s">
        <v>6671</v>
      </c>
      <c r="J2397" t="s">
        <v>15573</v>
      </c>
      <c r="K2397" t="s">
        <v>265</v>
      </c>
      <c r="M2397" s="7">
        <v>10959015</v>
      </c>
      <c r="N2397" t="s">
        <v>17300</v>
      </c>
      <c r="O2397">
        <v>89</v>
      </c>
      <c r="P2397" s="8">
        <f>_xlfn.XLOOKUP(D2397,Consumer_Price_Index!A:A,Consumer_Price_Index!B:B)</f>
        <v>130.69999999999999</v>
      </c>
      <c r="Q2397" s="13">
        <f>IF(ISNUMBER(M2397), M2397*(Consumer_Price_Index!$B$45/(_xlfn.XLOOKUP('Working Data'!D1790,Consumer_Price_Index!A:A,Consumer_Price_Index!B:B))), "Missing")</f>
        <v>13913382.793749999</v>
      </c>
      <c r="R2397" t="str">
        <f t="shared" si="37"/>
        <v>No</v>
      </c>
    </row>
    <row r="2398" spans="1:18" x14ac:dyDescent="0.25">
      <c r="A2398" t="s">
        <v>17176</v>
      </c>
      <c r="B2398" t="s">
        <v>68</v>
      </c>
      <c r="C2398" t="s">
        <v>24</v>
      </c>
      <c r="D2398" s="11">
        <v>1990</v>
      </c>
      <c r="E2398" t="s">
        <v>17175</v>
      </c>
      <c r="F2398">
        <v>6</v>
      </c>
      <c r="G2398">
        <v>2900</v>
      </c>
      <c r="H2398" t="s">
        <v>1327</v>
      </c>
      <c r="I2398" t="s">
        <v>17174</v>
      </c>
      <c r="J2398" t="s">
        <v>11042</v>
      </c>
      <c r="K2398" t="s">
        <v>7</v>
      </c>
      <c r="M2398" s="7">
        <v>11359129</v>
      </c>
      <c r="N2398" t="s">
        <v>15367</v>
      </c>
      <c r="O2398">
        <v>103</v>
      </c>
      <c r="P2398" s="8">
        <f>_xlfn.XLOOKUP(D2398,Consumer_Price_Index!A:A,Consumer_Price_Index!B:B)</f>
        <v>130.69999999999999</v>
      </c>
      <c r="Q2398" s="13">
        <f>IF(ISNUMBER(M2398), M2398*(Consumer_Price_Index!$B$45/(_xlfn.XLOOKUP('Working Data'!D1828,Consumer_Price_Index!A:A,Consumer_Price_Index!B:B))), "Missing")</f>
        <v>31579622.320255477</v>
      </c>
      <c r="R2398" t="str">
        <f t="shared" si="37"/>
        <v>No</v>
      </c>
    </row>
    <row r="2399" spans="1:18" x14ac:dyDescent="0.25">
      <c r="A2399" t="s">
        <v>1508</v>
      </c>
      <c r="B2399" t="s">
        <v>68</v>
      </c>
      <c r="C2399" t="s">
        <v>24</v>
      </c>
      <c r="D2399" s="11">
        <v>2018</v>
      </c>
      <c r="E2399" t="s">
        <v>1318</v>
      </c>
      <c r="F2399">
        <v>6</v>
      </c>
      <c r="G2399">
        <v>36000</v>
      </c>
      <c r="H2399" t="s">
        <v>1507</v>
      </c>
      <c r="I2399" t="s">
        <v>1506</v>
      </c>
      <c r="J2399" t="s">
        <v>1505</v>
      </c>
      <c r="K2399" t="s">
        <v>7</v>
      </c>
      <c r="L2399" s="7">
        <v>12000000</v>
      </c>
      <c r="M2399" s="7">
        <v>91244913</v>
      </c>
      <c r="N2399" t="s">
        <v>704</v>
      </c>
      <c r="O2399">
        <v>112</v>
      </c>
      <c r="P2399" s="8">
        <f>_xlfn.XLOOKUP(D2399,Consumer_Price_Index!A:A,Consumer_Price_Index!B:B)</f>
        <v>251.1</v>
      </c>
      <c r="Q2399" s="13">
        <f>IF(ISNUMBER(M2399), M2399*(Consumer_Price_Index!$B$45/(_xlfn.XLOOKUP('Working Data'!D7360,Consumer_Price_Index!A:A,Consumer_Price_Index!B:B))), "Missing")</f>
        <v>244738776.33010563</v>
      </c>
      <c r="R2399" t="str">
        <f t="shared" si="37"/>
        <v>Yes</v>
      </c>
    </row>
    <row r="2400" spans="1:18" x14ac:dyDescent="0.25">
      <c r="A2400" t="s">
        <v>19269</v>
      </c>
      <c r="B2400" t="s">
        <v>41</v>
      </c>
      <c r="C2400" t="s">
        <v>409</v>
      </c>
      <c r="D2400" s="11">
        <v>1986</v>
      </c>
      <c r="E2400" t="s">
        <v>19268</v>
      </c>
      <c r="F2400">
        <v>6</v>
      </c>
      <c r="G2400">
        <v>367</v>
      </c>
      <c r="H2400" t="s">
        <v>19267</v>
      </c>
      <c r="I2400" t="s">
        <v>19267</v>
      </c>
      <c r="J2400" t="s">
        <v>9232</v>
      </c>
      <c r="K2400" t="s">
        <v>731</v>
      </c>
      <c r="M2400" s="7">
        <v>583800</v>
      </c>
      <c r="N2400" t="s">
        <v>19266</v>
      </c>
      <c r="O2400">
        <v>90</v>
      </c>
      <c r="P2400" s="8">
        <f>_xlfn.XLOOKUP(D2400,Consumer_Price_Index!A:A,Consumer_Price_Index!B:B)</f>
        <v>109.6</v>
      </c>
      <c r="Q2400" s="13">
        <f>IF(ISNUMBER(M2400), M2400*(Consumer_Price_Index!$B$45/(_xlfn.XLOOKUP('Working Data'!D1034,Consumer_Price_Index!A:A,Consumer_Price_Index!B:B))), "Missing")</f>
        <v>1565879.0492957747</v>
      </c>
      <c r="R2400" t="str">
        <f t="shared" si="37"/>
        <v>No</v>
      </c>
    </row>
    <row r="2401" spans="1:18" x14ac:dyDescent="0.25">
      <c r="A2401" t="s">
        <v>5450</v>
      </c>
      <c r="B2401" t="s">
        <v>101</v>
      </c>
      <c r="C2401" t="s">
        <v>24</v>
      </c>
      <c r="D2401" s="11">
        <v>2012</v>
      </c>
      <c r="E2401" t="s">
        <v>5449</v>
      </c>
      <c r="F2401">
        <v>6</v>
      </c>
      <c r="G2401">
        <v>25000</v>
      </c>
      <c r="H2401" t="s">
        <v>3455</v>
      </c>
      <c r="I2401" t="s">
        <v>5448</v>
      </c>
      <c r="J2401" t="s">
        <v>5217</v>
      </c>
      <c r="K2401" t="s">
        <v>7</v>
      </c>
      <c r="L2401" s="7">
        <v>25000000</v>
      </c>
      <c r="M2401" s="7">
        <v>119772232</v>
      </c>
      <c r="N2401" t="s">
        <v>890</v>
      </c>
      <c r="O2401">
        <v>105</v>
      </c>
      <c r="P2401" s="8">
        <f>_xlfn.XLOOKUP(D2401,Consumer_Price_Index!A:A,Consumer_Price_Index!B:B)</f>
        <v>229.6</v>
      </c>
      <c r="Q2401" s="13">
        <f>IF(ISNUMBER(M2401), M2401*(Consumer_Price_Index!$B$45/(_xlfn.XLOOKUP('Working Data'!D6201,Consumer_Price_Index!A:A,Consumer_Price_Index!B:B))), "Missing")</f>
        <v>267948598.31424376</v>
      </c>
      <c r="R2401" t="str">
        <f t="shared" si="37"/>
        <v>Yes</v>
      </c>
    </row>
    <row r="2402" spans="1:18" x14ac:dyDescent="0.25">
      <c r="A2402" t="s">
        <v>7595</v>
      </c>
      <c r="B2402" t="s">
        <v>41</v>
      </c>
      <c r="C2402" t="s">
        <v>87</v>
      </c>
      <c r="D2402" s="11">
        <v>2008</v>
      </c>
      <c r="E2402" t="s">
        <v>7594</v>
      </c>
      <c r="F2402">
        <v>6</v>
      </c>
      <c r="G2402">
        <v>32000</v>
      </c>
      <c r="H2402" t="s">
        <v>7593</v>
      </c>
      <c r="I2402" t="s">
        <v>6236</v>
      </c>
      <c r="J2402" t="s">
        <v>7592</v>
      </c>
      <c r="K2402" t="s">
        <v>7</v>
      </c>
      <c r="L2402" s="7">
        <v>8000000</v>
      </c>
      <c r="M2402" s="7">
        <v>3234706</v>
      </c>
      <c r="N2402" t="s">
        <v>704</v>
      </c>
      <c r="O2402">
        <v>95</v>
      </c>
      <c r="P2402" s="8">
        <f>_xlfn.XLOOKUP(D2402,Consumer_Price_Index!A:A,Consumer_Price_Index!B:B)</f>
        <v>215.3</v>
      </c>
      <c r="Q2402" s="13">
        <f>IF(ISNUMBER(M2402), M2402*(Consumer_Price_Index!$B$45/(_xlfn.XLOOKUP('Working Data'!D5425,Consumer_Price_Index!A:A,Consumer_Price_Index!B:B))), "Missing")</f>
        <v>4754534.096478533</v>
      </c>
      <c r="R2402" t="str">
        <f t="shared" si="37"/>
        <v>Yes</v>
      </c>
    </row>
    <row r="2403" spans="1:18" x14ac:dyDescent="0.25">
      <c r="A2403" t="s">
        <v>4092</v>
      </c>
      <c r="B2403" t="s">
        <v>101</v>
      </c>
      <c r="C2403" t="s">
        <v>73</v>
      </c>
      <c r="D2403" s="11">
        <v>2014</v>
      </c>
      <c r="E2403" t="s">
        <v>4091</v>
      </c>
      <c r="F2403">
        <v>6</v>
      </c>
      <c r="G2403">
        <v>17000</v>
      </c>
      <c r="H2403" t="s">
        <v>4090</v>
      </c>
      <c r="I2403" t="s">
        <v>4090</v>
      </c>
      <c r="J2403" t="s">
        <v>4089</v>
      </c>
      <c r="K2403" t="s">
        <v>7</v>
      </c>
      <c r="L2403" s="7">
        <v>50000000</v>
      </c>
      <c r="M2403" s="7">
        <v>146965787</v>
      </c>
      <c r="N2403" t="s">
        <v>4088</v>
      </c>
      <c r="O2403">
        <v>83</v>
      </c>
      <c r="P2403" s="8">
        <f>_xlfn.XLOOKUP(D2403,Consumer_Price_Index!A:A,Consumer_Price_Index!B:B)</f>
        <v>236.7</v>
      </c>
      <c r="Q2403" s="13">
        <f>IF(ISNUMBER(M2403), M2403*(Consumer_Price_Index!$B$45/(_xlfn.XLOOKUP('Working Data'!D6638,Consumer_Price_Index!A:A,Consumer_Price_Index!B:B))), "Missing")</f>
        <v>293835139.7565617</v>
      </c>
      <c r="R2403" t="str">
        <f t="shared" si="37"/>
        <v>Yes</v>
      </c>
    </row>
    <row r="2404" spans="1:18" x14ac:dyDescent="0.25">
      <c r="A2404" t="s">
        <v>7114</v>
      </c>
      <c r="B2404" t="s">
        <v>101</v>
      </c>
      <c r="C2404" t="s">
        <v>73</v>
      </c>
      <c r="D2404" s="11">
        <v>2009</v>
      </c>
      <c r="E2404" t="s">
        <v>7113</v>
      </c>
      <c r="F2404">
        <v>6</v>
      </c>
      <c r="G2404">
        <v>52000</v>
      </c>
      <c r="H2404" t="s">
        <v>7112</v>
      </c>
      <c r="I2404" t="s">
        <v>6732</v>
      </c>
      <c r="J2404" t="s">
        <v>996</v>
      </c>
      <c r="K2404" t="s">
        <v>578</v>
      </c>
      <c r="L2404" s="7">
        <v>70000000</v>
      </c>
      <c r="M2404" s="7">
        <v>105647102</v>
      </c>
      <c r="N2404" t="s">
        <v>2694</v>
      </c>
      <c r="O2404">
        <v>91</v>
      </c>
      <c r="P2404" s="8">
        <f>_xlfn.XLOOKUP(D2404,Consumer_Price_Index!A:A,Consumer_Price_Index!B:B)</f>
        <v>214.5</v>
      </c>
      <c r="Q2404" s="13">
        <f>IF(ISNUMBER(M2404), M2404*(Consumer_Price_Index!$B$45/(_xlfn.XLOOKUP('Working Data'!D5613,Consumer_Price_Index!A:A,Consumer_Price_Index!B:B))), "Missing")</f>
        <v>143133268.0275678</v>
      </c>
      <c r="R2404" t="str">
        <f t="shared" si="37"/>
        <v>Yes</v>
      </c>
    </row>
    <row r="2405" spans="1:18" x14ac:dyDescent="0.25">
      <c r="A2405" t="s">
        <v>20011</v>
      </c>
      <c r="B2405" t="s">
        <v>41</v>
      </c>
      <c r="C2405" t="s">
        <v>11</v>
      </c>
      <c r="D2405" s="11">
        <v>1985</v>
      </c>
      <c r="E2405" t="s">
        <v>19823</v>
      </c>
      <c r="F2405">
        <v>6</v>
      </c>
      <c r="G2405">
        <v>2800</v>
      </c>
      <c r="H2405" t="s">
        <v>10315</v>
      </c>
      <c r="I2405" t="s">
        <v>8005</v>
      </c>
      <c r="J2405" t="s">
        <v>2463</v>
      </c>
      <c r="K2405" t="s">
        <v>265</v>
      </c>
      <c r="L2405" s="7">
        <v>10000000</v>
      </c>
      <c r="M2405" s="7">
        <v>6148000</v>
      </c>
      <c r="N2405" t="s">
        <v>20010</v>
      </c>
      <c r="O2405">
        <v>121</v>
      </c>
      <c r="P2405" s="8">
        <f>_xlfn.XLOOKUP(D2405,Consumer_Price_Index!A:A,Consumer_Price_Index!B:B)</f>
        <v>107.6</v>
      </c>
      <c r="Q2405" s="13">
        <f>IF(ISNUMBER(M2405), M2405*(Consumer_Price_Index!$B$45/(_xlfn.XLOOKUP('Working Data'!D776,Consumer_Price_Index!A:A,Consumer_Price_Index!B:B))), "Missing")</f>
        <v>18808188.755020078</v>
      </c>
      <c r="R2405" t="str">
        <f t="shared" si="37"/>
        <v>Yes</v>
      </c>
    </row>
    <row r="2406" spans="1:18" x14ac:dyDescent="0.25">
      <c r="A2406" t="s">
        <v>526</v>
      </c>
      <c r="B2406" t="s">
        <v>68</v>
      </c>
      <c r="C2406" t="s">
        <v>24</v>
      </c>
      <c r="D2406" s="11">
        <v>2019</v>
      </c>
      <c r="E2406" t="s">
        <v>403</v>
      </c>
      <c r="F2406">
        <v>6</v>
      </c>
      <c r="G2406">
        <v>4700</v>
      </c>
      <c r="H2406" t="s">
        <v>525</v>
      </c>
      <c r="I2406" t="s">
        <v>525</v>
      </c>
      <c r="J2406" t="s">
        <v>524</v>
      </c>
      <c r="K2406" t="s">
        <v>265</v>
      </c>
      <c r="L2406" s="7">
        <v>10000000</v>
      </c>
      <c r="M2406" s="7">
        <v>16418218</v>
      </c>
      <c r="N2406" t="s">
        <v>523</v>
      </c>
      <c r="O2406">
        <v>90</v>
      </c>
      <c r="P2406" s="8">
        <f>_xlfn.XLOOKUP(D2406,Consumer_Price_Index!A:A,Consumer_Price_Index!B:B)</f>
        <v>255.7</v>
      </c>
      <c r="Q2406" s="13">
        <f>IF(ISNUMBER(M2406), M2406*(Consumer_Price_Index!$B$45/(_xlfn.XLOOKUP('Working Data'!D7572,Consumer_Price_Index!A:A,Consumer_Price_Index!B:B))), "Missing")</f>
        <v>23322289.158974357</v>
      </c>
      <c r="R2406" t="str">
        <f t="shared" si="37"/>
        <v>Yes</v>
      </c>
    </row>
    <row r="2407" spans="1:18" x14ac:dyDescent="0.25">
      <c r="A2407" t="s">
        <v>15109</v>
      </c>
      <c r="B2407" t="s">
        <v>101</v>
      </c>
      <c r="C2407" t="s">
        <v>24</v>
      </c>
      <c r="D2407" s="11">
        <v>1994</v>
      </c>
      <c r="E2407" t="s">
        <v>15108</v>
      </c>
      <c r="F2407">
        <v>6</v>
      </c>
      <c r="G2407">
        <v>2500</v>
      </c>
      <c r="H2407" t="s">
        <v>15107</v>
      </c>
      <c r="I2407" t="s">
        <v>15107</v>
      </c>
      <c r="J2407" t="s">
        <v>15106</v>
      </c>
      <c r="K2407" t="s">
        <v>265</v>
      </c>
      <c r="M2407" s="7">
        <v>3062530</v>
      </c>
      <c r="N2407" t="s">
        <v>15105</v>
      </c>
      <c r="O2407">
        <v>97</v>
      </c>
      <c r="P2407" s="8">
        <f>_xlfn.XLOOKUP(D2407,Consumer_Price_Index!A:A,Consumer_Price_Index!B:B)</f>
        <v>148.19999999999999</v>
      </c>
      <c r="Q2407" s="13">
        <f>IF(ISNUMBER(M2407), M2407*(Consumer_Price_Index!$B$45/(_xlfn.XLOOKUP('Working Data'!D2612,Consumer_Price_Index!A:A,Consumer_Price_Index!B:B))), "Missing")</f>
        <v>3716260.0199123854</v>
      </c>
      <c r="R2407" t="str">
        <f t="shared" si="37"/>
        <v>No</v>
      </c>
    </row>
    <row r="2408" spans="1:18" x14ac:dyDescent="0.25">
      <c r="A2408" t="s">
        <v>12562</v>
      </c>
      <c r="B2408" t="s">
        <v>41</v>
      </c>
      <c r="C2408" t="s">
        <v>24</v>
      </c>
      <c r="D2408" s="11">
        <v>1999</v>
      </c>
      <c r="E2408" t="s">
        <v>12442</v>
      </c>
      <c r="F2408">
        <v>6</v>
      </c>
      <c r="G2408">
        <v>29000</v>
      </c>
      <c r="H2408" t="s">
        <v>5413</v>
      </c>
      <c r="I2408" t="s">
        <v>12561</v>
      </c>
      <c r="J2408" t="s">
        <v>4321</v>
      </c>
      <c r="K2408" t="s">
        <v>7</v>
      </c>
      <c r="L2408" s="7">
        <v>33000000</v>
      </c>
      <c r="M2408" s="7">
        <v>8408835</v>
      </c>
      <c r="N2408" t="s">
        <v>12560</v>
      </c>
      <c r="O2408">
        <v>124</v>
      </c>
      <c r="P2408" s="8">
        <f>_xlfn.XLOOKUP(D2408,Consumer_Price_Index!A:A,Consumer_Price_Index!B:B)</f>
        <v>166.6</v>
      </c>
      <c r="Q2408" s="13">
        <f>IF(ISNUMBER(M2408), M2408*(Consumer_Price_Index!$B$45/(_xlfn.XLOOKUP('Working Data'!D3581,Consumer_Price_Index!A:A,Consumer_Price_Index!B:B))), "Missing")</f>
        <v>11392494.550911514</v>
      </c>
      <c r="R2408" t="str">
        <f t="shared" si="37"/>
        <v>Yes</v>
      </c>
    </row>
    <row r="2409" spans="1:18" x14ac:dyDescent="0.25">
      <c r="A2409" t="s">
        <v>9931</v>
      </c>
      <c r="B2409" t="s">
        <v>68</v>
      </c>
      <c r="C2409" t="s">
        <v>24</v>
      </c>
      <c r="D2409" s="11">
        <v>2004</v>
      </c>
      <c r="E2409" t="s">
        <v>9852</v>
      </c>
      <c r="F2409">
        <v>6</v>
      </c>
      <c r="G2409">
        <v>36000</v>
      </c>
      <c r="H2409" t="s">
        <v>3435</v>
      </c>
      <c r="I2409" t="s">
        <v>9930</v>
      </c>
      <c r="J2409" t="s">
        <v>7286</v>
      </c>
      <c r="K2409" t="s">
        <v>7</v>
      </c>
      <c r="L2409" s="7">
        <v>50000000</v>
      </c>
      <c r="M2409" s="7">
        <v>49718611</v>
      </c>
      <c r="N2409" t="s">
        <v>6122</v>
      </c>
      <c r="O2409">
        <v>119</v>
      </c>
      <c r="P2409" s="8">
        <f>_xlfn.XLOOKUP(D2409,Consumer_Price_Index!A:A,Consumer_Price_Index!B:B)</f>
        <v>188.9</v>
      </c>
      <c r="Q2409" s="13">
        <f>IF(ISNUMBER(M2409), M2409*(Consumer_Price_Index!$B$45/(_xlfn.XLOOKUP('Working Data'!D4551,Consumer_Price_Index!A:A,Consumer_Price_Index!B:B))), "Missing")</f>
        <v>67359985.645620272</v>
      </c>
      <c r="R2409" t="str">
        <f t="shared" si="37"/>
        <v>Yes</v>
      </c>
    </row>
    <row r="2410" spans="1:18" x14ac:dyDescent="0.25">
      <c r="A2410" t="s">
        <v>20532</v>
      </c>
      <c r="B2410" t="s">
        <v>41</v>
      </c>
      <c r="C2410" t="s">
        <v>5</v>
      </c>
      <c r="D2410" s="11">
        <v>1984</v>
      </c>
      <c r="E2410" t="s">
        <v>20416</v>
      </c>
      <c r="F2410">
        <v>6</v>
      </c>
      <c r="G2410">
        <v>6100</v>
      </c>
      <c r="H2410" t="s">
        <v>8507</v>
      </c>
      <c r="I2410" t="s">
        <v>20531</v>
      </c>
      <c r="J2410" t="s">
        <v>20530</v>
      </c>
      <c r="K2410" t="s">
        <v>504</v>
      </c>
      <c r="M2410" s="7">
        <v>150463</v>
      </c>
      <c r="N2410" t="s">
        <v>20529</v>
      </c>
      <c r="O2410">
        <v>95</v>
      </c>
      <c r="P2410" s="8">
        <f>_xlfn.XLOOKUP(D2410,Consumer_Price_Index!A:A,Consumer_Price_Index!B:B)</f>
        <v>103.9</v>
      </c>
      <c r="Q2410" s="13">
        <f>IF(ISNUMBER(M2410), M2410*(Consumer_Price_Index!$B$45/(_xlfn.XLOOKUP('Working Data'!D577,Consumer_Price_Index!A:A,Consumer_Price_Index!B:B))), "Missing")</f>
        <v>460301.968875502</v>
      </c>
      <c r="R2410" t="str">
        <f t="shared" si="37"/>
        <v>No</v>
      </c>
    </row>
    <row r="2411" spans="1:18" x14ac:dyDescent="0.25">
      <c r="A2411" t="s">
        <v>7800</v>
      </c>
      <c r="B2411" t="s">
        <v>41</v>
      </c>
      <c r="C2411" t="s">
        <v>87</v>
      </c>
      <c r="D2411" s="11">
        <v>2008</v>
      </c>
      <c r="E2411" t="s">
        <v>7540</v>
      </c>
      <c r="F2411">
        <v>6</v>
      </c>
      <c r="G2411">
        <v>86000</v>
      </c>
      <c r="H2411" t="s">
        <v>7799</v>
      </c>
      <c r="I2411" t="s">
        <v>7798</v>
      </c>
      <c r="J2411" t="s">
        <v>1004</v>
      </c>
      <c r="K2411" t="s">
        <v>7</v>
      </c>
      <c r="L2411" s="7">
        <v>60000000</v>
      </c>
      <c r="M2411" s="7">
        <v>79498846</v>
      </c>
      <c r="N2411" t="s">
        <v>3187</v>
      </c>
      <c r="O2411">
        <v>101</v>
      </c>
      <c r="P2411" s="8">
        <f>_xlfn.XLOOKUP(D2411,Consumer_Price_Index!A:A,Consumer_Price_Index!B:B)</f>
        <v>215.3</v>
      </c>
      <c r="Q2411" s="13">
        <f>IF(ISNUMBER(M2411), M2411*(Consumer_Price_Index!$B$45/(_xlfn.XLOOKUP('Working Data'!D5365,Consumer_Price_Index!A:A,Consumer_Price_Index!B:B))), "Missing")</f>
        <v>233140504.10202113</v>
      </c>
      <c r="R2411" t="str">
        <f t="shared" si="37"/>
        <v>Yes</v>
      </c>
    </row>
    <row r="2412" spans="1:18" x14ac:dyDescent="0.25">
      <c r="A2412" t="s">
        <v>2788</v>
      </c>
      <c r="B2412" t="s">
        <v>101</v>
      </c>
      <c r="C2412" t="s">
        <v>73</v>
      </c>
      <c r="D2412" s="11">
        <v>2016</v>
      </c>
      <c r="E2412" t="s">
        <v>2706</v>
      </c>
      <c r="F2412">
        <v>6</v>
      </c>
      <c r="G2412">
        <v>4900</v>
      </c>
      <c r="H2412" t="s">
        <v>2787</v>
      </c>
      <c r="I2412" t="s">
        <v>2787</v>
      </c>
      <c r="J2412" t="s">
        <v>2786</v>
      </c>
      <c r="K2412" t="s">
        <v>59</v>
      </c>
      <c r="L2412" s="7">
        <v>60000000</v>
      </c>
      <c r="M2412" s="7">
        <v>23157646</v>
      </c>
      <c r="N2412" t="s">
        <v>2785</v>
      </c>
      <c r="O2412">
        <v>90</v>
      </c>
      <c r="P2412" s="8">
        <f>_xlfn.XLOOKUP(D2412,Consumer_Price_Index!A:A,Consumer_Price_Index!B:B)</f>
        <v>240</v>
      </c>
      <c r="Q2412" s="13">
        <f>IF(ISNUMBER(M2412), M2412*(Consumer_Price_Index!$B$45/(_xlfn.XLOOKUP('Working Data'!D7035,Consumer_Price_Index!A:A,Consumer_Price_Index!B:B))), "Missing")</f>
        <v>34038276.585624695</v>
      </c>
      <c r="R2412" t="str">
        <f t="shared" si="37"/>
        <v>Yes</v>
      </c>
    </row>
    <row r="2413" spans="1:18" x14ac:dyDescent="0.25">
      <c r="A2413" t="s">
        <v>10650</v>
      </c>
      <c r="B2413" t="s">
        <v>68</v>
      </c>
      <c r="C2413" t="s">
        <v>34</v>
      </c>
      <c r="D2413" s="11">
        <v>2003</v>
      </c>
      <c r="E2413" t="s">
        <v>10303</v>
      </c>
      <c r="F2413">
        <v>6</v>
      </c>
      <c r="G2413">
        <v>141000</v>
      </c>
      <c r="H2413" t="s">
        <v>8600</v>
      </c>
      <c r="I2413" t="s">
        <v>10649</v>
      </c>
      <c r="J2413" t="s">
        <v>695</v>
      </c>
      <c r="K2413" t="s">
        <v>7</v>
      </c>
      <c r="L2413" s="7">
        <v>80000000</v>
      </c>
      <c r="M2413" s="7">
        <v>207725639</v>
      </c>
      <c r="N2413" t="s">
        <v>114</v>
      </c>
      <c r="O2413">
        <v>117</v>
      </c>
      <c r="P2413" s="8">
        <f>_xlfn.XLOOKUP(D2413,Consumer_Price_Index!A:A,Consumer_Price_Index!B:B)</f>
        <v>184</v>
      </c>
      <c r="Q2413" s="13">
        <f>IF(ISNUMBER(M2413), M2413*(Consumer_Price_Index!$B$45/(_xlfn.XLOOKUP('Working Data'!D4276,Consumer_Price_Index!A:A,Consumer_Price_Index!B:B))), "Missing")</f>
        <v>267063300.43586498</v>
      </c>
      <c r="R2413" t="str">
        <f t="shared" si="37"/>
        <v>Yes</v>
      </c>
    </row>
    <row r="2414" spans="1:18" x14ac:dyDescent="0.25">
      <c r="A2414" t="s">
        <v>9476</v>
      </c>
      <c r="B2414" t="s">
        <v>68</v>
      </c>
      <c r="C2414" t="s">
        <v>34</v>
      </c>
      <c r="D2414" s="11">
        <v>2005</v>
      </c>
      <c r="E2414" t="s">
        <v>9257</v>
      </c>
      <c r="F2414">
        <v>6</v>
      </c>
      <c r="G2414">
        <v>94000</v>
      </c>
      <c r="H2414" t="s">
        <v>3925</v>
      </c>
      <c r="I2414" t="s">
        <v>9475</v>
      </c>
      <c r="J2414" t="s">
        <v>691</v>
      </c>
      <c r="K2414" t="s">
        <v>265</v>
      </c>
      <c r="L2414" s="7">
        <v>130000000</v>
      </c>
      <c r="M2414" s="7">
        <v>119240351</v>
      </c>
      <c r="N2414" t="s">
        <v>108</v>
      </c>
      <c r="O2414">
        <v>124</v>
      </c>
      <c r="P2414" s="8">
        <f>_xlfn.XLOOKUP(D2414,Consumer_Price_Index!A:A,Consumer_Price_Index!B:B)</f>
        <v>195.3</v>
      </c>
      <c r="Q2414" s="13">
        <f>IF(ISNUMBER(M2414), M2414*(Consumer_Price_Index!$B$45/(_xlfn.XLOOKUP('Working Data'!D4711,Consumer_Price_Index!A:A,Consumer_Price_Index!B:B))), "Missing")</f>
        <v>197459429.07445651</v>
      </c>
      <c r="R2414" t="str">
        <f t="shared" si="37"/>
        <v>Yes</v>
      </c>
    </row>
    <row r="2415" spans="1:18" x14ac:dyDescent="0.25">
      <c r="A2415" t="s">
        <v>7279</v>
      </c>
      <c r="B2415" t="s">
        <v>41</v>
      </c>
      <c r="C2415" t="s">
        <v>5</v>
      </c>
      <c r="D2415" s="11">
        <v>2009</v>
      </c>
      <c r="E2415" t="s">
        <v>7041</v>
      </c>
      <c r="F2415">
        <v>6</v>
      </c>
      <c r="G2415">
        <v>105000</v>
      </c>
      <c r="H2415" t="s">
        <v>6813</v>
      </c>
      <c r="I2415" t="s">
        <v>5574</v>
      </c>
      <c r="J2415" t="s">
        <v>6812</v>
      </c>
      <c r="K2415" t="s">
        <v>95</v>
      </c>
      <c r="L2415" s="7">
        <v>11000000</v>
      </c>
      <c r="M2415" s="7">
        <v>68234154</v>
      </c>
      <c r="N2415" t="s">
        <v>2478</v>
      </c>
      <c r="O2415">
        <v>90</v>
      </c>
      <c r="P2415" s="8">
        <f>_xlfn.XLOOKUP(D2415,Consumer_Price_Index!A:A,Consumer_Price_Index!B:B)</f>
        <v>214.5</v>
      </c>
      <c r="Q2415" s="13">
        <f>IF(ISNUMBER(M2415), M2415*(Consumer_Price_Index!$B$45/(_xlfn.XLOOKUP('Working Data'!D5558,Consumer_Price_Index!A:A,Consumer_Price_Index!B:B))), "Missing")</f>
        <v>90552903.849303126</v>
      </c>
      <c r="R2415" t="str">
        <f t="shared" si="37"/>
        <v>Yes</v>
      </c>
    </row>
    <row r="2416" spans="1:18" x14ac:dyDescent="0.25">
      <c r="A2416" t="s">
        <v>17792</v>
      </c>
      <c r="B2416" t="s">
        <v>41</v>
      </c>
      <c r="C2416" t="s">
        <v>24</v>
      </c>
      <c r="D2416" s="11">
        <v>1989</v>
      </c>
      <c r="E2416" t="s">
        <v>17791</v>
      </c>
      <c r="F2416">
        <v>6</v>
      </c>
      <c r="G2416">
        <v>1200</v>
      </c>
      <c r="H2416" t="s">
        <v>17790</v>
      </c>
      <c r="I2416" t="s">
        <v>17790</v>
      </c>
      <c r="J2416" t="s">
        <v>17789</v>
      </c>
      <c r="K2416" t="s">
        <v>7</v>
      </c>
      <c r="M2416" s="7">
        <v>2156471</v>
      </c>
      <c r="N2416" t="s">
        <v>17788</v>
      </c>
      <c r="O2416">
        <v>103</v>
      </c>
      <c r="P2416" s="8">
        <f>_xlfn.XLOOKUP(D2416,Consumer_Price_Index!A:A,Consumer_Price_Index!B:B)</f>
        <v>124</v>
      </c>
      <c r="Q2416" s="13">
        <f>IF(ISNUMBER(M2416), M2416*(Consumer_Price_Index!$B$45/(_xlfn.XLOOKUP('Working Data'!D1604,Consumer_Price_Index!A:A,Consumer_Price_Index!B:B))), "Missing")</f>
        <v>3815776.5023228806</v>
      </c>
      <c r="R2416" t="str">
        <f t="shared" si="37"/>
        <v>No</v>
      </c>
    </row>
    <row r="2417" spans="1:18" x14ac:dyDescent="0.25">
      <c r="A2417" t="s">
        <v>18512</v>
      </c>
      <c r="B2417" t="s">
        <v>41</v>
      </c>
      <c r="C2417" t="s">
        <v>24</v>
      </c>
      <c r="D2417" s="11">
        <v>1988</v>
      </c>
      <c r="E2417" t="s">
        <v>18425</v>
      </c>
      <c r="F2417">
        <v>6</v>
      </c>
      <c r="G2417">
        <v>6700</v>
      </c>
      <c r="H2417" t="s">
        <v>1922</v>
      </c>
      <c r="I2417" t="s">
        <v>1922</v>
      </c>
      <c r="J2417" t="s">
        <v>10366</v>
      </c>
      <c r="K2417" t="s">
        <v>7</v>
      </c>
      <c r="L2417" s="7">
        <v>6500000</v>
      </c>
      <c r="M2417" s="7">
        <v>14545844</v>
      </c>
      <c r="N2417" t="s">
        <v>114</v>
      </c>
      <c r="O2417">
        <v>121</v>
      </c>
      <c r="P2417" s="8">
        <f>_xlfn.XLOOKUP(D2417,Consumer_Price_Index!A:A,Consumer_Price_Index!B:B)</f>
        <v>118.3</v>
      </c>
      <c r="Q2417" s="13">
        <f>IF(ISNUMBER(M2417), M2417*(Consumer_Price_Index!$B$45/(_xlfn.XLOOKUP('Working Data'!D1330,Consumer_Price_Index!A:A,Consumer_Price_Index!B:B))), "Missing")</f>
        <v>29082143.482939631</v>
      </c>
      <c r="R2417" t="str">
        <f t="shared" si="37"/>
        <v>Yes</v>
      </c>
    </row>
    <row r="2418" spans="1:18" x14ac:dyDescent="0.25">
      <c r="A2418" t="s">
        <v>698</v>
      </c>
      <c r="B2418" t="s">
        <v>41</v>
      </c>
      <c r="C2418" t="s">
        <v>34</v>
      </c>
      <c r="D2418" s="11">
        <v>2000</v>
      </c>
      <c r="E2418" t="s">
        <v>12052</v>
      </c>
      <c r="F2418">
        <v>6</v>
      </c>
      <c r="G2418">
        <v>75000</v>
      </c>
      <c r="H2418" t="s">
        <v>6333</v>
      </c>
      <c r="I2418" t="s">
        <v>696</v>
      </c>
      <c r="J2418" t="s">
        <v>695</v>
      </c>
      <c r="K2418" t="s">
        <v>332</v>
      </c>
      <c r="L2418" s="7">
        <v>46000000</v>
      </c>
      <c r="M2418" s="7">
        <v>107626125</v>
      </c>
      <c r="N2418" t="s">
        <v>108</v>
      </c>
      <c r="O2418">
        <v>99</v>
      </c>
      <c r="P2418" s="8">
        <f>_xlfn.XLOOKUP(D2418,Consumer_Price_Index!A:A,Consumer_Price_Index!B:B)</f>
        <v>172.2</v>
      </c>
      <c r="Q2418" s="13">
        <f>IF(ISNUMBER(M2418), M2418*(Consumer_Price_Index!$B$45/(_xlfn.XLOOKUP('Working Data'!D3729,Consumer_Price_Index!A:A,Consumer_Price_Index!B:B))), "Missing")</f>
        <v>173603389.55796716</v>
      </c>
      <c r="R2418" t="str">
        <f t="shared" si="37"/>
        <v>Yes</v>
      </c>
    </row>
    <row r="2419" spans="1:18" x14ac:dyDescent="0.25">
      <c r="A2419" t="s">
        <v>18267</v>
      </c>
      <c r="B2419" t="s">
        <v>41</v>
      </c>
      <c r="C2419" t="s">
        <v>34</v>
      </c>
      <c r="D2419" s="11">
        <v>1988</v>
      </c>
      <c r="E2419" t="s">
        <v>18266</v>
      </c>
      <c r="F2419">
        <v>6</v>
      </c>
      <c r="G2419">
        <v>3000</v>
      </c>
      <c r="H2419" t="s">
        <v>16739</v>
      </c>
      <c r="I2419" t="s">
        <v>16739</v>
      </c>
      <c r="J2419" t="s">
        <v>14730</v>
      </c>
      <c r="K2419" t="s">
        <v>7</v>
      </c>
      <c r="L2419" s="7">
        <v>6000000</v>
      </c>
      <c r="M2419" s="7">
        <v>10068039</v>
      </c>
      <c r="N2419" t="s">
        <v>18265</v>
      </c>
      <c r="O2419">
        <v>97</v>
      </c>
      <c r="P2419" s="8">
        <f>_xlfn.XLOOKUP(D2419,Consumer_Price_Index!A:A,Consumer_Price_Index!B:B)</f>
        <v>118.3</v>
      </c>
      <c r="Q2419" s="13">
        <f>IF(ISNUMBER(M2419), M2419*(Consumer_Price_Index!$B$45/(_xlfn.XLOOKUP('Working Data'!D1415,Consumer_Price_Index!A:A,Consumer_Price_Index!B:B))), "Missing")</f>
        <v>15216922.040178573</v>
      </c>
      <c r="R2419" t="str">
        <f t="shared" si="37"/>
        <v>Yes</v>
      </c>
    </row>
    <row r="2420" spans="1:18" x14ac:dyDescent="0.25">
      <c r="A2420" t="s">
        <v>10037</v>
      </c>
      <c r="B2420" t="s">
        <v>101</v>
      </c>
      <c r="C2420" t="s">
        <v>73</v>
      </c>
      <c r="D2420" s="11">
        <v>2004</v>
      </c>
      <c r="E2420" t="s">
        <v>9749</v>
      </c>
      <c r="F2420">
        <v>6</v>
      </c>
      <c r="G2420">
        <v>171000</v>
      </c>
      <c r="H2420" t="s">
        <v>10036</v>
      </c>
      <c r="I2420" t="s">
        <v>3135</v>
      </c>
      <c r="J2420" t="s">
        <v>115</v>
      </c>
      <c r="K2420" t="s">
        <v>7</v>
      </c>
      <c r="L2420" s="7">
        <v>75000000</v>
      </c>
      <c r="M2420" s="7">
        <v>374583879</v>
      </c>
      <c r="N2420" t="s">
        <v>652</v>
      </c>
      <c r="O2420">
        <v>90</v>
      </c>
      <c r="P2420" s="8">
        <f>_xlfn.XLOOKUP(D2420,Consumer_Price_Index!A:A,Consumer_Price_Index!B:B)</f>
        <v>188.9</v>
      </c>
      <c r="Q2420" s="13">
        <f>IF(ISNUMBER(M2420), M2420*(Consumer_Price_Index!$B$45/(_xlfn.XLOOKUP('Working Data'!D4506,Consumer_Price_Index!A:A,Consumer_Price_Index!B:B))), "Missing")</f>
        <v>497106741.86106271</v>
      </c>
      <c r="R2420" t="str">
        <f t="shared" si="37"/>
        <v>Yes</v>
      </c>
    </row>
    <row r="2421" spans="1:18" x14ac:dyDescent="0.25">
      <c r="A2421" t="s">
        <v>14331</v>
      </c>
      <c r="B2421" t="s">
        <v>41</v>
      </c>
      <c r="C2421" t="s">
        <v>24</v>
      </c>
      <c r="D2421" s="11">
        <v>1996</v>
      </c>
      <c r="E2421" t="s">
        <v>14191</v>
      </c>
      <c r="F2421">
        <v>6</v>
      </c>
      <c r="G2421">
        <v>17000</v>
      </c>
      <c r="H2421" t="s">
        <v>7661</v>
      </c>
      <c r="I2421" t="s">
        <v>7661</v>
      </c>
      <c r="J2421" t="s">
        <v>7661</v>
      </c>
      <c r="K2421" t="s">
        <v>7</v>
      </c>
      <c r="L2421" s="7">
        <v>3500000</v>
      </c>
      <c r="M2421" s="7">
        <v>9538948</v>
      </c>
      <c r="N2421" t="s">
        <v>10355</v>
      </c>
      <c r="O2421">
        <v>96</v>
      </c>
      <c r="P2421" s="8">
        <f>_xlfn.XLOOKUP(D2421,Consumer_Price_Index!A:A,Consumer_Price_Index!B:B)</f>
        <v>156.9</v>
      </c>
      <c r="Q2421" s="13">
        <f>IF(ISNUMBER(M2421), M2421*(Consumer_Price_Index!$B$45/(_xlfn.XLOOKUP('Working Data'!D2932,Consumer_Price_Index!A:A,Consumer_Price_Index!B:B))), "Missing")</f>
        <v>17446083.166866746</v>
      </c>
      <c r="R2421" t="str">
        <f t="shared" si="37"/>
        <v>Yes</v>
      </c>
    </row>
    <row r="2422" spans="1:18" x14ac:dyDescent="0.25">
      <c r="A2422" t="s">
        <v>3808</v>
      </c>
      <c r="B2422" t="s">
        <v>41</v>
      </c>
      <c r="C2422" t="s">
        <v>24</v>
      </c>
      <c r="D2422" s="11">
        <v>2015</v>
      </c>
      <c r="E2422" t="s">
        <v>3581</v>
      </c>
      <c r="F2422">
        <v>6</v>
      </c>
      <c r="G2422">
        <v>64000</v>
      </c>
      <c r="H2422" t="s">
        <v>3807</v>
      </c>
      <c r="I2422" t="s">
        <v>3806</v>
      </c>
      <c r="J2422" t="s">
        <v>3805</v>
      </c>
      <c r="K2422" t="s">
        <v>7</v>
      </c>
      <c r="L2422" s="7">
        <v>30000000</v>
      </c>
      <c r="M2422" s="7">
        <v>105011053</v>
      </c>
      <c r="N2422" t="s">
        <v>3804</v>
      </c>
      <c r="O2422">
        <v>118</v>
      </c>
      <c r="P2422" s="8">
        <f>_xlfn.XLOOKUP(D2422,Consumer_Price_Index!A:A,Consumer_Price_Index!B:B)</f>
        <v>237</v>
      </c>
      <c r="Q2422" s="13">
        <f>IF(ISNUMBER(M2422), M2422*(Consumer_Price_Index!$B$45/(_xlfn.XLOOKUP('Working Data'!D6747,Consumer_Price_Index!A:A,Consumer_Price_Index!B:B))), "Missing")</f>
        <v>148615271.01300511</v>
      </c>
      <c r="R2422" t="str">
        <f t="shared" si="37"/>
        <v>Yes</v>
      </c>
    </row>
    <row r="2423" spans="1:18" x14ac:dyDescent="0.25">
      <c r="A2423" t="s">
        <v>9924</v>
      </c>
      <c r="B2423" t="s">
        <v>101</v>
      </c>
      <c r="C2423" t="s">
        <v>34</v>
      </c>
      <c r="D2423" s="11">
        <v>2004</v>
      </c>
      <c r="E2423" t="s">
        <v>9923</v>
      </c>
      <c r="F2423">
        <v>6</v>
      </c>
      <c r="G2423">
        <v>83000</v>
      </c>
      <c r="H2423" t="s">
        <v>9922</v>
      </c>
      <c r="I2423" t="s">
        <v>9922</v>
      </c>
      <c r="J2423" t="s">
        <v>9213</v>
      </c>
      <c r="K2423" t="s">
        <v>7</v>
      </c>
      <c r="L2423" s="7">
        <v>70000000</v>
      </c>
      <c r="M2423" s="7">
        <v>57947036</v>
      </c>
      <c r="N2423" t="s">
        <v>108</v>
      </c>
      <c r="O2423">
        <v>106</v>
      </c>
      <c r="P2423" s="8">
        <f>_xlfn.XLOOKUP(D2423,Consumer_Price_Index!A:A,Consumer_Price_Index!B:B)</f>
        <v>188.9</v>
      </c>
      <c r="Q2423" s="13">
        <f>IF(ISNUMBER(M2423), M2423*(Consumer_Price_Index!$B$45/(_xlfn.XLOOKUP('Working Data'!D4553,Consumer_Price_Index!A:A,Consumer_Price_Index!B:B))), "Missing")</f>
        <v>135091521.57000765</v>
      </c>
      <c r="R2423" t="str">
        <f t="shared" si="37"/>
        <v>Yes</v>
      </c>
    </row>
    <row r="2424" spans="1:18" x14ac:dyDescent="0.25">
      <c r="A2424" t="s">
        <v>2187</v>
      </c>
      <c r="B2424" t="s">
        <v>101</v>
      </c>
      <c r="C2424" t="s">
        <v>73</v>
      </c>
      <c r="D2424" s="11">
        <v>2017</v>
      </c>
      <c r="E2424" t="s">
        <v>2186</v>
      </c>
      <c r="F2424">
        <v>6</v>
      </c>
      <c r="G2424">
        <v>19000</v>
      </c>
      <c r="H2424" t="s">
        <v>625</v>
      </c>
      <c r="I2424" t="s">
        <v>2185</v>
      </c>
      <c r="J2424" t="s">
        <v>2184</v>
      </c>
      <c r="K2424" t="s">
        <v>7</v>
      </c>
      <c r="L2424" s="7">
        <v>60000000</v>
      </c>
      <c r="M2424" s="7">
        <v>197183546</v>
      </c>
      <c r="N2424" t="s">
        <v>885</v>
      </c>
      <c r="O2424">
        <v>90</v>
      </c>
      <c r="P2424" s="8">
        <f>_xlfn.XLOOKUP(D2424,Consumer_Price_Index!A:A,Consumer_Price_Index!B:B)</f>
        <v>245.1</v>
      </c>
      <c r="Q2424" s="13">
        <f>IF(ISNUMBER(M2424), M2424*(Consumer_Price_Index!$B$45/(_xlfn.XLOOKUP('Working Data'!D7199,Consumer_Price_Index!A:A,Consumer_Price_Index!B:B))), "Missing")</f>
        <v>267149072.7710093</v>
      </c>
      <c r="R2424" t="str">
        <f t="shared" si="37"/>
        <v>Yes</v>
      </c>
    </row>
    <row r="2425" spans="1:18" x14ac:dyDescent="0.25">
      <c r="A2425" t="s">
        <v>13386</v>
      </c>
      <c r="B2425" t="s">
        <v>41</v>
      </c>
      <c r="C2425" t="s">
        <v>87</v>
      </c>
      <c r="D2425" s="11">
        <v>1998</v>
      </c>
      <c r="E2425" t="s">
        <v>13385</v>
      </c>
      <c r="F2425">
        <v>6</v>
      </c>
      <c r="G2425">
        <v>77000</v>
      </c>
      <c r="H2425" t="s">
        <v>5674</v>
      </c>
      <c r="I2425" t="s">
        <v>5674</v>
      </c>
      <c r="J2425" t="s">
        <v>1848</v>
      </c>
      <c r="K2425" t="s">
        <v>7</v>
      </c>
      <c r="L2425" s="7">
        <v>73000000</v>
      </c>
      <c r="M2425" s="7">
        <v>103891409</v>
      </c>
      <c r="N2425" t="s">
        <v>108</v>
      </c>
      <c r="O2425">
        <v>98</v>
      </c>
      <c r="P2425" s="8">
        <f>_xlfn.XLOOKUP(D2425,Consumer_Price_Index!A:A,Consumer_Price_Index!B:B)</f>
        <v>163</v>
      </c>
      <c r="Q2425" s="13">
        <f>IF(ISNUMBER(M2425), M2425*(Consumer_Price_Index!$B$45/(_xlfn.XLOOKUP('Working Data'!D3279,Consumer_Price_Index!A:A,Consumer_Price_Index!B:B))), "Missing")</f>
        <v>167579207.63525674</v>
      </c>
      <c r="R2425" t="str">
        <f t="shared" si="37"/>
        <v>Yes</v>
      </c>
    </row>
    <row r="2426" spans="1:18" x14ac:dyDescent="0.25">
      <c r="A2426" t="s">
        <v>13290</v>
      </c>
      <c r="B2426" t="s">
        <v>41</v>
      </c>
      <c r="C2426" t="s">
        <v>34</v>
      </c>
      <c r="D2426" s="11">
        <v>1998</v>
      </c>
      <c r="E2426" t="s">
        <v>13253</v>
      </c>
      <c r="F2426">
        <v>6</v>
      </c>
      <c r="G2426">
        <v>53000</v>
      </c>
      <c r="H2426" t="s">
        <v>3335</v>
      </c>
      <c r="I2426" t="s">
        <v>13289</v>
      </c>
      <c r="J2426" t="s">
        <v>8537</v>
      </c>
      <c r="K2426" t="s">
        <v>7</v>
      </c>
      <c r="L2426" s="7">
        <v>60000000</v>
      </c>
      <c r="M2426" s="7">
        <v>14594226</v>
      </c>
      <c r="N2426" t="s">
        <v>138</v>
      </c>
      <c r="O2426">
        <v>99</v>
      </c>
      <c r="P2426" s="8">
        <f>_xlfn.XLOOKUP(D2426,Consumer_Price_Index!A:A,Consumer_Price_Index!B:B)</f>
        <v>163</v>
      </c>
      <c r="Q2426" s="13">
        <f>IF(ISNUMBER(M2426), M2426*(Consumer_Price_Index!$B$45/(_xlfn.XLOOKUP('Working Data'!D3328,Consumer_Price_Index!A:A,Consumer_Price_Index!B:B))), "Missing")</f>
        <v>31695371.790449034</v>
      </c>
      <c r="R2426" t="str">
        <f t="shared" si="37"/>
        <v>Yes</v>
      </c>
    </row>
    <row r="2427" spans="1:18" x14ac:dyDescent="0.25">
      <c r="A2427" t="s">
        <v>7933</v>
      </c>
      <c r="B2427" t="s">
        <v>101</v>
      </c>
      <c r="C2427" t="s">
        <v>34</v>
      </c>
      <c r="D2427" s="11">
        <v>2008</v>
      </c>
      <c r="E2427" t="s">
        <v>7623</v>
      </c>
      <c r="F2427">
        <v>6</v>
      </c>
      <c r="G2427">
        <v>70000</v>
      </c>
      <c r="H2427" t="s">
        <v>3972</v>
      </c>
      <c r="I2427" t="s">
        <v>3971</v>
      </c>
      <c r="J2427" t="s">
        <v>6280</v>
      </c>
      <c r="K2427" t="s">
        <v>7</v>
      </c>
      <c r="L2427" s="7">
        <v>120000000</v>
      </c>
      <c r="M2427" s="7">
        <v>93945766</v>
      </c>
      <c r="N2427" t="s">
        <v>138</v>
      </c>
      <c r="O2427">
        <v>135</v>
      </c>
      <c r="P2427" s="8">
        <f>_xlfn.XLOOKUP(D2427,Consumer_Price_Index!A:A,Consumer_Price_Index!B:B)</f>
        <v>215.3</v>
      </c>
      <c r="Q2427" s="13">
        <f>IF(ISNUMBER(M2427), M2427*(Consumer_Price_Index!$B$45/(_xlfn.XLOOKUP('Working Data'!D5312,Consumer_Price_Index!A:A,Consumer_Price_Index!B:B))), "Missing")</f>
        <v>175615183.43680981</v>
      </c>
      <c r="R2427" t="str">
        <f t="shared" si="37"/>
        <v>Yes</v>
      </c>
    </row>
    <row r="2428" spans="1:18" x14ac:dyDescent="0.25">
      <c r="A2428" t="s">
        <v>15025</v>
      </c>
      <c r="B2428" t="s">
        <v>101</v>
      </c>
      <c r="C2428" t="s">
        <v>100</v>
      </c>
      <c r="D2428" s="11">
        <v>1994</v>
      </c>
      <c r="E2428" t="s">
        <v>15024</v>
      </c>
      <c r="F2428">
        <v>6</v>
      </c>
      <c r="G2428">
        <v>1100</v>
      </c>
      <c r="H2428" t="s">
        <v>15023</v>
      </c>
      <c r="I2428" t="s">
        <v>15022</v>
      </c>
      <c r="J2428" t="s">
        <v>13067</v>
      </c>
      <c r="K2428" t="s">
        <v>7</v>
      </c>
      <c r="L2428" s="7">
        <v>19200000</v>
      </c>
      <c r="M2428" s="7">
        <v>3342223</v>
      </c>
      <c r="N2428" t="s">
        <v>119</v>
      </c>
      <c r="O2428">
        <v>102</v>
      </c>
      <c r="P2428" s="8">
        <f>_xlfn.XLOOKUP(D2428,Consumer_Price_Index!A:A,Consumer_Price_Index!B:B)</f>
        <v>148.19999999999999</v>
      </c>
      <c r="Q2428" s="13">
        <f>IF(ISNUMBER(M2428), M2428*(Consumer_Price_Index!$B$45/(_xlfn.XLOOKUP('Working Data'!D2638,Consumer_Price_Index!A:A,Consumer_Price_Index!B:B))), "Missing")</f>
        <v>7047580.26366782</v>
      </c>
      <c r="R2428" t="str">
        <f t="shared" si="37"/>
        <v>Yes</v>
      </c>
    </row>
    <row r="2429" spans="1:18" x14ac:dyDescent="0.25">
      <c r="A2429" t="s">
        <v>4236</v>
      </c>
      <c r="B2429" t="s">
        <v>68</v>
      </c>
      <c r="C2429" t="s">
        <v>11</v>
      </c>
      <c r="D2429" s="11">
        <v>2014</v>
      </c>
      <c r="E2429" t="s">
        <v>4235</v>
      </c>
      <c r="F2429">
        <v>6</v>
      </c>
      <c r="G2429">
        <v>33000</v>
      </c>
      <c r="H2429" t="s">
        <v>2592</v>
      </c>
      <c r="I2429" t="s">
        <v>4234</v>
      </c>
      <c r="J2429" t="s">
        <v>4233</v>
      </c>
      <c r="K2429" t="s">
        <v>7</v>
      </c>
      <c r="L2429" s="7">
        <v>45000000</v>
      </c>
      <c r="M2429" s="7">
        <v>86165646</v>
      </c>
      <c r="N2429" t="s">
        <v>856</v>
      </c>
      <c r="O2429">
        <v>112</v>
      </c>
      <c r="P2429" s="8">
        <f>_xlfn.XLOOKUP(D2429,Consumer_Price_Index!A:A,Consumer_Price_Index!B:B)</f>
        <v>236.7</v>
      </c>
      <c r="Q2429" s="13">
        <f>IF(ISNUMBER(M2429), M2429*(Consumer_Price_Index!$B$45/(_xlfn.XLOOKUP('Working Data'!D6600,Consumer_Price_Index!A:A,Consumer_Price_Index!B:B))), "Missing")</f>
        <v>142688436.60978261</v>
      </c>
      <c r="R2429" t="str">
        <f t="shared" si="37"/>
        <v>Yes</v>
      </c>
    </row>
    <row r="2430" spans="1:18" x14ac:dyDescent="0.25">
      <c r="A2430" t="s">
        <v>16983</v>
      </c>
      <c r="B2430" t="s">
        <v>41</v>
      </c>
      <c r="C2430" t="s">
        <v>34</v>
      </c>
      <c r="D2430" s="11">
        <v>1991</v>
      </c>
      <c r="E2430" t="s">
        <v>16924</v>
      </c>
      <c r="F2430">
        <v>6</v>
      </c>
      <c r="G2430">
        <v>7300</v>
      </c>
      <c r="H2430" t="s">
        <v>16982</v>
      </c>
      <c r="I2430" t="s">
        <v>16981</v>
      </c>
      <c r="J2430" t="s">
        <v>16980</v>
      </c>
      <c r="K2430" t="s">
        <v>7</v>
      </c>
      <c r="L2430" s="7">
        <v>17000000</v>
      </c>
      <c r="M2430" s="7">
        <v>9151887</v>
      </c>
      <c r="N2430" t="s">
        <v>16979</v>
      </c>
      <c r="O2430">
        <v>92</v>
      </c>
      <c r="P2430" s="8">
        <f>_xlfn.XLOOKUP(D2430,Consumer_Price_Index!A:A,Consumer_Price_Index!B:B)</f>
        <v>136.19999999999999</v>
      </c>
      <c r="Q2430" s="13">
        <f>IF(ISNUMBER(M2430), M2430*(Consumer_Price_Index!$B$45/(_xlfn.XLOOKUP('Working Data'!D1902,Consumer_Price_Index!A:A,Consumer_Price_Index!B:B))), "Missing")</f>
        <v>18297768.824803147</v>
      </c>
      <c r="R2430" t="str">
        <f t="shared" si="37"/>
        <v>Yes</v>
      </c>
    </row>
    <row r="2431" spans="1:18" x14ac:dyDescent="0.25">
      <c r="A2431" t="s">
        <v>6409</v>
      </c>
      <c r="B2431" t="s">
        <v>68</v>
      </c>
      <c r="C2431" t="s">
        <v>34</v>
      </c>
      <c r="D2431" s="11">
        <v>2011</v>
      </c>
      <c r="E2431" t="s">
        <v>6160</v>
      </c>
      <c r="F2431">
        <v>6</v>
      </c>
      <c r="G2431">
        <v>235000</v>
      </c>
      <c r="H2431" t="s">
        <v>2680</v>
      </c>
      <c r="I2431" t="s">
        <v>2680</v>
      </c>
      <c r="J2431" t="s">
        <v>6349</v>
      </c>
      <c r="K2431" t="s">
        <v>7</v>
      </c>
      <c r="L2431" s="7">
        <v>82000000</v>
      </c>
      <c r="M2431" s="7">
        <v>89792502</v>
      </c>
      <c r="N2431" t="s">
        <v>138</v>
      </c>
      <c r="O2431">
        <v>110</v>
      </c>
      <c r="P2431" s="8">
        <f>_xlfn.XLOOKUP(D2431,Consumer_Price_Index!A:A,Consumer_Price_Index!B:B)</f>
        <v>224.9</v>
      </c>
      <c r="Q2431" s="13">
        <f>IF(ISNUMBER(M2431), M2431*(Consumer_Price_Index!$B$45/(_xlfn.XLOOKUP('Working Data'!D5863,Consumer_Price_Index!A:A,Consumer_Price_Index!B:B))), "Missing")</f>
        <v>240843092.95246479</v>
      </c>
      <c r="R2431" t="str">
        <f t="shared" si="37"/>
        <v>Yes</v>
      </c>
    </row>
    <row r="2432" spans="1:18" x14ac:dyDescent="0.25">
      <c r="A2432" t="s">
        <v>541</v>
      </c>
      <c r="B2432" t="s">
        <v>52</v>
      </c>
      <c r="C2432" t="s">
        <v>11</v>
      </c>
      <c r="D2432" s="11">
        <v>2019</v>
      </c>
      <c r="E2432" t="s">
        <v>540</v>
      </c>
      <c r="F2432">
        <v>6</v>
      </c>
      <c r="G2432">
        <v>871</v>
      </c>
      <c r="H2432" t="s">
        <v>539</v>
      </c>
      <c r="I2432" t="s">
        <v>538</v>
      </c>
      <c r="J2432" t="s">
        <v>537</v>
      </c>
      <c r="K2432" t="s">
        <v>7</v>
      </c>
      <c r="L2432" s="7">
        <v>1100000</v>
      </c>
      <c r="N2432" t="s">
        <v>536</v>
      </c>
      <c r="O2432">
        <v>85</v>
      </c>
      <c r="P2432" s="8">
        <f>_xlfn.XLOOKUP(D2432,Consumer_Price_Index!A:A,Consumer_Price_Index!B:B)</f>
        <v>255.7</v>
      </c>
      <c r="Q2432" s="13" t="str">
        <f>IF(ISNUMBER(M2432), M2432*(Consumer_Price_Index!$B$45/(_xlfn.XLOOKUP('Working Data'!D7569,Consumer_Price_Index!A:A,Consumer_Price_Index!B:B))), "Missing")</f>
        <v>Missing</v>
      </c>
      <c r="R2432" t="str">
        <f t="shared" si="37"/>
        <v>No</v>
      </c>
    </row>
    <row r="2433" spans="1:18" x14ac:dyDescent="0.25">
      <c r="A2433" t="s">
        <v>9057</v>
      </c>
      <c r="B2433" t="s">
        <v>68</v>
      </c>
      <c r="C2433" t="s">
        <v>34</v>
      </c>
      <c r="D2433" s="11">
        <v>2006</v>
      </c>
      <c r="E2433" t="s">
        <v>9056</v>
      </c>
      <c r="F2433">
        <v>6</v>
      </c>
      <c r="G2433">
        <v>274000</v>
      </c>
      <c r="H2433" t="s">
        <v>1967</v>
      </c>
      <c r="I2433" t="s">
        <v>932</v>
      </c>
      <c r="J2433" t="s">
        <v>9055</v>
      </c>
      <c r="K2433" t="s">
        <v>7</v>
      </c>
      <c r="L2433" s="7">
        <v>270000000</v>
      </c>
      <c r="M2433" s="7">
        <v>391081192</v>
      </c>
      <c r="N2433" t="s">
        <v>138</v>
      </c>
      <c r="O2433">
        <v>154</v>
      </c>
      <c r="P2433" s="8">
        <f>_xlfn.XLOOKUP(D2433,Consumer_Price_Index!A:A,Consumer_Price_Index!B:B)</f>
        <v>201.6</v>
      </c>
      <c r="Q2433" s="13">
        <f>IF(ISNUMBER(M2433), M2433*(Consumer_Price_Index!$B$45/(_xlfn.XLOOKUP('Working Data'!D4872,Consumer_Price_Index!A:A,Consumer_Price_Index!B:B))), "Missing")</f>
        <v>466024400.47868598</v>
      </c>
      <c r="R2433" t="str">
        <f t="shared" si="37"/>
        <v>Yes</v>
      </c>
    </row>
    <row r="2434" spans="1:18" x14ac:dyDescent="0.25">
      <c r="A2434" t="s">
        <v>4411</v>
      </c>
      <c r="B2434" t="s">
        <v>68</v>
      </c>
      <c r="C2434" t="s">
        <v>34</v>
      </c>
      <c r="D2434" s="11">
        <v>2014</v>
      </c>
      <c r="E2434" t="s">
        <v>4307</v>
      </c>
      <c r="F2434">
        <v>6</v>
      </c>
      <c r="G2434">
        <v>183000</v>
      </c>
      <c r="H2434" t="s">
        <v>4410</v>
      </c>
      <c r="I2434" t="s">
        <v>922</v>
      </c>
      <c r="J2434" t="s">
        <v>857</v>
      </c>
      <c r="K2434" t="s">
        <v>562</v>
      </c>
      <c r="L2434" s="7">
        <v>48000000</v>
      </c>
      <c r="M2434" s="7">
        <v>326479141</v>
      </c>
      <c r="N2434" t="s">
        <v>2598</v>
      </c>
      <c r="O2434">
        <v>108</v>
      </c>
      <c r="P2434" s="8">
        <f>_xlfn.XLOOKUP(D2434,Consumer_Price_Index!A:A,Consumer_Price_Index!B:B)</f>
        <v>236.7</v>
      </c>
      <c r="Q2434" s="13">
        <f>IF(ISNUMBER(M2434), M2434*(Consumer_Price_Index!$B$45/(_xlfn.XLOOKUP('Working Data'!D6550,Consumer_Price_Index!A:A,Consumer_Price_Index!B:B))), "Missing")</f>
        <v>420271205.16561049</v>
      </c>
      <c r="R2434" t="str">
        <f t="shared" si="37"/>
        <v>Yes</v>
      </c>
    </row>
    <row r="2435" spans="1:18" x14ac:dyDescent="0.25">
      <c r="A2435" t="s">
        <v>16635</v>
      </c>
      <c r="B2435" t="s">
        <v>101</v>
      </c>
      <c r="C2435" t="s">
        <v>11</v>
      </c>
      <c r="D2435" s="11">
        <v>1991</v>
      </c>
      <c r="E2435" t="s">
        <v>16634</v>
      </c>
      <c r="F2435">
        <v>6</v>
      </c>
      <c r="G2435">
        <v>796</v>
      </c>
      <c r="H2435" t="s">
        <v>14106</v>
      </c>
      <c r="I2435" t="s">
        <v>16633</v>
      </c>
      <c r="J2435" t="s">
        <v>14104</v>
      </c>
      <c r="K2435" t="s">
        <v>7</v>
      </c>
      <c r="M2435" s="7">
        <v>336396</v>
      </c>
      <c r="N2435" t="s">
        <v>108</v>
      </c>
      <c r="O2435">
        <v>91</v>
      </c>
      <c r="P2435" s="8">
        <f>_xlfn.XLOOKUP(D2435,Consumer_Price_Index!A:A,Consumer_Price_Index!B:B)</f>
        <v>136.19999999999999</v>
      </c>
      <c r="Q2435" s="13">
        <f>IF(ISNUMBER(M2435), M2435*(Consumer_Price_Index!$B$45/(_xlfn.XLOOKUP('Working Data'!D2027,Consumer_Price_Index!A:A,Consumer_Price_Index!B:B))), "Missing")</f>
        <v>494451.81476121559</v>
      </c>
      <c r="R2435" t="str">
        <f t="shared" ref="R2435:R2498" si="38">IF(AND(ISNUMBER(L2435), L2435&gt;0, ISNUMBER(M2435), M2435&gt;0), "Yes", "No")</f>
        <v>No</v>
      </c>
    </row>
    <row r="2436" spans="1:18" x14ac:dyDescent="0.25">
      <c r="A2436" t="s">
        <v>17022</v>
      </c>
      <c r="B2436" t="s">
        <v>101</v>
      </c>
      <c r="C2436" t="s">
        <v>34</v>
      </c>
      <c r="D2436" s="11">
        <v>1991</v>
      </c>
      <c r="E2436" t="s">
        <v>16699</v>
      </c>
      <c r="F2436">
        <v>6</v>
      </c>
      <c r="G2436">
        <v>53000</v>
      </c>
      <c r="H2436" t="s">
        <v>17021</v>
      </c>
      <c r="I2436" t="s">
        <v>15870</v>
      </c>
      <c r="J2436" t="s">
        <v>17020</v>
      </c>
      <c r="K2436" t="s">
        <v>7</v>
      </c>
      <c r="L2436" s="7">
        <v>25000000</v>
      </c>
      <c r="M2436" s="7">
        <v>78656813</v>
      </c>
      <c r="N2436" t="s">
        <v>657</v>
      </c>
      <c r="O2436">
        <v>88</v>
      </c>
      <c r="P2436" s="8">
        <f>_xlfn.XLOOKUP(D2436,Consumer_Price_Index!A:A,Consumer_Price_Index!B:B)</f>
        <v>136.19999999999999</v>
      </c>
      <c r="Q2436" s="13">
        <f>IF(ISNUMBER(M2436), M2436*(Consumer_Price_Index!$B$45/(_xlfn.XLOOKUP('Working Data'!D1883,Consumer_Price_Index!A:A,Consumer_Price_Index!B:B))), "Missing")</f>
        <v>95446957.073277578</v>
      </c>
      <c r="R2436" t="str">
        <f t="shared" si="38"/>
        <v>Yes</v>
      </c>
    </row>
    <row r="2437" spans="1:18" x14ac:dyDescent="0.25">
      <c r="A2437" t="s">
        <v>3107</v>
      </c>
      <c r="B2437" t="s">
        <v>68</v>
      </c>
      <c r="C2437" t="s">
        <v>34</v>
      </c>
      <c r="D2437" s="11">
        <v>2016</v>
      </c>
      <c r="E2437" t="s">
        <v>2866</v>
      </c>
      <c r="F2437">
        <v>6</v>
      </c>
      <c r="G2437">
        <v>87000</v>
      </c>
      <c r="H2437" t="s">
        <v>3106</v>
      </c>
      <c r="I2437" t="s">
        <v>580</v>
      </c>
      <c r="J2437" t="s">
        <v>3105</v>
      </c>
      <c r="K2437" t="s">
        <v>7</v>
      </c>
      <c r="L2437" s="7">
        <v>135000000</v>
      </c>
      <c r="M2437" s="7">
        <v>245623848</v>
      </c>
      <c r="N2437" t="s">
        <v>108</v>
      </c>
      <c r="O2437">
        <v>112</v>
      </c>
      <c r="P2437" s="8">
        <f>_xlfn.XLOOKUP(D2437,Consumer_Price_Index!A:A,Consumer_Price_Index!B:B)</f>
        <v>240</v>
      </c>
      <c r="Q2437" s="13">
        <f>IF(ISNUMBER(M2437), M2437*(Consumer_Price_Index!$B$45/(_xlfn.XLOOKUP('Working Data'!D6955,Consumer_Price_Index!A:A,Consumer_Price_Index!B:B))), "Missing")</f>
        <v>416017712.5380767</v>
      </c>
      <c r="R2437" t="str">
        <f t="shared" si="38"/>
        <v>Yes</v>
      </c>
    </row>
    <row r="2438" spans="1:18" x14ac:dyDescent="0.25">
      <c r="A2438" t="s">
        <v>17382</v>
      </c>
      <c r="B2438" t="s">
        <v>41</v>
      </c>
      <c r="C2438" t="s">
        <v>11</v>
      </c>
      <c r="D2438" s="11">
        <v>1990</v>
      </c>
      <c r="E2438" t="s">
        <v>17381</v>
      </c>
      <c r="F2438">
        <v>6</v>
      </c>
      <c r="G2438">
        <v>2500</v>
      </c>
      <c r="H2438" t="s">
        <v>4340</v>
      </c>
      <c r="I2438" t="s">
        <v>14083</v>
      </c>
      <c r="J2438" t="s">
        <v>1771</v>
      </c>
      <c r="K2438" t="s">
        <v>7</v>
      </c>
      <c r="M2438" s="7">
        <v>2268181</v>
      </c>
      <c r="N2438" t="s">
        <v>17380</v>
      </c>
      <c r="O2438">
        <v>123</v>
      </c>
      <c r="P2438" s="8">
        <f>_xlfn.XLOOKUP(D2438,Consumer_Price_Index!A:A,Consumer_Price_Index!B:B)</f>
        <v>130.69999999999999</v>
      </c>
      <c r="Q2438" s="13">
        <f>IF(ISNUMBER(M2438), M2438*(Consumer_Price_Index!$B$45/(_xlfn.XLOOKUP('Working Data'!D1762,Consumer_Price_Index!A:A,Consumer_Price_Index!B:B))), "Missing")</f>
        <v>3756058.4277173914</v>
      </c>
      <c r="R2438" t="str">
        <f t="shared" si="38"/>
        <v>No</v>
      </c>
    </row>
    <row r="2439" spans="1:18" x14ac:dyDescent="0.25">
      <c r="A2439" t="s">
        <v>19328</v>
      </c>
      <c r="B2439" t="s">
        <v>68</v>
      </c>
      <c r="C2439" t="s">
        <v>24</v>
      </c>
      <c r="D2439" s="11">
        <v>1986</v>
      </c>
      <c r="E2439" t="s">
        <v>19327</v>
      </c>
      <c r="F2439">
        <v>6</v>
      </c>
      <c r="G2439">
        <v>1400</v>
      </c>
      <c r="H2439" t="s">
        <v>15600</v>
      </c>
      <c r="I2439" t="s">
        <v>19326</v>
      </c>
      <c r="J2439" t="s">
        <v>12999</v>
      </c>
      <c r="K2439" t="s">
        <v>7</v>
      </c>
      <c r="M2439" s="7">
        <v>4079895</v>
      </c>
      <c r="N2439" t="s">
        <v>15600</v>
      </c>
      <c r="O2439">
        <v>102</v>
      </c>
      <c r="P2439" s="8">
        <f>_xlfn.XLOOKUP(D2439,Consumer_Price_Index!A:A,Consumer_Price_Index!B:B)</f>
        <v>109.6</v>
      </c>
      <c r="Q2439" s="13">
        <f>IF(ISNUMBER(M2439), M2439*(Consumer_Price_Index!$B$45/(_xlfn.XLOOKUP('Working Data'!D1019,Consumer_Price_Index!A:A,Consumer_Price_Index!B:B))), "Missing")</f>
        <v>7745445.5233644862</v>
      </c>
      <c r="R2439" t="str">
        <f t="shared" si="38"/>
        <v>No</v>
      </c>
    </row>
    <row r="2440" spans="1:18" x14ac:dyDescent="0.25">
      <c r="A2440" t="s">
        <v>9885</v>
      </c>
      <c r="B2440" t="s">
        <v>68</v>
      </c>
      <c r="C2440" t="s">
        <v>11</v>
      </c>
      <c r="D2440" s="11">
        <v>2004</v>
      </c>
      <c r="E2440" t="s">
        <v>9810</v>
      </c>
      <c r="F2440">
        <v>6</v>
      </c>
      <c r="G2440">
        <v>20000</v>
      </c>
      <c r="H2440" t="s">
        <v>3274</v>
      </c>
      <c r="I2440" t="s">
        <v>9884</v>
      </c>
      <c r="J2440" t="s">
        <v>7427</v>
      </c>
      <c r="K2440" t="s">
        <v>7</v>
      </c>
      <c r="L2440" s="7">
        <v>107000000</v>
      </c>
      <c r="M2440" s="7">
        <v>25819961</v>
      </c>
      <c r="N2440" t="s">
        <v>6122</v>
      </c>
      <c r="O2440">
        <v>137</v>
      </c>
      <c r="P2440" s="8">
        <f>_xlfn.XLOOKUP(D2440,Consumer_Price_Index!A:A,Consumer_Price_Index!B:B)</f>
        <v>188.9</v>
      </c>
      <c r="Q2440" s="13">
        <f>IF(ISNUMBER(M2440), M2440*(Consumer_Price_Index!$B$45/(_xlfn.XLOOKUP('Working Data'!D4569,Consumer_Price_Index!A:A,Consumer_Price_Index!B:B))), "Missing")</f>
        <v>51622979.7683727</v>
      </c>
      <c r="R2440" t="str">
        <f t="shared" si="38"/>
        <v>Yes</v>
      </c>
    </row>
    <row r="2441" spans="1:18" x14ac:dyDescent="0.25">
      <c r="A2441" t="s">
        <v>9492</v>
      </c>
      <c r="B2441" t="s">
        <v>41</v>
      </c>
      <c r="C2441" t="s">
        <v>5</v>
      </c>
      <c r="D2441" s="11">
        <v>2005</v>
      </c>
      <c r="E2441" t="s">
        <v>9491</v>
      </c>
      <c r="F2441">
        <v>6</v>
      </c>
      <c r="G2441">
        <v>107000</v>
      </c>
      <c r="H2441" t="s">
        <v>9490</v>
      </c>
      <c r="I2441" t="s">
        <v>6820</v>
      </c>
      <c r="J2441" t="s">
        <v>814</v>
      </c>
      <c r="K2441" t="s">
        <v>7</v>
      </c>
      <c r="L2441" s="7">
        <v>19000000</v>
      </c>
      <c r="M2441" s="7">
        <v>107516369</v>
      </c>
      <c r="N2441" t="s">
        <v>704</v>
      </c>
      <c r="O2441">
        <v>90</v>
      </c>
      <c r="P2441" s="8">
        <f>_xlfn.XLOOKUP(D2441,Consumer_Price_Index!A:A,Consumer_Price_Index!B:B)</f>
        <v>195.3</v>
      </c>
      <c r="Q2441" s="13">
        <f>IF(ISNUMBER(M2441), M2441*(Consumer_Price_Index!$B$45/(_xlfn.XLOOKUP('Working Data'!D4704,Consumer_Price_Index!A:A,Consumer_Price_Index!B:B))), "Missing")</f>
        <v>233501337.37918743</v>
      </c>
      <c r="R2441" t="str">
        <f t="shared" si="38"/>
        <v>Yes</v>
      </c>
    </row>
    <row r="2442" spans="1:18" x14ac:dyDescent="0.25">
      <c r="A2442" t="s">
        <v>21427</v>
      </c>
      <c r="B2442" t="s">
        <v>41</v>
      </c>
      <c r="C2442" t="s">
        <v>24</v>
      </c>
      <c r="D2442" s="11">
        <v>1982</v>
      </c>
      <c r="E2442" t="s">
        <v>21286</v>
      </c>
      <c r="F2442">
        <v>6</v>
      </c>
      <c r="G2442">
        <v>10000</v>
      </c>
      <c r="H2442" t="s">
        <v>21426</v>
      </c>
      <c r="I2442" t="s">
        <v>21425</v>
      </c>
      <c r="J2442" t="s">
        <v>2018</v>
      </c>
      <c r="K2442" t="s">
        <v>7</v>
      </c>
      <c r="L2442" s="7">
        <v>35000000</v>
      </c>
      <c r="M2442" s="7">
        <v>69701637</v>
      </c>
      <c r="N2442" t="s">
        <v>103</v>
      </c>
      <c r="O2442">
        <v>114</v>
      </c>
      <c r="P2442" s="8">
        <f>_xlfn.XLOOKUP(D2442,Consumer_Price_Index!A:A,Consumer_Price_Index!B:B)</f>
        <v>96.5</v>
      </c>
      <c r="Q2442" s="13">
        <f>IF(ISNUMBER(M2442), M2442*(Consumer_Price_Index!$B$45/(_xlfn.XLOOKUP('Working Data'!D244,Consumer_Price_Index!A:A,Consumer_Price_Index!B:B))), "Missing")</f>
        <v>155933104.2136564</v>
      </c>
      <c r="R2442" t="str">
        <f t="shared" si="38"/>
        <v>Yes</v>
      </c>
    </row>
    <row r="2443" spans="1:18" x14ac:dyDescent="0.25">
      <c r="A2443" t="s">
        <v>19489</v>
      </c>
      <c r="B2443" t="s">
        <v>68</v>
      </c>
      <c r="C2443" t="s">
        <v>24</v>
      </c>
      <c r="D2443" s="11">
        <v>1986</v>
      </c>
      <c r="E2443" t="s">
        <v>19411</v>
      </c>
      <c r="F2443">
        <v>6</v>
      </c>
      <c r="G2443">
        <v>6800</v>
      </c>
      <c r="H2443" t="s">
        <v>12289</v>
      </c>
      <c r="I2443" t="s">
        <v>10419</v>
      </c>
      <c r="J2443" t="s">
        <v>7071</v>
      </c>
      <c r="K2443" t="s">
        <v>7</v>
      </c>
      <c r="L2443" s="7">
        <v>12000000</v>
      </c>
      <c r="M2443" s="7">
        <v>7817314</v>
      </c>
      <c r="N2443" t="s">
        <v>19295</v>
      </c>
      <c r="O2443">
        <v>104</v>
      </c>
      <c r="P2443" s="8">
        <f>_xlfn.XLOOKUP(D2443,Consumer_Price_Index!A:A,Consumer_Price_Index!B:B)</f>
        <v>109.6</v>
      </c>
      <c r="Q2443" s="13">
        <f>IF(ISNUMBER(M2443), M2443*(Consumer_Price_Index!$B$45/(_xlfn.XLOOKUP('Working Data'!D969,Consumer_Price_Index!A:A,Consumer_Price_Index!B:B))), "Missing")</f>
        <v>9718219.4035087712</v>
      </c>
      <c r="R2443" t="str">
        <f t="shared" si="38"/>
        <v>Yes</v>
      </c>
    </row>
    <row r="2444" spans="1:18" x14ac:dyDescent="0.25">
      <c r="A2444" t="s">
        <v>20861</v>
      </c>
      <c r="B2444" t="s">
        <v>101</v>
      </c>
      <c r="C2444" t="s">
        <v>100</v>
      </c>
      <c r="D2444" s="11">
        <v>1983</v>
      </c>
      <c r="E2444" t="s">
        <v>20860</v>
      </c>
      <c r="F2444">
        <v>6</v>
      </c>
      <c r="G2444">
        <v>2100</v>
      </c>
      <c r="H2444" t="s">
        <v>20859</v>
      </c>
      <c r="I2444" t="s">
        <v>20858</v>
      </c>
      <c r="J2444" t="s">
        <v>20857</v>
      </c>
      <c r="K2444" t="s">
        <v>7</v>
      </c>
      <c r="M2444" s="7">
        <v>12049514</v>
      </c>
      <c r="N2444" t="s">
        <v>20146</v>
      </c>
      <c r="O2444">
        <v>103</v>
      </c>
      <c r="P2444" s="8">
        <f>_xlfn.XLOOKUP(D2444,Consumer_Price_Index!A:A,Consumer_Price_Index!B:B)</f>
        <v>99.6</v>
      </c>
      <c r="Q2444" s="13">
        <f>IF(ISNUMBER(M2444), M2444*(Consumer_Price_Index!$B$45/(_xlfn.XLOOKUP('Working Data'!D449,Consumer_Price_Index!A:A,Consumer_Price_Index!B:B))), "Missing")</f>
        <v>19953733.23804348</v>
      </c>
      <c r="R2444" t="str">
        <f t="shared" si="38"/>
        <v>No</v>
      </c>
    </row>
    <row r="2445" spans="1:18" x14ac:dyDescent="0.25">
      <c r="A2445" t="s">
        <v>3154</v>
      </c>
      <c r="B2445" t="s">
        <v>68</v>
      </c>
      <c r="C2445" t="s">
        <v>5</v>
      </c>
      <c r="D2445" s="11">
        <v>2016</v>
      </c>
      <c r="E2445" t="s">
        <v>3153</v>
      </c>
      <c r="F2445">
        <v>6</v>
      </c>
      <c r="G2445">
        <v>84000</v>
      </c>
      <c r="H2445" t="s">
        <v>3152</v>
      </c>
      <c r="I2445" t="s">
        <v>3151</v>
      </c>
      <c r="J2445" t="s">
        <v>3150</v>
      </c>
      <c r="K2445" t="s">
        <v>7</v>
      </c>
      <c r="L2445" s="7">
        <v>10000000</v>
      </c>
      <c r="M2445" s="7">
        <v>73929392</v>
      </c>
      <c r="N2445" t="s">
        <v>3149</v>
      </c>
      <c r="O2445">
        <v>97</v>
      </c>
      <c r="P2445" s="8">
        <f>_xlfn.XLOOKUP(D2445,Consumer_Price_Index!A:A,Consumer_Price_Index!B:B)</f>
        <v>240</v>
      </c>
      <c r="Q2445" s="13">
        <f>IF(ISNUMBER(M2445), M2445*(Consumer_Price_Index!$B$45/(_xlfn.XLOOKUP('Working Data'!D6942,Consumer_Price_Index!A:A,Consumer_Price_Index!B:B))), "Missing")</f>
        <v>98111000.620209053</v>
      </c>
      <c r="R2445" t="str">
        <f t="shared" si="38"/>
        <v>Yes</v>
      </c>
    </row>
    <row r="2446" spans="1:18" x14ac:dyDescent="0.25">
      <c r="A2446" t="s">
        <v>14257</v>
      </c>
      <c r="B2446" t="s">
        <v>41</v>
      </c>
      <c r="C2446" t="s">
        <v>87</v>
      </c>
      <c r="D2446" s="11">
        <v>1996</v>
      </c>
      <c r="E2446" t="s">
        <v>14256</v>
      </c>
      <c r="F2446">
        <v>6</v>
      </c>
      <c r="G2446">
        <v>13000</v>
      </c>
      <c r="H2446" t="s">
        <v>1841</v>
      </c>
      <c r="I2446" t="s">
        <v>9758</v>
      </c>
      <c r="J2446" t="s">
        <v>12455</v>
      </c>
      <c r="K2446" t="s">
        <v>7</v>
      </c>
      <c r="L2446" s="7">
        <v>50000000</v>
      </c>
      <c r="M2446" s="7">
        <v>22540359</v>
      </c>
      <c r="N2446" t="s">
        <v>103</v>
      </c>
      <c r="O2446">
        <v>113</v>
      </c>
      <c r="P2446" s="8">
        <f>_xlfn.XLOOKUP(D2446,Consumer_Price_Index!A:A,Consumer_Price_Index!B:B)</f>
        <v>156.9</v>
      </c>
      <c r="Q2446" s="13">
        <f>IF(ISNUMBER(M2446), M2446*(Consumer_Price_Index!$B$45/(_xlfn.XLOOKUP('Working Data'!D2960,Consumer_Price_Index!A:A,Consumer_Price_Index!B:B))), "Missing")</f>
        <v>33130957.005788706</v>
      </c>
      <c r="R2446" t="str">
        <f t="shared" si="38"/>
        <v>Yes</v>
      </c>
    </row>
    <row r="2447" spans="1:18" x14ac:dyDescent="0.25">
      <c r="A2447" t="s">
        <v>8393</v>
      </c>
      <c r="B2447" t="s">
        <v>41</v>
      </c>
      <c r="C2447" t="s">
        <v>34</v>
      </c>
      <c r="D2447" s="11">
        <v>2007</v>
      </c>
      <c r="E2447" t="s">
        <v>8170</v>
      </c>
      <c r="F2447">
        <v>6</v>
      </c>
      <c r="G2447">
        <v>51000</v>
      </c>
      <c r="H2447" t="s">
        <v>5480</v>
      </c>
      <c r="I2447" t="s">
        <v>5480</v>
      </c>
      <c r="J2447" t="s">
        <v>8392</v>
      </c>
      <c r="K2447" t="s">
        <v>7</v>
      </c>
      <c r="M2447" s="7">
        <v>8642858</v>
      </c>
      <c r="N2447" t="s">
        <v>842</v>
      </c>
      <c r="O2447">
        <v>113</v>
      </c>
      <c r="P2447" s="8">
        <f>_xlfn.XLOOKUP(D2447,Consumer_Price_Index!A:A,Consumer_Price_Index!B:B)</f>
        <v>207.3</v>
      </c>
      <c r="Q2447" s="13">
        <f>IF(ISNUMBER(M2447), M2447*(Consumer_Price_Index!$B$45/(_xlfn.XLOOKUP('Working Data'!D5139,Consumer_Price_Index!A:A,Consumer_Price_Index!B:B))), "Missing")</f>
        <v>10299095.942901839</v>
      </c>
      <c r="R2447" t="str">
        <f t="shared" si="38"/>
        <v>No</v>
      </c>
    </row>
    <row r="2448" spans="1:18" x14ac:dyDescent="0.25">
      <c r="A2448" t="s">
        <v>15761</v>
      </c>
      <c r="B2448" t="s">
        <v>41</v>
      </c>
      <c r="C2448" t="s">
        <v>5</v>
      </c>
      <c r="D2448" s="11">
        <v>1993</v>
      </c>
      <c r="E2448" t="s">
        <v>15734</v>
      </c>
      <c r="F2448">
        <v>6</v>
      </c>
      <c r="G2448">
        <v>16000</v>
      </c>
      <c r="H2448" t="s">
        <v>7177</v>
      </c>
      <c r="I2448" t="s">
        <v>763</v>
      </c>
      <c r="J2448" t="s">
        <v>15760</v>
      </c>
      <c r="K2448" t="s">
        <v>7</v>
      </c>
      <c r="L2448" s="7">
        <v>15000000</v>
      </c>
      <c r="M2448" s="7">
        <v>10611160</v>
      </c>
      <c r="N2448" t="s">
        <v>514</v>
      </c>
      <c r="O2448">
        <v>122</v>
      </c>
      <c r="P2448" s="8">
        <f>_xlfn.XLOOKUP(D2448,Consumer_Price_Index!A:A,Consumer_Price_Index!B:B)</f>
        <v>144.5</v>
      </c>
      <c r="Q2448" s="13">
        <f>IF(ISNUMBER(M2448), M2448*(Consumer_Price_Index!$B$45/(_xlfn.XLOOKUP('Working Data'!D2372,Consumer_Price_Index!A:A,Consumer_Price_Index!B:B))), "Missing")</f>
        <v>23045049.550962221</v>
      </c>
      <c r="R2448" t="str">
        <f t="shared" si="38"/>
        <v>Yes</v>
      </c>
    </row>
    <row r="2449" spans="1:18" x14ac:dyDescent="0.25">
      <c r="A2449" t="s">
        <v>20549</v>
      </c>
      <c r="B2449" t="s">
        <v>41</v>
      </c>
      <c r="C2449" t="s">
        <v>34</v>
      </c>
      <c r="D2449" s="11">
        <v>1984</v>
      </c>
      <c r="E2449" t="s">
        <v>20413</v>
      </c>
      <c r="F2449">
        <v>6</v>
      </c>
      <c r="G2449">
        <v>3600</v>
      </c>
      <c r="H2449" t="s">
        <v>17970</v>
      </c>
      <c r="I2449" t="s">
        <v>16951</v>
      </c>
      <c r="J2449" t="s">
        <v>15185</v>
      </c>
      <c r="K2449" t="s">
        <v>190</v>
      </c>
      <c r="L2449" s="7">
        <v>4600000</v>
      </c>
      <c r="M2449" s="7">
        <v>13102025</v>
      </c>
      <c r="N2449" t="s">
        <v>20548</v>
      </c>
      <c r="O2449">
        <v>90</v>
      </c>
      <c r="P2449" s="8">
        <f>_xlfn.XLOOKUP(D2449,Consumer_Price_Index!A:A,Consumer_Price_Index!B:B)</f>
        <v>103.9</v>
      </c>
      <c r="Q2449" s="13">
        <f>IF(ISNUMBER(M2449), M2449*(Consumer_Price_Index!$B$45/(_xlfn.XLOOKUP('Working Data'!D571,Consumer_Price_Index!A:A,Consumer_Price_Index!B:B))), "Missing")</f>
        <v>16844670.959915612</v>
      </c>
      <c r="R2449" t="str">
        <f t="shared" si="38"/>
        <v>Yes</v>
      </c>
    </row>
    <row r="2450" spans="1:18" x14ac:dyDescent="0.25">
      <c r="A2450" t="s">
        <v>9094</v>
      </c>
      <c r="B2450" t="s">
        <v>68</v>
      </c>
      <c r="C2450" t="s">
        <v>34</v>
      </c>
      <c r="D2450" s="11">
        <v>2006</v>
      </c>
      <c r="E2450" t="s">
        <v>8585</v>
      </c>
      <c r="F2450">
        <v>6</v>
      </c>
      <c r="G2450">
        <v>252000</v>
      </c>
      <c r="H2450" t="s">
        <v>3396</v>
      </c>
      <c r="I2450" t="s">
        <v>1050</v>
      </c>
      <c r="J2450" t="s">
        <v>9093</v>
      </c>
      <c r="K2450" t="s">
        <v>7</v>
      </c>
      <c r="L2450" s="7">
        <v>85000000</v>
      </c>
      <c r="M2450" s="7">
        <v>158964610</v>
      </c>
      <c r="N2450" t="s">
        <v>103</v>
      </c>
      <c r="O2450">
        <v>104</v>
      </c>
      <c r="P2450" s="8">
        <f>_xlfn.XLOOKUP(D2450,Consumer_Price_Index!A:A,Consumer_Price_Index!B:B)</f>
        <v>201.6</v>
      </c>
      <c r="Q2450" s="13">
        <f>IF(ISNUMBER(M2450), M2450*(Consumer_Price_Index!$B$45/(_xlfn.XLOOKUP('Working Data'!D4846,Consumer_Price_Index!A:A,Consumer_Price_Index!B:B))), "Missing")</f>
        <v>317824912.51312333</v>
      </c>
      <c r="R2450" t="str">
        <f t="shared" si="38"/>
        <v>Yes</v>
      </c>
    </row>
    <row r="2451" spans="1:18" x14ac:dyDescent="0.25">
      <c r="A2451" t="s">
        <v>19742</v>
      </c>
      <c r="B2451" t="s">
        <v>68</v>
      </c>
      <c r="C2451" t="s">
        <v>34</v>
      </c>
      <c r="D2451" s="11">
        <v>1986</v>
      </c>
      <c r="E2451" t="s">
        <v>19248</v>
      </c>
      <c r="F2451">
        <v>6</v>
      </c>
      <c r="G2451">
        <v>53000</v>
      </c>
      <c r="H2451" t="s">
        <v>13551</v>
      </c>
      <c r="I2451" t="s">
        <v>13248</v>
      </c>
      <c r="J2451" t="s">
        <v>2822</v>
      </c>
      <c r="K2451" t="s">
        <v>7</v>
      </c>
      <c r="L2451" s="7">
        <v>25000000</v>
      </c>
      <c r="M2451" s="7">
        <v>79817937</v>
      </c>
      <c r="N2451" t="s">
        <v>108</v>
      </c>
      <c r="O2451">
        <v>94</v>
      </c>
      <c r="P2451" s="8">
        <f>_xlfn.XLOOKUP(D2451,Consumer_Price_Index!A:A,Consumer_Price_Index!B:B)</f>
        <v>109.6</v>
      </c>
      <c r="Q2451" s="13">
        <f>IF(ISNUMBER(M2451), M2451*(Consumer_Price_Index!$B$45/(_xlfn.XLOOKUP('Working Data'!D864,Consumer_Price_Index!A:A,Consumer_Price_Index!B:B))), "Missing")</f>
        <v>205583477.63229078</v>
      </c>
      <c r="R2451" t="str">
        <f t="shared" si="38"/>
        <v>Yes</v>
      </c>
    </row>
    <row r="2452" spans="1:18" x14ac:dyDescent="0.25">
      <c r="A2452" t="s">
        <v>17602</v>
      </c>
      <c r="B2452" t="s">
        <v>41</v>
      </c>
      <c r="C2452" t="s">
        <v>11</v>
      </c>
      <c r="D2452" s="11">
        <v>1990</v>
      </c>
      <c r="E2452" t="s">
        <v>17155</v>
      </c>
      <c r="F2452">
        <v>6</v>
      </c>
      <c r="G2452">
        <v>9100</v>
      </c>
      <c r="H2452" t="s">
        <v>13041</v>
      </c>
      <c r="I2452" t="s">
        <v>17601</v>
      </c>
      <c r="J2452" t="s">
        <v>9181</v>
      </c>
      <c r="K2452" t="s">
        <v>7</v>
      </c>
      <c r="M2452" s="7">
        <v>4960385</v>
      </c>
      <c r="N2452" t="s">
        <v>16617</v>
      </c>
      <c r="O2452">
        <v>108</v>
      </c>
      <c r="P2452" s="8">
        <f>_xlfn.XLOOKUP(D2452,Consumer_Price_Index!A:A,Consumer_Price_Index!B:B)</f>
        <v>130.69999999999999</v>
      </c>
      <c r="Q2452" s="13">
        <f>IF(ISNUMBER(M2452), M2452*(Consumer_Price_Index!$B$45/(_xlfn.XLOOKUP('Working Data'!D1662,Consumer_Price_Index!A:A,Consumer_Price_Index!B:B))), "Missing")</f>
        <v>6297622.1229166668</v>
      </c>
      <c r="R2452" t="str">
        <f t="shared" si="38"/>
        <v>No</v>
      </c>
    </row>
    <row r="2453" spans="1:18" x14ac:dyDescent="0.25">
      <c r="A2453" t="s">
        <v>20638</v>
      </c>
      <c r="B2453" t="s">
        <v>41</v>
      </c>
      <c r="C2453" t="s">
        <v>24</v>
      </c>
      <c r="D2453" s="11">
        <v>1984</v>
      </c>
      <c r="E2453" t="s">
        <v>20398</v>
      </c>
      <c r="F2453">
        <v>6</v>
      </c>
      <c r="G2453">
        <v>8000</v>
      </c>
      <c r="H2453" t="s">
        <v>15384</v>
      </c>
      <c r="I2453" t="s">
        <v>9812</v>
      </c>
      <c r="J2453" t="s">
        <v>11828</v>
      </c>
      <c r="K2453" t="s">
        <v>265</v>
      </c>
      <c r="L2453" s="7">
        <v>7500000</v>
      </c>
      <c r="M2453" s="7">
        <v>5142858</v>
      </c>
      <c r="N2453" t="s">
        <v>20637</v>
      </c>
      <c r="O2453">
        <v>109</v>
      </c>
      <c r="P2453" s="8">
        <f>_xlfn.XLOOKUP(D2453,Consumer_Price_Index!A:A,Consumer_Price_Index!B:B)</f>
        <v>103.9</v>
      </c>
      <c r="Q2453" s="13">
        <f>IF(ISNUMBER(M2453), M2453*(Consumer_Price_Index!$B$45/(_xlfn.XLOOKUP('Working Data'!D536,Consumer_Price_Index!A:A,Consumer_Price_Index!B:B))), "Missing")</f>
        <v>13246228.508875739</v>
      </c>
      <c r="R2453" t="str">
        <f t="shared" si="38"/>
        <v>Yes</v>
      </c>
    </row>
    <row r="2454" spans="1:18" x14ac:dyDescent="0.25">
      <c r="A2454" t="s">
        <v>21409</v>
      </c>
      <c r="B2454" t="s">
        <v>41</v>
      </c>
      <c r="C2454" t="s">
        <v>5</v>
      </c>
      <c r="D2454" s="11">
        <v>1982</v>
      </c>
      <c r="E2454" t="s">
        <v>21408</v>
      </c>
      <c r="F2454">
        <v>6</v>
      </c>
      <c r="G2454">
        <v>7800</v>
      </c>
      <c r="H2454" t="s">
        <v>9345</v>
      </c>
      <c r="I2454" t="s">
        <v>9345</v>
      </c>
      <c r="J2454" t="s">
        <v>21407</v>
      </c>
      <c r="K2454" t="s">
        <v>7</v>
      </c>
      <c r="L2454" s="7">
        <v>425000</v>
      </c>
      <c r="M2454" s="7">
        <v>10604986</v>
      </c>
      <c r="N2454" t="s">
        <v>21406</v>
      </c>
      <c r="O2454">
        <v>91</v>
      </c>
      <c r="P2454" s="8">
        <f>_xlfn.XLOOKUP(D2454,Consumer_Price_Index!A:A,Consumer_Price_Index!B:B)</f>
        <v>96.5</v>
      </c>
      <c r="Q2454" s="13">
        <f>IF(ISNUMBER(M2454), M2454*(Consumer_Price_Index!$B$45/(_xlfn.XLOOKUP('Working Data'!D253,Consumer_Price_Index!A:A,Consumer_Price_Index!B:B))), "Missing")</f>
        <v>14815860.771205869</v>
      </c>
      <c r="R2454" t="str">
        <f t="shared" si="38"/>
        <v>Yes</v>
      </c>
    </row>
    <row r="2455" spans="1:18" x14ac:dyDescent="0.25">
      <c r="A2455" t="s">
        <v>10562</v>
      </c>
      <c r="B2455" t="s">
        <v>41</v>
      </c>
      <c r="C2455" t="s">
        <v>34</v>
      </c>
      <c r="D2455" s="11">
        <v>1995</v>
      </c>
      <c r="E2455" t="s">
        <v>14507</v>
      </c>
      <c r="F2455">
        <v>6</v>
      </c>
      <c r="G2455">
        <v>4900</v>
      </c>
      <c r="H2455" t="s">
        <v>8918</v>
      </c>
      <c r="I2455" t="s">
        <v>8918</v>
      </c>
      <c r="J2455" t="s">
        <v>11994</v>
      </c>
      <c r="K2455" t="s">
        <v>7</v>
      </c>
      <c r="L2455" s="7">
        <v>20000000</v>
      </c>
      <c r="M2455" s="7">
        <v>6609661</v>
      </c>
      <c r="N2455" t="s">
        <v>103</v>
      </c>
      <c r="O2455">
        <v>110</v>
      </c>
      <c r="P2455" s="8">
        <f>_xlfn.XLOOKUP(D2455,Consumer_Price_Index!A:A,Consumer_Price_Index!B:B)</f>
        <v>152.4</v>
      </c>
      <c r="Q2455" s="13">
        <f>IF(ISNUMBER(M2455), M2455*(Consumer_Price_Index!$B$45/(_xlfn.XLOOKUP('Working Data'!D2792,Consumer_Price_Index!A:A,Consumer_Price_Index!B:B))), "Missing")</f>
        <v>17024207.157227386</v>
      </c>
      <c r="R2455" t="str">
        <f t="shared" si="38"/>
        <v>Yes</v>
      </c>
    </row>
    <row r="2456" spans="1:18" x14ac:dyDescent="0.25">
      <c r="A2456" t="s">
        <v>14827</v>
      </c>
      <c r="B2456" t="s">
        <v>101</v>
      </c>
      <c r="C2456" t="s">
        <v>11</v>
      </c>
      <c r="D2456" s="11">
        <v>1995</v>
      </c>
      <c r="E2456" t="s">
        <v>14826</v>
      </c>
      <c r="F2456">
        <v>6</v>
      </c>
      <c r="G2456">
        <v>27000</v>
      </c>
      <c r="H2456" t="s">
        <v>8410</v>
      </c>
      <c r="I2456" t="s">
        <v>14825</v>
      </c>
      <c r="J2456" t="s">
        <v>14824</v>
      </c>
      <c r="K2456" t="s">
        <v>7</v>
      </c>
      <c r="L2456" s="7">
        <v>45000000</v>
      </c>
      <c r="M2456" s="7">
        <v>35656131</v>
      </c>
      <c r="N2456" t="s">
        <v>114</v>
      </c>
      <c r="O2456">
        <v>96</v>
      </c>
      <c r="P2456" s="8">
        <f>_xlfn.XLOOKUP(D2456,Consumer_Price_Index!A:A,Consumer_Price_Index!B:B)</f>
        <v>152.4</v>
      </c>
      <c r="Q2456" s="13">
        <f>IF(ISNUMBER(M2456), M2456*(Consumer_Price_Index!$B$45/(_xlfn.XLOOKUP('Working Data'!D2732,Consumer_Price_Index!A:A,Consumer_Price_Index!B:B))), "Missing")</f>
        <v>45268429.64875</v>
      </c>
      <c r="R2456" t="str">
        <f t="shared" si="38"/>
        <v>Yes</v>
      </c>
    </row>
    <row r="2457" spans="1:18" x14ac:dyDescent="0.25">
      <c r="A2457" t="s">
        <v>3264</v>
      </c>
      <c r="B2457" t="s">
        <v>101</v>
      </c>
      <c r="C2457" t="s">
        <v>100</v>
      </c>
      <c r="D2457" s="11">
        <v>1994</v>
      </c>
      <c r="E2457" t="s">
        <v>15176</v>
      </c>
      <c r="F2457">
        <v>6</v>
      </c>
      <c r="G2457">
        <v>17000</v>
      </c>
      <c r="H2457" t="s">
        <v>7520</v>
      </c>
      <c r="I2457" t="s">
        <v>15407</v>
      </c>
      <c r="J2457" t="s">
        <v>15009</v>
      </c>
      <c r="K2457" t="s">
        <v>7</v>
      </c>
      <c r="L2457" s="7">
        <v>27000000</v>
      </c>
      <c r="M2457" s="7">
        <v>43229904</v>
      </c>
      <c r="N2457" t="s">
        <v>15406</v>
      </c>
      <c r="O2457">
        <v>111</v>
      </c>
      <c r="P2457" s="8">
        <f>_xlfn.XLOOKUP(D2457,Consumer_Price_Index!A:A,Consumer_Price_Index!B:B)</f>
        <v>148.19999999999999</v>
      </c>
      <c r="Q2457" s="13">
        <f>IF(ISNUMBER(M2457), M2457*(Consumer_Price_Index!$B$45/(_xlfn.XLOOKUP('Working Data'!D2506,Consumer_Price_Index!A:A,Consumer_Price_Index!B:B))), "Missing")</f>
        <v>93885614.745545253</v>
      </c>
      <c r="R2457" t="str">
        <f t="shared" si="38"/>
        <v>Yes</v>
      </c>
    </row>
    <row r="2458" spans="1:18" x14ac:dyDescent="0.25">
      <c r="A2458" t="s">
        <v>4097</v>
      </c>
      <c r="B2458" t="s">
        <v>41</v>
      </c>
      <c r="C2458" t="s">
        <v>11</v>
      </c>
      <c r="D2458" s="11">
        <v>2014</v>
      </c>
      <c r="E2458" t="s">
        <v>3841</v>
      </c>
      <c r="F2458">
        <v>6</v>
      </c>
      <c r="G2458">
        <v>6500</v>
      </c>
      <c r="H2458" t="s">
        <v>4096</v>
      </c>
      <c r="I2458" t="s">
        <v>4095</v>
      </c>
      <c r="J2458" t="s">
        <v>4094</v>
      </c>
      <c r="K2458" t="s">
        <v>7</v>
      </c>
      <c r="M2458" s="7">
        <v>73922</v>
      </c>
      <c r="N2458" t="s">
        <v>4093</v>
      </c>
      <c r="O2458">
        <v>95</v>
      </c>
      <c r="P2458" s="8">
        <f>_xlfn.XLOOKUP(D2458,Consumer_Price_Index!A:A,Consumer_Price_Index!B:B)</f>
        <v>236.7</v>
      </c>
      <c r="Q2458" s="13">
        <f>IF(ISNUMBER(M2458), M2458*(Consumer_Price_Index!$B$45/(_xlfn.XLOOKUP('Working Data'!D6637,Consumer_Price_Index!A:A,Consumer_Price_Index!B:B))), "Missing")</f>
        <v>115330.43215565795</v>
      </c>
      <c r="R2458" t="str">
        <f t="shared" si="38"/>
        <v>No</v>
      </c>
    </row>
    <row r="2459" spans="1:18" x14ac:dyDescent="0.25">
      <c r="A2459" t="s">
        <v>546</v>
      </c>
      <c r="B2459" t="s">
        <v>101</v>
      </c>
      <c r="C2459" t="s">
        <v>34</v>
      </c>
      <c r="D2459" s="11">
        <v>2019</v>
      </c>
      <c r="E2459" t="s">
        <v>545</v>
      </c>
      <c r="F2459">
        <v>6</v>
      </c>
      <c r="G2459">
        <v>15000</v>
      </c>
      <c r="H2459" t="s">
        <v>544</v>
      </c>
      <c r="I2459" t="s">
        <v>544</v>
      </c>
      <c r="J2459" t="s">
        <v>543</v>
      </c>
      <c r="K2459" t="s">
        <v>265</v>
      </c>
      <c r="L2459" s="7">
        <v>59000000</v>
      </c>
      <c r="M2459" s="7">
        <v>32140970</v>
      </c>
      <c r="N2459" t="s">
        <v>542</v>
      </c>
      <c r="O2459">
        <v>120</v>
      </c>
      <c r="P2459" s="8">
        <f>_xlfn.XLOOKUP(D2459,Consumer_Price_Index!A:A,Consumer_Price_Index!B:B)</f>
        <v>255.7</v>
      </c>
      <c r="Q2459" s="13">
        <f>IF(ISNUMBER(M2459), M2459*(Consumer_Price_Index!$B$45/(_xlfn.XLOOKUP('Working Data'!D7568,Consumer_Price_Index!A:A,Consumer_Price_Index!B:B))), "Missing")</f>
        <v>91016297.016728625</v>
      </c>
      <c r="R2459" t="str">
        <f t="shared" si="38"/>
        <v>Yes</v>
      </c>
    </row>
    <row r="2460" spans="1:18" x14ac:dyDescent="0.25">
      <c r="A2460" t="s">
        <v>6705</v>
      </c>
      <c r="B2460" t="s">
        <v>101</v>
      </c>
      <c r="C2460" t="s">
        <v>11</v>
      </c>
      <c r="D2460" s="11">
        <v>2010</v>
      </c>
      <c r="E2460" t="s">
        <v>6704</v>
      </c>
      <c r="F2460">
        <v>6</v>
      </c>
      <c r="G2460">
        <v>83000</v>
      </c>
      <c r="H2460" t="s">
        <v>5464</v>
      </c>
      <c r="I2460" t="s">
        <v>3831</v>
      </c>
      <c r="J2460" t="s">
        <v>5659</v>
      </c>
      <c r="K2460" t="s">
        <v>7</v>
      </c>
      <c r="L2460" s="7">
        <v>20000000</v>
      </c>
      <c r="M2460" s="7">
        <v>89137047</v>
      </c>
      <c r="N2460" t="s">
        <v>6122</v>
      </c>
      <c r="O2460">
        <v>107</v>
      </c>
      <c r="P2460" s="8">
        <f>_xlfn.XLOOKUP(D2460,Consumer_Price_Index!A:A,Consumer_Price_Index!B:B)</f>
        <v>218.1</v>
      </c>
      <c r="Q2460" s="13">
        <f>IF(ISNUMBER(M2460), M2460*(Consumer_Price_Index!$B$45/(_xlfn.XLOOKUP('Working Data'!D5767,Consumer_Price_Index!A:A,Consumer_Price_Index!B:B))), "Missing")</f>
        <v>126149829.17278217</v>
      </c>
      <c r="R2460" t="str">
        <f t="shared" si="38"/>
        <v>Yes</v>
      </c>
    </row>
    <row r="2461" spans="1:18" x14ac:dyDescent="0.25">
      <c r="A2461" t="s">
        <v>3926</v>
      </c>
      <c r="B2461" t="s">
        <v>68</v>
      </c>
      <c r="C2461" t="s">
        <v>34</v>
      </c>
      <c r="D2461" s="11">
        <v>2015</v>
      </c>
      <c r="E2461" t="s">
        <v>3522</v>
      </c>
      <c r="F2461">
        <v>6</v>
      </c>
      <c r="G2461">
        <v>98000</v>
      </c>
      <c r="H2461" t="s">
        <v>3925</v>
      </c>
      <c r="I2461" t="s">
        <v>3328</v>
      </c>
      <c r="J2461" t="s">
        <v>2534</v>
      </c>
      <c r="K2461" t="s">
        <v>7</v>
      </c>
      <c r="L2461" s="7">
        <v>90000000</v>
      </c>
      <c r="M2461" s="7">
        <v>146936910</v>
      </c>
      <c r="N2461" t="s">
        <v>856</v>
      </c>
      <c r="O2461">
        <v>106</v>
      </c>
      <c r="P2461" s="8">
        <f>_xlfn.XLOOKUP(D2461,Consumer_Price_Index!A:A,Consumer_Price_Index!B:B)</f>
        <v>237</v>
      </c>
      <c r="Q2461" s="13">
        <f>IF(ISNUMBER(M2461), M2461*(Consumer_Price_Index!$B$45/(_xlfn.XLOOKUP('Working Data'!D6706,Consumer_Price_Index!A:A,Consumer_Price_Index!B:B))), "Missing")</f>
        <v>215975284.50072357</v>
      </c>
      <c r="R2461" t="str">
        <f t="shared" si="38"/>
        <v>Yes</v>
      </c>
    </row>
    <row r="2462" spans="1:18" x14ac:dyDescent="0.25">
      <c r="A2462" t="s">
        <v>9458</v>
      </c>
      <c r="B2462" t="s">
        <v>101</v>
      </c>
      <c r="C2462" t="s">
        <v>34</v>
      </c>
      <c r="D2462" s="11">
        <v>2005</v>
      </c>
      <c r="E2462" t="s">
        <v>9150</v>
      </c>
      <c r="F2462">
        <v>6</v>
      </c>
      <c r="G2462">
        <v>95000</v>
      </c>
      <c r="H2462" t="s">
        <v>2487</v>
      </c>
      <c r="I2462" t="s">
        <v>5205</v>
      </c>
      <c r="J2462" t="s">
        <v>3567</v>
      </c>
      <c r="K2462" t="s">
        <v>7</v>
      </c>
      <c r="L2462" s="7">
        <v>75000000</v>
      </c>
      <c r="M2462" s="7">
        <v>142400065</v>
      </c>
      <c r="N2462" t="s">
        <v>114</v>
      </c>
      <c r="O2462">
        <v>129</v>
      </c>
      <c r="P2462" s="8">
        <f>_xlfn.XLOOKUP(D2462,Consumer_Price_Index!A:A,Consumer_Price_Index!B:B)</f>
        <v>195.3</v>
      </c>
      <c r="Q2462" s="13">
        <f>IF(ISNUMBER(M2462), M2462*(Consumer_Price_Index!$B$45/(_xlfn.XLOOKUP('Working Data'!D4722,Consumer_Price_Index!A:A,Consumer_Price_Index!B:B))), "Missing")</f>
        <v>183077214.36919832</v>
      </c>
      <c r="R2462" t="str">
        <f t="shared" si="38"/>
        <v>Yes</v>
      </c>
    </row>
    <row r="2463" spans="1:18" x14ac:dyDescent="0.25">
      <c r="A2463" t="s">
        <v>2281</v>
      </c>
      <c r="B2463" t="s">
        <v>101</v>
      </c>
      <c r="C2463" t="s">
        <v>73</v>
      </c>
      <c r="D2463" s="11">
        <v>2017</v>
      </c>
      <c r="E2463" t="s">
        <v>2280</v>
      </c>
      <c r="F2463">
        <v>6</v>
      </c>
      <c r="G2463">
        <v>24000</v>
      </c>
      <c r="H2463" t="s">
        <v>2279</v>
      </c>
      <c r="I2463" t="s">
        <v>2278</v>
      </c>
      <c r="J2463" t="s">
        <v>2277</v>
      </c>
      <c r="K2463" t="s">
        <v>7</v>
      </c>
      <c r="L2463" s="7">
        <v>70000000</v>
      </c>
      <c r="M2463" s="7">
        <v>123081555</v>
      </c>
      <c r="N2463" t="s">
        <v>2276</v>
      </c>
      <c r="O2463">
        <v>101</v>
      </c>
      <c r="P2463" s="8">
        <f>_xlfn.XLOOKUP(D2463,Consumer_Price_Index!A:A,Consumer_Price_Index!B:B)</f>
        <v>245.1</v>
      </c>
      <c r="Q2463" s="13">
        <f>IF(ISNUMBER(M2463), M2463*(Consumer_Price_Index!$B$45/(_xlfn.XLOOKUP('Working Data'!D7176,Consumer_Price_Index!A:A,Consumer_Price_Index!B:B))), "Missing")</f>
        <v>198533349.96559024</v>
      </c>
      <c r="R2463" t="str">
        <f t="shared" si="38"/>
        <v>Yes</v>
      </c>
    </row>
    <row r="2464" spans="1:18" x14ac:dyDescent="0.25">
      <c r="A2464" t="s">
        <v>7851</v>
      </c>
      <c r="B2464" t="s">
        <v>41</v>
      </c>
      <c r="C2464" t="s">
        <v>5</v>
      </c>
      <c r="D2464" s="11">
        <v>2008</v>
      </c>
      <c r="E2464" t="s">
        <v>7850</v>
      </c>
      <c r="F2464">
        <v>6</v>
      </c>
      <c r="G2464">
        <v>61000</v>
      </c>
      <c r="H2464" t="s">
        <v>5642</v>
      </c>
      <c r="I2464" t="s">
        <v>516</v>
      </c>
      <c r="J2464" t="s">
        <v>7849</v>
      </c>
      <c r="K2464" t="s">
        <v>7</v>
      </c>
      <c r="L2464" s="7">
        <v>15000000</v>
      </c>
      <c r="M2464" s="7">
        <v>3534313</v>
      </c>
      <c r="N2464" t="s">
        <v>3149</v>
      </c>
      <c r="O2464">
        <v>100</v>
      </c>
      <c r="P2464" s="8">
        <f>_xlfn.XLOOKUP(D2464,Consumer_Price_Index!A:A,Consumer_Price_Index!B:B)</f>
        <v>215.3</v>
      </c>
      <c r="Q2464" s="13">
        <f>IF(ISNUMBER(M2464), M2464*(Consumer_Price_Index!$B$45/(_xlfn.XLOOKUP('Working Data'!D5347,Consumer_Price_Index!A:A,Consumer_Price_Index!B:B))), "Missing")</f>
        <v>6709689.5395638626</v>
      </c>
      <c r="R2464" t="str">
        <f t="shared" si="38"/>
        <v>Yes</v>
      </c>
    </row>
    <row r="2465" spans="1:18" x14ac:dyDescent="0.25">
      <c r="A2465" t="s">
        <v>17950</v>
      </c>
      <c r="B2465" t="s">
        <v>41</v>
      </c>
      <c r="C2465" t="s">
        <v>34</v>
      </c>
      <c r="D2465" s="11">
        <v>1989</v>
      </c>
      <c r="E2465" t="s">
        <v>17862</v>
      </c>
      <c r="F2465">
        <v>6</v>
      </c>
      <c r="G2465">
        <v>5200</v>
      </c>
      <c r="H2465" t="s">
        <v>16243</v>
      </c>
      <c r="I2465" t="s">
        <v>17949</v>
      </c>
      <c r="J2465" t="s">
        <v>1804</v>
      </c>
      <c r="K2465" t="s">
        <v>7</v>
      </c>
      <c r="M2465" s="7">
        <v>4557214</v>
      </c>
      <c r="N2465" t="s">
        <v>15586</v>
      </c>
      <c r="O2465">
        <v>98</v>
      </c>
      <c r="P2465" s="8">
        <f>_xlfn.XLOOKUP(D2465,Consumer_Price_Index!A:A,Consumer_Price_Index!B:B)</f>
        <v>124</v>
      </c>
      <c r="Q2465" s="13">
        <f>IF(ISNUMBER(M2465), M2465*(Consumer_Price_Index!$B$45/(_xlfn.XLOOKUP('Working Data'!D1550,Consumer_Price_Index!A:A,Consumer_Price_Index!B:B))), "Missing")</f>
        <v>8063781.1022067368</v>
      </c>
      <c r="R2465" t="str">
        <f t="shared" si="38"/>
        <v>No</v>
      </c>
    </row>
    <row r="2466" spans="1:18" x14ac:dyDescent="0.25">
      <c r="A2466" t="s">
        <v>19460</v>
      </c>
      <c r="B2466" t="s">
        <v>41</v>
      </c>
      <c r="C2466" t="s">
        <v>87</v>
      </c>
      <c r="D2466" s="11">
        <v>1986</v>
      </c>
      <c r="E2466" t="s">
        <v>19379</v>
      </c>
      <c r="F2466">
        <v>6</v>
      </c>
      <c r="G2466">
        <v>6200</v>
      </c>
      <c r="H2466" t="s">
        <v>8449</v>
      </c>
      <c r="I2466" t="s">
        <v>16575</v>
      </c>
      <c r="J2466" t="s">
        <v>8211</v>
      </c>
      <c r="K2466" t="s">
        <v>7</v>
      </c>
      <c r="L2466" s="7">
        <v>15000000</v>
      </c>
      <c r="M2466" s="7">
        <v>25147055</v>
      </c>
      <c r="N2466" t="s">
        <v>19459</v>
      </c>
      <c r="O2466">
        <v>103</v>
      </c>
      <c r="P2466" s="8">
        <f>_xlfn.XLOOKUP(D2466,Consumer_Price_Index!A:A,Consumer_Price_Index!B:B)</f>
        <v>109.6</v>
      </c>
      <c r="Q2466" s="13">
        <f>IF(ISNUMBER(M2466), M2466*(Consumer_Price_Index!$B$45/(_xlfn.XLOOKUP('Working Data'!D979,Consumer_Price_Index!A:A,Consumer_Price_Index!B:B))), "Missing")</f>
        <v>41642976.404891305</v>
      </c>
      <c r="R2466" t="str">
        <f t="shared" si="38"/>
        <v>Yes</v>
      </c>
    </row>
    <row r="2467" spans="1:18" x14ac:dyDescent="0.25">
      <c r="A2467" t="s">
        <v>13658</v>
      </c>
      <c r="B2467" t="s">
        <v>41</v>
      </c>
      <c r="C2467" t="s">
        <v>438</v>
      </c>
      <c r="D2467" s="11">
        <v>1997</v>
      </c>
      <c r="E2467" t="s">
        <v>13234</v>
      </c>
      <c r="F2467">
        <v>6</v>
      </c>
      <c r="G2467">
        <v>9900</v>
      </c>
      <c r="H2467" t="s">
        <v>13657</v>
      </c>
      <c r="I2467" t="s">
        <v>763</v>
      </c>
      <c r="J2467" t="s">
        <v>13656</v>
      </c>
      <c r="K2467" t="s">
        <v>7</v>
      </c>
      <c r="L2467" s="7">
        <v>1000000</v>
      </c>
      <c r="M2467" s="7">
        <v>125397</v>
      </c>
      <c r="N2467" t="s">
        <v>13655</v>
      </c>
      <c r="O2467">
        <v>94</v>
      </c>
      <c r="P2467" s="8">
        <f>_xlfn.XLOOKUP(D2467,Consumer_Price_Index!A:A,Consumer_Price_Index!B:B)</f>
        <v>160.5</v>
      </c>
      <c r="Q2467" s="13">
        <f>IF(ISNUMBER(M2467), M2467*(Consumer_Price_Index!$B$45/(_xlfn.XLOOKUP('Working Data'!D3186,Consumer_Price_Index!A:A,Consumer_Price_Index!B:B))), "Missing")</f>
        <v>322979.42434488586</v>
      </c>
      <c r="R2467" t="str">
        <f t="shared" si="38"/>
        <v>Yes</v>
      </c>
    </row>
    <row r="2468" spans="1:18" x14ac:dyDescent="0.25">
      <c r="A2468" t="s">
        <v>21617</v>
      </c>
      <c r="B2468" t="s">
        <v>101</v>
      </c>
      <c r="C2468" t="s">
        <v>11</v>
      </c>
      <c r="D2468" s="11">
        <v>1981</v>
      </c>
      <c r="E2468" t="s">
        <v>21616</v>
      </c>
      <c r="F2468">
        <v>6</v>
      </c>
      <c r="G2468">
        <v>891</v>
      </c>
      <c r="H2468" t="s">
        <v>10499</v>
      </c>
      <c r="I2468" t="s">
        <v>21615</v>
      </c>
      <c r="J2468" t="s">
        <v>19315</v>
      </c>
      <c r="K2468" t="s">
        <v>7</v>
      </c>
      <c r="M2468" s="7">
        <v>14923752</v>
      </c>
      <c r="N2468" t="s">
        <v>21614</v>
      </c>
      <c r="O2468">
        <v>112</v>
      </c>
      <c r="P2468" s="8">
        <f>_xlfn.XLOOKUP(D2468,Consumer_Price_Index!A:A,Consumer_Price_Index!B:B)</f>
        <v>90.9</v>
      </c>
      <c r="Q2468" s="13">
        <f>IF(ISNUMBER(M2468), M2468*(Consumer_Price_Index!$B$45/(_xlfn.XLOOKUP('Working Data'!D172,Consumer_Price_Index!A:A,Consumer_Price_Index!B:B))), "Missing")</f>
        <v>43765805.913378239</v>
      </c>
      <c r="R2468" t="str">
        <f t="shared" si="38"/>
        <v>No</v>
      </c>
    </row>
    <row r="2469" spans="1:18" x14ac:dyDescent="0.25">
      <c r="A2469" t="s">
        <v>15529</v>
      </c>
      <c r="B2469" t="s">
        <v>41</v>
      </c>
      <c r="C2469" t="s">
        <v>24</v>
      </c>
      <c r="D2469" s="11">
        <v>1993</v>
      </c>
      <c r="E2469" t="s">
        <v>15528</v>
      </c>
      <c r="F2469">
        <v>6</v>
      </c>
      <c r="G2469">
        <v>2400</v>
      </c>
      <c r="H2469" t="s">
        <v>14159</v>
      </c>
      <c r="I2469" t="s">
        <v>14159</v>
      </c>
      <c r="J2469" t="s">
        <v>7599</v>
      </c>
      <c r="K2469" t="s">
        <v>7</v>
      </c>
      <c r="L2469" s="7">
        <v>8000000</v>
      </c>
      <c r="M2469" s="7">
        <v>1884814</v>
      </c>
      <c r="N2469" t="s">
        <v>3464</v>
      </c>
      <c r="O2469">
        <v>99</v>
      </c>
      <c r="P2469" s="8">
        <f>_xlfn.XLOOKUP(D2469,Consumer_Price_Index!A:A,Consumer_Price_Index!B:B)</f>
        <v>144.5</v>
      </c>
      <c r="Q2469" s="13">
        <f>IF(ISNUMBER(M2469), M2469*(Consumer_Price_Index!$B$45/(_xlfn.XLOOKUP('Working Data'!D2444,Consumer_Price_Index!A:A,Consumer_Price_Index!B:B))), "Missing")</f>
        <v>5766092.6285140561</v>
      </c>
      <c r="R2469" t="str">
        <f t="shared" si="38"/>
        <v>Yes</v>
      </c>
    </row>
    <row r="2470" spans="1:18" x14ac:dyDescent="0.25">
      <c r="A2470" t="s">
        <v>13224</v>
      </c>
      <c r="B2470" t="s">
        <v>41</v>
      </c>
      <c r="C2470" t="s">
        <v>24</v>
      </c>
      <c r="D2470" s="11">
        <v>1998</v>
      </c>
      <c r="E2470" t="s">
        <v>12901</v>
      </c>
      <c r="F2470">
        <v>6</v>
      </c>
      <c r="G2470">
        <v>19000</v>
      </c>
      <c r="H2470" t="s">
        <v>3793</v>
      </c>
      <c r="I2470" t="s">
        <v>13223</v>
      </c>
      <c r="J2470" t="s">
        <v>3433</v>
      </c>
      <c r="K2470" t="s">
        <v>7</v>
      </c>
      <c r="L2470" s="7">
        <v>15000000</v>
      </c>
      <c r="M2470" s="7">
        <v>46905889</v>
      </c>
      <c r="N2470" t="s">
        <v>890</v>
      </c>
      <c r="O2470">
        <v>111</v>
      </c>
      <c r="P2470" s="8">
        <f>_xlfn.XLOOKUP(D2470,Consumer_Price_Index!A:A,Consumer_Price_Index!B:B)</f>
        <v>163</v>
      </c>
      <c r="Q2470" s="13">
        <f>IF(ISNUMBER(M2470), M2470*(Consumer_Price_Index!$B$45/(_xlfn.XLOOKUP('Working Data'!D3353,Consumer_Price_Index!A:A,Consumer_Price_Index!B:B))), "Missing")</f>
        <v>132827364.11059479</v>
      </c>
      <c r="R2470" t="str">
        <f t="shared" si="38"/>
        <v>Yes</v>
      </c>
    </row>
    <row r="2471" spans="1:18" x14ac:dyDescent="0.25">
      <c r="A2471" t="s">
        <v>4568</v>
      </c>
      <c r="B2471" t="s">
        <v>68</v>
      </c>
      <c r="C2471" t="s">
        <v>24</v>
      </c>
      <c r="D2471" s="11">
        <v>2014</v>
      </c>
      <c r="E2471" t="s">
        <v>4177</v>
      </c>
      <c r="F2471">
        <v>6</v>
      </c>
      <c r="G2471">
        <v>133000</v>
      </c>
      <c r="H2471" t="s">
        <v>4567</v>
      </c>
      <c r="I2471" t="s">
        <v>4566</v>
      </c>
      <c r="J2471" t="s">
        <v>4565</v>
      </c>
      <c r="K2471" t="s">
        <v>7</v>
      </c>
      <c r="L2471" s="7">
        <v>40000000</v>
      </c>
      <c r="M2471" s="7">
        <v>196710396</v>
      </c>
      <c r="N2471" t="s">
        <v>890</v>
      </c>
      <c r="O2471">
        <v>109</v>
      </c>
      <c r="P2471" s="8">
        <f>_xlfn.XLOOKUP(D2471,Consumer_Price_Index!A:A,Consumer_Price_Index!B:B)</f>
        <v>236.7</v>
      </c>
      <c r="Q2471" s="13">
        <f>IF(ISNUMBER(M2471), M2471*(Consumer_Price_Index!$B$45/(_xlfn.XLOOKUP('Working Data'!D6501,Consumer_Price_Index!A:A,Consumer_Price_Index!B:B))), "Missing")</f>
        <v>279429639.44615382</v>
      </c>
      <c r="R2471" t="str">
        <f t="shared" si="38"/>
        <v>Yes</v>
      </c>
    </row>
    <row r="2472" spans="1:18" x14ac:dyDescent="0.25">
      <c r="A2472" t="s">
        <v>13837</v>
      </c>
      <c r="B2472" t="s">
        <v>41</v>
      </c>
      <c r="C2472" t="s">
        <v>34</v>
      </c>
      <c r="D2472" s="11">
        <v>1997</v>
      </c>
      <c r="E2472" t="s">
        <v>13506</v>
      </c>
      <c r="F2472">
        <v>6</v>
      </c>
      <c r="G2472">
        <v>55000</v>
      </c>
      <c r="H2472" t="s">
        <v>1380</v>
      </c>
      <c r="I2472" t="s">
        <v>13836</v>
      </c>
      <c r="J2472" t="s">
        <v>2431</v>
      </c>
      <c r="K2472" t="s">
        <v>7</v>
      </c>
      <c r="L2472" s="7">
        <v>50000000</v>
      </c>
      <c r="M2472" s="7">
        <v>110463140</v>
      </c>
      <c r="N2472" t="s">
        <v>632</v>
      </c>
      <c r="O2472">
        <v>124</v>
      </c>
      <c r="P2472" s="8">
        <f>_xlfn.XLOOKUP(D2472,Consumer_Price_Index!A:A,Consumer_Price_Index!B:B)</f>
        <v>160.5</v>
      </c>
      <c r="Q2472" s="13">
        <f>IF(ISNUMBER(M2472), M2472*(Consumer_Price_Index!$B$45/(_xlfn.XLOOKUP('Working Data'!D3118,Consumer_Price_Index!A:A,Consumer_Price_Index!B:B))), "Missing")</f>
        <v>162364296.95127833</v>
      </c>
      <c r="R2472" t="str">
        <f t="shared" si="38"/>
        <v>Yes</v>
      </c>
    </row>
    <row r="2473" spans="1:18" x14ac:dyDescent="0.25">
      <c r="A2473" t="s">
        <v>16790</v>
      </c>
      <c r="B2473" t="s">
        <v>41</v>
      </c>
      <c r="C2473" t="s">
        <v>34</v>
      </c>
      <c r="D2473" s="11">
        <v>1991</v>
      </c>
      <c r="E2473" t="s">
        <v>16701</v>
      </c>
      <c r="F2473">
        <v>6</v>
      </c>
      <c r="G2473">
        <v>3800</v>
      </c>
      <c r="H2473" t="s">
        <v>16724</v>
      </c>
      <c r="I2473" t="s">
        <v>16789</v>
      </c>
      <c r="J2473" t="s">
        <v>16788</v>
      </c>
      <c r="K2473" t="s">
        <v>7</v>
      </c>
      <c r="L2473" s="7">
        <v>10000000</v>
      </c>
      <c r="M2473" s="7">
        <v>14061361</v>
      </c>
      <c r="N2473" t="s">
        <v>108</v>
      </c>
      <c r="O2473">
        <v>83</v>
      </c>
      <c r="P2473" s="8">
        <f>_xlfn.XLOOKUP(D2473,Consumer_Price_Index!A:A,Consumer_Price_Index!B:B)</f>
        <v>136.19999999999999</v>
      </c>
      <c r="Q2473" s="13">
        <f>IF(ISNUMBER(M2473), M2473*(Consumer_Price_Index!$B$45/(_xlfn.XLOOKUP('Working Data'!D1976,Consumer_Price_Index!A:A,Consumer_Price_Index!B:B))), "Missing")</f>
        <v>28910234.120782726</v>
      </c>
      <c r="R2473" t="str">
        <f t="shared" si="38"/>
        <v>Yes</v>
      </c>
    </row>
    <row r="2474" spans="1:18" x14ac:dyDescent="0.25">
      <c r="A2474" t="s">
        <v>16852</v>
      </c>
      <c r="B2474" t="s">
        <v>41</v>
      </c>
      <c r="C2474" t="s">
        <v>5</v>
      </c>
      <c r="D2474" s="11">
        <v>1991</v>
      </c>
      <c r="E2474" t="s">
        <v>16851</v>
      </c>
      <c r="F2474">
        <v>6</v>
      </c>
      <c r="G2474">
        <v>4400</v>
      </c>
      <c r="H2474" t="s">
        <v>16358</v>
      </c>
      <c r="I2474" t="s">
        <v>16850</v>
      </c>
      <c r="J2474" t="s">
        <v>16849</v>
      </c>
      <c r="K2474" t="s">
        <v>7</v>
      </c>
      <c r="L2474" s="7">
        <v>2000000</v>
      </c>
      <c r="N2474" t="s">
        <v>16848</v>
      </c>
      <c r="O2474">
        <v>97</v>
      </c>
      <c r="P2474" s="8">
        <f>_xlfn.XLOOKUP(D2474,Consumer_Price_Index!A:A,Consumer_Price_Index!B:B)</f>
        <v>136.19999999999999</v>
      </c>
      <c r="Q2474" s="13" t="str">
        <f>IF(ISNUMBER(M2474), M2474*(Consumer_Price_Index!$B$45/(_xlfn.XLOOKUP('Working Data'!D1953,Consumer_Price_Index!A:A,Consumer_Price_Index!B:B))), "Missing")</f>
        <v>Missing</v>
      </c>
      <c r="R2474" t="str">
        <f t="shared" si="38"/>
        <v>No</v>
      </c>
    </row>
    <row r="2475" spans="1:18" x14ac:dyDescent="0.25">
      <c r="A2475" t="s">
        <v>18495</v>
      </c>
      <c r="B2475" t="s">
        <v>41</v>
      </c>
      <c r="C2475" t="s">
        <v>34</v>
      </c>
      <c r="D2475" s="11">
        <v>1988</v>
      </c>
      <c r="E2475" t="s">
        <v>18493</v>
      </c>
      <c r="F2475">
        <v>6</v>
      </c>
      <c r="G2475">
        <v>17000</v>
      </c>
      <c r="H2475" t="s">
        <v>7066</v>
      </c>
      <c r="I2475" t="s">
        <v>14324</v>
      </c>
      <c r="J2475" t="s">
        <v>10617</v>
      </c>
      <c r="K2475" t="s">
        <v>7</v>
      </c>
      <c r="M2475" s="7">
        <v>20324096</v>
      </c>
      <c r="N2475" t="s">
        <v>108</v>
      </c>
      <c r="O2475">
        <v>97</v>
      </c>
      <c r="P2475" s="8">
        <f>_xlfn.XLOOKUP(D2475,Consumer_Price_Index!A:A,Consumer_Price_Index!B:B)</f>
        <v>118.3</v>
      </c>
      <c r="Q2475" s="13">
        <f>IF(ISNUMBER(M2475), M2475*(Consumer_Price_Index!$B$45/(_xlfn.XLOOKUP('Working Data'!D1336,Consumer_Price_Index!A:A,Consumer_Price_Index!B:B))), "Missing")</f>
        <v>38584124.929595016</v>
      </c>
      <c r="R2475" t="str">
        <f t="shared" si="38"/>
        <v>No</v>
      </c>
    </row>
    <row r="2476" spans="1:18" x14ac:dyDescent="0.25">
      <c r="A2476" t="s">
        <v>3317</v>
      </c>
      <c r="B2476" t="s">
        <v>41</v>
      </c>
      <c r="C2476" t="s">
        <v>34</v>
      </c>
      <c r="D2476" s="11">
        <v>2016</v>
      </c>
      <c r="E2476" t="s">
        <v>3076</v>
      </c>
      <c r="F2476">
        <v>6</v>
      </c>
      <c r="G2476">
        <v>93000</v>
      </c>
      <c r="H2476" t="s">
        <v>1827</v>
      </c>
      <c r="I2476" t="s">
        <v>1827</v>
      </c>
      <c r="J2476" t="s">
        <v>3316</v>
      </c>
      <c r="K2476" t="s">
        <v>7</v>
      </c>
      <c r="L2476" s="7">
        <v>10000000</v>
      </c>
      <c r="M2476" s="7">
        <v>118587880</v>
      </c>
      <c r="N2476" t="s">
        <v>103</v>
      </c>
      <c r="O2476">
        <v>108</v>
      </c>
      <c r="P2476" s="8">
        <f>_xlfn.XLOOKUP(D2476,Consumer_Price_Index!A:A,Consumer_Price_Index!B:B)</f>
        <v>240</v>
      </c>
      <c r="Q2476" s="13">
        <f>IF(ISNUMBER(M2476), M2476*(Consumer_Price_Index!$B$45/(_xlfn.XLOOKUP('Working Data'!D6889,Consumer_Price_Index!A:A,Consumer_Price_Index!B:B))), "Missing")</f>
        <v>147424426.91146469</v>
      </c>
      <c r="R2476" t="str">
        <f t="shared" si="38"/>
        <v>Yes</v>
      </c>
    </row>
    <row r="2477" spans="1:18" x14ac:dyDescent="0.25">
      <c r="A2477" t="s">
        <v>13510</v>
      </c>
      <c r="B2477" t="s">
        <v>41</v>
      </c>
      <c r="C2477" t="s">
        <v>24</v>
      </c>
      <c r="D2477" s="11">
        <v>1997</v>
      </c>
      <c r="E2477" t="s">
        <v>12911</v>
      </c>
      <c r="F2477">
        <v>6</v>
      </c>
      <c r="G2477">
        <v>3900</v>
      </c>
      <c r="H2477" t="s">
        <v>13509</v>
      </c>
      <c r="I2477" t="s">
        <v>13509</v>
      </c>
      <c r="J2477" t="s">
        <v>13508</v>
      </c>
      <c r="K2477" t="s">
        <v>7</v>
      </c>
      <c r="M2477" s="7">
        <v>83488</v>
      </c>
      <c r="N2477" t="s">
        <v>3149</v>
      </c>
      <c r="O2477">
        <v>105</v>
      </c>
      <c r="P2477" s="8">
        <f>_xlfn.XLOOKUP(D2477,Consumer_Price_Index!A:A,Consumer_Price_Index!B:B)</f>
        <v>160.5</v>
      </c>
      <c r="Q2477" s="13">
        <f>IF(ISNUMBER(M2477), M2477*(Consumer_Price_Index!$B$45/(_xlfn.XLOOKUP('Working Data'!D3229,Consumer_Price_Index!A:A,Consumer_Price_Index!B:B))), "Missing")</f>
        <v>255409.57429718875</v>
      </c>
      <c r="R2477" t="str">
        <f t="shared" si="38"/>
        <v>No</v>
      </c>
    </row>
    <row r="2478" spans="1:18" x14ac:dyDescent="0.25">
      <c r="A2478" t="s">
        <v>6055</v>
      </c>
      <c r="B2478" t="s">
        <v>68</v>
      </c>
      <c r="C2478" t="s">
        <v>11</v>
      </c>
      <c r="D2478" s="11">
        <v>2011</v>
      </c>
      <c r="E2478" t="s">
        <v>6054</v>
      </c>
      <c r="F2478">
        <v>6</v>
      </c>
      <c r="G2478">
        <v>93000</v>
      </c>
      <c r="H2478" t="s">
        <v>5129</v>
      </c>
      <c r="I2478" t="s">
        <v>6053</v>
      </c>
      <c r="J2478" t="s">
        <v>6052</v>
      </c>
      <c r="K2478" t="s">
        <v>7</v>
      </c>
      <c r="L2478" s="7">
        <v>37000000</v>
      </c>
      <c r="M2478" s="7">
        <v>96560591</v>
      </c>
      <c r="N2478" t="s">
        <v>666</v>
      </c>
      <c r="O2478">
        <v>114</v>
      </c>
      <c r="P2478" s="8">
        <f>_xlfn.XLOOKUP(D2478,Consumer_Price_Index!A:A,Consumer_Price_Index!B:B)</f>
        <v>224.9</v>
      </c>
      <c r="Q2478" s="13">
        <f>IF(ISNUMBER(M2478), M2478*(Consumer_Price_Index!$B$45/(_xlfn.XLOOKUP('Working Data'!D5997,Consumer_Price_Index!A:A,Consumer_Price_Index!B:B))), "Missing")</f>
        <v>126274729.9472103</v>
      </c>
      <c r="R2478" t="str">
        <f t="shared" si="38"/>
        <v>Yes</v>
      </c>
    </row>
    <row r="2479" spans="1:18" x14ac:dyDescent="0.25">
      <c r="A2479" t="s">
        <v>21330</v>
      </c>
      <c r="B2479" t="s">
        <v>41</v>
      </c>
      <c r="C2479" t="s">
        <v>11</v>
      </c>
      <c r="D2479" s="11">
        <v>1982</v>
      </c>
      <c r="E2479" t="s">
        <v>21201</v>
      </c>
      <c r="F2479">
        <v>6</v>
      </c>
      <c r="G2479">
        <v>1800</v>
      </c>
      <c r="H2479" t="s">
        <v>12254</v>
      </c>
      <c r="I2479" t="s">
        <v>21329</v>
      </c>
      <c r="J2479" t="s">
        <v>21328</v>
      </c>
      <c r="K2479" t="s">
        <v>265</v>
      </c>
      <c r="M2479" s="7">
        <v>1054328</v>
      </c>
      <c r="N2479" t="s">
        <v>108</v>
      </c>
      <c r="O2479">
        <v>91</v>
      </c>
      <c r="P2479" s="8">
        <f>_xlfn.XLOOKUP(D2479,Consumer_Price_Index!A:A,Consumer_Price_Index!B:B)</f>
        <v>96.5</v>
      </c>
      <c r="Q2479" s="13">
        <f>IF(ISNUMBER(M2479), M2479*(Consumer_Price_Index!$B$45/(_xlfn.XLOOKUP('Working Data'!D281,Consumer_Price_Index!A:A,Consumer_Price_Index!B:B))), "Missing")</f>
        <v>2358691.201174743</v>
      </c>
      <c r="R2479" t="str">
        <f t="shared" si="38"/>
        <v>No</v>
      </c>
    </row>
    <row r="2480" spans="1:18" x14ac:dyDescent="0.25">
      <c r="A2480" t="s">
        <v>3790</v>
      </c>
      <c r="B2480" t="s">
        <v>101</v>
      </c>
      <c r="C2480" t="s">
        <v>73</v>
      </c>
      <c r="D2480" s="11">
        <v>2015</v>
      </c>
      <c r="E2480" t="s">
        <v>3789</v>
      </c>
      <c r="F2480">
        <v>6</v>
      </c>
      <c r="G2480">
        <v>51000</v>
      </c>
      <c r="H2480" t="s">
        <v>3788</v>
      </c>
      <c r="I2480" t="s">
        <v>3176</v>
      </c>
      <c r="J2480" t="s">
        <v>3787</v>
      </c>
      <c r="K2480" t="s">
        <v>7</v>
      </c>
      <c r="L2480" s="7">
        <v>74000000</v>
      </c>
      <c r="M2480" s="7">
        <v>325186032</v>
      </c>
      <c r="N2480" t="s">
        <v>577</v>
      </c>
      <c r="O2480">
        <v>92</v>
      </c>
      <c r="P2480" s="8">
        <f>_xlfn.XLOOKUP(D2480,Consumer_Price_Index!A:A,Consumer_Price_Index!B:B)</f>
        <v>237</v>
      </c>
      <c r="Q2480" s="13">
        <f>IF(ISNUMBER(M2480), M2480*(Consumer_Price_Index!$B$45/(_xlfn.XLOOKUP('Working Data'!D6753,Consumer_Price_Index!A:A,Consumer_Price_Index!B:B))), "Missing")</f>
        <v>668584237.18218625</v>
      </c>
      <c r="R2480" t="str">
        <f t="shared" si="38"/>
        <v>Yes</v>
      </c>
    </row>
    <row r="2481" spans="1:18" x14ac:dyDescent="0.25">
      <c r="A2481" t="s">
        <v>12526</v>
      </c>
      <c r="B2481" t="s">
        <v>41</v>
      </c>
      <c r="C2481" t="s">
        <v>24</v>
      </c>
      <c r="D2481" s="11">
        <v>1999</v>
      </c>
      <c r="E2481" t="s">
        <v>12525</v>
      </c>
      <c r="F2481">
        <v>6</v>
      </c>
      <c r="G2481">
        <v>22000</v>
      </c>
      <c r="H2481" t="s">
        <v>4281</v>
      </c>
      <c r="I2481" t="s">
        <v>12524</v>
      </c>
      <c r="J2481" t="s">
        <v>1878</v>
      </c>
      <c r="K2481" t="s">
        <v>7</v>
      </c>
      <c r="L2481" s="7">
        <v>50000000</v>
      </c>
      <c r="M2481" s="7">
        <v>58900031</v>
      </c>
      <c r="N2481" t="s">
        <v>6977</v>
      </c>
      <c r="O2481">
        <v>95</v>
      </c>
      <c r="P2481" s="8">
        <f>_xlfn.XLOOKUP(D2481,Consumer_Price_Index!A:A,Consumer_Price_Index!B:B)</f>
        <v>166.6</v>
      </c>
      <c r="Q2481" s="13">
        <f>IF(ISNUMBER(M2481), M2481*(Consumer_Price_Index!$B$45/(_xlfn.XLOOKUP('Working Data'!D3592,Consumer_Price_Index!A:A,Consumer_Price_Index!B:B))), "Missing")</f>
        <v>166792188.15706319</v>
      </c>
      <c r="R2481" t="str">
        <f t="shared" si="38"/>
        <v>Yes</v>
      </c>
    </row>
    <row r="2482" spans="1:18" x14ac:dyDescent="0.25">
      <c r="A2482" t="s">
        <v>14296</v>
      </c>
      <c r="B2482" t="s">
        <v>41</v>
      </c>
      <c r="C2482" t="s">
        <v>34</v>
      </c>
      <c r="D2482" s="11">
        <v>1996</v>
      </c>
      <c r="E2482" t="s">
        <v>13995</v>
      </c>
      <c r="F2482">
        <v>6</v>
      </c>
      <c r="G2482">
        <v>13000</v>
      </c>
      <c r="H2482" t="s">
        <v>14295</v>
      </c>
      <c r="I2482" t="s">
        <v>14294</v>
      </c>
      <c r="J2482" t="s">
        <v>14293</v>
      </c>
      <c r="K2482" t="s">
        <v>7</v>
      </c>
      <c r="M2482" s="7">
        <v>14818176</v>
      </c>
      <c r="N2482" t="s">
        <v>14292</v>
      </c>
      <c r="O2482">
        <v>114</v>
      </c>
      <c r="P2482" s="8">
        <f>_xlfn.XLOOKUP(D2482,Consumer_Price_Index!A:A,Consumer_Price_Index!B:B)</f>
        <v>156.9</v>
      </c>
      <c r="Q2482" s="13">
        <f>IF(ISNUMBER(M2482), M2482*(Consumer_Price_Index!$B$45/(_xlfn.XLOOKUP('Working Data'!D2947,Consumer_Price_Index!A:A,Consumer_Price_Index!B:B))), "Missing")</f>
        <v>17981275.29749104</v>
      </c>
      <c r="R2482" t="str">
        <f t="shared" si="38"/>
        <v>No</v>
      </c>
    </row>
    <row r="2483" spans="1:18" x14ac:dyDescent="0.25">
      <c r="A2483" t="s">
        <v>11169</v>
      </c>
      <c r="B2483" t="s">
        <v>68</v>
      </c>
      <c r="C2483" t="s">
        <v>34</v>
      </c>
      <c r="D2483" s="11">
        <v>2002</v>
      </c>
      <c r="E2483" t="s">
        <v>10861</v>
      </c>
      <c r="F2483">
        <v>6</v>
      </c>
      <c r="G2483">
        <v>120000</v>
      </c>
      <c r="H2483" t="s">
        <v>11168</v>
      </c>
      <c r="I2483" t="s">
        <v>11167</v>
      </c>
      <c r="J2483" t="s">
        <v>4201</v>
      </c>
      <c r="K2483" t="s">
        <v>7</v>
      </c>
      <c r="L2483" s="7">
        <v>80000000</v>
      </c>
      <c r="M2483" s="7">
        <v>123729176</v>
      </c>
      <c r="N2483" t="s">
        <v>138</v>
      </c>
      <c r="O2483">
        <v>96</v>
      </c>
      <c r="P2483" s="8">
        <f>_xlfn.XLOOKUP(D2483,Consumer_Price_Index!A:A,Consumer_Price_Index!B:B)</f>
        <v>179.9</v>
      </c>
      <c r="Q2483" s="13">
        <f>IF(ISNUMBER(M2483), M2483*(Consumer_Price_Index!$B$45/(_xlfn.XLOOKUP('Working Data'!D4090,Consumer_Price_Index!A:A,Consumer_Price_Index!B:B))), "Missing")</f>
        <v>247377164.87664041</v>
      </c>
      <c r="R2483" t="str">
        <f t="shared" si="38"/>
        <v>Yes</v>
      </c>
    </row>
    <row r="2484" spans="1:18" x14ac:dyDescent="0.25">
      <c r="A2484" t="s">
        <v>6942</v>
      </c>
      <c r="B2484" t="s">
        <v>68</v>
      </c>
      <c r="C2484" t="s">
        <v>34</v>
      </c>
      <c r="D2484" s="11">
        <v>2010</v>
      </c>
      <c r="E2484" t="s">
        <v>6815</v>
      </c>
      <c r="F2484">
        <v>6</v>
      </c>
      <c r="G2484">
        <v>230000</v>
      </c>
      <c r="H2484" t="s">
        <v>1224</v>
      </c>
      <c r="I2484" t="s">
        <v>1224</v>
      </c>
      <c r="J2484" t="s">
        <v>2674</v>
      </c>
      <c r="K2484" t="s">
        <v>7</v>
      </c>
      <c r="L2484" s="7">
        <v>100000000</v>
      </c>
      <c r="M2484" s="7">
        <v>278780441</v>
      </c>
      <c r="N2484" t="s">
        <v>6077</v>
      </c>
      <c r="O2484">
        <v>103</v>
      </c>
      <c r="P2484" s="8">
        <f>_xlfn.XLOOKUP(D2484,Consumer_Price_Index!A:A,Consumer_Price_Index!B:B)</f>
        <v>218.1</v>
      </c>
      <c r="Q2484" s="13">
        <f>IF(ISNUMBER(M2484), M2484*(Consumer_Price_Index!$B$45/(_xlfn.XLOOKUP('Working Data'!D5673,Consumer_Price_Index!A:A,Consumer_Price_Index!B:B))), "Missing")</f>
        <v>685035486.8766129</v>
      </c>
      <c r="R2484" t="str">
        <f t="shared" si="38"/>
        <v>Yes</v>
      </c>
    </row>
    <row r="2485" spans="1:18" x14ac:dyDescent="0.25">
      <c r="A2485" t="s">
        <v>553</v>
      </c>
      <c r="B2485" t="s">
        <v>552</v>
      </c>
      <c r="C2485" t="s">
        <v>34</v>
      </c>
      <c r="D2485" s="11">
        <v>2019</v>
      </c>
      <c r="E2485" t="s">
        <v>551</v>
      </c>
      <c r="F2485">
        <v>6</v>
      </c>
      <c r="G2485">
        <v>28000</v>
      </c>
      <c r="H2485" t="s">
        <v>550</v>
      </c>
      <c r="I2485" t="s">
        <v>549</v>
      </c>
      <c r="J2485" t="s">
        <v>548</v>
      </c>
      <c r="K2485" t="s">
        <v>59</v>
      </c>
      <c r="L2485" s="7">
        <v>48000000</v>
      </c>
      <c r="M2485" s="7">
        <v>699992512</v>
      </c>
      <c r="N2485" t="s">
        <v>547</v>
      </c>
      <c r="O2485">
        <v>125</v>
      </c>
      <c r="P2485" s="8">
        <f>_xlfn.XLOOKUP(D2485,Consumer_Price_Index!A:A,Consumer_Price_Index!B:B)</f>
        <v>255.7</v>
      </c>
      <c r="Q2485" s="13">
        <f>IF(ISNUMBER(M2485), M2485*(Consumer_Price_Index!$B$45/(_xlfn.XLOOKUP('Working Data'!D7567,Consumer_Price_Index!A:A,Consumer_Price_Index!B:B))), "Missing")</f>
        <v>2588443184.5436893</v>
      </c>
      <c r="R2485" t="str">
        <f t="shared" si="38"/>
        <v>Yes</v>
      </c>
    </row>
    <row r="2486" spans="1:18" x14ac:dyDescent="0.25">
      <c r="A2486" t="s">
        <v>20682</v>
      </c>
      <c r="B2486" t="s">
        <v>68</v>
      </c>
      <c r="C2486" t="s">
        <v>24</v>
      </c>
      <c r="D2486" s="11">
        <v>1984</v>
      </c>
      <c r="E2486" t="s">
        <v>20681</v>
      </c>
      <c r="F2486">
        <v>6</v>
      </c>
      <c r="G2486">
        <v>15000</v>
      </c>
      <c r="H2486" t="s">
        <v>17170</v>
      </c>
      <c r="I2486" t="s">
        <v>20680</v>
      </c>
      <c r="J2486" t="s">
        <v>17170</v>
      </c>
      <c r="K2486" t="s">
        <v>7</v>
      </c>
      <c r="L2486" s="7">
        <v>9000000</v>
      </c>
      <c r="M2486" s="7">
        <v>25348610</v>
      </c>
      <c r="N2486" t="s">
        <v>514</v>
      </c>
      <c r="O2486">
        <v>87</v>
      </c>
      <c r="P2486" s="8">
        <f>_xlfn.XLOOKUP(D2486,Consumer_Price_Index!A:A,Consumer_Price_Index!B:B)</f>
        <v>103.9</v>
      </c>
      <c r="Q2486" s="13">
        <f>IF(ISNUMBER(M2486), M2486*(Consumer_Price_Index!$B$45/(_xlfn.XLOOKUP('Working Data'!D515,Consumer_Price_Index!A:A,Consumer_Price_Index!B:B))), "Missing")</f>
        <v>56708674.50073421</v>
      </c>
      <c r="R2486" t="str">
        <f t="shared" si="38"/>
        <v>Yes</v>
      </c>
    </row>
    <row r="2487" spans="1:18" x14ac:dyDescent="0.25">
      <c r="A2487" t="s">
        <v>19735</v>
      </c>
      <c r="B2487" t="s">
        <v>68</v>
      </c>
      <c r="C2487" t="s">
        <v>34</v>
      </c>
      <c r="D2487" s="11">
        <v>1986</v>
      </c>
      <c r="E2487" t="s">
        <v>19487</v>
      </c>
      <c r="F2487">
        <v>6</v>
      </c>
      <c r="G2487">
        <v>15000</v>
      </c>
      <c r="H2487" t="s">
        <v>19734</v>
      </c>
      <c r="I2487" t="s">
        <v>19734</v>
      </c>
      <c r="J2487" t="s">
        <v>13772</v>
      </c>
      <c r="K2487" t="s">
        <v>7</v>
      </c>
      <c r="L2487" s="7">
        <v>2700000</v>
      </c>
      <c r="M2487" s="7">
        <v>3500000</v>
      </c>
      <c r="N2487" t="s">
        <v>18740</v>
      </c>
      <c r="O2487">
        <v>93</v>
      </c>
      <c r="P2487" s="8">
        <f>_xlfn.XLOOKUP(D2487,Consumer_Price_Index!A:A,Consumer_Price_Index!B:B)</f>
        <v>109.6</v>
      </c>
      <c r="Q2487" s="13">
        <f>IF(ISNUMBER(M2487), M2487*(Consumer_Price_Index!$B$45/(_xlfn.XLOOKUP('Working Data'!D869,Consumer_Price_Index!A:A,Consumer_Price_Index!B:B))), "Missing")</f>
        <v>6644548.2866043616</v>
      </c>
      <c r="R2487" t="str">
        <f t="shared" si="38"/>
        <v>Yes</v>
      </c>
    </row>
    <row r="2488" spans="1:18" x14ac:dyDescent="0.25">
      <c r="A2488" t="s">
        <v>21250</v>
      </c>
      <c r="B2488" t="s">
        <v>41</v>
      </c>
      <c r="C2488" t="s">
        <v>34</v>
      </c>
      <c r="D2488" s="11">
        <v>1982</v>
      </c>
      <c r="E2488" t="s">
        <v>21249</v>
      </c>
      <c r="F2488">
        <v>6</v>
      </c>
      <c r="G2488">
        <v>3100</v>
      </c>
      <c r="H2488" t="s">
        <v>21248</v>
      </c>
      <c r="I2488" t="s">
        <v>17191</v>
      </c>
      <c r="J2488" t="s">
        <v>21247</v>
      </c>
      <c r="K2488" t="s">
        <v>7</v>
      </c>
      <c r="L2488" s="7">
        <v>7000000</v>
      </c>
      <c r="M2488" s="7">
        <v>21134374</v>
      </c>
      <c r="N2488" t="s">
        <v>21246</v>
      </c>
      <c r="O2488">
        <v>90</v>
      </c>
      <c r="P2488" s="8">
        <f>_xlfn.XLOOKUP(D2488,Consumer_Price_Index!A:A,Consumer_Price_Index!B:B)</f>
        <v>96.5</v>
      </c>
      <c r="Q2488" s="13">
        <f>IF(ISNUMBER(M2488), M2488*(Consumer_Price_Index!$B$45/(_xlfn.XLOOKUP('Working Data'!D307,Consumer_Price_Index!A:A,Consumer_Price_Index!B:B))), "Missing")</f>
        <v>58755873.702554747</v>
      </c>
      <c r="R2488" t="str">
        <f t="shared" si="38"/>
        <v>Yes</v>
      </c>
    </row>
    <row r="2489" spans="1:18" x14ac:dyDescent="0.25">
      <c r="A2489" t="s">
        <v>16279</v>
      </c>
      <c r="B2489" t="s">
        <v>5244</v>
      </c>
      <c r="C2489" t="s">
        <v>11</v>
      </c>
      <c r="D2489" s="11">
        <v>1992</v>
      </c>
      <c r="E2489" t="s">
        <v>15528</v>
      </c>
      <c r="F2489">
        <v>6</v>
      </c>
      <c r="G2489">
        <v>3000</v>
      </c>
      <c r="H2489" t="s">
        <v>16278</v>
      </c>
      <c r="I2489" t="s">
        <v>16278</v>
      </c>
      <c r="J2489" t="s">
        <v>16277</v>
      </c>
      <c r="K2489" t="s">
        <v>197</v>
      </c>
      <c r="M2489" s="7">
        <v>277845</v>
      </c>
      <c r="N2489" t="s">
        <v>16276</v>
      </c>
      <c r="O2489">
        <v>112</v>
      </c>
      <c r="P2489" s="8">
        <f>_xlfn.XLOOKUP(D2489,Consumer_Price_Index!A:A,Consumer_Price_Index!B:B)</f>
        <v>140.30000000000001</v>
      </c>
      <c r="Q2489" s="13">
        <f>IF(ISNUMBER(M2489), M2489*(Consumer_Price_Index!$B$45/(_xlfn.XLOOKUP('Working Data'!D2172,Consumer_Price_Index!A:A,Consumer_Price_Index!B:B))), "Missing")</f>
        <v>408390.60057887115</v>
      </c>
      <c r="R2489" t="str">
        <f t="shared" si="38"/>
        <v>No</v>
      </c>
    </row>
    <row r="2490" spans="1:18" x14ac:dyDescent="0.25">
      <c r="A2490" t="s">
        <v>7490</v>
      </c>
      <c r="B2490" t="s">
        <v>68</v>
      </c>
      <c r="C2490" t="s">
        <v>34</v>
      </c>
      <c r="D2490" s="11">
        <v>2009</v>
      </c>
      <c r="E2490" t="s">
        <v>7489</v>
      </c>
      <c r="F2490">
        <v>6</v>
      </c>
      <c r="G2490">
        <v>390000</v>
      </c>
      <c r="H2490" t="s">
        <v>2621</v>
      </c>
      <c r="I2490" t="s">
        <v>710</v>
      </c>
      <c r="J2490" t="s">
        <v>4702</v>
      </c>
      <c r="K2490" t="s">
        <v>7</v>
      </c>
      <c r="L2490" s="7">
        <v>200000000</v>
      </c>
      <c r="M2490" s="7">
        <v>836303693</v>
      </c>
      <c r="N2490" t="s">
        <v>632</v>
      </c>
      <c r="O2490">
        <v>149</v>
      </c>
      <c r="P2490" s="8">
        <f>_xlfn.XLOOKUP(D2490,Consumer_Price_Index!A:A,Consumer_Price_Index!B:B)</f>
        <v>214.5</v>
      </c>
      <c r="Q2490" s="13">
        <f>IF(ISNUMBER(M2490), M2490*(Consumer_Price_Index!$B$45/(_xlfn.XLOOKUP('Working Data'!D5470,Consumer_Price_Index!A:A,Consumer_Price_Index!B:B))), "Missing")</f>
        <v>1563323529.1846626</v>
      </c>
      <c r="R2490" t="str">
        <f t="shared" si="38"/>
        <v>Yes</v>
      </c>
    </row>
    <row r="2491" spans="1:18" x14ac:dyDescent="0.25">
      <c r="A2491" t="s">
        <v>11391</v>
      </c>
      <c r="B2491" t="s">
        <v>52</v>
      </c>
      <c r="C2491" t="s">
        <v>11</v>
      </c>
      <c r="D2491" s="11">
        <v>2001</v>
      </c>
      <c r="E2491" t="s">
        <v>11390</v>
      </c>
      <c r="F2491">
        <v>6</v>
      </c>
      <c r="G2491">
        <v>7500</v>
      </c>
      <c r="H2491" t="s">
        <v>1611</v>
      </c>
      <c r="I2491" t="s">
        <v>1611</v>
      </c>
      <c r="J2491" t="s">
        <v>10573</v>
      </c>
      <c r="K2491" t="s">
        <v>562</v>
      </c>
      <c r="M2491" s="7">
        <v>15571</v>
      </c>
      <c r="N2491" t="s">
        <v>2965</v>
      </c>
      <c r="O2491">
        <v>101</v>
      </c>
      <c r="P2491" s="8">
        <f>_xlfn.XLOOKUP(D2491,Consumer_Price_Index!A:A,Consumer_Price_Index!B:B)</f>
        <v>177.1</v>
      </c>
      <c r="Q2491" s="13">
        <f>IF(ISNUMBER(M2491), M2491*(Consumer_Price_Index!$B$45/(_xlfn.XLOOKUP('Working Data'!D4002,Consumer_Price_Index!A:A,Consumer_Price_Index!B:B))), "Missing")</f>
        <v>18894.797690163283</v>
      </c>
      <c r="R2491" t="str">
        <f t="shared" si="38"/>
        <v>No</v>
      </c>
    </row>
    <row r="2492" spans="1:18" x14ac:dyDescent="0.25">
      <c r="A2492" t="s">
        <v>17650</v>
      </c>
      <c r="B2492" t="s">
        <v>41</v>
      </c>
      <c r="C2492" t="s">
        <v>24</v>
      </c>
      <c r="D2492" s="11">
        <v>1989</v>
      </c>
      <c r="E2492" t="s">
        <v>17649</v>
      </c>
      <c r="F2492">
        <v>6</v>
      </c>
      <c r="G2492">
        <v>696</v>
      </c>
      <c r="H2492" t="s">
        <v>16871</v>
      </c>
      <c r="I2492" t="s">
        <v>16871</v>
      </c>
      <c r="J2492" t="s">
        <v>16127</v>
      </c>
      <c r="K2492" t="s">
        <v>7</v>
      </c>
      <c r="M2492" s="7">
        <v>1354268</v>
      </c>
      <c r="N2492" t="s">
        <v>9348</v>
      </c>
      <c r="O2492">
        <v>104</v>
      </c>
      <c r="P2492" s="8">
        <f>_xlfn.XLOOKUP(D2492,Consumer_Price_Index!A:A,Consumer_Price_Index!B:B)</f>
        <v>124</v>
      </c>
      <c r="Q2492" s="13">
        <f>IF(ISNUMBER(M2492), M2492*(Consumer_Price_Index!$B$45/(_xlfn.XLOOKUP('Working Data'!D1639,Consumer_Price_Index!A:A,Consumer_Price_Index!B:B))), "Missing")</f>
        <v>2570999.7482866044</v>
      </c>
      <c r="R2492" t="str">
        <f t="shared" si="38"/>
        <v>No</v>
      </c>
    </row>
    <row r="2493" spans="1:18" x14ac:dyDescent="0.25">
      <c r="A2493" t="s">
        <v>20000</v>
      </c>
      <c r="B2493" t="s">
        <v>68</v>
      </c>
      <c r="C2493" t="s">
        <v>24</v>
      </c>
      <c r="D2493" s="11">
        <v>1985</v>
      </c>
      <c r="E2493" t="s">
        <v>19999</v>
      </c>
      <c r="F2493">
        <v>6</v>
      </c>
      <c r="G2493">
        <v>3700</v>
      </c>
      <c r="H2493" t="s">
        <v>9800</v>
      </c>
      <c r="I2493" t="s">
        <v>19998</v>
      </c>
      <c r="J2493" t="s">
        <v>15760</v>
      </c>
      <c r="K2493" t="s">
        <v>7</v>
      </c>
      <c r="M2493" s="7">
        <v>3594997</v>
      </c>
      <c r="N2493" t="s">
        <v>14338</v>
      </c>
      <c r="O2493">
        <v>102</v>
      </c>
      <c r="P2493" s="8">
        <f>_xlfn.XLOOKUP(D2493,Consumer_Price_Index!A:A,Consumer_Price_Index!B:B)</f>
        <v>107.6</v>
      </c>
      <c r="Q2493" s="13">
        <f>IF(ISNUMBER(M2493), M2493*(Consumer_Price_Index!$B$45/(_xlfn.XLOOKUP('Working Data'!D782,Consumer_Price_Index!A:A,Consumer_Price_Index!B:B))), "Missing")</f>
        <v>4469178.2370461039</v>
      </c>
      <c r="R2493" t="str">
        <f t="shared" si="38"/>
        <v>No</v>
      </c>
    </row>
    <row r="2494" spans="1:18" x14ac:dyDescent="0.25">
      <c r="A2494" t="s">
        <v>20455</v>
      </c>
      <c r="B2494" t="s">
        <v>101</v>
      </c>
      <c r="C2494" t="s">
        <v>24</v>
      </c>
      <c r="D2494" s="11">
        <v>1984</v>
      </c>
      <c r="E2494" t="s">
        <v>20454</v>
      </c>
      <c r="F2494">
        <v>6</v>
      </c>
      <c r="G2494">
        <v>2600</v>
      </c>
      <c r="H2494" t="s">
        <v>15369</v>
      </c>
      <c r="I2494" t="s">
        <v>20453</v>
      </c>
      <c r="J2494" t="s">
        <v>17313</v>
      </c>
      <c r="K2494" t="s">
        <v>7</v>
      </c>
      <c r="L2494" s="7">
        <v>12000000</v>
      </c>
      <c r="M2494" s="7">
        <v>19928200</v>
      </c>
      <c r="N2494" t="s">
        <v>890</v>
      </c>
      <c r="O2494">
        <v>96</v>
      </c>
      <c r="P2494" s="8">
        <f>_xlfn.XLOOKUP(D2494,Consumer_Price_Index!A:A,Consumer_Price_Index!B:B)</f>
        <v>103.9</v>
      </c>
      <c r="Q2494" s="13">
        <f>IF(ISNUMBER(M2494), M2494*(Consumer_Price_Index!$B$45/(_xlfn.XLOOKUP('Working Data'!D604,Consumer_Price_Index!A:A,Consumer_Price_Index!B:B))), "Missing")</f>
        <v>60965085.742971882</v>
      </c>
      <c r="R2494" t="str">
        <f t="shared" si="38"/>
        <v>Yes</v>
      </c>
    </row>
    <row r="2495" spans="1:18" x14ac:dyDescent="0.25">
      <c r="A2495" t="s">
        <v>2391</v>
      </c>
      <c r="B2495" t="s">
        <v>41</v>
      </c>
      <c r="C2495" t="s">
        <v>11</v>
      </c>
      <c r="D2495" s="11">
        <v>1996</v>
      </c>
      <c r="E2495" t="s">
        <v>14017</v>
      </c>
      <c r="F2495">
        <v>6</v>
      </c>
      <c r="G2495">
        <v>5000</v>
      </c>
      <c r="H2495" t="s">
        <v>9252</v>
      </c>
      <c r="I2495" t="s">
        <v>14016</v>
      </c>
      <c r="J2495" t="s">
        <v>10907</v>
      </c>
      <c r="K2495" t="s">
        <v>7</v>
      </c>
      <c r="L2495" s="7">
        <v>18000000</v>
      </c>
      <c r="M2495" s="7">
        <v>2821671</v>
      </c>
      <c r="N2495" t="s">
        <v>8160</v>
      </c>
      <c r="O2495">
        <v>117</v>
      </c>
      <c r="P2495" s="8">
        <f>_xlfn.XLOOKUP(D2495,Consumer_Price_Index!A:A,Consumer_Price_Index!B:B)</f>
        <v>156.9</v>
      </c>
      <c r="Q2495" s="13">
        <f>IF(ISNUMBER(M2495), M2495*(Consumer_Price_Index!$B$45/(_xlfn.XLOOKUP('Working Data'!D3038,Consumer_Price_Index!A:A,Consumer_Price_Index!B:B))), "Missing")</f>
        <v>4779117.0300166756</v>
      </c>
      <c r="R2495" t="str">
        <f t="shared" si="38"/>
        <v>Yes</v>
      </c>
    </row>
    <row r="2496" spans="1:18" x14ac:dyDescent="0.25">
      <c r="A2496" t="s">
        <v>1338</v>
      </c>
      <c r="B2496" t="s">
        <v>41</v>
      </c>
      <c r="C2496" t="s">
        <v>5</v>
      </c>
      <c r="D2496" s="11">
        <v>2018</v>
      </c>
      <c r="E2496" t="s">
        <v>1337</v>
      </c>
      <c r="F2496">
        <v>6</v>
      </c>
      <c r="G2496">
        <v>29000</v>
      </c>
      <c r="H2496" t="s">
        <v>1336</v>
      </c>
      <c r="I2496" t="s">
        <v>1336</v>
      </c>
      <c r="J2496" t="s">
        <v>1335</v>
      </c>
      <c r="K2496" t="s">
        <v>7</v>
      </c>
      <c r="L2496" s="7">
        <v>1000000</v>
      </c>
      <c r="M2496" s="7">
        <v>16024987</v>
      </c>
      <c r="N2496" t="s">
        <v>1334</v>
      </c>
      <c r="O2496">
        <v>92</v>
      </c>
      <c r="P2496" s="8">
        <f>_xlfn.XLOOKUP(D2496,Consumer_Price_Index!A:A,Consumer_Price_Index!B:B)</f>
        <v>251.1</v>
      </c>
      <c r="Q2496" s="13">
        <f>IF(ISNUMBER(M2496), M2496*(Consumer_Price_Index!$B$45/(_xlfn.XLOOKUP('Working Data'!D7396,Consumer_Price_Index!A:A,Consumer_Price_Index!B:B))), "Missing")</f>
        <v>20602588.771729957</v>
      </c>
      <c r="R2496" t="str">
        <f t="shared" si="38"/>
        <v>Yes</v>
      </c>
    </row>
    <row r="2497" spans="1:18" x14ac:dyDescent="0.25">
      <c r="A2497" t="s">
        <v>16517</v>
      </c>
      <c r="B2497" t="s">
        <v>41</v>
      </c>
      <c r="C2497" t="s">
        <v>34</v>
      </c>
      <c r="D2497" s="11">
        <v>1992</v>
      </c>
      <c r="E2497" t="s">
        <v>16190</v>
      </c>
      <c r="F2497">
        <v>6</v>
      </c>
      <c r="G2497">
        <v>85000</v>
      </c>
      <c r="H2497" t="s">
        <v>3353</v>
      </c>
      <c r="I2497" t="s">
        <v>12639</v>
      </c>
      <c r="J2497" t="s">
        <v>5498</v>
      </c>
      <c r="K2497" t="s">
        <v>7</v>
      </c>
      <c r="L2497" s="7">
        <v>23000000</v>
      </c>
      <c r="M2497" s="7">
        <v>36299898</v>
      </c>
      <c r="N2497" t="s">
        <v>1794</v>
      </c>
      <c r="O2497">
        <v>102</v>
      </c>
      <c r="P2497" s="8">
        <f>_xlfn.XLOOKUP(D2497,Consumer_Price_Index!A:A,Consumer_Price_Index!B:B)</f>
        <v>140.30000000000001</v>
      </c>
      <c r="Q2497" s="13">
        <f>IF(ISNUMBER(M2497), M2497*(Consumer_Price_Index!$B$45/(_xlfn.XLOOKUP('Working Data'!D2076,Consumer_Price_Index!A:A,Consumer_Price_Index!B:B))), "Missing")</f>
        <v>72575977.169291332</v>
      </c>
      <c r="R2497" t="str">
        <f t="shared" si="38"/>
        <v>Yes</v>
      </c>
    </row>
    <row r="2498" spans="1:18" x14ac:dyDescent="0.25">
      <c r="A2498" t="s">
        <v>4759</v>
      </c>
      <c r="B2498" t="s">
        <v>41</v>
      </c>
      <c r="C2498" t="s">
        <v>5</v>
      </c>
      <c r="D2498" s="11">
        <v>2013</v>
      </c>
      <c r="E2498" t="s">
        <v>4758</v>
      </c>
      <c r="F2498">
        <v>6</v>
      </c>
      <c r="G2498">
        <v>37000</v>
      </c>
      <c r="H2498" t="s">
        <v>32</v>
      </c>
      <c r="I2498" t="s">
        <v>2971</v>
      </c>
      <c r="J2498" t="s">
        <v>4757</v>
      </c>
      <c r="K2498" t="s">
        <v>7</v>
      </c>
      <c r="M2498" s="7">
        <v>805574</v>
      </c>
      <c r="N2498" t="s">
        <v>4756</v>
      </c>
      <c r="O2498">
        <v>96</v>
      </c>
      <c r="P2498" s="8">
        <f>_xlfn.XLOOKUP(D2498,Consumer_Price_Index!A:A,Consumer_Price_Index!B:B)</f>
        <v>233</v>
      </c>
      <c r="Q2498" s="13">
        <f>IF(ISNUMBER(M2498), M2498*(Consumer_Price_Index!$B$45/(_xlfn.XLOOKUP('Working Data'!D6429,Consumer_Price_Index!A:A,Consumer_Price_Index!B:B))), "Missing")</f>
        <v>1334013.0315217392</v>
      </c>
      <c r="R2498" t="str">
        <f t="shared" si="38"/>
        <v>No</v>
      </c>
    </row>
    <row r="2499" spans="1:18" x14ac:dyDescent="0.25">
      <c r="A2499" t="s">
        <v>18571</v>
      </c>
      <c r="B2499" t="s">
        <v>41</v>
      </c>
      <c r="C2499" t="s">
        <v>24</v>
      </c>
      <c r="D2499" s="11">
        <v>1988</v>
      </c>
      <c r="E2499" t="s">
        <v>18570</v>
      </c>
      <c r="F2499">
        <v>6</v>
      </c>
      <c r="G2499">
        <v>15000</v>
      </c>
      <c r="H2499" t="s">
        <v>18569</v>
      </c>
      <c r="I2499" t="s">
        <v>18568</v>
      </c>
      <c r="J2499" t="s">
        <v>1848</v>
      </c>
      <c r="K2499" t="s">
        <v>7</v>
      </c>
      <c r="L2499" s="7">
        <v>2000000</v>
      </c>
      <c r="M2499" s="7">
        <v>725131</v>
      </c>
      <c r="N2499" t="s">
        <v>17272</v>
      </c>
      <c r="O2499">
        <v>103</v>
      </c>
      <c r="P2499" s="8">
        <f>_xlfn.XLOOKUP(D2499,Consumer_Price_Index!A:A,Consumer_Price_Index!B:B)</f>
        <v>118.3</v>
      </c>
      <c r="Q2499" s="13">
        <f>IF(ISNUMBER(M2499), M2499*(Consumer_Price_Index!$B$45/(_xlfn.XLOOKUP('Working Data'!D1310,Consumer_Price_Index!A:A,Consumer_Price_Index!B:B))), "Missing")</f>
        <v>1030057.882051282</v>
      </c>
      <c r="R2499" t="str">
        <f t="shared" ref="R2499:R2562" si="39">IF(AND(ISNUMBER(L2499), L2499&gt;0, ISNUMBER(M2499), M2499&gt;0), "Yes", "No")</f>
        <v>Yes</v>
      </c>
    </row>
    <row r="2500" spans="1:18" x14ac:dyDescent="0.25">
      <c r="A2500" t="s">
        <v>13868</v>
      </c>
      <c r="B2500" t="s">
        <v>101</v>
      </c>
      <c r="C2500" t="s">
        <v>24</v>
      </c>
      <c r="D2500" s="11">
        <v>1997</v>
      </c>
      <c r="E2500" t="s">
        <v>13619</v>
      </c>
      <c r="F2500">
        <v>6</v>
      </c>
      <c r="G2500">
        <v>46000</v>
      </c>
      <c r="H2500" t="s">
        <v>13867</v>
      </c>
      <c r="I2500" t="s">
        <v>9975</v>
      </c>
      <c r="J2500" t="s">
        <v>12151</v>
      </c>
      <c r="K2500" t="s">
        <v>7</v>
      </c>
      <c r="L2500" s="7">
        <v>25000000</v>
      </c>
      <c r="M2500" s="7">
        <v>36400360</v>
      </c>
      <c r="N2500" t="s">
        <v>138</v>
      </c>
      <c r="O2500">
        <v>93</v>
      </c>
      <c r="P2500" s="8">
        <f>_xlfn.XLOOKUP(D2500,Consumer_Price_Index!A:A,Consumer_Price_Index!B:B)</f>
        <v>160.5</v>
      </c>
      <c r="Q2500" s="13">
        <f>IF(ISNUMBER(M2500), M2500*(Consumer_Price_Index!$B$45/(_xlfn.XLOOKUP('Working Data'!D3106,Consumer_Price_Index!A:A,Consumer_Price_Index!B:B))), "Missing")</f>
        <v>70689545.519439131</v>
      </c>
      <c r="R2500" t="str">
        <f t="shared" si="39"/>
        <v>Yes</v>
      </c>
    </row>
    <row r="2501" spans="1:18" x14ac:dyDescent="0.25">
      <c r="A2501" t="s">
        <v>3829</v>
      </c>
      <c r="B2501" t="s">
        <v>68</v>
      </c>
      <c r="C2501" t="s">
        <v>11</v>
      </c>
      <c r="D2501" s="11">
        <v>2015</v>
      </c>
      <c r="E2501" t="s">
        <v>3828</v>
      </c>
      <c r="F2501">
        <v>6</v>
      </c>
      <c r="G2501">
        <v>54000</v>
      </c>
      <c r="H2501" t="s">
        <v>3827</v>
      </c>
      <c r="I2501" t="s">
        <v>3826</v>
      </c>
      <c r="J2501" t="s">
        <v>3825</v>
      </c>
      <c r="K2501" t="s">
        <v>265</v>
      </c>
      <c r="L2501" s="7">
        <v>65000000</v>
      </c>
      <c r="M2501" s="7">
        <v>34227298</v>
      </c>
      <c r="N2501" t="s">
        <v>694</v>
      </c>
      <c r="O2501">
        <v>110</v>
      </c>
      <c r="P2501" s="8">
        <f>_xlfn.XLOOKUP(D2501,Consumer_Price_Index!A:A,Consumer_Price_Index!B:B)</f>
        <v>237</v>
      </c>
      <c r="Q2501" s="13">
        <f>IF(ISNUMBER(M2501), M2501*(Consumer_Price_Index!$B$45/(_xlfn.XLOOKUP('Working Data'!D6740,Consumer_Price_Index!A:A,Consumer_Price_Index!B:B))), "Missing")</f>
        <v>84105304.037096769</v>
      </c>
      <c r="R2501" t="str">
        <f t="shared" si="39"/>
        <v>Yes</v>
      </c>
    </row>
    <row r="2502" spans="1:18" x14ac:dyDescent="0.25">
      <c r="A2502" t="s">
        <v>14832</v>
      </c>
      <c r="B2502" t="s">
        <v>41</v>
      </c>
      <c r="C2502" t="s">
        <v>24</v>
      </c>
      <c r="D2502" s="11">
        <v>1995</v>
      </c>
      <c r="E2502" t="s">
        <v>14741</v>
      </c>
      <c r="F2502">
        <v>6</v>
      </c>
      <c r="G2502">
        <v>10000</v>
      </c>
      <c r="H2502" t="s">
        <v>5021</v>
      </c>
      <c r="I2502" t="s">
        <v>13143</v>
      </c>
      <c r="J2502" t="s">
        <v>14831</v>
      </c>
      <c r="K2502" t="s">
        <v>7</v>
      </c>
      <c r="L2502" s="7">
        <v>16000000</v>
      </c>
      <c r="M2502" s="7">
        <v>81452156</v>
      </c>
      <c r="N2502" t="s">
        <v>890</v>
      </c>
      <c r="O2502">
        <v>124</v>
      </c>
      <c r="P2502" s="8">
        <f>_xlfn.XLOOKUP(D2502,Consumer_Price_Index!A:A,Consumer_Price_Index!B:B)</f>
        <v>152.4</v>
      </c>
      <c r="Q2502" s="13">
        <f>IF(ISNUMBER(M2502), M2502*(Consumer_Price_Index!$B$45/(_xlfn.XLOOKUP('Working Data'!D2730,Consumer_Price_Index!A:A,Consumer_Price_Index!B:B))), "Missing")</f>
        <v>238868834.77574587</v>
      </c>
      <c r="R2502" t="str">
        <f t="shared" si="39"/>
        <v>Yes</v>
      </c>
    </row>
    <row r="2503" spans="1:18" x14ac:dyDescent="0.25">
      <c r="A2503" t="s">
        <v>4290</v>
      </c>
      <c r="B2503" t="s">
        <v>41</v>
      </c>
      <c r="C2503" t="s">
        <v>24</v>
      </c>
      <c r="D2503" s="11">
        <v>2014</v>
      </c>
      <c r="E2503" t="s">
        <v>4289</v>
      </c>
      <c r="F2503">
        <v>6</v>
      </c>
      <c r="G2503">
        <v>52000</v>
      </c>
      <c r="H2503" t="s">
        <v>4288</v>
      </c>
      <c r="I2503" t="s">
        <v>4288</v>
      </c>
      <c r="J2503" t="s">
        <v>881</v>
      </c>
      <c r="K2503" t="s">
        <v>7</v>
      </c>
      <c r="M2503" s="7">
        <v>8122990</v>
      </c>
      <c r="N2503" t="s">
        <v>4287</v>
      </c>
      <c r="O2503">
        <v>95</v>
      </c>
      <c r="P2503" s="8">
        <f>_xlfn.XLOOKUP(D2503,Consumer_Price_Index!A:A,Consumer_Price_Index!B:B)</f>
        <v>236.7</v>
      </c>
      <c r="Q2503" s="13">
        <f>IF(ISNUMBER(M2503), M2503*(Consumer_Price_Index!$B$45/(_xlfn.XLOOKUP('Working Data'!D6584,Consumer_Price_Index!A:A,Consumer_Price_Index!B:B))), "Missing")</f>
        <v>18937070.030604437</v>
      </c>
      <c r="R2503" t="str">
        <f t="shared" si="39"/>
        <v>No</v>
      </c>
    </row>
    <row r="2504" spans="1:18" x14ac:dyDescent="0.25">
      <c r="A2504" t="s">
        <v>19467</v>
      </c>
      <c r="B2504" t="s">
        <v>41</v>
      </c>
      <c r="C2504" t="s">
        <v>34</v>
      </c>
      <c r="D2504" s="11">
        <v>1986</v>
      </c>
      <c r="E2504" t="s">
        <v>18973</v>
      </c>
      <c r="F2504">
        <v>6</v>
      </c>
      <c r="G2504">
        <v>4700</v>
      </c>
      <c r="H2504" t="s">
        <v>17895</v>
      </c>
      <c r="I2504" t="s">
        <v>19466</v>
      </c>
      <c r="J2504" t="s">
        <v>6083</v>
      </c>
      <c r="K2504" t="s">
        <v>7</v>
      </c>
      <c r="M2504" s="7">
        <v>7555000</v>
      </c>
      <c r="N2504" t="s">
        <v>17568</v>
      </c>
      <c r="O2504">
        <v>106</v>
      </c>
      <c r="P2504" s="8">
        <f>_xlfn.XLOOKUP(D2504,Consumer_Price_Index!A:A,Consumer_Price_Index!B:B)</f>
        <v>109.6</v>
      </c>
      <c r="Q2504" s="13">
        <f>IF(ISNUMBER(M2504), M2504*(Consumer_Price_Index!$B$45/(_xlfn.XLOOKUP('Working Data'!D977,Consumer_Price_Index!A:A,Consumer_Price_Index!B:B))), "Missing")</f>
        <v>18564584.677419353</v>
      </c>
      <c r="R2504" t="str">
        <f t="shared" si="39"/>
        <v>No</v>
      </c>
    </row>
    <row r="2505" spans="1:18" x14ac:dyDescent="0.25">
      <c r="A2505" t="s">
        <v>12208</v>
      </c>
      <c r="B2505" t="s">
        <v>41</v>
      </c>
      <c r="C2505" t="s">
        <v>24</v>
      </c>
      <c r="D2505" s="11">
        <v>1990</v>
      </c>
      <c r="E2505" t="s">
        <v>17224</v>
      </c>
      <c r="F2505">
        <v>6</v>
      </c>
      <c r="G2505">
        <v>1500</v>
      </c>
      <c r="H2505" t="s">
        <v>11439</v>
      </c>
      <c r="I2505" t="s">
        <v>17223</v>
      </c>
      <c r="J2505" t="s">
        <v>17213</v>
      </c>
      <c r="K2505" t="s">
        <v>7</v>
      </c>
      <c r="L2505" s="7">
        <v>15000000</v>
      </c>
      <c r="M2505" s="7">
        <v>1106475</v>
      </c>
      <c r="N2505" t="s">
        <v>6122</v>
      </c>
      <c r="O2505">
        <v>107</v>
      </c>
      <c r="P2505" s="8">
        <f>_xlfn.XLOOKUP(D2505,Consumer_Price_Index!A:A,Consumer_Price_Index!B:B)</f>
        <v>130.69999999999999</v>
      </c>
      <c r="Q2505" s="13">
        <f>IF(ISNUMBER(M2505), M2505*(Consumer_Price_Index!$B$45/(_xlfn.XLOOKUP('Working Data'!D1814,Consumer_Price_Index!A:A,Consumer_Price_Index!B:B))), "Missing")</f>
        <v>2148775.8604206499</v>
      </c>
      <c r="R2505" t="str">
        <f t="shared" si="39"/>
        <v>Yes</v>
      </c>
    </row>
    <row r="2506" spans="1:18" x14ac:dyDescent="0.25">
      <c r="A2506" t="s">
        <v>16253</v>
      </c>
      <c r="B2506" t="s">
        <v>41</v>
      </c>
      <c r="C2506" t="s">
        <v>34</v>
      </c>
      <c r="D2506" s="11">
        <v>1992</v>
      </c>
      <c r="E2506" t="s">
        <v>16068</v>
      </c>
      <c r="F2506">
        <v>6</v>
      </c>
      <c r="G2506">
        <v>7300</v>
      </c>
      <c r="H2506" t="s">
        <v>4451</v>
      </c>
      <c r="I2506" t="s">
        <v>8520</v>
      </c>
      <c r="J2506" t="s">
        <v>1509</v>
      </c>
      <c r="K2506" t="s">
        <v>7</v>
      </c>
      <c r="L2506" s="7">
        <v>22000000</v>
      </c>
      <c r="M2506" s="7">
        <v>9011574</v>
      </c>
      <c r="N2506" t="s">
        <v>6260</v>
      </c>
      <c r="O2506">
        <v>101</v>
      </c>
      <c r="P2506" s="8">
        <f>_xlfn.XLOOKUP(D2506,Consumer_Price_Index!A:A,Consumer_Price_Index!B:B)</f>
        <v>140.30000000000001</v>
      </c>
      <c r="Q2506" s="13">
        <f>IF(ISNUMBER(M2506), M2506*(Consumer_Price_Index!$B$45/(_xlfn.XLOOKUP('Working Data'!D2179,Consumer_Price_Index!A:A,Consumer_Price_Index!B:B))), "Missing")</f>
        <v>18527844.789473683</v>
      </c>
      <c r="R2506" t="str">
        <f t="shared" si="39"/>
        <v>Yes</v>
      </c>
    </row>
    <row r="2507" spans="1:18" x14ac:dyDescent="0.25">
      <c r="A2507" t="s">
        <v>20792</v>
      </c>
      <c r="C2507" t="s">
        <v>11</v>
      </c>
      <c r="D2507" s="11">
        <v>1983</v>
      </c>
      <c r="E2507" t="s">
        <v>20791</v>
      </c>
      <c r="F2507">
        <v>6</v>
      </c>
      <c r="G2507">
        <v>235</v>
      </c>
      <c r="H2507" t="s">
        <v>20790</v>
      </c>
      <c r="I2507" t="s">
        <v>20789</v>
      </c>
      <c r="J2507" t="s">
        <v>15365</v>
      </c>
      <c r="K2507" t="s">
        <v>17115</v>
      </c>
      <c r="L2507" s="7">
        <v>100000</v>
      </c>
      <c r="O2507">
        <v>92</v>
      </c>
      <c r="P2507" s="8">
        <f>_xlfn.XLOOKUP(D2507,Consumer_Price_Index!A:A,Consumer_Price_Index!B:B)</f>
        <v>99.6</v>
      </c>
      <c r="Q2507" s="13" t="str">
        <f>IF(ISNUMBER(M2507), M2507*(Consumer_Price_Index!$B$45/(_xlfn.XLOOKUP('Working Data'!D466,Consumer_Price_Index!A:A,Consumer_Price_Index!B:B))), "Missing")</f>
        <v>Missing</v>
      </c>
      <c r="R2507" t="str">
        <f t="shared" si="39"/>
        <v>No</v>
      </c>
    </row>
    <row r="2508" spans="1:18" x14ac:dyDescent="0.25">
      <c r="A2508" t="s">
        <v>5909</v>
      </c>
      <c r="B2508" t="s">
        <v>52</v>
      </c>
      <c r="C2508" t="s">
        <v>11</v>
      </c>
      <c r="D2508" s="11">
        <v>2011</v>
      </c>
      <c r="E2508" t="s">
        <v>5908</v>
      </c>
      <c r="F2508">
        <v>6</v>
      </c>
      <c r="G2508">
        <v>9700</v>
      </c>
      <c r="H2508" t="s">
        <v>3286</v>
      </c>
      <c r="I2508" t="s">
        <v>3286</v>
      </c>
      <c r="J2508" t="s">
        <v>852</v>
      </c>
      <c r="K2508" t="s">
        <v>265</v>
      </c>
      <c r="M2508" s="7">
        <v>1742215</v>
      </c>
      <c r="N2508" t="s">
        <v>1466</v>
      </c>
      <c r="O2508">
        <v>129</v>
      </c>
      <c r="P2508" s="8">
        <f>_xlfn.XLOOKUP(D2508,Consumer_Price_Index!A:A,Consumer_Price_Index!B:B)</f>
        <v>224.9</v>
      </c>
      <c r="Q2508" s="13">
        <f>IF(ISNUMBER(M2508), M2508*(Consumer_Price_Index!$B$45/(_xlfn.XLOOKUP('Working Data'!D6037,Consumer_Price_Index!A:A,Consumer_Price_Index!B:B))), "Missing")</f>
        <v>2165862.5479396163</v>
      </c>
      <c r="R2508" t="str">
        <f t="shared" si="39"/>
        <v>No</v>
      </c>
    </row>
    <row r="2509" spans="1:18" x14ac:dyDescent="0.25">
      <c r="A2509" t="s">
        <v>21066</v>
      </c>
      <c r="B2509" t="s">
        <v>101</v>
      </c>
      <c r="C2509" t="s">
        <v>34</v>
      </c>
      <c r="D2509" s="11">
        <v>1983</v>
      </c>
      <c r="E2509" t="s">
        <v>21047</v>
      </c>
      <c r="F2509">
        <v>6</v>
      </c>
      <c r="G2509">
        <v>7500</v>
      </c>
      <c r="H2509" t="s">
        <v>20185</v>
      </c>
      <c r="I2509" t="s">
        <v>21062</v>
      </c>
      <c r="J2509" t="s">
        <v>21062</v>
      </c>
      <c r="K2509" t="s">
        <v>265</v>
      </c>
      <c r="L2509" s="7">
        <v>6500000</v>
      </c>
      <c r="M2509" s="7">
        <v>4300000</v>
      </c>
      <c r="N2509" t="s">
        <v>21065</v>
      </c>
      <c r="O2509">
        <v>96</v>
      </c>
      <c r="P2509" s="8">
        <f>_xlfn.XLOOKUP(D2509,Consumer_Price_Index!A:A,Consumer_Price_Index!B:B)</f>
        <v>99.6</v>
      </c>
      <c r="Q2509" s="13">
        <f>IF(ISNUMBER(M2509), M2509*(Consumer_Price_Index!$B$45/(_xlfn.XLOOKUP('Working Data'!D376,Consumer_Price_Index!A:A,Consumer_Price_Index!B:B))), "Missing")</f>
        <v>8038098.1595092015</v>
      </c>
      <c r="R2509" t="str">
        <f t="shared" si="39"/>
        <v>Yes</v>
      </c>
    </row>
    <row r="2510" spans="1:18" x14ac:dyDescent="0.25">
      <c r="A2510" t="s">
        <v>3655</v>
      </c>
      <c r="B2510" t="s">
        <v>68</v>
      </c>
      <c r="C2510" t="s">
        <v>11</v>
      </c>
      <c r="D2510" s="11">
        <v>2015</v>
      </c>
      <c r="E2510" t="s">
        <v>3654</v>
      </c>
      <c r="F2510">
        <v>6</v>
      </c>
      <c r="G2510">
        <v>29000</v>
      </c>
      <c r="H2510" t="s">
        <v>3653</v>
      </c>
      <c r="I2510" t="s">
        <v>3652</v>
      </c>
      <c r="J2510" t="s">
        <v>3651</v>
      </c>
      <c r="K2510" t="s">
        <v>1494</v>
      </c>
      <c r="L2510" s="7">
        <v>7500000</v>
      </c>
      <c r="M2510" s="7">
        <v>381839</v>
      </c>
      <c r="N2510" t="s">
        <v>2423</v>
      </c>
      <c r="O2510">
        <v>98</v>
      </c>
      <c r="P2510" s="8">
        <f>_xlfn.XLOOKUP(D2510,Consumer_Price_Index!A:A,Consumer_Price_Index!B:B)</f>
        <v>237</v>
      </c>
      <c r="Q2510" s="13">
        <f>IF(ISNUMBER(M2510), M2510*(Consumer_Price_Index!$B$45/(_xlfn.XLOOKUP('Working Data'!D6793,Consumer_Price_Index!A:A,Consumer_Price_Index!B:B))), "Missing")</f>
        <v>577114.79811507941</v>
      </c>
      <c r="R2510" t="str">
        <f t="shared" si="39"/>
        <v>Yes</v>
      </c>
    </row>
    <row r="2511" spans="1:18" x14ac:dyDescent="0.25">
      <c r="A2511" t="s">
        <v>6321</v>
      </c>
      <c r="B2511" t="s">
        <v>68</v>
      </c>
      <c r="C2511" t="s">
        <v>24</v>
      </c>
      <c r="D2511" s="11">
        <v>2011</v>
      </c>
      <c r="E2511" t="s">
        <v>5540</v>
      </c>
      <c r="F2511">
        <v>6.1</v>
      </c>
      <c r="G2511">
        <v>25000</v>
      </c>
      <c r="H2511" t="s">
        <v>2906</v>
      </c>
      <c r="I2511" t="s">
        <v>2906</v>
      </c>
      <c r="J2511" t="s">
        <v>1304</v>
      </c>
      <c r="K2511" t="s">
        <v>7</v>
      </c>
      <c r="M2511" s="7">
        <v>285984</v>
      </c>
      <c r="N2511" t="s">
        <v>5974</v>
      </c>
      <c r="O2511">
        <v>100</v>
      </c>
      <c r="P2511" s="8">
        <f>_xlfn.XLOOKUP(D2511,Consumer_Price_Index!A:A,Consumer_Price_Index!B:B)</f>
        <v>224.9</v>
      </c>
      <c r="Q2511" s="13">
        <f>IF(ISNUMBER(M2511), M2511*(Consumer_Price_Index!$B$45/(_xlfn.XLOOKUP('Working Data'!D5908,Consumer_Price_Index!A:A,Consumer_Price_Index!B:B))), "Missing")</f>
        <v>420353.7134587554</v>
      </c>
      <c r="R2511" t="str">
        <f t="shared" si="39"/>
        <v>No</v>
      </c>
    </row>
    <row r="2512" spans="1:18" x14ac:dyDescent="0.25">
      <c r="A2512" t="s">
        <v>11436</v>
      </c>
      <c r="B2512" t="s">
        <v>41</v>
      </c>
      <c r="C2512" t="s">
        <v>34</v>
      </c>
      <c r="D2512" s="11">
        <v>2001</v>
      </c>
      <c r="E2512" t="s">
        <v>11435</v>
      </c>
      <c r="F2512">
        <v>6.1</v>
      </c>
      <c r="G2512">
        <v>49000</v>
      </c>
      <c r="H2512" t="s">
        <v>11434</v>
      </c>
      <c r="I2512" t="s">
        <v>11434</v>
      </c>
      <c r="J2512" t="s">
        <v>1004</v>
      </c>
      <c r="K2512" t="s">
        <v>7</v>
      </c>
      <c r="L2512" s="7">
        <v>60000000</v>
      </c>
      <c r="M2512" s="7">
        <v>56359980</v>
      </c>
      <c r="N2512" t="s">
        <v>666</v>
      </c>
      <c r="O2512">
        <v>120</v>
      </c>
      <c r="P2512" s="8">
        <f>_xlfn.XLOOKUP(D2512,Consumer_Price_Index!A:A,Consumer_Price_Index!B:B)</f>
        <v>177.1</v>
      </c>
      <c r="Q2512" s="13">
        <f>IF(ISNUMBER(M2512), M2512*(Consumer_Price_Index!$B$45/(_xlfn.XLOOKUP('Working Data'!D3985,Consumer_Price_Index!A:A,Consumer_Price_Index!B:B))), "Missing")</f>
        <v>106996173.86915888</v>
      </c>
      <c r="R2512" t="str">
        <f t="shared" si="39"/>
        <v>Yes</v>
      </c>
    </row>
    <row r="2513" spans="1:18" x14ac:dyDescent="0.25">
      <c r="A2513" t="s">
        <v>7960</v>
      </c>
      <c r="B2513" t="s">
        <v>68</v>
      </c>
      <c r="C2513" t="s">
        <v>24</v>
      </c>
      <c r="D2513" s="11">
        <v>2008</v>
      </c>
      <c r="E2513" t="s">
        <v>7615</v>
      </c>
      <c r="F2513">
        <v>6.1</v>
      </c>
      <c r="G2513">
        <v>157000</v>
      </c>
      <c r="H2513" t="s">
        <v>3635</v>
      </c>
      <c r="I2513" t="s">
        <v>6344</v>
      </c>
      <c r="J2513" t="s">
        <v>5462</v>
      </c>
      <c r="K2513" t="s">
        <v>7</v>
      </c>
      <c r="L2513" s="7">
        <v>30000000</v>
      </c>
      <c r="M2513" s="7">
        <v>162655351</v>
      </c>
      <c r="N2513" t="s">
        <v>527</v>
      </c>
      <c r="O2513">
        <v>111</v>
      </c>
      <c r="P2513" s="8">
        <f>_xlfn.XLOOKUP(D2513,Consumer_Price_Index!A:A,Consumer_Price_Index!B:B)</f>
        <v>215.3</v>
      </c>
      <c r="Q2513" s="13">
        <f>IF(ISNUMBER(M2513), M2513*(Consumer_Price_Index!$B$45/(_xlfn.XLOOKUP('Working Data'!D5297,Consumer_Price_Index!A:A,Consumer_Price_Index!B:B))), "Missing")</f>
        <v>304055738.95521468</v>
      </c>
      <c r="R2513" t="str">
        <f t="shared" si="39"/>
        <v>Yes</v>
      </c>
    </row>
    <row r="2514" spans="1:18" x14ac:dyDescent="0.25">
      <c r="A2514" t="s">
        <v>12202</v>
      </c>
      <c r="B2514" t="s">
        <v>68</v>
      </c>
      <c r="C2514" t="s">
        <v>24</v>
      </c>
      <c r="D2514" s="11">
        <v>2000</v>
      </c>
      <c r="E2514" t="s">
        <v>12132</v>
      </c>
      <c r="F2514">
        <v>6.1</v>
      </c>
      <c r="G2514">
        <v>46000</v>
      </c>
      <c r="H2514" t="s">
        <v>7183</v>
      </c>
      <c r="I2514" t="s">
        <v>3178</v>
      </c>
      <c r="J2514" t="s">
        <v>1865</v>
      </c>
      <c r="K2514" t="s">
        <v>7</v>
      </c>
      <c r="L2514" s="7">
        <v>43000000</v>
      </c>
      <c r="M2514" s="7">
        <v>62198945</v>
      </c>
      <c r="N2514" t="s">
        <v>114</v>
      </c>
      <c r="O2514">
        <v>103</v>
      </c>
      <c r="P2514" s="8">
        <f>_xlfn.XLOOKUP(D2514,Consumer_Price_Index!A:A,Consumer_Price_Index!B:B)</f>
        <v>172.2</v>
      </c>
      <c r="Q2514" s="13">
        <f>IF(ISNUMBER(M2514), M2514*(Consumer_Price_Index!$B$45/(_xlfn.XLOOKUP('Working Data'!D3713,Consumer_Price_Index!A:A,Consumer_Price_Index!B:B))), "Missing")</f>
        <v>110058179.68350755</v>
      </c>
      <c r="R2514" t="str">
        <f t="shared" si="39"/>
        <v>Yes</v>
      </c>
    </row>
    <row r="2515" spans="1:18" x14ac:dyDescent="0.25">
      <c r="A2515" t="s">
        <v>5988</v>
      </c>
      <c r="B2515" t="s">
        <v>41</v>
      </c>
      <c r="C2515" t="s">
        <v>34</v>
      </c>
      <c r="D2515" s="11">
        <v>2011</v>
      </c>
      <c r="E2515" t="s">
        <v>5987</v>
      </c>
      <c r="F2515">
        <v>6.1</v>
      </c>
      <c r="G2515">
        <v>96000</v>
      </c>
      <c r="H2515" t="s">
        <v>910</v>
      </c>
      <c r="I2515" t="s">
        <v>5986</v>
      </c>
      <c r="J2515" t="s">
        <v>754</v>
      </c>
      <c r="K2515" t="s">
        <v>7</v>
      </c>
      <c r="L2515" s="7">
        <v>28000000</v>
      </c>
      <c r="M2515" s="7">
        <v>40662632</v>
      </c>
      <c r="N2515" t="s">
        <v>114</v>
      </c>
      <c r="O2515">
        <v>83</v>
      </c>
      <c r="P2515" s="8">
        <f>_xlfn.XLOOKUP(D2515,Consumer_Price_Index!A:A,Consumer_Price_Index!B:B)</f>
        <v>224.9</v>
      </c>
      <c r="Q2515" s="13">
        <f>IF(ISNUMBER(M2515), M2515*(Consumer_Price_Index!$B$45/(_xlfn.XLOOKUP('Working Data'!D6016,Consumer_Price_Index!A:A,Consumer_Price_Index!B:B))), "Missing")</f>
        <v>136302573.93179315</v>
      </c>
      <c r="R2515" t="str">
        <f t="shared" si="39"/>
        <v>Yes</v>
      </c>
    </row>
    <row r="2516" spans="1:18" x14ac:dyDescent="0.25">
      <c r="A2516" t="s">
        <v>5969</v>
      </c>
      <c r="B2516" t="s">
        <v>41</v>
      </c>
      <c r="C2516" t="s">
        <v>24</v>
      </c>
      <c r="D2516" s="11">
        <v>2011</v>
      </c>
      <c r="E2516" t="s">
        <v>5968</v>
      </c>
      <c r="F2516">
        <v>6.1</v>
      </c>
      <c r="G2516">
        <v>22000</v>
      </c>
      <c r="H2516" t="s">
        <v>5967</v>
      </c>
      <c r="I2516" t="s">
        <v>5967</v>
      </c>
      <c r="J2516" t="s">
        <v>772</v>
      </c>
      <c r="K2516" t="s">
        <v>7</v>
      </c>
      <c r="M2516" s="7">
        <v>1378947</v>
      </c>
      <c r="N2516" t="s">
        <v>3229</v>
      </c>
      <c r="O2516">
        <v>95</v>
      </c>
      <c r="P2516" s="8">
        <f>_xlfn.XLOOKUP(D2516,Consumer_Price_Index!A:A,Consumer_Price_Index!B:B)</f>
        <v>224.9</v>
      </c>
      <c r="Q2516" s="13">
        <f>IF(ISNUMBER(M2516), M2516*(Consumer_Price_Index!$B$45/(_xlfn.XLOOKUP('Working Data'!D6022,Consumer_Price_Index!A:A,Consumer_Price_Index!B:B))), "Missing")</f>
        <v>2617851.4074766356</v>
      </c>
      <c r="R2516" t="str">
        <f t="shared" si="39"/>
        <v>No</v>
      </c>
    </row>
    <row r="2517" spans="1:18" x14ac:dyDescent="0.25">
      <c r="A2517" t="s">
        <v>2924</v>
      </c>
      <c r="B2517" t="s">
        <v>41</v>
      </c>
      <c r="C2517" t="s">
        <v>24</v>
      </c>
      <c r="D2517" s="11">
        <v>2016</v>
      </c>
      <c r="E2517" t="s">
        <v>2923</v>
      </c>
      <c r="F2517">
        <v>6.1</v>
      </c>
      <c r="G2517">
        <v>42000</v>
      </c>
      <c r="H2517" t="s">
        <v>2922</v>
      </c>
      <c r="I2517" t="s">
        <v>2921</v>
      </c>
      <c r="J2517" t="s">
        <v>822</v>
      </c>
      <c r="K2517" t="s">
        <v>265</v>
      </c>
      <c r="L2517" s="7">
        <v>30000000</v>
      </c>
      <c r="M2517" s="7">
        <v>9169507</v>
      </c>
      <c r="N2517" t="s">
        <v>2920</v>
      </c>
      <c r="O2517">
        <v>98</v>
      </c>
      <c r="P2517" s="8">
        <f>_xlfn.XLOOKUP(D2517,Consumer_Price_Index!A:A,Consumer_Price_Index!B:B)</f>
        <v>240</v>
      </c>
      <c r="Q2517" s="13">
        <f>IF(ISNUMBER(M2517), M2517*(Consumer_Price_Index!$B$45/(_xlfn.XLOOKUP('Working Data'!D7005,Consumer_Price_Index!A:A,Consumer_Price_Index!B:B))), "Missing")</f>
        <v>18852555.890013494</v>
      </c>
      <c r="R2517" t="str">
        <f t="shared" si="39"/>
        <v>Yes</v>
      </c>
    </row>
    <row r="2518" spans="1:18" x14ac:dyDescent="0.25">
      <c r="A2518" t="s">
        <v>10494</v>
      </c>
      <c r="B2518" t="s">
        <v>41</v>
      </c>
      <c r="C2518" t="s">
        <v>34</v>
      </c>
      <c r="D2518" s="11">
        <v>2003</v>
      </c>
      <c r="E2518" t="s">
        <v>10493</v>
      </c>
      <c r="F2518">
        <v>6.1</v>
      </c>
      <c r="G2518">
        <v>46000</v>
      </c>
      <c r="H2518" t="s">
        <v>896</v>
      </c>
      <c r="I2518" t="s">
        <v>1896</v>
      </c>
      <c r="J2518" t="s">
        <v>2534</v>
      </c>
      <c r="K2518" t="s">
        <v>7</v>
      </c>
      <c r="L2518" s="7">
        <v>36000000</v>
      </c>
      <c r="M2518" s="7">
        <v>44350926</v>
      </c>
      <c r="N2518" t="s">
        <v>10492</v>
      </c>
      <c r="O2518">
        <v>109</v>
      </c>
      <c r="P2518" s="8">
        <f>_xlfn.XLOOKUP(D2518,Consumer_Price_Index!A:A,Consumer_Price_Index!B:B)</f>
        <v>184</v>
      </c>
      <c r="Q2518" s="13">
        <f>IF(ISNUMBER(M2518), M2518*(Consumer_Price_Index!$B$45/(_xlfn.XLOOKUP('Working Data'!D4347,Consumer_Price_Index!A:A,Consumer_Price_Index!B:B))), "Missing")</f>
        <v>61961151.546079777</v>
      </c>
      <c r="R2518" t="str">
        <f t="shared" si="39"/>
        <v>Yes</v>
      </c>
    </row>
    <row r="2519" spans="1:18" x14ac:dyDescent="0.25">
      <c r="A2519" t="s">
        <v>4498</v>
      </c>
      <c r="B2519" t="s">
        <v>41</v>
      </c>
      <c r="C2519" t="s">
        <v>24</v>
      </c>
      <c r="D2519" s="11">
        <v>2014</v>
      </c>
      <c r="E2519" t="s">
        <v>4497</v>
      </c>
      <c r="F2519">
        <v>6.1</v>
      </c>
      <c r="G2519">
        <v>181000</v>
      </c>
      <c r="H2519" t="s">
        <v>3873</v>
      </c>
      <c r="I2519" t="s">
        <v>3873</v>
      </c>
      <c r="J2519" t="s">
        <v>3873</v>
      </c>
      <c r="K2519" t="s">
        <v>7</v>
      </c>
      <c r="L2519" s="7">
        <v>40000000</v>
      </c>
      <c r="M2519" s="7">
        <v>87189756</v>
      </c>
      <c r="N2519" t="s">
        <v>4432</v>
      </c>
      <c r="O2519">
        <v>116</v>
      </c>
      <c r="P2519" s="8">
        <f>_xlfn.XLOOKUP(D2519,Consumer_Price_Index!A:A,Consumer_Price_Index!B:B)</f>
        <v>236.7</v>
      </c>
      <c r="Q2519" s="13">
        <f>IF(ISNUMBER(M2519), M2519*(Consumer_Price_Index!$B$45/(_xlfn.XLOOKUP('Working Data'!D6524,Consumer_Price_Index!A:A,Consumer_Price_Index!B:B))), "Missing")</f>
        <v>214247731.07419354</v>
      </c>
      <c r="R2519" t="str">
        <f t="shared" si="39"/>
        <v>Yes</v>
      </c>
    </row>
    <row r="2520" spans="1:18" x14ac:dyDescent="0.25">
      <c r="A2520" t="s">
        <v>13707</v>
      </c>
      <c r="B2520" t="s">
        <v>41</v>
      </c>
      <c r="C2520" t="s">
        <v>11</v>
      </c>
      <c r="D2520" s="11">
        <v>1997</v>
      </c>
      <c r="E2520" t="s">
        <v>13547</v>
      </c>
      <c r="F2520">
        <v>6.1</v>
      </c>
      <c r="G2520">
        <v>5200</v>
      </c>
      <c r="H2520" t="s">
        <v>3935</v>
      </c>
      <c r="I2520" t="s">
        <v>13706</v>
      </c>
      <c r="J2520" t="s">
        <v>7011</v>
      </c>
      <c r="K2520" t="s">
        <v>7</v>
      </c>
      <c r="L2520" s="7">
        <v>28000000</v>
      </c>
      <c r="M2520" s="7">
        <v>7936780</v>
      </c>
      <c r="N2520" t="s">
        <v>6122</v>
      </c>
      <c r="O2520">
        <v>105</v>
      </c>
      <c r="P2520" s="8">
        <f>_xlfn.XLOOKUP(D2520,Consumer_Price_Index!A:A,Consumer_Price_Index!B:B)</f>
        <v>160.5</v>
      </c>
      <c r="Q2520" s="13">
        <f>IF(ISNUMBER(M2520), M2520*(Consumer_Price_Index!$B$45/(_xlfn.XLOOKUP('Working Data'!D3168,Consumer_Price_Index!A:A,Consumer_Price_Index!B:B))), "Missing")</f>
        <v>11088202.044933517</v>
      </c>
      <c r="R2520" t="str">
        <f t="shared" si="39"/>
        <v>Yes</v>
      </c>
    </row>
    <row r="2521" spans="1:18" x14ac:dyDescent="0.25">
      <c r="A2521" t="s">
        <v>13722</v>
      </c>
      <c r="B2521" t="s">
        <v>41</v>
      </c>
      <c r="C2521" t="s">
        <v>24</v>
      </c>
      <c r="D2521" s="11">
        <v>1997</v>
      </c>
      <c r="E2521" t="s">
        <v>13721</v>
      </c>
      <c r="F2521">
        <v>6.1</v>
      </c>
      <c r="G2521">
        <v>24000</v>
      </c>
      <c r="H2521" t="s">
        <v>9187</v>
      </c>
      <c r="I2521" t="s">
        <v>10078</v>
      </c>
      <c r="J2521" t="s">
        <v>7239</v>
      </c>
      <c r="K2521" t="s">
        <v>7</v>
      </c>
      <c r="M2521" s="7">
        <v>34673095</v>
      </c>
      <c r="N2521" t="s">
        <v>138</v>
      </c>
      <c r="O2521">
        <v>100</v>
      </c>
      <c r="P2521" s="8">
        <f>_xlfn.XLOOKUP(D2521,Consumer_Price_Index!A:A,Consumer_Price_Index!B:B)</f>
        <v>160.5</v>
      </c>
      <c r="Q2521" s="13">
        <f>IF(ISNUMBER(M2521), M2521*(Consumer_Price_Index!$B$45/(_xlfn.XLOOKUP('Working Data'!D3163,Consumer_Price_Index!A:A,Consumer_Price_Index!B:B))), "Missing")</f>
        <v>98186729.056691453</v>
      </c>
      <c r="R2521" t="str">
        <f t="shared" si="39"/>
        <v>No</v>
      </c>
    </row>
    <row r="2522" spans="1:18" x14ac:dyDescent="0.25">
      <c r="A2522" t="s">
        <v>15438</v>
      </c>
      <c r="B2522" t="s">
        <v>68</v>
      </c>
      <c r="C2522" t="s">
        <v>24</v>
      </c>
      <c r="D2522" s="11">
        <v>1994</v>
      </c>
      <c r="E2522" t="s">
        <v>15437</v>
      </c>
      <c r="F2522">
        <v>6.1</v>
      </c>
      <c r="G2522">
        <v>47000</v>
      </c>
      <c r="H2522" t="s">
        <v>8193</v>
      </c>
      <c r="I2522" t="s">
        <v>2535</v>
      </c>
      <c r="J2522" t="s">
        <v>5326</v>
      </c>
      <c r="K2522" t="s">
        <v>7</v>
      </c>
      <c r="M2522" s="7">
        <v>5751882</v>
      </c>
      <c r="N2522" t="s">
        <v>890</v>
      </c>
      <c r="O2522">
        <v>92</v>
      </c>
      <c r="P2522" s="8">
        <f>_xlfn.XLOOKUP(D2522,Consumer_Price_Index!A:A,Consumer_Price_Index!B:B)</f>
        <v>148.19999999999999</v>
      </c>
      <c r="Q2522" s="13">
        <f>IF(ISNUMBER(M2522), M2522*(Consumer_Price_Index!$B$45/(_xlfn.XLOOKUP('Working Data'!D2491,Consumer_Price_Index!A:A,Consumer_Price_Index!B:B))), "Missing")</f>
        <v>9896095.1180124227</v>
      </c>
      <c r="R2522" t="str">
        <f t="shared" si="39"/>
        <v>No</v>
      </c>
    </row>
    <row r="2523" spans="1:18" x14ac:dyDescent="0.25">
      <c r="A2523" t="s">
        <v>2771</v>
      </c>
      <c r="B2523" t="s">
        <v>41</v>
      </c>
      <c r="C2523" t="s">
        <v>87</v>
      </c>
      <c r="D2523" s="11">
        <v>2016</v>
      </c>
      <c r="E2523" t="s">
        <v>2770</v>
      </c>
      <c r="F2523">
        <v>6.1</v>
      </c>
      <c r="G2523">
        <v>16000</v>
      </c>
      <c r="H2523" t="s">
        <v>1446</v>
      </c>
      <c r="I2523" t="s">
        <v>2769</v>
      </c>
      <c r="J2523" t="s">
        <v>1446</v>
      </c>
      <c r="K2523" t="s">
        <v>226</v>
      </c>
      <c r="M2523" s="7">
        <v>2063436</v>
      </c>
      <c r="N2523" t="s">
        <v>842</v>
      </c>
      <c r="O2523">
        <v>108</v>
      </c>
      <c r="P2523" s="8">
        <f>_xlfn.XLOOKUP(D2523,Consumer_Price_Index!A:A,Consumer_Price_Index!B:B)</f>
        <v>240</v>
      </c>
      <c r="Q2523" s="13">
        <f>IF(ISNUMBER(M2523), M2523*(Consumer_Price_Index!$B$45/(_xlfn.XLOOKUP('Working Data'!D7039,Consumer_Price_Index!A:A,Consumer_Price_Index!B:B))), "Missing")</f>
        <v>3651155.3379790941</v>
      </c>
      <c r="R2523" t="str">
        <f t="shared" si="39"/>
        <v>No</v>
      </c>
    </row>
    <row r="2524" spans="1:18" x14ac:dyDescent="0.25">
      <c r="A2524" t="s">
        <v>4031</v>
      </c>
      <c r="B2524" t="s">
        <v>41</v>
      </c>
      <c r="C2524" t="s">
        <v>34</v>
      </c>
      <c r="D2524" s="11">
        <v>2015</v>
      </c>
      <c r="E2524" t="s">
        <v>3746</v>
      </c>
      <c r="F2524">
        <v>6.1</v>
      </c>
      <c r="G2524">
        <v>87000</v>
      </c>
      <c r="H2524" t="s">
        <v>4030</v>
      </c>
      <c r="I2524" t="s">
        <v>3826</v>
      </c>
      <c r="J2524" t="s">
        <v>754</v>
      </c>
      <c r="K2524" t="s">
        <v>7</v>
      </c>
      <c r="L2524" s="7">
        <v>28000000</v>
      </c>
      <c r="M2524" s="7">
        <v>27262374</v>
      </c>
      <c r="N2524" t="s">
        <v>1361</v>
      </c>
      <c r="O2524">
        <v>96</v>
      </c>
      <c r="P2524" s="8">
        <f>_xlfn.XLOOKUP(D2524,Consumer_Price_Index!A:A,Consumer_Price_Index!B:B)</f>
        <v>237</v>
      </c>
      <c r="Q2524" s="13">
        <f>IF(ISNUMBER(M2524), M2524*(Consumer_Price_Index!$B$45/(_xlfn.XLOOKUP('Working Data'!D6661,Consumer_Price_Index!A:A,Consumer_Price_Index!B:B))), "Missing")</f>
        <v>49861016.553421371</v>
      </c>
      <c r="R2524" t="str">
        <f t="shared" si="39"/>
        <v>Yes</v>
      </c>
    </row>
    <row r="2525" spans="1:18" x14ac:dyDescent="0.25">
      <c r="A2525" t="s">
        <v>11361</v>
      </c>
      <c r="B2525" t="s">
        <v>68</v>
      </c>
      <c r="C2525" t="s">
        <v>34</v>
      </c>
      <c r="D2525" s="11">
        <v>2001</v>
      </c>
      <c r="E2525" t="s">
        <v>11360</v>
      </c>
      <c r="F2525">
        <v>6.1</v>
      </c>
      <c r="G2525">
        <v>29000</v>
      </c>
      <c r="H2525" t="s">
        <v>9700</v>
      </c>
      <c r="I2525" t="s">
        <v>6012</v>
      </c>
      <c r="J2525" t="s">
        <v>7729</v>
      </c>
      <c r="K2525" t="s">
        <v>7</v>
      </c>
      <c r="L2525" s="7">
        <v>30000000</v>
      </c>
      <c r="M2525" s="7">
        <v>18195610</v>
      </c>
      <c r="N2525" t="s">
        <v>704</v>
      </c>
      <c r="O2525">
        <v>108</v>
      </c>
      <c r="P2525" s="8">
        <f>_xlfn.XLOOKUP(D2525,Consumer_Price_Index!A:A,Consumer_Price_Index!B:B)</f>
        <v>177.1</v>
      </c>
      <c r="Q2525" s="13">
        <f>IF(ISNUMBER(M2525), M2525*(Consumer_Price_Index!$B$45/(_xlfn.XLOOKUP('Working Data'!D4012,Consumer_Price_Index!A:A,Consumer_Price_Index!B:B))), "Missing")</f>
        <v>48804598.30105634</v>
      </c>
      <c r="R2525" t="str">
        <f t="shared" si="39"/>
        <v>Yes</v>
      </c>
    </row>
    <row r="2526" spans="1:18" x14ac:dyDescent="0.25">
      <c r="A2526" t="s">
        <v>22044</v>
      </c>
      <c r="B2526" t="s">
        <v>101</v>
      </c>
      <c r="C2526" t="s">
        <v>34</v>
      </c>
      <c r="D2526" s="11">
        <v>1980</v>
      </c>
      <c r="E2526" t="s">
        <v>22043</v>
      </c>
      <c r="F2526">
        <v>6.1</v>
      </c>
      <c r="G2526">
        <v>18000</v>
      </c>
      <c r="H2526" t="s">
        <v>17940</v>
      </c>
      <c r="I2526" t="s">
        <v>20817</v>
      </c>
      <c r="J2526" t="s">
        <v>1244</v>
      </c>
      <c r="K2526" t="s">
        <v>7</v>
      </c>
      <c r="L2526" s="7">
        <v>15000000</v>
      </c>
      <c r="M2526" s="7">
        <v>70687344</v>
      </c>
      <c r="N2526" t="s">
        <v>18393</v>
      </c>
      <c r="O2526">
        <v>116</v>
      </c>
      <c r="P2526" s="8">
        <f>_xlfn.XLOOKUP(D2526,Consumer_Price_Index!A:A,Consumer_Price_Index!B:B)</f>
        <v>82.4</v>
      </c>
      <c r="Q2526" s="13">
        <f>IF(ISNUMBER(M2526), M2526*(Consumer_Price_Index!$B$45/(_xlfn.XLOOKUP('Working Data'!D12,Consumer_Price_Index!A:A,Consumer_Price_Index!B:B))), "Missing")</f>
        <v>110283838.79569891</v>
      </c>
      <c r="R2526" t="str">
        <f t="shared" si="39"/>
        <v>Yes</v>
      </c>
    </row>
    <row r="2527" spans="1:18" x14ac:dyDescent="0.25">
      <c r="A2527" t="s">
        <v>16184</v>
      </c>
      <c r="B2527" t="s">
        <v>41</v>
      </c>
      <c r="C2527" t="s">
        <v>24</v>
      </c>
      <c r="D2527" s="11">
        <v>1992</v>
      </c>
      <c r="E2527" t="s">
        <v>16183</v>
      </c>
      <c r="F2527">
        <v>6.1</v>
      </c>
      <c r="G2527">
        <v>3100</v>
      </c>
      <c r="H2527" t="s">
        <v>7650</v>
      </c>
      <c r="I2527" t="s">
        <v>16182</v>
      </c>
      <c r="J2527" t="s">
        <v>10907</v>
      </c>
      <c r="K2527" t="s">
        <v>7</v>
      </c>
      <c r="L2527" s="7">
        <v>18000000</v>
      </c>
      <c r="M2527" s="7">
        <v>6375979</v>
      </c>
      <c r="N2527" t="s">
        <v>514</v>
      </c>
      <c r="O2527">
        <v>100</v>
      </c>
      <c r="P2527" s="8">
        <f>_xlfn.XLOOKUP(D2527,Consumer_Price_Index!A:A,Consumer_Price_Index!B:B)</f>
        <v>140.30000000000001</v>
      </c>
      <c r="Q2527" s="13">
        <f>IF(ISNUMBER(M2527), M2527*(Consumer_Price_Index!$B$45/(_xlfn.XLOOKUP('Working Data'!D2202,Consumer_Price_Index!A:A,Consumer_Price_Index!B:B))), "Missing")</f>
        <v>7597813.0672663283</v>
      </c>
      <c r="R2527" t="str">
        <f t="shared" si="39"/>
        <v>Yes</v>
      </c>
    </row>
    <row r="2528" spans="1:18" x14ac:dyDescent="0.25">
      <c r="A2528" t="s">
        <v>9184</v>
      </c>
      <c r="B2528" t="s">
        <v>41</v>
      </c>
      <c r="C2528" t="s">
        <v>11</v>
      </c>
      <c r="D2528" s="11">
        <v>2005</v>
      </c>
      <c r="E2528" t="s">
        <v>9183</v>
      </c>
      <c r="F2528">
        <v>6.1</v>
      </c>
      <c r="G2528">
        <v>4900</v>
      </c>
      <c r="H2528" t="s">
        <v>3318</v>
      </c>
      <c r="I2528" t="s">
        <v>9182</v>
      </c>
      <c r="J2528" t="s">
        <v>9181</v>
      </c>
      <c r="K2528" t="s">
        <v>265</v>
      </c>
      <c r="M2528" s="7">
        <v>2788033</v>
      </c>
      <c r="N2528" t="s">
        <v>8955</v>
      </c>
      <c r="O2528">
        <v>99</v>
      </c>
      <c r="P2528" s="8">
        <f>_xlfn.XLOOKUP(D2528,Consumer_Price_Index!A:A,Consumer_Price_Index!B:B)</f>
        <v>195.3</v>
      </c>
      <c r="Q2528" s="13">
        <f>IF(ISNUMBER(M2528), M2528*(Consumer_Price_Index!$B$45/(_xlfn.XLOOKUP('Working Data'!D4821,Consumer_Price_Index!A:A,Consumer_Price_Index!B:B))), "Missing")</f>
        <v>5732210.8981106607</v>
      </c>
      <c r="R2528" t="str">
        <f t="shared" si="39"/>
        <v>No</v>
      </c>
    </row>
    <row r="2529" spans="1:18" x14ac:dyDescent="0.25">
      <c r="A2529" t="s">
        <v>4953</v>
      </c>
      <c r="B2529" t="s">
        <v>68</v>
      </c>
      <c r="C2529" t="s">
        <v>11</v>
      </c>
      <c r="D2529" s="11">
        <v>2013</v>
      </c>
      <c r="E2529" t="s">
        <v>4952</v>
      </c>
      <c r="F2529">
        <v>6.1</v>
      </c>
      <c r="G2529">
        <v>85000</v>
      </c>
      <c r="H2529" t="s">
        <v>4951</v>
      </c>
      <c r="I2529" t="s">
        <v>4951</v>
      </c>
      <c r="J2529" t="s">
        <v>4950</v>
      </c>
      <c r="K2529" t="s">
        <v>7</v>
      </c>
      <c r="L2529" s="7">
        <v>60000000</v>
      </c>
      <c r="M2529" s="7">
        <v>60052138</v>
      </c>
      <c r="N2529" t="s">
        <v>1701</v>
      </c>
      <c r="O2529">
        <v>124</v>
      </c>
      <c r="P2529" s="8">
        <f>_xlfn.XLOOKUP(D2529,Consumer_Price_Index!A:A,Consumer_Price_Index!B:B)</f>
        <v>233</v>
      </c>
      <c r="Q2529" s="13">
        <f>IF(ISNUMBER(M2529), M2529*(Consumer_Price_Index!$B$45/(_xlfn.XLOOKUP('Working Data'!D6373,Consumer_Price_Index!A:A,Consumer_Price_Index!B:B))), "Missing")</f>
        <v>106259503.18583043</v>
      </c>
      <c r="R2529" t="str">
        <f t="shared" si="39"/>
        <v>Yes</v>
      </c>
    </row>
    <row r="2530" spans="1:18" x14ac:dyDescent="0.25">
      <c r="A2530" t="s">
        <v>14158</v>
      </c>
      <c r="B2530" t="s">
        <v>101</v>
      </c>
      <c r="C2530" t="s">
        <v>11</v>
      </c>
      <c r="D2530" s="11">
        <v>1996</v>
      </c>
      <c r="E2530" t="s">
        <v>14157</v>
      </c>
      <c r="F2530">
        <v>6.1</v>
      </c>
      <c r="G2530">
        <v>8000</v>
      </c>
      <c r="H2530" t="s">
        <v>8571</v>
      </c>
      <c r="I2530" t="s">
        <v>8571</v>
      </c>
      <c r="J2530" t="s">
        <v>9236</v>
      </c>
      <c r="K2530" t="s">
        <v>7</v>
      </c>
      <c r="M2530" s="7">
        <v>27315527</v>
      </c>
      <c r="N2530" t="s">
        <v>13433</v>
      </c>
      <c r="O2530">
        <v>87</v>
      </c>
      <c r="P2530" s="8">
        <f>_xlfn.XLOOKUP(D2530,Consumer_Price_Index!A:A,Consumer_Price_Index!B:B)</f>
        <v>156.9</v>
      </c>
      <c r="Q2530" s="13">
        <f>IF(ISNUMBER(M2530), M2530*(Consumer_Price_Index!$B$45/(_xlfn.XLOOKUP('Working Data'!D2995,Consumer_Price_Index!A:A,Consumer_Price_Index!B:B))), "Missing")</f>
        <v>46264819.77153974</v>
      </c>
      <c r="R2530" t="str">
        <f t="shared" si="39"/>
        <v>No</v>
      </c>
    </row>
    <row r="2531" spans="1:18" x14ac:dyDescent="0.25">
      <c r="A2531" t="s">
        <v>8500</v>
      </c>
      <c r="B2531" t="s">
        <v>101</v>
      </c>
      <c r="C2531" t="s">
        <v>73</v>
      </c>
      <c r="D2531" s="11">
        <v>2007</v>
      </c>
      <c r="E2531" t="s">
        <v>8436</v>
      </c>
      <c r="F2531">
        <v>6.1</v>
      </c>
      <c r="G2531">
        <v>148000</v>
      </c>
      <c r="H2531" t="s">
        <v>8499</v>
      </c>
      <c r="I2531" t="s">
        <v>8498</v>
      </c>
      <c r="J2531" t="s">
        <v>8498</v>
      </c>
      <c r="K2531" t="s">
        <v>7</v>
      </c>
      <c r="L2531" s="7">
        <v>150000000</v>
      </c>
      <c r="M2531" s="7">
        <v>293514336</v>
      </c>
      <c r="N2531" t="s">
        <v>652</v>
      </c>
      <c r="O2531">
        <v>91</v>
      </c>
      <c r="P2531" s="8">
        <f>_xlfn.XLOOKUP(D2531,Consumer_Price_Index!A:A,Consumer_Price_Index!B:B)</f>
        <v>207.3</v>
      </c>
      <c r="Q2531" s="13">
        <f>IF(ISNUMBER(M2531), M2531*(Consumer_Price_Index!$B$45/(_xlfn.XLOOKUP('Working Data'!D5096,Consumer_Price_Index!A:A,Consumer_Price_Index!B:B))), "Missing")</f>
        <v>721240469.18709671</v>
      </c>
      <c r="R2531" t="str">
        <f t="shared" si="39"/>
        <v>Yes</v>
      </c>
    </row>
    <row r="2532" spans="1:18" x14ac:dyDescent="0.25">
      <c r="A2532" t="s">
        <v>14186</v>
      </c>
      <c r="B2532" t="s">
        <v>68</v>
      </c>
      <c r="C2532" t="s">
        <v>87</v>
      </c>
      <c r="D2532" s="11">
        <v>1996</v>
      </c>
      <c r="E2532" t="s">
        <v>14017</v>
      </c>
      <c r="F2532">
        <v>6.1</v>
      </c>
      <c r="G2532">
        <v>8500</v>
      </c>
      <c r="H2532" t="s">
        <v>11014</v>
      </c>
      <c r="I2532" t="s">
        <v>14185</v>
      </c>
      <c r="J2532" t="s">
        <v>2463</v>
      </c>
      <c r="K2532" t="s">
        <v>7</v>
      </c>
      <c r="L2532" s="7">
        <v>35000000</v>
      </c>
      <c r="M2532" s="7">
        <v>8797839</v>
      </c>
      <c r="N2532" t="s">
        <v>12919</v>
      </c>
      <c r="O2532">
        <v>108</v>
      </c>
      <c r="P2532" s="8">
        <f>_xlfn.XLOOKUP(D2532,Consumer_Price_Index!A:A,Consumer_Price_Index!B:B)</f>
        <v>156.9</v>
      </c>
      <c r="Q2532" s="13">
        <f>IF(ISNUMBER(M2532), M2532*(Consumer_Price_Index!$B$45/(_xlfn.XLOOKUP('Working Data'!D2986,Consumer_Price_Index!A:A,Consumer_Price_Index!B:B))), "Missing")</f>
        <v>12931507.685962372</v>
      </c>
      <c r="R2532" t="str">
        <f t="shared" si="39"/>
        <v>Yes</v>
      </c>
    </row>
    <row r="2533" spans="1:18" x14ac:dyDescent="0.25">
      <c r="A2533" t="s">
        <v>12429</v>
      </c>
      <c r="B2533" t="s">
        <v>41</v>
      </c>
      <c r="C2533" t="s">
        <v>87</v>
      </c>
      <c r="D2533" s="11">
        <v>1999</v>
      </c>
      <c r="E2533" t="s">
        <v>12428</v>
      </c>
      <c r="F2533">
        <v>6.1</v>
      </c>
      <c r="G2533">
        <v>7400</v>
      </c>
      <c r="H2533" t="s">
        <v>9734</v>
      </c>
      <c r="I2533" t="s">
        <v>9448</v>
      </c>
      <c r="J2533" t="s">
        <v>11824</v>
      </c>
      <c r="K2533" t="s">
        <v>7</v>
      </c>
      <c r="L2533" s="7">
        <v>7000000</v>
      </c>
      <c r="M2533" s="7">
        <v>27816</v>
      </c>
      <c r="N2533" t="s">
        <v>12427</v>
      </c>
      <c r="O2533">
        <v>92</v>
      </c>
      <c r="P2533" s="8">
        <f>_xlfn.XLOOKUP(D2533,Consumer_Price_Index!A:A,Consumer_Price_Index!B:B)</f>
        <v>166.6</v>
      </c>
      <c r="Q2533" s="13">
        <f>IF(ISNUMBER(M2533), M2533*(Consumer_Price_Index!$B$45/(_xlfn.XLOOKUP('Working Data'!D3620,Consumer_Price_Index!A:A,Consumer_Price_Index!B:B))), "Missing")</f>
        <v>39512.984615384608</v>
      </c>
      <c r="R2533" t="str">
        <f t="shared" si="39"/>
        <v>Yes</v>
      </c>
    </row>
    <row r="2534" spans="1:18" x14ac:dyDescent="0.25">
      <c r="A2534" t="s">
        <v>12654</v>
      </c>
      <c r="B2534" t="s">
        <v>41</v>
      </c>
      <c r="C2534" t="s">
        <v>24</v>
      </c>
      <c r="D2534" s="11">
        <v>1999</v>
      </c>
      <c r="E2534" t="s">
        <v>12653</v>
      </c>
      <c r="F2534">
        <v>6.1</v>
      </c>
      <c r="G2534">
        <v>8000</v>
      </c>
      <c r="H2534" t="s">
        <v>12652</v>
      </c>
      <c r="I2534" t="s">
        <v>12651</v>
      </c>
      <c r="J2534" t="s">
        <v>12650</v>
      </c>
      <c r="K2534" t="s">
        <v>95</v>
      </c>
      <c r="M2534" s="7">
        <v>2015406</v>
      </c>
      <c r="N2534" t="s">
        <v>12649</v>
      </c>
      <c r="O2534">
        <v>101</v>
      </c>
      <c r="P2534" s="8">
        <f>_xlfn.XLOOKUP(D2534,Consumer_Price_Index!A:A,Consumer_Price_Index!B:B)</f>
        <v>166.6</v>
      </c>
      <c r="Q2534" s="13">
        <f>IF(ISNUMBER(M2534), M2534*(Consumer_Price_Index!$B$45/(_xlfn.XLOOKUP('Working Data'!D3553,Consumer_Price_Index!A:A,Consumer_Price_Index!B:B))), "Missing")</f>
        <v>2635597.4600858367</v>
      </c>
      <c r="R2534" t="str">
        <f t="shared" si="39"/>
        <v>No</v>
      </c>
    </row>
    <row r="2535" spans="1:18" x14ac:dyDescent="0.25">
      <c r="A2535" t="s">
        <v>132</v>
      </c>
      <c r="B2535" t="s">
        <v>41</v>
      </c>
      <c r="C2535" t="s">
        <v>34</v>
      </c>
      <c r="D2535" s="11">
        <v>2020</v>
      </c>
      <c r="E2535" t="s">
        <v>23</v>
      </c>
      <c r="F2535">
        <v>6.1</v>
      </c>
      <c r="G2535">
        <v>190000</v>
      </c>
      <c r="H2535" t="s">
        <v>131</v>
      </c>
      <c r="I2535" t="s">
        <v>130</v>
      </c>
      <c r="J2535" t="s">
        <v>129</v>
      </c>
      <c r="K2535" t="s">
        <v>7</v>
      </c>
      <c r="L2535" s="7">
        <v>84500000</v>
      </c>
      <c r="M2535" s="7">
        <v>201858461</v>
      </c>
      <c r="N2535" t="s">
        <v>128</v>
      </c>
      <c r="O2535">
        <v>109</v>
      </c>
      <c r="P2535" s="8">
        <f>_xlfn.XLOOKUP(D2535,Consumer_Price_Index!A:A,Consumer_Price_Index!B:B)</f>
        <v>258.8</v>
      </c>
      <c r="Q2535" s="13">
        <f>IF(ISNUMBER(M2535), M2535*(Consumer_Price_Index!$B$45/(_xlfn.XLOOKUP('Working Data'!D7647,Consumer_Price_Index!A:A,Consumer_Price_Index!B:B))), "Missing")</f>
        <v>383216654.62118381</v>
      </c>
      <c r="R2535" t="str">
        <f t="shared" si="39"/>
        <v>Yes</v>
      </c>
    </row>
    <row r="2536" spans="1:18" x14ac:dyDescent="0.25">
      <c r="A2536" t="s">
        <v>11404</v>
      </c>
      <c r="B2536" t="s">
        <v>41</v>
      </c>
      <c r="C2536" t="s">
        <v>24</v>
      </c>
      <c r="D2536" s="11">
        <v>2001</v>
      </c>
      <c r="E2536" t="s">
        <v>10873</v>
      </c>
      <c r="F2536">
        <v>6.1</v>
      </c>
      <c r="G2536">
        <v>25000</v>
      </c>
      <c r="H2536" t="s">
        <v>1011</v>
      </c>
      <c r="I2536" t="s">
        <v>11403</v>
      </c>
      <c r="J2536" t="s">
        <v>1440</v>
      </c>
      <c r="K2536" t="s">
        <v>265</v>
      </c>
      <c r="L2536" s="7">
        <v>13000000</v>
      </c>
      <c r="M2536" s="7">
        <v>16171098</v>
      </c>
      <c r="N2536" t="s">
        <v>9862</v>
      </c>
      <c r="O2536">
        <v>93</v>
      </c>
      <c r="P2536" s="8">
        <f>_xlfn.XLOOKUP(D2536,Consumer_Price_Index!A:A,Consumer_Price_Index!B:B)</f>
        <v>177.1</v>
      </c>
      <c r="Q2536" s="13">
        <f>IF(ISNUMBER(M2536), M2536*(Consumer_Price_Index!$B$45/(_xlfn.XLOOKUP('Working Data'!D3997,Consumer_Price_Index!A:A,Consumer_Price_Index!B:B))), "Missing")</f>
        <v>36177192.074889868</v>
      </c>
      <c r="R2536" t="str">
        <f t="shared" si="39"/>
        <v>Yes</v>
      </c>
    </row>
    <row r="2537" spans="1:18" x14ac:dyDescent="0.25">
      <c r="A2537" t="s">
        <v>1552</v>
      </c>
      <c r="B2537" t="s">
        <v>68</v>
      </c>
      <c r="C2537" t="s">
        <v>24</v>
      </c>
      <c r="D2537" s="11">
        <v>2018</v>
      </c>
      <c r="E2537" t="s">
        <v>1551</v>
      </c>
      <c r="F2537">
        <v>6.1</v>
      </c>
      <c r="G2537">
        <v>26000</v>
      </c>
      <c r="H2537" t="s">
        <v>1550</v>
      </c>
      <c r="I2537" t="s">
        <v>1550</v>
      </c>
      <c r="J2537" t="s">
        <v>524</v>
      </c>
      <c r="K2537" t="s">
        <v>7</v>
      </c>
      <c r="L2537" s="7">
        <v>10000000</v>
      </c>
      <c r="M2537" s="7">
        <v>104438188</v>
      </c>
      <c r="N2537" t="s">
        <v>1549</v>
      </c>
      <c r="O2537">
        <v>104</v>
      </c>
      <c r="P2537" s="8">
        <f>_xlfn.XLOOKUP(D2537,Consumer_Price_Index!A:A,Consumer_Price_Index!B:B)</f>
        <v>251.1</v>
      </c>
      <c r="Q2537" s="13">
        <f>IF(ISNUMBER(M2537), M2537*(Consumer_Price_Index!$B$45/(_xlfn.XLOOKUP('Working Data'!D7350,Consumer_Price_Index!A:A,Consumer_Price_Index!B:B))), "Missing")</f>
        <v>124451763.33046539</v>
      </c>
      <c r="R2537" t="str">
        <f t="shared" si="39"/>
        <v>Yes</v>
      </c>
    </row>
    <row r="2538" spans="1:18" x14ac:dyDescent="0.25">
      <c r="A2538" t="s">
        <v>15218</v>
      </c>
      <c r="B2538" t="s">
        <v>41</v>
      </c>
      <c r="C2538" t="s">
        <v>24</v>
      </c>
      <c r="D2538" s="11">
        <v>1994</v>
      </c>
      <c r="E2538" t="s">
        <v>15039</v>
      </c>
      <c r="F2538">
        <v>6.1</v>
      </c>
      <c r="G2538">
        <v>11000</v>
      </c>
      <c r="H2538" t="s">
        <v>15217</v>
      </c>
      <c r="I2538" t="s">
        <v>15216</v>
      </c>
      <c r="J2538" t="s">
        <v>12751</v>
      </c>
      <c r="K2538" t="s">
        <v>265</v>
      </c>
      <c r="M2538" s="7">
        <v>4352094</v>
      </c>
      <c r="N2538" t="s">
        <v>15215</v>
      </c>
      <c r="O2538">
        <v>96</v>
      </c>
      <c r="P2538" s="8">
        <f>_xlfn.XLOOKUP(D2538,Consumer_Price_Index!A:A,Consumer_Price_Index!B:B)</f>
        <v>148.19999999999999</v>
      </c>
      <c r="Q2538" s="13">
        <f>IF(ISNUMBER(M2538), M2538*(Consumer_Price_Index!$B$45/(_xlfn.XLOOKUP('Working Data'!D2576,Consumer_Price_Index!A:A,Consumer_Price_Index!B:B))), "Missing")</f>
        <v>7700830.6724738674</v>
      </c>
      <c r="R2538" t="str">
        <f t="shared" si="39"/>
        <v>No</v>
      </c>
    </row>
    <row r="2539" spans="1:18" x14ac:dyDescent="0.25">
      <c r="A2539" t="s">
        <v>17636</v>
      </c>
      <c r="B2539" t="s">
        <v>41</v>
      </c>
      <c r="C2539" t="s">
        <v>100</v>
      </c>
      <c r="D2539" s="11">
        <v>1989</v>
      </c>
      <c r="E2539" t="s">
        <v>17635</v>
      </c>
      <c r="F2539">
        <v>6.1</v>
      </c>
      <c r="G2539">
        <v>1400</v>
      </c>
      <c r="H2539" t="s">
        <v>15034</v>
      </c>
      <c r="I2539" t="s">
        <v>14319</v>
      </c>
      <c r="J2539" t="s">
        <v>2018</v>
      </c>
      <c r="K2539" t="s">
        <v>7</v>
      </c>
      <c r="L2539" s="7">
        <v>6000000</v>
      </c>
      <c r="M2539" s="7">
        <v>1877618</v>
      </c>
      <c r="N2539" t="s">
        <v>17634</v>
      </c>
      <c r="O2539">
        <v>94</v>
      </c>
      <c r="P2539" s="8">
        <f>_xlfn.XLOOKUP(D2539,Consumer_Price_Index!A:A,Consumer_Price_Index!B:B)</f>
        <v>124</v>
      </c>
      <c r="Q2539" s="13">
        <f>IF(ISNUMBER(M2539), M2539*(Consumer_Price_Index!$B$45/(_xlfn.XLOOKUP('Working Data'!D1643,Consumer_Price_Index!A:A,Consumer_Price_Index!B:B))), "Missing")</f>
        <v>4377277.7704667179</v>
      </c>
      <c r="R2539" t="str">
        <f t="shared" si="39"/>
        <v>Yes</v>
      </c>
    </row>
    <row r="2540" spans="1:18" x14ac:dyDescent="0.25">
      <c r="A2540" t="s">
        <v>884</v>
      </c>
      <c r="B2540" t="s">
        <v>41</v>
      </c>
      <c r="C2540" t="s">
        <v>11</v>
      </c>
      <c r="D2540" s="11">
        <v>2019</v>
      </c>
      <c r="E2540" t="s">
        <v>172</v>
      </c>
      <c r="F2540">
        <v>6.1</v>
      </c>
      <c r="G2540">
        <v>87000</v>
      </c>
      <c r="H2540" t="s">
        <v>883</v>
      </c>
      <c r="I2540" t="s">
        <v>882</v>
      </c>
      <c r="J2540" t="s">
        <v>881</v>
      </c>
      <c r="K2540" t="s">
        <v>7</v>
      </c>
      <c r="L2540" s="7">
        <v>6000000</v>
      </c>
      <c r="M2540" s="7">
        <v>32893421</v>
      </c>
      <c r="N2540" t="s">
        <v>777</v>
      </c>
      <c r="O2540">
        <v>90</v>
      </c>
      <c r="P2540" s="8">
        <f>_xlfn.XLOOKUP(D2540,Consumer_Price_Index!A:A,Consumer_Price_Index!B:B)</f>
        <v>255.7</v>
      </c>
      <c r="Q2540" s="13">
        <f>IF(ISNUMBER(M2540), M2540*(Consumer_Price_Index!$B$45/(_xlfn.XLOOKUP('Working Data'!D7497,Consumer_Price_Index!A:A,Consumer_Price_Index!B:B))), "Missing")</f>
        <v>69360729.264359862</v>
      </c>
      <c r="R2540" t="str">
        <f t="shared" si="39"/>
        <v>Yes</v>
      </c>
    </row>
    <row r="2541" spans="1:18" x14ac:dyDescent="0.25">
      <c r="A2541" t="s">
        <v>21938</v>
      </c>
      <c r="B2541" t="s">
        <v>101</v>
      </c>
      <c r="C2541" t="s">
        <v>34</v>
      </c>
      <c r="D2541" s="11">
        <v>1980</v>
      </c>
      <c r="E2541" t="s">
        <v>21937</v>
      </c>
      <c r="F2541">
        <v>6.1</v>
      </c>
      <c r="G2541">
        <v>11000</v>
      </c>
      <c r="H2541" t="s">
        <v>1244</v>
      </c>
      <c r="I2541" t="s">
        <v>17933</v>
      </c>
      <c r="J2541" t="s">
        <v>1244</v>
      </c>
      <c r="K2541" t="s">
        <v>7</v>
      </c>
      <c r="L2541" s="7">
        <v>6500000</v>
      </c>
      <c r="M2541" s="7">
        <v>24265659</v>
      </c>
      <c r="N2541" t="s">
        <v>138</v>
      </c>
      <c r="O2541">
        <v>116</v>
      </c>
      <c r="P2541" s="8">
        <f>_xlfn.XLOOKUP(D2541,Consumer_Price_Index!A:A,Consumer_Price_Index!B:B)</f>
        <v>82.4</v>
      </c>
      <c r="Q2541" s="13">
        <f>IF(ISNUMBER(M2541), M2541*(Consumer_Price_Index!$B$45/(_xlfn.XLOOKUP('Working Data'!D55,Consumer_Price_Index!A:A,Consumer_Price_Index!B:B))), "Missing")</f>
        <v>28569344.27086553</v>
      </c>
      <c r="R2541" t="str">
        <f t="shared" si="39"/>
        <v>Yes</v>
      </c>
    </row>
    <row r="2542" spans="1:18" x14ac:dyDescent="0.25">
      <c r="A2542" t="s">
        <v>8854</v>
      </c>
      <c r="B2542" t="s">
        <v>41</v>
      </c>
      <c r="C2542" t="s">
        <v>11</v>
      </c>
      <c r="D2542" s="11">
        <v>2006</v>
      </c>
      <c r="E2542" t="s">
        <v>8334</v>
      </c>
      <c r="F2542">
        <v>6.1</v>
      </c>
      <c r="G2542">
        <v>34000</v>
      </c>
      <c r="H2542" t="s">
        <v>6311</v>
      </c>
      <c r="I2542" t="s">
        <v>5093</v>
      </c>
      <c r="J2542" t="s">
        <v>589</v>
      </c>
      <c r="K2542" t="s">
        <v>7</v>
      </c>
      <c r="L2542" s="7">
        <v>4000000</v>
      </c>
      <c r="M2542" s="7">
        <v>8095658</v>
      </c>
      <c r="N2542" t="s">
        <v>8240</v>
      </c>
      <c r="O2542">
        <v>102</v>
      </c>
      <c r="P2542" s="8">
        <f>_xlfn.XLOOKUP(D2542,Consumer_Price_Index!A:A,Consumer_Price_Index!B:B)</f>
        <v>201.6</v>
      </c>
      <c r="Q2542" s="13">
        <f>IF(ISNUMBER(M2542), M2542*(Consumer_Price_Index!$B$45/(_xlfn.XLOOKUP('Working Data'!D4963,Consumer_Price_Index!A:A,Consumer_Price_Index!B:B))), "Missing")</f>
        <v>14806404.517406963</v>
      </c>
      <c r="R2542" t="str">
        <f t="shared" si="39"/>
        <v>Yes</v>
      </c>
    </row>
    <row r="2543" spans="1:18" x14ac:dyDescent="0.25">
      <c r="A2543" t="s">
        <v>21576</v>
      </c>
      <c r="B2543" t="s">
        <v>41</v>
      </c>
      <c r="C2543" t="s">
        <v>24</v>
      </c>
      <c r="D2543" s="11">
        <v>1981</v>
      </c>
      <c r="E2543" t="s">
        <v>21575</v>
      </c>
      <c r="F2543">
        <v>6.1</v>
      </c>
      <c r="G2543">
        <v>2900</v>
      </c>
      <c r="H2543" t="s">
        <v>21574</v>
      </c>
      <c r="I2543" t="s">
        <v>21573</v>
      </c>
      <c r="J2543" t="s">
        <v>16749</v>
      </c>
      <c r="K2543" t="s">
        <v>7</v>
      </c>
      <c r="L2543" s="7">
        <v>11000000</v>
      </c>
      <c r="M2543" s="7">
        <v>31261269</v>
      </c>
      <c r="N2543" t="s">
        <v>103</v>
      </c>
      <c r="O2543">
        <v>94</v>
      </c>
      <c r="P2543" s="8">
        <f>_xlfn.XLOOKUP(D2543,Consumer_Price_Index!A:A,Consumer_Price_Index!B:B)</f>
        <v>90.9</v>
      </c>
      <c r="Q2543" s="13">
        <f>IF(ISNUMBER(M2543), M2543*(Consumer_Price_Index!$B$45/(_xlfn.XLOOKUP('Working Data'!D185,Consumer_Price_Index!A:A,Consumer_Price_Index!B:B))), "Missing")</f>
        <v>52947796.911061697</v>
      </c>
      <c r="R2543" t="str">
        <f t="shared" si="39"/>
        <v>Yes</v>
      </c>
    </row>
    <row r="2544" spans="1:18" x14ac:dyDescent="0.25">
      <c r="A2544" t="s">
        <v>15486</v>
      </c>
      <c r="B2544" t="s">
        <v>101</v>
      </c>
      <c r="C2544" t="s">
        <v>100</v>
      </c>
      <c r="D2544" s="11">
        <v>1994</v>
      </c>
      <c r="E2544" t="s">
        <v>15180</v>
      </c>
      <c r="F2544">
        <v>6.1</v>
      </c>
      <c r="G2544">
        <v>9100</v>
      </c>
      <c r="H2544" t="s">
        <v>15485</v>
      </c>
      <c r="I2544" t="s">
        <v>15484</v>
      </c>
      <c r="J2544" t="s">
        <v>15483</v>
      </c>
      <c r="K2544" t="s">
        <v>7</v>
      </c>
      <c r="M2544" s="7">
        <v>10475705</v>
      </c>
      <c r="N2544" t="s">
        <v>8102</v>
      </c>
      <c r="O2544">
        <v>96</v>
      </c>
      <c r="P2544" s="8">
        <f>_xlfn.XLOOKUP(D2544,Consumer_Price_Index!A:A,Consumer_Price_Index!B:B)</f>
        <v>148.19999999999999</v>
      </c>
      <c r="Q2544" s="13">
        <f>IF(ISNUMBER(M2544), M2544*(Consumer_Price_Index!$B$45/(_xlfn.XLOOKUP('Working Data'!D2470,Consumer_Price_Index!A:A,Consumer_Price_Index!B:B))), "Missing")</f>
        <v>19582498.855828218</v>
      </c>
      <c r="R2544" t="str">
        <f t="shared" si="39"/>
        <v>No</v>
      </c>
    </row>
    <row r="2545" spans="1:18" x14ac:dyDescent="0.25">
      <c r="A2545" t="s">
        <v>6371</v>
      </c>
      <c r="B2545" t="s">
        <v>915</v>
      </c>
      <c r="C2545" t="s">
        <v>73</v>
      </c>
      <c r="D2545" s="11">
        <v>2011</v>
      </c>
      <c r="E2545" t="s">
        <v>6370</v>
      </c>
      <c r="F2545">
        <v>6.1</v>
      </c>
      <c r="G2545">
        <v>168000</v>
      </c>
      <c r="H2545" t="s">
        <v>913</v>
      </c>
      <c r="I2545" t="s">
        <v>913</v>
      </c>
      <c r="J2545" t="s">
        <v>2121</v>
      </c>
      <c r="K2545" t="s">
        <v>7</v>
      </c>
      <c r="L2545" s="7">
        <v>200000000</v>
      </c>
      <c r="M2545" s="7">
        <v>559852396</v>
      </c>
      <c r="N2545" t="s">
        <v>119</v>
      </c>
      <c r="O2545">
        <v>106</v>
      </c>
      <c r="P2545" s="8">
        <f>_xlfn.XLOOKUP(D2545,Consumer_Price_Index!A:A,Consumer_Price_Index!B:B)</f>
        <v>224.9</v>
      </c>
      <c r="Q2545" s="13">
        <f>IF(ISNUMBER(M2545), M2545*(Consumer_Price_Index!$B$45/(_xlfn.XLOOKUP('Working Data'!D5885,Consumer_Price_Index!A:A,Consumer_Price_Index!B:B))), "Missing")</f>
        <v>1119337434.7847769</v>
      </c>
      <c r="R2545" t="str">
        <f t="shared" si="39"/>
        <v>Yes</v>
      </c>
    </row>
    <row r="2546" spans="1:18" x14ac:dyDescent="0.25">
      <c r="A2546" t="s">
        <v>14941</v>
      </c>
      <c r="B2546" t="s">
        <v>101</v>
      </c>
      <c r="C2546" t="s">
        <v>24</v>
      </c>
      <c r="D2546" s="11">
        <v>1995</v>
      </c>
      <c r="E2546" t="s">
        <v>14673</v>
      </c>
      <c r="F2546">
        <v>6.1</v>
      </c>
      <c r="G2546">
        <v>125000</v>
      </c>
      <c r="H2546" t="s">
        <v>7358</v>
      </c>
      <c r="I2546" t="s">
        <v>14940</v>
      </c>
      <c r="J2546" t="s">
        <v>12913</v>
      </c>
      <c r="K2546" t="s">
        <v>7</v>
      </c>
      <c r="L2546" s="7">
        <v>50000000</v>
      </c>
      <c r="M2546" s="7">
        <v>287928194</v>
      </c>
      <c r="N2546" t="s">
        <v>103</v>
      </c>
      <c r="O2546">
        <v>100</v>
      </c>
      <c r="P2546" s="8">
        <f>_xlfn.XLOOKUP(D2546,Consumer_Price_Index!A:A,Consumer_Price_Index!B:B)</f>
        <v>152.4</v>
      </c>
      <c r="Q2546" s="13">
        <f>IF(ISNUMBER(M2546), M2546*(Consumer_Price_Index!$B$45/(_xlfn.XLOOKUP('Working Data'!D2680,Consumer_Price_Index!A:A,Consumer_Price_Index!B:B))), "Missing")</f>
        <v>909137002.19481862</v>
      </c>
      <c r="R2546" t="str">
        <f t="shared" si="39"/>
        <v>Yes</v>
      </c>
    </row>
    <row r="2547" spans="1:18" x14ac:dyDescent="0.25">
      <c r="A2547" t="s">
        <v>21997</v>
      </c>
      <c r="B2547" t="s">
        <v>101</v>
      </c>
      <c r="C2547" t="s">
        <v>11</v>
      </c>
      <c r="D2547" s="11">
        <v>1980</v>
      </c>
      <c r="E2547" t="s">
        <v>21650</v>
      </c>
      <c r="F2547">
        <v>6.1</v>
      </c>
      <c r="G2547">
        <v>604</v>
      </c>
      <c r="H2547" t="s">
        <v>20986</v>
      </c>
      <c r="I2547" t="s">
        <v>21996</v>
      </c>
      <c r="J2547" t="s">
        <v>12187</v>
      </c>
      <c r="K2547" t="s">
        <v>7</v>
      </c>
      <c r="L2547" s="7">
        <v>5100000</v>
      </c>
      <c r="M2547" s="7">
        <v>534816</v>
      </c>
      <c r="N2547" t="s">
        <v>21995</v>
      </c>
      <c r="O2547">
        <v>97</v>
      </c>
      <c r="P2547" s="8">
        <f>_xlfn.XLOOKUP(D2547,Consumer_Price_Index!A:A,Consumer_Price_Index!B:B)</f>
        <v>82.4</v>
      </c>
      <c r="Q2547" s="13">
        <f>IF(ISNUMBER(M2547), M2547*(Consumer_Price_Index!$B$45/(_xlfn.XLOOKUP('Working Data'!D35,Consumer_Price_Index!A:A,Consumer_Price_Index!B:B))), "Missing")</f>
        <v>1636128.8674698793</v>
      </c>
      <c r="R2547" t="str">
        <f t="shared" si="39"/>
        <v>Yes</v>
      </c>
    </row>
    <row r="2548" spans="1:18" x14ac:dyDescent="0.25">
      <c r="A2548" t="s">
        <v>9989</v>
      </c>
      <c r="B2548" t="s">
        <v>68</v>
      </c>
      <c r="C2548" t="s">
        <v>24</v>
      </c>
      <c r="D2548" s="11">
        <v>2004</v>
      </c>
      <c r="E2548" t="s">
        <v>9988</v>
      </c>
      <c r="F2548">
        <v>6.1</v>
      </c>
      <c r="G2548">
        <v>37000</v>
      </c>
      <c r="H2548" t="s">
        <v>9987</v>
      </c>
      <c r="I2548" t="s">
        <v>9986</v>
      </c>
      <c r="J2548" t="s">
        <v>2467</v>
      </c>
      <c r="K2548" t="s">
        <v>7</v>
      </c>
      <c r="L2548" s="7">
        <v>23000000</v>
      </c>
      <c r="M2548" s="7">
        <v>12313323</v>
      </c>
      <c r="N2548" t="s">
        <v>1701</v>
      </c>
      <c r="O2548">
        <v>111</v>
      </c>
      <c r="P2548" s="8">
        <f>_xlfn.XLOOKUP(D2548,Consumer_Price_Index!A:A,Consumer_Price_Index!B:B)</f>
        <v>188.9</v>
      </c>
      <c r="Q2548" s="13">
        <f>IF(ISNUMBER(M2548), M2548*(Consumer_Price_Index!$B$45/(_xlfn.XLOOKUP('Working Data'!D4528,Consumer_Price_Index!A:A,Consumer_Price_Index!B:B))), "Missing")</f>
        <v>21185033.981366459</v>
      </c>
      <c r="R2548" t="str">
        <f t="shared" si="39"/>
        <v>Yes</v>
      </c>
    </row>
    <row r="2549" spans="1:18" x14ac:dyDescent="0.25">
      <c r="A2549" t="s">
        <v>21963</v>
      </c>
      <c r="B2549" t="s">
        <v>41</v>
      </c>
      <c r="C2549" t="s">
        <v>24</v>
      </c>
      <c r="D2549" s="11">
        <v>1980</v>
      </c>
      <c r="E2549" t="s">
        <v>21903</v>
      </c>
      <c r="F2549">
        <v>6.1</v>
      </c>
      <c r="G2549">
        <v>12000</v>
      </c>
      <c r="H2549" t="s">
        <v>20441</v>
      </c>
      <c r="I2549" t="s">
        <v>20441</v>
      </c>
      <c r="J2549" t="s">
        <v>17191</v>
      </c>
      <c r="K2549" t="s">
        <v>7</v>
      </c>
      <c r="M2549" s="7">
        <v>41675194</v>
      </c>
      <c r="N2549" t="s">
        <v>103</v>
      </c>
      <c r="O2549">
        <v>99</v>
      </c>
      <c r="P2549" s="8">
        <f>_xlfn.XLOOKUP(D2549,Consumer_Price_Index!A:A,Consumer_Price_Index!B:B)</f>
        <v>82.4</v>
      </c>
      <c r="Q2549" s="13">
        <f>IF(ISNUMBER(M2549), M2549*(Consumer_Price_Index!$B$45/(_xlfn.XLOOKUP('Working Data'!D47,Consumer_Price_Index!A:A,Consumer_Price_Index!B:B))), "Missing")</f>
        <v>56462568.305024453</v>
      </c>
      <c r="R2549" t="str">
        <f t="shared" si="39"/>
        <v>No</v>
      </c>
    </row>
    <row r="2550" spans="1:18" x14ac:dyDescent="0.25">
      <c r="A2550" t="s">
        <v>2106</v>
      </c>
      <c r="B2550" t="s">
        <v>101</v>
      </c>
      <c r="C2550" t="s">
        <v>409</v>
      </c>
      <c r="D2550" s="11">
        <v>2017</v>
      </c>
      <c r="E2550" t="s">
        <v>2077</v>
      </c>
      <c r="F2550">
        <v>6.1</v>
      </c>
      <c r="G2550">
        <v>12000</v>
      </c>
      <c r="H2550" t="s">
        <v>2105</v>
      </c>
      <c r="I2550" t="s">
        <v>2104</v>
      </c>
      <c r="J2550" t="s">
        <v>2103</v>
      </c>
      <c r="K2550" t="s">
        <v>265</v>
      </c>
      <c r="L2550" s="7">
        <v>6400000</v>
      </c>
      <c r="M2550" s="7">
        <v>6724365</v>
      </c>
      <c r="N2550" t="s">
        <v>2102</v>
      </c>
      <c r="O2550">
        <v>105</v>
      </c>
      <c r="P2550" s="8">
        <f>_xlfn.XLOOKUP(D2550,Consumer_Price_Index!A:A,Consumer_Price_Index!B:B)</f>
        <v>245.1</v>
      </c>
      <c r="Q2550" s="13">
        <f>IF(ISNUMBER(M2550), M2550*(Consumer_Price_Index!$B$45/(_xlfn.XLOOKUP('Working Data'!D7218,Consumer_Price_Index!A:A,Consumer_Price_Index!B:B))), "Missing")</f>
        <v>11898455.37456446</v>
      </c>
      <c r="R2550" t="str">
        <f t="shared" si="39"/>
        <v>Yes</v>
      </c>
    </row>
    <row r="2551" spans="1:18" x14ac:dyDescent="0.25">
      <c r="A2551" t="s">
        <v>10726</v>
      </c>
      <c r="B2551" t="s">
        <v>41</v>
      </c>
      <c r="C2551" t="s">
        <v>87</v>
      </c>
      <c r="D2551" s="11">
        <v>2002</v>
      </c>
      <c r="E2551" t="s">
        <v>10725</v>
      </c>
      <c r="F2551">
        <v>6.1</v>
      </c>
      <c r="G2551">
        <v>24000</v>
      </c>
      <c r="H2551" t="s">
        <v>9034</v>
      </c>
      <c r="I2551" t="s">
        <v>10724</v>
      </c>
      <c r="J2551" t="s">
        <v>1004</v>
      </c>
      <c r="K2551" t="s">
        <v>7</v>
      </c>
      <c r="L2551" s="7">
        <v>40000000</v>
      </c>
      <c r="M2551" s="7">
        <v>29676703</v>
      </c>
      <c r="N2551" t="s">
        <v>9202</v>
      </c>
      <c r="O2551">
        <v>108</v>
      </c>
      <c r="P2551" s="8">
        <f>_xlfn.XLOOKUP(D2551,Consumer_Price_Index!A:A,Consumer_Price_Index!B:B)</f>
        <v>179.9</v>
      </c>
      <c r="Q2551" s="13">
        <f>IF(ISNUMBER(M2551), M2551*(Consumer_Price_Index!$B$45/(_xlfn.XLOOKUP('Working Data'!D4241,Consumer_Price_Index!A:A,Consumer_Price_Index!B:B))), "Missing")</f>
        <v>72923317.774999991</v>
      </c>
      <c r="R2551" t="str">
        <f t="shared" si="39"/>
        <v>Yes</v>
      </c>
    </row>
    <row r="2552" spans="1:18" x14ac:dyDescent="0.25">
      <c r="A2552" t="s">
        <v>13682</v>
      </c>
      <c r="B2552" t="s">
        <v>41</v>
      </c>
      <c r="C2552" t="s">
        <v>87</v>
      </c>
      <c r="D2552" s="11">
        <v>1997</v>
      </c>
      <c r="E2552" t="s">
        <v>13681</v>
      </c>
      <c r="F2552">
        <v>6.1</v>
      </c>
      <c r="G2552">
        <v>5700</v>
      </c>
      <c r="H2552" t="s">
        <v>13680</v>
      </c>
      <c r="I2552" t="s">
        <v>9227</v>
      </c>
      <c r="J2552" t="s">
        <v>13679</v>
      </c>
      <c r="K2552" t="s">
        <v>7</v>
      </c>
      <c r="L2552" s="7">
        <v>8000000</v>
      </c>
      <c r="M2552" s="7">
        <v>1568258</v>
      </c>
      <c r="N2552" t="s">
        <v>12948</v>
      </c>
      <c r="O2552">
        <v>97</v>
      </c>
      <c r="P2552" s="8">
        <f>_xlfn.XLOOKUP(D2552,Consumer_Price_Index!A:A,Consumer_Price_Index!B:B)</f>
        <v>160.5</v>
      </c>
      <c r="Q2552" s="13">
        <f>IF(ISNUMBER(M2552), M2552*(Consumer_Price_Index!$B$45/(_xlfn.XLOOKUP('Working Data'!D3176,Consumer_Price_Index!A:A,Consumer_Price_Index!B:B))), "Missing")</f>
        <v>2227730.5948717948</v>
      </c>
      <c r="R2552" t="str">
        <f t="shared" si="39"/>
        <v>Yes</v>
      </c>
    </row>
    <row r="2553" spans="1:18" x14ac:dyDescent="0.25">
      <c r="A2553" t="s">
        <v>16322</v>
      </c>
      <c r="B2553" t="s">
        <v>68</v>
      </c>
      <c r="C2553" t="s">
        <v>24</v>
      </c>
      <c r="D2553" s="11">
        <v>1992</v>
      </c>
      <c r="E2553" t="s">
        <v>16321</v>
      </c>
      <c r="F2553">
        <v>6.1</v>
      </c>
      <c r="G2553">
        <v>7100</v>
      </c>
      <c r="H2553" t="s">
        <v>7899</v>
      </c>
      <c r="I2553" t="s">
        <v>10338</v>
      </c>
      <c r="J2553" t="s">
        <v>15118</v>
      </c>
      <c r="K2553" t="s">
        <v>7</v>
      </c>
      <c r="L2553" s="7">
        <v>7500000</v>
      </c>
      <c r="M2553" s="7">
        <v>13272113</v>
      </c>
      <c r="N2553" t="s">
        <v>138</v>
      </c>
      <c r="O2553">
        <v>98</v>
      </c>
      <c r="P2553" s="8">
        <f>_xlfn.XLOOKUP(D2553,Consumer_Price_Index!A:A,Consumer_Price_Index!B:B)</f>
        <v>140.30000000000001</v>
      </c>
      <c r="Q2553" s="13">
        <f>IF(ISNUMBER(M2553), M2553*(Consumer_Price_Index!$B$45/(_xlfn.XLOOKUP('Working Data'!D2156,Consumer_Price_Index!A:A,Consumer_Price_Index!B:B))), "Missing")</f>
        <v>18783152.954482116</v>
      </c>
      <c r="R2553" t="str">
        <f t="shared" si="39"/>
        <v>Yes</v>
      </c>
    </row>
    <row r="2554" spans="1:18" x14ac:dyDescent="0.25">
      <c r="A2554" t="s">
        <v>20056</v>
      </c>
      <c r="B2554" t="s">
        <v>41</v>
      </c>
      <c r="C2554" t="s">
        <v>34</v>
      </c>
      <c r="D2554" s="11">
        <v>1985</v>
      </c>
      <c r="E2554" t="s">
        <v>20051</v>
      </c>
      <c r="F2554">
        <v>6.1</v>
      </c>
      <c r="G2554">
        <v>7300</v>
      </c>
      <c r="H2554" t="s">
        <v>8928</v>
      </c>
      <c r="I2554" t="s">
        <v>20055</v>
      </c>
      <c r="J2554" t="s">
        <v>14571</v>
      </c>
      <c r="K2554" t="s">
        <v>7</v>
      </c>
      <c r="L2554" s="7">
        <v>7000000</v>
      </c>
      <c r="M2554" s="7">
        <v>20345361</v>
      </c>
      <c r="N2554" t="s">
        <v>514</v>
      </c>
      <c r="O2554">
        <v>101</v>
      </c>
      <c r="P2554" s="8">
        <f>_xlfn.XLOOKUP(D2554,Consumer_Price_Index!A:A,Consumer_Price_Index!B:B)</f>
        <v>107.6</v>
      </c>
      <c r="Q2554" s="13">
        <f>IF(ISNUMBER(M2554), M2554*(Consumer_Price_Index!$B$45/(_xlfn.XLOOKUP('Working Data'!D761,Consumer_Price_Index!A:A,Consumer_Price_Index!B:B))), "Missing")</f>
        <v>54570699.794894367</v>
      </c>
      <c r="R2554" t="str">
        <f t="shared" si="39"/>
        <v>Yes</v>
      </c>
    </row>
    <row r="2555" spans="1:18" x14ac:dyDescent="0.25">
      <c r="A2555" t="s">
        <v>5938</v>
      </c>
      <c r="B2555" t="s">
        <v>41</v>
      </c>
      <c r="C2555" t="s">
        <v>11</v>
      </c>
      <c r="D2555" s="11">
        <v>2011</v>
      </c>
      <c r="E2555" t="s">
        <v>5937</v>
      </c>
      <c r="F2555">
        <v>6.1</v>
      </c>
      <c r="G2555">
        <v>31000</v>
      </c>
      <c r="H2555" t="s">
        <v>4683</v>
      </c>
      <c r="I2555" t="s">
        <v>3126</v>
      </c>
      <c r="J2555" t="s">
        <v>4683</v>
      </c>
      <c r="K2555" t="s">
        <v>265</v>
      </c>
      <c r="M2555" s="7">
        <v>2435325</v>
      </c>
      <c r="N2555" t="s">
        <v>5936</v>
      </c>
      <c r="O2555">
        <v>123</v>
      </c>
      <c r="P2555" s="8">
        <f>_xlfn.XLOOKUP(D2555,Consumer_Price_Index!A:A,Consumer_Price_Index!B:B)</f>
        <v>224.9</v>
      </c>
      <c r="Q2555" s="13">
        <f>IF(ISNUMBER(M2555), M2555*(Consumer_Price_Index!$B$45/(_xlfn.XLOOKUP('Working Data'!D6030,Consumer_Price_Index!A:A,Consumer_Price_Index!B:B))), "Missing")</f>
        <v>4454042.7821128452</v>
      </c>
      <c r="R2555" t="str">
        <f t="shared" si="39"/>
        <v>No</v>
      </c>
    </row>
    <row r="2556" spans="1:18" x14ac:dyDescent="0.25">
      <c r="A2556" t="s">
        <v>855</v>
      </c>
      <c r="B2556" t="s">
        <v>41</v>
      </c>
      <c r="C2556" t="s">
        <v>34</v>
      </c>
      <c r="D2556" s="11">
        <v>2019</v>
      </c>
      <c r="E2556" t="s">
        <v>587</v>
      </c>
      <c r="F2556">
        <v>6.1</v>
      </c>
      <c r="G2556">
        <v>74000</v>
      </c>
      <c r="H2556" t="s">
        <v>854</v>
      </c>
      <c r="I2556" t="s">
        <v>853</v>
      </c>
      <c r="J2556" t="s">
        <v>852</v>
      </c>
      <c r="K2556" t="s">
        <v>7</v>
      </c>
      <c r="L2556" s="7">
        <v>13500000</v>
      </c>
      <c r="M2556" s="7">
        <v>91542097</v>
      </c>
      <c r="N2556" t="s">
        <v>108</v>
      </c>
      <c r="O2556">
        <v>87</v>
      </c>
      <c r="P2556" s="8">
        <f>_xlfn.XLOOKUP(D2556,Consumer_Price_Index!A:A,Consumer_Price_Index!B:B)</f>
        <v>255.7</v>
      </c>
      <c r="Q2556" s="13">
        <f>IF(ISNUMBER(M2556), M2556*(Consumer_Price_Index!$B$45/(_xlfn.XLOOKUP('Working Data'!D7504,Consumer_Price_Index!A:A,Consumer_Price_Index!B:B))), "Missing")</f>
        <v>157497893.5962733</v>
      </c>
      <c r="R2556" t="str">
        <f t="shared" si="39"/>
        <v>Yes</v>
      </c>
    </row>
    <row r="2557" spans="1:18" x14ac:dyDescent="0.25">
      <c r="A2557" t="s">
        <v>19138</v>
      </c>
      <c r="B2557" t="s">
        <v>41</v>
      </c>
      <c r="C2557" t="s">
        <v>438</v>
      </c>
      <c r="D2557" s="11">
        <v>1987</v>
      </c>
      <c r="E2557" t="s">
        <v>18844</v>
      </c>
      <c r="F2557">
        <v>6.1</v>
      </c>
      <c r="G2557">
        <v>23000</v>
      </c>
      <c r="H2557" t="s">
        <v>19137</v>
      </c>
      <c r="I2557" t="s">
        <v>763</v>
      </c>
      <c r="J2557" t="s">
        <v>19136</v>
      </c>
      <c r="K2557" t="s">
        <v>7</v>
      </c>
      <c r="L2557" s="7">
        <v>3500000</v>
      </c>
      <c r="M2557" s="7">
        <v>14000000</v>
      </c>
      <c r="N2557" t="s">
        <v>17568</v>
      </c>
      <c r="O2557">
        <v>92</v>
      </c>
      <c r="P2557" s="8">
        <f>_xlfn.XLOOKUP(D2557,Consumer_Price_Index!A:A,Consumer_Price_Index!B:B)</f>
        <v>113.6</v>
      </c>
      <c r="Q2557" s="13">
        <f>IF(ISNUMBER(M2557), M2557*(Consumer_Price_Index!$B$45/(_xlfn.XLOOKUP('Working Data'!D1096,Consumer_Price_Index!A:A,Consumer_Price_Index!B:B))), "Missing")</f>
        <v>41056785.370548598</v>
      </c>
      <c r="R2557" t="str">
        <f t="shared" si="39"/>
        <v>Yes</v>
      </c>
    </row>
    <row r="2558" spans="1:18" x14ac:dyDescent="0.25">
      <c r="A2558" t="s">
        <v>19697</v>
      </c>
      <c r="B2558" t="s">
        <v>68</v>
      </c>
      <c r="C2558" t="s">
        <v>24</v>
      </c>
      <c r="D2558" s="11">
        <v>1986</v>
      </c>
      <c r="E2558" t="s">
        <v>19520</v>
      </c>
      <c r="F2558">
        <v>6.1</v>
      </c>
      <c r="G2558">
        <v>32000</v>
      </c>
      <c r="H2558" t="s">
        <v>9409</v>
      </c>
      <c r="I2558" t="s">
        <v>19696</v>
      </c>
      <c r="J2558" t="s">
        <v>19695</v>
      </c>
      <c r="K2558" t="s">
        <v>7</v>
      </c>
      <c r="L2558" s="7">
        <v>2000000</v>
      </c>
      <c r="M2558" s="7">
        <v>13167232</v>
      </c>
      <c r="N2558" t="s">
        <v>666</v>
      </c>
      <c r="O2558">
        <v>86</v>
      </c>
      <c r="P2558" s="8">
        <f>_xlfn.XLOOKUP(D2558,Consumer_Price_Index!A:A,Consumer_Price_Index!B:B)</f>
        <v>109.6</v>
      </c>
      <c r="Q2558" s="13">
        <f>IF(ISNUMBER(M2558), M2558*(Consumer_Price_Index!$B$45/(_xlfn.XLOOKUP('Working Data'!D887,Consumer_Price_Index!A:A,Consumer_Price_Index!B:B))), "Missing")</f>
        <v>24997231.09283489</v>
      </c>
      <c r="R2558" t="str">
        <f t="shared" si="39"/>
        <v>Yes</v>
      </c>
    </row>
    <row r="2559" spans="1:18" x14ac:dyDescent="0.25">
      <c r="A2559" t="s">
        <v>21098</v>
      </c>
      <c r="B2559" t="s">
        <v>41</v>
      </c>
      <c r="C2559" t="s">
        <v>5</v>
      </c>
      <c r="D2559" s="11">
        <v>1983</v>
      </c>
      <c r="E2559" t="s">
        <v>20818</v>
      </c>
      <c r="F2559">
        <v>6.1</v>
      </c>
      <c r="G2559">
        <v>41000</v>
      </c>
      <c r="H2559" t="s">
        <v>17448</v>
      </c>
      <c r="I2559" t="s">
        <v>763</v>
      </c>
      <c r="J2559" t="s">
        <v>19695</v>
      </c>
      <c r="K2559" t="s">
        <v>7</v>
      </c>
      <c r="L2559" s="7">
        <v>5000000</v>
      </c>
      <c r="M2559" s="7">
        <v>21156152</v>
      </c>
      <c r="N2559" t="s">
        <v>21097</v>
      </c>
      <c r="O2559">
        <v>93</v>
      </c>
      <c r="P2559" s="8">
        <f>_xlfn.XLOOKUP(D2559,Consumer_Price_Index!A:A,Consumer_Price_Index!B:B)</f>
        <v>99.6</v>
      </c>
      <c r="Q2559" s="13">
        <f>IF(ISNUMBER(M2559), M2559*(Consumer_Price_Index!$B$45/(_xlfn.XLOOKUP('Working Data'!D360,Consumer_Price_Index!A:A,Consumer_Price_Index!B:B))), "Missing")</f>
        <v>35034127.795652173</v>
      </c>
      <c r="R2559" t="str">
        <f t="shared" si="39"/>
        <v>Yes</v>
      </c>
    </row>
    <row r="2560" spans="1:18" x14ac:dyDescent="0.25">
      <c r="A2560" t="s">
        <v>15494</v>
      </c>
      <c r="B2560" t="s">
        <v>101</v>
      </c>
      <c r="C2560" t="s">
        <v>24</v>
      </c>
      <c r="D2560" s="11">
        <v>1994</v>
      </c>
      <c r="E2560" t="s">
        <v>15161</v>
      </c>
      <c r="F2560">
        <v>6.1</v>
      </c>
      <c r="G2560">
        <v>38000</v>
      </c>
      <c r="H2560" t="s">
        <v>10591</v>
      </c>
      <c r="I2560" t="s">
        <v>4288</v>
      </c>
      <c r="J2560" t="s">
        <v>6718</v>
      </c>
      <c r="K2560" t="s">
        <v>7</v>
      </c>
      <c r="M2560" s="7">
        <v>45610410</v>
      </c>
      <c r="N2560" t="s">
        <v>15493</v>
      </c>
      <c r="O2560">
        <v>106</v>
      </c>
      <c r="P2560" s="8">
        <f>_xlfn.XLOOKUP(D2560,Consumer_Price_Index!A:A,Consumer_Price_Index!B:B)</f>
        <v>148.19999999999999</v>
      </c>
      <c r="Q2560" s="13">
        <f>IF(ISNUMBER(M2560), M2560*(Consumer_Price_Index!$B$45/(_xlfn.XLOOKUP('Working Data'!D2467,Consumer_Price_Index!A:A,Consumer_Price_Index!B:B))), "Missing")</f>
        <v>86588734.747663543</v>
      </c>
      <c r="R2560" t="str">
        <f t="shared" si="39"/>
        <v>No</v>
      </c>
    </row>
    <row r="2561" spans="1:18" x14ac:dyDescent="0.25">
      <c r="A2561" t="s">
        <v>7030</v>
      </c>
      <c r="B2561" t="s">
        <v>52</v>
      </c>
      <c r="C2561" t="s">
        <v>11</v>
      </c>
      <c r="D2561" s="11">
        <v>2009</v>
      </c>
      <c r="E2561" t="s">
        <v>6569</v>
      </c>
      <c r="F2561">
        <v>6.1</v>
      </c>
      <c r="G2561">
        <v>1500</v>
      </c>
      <c r="H2561" t="s">
        <v>7029</v>
      </c>
      <c r="I2561" t="s">
        <v>7029</v>
      </c>
      <c r="J2561" t="s">
        <v>7028</v>
      </c>
      <c r="K2561" t="s">
        <v>190</v>
      </c>
      <c r="M2561" s="7">
        <v>2372</v>
      </c>
      <c r="N2561" t="s">
        <v>7027</v>
      </c>
      <c r="O2561">
        <v>90</v>
      </c>
      <c r="P2561" s="8">
        <f>_xlfn.XLOOKUP(D2561,Consumer_Price_Index!A:A,Consumer_Price_Index!B:B)</f>
        <v>214.5</v>
      </c>
      <c r="Q2561" s="13">
        <f>IF(ISNUMBER(M2561), M2561*(Consumer_Price_Index!$B$45/(_xlfn.XLOOKUP('Working Data'!D5636,Consumer_Price_Index!A:A,Consumer_Price_Index!B:B))), "Missing")</f>
        <v>2948.7898816809466</v>
      </c>
      <c r="R2561" t="str">
        <f t="shared" si="39"/>
        <v>No</v>
      </c>
    </row>
    <row r="2562" spans="1:18" x14ac:dyDescent="0.25">
      <c r="A2562" t="s">
        <v>17441</v>
      </c>
      <c r="B2562" t="s">
        <v>41</v>
      </c>
      <c r="C2562" t="s">
        <v>34</v>
      </c>
      <c r="D2562" s="11">
        <v>1990</v>
      </c>
      <c r="E2562" t="s">
        <v>17381</v>
      </c>
      <c r="F2562">
        <v>6.1</v>
      </c>
      <c r="G2562">
        <v>11000</v>
      </c>
      <c r="H2562" t="s">
        <v>16982</v>
      </c>
      <c r="I2562" t="s">
        <v>17440</v>
      </c>
      <c r="J2562" t="s">
        <v>16974</v>
      </c>
      <c r="K2562" t="s">
        <v>7</v>
      </c>
      <c r="L2562" s="7">
        <v>7000000</v>
      </c>
      <c r="M2562" s="7">
        <v>4348368</v>
      </c>
      <c r="N2562" t="s">
        <v>16911</v>
      </c>
      <c r="O2562">
        <v>91</v>
      </c>
      <c r="P2562" s="8">
        <f>_xlfn.XLOOKUP(D2562,Consumer_Price_Index!A:A,Consumer_Price_Index!B:B)</f>
        <v>130.69999999999999</v>
      </c>
      <c r="Q2562" s="13">
        <f>IF(ISNUMBER(M2562), M2562*(Consumer_Price_Index!$B$45/(_xlfn.XLOOKUP('Working Data'!D1736,Consumer_Price_Index!A:A,Consumer_Price_Index!B:B))), "Missing")</f>
        <v>10137320.042846212</v>
      </c>
      <c r="R2562" t="str">
        <f t="shared" si="39"/>
        <v>Yes</v>
      </c>
    </row>
    <row r="2563" spans="1:18" x14ac:dyDescent="0.25">
      <c r="A2563" t="s">
        <v>17580</v>
      </c>
      <c r="B2563" t="s">
        <v>68</v>
      </c>
      <c r="C2563" t="s">
        <v>34</v>
      </c>
      <c r="D2563" s="11">
        <v>1990</v>
      </c>
      <c r="E2563" t="s">
        <v>17579</v>
      </c>
      <c r="F2563">
        <v>6.1</v>
      </c>
      <c r="G2563">
        <v>81000</v>
      </c>
      <c r="H2563" t="s">
        <v>6897</v>
      </c>
      <c r="I2563" t="s">
        <v>13096</v>
      </c>
      <c r="J2563" t="s">
        <v>1939</v>
      </c>
      <c r="K2563" t="s">
        <v>7</v>
      </c>
      <c r="L2563" s="7">
        <v>60000000</v>
      </c>
      <c r="M2563" s="7">
        <v>157920733</v>
      </c>
      <c r="N2563" t="s">
        <v>14963</v>
      </c>
      <c r="O2563">
        <v>107</v>
      </c>
      <c r="P2563" s="8">
        <f>_xlfn.XLOOKUP(D2563,Consumer_Price_Index!A:A,Consumer_Price_Index!B:B)</f>
        <v>130.69999999999999</v>
      </c>
      <c r="Q2563" s="13">
        <f>IF(ISNUMBER(M2563), M2563*(Consumer_Price_Index!$B$45/(_xlfn.XLOOKUP('Working Data'!D1674,Consumer_Price_Index!A:A,Consumer_Price_Index!B:B))), "Missing")</f>
        <v>200493530.60458332</v>
      </c>
      <c r="R2563" t="str">
        <f t="shared" ref="R2563:R2626" si="40">IF(AND(ISNUMBER(L2563), L2563&gt;0, ISNUMBER(M2563), M2563&gt;0), "Yes", "No")</f>
        <v>Yes</v>
      </c>
    </row>
    <row r="2564" spans="1:18" x14ac:dyDescent="0.25">
      <c r="A2564" t="s">
        <v>17855</v>
      </c>
      <c r="B2564" t="s">
        <v>41</v>
      </c>
      <c r="C2564" t="s">
        <v>34</v>
      </c>
      <c r="D2564" s="11">
        <v>1989</v>
      </c>
      <c r="E2564" t="s">
        <v>17854</v>
      </c>
      <c r="F2564">
        <v>6.1</v>
      </c>
      <c r="G2564">
        <v>3500</v>
      </c>
      <c r="H2564" t="s">
        <v>12178</v>
      </c>
      <c r="I2564" t="s">
        <v>17853</v>
      </c>
      <c r="J2564" t="s">
        <v>17586</v>
      </c>
      <c r="K2564" t="s">
        <v>7</v>
      </c>
      <c r="L2564" s="7">
        <v>14500000</v>
      </c>
      <c r="M2564" s="7">
        <v>8125592</v>
      </c>
      <c r="N2564" t="s">
        <v>17593</v>
      </c>
      <c r="O2564">
        <v>102</v>
      </c>
      <c r="P2564" s="8">
        <f>_xlfn.XLOOKUP(D2564,Consumer_Price_Index!A:A,Consumer_Price_Index!B:B)</f>
        <v>124</v>
      </c>
      <c r="Q2564" s="13">
        <f>IF(ISNUMBER(M2564), M2564*(Consumer_Price_Index!$B$45/(_xlfn.XLOOKUP('Working Data'!D1585,Consumer_Price_Index!A:A,Consumer_Price_Index!B:B))), "Missing")</f>
        <v>14377862.267131243</v>
      </c>
      <c r="R2564" t="str">
        <f t="shared" si="40"/>
        <v>Yes</v>
      </c>
    </row>
    <row r="2565" spans="1:18" x14ac:dyDescent="0.25">
      <c r="A2565" t="s">
        <v>4111</v>
      </c>
      <c r="B2565" t="s">
        <v>41</v>
      </c>
      <c r="C2565" t="s">
        <v>24</v>
      </c>
      <c r="D2565" s="11">
        <v>2014</v>
      </c>
      <c r="E2565" t="s">
        <v>4110</v>
      </c>
      <c r="F2565">
        <v>6.1</v>
      </c>
      <c r="G2565">
        <v>25000</v>
      </c>
      <c r="H2565" t="s">
        <v>4109</v>
      </c>
      <c r="I2565" t="s">
        <v>4109</v>
      </c>
      <c r="J2565" t="s">
        <v>4108</v>
      </c>
      <c r="K2565" t="s">
        <v>7</v>
      </c>
      <c r="M2565" s="7">
        <v>4633961</v>
      </c>
      <c r="N2565" t="s">
        <v>4107</v>
      </c>
      <c r="O2565">
        <v>108</v>
      </c>
      <c r="P2565" s="8">
        <f>_xlfn.XLOOKUP(D2565,Consumer_Price_Index!A:A,Consumer_Price_Index!B:B)</f>
        <v>236.7</v>
      </c>
      <c r="Q2565" s="13">
        <f>IF(ISNUMBER(M2565), M2565*(Consumer_Price_Index!$B$45/(_xlfn.XLOOKUP('Working Data'!D6633,Consumer_Price_Index!A:A,Consumer_Price_Index!B:B))), "Missing")</f>
        <v>6558141.7403622847</v>
      </c>
      <c r="R2565" t="str">
        <f t="shared" si="40"/>
        <v>No</v>
      </c>
    </row>
    <row r="2566" spans="1:18" x14ac:dyDescent="0.25">
      <c r="A2566" t="s">
        <v>7706</v>
      </c>
      <c r="B2566" t="s">
        <v>41</v>
      </c>
      <c r="C2566" t="s">
        <v>87</v>
      </c>
      <c r="D2566" s="11">
        <v>2008</v>
      </c>
      <c r="E2566" t="s">
        <v>7705</v>
      </c>
      <c r="F2566">
        <v>6.1</v>
      </c>
      <c r="G2566">
        <v>38000</v>
      </c>
      <c r="H2566" t="s">
        <v>7704</v>
      </c>
      <c r="I2566" t="s">
        <v>672</v>
      </c>
      <c r="J2566" t="s">
        <v>533</v>
      </c>
      <c r="K2566" t="s">
        <v>7</v>
      </c>
      <c r="L2566" s="7">
        <v>25000000</v>
      </c>
      <c r="M2566" s="7">
        <v>18024545</v>
      </c>
      <c r="N2566" t="s">
        <v>7703</v>
      </c>
      <c r="O2566">
        <v>107</v>
      </c>
      <c r="P2566" s="8">
        <f>_xlfn.XLOOKUP(D2566,Consumer_Price_Index!A:A,Consumer_Price_Index!B:B)</f>
        <v>215.3</v>
      </c>
      <c r="Q2566" s="13">
        <f>IF(ISNUMBER(M2566), M2566*(Consumer_Price_Index!$B$45/(_xlfn.XLOOKUP('Working Data'!D5395,Consumer_Price_Index!A:A,Consumer_Price_Index!B:B))), "Missing")</f>
        <v>66651442.493932031</v>
      </c>
      <c r="R2566" t="str">
        <f t="shared" si="40"/>
        <v>Yes</v>
      </c>
    </row>
    <row r="2567" spans="1:18" x14ac:dyDescent="0.25">
      <c r="A2567" t="s">
        <v>13348</v>
      </c>
      <c r="B2567" t="s">
        <v>41</v>
      </c>
      <c r="C2567" t="s">
        <v>34</v>
      </c>
      <c r="D2567" s="11">
        <v>1998</v>
      </c>
      <c r="E2567" t="s">
        <v>12914</v>
      </c>
      <c r="F2567">
        <v>6.1</v>
      </c>
      <c r="G2567">
        <v>35000</v>
      </c>
      <c r="H2567" t="s">
        <v>7520</v>
      </c>
      <c r="I2567" t="s">
        <v>7520</v>
      </c>
      <c r="J2567" t="s">
        <v>13347</v>
      </c>
      <c r="K2567" t="s">
        <v>7</v>
      </c>
      <c r="L2567" s="7">
        <v>45000000</v>
      </c>
      <c r="M2567" s="7">
        <v>11203026</v>
      </c>
      <c r="N2567" t="s">
        <v>13346</v>
      </c>
      <c r="O2567">
        <v>106</v>
      </c>
      <c r="P2567" s="8">
        <f>_xlfn.XLOOKUP(D2567,Consumer_Price_Index!A:A,Consumer_Price_Index!B:B)</f>
        <v>163</v>
      </c>
      <c r="Q2567" s="13">
        <f>IF(ISNUMBER(M2567), M2567*(Consumer_Price_Index!$B$45/(_xlfn.XLOOKUP('Working Data'!D3300,Consumer_Price_Index!A:A,Consumer_Price_Index!B:B))), "Missing")</f>
        <v>37552937.537953787</v>
      </c>
      <c r="R2567" t="str">
        <f t="shared" si="40"/>
        <v>Yes</v>
      </c>
    </row>
    <row r="2568" spans="1:18" x14ac:dyDescent="0.25">
      <c r="A2568" t="s">
        <v>13084</v>
      </c>
      <c r="B2568" t="s">
        <v>41</v>
      </c>
      <c r="C2568" t="s">
        <v>34</v>
      </c>
      <c r="D2568" s="11">
        <v>1998</v>
      </c>
      <c r="E2568" t="s">
        <v>12914</v>
      </c>
      <c r="F2568">
        <v>6.1</v>
      </c>
      <c r="G2568">
        <v>16000</v>
      </c>
      <c r="H2568" t="s">
        <v>11014</v>
      </c>
      <c r="I2568" t="s">
        <v>13083</v>
      </c>
      <c r="J2568" t="s">
        <v>3272</v>
      </c>
      <c r="K2568" t="s">
        <v>7</v>
      </c>
      <c r="L2568" s="7">
        <v>50000000</v>
      </c>
      <c r="M2568" s="7">
        <v>13806137</v>
      </c>
      <c r="N2568" t="s">
        <v>13082</v>
      </c>
      <c r="O2568">
        <v>100</v>
      </c>
      <c r="P2568" s="8">
        <f>_xlfn.XLOOKUP(D2568,Consumer_Price_Index!A:A,Consumer_Price_Index!B:B)</f>
        <v>163</v>
      </c>
      <c r="Q2568" s="13">
        <f>IF(ISNUMBER(M2568), M2568*(Consumer_Price_Index!$B$45/(_xlfn.XLOOKUP('Working Data'!D3395,Consumer_Price_Index!A:A,Consumer_Price_Index!B:B))), "Missing")</f>
        <v>43593056.413471498</v>
      </c>
      <c r="R2568" t="str">
        <f t="shared" si="40"/>
        <v>Yes</v>
      </c>
    </row>
    <row r="2569" spans="1:18" x14ac:dyDescent="0.25">
      <c r="A2569" t="s">
        <v>17605</v>
      </c>
      <c r="B2569" t="s">
        <v>101</v>
      </c>
      <c r="C2569" t="s">
        <v>34</v>
      </c>
      <c r="D2569" s="11">
        <v>1990</v>
      </c>
      <c r="E2569" t="s">
        <v>17574</v>
      </c>
      <c r="F2569">
        <v>6.1</v>
      </c>
      <c r="G2569">
        <v>59000</v>
      </c>
      <c r="H2569" t="s">
        <v>2951</v>
      </c>
      <c r="I2569" t="s">
        <v>17604</v>
      </c>
      <c r="J2569" t="s">
        <v>2951</v>
      </c>
      <c r="K2569" t="s">
        <v>7</v>
      </c>
      <c r="L2569" s="7">
        <v>47000000</v>
      </c>
      <c r="M2569" s="7">
        <v>162738726</v>
      </c>
      <c r="N2569" t="s">
        <v>6122</v>
      </c>
      <c r="O2569">
        <v>105</v>
      </c>
      <c r="P2569" s="8">
        <f>_xlfn.XLOOKUP(D2569,Consumer_Price_Index!A:A,Consumer_Price_Index!B:B)</f>
        <v>130.69999999999999</v>
      </c>
      <c r="Q2569" s="13">
        <f>IF(ISNUMBER(M2569), M2569*(Consumer_Price_Index!$B$45/(_xlfn.XLOOKUP('Working Data'!D1660,Consumer_Price_Index!A:A,Consumer_Price_Index!B:B))), "Missing")</f>
        <v>477252067.48989403</v>
      </c>
      <c r="R2569" t="str">
        <f t="shared" si="40"/>
        <v>Yes</v>
      </c>
    </row>
    <row r="2570" spans="1:18" x14ac:dyDescent="0.25">
      <c r="A2570" t="s">
        <v>11172</v>
      </c>
      <c r="B2570" t="s">
        <v>68</v>
      </c>
      <c r="C2570" t="s">
        <v>34</v>
      </c>
      <c r="D2570" s="11">
        <v>2002</v>
      </c>
      <c r="E2570" t="s">
        <v>10747</v>
      </c>
      <c r="F2570">
        <v>6.1</v>
      </c>
      <c r="G2570">
        <v>209000</v>
      </c>
      <c r="H2570" t="s">
        <v>6143</v>
      </c>
      <c r="I2570" t="s">
        <v>11171</v>
      </c>
      <c r="J2570" t="s">
        <v>4204</v>
      </c>
      <c r="K2570" t="s">
        <v>265</v>
      </c>
      <c r="L2570" s="7">
        <v>142000000</v>
      </c>
      <c r="M2570" s="7">
        <v>431971116</v>
      </c>
      <c r="N2570" t="s">
        <v>11170</v>
      </c>
      <c r="O2570">
        <v>133</v>
      </c>
      <c r="P2570" s="8">
        <f>_xlfn.XLOOKUP(D2570,Consumer_Price_Index!A:A,Consumer_Price_Index!B:B)</f>
        <v>179.9</v>
      </c>
      <c r="Q2570" s="13">
        <f>IF(ISNUMBER(M2570), M2570*(Consumer_Price_Index!$B$45/(_xlfn.XLOOKUP('Working Data'!D4089,Consumer_Price_Index!A:A,Consumer_Price_Index!B:B))), "Missing")</f>
        <v>910876117.95986164</v>
      </c>
      <c r="R2570" t="str">
        <f t="shared" si="40"/>
        <v>Yes</v>
      </c>
    </row>
    <row r="2571" spans="1:18" x14ac:dyDescent="0.25">
      <c r="A2571" t="s">
        <v>11817</v>
      </c>
      <c r="B2571" t="s">
        <v>101</v>
      </c>
      <c r="C2571" t="s">
        <v>73</v>
      </c>
      <c r="D2571" s="11">
        <v>2000</v>
      </c>
      <c r="E2571" t="s">
        <v>11816</v>
      </c>
      <c r="F2571">
        <v>6.1</v>
      </c>
      <c r="G2571">
        <v>7000</v>
      </c>
      <c r="H2571" t="s">
        <v>32</v>
      </c>
      <c r="I2571" t="s">
        <v>11815</v>
      </c>
      <c r="J2571" t="s">
        <v>11814</v>
      </c>
      <c r="K2571" t="s">
        <v>7</v>
      </c>
      <c r="L2571" s="7">
        <v>5000000</v>
      </c>
      <c r="M2571" s="7">
        <v>16643191</v>
      </c>
      <c r="N2571" t="s">
        <v>11813</v>
      </c>
      <c r="O2571">
        <v>82</v>
      </c>
      <c r="P2571" s="8">
        <f>_xlfn.XLOOKUP(D2571,Consumer_Price_Index!A:A,Consumer_Price_Index!B:B)</f>
        <v>172.2</v>
      </c>
      <c r="Q2571" s="13">
        <f>IF(ISNUMBER(M2571), M2571*(Consumer_Price_Index!$B$45/(_xlfn.XLOOKUP('Working Data'!D3836,Consumer_Price_Index!A:A,Consumer_Price_Index!B:B))), "Missing")</f>
        <v>42867120.01437024</v>
      </c>
      <c r="R2571" t="str">
        <f t="shared" si="40"/>
        <v>Yes</v>
      </c>
    </row>
    <row r="2572" spans="1:18" x14ac:dyDescent="0.25">
      <c r="A2572" t="s">
        <v>15462</v>
      </c>
      <c r="B2572" t="s">
        <v>41</v>
      </c>
      <c r="C2572" t="s">
        <v>11</v>
      </c>
      <c r="D2572" s="11">
        <v>1994</v>
      </c>
      <c r="E2572" t="s">
        <v>15203</v>
      </c>
      <c r="F2572">
        <v>6.1</v>
      </c>
      <c r="G2572">
        <v>48000</v>
      </c>
      <c r="H2572" t="s">
        <v>3587</v>
      </c>
      <c r="I2572" t="s">
        <v>10644</v>
      </c>
      <c r="J2572" t="s">
        <v>4279</v>
      </c>
      <c r="K2572" t="s">
        <v>7</v>
      </c>
      <c r="L2572" s="7">
        <v>55000000</v>
      </c>
      <c r="M2572" s="7">
        <v>214015089</v>
      </c>
      <c r="N2572" t="s">
        <v>138</v>
      </c>
      <c r="O2572">
        <v>128</v>
      </c>
      <c r="P2572" s="8">
        <f>_xlfn.XLOOKUP(D2572,Consumer_Price_Index!A:A,Consumer_Price_Index!B:B)</f>
        <v>148.19999999999999</v>
      </c>
      <c r="Q2572" s="13">
        <f>IF(ISNUMBER(M2572), M2572*(Consumer_Price_Index!$B$45/(_xlfn.XLOOKUP('Working Data'!D2478,Consumer_Price_Index!A:A,Consumer_Price_Index!B:B))), "Missing")</f>
        <v>289952857.35126722</v>
      </c>
      <c r="R2572" t="str">
        <f t="shared" si="40"/>
        <v>Yes</v>
      </c>
    </row>
    <row r="2573" spans="1:18" x14ac:dyDescent="0.25">
      <c r="A2573" t="s">
        <v>10996</v>
      </c>
      <c r="B2573" t="s">
        <v>68</v>
      </c>
      <c r="C2573" t="s">
        <v>11</v>
      </c>
      <c r="D2573" s="11">
        <v>2002</v>
      </c>
      <c r="E2573" t="s">
        <v>10888</v>
      </c>
      <c r="F2573">
        <v>6.1</v>
      </c>
      <c r="G2573">
        <v>19000</v>
      </c>
      <c r="H2573" t="s">
        <v>7614</v>
      </c>
      <c r="I2573" t="s">
        <v>10995</v>
      </c>
      <c r="J2573" t="s">
        <v>1865</v>
      </c>
      <c r="K2573" t="s">
        <v>7</v>
      </c>
      <c r="L2573" s="7">
        <v>27000000</v>
      </c>
      <c r="M2573" s="7">
        <v>73839240</v>
      </c>
      <c r="N2573" t="s">
        <v>10994</v>
      </c>
      <c r="O2573">
        <v>116</v>
      </c>
      <c r="P2573" s="8">
        <f>_xlfn.XLOOKUP(D2573,Consumer_Price_Index!A:A,Consumer_Price_Index!B:B)</f>
        <v>179.9</v>
      </c>
      <c r="Q2573" s="13">
        <f>IF(ISNUMBER(M2573), M2573*(Consumer_Price_Index!$B$45/(_xlfn.XLOOKUP('Working Data'!D4156,Consumer_Price_Index!A:A,Consumer_Price_Index!B:B))), "Missing")</f>
        <v>87989113.914743841</v>
      </c>
      <c r="R2573" t="str">
        <f t="shared" si="40"/>
        <v>Yes</v>
      </c>
    </row>
    <row r="2574" spans="1:18" x14ac:dyDescent="0.25">
      <c r="A2574" t="s">
        <v>960</v>
      </c>
      <c r="B2574" t="s">
        <v>101</v>
      </c>
      <c r="C2574" t="s">
        <v>100</v>
      </c>
      <c r="D2574" s="11">
        <v>2019</v>
      </c>
      <c r="E2574" t="s">
        <v>320</v>
      </c>
      <c r="F2574">
        <v>6.1</v>
      </c>
      <c r="G2574">
        <v>27000</v>
      </c>
      <c r="H2574" t="s">
        <v>959</v>
      </c>
      <c r="I2574" t="s">
        <v>958</v>
      </c>
      <c r="J2574" t="s">
        <v>957</v>
      </c>
      <c r="K2574" t="s">
        <v>7</v>
      </c>
      <c r="L2574" s="7">
        <v>49000000</v>
      </c>
      <c r="M2574" s="7">
        <v>119682635</v>
      </c>
      <c r="N2574" t="s">
        <v>956</v>
      </c>
      <c r="O2574">
        <v>102</v>
      </c>
      <c r="P2574" s="8">
        <f>_xlfn.XLOOKUP(D2574,Consumer_Price_Index!A:A,Consumer_Price_Index!B:B)</f>
        <v>255.7</v>
      </c>
      <c r="Q2574" s="13">
        <f>IF(ISNUMBER(M2574), M2574*(Consumer_Price_Index!$B$45/(_xlfn.XLOOKUP('Working Data'!D7478,Consumer_Price_Index!A:A,Consumer_Price_Index!B:B))), "Missing")</f>
        <v>377899470.30569947</v>
      </c>
      <c r="R2574" t="str">
        <f t="shared" si="40"/>
        <v>Yes</v>
      </c>
    </row>
    <row r="2575" spans="1:18" x14ac:dyDescent="0.25">
      <c r="A2575" t="s">
        <v>11003</v>
      </c>
      <c r="B2575" t="s">
        <v>68</v>
      </c>
      <c r="C2575" t="s">
        <v>11</v>
      </c>
      <c r="D2575" s="11">
        <v>2002</v>
      </c>
      <c r="E2575" t="s">
        <v>11002</v>
      </c>
      <c r="F2575">
        <v>6.1</v>
      </c>
      <c r="G2575">
        <v>37000</v>
      </c>
      <c r="H2575" t="s">
        <v>1459</v>
      </c>
      <c r="I2575" t="s">
        <v>7140</v>
      </c>
      <c r="J2575" t="s">
        <v>671</v>
      </c>
      <c r="K2575" t="s">
        <v>7</v>
      </c>
      <c r="L2575" s="7">
        <v>60000000</v>
      </c>
      <c r="M2575" s="7">
        <v>52323400</v>
      </c>
      <c r="N2575" t="s">
        <v>103</v>
      </c>
      <c r="O2575">
        <v>104</v>
      </c>
      <c r="P2575" s="8">
        <f>_xlfn.XLOOKUP(D2575,Consumer_Price_Index!A:A,Consumer_Price_Index!B:B)</f>
        <v>179.9</v>
      </c>
      <c r="Q2575" s="13">
        <f>IF(ISNUMBER(M2575), M2575*(Consumer_Price_Index!$B$45/(_xlfn.XLOOKUP('Working Data'!D4154,Consumer_Price_Index!A:A,Consumer_Price_Index!B:B))), "Missing")</f>
        <v>153445043.11838305</v>
      </c>
      <c r="R2575" t="str">
        <f t="shared" si="40"/>
        <v>Yes</v>
      </c>
    </row>
    <row r="2576" spans="1:18" x14ac:dyDescent="0.25">
      <c r="A2576" t="s">
        <v>11922</v>
      </c>
      <c r="B2576" t="s">
        <v>41</v>
      </c>
      <c r="C2576" t="s">
        <v>24</v>
      </c>
      <c r="D2576" s="11">
        <v>2000</v>
      </c>
      <c r="E2576" t="s">
        <v>11921</v>
      </c>
      <c r="F2576">
        <v>6.1</v>
      </c>
      <c r="G2576">
        <v>9200</v>
      </c>
      <c r="H2576" t="s">
        <v>11920</v>
      </c>
      <c r="I2576" t="s">
        <v>11919</v>
      </c>
      <c r="J2576" t="s">
        <v>11918</v>
      </c>
      <c r="K2576" t="s">
        <v>7</v>
      </c>
      <c r="L2576" s="7">
        <v>21000000</v>
      </c>
      <c r="M2576" s="7">
        <v>6620242</v>
      </c>
      <c r="N2576" t="s">
        <v>8102</v>
      </c>
      <c r="O2576">
        <v>112</v>
      </c>
      <c r="P2576" s="8">
        <f>_xlfn.XLOOKUP(D2576,Consumer_Price_Index!A:A,Consumer_Price_Index!B:B)</f>
        <v>172.2</v>
      </c>
      <c r="Q2576" s="13">
        <f>IF(ISNUMBER(M2576), M2576*(Consumer_Price_Index!$B$45/(_xlfn.XLOOKUP('Working Data'!D3803,Consumer_Price_Index!A:A,Consumer_Price_Index!B:B))), "Missing")</f>
        <v>14377674.535994297</v>
      </c>
      <c r="R2576" t="str">
        <f t="shared" si="40"/>
        <v>Yes</v>
      </c>
    </row>
    <row r="2577" spans="1:18" x14ac:dyDescent="0.25">
      <c r="A2577" t="s">
        <v>16876</v>
      </c>
      <c r="B2577" t="s">
        <v>41</v>
      </c>
      <c r="C2577" t="s">
        <v>11</v>
      </c>
      <c r="D2577" s="11">
        <v>1991</v>
      </c>
      <c r="E2577" t="s">
        <v>16875</v>
      </c>
      <c r="F2577">
        <v>6.1</v>
      </c>
      <c r="G2577">
        <v>15000</v>
      </c>
      <c r="H2577" t="s">
        <v>5997</v>
      </c>
      <c r="I2577" t="s">
        <v>16874</v>
      </c>
      <c r="J2577" t="s">
        <v>6748</v>
      </c>
      <c r="K2577" t="s">
        <v>7</v>
      </c>
      <c r="L2577" s="7">
        <v>18000000</v>
      </c>
      <c r="M2577" s="7">
        <v>82264675</v>
      </c>
      <c r="N2577" t="s">
        <v>16873</v>
      </c>
      <c r="O2577">
        <v>111</v>
      </c>
      <c r="P2577" s="8">
        <f>_xlfn.XLOOKUP(D2577,Consumer_Price_Index!A:A,Consumer_Price_Index!B:B)</f>
        <v>136.19999999999999</v>
      </c>
      <c r="Q2577" s="13">
        <f>IF(ISNUMBER(M2577), M2577*(Consumer_Price_Index!$B$45/(_xlfn.XLOOKUP('Working Data'!D1946,Consumer_Price_Index!A:A,Consumer_Price_Index!B:B))), "Missing")</f>
        <v>211885430.87489432</v>
      </c>
      <c r="R2577" t="str">
        <f t="shared" si="40"/>
        <v>Yes</v>
      </c>
    </row>
    <row r="2578" spans="1:18" x14ac:dyDescent="0.25">
      <c r="A2578" t="s">
        <v>1168</v>
      </c>
      <c r="B2578" t="s">
        <v>101</v>
      </c>
      <c r="C2578" t="s">
        <v>73</v>
      </c>
      <c r="D2578" s="11">
        <v>2018</v>
      </c>
      <c r="E2578" t="s">
        <v>1167</v>
      </c>
      <c r="F2578">
        <v>6.1</v>
      </c>
      <c r="G2578">
        <v>21000</v>
      </c>
      <c r="H2578" t="s">
        <v>1166</v>
      </c>
      <c r="I2578" t="s">
        <v>1165</v>
      </c>
      <c r="J2578" t="s">
        <v>1164</v>
      </c>
      <c r="K2578" t="s">
        <v>562</v>
      </c>
      <c r="L2578" s="7">
        <v>50000000</v>
      </c>
      <c r="M2578" s="7">
        <v>54622814</v>
      </c>
      <c r="N2578" t="s">
        <v>856</v>
      </c>
      <c r="O2578">
        <v>89</v>
      </c>
      <c r="P2578" s="8">
        <f>_xlfn.XLOOKUP(D2578,Consumer_Price_Index!A:A,Consumer_Price_Index!B:B)</f>
        <v>251.1</v>
      </c>
      <c r="Q2578" s="13">
        <f>IF(ISNUMBER(M2578), M2578*(Consumer_Price_Index!$B$45/(_xlfn.XLOOKUP('Working Data'!D7431,Consumer_Price_Index!A:A,Consumer_Price_Index!B:B))), "Missing")</f>
        <v>154680031.83828998</v>
      </c>
      <c r="R2578" t="str">
        <f t="shared" si="40"/>
        <v>Yes</v>
      </c>
    </row>
    <row r="2579" spans="1:18" x14ac:dyDescent="0.25">
      <c r="A2579" t="s">
        <v>12606</v>
      </c>
      <c r="B2579" t="s">
        <v>68</v>
      </c>
      <c r="C2579" t="s">
        <v>24</v>
      </c>
      <c r="D2579" s="11">
        <v>1999</v>
      </c>
      <c r="E2579" t="s">
        <v>12432</v>
      </c>
      <c r="F2579">
        <v>6.1</v>
      </c>
      <c r="G2579">
        <v>42000</v>
      </c>
      <c r="H2579" t="s">
        <v>1910</v>
      </c>
      <c r="I2579" t="s">
        <v>12605</v>
      </c>
      <c r="J2579" t="s">
        <v>691</v>
      </c>
      <c r="K2579" t="s">
        <v>7</v>
      </c>
      <c r="L2579" s="7">
        <v>80000000</v>
      </c>
      <c r="M2579" s="7">
        <v>35242897</v>
      </c>
      <c r="N2579" t="s">
        <v>4134</v>
      </c>
      <c r="O2579">
        <v>122</v>
      </c>
      <c r="P2579" s="8">
        <f>_xlfn.XLOOKUP(D2579,Consumer_Price_Index!A:A,Consumer_Price_Index!B:B)</f>
        <v>166.6</v>
      </c>
      <c r="Q2579" s="13">
        <f>IF(ISNUMBER(M2579), M2579*(Consumer_Price_Index!$B$45/(_xlfn.XLOOKUP('Working Data'!D3567,Consumer_Price_Index!A:A,Consumer_Price_Index!B:B))), "Missing")</f>
        <v>49876965.703204833</v>
      </c>
      <c r="R2579" t="str">
        <f t="shared" si="40"/>
        <v>Yes</v>
      </c>
    </row>
    <row r="2580" spans="1:18" x14ac:dyDescent="0.25">
      <c r="A2580" t="s">
        <v>3650</v>
      </c>
      <c r="B2580" t="s">
        <v>68</v>
      </c>
      <c r="C2580" t="s">
        <v>11</v>
      </c>
      <c r="D2580" s="11">
        <v>2015</v>
      </c>
      <c r="E2580" t="s">
        <v>3649</v>
      </c>
      <c r="F2580">
        <v>6.1</v>
      </c>
      <c r="G2580">
        <v>29000</v>
      </c>
      <c r="H2580" t="s">
        <v>3648</v>
      </c>
      <c r="I2580" t="s">
        <v>3647</v>
      </c>
      <c r="J2580" t="s">
        <v>618</v>
      </c>
      <c r="K2580" t="s">
        <v>7</v>
      </c>
      <c r="L2580" s="7">
        <v>16000000</v>
      </c>
      <c r="M2580" s="7">
        <v>2084628</v>
      </c>
      <c r="N2580" t="s">
        <v>3646</v>
      </c>
      <c r="O2580">
        <v>101</v>
      </c>
      <c r="P2580" s="8">
        <f>_xlfn.XLOOKUP(D2580,Consumer_Price_Index!A:A,Consumer_Price_Index!B:B)</f>
        <v>237</v>
      </c>
      <c r="Q2580" s="13">
        <f>IF(ISNUMBER(M2580), M2580*(Consumer_Price_Index!$B$45/(_xlfn.XLOOKUP('Working Data'!D6794,Consumer_Price_Index!A:A,Consumer_Price_Index!B:B))), "Missing")</f>
        <v>2591538.7662178702</v>
      </c>
      <c r="R2580" t="str">
        <f t="shared" si="40"/>
        <v>Yes</v>
      </c>
    </row>
    <row r="2581" spans="1:18" x14ac:dyDescent="0.25">
      <c r="A2581" t="s">
        <v>14443</v>
      </c>
      <c r="B2581" t="s">
        <v>41</v>
      </c>
      <c r="C2581" t="s">
        <v>34</v>
      </c>
      <c r="D2581" s="11">
        <v>1996</v>
      </c>
      <c r="E2581" t="s">
        <v>14320</v>
      </c>
      <c r="F2581">
        <v>6.1</v>
      </c>
      <c r="G2581">
        <v>106000</v>
      </c>
      <c r="H2581" t="s">
        <v>256</v>
      </c>
      <c r="I2581" t="s">
        <v>14442</v>
      </c>
      <c r="J2581" t="s">
        <v>3674</v>
      </c>
      <c r="K2581" t="s">
        <v>7</v>
      </c>
      <c r="L2581" s="7">
        <v>100000000</v>
      </c>
      <c r="M2581" s="7">
        <v>242295562</v>
      </c>
      <c r="N2581" t="s">
        <v>14441</v>
      </c>
      <c r="O2581">
        <v>115</v>
      </c>
      <c r="P2581" s="8">
        <f>_xlfn.XLOOKUP(D2581,Consumer_Price_Index!A:A,Consumer_Price_Index!B:B)</f>
        <v>156.9</v>
      </c>
      <c r="Q2581" s="13">
        <f>IF(ISNUMBER(M2581), M2581*(Consumer_Price_Index!$B$45/(_xlfn.XLOOKUP('Working Data'!D2879,Consumer_Price_Index!A:A,Consumer_Price_Index!B:B))), "Missing")</f>
        <v>311903074.53062952</v>
      </c>
      <c r="R2581" t="str">
        <f t="shared" si="40"/>
        <v>Yes</v>
      </c>
    </row>
    <row r="2582" spans="1:18" x14ac:dyDescent="0.25">
      <c r="A2582" t="s">
        <v>11689</v>
      </c>
      <c r="B2582" t="s">
        <v>68</v>
      </c>
      <c r="C2582" t="s">
        <v>24</v>
      </c>
      <c r="D2582" s="11">
        <v>2001</v>
      </c>
      <c r="E2582" t="s">
        <v>11688</v>
      </c>
      <c r="F2582">
        <v>6.1</v>
      </c>
      <c r="G2582">
        <v>122000</v>
      </c>
      <c r="H2582" t="s">
        <v>4284</v>
      </c>
      <c r="I2582" t="s">
        <v>11687</v>
      </c>
      <c r="J2582" t="s">
        <v>7679</v>
      </c>
      <c r="K2582" t="s">
        <v>7</v>
      </c>
      <c r="L2582" s="7">
        <v>80000000</v>
      </c>
      <c r="M2582" s="7">
        <v>98376292</v>
      </c>
      <c r="N2582" t="s">
        <v>114</v>
      </c>
      <c r="O2582">
        <v>101</v>
      </c>
      <c r="P2582" s="8">
        <f>_xlfn.XLOOKUP(D2582,Consumer_Price_Index!A:A,Consumer_Price_Index!B:B)</f>
        <v>177.1</v>
      </c>
      <c r="Q2582" s="13">
        <f>IF(ISNUMBER(M2582), M2582*(Consumer_Price_Index!$B$45/(_xlfn.XLOOKUP('Working Data'!D3890,Consumer_Price_Index!A:A,Consumer_Price_Index!B:B))), "Missing")</f>
        <v>288501021.87102979</v>
      </c>
      <c r="R2582" t="str">
        <f t="shared" si="40"/>
        <v>Yes</v>
      </c>
    </row>
    <row r="2583" spans="1:18" x14ac:dyDescent="0.25">
      <c r="A2583" t="s">
        <v>7368</v>
      </c>
      <c r="B2583" t="s">
        <v>41</v>
      </c>
      <c r="C2583" t="s">
        <v>24</v>
      </c>
      <c r="D2583" s="11">
        <v>2009</v>
      </c>
      <c r="E2583" t="s">
        <v>7204</v>
      </c>
      <c r="F2583">
        <v>6.1</v>
      </c>
      <c r="G2583">
        <v>46000</v>
      </c>
      <c r="H2583" t="s">
        <v>7367</v>
      </c>
      <c r="I2583" t="s">
        <v>7367</v>
      </c>
      <c r="J2583" t="s">
        <v>1790</v>
      </c>
      <c r="K2583" t="s">
        <v>7</v>
      </c>
      <c r="L2583" s="7">
        <v>8000000</v>
      </c>
      <c r="M2583" s="7">
        <v>10848783</v>
      </c>
      <c r="N2583" t="s">
        <v>7366</v>
      </c>
      <c r="O2583">
        <v>92</v>
      </c>
      <c r="P2583" s="8">
        <f>_xlfn.XLOOKUP(D2583,Consumer_Price_Index!A:A,Consumer_Price_Index!B:B)</f>
        <v>214.5</v>
      </c>
      <c r="Q2583" s="13">
        <f>IF(ISNUMBER(M2583), M2583*(Consumer_Price_Index!$B$45/(_xlfn.XLOOKUP('Working Data'!D5520,Consumer_Price_Index!A:A,Consumer_Price_Index!B:B))), "Missing")</f>
        <v>21690447.375984251</v>
      </c>
      <c r="R2583" t="str">
        <f t="shared" si="40"/>
        <v>Yes</v>
      </c>
    </row>
    <row r="2584" spans="1:18" x14ac:dyDescent="0.25">
      <c r="A2584" t="s">
        <v>14852</v>
      </c>
      <c r="B2584" t="s">
        <v>101</v>
      </c>
      <c r="C2584" t="s">
        <v>24</v>
      </c>
      <c r="D2584" s="11">
        <v>1995</v>
      </c>
      <c r="E2584" t="s">
        <v>14587</v>
      </c>
      <c r="F2584">
        <v>6.1</v>
      </c>
      <c r="G2584">
        <v>36000</v>
      </c>
      <c r="H2584" t="s">
        <v>9804</v>
      </c>
      <c r="I2584" t="s">
        <v>14851</v>
      </c>
      <c r="J2584" t="s">
        <v>3571</v>
      </c>
      <c r="K2584" t="s">
        <v>7</v>
      </c>
      <c r="L2584" s="7">
        <v>30000000</v>
      </c>
      <c r="M2584" s="7">
        <v>76594107</v>
      </c>
      <c r="N2584" t="s">
        <v>14850</v>
      </c>
      <c r="O2584">
        <v>106</v>
      </c>
      <c r="P2584" s="8">
        <f>_xlfn.XLOOKUP(D2584,Consumer_Price_Index!A:A,Consumer_Price_Index!B:B)</f>
        <v>152.4</v>
      </c>
      <c r="Q2584" s="13">
        <f>IF(ISNUMBER(M2584), M2584*(Consumer_Price_Index!$B$45/(_xlfn.XLOOKUP('Working Data'!D2722,Consumer_Price_Index!A:A,Consumer_Price_Index!B:B))), "Missing")</f>
        <v>95219193.810281515</v>
      </c>
      <c r="R2584" t="str">
        <f t="shared" si="40"/>
        <v>Yes</v>
      </c>
    </row>
    <row r="2585" spans="1:18" x14ac:dyDescent="0.25">
      <c r="A2585" t="s">
        <v>21186</v>
      </c>
      <c r="B2585" t="s">
        <v>41</v>
      </c>
      <c r="C2585" t="s">
        <v>34</v>
      </c>
      <c r="D2585" s="11">
        <v>1982</v>
      </c>
      <c r="E2585" t="s">
        <v>21185</v>
      </c>
      <c r="F2585">
        <v>6.1</v>
      </c>
      <c r="G2585">
        <v>460</v>
      </c>
      <c r="H2585" t="s">
        <v>17448</v>
      </c>
      <c r="I2585" t="s">
        <v>21124</v>
      </c>
      <c r="J2585" t="s">
        <v>21184</v>
      </c>
      <c r="K2585" t="s">
        <v>7</v>
      </c>
      <c r="M2585" s="7">
        <v>3355948</v>
      </c>
      <c r="N2585" t="s">
        <v>13944</v>
      </c>
      <c r="O2585">
        <v>98</v>
      </c>
      <c r="P2585" s="8">
        <f>_xlfn.XLOOKUP(D2585,Consumer_Price_Index!A:A,Consumer_Price_Index!B:B)</f>
        <v>96.5</v>
      </c>
      <c r="Q2585" s="13">
        <f>IF(ISNUMBER(M2585), M2585*(Consumer_Price_Index!$B$45/(_xlfn.XLOOKUP('Working Data'!D324,Consumer_Price_Index!A:A,Consumer_Price_Index!B:B))), "Missing")</f>
        <v>5773898.1118012425</v>
      </c>
      <c r="R2585" t="str">
        <f t="shared" si="40"/>
        <v>No</v>
      </c>
    </row>
    <row r="2586" spans="1:18" x14ac:dyDescent="0.25">
      <c r="A2586" t="s">
        <v>7447</v>
      </c>
      <c r="B2586" t="s">
        <v>68</v>
      </c>
      <c r="C2586" t="s">
        <v>24</v>
      </c>
      <c r="D2586" s="11">
        <v>2009</v>
      </c>
      <c r="E2586" t="s">
        <v>7107</v>
      </c>
      <c r="F2586">
        <v>6.1</v>
      </c>
      <c r="G2586">
        <v>43000</v>
      </c>
      <c r="H2586" t="s">
        <v>1706</v>
      </c>
      <c r="I2586" t="s">
        <v>1706</v>
      </c>
      <c r="J2586" t="s">
        <v>7446</v>
      </c>
      <c r="K2586" t="s">
        <v>7</v>
      </c>
      <c r="L2586" s="7">
        <v>20000000</v>
      </c>
      <c r="M2586" s="7">
        <v>18599102</v>
      </c>
      <c r="N2586" t="s">
        <v>777</v>
      </c>
      <c r="O2586">
        <v>90</v>
      </c>
      <c r="P2586" s="8">
        <f>_xlfn.XLOOKUP(D2586,Consumer_Price_Index!A:A,Consumer_Price_Index!B:B)</f>
        <v>214.5</v>
      </c>
      <c r="Q2586" s="13">
        <f>IF(ISNUMBER(M2586), M2586*(Consumer_Price_Index!$B$45/(_xlfn.XLOOKUP('Working Data'!D5488,Consumer_Price_Index!A:A,Consumer_Price_Index!B:B))), "Missing")</f>
        <v>30000774.904182103</v>
      </c>
      <c r="R2586" t="str">
        <f t="shared" si="40"/>
        <v>Yes</v>
      </c>
    </row>
    <row r="2587" spans="1:18" x14ac:dyDescent="0.25">
      <c r="A2587" t="s">
        <v>20689</v>
      </c>
      <c r="B2587" t="s">
        <v>41</v>
      </c>
      <c r="C2587" t="s">
        <v>34</v>
      </c>
      <c r="D2587" s="11">
        <v>1984</v>
      </c>
      <c r="E2587" t="s">
        <v>20688</v>
      </c>
      <c r="F2587">
        <v>6.1</v>
      </c>
      <c r="G2587">
        <v>30000</v>
      </c>
      <c r="H2587" t="s">
        <v>16976</v>
      </c>
      <c r="I2587" t="s">
        <v>763</v>
      </c>
      <c r="J2587" t="s">
        <v>5300</v>
      </c>
      <c r="K2587" t="s">
        <v>7</v>
      </c>
      <c r="L2587" s="7">
        <v>15000000</v>
      </c>
      <c r="M2587" s="7">
        <v>17080167</v>
      </c>
      <c r="N2587" t="s">
        <v>8160</v>
      </c>
      <c r="O2587">
        <v>114</v>
      </c>
      <c r="P2587" s="8">
        <f>_xlfn.XLOOKUP(D2587,Consumer_Price_Index!A:A,Consumer_Price_Index!B:B)</f>
        <v>103.9</v>
      </c>
      <c r="Q2587" s="13">
        <f>IF(ISNUMBER(M2587), M2587*(Consumer_Price_Index!$B$45/(_xlfn.XLOOKUP('Working Data'!D513,Consumer_Price_Index!A:A,Consumer_Price_Index!B:B))), "Missing")</f>
        <v>38210916.922907487</v>
      </c>
      <c r="R2587" t="str">
        <f t="shared" si="40"/>
        <v>Yes</v>
      </c>
    </row>
    <row r="2588" spans="1:18" x14ac:dyDescent="0.25">
      <c r="A2588" t="s">
        <v>21222</v>
      </c>
      <c r="B2588" t="s">
        <v>101</v>
      </c>
      <c r="C2588" t="s">
        <v>11</v>
      </c>
      <c r="D2588" s="11">
        <v>1982</v>
      </c>
      <c r="E2588" t="s">
        <v>21221</v>
      </c>
      <c r="F2588">
        <v>6.1</v>
      </c>
      <c r="G2588">
        <v>1000</v>
      </c>
      <c r="H2588" t="s">
        <v>21220</v>
      </c>
      <c r="I2588" t="s">
        <v>15107</v>
      </c>
      <c r="J2588" t="s">
        <v>10617</v>
      </c>
      <c r="K2588" t="s">
        <v>7</v>
      </c>
      <c r="L2588" s="7">
        <v>15000000</v>
      </c>
      <c r="M2588" s="7">
        <v>199078</v>
      </c>
      <c r="N2588" t="s">
        <v>21219</v>
      </c>
      <c r="O2588">
        <v>108</v>
      </c>
      <c r="P2588" s="8">
        <f>_xlfn.XLOOKUP(D2588,Consumer_Price_Index!A:A,Consumer_Price_Index!B:B)</f>
        <v>96.5</v>
      </c>
      <c r="Q2588" s="13">
        <f>IF(ISNUMBER(M2588), M2588*(Consumer_Price_Index!$B$45/(_xlfn.XLOOKUP('Working Data'!D314,Consumer_Price_Index!A:A,Consumer_Price_Index!B:B))), "Missing")</f>
        <v>300888.2271825397</v>
      </c>
      <c r="R2588" t="str">
        <f t="shared" si="40"/>
        <v>Yes</v>
      </c>
    </row>
    <row r="2589" spans="1:18" x14ac:dyDescent="0.25">
      <c r="A2589" t="s">
        <v>18007</v>
      </c>
      <c r="B2589" t="s">
        <v>101</v>
      </c>
      <c r="C2589" t="s">
        <v>24</v>
      </c>
      <c r="D2589" s="11">
        <v>1989</v>
      </c>
      <c r="E2589" t="s">
        <v>17815</v>
      </c>
      <c r="F2589">
        <v>6.1</v>
      </c>
      <c r="G2589">
        <v>20000</v>
      </c>
      <c r="H2589" t="s">
        <v>13551</v>
      </c>
      <c r="I2589" t="s">
        <v>18006</v>
      </c>
      <c r="J2589" t="s">
        <v>12151</v>
      </c>
      <c r="K2589" t="s">
        <v>7</v>
      </c>
      <c r="L2589" s="7">
        <v>8000000</v>
      </c>
      <c r="M2589" s="7">
        <v>39450960</v>
      </c>
      <c r="N2589" t="s">
        <v>103</v>
      </c>
      <c r="O2589">
        <v>95</v>
      </c>
      <c r="P2589" s="8">
        <f>_xlfn.XLOOKUP(D2589,Consumer_Price_Index!A:A,Consumer_Price_Index!B:B)</f>
        <v>124</v>
      </c>
      <c r="Q2589" s="13">
        <f>IF(ISNUMBER(M2589), M2589*(Consumer_Price_Index!$B$45/(_xlfn.XLOOKUP('Working Data'!D1526,Consumer_Price_Index!A:A,Consumer_Price_Index!B:B))), "Missing")</f>
        <v>56040594.461538456</v>
      </c>
      <c r="R2589" t="str">
        <f t="shared" si="40"/>
        <v>Yes</v>
      </c>
    </row>
    <row r="2590" spans="1:18" x14ac:dyDescent="0.25">
      <c r="A2590" t="s">
        <v>8752</v>
      </c>
      <c r="B2590" t="s">
        <v>101</v>
      </c>
      <c r="C2590" t="s">
        <v>100</v>
      </c>
      <c r="D2590" s="11">
        <v>2006</v>
      </c>
      <c r="E2590" t="s">
        <v>8751</v>
      </c>
      <c r="F2590">
        <v>6.1</v>
      </c>
      <c r="G2590">
        <v>7600</v>
      </c>
      <c r="H2590" t="s">
        <v>8750</v>
      </c>
      <c r="I2590" t="s">
        <v>8749</v>
      </c>
      <c r="J2590" t="s">
        <v>7414</v>
      </c>
      <c r="K2590" t="s">
        <v>7</v>
      </c>
      <c r="L2590" s="7">
        <v>15000000</v>
      </c>
      <c r="M2590" s="7">
        <v>21893591</v>
      </c>
      <c r="N2590" t="s">
        <v>527</v>
      </c>
      <c r="O2590">
        <v>95</v>
      </c>
      <c r="P2590" s="8">
        <f>_xlfn.XLOOKUP(D2590,Consumer_Price_Index!A:A,Consumer_Price_Index!B:B)</f>
        <v>201.6</v>
      </c>
      <c r="Q2590" s="13">
        <f>IF(ISNUMBER(M2590), M2590*(Consumer_Price_Index!$B$45/(_xlfn.XLOOKUP('Working Data'!D4996,Consumer_Price_Index!A:A,Consumer_Price_Index!B:B))), "Missing")</f>
        <v>73388087.763476342</v>
      </c>
      <c r="R2590" t="str">
        <f t="shared" si="40"/>
        <v>Yes</v>
      </c>
    </row>
    <row r="2591" spans="1:18" x14ac:dyDescent="0.25">
      <c r="A2591" t="s">
        <v>9898</v>
      </c>
      <c r="B2591" t="s">
        <v>68</v>
      </c>
      <c r="C2591" t="s">
        <v>34</v>
      </c>
      <c r="D2591" s="11">
        <v>2004</v>
      </c>
      <c r="E2591" t="s">
        <v>9897</v>
      </c>
      <c r="F2591">
        <v>6.1</v>
      </c>
      <c r="G2591">
        <v>52000</v>
      </c>
      <c r="H2591" t="s">
        <v>5131</v>
      </c>
      <c r="I2591" t="s">
        <v>9896</v>
      </c>
      <c r="J2591" t="s">
        <v>7427</v>
      </c>
      <c r="K2591" t="s">
        <v>7</v>
      </c>
      <c r="L2591" s="7">
        <v>45000000</v>
      </c>
      <c r="M2591" s="7">
        <v>35021497</v>
      </c>
      <c r="N2591" t="s">
        <v>890</v>
      </c>
      <c r="O2591">
        <v>113</v>
      </c>
      <c r="P2591" s="8">
        <f>_xlfn.XLOOKUP(D2591,Consumer_Price_Index!A:A,Consumer_Price_Index!B:B)</f>
        <v>188.9</v>
      </c>
      <c r="Q2591" s="13">
        <f>IF(ISNUMBER(M2591), M2591*(Consumer_Price_Index!$B$45/(_xlfn.XLOOKUP('Working Data'!D4563,Consumer_Price_Index!A:A,Consumer_Price_Index!B:B))), "Missing")</f>
        <v>56490471.868184216</v>
      </c>
      <c r="R2591" t="str">
        <f t="shared" si="40"/>
        <v>Yes</v>
      </c>
    </row>
    <row r="2592" spans="1:18" x14ac:dyDescent="0.25">
      <c r="A2592" t="s">
        <v>20061</v>
      </c>
      <c r="B2592" t="s">
        <v>41</v>
      </c>
      <c r="C2592" t="s">
        <v>11</v>
      </c>
      <c r="D2592" s="11">
        <v>1985</v>
      </c>
      <c r="E2592" t="s">
        <v>20060</v>
      </c>
      <c r="F2592">
        <v>6.1</v>
      </c>
      <c r="G2592">
        <v>2400</v>
      </c>
      <c r="H2592" t="s">
        <v>10186</v>
      </c>
      <c r="I2592" t="s">
        <v>15580</v>
      </c>
      <c r="J2592" t="s">
        <v>15580</v>
      </c>
      <c r="K2592" t="s">
        <v>7</v>
      </c>
      <c r="M2592" s="7">
        <v>836156</v>
      </c>
      <c r="N2592" t="s">
        <v>19729</v>
      </c>
      <c r="O2592">
        <v>106</v>
      </c>
      <c r="P2592" s="8">
        <f>_xlfn.XLOOKUP(D2592,Consumer_Price_Index!A:A,Consumer_Price_Index!B:B)</f>
        <v>107.6</v>
      </c>
      <c r="Q2592" s="13">
        <f>IF(ISNUMBER(M2592), M2592*(Consumer_Price_Index!$B$45/(_xlfn.XLOOKUP('Working Data'!D759,Consumer_Price_Index!A:A,Consumer_Price_Index!B:B))), "Missing")</f>
        <v>1229024.279787747</v>
      </c>
      <c r="R2592" t="str">
        <f t="shared" si="40"/>
        <v>No</v>
      </c>
    </row>
    <row r="2593" spans="1:18" x14ac:dyDescent="0.25">
      <c r="A2593" t="s">
        <v>13922</v>
      </c>
      <c r="B2593" t="s">
        <v>68</v>
      </c>
      <c r="C2593" t="s">
        <v>24</v>
      </c>
      <c r="D2593" s="11">
        <v>1997</v>
      </c>
      <c r="E2593" t="s">
        <v>13619</v>
      </c>
      <c r="F2593">
        <v>6.1</v>
      </c>
      <c r="G2593">
        <v>34000</v>
      </c>
      <c r="H2593" t="s">
        <v>6689</v>
      </c>
      <c r="I2593" t="s">
        <v>13921</v>
      </c>
      <c r="J2593" t="s">
        <v>10974</v>
      </c>
      <c r="K2593" t="s">
        <v>7</v>
      </c>
      <c r="L2593" s="7">
        <v>20000000</v>
      </c>
      <c r="M2593" s="7">
        <v>29481428</v>
      </c>
      <c r="N2593" t="s">
        <v>114</v>
      </c>
      <c r="O2593">
        <v>109</v>
      </c>
      <c r="P2593" s="8">
        <f>_xlfn.XLOOKUP(D2593,Consumer_Price_Index!A:A,Consumer_Price_Index!B:B)</f>
        <v>160.5</v>
      </c>
      <c r="Q2593" s="13">
        <f>IF(ISNUMBER(M2593), M2593*(Consumer_Price_Index!$B$45/(_xlfn.XLOOKUP('Working Data'!D3080,Consumer_Price_Index!A:A,Consumer_Price_Index!B:B))), "Missing")</f>
        <v>39124525.747386754</v>
      </c>
      <c r="R2593" t="str">
        <f t="shared" si="40"/>
        <v>Yes</v>
      </c>
    </row>
    <row r="2594" spans="1:18" x14ac:dyDescent="0.25">
      <c r="A2594" t="s">
        <v>6468</v>
      </c>
      <c r="B2594" t="s">
        <v>41</v>
      </c>
      <c r="C2594" t="s">
        <v>11</v>
      </c>
      <c r="D2594" s="11">
        <v>2010</v>
      </c>
      <c r="E2594" t="s">
        <v>6467</v>
      </c>
      <c r="F2594">
        <v>6.1</v>
      </c>
      <c r="G2594">
        <v>7300</v>
      </c>
      <c r="H2594" t="s">
        <v>482</v>
      </c>
      <c r="I2594" t="s">
        <v>482</v>
      </c>
      <c r="J2594" t="s">
        <v>6466</v>
      </c>
      <c r="K2594" t="s">
        <v>7</v>
      </c>
      <c r="L2594" s="7">
        <v>21000000</v>
      </c>
      <c r="M2594" s="7">
        <v>37981984</v>
      </c>
      <c r="N2594" t="s">
        <v>842</v>
      </c>
      <c r="O2594">
        <v>133</v>
      </c>
      <c r="P2594" s="8">
        <f>_xlfn.XLOOKUP(D2594,Consumer_Price_Index!A:A,Consumer_Price_Index!B:B)</f>
        <v>218.1</v>
      </c>
      <c r="Q2594" s="13">
        <f>IF(ISNUMBER(M2594), M2594*(Consumer_Price_Index!$B$45/(_xlfn.XLOOKUP('Working Data'!D5838,Consumer_Price_Index!A:A,Consumer_Price_Index!B:B))), "Missing")</f>
        <v>69466449.728691474</v>
      </c>
      <c r="R2594" t="str">
        <f t="shared" si="40"/>
        <v>Yes</v>
      </c>
    </row>
    <row r="2595" spans="1:18" x14ac:dyDescent="0.25">
      <c r="A2595" t="s">
        <v>21775</v>
      </c>
      <c r="B2595" t="s">
        <v>41</v>
      </c>
      <c r="C2595" t="s">
        <v>5</v>
      </c>
      <c r="D2595" s="11">
        <v>1981</v>
      </c>
      <c r="E2595" t="s">
        <v>21534</v>
      </c>
      <c r="F2595">
        <v>6.1</v>
      </c>
      <c r="G2595">
        <v>61000</v>
      </c>
      <c r="H2595" t="s">
        <v>11331</v>
      </c>
      <c r="I2595" t="s">
        <v>21633</v>
      </c>
      <c r="J2595" t="s">
        <v>21774</v>
      </c>
      <c r="K2595" t="s">
        <v>7</v>
      </c>
      <c r="L2595" s="7">
        <v>1250000</v>
      </c>
      <c r="M2595" s="7">
        <v>21722776</v>
      </c>
      <c r="N2595" t="s">
        <v>20233</v>
      </c>
      <c r="O2595">
        <v>87</v>
      </c>
      <c r="P2595" s="8">
        <f>_xlfn.XLOOKUP(D2595,Consumer_Price_Index!A:A,Consumer_Price_Index!B:B)</f>
        <v>90.9</v>
      </c>
      <c r="Q2595" s="13">
        <f>IF(ISNUMBER(M2595), M2595*(Consumer_Price_Index!$B$45/(_xlfn.XLOOKUP('Working Data'!D112,Consumer_Price_Index!A:A,Consumer_Price_Index!B:B))), "Missing")</f>
        <v>58265227.528169014</v>
      </c>
      <c r="R2595" t="str">
        <f t="shared" si="40"/>
        <v>Yes</v>
      </c>
    </row>
    <row r="2596" spans="1:18" x14ac:dyDescent="0.25">
      <c r="A2596" t="s">
        <v>5229</v>
      </c>
      <c r="B2596" t="s">
        <v>41</v>
      </c>
      <c r="C2596" t="s">
        <v>100</v>
      </c>
      <c r="D2596" s="11">
        <v>2010</v>
      </c>
      <c r="E2596" t="s">
        <v>6781</v>
      </c>
      <c r="F2596">
        <v>6.1</v>
      </c>
      <c r="G2596">
        <v>70000</v>
      </c>
      <c r="H2596" t="s">
        <v>6479</v>
      </c>
      <c r="I2596" t="s">
        <v>6479</v>
      </c>
      <c r="J2596" t="s">
        <v>6780</v>
      </c>
      <c r="K2596" t="s">
        <v>7</v>
      </c>
      <c r="M2596" s="7">
        <v>3843774</v>
      </c>
      <c r="N2596" t="s">
        <v>6779</v>
      </c>
      <c r="O2596">
        <v>93</v>
      </c>
      <c r="P2596" s="8">
        <f>_xlfn.XLOOKUP(D2596,Consumer_Price_Index!A:A,Consumer_Price_Index!B:B)</f>
        <v>218.1</v>
      </c>
      <c r="Q2596" s="13">
        <f>IF(ISNUMBER(M2596), M2596*(Consumer_Price_Index!$B$45/(_xlfn.XLOOKUP('Working Data'!D5741,Consumer_Price_Index!A:A,Consumer_Price_Index!B:B))), "Missing")</f>
        <v>10686112.571167884</v>
      </c>
      <c r="R2596" t="str">
        <f t="shared" si="40"/>
        <v>No</v>
      </c>
    </row>
    <row r="2597" spans="1:18" x14ac:dyDescent="0.25">
      <c r="A2597" t="s">
        <v>10857</v>
      </c>
      <c r="B2597" t="s">
        <v>41</v>
      </c>
      <c r="C2597" t="s">
        <v>100</v>
      </c>
      <c r="D2597" s="11">
        <v>2002</v>
      </c>
      <c r="E2597" t="s">
        <v>10856</v>
      </c>
      <c r="F2597">
        <v>6.1</v>
      </c>
      <c r="G2597">
        <v>18000</v>
      </c>
      <c r="H2597" t="s">
        <v>1418</v>
      </c>
      <c r="I2597" t="s">
        <v>2457</v>
      </c>
      <c r="J2597" t="s">
        <v>2457</v>
      </c>
      <c r="K2597" t="s">
        <v>7</v>
      </c>
      <c r="L2597" s="7">
        <v>3500000</v>
      </c>
      <c r="M2597" s="7">
        <v>254683</v>
      </c>
      <c r="N2597" t="s">
        <v>10855</v>
      </c>
      <c r="O2597">
        <v>103</v>
      </c>
      <c r="P2597" s="8">
        <f>_xlfn.XLOOKUP(D2597,Consumer_Price_Index!A:A,Consumer_Price_Index!B:B)</f>
        <v>179.9</v>
      </c>
      <c r="Q2597" s="13">
        <f>IF(ISNUMBER(M2597), M2597*(Consumer_Price_Index!$B$45/(_xlfn.XLOOKUP('Working Data'!D4205,Consumer_Price_Index!A:A,Consumer_Price_Index!B:B))), "Missing")</f>
        <v>853706.38173817366</v>
      </c>
      <c r="R2597" t="str">
        <f t="shared" si="40"/>
        <v>Yes</v>
      </c>
    </row>
    <row r="2598" spans="1:18" x14ac:dyDescent="0.25">
      <c r="A2598" t="s">
        <v>12531</v>
      </c>
      <c r="B2598" t="s">
        <v>101</v>
      </c>
      <c r="C2598" t="s">
        <v>34</v>
      </c>
      <c r="D2598" s="11">
        <v>1999</v>
      </c>
      <c r="E2598" t="s">
        <v>12286</v>
      </c>
      <c r="F2598">
        <v>6.1</v>
      </c>
      <c r="G2598">
        <v>7900</v>
      </c>
      <c r="H2598" t="s">
        <v>12530</v>
      </c>
      <c r="I2598" t="s">
        <v>12529</v>
      </c>
      <c r="J2598" t="s">
        <v>12528</v>
      </c>
      <c r="K2598" t="s">
        <v>197</v>
      </c>
      <c r="L2598" s="7">
        <v>13000000</v>
      </c>
      <c r="M2598" s="7">
        <v>12924063</v>
      </c>
      <c r="N2598" t="s">
        <v>12527</v>
      </c>
      <c r="O2598">
        <v>99</v>
      </c>
      <c r="P2598" s="8">
        <f>_xlfn.XLOOKUP(D2598,Consumer_Price_Index!A:A,Consumer_Price_Index!B:B)</f>
        <v>166.6</v>
      </c>
      <c r="Q2598" s="13">
        <f>IF(ISNUMBER(M2598), M2598*(Consumer_Price_Index!$B$45/(_xlfn.XLOOKUP('Working Data'!D3591,Consumer_Price_Index!A:A,Consumer_Price_Index!B:B))), "Missing")</f>
        <v>21889727.604780432</v>
      </c>
      <c r="R2598" t="str">
        <f t="shared" si="40"/>
        <v>Yes</v>
      </c>
    </row>
    <row r="2599" spans="1:18" x14ac:dyDescent="0.25">
      <c r="A2599" t="s">
        <v>6577</v>
      </c>
      <c r="B2599" t="s">
        <v>41</v>
      </c>
      <c r="C2599" t="s">
        <v>24</v>
      </c>
      <c r="D2599" s="11">
        <v>2010</v>
      </c>
      <c r="E2599" t="s">
        <v>6576</v>
      </c>
      <c r="F2599">
        <v>6.1</v>
      </c>
      <c r="G2599">
        <v>37000</v>
      </c>
      <c r="H2599" t="s">
        <v>936</v>
      </c>
      <c r="I2599" t="s">
        <v>1992</v>
      </c>
      <c r="J2599" t="s">
        <v>2192</v>
      </c>
      <c r="K2599" t="s">
        <v>7</v>
      </c>
      <c r="M2599" s="7">
        <v>6344112</v>
      </c>
      <c r="N2599" t="s">
        <v>5174</v>
      </c>
      <c r="O2599">
        <v>107</v>
      </c>
      <c r="P2599" s="8">
        <f>_xlfn.XLOOKUP(D2599,Consumer_Price_Index!A:A,Consumer_Price_Index!B:B)</f>
        <v>218.1</v>
      </c>
      <c r="Q2599" s="13">
        <f>IF(ISNUMBER(M2599), M2599*(Consumer_Price_Index!$B$45/(_xlfn.XLOOKUP('Working Data'!D5806,Consumer_Price_Index!A:A,Consumer_Price_Index!B:B))), "Missing")</f>
        <v>9324895.9305354543</v>
      </c>
      <c r="R2599" t="str">
        <f t="shared" si="40"/>
        <v>No</v>
      </c>
    </row>
    <row r="2600" spans="1:18" x14ac:dyDescent="0.25">
      <c r="A2600" t="s">
        <v>1346</v>
      </c>
      <c r="B2600" t="s">
        <v>41</v>
      </c>
      <c r="C2600" t="s">
        <v>34</v>
      </c>
      <c r="D2600" s="11">
        <v>2018</v>
      </c>
      <c r="E2600" t="s">
        <v>1345</v>
      </c>
      <c r="F2600">
        <v>6.1</v>
      </c>
      <c r="G2600">
        <v>28000</v>
      </c>
      <c r="H2600" t="s">
        <v>1344</v>
      </c>
      <c r="I2600" t="s">
        <v>1343</v>
      </c>
      <c r="J2600" t="s">
        <v>1342</v>
      </c>
      <c r="K2600" t="s">
        <v>504</v>
      </c>
      <c r="M2600" s="7">
        <v>11001627</v>
      </c>
      <c r="N2600" t="s">
        <v>827</v>
      </c>
      <c r="O2600">
        <v>111</v>
      </c>
      <c r="P2600" s="8">
        <f>_xlfn.XLOOKUP(D2600,Consumer_Price_Index!A:A,Consumer_Price_Index!B:B)</f>
        <v>251.1</v>
      </c>
      <c r="Q2600" s="13">
        <f>IF(ISNUMBER(M2600), M2600*(Consumer_Price_Index!$B$45/(_xlfn.XLOOKUP('Working Data'!D7394,Consumer_Price_Index!A:A,Consumer_Price_Index!B:B))), "Missing")</f>
        <v>23893055.929436918</v>
      </c>
      <c r="R2600" t="str">
        <f t="shared" si="40"/>
        <v>No</v>
      </c>
    </row>
    <row r="2601" spans="1:18" x14ac:dyDescent="0.25">
      <c r="A2601" t="s">
        <v>17850</v>
      </c>
      <c r="B2601" t="s">
        <v>68</v>
      </c>
      <c r="C2601" t="s">
        <v>11</v>
      </c>
      <c r="D2601" s="11">
        <v>1989</v>
      </c>
      <c r="E2601" t="s">
        <v>17849</v>
      </c>
      <c r="F2601">
        <v>6.1</v>
      </c>
      <c r="G2601">
        <v>3600</v>
      </c>
      <c r="H2601" t="s">
        <v>16434</v>
      </c>
      <c r="I2601" t="s">
        <v>9193</v>
      </c>
      <c r="J2601" t="s">
        <v>13508</v>
      </c>
      <c r="K2601" t="s">
        <v>7</v>
      </c>
      <c r="L2601" s="7">
        <v>8500000</v>
      </c>
      <c r="M2601" s="7">
        <v>11604598</v>
      </c>
      <c r="N2601" t="s">
        <v>17848</v>
      </c>
      <c r="O2601">
        <v>109</v>
      </c>
      <c r="P2601" s="8">
        <f>_xlfn.XLOOKUP(D2601,Consumer_Price_Index!A:A,Consumer_Price_Index!B:B)</f>
        <v>124</v>
      </c>
      <c r="Q2601" s="13">
        <f>IF(ISNUMBER(M2601), M2601*(Consumer_Price_Index!$B$45/(_xlfn.XLOOKUP('Working Data'!D1587,Consumer_Price_Index!A:A,Consumer_Price_Index!B:B))), "Missing")</f>
        <v>29889442.185967878</v>
      </c>
      <c r="R2601" t="str">
        <f t="shared" si="40"/>
        <v>Yes</v>
      </c>
    </row>
    <row r="2602" spans="1:18" x14ac:dyDescent="0.25">
      <c r="A2602" t="s">
        <v>1837</v>
      </c>
      <c r="B2602" t="s">
        <v>41</v>
      </c>
      <c r="C2602" t="s">
        <v>5</v>
      </c>
      <c r="D2602" s="11">
        <v>2007</v>
      </c>
      <c r="E2602" t="s">
        <v>8273</v>
      </c>
      <c r="F2602">
        <v>6.1</v>
      </c>
      <c r="G2602">
        <v>111000</v>
      </c>
      <c r="H2602" t="s">
        <v>3001</v>
      </c>
      <c r="I2602" t="s">
        <v>3001</v>
      </c>
      <c r="J2602" t="s">
        <v>7336</v>
      </c>
      <c r="K2602" t="s">
        <v>7</v>
      </c>
      <c r="L2602" s="7">
        <v>15000000</v>
      </c>
      <c r="M2602" s="7">
        <v>80460948</v>
      </c>
      <c r="N2602" t="s">
        <v>1991</v>
      </c>
      <c r="O2602">
        <v>109</v>
      </c>
      <c r="P2602" s="8">
        <f>_xlfn.XLOOKUP(D2602,Consumer_Price_Index!A:A,Consumer_Price_Index!B:B)</f>
        <v>207.3</v>
      </c>
      <c r="Q2602" s="13">
        <f>IF(ISNUMBER(M2602), M2602*(Consumer_Price_Index!$B$45/(_xlfn.XLOOKUP('Working Data'!D5080,Consumer_Price_Index!A:A,Consumer_Price_Index!B:B))), "Missing")</f>
        <v>125532262.4454685</v>
      </c>
      <c r="R2602" t="str">
        <f t="shared" si="40"/>
        <v>Yes</v>
      </c>
    </row>
    <row r="2603" spans="1:18" x14ac:dyDescent="0.25">
      <c r="A2603" t="s">
        <v>5177</v>
      </c>
      <c r="B2603" t="s">
        <v>41</v>
      </c>
      <c r="C2603" t="s">
        <v>34</v>
      </c>
      <c r="D2603" s="11">
        <v>2013</v>
      </c>
      <c r="E2603" t="s">
        <v>4811</v>
      </c>
      <c r="F2603">
        <v>6.1</v>
      </c>
      <c r="G2603">
        <v>198000</v>
      </c>
      <c r="H2603" t="s">
        <v>5176</v>
      </c>
      <c r="I2603" t="s">
        <v>5176</v>
      </c>
      <c r="J2603" t="s">
        <v>1778</v>
      </c>
      <c r="K2603" t="s">
        <v>7</v>
      </c>
      <c r="L2603" s="7">
        <v>50000000</v>
      </c>
      <c r="M2603" s="7">
        <v>226349749</v>
      </c>
      <c r="N2603" t="s">
        <v>108</v>
      </c>
      <c r="O2603">
        <v>88</v>
      </c>
      <c r="P2603" s="8">
        <f>_xlfn.XLOOKUP(D2603,Consumer_Price_Index!A:A,Consumer_Price_Index!B:B)</f>
        <v>233</v>
      </c>
      <c r="Q2603" s="13">
        <f>IF(ISNUMBER(M2603), M2603*(Consumer_Price_Index!$B$45/(_xlfn.XLOOKUP('Working Data'!D6290,Consumer_Price_Index!A:A,Consumer_Price_Index!B:B))), "Missing")</f>
        <v>321532720.37435895</v>
      </c>
      <c r="R2603" t="str">
        <f t="shared" si="40"/>
        <v>Yes</v>
      </c>
    </row>
    <row r="2604" spans="1:18" x14ac:dyDescent="0.25">
      <c r="A2604" t="s">
        <v>18114</v>
      </c>
      <c r="B2604" t="s">
        <v>41</v>
      </c>
      <c r="C2604" t="s">
        <v>24</v>
      </c>
      <c r="D2604" s="11">
        <v>1989</v>
      </c>
      <c r="E2604" t="s">
        <v>17714</v>
      </c>
      <c r="F2604">
        <v>6.1</v>
      </c>
      <c r="G2604">
        <v>21000</v>
      </c>
      <c r="H2604" t="s">
        <v>2822</v>
      </c>
      <c r="I2604" t="s">
        <v>2822</v>
      </c>
      <c r="J2604" t="s">
        <v>2822</v>
      </c>
      <c r="K2604" t="s">
        <v>7</v>
      </c>
      <c r="L2604" s="7">
        <v>30000000</v>
      </c>
      <c r="M2604" s="7">
        <v>60864870</v>
      </c>
      <c r="N2604" t="s">
        <v>14728</v>
      </c>
      <c r="O2604">
        <v>116</v>
      </c>
      <c r="P2604" s="8">
        <f>_xlfn.XLOOKUP(D2604,Consumer_Price_Index!A:A,Consumer_Price_Index!B:B)</f>
        <v>124</v>
      </c>
      <c r="Q2604" s="13">
        <f>IF(ISNUMBER(M2604), M2604*(Consumer_Price_Index!$B$45/(_xlfn.XLOOKUP('Working Data'!D1476,Consumer_Price_Index!A:A,Consumer_Price_Index!B:B))), "Missing")</f>
        <v>172356188.55947956</v>
      </c>
      <c r="R2604" t="str">
        <f t="shared" si="40"/>
        <v>Yes</v>
      </c>
    </row>
    <row r="2605" spans="1:18" x14ac:dyDescent="0.25">
      <c r="A2605" t="s">
        <v>16970</v>
      </c>
      <c r="B2605" t="s">
        <v>41</v>
      </c>
      <c r="C2605" t="s">
        <v>34</v>
      </c>
      <c r="D2605" s="11">
        <v>1991</v>
      </c>
      <c r="E2605" t="s">
        <v>16576</v>
      </c>
      <c r="F2605">
        <v>6.1</v>
      </c>
      <c r="G2605">
        <v>19000</v>
      </c>
      <c r="H2605" t="s">
        <v>11620</v>
      </c>
      <c r="I2605" t="s">
        <v>8225</v>
      </c>
      <c r="J2605" t="s">
        <v>4538</v>
      </c>
      <c r="K2605" t="s">
        <v>7</v>
      </c>
      <c r="L2605" s="7">
        <v>23000000</v>
      </c>
      <c r="M2605" s="7">
        <v>7434726</v>
      </c>
      <c r="N2605" t="s">
        <v>16969</v>
      </c>
      <c r="O2605">
        <v>98</v>
      </c>
      <c r="P2605" s="8">
        <f>_xlfn.XLOOKUP(D2605,Consumer_Price_Index!A:A,Consumer_Price_Index!B:B)</f>
        <v>136.19999999999999</v>
      </c>
      <c r="Q2605" s="13">
        <f>IF(ISNUMBER(M2605), M2605*(Consumer_Price_Index!$B$45/(_xlfn.XLOOKUP('Working Data'!D1906,Consumer_Price_Index!A:A,Consumer_Price_Index!B:B))), "Missing")</f>
        <v>20669352.301094893</v>
      </c>
      <c r="R2605" t="str">
        <f t="shared" si="40"/>
        <v>Yes</v>
      </c>
    </row>
    <row r="2606" spans="1:18" x14ac:dyDescent="0.25">
      <c r="A2606" t="s">
        <v>17408</v>
      </c>
      <c r="B2606" t="s">
        <v>41</v>
      </c>
      <c r="C2606" t="s">
        <v>11</v>
      </c>
      <c r="D2606" s="11">
        <v>1990</v>
      </c>
      <c r="E2606" t="s">
        <v>17407</v>
      </c>
      <c r="F2606">
        <v>6.1</v>
      </c>
      <c r="G2606">
        <v>7400</v>
      </c>
      <c r="H2606" t="s">
        <v>9543</v>
      </c>
      <c r="I2606" t="s">
        <v>17406</v>
      </c>
      <c r="J2606" t="s">
        <v>1387</v>
      </c>
      <c r="K2606" t="s">
        <v>7</v>
      </c>
      <c r="L2606" s="7">
        <v>40000000</v>
      </c>
      <c r="M2606" s="7">
        <v>9645440</v>
      </c>
      <c r="N2606" t="s">
        <v>15720</v>
      </c>
      <c r="O2606">
        <v>144</v>
      </c>
      <c r="P2606" s="8">
        <f>_xlfn.XLOOKUP(D2606,Consumer_Price_Index!A:A,Consumer_Price_Index!B:B)</f>
        <v>130.69999999999999</v>
      </c>
      <c r="Q2606" s="13">
        <f>IF(ISNUMBER(M2606), M2606*(Consumer_Price_Index!$B$45/(_xlfn.XLOOKUP('Working Data'!D1752,Consumer_Price_Index!A:A,Consumer_Price_Index!B:B))), "Missing")</f>
        <v>12613586.128755365</v>
      </c>
      <c r="R2606" t="str">
        <f t="shared" si="40"/>
        <v>Yes</v>
      </c>
    </row>
    <row r="2607" spans="1:18" x14ac:dyDescent="0.25">
      <c r="A2607" t="s">
        <v>19639</v>
      </c>
      <c r="B2607" t="s">
        <v>41</v>
      </c>
      <c r="C2607" t="s">
        <v>24</v>
      </c>
      <c r="D2607" s="11">
        <v>1986</v>
      </c>
      <c r="E2607" t="s">
        <v>19420</v>
      </c>
      <c r="F2607">
        <v>6.1</v>
      </c>
      <c r="G2607">
        <v>10000</v>
      </c>
      <c r="H2607" t="s">
        <v>8455</v>
      </c>
      <c r="I2607" t="s">
        <v>7308</v>
      </c>
      <c r="J2607" t="s">
        <v>2463</v>
      </c>
      <c r="K2607" t="s">
        <v>7</v>
      </c>
      <c r="L2607" s="7">
        <v>20000000</v>
      </c>
      <c r="M2607" s="7">
        <v>25314189</v>
      </c>
      <c r="N2607" t="s">
        <v>108</v>
      </c>
      <c r="O2607">
        <v>108</v>
      </c>
      <c r="P2607" s="8">
        <f>_xlfn.XLOOKUP(D2607,Consumer_Price_Index!A:A,Consumer_Price_Index!B:B)</f>
        <v>109.6</v>
      </c>
      <c r="Q2607" s="13">
        <f>IF(ISNUMBER(M2607), M2607*(Consumer_Price_Index!$B$45/(_xlfn.XLOOKUP('Working Data'!D912,Consumer_Price_Index!A:A,Consumer_Price_Index!B:B))), "Missing")</f>
        <v>35959130.015384614</v>
      </c>
      <c r="R2607" t="str">
        <f t="shared" si="40"/>
        <v>Yes</v>
      </c>
    </row>
    <row r="2608" spans="1:18" x14ac:dyDescent="0.25">
      <c r="A2608" t="s">
        <v>13078</v>
      </c>
      <c r="B2608" t="s">
        <v>41</v>
      </c>
      <c r="C2608" t="s">
        <v>100</v>
      </c>
      <c r="D2608" s="11">
        <v>1998</v>
      </c>
      <c r="E2608" t="s">
        <v>13077</v>
      </c>
      <c r="F2608">
        <v>6.1</v>
      </c>
      <c r="G2608">
        <v>6400</v>
      </c>
      <c r="H2608" t="s">
        <v>13076</v>
      </c>
      <c r="I2608" t="s">
        <v>13075</v>
      </c>
      <c r="J2608" t="s">
        <v>2366</v>
      </c>
      <c r="K2608" t="s">
        <v>265</v>
      </c>
      <c r="L2608" s="7">
        <v>12000000</v>
      </c>
      <c r="M2608" s="7">
        <v>1263279</v>
      </c>
      <c r="N2608" t="s">
        <v>12594</v>
      </c>
      <c r="O2608">
        <v>98</v>
      </c>
      <c r="P2608" s="8">
        <f>_xlfn.XLOOKUP(D2608,Consumer_Price_Index!A:A,Consumer_Price_Index!B:B)</f>
        <v>163</v>
      </c>
      <c r="Q2608" s="13">
        <f>IF(ISNUMBER(M2608), M2608*(Consumer_Price_Index!$B$45/(_xlfn.XLOOKUP('Working Data'!D3397,Consumer_Price_Index!A:A,Consumer_Price_Index!B:B))), "Missing")</f>
        <v>2037697.7834833243</v>
      </c>
      <c r="R2608" t="str">
        <f t="shared" si="40"/>
        <v>Yes</v>
      </c>
    </row>
    <row r="2609" spans="1:18" x14ac:dyDescent="0.25">
      <c r="A2609" t="s">
        <v>20983</v>
      </c>
      <c r="B2609" t="s">
        <v>101</v>
      </c>
      <c r="C2609" t="s">
        <v>100</v>
      </c>
      <c r="D2609" s="11">
        <v>1983</v>
      </c>
      <c r="E2609" t="s">
        <v>20982</v>
      </c>
      <c r="F2609">
        <v>6.1</v>
      </c>
      <c r="G2609">
        <v>5100</v>
      </c>
      <c r="H2609" t="s">
        <v>20981</v>
      </c>
      <c r="I2609" t="s">
        <v>20980</v>
      </c>
      <c r="J2609" t="s">
        <v>16138</v>
      </c>
      <c r="K2609" t="s">
        <v>7</v>
      </c>
      <c r="L2609" s="7">
        <v>19000000</v>
      </c>
      <c r="M2609" s="7">
        <v>28445927</v>
      </c>
      <c r="N2609" t="s">
        <v>20349</v>
      </c>
      <c r="O2609">
        <v>105</v>
      </c>
      <c r="P2609" s="8">
        <f>_xlfn.XLOOKUP(D2609,Consumer_Price_Index!A:A,Consumer_Price_Index!B:B)</f>
        <v>99.6</v>
      </c>
      <c r="Q2609" s="13">
        <f>IF(ISNUMBER(M2609), M2609*(Consumer_Price_Index!$B$45/(_xlfn.XLOOKUP('Working Data'!D404,Consumer_Price_Index!A:A,Consumer_Price_Index!B:B))), "Missing")</f>
        <v>69898983.523387089</v>
      </c>
      <c r="R2609" t="str">
        <f t="shared" si="40"/>
        <v>Yes</v>
      </c>
    </row>
    <row r="2610" spans="1:18" x14ac:dyDescent="0.25">
      <c r="A2610" t="s">
        <v>5681</v>
      </c>
      <c r="B2610" t="s">
        <v>41</v>
      </c>
      <c r="C2610" t="s">
        <v>34</v>
      </c>
      <c r="D2610" s="11">
        <v>2012</v>
      </c>
      <c r="E2610" t="s">
        <v>5680</v>
      </c>
      <c r="F2610">
        <v>6.1</v>
      </c>
      <c r="G2610">
        <v>35000</v>
      </c>
      <c r="H2610" t="s">
        <v>5679</v>
      </c>
      <c r="I2610" t="s">
        <v>2529</v>
      </c>
      <c r="J2610" t="s">
        <v>2529</v>
      </c>
      <c r="K2610" t="s">
        <v>7</v>
      </c>
      <c r="L2610" s="7">
        <v>2000000</v>
      </c>
      <c r="M2610" s="7">
        <v>16816647</v>
      </c>
      <c r="N2610" t="s">
        <v>4173</v>
      </c>
      <c r="O2610">
        <v>100</v>
      </c>
      <c r="P2610" s="8">
        <f>_xlfn.XLOOKUP(D2610,Consumer_Price_Index!A:A,Consumer_Price_Index!B:B)</f>
        <v>229.6</v>
      </c>
      <c r="Q2610" s="13">
        <f>IF(ISNUMBER(M2610), M2610*(Consumer_Price_Index!$B$45/(_xlfn.XLOOKUP('Working Data'!D6137,Consumer_Price_Index!A:A,Consumer_Price_Index!B:B))), "Missing")</f>
        <v>35460431.424913496</v>
      </c>
      <c r="R2610" t="str">
        <f t="shared" si="40"/>
        <v>Yes</v>
      </c>
    </row>
    <row r="2611" spans="1:18" x14ac:dyDescent="0.25">
      <c r="A2611" t="s">
        <v>6087</v>
      </c>
      <c r="B2611" t="s">
        <v>52</v>
      </c>
      <c r="C2611" t="s">
        <v>34</v>
      </c>
      <c r="D2611" s="11">
        <v>2011</v>
      </c>
      <c r="E2611" t="s">
        <v>6086</v>
      </c>
      <c r="F2611">
        <v>6.1</v>
      </c>
      <c r="G2611">
        <v>45000</v>
      </c>
      <c r="H2611" t="s">
        <v>6085</v>
      </c>
      <c r="I2611" t="s">
        <v>6084</v>
      </c>
      <c r="J2611" t="s">
        <v>6083</v>
      </c>
      <c r="K2611" t="s">
        <v>95</v>
      </c>
      <c r="L2611" s="7">
        <v>3000000</v>
      </c>
      <c r="M2611" s="7">
        <v>748453</v>
      </c>
      <c r="N2611" t="s">
        <v>3539</v>
      </c>
      <c r="O2611">
        <v>86</v>
      </c>
      <c r="P2611" s="8">
        <f>_xlfn.XLOOKUP(D2611,Consumer_Price_Index!A:A,Consumer_Price_Index!B:B)</f>
        <v>224.9</v>
      </c>
      <c r="Q2611" s="13">
        <f>IF(ISNUMBER(M2611), M2611*(Consumer_Price_Index!$B$45/(_xlfn.XLOOKUP('Working Data'!D5988,Consumer_Price_Index!A:A,Consumer_Price_Index!B:B))), "Missing")</f>
        <v>2508840.8041804177</v>
      </c>
      <c r="R2611" t="str">
        <f t="shared" si="40"/>
        <v>Yes</v>
      </c>
    </row>
    <row r="2612" spans="1:18" x14ac:dyDescent="0.25">
      <c r="A2612" t="s">
        <v>1570</v>
      </c>
      <c r="B2612" t="s">
        <v>41</v>
      </c>
      <c r="C2612" t="s">
        <v>34</v>
      </c>
      <c r="D2612" s="11">
        <v>2018</v>
      </c>
      <c r="E2612" t="s">
        <v>1569</v>
      </c>
      <c r="F2612">
        <v>6.1</v>
      </c>
      <c r="G2612">
        <v>49000</v>
      </c>
      <c r="H2612" t="s">
        <v>1568</v>
      </c>
      <c r="I2612" t="s">
        <v>1568</v>
      </c>
      <c r="J2612" t="s">
        <v>1567</v>
      </c>
      <c r="K2612" t="s">
        <v>265</v>
      </c>
      <c r="L2612" s="7">
        <v>15000000</v>
      </c>
      <c r="M2612" s="7">
        <v>13313581</v>
      </c>
      <c r="N2612" t="s">
        <v>1566</v>
      </c>
      <c r="O2612">
        <v>94</v>
      </c>
      <c r="P2612" s="8">
        <f>_xlfn.XLOOKUP(D2612,Consumer_Price_Index!A:A,Consumer_Price_Index!B:B)</f>
        <v>251.1</v>
      </c>
      <c r="Q2612" s="13">
        <f>IF(ISNUMBER(M2612), M2612*(Consumer_Price_Index!$B$45/(_xlfn.XLOOKUP('Working Data'!D7346,Consumer_Price_Index!A:A,Consumer_Price_Index!B:B))), "Missing")</f>
        <v>18841839.901068278</v>
      </c>
      <c r="R2612" t="str">
        <f t="shared" si="40"/>
        <v>Yes</v>
      </c>
    </row>
    <row r="2613" spans="1:18" x14ac:dyDescent="0.25">
      <c r="A2613" t="s">
        <v>10640</v>
      </c>
      <c r="B2613" t="s">
        <v>41</v>
      </c>
      <c r="C2613" t="s">
        <v>5</v>
      </c>
      <c r="D2613" s="11">
        <v>2003</v>
      </c>
      <c r="E2613" t="s">
        <v>10589</v>
      </c>
      <c r="F2613">
        <v>6.1</v>
      </c>
      <c r="G2613">
        <v>80000</v>
      </c>
      <c r="H2613" t="s">
        <v>3001</v>
      </c>
      <c r="I2613" t="s">
        <v>3001</v>
      </c>
      <c r="J2613" t="s">
        <v>288</v>
      </c>
      <c r="K2613" t="s">
        <v>7</v>
      </c>
      <c r="L2613" s="7">
        <v>7000000</v>
      </c>
      <c r="M2613" s="7">
        <v>16829545</v>
      </c>
      <c r="N2613" t="s">
        <v>10639</v>
      </c>
      <c r="O2613">
        <v>89</v>
      </c>
      <c r="P2613" s="8">
        <f>_xlfn.XLOOKUP(D2613,Consumer_Price_Index!A:A,Consumer_Price_Index!B:B)</f>
        <v>184</v>
      </c>
      <c r="Q2613" s="13">
        <f>IF(ISNUMBER(M2613), M2613*(Consumer_Price_Index!$B$45/(_xlfn.XLOOKUP('Working Data'!D4282,Consumer_Price_Index!A:A,Consumer_Price_Index!B:B))), "Missing")</f>
        <v>28955179.9068323</v>
      </c>
      <c r="R2613" t="str">
        <f t="shared" si="40"/>
        <v>Yes</v>
      </c>
    </row>
    <row r="2614" spans="1:18" x14ac:dyDescent="0.25">
      <c r="A2614" t="s">
        <v>16457</v>
      </c>
      <c r="B2614" t="s">
        <v>101</v>
      </c>
      <c r="C2614" t="s">
        <v>24</v>
      </c>
      <c r="D2614" s="11">
        <v>1992</v>
      </c>
      <c r="E2614" t="s">
        <v>16153</v>
      </c>
      <c r="F2614">
        <v>6.1</v>
      </c>
      <c r="G2614">
        <v>23000</v>
      </c>
      <c r="H2614" t="s">
        <v>8410</v>
      </c>
      <c r="I2614" t="s">
        <v>16456</v>
      </c>
      <c r="J2614" t="s">
        <v>3571</v>
      </c>
      <c r="K2614" t="s">
        <v>7</v>
      </c>
      <c r="L2614" s="7">
        <v>26000000</v>
      </c>
      <c r="M2614" s="7">
        <v>94900635</v>
      </c>
      <c r="N2614" t="s">
        <v>4134</v>
      </c>
      <c r="O2614">
        <v>102</v>
      </c>
      <c r="P2614" s="8">
        <f>_xlfn.XLOOKUP(D2614,Consumer_Price_Index!A:A,Consumer_Price_Index!B:B)</f>
        <v>140.30000000000001</v>
      </c>
      <c r="Q2614" s="13">
        <f>IF(ISNUMBER(M2614), M2614*(Consumer_Price_Index!$B$45/(_xlfn.XLOOKUP('Working Data'!D2101,Consumer_Price_Index!A:A,Consumer_Price_Index!B:B))), "Missing")</f>
        <v>148060540.11520737</v>
      </c>
      <c r="R2614" t="str">
        <f t="shared" si="40"/>
        <v>Yes</v>
      </c>
    </row>
    <row r="2615" spans="1:18" x14ac:dyDescent="0.25">
      <c r="A2615" t="s">
        <v>3235</v>
      </c>
      <c r="B2615" t="s">
        <v>41</v>
      </c>
      <c r="C2615" t="s">
        <v>24</v>
      </c>
      <c r="D2615" s="11">
        <v>2016</v>
      </c>
      <c r="E2615" t="s">
        <v>3072</v>
      </c>
      <c r="F2615">
        <v>6.1</v>
      </c>
      <c r="G2615">
        <v>83000</v>
      </c>
      <c r="H2615" t="s">
        <v>3234</v>
      </c>
      <c r="I2615" t="s">
        <v>1573</v>
      </c>
      <c r="J2615" t="s">
        <v>1839</v>
      </c>
      <c r="K2615" t="s">
        <v>7</v>
      </c>
      <c r="L2615" s="7">
        <v>38000000</v>
      </c>
      <c r="M2615" s="7">
        <v>112343513</v>
      </c>
      <c r="N2615" t="s">
        <v>666</v>
      </c>
      <c r="O2615">
        <v>110</v>
      </c>
      <c r="P2615" s="8">
        <f>_xlfn.XLOOKUP(D2615,Consumer_Price_Index!A:A,Consumer_Price_Index!B:B)</f>
        <v>240</v>
      </c>
      <c r="Q2615" s="13">
        <f>IF(ISNUMBER(M2615), M2615*(Consumer_Price_Index!$B$45/(_xlfn.XLOOKUP('Working Data'!D6917,Consumer_Price_Index!A:A,Consumer_Price_Index!B:B))), "Missing")</f>
        <v>210006554.66932514</v>
      </c>
      <c r="R2615" t="str">
        <f t="shared" si="40"/>
        <v>Yes</v>
      </c>
    </row>
    <row r="2616" spans="1:18" x14ac:dyDescent="0.25">
      <c r="A2616" t="s">
        <v>6277</v>
      </c>
      <c r="B2616" t="s">
        <v>68</v>
      </c>
      <c r="C2616" t="s">
        <v>34</v>
      </c>
      <c r="D2616" s="11">
        <v>2011</v>
      </c>
      <c r="E2616" t="s">
        <v>5901</v>
      </c>
      <c r="F2616">
        <v>6.1</v>
      </c>
      <c r="G2616">
        <v>230000</v>
      </c>
      <c r="H2616" t="s">
        <v>2536</v>
      </c>
      <c r="I2616" t="s">
        <v>6276</v>
      </c>
      <c r="J2616" t="s">
        <v>6116</v>
      </c>
      <c r="K2616" t="s">
        <v>7</v>
      </c>
      <c r="L2616" s="7">
        <v>60000000</v>
      </c>
      <c r="M2616" s="7">
        <v>149878437</v>
      </c>
      <c r="N2616" t="s">
        <v>632</v>
      </c>
      <c r="O2616">
        <v>111</v>
      </c>
      <c r="P2616" s="8">
        <f>_xlfn.XLOOKUP(D2616,Consumer_Price_Index!A:A,Consumer_Price_Index!B:B)</f>
        <v>224.9</v>
      </c>
      <c r="Q2616" s="13">
        <f>IF(ISNUMBER(M2616), M2616*(Consumer_Price_Index!$B$45/(_xlfn.XLOOKUP('Working Data'!D5925,Consumer_Price_Index!A:A,Consumer_Price_Index!B:B))), "Missing")</f>
        <v>212113143.30654898</v>
      </c>
      <c r="R2616" t="str">
        <f t="shared" si="40"/>
        <v>Yes</v>
      </c>
    </row>
    <row r="2617" spans="1:18" x14ac:dyDescent="0.25">
      <c r="A2617" t="s">
        <v>13081</v>
      </c>
      <c r="B2617" t="s">
        <v>41</v>
      </c>
      <c r="C2617" t="s">
        <v>87</v>
      </c>
      <c r="D2617" s="11">
        <v>1998</v>
      </c>
      <c r="E2617" t="s">
        <v>13080</v>
      </c>
      <c r="F2617">
        <v>6.1</v>
      </c>
      <c r="G2617">
        <v>2900</v>
      </c>
      <c r="H2617" t="s">
        <v>6474</v>
      </c>
      <c r="I2617" t="s">
        <v>13079</v>
      </c>
      <c r="J2617" t="s">
        <v>2213</v>
      </c>
      <c r="K2617" t="s">
        <v>265</v>
      </c>
      <c r="M2617" s="7">
        <v>1672</v>
      </c>
      <c r="N2617" t="s">
        <v>11937</v>
      </c>
      <c r="O2617">
        <v>87</v>
      </c>
      <c r="P2617" s="8">
        <f>_xlfn.XLOOKUP(D2617,Consumer_Price_Index!A:A,Consumer_Price_Index!B:B)</f>
        <v>163</v>
      </c>
      <c r="Q2617" s="13">
        <f>IF(ISNUMBER(M2617), M2617*(Consumer_Price_Index!$B$45/(_xlfn.XLOOKUP('Working Data'!D3396,Consumer_Price_Index!A:A,Consumer_Price_Index!B:B))), "Missing")</f>
        <v>2186.5167381974247</v>
      </c>
      <c r="R2617" t="str">
        <f t="shared" si="40"/>
        <v>No</v>
      </c>
    </row>
    <row r="2618" spans="1:18" x14ac:dyDescent="0.25">
      <c r="A2618" t="s">
        <v>20510</v>
      </c>
      <c r="B2618" t="s">
        <v>101</v>
      </c>
      <c r="C2618" t="s">
        <v>11</v>
      </c>
      <c r="D2618" s="11">
        <v>1984</v>
      </c>
      <c r="E2618" t="s">
        <v>20509</v>
      </c>
      <c r="F2618">
        <v>6.1</v>
      </c>
      <c r="G2618">
        <v>5300</v>
      </c>
      <c r="H2618" t="s">
        <v>10315</v>
      </c>
      <c r="I2618" t="s">
        <v>19162</v>
      </c>
      <c r="J2618" t="s">
        <v>15760</v>
      </c>
      <c r="K2618" t="s">
        <v>7</v>
      </c>
      <c r="M2618" s="7">
        <v>7343032</v>
      </c>
      <c r="N2618" t="s">
        <v>103</v>
      </c>
      <c r="O2618">
        <v>100</v>
      </c>
      <c r="P2618" s="8">
        <f>_xlfn.XLOOKUP(D2618,Consumer_Price_Index!A:A,Consumer_Price_Index!B:B)</f>
        <v>103.9</v>
      </c>
      <c r="Q2618" s="13">
        <f>IF(ISNUMBER(M2618), M2618*(Consumer_Price_Index!$B$45/(_xlfn.XLOOKUP('Working Data'!D585,Consumer_Price_Index!A:A,Consumer_Price_Index!B:B))), "Missing")</f>
        <v>13429903.063625449</v>
      </c>
      <c r="R2618" t="str">
        <f t="shared" si="40"/>
        <v>No</v>
      </c>
    </row>
    <row r="2619" spans="1:18" x14ac:dyDescent="0.25">
      <c r="A2619" t="s">
        <v>4771</v>
      </c>
      <c r="B2619" t="s">
        <v>41</v>
      </c>
      <c r="C2619" t="s">
        <v>87</v>
      </c>
      <c r="D2619" s="11">
        <v>2013</v>
      </c>
      <c r="E2619" t="s">
        <v>4770</v>
      </c>
      <c r="F2619">
        <v>6.1</v>
      </c>
      <c r="G2619">
        <v>8000</v>
      </c>
      <c r="H2619" t="s">
        <v>4769</v>
      </c>
      <c r="I2619" t="s">
        <v>4768</v>
      </c>
      <c r="J2619" t="s">
        <v>2641</v>
      </c>
      <c r="K2619" t="s">
        <v>4767</v>
      </c>
      <c r="M2619" s="7">
        <v>652228</v>
      </c>
      <c r="N2619" t="s">
        <v>1382</v>
      </c>
      <c r="O2619">
        <v>107</v>
      </c>
      <c r="P2619" s="8">
        <f>_xlfn.XLOOKUP(D2619,Consumer_Price_Index!A:A,Consumer_Price_Index!B:B)</f>
        <v>233</v>
      </c>
      <c r="Q2619" s="13">
        <f>IF(ISNUMBER(M2619), M2619*(Consumer_Price_Index!$B$45/(_xlfn.XLOOKUP('Working Data'!D6425,Consumer_Price_Index!A:A,Consumer_Price_Index!B:B))), "Missing")</f>
        <v>1219226.2061349691</v>
      </c>
      <c r="R2619" t="str">
        <f t="shared" si="40"/>
        <v>No</v>
      </c>
    </row>
    <row r="2620" spans="1:18" x14ac:dyDescent="0.25">
      <c r="A2620" t="s">
        <v>8035</v>
      </c>
      <c r="B2620" t="s">
        <v>68</v>
      </c>
      <c r="C2620" t="s">
        <v>34</v>
      </c>
      <c r="D2620" s="11">
        <v>2008</v>
      </c>
      <c r="E2620" t="s">
        <v>8034</v>
      </c>
      <c r="F2620">
        <v>6.1</v>
      </c>
      <c r="G2620">
        <v>433000</v>
      </c>
      <c r="H2620" t="s">
        <v>1949</v>
      </c>
      <c r="I2620" t="s">
        <v>2531</v>
      </c>
      <c r="J2620" t="s">
        <v>96</v>
      </c>
      <c r="K2620" t="s">
        <v>7</v>
      </c>
      <c r="L2620" s="7">
        <v>185000000</v>
      </c>
      <c r="M2620" s="7">
        <v>790653942</v>
      </c>
      <c r="N2620" t="s">
        <v>108</v>
      </c>
      <c r="O2620">
        <v>122</v>
      </c>
      <c r="P2620" s="8">
        <f>_xlfn.XLOOKUP(D2620,Consumer_Price_Index!A:A,Consumer_Price_Index!B:B)</f>
        <v>215.3</v>
      </c>
      <c r="Q2620" s="13">
        <f>IF(ISNUMBER(M2620), M2620*(Consumer_Price_Index!$B$45/(_xlfn.XLOOKUP('Working Data'!D5255,Consumer_Price_Index!A:A,Consumer_Price_Index!B:B))), "Missing")</f>
        <v>2198104526.7098541</v>
      </c>
      <c r="R2620" t="str">
        <f t="shared" si="40"/>
        <v>Yes</v>
      </c>
    </row>
    <row r="2621" spans="1:18" x14ac:dyDescent="0.25">
      <c r="A2621" t="s">
        <v>7838</v>
      </c>
      <c r="B2621" t="s">
        <v>101</v>
      </c>
      <c r="C2621" t="s">
        <v>100</v>
      </c>
      <c r="D2621" s="11">
        <v>2008</v>
      </c>
      <c r="E2621" t="s">
        <v>7423</v>
      </c>
      <c r="F2621">
        <v>6.1</v>
      </c>
      <c r="G2621">
        <v>75000</v>
      </c>
      <c r="H2621" t="s">
        <v>7837</v>
      </c>
      <c r="I2621" t="s">
        <v>3702</v>
      </c>
      <c r="J2621" t="s">
        <v>5326</v>
      </c>
      <c r="K2621" t="s">
        <v>332</v>
      </c>
      <c r="L2621" s="7">
        <v>60000000</v>
      </c>
      <c r="M2621" s="7">
        <v>62803180</v>
      </c>
      <c r="N2621" t="s">
        <v>666</v>
      </c>
      <c r="O2621">
        <v>106</v>
      </c>
      <c r="P2621" s="8">
        <f>_xlfn.XLOOKUP(D2621,Consumer_Price_Index!A:A,Consumer_Price_Index!B:B)</f>
        <v>215.3</v>
      </c>
      <c r="Q2621" s="13">
        <f>IF(ISNUMBER(M2621), M2621*(Consumer_Price_Index!$B$45/(_xlfn.XLOOKUP('Working Data'!D5352,Consumer_Price_Index!A:A,Consumer_Price_Index!B:B))), "Missing")</f>
        <v>154323620.53225806</v>
      </c>
      <c r="R2621" t="str">
        <f t="shared" si="40"/>
        <v>Yes</v>
      </c>
    </row>
    <row r="2622" spans="1:18" x14ac:dyDescent="0.25">
      <c r="A2622" t="s">
        <v>3824</v>
      </c>
      <c r="B2622" t="s">
        <v>68</v>
      </c>
      <c r="C2622" t="s">
        <v>5</v>
      </c>
      <c r="D2622" s="11">
        <v>2015</v>
      </c>
      <c r="E2622" t="s">
        <v>3823</v>
      </c>
      <c r="F2622">
        <v>6.1</v>
      </c>
      <c r="G2622">
        <v>97000</v>
      </c>
      <c r="H2622" t="s">
        <v>125</v>
      </c>
      <c r="I2622" t="s">
        <v>125</v>
      </c>
      <c r="J2622" t="s">
        <v>3822</v>
      </c>
      <c r="K2622" t="s">
        <v>95</v>
      </c>
      <c r="L2622" s="7">
        <v>10000000</v>
      </c>
      <c r="M2622" s="7">
        <v>112983889</v>
      </c>
      <c r="N2622" t="s">
        <v>2957</v>
      </c>
      <c r="O2622">
        <v>97</v>
      </c>
      <c r="P2622" s="8">
        <f>_xlfn.XLOOKUP(D2622,Consumer_Price_Index!A:A,Consumer_Price_Index!B:B)</f>
        <v>237</v>
      </c>
      <c r="Q2622" s="13">
        <f>IF(ISNUMBER(M2622), M2622*(Consumer_Price_Index!$B$45/(_xlfn.XLOOKUP('Working Data'!D6741,Consumer_Price_Index!A:A,Consumer_Price_Index!B:B))), "Missing")</f>
        <v>199919808.23635307</v>
      </c>
      <c r="R2622" t="str">
        <f t="shared" si="40"/>
        <v>Yes</v>
      </c>
    </row>
    <row r="2623" spans="1:18" x14ac:dyDescent="0.25">
      <c r="A2623" t="s">
        <v>11677</v>
      </c>
      <c r="B2623" t="s">
        <v>382</v>
      </c>
      <c r="C2623" t="s">
        <v>11</v>
      </c>
      <c r="D2623" s="11">
        <v>2001</v>
      </c>
      <c r="E2623" t="s">
        <v>11676</v>
      </c>
      <c r="F2623">
        <v>6.1</v>
      </c>
      <c r="G2623">
        <v>12000</v>
      </c>
      <c r="H2623" t="s">
        <v>11675</v>
      </c>
      <c r="I2623" t="s">
        <v>10230</v>
      </c>
      <c r="J2623" t="s">
        <v>3074</v>
      </c>
      <c r="K2623" t="s">
        <v>562</v>
      </c>
      <c r="M2623" s="7">
        <v>2672527</v>
      </c>
      <c r="N2623" t="s">
        <v>11674</v>
      </c>
      <c r="O2623">
        <v>119</v>
      </c>
      <c r="P2623" s="8">
        <f>_xlfn.XLOOKUP(D2623,Consumer_Price_Index!A:A,Consumer_Price_Index!B:B)</f>
        <v>177.1</v>
      </c>
      <c r="Q2623" s="13">
        <f>IF(ISNUMBER(M2623), M2623*(Consumer_Price_Index!$B$45/(_xlfn.XLOOKUP('Working Data'!D3895,Consumer_Price_Index!A:A,Consumer_Price_Index!B:B))), "Missing")</f>
        <v>5804126.7063435493</v>
      </c>
      <c r="R2623" t="str">
        <f t="shared" si="40"/>
        <v>No</v>
      </c>
    </row>
    <row r="2624" spans="1:18" x14ac:dyDescent="0.25">
      <c r="A2624" t="s">
        <v>3240</v>
      </c>
      <c r="B2624" t="s">
        <v>68</v>
      </c>
      <c r="C2624" t="s">
        <v>34</v>
      </c>
      <c r="D2624" s="11">
        <v>2016</v>
      </c>
      <c r="E2624" t="s">
        <v>2770</v>
      </c>
      <c r="F2624">
        <v>6.1</v>
      </c>
      <c r="G2624">
        <v>144000</v>
      </c>
      <c r="H2624" t="s">
        <v>1561</v>
      </c>
      <c r="I2624" t="s">
        <v>1805</v>
      </c>
      <c r="J2624" t="s">
        <v>1939</v>
      </c>
      <c r="K2624" t="s">
        <v>59</v>
      </c>
      <c r="L2624" s="7">
        <v>60000000</v>
      </c>
      <c r="M2624" s="7">
        <v>162146076</v>
      </c>
      <c r="N2624" t="s">
        <v>108</v>
      </c>
      <c r="O2624">
        <v>118</v>
      </c>
      <c r="P2624" s="8">
        <f>_xlfn.XLOOKUP(D2624,Consumer_Price_Index!A:A,Consumer_Price_Index!B:B)</f>
        <v>240</v>
      </c>
      <c r="Q2624" s="13">
        <f>IF(ISNUMBER(M2624), M2624*(Consumer_Price_Index!$B$45/(_xlfn.XLOOKUP('Working Data'!D6915,Consumer_Price_Index!A:A,Consumer_Price_Index!B:B))), "Missing")</f>
        <v>378010018.03519511</v>
      </c>
      <c r="R2624" t="str">
        <f t="shared" si="40"/>
        <v>Yes</v>
      </c>
    </row>
    <row r="2625" spans="1:18" x14ac:dyDescent="0.25">
      <c r="A2625" t="s">
        <v>19846</v>
      </c>
      <c r="B2625" t="s">
        <v>41</v>
      </c>
      <c r="C2625" t="s">
        <v>11</v>
      </c>
      <c r="D2625" s="11">
        <v>1985</v>
      </c>
      <c r="E2625" t="s">
        <v>19830</v>
      </c>
      <c r="F2625">
        <v>6.1</v>
      </c>
      <c r="G2625">
        <v>122</v>
      </c>
      <c r="H2625" t="s">
        <v>2650</v>
      </c>
      <c r="I2625" t="s">
        <v>19845</v>
      </c>
      <c r="J2625" t="s">
        <v>19845</v>
      </c>
      <c r="K2625" t="s">
        <v>612</v>
      </c>
      <c r="N2625" t="s">
        <v>19844</v>
      </c>
      <c r="O2625">
        <v>88</v>
      </c>
      <c r="P2625" s="8">
        <f>_xlfn.XLOOKUP(D2625,Consumer_Price_Index!A:A,Consumer_Price_Index!B:B)</f>
        <v>107.6</v>
      </c>
      <c r="Q2625" s="13" t="str">
        <f>IF(ISNUMBER(M2625), M2625*(Consumer_Price_Index!$B$45/(_xlfn.XLOOKUP('Working Data'!D827,Consumer_Price_Index!A:A,Consumer_Price_Index!B:B))), "Missing")</f>
        <v>Missing</v>
      </c>
      <c r="R2625" t="str">
        <f t="shared" si="40"/>
        <v>No</v>
      </c>
    </row>
    <row r="2626" spans="1:18" x14ac:dyDescent="0.25">
      <c r="A2626" t="s">
        <v>17953</v>
      </c>
      <c r="B2626" t="s">
        <v>41</v>
      </c>
      <c r="C2626" t="s">
        <v>87</v>
      </c>
      <c r="D2626" s="11">
        <v>1989</v>
      </c>
      <c r="E2626" t="s">
        <v>17684</v>
      </c>
      <c r="F2626">
        <v>6.1</v>
      </c>
      <c r="G2626">
        <v>9200</v>
      </c>
      <c r="H2626" t="s">
        <v>5664</v>
      </c>
      <c r="I2626" t="s">
        <v>17952</v>
      </c>
      <c r="J2626" t="s">
        <v>4538</v>
      </c>
      <c r="K2626" t="s">
        <v>7</v>
      </c>
      <c r="L2626" s="7">
        <v>20000000</v>
      </c>
      <c r="M2626" s="7">
        <v>7237794</v>
      </c>
      <c r="N2626" t="s">
        <v>14645</v>
      </c>
      <c r="O2626">
        <v>94</v>
      </c>
      <c r="P2626" s="8">
        <f>_xlfn.XLOOKUP(D2626,Consumer_Price_Index!A:A,Consumer_Price_Index!B:B)</f>
        <v>124</v>
      </c>
      <c r="Q2626" s="13">
        <f>IF(ISNUMBER(M2626), M2626*(Consumer_Price_Index!$B$45/(_xlfn.XLOOKUP('Working Data'!D1548,Consumer_Price_Index!A:A,Consumer_Price_Index!B:B))), "Missing")</f>
        <v>8782779.0991636794</v>
      </c>
      <c r="R2626" t="str">
        <f t="shared" si="40"/>
        <v>Yes</v>
      </c>
    </row>
    <row r="2627" spans="1:18" x14ac:dyDescent="0.25">
      <c r="A2627" t="s">
        <v>7934</v>
      </c>
      <c r="B2627" t="s">
        <v>68</v>
      </c>
      <c r="C2627" t="s">
        <v>34</v>
      </c>
      <c r="D2627" s="11">
        <v>2008</v>
      </c>
      <c r="E2627" t="s">
        <v>7892</v>
      </c>
      <c r="F2627">
        <v>6.1</v>
      </c>
      <c r="G2627">
        <v>292000</v>
      </c>
      <c r="H2627" t="s">
        <v>2157</v>
      </c>
      <c r="I2627" t="s">
        <v>975</v>
      </c>
      <c r="J2627" t="s">
        <v>6522</v>
      </c>
      <c r="K2627" t="s">
        <v>7</v>
      </c>
      <c r="L2627" s="7">
        <v>85000000</v>
      </c>
      <c r="M2627" s="7">
        <v>225132113</v>
      </c>
      <c r="N2627" t="s">
        <v>890</v>
      </c>
      <c r="O2627">
        <v>88</v>
      </c>
      <c r="P2627" s="8">
        <f>_xlfn.XLOOKUP(D2627,Consumer_Price_Index!A:A,Consumer_Price_Index!B:B)</f>
        <v>215.3</v>
      </c>
      <c r="Q2627" s="13">
        <f>IF(ISNUMBER(M2627), M2627*(Consumer_Price_Index!$B$45/(_xlfn.XLOOKUP('Working Data'!D5311,Consumer_Price_Index!A:A,Consumer_Price_Index!B:B))), "Missing")</f>
        <v>710857563.01658022</v>
      </c>
      <c r="R2627" t="str">
        <f t="shared" ref="R2627:R2690" si="41">IF(AND(ISNUMBER(L2627), L2627&gt;0, ISNUMBER(M2627), M2627&gt;0), "Yes", "No")</f>
        <v>Yes</v>
      </c>
    </row>
    <row r="2628" spans="1:18" x14ac:dyDescent="0.25">
      <c r="A2628" t="s">
        <v>2682</v>
      </c>
      <c r="B2628" t="s">
        <v>68</v>
      </c>
      <c r="C2628" t="s">
        <v>34</v>
      </c>
      <c r="D2628" s="11">
        <v>2017</v>
      </c>
      <c r="E2628" t="s">
        <v>2681</v>
      </c>
      <c r="F2628">
        <v>6.1</v>
      </c>
      <c r="G2628">
        <v>418000</v>
      </c>
      <c r="H2628" t="s">
        <v>2680</v>
      </c>
      <c r="I2628" t="s">
        <v>2679</v>
      </c>
      <c r="J2628" t="s">
        <v>2678</v>
      </c>
      <c r="K2628" t="s">
        <v>7</v>
      </c>
      <c r="L2628" s="7">
        <v>300000000</v>
      </c>
      <c r="M2628" s="7">
        <v>657926987</v>
      </c>
      <c r="N2628" t="s">
        <v>138</v>
      </c>
      <c r="O2628">
        <v>120</v>
      </c>
      <c r="P2628" s="8">
        <f>_xlfn.XLOOKUP(D2628,Consumer_Price_Index!A:A,Consumer_Price_Index!B:B)</f>
        <v>245.1</v>
      </c>
      <c r="Q2628" s="13">
        <f>IF(ISNUMBER(M2628), M2628*(Consumer_Price_Index!$B$45/(_xlfn.XLOOKUP('Working Data'!D7068,Consumer_Price_Index!A:A,Consumer_Price_Index!B:B))), "Missing")</f>
        <v>845866468.09662449</v>
      </c>
      <c r="R2628" t="str">
        <f t="shared" si="41"/>
        <v>Yes</v>
      </c>
    </row>
    <row r="2629" spans="1:18" x14ac:dyDescent="0.25">
      <c r="A2629" t="s">
        <v>8617</v>
      </c>
      <c r="B2629" t="s">
        <v>52</v>
      </c>
      <c r="C2629" t="s">
        <v>11</v>
      </c>
      <c r="D2629" s="11">
        <v>2006</v>
      </c>
      <c r="E2629" t="s">
        <v>8616</v>
      </c>
      <c r="F2629">
        <v>6.1</v>
      </c>
      <c r="G2629">
        <v>19000</v>
      </c>
      <c r="H2629" t="s">
        <v>2813</v>
      </c>
      <c r="I2629" t="s">
        <v>2813</v>
      </c>
      <c r="J2629" t="s">
        <v>6598</v>
      </c>
      <c r="K2629" t="s">
        <v>169</v>
      </c>
      <c r="M2629" s="7">
        <v>25229168</v>
      </c>
      <c r="N2629" t="s">
        <v>450</v>
      </c>
      <c r="O2629">
        <v>193</v>
      </c>
      <c r="P2629" s="8">
        <f>_xlfn.XLOOKUP(D2629,Consumer_Price_Index!A:A,Consumer_Price_Index!B:B)</f>
        <v>201.6</v>
      </c>
      <c r="Q2629" s="13">
        <f>IF(ISNUMBER(M2629), M2629*(Consumer_Price_Index!$B$45/(_xlfn.XLOOKUP('Working Data'!D5036,Consumer_Price_Index!A:A,Consumer_Price_Index!B:B))), "Missing")</f>
        <v>73987752.546679482</v>
      </c>
      <c r="R2629" t="str">
        <f t="shared" si="41"/>
        <v>No</v>
      </c>
    </row>
    <row r="2630" spans="1:18" x14ac:dyDescent="0.25">
      <c r="A2630" t="s">
        <v>16244</v>
      </c>
      <c r="B2630" t="s">
        <v>41</v>
      </c>
      <c r="C2630" t="s">
        <v>87</v>
      </c>
      <c r="D2630" s="11">
        <v>1992</v>
      </c>
      <c r="E2630" t="s">
        <v>15649</v>
      </c>
      <c r="F2630">
        <v>6.1</v>
      </c>
      <c r="G2630">
        <v>8100</v>
      </c>
      <c r="H2630" t="s">
        <v>16243</v>
      </c>
      <c r="I2630" t="s">
        <v>16242</v>
      </c>
      <c r="J2630" t="s">
        <v>11994</v>
      </c>
      <c r="K2630" t="s">
        <v>7</v>
      </c>
      <c r="L2630" s="7">
        <v>9000000</v>
      </c>
      <c r="M2630" s="7">
        <v>923418</v>
      </c>
      <c r="N2630" t="s">
        <v>16241</v>
      </c>
      <c r="O2630">
        <v>116</v>
      </c>
      <c r="P2630" s="8">
        <f>_xlfn.XLOOKUP(D2630,Consumer_Price_Index!A:A,Consumer_Price_Index!B:B)</f>
        <v>140.30000000000001</v>
      </c>
      <c r="Q2630" s="13">
        <f>IF(ISNUMBER(M2630), M2630*(Consumer_Price_Index!$B$45/(_xlfn.XLOOKUP('Working Data'!D2182,Consumer_Price_Index!A:A,Consumer_Price_Index!B:B))), "Missing")</f>
        <v>1187196.0531645571</v>
      </c>
      <c r="R2630" t="str">
        <f t="shared" si="41"/>
        <v>Yes</v>
      </c>
    </row>
    <row r="2631" spans="1:18" x14ac:dyDescent="0.25">
      <c r="A2631" t="s">
        <v>11355</v>
      </c>
      <c r="B2631" t="s">
        <v>41</v>
      </c>
      <c r="C2631" t="s">
        <v>87</v>
      </c>
      <c r="D2631" s="11">
        <v>2001</v>
      </c>
      <c r="E2631" t="s">
        <v>10759</v>
      </c>
      <c r="F2631">
        <v>6.1</v>
      </c>
      <c r="G2631">
        <v>23000</v>
      </c>
      <c r="H2631" t="s">
        <v>4800</v>
      </c>
      <c r="I2631" t="s">
        <v>4800</v>
      </c>
      <c r="J2631" t="s">
        <v>11354</v>
      </c>
      <c r="K2631" t="s">
        <v>7</v>
      </c>
      <c r="M2631" s="7">
        <v>12806614</v>
      </c>
      <c r="N2631" t="s">
        <v>666</v>
      </c>
      <c r="O2631">
        <v>92</v>
      </c>
      <c r="P2631" s="8">
        <f>_xlfn.XLOOKUP(D2631,Consumer_Price_Index!A:A,Consumer_Price_Index!B:B)</f>
        <v>177.1</v>
      </c>
      <c r="Q2631" s="13">
        <f>IF(ISNUMBER(M2631), M2631*(Consumer_Price_Index!$B$45/(_xlfn.XLOOKUP('Working Data'!D4014,Consumer_Price_Index!A:A,Consumer_Price_Index!B:B))), "Missing")</f>
        <v>15920747.8000816</v>
      </c>
      <c r="R2631" t="str">
        <f t="shared" si="41"/>
        <v>No</v>
      </c>
    </row>
    <row r="2632" spans="1:18" x14ac:dyDescent="0.25">
      <c r="A2632" t="s">
        <v>21120</v>
      </c>
      <c r="B2632" t="s">
        <v>101</v>
      </c>
      <c r="C2632" t="s">
        <v>34</v>
      </c>
      <c r="D2632" s="11">
        <v>1983</v>
      </c>
      <c r="E2632" t="s">
        <v>21110</v>
      </c>
      <c r="F2632">
        <v>6.1</v>
      </c>
      <c r="G2632">
        <v>31000</v>
      </c>
      <c r="H2632" t="s">
        <v>16079</v>
      </c>
      <c r="I2632" t="s">
        <v>20817</v>
      </c>
      <c r="J2632" t="s">
        <v>21119</v>
      </c>
      <c r="K2632" t="s">
        <v>265</v>
      </c>
      <c r="L2632" s="7">
        <v>47000000</v>
      </c>
      <c r="M2632" s="7">
        <v>16916617</v>
      </c>
      <c r="N2632" t="s">
        <v>114</v>
      </c>
      <c r="O2632">
        <v>121</v>
      </c>
      <c r="P2632" s="8">
        <f>_xlfn.XLOOKUP(D2632,Consumer_Price_Index!A:A,Consumer_Price_Index!B:B)</f>
        <v>99.6</v>
      </c>
      <c r="Q2632" s="13">
        <f>IF(ISNUMBER(M2632), M2632*(Consumer_Price_Index!$B$45/(_xlfn.XLOOKUP('Working Data'!D348,Consumer_Price_Index!A:A,Consumer_Price_Index!B:B))), "Missing")</f>
        <v>37845030.836270191</v>
      </c>
      <c r="R2632" t="str">
        <f t="shared" si="41"/>
        <v>Yes</v>
      </c>
    </row>
    <row r="2633" spans="1:18" x14ac:dyDescent="0.25">
      <c r="A2633" t="s">
        <v>7658</v>
      </c>
      <c r="B2633" t="s">
        <v>68</v>
      </c>
      <c r="C2633" t="s">
        <v>87</v>
      </c>
      <c r="D2633" s="11">
        <v>2008</v>
      </c>
      <c r="E2633" t="s">
        <v>7563</v>
      </c>
      <c r="F2633">
        <v>6.1</v>
      </c>
      <c r="G2633">
        <v>50000</v>
      </c>
      <c r="H2633" t="s">
        <v>6651</v>
      </c>
      <c r="I2633" t="s">
        <v>779</v>
      </c>
      <c r="J2633" t="s">
        <v>695</v>
      </c>
      <c r="K2633" t="s">
        <v>7</v>
      </c>
      <c r="L2633" s="7">
        <v>20000000</v>
      </c>
      <c r="M2633" s="7">
        <v>44655002</v>
      </c>
      <c r="N2633" t="s">
        <v>777</v>
      </c>
      <c r="O2633">
        <v>110</v>
      </c>
      <c r="P2633" s="8">
        <f>_xlfn.XLOOKUP(D2633,Consumer_Price_Index!A:A,Consumer_Price_Index!B:B)</f>
        <v>215.3</v>
      </c>
      <c r="Q2633" s="13">
        <f>IF(ISNUMBER(M2633), M2633*(Consumer_Price_Index!$B$45/(_xlfn.XLOOKUP('Working Data'!D5407,Consumer_Price_Index!A:A,Consumer_Price_Index!B:B))), "Missing")</f>
        <v>57483646.427545421</v>
      </c>
      <c r="R2633" t="str">
        <f t="shared" si="41"/>
        <v>Yes</v>
      </c>
    </row>
    <row r="2634" spans="1:18" x14ac:dyDescent="0.25">
      <c r="A2634" t="s">
        <v>6335</v>
      </c>
      <c r="B2634" t="s">
        <v>68</v>
      </c>
      <c r="C2634" t="s">
        <v>24</v>
      </c>
      <c r="D2634" s="11">
        <v>2011</v>
      </c>
      <c r="E2634" t="s">
        <v>6058</v>
      </c>
      <c r="F2634">
        <v>6.1</v>
      </c>
      <c r="G2634">
        <v>65000</v>
      </c>
      <c r="H2634" t="s">
        <v>822</v>
      </c>
      <c r="I2634" t="s">
        <v>822</v>
      </c>
      <c r="J2634" t="s">
        <v>822</v>
      </c>
      <c r="K2634" t="s">
        <v>7</v>
      </c>
      <c r="L2634" s="7">
        <v>30000000</v>
      </c>
      <c r="M2634" s="7">
        <v>75055070</v>
      </c>
      <c r="N2634" t="s">
        <v>103</v>
      </c>
      <c r="O2634">
        <v>98</v>
      </c>
      <c r="P2634" s="8">
        <f>_xlfn.XLOOKUP(D2634,Consumer_Price_Index!A:A,Consumer_Price_Index!B:B)</f>
        <v>224.9</v>
      </c>
      <c r="Q2634" s="13">
        <f>IF(ISNUMBER(M2634), M2634*(Consumer_Price_Index!$B$45/(_xlfn.XLOOKUP('Working Data'!D5903,Consumer_Price_Index!A:A,Consumer_Price_Index!B:B))), "Missing")</f>
        <v>106616689.17948717</v>
      </c>
      <c r="R2634" t="str">
        <f t="shared" si="41"/>
        <v>Yes</v>
      </c>
    </row>
    <row r="2635" spans="1:18" x14ac:dyDescent="0.25">
      <c r="A2635" t="s">
        <v>16328</v>
      </c>
      <c r="B2635" t="s">
        <v>68</v>
      </c>
      <c r="C2635" t="s">
        <v>24</v>
      </c>
      <c r="D2635" s="11">
        <v>1992</v>
      </c>
      <c r="E2635" t="s">
        <v>16327</v>
      </c>
      <c r="F2635">
        <v>6.1</v>
      </c>
      <c r="G2635">
        <v>13000</v>
      </c>
      <c r="H2635" t="s">
        <v>14150</v>
      </c>
      <c r="I2635" t="s">
        <v>16326</v>
      </c>
      <c r="J2635" t="s">
        <v>3571</v>
      </c>
      <c r="K2635" t="s">
        <v>7</v>
      </c>
      <c r="M2635" s="7">
        <v>23369283</v>
      </c>
      <c r="N2635" t="s">
        <v>108</v>
      </c>
      <c r="O2635">
        <v>108</v>
      </c>
      <c r="P2635" s="8">
        <f>_xlfn.XLOOKUP(D2635,Consumer_Price_Index!A:A,Consumer_Price_Index!B:B)</f>
        <v>140.30000000000001</v>
      </c>
      <c r="Q2635" s="13">
        <f>IF(ISNUMBER(M2635), M2635*(Consumer_Price_Index!$B$45/(_xlfn.XLOOKUP('Working Data'!D2154,Consumer_Price_Index!A:A,Consumer_Price_Index!B:B))), "Missing")</f>
        <v>60191213.272189341</v>
      </c>
      <c r="R2635" t="str">
        <f t="shared" si="41"/>
        <v>No</v>
      </c>
    </row>
    <row r="2636" spans="1:18" x14ac:dyDescent="0.25">
      <c r="A2636" t="s">
        <v>13272</v>
      </c>
      <c r="C2636" t="s">
        <v>6323</v>
      </c>
      <c r="D2636" s="11">
        <v>1998</v>
      </c>
      <c r="E2636" t="s">
        <v>13271</v>
      </c>
      <c r="F2636">
        <v>6.1</v>
      </c>
      <c r="G2636">
        <v>2000</v>
      </c>
      <c r="H2636" t="s">
        <v>13270</v>
      </c>
      <c r="I2636" t="s">
        <v>13270</v>
      </c>
      <c r="J2636" t="s">
        <v>13269</v>
      </c>
      <c r="K2636" t="s">
        <v>562</v>
      </c>
      <c r="N2636" t="s">
        <v>9740</v>
      </c>
      <c r="O2636">
        <v>122</v>
      </c>
      <c r="P2636" s="8">
        <f>_xlfn.XLOOKUP(D2636,Consumer_Price_Index!A:A,Consumer_Price_Index!B:B)</f>
        <v>163</v>
      </c>
      <c r="Q2636" s="13" t="str">
        <f>IF(ISNUMBER(M2636), M2636*(Consumer_Price_Index!$B$45/(_xlfn.XLOOKUP('Working Data'!D3334,Consumer_Price_Index!A:A,Consumer_Price_Index!B:B))), "Missing")</f>
        <v>Missing</v>
      </c>
      <c r="R2636" t="str">
        <f t="shared" si="41"/>
        <v>No</v>
      </c>
    </row>
    <row r="2637" spans="1:18" x14ac:dyDescent="0.25">
      <c r="A2637" t="s">
        <v>15304</v>
      </c>
      <c r="B2637" t="s">
        <v>101</v>
      </c>
      <c r="C2637" t="s">
        <v>24</v>
      </c>
      <c r="D2637" s="11">
        <v>1994</v>
      </c>
      <c r="E2637" t="s">
        <v>15097</v>
      </c>
      <c r="F2637">
        <v>6.1</v>
      </c>
      <c r="G2637">
        <v>10000</v>
      </c>
      <c r="H2637" t="s">
        <v>12019</v>
      </c>
      <c r="I2637" t="s">
        <v>15303</v>
      </c>
      <c r="J2637" t="s">
        <v>15302</v>
      </c>
      <c r="K2637" t="s">
        <v>7</v>
      </c>
      <c r="M2637" s="7">
        <v>12267790</v>
      </c>
      <c r="N2637" t="s">
        <v>6977</v>
      </c>
      <c r="O2637">
        <v>119</v>
      </c>
      <c r="P2637" s="8">
        <f>_xlfn.XLOOKUP(D2637,Consumer_Price_Index!A:A,Consumer_Price_Index!B:B)</f>
        <v>148.19999999999999</v>
      </c>
      <c r="Q2637" s="13">
        <f>IF(ISNUMBER(M2637), M2637*(Consumer_Price_Index!$B$45/(_xlfn.XLOOKUP('Working Data'!D2546,Consumer_Price_Index!A:A,Consumer_Price_Index!B:B))), "Missing")</f>
        <v>24527530.269028872</v>
      </c>
      <c r="R2637" t="str">
        <f t="shared" si="41"/>
        <v>No</v>
      </c>
    </row>
    <row r="2638" spans="1:18" x14ac:dyDescent="0.25">
      <c r="A2638" t="s">
        <v>15846</v>
      </c>
      <c r="B2638" t="s">
        <v>101</v>
      </c>
      <c r="C2638" t="s">
        <v>11</v>
      </c>
      <c r="D2638" s="11">
        <v>1993</v>
      </c>
      <c r="E2638" t="s">
        <v>15454</v>
      </c>
      <c r="F2638">
        <v>6.1</v>
      </c>
      <c r="G2638">
        <v>16000</v>
      </c>
      <c r="H2638" t="s">
        <v>10685</v>
      </c>
      <c r="I2638" t="s">
        <v>10685</v>
      </c>
      <c r="J2638" t="s">
        <v>1056</v>
      </c>
      <c r="K2638" t="s">
        <v>562</v>
      </c>
      <c r="L2638" s="7">
        <v>35000000</v>
      </c>
      <c r="M2638" s="7">
        <v>4858139</v>
      </c>
      <c r="N2638" t="s">
        <v>13155</v>
      </c>
      <c r="O2638">
        <v>123</v>
      </c>
      <c r="P2638" s="8">
        <f>_xlfn.XLOOKUP(D2638,Consumer_Price_Index!A:A,Consumer_Price_Index!B:B)</f>
        <v>144.5</v>
      </c>
      <c r="Q2638" s="13">
        <f>IF(ISNUMBER(M2638), M2638*(Consumer_Price_Index!$B$45/(_xlfn.XLOOKUP('Working Data'!D2337,Consumer_Price_Index!A:A,Consumer_Price_Index!B:B))), "Missing")</f>
        <v>17964501.86043689</v>
      </c>
      <c r="R2638" t="str">
        <f t="shared" si="41"/>
        <v>Yes</v>
      </c>
    </row>
    <row r="2639" spans="1:18" x14ac:dyDescent="0.25">
      <c r="A2639" t="s">
        <v>18094</v>
      </c>
      <c r="B2639" t="s">
        <v>101</v>
      </c>
      <c r="C2639" t="s">
        <v>100</v>
      </c>
      <c r="D2639" s="11">
        <v>1989</v>
      </c>
      <c r="E2639" t="s">
        <v>17663</v>
      </c>
      <c r="F2639">
        <v>6.1</v>
      </c>
      <c r="G2639">
        <v>12000</v>
      </c>
      <c r="H2639" t="s">
        <v>18093</v>
      </c>
      <c r="I2639" t="s">
        <v>12236</v>
      </c>
      <c r="J2639" t="s">
        <v>18090</v>
      </c>
      <c r="K2639" t="s">
        <v>7</v>
      </c>
      <c r="M2639" s="7">
        <v>793775</v>
      </c>
      <c r="N2639" t="s">
        <v>694</v>
      </c>
      <c r="O2639">
        <v>100</v>
      </c>
      <c r="P2639" s="8">
        <f>_xlfn.XLOOKUP(D2639,Consumer_Price_Index!A:A,Consumer_Price_Index!B:B)</f>
        <v>124</v>
      </c>
      <c r="Q2639" s="13">
        <f>IF(ISNUMBER(M2639), M2639*(Consumer_Price_Index!$B$45/(_xlfn.XLOOKUP('Working Data'!D1486,Consumer_Price_Index!A:A,Consumer_Price_Index!B:B))), "Missing")</f>
        <v>1775794.7320117473</v>
      </c>
      <c r="R2639" t="str">
        <f t="shared" si="41"/>
        <v>No</v>
      </c>
    </row>
    <row r="2640" spans="1:18" x14ac:dyDescent="0.25">
      <c r="A2640" t="s">
        <v>5473</v>
      </c>
      <c r="B2640" t="s">
        <v>68</v>
      </c>
      <c r="C2640" t="s">
        <v>34</v>
      </c>
      <c r="D2640" s="11">
        <v>2012</v>
      </c>
      <c r="E2640" t="s">
        <v>5472</v>
      </c>
      <c r="F2640">
        <v>6.1</v>
      </c>
      <c r="G2640">
        <v>96000</v>
      </c>
      <c r="H2640" t="s">
        <v>5471</v>
      </c>
      <c r="I2640" t="s">
        <v>5471</v>
      </c>
      <c r="J2640" t="s">
        <v>4201</v>
      </c>
      <c r="K2640" t="s">
        <v>562</v>
      </c>
      <c r="L2640" s="7">
        <v>20000000</v>
      </c>
      <c r="M2640" s="7">
        <v>32948113</v>
      </c>
      <c r="N2640" t="s">
        <v>2598</v>
      </c>
      <c r="O2640">
        <v>95</v>
      </c>
      <c r="P2640" s="8">
        <f>_xlfn.XLOOKUP(D2640,Consumer_Price_Index!A:A,Consumer_Price_Index!B:B)</f>
        <v>229.6</v>
      </c>
      <c r="Q2640" s="13">
        <f>IF(ISNUMBER(M2640), M2640*(Consumer_Price_Index!$B$45/(_xlfn.XLOOKUP('Working Data'!D6195,Consumer_Price_Index!A:A,Consumer_Price_Index!B:B))), "Missing")</f>
        <v>53146056.278983586</v>
      </c>
      <c r="R2640" t="str">
        <f t="shared" si="41"/>
        <v>Yes</v>
      </c>
    </row>
    <row r="2641" spans="1:18" x14ac:dyDescent="0.25">
      <c r="A2641" t="s">
        <v>21677</v>
      </c>
      <c r="B2641" t="s">
        <v>101</v>
      </c>
      <c r="C2641" t="s">
        <v>11</v>
      </c>
      <c r="D2641" s="11">
        <v>1981</v>
      </c>
      <c r="E2641" t="s">
        <v>21676</v>
      </c>
      <c r="F2641">
        <v>6.1</v>
      </c>
      <c r="G2641">
        <v>4900</v>
      </c>
      <c r="H2641" t="s">
        <v>10644</v>
      </c>
      <c r="I2641" t="s">
        <v>10644</v>
      </c>
      <c r="J2641" t="s">
        <v>15006</v>
      </c>
      <c r="K2641" t="s">
        <v>7</v>
      </c>
      <c r="L2641" s="7">
        <v>8000000</v>
      </c>
      <c r="N2641" t="s">
        <v>20438</v>
      </c>
      <c r="O2641">
        <v>93</v>
      </c>
      <c r="P2641" s="8">
        <f>_xlfn.XLOOKUP(D2641,Consumer_Price_Index!A:A,Consumer_Price_Index!B:B)</f>
        <v>90.9</v>
      </c>
      <c r="Q2641" s="13" t="str">
        <f>IF(ISNUMBER(M2641), M2641*(Consumer_Price_Index!$B$45/(_xlfn.XLOOKUP('Working Data'!D152,Consumer_Price_Index!A:A,Consumer_Price_Index!B:B))), "Missing")</f>
        <v>Missing</v>
      </c>
      <c r="R2641" t="str">
        <f t="shared" si="41"/>
        <v>No</v>
      </c>
    </row>
    <row r="2642" spans="1:18" x14ac:dyDescent="0.25">
      <c r="A2642" t="s">
        <v>14763</v>
      </c>
      <c r="B2642" t="s">
        <v>41</v>
      </c>
      <c r="C2642" t="s">
        <v>5</v>
      </c>
      <c r="D2642" s="11">
        <v>1995</v>
      </c>
      <c r="E2642" t="s">
        <v>14515</v>
      </c>
      <c r="F2642">
        <v>6.1</v>
      </c>
      <c r="G2642">
        <v>15000</v>
      </c>
      <c r="H2642" t="s">
        <v>14762</v>
      </c>
      <c r="I2642" t="s">
        <v>14762</v>
      </c>
      <c r="J2642" t="s">
        <v>13135</v>
      </c>
      <c r="K2642" t="s">
        <v>7</v>
      </c>
      <c r="L2642" s="7">
        <v>12000000</v>
      </c>
      <c r="M2642" s="7">
        <v>13294422</v>
      </c>
      <c r="N2642" t="s">
        <v>14761</v>
      </c>
      <c r="O2642">
        <v>109</v>
      </c>
      <c r="P2642" s="8">
        <f>_xlfn.XLOOKUP(D2642,Consumer_Price_Index!A:A,Consumer_Price_Index!B:B)</f>
        <v>152.4</v>
      </c>
      <c r="Q2642" s="13">
        <f>IF(ISNUMBER(M2642), M2642*(Consumer_Price_Index!$B$45/(_xlfn.XLOOKUP('Working Data'!D2759,Consumer_Price_Index!A:A,Consumer_Price_Index!B:B))), "Missing")</f>
        <v>22873011.763975155</v>
      </c>
      <c r="R2642" t="str">
        <f t="shared" si="41"/>
        <v>Yes</v>
      </c>
    </row>
    <row r="2643" spans="1:18" x14ac:dyDescent="0.25">
      <c r="A2643" t="s">
        <v>17993</v>
      </c>
      <c r="B2643" t="s">
        <v>68</v>
      </c>
      <c r="C2643" t="s">
        <v>24</v>
      </c>
      <c r="D2643" s="11">
        <v>1989</v>
      </c>
      <c r="E2643" t="s">
        <v>17677</v>
      </c>
      <c r="F2643">
        <v>6.1</v>
      </c>
      <c r="G2643">
        <v>7500</v>
      </c>
      <c r="H2643" t="s">
        <v>16773</v>
      </c>
      <c r="I2643" t="s">
        <v>13890</v>
      </c>
      <c r="J2643" t="s">
        <v>7842</v>
      </c>
      <c r="K2643" t="s">
        <v>7</v>
      </c>
      <c r="M2643" s="7">
        <v>3960327</v>
      </c>
      <c r="N2643" t="s">
        <v>17992</v>
      </c>
      <c r="O2643">
        <v>98</v>
      </c>
      <c r="P2643" s="8">
        <f>_xlfn.XLOOKUP(D2643,Consumer_Price_Index!A:A,Consumer_Price_Index!B:B)</f>
        <v>124</v>
      </c>
      <c r="Q2643" s="13">
        <f>IF(ISNUMBER(M2643), M2643*(Consumer_Price_Index!$B$45/(_xlfn.XLOOKUP('Working Data'!D1532,Consumer_Price_Index!A:A,Consumer_Price_Index!B:B))), "Missing")</f>
        <v>8142453.6902834009</v>
      </c>
      <c r="R2643" t="str">
        <f t="shared" si="41"/>
        <v>No</v>
      </c>
    </row>
    <row r="2644" spans="1:18" x14ac:dyDescent="0.25">
      <c r="A2644" t="s">
        <v>5811</v>
      </c>
      <c r="B2644" t="s">
        <v>41</v>
      </c>
      <c r="C2644" t="s">
        <v>24</v>
      </c>
      <c r="D2644" s="11">
        <v>2012</v>
      </c>
      <c r="E2644" t="s">
        <v>5372</v>
      </c>
      <c r="F2644">
        <v>6.1</v>
      </c>
      <c r="G2644">
        <v>134000</v>
      </c>
      <c r="H2644" t="s">
        <v>1410</v>
      </c>
      <c r="I2644" t="s">
        <v>3851</v>
      </c>
      <c r="J2644" t="s">
        <v>1304</v>
      </c>
      <c r="K2644" t="s">
        <v>7</v>
      </c>
      <c r="L2644" s="7">
        <v>7000000</v>
      </c>
      <c r="M2644" s="7">
        <v>167739961</v>
      </c>
      <c r="N2644" t="s">
        <v>5810</v>
      </c>
      <c r="O2644">
        <v>110</v>
      </c>
      <c r="P2644" s="8">
        <f>_xlfn.XLOOKUP(D2644,Consumer_Price_Index!A:A,Consumer_Price_Index!B:B)</f>
        <v>229.6</v>
      </c>
      <c r="Q2644" s="13">
        <f>IF(ISNUMBER(M2644), M2644*(Consumer_Price_Index!$B$45/(_xlfn.XLOOKUP('Working Data'!D6083,Consumer_Price_Index!A:A,Consumer_Price_Index!B:B))), "Missing")</f>
        <v>208528625.52713177</v>
      </c>
      <c r="R2644" t="str">
        <f t="shared" si="41"/>
        <v>Yes</v>
      </c>
    </row>
    <row r="2645" spans="1:18" x14ac:dyDescent="0.25">
      <c r="A2645" t="s">
        <v>4723</v>
      </c>
      <c r="B2645" t="s">
        <v>41</v>
      </c>
      <c r="C2645" t="s">
        <v>34</v>
      </c>
      <c r="D2645" s="11">
        <v>2013</v>
      </c>
      <c r="E2645" t="s">
        <v>4722</v>
      </c>
      <c r="F2645">
        <v>6.1</v>
      </c>
      <c r="G2645">
        <v>36000</v>
      </c>
      <c r="H2645" t="s">
        <v>1056</v>
      </c>
      <c r="I2645" t="s">
        <v>4721</v>
      </c>
      <c r="J2645" t="s">
        <v>4720</v>
      </c>
      <c r="K2645" t="s">
        <v>7</v>
      </c>
      <c r="L2645" s="7">
        <v>25000000</v>
      </c>
      <c r="M2645" s="7">
        <v>5464885</v>
      </c>
      <c r="N2645" t="s">
        <v>3357</v>
      </c>
      <c r="O2645">
        <v>105</v>
      </c>
      <c r="P2645" s="8">
        <f>_xlfn.XLOOKUP(D2645,Consumer_Price_Index!A:A,Consumer_Price_Index!B:B)</f>
        <v>233</v>
      </c>
      <c r="Q2645" s="13">
        <f>IF(ISNUMBER(M2645), M2645*(Consumer_Price_Index!$B$45/(_xlfn.XLOOKUP('Working Data'!D6439,Consumer_Price_Index!A:A,Consumer_Price_Index!B:B))), "Missing")</f>
        <v>12740248.351185922</v>
      </c>
      <c r="R2645" t="str">
        <f t="shared" si="41"/>
        <v>Yes</v>
      </c>
    </row>
    <row r="2646" spans="1:18" x14ac:dyDescent="0.25">
      <c r="A2646" t="s">
        <v>20804</v>
      </c>
      <c r="B2646" t="s">
        <v>101</v>
      </c>
      <c r="C2646" t="s">
        <v>11</v>
      </c>
      <c r="D2646" s="11">
        <v>1983</v>
      </c>
      <c r="E2646" t="s">
        <v>20800</v>
      </c>
      <c r="F2646">
        <v>6.1</v>
      </c>
      <c r="G2646">
        <v>368</v>
      </c>
      <c r="H2646" t="s">
        <v>19430</v>
      </c>
      <c r="I2646" t="s">
        <v>20803</v>
      </c>
      <c r="J2646" t="s">
        <v>6717</v>
      </c>
      <c r="K2646" t="s">
        <v>7</v>
      </c>
      <c r="M2646" s="7">
        <v>2314561</v>
      </c>
      <c r="N2646" t="s">
        <v>20802</v>
      </c>
      <c r="O2646">
        <v>99</v>
      </c>
      <c r="P2646" s="8">
        <f>_xlfn.XLOOKUP(D2646,Consumer_Price_Index!A:A,Consumer_Price_Index!B:B)</f>
        <v>99.6</v>
      </c>
      <c r="Q2646" s="13">
        <f>IF(ISNUMBER(M2646), M2646*(Consumer_Price_Index!$B$45/(_xlfn.XLOOKUP('Working Data'!D463,Consumer_Price_Index!A:A,Consumer_Price_Index!B:B))), "Missing")</f>
        <v>3733439.5802011644</v>
      </c>
      <c r="R2646" t="str">
        <f t="shared" si="41"/>
        <v>No</v>
      </c>
    </row>
    <row r="2647" spans="1:18" x14ac:dyDescent="0.25">
      <c r="A2647" t="s">
        <v>5718</v>
      </c>
      <c r="B2647" t="s">
        <v>52</v>
      </c>
      <c r="C2647" t="s">
        <v>5</v>
      </c>
      <c r="D2647" s="11">
        <v>2012</v>
      </c>
      <c r="E2647" t="s">
        <v>5717</v>
      </c>
      <c r="F2647">
        <v>6.1</v>
      </c>
      <c r="G2647">
        <v>36000</v>
      </c>
      <c r="H2647" t="s">
        <v>1993</v>
      </c>
      <c r="I2647" t="s">
        <v>854</v>
      </c>
      <c r="J2647" t="s">
        <v>4463</v>
      </c>
      <c r="K2647" t="s">
        <v>562</v>
      </c>
      <c r="L2647" s="7">
        <v>6000000</v>
      </c>
      <c r="M2647" s="7">
        <v>2631275</v>
      </c>
      <c r="N2647" t="s">
        <v>5716</v>
      </c>
      <c r="O2647">
        <v>89</v>
      </c>
      <c r="P2647" s="8">
        <f>_xlfn.XLOOKUP(D2647,Consumer_Price_Index!A:A,Consumer_Price_Index!B:B)</f>
        <v>229.6</v>
      </c>
      <c r="Q2647" s="13">
        <f>IF(ISNUMBER(M2647), M2647*(Consumer_Price_Index!$B$45/(_xlfn.XLOOKUP('Working Data'!D6122,Consumer_Price_Index!A:A,Consumer_Price_Index!B:B))), "Missing")</f>
        <v>3382909.2510548523</v>
      </c>
      <c r="R2647" t="str">
        <f t="shared" si="41"/>
        <v>Yes</v>
      </c>
    </row>
    <row r="2648" spans="1:18" x14ac:dyDescent="0.25">
      <c r="A2648" t="s">
        <v>18480</v>
      </c>
      <c r="B2648" t="s">
        <v>41</v>
      </c>
      <c r="C2648" t="s">
        <v>11</v>
      </c>
      <c r="D2648" s="11">
        <v>1988</v>
      </c>
      <c r="E2648" t="s">
        <v>18176</v>
      </c>
      <c r="F2648">
        <v>6.1</v>
      </c>
      <c r="G2648">
        <v>3500</v>
      </c>
      <c r="H2648" t="s">
        <v>18479</v>
      </c>
      <c r="I2648" t="s">
        <v>16454</v>
      </c>
      <c r="J2648" t="s">
        <v>11828</v>
      </c>
      <c r="K2648" t="s">
        <v>7</v>
      </c>
      <c r="L2648" s="7">
        <v>12000000</v>
      </c>
      <c r="M2648" s="7">
        <v>15855828</v>
      </c>
      <c r="N2648" t="s">
        <v>704</v>
      </c>
      <c r="O2648">
        <v>91</v>
      </c>
      <c r="P2648" s="8">
        <f>_xlfn.XLOOKUP(D2648,Consumer_Price_Index!A:A,Consumer_Price_Index!B:B)</f>
        <v>118.3</v>
      </c>
      <c r="Q2648" s="13">
        <f>IF(ISNUMBER(M2648), M2648*(Consumer_Price_Index!$B$45/(_xlfn.XLOOKUP('Working Data'!D1341,Consumer_Price_Index!A:A,Consumer_Price_Index!B:B))), "Missing")</f>
        <v>24737689.665130567</v>
      </c>
      <c r="R2648" t="str">
        <f t="shared" si="41"/>
        <v>Yes</v>
      </c>
    </row>
    <row r="2649" spans="1:18" x14ac:dyDescent="0.25">
      <c r="A2649" t="s">
        <v>13326</v>
      </c>
      <c r="B2649" t="s">
        <v>41</v>
      </c>
      <c r="C2649" t="s">
        <v>34</v>
      </c>
      <c r="D2649" s="11">
        <v>1998</v>
      </c>
      <c r="E2649" t="s">
        <v>13023</v>
      </c>
      <c r="F2649">
        <v>6.1</v>
      </c>
      <c r="G2649">
        <v>70000</v>
      </c>
      <c r="H2649" t="s">
        <v>11644</v>
      </c>
      <c r="I2649" t="s">
        <v>7448</v>
      </c>
      <c r="J2649" t="s">
        <v>1878</v>
      </c>
      <c r="K2649" t="s">
        <v>7</v>
      </c>
      <c r="L2649" s="7">
        <v>60000000</v>
      </c>
      <c r="M2649" s="7">
        <v>93107289</v>
      </c>
      <c r="N2649" t="s">
        <v>103</v>
      </c>
      <c r="O2649">
        <v>111</v>
      </c>
      <c r="P2649" s="8">
        <f>_xlfn.XLOOKUP(D2649,Consumer_Price_Index!A:A,Consumer_Price_Index!B:B)</f>
        <v>163</v>
      </c>
      <c r="Q2649" s="13">
        <f>IF(ISNUMBER(M2649), M2649*(Consumer_Price_Index!$B$45/(_xlfn.XLOOKUP('Working Data'!D3311,Consumer_Price_Index!A:A,Consumer_Price_Index!B:B))), "Missing")</f>
        <v>160190801.57142857</v>
      </c>
      <c r="R2649" t="str">
        <f t="shared" si="41"/>
        <v>Yes</v>
      </c>
    </row>
    <row r="2650" spans="1:18" x14ac:dyDescent="0.25">
      <c r="A2650" t="s">
        <v>1711</v>
      </c>
      <c r="B2650" t="s">
        <v>41</v>
      </c>
      <c r="C2650" t="s">
        <v>34</v>
      </c>
      <c r="D2650" s="11">
        <v>2018</v>
      </c>
      <c r="E2650" t="s">
        <v>1188</v>
      </c>
      <c r="F2650">
        <v>6.1</v>
      </c>
      <c r="G2650">
        <v>72000</v>
      </c>
      <c r="H2650" t="s">
        <v>1710</v>
      </c>
      <c r="I2650" t="s">
        <v>1709</v>
      </c>
      <c r="J2650" t="s">
        <v>1708</v>
      </c>
      <c r="K2650" t="s">
        <v>7</v>
      </c>
      <c r="L2650" s="7">
        <v>50000000</v>
      </c>
      <c r="M2650" s="7">
        <v>66308758</v>
      </c>
      <c r="N2650" t="s">
        <v>622</v>
      </c>
      <c r="O2650">
        <v>94</v>
      </c>
      <c r="P2650" s="8">
        <f>_xlfn.XLOOKUP(D2650,Consumer_Price_Index!A:A,Consumer_Price_Index!B:B)</f>
        <v>251.1</v>
      </c>
      <c r="Q2650" s="13">
        <f>IF(ISNUMBER(M2650), M2650*(Consumer_Price_Index!$B$45/(_xlfn.XLOOKUP('Working Data'!D7312,Consumer_Price_Index!A:A,Consumer_Price_Index!B:B))), "Missing")</f>
        <v>103452527.20225294</v>
      </c>
      <c r="R2650" t="str">
        <f t="shared" si="41"/>
        <v>Yes</v>
      </c>
    </row>
    <row r="2651" spans="1:18" x14ac:dyDescent="0.25">
      <c r="A2651" t="s">
        <v>7787</v>
      </c>
      <c r="B2651" t="s">
        <v>41</v>
      </c>
      <c r="C2651" t="s">
        <v>5</v>
      </c>
      <c r="D2651" s="11">
        <v>2008</v>
      </c>
      <c r="E2651" t="s">
        <v>7607</v>
      </c>
      <c r="F2651">
        <v>6.1</v>
      </c>
      <c r="G2651">
        <v>104000</v>
      </c>
      <c r="H2651" t="s">
        <v>854</v>
      </c>
      <c r="I2651" t="s">
        <v>854</v>
      </c>
      <c r="J2651" t="s">
        <v>7786</v>
      </c>
      <c r="K2651" t="s">
        <v>7</v>
      </c>
      <c r="L2651" s="7">
        <v>35000000</v>
      </c>
      <c r="M2651" s="7">
        <v>78094714</v>
      </c>
      <c r="N2651" t="s">
        <v>877</v>
      </c>
      <c r="O2651">
        <v>110</v>
      </c>
      <c r="P2651" s="8">
        <f>_xlfn.XLOOKUP(D2651,Consumer_Price_Index!A:A,Consumer_Price_Index!B:B)</f>
        <v>215.3</v>
      </c>
      <c r="Q2651" s="13">
        <f>IF(ISNUMBER(M2651), M2651*(Consumer_Price_Index!$B$45/(_xlfn.XLOOKUP('Working Data'!D5369,Consumer_Price_Index!A:A,Consumer_Price_Index!B:B))), "Missing")</f>
        <v>103638760.26045296</v>
      </c>
      <c r="R2651" t="str">
        <f t="shared" si="41"/>
        <v>Yes</v>
      </c>
    </row>
    <row r="2652" spans="1:18" x14ac:dyDescent="0.25">
      <c r="A2652" t="s">
        <v>12293</v>
      </c>
      <c r="B2652" t="s">
        <v>68</v>
      </c>
      <c r="C2652" t="s">
        <v>34</v>
      </c>
      <c r="D2652" s="11">
        <v>2000</v>
      </c>
      <c r="E2652" t="s">
        <v>12292</v>
      </c>
      <c r="F2652">
        <v>6.1</v>
      </c>
      <c r="G2652">
        <v>322000</v>
      </c>
      <c r="H2652" t="s">
        <v>7818</v>
      </c>
      <c r="I2652" t="s">
        <v>1940</v>
      </c>
      <c r="J2652" t="s">
        <v>1939</v>
      </c>
      <c r="K2652" t="s">
        <v>7</v>
      </c>
      <c r="L2652" s="7">
        <v>125000000</v>
      </c>
      <c r="M2652" s="7">
        <v>546388108</v>
      </c>
      <c r="N2652" t="s">
        <v>108</v>
      </c>
      <c r="O2652">
        <v>123</v>
      </c>
      <c r="P2652" s="8">
        <f>_xlfn.XLOOKUP(D2652,Consumer_Price_Index!A:A,Consumer_Price_Index!B:B)</f>
        <v>172.2</v>
      </c>
      <c r="Q2652" s="13">
        <f>IF(ISNUMBER(M2652), M2652*(Consumer_Price_Index!$B$45/(_xlfn.XLOOKUP('Working Data'!D3666,Consumer_Price_Index!A:A,Consumer_Price_Index!B:B))), "Missing")</f>
        <v>763340011.49747825</v>
      </c>
      <c r="R2652" t="str">
        <f t="shared" si="41"/>
        <v>Yes</v>
      </c>
    </row>
    <row r="2653" spans="1:18" x14ac:dyDescent="0.25">
      <c r="A2653" t="s">
        <v>16579</v>
      </c>
      <c r="C2653" t="s">
        <v>24</v>
      </c>
      <c r="D2653" s="11">
        <v>1991</v>
      </c>
      <c r="E2653" t="s">
        <v>16578</v>
      </c>
      <c r="F2653">
        <v>6.1</v>
      </c>
      <c r="G2653">
        <v>2600</v>
      </c>
      <c r="H2653" t="s">
        <v>15377</v>
      </c>
      <c r="I2653" t="s">
        <v>15377</v>
      </c>
      <c r="J2653" t="s">
        <v>7674</v>
      </c>
      <c r="K2653" t="s">
        <v>562</v>
      </c>
      <c r="N2653" t="s">
        <v>16280</v>
      </c>
      <c r="O2653">
        <v>105</v>
      </c>
      <c r="P2653" s="8">
        <f>_xlfn.XLOOKUP(D2653,Consumer_Price_Index!A:A,Consumer_Price_Index!B:B)</f>
        <v>136.19999999999999</v>
      </c>
      <c r="Q2653" s="13" t="str">
        <f>IF(ISNUMBER(M2653), M2653*(Consumer_Price_Index!$B$45/(_xlfn.XLOOKUP('Working Data'!D2043,Consumer_Price_Index!A:A,Consumer_Price_Index!B:B))), "Missing")</f>
        <v>Missing</v>
      </c>
      <c r="R2653" t="str">
        <f t="shared" si="41"/>
        <v>No</v>
      </c>
    </row>
    <row r="2654" spans="1:18" x14ac:dyDescent="0.25">
      <c r="A2654" t="s">
        <v>1677</v>
      </c>
      <c r="B2654" t="s">
        <v>68</v>
      </c>
      <c r="C2654" t="s">
        <v>34</v>
      </c>
      <c r="D2654" s="11">
        <v>2018</v>
      </c>
      <c r="E2654" t="s">
        <v>1122</v>
      </c>
      <c r="F2654">
        <v>6.1</v>
      </c>
      <c r="G2654">
        <v>115000</v>
      </c>
      <c r="H2654" t="s">
        <v>1676</v>
      </c>
      <c r="I2654" t="s">
        <v>1675</v>
      </c>
      <c r="J2654" t="s">
        <v>1674</v>
      </c>
      <c r="K2654" t="s">
        <v>7</v>
      </c>
      <c r="L2654" s="7">
        <v>100000000</v>
      </c>
      <c r="M2654" s="7">
        <v>83869818</v>
      </c>
      <c r="N2654" t="s">
        <v>1673</v>
      </c>
      <c r="O2654">
        <v>128</v>
      </c>
      <c r="P2654" s="8">
        <f>_xlfn.XLOOKUP(D2654,Consumer_Price_Index!A:A,Consumer_Price_Index!B:B)</f>
        <v>251.1</v>
      </c>
      <c r="Q2654" s="13">
        <f>IF(ISNUMBER(M2654), M2654*(Consumer_Price_Index!$B$45/(_xlfn.XLOOKUP('Working Data'!D7322,Consumer_Price_Index!A:A,Consumer_Price_Index!B:B))), "Missing")</f>
        <v>109678684.74077253</v>
      </c>
      <c r="R2654" t="str">
        <f t="shared" si="41"/>
        <v>Yes</v>
      </c>
    </row>
    <row r="2655" spans="1:18" x14ac:dyDescent="0.25">
      <c r="A2655" t="s">
        <v>20452</v>
      </c>
      <c r="B2655" t="s">
        <v>68</v>
      </c>
      <c r="C2655" t="s">
        <v>11</v>
      </c>
      <c r="D2655" s="11">
        <v>1984</v>
      </c>
      <c r="E2655" t="s">
        <v>20071</v>
      </c>
      <c r="F2655">
        <v>6.1</v>
      </c>
      <c r="G2655">
        <v>3000</v>
      </c>
      <c r="H2655" t="s">
        <v>11251</v>
      </c>
      <c r="I2655" t="s">
        <v>8811</v>
      </c>
      <c r="J2655" t="s">
        <v>524</v>
      </c>
      <c r="K2655" t="s">
        <v>7</v>
      </c>
      <c r="L2655" s="7">
        <v>11000000</v>
      </c>
      <c r="M2655" s="7">
        <v>4385312</v>
      </c>
      <c r="N2655" t="s">
        <v>20451</v>
      </c>
      <c r="O2655">
        <v>110</v>
      </c>
      <c r="P2655" s="8">
        <f>_xlfn.XLOOKUP(D2655,Consumer_Price_Index!A:A,Consumer_Price_Index!B:B)</f>
        <v>103.9</v>
      </c>
      <c r="Q2655" s="13">
        <f>IF(ISNUMBER(M2655), M2655*(Consumer_Price_Index!$B$45/(_xlfn.XLOOKUP('Working Data'!D606,Consumer_Price_Index!A:A,Consumer_Price_Index!B:B))), "Missing")</f>
        <v>7759608.3995354241</v>
      </c>
      <c r="R2655" t="str">
        <f t="shared" si="41"/>
        <v>Yes</v>
      </c>
    </row>
    <row r="2656" spans="1:18" x14ac:dyDescent="0.25">
      <c r="A2656" t="s">
        <v>14288</v>
      </c>
      <c r="B2656" t="s">
        <v>68</v>
      </c>
      <c r="C2656" t="s">
        <v>24</v>
      </c>
      <c r="D2656" s="11">
        <v>1996</v>
      </c>
      <c r="E2656" t="s">
        <v>14287</v>
      </c>
      <c r="F2656">
        <v>6.1</v>
      </c>
      <c r="G2656">
        <v>31000</v>
      </c>
      <c r="H2656" t="s">
        <v>7390</v>
      </c>
      <c r="I2656" t="s">
        <v>6120</v>
      </c>
      <c r="J2656" t="s">
        <v>3272</v>
      </c>
      <c r="K2656" t="s">
        <v>7</v>
      </c>
      <c r="L2656" s="7">
        <v>45000000</v>
      </c>
      <c r="M2656" s="7">
        <v>21075014</v>
      </c>
      <c r="N2656" t="s">
        <v>114</v>
      </c>
      <c r="O2656">
        <v>117</v>
      </c>
      <c r="P2656" s="8">
        <f>_xlfn.XLOOKUP(D2656,Consumer_Price_Index!A:A,Consumer_Price_Index!B:B)</f>
        <v>156.9</v>
      </c>
      <c r="Q2656" s="13">
        <f>IF(ISNUMBER(M2656), M2656*(Consumer_Price_Index!$B$45/(_xlfn.XLOOKUP('Working Data'!D2949,Consumer_Price_Index!A:A,Consumer_Price_Index!B:B))), "Missing")</f>
        <v>32880474.991295442</v>
      </c>
      <c r="R2656" t="str">
        <f t="shared" si="41"/>
        <v>Yes</v>
      </c>
    </row>
    <row r="2657" spans="1:18" x14ac:dyDescent="0.25">
      <c r="A2657" t="s">
        <v>13816</v>
      </c>
      <c r="B2657" t="s">
        <v>41</v>
      </c>
      <c r="C2657" t="s">
        <v>34</v>
      </c>
      <c r="D2657" s="11">
        <v>1997</v>
      </c>
      <c r="E2657" t="s">
        <v>13472</v>
      </c>
      <c r="F2657">
        <v>6.1</v>
      </c>
      <c r="G2657">
        <v>29000</v>
      </c>
      <c r="H2657" t="s">
        <v>9941</v>
      </c>
      <c r="I2657" t="s">
        <v>12037</v>
      </c>
      <c r="J2657" t="s">
        <v>10050</v>
      </c>
      <c r="K2657" t="s">
        <v>7</v>
      </c>
      <c r="L2657" s="7">
        <v>40000000</v>
      </c>
      <c r="M2657" s="7">
        <v>25804707</v>
      </c>
      <c r="N2657" t="s">
        <v>138</v>
      </c>
      <c r="O2657">
        <v>107</v>
      </c>
      <c r="P2657" s="8">
        <f>_xlfn.XLOOKUP(D2657,Consumer_Price_Index!A:A,Consumer_Price_Index!B:B)</f>
        <v>160.5</v>
      </c>
      <c r="Q2657" s="13">
        <f>IF(ISNUMBER(M2657), M2657*(Consumer_Price_Index!$B$45/(_xlfn.XLOOKUP('Working Data'!D3126,Consumer_Price_Index!A:A,Consumer_Price_Index!B:B))), "Missing")</f>
        <v>32079535.793145653</v>
      </c>
      <c r="R2657" t="str">
        <f t="shared" si="41"/>
        <v>Yes</v>
      </c>
    </row>
    <row r="2658" spans="1:18" x14ac:dyDescent="0.25">
      <c r="A2658" t="s">
        <v>19134</v>
      </c>
      <c r="B2658" t="s">
        <v>101</v>
      </c>
      <c r="C2658" t="s">
        <v>24</v>
      </c>
      <c r="D2658" s="11">
        <v>1987</v>
      </c>
      <c r="E2658" t="s">
        <v>18266</v>
      </c>
      <c r="F2658">
        <v>6.1</v>
      </c>
      <c r="G2658">
        <v>3300</v>
      </c>
      <c r="H2658" t="s">
        <v>19133</v>
      </c>
      <c r="I2658" t="s">
        <v>10576</v>
      </c>
      <c r="J2658" t="s">
        <v>15822</v>
      </c>
      <c r="K2658" t="s">
        <v>7</v>
      </c>
      <c r="M2658" s="7">
        <v>174380</v>
      </c>
      <c r="N2658" t="s">
        <v>16722</v>
      </c>
      <c r="O2658">
        <v>89</v>
      </c>
      <c r="P2658" s="8">
        <f>_xlfn.XLOOKUP(D2658,Consumer_Price_Index!A:A,Consumer_Price_Index!B:B)</f>
        <v>113.6</v>
      </c>
      <c r="Q2658" s="13">
        <f>IF(ISNUMBER(M2658), M2658*(Consumer_Price_Index!$B$45/(_xlfn.XLOOKUP('Working Data'!D1099,Consumer_Price_Index!A:A,Consumer_Price_Index!B:B))), "Missing")</f>
        <v>644825.07281553396</v>
      </c>
      <c r="R2658" t="str">
        <f t="shared" si="41"/>
        <v>No</v>
      </c>
    </row>
    <row r="2659" spans="1:18" x14ac:dyDescent="0.25">
      <c r="A2659" t="s">
        <v>2139</v>
      </c>
      <c r="B2659" t="s">
        <v>101</v>
      </c>
      <c r="C2659" t="s">
        <v>73</v>
      </c>
      <c r="D2659" s="11">
        <v>2017</v>
      </c>
      <c r="E2659" t="s">
        <v>2138</v>
      </c>
      <c r="F2659">
        <v>6.1</v>
      </c>
      <c r="G2659">
        <v>6200</v>
      </c>
      <c r="H2659" t="s">
        <v>2137</v>
      </c>
      <c r="I2659" t="s">
        <v>2136</v>
      </c>
      <c r="J2659" t="s">
        <v>1727</v>
      </c>
      <c r="K2659" t="s">
        <v>7</v>
      </c>
      <c r="L2659" s="7">
        <v>6500000</v>
      </c>
      <c r="M2659" s="7">
        <v>60330833</v>
      </c>
      <c r="N2659" t="s">
        <v>842</v>
      </c>
      <c r="O2659">
        <v>99</v>
      </c>
      <c r="P2659" s="8">
        <f>_xlfn.XLOOKUP(D2659,Consumer_Price_Index!A:A,Consumer_Price_Index!B:B)</f>
        <v>245.1</v>
      </c>
      <c r="Q2659" s="13">
        <f>IF(ISNUMBER(M2659), M2659*(Consumer_Price_Index!$B$45/(_xlfn.XLOOKUP('Working Data'!D7211,Consumer_Price_Index!A:A,Consumer_Price_Index!B:B))), "Missing")</f>
        <v>148248425.92822579</v>
      </c>
      <c r="R2659" t="str">
        <f t="shared" si="41"/>
        <v>Yes</v>
      </c>
    </row>
    <row r="2660" spans="1:18" x14ac:dyDescent="0.25">
      <c r="A2660" t="s">
        <v>12822</v>
      </c>
      <c r="B2660" t="s">
        <v>68</v>
      </c>
      <c r="C2660" t="s">
        <v>34</v>
      </c>
      <c r="D2660" s="11">
        <v>1999</v>
      </c>
      <c r="E2660" t="s">
        <v>12802</v>
      </c>
      <c r="F2660">
        <v>6.1</v>
      </c>
      <c r="G2660">
        <v>64000</v>
      </c>
      <c r="H2660" t="s">
        <v>12821</v>
      </c>
      <c r="I2660" t="s">
        <v>10800</v>
      </c>
      <c r="J2660" t="s">
        <v>2192</v>
      </c>
      <c r="K2660" t="s">
        <v>7</v>
      </c>
      <c r="L2660" s="7">
        <v>68000000</v>
      </c>
      <c r="M2660" s="7">
        <v>33461011</v>
      </c>
      <c r="N2660" t="s">
        <v>103</v>
      </c>
      <c r="O2660">
        <v>121</v>
      </c>
      <c r="P2660" s="8">
        <f>_xlfn.XLOOKUP(D2660,Consumer_Price_Index!A:A,Consumer_Price_Index!B:B)</f>
        <v>166.6</v>
      </c>
      <c r="Q2660" s="13">
        <f>IF(ISNUMBER(M2660), M2660*(Consumer_Price_Index!$B$45/(_xlfn.XLOOKUP('Working Data'!D3480,Consumer_Price_Index!A:A,Consumer_Price_Index!B:B))), "Missing")</f>
        <v>43073806.724545836</v>
      </c>
      <c r="R2660" t="str">
        <f t="shared" si="41"/>
        <v>Yes</v>
      </c>
    </row>
    <row r="2661" spans="1:18" x14ac:dyDescent="0.25">
      <c r="A2661" t="s">
        <v>6680</v>
      </c>
      <c r="B2661" t="s">
        <v>101</v>
      </c>
      <c r="C2661" t="s">
        <v>24</v>
      </c>
      <c r="D2661" s="11">
        <v>2010</v>
      </c>
      <c r="E2661" t="s">
        <v>6679</v>
      </c>
      <c r="F2661">
        <v>6.1</v>
      </c>
      <c r="G2661">
        <v>30000</v>
      </c>
      <c r="H2661" t="s">
        <v>2870</v>
      </c>
      <c r="I2661" t="s">
        <v>838</v>
      </c>
      <c r="J2661" t="s">
        <v>838</v>
      </c>
      <c r="K2661" t="s">
        <v>265</v>
      </c>
      <c r="L2661" s="7">
        <v>35000000</v>
      </c>
      <c r="M2661" s="7">
        <v>93251121</v>
      </c>
      <c r="N2661" t="s">
        <v>103</v>
      </c>
      <c r="O2661">
        <v>109</v>
      </c>
      <c r="P2661" s="8">
        <f>_xlfn.XLOOKUP(D2661,Consumer_Price_Index!A:A,Consumer_Price_Index!B:B)</f>
        <v>218.1</v>
      </c>
      <c r="Q2661" s="13">
        <f>IF(ISNUMBER(M2661), M2661*(Consumer_Price_Index!$B$45/(_xlfn.XLOOKUP('Working Data'!D5775,Consumer_Price_Index!A:A,Consumer_Price_Index!B:B))), "Missing")</f>
        <v>259248326.35675186</v>
      </c>
      <c r="R2661" t="str">
        <f t="shared" si="41"/>
        <v>Yes</v>
      </c>
    </row>
    <row r="2662" spans="1:18" x14ac:dyDescent="0.25">
      <c r="A2662" t="s">
        <v>12790</v>
      </c>
      <c r="B2662" t="s">
        <v>68</v>
      </c>
      <c r="C2662" t="s">
        <v>24</v>
      </c>
      <c r="D2662" s="11">
        <v>1999</v>
      </c>
      <c r="E2662" t="s">
        <v>12765</v>
      </c>
      <c r="F2662">
        <v>6.1</v>
      </c>
      <c r="G2662">
        <v>85000</v>
      </c>
      <c r="H2662" t="s">
        <v>4851</v>
      </c>
      <c r="I2662" t="s">
        <v>1573</v>
      </c>
      <c r="J2662" t="s">
        <v>5300</v>
      </c>
      <c r="K2662" t="s">
        <v>7</v>
      </c>
      <c r="L2662" s="7">
        <v>25000000</v>
      </c>
      <c r="M2662" s="7">
        <v>84565230</v>
      </c>
      <c r="N2662" t="s">
        <v>527</v>
      </c>
      <c r="O2662">
        <v>107</v>
      </c>
      <c r="P2662" s="8">
        <f>_xlfn.XLOOKUP(D2662,Consumer_Price_Index!A:A,Consumer_Price_Index!B:B)</f>
        <v>166.6</v>
      </c>
      <c r="Q2662" s="13">
        <f>IF(ISNUMBER(M2662), M2662*(Consumer_Price_Index!$B$45/(_xlfn.XLOOKUP('Working Data'!D3496,Consumer_Price_Index!A:A,Consumer_Price_Index!B:B))), "Missing")</f>
        <v>110588092.6223176</v>
      </c>
      <c r="R2662" t="str">
        <f t="shared" si="41"/>
        <v>Yes</v>
      </c>
    </row>
    <row r="2663" spans="1:18" x14ac:dyDescent="0.25">
      <c r="A2663" t="s">
        <v>3945</v>
      </c>
      <c r="B2663" t="s">
        <v>41</v>
      </c>
      <c r="C2663" t="s">
        <v>34</v>
      </c>
      <c r="D2663" s="11">
        <v>1994</v>
      </c>
      <c r="E2663" t="s">
        <v>15165</v>
      </c>
      <c r="F2663">
        <v>6.1</v>
      </c>
      <c r="G2663">
        <v>19000</v>
      </c>
      <c r="H2663" t="s">
        <v>2487</v>
      </c>
      <c r="I2663" t="s">
        <v>15240</v>
      </c>
      <c r="J2663" t="s">
        <v>10907</v>
      </c>
      <c r="K2663" t="s">
        <v>7</v>
      </c>
      <c r="L2663" s="7">
        <v>20000000</v>
      </c>
      <c r="M2663" s="7">
        <v>15339030</v>
      </c>
      <c r="N2663" t="s">
        <v>114</v>
      </c>
      <c r="O2663">
        <v>118</v>
      </c>
      <c r="P2663" s="8">
        <f>_xlfn.XLOOKUP(D2663,Consumer_Price_Index!A:A,Consumer_Price_Index!B:B)</f>
        <v>148.19999999999999</v>
      </c>
      <c r="Q2663" s="13">
        <f>IF(ISNUMBER(M2663), M2663*(Consumer_Price_Index!$B$45/(_xlfn.XLOOKUP('Working Data'!D2569,Consumer_Price_Index!A:A,Consumer_Price_Index!B:B))), "Missing")</f>
        <v>35759773.840856925</v>
      </c>
      <c r="R2663" t="str">
        <f t="shared" si="41"/>
        <v>Yes</v>
      </c>
    </row>
    <row r="2664" spans="1:18" x14ac:dyDescent="0.25">
      <c r="A2664" t="s">
        <v>11424</v>
      </c>
      <c r="B2664" t="s">
        <v>41</v>
      </c>
      <c r="C2664" t="s">
        <v>87</v>
      </c>
      <c r="D2664" s="11">
        <v>1987</v>
      </c>
      <c r="E2664" t="s">
        <v>18914</v>
      </c>
      <c r="F2664">
        <v>6.1</v>
      </c>
      <c r="G2664">
        <v>4400</v>
      </c>
      <c r="H2664" t="s">
        <v>19082</v>
      </c>
      <c r="I2664" t="s">
        <v>16454</v>
      </c>
      <c r="J2664" t="s">
        <v>13772</v>
      </c>
      <c r="K2664" t="s">
        <v>7</v>
      </c>
      <c r="L2664" s="7">
        <v>8000000</v>
      </c>
      <c r="M2664" s="7">
        <v>2877571</v>
      </c>
      <c r="N2664" t="s">
        <v>514</v>
      </c>
      <c r="O2664">
        <v>106</v>
      </c>
      <c r="P2664" s="8">
        <f>_xlfn.XLOOKUP(D2664,Consumer_Price_Index!A:A,Consumer_Price_Index!B:B)</f>
        <v>113.6</v>
      </c>
      <c r="Q2664" s="13">
        <f>IF(ISNUMBER(M2664), M2664*(Consumer_Price_Index!$B$45/(_xlfn.XLOOKUP('Working Data'!D1122,Consumer_Price_Index!A:A,Consumer_Price_Index!B:B))), "Missing")</f>
        <v>4950851.9689440997</v>
      </c>
      <c r="R2664" t="str">
        <f t="shared" si="41"/>
        <v>Yes</v>
      </c>
    </row>
    <row r="2665" spans="1:18" x14ac:dyDescent="0.25">
      <c r="A2665" t="s">
        <v>11406</v>
      </c>
      <c r="B2665" t="s">
        <v>41</v>
      </c>
      <c r="C2665" t="s">
        <v>11</v>
      </c>
      <c r="D2665" s="11">
        <v>2001</v>
      </c>
      <c r="E2665" t="s">
        <v>11290</v>
      </c>
      <c r="F2665">
        <v>6.1</v>
      </c>
      <c r="G2665">
        <v>19000</v>
      </c>
      <c r="H2665" t="s">
        <v>11259</v>
      </c>
      <c r="I2665" t="s">
        <v>5316</v>
      </c>
      <c r="J2665" t="s">
        <v>10989</v>
      </c>
      <c r="K2665" t="s">
        <v>7</v>
      </c>
      <c r="L2665" s="7">
        <v>5000000</v>
      </c>
      <c r="M2665" s="7">
        <v>19260537</v>
      </c>
      <c r="N2665" t="s">
        <v>11405</v>
      </c>
      <c r="O2665">
        <v>95</v>
      </c>
      <c r="P2665" s="8">
        <f>_xlfn.XLOOKUP(D2665,Consumer_Price_Index!A:A,Consumer_Price_Index!B:B)</f>
        <v>177.1</v>
      </c>
      <c r="Q2665" s="13">
        <f>IF(ISNUMBER(M2665), M2665*(Consumer_Price_Index!$B$45/(_xlfn.XLOOKUP('Working Data'!D3996,Consumer_Price_Index!A:A,Consumer_Price_Index!B:B))), "Missing")</f>
        <v>39599768.042510122</v>
      </c>
      <c r="R2665" t="str">
        <f t="shared" si="41"/>
        <v>Yes</v>
      </c>
    </row>
    <row r="2666" spans="1:18" x14ac:dyDescent="0.25">
      <c r="A2666" t="s">
        <v>20925</v>
      </c>
      <c r="B2666" t="s">
        <v>41</v>
      </c>
      <c r="C2666" t="s">
        <v>5</v>
      </c>
      <c r="D2666" s="11">
        <v>1983</v>
      </c>
      <c r="E2666" t="s">
        <v>20924</v>
      </c>
      <c r="F2666">
        <v>6.1</v>
      </c>
      <c r="G2666">
        <v>2900</v>
      </c>
      <c r="H2666" t="s">
        <v>16042</v>
      </c>
      <c r="I2666" t="s">
        <v>20923</v>
      </c>
      <c r="J2666" t="s">
        <v>14730</v>
      </c>
      <c r="K2666" t="s">
        <v>95</v>
      </c>
      <c r="L2666" s="7">
        <v>4000000</v>
      </c>
      <c r="M2666" s="7">
        <v>1080470</v>
      </c>
      <c r="N2666" t="s">
        <v>138</v>
      </c>
      <c r="O2666">
        <v>88</v>
      </c>
      <c r="P2666" s="8">
        <f>_xlfn.XLOOKUP(D2666,Consumer_Price_Index!A:A,Consumer_Price_Index!B:B)</f>
        <v>99.6</v>
      </c>
      <c r="Q2666" s="13">
        <f>IF(ISNUMBER(M2666), M2666*(Consumer_Price_Index!$B$45/(_xlfn.XLOOKUP('Working Data'!D424,Consumer_Price_Index!A:A,Consumer_Price_Index!B:B))), "Missing")</f>
        <v>1685710.235535074</v>
      </c>
      <c r="R2666" t="str">
        <f t="shared" si="41"/>
        <v>Yes</v>
      </c>
    </row>
    <row r="2667" spans="1:18" x14ac:dyDescent="0.25">
      <c r="A2667" t="s">
        <v>5671</v>
      </c>
      <c r="B2667" t="s">
        <v>41</v>
      </c>
      <c r="C2667" t="s">
        <v>100</v>
      </c>
      <c r="D2667" s="11">
        <v>2012</v>
      </c>
      <c r="E2667" t="s">
        <v>5670</v>
      </c>
      <c r="F2667">
        <v>6.1</v>
      </c>
      <c r="G2667">
        <v>40000</v>
      </c>
      <c r="H2667" t="s">
        <v>5669</v>
      </c>
      <c r="I2667" t="s">
        <v>5668</v>
      </c>
      <c r="J2667" t="s">
        <v>5667</v>
      </c>
      <c r="K2667" t="s">
        <v>562</v>
      </c>
      <c r="L2667" s="7">
        <v>25000000</v>
      </c>
      <c r="M2667" s="7">
        <v>9617377</v>
      </c>
      <c r="N2667" t="s">
        <v>5666</v>
      </c>
      <c r="O2667">
        <v>124</v>
      </c>
      <c r="P2667" s="8">
        <f>_xlfn.XLOOKUP(D2667,Consumer_Price_Index!A:A,Consumer_Price_Index!B:B)</f>
        <v>229.6</v>
      </c>
      <c r="Q2667" s="13">
        <f>IF(ISNUMBER(M2667), M2667*(Consumer_Price_Index!$B$45/(_xlfn.XLOOKUP('Working Data'!D6140,Consumer_Price_Index!A:A,Consumer_Price_Index!B:B))), "Missing")</f>
        <v>13610844.272642823</v>
      </c>
      <c r="R2667" t="str">
        <f t="shared" si="41"/>
        <v>Yes</v>
      </c>
    </row>
    <row r="2668" spans="1:18" x14ac:dyDescent="0.25">
      <c r="A2668" t="s">
        <v>11399</v>
      </c>
      <c r="B2668" t="s">
        <v>41</v>
      </c>
      <c r="C2668" t="s">
        <v>24</v>
      </c>
      <c r="D2668" s="11">
        <v>2001</v>
      </c>
      <c r="E2668" t="s">
        <v>11398</v>
      </c>
      <c r="F2668">
        <v>6.1</v>
      </c>
      <c r="G2668">
        <v>29000</v>
      </c>
      <c r="H2668" t="s">
        <v>5139</v>
      </c>
      <c r="I2668" t="s">
        <v>11397</v>
      </c>
      <c r="J2668" t="s">
        <v>11396</v>
      </c>
      <c r="K2668" t="s">
        <v>7</v>
      </c>
      <c r="L2668" s="7">
        <v>18000000</v>
      </c>
      <c r="M2668" s="7">
        <v>13578186</v>
      </c>
      <c r="N2668" t="s">
        <v>11395</v>
      </c>
      <c r="O2668">
        <v>93</v>
      </c>
      <c r="P2668" s="8">
        <f>_xlfn.XLOOKUP(D2668,Consumer_Price_Index!A:A,Consumer_Price_Index!B:B)</f>
        <v>177.1</v>
      </c>
      <c r="Q2668" s="13">
        <f>IF(ISNUMBER(M2668), M2668*(Consumer_Price_Index!$B$45/(_xlfn.XLOOKUP('Working Data'!D4000,Consumer_Price_Index!A:A,Consumer_Price_Index!B:B))), "Missing")</f>
        <v>25382044.626993865</v>
      </c>
      <c r="R2668" t="str">
        <f t="shared" si="41"/>
        <v>Yes</v>
      </c>
    </row>
    <row r="2669" spans="1:18" x14ac:dyDescent="0.25">
      <c r="A2669" t="s">
        <v>8878</v>
      </c>
      <c r="B2669" t="s">
        <v>101</v>
      </c>
      <c r="C2669" t="s">
        <v>73</v>
      </c>
      <c r="D2669" s="11">
        <v>2006</v>
      </c>
      <c r="E2669" t="s">
        <v>8877</v>
      </c>
      <c r="F2669">
        <v>6.1</v>
      </c>
      <c r="G2669">
        <v>89000</v>
      </c>
      <c r="H2669" t="s">
        <v>8876</v>
      </c>
      <c r="I2669" t="s">
        <v>8875</v>
      </c>
      <c r="J2669" t="s">
        <v>4827</v>
      </c>
      <c r="K2669" t="s">
        <v>7</v>
      </c>
      <c r="L2669" s="7">
        <v>85000000</v>
      </c>
      <c r="M2669" s="7">
        <v>200811689</v>
      </c>
      <c r="N2669" t="s">
        <v>114</v>
      </c>
      <c r="O2669">
        <v>86</v>
      </c>
      <c r="P2669" s="8">
        <f>_xlfn.XLOOKUP(D2669,Consumer_Price_Index!A:A,Consumer_Price_Index!B:B)</f>
        <v>201.6</v>
      </c>
      <c r="Q2669" s="13">
        <f>IF(ISNUMBER(M2669), M2669*(Consumer_Price_Index!$B$45/(_xlfn.XLOOKUP('Working Data'!D4954,Consumer_Price_Index!A:A,Consumer_Price_Index!B:B))), "Missing")</f>
        <v>272064569.31213868</v>
      </c>
      <c r="R2669" t="str">
        <f t="shared" si="41"/>
        <v>Yes</v>
      </c>
    </row>
    <row r="2670" spans="1:18" x14ac:dyDescent="0.25">
      <c r="A2670" t="s">
        <v>13813</v>
      </c>
      <c r="B2670" t="s">
        <v>5244</v>
      </c>
      <c r="C2670" t="s">
        <v>24</v>
      </c>
      <c r="D2670" s="11">
        <v>1997</v>
      </c>
      <c r="E2670" t="s">
        <v>13253</v>
      </c>
      <c r="F2670">
        <v>6.1</v>
      </c>
      <c r="G2670">
        <v>35000</v>
      </c>
      <c r="H2670" t="s">
        <v>9978</v>
      </c>
      <c r="I2670" t="s">
        <v>9978</v>
      </c>
      <c r="J2670" t="s">
        <v>9978</v>
      </c>
      <c r="K2670" t="s">
        <v>7</v>
      </c>
      <c r="L2670" s="7">
        <v>1000000</v>
      </c>
      <c r="M2670" s="7">
        <v>602302</v>
      </c>
      <c r="N2670" t="s">
        <v>13812</v>
      </c>
      <c r="O2670">
        <v>94</v>
      </c>
      <c r="P2670" s="8">
        <f>_xlfn.XLOOKUP(D2670,Consumer_Price_Index!A:A,Consumer_Price_Index!B:B)</f>
        <v>160.5</v>
      </c>
      <c r="Q2670" s="13">
        <f>IF(ISNUMBER(M2670), M2670*(Consumer_Price_Index!$B$45/(_xlfn.XLOOKUP('Working Data'!D3128,Consumer_Price_Index!A:A,Consumer_Price_Index!B:B))), "Missing")</f>
        <v>1404142.4590665647</v>
      </c>
      <c r="R2670" t="str">
        <f t="shared" si="41"/>
        <v>Yes</v>
      </c>
    </row>
    <row r="2671" spans="1:18" x14ac:dyDescent="0.25">
      <c r="A2671" t="s">
        <v>11686</v>
      </c>
      <c r="B2671" t="s">
        <v>41</v>
      </c>
      <c r="C2671" t="s">
        <v>11</v>
      </c>
      <c r="D2671" s="11">
        <v>2001</v>
      </c>
      <c r="E2671" t="s">
        <v>11649</v>
      </c>
      <c r="F2671">
        <v>6.1</v>
      </c>
      <c r="G2671">
        <v>55000</v>
      </c>
      <c r="H2671" t="s">
        <v>11685</v>
      </c>
      <c r="I2671" t="s">
        <v>11684</v>
      </c>
      <c r="J2671" t="s">
        <v>3567</v>
      </c>
      <c r="K2671" t="s">
        <v>562</v>
      </c>
      <c r="L2671" s="7">
        <v>42000000</v>
      </c>
      <c r="M2671" s="7">
        <v>35402320</v>
      </c>
      <c r="N2671" t="s">
        <v>704</v>
      </c>
      <c r="O2671">
        <v>116</v>
      </c>
      <c r="P2671" s="8">
        <f>_xlfn.XLOOKUP(D2671,Consumer_Price_Index!A:A,Consumer_Price_Index!B:B)</f>
        <v>177.1</v>
      </c>
      <c r="Q2671" s="13">
        <f>IF(ISNUMBER(M2671), M2671*(Consumer_Price_Index!$B$45/(_xlfn.XLOOKUP('Working Data'!D3891,Consumer_Price_Index!A:A,Consumer_Price_Index!B:B))), "Missing")</f>
        <v>42959326.579052173</v>
      </c>
      <c r="R2671" t="str">
        <f t="shared" si="41"/>
        <v>Yes</v>
      </c>
    </row>
    <row r="2672" spans="1:18" x14ac:dyDescent="0.25">
      <c r="A2672" t="s">
        <v>2919</v>
      </c>
      <c r="B2672" t="s">
        <v>68</v>
      </c>
      <c r="C2672" t="s">
        <v>11</v>
      </c>
      <c r="D2672" s="11">
        <v>2016</v>
      </c>
      <c r="E2672" t="s">
        <v>2770</v>
      </c>
      <c r="F2672">
        <v>6.1</v>
      </c>
      <c r="G2672">
        <v>56000</v>
      </c>
      <c r="H2672" t="s">
        <v>2918</v>
      </c>
      <c r="I2672" t="s">
        <v>2918</v>
      </c>
      <c r="J2672" t="s">
        <v>2917</v>
      </c>
      <c r="K2672" t="s">
        <v>7</v>
      </c>
      <c r="L2672" s="7">
        <v>9000000</v>
      </c>
      <c r="M2672" s="7">
        <v>81705746</v>
      </c>
      <c r="N2672" t="s">
        <v>103</v>
      </c>
      <c r="O2672">
        <v>99</v>
      </c>
      <c r="P2672" s="8">
        <f>_xlfn.XLOOKUP(D2672,Consumer_Price_Index!A:A,Consumer_Price_Index!B:B)</f>
        <v>240</v>
      </c>
      <c r="Q2672" s="13">
        <f>IF(ISNUMBER(M2672), M2672*(Consumer_Price_Index!$B$45/(_xlfn.XLOOKUP('Working Data'!D7006,Consumer_Price_Index!A:A,Consumer_Price_Index!B:B))), "Missing")</f>
        <v>249957237.01004013</v>
      </c>
      <c r="R2672" t="str">
        <f t="shared" si="41"/>
        <v>Yes</v>
      </c>
    </row>
    <row r="2673" spans="1:18" x14ac:dyDescent="0.25">
      <c r="A2673" t="s">
        <v>3508</v>
      </c>
      <c r="B2673" t="s">
        <v>41</v>
      </c>
      <c r="C2673" t="s">
        <v>24</v>
      </c>
      <c r="D2673" s="11">
        <v>2015</v>
      </c>
      <c r="E2673" t="s">
        <v>3507</v>
      </c>
      <c r="F2673">
        <v>6.1</v>
      </c>
      <c r="G2673">
        <v>21000</v>
      </c>
      <c r="H2673" t="s">
        <v>1836</v>
      </c>
      <c r="I2673" t="s">
        <v>3506</v>
      </c>
      <c r="J2673" t="s">
        <v>1865</v>
      </c>
      <c r="K2673" t="s">
        <v>7</v>
      </c>
      <c r="L2673" s="7">
        <v>28000000</v>
      </c>
      <c r="M2673" s="7">
        <v>8527658</v>
      </c>
      <c r="N2673" t="s">
        <v>3505</v>
      </c>
      <c r="O2673">
        <v>107</v>
      </c>
      <c r="P2673" s="8">
        <f>_xlfn.XLOOKUP(D2673,Consumer_Price_Index!A:A,Consumer_Price_Index!B:B)</f>
        <v>237</v>
      </c>
      <c r="Q2673" s="13">
        <f>IF(ISNUMBER(M2673), M2673*(Consumer_Price_Index!$B$45/(_xlfn.XLOOKUP('Working Data'!D6829,Consumer_Price_Index!A:A,Consumer_Price_Index!B:B))), "Missing")</f>
        <v>13755306.472207515</v>
      </c>
      <c r="R2673" t="str">
        <f t="shared" si="41"/>
        <v>Yes</v>
      </c>
    </row>
    <row r="2674" spans="1:18" x14ac:dyDescent="0.25">
      <c r="A2674" t="s">
        <v>16952</v>
      </c>
      <c r="B2674" t="s">
        <v>41</v>
      </c>
      <c r="C2674" t="s">
        <v>34</v>
      </c>
      <c r="D2674" s="11">
        <v>1991</v>
      </c>
      <c r="E2674" t="s">
        <v>16624</v>
      </c>
      <c r="F2674">
        <v>6.1</v>
      </c>
      <c r="G2674">
        <v>22000</v>
      </c>
      <c r="H2674" t="s">
        <v>15217</v>
      </c>
      <c r="I2674" t="s">
        <v>16951</v>
      </c>
      <c r="J2674" t="s">
        <v>11505</v>
      </c>
      <c r="K2674" t="s">
        <v>7</v>
      </c>
      <c r="L2674" s="7">
        <v>14000000</v>
      </c>
      <c r="M2674" s="7">
        <v>39673161</v>
      </c>
      <c r="N2674" t="s">
        <v>16950</v>
      </c>
      <c r="O2674">
        <v>91</v>
      </c>
      <c r="P2674" s="8">
        <f>_xlfn.XLOOKUP(D2674,Consumer_Price_Index!A:A,Consumer_Price_Index!B:B)</f>
        <v>136.19999999999999</v>
      </c>
      <c r="Q2674" s="13">
        <f>IF(ISNUMBER(M2674), M2674*(Consumer_Price_Index!$B$45/(_xlfn.XLOOKUP('Working Data'!D1916,Consumer_Price_Index!A:A,Consumer_Price_Index!B:B))), "Missing")</f>
        <v>106412078.84419015</v>
      </c>
      <c r="R2674" t="str">
        <f t="shared" si="41"/>
        <v>Yes</v>
      </c>
    </row>
    <row r="2675" spans="1:18" x14ac:dyDescent="0.25">
      <c r="A2675" t="s">
        <v>13532</v>
      </c>
      <c r="B2675" t="s">
        <v>68</v>
      </c>
      <c r="C2675" t="s">
        <v>24</v>
      </c>
      <c r="D2675" s="11">
        <v>1997</v>
      </c>
      <c r="E2675" t="s">
        <v>13531</v>
      </c>
      <c r="F2675">
        <v>6.1</v>
      </c>
      <c r="G2675">
        <v>8200</v>
      </c>
      <c r="H2675" t="s">
        <v>9954</v>
      </c>
      <c r="I2675" t="s">
        <v>6500</v>
      </c>
      <c r="J2675" t="s">
        <v>12999</v>
      </c>
      <c r="K2675" t="s">
        <v>7</v>
      </c>
      <c r="L2675" s="7">
        <v>33000000</v>
      </c>
      <c r="M2675" s="7">
        <v>30716901</v>
      </c>
      <c r="N2675" t="s">
        <v>890</v>
      </c>
      <c r="O2675">
        <v>106</v>
      </c>
      <c r="P2675" s="8">
        <f>_xlfn.XLOOKUP(D2675,Consumer_Price_Index!A:A,Consumer_Price_Index!B:B)</f>
        <v>160.5</v>
      </c>
      <c r="Q2675" s="13">
        <f>IF(ISNUMBER(M2675), M2675*(Consumer_Price_Index!$B$45/(_xlfn.XLOOKUP('Working Data'!D3221,Consumer_Price_Index!A:A,Consumer_Price_Index!B:B))), "Missing")</f>
        <v>40764110.342770033</v>
      </c>
      <c r="R2675" t="str">
        <f t="shared" si="41"/>
        <v>Yes</v>
      </c>
    </row>
    <row r="2676" spans="1:18" x14ac:dyDescent="0.25">
      <c r="A2676" t="s">
        <v>13043</v>
      </c>
      <c r="B2676" t="s">
        <v>41</v>
      </c>
      <c r="C2676" t="s">
        <v>87</v>
      </c>
      <c r="D2676" s="11">
        <v>1998</v>
      </c>
      <c r="E2676" t="s">
        <v>13042</v>
      </c>
      <c r="F2676">
        <v>6.1</v>
      </c>
      <c r="G2676">
        <v>7600</v>
      </c>
      <c r="H2676" t="s">
        <v>13041</v>
      </c>
      <c r="I2676" t="s">
        <v>13040</v>
      </c>
      <c r="J2676" t="s">
        <v>908</v>
      </c>
      <c r="K2676" t="s">
        <v>332</v>
      </c>
      <c r="M2676" s="7">
        <v>5878911</v>
      </c>
      <c r="N2676" t="s">
        <v>6977</v>
      </c>
      <c r="O2676">
        <v>114</v>
      </c>
      <c r="P2676" s="8">
        <f>_xlfn.XLOOKUP(D2676,Consumer_Price_Index!A:A,Consumer_Price_Index!B:B)</f>
        <v>163</v>
      </c>
      <c r="Q2676" s="13">
        <f>IF(ISNUMBER(M2676), M2676*(Consumer_Price_Index!$B$45/(_xlfn.XLOOKUP('Working Data'!D3406,Consumer_Price_Index!A:A,Consumer_Price_Index!B:B))), "Missing")</f>
        <v>7567825.0177439796</v>
      </c>
      <c r="R2676" t="str">
        <f t="shared" si="41"/>
        <v>No</v>
      </c>
    </row>
    <row r="2677" spans="1:18" x14ac:dyDescent="0.25">
      <c r="A2677" t="s">
        <v>17912</v>
      </c>
      <c r="B2677" t="s">
        <v>41</v>
      </c>
      <c r="C2677" t="s">
        <v>24</v>
      </c>
      <c r="D2677" s="11">
        <v>1989</v>
      </c>
      <c r="E2677" t="s">
        <v>17756</v>
      </c>
      <c r="F2677">
        <v>6.1</v>
      </c>
      <c r="G2677">
        <v>6800</v>
      </c>
      <c r="H2677" t="s">
        <v>15702</v>
      </c>
      <c r="I2677" t="s">
        <v>17911</v>
      </c>
      <c r="J2677" t="s">
        <v>17669</v>
      </c>
      <c r="K2677" t="s">
        <v>95</v>
      </c>
      <c r="L2677" s="7">
        <v>3000000</v>
      </c>
      <c r="M2677" s="7">
        <v>870532</v>
      </c>
      <c r="N2677" t="s">
        <v>17910</v>
      </c>
      <c r="O2677">
        <v>81</v>
      </c>
      <c r="P2677" s="8">
        <f>_xlfn.XLOOKUP(D2677,Consumer_Price_Index!A:A,Consumer_Price_Index!B:B)</f>
        <v>124</v>
      </c>
      <c r="Q2677" s="13">
        <f>IF(ISNUMBER(M2677), M2677*(Consumer_Price_Index!$B$45/(_xlfn.XLOOKUP('Working Data'!D1565,Consumer_Price_Index!A:A,Consumer_Price_Index!B:B))), "Missing")</f>
        <v>1690574.2536647546</v>
      </c>
      <c r="R2677" t="str">
        <f t="shared" si="41"/>
        <v>Yes</v>
      </c>
    </row>
    <row r="2678" spans="1:18" x14ac:dyDescent="0.25">
      <c r="A2678" t="s">
        <v>18787</v>
      </c>
      <c r="B2678" t="s">
        <v>41</v>
      </c>
      <c r="C2678" t="s">
        <v>24</v>
      </c>
      <c r="D2678" s="11">
        <v>1987</v>
      </c>
      <c r="E2678" t="s">
        <v>18285</v>
      </c>
      <c r="F2678">
        <v>6.1</v>
      </c>
      <c r="G2678">
        <v>512</v>
      </c>
      <c r="H2678" t="s">
        <v>18247</v>
      </c>
      <c r="I2678" t="s">
        <v>8584</v>
      </c>
      <c r="J2678" t="s">
        <v>9335</v>
      </c>
      <c r="K2678" t="s">
        <v>7</v>
      </c>
      <c r="M2678" s="7">
        <v>169785</v>
      </c>
      <c r="N2678" t="s">
        <v>18786</v>
      </c>
      <c r="O2678">
        <v>93</v>
      </c>
      <c r="P2678" s="8">
        <f>_xlfn.XLOOKUP(D2678,Consumer_Price_Index!A:A,Consumer_Price_Index!B:B)</f>
        <v>113.6</v>
      </c>
      <c r="Q2678" s="13">
        <f>IF(ISNUMBER(M2678), M2678*(Consumer_Price_Index!$B$45/(_xlfn.XLOOKUP('Working Data'!D1223,Consumer_Price_Index!A:A,Consumer_Price_Index!B:B))), "Missing")</f>
        <v>206027.43727598566</v>
      </c>
      <c r="R2678" t="str">
        <f t="shared" si="41"/>
        <v>No</v>
      </c>
    </row>
    <row r="2679" spans="1:18" x14ac:dyDescent="0.25">
      <c r="A2679" t="s">
        <v>2876</v>
      </c>
      <c r="B2679" t="s">
        <v>41</v>
      </c>
      <c r="C2679" t="s">
        <v>11</v>
      </c>
      <c r="D2679" s="11">
        <v>2016</v>
      </c>
      <c r="E2679" t="s">
        <v>2666</v>
      </c>
      <c r="F2679">
        <v>6.1</v>
      </c>
      <c r="G2679">
        <v>37000</v>
      </c>
      <c r="H2679" t="s">
        <v>2875</v>
      </c>
      <c r="I2679" t="s">
        <v>2875</v>
      </c>
      <c r="J2679" t="s">
        <v>2874</v>
      </c>
      <c r="K2679" t="s">
        <v>562</v>
      </c>
      <c r="L2679" s="7">
        <v>6000000</v>
      </c>
      <c r="M2679" s="7">
        <v>2840408</v>
      </c>
      <c r="N2679" t="s">
        <v>2873</v>
      </c>
      <c r="O2679">
        <v>105</v>
      </c>
      <c r="P2679" s="8">
        <f>_xlfn.XLOOKUP(D2679,Consumer_Price_Index!A:A,Consumer_Price_Index!B:B)</f>
        <v>240</v>
      </c>
      <c r="Q2679" s="13">
        <f>IF(ISNUMBER(M2679), M2679*(Consumer_Price_Index!$B$45/(_xlfn.XLOOKUP('Working Data'!D7017,Consumer_Price_Index!A:A,Consumer_Price_Index!B:B))), "Missing")</f>
        <v>4174975.000482392</v>
      </c>
      <c r="R2679" t="str">
        <f t="shared" si="41"/>
        <v>Yes</v>
      </c>
    </row>
    <row r="2680" spans="1:18" x14ac:dyDescent="0.25">
      <c r="A2680" t="s">
        <v>21442</v>
      </c>
      <c r="B2680" t="s">
        <v>52</v>
      </c>
      <c r="C2680" t="s">
        <v>5</v>
      </c>
      <c r="D2680" s="11">
        <v>1982</v>
      </c>
      <c r="E2680" t="s">
        <v>20770</v>
      </c>
      <c r="F2680">
        <v>6.1</v>
      </c>
      <c r="G2680">
        <v>9300</v>
      </c>
      <c r="H2680" t="s">
        <v>21441</v>
      </c>
      <c r="I2680" t="s">
        <v>21440</v>
      </c>
      <c r="J2680" t="s">
        <v>21439</v>
      </c>
      <c r="K2680" t="s">
        <v>578</v>
      </c>
      <c r="L2680" s="7">
        <v>300000</v>
      </c>
      <c r="M2680" s="7">
        <v>2032311</v>
      </c>
      <c r="N2680" t="s">
        <v>21438</v>
      </c>
      <c r="O2680">
        <v>85</v>
      </c>
      <c r="P2680" s="8">
        <f>_xlfn.XLOOKUP(D2680,Consumer_Price_Index!A:A,Consumer_Price_Index!B:B)</f>
        <v>96.5</v>
      </c>
      <c r="Q2680" s="13">
        <f>IF(ISNUMBER(M2680), M2680*(Consumer_Price_Index!$B$45/(_xlfn.XLOOKUP('Working Data'!D239,Consumer_Price_Index!A:A,Consumer_Price_Index!B:B))), "Missing")</f>
        <v>5234532.2206255281</v>
      </c>
      <c r="R2680" t="str">
        <f t="shared" si="41"/>
        <v>Yes</v>
      </c>
    </row>
    <row r="2681" spans="1:18" x14ac:dyDescent="0.25">
      <c r="A2681" t="s">
        <v>364</v>
      </c>
      <c r="B2681" t="s">
        <v>101</v>
      </c>
      <c r="C2681" t="s">
        <v>73</v>
      </c>
      <c r="D2681" s="11">
        <v>2019</v>
      </c>
      <c r="E2681" t="s">
        <v>363</v>
      </c>
      <c r="F2681">
        <v>6.1</v>
      </c>
      <c r="G2681">
        <v>548</v>
      </c>
      <c r="H2681" t="s">
        <v>362</v>
      </c>
      <c r="I2681" t="s">
        <v>361</v>
      </c>
      <c r="J2681" t="s">
        <v>360</v>
      </c>
      <c r="K2681" t="s">
        <v>7</v>
      </c>
      <c r="M2681" s="7">
        <v>3173282</v>
      </c>
      <c r="N2681" t="s">
        <v>359</v>
      </c>
      <c r="O2681">
        <v>108</v>
      </c>
      <c r="P2681" s="8">
        <f>_xlfn.XLOOKUP(D2681,Consumer_Price_Index!A:A,Consumer_Price_Index!B:B)</f>
        <v>255.7</v>
      </c>
      <c r="Q2681" s="13">
        <f>IF(ISNUMBER(M2681), M2681*(Consumer_Price_Index!$B$45/(_xlfn.XLOOKUP('Working Data'!D7605,Consumer_Price_Index!A:A,Consumer_Price_Index!B:B))), "Missing")</f>
        <v>9707821.5401606429</v>
      </c>
      <c r="R2681" t="str">
        <f t="shared" si="41"/>
        <v>No</v>
      </c>
    </row>
    <row r="2682" spans="1:18" x14ac:dyDescent="0.25">
      <c r="A2682" t="s">
        <v>19590</v>
      </c>
      <c r="B2682" t="s">
        <v>68</v>
      </c>
      <c r="C2682" t="s">
        <v>34</v>
      </c>
      <c r="D2682" s="11">
        <v>1986</v>
      </c>
      <c r="E2682" t="s">
        <v>19517</v>
      </c>
      <c r="F2682">
        <v>6.1</v>
      </c>
      <c r="G2682">
        <v>8100</v>
      </c>
      <c r="H2682" t="s">
        <v>6153</v>
      </c>
      <c r="I2682" t="s">
        <v>19589</v>
      </c>
      <c r="J2682" t="s">
        <v>14801</v>
      </c>
      <c r="K2682" t="s">
        <v>562</v>
      </c>
      <c r="L2682" s="7">
        <v>40000000</v>
      </c>
      <c r="M2682" s="7">
        <v>1641825</v>
      </c>
      <c r="N2682" t="s">
        <v>19588</v>
      </c>
      <c r="O2682">
        <v>121</v>
      </c>
      <c r="P2682" s="8">
        <f>_xlfn.XLOOKUP(D2682,Consumer_Price_Index!A:A,Consumer_Price_Index!B:B)</f>
        <v>109.6</v>
      </c>
      <c r="Q2682" s="13">
        <f>IF(ISNUMBER(M2682), M2682*(Consumer_Price_Index!$B$45/(_xlfn.XLOOKUP('Working Data'!D932,Consumer_Price_Index!A:A,Consumer_Price_Index!B:B))), "Missing")</f>
        <v>4814861.1886429256</v>
      </c>
      <c r="R2682" t="str">
        <f t="shared" si="41"/>
        <v>Yes</v>
      </c>
    </row>
    <row r="2683" spans="1:18" x14ac:dyDescent="0.25">
      <c r="A2683" t="s">
        <v>15841</v>
      </c>
      <c r="B2683" t="s">
        <v>41</v>
      </c>
      <c r="C2683" t="s">
        <v>11</v>
      </c>
      <c r="D2683" s="11">
        <v>1993</v>
      </c>
      <c r="E2683" t="s">
        <v>15651</v>
      </c>
      <c r="F2683">
        <v>6.1</v>
      </c>
      <c r="G2683">
        <v>13000</v>
      </c>
      <c r="H2683" t="s">
        <v>6333</v>
      </c>
      <c r="I2683" t="s">
        <v>6333</v>
      </c>
      <c r="J2683" t="s">
        <v>6466</v>
      </c>
      <c r="K2683" t="s">
        <v>7</v>
      </c>
      <c r="L2683" s="7">
        <v>14000000</v>
      </c>
      <c r="M2683" s="7">
        <v>27515786</v>
      </c>
      <c r="N2683" t="s">
        <v>114</v>
      </c>
      <c r="O2683">
        <v>109</v>
      </c>
      <c r="P2683" s="8">
        <f>_xlfn.XLOOKUP(D2683,Consumer_Price_Index!A:A,Consumer_Price_Index!B:B)</f>
        <v>144.5</v>
      </c>
      <c r="Q2683" s="13">
        <f>IF(ISNUMBER(M2683), M2683*(Consumer_Price_Index!$B$45/(_xlfn.XLOOKUP('Working Data'!D2339,Consumer_Price_Index!A:A,Consumer_Price_Index!B:B))), "Missing")</f>
        <v>53435691.486297004</v>
      </c>
      <c r="R2683" t="str">
        <f t="shared" si="41"/>
        <v>Yes</v>
      </c>
    </row>
    <row r="2684" spans="1:18" x14ac:dyDescent="0.25">
      <c r="A2684" t="s">
        <v>15881</v>
      </c>
      <c r="B2684" t="s">
        <v>41</v>
      </c>
      <c r="C2684" t="s">
        <v>34</v>
      </c>
      <c r="D2684" s="11">
        <v>1993</v>
      </c>
      <c r="E2684" t="s">
        <v>15871</v>
      </c>
      <c r="F2684">
        <v>6.1</v>
      </c>
      <c r="G2684">
        <v>26000</v>
      </c>
      <c r="H2684" t="s">
        <v>14755</v>
      </c>
      <c r="I2684" t="s">
        <v>922</v>
      </c>
      <c r="J2684" t="s">
        <v>12841</v>
      </c>
      <c r="K2684" t="s">
        <v>7</v>
      </c>
      <c r="M2684" s="7">
        <v>30038362</v>
      </c>
      <c r="N2684" t="s">
        <v>138</v>
      </c>
      <c r="O2684">
        <v>109</v>
      </c>
      <c r="P2684" s="8">
        <f>_xlfn.XLOOKUP(D2684,Consumer_Price_Index!A:A,Consumer_Price_Index!B:B)</f>
        <v>144.5</v>
      </c>
      <c r="Q2684" s="13">
        <f>IF(ISNUMBER(M2684), M2684*(Consumer_Price_Index!$B$45/(_xlfn.XLOOKUP('Working Data'!D2324,Consumer_Price_Index!A:A,Consumer_Price_Index!B:B))), "Missing")</f>
        <v>38618940.51223629</v>
      </c>
      <c r="R2684" t="str">
        <f t="shared" si="41"/>
        <v>No</v>
      </c>
    </row>
    <row r="2685" spans="1:18" x14ac:dyDescent="0.25">
      <c r="A2685" t="s">
        <v>12519</v>
      </c>
      <c r="B2685" t="s">
        <v>915</v>
      </c>
      <c r="C2685" t="s">
        <v>73</v>
      </c>
      <c r="D2685" s="11">
        <v>1999</v>
      </c>
      <c r="E2685" t="s">
        <v>12091</v>
      </c>
      <c r="F2685">
        <v>6.1</v>
      </c>
      <c r="G2685">
        <v>21000</v>
      </c>
      <c r="H2685" t="s">
        <v>12518</v>
      </c>
      <c r="I2685" t="s">
        <v>12517</v>
      </c>
      <c r="J2685" t="s">
        <v>12516</v>
      </c>
      <c r="K2685" t="s">
        <v>197</v>
      </c>
      <c r="L2685" s="7">
        <v>30000000</v>
      </c>
      <c r="M2685" s="7">
        <v>133949270</v>
      </c>
      <c r="N2685" t="s">
        <v>12515</v>
      </c>
      <c r="O2685">
        <v>99</v>
      </c>
      <c r="P2685" s="8">
        <f>_xlfn.XLOOKUP(D2685,Consumer_Price_Index!A:A,Consumer_Price_Index!B:B)</f>
        <v>166.6</v>
      </c>
      <c r="Q2685" s="13">
        <f>IF(ISNUMBER(M2685), M2685*(Consumer_Price_Index!$B$45/(_xlfn.XLOOKUP('Working Data'!D3594,Consumer_Price_Index!A:A,Consumer_Price_Index!B:B))), "Missing")</f>
        <v>172430682.5897761</v>
      </c>
      <c r="R2685" t="str">
        <f t="shared" si="41"/>
        <v>Yes</v>
      </c>
    </row>
    <row r="2686" spans="1:18" x14ac:dyDescent="0.25">
      <c r="A2686" t="s">
        <v>5780</v>
      </c>
      <c r="B2686" t="s">
        <v>101</v>
      </c>
      <c r="C2686" t="s">
        <v>24</v>
      </c>
      <c r="D2686" s="11">
        <v>1987</v>
      </c>
      <c r="E2686" t="s">
        <v>18855</v>
      </c>
      <c r="F2686">
        <v>6.1</v>
      </c>
      <c r="G2686">
        <v>10000</v>
      </c>
      <c r="H2686" t="s">
        <v>12677</v>
      </c>
      <c r="I2686" t="s">
        <v>19062</v>
      </c>
      <c r="J2686" t="s">
        <v>7599</v>
      </c>
      <c r="K2686" t="s">
        <v>7</v>
      </c>
      <c r="L2686" s="7">
        <v>18000000</v>
      </c>
      <c r="M2686" s="7">
        <v>21589395</v>
      </c>
      <c r="N2686" t="s">
        <v>19031</v>
      </c>
      <c r="O2686">
        <v>108</v>
      </c>
      <c r="P2686" s="8">
        <f>_xlfn.XLOOKUP(D2686,Consumer_Price_Index!A:A,Consumer_Price_Index!B:B)</f>
        <v>113.6</v>
      </c>
      <c r="Q2686" s="13">
        <f>IF(ISNUMBER(M2686), M2686*(Consumer_Price_Index!$B$45/(_xlfn.XLOOKUP('Working Data'!D1130,Consumer_Price_Index!A:A,Consumer_Price_Index!B:B))), "Missing")</f>
        <v>34824185.582318686</v>
      </c>
      <c r="R2686" t="str">
        <f t="shared" si="41"/>
        <v>Yes</v>
      </c>
    </row>
    <row r="2687" spans="1:18" x14ac:dyDescent="0.25">
      <c r="A2687" t="s">
        <v>10846</v>
      </c>
      <c r="B2687" t="s">
        <v>41</v>
      </c>
      <c r="C2687" t="s">
        <v>24</v>
      </c>
      <c r="D2687" s="11">
        <v>2002</v>
      </c>
      <c r="E2687" t="s">
        <v>10845</v>
      </c>
      <c r="F2687">
        <v>6.1</v>
      </c>
      <c r="G2687">
        <v>8600</v>
      </c>
      <c r="H2687" t="s">
        <v>10844</v>
      </c>
      <c r="I2687" t="s">
        <v>10843</v>
      </c>
      <c r="J2687" t="s">
        <v>7269</v>
      </c>
      <c r="K2687" t="s">
        <v>7</v>
      </c>
      <c r="M2687" s="7">
        <v>308552</v>
      </c>
      <c r="N2687" t="s">
        <v>2514</v>
      </c>
      <c r="O2687">
        <v>113</v>
      </c>
      <c r="P2687" s="8">
        <f>_xlfn.XLOOKUP(D2687,Consumer_Price_Index!A:A,Consumer_Price_Index!B:B)</f>
        <v>179.9</v>
      </c>
      <c r="Q2687" s="13">
        <f>IF(ISNUMBER(M2687), M2687*(Consumer_Price_Index!$B$45/(_xlfn.XLOOKUP('Working Data'!D4208,Consumer_Price_Index!A:A,Consumer_Price_Index!B:B))), "Missing")</f>
        <v>857808.34306569351</v>
      </c>
      <c r="R2687" t="str">
        <f t="shared" si="41"/>
        <v>No</v>
      </c>
    </row>
    <row r="2688" spans="1:18" x14ac:dyDescent="0.25">
      <c r="A2688" t="s">
        <v>7275</v>
      </c>
      <c r="B2688" t="s">
        <v>68</v>
      </c>
      <c r="C2688" t="s">
        <v>34</v>
      </c>
      <c r="D2688" s="11">
        <v>2009</v>
      </c>
      <c r="E2688" t="s">
        <v>7120</v>
      </c>
      <c r="F2688">
        <v>6.1</v>
      </c>
      <c r="G2688">
        <v>107000</v>
      </c>
      <c r="H2688" t="s">
        <v>3827</v>
      </c>
      <c r="I2688" t="s">
        <v>7274</v>
      </c>
      <c r="J2688" t="s">
        <v>7273</v>
      </c>
      <c r="K2688" t="s">
        <v>7</v>
      </c>
      <c r="L2688" s="7">
        <v>38000000</v>
      </c>
      <c r="M2688" s="7">
        <v>48858618</v>
      </c>
      <c r="N2688" t="s">
        <v>856</v>
      </c>
      <c r="O2688">
        <v>111</v>
      </c>
      <c r="P2688" s="8">
        <f>_xlfn.XLOOKUP(D2688,Consumer_Price_Index!A:A,Consumer_Price_Index!B:B)</f>
        <v>214.5</v>
      </c>
      <c r="Q2688" s="13">
        <f>IF(ISNUMBER(M2688), M2688*(Consumer_Price_Index!$B$45/(_xlfn.XLOOKUP('Working Data'!D5560,Consumer_Price_Index!A:A,Consumer_Price_Index!B:B))), "Missing")</f>
        <v>62030087.102499999</v>
      </c>
      <c r="R2688" t="str">
        <f t="shared" si="41"/>
        <v>Yes</v>
      </c>
    </row>
    <row r="2689" spans="1:18" x14ac:dyDescent="0.25">
      <c r="A2689" t="s">
        <v>16413</v>
      </c>
      <c r="B2689" t="s">
        <v>41</v>
      </c>
      <c r="C2689" t="s">
        <v>87</v>
      </c>
      <c r="D2689" s="11">
        <v>1992</v>
      </c>
      <c r="E2689" t="s">
        <v>16128</v>
      </c>
      <c r="F2689">
        <v>6.1</v>
      </c>
      <c r="G2689">
        <v>15000</v>
      </c>
      <c r="H2689" t="s">
        <v>5674</v>
      </c>
      <c r="I2689" t="s">
        <v>5674</v>
      </c>
      <c r="J2689" t="s">
        <v>468</v>
      </c>
      <c r="K2689" t="s">
        <v>7</v>
      </c>
      <c r="L2689" s="7">
        <v>12000000</v>
      </c>
      <c r="M2689" s="7">
        <v>37170057</v>
      </c>
      <c r="N2689" t="s">
        <v>13762</v>
      </c>
      <c r="O2689">
        <v>92</v>
      </c>
      <c r="P2689" s="8">
        <f>_xlfn.XLOOKUP(D2689,Consumer_Price_Index!A:A,Consumer_Price_Index!B:B)</f>
        <v>140.30000000000001</v>
      </c>
      <c r="Q2689" s="13">
        <f>IF(ISNUMBER(M2689), M2689*(Consumer_Price_Index!$B$45/(_xlfn.XLOOKUP('Working Data'!D2120,Consumer_Price_Index!A:A,Consumer_Price_Index!B:B))), "Missing")</f>
        <v>74315724.198818892</v>
      </c>
      <c r="R2689" t="str">
        <f t="shared" si="41"/>
        <v>Yes</v>
      </c>
    </row>
    <row r="2690" spans="1:18" x14ac:dyDescent="0.25">
      <c r="A2690" t="s">
        <v>847</v>
      </c>
      <c r="B2690" t="s">
        <v>41</v>
      </c>
      <c r="C2690" t="s">
        <v>34</v>
      </c>
      <c r="D2690" s="11">
        <v>2019</v>
      </c>
      <c r="E2690" t="s">
        <v>846</v>
      </c>
      <c r="F2690">
        <v>6.1</v>
      </c>
      <c r="G2690">
        <v>87000</v>
      </c>
      <c r="H2690" t="s">
        <v>845</v>
      </c>
      <c r="I2690" t="s">
        <v>844</v>
      </c>
      <c r="J2690" t="s">
        <v>843</v>
      </c>
      <c r="K2690" t="s">
        <v>7</v>
      </c>
      <c r="L2690" s="7">
        <v>50000000</v>
      </c>
      <c r="M2690" s="7">
        <v>91490353</v>
      </c>
      <c r="N2690" t="s">
        <v>842</v>
      </c>
      <c r="O2690">
        <v>89</v>
      </c>
      <c r="P2690" s="8">
        <f>_xlfn.XLOOKUP(D2690,Consumer_Price_Index!A:A,Consumer_Price_Index!B:B)</f>
        <v>255.7</v>
      </c>
      <c r="Q2690" s="13">
        <f>IF(ISNUMBER(M2690), M2690*(Consumer_Price_Index!$B$45/(_xlfn.XLOOKUP('Working Data'!D7506,Consumer_Price_Index!A:A,Consumer_Price_Index!B:B))), "Missing")</f>
        <v>117624939.06793249</v>
      </c>
      <c r="R2690" t="str">
        <f t="shared" si="41"/>
        <v>Yes</v>
      </c>
    </row>
    <row r="2691" spans="1:18" x14ac:dyDescent="0.25">
      <c r="A2691" t="s">
        <v>1657</v>
      </c>
      <c r="B2691" t="s">
        <v>68</v>
      </c>
      <c r="C2691" t="s">
        <v>34</v>
      </c>
      <c r="D2691" s="11">
        <v>2018</v>
      </c>
      <c r="E2691" t="s">
        <v>1522</v>
      </c>
      <c r="F2691">
        <v>6.1</v>
      </c>
      <c r="G2691">
        <v>151000</v>
      </c>
      <c r="H2691" t="s">
        <v>1656</v>
      </c>
      <c r="I2691" t="s">
        <v>1655</v>
      </c>
      <c r="J2691" t="s">
        <v>996</v>
      </c>
      <c r="K2691" t="s">
        <v>7</v>
      </c>
      <c r="L2691" s="7">
        <v>120000000</v>
      </c>
      <c r="M2691" s="7">
        <v>428028233</v>
      </c>
      <c r="N2691" t="s">
        <v>666</v>
      </c>
      <c r="O2691">
        <v>107</v>
      </c>
      <c r="P2691" s="8">
        <f>_xlfn.XLOOKUP(D2691,Consumer_Price_Index!A:A,Consumer_Price_Index!B:B)</f>
        <v>251.1</v>
      </c>
      <c r="Q2691" s="13">
        <f>IF(ISNUMBER(M2691), M2691*(Consumer_Price_Index!$B$45/(_xlfn.XLOOKUP('Working Data'!D7326,Consumer_Price_Index!A:A,Consumer_Price_Index!B:B))), "Missing")</f>
        <v>1212083667.2407064</v>
      </c>
      <c r="R2691" t="str">
        <f t="shared" ref="R2691:R2754" si="42">IF(AND(ISNUMBER(L2691), L2691&gt;0, ISNUMBER(M2691), M2691&gt;0), "Yes", "No")</f>
        <v>Yes</v>
      </c>
    </row>
    <row r="2692" spans="1:18" x14ac:dyDescent="0.25">
      <c r="A2692" t="s">
        <v>18975</v>
      </c>
      <c r="B2692" t="s">
        <v>68</v>
      </c>
      <c r="C2692" t="s">
        <v>34</v>
      </c>
      <c r="D2692" s="11">
        <v>1987</v>
      </c>
      <c r="E2692" t="s">
        <v>18816</v>
      </c>
      <c r="F2692">
        <v>6.1</v>
      </c>
      <c r="G2692">
        <v>3900</v>
      </c>
      <c r="H2692" t="s">
        <v>13248</v>
      </c>
      <c r="I2692" t="s">
        <v>13248</v>
      </c>
      <c r="J2692" t="s">
        <v>13525</v>
      </c>
      <c r="K2692" t="s">
        <v>7</v>
      </c>
      <c r="M2692" s="7">
        <v>873903</v>
      </c>
      <c r="N2692" t="s">
        <v>9348</v>
      </c>
      <c r="O2692">
        <v>85</v>
      </c>
      <c r="P2692" s="8">
        <f>_xlfn.XLOOKUP(D2692,Consumer_Price_Index!A:A,Consumer_Price_Index!B:B)</f>
        <v>113.6</v>
      </c>
      <c r="Q2692" s="13">
        <f>IF(ISNUMBER(M2692), M2692*(Consumer_Price_Index!$B$45/(_xlfn.XLOOKUP('Working Data'!D1161,Consumer_Price_Index!A:A,Consumer_Price_Index!B:B))), "Missing")</f>
        <v>1028895.8427357031</v>
      </c>
      <c r="R2692" t="str">
        <f t="shared" si="42"/>
        <v>No</v>
      </c>
    </row>
    <row r="2693" spans="1:18" x14ac:dyDescent="0.25">
      <c r="A2693" t="s">
        <v>18625</v>
      </c>
      <c r="B2693" t="s">
        <v>41</v>
      </c>
      <c r="C2693" t="s">
        <v>34</v>
      </c>
      <c r="D2693" s="11">
        <v>1988</v>
      </c>
      <c r="E2693" t="s">
        <v>18529</v>
      </c>
      <c r="F2693">
        <v>6.1</v>
      </c>
      <c r="G2693">
        <v>67000</v>
      </c>
      <c r="H2693" t="s">
        <v>5664</v>
      </c>
      <c r="I2693" t="s">
        <v>5664</v>
      </c>
      <c r="J2693" t="s">
        <v>3674</v>
      </c>
      <c r="K2693" t="s">
        <v>7</v>
      </c>
      <c r="L2693" s="7">
        <v>29000000</v>
      </c>
      <c r="M2693" s="7">
        <v>34994648</v>
      </c>
      <c r="N2693" t="s">
        <v>14645</v>
      </c>
      <c r="O2693">
        <v>104</v>
      </c>
      <c r="P2693" s="8">
        <f>_xlfn.XLOOKUP(D2693,Consumer_Price_Index!A:A,Consumer_Price_Index!B:B)</f>
        <v>118.3</v>
      </c>
      <c r="Q2693" s="13">
        <f>IF(ISNUMBER(M2693), M2693*(Consumer_Price_Index!$B$45/(_xlfn.XLOOKUP('Working Data'!D1287,Consumer_Price_Index!A:A,Consumer_Price_Index!B:B))), "Missing")</f>
        <v>110496054.35854921</v>
      </c>
      <c r="R2693" t="str">
        <f t="shared" si="42"/>
        <v>Yes</v>
      </c>
    </row>
    <row r="2694" spans="1:18" x14ac:dyDescent="0.25">
      <c r="A2694" t="s">
        <v>8230</v>
      </c>
      <c r="B2694" t="s">
        <v>41</v>
      </c>
      <c r="C2694" t="s">
        <v>87</v>
      </c>
      <c r="D2694" s="11">
        <v>2007</v>
      </c>
      <c r="E2694" t="s">
        <v>8229</v>
      </c>
      <c r="F2694">
        <v>6.1</v>
      </c>
      <c r="G2694">
        <v>10000</v>
      </c>
      <c r="H2694" t="s">
        <v>5674</v>
      </c>
      <c r="I2694" t="s">
        <v>5674</v>
      </c>
      <c r="J2694" t="s">
        <v>8228</v>
      </c>
      <c r="K2694" t="s">
        <v>7</v>
      </c>
      <c r="L2694" s="7">
        <v>5000000</v>
      </c>
      <c r="M2694" s="7">
        <v>784604</v>
      </c>
      <c r="N2694" t="s">
        <v>8227</v>
      </c>
      <c r="O2694">
        <v>90</v>
      </c>
      <c r="P2694" s="8">
        <f>_xlfn.XLOOKUP(D2694,Consumer_Price_Index!A:A,Consumer_Price_Index!B:B)</f>
        <v>207.3</v>
      </c>
      <c r="Q2694" s="13">
        <f>IF(ISNUMBER(M2694), M2694*(Consumer_Price_Index!$B$45/(_xlfn.XLOOKUP('Working Data'!D5195,Consumer_Price_Index!A:A,Consumer_Price_Index!B:B))), "Missing")</f>
        <v>2221829.3568773232</v>
      </c>
      <c r="R2694" t="str">
        <f t="shared" si="42"/>
        <v>Yes</v>
      </c>
    </row>
    <row r="2695" spans="1:18" x14ac:dyDescent="0.25">
      <c r="A2695" t="s">
        <v>20949</v>
      </c>
      <c r="B2695" t="s">
        <v>41</v>
      </c>
      <c r="C2695" t="s">
        <v>34</v>
      </c>
      <c r="D2695" s="11">
        <v>1983</v>
      </c>
      <c r="E2695" t="s">
        <v>20864</v>
      </c>
      <c r="F2695">
        <v>6.1</v>
      </c>
      <c r="G2695">
        <v>4700</v>
      </c>
      <c r="H2695" t="s">
        <v>18926</v>
      </c>
      <c r="I2695" t="s">
        <v>20555</v>
      </c>
      <c r="J2695" t="s">
        <v>20554</v>
      </c>
      <c r="K2695" t="s">
        <v>7</v>
      </c>
      <c r="L2695" s="7">
        <v>700000</v>
      </c>
      <c r="M2695" s="7">
        <v>13168027</v>
      </c>
      <c r="N2695" t="s">
        <v>17195</v>
      </c>
      <c r="O2695">
        <v>90</v>
      </c>
      <c r="P2695" s="8">
        <f>_xlfn.XLOOKUP(D2695,Consumer_Price_Index!A:A,Consumer_Price_Index!B:B)</f>
        <v>99.6</v>
      </c>
      <c r="Q2695" s="13">
        <f>IF(ISNUMBER(M2695), M2695*(Consumer_Price_Index!$B$45/(_xlfn.XLOOKUP('Working Data'!D415,Consumer_Price_Index!A:A,Consumer_Price_Index!B:B))), "Missing")</f>
        <v>21240327.299629431</v>
      </c>
      <c r="R2695" t="str">
        <f t="shared" si="42"/>
        <v>Yes</v>
      </c>
    </row>
    <row r="2696" spans="1:18" x14ac:dyDescent="0.25">
      <c r="A2696" t="s">
        <v>4548</v>
      </c>
      <c r="B2696" t="s">
        <v>68</v>
      </c>
      <c r="C2696" t="s">
        <v>34</v>
      </c>
      <c r="D2696" s="11">
        <v>2014</v>
      </c>
      <c r="E2696" t="s">
        <v>4547</v>
      </c>
      <c r="F2696">
        <v>6.1</v>
      </c>
      <c r="G2696">
        <v>219000</v>
      </c>
      <c r="H2696" t="s">
        <v>1111</v>
      </c>
      <c r="I2696" t="s">
        <v>4546</v>
      </c>
      <c r="J2696" t="s">
        <v>4545</v>
      </c>
      <c r="K2696" t="s">
        <v>7</v>
      </c>
      <c r="L2696" s="7">
        <v>100000000</v>
      </c>
      <c r="M2696" s="7">
        <v>242688965</v>
      </c>
      <c r="N2696" t="s">
        <v>704</v>
      </c>
      <c r="O2696">
        <v>117</v>
      </c>
      <c r="P2696" s="8">
        <f>_xlfn.XLOOKUP(D2696,Consumer_Price_Index!A:A,Consumer_Price_Index!B:B)</f>
        <v>236.7</v>
      </c>
      <c r="Q2696" s="13">
        <f>IF(ISNUMBER(M2696), M2696*(Consumer_Price_Index!$B$45/(_xlfn.XLOOKUP('Working Data'!D6507,Consumer_Price_Index!A:A,Consumer_Price_Index!B:B))), "Missing")</f>
        <v>498969822.10188931</v>
      </c>
      <c r="R2696" t="str">
        <f t="shared" si="42"/>
        <v>Yes</v>
      </c>
    </row>
    <row r="2697" spans="1:18" x14ac:dyDescent="0.25">
      <c r="A2697" t="s">
        <v>16922</v>
      </c>
      <c r="B2697" t="s">
        <v>915</v>
      </c>
      <c r="C2697" t="s">
        <v>73</v>
      </c>
      <c r="D2697" s="11">
        <v>1991</v>
      </c>
      <c r="E2697" t="s">
        <v>16169</v>
      </c>
      <c r="F2697">
        <v>6.1</v>
      </c>
      <c r="G2697">
        <v>8800</v>
      </c>
      <c r="H2697" t="s">
        <v>12154</v>
      </c>
      <c r="I2697" t="s">
        <v>12154</v>
      </c>
      <c r="J2697" t="s">
        <v>16921</v>
      </c>
      <c r="K2697" t="s">
        <v>612</v>
      </c>
      <c r="L2697" s="7">
        <v>18000000</v>
      </c>
      <c r="M2697" s="7">
        <v>11657385</v>
      </c>
      <c r="N2697" t="s">
        <v>13830</v>
      </c>
      <c r="O2697">
        <v>77</v>
      </c>
      <c r="P2697" s="8">
        <f>_xlfn.XLOOKUP(D2697,Consumer_Price_Index!A:A,Consumer_Price_Index!B:B)</f>
        <v>136.19999999999999</v>
      </c>
      <c r="Q2697" s="13">
        <f>IF(ISNUMBER(M2697), M2697*(Consumer_Price_Index!$B$45/(_xlfn.XLOOKUP('Working Data'!D1929,Consumer_Price_Index!A:A,Consumer_Price_Index!B:B))), "Missing")</f>
        <v>20627207.952961672</v>
      </c>
      <c r="R2697" t="str">
        <f t="shared" si="42"/>
        <v>Yes</v>
      </c>
    </row>
    <row r="2698" spans="1:18" x14ac:dyDescent="0.25">
      <c r="A2698" t="s">
        <v>12143</v>
      </c>
      <c r="B2698" t="s">
        <v>41</v>
      </c>
      <c r="C2698" t="s">
        <v>34</v>
      </c>
      <c r="D2698" s="11">
        <v>2000</v>
      </c>
      <c r="E2698" t="s">
        <v>12142</v>
      </c>
      <c r="F2698">
        <v>6.1</v>
      </c>
      <c r="G2698">
        <v>68000</v>
      </c>
      <c r="H2698" t="s">
        <v>7033</v>
      </c>
      <c r="I2698" t="s">
        <v>5159</v>
      </c>
      <c r="J2698" t="s">
        <v>8340</v>
      </c>
      <c r="K2698" t="s">
        <v>7</v>
      </c>
      <c r="L2698" s="7">
        <v>25000000</v>
      </c>
      <c r="M2698" s="7">
        <v>91036760</v>
      </c>
      <c r="N2698" t="s">
        <v>138</v>
      </c>
      <c r="O2698">
        <v>115</v>
      </c>
      <c r="P2698" s="8">
        <f>_xlfn.XLOOKUP(D2698,Consumer_Price_Index!A:A,Consumer_Price_Index!B:B)</f>
        <v>172.2</v>
      </c>
      <c r="Q2698" s="13">
        <f>IF(ISNUMBER(M2698), M2698*(Consumer_Price_Index!$B$45/(_xlfn.XLOOKUP('Working Data'!D3736,Consumer_Price_Index!A:A,Consumer_Price_Index!B:B))), "Missing")</f>
        <v>142032262.01740912</v>
      </c>
      <c r="R2698" t="str">
        <f t="shared" si="42"/>
        <v>Yes</v>
      </c>
    </row>
    <row r="2699" spans="1:18" x14ac:dyDescent="0.25">
      <c r="A2699" t="s">
        <v>15989</v>
      </c>
      <c r="B2699" t="s">
        <v>101</v>
      </c>
      <c r="C2699" t="s">
        <v>24</v>
      </c>
      <c r="D2699" s="11">
        <v>1993</v>
      </c>
      <c r="E2699" t="s">
        <v>15988</v>
      </c>
      <c r="F2699">
        <v>6.1</v>
      </c>
      <c r="G2699">
        <v>26000</v>
      </c>
      <c r="H2699" t="s">
        <v>14653</v>
      </c>
      <c r="I2699" t="s">
        <v>9456</v>
      </c>
      <c r="J2699" t="s">
        <v>14714</v>
      </c>
      <c r="K2699" t="s">
        <v>7</v>
      </c>
      <c r="L2699" s="7">
        <v>10000000</v>
      </c>
      <c r="M2699" s="7">
        <v>56500758</v>
      </c>
      <c r="N2699" t="s">
        <v>890</v>
      </c>
      <c r="O2699">
        <v>103</v>
      </c>
      <c r="P2699" s="8">
        <f>_xlfn.XLOOKUP(D2699,Consumer_Price_Index!A:A,Consumer_Price_Index!B:B)</f>
        <v>144.5</v>
      </c>
      <c r="Q2699" s="13">
        <f>IF(ISNUMBER(M2699), M2699*(Consumer_Price_Index!$B$45/(_xlfn.XLOOKUP('Working Data'!D2273,Consumer_Price_Index!A:A,Consumer_Price_Index!B:B))), "Missing")</f>
        <v>79961825.186251745</v>
      </c>
      <c r="R2699" t="str">
        <f t="shared" si="42"/>
        <v>Yes</v>
      </c>
    </row>
    <row r="2700" spans="1:18" x14ac:dyDescent="0.25">
      <c r="A2700" t="s">
        <v>10942</v>
      </c>
      <c r="B2700" t="s">
        <v>68</v>
      </c>
      <c r="C2700" t="s">
        <v>24</v>
      </c>
      <c r="D2700" s="11">
        <v>2002</v>
      </c>
      <c r="E2700" t="s">
        <v>10930</v>
      </c>
      <c r="F2700">
        <v>6.1</v>
      </c>
      <c r="G2700">
        <v>59000</v>
      </c>
      <c r="H2700" t="s">
        <v>5054</v>
      </c>
      <c r="I2700" t="s">
        <v>5054</v>
      </c>
      <c r="J2700" t="s">
        <v>3476</v>
      </c>
      <c r="K2700" t="s">
        <v>7</v>
      </c>
      <c r="L2700" s="7">
        <v>10000000</v>
      </c>
      <c r="M2700" s="7">
        <v>19576023</v>
      </c>
      <c r="N2700" t="s">
        <v>666</v>
      </c>
      <c r="O2700">
        <v>117</v>
      </c>
      <c r="P2700" s="8">
        <f>_xlfn.XLOOKUP(D2700,Consumer_Price_Index!A:A,Consumer_Price_Index!B:B)</f>
        <v>179.9</v>
      </c>
      <c r="Q2700" s="13">
        <f>IF(ISNUMBER(M2700), M2700*(Consumer_Price_Index!$B$45/(_xlfn.XLOOKUP('Working Data'!D4175,Consumer_Price_Index!A:A,Consumer_Price_Index!B:B))), "Missing")</f>
        <v>25199891.035487961</v>
      </c>
      <c r="R2700" t="str">
        <f t="shared" si="42"/>
        <v>Yes</v>
      </c>
    </row>
    <row r="2701" spans="1:18" x14ac:dyDescent="0.25">
      <c r="A2701" t="s">
        <v>11845</v>
      </c>
      <c r="C2701" t="s">
        <v>409</v>
      </c>
      <c r="D2701" s="11">
        <v>2000</v>
      </c>
      <c r="E2701" t="s">
        <v>11844</v>
      </c>
      <c r="F2701">
        <v>6.1</v>
      </c>
      <c r="G2701">
        <v>1700</v>
      </c>
      <c r="H2701" t="s">
        <v>5281</v>
      </c>
      <c r="I2701" t="s">
        <v>11843</v>
      </c>
      <c r="J2701" t="s">
        <v>9331</v>
      </c>
      <c r="K2701" t="s">
        <v>562</v>
      </c>
      <c r="M2701" s="7">
        <v>100544</v>
      </c>
      <c r="N2701" t="s">
        <v>11842</v>
      </c>
      <c r="O2701">
        <v>100</v>
      </c>
      <c r="P2701" s="8">
        <f>_xlfn.XLOOKUP(D2701,Consumer_Price_Index!A:A,Consumer_Price_Index!B:B)</f>
        <v>172.2</v>
      </c>
      <c r="Q2701" s="13">
        <f>IF(ISNUMBER(M2701), M2701*(Consumer_Price_Index!$B$45/(_xlfn.XLOOKUP('Working Data'!D3828,Consumer_Price_Index!A:A,Consumer_Price_Index!B:B))), "Missing")</f>
        <v>187949.42822085888</v>
      </c>
      <c r="R2701" t="str">
        <f t="shared" si="42"/>
        <v>No</v>
      </c>
    </row>
    <row r="2702" spans="1:18" x14ac:dyDescent="0.25">
      <c r="A2702" t="s">
        <v>3965</v>
      </c>
      <c r="B2702" t="s">
        <v>68</v>
      </c>
      <c r="C2702" t="s">
        <v>34</v>
      </c>
      <c r="D2702" s="11">
        <v>2015</v>
      </c>
      <c r="E2702" t="s">
        <v>3818</v>
      </c>
      <c r="F2702">
        <v>6.1</v>
      </c>
      <c r="G2702">
        <v>219000</v>
      </c>
      <c r="H2702" t="s">
        <v>1656</v>
      </c>
      <c r="I2702" t="s">
        <v>3964</v>
      </c>
      <c r="J2702" t="s">
        <v>996</v>
      </c>
      <c r="K2702" t="s">
        <v>7</v>
      </c>
      <c r="L2702" s="7">
        <v>110000000</v>
      </c>
      <c r="M2702" s="7">
        <v>473990832</v>
      </c>
      <c r="N2702" t="s">
        <v>666</v>
      </c>
      <c r="O2702">
        <v>114</v>
      </c>
      <c r="P2702" s="8">
        <f>_xlfn.XLOOKUP(D2702,Consumer_Price_Index!A:A,Consumer_Price_Index!B:B)</f>
        <v>237</v>
      </c>
      <c r="Q2702" s="13">
        <f>IF(ISNUMBER(M2702), M2702*(Consumer_Price_Index!$B$45/(_xlfn.XLOOKUP('Working Data'!D6692,Consumer_Price_Index!A:A,Consumer_Price_Index!B:B))), "Missing")</f>
        <v>601770860.45999992</v>
      </c>
      <c r="R2702" t="str">
        <f t="shared" si="42"/>
        <v>Yes</v>
      </c>
    </row>
    <row r="2703" spans="1:18" x14ac:dyDescent="0.25">
      <c r="A2703" t="s">
        <v>3323</v>
      </c>
      <c r="B2703" t="s">
        <v>41</v>
      </c>
      <c r="C2703" t="s">
        <v>73</v>
      </c>
      <c r="D2703" s="11">
        <v>2016</v>
      </c>
      <c r="E2703" t="s">
        <v>2939</v>
      </c>
      <c r="F2703">
        <v>6.1</v>
      </c>
      <c r="G2703">
        <v>181000</v>
      </c>
      <c r="H2703" t="s">
        <v>834</v>
      </c>
      <c r="I2703" t="s">
        <v>3322</v>
      </c>
      <c r="J2703" t="s">
        <v>3017</v>
      </c>
      <c r="K2703" t="s">
        <v>7</v>
      </c>
      <c r="L2703" s="7">
        <v>19000000</v>
      </c>
      <c r="M2703" s="7">
        <v>140705322</v>
      </c>
      <c r="N2703" t="s">
        <v>532</v>
      </c>
      <c r="O2703">
        <v>89</v>
      </c>
      <c r="P2703" s="8">
        <f>_xlfn.XLOOKUP(D2703,Consumer_Price_Index!A:A,Consumer_Price_Index!B:B)</f>
        <v>240</v>
      </c>
      <c r="Q2703" s="13">
        <f>IF(ISNUMBER(M2703), M2703*(Consumer_Price_Index!$B$45/(_xlfn.XLOOKUP('Working Data'!D6886,Consumer_Price_Index!A:A,Consumer_Price_Index!B:B))), "Missing")</f>
        <v>263023997.62822083</v>
      </c>
      <c r="R2703" t="str">
        <f t="shared" si="42"/>
        <v>Yes</v>
      </c>
    </row>
    <row r="2704" spans="1:18" x14ac:dyDescent="0.25">
      <c r="A2704" t="s">
        <v>6395</v>
      </c>
      <c r="B2704" t="s">
        <v>41</v>
      </c>
      <c r="C2704" t="s">
        <v>5</v>
      </c>
      <c r="D2704" s="11">
        <v>2011</v>
      </c>
      <c r="E2704" t="s">
        <v>5906</v>
      </c>
      <c r="F2704">
        <v>6.1</v>
      </c>
      <c r="G2704">
        <v>131000</v>
      </c>
      <c r="H2704" t="s">
        <v>6394</v>
      </c>
      <c r="I2704" t="s">
        <v>6393</v>
      </c>
      <c r="J2704" t="s">
        <v>6392</v>
      </c>
      <c r="K2704" t="s">
        <v>7</v>
      </c>
      <c r="L2704" s="7">
        <v>40000000</v>
      </c>
      <c r="M2704" s="7">
        <v>97231420</v>
      </c>
      <c r="N2704" t="s">
        <v>1991</v>
      </c>
      <c r="O2704">
        <v>111</v>
      </c>
      <c r="P2704" s="8">
        <f>_xlfn.XLOOKUP(D2704,Consumer_Price_Index!A:A,Consumer_Price_Index!B:B)</f>
        <v>224.9</v>
      </c>
      <c r="Q2704" s="13">
        <f>IF(ISNUMBER(M2704), M2704*(Consumer_Price_Index!$B$45/(_xlfn.XLOOKUP('Working Data'!D5873,Consumer_Price_Index!A:A,Consumer_Price_Index!B:B))), "Missing")</f>
        <v>167286356.14906833</v>
      </c>
      <c r="R2704" t="str">
        <f t="shared" si="42"/>
        <v>Yes</v>
      </c>
    </row>
    <row r="2705" spans="1:18" x14ac:dyDescent="0.25">
      <c r="A2705" t="s">
        <v>11113</v>
      </c>
      <c r="B2705" t="s">
        <v>382</v>
      </c>
      <c r="C2705" t="s">
        <v>24</v>
      </c>
      <c r="D2705" s="11">
        <v>2002</v>
      </c>
      <c r="E2705" t="s">
        <v>11112</v>
      </c>
      <c r="F2705">
        <v>6.1</v>
      </c>
      <c r="G2705">
        <v>4700</v>
      </c>
      <c r="H2705" t="s">
        <v>8828</v>
      </c>
      <c r="I2705" t="s">
        <v>8828</v>
      </c>
      <c r="J2705" t="s">
        <v>11111</v>
      </c>
      <c r="K2705" t="s">
        <v>562</v>
      </c>
      <c r="M2705" s="7">
        <v>234255</v>
      </c>
      <c r="N2705" t="s">
        <v>5331</v>
      </c>
      <c r="O2705">
        <v>115</v>
      </c>
      <c r="P2705" s="8">
        <f>_xlfn.XLOOKUP(D2705,Consumer_Price_Index!A:A,Consumer_Price_Index!B:B)</f>
        <v>179.9</v>
      </c>
      <c r="Q2705" s="13">
        <f>IF(ISNUMBER(M2705), M2705*(Consumer_Price_Index!$B$45/(_xlfn.XLOOKUP('Working Data'!D4113,Consumer_Price_Index!A:A,Consumer_Price_Index!B:B))), "Missing")</f>
        <v>663359.65148698888</v>
      </c>
      <c r="R2705" t="str">
        <f t="shared" si="42"/>
        <v>No</v>
      </c>
    </row>
    <row r="2706" spans="1:18" x14ac:dyDescent="0.25">
      <c r="A2706" t="s">
        <v>13117</v>
      </c>
      <c r="B2706" t="s">
        <v>41</v>
      </c>
      <c r="C2706" t="s">
        <v>24</v>
      </c>
      <c r="D2706" s="11">
        <v>1998</v>
      </c>
      <c r="E2706" t="s">
        <v>13042</v>
      </c>
      <c r="F2706">
        <v>6.1</v>
      </c>
      <c r="G2706">
        <v>14000</v>
      </c>
      <c r="H2706" t="s">
        <v>13116</v>
      </c>
      <c r="I2706" t="s">
        <v>13115</v>
      </c>
      <c r="J2706" t="s">
        <v>2895</v>
      </c>
      <c r="K2706" t="s">
        <v>7</v>
      </c>
      <c r="L2706" s="7">
        <v>15000000</v>
      </c>
      <c r="M2706" s="7">
        <v>12874899</v>
      </c>
      <c r="N2706" t="s">
        <v>1991</v>
      </c>
      <c r="O2706">
        <v>93</v>
      </c>
      <c r="P2706" s="8">
        <f>_xlfn.XLOOKUP(D2706,Consumer_Price_Index!A:A,Consumer_Price_Index!B:B)</f>
        <v>163</v>
      </c>
      <c r="Q2706" s="13">
        <f>IF(ISNUMBER(M2706), M2706*(Consumer_Price_Index!$B$45/(_xlfn.XLOOKUP('Working Data'!D3385,Consumer_Price_Index!A:A,Consumer_Price_Index!B:B))), "Missing")</f>
        <v>20086951.998463899</v>
      </c>
      <c r="R2706" t="str">
        <f t="shared" si="42"/>
        <v>Yes</v>
      </c>
    </row>
    <row r="2707" spans="1:18" x14ac:dyDescent="0.25">
      <c r="A2707" t="s">
        <v>20091</v>
      </c>
      <c r="B2707" t="s">
        <v>68</v>
      </c>
      <c r="C2707" t="s">
        <v>24</v>
      </c>
      <c r="D2707" s="11">
        <v>1985</v>
      </c>
      <c r="E2707" t="s">
        <v>20090</v>
      </c>
      <c r="F2707">
        <v>6.1</v>
      </c>
      <c r="G2707">
        <v>1500</v>
      </c>
      <c r="H2707" t="s">
        <v>20089</v>
      </c>
      <c r="I2707" t="s">
        <v>20088</v>
      </c>
      <c r="J2707" t="s">
        <v>9500</v>
      </c>
      <c r="K2707" t="s">
        <v>7</v>
      </c>
      <c r="N2707" t="s">
        <v>20087</v>
      </c>
      <c r="O2707">
        <v>88</v>
      </c>
      <c r="P2707" s="8">
        <f>_xlfn.XLOOKUP(D2707,Consumer_Price_Index!A:A,Consumer_Price_Index!B:B)</f>
        <v>107.6</v>
      </c>
      <c r="Q2707" s="13" t="str">
        <f>IF(ISNUMBER(M2707), M2707*(Consumer_Price_Index!$B$45/(_xlfn.XLOOKUP('Working Data'!D749,Consumer_Price_Index!A:A,Consumer_Price_Index!B:B))), "Missing")</f>
        <v>Missing</v>
      </c>
      <c r="R2707" t="str">
        <f t="shared" si="42"/>
        <v>No</v>
      </c>
    </row>
    <row r="2708" spans="1:18" x14ac:dyDescent="0.25">
      <c r="A2708" t="s">
        <v>9916</v>
      </c>
      <c r="B2708" t="s">
        <v>68</v>
      </c>
      <c r="C2708" t="s">
        <v>24</v>
      </c>
      <c r="D2708" s="11">
        <v>2004</v>
      </c>
      <c r="E2708" t="s">
        <v>9864</v>
      </c>
      <c r="F2708">
        <v>6.1</v>
      </c>
      <c r="G2708">
        <v>45000</v>
      </c>
      <c r="H2708" t="s">
        <v>2375</v>
      </c>
      <c r="I2708" t="s">
        <v>9915</v>
      </c>
      <c r="J2708" t="s">
        <v>5551</v>
      </c>
      <c r="K2708" t="s">
        <v>7</v>
      </c>
      <c r="L2708" s="7">
        <v>50000000</v>
      </c>
      <c r="M2708" s="7">
        <v>170128460</v>
      </c>
      <c r="N2708" t="s">
        <v>3464</v>
      </c>
      <c r="O2708">
        <v>106</v>
      </c>
      <c r="P2708" s="8">
        <f>_xlfn.XLOOKUP(D2708,Consumer_Price_Index!A:A,Consumer_Price_Index!B:B)</f>
        <v>188.9</v>
      </c>
      <c r="Q2708" s="13">
        <f>IF(ISNUMBER(M2708), M2708*(Consumer_Price_Index!$B$45/(_xlfn.XLOOKUP('Working Data'!D4556,Consumer_Price_Index!A:A,Consumer_Price_Index!B:B))), "Missing")</f>
        <v>241669658.56410253</v>
      </c>
      <c r="R2708" t="str">
        <f t="shared" si="42"/>
        <v>Yes</v>
      </c>
    </row>
    <row r="2709" spans="1:18" x14ac:dyDescent="0.25">
      <c r="A2709" t="s">
        <v>4341</v>
      </c>
      <c r="B2709" t="s">
        <v>41</v>
      </c>
      <c r="C2709" t="s">
        <v>24</v>
      </c>
      <c r="D2709" s="11">
        <v>2014</v>
      </c>
      <c r="E2709" t="s">
        <v>3746</v>
      </c>
      <c r="F2709">
        <v>6.1</v>
      </c>
      <c r="G2709">
        <v>25000</v>
      </c>
      <c r="H2709" t="s">
        <v>4340</v>
      </c>
      <c r="I2709" t="s">
        <v>4339</v>
      </c>
      <c r="J2709" t="s">
        <v>4338</v>
      </c>
      <c r="K2709" t="s">
        <v>7</v>
      </c>
      <c r="M2709" s="7">
        <v>6034851</v>
      </c>
      <c r="N2709" t="s">
        <v>4337</v>
      </c>
      <c r="O2709">
        <v>93</v>
      </c>
      <c r="P2709" s="8">
        <f>_xlfn.XLOOKUP(D2709,Consumer_Price_Index!A:A,Consumer_Price_Index!B:B)</f>
        <v>236.7</v>
      </c>
      <c r="Q2709" s="13">
        <f>IF(ISNUMBER(M2709), M2709*(Consumer_Price_Index!$B$45/(_xlfn.XLOOKUP('Working Data'!D6570,Consumer_Price_Index!A:A,Consumer_Price_Index!B:B))), "Missing")</f>
        <v>11281098.771165643</v>
      </c>
      <c r="R2709" t="str">
        <f t="shared" si="42"/>
        <v>No</v>
      </c>
    </row>
    <row r="2710" spans="1:18" x14ac:dyDescent="0.25">
      <c r="A2710" t="s">
        <v>16977</v>
      </c>
      <c r="B2710" t="s">
        <v>41</v>
      </c>
      <c r="C2710" t="s">
        <v>34</v>
      </c>
      <c r="D2710" s="11">
        <v>1991</v>
      </c>
      <c r="E2710" t="s">
        <v>16576</v>
      </c>
      <c r="F2710">
        <v>6.1</v>
      </c>
      <c r="G2710">
        <v>17000</v>
      </c>
      <c r="H2710" t="s">
        <v>16976</v>
      </c>
      <c r="I2710" t="s">
        <v>16975</v>
      </c>
      <c r="J2710" t="s">
        <v>16974</v>
      </c>
      <c r="K2710" t="s">
        <v>7</v>
      </c>
      <c r="L2710" s="7">
        <v>8000000</v>
      </c>
      <c r="M2710" s="7">
        <v>2275557</v>
      </c>
      <c r="N2710" t="s">
        <v>16973</v>
      </c>
      <c r="O2710">
        <v>79</v>
      </c>
      <c r="P2710" s="8">
        <f>_xlfn.XLOOKUP(D2710,Consumer_Price_Index!A:A,Consumer_Price_Index!B:B)</f>
        <v>136.19999999999999</v>
      </c>
      <c r="Q2710" s="13">
        <f>IF(ISNUMBER(M2710), M2710*(Consumer_Price_Index!$B$45/(_xlfn.XLOOKUP('Working Data'!D1904,Consumer_Price_Index!A:A,Consumer_Price_Index!B:B))), "Missing")</f>
        <v>4798354.4491349487</v>
      </c>
      <c r="R2710" t="str">
        <f t="shared" si="42"/>
        <v>Yes</v>
      </c>
    </row>
    <row r="2711" spans="1:18" x14ac:dyDescent="0.25">
      <c r="A2711" t="s">
        <v>8494</v>
      </c>
      <c r="B2711" t="s">
        <v>101</v>
      </c>
      <c r="C2711" t="s">
        <v>73</v>
      </c>
      <c r="D2711" s="11">
        <v>2007</v>
      </c>
      <c r="E2711" t="s">
        <v>8493</v>
      </c>
      <c r="F2711">
        <v>6.1</v>
      </c>
      <c r="G2711">
        <v>288000</v>
      </c>
      <c r="H2711" t="s">
        <v>6120</v>
      </c>
      <c r="I2711" t="s">
        <v>8492</v>
      </c>
      <c r="J2711" t="s">
        <v>6817</v>
      </c>
      <c r="K2711" t="s">
        <v>7</v>
      </c>
      <c r="L2711" s="7">
        <v>160000000</v>
      </c>
      <c r="M2711" s="7">
        <v>813367380</v>
      </c>
      <c r="N2711" t="s">
        <v>1461</v>
      </c>
      <c r="O2711">
        <v>93</v>
      </c>
      <c r="P2711" s="8">
        <f>_xlfn.XLOOKUP(D2711,Consumer_Price_Index!A:A,Consumer_Price_Index!B:B)</f>
        <v>207.3</v>
      </c>
      <c r="Q2711" s="13">
        <f>IF(ISNUMBER(M2711), M2711*(Consumer_Price_Index!$B$45/(_xlfn.XLOOKUP('Working Data'!D5099,Consumer_Price_Index!A:A,Consumer_Price_Index!B:B))), "Missing")</f>
        <v>1079412198.109756</v>
      </c>
      <c r="R2711" t="str">
        <f t="shared" si="42"/>
        <v>Yes</v>
      </c>
    </row>
    <row r="2712" spans="1:18" x14ac:dyDescent="0.25">
      <c r="A2712" t="s">
        <v>18046</v>
      </c>
      <c r="B2712" t="s">
        <v>41</v>
      </c>
      <c r="C2712" t="s">
        <v>24</v>
      </c>
      <c r="D2712" s="11">
        <v>1989</v>
      </c>
      <c r="E2712" t="s">
        <v>17781</v>
      </c>
      <c r="F2712">
        <v>6.1</v>
      </c>
      <c r="G2712">
        <v>4200</v>
      </c>
      <c r="H2712" t="s">
        <v>15600</v>
      </c>
      <c r="I2712" t="s">
        <v>15600</v>
      </c>
      <c r="J2712" t="s">
        <v>9619</v>
      </c>
      <c r="K2712" t="s">
        <v>7</v>
      </c>
      <c r="L2712" s="7">
        <v>9000000</v>
      </c>
      <c r="M2712" s="7">
        <v>19674852</v>
      </c>
      <c r="N2712" t="s">
        <v>16909</v>
      </c>
      <c r="O2712">
        <v>101</v>
      </c>
      <c r="P2712" s="8">
        <f>_xlfn.XLOOKUP(D2712,Consumer_Price_Index!A:A,Consumer_Price_Index!B:B)</f>
        <v>124</v>
      </c>
      <c r="Q2712" s="13">
        <f>IF(ISNUMBER(M2712), M2712*(Consumer_Price_Index!$B$45/(_xlfn.XLOOKUP('Working Data'!D1508,Consumer_Price_Index!A:A,Consumer_Price_Index!B:B))), "Missing")</f>
        <v>24459108.137086902</v>
      </c>
      <c r="R2712" t="str">
        <f t="shared" si="42"/>
        <v>Yes</v>
      </c>
    </row>
    <row r="2713" spans="1:18" x14ac:dyDescent="0.25">
      <c r="A2713" t="s">
        <v>15804</v>
      </c>
      <c r="B2713" t="s">
        <v>41</v>
      </c>
      <c r="C2713" t="s">
        <v>34</v>
      </c>
      <c r="D2713" s="11">
        <v>1993</v>
      </c>
      <c r="E2713" t="s">
        <v>15803</v>
      </c>
      <c r="F2713">
        <v>6.1</v>
      </c>
      <c r="G2713">
        <v>23000</v>
      </c>
      <c r="H2713" t="s">
        <v>13907</v>
      </c>
      <c r="I2713" t="s">
        <v>11660</v>
      </c>
      <c r="J2713" t="s">
        <v>14293</v>
      </c>
      <c r="K2713" t="s">
        <v>7</v>
      </c>
      <c r="M2713" s="7">
        <v>18994653</v>
      </c>
      <c r="N2713" t="s">
        <v>12403</v>
      </c>
      <c r="O2713">
        <v>98</v>
      </c>
      <c r="P2713" s="8">
        <f>_xlfn.XLOOKUP(D2713,Consumer_Price_Index!A:A,Consumer_Price_Index!B:B)</f>
        <v>144.5</v>
      </c>
      <c r="Q2713" s="13">
        <f>IF(ISNUMBER(M2713), M2713*(Consumer_Price_Index!$B$45/(_xlfn.XLOOKUP('Working Data'!D2352,Consumer_Price_Index!A:A,Consumer_Price_Index!B:B))), "Missing")</f>
        <v>24839788.70858369</v>
      </c>
      <c r="R2713" t="str">
        <f t="shared" si="42"/>
        <v>No</v>
      </c>
    </row>
    <row r="2714" spans="1:18" x14ac:dyDescent="0.25">
      <c r="A2714" t="s">
        <v>5846</v>
      </c>
      <c r="B2714" t="s">
        <v>68</v>
      </c>
      <c r="C2714" t="s">
        <v>34</v>
      </c>
      <c r="D2714" s="11">
        <v>2012</v>
      </c>
      <c r="E2714" t="s">
        <v>5845</v>
      </c>
      <c r="F2714">
        <v>6.1</v>
      </c>
      <c r="G2714">
        <v>278000</v>
      </c>
      <c r="H2714" t="s">
        <v>2614</v>
      </c>
      <c r="I2714" t="s">
        <v>4677</v>
      </c>
      <c r="J2714" t="s">
        <v>2874</v>
      </c>
      <c r="K2714" t="s">
        <v>7</v>
      </c>
      <c r="L2714" s="7">
        <v>170000000</v>
      </c>
      <c r="M2714" s="7">
        <v>396592829</v>
      </c>
      <c r="N2714" t="s">
        <v>5844</v>
      </c>
      <c r="O2714">
        <v>127</v>
      </c>
      <c r="P2714" s="8">
        <f>_xlfn.XLOOKUP(D2714,Consumer_Price_Index!A:A,Consumer_Price_Index!B:B)</f>
        <v>229.6</v>
      </c>
      <c r="Q2714" s="13">
        <f>IF(ISNUMBER(M2714), M2714*(Consumer_Price_Index!$B$45/(_xlfn.XLOOKUP('Working Data'!D6066,Consumer_Price_Index!A:A,Consumer_Price_Index!B:B))), "Missing")</f>
        <v>701752816.47096395</v>
      </c>
      <c r="R2714" t="str">
        <f t="shared" si="42"/>
        <v>Yes</v>
      </c>
    </row>
    <row r="2715" spans="1:18" x14ac:dyDescent="0.25">
      <c r="A2715" t="s">
        <v>11458</v>
      </c>
      <c r="B2715" t="s">
        <v>68</v>
      </c>
      <c r="C2715" t="s">
        <v>24</v>
      </c>
      <c r="D2715" s="11">
        <v>2001</v>
      </c>
      <c r="E2715" t="s">
        <v>11440</v>
      </c>
      <c r="F2715">
        <v>6.1</v>
      </c>
      <c r="G2715">
        <v>24000</v>
      </c>
      <c r="H2715" t="s">
        <v>6606</v>
      </c>
      <c r="I2715" t="s">
        <v>11457</v>
      </c>
      <c r="J2715" t="s">
        <v>589</v>
      </c>
      <c r="K2715" t="s">
        <v>7</v>
      </c>
      <c r="L2715" s="7">
        <v>23000000</v>
      </c>
      <c r="M2715" s="7">
        <v>38689940</v>
      </c>
      <c r="N2715" t="s">
        <v>527</v>
      </c>
      <c r="O2715">
        <v>97</v>
      </c>
      <c r="P2715" s="8">
        <f>_xlfn.XLOOKUP(D2715,Consumer_Price_Index!A:A,Consumer_Price_Index!B:B)</f>
        <v>177.1</v>
      </c>
      <c r="Q2715" s="13">
        <f>IF(ISNUMBER(M2715), M2715*(Consumer_Price_Index!$B$45/(_xlfn.XLOOKUP('Working Data'!D3978,Consumer_Price_Index!A:A,Consumer_Price_Index!B:B))), "Missing")</f>
        <v>79546725.492577597</v>
      </c>
      <c r="R2715" t="str">
        <f t="shared" si="42"/>
        <v>Yes</v>
      </c>
    </row>
    <row r="2716" spans="1:18" x14ac:dyDescent="0.25">
      <c r="A2716" t="s">
        <v>19026</v>
      </c>
      <c r="B2716" t="s">
        <v>41</v>
      </c>
      <c r="C2716" t="s">
        <v>87</v>
      </c>
      <c r="D2716" s="11">
        <v>1987</v>
      </c>
      <c r="E2716" t="s">
        <v>18781</v>
      </c>
      <c r="F2716">
        <v>6.1</v>
      </c>
      <c r="G2716">
        <v>9700</v>
      </c>
      <c r="H2716" t="s">
        <v>2437</v>
      </c>
      <c r="I2716" t="s">
        <v>6012</v>
      </c>
      <c r="J2716" t="s">
        <v>14293</v>
      </c>
      <c r="K2716" t="s">
        <v>7</v>
      </c>
      <c r="L2716" s="7">
        <v>12800000</v>
      </c>
      <c r="M2716" s="7">
        <v>10278549</v>
      </c>
      <c r="N2716" t="s">
        <v>114</v>
      </c>
      <c r="O2716">
        <v>106</v>
      </c>
      <c r="P2716" s="8">
        <f>_xlfn.XLOOKUP(D2716,Consumer_Price_Index!A:A,Consumer_Price_Index!B:B)</f>
        <v>113.6</v>
      </c>
      <c r="Q2716" s="13">
        <f>IF(ISNUMBER(M2716), M2716*(Consumer_Price_Index!$B$45/(_xlfn.XLOOKUP('Working Data'!D1143,Consumer_Price_Index!A:A,Consumer_Price_Index!B:B))), "Missing")</f>
        <v>17408970.985547528</v>
      </c>
      <c r="R2716" t="str">
        <f t="shared" si="42"/>
        <v>Yes</v>
      </c>
    </row>
    <row r="2717" spans="1:18" x14ac:dyDescent="0.25">
      <c r="A2717" t="s">
        <v>13354</v>
      </c>
      <c r="B2717" t="s">
        <v>68</v>
      </c>
      <c r="C2717" t="s">
        <v>34</v>
      </c>
      <c r="D2717" s="11">
        <v>1998</v>
      </c>
      <c r="E2717" t="s">
        <v>13353</v>
      </c>
      <c r="F2717">
        <v>6.1</v>
      </c>
      <c r="G2717">
        <v>101000</v>
      </c>
      <c r="H2717" t="s">
        <v>3587</v>
      </c>
      <c r="I2717" t="s">
        <v>10644</v>
      </c>
      <c r="J2717" t="s">
        <v>5431</v>
      </c>
      <c r="K2717" t="s">
        <v>7</v>
      </c>
      <c r="L2717" s="7">
        <v>80000000</v>
      </c>
      <c r="M2717" s="7">
        <v>37020277</v>
      </c>
      <c r="N2717" t="s">
        <v>138</v>
      </c>
      <c r="O2717">
        <v>134</v>
      </c>
      <c r="P2717" s="8">
        <f>_xlfn.XLOOKUP(D2717,Consumer_Price_Index!A:A,Consumer_Price_Index!B:B)</f>
        <v>163</v>
      </c>
      <c r="Q2717" s="13">
        <f>IF(ISNUMBER(M2717), M2717*(Consumer_Price_Index!$B$45/(_xlfn.XLOOKUP('Working Data'!D3297,Consumer_Price_Index!A:A,Consumer_Price_Index!B:B))), "Missing")</f>
        <v>71893425.123645633</v>
      </c>
      <c r="R2717" t="str">
        <f t="shared" si="42"/>
        <v>Yes</v>
      </c>
    </row>
    <row r="2718" spans="1:18" x14ac:dyDescent="0.25">
      <c r="A2718" t="s">
        <v>10039</v>
      </c>
      <c r="B2718" t="s">
        <v>68</v>
      </c>
      <c r="C2718" t="s">
        <v>24</v>
      </c>
      <c r="D2718" s="11">
        <v>2004</v>
      </c>
      <c r="E2718" t="s">
        <v>9876</v>
      </c>
      <c r="F2718">
        <v>6.1</v>
      </c>
      <c r="G2718">
        <v>141000</v>
      </c>
      <c r="H2718" t="s">
        <v>1070</v>
      </c>
      <c r="I2718" t="s">
        <v>10038</v>
      </c>
      <c r="J2718" t="s">
        <v>2192</v>
      </c>
      <c r="K2718" t="s">
        <v>7</v>
      </c>
      <c r="L2718" s="7">
        <v>60000000</v>
      </c>
      <c r="M2718" s="7">
        <v>170268750</v>
      </c>
      <c r="N2718" t="s">
        <v>1991</v>
      </c>
      <c r="O2718">
        <v>101</v>
      </c>
      <c r="P2718" s="8">
        <f>_xlfn.XLOOKUP(D2718,Consumer_Price_Index!A:A,Consumer_Price_Index!B:B)</f>
        <v>188.9</v>
      </c>
      <c r="Q2718" s="13">
        <f>IF(ISNUMBER(M2718), M2718*(Consumer_Price_Index!$B$45/(_xlfn.XLOOKUP('Working Data'!D4505,Consumer_Price_Index!A:A,Consumer_Price_Index!B:B))), "Missing")</f>
        <v>369785375.08909476</v>
      </c>
      <c r="R2718" t="str">
        <f t="shared" si="42"/>
        <v>Yes</v>
      </c>
    </row>
    <row r="2719" spans="1:18" x14ac:dyDescent="0.25">
      <c r="A2719" t="s">
        <v>21353</v>
      </c>
      <c r="B2719" t="s">
        <v>101</v>
      </c>
      <c r="C2719" t="s">
        <v>87</v>
      </c>
      <c r="D2719" s="11">
        <v>1982</v>
      </c>
      <c r="E2719" t="s">
        <v>21171</v>
      </c>
      <c r="F2719">
        <v>6.1</v>
      </c>
      <c r="G2719">
        <v>4300</v>
      </c>
      <c r="H2719" t="s">
        <v>8243</v>
      </c>
      <c r="I2719" t="s">
        <v>8243</v>
      </c>
      <c r="J2719" t="s">
        <v>17145</v>
      </c>
      <c r="K2719" t="s">
        <v>7</v>
      </c>
      <c r="L2719" s="7">
        <v>10000000</v>
      </c>
      <c r="M2719" s="7">
        <v>5979947</v>
      </c>
      <c r="N2719" t="s">
        <v>9348</v>
      </c>
      <c r="O2719">
        <v>93</v>
      </c>
      <c r="P2719" s="8">
        <f>_xlfn.XLOOKUP(D2719,Consumer_Price_Index!A:A,Consumer_Price_Index!B:B)</f>
        <v>96.5</v>
      </c>
      <c r="Q2719" s="13">
        <f>IF(ISNUMBER(M2719), M2719*(Consumer_Price_Index!$B$45/(_xlfn.XLOOKUP('Working Data'!D273,Consumer_Price_Index!A:A,Consumer_Price_Index!B:B))), "Missing")</f>
        <v>14694272.991129031</v>
      </c>
      <c r="R2719" t="str">
        <f t="shared" si="42"/>
        <v>Yes</v>
      </c>
    </row>
    <row r="2720" spans="1:18" x14ac:dyDescent="0.25">
      <c r="A2720" t="s">
        <v>1211</v>
      </c>
      <c r="B2720" t="s">
        <v>41</v>
      </c>
      <c r="C2720" t="s">
        <v>24</v>
      </c>
      <c r="D2720" s="11">
        <v>2018</v>
      </c>
      <c r="E2720" t="s">
        <v>1210</v>
      </c>
      <c r="F2720">
        <v>6.1</v>
      </c>
      <c r="G2720">
        <v>25000</v>
      </c>
      <c r="H2720" t="s">
        <v>1209</v>
      </c>
      <c r="I2720" t="s">
        <v>1209</v>
      </c>
      <c r="J2720" t="s">
        <v>1209</v>
      </c>
      <c r="K2720" t="s">
        <v>7</v>
      </c>
      <c r="L2720" s="7">
        <v>13500000</v>
      </c>
      <c r="M2720" s="7">
        <v>31626386</v>
      </c>
      <c r="N2720" t="s">
        <v>1208</v>
      </c>
      <c r="O2720">
        <v>99</v>
      </c>
      <c r="P2720" s="8">
        <f>_xlfn.XLOOKUP(D2720,Consumer_Price_Index!A:A,Consumer_Price_Index!B:B)</f>
        <v>251.1</v>
      </c>
      <c r="Q2720" s="13">
        <f>IF(ISNUMBER(M2720), M2720*(Consumer_Price_Index!$B$45/(_xlfn.XLOOKUP('Working Data'!D7422,Consumer_Price_Index!A:A,Consumer_Price_Index!B:B))), "Missing")</f>
        <v>38377378.790123455</v>
      </c>
      <c r="R2720" t="str">
        <f t="shared" si="42"/>
        <v>Yes</v>
      </c>
    </row>
    <row r="2721" spans="1:18" x14ac:dyDescent="0.25">
      <c r="A2721" t="s">
        <v>20816</v>
      </c>
      <c r="B2721" t="s">
        <v>101</v>
      </c>
      <c r="C2721" t="s">
        <v>11</v>
      </c>
      <c r="D2721" s="11">
        <v>1983</v>
      </c>
      <c r="E2721" t="s">
        <v>20815</v>
      </c>
      <c r="F2721">
        <v>6.1</v>
      </c>
      <c r="G2721">
        <v>681</v>
      </c>
      <c r="H2721" t="s">
        <v>14393</v>
      </c>
      <c r="I2721" t="s">
        <v>8865</v>
      </c>
      <c r="J2721" t="s">
        <v>9798</v>
      </c>
      <c r="K2721" t="s">
        <v>7</v>
      </c>
      <c r="M2721" s="7">
        <v>2439705</v>
      </c>
      <c r="N2721" t="s">
        <v>20363</v>
      </c>
      <c r="O2721">
        <v>122</v>
      </c>
      <c r="P2721" s="8">
        <f>_xlfn.XLOOKUP(D2721,Consumer_Price_Index!A:A,Consumer_Price_Index!B:B)</f>
        <v>99.6</v>
      </c>
      <c r="Q2721" s="13">
        <f>IF(ISNUMBER(M2721), M2721*(Consumer_Price_Index!$B$45/(_xlfn.XLOOKUP('Working Data'!D460,Consumer_Price_Index!A:A,Consumer_Price_Index!B:B))), "Missing")</f>
        <v>5687667.2800306045</v>
      </c>
      <c r="R2721" t="str">
        <f t="shared" si="42"/>
        <v>No</v>
      </c>
    </row>
    <row r="2722" spans="1:18" x14ac:dyDescent="0.25">
      <c r="A2722" t="s">
        <v>2025</v>
      </c>
      <c r="B2722" t="s">
        <v>552</v>
      </c>
      <c r="C2722" t="s">
        <v>24</v>
      </c>
      <c r="D2722" s="11">
        <v>2017</v>
      </c>
      <c r="E2722" t="s">
        <v>2024</v>
      </c>
      <c r="F2722">
        <v>6.1</v>
      </c>
      <c r="G2722">
        <v>4900</v>
      </c>
      <c r="H2722" t="s">
        <v>2022</v>
      </c>
      <c r="I2722" t="s">
        <v>2023</v>
      </c>
      <c r="J2722" t="s">
        <v>2022</v>
      </c>
      <c r="K2722" t="s">
        <v>7</v>
      </c>
      <c r="M2722" s="7">
        <v>2583</v>
      </c>
      <c r="N2722" t="s">
        <v>1190</v>
      </c>
      <c r="O2722">
        <v>83</v>
      </c>
      <c r="P2722" s="8">
        <f>_xlfn.XLOOKUP(D2722,Consumer_Price_Index!A:A,Consumer_Price_Index!B:B)</f>
        <v>245.1</v>
      </c>
      <c r="Q2722" s="13">
        <f>IF(ISNUMBER(M2722), M2722*(Consumer_Price_Index!$B$45/(_xlfn.XLOOKUP('Working Data'!D7235,Consumer_Price_Index!A:A,Consumer_Price_Index!B:B))), "Missing")</f>
        <v>3325.0532319391637</v>
      </c>
      <c r="R2722" t="str">
        <f t="shared" si="42"/>
        <v>No</v>
      </c>
    </row>
    <row r="2723" spans="1:18" x14ac:dyDescent="0.25">
      <c r="A2723" t="s">
        <v>20542</v>
      </c>
      <c r="B2723" t="s">
        <v>41</v>
      </c>
      <c r="C2723" t="s">
        <v>24</v>
      </c>
      <c r="D2723" s="11">
        <v>1984</v>
      </c>
      <c r="E2723" t="s">
        <v>20541</v>
      </c>
      <c r="F2723">
        <v>6.1</v>
      </c>
      <c r="G2723">
        <v>4000</v>
      </c>
      <c r="H2723" t="s">
        <v>14190</v>
      </c>
      <c r="I2723" t="s">
        <v>20540</v>
      </c>
      <c r="J2723" t="s">
        <v>13713</v>
      </c>
      <c r="K2723" t="s">
        <v>7</v>
      </c>
      <c r="L2723" s="7">
        <v>9000000</v>
      </c>
      <c r="M2723" s="7">
        <v>27774237</v>
      </c>
      <c r="N2723" t="s">
        <v>9348</v>
      </c>
      <c r="O2723">
        <v>107</v>
      </c>
      <c r="P2723" s="8">
        <f>_xlfn.XLOOKUP(D2723,Consumer_Price_Index!A:A,Consumer_Price_Index!B:B)</f>
        <v>103.9</v>
      </c>
      <c r="Q2723" s="13">
        <f>IF(ISNUMBER(M2723), M2723*(Consumer_Price_Index!$B$45/(_xlfn.XLOOKUP('Working Data'!D574,Consumer_Price_Index!A:A,Consumer_Price_Index!B:B))), "Missing")</f>
        <v>58566159.265743949</v>
      </c>
      <c r="R2723" t="str">
        <f t="shared" si="42"/>
        <v>Yes</v>
      </c>
    </row>
    <row r="2724" spans="1:18" x14ac:dyDescent="0.25">
      <c r="A2724" t="s">
        <v>18032</v>
      </c>
      <c r="B2724" t="s">
        <v>68</v>
      </c>
      <c r="C2724" t="s">
        <v>24</v>
      </c>
      <c r="D2724" s="11">
        <v>1989</v>
      </c>
      <c r="E2724" t="s">
        <v>17677</v>
      </c>
      <c r="F2724">
        <v>6.1</v>
      </c>
      <c r="G2724">
        <v>8600</v>
      </c>
      <c r="H2724" t="s">
        <v>18031</v>
      </c>
      <c r="I2724" t="s">
        <v>18030</v>
      </c>
      <c r="J2724" t="s">
        <v>18029</v>
      </c>
      <c r="K2724" t="s">
        <v>7</v>
      </c>
      <c r="M2724" s="7">
        <v>27843</v>
      </c>
      <c r="N2724" t="s">
        <v>17773</v>
      </c>
      <c r="O2724">
        <v>90</v>
      </c>
      <c r="P2724" s="8">
        <f>_xlfn.XLOOKUP(D2724,Consumer_Price_Index!A:A,Consumer_Price_Index!B:B)</f>
        <v>124</v>
      </c>
      <c r="Q2724" s="13">
        <f>IF(ISNUMBER(M2724), M2724*(Consumer_Price_Index!$B$45/(_xlfn.XLOOKUP('Working Data'!D1514,Consumer_Price_Index!A:A,Consumer_Price_Index!B:B))), "Missing")</f>
        <v>34613.47246022032</v>
      </c>
      <c r="R2724" t="str">
        <f t="shared" si="42"/>
        <v>No</v>
      </c>
    </row>
    <row r="2725" spans="1:18" x14ac:dyDescent="0.25">
      <c r="A2725" t="s">
        <v>20298</v>
      </c>
      <c r="B2725" t="s">
        <v>101</v>
      </c>
      <c r="C2725" t="s">
        <v>24</v>
      </c>
      <c r="D2725" s="11">
        <v>1985</v>
      </c>
      <c r="E2725" t="s">
        <v>19984</v>
      </c>
      <c r="F2725">
        <v>6.1</v>
      </c>
      <c r="G2725">
        <v>48000</v>
      </c>
      <c r="H2725" t="s">
        <v>15893</v>
      </c>
      <c r="I2725" t="s">
        <v>19117</v>
      </c>
      <c r="J2725" t="s">
        <v>10966</v>
      </c>
      <c r="K2725" t="s">
        <v>7</v>
      </c>
      <c r="M2725" s="7">
        <v>33086611</v>
      </c>
      <c r="N2725" t="s">
        <v>18229</v>
      </c>
      <c r="O2725">
        <v>91</v>
      </c>
      <c r="P2725" s="8">
        <f>_xlfn.XLOOKUP(D2725,Consumer_Price_Index!A:A,Consumer_Price_Index!B:B)</f>
        <v>107.6</v>
      </c>
      <c r="Q2725" s="13">
        <f>IF(ISNUMBER(M2725), M2725*(Consumer_Price_Index!$B$45/(_xlfn.XLOOKUP('Working Data'!D659,Consumer_Price_Index!A:A,Consumer_Price_Index!B:B))), "Missing")</f>
        <v>68026250.821187586</v>
      </c>
      <c r="R2725" t="str">
        <f t="shared" si="42"/>
        <v>No</v>
      </c>
    </row>
    <row r="2726" spans="1:18" x14ac:dyDescent="0.25">
      <c r="A2726" t="s">
        <v>18547</v>
      </c>
      <c r="B2726" t="s">
        <v>41</v>
      </c>
      <c r="C2726" t="s">
        <v>87</v>
      </c>
      <c r="D2726" s="11">
        <v>1988</v>
      </c>
      <c r="E2726" t="s">
        <v>18339</v>
      </c>
      <c r="F2726">
        <v>6.1</v>
      </c>
      <c r="G2726">
        <v>30000</v>
      </c>
      <c r="H2726" t="s">
        <v>13096</v>
      </c>
      <c r="I2726" t="s">
        <v>13096</v>
      </c>
      <c r="J2726" t="s">
        <v>3377</v>
      </c>
      <c r="K2726" t="s">
        <v>7</v>
      </c>
      <c r="L2726" s="7">
        <v>23000000</v>
      </c>
      <c r="M2726" s="7">
        <v>41292551</v>
      </c>
      <c r="N2726" t="s">
        <v>18546</v>
      </c>
      <c r="O2726">
        <v>115</v>
      </c>
      <c r="P2726" s="8">
        <f>_xlfn.XLOOKUP(D2726,Consumer_Price_Index!A:A,Consumer_Price_Index!B:B)</f>
        <v>118.3</v>
      </c>
      <c r="Q2726" s="13">
        <f>IF(ISNUMBER(M2726), M2726*(Consumer_Price_Index!$B$45/(_xlfn.XLOOKUP('Working Data'!D1319,Consumer_Price_Index!A:A,Consumer_Price_Index!B:B))), "Missing")</f>
        <v>62409922.071924604</v>
      </c>
      <c r="R2726" t="str">
        <f t="shared" si="42"/>
        <v>Yes</v>
      </c>
    </row>
    <row r="2727" spans="1:18" x14ac:dyDescent="0.25">
      <c r="A2727" t="s">
        <v>4400</v>
      </c>
      <c r="B2727" t="s">
        <v>41</v>
      </c>
      <c r="C2727" t="s">
        <v>24</v>
      </c>
      <c r="D2727" s="11">
        <v>2014</v>
      </c>
      <c r="E2727" t="s">
        <v>4399</v>
      </c>
      <c r="F2727">
        <v>6.1</v>
      </c>
      <c r="G2727">
        <v>99000</v>
      </c>
      <c r="H2727" t="s">
        <v>4398</v>
      </c>
      <c r="I2727" t="s">
        <v>4398</v>
      </c>
      <c r="J2727" t="s">
        <v>3160</v>
      </c>
      <c r="K2727" t="s">
        <v>7</v>
      </c>
      <c r="L2727" s="7">
        <v>8000000</v>
      </c>
      <c r="M2727" s="7">
        <v>45640143</v>
      </c>
      <c r="N2727" t="s">
        <v>4397</v>
      </c>
      <c r="O2727">
        <v>94</v>
      </c>
      <c r="P2727" s="8">
        <f>_xlfn.XLOOKUP(D2727,Consumer_Price_Index!A:A,Consumer_Price_Index!B:B)</f>
        <v>236.7</v>
      </c>
      <c r="Q2727" s="13">
        <f>IF(ISNUMBER(M2727), M2727*(Consumer_Price_Index!$B$45/(_xlfn.XLOOKUP('Working Data'!D6554,Consumer_Price_Index!A:A,Consumer_Price_Index!B:B))), "Missing")</f>
        <v>78523724.29192546</v>
      </c>
      <c r="R2727" t="str">
        <f t="shared" si="42"/>
        <v>Yes</v>
      </c>
    </row>
    <row r="2728" spans="1:18" x14ac:dyDescent="0.25">
      <c r="A2728" t="s">
        <v>11286</v>
      </c>
      <c r="B2728" t="s">
        <v>41</v>
      </c>
      <c r="C2728" t="s">
        <v>11</v>
      </c>
      <c r="D2728" s="11">
        <v>2001</v>
      </c>
      <c r="E2728" t="s">
        <v>11285</v>
      </c>
      <c r="F2728">
        <v>6.1</v>
      </c>
      <c r="G2728">
        <v>5100</v>
      </c>
      <c r="H2728" t="s">
        <v>9804</v>
      </c>
      <c r="I2728" t="s">
        <v>11284</v>
      </c>
      <c r="J2728" t="s">
        <v>6605</v>
      </c>
      <c r="K2728" t="s">
        <v>7</v>
      </c>
      <c r="L2728" s="7">
        <v>30000000</v>
      </c>
      <c r="M2728" s="7">
        <v>1198113</v>
      </c>
      <c r="N2728" t="s">
        <v>1701</v>
      </c>
      <c r="O2728">
        <v>118</v>
      </c>
      <c r="P2728" s="8">
        <f>_xlfn.XLOOKUP(D2728,Consumer_Price_Index!A:A,Consumer_Price_Index!B:B)</f>
        <v>177.1</v>
      </c>
      <c r="Q2728" s="13">
        <f>IF(ISNUMBER(M2728), M2728*(Consumer_Price_Index!$B$45/(_xlfn.XLOOKUP('Working Data'!D4034,Consumer_Price_Index!A:A,Consumer_Price_Index!B:B))), "Missing")</f>
        <v>1410606.766228748</v>
      </c>
      <c r="R2728" t="str">
        <f t="shared" si="42"/>
        <v>Yes</v>
      </c>
    </row>
    <row r="2729" spans="1:18" x14ac:dyDescent="0.25">
      <c r="A2729" t="s">
        <v>14044</v>
      </c>
      <c r="B2729" t="s">
        <v>68</v>
      </c>
      <c r="C2729" t="s">
        <v>24</v>
      </c>
      <c r="D2729" s="11">
        <v>1996</v>
      </c>
      <c r="E2729" t="s">
        <v>14043</v>
      </c>
      <c r="F2729">
        <v>6.1</v>
      </c>
      <c r="G2729">
        <v>7800</v>
      </c>
      <c r="H2729" t="s">
        <v>1327</v>
      </c>
      <c r="I2729" t="s">
        <v>14042</v>
      </c>
      <c r="J2729" t="s">
        <v>14041</v>
      </c>
      <c r="K2729" t="s">
        <v>7</v>
      </c>
      <c r="M2729" s="7">
        <v>12844057</v>
      </c>
      <c r="N2729" t="s">
        <v>8102</v>
      </c>
      <c r="O2729">
        <v>114</v>
      </c>
      <c r="P2729" s="8">
        <f>_xlfn.XLOOKUP(D2729,Consumer_Price_Index!A:A,Consumer_Price_Index!B:B)</f>
        <v>156.9</v>
      </c>
      <c r="Q2729" s="13">
        <f>IF(ISNUMBER(M2729), M2729*(Consumer_Price_Index!$B$45/(_xlfn.XLOOKUP('Working Data'!D3030,Consumer_Price_Index!A:A,Consumer_Price_Index!B:B))), "Missing")</f>
        <v>22098160.180124223</v>
      </c>
      <c r="R2729" t="str">
        <f t="shared" si="42"/>
        <v>No</v>
      </c>
    </row>
    <row r="2730" spans="1:18" x14ac:dyDescent="0.25">
      <c r="A2730" t="s">
        <v>18420</v>
      </c>
      <c r="B2730" t="s">
        <v>101</v>
      </c>
      <c r="C2730" t="s">
        <v>409</v>
      </c>
      <c r="D2730" s="11">
        <v>1984</v>
      </c>
      <c r="E2730" t="s">
        <v>20359</v>
      </c>
      <c r="F2730">
        <v>6.1</v>
      </c>
      <c r="G2730">
        <v>270</v>
      </c>
      <c r="H2730" t="s">
        <v>20358</v>
      </c>
      <c r="I2730" t="s">
        <v>20357</v>
      </c>
      <c r="J2730" t="s">
        <v>20180</v>
      </c>
      <c r="K2730" t="s">
        <v>7</v>
      </c>
      <c r="L2730" s="7">
        <v>221000</v>
      </c>
      <c r="M2730" s="7">
        <v>2687148</v>
      </c>
      <c r="O2730">
        <v>110</v>
      </c>
      <c r="P2730" s="8">
        <f>_xlfn.XLOOKUP(D2730,Consumer_Price_Index!A:A,Consumer_Price_Index!B:B)</f>
        <v>103.9</v>
      </c>
      <c r="Q2730" s="13">
        <f>IF(ISNUMBER(M2730), M2730*(Consumer_Price_Index!$B$45/(_xlfn.XLOOKUP('Working Data'!D635,Consumer_Price_Index!A:A,Consumer_Price_Index!B:B))), "Missing")</f>
        <v>4914609.817527011</v>
      </c>
      <c r="R2730" t="str">
        <f t="shared" si="42"/>
        <v>Yes</v>
      </c>
    </row>
    <row r="2731" spans="1:18" x14ac:dyDescent="0.25">
      <c r="A2731" t="s">
        <v>19049</v>
      </c>
      <c r="B2731" t="s">
        <v>41</v>
      </c>
      <c r="C2731" t="s">
        <v>87</v>
      </c>
      <c r="D2731" s="11">
        <v>1987</v>
      </c>
      <c r="E2731" t="s">
        <v>19048</v>
      </c>
      <c r="F2731">
        <v>6.1</v>
      </c>
      <c r="G2731">
        <v>6500</v>
      </c>
      <c r="H2731" t="s">
        <v>11792</v>
      </c>
      <c r="I2731" t="s">
        <v>19047</v>
      </c>
      <c r="J2731" t="s">
        <v>6717</v>
      </c>
      <c r="K2731" t="s">
        <v>7</v>
      </c>
      <c r="L2731" s="7">
        <v>13000000</v>
      </c>
      <c r="M2731" s="7">
        <v>18753438</v>
      </c>
      <c r="N2731" t="s">
        <v>514</v>
      </c>
      <c r="O2731">
        <v>114</v>
      </c>
      <c r="P2731" s="8">
        <f>_xlfn.XLOOKUP(D2731,Consumer_Price_Index!A:A,Consumer_Price_Index!B:B)</f>
        <v>113.6</v>
      </c>
      <c r="Q2731" s="13">
        <f>IF(ISNUMBER(M2731), M2731*(Consumer_Price_Index!$B$45/(_xlfn.XLOOKUP('Working Data'!D1134,Consumer_Price_Index!A:A,Consumer_Price_Index!B:B))), "Missing")</f>
        <v>27564749.438494932</v>
      </c>
      <c r="R2731" t="str">
        <f t="shared" si="42"/>
        <v>Yes</v>
      </c>
    </row>
    <row r="2732" spans="1:18" x14ac:dyDescent="0.25">
      <c r="A2732" t="s">
        <v>3080</v>
      </c>
      <c r="B2732" t="s">
        <v>41</v>
      </c>
      <c r="C2732" t="s">
        <v>5</v>
      </c>
      <c r="D2732" s="11">
        <v>2016</v>
      </c>
      <c r="E2732" t="s">
        <v>2251</v>
      </c>
      <c r="F2732">
        <v>6.1</v>
      </c>
      <c r="G2732">
        <v>46000</v>
      </c>
      <c r="H2732" t="s">
        <v>3079</v>
      </c>
      <c r="I2732" t="s">
        <v>2727</v>
      </c>
      <c r="J2732" t="s">
        <v>3078</v>
      </c>
      <c r="K2732" t="s">
        <v>7</v>
      </c>
      <c r="L2732" s="7">
        <v>5000000</v>
      </c>
      <c r="M2732" s="7">
        <v>11084630</v>
      </c>
      <c r="N2732" t="s">
        <v>514</v>
      </c>
      <c r="O2732">
        <v>89</v>
      </c>
      <c r="P2732" s="8">
        <f>_xlfn.XLOOKUP(D2732,Consumer_Price_Index!A:A,Consumer_Price_Index!B:B)</f>
        <v>240</v>
      </c>
      <c r="Q2732" s="13">
        <f>IF(ISNUMBER(M2732), M2732*(Consumer_Price_Index!$B$45/(_xlfn.XLOOKUP('Working Data'!D6962,Consumer_Price_Index!A:A,Consumer_Price_Index!B:B))), "Missing")</f>
        <v>24073319.750534568</v>
      </c>
      <c r="R2732" t="str">
        <f t="shared" si="42"/>
        <v>Yes</v>
      </c>
    </row>
    <row r="2733" spans="1:18" x14ac:dyDescent="0.25">
      <c r="A2733" t="s">
        <v>13238</v>
      </c>
      <c r="B2733" t="s">
        <v>41</v>
      </c>
      <c r="C2733" t="s">
        <v>34</v>
      </c>
      <c r="D2733" s="11">
        <v>1998</v>
      </c>
      <c r="E2733" t="s">
        <v>13237</v>
      </c>
      <c r="F2733">
        <v>6.1</v>
      </c>
      <c r="G2733">
        <v>29000</v>
      </c>
      <c r="H2733" t="s">
        <v>13236</v>
      </c>
      <c r="I2733" t="s">
        <v>7346</v>
      </c>
      <c r="J2733" t="s">
        <v>1708</v>
      </c>
      <c r="K2733" t="s">
        <v>7</v>
      </c>
      <c r="L2733" s="7">
        <v>13000000</v>
      </c>
      <c r="M2733" s="7">
        <v>27007143</v>
      </c>
      <c r="N2733" t="s">
        <v>2694</v>
      </c>
      <c r="O2733">
        <v>91</v>
      </c>
      <c r="P2733" s="8">
        <f>_xlfn.XLOOKUP(D2733,Consumer_Price_Index!A:A,Consumer_Price_Index!B:B)</f>
        <v>163</v>
      </c>
      <c r="Q2733" s="13">
        <f>IF(ISNUMBER(M2733), M2733*(Consumer_Price_Index!$B$45/(_xlfn.XLOOKUP('Working Data'!D3348,Consumer_Price_Index!A:A,Consumer_Price_Index!B:B))), "Missing")</f>
        <v>60419063.671806164</v>
      </c>
      <c r="R2733" t="str">
        <f t="shared" si="42"/>
        <v>Yes</v>
      </c>
    </row>
    <row r="2734" spans="1:18" x14ac:dyDescent="0.25">
      <c r="A2734" t="s">
        <v>14901</v>
      </c>
      <c r="B2734" t="s">
        <v>68</v>
      </c>
      <c r="C2734" t="s">
        <v>24</v>
      </c>
      <c r="D2734" s="11">
        <v>1995</v>
      </c>
      <c r="E2734" t="s">
        <v>14897</v>
      </c>
      <c r="F2734">
        <v>6.1</v>
      </c>
      <c r="G2734">
        <v>21000</v>
      </c>
      <c r="H2734" t="s">
        <v>7183</v>
      </c>
      <c r="I2734" t="s">
        <v>14281</v>
      </c>
      <c r="J2734" t="s">
        <v>14280</v>
      </c>
      <c r="K2734" t="s">
        <v>7</v>
      </c>
      <c r="L2734" s="7">
        <v>12000000</v>
      </c>
      <c r="M2734" s="7">
        <v>46576136</v>
      </c>
      <c r="N2734" t="s">
        <v>108</v>
      </c>
      <c r="O2734">
        <v>90</v>
      </c>
      <c r="P2734" s="8">
        <f>_xlfn.XLOOKUP(D2734,Consumer_Price_Index!A:A,Consumer_Price_Index!B:B)</f>
        <v>152.4</v>
      </c>
      <c r="Q2734" s="13">
        <f>IF(ISNUMBER(M2734), M2734*(Consumer_Price_Index!$B$45/(_xlfn.XLOOKUP('Working Data'!D2697,Consumer_Price_Index!A:A,Consumer_Price_Index!B:B))), "Missing")</f>
        <v>104197860.78707783</v>
      </c>
      <c r="R2734" t="str">
        <f t="shared" si="42"/>
        <v>Yes</v>
      </c>
    </row>
    <row r="2735" spans="1:18" x14ac:dyDescent="0.25">
      <c r="A2735" t="s">
        <v>4007</v>
      </c>
      <c r="B2735" t="s">
        <v>41</v>
      </c>
      <c r="C2735" t="s">
        <v>24</v>
      </c>
      <c r="D2735" s="11">
        <v>2015</v>
      </c>
      <c r="E2735" t="s">
        <v>3174</v>
      </c>
      <c r="F2735">
        <v>6.1</v>
      </c>
      <c r="G2735">
        <v>11000</v>
      </c>
      <c r="H2735" t="s">
        <v>4006</v>
      </c>
      <c r="I2735" t="s">
        <v>4005</v>
      </c>
      <c r="J2735" t="s">
        <v>4005</v>
      </c>
      <c r="K2735" t="s">
        <v>7</v>
      </c>
      <c r="L2735" s="7">
        <v>3500000</v>
      </c>
      <c r="M2735" s="7">
        <v>615816</v>
      </c>
      <c r="N2735" t="s">
        <v>1190</v>
      </c>
      <c r="O2735">
        <v>100</v>
      </c>
      <c r="P2735" s="8">
        <f>_xlfn.XLOOKUP(D2735,Consumer_Price_Index!A:A,Consumer_Price_Index!B:B)</f>
        <v>237</v>
      </c>
      <c r="Q2735" s="13">
        <f>IF(ISNUMBER(M2735), M2735*(Consumer_Price_Index!$B$45/(_xlfn.XLOOKUP('Working Data'!D6673,Consumer_Price_Index!A:A,Consumer_Price_Index!B:B))), "Missing")</f>
        <v>1435647.5531752105</v>
      </c>
      <c r="R2735" t="str">
        <f t="shared" si="42"/>
        <v>Yes</v>
      </c>
    </row>
    <row r="2736" spans="1:18" x14ac:dyDescent="0.25">
      <c r="A2736" t="s">
        <v>14431</v>
      </c>
      <c r="B2736" t="s">
        <v>68</v>
      </c>
      <c r="C2736" t="s">
        <v>24</v>
      </c>
      <c r="D2736" s="11">
        <v>1996</v>
      </c>
      <c r="E2736" t="s">
        <v>14047</v>
      </c>
      <c r="F2736">
        <v>6.1</v>
      </c>
      <c r="G2736">
        <v>157000</v>
      </c>
      <c r="H2736" t="s">
        <v>2192</v>
      </c>
      <c r="I2736" t="s">
        <v>14430</v>
      </c>
      <c r="J2736" t="s">
        <v>4521</v>
      </c>
      <c r="K2736" t="s">
        <v>7</v>
      </c>
      <c r="L2736" s="7">
        <v>47000000</v>
      </c>
      <c r="M2736" s="7">
        <v>102825796</v>
      </c>
      <c r="N2736" t="s">
        <v>114</v>
      </c>
      <c r="O2736">
        <v>96</v>
      </c>
      <c r="P2736" s="8">
        <f>_xlfn.XLOOKUP(D2736,Consumer_Price_Index!A:A,Consumer_Price_Index!B:B)</f>
        <v>156.9</v>
      </c>
      <c r="Q2736" s="13">
        <f>IF(ISNUMBER(M2736), M2736*(Consumer_Price_Index!$B$45/(_xlfn.XLOOKUP('Working Data'!D2885,Consumer_Price_Index!A:A,Consumer_Price_Index!B:B))), "Missing")</f>
        <v>127829539.13178295</v>
      </c>
      <c r="R2736" t="str">
        <f t="shared" si="42"/>
        <v>Yes</v>
      </c>
    </row>
    <row r="2737" spans="1:18" x14ac:dyDescent="0.25">
      <c r="A2737" t="s">
        <v>5544</v>
      </c>
      <c r="B2737" t="s">
        <v>41</v>
      </c>
      <c r="C2737" t="s">
        <v>24</v>
      </c>
      <c r="D2737" s="11">
        <v>2012</v>
      </c>
      <c r="E2737" t="s">
        <v>5543</v>
      </c>
      <c r="F2737">
        <v>6.1</v>
      </c>
      <c r="G2737">
        <v>126000</v>
      </c>
      <c r="H2737" t="s">
        <v>3845</v>
      </c>
      <c r="I2737" t="s">
        <v>5542</v>
      </c>
      <c r="J2737" t="s">
        <v>1535</v>
      </c>
      <c r="K2737" t="s">
        <v>7</v>
      </c>
      <c r="L2737" s="7">
        <v>95000000</v>
      </c>
      <c r="M2737" s="7">
        <v>104907746</v>
      </c>
      <c r="N2737" t="s">
        <v>138</v>
      </c>
      <c r="O2737">
        <v>85</v>
      </c>
      <c r="P2737" s="8">
        <f>_xlfn.XLOOKUP(D2737,Consumer_Price_Index!A:A,Consumer_Price_Index!B:B)</f>
        <v>229.6</v>
      </c>
      <c r="Q2737" s="13">
        <f>IF(ISNUMBER(M2737), M2737*(Consumer_Price_Index!$B$45/(_xlfn.XLOOKUP('Working Data'!D6175,Consumer_Price_Index!A:A,Consumer_Price_Index!B:B))), "Missing")</f>
        <v>169218582.35150871</v>
      </c>
      <c r="R2737" t="str">
        <f t="shared" si="42"/>
        <v>Yes</v>
      </c>
    </row>
    <row r="2738" spans="1:18" x14ac:dyDescent="0.25">
      <c r="A2738" t="s">
        <v>5577</v>
      </c>
      <c r="B2738" t="s">
        <v>41</v>
      </c>
      <c r="C2738" t="s">
        <v>5</v>
      </c>
      <c r="D2738" s="11">
        <v>2012</v>
      </c>
      <c r="E2738" t="s">
        <v>5576</v>
      </c>
      <c r="F2738">
        <v>6.1</v>
      </c>
      <c r="G2738">
        <v>47000</v>
      </c>
      <c r="H2738" t="s">
        <v>5575</v>
      </c>
      <c r="I2738" t="s">
        <v>5574</v>
      </c>
      <c r="J2738" t="s">
        <v>5573</v>
      </c>
      <c r="K2738" t="s">
        <v>7</v>
      </c>
      <c r="L2738" s="7">
        <v>7500000</v>
      </c>
      <c r="M2738" s="7">
        <v>9929706</v>
      </c>
      <c r="N2738" t="s">
        <v>1382</v>
      </c>
      <c r="O2738">
        <v>82</v>
      </c>
      <c r="P2738" s="8">
        <f>_xlfn.XLOOKUP(D2738,Consumer_Price_Index!A:A,Consumer_Price_Index!B:B)</f>
        <v>229.6</v>
      </c>
      <c r="Q2738" s="13">
        <f>IF(ISNUMBER(M2738), M2738*(Consumer_Price_Index!$B$45/(_xlfn.XLOOKUP('Working Data'!D6165,Consumer_Price_Index!A:A,Consumer_Price_Index!B:B))), "Missing")</f>
        <v>20415529.13765182</v>
      </c>
      <c r="R2738" t="str">
        <f t="shared" si="42"/>
        <v>Yes</v>
      </c>
    </row>
    <row r="2739" spans="1:18" x14ac:dyDescent="0.25">
      <c r="A2739" t="s">
        <v>12471</v>
      </c>
      <c r="B2739" t="s">
        <v>41</v>
      </c>
      <c r="C2739" t="s">
        <v>34</v>
      </c>
      <c r="D2739" s="11">
        <v>1999</v>
      </c>
      <c r="E2739" t="s">
        <v>12470</v>
      </c>
      <c r="F2739">
        <v>6.1</v>
      </c>
      <c r="G2739">
        <v>18000</v>
      </c>
      <c r="H2739" t="s">
        <v>1841</v>
      </c>
      <c r="I2739" t="s">
        <v>12469</v>
      </c>
      <c r="J2739" t="s">
        <v>8778</v>
      </c>
      <c r="K2739" t="s">
        <v>7</v>
      </c>
      <c r="L2739" s="7">
        <v>25000000</v>
      </c>
      <c r="M2739" s="7">
        <v>24493601</v>
      </c>
      <c r="N2739" t="s">
        <v>666</v>
      </c>
      <c r="O2739">
        <v>110</v>
      </c>
      <c r="P2739" s="8">
        <f>_xlfn.XLOOKUP(D2739,Consumer_Price_Index!A:A,Consumer_Price_Index!B:B)</f>
        <v>166.6</v>
      </c>
      <c r="Q2739" s="13">
        <f>IF(ISNUMBER(M2739), M2739*(Consumer_Price_Index!$B$45/(_xlfn.XLOOKUP('Working Data'!D3609,Consumer_Price_Index!A:A,Consumer_Price_Index!B:B))), "Missing")</f>
        <v>51648444.461591698</v>
      </c>
      <c r="R2739" t="str">
        <f t="shared" si="42"/>
        <v>Yes</v>
      </c>
    </row>
    <row r="2740" spans="1:18" x14ac:dyDescent="0.25">
      <c r="A2740" t="s">
        <v>19928</v>
      </c>
      <c r="B2740" t="s">
        <v>41</v>
      </c>
      <c r="C2740" t="s">
        <v>87</v>
      </c>
      <c r="D2740" s="11">
        <v>1985</v>
      </c>
      <c r="E2740" t="s">
        <v>19806</v>
      </c>
      <c r="F2740">
        <v>6.1</v>
      </c>
      <c r="G2740">
        <v>1100</v>
      </c>
      <c r="H2740" t="s">
        <v>19927</v>
      </c>
      <c r="I2740" t="s">
        <v>19926</v>
      </c>
      <c r="J2740" t="s">
        <v>8754</v>
      </c>
      <c r="K2740" t="s">
        <v>265</v>
      </c>
      <c r="M2740" s="7">
        <v>147070</v>
      </c>
      <c r="N2740" t="s">
        <v>16027</v>
      </c>
      <c r="O2740">
        <v>93</v>
      </c>
      <c r="P2740" s="8">
        <f>_xlfn.XLOOKUP(D2740,Consumer_Price_Index!A:A,Consumer_Price_Index!B:B)</f>
        <v>107.6</v>
      </c>
      <c r="Q2740" s="13">
        <f>IF(ISNUMBER(M2740), M2740*(Consumer_Price_Index!$B$45/(_xlfn.XLOOKUP('Working Data'!D805,Consumer_Price_Index!A:A,Consumer_Price_Index!B:B))), "Missing")</f>
        <v>243544.72282608695</v>
      </c>
      <c r="R2740" t="str">
        <f t="shared" si="42"/>
        <v>No</v>
      </c>
    </row>
    <row r="2741" spans="1:18" x14ac:dyDescent="0.25">
      <c r="A2741" t="s">
        <v>14748</v>
      </c>
      <c r="B2741" t="s">
        <v>41</v>
      </c>
      <c r="C2741" t="s">
        <v>24</v>
      </c>
      <c r="D2741" s="11">
        <v>1995</v>
      </c>
      <c r="E2741" t="s">
        <v>14546</v>
      </c>
      <c r="F2741">
        <v>6.1</v>
      </c>
      <c r="G2741">
        <v>14000</v>
      </c>
      <c r="H2741" t="s">
        <v>4113</v>
      </c>
      <c r="I2741" t="s">
        <v>4113</v>
      </c>
      <c r="J2741" t="s">
        <v>13704</v>
      </c>
      <c r="K2741" t="s">
        <v>7</v>
      </c>
      <c r="M2741" s="7">
        <v>284785</v>
      </c>
      <c r="N2741" t="s">
        <v>14518</v>
      </c>
      <c r="O2741">
        <v>83</v>
      </c>
      <c r="P2741" s="8">
        <f>_xlfn.XLOOKUP(D2741,Consumer_Price_Index!A:A,Consumer_Price_Index!B:B)</f>
        <v>152.4</v>
      </c>
      <c r="Q2741" s="13">
        <f>IF(ISNUMBER(M2741), M2741*(Consumer_Price_Index!$B$45/(_xlfn.XLOOKUP('Working Data'!D2765,Consumer_Price_Index!A:A,Consumer_Price_Index!B:B))), "Missing")</f>
        <v>366134.97679324896</v>
      </c>
      <c r="R2741" t="str">
        <f t="shared" si="42"/>
        <v>No</v>
      </c>
    </row>
    <row r="2742" spans="1:18" x14ac:dyDescent="0.25">
      <c r="A2742" t="s">
        <v>4587</v>
      </c>
      <c r="B2742" t="s">
        <v>68</v>
      </c>
      <c r="C2742" t="s">
        <v>34</v>
      </c>
      <c r="D2742" s="11">
        <v>2014</v>
      </c>
      <c r="E2742" t="s">
        <v>4188</v>
      </c>
      <c r="F2742">
        <v>6.1</v>
      </c>
      <c r="G2742">
        <v>173000</v>
      </c>
      <c r="H2742" t="s">
        <v>2739</v>
      </c>
      <c r="I2742" t="s">
        <v>843</v>
      </c>
      <c r="J2742" t="s">
        <v>843</v>
      </c>
      <c r="K2742" t="s">
        <v>562</v>
      </c>
      <c r="L2742" s="7">
        <v>80000000</v>
      </c>
      <c r="M2742" s="7">
        <v>214657577</v>
      </c>
      <c r="N2742" t="s">
        <v>842</v>
      </c>
      <c r="O2742">
        <v>126</v>
      </c>
      <c r="P2742" s="8">
        <f>_xlfn.XLOOKUP(D2742,Consumer_Price_Index!A:A,Consumer_Price_Index!B:B)</f>
        <v>236.7</v>
      </c>
      <c r="Q2742" s="13">
        <f>IF(ISNUMBER(M2742), M2742*(Consumer_Price_Index!$B$45/(_xlfn.XLOOKUP('Working Data'!D6493,Consumer_Price_Index!A:A,Consumer_Price_Index!B:B))), "Missing")</f>
        <v>793764122.71723294</v>
      </c>
      <c r="R2742" t="str">
        <f t="shared" si="42"/>
        <v>Yes</v>
      </c>
    </row>
    <row r="2743" spans="1:18" x14ac:dyDescent="0.25">
      <c r="A2743" t="s">
        <v>4274</v>
      </c>
      <c r="B2743" t="s">
        <v>41</v>
      </c>
      <c r="C2743" t="s">
        <v>87</v>
      </c>
      <c r="D2743" s="11">
        <v>2014</v>
      </c>
      <c r="E2743" t="s">
        <v>4273</v>
      </c>
      <c r="F2743">
        <v>6.1</v>
      </c>
      <c r="G2743">
        <v>68000</v>
      </c>
      <c r="H2743" t="s">
        <v>791</v>
      </c>
      <c r="I2743" t="s">
        <v>4272</v>
      </c>
      <c r="J2743" t="s">
        <v>1708</v>
      </c>
      <c r="K2743" t="s">
        <v>7</v>
      </c>
      <c r="L2743" s="7">
        <v>25000000</v>
      </c>
      <c r="M2743" s="7">
        <v>39280992</v>
      </c>
      <c r="N2743" t="s">
        <v>108</v>
      </c>
      <c r="O2743">
        <v>111</v>
      </c>
      <c r="P2743" s="8">
        <f>_xlfn.XLOOKUP(D2743,Consumer_Price_Index!A:A,Consumer_Price_Index!B:B)</f>
        <v>236.7</v>
      </c>
      <c r="Q2743" s="13">
        <f>IF(ISNUMBER(M2743), M2743*(Consumer_Price_Index!$B$45/(_xlfn.XLOOKUP('Working Data'!D6588,Consumer_Price_Index!A:A,Consumer_Price_Index!B:B))), "Missing")</f>
        <v>48832795.848225214</v>
      </c>
      <c r="R2743" t="str">
        <f t="shared" si="42"/>
        <v>Yes</v>
      </c>
    </row>
    <row r="2744" spans="1:18" x14ac:dyDescent="0.25">
      <c r="A2744" t="s">
        <v>8431</v>
      </c>
      <c r="B2744" t="s">
        <v>101</v>
      </c>
      <c r="C2744" t="s">
        <v>24</v>
      </c>
      <c r="D2744" s="11">
        <v>2007</v>
      </c>
      <c r="E2744" t="s">
        <v>8244</v>
      </c>
      <c r="F2744">
        <v>6.1</v>
      </c>
      <c r="G2744">
        <v>61000</v>
      </c>
      <c r="H2744" t="s">
        <v>3455</v>
      </c>
      <c r="I2744" t="s">
        <v>8430</v>
      </c>
      <c r="J2744" t="s">
        <v>996</v>
      </c>
      <c r="K2744" t="s">
        <v>7</v>
      </c>
      <c r="L2744" s="7">
        <v>22000000</v>
      </c>
      <c r="M2744" s="7">
        <v>147880543</v>
      </c>
      <c r="N2744" t="s">
        <v>119</v>
      </c>
      <c r="O2744">
        <v>110</v>
      </c>
      <c r="P2744" s="8">
        <f>_xlfn.XLOOKUP(D2744,Consumer_Price_Index!A:A,Consumer_Price_Index!B:B)</f>
        <v>207.3</v>
      </c>
      <c r="Q2744" s="13">
        <f>IF(ISNUMBER(M2744), M2744*(Consumer_Price_Index!$B$45/(_xlfn.XLOOKUP('Working Data'!D5126,Consumer_Price_Index!A:A,Consumer_Price_Index!B:B))), "Missing")</f>
        <v>495700786.05170512</v>
      </c>
      <c r="R2744" t="str">
        <f t="shared" si="42"/>
        <v>Yes</v>
      </c>
    </row>
    <row r="2745" spans="1:18" x14ac:dyDescent="0.25">
      <c r="A2745" t="s">
        <v>19112</v>
      </c>
      <c r="B2745" t="s">
        <v>68</v>
      </c>
      <c r="C2745" t="s">
        <v>438</v>
      </c>
      <c r="D2745" s="11">
        <v>1987</v>
      </c>
      <c r="E2745" t="s">
        <v>18806</v>
      </c>
      <c r="F2745">
        <v>6.1</v>
      </c>
      <c r="G2745">
        <v>16000</v>
      </c>
      <c r="H2745" t="s">
        <v>17207</v>
      </c>
      <c r="I2745" t="s">
        <v>17206</v>
      </c>
      <c r="J2745" t="s">
        <v>6659</v>
      </c>
      <c r="K2745" t="s">
        <v>95</v>
      </c>
      <c r="M2745" s="7">
        <v>13539458</v>
      </c>
      <c r="N2745" t="s">
        <v>19111</v>
      </c>
      <c r="O2745">
        <v>85</v>
      </c>
      <c r="P2745" s="8">
        <f>_xlfn.XLOOKUP(D2745,Consumer_Price_Index!A:A,Consumer_Price_Index!B:B)</f>
        <v>113.6</v>
      </c>
      <c r="Q2745" s="13">
        <f>IF(ISNUMBER(M2745), M2745*(Consumer_Price_Index!$B$45/(_xlfn.XLOOKUP('Working Data'!D1109,Consumer_Price_Index!A:A,Consumer_Price_Index!B:B))), "Missing")</f>
        <v>31564444.166794185</v>
      </c>
      <c r="R2745" t="str">
        <f t="shared" si="42"/>
        <v>No</v>
      </c>
    </row>
    <row r="2746" spans="1:18" x14ac:dyDescent="0.25">
      <c r="A2746" t="s">
        <v>1680</v>
      </c>
      <c r="B2746" t="s">
        <v>41</v>
      </c>
      <c r="C2746" t="s">
        <v>34</v>
      </c>
      <c r="D2746" s="11">
        <v>2018</v>
      </c>
      <c r="E2746" t="s">
        <v>1260</v>
      </c>
      <c r="F2746">
        <v>6.1</v>
      </c>
      <c r="G2746">
        <v>44000</v>
      </c>
      <c r="H2746" t="s">
        <v>1679</v>
      </c>
      <c r="I2746" t="s">
        <v>1678</v>
      </c>
      <c r="J2746" t="s">
        <v>1408</v>
      </c>
      <c r="K2746" t="s">
        <v>332</v>
      </c>
      <c r="L2746" s="7">
        <v>43000000</v>
      </c>
      <c r="M2746" s="7">
        <v>35164920</v>
      </c>
      <c r="N2746" t="s">
        <v>114</v>
      </c>
      <c r="O2746">
        <v>115</v>
      </c>
      <c r="P2746" s="8">
        <f>_xlfn.XLOOKUP(D2746,Consumer_Price_Index!A:A,Consumer_Price_Index!B:B)</f>
        <v>251.1</v>
      </c>
      <c r="Q2746" s="13">
        <f>IF(ISNUMBER(M2746), M2746*(Consumer_Price_Index!$B$45/(_xlfn.XLOOKUP('Working Data'!D7321,Consumer_Price_Index!A:A,Consumer_Price_Index!B:B))), "Missing")</f>
        <v>44644796.350000001</v>
      </c>
      <c r="R2746" t="str">
        <f t="shared" si="42"/>
        <v>Yes</v>
      </c>
    </row>
    <row r="2747" spans="1:18" x14ac:dyDescent="0.25">
      <c r="A2747" t="s">
        <v>8481</v>
      </c>
      <c r="B2747" t="s">
        <v>68</v>
      </c>
      <c r="C2747" t="s">
        <v>100</v>
      </c>
      <c r="D2747" s="11">
        <v>2007</v>
      </c>
      <c r="E2747" t="s">
        <v>8378</v>
      </c>
      <c r="F2747">
        <v>6.1</v>
      </c>
      <c r="G2747">
        <v>182000</v>
      </c>
      <c r="H2747" t="s">
        <v>1601</v>
      </c>
      <c r="I2747" t="s">
        <v>1601</v>
      </c>
      <c r="J2747" t="s">
        <v>1440</v>
      </c>
      <c r="K2747" t="s">
        <v>265</v>
      </c>
      <c r="L2747" s="7">
        <v>180000000</v>
      </c>
      <c r="M2747" s="7">
        <v>372234864</v>
      </c>
      <c r="N2747" t="s">
        <v>666</v>
      </c>
      <c r="O2747">
        <v>113</v>
      </c>
      <c r="P2747" s="8">
        <f>_xlfn.XLOOKUP(D2747,Consumer_Price_Index!A:A,Consumer_Price_Index!B:B)</f>
        <v>207.3</v>
      </c>
      <c r="Q2747" s="13">
        <f>IF(ISNUMBER(M2747), M2747*(Consumer_Price_Index!$B$45/(_xlfn.XLOOKUP('Working Data'!D5106,Consumer_Price_Index!A:A,Consumer_Price_Index!B:B))), "Missing")</f>
        <v>443566535.23973405</v>
      </c>
      <c r="R2747" t="str">
        <f t="shared" si="42"/>
        <v>Yes</v>
      </c>
    </row>
    <row r="2748" spans="1:18" x14ac:dyDescent="0.25">
      <c r="A2748" t="s">
        <v>18938</v>
      </c>
      <c r="B2748" t="s">
        <v>101</v>
      </c>
      <c r="C2748" t="s">
        <v>781</v>
      </c>
      <c r="D2748" s="11">
        <v>1987</v>
      </c>
      <c r="E2748" t="s">
        <v>18937</v>
      </c>
      <c r="F2748">
        <v>6.1</v>
      </c>
      <c r="G2748">
        <v>2300</v>
      </c>
      <c r="H2748" t="s">
        <v>16079</v>
      </c>
      <c r="I2748" t="s">
        <v>18936</v>
      </c>
      <c r="J2748" t="s">
        <v>18648</v>
      </c>
      <c r="K2748" t="s">
        <v>7</v>
      </c>
      <c r="L2748" s="7">
        <v>14000000</v>
      </c>
      <c r="M2748" s="7">
        <v>459824</v>
      </c>
      <c r="N2748" t="s">
        <v>514</v>
      </c>
      <c r="O2748">
        <v>101</v>
      </c>
      <c r="P2748" s="8">
        <f>_xlfn.XLOOKUP(D2748,Consumer_Price_Index!A:A,Consumer_Price_Index!B:B)</f>
        <v>113.6</v>
      </c>
      <c r="Q2748" s="13">
        <f>IF(ISNUMBER(M2748), M2748*(Consumer_Price_Index!$B$45/(_xlfn.XLOOKUP('Working Data'!D1175,Consumer_Price_Index!A:A,Consumer_Price_Index!B:B))), "Missing")</f>
        <v>1071984.4896710024</v>
      </c>
      <c r="R2748" t="str">
        <f t="shared" si="42"/>
        <v>Yes</v>
      </c>
    </row>
    <row r="2749" spans="1:18" x14ac:dyDescent="0.25">
      <c r="A2749" t="s">
        <v>1465</v>
      </c>
      <c r="B2749" t="s">
        <v>101</v>
      </c>
      <c r="C2749" t="s">
        <v>24</v>
      </c>
      <c r="D2749" s="11">
        <v>2018</v>
      </c>
      <c r="E2749" t="s">
        <v>1328</v>
      </c>
      <c r="F2749">
        <v>6.1</v>
      </c>
      <c r="G2749">
        <v>48000</v>
      </c>
      <c r="H2749" t="s">
        <v>1464</v>
      </c>
      <c r="I2749" t="s">
        <v>1463</v>
      </c>
      <c r="J2749" t="s">
        <v>1462</v>
      </c>
      <c r="K2749" t="s">
        <v>7</v>
      </c>
      <c r="L2749" s="7">
        <v>42000000</v>
      </c>
      <c r="M2749" s="7">
        <v>131523093</v>
      </c>
      <c r="N2749" t="s">
        <v>1461</v>
      </c>
      <c r="O2749">
        <v>105</v>
      </c>
      <c r="P2749" s="8">
        <f>_xlfn.XLOOKUP(D2749,Consumer_Price_Index!A:A,Consumer_Price_Index!B:B)</f>
        <v>251.1</v>
      </c>
      <c r="Q2749" s="13">
        <f>IF(ISNUMBER(M2749), M2749*(Consumer_Price_Index!$B$45/(_xlfn.XLOOKUP('Working Data'!D7369,Consumer_Price_Index!A:A,Consumer_Price_Index!B:B))), "Missing")</f>
        <v>156726970.81384435</v>
      </c>
      <c r="R2749" t="str">
        <f t="shared" si="42"/>
        <v>Yes</v>
      </c>
    </row>
    <row r="2750" spans="1:18" x14ac:dyDescent="0.25">
      <c r="A2750" t="s">
        <v>10562</v>
      </c>
      <c r="B2750" t="s">
        <v>41</v>
      </c>
      <c r="C2750" t="s">
        <v>34</v>
      </c>
      <c r="D2750" s="11">
        <v>2003</v>
      </c>
      <c r="E2750" t="s">
        <v>10343</v>
      </c>
      <c r="F2750">
        <v>6.1</v>
      </c>
      <c r="G2750">
        <v>45000</v>
      </c>
      <c r="H2750" t="s">
        <v>6311</v>
      </c>
      <c r="I2750" t="s">
        <v>10561</v>
      </c>
      <c r="J2750" t="s">
        <v>4394</v>
      </c>
      <c r="K2750" t="s">
        <v>7</v>
      </c>
      <c r="L2750" s="7">
        <v>55000000</v>
      </c>
      <c r="M2750" s="7">
        <v>46061847</v>
      </c>
      <c r="N2750" t="s">
        <v>3149</v>
      </c>
      <c r="O2750">
        <v>94</v>
      </c>
      <c r="P2750" s="8">
        <f>_xlfn.XLOOKUP(D2750,Consumer_Price_Index!A:A,Consumer_Price_Index!B:B)</f>
        <v>184</v>
      </c>
      <c r="Q2750" s="13">
        <f>IF(ISNUMBER(M2750), M2750*(Consumer_Price_Index!$B$45/(_xlfn.XLOOKUP('Working Data'!D4317,Consumer_Price_Index!A:A,Consumer_Price_Index!B:B))), "Missing")</f>
        <v>78015813.123401895</v>
      </c>
      <c r="R2750" t="str">
        <f t="shared" si="42"/>
        <v>Yes</v>
      </c>
    </row>
    <row r="2751" spans="1:18" x14ac:dyDescent="0.25">
      <c r="A2751" t="s">
        <v>3382</v>
      </c>
      <c r="B2751" t="s">
        <v>68</v>
      </c>
      <c r="C2751" t="s">
        <v>34</v>
      </c>
      <c r="D2751" s="11">
        <v>2016</v>
      </c>
      <c r="E2751" t="s">
        <v>3381</v>
      </c>
      <c r="F2751">
        <v>6.1</v>
      </c>
      <c r="G2751">
        <v>101000</v>
      </c>
      <c r="H2751" t="s">
        <v>3380</v>
      </c>
      <c r="I2751" t="s">
        <v>3379</v>
      </c>
      <c r="J2751" t="s">
        <v>894</v>
      </c>
      <c r="K2751" t="s">
        <v>7</v>
      </c>
      <c r="L2751" s="7">
        <v>115000000</v>
      </c>
      <c r="M2751" s="7">
        <v>164989338</v>
      </c>
      <c r="N2751" t="s">
        <v>103</v>
      </c>
      <c r="O2751">
        <v>114</v>
      </c>
      <c r="P2751" s="8">
        <f>_xlfn.XLOOKUP(D2751,Consumer_Price_Index!A:A,Consumer_Price_Index!B:B)</f>
        <v>240</v>
      </c>
      <c r="Q2751" s="13">
        <f>IF(ISNUMBER(M2751), M2751*(Consumer_Price_Index!$B$45/(_xlfn.XLOOKUP('Working Data'!D6866,Consumer_Price_Index!A:A,Consumer_Price_Index!B:B))), "Missing")</f>
        <v>504741478.8012048</v>
      </c>
      <c r="R2751" t="str">
        <f t="shared" si="42"/>
        <v>Yes</v>
      </c>
    </row>
    <row r="2752" spans="1:18" x14ac:dyDescent="0.25">
      <c r="A2752" t="s">
        <v>20207</v>
      </c>
      <c r="B2752" t="s">
        <v>101</v>
      </c>
      <c r="C2752" t="s">
        <v>34</v>
      </c>
      <c r="D2752" s="11">
        <v>1985</v>
      </c>
      <c r="E2752" t="s">
        <v>20206</v>
      </c>
      <c r="F2752">
        <v>6.1</v>
      </c>
      <c r="G2752">
        <v>53000</v>
      </c>
      <c r="H2752" t="s">
        <v>17448</v>
      </c>
      <c r="I2752" t="s">
        <v>8749</v>
      </c>
      <c r="J2752" t="s">
        <v>4279</v>
      </c>
      <c r="K2752" t="s">
        <v>7</v>
      </c>
      <c r="L2752" s="7">
        <v>25000000</v>
      </c>
      <c r="M2752" s="7">
        <v>96773200</v>
      </c>
      <c r="N2752" t="s">
        <v>19752</v>
      </c>
      <c r="O2752">
        <v>106</v>
      </c>
      <c r="P2752" s="8">
        <f>_xlfn.XLOOKUP(D2752,Consumer_Price_Index!A:A,Consumer_Price_Index!B:B)</f>
        <v>107.6</v>
      </c>
      <c r="Q2752" s="13">
        <f>IF(ISNUMBER(M2752), M2752*(Consumer_Price_Index!$B$45/(_xlfn.XLOOKUP('Working Data'!D704,Consumer_Price_Index!A:A,Consumer_Price_Index!B:B))), "Missing")</f>
        <v>259566848.94366199</v>
      </c>
      <c r="R2752" t="str">
        <f t="shared" si="42"/>
        <v>Yes</v>
      </c>
    </row>
    <row r="2753" spans="1:18" x14ac:dyDescent="0.25">
      <c r="A2753" t="s">
        <v>19747</v>
      </c>
      <c r="B2753" t="s">
        <v>101</v>
      </c>
      <c r="C2753" t="s">
        <v>34</v>
      </c>
      <c r="D2753" s="11">
        <v>1986</v>
      </c>
      <c r="E2753" t="s">
        <v>19474</v>
      </c>
      <c r="F2753">
        <v>6.1</v>
      </c>
      <c r="G2753">
        <v>82000</v>
      </c>
      <c r="H2753" t="s">
        <v>15334</v>
      </c>
      <c r="I2753" t="s">
        <v>900</v>
      </c>
      <c r="J2753" t="s">
        <v>15432</v>
      </c>
      <c r="K2753" t="s">
        <v>7</v>
      </c>
      <c r="M2753" s="7">
        <v>115103979</v>
      </c>
      <c r="N2753" t="s">
        <v>114</v>
      </c>
      <c r="O2753">
        <v>113</v>
      </c>
      <c r="P2753" s="8">
        <f>_xlfn.XLOOKUP(D2753,Consumer_Price_Index!A:A,Consumer_Price_Index!B:B)</f>
        <v>109.6</v>
      </c>
      <c r="Q2753" s="13">
        <f>IF(ISNUMBER(M2753), M2753*(Consumer_Price_Index!$B$45/(_xlfn.XLOOKUP('Working Data'!D861,Consumer_Price_Index!A:A,Consumer_Price_Index!B:B))), "Missing")</f>
        <v>152753407.67116722</v>
      </c>
      <c r="R2753" t="str">
        <f t="shared" si="42"/>
        <v>No</v>
      </c>
    </row>
    <row r="2754" spans="1:18" x14ac:dyDescent="0.25">
      <c r="A2754" t="s">
        <v>745</v>
      </c>
      <c r="B2754" t="s">
        <v>101</v>
      </c>
      <c r="C2754" t="s">
        <v>24</v>
      </c>
      <c r="D2754" s="11">
        <v>2000</v>
      </c>
      <c r="E2754" t="s">
        <v>12111</v>
      </c>
      <c r="F2754">
        <v>6.1</v>
      </c>
      <c r="G2754">
        <v>41000</v>
      </c>
      <c r="H2754" t="s">
        <v>1855</v>
      </c>
      <c r="I2754" t="s">
        <v>1774</v>
      </c>
      <c r="J2754" t="s">
        <v>1878</v>
      </c>
      <c r="K2754" t="s">
        <v>7</v>
      </c>
      <c r="L2754" s="7">
        <v>65000000</v>
      </c>
      <c r="M2754" s="7">
        <v>110317580</v>
      </c>
      <c r="N2754" t="s">
        <v>12110</v>
      </c>
      <c r="O2754">
        <v>104</v>
      </c>
      <c r="P2754" s="8">
        <f>_xlfn.XLOOKUP(D2754,Consumer_Price_Index!A:A,Consumer_Price_Index!B:B)</f>
        <v>172.2</v>
      </c>
      <c r="Q2754" s="13">
        <f>IF(ISNUMBER(M2754), M2754*(Consumer_Price_Index!$B$45/(_xlfn.XLOOKUP('Working Data'!D3747,Consumer_Price_Index!A:A,Consumer_Price_Index!B:B))), "Missing")</f>
        <v>133866055.85822381</v>
      </c>
      <c r="R2754" t="str">
        <f t="shared" si="42"/>
        <v>Yes</v>
      </c>
    </row>
    <row r="2755" spans="1:18" x14ac:dyDescent="0.25">
      <c r="A2755" t="s">
        <v>6585</v>
      </c>
      <c r="B2755" t="s">
        <v>41</v>
      </c>
      <c r="C2755" t="s">
        <v>87</v>
      </c>
      <c r="D2755" s="11">
        <v>2010</v>
      </c>
      <c r="E2755" t="s">
        <v>6584</v>
      </c>
      <c r="F2755">
        <v>6.1</v>
      </c>
      <c r="G2755">
        <v>33000</v>
      </c>
      <c r="H2755" t="s">
        <v>6474</v>
      </c>
      <c r="I2755" t="s">
        <v>4732</v>
      </c>
      <c r="J2755" t="s">
        <v>2457</v>
      </c>
      <c r="K2755" t="s">
        <v>265</v>
      </c>
      <c r="L2755" s="7">
        <v>13000000</v>
      </c>
      <c r="M2755" s="7">
        <v>4052191</v>
      </c>
      <c r="N2755" t="s">
        <v>6583</v>
      </c>
      <c r="O2755">
        <v>109</v>
      </c>
      <c r="P2755" s="8">
        <f>_xlfn.XLOOKUP(D2755,Consumer_Price_Index!A:A,Consumer_Price_Index!B:B)</f>
        <v>218.1</v>
      </c>
      <c r="Q2755" s="13">
        <f>IF(ISNUMBER(M2755), M2755*(Consumer_Price_Index!$B$45/(_xlfn.XLOOKUP('Working Data'!D5804,Consumer_Price_Index!A:A,Consumer_Price_Index!B:B))), "Missing")</f>
        <v>9957279.0137096774</v>
      </c>
      <c r="R2755" t="str">
        <f t="shared" ref="R2755:R2818" si="43">IF(AND(ISNUMBER(L2755), L2755&gt;0, ISNUMBER(M2755), M2755&gt;0), "Yes", "No")</f>
        <v>Yes</v>
      </c>
    </row>
    <row r="2756" spans="1:18" x14ac:dyDescent="0.25">
      <c r="A2756" t="s">
        <v>20505</v>
      </c>
      <c r="B2756" t="s">
        <v>41</v>
      </c>
      <c r="C2756" t="s">
        <v>11</v>
      </c>
      <c r="D2756" s="11">
        <v>1984</v>
      </c>
      <c r="E2756" t="s">
        <v>20487</v>
      </c>
      <c r="F2756">
        <v>6.1</v>
      </c>
      <c r="G2756">
        <v>2000</v>
      </c>
      <c r="H2756" t="s">
        <v>18525</v>
      </c>
      <c r="I2756" t="s">
        <v>20504</v>
      </c>
      <c r="J2756" t="s">
        <v>524</v>
      </c>
      <c r="K2756" t="s">
        <v>7</v>
      </c>
      <c r="M2756" s="7">
        <v>7828841</v>
      </c>
      <c r="N2756" t="s">
        <v>20503</v>
      </c>
      <c r="O2756">
        <v>130</v>
      </c>
      <c r="P2756" s="8">
        <f>_xlfn.XLOOKUP(D2756,Consumer_Price_Index!A:A,Consumer_Price_Index!B:B)</f>
        <v>103.9</v>
      </c>
      <c r="Q2756" s="13">
        <f>IF(ISNUMBER(M2756), M2756*(Consumer_Price_Index!$B$45/(_xlfn.XLOOKUP('Working Data'!D587,Consumer_Price_Index!A:A,Consumer_Price_Index!B:B))), "Missing")</f>
        <v>11832578.634424604</v>
      </c>
      <c r="R2756" t="str">
        <f t="shared" si="43"/>
        <v>No</v>
      </c>
    </row>
    <row r="2757" spans="1:18" x14ac:dyDescent="0.25">
      <c r="A2757" t="s">
        <v>13478</v>
      </c>
      <c r="B2757" t="s">
        <v>41</v>
      </c>
      <c r="C2757" t="s">
        <v>11</v>
      </c>
      <c r="D2757" s="11">
        <v>1997</v>
      </c>
      <c r="E2757" t="s">
        <v>13456</v>
      </c>
      <c r="F2757">
        <v>6.1</v>
      </c>
      <c r="G2757">
        <v>1700</v>
      </c>
      <c r="H2757" t="s">
        <v>13477</v>
      </c>
      <c r="I2757" t="s">
        <v>13477</v>
      </c>
      <c r="J2757" t="s">
        <v>12460</v>
      </c>
      <c r="K2757" t="s">
        <v>7</v>
      </c>
      <c r="M2757" s="7">
        <v>40158</v>
      </c>
      <c r="N2757" t="s">
        <v>10896</v>
      </c>
      <c r="O2757">
        <v>124</v>
      </c>
      <c r="P2757" s="8">
        <f>_xlfn.XLOOKUP(D2757,Consumer_Price_Index!A:A,Consumer_Price_Index!B:B)</f>
        <v>160.5</v>
      </c>
      <c r="Q2757" s="13">
        <f>IF(ISNUMBER(M2757), M2757*(Consumer_Price_Index!$B$45/(_xlfn.XLOOKUP('Working Data'!D3238,Consumer_Price_Index!A:A,Consumer_Price_Index!B:B))), "Missing")</f>
        <v>62653.059907834097</v>
      </c>
      <c r="R2757" t="str">
        <f t="shared" si="43"/>
        <v>No</v>
      </c>
    </row>
    <row r="2758" spans="1:18" x14ac:dyDescent="0.25">
      <c r="A2758" t="s">
        <v>20001</v>
      </c>
      <c r="B2758" t="s">
        <v>41</v>
      </c>
      <c r="C2758" t="s">
        <v>87</v>
      </c>
      <c r="D2758" s="11">
        <v>1985</v>
      </c>
      <c r="E2758" t="s">
        <v>19999</v>
      </c>
      <c r="F2758">
        <v>6.1</v>
      </c>
      <c r="G2758">
        <v>3800</v>
      </c>
      <c r="H2758" t="s">
        <v>14542</v>
      </c>
      <c r="I2758" t="s">
        <v>11012</v>
      </c>
      <c r="J2758" t="s">
        <v>8537</v>
      </c>
      <c r="K2758" t="s">
        <v>7</v>
      </c>
      <c r="L2758" s="7">
        <v>7000000</v>
      </c>
      <c r="M2758" s="7">
        <v>4349446</v>
      </c>
      <c r="N2758" t="s">
        <v>18008</v>
      </c>
      <c r="O2758">
        <v>103</v>
      </c>
      <c r="P2758" s="8">
        <f>_xlfn.XLOOKUP(D2758,Consumer_Price_Index!A:A,Consumer_Price_Index!B:B)</f>
        <v>107.6</v>
      </c>
      <c r="Q2758" s="13">
        <f>IF(ISNUMBER(M2758), M2758*(Consumer_Price_Index!$B$45/(_xlfn.XLOOKUP('Working Data'!D781,Consumer_Price_Index!A:A,Consumer_Price_Index!B:B))), "Missing")</f>
        <v>10687711.259677418</v>
      </c>
      <c r="R2758" t="str">
        <f t="shared" si="43"/>
        <v>Yes</v>
      </c>
    </row>
    <row r="2759" spans="1:18" x14ac:dyDescent="0.25">
      <c r="A2759" t="s">
        <v>11624</v>
      </c>
      <c r="B2759" t="s">
        <v>41</v>
      </c>
      <c r="C2759" t="s">
        <v>100</v>
      </c>
      <c r="D2759" s="11">
        <v>2001</v>
      </c>
      <c r="E2759" t="s">
        <v>11309</v>
      </c>
      <c r="F2759">
        <v>6.1</v>
      </c>
      <c r="G2759">
        <v>105000</v>
      </c>
      <c r="H2759" t="s">
        <v>3191</v>
      </c>
      <c r="I2759" t="s">
        <v>5004</v>
      </c>
      <c r="J2759" t="s">
        <v>878</v>
      </c>
      <c r="K2759" t="s">
        <v>7</v>
      </c>
      <c r="L2759" s="7">
        <v>57000000</v>
      </c>
      <c r="M2759" s="7">
        <v>147845033</v>
      </c>
      <c r="N2759" t="s">
        <v>632</v>
      </c>
      <c r="O2759">
        <v>123</v>
      </c>
      <c r="P2759" s="8">
        <f>_xlfn.XLOOKUP(D2759,Consumer_Price_Index!A:A,Consumer_Price_Index!B:B)</f>
        <v>177.1</v>
      </c>
      <c r="Q2759" s="13">
        <f>IF(ISNUMBER(M2759), M2759*(Consumer_Price_Index!$B$45/(_xlfn.XLOOKUP('Working Data'!D3917,Consumer_Price_Index!A:A,Consumer_Price_Index!B:B))), "Missing")</f>
        <v>295593054.8234908</v>
      </c>
      <c r="R2759" t="str">
        <f t="shared" si="43"/>
        <v>Yes</v>
      </c>
    </row>
    <row r="2760" spans="1:18" x14ac:dyDescent="0.25">
      <c r="A2760" t="s">
        <v>12366</v>
      </c>
      <c r="B2760" t="s">
        <v>41</v>
      </c>
      <c r="C2760" t="s">
        <v>87</v>
      </c>
      <c r="D2760" s="11">
        <v>1999</v>
      </c>
      <c r="E2760" t="s">
        <v>12365</v>
      </c>
      <c r="F2760">
        <v>6.1</v>
      </c>
      <c r="G2760">
        <v>6400</v>
      </c>
      <c r="H2760" t="s">
        <v>2729</v>
      </c>
      <c r="I2760" t="s">
        <v>12364</v>
      </c>
      <c r="J2760" t="s">
        <v>2121</v>
      </c>
      <c r="K2760" t="s">
        <v>7</v>
      </c>
      <c r="M2760" s="7">
        <v>370668</v>
      </c>
      <c r="N2760" t="s">
        <v>12363</v>
      </c>
      <c r="O2760">
        <v>111</v>
      </c>
      <c r="P2760" s="8">
        <f>_xlfn.XLOOKUP(D2760,Consumer_Price_Index!A:A,Consumer_Price_Index!B:B)</f>
        <v>166.6</v>
      </c>
      <c r="Q2760" s="13">
        <f>IF(ISNUMBER(M2760), M2760*(Consumer_Price_Index!$B$45/(_xlfn.XLOOKUP('Working Data'!D3637,Consumer_Price_Index!A:A,Consumer_Price_Index!B:B))), "Missing")</f>
        <v>1030497.6240875913</v>
      </c>
      <c r="R2760" t="str">
        <f t="shared" si="43"/>
        <v>No</v>
      </c>
    </row>
    <row r="2761" spans="1:18" x14ac:dyDescent="0.25">
      <c r="A2761" t="s">
        <v>4530</v>
      </c>
      <c r="B2761" t="s">
        <v>68</v>
      </c>
      <c r="C2761" t="s">
        <v>24</v>
      </c>
      <c r="D2761" s="11">
        <v>2014</v>
      </c>
      <c r="E2761" t="s">
        <v>4529</v>
      </c>
      <c r="F2761">
        <v>6.1</v>
      </c>
      <c r="G2761">
        <v>127000</v>
      </c>
      <c r="H2761" t="s">
        <v>2431</v>
      </c>
      <c r="I2761" t="s">
        <v>2431</v>
      </c>
      <c r="J2761" t="s">
        <v>2431</v>
      </c>
      <c r="K2761" t="s">
        <v>7</v>
      </c>
      <c r="L2761" s="7">
        <v>70000000</v>
      </c>
      <c r="M2761" s="7">
        <v>156706638</v>
      </c>
      <c r="N2761" t="s">
        <v>114</v>
      </c>
      <c r="O2761">
        <v>118</v>
      </c>
      <c r="P2761" s="8">
        <f>_xlfn.XLOOKUP(D2761,Consumer_Price_Index!A:A,Consumer_Price_Index!B:B)</f>
        <v>236.7</v>
      </c>
      <c r="Q2761" s="13">
        <f>IF(ISNUMBER(M2761), M2761*(Consumer_Price_Index!$B$45/(_xlfn.XLOOKUP('Working Data'!D6513,Consumer_Price_Index!A:A,Consumer_Price_Index!B:B))), "Missing")</f>
        <v>420321413.72007042</v>
      </c>
      <c r="R2761" t="str">
        <f t="shared" si="43"/>
        <v>Yes</v>
      </c>
    </row>
    <row r="2762" spans="1:18" x14ac:dyDescent="0.25">
      <c r="A2762" t="s">
        <v>20082</v>
      </c>
      <c r="B2762" t="s">
        <v>41</v>
      </c>
      <c r="C2762" t="s">
        <v>87</v>
      </c>
      <c r="D2762" s="11">
        <v>1985</v>
      </c>
      <c r="E2762" t="s">
        <v>20081</v>
      </c>
      <c r="F2762">
        <v>6.1</v>
      </c>
      <c r="G2762">
        <v>2900</v>
      </c>
      <c r="H2762" t="s">
        <v>18051</v>
      </c>
      <c r="I2762" t="s">
        <v>12900</v>
      </c>
      <c r="J2762" t="s">
        <v>20080</v>
      </c>
      <c r="K2762" t="s">
        <v>7</v>
      </c>
      <c r="M2762" s="7">
        <v>199108</v>
      </c>
      <c r="N2762" t="s">
        <v>114</v>
      </c>
      <c r="O2762">
        <v>110</v>
      </c>
      <c r="P2762" s="8">
        <f>_xlfn.XLOOKUP(D2762,Consumer_Price_Index!A:A,Consumer_Price_Index!B:B)</f>
        <v>107.6</v>
      </c>
      <c r="Q2762" s="13">
        <f>IF(ISNUMBER(M2762), M2762*(Consumer_Price_Index!$B$45/(_xlfn.XLOOKUP('Working Data'!D751,Consumer_Price_Index!A:A,Consumer_Price_Index!B:B))), "Missing")</f>
        <v>264234.35365853657</v>
      </c>
      <c r="R2762" t="str">
        <f t="shared" si="43"/>
        <v>No</v>
      </c>
    </row>
    <row r="2763" spans="1:18" x14ac:dyDescent="0.25">
      <c r="A2763" t="s">
        <v>13106</v>
      </c>
      <c r="B2763" t="s">
        <v>68</v>
      </c>
      <c r="C2763" t="s">
        <v>34</v>
      </c>
      <c r="D2763" s="11">
        <v>1998</v>
      </c>
      <c r="E2763" t="s">
        <v>13013</v>
      </c>
      <c r="F2763">
        <v>6.1</v>
      </c>
      <c r="G2763">
        <v>11000</v>
      </c>
      <c r="H2763" t="s">
        <v>664</v>
      </c>
      <c r="I2763" t="s">
        <v>13105</v>
      </c>
      <c r="J2763" t="s">
        <v>691</v>
      </c>
      <c r="K2763" t="s">
        <v>7</v>
      </c>
      <c r="L2763" s="7">
        <v>27000000</v>
      </c>
      <c r="M2763" s="7">
        <v>10452012</v>
      </c>
      <c r="N2763" t="s">
        <v>890</v>
      </c>
      <c r="O2763">
        <v>122</v>
      </c>
      <c r="P2763" s="8">
        <f>_xlfn.XLOOKUP(D2763,Consumer_Price_Index!A:A,Consumer_Price_Index!B:B)</f>
        <v>163</v>
      </c>
      <c r="Q2763" s="13">
        <f>IF(ISNUMBER(M2763), M2763*(Consumer_Price_Index!$B$45/(_xlfn.XLOOKUP('Working Data'!D3388,Consumer_Price_Index!A:A,Consumer_Price_Index!B:B))), "Missing")</f>
        <v>12454939.602659367</v>
      </c>
      <c r="R2763" t="str">
        <f t="shared" si="43"/>
        <v>Yes</v>
      </c>
    </row>
    <row r="2764" spans="1:18" x14ac:dyDescent="0.25">
      <c r="A2764" t="s">
        <v>3555</v>
      </c>
      <c r="B2764" t="s">
        <v>41</v>
      </c>
      <c r="C2764" t="s">
        <v>11</v>
      </c>
      <c r="D2764" s="11">
        <v>2015</v>
      </c>
      <c r="E2764" t="s">
        <v>3145</v>
      </c>
      <c r="F2764">
        <v>6.1</v>
      </c>
      <c r="G2764">
        <v>9700</v>
      </c>
      <c r="H2764" t="s">
        <v>3554</v>
      </c>
      <c r="I2764" t="s">
        <v>3554</v>
      </c>
      <c r="J2764" t="s">
        <v>3553</v>
      </c>
      <c r="K2764" t="s">
        <v>265</v>
      </c>
      <c r="M2764" s="7">
        <v>121827</v>
      </c>
      <c r="N2764" t="s">
        <v>3552</v>
      </c>
      <c r="O2764">
        <v>87</v>
      </c>
      <c r="P2764" s="8">
        <f>_xlfn.XLOOKUP(D2764,Consumer_Price_Index!A:A,Consumer_Price_Index!B:B)</f>
        <v>237</v>
      </c>
      <c r="Q2764" s="13">
        <f>IF(ISNUMBER(M2764), M2764*(Consumer_Price_Index!$B$45/(_xlfn.XLOOKUP('Working Data'!D6818,Consumer_Price_Index!A:A,Consumer_Price_Index!B:B))), "Missing")</f>
        <v>256890.56678200694</v>
      </c>
      <c r="R2764" t="str">
        <f t="shared" si="43"/>
        <v>No</v>
      </c>
    </row>
    <row r="2765" spans="1:18" x14ac:dyDescent="0.25">
      <c r="A2765" t="s">
        <v>3490</v>
      </c>
      <c r="B2765" t="s">
        <v>41</v>
      </c>
      <c r="C2765" t="s">
        <v>24</v>
      </c>
      <c r="D2765" s="11">
        <v>2015</v>
      </c>
      <c r="E2765" t="s">
        <v>3489</v>
      </c>
      <c r="F2765">
        <v>6.1</v>
      </c>
      <c r="G2765">
        <v>16000</v>
      </c>
      <c r="H2765" t="s">
        <v>3488</v>
      </c>
      <c r="I2765" t="s">
        <v>3488</v>
      </c>
      <c r="J2765" t="s">
        <v>3487</v>
      </c>
      <c r="K2765" t="s">
        <v>7</v>
      </c>
      <c r="M2765" s="7">
        <v>1110522</v>
      </c>
      <c r="N2765" t="s">
        <v>1190</v>
      </c>
      <c r="O2765">
        <v>79</v>
      </c>
      <c r="P2765" s="8">
        <f>_xlfn.XLOOKUP(D2765,Consumer_Price_Index!A:A,Consumer_Price_Index!B:B)</f>
        <v>237</v>
      </c>
      <c r="Q2765" s="13">
        <f>IF(ISNUMBER(M2765), M2765*(Consumer_Price_Index!$B$45/(_xlfn.XLOOKUP('Working Data'!D6833,Consumer_Price_Index!A:A,Consumer_Price_Index!B:B))), "Missing")</f>
        <v>2220315.3110236218</v>
      </c>
      <c r="R2765" t="str">
        <f t="shared" si="43"/>
        <v>No</v>
      </c>
    </row>
    <row r="2766" spans="1:18" x14ac:dyDescent="0.25">
      <c r="A2766" t="s">
        <v>15398</v>
      </c>
      <c r="B2766" t="s">
        <v>915</v>
      </c>
      <c r="C2766" t="s">
        <v>73</v>
      </c>
      <c r="D2766" s="11">
        <v>1994</v>
      </c>
      <c r="E2766" t="s">
        <v>15068</v>
      </c>
      <c r="F2766">
        <v>6.1</v>
      </c>
      <c r="G2766">
        <v>22000</v>
      </c>
      <c r="H2766" t="s">
        <v>15397</v>
      </c>
      <c r="I2766" t="s">
        <v>15396</v>
      </c>
      <c r="J2766" t="s">
        <v>10348</v>
      </c>
      <c r="K2766" t="s">
        <v>7</v>
      </c>
      <c r="L2766" s="7">
        <v>27000000</v>
      </c>
      <c r="M2766" s="7">
        <v>13670688</v>
      </c>
      <c r="N2766" t="s">
        <v>890</v>
      </c>
      <c r="O2766">
        <v>80</v>
      </c>
      <c r="P2766" s="8">
        <f>_xlfn.XLOOKUP(D2766,Consumer_Price_Index!A:A,Consumer_Price_Index!B:B)</f>
        <v>148.19999999999999</v>
      </c>
      <c r="Q2766" s="13">
        <f>IF(ISNUMBER(M2766), M2766*(Consumer_Price_Index!$B$45/(_xlfn.XLOOKUP('Working Data'!D2511,Consumer_Price_Index!A:A,Consumer_Price_Index!B:B))), "Missing")</f>
        <v>18521381.207647841</v>
      </c>
      <c r="R2766" t="str">
        <f t="shared" si="43"/>
        <v>Yes</v>
      </c>
    </row>
    <row r="2767" spans="1:18" x14ac:dyDescent="0.25">
      <c r="A2767" t="s">
        <v>20658</v>
      </c>
      <c r="B2767" t="s">
        <v>101</v>
      </c>
      <c r="C2767" t="s">
        <v>100</v>
      </c>
      <c r="D2767" s="11">
        <v>1984</v>
      </c>
      <c r="E2767" t="s">
        <v>20570</v>
      </c>
      <c r="F2767">
        <v>6.1</v>
      </c>
      <c r="G2767">
        <v>15000</v>
      </c>
      <c r="H2767" t="s">
        <v>16430</v>
      </c>
      <c r="I2767" t="s">
        <v>20657</v>
      </c>
      <c r="J2767" t="s">
        <v>17918</v>
      </c>
      <c r="K2767" t="s">
        <v>7</v>
      </c>
      <c r="L2767" s="7">
        <v>21000000</v>
      </c>
      <c r="M2767" s="7">
        <v>8103330</v>
      </c>
      <c r="N2767" t="s">
        <v>17568</v>
      </c>
      <c r="O2767">
        <v>102</v>
      </c>
      <c r="P2767" s="8">
        <f>_xlfn.XLOOKUP(D2767,Consumer_Price_Index!A:A,Consumer_Price_Index!B:B)</f>
        <v>103.9</v>
      </c>
      <c r="Q2767" s="13">
        <f>IF(ISNUMBER(M2767), M2767*(Consumer_Price_Index!$B$45/(_xlfn.XLOOKUP('Working Data'!D528,Consumer_Price_Index!A:A,Consumer_Price_Index!B:B))), "Missing")</f>
        <v>15147758.595092023</v>
      </c>
      <c r="R2767" t="str">
        <f t="shared" si="43"/>
        <v>Yes</v>
      </c>
    </row>
    <row r="2768" spans="1:18" x14ac:dyDescent="0.25">
      <c r="A2768" t="s">
        <v>13861</v>
      </c>
      <c r="B2768" t="s">
        <v>41</v>
      </c>
      <c r="C2768" t="s">
        <v>34</v>
      </c>
      <c r="D2768" s="11">
        <v>1997</v>
      </c>
      <c r="E2768" t="s">
        <v>13586</v>
      </c>
      <c r="F2768">
        <v>6.1</v>
      </c>
      <c r="G2768">
        <v>70000</v>
      </c>
      <c r="H2768" t="s">
        <v>671</v>
      </c>
      <c r="I2768" t="s">
        <v>13860</v>
      </c>
      <c r="J2768" t="s">
        <v>671</v>
      </c>
      <c r="K2768" t="s">
        <v>7</v>
      </c>
      <c r="L2768" s="7">
        <v>80000000</v>
      </c>
      <c r="M2768" s="7">
        <v>17626234</v>
      </c>
      <c r="N2768" t="s">
        <v>13859</v>
      </c>
      <c r="O2768">
        <v>177</v>
      </c>
      <c r="P2768" s="8">
        <f>_xlfn.XLOOKUP(D2768,Consumer_Price_Index!A:A,Consumer_Price_Index!B:B)</f>
        <v>160.5</v>
      </c>
      <c r="Q2768" s="13">
        <f>IF(ISNUMBER(M2768), M2768*(Consumer_Price_Index!$B$45/(_xlfn.XLOOKUP('Working Data'!D3109,Consumer_Price_Index!A:A,Consumer_Price_Index!B:B))), "Missing")</f>
        <v>29188660.324999999</v>
      </c>
      <c r="R2768" t="str">
        <f t="shared" si="43"/>
        <v>Yes</v>
      </c>
    </row>
    <row r="2769" spans="1:18" x14ac:dyDescent="0.25">
      <c r="A2769" t="s">
        <v>17828</v>
      </c>
      <c r="B2769" t="s">
        <v>41</v>
      </c>
      <c r="C2769" t="s">
        <v>11</v>
      </c>
      <c r="D2769" s="11">
        <v>1989</v>
      </c>
      <c r="E2769" t="s">
        <v>17827</v>
      </c>
      <c r="F2769">
        <v>6.1</v>
      </c>
      <c r="G2769">
        <v>1900</v>
      </c>
      <c r="H2769" t="s">
        <v>14596</v>
      </c>
      <c r="I2769" t="s">
        <v>14596</v>
      </c>
      <c r="J2769" t="s">
        <v>929</v>
      </c>
      <c r="K2769" t="s">
        <v>265</v>
      </c>
      <c r="M2769" s="7">
        <v>201468</v>
      </c>
      <c r="N2769" t="s">
        <v>17826</v>
      </c>
      <c r="O2769">
        <v>95</v>
      </c>
      <c r="P2769" s="8">
        <f>_xlfn.XLOOKUP(D2769,Consumer_Price_Index!A:A,Consumer_Price_Index!B:B)</f>
        <v>124</v>
      </c>
      <c r="Q2769" s="13">
        <f>IF(ISNUMBER(M2769), M2769*(Consumer_Price_Index!$B$45/(_xlfn.XLOOKUP('Working Data'!D1594,Consumer_Price_Index!A:A,Consumer_Price_Index!B:B))), "Missing")</f>
        <v>259346.42839036757</v>
      </c>
      <c r="R2769" t="str">
        <f t="shared" si="43"/>
        <v>No</v>
      </c>
    </row>
    <row r="2770" spans="1:18" x14ac:dyDescent="0.25">
      <c r="A2770" t="s">
        <v>17401</v>
      </c>
      <c r="B2770" t="s">
        <v>41</v>
      </c>
      <c r="C2770" t="s">
        <v>11</v>
      </c>
      <c r="D2770" s="11">
        <v>1990</v>
      </c>
      <c r="E2770" t="s">
        <v>17400</v>
      </c>
      <c r="F2770">
        <v>6.1</v>
      </c>
      <c r="G2770">
        <v>15000</v>
      </c>
      <c r="H2770" t="s">
        <v>10315</v>
      </c>
      <c r="I2770" t="s">
        <v>2869</v>
      </c>
      <c r="J2770" t="s">
        <v>10617</v>
      </c>
      <c r="K2770" t="s">
        <v>7</v>
      </c>
      <c r="L2770" s="7">
        <v>21800000</v>
      </c>
      <c r="M2770" s="7">
        <v>22997992</v>
      </c>
      <c r="N2770" t="s">
        <v>16636</v>
      </c>
      <c r="O2770">
        <v>123</v>
      </c>
      <c r="P2770" s="8">
        <f>_xlfn.XLOOKUP(D2770,Consumer_Price_Index!A:A,Consumer_Price_Index!B:B)</f>
        <v>130.69999999999999</v>
      </c>
      <c r="Q2770" s="13">
        <f>IF(ISNUMBER(M2770), M2770*(Consumer_Price_Index!$B$45/(_xlfn.XLOOKUP('Working Data'!D1754,Consumer_Price_Index!A:A,Consumer_Price_Index!B:B))), "Missing")</f>
        <v>53615058.625860751</v>
      </c>
      <c r="R2770" t="str">
        <f t="shared" si="43"/>
        <v>Yes</v>
      </c>
    </row>
    <row r="2771" spans="1:18" x14ac:dyDescent="0.25">
      <c r="A2771" t="s">
        <v>3585</v>
      </c>
      <c r="B2771" t="s">
        <v>68</v>
      </c>
      <c r="C2771" t="s">
        <v>11</v>
      </c>
      <c r="D2771" s="11">
        <v>2015</v>
      </c>
      <c r="E2771" t="s">
        <v>2763</v>
      </c>
      <c r="F2771">
        <v>6.1</v>
      </c>
      <c r="G2771">
        <v>15000</v>
      </c>
      <c r="H2771" t="s">
        <v>1418</v>
      </c>
      <c r="I2771" t="s">
        <v>3584</v>
      </c>
      <c r="J2771" t="s">
        <v>691</v>
      </c>
      <c r="K2771" t="s">
        <v>7</v>
      </c>
      <c r="L2771" s="7">
        <v>25000000</v>
      </c>
      <c r="M2771" s="7">
        <v>906995</v>
      </c>
      <c r="N2771" t="s">
        <v>3583</v>
      </c>
      <c r="O2771">
        <v>110</v>
      </c>
      <c r="P2771" s="8">
        <f>_xlfn.XLOOKUP(D2771,Consumer_Price_Index!A:A,Consumer_Price_Index!B:B)</f>
        <v>237</v>
      </c>
      <c r="Q2771" s="13">
        <f>IF(ISNUMBER(M2771), M2771*(Consumer_Price_Index!$B$45/(_xlfn.XLOOKUP('Working Data'!D6810,Consumer_Price_Index!A:A,Consumer_Price_Index!B:B))), "Missing")</f>
        <v>1501964.0027173914</v>
      </c>
      <c r="R2771" t="str">
        <f t="shared" si="43"/>
        <v>Yes</v>
      </c>
    </row>
    <row r="2772" spans="1:18" x14ac:dyDescent="0.25">
      <c r="A2772" t="s">
        <v>8602</v>
      </c>
      <c r="B2772" t="s">
        <v>68</v>
      </c>
      <c r="C2772" t="s">
        <v>34</v>
      </c>
      <c r="D2772" s="11">
        <v>2006</v>
      </c>
      <c r="E2772" t="s">
        <v>8601</v>
      </c>
      <c r="F2772">
        <v>6.1</v>
      </c>
      <c r="G2772">
        <v>49000</v>
      </c>
      <c r="H2772" t="s">
        <v>8600</v>
      </c>
      <c r="I2772" t="s">
        <v>6322</v>
      </c>
      <c r="J2772" t="s">
        <v>4279</v>
      </c>
      <c r="K2772" t="s">
        <v>7</v>
      </c>
      <c r="L2772" s="7">
        <v>60000000</v>
      </c>
      <c r="M2772" s="7">
        <v>78810595</v>
      </c>
      <c r="N2772" t="s">
        <v>890</v>
      </c>
      <c r="O2772">
        <v>108</v>
      </c>
      <c r="P2772" s="8">
        <f>_xlfn.XLOOKUP(D2772,Consumer_Price_Index!A:A,Consumer_Price_Index!B:B)</f>
        <v>201.6</v>
      </c>
      <c r="Q2772" s="13">
        <f>IF(ISNUMBER(M2772), M2772*(Consumer_Price_Index!$B$45/(_xlfn.XLOOKUP('Working Data'!D5040,Consumer_Price_Index!A:A,Consumer_Price_Index!B:B))), "Missing")</f>
        <v>153050275.94964945</v>
      </c>
      <c r="R2772" t="str">
        <f t="shared" si="43"/>
        <v>Yes</v>
      </c>
    </row>
    <row r="2773" spans="1:18" x14ac:dyDescent="0.25">
      <c r="A2773" t="s">
        <v>15389</v>
      </c>
      <c r="B2773" t="s">
        <v>68</v>
      </c>
      <c r="C2773" t="s">
        <v>34</v>
      </c>
      <c r="D2773" s="11">
        <v>1994</v>
      </c>
      <c r="E2773" t="s">
        <v>15388</v>
      </c>
      <c r="F2773">
        <v>6.1</v>
      </c>
      <c r="G2773">
        <v>24000</v>
      </c>
      <c r="H2773" t="s">
        <v>8507</v>
      </c>
      <c r="I2773" t="s">
        <v>15387</v>
      </c>
      <c r="J2773" t="s">
        <v>2690</v>
      </c>
      <c r="K2773" t="s">
        <v>7</v>
      </c>
      <c r="L2773" s="7">
        <v>25000000</v>
      </c>
      <c r="M2773" s="7">
        <v>48063435</v>
      </c>
      <c r="N2773" t="s">
        <v>103</v>
      </c>
      <c r="O2773">
        <v>108</v>
      </c>
      <c r="P2773" s="8">
        <f>_xlfn.XLOOKUP(D2773,Consumer_Price_Index!A:A,Consumer_Price_Index!B:B)</f>
        <v>148.19999999999999</v>
      </c>
      <c r="Q2773" s="13">
        <f>IF(ISNUMBER(M2773), M2773*(Consumer_Price_Index!$B$45/(_xlfn.XLOOKUP('Working Data'!D2515,Consumer_Price_Index!A:A,Consumer_Price_Index!B:B))), "Missing")</f>
        <v>65117512.870164514</v>
      </c>
      <c r="R2773" t="str">
        <f t="shared" si="43"/>
        <v>Yes</v>
      </c>
    </row>
    <row r="2774" spans="1:18" x14ac:dyDescent="0.25">
      <c r="A2774" t="s">
        <v>4359</v>
      </c>
      <c r="B2774" t="s">
        <v>68</v>
      </c>
      <c r="C2774" t="s">
        <v>11</v>
      </c>
      <c r="D2774" s="11">
        <v>2014</v>
      </c>
      <c r="E2774" t="s">
        <v>4358</v>
      </c>
      <c r="F2774">
        <v>6.1</v>
      </c>
      <c r="G2774">
        <v>64000</v>
      </c>
      <c r="H2774" t="s">
        <v>4357</v>
      </c>
      <c r="I2774" t="s">
        <v>494</v>
      </c>
      <c r="J2774" t="s">
        <v>3280</v>
      </c>
      <c r="K2774" t="s">
        <v>7</v>
      </c>
      <c r="L2774" s="7">
        <v>4000000</v>
      </c>
      <c r="M2774" s="7">
        <v>2595622</v>
      </c>
      <c r="N2774" t="s">
        <v>2450</v>
      </c>
      <c r="O2774">
        <v>97</v>
      </c>
      <c r="P2774" s="8">
        <f>_xlfn.XLOOKUP(D2774,Consumer_Price_Index!A:A,Consumer_Price_Index!B:B)</f>
        <v>236.7</v>
      </c>
      <c r="Q2774" s="13">
        <f>IF(ISNUMBER(M2774), M2774*(Consumer_Price_Index!$B$45/(_xlfn.XLOOKUP('Working Data'!D6565,Consumer_Price_Index!A:A,Consumer_Price_Index!B:B))), "Missing")</f>
        <v>4465759.5900621116</v>
      </c>
      <c r="R2774" t="str">
        <f t="shared" si="43"/>
        <v>Yes</v>
      </c>
    </row>
    <row r="2775" spans="1:18" x14ac:dyDescent="0.25">
      <c r="A2775" t="s">
        <v>6788</v>
      </c>
      <c r="B2775" t="s">
        <v>101</v>
      </c>
      <c r="C2775" t="s">
        <v>34</v>
      </c>
      <c r="D2775" s="11">
        <v>2010</v>
      </c>
      <c r="E2775" t="s">
        <v>6787</v>
      </c>
      <c r="F2775">
        <v>6.1</v>
      </c>
      <c r="G2775">
        <v>156000</v>
      </c>
      <c r="H2775" t="s">
        <v>1855</v>
      </c>
      <c r="I2775" t="s">
        <v>6786</v>
      </c>
      <c r="J2775" t="s">
        <v>1848</v>
      </c>
      <c r="K2775" t="s">
        <v>7</v>
      </c>
      <c r="L2775" s="7">
        <v>150000000</v>
      </c>
      <c r="M2775" s="7">
        <v>215283742</v>
      </c>
      <c r="N2775" t="s">
        <v>119</v>
      </c>
      <c r="O2775">
        <v>109</v>
      </c>
      <c r="P2775" s="8">
        <f>_xlfn.XLOOKUP(D2775,Consumer_Price_Index!A:A,Consumer_Price_Index!B:B)</f>
        <v>218.1</v>
      </c>
      <c r="Q2775" s="13">
        <f>IF(ISNUMBER(M2775), M2775*(Consumer_Price_Index!$B$45/(_xlfn.XLOOKUP('Working Data'!D5739,Consumer_Price_Index!A:A,Consumer_Price_Index!B:B))), "Missing")</f>
        <v>276780405.85400844</v>
      </c>
      <c r="R2775" t="str">
        <f t="shared" si="43"/>
        <v>Yes</v>
      </c>
    </row>
    <row r="2776" spans="1:18" x14ac:dyDescent="0.25">
      <c r="A2776" t="s">
        <v>1700</v>
      </c>
      <c r="B2776" t="s">
        <v>41</v>
      </c>
      <c r="C2776" t="s">
        <v>34</v>
      </c>
      <c r="D2776" s="11">
        <v>2018</v>
      </c>
      <c r="E2776" t="s">
        <v>1449</v>
      </c>
      <c r="F2776">
        <v>6.1</v>
      </c>
      <c r="G2776">
        <v>72000</v>
      </c>
      <c r="H2776" t="s">
        <v>1699</v>
      </c>
      <c r="I2776" t="s">
        <v>1699</v>
      </c>
      <c r="J2776" t="s">
        <v>1698</v>
      </c>
      <c r="K2776" t="s">
        <v>95</v>
      </c>
      <c r="L2776" s="7">
        <v>40000000</v>
      </c>
      <c r="M2776" s="7">
        <v>75339459</v>
      </c>
      <c r="N2776" t="s">
        <v>641</v>
      </c>
      <c r="O2776">
        <v>117</v>
      </c>
      <c r="P2776" s="8">
        <f>_xlfn.XLOOKUP(D2776,Consumer_Price_Index!A:A,Consumer_Price_Index!B:B)</f>
        <v>251.1</v>
      </c>
      <c r="Q2776" s="13">
        <f>IF(ISNUMBER(M2776), M2776*(Consumer_Price_Index!$B$45/(_xlfn.XLOOKUP('Working Data'!D7315,Consumer_Price_Index!A:A,Consumer_Price_Index!B:B))), "Missing")</f>
        <v>230481256.59939757</v>
      </c>
      <c r="R2776" t="str">
        <f t="shared" si="43"/>
        <v>Yes</v>
      </c>
    </row>
    <row r="2777" spans="1:18" x14ac:dyDescent="0.25">
      <c r="A2777" t="s">
        <v>5361</v>
      </c>
      <c r="B2777" t="s">
        <v>41</v>
      </c>
      <c r="C2777" t="s">
        <v>34</v>
      </c>
      <c r="D2777" s="11">
        <v>2012</v>
      </c>
      <c r="E2777" t="s">
        <v>4813</v>
      </c>
      <c r="F2777">
        <v>6.1</v>
      </c>
      <c r="G2777">
        <v>19000</v>
      </c>
      <c r="H2777" t="s">
        <v>5360</v>
      </c>
      <c r="I2777" t="s">
        <v>5360</v>
      </c>
      <c r="J2777" t="s">
        <v>5359</v>
      </c>
      <c r="K2777" t="s">
        <v>265</v>
      </c>
      <c r="M2777" s="7">
        <v>7708312</v>
      </c>
      <c r="N2777" t="s">
        <v>5358</v>
      </c>
      <c r="O2777">
        <v>112</v>
      </c>
      <c r="P2777" s="8">
        <f>_xlfn.XLOOKUP(D2777,Consumer_Price_Index!A:A,Consumer_Price_Index!B:B)</f>
        <v>229.6</v>
      </c>
      <c r="Q2777" s="13">
        <f>IF(ISNUMBER(M2777), M2777*(Consumer_Price_Index!$B$45/(_xlfn.XLOOKUP('Working Data'!D6225,Consumer_Price_Index!A:A,Consumer_Price_Index!B:B))), "Missing")</f>
        <v>13055712.431350751</v>
      </c>
      <c r="R2777" t="str">
        <f t="shared" si="43"/>
        <v>No</v>
      </c>
    </row>
    <row r="2778" spans="1:18" x14ac:dyDescent="0.25">
      <c r="A2778" t="s">
        <v>6725</v>
      </c>
      <c r="B2778" t="s">
        <v>68</v>
      </c>
      <c r="C2778" t="s">
        <v>24</v>
      </c>
      <c r="D2778" s="11">
        <v>2010</v>
      </c>
      <c r="E2778" t="s">
        <v>6679</v>
      </c>
      <c r="F2778">
        <v>6.1</v>
      </c>
      <c r="G2778">
        <v>100000</v>
      </c>
      <c r="H2778" t="s">
        <v>2947</v>
      </c>
      <c r="I2778" t="s">
        <v>6724</v>
      </c>
      <c r="J2778" t="s">
        <v>3433</v>
      </c>
      <c r="K2778" t="s">
        <v>7</v>
      </c>
      <c r="L2778" s="7">
        <v>19000000</v>
      </c>
      <c r="M2778" s="7">
        <v>49843011</v>
      </c>
      <c r="N2778" t="s">
        <v>6723</v>
      </c>
      <c r="O2778">
        <v>101</v>
      </c>
      <c r="P2778" s="8">
        <f>_xlfn.XLOOKUP(D2778,Consumer_Price_Index!A:A,Consumer_Price_Index!B:B)</f>
        <v>218.1</v>
      </c>
      <c r="Q2778" s="13">
        <f>IF(ISNUMBER(M2778), M2778*(Consumer_Price_Index!$B$45/(_xlfn.XLOOKUP('Working Data'!D5760,Consumer_Price_Index!A:A,Consumer_Price_Index!B:B))), "Missing")</f>
        <v>59394467.93781776</v>
      </c>
      <c r="R2778" t="str">
        <f t="shared" si="43"/>
        <v>Yes</v>
      </c>
    </row>
    <row r="2779" spans="1:18" x14ac:dyDescent="0.25">
      <c r="A2779" t="s">
        <v>7603</v>
      </c>
      <c r="B2779" t="s">
        <v>915</v>
      </c>
      <c r="C2779" t="s">
        <v>73</v>
      </c>
      <c r="D2779" s="11">
        <v>2008</v>
      </c>
      <c r="E2779" t="s">
        <v>7602</v>
      </c>
      <c r="F2779">
        <v>6.1</v>
      </c>
      <c r="G2779">
        <v>36000</v>
      </c>
      <c r="H2779" t="s">
        <v>7601</v>
      </c>
      <c r="I2779" t="s">
        <v>7600</v>
      </c>
      <c r="J2779" t="s">
        <v>7599</v>
      </c>
      <c r="K2779" t="s">
        <v>265</v>
      </c>
      <c r="L2779" s="7">
        <v>60000000</v>
      </c>
      <c r="M2779" s="7">
        <v>86957280</v>
      </c>
      <c r="N2779" t="s">
        <v>103</v>
      </c>
      <c r="O2779">
        <v>93</v>
      </c>
      <c r="P2779" s="8">
        <f>_xlfn.XLOOKUP(D2779,Consumer_Price_Index!A:A,Consumer_Price_Index!B:B)</f>
        <v>215.3</v>
      </c>
      <c r="Q2779" s="13">
        <f>IF(ISNUMBER(M2779), M2779*(Consumer_Price_Index!$B$45/(_xlfn.XLOOKUP('Working Data'!D5423,Consumer_Price_Index!A:A,Consumer_Price_Index!B:B))), "Missing")</f>
        <v>188851626.62865287</v>
      </c>
      <c r="R2779" t="str">
        <f t="shared" si="43"/>
        <v>Yes</v>
      </c>
    </row>
    <row r="2780" spans="1:18" x14ac:dyDescent="0.25">
      <c r="A2780" t="s">
        <v>14609</v>
      </c>
      <c r="B2780" t="s">
        <v>41</v>
      </c>
      <c r="C2780" t="s">
        <v>87</v>
      </c>
      <c r="D2780" s="11">
        <v>1995</v>
      </c>
      <c r="E2780" t="s">
        <v>14573</v>
      </c>
      <c r="F2780">
        <v>6.1</v>
      </c>
      <c r="G2780">
        <v>3400</v>
      </c>
      <c r="H2780" t="s">
        <v>1410</v>
      </c>
      <c r="I2780" t="s">
        <v>14608</v>
      </c>
      <c r="J2780" t="s">
        <v>14607</v>
      </c>
      <c r="K2780" t="s">
        <v>7</v>
      </c>
      <c r="L2780" s="7">
        <v>6500000</v>
      </c>
      <c r="M2780" s="7">
        <v>536023</v>
      </c>
      <c r="N2780" t="s">
        <v>14606</v>
      </c>
      <c r="O2780">
        <v>99</v>
      </c>
      <c r="P2780" s="8">
        <f>_xlfn.XLOOKUP(D2780,Consumer_Price_Index!A:A,Consumer_Price_Index!B:B)</f>
        <v>152.4</v>
      </c>
      <c r="Q2780" s="13">
        <f>IF(ISNUMBER(M2780), M2780*(Consumer_Price_Index!$B$45/(_xlfn.XLOOKUP('Working Data'!D2813,Consumer_Price_Index!A:A,Consumer_Price_Index!B:B))), "Missing")</f>
        <v>864617.30068819469</v>
      </c>
      <c r="R2780" t="str">
        <f t="shared" si="43"/>
        <v>Yes</v>
      </c>
    </row>
    <row r="2781" spans="1:18" x14ac:dyDescent="0.25">
      <c r="A2781" t="s">
        <v>2928</v>
      </c>
      <c r="B2781" t="s">
        <v>52</v>
      </c>
      <c r="C2781" t="s">
        <v>11</v>
      </c>
      <c r="D2781" s="11">
        <v>2016</v>
      </c>
      <c r="E2781" t="s">
        <v>2382</v>
      </c>
      <c r="F2781">
        <v>6.1</v>
      </c>
      <c r="G2781">
        <v>5000</v>
      </c>
      <c r="H2781" t="s">
        <v>2927</v>
      </c>
      <c r="I2781" t="s">
        <v>2927</v>
      </c>
      <c r="J2781" t="s">
        <v>2926</v>
      </c>
      <c r="K2781" t="s">
        <v>190</v>
      </c>
      <c r="M2781" s="7">
        <v>61249</v>
      </c>
      <c r="N2781" t="s">
        <v>2925</v>
      </c>
      <c r="O2781">
        <v>98</v>
      </c>
      <c r="P2781" s="8">
        <f>_xlfn.XLOOKUP(D2781,Consumer_Price_Index!A:A,Consumer_Price_Index!B:B)</f>
        <v>240</v>
      </c>
      <c r="Q2781" s="13">
        <f>IF(ISNUMBER(M2781), M2781*(Consumer_Price_Index!$B$45/(_xlfn.XLOOKUP('Working Data'!D7004,Consumer_Price_Index!A:A,Consumer_Price_Index!B:B))), "Missing")</f>
        <v>90026.870718765058</v>
      </c>
      <c r="R2781" t="str">
        <f t="shared" si="43"/>
        <v>No</v>
      </c>
    </row>
    <row r="2782" spans="1:18" x14ac:dyDescent="0.25">
      <c r="A2782" t="s">
        <v>13380</v>
      </c>
      <c r="B2782" t="s">
        <v>68</v>
      </c>
      <c r="C2782" t="s">
        <v>24</v>
      </c>
      <c r="D2782" s="11">
        <v>1998</v>
      </c>
      <c r="E2782" t="s">
        <v>13294</v>
      </c>
      <c r="F2782">
        <v>6.1</v>
      </c>
      <c r="G2782">
        <v>153000</v>
      </c>
      <c r="H2782" t="s">
        <v>4652</v>
      </c>
      <c r="I2782" t="s">
        <v>3867</v>
      </c>
      <c r="J2782" t="s">
        <v>1712</v>
      </c>
      <c r="K2782" t="s">
        <v>7</v>
      </c>
      <c r="L2782" s="7">
        <v>23000000</v>
      </c>
      <c r="M2782" s="7">
        <v>185991646</v>
      </c>
      <c r="N2782" t="s">
        <v>13321</v>
      </c>
      <c r="O2782">
        <v>90</v>
      </c>
      <c r="P2782" s="8">
        <f>_xlfn.XLOOKUP(D2782,Consumer_Price_Index!A:A,Consumer_Price_Index!B:B)</f>
        <v>163</v>
      </c>
      <c r="Q2782" s="13">
        <f>IF(ISNUMBER(M2782), M2782*(Consumer_Price_Index!$B$45/(_xlfn.XLOOKUP('Working Data'!D3282,Consumer_Price_Index!A:A,Consumer_Price_Index!B:B))), "Missing")</f>
        <v>479050334.202874</v>
      </c>
      <c r="R2782" t="str">
        <f t="shared" si="43"/>
        <v>Yes</v>
      </c>
    </row>
    <row r="2783" spans="1:18" x14ac:dyDescent="0.25">
      <c r="A2783" t="s">
        <v>20625</v>
      </c>
      <c r="B2783" t="s">
        <v>41</v>
      </c>
      <c r="C2783" t="s">
        <v>24</v>
      </c>
      <c r="D2783" s="11">
        <v>1984</v>
      </c>
      <c r="E2783" t="s">
        <v>20359</v>
      </c>
      <c r="F2783">
        <v>6.1</v>
      </c>
      <c r="G2783">
        <v>2500</v>
      </c>
      <c r="H2783" t="s">
        <v>7571</v>
      </c>
      <c r="I2783" t="s">
        <v>3817</v>
      </c>
      <c r="J2783" t="s">
        <v>20624</v>
      </c>
      <c r="K2783" t="s">
        <v>7</v>
      </c>
      <c r="M2783" s="7">
        <v>11020375</v>
      </c>
      <c r="N2783" t="s">
        <v>103</v>
      </c>
      <c r="O2783">
        <v>96</v>
      </c>
      <c r="P2783" s="8">
        <f>_xlfn.XLOOKUP(D2783,Consumer_Price_Index!A:A,Consumer_Price_Index!B:B)</f>
        <v>103.9</v>
      </c>
      <c r="Q2783" s="13">
        <f>IF(ISNUMBER(M2783), M2783*(Consumer_Price_Index!$B$45/(_xlfn.XLOOKUP('Working Data'!D542,Consumer_Price_Index!A:A,Consumer_Price_Index!B:B))), "Missing")</f>
        <v>28384685.228233304</v>
      </c>
      <c r="R2783" t="str">
        <f t="shared" si="43"/>
        <v>No</v>
      </c>
    </row>
    <row r="2784" spans="1:18" x14ac:dyDescent="0.25">
      <c r="A2784" t="s">
        <v>18092</v>
      </c>
      <c r="B2784" t="s">
        <v>101</v>
      </c>
      <c r="C2784" t="s">
        <v>100</v>
      </c>
      <c r="D2784" s="11">
        <v>1989</v>
      </c>
      <c r="E2784" t="s">
        <v>17931</v>
      </c>
      <c r="F2784">
        <v>6.1</v>
      </c>
      <c r="G2784">
        <v>14000</v>
      </c>
      <c r="H2784" t="s">
        <v>12910</v>
      </c>
      <c r="I2784" t="s">
        <v>18091</v>
      </c>
      <c r="J2784" t="s">
        <v>18090</v>
      </c>
      <c r="K2784" t="s">
        <v>7</v>
      </c>
      <c r="L2784" s="7">
        <v>6000000</v>
      </c>
      <c r="M2784" s="7">
        <v>14278900</v>
      </c>
      <c r="N2784" t="s">
        <v>14645</v>
      </c>
      <c r="O2784">
        <v>100</v>
      </c>
      <c r="P2784" s="8">
        <f>_xlfn.XLOOKUP(D2784,Consumer_Price_Index!A:A,Consumer_Price_Index!B:B)</f>
        <v>124</v>
      </c>
      <c r="Q2784" s="13">
        <f>IF(ISNUMBER(M2784), M2784*(Consumer_Price_Index!$B$45/(_xlfn.XLOOKUP('Working Data'!D1487,Consumer_Price_Index!A:A,Consumer_Price_Index!B:B))), "Missing")</f>
        <v>24184440.411339633</v>
      </c>
      <c r="R2784" t="str">
        <f t="shared" si="43"/>
        <v>Yes</v>
      </c>
    </row>
    <row r="2785" spans="1:18" x14ac:dyDescent="0.25">
      <c r="A2785" t="s">
        <v>4894</v>
      </c>
      <c r="B2785" t="s">
        <v>41</v>
      </c>
      <c r="C2785" t="s">
        <v>24</v>
      </c>
      <c r="D2785" s="11">
        <v>2013</v>
      </c>
      <c r="E2785" t="s">
        <v>4893</v>
      </c>
      <c r="F2785">
        <v>6.1</v>
      </c>
      <c r="G2785">
        <v>46000</v>
      </c>
      <c r="H2785" t="s">
        <v>1369</v>
      </c>
      <c r="I2785" t="s">
        <v>4892</v>
      </c>
      <c r="J2785" t="s">
        <v>4891</v>
      </c>
      <c r="K2785" t="s">
        <v>265</v>
      </c>
      <c r="L2785" s="7">
        <v>8500000</v>
      </c>
      <c r="M2785" s="7">
        <v>1486506</v>
      </c>
      <c r="N2785" t="s">
        <v>4890</v>
      </c>
      <c r="O2785">
        <v>107</v>
      </c>
      <c r="P2785" s="8">
        <f>_xlfn.XLOOKUP(D2785,Consumer_Price_Index!A:A,Consumer_Price_Index!B:B)</f>
        <v>233</v>
      </c>
      <c r="Q2785" s="13">
        <f>IF(ISNUMBER(M2785), M2785*(Consumer_Price_Index!$B$45/(_xlfn.XLOOKUP('Working Data'!D6390,Consumer_Price_Index!A:A,Consumer_Price_Index!B:B))), "Missing")</f>
        <v>3652728.8564516124</v>
      </c>
      <c r="R2785" t="str">
        <f t="shared" si="43"/>
        <v>Yes</v>
      </c>
    </row>
    <row r="2786" spans="1:18" x14ac:dyDescent="0.25">
      <c r="A2786" t="s">
        <v>16078</v>
      </c>
      <c r="B2786" t="s">
        <v>68</v>
      </c>
      <c r="C2786" t="s">
        <v>11</v>
      </c>
      <c r="D2786" s="11">
        <v>1992</v>
      </c>
      <c r="E2786" t="s">
        <v>16077</v>
      </c>
      <c r="F2786">
        <v>6.1</v>
      </c>
      <c r="G2786">
        <v>1100</v>
      </c>
      <c r="H2786" t="s">
        <v>7308</v>
      </c>
      <c r="I2786" t="s">
        <v>16076</v>
      </c>
      <c r="J2786" t="s">
        <v>16075</v>
      </c>
      <c r="K2786" t="s">
        <v>7</v>
      </c>
      <c r="M2786" s="7">
        <v>2922094</v>
      </c>
      <c r="N2786" t="s">
        <v>890</v>
      </c>
      <c r="O2786">
        <v>105</v>
      </c>
      <c r="P2786" s="8">
        <f>_xlfn.XLOOKUP(D2786,Consumer_Price_Index!A:A,Consumer_Price_Index!B:B)</f>
        <v>140.30000000000001</v>
      </c>
      <c r="Q2786" s="13">
        <f>IF(ISNUMBER(M2786), M2786*(Consumer_Price_Index!$B$45/(_xlfn.XLOOKUP('Working Data'!D2235,Consumer_Price_Index!A:A,Consumer_Price_Index!B:B))), "Missing")</f>
        <v>5170511.2764227642</v>
      </c>
      <c r="R2786" t="str">
        <f t="shared" si="43"/>
        <v>No</v>
      </c>
    </row>
    <row r="2787" spans="1:18" x14ac:dyDescent="0.25">
      <c r="A2787" t="s">
        <v>19152</v>
      </c>
      <c r="B2787" t="s">
        <v>101</v>
      </c>
      <c r="C2787" t="s">
        <v>24</v>
      </c>
      <c r="D2787" s="11">
        <v>1987</v>
      </c>
      <c r="E2787" t="s">
        <v>19151</v>
      </c>
      <c r="F2787">
        <v>6.1</v>
      </c>
      <c r="G2787">
        <v>50000</v>
      </c>
      <c r="H2787" t="s">
        <v>15029</v>
      </c>
      <c r="I2787" t="s">
        <v>17538</v>
      </c>
      <c r="J2787" t="s">
        <v>16138</v>
      </c>
      <c r="K2787" t="s">
        <v>7</v>
      </c>
      <c r="L2787" s="7">
        <v>11000000</v>
      </c>
      <c r="M2787" s="7">
        <v>167780960</v>
      </c>
      <c r="N2787" t="s">
        <v>6122</v>
      </c>
      <c r="O2787">
        <v>102</v>
      </c>
      <c r="P2787" s="8">
        <f>_xlfn.XLOOKUP(D2787,Consumer_Price_Index!A:A,Consumer_Price_Index!B:B)</f>
        <v>113.6</v>
      </c>
      <c r="Q2787" s="13">
        <f>IF(ISNUMBER(M2787), M2787*(Consumer_Price_Index!$B$45/(_xlfn.XLOOKUP('Working Data'!D1087,Consumer_Price_Index!A:A,Consumer_Price_Index!B:B))), "Missing")</f>
        <v>335451827.5065617</v>
      </c>
      <c r="R2787" t="str">
        <f t="shared" si="43"/>
        <v>Yes</v>
      </c>
    </row>
    <row r="2788" spans="1:18" x14ac:dyDescent="0.25">
      <c r="A2788" t="s">
        <v>12487</v>
      </c>
      <c r="B2788" t="s">
        <v>68</v>
      </c>
      <c r="C2788" t="s">
        <v>24</v>
      </c>
      <c r="D2788" s="11">
        <v>1999</v>
      </c>
      <c r="E2788" t="s">
        <v>12445</v>
      </c>
      <c r="F2788">
        <v>6.1</v>
      </c>
      <c r="G2788">
        <v>19000</v>
      </c>
      <c r="H2788" t="s">
        <v>12486</v>
      </c>
      <c r="I2788" t="s">
        <v>12485</v>
      </c>
      <c r="J2788" t="s">
        <v>6392</v>
      </c>
      <c r="K2788" t="s">
        <v>504</v>
      </c>
      <c r="L2788" s="7">
        <v>20000000</v>
      </c>
      <c r="M2788" s="7">
        <v>10570375</v>
      </c>
      <c r="N2788" t="s">
        <v>138</v>
      </c>
      <c r="O2788">
        <v>98</v>
      </c>
      <c r="P2788" s="8">
        <f>_xlfn.XLOOKUP(D2788,Consumer_Price_Index!A:A,Consumer_Price_Index!B:B)</f>
        <v>166.6</v>
      </c>
      <c r="Q2788" s="13">
        <f>IF(ISNUMBER(M2788), M2788*(Consumer_Price_Index!$B$45/(_xlfn.XLOOKUP('Working Data'!D3604,Consumer_Price_Index!A:A,Consumer_Price_Index!B:B))), "Missing")</f>
        <v>13607069.127587665</v>
      </c>
      <c r="R2788" t="str">
        <f t="shared" si="43"/>
        <v>Yes</v>
      </c>
    </row>
    <row r="2789" spans="1:18" x14ac:dyDescent="0.25">
      <c r="A2789" t="s">
        <v>14547</v>
      </c>
      <c r="B2789" t="s">
        <v>101</v>
      </c>
      <c r="C2789" t="s">
        <v>11</v>
      </c>
      <c r="D2789" s="11">
        <v>1995</v>
      </c>
      <c r="E2789" t="s">
        <v>14546</v>
      </c>
      <c r="F2789">
        <v>6.1</v>
      </c>
      <c r="G2789">
        <v>2900</v>
      </c>
      <c r="H2789" t="s">
        <v>9954</v>
      </c>
      <c r="I2789" t="s">
        <v>14545</v>
      </c>
      <c r="J2789" t="s">
        <v>13110</v>
      </c>
      <c r="K2789" t="s">
        <v>7</v>
      </c>
      <c r="L2789" s="7">
        <v>10000000</v>
      </c>
      <c r="M2789" s="7">
        <v>7027517</v>
      </c>
      <c r="N2789" t="s">
        <v>13600</v>
      </c>
      <c r="O2789">
        <v>115</v>
      </c>
      <c r="P2789" s="8">
        <f>_xlfn.XLOOKUP(D2789,Consumer_Price_Index!A:A,Consumer_Price_Index!B:B)</f>
        <v>152.4</v>
      </c>
      <c r="Q2789" s="13">
        <f>IF(ISNUMBER(M2789), M2789*(Consumer_Price_Index!$B$45/(_xlfn.XLOOKUP('Working Data'!D2831,Consumer_Price_Index!A:A,Consumer_Price_Index!B:B))), "Missing")</f>
        <v>11637415.379891304</v>
      </c>
      <c r="R2789" t="str">
        <f t="shared" si="43"/>
        <v>Yes</v>
      </c>
    </row>
    <row r="2790" spans="1:18" x14ac:dyDescent="0.25">
      <c r="A2790" t="s">
        <v>7811</v>
      </c>
      <c r="B2790" t="s">
        <v>68</v>
      </c>
      <c r="C2790" t="s">
        <v>34</v>
      </c>
      <c r="D2790" s="11">
        <v>2008</v>
      </c>
      <c r="E2790" t="s">
        <v>7765</v>
      </c>
      <c r="F2790">
        <v>6.1</v>
      </c>
      <c r="G2790">
        <v>160000</v>
      </c>
      <c r="H2790" t="s">
        <v>4410</v>
      </c>
      <c r="I2790" t="s">
        <v>922</v>
      </c>
      <c r="J2790" t="s">
        <v>1853</v>
      </c>
      <c r="K2790" t="s">
        <v>562</v>
      </c>
      <c r="L2790" s="7">
        <v>30000000</v>
      </c>
      <c r="M2790" s="7">
        <v>108979549</v>
      </c>
      <c r="N2790" t="s">
        <v>2598</v>
      </c>
      <c r="O2790">
        <v>104</v>
      </c>
      <c r="P2790" s="8">
        <f>_xlfn.XLOOKUP(D2790,Consumer_Price_Index!A:A,Consumer_Price_Index!B:B)</f>
        <v>215.3</v>
      </c>
      <c r="Q2790" s="13">
        <f>IF(ISNUMBER(M2790), M2790*(Consumer_Price_Index!$B$45/(_xlfn.XLOOKUP('Working Data'!D5361,Consumer_Price_Index!A:A,Consumer_Price_Index!B:B))), "Missing")</f>
        <v>138358619.08458334</v>
      </c>
      <c r="R2790" t="str">
        <f t="shared" si="43"/>
        <v>Yes</v>
      </c>
    </row>
    <row r="2791" spans="1:18" x14ac:dyDescent="0.25">
      <c r="A2791" t="s">
        <v>20212</v>
      </c>
      <c r="B2791" t="s">
        <v>41</v>
      </c>
      <c r="C2791" t="s">
        <v>34</v>
      </c>
      <c r="D2791" s="11">
        <v>1985</v>
      </c>
      <c r="E2791" t="s">
        <v>20044</v>
      </c>
      <c r="F2791">
        <v>6.1</v>
      </c>
      <c r="G2791">
        <v>4400</v>
      </c>
      <c r="H2791" t="s">
        <v>20211</v>
      </c>
      <c r="I2791" t="s">
        <v>20210</v>
      </c>
      <c r="J2791" t="s">
        <v>11216</v>
      </c>
      <c r="K2791" t="s">
        <v>7</v>
      </c>
      <c r="M2791" s="7">
        <v>9369329</v>
      </c>
      <c r="N2791" t="s">
        <v>17568</v>
      </c>
      <c r="O2791">
        <v>112</v>
      </c>
      <c r="P2791" s="8">
        <f>_xlfn.XLOOKUP(D2791,Consumer_Price_Index!A:A,Consumer_Price_Index!B:B)</f>
        <v>107.6</v>
      </c>
      <c r="Q2791" s="13">
        <f>IF(ISNUMBER(M2791), M2791*(Consumer_Price_Index!$B$45/(_xlfn.XLOOKUP('Working Data'!D702,Consumer_Price_Index!A:A,Consumer_Price_Index!B:B))), "Missing")</f>
        <v>14160885.646329366</v>
      </c>
      <c r="R2791" t="str">
        <f t="shared" si="43"/>
        <v>No</v>
      </c>
    </row>
    <row r="2792" spans="1:18" x14ac:dyDescent="0.25">
      <c r="A2792" t="s">
        <v>18673</v>
      </c>
      <c r="B2792" t="s">
        <v>101</v>
      </c>
      <c r="C2792" t="s">
        <v>24</v>
      </c>
      <c r="D2792" s="11">
        <v>1988</v>
      </c>
      <c r="E2792" t="s">
        <v>18578</v>
      </c>
      <c r="F2792">
        <v>6.1</v>
      </c>
      <c r="G2792">
        <v>117000</v>
      </c>
      <c r="H2792" t="s">
        <v>4284</v>
      </c>
      <c r="I2792" t="s">
        <v>1400</v>
      </c>
      <c r="J2792" t="s">
        <v>3674</v>
      </c>
      <c r="K2792" t="s">
        <v>7</v>
      </c>
      <c r="L2792" s="7">
        <v>15000000</v>
      </c>
      <c r="M2792" s="7">
        <v>216614388</v>
      </c>
      <c r="N2792" t="s">
        <v>103</v>
      </c>
      <c r="O2792">
        <v>107</v>
      </c>
      <c r="P2792" s="8">
        <f>_xlfn.XLOOKUP(D2792,Consumer_Price_Index!A:A,Consumer_Price_Index!B:B)</f>
        <v>118.3</v>
      </c>
      <c r="Q2792" s="13">
        <f>IF(ISNUMBER(M2792), M2792*(Consumer_Price_Index!$B$45/(_xlfn.XLOOKUP('Working Data'!D1262,Consumer_Price_Index!A:A,Consumer_Price_Index!B:B))), "Missing")</f>
        <v>581007077.67253518</v>
      </c>
      <c r="R2792" t="str">
        <f t="shared" si="43"/>
        <v>Yes</v>
      </c>
    </row>
    <row r="2793" spans="1:18" x14ac:dyDescent="0.25">
      <c r="A2793" t="s">
        <v>17322</v>
      </c>
      <c r="B2793" t="s">
        <v>41</v>
      </c>
      <c r="C2793" t="s">
        <v>5</v>
      </c>
      <c r="D2793" s="11">
        <v>1990</v>
      </c>
      <c r="E2793" t="s">
        <v>16690</v>
      </c>
      <c r="F2793">
        <v>6.1</v>
      </c>
      <c r="G2793">
        <v>6400</v>
      </c>
      <c r="H2793" t="s">
        <v>1862</v>
      </c>
      <c r="I2793" t="s">
        <v>16850</v>
      </c>
      <c r="J2793" t="s">
        <v>17321</v>
      </c>
      <c r="K2793" t="s">
        <v>300</v>
      </c>
      <c r="L2793" s="7">
        <v>9000000</v>
      </c>
      <c r="M2793" s="7">
        <v>349618</v>
      </c>
      <c r="N2793" t="s">
        <v>17320</v>
      </c>
      <c r="O2793">
        <v>120</v>
      </c>
      <c r="P2793" s="8">
        <f>_xlfn.XLOOKUP(D2793,Consumer_Price_Index!A:A,Consumer_Price_Index!B:B)</f>
        <v>130.69999999999999</v>
      </c>
      <c r="Q2793" s="13">
        <f>IF(ISNUMBER(M2793), M2793*(Consumer_Price_Index!$B$45/(_xlfn.XLOOKUP('Working Data'!D1783,Consumer_Price_Index!A:A,Consumer_Price_Index!B:B))), "Missing")</f>
        <v>463974.75871080137</v>
      </c>
      <c r="R2793" t="str">
        <f t="shared" si="43"/>
        <v>Yes</v>
      </c>
    </row>
    <row r="2794" spans="1:18" x14ac:dyDescent="0.25">
      <c r="A2794" t="s">
        <v>11058</v>
      </c>
      <c r="B2794" t="s">
        <v>68</v>
      </c>
      <c r="C2794" t="s">
        <v>24</v>
      </c>
      <c r="D2794" s="11">
        <v>2002</v>
      </c>
      <c r="E2794" t="s">
        <v>10807</v>
      </c>
      <c r="F2794">
        <v>6.1</v>
      </c>
      <c r="G2794">
        <v>111000</v>
      </c>
      <c r="H2794" t="s">
        <v>7144</v>
      </c>
      <c r="I2794" t="s">
        <v>7144</v>
      </c>
      <c r="J2794" t="s">
        <v>1865</v>
      </c>
      <c r="K2794" t="s">
        <v>7</v>
      </c>
      <c r="L2794" s="7">
        <v>60000000</v>
      </c>
      <c r="M2794" s="7">
        <v>199043471</v>
      </c>
      <c r="N2794" t="s">
        <v>6977</v>
      </c>
      <c r="O2794">
        <v>101</v>
      </c>
      <c r="P2794" s="8">
        <f>_xlfn.XLOOKUP(D2794,Consumer_Price_Index!A:A,Consumer_Price_Index!B:B)</f>
        <v>179.9</v>
      </c>
      <c r="Q2794" s="13">
        <f>IF(ISNUMBER(M2794), M2794*(Consumer_Price_Index!$B$45/(_xlfn.XLOOKUP('Working Data'!D4133,Consumer_Price_Index!A:A,Consumer_Price_Index!B:B))), "Missing")</f>
        <v>563648193.43587363</v>
      </c>
      <c r="R2794" t="str">
        <f t="shared" si="43"/>
        <v>Yes</v>
      </c>
    </row>
    <row r="2795" spans="1:18" x14ac:dyDescent="0.25">
      <c r="A2795" t="s">
        <v>15848</v>
      </c>
      <c r="B2795" t="s">
        <v>68</v>
      </c>
      <c r="C2795" t="s">
        <v>24</v>
      </c>
      <c r="D2795" s="11">
        <v>1993</v>
      </c>
      <c r="E2795" t="s">
        <v>15607</v>
      </c>
      <c r="F2795">
        <v>6.1</v>
      </c>
      <c r="G2795">
        <v>7700</v>
      </c>
      <c r="H2795" t="s">
        <v>14797</v>
      </c>
      <c r="I2795" t="s">
        <v>15847</v>
      </c>
      <c r="J2795" t="s">
        <v>12626</v>
      </c>
      <c r="K2795" t="s">
        <v>7</v>
      </c>
      <c r="M2795" s="7">
        <v>12324660</v>
      </c>
      <c r="N2795" t="s">
        <v>704</v>
      </c>
      <c r="O2795">
        <v>90</v>
      </c>
      <c r="P2795" s="8">
        <f>_xlfn.XLOOKUP(D2795,Consumer_Price_Index!A:A,Consumer_Price_Index!B:B)</f>
        <v>144.5</v>
      </c>
      <c r="Q2795" s="13">
        <f>IF(ISNUMBER(M2795), M2795*(Consumer_Price_Index!$B$45/(_xlfn.XLOOKUP('Working Data'!D2336,Consumer_Price_Index!A:A,Consumer_Price_Index!B:B))), "Missing")</f>
        <v>15865331.22940431</v>
      </c>
      <c r="R2795" t="str">
        <f t="shared" si="43"/>
        <v>No</v>
      </c>
    </row>
    <row r="2796" spans="1:18" x14ac:dyDescent="0.25">
      <c r="A2796" t="s">
        <v>3989</v>
      </c>
      <c r="B2796" t="s">
        <v>41</v>
      </c>
      <c r="C2796" t="s">
        <v>100</v>
      </c>
      <c r="D2796" s="11">
        <v>2015</v>
      </c>
      <c r="E2796" t="s">
        <v>3988</v>
      </c>
      <c r="F2796">
        <v>6.1</v>
      </c>
      <c r="G2796">
        <v>103000</v>
      </c>
      <c r="H2796" t="s">
        <v>1792</v>
      </c>
      <c r="I2796" t="s">
        <v>2732</v>
      </c>
      <c r="J2796" t="s">
        <v>3987</v>
      </c>
      <c r="K2796" t="s">
        <v>7</v>
      </c>
      <c r="L2796" s="7">
        <v>31000000</v>
      </c>
      <c r="M2796" s="7">
        <v>107228221</v>
      </c>
      <c r="N2796" t="s">
        <v>3986</v>
      </c>
      <c r="O2796">
        <v>99</v>
      </c>
      <c r="P2796" s="8">
        <f>_xlfn.XLOOKUP(D2796,Consumer_Price_Index!A:A,Consumer_Price_Index!B:B)</f>
        <v>237</v>
      </c>
      <c r="Q2796" s="13">
        <f>IF(ISNUMBER(M2796), M2796*(Consumer_Price_Index!$B$45/(_xlfn.XLOOKUP('Working Data'!D6682,Consumer_Price_Index!A:A,Consumer_Price_Index!B:B))), "Missing")</f>
        <v>303647202.03252786</v>
      </c>
      <c r="R2796" t="str">
        <f t="shared" si="43"/>
        <v>Yes</v>
      </c>
    </row>
    <row r="2797" spans="1:18" x14ac:dyDescent="0.25">
      <c r="A2797" t="s">
        <v>7282</v>
      </c>
      <c r="B2797" t="s">
        <v>52</v>
      </c>
      <c r="C2797" t="s">
        <v>34</v>
      </c>
      <c r="D2797" s="11">
        <v>2009</v>
      </c>
      <c r="E2797" t="s">
        <v>7281</v>
      </c>
      <c r="F2797">
        <v>6.1</v>
      </c>
      <c r="G2797">
        <v>57000</v>
      </c>
      <c r="H2797" t="s">
        <v>3308</v>
      </c>
      <c r="I2797" t="s">
        <v>3308</v>
      </c>
      <c r="J2797" t="s">
        <v>1495</v>
      </c>
      <c r="K2797" t="s">
        <v>731</v>
      </c>
      <c r="M2797" s="7">
        <v>282737</v>
      </c>
      <c r="N2797" t="s">
        <v>717</v>
      </c>
      <c r="O2797">
        <v>93</v>
      </c>
      <c r="P2797" s="8">
        <f>_xlfn.XLOOKUP(D2797,Consumer_Price_Index!A:A,Consumer_Price_Index!B:B)</f>
        <v>214.5</v>
      </c>
      <c r="Q2797" s="13">
        <f>IF(ISNUMBER(M2797), M2797*(Consumer_Price_Index!$B$45/(_xlfn.XLOOKUP('Working Data'!D5556,Consumer_Price_Index!A:A,Consumer_Price_Index!B:B))), "Missing")</f>
        <v>415581.10902074282</v>
      </c>
      <c r="R2797" t="str">
        <f t="shared" si="43"/>
        <v>No</v>
      </c>
    </row>
    <row r="2798" spans="1:18" x14ac:dyDescent="0.25">
      <c r="A2798" t="s">
        <v>13316</v>
      </c>
      <c r="B2798" t="s">
        <v>41</v>
      </c>
      <c r="C2798" t="s">
        <v>34</v>
      </c>
      <c r="D2798" s="11">
        <v>1998</v>
      </c>
      <c r="E2798" t="s">
        <v>13179</v>
      </c>
      <c r="F2798">
        <v>6.1</v>
      </c>
      <c r="G2798">
        <v>55000</v>
      </c>
      <c r="H2798" t="s">
        <v>1835</v>
      </c>
      <c r="I2798" t="s">
        <v>13315</v>
      </c>
      <c r="J2798" t="s">
        <v>12952</v>
      </c>
      <c r="K2798" t="s">
        <v>197</v>
      </c>
      <c r="L2798" s="7">
        <v>20000000</v>
      </c>
      <c r="M2798" s="7">
        <v>20308772</v>
      </c>
      <c r="N2798" t="s">
        <v>12948</v>
      </c>
      <c r="O2798">
        <v>108</v>
      </c>
      <c r="P2798" s="8">
        <f>_xlfn.XLOOKUP(D2798,Consumer_Price_Index!A:A,Consumer_Price_Index!B:B)</f>
        <v>163</v>
      </c>
      <c r="Q2798" s="13">
        <f>IF(ISNUMBER(M2798), M2798*(Consumer_Price_Index!$B$45/(_xlfn.XLOOKUP('Working Data'!D3318,Consumer_Price_Index!A:A,Consumer_Price_Index!B:B))), "Missing")</f>
        <v>64125210.656994812</v>
      </c>
      <c r="R2798" t="str">
        <f t="shared" si="43"/>
        <v>Yes</v>
      </c>
    </row>
    <row r="2799" spans="1:18" x14ac:dyDescent="0.25">
      <c r="A2799" t="s">
        <v>10136</v>
      </c>
      <c r="B2799" t="s">
        <v>68</v>
      </c>
      <c r="C2799" t="s">
        <v>34</v>
      </c>
      <c r="D2799" s="11">
        <v>2004</v>
      </c>
      <c r="E2799" t="s">
        <v>9839</v>
      </c>
      <c r="F2799">
        <v>6.1</v>
      </c>
      <c r="G2799">
        <v>251000</v>
      </c>
      <c r="H2799" t="s">
        <v>7520</v>
      </c>
      <c r="I2799" t="s">
        <v>7520</v>
      </c>
      <c r="J2799" t="s">
        <v>533</v>
      </c>
      <c r="K2799" t="s">
        <v>7</v>
      </c>
      <c r="L2799" s="7">
        <v>160000000</v>
      </c>
      <c r="M2799" s="7">
        <v>300157638</v>
      </c>
      <c r="N2799" t="s">
        <v>103</v>
      </c>
      <c r="O2799">
        <v>131</v>
      </c>
      <c r="P2799" s="8">
        <f>_xlfn.XLOOKUP(D2799,Consumer_Price_Index!A:A,Consumer_Price_Index!B:B)</f>
        <v>188.9</v>
      </c>
      <c r="Q2799" s="13">
        <f>IF(ISNUMBER(M2799), M2799*(Consumer_Price_Index!$B$45/(_xlfn.XLOOKUP('Working Data'!D4456,Consumer_Price_Index!A:A,Consumer_Price_Index!B:B))), "Missing")</f>
        <v>497054523.36195654</v>
      </c>
      <c r="R2799" t="str">
        <f t="shared" si="43"/>
        <v>Yes</v>
      </c>
    </row>
    <row r="2800" spans="1:18" x14ac:dyDescent="0.25">
      <c r="A2800" t="s">
        <v>19985</v>
      </c>
      <c r="B2800" t="s">
        <v>41</v>
      </c>
      <c r="C2800" t="s">
        <v>11</v>
      </c>
      <c r="D2800" s="11">
        <v>1985</v>
      </c>
      <c r="E2800" t="s">
        <v>19984</v>
      </c>
      <c r="F2800">
        <v>6.1</v>
      </c>
      <c r="G2800">
        <v>2300</v>
      </c>
      <c r="H2800" t="s">
        <v>19983</v>
      </c>
      <c r="I2800" t="s">
        <v>19983</v>
      </c>
      <c r="J2800" t="s">
        <v>17011</v>
      </c>
      <c r="K2800" t="s">
        <v>7</v>
      </c>
      <c r="M2800" s="7">
        <v>1918117</v>
      </c>
      <c r="N2800" t="s">
        <v>19752</v>
      </c>
      <c r="O2800">
        <v>99</v>
      </c>
      <c r="P2800" s="8">
        <f>_xlfn.XLOOKUP(D2800,Consumer_Price_Index!A:A,Consumer_Price_Index!B:B)</f>
        <v>107.6</v>
      </c>
      <c r="Q2800" s="13">
        <f>IF(ISNUMBER(M2800), M2800*(Consumer_Price_Index!$B$45/(_xlfn.XLOOKUP('Working Data'!D786,Consumer_Price_Index!A:A,Consumer_Price_Index!B:B))), "Missing")</f>
        <v>3508104.7412965186</v>
      </c>
      <c r="R2800" t="str">
        <f t="shared" si="43"/>
        <v>No</v>
      </c>
    </row>
    <row r="2801" spans="1:18" x14ac:dyDescent="0.25">
      <c r="A2801" t="s">
        <v>19943</v>
      </c>
      <c r="B2801" t="s">
        <v>68</v>
      </c>
      <c r="C2801" t="s">
        <v>100</v>
      </c>
      <c r="D2801" s="11">
        <v>1985</v>
      </c>
      <c r="E2801" t="s">
        <v>19293</v>
      </c>
      <c r="F2801">
        <v>6.1</v>
      </c>
      <c r="G2801">
        <v>2300</v>
      </c>
      <c r="H2801" t="s">
        <v>7931</v>
      </c>
      <c r="I2801" t="s">
        <v>7931</v>
      </c>
      <c r="J2801" t="s">
        <v>2412</v>
      </c>
      <c r="K2801" t="s">
        <v>265</v>
      </c>
      <c r="M2801" s="7">
        <v>1256862</v>
      </c>
      <c r="N2801" t="s">
        <v>17300</v>
      </c>
      <c r="O2801">
        <v>115</v>
      </c>
      <c r="P2801" s="8">
        <f>_xlfn.XLOOKUP(D2801,Consumer_Price_Index!A:A,Consumer_Price_Index!B:B)</f>
        <v>107.6</v>
      </c>
      <c r="Q2801" s="13">
        <f>IF(ISNUMBER(M2801), M2801*(Consumer_Price_Index!$B$45/(_xlfn.XLOOKUP('Working Data'!D799,Consumer_Price_Index!A:A,Consumer_Price_Index!B:B))), "Missing")</f>
        <v>3494213.9726277376</v>
      </c>
      <c r="R2801" t="str">
        <f t="shared" si="43"/>
        <v>No</v>
      </c>
    </row>
    <row r="2802" spans="1:18" x14ac:dyDescent="0.25">
      <c r="A2802" t="s">
        <v>15792</v>
      </c>
      <c r="B2802" t="s">
        <v>915</v>
      </c>
      <c r="C2802" t="s">
        <v>73</v>
      </c>
      <c r="D2802" s="11">
        <v>1993</v>
      </c>
      <c r="E2802" t="s">
        <v>15536</v>
      </c>
      <c r="F2802">
        <v>6.1</v>
      </c>
      <c r="G2802">
        <v>14000</v>
      </c>
      <c r="H2802" t="s">
        <v>32</v>
      </c>
      <c r="I2802" t="s">
        <v>7857</v>
      </c>
      <c r="J2802" t="s">
        <v>789</v>
      </c>
      <c r="K2802" t="s">
        <v>7</v>
      </c>
      <c r="M2802" s="7">
        <v>9317021</v>
      </c>
      <c r="N2802" t="s">
        <v>103</v>
      </c>
      <c r="O2802">
        <v>72</v>
      </c>
      <c r="P2802" s="8">
        <f>_xlfn.XLOOKUP(D2802,Consumer_Price_Index!A:A,Consumer_Price_Index!B:B)</f>
        <v>144.5</v>
      </c>
      <c r="Q2802" s="13">
        <f>IF(ISNUMBER(M2802), M2802*(Consumer_Price_Index!$B$45/(_xlfn.XLOOKUP('Working Data'!D2359,Consumer_Price_Index!A:A,Consumer_Price_Index!B:B))), "Missing")</f>
        <v>25902338.491788324</v>
      </c>
      <c r="R2802" t="str">
        <f t="shared" si="43"/>
        <v>No</v>
      </c>
    </row>
    <row r="2803" spans="1:18" x14ac:dyDescent="0.25">
      <c r="A2803" t="s">
        <v>17954</v>
      </c>
      <c r="B2803" t="s">
        <v>68</v>
      </c>
      <c r="C2803" t="s">
        <v>24</v>
      </c>
      <c r="D2803" s="11">
        <v>1989</v>
      </c>
      <c r="E2803" t="s">
        <v>17931</v>
      </c>
      <c r="F2803">
        <v>6.1</v>
      </c>
      <c r="G2803">
        <v>22000</v>
      </c>
      <c r="H2803" t="s">
        <v>1578</v>
      </c>
      <c r="I2803" t="s">
        <v>7622</v>
      </c>
      <c r="J2803" t="s">
        <v>1004</v>
      </c>
      <c r="K2803" t="s">
        <v>7</v>
      </c>
      <c r="L2803" s="7">
        <v>20000000</v>
      </c>
      <c r="M2803" s="7">
        <v>10555348</v>
      </c>
      <c r="N2803" t="s">
        <v>108</v>
      </c>
      <c r="O2803">
        <v>106</v>
      </c>
      <c r="P2803" s="8">
        <f>_xlfn.XLOOKUP(D2803,Consumer_Price_Index!A:A,Consumer_Price_Index!B:B)</f>
        <v>124</v>
      </c>
      <c r="Q2803" s="13">
        <f>IF(ISNUMBER(M2803), M2803*(Consumer_Price_Index!$B$45/(_xlfn.XLOOKUP('Working Data'!D1547,Consumer_Price_Index!A:A,Consumer_Price_Index!B:B))), "Missing")</f>
        <v>14007903.029616723</v>
      </c>
      <c r="R2803" t="str">
        <f t="shared" si="43"/>
        <v>Yes</v>
      </c>
    </row>
    <row r="2804" spans="1:18" x14ac:dyDescent="0.25">
      <c r="A2804" t="s">
        <v>7841</v>
      </c>
      <c r="B2804" t="s">
        <v>68</v>
      </c>
      <c r="C2804" t="s">
        <v>24</v>
      </c>
      <c r="D2804" s="11">
        <v>2008</v>
      </c>
      <c r="E2804" t="s">
        <v>7623</v>
      </c>
      <c r="F2804">
        <v>6.1</v>
      </c>
      <c r="G2804">
        <v>168000</v>
      </c>
      <c r="H2804" t="s">
        <v>1248</v>
      </c>
      <c r="I2804" t="s">
        <v>7840</v>
      </c>
      <c r="J2804" t="s">
        <v>4565</v>
      </c>
      <c r="K2804" t="s">
        <v>7</v>
      </c>
      <c r="L2804" s="7">
        <v>35000000</v>
      </c>
      <c r="M2804" s="7">
        <v>219375562</v>
      </c>
      <c r="N2804" t="s">
        <v>890</v>
      </c>
      <c r="O2804">
        <v>99</v>
      </c>
      <c r="P2804" s="8">
        <f>_xlfn.XLOOKUP(D2804,Consumer_Price_Index!A:A,Consumer_Price_Index!B:B)</f>
        <v>215.3</v>
      </c>
      <c r="Q2804" s="13">
        <f>IF(ISNUMBER(M2804), M2804*(Consumer_Price_Index!$B$45/(_xlfn.XLOOKUP('Working Data'!D5350,Consumer_Price_Index!A:A,Consumer_Price_Index!B:B))), "Missing")</f>
        <v>539062368.88225806</v>
      </c>
      <c r="R2804" t="str">
        <f t="shared" si="43"/>
        <v>Yes</v>
      </c>
    </row>
    <row r="2805" spans="1:18" x14ac:dyDescent="0.25">
      <c r="A2805" t="s">
        <v>6133</v>
      </c>
      <c r="B2805" t="s">
        <v>41</v>
      </c>
      <c r="C2805" t="s">
        <v>24</v>
      </c>
      <c r="D2805" s="11">
        <v>2011</v>
      </c>
      <c r="E2805" t="s">
        <v>5960</v>
      </c>
      <c r="F2805">
        <v>6.1</v>
      </c>
      <c r="G2805">
        <v>74000</v>
      </c>
      <c r="H2805" t="s">
        <v>6132</v>
      </c>
      <c r="I2805" t="s">
        <v>6131</v>
      </c>
      <c r="J2805" t="s">
        <v>6130</v>
      </c>
      <c r="K2805" t="s">
        <v>7</v>
      </c>
      <c r="L2805" s="7">
        <v>20000000</v>
      </c>
      <c r="M2805" s="7">
        <v>30426096</v>
      </c>
      <c r="N2805" t="s">
        <v>877</v>
      </c>
      <c r="O2805">
        <v>106</v>
      </c>
      <c r="P2805" s="8">
        <f>_xlfn.XLOOKUP(D2805,Consumer_Price_Index!A:A,Consumer_Price_Index!B:B)</f>
        <v>224.9</v>
      </c>
      <c r="Q2805" s="13">
        <f>IF(ISNUMBER(M2805), M2805*(Consumer_Price_Index!$B$45/(_xlfn.XLOOKUP('Working Data'!D5975,Consumer_Price_Index!A:A,Consumer_Price_Index!B:B))), "Missing")</f>
        <v>36256673.645678528</v>
      </c>
      <c r="R2805" t="str">
        <f t="shared" si="43"/>
        <v>Yes</v>
      </c>
    </row>
    <row r="2806" spans="1:18" x14ac:dyDescent="0.25">
      <c r="A2806" t="s">
        <v>7953</v>
      </c>
      <c r="B2806" t="s">
        <v>68</v>
      </c>
      <c r="C2806" t="s">
        <v>24</v>
      </c>
      <c r="D2806" s="11">
        <v>2008</v>
      </c>
      <c r="E2806" t="s">
        <v>7952</v>
      </c>
      <c r="F2806">
        <v>6.1</v>
      </c>
      <c r="G2806">
        <v>52000</v>
      </c>
      <c r="H2806" t="s">
        <v>7951</v>
      </c>
      <c r="I2806" t="s">
        <v>7950</v>
      </c>
      <c r="J2806" t="s">
        <v>1325</v>
      </c>
      <c r="K2806" t="s">
        <v>7</v>
      </c>
      <c r="L2806" s="7">
        <v>20000000</v>
      </c>
      <c r="M2806" s="7">
        <v>21972336</v>
      </c>
      <c r="N2806" t="s">
        <v>103</v>
      </c>
      <c r="O2806">
        <v>98</v>
      </c>
      <c r="P2806" s="8">
        <f>_xlfn.XLOOKUP(D2806,Consumer_Price_Index!A:A,Consumer_Price_Index!B:B)</f>
        <v>215.3</v>
      </c>
      <c r="Q2806" s="13">
        <f>IF(ISNUMBER(M2806), M2806*(Consumer_Price_Index!$B$45/(_xlfn.XLOOKUP('Working Data'!D5301,Consumer_Price_Index!A:A,Consumer_Price_Index!B:B))), "Missing")</f>
        <v>62220918.022304833</v>
      </c>
      <c r="R2806" t="str">
        <f t="shared" si="43"/>
        <v>Yes</v>
      </c>
    </row>
    <row r="2807" spans="1:18" x14ac:dyDescent="0.25">
      <c r="A2807" t="s">
        <v>19650</v>
      </c>
      <c r="B2807" t="s">
        <v>41</v>
      </c>
      <c r="C2807" t="s">
        <v>24</v>
      </c>
      <c r="D2807" s="11">
        <v>1986</v>
      </c>
      <c r="E2807" t="s">
        <v>19302</v>
      </c>
      <c r="F2807">
        <v>6.1</v>
      </c>
      <c r="G2807">
        <v>12000</v>
      </c>
      <c r="H2807" t="s">
        <v>13551</v>
      </c>
      <c r="I2807" t="s">
        <v>19649</v>
      </c>
      <c r="J2807" t="s">
        <v>14410</v>
      </c>
      <c r="K2807" t="s">
        <v>7</v>
      </c>
      <c r="M2807" s="7">
        <v>26285544</v>
      </c>
      <c r="N2807" t="s">
        <v>14705</v>
      </c>
      <c r="O2807">
        <v>106</v>
      </c>
      <c r="P2807" s="8">
        <f>_xlfn.XLOOKUP(D2807,Consumer_Price_Index!A:A,Consumer_Price_Index!B:B)</f>
        <v>109.6</v>
      </c>
      <c r="Q2807" s="13">
        <f>IF(ISNUMBER(M2807), M2807*(Consumer_Price_Index!$B$45/(_xlfn.XLOOKUP('Working Data'!D907,Consumer_Price_Index!A:A,Consumer_Price_Index!B:B))), "Missing")</f>
        <v>37338952.246153839</v>
      </c>
      <c r="R2807" t="str">
        <f t="shared" si="43"/>
        <v>No</v>
      </c>
    </row>
    <row r="2808" spans="1:18" x14ac:dyDescent="0.25">
      <c r="A2808" t="s">
        <v>10344</v>
      </c>
      <c r="B2808" t="s">
        <v>68</v>
      </c>
      <c r="C2808" t="s">
        <v>11</v>
      </c>
      <c r="D2808" s="11">
        <v>2003</v>
      </c>
      <c r="E2808" t="s">
        <v>10343</v>
      </c>
      <c r="F2808">
        <v>6.1</v>
      </c>
      <c r="G2808">
        <v>18000</v>
      </c>
      <c r="H2808" t="s">
        <v>8743</v>
      </c>
      <c r="I2808" t="s">
        <v>8743</v>
      </c>
      <c r="J2808" t="s">
        <v>10342</v>
      </c>
      <c r="K2808" t="s">
        <v>95</v>
      </c>
      <c r="L2808" s="7">
        <v>20000000</v>
      </c>
      <c r="M2808" s="7">
        <v>8564586</v>
      </c>
      <c r="N2808" t="s">
        <v>666</v>
      </c>
      <c r="O2808">
        <v>100</v>
      </c>
      <c r="P2808" s="8">
        <f>_xlfn.XLOOKUP(D2808,Consumer_Price_Index!A:A,Consumer_Price_Index!B:B)</f>
        <v>184</v>
      </c>
      <c r="Q2808" s="13">
        <f>IF(ISNUMBER(M2808), M2808*(Consumer_Price_Index!$B$45/(_xlfn.XLOOKUP('Working Data'!D4396,Consumer_Price_Index!A:A,Consumer_Price_Index!B:B))), "Missing")</f>
        <v>11603509.800800355</v>
      </c>
      <c r="R2808" t="str">
        <f t="shared" si="43"/>
        <v>Yes</v>
      </c>
    </row>
    <row r="2809" spans="1:18" x14ac:dyDescent="0.25">
      <c r="A2809" t="s">
        <v>11035</v>
      </c>
      <c r="B2809" t="s">
        <v>41</v>
      </c>
      <c r="C2809" t="s">
        <v>34</v>
      </c>
      <c r="D2809" s="11">
        <v>2002</v>
      </c>
      <c r="E2809" t="s">
        <v>11034</v>
      </c>
      <c r="F2809">
        <v>6.1</v>
      </c>
      <c r="G2809">
        <v>67000</v>
      </c>
      <c r="H2809" t="s">
        <v>7818</v>
      </c>
      <c r="I2809" t="s">
        <v>11033</v>
      </c>
      <c r="J2809" t="s">
        <v>1848</v>
      </c>
      <c r="K2809" t="s">
        <v>7</v>
      </c>
      <c r="L2809" s="7">
        <v>115000000</v>
      </c>
      <c r="M2809" s="7">
        <v>77628265</v>
      </c>
      <c r="N2809" t="s">
        <v>704</v>
      </c>
      <c r="O2809">
        <v>134</v>
      </c>
      <c r="P2809" s="8">
        <f>_xlfn.XLOOKUP(D2809,Consumer_Price_Index!A:A,Consumer_Price_Index!B:B)</f>
        <v>179.9</v>
      </c>
      <c r="Q2809" s="13">
        <f>IF(ISNUMBER(M2809), M2809*(Consumer_Price_Index!$B$45/(_xlfn.XLOOKUP('Working Data'!D4142,Consumer_Price_Index!A:A,Consumer_Price_Index!B:B))), "Missing")</f>
        <v>163690881.28373703</v>
      </c>
      <c r="R2809" t="str">
        <f t="shared" si="43"/>
        <v>Yes</v>
      </c>
    </row>
    <row r="2810" spans="1:18" x14ac:dyDescent="0.25">
      <c r="A2810" t="s">
        <v>10677</v>
      </c>
      <c r="B2810" t="s">
        <v>41</v>
      </c>
      <c r="C2810" t="s">
        <v>5</v>
      </c>
      <c r="D2810" s="11">
        <v>2003</v>
      </c>
      <c r="E2810" t="s">
        <v>10672</v>
      </c>
      <c r="F2810">
        <v>6.1</v>
      </c>
      <c r="G2810">
        <v>113000</v>
      </c>
      <c r="H2810" t="s">
        <v>10676</v>
      </c>
      <c r="I2810" t="s">
        <v>10675</v>
      </c>
      <c r="J2810" t="s">
        <v>10674</v>
      </c>
      <c r="K2810" t="s">
        <v>95</v>
      </c>
      <c r="L2810" s="7">
        <v>12600000</v>
      </c>
      <c r="M2810" s="7">
        <v>28650575</v>
      </c>
      <c r="N2810" t="s">
        <v>856</v>
      </c>
      <c r="O2810">
        <v>84</v>
      </c>
      <c r="P2810" s="8">
        <f>_xlfn.XLOOKUP(D2810,Consumer_Price_Index!A:A,Consumer_Price_Index!B:B)</f>
        <v>184</v>
      </c>
      <c r="Q2810" s="13">
        <f>IF(ISNUMBER(M2810), M2810*(Consumer_Price_Index!$B$45/(_xlfn.XLOOKUP('Working Data'!D4265,Consumer_Price_Index!A:A,Consumer_Price_Index!B:B))), "Missing")</f>
        <v>73794000.021132708</v>
      </c>
      <c r="R2810" t="str">
        <f t="shared" si="43"/>
        <v>Yes</v>
      </c>
    </row>
    <row r="2811" spans="1:18" x14ac:dyDescent="0.25">
      <c r="A2811" t="s">
        <v>13176</v>
      </c>
      <c r="B2811" t="s">
        <v>68</v>
      </c>
      <c r="C2811" t="s">
        <v>34</v>
      </c>
      <c r="D2811" s="11">
        <v>1998</v>
      </c>
      <c r="E2811" t="s">
        <v>12917</v>
      </c>
      <c r="F2811">
        <v>6.1</v>
      </c>
      <c r="G2811">
        <v>24000</v>
      </c>
      <c r="H2811" t="s">
        <v>13175</v>
      </c>
      <c r="I2811" t="s">
        <v>13175</v>
      </c>
      <c r="J2811" t="s">
        <v>13174</v>
      </c>
      <c r="K2811" t="s">
        <v>332</v>
      </c>
      <c r="M2811" s="7">
        <v>9623329</v>
      </c>
      <c r="N2811" t="s">
        <v>6260</v>
      </c>
      <c r="O2811">
        <v>87</v>
      </c>
      <c r="P2811" s="8">
        <f>_xlfn.XLOOKUP(D2811,Consumer_Price_Index!A:A,Consumer_Price_Index!B:B)</f>
        <v>163</v>
      </c>
      <c r="Q2811" s="13">
        <f>IF(ISNUMBER(M2811), M2811*(Consumer_Price_Index!$B$45/(_xlfn.XLOOKUP('Working Data'!D3367,Consumer_Price_Index!A:A,Consumer_Price_Index!B:B))), "Missing")</f>
        <v>12217618.109583333</v>
      </c>
      <c r="R2811" t="str">
        <f t="shared" si="43"/>
        <v>No</v>
      </c>
    </row>
    <row r="2812" spans="1:18" x14ac:dyDescent="0.25">
      <c r="A2812">
        <v>360</v>
      </c>
      <c r="B2812" t="s">
        <v>41</v>
      </c>
      <c r="C2812" t="s">
        <v>11</v>
      </c>
      <c r="D2812" s="11">
        <v>2011</v>
      </c>
      <c r="E2812" t="s">
        <v>6021</v>
      </c>
      <c r="F2812">
        <v>6.2</v>
      </c>
      <c r="G2812">
        <v>16000</v>
      </c>
      <c r="H2812" t="s">
        <v>6020</v>
      </c>
      <c r="I2812" t="s">
        <v>5220</v>
      </c>
      <c r="J2812" t="s">
        <v>2213</v>
      </c>
      <c r="K2812" t="s">
        <v>265</v>
      </c>
      <c r="M2812" s="7">
        <v>4396975</v>
      </c>
      <c r="N2812" t="s">
        <v>717</v>
      </c>
      <c r="O2812">
        <v>110</v>
      </c>
      <c r="P2812" s="8">
        <f>_xlfn.XLOOKUP(D2812,Consumer_Price_Index!A:A,Consumer_Price_Index!B:B)</f>
        <v>224.9</v>
      </c>
      <c r="Q2812" s="13">
        <f>IF(ISNUMBER(M2812), M2812*(Consumer_Price_Index!$B$45/(_xlfn.XLOOKUP('Working Data'!D6007,Consumer_Price_Index!A:A,Consumer_Price_Index!B:B))), "Missing")</f>
        <v>8791064.8458005246</v>
      </c>
      <c r="R2812" t="str">
        <f t="shared" si="43"/>
        <v>No</v>
      </c>
    </row>
    <row r="2813" spans="1:18" x14ac:dyDescent="0.25">
      <c r="A2813" t="s">
        <v>10098</v>
      </c>
      <c r="B2813" t="s">
        <v>68</v>
      </c>
      <c r="C2813" t="s">
        <v>24</v>
      </c>
      <c r="D2813" s="11">
        <v>2004</v>
      </c>
      <c r="E2813" t="s">
        <v>9621</v>
      </c>
      <c r="F2813">
        <v>6.2</v>
      </c>
      <c r="G2813">
        <v>174000</v>
      </c>
      <c r="H2813" t="s">
        <v>6745</v>
      </c>
      <c r="I2813" t="s">
        <v>10097</v>
      </c>
      <c r="J2813" t="s">
        <v>1614</v>
      </c>
      <c r="K2813" t="s">
        <v>7</v>
      </c>
      <c r="L2813" s="7">
        <v>37000000</v>
      </c>
      <c r="M2813" s="7">
        <v>96455697</v>
      </c>
      <c r="N2813" t="s">
        <v>8268</v>
      </c>
      <c r="O2813">
        <v>98</v>
      </c>
      <c r="P2813" s="8">
        <f>_xlfn.XLOOKUP(D2813,Consumer_Price_Index!A:A,Consumer_Price_Index!B:B)</f>
        <v>188.9</v>
      </c>
      <c r="Q2813" s="13">
        <f>IF(ISNUMBER(M2813), M2813*(Consumer_Price_Index!$B$45/(_xlfn.XLOOKUP('Working Data'!D4477,Consumer_Price_Index!A:A,Consumer_Price_Index!B:B))), "Missing")</f>
        <v>137016554.19999999</v>
      </c>
      <c r="R2813" t="str">
        <f t="shared" si="43"/>
        <v>Yes</v>
      </c>
    </row>
    <row r="2814" spans="1:18" x14ac:dyDescent="0.25">
      <c r="A2814" t="s">
        <v>4332</v>
      </c>
      <c r="B2814" t="s">
        <v>68</v>
      </c>
      <c r="C2814" t="s">
        <v>34</v>
      </c>
      <c r="D2814" s="11">
        <v>2014</v>
      </c>
      <c r="E2814" t="s">
        <v>4331</v>
      </c>
      <c r="F2814">
        <v>6.2</v>
      </c>
      <c r="G2814">
        <v>90000</v>
      </c>
      <c r="H2814" t="s">
        <v>4330</v>
      </c>
      <c r="I2814" t="s">
        <v>4329</v>
      </c>
      <c r="J2814" t="s">
        <v>671</v>
      </c>
      <c r="K2814" t="s">
        <v>7</v>
      </c>
      <c r="L2814" s="7">
        <v>28000000</v>
      </c>
      <c r="M2814" s="7">
        <v>53260230</v>
      </c>
      <c r="N2814" t="s">
        <v>4328</v>
      </c>
      <c r="O2814">
        <v>117</v>
      </c>
      <c r="P2814" s="8">
        <f>_xlfn.XLOOKUP(D2814,Consumer_Price_Index!A:A,Consumer_Price_Index!B:B)</f>
        <v>236.7</v>
      </c>
      <c r="Q2814" s="13">
        <f>IF(ISNUMBER(M2814), M2814*(Consumer_Price_Index!$B$45/(_xlfn.XLOOKUP('Working Data'!D6573,Consumer_Price_Index!A:A,Consumer_Price_Index!B:B))), "Missing")</f>
        <v>162935663.46385542</v>
      </c>
      <c r="R2814" t="str">
        <f t="shared" si="43"/>
        <v>Yes</v>
      </c>
    </row>
    <row r="2815" spans="1:18" x14ac:dyDescent="0.25">
      <c r="A2815" t="s">
        <v>4635</v>
      </c>
      <c r="B2815" t="s">
        <v>41</v>
      </c>
      <c r="C2815" t="s">
        <v>34</v>
      </c>
      <c r="D2815" s="11">
        <v>2014</v>
      </c>
      <c r="E2815" t="s">
        <v>4217</v>
      </c>
      <c r="F2815">
        <v>6.2</v>
      </c>
      <c r="G2815">
        <v>286000</v>
      </c>
      <c r="H2815" t="s">
        <v>4634</v>
      </c>
      <c r="I2815" t="s">
        <v>2680</v>
      </c>
      <c r="J2815" t="s">
        <v>4633</v>
      </c>
      <c r="K2815" t="s">
        <v>7</v>
      </c>
      <c r="L2815" s="7">
        <v>110000000</v>
      </c>
      <c r="M2815" s="7">
        <v>337580051</v>
      </c>
      <c r="N2815" t="s">
        <v>138</v>
      </c>
      <c r="O2815">
        <v>102</v>
      </c>
      <c r="P2815" s="8">
        <f>_xlfn.XLOOKUP(D2815,Consumer_Price_Index!A:A,Consumer_Price_Index!B:B)</f>
        <v>236.7</v>
      </c>
      <c r="Q2815" s="13">
        <f>IF(ISNUMBER(M2815), M2815*(Consumer_Price_Index!$B$45/(_xlfn.XLOOKUP('Working Data'!D6476,Consumer_Price_Index!A:A,Consumer_Price_Index!B:B))), "Missing")</f>
        <v>955953917.65520453</v>
      </c>
      <c r="R2815" t="str">
        <f t="shared" si="43"/>
        <v>Yes</v>
      </c>
    </row>
    <row r="2816" spans="1:18" x14ac:dyDescent="0.25">
      <c r="A2816" t="s">
        <v>20145</v>
      </c>
      <c r="B2816" t="s">
        <v>68</v>
      </c>
      <c r="C2816" t="s">
        <v>11</v>
      </c>
      <c r="D2816" s="11">
        <v>1985</v>
      </c>
      <c r="E2816" t="s">
        <v>20144</v>
      </c>
      <c r="F2816">
        <v>6.2</v>
      </c>
      <c r="G2816">
        <v>9300</v>
      </c>
      <c r="H2816" t="s">
        <v>14034</v>
      </c>
      <c r="I2816" t="s">
        <v>18474</v>
      </c>
      <c r="J2816" t="s">
        <v>4279</v>
      </c>
      <c r="K2816" t="s">
        <v>7</v>
      </c>
      <c r="L2816" s="7">
        <v>27000000</v>
      </c>
      <c r="M2816" s="7">
        <v>14202899</v>
      </c>
      <c r="N2816" t="s">
        <v>20143</v>
      </c>
      <c r="O2816">
        <v>113</v>
      </c>
      <c r="P2816" s="8">
        <f>_xlfn.XLOOKUP(D2816,Consumer_Price_Index!A:A,Consumer_Price_Index!B:B)</f>
        <v>107.6</v>
      </c>
      <c r="Q2816" s="13">
        <f>IF(ISNUMBER(M2816), M2816*(Consumer_Price_Index!$B$45/(_xlfn.XLOOKUP('Working Data'!D727,Consumer_Price_Index!A:A,Consumer_Price_Index!B:B))), "Missing")</f>
        <v>24436043.621118013</v>
      </c>
      <c r="R2816" t="str">
        <f t="shared" si="43"/>
        <v>Yes</v>
      </c>
    </row>
    <row r="2817" spans="1:18" x14ac:dyDescent="0.25">
      <c r="A2817" t="s">
        <v>12947</v>
      </c>
      <c r="B2817" t="s">
        <v>68</v>
      </c>
      <c r="C2817" t="s">
        <v>11</v>
      </c>
      <c r="D2817" s="11">
        <v>1998</v>
      </c>
      <c r="E2817" t="s">
        <v>12845</v>
      </c>
      <c r="F2817">
        <v>6.2</v>
      </c>
      <c r="G2817">
        <v>2900</v>
      </c>
      <c r="H2817" t="s">
        <v>12946</v>
      </c>
      <c r="I2817" t="s">
        <v>12945</v>
      </c>
      <c r="J2817" t="s">
        <v>3500</v>
      </c>
      <c r="K2817" t="s">
        <v>7</v>
      </c>
      <c r="M2817" s="7">
        <v>4390</v>
      </c>
      <c r="N2817" t="s">
        <v>527</v>
      </c>
      <c r="O2817">
        <v>97</v>
      </c>
      <c r="P2817" s="8">
        <f>_xlfn.XLOOKUP(D2817,Consumer_Price_Index!A:A,Consumer_Price_Index!B:B)</f>
        <v>163</v>
      </c>
      <c r="Q2817" s="13">
        <f>IF(ISNUMBER(M2817), M2817*(Consumer_Price_Index!$B$45/(_xlfn.XLOOKUP('Working Data'!D3430,Consumer_Price_Index!A:A,Consumer_Price_Index!B:B))), "Missing")</f>
        <v>9025.8636977058031</v>
      </c>
      <c r="R2817" t="str">
        <f t="shared" si="43"/>
        <v>No</v>
      </c>
    </row>
    <row r="2818" spans="1:18" x14ac:dyDescent="0.25">
      <c r="A2818" t="s">
        <v>13288</v>
      </c>
      <c r="B2818" t="s">
        <v>68</v>
      </c>
      <c r="C2818" t="s">
        <v>24</v>
      </c>
      <c r="D2818" s="11">
        <v>1998</v>
      </c>
      <c r="E2818" t="s">
        <v>13038</v>
      </c>
      <c r="F2818">
        <v>6.2</v>
      </c>
      <c r="G2818">
        <v>58000</v>
      </c>
      <c r="H2818" t="s">
        <v>13287</v>
      </c>
      <c r="I2818" t="s">
        <v>5336</v>
      </c>
      <c r="J2818" t="s">
        <v>11271</v>
      </c>
      <c r="K2818" t="s">
        <v>7</v>
      </c>
      <c r="L2818" s="7">
        <v>17000000</v>
      </c>
      <c r="M2818" s="7">
        <v>30331165</v>
      </c>
      <c r="N2818" t="s">
        <v>11965</v>
      </c>
      <c r="O2818">
        <v>82</v>
      </c>
      <c r="P2818" s="8">
        <f>_xlfn.XLOOKUP(D2818,Consumer_Price_Index!A:A,Consumer_Price_Index!B:B)</f>
        <v>163</v>
      </c>
      <c r="Q2818" s="13">
        <f>IF(ISNUMBER(M2818), M2818*(Consumer_Price_Index!$B$45/(_xlfn.XLOOKUP('Working Data'!D3329,Consumer_Price_Index!A:A,Consumer_Price_Index!B:B))), "Missing")</f>
        <v>88950009.3888354</v>
      </c>
      <c r="R2818" t="str">
        <f t="shared" si="43"/>
        <v>Yes</v>
      </c>
    </row>
    <row r="2819" spans="1:18" x14ac:dyDescent="0.25">
      <c r="A2819" t="s">
        <v>19698</v>
      </c>
      <c r="B2819" t="s">
        <v>41</v>
      </c>
      <c r="C2819" t="s">
        <v>24</v>
      </c>
      <c r="D2819" s="11">
        <v>1986</v>
      </c>
      <c r="E2819" t="s">
        <v>19455</v>
      </c>
      <c r="F2819">
        <v>6.2</v>
      </c>
      <c r="G2819">
        <v>15000</v>
      </c>
      <c r="H2819" t="s">
        <v>1561</v>
      </c>
      <c r="I2819" t="s">
        <v>7622</v>
      </c>
      <c r="J2819" t="s">
        <v>11828</v>
      </c>
      <c r="K2819" t="s">
        <v>7</v>
      </c>
      <c r="L2819" s="7">
        <v>8500000</v>
      </c>
      <c r="M2819" s="7">
        <v>38702310</v>
      </c>
      <c r="N2819" t="s">
        <v>2694</v>
      </c>
      <c r="O2819">
        <v>113</v>
      </c>
      <c r="P2819" s="8">
        <f>_xlfn.XLOOKUP(D2819,Consumer_Price_Index!A:A,Consumer_Price_Index!B:B)</f>
        <v>109.6</v>
      </c>
      <c r="Q2819" s="13">
        <f>IF(ISNUMBER(M2819), M2819*(Consumer_Price_Index!$B$45/(_xlfn.XLOOKUP('Working Data'!D886,Consumer_Price_Index!A:A,Consumer_Price_Index!B:B))), "Missing")</f>
        <v>65550827.443023898</v>
      </c>
      <c r="R2819" t="str">
        <f t="shared" ref="R2819:R2882" si="44">IF(AND(ISNUMBER(L2819), L2819&gt;0, ISNUMBER(M2819), M2819&gt;0), "Yes", "No")</f>
        <v>Yes</v>
      </c>
    </row>
    <row r="2820" spans="1:18" x14ac:dyDescent="0.25">
      <c r="A2820" t="s">
        <v>5118</v>
      </c>
      <c r="B2820" t="s">
        <v>41</v>
      </c>
      <c r="C2820" t="s">
        <v>11</v>
      </c>
      <c r="D2820" s="11">
        <v>2013</v>
      </c>
      <c r="E2820" t="s">
        <v>5117</v>
      </c>
      <c r="F2820">
        <v>6.2</v>
      </c>
      <c r="G2820">
        <v>33000</v>
      </c>
      <c r="H2820" t="s">
        <v>2747</v>
      </c>
      <c r="I2820" t="s">
        <v>2747</v>
      </c>
      <c r="J2820" t="s">
        <v>723</v>
      </c>
      <c r="K2820" t="s">
        <v>504</v>
      </c>
      <c r="L2820" s="7">
        <v>16000000</v>
      </c>
      <c r="M2820" s="7">
        <v>1575749</v>
      </c>
      <c r="N2820" t="s">
        <v>5116</v>
      </c>
      <c r="O2820">
        <v>112</v>
      </c>
      <c r="P2820" s="8">
        <f>_xlfn.XLOOKUP(D2820,Consumer_Price_Index!A:A,Consumer_Price_Index!B:B)</f>
        <v>233</v>
      </c>
      <c r="Q2820" s="13">
        <f>IF(ISNUMBER(M2820), M2820*(Consumer_Price_Index!$B$45/(_xlfn.XLOOKUP('Working Data'!D6315,Consumer_Price_Index!A:A,Consumer_Price_Index!B:B))), "Missing")</f>
        <v>3239748.4500674764</v>
      </c>
      <c r="R2820" t="str">
        <f t="shared" si="44"/>
        <v>Yes</v>
      </c>
    </row>
    <row r="2821" spans="1:18" x14ac:dyDescent="0.25">
      <c r="A2821" t="s">
        <v>21412</v>
      </c>
      <c r="B2821" t="s">
        <v>101</v>
      </c>
      <c r="C2821" t="s">
        <v>24</v>
      </c>
      <c r="D2821" s="11">
        <v>1982</v>
      </c>
      <c r="E2821" t="s">
        <v>21410</v>
      </c>
      <c r="F2821">
        <v>6.2</v>
      </c>
      <c r="G2821">
        <v>50000</v>
      </c>
      <c r="H2821" t="s">
        <v>19923</v>
      </c>
      <c r="I2821" t="s">
        <v>19923</v>
      </c>
      <c r="J2821" t="s">
        <v>20391</v>
      </c>
      <c r="K2821" t="s">
        <v>7</v>
      </c>
      <c r="L2821" s="7">
        <v>15000000</v>
      </c>
      <c r="M2821" s="7">
        <v>27150534</v>
      </c>
      <c r="N2821" t="s">
        <v>108</v>
      </c>
      <c r="O2821">
        <v>85</v>
      </c>
      <c r="P2821" s="8">
        <f>_xlfn.XLOOKUP(D2821,Consumer_Price_Index!A:A,Consumer_Price_Index!B:B)</f>
        <v>96.5</v>
      </c>
      <c r="Q2821" s="13">
        <f>IF(ISNUMBER(M2821), M2821*(Consumer_Price_Index!$B$45/(_xlfn.XLOOKUP('Working Data'!D251,Consumer_Price_Index!A:A,Consumer_Price_Index!B:B))), "Missing")</f>
        <v>66715868.627419353</v>
      </c>
      <c r="R2821" t="str">
        <f t="shared" si="44"/>
        <v>Yes</v>
      </c>
    </row>
    <row r="2822" spans="1:18" x14ac:dyDescent="0.25">
      <c r="A2822" t="s">
        <v>4247</v>
      </c>
      <c r="B2822" t="s">
        <v>101</v>
      </c>
      <c r="C2822" t="s">
        <v>24</v>
      </c>
      <c r="D2822" s="11">
        <v>2014</v>
      </c>
      <c r="E2822" t="s">
        <v>4246</v>
      </c>
      <c r="F2822">
        <v>6.2</v>
      </c>
      <c r="G2822">
        <v>42000</v>
      </c>
      <c r="H2822" t="s">
        <v>1192</v>
      </c>
      <c r="I2822" t="s">
        <v>1125</v>
      </c>
      <c r="J2822" t="s">
        <v>1358</v>
      </c>
      <c r="K2822" t="s">
        <v>7</v>
      </c>
      <c r="L2822" s="7">
        <v>28000000</v>
      </c>
      <c r="M2822" s="7">
        <v>100654149</v>
      </c>
      <c r="N2822" t="s">
        <v>119</v>
      </c>
      <c r="O2822">
        <v>81</v>
      </c>
      <c r="P2822" s="8">
        <f>_xlfn.XLOOKUP(D2822,Consumer_Price_Index!A:A,Consumer_Price_Index!B:B)</f>
        <v>236.7</v>
      </c>
      <c r="Q2822" s="13">
        <f>IF(ISNUMBER(M2822), M2822*(Consumer_Price_Index!$B$45/(_xlfn.XLOOKUP('Working Data'!D6596,Consumer_Price_Index!A:A,Consumer_Price_Index!B:B))), "Missing")</f>
        <v>206945473.6862348</v>
      </c>
      <c r="R2822" t="str">
        <f t="shared" si="44"/>
        <v>Yes</v>
      </c>
    </row>
    <row r="2823" spans="1:18" x14ac:dyDescent="0.25">
      <c r="A2823" t="s">
        <v>9806</v>
      </c>
      <c r="B2823" t="s">
        <v>41</v>
      </c>
      <c r="C2823" t="s">
        <v>24</v>
      </c>
      <c r="D2823" s="11">
        <v>2004</v>
      </c>
      <c r="E2823" t="s">
        <v>9805</v>
      </c>
      <c r="F2823">
        <v>6.2</v>
      </c>
      <c r="G2823">
        <v>51000</v>
      </c>
      <c r="H2823" t="s">
        <v>9804</v>
      </c>
      <c r="I2823" t="s">
        <v>9803</v>
      </c>
      <c r="J2823" t="s">
        <v>4390</v>
      </c>
      <c r="K2823" t="s">
        <v>265</v>
      </c>
      <c r="L2823" s="7">
        <v>60000000</v>
      </c>
      <c r="M2823" s="7">
        <v>35060882</v>
      </c>
      <c r="N2823" t="s">
        <v>108</v>
      </c>
      <c r="O2823">
        <v>103</v>
      </c>
      <c r="P2823" s="8">
        <f>_xlfn.XLOOKUP(D2823,Consumer_Price_Index!A:A,Consumer_Price_Index!B:B)</f>
        <v>188.9</v>
      </c>
      <c r="Q2823" s="13">
        <f>IF(ISNUMBER(M2823), M2823*(Consumer_Price_Index!$B$45/(_xlfn.XLOOKUP('Working Data'!D4595,Consumer_Price_Index!A:A,Consumer_Price_Index!B:B))), "Missing")</f>
        <v>54700720.662570402</v>
      </c>
      <c r="R2823" t="str">
        <f t="shared" si="44"/>
        <v>Yes</v>
      </c>
    </row>
    <row r="2824" spans="1:18" x14ac:dyDescent="0.25">
      <c r="A2824" t="s">
        <v>3146</v>
      </c>
      <c r="B2824" t="s">
        <v>101</v>
      </c>
      <c r="C2824" t="s">
        <v>100</v>
      </c>
      <c r="D2824" s="11">
        <v>2016</v>
      </c>
      <c r="E2824" t="s">
        <v>3145</v>
      </c>
      <c r="F2824">
        <v>6.2</v>
      </c>
      <c r="G2824">
        <v>98000</v>
      </c>
      <c r="H2824" t="s">
        <v>959</v>
      </c>
      <c r="I2824" t="s">
        <v>807</v>
      </c>
      <c r="J2824" t="s">
        <v>3144</v>
      </c>
      <c r="K2824" t="s">
        <v>7</v>
      </c>
      <c r="L2824" s="7">
        <v>170000000</v>
      </c>
      <c r="M2824" s="7">
        <v>299820798</v>
      </c>
      <c r="N2824" t="s">
        <v>119</v>
      </c>
      <c r="O2824">
        <v>113</v>
      </c>
      <c r="P2824" s="8">
        <f>_xlfn.XLOOKUP(D2824,Consumer_Price_Index!A:A,Consumer_Price_Index!B:B)</f>
        <v>240</v>
      </c>
      <c r="Q2824" s="13">
        <f>IF(ISNUMBER(M2824), M2824*(Consumer_Price_Index!$B$45/(_xlfn.XLOOKUP('Working Data'!D6944,Consumer_Price_Index!A:A,Consumer_Price_Index!B:B))), "Missing")</f>
        <v>385954360.58555132</v>
      </c>
      <c r="R2824" t="str">
        <f t="shared" si="44"/>
        <v>Yes</v>
      </c>
    </row>
    <row r="2825" spans="1:18" x14ac:dyDescent="0.25">
      <c r="A2825" t="s">
        <v>13937</v>
      </c>
      <c r="B2825" t="s">
        <v>41</v>
      </c>
      <c r="C2825" t="s">
        <v>34</v>
      </c>
      <c r="D2825" s="11">
        <v>1997</v>
      </c>
      <c r="E2825" t="s">
        <v>13498</v>
      </c>
      <c r="F2825">
        <v>6.2</v>
      </c>
      <c r="G2825">
        <v>234000</v>
      </c>
      <c r="H2825" t="s">
        <v>9904</v>
      </c>
      <c r="I2825" t="s">
        <v>2685</v>
      </c>
      <c r="J2825" t="s">
        <v>5555</v>
      </c>
      <c r="K2825" t="s">
        <v>7</v>
      </c>
      <c r="L2825" s="7">
        <v>75000000</v>
      </c>
      <c r="M2825" s="7">
        <v>161376069</v>
      </c>
      <c r="N2825" t="s">
        <v>13936</v>
      </c>
      <c r="O2825">
        <v>109</v>
      </c>
      <c r="P2825" s="8">
        <f>_xlfn.XLOOKUP(D2825,Consumer_Price_Index!A:A,Consumer_Price_Index!B:B)</f>
        <v>160.5</v>
      </c>
      <c r="Q2825" s="13">
        <f>IF(ISNUMBER(M2825), M2825*(Consumer_Price_Index!$B$45/(_xlfn.XLOOKUP('Working Data'!D3074,Consumer_Price_Index!A:A,Consumer_Price_Index!B:B))), "Missing")</f>
        <v>218636230.43263671</v>
      </c>
      <c r="R2825" t="str">
        <f t="shared" si="44"/>
        <v>Yes</v>
      </c>
    </row>
    <row r="2826" spans="1:18" x14ac:dyDescent="0.25">
      <c r="A2826" t="s">
        <v>8725</v>
      </c>
      <c r="B2826" t="s">
        <v>68</v>
      </c>
      <c r="C2826" t="s">
        <v>11</v>
      </c>
      <c r="D2826" s="11">
        <v>2006</v>
      </c>
      <c r="E2826" t="s">
        <v>8700</v>
      </c>
      <c r="F2826">
        <v>6.2</v>
      </c>
      <c r="G2826">
        <v>24000</v>
      </c>
      <c r="H2826" t="s">
        <v>1005</v>
      </c>
      <c r="I2826" t="s">
        <v>1005</v>
      </c>
      <c r="J2826" t="s">
        <v>3617</v>
      </c>
      <c r="K2826" t="s">
        <v>332</v>
      </c>
      <c r="L2826" s="7">
        <v>55000000</v>
      </c>
      <c r="M2826" s="7">
        <v>9451623</v>
      </c>
      <c r="N2826" t="s">
        <v>114</v>
      </c>
      <c r="O2826">
        <v>128</v>
      </c>
      <c r="P2826" s="8">
        <f>_xlfn.XLOOKUP(D2826,Consumer_Price_Index!A:A,Consumer_Price_Index!B:B)</f>
        <v>201.6</v>
      </c>
      <c r="Q2826" s="13">
        <f>IF(ISNUMBER(M2826), M2826*(Consumer_Price_Index!$B$45/(_xlfn.XLOOKUP('Working Data'!D5004,Consumer_Price_Index!A:A,Consumer_Price_Index!B:B))), "Missing")</f>
        <v>12543159.965592334</v>
      </c>
      <c r="R2826" t="str">
        <f t="shared" si="44"/>
        <v>Yes</v>
      </c>
    </row>
    <row r="2827" spans="1:18" x14ac:dyDescent="0.25">
      <c r="A2827" t="s">
        <v>19121</v>
      </c>
      <c r="B2827" t="s">
        <v>41</v>
      </c>
      <c r="C2827" t="s">
        <v>24</v>
      </c>
      <c r="D2827" s="11">
        <v>1987</v>
      </c>
      <c r="E2827" t="s">
        <v>18928</v>
      </c>
      <c r="F2827">
        <v>6.2</v>
      </c>
      <c r="G2827">
        <v>10000</v>
      </c>
      <c r="H2827" t="s">
        <v>32</v>
      </c>
      <c r="I2827" t="s">
        <v>19120</v>
      </c>
      <c r="J2827" t="s">
        <v>12904</v>
      </c>
      <c r="K2827" t="s">
        <v>7</v>
      </c>
      <c r="M2827" s="7">
        <v>548696</v>
      </c>
      <c r="N2827" t="s">
        <v>103</v>
      </c>
      <c r="O2827">
        <v>85</v>
      </c>
      <c r="P2827" s="8">
        <f>_xlfn.XLOOKUP(D2827,Consumer_Price_Index!A:A,Consumer_Price_Index!B:B)</f>
        <v>113.6</v>
      </c>
      <c r="Q2827" s="13">
        <f>IF(ISNUMBER(M2827), M2827*(Consumer_Price_Index!$B$45/(_xlfn.XLOOKUP('Working Data'!D1105,Consumer_Price_Index!A:A,Consumer_Price_Index!B:B))), "Missing")</f>
        <v>766564.28794131137</v>
      </c>
      <c r="R2827" t="str">
        <f t="shared" si="44"/>
        <v>No</v>
      </c>
    </row>
    <row r="2828" spans="1:18" x14ac:dyDescent="0.25">
      <c r="A2828" t="s">
        <v>2590</v>
      </c>
      <c r="B2828" t="s">
        <v>41</v>
      </c>
      <c r="C2828" t="s">
        <v>34</v>
      </c>
      <c r="D2828" s="11">
        <v>2017</v>
      </c>
      <c r="E2828" t="s">
        <v>2193</v>
      </c>
      <c r="F2828">
        <v>6.2</v>
      </c>
      <c r="G2828">
        <v>75000</v>
      </c>
      <c r="H2828" t="s">
        <v>2589</v>
      </c>
      <c r="I2828" t="s">
        <v>2588</v>
      </c>
      <c r="J2828" t="s">
        <v>1668</v>
      </c>
      <c r="K2828" t="s">
        <v>7</v>
      </c>
      <c r="L2828" s="7">
        <v>33000000</v>
      </c>
      <c r="M2828" s="7">
        <v>67234188</v>
      </c>
      <c r="N2828" t="s">
        <v>783</v>
      </c>
      <c r="O2828">
        <v>111</v>
      </c>
      <c r="P2828" s="8">
        <f>_xlfn.XLOOKUP(D2828,Consumer_Price_Index!A:A,Consumer_Price_Index!B:B)</f>
        <v>245.1</v>
      </c>
      <c r="Q2828" s="13">
        <f>IF(ISNUMBER(M2828), M2828*(Consumer_Price_Index!$B$45/(_xlfn.XLOOKUP('Working Data'!D7098,Consumer_Price_Index!A:A,Consumer_Price_Index!B:B))), "Missing")</f>
        <v>146017513.06913754</v>
      </c>
      <c r="R2828" t="str">
        <f t="shared" si="44"/>
        <v>Yes</v>
      </c>
    </row>
    <row r="2829" spans="1:18" x14ac:dyDescent="0.25">
      <c r="A2829" t="s">
        <v>22002</v>
      </c>
      <c r="B2829" t="s">
        <v>41</v>
      </c>
      <c r="C2829" t="s">
        <v>87</v>
      </c>
      <c r="D2829" s="11">
        <v>1980</v>
      </c>
      <c r="E2829" t="s">
        <v>21899</v>
      </c>
      <c r="F2829">
        <v>6.2</v>
      </c>
      <c r="G2829">
        <v>22000</v>
      </c>
      <c r="H2829" t="s">
        <v>2284</v>
      </c>
      <c r="I2829" t="s">
        <v>2284</v>
      </c>
      <c r="J2829" t="s">
        <v>5551</v>
      </c>
      <c r="K2829" t="s">
        <v>7</v>
      </c>
      <c r="L2829" s="7">
        <v>4800000</v>
      </c>
      <c r="M2829" s="7">
        <v>22743674</v>
      </c>
      <c r="N2829" t="s">
        <v>108</v>
      </c>
      <c r="O2829">
        <v>117</v>
      </c>
      <c r="P2829" s="8">
        <f>_xlfn.XLOOKUP(D2829,Consumer_Price_Index!A:A,Consumer_Price_Index!B:B)</f>
        <v>82.4</v>
      </c>
      <c r="Q2829" s="13">
        <f>IF(ISNUMBER(M2829), M2829*(Consumer_Price_Index!$B$45/(_xlfn.XLOOKUP('Working Data'!D31,Consumer_Price_Index!A:A,Consumer_Price_Index!B:B))), "Missing")</f>
        <v>66698724.425409041</v>
      </c>
      <c r="R2829" t="str">
        <f t="shared" si="44"/>
        <v>Yes</v>
      </c>
    </row>
    <row r="2830" spans="1:18" x14ac:dyDescent="0.25">
      <c r="A2830" t="s">
        <v>15461</v>
      </c>
      <c r="B2830" t="s">
        <v>101</v>
      </c>
      <c r="C2830" t="s">
        <v>24</v>
      </c>
      <c r="D2830" s="11">
        <v>1994</v>
      </c>
      <c r="E2830" t="s">
        <v>15288</v>
      </c>
      <c r="F2830">
        <v>6.2</v>
      </c>
      <c r="G2830">
        <v>30000</v>
      </c>
      <c r="H2830" t="s">
        <v>13760</v>
      </c>
      <c r="I2830" t="s">
        <v>15460</v>
      </c>
      <c r="J2830" t="s">
        <v>13763</v>
      </c>
      <c r="K2830" t="s">
        <v>7</v>
      </c>
      <c r="L2830" s="7">
        <v>24000000</v>
      </c>
      <c r="M2830" s="7">
        <v>50236831</v>
      </c>
      <c r="N2830" t="s">
        <v>12919</v>
      </c>
      <c r="O2830">
        <v>102</v>
      </c>
      <c r="P2830" s="8">
        <f>_xlfn.XLOOKUP(D2830,Consumer_Price_Index!A:A,Consumer_Price_Index!B:B)</f>
        <v>148.19999999999999</v>
      </c>
      <c r="Q2830" s="13">
        <f>IF(ISNUMBER(M2830), M2830*(Consumer_Price_Index!$B$45/(_xlfn.XLOOKUP('Working Data'!D2479,Consumer_Price_Index!A:A,Consumer_Price_Index!B:B))), "Missing")</f>
        <v>158623444.61865285</v>
      </c>
      <c r="R2830" t="str">
        <f t="shared" si="44"/>
        <v>Yes</v>
      </c>
    </row>
    <row r="2831" spans="1:18" x14ac:dyDescent="0.25">
      <c r="A2831" t="s">
        <v>10590</v>
      </c>
      <c r="B2831" t="s">
        <v>68</v>
      </c>
      <c r="C2831" t="s">
        <v>24</v>
      </c>
      <c r="D2831" s="11">
        <v>2003</v>
      </c>
      <c r="E2831" t="s">
        <v>10589</v>
      </c>
      <c r="F2831">
        <v>6.2</v>
      </c>
      <c r="G2831">
        <v>207000</v>
      </c>
      <c r="H2831" t="s">
        <v>1289</v>
      </c>
      <c r="I2831" t="s">
        <v>10290</v>
      </c>
      <c r="J2831" t="s">
        <v>8461</v>
      </c>
      <c r="K2831" t="s">
        <v>7</v>
      </c>
      <c r="L2831" s="7">
        <v>75000000</v>
      </c>
      <c r="M2831" s="7">
        <v>195745823</v>
      </c>
      <c r="N2831" t="s">
        <v>8268</v>
      </c>
      <c r="O2831">
        <v>106</v>
      </c>
      <c r="P2831" s="8">
        <f>_xlfn.XLOOKUP(D2831,Consumer_Price_Index!A:A,Consumer_Price_Index!B:B)</f>
        <v>184</v>
      </c>
      <c r="Q2831" s="13">
        <f>IF(ISNUMBER(M2831), M2831*(Consumer_Price_Index!$B$45/(_xlfn.XLOOKUP('Working Data'!D4305,Consumer_Price_Index!A:A,Consumer_Price_Index!B:B))), "Missing")</f>
        <v>259772440.19207314</v>
      </c>
      <c r="R2831" t="str">
        <f t="shared" si="44"/>
        <v>Yes</v>
      </c>
    </row>
    <row r="2832" spans="1:18" x14ac:dyDescent="0.25">
      <c r="A2832" t="s">
        <v>12616</v>
      </c>
      <c r="B2832" t="s">
        <v>68</v>
      </c>
      <c r="C2832" t="s">
        <v>24</v>
      </c>
      <c r="D2832" s="11">
        <v>1999</v>
      </c>
      <c r="E2832" t="s">
        <v>12615</v>
      </c>
      <c r="F2832">
        <v>6.2</v>
      </c>
      <c r="G2832">
        <v>17000</v>
      </c>
      <c r="H2832" t="s">
        <v>8729</v>
      </c>
      <c r="I2832" t="s">
        <v>12614</v>
      </c>
      <c r="J2832" t="s">
        <v>3698</v>
      </c>
      <c r="K2832" t="s">
        <v>7</v>
      </c>
      <c r="L2832" s="7">
        <v>23000000</v>
      </c>
      <c r="M2832" s="7">
        <v>23631929</v>
      </c>
      <c r="N2832" t="s">
        <v>527</v>
      </c>
      <c r="O2832">
        <v>114</v>
      </c>
      <c r="P2832" s="8">
        <f>_xlfn.XLOOKUP(D2832,Consumer_Price_Index!A:A,Consumer_Price_Index!B:B)</f>
        <v>166.6</v>
      </c>
      <c r="Q2832" s="13">
        <f>IF(ISNUMBER(M2832), M2832*(Consumer_Price_Index!$B$45/(_xlfn.XLOOKUP('Working Data'!D3564,Consumer_Price_Index!A:A,Consumer_Price_Index!B:B))), "Missing")</f>
        <v>33015354.270059604</v>
      </c>
      <c r="R2832" t="str">
        <f t="shared" si="44"/>
        <v>Yes</v>
      </c>
    </row>
    <row r="2833" spans="1:18" x14ac:dyDescent="0.25">
      <c r="A2833" t="s">
        <v>18439</v>
      </c>
      <c r="B2833" t="s">
        <v>101</v>
      </c>
      <c r="C2833" t="s">
        <v>87</v>
      </c>
      <c r="D2833" s="11">
        <v>1988</v>
      </c>
      <c r="E2833" t="s">
        <v>18438</v>
      </c>
      <c r="F2833">
        <v>6.2</v>
      </c>
      <c r="G2833">
        <v>4200</v>
      </c>
      <c r="H2833" t="s">
        <v>17643</v>
      </c>
      <c r="I2833" t="s">
        <v>18437</v>
      </c>
      <c r="J2833" t="s">
        <v>18436</v>
      </c>
      <c r="K2833" t="s">
        <v>7</v>
      </c>
      <c r="L2833" s="7">
        <v>6000000</v>
      </c>
      <c r="M2833" s="7">
        <v>960040</v>
      </c>
      <c r="N2833" t="s">
        <v>17968</v>
      </c>
      <c r="O2833">
        <v>102</v>
      </c>
      <c r="P2833" s="8">
        <f>_xlfn.XLOOKUP(D2833,Consumer_Price_Index!A:A,Consumer_Price_Index!B:B)</f>
        <v>118.3</v>
      </c>
      <c r="Q2833" s="13">
        <f>IF(ISNUMBER(M2833), M2833*(Consumer_Price_Index!$B$45/(_xlfn.XLOOKUP('Working Data'!D1356,Consumer_Price_Index!A:A,Consumer_Price_Index!B:B))), "Missing")</f>
        <v>1548566.3737427208</v>
      </c>
      <c r="R2833" t="str">
        <f t="shared" si="44"/>
        <v>Yes</v>
      </c>
    </row>
    <row r="2834" spans="1:18" x14ac:dyDescent="0.25">
      <c r="A2834" t="s">
        <v>19593</v>
      </c>
      <c r="B2834" t="s">
        <v>41</v>
      </c>
      <c r="C2834" t="s">
        <v>5</v>
      </c>
      <c r="D2834" s="11">
        <v>1986</v>
      </c>
      <c r="E2834" t="s">
        <v>19367</v>
      </c>
      <c r="F2834">
        <v>6.2</v>
      </c>
      <c r="G2834">
        <v>15000</v>
      </c>
      <c r="H2834" t="s">
        <v>19592</v>
      </c>
      <c r="I2834" t="s">
        <v>15453</v>
      </c>
      <c r="J2834" t="s">
        <v>19403</v>
      </c>
      <c r="K2834" t="s">
        <v>7</v>
      </c>
      <c r="L2834" s="7">
        <v>5000000</v>
      </c>
      <c r="M2834" s="7">
        <v>12947763</v>
      </c>
      <c r="N2834" t="s">
        <v>108</v>
      </c>
      <c r="O2834">
        <v>89</v>
      </c>
      <c r="P2834" s="8">
        <f>_xlfn.XLOOKUP(D2834,Consumer_Price_Index!A:A,Consumer_Price_Index!B:B)</f>
        <v>109.6</v>
      </c>
      <c r="Q2834" s="13">
        <f>IF(ISNUMBER(M2834), M2834*(Consumer_Price_Index!$B$45/(_xlfn.XLOOKUP('Working Data'!D930,Consumer_Price_Index!A:A,Consumer_Price_Index!B:B))), "Missing")</f>
        <v>17182854.469076652</v>
      </c>
      <c r="R2834" t="str">
        <f t="shared" si="44"/>
        <v>Yes</v>
      </c>
    </row>
    <row r="2835" spans="1:18" x14ac:dyDescent="0.25">
      <c r="A2835" t="s">
        <v>4597</v>
      </c>
      <c r="B2835" t="s">
        <v>41</v>
      </c>
      <c r="C2835" t="s">
        <v>5</v>
      </c>
      <c r="D2835" s="11">
        <v>2014</v>
      </c>
      <c r="E2835" t="s">
        <v>4596</v>
      </c>
      <c r="F2835">
        <v>6.2</v>
      </c>
      <c r="G2835">
        <v>83000</v>
      </c>
      <c r="H2835" t="s">
        <v>3943</v>
      </c>
      <c r="I2835" t="s">
        <v>3943</v>
      </c>
      <c r="J2835" t="s">
        <v>4595</v>
      </c>
      <c r="K2835" t="s">
        <v>7</v>
      </c>
      <c r="L2835" s="7">
        <v>5000000</v>
      </c>
      <c r="M2835" s="7">
        <v>41898409</v>
      </c>
      <c r="N2835" t="s">
        <v>1395</v>
      </c>
      <c r="O2835">
        <v>93</v>
      </c>
      <c r="P2835" s="8">
        <f>_xlfn.XLOOKUP(D2835,Consumer_Price_Index!A:A,Consumer_Price_Index!B:B)</f>
        <v>236.7</v>
      </c>
      <c r="Q2835" s="13">
        <f>IF(ISNUMBER(M2835), M2835*(Consumer_Price_Index!$B$45/(_xlfn.XLOOKUP('Working Data'!D6489,Consumer_Price_Index!A:A,Consumer_Price_Index!B:B))), "Missing")</f>
        <v>65368383.114695333</v>
      </c>
      <c r="R2835" t="str">
        <f t="shared" si="44"/>
        <v>Yes</v>
      </c>
    </row>
    <row r="2836" spans="1:18" x14ac:dyDescent="0.25">
      <c r="A2836" t="s">
        <v>8719</v>
      </c>
      <c r="B2836" t="s">
        <v>68</v>
      </c>
      <c r="C2836" t="s">
        <v>24</v>
      </c>
      <c r="D2836" s="11">
        <v>2006</v>
      </c>
      <c r="E2836" t="s">
        <v>8718</v>
      </c>
      <c r="F2836">
        <v>6.2</v>
      </c>
      <c r="G2836">
        <v>11000</v>
      </c>
      <c r="H2836" t="s">
        <v>8717</v>
      </c>
      <c r="I2836" t="s">
        <v>521</v>
      </c>
      <c r="J2836" t="s">
        <v>8716</v>
      </c>
      <c r="K2836" t="s">
        <v>7</v>
      </c>
      <c r="L2836" s="7">
        <v>20000000</v>
      </c>
      <c r="M2836" s="7">
        <v>21170563</v>
      </c>
      <c r="N2836" t="s">
        <v>8715</v>
      </c>
      <c r="O2836">
        <v>105</v>
      </c>
      <c r="P2836" s="8">
        <f>_xlfn.XLOOKUP(D2836,Consumer_Price_Index!A:A,Consumer_Price_Index!B:B)</f>
        <v>201.6</v>
      </c>
      <c r="Q2836" s="13">
        <f>IF(ISNUMBER(M2836), M2836*(Consumer_Price_Index!$B$45/(_xlfn.XLOOKUP('Working Data'!D5007,Consumer_Price_Index!A:A,Consumer_Price_Index!B:B))), "Missing")</f>
        <v>38719511.08103241</v>
      </c>
      <c r="R2836" t="str">
        <f t="shared" si="44"/>
        <v>Yes</v>
      </c>
    </row>
    <row r="2837" spans="1:18" x14ac:dyDescent="0.25">
      <c r="A2837" t="s">
        <v>11210</v>
      </c>
      <c r="B2837" t="s">
        <v>68</v>
      </c>
      <c r="C2837" t="s">
        <v>34</v>
      </c>
      <c r="D2837" s="11">
        <v>2002</v>
      </c>
      <c r="E2837" t="s">
        <v>10864</v>
      </c>
      <c r="F2837">
        <v>6.2</v>
      </c>
      <c r="G2837">
        <v>199000</v>
      </c>
      <c r="H2837" t="s">
        <v>3845</v>
      </c>
      <c r="I2837" t="s">
        <v>6817</v>
      </c>
      <c r="J2837" t="s">
        <v>6817</v>
      </c>
      <c r="K2837" t="s">
        <v>7</v>
      </c>
      <c r="L2837" s="7">
        <v>63000000</v>
      </c>
      <c r="M2837" s="7">
        <v>296938801</v>
      </c>
      <c r="N2837" t="s">
        <v>666</v>
      </c>
      <c r="O2837">
        <v>94</v>
      </c>
      <c r="P2837" s="8">
        <f>_xlfn.XLOOKUP(D2837,Consumer_Price_Index!A:A,Consumer_Price_Index!B:B)</f>
        <v>179.9</v>
      </c>
      <c r="Q2837" s="13">
        <f>IF(ISNUMBER(M2837), M2837*(Consumer_Price_Index!$B$45/(_xlfn.XLOOKUP('Working Data'!D4065,Consumer_Price_Index!A:A,Consumer_Price_Index!B:B))), "Missing")</f>
        <v>729655263.42499995</v>
      </c>
      <c r="R2837" t="str">
        <f t="shared" si="44"/>
        <v>Yes</v>
      </c>
    </row>
    <row r="2838" spans="1:18" x14ac:dyDescent="0.25">
      <c r="A2838" t="s">
        <v>21292</v>
      </c>
      <c r="B2838" t="s">
        <v>101</v>
      </c>
      <c r="C2838" t="s">
        <v>24</v>
      </c>
      <c r="D2838" s="11">
        <v>1982</v>
      </c>
      <c r="E2838" t="s">
        <v>21291</v>
      </c>
      <c r="F2838">
        <v>6.2</v>
      </c>
      <c r="G2838">
        <v>5100</v>
      </c>
      <c r="H2838" t="s">
        <v>14190</v>
      </c>
      <c r="I2838" t="s">
        <v>21290</v>
      </c>
      <c r="J2838" t="s">
        <v>3476</v>
      </c>
      <c r="K2838" t="s">
        <v>7</v>
      </c>
      <c r="M2838" s="7">
        <v>13111101</v>
      </c>
      <c r="N2838" t="s">
        <v>890</v>
      </c>
      <c r="O2838">
        <v>110</v>
      </c>
      <c r="P2838" s="8">
        <f>_xlfn.XLOOKUP(D2838,Consumer_Price_Index!A:A,Consumer_Price_Index!B:B)</f>
        <v>96.5</v>
      </c>
      <c r="Q2838" s="13">
        <f>IF(ISNUMBER(M2838), M2838*(Consumer_Price_Index!$B$45/(_xlfn.XLOOKUP('Working Data'!D294,Consumer_Price_Index!A:A,Consumer_Price_Index!B:B))), "Missing")</f>
        <v>26213598.91535433</v>
      </c>
      <c r="R2838" t="str">
        <f t="shared" si="44"/>
        <v>No</v>
      </c>
    </row>
    <row r="2839" spans="1:18" x14ac:dyDescent="0.25">
      <c r="A2839" t="s">
        <v>15441</v>
      </c>
      <c r="B2839" t="s">
        <v>101</v>
      </c>
      <c r="C2839" t="s">
        <v>100</v>
      </c>
      <c r="D2839" s="11">
        <v>1994</v>
      </c>
      <c r="E2839" t="s">
        <v>15388</v>
      </c>
      <c r="F2839">
        <v>6.2</v>
      </c>
      <c r="G2839">
        <v>48000</v>
      </c>
      <c r="H2839" t="s">
        <v>14403</v>
      </c>
      <c r="I2839" t="s">
        <v>11152</v>
      </c>
      <c r="J2839" t="s">
        <v>15269</v>
      </c>
      <c r="K2839" t="s">
        <v>7</v>
      </c>
      <c r="L2839" s="7">
        <v>48000000</v>
      </c>
      <c r="M2839" s="7">
        <v>16827402</v>
      </c>
      <c r="N2839" t="s">
        <v>890</v>
      </c>
      <c r="O2839">
        <v>99</v>
      </c>
      <c r="P2839" s="8">
        <f>_xlfn.XLOOKUP(D2839,Consumer_Price_Index!A:A,Consumer_Price_Index!B:B)</f>
        <v>148.19999999999999</v>
      </c>
      <c r="Q2839" s="13">
        <f>IF(ISNUMBER(M2839), M2839*(Consumer_Price_Index!$B$45/(_xlfn.XLOOKUP('Working Data'!D2489,Consumer_Price_Index!A:A,Consumer_Price_Index!B:B))), "Missing")</f>
        <v>36545327.080541693</v>
      </c>
      <c r="R2839" t="str">
        <f t="shared" si="44"/>
        <v>Yes</v>
      </c>
    </row>
    <row r="2840" spans="1:18" x14ac:dyDescent="0.25">
      <c r="A2840" t="s">
        <v>3159</v>
      </c>
      <c r="B2840" t="s">
        <v>41</v>
      </c>
      <c r="C2840" t="s">
        <v>24</v>
      </c>
      <c r="D2840" s="11">
        <v>2016</v>
      </c>
      <c r="E2840" t="s">
        <v>3158</v>
      </c>
      <c r="F2840">
        <v>6.2</v>
      </c>
      <c r="G2840">
        <v>117000</v>
      </c>
      <c r="H2840" t="s">
        <v>2087</v>
      </c>
      <c r="I2840" t="s">
        <v>2087</v>
      </c>
      <c r="J2840" t="s">
        <v>2086</v>
      </c>
      <c r="K2840" t="s">
        <v>7</v>
      </c>
      <c r="L2840" s="7">
        <v>20000000</v>
      </c>
      <c r="M2840" s="7">
        <v>183936074</v>
      </c>
      <c r="N2840" t="s">
        <v>622</v>
      </c>
      <c r="O2840">
        <v>100</v>
      </c>
      <c r="P2840" s="8">
        <f>_xlfn.XLOOKUP(D2840,Consumer_Price_Index!A:A,Consumer_Price_Index!B:B)</f>
        <v>240</v>
      </c>
      <c r="Q2840" s="13">
        <f>IF(ISNUMBER(M2840), M2840*(Consumer_Price_Index!$B$45/(_xlfn.XLOOKUP('Working Data'!D6940,Consumer_Price_Index!A:A,Consumer_Price_Index!B:B))), "Missing")</f>
        <v>286970413.4551971</v>
      </c>
      <c r="R2840" t="str">
        <f t="shared" si="44"/>
        <v>Yes</v>
      </c>
    </row>
    <row r="2841" spans="1:18" x14ac:dyDescent="0.25">
      <c r="A2841" t="s">
        <v>19521</v>
      </c>
      <c r="B2841" t="s">
        <v>41</v>
      </c>
      <c r="C2841" t="s">
        <v>34</v>
      </c>
      <c r="D2841" s="11">
        <v>1986</v>
      </c>
      <c r="E2841" t="s">
        <v>19520</v>
      </c>
      <c r="F2841">
        <v>6.2</v>
      </c>
      <c r="G2841">
        <v>2800</v>
      </c>
      <c r="H2841" t="s">
        <v>14339</v>
      </c>
      <c r="I2841" t="s">
        <v>19519</v>
      </c>
      <c r="J2841" t="s">
        <v>3413</v>
      </c>
      <c r="K2841" t="s">
        <v>7</v>
      </c>
      <c r="L2841" s="7">
        <v>8700000</v>
      </c>
      <c r="M2841" s="7">
        <v>4865912</v>
      </c>
      <c r="N2841" t="s">
        <v>19391</v>
      </c>
      <c r="O2841">
        <v>109</v>
      </c>
      <c r="P2841" s="8">
        <f>_xlfn.XLOOKUP(D2841,Consumer_Price_Index!A:A,Consumer_Price_Index!B:B)</f>
        <v>109.6</v>
      </c>
      <c r="Q2841" s="13">
        <f>IF(ISNUMBER(M2841), M2841*(Consumer_Price_Index!$B$45/(_xlfn.XLOOKUP('Working Data'!D956,Consumer_Price_Index!A:A,Consumer_Price_Index!B:B))), "Missing")</f>
        <v>10567664.906628652</v>
      </c>
      <c r="R2841" t="str">
        <f t="shared" si="44"/>
        <v>Yes</v>
      </c>
    </row>
    <row r="2842" spans="1:18" x14ac:dyDescent="0.25">
      <c r="A2842" t="s">
        <v>13216</v>
      </c>
      <c r="B2842" t="s">
        <v>41</v>
      </c>
      <c r="C2842" t="s">
        <v>87</v>
      </c>
      <c r="D2842" s="11">
        <v>1998</v>
      </c>
      <c r="E2842" t="s">
        <v>13215</v>
      </c>
      <c r="F2842">
        <v>6.2</v>
      </c>
      <c r="G2842">
        <v>10000</v>
      </c>
      <c r="H2842" t="s">
        <v>13214</v>
      </c>
      <c r="I2842" t="s">
        <v>13213</v>
      </c>
      <c r="J2842" t="s">
        <v>13212</v>
      </c>
      <c r="K2842" t="s">
        <v>13211</v>
      </c>
      <c r="L2842" s="7">
        <v>3000000</v>
      </c>
      <c r="M2842" s="7">
        <v>9639390</v>
      </c>
      <c r="N2842" t="s">
        <v>13210</v>
      </c>
      <c r="O2842">
        <v>96</v>
      </c>
      <c r="P2842" s="8">
        <f>_xlfn.XLOOKUP(D2842,Consumer_Price_Index!A:A,Consumer_Price_Index!B:B)</f>
        <v>163</v>
      </c>
      <c r="Q2842" s="13">
        <f>IF(ISNUMBER(M2842), M2842*(Consumer_Price_Index!$B$45/(_xlfn.XLOOKUP('Working Data'!D3356,Consumer_Price_Index!A:A,Consumer_Price_Index!B:B))), "Missing")</f>
        <v>11486594.184591318</v>
      </c>
      <c r="R2842" t="str">
        <f t="shared" si="44"/>
        <v>Yes</v>
      </c>
    </row>
    <row r="2843" spans="1:18" x14ac:dyDescent="0.25">
      <c r="A2843" t="s">
        <v>10953</v>
      </c>
      <c r="B2843" t="s">
        <v>41</v>
      </c>
      <c r="C2843" t="s">
        <v>34</v>
      </c>
      <c r="D2843" s="11">
        <v>2002</v>
      </c>
      <c r="E2843" t="s">
        <v>10858</v>
      </c>
      <c r="F2843">
        <v>6.2</v>
      </c>
      <c r="G2843">
        <v>21000</v>
      </c>
      <c r="H2843" t="s">
        <v>5134</v>
      </c>
      <c r="I2843" t="s">
        <v>10952</v>
      </c>
      <c r="J2843" t="s">
        <v>10951</v>
      </c>
      <c r="K2843" t="s">
        <v>7</v>
      </c>
      <c r="L2843" s="7">
        <v>40000000</v>
      </c>
      <c r="M2843" s="7">
        <v>2622015</v>
      </c>
      <c r="N2843" t="s">
        <v>1991</v>
      </c>
      <c r="O2843">
        <v>105</v>
      </c>
      <c r="P2843" s="8">
        <f>_xlfn.XLOOKUP(D2843,Consumer_Price_Index!A:A,Consumer_Price_Index!B:B)</f>
        <v>179.9</v>
      </c>
      <c r="Q2843" s="13">
        <f>IF(ISNUMBER(M2843), M2843*(Consumer_Price_Index!$B$45/(_xlfn.XLOOKUP('Working Data'!D4171,Consumer_Price_Index!A:A,Consumer_Price_Index!B:B))), "Missing")</f>
        <v>4440955.9227348529</v>
      </c>
      <c r="R2843" t="str">
        <f t="shared" si="44"/>
        <v>Yes</v>
      </c>
    </row>
    <row r="2844" spans="1:18" x14ac:dyDescent="0.25">
      <c r="A2844" t="s">
        <v>8519</v>
      </c>
      <c r="B2844" t="s">
        <v>68</v>
      </c>
      <c r="C2844" t="s">
        <v>73</v>
      </c>
      <c r="D2844" s="11">
        <v>2007</v>
      </c>
      <c r="E2844" t="s">
        <v>8202</v>
      </c>
      <c r="F2844">
        <v>6.2</v>
      </c>
      <c r="G2844">
        <v>163000</v>
      </c>
      <c r="H2844" t="s">
        <v>1359</v>
      </c>
      <c r="I2844" t="s">
        <v>8518</v>
      </c>
      <c r="J2844" t="s">
        <v>5359</v>
      </c>
      <c r="K2844" t="s">
        <v>7</v>
      </c>
      <c r="L2844" s="7">
        <v>150000000</v>
      </c>
      <c r="M2844" s="7">
        <v>196393745</v>
      </c>
      <c r="N2844" t="s">
        <v>108</v>
      </c>
      <c r="O2844">
        <v>115</v>
      </c>
      <c r="P2844" s="8">
        <f>_xlfn.XLOOKUP(D2844,Consumer_Price_Index!A:A,Consumer_Price_Index!B:B)</f>
        <v>207.3</v>
      </c>
      <c r="Q2844" s="13">
        <f>IF(ISNUMBER(M2844), M2844*(Consumer_Price_Index!$B$45/(_xlfn.XLOOKUP('Working Data'!D5085,Consumer_Price_Index!A:A,Consumer_Price_Index!B:B))), "Missing")</f>
        <v>620115793.79792738</v>
      </c>
      <c r="R2844" t="str">
        <f t="shared" si="44"/>
        <v>Yes</v>
      </c>
    </row>
    <row r="2845" spans="1:18" x14ac:dyDescent="0.25">
      <c r="A2845" t="s">
        <v>2879</v>
      </c>
      <c r="B2845" t="s">
        <v>41</v>
      </c>
      <c r="C2845" t="s">
        <v>34</v>
      </c>
      <c r="D2845" s="11">
        <v>2016</v>
      </c>
      <c r="E2845" t="s">
        <v>2861</v>
      </c>
      <c r="F2845">
        <v>6.2</v>
      </c>
      <c r="G2845">
        <v>22000</v>
      </c>
      <c r="H2845" t="s">
        <v>967</v>
      </c>
      <c r="I2845" t="s">
        <v>2878</v>
      </c>
      <c r="J2845" t="s">
        <v>2877</v>
      </c>
      <c r="K2845" t="s">
        <v>265</v>
      </c>
      <c r="L2845" s="7">
        <v>40000000</v>
      </c>
      <c r="M2845" s="7">
        <v>30930984</v>
      </c>
      <c r="N2845" t="s">
        <v>162</v>
      </c>
      <c r="O2845">
        <v>113</v>
      </c>
      <c r="P2845" s="8">
        <f>_xlfn.XLOOKUP(D2845,Consumer_Price_Index!A:A,Consumer_Price_Index!B:B)</f>
        <v>240</v>
      </c>
      <c r="Q2845" s="13">
        <f>IF(ISNUMBER(M2845), M2845*(Consumer_Price_Index!$B$45/(_xlfn.XLOOKUP('Working Data'!D7016,Consumer_Price_Index!A:A,Consumer_Price_Index!B:B))), "Missing")</f>
        <v>41048217.878048778</v>
      </c>
      <c r="R2845" t="str">
        <f t="shared" si="44"/>
        <v>Yes</v>
      </c>
    </row>
    <row r="2846" spans="1:18" x14ac:dyDescent="0.25">
      <c r="A2846" t="s">
        <v>9835</v>
      </c>
      <c r="B2846" t="s">
        <v>41</v>
      </c>
      <c r="C2846" t="s">
        <v>11</v>
      </c>
      <c r="D2846" s="11">
        <v>2004</v>
      </c>
      <c r="E2846" t="s">
        <v>9834</v>
      </c>
      <c r="F2846">
        <v>6.2</v>
      </c>
      <c r="G2846">
        <v>35000</v>
      </c>
      <c r="H2846" t="s">
        <v>5247</v>
      </c>
      <c r="I2846" t="s">
        <v>1510</v>
      </c>
      <c r="J2846" t="s">
        <v>1440</v>
      </c>
      <c r="K2846" t="s">
        <v>265</v>
      </c>
      <c r="L2846" s="7">
        <v>20000000</v>
      </c>
      <c r="M2846" s="7">
        <v>23925492</v>
      </c>
      <c r="N2846" t="s">
        <v>666</v>
      </c>
      <c r="O2846">
        <v>100</v>
      </c>
      <c r="P2846" s="8">
        <f>_xlfn.XLOOKUP(D2846,Consumer_Price_Index!A:A,Consumer_Price_Index!B:B)</f>
        <v>188.9</v>
      </c>
      <c r="Q2846" s="13">
        <f>IF(ISNUMBER(M2846), M2846*(Consumer_Price_Index!$B$45/(_xlfn.XLOOKUP('Working Data'!D4585,Consumer_Price_Index!A:A,Consumer_Price_Index!B:B))), "Missing")</f>
        <v>80199091.445544541</v>
      </c>
      <c r="R2846" t="str">
        <f t="shared" si="44"/>
        <v>Yes</v>
      </c>
    </row>
    <row r="2847" spans="1:18" x14ac:dyDescent="0.25">
      <c r="A2847" t="s">
        <v>15643</v>
      </c>
      <c r="B2847" t="s">
        <v>41</v>
      </c>
      <c r="C2847" t="s">
        <v>87</v>
      </c>
      <c r="D2847" s="11">
        <v>1993</v>
      </c>
      <c r="E2847" t="s">
        <v>15642</v>
      </c>
      <c r="F2847">
        <v>6.2</v>
      </c>
      <c r="G2847">
        <v>8000</v>
      </c>
      <c r="H2847" t="s">
        <v>5469</v>
      </c>
      <c r="I2847" t="s">
        <v>5098</v>
      </c>
      <c r="J2847" t="s">
        <v>15390</v>
      </c>
      <c r="K2847" t="s">
        <v>7</v>
      </c>
      <c r="L2847" s="7">
        <v>11000000</v>
      </c>
      <c r="M2847" s="7">
        <v>16696219</v>
      </c>
      <c r="N2847" t="s">
        <v>666</v>
      </c>
      <c r="O2847">
        <v>106</v>
      </c>
      <c r="P2847" s="8">
        <f>_xlfn.XLOOKUP(D2847,Consumer_Price_Index!A:A,Consumer_Price_Index!B:B)</f>
        <v>144.5</v>
      </c>
      <c r="Q2847" s="13">
        <f>IF(ISNUMBER(M2847), M2847*(Consumer_Price_Index!$B$45/(_xlfn.XLOOKUP('Working Data'!D2411,Consumer_Price_Index!A:A,Consumer_Price_Index!B:B))), "Missing")</f>
        <v>23629066.090571295</v>
      </c>
      <c r="R2847" t="str">
        <f t="shared" si="44"/>
        <v>Yes</v>
      </c>
    </row>
    <row r="2848" spans="1:18" x14ac:dyDescent="0.25">
      <c r="A2848" t="s">
        <v>1628</v>
      </c>
      <c r="B2848" t="s">
        <v>41</v>
      </c>
      <c r="C2848" t="s">
        <v>24</v>
      </c>
      <c r="D2848" s="11">
        <v>2018</v>
      </c>
      <c r="E2848" t="s">
        <v>1627</v>
      </c>
      <c r="F2848">
        <v>6.2</v>
      </c>
      <c r="G2848">
        <v>74000</v>
      </c>
      <c r="H2848" t="s">
        <v>1626</v>
      </c>
      <c r="I2848" t="s">
        <v>1625</v>
      </c>
      <c r="J2848" t="s">
        <v>1624</v>
      </c>
      <c r="K2848" t="s">
        <v>7</v>
      </c>
      <c r="L2848" s="7">
        <v>21000000</v>
      </c>
      <c r="M2848" s="7">
        <v>94019120</v>
      </c>
      <c r="N2848" t="s">
        <v>1623</v>
      </c>
      <c r="O2848">
        <v>102</v>
      </c>
      <c r="P2848" s="8">
        <f>_xlfn.XLOOKUP(D2848,Consumer_Price_Index!A:A,Consumer_Price_Index!B:B)</f>
        <v>251.1</v>
      </c>
      <c r="Q2848" s="13">
        <f>IF(ISNUMBER(M2848), M2848*(Consumer_Price_Index!$B$45/(_xlfn.XLOOKUP('Working Data'!D7334,Consumer_Price_Index!A:A,Consumer_Price_Index!B:B))), "Missing")</f>
        <v>231029240.83870965</v>
      </c>
      <c r="R2848" t="str">
        <f t="shared" si="44"/>
        <v>Yes</v>
      </c>
    </row>
    <row r="2849" spans="1:18" x14ac:dyDescent="0.25">
      <c r="A2849" t="s">
        <v>15431</v>
      </c>
      <c r="B2849" t="s">
        <v>41</v>
      </c>
      <c r="C2849" t="s">
        <v>34</v>
      </c>
      <c r="D2849" s="11">
        <v>1994</v>
      </c>
      <c r="E2849" t="s">
        <v>15388</v>
      </c>
      <c r="F2849">
        <v>6.2</v>
      </c>
      <c r="G2849">
        <v>29000</v>
      </c>
      <c r="H2849" t="s">
        <v>2782</v>
      </c>
      <c r="I2849" t="s">
        <v>11033</v>
      </c>
      <c r="J2849" t="s">
        <v>1771</v>
      </c>
      <c r="K2849" t="s">
        <v>7</v>
      </c>
      <c r="L2849" s="7">
        <v>28000000</v>
      </c>
      <c r="M2849" s="7">
        <v>30156002</v>
      </c>
      <c r="N2849" t="s">
        <v>704</v>
      </c>
      <c r="O2849">
        <v>121</v>
      </c>
      <c r="P2849" s="8">
        <f>_xlfn.XLOOKUP(D2849,Consumer_Price_Index!A:A,Consumer_Price_Index!B:B)</f>
        <v>148.19999999999999</v>
      </c>
      <c r="Q2849" s="13">
        <f>IF(ISNUMBER(M2849), M2849*(Consumer_Price_Index!$B$45/(_xlfn.XLOOKUP('Working Data'!D2494,Consumer_Price_Index!A:A,Consumer_Price_Index!B:B))), "Missing")</f>
        <v>88436321.553416729</v>
      </c>
      <c r="R2849" t="str">
        <f t="shared" si="44"/>
        <v>Yes</v>
      </c>
    </row>
    <row r="2850" spans="1:18" x14ac:dyDescent="0.25">
      <c r="A2850" t="s">
        <v>15246</v>
      </c>
      <c r="B2850" t="s">
        <v>68</v>
      </c>
      <c r="C2850" t="s">
        <v>11</v>
      </c>
      <c r="D2850" s="11">
        <v>1994</v>
      </c>
      <c r="E2850" t="s">
        <v>15245</v>
      </c>
      <c r="F2850">
        <v>6.2</v>
      </c>
      <c r="G2850">
        <v>13000</v>
      </c>
      <c r="H2850" t="s">
        <v>6311</v>
      </c>
      <c r="I2850" t="s">
        <v>10419</v>
      </c>
      <c r="J2850" t="s">
        <v>13713</v>
      </c>
      <c r="K2850" t="s">
        <v>7</v>
      </c>
      <c r="M2850" s="7">
        <v>23070663</v>
      </c>
      <c r="N2850" t="s">
        <v>108</v>
      </c>
      <c r="O2850">
        <v>108</v>
      </c>
      <c r="P2850" s="8">
        <f>_xlfn.XLOOKUP(D2850,Consumer_Price_Index!A:A,Consumer_Price_Index!B:B)</f>
        <v>148.19999999999999</v>
      </c>
      <c r="Q2850" s="13">
        <f>IF(ISNUMBER(M2850), M2850*(Consumer_Price_Index!$B$45/(_xlfn.XLOOKUP('Working Data'!D2567,Consumer_Price_Index!A:A,Consumer_Price_Index!B:B))), "Missing")</f>
        <v>43126570.650920242</v>
      </c>
      <c r="R2850" t="str">
        <f t="shared" si="44"/>
        <v>No</v>
      </c>
    </row>
    <row r="2851" spans="1:18" x14ac:dyDescent="0.25">
      <c r="A2851" t="s">
        <v>17276</v>
      </c>
      <c r="B2851" t="s">
        <v>68</v>
      </c>
      <c r="C2851" t="s">
        <v>24</v>
      </c>
      <c r="D2851" s="11">
        <v>1990</v>
      </c>
      <c r="E2851" t="s">
        <v>16647</v>
      </c>
      <c r="F2851">
        <v>6.2</v>
      </c>
      <c r="G2851">
        <v>1100</v>
      </c>
      <c r="H2851" t="s">
        <v>8107</v>
      </c>
      <c r="I2851" t="s">
        <v>17275</v>
      </c>
      <c r="J2851" t="s">
        <v>17274</v>
      </c>
      <c r="K2851" t="s">
        <v>7</v>
      </c>
      <c r="M2851" s="7">
        <v>1382259</v>
      </c>
      <c r="N2851" t="s">
        <v>666</v>
      </c>
      <c r="O2851">
        <v>82</v>
      </c>
      <c r="P2851" s="8">
        <f>_xlfn.XLOOKUP(D2851,Consumer_Price_Index!A:A,Consumer_Price_Index!B:B)</f>
        <v>130.69999999999999</v>
      </c>
      <c r="Q2851" s="13">
        <f>IF(ISNUMBER(M2851), M2851*(Consumer_Price_Index!$B$45/(_xlfn.XLOOKUP('Working Data'!D1798,Consumer_Price_Index!A:A,Consumer_Price_Index!B:B))), "Missing")</f>
        <v>3707520.3987676059</v>
      </c>
      <c r="R2851" t="str">
        <f t="shared" si="44"/>
        <v>No</v>
      </c>
    </row>
    <row r="2852" spans="1:18" x14ac:dyDescent="0.25">
      <c r="A2852" t="s">
        <v>9983</v>
      </c>
      <c r="B2852" t="s">
        <v>68</v>
      </c>
      <c r="C2852" t="s">
        <v>24</v>
      </c>
      <c r="D2852" s="11">
        <v>2004</v>
      </c>
      <c r="E2852" t="s">
        <v>9339</v>
      </c>
      <c r="F2852">
        <v>6.2</v>
      </c>
      <c r="G2852">
        <v>20000</v>
      </c>
      <c r="H2852" t="s">
        <v>669</v>
      </c>
      <c r="I2852" t="s">
        <v>8296</v>
      </c>
      <c r="J2852" t="s">
        <v>9982</v>
      </c>
      <c r="K2852" t="s">
        <v>265</v>
      </c>
      <c r="L2852" s="7">
        <v>7000000</v>
      </c>
      <c r="M2852" s="7">
        <v>24716440</v>
      </c>
      <c r="N2852" t="s">
        <v>6890</v>
      </c>
      <c r="O2852">
        <v>122</v>
      </c>
      <c r="P2852" s="8">
        <f>_xlfn.XLOOKUP(D2852,Consumer_Price_Index!A:A,Consumer_Price_Index!B:B)</f>
        <v>188.9</v>
      </c>
      <c r="Q2852" s="13">
        <f>IF(ISNUMBER(M2852), M2852*(Consumer_Price_Index!$B$45/(_xlfn.XLOOKUP('Working Data'!D4530,Consumer_Price_Index!A:A,Consumer_Price_Index!B:B))), "Missing")</f>
        <v>40929887.326086953</v>
      </c>
      <c r="R2852" t="str">
        <f t="shared" si="44"/>
        <v>Yes</v>
      </c>
    </row>
    <row r="2853" spans="1:18" x14ac:dyDescent="0.25">
      <c r="A2853" t="s">
        <v>4898</v>
      </c>
      <c r="B2853" t="s">
        <v>41</v>
      </c>
      <c r="C2853" t="s">
        <v>34</v>
      </c>
      <c r="D2853" s="11">
        <v>2013</v>
      </c>
      <c r="E2853" t="s">
        <v>4897</v>
      </c>
      <c r="F2853">
        <v>6.2</v>
      </c>
      <c r="G2853">
        <v>78000</v>
      </c>
      <c r="H2853" t="s">
        <v>4896</v>
      </c>
      <c r="I2853" t="s">
        <v>4895</v>
      </c>
      <c r="J2853" t="s">
        <v>1708</v>
      </c>
      <c r="K2853" t="s">
        <v>7</v>
      </c>
      <c r="L2853" s="7">
        <v>35000000</v>
      </c>
      <c r="M2853" s="7">
        <v>34737199</v>
      </c>
      <c r="N2853" t="s">
        <v>1451</v>
      </c>
      <c r="O2853">
        <v>109</v>
      </c>
      <c r="P2853" s="8">
        <f>_xlfn.XLOOKUP(D2853,Consumer_Price_Index!A:A,Consumer_Price_Index!B:B)</f>
        <v>233</v>
      </c>
      <c r="Q2853" s="13">
        <f>IF(ISNUMBER(M2853), M2853*(Consumer_Price_Index!$B$45/(_xlfn.XLOOKUP('Working Data'!D6389,Consumer_Price_Index!A:A,Consumer_Price_Index!B:B))), "Missing")</f>
        <v>64935119.848466255</v>
      </c>
      <c r="R2853" t="str">
        <f t="shared" si="44"/>
        <v>Yes</v>
      </c>
    </row>
    <row r="2854" spans="1:18" x14ac:dyDescent="0.25">
      <c r="A2854" t="s">
        <v>2768</v>
      </c>
      <c r="B2854" t="s">
        <v>382</v>
      </c>
      <c r="C2854" t="s">
        <v>87</v>
      </c>
      <c r="D2854" s="11">
        <v>2016</v>
      </c>
      <c r="E2854" t="s">
        <v>2767</v>
      </c>
      <c r="F2854">
        <v>6.2</v>
      </c>
      <c r="G2854">
        <v>9400</v>
      </c>
      <c r="H2854" t="s">
        <v>2766</v>
      </c>
      <c r="I2854" t="s">
        <v>2766</v>
      </c>
      <c r="J2854" t="s">
        <v>1965</v>
      </c>
      <c r="K2854" t="s">
        <v>7</v>
      </c>
      <c r="M2854" s="7">
        <v>73121</v>
      </c>
      <c r="N2854" t="s">
        <v>2765</v>
      </c>
      <c r="O2854">
        <v>96</v>
      </c>
      <c r="P2854" s="8">
        <f>_xlfn.XLOOKUP(D2854,Consumer_Price_Index!A:A,Consumer_Price_Index!B:B)</f>
        <v>240</v>
      </c>
      <c r="Q2854" s="13">
        <f>IF(ISNUMBER(M2854), M2854*(Consumer_Price_Index!$B$45/(_xlfn.XLOOKUP('Working Data'!D7040,Consumer_Price_Index!A:A,Consumer_Price_Index!B:B))), "Missing")</f>
        <v>92833.202916666662</v>
      </c>
      <c r="R2854" t="str">
        <f t="shared" si="44"/>
        <v>No</v>
      </c>
    </row>
    <row r="2855" spans="1:18" x14ac:dyDescent="0.25">
      <c r="A2855" t="s">
        <v>6106</v>
      </c>
      <c r="B2855" t="s">
        <v>41</v>
      </c>
      <c r="C2855" t="s">
        <v>24</v>
      </c>
      <c r="D2855" s="11">
        <v>2011</v>
      </c>
      <c r="E2855" t="s">
        <v>6105</v>
      </c>
      <c r="F2855">
        <v>6.2</v>
      </c>
      <c r="G2855">
        <v>21000</v>
      </c>
      <c r="H2855" t="s">
        <v>6104</v>
      </c>
      <c r="I2855" t="s">
        <v>6103</v>
      </c>
      <c r="J2855" t="s">
        <v>1614</v>
      </c>
      <c r="K2855" t="s">
        <v>7</v>
      </c>
      <c r="M2855" s="7">
        <v>175706</v>
      </c>
      <c r="N2855" t="s">
        <v>3405</v>
      </c>
      <c r="O2855">
        <v>90</v>
      </c>
      <c r="P2855" s="8">
        <f>_xlfn.XLOOKUP(D2855,Consumer_Price_Index!A:A,Consumer_Price_Index!B:B)</f>
        <v>224.9</v>
      </c>
      <c r="Q2855" s="13">
        <f>IF(ISNUMBER(M2855), M2855*(Consumer_Price_Index!$B$45/(_xlfn.XLOOKUP('Working Data'!D5983,Consumer_Price_Index!A:A,Consumer_Price_Index!B:B))), "Missing")</f>
        <v>274130.14951356885</v>
      </c>
      <c r="R2855" t="str">
        <f t="shared" si="44"/>
        <v>No</v>
      </c>
    </row>
    <row r="2856" spans="1:18" x14ac:dyDescent="0.25">
      <c r="A2856" t="s">
        <v>14632</v>
      </c>
      <c r="B2856" t="s">
        <v>68</v>
      </c>
      <c r="C2856" t="s">
        <v>24</v>
      </c>
      <c r="D2856" s="11">
        <v>1995</v>
      </c>
      <c r="E2856" t="s">
        <v>14611</v>
      </c>
      <c r="F2856">
        <v>6.2</v>
      </c>
      <c r="G2856">
        <v>4700</v>
      </c>
      <c r="H2856" t="s">
        <v>10591</v>
      </c>
      <c r="I2856" t="s">
        <v>9264</v>
      </c>
      <c r="J2856" t="s">
        <v>13508</v>
      </c>
      <c r="K2856" t="s">
        <v>7</v>
      </c>
      <c r="M2856" s="7">
        <v>12096673</v>
      </c>
      <c r="N2856" t="s">
        <v>890</v>
      </c>
      <c r="O2856">
        <v>106</v>
      </c>
      <c r="P2856" s="8">
        <f>_xlfn.XLOOKUP(D2856,Consumer_Price_Index!A:A,Consumer_Price_Index!B:B)</f>
        <v>152.4</v>
      </c>
      <c r="Q2856" s="13">
        <f>IF(ISNUMBER(M2856), M2856*(Consumer_Price_Index!$B$45/(_xlfn.XLOOKUP('Working Data'!D2806,Consumer_Price_Index!A:A,Consumer_Price_Index!B:B))), "Missing")</f>
        <v>17119629.647468649</v>
      </c>
      <c r="R2856" t="str">
        <f t="shared" si="44"/>
        <v>No</v>
      </c>
    </row>
    <row r="2857" spans="1:18" x14ac:dyDescent="0.25">
      <c r="A2857" t="s">
        <v>10300</v>
      </c>
      <c r="B2857" t="s">
        <v>68</v>
      </c>
      <c r="C2857" t="s">
        <v>24</v>
      </c>
      <c r="D2857" s="11">
        <v>2003</v>
      </c>
      <c r="E2857" t="s">
        <v>10218</v>
      </c>
      <c r="F2857">
        <v>6.2</v>
      </c>
      <c r="G2857">
        <v>5700</v>
      </c>
      <c r="H2857" t="s">
        <v>10299</v>
      </c>
      <c r="I2857" t="s">
        <v>10299</v>
      </c>
      <c r="J2857" t="s">
        <v>10298</v>
      </c>
      <c r="K2857" t="s">
        <v>7</v>
      </c>
      <c r="M2857" s="7">
        <v>2707738</v>
      </c>
      <c r="N2857" t="s">
        <v>4590</v>
      </c>
      <c r="O2857">
        <v>114</v>
      </c>
      <c r="P2857" s="8">
        <f>_xlfn.XLOOKUP(D2857,Consumer_Price_Index!A:A,Consumer_Price_Index!B:B)</f>
        <v>184</v>
      </c>
      <c r="Q2857" s="13">
        <f>IF(ISNUMBER(M2857), M2857*(Consumer_Price_Index!$B$45/(_xlfn.XLOOKUP('Working Data'!D4408,Consumer_Price_Index!A:A,Consumer_Price_Index!B:B))), "Missing")</f>
        <v>5413699.2690288713</v>
      </c>
      <c r="R2857" t="str">
        <f t="shared" si="44"/>
        <v>No</v>
      </c>
    </row>
    <row r="2858" spans="1:18" x14ac:dyDescent="0.25">
      <c r="A2858" t="s">
        <v>2078</v>
      </c>
      <c r="B2858" t="s">
        <v>101</v>
      </c>
      <c r="C2858" t="s">
        <v>73</v>
      </c>
      <c r="D2858" s="11">
        <v>2017</v>
      </c>
      <c r="E2858" t="s">
        <v>2077</v>
      </c>
      <c r="F2858">
        <v>6.2</v>
      </c>
      <c r="G2858">
        <v>26000</v>
      </c>
      <c r="H2858" t="s">
        <v>2076</v>
      </c>
      <c r="I2858" t="s">
        <v>958</v>
      </c>
      <c r="J2858" t="s">
        <v>1313</v>
      </c>
      <c r="K2858" t="s">
        <v>7</v>
      </c>
      <c r="L2858" s="7">
        <v>38000000</v>
      </c>
      <c r="M2858" s="7">
        <v>125427681</v>
      </c>
      <c r="N2858" t="s">
        <v>652</v>
      </c>
      <c r="O2858">
        <v>89</v>
      </c>
      <c r="P2858" s="8">
        <f>_xlfn.XLOOKUP(D2858,Consumer_Price_Index!A:A,Consumer_Price_Index!B:B)</f>
        <v>245.1</v>
      </c>
      <c r="Q2858" s="13">
        <f>IF(ISNUMBER(M2858), M2858*(Consumer_Price_Index!$B$45/(_xlfn.XLOOKUP('Working Data'!D7224,Consumer_Price_Index!A:A,Consumer_Price_Index!B:B))), "Missing")</f>
        <v>396039527.46839374</v>
      </c>
      <c r="R2858" t="str">
        <f t="shared" si="44"/>
        <v>Yes</v>
      </c>
    </row>
    <row r="2859" spans="1:18" x14ac:dyDescent="0.25">
      <c r="A2859" t="s">
        <v>7342</v>
      </c>
      <c r="B2859" t="s">
        <v>41</v>
      </c>
      <c r="C2859" t="s">
        <v>5</v>
      </c>
      <c r="D2859" s="11">
        <v>2009</v>
      </c>
      <c r="E2859" t="s">
        <v>6810</v>
      </c>
      <c r="F2859">
        <v>6.2</v>
      </c>
      <c r="G2859">
        <v>81000</v>
      </c>
      <c r="H2859" t="s">
        <v>7341</v>
      </c>
      <c r="I2859" t="s">
        <v>1577</v>
      </c>
      <c r="J2859" t="s">
        <v>3236</v>
      </c>
      <c r="K2859" t="s">
        <v>7</v>
      </c>
      <c r="L2859" s="7">
        <v>26000000</v>
      </c>
      <c r="M2859" s="7">
        <v>28190603</v>
      </c>
      <c r="N2859" t="s">
        <v>4912</v>
      </c>
      <c r="O2859">
        <v>109</v>
      </c>
      <c r="P2859" s="8">
        <f>_xlfn.XLOOKUP(D2859,Consumer_Price_Index!A:A,Consumer_Price_Index!B:B)</f>
        <v>214.5</v>
      </c>
      <c r="Q2859" s="13">
        <f>IF(ISNUMBER(M2859), M2859*(Consumer_Price_Index!$B$45/(_xlfn.XLOOKUP('Working Data'!D5530,Consumer_Price_Index!A:A,Consumer_Price_Index!B:B))), "Missing")</f>
        <v>78372962.902372271</v>
      </c>
      <c r="R2859" t="str">
        <f t="shared" si="44"/>
        <v>Yes</v>
      </c>
    </row>
    <row r="2860" spans="1:18" x14ac:dyDescent="0.25">
      <c r="A2860" t="s">
        <v>21456</v>
      </c>
      <c r="B2860" t="s">
        <v>41</v>
      </c>
      <c r="C2860" t="s">
        <v>438</v>
      </c>
      <c r="D2860" s="11">
        <v>1982</v>
      </c>
      <c r="E2860" t="s">
        <v>21217</v>
      </c>
      <c r="F2860">
        <v>6.2</v>
      </c>
      <c r="G2860">
        <v>20000</v>
      </c>
      <c r="H2860" t="s">
        <v>2284</v>
      </c>
      <c r="I2860" t="s">
        <v>21455</v>
      </c>
      <c r="J2860" t="s">
        <v>11510</v>
      </c>
      <c r="K2860" t="s">
        <v>7</v>
      </c>
      <c r="L2860" s="7">
        <v>18000000</v>
      </c>
      <c r="M2860" s="7">
        <v>7000000</v>
      </c>
      <c r="N2860" t="s">
        <v>13225</v>
      </c>
      <c r="O2860">
        <v>118</v>
      </c>
      <c r="P2860" s="8">
        <f>_xlfn.XLOOKUP(D2860,Consumer_Price_Index!A:A,Consumer_Price_Index!B:B)</f>
        <v>96.5</v>
      </c>
      <c r="Q2860" s="13">
        <f>IF(ISNUMBER(M2860), M2860*(Consumer_Price_Index!$B$45/(_xlfn.XLOOKUP('Working Data'!D232,Consumer_Price_Index!A:A,Consumer_Price_Index!B:B))), "Missing")</f>
        <v>19460766.423357666</v>
      </c>
      <c r="R2860" t="str">
        <f t="shared" si="44"/>
        <v>Yes</v>
      </c>
    </row>
    <row r="2861" spans="1:18" x14ac:dyDescent="0.25">
      <c r="A2861" t="s">
        <v>12080</v>
      </c>
      <c r="B2861" t="s">
        <v>41</v>
      </c>
      <c r="C2861" t="s">
        <v>24</v>
      </c>
      <c r="D2861" s="11">
        <v>2000</v>
      </c>
      <c r="E2861" t="s">
        <v>11997</v>
      </c>
      <c r="F2861">
        <v>6.2</v>
      </c>
      <c r="G2861">
        <v>14000</v>
      </c>
      <c r="H2861" t="s">
        <v>9826</v>
      </c>
      <c r="I2861" t="s">
        <v>9826</v>
      </c>
      <c r="J2861" t="s">
        <v>12079</v>
      </c>
      <c r="K2861" t="s">
        <v>7</v>
      </c>
      <c r="L2861" s="7">
        <v>10000000</v>
      </c>
      <c r="M2861" s="7">
        <v>1961544</v>
      </c>
      <c r="N2861" t="s">
        <v>12078</v>
      </c>
      <c r="O2861">
        <v>87</v>
      </c>
      <c r="P2861" s="8">
        <f>_xlfn.XLOOKUP(D2861,Consumer_Price_Index!A:A,Consumer_Price_Index!B:B)</f>
        <v>172.2</v>
      </c>
      <c r="Q2861" s="13">
        <f>IF(ISNUMBER(M2861), M2861*(Consumer_Price_Index!$B$45/(_xlfn.XLOOKUP('Working Data'!D3757,Consumer_Price_Index!A:A,Consumer_Price_Index!B:B))), "Missing")</f>
        <v>3374830.3602484474</v>
      </c>
      <c r="R2861" t="str">
        <f t="shared" si="44"/>
        <v>Yes</v>
      </c>
    </row>
    <row r="2862" spans="1:18" x14ac:dyDescent="0.25">
      <c r="A2862" t="s">
        <v>7013</v>
      </c>
      <c r="B2862" t="s">
        <v>41</v>
      </c>
      <c r="C2862" t="s">
        <v>24</v>
      </c>
      <c r="D2862" s="11">
        <v>2009</v>
      </c>
      <c r="E2862" t="s">
        <v>7012</v>
      </c>
      <c r="F2862">
        <v>6.2</v>
      </c>
      <c r="G2862">
        <v>11000</v>
      </c>
      <c r="H2862" t="s">
        <v>2165</v>
      </c>
      <c r="I2862" t="s">
        <v>6213</v>
      </c>
      <c r="J2862" t="s">
        <v>7011</v>
      </c>
      <c r="K2862" t="s">
        <v>265</v>
      </c>
      <c r="L2862" s="7">
        <v>23000000</v>
      </c>
      <c r="M2862" s="7">
        <v>9368242</v>
      </c>
      <c r="N2862" t="s">
        <v>7010</v>
      </c>
      <c r="O2862">
        <v>86</v>
      </c>
      <c r="P2862" s="8">
        <f>_xlfn.XLOOKUP(D2862,Consumer_Price_Index!A:A,Consumer_Price_Index!B:B)</f>
        <v>214.5</v>
      </c>
      <c r="Q2862" s="13">
        <f>IF(ISNUMBER(M2862), M2862*(Consumer_Price_Index!$B$45/(_xlfn.XLOOKUP('Working Data'!D5641,Consumer_Price_Index!A:A,Consumer_Price_Index!B:B))), "Missing")</f>
        <v>15111187.598729484</v>
      </c>
      <c r="R2862" t="str">
        <f t="shared" si="44"/>
        <v>Yes</v>
      </c>
    </row>
    <row r="2863" spans="1:18" x14ac:dyDescent="0.25">
      <c r="A2863" t="s">
        <v>18817</v>
      </c>
      <c r="B2863" t="s">
        <v>41</v>
      </c>
      <c r="C2863" t="s">
        <v>87</v>
      </c>
      <c r="D2863" s="11">
        <v>1987</v>
      </c>
      <c r="E2863" t="s">
        <v>18816</v>
      </c>
      <c r="F2863">
        <v>6.2</v>
      </c>
      <c r="G2863">
        <v>1700</v>
      </c>
      <c r="H2863" t="s">
        <v>13171</v>
      </c>
      <c r="I2863" t="s">
        <v>14065</v>
      </c>
      <c r="J2863" t="s">
        <v>18815</v>
      </c>
      <c r="K2863" t="s">
        <v>7</v>
      </c>
      <c r="M2863" s="7">
        <v>1262091</v>
      </c>
      <c r="N2863" t="s">
        <v>17910</v>
      </c>
      <c r="O2863">
        <v>90</v>
      </c>
      <c r="P2863" s="8">
        <f>_xlfn.XLOOKUP(D2863,Consumer_Price_Index!A:A,Consumer_Price_Index!B:B)</f>
        <v>113.6</v>
      </c>
      <c r="Q2863" s="13">
        <f>IF(ISNUMBER(M2863), M2863*(Consumer_Price_Index!$B$45/(_xlfn.XLOOKUP('Working Data'!D1213,Consumer_Price_Index!A:A,Consumer_Price_Index!B:B))), "Missing")</f>
        <v>3385203.5889084507</v>
      </c>
      <c r="R2863" t="str">
        <f t="shared" si="44"/>
        <v>No</v>
      </c>
    </row>
    <row r="2864" spans="1:18" x14ac:dyDescent="0.25">
      <c r="A2864" t="s">
        <v>14129</v>
      </c>
      <c r="B2864" t="s">
        <v>41</v>
      </c>
      <c r="C2864" t="s">
        <v>11</v>
      </c>
      <c r="D2864" s="11">
        <v>1996</v>
      </c>
      <c r="E2864" t="s">
        <v>14025</v>
      </c>
      <c r="F2864">
        <v>6.2</v>
      </c>
      <c r="G2864">
        <v>20000</v>
      </c>
      <c r="H2864" t="s">
        <v>11644</v>
      </c>
      <c r="I2864" t="s">
        <v>14128</v>
      </c>
      <c r="J2864" t="s">
        <v>3476</v>
      </c>
      <c r="K2864" t="s">
        <v>7</v>
      </c>
      <c r="L2864" s="7">
        <v>40000000</v>
      </c>
      <c r="M2864" s="7">
        <v>20340204</v>
      </c>
      <c r="N2864" t="s">
        <v>6977</v>
      </c>
      <c r="O2864">
        <v>111</v>
      </c>
      <c r="P2864" s="8">
        <f>_xlfn.XLOOKUP(D2864,Consumer_Price_Index!A:A,Consumer_Price_Index!B:B)</f>
        <v>156.9</v>
      </c>
      <c r="Q2864" s="13">
        <f>IF(ISNUMBER(M2864), M2864*(Consumer_Price_Index!$B$45/(_xlfn.XLOOKUP('Working Data'!D3005,Consumer_Price_Index!A:A,Consumer_Price_Index!B:B))), "Missing")</f>
        <v>59650242.14436958</v>
      </c>
      <c r="R2864" t="str">
        <f t="shared" si="44"/>
        <v>Yes</v>
      </c>
    </row>
    <row r="2865" spans="1:18" x14ac:dyDescent="0.25">
      <c r="A2865" t="s">
        <v>10262</v>
      </c>
      <c r="B2865" t="s">
        <v>41</v>
      </c>
      <c r="C2865" t="s">
        <v>11</v>
      </c>
      <c r="D2865" s="11">
        <v>2003</v>
      </c>
      <c r="E2865" t="s">
        <v>10261</v>
      </c>
      <c r="F2865">
        <v>6.2</v>
      </c>
      <c r="G2865">
        <v>20000</v>
      </c>
      <c r="H2865" t="s">
        <v>6474</v>
      </c>
      <c r="I2865" t="s">
        <v>2133</v>
      </c>
      <c r="J2865" t="s">
        <v>10260</v>
      </c>
      <c r="K2865" t="s">
        <v>265</v>
      </c>
      <c r="L2865" s="7">
        <v>7500000</v>
      </c>
      <c r="M2865" s="7">
        <v>886018</v>
      </c>
      <c r="N2865" t="s">
        <v>717</v>
      </c>
      <c r="O2865">
        <v>93</v>
      </c>
      <c r="P2865" s="8">
        <f>_xlfn.XLOOKUP(D2865,Consumer_Price_Index!A:A,Consumer_Price_Index!B:B)</f>
        <v>184</v>
      </c>
      <c r="Q2865" s="13">
        <f>IF(ISNUMBER(M2865), M2865*(Consumer_Price_Index!$B$45/(_xlfn.XLOOKUP('Working Data'!D4419,Consumer_Price_Index!A:A,Consumer_Price_Index!B:B))), "Missing")</f>
        <v>2509011.9386617099</v>
      </c>
      <c r="R2865" t="str">
        <f t="shared" si="44"/>
        <v>Yes</v>
      </c>
    </row>
    <row r="2866" spans="1:18" x14ac:dyDescent="0.25">
      <c r="A2866" t="s">
        <v>860</v>
      </c>
      <c r="B2866" t="s">
        <v>41</v>
      </c>
      <c r="C2866" t="s">
        <v>34</v>
      </c>
      <c r="D2866" s="11">
        <v>2019</v>
      </c>
      <c r="E2866" t="s">
        <v>518</v>
      </c>
      <c r="F2866">
        <v>6.2</v>
      </c>
      <c r="G2866">
        <v>61000</v>
      </c>
      <c r="H2866" t="s">
        <v>859</v>
      </c>
      <c r="I2866" t="s">
        <v>858</v>
      </c>
      <c r="J2866" t="s">
        <v>857</v>
      </c>
      <c r="K2866" t="s">
        <v>265</v>
      </c>
      <c r="L2866" s="7">
        <v>60000000</v>
      </c>
      <c r="M2866" s="7">
        <v>76419755</v>
      </c>
      <c r="N2866" t="s">
        <v>856</v>
      </c>
      <c r="O2866">
        <v>119</v>
      </c>
      <c r="P2866" s="8">
        <f>_xlfn.XLOOKUP(D2866,Consumer_Price_Index!A:A,Consumer_Price_Index!B:B)</f>
        <v>255.7</v>
      </c>
      <c r="Q2866" s="13">
        <f>IF(ISNUMBER(M2866), M2866*(Consumer_Price_Index!$B$45/(_xlfn.XLOOKUP('Working Data'!D7503,Consumer_Price_Index!A:A,Consumer_Price_Index!B:B))), "Missing")</f>
        <v>152789365.80380577</v>
      </c>
      <c r="R2866" t="str">
        <f t="shared" si="44"/>
        <v>Yes</v>
      </c>
    </row>
    <row r="2867" spans="1:18" x14ac:dyDescent="0.25">
      <c r="A2867" t="s">
        <v>3034</v>
      </c>
      <c r="B2867" t="s">
        <v>41</v>
      </c>
      <c r="C2867" t="s">
        <v>24</v>
      </c>
      <c r="D2867" s="11">
        <v>2016</v>
      </c>
      <c r="E2867" t="s">
        <v>3033</v>
      </c>
      <c r="F2867">
        <v>6.2</v>
      </c>
      <c r="G2867">
        <v>61000</v>
      </c>
      <c r="H2867" t="s">
        <v>3032</v>
      </c>
      <c r="I2867" t="s">
        <v>3032</v>
      </c>
      <c r="J2867" t="s">
        <v>705</v>
      </c>
      <c r="K2867" t="s">
        <v>95</v>
      </c>
      <c r="L2867" s="7">
        <v>15000000</v>
      </c>
      <c r="M2867" s="7">
        <v>4531320</v>
      </c>
      <c r="N2867" t="s">
        <v>3031</v>
      </c>
      <c r="O2867">
        <v>109</v>
      </c>
      <c r="P2867" s="8">
        <f>_xlfn.XLOOKUP(D2867,Consumer_Price_Index!A:A,Consumer_Price_Index!B:B)</f>
        <v>240</v>
      </c>
      <c r="Q2867" s="13">
        <f>IF(ISNUMBER(M2867), M2867*(Consumer_Price_Index!$B$45/(_xlfn.XLOOKUP('Working Data'!D6975,Consumer_Price_Index!A:A,Consumer_Price_Index!B:B))), "Missing")</f>
        <v>5925721.9055793984</v>
      </c>
      <c r="R2867" t="str">
        <f t="shared" si="44"/>
        <v>Yes</v>
      </c>
    </row>
    <row r="2868" spans="1:18" x14ac:dyDescent="0.25">
      <c r="A2868" t="s">
        <v>21648</v>
      </c>
      <c r="B2868" t="s">
        <v>101</v>
      </c>
      <c r="C2868" t="s">
        <v>24</v>
      </c>
      <c r="D2868" s="11">
        <v>1981</v>
      </c>
      <c r="E2868" t="s">
        <v>21561</v>
      </c>
      <c r="F2868">
        <v>6.2</v>
      </c>
      <c r="G2868">
        <v>4800</v>
      </c>
      <c r="H2868" t="s">
        <v>5469</v>
      </c>
      <c r="I2868" t="s">
        <v>4021</v>
      </c>
      <c r="J2868" t="s">
        <v>21647</v>
      </c>
      <c r="K2868" t="s">
        <v>7</v>
      </c>
      <c r="M2868" s="7">
        <v>15578237</v>
      </c>
      <c r="N2868" t="s">
        <v>103</v>
      </c>
      <c r="O2868">
        <v>103</v>
      </c>
      <c r="P2868" s="8">
        <f>_xlfn.XLOOKUP(D2868,Consumer_Price_Index!A:A,Consumer_Price_Index!B:B)</f>
        <v>90.9</v>
      </c>
      <c r="Q2868" s="13">
        <f>IF(ISNUMBER(M2868), M2868*(Consumer_Price_Index!$B$45/(_xlfn.XLOOKUP('Working Data'!D163,Consumer_Price_Index!A:A,Consumer_Price_Index!B:B))), "Missing")</f>
        <v>20673731.767857142</v>
      </c>
      <c r="R2868" t="str">
        <f t="shared" si="44"/>
        <v>No</v>
      </c>
    </row>
    <row r="2869" spans="1:18" x14ac:dyDescent="0.25">
      <c r="A2869" t="s">
        <v>7317</v>
      </c>
      <c r="B2869" t="s">
        <v>41</v>
      </c>
      <c r="C2869" t="s">
        <v>34</v>
      </c>
      <c r="D2869" s="11">
        <v>2009</v>
      </c>
      <c r="E2869" t="s">
        <v>7103</v>
      </c>
      <c r="F2869">
        <v>6.2</v>
      </c>
      <c r="G2869">
        <v>143000</v>
      </c>
      <c r="H2869" t="s">
        <v>6236</v>
      </c>
      <c r="I2869" t="s">
        <v>6236</v>
      </c>
      <c r="J2869" t="s">
        <v>1853</v>
      </c>
      <c r="K2869" t="s">
        <v>7</v>
      </c>
      <c r="L2869" s="7">
        <v>20000000</v>
      </c>
      <c r="M2869" s="7">
        <v>34572541</v>
      </c>
      <c r="N2869" t="s">
        <v>842</v>
      </c>
      <c r="O2869">
        <v>96</v>
      </c>
      <c r="P2869" s="8">
        <f>_xlfn.XLOOKUP(D2869,Consumer_Price_Index!A:A,Consumer_Price_Index!B:B)</f>
        <v>214.5</v>
      </c>
      <c r="Q2869" s="13">
        <f>IF(ISNUMBER(M2869), M2869*(Consumer_Price_Index!$B$45/(_xlfn.XLOOKUP('Working Data'!D5542,Consumer_Price_Index!A:A,Consumer_Price_Index!B:B))), "Missing")</f>
        <v>115888374.50715069</v>
      </c>
      <c r="R2869" t="str">
        <f t="shared" si="44"/>
        <v>Yes</v>
      </c>
    </row>
    <row r="2870" spans="1:18" x14ac:dyDescent="0.25">
      <c r="A2870" t="s">
        <v>12446</v>
      </c>
      <c r="B2870" t="s">
        <v>68</v>
      </c>
      <c r="C2870" t="s">
        <v>24</v>
      </c>
      <c r="D2870" s="11">
        <v>1999</v>
      </c>
      <c r="E2870" t="s">
        <v>12445</v>
      </c>
      <c r="F2870">
        <v>6.2</v>
      </c>
      <c r="G2870">
        <v>6700</v>
      </c>
      <c r="H2870" t="s">
        <v>3567</v>
      </c>
      <c r="I2870" t="s">
        <v>12444</v>
      </c>
      <c r="J2870" t="s">
        <v>12079</v>
      </c>
      <c r="K2870" t="s">
        <v>332</v>
      </c>
      <c r="L2870" s="7">
        <v>15000000</v>
      </c>
      <c r="M2870" s="7">
        <v>2005840</v>
      </c>
      <c r="N2870" t="s">
        <v>114</v>
      </c>
      <c r="O2870">
        <v>111</v>
      </c>
      <c r="P2870" s="8">
        <f>_xlfn.XLOOKUP(D2870,Consumer_Price_Index!A:A,Consumer_Price_Index!B:B)</f>
        <v>166.6</v>
      </c>
      <c r="Q2870" s="13">
        <f>IF(ISNUMBER(M2870), M2870*(Consumer_Price_Index!$B$45/(_xlfn.XLOOKUP('Working Data'!D3616,Consumer_Price_Index!A:A,Consumer_Price_Index!B:B))), "Missing")</f>
        <v>2390220.7587016034</v>
      </c>
      <c r="R2870" t="str">
        <f t="shared" si="44"/>
        <v>Yes</v>
      </c>
    </row>
    <row r="2871" spans="1:18" x14ac:dyDescent="0.25">
      <c r="A2871" t="s">
        <v>19982</v>
      </c>
      <c r="B2871" t="s">
        <v>41</v>
      </c>
      <c r="C2871" t="s">
        <v>24</v>
      </c>
      <c r="D2871" s="11">
        <v>1985</v>
      </c>
      <c r="E2871" t="s">
        <v>19823</v>
      </c>
      <c r="F2871">
        <v>6.2</v>
      </c>
      <c r="G2871">
        <v>3000</v>
      </c>
      <c r="H2871" t="s">
        <v>19981</v>
      </c>
      <c r="I2871" t="s">
        <v>7290</v>
      </c>
      <c r="J2871" t="s">
        <v>13072</v>
      </c>
      <c r="K2871" t="s">
        <v>7</v>
      </c>
      <c r="M2871" s="7">
        <v>5349607</v>
      </c>
      <c r="N2871" t="s">
        <v>16722</v>
      </c>
      <c r="O2871">
        <v>107</v>
      </c>
      <c r="P2871" s="8">
        <f>_xlfn.XLOOKUP(D2871,Consumer_Price_Index!A:A,Consumer_Price_Index!B:B)</f>
        <v>107.6</v>
      </c>
      <c r="Q2871" s="13">
        <f>IF(ISNUMBER(M2871), M2871*(Consumer_Price_Index!$B$45/(_xlfn.XLOOKUP('Working Data'!D787,Consumer_Price_Index!A:A,Consumer_Price_Index!B:B))), "Missing")</f>
        <v>16365715.390562247</v>
      </c>
      <c r="R2871" t="str">
        <f t="shared" si="44"/>
        <v>No</v>
      </c>
    </row>
    <row r="2872" spans="1:18" x14ac:dyDescent="0.25">
      <c r="A2872" t="s">
        <v>18354</v>
      </c>
      <c r="B2872" t="s">
        <v>41</v>
      </c>
      <c r="C2872" t="s">
        <v>4370</v>
      </c>
      <c r="D2872" s="11">
        <v>1988</v>
      </c>
      <c r="E2872" t="s">
        <v>18353</v>
      </c>
      <c r="F2872">
        <v>6.2</v>
      </c>
      <c r="G2872">
        <v>9700</v>
      </c>
      <c r="H2872" t="s">
        <v>16000</v>
      </c>
      <c r="I2872" t="s">
        <v>18352</v>
      </c>
      <c r="J2872" t="s">
        <v>7427</v>
      </c>
      <c r="K2872" t="s">
        <v>7</v>
      </c>
      <c r="M2872" s="7">
        <v>12706478</v>
      </c>
      <c r="N2872" t="s">
        <v>18351</v>
      </c>
      <c r="O2872">
        <v>96</v>
      </c>
      <c r="P2872" s="8">
        <f>_xlfn.XLOOKUP(D2872,Consumer_Price_Index!A:A,Consumer_Price_Index!B:B)</f>
        <v>118.3</v>
      </c>
      <c r="Q2872" s="13">
        <f>IF(ISNUMBER(M2872), M2872*(Consumer_Price_Index!$B$45/(_xlfn.XLOOKUP('Working Data'!D1384,Consumer_Price_Index!A:A,Consumer_Price_Index!B:B))), "Missing")</f>
        <v>42592561.568756871</v>
      </c>
      <c r="R2872" t="str">
        <f t="shared" si="44"/>
        <v>No</v>
      </c>
    </row>
    <row r="2873" spans="1:18" x14ac:dyDescent="0.25">
      <c r="A2873" t="s">
        <v>3860</v>
      </c>
      <c r="B2873" t="s">
        <v>68</v>
      </c>
      <c r="C2873" t="s">
        <v>24</v>
      </c>
      <c r="D2873" s="11">
        <v>2015</v>
      </c>
      <c r="E2873" t="s">
        <v>3764</v>
      </c>
      <c r="F2873">
        <v>6.2</v>
      </c>
      <c r="G2873">
        <v>112000</v>
      </c>
      <c r="H2873" t="s">
        <v>1875</v>
      </c>
      <c r="I2873" t="s">
        <v>3859</v>
      </c>
      <c r="J2873" t="s">
        <v>1535</v>
      </c>
      <c r="K2873" t="s">
        <v>7</v>
      </c>
      <c r="L2873" s="7">
        <v>50000000</v>
      </c>
      <c r="M2873" s="7">
        <v>242786137</v>
      </c>
      <c r="N2873" t="s">
        <v>108</v>
      </c>
      <c r="O2873">
        <v>96</v>
      </c>
      <c r="P2873" s="8">
        <f>_xlfn.XLOOKUP(D2873,Consumer_Price_Index!A:A,Consumer_Price_Index!B:B)</f>
        <v>237</v>
      </c>
      <c r="Q2873" s="13">
        <f>IF(ISNUMBER(M2873), M2873*(Consumer_Price_Index!$B$45/(_xlfn.XLOOKUP('Working Data'!D6730,Consumer_Price_Index!A:A,Consumer_Price_Index!B:B))), "Missing")</f>
        <v>596588193.09596765</v>
      </c>
      <c r="R2873" t="str">
        <f t="shared" si="44"/>
        <v>Yes</v>
      </c>
    </row>
    <row r="2874" spans="1:18" x14ac:dyDescent="0.25">
      <c r="A2874" t="s">
        <v>5815</v>
      </c>
      <c r="B2874" t="s">
        <v>68</v>
      </c>
      <c r="C2874" t="s">
        <v>24</v>
      </c>
      <c r="D2874" s="11">
        <v>2012</v>
      </c>
      <c r="E2874" t="s">
        <v>5814</v>
      </c>
      <c r="F2874">
        <v>6.2</v>
      </c>
      <c r="G2874">
        <v>252000</v>
      </c>
      <c r="H2874" t="s">
        <v>711</v>
      </c>
      <c r="I2874" t="s">
        <v>2508</v>
      </c>
      <c r="J2874" t="s">
        <v>2674</v>
      </c>
      <c r="K2874" t="s">
        <v>7</v>
      </c>
      <c r="L2874" s="7">
        <v>150000000</v>
      </c>
      <c r="M2874" s="7">
        <v>245527149</v>
      </c>
      <c r="N2874" t="s">
        <v>138</v>
      </c>
      <c r="O2874">
        <v>113</v>
      </c>
      <c r="P2874" s="8">
        <f>_xlfn.XLOOKUP(D2874,Consumer_Price_Index!A:A,Consumer_Price_Index!B:B)</f>
        <v>229.6</v>
      </c>
      <c r="Q2874" s="13">
        <f>IF(ISNUMBER(M2874), M2874*(Consumer_Price_Index!$B$45/(_xlfn.XLOOKUP('Working Data'!D6080,Consumer_Price_Index!A:A,Consumer_Price_Index!B:B))), "Missing")</f>
        <v>533229667.14397717</v>
      </c>
      <c r="R2874" t="str">
        <f t="shared" si="44"/>
        <v>Yes</v>
      </c>
    </row>
    <row r="2875" spans="1:18" x14ac:dyDescent="0.25">
      <c r="A2875" t="s">
        <v>18829</v>
      </c>
      <c r="B2875" t="s">
        <v>41</v>
      </c>
      <c r="C2875" t="s">
        <v>11</v>
      </c>
      <c r="D2875" s="11">
        <v>1987</v>
      </c>
      <c r="E2875" t="s">
        <v>18736</v>
      </c>
      <c r="F2875">
        <v>6.2</v>
      </c>
      <c r="G2875">
        <v>3700</v>
      </c>
      <c r="H2875" t="s">
        <v>18828</v>
      </c>
      <c r="I2875" t="s">
        <v>18827</v>
      </c>
      <c r="J2875" t="s">
        <v>14880</v>
      </c>
      <c r="K2875" t="s">
        <v>7</v>
      </c>
      <c r="M2875" s="7">
        <v>2413427</v>
      </c>
      <c r="N2875" t="s">
        <v>704</v>
      </c>
      <c r="O2875">
        <v>100</v>
      </c>
      <c r="P2875" s="8">
        <f>_xlfn.XLOOKUP(D2875,Consumer_Price_Index!A:A,Consumer_Price_Index!B:B)</f>
        <v>113.6</v>
      </c>
      <c r="Q2875" s="13">
        <f>IF(ISNUMBER(M2875), M2875*(Consumer_Price_Index!$B$45/(_xlfn.XLOOKUP('Working Data'!D1210,Consumer_Price_Index!A:A,Consumer_Price_Index!B:B))), "Missing")</f>
        <v>4270448.355981417</v>
      </c>
      <c r="R2875" t="str">
        <f t="shared" si="44"/>
        <v>No</v>
      </c>
    </row>
    <row r="2876" spans="1:18" x14ac:dyDescent="0.25">
      <c r="A2876" t="s">
        <v>8501</v>
      </c>
      <c r="B2876" t="s">
        <v>41</v>
      </c>
      <c r="C2876" t="s">
        <v>5</v>
      </c>
      <c r="D2876" s="11">
        <v>2007</v>
      </c>
      <c r="E2876" t="s">
        <v>8421</v>
      </c>
      <c r="F2876">
        <v>6.2</v>
      </c>
      <c r="G2876">
        <v>89000</v>
      </c>
      <c r="H2876" t="s">
        <v>1954</v>
      </c>
      <c r="I2876" t="s">
        <v>125</v>
      </c>
      <c r="J2876" t="s">
        <v>4751</v>
      </c>
      <c r="K2876" t="s">
        <v>7</v>
      </c>
      <c r="L2876" s="7">
        <v>20000000</v>
      </c>
      <c r="M2876" s="7">
        <v>22382047</v>
      </c>
      <c r="N2876" t="s">
        <v>103</v>
      </c>
      <c r="O2876">
        <v>89</v>
      </c>
      <c r="P2876" s="8">
        <f>_xlfn.XLOOKUP(D2876,Consumer_Price_Index!A:A,Consumer_Price_Index!B:B)</f>
        <v>207.3</v>
      </c>
      <c r="Q2876" s="13">
        <f>IF(ISNUMBER(M2876), M2876*(Consumer_Price_Index!$B$45/(_xlfn.XLOOKUP('Working Data'!D5095,Consumer_Price_Index!A:A,Consumer_Price_Index!B:B))), "Missing")</f>
        <v>33828421.234623015</v>
      </c>
      <c r="R2876" t="str">
        <f t="shared" si="44"/>
        <v>Yes</v>
      </c>
    </row>
    <row r="2877" spans="1:18" x14ac:dyDescent="0.25">
      <c r="A2877" t="s">
        <v>16792</v>
      </c>
      <c r="B2877" t="s">
        <v>68</v>
      </c>
      <c r="C2877" t="s">
        <v>87</v>
      </c>
      <c r="D2877" s="11">
        <v>1991</v>
      </c>
      <c r="E2877" t="s">
        <v>16791</v>
      </c>
      <c r="F2877">
        <v>6.2</v>
      </c>
      <c r="G2877">
        <v>6700</v>
      </c>
      <c r="H2877" t="s">
        <v>14596</v>
      </c>
      <c r="I2877" t="s">
        <v>16642</v>
      </c>
      <c r="J2877" t="s">
        <v>14410</v>
      </c>
      <c r="K2877" t="s">
        <v>7</v>
      </c>
      <c r="M2877" s="7">
        <v>28738096</v>
      </c>
      <c r="N2877" t="s">
        <v>6122</v>
      </c>
      <c r="O2877">
        <v>104</v>
      </c>
      <c r="P2877" s="8">
        <f>_xlfn.XLOOKUP(D2877,Consumer_Price_Index!A:A,Consumer_Price_Index!B:B)</f>
        <v>136.19999999999999</v>
      </c>
      <c r="Q2877" s="13">
        <f>IF(ISNUMBER(M2877), M2877*(Consumer_Price_Index!$B$45/(_xlfn.XLOOKUP('Working Data'!D1975,Consumer_Price_Index!A:A,Consumer_Price_Index!B:B))), "Missing")</f>
        <v>49443804.919254661</v>
      </c>
      <c r="R2877" t="str">
        <f t="shared" si="44"/>
        <v>No</v>
      </c>
    </row>
    <row r="2878" spans="1:18" x14ac:dyDescent="0.25">
      <c r="A2878" t="s">
        <v>13426</v>
      </c>
      <c r="B2878" t="s">
        <v>68</v>
      </c>
      <c r="C2878" t="s">
        <v>34</v>
      </c>
      <c r="D2878" s="11">
        <v>1998</v>
      </c>
      <c r="E2878" t="s">
        <v>12927</v>
      </c>
      <c r="F2878">
        <v>6.2</v>
      </c>
      <c r="G2878">
        <v>168000</v>
      </c>
      <c r="H2878" t="s">
        <v>1380</v>
      </c>
      <c r="I2878" t="s">
        <v>7384</v>
      </c>
      <c r="J2878" t="s">
        <v>13425</v>
      </c>
      <c r="K2878" t="s">
        <v>7</v>
      </c>
      <c r="L2878" s="7">
        <v>75000000</v>
      </c>
      <c r="M2878" s="7">
        <v>349464664</v>
      </c>
      <c r="N2878" t="s">
        <v>108</v>
      </c>
      <c r="O2878">
        <v>120</v>
      </c>
      <c r="P2878" s="8">
        <f>_xlfn.XLOOKUP(D2878,Consumer_Price_Index!A:A,Consumer_Price_Index!B:B)</f>
        <v>163</v>
      </c>
      <c r="Q2878" s="13">
        <f>IF(ISNUMBER(M2878), M2878*(Consumer_Price_Index!$B$45/(_xlfn.XLOOKUP('Working Data'!D3259,Consumer_Price_Index!A:A,Consumer_Price_Index!B:B))), "Missing")</f>
        <v>1103439203.3243523</v>
      </c>
      <c r="R2878" t="str">
        <f t="shared" si="44"/>
        <v>Yes</v>
      </c>
    </row>
    <row r="2879" spans="1:18" x14ac:dyDescent="0.25">
      <c r="A2879" t="s">
        <v>4417</v>
      </c>
      <c r="B2879" t="s">
        <v>41</v>
      </c>
      <c r="C2879" t="s">
        <v>34</v>
      </c>
      <c r="D2879" s="11">
        <v>2014</v>
      </c>
      <c r="E2879" t="s">
        <v>4211</v>
      </c>
      <c r="F2879">
        <v>6.2</v>
      </c>
      <c r="G2879">
        <v>73000</v>
      </c>
      <c r="H2879" t="s">
        <v>3420</v>
      </c>
      <c r="I2879" t="s">
        <v>3420</v>
      </c>
      <c r="J2879" t="s">
        <v>4416</v>
      </c>
      <c r="K2879" t="s">
        <v>7</v>
      </c>
      <c r="L2879" s="7">
        <v>30000000</v>
      </c>
      <c r="M2879" s="7">
        <v>87937815</v>
      </c>
      <c r="N2879" t="s">
        <v>777</v>
      </c>
      <c r="O2879">
        <v>118</v>
      </c>
      <c r="P2879" s="8">
        <f>_xlfn.XLOOKUP(D2879,Consumer_Price_Index!A:A,Consumer_Price_Index!B:B)</f>
        <v>236.7</v>
      </c>
      <c r="Q2879" s="13">
        <f>IF(ISNUMBER(M2879), M2879*(Consumer_Price_Index!$B$45/(_xlfn.XLOOKUP('Working Data'!D6548,Consumer_Price_Index!A:A,Consumer_Price_Index!B:B))), "Missing")</f>
        <v>190981127.8011404</v>
      </c>
      <c r="R2879" t="str">
        <f t="shared" si="44"/>
        <v>Yes</v>
      </c>
    </row>
    <row r="2880" spans="1:18" x14ac:dyDescent="0.25">
      <c r="A2880" t="s">
        <v>1444</v>
      </c>
      <c r="B2880" t="s">
        <v>41</v>
      </c>
      <c r="C2880" t="s">
        <v>34</v>
      </c>
      <c r="D2880" s="11">
        <v>2018</v>
      </c>
      <c r="E2880" t="s">
        <v>1443</v>
      </c>
      <c r="F2880">
        <v>6.2</v>
      </c>
      <c r="G2880">
        <v>27000</v>
      </c>
      <c r="H2880" t="s">
        <v>1442</v>
      </c>
      <c r="I2880" t="s">
        <v>1441</v>
      </c>
      <c r="J2880" t="s">
        <v>1440</v>
      </c>
      <c r="K2880" t="s">
        <v>7</v>
      </c>
      <c r="L2880" s="7">
        <v>9000000</v>
      </c>
      <c r="M2880" s="7">
        <v>5580940</v>
      </c>
      <c r="N2880" t="s">
        <v>532</v>
      </c>
      <c r="O2880">
        <v>121</v>
      </c>
      <c r="P2880" s="8">
        <f>_xlfn.XLOOKUP(D2880,Consumer_Price_Index!A:A,Consumer_Price_Index!B:B)</f>
        <v>251.1</v>
      </c>
      <c r="Q2880" s="13">
        <f>IF(ISNUMBER(M2880), M2880*(Consumer_Price_Index!$B$45/(_xlfn.XLOOKUP('Working Data'!D7373,Consumer_Price_Index!A:A,Consumer_Price_Index!B:B))), "Missing")</f>
        <v>7085468.4083333332</v>
      </c>
      <c r="R2880" t="str">
        <f t="shared" si="44"/>
        <v>Yes</v>
      </c>
    </row>
    <row r="2881" spans="1:18" x14ac:dyDescent="0.25">
      <c r="A2881" t="s">
        <v>6836</v>
      </c>
      <c r="B2881" t="s">
        <v>68</v>
      </c>
      <c r="C2881" t="s">
        <v>5</v>
      </c>
      <c r="D2881" s="11">
        <v>2010</v>
      </c>
      <c r="E2881" t="s">
        <v>6835</v>
      </c>
      <c r="F2881">
        <v>6.2</v>
      </c>
      <c r="G2881">
        <v>137000</v>
      </c>
      <c r="H2881" t="s">
        <v>3943</v>
      </c>
      <c r="I2881" t="s">
        <v>6834</v>
      </c>
      <c r="J2881" t="s">
        <v>6833</v>
      </c>
      <c r="K2881" t="s">
        <v>7</v>
      </c>
      <c r="L2881" s="7">
        <v>10000000</v>
      </c>
      <c r="M2881" s="7">
        <v>62695489</v>
      </c>
      <c r="N2881" t="s">
        <v>103</v>
      </c>
      <c r="O2881">
        <v>80</v>
      </c>
      <c r="P2881" s="8">
        <f>_xlfn.XLOOKUP(D2881,Consumer_Price_Index!A:A,Consumer_Price_Index!B:B)</f>
        <v>218.1</v>
      </c>
      <c r="Q2881" s="13">
        <f>IF(ISNUMBER(M2881), M2881*(Consumer_Price_Index!$B$45/(_xlfn.XLOOKUP('Working Data'!D5722,Consumer_Price_Index!A:A,Consumer_Price_Index!B:B))), "Missing")</f>
        <v>83202593.633710802</v>
      </c>
      <c r="R2881" t="str">
        <f t="shared" si="44"/>
        <v>Yes</v>
      </c>
    </row>
    <row r="2882" spans="1:18" x14ac:dyDescent="0.25">
      <c r="A2882" t="s">
        <v>6882</v>
      </c>
      <c r="B2882" t="s">
        <v>101</v>
      </c>
      <c r="C2882" t="s">
        <v>73</v>
      </c>
      <c r="D2882" s="11">
        <v>2010</v>
      </c>
      <c r="E2882" t="s">
        <v>6644</v>
      </c>
      <c r="F2882">
        <v>6.2</v>
      </c>
      <c r="G2882">
        <v>45000</v>
      </c>
      <c r="H2882" t="s">
        <v>5106</v>
      </c>
      <c r="I2882" t="s">
        <v>6241</v>
      </c>
      <c r="J2882" t="s">
        <v>5729</v>
      </c>
      <c r="K2882" t="s">
        <v>7</v>
      </c>
      <c r="L2882" s="7">
        <v>15000000</v>
      </c>
      <c r="M2882" s="7">
        <v>76196538</v>
      </c>
      <c r="N2882" t="s">
        <v>5203</v>
      </c>
      <c r="O2882">
        <v>120</v>
      </c>
      <c r="P2882" s="8">
        <f>_xlfn.XLOOKUP(D2882,Consumer_Price_Index!A:A,Consumer_Price_Index!B:B)</f>
        <v>218.1</v>
      </c>
      <c r="Q2882" s="13">
        <f>IF(ISNUMBER(M2882), M2882*(Consumer_Price_Index!$B$45/(_xlfn.XLOOKUP('Working Data'!D5704,Consumer_Price_Index!A:A,Consumer_Price_Index!B:B))), "Missing")</f>
        <v>96737854.702500001</v>
      </c>
      <c r="R2882" t="str">
        <f t="shared" si="44"/>
        <v>Yes</v>
      </c>
    </row>
    <row r="2883" spans="1:18" x14ac:dyDescent="0.25">
      <c r="A2883" t="s">
        <v>12667</v>
      </c>
      <c r="B2883" t="s">
        <v>68</v>
      </c>
      <c r="C2883" t="s">
        <v>24</v>
      </c>
      <c r="D2883" s="11">
        <v>1999</v>
      </c>
      <c r="E2883" t="s">
        <v>12666</v>
      </c>
      <c r="F2883">
        <v>6.2</v>
      </c>
      <c r="G2883">
        <v>19000</v>
      </c>
      <c r="H2883" t="s">
        <v>4166</v>
      </c>
      <c r="I2883" t="s">
        <v>4166</v>
      </c>
      <c r="J2883" t="s">
        <v>5459</v>
      </c>
      <c r="K2883" t="s">
        <v>7</v>
      </c>
      <c r="L2883" s="7">
        <v>13000000</v>
      </c>
      <c r="M2883" s="7">
        <v>6262878</v>
      </c>
      <c r="N2883" t="s">
        <v>12665</v>
      </c>
      <c r="O2883">
        <v>94</v>
      </c>
      <c r="P2883" s="8">
        <f>_xlfn.XLOOKUP(D2883,Consumer_Price_Index!A:A,Consumer_Price_Index!B:B)</f>
        <v>166.6</v>
      </c>
      <c r="Q2883" s="13">
        <f>IF(ISNUMBER(M2883), M2883*(Consumer_Price_Index!$B$45/(_xlfn.XLOOKUP('Working Data'!D3548,Consumer_Price_Index!A:A,Consumer_Price_Index!B:B))), "Missing")</f>
        <v>7785797.3341493262</v>
      </c>
      <c r="R2883" t="str">
        <f t="shared" ref="R2883:R2946" si="45">IF(AND(ISNUMBER(L2883), L2883&gt;0, ISNUMBER(M2883), M2883&gt;0), "Yes", "No")</f>
        <v>Yes</v>
      </c>
    </row>
    <row r="2884" spans="1:18" x14ac:dyDescent="0.25">
      <c r="A2884" t="s">
        <v>16999</v>
      </c>
      <c r="B2884" t="s">
        <v>68</v>
      </c>
      <c r="C2884" t="s">
        <v>24</v>
      </c>
      <c r="D2884" s="11">
        <v>1991</v>
      </c>
      <c r="E2884" t="s">
        <v>16680</v>
      </c>
      <c r="F2884">
        <v>6.2</v>
      </c>
      <c r="G2884">
        <v>34000</v>
      </c>
      <c r="H2884" t="s">
        <v>9034</v>
      </c>
      <c r="I2884" t="s">
        <v>16998</v>
      </c>
      <c r="J2884" t="s">
        <v>10966</v>
      </c>
      <c r="K2884" t="s">
        <v>7</v>
      </c>
      <c r="L2884" s="7">
        <v>20000000</v>
      </c>
      <c r="M2884" s="7">
        <v>54830779</v>
      </c>
      <c r="N2884" t="s">
        <v>138</v>
      </c>
      <c r="O2884">
        <v>104</v>
      </c>
      <c r="P2884" s="8">
        <f>_xlfn.XLOOKUP(D2884,Consumer_Price_Index!A:A,Consumer_Price_Index!B:B)</f>
        <v>136.19999999999999</v>
      </c>
      <c r="Q2884" s="13">
        <f>IF(ISNUMBER(M2884), M2884*(Consumer_Price_Index!$B$45/(_xlfn.XLOOKUP('Working Data'!D1894,Consumer_Price_Index!A:A,Consumer_Price_Index!B:B))), "Missing")</f>
        <v>70493410.807172999</v>
      </c>
      <c r="R2884" t="str">
        <f t="shared" si="45"/>
        <v>Yes</v>
      </c>
    </row>
    <row r="2885" spans="1:18" x14ac:dyDescent="0.25">
      <c r="A2885" t="s">
        <v>2373</v>
      </c>
      <c r="B2885" t="s">
        <v>52</v>
      </c>
      <c r="C2885" t="s">
        <v>11</v>
      </c>
      <c r="D2885" s="11">
        <v>2017</v>
      </c>
      <c r="E2885" t="s">
        <v>2372</v>
      </c>
      <c r="F2885">
        <v>6.2</v>
      </c>
      <c r="G2885">
        <v>11000</v>
      </c>
      <c r="H2885" t="s">
        <v>2371</v>
      </c>
      <c r="I2885" t="s">
        <v>2371</v>
      </c>
      <c r="J2885" t="s">
        <v>2370</v>
      </c>
      <c r="K2885" t="s">
        <v>562</v>
      </c>
      <c r="M2885" s="7">
        <v>5012423</v>
      </c>
      <c r="N2885" t="s">
        <v>2369</v>
      </c>
      <c r="O2885">
        <v>107</v>
      </c>
      <c r="P2885" s="8">
        <f>_xlfn.XLOOKUP(D2885,Consumer_Price_Index!A:A,Consumer_Price_Index!B:B)</f>
        <v>245.1</v>
      </c>
      <c r="Q2885" s="13">
        <f>IF(ISNUMBER(M2885), M2885*(Consumer_Price_Index!$B$45/(_xlfn.XLOOKUP('Working Data'!D7154,Consumer_Price_Index!A:A,Consumer_Price_Index!B:B))), "Missing")</f>
        <v>6554872.4811158795</v>
      </c>
      <c r="R2885" t="str">
        <f t="shared" si="45"/>
        <v>No</v>
      </c>
    </row>
    <row r="2886" spans="1:18" x14ac:dyDescent="0.25">
      <c r="A2886" t="s">
        <v>19595</v>
      </c>
      <c r="B2886" t="s">
        <v>41</v>
      </c>
      <c r="C2886" t="s">
        <v>24</v>
      </c>
      <c r="D2886" s="11">
        <v>1986</v>
      </c>
      <c r="E2886" t="s">
        <v>19411</v>
      </c>
      <c r="F2886">
        <v>6.2</v>
      </c>
      <c r="G2886">
        <v>16000</v>
      </c>
      <c r="H2886" t="s">
        <v>17764</v>
      </c>
      <c r="I2886" t="s">
        <v>19594</v>
      </c>
      <c r="J2886" t="s">
        <v>13713</v>
      </c>
      <c r="K2886" t="s">
        <v>7</v>
      </c>
      <c r="L2886" s="7">
        <v>14000000</v>
      </c>
      <c r="M2886" s="7">
        <v>62134225</v>
      </c>
      <c r="N2886" t="s">
        <v>6122</v>
      </c>
      <c r="O2886">
        <v>103</v>
      </c>
      <c r="P2886" s="8">
        <f>_xlfn.XLOOKUP(D2886,Consumer_Price_Index!A:A,Consumer_Price_Index!B:B)</f>
        <v>109.6</v>
      </c>
      <c r="Q2886" s="13">
        <f>IF(ISNUMBER(M2886), M2886*(Consumer_Price_Index!$B$45/(_xlfn.XLOOKUP('Working Data'!D929,Consumer_Price_Index!A:A,Consumer_Price_Index!B:B))), "Missing")</f>
        <v>88262463.205128193</v>
      </c>
      <c r="R2886" t="str">
        <f t="shared" si="45"/>
        <v>Yes</v>
      </c>
    </row>
    <row r="2887" spans="1:18" x14ac:dyDescent="0.25">
      <c r="A2887" t="s">
        <v>14337</v>
      </c>
      <c r="B2887" t="s">
        <v>68</v>
      </c>
      <c r="C2887" t="s">
        <v>24</v>
      </c>
      <c r="D2887" s="11">
        <v>1996</v>
      </c>
      <c r="E2887" t="s">
        <v>14014</v>
      </c>
      <c r="F2887">
        <v>6.2</v>
      </c>
      <c r="G2887">
        <v>22000</v>
      </c>
      <c r="H2887" t="s">
        <v>13136</v>
      </c>
      <c r="I2887" t="s">
        <v>12544</v>
      </c>
      <c r="J2887" t="s">
        <v>7171</v>
      </c>
      <c r="K2887" t="s">
        <v>7</v>
      </c>
      <c r="L2887" s="7">
        <v>31000000</v>
      </c>
      <c r="M2887" s="7">
        <v>37553752</v>
      </c>
      <c r="N2887" t="s">
        <v>890</v>
      </c>
      <c r="O2887">
        <v>92</v>
      </c>
      <c r="P2887" s="8">
        <f>_xlfn.XLOOKUP(D2887,Consumer_Price_Index!A:A,Consumer_Price_Index!B:B)</f>
        <v>156.9</v>
      </c>
      <c r="Q2887" s="13">
        <f>IF(ISNUMBER(M2887), M2887*(Consumer_Price_Index!$B$45/(_xlfn.XLOOKUP('Working Data'!D2928,Consumer_Price_Index!A:A,Consumer_Price_Index!B:B))), "Missing")</f>
        <v>79187738.64636679</v>
      </c>
      <c r="R2887" t="str">
        <f t="shared" si="45"/>
        <v>Yes</v>
      </c>
    </row>
    <row r="2888" spans="1:18" x14ac:dyDescent="0.25">
      <c r="A2888" t="s">
        <v>15765</v>
      </c>
      <c r="B2888" t="s">
        <v>41</v>
      </c>
      <c r="C2888" t="s">
        <v>11</v>
      </c>
      <c r="D2888" s="11">
        <v>1993</v>
      </c>
      <c r="E2888" t="s">
        <v>15035</v>
      </c>
      <c r="F2888">
        <v>6.2</v>
      </c>
      <c r="G2888">
        <v>4500</v>
      </c>
      <c r="H2888" t="s">
        <v>11061</v>
      </c>
      <c r="I2888" t="s">
        <v>11061</v>
      </c>
      <c r="J2888" t="s">
        <v>11216</v>
      </c>
      <c r="K2888" t="s">
        <v>7</v>
      </c>
      <c r="M2888" s="7">
        <v>256264</v>
      </c>
      <c r="N2888" t="s">
        <v>13342</v>
      </c>
      <c r="O2888">
        <v>103</v>
      </c>
      <c r="P2888" s="8">
        <f>_xlfn.XLOOKUP(D2888,Consumer_Price_Index!A:A,Consumer_Price_Index!B:B)</f>
        <v>144.5</v>
      </c>
      <c r="Q2888" s="13">
        <f>IF(ISNUMBER(M2888), M2888*(Consumer_Price_Index!$B$45/(_xlfn.XLOOKUP('Working Data'!D2370,Consumer_Price_Index!A:A,Consumer_Price_Index!B:B))), "Missing")</f>
        <v>597426.4789594491</v>
      </c>
      <c r="R2888" t="str">
        <f t="shared" si="45"/>
        <v>No</v>
      </c>
    </row>
    <row r="2889" spans="1:18" x14ac:dyDescent="0.25">
      <c r="A2889" t="s">
        <v>7123</v>
      </c>
      <c r="B2889" t="s">
        <v>68</v>
      </c>
      <c r="C2889" t="s">
        <v>24</v>
      </c>
      <c r="D2889" s="11">
        <v>2009</v>
      </c>
      <c r="E2889" t="s">
        <v>7122</v>
      </c>
      <c r="F2889">
        <v>6.2</v>
      </c>
      <c r="G2889">
        <v>49000</v>
      </c>
      <c r="H2889" t="s">
        <v>5788</v>
      </c>
      <c r="I2889" t="s">
        <v>5788</v>
      </c>
      <c r="J2889" t="s">
        <v>6748</v>
      </c>
      <c r="K2889" t="s">
        <v>7</v>
      </c>
      <c r="L2889" s="7">
        <v>60000000</v>
      </c>
      <c r="M2889" s="7">
        <v>78176181</v>
      </c>
      <c r="N2889" t="s">
        <v>103</v>
      </c>
      <c r="O2889">
        <v>125</v>
      </c>
      <c r="P2889" s="8">
        <f>_xlfn.XLOOKUP(D2889,Consumer_Price_Index!A:A,Consumer_Price_Index!B:B)</f>
        <v>214.5</v>
      </c>
      <c r="Q2889" s="13">
        <f>IF(ISNUMBER(M2889), M2889*(Consumer_Price_Index!$B$45/(_xlfn.XLOOKUP('Working Data'!D5609,Consumer_Price_Index!A:A,Consumer_Price_Index!B:B))), "Missing")</f>
        <v>209685584.07306337</v>
      </c>
      <c r="R2889" t="str">
        <f t="shared" si="45"/>
        <v>Yes</v>
      </c>
    </row>
    <row r="2890" spans="1:18" x14ac:dyDescent="0.25">
      <c r="A2890" t="s">
        <v>17921</v>
      </c>
      <c r="B2890" t="s">
        <v>68</v>
      </c>
      <c r="C2890" t="s">
        <v>11</v>
      </c>
      <c r="D2890" s="11">
        <v>1989</v>
      </c>
      <c r="E2890" t="s">
        <v>17724</v>
      </c>
      <c r="F2890">
        <v>6.2</v>
      </c>
      <c r="G2890">
        <v>2800</v>
      </c>
      <c r="H2890" t="s">
        <v>17920</v>
      </c>
      <c r="I2890" t="s">
        <v>17919</v>
      </c>
      <c r="J2890" t="s">
        <v>17918</v>
      </c>
      <c r="K2890" t="s">
        <v>95</v>
      </c>
      <c r="M2890" s="7">
        <v>536508</v>
      </c>
      <c r="N2890" t="s">
        <v>17917</v>
      </c>
      <c r="O2890">
        <v>104</v>
      </c>
      <c r="P2890" s="8">
        <f>_xlfn.XLOOKUP(D2890,Consumer_Price_Index!A:A,Consumer_Price_Index!B:B)</f>
        <v>124</v>
      </c>
      <c r="Q2890" s="13">
        <f>IF(ISNUMBER(M2890), M2890*(Consumer_Price_Index!$B$45/(_xlfn.XLOOKUP('Working Data'!D1563,Consumer_Price_Index!A:A,Consumer_Price_Index!B:B))), "Missing")</f>
        <v>1200249.5418502202</v>
      </c>
      <c r="R2890" t="str">
        <f t="shared" si="45"/>
        <v>No</v>
      </c>
    </row>
    <row r="2891" spans="1:18" x14ac:dyDescent="0.25">
      <c r="A2891" t="s">
        <v>13502</v>
      </c>
      <c r="B2891" t="s">
        <v>41</v>
      </c>
      <c r="C2891" t="s">
        <v>24</v>
      </c>
      <c r="D2891" s="11">
        <v>1997</v>
      </c>
      <c r="E2891" t="s">
        <v>12609</v>
      </c>
      <c r="F2891">
        <v>6.2</v>
      </c>
      <c r="G2891">
        <v>2900</v>
      </c>
      <c r="H2891" t="s">
        <v>8371</v>
      </c>
      <c r="I2891" t="s">
        <v>8371</v>
      </c>
      <c r="J2891" t="s">
        <v>13501</v>
      </c>
      <c r="K2891" t="s">
        <v>7</v>
      </c>
      <c r="M2891" s="7">
        <v>9090</v>
      </c>
      <c r="N2891" t="s">
        <v>13500</v>
      </c>
      <c r="O2891">
        <v>92</v>
      </c>
      <c r="P2891" s="8">
        <f>_xlfn.XLOOKUP(D2891,Consumer_Price_Index!A:A,Consumer_Price_Index!B:B)</f>
        <v>160.5</v>
      </c>
      <c r="Q2891" s="13">
        <f>IF(ISNUMBER(M2891), M2891*(Consumer_Price_Index!$B$45/(_xlfn.XLOOKUP('Working Data'!D3231,Consumer_Price_Index!A:A,Consumer_Price_Index!B:B))), "Missing")</f>
        <v>11701.406844106465</v>
      </c>
      <c r="R2891" t="str">
        <f t="shared" si="45"/>
        <v>No</v>
      </c>
    </row>
    <row r="2892" spans="1:18" x14ac:dyDescent="0.25">
      <c r="A2892" t="s">
        <v>18002</v>
      </c>
      <c r="B2892" t="s">
        <v>68</v>
      </c>
      <c r="C2892" t="s">
        <v>24</v>
      </c>
      <c r="D2892" s="11">
        <v>1989</v>
      </c>
      <c r="E2892" t="s">
        <v>18001</v>
      </c>
      <c r="F2892">
        <v>6.2</v>
      </c>
      <c r="G2892">
        <v>13000</v>
      </c>
      <c r="H2892" t="s">
        <v>18000</v>
      </c>
      <c r="I2892" t="s">
        <v>18000</v>
      </c>
      <c r="J2892" t="s">
        <v>10260</v>
      </c>
      <c r="K2892" t="s">
        <v>265</v>
      </c>
      <c r="M2892" s="7">
        <v>1932642</v>
      </c>
      <c r="N2892" t="s">
        <v>17999</v>
      </c>
      <c r="O2892">
        <v>107</v>
      </c>
      <c r="P2892" s="8">
        <f>_xlfn.XLOOKUP(D2892,Consumer_Price_Index!A:A,Consumer_Price_Index!B:B)</f>
        <v>124</v>
      </c>
      <c r="Q2892" s="13">
        <f>IF(ISNUMBER(M2892), M2892*(Consumer_Price_Index!$B$45/(_xlfn.XLOOKUP('Working Data'!D1528,Consumer_Price_Index!A:A,Consumer_Price_Index!B:B))), "Missing")</f>
        <v>6478284.019801979</v>
      </c>
      <c r="R2892" t="str">
        <f t="shared" si="45"/>
        <v>No</v>
      </c>
    </row>
    <row r="2893" spans="1:18" x14ac:dyDescent="0.25">
      <c r="A2893" t="s">
        <v>15532</v>
      </c>
      <c r="B2893" t="s">
        <v>101</v>
      </c>
      <c r="C2893" t="s">
        <v>11</v>
      </c>
      <c r="D2893" s="11">
        <v>1993</v>
      </c>
      <c r="E2893" t="s">
        <v>15531</v>
      </c>
      <c r="F2893">
        <v>6.2</v>
      </c>
      <c r="G2893">
        <v>2000</v>
      </c>
      <c r="H2893" t="s">
        <v>3266</v>
      </c>
      <c r="I2893" t="s">
        <v>15530</v>
      </c>
      <c r="J2893" t="s">
        <v>857</v>
      </c>
      <c r="K2893" t="s">
        <v>265</v>
      </c>
      <c r="M2893" s="7">
        <v>296081</v>
      </c>
      <c r="N2893" t="s">
        <v>14664</v>
      </c>
      <c r="O2893">
        <v>99</v>
      </c>
      <c r="P2893" s="8">
        <f>_xlfn.XLOOKUP(D2893,Consumer_Price_Index!A:A,Consumer_Price_Index!B:B)</f>
        <v>144.5</v>
      </c>
      <c r="Q2893" s="13">
        <f>IF(ISNUMBER(M2893), M2893*(Consumer_Price_Index!$B$45/(_xlfn.XLOOKUP('Working Data'!D2443,Consumer_Price_Index!A:A,Consumer_Price_Index!B:B))), "Missing")</f>
        <v>823137.59762773733</v>
      </c>
      <c r="R2893" t="str">
        <f t="shared" si="45"/>
        <v>No</v>
      </c>
    </row>
    <row r="2894" spans="1:18" x14ac:dyDescent="0.25">
      <c r="A2894" t="s">
        <v>18258</v>
      </c>
      <c r="B2894" t="s">
        <v>41</v>
      </c>
      <c r="C2894" t="s">
        <v>11</v>
      </c>
      <c r="D2894" s="11">
        <v>1988</v>
      </c>
      <c r="E2894" t="s">
        <v>18167</v>
      </c>
      <c r="F2894">
        <v>6.2</v>
      </c>
      <c r="G2894">
        <v>3000</v>
      </c>
      <c r="H2894" t="s">
        <v>5074</v>
      </c>
      <c r="I2894" t="s">
        <v>18257</v>
      </c>
      <c r="J2894" t="s">
        <v>13145</v>
      </c>
      <c r="K2894" t="s">
        <v>7</v>
      </c>
      <c r="L2894" s="7">
        <v>22000000</v>
      </c>
      <c r="M2894" s="7">
        <v>12638294</v>
      </c>
      <c r="N2894" t="s">
        <v>18256</v>
      </c>
      <c r="O2894">
        <v>127</v>
      </c>
      <c r="P2894" s="8">
        <f>_xlfn.XLOOKUP(D2894,Consumer_Price_Index!A:A,Consumer_Price_Index!B:B)</f>
        <v>118.3</v>
      </c>
      <c r="Q2894" s="13">
        <f>IF(ISNUMBER(M2894), M2894*(Consumer_Price_Index!$B$45/(_xlfn.XLOOKUP('Working Data'!D1418,Consumer_Price_Index!A:A,Consumer_Price_Index!B:B))), "Missing")</f>
        <v>15711498.089759281</v>
      </c>
      <c r="R2894" t="str">
        <f t="shared" si="45"/>
        <v>Yes</v>
      </c>
    </row>
    <row r="2895" spans="1:18" x14ac:dyDescent="0.25">
      <c r="A2895" t="s">
        <v>14180</v>
      </c>
      <c r="B2895" t="s">
        <v>41</v>
      </c>
      <c r="C2895" t="s">
        <v>87</v>
      </c>
      <c r="D2895" s="11">
        <v>1996</v>
      </c>
      <c r="E2895" t="s">
        <v>14148</v>
      </c>
      <c r="F2895">
        <v>6.2</v>
      </c>
      <c r="G2895">
        <v>17000</v>
      </c>
      <c r="H2895" t="s">
        <v>5469</v>
      </c>
      <c r="I2895" t="s">
        <v>14179</v>
      </c>
      <c r="J2895" t="s">
        <v>5389</v>
      </c>
      <c r="K2895" t="s">
        <v>265</v>
      </c>
      <c r="L2895" s="7">
        <v>38000000</v>
      </c>
      <c r="M2895" s="7">
        <v>17380126</v>
      </c>
      <c r="N2895" t="s">
        <v>6977</v>
      </c>
      <c r="O2895">
        <v>118</v>
      </c>
      <c r="P2895" s="8">
        <f>_xlfn.XLOOKUP(D2895,Consumer_Price_Index!A:A,Consumer_Price_Index!B:B)</f>
        <v>156.9</v>
      </c>
      <c r="Q2895" s="13">
        <f>IF(ISNUMBER(M2895), M2895*(Consumer_Price_Index!$B$45/(_xlfn.XLOOKUP('Working Data'!D2988,Consumer_Price_Index!A:A,Consumer_Price_Index!B:B))), "Missing")</f>
        <v>58258794.193619356</v>
      </c>
      <c r="R2895" t="str">
        <f t="shared" si="45"/>
        <v>Yes</v>
      </c>
    </row>
    <row r="2896" spans="1:18" x14ac:dyDescent="0.25">
      <c r="A2896" t="s">
        <v>14349</v>
      </c>
      <c r="B2896" t="s">
        <v>41</v>
      </c>
      <c r="C2896" t="s">
        <v>87</v>
      </c>
      <c r="D2896" s="11">
        <v>1996</v>
      </c>
      <c r="E2896" t="s">
        <v>14072</v>
      </c>
      <c r="F2896">
        <v>6.2</v>
      </c>
      <c r="G2896">
        <v>14000</v>
      </c>
      <c r="H2896" t="s">
        <v>11792</v>
      </c>
      <c r="I2896" t="s">
        <v>14348</v>
      </c>
      <c r="J2896" t="s">
        <v>3484</v>
      </c>
      <c r="K2896" t="s">
        <v>7</v>
      </c>
      <c r="L2896" s="7">
        <v>20000000</v>
      </c>
      <c r="M2896" s="7">
        <v>26877589</v>
      </c>
      <c r="N2896" t="s">
        <v>108</v>
      </c>
      <c r="O2896">
        <v>101</v>
      </c>
      <c r="P2896" s="8">
        <f>_xlfn.XLOOKUP(D2896,Consumer_Price_Index!A:A,Consumer_Price_Index!B:B)</f>
        <v>156.9</v>
      </c>
      <c r="Q2896" s="13">
        <f>IF(ISNUMBER(M2896), M2896*(Consumer_Price_Index!$B$45/(_xlfn.XLOOKUP('Working Data'!D2922,Consumer_Price_Index!A:A,Consumer_Price_Index!B:B))), "Missing")</f>
        <v>53737541.786745407</v>
      </c>
      <c r="R2896" t="str">
        <f t="shared" si="45"/>
        <v>Yes</v>
      </c>
    </row>
    <row r="2897" spans="1:18" x14ac:dyDescent="0.25">
      <c r="A2897" t="s">
        <v>461</v>
      </c>
      <c r="B2897" t="s">
        <v>101</v>
      </c>
      <c r="C2897" t="s">
        <v>24</v>
      </c>
      <c r="D2897" s="11">
        <v>2019</v>
      </c>
      <c r="E2897" t="s">
        <v>460</v>
      </c>
      <c r="F2897">
        <v>6.2</v>
      </c>
      <c r="G2897">
        <v>719</v>
      </c>
      <c r="H2897" t="s">
        <v>459</v>
      </c>
      <c r="I2897" t="s">
        <v>458</v>
      </c>
      <c r="J2897" t="s">
        <v>457</v>
      </c>
      <c r="K2897" t="s">
        <v>7</v>
      </c>
      <c r="M2897" s="7">
        <v>210091</v>
      </c>
      <c r="N2897" t="s">
        <v>456</v>
      </c>
      <c r="O2897">
        <v>106</v>
      </c>
      <c r="P2897" s="8">
        <f>_xlfn.XLOOKUP(D2897,Consumer_Price_Index!A:A,Consumer_Price_Index!B:B)</f>
        <v>255.7</v>
      </c>
      <c r="Q2897" s="13">
        <f>IF(ISNUMBER(M2897), M2897*(Consumer_Price_Index!$B$45/(_xlfn.XLOOKUP('Working Data'!D7586,Consumer_Price_Index!A:A,Consumer_Price_Index!B:B))), "Missing")</f>
        <v>361460.91304347827</v>
      </c>
      <c r="R2897" t="str">
        <f t="shared" si="45"/>
        <v>No</v>
      </c>
    </row>
    <row r="2898" spans="1:18" x14ac:dyDescent="0.25">
      <c r="A2898" t="s">
        <v>5283</v>
      </c>
      <c r="B2898" t="s">
        <v>41</v>
      </c>
      <c r="C2898" t="s">
        <v>11</v>
      </c>
      <c r="D2898" s="11">
        <v>2012</v>
      </c>
      <c r="E2898" t="s">
        <v>5282</v>
      </c>
      <c r="F2898">
        <v>6.2</v>
      </c>
      <c r="G2898">
        <v>8200</v>
      </c>
      <c r="H2898" t="s">
        <v>5281</v>
      </c>
      <c r="I2898" t="s">
        <v>5281</v>
      </c>
      <c r="J2898" t="s">
        <v>5241</v>
      </c>
      <c r="K2898" t="s">
        <v>562</v>
      </c>
      <c r="M2898" s="7">
        <v>6366835</v>
      </c>
      <c r="N2898" t="s">
        <v>5280</v>
      </c>
      <c r="O2898">
        <v>100</v>
      </c>
      <c r="P2898" s="8">
        <f>_xlfn.XLOOKUP(D2898,Consumer_Price_Index!A:A,Consumer_Price_Index!B:B)</f>
        <v>229.6</v>
      </c>
      <c r="Q2898" s="13">
        <f>IF(ISNUMBER(M2898), M2898*(Consumer_Price_Index!$B$45/(_xlfn.XLOOKUP('Working Data'!D6242,Consumer_Price_Index!A:A,Consumer_Price_Index!B:B))), "Missing")</f>
        <v>8185546.9388185656</v>
      </c>
      <c r="R2898" t="str">
        <f t="shared" si="45"/>
        <v>No</v>
      </c>
    </row>
    <row r="2899" spans="1:18" x14ac:dyDescent="0.25">
      <c r="A2899" t="s">
        <v>14461</v>
      </c>
      <c r="B2899" t="s">
        <v>41</v>
      </c>
      <c r="C2899" t="s">
        <v>11</v>
      </c>
      <c r="D2899" s="11">
        <v>1996</v>
      </c>
      <c r="E2899" t="s">
        <v>14210</v>
      </c>
      <c r="F2899">
        <v>6.2</v>
      </c>
      <c r="G2899">
        <v>44000</v>
      </c>
      <c r="H2899" t="s">
        <v>1841</v>
      </c>
      <c r="I2899" t="s">
        <v>14460</v>
      </c>
      <c r="J2899" t="s">
        <v>1708</v>
      </c>
      <c r="K2899" t="s">
        <v>7</v>
      </c>
      <c r="M2899" s="7">
        <v>20831000</v>
      </c>
      <c r="N2899" t="s">
        <v>4134</v>
      </c>
      <c r="O2899">
        <v>97</v>
      </c>
      <c r="P2899" s="8">
        <f>_xlfn.XLOOKUP(D2899,Consumer_Price_Index!A:A,Consumer_Price_Index!B:B)</f>
        <v>156.9</v>
      </c>
      <c r="Q2899" s="13">
        <f>IF(ISNUMBER(M2899), M2899*(Consumer_Price_Index!$B$45/(_xlfn.XLOOKUP('Working Data'!D2867,Consumer_Price_Index!A:A,Consumer_Price_Index!B:B))), "Missing")</f>
        <v>26446690.416666664</v>
      </c>
      <c r="R2899" t="str">
        <f t="shared" si="45"/>
        <v>No</v>
      </c>
    </row>
    <row r="2900" spans="1:18" x14ac:dyDescent="0.25">
      <c r="A2900" t="s">
        <v>11126</v>
      </c>
      <c r="B2900" t="s">
        <v>41</v>
      </c>
      <c r="C2900" t="s">
        <v>87</v>
      </c>
      <c r="D2900" s="11">
        <v>2002</v>
      </c>
      <c r="E2900" t="s">
        <v>11125</v>
      </c>
      <c r="F2900">
        <v>6.2</v>
      </c>
      <c r="G2900">
        <v>34000</v>
      </c>
      <c r="H2900" t="s">
        <v>5674</v>
      </c>
      <c r="I2900" t="s">
        <v>5674</v>
      </c>
      <c r="J2900" t="s">
        <v>11124</v>
      </c>
      <c r="K2900" t="s">
        <v>562</v>
      </c>
      <c r="L2900" s="7">
        <v>35000000</v>
      </c>
      <c r="M2900" s="7">
        <v>16838910</v>
      </c>
      <c r="N2900" t="s">
        <v>11123</v>
      </c>
      <c r="O2900">
        <v>114</v>
      </c>
      <c r="P2900" s="8">
        <f>_xlfn.XLOOKUP(D2900,Consumer_Price_Index!A:A,Consumer_Price_Index!B:B)</f>
        <v>179.9</v>
      </c>
      <c r="Q2900" s="13">
        <f>IF(ISNUMBER(M2900), M2900*(Consumer_Price_Index!$B$45/(_xlfn.XLOOKUP('Working Data'!D4108,Consumer_Price_Index!A:A,Consumer_Price_Index!B:B))), "Missing")</f>
        <v>26271458.663594469</v>
      </c>
      <c r="R2900" t="str">
        <f t="shared" si="45"/>
        <v>Yes</v>
      </c>
    </row>
    <row r="2901" spans="1:18" x14ac:dyDescent="0.25">
      <c r="A2901" t="s">
        <v>9363</v>
      </c>
      <c r="B2901" t="s">
        <v>68</v>
      </c>
      <c r="C2901" t="s">
        <v>24</v>
      </c>
      <c r="D2901" s="11">
        <v>2005</v>
      </c>
      <c r="E2901" t="s">
        <v>9257</v>
      </c>
      <c r="F2901">
        <v>6.2</v>
      </c>
      <c r="G2901">
        <v>43000</v>
      </c>
      <c r="H2901" t="s">
        <v>4522</v>
      </c>
      <c r="I2901" t="s">
        <v>6726</v>
      </c>
      <c r="J2901" t="s">
        <v>5300</v>
      </c>
      <c r="K2901" t="s">
        <v>7</v>
      </c>
      <c r="L2901" s="7">
        <v>30000000</v>
      </c>
      <c r="M2901" s="7">
        <v>50605163</v>
      </c>
      <c r="N2901" t="s">
        <v>527</v>
      </c>
      <c r="O2901">
        <v>104</v>
      </c>
      <c r="P2901" s="8">
        <f>_xlfn.XLOOKUP(D2901,Consumer_Price_Index!A:A,Consumer_Price_Index!B:B)</f>
        <v>195.3</v>
      </c>
      <c r="Q2901" s="13">
        <f>IF(ISNUMBER(M2901), M2901*(Consumer_Price_Index!$B$45/(_xlfn.XLOOKUP('Working Data'!D4761,Consumer_Price_Index!A:A,Consumer_Price_Index!B:B))), "Missing")</f>
        <v>68561107.897287682</v>
      </c>
      <c r="R2901" t="str">
        <f t="shared" si="45"/>
        <v>Yes</v>
      </c>
    </row>
    <row r="2902" spans="1:18" x14ac:dyDescent="0.25">
      <c r="A2902" t="s">
        <v>10568</v>
      </c>
      <c r="B2902" t="s">
        <v>41</v>
      </c>
      <c r="C2902" t="s">
        <v>5</v>
      </c>
      <c r="D2902" s="11">
        <v>2003</v>
      </c>
      <c r="E2902" t="s">
        <v>10368</v>
      </c>
      <c r="F2902">
        <v>6.2</v>
      </c>
      <c r="G2902">
        <v>156000</v>
      </c>
      <c r="H2902" t="s">
        <v>6225</v>
      </c>
      <c r="I2902" t="s">
        <v>10111</v>
      </c>
      <c r="J2902" t="s">
        <v>10567</v>
      </c>
      <c r="K2902" t="s">
        <v>7</v>
      </c>
      <c r="L2902" s="7">
        <v>26000000</v>
      </c>
      <c r="M2902" s="7">
        <v>90941129</v>
      </c>
      <c r="N2902" t="s">
        <v>666</v>
      </c>
      <c r="O2902">
        <v>90</v>
      </c>
      <c r="P2902" s="8">
        <f>_xlfn.XLOOKUP(D2902,Consumer_Price_Index!A:A,Consumer_Price_Index!B:B)</f>
        <v>184</v>
      </c>
      <c r="Q2902" s="13">
        <f>IF(ISNUMBER(M2902), M2902*(Consumer_Price_Index!$B$45/(_xlfn.XLOOKUP('Working Data'!D4313,Consumer_Price_Index!A:A,Consumer_Price_Index!B:B))), "Missing")</f>
        <v>115457341.69291666</v>
      </c>
      <c r="R2902" t="str">
        <f t="shared" si="45"/>
        <v>Yes</v>
      </c>
    </row>
    <row r="2903" spans="1:18" x14ac:dyDescent="0.25">
      <c r="A2903" t="s">
        <v>20547</v>
      </c>
      <c r="B2903" t="s">
        <v>41</v>
      </c>
      <c r="C2903" t="s">
        <v>11</v>
      </c>
      <c r="D2903" s="11">
        <v>1984</v>
      </c>
      <c r="E2903" t="s">
        <v>20467</v>
      </c>
      <c r="F2903">
        <v>6.2</v>
      </c>
      <c r="G2903">
        <v>2300</v>
      </c>
      <c r="H2903" t="s">
        <v>5469</v>
      </c>
      <c r="I2903" t="s">
        <v>20192</v>
      </c>
      <c r="J2903" t="s">
        <v>16351</v>
      </c>
      <c r="K2903" t="s">
        <v>7</v>
      </c>
      <c r="L2903" s="7">
        <v>8000000</v>
      </c>
      <c r="M2903" s="7">
        <v>6250994</v>
      </c>
      <c r="N2903" t="s">
        <v>108</v>
      </c>
      <c r="O2903">
        <v>103</v>
      </c>
      <c r="P2903" s="8">
        <f>_xlfn.XLOOKUP(D2903,Consumer_Price_Index!A:A,Consumer_Price_Index!B:B)</f>
        <v>103.9</v>
      </c>
      <c r="Q2903" s="13">
        <f>IF(ISNUMBER(M2903), M2903*(Consumer_Price_Index!$B$45/(_xlfn.XLOOKUP('Working Data'!D572,Consumer_Price_Index!A:A,Consumer_Price_Index!B:B))), "Missing")</f>
        <v>7936157.7991666663</v>
      </c>
      <c r="R2903" t="str">
        <f t="shared" si="45"/>
        <v>Yes</v>
      </c>
    </row>
    <row r="2904" spans="1:18" x14ac:dyDescent="0.25">
      <c r="A2904" t="s">
        <v>18814</v>
      </c>
      <c r="B2904" t="s">
        <v>41</v>
      </c>
      <c r="C2904" t="s">
        <v>87</v>
      </c>
      <c r="D2904" s="11">
        <v>1987</v>
      </c>
      <c r="E2904" t="s">
        <v>18813</v>
      </c>
      <c r="F2904">
        <v>6.2</v>
      </c>
      <c r="G2904">
        <v>3100</v>
      </c>
      <c r="H2904" t="s">
        <v>8768</v>
      </c>
      <c r="I2904" t="s">
        <v>7857</v>
      </c>
      <c r="J2904" t="s">
        <v>1567</v>
      </c>
      <c r="K2904" t="s">
        <v>265</v>
      </c>
      <c r="L2904" s="7">
        <v>5500000</v>
      </c>
      <c r="M2904" s="7">
        <v>969205</v>
      </c>
      <c r="N2904" t="s">
        <v>16241</v>
      </c>
      <c r="O2904">
        <v>90</v>
      </c>
      <c r="P2904" s="8">
        <f>_xlfn.XLOOKUP(D2904,Consumer_Price_Index!A:A,Consumer_Price_Index!B:B)</f>
        <v>113.6</v>
      </c>
      <c r="Q2904" s="13">
        <f>IF(ISNUMBER(M2904), M2904*(Consumer_Price_Index!$B$45/(_xlfn.XLOOKUP('Working Data'!D1214,Consumer_Price_Index!A:A,Consumer_Price_Index!B:B))), "Missing")</f>
        <v>1204882.7560179518</v>
      </c>
      <c r="R2904" t="str">
        <f t="shared" si="45"/>
        <v>Yes</v>
      </c>
    </row>
    <row r="2905" spans="1:18" x14ac:dyDescent="0.25">
      <c r="A2905" t="s">
        <v>17290</v>
      </c>
      <c r="B2905" t="s">
        <v>41</v>
      </c>
      <c r="C2905" t="s">
        <v>34</v>
      </c>
      <c r="D2905" s="11">
        <v>1990</v>
      </c>
      <c r="E2905" t="s">
        <v>17241</v>
      </c>
      <c r="F2905">
        <v>6.2</v>
      </c>
      <c r="G2905">
        <v>5100</v>
      </c>
      <c r="H2905" t="s">
        <v>15144</v>
      </c>
      <c r="I2905" t="s">
        <v>779</v>
      </c>
      <c r="J2905" t="s">
        <v>15365</v>
      </c>
      <c r="K2905" t="s">
        <v>7</v>
      </c>
      <c r="M2905" s="7">
        <v>6488114</v>
      </c>
      <c r="N2905" t="s">
        <v>108</v>
      </c>
      <c r="O2905">
        <v>108</v>
      </c>
      <c r="P2905" s="8">
        <f>_xlfn.XLOOKUP(D2905,Consumer_Price_Index!A:A,Consumer_Price_Index!B:B)</f>
        <v>130.69999999999999</v>
      </c>
      <c r="Q2905" s="13">
        <f>IF(ISNUMBER(M2905), M2905*(Consumer_Price_Index!$B$45/(_xlfn.XLOOKUP('Working Data'!D1794,Consumer_Price_Index!A:A,Consumer_Price_Index!B:B))), "Missing")</f>
        <v>12128394.698159508</v>
      </c>
      <c r="R2905" t="str">
        <f t="shared" si="45"/>
        <v>No</v>
      </c>
    </row>
    <row r="2906" spans="1:18" x14ac:dyDescent="0.25">
      <c r="A2906" t="s">
        <v>21125</v>
      </c>
      <c r="B2906" t="s">
        <v>41</v>
      </c>
      <c r="C2906" t="s">
        <v>11</v>
      </c>
      <c r="D2906" s="11">
        <v>1983</v>
      </c>
      <c r="E2906" t="s">
        <v>20841</v>
      </c>
      <c r="F2906">
        <v>6.2</v>
      </c>
      <c r="G2906">
        <v>50000</v>
      </c>
      <c r="H2906" t="s">
        <v>11197</v>
      </c>
      <c r="I2906" t="s">
        <v>21124</v>
      </c>
      <c r="J2906" t="s">
        <v>21123</v>
      </c>
      <c r="K2906" t="s">
        <v>7</v>
      </c>
      <c r="L2906" s="7">
        <v>4000000</v>
      </c>
      <c r="M2906" s="7">
        <v>92921203</v>
      </c>
      <c r="N2906" t="s">
        <v>108</v>
      </c>
      <c r="O2906">
        <v>95</v>
      </c>
      <c r="P2906" s="8">
        <f>_xlfn.XLOOKUP(D2906,Consumer_Price_Index!A:A,Consumer_Price_Index!B:B)</f>
        <v>99.6</v>
      </c>
      <c r="Q2906" s="13">
        <f>IF(ISNUMBER(M2906), M2906*(Consumer_Price_Index!$B$45/(_xlfn.XLOOKUP('Working Data'!D345,Consumer_Price_Index!A:A,Consumer_Price_Index!B:B))), "Missing")</f>
        <v>216626553.58913544</v>
      </c>
      <c r="R2906" t="str">
        <f t="shared" si="45"/>
        <v>Yes</v>
      </c>
    </row>
    <row r="2907" spans="1:18" x14ac:dyDescent="0.25">
      <c r="A2907" t="s">
        <v>15721</v>
      </c>
      <c r="B2907" t="s">
        <v>41</v>
      </c>
      <c r="C2907" t="s">
        <v>11</v>
      </c>
      <c r="D2907" s="11">
        <v>1993</v>
      </c>
      <c r="E2907" t="s">
        <v>15660</v>
      </c>
      <c r="F2907">
        <v>6.2</v>
      </c>
      <c r="G2907">
        <v>5000</v>
      </c>
      <c r="H2907" t="s">
        <v>6440</v>
      </c>
      <c r="I2907" t="s">
        <v>6440</v>
      </c>
      <c r="J2907" t="s">
        <v>7427</v>
      </c>
      <c r="K2907" t="s">
        <v>7</v>
      </c>
      <c r="M2907" s="7">
        <v>9709451</v>
      </c>
      <c r="N2907" t="s">
        <v>15720</v>
      </c>
      <c r="O2907">
        <v>126</v>
      </c>
      <c r="P2907" s="8">
        <f>_xlfn.XLOOKUP(D2907,Consumer_Price_Index!A:A,Consumer_Price_Index!B:B)</f>
        <v>144.5</v>
      </c>
      <c r="Q2907" s="13">
        <f>IF(ISNUMBER(M2907), M2907*(Consumer_Price_Index!$B$45/(_xlfn.XLOOKUP('Working Data'!D2385,Consumer_Price_Index!A:A,Consumer_Price_Index!B:B))), "Missing")</f>
        <v>26993336.858576644</v>
      </c>
      <c r="R2907" t="str">
        <f t="shared" si="45"/>
        <v>No</v>
      </c>
    </row>
    <row r="2908" spans="1:18" x14ac:dyDescent="0.25">
      <c r="A2908" t="s">
        <v>15873</v>
      </c>
      <c r="B2908" t="s">
        <v>101</v>
      </c>
      <c r="C2908" t="s">
        <v>24</v>
      </c>
      <c r="D2908" s="11">
        <v>1993</v>
      </c>
      <c r="E2908" t="s">
        <v>15763</v>
      </c>
      <c r="F2908">
        <v>6.2</v>
      </c>
      <c r="G2908">
        <v>13000</v>
      </c>
      <c r="H2908" t="s">
        <v>5760</v>
      </c>
      <c r="I2908" t="s">
        <v>8749</v>
      </c>
      <c r="J2908" t="s">
        <v>10966</v>
      </c>
      <c r="K2908" t="s">
        <v>7</v>
      </c>
      <c r="L2908" s="7">
        <v>30000000</v>
      </c>
      <c r="M2908" s="7">
        <v>11146270</v>
      </c>
      <c r="N2908" t="s">
        <v>103</v>
      </c>
      <c r="O2908">
        <v>96</v>
      </c>
      <c r="P2908" s="8">
        <f>_xlfn.XLOOKUP(D2908,Consumer_Price_Index!A:A,Consumer_Price_Index!B:B)</f>
        <v>144.5</v>
      </c>
      <c r="Q2908" s="13">
        <f>IF(ISNUMBER(M2908), M2908*(Consumer_Price_Index!$B$45/(_xlfn.XLOOKUP('Working Data'!D2328,Consumer_Price_Index!A:A,Consumer_Price_Index!B:B))), "Missing")</f>
        <v>13525561.405814417</v>
      </c>
      <c r="R2908" t="str">
        <f t="shared" si="45"/>
        <v>Yes</v>
      </c>
    </row>
    <row r="2909" spans="1:18" x14ac:dyDescent="0.25">
      <c r="A2909" t="s">
        <v>14237</v>
      </c>
      <c r="B2909" t="s">
        <v>41</v>
      </c>
      <c r="C2909" t="s">
        <v>11</v>
      </c>
      <c r="D2909" s="11">
        <v>1996</v>
      </c>
      <c r="E2909" t="s">
        <v>14191</v>
      </c>
      <c r="F2909">
        <v>6.2</v>
      </c>
      <c r="G2909">
        <v>8800</v>
      </c>
      <c r="H2909" t="s">
        <v>14236</v>
      </c>
      <c r="I2909" t="s">
        <v>14235</v>
      </c>
      <c r="J2909" t="s">
        <v>14234</v>
      </c>
      <c r="K2909" t="s">
        <v>7</v>
      </c>
      <c r="M2909" s="7">
        <v>269300</v>
      </c>
      <c r="N2909" t="s">
        <v>14233</v>
      </c>
      <c r="O2909">
        <v>102</v>
      </c>
      <c r="P2909" s="8">
        <f>_xlfn.XLOOKUP(D2909,Consumer_Price_Index!A:A,Consumer_Price_Index!B:B)</f>
        <v>156.9</v>
      </c>
      <c r="Q2909" s="13">
        <f>IF(ISNUMBER(M2909), M2909*(Consumer_Price_Index!$B$45/(_xlfn.XLOOKUP('Working Data'!D2968,Consumer_Price_Index!A:A,Consumer_Price_Index!B:B))), "Missing")</f>
        <v>693623.92223161447</v>
      </c>
      <c r="R2909" t="str">
        <f t="shared" si="45"/>
        <v>No</v>
      </c>
    </row>
    <row r="2910" spans="1:18" x14ac:dyDescent="0.25">
      <c r="A2910" t="s">
        <v>17503</v>
      </c>
      <c r="B2910" t="s">
        <v>41</v>
      </c>
      <c r="C2910" t="s">
        <v>24</v>
      </c>
      <c r="D2910" s="11">
        <v>1990</v>
      </c>
      <c r="E2910" t="s">
        <v>17332</v>
      </c>
      <c r="F2910">
        <v>6.2</v>
      </c>
      <c r="G2910">
        <v>9400</v>
      </c>
      <c r="H2910" t="s">
        <v>17502</v>
      </c>
      <c r="I2910" t="s">
        <v>17501</v>
      </c>
      <c r="J2910" t="s">
        <v>17500</v>
      </c>
      <c r="K2910" t="s">
        <v>7</v>
      </c>
      <c r="L2910" s="7">
        <v>2500000</v>
      </c>
      <c r="M2910" s="7">
        <v>205068</v>
      </c>
      <c r="N2910" t="s">
        <v>17499</v>
      </c>
      <c r="O2910">
        <v>85</v>
      </c>
      <c r="P2910" s="8">
        <f>_xlfn.XLOOKUP(D2910,Consumer_Price_Index!A:A,Consumer_Price_Index!B:B)</f>
        <v>130.69999999999999</v>
      </c>
      <c r="Q2910" s="13">
        <f>IF(ISNUMBER(M2910), M2910*(Consumer_Price_Index!$B$45/(_xlfn.XLOOKUP('Working Data'!D1713,Consumer_Price_Index!A:A,Consumer_Price_Index!B:B))), "Missing")</f>
        <v>410001.44094488188</v>
      </c>
      <c r="R2910" t="str">
        <f t="shared" si="45"/>
        <v>Yes</v>
      </c>
    </row>
    <row r="2911" spans="1:18" x14ac:dyDescent="0.25">
      <c r="A2911" t="s">
        <v>10602</v>
      </c>
      <c r="B2911" t="s">
        <v>101</v>
      </c>
      <c r="C2911" t="s">
        <v>24</v>
      </c>
      <c r="D2911" s="11">
        <v>2003</v>
      </c>
      <c r="E2911" t="s">
        <v>10601</v>
      </c>
      <c r="F2911">
        <v>6.2</v>
      </c>
      <c r="G2911">
        <v>129000</v>
      </c>
      <c r="H2911" t="s">
        <v>4533</v>
      </c>
      <c r="I2911" t="s">
        <v>10600</v>
      </c>
      <c r="J2911" t="s">
        <v>1834</v>
      </c>
      <c r="K2911" t="s">
        <v>7</v>
      </c>
      <c r="L2911" s="7">
        <v>20000000</v>
      </c>
      <c r="M2911" s="7">
        <v>160846332</v>
      </c>
      <c r="N2911" t="s">
        <v>10599</v>
      </c>
      <c r="O2911">
        <v>97</v>
      </c>
      <c r="P2911" s="8">
        <f>_xlfn.XLOOKUP(D2911,Consumer_Price_Index!A:A,Consumer_Price_Index!B:B)</f>
        <v>184</v>
      </c>
      <c r="Q2911" s="13">
        <f>IF(ISNUMBER(M2911), M2911*(Consumer_Price_Index!$B$45/(_xlfn.XLOOKUP('Working Data'!D4301,Consumer_Price_Index!A:A,Consumer_Price_Index!B:B))), "Missing")</f>
        <v>227635287.32187644</v>
      </c>
      <c r="R2911" t="str">
        <f t="shared" si="45"/>
        <v>Yes</v>
      </c>
    </row>
    <row r="2912" spans="1:18" x14ac:dyDescent="0.25">
      <c r="A2912" t="s">
        <v>18737</v>
      </c>
      <c r="B2912" t="s">
        <v>101</v>
      </c>
      <c r="C2912" t="s">
        <v>24</v>
      </c>
      <c r="D2912" s="11">
        <v>1987</v>
      </c>
      <c r="E2912" t="s">
        <v>18736</v>
      </c>
      <c r="F2912">
        <v>6.2</v>
      </c>
      <c r="G2912">
        <v>2200</v>
      </c>
      <c r="H2912" t="s">
        <v>9800</v>
      </c>
      <c r="I2912" t="s">
        <v>9800</v>
      </c>
      <c r="J2912" t="s">
        <v>17726</v>
      </c>
      <c r="K2912" t="s">
        <v>7</v>
      </c>
      <c r="M2912" s="7">
        <v>9518342</v>
      </c>
      <c r="N2912" t="s">
        <v>18160</v>
      </c>
      <c r="O2912">
        <v>111</v>
      </c>
      <c r="P2912" s="8">
        <f>_xlfn.XLOOKUP(D2912,Consumer_Price_Index!A:A,Consumer_Price_Index!B:B)</f>
        <v>113.6</v>
      </c>
      <c r="Q2912" s="13">
        <f>IF(ISNUMBER(M2912), M2912*(Consumer_Price_Index!$B$45/(_xlfn.XLOOKUP('Working Data'!D1239,Consumer_Price_Index!A:A,Consumer_Price_Index!B:B))), "Missing")</f>
        <v>35197072.9053398</v>
      </c>
      <c r="R2912" t="str">
        <f t="shared" si="45"/>
        <v>No</v>
      </c>
    </row>
    <row r="2913" spans="1:18" x14ac:dyDescent="0.25">
      <c r="A2913" t="s">
        <v>9426</v>
      </c>
      <c r="B2913" t="s">
        <v>68</v>
      </c>
      <c r="C2913" t="s">
        <v>24</v>
      </c>
      <c r="D2913" s="11">
        <v>2005</v>
      </c>
      <c r="E2913" t="s">
        <v>9425</v>
      </c>
      <c r="F2913">
        <v>6.2</v>
      </c>
      <c r="G2913">
        <v>139000</v>
      </c>
      <c r="H2913" t="s">
        <v>5015</v>
      </c>
      <c r="I2913" t="s">
        <v>3962</v>
      </c>
      <c r="J2913" t="s">
        <v>4521</v>
      </c>
      <c r="K2913" t="s">
        <v>7</v>
      </c>
      <c r="L2913" s="7">
        <v>100000000</v>
      </c>
      <c r="M2913" s="7">
        <v>204681899</v>
      </c>
      <c r="N2913" t="s">
        <v>114</v>
      </c>
      <c r="O2913">
        <v>90</v>
      </c>
      <c r="P2913" s="8">
        <f>_xlfn.XLOOKUP(D2913,Consumer_Price_Index!A:A,Consumer_Price_Index!B:B)</f>
        <v>195.3</v>
      </c>
      <c r="Q2913" s="13">
        <f>IF(ISNUMBER(M2913), M2913*(Consumer_Price_Index!$B$45/(_xlfn.XLOOKUP('Working Data'!D4733,Consumer_Price_Index!A:A,Consumer_Price_Index!B:B))), "Missing")</f>
        <v>263483627.48331222</v>
      </c>
      <c r="R2913" t="str">
        <f t="shared" si="45"/>
        <v>Yes</v>
      </c>
    </row>
    <row r="2914" spans="1:18" x14ac:dyDescent="0.25">
      <c r="A2914" t="s">
        <v>18527</v>
      </c>
      <c r="B2914" t="s">
        <v>101</v>
      </c>
      <c r="C2914" t="s">
        <v>24</v>
      </c>
      <c r="D2914" s="11">
        <v>1988</v>
      </c>
      <c r="E2914" t="s">
        <v>18526</v>
      </c>
      <c r="F2914">
        <v>6.2</v>
      </c>
      <c r="G2914">
        <v>20000</v>
      </c>
      <c r="H2914" t="s">
        <v>18525</v>
      </c>
      <c r="I2914" t="s">
        <v>17466</v>
      </c>
      <c r="J2914" t="s">
        <v>12151</v>
      </c>
      <c r="K2914" t="s">
        <v>7</v>
      </c>
      <c r="L2914" s="7">
        <v>19000000</v>
      </c>
      <c r="M2914" s="7">
        <v>25537221</v>
      </c>
      <c r="N2914" t="s">
        <v>18524</v>
      </c>
      <c r="O2914">
        <v>101</v>
      </c>
      <c r="P2914" s="8">
        <f>_xlfn.XLOOKUP(D2914,Consumer_Price_Index!A:A,Consumer_Price_Index!B:B)</f>
        <v>118.3</v>
      </c>
      <c r="Q2914" s="13">
        <f>IF(ISNUMBER(M2914), M2914*(Consumer_Price_Index!$B$45/(_xlfn.XLOOKUP('Working Data'!D1326,Consumer_Price_Index!A:A,Consumer_Price_Index!B:B))), "Missing")</f>
        <v>35677172.116918847</v>
      </c>
      <c r="R2914" t="str">
        <f t="shared" si="45"/>
        <v>Yes</v>
      </c>
    </row>
    <row r="2915" spans="1:18" x14ac:dyDescent="0.25">
      <c r="A2915" t="s">
        <v>7017</v>
      </c>
      <c r="B2915" t="s">
        <v>68</v>
      </c>
      <c r="C2915" t="s">
        <v>100</v>
      </c>
      <c r="D2915" s="11">
        <v>2009</v>
      </c>
      <c r="E2915" t="s">
        <v>7016</v>
      </c>
      <c r="F2915">
        <v>6.2</v>
      </c>
      <c r="G2915">
        <v>11000</v>
      </c>
      <c r="H2915" t="s">
        <v>3886</v>
      </c>
      <c r="I2915" t="s">
        <v>3886</v>
      </c>
      <c r="J2915" t="s">
        <v>7015</v>
      </c>
      <c r="K2915" t="s">
        <v>7</v>
      </c>
      <c r="L2915" s="7">
        <v>10000000</v>
      </c>
      <c r="M2915" s="7">
        <v>118492</v>
      </c>
      <c r="N2915" t="s">
        <v>7014</v>
      </c>
      <c r="O2915">
        <v>90</v>
      </c>
      <c r="P2915" s="8">
        <f>_xlfn.XLOOKUP(D2915,Consumer_Price_Index!A:A,Consumer_Price_Index!B:B)</f>
        <v>214.5</v>
      </c>
      <c r="Q2915" s="13">
        <f>IF(ISNUMBER(M2915), M2915*(Consumer_Price_Index!$B$45/(_xlfn.XLOOKUP('Working Data'!D5640,Consumer_Price_Index!A:A,Consumer_Price_Index!B:B))), "Missing")</f>
        <v>157249.61846689894</v>
      </c>
      <c r="R2915" t="str">
        <f t="shared" si="45"/>
        <v>Yes</v>
      </c>
    </row>
    <row r="2916" spans="1:18" x14ac:dyDescent="0.25">
      <c r="A2916" t="s">
        <v>2383</v>
      </c>
      <c r="B2916" t="s">
        <v>41</v>
      </c>
      <c r="C2916" t="s">
        <v>100</v>
      </c>
      <c r="D2916" s="11">
        <v>2017</v>
      </c>
      <c r="E2916" t="s">
        <v>2382</v>
      </c>
      <c r="F2916">
        <v>6.2</v>
      </c>
      <c r="G2916">
        <v>35000</v>
      </c>
      <c r="H2916" t="s">
        <v>1314</v>
      </c>
      <c r="I2916" t="s">
        <v>2381</v>
      </c>
      <c r="J2916" t="s">
        <v>520</v>
      </c>
      <c r="K2916" t="s">
        <v>7</v>
      </c>
      <c r="L2916" s="7">
        <v>19000000</v>
      </c>
      <c r="M2916" s="7">
        <v>140552359</v>
      </c>
      <c r="N2916" t="s">
        <v>1838</v>
      </c>
      <c r="O2916">
        <v>122</v>
      </c>
      <c r="P2916" s="8">
        <f>_xlfn.XLOOKUP(D2916,Consumer_Price_Index!A:A,Consumer_Price_Index!B:B)</f>
        <v>245.1</v>
      </c>
      <c r="Q2916" s="13">
        <f>IF(ISNUMBER(M2916), M2916*(Consumer_Price_Index!$B$45/(_xlfn.XLOOKUP('Working Data'!D7151,Consumer_Price_Index!A:A,Consumer_Price_Index!B:B))), "Missing")</f>
        <v>186525713.35932055</v>
      </c>
      <c r="R2916" t="str">
        <f t="shared" si="45"/>
        <v>Yes</v>
      </c>
    </row>
    <row r="2917" spans="1:18" x14ac:dyDescent="0.25">
      <c r="A2917" t="s">
        <v>20014</v>
      </c>
      <c r="B2917" t="s">
        <v>101</v>
      </c>
      <c r="C2917" t="s">
        <v>34</v>
      </c>
      <c r="D2917" s="11">
        <v>1985</v>
      </c>
      <c r="E2917" t="s">
        <v>19984</v>
      </c>
      <c r="F2917">
        <v>6.2</v>
      </c>
      <c r="G2917">
        <v>6100</v>
      </c>
      <c r="H2917" t="s">
        <v>32</v>
      </c>
      <c r="I2917" t="s">
        <v>20013</v>
      </c>
      <c r="J2917" t="s">
        <v>20012</v>
      </c>
      <c r="K2917" t="s">
        <v>197</v>
      </c>
      <c r="L2917" s="7">
        <v>2000000</v>
      </c>
      <c r="M2917" s="7">
        <v>4116395</v>
      </c>
      <c r="N2917" t="s">
        <v>19568</v>
      </c>
      <c r="O2917">
        <v>87</v>
      </c>
      <c r="P2917" s="8">
        <f>_xlfn.XLOOKUP(D2917,Consumer_Price_Index!A:A,Consumer_Price_Index!B:B)</f>
        <v>107.6</v>
      </c>
      <c r="Q2917" s="13">
        <f>IF(ISNUMBER(M2917), M2917*(Consumer_Price_Index!$B$45/(_xlfn.XLOOKUP('Working Data'!D775,Consumer_Price_Index!A:A,Consumer_Price_Index!B:B))), "Missing")</f>
        <v>12071853.286814243</v>
      </c>
      <c r="R2917" t="str">
        <f t="shared" si="45"/>
        <v>Yes</v>
      </c>
    </row>
    <row r="2918" spans="1:18" x14ac:dyDescent="0.25">
      <c r="A2918" t="s">
        <v>20127</v>
      </c>
      <c r="B2918" t="s">
        <v>68</v>
      </c>
      <c r="C2918" t="s">
        <v>34</v>
      </c>
      <c r="D2918" s="11">
        <v>1985</v>
      </c>
      <c r="E2918" t="s">
        <v>20051</v>
      </c>
      <c r="F2918">
        <v>6.2</v>
      </c>
      <c r="G2918">
        <v>7000</v>
      </c>
      <c r="H2918" t="s">
        <v>16719</v>
      </c>
      <c r="I2918" t="s">
        <v>20126</v>
      </c>
      <c r="J2918" t="s">
        <v>17217</v>
      </c>
      <c r="K2918" t="s">
        <v>7</v>
      </c>
      <c r="M2918" s="7">
        <v>10806919</v>
      </c>
      <c r="N2918" t="s">
        <v>103</v>
      </c>
      <c r="O2918">
        <v>101</v>
      </c>
      <c r="P2918" s="8">
        <f>_xlfn.XLOOKUP(D2918,Consumer_Price_Index!A:A,Consumer_Price_Index!B:B)</f>
        <v>107.6</v>
      </c>
      <c r="Q2918" s="13">
        <f>IF(ISNUMBER(M2918), M2918*(Consumer_Price_Index!$B$45/(_xlfn.XLOOKUP('Working Data'!D735,Consumer_Price_Index!A:A,Consumer_Price_Index!B:B))), "Missing")</f>
        <v>28986516.014964789</v>
      </c>
      <c r="R2918" t="str">
        <f t="shared" si="45"/>
        <v>No</v>
      </c>
    </row>
    <row r="2919" spans="1:18" x14ac:dyDescent="0.25">
      <c r="A2919" t="s">
        <v>17967</v>
      </c>
      <c r="B2919" t="s">
        <v>68</v>
      </c>
      <c r="C2919" t="s">
        <v>409</v>
      </c>
      <c r="D2919" s="11">
        <v>1989</v>
      </c>
      <c r="E2919" t="s">
        <v>17966</v>
      </c>
      <c r="F2919">
        <v>6.2</v>
      </c>
      <c r="G2919">
        <v>16000</v>
      </c>
      <c r="H2919" t="s">
        <v>17965</v>
      </c>
      <c r="I2919" t="s">
        <v>17964</v>
      </c>
      <c r="J2919" t="s">
        <v>7427</v>
      </c>
      <c r="K2919" t="s">
        <v>7</v>
      </c>
      <c r="M2919" s="7">
        <v>13741060</v>
      </c>
      <c r="N2919" t="s">
        <v>514</v>
      </c>
      <c r="O2919">
        <v>108</v>
      </c>
      <c r="P2919" s="8">
        <f>_xlfn.XLOOKUP(D2919,Consumer_Price_Index!A:A,Consumer_Price_Index!B:B)</f>
        <v>124</v>
      </c>
      <c r="Q2919" s="13">
        <f>IF(ISNUMBER(M2919), M2919*(Consumer_Price_Index!$B$45/(_xlfn.XLOOKUP('Working Data'!D1541,Consumer_Price_Index!A:A,Consumer_Price_Index!B:B))), "Missing")</f>
        <v>17688639.552175749</v>
      </c>
      <c r="R2919" t="str">
        <f t="shared" si="45"/>
        <v>No</v>
      </c>
    </row>
    <row r="2920" spans="1:18" x14ac:dyDescent="0.25">
      <c r="A2920" t="s">
        <v>17427</v>
      </c>
      <c r="B2920" t="s">
        <v>68</v>
      </c>
      <c r="C2920" t="s">
        <v>24</v>
      </c>
      <c r="D2920" s="11">
        <v>1990</v>
      </c>
      <c r="E2920" t="s">
        <v>16647</v>
      </c>
      <c r="F2920">
        <v>6.2</v>
      </c>
      <c r="G2920">
        <v>23000</v>
      </c>
      <c r="H2920" t="s">
        <v>6848</v>
      </c>
      <c r="I2920" t="s">
        <v>6848</v>
      </c>
      <c r="J2920" t="s">
        <v>7674</v>
      </c>
      <c r="K2920" t="s">
        <v>562</v>
      </c>
      <c r="L2920" s="7">
        <v>12500000</v>
      </c>
      <c r="M2920" s="7">
        <v>29888235</v>
      </c>
      <c r="N2920" t="s">
        <v>6122</v>
      </c>
      <c r="O2920">
        <v>107</v>
      </c>
      <c r="P2920" s="8">
        <f>_xlfn.XLOOKUP(D2920,Consumer_Price_Index!A:A,Consumer_Price_Index!B:B)</f>
        <v>130.69999999999999</v>
      </c>
      <c r="Q2920" s="13">
        <f>IF(ISNUMBER(M2920), M2920*(Consumer_Price_Index!$B$45/(_xlfn.XLOOKUP('Working Data'!D1745,Consumer_Price_Index!A:A,Consumer_Price_Index!B:B))), "Missing")</f>
        <v>91435192.816265061</v>
      </c>
      <c r="R2920" t="str">
        <f t="shared" si="45"/>
        <v>Yes</v>
      </c>
    </row>
    <row r="2921" spans="1:18" x14ac:dyDescent="0.25">
      <c r="A2921" t="s">
        <v>15212</v>
      </c>
      <c r="B2921" t="s">
        <v>68</v>
      </c>
      <c r="C2921" t="s">
        <v>24</v>
      </c>
      <c r="D2921" s="11">
        <v>1994</v>
      </c>
      <c r="E2921" t="s">
        <v>15102</v>
      </c>
      <c r="F2921">
        <v>6.2</v>
      </c>
      <c r="G2921">
        <v>16000</v>
      </c>
      <c r="H2921" t="s">
        <v>12544</v>
      </c>
      <c r="I2921" t="s">
        <v>12544</v>
      </c>
      <c r="J2921" t="s">
        <v>14082</v>
      </c>
      <c r="K2921" t="s">
        <v>7</v>
      </c>
      <c r="L2921" s="7">
        <v>20000000</v>
      </c>
      <c r="M2921" s="7">
        <v>27058304</v>
      </c>
      <c r="N2921" t="s">
        <v>15211</v>
      </c>
      <c r="O2921">
        <v>96</v>
      </c>
      <c r="P2921" s="8">
        <f>_xlfn.XLOOKUP(D2921,Consumer_Price_Index!A:A,Consumer_Price_Index!B:B)</f>
        <v>148.19999999999999</v>
      </c>
      <c r="Q2921" s="13">
        <f>IF(ISNUMBER(M2921), M2921*(Consumer_Price_Index!$B$45/(_xlfn.XLOOKUP('Working Data'!D2578,Consumer_Price_Index!A:A,Consumer_Price_Index!B:B))), "Missing")</f>
        <v>32834190.477100756</v>
      </c>
      <c r="R2921" t="str">
        <f t="shared" si="45"/>
        <v>Yes</v>
      </c>
    </row>
    <row r="2922" spans="1:18" x14ac:dyDescent="0.25">
      <c r="A2922" t="s">
        <v>14946</v>
      </c>
      <c r="B2922" t="s">
        <v>68</v>
      </c>
      <c r="C2922" t="s">
        <v>24</v>
      </c>
      <c r="D2922" s="11">
        <v>1995</v>
      </c>
      <c r="E2922" t="s">
        <v>14622</v>
      </c>
      <c r="F2922">
        <v>6.2</v>
      </c>
      <c r="G2922">
        <v>66000</v>
      </c>
      <c r="H2922" t="s">
        <v>7837</v>
      </c>
      <c r="I2922" t="s">
        <v>14945</v>
      </c>
      <c r="J2922" t="s">
        <v>14944</v>
      </c>
      <c r="K2922" t="s">
        <v>7</v>
      </c>
      <c r="L2922" s="7">
        <v>20000000</v>
      </c>
      <c r="M2922" s="7">
        <v>7563728</v>
      </c>
      <c r="N2922" t="s">
        <v>9348</v>
      </c>
      <c r="O2922">
        <v>105</v>
      </c>
      <c r="P2922" s="8">
        <f>_xlfn.XLOOKUP(D2922,Consumer_Price_Index!A:A,Consumer_Price_Index!B:B)</f>
        <v>152.4</v>
      </c>
      <c r="Q2922" s="13">
        <f>IF(ISNUMBER(M2922), M2922*(Consumer_Price_Index!$B$45/(_xlfn.XLOOKUP('Working Data'!D2678,Consumer_Price_Index!A:A,Consumer_Price_Index!B:B))), "Missing")</f>
        <v>20287569.732394367</v>
      </c>
      <c r="R2922" t="str">
        <f t="shared" si="45"/>
        <v>Yes</v>
      </c>
    </row>
    <row r="2923" spans="1:18" x14ac:dyDescent="0.25">
      <c r="A2923" t="s">
        <v>8429</v>
      </c>
      <c r="B2923" t="s">
        <v>41</v>
      </c>
      <c r="C2923" t="s">
        <v>34</v>
      </c>
      <c r="D2923" s="11">
        <v>2007</v>
      </c>
      <c r="E2923" t="s">
        <v>8428</v>
      </c>
      <c r="F2923">
        <v>6.2</v>
      </c>
      <c r="G2923">
        <v>106000</v>
      </c>
      <c r="H2923" t="s">
        <v>8427</v>
      </c>
      <c r="I2923" t="s">
        <v>8426</v>
      </c>
      <c r="J2923" t="s">
        <v>8425</v>
      </c>
      <c r="K2923" t="s">
        <v>2259</v>
      </c>
      <c r="L2923" s="7">
        <v>50000000</v>
      </c>
      <c r="M2923" s="7">
        <v>82169884</v>
      </c>
      <c r="N2923" t="s">
        <v>8424</v>
      </c>
      <c r="O2923">
        <v>121</v>
      </c>
      <c r="P2923" s="8">
        <f>_xlfn.XLOOKUP(D2923,Consumer_Price_Index!A:A,Consumer_Price_Index!B:B)</f>
        <v>207.3</v>
      </c>
      <c r="Q2923" s="13">
        <f>IF(ISNUMBER(M2923), M2923*(Consumer_Price_Index!$B$45/(_xlfn.XLOOKUP('Working Data'!D5127,Consumer_Price_Index!A:A,Consumer_Price_Index!B:B))), "Missing")</f>
        <v>259452473.10673574</v>
      </c>
      <c r="R2923" t="str">
        <f t="shared" si="45"/>
        <v>Yes</v>
      </c>
    </row>
    <row r="2924" spans="1:18" x14ac:dyDescent="0.25">
      <c r="A2924" t="s">
        <v>752</v>
      </c>
      <c r="B2924" t="s">
        <v>68</v>
      </c>
      <c r="C2924" t="s">
        <v>24</v>
      </c>
      <c r="D2924" s="11">
        <v>2019</v>
      </c>
      <c r="E2924" t="s">
        <v>645</v>
      </c>
      <c r="F2924">
        <v>6.2</v>
      </c>
      <c r="G2924">
        <v>64000</v>
      </c>
      <c r="H2924" t="s">
        <v>751</v>
      </c>
      <c r="I2924" t="s">
        <v>751</v>
      </c>
      <c r="J2924" t="s">
        <v>750</v>
      </c>
      <c r="K2924" t="s">
        <v>7</v>
      </c>
      <c r="L2924" s="7">
        <v>9000000</v>
      </c>
      <c r="M2924" s="7">
        <v>64600152</v>
      </c>
      <c r="N2924" t="s">
        <v>628</v>
      </c>
      <c r="O2924">
        <v>100</v>
      </c>
      <c r="P2924" s="8">
        <f>_xlfn.XLOOKUP(D2924,Consumer_Price_Index!A:A,Consumer_Price_Index!B:B)</f>
        <v>255.7</v>
      </c>
      <c r="Q2924" s="13">
        <f>IF(ISNUMBER(M2924), M2924*(Consumer_Price_Index!$B$45/(_xlfn.XLOOKUP('Working Data'!D7526,Consumer_Price_Index!A:A,Consumer_Price_Index!B:B))), "Missing")</f>
        <v>76979531.929605007</v>
      </c>
      <c r="R2924" t="str">
        <f t="shared" si="45"/>
        <v>Yes</v>
      </c>
    </row>
    <row r="2925" spans="1:18" x14ac:dyDescent="0.25">
      <c r="A2925" t="s">
        <v>15958</v>
      </c>
      <c r="B2925" t="s">
        <v>41</v>
      </c>
      <c r="C2925" t="s">
        <v>34</v>
      </c>
      <c r="D2925" s="11">
        <v>1993</v>
      </c>
      <c r="E2925" t="s">
        <v>15779</v>
      </c>
      <c r="F2925">
        <v>6.2</v>
      </c>
      <c r="G2925">
        <v>46000</v>
      </c>
      <c r="H2925" t="s">
        <v>7818</v>
      </c>
      <c r="I2925" t="s">
        <v>12169</v>
      </c>
      <c r="J2925" t="s">
        <v>5498</v>
      </c>
      <c r="K2925" t="s">
        <v>7</v>
      </c>
      <c r="L2925" s="7">
        <v>18000000</v>
      </c>
      <c r="M2925" s="7">
        <v>74189677</v>
      </c>
      <c r="N2925" t="s">
        <v>103</v>
      </c>
      <c r="O2925">
        <v>97</v>
      </c>
      <c r="P2925" s="8">
        <f>_xlfn.XLOOKUP(D2925,Consumer_Price_Index!A:A,Consumer_Price_Index!B:B)</f>
        <v>144.5</v>
      </c>
      <c r="Q2925" s="13">
        <f>IF(ISNUMBER(M2925), M2925*(Consumer_Price_Index!$B$45/(_xlfn.XLOOKUP('Working Data'!D2289,Consumer_Price_Index!A:A,Consumer_Price_Index!B:B))), "Missing")</f>
        <v>144076447.30337793</v>
      </c>
      <c r="R2925" t="str">
        <f t="shared" si="45"/>
        <v>Yes</v>
      </c>
    </row>
    <row r="2926" spans="1:18" x14ac:dyDescent="0.25">
      <c r="A2926" t="s">
        <v>11588</v>
      </c>
      <c r="B2926" t="s">
        <v>68</v>
      </c>
      <c r="C2926" t="s">
        <v>24</v>
      </c>
      <c r="D2926" s="11">
        <v>2001</v>
      </c>
      <c r="E2926" t="s">
        <v>11335</v>
      </c>
      <c r="F2926">
        <v>6.2</v>
      </c>
      <c r="G2926">
        <v>52000</v>
      </c>
      <c r="H2926" t="s">
        <v>11587</v>
      </c>
      <c r="I2926" t="s">
        <v>11586</v>
      </c>
      <c r="J2926" t="s">
        <v>5555</v>
      </c>
      <c r="K2926" t="s">
        <v>7</v>
      </c>
      <c r="L2926" s="7">
        <v>35000000</v>
      </c>
      <c r="M2926" s="7">
        <v>57756408</v>
      </c>
      <c r="N2926" t="s">
        <v>694</v>
      </c>
      <c r="O2926">
        <v>123</v>
      </c>
      <c r="P2926" s="8">
        <f>_xlfn.XLOOKUP(D2926,Consumer_Price_Index!A:A,Consumer_Price_Index!B:B)</f>
        <v>177.1</v>
      </c>
      <c r="Q2926" s="13">
        <f>IF(ISNUMBER(M2926), M2926*(Consumer_Price_Index!$B$45/(_xlfn.XLOOKUP('Working Data'!D3933,Consumer_Price_Index!A:A,Consumer_Price_Index!B:B))), "Missing")</f>
        <v>121788079.7065744</v>
      </c>
      <c r="R2926" t="str">
        <f t="shared" si="45"/>
        <v>Yes</v>
      </c>
    </row>
    <row r="2927" spans="1:18" x14ac:dyDescent="0.25">
      <c r="A2927" t="s">
        <v>20244</v>
      </c>
      <c r="B2927" t="s">
        <v>41</v>
      </c>
      <c r="C2927" t="s">
        <v>24</v>
      </c>
      <c r="D2927" s="11">
        <v>1985</v>
      </c>
      <c r="E2927" t="s">
        <v>19763</v>
      </c>
      <c r="F2927">
        <v>6.2</v>
      </c>
      <c r="G2927">
        <v>24000</v>
      </c>
      <c r="H2927" t="s">
        <v>11331</v>
      </c>
      <c r="I2927" t="s">
        <v>1918</v>
      </c>
      <c r="J2927" t="s">
        <v>20058</v>
      </c>
      <c r="K2927" t="s">
        <v>7</v>
      </c>
      <c r="L2927" s="7">
        <v>3000000</v>
      </c>
      <c r="M2927" s="7">
        <v>19444631</v>
      </c>
      <c r="N2927" t="s">
        <v>17568</v>
      </c>
      <c r="O2927">
        <v>93</v>
      </c>
      <c r="P2927" s="8">
        <f>_xlfn.XLOOKUP(D2927,Consumer_Price_Index!A:A,Consumer_Price_Index!B:B)</f>
        <v>107.6</v>
      </c>
      <c r="Q2927" s="13">
        <f>IF(ISNUMBER(M2927), M2927*(Consumer_Price_Index!$B$45/(_xlfn.XLOOKUP('Working Data'!D688,Consumer_Price_Index!A:A,Consumer_Price_Index!B:B))), "Missing")</f>
        <v>25030752.284326151</v>
      </c>
      <c r="R2927" t="str">
        <f t="shared" si="45"/>
        <v>Yes</v>
      </c>
    </row>
    <row r="2928" spans="1:18" x14ac:dyDescent="0.25">
      <c r="A2928" t="s">
        <v>15589</v>
      </c>
      <c r="B2928" t="s">
        <v>68</v>
      </c>
      <c r="C2928" t="s">
        <v>11</v>
      </c>
      <c r="D2928" s="11">
        <v>1993</v>
      </c>
      <c r="E2928" t="s">
        <v>15588</v>
      </c>
      <c r="F2928">
        <v>6.2</v>
      </c>
      <c r="G2928">
        <v>2600</v>
      </c>
      <c r="H2928" t="s">
        <v>15587</v>
      </c>
      <c r="I2928" t="s">
        <v>15587</v>
      </c>
      <c r="J2928" t="s">
        <v>12626</v>
      </c>
      <c r="K2928" t="s">
        <v>300</v>
      </c>
      <c r="M2928" s="7">
        <v>322871</v>
      </c>
      <c r="N2928" t="s">
        <v>15586</v>
      </c>
      <c r="O2928">
        <v>109</v>
      </c>
      <c r="P2928" s="8">
        <f>_xlfn.XLOOKUP(D2928,Consumer_Price_Index!A:A,Consumer_Price_Index!B:B)</f>
        <v>144.5</v>
      </c>
      <c r="Q2928" s="13">
        <f>IF(ISNUMBER(M2928), M2928*(Consumer_Price_Index!$B$45/(_xlfn.XLOOKUP('Working Data'!D2428,Consumer_Price_Index!A:A,Consumer_Price_Index!B:B))), "Missing")</f>
        <v>663824.51889338729</v>
      </c>
      <c r="R2928" t="str">
        <f t="shared" si="45"/>
        <v>No</v>
      </c>
    </row>
    <row r="2929" spans="1:18" x14ac:dyDescent="0.25">
      <c r="A2929" t="s">
        <v>12228</v>
      </c>
      <c r="B2929" t="s">
        <v>101</v>
      </c>
      <c r="C2929" t="s">
        <v>24</v>
      </c>
      <c r="D2929" s="11">
        <v>2000</v>
      </c>
      <c r="E2929" t="s">
        <v>11881</v>
      </c>
      <c r="F2929">
        <v>6.2</v>
      </c>
      <c r="G2929">
        <v>219000</v>
      </c>
      <c r="H2929" t="s">
        <v>1910</v>
      </c>
      <c r="I2929" t="s">
        <v>5736</v>
      </c>
      <c r="J2929" t="s">
        <v>4521</v>
      </c>
      <c r="K2929" t="s">
        <v>7</v>
      </c>
      <c r="L2929" s="7">
        <v>123000000</v>
      </c>
      <c r="M2929" s="7">
        <v>363597184</v>
      </c>
      <c r="N2929" t="s">
        <v>103</v>
      </c>
      <c r="O2929">
        <v>104</v>
      </c>
      <c r="P2929" s="8">
        <f>_xlfn.XLOOKUP(D2929,Consumer_Price_Index!A:A,Consumer_Price_Index!B:B)</f>
        <v>172.2</v>
      </c>
      <c r="Q2929" s="13">
        <f>IF(ISNUMBER(M2929), M2929*(Consumer_Price_Index!$B$45/(_xlfn.XLOOKUP('Working Data'!D3699,Consumer_Price_Index!A:A,Consumer_Price_Index!B:B))), "Missing")</f>
        <v>549543958.15873015</v>
      </c>
      <c r="R2929" t="str">
        <f t="shared" si="45"/>
        <v>Yes</v>
      </c>
    </row>
    <row r="2930" spans="1:18" x14ac:dyDescent="0.25">
      <c r="A2930" t="s">
        <v>21193</v>
      </c>
      <c r="B2930" t="s">
        <v>101</v>
      </c>
      <c r="C2930" t="s">
        <v>24</v>
      </c>
      <c r="D2930" s="11">
        <v>1982</v>
      </c>
      <c r="E2930" t="s">
        <v>21192</v>
      </c>
      <c r="F2930">
        <v>6.2</v>
      </c>
      <c r="G2930">
        <v>895</v>
      </c>
      <c r="H2930" t="s">
        <v>14797</v>
      </c>
      <c r="I2930" t="s">
        <v>12371</v>
      </c>
      <c r="J2930" t="s">
        <v>14801</v>
      </c>
      <c r="K2930" t="s">
        <v>7</v>
      </c>
      <c r="M2930" s="7">
        <v>6968359</v>
      </c>
      <c r="N2930" t="s">
        <v>890</v>
      </c>
      <c r="O2930">
        <v>108</v>
      </c>
      <c r="P2930" s="8">
        <f>_xlfn.XLOOKUP(D2930,Consumer_Price_Index!A:A,Consumer_Price_Index!B:B)</f>
        <v>96.5</v>
      </c>
      <c r="Q2930" s="13">
        <f>IF(ISNUMBER(M2930), M2930*(Consumer_Price_Index!$B$45/(_xlfn.XLOOKUP('Working Data'!D322,Consumer_Price_Index!A:A,Consumer_Price_Index!B:B))), "Missing")</f>
        <v>21317861.31827309</v>
      </c>
      <c r="R2930" t="str">
        <f t="shared" si="45"/>
        <v>No</v>
      </c>
    </row>
    <row r="2931" spans="1:18" x14ac:dyDescent="0.25">
      <c r="A2931" t="s">
        <v>15177</v>
      </c>
      <c r="B2931" t="s">
        <v>101</v>
      </c>
      <c r="C2931" t="s">
        <v>24</v>
      </c>
      <c r="D2931" s="11">
        <v>1994</v>
      </c>
      <c r="E2931" t="s">
        <v>15176</v>
      </c>
      <c r="F2931">
        <v>6.2</v>
      </c>
      <c r="G2931">
        <v>24000</v>
      </c>
      <c r="H2931" t="s">
        <v>10315</v>
      </c>
      <c r="I2931" t="s">
        <v>11716</v>
      </c>
      <c r="J2931" t="s">
        <v>10260</v>
      </c>
      <c r="K2931" t="s">
        <v>7</v>
      </c>
      <c r="L2931" s="7">
        <v>25000000</v>
      </c>
      <c r="M2931" s="7">
        <v>26381221</v>
      </c>
      <c r="N2931" t="s">
        <v>108</v>
      </c>
      <c r="O2931">
        <v>100</v>
      </c>
      <c r="P2931" s="8">
        <f>_xlfn.XLOOKUP(D2931,Consumer_Price_Index!A:A,Consumer_Price_Index!B:B)</f>
        <v>148.19999999999999</v>
      </c>
      <c r="Q2931" s="13">
        <f>IF(ISNUMBER(M2931), M2931*(Consumer_Price_Index!$B$45/(_xlfn.XLOOKUP('Working Data'!D2590,Consumer_Price_Index!A:A,Consumer_Price_Index!B:B))), "Missing")</f>
        <v>39872807.731646828</v>
      </c>
      <c r="R2931" t="str">
        <f t="shared" si="45"/>
        <v>Yes</v>
      </c>
    </row>
    <row r="2932" spans="1:18" x14ac:dyDescent="0.25">
      <c r="A2932" t="s">
        <v>12757</v>
      </c>
      <c r="B2932" t="s">
        <v>41</v>
      </c>
      <c r="C2932" t="s">
        <v>24</v>
      </c>
      <c r="D2932" s="11">
        <v>1999</v>
      </c>
      <c r="E2932" t="s">
        <v>12736</v>
      </c>
      <c r="F2932">
        <v>6.2</v>
      </c>
      <c r="G2932">
        <v>41000</v>
      </c>
      <c r="H2932" t="s">
        <v>12756</v>
      </c>
      <c r="I2932" t="s">
        <v>12755</v>
      </c>
      <c r="J2932" t="s">
        <v>10871</v>
      </c>
      <c r="K2932" t="s">
        <v>7</v>
      </c>
      <c r="L2932" s="7">
        <v>25000000</v>
      </c>
      <c r="M2932" s="7">
        <v>4152230</v>
      </c>
      <c r="N2932" t="s">
        <v>114</v>
      </c>
      <c r="O2932">
        <v>92</v>
      </c>
      <c r="P2932" s="8">
        <f>_xlfn.XLOOKUP(D2932,Consumer_Price_Index!A:A,Consumer_Price_Index!B:B)</f>
        <v>166.6</v>
      </c>
      <c r="Q2932" s="13">
        <f>IF(ISNUMBER(M2932), M2932*(Consumer_Price_Index!$B$45/(_xlfn.XLOOKUP('Working Data'!D3513,Consumer_Price_Index!A:A,Consumer_Price_Index!B:B))), "Missing")</f>
        <v>8063635.9528362006</v>
      </c>
      <c r="R2932" t="str">
        <f t="shared" si="45"/>
        <v>Yes</v>
      </c>
    </row>
    <row r="2933" spans="1:18" x14ac:dyDescent="0.25">
      <c r="A2933" t="s">
        <v>6637</v>
      </c>
      <c r="B2933" t="s">
        <v>41</v>
      </c>
      <c r="C2933" t="s">
        <v>24</v>
      </c>
      <c r="D2933" s="11">
        <v>2010</v>
      </c>
      <c r="E2933" t="s">
        <v>6636</v>
      </c>
      <c r="F2933">
        <v>6.2</v>
      </c>
      <c r="G2933">
        <v>22000</v>
      </c>
      <c r="H2933" t="s">
        <v>2457</v>
      </c>
      <c r="I2933" t="s">
        <v>2457</v>
      </c>
      <c r="J2933" t="s">
        <v>1069</v>
      </c>
      <c r="K2933" t="s">
        <v>7</v>
      </c>
      <c r="M2933" s="7">
        <v>626396</v>
      </c>
      <c r="N2933" t="s">
        <v>6635</v>
      </c>
      <c r="O2933">
        <v>108</v>
      </c>
      <c r="P2933" s="8">
        <f>_xlfn.XLOOKUP(D2933,Consumer_Price_Index!A:A,Consumer_Price_Index!B:B)</f>
        <v>218.1</v>
      </c>
      <c r="Q2933" s="13">
        <f>IF(ISNUMBER(M2933), M2933*(Consumer_Price_Index!$B$45/(_xlfn.XLOOKUP('Working Data'!D5788,Consumer_Price_Index!A:A,Consumer_Price_Index!B:B))), "Missing")</f>
        <v>819153.91072961374</v>
      </c>
      <c r="R2933" t="str">
        <f t="shared" si="45"/>
        <v>No</v>
      </c>
    </row>
    <row r="2934" spans="1:18" x14ac:dyDescent="0.25">
      <c r="A2934" t="s">
        <v>11305</v>
      </c>
      <c r="B2934" t="s">
        <v>68</v>
      </c>
      <c r="C2934" t="s">
        <v>11</v>
      </c>
      <c r="D2934" s="11">
        <v>2001</v>
      </c>
      <c r="E2934" t="s">
        <v>11304</v>
      </c>
      <c r="F2934">
        <v>6.2</v>
      </c>
      <c r="G2934">
        <v>23000</v>
      </c>
      <c r="H2934" t="s">
        <v>5201</v>
      </c>
      <c r="I2934" t="s">
        <v>8921</v>
      </c>
      <c r="J2934" t="s">
        <v>11303</v>
      </c>
      <c r="K2934" t="s">
        <v>7</v>
      </c>
      <c r="L2934" s="7">
        <v>30000000</v>
      </c>
      <c r="M2934" s="7">
        <v>8694320</v>
      </c>
      <c r="N2934" t="s">
        <v>1991</v>
      </c>
      <c r="O2934">
        <v>95</v>
      </c>
      <c r="P2934" s="8">
        <f>_xlfn.XLOOKUP(D2934,Consumer_Price_Index!A:A,Consumer_Price_Index!B:B)</f>
        <v>177.1</v>
      </c>
      <c r="Q2934" s="13">
        <f>IF(ISNUMBER(M2934), M2934*(Consumer_Price_Index!$B$45/(_xlfn.XLOOKUP('Working Data'!D4029,Consumer_Price_Index!A:A,Consumer_Price_Index!B:B))), "Missing")</f>
        <v>11192054.516265316</v>
      </c>
      <c r="R2934" t="str">
        <f t="shared" si="45"/>
        <v>Yes</v>
      </c>
    </row>
    <row r="2935" spans="1:18" x14ac:dyDescent="0.25">
      <c r="A2935" t="s">
        <v>18785</v>
      </c>
      <c r="B2935" t="s">
        <v>68</v>
      </c>
      <c r="C2935" t="s">
        <v>24</v>
      </c>
      <c r="D2935" s="11">
        <v>1987</v>
      </c>
      <c r="E2935" t="s">
        <v>18784</v>
      </c>
      <c r="F2935">
        <v>6.2</v>
      </c>
      <c r="G2935">
        <v>905</v>
      </c>
      <c r="H2935" t="s">
        <v>11244</v>
      </c>
      <c r="I2935" t="s">
        <v>18783</v>
      </c>
      <c r="J2935" t="s">
        <v>7842</v>
      </c>
      <c r="K2935" t="s">
        <v>7</v>
      </c>
      <c r="L2935" s="7">
        <v>7000000</v>
      </c>
      <c r="M2935" s="7">
        <v>999382</v>
      </c>
      <c r="N2935" t="s">
        <v>16722</v>
      </c>
      <c r="O2935">
        <v>98</v>
      </c>
      <c r="P2935" s="8">
        <f>_xlfn.XLOOKUP(D2935,Consumer_Price_Index!A:A,Consumer_Price_Index!B:B)</f>
        <v>113.6</v>
      </c>
      <c r="Q2935" s="13">
        <f>IF(ISNUMBER(M2935), M2935*(Consumer_Price_Index!$B$45/(_xlfn.XLOOKUP('Working Data'!D1224,Consumer_Price_Index!A:A,Consumer_Price_Index!B:B))), "Missing")</f>
        <v>2170432.6115466855</v>
      </c>
      <c r="R2935" t="str">
        <f t="shared" si="45"/>
        <v>Yes</v>
      </c>
    </row>
    <row r="2936" spans="1:18" x14ac:dyDescent="0.25">
      <c r="A2936" t="s">
        <v>3271</v>
      </c>
      <c r="B2936" t="s">
        <v>68</v>
      </c>
      <c r="C2936" t="s">
        <v>34</v>
      </c>
      <c r="D2936" s="11">
        <v>2016</v>
      </c>
      <c r="E2936" t="s">
        <v>2814</v>
      </c>
      <c r="F2936">
        <v>6.2</v>
      </c>
      <c r="G2936">
        <v>165000</v>
      </c>
      <c r="H2936" t="s">
        <v>1910</v>
      </c>
      <c r="I2936" t="s">
        <v>3270</v>
      </c>
      <c r="J2936" t="s">
        <v>822</v>
      </c>
      <c r="K2936" t="s">
        <v>7</v>
      </c>
      <c r="L2936" s="7">
        <v>75000000</v>
      </c>
      <c r="M2936" s="7">
        <v>220021259</v>
      </c>
      <c r="N2936" t="s">
        <v>114</v>
      </c>
      <c r="O2936">
        <v>121</v>
      </c>
      <c r="P2936" s="8">
        <f>_xlfn.XLOOKUP(D2936,Consumer_Price_Index!A:A,Consumer_Price_Index!B:B)</f>
        <v>240</v>
      </c>
      <c r="Q2936" s="13">
        <f>IF(ISNUMBER(M2936), M2936*(Consumer_Price_Index!$B$45/(_xlfn.XLOOKUP('Working Data'!D6904,Consumer_Price_Index!A:A,Consumer_Price_Index!B:B))), "Missing")</f>
        <v>463947941.98823529</v>
      </c>
      <c r="R2936" t="str">
        <f t="shared" si="45"/>
        <v>Yes</v>
      </c>
    </row>
    <row r="2937" spans="1:18" x14ac:dyDescent="0.25">
      <c r="A2937" t="s">
        <v>14020</v>
      </c>
      <c r="B2937" t="s">
        <v>101</v>
      </c>
      <c r="C2937" t="s">
        <v>409</v>
      </c>
      <c r="D2937" s="11">
        <v>1996</v>
      </c>
      <c r="E2937" t="s">
        <v>14019</v>
      </c>
      <c r="F2937">
        <v>6.2</v>
      </c>
      <c r="G2937">
        <v>1700</v>
      </c>
      <c r="H2937" t="s">
        <v>7599</v>
      </c>
      <c r="I2937" t="s">
        <v>14018</v>
      </c>
      <c r="J2937" t="s">
        <v>7599</v>
      </c>
      <c r="K2937" t="s">
        <v>7</v>
      </c>
      <c r="M2937" s="7">
        <v>195170</v>
      </c>
      <c r="N2937" t="s">
        <v>10768</v>
      </c>
      <c r="O2937">
        <v>119</v>
      </c>
      <c r="P2937" s="8">
        <f>_xlfn.XLOOKUP(D2937,Consumer_Price_Index!A:A,Consumer_Price_Index!B:B)</f>
        <v>156.9</v>
      </c>
      <c r="Q2937" s="13">
        <f>IF(ISNUMBER(M2937), M2937*(Consumer_Price_Index!$B$45/(_xlfn.XLOOKUP('Working Data'!D3037,Consumer_Price_Index!A:A,Consumer_Price_Index!B:B))), "Missing")</f>
        <v>364836.19018404908</v>
      </c>
      <c r="R2937" t="str">
        <f t="shared" si="45"/>
        <v>No</v>
      </c>
    </row>
    <row r="2938" spans="1:18" x14ac:dyDescent="0.25">
      <c r="A2938" t="s">
        <v>16373</v>
      </c>
      <c r="B2938" t="s">
        <v>41</v>
      </c>
      <c r="C2938" t="s">
        <v>34</v>
      </c>
      <c r="D2938" s="11">
        <v>1992</v>
      </c>
      <c r="E2938" t="s">
        <v>16158</v>
      </c>
      <c r="F2938">
        <v>6.2</v>
      </c>
      <c r="G2938">
        <v>9500</v>
      </c>
      <c r="H2938" t="s">
        <v>13233</v>
      </c>
      <c r="I2938" t="s">
        <v>16372</v>
      </c>
      <c r="J2938" t="s">
        <v>10764</v>
      </c>
      <c r="K2938" t="s">
        <v>7</v>
      </c>
      <c r="L2938" s="7">
        <v>20000000</v>
      </c>
      <c r="M2938" s="7">
        <v>4943279</v>
      </c>
      <c r="N2938" t="s">
        <v>138</v>
      </c>
      <c r="O2938">
        <v>112</v>
      </c>
      <c r="P2938" s="8">
        <f>_xlfn.XLOOKUP(D2938,Consumer_Price_Index!A:A,Consumer_Price_Index!B:B)</f>
        <v>140.30000000000001</v>
      </c>
      <c r="Q2938" s="13">
        <f>IF(ISNUMBER(M2938), M2938*(Consumer_Price_Index!$B$45/(_xlfn.XLOOKUP('Working Data'!D2137,Consumer_Price_Index!A:A,Consumer_Price_Index!B:B))), "Missing")</f>
        <v>10735688.605131859</v>
      </c>
      <c r="R2938" t="str">
        <f t="shared" si="45"/>
        <v>Yes</v>
      </c>
    </row>
    <row r="2939" spans="1:18" x14ac:dyDescent="0.25">
      <c r="A2939" t="s">
        <v>10565</v>
      </c>
      <c r="B2939" t="s">
        <v>68</v>
      </c>
      <c r="C2939" t="s">
        <v>24</v>
      </c>
      <c r="D2939" s="11">
        <v>2003</v>
      </c>
      <c r="E2939" t="s">
        <v>10180</v>
      </c>
      <c r="F2939">
        <v>6.2</v>
      </c>
      <c r="G2939">
        <v>93000</v>
      </c>
      <c r="H2939" t="s">
        <v>2430</v>
      </c>
      <c r="I2939" t="s">
        <v>10564</v>
      </c>
      <c r="J2939" t="s">
        <v>2431</v>
      </c>
      <c r="K2939" t="s">
        <v>7</v>
      </c>
      <c r="L2939" s="7">
        <v>60000000</v>
      </c>
      <c r="M2939" s="7">
        <v>120801243</v>
      </c>
      <c r="N2939" t="s">
        <v>103</v>
      </c>
      <c r="O2939">
        <v>100</v>
      </c>
      <c r="P2939" s="8">
        <f>_xlfn.XLOOKUP(D2939,Consumer_Price_Index!A:A,Consumer_Price_Index!B:B)</f>
        <v>184</v>
      </c>
      <c r="Q2939" s="13">
        <f>IF(ISNUMBER(M2939), M2939*(Consumer_Price_Index!$B$45/(_xlfn.XLOOKUP('Working Data'!D4315,Consumer_Price_Index!A:A,Consumer_Price_Index!B:B))), "Missing")</f>
        <v>281623096.72609031</v>
      </c>
      <c r="R2939" t="str">
        <f t="shared" si="45"/>
        <v>Yes</v>
      </c>
    </row>
    <row r="2940" spans="1:18" x14ac:dyDescent="0.25">
      <c r="A2940" t="s">
        <v>2422</v>
      </c>
      <c r="B2940" t="s">
        <v>41</v>
      </c>
      <c r="C2940" t="s">
        <v>5</v>
      </c>
      <c r="D2940" s="11">
        <v>2017</v>
      </c>
      <c r="E2940" t="s">
        <v>2074</v>
      </c>
      <c r="F2940">
        <v>6.2</v>
      </c>
      <c r="G2940">
        <v>87000</v>
      </c>
      <c r="H2940" t="s">
        <v>2421</v>
      </c>
      <c r="I2940" t="s">
        <v>2421</v>
      </c>
      <c r="J2940" t="s">
        <v>1342</v>
      </c>
      <c r="K2940" t="s">
        <v>7</v>
      </c>
      <c r="L2940" s="7">
        <v>5000000</v>
      </c>
      <c r="M2940" s="7">
        <v>19735344</v>
      </c>
      <c r="N2940" t="s">
        <v>2420</v>
      </c>
      <c r="O2940">
        <v>91</v>
      </c>
      <c r="P2940" s="8">
        <f>_xlfn.XLOOKUP(D2940,Consumer_Price_Index!A:A,Consumer_Price_Index!B:B)</f>
        <v>245.1</v>
      </c>
      <c r="Q2940" s="13">
        <f>IF(ISNUMBER(M2940), M2940*(Consumer_Price_Index!$B$45/(_xlfn.XLOOKUP('Working Data'!D7141,Consumer_Price_Index!A:A,Consumer_Price_Index!B:B))), "Missing")</f>
        <v>33426121.827682044</v>
      </c>
      <c r="R2940" t="str">
        <f t="shared" si="45"/>
        <v>Yes</v>
      </c>
    </row>
    <row r="2941" spans="1:18" x14ac:dyDescent="0.25">
      <c r="A2941" t="s">
        <v>4473</v>
      </c>
      <c r="B2941" t="s">
        <v>68</v>
      </c>
      <c r="C2941" t="s">
        <v>34</v>
      </c>
      <c r="D2941" s="11">
        <v>2014</v>
      </c>
      <c r="E2941" t="s">
        <v>4402</v>
      </c>
      <c r="F2941">
        <v>6.2</v>
      </c>
      <c r="G2941">
        <v>126000</v>
      </c>
      <c r="H2941" t="s">
        <v>2639</v>
      </c>
      <c r="I2941" t="s">
        <v>3294</v>
      </c>
      <c r="J2941" t="s">
        <v>3091</v>
      </c>
      <c r="K2941" t="s">
        <v>7</v>
      </c>
      <c r="L2941" s="7">
        <v>60000000</v>
      </c>
      <c r="M2941" s="7">
        <v>135503748</v>
      </c>
      <c r="N2941" t="s">
        <v>108</v>
      </c>
      <c r="O2941">
        <v>105</v>
      </c>
      <c r="P2941" s="8">
        <f>_xlfn.XLOOKUP(D2941,Consumer_Price_Index!A:A,Consumer_Price_Index!B:B)</f>
        <v>236.7</v>
      </c>
      <c r="Q2941" s="13">
        <f>IF(ISNUMBER(M2941), M2941*(Consumer_Price_Index!$B$45/(_xlfn.XLOOKUP('Working Data'!D6533,Consumer_Price_Index!A:A,Consumer_Price_Index!B:B))), "Missing")</f>
        <v>247827082.92677072</v>
      </c>
      <c r="R2941" t="str">
        <f t="shared" si="45"/>
        <v>Yes</v>
      </c>
    </row>
    <row r="2942" spans="1:18" x14ac:dyDescent="0.25">
      <c r="A2942" t="s">
        <v>4927</v>
      </c>
      <c r="B2942" t="s">
        <v>68</v>
      </c>
      <c r="C2942" t="s">
        <v>100</v>
      </c>
      <c r="D2942" s="11">
        <v>2013</v>
      </c>
      <c r="E2942" t="s">
        <v>4813</v>
      </c>
      <c r="F2942">
        <v>6.2</v>
      </c>
      <c r="G2942">
        <v>134000</v>
      </c>
      <c r="H2942" t="s">
        <v>1967</v>
      </c>
      <c r="I2942" t="s">
        <v>3820</v>
      </c>
      <c r="J2942" t="s">
        <v>618</v>
      </c>
      <c r="K2942" t="s">
        <v>265</v>
      </c>
      <c r="L2942" s="7">
        <v>195000000</v>
      </c>
      <c r="M2942" s="7">
        <v>197687603</v>
      </c>
      <c r="N2942" t="s">
        <v>666</v>
      </c>
      <c r="O2942">
        <v>114</v>
      </c>
      <c r="P2942" s="8">
        <f>_xlfn.XLOOKUP(D2942,Consumer_Price_Index!A:A,Consumer_Price_Index!B:B)</f>
        <v>233</v>
      </c>
      <c r="Q2942" s="13">
        <f>IF(ISNUMBER(M2942), M2942*(Consumer_Price_Index!$B$45/(_xlfn.XLOOKUP('Working Data'!D6380,Consumer_Price_Index!A:A,Consumer_Price_Index!B:B))), "Missing")</f>
        <v>731012289.24878633</v>
      </c>
      <c r="R2942" t="str">
        <f t="shared" si="45"/>
        <v>Yes</v>
      </c>
    </row>
    <row r="2943" spans="1:18" x14ac:dyDescent="0.25">
      <c r="A2943" t="s">
        <v>11698</v>
      </c>
      <c r="B2943" t="s">
        <v>41</v>
      </c>
      <c r="C2943" t="s">
        <v>5</v>
      </c>
      <c r="D2943" s="11">
        <v>2001</v>
      </c>
      <c r="E2943" t="s">
        <v>11290</v>
      </c>
      <c r="F2943">
        <v>6.2</v>
      </c>
      <c r="G2943">
        <v>115000</v>
      </c>
      <c r="H2943" t="s">
        <v>2218</v>
      </c>
      <c r="I2943" t="s">
        <v>2218</v>
      </c>
      <c r="J2943" t="s">
        <v>11697</v>
      </c>
      <c r="K2943" t="s">
        <v>7</v>
      </c>
      <c r="L2943" s="7">
        <v>10000000</v>
      </c>
      <c r="M2943" s="7">
        <v>59371303</v>
      </c>
      <c r="N2943" t="s">
        <v>9348</v>
      </c>
      <c r="O2943">
        <v>90</v>
      </c>
      <c r="P2943" s="8">
        <f>_xlfn.XLOOKUP(D2943,Consumer_Price_Index!A:A,Consumer_Price_Index!B:B)</f>
        <v>177.1</v>
      </c>
      <c r="Q2943" s="13">
        <f>IF(ISNUMBER(M2943), M2943*(Consumer_Price_Index!$B$45/(_xlfn.XLOOKUP('Working Data'!D3887,Consumer_Price_Index!A:A,Consumer_Price_Index!B:B))), "Missing")</f>
        <v>77641356.326609433</v>
      </c>
      <c r="R2943" t="str">
        <f t="shared" si="45"/>
        <v>Yes</v>
      </c>
    </row>
    <row r="2944" spans="1:18" x14ac:dyDescent="0.25">
      <c r="A2944" t="s">
        <v>21272</v>
      </c>
      <c r="B2944" t="s">
        <v>41</v>
      </c>
      <c r="C2944" t="s">
        <v>81</v>
      </c>
      <c r="D2944" s="11">
        <v>1982</v>
      </c>
      <c r="E2944" t="s">
        <v>21271</v>
      </c>
      <c r="F2944">
        <v>6.2</v>
      </c>
      <c r="G2944">
        <v>1100</v>
      </c>
      <c r="H2944" t="s">
        <v>18074</v>
      </c>
      <c r="I2944" t="s">
        <v>21270</v>
      </c>
      <c r="J2944" t="s">
        <v>21269</v>
      </c>
      <c r="K2944" t="s">
        <v>7</v>
      </c>
      <c r="L2944" s="7">
        <v>5000000</v>
      </c>
      <c r="M2944" s="7">
        <v>3792188</v>
      </c>
      <c r="N2944" t="s">
        <v>108</v>
      </c>
      <c r="O2944">
        <v>87</v>
      </c>
      <c r="P2944" s="8">
        <f>_xlfn.XLOOKUP(D2944,Consumer_Price_Index!A:A,Consumer_Price_Index!B:B)</f>
        <v>96.5</v>
      </c>
      <c r="Q2944" s="13">
        <f>IF(ISNUMBER(M2944), M2944*(Consumer_Price_Index!$B$45/(_xlfn.XLOOKUP('Working Data'!D301,Consumer_Price_Index!A:A,Consumer_Price_Index!B:B))), "Missing")</f>
        <v>8483698.1174743026</v>
      </c>
      <c r="R2944" t="str">
        <f t="shared" si="45"/>
        <v>Yes</v>
      </c>
    </row>
    <row r="2945" spans="1:18" x14ac:dyDescent="0.25">
      <c r="A2945" t="s">
        <v>9887</v>
      </c>
      <c r="B2945" t="s">
        <v>68</v>
      </c>
      <c r="C2945" t="s">
        <v>24</v>
      </c>
      <c r="D2945" s="11">
        <v>2004</v>
      </c>
      <c r="E2945" t="s">
        <v>9886</v>
      </c>
      <c r="F2945">
        <v>6.2</v>
      </c>
      <c r="G2945">
        <v>64000</v>
      </c>
      <c r="H2945" t="s">
        <v>4605</v>
      </c>
      <c r="I2945" t="s">
        <v>4605</v>
      </c>
      <c r="J2945" t="s">
        <v>2678</v>
      </c>
      <c r="K2945" t="s">
        <v>7</v>
      </c>
      <c r="L2945" s="7">
        <v>35000000</v>
      </c>
      <c r="M2945" s="7">
        <v>35492921</v>
      </c>
      <c r="N2945" t="s">
        <v>3464</v>
      </c>
      <c r="O2945">
        <v>102</v>
      </c>
      <c r="P2945" s="8">
        <f>_xlfn.XLOOKUP(D2945,Consumer_Price_Index!A:A,Consumer_Price_Index!B:B)</f>
        <v>188.9</v>
      </c>
      <c r="Q2945" s="13">
        <f>IF(ISNUMBER(M2945), M2945*(Consumer_Price_Index!$B$45/(_xlfn.XLOOKUP('Working Data'!D4568,Consumer_Price_Index!A:A,Consumer_Price_Index!B:B))), "Missing")</f>
        <v>68927297.824729115</v>
      </c>
      <c r="R2945" t="str">
        <f t="shared" si="45"/>
        <v>Yes</v>
      </c>
    </row>
    <row r="2946" spans="1:18" x14ac:dyDescent="0.25">
      <c r="A2946" t="s">
        <v>10563</v>
      </c>
      <c r="B2946" t="s">
        <v>101</v>
      </c>
      <c r="C2946" t="s">
        <v>34</v>
      </c>
      <c r="D2946" s="11">
        <v>2003</v>
      </c>
      <c r="E2946" t="s">
        <v>10171</v>
      </c>
      <c r="F2946">
        <v>6.2</v>
      </c>
      <c r="G2946">
        <v>152000</v>
      </c>
      <c r="H2946" t="s">
        <v>9700</v>
      </c>
      <c r="I2946" t="s">
        <v>5852</v>
      </c>
      <c r="J2946" t="s">
        <v>1399</v>
      </c>
      <c r="K2946" t="s">
        <v>265</v>
      </c>
      <c r="L2946" s="7">
        <v>40000000</v>
      </c>
      <c r="M2946" s="7">
        <v>160466000</v>
      </c>
      <c r="N2946" t="s">
        <v>103</v>
      </c>
      <c r="O2946">
        <v>87</v>
      </c>
      <c r="P2946" s="8">
        <f>_xlfn.XLOOKUP(D2946,Consumer_Price_Index!A:A,Consumer_Price_Index!B:B)</f>
        <v>184</v>
      </c>
      <c r="Q2946" s="13">
        <f>IF(ISNUMBER(M2946), M2946*(Consumer_Price_Index!$B$45/(_xlfn.XLOOKUP('Working Data'!D4316,Consumer_Price_Index!A:A,Consumer_Price_Index!B:B))), "Missing")</f>
        <v>242529713.29365081</v>
      </c>
      <c r="R2946" t="str">
        <f t="shared" si="45"/>
        <v>Yes</v>
      </c>
    </row>
    <row r="2947" spans="1:18" x14ac:dyDescent="0.25">
      <c r="A2947" t="s">
        <v>1402</v>
      </c>
      <c r="B2947" t="s">
        <v>101</v>
      </c>
      <c r="C2947" t="s">
        <v>34</v>
      </c>
      <c r="D2947" s="11">
        <v>2018</v>
      </c>
      <c r="E2947" t="s">
        <v>1351</v>
      </c>
      <c r="F2947">
        <v>6.2</v>
      </c>
      <c r="G2947">
        <v>67000</v>
      </c>
      <c r="H2947" t="s">
        <v>1401</v>
      </c>
      <c r="I2947" t="s">
        <v>1400</v>
      </c>
      <c r="J2947" t="s">
        <v>1399</v>
      </c>
      <c r="K2947" t="s">
        <v>265</v>
      </c>
      <c r="L2947" s="7">
        <v>25000000</v>
      </c>
      <c r="M2947" s="7">
        <v>158972499</v>
      </c>
      <c r="N2947" t="s">
        <v>103</v>
      </c>
      <c r="O2947">
        <v>89</v>
      </c>
      <c r="P2947" s="8">
        <f>_xlfn.XLOOKUP(D2947,Consumer_Price_Index!A:A,Consumer_Price_Index!B:B)</f>
        <v>251.1</v>
      </c>
      <c r="Q2947" s="13">
        <f>IF(ISNUMBER(M2947), M2947*(Consumer_Price_Index!$B$45/(_xlfn.XLOOKUP('Working Data'!D7382,Consumer_Price_Index!A:A,Consumer_Price_Index!B:B))), "Missing")</f>
        <v>210970907.86280486</v>
      </c>
      <c r="R2947" t="str">
        <f t="shared" ref="R2947:R3010" si="46">IF(AND(ISNUMBER(L2947), L2947&gt;0, ISNUMBER(M2947), M2947&gt;0), "Yes", "No")</f>
        <v>Yes</v>
      </c>
    </row>
    <row r="2948" spans="1:18" x14ac:dyDescent="0.25">
      <c r="A2948" t="s">
        <v>1873</v>
      </c>
      <c r="B2948" t="s">
        <v>68</v>
      </c>
      <c r="C2948" t="s">
        <v>34</v>
      </c>
      <c r="D2948" s="11">
        <v>2018</v>
      </c>
      <c r="E2948" t="s">
        <v>1365</v>
      </c>
      <c r="F2948">
        <v>6.2</v>
      </c>
      <c r="G2948">
        <v>277000</v>
      </c>
      <c r="H2948" t="s">
        <v>1872</v>
      </c>
      <c r="I2948" t="s">
        <v>1871</v>
      </c>
      <c r="J2948" t="s">
        <v>732</v>
      </c>
      <c r="K2948" t="s">
        <v>7</v>
      </c>
      <c r="L2948" s="7">
        <v>170000000</v>
      </c>
      <c r="M2948" s="7">
        <v>1310466296</v>
      </c>
      <c r="N2948" t="s">
        <v>103</v>
      </c>
      <c r="O2948">
        <v>128</v>
      </c>
      <c r="P2948" s="8">
        <f>_xlfn.XLOOKUP(D2948,Consumer_Price_Index!A:A,Consumer_Price_Index!B:B)</f>
        <v>251.1</v>
      </c>
      <c r="Q2948" s="13">
        <f>IF(ISNUMBER(M2948), M2948*(Consumer_Price_Index!$B$45/(_xlfn.XLOOKUP('Working Data'!D7273,Consumer_Price_Index!A:A,Consumer_Price_Index!B:B))), "Missing")</f>
        <v>1854617187.1398048</v>
      </c>
      <c r="R2948" t="str">
        <f t="shared" si="46"/>
        <v>Yes</v>
      </c>
    </row>
    <row r="2949" spans="1:18" x14ac:dyDescent="0.25">
      <c r="A2949" t="s">
        <v>9487</v>
      </c>
      <c r="B2949" t="s">
        <v>68</v>
      </c>
      <c r="C2949" t="s">
        <v>24</v>
      </c>
      <c r="D2949" s="11">
        <v>2005</v>
      </c>
      <c r="E2949" t="s">
        <v>9483</v>
      </c>
      <c r="F2949">
        <v>6.2</v>
      </c>
      <c r="G2949">
        <v>109000</v>
      </c>
      <c r="H2949" t="s">
        <v>6510</v>
      </c>
      <c r="I2949" t="s">
        <v>9486</v>
      </c>
      <c r="J2949" t="s">
        <v>814</v>
      </c>
      <c r="K2949" t="s">
        <v>332</v>
      </c>
      <c r="M2949" s="7">
        <v>51024243</v>
      </c>
      <c r="N2949" t="s">
        <v>9485</v>
      </c>
      <c r="O2949">
        <v>96</v>
      </c>
      <c r="P2949" s="8">
        <f>_xlfn.XLOOKUP(D2949,Consumer_Price_Index!A:A,Consumer_Price_Index!B:B)</f>
        <v>195.3</v>
      </c>
      <c r="Q2949" s="13">
        <f>IF(ISNUMBER(M2949), M2949*(Consumer_Price_Index!$B$45/(_xlfn.XLOOKUP('Working Data'!D4706,Consumer_Price_Index!A:A,Consumer_Price_Index!B:B))), "Missing")</f>
        <v>95380900.871779129</v>
      </c>
      <c r="R2949" t="str">
        <f t="shared" si="46"/>
        <v>No</v>
      </c>
    </row>
    <row r="2950" spans="1:18" x14ac:dyDescent="0.25">
      <c r="A2950" t="s">
        <v>16771</v>
      </c>
      <c r="B2950" t="s">
        <v>41</v>
      </c>
      <c r="C2950" t="s">
        <v>100</v>
      </c>
      <c r="D2950" s="11">
        <v>1991</v>
      </c>
      <c r="E2950" t="s">
        <v>16140</v>
      </c>
      <c r="F2950">
        <v>6.2</v>
      </c>
      <c r="G2950">
        <v>6500</v>
      </c>
      <c r="H2950" t="s">
        <v>16770</v>
      </c>
      <c r="I2950" t="s">
        <v>16769</v>
      </c>
      <c r="J2950" t="s">
        <v>15662</v>
      </c>
      <c r="K2950" t="s">
        <v>265</v>
      </c>
      <c r="M2950" s="7">
        <v>3106559</v>
      </c>
      <c r="N2950" t="s">
        <v>108</v>
      </c>
      <c r="O2950">
        <v>104</v>
      </c>
      <c r="P2950" s="8">
        <f>_xlfn.XLOOKUP(D2950,Consumer_Price_Index!A:A,Consumer_Price_Index!B:B)</f>
        <v>136.19999999999999</v>
      </c>
      <c r="Q2950" s="13">
        <f>IF(ISNUMBER(M2950), M2950*(Consumer_Price_Index!$B$45/(_xlfn.XLOOKUP('Working Data'!D1983,Consumer_Price_Index!A:A,Consumer_Price_Index!B:B))), "Missing")</f>
        <v>6387102.0735492576</v>
      </c>
      <c r="R2950" t="str">
        <f t="shared" si="46"/>
        <v>No</v>
      </c>
    </row>
    <row r="2951" spans="1:18" x14ac:dyDescent="0.25">
      <c r="A2951" t="s">
        <v>18617</v>
      </c>
      <c r="B2951" t="s">
        <v>68</v>
      </c>
      <c r="C2951" t="s">
        <v>24</v>
      </c>
      <c r="D2951" s="11">
        <v>1988</v>
      </c>
      <c r="E2951" t="s">
        <v>18616</v>
      </c>
      <c r="F2951">
        <v>6.2</v>
      </c>
      <c r="G2951">
        <v>34000</v>
      </c>
      <c r="H2951" t="s">
        <v>18615</v>
      </c>
      <c r="I2951" t="s">
        <v>18614</v>
      </c>
      <c r="J2951" t="s">
        <v>18613</v>
      </c>
      <c r="K2951" t="s">
        <v>7</v>
      </c>
      <c r="L2951" s="7">
        <v>2000000</v>
      </c>
      <c r="N2951" t="s">
        <v>18612</v>
      </c>
      <c r="O2951">
        <v>88</v>
      </c>
      <c r="P2951" s="8">
        <f>_xlfn.XLOOKUP(D2951,Consumer_Price_Index!A:A,Consumer_Price_Index!B:B)</f>
        <v>118.3</v>
      </c>
      <c r="Q2951" s="13" t="str">
        <f>IF(ISNUMBER(M2951), M2951*(Consumer_Price_Index!$B$45/(_xlfn.XLOOKUP('Working Data'!D1291,Consumer_Price_Index!A:A,Consumer_Price_Index!B:B))), "Missing")</f>
        <v>Missing</v>
      </c>
      <c r="R2951" t="str">
        <f t="shared" si="46"/>
        <v>No</v>
      </c>
    </row>
    <row r="2952" spans="1:18" x14ac:dyDescent="0.25">
      <c r="A2952" t="s">
        <v>5841</v>
      </c>
      <c r="B2952" t="s">
        <v>41</v>
      </c>
      <c r="C2952" t="s">
        <v>87</v>
      </c>
      <c r="D2952" s="11">
        <v>2012</v>
      </c>
      <c r="E2952" t="s">
        <v>5576</v>
      </c>
      <c r="F2952">
        <v>6.2</v>
      </c>
      <c r="G2952">
        <v>137000</v>
      </c>
      <c r="H2952" t="s">
        <v>5840</v>
      </c>
      <c r="I2952" t="s">
        <v>5840</v>
      </c>
      <c r="J2952" t="s">
        <v>878</v>
      </c>
      <c r="K2952" t="s">
        <v>7</v>
      </c>
      <c r="L2952" s="7">
        <v>15000000</v>
      </c>
      <c r="M2952" s="7">
        <v>37930465</v>
      </c>
      <c r="N2952" t="s">
        <v>5839</v>
      </c>
      <c r="O2952">
        <v>97</v>
      </c>
      <c r="P2952" s="8">
        <f>_xlfn.XLOOKUP(D2952,Consumer_Price_Index!A:A,Consumer_Price_Index!B:B)</f>
        <v>229.6</v>
      </c>
      <c r="Q2952" s="13">
        <f>IF(ISNUMBER(M2952), M2952*(Consumer_Price_Index!$B$45/(_xlfn.XLOOKUP('Working Data'!D6069,Consumer_Price_Index!A:A,Consumer_Price_Index!B:B))), "Missing")</f>
        <v>73661011.379859775</v>
      </c>
      <c r="R2952" t="str">
        <f t="shared" si="46"/>
        <v>Yes</v>
      </c>
    </row>
    <row r="2953" spans="1:18" x14ac:dyDescent="0.25">
      <c r="A2953" t="s">
        <v>17613</v>
      </c>
      <c r="B2953" t="s">
        <v>68</v>
      </c>
      <c r="C2953" t="s">
        <v>34</v>
      </c>
      <c r="D2953" s="11">
        <v>1990</v>
      </c>
      <c r="E2953" t="s">
        <v>17400</v>
      </c>
      <c r="F2953">
        <v>6.2</v>
      </c>
      <c r="G2953">
        <v>140000</v>
      </c>
      <c r="H2953" t="s">
        <v>4284</v>
      </c>
      <c r="I2953" t="s">
        <v>17612</v>
      </c>
      <c r="J2953" t="s">
        <v>3674</v>
      </c>
      <c r="K2953" t="s">
        <v>7</v>
      </c>
      <c r="L2953" s="7">
        <v>15000000</v>
      </c>
      <c r="M2953" s="7">
        <v>201957688</v>
      </c>
      <c r="N2953" t="s">
        <v>103</v>
      </c>
      <c r="O2953">
        <v>111</v>
      </c>
      <c r="P2953" s="8">
        <f>_xlfn.XLOOKUP(D2953,Consumer_Price_Index!A:A,Consumer_Price_Index!B:B)</f>
        <v>130.69999999999999</v>
      </c>
      <c r="Q2953" s="13">
        <f>IF(ISNUMBER(M2953), M2953*(Consumer_Price_Index!$B$45/(_xlfn.XLOOKUP('Working Data'!D1655,Consumer_Price_Index!A:A,Consumer_Price_Index!B:B))), "Missing")</f>
        <v>259976795.66370934</v>
      </c>
      <c r="R2953" t="str">
        <f t="shared" si="46"/>
        <v>Yes</v>
      </c>
    </row>
    <row r="2954" spans="1:18" x14ac:dyDescent="0.25">
      <c r="A2954" t="s">
        <v>7449</v>
      </c>
      <c r="B2954" t="s">
        <v>68</v>
      </c>
      <c r="C2954" t="s">
        <v>34</v>
      </c>
      <c r="D2954" s="11">
        <v>2009</v>
      </c>
      <c r="E2954" t="s">
        <v>7122</v>
      </c>
      <c r="F2954">
        <v>6.2</v>
      </c>
      <c r="G2954">
        <v>225000</v>
      </c>
      <c r="H2954" t="s">
        <v>3282</v>
      </c>
      <c r="I2954" t="s">
        <v>7448</v>
      </c>
      <c r="J2954" t="s">
        <v>1848</v>
      </c>
      <c r="K2954" t="s">
        <v>7</v>
      </c>
      <c r="L2954" s="7">
        <v>50000000</v>
      </c>
      <c r="M2954" s="7">
        <v>183658498</v>
      </c>
      <c r="N2954" t="s">
        <v>856</v>
      </c>
      <c r="O2954">
        <v>121</v>
      </c>
      <c r="P2954" s="8">
        <f>_xlfn.XLOOKUP(D2954,Consumer_Price_Index!A:A,Consumer_Price_Index!B:B)</f>
        <v>214.5</v>
      </c>
      <c r="Q2954" s="13">
        <f>IF(ISNUMBER(M2954), M2954*(Consumer_Price_Index!$B$45/(_xlfn.XLOOKUP('Working Data'!D5487,Consumer_Price_Index!A:A,Consumer_Price_Index!B:B))), "Missing")</f>
        <v>259919852.95215976</v>
      </c>
      <c r="R2954" t="str">
        <f t="shared" si="46"/>
        <v>Yes</v>
      </c>
    </row>
    <row r="2955" spans="1:18" x14ac:dyDescent="0.25">
      <c r="A2955" t="s">
        <v>3633</v>
      </c>
      <c r="B2955" t="s">
        <v>68</v>
      </c>
      <c r="C2955" t="s">
        <v>24</v>
      </c>
      <c r="D2955" s="11">
        <v>2015</v>
      </c>
      <c r="E2955" t="s">
        <v>3632</v>
      </c>
      <c r="F2955">
        <v>6.2</v>
      </c>
      <c r="G2955">
        <v>66000</v>
      </c>
      <c r="H2955" t="s">
        <v>932</v>
      </c>
      <c r="I2955" t="s">
        <v>3631</v>
      </c>
      <c r="J2955" t="s">
        <v>3487</v>
      </c>
      <c r="K2955" t="s">
        <v>7</v>
      </c>
      <c r="L2955" s="7">
        <v>15000000</v>
      </c>
      <c r="M2955" s="7">
        <v>61548707</v>
      </c>
      <c r="N2955" t="s">
        <v>1395</v>
      </c>
      <c r="O2955">
        <v>98</v>
      </c>
      <c r="P2955" s="8">
        <f>_xlfn.XLOOKUP(D2955,Consumer_Price_Index!A:A,Consumer_Price_Index!B:B)</f>
        <v>237</v>
      </c>
      <c r="Q2955" s="13">
        <f>IF(ISNUMBER(M2955), M2955*(Consumer_Price_Index!$B$45/(_xlfn.XLOOKUP('Working Data'!D6798,Consumer_Price_Index!A:A,Consumer_Price_Index!B:B))), "Missing")</f>
        <v>126544473.83873144</v>
      </c>
      <c r="R2955" t="str">
        <f t="shared" si="46"/>
        <v>Yes</v>
      </c>
    </row>
    <row r="2956" spans="1:18" x14ac:dyDescent="0.25">
      <c r="A2956" t="s">
        <v>11140</v>
      </c>
      <c r="B2956" t="s">
        <v>68</v>
      </c>
      <c r="C2956" t="s">
        <v>34</v>
      </c>
      <c r="D2956" s="11">
        <v>2002</v>
      </c>
      <c r="E2956" t="s">
        <v>11075</v>
      </c>
      <c r="F2956">
        <v>6.2</v>
      </c>
      <c r="G2956">
        <v>44000</v>
      </c>
      <c r="H2956" t="s">
        <v>8368</v>
      </c>
      <c r="I2956" t="s">
        <v>8368</v>
      </c>
      <c r="J2956" t="s">
        <v>8368</v>
      </c>
      <c r="K2956" t="s">
        <v>7</v>
      </c>
      <c r="L2956" s="7">
        <v>10000000</v>
      </c>
      <c r="M2956" s="7">
        <v>16994625</v>
      </c>
      <c r="N2956" t="s">
        <v>890</v>
      </c>
      <c r="O2956">
        <v>81</v>
      </c>
      <c r="P2956" s="8">
        <f>_xlfn.XLOOKUP(D2956,Consumer_Price_Index!A:A,Consumer_Price_Index!B:B)</f>
        <v>179.9</v>
      </c>
      <c r="Q2956" s="13">
        <f>IF(ISNUMBER(M2956), M2956*(Consumer_Price_Index!$B$45/(_xlfn.XLOOKUP('Working Data'!D4103,Consumer_Price_Index!A:A,Consumer_Price_Index!B:B))), "Missing")</f>
        <v>27412716.979883533</v>
      </c>
      <c r="R2956" t="str">
        <f t="shared" si="46"/>
        <v>Yes</v>
      </c>
    </row>
    <row r="2957" spans="1:18" x14ac:dyDescent="0.25">
      <c r="A2957" t="s">
        <v>9412</v>
      </c>
      <c r="B2957" t="s">
        <v>41</v>
      </c>
      <c r="C2957" t="s">
        <v>5</v>
      </c>
      <c r="D2957" s="11">
        <v>2005</v>
      </c>
      <c r="E2957" t="s">
        <v>9325</v>
      </c>
      <c r="F2957">
        <v>6.2</v>
      </c>
      <c r="G2957">
        <v>93000</v>
      </c>
      <c r="H2957" t="s">
        <v>7177</v>
      </c>
      <c r="I2957" t="s">
        <v>7177</v>
      </c>
      <c r="J2957" t="s">
        <v>9411</v>
      </c>
      <c r="K2957" t="s">
        <v>7</v>
      </c>
      <c r="L2957" s="7">
        <v>15000000</v>
      </c>
      <c r="M2957" s="7">
        <v>47074133</v>
      </c>
      <c r="N2957" t="s">
        <v>103</v>
      </c>
      <c r="O2957">
        <v>93</v>
      </c>
      <c r="P2957" s="8">
        <f>_xlfn.XLOOKUP(D2957,Consumer_Price_Index!A:A,Consumer_Price_Index!B:B)</f>
        <v>195.3</v>
      </c>
      <c r="Q2957" s="13">
        <f>IF(ISNUMBER(M2957), M2957*(Consumer_Price_Index!$B$45/(_xlfn.XLOOKUP('Working Data'!D4740,Consumer_Price_Index!A:A,Consumer_Price_Index!B:B))), "Missing")</f>
        <v>65765650.275561668</v>
      </c>
      <c r="R2957" t="str">
        <f t="shared" si="46"/>
        <v>Yes</v>
      </c>
    </row>
    <row r="2958" spans="1:18" x14ac:dyDescent="0.25">
      <c r="A2958" t="s">
        <v>20258</v>
      </c>
      <c r="B2958" t="s">
        <v>41</v>
      </c>
      <c r="C2958" t="s">
        <v>34</v>
      </c>
      <c r="D2958" s="11">
        <v>1985</v>
      </c>
      <c r="E2958" t="s">
        <v>20257</v>
      </c>
      <c r="F2958">
        <v>6.2</v>
      </c>
      <c r="G2958">
        <v>24000</v>
      </c>
      <c r="H2958" t="s">
        <v>14629</v>
      </c>
      <c r="I2958" t="s">
        <v>20256</v>
      </c>
      <c r="J2958" t="s">
        <v>11787</v>
      </c>
      <c r="K2958" t="s">
        <v>265</v>
      </c>
      <c r="L2958" s="7">
        <v>25000000</v>
      </c>
      <c r="M2958" s="7">
        <v>11603545</v>
      </c>
      <c r="N2958" t="s">
        <v>17968</v>
      </c>
      <c r="O2958">
        <v>101</v>
      </c>
      <c r="P2958" s="8">
        <f>_xlfn.XLOOKUP(D2958,Consumer_Price_Index!A:A,Consumer_Price_Index!B:B)</f>
        <v>107.6</v>
      </c>
      <c r="Q2958" s="13">
        <f>IF(ISNUMBER(M2958), M2958*(Consumer_Price_Index!$B$45/(_xlfn.XLOOKUP('Working Data'!D681,Consumer_Price_Index!A:A,Consumer_Price_Index!B:B))), "Missing")</f>
        <v>28512904.528225806</v>
      </c>
      <c r="R2958" t="str">
        <f t="shared" si="46"/>
        <v>Yes</v>
      </c>
    </row>
    <row r="2959" spans="1:18" x14ac:dyDescent="0.25">
      <c r="A2959" t="s">
        <v>17544</v>
      </c>
      <c r="B2959" t="s">
        <v>41</v>
      </c>
      <c r="C2959" t="s">
        <v>34</v>
      </c>
      <c r="D2959" s="11">
        <v>1990</v>
      </c>
      <c r="E2959" t="s">
        <v>16967</v>
      </c>
      <c r="F2959">
        <v>6.2</v>
      </c>
      <c r="G2959">
        <v>34000</v>
      </c>
      <c r="H2959" t="s">
        <v>15758</v>
      </c>
      <c r="I2959" t="s">
        <v>17543</v>
      </c>
      <c r="J2959" t="s">
        <v>5498</v>
      </c>
      <c r="K2959" t="s">
        <v>7</v>
      </c>
      <c r="L2959" s="7">
        <v>6000000</v>
      </c>
      <c r="M2959" s="7">
        <v>24271196</v>
      </c>
      <c r="N2959" t="s">
        <v>17542</v>
      </c>
      <c r="O2959">
        <v>108</v>
      </c>
      <c r="P2959" s="8">
        <f>_xlfn.XLOOKUP(D2959,Consumer_Price_Index!A:A,Consumer_Price_Index!B:B)</f>
        <v>130.69999999999999</v>
      </c>
      <c r="Q2959" s="13">
        <f>IF(ISNUMBER(M2959), M2959*(Consumer_Price_Index!$B$45/(_xlfn.XLOOKUP('Working Data'!D1693,Consumer_Price_Index!A:A,Consumer_Price_Index!B:B))), "Missing")</f>
        <v>32210075.876306619</v>
      </c>
      <c r="R2959" t="str">
        <f t="shared" si="46"/>
        <v>Yes</v>
      </c>
    </row>
    <row r="2960" spans="1:18" x14ac:dyDescent="0.25">
      <c r="A2960" t="s">
        <v>8180</v>
      </c>
      <c r="B2960" t="s">
        <v>41</v>
      </c>
      <c r="C2960" t="s">
        <v>87</v>
      </c>
      <c r="D2960" s="11">
        <v>2007</v>
      </c>
      <c r="E2960" t="s">
        <v>8179</v>
      </c>
      <c r="F2960">
        <v>6.2</v>
      </c>
      <c r="G2960">
        <v>48000</v>
      </c>
      <c r="H2960" t="s">
        <v>1387</v>
      </c>
      <c r="I2960" t="s">
        <v>3215</v>
      </c>
      <c r="J2960" t="s">
        <v>1939</v>
      </c>
      <c r="K2960" t="s">
        <v>7</v>
      </c>
      <c r="L2960" s="7">
        <v>35000000</v>
      </c>
      <c r="M2960" s="7">
        <v>64811540</v>
      </c>
      <c r="N2960" t="s">
        <v>704</v>
      </c>
      <c r="O2960">
        <v>92</v>
      </c>
      <c r="P2960" s="8">
        <f>_xlfn.XLOOKUP(D2960,Consumer_Price_Index!A:A,Consumer_Price_Index!B:B)</f>
        <v>207.3</v>
      </c>
      <c r="Q2960" s="13">
        <f>IF(ISNUMBER(M2960), M2960*(Consumer_Price_Index!$B$45/(_xlfn.XLOOKUP('Working Data'!D5209,Consumer_Price_Index!A:A,Consumer_Price_Index!B:B))), "Missing")</f>
        <v>107326501.29347827</v>
      </c>
      <c r="R2960" t="str">
        <f t="shared" si="46"/>
        <v>Yes</v>
      </c>
    </row>
    <row r="2961" spans="1:18" x14ac:dyDescent="0.25">
      <c r="A2961" t="s">
        <v>15936</v>
      </c>
      <c r="B2961" t="s">
        <v>68</v>
      </c>
      <c r="C2961" t="s">
        <v>34</v>
      </c>
      <c r="D2961" s="11">
        <v>1993</v>
      </c>
      <c r="E2961" t="s">
        <v>15718</v>
      </c>
      <c r="F2961">
        <v>6.2</v>
      </c>
      <c r="G2961">
        <v>45000</v>
      </c>
      <c r="H2961" t="s">
        <v>15935</v>
      </c>
      <c r="I2961" t="s">
        <v>15934</v>
      </c>
      <c r="J2961" t="s">
        <v>6718</v>
      </c>
      <c r="K2961" t="s">
        <v>7</v>
      </c>
      <c r="L2961" s="7">
        <v>13000000</v>
      </c>
      <c r="M2961" s="7">
        <v>27979399</v>
      </c>
      <c r="N2961" t="s">
        <v>666</v>
      </c>
      <c r="O2961">
        <v>84</v>
      </c>
      <c r="P2961" s="8">
        <f>_xlfn.XLOOKUP(D2961,Consumer_Price_Index!A:A,Consumer_Price_Index!B:B)</f>
        <v>144.5</v>
      </c>
      <c r="Q2961" s="13">
        <f>IF(ISNUMBER(M2961), M2961*(Consumer_Price_Index!$B$45/(_xlfn.XLOOKUP('Working Data'!D2302,Consumer_Price_Index!A:A,Consumer_Price_Index!B:B))), "Missing")</f>
        <v>88345314.769948184</v>
      </c>
      <c r="R2961" t="str">
        <f t="shared" si="46"/>
        <v>Yes</v>
      </c>
    </row>
    <row r="2962" spans="1:18" x14ac:dyDescent="0.25">
      <c r="A2962" t="s">
        <v>6561</v>
      </c>
      <c r="B2962" t="s">
        <v>41</v>
      </c>
      <c r="C2962" t="s">
        <v>87</v>
      </c>
      <c r="D2962" s="11">
        <v>2010</v>
      </c>
      <c r="E2962" t="s">
        <v>6560</v>
      </c>
      <c r="F2962">
        <v>6.2</v>
      </c>
      <c r="G2962">
        <v>47000</v>
      </c>
      <c r="H2962" t="s">
        <v>4272</v>
      </c>
      <c r="I2962" t="s">
        <v>4272</v>
      </c>
      <c r="J2962" t="s">
        <v>709</v>
      </c>
      <c r="K2962" t="s">
        <v>7</v>
      </c>
      <c r="L2962" s="7">
        <v>25000000</v>
      </c>
      <c r="M2962" s="7">
        <v>8307227</v>
      </c>
      <c r="N2962" t="s">
        <v>6077</v>
      </c>
      <c r="O2962">
        <v>103</v>
      </c>
      <c r="P2962" s="8">
        <f>_xlfn.XLOOKUP(D2962,Consumer_Price_Index!A:A,Consumer_Price_Index!B:B)</f>
        <v>218.1</v>
      </c>
      <c r="Q2962" s="13">
        <f>IF(ISNUMBER(M2962), M2962*(Consumer_Price_Index!$B$45/(_xlfn.XLOOKUP('Working Data'!D5811,Consumer_Price_Index!A:A,Consumer_Price_Index!B:B))), "Missing")</f>
        <v>16609003.063648293</v>
      </c>
      <c r="R2962" t="str">
        <f t="shared" si="46"/>
        <v>Yes</v>
      </c>
    </row>
    <row r="2963" spans="1:18" x14ac:dyDescent="0.25">
      <c r="A2963" t="s">
        <v>12030</v>
      </c>
      <c r="B2963" t="s">
        <v>41</v>
      </c>
      <c r="C2963" t="s">
        <v>24</v>
      </c>
      <c r="D2963" s="11">
        <v>2000</v>
      </c>
      <c r="E2963" t="s">
        <v>12029</v>
      </c>
      <c r="F2963">
        <v>6.2</v>
      </c>
      <c r="G2963">
        <v>5300</v>
      </c>
      <c r="H2963" t="s">
        <v>12028</v>
      </c>
      <c r="I2963" t="s">
        <v>12028</v>
      </c>
      <c r="J2963" t="s">
        <v>12027</v>
      </c>
      <c r="K2963" t="s">
        <v>7</v>
      </c>
      <c r="M2963" s="7">
        <v>580372</v>
      </c>
      <c r="N2963" t="s">
        <v>12026</v>
      </c>
      <c r="O2963">
        <v>82</v>
      </c>
      <c r="P2963" s="8">
        <f>_xlfn.XLOOKUP(D2963,Consumer_Price_Index!A:A,Consumer_Price_Index!B:B)</f>
        <v>172.2</v>
      </c>
      <c r="Q2963" s="13">
        <f>IF(ISNUMBER(M2963), M2963*(Consumer_Price_Index!$B$45/(_xlfn.XLOOKUP('Working Data'!D3774,Consumer_Price_Index!A:A,Consumer_Price_Index!B:B))), "Missing")</f>
        <v>1223801.7190311418</v>
      </c>
      <c r="R2963" t="str">
        <f t="shared" si="46"/>
        <v>No</v>
      </c>
    </row>
    <row r="2964" spans="1:18" x14ac:dyDescent="0.25">
      <c r="A2964" t="s">
        <v>4968</v>
      </c>
      <c r="B2964" t="s">
        <v>41</v>
      </c>
      <c r="C2964" t="s">
        <v>409</v>
      </c>
      <c r="D2964" s="11">
        <v>2013</v>
      </c>
      <c r="E2964" t="s">
        <v>4967</v>
      </c>
      <c r="F2964">
        <v>6.2</v>
      </c>
      <c r="G2964">
        <v>39000</v>
      </c>
      <c r="H2964" t="s">
        <v>4966</v>
      </c>
      <c r="I2964" t="s">
        <v>4965</v>
      </c>
      <c r="J2964" t="s">
        <v>4919</v>
      </c>
      <c r="K2964" t="s">
        <v>7</v>
      </c>
      <c r="L2964" s="7">
        <v>10000000</v>
      </c>
      <c r="M2964" s="7">
        <v>1585583</v>
      </c>
      <c r="N2964" t="s">
        <v>3187</v>
      </c>
      <c r="O2964">
        <v>93</v>
      </c>
      <c r="P2964" s="8">
        <f>_xlfn.XLOOKUP(D2964,Consumer_Price_Index!A:A,Consumer_Price_Index!B:B)</f>
        <v>233</v>
      </c>
      <c r="Q2964" s="13">
        <f>IF(ISNUMBER(M2964), M2964*(Consumer_Price_Index!$B$45/(_xlfn.XLOOKUP('Working Data'!D6368,Consumer_Price_Index!A:A,Consumer_Price_Index!B:B))), "Missing")</f>
        <v>5006498.8611398963</v>
      </c>
      <c r="R2964" t="str">
        <f t="shared" si="46"/>
        <v>Yes</v>
      </c>
    </row>
    <row r="2965" spans="1:18" x14ac:dyDescent="0.25">
      <c r="A2965" t="s">
        <v>15793</v>
      </c>
      <c r="B2965" t="s">
        <v>41</v>
      </c>
      <c r="C2965" t="s">
        <v>24</v>
      </c>
      <c r="D2965" s="11">
        <v>1993</v>
      </c>
      <c r="E2965" t="s">
        <v>15576</v>
      </c>
      <c r="F2965">
        <v>6.2</v>
      </c>
      <c r="G2965">
        <v>21000</v>
      </c>
      <c r="H2965" t="s">
        <v>13438</v>
      </c>
      <c r="I2965" t="s">
        <v>3784</v>
      </c>
      <c r="J2965" t="s">
        <v>1004</v>
      </c>
      <c r="K2965" t="s">
        <v>7</v>
      </c>
      <c r="L2965" s="7">
        <v>19000000</v>
      </c>
      <c r="M2965" s="7">
        <v>11081586</v>
      </c>
      <c r="N2965" t="s">
        <v>103</v>
      </c>
      <c r="O2965">
        <v>97</v>
      </c>
      <c r="P2965" s="8">
        <f>_xlfn.XLOOKUP(D2965,Consumer_Price_Index!A:A,Consumer_Price_Index!B:B)</f>
        <v>144.5</v>
      </c>
      <c r="Q2965" s="13">
        <f>IF(ISNUMBER(M2965), M2965*(Consumer_Price_Index!$B$45/(_xlfn.XLOOKUP('Working Data'!D2358,Consumer_Price_Index!A:A,Consumer_Price_Index!B:B))), "Missing")</f>
        <v>15683043.44728286</v>
      </c>
      <c r="R2965" t="str">
        <f t="shared" si="46"/>
        <v>Yes</v>
      </c>
    </row>
    <row r="2966" spans="1:18" x14ac:dyDescent="0.25">
      <c r="A2966" t="s">
        <v>5137</v>
      </c>
      <c r="B2966" t="s">
        <v>68</v>
      </c>
      <c r="C2966" t="s">
        <v>438</v>
      </c>
      <c r="D2966" s="11">
        <v>2013</v>
      </c>
      <c r="E2966" t="s">
        <v>4897</v>
      </c>
      <c r="F2966">
        <v>6.2</v>
      </c>
      <c r="G2966">
        <v>172000</v>
      </c>
      <c r="H2966" t="s">
        <v>1024</v>
      </c>
      <c r="I2966" t="s">
        <v>1024</v>
      </c>
      <c r="J2966" t="s">
        <v>1023</v>
      </c>
      <c r="K2966" t="s">
        <v>95</v>
      </c>
      <c r="L2966" s="7">
        <v>15000000</v>
      </c>
      <c r="M2966" s="7">
        <v>146428180</v>
      </c>
      <c r="N2966" t="s">
        <v>103</v>
      </c>
      <c r="O2966">
        <v>100</v>
      </c>
      <c r="P2966" s="8">
        <f>_xlfn.XLOOKUP(D2966,Consumer_Price_Index!A:A,Consumer_Price_Index!B:B)</f>
        <v>233</v>
      </c>
      <c r="Q2966" s="13">
        <f>IF(ISNUMBER(M2966), M2966*(Consumer_Price_Index!$B$45/(_xlfn.XLOOKUP('Working Data'!D6307,Consumer_Price_Index!A:A,Consumer_Price_Index!B:B))), "Missing")</f>
        <v>207230220.37157455</v>
      </c>
      <c r="R2966" t="str">
        <f t="shared" si="46"/>
        <v>Yes</v>
      </c>
    </row>
    <row r="2967" spans="1:18" x14ac:dyDescent="0.25">
      <c r="A2967" t="s">
        <v>4349</v>
      </c>
      <c r="B2967" t="s">
        <v>41</v>
      </c>
      <c r="C2967" t="s">
        <v>24</v>
      </c>
      <c r="D2967" s="11">
        <v>2014</v>
      </c>
      <c r="E2967" t="s">
        <v>3576</v>
      </c>
      <c r="F2967">
        <v>6.2</v>
      </c>
      <c r="G2967">
        <v>39000</v>
      </c>
      <c r="H2967" t="s">
        <v>4348</v>
      </c>
      <c r="I2967" t="s">
        <v>4347</v>
      </c>
      <c r="J2967" t="s">
        <v>599</v>
      </c>
      <c r="K2967" t="s">
        <v>95</v>
      </c>
      <c r="L2967" s="7">
        <v>15000000</v>
      </c>
      <c r="M2967" s="7">
        <v>4510934</v>
      </c>
      <c r="N2967" t="s">
        <v>4346</v>
      </c>
      <c r="O2967">
        <v>111</v>
      </c>
      <c r="P2967" s="8">
        <f>_xlfn.XLOOKUP(D2967,Consumer_Price_Index!A:A,Consumer_Price_Index!B:B)</f>
        <v>236.7</v>
      </c>
      <c r="Q2967" s="13">
        <f>IF(ISNUMBER(M2967), M2967*(Consumer_Price_Index!$B$45/(_xlfn.XLOOKUP('Working Data'!D6568,Consumer_Price_Index!A:A,Consumer_Price_Index!B:B))), "Missing")</f>
        <v>6407839.5794871785</v>
      </c>
      <c r="R2967" t="str">
        <f t="shared" si="46"/>
        <v>Yes</v>
      </c>
    </row>
    <row r="2968" spans="1:18" x14ac:dyDescent="0.25">
      <c r="A2968" t="s">
        <v>18657</v>
      </c>
      <c r="B2968" t="s">
        <v>41</v>
      </c>
      <c r="C2968" t="s">
        <v>24</v>
      </c>
      <c r="D2968" s="11">
        <v>1988</v>
      </c>
      <c r="E2968" t="s">
        <v>18623</v>
      </c>
      <c r="F2968">
        <v>6.2</v>
      </c>
      <c r="G2968">
        <v>16000</v>
      </c>
      <c r="H2968" t="s">
        <v>3480</v>
      </c>
      <c r="I2968" t="s">
        <v>18656</v>
      </c>
      <c r="J2968" t="s">
        <v>7011</v>
      </c>
      <c r="K2968" t="s">
        <v>7</v>
      </c>
      <c r="L2968" s="7">
        <v>10000000</v>
      </c>
      <c r="M2968" s="7">
        <v>21486757</v>
      </c>
      <c r="N2968" t="s">
        <v>514</v>
      </c>
      <c r="O2968">
        <v>104</v>
      </c>
      <c r="P2968" s="8">
        <f>_xlfn.XLOOKUP(D2968,Consumer_Price_Index!A:A,Consumer_Price_Index!B:B)</f>
        <v>118.3</v>
      </c>
      <c r="Q2968" s="13">
        <f>IF(ISNUMBER(M2968), M2968*(Consumer_Price_Index!$B$45/(_xlfn.XLOOKUP('Working Data'!D1272,Consumer_Price_Index!A:A,Consumer_Price_Index!B:B))), "Missing")</f>
        <v>45308061.300346024</v>
      </c>
      <c r="R2968" t="str">
        <f t="shared" si="46"/>
        <v>Yes</v>
      </c>
    </row>
    <row r="2969" spans="1:18" x14ac:dyDescent="0.25">
      <c r="A2969" t="s">
        <v>8095</v>
      </c>
      <c r="B2969" t="s">
        <v>41</v>
      </c>
      <c r="C2969" t="s">
        <v>24</v>
      </c>
      <c r="D2969" s="11">
        <v>2007</v>
      </c>
      <c r="E2969" t="s">
        <v>8094</v>
      </c>
      <c r="F2969">
        <v>6.2</v>
      </c>
      <c r="G2969">
        <v>20000</v>
      </c>
      <c r="H2969" t="s">
        <v>8093</v>
      </c>
      <c r="I2969" t="s">
        <v>8092</v>
      </c>
      <c r="J2969" t="s">
        <v>2751</v>
      </c>
      <c r="K2969" t="s">
        <v>7</v>
      </c>
      <c r="M2969" s="7">
        <v>346592</v>
      </c>
      <c r="N2969" t="s">
        <v>8091</v>
      </c>
      <c r="O2969">
        <v>93</v>
      </c>
      <c r="P2969" s="8">
        <f>_xlfn.XLOOKUP(D2969,Consumer_Price_Index!A:A,Consumer_Price_Index!B:B)</f>
        <v>207.3</v>
      </c>
      <c r="Q2969" s="13">
        <f>IF(ISNUMBER(M2969), M2969*(Consumer_Price_Index!$B$45/(_xlfn.XLOOKUP('Working Data'!D5234,Consumer_Price_Index!A:A,Consumer_Price_Index!B:B))), "Missing")</f>
        <v>673082.10579987243</v>
      </c>
      <c r="R2969" t="str">
        <f t="shared" si="46"/>
        <v>No</v>
      </c>
    </row>
    <row r="2970" spans="1:18" x14ac:dyDescent="0.25">
      <c r="A2970" t="s">
        <v>11190</v>
      </c>
      <c r="B2970" t="s">
        <v>68</v>
      </c>
      <c r="C2970" t="s">
        <v>34</v>
      </c>
      <c r="D2970" s="11">
        <v>2002</v>
      </c>
      <c r="E2970" t="s">
        <v>11082</v>
      </c>
      <c r="F2970">
        <v>6.2</v>
      </c>
      <c r="G2970">
        <v>351000</v>
      </c>
      <c r="H2970" t="s">
        <v>5760</v>
      </c>
      <c r="I2970" t="s">
        <v>11189</v>
      </c>
      <c r="J2970" t="s">
        <v>4394</v>
      </c>
      <c r="K2970" t="s">
        <v>7</v>
      </c>
      <c r="L2970" s="7">
        <v>140000000</v>
      </c>
      <c r="M2970" s="7">
        <v>445135288</v>
      </c>
      <c r="N2970" t="s">
        <v>114</v>
      </c>
      <c r="O2970">
        <v>88</v>
      </c>
      <c r="P2970" s="8">
        <f>_xlfn.XLOOKUP(D2970,Consumer_Price_Index!A:A,Consumer_Price_Index!B:B)</f>
        <v>179.9</v>
      </c>
      <c r="Q2970" s="13">
        <f>IF(ISNUMBER(M2970), M2970*(Consumer_Price_Index!$B$45/(_xlfn.XLOOKUP('Working Data'!D4077,Consumer_Price_Index!A:A,Consumer_Price_Index!B:B))), "Missing")</f>
        <v>889978492.47769022</v>
      </c>
      <c r="R2970" t="str">
        <f t="shared" si="46"/>
        <v>Yes</v>
      </c>
    </row>
    <row r="2971" spans="1:18" x14ac:dyDescent="0.25">
      <c r="A2971" t="s">
        <v>12693</v>
      </c>
      <c r="B2971" t="s">
        <v>68</v>
      </c>
      <c r="C2971" t="s">
        <v>11</v>
      </c>
      <c r="D2971" s="11">
        <v>1999</v>
      </c>
      <c r="E2971" t="s">
        <v>12623</v>
      </c>
      <c r="F2971">
        <v>6.2</v>
      </c>
      <c r="G2971">
        <v>37000</v>
      </c>
      <c r="H2971" t="s">
        <v>10910</v>
      </c>
      <c r="I2971" t="s">
        <v>3831</v>
      </c>
      <c r="J2971" t="s">
        <v>671</v>
      </c>
      <c r="K2971" t="s">
        <v>7</v>
      </c>
      <c r="L2971" s="7">
        <v>80000000</v>
      </c>
      <c r="M2971" s="7">
        <v>118880016</v>
      </c>
      <c r="N2971" t="s">
        <v>138</v>
      </c>
      <c r="O2971">
        <v>126</v>
      </c>
      <c r="P2971" s="8">
        <f>_xlfn.XLOOKUP(D2971,Consumer_Price_Index!A:A,Consumer_Price_Index!B:B)</f>
        <v>166.6</v>
      </c>
      <c r="Q2971" s="13">
        <f>IF(ISNUMBER(M2971), M2971*(Consumer_Price_Index!$B$45/(_xlfn.XLOOKUP('Working Data'!D3537,Consumer_Price_Index!A:A,Consumer_Price_Index!B:B))), "Missing")</f>
        <v>348630807.26852739</v>
      </c>
      <c r="R2971" t="str">
        <f t="shared" si="46"/>
        <v>Yes</v>
      </c>
    </row>
    <row r="2972" spans="1:18" x14ac:dyDescent="0.25">
      <c r="A2972" t="s">
        <v>13773</v>
      </c>
      <c r="B2972" t="s">
        <v>41</v>
      </c>
      <c r="C2972" t="s">
        <v>34</v>
      </c>
      <c r="D2972" s="11">
        <v>1997</v>
      </c>
      <c r="E2972" t="s">
        <v>13512</v>
      </c>
      <c r="F2972">
        <v>6.2</v>
      </c>
      <c r="G2972">
        <v>28000</v>
      </c>
      <c r="H2972" t="s">
        <v>4648</v>
      </c>
      <c r="I2972" t="s">
        <v>8584</v>
      </c>
      <c r="J2972" t="s">
        <v>13772</v>
      </c>
      <c r="K2972" t="s">
        <v>7</v>
      </c>
      <c r="L2972" s="7">
        <v>25000000</v>
      </c>
      <c r="M2972" s="7">
        <v>48407611</v>
      </c>
      <c r="N2972" t="s">
        <v>666</v>
      </c>
      <c r="O2972">
        <v>97</v>
      </c>
      <c r="P2972" s="8">
        <f>_xlfn.XLOOKUP(D2972,Consumer_Price_Index!A:A,Consumer_Price_Index!B:B)</f>
        <v>160.5</v>
      </c>
      <c r="Q2972" s="13">
        <f>IF(ISNUMBER(M2972), M2972*(Consumer_Price_Index!$B$45/(_xlfn.XLOOKUP('Working Data'!D3145,Consumer_Price_Index!A:A,Consumer_Price_Index!B:B))), "Missing")</f>
        <v>58740737.043807246</v>
      </c>
      <c r="R2972" t="str">
        <f t="shared" si="46"/>
        <v>Yes</v>
      </c>
    </row>
    <row r="2973" spans="1:18" x14ac:dyDescent="0.25">
      <c r="A2973" t="s">
        <v>18491</v>
      </c>
      <c r="B2973" t="s">
        <v>41</v>
      </c>
      <c r="C2973" t="s">
        <v>11</v>
      </c>
      <c r="D2973" s="11">
        <v>1988</v>
      </c>
      <c r="E2973" t="s">
        <v>18490</v>
      </c>
      <c r="F2973">
        <v>6.2</v>
      </c>
      <c r="G2973">
        <v>11000</v>
      </c>
      <c r="H2973" t="s">
        <v>7177</v>
      </c>
      <c r="I2973" t="s">
        <v>18489</v>
      </c>
      <c r="J2973" t="s">
        <v>18488</v>
      </c>
      <c r="K2973" t="s">
        <v>7</v>
      </c>
      <c r="L2973" s="7">
        <v>7000000</v>
      </c>
      <c r="M2973" s="7">
        <v>5344577</v>
      </c>
      <c r="N2973" t="s">
        <v>514</v>
      </c>
      <c r="O2973">
        <v>113</v>
      </c>
      <c r="P2973" s="8">
        <f>_xlfn.XLOOKUP(D2973,Consumer_Price_Index!A:A,Consumer_Price_Index!B:B)</f>
        <v>118.3</v>
      </c>
      <c r="Q2973" s="13">
        <f>IF(ISNUMBER(M2973), M2973*(Consumer_Price_Index!$B$45/(_xlfn.XLOOKUP('Working Data'!D1338,Consumer_Price_Index!A:A,Consumer_Price_Index!B:B))), "Missing")</f>
        <v>7563830.0599163957</v>
      </c>
      <c r="R2973" t="str">
        <f t="shared" si="46"/>
        <v>Yes</v>
      </c>
    </row>
    <row r="2974" spans="1:18" x14ac:dyDescent="0.25">
      <c r="A2974" t="s">
        <v>18379</v>
      </c>
      <c r="B2974" t="s">
        <v>41</v>
      </c>
      <c r="C2974" t="s">
        <v>24</v>
      </c>
      <c r="D2974" s="11">
        <v>1988</v>
      </c>
      <c r="E2974" t="s">
        <v>18285</v>
      </c>
      <c r="F2974">
        <v>6.2</v>
      </c>
      <c r="G2974">
        <v>5300</v>
      </c>
      <c r="H2974" t="s">
        <v>15307</v>
      </c>
      <c r="I2974" t="s">
        <v>11716</v>
      </c>
      <c r="J2974" t="s">
        <v>16749</v>
      </c>
      <c r="K2974" t="s">
        <v>7</v>
      </c>
      <c r="M2974" s="7">
        <v>10815378</v>
      </c>
      <c r="N2974" t="s">
        <v>138</v>
      </c>
      <c r="O2974">
        <v>89</v>
      </c>
      <c r="P2974" s="8">
        <f>_xlfn.XLOOKUP(D2974,Consumer_Price_Index!A:A,Consumer_Price_Index!B:B)</f>
        <v>118.3</v>
      </c>
      <c r="Q2974" s="13">
        <f>IF(ISNUMBER(M2974), M2974*(Consumer_Price_Index!$B$45/(_xlfn.XLOOKUP('Working Data'!D1376,Consumer_Price_Index!A:A,Consumer_Price_Index!B:B))), "Missing")</f>
        <v>22236475.550607286</v>
      </c>
      <c r="R2974" t="str">
        <f t="shared" si="46"/>
        <v>No</v>
      </c>
    </row>
    <row r="2975" spans="1:18" x14ac:dyDescent="0.25">
      <c r="A2975" t="s">
        <v>8203</v>
      </c>
      <c r="B2975" t="s">
        <v>915</v>
      </c>
      <c r="C2975" t="s">
        <v>24</v>
      </c>
      <c r="D2975" s="11">
        <v>2007</v>
      </c>
      <c r="E2975" t="s">
        <v>8202</v>
      </c>
      <c r="F2975">
        <v>6.2</v>
      </c>
      <c r="G2975">
        <v>44000</v>
      </c>
      <c r="H2975" t="s">
        <v>8201</v>
      </c>
      <c r="I2975" t="s">
        <v>8201</v>
      </c>
      <c r="J2975" t="s">
        <v>1218</v>
      </c>
      <c r="K2975" t="s">
        <v>7</v>
      </c>
      <c r="L2975" s="7">
        <v>65000000</v>
      </c>
      <c r="M2975" s="7">
        <v>69474661</v>
      </c>
      <c r="N2975" t="s">
        <v>6723</v>
      </c>
      <c r="O2975">
        <v>93</v>
      </c>
      <c r="P2975" s="8">
        <f>_xlfn.XLOOKUP(D2975,Consumer_Price_Index!A:A,Consumer_Price_Index!B:B)</f>
        <v>207.3</v>
      </c>
      <c r="Q2975" s="13">
        <f>IF(ISNUMBER(M2975), M2975*(Consumer_Price_Index!$B$45/(_xlfn.XLOOKUP('Working Data'!D5202,Consumer_Price_Index!A:A,Consumer_Price_Index!B:B))), "Missing")</f>
        <v>193147164.29470804</v>
      </c>
      <c r="R2975" t="str">
        <f t="shared" si="46"/>
        <v>Yes</v>
      </c>
    </row>
    <row r="2976" spans="1:18" x14ac:dyDescent="0.25">
      <c r="A2976" t="s">
        <v>13624</v>
      </c>
      <c r="B2976" t="s">
        <v>68</v>
      </c>
      <c r="C2976" t="s">
        <v>34</v>
      </c>
      <c r="D2976" s="11">
        <v>1997</v>
      </c>
      <c r="E2976" t="s">
        <v>13094</v>
      </c>
      <c r="F2976">
        <v>6.2</v>
      </c>
      <c r="G2976">
        <v>26000</v>
      </c>
      <c r="H2976" t="s">
        <v>13623</v>
      </c>
      <c r="I2976" t="s">
        <v>13622</v>
      </c>
      <c r="J2976" t="s">
        <v>2277</v>
      </c>
      <c r="K2976" t="s">
        <v>226</v>
      </c>
      <c r="M2976" s="7">
        <v>18814720</v>
      </c>
      <c r="N2976" t="s">
        <v>13621</v>
      </c>
      <c r="O2976">
        <v>88</v>
      </c>
      <c r="P2976" s="8">
        <f>_xlfn.XLOOKUP(D2976,Consumer_Price_Index!A:A,Consumer_Price_Index!B:B)</f>
        <v>160.5</v>
      </c>
      <c r="Q2976" s="13">
        <f>IF(ISNUMBER(M2976), M2976*(Consumer_Price_Index!$B$45/(_xlfn.XLOOKUP('Working Data'!D3196,Consumer_Price_Index!A:A,Consumer_Price_Index!B:B))), "Missing")</f>
        <v>23886854.933333334</v>
      </c>
      <c r="R2976" t="str">
        <f t="shared" si="46"/>
        <v>No</v>
      </c>
    </row>
    <row r="2977" spans="1:18" x14ac:dyDescent="0.25">
      <c r="A2977" t="s">
        <v>14240</v>
      </c>
      <c r="B2977" t="s">
        <v>68</v>
      </c>
      <c r="C2977" t="s">
        <v>24</v>
      </c>
      <c r="D2977" s="11">
        <v>1996</v>
      </c>
      <c r="E2977" t="s">
        <v>13995</v>
      </c>
      <c r="F2977">
        <v>6.2</v>
      </c>
      <c r="G2977">
        <v>7100</v>
      </c>
      <c r="H2977" t="s">
        <v>14239</v>
      </c>
      <c r="I2977" t="s">
        <v>11684</v>
      </c>
      <c r="J2977" t="s">
        <v>14082</v>
      </c>
      <c r="K2977" t="s">
        <v>7</v>
      </c>
      <c r="L2977" s="7">
        <v>25000000</v>
      </c>
      <c r="M2977" s="7">
        <v>10082005</v>
      </c>
      <c r="N2977" t="s">
        <v>2694</v>
      </c>
      <c r="O2977">
        <v>105</v>
      </c>
      <c r="P2977" s="8">
        <f>_xlfn.XLOOKUP(D2977,Consumer_Price_Index!A:A,Consumer_Price_Index!B:B)</f>
        <v>156.9</v>
      </c>
      <c r="Q2977" s="13">
        <f>IF(ISNUMBER(M2977), M2977*(Consumer_Price_Index!$B$45/(_xlfn.XLOOKUP('Working Data'!D2966,Consumer_Price_Index!A:A,Consumer_Price_Index!B:B))), "Missing")</f>
        <v>13184493.233905578</v>
      </c>
      <c r="R2977" t="str">
        <f t="shared" si="46"/>
        <v>Yes</v>
      </c>
    </row>
    <row r="2978" spans="1:18" x14ac:dyDescent="0.25">
      <c r="A2978" t="s">
        <v>488</v>
      </c>
      <c r="C2978" t="s">
        <v>87</v>
      </c>
      <c r="D2978" s="11">
        <v>2019</v>
      </c>
      <c r="E2978" t="s">
        <v>487</v>
      </c>
      <c r="F2978">
        <v>6.2</v>
      </c>
      <c r="G2978">
        <v>481</v>
      </c>
      <c r="H2978" t="s">
        <v>486</v>
      </c>
      <c r="I2978" t="s">
        <v>486</v>
      </c>
      <c r="J2978" t="s">
        <v>485</v>
      </c>
      <c r="K2978" t="s">
        <v>7</v>
      </c>
      <c r="M2978" s="7">
        <v>80657</v>
      </c>
      <c r="N2978" t="s">
        <v>484</v>
      </c>
      <c r="O2978">
        <v>87</v>
      </c>
      <c r="P2978" s="8">
        <f>_xlfn.XLOOKUP(D2978,Consumer_Price_Index!A:A,Consumer_Price_Index!B:B)</f>
        <v>255.7</v>
      </c>
      <c r="Q2978" s="13">
        <f>IF(ISNUMBER(M2978), M2978*(Consumer_Price_Index!$B$45/(_xlfn.XLOOKUP('Working Data'!D7580,Consumer_Price_Index!A:A,Consumer_Price_Index!B:B))), "Missing")</f>
        <v>142718.8612078978</v>
      </c>
      <c r="R2978" t="str">
        <f t="shared" si="46"/>
        <v>No</v>
      </c>
    </row>
    <row r="2979" spans="1:18" x14ac:dyDescent="0.25">
      <c r="A2979" t="s">
        <v>11016</v>
      </c>
      <c r="B2979" t="s">
        <v>41</v>
      </c>
      <c r="C2979" t="s">
        <v>87</v>
      </c>
      <c r="D2979" s="11">
        <v>2002</v>
      </c>
      <c r="E2979" t="s">
        <v>11015</v>
      </c>
      <c r="F2979">
        <v>6.2</v>
      </c>
      <c r="G2979">
        <v>54000</v>
      </c>
      <c r="H2979" t="s">
        <v>11014</v>
      </c>
      <c r="I2979" t="s">
        <v>6828</v>
      </c>
      <c r="J2979" t="s">
        <v>1865</v>
      </c>
      <c r="K2979" t="s">
        <v>7</v>
      </c>
      <c r="L2979" s="7">
        <v>50000000</v>
      </c>
      <c r="M2979" s="7">
        <v>56714147</v>
      </c>
      <c r="N2979" t="s">
        <v>138</v>
      </c>
      <c r="O2979">
        <v>115</v>
      </c>
      <c r="P2979" s="8">
        <f>_xlfn.XLOOKUP(D2979,Consumer_Price_Index!A:A,Consumer_Price_Index!B:B)</f>
        <v>179.9</v>
      </c>
      <c r="Q2979" s="13">
        <f>IF(ISNUMBER(M2979), M2979*(Consumer_Price_Index!$B$45/(_xlfn.XLOOKUP('Working Data'!D4149,Consumer_Price_Index!A:A,Consumer_Price_Index!B:B))), "Missing")</f>
        <v>116604592.38124156</v>
      </c>
      <c r="R2979" t="str">
        <f t="shared" si="46"/>
        <v>Yes</v>
      </c>
    </row>
    <row r="2980" spans="1:18" x14ac:dyDescent="0.25">
      <c r="A2980" t="s">
        <v>2275</v>
      </c>
      <c r="B2980" t="s">
        <v>41</v>
      </c>
      <c r="C2980" t="s">
        <v>409</v>
      </c>
      <c r="D2980" s="11">
        <v>2017</v>
      </c>
      <c r="E2980" t="s">
        <v>2274</v>
      </c>
      <c r="F2980">
        <v>6.2</v>
      </c>
      <c r="G2980">
        <v>17000</v>
      </c>
      <c r="H2980" t="s">
        <v>2273</v>
      </c>
      <c r="I2980" t="s">
        <v>2273</v>
      </c>
      <c r="J2980" t="s">
        <v>2272</v>
      </c>
      <c r="K2980" t="s">
        <v>7</v>
      </c>
      <c r="M2980" s="7">
        <v>1436751</v>
      </c>
      <c r="N2980" t="s">
        <v>2271</v>
      </c>
      <c r="O2980">
        <v>107</v>
      </c>
      <c r="P2980" s="8">
        <f>_xlfn.XLOOKUP(D2980,Consumer_Price_Index!A:A,Consumer_Price_Index!B:B)</f>
        <v>245.1</v>
      </c>
      <c r="Q2980" s="13">
        <f>IF(ISNUMBER(M2980), M2980*(Consumer_Price_Index!$B$45/(_xlfn.XLOOKUP('Working Data'!D7177,Consumer_Price_Index!A:A,Consumer_Price_Index!B:B))), "Missing")</f>
        <v>2433452.0828237911</v>
      </c>
      <c r="R2980" t="str">
        <f t="shared" si="46"/>
        <v>No</v>
      </c>
    </row>
    <row r="2981" spans="1:18" x14ac:dyDescent="0.25">
      <c r="A2981" t="s">
        <v>20869</v>
      </c>
      <c r="B2981" t="s">
        <v>101</v>
      </c>
      <c r="C2981" t="s">
        <v>34</v>
      </c>
      <c r="D2981" s="11">
        <v>1983</v>
      </c>
      <c r="E2981" t="s">
        <v>20766</v>
      </c>
      <c r="F2981">
        <v>6.2</v>
      </c>
      <c r="G2981">
        <v>2100</v>
      </c>
      <c r="H2981" t="s">
        <v>20868</v>
      </c>
      <c r="I2981" t="s">
        <v>20867</v>
      </c>
      <c r="J2981" t="s">
        <v>4394</v>
      </c>
      <c r="K2981" t="s">
        <v>1031</v>
      </c>
      <c r="L2981" s="7">
        <v>12000000</v>
      </c>
      <c r="M2981" s="7">
        <v>1963756</v>
      </c>
      <c r="N2981" t="s">
        <v>20866</v>
      </c>
      <c r="O2981">
        <v>99</v>
      </c>
      <c r="P2981" s="8">
        <f>_xlfn.XLOOKUP(D2981,Consumer_Price_Index!A:A,Consumer_Price_Index!B:B)</f>
        <v>99.6</v>
      </c>
      <c r="Q2981" s="13">
        <f>IF(ISNUMBER(M2981), M2981*(Consumer_Price_Index!$B$45/(_xlfn.XLOOKUP('Working Data'!D447,Consumer_Price_Index!A:A,Consumer_Price_Index!B:B))), "Missing")</f>
        <v>5459456.6897810223</v>
      </c>
      <c r="R2981" t="str">
        <f t="shared" si="46"/>
        <v>Yes</v>
      </c>
    </row>
    <row r="2982" spans="1:18" x14ac:dyDescent="0.25">
      <c r="A2982" t="s">
        <v>20246</v>
      </c>
      <c r="B2982" t="s">
        <v>68</v>
      </c>
      <c r="C2982" t="s">
        <v>100</v>
      </c>
      <c r="D2982" s="11">
        <v>1985</v>
      </c>
      <c r="E2982" t="s">
        <v>20028</v>
      </c>
      <c r="F2982">
        <v>6.2</v>
      </c>
      <c r="G2982">
        <v>60000</v>
      </c>
      <c r="H2982" t="s">
        <v>5355</v>
      </c>
      <c r="I2982" t="s">
        <v>11152</v>
      </c>
      <c r="J2982" t="s">
        <v>12151</v>
      </c>
      <c r="K2982" t="s">
        <v>7</v>
      </c>
      <c r="L2982" s="7">
        <v>17000000</v>
      </c>
      <c r="M2982" s="7">
        <v>49364621</v>
      </c>
      <c r="N2982" t="s">
        <v>10385</v>
      </c>
      <c r="O2982">
        <v>95</v>
      </c>
      <c r="P2982" s="8">
        <f>_xlfn.XLOOKUP(D2982,Consumer_Price_Index!A:A,Consumer_Price_Index!B:B)</f>
        <v>107.6</v>
      </c>
      <c r="Q2982" s="13">
        <f>IF(ISNUMBER(M2982), M2982*(Consumer_Price_Index!$B$45/(_xlfn.XLOOKUP('Working Data'!D686,Consumer_Price_Index!A:A,Consumer_Price_Index!B:B))), "Missing")</f>
        <v>63465822.863713086</v>
      </c>
      <c r="R2982" t="str">
        <f t="shared" si="46"/>
        <v>Yes</v>
      </c>
    </row>
    <row r="2983" spans="1:18" x14ac:dyDescent="0.25">
      <c r="A2983" t="s">
        <v>16920</v>
      </c>
      <c r="B2983" t="s">
        <v>68</v>
      </c>
      <c r="C2983" t="s">
        <v>24</v>
      </c>
      <c r="D2983" s="11">
        <v>1991</v>
      </c>
      <c r="E2983" t="s">
        <v>16791</v>
      </c>
      <c r="F2983">
        <v>6.2</v>
      </c>
      <c r="G2983">
        <v>11000</v>
      </c>
      <c r="H2983" t="s">
        <v>16919</v>
      </c>
      <c r="I2983" t="s">
        <v>16918</v>
      </c>
      <c r="J2983" t="s">
        <v>13135</v>
      </c>
      <c r="K2983" t="s">
        <v>7</v>
      </c>
      <c r="L2983" s="7">
        <v>13500000</v>
      </c>
      <c r="M2983" s="7">
        <v>26255594</v>
      </c>
      <c r="N2983" t="s">
        <v>108</v>
      </c>
      <c r="O2983">
        <v>108</v>
      </c>
      <c r="P2983" s="8">
        <f>_xlfn.XLOOKUP(D2983,Consumer_Price_Index!A:A,Consumer_Price_Index!B:B)</f>
        <v>136.19999999999999</v>
      </c>
      <c r="Q2983" s="13">
        <f>IF(ISNUMBER(M2983), M2983*(Consumer_Price_Index!$B$45/(_xlfn.XLOOKUP('Working Data'!D1930,Consumer_Price_Index!A:A,Consumer_Price_Index!B:B))), "Missing")</f>
        <v>36680786.298945434</v>
      </c>
      <c r="R2983" t="str">
        <f t="shared" si="46"/>
        <v>Yes</v>
      </c>
    </row>
    <row r="2984" spans="1:18" x14ac:dyDescent="0.25">
      <c r="A2984" t="s">
        <v>21101</v>
      </c>
      <c r="B2984" t="s">
        <v>101</v>
      </c>
      <c r="C2984" t="s">
        <v>34</v>
      </c>
      <c r="D2984" s="11">
        <v>1983</v>
      </c>
      <c r="E2984" t="s">
        <v>20813</v>
      </c>
      <c r="F2984">
        <v>6.2</v>
      </c>
      <c r="G2984">
        <v>63000</v>
      </c>
      <c r="H2984" t="s">
        <v>17596</v>
      </c>
      <c r="I2984" t="s">
        <v>21100</v>
      </c>
      <c r="J2984" t="s">
        <v>10617</v>
      </c>
      <c r="K2984" t="s">
        <v>265</v>
      </c>
      <c r="L2984" s="7">
        <v>36000000</v>
      </c>
      <c r="M2984" s="7">
        <v>55432841</v>
      </c>
      <c r="N2984" t="s">
        <v>19665</v>
      </c>
      <c r="O2984">
        <v>134</v>
      </c>
      <c r="P2984" s="8">
        <f>_xlfn.XLOOKUP(D2984,Consumer_Price_Index!A:A,Consumer_Price_Index!B:B)</f>
        <v>99.6</v>
      </c>
      <c r="Q2984" s="13">
        <f>IF(ISNUMBER(M2984), M2984*(Consumer_Price_Index!$B$45/(_xlfn.XLOOKUP('Working Data'!D358,Consumer_Price_Index!A:A,Consumer_Price_Index!B:B))), "Missing")</f>
        <v>86484314.657962099</v>
      </c>
      <c r="R2984" t="str">
        <f t="shared" si="46"/>
        <v>Yes</v>
      </c>
    </row>
    <row r="2985" spans="1:18" x14ac:dyDescent="0.25">
      <c r="A2985" t="s">
        <v>7648</v>
      </c>
      <c r="B2985" t="s">
        <v>41</v>
      </c>
      <c r="C2985" t="s">
        <v>24</v>
      </c>
      <c r="D2985" s="11">
        <v>2008</v>
      </c>
      <c r="E2985" t="s">
        <v>7404</v>
      </c>
      <c r="F2985">
        <v>6.2</v>
      </c>
      <c r="G2985">
        <v>45000</v>
      </c>
      <c r="H2985" t="s">
        <v>32</v>
      </c>
      <c r="I2985" t="s">
        <v>7647</v>
      </c>
      <c r="J2985" t="s">
        <v>4702</v>
      </c>
      <c r="K2985" t="s">
        <v>7</v>
      </c>
      <c r="L2985" s="7">
        <v>14700000</v>
      </c>
      <c r="M2985" s="7">
        <v>14603177</v>
      </c>
      <c r="N2985" t="s">
        <v>7646</v>
      </c>
      <c r="O2985">
        <v>103</v>
      </c>
      <c r="P2985" s="8">
        <f>_xlfn.XLOOKUP(D2985,Consumer_Price_Index!A:A,Consumer_Price_Index!B:B)</f>
        <v>215.3</v>
      </c>
      <c r="Q2985" s="13">
        <f>IF(ISNUMBER(M2985), M2985*(Consumer_Price_Index!$B$45/(_xlfn.XLOOKUP('Working Data'!D5411,Consumer_Price_Index!A:A,Consumer_Price_Index!B:B))), "Missing")</f>
        <v>18539950.132916667</v>
      </c>
      <c r="R2985" t="str">
        <f t="shared" si="46"/>
        <v>Yes</v>
      </c>
    </row>
    <row r="2986" spans="1:18" x14ac:dyDescent="0.25">
      <c r="A2986" t="s">
        <v>8517</v>
      </c>
      <c r="B2986" t="s">
        <v>68</v>
      </c>
      <c r="C2986" t="s">
        <v>34</v>
      </c>
      <c r="D2986" s="11">
        <v>2007</v>
      </c>
      <c r="E2986" t="s">
        <v>8170</v>
      </c>
      <c r="F2986">
        <v>6.2</v>
      </c>
      <c r="G2986">
        <v>152000</v>
      </c>
      <c r="H2986" t="s">
        <v>6143</v>
      </c>
      <c r="I2986" t="s">
        <v>8516</v>
      </c>
      <c r="J2986" t="s">
        <v>1848</v>
      </c>
      <c r="K2986" t="s">
        <v>7</v>
      </c>
      <c r="L2986" s="7">
        <v>70000000</v>
      </c>
      <c r="M2986" s="7">
        <v>77621983</v>
      </c>
      <c r="N2986" t="s">
        <v>108</v>
      </c>
      <c r="O2986">
        <v>96</v>
      </c>
      <c r="P2986" s="8">
        <f>_xlfn.XLOOKUP(D2986,Consumer_Price_Index!A:A,Consumer_Price_Index!B:B)</f>
        <v>207.3</v>
      </c>
      <c r="Q2986" s="13">
        <f>IF(ISNUMBER(M2986), M2986*(Consumer_Price_Index!$B$45/(_xlfn.XLOOKUP('Working Data'!D5086,Consumer_Price_Index!A:A,Consumer_Price_Index!B:B))), "Missing")</f>
        <v>98547575.917083323</v>
      </c>
      <c r="R2986" t="str">
        <f t="shared" si="46"/>
        <v>Yes</v>
      </c>
    </row>
    <row r="2987" spans="1:18" x14ac:dyDescent="0.25">
      <c r="A2987" t="s">
        <v>12217</v>
      </c>
      <c r="B2987" t="s">
        <v>41</v>
      </c>
      <c r="C2987" t="s">
        <v>24</v>
      </c>
      <c r="D2987" s="11">
        <v>2000</v>
      </c>
      <c r="E2987" t="s">
        <v>12216</v>
      </c>
      <c r="F2987">
        <v>6.2</v>
      </c>
      <c r="G2987">
        <v>38000</v>
      </c>
      <c r="H2987" t="s">
        <v>7260</v>
      </c>
      <c r="I2987" t="s">
        <v>2160</v>
      </c>
      <c r="J2987" t="s">
        <v>2160</v>
      </c>
      <c r="K2987" t="s">
        <v>7</v>
      </c>
      <c r="L2987" s="7">
        <v>11000000</v>
      </c>
      <c r="M2987" s="7">
        <v>59827328</v>
      </c>
      <c r="N2987" t="s">
        <v>666</v>
      </c>
      <c r="O2987">
        <v>98</v>
      </c>
      <c r="P2987" s="8">
        <f>_xlfn.XLOOKUP(D2987,Consumer_Price_Index!A:A,Consumer_Price_Index!B:B)</f>
        <v>172.2</v>
      </c>
      <c r="Q2987" s="13">
        <f>IF(ISNUMBER(M2987), M2987*(Consumer_Price_Index!$B$45/(_xlfn.XLOOKUP('Working Data'!D3706,Consumer_Price_Index!A:A,Consumer_Price_Index!B:B))), "Missing")</f>
        <v>71292087.765350029</v>
      </c>
      <c r="R2987" t="str">
        <f t="shared" si="46"/>
        <v>Yes</v>
      </c>
    </row>
    <row r="2988" spans="1:18" x14ac:dyDescent="0.25">
      <c r="A2988" t="s">
        <v>21672</v>
      </c>
      <c r="B2988" t="s">
        <v>41</v>
      </c>
      <c r="C2988" t="s">
        <v>24</v>
      </c>
      <c r="D2988" s="11">
        <v>1981</v>
      </c>
      <c r="E2988" t="s">
        <v>21616</v>
      </c>
      <c r="F2988">
        <v>6.2</v>
      </c>
      <c r="G2988">
        <v>7100</v>
      </c>
      <c r="H2988" t="s">
        <v>20441</v>
      </c>
      <c r="I2988" t="s">
        <v>20441</v>
      </c>
      <c r="J2988" t="s">
        <v>17191</v>
      </c>
      <c r="K2988" t="s">
        <v>7</v>
      </c>
      <c r="M2988" s="7">
        <v>37000000</v>
      </c>
      <c r="N2988" t="s">
        <v>21246</v>
      </c>
      <c r="O2988">
        <v>88</v>
      </c>
      <c r="P2988" s="8">
        <f>_xlfn.XLOOKUP(D2988,Consumer_Price_Index!A:A,Consumer_Price_Index!B:B)</f>
        <v>90.9</v>
      </c>
      <c r="Q2988" s="13">
        <f>IF(ISNUMBER(M2988), M2988*(Consumer_Price_Index!$B$45/(_xlfn.XLOOKUP('Working Data'!D154,Consumer_Price_Index!A:A,Consumer_Price_Index!B:B))), "Missing")</f>
        <v>78020069.204152256</v>
      </c>
      <c r="R2988" t="str">
        <f t="shared" si="46"/>
        <v>No</v>
      </c>
    </row>
    <row r="2989" spans="1:18" x14ac:dyDescent="0.25">
      <c r="A2989" t="s">
        <v>4602</v>
      </c>
      <c r="B2989" t="s">
        <v>101</v>
      </c>
      <c r="C2989" t="s">
        <v>100</v>
      </c>
      <c r="D2989" s="11">
        <v>2014</v>
      </c>
      <c r="E2989" t="s">
        <v>4558</v>
      </c>
      <c r="F2989">
        <v>6.2</v>
      </c>
      <c r="G2989">
        <v>111000</v>
      </c>
      <c r="H2989" t="s">
        <v>4483</v>
      </c>
      <c r="I2989" t="s">
        <v>4601</v>
      </c>
      <c r="J2989" t="s">
        <v>2192</v>
      </c>
      <c r="K2989" t="s">
        <v>265</v>
      </c>
      <c r="L2989" s="7">
        <v>127000000</v>
      </c>
      <c r="M2989" s="7">
        <v>363204635</v>
      </c>
      <c r="N2989" t="s">
        <v>890</v>
      </c>
      <c r="O2989">
        <v>98</v>
      </c>
      <c r="P2989" s="8">
        <f>_xlfn.XLOOKUP(D2989,Consumer_Price_Index!A:A,Consumer_Price_Index!B:B)</f>
        <v>236.7</v>
      </c>
      <c r="Q2989" s="13">
        <f>IF(ISNUMBER(M2989), M2989*(Consumer_Price_Index!$B$45/(_xlfn.XLOOKUP('Working Data'!D6487,Consumer_Price_Index!A:A,Consumer_Price_Index!B:B))), "Missing")</f>
        <v>466955494.87130803</v>
      </c>
      <c r="R2989" t="str">
        <f t="shared" si="46"/>
        <v>Yes</v>
      </c>
    </row>
    <row r="2990" spans="1:18" x14ac:dyDescent="0.25">
      <c r="A2990" t="s">
        <v>18545</v>
      </c>
      <c r="B2990" t="s">
        <v>41</v>
      </c>
      <c r="C2990" t="s">
        <v>24</v>
      </c>
      <c r="D2990" s="11">
        <v>1988</v>
      </c>
      <c r="E2990" t="s">
        <v>18238</v>
      </c>
      <c r="F2990">
        <v>6.2</v>
      </c>
      <c r="G2990">
        <v>14000</v>
      </c>
      <c r="H2990" t="s">
        <v>18544</v>
      </c>
      <c r="I2990" t="s">
        <v>18543</v>
      </c>
      <c r="J2990" t="s">
        <v>18542</v>
      </c>
      <c r="K2990" t="s">
        <v>7</v>
      </c>
      <c r="L2990" s="7">
        <v>1200000</v>
      </c>
      <c r="M2990" s="7">
        <v>3109904</v>
      </c>
      <c r="N2990" t="s">
        <v>18541</v>
      </c>
      <c r="O2990">
        <v>90</v>
      </c>
      <c r="P2990" s="8">
        <f>_xlfn.XLOOKUP(D2990,Consumer_Price_Index!A:A,Consumer_Price_Index!B:B)</f>
        <v>118.3</v>
      </c>
      <c r="Q2990" s="13">
        <f>IF(ISNUMBER(M2990), M2990*(Consumer_Price_Index!$B$45/(_xlfn.XLOOKUP('Working Data'!D1320,Consumer_Price_Index!A:A,Consumer_Price_Index!B:B))), "Missing")</f>
        <v>5687801.6134453779</v>
      </c>
      <c r="R2990" t="str">
        <f t="shared" si="46"/>
        <v>Yes</v>
      </c>
    </row>
    <row r="2991" spans="1:18" x14ac:dyDescent="0.25">
      <c r="A2991" t="s">
        <v>13659</v>
      </c>
      <c r="B2991" t="s">
        <v>41</v>
      </c>
      <c r="C2991" t="s">
        <v>11</v>
      </c>
      <c r="D2991" s="11">
        <v>1997</v>
      </c>
      <c r="E2991" t="s">
        <v>12901</v>
      </c>
      <c r="F2991">
        <v>6.2</v>
      </c>
      <c r="G2991">
        <v>19000</v>
      </c>
      <c r="H2991" t="s">
        <v>5608</v>
      </c>
      <c r="I2991" t="s">
        <v>5608</v>
      </c>
      <c r="J2991" t="s">
        <v>1446</v>
      </c>
      <c r="K2991" t="s">
        <v>7</v>
      </c>
      <c r="M2991" s="7">
        <v>1179002</v>
      </c>
      <c r="N2991" t="s">
        <v>1991</v>
      </c>
      <c r="O2991">
        <v>101</v>
      </c>
      <c r="P2991" s="8">
        <f>_xlfn.XLOOKUP(D2991,Consumer_Price_Index!A:A,Consumer_Price_Index!B:B)</f>
        <v>160.5</v>
      </c>
      <c r="Q2991" s="13">
        <f>IF(ISNUMBER(M2991), M2991*(Consumer_Price_Index!$B$45/(_xlfn.XLOOKUP('Working Data'!D3185,Consumer_Price_Index!A:A,Consumer_Price_Index!B:B))), "Missing")</f>
        <v>1465695.2647898817</v>
      </c>
      <c r="R2991" t="str">
        <f t="shared" si="46"/>
        <v>No</v>
      </c>
    </row>
    <row r="2992" spans="1:18" x14ac:dyDescent="0.25">
      <c r="A2992" t="s">
        <v>6415</v>
      </c>
      <c r="B2992" t="s">
        <v>41</v>
      </c>
      <c r="C2992" t="s">
        <v>24</v>
      </c>
      <c r="D2992" s="11">
        <v>2011</v>
      </c>
      <c r="E2992" t="s">
        <v>6414</v>
      </c>
      <c r="F2992">
        <v>6.2</v>
      </c>
      <c r="G2992">
        <v>219000</v>
      </c>
      <c r="H2992" t="s">
        <v>4284</v>
      </c>
      <c r="I2992" t="s">
        <v>6413</v>
      </c>
      <c r="J2992" t="s">
        <v>1218</v>
      </c>
      <c r="K2992" t="s">
        <v>7</v>
      </c>
      <c r="L2992" s="7">
        <v>25000000</v>
      </c>
      <c r="M2992" s="7">
        <v>149228077</v>
      </c>
      <c r="N2992" t="s">
        <v>108</v>
      </c>
      <c r="O2992">
        <v>108</v>
      </c>
      <c r="P2992" s="8">
        <f>_xlfn.XLOOKUP(D2992,Consumer_Price_Index!A:A,Consumer_Price_Index!B:B)</f>
        <v>224.9</v>
      </c>
      <c r="Q2992" s="13">
        <f>IF(ISNUMBER(M2992), M2992*(Consumer_Price_Index!$B$45/(_xlfn.XLOOKUP('Working Data'!D5861,Consumer_Price_Index!A:A,Consumer_Price_Index!B:B))), "Missing")</f>
        <v>324089772.35851747</v>
      </c>
      <c r="R2992" t="str">
        <f t="shared" si="46"/>
        <v>Yes</v>
      </c>
    </row>
    <row r="2993" spans="1:18" x14ac:dyDescent="0.25">
      <c r="A2993" t="s">
        <v>11870</v>
      </c>
      <c r="B2993" t="s">
        <v>41</v>
      </c>
      <c r="C2993" t="s">
        <v>24</v>
      </c>
      <c r="D2993" s="11">
        <v>2000</v>
      </c>
      <c r="E2993" t="s">
        <v>11869</v>
      </c>
      <c r="F2993">
        <v>6.2</v>
      </c>
      <c r="G2993">
        <v>33000</v>
      </c>
      <c r="H2993" t="s">
        <v>6651</v>
      </c>
      <c r="I2993" t="s">
        <v>11868</v>
      </c>
      <c r="J2993" t="s">
        <v>3236</v>
      </c>
      <c r="K2993" t="s">
        <v>332</v>
      </c>
      <c r="L2993" s="7">
        <v>35000000</v>
      </c>
      <c r="M2993" s="7">
        <v>29364989</v>
      </c>
      <c r="N2993" t="s">
        <v>2957</v>
      </c>
      <c r="O2993">
        <v>110</v>
      </c>
      <c r="P2993" s="8">
        <f>_xlfn.XLOOKUP(D2993,Consumer_Price_Index!A:A,Consumer_Price_Index!B:B)</f>
        <v>172.2</v>
      </c>
      <c r="Q2993" s="13">
        <f>IF(ISNUMBER(M2993), M2993*(Consumer_Price_Index!$B$45/(_xlfn.XLOOKUP('Working Data'!D3821,Consumer_Price_Index!A:A,Consumer_Price_Index!B:B))), "Missing")</f>
        <v>83155317.363382906</v>
      </c>
      <c r="R2993" t="str">
        <f t="shared" si="46"/>
        <v>Yes</v>
      </c>
    </row>
    <row r="2994" spans="1:18" x14ac:dyDescent="0.25">
      <c r="A2994" t="s">
        <v>18177</v>
      </c>
      <c r="B2994" t="s">
        <v>41</v>
      </c>
      <c r="C2994" t="s">
        <v>34</v>
      </c>
      <c r="D2994" s="11">
        <v>1988</v>
      </c>
      <c r="E2994" t="s">
        <v>18176</v>
      </c>
      <c r="F2994">
        <v>6.2</v>
      </c>
      <c r="G2994">
        <v>2700</v>
      </c>
      <c r="H2994" t="s">
        <v>14460</v>
      </c>
      <c r="I2994" t="s">
        <v>14460</v>
      </c>
      <c r="J2994" t="s">
        <v>1509</v>
      </c>
      <c r="K2994" t="s">
        <v>7</v>
      </c>
      <c r="L2994" s="7">
        <v>12000000</v>
      </c>
      <c r="M2994" s="7">
        <v>7242035</v>
      </c>
      <c r="N2994" t="s">
        <v>890</v>
      </c>
      <c r="O2994">
        <v>102</v>
      </c>
      <c r="P2994" s="8">
        <f>_xlfn.XLOOKUP(D2994,Consumer_Price_Index!A:A,Consumer_Price_Index!B:B)</f>
        <v>118.3</v>
      </c>
      <c r="Q2994" s="13">
        <f>IF(ISNUMBER(M2994), M2994*(Consumer_Price_Index!$B$45/(_xlfn.XLOOKUP('Working Data'!D1441,Consumer_Price_Index!A:A,Consumer_Price_Index!B:B))), "Missing")</f>
        <v>19424718.877640847</v>
      </c>
      <c r="R2994" t="str">
        <f t="shared" si="46"/>
        <v>Yes</v>
      </c>
    </row>
    <row r="2995" spans="1:18" x14ac:dyDescent="0.25">
      <c r="A2995" t="s">
        <v>11106</v>
      </c>
      <c r="B2995" t="s">
        <v>68</v>
      </c>
      <c r="C2995" t="s">
        <v>24</v>
      </c>
      <c r="D2995" s="11">
        <v>2002</v>
      </c>
      <c r="E2995" t="s">
        <v>11105</v>
      </c>
      <c r="F2995">
        <v>6.2</v>
      </c>
      <c r="G2995">
        <v>48000</v>
      </c>
      <c r="H2995" t="s">
        <v>997</v>
      </c>
      <c r="I2995" t="s">
        <v>2073</v>
      </c>
      <c r="J2995" t="s">
        <v>11104</v>
      </c>
      <c r="K2995" t="s">
        <v>7</v>
      </c>
      <c r="L2995" s="7">
        <v>18000000</v>
      </c>
      <c r="M2995" s="7">
        <v>43325009</v>
      </c>
      <c r="N2995" t="s">
        <v>108</v>
      </c>
      <c r="O2995">
        <v>82</v>
      </c>
      <c r="P2995" s="8">
        <f>_xlfn.XLOOKUP(D2995,Consumer_Price_Index!A:A,Consumer_Price_Index!B:B)</f>
        <v>179.9</v>
      </c>
      <c r="Q2995" s="13">
        <f>IF(ISNUMBER(M2995), M2995*(Consumer_Price_Index!$B$45/(_xlfn.XLOOKUP('Working Data'!D4115,Consumer_Price_Index!A:A,Consumer_Price_Index!B:B))), "Missing")</f>
        <v>94092161.384889513</v>
      </c>
      <c r="R2995" t="str">
        <f t="shared" si="46"/>
        <v>Yes</v>
      </c>
    </row>
    <row r="2996" spans="1:18" x14ac:dyDescent="0.25">
      <c r="A2996" t="s">
        <v>16861</v>
      </c>
      <c r="B2996" t="s">
        <v>41</v>
      </c>
      <c r="C2996" t="s">
        <v>24</v>
      </c>
      <c r="D2996" s="11">
        <v>1991</v>
      </c>
      <c r="E2996" t="s">
        <v>16860</v>
      </c>
      <c r="F2996">
        <v>6.2</v>
      </c>
      <c r="G2996">
        <v>8200</v>
      </c>
      <c r="H2996" t="s">
        <v>12706</v>
      </c>
      <c r="I2996" t="s">
        <v>16859</v>
      </c>
      <c r="J2996" t="s">
        <v>10513</v>
      </c>
      <c r="K2996" t="s">
        <v>7</v>
      </c>
      <c r="M2996" s="7">
        <v>25682090</v>
      </c>
      <c r="N2996" t="s">
        <v>138</v>
      </c>
      <c r="O2996">
        <v>103</v>
      </c>
      <c r="P2996" s="8">
        <f>_xlfn.XLOOKUP(D2996,Consumer_Price_Index!A:A,Consumer_Price_Index!B:B)</f>
        <v>136.19999999999999</v>
      </c>
      <c r="Q2996" s="13">
        <f>IF(ISNUMBER(M2996), M2996*(Consumer_Price_Index!$B$45/(_xlfn.XLOOKUP('Working Data'!D1950,Consumer_Price_Index!A:A,Consumer_Price_Index!B:B))), "Missing")</f>
        <v>51347328.234908134</v>
      </c>
      <c r="R2996" t="str">
        <f t="shared" si="46"/>
        <v>No</v>
      </c>
    </row>
    <row r="2997" spans="1:18" x14ac:dyDescent="0.25">
      <c r="A2997" t="s">
        <v>2872</v>
      </c>
      <c r="B2997" t="s">
        <v>41</v>
      </c>
      <c r="C2997" t="s">
        <v>87</v>
      </c>
      <c r="D2997" s="11">
        <v>2016</v>
      </c>
      <c r="E2997" t="s">
        <v>2871</v>
      </c>
      <c r="F2997">
        <v>6.2</v>
      </c>
      <c r="G2997">
        <v>21000</v>
      </c>
      <c r="H2997" t="s">
        <v>2870</v>
      </c>
      <c r="I2997" t="s">
        <v>2869</v>
      </c>
      <c r="J2997" t="s">
        <v>2868</v>
      </c>
      <c r="K2997" t="s">
        <v>265</v>
      </c>
      <c r="M2997" s="7">
        <v>10711027</v>
      </c>
      <c r="N2997" t="s">
        <v>1794</v>
      </c>
      <c r="O2997">
        <v>108</v>
      </c>
      <c r="P2997" s="8">
        <f>_xlfn.XLOOKUP(D2997,Consumer_Price_Index!A:A,Consumer_Price_Index!B:B)</f>
        <v>240</v>
      </c>
      <c r="Q2997" s="13">
        <f>IF(ISNUMBER(M2997), M2997*(Consumer_Price_Index!$B$45/(_xlfn.XLOOKUP('Working Data'!D7018,Consumer_Price_Index!A:A,Consumer_Price_Index!B:B))), "Missing")</f>
        <v>22021929.331309039</v>
      </c>
      <c r="R2997" t="str">
        <f t="shared" si="46"/>
        <v>No</v>
      </c>
    </row>
    <row r="2998" spans="1:18" x14ac:dyDescent="0.25">
      <c r="A2998" t="s">
        <v>7880</v>
      </c>
      <c r="B2998" t="s">
        <v>41</v>
      </c>
      <c r="C2998" t="s">
        <v>34</v>
      </c>
      <c r="D2998" s="11">
        <v>2008</v>
      </c>
      <c r="E2998" t="s">
        <v>7879</v>
      </c>
      <c r="F2998">
        <v>6.2</v>
      </c>
      <c r="G2998">
        <v>73000</v>
      </c>
      <c r="H2998" t="s">
        <v>7878</v>
      </c>
      <c r="I2998" t="s">
        <v>7877</v>
      </c>
      <c r="J2998" t="s">
        <v>7876</v>
      </c>
      <c r="K2998" t="s">
        <v>7</v>
      </c>
      <c r="L2998" s="7">
        <v>50000000</v>
      </c>
      <c r="M2998" s="7">
        <v>7034698</v>
      </c>
      <c r="N2998" t="s">
        <v>3248</v>
      </c>
      <c r="O2998">
        <v>115</v>
      </c>
      <c r="P2998" s="8">
        <f>_xlfn.XLOOKUP(D2998,Consumer_Price_Index!A:A,Consumer_Price_Index!B:B)</f>
        <v>215.3</v>
      </c>
      <c r="Q2998" s="13">
        <f>IF(ISNUMBER(M2998), M2998*(Consumer_Price_Index!$B$45/(_xlfn.XLOOKUP('Working Data'!D5337,Consumer_Price_Index!A:A,Consumer_Price_Index!B:B))), "Missing")</f>
        <v>10975281.518689195</v>
      </c>
      <c r="R2998" t="str">
        <f t="shared" si="46"/>
        <v>Yes</v>
      </c>
    </row>
    <row r="2999" spans="1:18" x14ac:dyDescent="0.25">
      <c r="A2999" t="s">
        <v>18968</v>
      </c>
      <c r="B2999" t="s">
        <v>41</v>
      </c>
      <c r="C2999" t="s">
        <v>24</v>
      </c>
      <c r="D2999" s="11">
        <v>1987</v>
      </c>
      <c r="E2999" t="s">
        <v>18967</v>
      </c>
      <c r="F2999">
        <v>6.2</v>
      </c>
      <c r="G2999">
        <v>7600</v>
      </c>
      <c r="H2999" t="s">
        <v>14190</v>
      </c>
      <c r="I2999" t="s">
        <v>6383</v>
      </c>
      <c r="J2999" t="s">
        <v>14280</v>
      </c>
      <c r="K2999" t="s">
        <v>7</v>
      </c>
      <c r="M2999" s="7">
        <v>52864741</v>
      </c>
      <c r="N2999" t="s">
        <v>6122</v>
      </c>
      <c r="O2999">
        <v>99</v>
      </c>
      <c r="P2999" s="8">
        <f>_xlfn.XLOOKUP(D2999,Consumer_Price_Index!A:A,Consumer_Price_Index!B:B)</f>
        <v>113.6</v>
      </c>
      <c r="Q2999" s="13">
        <f>IF(ISNUMBER(M2999), M2999*(Consumer_Price_Index!$B$45/(_xlfn.XLOOKUP('Working Data'!D1164,Consumer_Price_Index!A:A,Consumer_Price_Index!B:B))), "Missing")</f>
        <v>141794776.25616199</v>
      </c>
      <c r="R2999" t="str">
        <f t="shared" si="46"/>
        <v>No</v>
      </c>
    </row>
    <row r="3000" spans="1:18" x14ac:dyDescent="0.25">
      <c r="A3000" t="s">
        <v>4843</v>
      </c>
      <c r="B3000" t="s">
        <v>41</v>
      </c>
      <c r="C3000" t="s">
        <v>11</v>
      </c>
      <c r="D3000" s="11">
        <v>2013</v>
      </c>
      <c r="E3000" t="s">
        <v>4574</v>
      </c>
      <c r="F3000">
        <v>6.2</v>
      </c>
      <c r="G3000">
        <v>28000</v>
      </c>
      <c r="H3000" t="s">
        <v>4842</v>
      </c>
      <c r="I3000" t="s">
        <v>4842</v>
      </c>
      <c r="J3000" t="s">
        <v>1325</v>
      </c>
      <c r="K3000" t="s">
        <v>7</v>
      </c>
      <c r="M3000" s="7">
        <v>919591</v>
      </c>
      <c r="N3000" t="s">
        <v>2514</v>
      </c>
      <c r="O3000">
        <v>100</v>
      </c>
      <c r="P3000" s="8">
        <f>_xlfn.XLOOKUP(D3000,Consumer_Price_Index!A:A,Consumer_Price_Index!B:B)</f>
        <v>233</v>
      </c>
      <c r="Q3000" s="13">
        <f>IF(ISNUMBER(M3000), M3000*(Consumer_Price_Index!$B$45/(_xlfn.XLOOKUP('Working Data'!D6404,Consumer_Price_Index!A:A,Consumer_Price_Index!B:B))), "Missing")</f>
        <v>3400477.8847087375</v>
      </c>
      <c r="R3000" t="str">
        <f t="shared" si="46"/>
        <v>No</v>
      </c>
    </row>
    <row r="3001" spans="1:18" x14ac:dyDescent="0.25">
      <c r="A3001" t="s">
        <v>3797</v>
      </c>
      <c r="B3001" t="s">
        <v>68</v>
      </c>
      <c r="C3001" t="s">
        <v>100</v>
      </c>
      <c r="D3001" s="11">
        <v>2015</v>
      </c>
      <c r="E3001" t="s">
        <v>3467</v>
      </c>
      <c r="F3001">
        <v>6.2</v>
      </c>
      <c r="G3001">
        <v>98000</v>
      </c>
      <c r="H3001" t="s">
        <v>3796</v>
      </c>
      <c r="I3001" t="s">
        <v>2471</v>
      </c>
      <c r="J3001" t="s">
        <v>3795</v>
      </c>
      <c r="K3001" t="s">
        <v>7</v>
      </c>
      <c r="L3001" s="7">
        <v>12000000</v>
      </c>
      <c r="M3001" s="7">
        <v>85512300</v>
      </c>
      <c r="N3001" t="s">
        <v>527</v>
      </c>
      <c r="O3001">
        <v>109</v>
      </c>
      <c r="P3001" s="8">
        <f>_xlfn.XLOOKUP(D3001,Consumer_Price_Index!A:A,Consumer_Price_Index!B:B)</f>
        <v>237</v>
      </c>
      <c r="Q3001" s="13">
        <f>IF(ISNUMBER(M3001), M3001*(Consumer_Price_Index!$B$45/(_xlfn.XLOOKUP('Working Data'!D6751,Consumer_Price_Index!A:A,Consumer_Price_Index!B:B))), "Missing")</f>
        <v>250775724.83156878</v>
      </c>
      <c r="R3001" t="str">
        <f t="shared" si="46"/>
        <v>Yes</v>
      </c>
    </row>
    <row r="3002" spans="1:18" x14ac:dyDescent="0.25">
      <c r="A3002" t="s">
        <v>5075</v>
      </c>
      <c r="B3002" t="s">
        <v>41</v>
      </c>
      <c r="C3002" t="s">
        <v>34</v>
      </c>
      <c r="D3002" s="11">
        <v>2013</v>
      </c>
      <c r="E3002" t="s">
        <v>4811</v>
      </c>
      <c r="F3002">
        <v>6.2</v>
      </c>
      <c r="G3002">
        <v>118000</v>
      </c>
      <c r="H3002" t="s">
        <v>5074</v>
      </c>
      <c r="I3002" t="s">
        <v>5073</v>
      </c>
      <c r="J3002" t="s">
        <v>1853</v>
      </c>
      <c r="K3002" t="s">
        <v>7</v>
      </c>
      <c r="L3002" s="7">
        <v>35000000</v>
      </c>
      <c r="M3002" s="7">
        <v>46922566</v>
      </c>
      <c r="N3002" t="s">
        <v>5072</v>
      </c>
      <c r="O3002">
        <v>118</v>
      </c>
      <c r="P3002" s="8">
        <f>_xlfn.XLOOKUP(D3002,Consumer_Price_Index!A:A,Consumer_Price_Index!B:B)</f>
        <v>233</v>
      </c>
      <c r="Q3002" s="13">
        <f>IF(ISNUMBER(M3002), M3002*(Consumer_Price_Index!$B$45/(_xlfn.XLOOKUP('Working Data'!D6331,Consumer_Price_Index!A:A,Consumer_Price_Index!B:B))), "Missing")</f>
        <v>80730129.080745339</v>
      </c>
      <c r="R3002" t="str">
        <f t="shared" si="46"/>
        <v>Yes</v>
      </c>
    </row>
    <row r="3003" spans="1:18" x14ac:dyDescent="0.25">
      <c r="A3003" t="s">
        <v>11752</v>
      </c>
      <c r="B3003" t="s">
        <v>68</v>
      </c>
      <c r="C3003" t="s">
        <v>34</v>
      </c>
      <c r="D3003" s="11">
        <v>2001</v>
      </c>
      <c r="E3003" t="s">
        <v>11751</v>
      </c>
      <c r="F3003">
        <v>6.2</v>
      </c>
      <c r="G3003">
        <v>317000</v>
      </c>
      <c r="H3003" t="s">
        <v>2621</v>
      </c>
      <c r="I3003" t="s">
        <v>4123</v>
      </c>
      <c r="J3003" t="s">
        <v>2678</v>
      </c>
      <c r="K3003" t="s">
        <v>7</v>
      </c>
      <c r="L3003" s="7">
        <v>140000000</v>
      </c>
      <c r="M3003" s="7">
        <v>449220945</v>
      </c>
      <c r="N3003" t="s">
        <v>6122</v>
      </c>
      <c r="O3003">
        <v>183</v>
      </c>
      <c r="P3003" s="8">
        <f>_xlfn.XLOOKUP(D3003,Consumer_Price_Index!A:A,Consumer_Price_Index!B:B)</f>
        <v>177.1</v>
      </c>
      <c r="Q3003" s="13">
        <f>IF(ISNUMBER(M3003), M3003*(Consumer_Price_Index!$B$45/(_xlfn.XLOOKUP('Working Data'!D3860,Consumer_Price_Index!A:A,Consumer_Price_Index!B:B))), "Missing")</f>
        <v>724603610.06617248</v>
      </c>
      <c r="R3003" t="str">
        <f t="shared" si="46"/>
        <v>Yes</v>
      </c>
    </row>
    <row r="3004" spans="1:18" x14ac:dyDescent="0.25">
      <c r="A3004" t="s">
        <v>13019</v>
      </c>
      <c r="B3004" t="s">
        <v>41</v>
      </c>
      <c r="C3004" t="s">
        <v>409</v>
      </c>
      <c r="D3004" s="11">
        <v>1998</v>
      </c>
      <c r="E3004" t="s">
        <v>13018</v>
      </c>
      <c r="F3004">
        <v>6.2</v>
      </c>
      <c r="G3004">
        <v>7100</v>
      </c>
      <c r="H3004" t="s">
        <v>13017</v>
      </c>
      <c r="I3004" t="s">
        <v>13016</v>
      </c>
      <c r="J3004" t="s">
        <v>2192</v>
      </c>
      <c r="K3004" t="s">
        <v>7</v>
      </c>
      <c r="M3004" s="7">
        <v>1171001</v>
      </c>
      <c r="N3004" t="s">
        <v>13015</v>
      </c>
      <c r="O3004">
        <v>88</v>
      </c>
      <c r="P3004" s="8">
        <f>_xlfn.XLOOKUP(D3004,Consumer_Price_Index!A:A,Consumer_Price_Index!B:B)</f>
        <v>163</v>
      </c>
      <c r="Q3004" s="13">
        <f>IF(ISNUMBER(M3004), M3004*(Consumer_Price_Index!$B$45/(_xlfn.XLOOKUP('Working Data'!D3412,Consumer_Price_Index!A:A,Consumer_Price_Index!B:B))), "Missing")</f>
        <v>1455748.6931864545</v>
      </c>
      <c r="R3004" t="str">
        <f t="shared" si="46"/>
        <v>No</v>
      </c>
    </row>
    <row r="3005" spans="1:18" x14ac:dyDescent="0.25">
      <c r="A3005" t="s">
        <v>20325</v>
      </c>
      <c r="B3005" t="s">
        <v>41</v>
      </c>
      <c r="C3005" t="s">
        <v>24</v>
      </c>
      <c r="D3005" s="11">
        <v>1984</v>
      </c>
      <c r="E3005" t="s">
        <v>20066</v>
      </c>
      <c r="F3005">
        <v>6.2</v>
      </c>
      <c r="G3005">
        <v>105</v>
      </c>
      <c r="H3005" t="s">
        <v>15377</v>
      </c>
      <c r="I3005" t="s">
        <v>15377</v>
      </c>
      <c r="J3005" t="s">
        <v>20324</v>
      </c>
      <c r="K3005" t="s">
        <v>562</v>
      </c>
      <c r="M3005" s="7">
        <v>127426</v>
      </c>
      <c r="N3005" t="s">
        <v>20323</v>
      </c>
      <c r="O3005">
        <v>90</v>
      </c>
      <c r="P3005" s="8">
        <f>_xlfn.XLOOKUP(D3005,Consumer_Price_Index!A:A,Consumer_Price_Index!B:B)</f>
        <v>103.9</v>
      </c>
      <c r="Q3005" s="13">
        <f>IF(ISNUMBER(M3005), M3005*(Consumer_Price_Index!$B$45/(_xlfn.XLOOKUP('Working Data'!D644,Consumer_Price_Index!A:A,Consumer_Price_Index!B:B))), "Missing")</f>
        <v>164033.38487536967</v>
      </c>
      <c r="R3005" t="str">
        <f t="shared" si="46"/>
        <v>No</v>
      </c>
    </row>
    <row r="3006" spans="1:18" x14ac:dyDescent="0.25">
      <c r="A3006" t="s">
        <v>21797</v>
      </c>
      <c r="B3006" t="s">
        <v>41</v>
      </c>
      <c r="C3006" t="s">
        <v>24</v>
      </c>
      <c r="D3006" s="11">
        <v>1981</v>
      </c>
      <c r="E3006" t="s">
        <v>21372</v>
      </c>
      <c r="F3006">
        <v>6.2</v>
      </c>
      <c r="G3006">
        <v>40000</v>
      </c>
      <c r="H3006" t="s">
        <v>9800</v>
      </c>
      <c r="I3006" t="s">
        <v>9800</v>
      </c>
      <c r="J3006" t="s">
        <v>20169</v>
      </c>
      <c r="K3006" t="s">
        <v>95</v>
      </c>
      <c r="L3006" s="7">
        <v>2500000</v>
      </c>
      <c r="M3006" s="7">
        <v>111289673</v>
      </c>
      <c r="N3006" t="s">
        <v>21045</v>
      </c>
      <c r="O3006">
        <v>94</v>
      </c>
      <c r="P3006" s="8">
        <f>_xlfn.XLOOKUP(D3006,Consumer_Price_Index!A:A,Consumer_Price_Index!B:B)</f>
        <v>90.9</v>
      </c>
      <c r="Q3006" s="13">
        <f>IF(ISNUMBER(M3006), M3006*(Consumer_Price_Index!$B$45/(_xlfn.XLOOKUP('Working Data'!D99,Consumer_Price_Index!A:A,Consumer_Price_Index!B:B))), "Missing")</f>
        <v>211277030.29968846</v>
      </c>
      <c r="R3006" t="str">
        <f t="shared" si="46"/>
        <v>Yes</v>
      </c>
    </row>
    <row r="3007" spans="1:18" x14ac:dyDescent="0.25">
      <c r="A3007" t="s">
        <v>9151</v>
      </c>
      <c r="B3007" t="s">
        <v>68</v>
      </c>
      <c r="C3007" t="s">
        <v>24</v>
      </c>
      <c r="D3007" s="11">
        <v>2005</v>
      </c>
      <c r="E3007" t="s">
        <v>9150</v>
      </c>
      <c r="F3007">
        <v>6.2</v>
      </c>
      <c r="G3007">
        <v>40000</v>
      </c>
      <c r="H3007" t="s">
        <v>2860</v>
      </c>
      <c r="I3007" t="s">
        <v>2860</v>
      </c>
      <c r="J3007" t="s">
        <v>8136</v>
      </c>
      <c r="K3007" t="s">
        <v>7</v>
      </c>
      <c r="L3007" s="7">
        <v>22000000</v>
      </c>
      <c r="M3007" s="7">
        <v>67937494</v>
      </c>
      <c r="N3007" t="s">
        <v>9149</v>
      </c>
      <c r="O3007">
        <v>105</v>
      </c>
      <c r="P3007" s="8">
        <f>_xlfn.XLOOKUP(D3007,Consumer_Price_Index!A:A,Consumer_Price_Index!B:B)</f>
        <v>195.3</v>
      </c>
      <c r="Q3007" s="13">
        <f>IF(ISNUMBER(M3007), M3007*(Consumer_Price_Index!$B$45/(_xlfn.XLOOKUP('Working Data'!D4830,Consumer_Price_Index!A:A,Consumer_Price_Index!B:B))), "Missing")</f>
        <v>199235364.98363808</v>
      </c>
      <c r="R3007" t="str">
        <f t="shared" si="46"/>
        <v>Yes</v>
      </c>
    </row>
    <row r="3008" spans="1:18" x14ac:dyDescent="0.25">
      <c r="A3008" t="s">
        <v>21992</v>
      </c>
      <c r="B3008" t="s">
        <v>41</v>
      </c>
      <c r="C3008" t="s">
        <v>24</v>
      </c>
      <c r="D3008" s="11">
        <v>1980</v>
      </c>
      <c r="E3008" t="s">
        <v>21991</v>
      </c>
      <c r="F3008">
        <v>6.2</v>
      </c>
      <c r="G3008">
        <v>24000</v>
      </c>
      <c r="H3008" t="s">
        <v>15369</v>
      </c>
      <c r="I3008" t="s">
        <v>4003</v>
      </c>
      <c r="J3008" t="s">
        <v>14410</v>
      </c>
      <c r="K3008" t="s">
        <v>7</v>
      </c>
      <c r="L3008" s="7">
        <v>10000000</v>
      </c>
      <c r="M3008" s="7">
        <v>69847348</v>
      </c>
      <c r="N3008" t="s">
        <v>138</v>
      </c>
      <c r="O3008">
        <v>109</v>
      </c>
      <c r="P3008" s="8">
        <f>_xlfn.XLOOKUP(D3008,Consumer_Price_Index!A:A,Consumer_Price_Index!B:B)</f>
        <v>82.4</v>
      </c>
      <c r="Q3008" s="13">
        <f>IF(ISNUMBER(M3008), M3008*(Consumer_Price_Index!$B$45/(_xlfn.XLOOKUP('Working Data'!D37,Consumer_Price_Index!A:A,Consumer_Price_Index!B:B))), "Missing")</f>
        <v>89913337.286016062</v>
      </c>
      <c r="R3008" t="str">
        <f t="shared" si="46"/>
        <v>Yes</v>
      </c>
    </row>
    <row r="3009" spans="1:18" x14ac:dyDescent="0.25">
      <c r="A3009" t="s">
        <v>12025</v>
      </c>
      <c r="B3009" t="s">
        <v>382</v>
      </c>
      <c r="C3009" t="s">
        <v>24</v>
      </c>
      <c r="D3009" s="11">
        <v>2000</v>
      </c>
      <c r="E3009" t="s">
        <v>11307</v>
      </c>
      <c r="F3009">
        <v>6.2</v>
      </c>
      <c r="G3009">
        <v>5700</v>
      </c>
      <c r="H3009" t="s">
        <v>12024</v>
      </c>
      <c r="I3009" t="s">
        <v>12023</v>
      </c>
      <c r="J3009" t="s">
        <v>12022</v>
      </c>
      <c r="K3009" t="s">
        <v>504</v>
      </c>
      <c r="L3009" s="7">
        <v>1500000</v>
      </c>
      <c r="M3009" s="7">
        <v>268117</v>
      </c>
      <c r="N3009" t="s">
        <v>12021</v>
      </c>
      <c r="O3009">
        <v>95</v>
      </c>
      <c r="P3009" s="8">
        <f>_xlfn.XLOOKUP(D3009,Consumer_Price_Index!A:A,Consumer_Price_Index!B:B)</f>
        <v>172.2</v>
      </c>
      <c r="Q3009" s="13">
        <f>IF(ISNUMBER(M3009), M3009*(Consumer_Price_Index!$B$45/(_xlfn.XLOOKUP('Working Data'!D3775,Consumer_Price_Index!A:A,Consumer_Price_Index!B:B))), "Missing")</f>
        <v>474420.73112659698</v>
      </c>
      <c r="R3009" t="str">
        <f t="shared" si="46"/>
        <v>Yes</v>
      </c>
    </row>
    <row r="3010" spans="1:18" x14ac:dyDescent="0.25">
      <c r="A3010" t="s">
        <v>18594</v>
      </c>
      <c r="B3010" t="s">
        <v>41</v>
      </c>
      <c r="C3010" t="s">
        <v>438</v>
      </c>
      <c r="D3010" s="11">
        <v>1988</v>
      </c>
      <c r="E3010" t="s">
        <v>17872</v>
      </c>
      <c r="F3010">
        <v>6.2</v>
      </c>
      <c r="G3010">
        <v>21000</v>
      </c>
      <c r="H3010" t="s">
        <v>18593</v>
      </c>
      <c r="I3010" t="s">
        <v>18592</v>
      </c>
      <c r="J3010" t="s">
        <v>16849</v>
      </c>
      <c r="K3010" t="s">
        <v>7</v>
      </c>
      <c r="L3010" s="7">
        <v>3500000</v>
      </c>
      <c r="M3010" s="7">
        <v>4385516</v>
      </c>
      <c r="N3010" t="s">
        <v>18160</v>
      </c>
      <c r="O3010">
        <v>86</v>
      </c>
      <c r="P3010" s="8">
        <f>_xlfn.XLOOKUP(D3010,Consumer_Price_Index!A:A,Consumer_Price_Index!B:B)</f>
        <v>118.3</v>
      </c>
      <c r="Q3010" s="13">
        <f>IF(ISNUMBER(M3010), M3010*(Consumer_Price_Index!$B$45/(_xlfn.XLOOKUP('Working Data'!D1299,Consumer_Price_Index!A:A,Consumer_Price_Index!B:B))), "Missing")</f>
        <v>11295576.713440405</v>
      </c>
      <c r="R3010" t="str">
        <f t="shared" si="46"/>
        <v>Yes</v>
      </c>
    </row>
    <row r="3011" spans="1:18" x14ac:dyDescent="0.25">
      <c r="A3011" t="s">
        <v>15043</v>
      </c>
      <c r="B3011" t="s">
        <v>101</v>
      </c>
      <c r="C3011" t="s">
        <v>24</v>
      </c>
      <c r="D3011" s="11">
        <v>1994</v>
      </c>
      <c r="E3011" t="s">
        <v>15042</v>
      </c>
      <c r="F3011">
        <v>6.2</v>
      </c>
      <c r="G3011">
        <v>3400</v>
      </c>
      <c r="H3011" t="s">
        <v>13798</v>
      </c>
      <c r="I3011" t="s">
        <v>9583</v>
      </c>
      <c r="J3011" t="s">
        <v>15041</v>
      </c>
      <c r="K3011" t="s">
        <v>7</v>
      </c>
      <c r="L3011" s="7">
        <v>15000000</v>
      </c>
      <c r="M3011" s="7">
        <v>1316865</v>
      </c>
      <c r="N3011" t="s">
        <v>103</v>
      </c>
      <c r="O3011">
        <v>108</v>
      </c>
      <c r="P3011" s="8">
        <f>_xlfn.XLOOKUP(D3011,Consumer_Price_Index!A:A,Consumer_Price_Index!B:B)</f>
        <v>148.19999999999999</v>
      </c>
      <c r="Q3011" s="13">
        <f>IF(ISNUMBER(M3011), M3011*(Consumer_Price_Index!$B$45/(_xlfn.XLOOKUP('Working Data'!D2632,Consumer_Price_Index!A:A,Consumer_Price_Index!B:B))), "Missing")</f>
        <v>4028602.063253012</v>
      </c>
      <c r="R3011" t="str">
        <f t="shared" ref="R3011:R3074" si="47">IF(AND(ISNUMBER(L3011), L3011&gt;0, ISNUMBER(M3011), M3011&gt;0), "Yes", "No")</f>
        <v>Yes</v>
      </c>
    </row>
    <row r="3012" spans="1:18" x14ac:dyDescent="0.25">
      <c r="A3012" t="s">
        <v>1657</v>
      </c>
      <c r="B3012" t="s">
        <v>41</v>
      </c>
      <c r="C3012" t="s">
        <v>11</v>
      </c>
      <c r="D3012" s="11">
        <v>1987</v>
      </c>
      <c r="E3012" t="s">
        <v>16258</v>
      </c>
      <c r="F3012">
        <v>6.2</v>
      </c>
      <c r="G3012">
        <v>2000</v>
      </c>
      <c r="H3012" t="s">
        <v>6311</v>
      </c>
      <c r="I3012" t="s">
        <v>18916</v>
      </c>
      <c r="J3012" t="s">
        <v>15662</v>
      </c>
      <c r="K3012" t="s">
        <v>7</v>
      </c>
      <c r="L3012" s="7">
        <v>7500000</v>
      </c>
      <c r="M3012" s="7">
        <v>796368</v>
      </c>
      <c r="N3012" t="s">
        <v>18160</v>
      </c>
      <c r="O3012">
        <v>97</v>
      </c>
      <c r="P3012" s="8">
        <f>_xlfn.XLOOKUP(D3012,Consumer_Price_Index!A:A,Consumer_Price_Index!B:B)</f>
        <v>113.6</v>
      </c>
      <c r="Q3012" s="13">
        <f>IF(ISNUMBER(M3012), M3012*(Consumer_Price_Index!$B$45/(_xlfn.XLOOKUP('Working Data'!D1183,Consumer_Price_Index!A:A,Consumer_Price_Index!B:B))), "Missing")</f>
        <v>1546547.671128107</v>
      </c>
      <c r="R3012" t="str">
        <f t="shared" si="47"/>
        <v>Yes</v>
      </c>
    </row>
    <row r="3013" spans="1:18" x14ac:dyDescent="0.25">
      <c r="A3013" t="s">
        <v>5558</v>
      </c>
      <c r="B3013" t="s">
        <v>41</v>
      </c>
      <c r="C3013" t="s">
        <v>11</v>
      </c>
      <c r="D3013" s="11">
        <v>2012</v>
      </c>
      <c r="E3013" t="s">
        <v>5557</v>
      </c>
      <c r="F3013">
        <v>6.2</v>
      </c>
      <c r="G3013">
        <v>59000</v>
      </c>
      <c r="H3013" t="s">
        <v>5556</v>
      </c>
      <c r="I3013" t="s">
        <v>5556</v>
      </c>
      <c r="J3013" t="s">
        <v>5555</v>
      </c>
      <c r="K3013" t="s">
        <v>578</v>
      </c>
      <c r="M3013" s="7">
        <v>14107313</v>
      </c>
      <c r="N3013" t="s">
        <v>3187</v>
      </c>
      <c r="O3013">
        <v>114</v>
      </c>
      <c r="P3013" s="8">
        <f>_xlfn.XLOOKUP(D3013,Consumer_Price_Index!A:A,Consumer_Price_Index!B:B)</f>
        <v>229.6</v>
      </c>
      <c r="Q3013" s="13">
        <f>IF(ISNUMBER(M3013), M3013*(Consumer_Price_Index!$B$45/(_xlfn.XLOOKUP('Working Data'!D6171,Consumer_Price_Index!A:A,Consumer_Price_Index!B:B))), "Missing")</f>
        <v>18721682.365418117</v>
      </c>
      <c r="R3013" t="str">
        <f t="shared" si="47"/>
        <v>No</v>
      </c>
    </row>
    <row r="3014" spans="1:18" x14ac:dyDescent="0.25">
      <c r="A3014" t="s">
        <v>6003</v>
      </c>
      <c r="B3014" t="s">
        <v>41</v>
      </c>
      <c r="C3014" t="s">
        <v>34</v>
      </c>
      <c r="D3014" s="11">
        <v>2011</v>
      </c>
      <c r="E3014" t="s">
        <v>6002</v>
      </c>
      <c r="F3014">
        <v>6.2</v>
      </c>
      <c r="G3014">
        <v>63000</v>
      </c>
      <c r="H3014" t="s">
        <v>4605</v>
      </c>
      <c r="I3014" t="s">
        <v>4605</v>
      </c>
      <c r="J3014" t="s">
        <v>6001</v>
      </c>
      <c r="K3014" t="s">
        <v>7</v>
      </c>
      <c r="L3014" s="7">
        <v>4000000</v>
      </c>
      <c r="M3014" s="7">
        <v>1874460</v>
      </c>
      <c r="N3014" t="s">
        <v>6000</v>
      </c>
      <c r="O3014">
        <v>88</v>
      </c>
      <c r="P3014" s="8">
        <f>_xlfn.XLOOKUP(D3014,Consumer_Price_Index!A:A,Consumer_Price_Index!B:B)</f>
        <v>224.9</v>
      </c>
      <c r="Q3014" s="13">
        <f>IF(ISNUMBER(M3014), M3014*(Consumer_Price_Index!$B$45/(_xlfn.XLOOKUP('Working Data'!D6012,Consumer_Price_Index!A:A,Consumer_Price_Index!B:B))), "Missing")</f>
        <v>5734417.289156626</v>
      </c>
      <c r="R3014" t="str">
        <f t="shared" si="47"/>
        <v>Yes</v>
      </c>
    </row>
    <row r="3015" spans="1:18" x14ac:dyDescent="0.25">
      <c r="A3015" t="s">
        <v>5035</v>
      </c>
      <c r="B3015" t="s">
        <v>41</v>
      </c>
      <c r="C3015" t="s">
        <v>34</v>
      </c>
      <c r="D3015" s="11">
        <v>2013</v>
      </c>
      <c r="E3015" t="s">
        <v>4718</v>
      </c>
      <c r="F3015">
        <v>6.2</v>
      </c>
      <c r="G3015">
        <v>68000</v>
      </c>
      <c r="H3015" t="s">
        <v>812</v>
      </c>
      <c r="I3015" t="s">
        <v>812</v>
      </c>
      <c r="J3015" t="s">
        <v>1853</v>
      </c>
      <c r="K3015" t="s">
        <v>265</v>
      </c>
      <c r="L3015" s="7">
        <v>20000000</v>
      </c>
      <c r="M3015" s="7">
        <v>12671109</v>
      </c>
      <c r="N3015" t="s">
        <v>842</v>
      </c>
      <c r="O3015">
        <v>100</v>
      </c>
      <c r="P3015" s="8">
        <f>_xlfn.XLOOKUP(D3015,Consumer_Price_Index!A:A,Consumer_Price_Index!B:B)</f>
        <v>233</v>
      </c>
      <c r="Q3015" s="13">
        <f>IF(ISNUMBER(M3015), M3015*(Consumer_Price_Index!$B$45/(_xlfn.XLOOKUP('Working Data'!D6347,Consumer_Price_Index!A:A,Consumer_Price_Index!B:B))), "Missing")</f>
        <v>19769006.207373269</v>
      </c>
      <c r="R3015" t="str">
        <f t="shared" si="47"/>
        <v>Yes</v>
      </c>
    </row>
    <row r="3016" spans="1:18" x14ac:dyDescent="0.25">
      <c r="A3016" t="s">
        <v>11213</v>
      </c>
      <c r="B3016" t="s">
        <v>68</v>
      </c>
      <c r="C3016" t="s">
        <v>34</v>
      </c>
      <c r="D3016" s="11">
        <v>2002</v>
      </c>
      <c r="E3016" t="s">
        <v>10732</v>
      </c>
      <c r="F3016">
        <v>6.2</v>
      </c>
      <c r="G3016">
        <v>129000</v>
      </c>
      <c r="H3016" t="s">
        <v>9461</v>
      </c>
      <c r="I3016" t="s">
        <v>11212</v>
      </c>
      <c r="J3016" t="s">
        <v>691</v>
      </c>
      <c r="K3016" t="s">
        <v>7</v>
      </c>
      <c r="L3016" s="7">
        <v>60000000</v>
      </c>
      <c r="M3016" s="7">
        <v>82150183</v>
      </c>
      <c r="N3016" t="s">
        <v>6122</v>
      </c>
      <c r="O3016">
        <v>101</v>
      </c>
      <c r="P3016" s="8">
        <f>_xlfn.XLOOKUP(D3016,Consumer_Price_Index!A:A,Consumer_Price_Index!B:B)</f>
        <v>179.9</v>
      </c>
      <c r="Q3016" s="13">
        <f>IF(ISNUMBER(M3016), M3016*(Consumer_Price_Index!$B$45/(_xlfn.XLOOKUP('Working Data'!D4063,Consumer_Price_Index!A:A,Consumer_Price_Index!B:B))), "Missing")</f>
        <v>114769191.9307657</v>
      </c>
      <c r="R3016" t="str">
        <f t="shared" si="47"/>
        <v>Yes</v>
      </c>
    </row>
    <row r="3017" spans="1:18" x14ac:dyDescent="0.25">
      <c r="A3017" t="s">
        <v>15260</v>
      </c>
      <c r="B3017" t="s">
        <v>68</v>
      </c>
      <c r="C3017" t="s">
        <v>24</v>
      </c>
      <c r="D3017" s="11">
        <v>1994</v>
      </c>
      <c r="E3017" t="s">
        <v>15243</v>
      </c>
      <c r="F3017">
        <v>6.2</v>
      </c>
      <c r="G3017">
        <v>17000</v>
      </c>
      <c r="H3017" t="s">
        <v>11642</v>
      </c>
      <c r="I3017" t="s">
        <v>15259</v>
      </c>
      <c r="J3017" t="s">
        <v>10513</v>
      </c>
      <c r="K3017" t="s">
        <v>7</v>
      </c>
      <c r="L3017" s="7">
        <v>40000000</v>
      </c>
      <c r="M3017" s="7">
        <v>24332324</v>
      </c>
      <c r="N3017" t="s">
        <v>14781</v>
      </c>
      <c r="O3017">
        <v>128</v>
      </c>
      <c r="P3017" s="8">
        <f>_xlfn.XLOOKUP(D3017,Consumer_Price_Index!A:A,Consumer_Price_Index!B:B)</f>
        <v>148.19999999999999</v>
      </c>
      <c r="Q3017" s="13">
        <f>IF(ISNUMBER(M3017), M3017*(Consumer_Price_Index!$B$45/(_xlfn.XLOOKUP('Working Data'!D2562,Consumer_Price_Index!A:A,Consumer_Price_Index!B:B))), "Missing")</f>
        <v>56725777.527161442</v>
      </c>
      <c r="R3017" t="str">
        <f t="shared" si="47"/>
        <v>Yes</v>
      </c>
    </row>
    <row r="3018" spans="1:18" x14ac:dyDescent="0.25">
      <c r="A3018" t="s">
        <v>10086</v>
      </c>
      <c r="B3018" t="s">
        <v>41</v>
      </c>
      <c r="C3018" t="s">
        <v>34</v>
      </c>
      <c r="D3018" s="11">
        <v>2004</v>
      </c>
      <c r="E3018" t="s">
        <v>9945</v>
      </c>
      <c r="F3018">
        <v>6.2</v>
      </c>
      <c r="G3018">
        <v>190000</v>
      </c>
      <c r="H3018" t="s">
        <v>10085</v>
      </c>
      <c r="I3018" t="s">
        <v>3335</v>
      </c>
      <c r="J3018" t="s">
        <v>3334</v>
      </c>
      <c r="K3018" t="s">
        <v>332</v>
      </c>
      <c r="L3018" s="7">
        <v>45000000</v>
      </c>
      <c r="M3018" s="7">
        <v>129342769</v>
      </c>
      <c r="N3018" t="s">
        <v>777</v>
      </c>
      <c r="O3018">
        <v>94</v>
      </c>
      <c r="P3018" s="8">
        <f>_xlfn.XLOOKUP(D3018,Consumer_Price_Index!A:A,Consumer_Price_Index!B:B)</f>
        <v>188.9</v>
      </c>
      <c r="Q3018" s="13">
        <f>IF(ISNUMBER(M3018), M3018*(Consumer_Price_Index!$B$45/(_xlfn.XLOOKUP('Working Data'!D4483,Consumer_Price_Index!A:A,Consumer_Price_Index!B:B))), "Missing")</f>
        <v>222533832.37888199</v>
      </c>
      <c r="R3018" t="str">
        <f t="shared" si="47"/>
        <v>Yes</v>
      </c>
    </row>
    <row r="3019" spans="1:18" x14ac:dyDescent="0.25">
      <c r="A3019" t="s">
        <v>8508</v>
      </c>
      <c r="B3019" t="s">
        <v>41</v>
      </c>
      <c r="C3019" t="s">
        <v>34</v>
      </c>
      <c r="D3019" s="11">
        <v>2007</v>
      </c>
      <c r="E3019" t="s">
        <v>8060</v>
      </c>
      <c r="F3019">
        <v>6.2</v>
      </c>
      <c r="G3019">
        <v>187000</v>
      </c>
      <c r="H3019" t="s">
        <v>8507</v>
      </c>
      <c r="I3019" t="s">
        <v>3335</v>
      </c>
      <c r="J3019" t="s">
        <v>3334</v>
      </c>
      <c r="K3019" t="s">
        <v>562</v>
      </c>
      <c r="L3019" s="7">
        <v>45000000</v>
      </c>
      <c r="M3019" s="7">
        <v>147717833</v>
      </c>
      <c r="N3019" t="s">
        <v>777</v>
      </c>
      <c r="O3019">
        <v>94</v>
      </c>
      <c r="P3019" s="8">
        <f>_xlfn.XLOOKUP(D3019,Consumer_Price_Index!A:A,Consumer_Price_Index!B:B)</f>
        <v>207.3</v>
      </c>
      <c r="Q3019" s="13">
        <f>IF(ISNUMBER(M3019), M3019*(Consumer_Price_Index!$B$45/(_xlfn.XLOOKUP('Working Data'!D5092,Consumer_Price_Index!A:A,Consumer_Price_Index!B:B))), "Missing")</f>
        <v>295338738.28805774</v>
      </c>
      <c r="R3019" t="str">
        <f t="shared" si="47"/>
        <v>Yes</v>
      </c>
    </row>
    <row r="3020" spans="1:18" x14ac:dyDescent="0.25">
      <c r="A3020" t="s">
        <v>2484</v>
      </c>
      <c r="B3020" t="s">
        <v>41</v>
      </c>
      <c r="C3020" t="s">
        <v>34</v>
      </c>
      <c r="D3020" s="11">
        <v>1990</v>
      </c>
      <c r="E3020" t="s">
        <v>17335</v>
      </c>
      <c r="F3020">
        <v>6.2</v>
      </c>
      <c r="G3020">
        <v>17000</v>
      </c>
      <c r="H3020" t="s">
        <v>6897</v>
      </c>
      <c r="I3020" t="s">
        <v>15412</v>
      </c>
      <c r="J3020" t="s">
        <v>671</v>
      </c>
      <c r="K3020" t="s">
        <v>7</v>
      </c>
      <c r="L3020" s="7">
        <v>22000000</v>
      </c>
      <c r="M3020" s="7">
        <v>15645616</v>
      </c>
      <c r="N3020" t="s">
        <v>17568</v>
      </c>
      <c r="O3020">
        <v>124</v>
      </c>
      <c r="P3020" s="8">
        <f>_xlfn.XLOOKUP(D3020,Consumer_Price_Index!A:A,Consumer_Price_Index!B:B)</f>
        <v>130.69999999999999</v>
      </c>
      <c r="Q3020" s="13">
        <f>IF(ISNUMBER(M3020), M3020*(Consumer_Price_Index!$B$45/(_xlfn.XLOOKUP('Working Data'!D1680,Consumer_Price_Index!A:A,Consumer_Price_Index!B:B))), "Missing")</f>
        <v>32991136.298961941</v>
      </c>
      <c r="R3020" t="str">
        <f t="shared" si="47"/>
        <v>Yes</v>
      </c>
    </row>
    <row r="3021" spans="1:18" x14ac:dyDescent="0.25">
      <c r="A3021" t="s">
        <v>16958</v>
      </c>
      <c r="B3021" t="s">
        <v>41</v>
      </c>
      <c r="C3021" t="s">
        <v>34</v>
      </c>
      <c r="D3021" s="11">
        <v>1991</v>
      </c>
      <c r="E3021" t="s">
        <v>16643</v>
      </c>
      <c r="F3021">
        <v>6.2</v>
      </c>
      <c r="G3021">
        <v>17000</v>
      </c>
      <c r="H3021" t="s">
        <v>8507</v>
      </c>
      <c r="I3021" t="s">
        <v>1918</v>
      </c>
      <c r="J3021" t="s">
        <v>1804</v>
      </c>
      <c r="K3021" t="s">
        <v>7</v>
      </c>
      <c r="M3021" s="7">
        <v>21756163</v>
      </c>
      <c r="N3021" t="s">
        <v>16350</v>
      </c>
      <c r="O3021">
        <v>102</v>
      </c>
      <c r="P3021" s="8">
        <f>_xlfn.XLOOKUP(D3021,Consumer_Price_Index!A:A,Consumer_Price_Index!B:B)</f>
        <v>136.19999999999999</v>
      </c>
      <c r="Q3021" s="13">
        <f>IF(ISNUMBER(M3021), M3021*(Consumer_Price_Index!$B$45/(_xlfn.XLOOKUP('Working Data'!D1912,Consumer_Price_Index!A:A,Consumer_Price_Index!B:B))), "Missing")</f>
        <v>38496532.323461093</v>
      </c>
      <c r="R3021" t="str">
        <f t="shared" si="47"/>
        <v>No</v>
      </c>
    </row>
    <row r="3022" spans="1:18" x14ac:dyDescent="0.25">
      <c r="A3022" t="s">
        <v>4403</v>
      </c>
      <c r="B3022" t="s">
        <v>68</v>
      </c>
      <c r="C3022" t="s">
        <v>34</v>
      </c>
      <c r="D3022" s="11">
        <v>2014</v>
      </c>
      <c r="E3022" t="s">
        <v>4402</v>
      </c>
      <c r="F3022">
        <v>6.2</v>
      </c>
      <c r="G3022">
        <v>106000</v>
      </c>
      <c r="H3022" t="s">
        <v>697</v>
      </c>
      <c r="I3022" t="s">
        <v>4401</v>
      </c>
      <c r="J3022" t="s">
        <v>2160</v>
      </c>
      <c r="K3022" t="s">
        <v>7</v>
      </c>
      <c r="L3022" s="7">
        <v>25000000</v>
      </c>
      <c r="M3022" s="7">
        <v>154468902</v>
      </c>
      <c r="N3022" t="s">
        <v>103</v>
      </c>
      <c r="O3022">
        <v>99</v>
      </c>
      <c r="P3022" s="8">
        <f>_xlfn.XLOOKUP(D3022,Consumer_Price_Index!A:A,Consumer_Price_Index!B:B)</f>
        <v>236.7</v>
      </c>
      <c r="Q3022" s="13">
        <f>IF(ISNUMBER(M3022), M3022*(Consumer_Price_Index!$B$45/(_xlfn.XLOOKUP('Working Data'!D6553,Consumer_Price_Index!A:A,Consumer_Price_Index!B:B))), "Missing")</f>
        <v>317588896.35222673</v>
      </c>
      <c r="R3022" t="str">
        <f t="shared" si="47"/>
        <v>Yes</v>
      </c>
    </row>
    <row r="3023" spans="1:18" x14ac:dyDescent="0.25">
      <c r="A3023" t="s">
        <v>6482</v>
      </c>
      <c r="B3023" t="s">
        <v>41</v>
      </c>
      <c r="C3023" t="s">
        <v>34</v>
      </c>
      <c r="D3023" s="11">
        <v>2007</v>
      </c>
      <c r="E3023" t="s">
        <v>8354</v>
      </c>
      <c r="F3023">
        <v>6.2</v>
      </c>
      <c r="G3023">
        <v>29000</v>
      </c>
      <c r="H3023" t="s">
        <v>3079</v>
      </c>
      <c r="I3023" t="s">
        <v>3079</v>
      </c>
      <c r="J3023" t="s">
        <v>8353</v>
      </c>
      <c r="K3023" t="s">
        <v>504</v>
      </c>
      <c r="M3023" s="7">
        <v>4631926</v>
      </c>
      <c r="N3023" t="s">
        <v>1991</v>
      </c>
      <c r="O3023">
        <v>99</v>
      </c>
      <c r="P3023" s="8">
        <f>_xlfn.XLOOKUP(D3023,Consumer_Price_Index!A:A,Consumer_Price_Index!B:B)</f>
        <v>207.3</v>
      </c>
      <c r="Q3023" s="13">
        <f>IF(ISNUMBER(M3023), M3023*(Consumer_Price_Index!$B$45/(_xlfn.XLOOKUP('Working Data'!D5154,Consumer_Price_Index!A:A,Consumer_Price_Index!B:B))), "Missing")</f>
        <v>8658575.7803680971</v>
      </c>
      <c r="R3023" t="str">
        <f t="shared" si="47"/>
        <v>No</v>
      </c>
    </row>
    <row r="3024" spans="1:18" x14ac:dyDescent="0.25">
      <c r="A3024" t="s">
        <v>9243</v>
      </c>
      <c r="B3024" t="s">
        <v>68</v>
      </c>
      <c r="C3024" t="s">
        <v>24</v>
      </c>
      <c r="D3024" s="11">
        <v>2005</v>
      </c>
      <c r="E3024" t="s">
        <v>9242</v>
      </c>
      <c r="F3024">
        <v>6.2</v>
      </c>
      <c r="G3024">
        <v>6800</v>
      </c>
      <c r="H3024" t="s">
        <v>1314</v>
      </c>
      <c r="I3024" t="s">
        <v>9241</v>
      </c>
      <c r="J3024" t="s">
        <v>9240</v>
      </c>
      <c r="K3024" t="s">
        <v>7</v>
      </c>
      <c r="M3024" s="7">
        <v>17521290</v>
      </c>
      <c r="N3024" t="s">
        <v>9239</v>
      </c>
      <c r="O3024">
        <v>112</v>
      </c>
      <c r="P3024" s="8">
        <f>_xlfn.XLOOKUP(D3024,Consumer_Price_Index!A:A,Consumer_Price_Index!B:B)</f>
        <v>195.3</v>
      </c>
      <c r="Q3024" s="13">
        <f>IF(ISNUMBER(M3024), M3024*(Consumer_Price_Index!$B$45/(_xlfn.XLOOKUP('Working Data'!D4803,Consumer_Price_Index!A:A,Consumer_Price_Index!B:B))), "Missing")</f>
        <v>24478390.935350757</v>
      </c>
      <c r="R3024" t="str">
        <f t="shared" si="47"/>
        <v>No</v>
      </c>
    </row>
    <row r="3025" spans="1:18" x14ac:dyDescent="0.25">
      <c r="A3025" t="s">
        <v>9352</v>
      </c>
      <c r="B3025" t="s">
        <v>41</v>
      </c>
      <c r="C3025" t="s">
        <v>24</v>
      </c>
      <c r="D3025" s="11">
        <v>2005</v>
      </c>
      <c r="E3025" t="s">
        <v>9351</v>
      </c>
      <c r="F3025">
        <v>6.2</v>
      </c>
      <c r="G3025">
        <v>12000</v>
      </c>
      <c r="H3025" t="s">
        <v>9350</v>
      </c>
      <c r="I3025" t="s">
        <v>9350</v>
      </c>
      <c r="J3025" t="s">
        <v>9349</v>
      </c>
      <c r="K3025" t="s">
        <v>7</v>
      </c>
      <c r="M3025" s="7">
        <v>2935242</v>
      </c>
      <c r="N3025" t="s">
        <v>9348</v>
      </c>
      <c r="O3025">
        <v>105</v>
      </c>
      <c r="P3025" s="8">
        <f>_xlfn.XLOOKUP(D3025,Consumer_Price_Index!A:A,Consumer_Price_Index!B:B)</f>
        <v>195.3</v>
      </c>
      <c r="Q3025" s="13">
        <f>IF(ISNUMBER(M3025), M3025*(Consumer_Price_Index!$B$45/(_xlfn.XLOOKUP('Working Data'!D4767,Consumer_Price_Index!A:A,Consumer_Price_Index!B:B))), "Missing")</f>
        <v>7872959.8362676054</v>
      </c>
      <c r="R3025" t="str">
        <f t="shared" si="47"/>
        <v>No</v>
      </c>
    </row>
    <row r="3026" spans="1:18" x14ac:dyDescent="0.25">
      <c r="A3026" t="s">
        <v>13891</v>
      </c>
      <c r="B3026" t="s">
        <v>41</v>
      </c>
      <c r="C3026" t="s">
        <v>24</v>
      </c>
      <c r="D3026" s="11">
        <v>1997</v>
      </c>
      <c r="E3026" t="s">
        <v>13834</v>
      </c>
      <c r="F3026">
        <v>6.2</v>
      </c>
      <c r="G3026">
        <v>43000</v>
      </c>
      <c r="H3026" t="s">
        <v>11587</v>
      </c>
      <c r="I3026" t="s">
        <v>13890</v>
      </c>
      <c r="J3026" t="s">
        <v>13856</v>
      </c>
      <c r="K3026" t="s">
        <v>7</v>
      </c>
      <c r="M3026" s="7">
        <v>29235353</v>
      </c>
      <c r="N3026" t="s">
        <v>6122</v>
      </c>
      <c r="O3026">
        <v>92</v>
      </c>
      <c r="P3026" s="8">
        <f>_xlfn.XLOOKUP(D3026,Consumer_Price_Index!A:A,Consumer_Price_Index!B:B)</f>
        <v>160.5</v>
      </c>
      <c r="Q3026" s="13">
        <f>IF(ISNUMBER(M3026), M3026*(Consumer_Price_Index!$B$45/(_xlfn.XLOOKUP('Working Data'!D3093,Consumer_Price_Index!A:A,Consumer_Price_Index!B:B))), "Missing")</f>
        <v>92311005.793782383</v>
      </c>
      <c r="R3026" t="str">
        <f t="shared" si="47"/>
        <v>No</v>
      </c>
    </row>
    <row r="3027" spans="1:18" x14ac:dyDescent="0.25">
      <c r="A3027" t="s">
        <v>11900</v>
      </c>
      <c r="B3027" t="s">
        <v>915</v>
      </c>
      <c r="C3027" t="s">
        <v>73</v>
      </c>
      <c r="D3027" s="11">
        <v>2000</v>
      </c>
      <c r="E3027" t="s">
        <v>11881</v>
      </c>
      <c r="F3027">
        <v>6.2</v>
      </c>
      <c r="G3027">
        <v>12000</v>
      </c>
      <c r="H3027" t="s">
        <v>11899</v>
      </c>
      <c r="I3027" t="s">
        <v>4850</v>
      </c>
      <c r="J3027" t="s">
        <v>11898</v>
      </c>
      <c r="K3027" t="s">
        <v>332</v>
      </c>
      <c r="L3027" s="7">
        <v>30000000</v>
      </c>
      <c r="M3027" s="7">
        <v>103291131</v>
      </c>
      <c r="N3027" t="s">
        <v>108</v>
      </c>
      <c r="O3027">
        <v>78</v>
      </c>
      <c r="P3027" s="8">
        <f>_xlfn.XLOOKUP(D3027,Consumer_Price_Index!A:A,Consumer_Price_Index!B:B)</f>
        <v>172.2</v>
      </c>
      <c r="Q3027" s="13">
        <f>IF(ISNUMBER(M3027), M3027*(Consumer_Price_Index!$B$45/(_xlfn.XLOOKUP('Working Data'!D3810,Consumer_Price_Index!A:A,Consumer_Price_Index!B:B))), "Missing")</f>
        <v>166610945.5569084</v>
      </c>
      <c r="R3027" t="str">
        <f t="shared" si="47"/>
        <v>Yes</v>
      </c>
    </row>
    <row r="3028" spans="1:18" x14ac:dyDescent="0.25">
      <c r="A3028" t="s">
        <v>16648</v>
      </c>
      <c r="B3028" t="s">
        <v>41</v>
      </c>
      <c r="C3028" t="s">
        <v>34</v>
      </c>
      <c r="D3028" s="11">
        <v>1991</v>
      </c>
      <c r="E3028" t="s">
        <v>16647</v>
      </c>
      <c r="F3028">
        <v>6.2</v>
      </c>
      <c r="G3028">
        <v>2600</v>
      </c>
      <c r="H3028" t="s">
        <v>16646</v>
      </c>
      <c r="I3028" t="s">
        <v>16645</v>
      </c>
      <c r="J3028" t="s">
        <v>7842</v>
      </c>
      <c r="K3028" t="s">
        <v>7</v>
      </c>
      <c r="L3028" s="7">
        <v>16000000</v>
      </c>
      <c r="M3028" s="7">
        <v>4409328</v>
      </c>
      <c r="N3028" t="s">
        <v>8102</v>
      </c>
      <c r="O3028">
        <v>91</v>
      </c>
      <c r="P3028" s="8">
        <f>_xlfn.XLOOKUP(D3028,Consumer_Price_Index!A:A,Consumer_Price_Index!B:B)</f>
        <v>136.19999999999999</v>
      </c>
      <c r="Q3028" s="13">
        <f>IF(ISNUMBER(M3028), M3028*(Consumer_Price_Index!$B$45/(_xlfn.XLOOKUP('Working Data'!D2023,Consumer_Price_Index!A:A,Consumer_Price_Index!B:B))), "Missing")</f>
        <v>10834856.787096774</v>
      </c>
      <c r="R3028" t="str">
        <f t="shared" si="47"/>
        <v>Yes</v>
      </c>
    </row>
    <row r="3029" spans="1:18" x14ac:dyDescent="0.25">
      <c r="A3029" t="s">
        <v>8480</v>
      </c>
      <c r="B3029" t="s">
        <v>68</v>
      </c>
      <c r="C3029" t="s">
        <v>34</v>
      </c>
      <c r="D3029" s="11">
        <v>2007</v>
      </c>
      <c r="E3029" t="s">
        <v>8297</v>
      </c>
      <c r="F3029">
        <v>6.2</v>
      </c>
      <c r="G3029">
        <v>157000</v>
      </c>
      <c r="H3029" t="s">
        <v>4648</v>
      </c>
      <c r="I3029" t="s">
        <v>943</v>
      </c>
      <c r="J3029" t="s">
        <v>2277</v>
      </c>
      <c r="K3029" t="s">
        <v>7</v>
      </c>
      <c r="L3029" s="7">
        <v>140000000</v>
      </c>
      <c r="M3029" s="7">
        <v>258097122</v>
      </c>
      <c r="N3029" t="s">
        <v>666</v>
      </c>
      <c r="O3029">
        <v>91</v>
      </c>
      <c r="P3029" s="8">
        <f>_xlfn.XLOOKUP(D3029,Consumer_Price_Index!A:A,Consumer_Price_Index!B:B)</f>
        <v>207.3</v>
      </c>
      <c r="Q3029" s="13">
        <f>IF(ISNUMBER(M3029), M3029*(Consumer_Price_Index!$B$45/(_xlfn.XLOOKUP('Working Data'!D5107,Consumer_Price_Index!A:A,Consumer_Price_Index!B:B))), "Missing")</f>
        <v>332244161.69581747</v>
      </c>
      <c r="R3029" t="str">
        <f t="shared" si="47"/>
        <v>Yes</v>
      </c>
    </row>
    <row r="3030" spans="1:18" x14ac:dyDescent="0.25">
      <c r="A3030" t="s">
        <v>11647</v>
      </c>
      <c r="B3030" t="s">
        <v>68</v>
      </c>
      <c r="C3030" t="s">
        <v>11</v>
      </c>
      <c r="D3030" s="11">
        <v>2001</v>
      </c>
      <c r="E3030" t="s">
        <v>11360</v>
      </c>
      <c r="F3030">
        <v>6.2</v>
      </c>
      <c r="G3030">
        <v>59000</v>
      </c>
      <c r="H3030" t="s">
        <v>9506</v>
      </c>
      <c r="I3030" t="s">
        <v>4234</v>
      </c>
      <c r="J3030" t="s">
        <v>9952</v>
      </c>
      <c r="K3030" t="s">
        <v>7</v>
      </c>
      <c r="L3030" s="7">
        <v>13000000</v>
      </c>
      <c r="M3030" s="7">
        <v>131706809</v>
      </c>
      <c r="N3030" t="s">
        <v>11646</v>
      </c>
      <c r="O3030">
        <v>112</v>
      </c>
      <c r="P3030" s="8">
        <f>_xlfn.XLOOKUP(D3030,Consumer_Price_Index!A:A,Consumer_Price_Index!B:B)</f>
        <v>177.1</v>
      </c>
      <c r="Q3030" s="13">
        <f>IF(ISNUMBER(M3030), M3030*(Consumer_Price_Index!$B$45/(_xlfn.XLOOKUP('Working Data'!D3907,Consumer_Price_Index!A:A,Consumer_Price_Index!B:B))), "Missing")</f>
        <v>286037524.60655737</v>
      </c>
      <c r="R3030" t="str">
        <f t="shared" si="47"/>
        <v>Yes</v>
      </c>
    </row>
    <row r="3031" spans="1:18" x14ac:dyDescent="0.25">
      <c r="A3031" t="s">
        <v>8962</v>
      </c>
      <c r="B3031" t="s">
        <v>41</v>
      </c>
      <c r="C3031" t="s">
        <v>87</v>
      </c>
      <c r="D3031" s="11">
        <v>2006</v>
      </c>
      <c r="E3031" t="s">
        <v>8961</v>
      </c>
      <c r="F3031">
        <v>6.2</v>
      </c>
      <c r="G3031">
        <v>183000</v>
      </c>
      <c r="H3031" t="s">
        <v>7883</v>
      </c>
      <c r="I3031" t="s">
        <v>125</v>
      </c>
      <c r="J3031" t="s">
        <v>6812</v>
      </c>
      <c r="K3031" t="s">
        <v>95</v>
      </c>
      <c r="L3031" s="7">
        <v>10000000</v>
      </c>
      <c r="M3031" s="7">
        <v>164874275</v>
      </c>
      <c r="N3031" t="s">
        <v>2478</v>
      </c>
      <c r="O3031">
        <v>108</v>
      </c>
      <c r="P3031" s="8">
        <f>_xlfn.XLOOKUP(D3031,Consumer_Price_Index!A:A,Consumer_Price_Index!B:B)</f>
        <v>201.6</v>
      </c>
      <c r="Q3031" s="13">
        <f>IF(ISNUMBER(M3031), M3031*(Consumer_Price_Index!$B$45/(_xlfn.XLOOKUP('Working Data'!D4919,Consumer_Price_Index!A:A,Consumer_Price_Index!B:B))), "Missing")</f>
        <v>273028215.17663044</v>
      </c>
      <c r="R3031" t="str">
        <f t="shared" si="47"/>
        <v>Yes</v>
      </c>
    </row>
    <row r="3032" spans="1:18" x14ac:dyDescent="0.25">
      <c r="A3032" t="s">
        <v>12314</v>
      </c>
      <c r="B3032" t="s">
        <v>41</v>
      </c>
      <c r="C3032" t="s">
        <v>24</v>
      </c>
      <c r="D3032" s="11">
        <v>2000</v>
      </c>
      <c r="E3032" t="s">
        <v>12111</v>
      </c>
      <c r="F3032">
        <v>6.2</v>
      </c>
      <c r="G3032">
        <v>238000</v>
      </c>
      <c r="H3032" t="s">
        <v>8939</v>
      </c>
      <c r="I3032" t="s">
        <v>8938</v>
      </c>
      <c r="J3032" t="s">
        <v>6130</v>
      </c>
      <c r="K3032" t="s">
        <v>7</v>
      </c>
      <c r="L3032" s="7">
        <v>19000000</v>
      </c>
      <c r="M3032" s="7">
        <v>278019771</v>
      </c>
      <c r="N3032" t="s">
        <v>1991</v>
      </c>
      <c r="O3032">
        <v>88</v>
      </c>
      <c r="P3032" s="8">
        <f>_xlfn.XLOOKUP(D3032,Consumer_Price_Index!A:A,Consumer_Price_Index!B:B)</f>
        <v>172.2</v>
      </c>
      <c r="Q3032" s="13">
        <f>IF(ISNUMBER(M3032), M3032*(Consumer_Price_Index!$B$45/(_xlfn.XLOOKUP('Working Data'!D3653,Consumer_Price_Index!A:A,Consumer_Price_Index!B:B))), "Missing")</f>
        <v>683166324.38467741</v>
      </c>
      <c r="R3032" t="str">
        <f t="shared" si="47"/>
        <v>Yes</v>
      </c>
    </row>
    <row r="3033" spans="1:18" x14ac:dyDescent="0.25">
      <c r="A3033" t="s">
        <v>787</v>
      </c>
      <c r="B3033" t="s">
        <v>68</v>
      </c>
      <c r="C3033" t="s">
        <v>100</v>
      </c>
      <c r="D3033" s="11">
        <v>2019</v>
      </c>
      <c r="E3033" t="s">
        <v>320</v>
      </c>
      <c r="F3033">
        <v>6.2</v>
      </c>
      <c r="G3033">
        <v>66000</v>
      </c>
      <c r="H3033" t="s">
        <v>786</v>
      </c>
      <c r="I3033" t="s">
        <v>785</v>
      </c>
      <c r="J3033" t="s">
        <v>784</v>
      </c>
      <c r="K3033" t="s">
        <v>7</v>
      </c>
      <c r="L3033" s="7">
        <v>25000000</v>
      </c>
      <c r="M3033" s="7">
        <v>104545505</v>
      </c>
      <c r="N3033" t="s">
        <v>783</v>
      </c>
      <c r="O3033">
        <v>108</v>
      </c>
      <c r="P3033" s="8">
        <f>_xlfn.XLOOKUP(D3033,Consumer_Price_Index!A:A,Consumer_Price_Index!B:B)</f>
        <v>255.7</v>
      </c>
      <c r="Q3033" s="13">
        <f>IF(ISNUMBER(M3033), M3033*(Consumer_Price_Index!$B$45/(_xlfn.XLOOKUP('Working Data'!D7519,Consumer_Price_Index!A:A,Consumer_Price_Index!B:B))), "Missing")</f>
        <v>290647950.48813874</v>
      </c>
      <c r="R3033" t="str">
        <f t="shared" si="47"/>
        <v>Yes</v>
      </c>
    </row>
    <row r="3034" spans="1:18" x14ac:dyDescent="0.25">
      <c r="A3034" t="s">
        <v>13948</v>
      </c>
      <c r="B3034" t="s">
        <v>41</v>
      </c>
      <c r="C3034" t="s">
        <v>5</v>
      </c>
      <c r="D3034" s="11">
        <v>1997</v>
      </c>
      <c r="E3034" t="s">
        <v>13486</v>
      </c>
      <c r="F3034">
        <v>6.2</v>
      </c>
      <c r="G3034">
        <v>161000</v>
      </c>
      <c r="H3034" t="s">
        <v>6394</v>
      </c>
      <c r="I3034" t="s">
        <v>6393</v>
      </c>
      <c r="J3034" t="s">
        <v>6392</v>
      </c>
      <c r="K3034" t="s">
        <v>7</v>
      </c>
      <c r="L3034" s="7">
        <v>24000000</v>
      </c>
      <c r="M3034" s="7">
        <v>172363301</v>
      </c>
      <c r="N3034" t="s">
        <v>1991</v>
      </c>
      <c r="O3034">
        <v>120</v>
      </c>
      <c r="P3034" s="8">
        <f>_xlfn.XLOOKUP(D3034,Consumer_Price_Index!A:A,Consumer_Price_Index!B:B)</f>
        <v>160.5</v>
      </c>
      <c r="Q3034" s="13">
        <f>IF(ISNUMBER(M3034), M3034*(Consumer_Price_Index!$B$45/(_xlfn.XLOOKUP('Working Data'!D3068,Consumer_Price_Index!A:A,Consumer_Price_Index!B:B))), "Missing")</f>
        <v>209156104.39944243</v>
      </c>
      <c r="R3034" t="str">
        <f t="shared" si="47"/>
        <v>Yes</v>
      </c>
    </row>
    <row r="3035" spans="1:18" x14ac:dyDescent="0.25">
      <c r="A3035" t="s">
        <v>10522</v>
      </c>
      <c r="B3035" t="s">
        <v>68</v>
      </c>
      <c r="C3035" t="s">
        <v>34</v>
      </c>
      <c r="D3035" s="11">
        <v>2003</v>
      </c>
      <c r="E3035" t="s">
        <v>10521</v>
      </c>
      <c r="F3035">
        <v>6.2</v>
      </c>
      <c r="G3035">
        <v>102000</v>
      </c>
      <c r="H3035" t="s">
        <v>4645</v>
      </c>
      <c r="I3035" t="s">
        <v>6276</v>
      </c>
      <c r="J3035" t="s">
        <v>2277</v>
      </c>
      <c r="K3035" t="s">
        <v>7</v>
      </c>
      <c r="L3035" s="7">
        <v>50000000</v>
      </c>
      <c r="M3035" s="7">
        <v>88323487</v>
      </c>
      <c r="N3035" t="s">
        <v>6122</v>
      </c>
      <c r="O3035">
        <v>114</v>
      </c>
      <c r="P3035" s="8">
        <f>_xlfn.XLOOKUP(D3035,Consumer_Price_Index!A:A,Consumer_Price_Index!B:B)</f>
        <v>184</v>
      </c>
      <c r="Q3035" s="13">
        <f>IF(ISNUMBER(M3035), M3035*(Consumer_Price_Index!$B$45/(_xlfn.XLOOKUP('Working Data'!D4334,Consumer_Price_Index!A:A,Consumer_Price_Index!B:B))), "Missing")</f>
        <v>176589018.95603675</v>
      </c>
      <c r="R3035" t="str">
        <f t="shared" si="47"/>
        <v>Yes</v>
      </c>
    </row>
    <row r="3036" spans="1:18" x14ac:dyDescent="0.25">
      <c r="A3036" t="s">
        <v>9566</v>
      </c>
      <c r="B3036" t="s">
        <v>101</v>
      </c>
      <c r="C3036" t="s">
        <v>100</v>
      </c>
      <c r="D3036" s="11">
        <v>2005</v>
      </c>
      <c r="E3036" t="s">
        <v>9265</v>
      </c>
      <c r="F3036">
        <v>6.2</v>
      </c>
      <c r="G3036">
        <v>81000</v>
      </c>
      <c r="H3036" t="s">
        <v>734</v>
      </c>
      <c r="I3036" t="s">
        <v>9565</v>
      </c>
      <c r="J3036" t="s">
        <v>8537</v>
      </c>
      <c r="K3036" t="s">
        <v>7</v>
      </c>
      <c r="L3036" s="7">
        <v>35000000</v>
      </c>
      <c r="M3036" s="7">
        <v>86369815</v>
      </c>
      <c r="N3036" t="s">
        <v>119</v>
      </c>
      <c r="O3036">
        <v>100</v>
      </c>
      <c r="P3036" s="8">
        <f>_xlfn.XLOOKUP(D3036,Consumer_Price_Index!A:A,Consumer_Price_Index!B:B)</f>
        <v>195.3</v>
      </c>
      <c r="Q3036" s="13">
        <f>IF(ISNUMBER(M3036), M3036*(Consumer_Price_Index!$B$45/(_xlfn.XLOOKUP('Working Data'!D4671,Consumer_Price_Index!A:A,Consumer_Price_Index!B:B))), "Missing")</f>
        <v>109653677.62708333</v>
      </c>
      <c r="R3036" t="str">
        <f t="shared" si="47"/>
        <v>Yes</v>
      </c>
    </row>
    <row r="3037" spans="1:18" x14ac:dyDescent="0.25">
      <c r="A3037" t="s">
        <v>13388</v>
      </c>
      <c r="B3037" t="s">
        <v>68</v>
      </c>
      <c r="C3037" t="s">
        <v>34</v>
      </c>
      <c r="D3037" s="11">
        <v>1998</v>
      </c>
      <c r="E3037" t="s">
        <v>13244</v>
      </c>
      <c r="F3037">
        <v>6.2</v>
      </c>
      <c r="G3037">
        <v>93000</v>
      </c>
      <c r="H3037" t="s">
        <v>10691</v>
      </c>
      <c r="I3037" t="s">
        <v>13387</v>
      </c>
      <c r="J3037" t="s">
        <v>5459</v>
      </c>
      <c r="K3037" t="s">
        <v>7</v>
      </c>
      <c r="L3037" s="7">
        <v>40000000</v>
      </c>
      <c r="M3037" s="7">
        <v>54682547</v>
      </c>
      <c r="N3037" t="s">
        <v>103</v>
      </c>
      <c r="O3037">
        <v>110</v>
      </c>
      <c r="P3037" s="8">
        <f>_xlfn.XLOOKUP(D3037,Consumer_Price_Index!A:A,Consumer_Price_Index!B:B)</f>
        <v>163</v>
      </c>
      <c r="Q3037" s="13">
        <f>IF(ISNUMBER(M3037), M3037*(Consumer_Price_Index!$B$45/(_xlfn.XLOOKUP('Working Data'!D3278,Consumer_Price_Index!A:A,Consumer_Price_Index!B:B))), "Missing")</f>
        <v>134369129.60403225</v>
      </c>
      <c r="R3037" t="str">
        <f t="shared" si="47"/>
        <v>Yes</v>
      </c>
    </row>
    <row r="3038" spans="1:18" x14ac:dyDescent="0.25">
      <c r="A3038" t="s">
        <v>11084</v>
      </c>
      <c r="B3038" t="s">
        <v>68</v>
      </c>
      <c r="C3038" t="s">
        <v>11</v>
      </c>
      <c r="D3038" s="11">
        <v>2002</v>
      </c>
      <c r="E3038" t="s">
        <v>10795</v>
      </c>
      <c r="F3038">
        <v>6.2</v>
      </c>
      <c r="G3038">
        <v>80000</v>
      </c>
      <c r="H3038" t="s">
        <v>1410</v>
      </c>
      <c r="I3038" t="s">
        <v>4746</v>
      </c>
      <c r="J3038" t="s">
        <v>2431</v>
      </c>
      <c r="K3038" t="s">
        <v>7</v>
      </c>
      <c r="L3038" s="7">
        <v>47000000</v>
      </c>
      <c r="M3038" s="7">
        <v>30002758</v>
      </c>
      <c r="N3038" t="s">
        <v>890</v>
      </c>
      <c r="O3038">
        <v>99</v>
      </c>
      <c r="P3038" s="8">
        <f>_xlfn.XLOOKUP(D3038,Consumer_Price_Index!A:A,Consumer_Price_Index!B:B)</f>
        <v>179.9</v>
      </c>
      <c r="Q3038" s="13">
        <f>IF(ISNUMBER(M3038), M3038*(Consumer_Price_Index!$B$45/(_xlfn.XLOOKUP('Working Data'!D4122,Consumer_Price_Index!A:A,Consumer_Price_Index!B:B))), "Missing")</f>
        <v>94734097.021761656</v>
      </c>
      <c r="R3038" t="str">
        <f t="shared" si="47"/>
        <v>Yes</v>
      </c>
    </row>
    <row r="3039" spans="1:18" x14ac:dyDescent="0.25">
      <c r="A3039" t="s">
        <v>15719</v>
      </c>
      <c r="B3039" t="s">
        <v>68</v>
      </c>
      <c r="C3039" t="s">
        <v>11</v>
      </c>
      <c r="D3039" s="11">
        <v>1993</v>
      </c>
      <c r="E3039" t="s">
        <v>15718</v>
      </c>
      <c r="F3039">
        <v>6.2</v>
      </c>
      <c r="G3039">
        <v>20000</v>
      </c>
      <c r="H3039" t="s">
        <v>10529</v>
      </c>
      <c r="I3039" t="s">
        <v>15717</v>
      </c>
      <c r="J3039" t="s">
        <v>5551</v>
      </c>
      <c r="K3039" t="s">
        <v>562</v>
      </c>
      <c r="M3039" s="7">
        <v>140081992</v>
      </c>
      <c r="N3039" t="s">
        <v>561</v>
      </c>
      <c r="O3039">
        <v>114</v>
      </c>
      <c r="P3039" s="8">
        <f>_xlfn.XLOOKUP(D3039,Consumer_Price_Index!A:A,Consumer_Price_Index!B:B)</f>
        <v>144.5</v>
      </c>
      <c r="Q3039" s="13">
        <f>IF(ISNUMBER(M3039), M3039*(Consumer_Price_Index!$B$45/(_xlfn.XLOOKUP('Working Data'!D2386,Consumer_Price_Index!A:A,Consumer_Price_Index!B:B))), "Missing")</f>
        <v>177845762.34333333</v>
      </c>
      <c r="R3039" t="str">
        <f t="shared" si="47"/>
        <v>No</v>
      </c>
    </row>
    <row r="3040" spans="1:18" x14ac:dyDescent="0.25">
      <c r="A3040" t="s">
        <v>8562</v>
      </c>
      <c r="B3040" t="s">
        <v>68</v>
      </c>
      <c r="C3040" t="s">
        <v>34</v>
      </c>
      <c r="D3040" s="11">
        <v>2007</v>
      </c>
      <c r="E3040" t="s">
        <v>8561</v>
      </c>
      <c r="F3040">
        <v>6.2</v>
      </c>
      <c r="G3040">
        <v>513000</v>
      </c>
      <c r="H3040" t="s">
        <v>5160</v>
      </c>
      <c r="I3040" t="s">
        <v>5160</v>
      </c>
      <c r="J3040" t="s">
        <v>4254</v>
      </c>
      <c r="K3040" t="s">
        <v>7</v>
      </c>
      <c r="L3040" s="7">
        <v>258000000</v>
      </c>
      <c r="M3040" s="7">
        <v>894983373</v>
      </c>
      <c r="N3040" t="s">
        <v>114</v>
      </c>
      <c r="O3040">
        <v>139</v>
      </c>
      <c r="P3040" s="8">
        <f>_xlfn.XLOOKUP(D3040,Consumer_Price_Index!A:A,Consumer_Price_Index!B:B)</f>
        <v>207.3</v>
      </c>
      <c r="Q3040" s="13">
        <f>IF(ISNUMBER(M3040), M3040*(Consumer_Price_Index!$B$45/(_xlfn.XLOOKUP('Working Data'!D5059,Consumer_Price_Index!A:A,Consumer_Price_Index!B:B))), "Missing")</f>
        <v>1673014931.0006135</v>
      </c>
      <c r="R3040" t="str">
        <f t="shared" si="47"/>
        <v>Yes</v>
      </c>
    </row>
    <row r="3041" spans="1:18" x14ac:dyDescent="0.25">
      <c r="A3041" t="s">
        <v>16408</v>
      </c>
      <c r="B3041" t="s">
        <v>41</v>
      </c>
      <c r="C3041" t="s">
        <v>34</v>
      </c>
      <c r="D3041" s="11">
        <v>1992</v>
      </c>
      <c r="E3041" t="s">
        <v>16140</v>
      </c>
      <c r="F3041">
        <v>6.2</v>
      </c>
      <c r="G3041">
        <v>13000</v>
      </c>
      <c r="H3041" t="s">
        <v>16407</v>
      </c>
      <c r="I3041" t="s">
        <v>2708</v>
      </c>
      <c r="J3041" t="s">
        <v>6083</v>
      </c>
      <c r="K3041" t="s">
        <v>265</v>
      </c>
      <c r="L3041" s="7">
        <v>7000000</v>
      </c>
      <c r="M3041" s="7">
        <v>5430822</v>
      </c>
      <c r="N3041" t="s">
        <v>16406</v>
      </c>
      <c r="O3041">
        <v>90</v>
      </c>
      <c r="P3041" s="8">
        <f>_xlfn.XLOOKUP(D3041,Consumer_Price_Index!A:A,Consumer_Price_Index!B:B)</f>
        <v>140.30000000000001</v>
      </c>
      <c r="Q3041" s="13">
        <f>IF(ISNUMBER(M3041), M3041*(Consumer_Price_Index!$B$45/(_xlfn.XLOOKUP('Working Data'!D2123,Consumer_Price_Index!A:A,Consumer_Price_Index!B:B))), "Missing")</f>
        <v>15926578.088546677</v>
      </c>
      <c r="R3041" t="str">
        <f t="shared" si="47"/>
        <v>Yes</v>
      </c>
    </row>
    <row r="3042" spans="1:18" x14ac:dyDescent="0.25">
      <c r="A3042" t="s">
        <v>16362</v>
      </c>
      <c r="B3042" t="s">
        <v>101</v>
      </c>
      <c r="C3042" t="s">
        <v>100</v>
      </c>
      <c r="D3042" s="11">
        <v>1992</v>
      </c>
      <c r="E3042" t="s">
        <v>16319</v>
      </c>
      <c r="F3042">
        <v>6.2</v>
      </c>
      <c r="G3042">
        <v>11000</v>
      </c>
      <c r="H3042" t="s">
        <v>7066</v>
      </c>
      <c r="I3042" t="s">
        <v>15015</v>
      </c>
      <c r="J3042" t="s">
        <v>9619</v>
      </c>
      <c r="K3042" t="s">
        <v>7</v>
      </c>
      <c r="L3042" s="7">
        <v>25000000</v>
      </c>
      <c r="M3042" s="7">
        <v>10736401</v>
      </c>
      <c r="N3042" t="s">
        <v>6260</v>
      </c>
      <c r="O3042">
        <v>88</v>
      </c>
      <c r="P3042" s="8">
        <f>_xlfn.XLOOKUP(D3042,Consumer_Price_Index!A:A,Consumer_Price_Index!B:B)</f>
        <v>140.30000000000001</v>
      </c>
      <c r="Q3042" s="13">
        <f>IF(ISNUMBER(M3042), M3042*(Consumer_Price_Index!$B$45/(_xlfn.XLOOKUP('Working Data'!D2142,Consumer_Price_Index!A:A,Consumer_Price_Index!B:B))), "Missing")</f>
        <v>15780903.930053061</v>
      </c>
      <c r="R3042" t="str">
        <f t="shared" si="47"/>
        <v>Yes</v>
      </c>
    </row>
    <row r="3043" spans="1:18" x14ac:dyDescent="0.25">
      <c r="A3043" t="s">
        <v>17680</v>
      </c>
      <c r="B3043" t="s">
        <v>41</v>
      </c>
      <c r="C3043" t="s">
        <v>24</v>
      </c>
      <c r="D3043" s="11">
        <v>1989</v>
      </c>
      <c r="E3043" t="s">
        <v>17632</v>
      </c>
      <c r="F3043">
        <v>6.2</v>
      </c>
      <c r="G3043">
        <v>761</v>
      </c>
      <c r="H3043" t="s">
        <v>17679</v>
      </c>
      <c r="I3043" t="s">
        <v>15333</v>
      </c>
      <c r="J3043" t="s">
        <v>15943</v>
      </c>
      <c r="K3043" t="s">
        <v>7</v>
      </c>
      <c r="M3043" s="7">
        <v>4348025</v>
      </c>
      <c r="O3043">
        <v>91</v>
      </c>
      <c r="P3043" s="8">
        <f>_xlfn.XLOOKUP(D3043,Consumer_Price_Index!A:A,Consumer_Price_Index!B:B)</f>
        <v>124</v>
      </c>
      <c r="Q3043" s="13">
        <f>IF(ISNUMBER(M3043), M3043*(Consumer_Price_Index!$B$45/(_xlfn.XLOOKUP('Working Data'!D1632,Consumer_Price_Index!A:A,Consumer_Price_Index!B:B))), "Missing")</f>
        <v>12087985.561131388</v>
      </c>
      <c r="R3043" t="str">
        <f t="shared" si="47"/>
        <v>No</v>
      </c>
    </row>
    <row r="3044" spans="1:18" x14ac:dyDescent="0.25">
      <c r="A3044" t="s">
        <v>17242</v>
      </c>
      <c r="B3044" t="s">
        <v>68</v>
      </c>
      <c r="C3044" t="s">
        <v>11</v>
      </c>
      <c r="D3044" s="11">
        <v>1990</v>
      </c>
      <c r="E3044" t="s">
        <v>17241</v>
      </c>
      <c r="F3044">
        <v>6.2</v>
      </c>
      <c r="G3044">
        <v>2400</v>
      </c>
      <c r="H3044" t="s">
        <v>17240</v>
      </c>
      <c r="I3044" t="s">
        <v>17239</v>
      </c>
      <c r="J3044" t="s">
        <v>16022</v>
      </c>
      <c r="K3044" t="s">
        <v>7</v>
      </c>
      <c r="M3044" s="7">
        <v>20240128</v>
      </c>
      <c r="N3044" t="s">
        <v>15328</v>
      </c>
      <c r="O3044">
        <v>109</v>
      </c>
      <c r="P3044" s="8">
        <f>_xlfn.XLOOKUP(D3044,Consumer_Price_Index!A:A,Consumer_Price_Index!B:B)</f>
        <v>130.69999999999999</v>
      </c>
      <c r="Q3044" s="13">
        <f>IF(ISNUMBER(M3044), M3044*(Consumer_Price_Index!$B$45/(_xlfn.XLOOKUP('Working Data'!D1809,Consumer_Price_Index!A:A,Consumer_Price_Index!B:B))), "Missing")</f>
        <v>30591106.15873016</v>
      </c>
      <c r="R3044" t="str">
        <f t="shared" si="47"/>
        <v>No</v>
      </c>
    </row>
    <row r="3045" spans="1:18" x14ac:dyDescent="0.25">
      <c r="A3045" t="s">
        <v>6722</v>
      </c>
      <c r="B3045" t="s">
        <v>68</v>
      </c>
      <c r="C3045" t="s">
        <v>11</v>
      </c>
      <c r="D3045" s="11">
        <v>2010</v>
      </c>
      <c r="E3045" t="s">
        <v>6627</v>
      </c>
      <c r="F3045">
        <v>6.2</v>
      </c>
      <c r="G3045">
        <v>56000</v>
      </c>
      <c r="H3045" t="s">
        <v>1928</v>
      </c>
      <c r="I3045" t="s">
        <v>6721</v>
      </c>
      <c r="J3045" t="s">
        <v>6270</v>
      </c>
      <c r="K3045" t="s">
        <v>7</v>
      </c>
      <c r="L3045" s="7">
        <v>30000000</v>
      </c>
      <c r="M3045" s="7">
        <v>159291809</v>
      </c>
      <c r="N3045" t="s">
        <v>856</v>
      </c>
      <c r="O3045">
        <v>107</v>
      </c>
      <c r="P3045" s="8">
        <f>_xlfn.XLOOKUP(D3045,Consumer_Price_Index!A:A,Consumer_Price_Index!B:B)</f>
        <v>218.1</v>
      </c>
      <c r="Q3045" s="13">
        <f>IF(ISNUMBER(M3045), M3045*(Consumer_Price_Index!$B$45/(_xlfn.XLOOKUP('Working Data'!D5761,Consumer_Price_Index!A:A,Consumer_Price_Index!B:B))), "Missing")</f>
        <v>208309932.19871244</v>
      </c>
      <c r="R3045" t="str">
        <f t="shared" si="47"/>
        <v>Yes</v>
      </c>
    </row>
    <row r="3046" spans="1:18" x14ac:dyDescent="0.25">
      <c r="A3046" t="s">
        <v>7893</v>
      </c>
      <c r="B3046" t="s">
        <v>68</v>
      </c>
      <c r="C3046" t="s">
        <v>11</v>
      </c>
      <c r="D3046" s="11">
        <v>2008</v>
      </c>
      <c r="E3046" t="s">
        <v>7892</v>
      </c>
      <c r="F3046">
        <v>6.2</v>
      </c>
      <c r="G3046">
        <v>81000</v>
      </c>
      <c r="H3046" t="s">
        <v>1928</v>
      </c>
      <c r="I3046" t="s">
        <v>7891</v>
      </c>
      <c r="J3046" t="s">
        <v>7890</v>
      </c>
      <c r="K3046" t="s">
        <v>7</v>
      </c>
      <c r="L3046" s="7">
        <v>17500000</v>
      </c>
      <c r="M3046" s="7">
        <v>150988382</v>
      </c>
      <c r="N3046" t="s">
        <v>6122</v>
      </c>
      <c r="O3046">
        <v>98</v>
      </c>
      <c r="P3046" s="8">
        <f>_xlfn.XLOOKUP(D3046,Consumer_Price_Index!A:A,Consumer_Price_Index!B:B)</f>
        <v>215.3</v>
      </c>
      <c r="Q3046" s="13">
        <f>IF(ISNUMBER(M3046), M3046*(Consumer_Price_Index!$B$45/(_xlfn.XLOOKUP('Working Data'!D5334,Consumer_Price_Index!A:A,Consumer_Price_Index!B:B))), "Missing")</f>
        <v>286642741.40436137</v>
      </c>
      <c r="R3046" t="str">
        <f t="shared" si="47"/>
        <v>Yes</v>
      </c>
    </row>
    <row r="3047" spans="1:18" x14ac:dyDescent="0.25">
      <c r="A3047" t="s">
        <v>12692</v>
      </c>
      <c r="B3047" t="s">
        <v>41</v>
      </c>
      <c r="C3047" t="s">
        <v>5</v>
      </c>
      <c r="D3047" s="11">
        <v>1999</v>
      </c>
      <c r="E3047" t="s">
        <v>12566</v>
      </c>
      <c r="F3047">
        <v>6.2</v>
      </c>
      <c r="G3047">
        <v>66000</v>
      </c>
      <c r="H3047" t="s">
        <v>9273</v>
      </c>
      <c r="I3047" t="s">
        <v>12691</v>
      </c>
      <c r="J3047" t="s">
        <v>12690</v>
      </c>
      <c r="K3047" t="s">
        <v>7</v>
      </c>
      <c r="L3047" s="7">
        <v>29000000</v>
      </c>
      <c r="M3047" s="7">
        <v>89446268</v>
      </c>
      <c r="N3047" t="s">
        <v>704</v>
      </c>
      <c r="O3047">
        <v>103</v>
      </c>
      <c r="P3047" s="8">
        <f>_xlfn.XLOOKUP(D3047,Consumer_Price_Index!A:A,Consumer_Price_Index!B:B)</f>
        <v>166.6</v>
      </c>
      <c r="Q3047" s="13">
        <f>IF(ISNUMBER(M3047), M3047*(Consumer_Price_Index!$B$45/(_xlfn.XLOOKUP('Working Data'!D3538,Consumer_Price_Index!A:A,Consumer_Price_Index!B:B))), "Missing")</f>
        <v>200104830.09985316</v>
      </c>
      <c r="R3047" t="str">
        <f t="shared" si="47"/>
        <v>Yes</v>
      </c>
    </row>
    <row r="3048" spans="1:18" x14ac:dyDescent="0.25">
      <c r="A3048" t="s">
        <v>18290</v>
      </c>
      <c r="B3048" t="s">
        <v>41</v>
      </c>
      <c r="C3048" t="s">
        <v>87</v>
      </c>
      <c r="D3048" s="11">
        <v>1988</v>
      </c>
      <c r="E3048" t="s">
        <v>18289</v>
      </c>
      <c r="F3048">
        <v>6.2</v>
      </c>
      <c r="G3048">
        <v>3800</v>
      </c>
      <c r="H3048" t="s">
        <v>10453</v>
      </c>
      <c r="I3048" t="s">
        <v>10453</v>
      </c>
      <c r="J3048" t="s">
        <v>12079</v>
      </c>
      <c r="K3048" t="s">
        <v>265</v>
      </c>
      <c r="L3048" s="7">
        <v>4000000</v>
      </c>
      <c r="M3048" s="7">
        <v>1791328</v>
      </c>
      <c r="N3048" t="s">
        <v>18229</v>
      </c>
      <c r="O3048">
        <v>93</v>
      </c>
      <c r="P3048" s="8">
        <f>_xlfn.XLOOKUP(D3048,Consumer_Price_Index!A:A,Consumer_Price_Index!B:B)</f>
        <v>118.3</v>
      </c>
      <c r="Q3048" s="13">
        <f>IF(ISNUMBER(M3048), M3048*(Consumer_Price_Index!$B$45/(_xlfn.XLOOKUP('Working Data'!D1406,Consumer_Price_Index!A:A,Consumer_Price_Index!B:B))), "Missing")</f>
        <v>2109032.6182380216</v>
      </c>
      <c r="R3048" t="str">
        <f t="shared" si="47"/>
        <v>Yes</v>
      </c>
    </row>
    <row r="3049" spans="1:18" x14ac:dyDescent="0.25">
      <c r="A3049" t="s">
        <v>679</v>
      </c>
      <c r="B3049" t="s">
        <v>41</v>
      </c>
      <c r="C3049" t="s">
        <v>34</v>
      </c>
      <c r="D3049" s="11">
        <v>2019</v>
      </c>
      <c r="E3049" t="s">
        <v>587</v>
      </c>
      <c r="F3049">
        <v>6.2</v>
      </c>
      <c r="G3049">
        <v>43000</v>
      </c>
      <c r="H3049" t="s">
        <v>678</v>
      </c>
      <c r="I3049" t="s">
        <v>677</v>
      </c>
      <c r="J3049" t="s">
        <v>676</v>
      </c>
      <c r="K3049" t="s">
        <v>7</v>
      </c>
      <c r="L3049" s="7">
        <v>16000000</v>
      </c>
      <c r="M3049" s="7">
        <v>32390945</v>
      </c>
      <c r="N3049" t="s">
        <v>675</v>
      </c>
      <c r="O3049">
        <v>93</v>
      </c>
      <c r="P3049" s="8">
        <f>_xlfn.XLOOKUP(D3049,Consumer_Price_Index!A:A,Consumer_Price_Index!B:B)</f>
        <v>255.7</v>
      </c>
      <c r="Q3049" s="13">
        <f>IF(ISNUMBER(M3049), M3049*(Consumer_Price_Index!$B$45/(_xlfn.XLOOKUP('Working Data'!D7542,Consumer_Price_Index!A:A,Consumer_Price_Index!B:B))), "Missing")</f>
        <v>62903256.478648819</v>
      </c>
      <c r="R3049" t="str">
        <f t="shared" si="47"/>
        <v>Yes</v>
      </c>
    </row>
    <row r="3050" spans="1:18" x14ac:dyDescent="0.25">
      <c r="A3050" t="s">
        <v>15380</v>
      </c>
      <c r="B3050" t="s">
        <v>41</v>
      </c>
      <c r="C3050" t="s">
        <v>34</v>
      </c>
      <c r="D3050" s="11">
        <v>1994</v>
      </c>
      <c r="E3050" t="s">
        <v>15132</v>
      </c>
      <c r="F3050">
        <v>6.2</v>
      </c>
      <c r="G3050">
        <v>11000</v>
      </c>
      <c r="H3050" t="s">
        <v>11338</v>
      </c>
      <c r="I3050" t="s">
        <v>14856</v>
      </c>
      <c r="J3050" t="s">
        <v>6083</v>
      </c>
      <c r="K3050" t="s">
        <v>7</v>
      </c>
      <c r="L3050" s="7">
        <v>7400000</v>
      </c>
      <c r="M3050" s="7">
        <v>7727256</v>
      </c>
      <c r="N3050" t="s">
        <v>666</v>
      </c>
      <c r="O3050">
        <v>96</v>
      </c>
      <c r="P3050" s="8">
        <f>_xlfn.XLOOKUP(D3050,Consumer_Price_Index!A:A,Consumer_Price_Index!B:B)</f>
        <v>148.19999999999999</v>
      </c>
      <c r="Q3050" s="13">
        <f>IF(ISNUMBER(M3050), M3050*(Consumer_Price_Index!$B$45/(_xlfn.XLOOKUP('Working Data'!D2519,Consumer_Price_Index!A:A,Consumer_Price_Index!B:B))), "Missing")</f>
        <v>9947169.0038022809</v>
      </c>
      <c r="R3050" t="str">
        <f t="shared" si="47"/>
        <v>Yes</v>
      </c>
    </row>
    <row r="3051" spans="1:18" x14ac:dyDescent="0.25">
      <c r="A3051" t="s">
        <v>11205</v>
      </c>
      <c r="B3051" t="s">
        <v>68</v>
      </c>
      <c r="C3051" t="s">
        <v>24</v>
      </c>
      <c r="D3051" s="11">
        <v>2002</v>
      </c>
      <c r="E3051" t="s">
        <v>10987</v>
      </c>
      <c r="F3051">
        <v>6.2</v>
      </c>
      <c r="G3051">
        <v>105000</v>
      </c>
      <c r="H3051" t="s">
        <v>6689</v>
      </c>
      <c r="I3051" t="s">
        <v>11204</v>
      </c>
      <c r="J3051" t="s">
        <v>2712</v>
      </c>
      <c r="K3051" t="s">
        <v>7</v>
      </c>
      <c r="L3051" s="7">
        <v>30000000</v>
      </c>
      <c r="M3051" s="7">
        <v>180622424</v>
      </c>
      <c r="N3051" t="s">
        <v>6122</v>
      </c>
      <c r="O3051">
        <v>108</v>
      </c>
      <c r="P3051" s="8">
        <f>_xlfn.XLOOKUP(D3051,Consumer_Price_Index!A:A,Consumer_Price_Index!B:B)</f>
        <v>179.9</v>
      </c>
      <c r="Q3051" s="13">
        <f>IF(ISNUMBER(M3051), M3051*(Consumer_Price_Index!$B$45/(_xlfn.XLOOKUP('Working Data'!D4069,Consumer_Price_Index!A:A,Consumer_Price_Index!B:B))), "Missing")</f>
        <v>252341369.06373224</v>
      </c>
      <c r="R3051" t="str">
        <f t="shared" si="47"/>
        <v>Yes</v>
      </c>
    </row>
    <row r="3052" spans="1:18" x14ac:dyDescent="0.25">
      <c r="A3052" t="s">
        <v>2455</v>
      </c>
      <c r="B3052" t="s">
        <v>41</v>
      </c>
      <c r="C3052" t="s">
        <v>34</v>
      </c>
      <c r="D3052" s="11">
        <v>2017</v>
      </c>
      <c r="E3052" t="s">
        <v>2454</v>
      </c>
      <c r="F3052">
        <v>6.2</v>
      </c>
      <c r="G3052">
        <v>9200</v>
      </c>
      <c r="H3052" t="s">
        <v>2453</v>
      </c>
      <c r="I3052" t="s">
        <v>2452</v>
      </c>
      <c r="J3052" t="s">
        <v>2451</v>
      </c>
      <c r="K3052" t="s">
        <v>95</v>
      </c>
      <c r="M3052" s="7">
        <v>14725</v>
      </c>
      <c r="N3052" t="s">
        <v>2450</v>
      </c>
      <c r="O3052">
        <v>93</v>
      </c>
      <c r="P3052" s="8">
        <f>_xlfn.XLOOKUP(D3052,Consumer_Price_Index!A:A,Consumer_Price_Index!B:B)</f>
        <v>245.1</v>
      </c>
      <c r="Q3052" s="13">
        <f>IF(ISNUMBER(M3052), M3052*(Consumer_Price_Index!$B$45/(_xlfn.XLOOKUP('Working Data'!D7135,Consumer_Price_Index!A:A,Consumer_Price_Index!B:B))), "Missing")</f>
        <v>22255.493551587304</v>
      </c>
      <c r="R3052" t="str">
        <f t="shared" si="47"/>
        <v>No</v>
      </c>
    </row>
    <row r="3053" spans="1:18" x14ac:dyDescent="0.25">
      <c r="A3053" t="s">
        <v>8312</v>
      </c>
      <c r="B3053" t="s">
        <v>68</v>
      </c>
      <c r="C3053" t="s">
        <v>24</v>
      </c>
      <c r="D3053" s="11">
        <v>2007</v>
      </c>
      <c r="E3053" t="s">
        <v>8060</v>
      </c>
      <c r="F3053">
        <v>6.2</v>
      </c>
      <c r="G3053">
        <v>47000</v>
      </c>
      <c r="H3053" t="s">
        <v>8311</v>
      </c>
      <c r="I3053" t="s">
        <v>8310</v>
      </c>
      <c r="J3053" t="s">
        <v>8309</v>
      </c>
      <c r="K3053" t="s">
        <v>7</v>
      </c>
      <c r="L3053" s="7">
        <v>16500000</v>
      </c>
      <c r="M3053" s="7">
        <v>13620075</v>
      </c>
      <c r="N3053" t="s">
        <v>6260</v>
      </c>
      <c r="O3053">
        <v>108</v>
      </c>
      <c r="P3053" s="8">
        <f>_xlfn.XLOOKUP(D3053,Consumer_Price_Index!A:A,Consumer_Price_Index!B:B)</f>
        <v>207.3</v>
      </c>
      <c r="Q3053" s="13">
        <f>IF(ISNUMBER(M3053), M3053*(Consumer_Price_Index!$B$45/(_xlfn.XLOOKUP('Working Data'!D5167,Consumer_Price_Index!A:A,Consumer_Price_Index!B:B))), "Missing")</f>
        <v>18452809.481991995</v>
      </c>
      <c r="R3053" t="str">
        <f t="shared" si="47"/>
        <v>Yes</v>
      </c>
    </row>
    <row r="3054" spans="1:18" x14ac:dyDescent="0.25">
      <c r="A3054" t="s">
        <v>6855</v>
      </c>
      <c r="B3054" t="s">
        <v>68</v>
      </c>
      <c r="C3054" t="s">
        <v>34</v>
      </c>
      <c r="D3054" s="11">
        <v>2010</v>
      </c>
      <c r="E3054" t="s">
        <v>6569</v>
      </c>
      <c r="F3054">
        <v>6.2</v>
      </c>
      <c r="G3054">
        <v>60000</v>
      </c>
      <c r="H3054" t="s">
        <v>5124</v>
      </c>
      <c r="I3054" t="s">
        <v>6854</v>
      </c>
      <c r="J3054" t="s">
        <v>5693</v>
      </c>
      <c r="K3054" t="s">
        <v>7</v>
      </c>
      <c r="L3054" s="7">
        <v>32000000</v>
      </c>
      <c r="M3054" s="7">
        <v>80205382</v>
      </c>
      <c r="N3054" t="s">
        <v>777</v>
      </c>
      <c r="O3054">
        <v>107</v>
      </c>
      <c r="P3054" s="8">
        <f>_xlfn.XLOOKUP(D3054,Consumer_Price_Index!A:A,Consumer_Price_Index!B:B)</f>
        <v>218.1</v>
      </c>
      <c r="Q3054" s="13">
        <f>IF(ISNUMBER(M3054), M3054*(Consumer_Price_Index!$B$45/(_xlfn.XLOOKUP('Working Data'!D5716,Consumer_Price_Index!A:A,Consumer_Price_Index!B:B))), "Missing")</f>
        <v>227124348.47026023</v>
      </c>
      <c r="R3054" t="str">
        <f t="shared" si="47"/>
        <v>Yes</v>
      </c>
    </row>
    <row r="3055" spans="1:18" x14ac:dyDescent="0.25">
      <c r="A3055" t="s">
        <v>10013</v>
      </c>
      <c r="B3055" t="s">
        <v>41</v>
      </c>
      <c r="C3055" t="s">
        <v>87</v>
      </c>
      <c r="D3055" s="11">
        <v>2004</v>
      </c>
      <c r="E3055" t="s">
        <v>10012</v>
      </c>
      <c r="F3055">
        <v>6.2</v>
      </c>
      <c r="G3055">
        <v>84000</v>
      </c>
      <c r="H3055" t="s">
        <v>2536</v>
      </c>
      <c r="I3055" t="s">
        <v>10011</v>
      </c>
      <c r="J3055" t="s">
        <v>806</v>
      </c>
      <c r="K3055" t="s">
        <v>7</v>
      </c>
      <c r="L3055" s="7">
        <v>45000000</v>
      </c>
      <c r="M3055" s="7">
        <v>65470529</v>
      </c>
      <c r="N3055" t="s">
        <v>138</v>
      </c>
      <c r="O3055">
        <v>103</v>
      </c>
      <c r="P3055" s="8">
        <f>_xlfn.XLOOKUP(D3055,Consumer_Price_Index!A:A,Consumer_Price_Index!B:B)</f>
        <v>188.9</v>
      </c>
      <c r="Q3055" s="13">
        <f>IF(ISNUMBER(M3055), M3055*(Consumer_Price_Index!$B$45/(_xlfn.XLOOKUP('Working Data'!D4517,Consumer_Price_Index!A:A,Consumer_Price_Index!B:B))), "Missing")</f>
        <v>81390739.234190121</v>
      </c>
      <c r="R3055" t="str">
        <f t="shared" si="47"/>
        <v>Yes</v>
      </c>
    </row>
    <row r="3056" spans="1:18" x14ac:dyDescent="0.25">
      <c r="A3056" t="s">
        <v>6631</v>
      </c>
      <c r="B3056" t="s">
        <v>41</v>
      </c>
      <c r="C3056" t="s">
        <v>24</v>
      </c>
      <c r="D3056" s="11">
        <v>2010</v>
      </c>
      <c r="E3056" t="s">
        <v>6630</v>
      </c>
      <c r="F3056">
        <v>6.2</v>
      </c>
      <c r="G3056">
        <v>21000</v>
      </c>
      <c r="H3056" t="s">
        <v>2165</v>
      </c>
      <c r="I3056" t="s">
        <v>6629</v>
      </c>
      <c r="J3056" t="s">
        <v>2885</v>
      </c>
      <c r="K3056" t="s">
        <v>265</v>
      </c>
      <c r="M3056" s="7">
        <v>12037973</v>
      </c>
      <c r="N3056" t="s">
        <v>4129</v>
      </c>
      <c r="O3056">
        <v>107</v>
      </c>
      <c r="P3056" s="8">
        <f>_xlfn.XLOOKUP(D3056,Consumer_Price_Index!A:A,Consumer_Price_Index!B:B)</f>
        <v>218.1</v>
      </c>
      <c r="Q3056" s="13">
        <f>IF(ISNUMBER(M3056), M3056*(Consumer_Price_Index!$B$45/(_xlfn.XLOOKUP('Working Data'!D5790,Consumer_Price_Index!A:A,Consumer_Price_Index!B:B))), "Missing")</f>
        <v>17036555.379006039</v>
      </c>
      <c r="R3056" t="str">
        <f t="shared" si="47"/>
        <v>No</v>
      </c>
    </row>
    <row r="3057" spans="1:18" x14ac:dyDescent="0.25">
      <c r="A3057" t="s">
        <v>978</v>
      </c>
      <c r="B3057" t="s">
        <v>41</v>
      </c>
      <c r="C3057" t="s">
        <v>34</v>
      </c>
      <c r="D3057" s="11">
        <v>2019</v>
      </c>
      <c r="E3057" t="s">
        <v>977</v>
      </c>
      <c r="F3057">
        <v>6.2</v>
      </c>
      <c r="G3057">
        <v>159000</v>
      </c>
      <c r="H3057" t="s">
        <v>976</v>
      </c>
      <c r="I3057" t="s">
        <v>975</v>
      </c>
      <c r="J3057" t="s">
        <v>974</v>
      </c>
      <c r="K3057" t="s">
        <v>7</v>
      </c>
      <c r="L3057" s="7">
        <v>185000000</v>
      </c>
      <c r="M3057" s="7">
        <v>261119292</v>
      </c>
      <c r="N3057" t="s">
        <v>108</v>
      </c>
      <c r="O3057">
        <v>128</v>
      </c>
      <c r="P3057" s="8">
        <f>_xlfn.XLOOKUP(D3057,Consumer_Price_Index!A:A,Consumer_Price_Index!B:B)</f>
        <v>255.7</v>
      </c>
      <c r="Q3057" s="13">
        <f>IF(ISNUMBER(M3057), M3057*(Consumer_Price_Index!$B$45/(_xlfn.XLOOKUP('Working Data'!D7474,Consumer_Price_Index!A:A,Consumer_Price_Index!B:B))), "Missing")</f>
        <v>462038607.85365856</v>
      </c>
      <c r="R3057" t="str">
        <f t="shared" si="47"/>
        <v>Yes</v>
      </c>
    </row>
    <row r="3058" spans="1:18" x14ac:dyDescent="0.25">
      <c r="A3058" t="s">
        <v>12362</v>
      </c>
      <c r="B3058" t="s">
        <v>41</v>
      </c>
      <c r="C3058" t="s">
        <v>24</v>
      </c>
      <c r="D3058" s="11">
        <v>1999</v>
      </c>
      <c r="E3058" t="s">
        <v>12361</v>
      </c>
      <c r="F3058">
        <v>6.2</v>
      </c>
      <c r="G3058">
        <v>4900</v>
      </c>
      <c r="H3058" t="s">
        <v>12360</v>
      </c>
      <c r="I3058" t="s">
        <v>12359</v>
      </c>
      <c r="J3058" t="s">
        <v>12358</v>
      </c>
      <c r="K3058" t="s">
        <v>7</v>
      </c>
      <c r="L3058" s="7">
        <v>500000</v>
      </c>
      <c r="N3058" t="s">
        <v>12357</v>
      </c>
      <c r="O3058">
        <v>124</v>
      </c>
      <c r="P3058" s="8">
        <f>_xlfn.XLOOKUP(D3058,Consumer_Price_Index!A:A,Consumer_Price_Index!B:B)</f>
        <v>166.6</v>
      </c>
      <c r="Q3058" s="13" t="str">
        <f>IF(ISNUMBER(M3058), M3058*(Consumer_Price_Index!$B$45/(_xlfn.XLOOKUP('Working Data'!D3638,Consumer_Price_Index!A:A,Consumer_Price_Index!B:B))), "Missing")</f>
        <v>Missing</v>
      </c>
      <c r="R3058" t="str">
        <f t="shared" si="47"/>
        <v>No</v>
      </c>
    </row>
    <row r="3059" spans="1:18" x14ac:dyDescent="0.25">
      <c r="A3059" t="s">
        <v>20035</v>
      </c>
      <c r="B3059" t="s">
        <v>41</v>
      </c>
      <c r="C3059" t="s">
        <v>87</v>
      </c>
      <c r="D3059" s="11">
        <v>1985</v>
      </c>
      <c r="E3059" t="s">
        <v>19949</v>
      </c>
      <c r="F3059">
        <v>6.2</v>
      </c>
      <c r="G3059">
        <v>2200</v>
      </c>
      <c r="H3059" t="s">
        <v>13529</v>
      </c>
      <c r="I3059" t="s">
        <v>20034</v>
      </c>
      <c r="J3059" t="s">
        <v>6718</v>
      </c>
      <c r="K3059" t="s">
        <v>7</v>
      </c>
      <c r="M3059" s="7">
        <v>8630068</v>
      </c>
      <c r="N3059" t="s">
        <v>20033</v>
      </c>
      <c r="O3059">
        <v>102</v>
      </c>
      <c r="P3059" s="8">
        <f>_xlfn.XLOOKUP(D3059,Consumer_Price_Index!A:A,Consumer_Price_Index!B:B)</f>
        <v>107.6</v>
      </c>
      <c r="Q3059" s="13">
        <f>IF(ISNUMBER(M3059), M3059*(Consumer_Price_Index!$B$45/(_xlfn.XLOOKUP('Working Data'!D768,Consumer_Price_Index!A:A,Consumer_Price_Index!B:B))), "Missing")</f>
        <v>13920496.133403916</v>
      </c>
      <c r="R3059" t="str">
        <f t="shared" si="47"/>
        <v>No</v>
      </c>
    </row>
    <row r="3060" spans="1:18" x14ac:dyDescent="0.25">
      <c r="A3060" t="s">
        <v>15770</v>
      </c>
      <c r="B3060" t="s">
        <v>101</v>
      </c>
      <c r="C3060" t="s">
        <v>100</v>
      </c>
      <c r="D3060" s="11">
        <v>1993</v>
      </c>
      <c r="E3060" t="s">
        <v>15610</v>
      </c>
      <c r="F3060">
        <v>6.2</v>
      </c>
      <c r="G3060">
        <v>8000</v>
      </c>
      <c r="H3060" t="s">
        <v>7520</v>
      </c>
      <c r="I3060" t="s">
        <v>14808</v>
      </c>
      <c r="J3060" t="s">
        <v>4463</v>
      </c>
      <c r="K3060" t="s">
        <v>7</v>
      </c>
      <c r="L3060" s="7">
        <v>6500000</v>
      </c>
      <c r="M3060" s="7">
        <v>24103594</v>
      </c>
      <c r="N3060" t="s">
        <v>15769</v>
      </c>
      <c r="O3060">
        <v>108</v>
      </c>
      <c r="P3060" s="8">
        <f>_xlfn.XLOOKUP(D3060,Consumer_Price_Index!A:A,Consumer_Price_Index!B:B)</f>
        <v>144.5</v>
      </c>
      <c r="Q3060" s="13">
        <f>IF(ISNUMBER(M3060), M3060*(Consumer_Price_Index!$B$45/(_xlfn.XLOOKUP('Working Data'!D2368,Consumer_Price_Index!A:A,Consumer_Price_Index!B:B))), "Missing")</f>
        <v>62082545.154691458</v>
      </c>
      <c r="R3060" t="str">
        <f t="shared" si="47"/>
        <v>Yes</v>
      </c>
    </row>
    <row r="3061" spans="1:18" x14ac:dyDescent="0.25">
      <c r="A3061" t="s">
        <v>14369</v>
      </c>
      <c r="B3061" t="s">
        <v>68</v>
      </c>
      <c r="C3061" t="s">
        <v>4370</v>
      </c>
      <c r="D3061" s="11">
        <v>1996</v>
      </c>
      <c r="E3061" t="s">
        <v>14142</v>
      </c>
      <c r="F3061">
        <v>6.2</v>
      </c>
      <c r="G3061">
        <v>34000</v>
      </c>
      <c r="H3061" t="s">
        <v>5134</v>
      </c>
      <c r="I3061" t="s">
        <v>5134</v>
      </c>
      <c r="J3061" t="s">
        <v>13772</v>
      </c>
      <c r="K3061" t="s">
        <v>7</v>
      </c>
      <c r="L3061" s="7">
        <v>25000000</v>
      </c>
      <c r="M3061" s="7">
        <v>14063331</v>
      </c>
      <c r="N3061" t="s">
        <v>13683</v>
      </c>
      <c r="O3061">
        <v>115</v>
      </c>
      <c r="P3061" s="8">
        <f>_xlfn.XLOOKUP(D3061,Consumer_Price_Index!A:A,Consumer_Price_Index!B:B)</f>
        <v>156.9</v>
      </c>
      <c r="Q3061" s="13">
        <f>IF(ISNUMBER(M3061), M3061*(Consumer_Price_Index!$B$45/(_xlfn.XLOOKUP('Working Data'!D2913,Consumer_Price_Index!A:A,Consumer_Price_Index!B:B))), "Missing")</f>
        <v>21941100.643625192</v>
      </c>
      <c r="R3061" t="str">
        <f t="shared" si="47"/>
        <v>Yes</v>
      </c>
    </row>
    <row r="3062" spans="1:18" x14ac:dyDescent="0.25">
      <c r="A3062" t="s">
        <v>21467</v>
      </c>
      <c r="B3062" t="s">
        <v>101</v>
      </c>
      <c r="C3062" t="s">
        <v>34</v>
      </c>
      <c r="D3062" s="11">
        <v>1982</v>
      </c>
      <c r="E3062" t="s">
        <v>21466</v>
      </c>
      <c r="F3062">
        <v>6.2</v>
      </c>
      <c r="G3062">
        <v>22000</v>
      </c>
      <c r="H3062" t="s">
        <v>5570</v>
      </c>
      <c r="I3062" t="s">
        <v>5570</v>
      </c>
      <c r="J3062" t="s">
        <v>16742</v>
      </c>
      <c r="K3062" t="s">
        <v>7</v>
      </c>
      <c r="L3062" s="7">
        <v>8000000</v>
      </c>
      <c r="M3062" s="7">
        <v>14056528</v>
      </c>
      <c r="N3062" t="s">
        <v>21465</v>
      </c>
      <c r="O3062">
        <v>118</v>
      </c>
      <c r="P3062" s="8">
        <f>_xlfn.XLOOKUP(D3062,Consumer_Price_Index!A:A,Consumer_Price_Index!B:B)</f>
        <v>96.5</v>
      </c>
      <c r="Q3062" s="13">
        <f>IF(ISNUMBER(M3062), M3062*(Consumer_Price_Index!$B$45/(_xlfn.XLOOKUP('Working Data'!D228,Consumer_Price_Index!A:A,Consumer_Price_Index!B:B))), "Missing")</f>
        <v>34540516.787096769</v>
      </c>
      <c r="R3062" t="str">
        <f t="shared" si="47"/>
        <v>Yes</v>
      </c>
    </row>
    <row r="3063" spans="1:18" x14ac:dyDescent="0.25">
      <c r="A3063" t="s">
        <v>17916</v>
      </c>
      <c r="B3063" t="s">
        <v>68</v>
      </c>
      <c r="C3063" t="s">
        <v>24</v>
      </c>
      <c r="D3063" s="11">
        <v>1989</v>
      </c>
      <c r="E3063" t="s">
        <v>17915</v>
      </c>
      <c r="F3063">
        <v>6.2</v>
      </c>
      <c r="G3063">
        <v>4800</v>
      </c>
      <c r="H3063" t="s">
        <v>8605</v>
      </c>
      <c r="I3063" t="s">
        <v>17914</v>
      </c>
      <c r="J3063" t="s">
        <v>3529</v>
      </c>
      <c r="K3063" t="s">
        <v>7</v>
      </c>
      <c r="L3063" s="7">
        <v>5000000</v>
      </c>
      <c r="M3063" s="7">
        <v>117463</v>
      </c>
      <c r="N3063" t="s">
        <v>17913</v>
      </c>
      <c r="O3063">
        <v>100</v>
      </c>
      <c r="P3063" s="8">
        <f>_xlfn.XLOOKUP(D3063,Consumer_Price_Index!A:A,Consumer_Price_Index!B:B)</f>
        <v>124</v>
      </c>
      <c r="Q3063" s="13">
        <f>IF(ISNUMBER(M3063), M3063*(Consumer_Price_Index!$B$45/(_xlfn.XLOOKUP('Working Data'!D1564,Consumer_Price_Index!A:A,Consumer_Price_Index!B:B))), "Missing")</f>
        <v>302544.17666948435</v>
      </c>
      <c r="R3063" t="str">
        <f t="shared" si="47"/>
        <v>Yes</v>
      </c>
    </row>
    <row r="3064" spans="1:18" x14ac:dyDescent="0.25">
      <c r="A3064" t="s">
        <v>6014</v>
      </c>
      <c r="B3064" t="s">
        <v>101</v>
      </c>
      <c r="C3064" t="s">
        <v>24</v>
      </c>
      <c r="D3064" s="11">
        <v>2011</v>
      </c>
      <c r="E3064" t="s">
        <v>6013</v>
      </c>
      <c r="F3064">
        <v>6.2</v>
      </c>
      <c r="G3064">
        <v>43000</v>
      </c>
      <c r="H3064" t="s">
        <v>3155</v>
      </c>
      <c r="I3064" t="s">
        <v>6012</v>
      </c>
      <c r="J3064" t="s">
        <v>2121</v>
      </c>
      <c r="K3064" t="s">
        <v>7</v>
      </c>
      <c r="L3064" s="7">
        <v>41000000</v>
      </c>
      <c r="M3064" s="7">
        <v>8179416</v>
      </c>
      <c r="N3064" t="s">
        <v>527</v>
      </c>
      <c r="O3064">
        <v>100</v>
      </c>
      <c r="P3064" s="8">
        <f>_xlfn.XLOOKUP(D3064,Consumer_Price_Index!A:A,Consumer_Price_Index!B:B)</f>
        <v>224.9</v>
      </c>
      <c r="Q3064" s="13">
        <f>IF(ISNUMBER(M3064), M3064*(Consumer_Price_Index!$B$45/(_xlfn.XLOOKUP('Working Data'!D6009,Consumer_Price_Index!A:A,Consumer_Price_Index!B:B))), "Missing")</f>
        <v>11618965.292307692</v>
      </c>
      <c r="R3064" t="str">
        <f t="shared" si="47"/>
        <v>Yes</v>
      </c>
    </row>
    <row r="3065" spans="1:18" x14ac:dyDescent="0.25">
      <c r="A3065" t="s">
        <v>3143</v>
      </c>
      <c r="B3065" t="s">
        <v>41</v>
      </c>
      <c r="C3065" t="s">
        <v>34</v>
      </c>
      <c r="D3065" s="11">
        <v>2016</v>
      </c>
      <c r="E3065" t="s">
        <v>3142</v>
      </c>
      <c r="F3065">
        <v>6.2</v>
      </c>
      <c r="G3065">
        <v>96000</v>
      </c>
      <c r="H3065" t="s">
        <v>3141</v>
      </c>
      <c r="I3065" t="s">
        <v>3140</v>
      </c>
      <c r="J3065" t="s">
        <v>3140</v>
      </c>
      <c r="K3065" t="s">
        <v>265</v>
      </c>
      <c r="L3065" s="7">
        <v>35000000</v>
      </c>
      <c r="M3065" s="7">
        <v>27979040</v>
      </c>
      <c r="N3065" t="s">
        <v>3139</v>
      </c>
      <c r="O3065">
        <v>83</v>
      </c>
      <c r="P3065" s="8">
        <f>_xlfn.XLOOKUP(D3065,Consumer_Price_Index!A:A,Consumer_Price_Index!B:B)</f>
        <v>240</v>
      </c>
      <c r="Q3065" s="13">
        <f>IF(ISNUMBER(M3065), M3065*(Consumer_Price_Index!$B$45/(_xlfn.XLOOKUP('Working Data'!D6945,Consumer_Price_Index!A:A,Consumer_Price_Index!B:B))), "Missing")</f>
        <v>68751721.67741935</v>
      </c>
      <c r="R3065" t="str">
        <f t="shared" si="47"/>
        <v>Yes</v>
      </c>
    </row>
    <row r="3066" spans="1:18" x14ac:dyDescent="0.25">
      <c r="A3066" t="s">
        <v>21783</v>
      </c>
      <c r="B3066" t="s">
        <v>101</v>
      </c>
      <c r="C3066" t="s">
        <v>34</v>
      </c>
      <c r="D3066" s="11">
        <v>1981</v>
      </c>
      <c r="E3066" t="s">
        <v>21782</v>
      </c>
      <c r="F3066">
        <v>6.2</v>
      </c>
      <c r="G3066">
        <v>34000</v>
      </c>
      <c r="H3066" t="s">
        <v>19552</v>
      </c>
      <c r="I3066" t="s">
        <v>20650</v>
      </c>
      <c r="J3066" t="s">
        <v>2018</v>
      </c>
      <c r="K3066" t="s">
        <v>7</v>
      </c>
      <c r="L3066" s="7">
        <v>18000000</v>
      </c>
      <c r="M3066" s="7">
        <v>72179579</v>
      </c>
      <c r="N3066" t="s">
        <v>657</v>
      </c>
      <c r="O3066">
        <v>95</v>
      </c>
      <c r="P3066" s="8">
        <f>_xlfn.XLOOKUP(D3066,Consumer_Price_Index!A:A,Consumer_Price_Index!B:B)</f>
        <v>90.9</v>
      </c>
      <c r="Q3066" s="13">
        <f>IF(ISNUMBER(M3066), M3066*(Consumer_Price_Index!$B$45/(_xlfn.XLOOKUP('Working Data'!D107,Consumer_Price_Index!A:A,Consumer_Price_Index!B:B))), "Missing")</f>
        <v>106093187.27110466</v>
      </c>
      <c r="R3066" t="str">
        <f t="shared" si="47"/>
        <v>Yes</v>
      </c>
    </row>
    <row r="3067" spans="1:18" x14ac:dyDescent="0.25">
      <c r="A3067" t="s">
        <v>252</v>
      </c>
      <c r="C3067" t="s">
        <v>34</v>
      </c>
      <c r="D3067" s="11">
        <v>2019</v>
      </c>
      <c r="E3067" t="s">
        <v>251</v>
      </c>
      <c r="F3067">
        <v>6.2</v>
      </c>
      <c r="G3067">
        <v>1700</v>
      </c>
      <c r="H3067" t="s">
        <v>250</v>
      </c>
      <c r="I3067" t="s">
        <v>249</v>
      </c>
      <c r="J3067" t="s">
        <v>248</v>
      </c>
      <c r="K3067" t="s">
        <v>59</v>
      </c>
      <c r="M3067" s="7">
        <v>417282021</v>
      </c>
      <c r="N3067" t="s">
        <v>162</v>
      </c>
      <c r="O3067">
        <v>111</v>
      </c>
      <c r="P3067" s="8">
        <f>_xlfn.XLOOKUP(D3067,Consumer_Price_Index!A:A,Consumer_Price_Index!B:B)</f>
        <v>255.7</v>
      </c>
      <c r="Q3067" s="13">
        <f>IF(ISNUMBER(M3067), M3067*(Consumer_Price_Index!$B$45/(_xlfn.XLOOKUP('Working Data'!D7625,Consumer_Price_Index!A:A,Consumer_Price_Index!B:B))), "Missing")</f>
        <v>553771044.41942501</v>
      </c>
      <c r="R3067" t="str">
        <f t="shared" si="47"/>
        <v>No</v>
      </c>
    </row>
    <row r="3068" spans="1:18" x14ac:dyDescent="0.25">
      <c r="A3068" t="s">
        <v>1366</v>
      </c>
      <c r="B3068" t="s">
        <v>41</v>
      </c>
      <c r="C3068" t="s">
        <v>409</v>
      </c>
      <c r="D3068" s="11">
        <v>2018</v>
      </c>
      <c r="E3068" t="s">
        <v>1365</v>
      </c>
      <c r="F3068">
        <v>6.2</v>
      </c>
      <c r="G3068">
        <v>8500</v>
      </c>
      <c r="H3068" t="s">
        <v>1364</v>
      </c>
      <c r="I3068" t="s">
        <v>1363</v>
      </c>
      <c r="J3068" t="s">
        <v>1362</v>
      </c>
      <c r="K3068" t="s">
        <v>7</v>
      </c>
      <c r="L3068" s="7">
        <v>14000000</v>
      </c>
      <c r="M3068" s="7">
        <v>953953</v>
      </c>
      <c r="N3068" t="s">
        <v>1361</v>
      </c>
      <c r="O3068">
        <v>94</v>
      </c>
      <c r="P3068" s="8">
        <f>_xlfn.XLOOKUP(D3068,Consumer_Price_Index!A:A,Consumer_Price_Index!B:B)</f>
        <v>251.1</v>
      </c>
      <c r="Q3068" s="13">
        <f>IF(ISNUMBER(M3068), M3068*(Consumer_Price_Index!$B$45/(_xlfn.XLOOKUP('Working Data'!D7390,Consumer_Price_Index!A:A,Consumer_Price_Index!B:B))), "Missing")</f>
        <v>1228007.9387410225</v>
      </c>
      <c r="R3068" t="str">
        <f t="shared" si="47"/>
        <v>Yes</v>
      </c>
    </row>
    <row r="3069" spans="1:18" x14ac:dyDescent="0.25">
      <c r="A3069" t="s">
        <v>1198</v>
      </c>
      <c r="B3069" t="s">
        <v>41</v>
      </c>
      <c r="C3069" t="s">
        <v>11</v>
      </c>
      <c r="D3069" s="11">
        <v>2018</v>
      </c>
      <c r="E3069" t="s">
        <v>998</v>
      </c>
      <c r="F3069">
        <v>6.2</v>
      </c>
      <c r="G3069">
        <v>5900</v>
      </c>
      <c r="H3069" t="s">
        <v>1197</v>
      </c>
      <c r="I3069" t="s">
        <v>1197</v>
      </c>
      <c r="J3069" t="s">
        <v>1196</v>
      </c>
      <c r="K3069" t="s">
        <v>95</v>
      </c>
      <c r="L3069" s="7">
        <v>35000000</v>
      </c>
      <c r="M3069" s="7">
        <v>3326364</v>
      </c>
      <c r="N3069" t="s">
        <v>1195</v>
      </c>
      <c r="O3069">
        <v>123</v>
      </c>
      <c r="P3069" s="8">
        <f>_xlfn.XLOOKUP(D3069,Consumer_Price_Index!A:A,Consumer_Price_Index!B:B)</f>
        <v>251.1</v>
      </c>
      <c r="Q3069" s="13">
        <f>IF(ISNUMBER(M3069), M3069*(Consumer_Price_Index!$B$45/(_xlfn.XLOOKUP('Working Data'!D7425,Consumer_Price_Index!A:A,Consumer_Price_Index!B:B))), "Missing")</f>
        <v>7441579.3744493388</v>
      </c>
      <c r="R3069" t="str">
        <f t="shared" si="47"/>
        <v>Yes</v>
      </c>
    </row>
    <row r="3070" spans="1:18" x14ac:dyDescent="0.25">
      <c r="A3070" t="s">
        <v>6317</v>
      </c>
      <c r="B3070" t="s">
        <v>41</v>
      </c>
      <c r="C3070" t="s">
        <v>11</v>
      </c>
      <c r="D3070" s="11">
        <v>2011</v>
      </c>
      <c r="E3070" t="s">
        <v>6316</v>
      </c>
      <c r="F3070">
        <v>6.2</v>
      </c>
      <c r="G3070">
        <v>15000</v>
      </c>
      <c r="H3070" t="s">
        <v>6315</v>
      </c>
      <c r="I3070" t="s">
        <v>6314</v>
      </c>
      <c r="J3070" t="s">
        <v>2213</v>
      </c>
      <c r="K3070" t="s">
        <v>265</v>
      </c>
      <c r="M3070" s="7">
        <v>3143514</v>
      </c>
      <c r="N3070" t="s">
        <v>6313</v>
      </c>
      <c r="O3070">
        <v>98</v>
      </c>
      <c r="P3070" s="8">
        <f>_xlfn.XLOOKUP(D3070,Consumer_Price_Index!A:A,Consumer_Price_Index!B:B)</f>
        <v>224.9</v>
      </c>
      <c r="Q3070" s="13">
        <f>IF(ISNUMBER(M3070), M3070*(Consumer_Price_Index!$B$45/(_xlfn.XLOOKUP('Working Data'!D5910,Consumer_Price_Index!A:A,Consumer_Price_Index!B:B))), "Missing")</f>
        <v>5070559.6389624132</v>
      </c>
      <c r="R3070" t="str">
        <f t="shared" si="47"/>
        <v>No</v>
      </c>
    </row>
    <row r="3071" spans="1:18" x14ac:dyDescent="0.25">
      <c r="A3071" t="s">
        <v>13866</v>
      </c>
      <c r="B3071" t="s">
        <v>41</v>
      </c>
      <c r="C3071" t="s">
        <v>34</v>
      </c>
      <c r="D3071" s="11">
        <v>1997</v>
      </c>
      <c r="E3071" t="s">
        <v>13605</v>
      </c>
      <c r="F3071">
        <v>6.2</v>
      </c>
      <c r="G3071">
        <v>62000</v>
      </c>
      <c r="H3071" t="s">
        <v>13865</v>
      </c>
      <c r="I3071" t="s">
        <v>13864</v>
      </c>
      <c r="J3071" t="s">
        <v>96</v>
      </c>
      <c r="K3071" t="s">
        <v>7</v>
      </c>
      <c r="L3071" s="7">
        <v>90000000</v>
      </c>
      <c r="M3071" s="7">
        <v>140807547</v>
      </c>
      <c r="N3071" t="s">
        <v>114</v>
      </c>
      <c r="O3071">
        <v>111</v>
      </c>
      <c r="P3071" s="8">
        <f>_xlfn.XLOOKUP(D3071,Consumer_Price_Index!A:A,Consumer_Price_Index!B:B)</f>
        <v>160.5</v>
      </c>
      <c r="Q3071" s="13">
        <f>IF(ISNUMBER(M3071), M3071*(Consumer_Price_Index!$B$45/(_xlfn.XLOOKUP('Working Data'!D3107,Consumer_Price_Index!A:A,Consumer_Price_Index!B:B))), "Missing")</f>
        <v>242258947.32298136</v>
      </c>
      <c r="R3071" t="str">
        <f t="shared" si="47"/>
        <v>Yes</v>
      </c>
    </row>
    <row r="3072" spans="1:18" x14ac:dyDescent="0.25">
      <c r="A3072" t="s">
        <v>3953</v>
      </c>
      <c r="B3072" t="s">
        <v>68</v>
      </c>
      <c r="C3072" t="s">
        <v>34</v>
      </c>
      <c r="D3072" s="11">
        <v>2015</v>
      </c>
      <c r="E3072" t="s">
        <v>3619</v>
      </c>
      <c r="F3072">
        <v>6.2</v>
      </c>
      <c r="G3072">
        <v>223000</v>
      </c>
      <c r="H3072" t="s">
        <v>2231</v>
      </c>
      <c r="I3072" t="s">
        <v>3952</v>
      </c>
      <c r="J3072" t="s">
        <v>1736</v>
      </c>
      <c r="K3072" t="s">
        <v>7</v>
      </c>
      <c r="L3072" s="7">
        <v>110000000</v>
      </c>
      <c r="M3072" s="7">
        <v>297002527</v>
      </c>
      <c r="N3072" t="s">
        <v>856</v>
      </c>
      <c r="O3072">
        <v>119</v>
      </c>
      <c r="P3072" s="8">
        <f>_xlfn.XLOOKUP(D3072,Consumer_Price_Index!A:A,Consumer_Price_Index!B:B)</f>
        <v>237</v>
      </c>
      <c r="Q3072" s="13">
        <f>IF(ISNUMBER(M3072), M3072*(Consumer_Price_Index!$B$45/(_xlfn.XLOOKUP('Working Data'!D6697,Consumer_Price_Index!A:A,Consumer_Price_Index!B:B))), "Missing")</f>
        <v>555194294.33680975</v>
      </c>
      <c r="R3072" t="str">
        <f t="shared" si="47"/>
        <v>Yes</v>
      </c>
    </row>
    <row r="3073" spans="1:18" x14ac:dyDescent="0.25">
      <c r="A3073" t="s">
        <v>399</v>
      </c>
      <c r="B3073" t="s">
        <v>52</v>
      </c>
      <c r="C3073" t="s">
        <v>34</v>
      </c>
      <c r="D3073" s="11">
        <v>2019</v>
      </c>
      <c r="E3073" t="s">
        <v>398</v>
      </c>
      <c r="F3073">
        <v>6.2</v>
      </c>
      <c r="G3073">
        <v>2500</v>
      </c>
      <c r="H3073" t="s">
        <v>397</v>
      </c>
      <c r="I3073" t="s">
        <v>397</v>
      </c>
      <c r="J3073" t="s">
        <v>396</v>
      </c>
      <c r="K3073" t="s">
        <v>220</v>
      </c>
      <c r="M3073" s="7">
        <v>11799556</v>
      </c>
      <c r="N3073" t="s">
        <v>395</v>
      </c>
      <c r="O3073">
        <v>129</v>
      </c>
      <c r="P3073" s="8">
        <f>_xlfn.XLOOKUP(D3073,Consumer_Price_Index!A:A,Consumer_Price_Index!B:B)</f>
        <v>255.7</v>
      </c>
      <c r="Q3073" s="13">
        <f>IF(ISNUMBER(M3073), M3073*(Consumer_Price_Index!$B$45/(_xlfn.XLOOKUP('Working Data'!D7598,Consumer_Price_Index!A:A,Consumer_Price_Index!B:B))), "Missing")</f>
        <v>16761420.574358972</v>
      </c>
      <c r="R3073" t="str">
        <f t="shared" si="47"/>
        <v>No</v>
      </c>
    </row>
    <row r="3074" spans="1:18" x14ac:dyDescent="0.25">
      <c r="A3074" t="s">
        <v>6082</v>
      </c>
      <c r="B3074" t="s">
        <v>68</v>
      </c>
      <c r="C3074" t="s">
        <v>34</v>
      </c>
      <c r="D3074" s="11">
        <v>2011</v>
      </c>
      <c r="E3074" t="s">
        <v>6081</v>
      </c>
      <c r="F3074">
        <v>6.2</v>
      </c>
      <c r="G3074">
        <v>67000</v>
      </c>
      <c r="H3074" t="s">
        <v>4392</v>
      </c>
      <c r="I3074" t="s">
        <v>4372</v>
      </c>
      <c r="J3074" t="s">
        <v>1304</v>
      </c>
      <c r="K3074" t="s">
        <v>265</v>
      </c>
      <c r="L3074" s="7">
        <v>25000000</v>
      </c>
      <c r="M3074" s="7">
        <v>37989684</v>
      </c>
      <c r="N3074" t="s">
        <v>1072</v>
      </c>
      <c r="O3074">
        <v>114</v>
      </c>
      <c r="P3074" s="8">
        <f>_xlfn.XLOOKUP(D3074,Consumer_Price_Index!A:A,Consumer_Price_Index!B:B)</f>
        <v>224.9</v>
      </c>
      <c r="Q3074" s="13">
        <f>IF(ISNUMBER(M3074), M3074*(Consumer_Price_Index!$B$45/(_xlfn.XLOOKUP('Working Data'!D5989,Consumer_Price_Index!A:A,Consumer_Price_Index!B:B))), "Missing")</f>
        <v>72121225.637383178</v>
      </c>
      <c r="R3074" t="str">
        <f t="shared" si="47"/>
        <v>Yes</v>
      </c>
    </row>
    <row r="3075" spans="1:18" x14ac:dyDescent="0.25">
      <c r="A3075" t="s">
        <v>7750</v>
      </c>
      <c r="B3075" t="s">
        <v>41</v>
      </c>
      <c r="C3075" t="s">
        <v>409</v>
      </c>
      <c r="D3075" s="11">
        <v>2008</v>
      </c>
      <c r="E3075" t="s">
        <v>7749</v>
      </c>
      <c r="F3075">
        <v>6.2</v>
      </c>
      <c r="G3075">
        <v>17000</v>
      </c>
      <c r="H3075" t="s">
        <v>7748</v>
      </c>
      <c r="I3075" t="s">
        <v>7747</v>
      </c>
      <c r="J3075" t="s">
        <v>648</v>
      </c>
      <c r="K3075" t="s">
        <v>265</v>
      </c>
      <c r="M3075" s="7">
        <v>4297711</v>
      </c>
      <c r="N3075" t="s">
        <v>717</v>
      </c>
      <c r="O3075">
        <v>110</v>
      </c>
      <c r="P3075" s="8">
        <f>_xlfn.XLOOKUP(D3075,Consumer_Price_Index!A:A,Consumer_Price_Index!B:B)</f>
        <v>215.3</v>
      </c>
      <c r="Q3075" s="13">
        <f>IF(ISNUMBER(M3075), M3075*(Consumer_Price_Index!$B$45/(_xlfn.XLOOKUP('Working Data'!D5382,Consumer_Price_Index!A:A,Consumer_Price_Index!B:B))), "Missing")</f>
        <v>6004184.0518110953</v>
      </c>
      <c r="R3075" t="str">
        <f t="shared" ref="R3075:R3138" si="48">IF(AND(ISNUMBER(L3075), L3075&gt;0, ISNUMBER(M3075), M3075&gt;0), "Yes", "No")</f>
        <v>No</v>
      </c>
    </row>
    <row r="3076" spans="1:18" x14ac:dyDescent="0.25">
      <c r="A3076" t="s">
        <v>16671</v>
      </c>
      <c r="B3076" t="s">
        <v>101</v>
      </c>
      <c r="C3076" t="s">
        <v>24</v>
      </c>
      <c r="D3076" s="11">
        <v>1991</v>
      </c>
      <c r="E3076" t="s">
        <v>16346</v>
      </c>
      <c r="F3076">
        <v>6.2</v>
      </c>
      <c r="G3076">
        <v>1700</v>
      </c>
      <c r="H3076" t="s">
        <v>13455</v>
      </c>
      <c r="I3076" t="s">
        <v>16670</v>
      </c>
      <c r="J3076" t="s">
        <v>5628</v>
      </c>
      <c r="K3076" t="s">
        <v>504</v>
      </c>
      <c r="M3076" s="7">
        <v>179469</v>
      </c>
      <c r="N3076" t="s">
        <v>9466</v>
      </c>
      <c r="O3076">
        <v>85</v>
      </c>
      <c r="P3076" s="8">
        <f>_xlfn.XLOOKUP(D3076,Consumer_Price_Index!A:A,Consumer_Price_Index!B:B)</f>
        <v>136.19999999999999</v>
      </c>
      <c r="Q3076" s="13">
        <f>IF(ISNUMBER(M3076), M3076*(Consumer_Price_Index!$B$45/(_xlfn.XLOOKUP('Working Data'!D2015,Consumer_Price_Index!A:A,Consumer_Price_Index!B:B))), "Missing")</f>
        <v>213860.79116151741</v>
      </c>
      <c r="R3076" t="str">
        <f t="shared" si="48"/>
        <v>No</v>
      </c>
    </row>
    <row r="3077" spans="1:18" x14ac:dyDescent="0.25">
      <c r="A3077" t="s">
        <v>21262</v>
      </c>
      <c r="B3077" t="s">
        <v>101</v>
      </c>
      <c r="C3077" t="s">
        <v>24</v>
      </c>
      <c r="D3077" s="11">
        <v>1982</v>
      </c>
      <c r="E3077" t="s">
        <v>21261</v>
      </c>
      <c r="F3077">
        <v>6.2</v>
      </c>
      <c r="G3077">
        <v>683</v>
      </c>
      <c r="H3077" t="s">
        <v>21260</v>
      </c>
      <c r="I3077" t="s">
        <v>21259</v>
      </c>
      <c r="J3077" t="s">
        <v>17661</v>
      </c>
      <c r="K3077" t="s">
        <v>7</v>
      </c>
      <c r="M3077" s="7">
        <v>143369</v>
      </c>
      <c r="N3077" t="s">
        <v>20146</v>
      </c>
      <c r="O3077">
        <v>94</v>
      </c>
      <c r="P3077" s="8">
        <f>_xlfn.XLOOKUP(D3077,Consumer_Price_Index!A:A,Consumer_Price_Index!B:B)</f>
        <v>96.5</v>
      </c>
      <c r="Q3077" s="13">
        <f>IF(ISNUMBER(M3077), M3077*(Consumer_Price_Index!$B$45/(_xlfn.XLOOKUP('Working Data'!D304,Consumer_Price_Index!A:A,Consumer_Price_Index!B:B))), "Missing")</f>
        <v>262212.09063625452</v>
      </c>
      <c r="R3077" t="str">
        <f t="shared" si="48"/>
        <v>No</v>
      </c>
    </row>
    <row r="3078" spans="1:18" x14ac:dyDescent="0.25">
      <c r="A3078" t="s">
        <v>4742</v>
      </c>
      <c r="B3078" t="s">
        <v>41</v>
      </c>
      <c r="C3078" t="s">
        <v>409</v>
      </c>
      <c r="D3078" s="11">
        <v>2013</v>
      </c>
      <c r="E3078" t="s">
        <v>4741</v>
      </c>
      <c r="F3078">
        <v>6.2</v>
      </c>
      <c r="G3078">
        <v>40000</v>
      </c>
      <c r="H3078" t="s">
        <v>2662</v>
      </c>
      <c r="I3078" t="s">
        <v>4740</v>
      </c>
      <c r="J3078" t="s">
        <v>1257</v>
      </c>
      <c r="K3078" t="s">
        <v>7</v>
      </c>
      <c r="L3078" s="7">
        <v>28000000</v>
      </c>
      <c r="M3078" s="7">
        <v>9058564</v>
      </c>
      <c r="N3078" t="s">
        <v>632</v>
      </c>
      <c r="O3078">
        <v>128</v>
      </c>
      <c r="P3078" s="8">
        <f>_xlfn.XLOOKUP(D3078,Consumer_Price_Index!A:A,Consumer_Price_Index!B:B)</f>
        <v>233</v>
      </c>
      <c r="Q3078" s="13">
        <f>IF(ISNUMBER(M3078), M3078*(Consumer_Price_Index!$B$45/(_xlfn.XLOOKUP('Working Data'!D6432,Consumer_Price_Index!A:A,Consumer_Price_Index!B:B))), "Missing")</f>
        <v>11660939.800591467</v>
      </c>
      <c r="R3078" t="str">
        <f t="shared" si="48"/>
        <v>Yes</v>
      </c>
    </row>
    <row r="3079" spans="1:18" x14ac:dyDescent="0.25">
      <c r="A3079" t="s">
        <v>9921</v>
      </c>
      <c r="B3079" t="s">
        <v>68</v>
      </c>
      <c r="C3079" t="s">
        <v>11</v>
      </c>
      <c r="D3079" s="11">
        <v>2004</v>
      </c>
      <c r="E3079" t="s">
        <v>9864</v>
      </c>
      <c r="F3079">
        <v>6.2</v>
      </c>
      <c r="G3079">
        <v>32000</v>
      </c>
      <c r="H3079" t="s">
        <v>9920</v>
      </c>
      <c r="I3079" t="s">
        <v>9920</v>
      </c>
      <c r="J3079" t="s">
        <v>7071</v>
      </c>
      <c r="K3079" t="s">
        <v>7</v>
      </c>
      <c r="M3079" s="7">
        <v>3222439</v>
      </c>
      <c r="N3079" t="s">
        <v>9919</v>
      </c>
      <c r="O3079">
        <v>95</v>
      </c>
      <c r="P3079" s="8">
        <f>_xlfn.XLOOKUP(D3079,Consumer_Price_Index!A:A,Consumer_Price_Index!B:B)</f>
        <v>188.9</v>
      </c>
      <c r="Q3079" s="13">
        <f>IF(ISNUMBER(M3079), M3079*(Consumer_Price_Index!$B$45/(_xlfn.XLOOKUP('Working Data'!D4554,Consumer_Price_Index!A:A,Consumer_Price_Index!B:B))), "Missing")</f>
        <v>4577515.9128205124</v>
      </c>
      <c r="R3079" t="str">
        <f t="shared" si="48"/>
        <v>No</v>
      </c>
    </row>
    <row r="3080" spans="1:18" x14ac:dyDescent="0.25">
      <c r="A3080" t="s">
        <v>5706</v>
      </c>
      <c r="B3080" t="s">
        <v>41</v>
      </c>
      <c r="C3080" t="s">
        <v>24</v>
      </c>
      <c r="D3080" s="11">
        <v>2012</v>
      </c>
      <c r="E3080" t="s">
        <v>5392</v>
      </c>
      <c r="F3080">
        <v>6.2</v>
      </c>
      <c r="G3080">
        <v>96000</v>
      </c>
      <c r="H3080" t="s">
        <v>958</v>
      </c>
      <c r="I3080" t="s">
        <v>3532</v>
      </c>
      <c r="J3080" t="s">
        <v>3532</v>
      </c>
      <c r="K3080" t="s">
        <v>7</v>
      </c>
      <c r="L3080" s="7">
        <v>30000000</v>
      </c>
      <c r="M3080" s="7">
        <v>54169363</v>
      </c>
      <c r="N3080" t="s">
        <v>103</v>
      </c>
      <c r="O3080">
        <v>124</v>
      </c>
      <c r="P3080" s="8">
        <f>_xlfn.XLOOKUP(D3080,Consumer_Price_Index!A:A,Consumer_Price_Index!B:B)</f>
        <v>229.6</v>
      </c>
      <c r="Q3080" s="13">
        <f>IF(ISNUMBER(M3080), M3080*(Consumer_Price_Index!$B$45/(_xlfn.XLOOKUP('Working Data'!D6126,Consumer_Price_Index!A:A,Consumer_Price_Index!B:B))), "Missing")</f>
        <v>87376415.596082568</v>
      </c>
      <c r="R3080" t="str">
        <f t="shared" si="48"/>
        <v>Yes</v>
      </c>
    </row>
    <row r="3081" spans="1:18" x14ac:dyDescent="0.25">
      <c r="A3081" t="s">
        <v>20580</v>
      </c>
      <c r="B3081" t="s">
        <v>68</v>
      </c>
      <c r="C3081" t="s">
        <v>24</v>
      </c>
      <c r="D3081" s="11">
        <v>1984</v>
      </c>
      <c r="E3081" t="s">
        <v>20474</v>
      </c>
      <c r="F3081">
        <v>6.2</v>
      </c>
      <c r="G3081">
        <v>5000</v>
      </c>
      <c r="H3081" t="s">
        <v>3435</v>
      </c>
      <c r="I3081" t="s">
        <v>20579</v>
      </c>
      <c r="J3081" t="s">
        <v>1822</v>
      </c>
      <c r="K3081" t="s">
        <v>7</v>
      </c>
      <c r="M3081" s="7">
        <v>23859382</v>
      </c>
      <c r="N3081" t="s">
        <v>19661</v>
      </c>
      <c r="O3081">
        <v>100</v>
      </c>
      <c r="P3081" s="8">
        <f>_xlfn.XLOOKUP(D3081,Consumer_Price_Index!A:A,Consumer_Price_Index!B:B)</f>
        <v>103.9</v>
      </c>
      <c r="Q3081" s="13">
        <f>IF(ISNUMBER(M3081), M3081*(Consumer_Price_Index!$B$45/(_xlfn.XLOOKUP('Working Data'!D560,Consumer_Price_Index!A:A,Consumer_Price_Index!B:B))), "Missing")</f>
        <v>28431574.874462262</v>
      </c>
      <c r="R3081" t="str">
        <f t="shared" si="48"/>
        <v>No</v>
      </c>
    </row>
    <row r="3082" spans="1:18" x14ac:dyDescent="0.25">
      <c r="A3082" t="s">
        <v>19932</v>
      </c>
      <c r="B3082" t="s">
        <v>41</v>
      </c>
      <c r="C3082" t="s">
        <v>11</v>
      </c>
      <c r="D3082" s="11">
        <v>1985</v>
      </c>
      <c r="E3082" t="s">
        <v>19931</v>
      </c>
      <c r="F3082">
        <v>6.2</v>
      </c>
      <c r="G3082">
        <v>511</v>
      </c>
      <c r="H3082" t="s">
        <v>5413</v>
      </c>
      <c r="I3082" t="s">
        <v>19930</v>
      </c>
      <c r="J3082" t="s">
        <v>5628</v>
      </c>
      <c r="K3082" t="s">
        <v>265</v>
      </c>
      <c r="M3082" s="7">
        <v>421201</v>
      </c>
      <c r="N3082" t="s">
        <v>12660</v>
      </c>
      <c r="O3082">
        <v>90</v>
      </c>
      <c r="P3082" s="8">
        <f>_xlfn.XLOOKUP(D3082,Consumer_Price_Index!A:A,Consumer_Price_Index!B:B)</f>
        <v>107.6</v>
      </c>
      <c r="Q3082" s="13">
        <f>IF(ISNUMBER(M3082), M3082*(Consumer_Price_Index!$B$45/(_xlfn.XLOOKUP('Working Data'!D803,Consumer_Price_Index!A:A,Consumer_Price_Index!B:B))), "Missing")</f>
        <v>1288553.6616465864</v>
      </c>
      <c r="R3082" t="str">
        <f t="shared" si="48"/>
        <v>No</v>
      </c>
    </row>
    <row r="3083" spans="1:18" x14ac:dyDescent="0.25">
      <c r="A3083" t="s">
        <v>1158</v>
      </c>
      <c r="B3083" t="s">
        <v>41</v>
      </c>
      <c r="C3083" t="s">
        <v>11</v>
      </c>
      <c r="D3083" s="11">
        <v>2018</v>
      </c>
      <c r="E3083" t="s">
        <v>1157</v>
      </c>
      <c r="F3083">
        <v>6.2</v>
      </c>
      <c r="G3083">
        <v>13000</v>
      </c>
      <c r="H3083" t="s">
        <v>1156</v>
      </c>
      <c r="I3083" t="s">
        <v>1156</v>
      </c>
      <c r="J3083" t="s">
        <v>754</v>
      </c>
      <c r="K3083" t="s">
        <v>95</v>
      </c>
      <c r="M3083" s="7">
        <v>878199</v>
      </c>
      <c r="N3083" t="s">
        <v>1155</v>
      </c>
      <c r="O3083">
        <v>111</v>
      </c>
      <c r="P3083" s="8">
        <f>_xlfn.XLOOKUP(D3083,Consumer_Price_Index!A:A,Consumer_Price_Index!B:B)</f>
        <v>251.1</v>
      </c>
      <c r="Q3083" s="13">
        <f>IF(ISNUMBER(M3083), M3083*(Consumer_Price_Index!$B$45/(_xlfn.XLOOKUP('Working Data'!D7433,Consumer_Price_Index!A:A,Consumer_Price_Index!B:B))), "Missing")</f>
        <v>1667210.1887850468</v>
      </c>
      <c r="R3083" t="str">
        <f t="shared" si="48"/>
        <v>No</v>
      </c>
    </row>
    <row r="3084" spans="1:18" x14ac:dyDescent="0.25">
      <c r="A3084" t="s">
        <v>8171</v>
      </c>
      <c r="B3084" t="s">
        <v>68</v>
      </c>
      <c r="C3084" t="s">
        <v>87</v>
      </c>
      <c r="D3084" s="11">
        <v>2007</v>
      </c>
      <c r="E3084" t="s">
        <v>8170</v>
      </c>
      <c r="F3084">
        <v>6.2</v>
      </c>
      <c r="G3084">
        <v>35000</v>
      </c>
      <c r="H3084" t="s">
        <v>975</v>
      </c>
      <c r="I3084" t="s">
        <v>8169</v>
      </c>
      <c r="J3084" t="s">
        <v>7345</v>
      </c>
      <c r="K3084" t="s">
        <v>7</v>
      </c>
      <c r="L3084" s="7">
        <v>30000000</v>
      </c>
      <c r="M3084" s="7">
        <v>26810113</v>
      </c>
      <c r="N3084" t="s">
        <v>8102</v>
      </c>
      <c r="O3084">
        <v>102</v>
      </c>
      <c r="P3084" s="8">
        <f>_xlfn.XLOOKUP(D3084,Consumer_Price_Index!A:A,Consumer_Price_Index!B:B)</f>
        <v>207.3</v>
      </c>
      <c r="Q3084" s="13">
        <f>IF(ISNUMBER(M3084), M3084*(Consumer_Price_Index!$B$45/(_xlfn.XLOOKUP('Working Data'!D5212,Consumer_Price_Index!A:A,Consumer_Price_Index!B:B))), "Missing")</f>
        <v>50897454.399376944</v>
      </c>
      <c r="R3084" t="str">
        <f t="shared" si="48"/>
        <v>Yes</v>
      </c>
    </row>
    <row r="3085" spans="1:18" x14ac:dyDescent="0.25">
      <c r="A3085" t="s">
        <v>6896</v>
      </c>
      <c r="B3085" t="s">
        <v>101</v>
      </c>
      <c r="C3085" t="s">
        <v>34</v>
      </c>
      <c r="D3085" s="11">
        <v>2010</v>
      </c>
      <c r="E3085" t="s">
        <v>6888</v>
      </c>
      <c r="F3085">
        <v>6.2</v>
      </c>
      <c r="G3085">
        <v>168000</v>
      </c>
      <c r="H3085" t="s">
        <v>5139</v>
      </c>
      <c r="I3085" t="s">
        <v>6895</v>
      </c>
      <c r="J3085" t="s">
        <v>2277</v>
      </c>
      <c r="K3085" t="s">
        <v>7</v>
      </c>
      <c r="L3085" s="7">
        <v>40000000</v>
      </c>
      <c r="M3085" s="7">
        <v>359126022</v>
      </c>
      <c r="N3085" t="s">
        <v>114</v>
      </c>
      <c r="O3085">
        <v>140</v>
      </c>
      <c r="P3085" s="8">
        <f>_xlfn.XLOOKUP(D3085,Consumer_Price_Index!A:A,Consumer_Price_Index!B:B)</f>
        <v>218.1</v>
      </c>
      <c r="Q3085" s="13">
        <f>IF(ISNUMBER(M3085), M3085*(Consumer_Price_Index!$B$45/(_xlfn.XLOOKUP('Working Data'!D5697,Consumer_Price_Index!A:A,Consumer_Price_Index!B:B))), "Missing")</f>
        <v>757271272.68788934</v>
      </c>
      <c r="R3085" t="str">
        <f t="shared" si="48"/>
        <v>Yes</v>
      </c>
    </row>
    <row r="3086" spans="1:18" x14ac:dyDescent="0.25">
      <c r="A3086" t="s">
        <v>10016</v>
      </c>
      <c r="B3086" t="s">
        <v>41</v>
      </c>
      <c r="C3086" t="s">
        <v>24</v>
      </c>
      <c r="D3086" s="11">
        <v>2004</v>
      </c>
      <c r="E3086" t="s">
        <v>9886</v>
      </c>
      <c r="F3086">
        <v>6.2</v>
      </c>
      <c r="G3086">
        <v>101000</v>
      </c>
      <c r="H3086" t="s">
        <v>3181</v>
      </c>
      <c r="I3086" t="s">
        <v>2430</v>
      </c>
      <c r="J3086" t="s">
        <v>822</v>
      </c>
      <c r="K3086" t="s">
        <v>7</v>
      </c>
      <c r="L3086" s="7">
        <v>35000000</v>
      </c>
      <c r="M3086" s="7">
        <v>76665191</v>
      </c>
      <c r="N3086" t="s">
        <v>6122</v>
      </c>
      <c r="O3086">
        <v>104</v>
      </c>
      <c r="P3086" s="8">
        <f>_xlfn.XLOOKUP(D3086,Consumer_Price_Index!A:A,Consumer_Price_Index!B:B)</f>
        <v>188.9</v>
      </c>
      <c r="Q3086" s="13">
        <f>IF(ISNUMBER(M3086), M3086*(Consumer_Price_Index!$B$45/(_xlfn.XLOOKUP('Working Data'!D4515,Consumer_Price_Index!A:A,Consumer_Price_Index!B:B))), "Missing")</f>
        <v>143312169.92453986</v>
      </c>
      <c r="R3086" t="str">
        <f t="shared" si="48"/>
        <v>Yes</v>
      </c>
    </row>
    <row r="3087" spans="1:18" x14ac:dyDescent="0.25">
      <c r="A3087" t="s">
        <v>8109</v>
      </c>
      <c r="B3087" t="s">
        <v>101</v>
      </c>
      <c r="C3087" t="s">
        <v>34</v>
      </c>
      <c r="D3087" s="11">
        <v>2007</v>
      </c>
      <c r="E3087" t="s">
        <v>8108</v>
      </c>
      <c r="F3087">
        <v>6.2</v>
      </c>
      <c r="G3087">
        <v>21000</v>
      </c>
      <c r="H3087" t="s">
        <v>8107</v>
      </c>
      <c r="I3087" t="s">
        <v>7384</v>
      </c>
      <c r="J3087" t="s">
        <v>8106</v>
      </c>
      <c r="K3087" t="s">
        <v>7</v>
      </c>
      <c r="M3087" s="7">
        <v>27308918</v>
      </c>
      <c r="N3087" t="s">
        <v>666</v>
      </c>
      <c r="O3087">
        <v>90</v>
      </c>
      <c r="P3087" s="8">
        <f>_xlfn.XLOOKUP(D3087,Consumer_Price_Index!A:A,Consumer_Price_Index!B:B)</f>
        <v>207.3</v>
      </c>
      <c r="Q3087" s="13">
        <f>IF(ISNUMBER(M3087), M3087*(Consumer_Price_Index!$B$45/(_xlfn.XLOOKUP('Working Data'!D5230,Consumer_Price_Index!A:A,Consumer_Price_Index!B:B))), "Missing")</f>
        <v>35109819.892827004</v>
      </c>
      <c r="R3087" t="str">
        <f t="shared" si="48"/>
        <v>No</v>
      </c>
    </row>
    <row r="3088" spans="1:18" x14ac:dyDescent="0.25">
      <c r="A3088" t="s">
        <v>3295</v>
      </c>
      <c r="B3088" t="s">
        <v>68</v>
      </c>
      <c r="C3088" t="s">
        <v>34</v>
      </c>
      <c r="D3088" s="11">
        <v>2016</v>
      </c>
      <c r="E3088" t="s">
        <v>3076</v>
      </c>
      <c r="F3088">
        <v>6.2</v>
      </c>
      <c r="G3088">
        <v>168000</v>
      </c>
      <c r="H3088" t="s">
        <v>1764</v>
      </c>
      <c r="I3088" t="s">
        <v>3294</v>
      </c>
      <c r="J3088" t="s">
        <v>3293</v>
      </c>
      <c r="K3088" t="s">
        <v>265</v>
      </c>
      <c r="L3088" s="7">
        <v>180000000</v>
      </c>
      <c r="M3088" s="7">
        <v>356700357</v>
      </c>
      <c r="N3088" t="s">
        <v>3292</v>
      </c>
      <c r="O3088">
        <v>110</v>
      </c>
      <c r="P3088" s="8">
        <f>_xlfn.XLOOKUP(D3088,Consumer_Price_Index!A:A,Consumer_Price_Index!B:B)</f>
        <v>240</v>
      </c>
      <c r="Q3088" s="13">
        <f>IF(ISNUMBER(M3088), M3088*(Consumer_Price_Index!$B$45/(_xlfn.XLOOKUP('Working Data'!D6898,Consumer_Price_Index!A:A,Consumer_Price_Index!B:B))), "Missing")</f>
        <v>432841890.79211468</v>
      </c>
      <c r="R3088" t="str">
        <f t="shared" si="48"/>
        <v>Yes</v>
      </c>
    </row>
    <row r="3089" spans="1:18" x14ac:dyDescent="0.25">
      <c r="A3089" t="s">
        <v>3085</v>
      </c>
      <c r="B3089" t="s">
        <v>382</v>
      </c>
      <c r="C3089" t="s">
        <v>24</v>
      </c>
      <c r="D3089" s="11">
        <v>2016</v>
      </c>
      <c r="E3089" t="s">
        <v>3084</v>
      </c>
      <c r="F3089">
        <v>6.2</v>
      </c>
      <c r="G3089">
        <v>14000</v>
      </c>
      <c r="H3089" t="s">
        <v>3083</v>
      </c>
      <c r="I3089" t="s">
        <v>3083</v>
      </c>
      <c r="J3089" t="s">
        <v>3082</v>
      </c>
      <c r="K3089" t="s">
        <v>7</v>
      </c>
      <c r="M3089" s="7">
        <v>246218</v>
      </c>
      <c r="N3089" t="s">
        <v>3081</v>
      </c>
      <c r="O3089">
        <v>120</v>
      </c>
      <c r="P3089" s="8">
        <f>_xlfn.XLOOKUP(D3089,Consumer_Price_Index!A:A,Consumer_Price_Index!B:B)</f>
        <v>240</v>
      </c>
      <c r="Q3089" s="13">
        <f>IF(ISNUMBER(M3089), M3089*(Consumer_Price_Index!$B$45/(_xlfn.XLOOKUP('Working Data'!D6961,Consumer_Price_Index!A:A,Consumer_Price_Index!B:B))), "Missing")</f>
        <v>316551.15864978905</v>
      </c>
      <c r="R3089" t="str">
        <f t="shared" si="48"/>
        <v>No</v>
      </c>
    </row>
    <row r="3090" spans="1:18" x14ac:dyDescent="0.25">
      <c r="A3090" t="s">
        <v>11904</v>
      </c>
      <c r="B3090" t="s">
        <v>41</v>
      </c>
      <c r="C3090" t="s">
        <v>11</v>
      </c>
      <c r="D3090" s="11">
        <v>2000</v>
      </c>
      <c r="E3090" t="s">
        <v>11903</v>
      </c>
      <c r="F3090">
        <v>6.2</v>
      </c>
      <c r="G3090">
        <v>15000</v>
      </c>
      <c r="H3090" t="s">
        <v>5311</v>
      </c>
      <c r="I3090" t="s">
        <v>5311</v>
      </c>
      <c r="J3090" t="s">
        <v>7269</v>
      </c>
      <c r="K3090" t="s">
        <v>265</v>
      </c>
      <c r="M3090" s="7">
        <v>1322763</v>
      </c>
      <c r="N3090" t="s">
        <v>561</v>
      </c>
      <c r="O3090">
        <v>100</v>
      </c>
      <c r="P3090" s="8">
        <f>_xlfn.XLOOKUP(D3090,Consumer_Price_Index!A:A,Consumer_Price_Index!B:B)</f>
        <v>172.2</v>
      </c>
      <c r="Q3090" s="13">
        <f>IF(ISNUMBER(M3090), M3090*(Consumer_Price_Index!$B$45/(_xlfn.XLOOKUP('Working Data'!D3808,Consumer_Price_Index!A:A,Consumer_Price_Index!B:B))), "Missing")</f>
        <v>2568807.4321223707</v>
      </c>
      <c r="R3090" t="str">
        <f t="shared" si="48"/>
        <v>No</v>
      </c>
    </row>
    <row r="3091" spans="1:18" x14ac:dyDescent="0.25">
      <c r="A3091" t="s">
        <v>19559</v>
      </c>
      <c r="B3091" t="s">
        <v>68</v>
      </c>
      <c r="C3091" t="s">
        <v>81</v>
      </c>
      <c r="D3091" s="11">
        <v>1986</v>
      </c>
      <c r="E3091" t="s">
        <v>19558</v>
      </c>
      <c r="F3091">
        <v>6.2</v>
      </c>
      <c r="G3091">
        <v>5600</v>
      </c>
      <c r="H3091" t="s">
        <v>4293</v>
      </c>
      <c r="I3091" t="s">
        <v>4293</v>
      </c>
      <c r="J3091" t="s">
        <v>468</v>
      </c>
      <c r="K3091" t="s">
        <v>7</v>
      </c>
      <c r="L3091" s="7">
        <v>18000000</v>
      </c>
      <c r="M3091" s="7">
        <v>3900000</v>
      </c>
      <c r="N3091" t="s">
        <v>16923</v>
      </c>
      <c r="O3091">
        <v>117</v>
      </c>
      <c r="P3091" s="8">
        <f>_xlfn.XLOOKUP(D3091,Consumer_Price_Index!A:A,Consumer_Price_Index!B:B)</f>
        <v>109.6</v>
      </c>
      <c r="Q3091" s="13">
        <f>IF(ISNUMBER(M3091), M3091*(Consumer_Price_Index!$B$45/(_xlfn.XLOOKUP('Working Data'!D944,Consumer_Price_Index!A:A,Consumer_Price_Index!B:B))), "Missing")</f>
        <v>7132833.1332533015</v>
      </c>
      <c r="R3091" t="str">
        <f t="shared" si="48"/>
        <v>Yes</v>
      </c>
    </row>
    <row r="3092" spans="1:18" x14ac:dyDescent="0.25">
      <c r="A3092" t="s">
        <v>7361</v>
      </c>
      <c r="B3092" t="s">
        <v>41</v>
      </c>
      <c r="C3092" t="s">
        <v>24</v>
      </c>
      <c r="D3092" s="11">
        <v>2009</v>
      </c>
      <c r="E3092" t="s">
        <v>7096</v>
      </c>
      <c r="F3092">
        <v>6.2</v>
      </c>
      <c r="G3092">
        <v>129000</v>
      </c>
      <c r="H3092" t="s">
        <v>7360</v>
      </c>
      <c r="I3092" t="s">
        <v>4137</v>
      </c>
      <c r="J3092" t="s">
        <v>1446</v>
      </c>
      <c r="K3092" t="s">
        <v>7</v>
      </c>
      <c r="L3092" s="7">
        <v>25000000</v>
      </c>
      <c r="M3092" s="7">
        <v>69095771</v>
      </c>
      <c r="N3092" t="s">
        <v>717</v>
      </c>
      <c r="O3092">
        <v>94</v>
      </c>
      <c r="P3092" s="8">
        <f>_xlfn.XLOOKUP(D3092,Consumer_Price_Index!A:A,Consumer_Price_Index!B:B)</f>
        <v>214.5</v>
      </c>
      <c r="Q3092" s="13">
        <f>IF(ISNUMBER(M3092), M3092*(Consumer_Price_Index!$B$45/(_xlfn.XLOOKUP('Working Data'!D5523,Consumer_Price_Index!A:A,Consumer_Price_Index!B:B))), "Missing")</f>
        <v>91696347.664198592</v>
      </c>
      <c r="R3092" t="str">
        <f t="shared" si="48"/>
        <v>Yes</v>
      </c>
    </row>
    <row r="3093" spans="1:18" x14ac:dyDescent="0.25">
      <c r="A3093" t="s">
        <v>21264</v>
      </c>
      <c r="B3093" t="s">
        <v>41</v>
      </c>
      <c r="C3093" t="s">
        <v>24</v>
      </c>
      <c r="D3093" s="11">
        <v>1982</v>
      </c>
      <c r="E3093" t="s">
        <v>21263</v>
      </c>
      <c r="F3093">
        <v>6.2</v>
      </c>
      <c r="G3093">
        <v>2100</v>
      </c>
      <c r="H3093" t="s">
        <v>8832</v>
      </c>
      <c r="I3093" t="s">
        <v>20394</v>
      </c>
      <c r="J3093" t="s">
        <v>20394</v>
      </c>
      <c r="K3093" t="s">
        <v>265</v>
      </c>
      <c r="M3093" s="7">
        <v>7241180</v>
      </c>
      <c r="N3093" t="s">
        <v>17300</v>
      </c>
      <c r="O3093">
        <v>90</v>
      </c>
      <c r="P3093" s="8">
        <f>_xlfn.XLOOKUP(D3093,Consumer_Price_Index!A:A,Consumer_Price_Index!B:B)</f>
        <v>96.5</v>
      </c>
      <c r="Q3093" s="13">
        <f>IF(ISNUMBER(M3093), M3093*(Consumer_Price_Index!$B$45/(_xlfn.XLOOKUP('Working Data'!D303,Consumer_Price_Index!A:A,Consumer_Price_Index!B:B))), "Missing")</f>
        <v>14062380.7903123</v>
      </c>
      <c r="R3093" t="str">
        <f t="shared" si="48"/>
        <v>No</v>
      </c>
    </row>
    <row r="3094" spans="1:18" x14ac:dyDescent="0.25">
      <c r="A3094" t="s">
        <v>8529</v>
      </c>
      <c r="B3094" t="s">
        <v>68</v>
      </c>
      <c r="C3094" t="s">
        <v>24</v>
      </c>
      <c r="D3094" s="11">
        <v>2007</v>
      </c>
      <c r="E3094" t="s">
        <v>8343</v>
      </c>
      <c r="F3094">
        <v>6.2</v>
      </c>
      <c r="G3094">
        <v>57000</v>
      </c>
      <c r="H3094" t="s">
        <v>6580</v>
      </c>
      <c r="I3094" t="s">
        <v>8528</v>
      </c>
      <c r="J3094" t="s">
        <v>2539</v>
      </c>
      <c r="K3094" t="s">
        <v>7</v>
      </c>
      <c r="L3094" s="7">
        <v>20000000</v>
      </c>
      <c r="M3094" s="7">
        <v>47817020</v>
      </c>
      <c r="N3094" t="s">
        <v>3248</v>
      </c>
      <c r="O3094">
        <v>105</v>
      </c>
      <c r="P3094" s="8">
        <f>_xlfn.XLOOKUP(D3094,Consumer_Price_Index!A:A,Consumer_Price_Index!B:B)</f>
        <v>207.3</v>
      </c>
      <c r="Q3094" s="13">
        <f>IF(ISNUMBER(M3094), M3094*(Consumer_Price_Index!$B$45/(_xlfn.XLOOKUP('Working Data'!D5078,Consumer_Price_Index!A:A,Consumer_Price_Index!B:B))), "Missing")</f>
        <v>80988582.512506947</v>
      </c>
      <c r="R3094" t="str">
        <f t="shared" si="48"/>
        <v>Yes</v>
      </c>
    </row>
    <row r="3095" spans="1:18" x14ac:dyDescent="0.25">
      <c r="A3095" t="s">
        <v>3309</v>
      </c>
      <c r="B3095" t="s">
        <v>41</v>
      </c>
      <c r="C3095" t="s">
        <v>5</v>
      </c>
      <c r="D3095" s="11">
        <v>2016</v>
      </c>
      <c r="E3095" t="s">
        <v>3010</v>
      </c>
      <c r="F3095">
        <v>6.2</v>
      </c>
      <c r="G3095">
        <v>87000</v>
      </c>
      <c r="H3095" t="s">
        <v>3308</v>
      </c>
      <c r="I3095" t="s">
        <v>3308</v>
      </c>
      <c r="J3095" t="s">
        <v>1997</v>
      </c>
      <c r="K3095" t="s">
        <v>7</v>
      </c>
      <c r="L3095" s="7">
        <v>7000000</v>
      </c>
      <c r="M3095" s="7">
        <v>3377430</v>
      </c>
      <c r="N3095" t="s">
        <v>3307</v>
      </c>
      <c r="O3095">
        <v>117</v>
      </c>
      <c r="P3095" s="8">
        <f>_xlfn.XLOOKUP(D3095,Consumer_Price_Index!A:A,Consumer_Price_Index!B:B)</f>
        <v>240</v>
      </c>
      <c r="Q3095" s="13">
        <f>IF(ISNUMBER(M3095), M3095*(Consumer_Price_Index!$B$45/(_xlfn.XLOOKUP('Working Data'!D6892,Consumer_Price_Index!A:A,Consumer_Price_Index!B:B))), "Missing")</f>
        <v>9904744.1867179964</v>
      </c>
      <c r="R3095" t="str">
        <f t="shared" si="48"/>
        <v>Yes</v>
      </c>
    </row>
    <row r="3096" spans="1:18" x14ac:dyDescent="0.25">
      <c r="A3096" t="s">
        <v>14238</v>
      </c>
      <c r="B3096" t="s">
        <v>68</v>
      </c>
      <c r="C3096" t="s">
        <v>11</v>
      </c>
      <c r="D3096" s="11">
        <v>1996</v>
      </c>
      <c r="E3096" t="s">
        <v>13719</v>
      </c>
      <c r="F3096">
        <v>6.2</v>
      </c>
      <c r="G3096">
        <v>11000</v>
      </c>
      <c r="H3096" t="s">
        <v>7127</v>
      </c>
      <c r="I3096" t="s">
        <v>11818</v>
      </c>
      <c r="J3096" t="s">
        <v>1440</v>
      </c>
      <c r="K3096" t="s">
        <v>265</v>
      </c>
      <c r="M3096" s="7">
        <v>3692836</v>
      </c>
      <c r="N3096" t="s">
        <v>11937</v>
      </c>
      <c r="O3096">
        <v>144</v>
      </c>
      <c r="P3096" s="8">
        <f>_xlfn.XLOOKUP(D3096,Consumer_Price_Index!A:A,Consumer_Price_Index!B:B)</f>
        <v>156.9</v>
      </c>
      <c r="Q3096" s="13">
        <f>IF(ISNUMBER(M3096), M3096*(Consumer_Price_Index!$B$45/(_xlfn.XLOOKUP('Working Data'!D2967,Consumer_Price_Index!A:A,Consumer_Price_Index!B:B))), "Missing")</f>
        <v>4753726.7815800589</v>
      </c>
      <c r="R3096" t="str">
        <f t="shared" si="48"/>
        <v>No</v>
      </c>
    </row>
    <row r="3097" spans="1:18" x14ac:dyDescent="0.25">
      <c r="A3097" t="s">
        <v>1123</v>
      </c>
      <c r="B3097" t="s">
        <v>68</v>
      </c>
      <c r="C3097" t="s">
        <v>34</v>
      </c>
      <c r="D3097" s="11">
        <v>2018</v>
      </c>
      <c r="E3097" t="s">
        <v>1122</v>
      </c>
      <c r="F3097">
        <v>6.2</v>
      </c>
      <c r="G3097">
        <v>11000</v>
      </c>
      <c r="H3097" t="s">
        <v>1121</v>
      </c>
      <c r="I3097" t="s">
        <v>1120</v>
      </c>
      <c r="J3097" t="s">
        <v>1119</v>
      </c>
      <c r="K3097" t="s">
        <v>1118</v>
      </c>
      <c r="M3097" s="7">
        <v>13837294</v>
      </c>
      <c r="N3097" t="s">
        <v>1117</v>
      </c>
      <c r="O3097">
        <v>106</v>
      </c>
      <c r="P3097" s="8">
        <f>_xlfn.XLOOKUP(D3097,Consumer_Price_Index!A:A,Consumer_Price_Index!B:B)</f>
        <v>251.1</v>
      </c>
      <c r="Q3097" s="13">
        <f>IF(ISNUMBER(M3097), M3097*(Consumer_Price_Index!$B$45/(_xlfn.XLOOKUP('Working Data'!D7440,Consumer_Price_Index!A:A,Consumer_Price_Index!B:B))), "Missing")</f>
        <v>35640097.05663567</v>
      </c>
      <c r="R3097" t="str">
        <f t="shared" si="48"/>
        <v>No</v>
      </c>
    </row>
    <row r="3098" spans="1:18" x14ac:dyDescent="0.25">
      <c r="A3098" t="s">
        <v>9495</v>
      </c>
      <c r="B3098" t="s">
        <v>41</v>
      </c>
      <c r="C3098" t="s">
        <v>87</v>
      </c>
      <c r="D3098" s="11">
        <v>2005</v>
      </c>
      <c r="E3098" t="s">
        <v>8835</v>
      </c>
      <c r="F3098">
        <v>6.2</v>
      </c>
      <c r="G3098">
        <v>16000</v>
      </c>
      <c r="H3098" t="s">
        <v>9494</v>
      </c>
      <c r="I3098" t="s">
        <v>9493</v>
      </c>
      <c r="J3098" t="s">
        <v>7273</v>
      </c>
      <c r="K3098" t="s">
        <v>7</v>
      </c>
      <c r="L3098" s="7">
        <v>900000</v>
      </c>
      <c r="M3098" s="7">
        <v>381420</v>
      </c>
      <c r="N3098" t="s">
        <v>9393</v>
      </c>
      <c r="O3098">
        <v>96</v>
      </c>
      <c r="P3098" s="8">
        <f>_xlfn.XLOOKUP(D3098,Consumer_Price_Index!A:A,Consumer_Price_Index!B:B)</f>
        <v>195.3</v>
      </c>
      <c r="Q3098" s="13">
        <f>IF(ISNUMBER(M3098), M3098*(Consumer_Price_Index!$B$45/(_xlfn.XLOOKUP('Working Data'!D4703,Consumer_Price_Index!A:A,Consumer_Price_Index!B:B))), "Missing")</f>
        <v>631623.22826086963</v>
      </c>
      <c r="R3098" t="str">
        <f t="shared" si="48"/>
        <v>Yes</v>
      </c>
    </row>
    <row r="3099" spans="1:18" x14ac:dyDescent="0.25">
      <c r="A3099" t="s">
        <v>18012</v>
      </c>
      <c r="B3099" t="s">
        <v>41</v>
      </c>
      <c r="C3099" t="s">
        <v>34</v>
      </c>
      <c r="D3099" s="11">
        <v>1989</v>
      </c>
      <c r="E3099" t="s">
        <v>17941</v>
      </c>
      <c r="F3099">
        <v>6.2</v>
      </c>
      <c r="G3099">
        <v>1400</v>
      </c>
      <c r="H3099" t="s">
        <v>16868</v>
      </c>
      <c r="I3099" t="s">
        <v>16868</v>
      </c>
      <c r="J3099" t="s">
        <v>18011</v>
      </c>
      <c r="K3099" t="s">
        <v>265</v>
      </c>
      <c r="L3099" s="7">
        <v>11987578</v>
      </c>
      <c r="M3099" s="7">
        <v>444055</v>
      </c>
      <c r="N3099" t="s">
        <v>18010</v>
      </c>
      <c r="O3099">
        <v>113</v>
      </c>
      <c r="P3099" s="8">
        <f>_xlfn.XLOOKUP(D3099,Consumer_Price_Index!A:A,Consumer_Price_Index!B:B)</f>
        <v>124</v>
      </c>
      <c r="Q3099" s="13">
        <f>IF(ISNUMBER(M3099), M3099*(Consumer_Price_Index!$B$45/(_xlfn.XLOOKUP('Working Data'!D1524,Consumer_Price_Index!A:A,Consumer_Price_Index!B:B))), "Missing")</f>
        <v>692798.55862775212</v>
      </c>
      <c r="R3099" t="str">
        <f t="shared" si="48"/>
        <v>Yes</v>
      </c>
    </row>
    <row r="3100" spans="1:18" x14ac:dyDescent="0.25">
      <c r="A3100" t="s">
        <v>13266</v>
      </c>
      <c r="B3100" t="s">
        <v>41</v>
      </c>
      <c r="C3100" t="s">
        <v>34</v>
      </c>
      <c r="D3100" s="11">
        <v>1998</v>
      </c>
      <c r="E3100" t="s">
        <v>13234</v>
      </c>
      <c r="F3100">
        <v>6.2</v>
      </c>
      <c r="G3100">
        <v>28000</v>
      </c>
      <c r="H3100" t="s">
        <v>1806</v>
      </c>
      <c r="I3100" t="s">
        <v>13265</v>
      </c>
      <c r="J3100" t="s">
        <v>8778</v>
      </c>
      <c r="K3100" t="s">
        <v>7</v>
      </c>
      <c r="L3100" s="7">
        <v>30000000</v>
      </c>
      <c r="M3100" s="7">
        <v>19204929</v>
      </c>
      <c r="N3100" t="s">
        <v>114</v>
      </c>
      <c r="O3100">
        <v>87</v>
      </c>
      <c r="P3100" s="8">
        <f>_xlfn.XLOOKUP(D3100,Consumer_Price_Index!A:A,Consumer_Price_Index!B:B)</f>
        <v>163</v>
      </c>
      <c r="Q3100" s="13">
        <f>IF(ISNUMBER(M3100), M3100*(Consumer_Price_Index!$B$45/(_xlfn.XLOOKUP('Working Data'!D3336,Consumer_Price_Index!A:A,Consumer_Price_Index!B:B))), "Missing")</f>
        <v>33042020.701863356</v>
      </c>
      <c r="R3100" t="str">
        <f t="shared" si="48"/>
        <v>Yes</v>
      </c>
    </row>
    <row r="3101" spans="1:18" x14ac:dyDescent="0.25">
      <c r="A3101" t="s">
        <v>7896</v>
      </c>
      <c r="B3101" t="s">
        <v>68</v>
      </c>
      <c r="C3101" t="s">
        <v>24</v>
      </c>
      <c r="D3101" s="11">
        <v>2008</v>
      </c>
      <c r="E3101" t="s">
        <v>7895</v>
      </c>
      <c r="F3101">
        <v>6.2</v>
      </c>
      <c r="G3101">
        <v>37000</v>
      </c>
      <c r="H3101" t="s">
        <v>7894</v>
      </c>
      <c r="I3101" t="s">
        <v>5730</v>
      </c>
      <c r="J3101" t="s">
        <v>6825</v>
      </c>
      <c r="K3101" t="s">
        <v>7</v>
      </c>
      <c r="L3101" s="7">
        <v>15000000</v>
      </c>
      <c r="M3101" s="7">
        <v>8808935</v>
      </c>
      <c r="N3101" t="s">
        <v>7043</v>
      </c>
      <c r="O3101">
        <v>102</v>
      </c>
      <c r="P3101" s="8">
        <f>_xlfn.XLOOKUP(D3101,Consumer_Price_Index!A:A,Consumer_Price_Index!B:B)</f>
        <v>215.3</v>
      </c>
      <c r="Q3101" s="13">
        <f>IF(ISNUMBER(M3101), M3101*(Consumer_Price_Index!$B$45/(_xlfn.XLOOKUP('Working Data'!D5333,Consumer_Price_Index!A:A,Consumer_Price_Index!B:B))), "Missing")</f>
        <v>11690254.766986061</v>
      </c>
      <c r="R3101" t="str">
        <f t="shared" si="48"/>
        <v>Yes</v>
      </c>
    </row>
    <row r="3102" spans="1:18" x14ac:dyDescent="0.25">
      <c r="A3102" t="s">
        <v>6080</v>
      </c>
      <c r="B3102" t="s">
        <v>41</v>
      </c>
      <c r="C3102" t="s">
        <v>24</v>
      </c>
      <c r="D3102" s="11">
        <v>2011</v>
      </c>
      <c r="E3102" t="s">
        <v>6079</v>
      </c>
      <c r="F3102">
        <v>6.2</v>
      </c>
      <c r="G3102">
        <v>100000</v>
      </c>
      <c r="H3102" t="s">
        <v>6078</v>
      </c>
      <c r="I3102" t="s">
        <v>6078</v>
      </c>
      <c r="J3102" t="s">
        <v>2674</v>
      </c>
      <c r="K3102" t="s">
        <v>7</v>
      </c>
      <c r="L3102" s="7">
        <v>45000000</v>
      </c>
      <c r="M3102" s="7">
        <v>30134958</v>
      </c>
      <c r="N3102" t="s">
        <v>6077</v>
      </c>
      <c r="O3102">
        <v>119</v>
      </c>
      <c r="P3102" s="8">
        <f>_xlfn.XLOOKUP(D3102,Consumer_Price_Index!A:A,Consumer_Price_Index!B:B)</f>
        <v>224.9</v>
      </c>
      <c r="Q3102" s="13">
        <f>IF(ISNUMBER(M3102), M3102*(Consumer_Price_Index!$B$45/(_xlfn.XLOOKUP('Working Data'!D5990,Consumer_Price_Index!A:A,Consumer_Price_Index!B:B))), "Missing")</f>
        <v>42648033.918253601</v>
      </c>
      <c r="R3102" t="str">
        <f t="shared" si="48"/>
        <v>Yes</v>
      </c>
    </row>
    <row r="3103" spans="1:18" x14ac:dyDescent="0.25">
      <c r="A3103" t="s">
        <v>13900</v>
      </c>
      <c r="B3103" t="s">
        <v>68</v>
      </c>
      <c r="C3103" t="s">
        <v>34</v>
      </c>
      <c r="D3103" s="11">
        <v>1997</v>
      </c>
      <c r="E3103" t="s">
        <v>13616</v>
      </c>
      <c r="F3103">
        <v>6.2</v>
      </c>
      <c r="G3103">
        <v>64000</v>
      </c>
      <c r="H3103" t="s">
        <v>4638</v>
      </c>
      <c r="I3103" t="s">
        <v>13899</v>
      </c>
      <c r="J3103" t="s">
        <v>9765</v>
      </c>
      <c r="K3103" t="s">
        <v>7</v>
      </c>
      <c r="L3103" s="7">
        <v>68000000</v>
      </c>
      <c r="M3103" s="7">
        <v>118063304</v>
      </c>
      <c r="N3103" t="s">
        <v>108</v>
      </c>
      <c r="O3103">
        <v>116</v>
      </c>
      <c r="P3103" s="8">
        <f>_xlfn.XLOOKUP(D3103,Consumer_Price_Index!A:A,Consumer_Price_Index!B:B)</f>
        <v>160.5</v>
      </c>
      <c r="Q3103" s="13">
        <f>IF(ISNUMBER(M3103), M3103*(Consumer_Price_Index!$B$45/(_xlfn.XLOOKUP('Working Data'!D3089,Consumer_Price_Index!A:A,Consumer_Price_Index!B:B))), "Missing")</f>
        <v>149891203.03666666</v>
      </c>
      <c r="R3103" t="str">
        <f t="shared" si="48"/>
        <v>Yes</v>
      </c>
    </row>
    <row r="3104" spans="1:18" x14ac:dyDescent="0.25">
      <c r="A3104" t="s">
        <v>7763</v>
      </c>
      <c r="B3104" t="s">
        <v>68</v>
      </c>
      <c r="C3104" t="s">
        <v>24</v>
      </c>
      <c r="D3104" s="11">
        <v>2008</v>
      </c>
      <c r="E3104" t="s">
        <v>7762</v>
      </c>
      <c r="F3104">
        <v>6.2</v>
      </c>
      <c r="G3104">
        <v>28000</v>
      </c>
      <c r="H3104" t="s">
        <v>7761</v>
      </c>
      <c r="I3104" t="s">
        <v>7760</v>
      </c>
      <c r="J3104" t="s">
        <v>7759</v>
      </c>
      <c r="K3104" t="s">
        <v>7</v>
      </c>
      <c r="L3104" s="7">
        <v>27000000</v>
      </c>
      <c r="M3104" s="7">
        <v>44352417</v>
      </c>
      <c r="N3104" t="s">
        <v>1701</v>
      </c>
      <c r="O3104">
        <v>119</v>
      </c>
      <c r="P3104" s="8">
        <f>_xlfn.XLOOKUP(D3104,Consumer_Price_Index!A:A,Consumer_Price_Index!B:B)</f>
        <v>215.3</v>
      </c>
      <c r="Q3104" s="13">
        <f>IF(ISNUMBER(M3104), M3104*(Consumer_Price_Index!$B$45/(_xlfn.XLOOKUP('Working Data'!D5378,Consumer_Price_Index!A:A,Consumer_Price_Index!B:B))), "Missing")</f>
        <v>56309089.416249998</v>
      </c>
      <c r="R3104" t="str">
        <f t="shared" si="48"/>
        <v>Yes</v>
      </c>
    </row>
    <row r="3105" spans="1:18" x14ac:dyDescent="0.25">
      <c r="A3105" t="s">
        <v>8037</v>
      </c>
      <c r="B3105" t="s">
        <v>41</v>
      </c>
      <c r="C3105" t="s">
        <v>5</v>
      </c>
      <c r="D3105" s="11">
        <v>2008</v>
      </c>
      <c r="E3105" t="s">
        <v>8016</v>
      </c>
      <c r="F3105">
        <v>6.2</v>
      </c>
      <c r="G3105">
        <v>121000</v>
      </c>
      <c r="H3105" t="s">
        <v>1621</v>
      </c>
      <c r="I3105" t="s">
        <v>1621</v>
      </c>
      <c r="J3105" t="s">
        <v>8036</v>
      </c>
      <c r="K3105" t="s">
        <v>7</v>
      </c>
      <c r="L3105" s="7">
        <v>9000000</v>
      </c>
      <c r="M3105" s="7">
        <v>82410456</v>
      </c>
      <c r="N3105" t="s">
        <v>6239</v>
      </c>
      <c r="O3105">
        <v>86</v>
      </c>
      <c r="P3105" s="8">
        <f>_xlfn.XLOOKUP(D3105,Consumer_Price_Index!A:A,Consumer_Price_Index!B:B)</f>
        <v>215.3</v>
      </c>
      <c r="Q3105" s="13">
        <f>IF(ISNUMBER(M3105), M3105*(Consumer_Price_Index!$B$45/(_xlfn.XLOOKUP('Working Data'!D5254,Consumer_Price_Index!A:A,Consumer_Price_Index!B:B))), "Missing")</f>
        <v>141786933.61490685</v>
      </c>
      <c r="R3105" t="str">
        <f t="shared" si="48"/>
        <v>Yes</v>
      </c>
    </row>
    <row r="3106" spans="1:18" x14ac:dyDescent="0.25">
      <c r="A3106" t="s">
        <v>14098</v>
      </c>
      <c r="B3106" t="s">
        <v>41</v>
      </c>
      <c r="C3106" t="s">
        <v>87</v>
      </c>
      <c r="D3106" s="11">
        <v>1996</v>
      </c>
      <c r="E3106" t="s">
        <v>14043</v>
      </c>
      <c r="F3106">
        <v>6.2</v>
      </c>
      <c r="G3106">
        <v>4200</v>
      </c>
      <c r="H3106" t="s">
        <v>14097</v>
      </c>
      <c r="I3106" t="s">
        <v>3424</v>
      </c>
      <c r="J3106" t="s">
        <v>908</v>
      </c>
      <c r="K3106" t="s">
        <v>7</v>
      </c>
      <c r="M3106" s="7">
        <v>21508</v>
      </c>
      <c r="N3106" t="s">
        <v>14096</v>
      </c>
      <c r="O3106">
        <v>122</v>
      </c>
      <c r="P3106" s="8">
        <f>_xlfn.XLOOKUP(D3106,Consumer_Price_Index!A:A,Consumer_Price_Index!B:B)</f>
        <v>156.9</v>
      </c>
      <c r="Q3106" s="13">
        <f>IF(ISNUMBER(M3106), M3106*(Consumer_Price_Index!$B$45/(_xlfn.XLOOKUP('Working Data'!D3015,Consumer_Price_Index!A:A,Consumer_Price_Index!B:B))), "Missing")</f>
        <v>28126.556223175965</v>
      </c>
      <c r="R3106" t="str">
        <f t="shared" si="48"/>
        <v>No</v>
      </c>
    </row>
    <row r="3107" spans="1:18" x14ac:dyDescent="0.25">
      <c r="A3107" t="s">
        <v>11441</v>
      </c>
      <c r="B3107" t="s">
        <v>41</v>
      </c>
      <c r="C3107" t="s">
        <v>24</v>
      </c>
      <c r="D3107" s="11">
        <v>2001</v>
      </c>
      <c r="E3107" t="s">
        <v>11440</v>
      </c>
      <c r="F3107">
        <v>6.2</v>
      </c>
      <c r="G3107">
        <v>28000</v>
      </c>
      <c r="H3107" t="s">
        <v>11439</v>
      </c>
      <c r="I3107" t="s">
        <v>2869</v>
      </c>
      <c r="J3107" t="s">
        <v>4204</v>
      </c>
      <c r="K3107" t="s">
        <v>7</v>
      </c>
      <c r="L3107" s="7">
        <v>21000000</v>
      </c>
      <c r="M3107" s="7">
        <v>28008462</v>
      </c>
      <c r="N3107" t="s">
        <v>114</v>
      </c>
      <c r="O3107">
        <v>109</v>
      </c>
      <c r="P3107" s="8">
        <f>_xlfn.XLOOKUP(D3107,Consumer_Price_Index!A:A,Consumer_Price_Index!B:B)</f>
        <v>177.1</v>
      </c>
      <c r="Q3107" s="13">
        <f>IF(ISNUMBER(M3107), M3107*(Consumer_Price_Index!$B$45/(_xlfn.XLOOKUP('Working Data'!D3983,Consumer_Price_Index!A:A,Consumer_Price_Index!B:B))), "Missing")</f>
        <v>75124809.607394367</v>
      </c>
      <c r="R3107" t="str">
        <f t="shared" si="48"/>
        <v>Yes</v>
      </c>
    </row>
    <row r="3108" spans="1:18" x14ac:dyDescent="0.25">
      <c r="A3108" t="s">
        <v>17858</v>
      </c>
      <c r="B3108" t="s">
        <v>41</v>
      </c>
      <c r="C3108" t="s">
        <v>24</v>
      </c>
      <c r="D3108" s="11">
        <v>1989</v>
      </c>
      <c r="E3108" t="s">
        <v>17172</v>
      </c>
      <c r="F3108">
        <v>6.2</v>
      </c>
      <c r="G3108">
        <v>4500</v>
      </c>
      <c r="H3108" t="s">
        <v>13798</v>
      </c>
      <c r="I3108" t="s">
        <v>1066</v>
      </c>
      <c r="J3108" t="s">
        <v>13952</v>
      </c>
      <c r="K3108" t="s">
        <v>265</v>
      </c>
      <c r="M3108" s="7">
        <v>510712</v>
      </c>
      <c r="N3108" t="s">
        <v>17857</v>
      </c>
      <c r="O3108">
        <v>92</v>
      </c>
      <c r="P3108" s="8">
        <f>_xlfn.XLOOKUP(D3108,Consumer_Price_Index!A:A,Consumer_Price_Index!B:B)</f>
        <v>124</v>
      </c>
      <c r="Q3108" s="13">
        <f>IF(ISNUMBER(M3108), M3108*(Consumer_Price_Index!$B$45/(_xlfn.XLOOKUP('Working Data'!D1583,Consumer_Price_Index!A:A,Consumer_Price_Index!B:B))), "Missing")</f>
        <v>1190619.3297628157</v>
      </c>
      <c r="R3108" t="str">
        <f t="shared" si="48"/>
        <v>No</v>
      </c>
    </row>
    <row r="3109" spans="1:18" x14ac:dyDescent="0.25">
      <c r="A3109" t="s">
        <v>10652</v>
      </c>
      <c r="B3109" t="s">
        <v>41</v>
      </c>
      <c r="C3109" t="s">
        <v>87</v>
      </c>
      <c r="D3109" s="11">
        <v>2003</v>
      </c>
      <c r="E3109" t="s">
        <v>10238</v>
      </c>
      <c r="F3109">
        <v>6.2</v>
      </c>
      <c r="G3109">
        <v>133000</v>
      </c>
      <c r="H3109" t="s">
        <v>6373</v>
      </c>
      <c r="I3109" t="s">
        <v>10651</v>
      </c>
      <c r="J3109" t="s">
        <v>7580</v>
      </c>
      <c r="K3109" t="s">
        <v>7</v>
      </c>
      <c r="L3109" s="7">
        <v>9500000</v>
      </c>
      <c r="M3109" s="7">
        <v>107363905</v>
      </c>
      <c r="N3109" t="s">
        <v>666</v>
      </c>
      <c r="O3109">
        <v>98</v>
      </c>
      <c r="P3109" s="8">
        <f>_xlfn.XLOOKUP(D3109,Consumer_Price_Index!A:A,Consumer_Price_Index!B:B)</f>
        <v>184</v>
      </c>
      <c r="Q3109" s="13">
        <f>IF(ISNUMBER(M3109), M3109*(Consumer_Price_Index!$B$45/(_xlfn.XLOOKUP('Working Data'!D4275,Consumer_Price_Index!A:A,Consumer_Price_Index!B:B))), "Missing")</f>
        <v>304031429.86524165</v>
      </c>
      <c r="R3109" t="str">
        <f t="shared" si="48"/>
        <v>Yes</v>
      </c>
    </row>
    <row r="3110" spans="1:18" x14ac:dyDescent="0.25">
      <c r="A3110" t="s">
        <v>6263</v>
      </c>
      <c r="B3110" t="s">
        <v>41</v>
      </c>
      <c r="C3110" t="s">
        <v>5</v>
      </c>
      <c r="D3110" s="11">
        <v>2011</v>
      </c>
      <c r="E3110" t="s">
        <v>6013</v>
      </c>
      <c r="F3110">
        <v>6.2</v>
      </c>
      <c r="G3110">
        <v>124000</v>
      </c>
      <c r="H3110" t="s">
        <v>6262</v>
      </c>
      <c r="I3110" t="s">
        <v>3246</v>
      </c>
      <c r="J3110" t="s">
        <v>6261</v>
      </c>
      <c r="K3110" t="s">
        <v>95</v>
      </c>
      <c r="L3110" s="7">
        <v>38000000</v>
      </c>
      <c r="M3110" s="7">
        <v>31505287</v>
      </c>
      <c r="N3110" t="s">
        <v>6260</v>
      </c>
      <c r="O3110">
        <v>103</v>
      </c>
      <c r="P3110" s="8">
        <f>_xlfn.XLOOKUP(D3110,Consumer_Price_Index!A:A,Consumer_Price_Index!B:B)</f>
        <v>224.9</v>
      </c>
      <c r="Q3110" s="13">
        <f>IF(ISNUMBER(M3110), M3110*(Consumer_Price_Index!$B$45/(_xlfn.XLOOKUP('Working Data'!D5930,Consumer_Price_Index!A:A,Consumer_Price_Index!B:B))), "Missing")</f>
        <v>55747159.981997676</v>
      </c>
      <c r="R3110" t="str">
        <f t="shared" si="48"/>
        <v>Yes</v>
      </c>
    </row>
    <row r="3111" spans="1:18" x14ac:dyDescent="0.25">
      <c r="A3111" t="s">
        <v>17546</v>
      </c>
      <c r="B3111" t="s">
        <v>41</v>
      </c>
      <c r="C3111" t="s">
        <v>87</v>
      </c>
      <c r="D3111" s="11">
        <v>1990</v>
      </c>
      <c r="E3111" t="s">
        <v>17480</v>
      </c>
      <c r="F3111">
        <v>6.2</v>
      </c>
      <c r="G3111">
        <v>12000</v>
      </c>
      <c r="H3111" t="s">
        <v>8461</v>
      </c>
      <c r="I3111" t="s">
        <v>13096</v>
      </c>
      <c r="J3111" t="s">
        <v>8461</v>
      </c>
      <c r="K3111" t="s">
        <v>7</v>
      </c>
      <c r="L3111" s="7">
        <v>19000000</v>
      </c>
      <c r="M3111" s="7">
        <v>10005969</v>
      </c>
      <c r="N3111" t="s">
        <v>17545</v>
      </c>
      <c r="O3111">
        <v>137</v>
      </c>
      <c r="P3111" s="8">
        <f>_xlfn.XLOOKUP(D3111,Consumer_Price_Index!A:A,Consumer_Price_Index!B:B)</f>
        <v>130.69999999999999</v>
      </c>
      <c r="Q3111" s="13">
        <f>IF(ISNUMBER(M3111), M3111*(Consumer_Price_Index!$B$45/(_xlfn.XLOOKUP('Working Data'!D1692,Consumer_Price_Index!A:A,Consumer_Price_Index!B:B))), "Missing")</f>
        <v>17215238.590062112</v>
      </c>
      <c r="R3111" t="str">
        <f t="shared" si="48"/>
        <v>Yes</v>
      </c>
    </row>
    <row r="3112" spans="1:18" x14ac:dyDescent="0.25">
      <c r="A3112" t="s">
        <v>3991</v>
      </c>
      <c r="B3112" t="s">
        <v>68</v>
      </c>
      <c r="C3112" t="s">
        <v>5</v>
      </c>
      <c r="D3112" s="11">
        <v>2015</v>
      </c>
      <c r="E3112" t="s">
        <v>3613</v>
      </c>
      <c r="F3112">
        <v>6.2</v>
      </c>
      <c r="G3112">
        <v>119000</v>
      </c>
      <c r="H3112" t="s">
        <v>953</v>
      </c>
      <c r="I3112" t="s">
        <v>953</v>
      </c>
      <c r="J3112" t="s">
        <v>2942</v>
      </c>
      <c r="K3112" t="s">
        <v>7</v>
      </c>
      <c r="L3112" s="7">
        <v>5000000</v>
      </c>
      <c r="M3112" s="7">
        <v>98450062</v>
      </c>
      <c r="N3112" t="s">
        <v>3990</v>
      </c>
      <c r="O3112">
        <v>94</v>
      </c>
      <c r="P3112" s="8">
        <f>_xlfn.XLOOKUP(D3112,Consumer_Price_Index!A:A,Consumer_Price_Index!B:B)</f>
        <v>237</v>
      </c>
      <c r="Q3112" s="13">
        <f>IF(ISNUMBER(M3112), M3112*(Consumer_Price_Index!$B$45/(_xlfn.XLOOKUP('Working Data'!D6681,Consumer_Price_Index!A:A,Consumer_Price_Index!B:B))), "Missing")</f>
        <v>130652151.09494773</v>
      </c>
      <c r="R3112" t="str">
        <f t="shared" si="48"/>
        <v>Yes</v>
      </c>
    </row>
    <row r="3113" spans="1:18" x14ac:dyDescent="0.25">
      <c r="A3113" t="s">
        <v>2159</v>
      </c>
      <c r="B3113" t="s">
        <v>41</v>
      </c>
      <c r="C3113" t="s">
        <v>34</v>
      </c>
      <c r="D3113" s="11">
        <v>2017</v>
      </c>
      <c r="E3113" t="s">
        <v>2158</v>
      </c>
      <c r="F3113">
        <v>6.2</v>
      </c>
      <c r="G3113">
        <v>25000</v>
      </c>
      <c r="H3113" t="s">
        <v>2157</v>
      </c>
      <c r="I3113" t="s">
        <v>2156</v>
      </c>
      <c r="J3113" t="s">
        <v>2155</v>
      </c>
      <c r="K3113" t="s">
        <v>7</v>
      </c>
      <c r="M3113" s="7">
        <v>4477141</v>
      </c>
      <c r="N3113" t="s">
        <v>827</v>
      </c>
      <c r="O3113">
        <v>88</v>
      </c>
      <c r="P3113" s="8">
        <f>_xlfn.XLOOKUP(D3113,Consumer_Price_Index!A:A,Consumer_Price_Index!B:B)</f>
        <v>245.1</v>
      </c>
      <c r="Q3113" s="13">
        <f>IF(ISNUMBER(M3113), M3113*(Consumer_Price_Index!$B$45/(_xlfn.XLOOKUP('Working Data'!D7207,Consumer_Price_Index!A:A,Consumer_Price_Index!B:B))), "Missing")</f>
        <v>6580727.7506029904</v>
      </c>
      <c r="R3113" t="str">
        <f t="shared" si="48"/>
        <v>No</v>
      </c>
    </row>
    <row r="3114" spans="1:18" x14ac:dyDescent="0.25">
      <c r="A3114" t="s">
        <v>9378</v>
      </c>
      <c r="B3114" t="s">
        <v>68</v>
      </c>
      <c r="C3114" t="s">
        <v>24</v>
      </c>
      <c r="D3114" s="11">
        <v>2005</v>
      </c>
      <c r="E3114" t="s">
        <v>9126</v>
      </c>
      <c r="F3114">
        <v>6.2</v>
      </c>
      <c r="G3114">
        <v>50000</v>
      </c>
      <c r="H3114" t="s">
        <v>9377</v>
      </c>
      <c r="I3114" t="s">
        <v>9376</v>
      </c>
      <c r="J3114" t="s">
        <v>3822</v>
      </c>
      <c r="K3114" t="s">
        <v>7</v>
      </c>
      <c r="L3114" s="7">
        <v>15000000</v>
      </c>
      <c r="M3114" s="7">
        <v>47096206</v>
      </c>
      <c r="N3114" t="s">
        <v>2880</v>
      </c>
      <c r="O3114">
        <v>90</v>
      </c>
      <c r="P3114" s="8">
        <f>_xlfn.XLOOKUP(D3114,Consumer_Price_Index!A:A,Consumer_Price_Index!B:B)</f>
        <v>195.3</v>
      </c>
      <c r="Q3114" s="13">
        <f>IF(ISNUMBER(M3114), M3114*(Consumer_Price_Index!$B$45/(_xlfn.XLOOKUP('Working Data'!D4755,Consumer_Price_Index!A:A,Consumer_Price_Index!B:B))), "Missing")</f>
        <v>71181616.90575397</v>
      </c>
      <c r="R3114" t="str">
        <f t="shared" si="48"/>
        <v>Yes</v>
      </c>
    </row>
    <row r="3115" spans="1:18" x14ac:dyDescent="0.25">
      <c r="A3115" t="s">
        <v>19311</v>
      </c>
      <c r="B3115" t="s">
        <v>101</v>
      </c>
      <c r="C3115" t="s">
        <v>781</v>
      </c>
      <c r="D3115" s="11">
        <v>1986</v>
      </c>
      <c r="E3115" t="s">
        <v>18811</v>
      </c>
      <c r="F3115">
        <v>6.2</v>
      </c>
      <c r="G3115">
        <v>2000</v>
      </c>
      <c r="H3115" t="s">
        <v>19310</v>
      </c>
      <c r="I3115" t="s">
        <v>19309</v>
      </c>
      <c r="J3115" t="s">
        <v>2412</v>
      </c>
      <c r="K3115" t="s">
        <v>265</v>
      </c>
      <c r="M3115" s="7">
        <v>1500000</v>
      </c>
      <c r="N3115" t="s">
        <v>19308</v>
      </c>
      <c r="O3115">
        <v>100</v>
      </c>
      <c r="P3115" s="8">
        <f>_xlfn.XLOOKUP(D3115,Consumer_Price_Index!A:A,Consumer_Price_Index!B:B)</f>
        <v>109.6</v>
      </c>
      <c r="Q3115" s="13">
        <f>IF(ISNUMBER(M3115), M3115*(Consumer_Price_Index!$B$45/(_xlfn.XLOOKUP('Working Data'!D1024,Consumer_Price_Index!A:A,Consumer_Price_Index!B:B))), "Missing")</f>
        <v>2419534.145050291</v>
      </c>
      <c r="R3115" t="str">
        <f t="shared" si="48"/>
        <v>No</v>
      </c>
    </row>
    <row r="3116" spans="1:18" x14ac:dyDescent="0.25">
      <c r="A3116" t="s">
        <v>5874</v>
      </c>
      <c r="B3116" t="s">
        <v>41</v>
      </c>
      <c r="C3116" t="s">
        <v>24</v>
      </c>
      <c r="D3116" s="11">
        <v>2012</v>
      </c>
      <c r="E3116" t="s">
        <v>5859</v>
      </c>
      <c r="F3116">
        <v>6.2</v>
      </c>
      <c r="G3116">
        <v>132000</v>
      </c>
      <c r="H3116" t="s">
        <v>3962</v>
      </c>
      <c r="I3116" t="s">
        <v>3962</v>
      </c>
      <c r="J3116" t="s">
        <v>1362</v>
      </c>
      <c r="K3116" t="s">
        <v>7</v>
      </c>
      <c r="L3116" s="7">
        <v>35000000</v>
      </c>
      <c r="M3116" s="7">
        <v>88215156</v>
      </c>
      <c r="N3116" t="s">
        <v>2497</v>
      </c>
      <c r="O3116">
        <v>134</v>
      </c>
      <c r="P3116" s="8">
        <f>_xlfn.XLOOKUP(D3116,Consumer_Price_Index!A:A,Consumer_Price_Index!B:B)</f>
        <v>229.6</v>
      </c>
      <c r="Q3116" s="13">
        <f>IF(ISNUMBER(M3116), M3116*(Consumer_Price_Index!$B$45/(_xlfn.XLOOKUP('Working Data'!D6051,Consumer_Price_Index!A:A,Consumer_Price_Index!B:B))), "Missing")</f>
        <v>109666087.44675642</v>
      </c>
      <c r="R3116" t="str">
        <f t="shared" si="48"/>
        <v>Yes</v>
      </c>
    </row>
    <row r="3117" spans="1:18" x14ac:dyDescent="0.25">
      <c r="A3117" t="s">
        <v>17938</v>
      </c>
      <c r="B3117" t="s">
        <v>68</v>
      </c>
      <c r="C3117" t="s">
        <v>34</v>
      </c>
      <c r="D3117" s="11">
        <v>1989</v>
      </c>
      <c r="E3117" t="s">
        <v>17756</v>
      </c>
      <c r="F3117">
        <v>6.2</v>
      </c>
      <c r="G3117">
        <v>11000</v>
      </c>
      <c r="H3117" t="s">
        <v>13032</v>
      </c>
      <c r="I3117" t="s">
        <v>13032</v>
      </c>
      <c r="J3117" t="s">
        <v>13713</v>
      </c>
      <c r="K3117" t="s">
        <v>7</v>
      </c>
      <c r="L3117" s="7">
        <v>15000000</v>
      </c>
      <c r="M3117" s="7">
        <v>40586886</v>
      </c>
      <c r="N3117" t="s">
        <v>6122</v>
      </c>
      <c r="O3117">
        <v>96</v>
      </c>
      <c r="P3117" s="8">
        <f>_xlfn.XLOOKUP(D3117,Consumer_Price_Index!A:A,Consumer_Price_Index!B:B)</f>
        <v>124</v>
      </c>
      <c r="Q3117" s="13">
        <f>IF(ISNUMBER(M3117), M3117*(Consumer_Price_Index!$B$45/(_xlfn.XLOOKUP('Working Data'!D1556,Consumer_Price_Index!A:A,Consumer_Price_Index!B:B))), "Missing")</f>
        <v>112835986.89963505</v>
      </c>
      <c r="R3117" t="str">
        <f t="shared" si="48"/>
        <v>Yes</v>
      </c>
    </row>
    <row r="3118" spans="1:18" x14ac:dyDescent="0.25">
      <c r="A3118" t="s">
        <v>8327</v>
      </c>
      <c r="B3118" t="s">
        <v>101</v>
      </c>
      <c r="C3118" t="s">
        <v>73</v>
      </c>
      <c r="D3118" s="11">
        <v>2007</v>
      </c>
      <c r="E3118" t="s">
        <v>8108</v>
      </c>
      <c r="F3118">
        <v>6.2</v>
      </c>
      <c r="G3118">
        <v>62000</v>
      </c>
      <c r="H3118" t="s">
        <v>2960</v>
      </c>
      <c r="I3118" t="s">
        <v>2960</v>
      </c>
      <c r="J3118" t="s">
        <v>4661</v>
      </c>
      <c r="K3118" t="s">
        <v>226</v>
      </c>
      <c r="L3118" s="7">
        <v>34000000</v>
      </c>
      <c r="M3118" s="7">
        <v>95802916</v>
      </c>
      <c r="N3118" t="s">
        <v>8326</v>
      </c>
      <c r="O3118">
        <v>103</v>
      </c>
      <c r="P3118" s="8">
        <f>_xlfn.XLOOKUP(D3118,Consumer_Price_Index!A:A,Consumer_Price_Index!B:B)</f>
        <v>207.3</v>
      </c>
      <c r="Q3118" s="13">
        <f>IF(ISNUMBER(M3118), M3118*(Consumer_Price_Index!$B$45/(_xlfn.XLOOKUP('Working Data'!D5163,Consumer_Price_Index!A:A,Consumer_Price_Index!B:B))), "Missing")</f>
        <v>181876314.67414328</v>
      </c>
      <c r="R3118" t="str">
        <f t="shared" si="48"/>
        <v>Yes</v>
      </c>
    </row>
    <row r="3119" spans="1:18" x14ac:dyDescent="0.25">
      <c r="A3119" t="s">
        <v>5781</v>
      </c>
      <c r="B3119" t="s">
        <v>68</v>
      </c>
      <c r="C3119" t="s">
        <v>34</v>
      </c>
      <c r="D3119" s="11">
        <v>2012</v>
      </c>
      <c r="E3119" t="s">
        <v>5731</v>
      </c>
      <c r="F3119">
        <v>6.2</v>
      </c>
      <c r="G3119">
        <v>244000</v>
      </c>
      <c r="H3119" t="s">
        <v>5782</v>
      </c>
      <c r="I3119" t="s">
        <v>3906</v>
      </c>
      <c r="J3119" t="s">
        <v>709</v>
      </c>
      <c r="K3119" t="s">
        <v>7</v>
      </c>
      <c r="L3119" s="7">
        <v>125000000</v>
      </c>
      <c r="M3119" s="7">
        <v>198467168</v>
      </c>
      <c r="N3119" t="s">
        <v>5781</v>
      </c>
      <c r="O3119">
        <v>118</v>
      </c>
      <c r="P3119" s="8">
        <f>_xlfn.XLOOKUP(D3119,Consumer_Price_Index!A:A,Consumer_Price_Index!B:B)</f>
        <v>229.6</v>
      </c>
      <c r="Q3119" s="13">
        <f>IF(ISNUMBER(M3119), M3119*(Consumer_Price_Index!$B$45/(_xlfn.XLOOKUP('Working Data'!D6095,Consumer_Price_Index!A:A,Consumer_Price_Index!B:B))), "Missing")</f>
        <v>376778480.30903429</v>
      </c>
      <c r="R3119" t="str">
        <f t="shared" si="48"/>
        <v>Yes</v>
      </c>
    </row>
    <row r="3120" spans="1:18" x14ac:dyDescent="0.25">
      <c r="A3120" t="s">
        <v>19494</v>
      </c>
      <c r="B3120" t="s">
        <v>101</v>
      </c>
      <c r="C3120" t="s">
        <v>24</v>
      </c>
      <c r="D3120" s="11">
        <v>1986</v>
      </c>
      <c r="E3120" t="s">
        <v>19261</v>
      </c>
      <c r="F3120">
        <v>6.2</v>
      </c>
      <c r="G3120">
        <v>6800</v>
      </c>
      <c r="H3120" t="s">
        <v>16719</v>
      </c>
      <c r="I3120" t="s">
        <v>14786</v>
      </c>
      <c r="J3120" t="s">
        <v>18333</v>
      </c>
      <c r="K3120" t="s">
        <v>7</v>
      </c>
      <c r="L3120" s="7">
        <v>10000000</v>
      </c>
      <c r="M3120" s="7">
        <v>21458229</v>
      </c>
      <c r="N3120" t="s">
        <v>6122</v>
      </c>
      <c r="O3120">
        <v>104</v>
      </c>
      <c r="P3120" s="8">
        <f>_xlfn.XLOOKUP(D3120,Consumer_Price_Index!A:A,Consumer_Price_Index!B:B)</f>
        <v>109.6</v>
      </c>
      <c r="Q3120" s="13">
        <f>IF(ISNUMBER(M3120), M3120*(Consumer_Price_Index!$B$45/(_xlfn.XLOOKUP('Working Data'!D967,Consumer_Price_Index!A:A,Consumer_Price_Index!B:B))), "Missing")</f>
        <v>60765077.846654274</v>
      </c>
      <c r="R3120" t="str">
        <f t="shared" si="48"/>
        <v>Yes</v>
      </c>
    </row>
    <row r="3121" spans="1:18" x14ac:dyDescent="0.25">
      <c r="A3121" t="s">
        <v>6348</v>
      </c>
      <c r="B3121" t="s">
        <v>68</v>
      </c>
      <c r="C3121" t="s">
        <v>34</v>
      </c>
      <c r="D3121" s="11">
        <v>2011</v>
      </c>
      <c r="E3121" t="s">
        <v>6347</v>
      </c>
      <c r="F3121">
        <v>6.2</v>
      </c>
      <c r="G3121">
        <v>137000</v>
      </c>
      <c r="H3121" t="s">
        <v>4648</v>
      </c>
      <c r="I3121" t="s">
        <v>3657</v>
      </c>
      <c r="J3121" t="s">
        <v>2822</v>
      </c>
      <c r="K3121" t="s">
        <v>7</v>
      </c>
      <c r="L3121" s="7">
        <v>75000000</v>
      </c>
      <c r="M3121" s="7">
        <v>152930623</v>
      </c>
      <c r="N3121" t="s">
        <v>103</v>
      </c>
      <c r="O3121">
        <v>104</v>
      </c>
      <c r="P3121" s="8">
        <f>_xlfn.XLOOKUP(D3121,Consumer_Price_Index!A:A,Consumer_Price_Index!B:B)</f>
        <v>224.9</v>
      </c>
      <c r="Q3121" s="13">
        <f>IF(ISNUMBER(M3121), M3121*(Consumer_Price_Index!$B$45/(_xlfn.XLOOKUP('Working Data'!D5896,Consumer_Price_Index!A:A,Consumer_Price_Index!B:B))), "Missing")</f>
        <v>224785146.30053061</v>
      </c>
      <c r="R3121" t="str">
        <f t="shared" si="48"/>
        <v>Yes</v>
      </c>
    </row>
    <row r="3122" spans="1:18" x14ac:dyDescent="0.25">
      <c r="A3122" t="s">
        <v>3963</v>
      </c>
      <c r="B3122" t="s">
        <v>41</v>
      </c>
      <c r="C3122" t="s">
        <v>24</v>
      </c>
      <c r="D3122" s="11">
        <v>2015</v>
      </c>
      <c r="E3122" t="s">
        <v>3629</v>
      </c>
      <c r="F3122">
        <v>6.2</v>
      </c>
      <c r="G3122">
        <v>132000</v>
      </c>
      <c r="H3122" t="s">
        <v>3962</v>
      </c>
      <c r="I3122" t="s">
        <v>1572</v>
      </c>
      <c r="J3122" t="s">
        <v>1572</v>
      </c>
      <c r="K3122" t="s">
        <v>7</v>
      </c>
      <c r="L3122" s="7">
        <v>35000000</v>
      </c>
      <c r="M3122" s="7">
        <v>140795793</v>
      </c>
      <c r="N3122" t="s">
        <v>103</v>
      </c>
      <c r="O3122">
        <v>125</v>
      </c>
      <c r="P3122" s="8">
        <f>_xlfn.XLOOKUP(D3122,Consumer_Price_Index!A:A,Consumer_Price_Index!B:B)</f>
        <v>237</v>
      </c>
      <c r="Q3122" s="13">
        <f>IF(ISNUMBER(M3122), M3122*(Consumer_Price_Index!$B$45/(_xlfn.XLOOKUP('Working Data'!D6693,Consumer_Price_Index!A:A,Consumer_Price_Index!B:B))), "Missing")</f>
        <v>412901618.16265637</v>
      </c>
      <c r="R3122" t="str">
        <f t="shared" si="48"/>
        <v>Yes</v>
      </c>
    </row>
    <row r="3123" spans="1:18" x14ac:dyDescent="0.25">
      <c r="A3123" t="s">
        <v>4438</v>
      </c>
      <c r="B3123" t="s">
        <v>68</v>
      </c>
      <c r="C3123" t="s">
        <v>34</v>
      </c>
      <c r="D3123" s="11">
        <v>2014</v>
      </c>
      <c r="E3123" t="s">
        <v>4276</v>
      </c>
      <c r="F3123">
        <v>6.2</v>
      </c>
      <c r="G3123">
        <v>220000</v>
      </c>
      <c r="H3123" t="s">
        <v>4437</v>
      </c>
      <c r="I3123" t="s">
        <v>4436</v>
      </c>
      <c r="J3123" t="s">
        <v>2674</v>
      </c>
      <c r="K3123" t="s">
        <v>265</v>
      </c>
      <c r="L3123" s="7">
        <v>100000000</v>
      </c>
      <c r="M3123" s="7">
        <v>103039258</v>
      </c>
      <c r="N3123" t="s">
        <v>1701</v>
      </c>
      <c r="O3123">
        <v>119</v>
      </c>
      <c r="P3123" s="8">
        <f>_xlfn.XLOOKUP(D3123,Consumer_Price_Index!A:A,Consumer_Price_Index!B:B)</f>
        <v>236.7</v>
      </c>
      <c r="Q3123" s="13">
        <f>IF(ISNUMBER(M3123), M3123*(Consumer_Price_Index!$B$45/(_xlfn.XLOOKUP('Working Data'!D6543,Consumer_Price_Index!A:A,Consumer_Price_Index!B:B))), "Missing")</f>
        <v>160758125.51254478</v>
      </c>
      <c r="R3123" t="str">
        <f t="shared" si="48"/>
        <v>Yes</v>
      </c>
    </row>
    <row r="3124" spans="1:18" x14ac:dyDescent="0.25">
      <c r="A3124" t="s">
        <v>6379</v>
      </c>
      <c r="B3124" t="s">
        <v>68</v>
      </c>
      <c r="C3124" t="s">
        <v>34</v>
      </c>
      <c r="D3124" s="11">
        <v>2011</v>
      </c>
      <c r="E3124" t="s">
        <v>6378</v>
      </c>
      <c r="F3124">
        <v>6.2</v>
      </c>
      <c r="G3124">
        <v>390000</v>
      </c>
      <c r="H3124" t="s">
        <v>2621</v>
      </c>
      <c r="I3124" t="s">
        <v>710</v>
      </c>
      <c r="J3124" t="s">
        <v>4702</v>
      </c>
      <c r="K3124" t="s">
        <v>7</v>
      </c>
      <c r="L3124" s="7">
        <v>195000000</v>
      </c>
      <c r="M3124" s="7">
        <v>1123794079</v>
      </c>
      <c r="N3124" t="s">
        <v>108</v>
      </c>
      <c r="O3124">
        <v>154</v>
      </c>
      <c r="P3124" s="8">
        <f>_xlfn.XLOOKUP(D3124,Consumer_Price_Index!A:A,Consumer_Price_Index!B:B)</f>
        <v>224.9</v>
      </c>
      <c r="Q3124" s="13">
        <f>IF(ISNUMBER(M3124), M3124*(Consumer_Price_Index!$B$45/(_xlfn.XLOOKUP('Working Data'!D5880,Consumer_Price_Index!A:A,Consumer_Price_Index!B:B))), "Missing")</f>
        <v>2055342472.2166867</v>
      </c>
      <c r="R3124" t="str">
        <f t="shared" si="48"/>
        <v>Yes</v>
      </c>
    </row>
    <row r="3125" spans="1:18" x14ac:dyDescent="0.25">
      <c r="A3125" t="s">
        <v>10911</v>
      </c>
      <c r="B3125" t="s">
        <v>41</v>
      </c>
      <c r="C3125" t="s">
        <v>34</v>
      </c>
      <c r="D3125" s="11">
        <v>2002</v>
      </c>
      <c r="E3125" t="s">
        <v>10762</v>
      </c>
      <c r="F3125">
        <v>6.2</v>
      </c>
      <c r="G3125">
        <v>23000</v>
      </c>
      <c r="H3125" t="s">
        <v>10910</v>
      </c>
      <c r="I3125" t="s">
        <v>10909</v>
      </c>
      <c r="J3125" t="s">
        <v>3529</v>
      </c>
      <c r="K3125" t="s">
        <v>7</v>
      </c>
      <c r="L3125" s="7">
        <v>30000000</v>
      </c>
      <c r="M3125" s="7">
        <v>13414416</v>
      </c>
      <c r="N3125" t="s">
        <v>114</v>
      </c>
      <c r="O3125">
        <v>106</v>
      </c>
      <c r="P3125" s="8">
        <f>_xlfn.XLOOKUP(D3125,Consumer_Price_Index!A:A,Consumer_Price_Index!B:B)</f>
        <v>179.9</v>
      </c>
      <c r="Q3125" s="13">
        <f>IF(ISNUMBER(M3125), M3125*(Consumer_Price_Index!$B$45/(_xlfn.XLOOKUP('Working Data'!D4185,Consumer_Price_Index!A:A,Consumer_Price_Index!B:B))), "Missing")</f>
        <v>37293545.211678833</v>
      </c>
      <c r="R3125" t="str">
        <f t="shared" si="48"/>
        <v>Yes</v>
      </c>
    </row>
    <row r="3126" spans="1:18" x14ac:dyDescent="0.25">
      <c r="A3126" t="s">
        <v>2228</v>
      </c>
      <c r="B3126" t="s">
        <v>41</v>
      </c>
      <c r="C3126" t="s">
        <v>11</v>
      </c>
      <c r="D3126" s="11">
        <v>2017</v>
      </c>
      <c r="E3126" t="s">
        <v>2227</v>
      </c>
      <c r="F3126">
        <v>6.2</v>
      </c>
      <c r="G3126">
        <v>19000</v>
      </c>
      <c r="H3126" t="s">
        <v>2226</v>
      </c>
      <c r="I3126" t="s">
        <v>2225</v>
      </c>
      <c r="J3126" t="s">
        <v>1681</v>
      </c>
      <c r="K3126" t="s">
        <v>265</v>
      </c>
      <c r="L3126" s="7">
        <v>25000000</v>
      </c>
      <c r="M3126" s="7">
        <v>9204549</v>
      </c>
      <c r="N3126" t="s">
        <v>2224</v>
      </c>
      <c r="O3126">
        <v>105</v>
      </c>
      <c r="P3126" s="8">
        <f>_xlfn.XLOOKUP(D3126,Consumer_Price_Index!A:A,Consumer_Price_Index!B:B)</f>
        <v>245.1</v>
      </c>
      <c r="Q3126" s="13">
        <f>IF(ISNUMBER(M3126), M3126*(Consumer_Price_Index!$B$45/(_xlfn.XLOOKUP('Working Data'!D7189,Consumer_Price_Index!A:A,Consumer_Price_Index!B:B))), "Missing")</f>
        <v>10968424.248337897</v>
      </c>
      <c r="R3126" t="str">
        <f t="shared" si="48"/>
        <v>Yes</v>
      </c>
    </row>
    <row r="3127" spans="1:18" x14ac:dyDescent="0.25">
      <c r="A3127" t="s">
        <v>3708</v>
      </c>
      <c r="B3127" t="s">
        <v>41</v>
      </c>
      <c r="C3127" t="s">
        <v>24</v>
      </c>
      <c r="D3127" s="11">
        <v>2015</v>
      </c>
      <c r="E3127" t="s">
        <v>3182</v>
      </c>
      <c r="F3127">
        <v>6.2</v>
      </c>
      <c r="G3127">
        <v>6800</v>
      </c>
      <c r="H3127" t="s">
        <v>3707</v>
      </c>
      <c r="I3127" t="s">
        <v>3707</v>
      </c>
      <c r="J3127" t="s">
        <v>3706</v>
      </c>
      <c r="K3127" t="s">
        <v>7</v>
      </c>
      <c r="M3127" s="7">
        <v>282083</v>
      </c>
      <c r="N3127" t="s">
        <v>641</v>
      </c>
      <c r="O3127">
        <v>105</v>
      </c>
      <c r="P3127" s="8">
        <f>_xlfn.XLOOKUP(D3127,Consumer_Price_Index!A:A,Consumer_Price_Index!B:B)</f>
        <v>237</v>
      </c>
      <c r="Q3127" s="13">
        <f>IF(ISNUMBER(M3127), M3127*(Consumer_Price_Index!$B$45/(_xlfn.XLOOKUP('Working Data'!D6777,Consumer_Price_Index!A:A,Consumer_Price_Index!B:B))), "Missing")</f>
        <v>631062.33553597645</v>
      </c>
      <c r="R3127" t="str">
        <f t="shared" si="48"/>
        <v>No</v>
      </c>
    </row>
    <row r="3128" spans="1:18" x14ac:dyDescent="0.25">
      <c r="A3128" t="s">
        <v>17143</v>
      </c>
      <c r="B3128" t="s">
        <v>68</v>
      </c>
      <c r="C3128" t="s">
        <v>24</v>
      </c>
      <c r="D3128" s="11">
        <v>1990</v>
      </c>
      <c r="E3128" t="s">
        <v>17142</v>
      </c>
      <c r="F3128">
        <v>6.2</v>
      </c>
      <c r="G3128">
        <v>1700</v>
      </c>
      <c r="H3128" t="s">
        <v>10529</v>
      </c>
      <c r="I3128" t="s">
        <v>17141</v>
      </c>
      <c r="J3128" t="s">
        <v>16574</v>
      </c>
      <c r="K3128" t="s">
        <v>7</v>
      </c>
      <c r="L3128" s="7">
        <v>11000000</v>
      </c>
      <c r="M3128" s="7">
        <v>1794001</v>
      </c>
      <c r="N3128" t="s">
        <v>17140</v>
      </c>
      <c r="O3128">
        <v>107</v>
      </c>
      <c r="P3128" s="8">
        <f>_xlfn.XLOOKUP(D3128,Consumer_Price_Index!A:A,Consumer_Price_Index!B:B)</f>
        <v>130.69999999999999</v>
      </c>
      <c r="Q3128" s="13">
        <f>IF(ISNUMBER(M3128), M3128*(Consumer_Price_Index!$B$45/(_xlfn.XLOOKUP('Working Data'!D1837,Consumer_Price_Index!A:A,Consumer_Price_Index!B:B))), "Missing")</f>
        <v>4013451.5763582964</v>
      </c>
      <c r="R3128" t="str">
        <f t="shared" si="48"/>
        <v>Yes</v>
      </c>
    </row>
    <row r="3129" spans="1:18" x14ac:dyDescent="0.25">
      <c r="A3129" t="s">
        <v>18148</v>
      </c>
      <c r="B3129" t="s">
        <v>101</v>
      </c>
      <c r="C3129" t="s">
        <v>24</v>
      </c>
      <c r="D3129" s="11">
        <v>1989</v>
      </c>
      <c r="E3129" t="s">
        <v>18034</v>
      </c>
      <c r="F3129">
        <v>6.2</v>
      </c>
      <c r="G3129">
        <v>66000</v>
      </c>
      <c r="H3129" t="s">
        <v>12289</v>
      </c>
      <c r="I3129" t="s">
        <v>16645</v>
      </c>
      <c r="J3129" t="s">
        <v>822</v>
      </c>
      <c r="K3129" t="s">
        <v>7</v>
      </c>
      <c r="L3129" s="7">
        <v>13000000</v>
      </c>
      <c r="M3129" s="7">
        <v>71079915</v>
      </c>
      <c r="N3129" t="s">
        <v>6122</v>
      </c>
      <c r="O3129">
        <v>97</v>
      </c>
      <c r="P3129" s="8">
        <f>_xlfn.XLOOKUP(D3129,Consumer_Price_Index!A:A,Consumer_Price_Index!B:B)</f>
        <v>124</v>
      </c>
      <c r="Q3129" s="13">
        <f>IF(ISNUMBER(M3129), M3129*(Consumer_Price_Index!$B$45/(_xlfn.XLOOKUP('Working Data'!D1456,Consumer_Price_Index!A:A,Consumer_Price_Index!B:B))), "Missing")</f>
        <v>91384177.639240503</v>
      </c>
      <c r="R3129" t="str">
        <f t="shared" si="48"/>
        <v>Yes</v>
      </c>
    </row>
    <row r="3130" spans="1:18" x14ac:dyDescent="0.25">
      <c r="A3130" t="s">
        <v>8050</v>
      </c>
      <c r="B3130" t="s">
        <v>41</v>
      </c>
      <c r="C3130" t="s">
        <v>87</v>
      </c>
      <c r="D3130" s="11">
        <v>1998</v>
      </c>
      <c r="E3130" t="s">
        <v>13147</v>
      </c>
      <c r="F3130">
        <v>6.2</v>
      </c>
      <c r="G3130">
        <v>11000</v>
      </c>
      <c r="H3130" t="s">
        <v>8243</v>
      </c>
      <c r="I3130" t="s">
        <v>8243</v>
      </c>
      <c r="J3130" t="s">
        <v>13222</v>
      </c>
      <c r="K3130" t="s">
        <v>7</v>
      </c>
      <c r="L3130" s="7">
        <v>37000000</v>
      </c>
      <c r="M3130" s="7">
        <v>15055091</v>
      </c>
      <c r="N3130" t="s">
        <v>13221</v>
      </c>
      <c r="O3130">
        <v>94</v>
      </c>
      <c r="P3130" s="8">
        <f>_xlfn.XLOOKUP(D3130,Consumer_Price_Index!A:A,Consumer_Price_Index!B:B)</f>
        <v>163</v>
      </c>
      <c r="Q3130" s="13">
        <f>IF(ISNUMBER(M3130), M3130*(Consumer_Price_Index!$B$45/(_xlfn.XLOOKUP('Working Data'!D3354,Consumer_Price_Index!A:A,Consumer_Price_Index!B:B))), "Missing")</f>
        <v>21385949.779487178</v>
      </c>
      <c r="R3130" t="str">
        <f t="shared" si="48"/>
        <v>Yes</v>
      </c>
    </row>
    <row r="3131" spans="1:18" x14ac:dyDescent="0.25">
      <c r="A3131" t="s">
        <v>11308</v>
      </c>
      <c r="B3131" t="s">
        <v>41</v>
      </c>
      <c r="C3131" t="s">
        <v>24</v>
      </c>
      <c r="D3131" s="11">
        <v>2001</v>
      </c>
      <c r="E3131" t="s">
        <v>11307</v>
      </c>
      <c r="F3131">
        <v>6.2</v>
      </c>
      <c r="G3131">
        <v>6500</v>
      </c>
      <c r="H3131" t="s">
        <v>10919</v>
      </c>
      <c r="I3131" t="s">
        <v>10919</v>
      </c>
      <c r="J3131" t="s">
        <v>11306</v>
      </c>
      <c r="K3131" t="s">
        <v>7</v>
      </c>
      <c r="L3131" s="7">
        <v>13000000</v>
      </c>
      <c r="M3131" s="7">
        <v>22391450</v>
      </c>
      <c r="N3131" t="s">
        <v>777</v>
      </c>
      <c r="O3131">
        <v>90</v>
      </c>
      <c r="P3131" s="8">
        <f>_xlfn.XLOOKUP(D3131,Consumer_Price_Index!A:A,Consumer_Price_Index!B:B)</f>
        <v>177.1</v>
      </c>
      <c r="Q3131" s="13">
        <f>IF(ISNUMBER(M3131), M3131*(Consumer_Price_Index!$B$45/(_xlfn.XLOOKUP('Working Data'!D4028,Consumer_Price_Index!A:A,Consumer_Price_Index!B:B))), "Missing")</f>
        <v>33842633.010912701</v>
      </c>
      <c r="R3131" t="str">
        <f t="shared" si="48"/>
        <v>Yes</v>
      </c>
    </row>
    <row r="3132" spans="1:18" x14ac:dyDescent="0.25">
      <c r="A3132" t="s">
        <v>10931</v>
      </c>
      <c r="B3132" t="s">
        <v>41</v>
      </c>
      <c r="C3132" t="s">
        <v>34</v>
      </c>
      <c r="D3132" s="11">
        <v>2002</v>
      </c>
      <c r="E3132" t="s">
        <v>10930</v>
      </c>
      <c r="F3132">
        <v>6.2</v>
      </c>
      <c r="G3132">
        <v>30000</v>
      </c>
      <c r="H3132" t="s">
        <v>5664</v>
      </c>
      <c r="I3132" t="s">
        <v>10929</v>
      </c>
      <c r="J3132" t="s">
        <v>10050</v>
      </c>
      <c r="K3132" t="s">
        <v>7</v>
      </c>
      <c r="L3132" s="7">
        <v>20000000</v>
      </c>
      <c r="M3132" s="7">
        <v>14946150</v>
      </c>
      <c r="N3132" t="s">
        <v>10928</v>
      </c>
      <c r="O3132">
        <v>94</v>
      </c>
      <c r="P3132" s="8">
        <f>_xlfn.XLOOKUP(D3132,Consumer_Price_Index!A:A,Consumer_Price_Index!B:B)</f>
        <v>179.9</v>
      </c>
      <c r="Q3132" s="13">
        <f>IF(ISNUMBER(M3132), M3132*(Consumer_Price_Index!$B$45/(_xlfn.XLOOKUP('Working Data'!D4179,Consumer_Price_Index!A:A,Consumer_Price_Index!B:B))), "Missing")</f>
        <v>21152307.965629354</v>
      </c>
      <c r="R3132" t="str">
        <f t="shared" si="48"/>
        <v>Yes</v>
      </c>
    </row>
    <row r="3133" spans="1:18" x14ac:dyDescent="0.25">
      <c r="A3133" t="s">
        <v>7822</v>
      </c>
      <c r="B3133" t="s">
        <v>41</v>
      </c>
      <c r="C3133" t="s">
        <v>87</v>
      </c>
      <c r="D3133" s="11">
        <v>2008</v>
      </c>
      <c r="E3133" t="s">
        <v>7794</v>
      </c>
      <c r="F3133">
        <v>6.2</v>
      </c>
      <c r="G3133">
        <v>48000</v>
      </c>
      <c r="H3133" t="s">
        <v>7821</v>
      </c>
      <c r="I3133" t="s">
        <v>7820</v>
      </c>
      <c r="J3133" t="s">
        <v>6656</v>
      </c>
      <c r="K3133" t="s">
        <v>7</v>
      </c>
      <c r="L3133" s="7">
        <v>35000000</v>
      </c>
      <c r="M3133" s="7">
        <v>52933513</v>
      </c>
      <c r="N3133" t="s">
        <v>777</v>
      </c>
      <c r="O3133">
        <v>101</v>
      </c>
      <c r="P3133" s="8">
        <f>_xlfn.XLOOKUP(D3133,Consumer_Price_Index!A:A,Consumer_Price_Index!B:B)</f>
        <v>215.3</v>
      </c>
      <c r="Q3133" s="13">
        <f>IF(ISNUMBER(M3133), M3133*(Consumer_Price_Index!$B$45/(_xlfn.XLOOKUP('Working Data'!D5357,Consumer_Price_Index!A:A,Consumer_Price_Index!B:B))), "Missing")</f>
        <v>111618279.66159171</v>
      </c>
      <c r="R3133" t="str">
        <f t="shared" si="48"/>
        <v>Yes</v>
      </c>
    </row>
    <row r="3134" spans="1:18" x14ac:dyDescent="0.25">
      <c r="A3134" t="s">
        <v>14229</v>
      </c>
      <c r="B3134" t="s">
        <v>68</v>
      </c>
      <c r="C3134" t="s">
        <v>11</v>
      </c>
      <c r="D3134" s="11">
        <v>1996</v>
      </c>
      <c r="E3134" t="s">
        <v>14014</v>
      </c>
      <c r="F3134">
        <v>6.2</v>
      </c>
      <c r="G3134">
        <v>14000</v>
      </c>
      <c r="H3134" t="s">
        <v>7799</v>
      </c>
      <c r="I3134" t="s">
        <v>14228</v>
      </c>
      <c r="J3134" t="s">
        <v>1387</v>
      </c>
      <c r="K3134" t="s">
        <v>7</v>
      </c>
      <c r="L3134" s="7">
        <v>60000000</v>
      </c>
      <c r="M3134" s="7">
        <v>100688705</v>
      </c>
      <c r="N3134" t="s">
        <v>6122</v>
      </c>
      <c r="O3134">
        <v>124</v>
      </c>
      <c r="P3134" s="8">
        <f>_xlfn.XLOOKUP(D3134,Consumer_Price_Index!A:A,Consumer_Price_Index!B:B)</f>
        <v>156.9</v>
      </c>
      <c r="Q3134" s="13">
        <f>IF(ISNUMBER(M3134), M3134*(Consumer_Price_Index!$B$45/(_xlfn.XLOOKUP('Working Data'!D2970,Consumer_Price_Index!A:A,Consumer_Price_Index!B:B))), "Missing")</f>
        <v>170538345.82267925</v>
      </c>
      <c r="R3134" t="str">
        <f t="shared" si="48"/>
        <v>Yes</v>
      </c>
    </row>
    <row r="3135" spans="1:18" x14ac:dyDescent="0.25">
      <c r="A3135" t="s">
        <v>10459</v>
      </c>
      <c r="B3135" t="s">
        <v>68</v>
      </c>
      <c r="C3135" t="s">
        <v>24</v>
      </c>
      <c r="D3135" s="11">
        <v>2003</v>
      </c>
      <c r="E3135" t="s">
        <v>10458</v>
      </c>
      <c r="F3135">
        <v>6.2</v>
      </c>
      <c r="G3135">
        <v>36000</v>
      </c>
      <c r="H3135" t="s">
        <v>5600</v>
      </c>
      <c r="I3135" t="s">
        <v>10457</v>
      </c>
      <c r="J3135" t="s">
        <v>9703</v>
      </c>
      <c r="K3135" t="s">
        <v>7</v>
      </c>
      <c r="L3135" s="7">
        <v>20000000</v>
      </c>
      <c r="M3135" s="7">
        <v>44617342</v>
      </c>
      <c r="N3135" t="s">
        <v>704</v>
      </c>
      <c r="O3135">
        <v>92</v>
      </c>
      <c r="P3135" s="8">
        <f>_xlfn.XLOOKUP(D3135,Consumer_Price_Index!A:A,Consumer_Price_Index!B:B)</f>
        <v>184</v>
      </c>
      <c r="Q3135" s="13">
        <f>IF(ISNUMBER(M3135), M3135*(Consumer_Price_Index!$B$45/(_xlfn.XLOOKUP('Working Data'!D4361,Consumer_Price_Index!A:A,Consumer_Price_Index!B:B))), "Missing")</f>
        <v>114918885.1005917</v>
      </c>
      <c r="R3135" t="str">
        <f t="shared" si="48"/>
        <v>Yes</v>
      </c>
    </row>
    <row r="3136" spans="1:18" x14ac:dyDescent="0.25">
      <c r="A3136" t="s">
        <v>8401</v>
      </c>
      <c r="B3136" t="s">
        <v>41</v>
      </c>
      <c r="C3136" t="s">
        <v>5</v>
      </c>
      <c r="D3136" s="11">
        <v>2007</v>
      </c>
      <c r="E3136" t="s">
        <v>8125</v>
      </c>
      <c r="F3136">
        <v>6.2</v>
      </c>
      <c r="G3136">
        <v>96000</v>
      </c>
      <c r="H3136" t="s">
        <v>6876</v>
      </c>
      <c r="I3136" t="s">
        <v>4042</v>
      </c>
      <c r="J3136" t="s">
        <v>2864</v>
      </c>
      <c r="K3136" t="s">
        <v>7</v>
      </c>
      <c r="L3136" s="7">
        <v>19000000</v>
      </c>
      <c r="M3136" s="7">
        <v>35442935</v>
      </c>
      <c r="N3136" t="s">
        <v>777</v>
      </c>
      <c r="O3136">
        <v>85</v>
      </c>
      <c r="P3136" s="8">
        <f>_xlfn.XLOOKUP(D3136,Consumer_Price_Index!A:A,Consumer_Price_Index!B:B)</f>
        <v>207.3</v>
      </c>
      <c r="Q3136" s="13">
        <f>IF(ISNUMBER(M3136), M3136*(Consumer_Price_Index!$B$45/(_xlfn.XLOOKUP('Working Data'!D5135,Consumer_Price_Index!A:A,Consumer_Price_Index!B:B))), "Missing")</f>
        <v>44997759.560416669</v>
      </c>
      <c r="R3136" t="str">
        <f t="shared" si="48"/>
        <v>Yes</v>
      </c>
    </row>
    <row r="3137" spans="1:18" x14ac:dyDescent="0.25">
      <c r="A3137" t="s">
        <v>9833</v>
      </c>
      <c r="B3137" t="s">
        <v>68</v>
      </c>
      <c r="C3137" t="s">
        <v>11</v>
      </c>
      <c r="D3137" s="11">
        <v>2004</v>
      </c>
      <c r="E3137" t="s">
        <v>9832</v>
      </c>
      <c r="F3137">
        <v>6.2</v>
      </c>
      <c r="G3137">
        <v>21000</v>
      </c>
      <c r="H3137" t="s">
        <v>5322</v>
      </c>
      <c r="I3137" t="s">
        <v>9831</v>
      </c>
      <c r="J3137" t="s">
        <v>2712</v>
      </c>
      <c r="K3137" t="s">
        <v>7</v>
      </c>
      <c r="L3137" s="7">
        <v>23000000</v>
      </c>
      <c r="M3137" s="7">
        <v>19463185</v>
      </c>
      <c r="N3137" t="s">
        <v>1072</v>
      </c>
      <c r="O3137">
        <v>141</v>
      </c>
      <c r="P3137" s="8">
        <f>_xlfn.XLOOKUP(D3137,Consumer_Price_Index!A:A,Consumer_Price_Index!B:B)</f>
        <v>188.9</v>
      </c>
      <c r="Q3137" s="13">
        <f>IF(ISNUMBER(M3137), M3137*(Consumer_Price_Index!$B$45/(_xlfn.XLOOKUP('Working Data'!D4586,Consumer_Price_Index!A:A,Consumer_Price_Index!B:B))), "Missing")</f>
        <v>43542088.616005875</v>
      </c>
      <c r="R3137" t="str">
        <f t="shared" si="48"/>
        <v>Yes</v>
      </c>
    </row>
    <row r="3138" spans="1:18" x14ac:dyDescent="0.25">
      <c r="A3138" t="s">
        <v>6706</v>
      </c>
      <c r="B3138" t="s">
        <v>68</v>
      </c>
      <c r="C3138" t="s">
        <v>11</v>
      </c>
      <c r="D3138" s="11">
        <v>2010</v>
      </c>
      <c r="E3138" t="s">
        <v>6615</v>
      </c>
      <c r="F3138">
        <v>6.2</v>
      </c>
      <c r="G3138">
        <v>100000</v>
      </c>
      <c r="H3138" t="s">
        <v>3232</v>
      </c>
      <c r="I3138" t="s">
        <v>2201</v>
      </c>
      <c r="J3138" t="s">
        <v>4702</v>
      </c>
      <c r="K3138" t="s">
        <v>7</v>
      </c>
      <c r="L3138" s="7">
        <v>70000000</v>
      </c>
      <c r="M3138" s="7">
        <v>134748021</v>
      </c>
      <c r="N3138" t="s">
        <v>890</v>
      </c>
      <c r="O3138">
        <v>133</v>
      </c>
      <c r="P3138" s="8">
        <f>_xlfn.XLOOKUP(D3138,Consumer_Price_Index!A:A,Consumer_Price_Index!B:B)</f>
        <v>218.1</v>
      </c>
      <c r="Q3138" s="13">
        <f>IF(ISNUMBER(M3138), M3138*(Consumer_Price_Index!$B$45/(_xlfn.XLOOKUP('Working Data'!D5766,Consumer_Price_Index!A:A,Consumer_Price_Index!B:B))), "Missing")</f>
        <v>381577341.99535316</v>
      </c>
      <c r="R3138" t="str">
        <f t="shared" si="48"/>
        <v>Yes</v>
      </c>
    </row>
    <row r="3139" spans="1:18" x14ac:dyDescent="0.25">
      <c r="A3139" t="s">
        <v>8344</v>
      </c>
      <c r="B3139" t="s">
        <v>41</v>
      </c>
      <c r="C3139" t="s">
        <v>34</v>
      </c>
      <c r="D3139" s="11">
        <v>2007</v>
      </c>
      <c r="E3139" t="s">
        <v>8343</v>
      </c>
      <c r="F3139">
        <v>6.2</v>
      </c>
      <c r="G3139">
        <v>87000</v>
      </c>
      <c r="H3139" t="s">
        <v>8342</v>
      </c>
      <c r="I3139" t="s">
        <v>8341</v>
      </c>
      <c r="J3139" t="s">
        <v>8340</v>
      </c>
      <c r="K3139" t="s">
        <v>95</v>
      </c>
      <c r="L3139" s="7">
        <v>25000000</v>
      </c>
      <c r="M3139" s="7">
        <v>40481352</v>
      </c>
      <c r="N3139" t="s">
        <v>842</v>
      </c>
      <c r="O3139">
        <v>103</v>
      </c>
      <c r="P3139" s="8">
        <f>_xlfn.XLOOKUP(D3139,Consumer_Price_Index!A:A,Consumer_Price_Index!B:B)</f>
        <v>207.3</v>
      </c>
      <c r="Q3139" s="13">
        <f>IF(ISNUMBER(M3139), M3139*(Consumer_Price_Index!$B$45/(_xlfn.XLOOKUP('Working Data'!D5157,Consumer_Price_Index!A:A,Consumer_Price_Index!B:B))), "Missing")</f>
        <v>52045012.465822786</v>
      </c>
      <c r="R3139" t="str">
        <f t="shared" ref="R3139:R3202" si="49">IF(AND(ISNUMBER(L3139), L3139&gt;0, ISNUMBER(M3139), M3139&gt;0), "Yes", "No")</f>
        <v>Yes</v>
      </c>
    </row>
    <row r="3140" spans="1:18" x14ac:dyDescent="0.25">
      <c r="A3140" t="s">
        <v>18106</v>
      </c>
      <c r="B3140" t="s">
        <v>41</v>
      </c>
      <c r="C3140" t="s">
        <v>34</v>
      </c>
      <c r="D3140" s="11">
        <v>1989</v>
      </c>
      <c r="E3140" t="s">
        <v>16967</v>
      </c>
      <c r="F3140">
        <v>6.2</v>
      </c>
      <c r="G3140">
        <v>16000</v>
      </c>
      <c r="H3140" t="s">
        <v>11331</v>
      </c>
      <c r="I3140" t="s">
        <v>5134</v>
      </c>
      <c r="J3140" t="s">
        <v>12379</v>
      </c>
      <c r="K3140" t="s">
        <v>7</v>
      </c>
      <c r="L3140" s="7">
        <v>7000000</v>
      </c>
      <c r="M3140" s="7">
        <v>9094451</v>
      </c>
      <c r="N3140" t="s">
        <v>17568</v>
      </c>
      <c r="O3140">
        <v>103</v>
      </c>
      <c r="P3140" s="8">
        <f>_xlfn.XLOOKUP(D3140,Consumer_Price_Index!A:A,Consumer_Price_Index!B:B)</f>
        <v>124</v>
      </c>
      <c r="Q3140" s="13">
        <f>IF(ISNUMBER(M3140), M3140*(Consumer_Price_Index!$B$45/(_xlfn.XLOOKUP('Working Data'!D1479,Consumer_Price_Index!A:A,Consumer_Price_Index!B:B))), "Missing")</f>
        <v>15060213.150543479</v>
      </c>
      <c r="R3140" t="str">
        <f t="shared" si="49"/>
        <v>Yes</v>
      </c>
    </row>
    <row r="3141" spans="1:18" x14ac:dyDescent="0.25">
      <c r="A3141" t="s">
        <v>14968</v>
      </c>
      <c r="B3141" t="s">
        <v>68</v>
      </c>
      <c r="C3141" t="s">
        <v>34</v>
      </c>
      <c r="D3141" s="11">
        <v>1995</v>
      </c>
      <c r="E3141" t="s">
        <v>14614</v>
      </c>
      <c r="F3141">
        <v>6.2</v>
      </c>
      <c r="G3141">
        <v>186000</v>
      </c>
      <c r="H3141" t="s">
        <v>2955</v>
      </c>
      <c r="I3141" t="s">
        <v>14967</v>
      </c>
      <c r="J3141" t="s">
        <v>671</v>
      </c>
      <c r="K3141" t="s">
        <v>7</v>
      </c>
      <c r="L3141" s="7">
        <v>175000000</v>
      </c>
      <c r="M3141" s="7">
        <v>264218220</v>
      </c>
      <c r="N3141" t="s">
        <v>103</v>
      </c>
      <c r="O3141">
        <v>135</v>
      </c>
      <c r="P3141" s="8">
        <f>_xlfn.XLOOKUP(D3141,Consumer_Price_Index!A:A,Consumer_Price_Index!B:B)</f>
        <v>152.4</v>
      </c>
      <c r="Q3141" s="13">
        <f>IF(ISNUMBER(M3141), M3141*(Consumer_Price_Index!$B$45/(_xlfn.XLOOKUP('Working Data'!D2667,Consumer_Price_Index!A:A,Consumer_Price_Index!B:B))), "Missing")</f>
        <v>350641514.08536583</v>
      </c>
      <c r="R3141" t="str">
        <f t="shared" si="49"/>
        <v>Yes</v>
      </c>
    </row>
    <row r="3142" spans="1:18" x14ac:dyDescent="0.25">
      <c r="A3142" t="s">
        <v>18530</v>
      </c>
      <c r="B3142" t="s">
        <v>41</v>
      </c>
      <c r="C3142" t="s">
        <v>24</v>
      </c>
      <c r="D3142" s="11">
        <v>1988</v>
      </c>
      <c r="E3142" t="s">
        <v>18529</v>
      </c>
      <c r="F3142">
        <v>6.2</v>
      </c>
      <c r="G3142">
        <v>12000</v>
      </c>
      <c r="H3142" t="s">
        <v>15698</v>
      </c>
      <c r="I3142" t="s">
        <v>15698</v>
      </c>
      <c r="J3142" t="s">
        <v>17573</v>
      </c>
      <c r="K3142" t="s">
        <v>7</v>
      </c>
      <c r="L3142" s="7">
        <v>3000000</v>
      </c>
      <c r="M3142" s="7">
        <v>808114</v>
      </c>
      <c r="N3142" t="s">
        <v>18528</v>
      </c>
      <c r="O3142">
        <v>95</v>
      </c>
      <c r="P3142" s="8">
        <f>_xlfn.XLOOKUP(D3142,Consumer_Price_Index!A:A,Consumer_Price_Index!B:B)</f>
        <v>118.3</v>
      </c>
      <c r="Q3142" s="13">
        <f>IF(ISNUMBER(M3142), M3142*(Consumer_Price_Index!$B$45/(_xlfn.XLOOKUP('Working Data'!D1325,Consumer_Price_Index!A:A,Consumer_Price_Index!B:B))), "Missing")</f>
        <v>1338219.2163043479</v>
      </c>
      <c r="R3142" t="str">
        <f t="shared" si="49"/>
        <v>Yes</v>
      </c>
    </row>
    <row r="3143" spans="1:18" x14ac:dyDescent="0.25">
      <c r="A3143" t="s">
        <v>15884</v>
      </c>
      <c r="B3143" t="s">
        <v>68</v>
      </c>
      <c r="C3143" t="s">
        <v>24</v>
      </c>
      <c r="D3143" s="11">
        <v>1993</v>
      </c>
      <c r="E3143" t="s">
        <v>15883</v>
      </c>
      <c r="F3143">
        <v>6.2</v>
      </c>
      <c r="G3143">
        <v>79000</v>
      </c>
      <c r="H3143" t="s">
        <v>15882</v>
      </c>
      <c r="I3143" t="s">
        <v>6817</v>
      </c>
      <c r="J3143" t="s">
        <v>6817</v>
      </c>
      <c r="K3143" t="s">
        <v>7</v>
      </c>
      <c r="L3143" s="7">
        <v>40000000</v>
      </c>
      <c r="M3143" s="7">
        <v>48198019</v>
      </c>
      <c r="N3143" t="s">
        <v>108</v>
      </c>
      <c r="O3143">
        <v>95</v>
      </c>
      <c r="P3143" s="8">
        <f>_xlfn.XLOOKUP(D3143,Consumer_Price_Index!A:A,Consumer_Price_Index!B:B)</f>
        <v>144.5</v>
      </c>
      <c r="Q3143" s="13">
        <f>IF(ISNUMBER(M3143), M3143*(Consumer_Price_Index!$B$45/(_xlfn.XLOOKUP('Working Data'!D2323,Consumer_Price_Index!A:A,Consumer_Price_Index!B:B))), "Missing")</f>
        <v>91501161.30404985</v>
      </c>
      <c r="R3143" t="str">
        <f t="shared" si="49"/>
        <v>Yes</v>
      </c>
    </row>
    <row r="3144" spans="1:18" x14ac:dyDescent="0.25">
      <c r="A3144" t="s">
        <v>3696</v>
      </c>
      <c r="B3144" t="s">
        <v>41</v>
      </c>
      <c r="C3144" t="s">
        <v>11</v>
      </c>
      <c r="D3144" s="11">
        <v>2015</v>
      </c>
      <c r="E3144" t="s">
        <v>3446</v>
      </c>
      <c r="F3144">
        <v>6.2</v>
      </c>
      <c r="G3144">
        <v>37000</v>
      </c>
      <c r="H3144" t="s">
        <v>3695</v>
      </c>
      <c r="I3144" t="s">
        <v>3695</v>
      </c>
      <c r="J3144" t="s">
        <v>3160</v>
      </c>
      <c r="K3144" t="s">
        <v>265</v>
      </c>
      <c r="L3144" s="7">
        <v>2000000</v>
      </c>
      <c r="M3144" s="7">
        <v>11122090</v>
      </c>
      <c r="N3144" t="s">
        <v>1794</v>
      </c>
      <c r="O3144">
        <v>96</v>
      </c>
      <c r="P3144" s="8">
        <f>_xlfn.XLOOKUP(D3144,Consumer_Price_Index!A:A,Consumer_Price_Index!B:B)</f>
        <v>237</v>
      </c>
      <c r="Q3144" s="13">
        <f>IF(ISNUMBER(M3144), M3144*(Consumer_Price_Index!$B$45/(_xlfn.XLOOKUP('Working Data'!D6780,Consumer_Price_Index!A:A,Consumer_Price_Index!B:B))), "Missing")</f>
        <v>15740366.107756618</v>
      </c>
      <c r="R3144" t="str">
        <f t="shared" si="49"/>
        <v>Yes</v>
      </c>
    </row>
    <row r="3145" spans="1:18" x14ac:dyDescent="0.25">
      <c r="A3145" t="s">
        <v>1360</v>
      </c>
      <c r="B3145" t="s">
        <v>68</v>
      </c>
      <c r="C3145" t="s">
        <v>409</v>
      </c>
      <c r="D3145" s="11">
        <v>2018</v>
      </c>
      <c r="E3145" t="s">
        <v>1290</v>
      </c>
      <c r="F3145">
        <v>6.2</v>
      </c>
      <c r="G3145">
        <v>21000</v>
      </c>
      <c r="H3145" t="s">
        <v>1359</v>
      </c>
      <c r="I3145" t="s">
        <v>1359</v>
      </c>
      <c r="J3145" t="s">
        <v>1358</v>
      </c>
      <c r="K3145" t="s">
        <v>197</v>
      </c>
      <c r="L3145" s="7">
        <v>39000000</v>
      </c>
      <c r="M3145" s="7">
        <v>13061491</v>
      </c>
      <c r="N3145" t="s">
        <v>103</v>
      </c>
      <c r="O3145">
        <v>116</v>
      </c>
      <c r="P3145" s="8">
        <f>_xlfn.XLOOKUP(D3145,Consumer_Price_Index!A:A,Consumer_Price_Index!B:B)</f>
        <v>251.1</v>
      </c>
      <c r="Q3145" s="13">
        <f>IF(ISNUMBER(M3145), M3145*(Consumer_Price_Index!$B$45/(_xlfn.XLOOKUP('Working Data'!D7391,Consumer_Price_Index!A:A,Consumer_Price_Index!B:B))), "Missing")</f>
        <v>26114411.467847768</v>
      </c>
      <c r="R3145" t="str">
        <f t="shared" si="49"/>
        <v>Yes</v>
      </c>
    </row>
    <row r="3146" spans="1:18" x14ac:dyDescent="0.25">
      <c r="A3146" t="s">
        <v>18876</v>
      </c>
      <c r="B3146" t="s">
        <v>41</v>
      </c>
      <c r="C3146" t="s">
        <v>5</v>
      </c>
      <c r="D3146" s="11">
        <v>1987</v>
      </c>
      <c r="E3146" t="s">
        <v>18875</v>
      </c>
      <c r="F3146">
        <v>6.2</v>
      </c>
      <c r="G3146">
        <v>2200</v>
      </c>
      <c r="H3146" t="s">
        <v>18874</v>
      </c>
      <c r="I3146" t="s">
        <v>18873</v>
      </c>
      <c r="J3146" t="s">
        <v>18253</v>
      </c>
      <c r="K3146" t="s">
        <v>265</v>
      </c>
      <c r="N3146" t="s">
        <v>18872</v>
      </c>
      <c r="O3146">
        <v>110</v>
      </c>
      <c r="P3146" s="8">
        <f>_xlfn.XLOOKUP(D3146,Consumer_Price_Index!A:A,Consumer_Price_Index!B:B)</f>
        <v>113.6</v>
      </c>
      <c r="Q3146" s="13" t="str">
        <f>IF(ISNUMBER(M3146), M3146*(Consumer_Price_Index!$B$45/(_xlfn.XLOOKUP('Working Data'!D1194,Consumer_Price_Index!A:A,Consumer_Price_Index!B:B))), "Missing")</f>
        <v>Missing</v>
      </c>
      <c r="R3146" t="str">
        <f t="shared" si="49"/>
        <v>No</v>
      </c>
    </row>
    <row r="3147" spans="1:18" x14ac:dyDescent="0.25">
      <c r="A3147" t="s">
        <v>18989</v>
      </c>
      <c r="B3147" t="s">
        <v>101</v>
      </c>
      <c r="C3147" t="s">
        <v>100</v>
      </c>
      <c r="D3147" s="11">
        <v>1987</v>
      </c>
      <c r="E3147" t="s">
        <v>18811</v>
      </c>
      <c r="F3147">
        <v>6.2</v>
      </c>
      <c r="G3147">
        <v>5200</v>
      </c>
      <c r="H3147" t="s">
        <v>18988</v>
      </c>
      <c r="I3147" t="s">
        <v>18987</v>
      </c>
      <c r="J3147" t="s">
        <v>3529</v>
      </c>
      <c r="K3147" t="s">
        <v>7</v>
      </c>
      <c r="M3147" s="7">
        <v>300859</v>
      </c>
      <c r="N3147" t="s">
        <v>114</v>
      </c>
      <c r="O3147">
        <v>90</v>
      </c>
      <c r="P3147" s="8">
        <f>_xlfn.XLOOKUP(D3147,Consumer_Price_Index!A:A,Consumer_Price_Index!B:B)</f>
        <v>113.6</v>
      </c>
      <c r="Q3147" s="13">
        <f>IF(ISNUMBER(M3147), M3147*(Consumer_Price_Index!$B$45/(_xlfn.XLOOKUP('Working Data'!D1156,Consumer_Price_Index!A:A,Consumer_Price_Index!B:B))), "Missing")</f>
        <v>836420.96076642338</v>
      </c>
      <c r="R3147" t="str">
        <f t="shared" si="49"/>
        <v>No</v>
      </c>
    </row>
    <row r="3148" spans="1:18" x14ac:dyDescent="0.25">
      <c r="A3148" t="s">
        <v>3041</v>
      </c>
      <c r="B3148" t="s">
        <v>41</v>
      </c>
      <c r="C3148" t="s">
        <v>24</v>
      </c>
      <c r="D3148" s="11">
        <v>2016</v>
      </c>
      <c r="E3148" t="s">
        <v>3040</v>
      </c>
      <c r="F3148">
        <v>6.2</v>
      </c>
      <c r="G3148">
        <v>104000</v>
      </c>
      <c r="H3148" t="s">
        <v>3039</v>
      </c>
      <c r="I3148" t="s">
        <v>3039</v>
      </c>
      <c r="J3148" t="s">
        <v>2254</v>
      </c>
      <c r="K3148" t="s">
        <v>7</v>
      </c>
      <c r="L3148" s="7">
        <v>38000000</v>
      </c>
      <c r="M3148" s="7">
        <v>118102725</v>
      </c>
      <c r="N3148" t="s">
        <v>890</v>
      </c>
      <c r="O3148">
        <v>111</v>
      </c>
      <c r="P3148" s="8">
        <f>_xlfn.XLOOKUP(D3148,Consumer_Price_Index!A:A,Consumer_Price_Index!B:B)</f>
        <v>240</v>
      </c>
      <c r="Q3148" s="13">
        <f>IF(ISNUMBER(M3148), M3148*(Consumer_Price_Index!$B$45/(_xlfn.XLOOKUP('Working Data'!D6973,Consumer_Price_Index!A:A,Consumer_Price_Index!B:B))), "Missing")</f>
        <v>264213658.64537445</v>
      </c>
      <c r="R3148" t="str">
        <f t="shared" si="49"/>
        <v>Yes</v>
      </c>
    </row>
    <row r="3149" spans="1:18" x14ac:dyDescent="0.25">
      <c r="A3149" t="s">
        <v>17768</v>
      </c>
      <c r="B3149" t="s">
        <v>68</v>
      </c>
      <c r="C3149" t="s">
        <v>11</v>
      </c>
      <c r="D3149" s="11">
        <v>1989</v>
      </c>
      <c r="E3149" t="s">
        <v>17749</v>
      </c>
      <c r="F3149">
        <v>6.2</v>
      </c>
      <c r="G3149">
        <v>1300</v>
      </c>
      <c r="H3149" t="s">
        <v>16139</v>
      </c>
      <c r="I3149" t="s">
        <v>17767</v>
      </c>
      <c r="J3149" t="s">
        <v>8537</v>
      </c>
      <c r="K3149" t="s">
        <v>7</v>
      </c>
      <c r="M3149" s="7">
        <v>2023282</v>
      </c>
      <c r="N3149" t="s">
        <v>6977</v>
      </c>
      <c r="O3149">
        <v>110</v>
      </c>
      <c r="P3149" s="8">
        <f>_xlfn.XLOOKUP(D3149,Consumer_Price_Index!A:A,Consumer_Price_Index!B:B)</f>
        <v>124</v>
      </c>
      <c r="Q3149" s="13">
        <f>IF(ISNUMBER(M3149), M3149*(Consumer_Price_Index!$B$45/(_xlfn.XLOOKUP('Working Data'!D1611,Consumer_Price_Index!A:A,Consumer_Price_Index!B:B))), "Missing")</f>
        <v>2863418.6038086391</v>
      </c>
      <c r="R3149" t="str">
        <f t="shared" si="49"/>
        <v>No</v>
      </c>
    </row>
    <row r="3150" spans="1:18" x14ac:dyDescent="0.25">
      <c r="A3150" t="s">
        <v>4224</v>
      </c>
      <c r="B3150" t="s">
        <v>68</v>
      </c>
      <c r="C3150" t="s">
        <v>11</v>
      </c>
      <c r="D3150" s="11">
        <v>2014</v>
      </c>
      <c r="E3150" t="s">
        <v>4223</v>
      </c>
      <c r="F3150">
        <v>6.2</v>
      </c>
      <c r="G3150">
        <v>53000</v>
      </c>
      <c r="H3150" t="s">
        <v>2595</v>
      </c>
      <c r="I3150" t="s">
        <v>2595</v>
      </c>
      <c r="J3150" t="s">
        <v>709</v>
      </c>
      <c r="K3150" t="s">
        <v>7</v>
      </c>
      <c r="L3150" s="7">
        <v>60000000</v>
      </c>
      <c r="M3150" s="7">
        <v>30800231</v>
      </c>
      <c r="N3150" t="s">
        <v>3292</v>
      </c>
      <c r="O3150">
        <v>118</v>
      </c>
      <c r="P3150" s="8">
        <f>_xlfn.XLOOKUP(D3150,Consumer_Price_Index!A:A,Consumer_Price_Index!B:B)</f>
        <v>236.7</v>
      </c>
      <c r="Q3150" s="13">
        <f>IF(ISNUMBER(M3150), M3150*(Consumer_Price_Index!$B$45/(_xlfn.XLOOKUP('Working Data'!D6603,Consumer_Price_Index!A:A,Consumer_Price_Index!B:B))), "Missing")</f>
        <v>39103459.940416664</v>
      </c>
      <c r="R3150" t="str">
        <f t="shared" si="49"/>
        <v>Yes</v>
      </c>
    </row>
    <row r="3151" spans="1:18" x14ac:dyDescent="0.25">
      <c r="A3151" t="s">
        <v>15413</v>
      </c>
      <c r="B3151" t="s">
        <v>41</v>
      </c>
      <c r="C3151" t="s">
        <v>11</v>
      </c>
      <c r="D3151" s="11">
        <v>1994</v>
      </c>
      <c r="E3151" t="s">
        <v>15016</v>
      </c>
      <c r="F3151">
        <v>6.2</v>
      </c>
      <c r="G3151">
        <v>54000</v>
      </c>
      <c r="H3151" t="s">
        <v>8455</v>
      </c>
      <c r="I3151" t="s">
        <v>15412</v>
      </c>
      <c r="J3151" t="s">
        <v>8461</v>
      </c>
      <c r="K3151" t="s">
        <v>7</v>
      </c>
      <c r="L3151" s="7">
        <v>70000000</v>
      </c>
      <c r="M3151" s="7">
        <v>131002597</v>
      </c>
      <c r="N3151" t="s">
        <v>114</v>
      </c>
      <c r="O3151">
        <v>125</v>
      </c>
      <c r="P3151" s="8">
        <f>_xlfn.XLOOKUP(D3151,Consumer_Price_Index!A:A,Consumer_Price_Index!B:B)</f>
        <v>148.19999999999999</v>
      </c>
      <c r="Q3151" s="13">
        <f>IF(ISNUMBER(M3151), M3151*(Consumer_Price_Index!$B$45/(_xlfn.XLOOKUP('Working Data'!D2503,Consumer_Price_Index!A:A,Consumer_Price_Index!B:B))), "Missing")</f>
        <v>168637479.11237854</v>
      </c>
      <c r="R3151" t="str">
        <f t="shared" si="49"/>
        <v>Yes</v>
      </c>
    </row>
    <row r="3152" spans="1:18" x14ac:dyDescent="0.25">
      <c r="A3152" t="s">
        <v>9468</v>
      </c>
      <c r="B3152" t="s">
        <v>41</v>
      </c>
      <c r="C3152" t="s">
        <v>5</v>
      </c>
      <c r="D3152" s="11">
        <v>2005</v>
      </c>
      <c r="E3152" t="s">
        <v>9446</v>
      </c>
      <c r="F3152">
        <v>6.2</v>
      </c>
      <c r="G3152">
        <v>69000</v>
      </c>
      <c r="H3152" t="s">
        <v>3079</v>
      </c>
      <c r="I3152" t="s">
        <v>3079</v>
      </c>
      <c r="J3152" t="s">
        <v>9467</v>
      </c>
      <c r="K3152" t="s">
        <v>504</v>
      </c>
      <c r="L3152" s="7">
        <v>1000000</v>
      </c>
      <c r="M3152" s="7">
        <v>30894796</v>
      </c>
      <c r="N3152" t="s">
        <v>9466</v>
      </c>
      <c r="O3152">
        <v>99</v>
      </c>
      <c r="P3152" s="8">
        <f>_xlfn.XLOOKUP(D3152,Consumer_Price_Index!A:A,Consumer_Price_Index!B:B)</f>
        <v>195.3</v>
      </c>
      <c r="Q3152" s="13">
        <f>IF(ISNUMBER(M3152), M3152*(Consumer_Price_Index!$B$45/(_xlfn.XLOOKUP('Working Data'!D4717,Consumer_Price_Index!A:A,Consumer_Price_Index!B:B))), "Missing")</f>
        <v>58651989.664797507</v>
      </c>
      <c r="R3152" t="str">
        <f t="shared" si="49"/>
        <v>Yes</v>
      </c>
    </row>
    <row r="3153" spans="1:18" x14ac:dyDescent="0.25">
      <c r="A3153" t="s">
        <v>2405</v>
      </c>
      <c r="B3153" t="s">
        <v>68</v>
      </c>
      <c r="C3153" t="s">
        <v>11</v>
      </c>
      <c r="D3153" s="11">
        <v>2017</v>
      </c>
      <c r="E3153" t="s">
        <v>2404</v>
      </c>
      <c r="F3153">
        <v>6.2</v>
      </c>
      <c r="G3153">
        <v>27000</v>
      </c>
      <c r="H3153" t="s">
        <v>2403</v>
      </c>
      <c r="I3153" t="s">
        <v>2403</v>
      </c>
      <c r="J3153" t="s">
        <v>2402</v>
      </c>
      <c r="K3153" t="s">
        <v>7</v>
      </c>
      <c r="L3153" s="7">
        <v>25000000</v>
      </c>
      <c r="M3153" s="7">
        <v>15889124</v>
      </c>
      <c r="N3153" t="s">
        <v>827</v>
      </c>
      <c r="O3153">
        <v>101</v>
      </c>
      <c r="P3153" s="8">
        <f>_xlfn.XLOOKUP(D3153,Consumer_Price_Index!A:A,Consumer_Price_Index!B:B)</f>
        <v>245.1</v>
      </c>
      <c r="Q3153" s="13">
        <f>IF(ISNUMBER(M3153), M3153*(Consumer_Price_Index!$B$45/(_xlfn.XLOOKUP('Working Data'!D7146,Consumer_Price_Index!A:A,Consumer_Price_Index!B:B))), "Missing")</f>
        <v>31767822.065616798</v>
      </c>
      <c r="R3153" t="str">
        <f t="shared" si="49"/>
        <v>Yes</v>
      </c>
    </row>
    <row r="3154" spans="1:18" x14ac:dyDescent="0.25">
      <c r="A3154" t="s">
        <v>2179</v>
      </c>
      <c r="B3154" t="s">
        <v>101</v>
      </c>
      <c r="C3154" t="s">
        <v>100</v>
      </c>
      <c r="D3154" s="11">
        <v>2017</v>
      </c>
      <c r="E3154" t="s">
        <v>2038</v>
      </c>
      <c r="F3154">
        <v>6.2</v>
      </c>
      <c r="G3154">
        <v>9800</v>
      </c>
      <c r="H3154" t="s">
        <v>2178</v>
      </c>
      <c r="I3154" t="s">
        <v>2177</v>
      </c>
      <c r="J3154" t="s">
        <v>828</v>
      </c>
      <c r="K3154" t="s">
        <v>7</v>
      </c>
      <c r="M3154" s="7">
        <v>3285916</v>
      </c>
      <c r="N3154" t="s">
        <v>827</v>
      </c>
      <c r="O3154">
        <v>116</v>
      </c>
      <c r="P3154" s="8">
        <f>_xlfn.XLOOKUP(D3154,Consumer_Price_Index!A:A,Consumer_Price_Index!B:B)</f>
        <v>245.1</v>
      </c>
      <c r="Q3154" s="13">
        <f>IF(ISNUMBER(M3154), M3154*(Consumer_Price_Index!$B$45/(_xlfn.XLOOKUP('Working Data'!D7201,Consumer_Price_Index!A:A,Consumer_Price_Index!B:B))), "Missing")</f>
        <v>4829805.1384466952</v>
      </c>
      <c r="R3154" t="str">
        <f t="shared" si="49"/>
        <v>No</v>
      </c>
    </row>
    <row r="3155" spans="1:18" x14ac:dyDescent="0.25">
      <c r="A3155" t="s">
        <v>19714</v>
      </c>
      <c r="B3155" t="s">
        <v>41</v>
      </c>
      <c r="C3155" t="s">
        <v>11</v>
      </c>
      <c r="D3155" s="11">
        <v>1986</v>
      </c>
      <c r="E3155" t="s">
        <v>19411</v>
      </c>
      <c r="F3155">
        <v>6.2</v>
      </c>
      <c r="G3155">
        <v>13000</v>
      </c>
      <c r="H3155" t="s">
        <v>15322</v>
      </c>
      <c r="I3155" t="s">
        <v>15322</v>
      </c>
      <c r="J3155" t="s">
        <v>11828</v>
      </c>
      <c r="K3155" t="s">
        <v>7</v>
      </c>
      <c r="M3155" s="7">
        <v>15448384</v>
      </c>
      <c r="N3155" t="s">
        <v>19713</v>
      </c>
      <c r="O3155">
        <v>110</v>
      </c>
      <c r="P3155" s="8">
        <f>_xlfn.XLOOKUP(D3155,Consumer_Price_Index!A:A,Consumer_Price_Index!B:B)</f>
        <v>109.6</v>
      </c>
      <c r="Q3155" s="13">
        <f>IF(ISNUMBER(M3155), M3155*(Consumer_Price_Index!$B$45/(_xlfn.XLOOKUP('Working Data'!D878,Consumer_Price_Index!A:A,Consumer_Price_Index!B:B))), "Missing")</f>
        <v>30886631.265091863</v>
      </c>
      <c r="R3155" t="str">
        <f t="shared" si="49"/>
        <v>No</v>
      </c>
    </row>
    <row r="3156" spans="1:18" x14ac:dyDescent="0.25">
      <c r="A3156" t="s">
        <v>9497</v>
      </c>
      <c r="B3156" t="s">
        <v>101</v>
      </c>
      <c r="C3156" t="s">
        <v>34</v>
      </c>
      <c r="D3156" s="11">
        <v>2005</v>
      </c>
      <c r="E3156" t="s">
        <v>9353</v>
      </c>
      <c r="F3156">
        <v>6.2</v>
      </c>
      <c r="G3156">
        <v>97000</v>
      </c>
      <c r="H3156" t="s">
        <v>944</v>
      </c>
      <c r="I3156" t="s">
        <v>9496</v>
      </c>
      <c r="J3156" t="s">
        <v>5758</v>
      </c>
      <c r="K3156" t="s">
        <v>7</v>
      </c>
      <c r="L3156" s="7">
        <v>65000000</v>
      </c>
      <c r="M3156" s="7">
        <v>65079104</v>
      </c>
      <c r="N3156" t="s">
        <v>114</v>
      </c>
      <c r="O3156">
        <v>101</v>
      </c>
      <c r="P3156" s="8">
        <f>_xlfn.XLOOKUP(D3156,Consumer_Price_Index!A:A,Consumer_Price_Index!B:B)</f>
        <v>195.3</v>
      </c>
      <c r="Q3156" s="13">
        <f>IF(ISNUMBER(M3156), M3156*(Consumer_Price_Index!$B$45/(_xlfn.XLOOKUP('Working Data'!D4702,Consumer_Price_Index!A:A,Consumer_Price_Index!B:B))), "Missing")</f>
        <v>110225697.5475264</v>
      </c>
      <c r="R3156" t="str">
        <f t="shared" si="49"/>
        <v>Yes</v>
      </c>
    </row>
    <row r="3157" spans="1:18" x14ac:dyDescent="0.25">
      <c r="A3157" t="s">
        <v>21631</v>
      </c>
      <c r="B3157" t="s">
        <v>101</v>
      </c>
      <c r="C3157" t="s">
        <v>34</v>
      </c>
      <c r="D3157" s="11">
        <v>1981</v>
      </c>
      <c r="E3157" t="s">
        <v>21630</v>
      </c>
      <c r="F3157">
        <v>6.2</v>
      </c>
      <c r="G3157">
        <v>4100</v>
      </c>
      <c r="H3157" t="s">
        <v>13249</v>
      </c>
      <c r="I3157" t="s">
        <v>21629</v>
      </c>
      <c r="J3157" t="s">
        <v>21628</v>
      </c>
      <c r="K3157" t="s">
        <v>7</v>
      </c>
      <c r="N3157" t="s">
        <v>20168</v>
      </c>
      <c r="O3157">
        <v>93</v>
      </c>
      <c r="P3157" s="8">
        <f>_xlfn.XLOOKUP(D3157,Consumer_Price_Index!A:A,Consumer_Price_Index!B:B)</f>
        <v>90.9</v>
      </c>
      <c r="Q3157" s="13" t="str">
        <f>IF(ISNUMBER(M3157), M3157*(Consumer_Price_Index!$B$45/(_xlfn.XLOOKUP('Working Data'!D168,Consumer_Price_Index!A:A,Consumer_Price_Index!B:B))), "Missing")</f>
        <v>Missing</v>
      </c>
      <c r="R3157" t="str">
        <f t="shared" si="49"/>
        <v>No</v>
      </c>
    </row>
    <row r="3158" spans="1:18" x14ac:dyDescent="0.25">
      <c r="A3158" t="s">
        <v>21009</v>
      </c>
      <c r="B3158" t="s">
        <v>41</v>
      </c>
      <c r="C3158" t="s">
        <v>87</v>
      </c>
      <c r="D3158" s="11">
        <v>1983</v>
      </c>
      <c r="E3158" t="s">
        <v>20827</v>
      </c>
      <c r="F3158">
        <v>6.3</v>
      </c>
      <c r="G3158">
        <v>7200</v>
      </c>
      <c r="H3158" t="s">
        <v>17970</v>
      </c>
      <c r="I3158" t="s">
        <v>21008</v>
      </c>
      <c r="J3158" t="s">
        <v>15185</v>
      </c>
      <c r="K3158" t="s">
        <v>7</v>
      </c>
      <c r="L3158" s="7">
        <v>4520000</v>
      </c>
      <c r="M3158" s="7">
        <v>7175592</v>
      </c>
      <c r="N3158" t="s">
        <v>17195</v>
      </c>
      <c r="O3158">
        <v>101</v>
      </c>
      <c r="P3158" s="8">
        <f>_xlfn.XLOOKUP(D3158,Consumer_Price_Index!A:A,Consumer_Price_Index!B:B)</f>
        <v>99.6</v>
      </c>
      <c r="Q3158" s="13">
        <f>IF(ISNUMBER(M3158), M3158*(Consumer_Price_Index!$B$45/(_xlfn.XLOOKUP('Working Data'!D395,Consumer_Price_Index!A:A,Consumer_Price_Index!B:B))), "Missing")</f>
        <v>13622447.865420561</v>
      </c>
      <c r="R3158" t="str">
        <f t="shared" si="49"/>
        <v>Yes</v>
      </c>
    </row>
    <row r="3159" spans="1:18" x14ac:dyDescent="0.25">
      <c r="A3159" t="s">
        <v>5120</v>
      </c>
      <c r="B3159" t="s">
        <v>68</v>
      </c>
      <c r="C3159" t="s">
        <v>34</v>
      </c>
      <c r="D3159" s="11">
        <v>2013</v>
      </c>
      <c r="E3159" t="s">
        <v>4939</v>
      </c>
      <c r="F3159">
        <v>6.3</v>
      </c>
      <c r="G3159">
        <v>152000</v>
      </c>
      <c r="H3159" t="s">
        <v>5119</v>
      </c>
      <c r="I3159" t="s">
        <v>1050</v>
      </c>
      <c r="J3159" t="s">
        <v>1056</v>
      </c>
      <c r="K3159" t="s">
        <v>7</v>
      </c>
      <c r="L3159" s="7">
        <v>175000000</v>
      </c>
      <c r="M3159" s="7">
        <v>151783839</v>
      </c>
      <c r="N3159" t="s">
        <v>4432</v>
      </c>
      <c r="O3159">
        <v>128</v>
      </c>
      <c r="P3159" s="8">
        <f>_xlfn.XLOOKUP(D3159,Consumer_Price_Index!A:A,Consumer_Price_Index!B:B)</f>
        <v>233</v>
      </c>
      <c r="Q3159" s="13">
        <f>IF(ISNUMBER(M3159), M3159*(Consumer_Price_Index!$B$45/(_xlfn.XLOOKUP('Working Data'!D6314,Consumer_Price_Index!A:A,Consumer_Price_Index!B:B))), "Missing")</f>
        <v>288152870.67476636</v>
      </c>
      <c r="R3159" t="str">
        <f t="shared" si="49"/>
        <v>Yes</v>
      </c>
    </row>
    <row r="3160" spans="1:18" x14ac:dyDescent="0.25">
      <c r="A3160" t="s">
        <v>4774</v>
      </c>
      <c r="B3160" t="s">
        <v>52</v>
      </c>
      <c r="C3160" t="s">
        <v>11</v>
      </c>
      <c r="D3160" s="11">
        <v>2013</v>
      </c>
      <c r="E3160" t="s">
        <v>4773</v>
      </c>
      <c r="F3160">
        <v>6.3</v>
      </c>
      <c r="G3160">
        <v>12000</v>
      </c>
      <c r="H3160" t="s">
        <v>3029</v>
      </c>
      <c r="I3160" t="s">
        <v>3028</v>
      </c>
      <c r="J3160" t="s">
        <v>4772</v>
      </c>
      <c r="K3160" t="s">
        <v>265</v>
      </c>
      <c r="M3160" s="7">
        <v>97195</v>
      </c>
      <c r="N3160" t="s">
        <v>1466</v>
      </c>
      <c r="O3160">
        <v>90</v>
      </c>
      <c r="P3160" s="8">
        <f>_xlfn.XLOOKUP(D3160,Consumer_Price_Index!A:A,Consumer_Price_Index!B:B)</f>
        <v>233</v>
      </c>
      <c r="Q3160" s="13">
        <f>IF(ISNUMBER(M3160), M3160*(Consumer_Price_Index!$B$45/(_xlfn.XLOOKUP('Working Data'!D6424,Consumer_Price_Index!A:A,Consumer_Price_Index!B:B))), "Missing")</f>
        <v>325801.0616061606</v>
      </c>
      <c r="R3160" t="str">
        <f t="shared" si="49"/>
        <v>No</v>
      </c>
    </row>
    <row r="3161" spans="1:18" x14ac:dyDescent="0.25">
      <c r="A3161" t="s">
        <v>18922</v>
      </c>
      <c r="B3161" t="s">
        <v>41</v>
      </c>
      <c r="C3161" t="s">
        <v>34</v>
      </c>
      <c r="D3161" s="11">
        <v>1987</v>
      </c>
      <c r="E3161" t="s">
        <v>18921</v>
      </c>
      <c r="F3161">
        <v>6.3</v>
      </c>
      <c r="G3161">
        <v>4800</v>
      </c>
      <c r="H3161" t="s">
        <v>13262</v>
      </c>
      <c r="I3161" t="s">
        <v>18920</v>
      </c>
      <c r="J3161" t="s">
        <v>4538</v>
      </c>
      <c r="K3161" t="s">
        <v>265</v>
      </c>
      <c r="L3161" s="7">
        <v>6000000</v>
      </c>
      <c r="M3161" s="7">
        <v>1432687</v>
      </c>
      <c r="N3161" t="s">
        <v>15328</v>
      </c>
      <c r="O3161">
        <v>107</v>
      </c>
      <c r="P3161" s="8">
        <f>_xlfn.XLOOKUP(D3161,Consumer_Price_Index!A:A,Consumer_Price_Index!B:B)</f>
        <v>113.6</v>
      </c>
      <c r="Q3161" s="13">
        <f>IF(ISNUMBER(M3161), M3161*(Consumer_Price_Index!$B$45/(_xlfn.XLOOKUP('Working Data'!D1181,Consumer_Price_Index!A:A,Consumer_Price_Index!B:B))), "Missing")</f>
        <v>2235226.4664618536</v>
      </c>
      <c r="R3161" t="str">
        <f t="shared" si="49"/>
        <v>Yes</v>
      </c>
    </row>
    <row r="3162" spans="1:18" x14ac:dyDescent="0.25">
      <c r="A3162" t="s">
        <v>15078</v>
      </c>
      <c r="B3162" t="s">
        <v>68</v>
      </c>
      <c r="C3162" t="s">
        <v>24</v>
      </c>
      <c r="D3162" s="11">
        <v>1994</v>
      </c>
      <c r="E3162" t="s">
        <v>15050</v>
      </c>
      <c r="F3162">
        <v>6.3</v>
      </c>
      <c r="G3162">
        <v>5200</v>
      </c>
      <c r="H3162" t="s">
        <v>13076</v>
      </c>
      <c r="I3162" t="s">
        <v>15077</v>
      </c>
      <c r="J3162" t="s">
        <v>3571</v>
      </c>
      <c r="K3162" t="s">
        <v>7</v>
      </c>
      <c r="M3162" s="7">
        <v>3430583</v>
      </c>
      <c r="N3162" t="s">
        <v>6122</v>
      </c>
      <c r="O3162">
        <v>106</v>
      </c>
      <c r="P3162" s="8">
        <f>_xlfn.XLOOKUP(D3162,Consumer_Price_Index!A:A,Consumer_Price_Index!B:B)</f>
        <v>148.19999999999999</v>
      </c>
      <c r="Q3162" s="13">
        <f>IF(ISNUMBER(M3162), M3162*(Consumer_Price_Index!$B$45/(_xlfn.XLOOKUP('Working Data'!D2622,Consumer_Price_Index!A:A,Consumer_Price_Index!B:B))), "Missing")</f>
        <v>4410542.785232068</v>
      </c>
      <c r="R3162" t="str">
        <f t="shared" si="49"/>
        <v>No</v>
      </c>
    </row>
    <row r="3163" spans="1:18" x14ac:dyDescent="0.25">
      <c r="A3163" t="s">
        <v>20268</v>
      </c>
      <c r="B3163" t="s">
        <v>101</v>
      </c>
      <c r="C3163" t="s">
        <v>34</v>
      </c>
      <c r="D3163" s="11">
        <v>1985</v>
      </c>
      <c r="E3163" t="s">
        <v>19812</v>
      </c>
      <c r="F3163">
        <v>6.3</v>
      </c>
      <c r="G3163">
        <v>91000</v>
      </c>
      <c r="H3163" t="s">
        <v>16152</v>
      </c>
      <c r="I3163" t="s">
        <v>19160</v>
      </c>
      <c r="J3163" t="s">
        <v>20267</v>
      </c>
      <c r="K3163" t="s">
        <v>265</v>
      </c>
      <c r="L3163" s="7">
        <v>30000000</v>
      </c>
      <c r="M3163" s="7">
        <v>50327960</v>
      </c>
      <c r="N3163" t="s">
        <v>11170</v>
      </c>
      <c r="O3163">
        <v>131</v>
      </c>
      <c r="P3163" s="8">
        <f>_xlfn.XLOOKUP(D3163,Consumer_Price_Index!A:A,Consumer_Price_Index!B:B)</f>
        <v>107.6</v>
      </c>
      <c r="Q3163" s="13">
        <f>IF(ISNUMBER(M3163), M3163*(Consumer_Price_Index!$B$45/(_xlfn.XLOOKUP('Working Data'!D676,Consumer_Price_Index!A:A,Consumer_Price_Index!B:B))), "Missing")</f>
        <v>81180145.113816828</v>
      </c>
      <c r="R3163" t="str">
        <f t="shared" si="49"/>
        <v>Yes</v>
      </c>
    </row>
    <row r="3164" spans="1:18" x14ac:dyDescent="0.25">
      <c r="A3164" t="s">
        <v>9908</v>
      </c>
      <c r="B3164" t="s">
        <v>68</v>
      </c>
      <c r="C3164" t="s">
        <v>34</v>
      </c>
      <c r="D3164" s="11">
        <v>2004</v>
      </c>
      <c r="E3164" t="s">
        <v>9907</v>
      </c>
      <c r="F3164">
        <v>6.3</v>
      </c>
      <c r="G3164">
        <v>45000</v>
      </c>
      <c r="H3164" t="s">
        <v>4648</v>
      </c>
      <c r="I3164" t="s">
        <v>9906</v>
      </c>
      <c r="J3164" t="s">
        <v>4204</v>
      </c>
      <c r="K3164" t="s">
        <v>7</v>
      </c>
      <c r="L3164" s="7">
        <v>60000000</v>
      </c>
      <c r="M3164" s="7">
        <v>62657868</v>
      </c>
      <c r="N3164" t="s">
        <v>666</v>
      </c>
      <c r="O3164">
        <v>97</v>
      </c>
      <c r="P3164" s="8">
        <f>_xlfn.XLOOKUP(D3164,Consumer_Price_Index!A:A,Consumer_Price_Index!B:B)</f>
        <v>188.9</v>
      </c>
      <c r="Q3164" s="13">
        <f>IF(ISNUMBER(M3164), M3164*(Consumer_Price_Index!$B$45/(_xlfn.XLOOKUP('Working Data'!D4560,Consumer_Price_Index!A:A,Consumer_Price_Index!B:B))), "Missing")</f>
        <v>132123545.87958479</v>
      </c>
      <c r="R3164" t="str">
        <f t="shared" si="49"/>
        <v>Yes</v>
      </c>
    </row>
    <row r="3165" spans="1:18" x14ac:dyDescent="0.25">
      <c r="A3165" t="s">
        <v>602</v>
      </c>
      <c r="B3165" t="s">
        <v>68</v>
      </c>
      <c r="C3165" t="s">
        <v>11</v>
      </c>
      <c r="D3165" s="11">
        <v>2019</v>
      </c>
      <c r="E3165" t="s">
        <v>601</v>
      </c>
      <c r="F3165">
        <v>6.3</v>
      </c>
      <c r="G3165">
        <v>6700</v>
      </c>
      <c r="H3165" t="s">
        <v>600</v>
      </c>
      <c r="I3165" t="s">
        <v>600</v>
      </c>
      <c r="J3165" t="s">
        <v>599</v>
      </c>
      <c r="K3165" t="s">
        <v>7</v>
      </c>
      <c r="M3165" s="7">
        <v>2790019</v>
      </c>
      <c r="N3165" t="s">
        <v>598</v>
      </c>
      <c r="O3165">
        <v>112</v>
      </c>
      <c r="P3165" s="8">
        <f>_xlfn.XLOOKUP(D3165,Consumer_Price_Index!A:A,Consumer_Price_Index!B:B)</f>
        <v>255.7</v>
      </c>
      <c r="Q3165" s="13">
        <f>IF(ISNUMBER(M3165), M3165*(Consumer_Price_Index!$B$45/(_xlfn.XLOOKUP('Working Data'!D7558,Consumer_Price_Index!A:A,Consumer_Price_Index!B:B))), "Missing")</f>
        <v>3385578.6113102348</v>
      </c>
      <c r="R3165" t="str">
        <f t="shared" si="49"/>
        <v>No</v>
      </c>
    </row>
    <row r="3166" spans="1:18" x14ac:dyDescent="0.25">
      <c r="A3166" t="s">
        <v>15858</v>
      </c>
      <c r="B3166" t="s">
        <v>101</v>
      </c>
      <c r="C3166" t="s">
        <v>100</v>
      </c>
      <c r="D3166" s="11">
        <v>1993</v>
      </c>
      <c r="E3166" t="s">
        <v>15857</v>
      </c>
      <c r="F3166">
        <v>6.3</v>
      </c>
      <c r="G3166">
        <v>6500</v>
      </c>
      <c r="H3166" t="s">
        <v>9461</v>
      </c>
      <c r="I3166" t="s">
        <v>15856</v>
      </c>
      <c r="J3166" t="s">
        <v>15855</v>
      </c>
      <c r="K3166" t="s">
        <v>7</v>
      </c>
      <c r="L3166" s="7">
        <v>2600000</v>
      </c>
      <c r="M3166" s="7">
        <v>2850263</v>
      </c>
      <c r="N3166" t="s">
        <v>11179</v>
      </c>
      <c r="O3166">
        <v>91</v>
      </c>
      <c r="P3166" s="8">
        <f>_xlfn.XLOOKUP(D3166,Consumer_Price_Index!A:A,Consumer_Price_Index!B:B)</f>
        <v>144.5</v>
      </c>
      <c r="Q3166" s="13">
        <f>IF(ISNUMBER(M3166), M3166*(Consumer_Price_Index!$B$45/(_xlfn.XLOOKUP('Working Data'!D2332,Consumer_Price_Index!A:A,Consumer_Price_Index!B:B))), "Missing")</f>
        <v>6644798.2869166033</v>
      </c>
      <c r="R3166" t="str">
        <f t="shared" si="49"/>
        <v>Yes</v>
      </c>
    </row>
    <row r="3167" spans="1:18" x14ac:dyDescent="0.25">
      <c r="A3167" t="s">
        <v>18455</v>
      </c>
      <c r="B3167" t="s">
        <v>41</v>
      </c>
      <c r="C3167" t="s">
        <v>34</v>
      </c>
      <c r="D3167" s="11">
        <v>1988</v>
      </c>
      <c r="E3167" t="s">
        <v>18312</v>
      </c>
      <c r="F3167">
        <v>6.3</v>
      </c>
      <c r="G3167">
        <v>15000</v>
      </c>
      <c r="H3167" t="s">
        <v>18454</v>
      </c>
      <c r="I3167" t="s">
        <v>18453</v>
      </c>
      <c r="J3167" t="s">
        <v>15787</v>
      </c>
      <c r="K3167" t="s">
        <v>7</v>
      </c>
      <c r="L3167" s="7">
        <v>16000000</v>
      </c>
      <c r="M3167" s="7">
        <v>32155047</v>
      </c>
      <c r="N3167" t="s">
        <v>18452</v>
      </c>
      <c r="O3167">
        <v>91</v>
      </c>
      <c r="P3167" s="8">
        <f>_xlfn.XLOOKUP(D3167,Consumer_Price_Index!A:A,Consumer_Price_Index!B:B)</f>
        <v>118.3</v>
      </c>
      <c r="Q3167" s="13">
        <f>IF(ISNUMBER(M3167), M3167*(Consumer_Price_Index!$B$45/(_xlfn.XLOOKUP('Working Data'!D1350,Consumer_Price_Index!A:A,Consumer_Price_Index!B:B))), "Missing")</f>
        <v>39974062.916768663</v>
      </c>
      <c r="R3167" t="str">
        <f t="shared" si="49"/>
        <v>Yes</v>
      </c>
    </row>
    <row r="3168" spans="1:18" x14ac:dyDescent="0.25">
      <c r="A3168" t="s">
        <v>6678</v>
      </c>
      <c r="B3168" t="s">
        <v>41</v>
      </c>
      <c r="C3168" t="s">
        <v>87</v>
      </c>
      <c r="D3168" s="11">
        <v>2010</v>
      </c>
      <c r="E3168" t="s">
        <v>6677</v>
      </c>
      <c r="F3168">
        <v>6.3</v>
      </c>
      <c r="G3168">
        <v>54000</v>
      </c>
      <c r="H3168" t="s">
        <v>6676</v>
      </c>
      <c r="I3168" t="s">
        <v>6675</v>
      </c>
      <c r="J3168" t="s">
        <v>1663</v>
      </c>
      <c r="K3168" t="s">
        <v>7</v>
      </c>
      <c r="M3168" s="7">
        <v>1754389</v>
      </c>
      <c r="N3168" t="s">
        <v>6674</v>
      </c>
      <c r="O3168">
        <v>101</v>
      </c>
      <c r="P3168" s="8">
        <f>_xlfn.XLOOKUP(D3168,Consumer_Price_Index!A:A,Consumer_Price_Index!B:B)</f>
        <v>218.1</v>
      </c>
      <c r="Q3168" s="13">
        <f>IF(ISNUMBER(M3168), M3168*(Consumer_Price_Index!$B$45/(_xlfn.XLOOKUP('Working Data'!D5776,Consumer_Price_Index!A:A,Consumer_Price_Index!B:B))), "Missing")</f>
        <v>2328233.137195122</v>
      </c>
      <c r="R3168" t="str">
        <f t="shared" si="49"/>
        <v>No</v>
      </c>
    </row>
    <row r="3169" spans="1:18" x14ac:dyDescent="0.25">
      <c r="A3169" t="s">
        <v>10555</v>
      </c>
      <c r="B3169" t="s">
        <v>41</v>
      </c>
      <c r="C3169" t="s">
        <v>24</v>
      </c>
      <c r="D3169" s="11">
        <v>2003</v>
      </c>
      <c r="E3169" t="s">
        <v>10536</v>
      </c>
      <c r="F3169">
        <v>6.3</v>
      </c>
      <c r="G3169">
        <v>198000</v>
      </c>
      <c r="H3169" t="s">
        <v>9436</v>
      </c>
      <c r="I3169" t="s">
        <v>10554</v>
      </c>
      <c r="J3169" t="s">
        <v>5776</v>
      </c>
      <c r="K3169" t="s">
        <v>7</v>
      </c>
      <c r="L3169" s="7">
        <v>55000000</v>
      </c>
      <c r="M3169" s="7">
        <v>232722935</v>
      </c>
      <c r="N3169" t="s">
        <v>103</v>
      </c>
      <c r="O3169">
        <v>96</v>
      </c>
      <c r="P3169" s="8">
        <f>_xlfn.XLOOKUP(D3169,Consumer_Price_Index!A:A,Consumer_Price_Index!B:B)</f>
        <v>184</v>
      </c>
      <c r="Q3169" s="13">
        <f>IF(ISNUMBER(M3169), M3169*(Consumer_Price_Index!$B$45/(_xlfn.XLOOKUP('Working Data'!D4321,Consumer_Price_Index!A:A,Consumer_Price_Index!B:B))), "Missing")</f>
        <v>394167194.52195662</v>
      </c>
      <c r="R3169" t="str">
        <f t="shared" si="49"/>
        <v>Yes</v>
      </c>
    </row>
    <row r="3170" spans="1:18" x14ac:dyDescent="0.25">
      <c r="A3170" t="s">
        <v>5147</v>
      </c>
      <c r="B3170" t="s">
        <v>68</v>
      </c>
      <c r="C3170" t="s">
        <v>24</v>
      </c>
      <c r="D3170" s="11">
        <v>2013</v>
      </c>
      <c r="E3170" t="s">
        <v>5146</v>
      </c>
      <c r="F3170">
        <v>6.3</v>
      </c>
      <c r="G3170">
        <v>172000</v>
      </c>
      <c r="H3170" t="s">
        <v>1716</v>
      </c>
      <c r="I3170" t="s">
        <v>1535</v>
      </c>
      <c r="J3170" t="s">
        <v>1535</v>
      </c>
      <c r="K3170" t="s">
        <v>7</v>
      </c>
      <c r="L3170" s="7">
        <v>50000000</v>
      </c>
      <c r="M3170" s="7">
        <v>173649931</v>
      </c>
      <c r="N3170" t="s">
        <v>108</v>
      </c>
      <c r="O3170">
        <v>119</v>
      </c>
      <c r="P3170" s="8">
        <f>_xlfn.XLOOKUP(D3170,Consumer_Price_Index!A:A,Consumer_Price_Index!B:B)</f>
        <v>233</v>
      </c>
      <c r="Q3170" s="13">
        <f>IF(ISNUMBER(M3170), M3170*(Consumer_Price_Index!$B$45/(_xlfn.XLOOKUP('Working Data'!D6303,Consumer_Price_Index!A:A,Consumer_Price_Index!B:B))), "Missing")</f>
        <v>548301906.48393774</v>
      </c>
      <c r="R3170" t="str">
        <f t="shared" si="49"/>
        <v>Yes</v>
      </c>
    </row>
    <row r="3171" spans="1:18" x14ac:dyDescent="0.25">
      <c r="A3171" t="s">
        <v>1139</v>
      </c>
      <c r="B3171" t="s">
        <v>41</v>
      </c>
      <c r="C3171" t="s">
        <v>11</v>
      </c>
      <c r="D3171" s="11">
        <v>2018</v>
      </c>
      <c r="E3171" t="s">
        <v>387</v>
      </c>
      <c r="F3171">
        <v>6.3</v>
      </c>
      <c r="G3171">
        <v>7400</v>
      </c>
      <c r="H3171" t="s">
        <v>1138</v>
      </c>
      <c r="I3171" t="s">
        <v>1138</v>
      </c>
      <c r="J3171" t="s">
        <v>1137</v>
      </c>
      <c r="K3171" t="s">
        <v>1130</v>
      </c>
      <c r="M3171" s="7">
        <v>40124</v>
      </c>
      <c r="N3171" t="s">
        <v>1136</v>
      </c>
      <c r="O3171">
        <v>106</v>
      </c>
      <c r="P3171" s="8">
        <f>_xlfn.XLOOKUP(D3171,Consumer_Price_Index!A:A,Consumer_Price_Index!B:B)</f>
        <v>251.1</v>
      </c>
      <c r="Q3171" s="13">
        <f>IF(ISNUMBER(M3171), M3171*(Consumer_Price_Index!$B$45/(_xlfn.XLOOKUP('Working Data'!D7437,Consumer_Price_Index!A:A,Consumer_Price_Index!B:B))), "Missing")</f>
        <v>82495.16059379217</v>
      </c>
      <c r="R3171" t="str">
        <f t="shared" si="49"/>
        <v>No</v>
      </c>
    </row>
    <row r="3172" spans="1:18" x14ac:dyDescent="0.25">
      <c r="A3172" t="s">
        <v>5766</v>
      </c>
      <c r="B3172" t="s">
        <v>68</v>
      </c>
      <c r="C3172" t="s">
        <v>11</v>
      </c>
      <c r="D3172" s="11">
        <v>1997</v>
      </c>
      <c r="E3172" t="s">
        <v>13616</v>
      </c>
      <c r="F3172">
        <v>6.3</v>
      </c>
      <c r="G3172">
        <v>5600</v>
      </c>
      <c r="H3172" t="s">
        <v>13615</v>
      </c>
      <c r="I3172" t="s">
        <v>13614</v>
      </c>
      <c r="J3172" t="s">
        <v>13513</v>
      </c>
      <c r="K3172" t="s">
        <v>7</v>
      </c>
      <c r="L3172" s="7">
        <v>35000000</v>
      </c>
      <c r="M3172" s="7">
        <v>858553</v>
      </c>
      <c r="N3172" t="s">
        <v>11179</v>
      </c>
      <c r="O3172">
        <v>108</v>
      </c>
      <c r="P3172" s="8">
        <f>_xlfn.XLOOKUP(D3172,Consumer_Price_Index!A:A,Consumer_Price_Index!B:B)</f>
        <v>160.5</v>
      </c>
      <c r="Q3172" s="13">
        <f>IF(ISNUMBER(M3172), M3172*(Consumer_Price_Index!$B$45/(_xlfn.XLOOKUP('Working Data'!D3198,Consumer_Price_Index!A:A,Consumer_Price_Index!B:B))), "Missing")</f>
        <v>1297624.4995039683</v>
      </c>
      <c r="R3172" t="str">
        <f t="shared" si="49"/>
        <v>Yes</v>
      </c>
    </row>
    <row r="3173" spans="1:18" x14ac:dyDescent="0.25">
      <c r="A3173" t="s">
        <v>10306</v>
      </c>
      <c r="B3173" t="s">
        <v>41</v>
      </c>
      <c r="C3173" t="s">
        <v>24</v>
      </c>
      <c r="D3173" s="11">
        <v>2003</v>
      </c>
      <c r="E3173" t="s">
        <v>10305</v>
      </c>
      <c r="F3173">
        <v>6.3</v>
      </c>
      <c r="G3173">
        <v>30000</v>
      </c>
      <c r="H3173" t="s">
        <v>2403</v>
      </c>
      <c r="I3173" t="s">
        <v>2403</v>
      </c>
      <c r="J3173" t="s">
        <v>2403</v>
      </c>
      <c r="K3173" t="s">
        <v>7</v>
      </c>
      <c r="L3173" s="7">
        <v>18000000</v>
      </c>
      <c r="M3173" s="7">
        <v>13585075</v>
      </c>
      <c r="N3173" t="s">
        <v>632</v>
      </c>
      <c r="O3173">
        <v>108</v>
      </c>
      <c r="P3173" s="8">
        <f>_xlfn.XLOOKUP(D3173,Consumer_Price_Index!A:A,Consumer_Price_Index!B:B)</f>
        <v>184</v>
      </c>
      <c r="Q3173" s="13">
        <f>IF(ISNUMBER(M3173), M3173*(Consumer_Price_Index!$B$45/(_xlfn.XLOOKUP('Working Data'!D4406,Consumer_Price_Index!A:A,Consumer_Price_Index!B:B))), "Missing")</f>
        <v>16888504.090167277</v>
      </c>
      <c r="R3173" t="str">
        <f t="shared" si="49"/>
        <v>Yes</v>
      </c>
    </row>
    <row r="3174" spans="1:18" x14ac:dyDescent="0.25">
      <c r="A3174" t="s">
        <v>14849</v>
      </c>
      <c r="B3174" t="s">
        <v>41</v>
      </c>
      <c r="C3174" t="s">
        <v>34</v>
      </c>
      <c r="D3174" s="11">
        <v>1995</v>
      </c>
      <c r="E3174" t="s">
        <v>14649</v>
      </c>
      <c r="F3174">
        <v>6.3</v>
      </c>
      <c r="G3174">
        <v>79000</v>
      </c>
      <c r="H3174" t="s">
        <v>8887</v>
      </c>
      <c r="I3174" t="s">
        <v>3971</v>
      </c>
      <c r="J3174" t="s">
        <v>843</v>
      </c>
      <c r="K3174" t="s">
        <v>562</v>
      </c>
      <c r="L3174" s="7">
        <v>50000000</v>
      </c>
      <c r="M3174" s="7">
        <v>30303072</v>
      </c>
      <c r="N3174" t="s">
        <v>138</v>
      </c>
      <c r="O3174">
        <v>132</v>
      </c>
      <c r="P3174" s="8">
        <f>_xlfn.XLOOKUP(D3174,Consumer_Price_Index!A:A,Consumer_Price_Index!B:B)</f>
        <v>152.4</v>
      </c>
      <c r="Q3174" s="13">
        <f>IF(ISNUMBER(M3174), M3174*(Consumer_Price_Index!$B$45/(_xlfn.XLOOKUP('Working Data'!D2723,Consumer_Price_Index!A:A,Consumer_Price_Index!B:B))), "Missing")</f>
        <v>88867623.083734348</v>
      </c>
      <c r="R3174" t="str">
        <f t="shared" si="49"/>
        <v>Yes</v>
      </c>
    </row>
    <row r="3175" spans="1:18" x14ac:dyDescent="0.25">
      <c r="A3175" t="s">
        <v>9564</v>
      </c>
      <c r="B3175" t="s">
        <v>41</v>
      </c>
      <c r="C3175" t="s">
        <v>34</v>
      </c>
      <c r="D3175" s="11">
        <v>2005</v>
      </c>
      <c r="E3175" t="s">
        <v>9563</v>
      </c>
      <c r="F3175">
        <v>6.3</v>
      </c>
      <c r="G3175">
        <v>75000</v>
      </c>
      <c r="H3175" t="s">
        <v>9562</v>
      </c>
      <c r="I3175" t="s">
        <v>1835</v>
      </c>
      <c r="J3175" t="s">
        <v>2283</v>
      </c>
      <c r="K3175" t="s">
        <v>562</v>
      </c>
      <c r="L3175" s="7">
        <v>30000000</v>
      </c>
      <c r="M3175" s="7">
        <v>35294470</v>
      </c>
      <c r="N3175" t="s">
        <v>6239</v>
      </c>
      <c r="O3175">
        <v>109</v>
      </c>
      <c r="P3175" s="8">
        <f>_xlfn.XLOOKUP(D3175,Consumer_Price_Index!A:A,Consumer_Price_Index!B:B)</f>
        <v>195.3</v>
      </c>
      <c r="Q3175" s="13">
        <f>IF(ISNUMBER(M3175), M3175*(Consumer_Price_Index!$B$45/(_xlfn.XLOOKUP('Working Data'!D4672,Consumer_Price_Index!A:A,Consumer_Price_Index!B:B))), "Missing")</f>
        <v>70565780.89895013</v>
      </c>
      <c r="R3175" t="str">
        <f t="shared" si="49"/>
        <v>Yes</v>
      </c>
    </row>
    <row r="3176" spans="1:18" x14ac:dyDescent="0.25">
      <c r="A3176" t="s">
        <v>7161</v>
      </c>
      <c r="B3176" t="s">
        <v>101</v>
      </c>
      <c r="C3176" t="s">
        <v>73</v>
      </c>
      <c r="D3176" s="11">
        <v>2009</v>
      </c>
      <c r="E3176" t="s">
        <v>7041</v>
      </c>
      <c r="F3176">
        <v>6.3</v>
      </c>
      <c r="G3176">
        <v>34000</v>
      </c>
      <c r="H3176" t="s">
        <v>2113</v>
      </c>
      <c r="I3176" t="s">
        <v>7160</v>
      </c>
      <c r="J3176" t="s">
        <v>6113</v>
      </c>
      <c r="K3176" t="s">
        <v>226</v>
      </c>
      <c r="L3176" s="7">
        <v>65000000</v>
      </c>
      <c r="M3176" s="7">
        <v>39886986</v>
      </c>
      <c r="N3176" t="s">
        <v>7159</v>
      </c>
      <c r="O3176">
        <v>94</v>
      </c>
      <c r="P3176" s="8">
        <f>_xlfn.XLOOKUP(D3176,Consumer_Price_Index!A:A,Consumer_Price_Index!B:B)</f>
        <v>214.5</v>
      </c>
      <c r="Q3176" s="13">
        <f>IF(ISNUMBER(M3176), M3176*(Consumer_Price_Index!$B$45/(_xlfn.XLOOKUP('Working Data'!D5597,Consumer_Price_Index!A:A,Consumer_Price_Index!B:B))), "Missing")</f>
        <v>49586147.018359855</v>
      </c>
      <c r="R3176" t="str">
        <f t="shared" si="49"/>
        <v>Yes</v>
      </c>
    </row>
    <row r="3177" spans="1:18" x14ac:dyDescent="0.25">
      <c r="A3177" t="s">
        <v>4867</v>
      </c>
      <c r="B3177" t="s">
        <v>68</v>
      </c>
      <c r="C3177" t="s">
        <v>24</v>
      </c>
      <c r="D3177" s="11">
        <v>2013</v>
      </c>
      <c r="E3177" t="s">
        <v>4866</v>
      </c>
      <c r="F3177">
        <v>6.3</v>
      </c>
      <c r="G3177">
        <v>20000</v>
      </c>
      <c r="H3177" t="s">
        <v>4865</v>
      </c>
      <c r="I3177" t="s">
        <v>4865</v>
      </c>
      <c r="J3177" t="s">
        <v>4864</v>
      </c>
      <c r="K3177" t="s">
        <v>265</v>
      </c>
      <c r="M3177" s="7">
        <v>2313509</v>
      </c>
      <c r="N3177" t="s">
        <v>4863</v>
      </c>
      <c r="O3177">
        <v>97</v>
      </c>
      <c r="P3177" s="8">
        <f>_xlfn.XLOOKUP(D3177,Consumer_Price_Index!A:A,Consumer_Price_Index!B:B)</f>
        <v>233</v>
      </c>
      <c r="Q3177" s="13">
        <f>IF(ISNUMBER(M3177), M3177*(Consumer_Price_Index!$B$45/(_xlfn.XLOOKUP('Working Data'!D6397,Consumer_Price_Index!A:A,Consumer_Price_Index!B:B))), "Missing")</f>
        <v>4231249.6536614643</v>
      </c>
      <c r="R3177" t="str">
        <f t="shared" si="49"/>
        <v>No</v>
      </c>
    </row>
    <row r="3178" spans="1:18" x14ac:dyDescent="0.25">
      <c r="A3178" t="s">
        <v>19116</v>
      </c>
      <c r="B3178" t="s">
        <v>101</v>
      </c>
      <c r="C3178" t="s">
        <v>24</v>
      </c>
      <c r="D3178" s="11">
        <v>1987</v>
      </c>
      <c r="E3178" t="s">
        <v>18889</v>
      </c>
      <c r="F3178">
        <v>6.3</v>
      </c>
      <c r="G3178">
        <v>14000</v>
      </c>
      <c r="H3178" t="s">
        <v>9804</v>
      </c>
      <c r="I3178" t="s">
        <v>4003</v>
      </c>
      <c r="J3178" t="s">
        <v>524</v>
      </c>
      <c r="K3178" t="s">
        <v>7</v>
      </c>
      <c r="M3178" s="7">
        <v>26712476</v>
      </c>
      <c r="N3178" t="s">
        <v>9348</v>
      </c>
      <c r="O3178">
        <v>110</v>
      </c>
      <c r="P3178" s="8">
        <f>_xlfn.XLOOKUP(D3178,Consumer_Price_Index!A:A,Consumer_Price_Index!B:B)</f>
        <v>113.6</v>
      </c>
      <c r="Q3178" s="13">
        <f>IF(ISNUMBER(M3178), M3178*(Consumer_Price_Index!$B$45/(_xlfn.XLOOKUP('Working Data'!D1107,Consumer_Price_Index!A:A,Consumer_Price_Index!B:B))), "Missing")</f>
        <v>58013481.377049178</v>
      </c>
      <c r="R3178" t="str">
        <f t="shared" si="49"/>
        <v>No</v>
      </c>
    </row>
    <row r="3179" spans="1:18" x14ac:dyDescent="0.25">
      <c r="A3179" t="s">
        <v>20890</v>
      </c>
      <c r="B3179" t="s">
        <v>41</v>
      </c>
      <c r="C3179" t="s">
        <v>24</v>
      </c>
      <c r="D3179" s="11">
        <v>1983</v>
      </c>
      <c r="E3179" t="s">
        <v>20889</v>
      </c>
      <c r="F3179">
        <v>6.3</v>
      </c>
      <c r="G3179">
        <v>1700</v>
      </c>
      <c r="H3179" t="s">
        <v>14319</v>
      </c>
      <c r="I3179" t="s">
        <v>20888</v>
      </c>
      <c r="J3179" t="s">
        <v>12904</v>
      </c>
      <c r="K3179" t="s">
        <v>7</v>
      </c>
      <c r="L3179" s="7">
        <v>3000000</v>
      </c>
      <c r="M3179" s="7">
        <v>1867792</v>
      </c>
      <c r="N3179" t="s">
        <v>18699</v>
      </c>
      <c r="O3179">
        <v>105</v>
      </c>
      <c r="P3179" s="8">
        <f>_xlfn.XLOOKUP(D3179,Consumer_Price_Index!A:A,Consumer_Price_Index!B:B)</f>
        <v>99.6</v>
      </c>
      <c r="Q3179" s="13">
        <f>IF(ISNUMBER(M3179), M3179*(Consumer_Price_Index!$B$45/(_xlfn.XLOOKUP('Working Data'!D440,Consumer_Price_Index!A:A,Consumer_Price_Index!B:B))), "Missing")</f>
        <v>4354370.4850803372</v>
      </c>
      <c r="R3179" t="str">
        <f t="shared" si="49"/>
        <v>Yes</v>
      </c>
    </row>
    <row r="3180" spans="1:18" x14ac:dyDescent="0.25">
      <c r="A3180" t="s">
        <v>20705</v>
      </c>
      <c r="B3180" t="s">
        <v>41</v>
      </c>
      <c r="C3180" t="s">
        <v>24</v>
      </c>
      <c r="D3180" s="11">
        <v>1984</v>
      </c>
      <c r="E3180" t="s">
        <v>20651</v>
      </c>
      <c r="F3180">
        <v>6.3</v>
      </c>
      <c r="G3180">
        <v>36000</v>
      </c>
      <c r="H3180" t="s">
        <v>15306</v>
      </c>
      <c r="I3180" t="s">
        <v>20704</v>
      </c>
      <c r="J3180" t="s">
        <v>822</v>
      </c>
      <c r="K3180" t="s">
        <v>7</v>
      </c>
      <c r="L3180" s="7">
        <v>5000000</v>
      </c>
      <c r="M3180" s="7">
        <v>38435947</v>
      </c>
      <c r="N3180" t="s">
        <v>20703</v>
      </c>
      <c r="O3180">
        <v>105</v>
      </c>
      <c r="P3180" s="8">
        <f>_xlfn.XLOOKUP(D3180,Consumer_Price_Index!A:A,Consumer_Price_Index!B:B)</f>
        <v>103.9</v>
      </c>
      <c r="Q3180" s="13">
        <f>IF(ISNUMBER(M3180), M3180*(Consumer_Price_Index!$B$45/(_xlfn.XLOOKUP('Working Data'!D506,Consumer_Price_Index!A:A,Consumer_Price_Index!B:B))), "Missing")</f>
        <v>79024514.513495266</v>
      </c>
      <c r="R3180" t="str">
        <f t="shared" si="49"/>
        <v>Yes</v>
      </c>
    </row>
    <row r="3181" spans="1:18" x14ac:dyDescent="0.25">
      <c r="A3181" t="s">
        <v>17436</v>
      </c>
      <c r="B3181" t="s">
        <v>41</v>
      </c>
      <c r="C3181" t="s">
        <v>11</v>
      </c>
      <c r="D3181" s="11">
        <v>1990</v>
      </c>
      <c r="E3181" t="s">
        <v>17155</v>
      </c>
      <c r="F3181">
        <v>6.3</v>
      </c>
      <c r="G3181">
        <v>7700</v>
      </c>
      <c r="H3181" t="s">
        <v>9277</v>
      </c>
      <c r="I3181" t="s">
        <v>2531</v>
      </c>
      <c r="J3181" t="s">
        <v>11828</v>
      </c>
      <c r="K3181" t="s">
        <v>7</v>
      </c>
      <c r="L3181" s="7">
        <v>7000000</v>
      </c>
      <c r="M3181" s="7">
        <v>12626043</v>
      </c>
      <c r="N3181" t="s">
        <v>17281</v>
      </c>
      <c r="O3181">
        <v>99</v>
      </c>
      <c r="P3181" s="8">
        <f>_xlfn.XLOOKUP(D3181,Consumer_Price_Index!A:A,Consumer_Price_Index!B:B)</f>
        <v>130.69999999999999</v>
      </c>
      <c r="Q3181" s="13">
        <f>IF(ISNUMBER(M3181), M3181*(Consumer_Price_Index!$B$45/(_xlfn.XLOOKUP('Working Data'!D1740,Consumer_Price_Index!A:A,Consumer_Price_Index!B:B))), "Missing")</f>
        <v>35754231.432156131</v>
      </c>
      <c r="R3181" t="str">
        <f t="shared" si="49"/>
        <v>Yes</v>
      </c>
    </row>
    <row r="3182" spans="1:18" x14ac:dyDescent="0.25">
      <c r="A3182" t="s">
        <v>10921</v>
      </c>
      <c r="B3182" t="s">
        <v>68</v>
      </c>
      <c r="C3182" t="s">
        <v>24</v>
      </c>
      <c r="D3182" s="11">
        <v>2002</v>
      </c>
      <c r="E3182" t="s">
        <v>10920</v>
      </c>
      <c r="F3182">
        <v>6.3</v>
      </c>
      <c r="G3182">
        <v>30000</v>
      </c>
      <c r="H3182" t="s">
        <v>697</v>
      </c>
      <c r="I3182" t="s">
        <v>10919</v>
      </c>
      <c r="J3182" t="s">
        <v>2160</v>
      </c>
      <c r="K3182" t="s">
        <v>7</v>
      </c>
      <c r="L3182" s="7">
        <v>12000000</v>
      </c>
      <c r="M3182" s="7">
        <v>77063924</v>
      </c>
      <c r="N3182" t="s">
        <v>704</v>
      </c>
      <c r="O3182">
        <v>102</v>
      </c>
      <c r="P3182" s="8">
        <f>_xlfn.XLOOKUP(D3182,Consumer_Price_Index!A:A,Consumer_Price_Index!B:B)</f>
        <v>179.9</v>
      </c>
      <c r="Q3182" s="13">
        <f>IF(ISNUMBER(M3182), M3182*(Consumer_Price_Index!$B$45/(_xlfn.XLOOKUP('Working Data'!D4182,Consumer_Price_Index!A:A,Consumer_Price_Index!B:B))), "Missing")</f>
        <v>97839073.51166667</v>
      </c>
      <c r="R3182" t="str">
        <f t="shared" si="49"/>
        <v>Yes</v>
      </c>
    </row>
    <row r="3183" spans="1:18" x14ac:dyDescent="0.25">
      <c r="A3183" t="s">
        <v>9270</v>
      </c>
      <c r="B3183" t="s">
        <v>101</v>
      </c>
      <c r="C3183" t="s">
        <v>24</v>
      </c>
      <c r="D3183" s="11">
        <v>2005</v>
      </c>
      <c r="E3183" t="s">
        <v>9269</v>
      </c>
      <c r="F3183">
        <v>6.3</v>
      </c>
      <c r="G3183">
        <v>11000</v>
      </c>
      <c r="H3183" t="s">
        <v>8729</v>
      </c>
      <c r="I3183" t="s">
        <v>7600</v>
      </c>
      <c r="J3183" t="s">
        <v>6200</v>
      </c>
      <c r="K3183" t="s">
        <v>7</v>
      </c>
      <c r="L3183" s="7">
        <v>14000000</v>
      </c>
      <c r="M3183" s="7">
        <v>33589427</v>
      </c>
      <c r="N3183" t="s">
        <v>890</v>
      </c>
      <c r="O3183">
        <v>106</v>
      </c>
      <c r="P3183" s="8">
        <f>_xlfn.XLOOKUP(D3183,Consumer_Price_Index!A:A,Consumer_Price_Index!B:B)</f>
        <v>195.3</v>
      </c>
      <c r="Q3183" s="13">
        <f>IF(ISNUMBER(M3183), M3183*(Consumer_Price_Index!$B$45/(_xlfn.XLOOKUP('Working Data'!D4794,Consumer_Price_Index!A:A,Consumer_Price_Index!B:B))), "Missing")</f>
        <v>59434950.098141693</v>
      </c>
      <c r="R3183" t="str">
        <f t="shared" si="49"/>
        <v>Yes</v>
      </c>
    </row>
    <row r="3184" spans="1:18" x14ac:dyDescent="0.25">
      <c r="A3184" t="s">
        <v>8858</v>
      </c>
      <c r="B3184" t="s">
        <v>41</v>
      </c>
      <c r="C3184" t="s">
        <v>24</v>
      </c>
      <c r="D3184" s="11">
        <v>2006</v>
      </c>
      <c r="E3184" t="s">
        <v>8835</v>
      </c>
      <c r="F3184">
        <v>6.3</v>
      </c>
      <c r="G3184">
        <v>65000</v>
      </c>
      <c r="H3184" t="s">
        <v>1209</v>
      </c>
      <c r="I3184" t="s">
        <v>1209</v>
      </c>
      <c r="J3184" t="s">
        <v>1209</v>
      </c>
      <c r="K3184" t="s">
        <v>7</v>
      </c>
      <c r="L3184" s="7">
        <v>17500000</v>
      </c>
      <c r="M3184" s="7">
        <v>20387597</v>
      </c>
      <c r="N3184" t="s">
        <v>138</v>
      </c>
      <c r="O3184">
        <v>110</v>
      </c>
      <c r="P3184" s="8">
        <f>_xlfn.XLOOKUP(D3184,Consumer_Price_Index!A:A,Consumer_Price_Index!B:B)</f>
        <v>201.6</v>
      </c>
      <c r="Q3184" s="13">
        <f>IF(ISNUMBER(M3184), M3184*(Consumer_Price_Index!$B$45/(_xlfn.XLOOKUP('Working Data'!D4961,Consumer_Price_Index!A:A,Consumer_Price_Index!B:B))), "Missing")</f>
        <v>34530854.952195667</v>
      </c>
      <c r="R3184" t="str">
        <f t="shared" si="49"/>
        <v>Yes</v>
      </c>
    </row>
    <row r="3185" spans="1:18" x14ac:dyDescent="0.25">
      <c r="A3185" t="s">
        <v>2562</v>
      </c>
      <c r="B3185" t="s">
        <v>41</v>
      </c>
      <c r="C3185" t="s">
        <v>11</v>
      </c>
      <c r="D3185" s="11">
        <v>2017</v>
      </c>
      <c r="E3185" t="s">
        <v>2561</v>
      </c>
      <c r="F3185">
        <v>6.3</v>
      </c>
      <c r="G3185">
        <v>23000</v>
      </c>
      <c r="H3185" t="s">
        <v>2560</v>
      </c>
      <c r="I3185" t="s">
        <v>2559</v>
      </c>
      <c r="J3185" t="s">
        <v>2558</v>
      </c>
      <c r="K3185" t="s">
        <v>504</v>
      </c>
      <c r="M3185" s="7">
        <v>397783</v>
      </c>
      <c r="N3185" t="s">
        <v>2557</v>
      </c>
      <c r="O3185">
        <v>116</v>
      </c>
      <c r="P3185" s="8">
        <f>_xlfn.XLOOKUP(D3185,Consumer_Price_Index!A:A,Consumer_Price_Index!B:B)</f>
        <v>245.1</v>
      </c>
      <c r="Q3185" s="13">
        <f>IF(ISNUMBER(M3185), M3185*(Consumer_Price_Index!$B$45/(_xlfn.XLOOKUP('Working Data'!D7106,Consumer_Price_Index!A:A,Consumer_Price_Index!B:B))), "Missing")</f>
        <v>620606.65693804401</v>
      </c>
      <c r="R3185" t="str">
        <f t="shared" si="49"/>
        <v>No</v>
      </c>
    </row>
    <row r="3186" spans="1:18" x14ac:dyDescent="0.25">
      <c r="A3186" t="s">
        <v>18451</v>
      </c>
      <c r="B3186" t="s">
        <v>41</v>
      </c>
      <c r="C3186" t="s">
        <v>87</v>
      </c>
      <c r="D3186" s="11">
        <v>1988</v>
      </c>
      <c r="E3186" t="s">
        <v>18201</v>
      </c>
      <c r="F3186">
        <v>6.3</v>
      </c>
      <c r="G3186">
        <v>5800</v>
      </c>
      <c r="H3186" t="s">
        <v>17851</v>
      </c>
      <c r="I3186" t="s">
        <v>9033</v>
      </c>
      <c r="J3186" t="s">
        <v>15538</v>
      </c>
      <c r="K3186" t="s">
        <v>197</v>
      </c>
      <c r="L3186" s="7">
        <v>19000000</v>
      </c>
      <c r="M3186" s="7">
        <v>25816139</v>
      </c>
      <c r="N3186" t="s">
        <v>9348</v>
      </c>
      <c r="O3186">
        <v>127</v>
      </c>
      <c r="P3186" s="8">
        <f>_xlfn.XLOOKUP(D3186,Consumer_Price_Index!A:A,Consumer_Price_Index!B:B)</f>
        <v>118.3</v>
      </c>
      <c r="Q3186" s="13">
        <f>IF(ISNUMBER(M3186), M3186*(Consumer_Price_Index!$B$45/(_xlfn.XLOOKUP('Working Data'!D1351,Consumer_Price_Index!A:A,Consumer_Price_Index!B:B))), "Missing")</f>
        <v>63436915.752419353</v>
      </c>
      <c r="R3186" t="str">
        <f t="shared" si="49"/>
        <v>Yes</v>
      </c>
    </row>
    <row r="3187" spans="1:18" x14ac:dyDescent="0.25">
      <c r="A3187" t="s">
        <v>17071</v>
      </c>
      <c r="B3187" t="s">
        <v>101</v>
      </c>
      <c r="C3187" t="s">
        <v>100</v>
      </c>
      <c r="D3187" s="11">
        <v>1991</v>
      </c>
      <c r="E3187" t="s">
        <v>16900</v>
      </c>
      <c r="F3187">
        <v>6.3</v>
      </c>
      <c r="G3187">
        <v>72000</v>
      </c>
      <c r="H3187" t="s">
        <v>8784</v>
      </c>
      <c r="I3187" t="s">
        <v>14024</v>
      </c>
      <c r="J3187" t="s">
        <v>1056</v>
      </c>
      <c r="K3187" t="s">
        <v>7</v>
      </c>
      <c r="L3187" s="7">
        <v>20000000</v>
      </c>
      <c r="M3187" s="7">
        <v>38039850</v>
      </c>
      <c r="N3187" t="s">
        <v>15048</v>
      </c>
      <c r="O3187">
        <v>93</v>
      </c>
      <c r="P3187" s="8">
        <f>_xlfn.XLOOKUP(D3187,Consumer_Price_Index!A:A,Consumer_Price_Index!B:B)</f>
        <v>136.19999999999999</v>
      </c>
      <c r="Q3187" s="13">
        <f>IF(ISNUMBER(M3187), M3187*(Consumer_Price_Index!$B$45/(_xlfn.XLOOKUP('Working Data'!D1863,Consumer_Price_Index!A:A,Consumer_Price_Index!B:B))), "Missing")</f>
        <v>71108848.435582817</v>
      </c>
      <c r="R3187" t="str">
        <f t="shared" si="49"/>
        <v>Yes</v>
      </c>
    </row>
    <row r="3188" spans="1:18" x14ac:dyDescent="0.25">
      <c r="A3188" t="s">
        <v>8690</v>
      </c>
      <c r="B3188" t="s">
        <v>68</v>
      </c>
      <c r="C3188" t="s">
        <v>24</v>
      </c>
      <c r="D3188" s="11">
        <v>1996</v>
      </c>
      <c r="E3188" t="s">
        <v>14226</v>
      </c>
      <c r="F3188">
        <v>6.3</v>
      </c>
      <c r="G3188">
        <v>38000</v>
      </c>
      <c r="H3188" t="s">
        <v>13116</v>
      </c>
      <c r="I3188" t="s">
        <v>5258</v>
      </c>
      <c r="J3188" t="s">
        <v>13139</v>
      </c>
      <c r="K3188" t="s">
        <v>7</v>
      </c>
      <c r="M3188" s="7">
        <v>32417995</v>
      </c>
      <c r="N3188" t="s">
        <v>11965</v>
      </c>
      <c r="O3188">
        <v>87</v>
      </c>
      <c r="P3188" s="8">
        <f>_xlfn.XLOOKUP(D3188,Consumer_Price_Index!A:A,Consumer_Price_Index!B:B)</f>
        <v>156.9</v>
      </c>
      <c r="Q3188" s="13">
        <f>IF(ISNUMBER(M3188), M3188*(Consumer_Price_Index!$B$45/(_xlfn.XLOOKUP('Working Data'!D2935,Consumer_Price_Index!A:A,Consumer_Price_Index!B:B))), "Missing")</f>
        <v>86952139.75792253</v>
      </c>
      <c r="R3188" t="str">
        <f t="shared" si="49"/>
        <v>No</v>
      </c>
    </row>
    <row r="3189" spans="1:18" x14ac:dyDescent="0.25">
      <c r="A3189" t="s">
        <v>8511</v>
      </c>
      <c r="B3189" t="s">
        <v>68</v>
      </c>
      <c r="C3189" t="s">
        <v>24</v>
      </c>
      <c r="D3189" s="11">
        <v>2007</v>
      </c>
      <c r="E3189" t="s">
        <v>8360</v>
      </c>
      <c r="F3189">
        <v>6.3</v>
      </c>
      <c r="G3189">
        <v>161000</v>
      </c>
      <c r="H3189" t="s">
        <v>2947</v>
      </c>
      <c r="I3189" t="s">
        <v>8510</v>
      </c>
      <c r="J3189" t="s">
        <v>1535</v>
      </c>
      <c r="K3189" t="s">
        <v>7</v>
      </c>
      <c r="L3189" s="7">
        <v>61000000</v>
      </c>
      <c r="M3189" s="7">
        <v>145710347</v>
      </c>
      <c r="N3189" t="s">
        <v>632</v>
      </c>
      <c r="O3189">
        <v>93</v>
      </c>
      <c r="P3189" s="8">
        <f>_xlfn.XLOOKUP(D3189,Consumer_Price_Index!A:A,Consumer_Price_Index!B:B)</f>
        <v>207.3</v>
      </c>
      <c r="Q3189" s="13">
        <f>IF(ISNUMBER(M3189), M3189*(Consumer_Price_Index!$B$45/(_xlfn.XLOOKUP('Working Data'!D5090,Consumer_Price_Index!A:A,Consumer_Price_Index!B:B))), "Missing")</f>
        <v>316450055.10263717</v>
      </c>
      <c r="R3189" t="str">
        <f t="shared" si="49"/>
        <v>Yes</v>
      </c>
    </row>
    <row r="3190" spans="1:18" x14ac:dyDescent="0.25">
      <c r="A3190" t="s">
        <v>11412</v>
      </c>
      <c r="B3190" t="s">
        <v>41</v>
      </c>
      <c r="C3190" t="s">
        <v>24</v>
      </c>
      <c r="D3190" s="11">
        <v>2001</v>
      </c>
      <c r="E3190" t="s">
        <v>11411</v>
      </c>
      <c r="F3190">
        <v>6.3</v>
      </c>
      <c r="G3190">
        <v>8100</v>
      </c>
      <c r="H3190" t="s">
        <v>11410</v>
      </c>
      <c r="I3190" t="s">
        <v>2350</v>
      </c>
      <c r="J3190" t="s">
        <v>4373</v>
      </c>
      <c r="K3190" t="s">
        <v>7</v>
      </c>
      <c r="M3190" s="7">
        <v>830286</v>
      </c>
      <c r="N3190" t="s">
        <v>11409</v>
      </c>
      <c r="O3190">
        <v>94</v>
      </c>
      <c r="P3190" s="8">
        <f>_xlfn.XLOOKUP(D3190,Consumer_Price_Index!A:A,Consumer_Price_Index!B:B)</f>
        <v>177.1</v>
      </c>
      <c r="Q3190" s="13">
        <f>IF(ISNUMBER(M3190), M3190*(Consumer_Price_Index!$B$45/(_xlfn.XLOOKUP('Working Data'!D3994,Consumer_Price_Index!A:A,Consumer_Price_Index!B:B))), "Missing")</f>
        <v>2351190.9312267657</v>
      </c>
      <c r="R3190" t="str">
        <f t="shared" si="49"/>
        <v>No</v>
      </c>
    </row>
    <row r="3191" spans="1:18" x14ac:dyDescent="0.25">
      <c r="A3191" t="s">
        <v>12698</v>
      </c>
      <c r="B3191" t="s">
        <v>68</v>
      </c>
      <c r="C3191" t="s">
        <v>34</v>
      </c>
      <c r="D3191" s="11">
        <v>1999</v>
      </c>
      <c r="E3191" t="s">
        <v>12697</v>
      </c>
      <c r="F3191">
        <v>6.3</v>
      </c>
      <c r="G3191">
        <v>77000</v>
      </c>
      <c r="H3191" t="s">
        <v>9158</v>
      </c>
      <c r="I3191" t="s">
        <v>12696</v>
      </c>
      <c r="J3191" t="s">
        <v>5898</v>
      </c>
      <c r="K3191" t="s">
        <v>332</v>
      </c>
      <c r="L3191" s="7">
        <v>65000000</v>
      </c>
      <c r="M3191" s="7">
        <v>117758500</v>
      </c>
      <c r="N3191" t="s">
        <v>114</v>
      </c>
      <c r="O3191">
        <v>93</v>
      </c>
      <c r="P3191" s="8">
        <f>_xlfn.XLOOKUP(D3191,Consumer_Price_Index!A:A,Consumer_Price_Index!B:B)</f>
        <v>166.6</v>
      </c>
      <c r="Q3191" s="13">
        <f>IF(ISNUMBER(M3191), M3191*(Consumer_Price_Index!$B$45/(_xlfn.XLOOKUP('Working Data'!D3535,Consumer_Price_Index!A:A,Consumer_Price_Index!B:B))), "Missing")</f>
        <v>223557725.54517135</v>
      </c>
      <c r="R3191" t="str">
        <f t="shared" si="49"/>
        <v>Yes</v>
      </c>
    </row>
    <row r="3192" spans="1:18" x14ac:dyDescent="0.25">
      <c r="A3192" t="s">
        <v>531</v>
      </c>
      <c r="B3192" t="s">
        <v>101</v>
      </c>
      <c r="C3192" t="s">
        <v>409</v>
      </c>
      <c r="D3192" s="11">
        <v>2019</v>
      </c>
      <c r="E3192" t="s">
        <v>454</v>
      </c>
      <c r="F3192">
        <v>6.3</v>
      </c>
      <c r="G3192">
        <v>8800</v>
      </c>
      <c r="H3192" t="s">
        <v>530</v>
      </c>
      <c r="I3192" t="s">
        <v>529</v>
      </c>
      <c r="J3192" t="s">
        <v>528</v>
      </c>
      <c r="K3192" t="s">
        <v>7</v>
      </c>
      <c r="L3192" s="7">
        <v>14000000</v>
      </c>
      <c r="M3192" s="7">
        <v>50444358</v>
      </c>
      <c r="N3192" t="s">
        <v>527</v>
      </c>
      <c r="O3192">
        <v>116</v>
      </c>
      <c r="P3192" s="8">
        <f>_xlfn.XLOOKUP(D3192,Consumer_Price_Index!A:A,Consumer_Price_Index!B:B)</f>
        <v>255.7</v>
      </c>
      <c r="Q3192" s="13">
        <f>IF(ISNUMBER(M3192), M3192*(Consumer_Price_Index!$B$45/(_xlfn.XLOOKUP('Working Data'!D7571,Consumer_Price_Index!A:A,Consumer_Price_Index!B:B))), "Missing")</f>
        <v>92259279.007202879</v>
      </c>
      <c r="R3192" t="str">
        <f t="shared" si="49"/>
        <v>Yes</v>
      </c>
    </row>
    <row r="3193" spans="1:18" x14ac:dyDescent="0.25">
      <c r="A3193" t="s">
        <v>20142</v>
      </c>
      <c r="B3193" t="s">
        <v>68</v>
      </c>
      <c r="C3193" t="s">
        <v>24</v>
      </c>
      <c r="D3193" s="11">
        <v>1985</v>
      </c>
      <c r="E3193" t="s">
        <v>20085</v>
      </c>
      <c r="F3193">
        <v>6.3</v>
      </c>
      <c r="G3193">
        <v>23000</v>
      </c>
      <c r="H3193" t="s">
        <v>17448</v>
      </c>
      <c r="I3193" t="s">
        <v>763</v>
      </c>
      <c r="J3193" t="s">
        <v>5300</v>
      </c>
      <c r="K3193" t="s">
        <v>7</v>
      </c>
      <c r="L3193" s="7">
        <v>7000000</v>
      </c>
      <c r="M3193" s="7">
        <v>13086298</v>
      </c>
      <c r="N3193" t="s">
        <v>8160</v>
      </c>
      <c r="O3193">
        <v>94</v>
      </c>
      <c r="P3193" s="8">
        <f>_xlfn.XLOOKUP(D3193,Consumer_Price_Index!A:A,Consumer_Price_Index!B:B)</f>
        <v>107.6</v>
      </c>
      <c r="Q3193" s="13">
        <f>IF(ISNUMBER(M3193), M3193*(Consumer_Price_Index!$B$45/(_xlfn.XLOOKUP('Working Data'!D728,Consumer_Price_Index!A:A,Consumer_Price_Index!B:B))), "Missing")</f>
        <v>23933943.581032414</v>
      </c>
      <c r="R3193" t="str">
        <f t="shared" si="49"/>
        <v>Yes</v>
      </c>
    </row>
    <row r="3194" spans="1:18" x14ac:dyDescent="0.25">
      <c r="A3194" t="s">
        <v>15744</v>
      </c>
      <c r="B3194" t="s">
        <v>41</v>
      </c>
      <c r="C3194" t="s">
        <v>24</v>
      </c>
      <c r="D3194" s="11">
        <v>1993</v>
      </c>
      <c r="E3194" t="s">
        <v>15531</v>
      </c>
      <c r="F3194">
        <v>6.3</v>
      </c>
      <c r="G3194">
        <v>9000</v>
      </c>
      <c r="H3194" t="s">
        <v>11094</v>
      </c>
      <c r="I3194" t="s">
        <v>4085</v>
      </c>
      <c r="J3194" t="s">
        <v>4085</v>
      </c>
      <c r="K3194" t="s">
        <v>7</v>
      </c>
      <c r="L3194" s="7">
        <v>6000000</v>
      </c>
      <c r="M3194" s="7">
        <v>17953778</v>
      </c>
      <c r="N3194" t="s">
        <v>4134</v>
      </c>
      <c r="O3194">
        <v>89</v>
      </c>
      <c r="P3194" s="8">
        <f>_xlfn.XLOOKUP(D3194,Consumer_Price_Index!A:A,Consumer_Price_Index!B:B)</f>
        <v>144.5</v>
      </c>
      <c r="Q3194" s="13">
        <f>IF(ISNUMBER(M3194), M3194*(Consumer_Price_Index!$B$45/(_xlfn.XLOOKUP('Working Data'!D2379,Consumer_Price_Index!A:A,Consumer_Price_Index!B:B))), "Missing")</f>
        <v>52651743.566891231</v>
      </c>
      <c r="R3194" t="str">
        <f t="shared" si="49"/>
        <v>Yes</v>
      </c>
    </row>
    <row r="3195" spans="1:18" x14ac:dyDescent="0.25">
      <c r="A3195" t="s">
        <v>13247</v>
      </c>
      <c r="B3195" t="s">
        <v>41</v>
      </c>
      <c r="C3195" t="s">
        <v>24</v>
      </c>
      <c r="D3195" s="11">
        <v>1998</v>
      </c>
      <c r="E3195" t="s">
        <v>13006</v>
      </c>
      <c r="F3195">
        <v>6.3</v>
      </c>
      <c r="G3195">
        <v>25000</v>
      </c>
      <c r="H3195" t="s">
        <v>2403</v>
      </c>
      <c r="I3195" t="s">
        <v>2403</v>
      </c>
      <c r="J3195" t="s">
        <v>2639</v>
      </c>
      <c r="K3195" t="s">
        <v>7</v>
      </c>
      <c r="L3195" s="7">
        <v>12000000</v>
      </c>
      <c r="M3195" s="7">
        <v>5078660</v>
      </c>
      <c r="N3195" t="s">
        <v>12513</v>
      </c>
      <c r="O3195">
        <v>113</v>
      </c>
      <c r="P3195" s="8">
        <f>_xlfn.XLOOKUP(D3195,Consumer_Price_Index!A:A,Consumer_Price_Index!B:B)</f>
        <v>163</v>
      </c>
      <c r="Q3195" s="13">
        <f>IF(ISNUMBER(M3195), M3195*(Consumer_Price_Index!$B$45/(_xlfn.XLOOKUP('Working Data'!D3344,Consumer_Price_Index!A:A,Consumer_Price_Index!B:B))), "Missing")</f>
        <v>7675931.0615079366</v>
      </c>
      <c r="R3195" t="str">
        <f t="shared" si="49"/>
        <v>Yes</v>
      </c>
    </row>
    <row r="3196" spans="1:18" x14ac:dyDescent="0.25">
      <c r="A3196" t="s">
        <v>3300</v>
      </c>
      <c r="B3196" t="s">
        <v>68</v>
      </c>
      <c r="C3196" t="s">
        <v>34</v>
      </c>
      <c r="D3196" s="11">
        <v>2016</v>
      </c>
      <c r="E3196" t="s">
        <v>3253</v>
      </c>
      <c r="F3196">
        <v>6.3</v>
      </c>
      <c r="G3196">
        <v>166000</v>
      </c>
      <c r="H3196" t="s">
        <v>1396</v>
      </c>
      <c r="I3196" t="s">
        <v>3299</v>
      </c>
      <c r="J3196" t="s">
        <v>996</v>
      </c>
      <c r="K3196" t="s">
        <v>7</v>
      </c>
      <c r="L3196" s="7">
        <v>50000000</v>
      </c>
      <c r="M3196" s="7">
        <v>216972543</v>
      </c>
      <c r="N3196" t="s">
        <v>666</v>
      </c>
      <c r="O3196">
        <v>107</v>
      </c>
      <c r="P3196" s="8">
        <f>_xlfn.XLOOKUP(D3196,Consumer_Price_Index!A:A,Consumer_Price_Index!B:B)</f>
        <v>240</v>
      </c>
      <c r="Q3196" s="13">
        <f>IF(ISNUMBER(M3196), M3196*(Consumer_Price_Index!$B$45/(_xlfn.XLOOKUP('Working Data'!D6896,Consumer_Price_Index!A:A,Consumer_Price_Index!B:B))), "Missing")</f>
        <v>278951619.62911391</v>
      </c>
      <c r="R3196" t="str">
        <f t="shared" si="49"/>
        <v>Yes</v>
      </c>
    </row>
    <row r="3197" spans="1:18" x14ac:dyDescent="0.25">
      <c r="A3197" t="s">
        <v>6891</v>
      </c>
      <c r="B3197" t="s">
        <v>41</v>
      </c>
      <c r="C3197" t="s">
        <v>34</v>
      </c>
      <c r="D3197" s="11">
        <v>2010</v>
      </c>
      <c r="E3197" t="s">
        <v>6534</v>
      </c>
      <c r="F3197">
        <v>6.3</v>
      </c>
      <c r="G3197">
        <v>80000</v>
      </c>
      <c r="H3197" t="s">
        <v>981</v>
      </c>
      <c r="I3197" t="s">
        <v>981</v>
      </c>
      <c r="J3197" t="s">
        <v>2474</v>
      </c>
      <c r="K3197" t="s">
        <v>265</v>
      </c>
      <c r="L3197" s="7">
        <v>12000000</v>
      </c>
      <c r="M3197" s="7">
        <v>6890432</v>
      </c>
      <c r="N3197" t="s">
        <v>6890</v>
      </c>
      <c r="O3197">
        <v>97</v>
      </c>
      <c r="P3197" s="8">
        <f>_xlfn.XLOOKUP(D3197,Consumer_Price_Index!A:A,Consumer_Price_Index!B:B)</f>
        <v>218.1</v>
      </c>
      <c r="Q3197" s="13">
        <f>IF(ISNUMBER(M3197), M3197*(Consumer_Price_Index!$B$45/(_xlfn.XLOOKUP('Working Data'!D5699,Consumer_Price_Index!A:A,Consumer_Price_Index!B:B))), "Missing")</f>
        <v>10414259.07936508</v>
      </c>
      <c r="R3197" t="str">
        <f t="shared" si="49"/>
        <v>Yes</v>
      </c>
    </row>
    <row r="3198" spans="1:18" x14ac:dyDescent="0.25">
      <c r="A3198" t="s">
        <v>8874</v>
      </c>
      <c r="B3198" t="s">
        <v>915</v>
      </c>
      <c r="C3198" t="s">
        <v>100</v>
      </c>
      <c r="D3198" s="11">
        <v>2006</v>
      </c>
      <c r="E3198" t="s">
        <v>8873</v>
      </c>
      <c r="F3198">
        <v>6.3</v>
      </c>
      <c r="G3198">
        <v>39000</v>
      </c>
      <c r="H3198" t="s">
        <v>6745</v>
      </c>
      <c r="I3198" t="s">
        <v>3178</v>
      </c>
      <c r="J3198" t="s">
        <v>4144</v>
      </c>
      <c r="K3198" t="s">
        <v>7</v>
      </c>
      <c r="L3198" s="7">
        <v>85000000</v>
      </c>
      <c r="M3198" s="7">
        <v>148963822</v>
      </c>
      <c r="N3198" t="s">
        <v>108</v>
      </c>
      <c r="O3198">
        <v>97</v>
      </c>
      <c r="P3198" s="8">
        <f>_xlfn.XLOOKUP(D3198,Consumer_Price_Index!A:A,Consumer_Price_Index!B:B)</f>
        <v>201.6</v>
      </c>
      <c r="Q3198" s="13">
        <f>IF(ISNUMBER(M3198), M3198*(Consumer_Price_Index!$B$45/(_xlfn.XLOOKUP('Working Data'!D4955,Consumer_Price_Index!A:A,Consumer_Price_Index!B:B))), "Missing")</f>
        <v>197688486.77439022</v>
      </c>
      <c r="R3198" t="str">
        <f t="shared" si="49"/>
        <v>Yes</v>
      </c>
    </row>
    <row r="3199" spans="1:18" x14ac:dyDescent="0.25">
      <c r="A3199" t="s">
        <v>17925</v>
      </c>
      <c r="B3199" t="s">
        <v>41</v>
      </c>
      <c r="C3199" t="s">
        <v>409</v>
      </c>
      <c r="D3199" s="11">
        <v>1989</v>
      </c>
      <c r="E3199" t="s">
        <v>17369</v>
      </c>
      <c r="F3199">
        <v>6.3</v>
      </c>
      <c r="G3199">
        <v>1900</v>
      </c>
      <c r="H3199" t="s">
        <v>2809</v>
      </c>
      <c r="I3199" t="s">
        <v>16575</v>
      </c>
      <c r="J3199" t="s">
        <v>2374</v>
      </c>
      <c r="K3199" t="s">
        <v>7</v>
      </c>
      <c r="M3199" s="7">
        <v>259486</v>
      </c>
      <c r="N3199" t="s">
        <v>17272</v>
      </c>
      <c r="O3199">
        <v>98</v>
      </c>
      <c r="P3199" s="8">
        <f>_xlfn.XLOOKUP(D3199,Consumer_Price_Index!A:A,Consumer_Price_Index!B:B)</f>
        <v>124</v>
      </c>
      <c r="Q3199" s="13">
        <f>IF(ISNUMBER(M3199), M3199*(Consumer_Price_Index!$B$45/(_xlfn.XLOOKUP('Working Data'!D1561,Consumer_Price_Index!A:A,Consumer_Price_Index!B:B))), "Missing")</f>
        <v>668346.44294167368</v>
      </c>
      <c r="R3199" t="str">
        <f t="shared" si="49"/>
        <v>No</v>
      </c>
    </row>
    <row r="3200" spans="1:18" x14ac:dyDescent="0.25">
      <c r="A3200" t="s">
        <v>15158</v>
      </c>
      <c r="B3200" t="s">
        <v>41</v>
      </c>
      <c r="C3200" t="s">
        <v>87</v>
      </c>
      <c r="D3200" s="11">
        <v>1994</v>
      </c>
      <c r="E3200" t="s">
        <v>15157</v>
      </c>
      <c r="F3200">
        <v>6.3</v>
      </c>
      <c r="G3200">
        <v>6200</v>
      </c>
      <c r="H3200" t="s">
        <v>15156</v>
      </c>
      <c r="I3200" t="s">
        <v>15155</v>
      </c>
      <c r="J3200" t="s">
        <v>7834</v>
      </c>
      <c r="K3200" t="s">
        <v>7</v>
      </c>
      <c r="L3200" s="7">
        <v>15000000</v>
      </c>
      <c r="M3200" s="7">
        <v>3038499</v>
      </c>
      <c r="N3200" t="s">
        <v>13859</v>
      </c>
      <c r="O3200">
        <v>99</v>
      </c>
      <c r="P3200" s="8">
        <f>_xlfn.XLOOKUP(D3200,Consumer_Price_Index!A:A,Consumer_Price_Index!B:B)</f>
        <v>148.19999999999999</v>
      </c>
      <c r="Q3200" s="13">
        <f>IF(ISNUMBER(M3200), M3200*(Consumer_Price_Index!$B$45/(_xlfn.XLOOKUP('Working Data'!D2596,Consumer_Price_Index!A:A,Consumer_Price_Index!B:B))), "Missing")</f>
        <v>4244982.3259972492</v>
      </c>
      <c r="R3200" t="str">
        <f t="shared" si="49"/>
        <v>Yes</v>
      </c>
    </row>
    <row r="3201" spans="1:18" x14ac:dyDescent="0.25">
      <c r="A3201" t="s">
        <v>7331</v>
      </c>
      <c r="B3201" t="s">
        <v>41</v>
      </c>
      <c r="C3201" t="s">
        <v>11</v>
      </c>
      <c r="D3201" s="11">
        <v>2009</v>
      </c>
      <c r="E3201" t="s">
        <v>7330</v>
      </c>
      <c r="F3201">
        <v>6.3</v>
      </c>
      <c r="G3201">
        <v>71000</v>
      </c>
      <c r="H3201" t="s">
        <v>3451</v>
      </c>
      <c r="I3201" t="s">
        <v>3320</v>
      </c>
      <c r="J3201" t="s">
        <v>599</v>
      </c>
      <c r="K3201" t="s">
        <v>7</v>
      </c>
      <c r="L3201" s="7">
        <v>14000000</v>
      </c>
      <c r="M3201" s="7">
        <v>13657649</v>
      </c>
      <c r="N3201" t="s">
        <v>1794</v>
      </c>
      <c r="O3201">
        <v>96</v>
      </c>
      <c r="P3201" s="8">
        <f>_xlfn.XLOOKUP(D3201,Consumer_Price_Index!A:A,Consumer_Price_Index!B:B)</f>
        <v>214.5</v>
      </c>
      <c r="Q3201" s="13">
        <f>IF(ISNUMBER(M3201), M3201*(Consumer_Price_Index!$B$45/(_xlfn.XLOOKUP('Working Data'!D5535,Consumer_Price_Index!A:A,Consumer_Price_Index!B:B))), "Missing")</f>
        <v>28080200.069500674</v>
      </c>
      <c r="R3201" t="str">
        <f t="shared" si="49"/>
        <v>Yes</v>
      </c>
    </row>
    <row r="3202" spans="1:18" x14ac:dyDescent="0.25">
      <c r="A3202" t="s">
        <v>420</v>
      </c>
      <c r="B3202" t="s">
        <v>41</v>
      </c>
      <c r="C3202" t="s">
        <v>11</v>
      </c>
      <c r="D3202" s="11">
        <v>2019</v>
      </c>
      <c r="E3202" t="s">
        <v>419</v>
      </c>
      <c r="F3202">
        <v>6.3</v>
      </c>
      <c r="G3202">
        <v>417</v>
      </c>
      <c r="H3202" t="s">
        <v>418</v>
      </c>
      <c r="I3202" t="s">
        <v>418</v>
      </c>
      <c r="J3202" t="s">
        <v>417</v>
      </c>
      <c r="K3202" t="s">
        <v>7</v>
      </c>
      <c r="M3202" s="7">
        <v>300842</v>
      </c>
      <c r="N3202" t="s">
        <v>416</v>
      </c>
      <c r="O3202">
        <v>137</v>
      </c>
      <c r="P3202" s="8">
        <f>_xlfn.XLOOKUP(D3202,Consumer_Price_Index!A:A,Consumer_Price_Index!B:B)</f>
        <v>255.7</v>
      </c>
      <c r="Q3202" s="13">
        <f>IF(ISNUMBER(M3202), M3202*(Consumer_Price_Index!$B$45/(_xlfn.XLOOKUP('Working Data'!D7594,Consumer_Price_Index!A:A,Consumer_Price_Index!B:B))), "Missing")</f>
        <v>485264.99417681305</v>
      </c>
      <c r="R3202" t="str">
        <f t="shared" si="49"/>
        <v>No</v>
      </c>
    </row>
    <row r="3203" spans="1:18" x14ac:dyDescent="0.25">
      <c r="A3203" t="s">
        <v>16936</v>
      </c>
      <c r="B3203" t="s">
        <v>41</v>
      </c>
      <c r="C3203" t="s">
        <v>11</v>
      </c>
      <c r="D3203" s="11">
        <v>1991</v>
      </c>
      <c r="E3203" t="s">
        <v>16935</v>
      </c>
      <c r="F3203">
        <v>6.3</v>
      </c>
      <c r="G3203">
        <v>3100</v>
      </c>
      <c r="H3203" t="s">
        <v>16934</v>
      </c>
      <c r="I3203" t="s">
        <v>16934</v>
      </c>
      <c r="J3203" t="s">
        <v>4373</v>
      </c>
      <c r="K3203" t="s">
        <v>265</v>
      </c>
      <c r="M3203" s="7">
        <v>135893</v>
      </c>
      <c r="N3203" t="s">
        <v>16933</v>
      </c>
      <c r="O3203">
        <v>108</v>
      </c>
      <c r="P3203" s="8">
        <f>_xlfn.XLOOKUP(D3203,Consumer_Price_Index!A:A,Consumer_Price_Index!B:B)</f>
        <v>136.19999999999999</v>
      </c>
      <c r="Q3203" s="13">
        <f>IF(ISNUMBER(M3203), M3203*(Consumer_Price_Index!$B$45/(_xlfn.XLOOKUP('Working Data'!D1923,Consumer_Price_Index!A:A,Consumer_Price_Index!B:B))), "Missing")</f>
        <v>304013.19456681353</v>
      </c>
      <c r="R3203" t="str">
        <f t="shared" ref="R3203:R3266" si="50">IF(AND(ISNUMBER(L3203), L3203&gt;0, ISNUMBER(M3203), M3203&gt;0), "Yes", "No")</f>
        <v>No</v>
      </c>
    </row>
    <row r="3204" spans="1:18" x14ac:dyDescent="0.25">
      <c r="A3204" t="s">
        <v>5293</v>
      </c>
      <c r="B3204" t="s">
        <v>52</v>
      </c>
      <c r="C3204" t="s">
        <v>24</v>
      </c>
      <c r="D3204" s="11">
        <v>2012</v>
      </c>
      <c r="E3204" t="s">
        <v>5292</v>
      </c>
      <c r="F3204">
        <v>6.3</v>
      </c>
      <c r="G3204">
        <v>14000</v>
      </c>
      <c r="H3204" t="s">
        <v>5291</v>
      </c>
      <c r="I3204" t="s">
        <v>5290</v>
      </c>
      <c r="J3204" t="s">
        <v>5289</v>
      </c>
      <c r="K3204" t="s">
        <v>265</v>
      </c>
      <c r="L3204" s="7">
        <v>7980000</v>
      </c>
      <c r="M3204" s="7">
        <v>2724695</v>
      </c>
      <c r="N3204" t="s">
        <v>5288</v>
      </c>
      <c r="O3204">
        <v>146</v>
      </c>
      <c r="P3204" s="8">
        <f>_xlfn.XLOOKUP(D3204,Consumer_Price_Index!A:A,Consumer_Price_Index!B:B)</f>
        <v>229.6</v>
      </c>
      <c r="Q3204" s="13">
        <f>IF(ISNUMBER(M3204), M3204*(Consumer_Price_Index!$B$45/(_xlfn.XLOOKUP('Working Data'!D6240,Consumer_Price_Index!A:A,Consumer_Price_Index!B:B))), "Missing")</f>
        <v>3503015.0485232067</v>
      </c>
      <c r="R3204" t="str">
        <f t="shared" si="50"/>
        <v>Yes</v>
      </c>
    </row>
    <row r="3205" spans="1:18" x14ac:dyDescent="0.25">
      <c r="A3205" t="s">
        <v>3530</v>
      </c>
      <c r="B3205" t="s">
        <v>41</v>
      </c>
      <c r="C3205" t="s">
        <v>87</v>
      </c>
      <c r="D3205" s="11">
        <v>2015</v>
      </c>
      <c r="E3205" t="s">
        <v>3481</v>
      </c>
      <c r="F3205">
        <v>6.3</v>
      </c>
      <c r="G3205">
        <v>31000</v>
      </c>
      <c r="H3205" t="s">
        <v>1038</v>
      </c>
      <c r="I3205" t="s">
        <v>1038</v>
      </c>
      <c r="J3205" t="s">
        <v>3529</v>
      </c>
      <c r="K3205" t="s">
        <v>7</v>
      </c>
      <c r="L3205" s="7">
        <v>800000</v>
      </c>
      <c r="M3205" s="7">
        <v>143658</v>
      </c>
      <c r="N3205" t="s">
        <v>3528</v>
      </c>
      <c r="O3205">
        <v>88</v>
      </c>
      <c r="P3205" s="8">
        <f>_xlfn.XLOOKUP(D3205,Consumer_Price_Index!A:A,Consumer_Price_Index!B:B)</f>
        <v>237</v>
      </c>
      <c r="Q3205" s="13">
        <f>IF(ISNUMBER(M3205), M3205*(Consumer_Price_Index!$B$45/(_xlfn.XLOOKUP('Working Data'!D6824,Consumer_Price_Index!A:A,Consumer_Price_Index!B:B))), "Missing")</f>
        <v>262740.65186074428</v>
      </c>
      <c r="R3205" t="str">
        <f t="shared" si="50"/>
        <v>Yes</v>
      </c>
    </row>
    <row r="3206" spans="1:18" x14ac:dyDescent="0.25">
      <c r="A3206" t="s">
        <v>6539</v>
      </c>
      <c r="B3206" t="s">
        <v>68</v>
      </c>
      <c r="C3206" t="s">
        <v>11</v>
      </c>
      <c r="D3206" s="11">
        <v>2010</v>
      </c>
      <c r="E3206" t="s">
        <v>6097</v>
      </c>
      <c r="F3206">
        <v>6.3</v>
      </c>
      <c r="G3206">
        <v>18000</v>
      </c>
      <c r="H3206" t="s">
        <v>4434</v>
      </c>
      <c r="I3206" t="s">
        <v>4434</v>
      </c>
      <c r="J3206" t="s">
        <v>6538</v>
      </c>
      <c r="K3206" t="s">
        <v>7</v>
      </c>
      <c r="L3206" s="7">
        <v>15000000</v>
      </c>
      <c r="M3206" s="7">
        <v>20529194</v>
      </c>
      <c r="N3206" t="s">
        <v>777</v>
      </c>
      <c r="O3206">
        <v>117</v>
      </c>
      <c r="P3206" s="8">
        <f>_xlfn.XLOOKUP(D3206,Consumer_Price_Index!A:A,Consumer_Price_Index!B:B)</f>
        <v>218.1</v>
      </c>
      <c r="Q3206" s="13">
        <f>IF(ISNUMBER(M3206), M3206*(Consumer_Price_Index!$B$45/(_xlfn.XLOOKUP('Working Data'!D5818,Consumer_Price_Index!A:A,Consumer_Price_Index!B:B))), "Missing")</f>
        <v>26063522.549166664</v>
      </c>
      <c r="R3206" t="str">
        <f t="shared" si="50"/>
        <v>Yes</v>
      </c>
    </row>
    <row r="3207" spans="1:18" x14ac:dyDescent="0.25">
      <c r="A3207" t="s">
        <v>17962</v>
      </c>
      <c r="B3207" t="s">
        <v>68</v>
      </c>
      <c r="C3207" t="s">
        <v>24</v>
      </c>
      <c r="D3207" s="11">
        <v>1989</v>
      </c>
      <c r="E3207" t="s">
        <v>17879</v>
      </c>
      <c r="F3207">
        <v>6.3</v>
      </c>
      <c r="G3207">
        <v>4300</v>
      </c>
      <c r="H3207" t="s">
        <v>5997</v>
      </c>
      <c r="I3207" t="s">
        <v>17961</v>
      </c>
      <c r="J3207" t="s">
        <v>17960</v>
      </c>
      <c r="K3207" t="s">
        <v>7</v>
      </c>
      <c r="L3207" s="7">
        <v>13000000</v>
      </c>
      <c r="M3207" s="7">
        <v>22026369</v>
      </c>
      <c r="N3207" t="s">
        <v>108</v>
      </c>
      <c r="O3207">
        <v>113</v>
      </c>
      <c r="P3207" s="8">
        <f>_xlfn.XLOOKUP(D3207,Consumer_Price_Index!A:A,Consumer_Price_Index!B:B)</f>
        <v>124</v>
      </c>
      <c r="Q3207" s="13">
        <f>IF(ISNUMBER(M3207), M3207*(Consumer_Price_Index!$B$45/(_xlfn.XLOOKUP('Working Data'!D1543,Consumer_Price_Index!A:A,Consumer_Price_Index!B:B))), "Missing")</f>
        <v>30772281.679504815</v>
      </c>
      <c r="R3207" t="str">
        <f t="shared" si="50"/>
        <v>Yes</v>
      </c>
    </row>
    <row r="3208" spans="1:18" x14ac:dyDescent="0.25">
      <c r="A3208" t="s">
        <v>3333</v>
      </c>
      <c r="B3208" t="s">
        <v>41</v>
      </c>
      <c r="C3208" t="s">
        <v>34</v>
      </c>
      <c r="D3208" s="11">
        <v>2016</v>
      </c>
      <c r="E3208" t="s">
        <v>3263</v>
      </c>
      <c r="F3208">
        <v>6.3</v>
      </c>
      <c r="G3208">
        <v>62000</v>
      </c>
      <c r="H3208" t="s">
        <v>3332</v>
      </c>
      <c r="I3208" t="s">
        <v>3331</v>
      </c>
      <c r="J3208" t="s">
        <v>671</v>
      </c>
      <c r="K3208" t="s">
        <v>7</v>
      </c>
      <c r="L3208" s="7">
        <v>31500000</v>
      </c>
      <c r="M3208" s="7">
        <v>38803993</v>
      </c>
      <c r="N3208" t="s">
        <v>856</v>
      </c>
      <c r="O3208">
        <v>113</v>
      </c>
      <c r="P3208" s="8">
        <f>_xlfn.XLOOKUP(D3208,Consumer_Price_Index!A:A,Consumer_Price_Index!B:B)</f>
        <v>240</v>
      </c>
      <c r="Q3208" s="13">
        <f>IF(ISNUMBER(M3208), M3208*(Consumer_Price_Index!$B$45/(_xlfn.XLOOKUP('Working Data'!D6882,Consumer_Price_Index!A:A,Consumer_Price_Index!B:B))), "Missing")</f>
        <v>47087123.325766623</v>
      </c>
      <c r="R3208" t="str">
        <f t="shared" si="50"/>
        <v>Yes</v>
      </c>
    </row>
    <row r="3209" spans="1:18" x14ac:dyDescent="0.25">
      <c r="A3209" t="s">
        <v>6593</v>
      </c>
      <c r="B3209" t="s">
        <v>41</v>
      </c>
      <c r="C3209" t="s">
        <v>24</v>
      </c>
      <c r="D3209" s="11">
        <v>2010</v>
      </c>
      <c r="E3209" t="s">
        <v>6592</v>
      </c>
      <c r="F3209">
        <v>6.3</v>
      </c>
      <c r="G3209">
        <v>34000</v>
      </c>
      <c r="H3209" t="s">
        <v>6591</v>
      </c>
      <c r="I3209" t="s">
        <v>2127</v>
      </c>
      <c r="J3209" t="s">
        <v>1586</v>
      </c>
      <c r="K3209" t="s">
        <v>7</v>
      </c>
      <c r="L3209" s="7">
        <v>7000000</v>
      </c>
      <c r="M3209" s="7">
        <v>9933873</v>
      </c>
      <c r="N3209" t="s">
        <v>6590</v>
      </c>
      <c r="O3209">
        <v>91</v>
      </c>
      <c r="P3209" s="8">
        <f>_xlfn.XLOOKUP(D3209,Consumer_Price_Index!A:A,Consumer_Price_Index!B:B)</f>
        <v>218.1</v>
      </c>
      <c r="Q3209" s="13">
        <f>IF(ISNUMBER(M3209), M3209*(Consumer_Price_Index!$B$45/(_xlfn.XLOOKUP('Working Data'!D5802,Consumer_Price_Index!A:A,Consumer_Price_Index!B:B))), "Missing")</f>
        <v>20947066.457439449</v>
      </c>
      <c r="R3209" t="str">
        <f t="shared" si="50"/>
        <v>Yes</v>
      </c>
    </row>
    <row r="3210" spans="1:18" x14ac:dyDescent="0.25">
      <c r="A3210" t="s">
        <v>20151</v>
      </c>
      <c r="B3210" t="s">
        <v>101</v>
      </c>
      <c r="C3210" t="s">
        <v>160</v>
      </c>
      <c r="D3210" s="11">
        <v>1985</v>
      </c>
      <c r="E3210" t="s">
        <v>20150</v>
      </c>
      <c r="F3210">
        <v>6.3</v>
      </c>
      <c r="G3210">
        <v>12000</v>
      </c>
      <c r="H3210" t="s">
        <v>11620</v>
      </c>
      <c r="I3210" t="s">
        <v>18505</v>
      </c>
      <c r="J3210" t="s">
        <v>20149</v>
      </c>
      <c r="K3210" t="s">
        <v>265</v>
      </c>
      <c r="M3210" s="7">
        <v>7840873</v>
      </c>
      <c r="N3210" t="s">
        <v>108</v>
      </c>
      <c r="O3210">
        <v>99</v>
      </c>
      <c r="P3210" s="8">
        <f>_xlfn.XLOOKUP(D3210,Consumer_Price_Index!A:A,Consumer_Price_Index!B:B)</f>
        <v>107.6</v>
      </c>
      <c r="Q3210" s="13">
        <f>IF(ISNUMBER(M3210), M3210*(Consumer_Price_Index!$B$45/(_xlfn.XLOOKUP('Working Data'!D725,Consumer_Price_Index!A:A,Consumer_Price_Index!B:B))), "Missing")</f>
        <v>11850763.904265873</v>
      </c>
      <c r="R3210" t="str">
        <f t="shared" si="50"/>
        <v>No</v>
      </c>
    </row>
    <row r="3211" spans="1:18" x14ac:dyDescent="0.25">
      <c r="A3211" t="s">
        <v>17905</v>
      </c>
      <c r="B3211" t="s">
        <v>101</v>
      </c>
      <c r="C3211" t="s">
        <v>24</v>
      </c>
      <c r="D3211" s="11">
        <v>1989</v>
      </c>
      <c r="E3211" t="s">
        <v>17632</v>
      </c>
      <c r="F3211">
        <v>6.3</v>
      </c>
      <c r="G3211">
        <v>4700</v>
      </c>
      <c r="H3211" t="s">
        <v>9264</v>
      </c>
      <c r="I3211" t="s">
        <v>16237</v>
      </c>
      <c r="J3211" t="s">
        <v>12999</v>
      </c>
      <c r="K3211" t="s">
        <v>7</v>
      </c>
      <c r="L3211" s="7">
        <v>19000000</v>
      </c>
      <c r="M3211" s="7">
        <v>27503037</v>
      </c>
      <c r="N3211" t="s">
        <v>4355</v>
      </c>
      <c r="O3211">
        <v>117</v>
      </c>
      <c r="P3211" s="8">
        <f>_xlfn.XLOOKUP(D3211,Consumer_Price_Index!A:A,Consumer_Price_Index!B:B)</f>
        <v>124</v>
      </c>
      <c r="Q3211" s="13">
        <f>IF(ISNUMBER(M3211), M3211*(Consumer_Price_Index!$B$45/(_xlfn.XLOOKUP('Working Data'!D1567,Consumer_Price_Index!A:A,Consumer_Price_Index!B:B))), "Missing")</f>
        <v>34917397.391249999</v>
      </c>
      <c r="R3211" t="str">
        <f t="shared" si="50"/>
        <v>Yes</v>
      </c>
    </row>
    <row r="3212" spans="1:18" x14ac:dyDescent="0.25">
      <c r="A3212" t="s">
        <v>4918</v>
      </c>
      <c r="B3212" t="s">
        <v>68</v>
      </c>
      <c r="C3212" t="s">
        <v>5</v>
      </c>
      <c r="D3212" s="11">
        <v>2013</v>
      </c>
      <c r="E3212" t="s">
        <v>4854</v>
      </c>
      <c r="F3212">
        <v>6.3</v>
      </c>
      <c r="G3212">
        <v>73000</v>
      </c>
      <c r="H3212" t="s">
        <v>4917</v>
      </c>
      <c r="I3212" t="s">
        <v>4917</v>
      </c>
      <c r="J3212" t="s">
        <v>4864</v>
      </c>
      <c r="K3212" t="s">
        <v>7</v>
      </c>
      <c r="L3212" s="7">
        <v>3500000</v>
      </c>
      <c r="M3212" s="7">
        <v>27858103</v>
      </c>
      <c r="N3212" t="s">
        <v>4916</v>
      </c>
      <c r="O3212">
        <v>97</v>
      </c>
      <c r="P3212" s="8">
        <f>_xlfn.XLOOKUP(D3212,Consumer_Price_Index!A:A,Consumer_Price_Index!B:B)</f>
        <v>233</v>
      </c>
      <c r="Q3212" s="13">
        <f>IF(ISNUMBER(M3212), M3212*(Consumer_Price_Index!$B$45/(_xlfn.XLOOKUP('Working Data'!D6383,Consumer_Price_Index!A:A,Consumer_Price_Index!B:B))), "Missing")</f>
        <v>36970226.411585361</v>
      </c>
      <c r="R3212" t="str">
        <f t="shared" si="50"/>
        <v>Yes</v>
      </c>
    </row>
    <row r="3213" spans="1:18" x14ac:dyDescent="0.25">
      <c r="A3213" t="s">
        <v>6804</v>
      </c>
      <c r="B3213" t="s">
        <v>68</v>
      </c>
      <c r="C3213" t="s">
        <v>24</v>
      </c>
      <c r="D3213" s="11">
        <v>2010</v>
      </c>
      <c r="E3213" t="s">
        <v>6803</v>
      </c>
      <c r="F3213">
        <v>6.3</v>
      </c>
      <c r="G3213">
        <v>155000</v>
      </c>
      <c r="H3213" t="s">
        <v>4483</v>
      </c>
      <c r="I3213" t="s">
        <v>6802</v>
      </c>
      <c r="J3213" t="s">
        <v>1358</v>
      </c>
      <c r="K3213" t="s">
        <v>7</v>
      </c>
      <c r="L3213" s="7">
        <v>55000000</v>
      </c>
      <c r="M3213" s="7">
        <v>152263880</v>
      </c>
      <c r="N3213" t="s">
        <v>890</v>
      </c>
      <c r="O3213">
        <v>88</v>
      </c>
      <c r="P3213" s="8">
        <f>_xlfn.XLOOKUP(D3213,Consumer_Price_Index!A:A,Consumer_Price_Index!B:B)</f>
        <v>218.1</v>
      </c>
      <c r="Q3213" s="13">
        <f>IF(ISNUMBER(M3213), M3213*(Consumer_Price_Index!$B$45/(_xlfn.XLOOKUP('Working Data'!D5734,Consumer_Price_Index!A:A,Consumer_Price_Index!B:B))), "Missing")</f>
        <v>202067962.70034841</v>
      </c>
      <c r="R3213" t="str">
        <f t="shared" si="50"/>
        <v>Yes</v>
      </c>
    </row>
    <row r="3214" spans="1:18" x14ac:dyDescent="0.25">
      <c r="A3214" t="s">
        <v>7092</v>
      </c>
      <c r="B3214" t="s">
        <v>52</v>
      </c>
      <c r="C3214" t="s">
        <v>24</v>
      </c>
      <c r="D3214" s="11">
        <v>2009</v>
      </c>
      <c r="E3214" t="s">
        <v>7091</v>
      </c>
      <c r="F3214">
        <v>6.3</v>
      </c>
      <c r="G3214">
        <v>65000</v>
      </c>
      <c r="H3214" t="s">
        <v>5176</v>
      </c>
      <c r="I3214" t="s">
        <v>5176</v>
      </c>
      <c r="J3214" t="s">
        <v>7090</v>
      </c>
      <c r="K3214" t="s">
        <v>1118</v>
      </c>
      <c r="L3214" s="7">
        <v>800000</v>
      </c>
      <c r="M3214" s="7">
        <v>2166797</v>
      </c>
      <c r="N3214" t="s">
        <v>7089</v>
      </c>
      <c r="O3214">
        <v>91</v>
      </c>
      <c r="P3214" s="8">
        <f>_xlfn.XLOOKUP(D3214,Consumer_Price_Index!A:A,Consumer_Price_Index!B:B)</f>
        <v>214.5</v>
      </c>
      <c r="Q3214" s="13">
        <f>IF(ISNUMBER(M3214), M3214*(Consumer_Price_Index!$B$45/(_xlfn.XLOOKUP('Working Data'!D5620,Consumer_Price_Index!A:A,Consumer_Price_Index!B:B))), "Missing")</f>
        <v>2785751.2485232069</v>
      </c>
      <c r="R3214" t="str">
        <f t="shared" si="50"/>
        <v>Yes</v>
      </c>
    </row>
    <row r="3215" spans="1:18" x14ac:dyDescent="0.25">
      <c r="A3215" t="s">
        <v>5528</v>
      </c>
      <c r="B3215" t="s">
        <v>41</v>
      </c>
      <c r="C3215" t="s">
        <v>87</v>
      </c>
      <c r="D3215" s="11">
        <v>2012</v>
      </c>
      <c r="E3215" t="s">
        <v>5527</v>
      </c>
      <c r="F3215">
        <v>6.3</v>
      </c>
      <c r="G3215">
        <v>39000</v>
      </c>
      <c r="H3215" t="s">
        <v>5526</v>
      </c>
      <c r="I3215" t="s">
        <v>5525</v>
      </c>
      <c r="J3215" t="s">
        <v>4416</v>
      </c>
      <c r="K3215" t="s">
        <v>562</v>
      </c>
      <c r="L3215" s="7">
        <v>12000000</v>
      </c>
      <c r="M3215" s="7">
        <v>1946254</v>
      </c>
      <c r="N3215" t="s">
        <v>5275</v>
      </c>
      <c r="O3215">
        <v>95</v>
      </c>
      <c r="P3215" s="8">
        <f>_xlfn.XLOOKUP(D3215,Consumer_Price_Index!A:A,Consumer_Price_Index!B:B)</f>
        <v>229.6</v>
      </c>
      <c r="Q3215" s="13">
        <f>IF(ISNUMBER(M3215), M3215*(Consumer_Price_Index!$B$45/(_xlfn.XLOOKUP('Working Data'!D6180,Consumer_Price_Index!A:A,Consumer_Price_Index!B:B))), "Missing")</f>
        <v>2582855.3736933796</v>
      </c>
      <c r="R3215" t="str">
        <f t="shared" si="50"/>
        <v>Yes</v>
      </c>
    </row>
    <row r="3216" spans="1:18" x14ac:dyDescent="0.25">
      <c r="A3216" t="s">
        <v>6743</v>
      </c>
      <c r="B3216" t="s">
        <v>68</v>
      </c>
      <c r="C3216" t="s">
        <v>11</v>
      </c>
      <c r="D3216" s="11">
        <v>2010</v>
      </c>
      <c r="E3216" t="s">
        <v>6686</v>
      </c>
      <c r="F3216">
        <v>6.3</v>
      </c>
      <c r="G3216">
        <v>142000</v>
      </c>
      <c r="H3216" t="s">
        <v>1332</v>
      </c>
      <c r="I3216" t="s">
        <v>2906</v>
      </c>
      <c r="J3216" t="s">
        <v>1304</v>
      </c>
      <c r="K3216" t="s">
        <v>7</v>
      </c>
      <c r="L3216" s="7">
        <v>25000000</v>
      </c>
      <c r="M3216" s="7">
        <v>114984666</v>
      </c>
      <c r="N3216" t="s">
        <v>777</v>
      </c>
      <c r="O3216">
        <v>108</v>
      </c>
      <c r="P3216" s="8">
        <f>_xlfn.XLOOKUP(D3216,Consumer_Price_Index!A:A,Consumer_Price_Index!B:B)</f>
        <v>218.1</v>
      </c>
      <c r="Q3216" s="13">
        <f>IF(ISNUMBER(M3216), M3216*(Consumer_Price_Index!$B$45/(_xlfn.XLOOKUP('Working Data'!D5752,Consumer_Price_Index!A:A,Consumer_Price_Index!B:B))), "Missing")</f>
        <v>147830496.75189874</v>
      </c>
      <c r="R3216" t="str">
        <f t="shared" si="50"/>
        <v>Yes</v>
      </c>
    </row>
    <row r="3217" spans="1:18" x14ac:dyDescent="0.25">
      <c r="A3217" t="s">
        <v>7970</v>
      </c>
      <c r="B3217" t="s">
        <v>41</v>
      </c>
      <c r="C3217" t="s">
        <v>34</v>
      </c>
      <c r="D3217" s="11">
        <v>2008</v>
      </c>
      <c r="E3217" t="s">
        <v>7969</v>
      </c>
      <c r="F3217">
        <v>6.3</v>
      </c>
      <c r="G3217">
        <v>201000</v>
      </c>
      <c r="H3217" t="s">
        <v>3335</v>
      </c>
      <c r="I3217" t="s">
        <v>3335</v>
      </c>
      <c r="J3217" t="s">
        <v>1853</v>
      </c>
      <c r="K3217" t="s">
        <v>7</v>
      </c>
      <c r="L3217" s="7">
        <v>45000000</v>
      </c>
      <c r="M3217" s="7">
        <v>76014335</v>
      </c>
      <c r="N3217" t="s">
        <v>103</v>
      </c>
      <c r="O3217">
        <v>105</v>
      </c>
      <c r="P3217" s="8">
        <f>_xlfn.XLOOKUP(D3217,Consumer_Price_Index!A:A,Consumer_Price_Index!B:B)</f>
        <v>215.3</v>
      </c>
      <c r="Q3217" s="13">
        <f>IF(ISNUMBER(M3217), M3217*(Consumer_Price_Index!$B$45/(_xlfn.XLOOKUP('Working Data'!D5292,Consumer_Price_Index!A:A,Consumer_Price_Index!B:B))), "Missing")</f>
        <v>90581024.147438407</v>
      </c>
      <c r="R3217" t="str">
        <f t="shared" si="50"/>
        <v>Yes</v>
      </c>
    </row>
    <row r="3218" spans="1:18" x14ac:dyDescent="0.25">
      <c r="A3218" t="s">
        <v>11057</v>
      </c>
      <c r="B3218" t="s">
        <v>41</v>
      </c>
      <c r="C3218" t="s">
        <v>24</v>
      </c>
      <c r="D3218" s="11">
        <v>2002</v>
      </c>
      <c r="E3218" t="s">
        <v>10849</v>
      </c>
      <c r="F3218">
        <v>6.3</v>
      </c>
      <c r="G3218">
        <v>39000</v>
      </c>
      <c r="H3218" t="s">
        <v>10513</v>
      </c>
      <c r="I3218" t="s">
        <v>11056</v>
      </c>
      <c r="J3218" t="s">
        <v>7071</v>
      </c>
      <c r="K3218" t="s">
        <v>265</v>
      </c>
      <c r="L3218" s="7">
        <v>50000000</v>
      </c>
      <c r="M3218" s="7">
        <v>8382938</v>
      </c>
      <c r="N3218" t="s">
        <v>138</v>
      </c>
      <c r="O3218">
        <v>109</v>
      </c>
      <c r="P3218" s="8">
        <f>_xlfn.XLOOKUP(D3218,Consumer_Price_Index!A:A,Consumer_Price_Index!B:B)</f>
        <v>179.9</v>
      </c>
      <c r="Q3218" s="13">
        <f>IF(ISNUMBER(M3218), M3218*(Consumer_Price_Index!$B$45/(_xlfn.XLOOKUP('Working Data'!D4134,Consumer_Price_Index!A:A,Consumer_Price_Index!B:B))), "Missing")</f>
        <v>19543084.993114002</v>
      </c>
      <c r="R3218" t="str">
        <f t="shared" si="50"/>
        <v>Yes</v>
      </c>
    </row>
    <row r="3219" spans="1:18" x14ac:dyDescent="0.25">
      <c r="A3219" t="s">
        <v>1881</v>
      </c>
      <c r="B3219" t="s">
        <v>41</v>
      </c>
      <c r="C3219" t="s">
        <v>34</v>
      </c>
      <c r="D3219" s="11">
        <v>2018</v>
      </c>
      <c r="E3219" t="s">
        <v>1880</v>
      </c>
      <c r="F3219">
        <v>6.3</v>
      </c>
      <c r="G3219">
        <v>67000</v>
      </c>
      <c r="H3219" t="s">
        <v>1464</v>
      </c>
      <c r="I3219" t="s">
        <v>1879</v>
      </c>
      <c r="J3219" t="s">
        <v>1878</v>
      </c>
      <c r="K3219" t="s">
        <v>7</v>
      </c>
      <c r="L3219" s="7">
        <v>30000000</v>
      </c>
      <c r="M3219" s="7">
        <v>49562710</v>
      </c>
      <c r="N3219" t="s">
        <v>1877</v>
      </c>
      <c r="O3219">
        <v>107</v>
      </c>
      <c r="P3219" s="8">
        <f>_xlfn.XLOOKUP(D3219,Consumer_Price_Index!A:A,Consumer_Price_Index!B:B)</f>
        <v>251.1</v>
      </c>
      <c r="Q3219" s="13">
        <f>IF(ISNUMBER(M3219), M3219*(Consumer_Price_Index!$B$45/(_xlfn.XLOOKUP('Working Data'!D7271,Consumer_Price_Index!A:A,Consumer_Price_Index!B:B))), "Missing")</f>
        <v>63720496.78059072</v>
      </c>
      <c r="R3219" t="str">
        <f t="shared" si="50"/>
        <v>Yes</v>
      </c>
    </row>
    <row r="3220" spans="1:18" x14ac:dyDescent="0.25">
      <c r="A3220" t="s">
        <v>2419</v>
      </c>
      <c r="B3220" t="s">
        <v>101</v>
      </c>
      <c r="C3220" t="s">
        <v>73</v>
      </c>
      <c r="D3220" s="11">
        <v>2017</v>
      </c>
      <c r="E3220" t="s">
        <v>2269</v>
      </c>
      <c r="F3220">
        <v>6.3</v>
      </c>
      <c r="G3220">
        <v>119000</v>
      </c>
      <c r="H3220" t="s">
        <v>2418</v>
      </c>
      <c r="I3220" t="s">
        <v>2417</v>
      </c>
      <c r="J3220" t="s">
        <v>1358</v>
      </c>
      <c r="K3220" t="s">
        <v>7</v>
      </c>
      <c r="L3220" s="7">
        <v>80000000</v>
      </c>
      <c r="M3220" s="7">
        <v>1034800131</v>
      </c>
      <c r="N3220" t="s">
        <v>2416</v>
      </c>
      <c r="O3220">
        <v>89</v>
      </c>
      <c r="P3220" s="8">
        <f>_xlfn.XLOOKUP(D3220,Consumer_Price_Index!A:A,Consumer_Price_Index!B:B)</f>
        <v>245.1</v>
      </c>
      <c r="Q3220" s="13">
        <f>IF(ISNUMBER(M3220), M3220*(Consumer_Price_Index!$B$45/(_xlfn.XLOOKUP('Working Data'!D7142,Consumer_Price_Index!A:A,Consumer_Price_Index!B:B))), "Missing")</f>
        <v>1401972431.8172519</v>
      </c>
      <c r="R3220" t="str">
        <f t="shared" si="50"/>
        <v>Yes</v>
      </c>
    </row>
    <row r="3221" spans="1:18" x14ac:dyDescent="0.25">
      <c r="A3221" t="s">
        <v>5732</v>
      </c>
      <c r="B3221" t="s">
        <v>101</v>
      </c>
      <c r="C3221" t="s">
        <v>73</v>
      </c>
      <c r="D3221" s="11">
        <v>2012</v>
      </c>
      <c r="E3221" t="s">
        <v>5731</v>
      </c>
      <c r="F3221">
        <v>6.3</v>
      </c>
      <c r="G3221">
        <v>23000</v>
      </c>
      <c r="H3221" t="s">
        <v>2113</v>
      </c>
      <c r="I3221" t="s">
        <v>5730</v>
      </c>
      <c r="J3221" t="s">
        <v>5729</v>
      </c>
      <c r="K3221" t="s">
        <v>7</v>
      </c>
      <c r="L3221" s="7">
        <v>22000000</v>
      </c>
      <c r="M3221" s="7">
        <v>77229695</v>
      </c>
      <c r="N3221" t="s">
        <v>527</v>
      </c>
      <c r="O3221">
        <v>94</v>
      </c>
      <c r="P3221" s="8">
        <f>_xlfn.XLOOKUP(D3221,Consumer_Price_Index!A:A,Consumer_Price_Index!B:B)</f>
        <v>229.6</v>
      </c>
      <c r="Q3221" s="13">
        <f>IF(ISNUMBER(M3221), M3221*(Consumer_Price_Index!$B$45/(_xlfn.XLOOKUP('Working Data'!D6118,Consumer_Price_Index!A:A,Consumer_Price_Index!B:B))), "Missing")</f>
        <v>93715205.362405419</v>
      </c>
      <c r="R3221" t="str">
        <f t="shared" si="50"/>
        <v>Yes</v>
      </c>
    </row>
    <row r="3222" spans="1:18" x14ac:dyDescent="0.25">
      <c r="A3222" t="s">
        <v>17807</v>
      </c>
      <c r="B3222" t="s">
        <v>41</v>
      </c>
      <c r="C3222" t="s">
        <v>34</v>
      </c>
      <c r="D3222" s="11">
        <v>1989</v>
      </c>
      <c r="E3222" t="s">
        <v>17749</v>
      </c>
      <c r="F3222">
        <v>6.3</v>
      </c>
      <c r="G3222">
        <v>2200</v>
      </c>
      <c r="H3222" t="s">
        <v>10069</v>
      </c>
      <c r="I3222" t="s">
        <v>10069</v>
      </c>
      <c r="J3222" t="s">
        <v>17806</v>
      </c>
      <c r="K3222" t="s">
        <v>7</v>
      </c>
      <c r="M3222" s="7">
        <v>7723506</v>
      </c>
      <c r="N3222" t="s">
        <v>15122</v>
      </c>
      <c r="O3222">
        <v>98</v>
      </c>
      <c r="P3222" s="8">
        <f>_xlfn.XLOOKUP(D3222,Consumer_Price_Index!A:A,Consumer_Price_Index!B:B)</f>
        <v>124</v>
      </c>
      <c r="Q3222" s="13">
        <f>IF(ISNUMBER(M3222), M3222*(Consumer_Price_Index!$B$45/(_xlfn.XLOOKUP('Working Data'!D1600,Consumer_Price_Index!A:A,Consumer_Price_Index!B:B))), "Missing")</f>
        <v>19893087.727810651</v>
      </c>
      <c r="R3222" t="str">
        <f t="shared" si="50"/>
        <v>No</v>
      </c>
    </row>
    <row r="3223" spans="1:18" x14ac:dyDescent="0.25">
      <c r="A3223" t="s">
        <v>11560</v>
      </c>
      <c r="B3223" t="s">
        <v>41</v>
      </c>
      <c r="C3223" t="s">
        <v>11</v>
      </c>
      <c r="D3223" s="11">
        <v>2001</v>
      </c>
      <c r="E3223" t="s">
        <v>11474</v>
      </c>
      <c r="F3223">
        <v>6.3</v>
      </c>
      <c r="G3223">
        <v>50000</v>
      </c>
      <c r="H3223" t="s">
        <v>5201</v>
      </c>
      <c r="I3223" t="s">
        <v>7662</v>
      </c>
      <c r="J3223" t="s">
        <v>4279</v>
      </c>
      <c r="K3223" t="s">
        <v>7</v>
      </c>
      <c r="L3223" s="7">
        <v>50000000</v>
      </c>
      <c r="M3223" s="7">
        <v>100020092</v>
      </c>
      <c r="N3223" t="s">
        <v>877</v>
      </c>
      <c r="O3223">
        <v>113</v>
      </c>
      <c r="P3223" s="8">
        <f>_xlfn.XLOOKUP(D3223,Consumer_Price_Index!A:A,Consumer_Price_Index!B:B)</f>
        <v>177.1</v>
      </c>
      <c r="Q3223" s="13">
        <f>IF(ISNUMBER(M3223), M3223*(Consumer_Price_Index!$B$45/(_xlfn.XLOOKUP('Working Data'!D3943,Consumer_Price_Index!A:A,Consumer_Price_Index!B:B))), "Missing")</f>
        <v>172084257.66459629</v>
      </c>
      <c r="R3223" t="str">
        <f t="shared" si="50"/>
        <v>Yes</v>
      </c>
    </row>
    <row r="3224" spans="1:18" x14ac:dyDescent="0.25">
      <c r="A3224" t="s">
        <v>17067</v>
      </c>
      <c r="B3224" t="s">
        <v>68</v>
      </c>
      <c r="C3224" t="s">
        <v>24</v>
      </c>
      <c r="D3224" s="11">
        <v>1991</v>
      </c>
      <c r="E3224" t="s">
        <v>16971</v>
      </c>
      <c r="F3224">
        <v>6.3</v>
      </c>
      <c r="G3224">
        <v>29000</v>
      </c>
      <c r="H3224" t="s">
        <v>9409</v>
      </c>
      <c r="I3224" t="s">
        <v>17066</v>
      </c>
      <c r="J3224" t="s">
        <v>17065</v>
      </c>
      <c r="K3224" t="s">
        <v>7</v>
      </c>
      <c r="M3224" s="7">
        <v>25196249</v>
      </c>
      <c r="N3224" t="s">
        <v>16350</v>
      </c>
      <c r="O3224">
        <v>102</v>
      </c>
      <c r="P3224" s="8">
        <f>_xlfn.XLOOKUP(D3224,Consumer_Price_Index!A:A,Consumer_Price_Index!B:B)</f>
        <v>136.19999999999999</v>
      </c>
      <c r="Q3224" s="13">
        <f>IF(ISNUMBER(M3224), M3224*(Consumer_Price_Index!$B$45/(_xlfn.XLOOKUP('Working Data'!D1866,Consumer_Price_Index!A:A,Consumer_Price_Index!B:B))), "Missing")</f>
        <v>48931147.675589547</v>
      </c>
      <c r="R3224" t="str">
        <f t="shared" si="50"/>
        <v>No</v>
      </c>
    </row>
    <row r="3225" spans="1:18" x14ac:dyDescent="0.25">
      <c r="A3225" t="s">
        <v>10371</v>
      </c>
      <c r="B3225" t="s">
        <v>68</v>
      </c>
      <c r="C3225" t="s">
        <v>24</v>
      </c>
      <c r="D3225" s="11">
        <v>2003</v>
      </c>
      <c r="E3225" t="s">
        <v>10353</v>
      </c>
      <c r="F3225">
        <v>6.3</v>
      </c>
      <c r="G3225">
        <v>40000</v>
      </c>
      <c r="H3225" t="s">
        <v>1924</v>
      </c>
      <c r="I3225" t="s">
        <v>10370</v>
      </c>
      <c r="J3225" t="s">
        <v>1446</v>
      </c>
      <c r="K3225" t="s">
        <v>7</v>
      </c>
      <c r="L3225" s="7">
        <v>35000000</v>
      </c>
      <c r="M3225" s="7">
        <v>39468111</v>
      </c>
      <c r="N3225" t="s">
        <v>527</v>
      </c>
      <c r="O3225">
        <v>101</v>
      </c>
      <c r="P3225" s="8">
        <f>_xlfn.XLOOKUP(D3225,Consumer_Price_Index!A:A,Consumer_Price_Index!B:B)</f>
        <v>184</v>
      </c>
      <c r="Q3225" s="13">
        <f>IF(ISNUMBER(M3225), M3225*(Consumer_Price_Index!$B$45/(_xlfn.XLOOKUP('Working Data'!D4388,Consumer_Price_Index!A:A,Consumer_Price_Index!B:B))), "Missing")</f>
        <v>76647121.871892914</v>
      </c>
      <c r="R3225" t="str">
        <f t="shared" si="50"/>
        <v>Yes</v>
      </c>
    </row>
    <row r="3226" spans="1:18" x14ac:dyDescent="0.25">
      <c r="A3226" t="s">
        <v>4449</v>
      </c>
      <c r="B3226" t="s">
        <v>68</v>
      </c>
      <c r="C3226" t="s">
        <v>34</v>
      </c>
      <c r="D3226" s="11">
        <v>2014</v>
      </c>
      <c r="E3226" t="s">
        <v>4246</v>
      </c>
      <c r="F3226">
        <v>6.3</v>
      </c>
      <c r="G3226">
        <v>184000</v>
      </c>
      <c r="H3226" t="s">
        <v>4448</v>
      </c>
      <c r="I3226" t="s">
        <v>3281</v>
      </c>
      <c r="J3226" t="s">
        <v>2291</v>
      </c>
      <c r="K3226" t="s">
        <v>7</v>
      </c>
      <c r="L3226" s="7">
        <v>70000000</v>
      </c>
      <c r="M3226" s="7">
        <v>217124280</v>
      </c>
      <c r="N3226" t="s">
        <v>103</v>
      </c>
      <c r="O3226">
        <v>92</v>
      </c>
      <c r="P3226" s="8">
        <f>_xlfn.XLOOKUP(D3226,Consumer_Price_Index!A:A,Consumer_Price_Index!B:B)</f>
        <v>236.7</v>
      </c>
      <c r="Q3226" s="13">
        <f>IF(ISNUMBER(M3226), M3226*(Consumer_Price_Index!$B$45/(_xlfn.XLOOKUP('Working Data'!D6540,Consumer_Price_Index!A:A,Consumer_Price_Index!B:B))), "Missing")</f>
        <v>727808230.09900975</v>
      </c>
      <c r="R3226" t="str">
        <f t="shared" si="50"/>
        <v>Yes</v>
      </c>
    </row>
    <row r="3227" spans="1:18" x14ac:dyDescent="0.25">
      <c r="A3227" t="s">
        <v>20662</v>
      </c>
      <c r="B3227" t="s">
        <v>68</v>
      </c>
      <c r="C3227" t="s">
        <v>34</v>
      </c>
      <c r="D3227" s="11">
        <v>1984</v>
      </c>
      <c r="E3227" t="s">
        <v>20583</v>
      </c>
      <c r="F3227">
        <v>6.3</v>
      </c>
      <c r="G3227">
        <v>14000</v>
      </c>
      <c r="H3227" t="s">
        <v>9900</v>
      </c>
      <c r="I3227" t="s">
        <v>779</v>
      </c>
      <c r="J3227" t="s">
        <v>7427</v>
      </c>
      <c r="K3227" t="s">
        <v>7</v>
      </c>
      <c r="M3227" s="7">
        <v>12145169</v>
      </c>
      <c r="N3227" t="s">
        <v>20661</v>
      </c>
      <c r="O3227">
        <v>99</v>
      </c>
      <c r="P3227" s="8">
        <f>_xlfn.XLOOKUP(D3227,Consumer_Price_Index!A:A,Consumer_Price_Index!B:B)</f>
        <v>103.9</v>
      </c>
      <c r="Q3227" s="13">
        <f>IF(ISNUMBER(M3227), M3227*(Consumer_Price_Index!$B$45/(_xlfn.XLOOKUP('Working Data'!D526,Consumer_Price_Index!A:A,Consumer_Price_Index!B:B))), "Missing")</f>
        <v>23585933.679413639</v>
      </c>
      <c r="R3227" t="str">
        <f t="shared" si="50"/>
        <v>No</v>
      </c>
    </row>
    <row r="3228" spans="1:18" x14ac:dyDescent="0.25">
      <c r="A3228" t="s">
        <v>712</v>
      </c>
      <c r="B3228" t="s">
        <v>101</v>
      </c>
      <c r="C3228" t="s">
        <v>100</v>
      </c>
      <c r="D3228" s="11">
        <v>2019</v>
      </c>
      <c r="E3228" t="s">
        <v>257</v>
      </c>
      <c r="F3228">
        <v>6.3</v>
      </c>
      <c r="G3228">
        <v>69000</v>
      </c>
      <c r="H3228" t="s">
        <v>711</v>
      </c>
      <c r="I3228" t="s">
        <v>710</v>
      </c>
      <c r="J3228" t="s">
        <v>709</v>
      </c>
      <c r="K3228" t="s">
        <v>7</v>
      </c>
      <c r="L3228" s="7">
        <v>170000000</v>
      </c>
      <c r="M3228" s="7">
        <v>353284621</v>
      </c>
      <c r="N3228" t="s">
        <v>119</v>
      </c>
      <c r="O3228">
        <v>112</v>
      </c>
      <c r="P3228" s="8">
        <f>_xlfn.XLOOKUP(D3228,Consumer_Price_Index!A:A,Consumer_Price_Index!B:B)</f>
        <v>255.7</v>
      </c>
      <c r="Q3228" s="13">
        <f>IF(ISNUMBER(M3228), M3228*(Consumer_Price_Index!$B$45/(_xlfn.XLOOKUP('Working Data'!D7535,Consumer_Price_Index!A:A,Consumer_Price_Index!B:B))), "Missing")</f>
        <v>947586479.03785217</v>
      </c>
      <c r="R3228" t="str">
        <f t="shared" si="50"/>
        <v>Yes</v>
      </c>
    </row>
    <row r="3229" spans="1:18" x14ac:dyDescent="0.25">
      <c r="A3229" t="s">
        <v>21030</v>
      </c>
      <c r="B3229" t="s">
        <v>41</v>
      </c>
      <c r="C3229" t="s">
        <v>24</v>
      </c>
      <c r="D3229" s="11">
        <v>1983</v>
      </c>
      <c r="E3229" t="s">
        <v>20755</v>
      </c>
      <c r="F3229">
        <v>6.3</v>
      </c>
      <c r="G3229">
        <v>8200</v>
      </c>
      <c r="H3229" t="s">
        <v>18607</v>
      </c>
      <c r="I3229" t="s">
        <v>16419</v>
      </c>
      <c r="J3229" t="s">
        <v>16419</v>
      </c>
      <c r="K3229" t="s">
        <v>7</v>
      </c>
      <c r="M3229" s="7">
        <v>29309766</v>
      </c>
      <c r="N3229" t="s">
        <v>21029</v>
      </c>
      <c r="O3229">
        <v>95</v>
      </c>
      <c r="P3229" s="8">
        <f>_xlfn.XLOOKUP(D3229,Consumer_Price_Index!A:A,Consumer_Price_Index!B:B)</f>
        <v>99.6</v>
      </c>
      <c r="Q3229" s="13">
        <f>IF(ISNUMBER(M3229), M3229*(Consumer_Price_Index!$B$45/(_xlfn.XLOOKUP('Working Data'!D388,Consumer_Price_Index!A:A,Consumer_Price_Index!B:B))), "Missing")</f>
        <v>48536335.327173911</v>
      </c>
      <c r="R3229" t="str">
        <f t="shared" si="50"/>
        <v>No</v>
      </c>
    </row>
    <row r="3230" spans="1:18" x14ac:dyDescent="0.25">
      <c r="A3230" t="s">
        <v>10034</v>
      </c>
      <c r="B3230" t="s">
        <v>101</v>
      </c>
      <c r="C3230" t="s">
        <v>24</v>
      </c>
      <c r="D3230" s="11">
        <v>2004</v>
      </c>
      <c r="E3230" t="s">
        <v>9810</v>
      </c>
      <c r="F3230">
        <v>6.3</v>
      </c>
      <c r="G3230">
        <v>64000</v>
      </c>
      <c r="H3230" t="s">
        <v>10033</v>
      </c>
      <c r="I3230" t="s">
        <v>6754</v>
      </c>
      <c r="J3230" t="s">
        <v>705</v>
      </c>
      <c r="K3230" t="s">
        <v>7</v>
      </c>
      <c r="L3230" s="7">
        <v>31000000</v>
      </c>
      <c r="M3230" s="7">
        <v>27388767</v>
      </c>
      <c r="N3230" t="s">
        <v>3464</v>
      </c>
      <c r="O3230">
        <v>96</v>
      </c>
      <c r="P3230" s="8">
        <f>_xlfn.XLOOKUP(D3230,Consumer_Price_Index!A:A,Consumer_Price_Index!B:B)</f>
        <v>188.9</v>
      </c>
      <c r="Q3230" s="13">
        <f>IF(ISNUMBER(M3230), M3230*(Consumer_Price_Index!$B$45/(_xlfn.XLOOKUP('Working Data'!D4508,Consumer_Price_Index!A:A,Consumer_Price_Index!B:B))), "Missing")</f>
        <v>50092180.701680675</v>
      </c>
      <c r="R3230" t="str">
        <f t="shared" si="50"/>
        <v>Yes</v>
      </c>
    </row>
    <row r="3231" spans="1:18" x14ac:dyDescent="0.25">
      <c r="A3231" t="s">
        <v>4435</v>
      </c>
      <c r="B3231" t="s">
        <v>68</v>
      </c>
      <c r="C3231" t="s">
        <v>11</v>
      </c>
      <c r="D3231" s="11">
        <v>2014</v>
      </c>
      <c r="E3231" t="s">
        <v>4223</v>
      </c>
      <c r="F3231">
        <v>6.3</v>
      </c>
      <c r="G3231">
        <v>42000</v>
      </c>
      <c r="H3231" t="s">
        <v>4434</v>
      </c>
      <c r="I3231" t="s">
        <v>4434</v>
      </c>
      <c r="J3231" t="s">
        <v>4433</v>
      </c>
      <c r="K3231" t="s">
        <v>7</v>
      </c>
      <c r="L3231" s="7">
        <v>20000000</v>
      </c>
      <c r="M3231" s="7">
        <v>34718173</v>
      </c>
      <c r="N3231" t="s">
        <v>4432</v>
      </c>
      <c r="O3231">
        <v>104</v>
      </c>
      <c r="P3231" s="8">
        <f>_xlfn.XLOOKUP(D3231,Consumer_Price_Index!A:A,Consumer_Price_Index!B:B)</f>
        <v>236.7</v>
      </c>
      <c r="Q3231" s="13">
        <f>IF(ISNUMBER(M3231), M3231*(Consumer_Price_Index!$B$45/(_xlfn.XLOOKUP('Working Data'!D6544,Consumer_Price_Index!A:A,Consumer_Price_Index!B:B))), "Missing")</f>
        <v>43160454.15381477</v>
      </c>
      <c r="R3231" t="str">
        <f t="shared" si="50"/>
        <v>Yes</v>
      </c>
    </row>
    <row r="3232" spans="1:18" x14ac:dyDescent="0.25">
      <c r="A3232" t="s">
        <v>12737</v>
      </c>
      <c r="B3232" t="s">
        <v>68</v>
      </c>
      <c r="C3232" t="s">
        <v>34</v>
      </c>
      <c r="D3232" s="11">
        <v>1999</v>
      </c>
      <c r="E3232" t="s">
        <v>12736</v>
      </c>
      <c r="F3232">
        <v>6.3</v>
      </c>
      <c r="G3232">
        <v>110000</v>
      </c>
      <c r="H3232" t="s">
        <v>10529</v>
      </c>
      <c r="I3232" t="s">
        <v>4518</v>
      </c>
      <c r="J3232" t="s">
        <v>10617</v>
      </c>
      <c r="K3232" t="s">
        <v>7</v>
      </c>
      <c r="L3232" s="7">
        <v>66000000</v>
      </c>
      <c r="M3232" s="7">
        <v>212404396</v>
      </c>
      <c r="N3232" t="s">
        <v>890</v>
      </c>
      <c r="O3232">
        <v>113</v>
      </c>
      <c r="P3232" s="8">
        <f>_xlfn.XLOOKUP(D3232,Consumer_Price_Index!A:A,Consumer_Price_Index!B:B)</f>
        <v>166.6</v>
      </c>
      <c r="Q3232" s="13">
        <f>IF(ISNUMBER(M3232), M3232*(Consumer_Price_Index!$B$45/(_xlfn.XLOOKUP('Working Data'!D3521,Consumer_Price_Index!A:A,Consumer_Price_Index!B:B))), "Missing")</f>
        <v>397052880.13006133</v>
      </c>
      <c r="R3232" t="str">
        <f t="shared" si="50"/>
        <v>Yes</v>
      </c>
    </row>
    <row r="3233" spans="1:18" x14ac:dyDescent="0.25">
      <c r="A3233" t="s">
        <v>14309</v>
      </c>
      <c r="B3233" t="s">
        <v>101</v>
      </c>
      <c r="C3233" t="s">
        <v>409</v>
      </c>
      <c r="D3233" s="11">
        <v>1996</v>
      </c>
      <c r="E3233" t="s">
        <v>13603</v>
      </c>
      <c r="F3233">
        <v>6.3</v>
      </c>
      <c r="G3233">
        <v>34000</v>
      </c>
      <c r="H3233" t="s">
        <v>10701</v>
      </c>
      <c r="I3233" t="s">
        <v>14308</v>
      </c>
      <c r="J3233" t="s">
        <v>6042</v>
      </c>
      <c r="K3233" t="s">
        <v>7</v>
      </c>
      <c r="L3233" s="7">
        <v>55000000</v>
      </c>
      <c r="M3233" s="7">
        <v>141047179</v>
      </c>
      <c r="N3233" t="s">
        <v>8102</v>
      </c>
      <c r="O3233">
        <v>135</v>
      </c>
      <c r="P3233" s="8">
        <f>_xlfn.XLOOKUP(D3233,Consumer_Price_Index!A:A,Consumer_Price_Index!B:B)</f>
        <v>156.9</v>
      </c>
      <c r="Q3233" s="13">
        <f>IF(ISNUMBER(M3233), M3233*(Consumer_Price_Index!$B$45/(_xlfn.XLOOKUP('Working Data'!D2943,Consumer_Price_Index!A:A,Consumer_Price_Index!B:B))), "Missing")</f>
        <v>242671233.43478262</v>
      </c>
      <c r="R3233" t="str">
        <f t="shared" si="50"/>
        <v>Yes</v>
      </c>
    </row>
    <row r="3234" spans="1:18" x14ac:dyDescent="0.25">
      <c r="A3234" t="s">
        <v>19503</v>
      </c>
      <c r="B3234" t="s">
        <v>41</v>
      </c>
      <c r="C3234" t="s">
        <v>11</v>
      </c>
      <c r="D3234" s="11">
        <v>1986</v>
      </c>
      <c r="E3234" t="s">
        <v>19288</v>
      </c>
      <c r="F3234">
        <v>6.3</v>
      </c>
      <c r="G3234">
        <v>3500</v>
      </c>
      <c r="H3234" t="s">
        <v>14106</v>
      </c>
      <c r="I3234" t="s">
        <v>15310</v>
      </c>
      <c r="J3234" t="s">
        <v>19502</v>
      </c>
      <c r="K3234" t="s">
        <v>7</v>
      </c>
      <c r="M3234" s="7">
        <v>13418091</v>
      </c>
      <c r="N3234" t="s">
        <v>18229</v>
      </c>
      <c r="O3234">
        <v>89</v>
      </c>
      <c r="P3234" s="8">
        <f>_xlfn.XLOOKUP(D3234,Consumer_Price_Index!A:A,Consumer_Price_Index!B:B)</f>
        <v>109.6</v>
      </c>
      <c r="Q3234" s="13">
        <f>IF(ISNUMBER(M3234), M3234*(Consumer_Price_Index!$B$45/(_xlfn.XLOOKUP('Working Data'!D963,Consumer_Price_Index!A:A,Consumer_Price_Index!B:B))), "Missing")</f>
        <v>24540770.274309725</v>
      </c>
      <c r="R3234" t="str">
        <f t="shared" si="50"/>
        <v>No</v>
      </c>
    </row>
    <row r="3235" spans="1:18" x14ac:dyDescent="0.25">
      <c r="A3235" t="s">
        <v>17782</v>
      </c>
      <c r="B3235" t="s">
        <v>68</v>
      </c>
      <c r="C3235" t="s">
        <v>34</v>
      </c>
      <c r="D3235" s="11">
        <v>1989</v>
      </c>
      <c r="E3235" t="s">
        <v>17781</v>
      </c>
      <c r="F3235">
        <v>6.3</v>
      </c>
      <c r="G3235">
        <v>2700</v>
      </c>
      <c r="H3235" t="s">
        <v>15886</v>
      </c>
      <c r="I3235" t="s">
        <v>17780</v>
      </c>
      <c r="J3235" t="s">
        <v>13713</v>
      </c>
      <c r="K3235" t="s">
        <v>7</v>
      </c>
      <c r="L3235" s="7">
        <v>20000000</v>
      </c>
      <c r="M3235" s="7">
        <v>2420917</v>
      </c>
      <c r="N3235" t="s">
        <v>17779</v>
      </c>
      <c r="O3235">
        <v>117</v>
      </c>
      <c r="P3235" s="8">
        <f>_xlfn.XLOOKUP(D3235,Consumer_Price_Index!A:A,Consumer_Price_Index!B:B)</f>
        <v>124</v>
      </c>
      <c r="Q3235" s="13">
        <f>IF(ISNUMBER(M3235), M3235*(Consumer_Price_Index!$B$45/(_xlfn.XLOOKUP('Working Data'!D1606,Consumer_Price_Index!A:A,Consumer_Price_Index!B:B))), "Missing")</f>
        <v>3382179.7794589638</v>
      </c>
      <c r="R3235" t="str">
        <f t="shared" si="50"/>
        <v>Yes</v>
      </c>
    </row>
    <row r="3236" spans="1:18" x14ac:dyDescent="0.25">
      <c r="A3236" t="s">
        <v>21900</v>
      </c>
      <c r="B3236" t="s">
        <v>101</v>
      </c>
      <c r="C3236" t="s">
        <v>24</v>
      </c>
      <c r="D3236" s="11">
        <v>1980</v>
      </c>
      <c r="E3236" t="s">
        <v>21899</v>
      </c>
      <c r="F3236">
        <v>6.3</v>
      </c>
      <c r="G3236">
        <v>2000</v>
      </c>
      <c r="H3236" t="s">
        <v>18363</v>
      </c>
      <c r="I3236" t="s">
        <v>18363</v>
      </c>
      <c r="J3236" t="s">
        <v>15092</v>
      </c>
      <c r="K3236" t="s">
        <v>7</v>
      </c>
      <c r="M3236" s="7">
        <v>7653061</v>
      </c>
      <c r="N3236" t="s">
        <v>16027</v>
      </c>
      <c r="O3236">
        <v>93</v>
      </c>
      <c r="P3236" s="8">
        <f>_xlfn.XLOOKUP(D3236,Consumer_Price_Index!A:A,Consumer_Price_Index!B:B)</f>
        <v>82.4</v>
      </c>
      <c r="Q3236" s="13">
        <f>IF(ISNUMBER(M3236), M3236*(Consumer_Price_Index!$B$45/(_xlfn.XLOOKUP('Working Data'!D67,Consumer_Price_Index!A:A,Consumer_Price_Index!B:B))), "Missing")</f>
        <v>23412526.974899597</v>
      </c>
      <c r="R3236" t="str">
        <f t="shared" si="50"/>
        <v>No</v>
      </c>
    </row>
    <row r="3237" spans="1:18" x14ac:dyDescent="0.25">
      <c r="A3237" t="s">
        <v>9316</v>
      </c>
      <c r="B3237" t="s">
        <v>41</v>
      </c>
      <c r="C3237" t="s">
        <v>34</v>
      </c>
      <c r="D3237" s="11">
        <v>2005</v>
      </c>
      <c r="E3237" t="s">
        <v>9315</v>
      </c>
      <c r="F3237">
        <v>6.3</v>
      </c>
      <c r="G3237">
        <v>30000</v>
      </c>
      <c r="H3237" t="s">
        <v>5797</v>
      </c>
      <c r="I3237" t="s">
        <v>5574</v>
      </c>
      <c r="J3237" t="s">
        <v>9314</v>
      </c>
      <c r="K3237" t="s">
        <v>7</v>
      </c>
      <c r="L3237" s="7">
        <v>3200000</v>
      </c>
      <c r="M3237" s="7">
        <v>719135</v>
      </c>
      <c r="N3237" t="s">
        <v>1991</v>
      </c>
      <c r="O3237">
        <v>95</v>
      </c>
      <c r="P3237" s="8">
        <f>_xlfn.XLOOKUP(D3237,Consumer_Price_Index!A:A,Consumer_Price_Index!B:B)</f>
        <v>195.3</v>
      </c>
      <c r="Q3237" s="13">
        <f>IF(ISNUMBER(M3237), M3237*(Consumer_Price_Index!$B$45/(_xlfn.XLOOKUP('Working Data'!D4779,Consumer_Price_Index!A:A,Consumer_Price_Index!B:B))), "Missing")</f>
        <v>2108955.0962463906</v>
      </c>
      <c r="R3237" t="str">
        <f t="shared" si="50"/>
        <v>Yes</v>
      </c>
    </row>
    <row r="3238" spans="1:18" x14ac:dyDescent="0.25">
      <c r="A3238" t="s">
        <v>9508</v>
      </c>
      <c r="B3238" t="s">
        <v>68</v>
      </c>
      <c r="C3238" t="s">
        <v>11</v>
      </c>
      <c r="D3238" s="11">
        <v>2005</v>
      </c>
      <c r="E3238" t="s">
        <v>9242</v>
      </c>
      <c r="F3238">
        <v>6.3</v>
      </c>
      <c r="G3238">
        <v>155000</v>
      </c>
      <c r="H3238" t="s">
        <v>2231</v>
      </c>
      <c r="I3238" t="s">
        <v>9507</v>
      </c>
      <c r="J3238" t="s">
        <v>1567</v>
      </c>
      <c r="K3238" t="s">
        <v>7</v>
      </c>
      <c r="L3238" s="7">
        <v>55000000</v>
      </c>
      <c r="M3238" s="7">
        <v>223387299</v>
      </c>
      <c r="N3238" t="s">
        <v>6122</v>
      </c>
      <c r="O3238">
        <v>98</v>
      </c>
      <c r="P3238" s="8">
        <f>_xlfn.XLOOKUP(D3238,Consumer_Price_Index!A:A,Consumer_Price_Index!B:B)</f>
        <v>195.3</v>
      </c>
      <c r="Q3238" s="13">
        <f>IF(ISNUMBER(M3238), M3238*(Consumer_Price_Index!$B$45/(_xlfn.XLOOKUP('Working Data'!D4698,Consumer_Price_Index!A:A,Consumer_Price_Index!B:B))), "Missing")</f>
        <v>337629513.9151786</v>
      </c>
      <c r="R3238" t="str">
        <f t="shared" si="50"/>
        <v>Yes</v>
      </c>
    </row>
    <row r="3239" spans="1:18" x14ac:dyDescent="0.25">
      <c r="A3239" t="s">
        <v>8607</v>
      </c>
      <c r="B3239" t="s">
        <v>68</v>
      </c>
      <c r="C3239" t="s">
        <v>24</v>
      </c>
      <c r="D3239" s="11">
        <v>2006</v>
      </c>
      <c r="E3239" t="s">
        <v>8606</v>
      </c>
      <c r="F3239">
        <v>6.3</v>
      </c>
      <c r="G3239">
        <v>14000</v>
      </c>
      <c r="H3239" t="s">
        <v>8605</v>
      </c>
      <c r="I3239" t="s">
        <v>8605</v>
      </c>
      <c r="J3239" t="s">
        <v>8604</v>
      </c>
      <c r="K3239" t="s">
        <v>7</v>
      </c>
      <c r="L3239" s="7">
        <v>12000000</v>
      </c>
      <c r="M3239" s="7">
        <v>5925637</v>
      </c>
      <c r="N3239" t="s">
        <v>8603</v>
      </c>
      <c r="O3239">
        <v>86</v>
      </c>
      <c r="P3239" s="8">
        <f>_xlfn.XLOOKUP(D3239,Consumer_Price_Index!A:A,Consumer_Price_Index!B:B)</f>
        <v>201.6</v>
      </c>
      <c r="Q3239" s="13">
        <f>IF(ISNUMBER(M3239), M3239*(Consumer_Price_Index!$B$45/(_xlfn.XLOOKUP('Working Data'!D5039,Consumer_Price_Index!A:A,Consumer_Price_Index!B:B))), "Missing")</f>
        <v>6976590.3937403392</v>
      </c>
      <c r="R3239" t="str">
        <f t="shared" si="50"/>
        <v>Yes</v>
      </c>
    </row>
    <row r="3240" spans="1:18" x14ac:dyDescent="0.25">
      <c r="A3240" t="s">
        <v>16448</v>
      </c>
      <c r="B3240" t="s">
        <v>101</v>
      </c>
      <c r="C3240" t="s">
        <v>11</v>
      </c>
      <c r="D3240" s="11">
        <v>1992</v>
      </c>
      <c r="E3240" t="s">
        <v>16447</v>
      </c>
      <c r="F3240">
        <v>6.3</v>
      </c>
      <c r="G3240">
        <v>45000</v>
      </c>
      <c r="H3240" t="s">
        <v>11331</v>
      </c>
      <c r="I3240" t="s">
        <v>1017</v>
      </c>
      <c r="J3240" t="s">
        <v>3377</v>
      </c>
      <c r="K3240" t="s">
        <v>7</v>
      </c>
      <c r="M3240" s="7">
        <v>127956187</v>
      </c>
      <c r="N3240" t="s">
        <v>138</v>
      </c>
      <c r="O3240">
        <v>102</v>
      </c>
      <c r="P3240" s="8">
        <f>_xlfn.XLOOKUP(D3240,Consumer_Price_Index!A:A,Consumer_Price_Index!B:B)</f>
        <v>140.30000000000001</v>
      </c>
      <c r="Q3240" s="13">
        <f>IF(ISNUMBER(M3240), M3240*(Consumer_Price_Index!$B$45/(_xlfn.XLOOKUP('Working Data'!D2106,Consumer_Price_Index!A:A,Consumer_Price_Index!B:B))), "Missing")</f>
        <v>314421372.41048384</v>
      </c>
      <c r="R3240" t="str">
        <f t="shared" si="50"/>
        <v>No</v>
      </c>
    </row>
    <row r="3241" spans="1:18" x14ac:dyDescent="0.25">
      <c r="A3241" t="s">
        <v>11438</v>
      </c>
      <c r="B3241" t="s">
        <v>41</v>
      </c>
      <c r="C3241" t="s">
        <v>34</v>
      </c>
      <c r="D3241" s="11">
        <v>2001</v>
      </c>
      <c r="E3241" t="s">
        <v>10858</v>
      </c>
      <c r="F3241">
        <v>6.3</v>
      </c>
      <c r="G3241">
        <v>48000</v>
      </c>
      <c r="H3241" t="s">
        <v>8709</v>
      </c>
      <c r="I3241" t="s">
        <v>11437</v>
      </c>
      <c r="J3241" t="s">
        <v>695</v>
      </c>
      <c r="K3241" t="s">
        <v>265</v>
      </c>
      <c r="L3241" s="7">
        <v>27000000</v>
      </c>
      <c r="M3241" s="7">
        <v>12881605</v>
      </c>
      <c r="N3241" t="s">
        <v>10271</v>
      </c>
      <c r="O3241">
        <v>93</v>
      </c>
      <c r="P3241" s="8">
        <f>_xlfn.XLOOKUP(D3241,Consumer_Price_Index!A:A,Consumer_Price_Index!B:B)</f>
        <v>177.1</v>
      </c>
      <c r="Q3241" s="13">
        <f>IF(ISNUMBER(M3241), M3241*(Consumer_Price_Index!$B$45/(_xlfn.XLOOKUP('Working Data'!D3984,Consumer_Price_Index!A:A,Consumer_Price_Index!B:B))), "Missing")</f>
        <v>16354271.014583332</v>
      </c>
      <c r="R3241" t="str">
        <f t="shared" si="50"/>
        <v>Yes</v>
      </c>
    </row>
    <row r="3242" spans="1:18" x14ac:dyDescent="0.25">
      <c r="A3242" t="s">
        <v>7280</v>
      </c>
      <c r="B3242" t="s">
        <v>41</v>
      </c>
      <c r="C3242" t="s">
        <v>24</v>
      </c>
      <c r="D3242" s="11">
        <v>2009</v>
      </c>
      <c r="E3242" t="s">
        <v>7038</v>
      </c>
      <c r="F3242">
        <v>6.3</v>
      </c>
      <c r="G3242">
        <v>116000</v>
      </c>
      <c r="H3242" t="s">
        <v>3962</v>
      </c>
      <c r="I3242" t="s">
        <v>3962</v>
      </c>
      <c r="J3242" t="s">
        <v>1712</v>
      </c>
      <c r="K3242" t="s">
        <v>7</v>
      </c>
      <c r="L3242" s="7">
        <v>75000000</v>
      </c>
      <c r="M3242" s="7">
        <v>71585235</v>
      </c>
      <c r="N3242" t="s">
        <v>103</v>
      </c>
      <c r="O3242">
        <v>146</v>
      </c>
      <c r="P3242" s="8">
        <f>_xlfn.XLOOKUP(D3242,Consumer_Price_Index!A:A,Consumer_Price_Index!B:B)</f>
        <v>214.5</v>
      </c>
      <c r="Q3242" s="13">
        <f>IF(ISNUMBER(M3242), M3242*(Consumer_Price_Index!$B$45/(_xlfn.XLOOKUP('Working Data'!D5557,Consumer_Price_Index!A:A,Consumer_Price_Index!B:B))), "Missing")</f>
        <v>86865874.569892466</v>
      </c>
      <c r="R3242" t="str">
        <f t="shared" si="50"/>
        <v>Yes</v>
      </c>
    </row>
    <row r="3243" spans="1:18" x14ac:dyDescent="0.25">
      <c r="A3243" t="s">
        <v>343</v>
      </c>
      <c r="B3243" t="s">
        <v>342</v>
      </c>
      <c r="C3243" t="s">
        <v>34</v>
      </c>
      <c r="D3243" s="11">
        <v>2019</v>
      </c>
      <c r="E3243" t="s">
        <v>341</v>
      </c>
      <c r="F3243">
        <v>6.3</v>
      </c>
      <c r="G3243">
        <v>4200</v>
      </c>
      <c r="H3243" t="s">
        <v>340</v>
      </c>
      <c r="I3243" t="s">
        <v>340</v>
      </c>
      <c r="J3243" t="s">
        <v>339</v>
      </c>
      <c r="K3243" t="s">
        <v>338</v>
      </c>
      <c r="M3243" s="7">
        <v>5756185</v>
      </c>
      <c r="N3243" t="s">
        <v>337</v>
      </c>
      <c r="O3243">
        <v>98</v>
      </c>
      <c r="P3243" s="8">
        <f>_xlfn.XLOOKUP(D3243,Consumer_Price_Index!A:A,Consumer_Price_Index!B:B)</f>
        <v>255.7</v>
      </c>
      <c r="Q3243" s="13">
        <f>IF(ISNUMBER(M3243), M3243*(Consumer_Price_Index!$B$45/(_xlfn.XLOOKUP('Working Data'!D7609,Consumer_Price_Index!A:A,Consumer_Price_Index!B:B))), "Missing")</f>
        <v>11508592.975721784</v>
      </c>
      <c r="R3243" t="str">
        <f t="shared" si="50"/>
        <v>No</v>
      </c>
    </row>
    <row r="3244" spans="1:18" x14ac:dyDescent="0.25">
      <c r="A3244" t="s">
        <v>6742</v>
      </c>
      <c r="B3244" t="s">
        <v>41</v>
      </c>
      <c r="C3244" t="s">
        <v>24</v>
      </c>
      <c r="D3244" s="11">
        <v>2010</v>
      </c>
      <c r="E3244" t="s">
        <v>6741</v>
      </c>
      <c r="F3244">
        <v>6.3</v>
      </c>
      <c r="G3244">
        <v>172000</v>
      </c>
      <c r="H3244" t="s">
        <v>958</v>
      </c>
      <c r="I3244" t="s">
        <v>958</v>
      </c>
      <c r="J3244" t="s">
        <v>1649</v>
      </c>
      <c r="K3244" t="s">
        <v>7</v>
      </c>
      <c r="L3244" s="7">
        <v>40000000</v>
      </c>
      <c r="M3244" s="7">
        <v>91720255</v>
      </c>
      <c r="N3244" t="s">
        <v>103</v>
      </c>
      <c r="O3244">
        <v>109</v>
      </c>
      <c r="P3244" s="8">
        <f>_xlfn.XLOOKUP(D3244,Consumer_Price_Index!A:A,Consumer_Price_Index!B:B)</f>
        <v>218.1</v>
      </c>
      <c r="Q3244" s="13">
        <f>IF(ISNUMBER(M3244), M3244*(Consumer_Price_Index!$B$45/(_xlfn.XLOOKUP('Working Data'!D5753,Consumer_Price_Index!A:A,Consumer_Price_Index!B:B))), "Missing")</f>
        <v>130289798.12820512</v>
      </c>
      <c r="R3244" t="str">
        <f t="shared" si="50"/>
        <v>Yes</v>
      </c>
    </row>
    <row r="3245" spans="1:18" x14ac:dyDescent="0.25">
      <c r="A3245" t="s">
        <v>2615</v>
      </c>
      <c r="B3245" t="s">
        <v>68</v>
      </c>
      <c r="C3245" t="s">
        <v>34</v>
      </c>
      <c r="D3245" s="11">
        <v>2017</v>
      </c>
      <c r="E3245" t="s">
        <v>2364</v>
      </c>
      <c r="F3245">
        <v>6.3</v>
      </c>
      <c r="G3245">
        <v>202000</v>
      </c>
      <c r="H3245" t="s">
        <v>2614</v>
      </c>
      <c r="I3245" t="s">
        <v>2613</v>
      </c>
      <c r="J3245" t="s">
        <v>2539</v>
      </c>
      <c r="K3245" t="s">
        <v>7</v>
      </c>
      <c r="L3245" s="7">
        <v>110000000</v>
      </c>
      <c r="M3245" s="7">
        <v>169846945</v>
      </c>
      <c r="N3245" t="s">
        <v>108</v>
      </c>
      <c r="O3245">
        <v>107</v>
      </c>
      <c r="P3245" s="8">
        <f>_xlfn.XLOOKUP(D3245,Consumer_Price_Index!A:A,Consumer_Price_Index!B:B)</f>
        <v>245.1</v>
      </c>
      <c r="Q3245" s="13">
        <f>IF(ISNUMBER(M3245), M3245*(Consumer_Price_Index!$B$45/(_xlfn.XLOOKUP('Working Data'!D7091,Consumer_Price_Index!A:A,Consumer_Price_Index!B:B))), "Missing")</f>
        <v>218641166.63075623</v>
      </c>
      <c r="R3245" t="str">
        <f t="shared" si="50"/>
        <v>Yes</v>
      </c>
    </row>
    <row r="3246" spans="1:18" x14ac:dyDescent="0.25">
      <c r="A3246" t="s">
        <v>21695</v>
      </c>
      <c r="B3246" t="s">
        <v>41</v>
      </c>
      <c r="C3246" t="s">
        <v>11</v>
      </c>
      <c r="D3246" s="11">
        <v>1981</v>
      </c>
      <c r="E3246" t="s">
        <v>21570</v>
      </c>
      <c r="F3246">
        <v>6.3</v>
      </c>
      <c r="G3246">
        <v>7900</v>
      </c>
      <c r="H3246" t="s">
        <v>13680</v>
      </c>
      <c r="I3246" t="s">
        <v>21694</v>
      </c>
      <c r="J3246" t="s">
        <v>20737</v>
      </c>
      <c r="K3246" t="s">
        <v>7</v>
      </c>
      <c r="M3246" s="7">
        <v>23371905</v>
      </c>
      <c r="N3246" t="s">
        <v>103</v>
      </c>
      <c r="O3246">
        <v>110</v>
      </c>
      <c r="P3246" s="8">
        <f>_xlfn.XLOOKUP(D3246,Consumer_Price_Index!A:A,Consumer_Price_Index!B:B)</f>
        <v>90.9</v>
      </c>
      <c r="Q3246" s="13">
        <f>IF(ISNUMBER(M3246), M3246*(Consumer_Price_Index!$B$45/(_xlfn.XLOOKUP('Working Data'!D145,Consumer_Price_Index!A:A,Consumer_Price_Index!B:B))), "Missing")</f>
        <v>86424993.367718443</v>
      </c>
      <c r="R3246" t="str">
        <f t="shared" si="50"/>
        <v>No</v>
      </c>
    </row>
    <row r="3247" spans="1:18" x14ac:dyDescent="0.25">
      <c r="A3247" t="s">
        <v>5313</v>
      </c>
      <c r="B3247" t="s">
        <v>68</v>
      </c>
      <c r="C3247" t="s">
        <v>11</v>
      </c>
      <c r="D3247" s="11">
        <v>2012</v>
      </c>
      <c r="E3247" t="s">
        <v>5312</v>
      </c>
      <c r="F3247">
        <v>6.3</v>
      </c>
      <c r="G3247">
        <v>11000</v>
      </c>
      <c r="H3247" t="s">
        <v>5311</v>
      </c>
      <c r="I3247" t="s">
        <v>5311</v>
      </c>
      <c r="J3247" t="s">
        <v>1997</v>
      </c>
      <c r="K3247" t="s">
        <v>265</v>
      </c>
      <c r="M3247" s="7">
        <v>1674776</v>
      </c>
      <c r="N3247" t="s">
        <v>5310</v>
      </c>
      <c r="O3247">
        <v>90</v>
      </c>
      <c r="P3247" s="8">
        <f>_xlfn.XLOOKUP(D3247,Consumer_Price_Index!A:A,Consumer_Price_Index!B:B)</f>
        <v>229.6</v>
      </c>
      <c r="Q3247" s="13">
        <f>IF(ISNUMBER(M3247), M3247*(Consumer_Price_Index!$B$45/(_xlfn.XLOOKUP('Working Data'!D6235,Consumer_Price_Index!A:A,Consumer_Price_Index!B:B))), "Missing")</f>
        <v>2153182.4776371308</v>
      </c>
      <c r="R3247" t="str">
        <f t="shared" si="50"/>
        <v>No</v>
      </c>
    </row>
    <row r="3248" spans="1:18" x14ac:dyDescent="0.25">
      <c r="A3248" t="s">
        <v>18009</v>
      </c>
      <c r="B3248" t="s">
        <v>68</v>
      </c>
      <c r="C3248" t="s">
        <v>34</v>
      </c>
      <c r="D3248" s="11">
        <v>1989</v>
      </c>
      <c r="E3248" t="s">
        <v>17872</v>
      </c>
      <c r="F3248">
        <v>6.3</v>
      </c>
      <c r="G3248">
        <v>7400</v>
      </c>
      <c r="H3248" t="s">
        <v>16086</v>
      </c>
      <c r="I3248" t="s">
        <v>7265</v>
      </c>
      <c r="J3248" t="s">
        <v>9236</v>
      </c>
      <c r="K3248" t="s">
        <v>7</v>
      </c>
      <c r="L3248" s="7">
        <v>10000000</v>
      </c>
      <c r="M3248" s="7">
        <v>2777280</v>
      </c>
      <c r="N3248" t="s">
        <v>18008</v>
      </c>
      <c r="O3248">
        <v>105</v>
      </c>
      <c r="P3248" s="8">
        <f>_xlfn.XLOOKUP(D3248,Consumer_Price_Index!A:A,Consumer_Price_Index!B:B)</f>
        <v>124</v>
      </c>
      <c r="Q3248" s="13">
        <f>IF(ISNUMBER(M3248), M3248*(Consumer_Price_Index!$B$45/(_xlfn.XLOOKUP('Working Data'!D1525,Consumer_Price_Index!A:A,Consumer_Price_Index!B:B))), "Missing")</f>
        <v>5552737.6377952751</v>
      </c>
      <c r="R3248" t="str">
        <f t="shared" si="50"/>
        <v>Yes</v>
      </c>
    </row>
    <row r="3249" spans="1:18" x14ac:dyDescent="0.25">
      <c r="A3249" t="s">
        <v>1148</v>
      </c>
      <c r="B3249" t="s">
        <v>41</v>
      </c>
      <c r="C3249" t="s">
        <v>24</v>
      </c>
      <c r="D3249" s="11">
        <v>2018</v>
      </c>
      <c r="E3249" t="s">
        <v>223</v>
      </c>
      <c r="F3249">
        <v>6.3</v>
      </c>
      <c r="G3249">
        <v>10000</v>
      </c>
      <c r="H3249" t="s">
        <v>1147</v>
      </c>
      <c r="I3249" t="s">
        <v>1146</v>
      </c>
      <c r="J3249" t="s">
        <v>599</v>
      </c>
      <c r="K3249" t="s">
        <v>1145</v>
      </c>
      <c r="M3249" s="7">
        <v>11145006</v>
      </c>
      <c r="N3249" t="s">
        <v>1144</v>
      </c>
      <c r="O3249">
        <v>102</v>
      </c>
      <c r="P3249" s="8">
        <f>_xlfn.XLOOKUP(D3249,Consumer_Price_Index!A:A,Consumer_Price_Index!B:B)</f>
        <v>251.1</v>
      </c>
      <c r="Q3249" s="13">
        <f>IF(ISNUMBER(M3249), M3249*(Consumer_Price_Index!$B$45/(_xlfn.XLOOKUP('Working Data'!D7435,Consumer_Price_Index!A:A,Consumer_Price_Index!B:B))), "Missing")</f>
        <v>35190500.810362689</v>
      </c>
      <c r="R3249" t="str">
        <f t="shared" si="50"/>
        <v>No</v>
      </c>
    </row>
    <row r="3250" spans="1:18" x14ac:dyDescent="0.25">
      <c r="A3250" t="s">
        <v>10501</v>
      </c>
      <c r="B3250" t="s">
        <v>68</v>
      </c>
      <c r="C3250" t="s">
        <v>409</v>
      </c>
      <c r="D3250" s="11">
        <v>2003</v>
      </c>
      <c r="E3250" t="s">
        <v>10500</v>
      </c>
      <c r="F3250">
        <v>6.3</v>
      </c>
      <c r="G3250">
        <v>16000</v>
      </c>
      <c r="H3250" t="s">
        <v>10499</v>
      </c>
      <c r="I3250" t="s">
        <v>10498</v>
      </c>
      <c r="J3250" t="s">
        <v>3413</v>
      </c>
      <c r="K3250" t="s">
        <v>7</v>
      </c>
      <c r="L3250" s="7">
        <v>56000000</v>
      </c>
      <c r="M3250" s="7">
        <v>12923936</v>
      </c>
      <c r="N3250" t="s">
        <v>10497</v>
      </c>
      <c r="O3250">
        <v>219</v>
      </c>
      <c r="P3250" s="8">
        <f>_xlfn.XLOOKUP(D3250,Consumer_Price_Index!A:A,Consumer_Price_Index!B:B)</f>
        <v>184</v>
      </c>
      <c r="Q3250" s="13">
        <f>IF(ISNUMBER(M3250), M3250*(Consumer_Price_Index!$B$45/(_xlfn.XLOOKUP('Working Data'!D4345,Consumer_Price_Index!A:A,Consumer_Price_Index!B:B))), "Missing")</f>
        <v>25839391.727034118</v>
      </c>
      <c r="R3250" t="str">
        <f t="shared" si="50"/>
        <v>Yes</v>
      </c>
    </row>
    <row r="3251" spans="1:18" x14ac:dyDescent="0.25">
      <c r="A3251" t="s">
        <v>6664</v>
      </c>
      <c r="B3251" t="s">
        <v>41</v>
      </c>
      <c r="C3251" t="s">
        <v>24</v>
      </c>
      <c r="D3251" s="11">
        <v>2010</v>
      </c>
      <c r="E3251" t="s">
        <v>6663</v>
      </c>
      <c r="F3251">
        <v>6.3</v>
      </c>
      <c r="G3251">
        <v>57000</v>
      </c>
      <c r="H3251" t="s">
        <v>6662</v>
      </c>
      <c r="I3251" t="s">
        <v>6661</v>
      </c>
      <c r="J3251" t="s">
        <v>5300</v>
      </c>
      <c r="K3251" t="s">
        <v>7</v>
      </c>
      <c r="L3251" s="7">
        <v>32000000</v>
      </c>
      <c r="M3251" s="7">
        <v>42059111</v>
      </c>
      <c r="N3251" t="s">
        <v>666</v>
      </c>
      <c r="O3251">
        <v>102</v>
      </c>
      <c r="P3251" s="8">
        <f>_xlfn.XLOOKUP(D3251,Consumer_Price_Index!A:A,Consumer_Price_Index!B:B)</f>
        <v>218.1</v>
      </c>
      <c r="Q3251" s="13">
        <f>IF(ISNUMBER(M3251), M3251*(Consumer_Price_Index!$B$45/(_xlfn.XLOOKUP('Working Data'!D5779,Consumer_Price_Index!A:A,Consumer_Price_Index!B:B))), "Missing")</f>
        <v>51037081.32895261</v>
      </c>
      <c r="R3251" t="str">
        <f t="shared" si="50"/>
        <v>Yes</v>
      </c>
    </row>
    <row r="3252" spans="1:18" x14ac:dyDescent="0.25">
      <c r="A3252" t="s">
        <v>3821</v>
      </c>
      <c r="B3252" t="s">
        <v>101</v>
      </c>
      <c r="C3252" t="s">
        <v>100</v>
      </c>
      <c r="D3252" s="11">
        <v>2015</v>
      </c>
      <c r="E3252" t="s">
        <v>3776</v>
      </c>
      <c r="F3252">
        <v>6.3</v>
      </c>
      <c r="G3252">
        <v>83000</v>
      </c>
      <c r="H3252" t="s">
        <v>816</v>
      </c>
      <c r="I3252" t="s">
        <v>3820</v>
      </c>
      <c r="J3252" t="s">
        <v>1462</v>
      </c>
      <c r="K3252" t="s">
        <v>7</v>
      </c>
      <c r="L3252" s="7">
        <v>58000000</v>
      </c>
      <c r="M3252" s="7">
        <v>158261424</v>
      </c>
      <c r="N3252" t="s">
        <v>770</v>
      </c>
      <c r="O3252">
        <v>103</v>
      </c>
      <c r="P3252" s="8">
        <f>_xlfn.XLOOKUP(D3252,Consumer_Price_Index!A:A,Consumer_Price_Index!B:B)</f>
        <v>237</v>
      </c>
      <c r="Q3252" s="13">
        <f>IF(ISNUMBER(M3252), M3252*(Consumer_Price_Index!$B$45/(_xlfn.XLOOKUP('Working Data'!D6742,Consumer_Price_Index!A:A,Consumer_Price_Index!B:B))), "Missing")</f>
        <v>439984086.61313874</v>
      </c>
      <c r="R3252" t="str">
        <f t="shared" si="50"/>
        <v>Yes</v>
      </c>
    </row>
    <row r="3253" spans="1:18" x14ac:dyDescent="0.25">
      <c r="A3253" t="s">
        <v>15313</v>
      </c>
      <c r="B3253" t="s">
        <v>68</v>
      </c>
      <c r="C3253" t="s">
        <v>24</v>
      </c>
      <c r="D3253" s="11">
        <v>1994</v>
      </c>
      <c r="E3253" t="s">
        <v>15157</v>
      </c>
      <c r="F3253">
        <v>6.3</v>
      </c>
      <c r="G3253">
        <v>13000</v>
      </c>
      <c r="H3253" t="s">
        <v>6671</v>
      </c>
      <c r="I3253" t="s">
        <v>6726</v>
      </c>
      <c r="J3253" t="s">
        <v>10966</v>
      </c>
      <c r="K3253" t="s">
        <v>7</v>
      </c>
      <c r="M3253" s="7">
        <v>13137484</v>
      </c>
      <c r="N3253" t="s">
        <v>4134</v>
      </c>
      <c r="O3253">
        <v>113</v>
      </c>
      <c r="P3253" s="8">
        <f>_xlfn.XLOOKUP(D3253,Consumer_Price_Index!A:A,Consumer_Price_Index!B:B)</f>
        <v>148.19999999999999</v>
      </c>
      <c r="Q3253" s="13">
        <f>IF(ISNUMBER(M3253), M3253*(Consumer_Price_Index!$B$45/(_xlfn.XLOOKUP('Working Data'!D2543,Consumer_Price_Index!A:A,Consumer_Price_Index!B:B))), "Missing")</f>
        <v>44037308.853685364</v>
      </c>
      <c r="R3253" t="str">
        <f t="shared" si="50"/>
        <v>No</v>
      </c>
    </row>
    <row r="3254" spans="1:18" x14ac:dyDescent="0.25">
      <c r="A3254" t="s">
        <v>19545</v>
      </c>
      <c r="B3254" t="s">
        <v>68</v>
      </c>
      <c r="C3254" t="s">
        <v>24</v>
      </c>
      <c r="D3254" s="11">
        <v>1986</v>
      </c>
      <c r="E3254" t="s">
        <v>19544</v>
      </c>
      <c r="F3254">
        <v>6.3</v>
      </c>
      <c r="G3254">
        <v>12000</v>
      </c>
      <c r="H3254" t="s">
        <v>1910</v>
      </c>
      <c r="I3254" t="s">
        <v>19543</v>
      </c>
      <c r="J3254" t="s">
        <v>3272</v>
      </c>
      <c r="K3254" t="s">
        <v>7</v>
      </c>
      <c r="L3254" s="7">
        <v>18000000</v>
      </c>
      <c r="M3254" s="7">
        <v>36611610</v>
      </c>
      <c r="N3254" t="s">
        <v>108</v>
      </c>
      <c r="O3254">
        <v>111</v>
      </c>
      <c r="P3254" s="8">
        <f>_xlfn.XLOOKUP(D3254,Consumer_Price_Index!A:A,Consumer_Price_Index!B:B)</f>
        <v>109.6</v>
      </c>
      <c r="Q3254" s="13">
        <f>IF(ISNUMBER(M3254), M3254*(Consumer_Price_Index!$B$45/(_xlfn.XLOOKUP('Working Data'!D949,Consumer_Price_Index!A:A,Consumer_Price_Index!B:B))), "Missing")</f>
        <v>49602301.32058692</v>
      </c>
      <c r="R3254" t="str">
        <f t="shared" si="50"/>
        <v>Yes</v>
      </c>
    </row>
    <row r="3255" spans="1:18" x14ac:dyDescent="0.25">
      <c r="A3255" t="s">
        <v>3183</v>
      </c>
      <c r="B3255" t="s">
        <v>68</v>
      </c>
      <c r="C3255" t="s">
        <v>24</v>
      </c>
      <c r="D3255" s="11">
        <v>2016</v>
      </c>
      <c r="E3255" t="s">
        <v>3182</v>
      </c>
      <c r="F3255">
        <v>6.3</v>
      </c>
      <c r="G3255">
        <v>127000</v>
      </c>
      <c r="H3255" t="s">
        <v>3181</v>
      </c>
      <c r="I3255" t="s">
        <v>2430</v>
      </c>
      <c r="J3255" t="s">
        <v>2517</v>
      </c>
      <c r="K3255" t="s">
        <v>7</v>
      </c>
      <c r="L3255" s="7">
        <v>22000000</v>
      </c>
      <c r="M3255" s="7">
        <v>63945241</v>
      </c>
      <c r="N3255" t="s">
        <v>103</v>
      </c>
      <c r="O3255">
        <v>106</v>
      </c>
      <c r="P3255" s="8">
        <f>_xlfn.XLOOKUP(D3255,Consumer_Price_Index!A:A,Consumer_Price_Index!B:B)</f>
        <v>240</v>
      </c>
      <c r="Q3255" s="13">
        <f>IF(ISNUMBER(M3255), M3255*(Consumer_Price_Index!$B$45/(_xlfn.XLOOKUP('Working Data'!D6932,Consumer_Price_Index!A:A,Consumer_Price_Index!B:B))), "Missing")</f>
        <v>110017588.55279504</v>
      </c>
      <c r="R3255" t="str">
        <f t="shared" si="50"/>
        <v>Yes</v>
      </c>
    </row>
    <row r="3256" spans="1:18" x14ac:dyDescent="0.25">
      <c r="A3256" t="s">
        <v>20801</v>
      </c>
      <c r="B3256" t="s">
        <v>41</v>
      </c>
      <c r="C3256" t="s">
        <v>11</v>
      </c>
      <c r="D3256" s="11">
        <v>1983</v>
      </c>
      <c r="E3256" t="s">
        <v>20800</v>
      </c>
      <c r="F3256">
        <v>6.3</v>
      </c>
      <c r="G3256">
        <v>661</v>
      </c>
      <c r="H3256" t="s">
        <v>17851</v>
      </c>
      <c r="I3256" t="s">
        <v>20799</v>
      </c>
      <c r="J3256" t="s">
        <v>18771</v>
      </c>
      <c r="K3256" t="s">
        <v>4744</v>
      </c>
      <c r="N3256" t="s">
        <v>20798</v>
      </c>
      <c r="O3256">
        <v>111</v>
      </c>
      <c r="P3256" s="8">
        <f>_xlfn.XLOOKUP(D3256,Consumer_Price_Index!A:A,Consumer_Price_Index!B:B)</f>
        <v>99.6</v>
      </c>
      <c r="Q3256" s="13" t="str">
        <f>IF(ISNUMBER(M3256), M3256*(Consumer_Price_Index!$B$45/(_xlfn.XLOOKUP('Working Data'!D464,Consumer_Price_Index!A:A,Consumer_Price_Index!B:B))), "Missing")</f>
        <v>Missing</v>
      </c>
      <c r="R3256" t="str">
        <f t="shared" si="50"/>
        <v>No</v>
      </c>
    </row>
    <row r="3257" spans="1:18" x14ac:dyDescent="0.25">
      <c r="A3257" t="s">
        <v>12343</v>
      </c>
      <c r="B3257" t="s">
        <v>68</v>
      </c>
      <c r="C3257" t="s">
        <v>24</v>
      </c>
      <c r="D3257" s="11">
        <v>1999</v>
      </c>
      <c r="E3257" t="s">
        <v>12342</v>
      </c>
      <c r="F3257">
        <v>6.3</v>
      </c>
      <c r="G3257">
        <v>9600</v>
      </c>
      <c r="H3257" t="s">
        <v>12341</v>
      </c>
      <c r="I3257" t="s">
        <v>12340</v>
      </c>
      <c r="J3257" t="s">
        <v>12339</v>
      </c>
      <c r="K3257" t="s">
        <v>7</v>
      </c>
      <c r="L3257" s="7">
        <v>2500000</v>
      </c>
      <c r="M3257" s="7">
        <v>1955933</v>
      </c>
      <c r="N3257" t="s">
        <v>12338</v>
      </c>
      <c r="O3257">
        <v>98</v>
      </c>
      <c r="P3257" s="8">
        <f>_xlfn.XLOOKUP(D3257,Consumer_Price_Index!A:A,Consumer_Price_Index!B:B)</f>
        <v>166.6</v>
      </c>
      <c r="Q3257" s="13">
        <f>IF(ISNUMBER(M3257), M3257*(Consumer_Price_Index!$B$45/(_xlfn.XLOOKUP('Working Data'!D3642,Consumer_Price_Index!A:A,Consumer_Price_Index!B:B))), "Missing")</f>
        <v>2557823.1120171673</v>
      </c>
      <c r="R3257" t="str">
        <f t="shared" si="50"/>
        <v>Yes</v>
      </c>
    </row>
    <row r="3258" spans="1:18" x14ac:dyDescent="0.25">
      <c r="A3258" t="s">
        <v>11013</v>
      </c>
      <c r="B3258" t="s">
        <v>41</v>
      </c>
      <c r="C3258" t="s">
        <v>11</v>
      </c>
      <c r="D3258" s="11">
        <v>2002</v>
      </c>
      <c r="E3258" t="s">
        <v>10841</v>
      </c>
      <c r="F3258">
        <v>6.3</v>
      </c>
      <c r="G3258">
        <v>51000</v>
      </c>
      <c r="H3258" t="s">
        <v>7821</v>
      </c>
      <c r="I3258" t="s">
        <v>11012</v>
      </c>
      <c r="J3258" t="s">
        <v>1878</v>
      </c>
      <c r="K3258" t="s">
        <v>7</v>
      </c>
      <c r="L3258" s="7">
        <v>70000000</v>
      </c>
      <c r="M3258" s="7">
        <v>32287044</v>
      </c>
      <c r="N3258" t="s">
        <v>10569</v>
      </c>
      <c r="O3258">
        <v>125</v>
      </c>
      <c r="P3258" s="8">
        <f>_xlfn.XLOOKUP(D3258,Consumer_Price_Index!A:A,Consumer_Price_Index!B:B)</f>
        <v>179.9</v>
      </c>
      <c r="Q3258" s="13">
        <f>IF(ISNUMBER(M3258), M3258*(Consumer_Price_Index!$B$45/(_xlfn.XLOOKUP('Working Data'!D4150,Consumer_Price_Index!A:A,Consumer_Price_Index!B:B))), "Missing")</f>
        <v>39179061.357228197</v>
      </c>
      <c r="R3258" t="str">
        <f t="shared" si="50"/>
        <v>Yes</v>
      </c>
    </row>
    <row r="3259" spans="1:18" x14ac:dyDescent="0.25">
      <c r="A3259" t="s">
        <v>21172</v>
      </c>
      <c r="B3259" t="s">
        <v>915</v>
      </c>
      <c r="C3259" t="s">
        <v>73</v>
      </c>
      <c r="D3259" s="11">
        <v>1982</v>
      </c>
      <c r="E3259" t="s">
        <v>21171</v>
      </c>
      <c r="F3259">
        <v>6.3</v>
      </c>
      <c r="G3259">
        <v>256</v>
      </c>
      <c r="H3259" t="s">
        <v>21170</v>
      </c>
      <c r="I3259" t="s">
        <v>17394</v>
      </c>
      <c r="J3259" t="s">
        <v>21169</v>
      </c>
      <c r="K3259" t="s">
        <v>7</v>
      </c>
      <c r="M3259" s="7">
        <v>5124391</v>
      </c>
      <c r="N3259" t="s">
        <v>15726</v>
      </c>
      <c r="O3259">
        <v>94</v>
      </c>
      <c r="P3259" s="8">
        <f>_xlfn.XLOOKUP(D3259,Consumer_Price_Index!A:A,Consumer_Price_Index!B:B)</f>
        <v>96.5</v>
      </c>
      <c r="Q3259" s="13">
        <f>IF(ISNUMBER(M3259), M3259*(Consumer_Price_Index!$B$45/(_xlfn.XLOOKUP('Working Data'!D327,Consumer_Price_Index!A:A,Consumer_Price_Index!B:B))), "Missing")</f>
        <v>8679277.0300166756</v>
      </c>
      <c r="R3259" t="str">
        <f t="shared" si="50"/>
        <v>No</v>
      </c>
    </row>
    <row r="3260" spans="1:18" x14ac:dyDescent="0.25">
      <c r="A3260" t="s">
        <v>17519</v>
      </c>
      <c r="B3260" t="s">
        <v>5244</v>
      </c>
      <c r="C3260" t="s">
        <v>409</v>
      </c>
      <c r="D3260" s="11">
        <v>1990</v>
      </c>
      <c r="E3260" t="s">
        <v>17349</v>
      </c>
      <c r="F3260">
        <v>6.3</v>
      </c>
      <c r="G3260">
        <v>13000</v>
      </c>
      <c r="H3260" t="s">
        <v>10002</v>
      </c>
      <c r="I3260" t="s">
        <v>14697</v>
      </c>
      <c r="J3260" t="s">
        <v>17367</v>
      </c>
      <c r="K3260" t="s">
        <v>7</v>
      </c>
      <c r="M3260" s="7">
        <v>23472449</v>
      </c>
      <c r="N3260" t="s">
        <v>103</v>
      </c>
      <c r="O3260">
        <v>136</v>
      </c>
      <c r="P3260" s="8">
        <f>_xlfn.XLOOKUP(D3260,Consumer_Price_Index!A:A,Consumer_Price_Index!B:B)</f>
        <v>130.69999999999999</v>
      </c>
      <c r="Q3260" s="13">
        <f>IF(ISNUMBER(M3260), M3260*(Consumer_Price_Index!$B$45/(_xlfn.XLOOKUP('Working Data'!D1705,Consumer_Price_Index!A:A,Consumer_Price_Index!B:B))), "Missing")</f>
        <v>30215695.861005493</v>
      </c>
      <c r="R3260" t="str">
        <f t="shared" si="50"/>
        <v>No</v>
      </c>
    </row>
    <row r="3261" spans="1:18" x14ac:dyDescent="0.25">
      <c r="A3261" t="s">
        <v>8548</v>
      </c>
      <c r="B3261" t="s">
        <v>41</v>
      </c>
      <c r="C3261" t="s">
        <v>34</v>
      </c>
      <c r="D3261" s="11">
        <v>2007</v>
      </c>
      <c r="E3261" t="s">
        <v>8387</v>
      </c>
      <c r="F3261">
        <v>6.3</v>
      </c>
      <c r="G3261">
        <v>163000</v>
      </c>
      <c r="H3261" t="s">
        <v>6072</v>
      </c>
      <c r="I3261" t="s">
        <v>3900</v>
      </c>
      <c r="J3261" t="s">
        <v>8547</v>
      </c>
      <c r="K3261" t="s">
        <v>562</v>
      </c>
      <c r="L3261" s="7">
        <v>24000000</v>
      </c>
      <c r="M3261" s="7">
        <v>101276318</v>
      </c>
      <c r="N3261" t="s">
        <v>890</v>
      </c>
      <c r="O3261">
        <v>100</v>
      </c>
      <c r="P3261" s="8">
        <f>_xlfn.XLOOKUP(D3261,Consumer_Price_Index!A:A,Consumer_Price_Index!B:B)</f>
        <v>207.3</v>
      </c>
      <c r="Q3261" s="13">
        <f>IF(ISNUMBER(M3261), M3261*(Consumer_Price_Index!$B$45/(_xlfn.XLOOKUP('Working Data'!D5067,Consumer_Price_Index!A:A,Consumer_Price_Index!B:B))), "Missing")</f>
        <v>196678738.65264499</v>
      </c>
      <c r="R3261" t="str">
        <f t="shared" si="50"/>
        <v>Yes</v>
      </c>
    </row>
    <row r="3262" spans="1:18" x14ac:dyDescent="0.25">
      <c r="A3262" t="s">
        <v>21904</v>
      </c>
      <c r="B3262" t="s">
        <v>101</v>
      </c>
      <c r="C3262" t="s">
        <v>11</v>
      </c>
      <c r="D3262" s="11">
        <v>1980</v>
      </c>
      <c r="E3262" t="s">
        <v>21903</v>
      </c>
      <c r="F3262">
        <v>6.3</v>
      </c>
      <c r="G3262">
        <v>1400</v>
      </c>
      <c r="H3262" t="s">
        <v>18943</v>
      </c>
      <c r="I3262" t="s">
        <v>21902</v>
      </c>
      <c r="J3262" t="s">
        <v>20429</v>
      </c>
      <c r="K3262" t="s">
        <v>7</v>
      </c>
      <c r="M3262" s="7">
        <v>17815212</v>
      </c>
      <c r="N3262" t="s">
        <v>21421</v>
      </c>
      <c r="O3262">
        <v>119</v>
      </c>
      <c r="P3262" s="8">
        <f>_xlfn.XLOOKUP(D3262,Consumer_Price_Index!A:A,Consumer_Price_Index!B:B)</f>
        <v>82.4</v>
      </c>
      <c r="Q3262" s="13">
        <f>IF(ISNUMBER(M3262), M3262*(Consumer_Price_Index!$B$45/(_xlfn.XLOOKUP('Working Data'!D65,Consumer_Price_Index!A:A,Consumer_Price_Index!B:B))), "Missing")</f>
        <v>36628172.040485829</v>
      </c>
      <c r="R3262" t="str">
        <f t="shared" si="50"/>
        <v>No</v>
      </c>
    </row>
    <row r="3263" spans="1:18" x14ac:dyDescent="0.25">
      <c r="A3263" t="s">
        <v>13702</v>
      </c>
      <c r="B3263" t="s">
        <v>41</v>
      </c>
      <c r="C3263" t="s">
        <v>87</v>
      </c>
      <c r="D3263" s="11">
        <v>1997</v>
      </c>
      <c r="E3263" t="s">
        <v>13701</v>
      </c>
      <c r="F3263">
        <v>6.3</v>
      </c>
      <c r="G3263">
        <v>11000</v>
      </c>
      <c r="H3263" t="s">
        <v>13700</v>
      </c>
      <c r="I3263" t="s">
        <v>13699</v>
      </c>
      <c r="J3263" t="s">
        <v>10366</v>
      </c>
      <c r="K3263" t="s">
        <v>7</v>
      </c>
      <c r="L3263" s="7">
        <v>30000000</v>
      </c>
      <c r="M3263" s="7">
        <v>23499102</v>
      </c>
      <c r="N3263" t="s">
        <v>9348</v>
      </c>
      <c r="O3263">
        <v>130</v>
      </c>
      <c r="P3263" s="8">
        <f>_xlfn.XLOOKUP(D3263,Consumer_Price_Index!A:A,Consumer_Price_Index!B:B)</f>
        <v>160.5</v>
      </c>
      <c r="Q3263" s="13">
        <f>IF(ISNUMBER(M3263), M3263*(Consumer_Price_Index!$B$45/(_xlfn.XLOOKUP('Working Data'!D3170,Consumer_Price_Index!A:A,Consumer_Price_Index!B:B))), "Missing")</f>
        <v>30730370.727038626</v>
      </c>
      <c r="R3263" t="str">
        <f t="shared" si="50"/>
        <v>Yes</v>
      </c>
    </row>
    <row r="3264" spans="1:18" x14ac:dyDescent="0.25">
      <c r="A3264" t="s">
        <v>5376</v>
      </c>
      <c r="B3264" t="s">
        <v>68</v>
      </c>
      <c r="C3264" t="s">
        <v>24</v>
      </c>
      <c r="D3264" s="11">
        <v>2012</v>
      </c>
      <c r="E3264" t="s">
        <v>5375</v>
      </c>
      <c r="F3264">
        <v>6.3</v>
      </c>
      <c r="G3264">
        <v>42000</v>
      </c>
      <c r="H3264" t="s">
        <v>3155</v>
      </c>
      <c r="I3264" t="s">
        <v>5374</v>
      </c>
      <c r="J3264" t="s">
        <v>2463</v>
      </c>
      <c r="K3264" t="s">
        <v>7</v>
      </c>
      <c r="L3264" s="7">
        <v>30000000</v>
      </c>
      <c r="M3264" s="7">
        <v>114281051</v>
      </c>
      <c r="N3264" t="s">
        <v>114</v>
      </c>
      <c r="O3264">
        <v>100</v>
      </c>
      <c r="P3264" s="8">
        <f>_xlfn.XLOOKUP(D3264,Consumer_Price_Index!A:A,Consumer_Price_Index!B:B)</f>
        <v>229.6</v>
      </c>
      <c r="Q3264" s="13">
        <f>IF(ISNUMBER(M3264), M3264*(Consumer_Price_Index!$B$45/(_xlfn.XLOOKUP('Working Data'!D6221,Consumer_Price_Index!A:A,Consumer_Price_Index!B:B))), "Missing")</f>
        <v>335143755.91626561</v>
      </c>
      <c r="R3264" t="str">
        <f t="shared" si="50"/>
        <v>Yes</v>
      </c>
    </row>
    <row r="3265" spans="1:18" x14ac:dyDescent="0.25">
      <c r="A3265" t="s">
        <v>4486</v>
      </c>
      <c r="B3265" t="s">
        <v>41</v>
      </c>
      <c r="C3265" t="s">
        <v>24</v>
      </c>
      <c r="D3265" s="11">
        <v>2014</v>
      </c>
      <c r="E3265" t="s">
        <v>4476</v>
      </c>
      <c r="F3265">
        <v>6.3</v>
      </c>
      <c r="G3265">
        <v>162000</v>
      </c>
      <c r="H3265" t="s">
        <v>1875</v>
      </c>
      <c r="I3265" t="s">
        <v>1875</v>
      </c>
      <c r="J3265" t="s">
        <v>1790</v>
      </c>
      <c r="K3265" t="s">
        <v>7</v>
      </c>
      <c r="L3265" s="7">
        <v>42000000</v>
      </c>
      <c r="M3265" s="7">
        <v>107645357</v>
      </c>
      <c r="N3265" t="s">
        <v>3986</v>
      </c>
      <c r="O3265">
        <v>108</v>
      </c>
      <c r="P3265" s="8">
        <f>_xlfn.XLOOKUP(D3265,Consumer_Price_Index!A:A,Consumer_Price_Index!B:B)</f>
        <v>236.7</v>
      </c>
      <c r="Q3265" s="13">
        <f>IF(ISNUMBER(M3265), M3265*(Consumer_Price_Index!$B$45/(_xlfn.XLOOKUP('Working Data'!D6529,Consumer_Price_Index!A:A,Consumer_Price_Index!B:B))), "Missing")</f>
        <v>182320957.63146192</v>
      </c>
      <c r="R3265" t="str">
        <f t="shared" si="50"/>
        <v>Yes</v>
      </c>
    </row>
    <row r="3266" spans="1:18" x14ac:dyDescent="0.25">
      <c r="A3266" t="s">
        <v>1714</v>
      </c>
      <c r="B3266" t="s">
        <v>101</v>
      </c>
      <c r="C3266" t="s">
        <v>73</v>
      </c>
      <c r="D3266" s="11">
        <v>2018</v>
      </c>
      <c r="E3266" t="s">
        <v>1397</v>
      </c>
      <c r="F3266">
        <v>6.3</v>
      </c>
      <c r="G3266">
        <v>62000</v>
      </c>
      <c r="H3266" t="s">
        <v>1713</v>
      </c>
      <c r="I3266" t="s">
        <v>1713</v>
      </c>
      <c r="J3266" t="s">
        <v>1712</v>
      </c>
      <c r="K3266" t="s">
        <v>7</v>
      </c>
      <c r="L3266" s="7">
        <v>80000000</v>
      </c>
      <c r="M3266" s="7">
        <v>528583774</v>
      </c>
      <c r="N3266" t="s">
        <v>770</v>
      </c>
      <c r="O3266">
        <v>97</v>
      </c>
      <c r="P3266" s="8">
        <f>_xlfn.XLOOKUP(D3266,Consumer_Price_Index!A:A,Consumer_Price_Index!B:B)</f>
        <v>251.1</v>
      </c>
      <c r="Q3266" s="13">
        <f>IF(ISNUMBER(M3266), M3266*(Consumer_Price_Index!$B$45/(_xlfn.XLOOKUP('Working Data'!D7311,Consumer_Price_Index!A:A,Consumer_Price_Index!B:B))), "Missing")</f>
        <v>909426741.60248446</v>
      </c>
      <c r="R3266" t="str">
        <f t="shared" si="50"/>
        <v>Yes</v>
      </c>
    </row>
    <row r="3267" spans="1:18" x14ac:dyDescent="0.25">
      <c r="A3267" t="s">
        <v>8085</v>
      </c>
      <c r="B3267" t="s">
        <v>41</v>
      </c>
      <c r="C3267" t="s">
        <v>11</v>
      </c>
      <c r="D3267" s="11">
        <v>2007</v>
      </c>
      <c r="E3267" t="s">
        <v>8084</v>
      </c>
      <c r="F3267">
        <v>6.3</v>
      </c>
      <c r="G3267">
        <v>6000</v>
      </c>
      <c r="H3267" t="s">
        <v>8083</v>
      </c>
      <c r="I3267" t="s">
        <v>8083</v>
      </c>
      <c r="J3267" t="s">
        <v>4144</v>
      </c>
      <c r="K3267" t="s">
        <v>7</v>
      </c>
      <c r="L3267" s="7">
        <v>3750000</v>
      </c>
      <c r="M3267" s="7">
        <v>131961</v>
      </c>
      <c r="N3267" t="s">
        <v>8082</v>
      </c>
      <c r="O3267">
        <v>102</v>
      </c>
      <c r="P3267" s="8">
        <f>_xlfn.XLOOKUP(D3267,Consumer_Price_Index!A:A,Consumer_Price_Index!B:B)</f>
        <v>207.3</v>
      </c>
      <c r="Q3267" s="13">
        <f>IF(ISNUMBER(M3267), M3267*(Consumer_Price_Index!$B$45/(_xlfn.XLOOKUP('Working Data'!D5236,Consumer_Price_Index!A:A,Consumer_Price_Index!B:B))), "Missing")</f>
        <v>205880.78187403994</v>
      </c>
      <c r="R3267" t="str">
        <f t="shared" ref="R3267:R3330" si="51">IF(AND(ISNUMBER(L3267), L3267&gt;0, ISNUMBER(M3267), M3267&gt;0), "Yes", "No")</f>
        <v>Yes</v>
      </c>
    </row>
    <row r="3268" spans="1:18" x14ac:dyDescent="0.25">
      <c r="A3268" t="s">
        <v>11639</v>
      </c>
      <c r="B3268" t="s">
        <v>41</v>
      </c>
      <c r="C3268" t="s">
        <v>24</v>
      </c>
      <c r="D3268" s="11">
        <v>2001</v>
      </c>
      <c r="E3268" t="s">
        <v>11499</v>
      </c>
      <c r="F3268">
        <v>6.3</v>
      </c>
      <c r="G3268">
        <v>55000</v>
      </c>
      <c r="H3268" t="s">
        <v>9436</v>
      </c>
      <c r="I3268" t="s">
        <v>11638</v>
      </c>
      <c r="J3268" t="s">
        <v>11637</v>
      </c>
      <c r="K3268" t="s">
        <v>7</v>
      </c>
      <c r="L3268" s="7">
        <v>20000000</v>
      </c>
      <c r="M3268" s="7">
        <v>31283740</v>
      </c>
      <c r="N3268" t="s">
        <v>11636</v>
      </c>
      <c r="O3268">
        <v>93</v>
      </c>
      <c r="P3268" s="8">
        <f>_xlfn.XLOOKUP(D3268,Consumer_Price_Index!A:A,Consumer_Price_Index!B:B)</f>
        <v>177.1</v>
      </c>
      <c r="Q3268" s="13">
        <f>IF(ISNUMBER(M3268), M3268*(Consumer_Price_Index!$B$45/(_xlfn.XLOOKUP('Working Data'!D3911,Consumer_Price_Index!A:A,Consumer_Price_Index!B:B))), "Missing")</f>
        <v>37961591.310234964</v>
      </c>
      <c r="R3268" t="str">
        <f t="shared" si="51"/>
        <v>Yes</v>
      </c>
    </row>
    <row r="3269" spans="1:18" x14ac:dyDescent="0.25">
      <c r="A3269" t="s">
        <v>14818</v>
      </c>
      <c r="B3269" t="s">
        <v>68</v>
      </c>
      <c r="C3269" t="s">
        <v>24</v>
      </c>
      <c r="D3269" s="11">
        <v>1995</v>
      </c>
      <c r="E3269" t="s">
        <v>14649</v>
      </c>
      <c r="F3269">
        <v>6.3</v>
      </c>
      <c r="G3269">
        <v>11000</v>
      </c>
      <c r="H3269" t="s">
        <v>3935</v>
      </c>
      <c r="I3269" t="s">
        <v>14817</v>
      </c>
      <c r="J3269" t="s">
        <v>5538</v>
      </c>
      <c r="K3269" t="s">
        <v>7</v>
      </c>
      <c r="L3269" s="7">
        <v>10000000</v>
      </c>
      <c r="M3269" s="7">
        <v>41200020</v>
      </c>
      <c r="N3269" t="s">
        <v>103</v>
      </c>
      <c r="O3269">
        <v>117</v>
      </c>
      <c r="P3269" s="8">
        <f>_xlfn.XLOOKUP(D3269,Consumer_Price_Index!A:A,Consumer_Price_Index!B:B)</f>
        <v>152.4</v>
      </c>
      <c r="Q3269" s="13">
        <f>IF(ISNUMBER(M3269), M3269*(Consumer_Price_Index!$B$45/(_xlfn.XLOOKUP('Working Data'!D2735,Consumer_Price_Index!A:A,Consumer_Price_Index!B:B))), "Missing")</f>
        <v>52968970.860759497</v>
      </c>
      <c r="R3269" t="str">
        <f t="shared" si="51"/>
        <v>Yes</v>
      </c>
    </row>
    <row r="3270" spans="1:18" x14ac:dyDescent="0.25">
      <c r="A3270" t="s">
        <v>926</v>
      </c>
      <c r="B3270" t="s">
        <v>41</v>
      </c>
      <c r="C3270" t="s">
        <v>24</v>
      </c>
      <c r="D3270" s="11">
        <v>2019</v>
      </c>
      <c r="E3270" t="s">
        <v>684</v>
      </c>
      <c r="F3270">
        <v>6.3</v>
      </c>
      <c r="G3270">
        <v>89000</v>
      </c>
      <c r="H3270" t="s">
        <v>925</v>
      </c>
      <c r="I3270" t="s">
        <v>925</v>
      </c>
      <c r="J3270" t="s">
        <v>924</v>
      </c>
      <c r="K3270" t="s">
        <v>7</v>
      </c>
      <c r="L3270" s="7">
        <v>20000000</v>
      </c>
      <c r="M3270" s="7">
        <v>157563598</v>
      </c>
      <c r="N3270" t="s">
        <v>532</v>
      </c>
      <c r="O3270">
        <v>110</v>
      </c>
      <c r="P3270" s="8">
        <f>_xlfn.XLOOKUP(D3270,Consumer_Price_Index!A:A,Consumer_Price_Index!B:B)</f>
        <v>255.7</v>
      </c>
      <c r="Q3270" s="13">
        <f>IF(ISNUMBER(M3270), M3270*(Consumer_Price_Index!$B$45/(_xlfn.XLOOKUP('Working Data'!D7487,Consumer_Price_Index!A:A,Consumer_Price_Index!B:B))), "Missing")</f>
        <v>305988708.16188651</v>
      </c>
      <c r="R3270" t="str">
        <f t="shared" si="51"/>
        <v>Yes</v>
      </c>
    </row>
    <row r="3271" spans="1:18" x14ac:dyDescent="0.25">
      <c r="A3271" t="s">
        <v>6967</v>
      </c>
      <c r="B3271" t="s">
        <v>41</v>
      </c>
      <c r="C3271" t="s">
        <v>5</v>
      </c>
      <c r="D3271" s="11">
        <v>2010</v>
      </c>
      <c r="E3271" t="s">
        <v>6966</v>
      </c>
      <c r="F3271">
        <v>6.3</v>
      </c>
      <c r="G3271">
        <v>79000</v>
      </c>
      <c r="H3271" t="s">
        <v>4982</v>
      </c>
      <c r="I3271" t="s">
        <v>6965</v>
      </c>
      <c r="J3271" t="s">
        <v>6964</v>
      </c>
      <c r="K3271" t="s">
        <v>7</v>
      </c>
      <c r="L3271" s="7">
        <v>2000000</v>
      </c>
      <c r="M3271" s="7">
        <v>1278650</v>
      </c>
      <c r="N3271" t="s">
        <v>4979</v>
      </c>
      <c r="O3271">
        <v>108</v>
      </c>
      <c r="P3271" s="8">
        <f>_xlfn.XLOOKUP(D3271,Consumer_Price_Index!A:A,Consumer_Price_Index!B:B)</f>
        <v>218.1</v>
      </c>
      <c r="Q3271" s="13">
        <f>IF(ISNUMBER(M3271), M3271*(Consumer_Price_Index!$B$45/(_xlfn.XLOOKUP('Working Data'!D5662,Consumer_Price_Index!A:A,Consumer_Price_Index!B:B))), "Missing")</f>
        <v>2062491.5563790363</v>
      </c>
      <c r="R3271" t="str">
        <f t="shared" si="51"/>
        <v>Yes</v>
      </c>
    </row>
    <row r="3272" spans="1:18" x14ac:dyDescent="0.25">
      <c r="A3272" t="s">
        <v>12454</v>
      </c>
      <c r="B3272" t="s">
        <v>41</v>
      </c>
      <c r="C3272" t="s">
        <v>87</v>
      </c>
      <c r="D3272" s="11">
        <v>1999</v>
      </c>
      <c r="E3272" t="s">
        <v>12453</v>
      </c>
      <c r="F3272">
        <v>6.3</v>
      </c>
      <c r="G3272">
        <v>6000</v>
      </c>
      <c r="H3272" t="s">
        <v>11129</v>
      </c>
      <c r="I3272" t="s">
        <v>12452</v>
      </c>
      <c r="J3272" t="s">
        <v>12451</v>
      </c>
      <c r="K3272" t="s">
        <v>7</v>
      </c>
      <c r="L3272" s="7">
        <v>7000000</v>
      </c>
      <c r="M3272" s="7">
        <v>14011454</v>
      </c>
      <c r="N3272" t="s">
        <v>1991</v>
      </c>
      <c r="O3272">
        <v>95</v>
      </c>
      <c r="P3272" s="8">
        <f>_xlfn.XLOOKUP(D3272,Consumer_Price_Index!A:A,Consumer_Price_Index!B:B)</f>
        <v>166.6</v>
      </c>
      <c r="Q3272" s="13">
        <f>IF(ISNUMBER(M3272), M3272*(Consumer_Price_Index!$B$45/(_xlfn.XLOOKUP('Working Data'!D3614,Consumer_Price_Index!A:A,Consumer_Price_Index!B:B))), "Missing")</f>
        <v>32664805.155317523</v>
      </c>
      <c r="R3272" t="str">
        <f t="shared" si="51"/>
        <v>Yes</v>
      </c>
    </row>
    <row r="3273" spans="1:18" x14ac:dyDescent="0.25">
      <c r="A3273" t="s">
        <v>17909</v>
      </c>
      <c r="B3273" t="s">
        <v>41</v>
      </c>
      <c r="C3273" t="s">
        <v>11</v>
      </c>
      <c r="D3273" s="11">
        <v>1989</v>
      </c>
      <c r="E3273" t="s">
        <v>17908</v>
      </c>
      <c r="F3273">
        <v>6.3</v>
      </c>
      <c r="G3273">
        <v>5600</v>
      </c>
      <c r="H3273" t="s">
        <v>17907</v>
      </c>
      <c r="I3273" t="s">
        <v>17906</v>
      </c>
      <c r="J3273" t="s">
        <v>1004</v>
      </c>
      <c r="K3273" t="s">
        <v>7</v>
      </c>
      <c r="M3273" s="7">
        <v>2049769</v>
      </c>
      <c r="N3273" t="s">
        <v>16722</v>
      </c>
      <c r="O3273">
        <v>102</v>
      </c>
      <c r="P3273" s="8">
        <f>_xlfn.XLOOKUP(D3273,Consumer_Price_Index!A:A,Consumer_Price_Index!B:B)</f>
        <v>124</v>
      </c>
      <c r="Q3273" s="13">
        <f>IF(ISNUMBER(M3273), M3273*(Consumer_Price_Index!$B$45/(_xlfn.XLOOKUP('Working Data'!D1566,Consumer_Price_Index!A:A,Consumer_Price_Index!B:B))), "Missing")</f>
        <v>2680534.8253218881</v>
      </c>
      <c r="R3273" t="str">
        <f t="shared" si="51"/>
        <v>No</v>
      </c>
    </row>
    <row r="3274" spans="1:18" x14ac:dyDescent="0.25">
      <c r="A3274" t="s">
        <v>16347</v>
      </c>
      <c r="B3274" t="s">
        <v>41</v>
      </c>
      <c r="C3274" t="s">
        <v>87</v>
      </c>
      <c r="D3274" s="11">
        <v>1992</v>
      </c>
      <c r="E3274" t="s">
        <v>16346</v>
      </c>
      <c r="F3274">
        <v>6.3</v>
      </c>
      <c r="G3274">
        <v>16000</v>
      </c>
      <c r="H3274" t="s">
        <v>6078</v>
      </c>
      <c r="I3274" t="s">
        <v>6078</v>
      </c>
      <c r="J3274" t="s">
        <v>7099</v>
      </c>
      <c r="K3274" t="s">
        <v>95</v>
      </c>
      <c r="L3274" s="7">
        <v>20000000</v>
      </c>
      <c r="M3274" s="7">
        <v>11390479</v>
      </c>
      <c r="N3274" t="s">
        <v>108</v>
      </c>
      <c r="O3274">
        <v>124</v>
      </c>
      <c r="P3274" s="8">
        <f>_xlfn.XLOOKUP(D3274,Consumer_Price_Index!A:A,Consumer_Price_Index!B:B)</f>
        <v>140.30000000000001</v>
      </c>
      <c r="Q3274" s="13">
        <f>IF(ISNUMBER(M3274), M3274*(Consumer_Price_Index!$B$45/(_xlfn.XLOOKUP('Working Data'!D2148,Consumer_Price_Index!A:A,Consumer_Price_Index!B:B))), "Missing")</f>
        <v>24737554.891660724</v>
      </c>
      <c r="R3274" t="str">
        <f t="shared" si="51"/>
        <v>Yes</v>
      </c>
    </row>
    <row r="3275" spans="1:18" x14ac:dyDescent="0.25">
      <c r="A3275" t="s">
        <v>6174</v>
      </c>
      <c r="B3275" t="s">
        <v>101</v>
      </c>
      <c r="C3275" t="s">
        <v>34</v>
      </c>
      <c r="D3275" s="11">
        <v>2011</v>
      </c>
      <c r="E3275" t="s">
        <v>6173</v>
      </c>
      <c r="F3275">
        <v>6.3</v>
      </c>
      <c r="G3275">
        <v>123000</v>
      </c>
      <c r="H3275" t="s">
        <v>6172</v>
      </c>
      <c r="I3275" t="s">
        <v>6171</v>
      </c>
      <c r="J3275" t="s">
        <v>1399</v>
      </c>
      <c r="K3275" t="s">
        <v>265</v>
      </c>
      <c r="L3275" s="7">
        <v>45000000</v>
      </c>
      <c r="M3275" s="7">
        <v>160078586</v>
      </c>
      <c r="N3275" t="s">
        <v>103</v>
      </c>
      <c r="O3275">
        <v>101</v>
      </c>
      <c r="P3275" s="8">
        <f>_xlfn.XLOOKUP(D3275,Consumer_Price_Index!A:A,Consumer_Price_Index!B:B)</f>
        <v>224.9</v>
      </c>
      <c r="Q3275" s="13">
        <f>IF(ISNUMBER(M3275), M3275*(Consumer_Price_Index!$B$45/(_xlfn.XLOOKUP('Working Data'!D5962,Consumer_Price_Index!A:A,Consumer_Price_Index!B:B))), "Missing")</f>
        <v>203233104.80916667</v>
      </c>
      <c r="R3275" t="str">
        <f t="shared" si="51"/>
        <v>Yes</v>
      </c>
    </row>
    <row r="3276" spans="1:18" x14ac:dyDescent="0.25">
      <c r="A3276" t="s">
        <v>14028</v>
      </c>
      <c r="B3276" t="s">
        <v>41</v>
      </c>
      <c r="C3276" t="s">
        <v>87</v>
      </c>
      <c r="D3276" s="11">
        <v>1996</v>
      </c>
      <c r="E3276" t="s">
        <v>14027</v>
      </c>
      <c r="F3276">
        <v>6.3</v>
      </c>
      <c r="G3276">
        <v>4500</v>
      </c>
      <c r="H3276" t="s">
        <v>10186</v>
      </c>
      <c r="I3276" t="s">
        <v>10186</v>
      </c>
      <c r="J3276" t="s">
        <v>1992</v>
      </c>
      <c r="K3276" t="s">
        <v>562</v>
      </c>
      <c r="L3276" s="7">
        <v>19000000</v>
      </c>
      <c r="M3276" s="7">
        <v>1356828</v>
      </c>
      <c r="N3276" t="s">
        <v>13155</v>
      </c>
      <c r="O3276">
        <v>116</v>
      </c>
      <c r="P3276" s="8">
        <f>_xlfn.XLOOKUP(D3276,Consumer_Price_Index!A:A,Consumer_Price_Index!B:B)</f>
        <v>156.9</v>
      </c>
      <c r="Q3276" s="13">
        <f>IF(ISNUMBER(M3276), M3276*(Consumer_Price_Index!$B$45/(_xlfn.XLOOKUP('Working Data'!D3034,Consumer_Price_Index!A:A,Consumer_Price_Index!B:B))), "Missing")</f>
        <v>2575859.7607476637</v>
      </c>
      <c r="R3276" t="str">
        <f t="shared" si="51"/>
        <v>Yes</v>
      </c>
    </row>
    <row r="3277" spans="1:18" x14ac:dyDescent="0.25">
      <c r="A3277" t="s">
        <v>2998</v>
      </c>
      <c r="B3277" t="s">
        <v>41</v>
      </c>
      <c r="C3277" t="s">
        <v>34</v>
      </c>
      <c r="D3277" s="11">
        <v>2016</v>
      </c>
      <c r="E3277" t="s">
        <v>2961</v>
      </c>
      <c r="F3277">
        <v>6.3</v>
      </c>
      <c r="G3277">
        <v>47000</v>
      </c>
      <c r="H3277" t="s">
        <v>2997</v>
      </c>
      <c r="I3277" t="s">
        <v>990</v>
      </c>
      <c r="J3277" t="s">
        <v>2996</v>
      </c>
      <c r="K3277" t="s">
        <v>7</v>
      </c>
      <c r="L3277" s="7">
        <v>15000000</v>
      </c>
      <c r="M3277" s="7">
        <v>20651333</v>
      </c>
      <c r="N3277" t="s">
        <v>2995</v>
      </c>
      <c r="O3277">
        <v>100</v>
      </c>
      <c r="P3277" s="8">
        <f>_xlfn.XLOOKUP(D3277,Consumer_Price_Index!A:A,Consumer_Price_Index!B:B)</f>
        <v>240</v>
      </c>
      <c r="Q3277" s="13">
        <f>IF(ISNUMBER(M3277), M3277*(Consumer_Price_Index!$B$45/(_xlfn.XLOOKUP('Working Data'!D6986,Consumer_Price_Index!A:A,Consumer_Price_Index!B:B))), "Missing")</f>
        <v>40104915.010197572</v>
      </c>
      <c r="R3277" t="str">
        <f t="shared" si="51"/>
        <v>Yes</v>
      </c>
    </row>
    <row r="3278" spans="1:18" x14ac:dyDescent="0.25">
      <c r="A3278" t="s">
        <v>17991</v>
      </c>
      <c r="B3278" t="s">
        <v>41</v>
      </c>
      <c r="C3278" t="s">
        <v>34</v>
      </c>
      <c r="D3278" s="11">
        <v>1989</v>
      </c>
      <c r="E3278" t="s">
        <v>17753</v>
      </c>
      <c r="F3278">
        <v>6.3</v>
      </c>
      <c r="G3278">
        <v>4600</v>
      </c>
      <c r="H3278" t="s">
        <v>9252</v>
      </c>
      <c r="I3278" t="s">
        <v>9252</v>
      </c>
      <c r="J3278" t="s">
        <v>9765</v>
      </c>
      <c r="K3278" t="s">
        <v>7</v>
      </c>
      <c r="L3278" s="7">
        <v>4000000</v>
      </c>
      <c r="M3278" s="7">
        <v>283694</v>
      </c>
      <c r="N3278" t="s">
        <v>15473</v>
      </c>
      <c r="O3278">
        <v>94</v>
      </c>
      <c r="P3278" s="8">
        <f>_xlfn.XLOOKUP(D3278,Consumer_Price_Index!A:A,Consumer_Price_Index!B:B)</f>
        <v>124</v>
      </c>
      <c r="Q3278" s="13">
        <f>IF(ISNUMBER(M3278), M3278*(Consumer_Price_Index!$B$45/(_xlfn.XLOOKUP('Working Data'!D1533,Consumer_Price_Index!A:A,Consumer_Price_Index!B:B))), "Missing")</f>
        <v>402990.96410256403</v>
      </c>
      <c r="R3278" t="str">
        <f t="shared" si="51"/>
        <v>Yes</v>
      </c>
    </row>
    <row r="3279" spans="1:18" x14ac:dyDescent="0.25">
      <c r="A3279" t="s">
        <v>10059</v>
      </c>
      <c r="B3279" t="s">
        <v>68</v>
      </c>
      <c r="C3279" t="s">
        <v>34</v>
      </c>
      <c r="D3279" s="11">
        <v>2004</v>
      </c>
      <c r="E3279" t="s">
        <v>10058</v>
      </c>
      <c r="F3279">
        <v>6.3</v>
      </c>
      <c r="G3279">
        <v>162000</v>
      </c>
      <c r="H3279" t="s">
        <v>1806</v>
      </c>
      <c r="I3279" t="s">
        <v>10057</v>
      </c>
      <c r="J3279" t="s">
        <v>5010</v>
      </c>
      <c r="K3279" t="s">
        <v>7</v>
      </c>
      <c r="L3279" s="7">
        <v>120000000</v>
      </c>
      <c r="M3279" s="7">
        <v>203567857</v>
      </c>
      <c r="N3279" t="s">
        <v>6122</v>
      </c>
      <c r="O3279">
        <v>126</v>
      </c>
      <c r="P3279" s="8">
        <f>_xlfn.XLOOKUP(D3279,Consumer_Price_Index!A:A,Consumer_Price_Index!B:B)</f>
        <v>188.9</v>
      </c>
      <c r="Q3279" s="13">
        <f>IF(ISNUMBER(M3279), M3279*(Consumer_Price_Index!$B$45/(_xlfn.XLOOKUP('Working Data'!D4497,Consumer_Price_Index!A:A,Consumer_Price_Index!B:B))), "Missing")</f>
        <v>266210841.3214592</v>
      </c>
      <c r="R3279" t="str">
        <f t="shared" si="51"/>
        <v>Yes</v>
      </c>
    </row>
    <row r="3280" spans="1:18" x14ac:dyDescent="0.25">
      <c r="A3280" t="s">
        <v>6933</v>
      </c>
      <c r="B3280" t="s">
        <v>68</v>
      </c>
      <c r="C3280" t="s">
        <v>34</v>
      </c>
      <c r="D3280" s="11">
        <v>2010</v>
      </c>
      <c r="E3280" t="s">
        <v>6932</v>
      </c>
      <c r="F3280">
        <v>6.3</v>
      </c>
      <c r="G3280">
        <v>184000</v>
      </c>
      <c r="H3280" t="s">
        <v>1012</v>
      </c>
      <c r="I3280" t="s">
        <v>6931</v>
      </c>
      <c r="J3280" t="s">
        <v>1939</v>
      </c>
      <c r="K3280" t="s">
        <v>7</v>
      </c>
      <c r="L3280" s="7">
        <v>117000000</v>
      </c>
      <c r="M3280" s="7">
        <v>261989769</v>
      </c>
      <c r="N3280" t="s">
        <v>890</v>
      </c>
      <c r="O3280">
        <v>109</v>
      </c>
      <c r="P3280" s="8">
        <f>_xlfn.XLOOKUP(D3280,Consumer_Price_Index!A:A,Consumer_Price_Index!B:B)</f>
        <v>218.1</v>
      </c>
      <c r="Q3280" s="13">
        <f>IF(ISNUMBER(M3280), M3280*(Consumer_Price_Index!$B$45/(_xlfn.XLOOKUP('Working Data'!D5679,Consumer_Price_Index!A:A,Consumer_Price_Index!B:B))), "Missing")</f>
        <v>347684157.72778744</v>
      </c>
      <c r="R3280" t="str">
        <f t="shared" si="51"/>
        <v>Yes</v>
      </c>
    </row>
    <row r="3281" spans="1:18" x14ac:dyDescent="0.25">
      <c r="A3281" t="s">
        <v>11773</v>
      </c>
      <c r="B3281" t="s">
        <v>68</v>
      </c>
      <c r="C3281" t="s">
        <v>24</v>
      </c>
      <c r="D3281" s="11">
        <v>2001</v>
      </c>
      <c r="E3281" t="s">
        <v>11629</v>
      </c>
      <c r="F3281">
        <v>6.3</v>
      </c>
      <c r="G3281">
        <v>195000</v>
      </c>
      <c r="H3281" t="s">
        <v>4765</v>
      </c>
      <c r="I3281" t="s">
        <v>10593</v>
      </c>
      <c r="J3281" t="s">
        <v>2712</v>
      </c>
      <c r="K3281" t="s">
        <v>7</v>
      </c>
      <c r="L3281" s="7">
        <v>18000000</v>
      </c>
      <c r="M3281" s="7">
        <v>141774679</v>
      </c>
      <c r="N3281" t="s">
        <v>704</v>
      </c>
      <c r="O3281">
        <v>96</v>
      </c>
      <c r="P3281" s="8">
        <f>_xlfn.XLOOKUP(D3281,Consumer_Price_Index!A:A,Consumer_Price_Index!B:B)</f>
        <v>177.1</v>
      </c>
      <c r="Q3281" s="13">
        <f>IF(ISNUMBER(M3281), M3281*(Consumer_Price_Index!$B$45/(_xlfn.XLOOKUP('Working Data'!D3848,Consumer_Price_Index!A:A,Consumer_Price_Index!B:B))), "Missing")</f>
        <v>185402337.73090127</v>
      </c>
      <c r="R3281" t="str">
        <f t="shared" si="51"/>
        <v>Yes</v>
      </c>
    </row>
    <row r="3282" spans="1:18" x14ac:dyDescent="0.25">
      <c r="A3282" t="s">
        <v>18586</v>
      </c>
      <c r="B3282" t="s">
        <v>68</v>
      </c>
      <c r="C3282" t="s">
        <v>24</v>
      </c>
      <c r="D3282" s="11">
        <v>1988</v>
      </c>
      <c r="E3282" t="s">
        <v>18502</v>
      </c>
      <c r="F3282">
        <v>6.3</v>
      </c>
      <c r="G3282">
        <v>19000</v>
      </c>
      <c r="H3282" t="s">
        <v>14655</v>
      </c>
      <c r="I3282" t="s">
        <v>15456</v>
      </c>
      <c r="J3282" t="s">
        <v>18337</v>
      </c>
      <c r="K3282" t="s">
        <v>7</v>
      </c>
      <c r="L3282" s="7">
        <v>8000000</v>
      </c>
      <c r="M3282" s="7">
        <v>22433275</v>
      </c>
      <c r="N3282" t="s">
        <v>890</v>
      </c>
      <c r="O3282">
        <v>88</v>
      </c>
      <c r="P3282" s="8">
        <f>_xlfn.XLOOKUP(D3282,Consumer_Price_Index!A:A,Consumer_Price_Index!B:B)</f>
        <v>118.3</v>
      </c>
      <c r="Q3282" s="13">
        <f>IF(ISNUMBER(M3282), M3282*(Consumer_Price_Index!$B$45/(_xlfn.XLOOKUP('Working Data'!D1302,Consumer_Price_Index!A:A,Consumer_Price_Index!B:B))), "Missing")</f>
        <v>46122934.497300945</v>
      </c>
      <c r="R3282" t="str">
        <f t="shared" si="51"/>
        <v>Yes</v>
      </c>
    </row>
    <row r="3283" spans="1:18" x14ac:dyDescent="0.25">
      <c r="A3283" t="s">
        <v>3247</v>
      </c>
      <c r="B3283" t="s">
        <v>68</v>
      </c>
      <c r="C3283" t="s">
        <v>11</v>
      </c>
      <c r="D3283" s="11">
        <v>2016</v>
      </c>
      <c r="E3283" t="s">
        <v>3137</v>
      </c>
      <c r="F3283">
        <v>6.3</v>
      </c>
      <c r="G3283">
        <v>119000</v>
      </c>
      <c r="H3283" t="s">
        <v>1028</v>
      </c>
      <c r="I3283" t="s">
        <v>3246</v>
      </c>
      <c r="J3283" t="s">
        <v>2558</v>
      </c>
      <c r="K3283" t="s">
        <v>7</v>
      </c>
      <c r="L3283" s="7">
        <v>4900000</v>
      </c>
      <c r="M3283" s="7">
        <v>148868835</v>
      </c>
      <c r="N3283" t="s">
        <v>666</v>
      </c>
      <c r="O3283">
        <v>81</v>
      </c>
      <c r="P3283" s="8">
        <f>_xlfn.XLOOKUP(D3283,Consumer_Price_Index!A:A,Consumer_Price_Index!B:B)</f>
        <v>240</v>
      </c>
      <c r="Q3283" s="13">
        <f>IF(ISNUMBER(M3283), M3283*(Consumer_Price_Index!$B$45/(_xlfn.XLOOKUP('Working Data'!D6912,Consumer_Price_Index!A:A,Consumer_Price_Index!B:B))), "Missing")</f>
        <v>197562430.42029616</v>
      </c>
      <c r="R3283" t="str">
        <f t="shared" si="51"/>
        <v>Yes</v>
      </c>
    </row>
    <row r="3284" spans="1:18" x14ac:dyDescent="0.25">
      <c r="A3284" t="s">
        <v>12928</v>
      </c>
      <c r="B3284" t="s">
        <v>101</v>
      </c>
      <c r="C3284" t="s">
        <v>11</v>
      </c>
      <c r="D3284" s="11">
        <v>1998</v>
      </c>
      <c r="E3284" t="s">
        <v>12927</v>
      </c>
      <c r="F3284">
        <v>6.3</v>
      </c>
      <c r="G3284">
        <v>506</v>
      </c>
      <c r="H3284" t="s">
        <v>12926</v>
      </c>
      <c r="I3284" t="s">
        <v>12925</v>
      </c>
      <c r="J3284" t="s">
        <v>12924</v>
      </c>
      <c r="K3284" t="s">
        <v>95</v>
      </c>
      <c r="M3284" s="7">
        <v>104255</v>
      </c>
      <c r="N3284" t="s">
        <v>12923</v>
      </c>
      <c r="O3284">
        <v>98</v>
      </c>
      <c r="P3284" s="8">
        <f>_xlfn.XLOOKUP(D3284,Consumer_Price_Index!A:A,Consumer_Price_Index!B:B)</f>
        <v>163</v>
      </c>
      <c r="Q3284" s="13">
        <f>IF(ISNUMBER(M3284), M3284*(Consumer_Price_Index!$B$45/(_xlfn.XLOOKUP('Working Data'!D3435,Consumer_Price_Index!A:A,Consumer_Price_Index!B:B))), "Missing")</f>
        <v>233234.20337738621</v>
      </c>
      <c r="R3284" t="str">
        <f t="shared" si="51"/>
        <v>No</v>
      </c>
    </row>
    <row r="3285" spans="1:18" x14ac:dyDescent="0.25">
      <c r="A3285" t="s">
        <v>21863</v>
      </c>
      <c r="B3285" t="s">
        <v>101</v>
      </c>
      <c r="C3285" t="s">
        <v>24</v>
      </c>
      <c r="D3285" s="11">
        <v>1980</v>
      </c>
      <c r="E3285" t="s">
        <v>21862</v>
      </c>
      <c r="F3285">
        <v>6.3</v>
      </c>
      <c r="G3285">
        <v>1400</v>
      </c>
      <c r="H3285" t="s">
        <v>18936</v>
      </c>
      <c r="I3285" t="s">
        <v>21861</v>
      </c>
      <c r="J3285" t="s">
        <v>14801</v>
      </c>
      <c r="K3285" t="s">
        <v>7</v>
      </c>
      <c r="M3285" s="7">
        <v>6321392</v>
      </c>
      <c r="N3285" t="s">
        <v>103</v>
      </c>
      <c r="O3285">
        <v>103</v>
      </c>
      <c r="P3285" s="8">
        <f>_xlfn.XLOOKUP(D3285,Consumer_Price_Index!A:A,Consumer_Price_Index!B:B)</f>
        <v>82.4</v>
      </c>
      <c r="Q3285" s="13">
        <f>IF(ISNUMBER(M3285), M3285*(Consumer_Price_Index!$B$45/(_xlfn.XLOOKUP('Working Data'!D78,Consumer_Price_Index!A:A,Consumer_Price_Index!B:B))), "Missing")</f>
        <v>13728639.646471845</v>
      </c>
      <c r="R3285" t="str">
        <f t="shared" si="51"/>
        <v>No</v>
      </c>
    </row>
    <row r="3286" spans="1:18" x14ac:dyDescent="0.25">
      <c r="A3286" t="s">
        <v>21033</v>
      </c>
      <c r="B3286" t="s">
        <v>101</v>
      </c>
      <c r="C3286" t="s">
        <v>34</v>
      </c>
      <c r="D3286" s="11">
        <v>1983</v>
      </c>
      <c r="E3286" t="s">
        <v>20841</v>
      </c>
      <c r="F3286">
        <v>6.3</v>
      </c>
      <c r="G3286">
        <v>11000</v>
      </c>
      <c r="H3286" t="s">
        <v>17683</v>
      </c>
      <c r="I3286" t="s">
        <v>21032</v>
      </c>
      <c r="J3286" t="s">
        <v>14571</v>
      </c>
      <c r="K3286" t="s">
        <v>7</v>
      </c>
      <c r="L3286" s="7">
        <v>5000000</v>
      </c>
      <c r="M3286" s="7">
        <v>12232628</v>
      </c>
      <c r="N3286" t="s">
        <v>21031</v>
      </c>
      <c r="O3286">
        <v>107</v>
      </c>
      <c r="P3286" s="8">
        <f>_xlfn.XLOOKUP(D3286,Consumer_Price_Index!A:A,Consumer_Price_Index!B:B)</f>
        <v>99.6</v>
      </c>
      <c r="Q3286" s="13">
        <f>IF(ISNUMBER(M3286), M3286*(Consumer_Price_Index!$B$45/(_xlfn.XLOOKUP('Working Data'!D387,Consumer_Price_Index!A:A,Consumer_Price_Index!B:B))), "Missing")</f>
        <v>25150349.201079622</v>
      </c>
      <c r="R3286" t="str">
        <f t="shared" si="51"/>
        <v>Yes</v>
      </c>
    </row>
    <row r="3287" spans="1:18" x14ac:dyDescent="0.25">
      <c r="A3287" t="s">
        <v>8622</v>
      </c>
      <c r="B3287" t="s">
        <v>52</v>
      </c>
      <c r="C3287" t="s">
        <v>11</v>
      </c>
      <c r="D3287" s="11">
        <v>2006</v>
      </c>
      <c r="E3287" t="s">
        <v>8621</v>
      </c>
      <c r="F3287">
        <v>6.3</v>
      </c>
      <c r="G3287">
        <v>12000</v>
      </c>
      <c r="H3287" t="s">
        <v>8620</v>
      </c>
      <c r="I3287" t="s">
        <v>8620</v>
      </c>
      <c r="J3287" t="s">
        <v>8619</v>
      </c>
      <c r="K3287" t="s">
        <v>7</v>
      </c>
      <c r="L3287" s="7">
        <v>1000000</v>
      </c>
      <c r="N3287" t="s">
        <v>8618</v>
      </c>
      <c r="O3287">
        <v>77</v>
      </c>
      <c r="P3287" s="8">
        <f>_xlfn.XLOOKUP(D3287,Consumer_Price_Index!A:A,Consumer_Price_Index!B:B)</f>
        <v>201.6</v>
      </c>
      <c r="Q3287" s="13" t="str">
        <f>IF(ISNUMBER(M3287), M3287*(Consumer_Price_Index!$B$45/(_xlfn.XLOOKUP('Working Data'!D5035,Consumer_Price_Index!A:A,Consumer_Price_Index!B:B))), "Missing")</f>
        <v>Missing</v>
      </c>
      <c r="R3287" t="str">
        <f t="shared" si="51"/>
        <v>No</v>
      </c>
    </row>
    <row r="3288" spans="1:18" x14ac:dyDescent="0.25">
      <c r="A3288" t="s">
        <v>394</v>
      </c>
      <c r="B3288" t="s">
        <v>52</v>
      </c>
      <c r="C3288" t="s">
        <v>24</v>
      </c>
      <c r="D3288" s="11">
        <v>2019</v>
      </c>
      <c r="E3288" t="s">
        <v>393</v>
      </c>
      <c r="F3288">
        <v>6.3</v>
      </c>
      <c r="G3288">
        <v>9000</v>
      </c>
      <c r="H3288" t="s">
        <v>392</v>
      </c>
      <c r="I3288" t="s">
        <v>391</v>
      </c>
      <c r="J3288" t="s">
        <v>390</v>
      </c>
      <c r="K3288" t="s">
        <v>169</v>
      </c>
      <c r="M3288" s="7">
        <v>14256199</v>
      </c>
      <c r="N3288" t="s">
        <v>389</v>
      </c>
      <c r="O3288">
        <v>126</v>
      </c>
      <c r="P3288" s="8">
        <f>_xlfn.XLOOKUP(D3288,Consumer_Price_Index!A:A,Consumer_Price_Index!B:B)</f>
        <v>255.7</v>
      </c>
      <c r="Q3288" s="13">
        <f>IF(ISNUMBER(M3288), M3288*(Consumer_Price_Index!$B$45/(_xlfn.XLOOKUP('Working Data'!D7599,Consumer_Price_Index!A:A,Consumer_Price_Index!B:B))), "Missing")</f>
        <v>52716794.117718443</v>
      </c>
      <c r="R3288" t="str">
        <f t="shared" si="51"/>
        <v>No</v>
      </c>
    </row>
    <row r="3289" spans="1:18" x14ac:dyDescent="0.25">
      <c r="A3289" t="s">
        <v>20271</v>
      </c>
      <c r="B3289" t="s">
        <v>68</v>
      </c>
      <c r="C3289" t="s">
        <v>34</v>
      </c>
      <c r="D3289" s="11">
        <v>1985</v>
      </c>
      <c r="E3289" t="s">
        <v>20270</v>
      </c>
      <c r="F3289">
        <v>6.3</v>
      </c>
      <c r="G3289">
        <v>129000</v>
      </c>
      <c r="H3289" t="s">
        <v>4068</v>
      </c>
      <c r="I3289" t="s">
        <v>18070</v>
      </c>
      <c r="J3289" t="s">
        <v>3377</v>
      </c>
      <c r="K3289" t="s">
        <v>504</v>
      </c>
      <c r="L3289" s="7">
        <v>10000000</v>
      </c>
      <c r="M3289" s="7">
        <v>36230219</v>
      </c>
      <c r="N3289" t="s">
        <v>13202</v>
      </c>
      <c r="O3289">
        <v>107</v>
      </c>
      <c r="P3289" s="8">
        <f>_xlfn.XLOOKUP(D3289,Consumer_Price_Index!A:A,Consumer_Price_Index!B:B)</f>
        <v>107.6</v>
      </c>
      <c r="Q3289" s="13">
        <f>IF(ISNUMBER(M3289), M3289*(Consumer_Price_Index!$B$45/(_xlfn.XLOOKUP('Working Data'!D674,Consumer_Price_Index!A:A,Consumer_Price_Index!B:B))), "Missing")</f>
        <v>68780982.737071648</v>
      </c>
      <c r="R3289" t="str">
        <f t="shared" si="51"/>
        <v>Yes</v>
      </c>
    </row>
    <row r="3290" spans="1:18" x14ac:dyDescent="0.25">
      <c r="A3290" t="s">
        <v>14882</v>
      </c>
      <c r="B3290" t="s">
        <v>68</v>
      </c>
      <c r="C3290" t="s">
        <v>100</v>
      </c>
      <c r="D3290" s="11">
        <v>1995</v>
      </c>
      <c r="E3290" t="s">
        <v>14703</v>
      </c>
      <c r="F3290">
        <v>6.3</v>
      </c>
      <c r="G3290">
        <v>32000</v>
      </c>
      <c r="H3290" t="s">
        <v>8385</v>
      </c>
      <c r="I3290" t="s">
        <v>12769</v>
      </c>
      <c r="J3290" t="s">
        <v>12069</v>
      </c>
      <c r="K3290" t="s">
        <v>7</v>
      </c>
      <c r="M3290" s="7">
        <v>30112050</v>
      </c>
      <c r="N3290" t="s">
        <v>103</v>
      </c>
      <c r="O3290">
        <v>95</v>
      </c>
      <c r="P3290" s="8">
        <f>_xlfn.XLOOKUP(D3290,Consumer_Price_Index!A:A,Consumer_Price_Index!B:B)</f>
        <v>152.4</v>
      </c>
      <c r="Q3290" s="13">
        <f>IF(ISNUMBER(M3290), M3290*(Consumer_Price_Index!$B$45/(_xlfn.XLOOKUP('Working Data'!D2706,Consumer_Price_Index!A:A,Consumer_Price_Index!B:B))), "Missing")</f>
        <v>56289212.48466257</v>
      </c>
      <c r="R3290" t="str">
        <f t="shared" si="51"/>
        <v>No</v>
      </c>
    </row>
    <row r="3291" spans="1:18" x14ac:dyDescent="0.25">
      <c r="A3291" t="s">
        <v>14468</v>
      </c>
      <c r="B3291" t="s">
        <v>68</v>
      </c>
      <c r="C3291" t="s">
        <v>24</v>
      </c>
      <c r="D3291" s="11">
        <v>1996</v>
      </c>
      <c r="E3291" t="s">
        <v>14183</v>
      </c>
      <c r="F3291">
        <v>6.3</v>
      </c>
      <c r="G3291">
        <v>214000</v>
      </c>
      <c r="H3291" t="s">
        <v>711</v>
      </c>
      <c r="I3291" t="s">
        <v>14467</v>
      </c>
      <c r="J3291" t="s">
        <v>8461</v>
      </c>
      <c r="K3291" t="s">
        <v>7</v>
      </c>
      <c r="L3291" s="7">
        <v>70000000</v>
      </c>
      <c r="M3291" s="7">
        <v>101371017</v>
      </c>
      <c r="N3291" t="s">
        <v>14466</v>
      </c>
      <c r="O3291">
        <v>106</v>
      </c>
      <c r="P3291" s="8">
        <f>_xlfn.XLOOKUP(D3291,Consumer_Price_Index!A:A,Consumer_Price_Index!B:B)</f>
        <v>156.9</v>
      </c>
      <c r="Q3291" s="13">
        <f>IF(ISNUMBER(M3291), M3291*(Consumer_Price_Index!$B$45/(_xlfn.XLOOKUP('Working Data'!D2864,Consumer_Price_Index!A:A,Consumer_Price_Index!B:B))), "Missing")</f>
        <v>196862644.23135754</v>
      </c>
      <c r="R3291" t="str">
        <f t="shared" si="51"/>
        <v>Yes</v>
      </c>
    </row>
    <row r="3292" spans="1:18" x14ac:dyDescent="0.25">
      <c r="A3292" t="s">
        <v>1694</v>
      </c>
      <c r="B3292" t="s">
        <v>41</v>
      </c>
      <c r="C3292" t="s">
        <v>409</v>
      </c>
      <c r="D3292" s="11">
        <v>2018</v>
      </c>
      <c r="E3292" t="s">
        <v>1290</v>
      </c>
      <c r="F3292">
        <v>6.3</v>
      </c>
      <c r="G3292">
        <v>45000</v>
      </c>
      <c r="H3292" t="s">
        <v>1693</v>
      </c>
      <c r="I3292" t="s">
        <v>1692</v>
      </c>
      <c r="J3292" t="s">
        <v>1081</v>
      </c>
      <c r="K3292" t="s">
        <v>265</v>
      </c>
      <c r="L3292" s="7">
        <v>25000000</v>
      </c>
      <c r="M3292" s="7">
        <v>46712809</v>
      </c>
      <c r="N3292" t="s">
        <v>1072</v>
      </c>
      <c r="O3292">
        <v>124</v>
      </c>
      <c r="P3292" s="8">
        <f>_xlfn.XLOOKUP(D3292,Consumer_Price_Index!A:A,Consumer_Price_Index!B:B)</f>
        <v>251.1</v>
      </c>
      <c r="Q3292" s="13">
        <f>IF(ISNUMBER(M3292), M3292*(Consumer_Price_Index!$B$45/(_xlfn.XLOOKUP('Working Data'!D7317,Consumer_Price_Index!A:A,Consumer_Price_Index!B:B))), "Missing")</f>
        <v>58071778.467156261</v>
      </c>
      <c r="R3292" t="str">
        <f t="shared" si="51"/>
        <v>Yes</v>
      </c>
    </row>
    <row r="3293" spans="1:18" x14ac:dyDescent="0.25">
      <c r="A3293" t="s">
        <v>1672</v>
      </c>
      <c r="B3293" t="s">
        <v>68</v>
      </c>
      <c r="C3293" t="s">
        <v>34</v>
      </c>
      <c r="D3293" s="11">
        <v>2018</v>
      </c>
      <c r="E3293" t="s">
        <v>1671</v>
      </c>
      <c r="F3293">
        <v>6.3</v>
      </c>
      <c r="G3293">
        <v>121000</v>
      </c>
      <c r="H3293" t="s">
        <v>1670</v>
      </c>
      <c r="I3293" t="s">
        <v>1669</v>
      </c>
      <c r="J3293" t="s">
        <v>1668</v>
      </c>
      <c r="K3293" t="s">
        <v>7</v>
      </c>
      <c r="L3293" s="7">
        <v>62000000</v>
      </c>
      <c r="M3293" s="7">
        <v>288175335</v>
      </c>
      <c r="N3293" t="s">
        <v>1667</v>
      </c>
      <c r="O3293">
        <v>143</v>
      </c>
      <c r="P3293" s="8">
        <f>_xlfn.XLOOKUP(D3293,Consumer_Price_Index!A:A,Consumer_Price_Index!B:B)</f>
        <v>251.1</v>
      </c>
      <c r="Q3293" s="13">
        <f>IF(ISNUMBER(M3293), M3293*(Consumer_Price_Index!$B$45/(_xlfn.XLOOKUP('Working Data'!D7323,Consumer_Price_Index!A:A,Consumer_Price_Index!B:B))), "Missing")</f>
        <v>349689464.65352446</v>
      </c>
      <c r="R3293" t="str">
        <f t="shared" si="51"/>
        <v>Yes</v>
      </c>
    </row>
    <row r="3294" spans="1:18" x14ac:dyDescent="0.25">
      <c r="A3294" t="s">
        <v>3932</v>
      </c>
      <c r="B3294" t="s">
        <v>68</v>
      </c>
      <c r="C3294" t="s">
        <v>34</v>
      </c>
      <c r="D3294" s="11">
        <v>2015</v>
      </c>
      <c r="E3294" t="s">
        <v>3512</v>
      </c>
      <c r="F3294">
        <v>6.3</v>
      </c>
      <c r="G3294">
        <v>230000</v>
      </c>
      <c r="H3294" t="s">
        <v>1670</v>
      </c>
      <c r="I3294" t="s">
        <v>1669</v>
      </c>
      <c r="J3294" t="s">
        <v>1668</v>
      </c>
      <c r="K3294" t="s">
        <v>7</v>
      </c>
      <c r="L3294" s="7">
        <v>61000000</v>
      </c>
      <c r="M3294" s="7">
        <v>312296056</v>
      </c>
      <c r="N3294" t="s">
        <v>1667</v>
      </c>
      <c r="O3294">
        <v>131</v>
      </c>
      <c r="P3294" s="8">
        <f>_xlfn.XLOOKUP(D3294,Consumer_Price_Index!A:A,Consumer_Price_Index!B:B)</f>
        <v>237</v>
      </c>
      <c r="Q3294" s="13">
        <f>IF(ISNUMBER(M3294), M3294*(Consumer_Price_Index!$B$45/(_xlfn.XLOOKUP('Working Data'!D6704,Consumer_Price_Index!A:A,Consumer_Price_Index!B:B))), "Missing")</f>
        <v>678236694.67712045</v>
      </c>
      <c r="R3294" t="str">
        <f t="shared" si="51"/>
        <v>Yes</v>
      </c>
    </row>
    <row r="3295" spans="1:18" x14ac:dyDescent="0.25">
      <c r="A3295" t="s">
        <v>10046</v>
      </c>
      <c r="B3295" t="s">
        <v>68</v>
      </c>
      <c r="C3295" t="s">
        <v>24</v>
      </c>
      <c r="D3295" s="11">
        <v>2004</v>
      </c>
      <c r="E3295" t="s">
        <v>10045</v>
      </c>
      <c r="F3295">
        <v>6.3</v>
      </c>
      <c r="G3295">
        <v>257000</v>
      </c>
      <c r="H3295" t="s">
        <v>3845</v>
      </c>
      <c r="I3295" t="s">
        <v>10044</v>
      </c>
      <c r="J3295" t="s">
        <v>2192</v>
      </c>
      <c r="K3295" t="s">
        <v>7</v>
      </c>
      <c r="L3295" s="7">
        <v>80000000</v>
      </c>
      <c r="M3295" s="7">
        <v>522657936</v>
      </c>
      <c r="N3295" t="s">
        <v>103</v>
      </c>
      <c r="O3295">
        <v>115</v>
      </c>
      <c r="P3295" s="8">
        <f>_xlfn.XLOOKUP(D3295,Consumer_Price_Index!A:A,Consumer_Price_Index!B:B)</f>
        <v>188.9</v>
      </c>
      <c r="Q3295" s="13">
        <f>IF(ISNUMBER(M3295), M3295*(Consumer_Price_Index!$B$45/(_xlfn.XLOOKUP('Working Data'!D4502,Consumer_Price_Index!A:A,Consumer_Price_Index!B:B))), "Missing")</f>
        <v>992235969.46542048</v>
      </c>
      <c r="R3295" t="str">
        <f t="shared" si="51"/>
        <v>Yes</v>
      </c>
    </row>
    <row r="3296" spans="1:18" x14ac:dyDescent="0.25">
      <c r="A3296" t="s">
        <v>12257</v>
      </c>
      <c r="B3296" t="s">
        <v>68</v>
      </c>
      <c r="C3296" t="s">
        <v>34</v>
      </c>
      <c r="D3296" s="11">
        <v>2000</v>
      </c>
      <c r="E3296" t="s">
        <v>12113</v>
      </c>
      <c r="F3296">
        <v>6.3</v>
      </c>
      <c r="G3296">
        <v>194000</v>
      </c>
      <c r="H3296" t="s">
        <v>1327</v>
      </c>
      <c r="I3296" t="s">
        <v>7144</v>
      </c>
      <c r="J3296" t="s">
        <v>1865</v>
      </c>
      <c r="K3296" t="s">
        <v>7</v>
      </c>
      <c r="L3296" s="7">
        <v>45000000</v>
      </c>
      <c r="M3296" s="7">
        <v>212742720</v>
      </c>
      <c r="N3296" t="s">
        <v>6977</v>
      </c>
      <c r="O3296">
        <v>109</v>
      </c>
      <c r="P3296" s="8">
        <f>_xlfn.XLOOKUP(D3296,Consumer_Price_Index!A:A,Consumer_Price_Index!B:B)</f>
        <v>172.2</v>
      </c>
      <c r="Q3296" s="13">
        <f>IF(ISNUMBER(M3296), M3296*(Consumer_Price_Index!$B$45/(_xlfn.XLOOKUP('Working Data'!D3684,Consumer_Price_Index!A:A,Consumer_Price_Index!B:B))), "Missing")</f>
        <v>288229020.82703418</v>
      </c>
      <c r="R3296" t="str">
        <f t="shared" si="51"/>
        <v>Yes</v>
      </c>
    </row>
    <row r="3297" spans="1:18" x14ac:dyDescent="0.25">
      <c r="A3297" t="s">
        <v>14335</v>
      </c>
      <c r="B3297" t="s">
        <v>41</v>
      </c>
      <c r="C3297" t="s">
        <v>87</v>
      </c>
      <c r="D3297" s="11">
        <v>1996</v>
      </c>
      <c r="E3297" t="s">
        <v>14165</v>
      </c>
      <c r="F3297">
        <v>6.3</v>
      </c>
      <c r="G3297">
        <v>16000</v>
      </c>
      <c r="H3297" t="s">
        <v>6143</v>
      </c>
      <c r="I3297" t="s">
        <v>5611</v>
      </c>
      <c r="J3297" t="s">
        <v>13713</v>
      </c>
      <c r="K3297" t="s">
        <v>7</v>
      </c>
      <c r="L3297" s="7">
        <v>29000000</v>
      </c>
      <c r="M3297" s="7">
        <v>11526099</v>
      </c>
      <c r="N3297" t="s">
        <v>12948</v>
      </c>
      <c r="O3297">
        <v>107</v>
      </c>
      <c r="P3297" s="8">
        <f>_xlfn.XLOOKUP(D3297,Consumer_Price_Index!A:A,Consumer_Price_Index!B:B)</f>
        <v>156.9</v>
      </c>
      <c r="Q3297" s="13">
        <f>IF(ISNUMBER(M3297), M3297*(Consumer_Price_Index!$B$45/(_xlfn.XLOOKUP('Working Data'!D2930,Consumer_Price_Index!A:A,Consumer_Price_Index!B:B))), "Missing")</f>
        <v>36393806.894300513</v>
      </c>
      <c r="R3297" t="str">
        <f t="shared" si="51"/>
        <v>Yes</v>
      </c>
    </row>
    <row r="3298" spans="1:18" x14ac:dyDescent="0.25">
      <c r="A3298" t="s">
        <v>12585</v>
      </c>
      <c r="B3298" t="s">
        <v>915</v>
      </c>
      <c r="C3298" t="s">
        <v>100</v>
      </c>
      <c r="D3298" s="11">
        <v>1999</v>
      </c>
      <c r="E3298" t="s">
        <v>12584</v>
      </c>
      <c r="F3298">
        <v>6.3</v>
      </c>
      <c r="G3298">
        <v>18000</v>
      </c>
      <c r="H3298" t="s">
        <v>5944</v>
      </c>
      <c r="I3298" t="s">
        <v>12583</v>
      </c>
      <c r="J3298" t="s">
        <v>12582</v>
      </c>
      <c r="K3298" t="s">
        <v>7</v>
      </c>
      <c r="L3298" s="7">
        <v>24000000</v>
      </c>
      <c r="M3298" s="7">
        <v>22323612</v>
      </c>
      <c r="N3298" t="s">
        <v>12554</v>
      </c>
      <c r="O3298">
        <v>87</v>
      </c>
      <c r="P3298" s="8">
        <f>_xlfn.XLOOKUP(D3298,Consumer_Price_Index!A:A,Consumer_Price_Index!B:B)</f>
        <v>166.6</v>
      </c>
      <c r="Q3298" s="13">
        <f>IF(ISNUMBER(M3298), M3298*(Consumer_Price_Index!$B$45/(_xlfn.XLOOKUP('Working Data'!D3575,Consumer_Price_Index!A:A,Consumer_Price_Index!B:B))), "Missing")</f>
        <v>45897466.777327932</v>
      </c>
      <c r="R3298" t="str">
        <f t="shared" si="51"/>
        <v>Yes</v>
      </c>
    </row>
    <row r="3299" spans="1:18" x14ac:dyDescent="0.25">
      <c r="A3299" t="s">
        <v>13909</v>
      </c>
      <c r="B3299" t="s">
        <v>68</v>
      </c>
      <c r="C3299" t="s">
        <v>24</v>
      </c>
      <c r="D3299" s="11">
        <v>1997</v>
      </c>
      <c r="E3299" t="s">
        <v>13535</v>
      </c>
      <c r="F3299">
        <v>6.3</v>
      </c>
      <c r="G3299">
        <v>134000</v>
      </c>
      <c r="H3299" t="s">
        <v>7305</v>
      </c>
      <c r="I3299" t="s">
        <v>4518</v>
      </c>
      <c r="J3299" t="s">
        <v>6748</v>
      </c>
      <c r="K3299" t="s">
        <v>7</v>
      </c>
      <c r="L3299" s="7">
        <v>38000000</v>
      </c>
      <c r="M3299" s="7">
        <v>299288605</v>
      </c>
      <c r="N3299" t="s">
        <v>2694</v>
      </c>
      <c r="O3299">
        <v>105</v>
      </c>
      <c r="P3299" s="8">
        <f>_xlfn.XLOOKUP(D3299,Consumer_Price_Index!A:A,Consumer_Price_Index!B:B)</f>
        <v>160.5</v>
      </c>
      <c r="Q3299" s="13">
        <f>IF(ISNUMBER(M3299), M3299*(Consumer_Price_Index!$B$45/(_xlfn.XLOOKUP('Working Data'!D3085,Consumer_Price_Index!A:A,Consumer_Price_Index!B:B))), "Missing")</f>
        <v>418125804.41769832</v>
      </c>
      <c r="R3299" t="str">
        <f t="shared" si="51"/>
        <v>Yes</v>
      </c>
    </row>
    <row r="3300" spans="1:18" x14ac:dyDescent="0.25">
      <c r="A3300" t="s">
        <v>7312</v>
      </c>
      <c r="B3300" t="s">
        <v>41</v>
      </c>
      <c r="C3300" t="s">
        <v>5</v>
      </c>
      <c r="D3300" s="11">
        <v>1981</v>
      </c>
      <c r="E3300" t="s">
        <v>21594</v>
      </c>
      <c r="F3300">
        <v>6.3</v>
      </c>
      <c r="G3300">
        <v>19000</v>
      </c>
      <c r="H3300" t="s">
        <v>21693</v>
      </c>
      <c r="I3300" t="s">
        <v>21692</v>
      </c>
      <c r="J3300" t="s">
        <v>21691</v>
      </c>
      <c r="K3300" t="s">
        <v>95</v>
      </c>
      <c r="M3300" s="7">
        <v>5672031</v>
      </c>
      <c r="N3300" t="s">
        <v>21303</v>
      </c>
      <c r="O3300">
        <v>90</v>
      </c>
      <c r="P3300" s="8">
        <f>_xlfn.XLOOKUP(D3300,Consumer_Price_Index!A:A,Consumer_Price_Index!B:B)</f>
        <v>90.9</v>
      </c>
      <c r="Q3300" s="13">
        <f>IF(ISNUMBER(M3300), M3300*(Consumer_Price_Index!$B$45/(_xlfn.XLOOKUP('Working Data'!D146,Consumer_Price_Index!A:A,Consumer_Price_Index!B:B))), "Missing")</f>
        <v>7684605.8056914173</v>
      </c>
      <c r="R3300" t="str">
        <f t="shared" si="51"/>
        <v>No</v>
      </c>
    </row>
    <row r="3301" spans="1:18" x14ac:dyDescent="0.25">
      <c r="A3301" t="s">
        <v>17533</v>
      </c>
      <c r="B3301" t="s">
        <v>68</v>
      </c>
      <c r="C3301" t="s">
        <v>24</v>
      </c>
      <c r="D3301" s="11">
        <v>1990</v>
      </c>
      <c r="E3301" t="s">
        <v>17383</v>
      </c>
      <c r="F3301">
        <v>6.3</v>
      </c>
      <c r="G3301">
        <v>19000</v>
      </c>
      <c r="H3301" t="s">
        <v>14797</v>
      </c>
      <c r="I3301" t="s">
        <v>7308</v>
      </c>
      <c r="J3301" t="s">
        <v>3571</v>
      </c>
      <c r="K3301" t="s">
        <v>7</v>
      </c>
      <c r="M3301" s="7">
        <v>23591472</v>
      </c>
      <c r="N3301" t="s">
        <v>14705</v>
      </c>
      <c r="O3301">
        <v>97</v>
      </c>
      <c r="P3301" s="8">
        <f>_xlfn.XLOOKUP(D3301,Consumer_Price_Index!A:A,Consumer_Price_Index!B:B)</f>
        <v>130.69999999999999</v>
      </c>
      <c r="Q3301" s="13">
        <f>IF(ISNUMBER(M3301), M3301*(Consumer_Price_Index!$B$45/(_xlfn.XLOOKUP('Working Data'!D1698,Consumer_Price_Index!A:A,Consumer_Price_Index!B:B))), "Missing")</f>
        <v>63277478.154929578</v>
      </c>
      <c r="R3301" t="str">
        <f t="shared" si="51"/>
        <v>No</v>
      </c>
    </row>
    <row r="3302" spans="1:18" x14ac:dyDescent="0.25">
      <c r="A3302" t="s">
        <v>18687</v>
      </c>
      <c r="B3302" t="s">
        <v>41</v>
      </c>
      <c r="C3302" t="s">
        <v>24</v>
      </c>
      <c r="D3302" s="11">
        <v>1988</v>
      </c>
      <c r="E3302" t="s">
        <v>18174</v>
      </c>
      <c r="F3302">
        <v>6.3</v>
      </c>
      <c r="G3302">
        <v>27000</v>
      </c>
      <c r="H3302" t="s">
        <v>1327</v>
      </c>
      <c r="I3302" t="s">
        <v>18686</v>
      </c>
      <c r="J3302" t="s">
        <v>18685</v>
      </c>
      <c r="K3302" t="s">
        <v>7</v>
      </c>
      <c r="L3302" s="7">
        <v>6000000</v>
      </c>
      <c r="M3302" s="7">
        <v>12793213</v>
      </c>
      <c r="N3302" t="s">
        <v>15618</v>
      </c>
      <c r="O3302">
        <v>104</v>
      </c>
      <c r="P3302" s="8">
        <f>_xlfn.XLOOKUP(D3302,Consumer_Price_Index!A:A,Consumer_Price_Index!B:B)</f>
        <v>118.3</v>
      </c>
      <c r="Q3302" s="13">
        <f>IF(ISNUMBER(M3302), M3302*(Consumer_Price_Index!$B$45/(_xlfn.XLOOKUP('Working Data'!D1257,Consumer_Price_Index!A:A,Consumer_Price_Index!B:B))), "Missing")</f>
        <v>24287177.576947041</v>
      </c>
      <c r="R3302" t="str">
        <f t="shared" si="51"/>
        <v>Yes</v>
      </c>
    </row>
    <row r="3303" spans="1:18" x14ac:dyDescent="0.25">
      <c r="A3303" t="s">
        <v>10250</v>
      </c>
      <c r="C3303" t="s">
        <v>11</v>
      </c>
      <c r="D3303" s="11">
        <v>2003</v>
      </c>
      <c r="E3303" t="s">
        <v>10249</v>
      </c>
      <c r="F3303">
        <v>6.3</v>
      </c>
      <c r="G3303">
        <v>4500</v>
      </c>
      <c r="H3303" t="s">
        <v>2747</v>
      </c>
      <c r="I3303" t="s">
        <v>10248</v>
      </c>
      <c r="J3303" t="s">
        <v>10247</v>
      </c>
      <c r="K3303" t="s">
        <v>562</v>
      </c>
      <c r="M3303" s="7">
        <v>5254422</v>
      </c>
      <c r="N3303" t="s">
        <v>9685</v>
      </c>
      <c r="O3303">
        <v>100</v>
      </c>
      <c r="P3303" s="8">
        <f>_xlfn.XLOOKUP(D3303,Consumer_Price_Index!A:A,Consumer_Price_Index!B:B)</f>
        <v>184</v>
      </c>
      <c r="Q3303" s="13">
        <f>IF(ISNUMBER(M3303), M3303*(Consumer_Price_Index!$B$45/(_xlfn.XLOOKUP('Working Data'!D4422,Consumer_Price_Index!A:A,Consumer_Price_Index!B:B))), "Missing")</f>
        <v>13533578.896027049</v>
      </c>
      <c r="R3303" t="str">
        <f t="shared" si="51"/>
        <v>No</v>
      </c>
    </row>
    <row r="3304" spans="1:18" x14ac:dyDescent="0.25">
      <c r="A3304" t="s">
        <v>15818</v>
      </c>
      <c r="B3304" t="s">
        <v>41</v>
      </c>
      <c r="C3304" t="s">
        <v>87</v>
      </c>
      <c r="D3304" s="11">
        <v>1993</v>
      </c>
      <c r="E3304" t="s">
        <v>15601</v>
      </c>
      <c r="F3304">
        <v>6.3</v>
      </c>
      <c r="G3304">
        <v>24000</v>
      </c>
      <c r="H3304" t="s">
        <v>14050</v>
      </c>
      <c r="I3304" t="s">
        <v>763</v>
      </c>
      <c r="J3304" t="s">
        <v>15817</v>
      </c>
      <c r="K3304" t="s">
        <v>7</v>
      </c>
      <c r="M3304" s="7">
        <v>15185672</v>
      </c>
      <c r="N3304" t="s">
        <v>6977</v>
      </c>
      <c r="O3304">
        <v>120</v>
      </c>
      <c r="P3304" s="8">
        <f>_xlfn.XLOOKUP(D3304,Consumer_Price_Index!A:A,Consumer_Price_Index!B:B)</f>
        <v>144.5</v>
      </c>
      <c r="Q3304" s="13">
        <f>IF(ISNUMBER(M3304), M3304*(Consumer_Price_Index!$B$45/(_xlfn.XLOOKUP('Working Data'!D2347,Consumer_Price_Index!A:A,Consumer_Price_Index!B:B))), "Missing")</f>
        <v>20573918.445531346</v>
      </c>
      <c r="R3304" t="str">
        <f t="shared" si="51"/>
        <v>No</v>
      </c>
    </row>
    <row r="3305" spans="1:18" x14ac:dyDescent="0.25">
      <c r="A3305" t="s">
        <v>4575</v>
      </c>
      <c r="B3305" t="s">
        <v>41</v>
      </c>
      <c r="C3305" t="s">
        <v>24</v>
      </c>
      <c r="D3305" s="11">
        <v>2014</v>
      </c>
      <c r="E3305" t="s">
        <v>4574</v>
      </c>
      <c r="F3305">
        <v>6.3</v>
      </c>
      <c r="G3305">
        <v>294000</v>
      </c>
      <c r="H3305" t="s">
        <v>958</v>
      </c>
      <c r="I3305" t="s">
        <v>2268</v>
      </c>
      <c r="J3305" t="s">
        <v>3017</v>
      </c>
      <c r="K3305" t="s">
        <v>7</v>
      </c>
      <c r="L3305" s="7">
        <v>18000000</v>
      </c>
      <c r="M3305" s="7">
        <v>270665134</v>
      </c>
      <c r="N3305" t="s">
        <v>2469</v>
      </c>
      <c r="O3305">
        <v>97</v>
      </c>
      <c r="P3305" s="8">
        <f>_xlfn.XLOOKUP(D3305,Consumer_Price_Index!A:A,Consumer_Price_Index!B:B)</f>
        <v>236.7</v>
      </c>
      <c r="Q3305" s="13">
        <f>IF(ISNUMBER(M3305), M3305*(Consumer_Price_Index!$B$45/(_xlfn.XLOOKUP('Working Data'!D6498,Consumer_Price_Index!A:A,Consumer_Price_Index!B:B))), "Missing")</f>
        <v>436589022.39174163</v>
      </c>
      <c r="R3305" t="str">
        <f t="shared" si="51"/>
        <v>Yes</v>
      </c>
    </row>
    <row r="3306" spans="1:18" x14ac:dyDescent="0.25">
      <c r="A3306" t="s">
        <v>14757</v>
      </c>
      <c r="B3306" t="s">
        <v>41</v>
      </c>
      <c r="C3306" t="s">
        <v>34</v>
      </c>
      <c r="D3306" s="11">
        <v>1995</v>
      </c>
      <c r="E3306" t="s">
        <v>14756</v>
      </c>
      <c r="F3306">
        <v>6.3</v>
      </c>
      <c r="G3306">
        <v>40000</v>
      </c>
      <c r="H3306" t="s">
        <v>14755</v>
      </c>
      <c r="I3306" t="s">
        <v>14413</v>
      </c>
      <c r="J3306" t="s">
        <v>2674</v>
      </c>
      <c r="K3306" t="s">
        <v>7</v>
      </c>
      <c r="L3306" s="7">
        <v>33000000</v>
      </c>
      <c r="M3306" s="7">
        <v>8175346</v>
      </c>
      <c r="N3306" t="s">
        <v>108</v>
      </c>
      <c r="O3306">
        <v>90</v>
      </c>
      <c r="P3306" s="8">
        <f>_xlfn.XLOOKUP(D3306,Consumer_Price_Index!A:A,Consumer_Price_Index!B:B)</f>
        <v>152.4</v>
      </c>
      <c r="Q3306" s="13">
        <f>IF(ISNUMBER(M3306), M3306*(Consumer_Price_Index!$B$45/(_xlfn.XLOOKUP('Working Data'!D2761,Consumer_Price_Index!A:A,Consumer_Price_Index!B:B))), "Missing")</f>
        <v>10523987.858893113</v>
      </c>
      <c r="R3306" t="str">
        <f t="shared" si="51"/>
        <v>Yes</v>
      </c>
    </row>
    <row r="3307" spans="1:18" x14ac:dyDescent="0.25">
      <c r="A3307" t="s">
        <v>7364</v>
      </c>
      <c r="B3307" t="s">
        <v>41</v>
      </c>
      <c r="C3307" t="s">
        <v>34</v>
      </c>
      <c r="D3307" s="11">
        <v>2009</v>
      </c>
      <c r="E3307" t="s">
        <v>7233</v>
      </c>
      <c r="F3307">
        <v>6.3</v>
      </c>
      <c r="G3307">
        <v>70000</v>
      </c>
      <c r="H3307" t="s">
        <v>5446</v>
      </c>
      <c r="I3307" t="s">
        <v>7363</v>
      </c>
      <c r="J3307" t="s">
        <v>7362</v>
      </c>
      <c r="K3307" t="s">
        <v>332</v>
      </c>
      <c r="L3307" s="7">
        <v>40000000</v>
      </c>
      <c r="M3307" s="7">
        <v>61601280</v>
      </c>
      <c r="N3307" t="s">
        <v>138</v>
      </c>
      <c r="O3307">
        <v>99</v>
      </c>
      <c r="P3307" s="8">
        <f>_xlfn.XLOOKUP(D3307,Consumer_Price_Index!A:A,Consumer_Price_Index!B:B)</f>
        <v>214.5</v>
      </c>
      <c r="Q3307" s="13">
        <f>IF(ISNUMBER(M3307), M3307*(Consumer_Price_Index!$B$45/(_xlfn.XLOOKUP('Working Data'!D5522,Consumer_Price_Index!A:A,Consumer_Price_Index!B:B))), "Missing")</f>
        <v>112664525.90636255</v>
      </c>
      <c r="R3307" t="str">
        <f t="shared" si="51"/>
        <v>Yes</v>
      </c>
    </row>
    <row r="3308" spans="1:18" x14ac:dyDescent="0.25">
      <c r="A3308" t="s">
        <v>8330</v>
      </c>
      <c r="B3308" t="s">
        <v>101</v>
      </c>
      <c r="C3308" t="s">
        <v>24</v>
      </c>
      <c r="D3308" s="11">
        <v>2007</v>
      </c>
      <c r="E3308" t="s">
        <v>8207</v>
      </c>
      <c r="F3308">
        <v>6.3</v>
      </c>
      <c r="G3308">
        <v>72000</v>
      </c>
      <c r="H3308" t="s">
        <v>5727</v>
      </c>
      <c r="I3308" t="s">
        <v>8329</v>
      </c>
      <c r="J3308" t="s">
        <v>8328</v>
      </c>
      <c r="K3308" t="s">
        <v>7</v>
      </c>
      <c r="L3308" s="7">
        <v>28000000</v>
      </c>
      <c r="M3308" s="7">
        <v>92601050</v>
      </c>
      <c r="N3308" t="s">
        <v>6977</v>
      </c>
      <c r="O3308">
        <v>104</v>
      </c>
      <c r="P3308" s="8">
        <f>_xlfn.XLOOKUP(D3308,Consumer_Price_Index!A:A,Consumer_Price_Index!B:B)</f>
        <v>207.3</v>
      </c>
      <c r="Q3308" s="13">
        <f>IF(ISNUMBER(M3308), M3308*(Consumer_Price_Index!$B$45/(_xlfn.XLOOKUP('Working Data'!D5162,Consumer_Price_Index!A:A,Consumer_Price_Index!B:B))), "Missing")</f>
        <v>112367741.67662285</v>
      </c>
      <c r="R3308" t="str">
        <f t="shared" si="51"/>
        <v>Yes</v>
      </c>
    </row>
    <row r="3309" spans="1:18" x14ac:dyDescent="0.25">
      <c r="A3309" t="s">
        <v>1867</v>
      </c>
      <c r="B3309" t="s">
        <v>68</v>
      </c>
      <c r="C3309" t="s">
        <v>34</v>
      </c>
      <c r="D3309" s="11">
        <v>2018</v>
      </c>
      <c r="E3309" t="s">
        <v>1569</v>
      </c>
      <c r="F3309">
        <v>6.3</v>
      </c>
      <c r="G3309">
        <v>197000</v>
      </c>
      <c r="H3309" t="s">
        <v>1866</v>
      </c>
      <c r="I3309" t="s">
        <v>1866</v>
      </c>
      <c r="J3309" t="s">
        <v>1865</v>
      </c>
      <c r="K3309" t="s">
        <v>7</v>
      </c>
      <c r="L3309" s="7">
        <v>70000000</v>
      </c>
      <c r="M3309" s="7">
        <v>297718711</v>
      </c>
      <c r="N3309" t="s">
        <v>138</v>
      </c>
      <c r="O3309">
        <v>110</v>
      </c>
      <c r="P3309" s="8">
        <f>_xlfn.XLOOKUP(D3309,Consumer_Price_Index!A:A,Consumer_Price_Index!B:B)</f>
        <v>251.1</v>
      </c>
      <c r="Q3309" s="13">
        <f>IF(ISNUMBER(M3309), M3309*(Consumer_Price_Index!$B$45/(_xlfn.XLOOKUP('Working Data'!D7275,Consumer_Price_Index!A:A,Consumer_Price_Index!B:B))), "Missing")</f>
        <v>843075197.41356874</v>
      </c>
      <c r="R3309" t="str">
        <f t="shared" si="51"/>
        <v>Yes</v>
      </c>
    </row>
    <row r="3310" spans="1:18" x14ac:dyDescent="0.25">
      <c r="A3310" t="s">
        <v>2016</v>
      </c>
      <c r="B3310" t="s">
        <v>41</v>
      </c>
      <c r="C3310" t="s">
        <v>11</v>
      </c>
      <c r="D3310" s="11">
        <v>2017</v>
      </c>
      <c r="E3310" t="s">
        <v>1551</v>
      </c>
      <c r="F3310">
        <v>6.3</v>
      </c>
      <c r="G3310">
        <v>10000</v>
      </c>
      <c r="H3310" t="s">
        <v>2015</v>
      </c>
      <c r="I3310" t="s">
        <v>2014</v>
      </c>
      <c r="J3310" t="s">
        <v>2013</v>
      </c>
      <c r="K3310" t="s">
        <v>265</v>
      </c>
      <c r="M3310" s="7">
        <v>3338249</v>
      </c>
      <c r="N3310" t="s">
        <v>717</v>
      </c>
      <c r="O3310">
        <v>110</v>
      </c>
      <c r="P3310" s="8">
        <f>_xlfn.XLOOKUP(D3310,Consumer_Price_Index!A:A,Consumer_Price_Index!B:B)</f>
        <v>245.1</v>
      </c>
      <c r="Q3310" s="13">
        <f>IF(ISNUMBER(M3310), M3310*(Consumer_Price_Index!$B$45/(_xlfn.XLOOKUP('Working Data'!D7237,Consumer_Price_Index!A:A,Consumer_Price_Index!B:B))), "Missing")</f>
        <v>6105428.9933973588</v>
      </c>
      <c r="R3310" t="str">
        <f t="shared" si="51"/>
        <v>No</v>
      </c>
    </row>
    <row r="3311" spans="1:18" x14ac:dyDescent="0.25">
      <c r="A3311" t="s">
        <v>11601</v>
      </c>
      <c r="B3311" t="s">
        <v>101</v>
      </c>
      <c r="C3311" t="s">
        <v>73</v>
      </c>
      <c r="D3311" s="11">
        <v>2001</v>
      </c>
      <c r="E3311" t="s">
        <v>11600</v>
      </c>
      <c r="F3311">
        <v>6.3</v>
      </c>
      <c r="G3311">
        <v>33000</v>
      </c>
      <c r="H3311" t="s">
        <v>4522</v>
      </c>
      <c r="I3311" t="s">
        <v>10008</v>
      </c>
      <c r="J3311" t="s">
        <v>10366</v>
      </c>
      <c r="K3311" t="s">
        <v>7</v>
      </c>
      <c r="L3311" s="7">
        <v>70000000</v>
      </c>
      <c r="M3311" s="7">
        <v>14026418</v>
      </c>
      <c r="N3311" t="s">
        <v>138</v>
      </c>
      <c r="O3311">
        <v>95</v>
      </c>
      <c r="P3311" s="8">
        <f>_xlfn.XLOOKUP(D3311,Consumer_Price_Index!A:A,Consumer_Price_Index!B:B)</f>
        <v>177.1</v>
      </c>
      <c r="Q3311" s="13">
        <f>IF(ISNUMBER(M3311), M3311*(Consumer_Price_Index!$B$45/(_xlfn.XLOOKUP('Working Data'!D3928,Consumer_Price_Index!A:A,Consumer_Price_Index!B:B))), "Missing")</f>
        <v>32699690.624330528</v>
      </c>
      <c r="R3311" t="str">
        <f t="shared" si="51"/>
        <v>Yes</v>
      </c>
    </row>
    <row r="3312" spans="1:18" x14ac:dyDescent="0.25">
      <c r="A3312" t="s">
        <v>11581</v>
      </c>
      <c r="B3312" t="s">
        <v>68</v>
      </c>
      <c r="C3312" t="s">
        <v>24</v>
      </c>
      <c r="D3312" s="11">
        <v>2001</v>
      </c>
      <c r="E3312" t="s">
        <v>11375</v>
      </c>
      <c r="F3312">
        <v>6.3</v>
      </c>
      <c r="G3312">
        <v>17000</v>
      </c>
      <c r="H3312" t="s">
        <v>11580</v>
      </c>
      <c r="I3312" t="s">
        <v>2151</v>
      </c>
      <c r="J3312" t="s">
        <v>11579</v>
      </c>
      <c r="K3312" t="s">
        <v>7</v>
      </c>
      <c r="L3312" s="7">
        <v>24000000</v>
      </c>
      <c r="M3312" s="7">
        <v>14782676</v>
      </c>
      <c r="N3312" t="s">
        <v>6122</v>
      </c>
      <c r="O3312">
        <v>89</v>
      </c>
      <c r="P3312" s="8">
        <f>_xlfn.XLOOKUP(D3312,Consumer_Price_Index!A:A,Consumer_Price_Index!B:B)</f>
        <v>177.1</v>
      </c>
      <c r="Q3312" s="13">
        <f>IF(ISNUMBER(M3312), M3312*(Consumer_Price_Index!$B$45/(_xlfn.XLOOKUP('Working Data'!D3935,Consumer_Price_Index!A:A,Consumer_Price_Index!B:B))), "Missing")</f>
        <v>27036502.864345737</v>
      </c>
      <c r="R3312" t="str">
        <f t="shared" si="51"/>
        <v>Yes</v>
      </c>
    </row>
    <row r="3313" spans="1:18" x14ac:dyDescent="0.25">
      <c r="A3313" t="s">
        <v>5161</v>
      </c>
      <c r="B3313" t="s">
        <v>101</v>
      </c>
      <c r="C3313" t="s">
        <v>100</v>
      </c>
      <c r="D3313" s="11">
        <v>2013</v>
      </c>
      <c r="E3313" t="s">
        <v>5005</v>
      </c>
      <c r="F3313">
        <v>6.3</v>
      </c>
      <c r="G3313">
        <v>201000</v>
      </c>
      <c r="H3313" t="s">
        <v>5160</v>
      </c>
      <c r="I3313" t="s">
        <v>5159</v>
      </c>
      <c r="J3313" t="s">
        <v>2470</v>
      </c>
      <c r="K3313" t="s">
        <v>7</v>
      </c>
      <c r="L3313" s="7">
        <v>215000000</v>
      </c>
      <c r="M3313" s="7">
        <v>493311825</v>
      </c>
      <c r="N3313" t="s">
        <v>119</v>
      </c>
      <c r="O3313">
        <v>130</v>
      </c>
      <c r="P3313" s="8">
        <f>_xlfn.XLOOKUP(D3313,Consumer_Price_Index!A:A,Consumer_Price_Index!B:B)</f>
        <v>233</v>
      </c>
      <c r="Q3313" s="13">
        <f>IF(ISNUMBER(M3313), M3313*(Consumer_Price_Index!$B$45/(_xlfn.XLOOKUP('Working Data'!D6297,Consumer_Price_Index!A:A,Consumer_Price_Index!B:B))), "Missing")</f>
        <v>872892642.72648084</v>
      </c>
      <c r="R3313" t="str">
        <f t="shared" si="51"/>
        <v>Yes</v>
      </c>
    </row>
    <row r="3314" spans="1:18" x14ac:dyDescent="0.25">
      <c r="A3314" t="s">
        <v>8454</v>
      </c>
      <c r="B3314" t="s">
        <v>41</v>
      </c>
      <c r="C3314" t="s">
        <v>5</v>
      </c>
      <c r="D3314" s="11">
        <v>2007</v>
      </c>
      <c r="E3314" t="s">
        <v>7404</v>
      </c>
      <c r="F3314">
        <v>6.3</v>
      </c>
      <c r="G3314">
        <v>225000</v>
      </c>
      <c r="H3314" t="s">
        <v>5385</v>
      </c>
      <c r="I3314" t="s">
        <v>5385</v>
      </c>
      <c r="J3314" t="s">
        <v>6586</v>
      </c>
      <c r="K3314" t="s">
        <v>7</v>
      </c>
      <c r="L3314" s="7">
        <v>15000</v>
      </c>
      <c r="M3314" s="7">
        <v>193355800</v>
      </c>
      <c r="N3314" t="s">
        <v>8453</v>
      </c>
      <c r="O3314">
        <v>86</v>
      </c>
      <c r="P3314" s="8">
        <f>_xlfn.XLOOKUP(D3314,Consumer_Price_Index!A:A,Consumer_Price_Index!B:B)</f>
        <v>207.3</v>
      </c>
      <c r="Q3314" s="13">
        <f>IF(ISNUMBER(M3314), M3314*(Consumer_Price_Index!$B$45/(_xlfn.XLOOKUP('Working Data'!D5116,Consumer_Price_Index!A:A,Consumer_Price_Index!B:B))), "Missing")</f>
        <v>252856275.79399142</v>
      </c>
      <c r="R3314" t="str">
        <f t="shared" si="51"/>
        <v>Yes</v>
      </c>
    </row>
    <row r="3315" spans="1:18" x14ac:dyDescent="0.25">
      <c r="A3315" t="s">
        <v>10351</v>
      </c>
      <c r="B3315" t="s">
        <v>41</v>
      </c>
      <c r="C3315" t="s">
        <v>409</v>
      </c>
      <c r="D3315" s="11">
        <v>2003</v>
      </c>
      <c r="E3315" t="s">
        <v>10350</v>
      </c>
      <c r="F3315">
        <v>6.3</v>
      </c>
      <c r="G3315">
        <v>15000</v>
      </c>
      <c r="H3315" t="s">
        <v>10349</v>
      </c>
      <c r="I3315" t="s">
        <v>10349</v>
      </c>
      <c r="J3315" t="s">
        <v>10348</v>
      </c>
      <c r="K3315" t="s">
        <v>7</v>
      </c>
      <c r="L3315" s="7">
        <v>5000000</v>
      </c>
      <c r="M3315" s="7">
        <v>782606</v>
      </c>
      <c r="N3315" t="s">
        <v>10347</v>
      </c>
      <c r="O3315">
        <v>98</v>
      </c>
      <c r="P3315" s="8">
        <f>_xlfn.XLOOKUP(D3315,Consumer_Price_Index!A:A,Consumer_Price_Index!B:B)</f>
        <v>184</v>
      </c>
      <c r="Q3315" s="13">
        <f>IF(ISNUMBER(M3315), M3315*(Consumer_Price_Index!$B$45/(_xlfn.XLOOKUP('Working Data'!D4394,Consumer_Price_Index!A:A,Consumer_Price_Index!B:B))), "Missing")</f>
        <v>1650242.5480968859</v>
      </c>
      <c r="R3315" t="str">
        <f t="shared" si="51"/>
        <v>Yes</v>
      </c>
    </row>
    <row r="3316" spans="1:18" x14ac:dyDescent="0.25">
      <c r="A3316" t="s">
        <v>18232</v>
      </c>
      <c r="B3316" t="s">
        <v>41</v>
      </c>
      <c r="C3316" t="s">
        <v>409</v>
      </c>
      <c r="D3316" s="11">
        <v>1988</v>
      </c>
      <c r="E3316" t="s">
        <v>18231</v>
      </c>
      <c r="F3316">
        <v>6.3</v>
      </c>
      <c r="G3316">
        <v>1700</v>
      </c>
      <c r="H3316" t="s">
        <v>2284</v>
      </c>
      <c r="I3316" t="s">
        <v>18230</v>
      </c>
      <c r="J3316" t="s">
        <v>9181</v>
      </c>
      <c r="K3316" t="s">
        <v>265</v>
      </c>
      <c r="M3316" s="7">
        <v>1223326</v>
      </c>
      <c r="N3316" t="s">
        <v>18229</v>
      </c>
      <c r="O3316">
        <v>108</v>
      </c>
      <c r="P3316" s="8">
        <f>_xlfn.XLOOKUP(D3316,Consumer_Price_Index!A:A,Consumer_Price_Index!B:B)</f>
        <v>118.3</v>
      </c>
      <c r="Q3316" s="13">
        <f>IF(ISNUMBER(M3316), M3316*(Consumer_Price_Index!$B$45/(_xlfn.XLOOKUP('Working Data'!D1426,Consumer_Price_Index!A:A,Consumer_Price_Index!B:B))), "Missing")</f>
        <v>2736765.2878120411</v>
      </c>
      <c r="R3316" t="str">
        <f t="shared" si="51"/>
        <v>No</v>
      </c>
    </row>
    <row r="3317" spans="1:18" x14ac:dyDescent="0.25">
      <c r="A3317" t="s">
        <v>10516</v>
      </c>
      <c r="B3317" t="s">
        <v>68</v>
      </c>
      <c r="C3317" t="s">
        <v>34</v>
      </c>
      <c r="D3317" s="11">
        <v>2003</v>
      </c>
      <c r="E3317" t="s">
        <v>10515</v>
      </c>
      <c r="F3317">
        <v>6.3</v>
      </c>
      <c r="G3317">
        <v>105000</v>
      </c>
      <c r="H3317" t="s">
        <v>7818</v>
      </c>
      <c r="I3317" t="s">
        <v>8921</v>
      </c>
      <c r="J3317" t="s">
        <v>2678</v>
      </c>
      <c r="K3317" t="s">
        <v>7</v>
      </c>
      <c r="L3317" s="7">
        <v>60000000</v>
      </c>
      <c r="M3317" s="7">
        <v>117248958</v>
      </c>
      <c r="N3317" t="s">
        <v>108</v>
      </c>
      <c r="O3317">
        <v>119</v>
      </c>
      <c r="P3317" s="8">
        <f>_xlfn.XLOOKUP(D3317,Consumer_Price_Index!A:A,Consumer_Price_Index!B:B)</f>
        <v>184</v>
      </c>
      <c r="Q3317" s="13">
        <f>IF(ISNUMBER(M3317), M3317*(Consumer_Price_Index!$B$45/(_xlfn.XLOOKUP('Working Data'!D4338,Consumer_Price_Index!A:A,Consumer_Price_Index!B:B))), "Missing")</f>
        <v>166553648.0307692</v>
      </c>
      <c r="R3317" t="str">
        <f t="shared" si="51"/>
        <v>Yes</v>
      </c>
    </row>
    <row r="3318" spans="1:18" x14ac:dyDescent="0.25">
      <c r="A3318" t="s">
        <v>21390</v>
      </c>
      <c r="B3318" t="s">
        <v>41</v>
      </c>
      <c r="C3318" t="s">
        <v>11</v>
      </c>
      <c r="D3318" s="11">
        <v>1982</v>
      </c>
      <c r="E3318" t="s">
        <v>21389</v>
      </c>
      <c r="F3318">
        <v>6.3</v>
      </c>
      <c r="G3318">
        <v>2600</v>
      </c>
      <c r="H3318" t="s">
        <v>13096</v>
      </c>
      <c r="I3318" t="s">
        <v>13096</v>
      </c>
      <c r="J3318" t="s">
        <v>14197</v>
      </c>
      <c r="K3318" t="s">
        <v>7</v>
      </c>
      <c r="L3318" s="7">
        <v>16000000</v>
      </c>
      <c r="M3318" s="7">
        <v>5672311</v>
      </c>
      <c r="N3318" t="s">
        <v>17286</v>
      </c>
      <c r="O3318">
        <v>128</v>
      </c>
      <c r="P3318" s="8">
        <f>_xlfn.XLOOKUP(D3318,Consumer_Price_Index!A:A,Consumer_Price_Index!B:B)</f>
        <v>96.5</v>
      </c>
      <c r="Q3318" s="13">
        <f>IF(ISNUMBER(M3318), M3318*(Consumer_Price_Index!$B$45/(_xlfn.XLOOKUP('Working Data'!D259,Consumer_Price_Index!A:A,Consumer_Price_Index!B:B))), "Missing")</f>
        <v>8573180.3655753974</v>
      </c>
      <c r="R3318" t="str">
        <f t="shared" si="51"/>
        <v>Yes</v>
      </c>
    </row>
    <row r="3319" spans="1:18" x14ac:dyDescent="0.25">
      <c r="A3319" t="s">
        <v>305</v>
      </c>
      <c r="C3319" t="s">
        <v>87</v>
      </c>
      <c r="D3319" s="11">
        <v>2019</v>
      </c>
      <c r="E3319" t="s">
        <v>304</v>
      </c>
      <c r="F3319">
        <v>6.3</v>
      </c>
      <c r="G3319">
        <v>4000</v>
      </c>
      <c r="H3319" t="s">
        <v>303</v>
      </c>
      <c r="I3319" t="s">
        <v>302</v>
      </c>
      <c r="J3319" t="s">
        <v>301</v>
      </c>
      <c r="K3319" t="s">
        <v>300</v>
      </c>
      <c r="M3319" s="7">
        <v>2298525</v>
      </c>
      <c r="N3319" t="s">
        <v>299</v>
      </c>
      <c r="O3319">
        <v>111</v>
      </c>
      <c r="P3319" s="8">
        <f>_xlfn.XLOOKUP(D3319,Consumer_Price_Index!A:A,Consumer_Price_Index!B:B)</f>
        <v>255.7</v>
      </c>
      <c r="Q3319" s="13">
        <f>IF(ISNUMBER(M3319), M3319*(Consumer_Price_Index!$B$45/(_xlfn.XLOOKUP('Working Data'!D7616,Consumer_Price_Index!A:A,Consumer_Price_Index!B:B))), "Missing")</f>
        <v>3050350.9037456443</v>
      </c>
      <c r="R3319" t="str">
        <f t="shared" si="51"/>
        <v>No</v>
      </c>
    </row>
    <row r="3320" spans="1:18" x14ac:dyDescent="0.25">
      <c r="A3320" t="s">
        <v>12933</v>
      </c>
      <c r="B3320" t="s">
        <v>41</v>
      </c>
      <c r="C3320" t="s">
        <v>87</v>
      </c>
      <c r="D3320" s="11">
        <v>1998</v>
      </c>
      <c r="E3320" t="s">
        <v>12932</v>
      </c>
      <c r="F3320">
        <v>6.3</v>
      </c>
      <c r="G3320">
        <v>2100</v>
      </c>
      <c r="H3320" t="s">
        <v>12931</v>
      </c>
      <c r="I3320" t="s">
        <v>12930</v>
      </c>
      <c r="J3320" t="s">
        <v>12929</v>
      </c>
      <c r="K3320" t="s">
        <v>562</v>
      </c>
      <c r="M3320" s="7">
        <v>895788</v>
      </c>
      <c r="N3320" t="s">
        <v>9685</v>
      </c>
      <c r="O3320">
        <v>117</v>
      </c>
      <c r="P3320" s="8">
        <f>_xlfn.XLOOKUP(D3320,Consumer_Price_Index!A:A,Consumer_Price_Index!B:B)</f>
        <v>163</v>
      </c>
      <c r="Q3320" s="13">
        <f>IF(ISNUMBER(M3320), M3320*(Consumer_Price_Index!$B$45/(_xlfn.XLOOKUP('Working Data'!D3434,Consumer_Price_Index!A:A,Consumer_Price_Index!B:B))), "Missing")</f>
        <v>1137277.5149999999</v>
      </c>
      <c r="R3320" t="str">
        <f t="shared" si="51"/>
        <v>No</v>
      </c>
    </row>
    <row r="3321" spans="1:18" x14ac:dyDescent="0.25">
      <c r="A3321" t="s">
        <v>13220</v>
      </c>
      <c r="B3321" t="s">
        <v>915</v>
      </c>
      <c r="C3321" t="s">
        <v>73</v>
      </c>
      <c r="D3321" s="11">
        <v>1998</v>
      </c>
      <c r="E3321" t="s">
        <v>13219</v>
      </c>
      <c r="F3321">
        <v>6.3</v>
      </c>
      <c r="G3321">
        <v>41000</v>
      </c>
      <c r="H3321" t="s">
        <v>13218</v>
      </c>
      <c r="I3321" t="s">
        <v>12517</v>
      </c>
      <c r="J3321" t="s">
        <v>12516</v>
      </c>
      <c r="K3321" t="s">
        <v>197</v>
      </c>
      <c r="L3321" s="7">
        <v>30000000</v>
      </c>
      <c r="M3321" s="7">
        <v>163644662</v>
      </c>
      <c r="N3321" t="s">
        <v>13217</v>
      </c>
      <c r="O3321">
        <v>96</v>
      </c>
      <c r="P3321" s="8">
        <f>_xlfn.XLOOKUP(D3321,Consumer_Price_Index!A:A,Consumer_Price_Index!B:B)</f>
        <v>163</v>
      </c>
      <c r="Q3321" s="13">
        <f>IF(ISNUMBER(M3321), M3321*(Consumer_Price_Index!$B$45/(_xlfn.XLOOKUP('Working Data'!D3355,Consumer_Price_Index!A:A,Consumer_Price_Index!B:B))), "Missing")</f>
        <v>231595580.63817927</v>
      </c>
      <c r="R3321" t="str">
        <f t="shared" si="51"/>
        <v>Yes</v>
      </c>
    </row>
    <row r="3322" spans="1:18" x14ac:dyDescent="0.25">
      <c r="A3322" t="s">
        <v>10729</v>
      </c>
      <c r="B3322" t="s">
        <v>68</v>
      </c>
      <c r="C3322" t="s">
        <v>11</v>
      </c>
      <c r="D3322" s="11">
        <v>2002</v>
      </c>
      <c r="E3322" t="s">
        <v>10728</v>
      </c>
      <c r="F3322">
        <v>6.3</v>
      </c>
      <c r="G3322">
        <v>13000</v>
      </c>
      <c r="H3322" t="s">
        <v>6651</v>
      </c>
      <c r="I3322" t="s">
        <v>10727</v>
      </c>
      <c r="J3322" t="s">
        <v>9213</v>
      </c>
      <c r="K3322" t="s">
        <v>265</v>
      </c>
      <c r="L3322" s="7">
        <v>25000000</v>
      </c>
      <c r="M3322" s="7">
        <v>14815898</v>
      </c>
      <c r="N3322" t="s">
        <v>1072</v>
      </c>
      <c r="O3322">
        <v>102</v>
      </c>
      <c r="P3322" s="8">
        <f>_xlfn.XLOOKUP(D3322,Consumer_Price_Index!A:A,Consumer_Price_Index!B:B)</f>
        <v>179.9</v>
      </c>
      <c r="Q3322" s="13">
        <f>IF(ISNUMBER(M3322), M3322*(Consumer_Price_Index!$B$45/(_xlfn.XLOOKUP('Working Data'!D4240,Consumer_Price_Index!A:A,Consumer_Price_Index!B:B))), "Missing")</f>
        <v>29622074.282152228</v>
      </c>
      <c r="R3322" t="str">
        <f t="shared" si="51"/>
        <v>Yes</v>
      </c>
    </row>
    <row r="3323" spans="1:18" x14ac:dyDescent="0.25">
      <c r="A3323" t="s">
        <v>13414</v>
      </c>
      <c r="B3323" t="s">
        <v>68</v>
      </c>
      <c r="C3323" t="s">
        <v>24</v>
      </c>
      <c r="D3323" s="11">
        <v>1998</v>
      </c>
      <c r="E3323" t="s">
        <v>13064</v>
      </c>
      <c r="F3323">
        <v>6.3</v>
      </c>
      <c r="G3323">
        <v>75000</v>
      </c>
      <c r="H3323" t="s">
        <v>9187</v>
      </c>
      <c r="I3323" t="s">
        <v>13413</v>
      </c>
      <c r="J3323" t="s">
        <v>1865</v>
      </c>
      <c r="K3323" t="s">
        <v>7</v>
      </c>
      <c r="L3323" s="7">
        <v>75000000</v>
      </c>
      <c r="M3323" s="7">
        <v>46733235</v>
      </c>
      <c r="N3323" t="s">
        <v>2387</v>
      </c>
      <c r="O3323">
        <v>104</v>
      </c>
      <c r="P3323" s="8">
        <f>_xlfn.XLOOKUP(D3323,Consumer_Price_Index!A:A,Consumer_Price_Index!B:B)</f>
        <v>163</v>
      </c>
      <c r="Q3323" s="13">
        <f>IF(ISNUMBER(M3323), M3323*(Consumer_Price_Index!$B$45/(_xlfn.XLOOKUP('Working Data'!D3265,Consumer_Price_Index!A:A,Consumer_Price_Index!B:B))), "Missing")</f>
        <v>60158921.438529789</v>
      </c>
      <c r="R3323" t="str">
        <f t="shared" si="51"/>
        <v>Yes</v>
      </c>
    </row>
    <row r="3324" spans="1:18" x14ac:dyDescent="0.25">
      <c r="A3324" t="s">
        <v>17598</v>
      </c>
      <c r="B3324" t="s">
        <v>41</v>
      </c>
      <c r="C3324" t="s">
        <v>34</v>
      </c>
      <c r="D3324" s="11">
        <v>1990</v>
      </c>
      <c r="E3324" t="s">
        <v>17539</v>
      </c>
      <c r="F3324">
        <v>6.3</v>
      </c>
      <c r="G3324">
        <v>151000</v>
      </c>
      <c r="H3324" t="s">
        <v>2782</v>
      </c>
      <c r="I3324" t="s">
        <v>11678</v>
      </c>
      <c r="J3324" t="s">
        <v>13763</v>
      </c>
      <c r="K3324" t="s">
        <v>7</v>
      </c>
      <c r="L3324" s="7">
        <v>35000000</v>
      </c>
      <c r="M3324" s="7">
        <v>57120318</v>
      </c>
      <c r="N3324" t="s">
        <v>694</v>
      </c>
      <c r="O3324">
        <v>108</v>
      </c>
      <c r="P3324" s="8">
        <f>_xlfn.XLOOKUP(D3324,Consumer_Price_Index!A:A,Consumer_Price_Index!B:B)</f>
        <v>130.69999999999999</v>
      </c>
      <c r="Q3324" s="13">
        <f>IF(ISNUMBER(M3324), M3324*(Consumer_Price_Index!$B$45/(_xlfn.XLOOKUP('Working Data'!D1664,Consumer_Price_Index!A:A,Consumer_Price_Index!B:B))), "Missing")</f>
        <v>110927730.3671128</v>
      </c>
      <c r="R3324" t="str">
        <f t="shared" si="51"/>
        <v>Yes</v>
      </c>
    </row>
    <row r="3325" spans="1:18" x14ac:dyDescent="0.25">
      <c r="A3325" t="s">
        <v>12072</v>
      </c>
      <c r="B3325" t="s">
        <v>41</v>
      </c>
      <c r="C3325" t="s">
        <v>34</v>
      </c>
      <c r="D3325" s="11">
        <v>2000</v>
      </c>
      <c r="E3325" t="s">
        <v>12071</v>
      </c>
      <c r="F3325">
        <v>6.3</v>
      </c>
      <c r="G3325">
        <v>56000</v>
      </c>
      <c r="H3325" t="s">
        <v>5074</v>
      </c>
      <c r="I3325" t="s">
        <v>5788</v>
      </c>
      <c r="J3325" t="s">
        <v>7239</v>
      </c>
      <c r="K3325" t="s">
        <v>7</v>
      </c>
      <c r="L3325" s="7">
        <v>65000000</v>
      </c>
      <c r="M3325" s="7">
        <v>62761005</v>
      </c>
      <c r="N3325" t="s">
        <v>6977</v>
      </c>
      <c r="O3325">
        <v>135</v>
      </c>
      <c r="P3325" s="8">
        <f>_xlfn.XLOOKUP(D3325,Consumer_Price_Index!A:A,Consumer_Price_Index!B:B)</f>
        <v>172.2</v>
      </c>
      <c r="Q3325" s="13">
        <f>IF(ISNUMBER(M3325), M3325*(Consumer_Price_Index!$B$45/(_xlfn.XLOOKUP('Working Data'!D3760,Consumer_Price_Index!A:A,Consumer_Price_Index!B:B))), "Missing")</f>
        <v>111052719.06794426</v>
      </c>
      <c r="R3325" t="str">
        <f t="shared" si="51"/>
        <v>Yes</v>
      </c>
    </row>
    <row r="3326" spans="1:18" x14ac:dyDescent="0.25">
      <c r="A3326" t="s">
        <v>5432</v>
      </c>
      <c r="B3326" t="s">
        <v>41</v>
      </c>
      <c r="C3326" t="s">
        <v>11</v>
      </c>
      <c r="D3326" s="11">
        <v>1981</v>
      </c>
      <c r="E3326" t="s">
        <v>21613</v>
      </c>
      <c r="F3326">
        <v>6.3</v>
      </c>
      <c r="G3326">
        <v>1300</v>
      </c>
      <c r="H3326" t="s">
        <v>2716</v>
      </c>
      <c r="I3326" t="s">
        <v>21612</v>
      </c>
      <c r="J3326" t="s">
        <v>15294</v>
      </c>
      <c r="K3326" t="s">
        <v>265</v>
      </c>
      <c r="M3326" s="7">
        <v>12042</v>
      </c>
      <c r="N3326" t="s">
        <v>10216</v>
      </c>
      <c r="O3326">
        <v>101</v>
      </c>
      <c r="P3326" s="8">
        <f>_xlfn.XLOOKUP(D3326,Consumer_Price_Index!A:A,Consumer_Price_Index!B:B)</f>
        <v>90.9</v>
      </c>
      <c r="Q3326" s="13">
        <f>IF(ISNUMBER(M3326), M3326*(Consumer_Price_Index!$B$45/(_xlfn.XLOOKUP('Working Data'!D173,Consumer_Price_Index!A:A,Consumer_Price_Index!B:B))), "Missing")</f>
        <v>26939.775330396475</v>
      </c>
      <c r="R3326" t="str">
        <f t="shared" si="51"/>
        <v>No</v>
      </c>
    </row>
    <row r="3327" spans="1:18" x14ac:dyDescent="0.25">
      <c r="A3327" t="s">
        <v>13195</v>
      </c>
      <c r="B3327" t="s">
        <v>915</v>
      </c>
      <c r="C3327" t="s">
        <v>73</v>
      </c>
      <c r="D3327" s="11">
        <v>1998</v>
      </c>
      <c r="E3327" t="s">
        <v>13194</v>
      </c>
      <c r="F3327">
        <v>6.3</v>
      </c>
      <c r="G3327">
        <v>16000</v>
      </c>
      <c r="H3327" t="s">
        <v>8166</v>
      </c>
      <c r="I3327" t="s">
        <v>13193</v>
      </c>
      <c r="J3327" t="s">
        <v>13192</v>
      </c>
      <c r="K3327" t="s">
        <v>7</v>
      </c>
      <c r="L3327" s="7">
        <v>40000000</v>
      </c>
      <c r="M3327" s="7">
        <v>22510798</v>
      </c>
      <c r="N3327" t="s">
        <v>138</v>
      </c>
      <c r="O3327">
        <v>86</v>
      </c>
      <c r="P3327" s="8">
        <f>_xlfn.XLOOKUP(D3327,Consumer_Price_Index!A:A,Consumer_Price_Index!B:B)</f>
        <v>163</v>
      </c>
      <c r="Q3327" s="13">
        <f>IF(ISNUMBER(M3327), M3327*(Consumer_Price_Index!$B$45/(_xlfn.XLOOKUP('Working Data'!D3362,Consumer_Price_Index!A:A,Consumer_Price_Index!B:B))), "Missing")</f>
        <v>37277392.122826084</v>
      </c>
      <c r="R3327" t="str">
        <f t="shared" si="51"/>
        <v>Yes</v>
      </c>
    </row>
    <row r="3328" spans="1:18" x14ac:dyDescent="0.25">
      <c r="A3328" t="s">
        <v>16292</v>
      </c>
      <c r="B3328" t="s">
        <v>41</v>
      </c>
      <c r="C3328" t="s">
        <v>34</v>
      </c>
      <c r="D3328" s="11">
        <v>1992</v>
      </c>
      <c r="E3328" t="s">
        <v>16046</v>
      </c>
      <c r="F3328">
        <v>6.3</v>
      </c>
      <c r="G3328">
        <v>8600</v>
      </c>
      <c r="H3328" t="s">
        <v>9941</v>
      </c>
      <c r="I3328" t="s">
        <v>16291</v>
      </c>
      <c r="J3328" t="s">
        <v>15507</v>
      </c>
      <c r="K3328" t="s">
        <v>7</v>
      </c>
      <c r="L3328" s="7">
        <v>10000000</v>
      </c>
      <c r="M3328" s="7">
        <v>14356479</v>
      </c>
      <c r="N3328" t="s">
        <v>890</v>
      </c>
      <c r="O3328">
        <v>95</v>
      </c>
      <c r="P3328" s="8">
        <f>_xlfn.XLOOKUP(D3328,Consumer_Price_Index!A:A,Consumer_Price_Index!B:B)</f>
        <v>140.30000000000001</v>
      </c>
      <c r="Q3328" s="13">
        <f>IF(ISNUMBER(M3328), M3328*(Consumer_Price_Index!$B$45/(_xlfn.XLOOKUP('Working Data'!D2166,Consumer_Price_Index!A:A,Consumer_Price_Index!B:B))), "Missing")</f>
        <v>19052348.219947733</v>
      </c>
      <c r="R3328" t="str">
        <f t="shared" si="51"/>
        <v>Yes</v>
      </c>
    </row>
    <row r="3329" spans="1:18" x14ac:dyDescent="0.25">
      <c r="A3329" t="s">
        <v>20585</v>
      </c>
      <c r="B3329" t="s">
        <v>41</v>
      </c>
      <c r="C3329" t="s">
        <v>24</v>
      </c>
      <c r="D3329" s="11">
        <v>1984</v>
      </c>
      <c r="E3329" t="s">
        <v>20355</v>
      </c>
      <c r="F3329">
        <v>6.3</v>
      </c>
      <c r="G3329">
        <v>1900</v>
      </c>
      <c r="H3329" t="s">
        <v>1841</v>
      </c>
      <c r="I3329" t="s">
        <v>3868</v>
      </c>
      <c r="J3329" t="s">
        <v>13504</v>
      </c>
      <c r="K3329" t="s">
        <v>7</v>
      </c>
      <c r="M3329" s="7">
        <v>8289916</v>
      </c>
      <c r="N3329" t="s">
        <v>20451</v>
      </c>
      <c r="O3329">
        <v>90</v>
      </c>
      <c r="P3329" s="8">
        <f>_xlfn.XLOOKUP(D3329,Consumer_Price_Index!A:A,Consumer_Price_Index!B:B)</f>
        <v>103.9</v>
      </c>
      <c r="Q3329" s="13">
        <f>IF(ISNUMBER(M3329), M3329*(Consumer_Price_Index!$B$45/(_xlfn.XLOOKUP('Working Data'!D557,Consumer_Price_Index!A:A,Consumer_Price_Index!B:B))), "Missing")</f>
        <v>25360817.32128514</v>
      </c>
      <c r="R3329" t="str">
        <f t="shared" si="51"/>
        <v>No</v>
      </c>
    </row>
    <row r="3330" spans="1:18" x14ac:dyDescent="0.25">
      <c r="A3330" t="s">
        <v>13717</v>
      </c>
      <c r="B3330" t="s">
        <v>41</v>
      </c>
      <c r="C3330" t="s">
        <v>87</v>
      </c>
      <c r="D3330" s="11">
        <v>1997</v>
      </c>
      <c r="E3330" t="s">
        <v>13716</v>
      </c>
      <c r="F3330">
        <v>6.3</v>
      </c>
      <c r="G3330">
        <v>17000</v>
      </c>
      <c r="H3330" t="s">
        <v>7799</v>
      </c>
      <c r="I3330" t="s">
        <v>12188</v>
      </c>
      <c r="J3330" t="s">
        <v>5551</v>
      </c>
      <c r="K3330" t="s">
        <v>7</v>
      </c>
      <c r="L3330" s="7">
        <v>48000000</v>
      </c>
      <c r="M3330" s="7">
        <v>22459274</v>
      </c>
      <c r="N3330" t="s">
        <v>704</v>
      </c>
      <c r="O3330">
        <v>122</v>
      </c>
      <c r="P3330" s="8">
        <f>_xlfn.XLOOKUP(D3330,Consumer_Price_Index!A:A,Consumer_Price_Index!B:B)</f>
        <v>160.5</v>
      </c>
      <c r="Q3330" s="13">
        <f>IF(ISNUMBER(M3330), M3330*(Consumer_Price_Index!$B$45/(_xlfn.XLOOKUP('Working Data'!D3165,Consumer_Price_Index!A:A,Consumer_Price_Index!B:B))), "Missing")</f>
        <v>26763163.03402425</v>
      </c>
      <c r="R3330" t="str">
        <f t="shared" si="51"/>
        <v>Yes</v>
      </c>
    </row>
    <row r="3331" spans="1:18" x14ac:dyDescent="0.25">
      <c r="A3331" t="s">
        <v>6645</v>
      </c>
      <c r="B3331" t="s">
        <v>41</v>
      </c>
      <c r="C3331" t="s">
        <v>34</v>
      </c>
      <c r="D3331" s="11">
        <v>2010</v>
      </c>
      <c r="E3331" t="s">
        <v>6644</v>
      </c>
      <c r="F3331">
        <v>6.3</v>
      </c>
      <c r="G3331">
        <v>103000</v>
      </c>
      <c r="H3331" t="s">
        <v>6643</v>
      </c>
      <c r="I3331" t="s">
        <v>6642</v>
      </c>
      <c r="J3331" t="s">
        <v>4390</v>
      </c>
      <c r="K3331" t="s">
        <v>7</v>
      </c>
      <c r="L3331" s="7">
        <v>32000000</v>
      </c>
      <c r="M3331" s="7">
        <v>18409891</v>
      </c>
      <c r="N3331" t="s">
        <v>103</v>
      </c>
      <c r="O3331">
        <v>111</v>
      </c>
      <c r="P3331" s="8">
        <f>_xlfn.XLOOKUP(D3331,Consumer_Price_Index!A:A,Consumer_Price_Index!B:B)</f>
        <v>218.1</v>
      </c>
      <c r="Q3331" s="13">
        <f>IF(ISNUMBER(M3331), M3331*(Consumer_Price_Index!$B$45/(_xlfn.XLOOKUP('Working Data'!D5786,Consumer_Price_Index!A:A,Consumer_Price_Index!B:B))), "Missing")</f>
        <v>23668750.159071732</v>
      </c>
      <c r="R3331" t="str">
        <f t="shared" ref="R3331:R3394" si="52">IF(AND(ISNUMBER(L3331), L3331&gt;0, ISNUMBER(M3331), M3331&gt;0), "Yes", "No")</f>
        <v>Yes</v>
      </c>
    </row>
    <row r="3332" spans="1:18" x14ac:dyDescent="0.25">
      <c r="A3332" t="s">
        <v>4505</v>
      </c>
      <c r="B3332" t="s">
        <v>915</v>
      </c>
      <c r="C3332" t="s">
        <v>73</v>
      </c>
      <c r="D3332" s="11">
        <v>2014</v>
      </c>
      <c r="E3332" t="s">
        <v>4285</v>
      </c>
      <c r="F3332">
        <v>6.3</v>
      </c>
      <c r="G3332">
        <v>83000</v>
      </c>
      <c r="H3332" t="s">
        <v>2524</v>
      </c>
      <c r="I3332" t="s">
        <v>4504</v>
      </c>
      <c r="J3332" t="s">
        <v>754</v>
      </c>
      <c r="K3332" t="s">
        <v>7</v>
      </c>
      <c r="L3332" s="7">
        <v>103000000</v>
      </c>
      <c r="M3332" s="7">
        <v>498781117</v>
      </c>
      <c r="N3332" t="s">
        <v>3589</v>
      </c>
      <c r="O3332">
        <v>101</v>
      </c>
      <c r="P3332" s="8">
        <f>_xlfn.XLOOKUP(D3332,Consumer_Price_Index!A:A,Consumer_Price_Index!B:B)</f>
        <v>236.7</v>
      </c>
      <c r="Q3332" s="13">
        <f>IF(ISNUMBER(M3332), M3332*(Consumer_Price_Index!$B$45/(_xlfn.XLOOKUP('Working Data'!D6521,Consumer_Price_Index!A:A,Consumer_Price_Index!B:B))), "Missing")</f>
        <v>997234949.80249345</v>
      </c>
      <c r="R3332" t="str">
        <f t="shared" si="52"/>
        <v>Yes</v>
      </c>
    </row>
    <row r="3333" spans="1:18" x14ac:dyDescent="0.25">
      <c r="A3333" t="s">
        <v>2956</v>
      </c>
      <c r="B3333" t="s">
        <v>68</v>
      </c>
      <c r="C3333" t="s">
        <v>34</v>
      </c>
      <c r="D3333" s="11">
        <v>2016</v>
      </c>
      <c r="E3333" t="s">
        <v>2783</v>
      </c>
      <c r="F3333">
        <v>6.3</v>
      </c>
      <c r="G3333">
        <v>26000</v>
      </c>
      <c r="H3333" t="s">
        <v>2955</v>
      </c>
      <c r="I3333" t="s">
        <v>2955</v>
      </c>
      <c r="J3333" t="s">
        <v>2954</v>
      </c>
      <c r="K3333" t="s">
        <v>7</v>
      </c>
      <c r="L3333" s="7">
        <v>20000000</v>
      </c>
      <c r="M3333" s="7">
        <v>46771565</v>
      </c>
      <c r="N3333" t="s">
        <v>1382</v>
      </c>
      <c r="O3333">
        <v>107</v>
      </c>
      <c r="P3333" s="8">
        <f>_xlfn.XLOOKUP(D3333,Consumer_Price_Index!A:A,Consumer_Price_Index!B:B)</f>
        <v>240</v>
      </c>
      <c r="Q3333" s="13">
        <f>IF(ISNUMBER(M3333), M3333*(Consumer_Price_Index!$B$45/(_xlfn.XLOOKUP('Working Data'!D6997,Consumer_Price_Index!A:A,Consumer_Price_Index!B:B))), "Missing")</f>
        <v>104635065.01835535</v>
      </c>
      <c r="R3333" t="str">
        <f t="shared" si="52"/>
        <v>Yes</v>
      </c>
    </row>
    <row r="3334" spans="1:18" x14ac:dyDescent="0.25">
      <c r="A3334" t="s">
        <v>15875</v>
      </c>
      <c r="B3334" t="s">
        <v>41</v>
      </c>
      <c r="C3334" t="s">
        <v>34</v>
      </c>
      <c r="D3334" s="11">
        <v>1993</v>
      </c>
      <c r="E3334" t="s">
        <v>15874</v>
      </c>
      <c r="F3334">
        <v>6.3</v>
      </c>
      <c r="G3334">
        <v>43000</v>
      </c>
      <c r="H3334" t="s">
        <v>10002</v>
      </c>
      <c r="I3334" t="s">
        <v>10644</v>
      </c>
      <c r="J3334" t="s">
        <v>10617</v>
      </c>
      <c r="K3334" t="s">
        <v>7</v>
      </c>
      <c r="L3334" s="7">
        <v>35000000</v>
      </c>
      <c r="M3334" s="7">
        <v>107198790</v>
      </c>
      <c r="N3334" t="s">
        <v>890</v>
      </c>
      <c r="O3334">
        <v>129</v>
      </c>
      <c r="P3334" s="8">
        <f>_xlfn.XLOOKUP(D3334,Consumer_Price_Index!A:A,Consumer_Price_Index!B:B)</f>
        <v>144.5</v>
      </c>
      <c r="Q3334" s="13">
        <f>IF(ISNUMBER(M3334), M3334*(Consumer_Price_Index!$B$45/(_xlfn.XLOOKUP('Working Data'!D2327,Consumer_Price_Index!A:A,Consumer_Price_Index!B:B))), "Missing")</f>
        <v>214327239.58661416</v>
      </c>
      <c r="R3334" t="str">
        <f t="shared" si="52"/>
        <v>Yes</v>
      </c>
    </row>
    <row r="3335" spans="1:18" x14ac:dyDescent="0.25">
      <c r="A3335" t="s">
        <v>9517</v>
      </c>
      <c r="B3335" t="s">
        <v>101</v>
      </c>
      <c r="C3335" t="s">
        <v>73</v>
      </c>
      <c r="D3335" s="11">
        <v>2005</v>
      </c>
      <c r="E3335" t="s">
        <v>9339</v>
      </c>
      <c r="F3335">
        <v>6.3</v>
      </c>
      <c r="G3335">
        <v>137000</v>
      </c>
      <c r="H3335" t="s">
        <v>2904</v>
      </c>
      <c r="I3335" t="s">
        <v>9516</v>
      </c>
      <c r="J3335" t="s">
        <v>1446</v>
      </c>
      <c r="K3335" t="s">
        <v>7</v>
      </c>
      <c r="L3335" s="7">
        <v>75000000</v>
      </c>
      <c r="M3335" s="7">
        <v>262511490</v>
      </c>
      <c r="N3335" t="s">
        <v>3589</v>
      </c>
      <c r="O3335">
        <v>91</v>
      </c>
      <c r="P3335" s="8">
        <f>_xlfn.XLOOKUP(D3335,Consumer_Price_Index!A:A,Consumer_Price_Index!B:B)</f>
        <v>195.3</v>
      </c>
      <c r="Q3335" s="13">
        <f>IF(ISNUMBER(M3335), M3335*(Consumer_Price_Index!$B$45/(_xlfn.XLOOKUP('Working Data'!D4693,Consumer_Price_Index!A:A,Consumer_Price_Index!B:B))), "Missing")</f>
        <v>434713320.66847825</v>
      </c>
      <c r="R3335" t="str">
        <f t="shared" si="52"/>
        <v>Yes</v>
      </c>
    </row>
    <row r="3336" spans="1:18" x14ac:dyDescent="0.25">
      <c r="A3336" t="s">
        <v>11602</v>
      </c>
      <c r="B3336" t="s">
        <v>41</v>
      </c>
      <c r="C3336" t="s">
        <v>11</v>
      </c>
      <c r="D3336" s="11">
        <v>2001</v>
      </c>
      <c r="E3336" t="s">
        <v>11307</v>
      </c>
      <c r="F3336">
        <v>6.3</v>
      </c>
      <c r="G3336">
        <v>42000</v>
      </c>
      <c r="H3336" t="s">
        <v>9409</v>
      </c>
      <c r="I3336" t="s">
        <v>8851</v>
      </c>
      <c r="J3336" t="s">
        <v>1708</v>
      </c>
      <c r="K3336" t="s">
        <v>7</v>
      </c>
      <c r="L3336" s="7">
        <v>57000000</v>
      </c>
      <c r="M3336" s="7">
        <v>19334145</v>
      </c>
      <c r="N3336" t="s">
        <v>138</v>
      </c>
      <c r="O3336">
        <v>105</v>
      </c>
      <c r="P3336" s="8">
        <f>_xlfn.XLOOKUP(D3336,Consumer_Price_Index!A:A,Consumer_Price_Index!B:B)</f>
        <v>177.1</v>
      </c>
      <c r="Q3336" s="13">
        <f>IF(ISNUMBER(M3336), M3336*(Consumer_Price_Index!$B$45/(_xlfn.XLOOKUP('Working Data'!D3927,Consumer_Price_Index!A:A,Consumer_Price_Index!B:B))), "Missing")</f>
        <v>59147730.737951808</v>
      </c>
      <c r="R3336" t="str">
        <f t="shared" si="52"/>
        <v>Yes</v>
      </c>
    </row>
    <row r="3337" spans="1:18" x14ac:dyDescent="0.25">
      <c r="A3337" t="s">
        <v>14915</v>
      </c>
      <c r="B3337" t="s">
        <v>101</v>
      </c>
      <c r="C3337" t="s">
        <v>24</v>
      </c>
      <c r="D3337" s="11">
        <v>1995</v>
      </c>
      <c r="E3337" t="s">
        <v>14888</v>
      </c>
      <c r="F3337">
        <v>6.3</v>
      </c>
      <c r="G3337">
        <v>38000</v>
      </c>
      <c r="H3337" t="s">
        <v>9543</v>
      </c>
      <c r="I3337" t="s">
        <v>14914</v>
      </c>
      <c r="J3337" t="s">
        <v>96</v>
      </c>
      <c r="K3337" t="s">
        <v>332</v>
      </c>
      <c r="L3337" s="7">
        <v>58000000</v>
      </c>
      <c r="M3337" s="7">
        <v>53672080</v>
      </c>
      <c r="N3337" t="s">
        <v>13939</v>
      </c>
      <c r="O3337">
        <v>127</v>
      </c>
      <c r="P3337" s="8">
        <f>_xlfn.XLOOKUP(D3337,Consumer_Price_Index!A:A,Consumer_Price_Index!B:B)</f>
        <v>152.4</v>
      </c>
      <c r="Q3337" s="13">
        <f>IF(ISNUMBER(M3337), M3337*(Consumer_Price_Index!$B$45/(_xlfn.XLOOKUP('Working Data'!D2690,Consumer_Price_Index!A:A,Consumer_Price_Index!B:B))), "Missing")</f>
        <v>63957304.560031287</v>
      </c>
      <c r="R3337" t="str">
        <f t="shared" si="52"/>
        <v>Yes</v>
      </c>
    </row>
    <row r="3338" spans="1:18" x14ac:dyDescent="0.25">
      <c r="A3338" t="s">
        <v>20040</v>
      </c>
      <c r="B3338" t="s">
        <v>101</v>
      </c>
      <c r="C3338" t="s">
        <v>100</v>
      </c>
      <c r="D3338" s="11">
        <v>1985</v>
      </c>
      <c r="E3338" t="s">
        <v>20039</v>
      </c>
      <c r="F3338">
        <v>6.3</v>
      </c>
      <c r="G3338">
        <v>12000</v>
      </c>
      <c r="H3338" t="s">
        <v>20038</v>
      </c>
      <c r="I3338" t="s">
        <v>20037</v>
      </c>
      <c r="J3338" t="s">
        <v>17313</v>
      </c>
      <c r="K3338" t="s">
        <v>265</v>
      </c>
      <c r="L3338" s="7">
        <v>50000000</v>
      </c>
      <c r="M3338" s="7">
        <v>23717291</v>
      </c>
      <c r="N3338" t="s">
        <v>20036</v>
      </c>
      <c r="O3338">
        <v>107</v>
      </c>
      <c r="P3338" s="8">
        <f>_xlfn.XLOOKUP(D3338,Consumer_Price_Index!A:A,Consumer_Price_Index!B:B)</f>
        <v>107.6</v>
      </c>
      <c r="Q3338" s="13">
        <f>IF(ISNUMBER(M3338), M3338*(Consumer_Price_Index!$B$45/(_xlfn.XLOOKUP('Working Data'!D767,Consumer_Price_Index!A:A,Consumer_Price_Index!B:B))), "Missing")</f>
        <v>63614952.180457748</v>
      </c>
      <c r="R3338" t="str">
        <f t="shared" si="52"/>
        <v>Yes</v>
      </c>
    </row>
    <row r="3339" spans="1:18" x14ac:dyDescent="0.25">
      <c r="A3339" t="s">
        <v>16235</v>
      </c>
      <c r="B3339" t="s">
        <v>68</v>
      </c>
      <c r="C3339" t="s">
        <v>11</v>
      </c>
      <c r="D3339" s="11">
        <v>1992</v>
      </c>
      <c r="E3339" t="s">
        <v>16158</v>
      </c>
      <c r="F3339">
        <v>6.3</v>
      </c>
      <c r="G3339">
        <v>1900</v>
      </c>
      <c r="H3339" t="s">
        <v>15670</v>
      </c>
      <c r="I3339" t="s">
        <v>16234</v>
      </c>
      <c r="J3339" t="s">
        <v>14041</v>
      </c>
      <c r="K3339" t="s">
        <v>1</v>
      </c>
      <c r="M3339" s="7">
        <v>7306242</v>
      </c>
      <c r="N3339" t="s">
        <v>10284</v>
      </c>
      <c r="O3339">
        <v>117</v>
      </c>
      <c r="P3339" s="8">
        <f>_xlfn.XLOOKUP(D3339,Consumer_Price_Index!A:A,Consumer_Price_Index!B:B)</f>
        <v>140.30000000000001</v>
      </c>
      <c r="Q3339" s="13">
        <f>IF(ISNUMBER(M3339), M3339*(Consumer_Price_Index!$B$45/(_xlfn.XLOOKUP('Working Data'!D2186,Consumer_Price_Index!A:A,Consumer_Price_Index!B:B))), "Missing")</f>
        <v>13362616.671068428</v>
      </c>
      <c r="R3339" t="str">
        <f t="shared" si="52"/>
        <v>No</v>
      </c>
    </row>
    <row r="3340" spans="1:18" x14ac:dyDescent="0.25">
      <c r="A3340" t="s">
        <v>3893</v>
      </c>
      <c r="B3340" t="s">
        <v>41</v>
      </c>
      <c r="C3340" t="s">
        <v>34</v>
      </c>
      <c r="D3340" s="11">
        <v>2015</v>
      </c>
      <c r="E3340" t="s">
        <v>3507</v>
      </c>
      <c r="F3340">
        <v>6.3</v>
      </c>
      <c r="G3340">
        <v>47000</v>
      </c>
      <c r="H3340" t="s">
        <v>751</v>
      </c>
      <c r="I3340" t="s">
        <v>3892</v>
      </c>
      <c r="J3340" t="s">
        <v>1947</v>
      </c>
      <c r="K3340" t="s">
        <v>7</v>
      </c>
      <c r="L3340" s="7">
        <v>15000000</v>
      </c>
      <c r="M3340" s="7">
        <v>16137046</v>
      </c>
      <c r="N3340" t="s">
        <v>108</v>
      </c>
      <c r="O3340">
        <v>93</v>
      </c>
      <c r="P3340" s="8">
        <f>_xlfn.XLOOKUP(D3340,Consumer_Price_Index!A:A,Consumer_Price_Index!B:B)</f>
        <v>237</v>
      </c>
      <c r="Q3340" s="13">
        <f>IF(ISNUMBER(M3340), M3340*(Consumer_Price_Index!$B$45/(_xlfn.XLOOKUP('Working Data'!D6718,Consumer_Price_Index!A:A,Consumer_Price_Index!B:B))), "Missing")</f>
        <v>59671819.371359222</v>
      </c>
      <c r="R3340" t="str">
        <f t="shared" si="52"/>
        <v>Yes</v>
      </c>
    </row>
    <row r="3341" spans="1:18" x14ac:dyDescent="0.25">
      <c r="A3341" t="s">
        <v>3803</v>
      </c>
      <c r="B3341" t="s">
        <v>68</v>
      </c>
      <c r="C3341" t="s">
        <v>87</v>
      </c>
      <c r="D3341" s="11">
        <v>2015</v>
      </c>
      <c r="E3341" t="s">
        <v>3615</v>
      </c>
      <c r="F3341">
        <v>6.3</v>
      </c>
      <c r="G3341">
        <v>46000</v>
      </c>
      <c r="H3341" t="s">
        <v>1687</v>
      </c>
      <c r="I3341" t="s">
        <v>1687</v>
      </c>
      <c r="J3341" t="s">
        <v>3651</v>
      </c>
      <c r="K3341" t="s">
        <v>7</v>
      </c>
      <c r="L3341" s="7">
        <v>19500000</v>
      </c>
      <c r="M3341" s="7">
        <v>34854990</v>
      </c>
      <c r="N3341" t="s">
        <v>2750</v>
      </c>
      <c r="O3341">
        <v>111</v>
      </c>
      <c r="P3341" s="8">
        <f>_xlfn.XLOOKUP(D3341,Consumer_Price_Index!A:A,Consumer_Price_Index!B:B)</f>
        <v>237</v>
      </c>
      <c r="Q3341" s="13">
        <f>IF(ISNUMBER(M3341), M3341*(Consumer_Price_Index!$B$45/(_xlfn.XLOOKUP('Working Data'!D6748,Consumer_Price_Index!A:A,Consumer_Price_Index!B:B))), "Missing")</f>
        <v>75697187.833214536</v>
      </c>
      <c r="R3341" t="str">
        <f t="shared" si="52"/>
        <v>Yes</v>
      </c>
    </row>
    <row r="3342" spans="1:18" x14ac:dyDescent="0.25">
      <c r="A3342" t="s">
        <v>10236</v>
      </c>
      <c r="B3342" t="s">
        <v>41</v>
      </c>
      <c r="C3342" t="s">
        <v>87</v>
      </c>
      <c r="D3342" s="11">
        <v>2003</v>
      </c>
      <c r="E3342" t="s">
        <v>10235</v>
      </c>
      <c r="F3342">
        <v>6.3</v>
      </c>
      <c r="G3342">
        <v>12000</v>
      </c>
      <c r="H3342" t="s">
        <v>10234</v>
      </c>
      <c r="I3342" t="s">
        <v>10234</v>
      </c>
      <c r="J3342" t="s">
        <v>10233</v>
      </c>
      <c r="K3342" t="s">
        <v>7</v>
      </c>
      <c r="L3342" s="7">
        <v>10000000</v>
      </c>
      <c r="M3342" s="7">
        <v>459098</v>
      </c>
      <c r="N3342" t="s">
        <v>10232</v>
      </c>
      <c r="O3342">
        <v>101</v>
      </c>
      <c r="P3342" s="8">
        <f>_xlfn.XLOOKUP(D3342,Consumer_Price_Index!A:A,Consumer_Price_Index!B:B)</f>
        <v>184</v>
      </c>
      <c r="Q3342" s="13">
        <f>IF(ISNUMBER(M3342), M3342*(Consumer_Price_Index!$B$45/(_xlfn.XLOOKUP('Working Data'!D4426,Consumer_Price_Index!A:A,Consumer_Price_Index!B:B))), "Missing")</f>
        <v>590989.27165188</v>
      </c>
      <c r="R3342" t="str">
        <f t="shared" si="52"/>
        <v>Yes</v>
      </c>
    </row>
    <row r="3343" spans="1:18" x14ac:dyDescent="0.25">
      <c r="A3343" t="s">
        <v>21671</v>
      </c>
      <c r="B3343" t="s">
        <v>41</v>
      </c>
      <c r="C3343" t="s">
        <v>34</v>
      </c>
      <c r="D3343" s="11">
        <v>1981</v>
      </c>
      <c r="E3343" t="s">
        <v>21570</v>
      </c>
      <c r="F3343">
        <v>6.3</v>
      </c>
      <c r="G3343">
        <v>5600</v>
      </c>
      <c r="H3343" t="s">
        <v>2018</v>
      </c>
      <c r="I3343" t="s">
        <v>14469</v>
      </c>
      <c r="J3343" t="s">
        <v>2018</v>
      </c>
      <c r="K3343" t="s">
        <v>7</v>
      </c>
      <c r="M3343" s="7">
        <v>35610100</v>
      </c>
      <c r="N3343" t="s">
        <v>21670</v>
      </c>
      <c r="O3343">
        <v>122</v>
      </c>
      <c r="P3343" s="8">
        <f>_xlfn.XLOOKUP(D3343,Consumer_Price_Index!A:A,Consumer_Price_Index!B:B)</f>
        <v>90.9</v>
      </c>
      <c r="Q3343" s="13">
        <f>IF(ISNUMBER(M3343), M3343*(Consumer_Price_Index!$B$45/(_xlfn.XLOOKUP('Working Data'!D155,Consumer_Price_Index!A:A,Consumer_Price_Index!B:B))), "Missing")</f>
        <v>100840125.18587361</v>
      </c>
      <c r="R3343" t="str">
        <f t="shared" si="52"/>
        <v>No</v>
      </c>
    </row>
    <row r="3344" spans="1:18" x14ac:dyDescent="0.25">
      <c r="A3344" t="s">
        <v>9076</v>
      </c>
      <c r="B3344" t="s">
        <v>68</v>
      </c>
      <c r="C3344" t="s">
        <v>24</v>
      </c>
      <c r="D3344" s="11">
        <v>2006</v>
      </c>
      <c r="E3344" t="s">
        <v>8765</v>
      </c>
      <c r="F3344">
        <v>6.3</v>
      </c>
      <c r="G3344">
        <v>149000</v>
      </c>
      <c r="H3344" t="s">
        <v>3455</v>
      </c>
      <c r="I3344" t="s">
        <v>9075</v>
      </c>
      <c r="J3344" t="s">
        <v>8309</v>
      </c>
      <c r="K3344" t="s">
        <v>7</v>
      </c>
      <c r="L3344" s="7">
        <v>20000000</v>
      </c>
      <c r="M3344" s="7">
        <v>57194667</v>
      </c>
      <c r="N3344" t="s">
        <v>632</v>
      </c>
      <c r="O3344">
        <v>105</v>
      </c>
      <c r="P3344" s="8">
        <f>_xlfn.XLOOKUP(D3344,Consumer_Price_Index!A:A,Consumer_Price_Index!B:B)</f>
        <v>201.6</v>
      </c>
      <c r="Q3344" s="13">
        <f>IF(ISNUMBER(M3344), M3344*(Consumer_Price_Index!$B$45/(_xlfn.XLOOKUP('Working Data'!D4857,Consumer_Price_Index!A:A,Consumer_Price_Index!B:B))), "Missing")</f>
        <v>72613395.97874999</v>
      </c>
      <c r="R3344" t="str">
        <f t="shared" si="52"/>
        <v>Yes</v>
      </c>
    </row>
    <row r="3345" spans="1:18" x14ac:dyDescent="0.25">
      <c r="A3345" t="s">
        <v>6818</v>
      </c>
      <c r="B3345" t="s">
        <v>101</v>
      </c>
      <c r="C3345" t="s">
        <v>73</v>
      </c>
      <c r="D3345" s="11">
        <v>2010</v>
      </c>
      <c r="E3345" t="s">
        <v>6784</v>
      </c>
      <c r="F3345">
        <v>6.3</v>
      </c>
      <c r="G3345">
        <v>190000</v>
      </c>
      <c r="H3345" t="s">
        <v>734</v>
      </c>
      <c r="I3345" t="s">
        <v>6802</v>
      </c>
      <c r="J3345" t="s">
        <v>6817</v>
      </c>
      <c r="K3345" t="s">
        <v>7</v>
      </c>
      <c r="L3345" s="7">
        <v>165000000</v>
      </c>
      <c r="M3345" s="7">
        <v>752600867</v>
      </c>
      <c r="N3345" t="s">
        <v>652</v>
      </c>
      <c r="O3345">
        <v>93</v>
      </c>
      <c r="P3345" s="8">
        <f>_xlfn.XLOOKUP(D3345,Consumer_Price_Index!A:A,Consumer_Price_Index!B:B)</f>
        <v>218.1</v>
      </c>
      <c r="Q3345" s="13">
        <f>IF(ISNUMBER(M3345), M3345*(Consumer_Price_Index!$B$45/(_xlfn.XLOOKUP('Working Data'!D5728,Consumer_Price_Index!A:A,Consumer_Price_Index!B:B))), "Missing")</f>
        <v>1938440271.9771764</v>
      </c>
      <c r="R3345" t="str">
        <f t="shared" si="52"/>
        <v>Yes</v>
      </c>
    </row>
    <row r="3346" spans="1:18" x14ac:dyDescent="0.25">
      <c r="A3346" t="s">
        <v>21505</v>
      </c>
      <c r="B3346" t="s">
        <v>101</v>
      </c>
      <c r="C3346" t="s">
        <v>11</v>
      </c>
      <c r="D3346" s="11">
        <v>1981</v>
      </c>
      <c r="E3346" t="s">
        <v>21504</v>
      </c>
      <c r="F3346">
        <v>6.3</v>
      </c>
      <c r="G3346">
        <v>228</v>
      </c>
      <c r="H3346" t="s">
        <v>21503</v>
      </c>
      <c r="I3346" t="s">
        <v>21502</v>
      </c>
      <c r="J3346" t="s">
        <v>12319</v>
      </c>
      <c r="K3346" t="s">
        <v>95</v>
      </c>
      <c r="M3346" s="7">
        <v>1622898</v>
      </c>
      <c r="N3346" t="s">
        <v>103</v>
      </c>
      <c r="O3346">
        <v>94</v>
      </c>
      <c r="P3346" s="8">
        <f>_xlfn.XLOOKUP(D3346,Consumer_Price_Index!A:A,Consumer_Price_Index!B:B)</f>
        <v>90.9</v>
      </c>
      <c r="Q3346" s="13">
        <f>IF(ISNUMBER(M3346), M3346*(Consumer_Price_Index!$B$45/(_xlfn.XLOOKUP('Working Data'!D206,Consumer_Price_Index!A:A,Consumer_Price_Index!B:B))), "Missing")</f>
        <v>2617771.4166225512</v>
      </c>
      <c r="R3346" t="str">
        <f t="shared" si="52"/>
        <v>No</v>
      </c>
    </row>
    <row r="3347" spans="1:18" x14ac:dyDescent="0.25">
      <c r="A3347" t="s">
        <v>21129</v>
      </c>
      <c r="B3347" t="s">
        <v>41</v>
      </c>
      <c r="C3347" t="s">
        <v>5</v>
      </c>
      <c r="D3347" s="11">
        <v>1983</v>
      </c>
      <c r="E3347" t="s">
        <v>20766</v>
      </c>
      <c r="F3347">
        <v>6.3</v>
      </c>
      <c r="G3347">
        <v>28000</v>
      </c>
      <c r="H3347" t="s">
        <v>21128</v>
      </c>
      <c r="I3347" t="s">
        <v>21128</v>
      </c>
      <c r="J3347" t="s">
        <v>21127</v>
      </c>
      <c r="K3347" t="s">
        <v>7</v>
      </c>
      <c r="L3347" s="7">
        <v>350000</v>
      </c>
      <c r="N3347" t="s">
        <v>21126</v>
      </c>
      <c r="O3347">
        <v>84</v>
      </c>
      <c r="P3347" s="8">
        <f>_xlfn.XLOOKUP(D3347,Consumer_Price_Index!A:A,Consumer_Price_Index!B:B)</f>
        <v>99.6</v>
      </c>
      <c r="Q3347" s="13" t="str">
        <f>IF(ISNUMBER(M3347), M3347*(Consumer_Price_Index!$B$45/(_xlfn.XLOOKUP('Working Data'!D344,Consumer_Price_Index!A:A,Consumer_Price_Index!B:B))), "Missing")</f>
        <v>Missing</v>
      </c>
      <c r="R3347" t="str">
        <f t="shared" si="52"/>
        <v>No</v>
      </c>
    </row>
    <row r="3348" spans="1:18" x14ac:dyDescent="0.25">
      <c r="A3348" t="s">
        <v>17058</v>
      </c>
      <c r="B3348" t="s">
        <v>41</v>
      </c>
      <c r="C3348" t="s">
        <v>11</v>
      </c>
      <c r="D3348" s="11">
        <v>1991</v>
      </c>
      <c r="E3348" t="s">
        <v>16956</v>
      </c>
      <c r="F3348">
        <v>6.3</v>
      </c>
      <c r="G3348">
        <v>52000</v>
      </c>
      <c r="H3348" t="s">
        <v>9900</v>
      </c>
      <c r="I3348" t="s">
        <v>17057</v>
      </c>
      <c r="J3348" t="s">
        <v>6748</v>
      </c>
      <c r="K3348" t="s">
        <v>7</v>
      </c>
      <c r="L3348" s="7">
        <v>19000000</v>
      </c>
      <c r="M3348" s="7">
        <v>174999005</v>
      </c>
      <c r="N3348" t="s">
        <v>890</v>
      </c>
      <c r="O3348">
        <v>99</v>
      </c>
      <c r="P3348" s="8">
        <f>_xlfn.XLOOKUP(D3348,Consumer_Price_Index!A:A,Consumer_Price_Index!B:B)</f>
        <v>136.19999999999999</v>
      </c>
      <c r="Q3348" s="13">
        <f>IF(ISNUMBER(M3348), M3348*(Consumer_Price_Index!$B$45/(_xlfn.XLOOKUP('Working Data'!D1869,Consumer_Price_Index!A:A,Consumer_Price_Index!B:B))), "Missing")</f>
        <v>224988172.25105485</v>
      </c>
      <c r="R3348" t="str">
        <f t="shared" si="52"/>
        <v>Yes</v>
      </c>
    </row>
    <row r="3349" spans="1:18" x14ac:dyDescent="0.25">
      <c r="A3349" t="s">
        <v>6660</v>
      </c>
      <c r="B3349" t="s">
        <v>41</v>
      </c>
      <c r="C3349" t="s">
        <v>24</v>
      </c>
      <c r="D3349" s="11">
        <v>2010</v>
      </c>
      <c r="E3349" t="s">
        <v>6414</v>
      </c>
      <c r="F3349">
        <v>6.3</v>
      </c>
      <c r="G3349">
        <v>44000</v>
      </c>
      <c r="H3349" t="s">
        <v>2515</v>
      </c>
      <c r="I3349" t="s">
        <v>2515</v>
      </c>
      <c r="J3349" t="s">
        <v>6659</v>
      </c>
      <c r="K3349" t="s">
        <v>7</v>
      </c>
      <c r="L3349" s="7">
        <v>7000000</v>
      </c>
      <c r="M3349" s="7">
        <v>14788642</v>
      </c>
      <c r="N3349" t="s">
        <v>1072</v>
      </c>
      <c r="O3349">
        <v>97</v>
      </c>
      <c r="P3349" s="8">
        <f>_xlfn.XLOOKUP(D3349,Consumer_Price_Index!A:A,Consumer_Price_Index!B:B)</f>
        <v>218.1</v>
      </c>
      <c r="Q3349" s="13">
        <f>IF(ISNUMBER(M3349), M3349*(Consumer_Price_Index!$B$45/(_xlfn.XLOOKUP('Working Data'!D5780,Consumer_Price_Index!A:A,Consumer_Price_Index!B:B))), "Missing")</f>
        <v>18384737.729090165</v>
      </c>
      <c r="R3349" t="str">
        <f t="shared" si="52"/>
        <v>Yes</v>
      </c>
    </row>
    <row r="3350" spans="1:18" x14ac:dyDescent="0.25">
      <c r="A3350" t="s">
        <v>20432</v>
      </c>
      <c r="B3350" t="s">
        <v>41</v>
      </c>
      <c r="C3350" t="s">
        <v>11</v>
      </c>
      <c r="D3350" s="11">
        <v>1984</v>
      </c>
      <c r="E3350" t="s">
        <v>20431</v>
      </c>
      <c r="F3350">
        <v>6.3</v>
      </c>
      <c r="G3350">
        <v>599</v>
      </c>
      <c r="H3350" t="s">
        <v>12412</v>
      </c>
      <c r="I3350" t="s">
        <v>20430</v>
      </c>
      <c r="J3350" t="s">
        <v>20429</v>
      </c>
      <c r="K3350" t="s">
        <v>7</v>
      </c>
      <c r="M3350" s="7">
        <v>865915</v>
      </c>
      <c r="N3350" t="s">
        <v>2694</v>
      </c>
      <c r="O3350">
        <v>94</v>
      </c>
      <c r="P3350" s="8">
        <f>_xlfn.XLOOKUP(D3350,Consumer_Price_Index!A:A,Consumer_Price_Index!B:B)</f>
        <v>103.9</v>
      </c>
      <c r="Q3350" s="13">
        <f>IF(ISNUMBER(M3350), M3350*(Consumer_Price_Index!$B$45/(_xlfn.XLOOKUP('Working Data'!D612,Consumer_Price_Index!A:A,Consumer_Price_Index!B:B))), "Missing")</f>
        <v>1825912.1141868513</v>
      </c>
      <c r="R3350" t="str">
        <f t="shared" si="52"/>
        <v>No</v>
      </c>
    </row>
    <row r="3351" spans="1:18" x14ac:dyDescent="0.25">
      <c r="A3351" t="s">
        <v>15289</v>
      </c>
      <c r="B3351" t="s">
        <v>382</v>
      </c>
      <c r="C3351" t="s">
        <v>24</v>
      </c>
      <c r="D3351" s="11">
        <v>1994</v>
      </c>
      <c r="E3351" t="s">
        <v>15288</v>
      </c>
      <c r="F3351">
        <v>6.3</v>
      </c>
      <c r="G3351">
        <v>6000</v>
      </c>
      <c r="H3351" t="s">
        <v>3888</v>
      </c>
      <c r="I3351" t="s">
        <v>3888</v>
      </c>
      <c r="J3351" t="s">
        <v>11852</v>
      </c>
      <c r="K3351" t="s">
        <v>7</v>
      </c>
      <c r="L3351" s="7">
        <v>200000</v>
      </c>
      <c r="M3351" s="7">
        <v>1359736</v>
      </c>
      <c r="N3351" t="s">
        <v>15287</v>
      </c>
      <c r="O3351">
        <v>100</v>
      </c>
      <c r="P3351" s="8">
        <f>_xlfn.XLOOKUP(D3351,Consumer_Price_Index!A:A,Consumer_Price_Index!B:B)</f>
        <v>148.19999999999999</v>
      </c>
      <c r="Q3351" s="13">
        <f>IF(ISNUMBER(M3351), M3351*(Consumer_Price_Index!$B$45/(_xlfn.XLOOKUP('Working Data'!D2552,Consumer_Price_Index!A:A,Consumer_Price_Index!B:B))), "Missing")</f>
        <v>2581380.4311526478</v>
      </c>
      <c r="R3351" t="str">
        <f t="shared" si="52"/>
        <v>Yes</v>
      </c>
    </row>
    <row r="3352" spans="1:18" x14ac:dyDescent="0.25">
      <c r="A3352" t="s">
        <v>20711</v>
      </c>
      <c r="B3352" t="s">
        <v>101</v>
      </c>
      <c r="C3352" t="s">
        <v>24</v>
      </c>
      <c r="D3352" s="11">
        <v>1984</v>
      </c>
      <c r="E3352" t="s">
        <v>20398</v>
      </c>
      <c r="F3352">
        <v>6.3</v>
      </c>
      <c r="G3352">
        <v>71000</v>
      </c>
      <c r="H3352" t="s">
        <v>1910</v>
      </c>
      <c r="I3352" t="s">
        <v>19576</v>
      </c>
      <c r="J3352" t="s">
        <v>822</v>
      </c>
      <c r="K3352" t="s">
        <v>7</v>
      </c>
      <c r="L3352" s="7">
        <v>8000000</v>
      </c>
      <c r="M3352" s="7">
        <v>69821334</v>
      </c>
      <c r="N3352" t="s">
        <v>6122</v>
      </c>
      <c r="O3352">
        <v>111</v>
      </c>
      <c r="P3352" s="8">
        <f>_xlfn.XLOOKUP(D3352,Consumer_Price_Index!A:A,Consumer_Price_Index!B:B)</f>
        <v>103.9</v>
      </c>
      <c r="Q3352" s="13">
        <f>IF(ISNUMBER(M3352), M3352*(Consumer_Price_Index!$B$45/(_xlfn.XLOOKUP('Working Data'!D503,Consumer_Price_Index!A:A,Consumer_Price_Index!B:B))), "Missing")</f>
        <v>151636211.4739843</v>
      </c>
      <c r="R3352" t="str">
        <f t="shared" si="52"/>
        <v>Yes</v>
      </c>
    </row>
    <row r="3353" spans="1:18" x14ac:dyDescent="0.25">
      <c r="A3353" t="s">
        <v>20260</v>
      </c>
      <c r="B3353" t="s">
        <v>101</v>
      </c>
      <c r="C3353" t="s">
        <v>24</v>
      </c>
      <c r="D3353" s="11">
        <v>1985</v>
      </c>
      <c r="E3353" t="s">
        <v>19945</v>
      </c>
      <c r="F3353">
        <v>6.3</v>
      </c>
      <c r="G3353">
        <v>15000</v>
      </c>
      <c r="H3353" t="s">
        <v>15747</v>
      </c>
      <c r="I3353" t="s">
        <v>20259</v>
      </c>
      <c r="J3353" t="s">
        <v>14733</v>
      </c>
      <c r="K3353" t="s">
        <v>7</v>
      </c>
      <c r="M3353" s="7">
        <v>24689703</v>
      </c>
      <c r="N3353" t="s">
        <v>108</v>
      </c>
      <c r="O3353">
        <v>87</v>
      </c>
      <c r="P3353" s="8">
        <f>_xlfn.XLOOKUP(D3353,Consumer_Price_Index!A:A,Consumer_Price_Index!B:B)</f>
        <v>107.6</v>
      </c>
      <c r="Q3353" s="13">
        <f>IF(ISNUMBER(M3353), M3353*(Consumer_Price_Index!$B$45/(_xlfn.XLOOKUP('Working Data'!D680,Consumer_Price_Index!A:A,Consumer_Price_Index!B:B))), "Missing")</f>
        <v>40885611.435326084</v>
      </c>
      <c r="R3353" t="str">
        <f t="shared" si="52"/>
        <v>No</v>
      </c>
    </row>
    <row r="3354" spans="1:18" x14ac:dyDescent="0.25">
      <c r="A3354" t="s">
        <v>7285</v>
      </c>
      <c r="B3354" t="s">
        <v>68</v>
      </c>
      <c r="C3354" t="s">
        <v>34</v>
      </c>
      <c r="D3354" s="11">
        <v>2009</v>
      </c>
      <c r="E3354" t="s">
        <v>7173</v>
      </c>
      <c r="F3354">
        <v>6.3</v>
      </c>
      <c r="G3354">
        <v>171000</v>
      </c>
      <c r="H3354" t="s">
        <v>7284</v>
      </c>
      <c r="I3354" t="s">
        <v>7283</v>
      </c>
      <c r="J3354" t="s">
        <v>1878</v>
      </c>
      <c r="K3354" t="s">
        <v>7</v>
      </c>
      <c r="L3354" s="7">
        <v>80000000</v>
      </c>
      <c r="M3354" s="7">
        <v>122444772</v>
      </c>
      <c r="N3354" t="s">
        <v>6122</v>
      </c>
      <c r="O3354">
        <v>89</v>
      </c>
      <c r="P3354" s="8">
        <f>_xlfn.XLOOKUP(D3354,Consumer_Price_Index!A:A,Consumer_Price_Index!B:B)</f>
        <v>214.5</v>
      </c>
      <c r="Q3354" s="13">
        <f>IF(ISNUMBER(M3354), M3354*(Consumer_Price_Index!$B$45/(_xlfn.XLOOKUP('Working Data'!D5555,Consumer_Price_Index!A:A,Consumer_Price_Index!B:B))), "Missing")</f>
        <v>228889092.198773</v>
      </c>
      <c r="R3354" t="str">
        <f t="shared" si="52"/>
        <v>Yes</v>
      </c>
    </row>
    <row r="3355" spans="1:18" x14ac:dyDescent="0.25">
      <c r="A3355" t="s">
        <v>7537</v>
      </c>
      <c r="B3355" t="s">
        <v>41</v>
      </c>
      <c r="C3355" t="s">
        <v>87</v>
      </c>
      <c r="D3355" s="11">
        <v>2008</v>
      </c>
      <c r="E3355" t="s">
        <v>7536</v>
      </c>
      <c r="F3355">
        <v>6.3</v>
      </c>
      <c r="G3355">
        <v>17000</v>
      </c>
      <c r="H3355" t="s">
        <v>7535</v>
      </c>
      <c r="I3355" t="s">
        <v>7534</v>
      </c>
      <c r="J3355" t="s">
        <v>7533</v>
      </c>
      <c r="K3355" t="s">
        <v>7</v>
      </c>
      <c r="L3355" s="7">
        <v>3500000</v>
      </c>
      <c r="M3355" s="7">
        <v>1138322</v>
      </c>
      <c r="N3355" t="s">
        <v>7532</v>
      </c>
      <c r="O3355">
        <v>97</v>
      </c>
      <c r="P3355" s="8">
        <f>_xlfn.XLOOKUP(D3355,Consumer_Price_Index!A:A,Consumer_Price_Index!B:B)</f>
        <v>215.3</v>
      </c>
      <c r="Q3355" s="13">
        <f>IF(ISNUMBER(M3355), M3355*(Consumer_Price_Index!$B$45/(_xlfn.XLOOKUP('Working Data'!D5444,Consumer_Price_Index!A:A,Consumer_Price_Index!B:B))), "Missing")</f>
        <v>1510656.4172473866</v>
      </c>
      <c r="R3355" t="str">
        <f t="shared" si="52"/>
        <v>Yes</v>
      </c>
    </row>
    <row r="3356" spans="1:18" x14ac:dyDescent="0.25">
      <c r="A3356" t="s">
        <v>740</v>
      </c>
      <c r="B3356" t="s">
        <v>41</v>
      </c>
      <c r="C3356" t="s">
        <v>24</v>
      </c>
      <c r="D3356" s="11">
        <v>2019</v>
      </c>
      <c r="E3356" t="s">
        <v>739</v>
      </c>
      <c r="F3356">
        <v>6.3</v>
      </c>
      <c r="G3356">
        <v>2700</v>
      </c>
      <c r="H3356" t="s">
        <v>738</v>
      </c>
      <c r="I3356" t="s">
        <v>738</v>
      </c>
      <c r="J3356" t="s">
        <v>737</v>
      </c>
      <c r="K3356" t="s">
        <v>7</v>
      </c>
      <c r="M3356" s="7">
        <v>323369</v>
      </c>
      <c r="N3356" t="s">
        <v>736</v>
      </c>
      <c r="O3356">
        <v>88</v>
      </c>
      <c r="P3356" s="8">
        <f>_xlfn.XLOOKUP(D3356,Consumer_Price_Index!A:A,Consumer_Price_Index!B:B)</f>
        <v>255.7</v>
      </c>
      <c r="Q3356" s="13">
        <f>IF(ISNUMBER(M3356), M3356*(Consumer_Price_Index!$B$45/(_xlfn.XLOOKUP('Working Data'!D7529,Consumer_Price_Index!A:A,Consumer_Price_Index!B:B))), "Missing")</f>
        <v>899001.22536496352</v>
      </c>
      <c r="R3356" t="str">
        <f t="shared" si="52"/>
        <v>No</v>
      </c>
    </row>
    <row r="3357" spans="1:18" x14ac:dyDescent="0.25">
      <c r="A3357" t="s">
        <v>10228</v>
      </c>
      <c r="B3357" t="s">
        <v>41</v>
      </c>
      <c r="C3357" t="s">
        <v>409</v>
      </c>
      <c r="D3357" s="11">
        <v>2003</v>
      </c>
      <c r="E3357" t="s">
        <v>10227</v>
      </c>
      <c r="F3357">
        <v>6.3</v>
      </c>
      <c r="G3357">
        <v>10000</v>
      </c>
      <c r="H3357" t="s">
        <v>7815</v>
      </c>
      <c r="I3357" t="s">
        <v>10226</v>
      </c>
      <c r="J3357" t="s">
        <v>9213</v>
      </c>
      <c r="K3357" t="s">
        <v>265</v>
      </c>
      <c r="M3357" s="7">
        <v>2917393</v>
      </c>
      <c r="N3357" t="s">
        <v>717</v>
      </c>
      <c r="O3357">
        <v>100</v>
      </c>
      <c r="P3357" s="8">
        <f>_xlfn.XLOOKUP(D3357,Consumer_Price_Index!A:A,Consumer_Price_Index!B:B)</f>
        <v>184</v>
      </c>
      <c r="Q3357" s="13">
        <f>IF(ISNUMBER(M3357), M3357*(Consumer_Price_Index!$B$45/(_xlfn.XLOOKUP('Working Data'!D4428,Consumer_Price_Index!A:A,Consumer_Price_Index!B:B))), "Missing")</f>
        <v>5538502.4741433021</v>
      </c>
      <c r="R3357" t="str">
        <f t="shared" si="52"/>
        <v>No</v>
      </c>
    </row>
    <row r="3358" spans="1:18" x14ac:dyDescent="0.25">
      <c r="A3358" t="s">
        <v>6242</v>
      </c>
      <c r="B3358" t="s">
        <v>41</v>
      </c>
      <c r="C3358" t="s">
        <v>24</v>
      </c>
      <c r="D3358" s="11">
        <v>2011</v>
      </c>
      <c r="E3358" t="s">
        <v>6117</v>
      </c>
      <c r="F3358">
        <v>6.3</v>
      </c>
      <c r="G3358">
        <v>52000</v>
      </c>
      <c r="H3358" t="s">
        <v>678</v>
      </c>
      <c r="I3358" t="s">
        <v>6241</v>
      </c>
      <c r="J3358" t="s">
        <v>6240</v>
      </c>
      <c r="K3358" t="s">
        <v>7</v>
      </c>
      <c r="L3358" s="7">
        <v>23000000</v>
      </c>
      <c r="M3358" s="7">
        <v>7550073</v>
      </c>
      <c r="N3358" t="s">
        <v>6239</v>
      </c>
      <c r="O3358">
        <v>97</v>
      </c>
      <c r="P3358" s="8">
        <f>_xlfn.XLOOKUP(D3358,Consumer_Price_Index!A:A,Consumer_Price_Index!B:B)</f>
        <v>224.9</v>
      </c>
      <c r="Q3358" s="13">
        <f>IF(ISNUMBER(M3358), M3358*(Consumer_Price_Index!$B$45/(_xlfn.XLOOKUP('Working Data'!D5939,Consumer_Price_Index!A:A,Consumer_Price_Index!B:B))), "Missing")</f>
        <v>10724975.492307691</v>
      </c>
      <c r="R3358" t="str">
        <f t="shared" si="52"/>
        <v>Yes</v>
      </c>
    </row>
    <row r="3359" spans="1:18" x14ac:dyDescent="0.25">
      <c r="A3359" t="s">
        <v>5690</v>
      </c>
      <c r="B3359" t="s">
        <v>68</v>
      </c>
      <c r="C3359" t="s">
        <v>34</v>
      </c>
      <c r="D3359" s="11">
        <v>2012</v>
      </c>
      <c r="E3359" t="s">
        <v>5540</v>
      </c>
      <c r="F3359">
        <v>6.3</v>
      </c>
      <c r="G3359">
        <v>294000</v>
      </c>
      <c r="H3359" t="s">
        <v>4410</v>
      </c>
      <c r="I3359" t="s">
        <v>922</v>
      </c>
      <c r="J3359" t="s">
        <v>857</v>
      </c>
      <c r="K3359" t="s">
        <v>562</v>
      </c>
      <c r="L3359" s="7">
        <v>45000000</v>
      </c>
      <c r="M3359" s="7">
        <v>376152455</v>
      </c>
      <c r="N3359" t="s">
        <v>2598</v>
      </c>
      <c r="O3359">
        <v>92</v>
      </c>
      <c r="P3359" s="8">
        <f>_xlfn.XLOOKUP(D3359,Consumer_Price_Index!A:A,Consumer_Price_Index!B:B)</f>
        <v>229.6</v>
      </c>
      <c r="Q3359" s="13">
        <f>IF(ISNUMBER(M3359), M3359*(Consumer_Price_Index!$B$45/(_xlfn.XLOOKUP('Working Data'!D6133,Consumer_Price_Index!A:A,Consumer_Price_Index!B:B))), "Missing")</f>
        <v>606742472.41132867</v>
      </c>
      <c r="R3359" t="str">
        <f t="shared" si="52"/>
        <v>Yes</v>
      </c>
    </row>
    <row r="3360" spans="1:18" x14ac:dyDescent="0.25">
      <c r="A3360" t="s">
        <v>17432</v>
      </c>
      <c r="B3360" t="s">
        <v>41</v>
      </c>
      <c r="C3360" t="s">
        <v>24</v>
      </c>
      <c r="D3360" s="11">
        <v>1990</v>
      </c>
      <c r="E3360" t="s">
        <v>17215</v>
      </c>
      <c r="F3360">
        <v>6.3</v>
      </c>
      <c r="G3360">
        <v>16000</v>
      </c>
      <c r="H3360" t="s">
        <v>17431</v>
      </c>
      <c r="I3360" t="s">
        <v>17430</v>
      </c>
      <c r="J3360" t="s">
        <v>17429</v>
      </c>
      <c r="K3360" t="s">
        <v>7</v>
      </c>
      <c r="L3360" s="7">
        <v>3500000</v>
      </c>
      <c r="M3360" s="7">
        <v>16324573</v>
      </c>
      <c r="N3360" t="s">
        <v>108</v>
      </c>
      <c r="O3360">
        <v>93</v>
      </c>
      <c r="P3360" s="8">
        <f>_xlfn.XLOOKUP(D3360,Consumer_Price_Index!A:A,Consumer_Price_Index!B:B)</f>
        <v>130.69999999999999</v>
      </c>
      <c r="Q3360" s="13">
        <f>IF(ISNUMBER(M3360), M3360*(Consumer_Price_Index!$B$45/(_xlfn.XLOOKUP('Working Data'!D1743,Consumer_Price_Index!A:A,Consumer_Price_Index!B:B))), "Missing")</f>
        <v>27033138.00597826</v>
      </c>
      <c r="R3360" t="str">
        <f t="shared" si="52"/>
        <v>Yes</v>
      </c>
    </row>
    <row r="3361" spans="1:18" x14ac:dyDescent="0.25">
      <c r="A3361" t="s">
        <v>3875</v>
      </c>
      <c r="B3361" t="s">
        <v>41</v>
      </c>
      <c r="C3361" t="s">
        <v>24</v>
      </c>
      <c r="D3361" s="11">
        <v>2015</v>
      </c>
      <c r="E3361" t="s">
        <v>3874</v>
      </c>
      <c r="F3361">
        <v>6.3</v>
      </c>
      <c r="G3361">
        <v>191000</v>
      </c>
      <c r="H3361" t="s">
        <v>3873</v>
      </c>
      <c r="I3361" t="s">
        <v>3873</v>
      </c>
      <c r="J3361" t="s">
        <v>1708</v>
      </c>
      <c r="K3361" t="s">
        <v>7</v>
      </c>
      <c r="L3361" s="7">
        <v>68000000</v>
      </c>
      <c r="M3361" s="7">
        <v>215863606</v>
      </c>
      <c r="N3361" t="s">
        <v>103</v>
      </c>
      <c r="O3361">
        <v>115</v>
      </c>
      <c r="P3361" s="8">
        <f>_xlfn.XLOOKUP(D3361,Consumer_Price_Index!A:A,Consumer_Price_Index!B:B)</f>
        <v>237</v>
      </c>
      <c r="Q3361" s="13">
        <f>IF(ISNUMBER(M3361), M3361*(Consumer_Price_Index!$B$45/(_xlfn.XLOOKUP('Working Data'!D6725,Consumer_Price_Index!A:A,Consumer_Price_Index!B:B))), "Missing")</f>
        <v>431585569.21391076</v>
      </c>
      <c r="R3361" t="str">
        <f t="shared" si="52"/>
        <v>Yes</v>
      </c>
    </row>
    <row r="3362" spans="1:18" x14ac:dyDescent="0.25">
      <c r="A3362" t="s">
        <v>10670</v>
      </c>
      <c r="B3362" t="s">
        <v>41</v>
      </c>
      <c r="C3362" t="s">
        <v>34</v>
      </c>
      <c r="D3362" s="11">
        <v>2003</v>
      </c>
      <c r="E3362" t="s">
        <v>10506</v>
      </c>
      <c r="F3362">
        <v>6.3</v>
      </c>
      <c r="G3362">
        <v>383000</v>
      </c>
      <c r="H3362" t="s">
        <v>7284</v>
      </c>
      <c r="I3362" t="s">
        <v>7475</v>
      </c>
      <c r="J3362" t="s">
        <v>3674</v>
      </c>
      <c r="K3362" t="s">
        <v>7</v>
      </c>
      <c r="L3362" s="7">
        <v>200000000</v>
      </c>
      <c r="M3362" s="7">
        <v>433371112</v>
      </c>
      <c r="N3362" t="s">
        <v>10669</v>
      </c>
      <c r="O3362">
        <v>109</v>
      </c>
      <c r="P3362" s="8">
        <f>_xlfn.XLOOKUP(D3362,Consumer_Price_Index!A:A,Consumer_Price_Index!B:B)</f>
        <v>184</v>
      </c>
      <c r="Q3362" s="13">
        <f>IF(ISNUMBER(M3362), M3362*(Consumer_Price_Index!$B$45/(_xlfn.XLOOKUP('Working Data'!D4267,Consumer_Price_Index!A:A,Consumer_Price_Index!B:B))), "Missing")</f>
        <v>538752255.51366782</v>
      </c>
      <c r="R3362" t="str">
        <f t="shared" si="52"/>
        <v>Yes</v>
      </c>
    </row>
    <row r="3363" spans="1:18" x14ac:dyDescent="0.25">
      <c r="A3363" t="s">
        <v>4027</v>
      </c>
      <c r="B3363" t="s">
        <v>68</v>
      </c>
      <c r="C3363" t="s">
        <v>34</v>
      </c>
      <c r="D3363" s="11">
        <v>2015</v>
      </c>
      <c r="E3363" t="s">
        <v>3772</v>
      </c>
      <c r="F3363">
        <v>6.3</v>
      </c>
      <c r="G3363">
        <v>264000</v>
      </c>
      <c r="H3363" t="s">
        <v>4026</v>
      </c>
      <c r="I3363" t="s">
        <v>4025</v>
      </c>
      <c r="J3363" t="s">
        <v>3674</v>
      </c>
      <c r="K3363" t="s">
        <v>7</v>
      </c>
      <c r="L3363" s="7">
        <v>155000000</v>
      </c>
      <c r="M3363" s="7">
        <v>440603537</v>
      </c>
      <c r="N3363" t="s">
        <v>108</v>
      </c>
      <c r="O3363">
        <v>126</v>
      </c>
      <c r="P3363" s="8">
        <f>_xlfn.XLOOKUP(D3363,Consumer_Price_Index!A:A,Consumer_Price_Index!B:B)</f>
        <v>237</v>
      </c>
      <c r="Q3363" s="13">
        <f>IF(ISNUMBER(M3363), M3363*(Consumer_Price_Index!$B$45/(_xlfn.XLOOKUP('Working Data'!D6663,Consumer_Price_Index!A:A,Consumer_Price_Index!B:B))), "Missing")</f>
        <v>687413710.82386065</v>
      </c>
      <c r="R3363" t="str">
        <f t="shared" si="52"/>
        <v>Yes</v>
      </c>
    </row>
    <row r="3364" spans="1:18" x14ac:dyDescent="0.25">
      <c r="A3364" t="s">
        <v>12959</v>
      </c>
      <c r="B3364" t="s">
        <v>382</v>
      </c>
      <c r="C3364" t="s">
        <v>24</v>
      </c>
      <c r="D3364" s="11">
        <v>1998</v>
      </c>
      <c r="E3364" t="s">
        <v>12958</v>
      </c>
      <c r="F3364">
        <v>6.3</v>
      </c>
      <c r="G3364">
        <v>7400</v>
      </c>
      <c r="H3364" t="s">
        <v>3827</v>
      </c>
      <c r="I3364" t="s">
        <v>12957</v>
      </c>
      <c r="J3364" t="s">
        <v>12956</v>
      </c>
      <c r="K3364" t="s">
        <v>265</v>
      </c>
      <c r="N3364" t="s">
        <v>12955</v>
      </c>
      <c r="O3364">
        <v>111</v>
      </c>
      <c r="P3364" s="8">
        <f>_xlfn.XLOOKUP(D3364,Consumer_Price_Index!A:A,Consumer_Price_Index!B:B)</f>
        <v>163</v>
      </c>
      <c r="Q3364" s="13" t="str">
        <f>IF(ISNUMBER(M3364), M3364*(Consumer_Price_Index!$B$45/(_xlfn.XLOOKUP('Working Data'!D3427,Consumer_Price_Index!A:A,Consumer_Price_Index!B:B))), "Missing")</f>
        <v>Missing</v>
      </c>
      <c r="R3364" t="str">
        <f t="shared" si="52"/>
        <v>No</v>
      </c>
    </row>
    <row r="3365" spans="1:18" x14ac:dyDescent="0.25">
      <c r="A3365" t="s">
        <v>651</v>
      </c>
      <c r="B3365" t="s">
        <v>41</v>
      </c>
      <c r="C3365" t="s">
        <v>11</v>
      </c>
      <c r="D3365" s="11">
        <v>2019</v>
      </c>
      <c r="E3365" t="s">
        <v>234</v>
      </c>
      <c r="F3365">
        <v>6.3</v>
      </c>
      <c r="G3365">
        <v>19000</v>
      </c>
      <c r="H3365" t="s">
        <v>650</v>
      </c>
      <c r="I3365" t="s">
        <v>649</v>
      </c>
      <c r="J3365" t="s">
        <v>648</v>
      </c>
      <c r="K3365" t="s">
        <v>332</v>
      </c>
      <c r="M3365" s="7">
        <v>9215591</v>
      </c>
      <c r="N3365" t="s">
        <v>647</v>
      </c>
      <c r="O3365">
        <v>108</v>
      </c>
      <c r="P3365" s="8">
        <f>_xlfn.XLOOKUP(D3365,Consumer_Price_Index!A:A,Consumer_Price_Index!B:B)</f>
        <v>255.7</v>
      </c>
      <c r="Q3365" s="13">
        <f>IF(ISNUMBER(M3365), M3365*(Consumer_Price_Index!$B$45/(_xlfn.XLOOKUP('Working Data'!D7548,Consumer_Price_Index!A:A,Consumer_Price_Index!B:B))), "Missing")</f>
        <v>15855395.695652174</v>
      </c>
      <c r="R3365" t="str">
        <f t="shared" si="52"/>
        <v>No</v>
      </c>
    </row>
    <row r="3366" spans="1:18" x14ac:dyDescent="0.25">
      <c r="A3366" t="s">
        <v>6959</v>
      </c>
      <c r="B3366" t="s">
        <v>41</v>
      </c>
      <c r="C3366" t="s">
        <v>87</v>
      </c>
      <c r="D3366" s="11">
        <v>2010</v>
      </c>
      <c r="E3366" t="s">
        <v>6958</v>
      </c>
      <c r="F3366">
        <v>6.3</v>
      </c>
      <c r="G3366">
        <v>94000</v>
      </c>
      <c r="H3366" t="s">
        <v>4364</v>
      </c>
      <c r="I3366" t="s">
        <v>4424</v>
      </c>
      <c r="J3366" t="s">
        <v>2431</v>
      </c>
      <c r="K3366" t="s">
        <v>7</v>
      </c>
      <c r="L3366" s="7">
        <v>20000000</v>
      </c>
      <c r="M3366" s="7">
        <v>67876281</v>
      </c>
      <c r="N3366" t="s">
        <v>1072</v>
      </c>
      <c r="O3366">
        <v>105</v>
      </c>
      <c r="P3366" s="8">
        <f>_xlfn.XLOOKUP(D3366,Consumer_Price_Index!A:A,Consumer_Price_Index!B:B)</f>
        <v>218.1</v>
      </c>
      <c r="Q3366" s="13">
        <f>IF(ISNUMBER(M3366), M3366*(Consumer_Price_Index!$B$45/(_xlfn.XLOOKUP('Working Data'!D5665,Consumer_Price_Index!A:A,Consumer_Price_Index!B:B))), "Missing")</f>
        <v>227523683.39603958</v>
      </c>
      <c r="R3366" t="str">
        <f t="shared" si="52"/>
        <v>Yes</v>
      </c>
    </row>
    <row r="3367" spans="1:18" x14ac:dyDescent="0.25">
      <c r="A3367" t="s">
        <v>3067</v>
      </c>
      <c r="B3367" t="s">
        <v>101</v>
      </c>
      <c r="C3367" t="s">
        <v>73</v>
      </c>
      <c r="D3367" s="11">
        <v>2016</v>
      </c>
      <c r="E3367" t="s">
        <v>3018</v>
      </c>
      <c r="F3367">
        <v>6.3</v>
      </c>
      <c r="G3367">
        <v>84000</v>
      </c>
      <c r="H3367" t="s">
        <v>3066</v>
      </c>
      <c r="I3367" t="s">
        <v>3065</v>
      </c>
      <c r="J3367" t="s">
        <v>772</v>
      </c>
      <c r="K3367" t="s">
        <v>771</v>
      </c>
      <c r="L3367" s="7">
        <v>73000000</v>
      </c>
      <c r="M3367" s="7">
        <v>352333929</v>
      </c>
      <c r="N3367" t="s">
        <v>114</v>
      </c>
      <c r="O3367">
        <v>97</v>
      </c>
      <c r="P3367" s="8">
        <f>_xlfn.XLOOKUP(D3367,Consumer_Price_Index!A:A,Consumer_Price_Index!B:B)</f>
        <v>240</v>
      </c>
      <c r="Q3367" s="13">
        <f>IF(ISNUMBER(M3367), M3367*(Consumer_Price_Index!$B$45/(_xlfn.XLOOKUP('Working Data'!D6966,Consumer_Price_Index!A:A,Consumer_Price_Index!B:B))), "Missing")</f>
        <v>865775388.43790317</v>
      </c>
      <c r="R3367" t="str">
        <f t="shared" si="52"/>
        <v>Yes</v>
      </c>
    </row>
    <row r="3368" spans="1:18" x14ac:dyDescent="0.25">
      <c r="A3368" t="s">
        <v>11415</v>
      </c>
      <c r="B3368" t="s">
        <v>41</v>
      </c>
      <c r="C3368" t="s">
        <v>24</v>
      </c>
      <c r="D3368" s="11">
        <v>2001</v>
      </c>
      <c r="E3368" t="s">
        <v>11414</v>
      </c>
      <c r="F3368">
        <v>6.3</v>
      </c>
      <c r="G3368">
        <v>8100</v>
      </c>
      <c r="H3368" t="s">
        <v>11413</v>
      </c>
      <c r="I3368" t="s">
        <v>1992</v>
      </c>
      <c r="J3368" t="s">
        <v>11413</v>
      </c>
      <c r="K3368" t="s">
        <v>7</v>
      </c>
      <c r="M3368" s="7">
        <v>4931888</v>
      </c>
      <c r="N3368" t="s">
        <v>9824</v>
      </c>
      <c r="O3368">
        <v>115</v>
      </c>
      <c r="P3368" s="8">
        <f>_xlfn.XLOOKUP(D3368,Consumer_Price_Index!A:A,Consumer_Price_Index!B:B)</f>
        <v>177.1</v>
      </c>
      <c r="Q3368" s="13">
        <f>IF(ISNUMBER(M3368), M3368*(Consumer_Price_Index!$B$45/(_xlfn.XLOOKUP('Working Data'!D3993,Consumer_Price_Index!A:A,Consumer_Price_Index!B:B))), "Missing")</f>
        <v>16531862.195819579</v>
      </c>
      <c r="R3368" t="str">
        <f t="shared" si="52"/>
        <v>No</v>
      </c>
    </row>
    <row r="3369" spans="1:18" x14ac:dyDescent="0.25">
      <c r="A3369" t="s">
        <v>8645</v>
      </c>
      <c r="B3369" t="s">
        <v>101</v>
      </c>
      <c r="C3369" t="s">
        <v>100</v>
      </c>
      <c r="D3369" s="11">
        <v>2006</v>
      </c>
      <c r="E3369" t="s">
        <v>8375</v>
      </c>
      <c r="F3369">
        <v>6.3</v>
      </c>
      <c r="G3369">
        <v>22000</v>
      </c>
      <c r="H3369" t="s">
        <v>3612</v>
      </c>
      <c r="I3369" t="s">
        <v>8644</v>
      </c>
      <c r="J3369" t="s">
        <v>7685</v>
      </c>
      <c r="K3369" t="s">
        <v>7</v>
      </c>
      <c r="L3369" s="7">
        <v>13000000</v>
      </c>
      <c r="M3369" s="7">
        <v>11130889</v>
      </c>
      <c r="N3369" t="s">
        <v>138</v>
      </c>
      <c r="O3369">
        <v>104</v>
      </c>
      <c r="P3369" s="8">
        <f>_xlfn.XLOOKUP(D3369,Consumer_Price_Index!A:A,Consumer_Price_Index!B:B)</f>
        <v>201.6</v>
      </c>
      <c r="Q3369" s="13">
        <f>IF(ISNUMBER(M3369), M3369*(Consumer_Price_Index!$B$45/(_xlfn.XLOOKUP('Working Data'!D5028,Consumer_Price_Index!A:A,Consumer_Price_Index!B:B))), "Missing")</f>
        <v>37311131.774477445</v>
      </c>
      <c r="R3369" t="str">
        <f t="shared" si="52"/>
        <v>Yes</v>
      </c>
    </row>
    <row r="3370" spans="1:18" x14ac:dyDescent="0.25">
      <c r="A3370" t="s">
        <v>20386</v>
      </c>
      <c r="B3370" t="s">
        <v>41</v>
      </c>
      <c r="C3370" t="s">
        <v>11</v>
      </c>
      <c r="D3370" s="11">
        <v>1984</v>
      </c>
      <c r="E3370" t="s">
        <v>19999</v>
      </c>
      <c r="F3370">
        <v>6.3</v>
      </c>
      <c r="G3370">
        <v>653</v>
      </c>
      <c r="H3370" t="s">
        <v>15149</v>
      </c>
      <c r="I3370" t="s">
        <v>15149</v>
      </c>
      <c r="J3370" t="s">
        <v>17121</v>
      </c>
      <c r="K3370" t="s">
        <v>95</v>
      </c>
      <c r="M3370" s="7">
        <v>162364</v>
      </c>
      <c r="N3370" t="s">
        <v>20385</v>
      </c>
      <c r="O3370">
        <v>107</v>
      </c>
      <c r="P3370" s="8">
        <f>_xlfn.XLOOKUP(D3370,Consumer_Price_Index!A:A,Consumer_Price_Index!B:B)</f>
        <v>103.9</v>
      </c>
      <c r="Q3370" s="13">
        <f>IF(ISNUMBER(M3370), M3370*(Consumer_Price_Index!$B$45/(_xlfn.XLOOKUP('Working Data'!D627,Consumer_Price_Index!A:A,Consumer_Price_Index!B:B))), "Missing")</f>
        <v>226833.1535992664</v>
      </c>
      <c r="R3370" t="str">
        <f t="shared" si="52"/>
        <v>No</v>
      </c>
    </row>
    <row r="3371" spans="1:18" x14ac:dyDescent="0.25">
      <c r="A3371" t="s">
        <v>2516</v>
      </c>
      <c r="B3371" t="s">
        <v>41</v>
      </c>
      <c r="C3371" t="s">
        <v>11</v>
      </c>
      <c r="D3371" s="11">
        <v>2017</v>
      </c>
      <c r="E3371" t="s">
        <v>2269</v>
      </c>
      <c r="F3371">
        <v>6.3</v>
      </c>
      <c r="G3371">
        <v>54000</v>
      </c>
      <c r="H3371" t="s">
        <v>2515</v>
      </c>
      <c r="I3371" t="s">
        <v>2515</v>
      </c>
      <c r="J3371" t="s">
        <v>1440</v>
      </c>
      <c r="K3371" t="s">
        <v>7</v>
      </c>
      <c r="L3371" s="7">
        <v>10500000</v>
      </c>
      <c r="M3371" s="7">
        <v>27869129</v>
      </c>
      <c r="N3371" t="s">
        <v>2514</v>
      </c>
      <c r="O3371">
        <v>93</v>
      </c>
      <c r="P3371" s="8">
        <f>_xlfn.XLOOKUP(D3371,Consumer_Price_Index!A:A,Consumer_Price_Index!B:B)</f>
        <v>245.1</v>
      </c>
      <c r="Q3371" s="13">
        <f>IF(ISNUMBER(M3371), M3371*(Consumer_Price_Index!$B$45/(_xlfn.XLOOKUP('Working Data'!D7119,Consumer_Price_Index!A:A,Consumer_Price_Index!B:B))), "Missing")</f>
        <v>44953539.472207509</v>
      </c>
      <c r="R3371" t="str">
        <f t="shared" si="52"/>
        <v>Yes</v>
      </c>
    </row>
    <row r="3372" spans="1:18" x14ac:dyDescent="0.25">
      <c r="A3372" t="s">
        <v>16558</v>
      </c>
      <c r="B3372" t="s">
        <v>41</v>
      </c>
      <c r="C3372" t="s">
        <v>34</v>
      </c>
      <c r="D3372" s="11">
        <v>1992</v>
      </c>
      <c r="E3372" t="s">
        <v>16551</v>
      </c>
      <c r="F3372">
        <v>6.3</v>
      </c>
      <c r="G3372">
        <v>124000</v>
      </c>
      <c r="H3372" t="s">
        <v>2809</v>
      </c>
      <c r="I3372" t="s">
        <v>4021</v>
      </c>
      <c r="J3372" t="s">
        <v>671</v>
      </c>
      <c r="K3372" t="s">
        <v>7</v>
      </c>
      <c r="L3372" s="7">
        <v>25000000</v>
      </c>
      <c r="M3372" s="7">
        <v>411006740</v>
      </c>
      <c r="N3372" t="s">
        <v>16557</v>
      </c>
      <c r="O3372">
        <v>129</v>
      </c>
      <c r="P3372" s="8">
        <f>_xlfn.XLOOKUP(D3372,Consumer_Price_Index!A:A,Consumer_Price_Index!B:B)</f>
        <v>140.30000000000001</v>
      </c>
      <c r="Q3372" s="13">
        <f>IF(ISNUMBER(M3372), M3372*(Consumer_Price_Index!$B$45/(_xlfn.XLOOKUP('Working Data'!D2054,Consumer_Price_Index!A:A,Consumer_Price_Index!B:B))), "Missing")</f>
        <v>498740556.26443648</v>
      </c>
      <c r="R3372" t="str">
        <f t="shared" si="52"/>
        <v>Yes</v>
      </c>
    </row>
    <row r="3373" spans="1:18" x14ac:dyDescent="0.25">
      <c r="A3373" t="s">
        <v>7199</v>
      </c>
      <c r="B3373" t="s">
        <v>41</v>
      </c>
      <c r="C3373" t="s">
        <v>34</v>
      </c>
      <c r="D3373" s="11">
        <v>2009</v>
      </c>
      <c r="E3373" t="s">
        <v>7198</v>
      </c>
      <c r="F3373">
        <v>6.3</v>
      </c>
      <c r="G3373">
        <v>62000</v>
      </c>
      <c r="H3373" t="s">
        <v>7197</v>
      </c>
      <c r="I3373" t="s">
        <v>7197</v>
      </c>
      <c r="J3373" t="s">
        <v>7196</v>
      </c>
      <c r="K3373" t="s">
        <v>7</v>
      </c>
      <c r="L3373" s="7">
        <v>8000000</v>
      </c>
      <c r="M3373" s="7">
        <v>10629321</v>
      </c>
      <c r="N3373" t="s">
        <v>7195</v>
      </c>
      <c r="O3373">
        <v>118</v>
      </c>
      <c r="P3373" s="8">
        <f>_xlfn.XLOOKUP(D3373,Consumer_Price_Index!A:A,Consumer_Price_Index!B:B)</f>
        <v>214.5</v>
      </c>
      <c r="Q3373" s="13">
        <f>IF(ISNUMBER(M3373), M3373*(Consumer_Price_Index!$B$45/(_xlfn.XLOOKUP('Working Data'!D5586,Consumer_Price_Index!A:A,Consumer_Price_Index!B:B))), "Missing")</f>
        <v>14106071.902003484</v>
      </c>
      <c r="R3373" t="str">
        <f t="shared" si="52"/>
        <v>Yes</v>
      </c>
    </row>
    <row r="3374" spans="1:18" x14ac:dyDescent="0.25">
      <c r="A3374" t="s">
        <v>2693</v>
      </c>
      <c r="B3374" t="s">
        <v>101</v>
      </c>
      <c r="C3374" t="s">
        <v>73</v>
      </c>
      <c r="D3374" s="11">
        <v>2017</v>
      </c>
      <c r="E3374" t="s">
        <v>2364</v>
      </c>
      <c r="F3374">
        <v>6.3</v>
      </c>
      <c r="G3374">
        <v>114000</v>
      </c>
      <c r="H3374" t="s">
        <v>2692</v>
      </c>
      <c r="I3374" t="s">
        <v>2691</v>
      </c>
      <c r="J3374" t="s">
        <v>2690</v>
      </c>
      <c r="K3374" t="s">
        <v>7</v>
      </c>
      <c r="L3374" s="7">
        <v>125000000</v>
      </c>
      <c r="M3374" s="7">
        <v>527965936</v>
      </c>
      <c r="N3374" t="s">
        <v>652</v>
      </c>
      <c r="O3374">
        <v>97</v>
      </c>
      <c r="P3374" s="8">
        <f>_xlfn.XLOOKUP(D3374,Consumer_Price_Index!A:A,Consumer_Price_Index!B:B)</f>
        <v>245.1</v>
      </c>
      <c r="Q3374" s="13">
        <f>IF(ISNUMBER(M3374), M3374*(Consumer_Price_Index!$B$45/(_xlfn.XLOOKUP('Working Data'!D7062,Consumer_Price_Index!A:A,Consumer_Price_Index!B:B))), "Missing")</f>
        <v>1495085694.2304833</v>
      </c>
      <c r="R3374" t="str">
        <f t="shared" si="52"/>
        <v>Yes</v>
      </c>
    </row>
    <row r="3375" spans="1:18" x14ac:dyDescent="0.25">
      <c r="A3375" t="s">
        <v>20424</v>
      </c>
      <c r="B3375" t="s">
        <v>52</v>
      </c>
      <c r="C3375" t="s">
        <v>11</v>
      </c>
      <c r="D3375" s="11">
        <v>1984</v>
      </c>
      <c r="E3375" t="s">
        <v>20423</v>
      </c>
      <c r="F3375">
        <v>6.3</v>
      </c>
      <c r="G3375">
        <v>1800</v>
      </c>
      <c r="H3375" t="s">
        <v>2716</v>
      </c>
      <c r="I3375" t="s">
        <v>11818</v>
      </c>
      <c r="J3375" t="s">
        <v>14805</v>
      </c>
      <c r="K3375" t="s">
        <v>265</v>
      </c>
      <c r="M3375" s="7">
        <v>1009700</v>
      </c>
      <c r="N3375" t="s">
        <v>10216</v>
      </c>
      <c r="O3375">
        <v>122</v>
      </c>
      <c r="P3375" s="8">
        <f>_xlfn.XLOOKUP(D3375,Consumer_Price_Index!A:A,Consumer_Price_Index!B:B)</f>
        <v>103.9</v>
      </c>
      <c r="Q3375" s="13">
        <f>IF(ISNUMBER(M3375), M3375*(Consumer_Price_Index!$B$45/(_xlfn.XLOOKUP('Working Data'!D614,Consumer_Price_Index!A:A,Consumer_Price_Index!B:B))), "Missing")</f>
        <v>3384549.944994499</v>
      </c>
      <c r="R3375" t="str">
        <f t="shared" si="52"/>
        <v>No</v>
      </c>
    </row>
    <row r="3376" spans="1:18" x14ac:dyDescent="0.25">
      <c r="A3376" t="s">
        <v>21287</v>
      </c>
      <c r="B3376" t="s">
        <v>41</v>
      </c>
      <c r="C3376" t="s">
        <v>34</v>
      </c>
      <c r="D3376" s="11">
        <v>1982</v>
      </c>
      <c r="E3376" t="s">
        <v>21286</v>
      </c>
      <c r="F3376">
        <v>6.3</v>
      </c>
      <c r="G3376">
        <v>2000</v>
      </c>
      <c r="H3376" t="s">
        <v>12178</v>
      </c>
      <c r="I3376" t="s">
        <v>21285</v>
      </c>
      <c r="J3376" t="s">
        <v>12187</v>
      </c>
      <c r="K3376" t="s">
        <v>7</v>
      </c>
      <c r="M3376" s="7">
        <v>2977706</v>
      </c>
      <c r="N3376" t="s">
        <v>20363</v>
      </c>
      <c r="O3376">
        <v>108</v>
      </c>
      <c r="P3376" s="8">
        <f>_xlfn.XLOOKUP(D3376,Consumer_Price_Index!A:A,Consumer_Price_Index!B:B)</f>
        <v>96.5</v>
      </c>
      <c r="Q3376" s="13">
        <f>IF(ISNUMBER(M3376), M3376*(Consumer_Price_Index!$B$45/(_xlfn.XLOOKUP('Working Data'!D296,Consumer_Price_Index!A:A,Consumer_Price_Index!B:B))), "Missing")</f>
        <v>4160050.5190279689</v>
      </c>
      <c r="R3376" t="str">
        <f t="shared" si="52"/>
        <v>No</v>
      </c>
    </row>
    <row r="3377" spans="1:18" x14ac:dyDescent="0.25">
      <c r="A3377" t="s">
        <v>6302</v>
      </c>
      <c r="B3377" t="s">
        <v>41</v>
      </c>
      <c r="C3377" t="s">
        <v>24</v>
      </c>
      <c r="D3377" s="11">
        <v>2011</v>
      </c>
      <c r="E3377" t="s">
        <v>6301</v>
      </c>
      <c r="F3377">
        <v>6.3</v>
      </c>
      <c r="G3377">
        <v>172000</v>
      </c>
      <c r="H3377" t="s">
        <v>4645</v>
      </c>
      <c r="I3377" t="s">
        <v>2087</v>
      </c>
      <c r="J3377" t="s">
        <v>1790</v>
      </c>
      <c r="K3377" t="s">
        <v>7</v>
      </c>
      <c r="L3377" s="7">
        <v>52000000</v>
      </c>
      <c r="M3377" s="7">
        <v>75450437</v>
      </c>
      <c r="N3377" t="s">
        <v>103</v>
      </c>
      <c r="O3377">
        <v>112</v>
      </c>
      <c r="P3377" s="8">
        <f>_xlfn.XLOOKUP(D3377,Consumer_Price_Index!A:A,Consumer_Price_Index!B:B)</f>
        <v>224.9</v>
      </c>
      <c r="Q3377" s="13">
        <f>IF(ISNUMBER(M3377), M3377*(Consumer_Price_Index!$B$45/(_xlfn.XLOOKUP('Working Data'!D5915,Consumer_Price_Index!A:A,Consumer_Price_Index!B:B))), "Missing")</f>
        <v>105409207.49151765</v>
      </c>
      <c r="R3377" t="str">
        <f t="shared" si="52"/>
        <v>Yes</v>
      </c>
    </row>
    <row r="3378" spans="1:18" x14ac:dyDescent="0.25">
      <c r="A3378" t="s">
        <v>6816</v>
      </c>
      <c r="B3378" t="s">
        <v>101</v>
      </c>
      <c r="C3378" t="s">
        <v>100</v>
      </c>
      <c r="D3378" s="11">
        <v>2010</v>
      </c>
      <c r="E3378" t="s">
        <v>6815</v>
      </c>
      <c r="F3378">
        <v>6.3</v>
      </c>
      <c r="G3378">
        <v>145000</v>
      </c>
      <c r="H3378" t="s">
        <v>5469</v>
      </c>
      <c r="I3378" t="s">
        <v>1088</v>
      </c>
      <c r="J3378" t="s">
        <v>4501</v>
      </c>
      <c r="K3378" t="s">
        <v>7</v>
      </c>
      <c r="L3378" s="7">
        <v>155000000</v>
      </c>
      <c r="M3378" s="7">
        <v>415686217</v>
      </c>
      <c r="N3378" t="s">
        <v>527</v>
      </c>
      <c r="O3378">
        <v>113</v>
      </c>
      <c r="P3378" s="8">
        <f>_xlfn.XLOOKUP(D3378,Consumer_Price_Index!A:A,Consumer_Price_Index!B:B)</f>
        <v>218.1</v>
      </c>
      <c r="Q3378" s="13">
        <f>IF(ISNUMBER(M3378), M3378*(Consumer_Price_Index!$B$45/(_xlfn.XLOOKUP('Working Data'!D5729,Consumer_Price_Index!A:A,Consumer_Price_Index!B:B))), "Missing")</f>
        <v>504418918.040223</v>
      </c>
      <c r="R3378" t="str">
        <f t="shared" si="52"/>
        <v>Yes</v>
      </c>
    </row>
    <row r="3379" spans="1:18" x14ac:dyDescent="0.25">
      <c r="A3379" t="s">
        <v>17439</v>
      </c>
      <c r="B3379" t="s">
        <v>41</v>
      </c>
      <c r="C3379" t="s">
        <v>11</v>
      </c>
      <c r="D3379" s="11">
        <v>1990</v>
      </c>
      <c r="E3379" t="s">
        <v>16851</v>
      </c>
      <c r="F3379">
        <v>6.3</v>
      </c>
      <c r="G3379">
        <v>5000</v>
      </c>
      <c r="H3379" t="s">
        <v>2284</v>
      </c>
      <c r="I3379" t="s">
        <v>2014</v>
      </c>
      <c r="J3379" t="s">
        <v>13169</v>
      </c>
      <c r="K3379" t="s">
        <v>7</v>
      </c>
      <c r="M3379" s="7">
        <v>1244381</v>
      </c>
      <c r="N3379" t="s">
        <v>17269</v>
      </c>
      <c r="O3379">
        <v>107</v>
      </c>
      <c r="P3379" s="8">
        <f>_xlfn.XLOOKUP(D3379,Consumer_Price_Index!A:A,Consumer_Price_Index!B:B)</f>
        <v>130.69999999999999</v>
      </c>
      <c r="Q3379" s="13">
        <f>IF(ISNUMBER(M3379), M3379*(Consumer_Price_Index!$B$45/(_xlfn.XLOOKUP('Working Data'!D1737,Consumer_Price_Index!A:A,Consumer_Price_Index!B:B))), "Missing")</f>
        <v>2326152.7036809814</v>
      </c>
      <c r="R3379" t="str">
        <f t="shared" si="52"/>
        <v>No</v>
      </c>
    </row>
    <row r="3380" spans="1:18" x14ac:dyDescent="0.25">
      <c r="A3380" t="s">
        <v>1798</v>
      </c>
      <c r="B3380" t="s">
        <v>68</v>
      </c>
      <c r="C3380" t="s">
        <v>34</v>
      </c>
      <c r="D3380" s="11">
        <v>2018</v>
      </c>
      <c r="E3380" t="s">
        <v>1797</v>
      </c>
      <c r="F3380">
        <v>6.3</v>
      </c>
      <c r="G3380">
        <v>107000</v>
      </c>
      <c r="H3380" t="s">
        <v>1796</v>
      </c>
      <c r="I3380" t="s">
        <v>1795</v>
      </c>
      <c r="J3380" t="s">
        <v>857</v>
      </c>
      <c r="K3380" t="s">
        <v>7</v>
      </c>
      <c r="L3380" s="7">
        <v>30000000</v>
      </c>
      <c r="M3380" s="7">
        <v>119942387</v>
      </c>
      <c r="N3380" t="s">
        <v>1794</v>
      </c>
      <c r="O3380">
        <v>104</v>
      </c>
      <c r="P3380" s="8">
        <f>_xlfn.XLOOKUP(D3380,Consumer_Price_Index!A:A,Consumer_Price_Index!B:B)</f>
        <v>251.1</v>
      </c>
      <c r="Q3380" s="13">
        <f>IF(ISNUMBER(M3380), M3380*(Consumer_Price_Index!$B$45/(_xlfn.XLOOKUP('Working Data'!D7291,Consumer_Price_Index!A:A,Consumer_Price_Index!B:B))), "Missing")</f>
        <v>378719640.61036265</v>
      </c>
      <c r="R3380" t="str">
        <f t="shared" si="52"/>
        <v>Yes</v>
      </c>
    </row>
    <row r="3381" spans="1:18" x14ac:dyDescent="0.25">
      <c r="A3381" t="s">
        <v>10188</v>
      </c>
      <c r="B3381" t="s">
        <v>68</v>
      </c>
      <c r="C3381" t="s">
        <v>11</v>
      </c>
      <c r="D3381" s="11">
        <v>2003</v>
      </c>
      <c r="E3381" t="s">
        <v>10187</v>
      </c>
      <c r="F3381">
        <v>6.3</v>
      </c>
      <c r="G3381">
        <v>6300</v>
      </c>
      <c r="H3381" t="s">
        <v>10186</v>
      </c>
      <c r="I3381" t="s">
        <v>6392</v>
      </c>
      <c r="J3381" t="s">
        <v>6392</v>
      </c>
      <c r="K3381" t="s">
        <v>7</v>
      </c>
      <c r="L3381" s="7">
        <v>15000000</v>
      </c>
      <c r="M3381" s="7">
        <v>6415017</v>
      </c>
      <c r="N3381" t="s">
        <v>598</v>
      </c>
      <c r="O3381">
        <v>112</v>
      </c>
      <c r="P3381" s="8">
        <f>_xlfn.XLOOKUP(D3381,Consumer_Price_Index!A:A,Consumer_Price_Index!B:B)</f>
        <v>184</v>
      </c>
      <c r="Q3381" s="13">
        <f>IF(ISNUMBER(M3381), M3381*(Consumer_Price_Index!$B$45/(_xlfn.XLOOKUP('Working Data'!D4437,Consumer_Price_Index!A:A,Consumer_Price_Index!B:B))), "Missing")</f>
        <v>19625057.027108435</v>
      </c>
      <c r="R3381" t="str">
        <f t="shared" si="52"/>
        <v>Yes</v>
      </c>
    </row>
    <row r="3382" spans="1:18" x14ac:dyDescent="0.25">
      <c r="A3382" t="s">
        <v>14788</v>
      </c>
      <c r="B3382" t="s">
        <v>41</v>
      </c>
      <c r="C3382" t="s">
        <v>11</v>
      </c>
      <c r="D3382" s="11">
        <v>1995</v>
      </c>
      <c r="E3382" t="s">
        <v>14787</v>
      </c>
      <c r="F3382">
        <v>6.3</v>
      </c>
      <c r="G3382">
        <v>13000</v>
      </c>
      <c r="H3382" t="s">
        <v>3617</v>
      </c>
      <c r="I3382" t="s">
        <v>3617</v>
      </c>
      <c r="J3382" t="s">
        <v>8461</v>
      </c>
      <c r="K3382" t="s">
        <v>7</v>
      </c>
      <c r="L3382" s="7">
        <v>9000000</v>
      </c>
      <c r="M3382" s="7">
        <v>868979</v>
      </c>
      <c r="N3382" t="s">
        <v>3464</v>
      </c>
      <c r="O3382">
        <v>111</v>
      </c>
      <c r="P3382" s="8">
        <f>_xlfn.XLOOKUP(D3382,Consumer_Price_Index!A:A,Consumer_Price_Index!B:B)</f>
        <v>152.4</v>
      </c>
      <c r="Q3382" s="13">
        <f>IF(ISNUMBER(M3382), M3382*(Consumer_Price_Index!$B$45/(_xlfn.XLOOKUP('Working Data'!D2749,Consumer_Price_Index!A:A,Consumer_Price_Index!B:B))), "Missing")</f>
        <v>1054471.9287136598</v>
      </c>
      <c r="R3382" t="str">
        <f t="shared" si="52"/>
        <v>Yes</v>
      </c>
    </row>
    <row r="3383" spans="1:18" x14ac:dyDescent="0.25">
      <c r="A3383" t="s">
        <v>18598</v>
      </c>
      <c r="B3383" t="s">
        <v>41</v>
      </c>
      <c r="C3383" t="s">
        <v>34</v>
      </c>
      <c r="D3383" s="11">
        <v>1988</v>
      </c>
      <c r="E3383" t="s">
        <v>18248</v>
      </c>
      <c r="F3383">
        <v>6.3</v>
      </c>
      <c r="G3383">
        <v>42000</v>
      </c>
      <c r="H3383" t="s">
        <v>17940</v>
      </c>
      <c r="I3383" t="s">
        <v>18597</v>
      </c>
      <c r="J3383" t="s">
        <v>1244</v>
      </c>
      <c r="K3383" t="s">
        <v>7</v>
      </c>
      <c r="L3383" s="7">
        <v>31000000</v>
      </c>
      <c r="M3383" s="7">
        <v>37903295</v>
      </c>
      <c r="N3383" t="s">
        <v>138</v>
      </c>
      <c r="O3383">
        <v>91</v>
      </c>
      <c r="P3383" s="8">
        <f>_xlfn.XLOOKUP(D3383,Consumer_Price_Index!A:A,Consumer_Price_Index!B:B)</f>
        <v>118.3</v>
      </c>
      <c r="Q3383" s="13">
        <f>IF(ISNUMBER(M3383), M3383*(Consumer_Price_Index!$B$45/(_xlfn.XLOOKUP('Working Data'!D1297,Consumer_Price_Index!A:A,Consumer_Price_Index!B:B))), "Missing")</f>
        <v>127053179.16941692</v>
      </c>
      <c r="R3383" t="str">
        <f t="shared" si="52"/>
        <v>Yes</v>
      </c>
    </row>
    <row r="3384" spans="1:18" x14ac:dyDescent="0.25">
      <c r="A3384" t="s">
        <v>4961</v>
      </c>
      <c r="B3384" t="s">
        <v>41</v>
      </c>
      <c r="C3384" t="s">
        <v>24</v>
      </c>
      <c r="D3384" s="11">
        <v>2013</v>
      </c>
      <c r="E3384" t="s">
        <v>4960</v>
      </c>
      <c r="F3384">
        <v>6.3</v>
      </c>
      <c r="G3384">
        <v>113000</v>
      </c>
      <c r="H3384" t="s">
        <v>922</v>
      </c>
      <c r="I3384" t="s">
        <v>922</v>
      </c>
      <c r="J3384" t="s">
        <v>1004</v>
      </c>
      <c r="K3384" t="s">
        <v>562</v>
      </c>
      <c r="L3384" s="7">
        <v>30000000</v>
      </c>
      <c r="M3384" s="7">
        <v>78418811</v>
      </c>
      <c r="N3384" t="s">
        <v>2598</v>
      </c>
      <c r="O3384">
        <v>111</v>
      </c>
      <c r="P3384" s="8">
        <f>_xlfn.XLOOKUP(D3384,Consumer_Price_Index!A:A,Consumer_Price_Index!B:B)</f>
        <v>233</v>
      </c>
      <c r="Q3384" s="13">
        <f>IF(ISNUMBER(M3384), M3384*(Consumer_Price_Index!$B$45/(_xlfn.XLOOKUP('Working Data'!D6370,Consumer_Price_Index!A:A,Consumer_Price_Index!B:B))), "Missing")</f>
        <v>210336370.70158452</v>
      </c>
      <c r="R3384" t="str">
        <f t="shared" si="52"/>
        <v>Yes</v>
      </c>
    </row>
    <row r="3385" spans="1:18" x14ac:dyDescent="0.25">
      <c r="A3385" t="s">
        <v>9421</v>
      </c>
      <c r="B3385" t="s">
        <v>68</v>
      </c>
      <c r="C3385" t="s">
        <v>24</v>
      </c>
      <c r="D3385" s="11">
        <v>2005</v>
      </c>
      <c r="E3385" t="s">
        <v>9414</v>
      </c>
      <c r="F3385">
        <v>6.3</v>
      </c>
      <c r="G3385">
        <v>63000</v>
      </c>
      <c r="H3385" t="s">
        <v>6057</v>
      </c>
      <c r="I3385" t="s">
        <v>6057</v>
      </c>
      <c r="J3385" t="s">
        <v>3822</v>
      </c>
      <c r="K3385" t="s">
        <v>7</v>
      </c>
      <c r="L3385" s="7">
        <v>18000000</v>
      </c>
      <c r="M3385" s="7">
        <v>92884429</v>
      </c>
      <c r="N3385" t="s">
        <v>9421</v>
      </c>
      <c r="O3385">
        <v>103</v>
      </c>
      <c r="P3385" s="8">
        <f>_xlfn.XLOOKUP(D3385,Consumer_Price_Index!A:A,Consumer_Price_Index!B:B)</f>
        <v>195.3</v>
      </c>
      <c r="Q3385" s="13">
        <f>IF(ISNUMBER(M3385), M3385*(Consumer_Price_Index!$B$45/(_xlfn.XLOOKUP('Working Data'!D4735,Consumer_Price_Index!A:A,Consumer_Price_Index!B:B))), "Missing")</f>
        <v>136526220.5320791</v>
      </c>
      <c r="R3385" t="str">
        <f t="shared" si="52"/>
        <v>Yes</v>
      </c>
    </row>
    <row r="3386" spans="1:18" x14ac:dyDescent="0.25">
      <c r="A3386" t="s">
        <v>8649</v>
      </c>
      <c r="B3386" t="s">
        <v>41</v>
      </c>
      <c r="C3386" t="s">
        <v>24</v>
      </c>
      <c r="D3386" s="11">
        <v>2006</v>
      </c>
      <c r="E3386" t="s">
        <v>8648</v>
      </c>
      <c r="F3386">
        <v>6.3</v>
      </c>
      <c r="G3386">
        <v>12000</v>
      </c>
      <c r="H3386" t="s">
        <v>7130</v>
      </c>
      <c r="I3386" t="s">
        <v>8647</v>
      </c>
      <c r="J3386" t="s">
        <v>6341</v>
      </c>
      <c r="K3386" t="s">
        <v>7</v>
      </c>
      <c r="M3386" s="7">
        <v>245292</v>
      </c>
      <c r="N3386" t="s">
        <v>8646</v>
      </c>
      <c r="O3386">
        <v>85</v>
      </c>
      <c r="P3386" s="8">
        <f>_xlfn.XLOOKUP(D3386,Consumer_Price_Index!A:A,Consumer_Price_Index!B:B)</f>
        <v>201.6</v>
      </c>
      <c r="Q3386" s="13">
        <f>IF(ISNUMBER(M3386), M3386*(Consumer_Price_Index!$B$45/(_xlfn.XLOOKUP('Working Data'!D5027,Consumer_Price_Index!A:A,Consumer_Price_Index!B:B))), "Missing")</f>
        <v>517235.1031141869</v>
      </c>
      <c r="R3386" t="str">
        <f t="shared" si="52"/>
        <v>No</v>
      </c>
    </row>
    <row r="3387" spans="1:18" x14ac:dyDescent="0.25">
      <c r="A3387" t="s">
        <v>19818</v>
      </c>
      <c r="B3387" t="s">
        <v>68</v>
      </c>
      <c r="C3387" t="s">
        <v>24</v>
      </c>
      <c r="D3387" s="11">
        <v>1985</v>
      </c>
      <c r="E3387" t="s">
        <v>19817</v>
      </c>
      <c r="F3387">
        <v>6.3</v>
      </c>
      <c r="G3387">
        <v>155</v>
      </c>
      <c r="H3387" t="s">
        <v>19816</v>
      </c>
      <c r="I3387" t="s">
        <v>19816</v>
      </c>
      <c r="J3387" t="s">
        <v>19815</v>
      </c>
      <c r="K3387" t="s">
        <v>265</v>
      </c>
      <c r="M3387" s="7">
        <v>202428</v>
      </c>
      <c r="N3387" t="s">
        <v>19814</v>
      </c>
      <c r="O3387">
        <v>84</v>
      </c>
      <c r="P3387" s="8">
        <f>_xlfn.XLOOKUP(D3387,Consumer_Price_Index!A:A,Consumer_Price_Index!B:B)</f>
        <v>107.6</v>
      </c>
      <c r="Q3387" s="13">
        <f>IF(ISNUMBER(M3387), M3387*(Consumer_Price_Index!$B$45/(_xlfn.XLOOKUP('Working Data'!D835,Consumer_Price_Index!A:A,Consumer_Price_Index!B:B))), "Missing")</f>
        <v>245638.43727598566</v>
      </c>
      <c r="R3387" t="str">
        <f t="shared" si="52"/>
        <v>No</v>
      </c>
    </row>
    <row r="3388" spans="1:18" x14ac:dyDescent="0.25">
      <c r="A3388" t="s">
        <v>831</v>
      </c>
      <c r="B3388" t="s">
        <v>41</v>
      </c>
      <c r="C3388" t="s">
        <v>11</v>
      </c>
      <c r="D3388" s="11">
        <v>2019</v>
      </c>
      <c r="E3388" t="s">
        <v>684</v>
      </c>
      <c r="F3388">
        <v>6.3</v>
      </c>
      <c r="G3388">
        <v>19000</v>
      </c>
      <c r="H3388" t="s">
        <v>830</v>
      </c>
      <c r="I3388" t="s">
        <v>829</v>
      </c>
      <c r="J3388" t="s">
        <v>828</v>
      </c>
      <c r="K3388" t="s">
        <v>7</v>
      </c>
      <c r="L3388" s="7">
        <v>45000000</v>
      </c>
      <c r="M3388" s="7">
        <v>9932621</v>
      </c>
      <c r="N3388" t="s">
        <v>827</v>
      </c>
      <c r="O3388">
        <v>149</v>
      </c>
      <c r="P3388" s="8">
        <f>_xlfn.XLOOKUP(D3388,Consumer_Price_Index!A:A,Consumer_Price_Index!B:B)</f>
        <v>255.7</v>
      </c>
      <c r="Q3388" s="13">
        <f>IF(ISNUMBER(M3388), M3388*(Consumer_Price_Index!$B$45/(_xlfn.XLOOKUP('Working Data'!D7509,Consumer_Price_Index!A:A,Consumer_Price_Index!B:B))), "Missing")</f>
        <v>12786098.938318547</v>
      </c>
      <c r="R3388" t="str">
        <f t="shared" si="52"/>
        <v>Yes</v>
      </c>
    </row>
    <row r="3389" spans="1:18" x14ac:dyDescent="0.25">
      <c r="A3389" t="s">
        <v>1261</v>
      </c>
      <c r="B3389" t="s">
        <v>101</v>
      </c>
      <c r="C3389" t="s">
        <v>73</v>
      </c>
      <c r="D3389" s="11">
        <v>2018</v>
      </c>
      <c r="E3389" t="s">
        <v>1260</v>
      </c>
      <c r="F3389">
        <v>6.3</v>
      </c>
      <c r="G3389">
        <v>58000</v>
      </c>
      <c r="H3389" t="s">
        <v>1259</v>
      </c>
      <c r="I3389" t="s">
        <v>1258</v>
      </c>
      <c r="J3389" t="s">
        <v>1257</v>
      </c>
      <c r="K3389" t="s">
        <v>562</v>
      </c>
      <c r="L3389" s="7">
        <v>75000000</v>
      </c>
      <c r="M3389" s="7">
        <v>512492755</v>
      </c>
      <c r="N3389" t="s">
        <v>103</v>
      </c>
      <c r="O3389">
        <v>85</v>
      </c>
      <c r="P3389" s="8">
        <f>_xlfn.XLOOKUP(D3389,Consumer_Price_Index!A:A,Consumer_Price_Index!B:B)</f>
        <v>251.1</v>
      </c>
      <c r="Q3389" s="13">
        <f>IF(ISNUMBER(M3389), M3389*(Consumer_Price_Index!$B$45/(_xlfn.XLOOKUP('Working Data'!D7412,Consumer_Price_Index!A:A,Consumer_Price_Index!B:B))), "Missing")</f>
        <v>1259326955.2298386</v>
      </c>
      <c r="R3389" t="str">
        <f t="shared" si="52"/>
        <v>Yes</v>
      </c>
    </row>
    <row r="3390" spans="1:18" x14ac:dyDescent="0.25">
      <c r="A3390" t="s">
        <v>20103</v>
      </c>
      <c r="B3390" t="s">
        <v>68</v>
      </c>
      <c r="C3390" t="s">
        <v>24</v>
      </c>
      <c r="D3390" s="11">
        <v>1985</v>
      </c>
      <c r="E3390" t="s">
        <v>20028</v>
      </c>
      <c r="F3390">
        <v>6.3</v>
      </c>
      <c r="G3390">
        <v>4600</v>
      </c>
      <c r="H3390" t="s">
        <v>20102</v>
      </c>
      <c r="I3390" t="s">
        <v>20102</v>
      </c>
      <c r="J3390" t="s">
        <v>20101</v>
      </c>
      <c r="K3390" t="s">
        <v>7</v>
      </c>
      <c r="M3390" s="7">
        <v>3852271</v>
      </c>
      <c r="N3390" t="s">
        <v>20100</v>
      </c>
      <c r="O3390">
        <v>90</v>
      </c>
      <c r="P3390" s="8">
        <f>_xlfn.XLOOKUP(D3390,Consumer_Price_Index!A:A,Consumer_Price_Index!B:B)</f>
        <v>107.6</v>
      </c>
      <c r="Q3390" s="13">
        <f>IF(ISNUMBER(M3390), M3390*(Consumer_Price_Index!$B$45/(_xlfn.XLOOKUP('Working Data'!D744,Consumer_Price_Index!A:A,Consumer_Price_Index!B:B))), "Missing")</f>
        <v>6816416.8042973289</v>
      </c>
      <c r="R3390" t="str">
        <f t="shared" si="52"/>
        <v>No</v>
      </c>
    </row>
    <row r="3391" spans="1:18" x14ac:dyDescent="0.25">
      <c r="A3391" t="s">
        <v>21990</v>
      </c>
      <c r="B3391" t="s">
        <v>41</v>
      </c>
      <c r="C3391" t="s">
        <v>24</v>
      </c>
      <c r="D3391" s="11">
        <v>1980</v>
      </c>
      <c r="E3391" t="s">
        <v>21879</v>
      </c>
      <c r="F3391">
        <v>6.3</v>
      </c>
      <c r="G3391">
        <v>4300</v>
      </c>
      <c r="H3391" t="s">
        <v>15049</v>
      </c>
      <c r="I3391" t="s">
        <v>15049</v>
      </c>
      <c r="J3391" t="s">
        <v>18036</v>
      </c>
      <c r="K3391" t="s">
        <v>7</v>
      </c>
      <c r="L3391" s="7">
        <v>4000000</v>
      </c>
      <c r="M3391" s="7">
        <v>10000000</v>
      </c>
      <c r="N3391" t="s">
        <v>13342</v>
      </c>
      <c r="O3391">
        <v>91</v>
      </c>
      <c r="P3391" s="8">
        <f>_xlfn.XLOOKUP(D3391,Consumer_Price_Index!A:A,Consumer_Price_Index!B:B)</f>
        <v>82.4</v>
      </c>
      <c r="Q3391" s="13">
        <f>IF(ISNUMBER(M3391), M3391*(Consumer_Price_Index!$B$45/(_xlfn.XLOOKUP('Working Data'!D38,Consumer_Price_Index!A:A,Consumer_Price_Index!B:B))), "Missing")</f>
        <v>24572580.64516129</v>
      </c>
      <c r="R3391" t="str">
        <f t="shared" si="52"/>
        <v>Yes</v>
      </c>
    </row>
    <row r="3392" spans="1:18" x14ac:dyDescent="0.25">
      <c r="A3392" t="s">
        <v>10484</v>
      </c>
      <c r="B3392" t="s">
        <v>41</v>
      </c>
      <c r="C3392" t="s">
        <v>11</v>
      </c>
      <c r="D3392" s="11">
        <v>2003</v>
      </c>
      <c r="E3392" t="s">
        <v>10483</v>
      </c>
      <c r="F3392">
        <v>6.3</v>
      </c>
      <c r="G3392">
        <v>30000</v>
      </c>
      <c r="H3392" t="s">
        <v>8243</v>
      </c>
      <c r="I3392" t="s">
        <v>2769</v>
      </c>
      <c r="J3392" t="s">
        <v>5628</v>
      </c>
      <c r="K3392" t="s">
        <v>332</v>
      </c>
      <c r="L3392" s="7">
        <v>30000000</v>
      </c>
      <c r="M3392" s="7">
        <v>22954068</v>
      </c>
      <c r="N3392" t="s">
        <v>3464</v>
      </c>
      <c r="O3392">
        <v>106</v>
      </c>
      <c r="P3392" s="8">
        <f>_xlfn.XLOOKUP(D3392,Consumer_Price_Index!A:A,Consumer_Price_Index!B:B)</f>
        <v>184</v>
      </c>
      <c r="Q3392" s="13">
        <f>IF(ISNUMBER(M3392), M3392*(Consumer_Price_Index!$B$45/(_xlfn.XLOOKUP('Working Data'!D4351,Consumer_Price_Index!A:A,Consumer_Price_Index!B:B))), "Missing")</f>
        <v>31098730.634059578</v>
      </c>
      <c r="R3392" t="str">
        <f t="shared" si="52"/>
        <v>Yes</v>
      </c>
    </row>
    <row r="3393" spans="1:18" x14ac:dyDescent="0.25">
      <c r="A3393" t="s">
        <v>5180</v>
      </c>
      <c r="B3393" t="s">
        <v>68</v>
      </c>
      <c r="C3393" t="s">
        <v>24</v>
      </c>
      <c r="D3393" s="11">
        <v>2013</v>
      </c>
      <c r="E3393" t="s">
        <v>5179</v>
      </c>
      <c r="F3393">
        <v>6.3</v>
      </c>
      <c r="G3393">
        <v>193000</v>
      </c>
      <c r="H3393" t="s">
        <v>4483</v>
      </c>
      <c r="I3393" t="s">
        <v>3500</v>
      </c>
      <c r="J3393" t="s">
        <v>3500</v>
      </c>
      <c r="K3393" t="s">
        <v>7</v>
      </c>
      <c r="L3393" s="7">
        <v>58000000</v>
      </c>
      <c r="M3393" s="7">
        <v>93492844</v>
      </c>
      <c r="N3393" t="s">
        <v>890</v>
      </c>
      <c r="O3393">
        <v>119</v>
      </c>
      <c r="P3393" s="8">
        <f>_xlfn.XLOOKUP(D3393,Consumer_Price_Index!A:A,Consumer_Price_Index!B:B)</f>
        <v>233</v>
      </c>
      <c r="Q3393" s="13">
        <f>IF(ISNUMBER(M3393), M3393*(Consumer_Price_Index!$B$45/(_xlfn.XLOOKUP('Working Data'!D6288,Consumer_Price_Index!A:A,Consumer_Price_Index!B:B))), "Missing")</f>
        <v>141305900.62896827</v>
      </c>
      <c r="R3393" t="str">
        <f t="shared" si="52"/>
        <v>Yes</v>
      </c>
    </row>
    <row r="3394" spans="1:18" x14ac:dyDescent="0.25">
      <c r="A3394" t="s">
        <v>12938</v>
      </c>
      <c r="B3394" t="s">
        <v>41</v>
      </c>
      <c r="C3394" t="s">
        <v>11</v>
      </c>
      <c r="D3394" s="11">
        <v>1998</v>
      </c>
      <c r="E3394" t="s">
        <v>12937</v>
      </c>
      <c r="F3394">
        <v>6.3</v>
      </c>
      <c r="G3394">
        <v>1900</v>
      </c>
      <c r="H3394" t="s">
        <v>12936</v>
      </c>
      <c r="I3394" t="s">
        <v>12935</v>
      </c>
      <c r="J3394" t="s">
        <v>11914</v>
      </c>
      <c r="K3394" t="s">
        <v>265</v>
      </c>
      <c r="M3394" s="7">
        <v>238497</v>
      </c>
      <c r="N3394" t="s">
        <v>12934</v>
      </c>
      <c r="O3394">
        <v>111</v>
      </c>
      <c r="P3394" s="8">
        <f>_xlfn.XLOOKUP(D3394,Consumer_Price_Index!A:A,Consumer_Price_Index!B:B)</f>
        <v>163</v>
      </c>
      <c r="Q3394" s="13">
        <f>IF(ISNUMBER(M3394), M3394*(Consumer_Price_Index!$B$45/(_xlfn.XLOOKUP('Working Data'!D3433,Consumer_Price_Index!A:A,Consumer_Price_Index!B:B))), "Missing")</f>
        <v>517961.76692801138</v>
      </c>
      <c r="R3394" t="str">
        <f t="shared" si="52"/>
        <v>No</v>
      </c>
    </row>
    <row r="3395" spans="1:18" x14ac:dyDescent="0.25">
      <c r="A3395" t="s">
        <v>21487</v>
      </c>
      <c r="B3395" t="s">
        <v>41</v>
      </c>
      <c r="C3395" t="s">
        <v>24</v>
      </c>
      <c r="D3395" s="11">
        <v>1982</v>
      </c>
      <c r="E3395" t="s">
        <v>21267</v>
      </c>
      <c r="F3395">
        <v>6.3</v>
      </c>
      <c r="G3395">
        <v>8100</v>
      </c>
      <c r="H3395" t="s">
        <v>21486</v>
      </c>
      <c r="I3395" t="s">
        <v>21486</v>
      </c>
      <c r="J3395" t="s">
        <v>21485</v>
      </c>
      <c r="K3395" t="s">
        <v>7</v>
      </c>
      <c r="M3395" s="7">
        <v>5829781</v>
      </c>
      <c r="N3395" t="s">
        <v>19485</v>
      </c>
      <c r="O3395">
        <v>92</v>
      </c>
      <c r="P3395" s="8">
        <f>_xlfn.XLOOKUP(D3395,Consumer_Price_Index!A:A,Consumer_Price_Index!B:B)</f>
        <v>96.5</v>
      </c>
      <c r="Q3395" s="13">
        <f>IF(ISNUMBER(M3395), M3395*(Consumer_Price_Index!$B$45/(_xlfn.XLOOKUP('Working Data'!D220,Consumer_Price_Index!A:A,Consumer_Price_Index!B:B))), "Missing")</f>
        <v>7495081.3109704647</v>
      </c>
      <c r="R3395" t="str">
        <f t="shared" ref="R3395:R3458" si="53">IF(AND(ISNUMBER(L3395), L3395&gt;0, ISNUMBER(M3395), M3395&gt;0), "Yes", "No")</f>
        <v>No</v>
      </c>
    </row>
    <row r="3396" spans="1:18" x14ac:dyDescent="0.25">
      <c r="A3396" t="s">
        <v>4995</v>
      </c>
      <c r="B3396" t="s">
        <v>41</v>
      </c>
      <c r="C3396" t="s">
        <v>34</v>
      </c>
      <c r="D3396" s="11">
        <v>2013</v>
      </c>
      <c r="E3396" t="s">
        <v>4897</v>
      </c>
      <c r="F3396">
        <v>6.3</v>
      </c>
      <c r="G3396">
        <v>135000</v>
      </c>
      <c r="H3396" t="s">
        <v>4994</v>
      </c>
      <c r="I3396" t="s">
        <v>4993</v>
      </c>
      <c r="J3396" t="s">
        <v>3674</v>
      </c>
      <c r="K3396" t="s">
        <v>7</v>
      </c>
      <c r="L3396" s="7">
        <v>45000000</v>
      </c>
      <c r="M3396" s="7">
        <v>48330757</v>
      </c>
      <c r="N3396" t="s">
        <v>270</v>
      </c>
      <c r="O3396">
        <v>107</v>
      </c>
      <c r="P3396" s="8">
        <f>_xlfn.XLOOKUP(D3396,Consumer_Price_Index!A:A,Consumer_Price_Index!B:B)</f>
        <v>233</v>
      </c>
      <c r="Q3396" s="13">
        <f>IF(ISNUMBER(M3396), M3396*(Consumer_Price_Index!$B$45/(_xlfn.XLOOKUP('Working Data'!D6360,Consumer_Price_Index!A:A,Consumer_Price_Index!B:B))), "Missing")</f>
        <v>75403899.938044026</v>
      </c>
      <c r="R3396" t="str">
        <f t="shared" si="53"/>
        <v>Yes</v>
      </c>
    </row>
    <row r="3397" spans="1:18" x14ac:dyDescent="0.25">
      <c r="A3397" t="s">
        <v>9747</v>
      </c>
      <c r="B3397" t="s">
        <v>41</v>
      </c>
      <c r="C3397" t="s">
        <v>409</v>
      </c>
      <c r="D3397" s="11">
        <v>2004</v>
      </c>
      <c r="E3397" t="s">
        <v>8892</v>
      </c>
      <c r="F3397">
        <v>6.3</v>
      </c>
      <c r="G3397">
        <v>35000</v>
      </c>
      <c r="H3397" t="s">
        <v>9746</v>
      </c>
      <c r="I3397" t="s">
        <v>9745</v>
      </c>
      <c r="J3397" t="s">
        <v>2674</v>
      </c>
      <c r="K3397" t="s">
        <v>265</v>
      </c>
      <c r="M3397" s="7">
        <v>10852064</v>
      </c>
      <c r="N3397" t="s">
        <v>3248</v>
      </c>
      <c r="O3397">
        <v>114</v>
      </c>
      <c r="P3397" s="8">
        <f>_xlfn.XLOOKUP(D3397,Consumer_Price_Index!A:A,Consumer_Price_Index!B:B)</f>
        <v>188.9</v>
      </c>
      <c r="Q3397" s="13">
        <f>IF(ISNUMBER(M3397), M3397*(Consumer_Price_Index!$B$45/(_xlfn.XLOOKUP('Working Data'!D4610,Consumer_Price_Index!A:A,Consumer_Price_Index!B:B))), "Missing")</f>
        <v>15950911.243608296</v>
      </c>
      <c r="R3397" t="str">
        <f t="shared" si="53"/>
        <v>No</v>
      </c>
    </row>
    <row r="3398" spans="1:18" x14ac:dyDescent="0.25">
      <c r="A3398" t="s">
        <v>8140</v>
      </c>
      <c r="B3398" t="s">
        <v>41</v>
      </c>
      <c r="C3398" t="s">
        <v>11</v>
      </c>
      <c r="D3398" s="11">
        <v>2007</v>
      </c>
      <c r="E3398" t="s">
        <v>8139</v>
      </c>
      <c r="F3398">
        <v>6.3</v>
      </c>
      <c r="G3398">
        <v>14000</v>
      </c>
      <c r="H3398" t="s">
        <v>8138</v>
      </c>
      <c r="I3398" t="s">
        <v>8137</v>
      </c>
      <c r="J3398" t="s">
        <v>8136</v>
      </c>
      <c r="K3398" t="s">
        <v>7</v>
      </c>
      <c r="L3398" s="7">
        <v>13000000</v>
      </c>
      <c r="M3398" s="7">
        <v>7248490</v>
      </c>
      <c r="N3398" t="s">
        <v>4152</v>
      </c>
      <c r="O3398">
        <v>90</v>
      </c>
      <c r="P3398" s="8">
        <f>_xlfn.XLOOKUP(D3398,Consumer_Price_Index!A:A,Consumer_Price_Index!B:B)</f>
        <v>207.3</v>
      </c>
      <c r="Q3398" s="13">
        <f>IF(ISNUMBER(M3398), M3398*(Consumer_Price_Index!$B$45/(_xlfn.XLOOKUP('Working Data'!D5220,Consumer_Price_Index!A:A,Consumer_Price_Index!B:B))), "Missing")</f>
        <v>24297193.652365234</v>
      </c>
      <c r="R3398" t="str">
        <f t="shared" si="53"/>
        <v>Yes</v>
      </c>
    </row>
    <row r="3399" spans="1:18" x14ac:dyDescent="0.25">
      <c r="A3399" t="s">
        <v>15514</v>
      </c>
      <c r="B3399" t="s">
        <v>101</v>
      </c>
      <c r="C3399" t="s">
        <v>24</v>
      </c>
      <c r="D3399" s="11">
        <v>1994</v>
      </c>
      <c r="E3399" t="s">
        <v>15437</v>
      </c>
      <c r="F3399">
        <v>6.3</v>
      </c>
      <c r="G3399">
        <v>45000</v>
      </c>
      <c r="H3399" t="s">
        <v>13116</v>
      </c>
      <c r="I3399" t="s">
        <v>13116</v>
      </c>
      <c r="J3399" t="s">
        <v>15513</v>
      </c>
      <c r="K3399" t="s">
        <v>7</v>
      </c>
      <c r="L3399" s="7">
        <v>23000000</v>
      </c>
      <c r="M3399" s="7">
        <v>67308282</v>
      </c>
      <c r="N3399" t="s">
        <v>103</v>
      </c>
      <c r="O3399">
        <v>82</v>
      </c>
      <c r="P3399" s="8">
        <f>_xlfn.XLOOKUP(D3399,Consumer_Price_Index!A:A,Consumer_Price_Index!B:B)</f>
        <v>148.19999999999999</v>
      </c>
      <c r="Q3399" s="13">
        <f>IF(ISNUMBER(M3399), M3399*(Consumer_Price_Index!$B$45/(_xlfn.XLOOKUP('Working Data'!D2454,Consumer_Price_Index!A:A,Consumer_Price_Index!B:B))), "Missing")</f>
        <v>212526772.28393781</v>
      </c>
      <c r="R3399" t="str">
        <f t="shared" si="53"/>
        <v>Yes</v>
      </c>
    </row>
    <row r="3400" spans="1:18" x14ac:dyDescent="0.25">
      <c r="A3400" t="s">
        <v>4371</v>
      </c>
      <c r="B3400" t="s">
        <v>41</v>
      </c>
      <c r="C3400" t="s">
        <v>4370</v>
      </c>
      <c r="D3400" s="11">
        <v>2014</v>
      </c>
      <c r="E3400" t="s">
        <v>3672</v>
      </c>
      <c r="F3400">
        <v>6.3</v>
      </c>
      <c r="G3400">
        <v>53000</v>
      </c>
      <c r="H3400" t="s">
        <v>4369</v>
      </c>
      <c r="I3400" t="s">
        <v>4368</v>
      </c>
      <c r="J3400" t="s">
        <v>4367</v>
      </c>
      <c r="K3400" t="s">
        <v>4192</v>
      </c>
      <c r="L3400" s="7">
        <v>14000000</v>
      </c>
      <c r="M3400" s="7">
        <v>11020402</v>
      </c>
      <c r="N3400" t="s">
        <v>4366</v>
      </c>
      <c r="O3400">
        <v>108</v>
      </c>
      <c r="P3400" s="8">
        <f>_xlfn.XLOOKUP(D3400,Consumer_Price_Index!A:A,Consumer_Price_Index!B:B)</f>
        <v>236.7</v>
      </c>
      <c r="Q3400" s="13">
        <f>IF(ISNUMBER(M3400), M3400*(Consumer_Price_Index!$B$45/(_xlfn.XLOOKUP('Working Data'!D6562,Consumer_Price_Index!A:A,Consumer_Price_Index!B:B))), "Missing")</f>
        <v>18960567.416149069</v>
      </c>
      <c r="R3400" t="str">
        <f t="shared" si="53"/>
        <v>Yes</v>
      </c>
    </row>
    <row r="3401" spans="1:18" x14ac:dyDescent="0.25">
      <c r="A3401" t="s">
        <v>20466</v>
      </c>
      <c r="B3401" t="s">
        <v>41</v>
      </c>
      <c r="C3401" t="s">
        <v>24</v>
      </c>
      <c r="D3401" s="11">
        <v>1984</v>
      </c>
      <c r="E3401" t="s">
        <v>20465</v>
      </c>
      <c r="F3401">
        <v>6.3</v>
      </c>
      <c r="G3401">
        <v>6800</v>
      </c>
      <c r="H3401" t="s">
        <v>14190</v>
      </c>
      <c r="I3401" t="s">
        <v>20464</v>
      </c>
      <c r="J3401" t="s">
        <v>3571</v>
      </c>
      <c r="K3401" t="s">
        <v>7</v>
      </c>
      <c r="M3401" s="7">
        <v>5718573</v>
      </c>
      <c r="N3401" t="s">
        <v>103</v>
      </c>
      <c r="O3401">
        <v>90</v>
      </c>
      <c r="P3401" s="8">
        <f>_xlfn.XLOOKUP(D3401,Consumer_Price_Index!A:A,Consumer_Price_Index!B:B)</f>
        <v>103.9</v>
      </c>
      <c r="Q3401" s="13">
        <f>IF(ISNUMBER(M3401), M3401*(Consumer_Price_Index!$B$45/(_xlfn.XLOOKUP('Working Data'!D600,Consumer_Price_Index!A:A,Consumer_Price_Index!B:B))), "Missing")</f>
        <v>15338461.206866197</v>
      </c>
      <c r="R3401" t="str">
        <f t="shared" si="53"/>
        <v>No</v>
      </c>
    </row>
    <row r="3402" spans="1:18" x14ac:dyDescent="0.25">
      <c r="A3402" t="s">
        <v>6899</v>
      </c>
      <c r="B3402" t="s">
        <v>68</v>
      </c>
      <c r="C3402" t="s">
        <v>34</v>
      </c>
      <c r="D3402" s="11">
        <v>2010</v>
      </c>
      <c r="E3402" t="s">
        <v>6553</v>
      </c>
      <c r="F3402">
        <v>6.3</v>
      </c>
      <c r="G3402">
        <v>94000</v>
      </c>
      <c r="H3402" t="s">
        <v>1564</v>
      </c>
      <c r="I3402" t="s">
        <v>1710</v>
      </c>
      <c r="J3402" t="s">
        <v>2594</v>
      </c>
      <c r="K3402" t="s">
        <v>7</v>
      </c>
      <c r="L3402" s="7">
        <v>25000000</v>
      </c>
      <c r="M3402" s="7">
        <v>29397654</v>
      </c>
      <c r="N3402" t="s">
        <v>138</v>
      </c>
      <c r="O3402">
        <v>97</v>
      </c>
      <c r="P3402" s="8">
        <f>_xlfn.XLOOKUP(D3402,Consumer_Price_Index!A:A,Consumer_Price_Index!B:B)</f>
        <v>218.1</v>
      </c>
      <c r="Q3402" s="13">
        <f>IF(ISNUMBER(M3402), M3402*(Consumer_Price_Index!$B$45/(_xlfn.XLOOKUP('Working Data'!D5695,Consumer_Price_Index!A:A,Consumer_Price_Index!B:B))), "Missing")</f>
        <v>49791357.275152862</v>
      </c>
      <c r="R3402" t="str">
        <f t="shared" si="53"/>
        <v>Yes</v>
      </c>
    </row>
    <row r="3403" spans="1:18" x14ac:dyDescent="0.25">
      <c r="A3403" t="s">
        <v>3626</v>
      </c>
      <c r="B3403" t="s">
        <v>52</v>
      </c>
      <c r="C3403" t="s">
        <v>11</v>
      </c>
      <c r="D3403" s="11">
        <v>2015</v>
      </c>
      <c r="E3403" t="s">
        <v>3625</v>
      </c>
      <c r="F3403">
        <v>6.3</v>
      </c>
      <c r="G3403">
        <v>7200</v>
      </c>
      <c r="H3403" t="s">
        <v>3624</v>
      </c>
      <c r="I3403" t="s">
        <v>3623</v>
      </c>
      <c r="J3403" t="s">
        <v>3622</v>
      </c>
      <c r="K3403" t="s">
        <v>1525</v>
      </c>
      <c r="M3403" s="7">
        <v>108846</v>
      </c>
      <c r="N3403" t="s">
        <v>3621</v>
      </c>
      <c r="O3403">
        <v>92</v>
      </c>
      <c r="P3403" s="8">
        <f>_xlfn.XLOOKUP(D3403,Consumer_Price_Index!A:A,Consumer_Price_Index!B:B)</f>
        <v>237</v>
      </c>
      <c r="Q3403" s="13">
        <f>IF(ISNUMBER(M3403), M3403*(Consumer_Price_Index!$B$45/(_xlfn.XLOOKUP('Working Data'!D6800,Consumer_Price_Index!A:A,Consumer_Price_Index!B:B))), "Missing")</f>
        <v>199071.88595438175</v>
      </c>
      <c r="R3403" t="str">
        <f t="shared" si="53"/>
        <v>No</v>
      </c>
    </row>
    <row r="3404" spans="1:18" x14ac:dyDescent="0.25">
      <c r="A3404" t="s">
        <v>3700</v>
      </c>
      <c r="B3404" t="s">
        <v>68</v>
      </c>
      <c r="C3404" t="s">
        <v>24</v>
      </c>
      <c r="D3404" s="11">
        <v>2015</v>
      </c>
      <c r="E3404" t="s">
        <v>3699</v>
      </c>
      <c r="F3404">
        <v>6.3</v>
      </c>
      <c r="G3404">
        <v>12000</v>
      </c>
      <c r="H3404" t="s">
        <v>925</v>
      </c>
      <c r="I3404" t="s">
        <v>925</v>
      </c>
      <c r="J3404" t="s">
        <v>3698</v>
      </c>
      <c r="K3404" t="s">
        <v>7</v>
      </c>
      <c r="L3404" s="7">
        <v>3200000</v>
      </c>
      <c r="M3404" s="7">
        <v>5425148</v>
      </c>
      <c r="N3404" t="s">
        <v>3697</v>
      </c>
      <c r="O3404">
        <v>103</v>
      </c>
      <c r="P3404" s="8">
        <f>_xlfn.XLOOKUP(D3404,Consumer_Price_Index!A:A,Consumer_Price_Index!B:B)</f>
        <v>237</v>
      </c>
      <c r="Q3404" s="13">
        <f>IF(ISNUMBER(M3404), M3404*(Consumer_Price_Index!$B$45/(_xlfn.XLOOKUP('Working Data'!D6779,Consumer_Price_Index!A:A,Consumer_Price_Index!B:B))), "Missing")</f>
        <v>13973310.191039728</v>
      </c>
      <c r="R3404" t="str">
        <f t="shared" si="53"/>
        <v>Yes</v>
      </c>
    </row>
    <row r="3405" spans="1:18" x14ac:dyDescent="0.25">
      <c r="A3405" t="s">
        <v>8210</v>
      </c>
      <c r="B3405" t="s">
        <v>41</v>
      </c>
      <c r="C3405" t="s">
        <v>11</v>
      </c>
      <c r="D3405" s="11">
        <v>2007</v>
      </c>
      <c r="E3405" t="s">
        <v>8209</v>
      </c>
      <c r="F3405">
        <v>6.3</v>
      </c>
      <c r="G3405">
        <v>33000</v>
      </c>
      <c r="H3405" t="s">
        <v>939</v>
      </c>
      <c r="I3405" t="s">
        <v>939</v>
      </c>
      <c r="J3405" t="s">
        <v>814</v>
      </c>
      <c r="K3405" t="s">
        <v>7</v>
      </c>
      <c r="M3405" s="7">
        <v>130880</v>
      </c>
      <c r="N3405" t="s">
        <v>7208</v>
      </c>
      <c r="O3405">
        <v>100</v>
      </c>
      <c r="P3405" s="8">
        <f>_xlfn.XLOOKUP(D3405,Consumer_Price_Index!A:A,Consumer_Price_Index!B:B)</f>
        <v>207.3</v>
      </c>
      <c r="Q3405" s="13">
        <f>IF(ISNUMBER(M3405), M3405*(Consumer_Price_Index!$B$45/(_xlfn.XLOOKUP('Working Data'!D5200,Consumer_Price_Index!A:A,Consumer_Price_Index!B:B))), "Missing")</f>
        <v>351048.73239436623</v>
      </c>
      <c r="R3405" t="str">
        <f t="shared" si="53"/>
        <v>No</v>
      </c>
    </row>
    <row r="3406" spans="1:18" x14ac:dyDescent="0.25">
      <c r="A3406" t="s">
        <v>4453</v>
      </c>
      <c r="B3406" t="s">
        <v>41</v>
      </c>
      <c r="C3406" t="s">
        <v>34</v>
      </c>
      <c r="D3406" s="11">
        <v>2014</v>
      </c>
      <c r="E3406" t="s">
        <v>4452</v>
      </c>
      <c r="F3406">
        <v>6.3</v>
      </c>
      <c r="G3406">
        <v>65000</v>
      </c>
      <c r="H3406" t="s">
        <v>4451</v>
      </c>
      <c r="I3406" t="s">
        <v>4450</v>
      </c>
      <c r="J3406" t="s">
        <v>4204</v>
      </c>
      <c r="K3406" t="s">
        <v>7</v>
      </c>
      <c r="L3406" s="7">
        <v>15000000</v>
      </c>
      <c r="M3406" s="7">
        <v>39661919</v>
      </c>
      <c r="N3406" t="s">
        <v>4328</v>
      </c>
      <c r="O3406">
        <v>108</v>
      </c>
      <c r="P3406" s="8">
        <f>_xlfn.XLOOKUP(D3406,Consumer_Price_Index!A:A,Consumer_Price_Index!B:B)</f>
        <v>236.7</v>
      </c>
      <c r="Q3406" s="13">
        <f>IF(ISNUMBER(M3406), M3406*(Consumer_Price_Index!$B$45/(_xlfn.XLOOKUP('Working Data'!D6539,Consumer_Price_Index!A:A,Consumer_Price_Index!B:B))), "Missing")</f>
        <v>116313635.41193454</v>
      </c>
      <c r="R3406" t="str">
        <f t="shared" si="53"/>
        <v>Yes</v>
      </c>
    </row>
    <row r="3407" spans="1:18" x14ac:dyDescent="0.25">
      <c r="A3407" t="s">
        <v>2204</v>
      </c>
      <c r="B3407" t="s">
        <v>41</v>
      </c>
      <c r="C3407" t="s">
        <v>11</v>
      </c>
      <c r="D3407" s="11">
        <v>2017</v>
      </c>
      <c r="E3407" t="s">
        <v>2203</v>
      </c>
      <c r="F3407">
        <v>6.3</v>
      </c>
      <c r="G3407">
        <v>13000</v>
      </c>
      <c r="H3407" t="s">
        <v>2202</v>
      </c>
      <c r="I3407" t="s">
        <v>2201</v>
      </c>
      <c r="J3407" t="s">
        <v>2200</v>
      </c>
      <c r="K3407" t="s">
        <v>7</v>
      </c>
      <c r="M3407" s="7">
        <v>2550321</v>
      </c>
      <c r="N3407" t="s">
        <v>827</v>
      </c>
      <c r="O3407">
        <v>89</v>
      </c>
      <c r="P3407" s="8">
        <f>_xlfn.XLOOKUP(D3407,Consumer_Price_Index!A:A,Consumer_Price_Index!B:B)</f>
        <v>245.1</v>
      </c>
      <c r="Q3407" s="13">
        <f>IF(ISNUMBER(M3407), M3407*(Consumer_Price_Index!$B$45/(_xlfn.XLOOKUP('Working Data'!D7195,Consumer_Price_Index!A:A,Consumer_Price_Index!B:B))), "Missing")</f>
        <v>7090171.6122262776</v>
      </c>
      <c r="R3407" t="str">
        <f t="shared" si="53"/>
        <v>No</v>
      </c>
    </row>
    <row r="3408" spans="1:18" x14ac:dyDescent="0.25">
      <c r="A3408" t="s">
        <v>16176</v>
      </c>
      <c r="B3408" t="s">
        <v>68</v>
      </c>
      <c r="C3408" t="s">
        <v>11</v>
      </c>
      <c r="D3408" s="11">
        <v>1992</v>
      </c>
      <c r="E3408" t="s">
        <v>16175</v>
      </c>
      <c r="F3408">
        <v>6.3</v>
      </c>
      <c r="G3408">
        <v>1100</v>
      </c>
      <c r="H3408" t="s">
        <v>13076</v>
      </c>
      <c r="I3408" t="s">
        <v>16174</v>
      </c>
      <c r="J3408" t="s">
        <v>15006</v>
      </c>
      <c r="K3408" t="s">
        <v>7</v>
      </c>
      <c r="M3408" s="7">
        <v>4906900</v>
      </c>
      <c r="N3408" t="s">
        <v>16173</v>
      </c>
      <c r="O3408">
        <v>117</v>
      </c>
      <c r="P3408" s="8">
        <f>_xlfn.XLOOKUP(D3408,Consumer_Price_Index!A:A,Consumer_Price_Index!B:B)</f>
        <v>140.30000000000001</v>
      </c>
      <c r="Q3408" s="13">
        <f>IF(ISNUMBER(M3408), M3408*(Consumer_Price_Index!$B$45/(_xlfn.XLOOKUP('Working Data'!D2205,Consumer_Price_Index!A:A,Consumer_Price_Index!B:B))), "Missing")</f>
        <v>8682534.4367015101</v>
      </c>
      <c r="R3408" t="str">
        <f t="shared" si="53"/>
        <v>No</v>
      </c>
    </row>
    <row r="3409" spans="1:18" x14ac:dyDescent="0.25">
      <c r="A3409" t="s">
        <v>18929</v>
      </c>
      <c r="B3409" t="s">
        <v>41</v>
      </c>
      <c r="C3409" t="s">
        <v>34</v>
      </c>
      <c r="D3409" s="11">
        <v>1987</v>
      </c>
      <c r="E3409" t="s">
        <v>18928</v>
      </c>
      <c r="F3409">
        <v>6.3</v>
      </c>
      <c r="G3409">
        <v>9300</v>
      </c>
      <c r="H3409" t="s">
        <v>13529</v>
      </c>
      <c r="I3409" t="s">
        <v>15534</v>
      </c>
      <c r="J3409" t="s">
        <v>13525</v>
      </c>
      <c r="K3409" t="s">
        <v>7</v>
      </c>
      <c r="L3409" s="7">
        <v>11000000</v>
      </c>
      <c r="M3409" s="7">
        <v>19734940</v>
      </c>
      <c r="N3409" t="s">
        <v>2694</v>
      </c>
      <c r="O3409">
        <v>109</v>
      </c>
      <c r="P3409" s="8">
        <f>_xlfn.XLOOKUP(D3409,Consumer_Price_Index!A:A,Consumer_Price_Index!B:B)</f>
        <v>113.6</v>
      </c>
      <c r="Q3409" s="13">
        <f>IF(ISNUMBER(M3409), M3409*(Consumer_Price_Index!$B$45/(_xlfn.XLOOKUP('Working Data'!D1178,Consumer_Price_Index!A:A,Consumer_Price_Index!B:B))), "Missing")</f>
        <v>23235070.394126736</v>
      </c>
      <c r="R3409" t="str">
        <f t="shared" si="53"/>
        <v>Yes</v>
      </c>
    </row>
    <row r="3410" spans="1:18" x14ac:dyDescent="0.25">
      <c r="A3410" t="s">
        <v>9447</v>
      </c>
      <c r="B3410" t="s">
        <v>68</v>
      </c>
      <c r="C3410" t="s">
        <v>24</v>
      </c>
      <c r="D3410" s="11">
        <v>2005</v>
      </c>
      <c r="E3410" t="s">
        <v>9446</v>
      </c>
      <c r="F3410">
        <v>6.3</v>
      </c>
      <c r="G3410">
        <v>42000</v>
      </c>
      <c r="H3410" t="s">
        <v>9445</v>
      </c>
      <c r="I3410" t="s">
        <v>9444</v>
      </c>
      <c r="J3410" t="s">
        <v>9443</v>
      </c>
      <c r="K3410" t="s">
        <v>7</v>
      </c>
      <c r="L3410" s="7">
        <v>45000000</v>
      </c>
      <c r="M3410" s="7">
        <v>38075318</v>
      </c>
      <c r="N3410" t="s">
        <v>103</v>
      </c>
      <c r="O3410">
        <v>134</v>
      </c>
      <c r="P3410" s="8">
        <f>_xlfn.XLOOKUP(D3410,Consumer_Price_Index!A:A,Consumer_Price_Index!B:B)</f>
        <v>195.3</v>
      </c>
      <c r="Q3410" s="13">
        <f>IF(ISNUMBER(M3410), M3410*(Consumer_Price_Index!$B$45/(_xlfn.XLOOKUP('Working Data'!D4727,Consumer_Price_Index!A:A,Consumer_Price_Index!B:B))), "Missing")</f>
        <v>63051898.883695655</v>
      </c>
      <c r="R3410" t="str">
        <f t="shared" si="53"/>
        <v>Yes</v>
      </c>
    </row>
    <row r="3411" spans="1:18" x14ac:dyDescent="0.25">
      <c r="A3411" t="s">
        <v>16927</v>
      </c>
      <c r="B3411" t="s">
        <v>41</v>
      </c>
      <c r="C3411" t="s">
        <v>11</v>
      </c>
      <c r="D3411" s="11">
        <v>1991</v>
      </c>
      <c r="E3411" t="s">
        <v>16643</v>
      </c>
      <c r="F3411">
        <v>6.3</v>
      </c>
      <c r="G3411">
        <v>5000</v>
      </c>
      <c r="H3411" t="s">
        <v>7265</v>
      </c>
      <c r="I3411" t="s">
        <v>7265</v>
      </c>
      <c r="J3411" t="s">
        <v>16926</v>
      </c>
      <c r="K3411" t="s">
        <v>7</v>
      </c>
      <c r="M3411" s="7">
        <v>1277404</v>
      </c>
      <c r="N3411" t="s">
        <v>666</v>
      </c>
      <c r="O3411">
        <v>100</v>
      </c>
      <c r="P3411" s="8">
        <f>_xlfn.XLOOKUP(D3411,Consumer_Price_Index!A:A,Consumer_Price_Index!B:B)</f>
        <v>136.19999999999999</v>
      </c>
      <c r="Q3411" s="13">
        <f>IF(ISNUMBER(M3411), M3411*(Consumer_Price_Index!$B$45/(_xlfn.XLOOKUP('Working Data'!D1927,Consumer_Price_Index!A:A,Consumer_Price_Index!B:B))), "Missing")</f>
        <v>3746150.1328200186</v>
      </c>
      <c r="R3411" t="str">
        <f t="shared" si="53"/>
        <v>No</v>
      </c>
    </row>
    <row r="3412" spans="1:18" x14ac:dyDescent="0.25">
      <c r="A3412" t="s">
        <v>1990</v>
      </c>
      <c r="B3412" t="s">
        <v>101</v>
      </c>
      <c r="C3412" t="s">
        <v>24</v>
      </c>
      <c r="D3412" s="11">
        <v>2017</v>
      </c>
      <c r="E3412" t="s">
        <v>1989</v>
      </c>
      <c r="F3412">
        <v>6.3</v>
      </c>
      <c r="G3412">
        <v>2000</v>
      </c>
      <c r="H3412" t="s">
        <v>1988</v>
      </c>
      <c r="I3412" t="s">
        <v>1987</v>
      </c>
      <c r="J3412" t="s">
        <v>1986</v>
      </c>
      <c r="K3412" t="s">
        <v>7</v>
      </c>
      <c r="L3412" s="7">
        <v>2000000</v>
      </c>
      <c r="M3412" s="7">
        <v>2308355</v>
      </c>
      <c r="N3412" t="s">
        <v>628</v>
      </c>
      <c r="O3412">
        <v>91</v>
      </c>
      <c r="P3412" s="8">
        <f>_xlfn.XLOOKUP(D3412,Consumer_Price_Index!A:A,Consumer_Price_Index!B:B)</f>
        <v>245.1</v>
      </c>
      <c r="Q3412" s="13">
        <f>IF(ISNUMBER(M3412), M3412*(Consumer_Price_Index!$B$45/(_xlfn.XLOOKUP('Working Data'!D7242,Consumer_Price_Index!A:A,Consumer_Price_Index!B:B))), "Missing")</f>
        <v>2750706.9554165038</v>
      </c>
      <c r="R3412" t="str">
        <f t="shared" si="53"/>
        <v>Yes</v>
      </c>
    </row>
    <row r="3413" spans="1:18" x14ac:dyDescent="0.25">
      <c r="A3413" t="s">
        <v>20533</v>
      </c>
      <c r="B3413" t="s">
        <v>68</v>
      </c>
      <c r="C3413" t="s">
        <v>11</v>
      </c>
      <c r="D3413" s="11">
        <v>1984</v>
      </c>
      <c r="E3413" t="s">
        <v>20044</v>
      </c>
      <c r="F3413">
        <v>6.3</v>
      </c>
      <c r="G3413">
        <v>6500</v>
      </c>
      <c r="H3413" t="s">
        <v>15282</v>
      </c>
      <c r="I3413" t="s">
        <v>16085</v>
      </c>
      <c r="J3413" t="s">
        <v>3377</v>
      </c>
      <c r="K3413" t="s">
        <v>7</v>
      </c>
      <c r="L3413" s="7">
        <v>18000000</v>
      </c>
      <c r="M3413" s="7">
        <v>11489982</v>
      </c>
      <c r="N3413" t="s">
        <v>103</v>
      </c>
      <c r="O3413">
        <v>124</v>
      </c>
      <c r="P3413" s="8">
        <f>_xlfn.XLOOKUP(D3413,Consumer_Price_Index!A:A,Consumer_Price_Index!B:B)</f>
        <v>103.9</v>
      </c>
      <c r="Q3413" s="13">
        <f>IF(ISNUMBER(M3413), M3413*(Consumer_Price_Index!$B$45/(_xlfn.XLOOKUP('Working Data'!D576,Consumer_Price_Index!A:A,Consumer_Price_Index!B:B))), "Missing")</f>
        <v>29594230.899408281</v>
      </c>
      <c r="R3413" t="str">
        <f t="shared" si="53"/>
        <v>Yes</v>
      </c>
    </row>
    <row r="3414" spans="1:18" x14ac:dyDescent="0.25">
      <c r="A3414" t="s">
        <v>20419</v>
      </c>
      <c r="B3414" t="s">
        <v>101</v>
      </c>
      <c r="C3414" t="s">
        <v>100</v>
      </c>
      <c r="D3414" s="11">
        <v>1984</v>
      </c>
      <c r="E3414" t="s">
        <v>20359</v>
      </c>
      <c r="F3414">
        <v>6.3</v>
      </c>
      <c r="G3414">
        <v>866</v>
      </c>
      <c r="H3414" t="s">
        <v>20418</v>
      </c>
      <c r="I3414" t="s">
        <v>20418</v>
      </c>
      <c r="J3414" t="s">
        <v>4394</v>
      </c>
      <c r="K3414" t="s">
        <v>7</v>
      </c>
      <c r="M3414" s="7">
        <v>1142944</v>
      </c>
      <c r="N3414" t="s">
        <v>19295</v>
      </c>
      <c r="O3414">
        <v>93</v>
      </c>
      <c r="P3414" s="8">
        <f>_xlfn.XLOOKUP(D3414,Consumer_Price_Index!A:A,Consumer_Price_Index!B:B)</f>
        <v>103.9</v>
      </c>
      <c r="Q3414" s="13">
        <f>IF(ISNUMBER(M3414), M3414*(Consumer_Price_Index!$B$45/(_xlfn.XLOOKUP('Working Data'!D616,Consumer_Price_Index!A:A,Consumer_Price_Index!B:B))), "Missing")</f>
        <v>2090366.3673469387</v>
      </c>
      <c r="R3414" t="str">
        <f t="shared" si="53"/>
        <v>No</v>
      </c>
    </row>
    <row r="3415" spans="1:18" x14ac:dyDescent="0.25">
      <c r="A3415" t="s">
        <v>2316</v>
      </c>
      <c r="B3415" t="s">
        <v>68</v>
      </c>
      <c r="C3415" t="s">
        <v>11</v>
      </c>
      <c r="D3415" s="11">
        <v>2017</v>
      </c>
      <c r="E3415" t="s">
        <v>2129</v>
      </c>
      <c r="F3415">
        <v>6.3</v>
      </c>
      <c r="G3415">
        <v>32000</v>
      </c>
      <c r="H3415" t="s">
        <v>2315</v>
      </c>
      <c r="I3415" t="s">
        <v>2314</v>
      </c>
      <c r="J3415" t="s">
        <v>2313</v>
      </c>
      <c r="K3415" t="s">
        <v>7</v>
      </c>
      <c r="L3415" s="7">
        <v>20000000</v>
      </c>
      <c r="M3415" s="7">
        <v>96942115</v>
      </c>
      <c r="N3415" t="s">
        <v>856</v>
      </c>
      <c r="O3415">
        <v>132</v>
      </c>
      <c r="P3415" s="8">
        <f>_xlfn.XLOOKUP(D3415,Consumer_Price_Index!A:A,Consumer_Price_Index!B:B)</f>
        <v>245.1</v>
      </c>
      <c r="Q3415" s="13">
        <f>IF(ISNUMBER(M3415), M3415*(Consumer_Price_Index!$B$45/(_xlfn.XLOOKUP('Working Data'!D7168,Consumer_Price_Index!A:A,Consumer_Price_Index!B:B))), "Missing")</f>
        <v>137707517.20512819</v>
      </c>
      <c r="R3415" t="str">
        <f t="shared" si="53"/>
        <v>Yes</v>
      </c>
    </row>
    <row r="3416" spans="1:18" x14ac:dyDescent="0.25">
      <c r="A3416" t="s">
        <v>3327</v>
      </c>
      <c r="B3416" t="s">
        <v>68</v>
      </c>
      <c r="C3416" t="s">
        <v>34</v>
      </c>
      <c r="D3416" s="11">
        <v>2016</v>
      </c>
      <c r="E3416" t="s">
        <v>3010</v>
      </c>
      <c r="F3416">
        <v>6.3</v>
      </c>
      <c r="G3416">
        <v>124000</v>
      </c>
      <c r="H3416" t="s">
        <v>1796</v>
      </c>
      <c r="I3416" t="s">
        <v>3326</v>
      </c>
      <c r="J3416" t="s">
        <v>2914</v>
      </c>
      <c r="K3416" t="s">
        <v>7</v>
      </c>
      <c r="L3416" s="7">
        <v>17000000</v>
      </c>
      <c r="M3416" s="7">
        <v>119100758</v>
      </c>
      <c r="N3416" t="s">
        <v>114</v>
      </c>
      <c r="O3416">
        <v>86</v>
      </c>
      <c r="P3416" s="8">
        <f>_xlfn.XLOOKUP(D3416,Consumer_Price_Index!A:A,Consumer_Price_Index!B:B)</f>
        <v>240</v>
      </c>
      <c r="Q3416" s="13">
        <f>IF(ISNUMBER(M3416), M3416*(Consumer_Price_Index!$B$45/(_xlfn.XLOOKUP('Working Data'!D6884,Consumer_Price_Index!A:A,Consumer_Price_Index!B:B))), "Missing")</f>
        <v>349278161.3339749</v>
      </c>
      <c r="R3416" t="str">
        <f t="shared" si="53"/>
        <v>Yes</v>
      </c>
    </row>
    <row r="3417" spans="1:18" x14ac:dyDescent="0.25">
      <c r="A3417" t="s">
        <v>20908</v>
      </c>
      <c r="B3417" t="s">
        <v>41</v>
      </c>
      <c r="C3417" t="s">
        <v>87</v>
      </c>
      <c r="D3417" s="11">
        <v>1983</v>
      </c>
      <c r="E3417" t="s">
        <v>20872</v>
      </c>
      <c r="F3417">
        <v>6.3</v>
      </c>
      <c r="G3417">
        <v>6500</v>
      </c>
      <c r="H3417" t="s">
        <v>7066</v>
      </c>
      <c r="I3417" t="s">
        <v>8357</v>
      </c>
      <c r="J3417" t="s">
        <v>4279</v>
      </c>
      <c r="K3417" t="s">
        <v>7</v>
      </c>
      <c r="M3417" s="7">
        <v>5555305</v>
      </c>
      <c r="N3417" t="s">
        <v>890</v>
      </c>
      <c r="O3417">
        <v>109</v>
      </c>
      <c r="P3417" s="8">
        <f>_xlfn.XLOOKUP(D3417,Consumer_Price_Index!A:A,Consumer_Price_Index!B:B)</f>
        <v>99.6</v>
      </c>
      <c r="Q3417" s="13">
        <f>IF(ISNUMBER(M3417), M3417*(Consumer_Price_Index!$B$45/(_xlfn.XLOOKUP('Working Data'!D430,Consumer_Price_Index!A:A,Consumer_Price_Index!B:B))), "Missing")</f>
        <v>9199464.3125</v>
      </c>
      <c r="R3417" t="str">
        <f t="shared" si="53"/>
        <v>No</v>
      </c>
    </row>
    <row r="3418" spans="1:18" x14ac:dyDescent="0.25">
      <c r="A3418" t="s">
        <v>3096</v>
      </c>
      <c r="B3418" t="s">
        <v>41</v>
      </c>
      <c r="C3418" t="s">
        <v>34</v>
      </c>
      <c r="D3418" s="11">
        <v>2016</v>
      </c>
      <c r="E3418" t="s">
        <v>2861</v>
      </c>
      <c r="F3418">
        <v>6.3</v>
      </c>
      <c r="G3418">
        <v>40000</v>
      </c>
      <c r="H3418" t="s">
        <v>3095</v>
      </c>
      <c r="I3418" t="s">
        <v>3094</v>
      </c>
      <c r="J3418" t="s">
        <v>2594</v>
      </c>
      <c r="K3418" t="s">
        <v>265</v>
      </c>
      <c r="L3418" s="7">
        <v>20000000</v>
      </c>
      <c r="M3418" s="7">
        <v>14857808</v>
      </c>
      <c r="N3418" t="s">
        <v>1794</v>
      </c>
      <c r="O3418">
        <v>92</v>
      </c>
      <c r="P3418" s="8">
        <f>_xlfn.XLOOKUP(D3418,Consumer_Price_Index!A:A,Consumer_Price_Index!B:B)</f>
        <v>240</v>
      </c>
      <c r="Q3418" s="13">
        <f>IF(ISNUMBER(M3418), M3418*(Consumer_Price_Index!$B$45/(_xlfn.XLOOKUP('Working Data'!D6958,Consumer_Price_Index!A:A,Consumer_Price_Index!B:B))), "Missing")</f>
        <v>36509468.529032253</v>
      </c>
      <c r="R3418" t="str">
        <f t="shared" si="53"/>
        <v>Yes</v>
      </c>
    </row>
    <row r="3419" spans="1:18" x14ac:dyDescent="0.25">
      <c r="A3419" t="s">
        <v>14166</v>
      </c>
      <c r="B3419" t="s">
        <v>68</v>
      </c>
      <c r="C3419" t="s">
        <v>24</v>
      </c>
      <c r="D3419" s="11">
        <v>1996</v>
      </c>
      <c r="E3419" t="s">
        <v>14165</v>
      </c>
      <c r="F3419">
        <v>6.3</v>
      </c>
      <c r="G3419">
        <v>25000</v>
      </c>
      <c r="H3419" t="s">
        <v>8193</v>
      </c>
      <c r="I3419" t="s">
        <v>1774</v>
      </c>
      <c r="J3419" t="s">
        <v>8136</v>
      </c>
      <c r="K3419" t="s">
        <v>7</v>
      </c>
      <c r="M3419" s="7">
        <v>34861807</v>
      </c>
      <c r="N3419" t="s">
        <v>890</v>
      </c>
      <c r="O3419">
        <v>97</v>
      </c>
      <c r="P3419" s="8">
        <f>_xlfn.XLOOKUP(D3419,Consumer_Price_Index!A:A,Consumer_Price_Index!B:B)</f>
        <v>156.9</v>
      </c>
      <c r="Q3419" s="13">
        <f>IF(ISNUMBER(M3419), M3419*(Consumer_Price_Index!$B$45/(_xlfn.XLOOKUP('Working Data'!D2992,Consumer_Price_Index!A:A,Consumer_Price_Index!B:B))), "Missing")</f>
        <v>47231625.579813242</v>
      </c>
      <c r="R3419" t="str">
        <f t="shared" si="53"/>
        <v>No</v>
      </c>
    </row>
    <row r="3420" spans="1:18" x14ac:dyDescent="0.25">
      <c r="A3420" t="s">
        <v>7315</v>
      </c>
      <c r="B3420" t="s">
        <v>68</v>
      </c>
      <c r="C3420" t="s">
        <v>11</v>
      </c>
      <c r="D3420" s="11">
        <v>2009</v>
      </c>
      <c r="E3420" t="s">
        <v>7314</v>
      </c>
      <c r="F3420">
        <v>6.3</v>
      </c>
      <c r="G3420">
        <v>78000</v>
      </c>
      <c r="H3420" t="s">
        <v>7313</v>
      </c>
      <c r="I3420" t="s">
        <v>4175</v>
      </c>
      <c r="J3420" t="s">
        <v>6349</v>
      </c>
      <c r="K3420" t="s">
        <v>7</v>
      </c>
      <c r="M3420" s="7">
        <v>41633384</v>
      </c>
      <c r="N3420" t="s">
        <v>632</v>
      </c>
      <c r="O3420">
        <v>87</v>
      </c>
      <c r="P3420" s="8">
        <f>_xlfn.XLOOKUP(D3420,Consumer_Price_Index!A:A,Consumer_Price_Index!B:B)</f>
        <v>214.5</v>
      </c>
      <c r="Q3420" s="13">
        <f>IF(ISNUMBER(M3420), M3420*(Consumer_Price_Index!$B$45/(_xlfn.XLOOKUP('Working Data'!D5544,Consumer_Price_Index!A:A,Consumer_Price_Index!B:B))), "Missing")</f>
        <v>87790256.78062284</v>
      </c>
      <c r="R3420" t="str">
        <f t="shared" si="53"/>
        <v>No</v>
      </c>
    </row>
    <row r="3421" spans="1:18" x14ac:dyDescent="0.25">
      <c r="A3421" t="s">
        <v>15852</v>
      </c>
      <c r="B3421" t="s">
        <v>41</v>
      </c>
      <c r="C3421" t="s">
        <v>11</v>
      </c>
      <c r="D3421" s="11">
        <v>1993</v>
      </c>
      <c r="E3421" t="s">
        <v>15718</v>
      </c>
      <c r="F3421">
        <v>6.3</v>
      </c>
      <c r="G3421">
        <v>24000</v>
      </c>
      <c r="H3421" t="s">
        <v>15851</v>
      </c>
      <c r="I3421" t="s">
        <v>15850</v>
      </c>
      <c r="J3421" t="s">
        <v>1771</v>
      </c>
      <c r="K3421" t="s">
        <v>7</v>
      </c>
      <c r="M3421" s="7">
        <v>14543394</v>
      </c>
      <c r="N3421" t="s">
        <v>890</v>
      </c>
      <c r="O3421">
        <v>109</v>
      </c>
      <c r="P3421" s="8">
        <f>_xlfn.XLOOKUP(D3421,Consumer_Price_Index!A:A,Consumer_Price_Index!B:B)</f>
        <v>144.5</v>
      </c>
      <c r="Q3421" s="13">
        <f>IF(ISNUMBER(M3421), M3421*(Consumer_Price_Index!$B$45/(_xlfn.XLOOKUP('Working Data'!D2334,Consumer_Price_Index!A:A,Consumer_Price_Index!B:B))), "Missing")</f>
        <v>28243289.686424471</v>
      </c>
      <c r="R3421" t="str">
        <f t="shared" si="53"/>
        <v>No</v>
      </c>
    </row>
    <row r="3422" spans="1:18" x14ac:dyDescent="0.25">
      <c r="A3422" t="s">
        <v>6486</v>
      </c>
      <c r="B3422" t="s">
        <v>41</v>
      </c>
      <c r="C3422" t="s">
        <v>34</v>
      </c>
      <c r="D3422" s="11">
        <v>2010</v>
      </c>
      <c r="E3422" t="s">
        <v>6485</v>
      </c>
      <c r="F3422">
        <v>6.3</v>
      </c>
      <c r="G3422">
        <v>26000</v>
      </c>
      <c r="H3422" t="s">
        <v>6484</v>
      </c>
      <c r="I3422" t="s">
        <v>6484</v>
      </c>
      <c r="J3422" t="s">
        <v>6483</v>
      </c>
      <c r="K3422" t="s">
        <v>1031</v>
      </c>
      <c r="L3422" s="7">
        <v>42000000</v>
      </c>
      <c r="M3422" s="7">
        <v>11103434</v>
      </c>
      <c r="N3422" t="s">
        <v>6482</v>
      </c>
      <c r="O3422">
        <v>100</v>
      </c>
      <c r="P3422" s="8">
        <f>_xlfn.XLOOKUP(D3422,Consumer_Price_Index!A:A,Consumer_Price_Index!B:B)</f>
        <v>218.1</v>
      </c>
      <c r="Q3422" s="13">
        <f>IF(ISNUMBER(M3422), M3422*(Consumer_Price_Index!$B$45/(_xlfn.XLOOKUP('Working Data'!D5834,Consumer_Price_Index!A:A,Consumer_Price_Index!B:B))), "Missing")</f>
        <v>24114157.803278688</v>
      </c>
      <c r="R3422" t="str">
        <f t="shared" si="53"/>
        <v>Yes</v>
      </c>
    </row>
    <row r="3423" spans="1:18" x14ac:dyDescent="0.25">
      <c r="A3423" t="s">
        <v>21979</v>
      </c>
      <c r="B3423" t="s">
        <v>101</v>
      </c>
      <c r="C3423" t="s">
        <v>160</v>
      </c>
      <c r="D3423" s="11">
        <v>1980</v>
      </c>
      <c r="E3423" t="s">
        <v>21583</v>
      </c>
      <c r="F3423">
        <v>6.3</v>
      </c>
      <c r="G3423">
        <v>5700</v>
      </c>
      <c r="H3423" t="s">
        <v>19400</v>
      </c>
      <c r="I3423" t="s">
        <v>21978</v>
      </c>
      <c r="J3423" t="s">
        <v>17927</v>
      </c>
      <c r="K3423" t="s">
        <v>7</v>
      </c>
      <c r="M3423" s="7">
        <v>5000000</v>
      </c>
      <c r="N3423" t="s">
        <v>20824</v>
      </c>
      <c r="O3423">
        <v>84</v>
      </c>
      <c r="P3423" s="8">
        <f>_xlfn.XLOOKUP(D3423,Consumer_Price_Index!A:A,Consumer_Price_Index!B:B)</f>
        <v>82.4</v>
      </c>
      <c r="Q3423" s="13">
        <f>IF(ISNUMBER(M3423), M3423*(Consumer_Price_Index!$B$45/(_xlfn.XLOOKUP('Working Data'!D42,Consumer_Price_Index!A:A,Consumer_Price_Index!B:B))), "Missing")</f>
        <v>6774121.831925299</v>
      </c>
      <c r="R3423" t="str">
        <f t="shared" si="53"/>
        <v>No</v>
      </c>
    </row>
    <row r="3424" spans="1:18" x14ac:dyDescent="0.25">
      <c r="A3424" t="s">
        <v>4881</v>
      </c>
      <c r="B3424" t="s">
        <v>41</v>
      </c>
      <c r="C3424" t="s">
        <v>11</v>
      </c>
      <c r="D3424" s="11">
        <v>2013</v>
      </c>
      <c r="E3424" t="s">
        <v>4880</v>
      </c>
      <c r="F3424">
        <v>6.3</v>
      </c>
      <c r="G3424">
        <v>27000</v>
      </c>
      <c r="H3424" t="s">
        <v>4879</v>
      </c>
      <c r="I3424" t="s">
        <v>4879</v>
      </c>
      <c r="J3424" t="s">
        <v>857</v>
      </c>
      <c r="K3424" t="s">
        <v>4192</v>
      </c>
      <c r="L3424" s="7">
        <v>28000000</v>
      </c>
      <c r="M3424" s="7">
        <v>2624761</v>
      </c>
      <c r="N3424" t="s">
        <v>4878</v>
      </c>
      <c r="O3424">
        <v>137</v>
      </c>
      <c r="P3424" s="8">
        <f>_xlfn.XLOOKUP(D3424,Consumer_Price_Index!A:A,Consumer_Price_Index!B:B)</f>
        <v>233</v>
      </c>
      <c r="Q3424" s="13">
        <f>IF(ISNUMBER(M3424), M3424*(Consumer_Price_Index!$B$45/(_xlfn.XLOOKUP('Working Data'!D6393,Consumer_Price_Index!A:A,Consumer_Price_Index!B:B))), "Missing")</f>
        <v>4644394.1736353077</v>
      </c>
      <c r="R3424" t="str">
        <f t="shared" si="53"/>
        <v>Yes</v>
      </c>
    </row>
    <row r="3425" spans="1:18" x14ac:dyDescent="0.25">
      <c r="A3425" t="s">
        <v>5833</v>
      </c>
      <c r="B3425" t="s">
        <v>68</v>
      </c>
      <c r="C3425" t="s">
        <v>34</v>
      </c>
      <c r="D3425" s="11">
        <v>2012</v>
      </c>
      <c r="E3425" t="s">
        <v>5832</v>
      </c>
      <c r="F3425">
        <v>6.3</v>
      </c>
      <c r="G3425">
        <v>179000</v>
      </c>
      <c r="H3425" t="s">
        <v>4330</v>
      </c>
      <c r="I3425" t="s">
        <v>5831</v>
      </c>
      <c r="J3425" t="s">
        <v>2712</v>
      </c>
      <c r="K3425" t="s">
        <v>7</v>
      </c>
      <c r="L3425" s="7">
        <v>65000000</v>
      </c>
      <c r="M3425" s="7">
        <v>156491279</v>
      </c>
      <c r="N3425" t="s">
        <v>5830</v>
      </c>
      <c r="O3425">
        <v>103</v>
      </c>
      <c r="P3425" s="8">
        <f>_xlfn.XLOOKUP(D3425,Consumer_Price_Index!A:A,Consumer_Price_Index!B:B)</f>
        <v>229.6</v>
      </c>
      <c r="Q3425" s="13">
        <f>IF(ISNUMBER(M3425), M3425*(Consumer_Price_Index!$B$45/(_xlfn.XLOOKUP('Working Data'!D6074,Consumer_Price_Index!A:A,Consumer_Price_Index!B:B))), "Missing")</f>
        <v>321746914.38124156</v>
      </c>
      <c r="R3425" t="str">
        <f t="shared" si="53"/>
        <v>Yes</v>
      </c>
    </row>
    <row r="3426" spans="1:18" x14ac:dyDescent="0.25">
      <c r="A3426" t="s">
        <v>15270</v>
      </c>
      <c r="B3426" t="s">
        <v>41</v>
      </c>
      <c r="C3426" t="s">
        <v>24</v>
      </c>
      <c r="D3426" s="11">
        <v>1994</v>
      </c>
      <c r="E3426" t="s">
        <v>15030</v>
      </c>
      <c r="F3426">
        <v>6.3</v>
      </c>
      <c r="G3426">
        <v>13000</v>
      </c>
      <c r="H3426" t="s">
        <v>4166</v>
      </c>
      <c r="I3426" t="s">
        <v>4166</v>
      </c>
      <c r="J3426" t="s">
        <v>15269</v>
      </c>
      <c r="K3426" t="s">
        <v>7</v>
      </c>
      <c r="M3426" s="7">
        <v>14815317</v>
      </c>
      <c r="N3426" t="s">
        <v>10896</v>
      </c>
      <c r="O3426">
        <v>93</v>
      </c>
      <c r="P3426" s="8">
        <f>_xlfn.XLOOKUP(D3426,Consumer_Price_Index!A:A,Consumer_Price_Index!B:B)</f>
        <v>148.19999999999999</v>
      </c>
      <c r="Q3426" s="13">
        <f>IF(ISNUMBER(M3426), M3426*(Consumer_Price_Index!$B$45/(_xlfn.XLOOKUP('Working Data'!D2558,Consumer_Price_Index!A:A,Consumer_Price_Index!B:B))), "Missing")</f>
        <v>41188203.375</v>
      </c>
      <c r="R3426" t="str">
        <f t="shared" si="53"/>
        <v>No</v>
      </c>
    </row>
    <row r="3427" spans="1:18" x14ac:dyDescent="0.25">
      <c r="A3427" t="s">
        <v>19123</v>
      </c>
      <c r="B3427" t="s">
        <v>68</v>
      </c>
      <c r="C3427" t="s">
        <v>24</v>
      </c>
      <c r="D3427" s="11">
        <v>1987</v>
      </c>
      <c r="E3427" t="s">
        <v>18860</v>
      </c>
      <c r="F3427">
        <v>6.3</v>
      </c>
      <c r="G3427">
        <v>35000</v>
      </c>
      <c r="H3427" t="s">
        <v>10513</v>
      </c>
      <c r="I3427" t="s">
        <v>19122</v>
      </c>
      <c r="J3427" t="s">
        <v>10513</v>
      </c>
      <c r="K3427" t="s">
        <v>7</v>
      </c>
      <c r="L3427" s="7">
        <v>14000000</v>
      </c>
      <c r="M3427" s="7">
        <v>57915972</v>
      </c>
      <c r="N3427" t="s">
        <v>514</v>
      </c>
      <c r="O3427">
        <v>88</v>
      </c>
      <c r="P3427" s="8">
        <f>_xlfn.XLOOKUP(D3427,Consumer_Price_Index!A:A,Consumer_Price_Index!B:B)</f>
        <v>113.6</v>
      </c>
      <c r="Q3427" s="13">
        <f>IF(ISNUMBER(M3427), M3427*(Consumer_Price_Index!$B$45/(_xlfn.XLOOKUP('Working Data'!D1104,Consumer_Price_Index!A:A,Consumer_Price_Index!B:B))), "Missing")</f>
        <v>142314489.26129031</v>
      </c>
      <c r="R3427" t="str">
        <f t="shared" si="53"/>
        <v>Yes</v>
      </c>
    </row>
    <row r="3428" spans="1:18" x14ac:dyDescent="0.25">
      <c r="A3428" t="s">
        <v>20584</v>
      </c>
      <c r="B3428" t="s">
        <v>41</v>
      </c>
      <c r="C3428" t="s">
        <v>87</v>
      </c>
      <c r="D3428" s="11">
        <v>1984</v>
      </c>
      <c r="E3428" t="s">
        <v>20583</v>
      </c>
      <c r="F3428">
        <v>6.3</v>
      </c>
      <c r="G3428">
        <v>16000</v>
      </c>
      <c r="H3428" t="s">
        <v>19419</v>
      </c>
      <c r="I3428" t="s">
        <v>19419</v>
      </c>
      <c r="J3428" t="s">
        <v>1244</v>
      </c>
      <c r="K3428" t="s">
        <v>7</v>
      </c>
      <c r="M3428" s="7">
        <v>48143579</v>
      </c>
      <c r="N3428" t="s">
        <v>18393</v>
      </c>
      <c r="O3428">
        <v>114</v>
      </c>
      <c r="P3428" s="8">
        <f>_xlfn.XLOOKUP(D3428,Consumer_Price_Index!A:A,Consumer_Price_Index!B:B)</f>
        <v>103.9</v>
      </c>
      <c r="Q3428" s="13">
        <f>IF(ISNUMBER(M3428), M3428*(Consumer_Price_Index!$B$45/(_xlfn.XLOOKUP('Working Data'!D558,Consumer_Price_Index!A:A,Consumer_Price_Index!B:B))), "Missing")</f>
        <v>65226093.914184071</v>
      </c>
      <c r="R3428" t="str">
        <f t="shared" si="53"/>
        <v>No</v>
      </c>
    </row>
    <row r="3429" spans="1:18" x14ac:dyDescent="0.25">
      <c r="A3429" t="s">
        <v>5567</v>
      </c>
      <c r="B3429" t="s">
        <v>41</v>
      </c>
      <c r="C3429" t="s">
        <v>24</v>
      </c>
      <c r="D3429" s="11">
        <v>2012</v>
      </c>
      <c r="E3429" t="s">
        <v>5278</v>
      </c>
      <c r="F3429">
        <v>6.3</v>
      </c>
      <c r="G3429">
        <v>86000</v>
      </c>
      <c r="H3429" t="s">
        <v>2403</v>
      </c>
      <c r="I3429" t="s">
        <v>2403</v>
      </c>
      <c r="J3429" t="s">
        <v>2403</v>
      </c>
      <c r="K3429" t="s">
        <v>7</v>
      </c>
      <c r="M3429" s="7">
        <v>73244881</v>
      </c>
      <c r="N3429" t="s">
        <v>5566</v>
      </c>
      <c r="O3429">
        <v>112</v>
      </c>
      <c r="P3429" s="8">
        <f>_xlfn.XLOOKUP(D3429,Consumer_Price_Index!A:A,Consumer_Price_Index!B:B)</f>
        <v>229.6</v>
      </c>
      <c r="Q3429" s="13">
        <f>IF(ISNUMBER(M3429), M3429*(Consumer_Price_Index!$B$45/(_xlfn.XLOOKUP('Working Data'!D6167,Consumer_Price_Index!A:A,Consumer_Price_Index!B:B))), "Missing")</f>
        <v>92990480.169583336</v>
      </c>
      <c r="R3429" t="str">
        <f t="shared" si="53"/>
        <v>No</v>
      </c>
    </row>
    <row r="3430" spans="1:18" x14ac:dyDescent="0.25">
      <c r="A3430" t="s">
        <v>15027</v>
      </c>
      <c r="B3430" t="s">
        <v>68</v>
      </c>
      <c r="C3430" t="s">
        <v>409</v>
      </c>
      <c r="D3430" s="11">
        <v>1994</v>
      </c>
      <c r="E3430" t="s">
        <v>15003</v>
      </c>
      <c r="F3430">
        <v>6.3</v>
      </c>
      <c r="G3430">
        <v>1600</v>
      </c>
      <c r="H3430" t="s">
        <v>13880</v>
      </c>
      <c r="I3430" t="s">
        <v>15026</v>
      </c>
      <c r="J3430" t="s">
        <v>1509</v>
      </c>
      <c r="K3430" t="s">
        <v>265</v>
      </c>
      <c r="M3430" s="7">
        <v>538534</v>
      </c>
      <c r="N3430" t="s">
        <v>14637</v>
      </c>
      <c r="O3430">
        <v>115</v>
      </c>
      <c r="P3430" s="8">
        <f>_xlfn.XLOOKUP(D3430,Consumer_Price_Index!A:A,Consumer_Price_Index!B:B)</f>
        <v>148.19999999999999</v>
      </c>
      <c r="Q3430" s="13">
        <f>IF(ISNUMBER(M3430), M3430*(Consumer_Price_Index!$B$45/(_xlfn.XLOOKUP('Working Data'!D2637,Consumer_Price_Index!A:A,Consumer_Price_Index!B:B))), "Missing")</f>
        <v>1107228.8110661269</v>
      </c>
      <c r="R3430" t="str">
        <f t="shared" si="53"/>
        <v>No</v>
      </c>
    </row>
    <row r="3431" spans="1:18" x14ac:dyDescent="0.25">
      <c r="A3431" t="s">
        <v>1684</v>
      </c>
      <c r="B3431" t="s">
        <v>68</v>
      </c>
      <c r="C3431" t="s">
        <v>34</v>
      </c>
      <c r="D3431" s="11">
        <v>2018</v>
      </c>
      <c r="E3431" t="s">
        <v>1112</v>
      </c>
      <c r="F3431">
        <v>6.3</v>
      </c>
      <c r="G3431">
        <v>197000</v>
      </c>
      <c r="H3431" t="s">
        <v>1683</v>
      </c>
      <c r="I3431" t="s">
        <v>1682</v>
      </c>
      <c r="J3431" t="s">
        <v>1681</v>
      </c>
      <c r="K3431" t="s">
        <v>265</v>
      </c>
      <c r="L3431" s="7">
        <v>94000000</v>
      </c>
      <c r="M3431" s="7">
        <v>274650803</v>
      </c>
      <c r="N3431" t="s">
        <v>138</v>
      </c>
      <c r="O3431">
        <v>119</v>
      </c>
      <c r="P3431" s="8">
        <f>_xlfn.XLOOKUP(D3431,Consumer_Price_Index!A:A,Consumer_Price_Index!B:B)</f>
        <v>251.1</v>
      </c>
      <c r="Q3431" s="13">
        <f>IF(ISNUMBER(M3431), M3431*(Consumer_Price_Index!$B$45/(_xlfn.XLOOKUP('Working Data'!D7320,Consumer_Price_Index!A:A,Consumer_Price_Index!B:B))), "Missing")</f>
        <v>364486496.83841461</v>
      </c>
      <c r="R3431" t="str">
        <f t="shared" si="53"/>
        <v>Yes</v>
      </c>
    </row>
    <row r="3432" spans="1:18" x14ac:dyDescent="0.25">
      <c r="A3432" t="s">
        <v>9473</v>
      </c>
      <c r="B3432" t="s">
        <v>41</v>
      </c>
      <c r="C3432" t="s">
        <v>34</v>
      </c>
      <c r="D3432" s="11">
        <v>2005</v>
      </c>
      <c r="E3432" t="s">
        <v>9204</v>
      </c>
      <c r="F3432">
        <v>6.3</v>
      </c>
      <c r="G3432">
        <v>195000</v>
      </c>
      <c r="H3432" t="s">
        <v>3141</v>
      </c>
      <c r="I3432" t="s">
        <v>922</v>
      </c>
      <c r="J3432" t="s">
        <v>1853</v>
      </c>
      <c r="K3432" t="s">
        <v>562</v>
      </c>
      <c r="L3432" s="7">
        <v>32000000</v>
      </c>
      <c r="M3432" s="7">
        <v>89083229</v>
      </c>
      <c r="N3432" t="s">
        <v>2598</v>
      </c>
      <c r="O3432">
        <v>87</v>
      </c>
      <c r="P3432" s="8">
        <f>_xlfn.XLOOKUP(D3432,Consumer_Price_Index!A:A,Consumer_Price_Index!B:B)</f>
        <v>195.3</v>
      </c>
      <c r="Q3432" s="13">
        <f>IF(ISNUMBER(M3432), M3432*(Consumer_Price_Index!$B$45/(_xlfn.XLOOKUP('Working Data'!D4713,Consumer_Price_Index!A:A,Consumer_Price_Index!B:B))), "Missing")</f>
        <v>272526705.58534133</v>
      </c>
      <c r="R3432" t="str">
        <f t="shared" si="53"/>
        <v>Yes</v>
      </c>
    </row>
    <row r="3433" spans="1:18" x14ac:dyDescent="0.25">
      <c r="A3433" t="s">
        <v>5999</v>
      </c>
      <c r="B3433" t="s">
        <v>41</v>
      </c>
      <c r="C3433" t="s">
        <v>34</v>
      </c>
      <c r="D3433" s="11">
        <v>1992</v>
      </c>
      <c r="E3433" t="s">
        <v>16297</v>
      </c>
      <c r="F3433">
        <v>6.3</v>
      </c>
      <c r="G3433">
        <v>10000</v>
      </c>
      <c r="H3433" t="s">
        <v>5664</v>
      </c>
      <c r="I3433" t="s">
        <v>16296</v>
      </c>
      <c r="J3433" t="s">
        <v>9335</v>
      </c>
      <c r="K3433" t="s">
        <v>7</v>
      </c>
      <c r="L3433" s="7">
        <v>14000000</v>
      </c>
      <c r="M3433" s="7">
        <v>13249535</v>
      </c>
      <c r="N3433" t="s">
        <v>103</v>
      </c>
      <c r="O3433">
        <v>101</v>
      </c>
      <c r="P3433" s="8">
        <f>_xlfn.XLOOKUP(D3433,Consumer_Price_Index!A:A,Consumer_Price_Index!B:B)</f>
        <v>140.30000000000001</v>
      </c>
      <c r="Q3433" s="13">
        <f>IF(ISNUMBER(M3433), M3433*(Consumer_Price_Index!$B$45/(_xlfn.XLOOKUP('Working Data'!D2164,Consumer_Price_Index!A:A,Consumer_Price_Index!B:B))), "Missing")</f>
        <v>17034317.782700423</v>
      </c>
      <c r="R3433" t="str">
        <f t="shared" si="53"/>
        <v>Yes</v>
      </c>
    </row>
    <row r="3434" spans="1:18" x14ac:dyDescent="0.25">
      <c r="A3434" t="s">
        <v>3221</v>
      </c>
      <c r="B3434" t="s">
        <v>41</v>
      </c>
      <c r="C3434" t="s">
        <v>34</v>
      </c>
      <c r="D3434" s="11">
        <v>2016</v>
      </c>
      <c r="E3434" t="s">
        <v>3220</v>
      </c>
      <c r="F3434">
        <v>6.3</v>
      </c>
      <c r="G3434">
        <v>69000</v>
      </c>
      <c r="H3434" t="s">
        <v>3219</v>
      </c>
      <c r="I3434" t="s">
        <v>3218</v>
      </c>
      <c r="J3434" t="s">
        <v>2457</v>
      </c>
      <c r="K3434" t="s">
        <v>7</v>
      </c>
      <c r="L3434" s="7">
        <v>20000000</v>
      </c>
      <c r="M3434" s="7">
        <v>23177948</v>
      </c>
      <c r="N3434" t="s">
        <v>2224</v>
      </c>
      <c r="O3434">
        <v>115</v>
      </c>
      <c r="P3434" s="8">
        <f>_xlfn.XLOOKUP(D3434,Consumer_Price_Index!A:A,Consumer_Price_Index!B:B)</f>
        <v>240</v>
      </c>
      <c r="Q3434" s="13">
        <f>IF(ISNUMBER(M3434), M3434*(Consumer_Price_Index!$B$45/(_xlfn.XLOOKUP('Working Data'!D6921,Consumer_Price_Index!A:A,Consumer_Price_Index!B:B))), "Missing")</f>
        <v>47653986.2051282</v>
      </c>
      <c r="R3434" t="str">
        <f t="shared" si="53"/>
        <v>Yes</v>
      </c>
    </row>
    <row r="3435" spans="1:18" x14ac:dyDescent="0.25">
      <c r="A3435" t="s">
        <v>16710</v>
      </c>
      <c r="B3435" t="s">
        <v>41</v>
      </c>
      <c r="C3435" t="s">
        <v>11</v>
      </c>
      <c r="D3435" s="11">
        <v>1991</v>
      </c>
      <c r="E3435" t="s">
        <v>16701</v>
      </c>
      <c r="F3435">
        <v>6.3</v>
      </c>
      <c r="G3435">
        <v>5000</v>
      </c>
      <c r="H3435" t="s">
        <v>14797</v>
      </c>
      <c r="I3435" t="s">
        <v>15444</v>
      </c>
      <c r="J3435" t="s">
        <v>4321</v>
      </c>
      <c r="K3435" t="s">
        <v>7</v>
      </c>
      <c r="L3435" s="7">
        <v>20000000</v>
      </c>
      <c r="M3435" s="7">
        <v>418807</v>
      </c>
      <c r="N3435" t="s">
        <v>108</v>
      </c>
      <c r="O3435">
        <v>111</v>
      </c>
      <c r="P3435" s="8">
        <f>_xlfn.XLOOKUP(D3435,Consumer_Price_Index!A:A,Consumer_Price_Index!B:B)</f>
        <v>136.19999999999999</v>
      </c>
      <c r="Q3435" s="13">
        <f>IF(ISNUMBER(M3435), M3435*(Consumer_Price_Index!$B$45/(_xlfn.XLOOKUP('Working Data'!D2001,Consumer_Price_Index!A:A,Consumer_Price_Index!B:B))), "Missing")</f>
        <v>741059.7729384437</v>
      </c>
      <c r="R3435" t="str">
        <f t="shared" si="53"/>
        <v>Yes</v>
      </c>
    </row>
    <row r="3436" spans="1:18" x14ac:dyDescent="0.25">
      <c r="A3436" t="s">
        <v>21679</v>
      </c>
      <c r="B3436" t="s">
        <v>41</v>
      </c>
      <c r="C3436" t="s">
        <v>87</v>
      </c>
      <c r="D3436" s="11">
        <v>1981</v>
      </c>
      <c r="E3436" t="s">
        <v>21543</v>
      </c>
      <c r="F3436">
        <v>6.3</v>
      </c>
      <c r="G3436">
        <v>7500</v>
      </c>
      <c r="H3436" t="s">
        <v>12542</v>
      </c>
      <c r="I3436" t="s">
        <v>21678</v>
      </c>
      <c r="J3436" t="s">
        <v>1004</v>
      </c>
      <c r="K3436" t="s">
        <v>7</v>
      </c>
      <c r="L3436" s="7">
        <v>10000000</v>
      </c>
      <c r="M3436" s="7">
        <v>12850276</v>
      </c>
      <c r="N3436" t="s">
        <v>21468</v>
      </c>
      <c r="O3436">
        <v>108</v>
      </c>
      <c r="P3436" s="8">
        <f>_xlfn.XLOOKUP(D3436,Consumer_Price_Index!A:A,Consumer_Price_Index!B:B)</f>
        <v>90.9</v>
      </c>
      <c r="Q3436" s="13">
        <f>IF(ISNUMBER(M3436), M3436*(Consumer_Price_Index!$B$45/(_xlfn.XLOOKUP('Working Data'!D151,Consumer_Price_Index!A:A,Consumer_Price_Index!B:B))), "Missing")</f>
        <v>39312039.128514051</v>
      </c>
      <c r="R3436" t="str">
        <f t="shared" si="53"/>
        <v>Yes</v>
      </c>
    </row>
    <row r="3437" spans="1:18" x14ac:dyDescent="0.25">
      <c r="A3437" t="s">
        <v>3664</v>
      </c>
      <c r="B3437" t="s">
        <v>41</v>
      </c>
      <c r="C3437" t="s">
        <v>409</v>
      </c>
      <c r="D3437" s="11">
        <v>2015</v>
      </c>
      <c r="E3437" t="s">
        <v>3456</v>
      </c>
      <c r="F3437">
        <v>6.3</v>
      </c>
      <c r="G3437">
        <v>65000</v>
      </c>
      <c r="H3437" t="s">
        <v>3663</v>
      </c>
      <c r="I3437" t="s">
        <v>3663</v>
      </c>
      <c r="J3437" t="s">
        <v>2470</v>
      </c>
      <c r="K3437" t="s">
        <v>7</v>
      </c>
      <c r="M3437" s="7">
        <v>5261595</v>
      </c>
      <c r="N3437" t="s">
        <v>877</v>
      </c>
      <c r="O3437">
        <v>99</v>
      </c>
      <c r="P3437" s="8">
        <f>_xlfn.XLOOKUP(D3437,Consumer_Price_Index!A:A,Consumer_Price_Index!B:B)</f>
        <v>237</v>
      </c>
      <c r="Q3437" s="13">
        <f>IF(ISNUMBER(M3437), M3437*(Consumer_Price_Index!$B$45/(_xlfn.XLOOKUP('Working Data'!D6790,Consumer_Price_Index!A:A,Consumer_Price_Index!B:B))), "Missing")</f>
        <v>9052557.8571428582</v>
      </c>
      <c r="R3437" t="str">
        <f t="shared" si="53"/>
        <v>No</v>
      </c>
    </row>
    <row r="3438" spans="1:18" x14ac:dyDescent="0.25">
      <c r="A3438" t="s">
        <v>9472</v>
      </c>
      <c r="B3438" t="s">
        <v>41</v>
      </c>
      <c r="C3438" t="s">
        <v>87</v>
      </c>
      <c r="D3438" s="11">
        <v>2005</v>
      </c>
      <c r="E3438" t="s">
        <v>9100</v>
      </c>
      <c r="F3438">
        <v>6.3</v>
      </c>
      <c r="G3438">
        <v>44000</v>
      </c>
      <c r="H3438" t="s">
        <v>2536</v>
      </c>
      <c r="I3438" t="s">
        <v>2167</v>
      </c>
      <c r="J3438" t="s">
        <v>691</v>
      </c>
      <c r="K3438" t="s">
        <v>7</v>
      </c>
      <c r="L3438" s="7">
        <v>35000000</v>
      </c>
      <c r="M3438" s="7">
        <v>30526509</v>
      </c>
      <c r="N3438" t="s">
        <v>103</v>
      </c>
      <c r="O3438">
        <v>122</v>
      </c>
      <c r="P3438" s="8">
        <f>_xlfn.XLOOKUP(D3438,Consumer_Price_Index!A:A,Consumer_Price_Index!B:B)</f>
        <v>195.3</v>
      </c>
      <c r="Q3438" s="13">
        <f>IF(ISNUMBER(M3438), M3438*(Consumer_Price_Index!$B$45/(_xlfn.XLOOKUP('Working Data'!D4714,Consumer_Price_Index!A:A,Consumer_Price_Index!B:B))), "Missing")</f>
        <v>89522880.580365717</v>
      </c>
      <c r="R3438" t="str">
        <f t="shared" si="53"/>
        <v>Yes</v>
      </c>
    </row>
    <row r="3439" spans="1:18" x14ac:dyDescent="0.25">
      <c r="A3439" t="s">
        <v>5249</v>
      </c>
      <c r="B3439" t="s">
        <v>41</v>
      </c>
      <c r="C3439" t="s">
        <v>11</v>
      </c>
      <c r="D3439" s="11">
        <v>2013</v>
      </c>
      <c r="E3439" t="s">
        <v>5248</v>
      </c>
      <c r="F3439">
        <v>6.3</v>
      </c>
      <c r="G3439">
        <v>134000</v>
      </c>
      <c r="H3439" t="s">
        <v>5247</v>
      </c>
      <c r="I3439" t="s">
        <v>5246</v>
      </c>
      <c r="J3439" t="s">
        <v>2539</v>
      </c>
      <c r="K3439" t="s">
        <v>265</v>
      </c>
      <c r="L3439" s="7">
        <v>13300000</v>
      </c>
      <c r="M3439" s="7">
        <v>5866389</v>
      </c>
      <c r="N3439" t="s">
        <v>1466</v>
      </c>
      <c r="O3439">
        <v>108</v>
      </c>
      <c r="P3439" s="8">
        <f>_xlfn.XLOOKUP(D3439,Consumer_Price_Index!A:A,Consumer_Price_Index!B:B)</f>
        <v>233</v>
      </c>
      <c r="Q3439" s="13">
        <f>IF(ISNUMBER(M3439), M3439*(Consumer_Price_Index!$B$45/(_xlfn.XLOOKUP('Working Data'!D6257,Consumer_Price_Index!A:A,Consumer_Price_Index!B:B))), "Missing")</f>
        <v>8195730.0701513067</v>
      </c>
      <c r="R3439" t="str">
        <f t="shared" si="53"/>
        <v>Yes</v>
      </c>
    </row>
    <row r="3440" spans="1:18" x14ac:dyDescent="0.25">
      <c r="A3440" t="s">
        <v>5801</v>
      </c>
      <c r="B3440" t="s">
        <v>41</v>
      </c>
      <c r="C3440" t="s">
        <v>34</v>
      </c>
      <c r="D3440" s="11">
        <v>2012</v>
      </c>
      <c r="E3440" t="s">
        <v>5490</v>
      </c>
      <c r="F3440">
        <v>6.3</v>
      </c>
      <c r="G3440">
        <v>148000</v>
      </c>
      <c r="H3440" t="s">
        <v>5800</v>
      </c>
      <c r="I3440" t="s">
        <v>5782</v>
      </c>
      <c r="J3440" t="s">
        <v>2864</v>
      </c>
      <c r="K3440" t="s">
        <v>7</v>
      </c>
      <c r="L3440" s="7">
        <v>70000000</v>
      </c>
      <c r="M3440" s="7">
        <v>160112671</v>
      </c>
      <c r="N3440" t="s">
        <v>777</v>
      </c>
      <c r="O3440">
        <v>88</v>
      </c>
      <c r="P3440" s="8">
        <f>_xlfn.XLOOKUP(D3440,Consumer_Price_Index!A:A,Consumer_Price_Index!B:B)</f>
        <v>229.6</v>
      </c>
      <c r="Q3440" s="13">
        <f>IF(ISNUMBER(M3440), M3440*(Consumer_Price_Index!$B$45/(_xlfn.XLOOKUP('Working Data'!D6087,Consumer_Price_Index!A:A,Consumer_Price_Index!B:B))), "Missing")</f>
        <v>358196261.77459615</v>
      </c>
      <c r="R3440" t="str">
        <f t="shared" si="53"/>
        <v>Yes</v>
      </c>
    </row>
    <row r="3441" spans="1:18" x14ac:dyDescent="0.25">
      <c r="A3441" t="s">
        <v>16371</v>
      </c>
      <c r="B3441" t="s">
        <v>41</v>
      </c>
      <c r="C3441" t="s">
        <v>87</v>
      </c>
      <c r="D3441" s="11">
        <v>1992</v>
      </c>
      <c r="E3441" t="s">
        <v>16370</v>
      </c>
      <c r="F3441">
        <v>6.3</v>
      </c>
      <c r="G3441">
        <v>15000</v>
      </c>
      <c r="H3441" t="s">
        <v>12677</v>
      </c>
      <c r="I3441" t="s">
        <v>16369</v>
      </c>
      <c r="J3441" t="s">
        <v>8537</v>
      </c>
      <c r="K3441" t="s">
        <v>197</v>
      </c>
      <c r="M3441" s="7">
        <v>57138719</v>
      </c>
      <c r="N3441" t="s">
        <v>12948</v>
      </c>
      <c r="O3441">
        <v>111</v>
      </c>
      <c r="P3441" s="8">
        <f>_xlfn.XLOOKUP(D3441,Consumer_Price_Index!A:A,Consumer_Price_Index!B:B)</f>
        <v>140.30000000000001</v>
      </c>
      <c r="Q3441" s="13">
        <f>IF(ISNUMBER(M3441), M3441*(Consumer_Price_Index!$B$45/(_xlfn.XLOOKUP('Working Data'!D2138,Consumer_Price_Index!A:A,Consumer_Price_Index!B:B))), "Missing")</f>
        <v>120485589.47612457</v>
      </c>
      <c r="R3441" t="str">
        <f t="shared" si="53"/>
        <v>No</v>
      </c>
    </row>
    <row r="3442" spans="1:18" x14ac:dyDescent="0.25">
      <c r="A3442" t="s">
        <v>13246</v>
      </c>
      <c r="B3442" t="s">
        <v>41</v>
      </c>
      <c r="C3442" t="s">
        <v>24</v>
      </c>
      <c r="D3442" s="11">
        <v>1998</v>
      </c>
      <c r="E3442" t="s">
        <v>12892</v>
      </c>
      <c r="F3442">
        <v>6.3</v>
      </c>
      <c r="G3442">
        <v>46000</v>
      </c>
      <c r="H3442" t="s">
        <v>1710</v>
      </c>
      <c r="I3442" t="s">
        <v>1710</v>
      </c>
      <c r="J3442" t="s">
        <v>9236</v>
      </c>
      <c r="K3442" t="s">
        <v>7</v>
      </c>
      <c r="L3442" s="7">
        <v>30000000</v>
      </c>
      <c r="M3442" s="7">
        <v>9898412</v>
      </c>
      <c r="N3442" t="s">
        <v>7770</v>
      </c>
      <c r="O3442">
        <v>100</v>
      </c>
      <c r="P3442" s="8">
        <f>_xlfn.XLOOKUP(D3442,Consumer_Price_Index!A:A,Consumer_Price_Index!B:B)</f>
        <v>163</v>
      </c>
      <c r="Q3442" s="13">
        <f>IF(ISNUMBER(M3442), M3442*(Consumer_Price_Index!$B$45/(_xlfn.XLOOKUP('Working Data'!D3345,Consumer_Price_Index!A:A,Consumer_Price_Index!B:B))), "Missing")</f>
        <v>13828730.565795507</v>
      </c>
      <c r="R3442" t="str">
        <f t="shared" si="53"/>
        <v>Yes</v>
      </c>
    </row>
    <row r="3443" spans="1:18" x14ac:dyDescent="0.25">
      <c r="A3443" t="s">
        <v>7831</v>
      </c>
      <c r="B3443" t="s">
        <v>68</v>
      </c>
      <c r="C3443" t="s">
        <v>409</v>
      </c>
      <c r="D3443" s="11">
        <v>2008</v>
      </c>
      <c r="E3443" t="s">
        <v>7830</v>
      </c>
      <c r="F3443">
        <v>6.3</v>
      </c>
      <c r="G3443">
        <v>47000</v>
      </c>
      <c r="H3443" t="s">
        <v>3232</v>
      </c>
      <c r="I3443" t="s">
        <v>7829</v>
      </c>
      <c r="J3443" t="s">
        <v>2517</v>
      </c>
      <c r="K3443" t="s">
        <v>7</v>
      </c>
      <c r="L3443" s="7">
        <v>25100000</v>
      </c>
      <c r="M3443" s="7">
        <v>29560587</v>
      </c>
      <c r="N3443" t="s">
        <v>842</v>
      </c>
      <c r="O3443">
        <v>129</v>
      </c>
      <c r="P3443" s="8">
        <f>_xlfn.XLOOKUP(D3443,Consumer_Price_Index!A:A,Consumer_Price_Index!B:B)</f>
        <v>215.3</v>
      </c>
      <c r="Q3443" s="13">
        <f>IF(ISNUMBER(M3443), M3443*(Consumer_Price_Index!$B$45/(_xlfn.XLOOKUP('Working Data'!D5355,Consumer_Price_Index!A:A,Consumer_Price_Index!B:B))), "Missing")</f>
        <v>36748718.31456548</v>
      </c>
      <c r="R3443" t="str">
        <f t="shared" si="53"/>
        <v>Yes</v>
      </c>
    </row>
    <row r="3444" spans="1:18" x14ac:dyDescent="0.25">
      <c r="A3444" t="s">
        <v>6043</v>
      </c>
      <c r="B3444" t="s">
        <v>41</v>
      </c>
      <c r="C3444" t="s">
        <v>11</v>
      </c>
      <c r="D3444" s="11">
        <v>2011</v>
      </c>
      <c r="E3444" t="s">
        <v>5937</v>
      </c>
      <c r="F3444">
        <v>6.3</v>
      </c>
      <c r="G3444">
        <v>12000</v>
      </c>
      <c r="H3444" t="s">
        <v>6042</v>
      </c>
      <c r="I3444" t="s">
        <v>6042</v>
      </c>
      <c r="J3444" t="s">
        <v>6041</v>
      </c>
      <c r="K3444" t="s">
        <v>265</v>
      </c>
      <c r="L3444" s="7">
        <v>15000000</v>
      </c>
      <c r="M3444" s="7">
        <v>2042203</v>
      </c>
      <c r="N3444" t="s">
        <v>6040</v>
      </c>
      <c r="O3444">
        <v>119</v>
      </c>
      <c r="P3444" s="8">
        <f>_xlfn.XLOOKUP(D3444,Consumer_Price_Index!A:A,Consumer_Price_Index!B:B)</f>
        <v>224.9</v>
      </c>
      <c r="Q3444" s="13">
        <f>IF(ISNUMBER(M3444), M3444*(Consumer_Price_Index!$B$45/(_xlfn.XLOOKUP('Working Data'!D6000,Consumer_Price_Index!A:A,Consumer_Price_Index!B:B))), "Missing")</f>
        <v>6448282.4259067355</v>
      </c>
      <c r="R3444" t="str">
        <f t="shared" si="53"/>
        <v>Yes</v>
      </c>
    </row>
    <row r="3445" spans="1:18" x14ac:dyDescent="0.25">
      <c r="A3445" t="s">
        <v>10083</v>
      </c>
      <c r="B3445" t="s">
        <v>68</v>
      </c>
      <c r="C3445" t="s">
        <v>34</v>
      </c>
      <c r="D3445" s="11">
        <v>2004</v>
      </c>
      <c r="E3445" t="s">
        <v>9763</v>
      </c>
      <c r="F3445">
        <v>6.3</v>
      </c>
      <c r="G3445">
        <v>72000</v>
      </c>
      <c r="H3445" t="s">
        <v>10082</v>
      </c>
      <c r="I3445" t="s">
        <v>10081</v>
      </c>
      <c r="J3445" t="s">
        <v>996</v>
      </c>
      <c r="K3445" t="s">
        <v>7</v>
      </c>
      <c r="L3445" s="7">
        <v>46000000</v>
      </c>
      <c r="M3445" s="7">
        <v>57223890</v>
      </c>
      <c r="N3445" t="s">
        <v>704</v>
      </c>
      <c r="O3445">
        <v>86</v>
      </c>
      <c r="P3445" s="8">
        <f>_xlfn.XLOOKUP(D3445,Consumer_Price_Index!A:A,Consumer_Price_Index!B:B)</f>
        <v>188.9</v>
      </c>
      <c r="Q3445" s="13">
        <f>IF(ISNUMBER(M3445), M3445*(Consumer_Price_Index!$B$45/(_xlfn.XLOOKUP('Working Data'!D4486,Consumer_Price_Index!A:A,Consumer_Price_Index!B:B))), "Missing")</f>
        <v>211603389.35679612</v>
      </c>
      <c r="R3445" t="str">
        <f t="shared" si="53"/>
        <v>Yes</v>
      </c>
    </row>
    <row r="3446" spans="1:18" x14ac:dyDescent="0.25">
      <c r="A3446" t="s">
        <v>4122</v>
      </c>
      <c r="B3446" t="s">
        <v>41</v>
      </c>
      <c r="C3446" t="s">
        <v>24</v>
      </c>
      <c r="D3446" s="11">
        <v>2014</v>
      </c>
      <c r="E3446" t="s">
        <v>3456</v>
      </c>
      <c r="F3446">
        <v>6.3</v>
      </c>
      <c r="G3446">
        <v>48000</v>
      </c>
      <c r="H3446" t="s">
        <v>936</v>
      </c>
      <c r="I3446" t="s">
        <v>936</v>
      </c>
      <c r="J3446" t="s">
        <v>2192</v>
      </c>
      <c r="K3446" t="s">
        <v>7</v>
      </c>
      <c r="L3446" s="7">
        <v>10000000</v>
      </c>
      <c r="M3446" s="7">
        <v>18117839</v>
      </c>
      <c r="N3446" t="s">
        <v>2633</v>
      </c>
      <c r="O3446">
        <v>97</v>
      </c>
      <c r="P3446" s="8">
        <f>_xlfn.XLOOKUP(D3446,Consumer_Price_Index!A:A,Consumer_Price_Index!B:B)</f>
        <v>236.7</v>
      </c>
      <c r="Q3446" s="13">
        <f>IF(ISNUMBER(M3446), M3446*(Consumer_Price_Index!$B$45/(_xlfn.XLOOKUP('Working Data'!D6630,Consumer_Price_Index!A:A,Consumer_Price_Index!B:B))), "Missing")</f>
        <v>21331165.159582686</v>
      </c>
      <c r="R3446" t="str">
        <f t="shared" si="53"/>
        <v>Yes</v>
      </c>
    </row>
    <row r="3447" spans="1:18" x14ac:dyDescent="0.25">
      <c r="A3447" t="s">
        <v>5170</v>
      </c>
      <c r="B3447" t="s">
        <v>68</v>
      </c>
      <c r="C3447" t="s">
        <v>34</v>
      </c>
      <c r="D3447" s="11">
        <v>2013</v>
      </c>
      <c r="E3447" t="s">
        <v>5038</v>
      </c>
      <c r="F3447">
        <v>6.3</v>
      </c>
      <c r="G3447">
        <v>211000</v>
      </c>
      <c r="H3447" t="s">
        <v>3353</v>
      </c>
      <c r="I3447" t="s">
        <v>5169</v>
      </c>
      <c r="J3447" t="s">
        <v>1304</v>
      </c>
      <c r="K3447" t="s">
        <v>7</v>
      </c>
      <c r="L3447" s="7">
        <v>150000000</v>
      </c>
      <c r="M3447" s="7">
        <v>205366737</v>
      </c>
      <c r="N3447" t="s">
        <v>114</v>
      </c>
      <c r="O3447">
        <v>131</v>
      </c>
      <c r="P3447" s="8">
        <f>_xlfn.XLOOKUP(D3447,Consumer_Price_Index!A:A,Consumer_Price_Index!B:B)</f>
        <v>233</v>
      </c>
      <c r="Q3447" s="13">
        <f>IF(ISNUMBER(M3447), M3447*(Consumer_Price_Index!$B$45/(_xlfn.XLOOKUP('Working Data'!D6293,Consumer_Price_Index!A:A,Consumer_Price_Index!B:B))), "Missing")</f>
        <v>260730186.51624998</v>
      </c>
      <c r="R3447" t="str">
        <f t="shared" si="53"/>
        <v>Yes</v>
      </c>
    </row>
    <row r="3448" spans="1:18" x14ac:dyDescent="0.25">
      <c r="A3448" t="s">
        <v>18879</v>
      </c>
      <c r="B3448" t="s">
        <v>41</v>
      </c>
      <c r="C3448" t="s">
        <v>87</v>
      </c>
      <c r="D3448" s="11">
        <v>1987</v>
      </c>
      <c r="E3448" t="s">
        <v>18266</v>
      </c>
      <c r="F3448">
        <v>6.3</v>
      </c>
      <c r="G3448">
        <v>2600</v>
      </c>
      <c r="H3448" t="s">
        <v>9751</v>
      </c>
      <c r="I3448" t="s">
        <v>18878</v>
      </c>
      <c r="J3448" t="s">
        <v>18877</v>
      </c>
      <c r="K3448" t="s">
        <v>265</v>
      </c>
      <c r="L3448" s="7">
        <v>5300000</v>
      </c>
      <c r="M3448" s="7">
        <v>3107551</v>
      </c>
      <c r="N3448" t="s">
        <v>114</v>
      </c>
      <c r="O3448">
        <v>107</v>
      </c>
      <c r="P3448" s="8">
        <f>_xlfn.XLOOKUP(D3448,Consumer_Price_Index!A:A,Consumer_Price_Index!B:B)</f>
        <v>113.6</v>
      </c>
      <c r="Q3448" s="13">
        <f>IF(ISNUMBER(M3448), M3448*(Consumer_Price_Index!$B$45/(_xlfn.XLOOKUP('Working Data'!D1193,Consumer_Price_Index!A:A,Consumer_Price_Index!B:B))), "Missing")</f>
        <v>7636054.7556451606</v>
      </c>
      <c r="R3448" t="str">
        <f t="shared" si="53"/>
        <v>Yes</v>
      </c>
    </row>
    <row r="3449" spans="1:18" x14ac:dyDescent="0.25">
      <c r="A3449" t="s">
        <v>9968</v>
      </c>
      <c r="B3449" t="s">
        <v>68</v>
      </c>
      <c r="C3449" t="s">
        <v>24</v>
      </c>
      <c r="D3449" s="11">
        <v>2004</v>
      </c>
      <c r="E3449" t="s">
        <v>9923</v>
      </c>
      <c r="F3449">
        <v>6.3</v>
      </c>
      <c r="G3449">
        <v>61000</v>
      </c>
      <c r="H3449" t="s">
        <v>8832</v>
      </c>
      <c r="I3449" t="s">
        <v>7948</v>
      </c>
      <c r="J3449" t="s">
        <v>5459</v>
      </c>
      <c r="K3449" t="s">
        <v>265</v>
      </c>
      <c r="L3449" s="7">
        <v>31000000</v>
      </c>
      <c r="M3449" s="7">
        <v>41682237</v>
      </c>
      <c r="N3449" t="s">
        <v>103</v>
      </c>
      <c r="O3449">
        <v>98</v>
      </c>
      <c r="P3449" s="8">
        <f>_xlfn.XLOOKUP(D3449,Consumer_Price_Index!A:A,Consumer_Price_Index!B:B)</f>
        <v>188.9</v>
      </c>
      <c r="Q3449" s="13">
        <f>IF(ISNUMBER(M3449), M3449*(Consumer_Price_Index!$B$45/(_xlfn.XLOOKUP('Working Data'!D4536,Consumer_Price_Index!A:A,Consumer_Price_Index!B:B))), "Missing")</f>
        <v>61266655.156295218</v>
      </c>
      <c r="R3449" t="str">
        <f t="shared" si="53"/>
        <v>Yes</v>
      </c>
    </row>
    <row r="3450" spans="1:18" x14ac:dyDescent="0.25">
      <c r="A3450" t="s">
        <v>21661</v>
      </c>
      <c r="B3450" t="s">
        <v>41</v>
      </c>
      <c r="C3450" t="s">
        <v>5</v>
      </c>
      <c r="D3450" s="11">
        <v>1981</v>
      </c>
      <c r="E3450" t="s">
        <v>21513</v>
      </c>
      <c r="F3450">
        <v>6.3</v>
      </c>
      <c r="G3450">
        <v>9400</v>
      </c>
      <c r="H3450" t="s">
        <v>21660</v>
      </c>
      <c r="I3450" t="s">
        <v>18003</v>
      </c>
      <c r="J3450" t="s">
        <v>15006</v>
      </c>
      <c r="K3450" t="s">
        <v>7</v>
      </c>
      <c r="L3450" s="7">
        <v>17000000</v>
      </c>
      <c r="M3450" s="7">
        <v>10626725</v>
      </c>
      <c r="N3450" t="s">
        <v>514</v>
      </c>
      <c r="O3450">
        <v>115</v>
      </c>
      <c r="P3450" s="8">
        <f>_xlfn.XLOOKUP(D3450,Consumer_Price_Index!A:A,Consumer_Price_Index!B:B)</f>
        <v>90.9</v>
      </c>
      <c r="Q3450" s="13">
        <f>IF(ISNUMBER(M3450), M3450*(Consumer_Price_Index!$B$45/(_xlfn.XLOOKUP('Working Data'!D159,Consumer_Price_Index!A:A,Consumer_Price_Index!B:B))), "Missing")</f>
        <v>15619696.611191507</v>
      </c>
      <c r="R3450" t="str">
        <f t="shared" si="53"/>
        <v>Yes</v>
      </c>
    </row>
    <row r="3451" spans="1:18" x14ac:dyDescent="0.25">
      <c r="A3451" t="s">
        <v>6517</v>
      </c>
      <c r="B3451" t="s">
        <v>41</v>
      </c>
      <c r="C3451" t="s">
        <v>24</v>
      </c>
      <c r="D3451" s="11">
        <v>2010</v>
      </c>
      <c r="E3451" t="s">
        <v>6516</v>
      </c>
      <c r="F3451">
        <v>6.3</v>
      </c>
      <c r="G3451">
        <v>44000</v>
      </c>
      <c r="H3451" t="s">
        <v>2403</v>
      </c>
      <c r="I3451" t="s">
        <v>2403</v>
      </c>
      <c r="J3451" t="s">
        <v>5628</v>
      </c>
      <c r="K3451" t="s">
        <v>7</v>
      </c>
      <c r="L3451" s="7">
        <v>22000000</v>
      </c>
      <c r="M3451" s="7">
        <v>36015260</v>
      </c>
      <c r="N3451" t="s">
        <v>6431</v>
      </c>
      <c r="O3451">
        <v>98</v>
      </c>
      <c r="P3451" s="8">
        <f>_xlfn.XLOOKUP(D3451,Consumer_Price_Index!A:A,Consumer_Price_Index!B:B)</f>
        <v>218.1</v>
      </c>
      <c r="Q3451" s="13">
        <f>IF(ISNUMBER(M3451), M3451*(Consumer_Price_Index!$B$45/(_xlfn.XLOOKUP('Working Data'!D5825,Consumer_Price_Index!A:A,Consumer_Price_Index!B:B))), "Missing")</f>
        <v>60999720.522512503</v>
      </c>
      <c r="R3451" t="str">
        <f t="shared" si="53"/>
        <v>Yes</v>
      </c>
    </row>
    <row r="3452" spans="1:18" x14ac:dyDescent="0.25">
      <c r="A3452" t="s">
        <v>6146</v>
      </c>
      <c r="B3452" t="s">
        <v>41</v>
      </c>
      <c r="C3452" t="s">
        <v>24</v>
      </c>
      <c r="D3452" s="11">
        <v>2011</v>
      </c>
      <c r="E3452" t="s">
        <v>6033</v>
      </c>
      <c r="F3452">
        <v>6.3</v>
      </c>
      <c r="G3452">
        <v>82000</v>
      </c>
      <c r="H3452" t="s">
        <v>1317</v>
      </c>
      <c r="I3452" t="s">
        <v>1316</v>
      </c>
      <c r="J3452" t="s">
        <v>903</v>
      </c>
      <c r="K3452" t="s">
        <v>7</v>
      </c>
      <c r="L3452" s="7">
        <v>12000000</v>
      </c>
      <c r="M3452" s="7">
        <v>22939027</v>
      </c>
      <c r="N3452" t="s">
        <v>108</v>
      </c>
      <c r="O3452">
        <v>94</v>
      </c>
      <c r="P3452" s="8">
        <f>_xlfn.XLOOKUP(D3452,Consumer_Price_Index!A:A,Consumer_Price_Index!B:B)</f>
        <v>224.9</v>
      </c>
      <c r="Q3452" s="13">
        <f>IF(ISNUMBER(M3452), M3452*(Consumer_Price_Index!$B$45/(_xlfn.XLOOKUP('Working Data'!D5970,Consumer_Price_Index!A:A,Consumer_Price_Index!B:B))), "Missing")</f>
        <v>32047324.745071068</v>
      </c>
      <c r="R3452" t="str">
        <f t="shared" si="53"/>
        <v>Yes</v>
      </c>
    </row>
    <row r="3453" spans="1:18" x14ac:dyDescent="0.25">
      <c r="A3453" t="s">
        <v>12918</v>
      </c>
      <c r="B3453" t="s">
        <v>41</v>
      </c>
      <c r="C3453" t="s">
        <v>24</v>
      </c>
      <c r="D3453" s="11">
        <v>1998</v>
      </c>
      <c r="E3453" t="s">
        <v>12917</v>
      </c>
      <c r="F3453">
        <v>6.3</v>
      </c>
      <c r="G3453">
        <v>7800</v>
      </c>
      <c r="H3453" t="s">
        <v>6651</v>
      </c>
      <c r="I3453" t="s">
        <v>6651</v>
      </c>
      <c r="J3453" t="s">
        <v>12916</v>
      </c>
      <c r="K3453" t="s">
        <v>7</v>
      </c>
      <c r="L3453" s="7">
        <v>5000000</v>
      </c>
      <c r="M3453" s="7">
        <v>4714658</v>
      </c>
      <c r="N3453" t="s">
        <v>11937</v>
      </c>
      <c r="O3453">
        <v>100</v>
      </c>
      <c r="P3453" s="8">
        <f>_xlfn.XLOOKUP(D3453,Consumer_Price_Index!A:A,Consumer_Price_Index!B:B)</f>
        <v>163</v>
      </c>
      <c r="Q3453" s="13">
        <f>IF(ISNUMBER(M3453), M3453*(Consumer_Price_Index!$B$45/(_xlfn.XLOOKUP('Working Data'!D3437,Consumer_Price_Index!A:A,Consumer_Price_Index!B:B))), "Missing")</f>
        <v>6061418.9561181441</v>
      </c>
      <c r="R3453" t="str">
        <f t="shared" si="53"/>
        <v>Yes</v>
      </c>
    </row>
    <row r="3454" spans="1:18" x14ac:dyDescent="0.25">
      <c r="A3454" t="s">
        <v>16126</v>
      </c>
      <c r="B3454" t="s">
        <v>41</v>
      </c>
      <c r="C3454" t="s">
        <v>11</v>
      </c>
      <c r="D3454" s="11">
        <v>1992</v>
      </c>
      <c r="E3454" t="s">
        <v>16125</v>
      </c>
      <c r="F3454">
        <v>6.3</v>
      </c>
      <c r="G3454">
        <v>1200</v>
      </c>
      <c r="H3454" t="s">
        <v>12895</v>
      </c>
      <c r="I3454" t="s">
        <v>12895</v>
      </c>
      <c r="J3454" t="s">
        <v>16124</v>
      </c>
      <c r="K3454" t="s">
        <v>7</v>
      </c>
      <c r="M3454" s="7">
        <v>1557771</v>
      </c>
      <c r="N3454" t="s">
        <v>5770</v>
      </c>
      <c r="O3454">
        <v>100</v>
      </c>
      <c r="P3454" s="8">
        <f>_xlfn.XLOOKUP(D3454,Consumer_Price_Index!A:A,Consumer_Price_Index!B:B)</f>
        <v>140.30000000000001</v>
      </c>
      <c r="Q3454" s="13">
        <f>IF(ISNUMBER(M3454), M3454*(Consumer_Price_Index!$B$45/(_xlfn.XLOOKUP('Working Data'!D2220,Consumer_Price_Index!A:A,Consumer_Price_Index!B:B))), "Missing")</f>
        <v>3284794.6276816609</v>
      </c>
      <c r="R3454" t="str">
        <f t="shared" si="53"/>
        <v>No</v>
      </c>
    </row>
    <row r="3455" spans="1:18" x14ac:dyDescent="0.25">
      <c r="A3455" t="s">
        <v>7451</v>
      </c>
      <c r="B3455" t="s">
        <v>68</v>
      </c>
      <c r="C3455" t="s">
        <v>24</v>
      </c>
      <c r="D3455" s="11">
        <v>2009</v>
      </c>
      <c r="E3455" t="s">
        <v>7103</v>
      </c>
      <c r="F3455">
        <v>6.4</v>
      </c>
      <c r="G3455">
        <v>187000</v>
      </c>
      <c r="H3455" t="s">
        <v>3201</v>
      </c>
      <c r="I3455" t="s">
        <v>7450</v>
      </c>
      <c r="J3455" t="s">
        <v>3160</v>
      </c>
      <c r="K3455" t="s">
        <v>7</v>
      </c>
      <c r="L3455" s="7">
        <v>20000000</v>
      </c>
      <c r="M3455" s="7">
        <v>136316880</v>
      </c>
      <c r="N3455" t="s">
        <v>666</v>
      </c>
      <c r="O3455">
        <v>102</v>
      </c>
      <c r="P3455" s="8">
        <f>_xlfn.XLOOKUP(D3455,Consumer_Price_Index!A:A,Consumer_Price_Index!B:B)</f>
        <v>214.5</v>
      </c>
      <c r="Q3455" s="13">
        <f>IF(ISNUMBER(M3455), M3455*(Consumer_Price_Index!$B$45/(_xlfn.XLOOKUP('Working Data'!D5486,Consumer_Price_Index!A:A,Consumer_Price_Index!B:B))), "Missing")</f>
        <v>264727554.72275332</v>
      </c>
      <c r="R3455" t="str">
        <f t="shared" si="53"/>
        <v>Yes</v>
      </c>
    </row>
    <row r="3456" spans="1:18" x14ac:dyDescent="0.25">
      <c r="A3456" t="s">
        <v>19506</v>
      </c>
      <c r="B3456" t="s">
        <v>41</v>
      </c>
      <c r="C3456" t="s">
        <v>87</v>
      </c>
      <c r="D3456" s="11">
        <v>1986</v>
      </c>
      <c r="E3456" t="s">
        <v>19239</v>
      </c>
      <c r="F3456">
        <v>6.4</v>
      </c>
      <c r="G3456">
        <v>5400</v>
      </c>
      <c r="H3456" t="s">
        <v>12178</v>
      </c>
      <c r="I3456" t="s">
        <v>9488</v>
      </c>
      <c r="J3456" t="s">
        <v>17145</v>
      </c>
      <c r="K3456" t="s">
        <v>7</v>
      </c>
      <c r="M3456" s="7">
        <v>5186646</v>
      </c>
      <c r="N3456" t="s">
        <v>19485</v>
      </c>
      <c r="O3456">
        <v>110</v>
      </c>
      <c r="P3456" s="8">
        <f>_xlfn.XLOOKUP(D3456,Consumer_Price_Index!A:A,Consumer_Price_Index!B:B)</f>
        <v>109.6</v>
      </c>
      <c r="Q3456" s="13">
        <f>IF(ISNUMBER(M3456), M3456*(Consumer_Price_Index!$B$45/(_xlfn.XLOOKUP('Working Data'!D961,Consumer_Price_Index!A:A,Consumer_Price_Index!B:B))), "Missing")</f>
        <v>9846548.5121495333</v>
      </c>
      <c r="R3456" t="str">
        <f t="shared" si="53"/>
        <v>No</v>
      </c>
    </row>
    <row r="3457" spans="1:18" x14ac:dyDescent="0.25">
      <c r="A3457" t="s">
        <v>3814</v>
      </c>
      <c r="B3457" t="s">
        <v>41</v>
      </c>
      <c r="C3457" t="s">
        <v>11</v>
      </c>
      <c r="D3457" s="11">
        <v>2015</v>
      </c>
      <c r="E3457" t="s">
        <v>2907</v>
      </c>
      <c r="F3457">
        <v>6.4</v>
      </c>
      <c r="G3457">
        <v>28000</v>
      </c>
      <c r="H3457" t="s">
        <v>1863</v>
      </c>
      <c r="I3457" t="s">
        <v>3813</v>
      </c>
      <c r="J3457" t="s">
        <v>3812</v>
      </c>
      <c r="K3457" t="s">
        <v>300</v>
      </c>
      <c r="M3457" s="7">
        <v>7545758</v>
      </c>
      <c r="N3457" t="s">
        <v>1861</v>
      </c>
      <c r="O3457">
        <v>125</v>
      </c>
      <c r="P3457" s="8">
        <f>_xlfn.XLOOKUP(D3457,Consumer_Price_Index!A:A,Consumer_Price_Index!B:B)</f>
        <v>237</v>
      </c>
      <c r="Q3457" s="13">
        <f>IF(ISNUMBER(M3457), M3457*(Consumer_Price_Index!$B$45/(_xlfn.XLOOKUP('Working Data'!D6745,Consumer_Price_Index!A:A,Consumer_Price_Index!B:B))), "Missing")</f>
        <v>8991757.7731716856</v>
      </c>
      <c r="R3457" t="str">
        <f t="shared" si="53"/>
        <v>No</v>
      </c>
    </row>
    <row r="3458" spans="1:18" x14ac:dyDescent="0.25">
      <c r="A3458" t="s">
        <v>3192</v>
      </c>
      <c r="B3458" t="s">
        <v>41</v>
      </c>
      <c r="C3458" t="s">
        <v>11</v>
      </c>
      <c r="D3458" s="11">
        <v>2016</v>
      </c>
      <c r="E3458" t="s">
        <v>2163</v>
      </c>
      <c r="F3458">
        <v>6.4</v>
      </c>
      <c r="G3458">
        <v>90000</v>
      </c>
      <c r="H3458" t="s">
        <v>3191</v>
      </c>
      <c r="I3458" t="s">
        <v>1891</v>
      </c>
      <c r="J3458" t="s">
        <v>2599</v>
      </c>
      <c r="K3458" t="s">
        <v>7</v>
      </c>
      <c r="L3458" s="7">
        <v>40000000</v>
      </c>
      <c r="M3458" s="7">
        <v>26620002</v>
      </c>
      <c r="N3458" t="s">
        <v>877</v>
      </c>
      <c r="O3458">
        <v>146</v>
      </c>
      <c r="P3458" s="8">
        <f>_xlfn.XLOOKUP(D3458,Consumer_Price_Index!A:A,Consumer_Price_Index!B:B)</f>
        <v>240</v>
      </c>
      <c r="Q3458" s="13">
        <f>IF(ISNUMBER(M3458), M3458*(Consumer_Price_Index!$B$45/(_xlfn.XLOOKUP('Working Data'!D6929,Consumer_Price_Index!A:A,Consumer_Price_Index!B:B))), "Missing")</f>
        <v>33796310.872500002</v>
      </c>
      <c r="R3458" t="str">
        <f t="shared" si="53"/>
        <v>Yes</v>
      </c>
    </row>
    <row r="3459" spans="1:18" x14ac:dyDescent="0.25">
      <c r="A3459" t="s">
        <v>6215</v>
      </c>
      <c r="B3459" t="s">
        <v>41</v>
      </c>
      <c r="C3459" t="s">
        <v>409</v>
      </c>
      <c r="D3459" s="11">
        <v>2011</v>
      </c>
      <c r="E3459" t="s">
        <v>6214</v>
      </c>
      <c r="F3459">
        <v>6.4</v>
      </c>
      <c r="G3459">
        <v>100000</v>
      </c>
      <c r="H3459" t="s">
        <v>4348</v>
      </c>
      <c r="I3459" t="s">
        <v>6213</v>
      </c>
      <c r="J3459" t="s">
        <v>2474</v>
      </c>
      <c r="K3459" t="s">
        <v>265</v>
      </c>
      <c r="M3459" s="7">
        <v>30519436</v>
      </c>
      <c r="N3459" t="s">
        <v>5237</v>
      </c>
      <c r="O3459">
        <v>99</v>
      </c>
      <c r="P3459" s="8">
        <f>_xlfn.XLOOKUP(D3459,Consumer_Price_Index!A:A,Consumer_Price_Index!B:B)</f>
        <v>224.9</v>
      </c>
      <c r="Q3459" s="13">
        <f>IF(ISNUMBER(M3459), M3459*(Consumer_Price_Index!$B$45/(_xlfn.XLOOKUP('Working Data'!D5949,Consumer_Price_Index!A:A,Consumer_Price_Index!B:B))), "Missing")</f>
        <v>50539522.549999997</v>
      </c>
      <c r="R3459" t="str">
        <f t="shared" ref="R3459:R3522" si="54">IF(AND(ISNUMBER(L3459), L3459&gt;0, ISNUMBER(M3459), M3459&gt;0), "Yes", "No")</f>
        <v>No</v>
      </c>
    </row>
    <row r="3460" spans="1:18" x14ac:dyDescent="0.25">
      <c r="A3460" t="s">
        <v>13667</v>
      </c>
      <c r="B3460" t="s">
        <v>41</v>
      </c>
      <c r="C3460" t="s">
        <v>24</v>
      </c>
      <c r="D3460" s="11">
        <v>1997</v>
      </c>
      <c r="E3460" t="s">
        <v>13634</v>
      </c>
      <c r="F3460">
        <v>6.4</v>
      </c>
      <c r="G3460">
        <v>35000</v>
      </c>
      <c r="H3460" t="s">
        <v>1067</v>
      </c>
      <c r="I3460" t="s">
        <v>2363</v>
      </c>
      <c r="J3460" t="s">
        <v>4565</v>
      </c>
      <c r="K3460" t="s">
        <v>265</v>
      </c>
      <c r="L3460" s="7">
        <v>12000000</v>
      </c>
      <c r="M3460" s="7">
        <v>4366722</v>
      </c>
      <c r="N3460" t="s">
        <v>12660</v>
      </c>
      <c r="O3460">
        <v>103</v>
      </c>
      <c r="P3460" s="8">
        <f>_xlfn.XLOOKUP(D3460,Consumer_Price_Index!A:A,Consumer_Price_Index!B:B)</f>
        <v>160.5</v>
      </c>
      <c r="Q3460" s="13">
        <f>IF(ISNUMBER(M3460), M3460*(Consumer_Price_Index!$B$45/(_xlfn.XLOOKUP('Working Data'!D3181,Consumer_Price_Index!A:A,Consumer_Price_Index!B:B))), "Missing")</f>
        <v>10180108.595256312</v>
      </c>
      <c r="R3460" t="str">
        <f t="shared" si="54"/>
        <v>Yes</v>
      </c>
    </row>
    <row r="3461" spans="1:18" x14ac:dyDescent="0.25">
      <c r="A3461" t="s">
        <v>4207</v>
      </c>
      <c r="B3461" t="s">
        <v>41</v>
      </c>
      <c r="C3461" t="s">
        <v>24</v>
      </c>
      <c r="D3461" s="11">
        <v>2014</v>
      </c>
      <c r="E3461" t="s">
        <v>4206</v>
      </c>
      <c r="F3461">
        <v>6.4</v>
      </c>
      <c r="G3461">
        <v>32000</v>
      </c>
      <c r="H3461" t="s">
        <v>4205</v>
      </c>
      <c r="I3461" t="s">
        <v>3883</v>
      </c>
      <c r="J3461" t="s">
        <v>4204</v>
      </c>
      <c r="K3461" t="s">
        <v>265</v>
      </c>
      <c r="L3461" s="7">
        <v>12000000</v>
      </c>
      <c r="M3461" s="7">
        <v>7257942</v>
      </c>
      <c r="N3461" t="s">
        <v>3882</v>
      </c>
      <c r="O3461">
        <v>96</v>
      </c>
      <c r="P3461" s="8">
        <f>_xlfn.XLOOKUP(D3461,Consumer_Price_Index!A:A,Consumer_Price_Index!B:B)</f>
        <v>236.7</v>
      </c>
      <c r="Q3461" s="13">
        <f>IF(ISNUMBER(M3461), M3461*(Consumer_Price_Index!$B$45/(_xlfn.XLOOKUP('Working Data'!D6608,Consumer_Price_Index!A:A,Consumer_Price_Index!B:B))), "Missing")</f>
        <v>14094932.615678776</v>
      </c>
      <c r="R3461" t="str">
        <f t="shared" si="54"/>
        <v>Yes</v>
      </c>
    </row>
    <row r="3462" spans="1:18" x14ac:dyDescent="0.25">
      <c r="A3462" t="s">
        <v>12689</v>
      </c>
      <c r="B3462" t="s">
        <v>68</v>
      </c>
      <c r="C3462" t="s">
        <v>24</v>
      </c>
      <c r="D3462" s="11">
        <v>1999</v>
      </c>
      <c r="E3462" t="s">
        <v>12499</v>
      </c>
      <c r="F3462">
        <v>6.4</v>
      </c>
      <c r="G3462">
        <v>25000</v>
      </c>
      <c r="H3462" t="s">
        <v>4488</v>
      </c>
      <c r="I3462" t="s">
        <v>5316</v>
      </c>
      <c r="J3462" t="s">
        <v>6578</v>
      </c>
      <c r="K3462" t="s">
        <v>265</v>
      </c>
      <c r="L3462" s="7">
        <v>11000000</v>
      </c>
      <c r="M3462" s="7">
        <v>16071990</v>
      </c>
      <c r="N3462" t="s">
        <v>617</v>
      </c>
      <c r="O3462">
        <v>116</v>
      </c>
      <c r="P3462" s="8">
        <f>_xlfn.XLOOKUP(D3462,Consumer_Price_Index!A:A,Consumer_Price_Index!B:B)</f>
        <v>166.6</v>
      </c>
      <c r="Q3462" s="13">
        <f>IF(ISNUMBER(M3462), M3462*(Consumer_Price_Index!$B$45/(_xlfn.XLOOKUP('Working Data'!D3539,Consumer_Price_Index!A:A,Consumer_Price_Index!B:B))), "Missing")</f>
        <v>33890210.055363327</v>
      </c>
      <c r="R3462" t="str">
        <f t="shared" si="54"/>
        <v>Yes</v>
      </c>
    </row>
    <row r="3463" spans="1:18" x14ac:dyDescent="0.25">
      <c r="A3463" t="s">
        <v>3751</v>
      </c>
      <c r="B3463" t="s">
        <v>41</v>
      </c>
      <c r="C3463" t="s">
        <v>100</v>
      </c>
      <c r="D3463" s="11">
        <v>2015</v>
      </c>
      <c r="E3463" t="s">
        <v>3750</v>
      </c>
      <c r="F3463">
        <v>6.4</v>
      </c>
      <c r="G3463">
        <v>26000</v>
      </c>
      <c r="H3463" t="s">
        <v>3749</v>
      </c>
      <c r="I3463" t="s">
        <v>3748</v>
      </c>
      <c r="J3463" t="s">
        <v>1387</v>
      </c>
      <c r="K3463" t="s">
        <v>7</v>
      </c>
      <c r="L3463" s="7">
        <v>8000000</v>
      </c>
      <c r="M3463" s="7">
        <v>37461274</v>
      </c>
      <c r="N3463" t="s">
        <v>3009</v>
      </c>
      <c r="O3463">
        <v>104</v>
      </c>
      <c r="P3463" s="8">
        <f>_xlfn.XLOOKUP(D3463,Consumer_Price_Index!A:A,Consumer_Price_Index!B:B)</f>
        <v>237</v>
      </c>
      <c r="Q3463" s="13">
        <f>IF(ISNUMBER(M3463), M3463*(Consumer_Price_Index!$B$45/(_xlfn.XLOOKUP('Working Data'!D6765,Consumer_Price_Index!A:A,Consumer_Price_Index!B:B))), "Missing")</f>
        <v>71118069.705918998</v>
      </c>
      <c r="R3463" t="str">
        <f t="shared" si="54"/>
        <v>Yes</v>
      </c>
    </row>
    <row r="3464" spans="1:18" x14ac:dyDescent="0.25">
      <c r="A3464" t="s">
        <v>9058</v>
      </c>
      <c r="B3464" t="s">
        <v>68</v>
      </c>
      <c r="C3464" t="s">
        <v>24</v>
      </c>
      <c r="D3464" s="11">
        <v>2006</v>
      </c>
      <c r="E3464" t="s">
        <v>8992</v>
      </c>
      <c r="F3464">
        <v>6.4</v>
      </c>
      <c r="G3464">
        <v>127000</v>
      </c>
      <c r="H3464" t="s">
        <v>3497</v>
      </c>
      <c r="I3464" t="s">
        <v>3657</v>
      </c>
      <c r="J3464" t="s">
        <v>4604</v>
      </c>
      <c r="K3464" t="s">
        <v>7</v>
      </c>
      <c r="L3464" s="7">
        <v>23000000</v>
      </c>
      <c r="M3464" s="7">
        <v>38623262</v>
      </c>
      <c r="N3464" t="s">
        <v>103</v>
      </c>
      <c r="O3464">
        <v>93</v>
      </c>
      <c r="P3464" s="8">
        <f>_xlfn.XLOOKUP(D3464,Consumer_Price_Index!A:A,Consumer_Price_Index!B:B)</f>
        <v>201.6</v>
      </c>
      <c r="Q3464" s="13">
        <f>IF(ISNUMBER(M3464), M3464*(Consumer_Price_Index!$B$45/(_xlfn.XLOOKUP('Working Data'!D4871,Consumer_Price_Index!A:A,Consumer_Price_Index!B:B))), "Missing")</f>
        <v>103596020.52288732</v>
      </c>
      <c r="R3464" t="str">
        <f t="shared" si="54"/>
        <v>Yes</v>
      </c>
    </row>
    <row r="3465" spans="1:18" x14ac:dyDescent="0.25">
      <c r="A3465" t="s">
        <v>14867</v>
      </c>
      <c r="B3465" t="s">
        <v>68</v>
      </c>
      <c r="C3465" t="s">
        <v>100</v>
      </c>
      <c r="D3465" s="11">
        <v>1995</v>
      </c>
      <c r="E3465" t="s">
        <v>14772</v>
      </c>
      <c r="F3465">
        <v>6.4</v>
      </c>
      <c r="G3465">
        <v>206000</v>
      </c>
      <c r="H3465" t="s">
        <v>8368</v>
      </c>
      <c r="I3465" t="s">
        <v>14866</v>
      </c>
      <c r="J3465" t="s">
        <v>4521</v>
      </c>
      <c r="K3465" t="s">
        <v>7</v>
      </c>
      <c r="L3465" s="7">
        <v>30000000</v>
      </c>
      <c r="M3465" s="7">
        <v>212385533</v>
      </c>
      <c r="N3465" t="s">
        <v>6260</v>
      </c>
      <c r="O3465">
        <v>90</v>
      </c>
      <c r="P3465" s="8">
        <f>_xlfn.XLOOKUP(D3465,Consumer_Price_Index!A:A,Consumer_Price_Index!B:B)</f>
        <v>152.4</v>
      </c>
      <c r="Q3465" s="13">
        <f>IF(ISNUMBER(M3465), M3465*(Consumer_Price_Index!$B$45/(_xlfn.XLOOKUP('Working Data'!D2715,Consumer_Price_Index!A:A,Consumer_Price_Index!B:B))), "Missing")</f>
        <v>365408649.94409937</v>
      </c>
      <c r="R3465" t="str">
        <f t="shared" si="54"/>
        <v>Yes</v>
      </c>
    </row>
    <row r="3466" spans="1:18" x14ac:dyDescent="0.25">
      <c r="A3466" t="s">
        <v>4725</v>
      </c>
      <c r="B3466" t="s">
        <v>41</v>
      </c>
      <c r="C3466" t="s">
        <v>87</v>
      </c>
      <c r="D3466" s="11">
        <v>2013</v>
      </c>
      <c r="E3466" t="s">
        <v>4724</v>
      </c>
      <c r="F3466">
        <v>6.4</v>
      </c>
      <c r="G3466">
        <v>21000</v>
      </c>
      <c r="H3466" t="s">
        <v>1388</v>
      </c>
      <c r="I3466" t="s">
        <v>1388</v>
      </c>
      <c r="J3466" t="s">
        <v>1422</v>
      </c>
      <c r="K3466" t="s">
        <v>7</v>
      </c>
      <c r="M3466" s="7">
        <v>1031243</v>
      </c>
      <c r="N3466" t="s">
        <v>2456</v>
      </c>
      <c r="O3466">
        <v>96</v>
      </c>
      <c r="P3466" s="8">
        <f>_xlfn.XLOOKUP(D3466,Consumer_Price_Index!A:A,Consumer_Price_Index!B:B)</f>
        <v>233</v>
      </c>
      <c r="Q3466" s="13">
        <f>IF(ISNUMBER(M3466), M3466*(Consumer_Price_Index!$B$45/(_xlfn.XLOOKUP('Working Data'!D6438,Consumer_Price_Index!A:A,Consumer_Price_Index!B:B))), "Missing")</f>
        <v>1397153.1440640283</v>
      </c>
      <c r="R3466" t="str">
        <f t="shared" si="54"/>
        <v>No</v>
      </c>
    </row>
    <row r="3467" spans="1:18" x14ac:dyDescent="0.25">
      <c r="A3467" t="s">
        <v>6947</v>
      </c>
      <c r="B3467" t="s">
        <v>101</v>
      </c>
      <c r="C3467" t="s">
        <v>100</v>
      </c>
      <c r="D3467" s="11">
        <v>2010</v>
      </c>
      <c r="E3467" t="s">
        <v>6946</v>
      </c>
      <c r="F3467">
        <v>6.4</v>
      </c>
      <c r="G3467">
        <v>392000</v>
      </c>
      <c r="H3467" t="s">
        <v>711</v>
      </c>
      <c r="I3467" t="s">
        <v>807</v>
      </c>
      <c r="J3467" t="s">
        <v>3144</v>
      </c>
      <c r="K3467" t="s">
        <v>7</v>
      </c>
      <c r="L3467" s="7">
        <v>200000000</v>
      </c>
      <c r="M3467" s="7">
        <v>1025468216</v>
      </c>
      <c r="N3467" t="s">
        <v>119</v>
      </c>
      <c r="O3467">
        <v>108</v>
      </c>
      <c r="P3467" s="8">
        <f>_xlfn.XLOOKUP(D3467,Consumer_Price_Index!A:A,Consumer_Price_Index!B:B)</f>
        <v>218.1</v>
      </c>
      <c r="Q3467" s="13">
        <f>IF(ISNUMBER(M3467), M3467*(Consumer_Price_Index!$B$45/(_xlfn.XLOOKUP('Working Data'!D5669,Consumer_Price_Index!A:A,Consumer_Price_Index!B:B))), "Missing")</f>
        <v>1432646333.8615315</v>
      </c>
      <c r="R3467" t="str">
        <f t="shared" si="54"/>
        <v>Yes</v>
      </c>
    </row>
    <row r="3468" spans="1:18" x14ac:dyDescent="0.25">
      <c r="A3468" t="s">
        <v>2686</v>
      </c>
      <c r="B3468" t="s">
        <v>41</v>
      </c>
      <c r="C3468" t="s">
        <v>5</v>
      </c>
      <c r="D3468" s="11">
        <v>2017</v>
      </c>
      <c r="E3468" t="s">
        <v>2114</v>
      </c>
      <c r="F3468">
        <v>6.4</v>
      </c>
      <c r="G3468">
        <v>261000</v>
      </c>
      <c r="H3468" t="s">
        <v>2437</v>
      </c>
      <c r="I3468" t="s">
        <v>2685</v>
      </c>
      <c r="J3468" t="s">
        <v>2474</v>
      </c>
      <c r="K3468" t="s">
        <v>7</v>
      </c>
      <c r="L3468" s="7">
        <v>97000000</v>
      </c>
      <c r="M3468" s="7">
        <v>240891763</v>
      </c>
      <c r="N3468" t="s">
        <v>890</v>
      </c>
      <c r="O3468">
        <v>122</v>
      </c>
      <c r="P3468" s="8">
        <f>_xlfn.XLOOKUP(D3468,Consumer_Price_Index!A:A,Consumer_Price_Index!B:B)</f>
        <v>245.1</v>
      </c>
      <c r="Q3468" s="13">
        <f>IF(ISNUMBER(M3468), M3468*(Consumer_Price_Index!$B$45/(_xlfn.XLOOKUP('Working Data'!D7065,Consumer_Price_Index!A:A,Consumer_Price_Index!B:B))), "Missing")</f>
        <v>319685192.44817072</v>
      </c>
      <c r="R3468" t="str">
        <f t="shared" si="54"/>
        <v>Yes</v>
      </c>
    </row>
    <row r="3469" spans="1:18" x14ac:dyDescent="0.25">
      <c r="A3469" t="s">
        <v>11652</v>
      </c>
      <c r="B3469" t="s">
        <v>41</v>
      </c>
      <c r="C3469" t="s">
        <v>11</v>
      </c>
      <c r="D3469" s="11">
        <v>2001</v>
      </c>
      <c r="E3469" t="s">
        <v>11358</v>
      </c>
      <c r="F3469">
        <v>6.4</v>
      </c>
      <c r="G3469">
        <v>79000</v>
      </c>
      <c r="H3469" t="s">
        <v>6143</v>
      </c>
      <c r="I3469" t="s">
        <v>11651</v>
      </c>
      <c r="J3469" t="s">
        <v>5276</v>
      </c>
      <c r="K3469" t="s">
        <v>7</v>
      </c>
      <c r="L3469" s="7">
        <v>60000000</v>
      </c>
      <c r="M3469" s="7">
        <v>105178561</v>
      </c>
      <c r="N3469" t="s">
        <v>108</v>
      </c>
      <c r="O3469">
        <v>104</v>
      </c>
      <c r="P3469" s="8">
        <f>_xlfn.XLOOKUP(D3469,Consumer_Price_Index!A:A,Consumer_Price_Index!B:B)</f>
        <v>177.1</v>
      </c>
      <c r="Q3469" s="13">
        <f>IF(ISNUMBER(M3469), M3469*(Consumer_Price_Index!$B$45/(_xlfn.XLOOKUP('Working Data'!D3905,Consumer_Price_Index!A:A,Consumer_Price_Index!B:B))), "Missing")</f>
        <v>221784827.24359864</v>
      </c>
      <c r="R3469" t="str">
        <f t="shared" si="54"/>
        <v>Yes</v>
      </c>
    </row>
    <row r="3470" spans="1:18" x14ac:dyDescent="0.25">
      <c r="A3470" t="s">
        <v>18076</v>
      </c>
      <c r="B3470" t="s">
        <v>101</v>
      </c>
      <c r="C3470" t="s">
        <v>11</v>
      </c>
      <c r="D3470" s="11">
        <v>1989</v>
      </c>
      <c r="E3470" t="s">
        <v>18075</v>
      </c>
      <c r="F3470">
        <v>6.4</v>
      </c>
      <c r="G3470">
        <v>29000</v>
      </c>
      <c r="H3470" t="s">
        <v>1949</v>
      </c>
      <c r="I3470" t="s">
        <v>18074</v>
      </c>
      <c r="J3470" t="s">
        <v>8932</v>
      </c>
      <c r="K3470" t="s">
        <v>7</v>
      </c>
      <c r="L3470" s="7">
        <v>31000000</v>
      </c>
      <c r="M3470" s="7">
        <v>74134790</v>
      </c>
      <c r="N3470" t="s">
        <v>103</v>
      </c>
      <c r="O3470">
        <v>122</v>
      </c>
      <c r="P3470" s="8">
        <f>_xlfn.XLOOKUP(D3470,Consumer_Price_Index!A:A,Consumer_Price_Index!B:B)</f>
        <v>124</v>
      </c>
      <c r="Q3470" s="13">
        <f>IF(ISNUMBER(M3470), M3470*(Consumer_Price_Index!$B$45/(_xlfn.XLOOKUP('Working Data'!D1494,Consumer_Price_Index!A:A,Consumer_Price_Index!B:B))), "Missing")</f>
        <v>125563482.56253473</v>
      </c>
      <c r="R3470" t="str">
        <f t="shared" si="54"/>
        <v>Yes</v>
      </c>
    </row>
    <row r="3471" spans="1:18" x14ac:dyDescent="0.25">
      <c r="A3471" t="s">
        <v>11657</v>
      </c>
      <c r="B3471" t="s">
        <v>41</v>
      </c>
      <c r="C3471" t="s">
        <v>24</v>
      </c>
      <c r="D3471" s="11">
        <v>2001</v>
      </c>
      <c r="E3471" t="s">
        <v>11600</v>
      </c>
      <c r="F3471">
        <v>6.4</v>
      </c>
      <c r="G3471">
        <v>244000</v>
      </c>
      <c r="H3471" t="s">
        <v>11334</v>
      </c>
      <c r="I3471" t="s">
        <v>10554</v>
      </c>
      <c r="J3471" t="s">
        <v>5776</v>
      </c>
      <c r="K3471" t="s">
        <v>7</v>
      </c>
      <c r="L3471" s="7">
        <v>30000000</v>
      </c>
      <c r="M3471" s="7">
        <v>287553595</v>
      </c>
      <c r="N3471" t="s">
        <v>11656</v>
      </c>
      <c r="O3471">
        <v>108</v>
      </c>
      <c r="P3471" s="8">
        <f>_xlfn.XLOOKUP(D3471,Consumer_Price_Index!A:A,Consumer_Price_Index!B:B)</f>
        <v>177.1</v>
      </c>
      <c r="Q3471" s="13">
        <f>IF(ISNUMBER(M3471), M3471*(Consumer_Price_Index!$B$45/(_xlfn.XLOOKUP('Working Data'!D3903,Consumer_Price_Index!A:A,Consumer_Price_Index!B:B))), "Missing")</f>
        <v>389584617.1476211</v>
      </c>
      <c r="R3471" t="str">
        <f t="shared" si="54"/>
        <v>Yes</v>
      </c>
    </row>
    <row r="3472" spans="1:18" x14ac:dyDescent="0.25">
      <c r="A3472" t="s">
        <v>902</v>
      </c>
      <c r="B3472" t="s">
        <v>41</v>
      </c>
      <c r="C3472" t="s">
        <v>34</v>
      </c>
      <c r="D3472" s="11">
        <v>2019</v>
      </c>
      <c r="E3472" t="s">
        <v>353</v>
      </c>
      <c r="F3472">
        <v>6.4</v>
      </c>
      <c r="G3472">
        <v>86000</v>
      </c>
      <c r="H3472" t="s">
        <v>901</v>
      </c>
      <c r="I3472" t="s">
        <v>900</v>
      </c>
      <c r="J3472" t="s">
        <v>899</v>
      </c>
      <c r="K3472" t="s">
        <v>7</v>
      </c>
      <c r="L3472" s="7">
        <v>40000000</v>
      </c>
      <c r="M3472" s="7">
        <v>146661977</v>
      </c>
      <c r="N3472" t="s">
        <v>898</v>
      </c>
      <c r="O3472">
        <v>121</v>
      </c>
      <c r="P3472" s="8">
        <f>_xlfn.XLOOKUP(D3472,Consumer_Price_Index!A:A,Consumer_Price_Index!B:B)</f>
        <v>255.7</v>
      </c>
      <c r="Q3472" s="13">
        <f>IF(ISNUMBER(M3472), M3472*(Consumer_Price_Index!$B$45/(_xlfn.XLOOKUP('Working Data'!D7493,Consumer_Price_Index!A:A,Consumer_Price_Index!B:B))), "Missing")</f>
        <v>198701220.06180522</v>
      </c>
      <c r="R3472" t="str">
        <f t="shared" si="54"/>
        <v>Yes</v>
      </c>
    </row>
    <row r="3473" spans="1:18" x14ac:dyDescent="0.25">
      <c r="A3473" t="s">
        <v>17582</v>
      </c>
      <c r="B3473" t="s">
        <v>68</v>
      </c>
      <c r="C3473" t="s">
        <v>24</v>
      </c>
      <c r="D3473" s="11">
        <v>1990</v>
      </c>
      <c r="E3473" t="s">
        <v>17581</v>
      </c>
      <c r="F3473">
        <v>6.4</v>
      </c>
      <c r="G3473">
        <v>65000</v>
      </c>
      <c r="H3473" t="s">
        <v>8782</v>
      </c>
      <c r="I3473" t="s">
        <v>11687</v>
      </c>
      <c r="J3473" t="s">
        <v>7060</v>
      </c>
      <c r="K3473" t="s">
        <v>7</v>
      </c>
      <c r="L3473" s="7">
        <v>22000000</v>
      </c>
      <c r="M3473" s="7">
        <v>53208180</v>
      </c>
      <c r="N3473" t="s">
        <v>8102</v>
      </c>
      <c r="O3473">
        <v>109</v>
      </c>
      <c r="P3473" s="8">
        <f>_xlfn.XLOOKUP(D3473,Consumer_Price_Index!A:A,Consumer_Price_Index!B:B)</f>
        <v>130.69999999999999</v>
      </c>
      <c r="Q3473" s="13">
        <f>IF(ISNUMBER(M3473), M3473*(Consumer_Price_Index!$B$45/(_xlfn.XLOOKUP('Working Data'!D1673,Consumer_Price_Index!A:A,Consumer_Price_Index!B:B))), "Missing")</f>
        <v>150674093.36431226</v>
      </c>
      <c r="R3473" t="str">
        <f t="shared" si="54"/>
        <v>Yes</v>
      </c>
    </row>
    <row r="3474" spans="1:18" x14ac:dyDescent="0.25">
      <c r="A3474" t="s">
        <v>11577</v>
      </c>
      <c r="B3474" t="s">
        <v>41</v>
      </c>
      <c r="C3474" t="s">
        <v>87</v>
      </c>
      <c r="D3474" s="11">
        <v>2001</v>
      </c>
      <c r="E3474" t="s">
        <v>11576</v>
      </c>
      <c r="F3474">
        <v>6.4</v>
      </c>
      <c r="G3474">
        <v>14000</v>
      </c>
      <c r="H3474" t="s">
        <v>6333</v>
      </c>
      <c r="I3474" t="s">
        <v>6333</v>
      </c>
      <c r="J3474" t="s">
        <v>11575</v>
      </c>
      <c r="K3474" t="s">
        <v>7</v>
      </c>
      <c r="L3474" s="7">
        <v>16000000</v>
      </c>
      <c r="M3474" s="7">
        <v>29381649</v>
      </c>
      <c r="N3474" t="s">
        <v>114</v>
      </c>
      <c r="O3474">
        <v>130</v>
      </c>
      <c r="P3474" s="8">
        <f>_xlfn.XLOOKUP(D3474,Consumer_Price_Index!A:A,Consumer_Price_Index!B:B)</f>
        <v>177.1</v>
      </c>
      <c r="Q3474" s="13">
        <f>IF(ISNUMBER(M3474), M3474*(Consumer_Price_Index!$B$45/(_xlfn.XLOOKUP('Working Data'!D3937,Consumer_Price_Index!A:A,Consumer_Price_Index!B:B))), "Missing")</f>
        <v>35012078.41337505</v>
      </c>
      <c r="R3474" t="str">
        <f t="shared" si="54"/>
        <v>Yes</v>
      </c>
    </row>
    <row r="3475" spans="1:18" x14ac:dyDescent="0.25">
      <c r="A3475" t="s">
        <v>21308</v>
      </c>
      <c r="B3475" t="s">
        <v>101</v>
      </c>
      <c r="C3475" t="s">
        <v>15724</v>
      </c>
      <c r="D3475" s="11">
        <v>1982</v>
      </c>
      <c r="E3475" t="s">
        <v>21307</v>
      </c>
      <c r="F3475">
        <v>6.4</v>
      </c>
      <c r="G3475">
        <v>1500</v>
      </c>
      <c r="H3475" t="s">
        <v>10315</v>
      </c>
      <c r="I3475" t="s">
        <v>20445</v>
      </c>
      <c r="J3475" t="s">
        <v>20429</v>
      </c>
      <c r="K3475" t="s">
        <v>7</v>
      </c>
      <c r="L3475" s="7">
        <v>11000000</v>
      </c>
      <c r="M3475" s="7">
        <v>1736123</v>
      </c>
      <c r="N3475" t="s">
        <v>15473</v>
      </c>
      <c r="O3475">
        <v>90</v>
      </c>
      <c r="P3475" s="8">
        <f>_xlfn.XLOOKUP(D3475,Consumer_Price_Index!A:A,Consumer_Price_Index!B:B)</f>
        <v>96.5</v>
      </c>
      <c r="Q3475" s="13">
        <f>IF(ISNUMBER(M3475), M3475*(Consumer_Price_Index!$B$45/(_xlfn.XLOOKUP('Working Data'!D289,Consumer_Price_Index!A:A,Consumer_Price_Index!B:B))), "Missing")</f>
        <v>2234882.4592310945</v>
      </c>
      <c r="R3475" t="str">
        <f t="shared" si="54"/>
        <v>Yes</v>
      </c>
    </row>
    <row r="3476" spans="1:18" x14ac:dyDescent="0.25">
      <c r="A3476" t="s">
        <v>3363</v>
      </c>
      <c r="B3476" t="s">
        <v>68</v>
      </c>
      <c r="C3476" t="s">
        <v>34</v>
      </c>
      <c r="D3476" s="11">
        <v>2016</v>
      </c>
      <c r="E3476" t="s">
        <v>2883</v>
      </c>
      <c r="F3476">
        <v>6.4</v>
      </c>
      <c r="G3476">
        <v>655000</v>
      </c>
      <c r="H3476" t="s">
        <v>2680</v>
      </c>
      <c r="I3476" t="s">
        <v>1016</v>
      </c>
      <c r="J3476" t="s">
        <v>2678</v>
      </c>
      <c r="K3476" t="s">
        <v>7</v>
      </c>
      <c r="L3476" s="7">
        <v>250000000</v>
      </c>
      <c r="M3476" s="7">
        <v>873637528</v>
      </c>
      <c r="N3476" t="s">
        <v>138</v>
      </c>
      <c r="O3476">
        <v>152</v>
      </c>
      <c r="P3476" s="8">
        <f>_xlfn.XLOOKUP(D3476,Consumer_Price_Index!A:A,Consumer_Price_Index!B:B)</f>
        <v>240</v>
      </c>
      <c r="Q3476" s="13">
        <f>IF(ISNUMBER(M3476), M3476*(Consumer_Price_Index!$B$45/(_xlfn.XLOOKUP('Working Data'!D6872,Consumer_Price_Index!A:A,Consumer_Price_Index!B:B))), "Missing")</f>
        <v>1041053401.5705906</v>
      </c>
      <c r="R3476" t="str">
        <f t="shared" si="54"/>
        <v>Yes</v>
      </c>
    </row>
    <row r="3477" spans="1:18" x14ac:dyDescent="0.25">
      <c r="A3477" t="s">
        <v>2936</v>
      </c>
      <c r="B3477" t="s">
        <v>41</v>
      </c>
      <c r="C3477" t="s">
        <v>73</v>
      </c>
      <c r="D3477" s="11">
        <v>2016</v>
      </c>
      <c r="E3477" t="s">
        <v>2935</v>
      </c>
      <c r="F3477">
        <v>6.4</v>
      </c>
      <c r="G3477">
        <v>52000</v>
      </c>
      <c r="H3477" t="s">
        <v>2934</v>
      </c>
      <c r="I3477" t="s">
        <v>2933</v>
      </c>
      <c r="J3477" t="s">
        <v>2932</v>
      </c>
      <c r="K3477" t="s">
        <v>7</v>
      </c>
      <c r="L3477" s="7">
        <v>3500000</v>
      </c>
      <c r="M3477" s="7">
        <v>4462034</v>
      </c>
      <c r="N3477" t="s">
        <v>2931</v>
      </c>
      <c r="O3477">
        <v>76</v>
      </c>
      <c r="P3477" s="8">
        <f>_xlfn.XLOOKUP(D3477,Consumer_Price_Index!A:A,Consumer_Price_Index!B:B)</f>
        <v>240</v>
      </c>
      <c r="Q3477" s="13">
        <f>IF(ISNUMBER(M3477), M3477*(Consumer_Price_Index!$B$45/(_xlfn.XLOOKUP('Working Data'!D7002,Consumer_Price_Index!A:A,Consumer_Price_Index!B:B))), "Missing")</f>
        <v>9982244.9324522763</v>
      </c>
      <c r="R3477" t="str">
        <f t="shared" si="54"/>
        <v>Yes</v>
      </c>
    </row>
    <row r="3478" spans="1:18" x14ac:dyDescent="0.25">
      <c r="A3478" t="s">
        <v>7587</v>
      </c>
      <c r="B3478" t="s">
        <v>68</v>
      </c>
      <c r="C3478" t="s">
        <v>24</v>
      </c>
      <c r="D3478" s="11">
        <v>2008</v>
      </c>
      <c r="E3478" t="s">
        <v>7586</v>
      </c>
      <c r="F3478">
        <v>6.4</v>
      </c>
      <c r="G3478">
        <v>89000</v>
      </c>
      <c r="H3478" t="s">
        <v>6231</v>
      </c>
      <c r="I3478" t="s">
        <v>6231</v>
      </c>
      <c r="J3478" t="s">
        <v>1462</v>
      </c>
      <c r="K3478" t="s">
        <v>265</v>
      </c>
      <c r="L3478" s="7">
        <v>20000000</v>
      </c>
      <c r="M3478" s="7">
        <v>30579406</v>
      </c>
      <c r="N3478" t="s">
        <v>666</v>
      </c>
      <c r="O3478">
        <v>102</v>
      </c>
      <c r="P3478" s="8">
        <f>_xlfn.XLOOKUP(D3478,Consumer_Price_Index!A:A,Consumer_Price_Index!B:B)</f>
        <v>215.3</v>
      </c>
      <c r="Q3478" s="13">
        <f>IF(ISNUMBER(M3478), M3478*(Consumer_Price_Index!$B$45/(_xlfn.XLOOKUP('Working Data'!D5427,Consumer_Price_Index!A:A,Consumer_Price_Index!B:B))), "Missing")</f>
        <v>39364364.208703004</v>
      </c>
      <c r="R3478" t="str">
        <f t="shared" si="54"/>
        <v>Yes</v>
      </c>
    </row>
    <row r="3479" spans="1:18" x14ac:dyDescent="0.25">
      <c r="A3479" t="s">
        <v>2101</v>
      </c>
      <c r="B3479" t="s">
        <v>41</v>
      </c>
      <c r="C3479" t="s">
        <v>11</v>
      </c>
      <c r="D3479" s="11">
        <v>2017</v>
      </c>
      <c r="E3479" t="s">
        <v>2100</v>
      </c>
      <c r="F3479">
        <v>6.4</v>
      </c>
      <c r="G3479">
        <v>13000</v>
      </c>
      <c r="H3479" t="s">
        <v>2099</v>
      </c>
      <c r="I3479" t="s">
        <v>2099</v>
      </c>
      <c r="J3479" t="s">
        <v>2098</v>
      </c>
      <c r="K3479" t="s">
        <v>7</v>
      </c>
      <c r="M3479" s="7">
        <v>486623</v>
      </c>
      <c r="N3479" t="s">
        <v>1541</v>
      </c>
      <c r="O3479">
        <v>98</v>
      </c>
      <c r="P3479" s="8">
        <f>_xlfn.XLOOKUP(D3479,Consumer_Price_Index!A:A,Consumer_Price_Index!B:B)</f>
        <v>245.1</v>
      </c>
      <c r="Q3479" s="13">
        <f>IF(ISNUMBER(M3479), M3479*(Consumer_Price_Index!$B$45/(_xlfn.XLOOKUP('Working Data'!D7219,Consumer_Price_Index!A:A,Consumer_Price_Index!B:B))), "Missing")</f>
        <v>861057.0737514518</v>
      </c>
      <c r="R3479" t="str">
        <f t="shared" si="54"/>
        <v>No</v>
      </c>
    </row>
    <row r="3480" spans="1:18" x14ac:dyDescent="0.25">
      <c r="A3480" t="s">
        <v>4426</v>
      </c>
      <c r="B3480" t="s">
        <v>41</v>
      </c>
      <c r="C3480" t="s">
        <v>11</v>
      </c>
      <c r="D3480" s="11">
        <v>2014</v>
      </c>
      <c r="E3480" t="s">
        <v>4425</v>
      </c>
      <c r="F3480">
        <v>6.4</v>
      </c>
      <c r="G3480">
        <v>75000</v>
      </c>
      <c r="H3480" t="s">
        <v>4424</v>
      </c>
      <c r="I3480" t="s">
        <v>4424</v>
      </c>
      <c r="J3480" t="s">
        <v>1440</v>
      </c>
      <c r="K3480" t="s">
        <v>265</v>
      </c>
      <c r="L3480" s="7">
        <v>22000000</v>
      </c>
      <c r="M3480" s="7">
        <v>17669776</v>
      </c>
      <c r="N3480" t="s">
        <v>4423</v>
      </c>
      <c r="O3480">
        <v>92</v>
      </c>
      <c r="P3480" s="8">
        <f>_xlfn.XLOOKUP(D3480,Consumer_Price_Index!A:A,Consumer_Price_Index!B:B)</f>
        <v>236.7</v>
      </c>
      <c r="Q3480" s="13">
        <f>IF(ISNUMBER(M3480), M3480*(Consumer_Price_Index!$B$45/(_xlfn.XLOOKUP('Working Data'!D6546,Consumer_Price_Index!A:A,Consumer_Price_Index!B:B))), "Missing")</f>
        <v>29927630.612562533</v>
      </c>
      <c r="R3480" t="str">
        <f t="shared" si="54"/>
        <v>Yes</v>
      </c>
    </row>
    <row r="3481" spans="1:18" x14ac:dyDescent="0.25">
      <c r="A3481" t="s">
        <v>11679</v>
      </c>
      <c r="B3481" t="s">
        <v>68</v>
      </c>
      <c r="C3481" t="s">
        <v>34</v>
      </c>
      <c r="D3481" s="11">
        <v>2001</v>
      </c>
      <c r="E3481" t="s">
        <v>11332</v>
      </c>
      <c r="F3481">
        <v>6.4</v>
      </c>
      <c r="G3481">
        <v>100000</v>
      </c>
      <c r="H3481" t="s">
        <v>5131</v>
      </c>
      <c r="I3481" t="s">
        <v>11678</v>
      </c>
      <c r="J3481" t="s">
        <v>9628</v>
      </c>
      <c r="K3481" t="s">
        <v>7</v>
      </c>
      <c r="L3481" s="7">
        <v>40000000</v>
      </c>
      <c r="M3481" s="7">
        <v>91753202</v>
      </c>
      <c r="N3481" t="s">
        <v>890</v>
      </c>
      <c r="O3481">
        <v>106</v>
      </c>
      <c r="P3481" s="8">
        <f>_xlfn.XLOOKUP(D3481,Consumer_Price_Index!A:A,Consumer_Price_Index!B:B)</f>
        <v>177.1</v>
      </c>
      <c r="Q3481" s="13">
        <f>IF(ISNUMBER(M3481), M3481*(Consumer_Price_Index!$B$45/(_xlfn.XLOOKUP('Working Data'!D3894,Consumer_Price_Index!A:A,Consumer_Price_Index!B:B))), "Missing")</f>
        <v>205265790.37738618</v>
      </c>
      <c r="R3481" t="str">
        <f t="shared" si="54"/>
        <v>Yes</v>
      </c>
    </row>
    <row r="3482" spans="1:18" x14ac:dyDescent="0.25">
      <c r="A3482" t="s">
        <v>18073</v>
      </c>
      <c r="B3482" t="s">
        <v>68</v>
      </c>
      <c r="C3482" t="s">
        <v>34</v>
      </c>
      <c r="D3482" s="11">
        <v>1989</v>
      </c>
      <c r="E3482" t="s">
        <v>17632</v>
      </c>
      <c r="F3482">
        <v>6.4</v>
      </c>
      <c r="G3482">
        <v>13000</v>
      </c>
      <c r="H3482" t="s">
        <v>15712</v>
      </c>
      <c r="I3482" t="s">
        <v>18072</v>
      </c>
      <c r="J3482" t="s">
        <v>15710</v>
      </c>
      <c r="K3482" t="s">
        <v>7</v>
      </c>
      <c r="L3482" s="7">
        <v>5000000</v>
      </c>
      <c r="M3482" s="7">
        <v>1700000</v>
      </c>
      <c r="N3482" t="s">
        <v>17345</v>
      </c>
      <c r="O3482">
        <v>97</v>
      </c>
      <c r="P3482" s="8">
        <f>_xlfn.XLOOKUP(D3482,Consumer_Price_Index!A:A,Consumer_Price_Index!B:B)</f>
        <v>124</v>
      </c>
      <c r="Q3482" s="13">
        <f>IF(ISNUMBER(M3482), M3482*(Consumer_Price_Index!$B$45/(_xlfn.XLOOKUP('Working Data'!D1496,Consumer_Price_Index!A:A,Consumer_Price_Index!B:B))), "Missing")</f>
        <v>4726186.1313868621</v>
      </c>
      <c r="R3482" t="str">
        <f t="shared" si="54"/>
        <v>Yes</v>
      </c>
    </row>
    <row r="3483" spans="1:18" x14ac:dyDescent="0.25">
      <c r="A3483" t="s">
        <v>15585</v>
      </c>
      <c r="B3483" t="s">
        <v>41</v>
      </c>
      <c r="C3483" t="s">
        <v>24</v>
      </c>
      <c r="D3483" s="11">
        <v>1993</v>
      </c>
      <c r="E3483" t="s">
        <v>15584</v>
      </c>
      <c r="F3483">
        <v>6.4</v>
      </c>
      <c r="G3483">
        <v>1100</v>
      </c>
      <c r="H3483" t="s">
        <v>669</v>
      </c>
      <c r="I3483" t="s">
        <v>669</v>
      </c>
      <c r="J3483" t="s">
        <v>15583</v>
      </c>
      <c r="K3483" t="s">
        <v>265</v>
      </c>
      <c r="M3483" s="7">
        <v>735162</v>
      </c>
      <c r="N3483" t="s">
        <v>12660</v>
      </c>
      <c r="O3483">
        <v>101</v>
      </c>
      <c r="P3483" s="8">
        <f>_xlfn.XLOOKUP(D3483,Consumer_Price_Index!A:A,Consumer_Price_Index!B:B)</f>
        <v>144.5</v>
      </c>
      <c r="Q3483" s="13">
        <f>IF(ISNUMBER(M3483), M3483*(Consumer_Price_Index!$B$45/(_xlfn.XLOOKUP('Working Data'!D2429,Consumer_Price_Index!A:A,Consumer_Price_Index!B:B))), "Missing")</f>
        <v>946361.89860583015</v>
      </c>
      <c r="R3483" t="str">
        <f t="shared" si="54"/>
        <v>No</v>
      </c>
    </row>
    <row r="3484" spans="1:18" x14ac:dyDescent="0.25">
      <c r="A3484" t="s">
        <v>18494</v>
      </c>
      <c r="B3484" t="s">
        <v>101</v>
      </c>
      <c r="C3484" t="s">
        <v>24</v>
      </c>
      <c r="D3484" s="11">
        <v>1988</v>
      </c>
      <c r="E3484" t="s">
        <v>18493</v>
      </c>
      <c r="F3484">
        <v>6.4</v>
      </c>
      <c r="G3484">
        <v>13000</v>
      </c>
      <c r="H3484" t="s">
        <v>13087</v>
      </c>
      <c r="I3484" t="s">
        <v>18492</v>
      </c>
      <c r="J3484" t="s">
        <v>16022</v>
      </c>
      <c r="K3484" t="s">
        <v>7</v>
      </c>
      <c r="M3484" s="7">
        <v>40150487</v>
      </c>
      <c r="N3484" t="s">
        <v>6122</v>
      </c>
      <c r="O3484">
        <v>97</v>
      </c>
      <c r="P3484" s="8">
        <f>_xlfn.XLOOKUP(D3484,Consumer_Price_Index!A:A,Consumer_Price_Index!B:B)</f>
        <v>118.3</v>
      </c>
      <c r="Q3484" s="13">
        <f>IF(ISNUMBER(M3484), M3484*(Consumer_Price_Index!$B$45/(_xlfn.XLOOKUP('Working Data'!D1337,Consumer_Price_Index!A:A,Consumer_Price_Index!B:B))), "Missing")</f>
        <v>113697522.20167287</v>
      </c>
      <c r="R3484" t="str">
        <f t="shared" si="54"/>
        <v>No</v>
      </c>
    </row>
    <row r="3485" spans="1:18" x14ac:dyDescent="0.25">
      <c r="A3485" t="s">
        <v>12818</v>
      </c>
      <c r="B3485" t="s">
        <v>68</v>
      </c>
      <c r="C3485" t="s">
        <v>24</v>
      </c>
      <c r="D3485" s="11">
        <v>1999</v>
      </c>
      <c r="E3485" t="s">
        <v>12817</v>
      </c>
      <c r="F3485">
        <v>6.4</v>
      </c>
      <c r="G3485">
        <v>205000</v>
      </c>
      <c r="H3485" t="s">
        <v>5259</v>
      </c>
      <c r="I3485" t="s">
        <v>12816</v>
      </c>
      <c r="J3485" t="s">
        <v>1712</v>
      </c>
      <c r="K3485" t="s">
        <v>7</v>
      </c>
      <c r="L3485" s="7">
        <v>34200000</v>
      </c>
      <c r="M3485" s="7">
        <v>234801895</v>
      </c>
      <c r="N3485" t="s">
        <v>12815</v>
      </c>
      <c r="O3485">
        <v>93</v>
      </c>
      <c r="P3485" s="8">
        <f>_xlfn.XLOOKUP(D3485,Consumer_Price_Index!A:A,Consumer_Price_Index!B:B)</f>
        <v>166.6</v>
      </c>
      <c r="Q3485" s="13">
        <f>IF(ISNUMBER(M3485), M3485*(Consumer_Price_Index!$B$45/(_xlfn.XLOOKUP('Working Data'!D3482,Consumer_Price_Index!A:A,Consumer_Price_Index!B:B))), "Missing")</f>
        <v>576968850.0524193</v>
      </c>
      <c r="R3485" t="str">
        <f t="shared" si="54"/>
        <v>Yes</v>
      </c>
    </row>
    <row r="3486" spans="1:18" x14ac:dyDescent="0.25">
      <c r="A3486" t="s">
        <v>14962</v>
      </c>
      <c r="B3486" t="s">
        <v>68</v>
      </c>
      <c r="C3486" t="s">
        <v>24</v>
      </c>
      <c r="D3486" s="11">
        <v>1995</v>
      </c>
      <c r="E3486" t="s">
        <v>14947</v>
      </c>
      <c r="F3486">
        <v>6.4</v>
      </c>
      <c r="G3486">
        <v>135000</v>
      </c>
      <c r="H3486" t="s">
        <v>11094</v>
      </c>
      <c r="I3486" t="s">
        <v>3867</v>
      </c>
      <c r="J3486" t="s">
        <v>1712</v>
      </c>
      <c r="K3486" t="s">
        <v>7</v>
      </c>
      <c r="L3486" s="7">
        <v>10000000</v>
      </c>
      <c r="M3486" s="7">
        <v>26488734</v>
      </c>
      <c r="N3486" t="s">
        <v>103</v>
      </c>
      <c r="O3486">
        <v>89</v>
      </c>
      <c r="P3486" s="8">
        <f>_xlfn.XLOOKUP(D3486,Consumer_Price_Index!A:A,Consumer_Price_Index!B:B)</f>
        <v>152.4</v>
      </c>
      <c r="Q3486" s="13">
        <f>IF(ISNUMBER(M3486), M3486*(Consumer_Price_Index!$B$45/(_xlfn.XLOOKUP('Working Data'!D2670,Consumer_Price_Index!A:A,Consumer_Price_Index!B:B))), "Missing")</f>
        <v>50287334.889719628</v>
      </c>
      <c r="R3486" t="str">
        <f t="shared" si="54"/>
        <v>Yes</v>
      </c>
    </row>
    <row r="3487" spans="1:18" x14ac:dyDescent="0.25">
      <c r="A3487" t="s">
        <v>6711</v>
      </c>
      <c r="B3487" t="s">
        <v>41</v>
      </c>
      <c r="C3487" t="s">
        <v>34</v>
      </c>
      <c r="D3487" s="11">
        <v>2010</v>
      </c>
      <c r="E3487" t="s">
        <v>6710</v>
      </c>
      <c r="F3487">
        <v>6.4</v>
      </c>
      <c r="G3487">
        <v>45000</v>
      </c>
      <c r="H3487" t="s">
        <v>6709</v>
      </c>
      <c r="I3487" t="s">
        <v>6708</v>
      </c>
      <c r="J3487" t="s">
        <v>1164</v>
      </c>
      <c r="K3487" t="s">
        <v>332</v>
      </c>
      <c r="M3487" s="7">
        <v>382879</v>
      </c>
      <c r="N3487" t="s">
        <v>4179</v>
      </c>
      <c r="O3487">
        <v>102</v>
      </c>
      <c r="P3487" s="8">
        <f>_xlfn.XLOOKUP(D3487,Consumer_Price_Index!A:A,Consumer_Price_Index!B:B)</f>
        <v>218.1</v>
      </c>
      <c r="Q3487" s="13">
        <f>IF(ISNUMBER(M3487), M3487*(Consumer_Price_Index!$B$45/(_xlfn.XLOOKUP('Working Data'!D5764,Consumer_Price_Index!A:A,Consumer_Price_Index!B:B))), "Missing")</f>
        <v>541863.59173246636</v>
      </c>
      <c r="R3487" t="str">
        <f t="shared" si="54"/>
        <v>No</v>
      </c>
    </row>
    <row r="3488" spans="1:18" x14ac:dyDescent="0.25">
      <c r="A3488" t="s">
        <v>4393</v>
      </c>
      <c r="B3488" t="s">
        <v>41</v>
      </c>
      <c r="C3488" t="s">
        <v>100</v>
      </c>
      <c r="D3488" s="11">
        <v>2014</v>
      </c>
      <c r="E3488" t="s">
        <v>3599</v>
      </c>
      <c r="F3488">
        <v>6.4</v>
      </c>
      <c r="G3488">
        <v>36000</v>
      </c>
      <c r="H3488" t="s">
        <v>4392</v>
      </c>
      <c r="I3488" t="s">
        <v>4391</v>
      </c>
      <c r="J3488" t="s">
        <v>4390</v>
      </c>
      <c r="K3488" t="s">
        <v>265</v>
      </c>
      <c r="M3488" s="7">
        <v>4070789</v>
      </c>
      <c r="N3488" t="s">
        <v>1072</v>
      </c>
      <c r="O3488">
        <v>114</v>
      </c>
      <c r="P3488" s="8">
        <f>_xlfn.XLOOKUP(D3488,Consumer_Price_Index!A:A,Consumer_Price_Index!B:B)</f>
        <v>236.7</v>
      </c>
      <c r="Q3488" s="13">
        <f>IF(ISNUMBER(M3488), M3488*(Consumer_Price_Index!$B$45/(_xlfn.XLOOKUP('Working Data'!D6556,Consumer_Price_Index!A:A,Consumer_Price_Index!B:B))), "Missing")</f>
        <v>5782607.9641025634</v>
      </c>
      <c r="R3488" t="str">
        <f t="shared" si="54"/>
        <v>No</v>
      </c>
    </row>
    <row r="3489" spans="1:18" x14ac:dyDescent="0.25">
      <c r="A3489" t="s">
        <v>19191</v>
      </c>
      <c r="B3489" t="s">
        <v>41</v>
      </c>
      <c r="C3489" t="s">
        <v>87</v>
      </c>
      <c r="D3489" s="11">
        <v>1987</v>
      </c>
      <c r="E3489" t="s">
        <v>18736</v>
      </c>
      <c r="F3489">
        <v>6.4</v>
      </c>
      <c r="G3489">
        <v>9000</v>
      </c>
      <c r="H3489" t="s">
        <v>10821</v>
      </c>
      <c r="I3489" t="s">
        <v>4518</v>
      </c>
      <c r="J3489" t="s">
        <v>15538</v>
      </c>
      <c r="K3489" t="s">
        <v>7</v>
      </c>
      <c r="L3489" s="7">
        <v>10500000</v>
      </c>
      <c r="M3489" s="7">
        <v>25205460</v>
      </c>
      <c r="N3489" t="s">
        <v>19031</v>
      </c>
      <c r="O3489">
        <v>102</v>
      </c>
      <c r="P3489" s="8">
        <f>_xlfn.XLOOKUP(D3489,Consumer_Price_Index!A:A,Consumer_Price_Index!B:B)</f>
        <v>113.6</v>
      </c>
      <c r="Q3489" s="13">
        <f>IF(ISNUMBER(M3489), M3489*(Consumer_Price_Index!$B$45/(_xlfn.XLOOKUP('Working Data'!D1066,Consumer_Price_Index!A:A,Consumer_Price_Index!B:B))), "Missing")</f>
        <v>34148971.37394397</v>
      </c>
      <c r="R3489" t="str">
        <f t="shared" si="54"/>
        <v>Yes</v>
      </c>
    </row>
    <row r="3490" spans="1:18" x14ac:dyDescent="0.25">
      <c r="A3490" t="s">
        <v>17959</v>
      </c>
      <c r="B3490" t="s">
        <v>41</v>
      </c>
      <c r="C3490" t="s">
        <v>34</v>
      </c>
      <c r="D3490" s="11">
        <v>1989</v>
      </c>
      <c r="E3490" t="s">
        <v>17198</v>
      </c>
      <c r="F3490">
        <v>6.4</v>
      </c>
      <c r="G3490">
        <v>16000</v>
      </c>
      <c r="H3490" t="s">
        <v>4638</v>
      </c>
      <c r="I3490" t="s">
        <v>17958</v>
      </c>
      <c r="J3490" t="s">
        <v>6083</v>
      </c>
      <c r="K3490" t="s">
        <v>7</v>
      </c>
      <c r="L3490" s="7">
        <v>10000000</v>
      </c>
      <c r="M3490" s="7">
        <v>2692037</v>
      </c>
      <c r="N3490" t="s">
        <v>2694</v>
      </c>
      <c r="O3490">
        <v>86</v>
      </c>
      <c r="P3490" s="8">
        <f>_xlfn.XLOOKUP(D3490,Consumer_Price_Index!A:A,Consumer_Price_Index!B:B)</f>
        <v>124</v>
      </c>
      <c r="Q3490" s="13">
        <f>IF(ISNUMBER(M3490), M3490*(Consumer_Price_Index!$B$45/(_xlfn.XLOOKUP('Working Data'!D1544,Consumer_Price_Index!A:A,Consumer_Price_Index!B:B))), "Missing")</f>
        <v>7894741.8084696811</v>
      </c>
      <c r="R3490" t="str">
        <f t="shared" si="54"/>
        <v>Yes</v>
      </c>
    </row>
    <row r="3491" spans="1:18" x14ac:dyDescent="0.25">
      <c r="A3491" t="s">
        <v>10938</v>
      </c>
      <c r="B3491" t="s">
        <v>41</v>
      </c>
      <c r="C3491" t="s">
        <v>34</v>
      </c>
      <c r="D3491" s="11">
        <v>2002</v>
      </c>
      <c r="E3491" t="s">
        <v>10937</v>
      </c>
      <c r="F3491">
        <v>6.4</v>
      </c>
      <c r="G3491">
        <v>43000</v>
      </c>
      <c r="H3491" t="s">
        <v>1244</v>
      </c>
      <c r="I3491" t="s">
        <v>10936</v>
      </c>
      <c r="J3491" t="s">
        <v>1244</v>
      </c>
      <c r="K3491" t="s">
        <v>7</v>
      </c>
      <c r="L3491" s="7">
        <v>50000000</v>
      </c>
      <c r="M3491" s="7">
        <v>31794718</v>
      </c>
      <c r="N3491" t="s">
        <v>10935</v>
      </c>
      <c r="O3491">
        <v>110</v>
      </c>
      <c r="P3491" s="8">
        <f>_xlfn.XLOOKUP(D3491,Consumer_Price_Index!A:A,Consumer_Price_Index!B:B)</f>
        <v>179.9</v>
      </c>
      <c r="Q3491" s="13">
        <f>IF(ISNUMBER(M3491), M3491*(Consumer_Price_Index!$B$45/(_xlfn.XLOOKUP('Working Data'!D4177,Consumer_Price_Index!A:A,Consumer_Price_Index!B:B))), "Missing")</f>
        <v>37433734.832302935</v>
      </c>
      <c r="R3491" t="str">
        <f t="shared" si="54"/>
        <v>Yes</v>
      </c>
    </row>
    <row r="3492" spans="1:18" x14ac:dyDescent="0.25">
      <c r="A3492" t="s">
        <v>15385</v>
      </c>
      <c r="B3492" t="s">
        <v>68</v>
      </c>
      <c r="C3492" t="s">
        <v>11</v>
      </c>
      <c r="D3492" s="11">
        <v>1994</v>
      </c>
      <c r="E3492" t="s">
        <v>15108</v>
      </c>
      <c r="F3492">
        <v>6.4</v>
      </c>
      <c r="G3492">
        <v>7000</v>
      </c>
      <c r="H3492" t="s">
        <v>15384</v>
      </c>
      <c r="I3492" t="s">
        <v>15383</v>
      </c>
      <c r="J3492" t="s">
        <v>13145</v>
      </c>
      <c r="K3492" t="s">
        <v>7</v>
      </c>
      <c r="L3492" s="7">
        <v>16000000</v>
      </c>
      <c r="M3492" s="7">
        <v>3359465</v>
      </c>
      <c r="N3492" t="s">
        <v>514</v>
      </c>
      <c r="O3492">
        <v>101</v>
      </c>
      <c r="P3492" s="8">
        <f>_xlfn.XLOOKUP(D3492,Consumer_Price_Index!A:A,Consumer_Price_Index!B:B)</f>
        <v>148.19999999999999</v>
      </c>
      <c r="Q3492" s="13">
        <f>IF(ISNUMBER(M3492), M3492*(Consumer_Price_Index!$B$45/(_xlfn.XLOOKUP('Working Data'!D2517,Consumer_Price_Index!A:A,Consumer_Price_Index!B:B))), "Missing")</f>
        <v>4265120.7729166662</v>
      </c>
      <c r="R3492" t="str">
        <f t="shared" si="54"/>
        <v>Yes</v>
      </c>
    </row>
    <row r="3493" spans="1:18" x14ac:dyDescent="0.25">
      <c r="A3493" t="s">
        <v>21091</v>
      </c>
      <c r="B3493" t="s">
        <v>41</v>
      </c>
      <c r="C3493" t="s">
        <v>34</v>
      </c>
      <c r="D3493" s="11">
        <v>1983</v>
      </c>
      <c r="E3493" t="s">
        <v>21089</v>
      </c>
      <c r="F3493">
        <v>6.4</v>
      </c>
      <c r="G3493">
        <v>18000</v>
      </c>
      <c r="H3493" t="s">
        <v>14755</v>
      </c>
      <c r="I3493" t="s">
        <v>2685</v>
      </c>
      <c r="J3493" t="s">
        <v>17145</v>
      </c>
      <c r="K3493" t="s">
        <v>7</v>
      </c>
      <c r="L3493" s="7">
        <v>22000000</v>
      </c>
      <c r="M3493" s="7">
        <v>42313354</v>
      </c>
      <c r="N3493" t="s">
        <v>114</v>
      </c>
      <c r="O3493">
        <v>109</v>
      </c>
      <c r="P3493" s="8">
        <f>_xlfn.XLOOKUP(D3493,Consumer_Price_Index!A:A,Consumer_Price_Index!B:B)</f>
        <v>99.6</v>
      </c>
      <c r="Q3493" s="13">
        <f>IF(ISNUMBER(M3493), M3493*(Consumer_Price_Index!$B$45/(_xlfn.XLOOKUP('Working Data'!D364,Consumer_Price_Index!A:A,Consumer_Price_Index!B:B))), "Missing")</f>
        <v>133604963.35544041</v>
      </c>
      <c r="R3493" t="str">
        <f t="shared" si="54"/>
        <v>Yes</v>
      </c>
    </row>
    <row r="3494" spans="1:18" x14ac:dyDescent="0.25">
      <c r="A3494" t="s">
        <v>12754</v>
      </c>
      <c r="B3494" t="s">
        <v>68</v>
      </c>
      <c r="C3494" t="s">
        <v>24</v>
      </c>
      <c r="D3494" s="11">
        <v>1999</v>
      </c>
      <c r="E3494" t="s">
        <v>12678</v>
      </c>
      <c r="F3494">
        <v>6.4</v>
      </c>
      <c r="G3494">
        <v>68000</v>
      </c>
      <c r="H3494" t="s">
        <v>8410</v>
      </c>
      <c r="I3494" t="s">
        <v>3571</v>
      </c>
      <c r="J3494" t="s">
        <v>3571</v>
      </c>
      <c r="K3494" t="s">
        <v>7</v>
      </c>
      <c r="L3494" s="7">
        <v>55000000</v>
      </c>
      <c r="M3494" s="7">
        <v>98625775</v>
      </c>
      <c r="N3494" t="s">
        <v>103</v>
      </c>
      <c r="O3494">
        <v>97</v>
      </c>
      <c r="P3494" s="8">
        <f>_xlfn.XLOOKUP(D3494,Consumer_Price_Index!A:A,Consumer_Price_Index!B:B)</f>
        <v>166.6</v>
      </c>
      <c r="Q3494" s="13">
        <f>IF(ISNUMBER(M3494), M3494*(Consumer_Price_Index!$B$45/(_xlfn.XLOOKUP('Working Data'!D3514,Consumer_Price_Index!A:A,Consumer_Price_Index!B:B))), "Missing")</f>
        <v>169685339.5962733</v>
      </c>
      <c r="R3494" t="str">
        <f t="shared" si="54"/>
        <v>Yes</v>
      </c>
    </row>
    <row r="3495" spans="1:18" x14ac:dyDescent="0.25">
      <c r="A3495" t="s">
        <v>21019</v>
      </c>
      <c r="B3495" t="s">
        <v>101</v>
      </c>
      <c r="C3495" t="s">
        <v>81</v>
      </c>
      <c r="D3495" s="11">
        <v>1983</v>
      </c>
      <c r="E3495" t="s">
        <v>20883</v>
      </c>
      <c r="F3495">
        <v>6.4</v>
      </c>
      <c r="G3495">
        <v>11000</v>
      </c>
      <c r="H3495" t="s">
        <v>21018</v>
      </c>
      <c r="I3495" t="s">
        <v>7384</v>
      </c>
      <c r="J3495" t="s">
        <v>13169</v>
      </c>
      <c r="K3495" t="s">
        <v>7</v>
      </c>
      <c r="L3495" s="7">
        <v>15000000</v>
      </c>
      <c r="M3495" s="7">
        <v>10219460</v>
      </c>
      <c r="N3495" t="s">
        <v>21017</v>
      </c>
      <c r="O3495">
        <v>106</v>
      </c>
      <c r="P3495" s="8">
        <f>_xlfn.XLOOKUP(D3495,Consumer_Price_Index!A:A,Consumer_Price_Index!B:B)</f>
        <v>99.6</v>
      </c>
      <c r="Q3495" s="13">
        <f>IF(ISNUMBER(M3495), M3495*(Consumer_Price_Index!$B$45/(_xlfn.XLOOKUP('Working Data'!D392,Consumer_Price_Index!A:A,Consumer_Price_Index!B:B))), "Missing")</f>
        <v>14462932.940083604</v>
      </c>
      <c r="R3495" t="str">
        <f t="shared" si="54"/>
        <v>Yes</v>
      </c>
    </row>
    <row r="3496" spans="1:18" x14ac:dyDescent="0.25">
      <c r="A3496" t="s">
        <v>4761</v>
      </c>
      <c r="B3496" t="s">
        <v>41</v>
      </c>
      <c r="C3496" t="s">
        <v>11</v>
      </c>
      <c r="D3496" s="11">
        <v>2013</v>
      </c>
      <c r="E3496" t="s">
        <v>4760</v>
      </c>
      <c r="F3496">
        <v>6.4</v>
      </c>
      <c r="G3496">
        <v>14000</v>
      </c>
      <c r="H3496" t="s">
        <v>3648</v>
      </c>
      <c r="I3496" t="s">
        <v>3648</v>
      </c>
      <c r="J3496" t="s">
        <v>1378</v>
      </c>
      <c r="K3496" t="s">
        <v>7</v>
      </c>
      <c r="M3496" s="7">
        <v>500207</v>
      </c>
      <c r="N3496" t="s">
        <v>1766</v>
      </c>
      <c r="O3496">
        <v>98</v>
      </c>
      <c r="P3496" s="8">
        <f>_xlfn.XLOOKUP(D3496,Consumer_Price_Index!A:A,Consumer_Price_Index!B:B)</f>
        <v>233</v>
      </c>
      <c r="Q3496" s="13">
        <f>IF(ISNUMBER(M3496), M3496*(Consumer_Price_Index!$B$45/(_xlfn.XLOOKUP('Working Data'!D6428,Consumer_Price_Index!A:A,Consumer_Price_Index!B:B))), "Missing")</f>
        <v>707910.23176962382</v>
      </c>
      <c r="R3496" t="str">
        <f t="shared" si="54"/>
        <v>No</v>
      </c>
    </row>
    <row r="3497" spans="1:18" x14ac:dyDescent="0.25">
      <c r="A3497" t="s">
        <v>6950</v>
      </c>
      <c r="B3497" t="s">
        <v>68</v>
      </c>
      <c r="C3497" t="s">
        <v>11</v>
      </c>
      <c r="D3497" s="11">
        <v>2010</v>
      </c>
      <c r="E3497" t="s">
        <v>6829</v>
      </c>
      <c r="F3497">
        <v>6.4</v>
      </c>
      <c r="G3497">
        <v>81000</v>
      </c>
      <c r="H3497" t="s">
        <v>6949</v>
      </c>
      <c r="I3497" t="s">
        <v>6949</v>
      </c>
      <c r="J3497" t="s">
        <v>6948</v>
      </c>
      <c r="K3497" t="s">
        <v>7</v>
      </c>
      <c r="L3497" s="7">
        <v>55000000</v>
      </c>
      <c r="M3497" s="7">
        <v>89520336</v>
      </c>
      <c r="N3497" t="s">
        <v>777</v>
      </c>
      <c r="O3497">
        <v>119</v>
      </c>
      <c r="P3497" s="8">
        <f>_xlfn.XLOOKUP(D3497,Consumer_Price_Index!A:A,Consumer_Price_Index!B:B)</f>
        <v>218.1</v>
      </c>
      <c r="Q3497" s="13">
        <f>IF(ISNUMBER(M3497), M3497*(Consumer_Price_Index!$B$45/(_xlfn.XLOOKUP('Working Data'!D5668,Consumer_Price_Index!A:A,Consumer_Price_Index!B:B))), "Missing")</f>
        <v>108629416.0860215</v>
      </c>
      <c r="R3497" t="str">
        <f t="shared" si="54"/>
        <v>Yes</v>
      </c>
    </row>
    <row r="3498" spans="1:18" x14ac:dyDescent="0.25">
      <c r="A3498" t="s">
        <v>4271</v>
      </c>
      <c r="B3498" t="s">
        <v>41</v>
      </c>
      <c r="C3498" t="s">
        <v>11</v>
      </c>
      <c r="D3498" s="11">
        <v>2014</v>
      </c>
      <c r="E3498" t="s">
        <v>3599</v>
      </c>
      <c r="F3498">
        <v>6.4</v>
      </c>
      <c r="G3498">
        <v>36000</v>
      </c>
      <c r="H3498" t="s">
        <v>4270</v>
      </c>
      <c r="I3498" t="s">
        <v>4269</v>
      </c>
      <c r="J3498" t="s">
        <v>3433</v>
      </c>
      <c r="K3498" t="s">
        <v>7</v>
      </c>
      <c r="L3498" s="7">
        <v>7000000</v>
      </c>
      <c r="M3498" s="7">
        <v>2433850</v>
      </c>
      <c r="N3498" t="s">
        <v>2821</v>
      </c>
      <c r="O3498">
        <v>102</v>
      </c>
      <c r="P3498" s="8">
        <f>_xlfn.XLOOKUP(D3498,Consumer_Price_Index!A:A,Consumer_Price_Index!B:B)</f>
        <v>236.7</v>
      </c>
      <c r="Q3498" s="13">
        <f>IF(ISNUMBER(M3498), M3498*(Consumer_Price_Index!$B$45/(_xlfn.XLOOKUP('Working Data'!D6589,Consumer_Price_Index!A:A,Consumer_Price_Index!B:B))), "Missing")</f>
        <v>4187431.3664596272</v>
      </c>
      <c r="R3498" t="str">
        <f t="shared" si="54"/>
        <v>Yes</v>
      </c>
    </row>
    <row r="3499" spans="1:18" x14ac:dyDescent="0.25">
      <c r="A3499" t="s">
        <v>4706</v>
      </c>
      <c r="B3499" t="s">
        <v>41</v>
      </c>
      <c r="C3499" t="s">
        <v>34</v>
      </c>
      <c r="D3499" s="11">
        <v>2013</v>
      </c>
      <c r="E3499" t="s">
        <v>4705</v>
      </c>
      <c r="F3499">
        <v>6.4</v>
      </c>
      <c r="G3499">
        <v>28000</v>
      </c>
      <c r="H3499" t="s">
        <v>4704</v>
      </c>
      <c r="I3499" t="s">
        <v>4703</v>
      </c>
      <c r="J3499" t="s">
        <v>4702</v>
      </c>
      <c r="K3499" t="s">
        <v>7</v>
      </c>
      <c r="M3499" s="7">
        <v>443990</v>
      </c>
      <c r="N3499" t="s">
        <v>4701</v>
      </c>
      <c r="O3499">
        <v>103</v>
      </c>
      <c r="P3499" s="8">
        <f>_xlfn.XLOOKUP(D3499,Consumer_Price_Index!A:A,Consumer_Price_Index!B:B)</f>
        <v>233</v>
      </c>
      <c r="Q3499" s="13">
        <f>IF(ISNUMBER(M3499), M3499*(Consumer_Price_Index!$B$45/(_xlfn.XLOOKUP('Working Data'!D6443,Consumer_Price_Index!A:A,Consumer_Price_Index!B:B))), "Missing")</f>
        <v>993272.7826725404</v>
      </c>
      <c r="R3499" t="str">
        <f t="shared" si="54"/>
        <v>No</v>
      </c>
    </row>
    <row r="3500" spans="1:18" x14ac:dyDescent="0.25">
      <c r="A3500" t="s">
        <v>6535</v>
      </c>
      <c r="B3500" t="s">
        <v>68</v>
      </c>
      <c r="C3500" t="s">
        <v>11</v>
      </c>
      <c r="D3500" s="11">
        <v>2010</v>
      </c>
      <c r="E3500" t="s">
        <v>6534</v>
      </c>
      <c r="F3500">
        <v>6.4</v>
      </c>
      <c r="G3500">
        <v>60000</v>
      </c>
      <c r="H3500" t="s">
        <v>3201</v>
      </c>
      <c r="I3500" t="s">
        <v>6533</v>
      </c>
      <c r="J3500" t="s">
        <v>3160</v>
      </c>
      <c r="K3500" t="s">
        <v>7</v>
      </c>
      <c r="L3500" s="7">
        <v>44000000</v>
      </c>
      <c r="M3500" s="7">
        <v>48190704</v>
      </c>
      <c r="N3500" t="s">
        <v>103</v>
      </c>
      <c r="O3500">
        <v>99</v>
      </c>
      <c r="P3500" s="8">
        <f>_xlfn.XLOOKUP(D3500,Consumer_Price_Index!A:A,Consumer_Price_Index!B:B)</f>
        <v>218.1</v>
      </c>
      <c r="Q3500" s="13">
        <f>IF(ISNUMBER(M3500), M3500*(Consumer_Price_Index!$B$45/(_xlfn.XLOOKUP('Working Data'!D5820,Consumer_Price_Index!A:A,Consumer_Price_Index!B:B))), "Missing")</f>
        <v>93586408.596558318</v>
      </c>
      <c r="R3500" t="str">
        <f t="shared" si="54"/>
        <v>Yes</v>
      </c>
    </row>
    <row r="3501" spans="1:18" x14ac:dyDescent="0.25">
      <c r="A3501" t="s">
        <v>11252</v>
      </c>
      <c r="B3501" t="s">
        <v>68</v>
      </c>
      <c r="C3501" t="s">
        <v>11</v>
      </c>
      <c r="D3501" s="11">
        <v>2001</v>
      </c>
      <c r="E3501" t="s">
        <v>11105</v>
      </c>
      <c r="F3501">
        <v>6.4</v>
      </c>
      <c r="G3501">
        <v>11000</v>
      </c>
      <c r="H3501" t="s">
        <v>11251</v>
      </c>
      <c r="I3501" t="s">
        <v>11250</v>
      </c>
      <c r="J3501" t="s">
        <v>663</v>
      </c>
      <c r="K3501" t="s">
        <v>265</v>
      </c>
      <c r="L3501" s="7">
        <v>20000000</v>
      </c>
      <c r="M3501" s="7">
        <v>5323109</v>
      </c>
      <c r="N3501" t="s">
        <v>2608</v>
      </c>
      <c r="O3501">
        <v>121</v>
      </c>
      <c r="P3501" s="8">
        <f>_xlfn.XLOOKUP(D3501,Consumer_Price_Index!A:A,Consumer_Price_Index!B:B)</f>
        <v>177.1</v>
      </c>
      <c r="Q3501" s="13">
        <f>IF(ISNUMBER(M3501), M3501*(Consumer_Price_Index!$B$45/(_xlfn.XLOOKUP('Working Data'!D4043,Consumer_Price_Index!A:A,Consumer_Price_Index!B:B))), "Missing")</f>
        <v>15073896.954460967</v>
      </c>
      <c r="R3501" t="str">
        <f t="shared" si="54"/>
        <v>Yes</v>
      </c>
    </row>
    <row r="3502" spans="1:18" x14ac:dyDescent="0.25">
      <c r="A3502" t="s">
        <v>7861</v>
      </c>
      <c r="B3502" t="s">
        <v>41</v>
      </c>
      <c r="C3502" t="s">
        <v>24</v>
      </c>
      <c r="D3502" s="11">
        <v>2008</v>
      </c>
      <c r="E3502" t="s">
        <v>7860</v>
      </c>
      <c r="F3502">
        <v>6.4</v>
      </c>
      <c r="G3502">
        <v>32000</v>
      </c>
      <c r="H3502" t="s">
        <v>7859</v>
      </c>
      <c r="I3502" t="s">
        <v>7859</v>
      </c>
      <c r="J3502" t="s">
        <v>3701</v>
      </c>
      <c r="K3502" t="s">
        <v>7</v>
      </c>
      <c r="L3502" s="7">
        <v>3000000</v>
      </c>
      <c r="M3502" s="7">
        <v>3982459</v>
      </c>
      <c r="N3502" t="s">
        <v>617</v>
      </c>
      <c r="O3502">
        <v>92</v>
      </c>
      <c r="P3502" s="8">
        <f>_xlfn.XLOOKUP(D3502,Consumer_Price_Index!A:A,Consumer_Price_Index!B:B)</f>
        <v>215.3</v>
      </c>
      <c r="Q3502" s="13">
        <f>IF(ISNUMBER(M3502), M3502*(Consumer_Price_Index!$B$45/(_xlfn.XLOOKUP('Working Data'!D5343,Consumer_Price_Index!A:A,Consumer_Price_Index!B:B))), "Missing")</f>
        <v>8649003.9722024221</v>
      </c>
      <c r="R3502" t="str">
        <f t="shared" si="54"/>
        <v>Yes</v>
      </c>
    </row>
    <row r="3503" spans="1:18" x14ac:dyDescent="0.25">
      <c r="A3503" t="s">
        <v>7558</v>
      </c>
      <c r="B3503" t="s">
        <v>101</v>
      </c>
      <c r="C3503" t="s">
        <v>24</v>
      </c>
      <c r="D3503" s="11">
        <v>2008</v>
      </c>
      <c r="E3503" t="s">
        <v>7557</v>
      </c>
      <c r="F3503">
        <v>6.4</v>
      </c>
      <c r="G3503">
        <v>15000</v>
      </c>
      <c r="H3503" t="s">
        <v>7556</v>
      </c>
      <c r="I3503" t="s">
        <v>7556</v>
      </c>
      <c r="J3503" t="s">
        <v>7556</v>
      </c>
      <c r="K3503" t="s">
        <v>226</v>
      </c>
      <c r="M3503" s="7">
        <v>49529913</v>
      </c>
      <c r="N3503" t="s">
        <v>7555</v>
      </c>
      <c r="O3503">
        <v>88</v>
      </c>
      <c r="P3503" s="8">
        <f>_xlfn.XLOOKUP(D3503,Consumer_Price_Index!A:A,Consumer_Price_Index!B:B)</f>
        <v>215.3</v>
      </c>
      <c r="Q3503" s="13">
        <f>IF(ISNUMBER(M3503), M3503*(Consumer_Price_Index!$B$45/(_xlfn.XLOOKUP('Working Data'!D5437,Consumer_Price_Index!A:A,Consumer_Price_Index!B:B))), "Missing")</f>
        <v>69196535.951856941</v>
      </c>
      <c r="R3503" t="str">
        <f t="shared" si="54"/>
        <v>No</v>
      </c>
    </row>
    <row r="3504" spans="1:18" x14ac:dyDescent="0.25">
      <c r="A3504" t="s">
        <v>16787</v>
      </c>
      <c r="B3504" t="s">
        <v>41</v>
      </c>
      <c r="C3504" t="s">
        <v>11</v>
      </c>
      <c r="D3504" s="11">
        <v>1991</v>
      </c>
      <c r="E3504" t="s">
        <v>16701</v>
      </c>
      <c r="F3504">
        <v>6.4</v>
      </c>
      <c r="G3504">
        <v>7000</v>
      </c>
      <c r="H3504" t="s">
        <v>5469</v>
      </c>
      <c r="I3504" t="s">
        <v>16786</v>
      </c>
      <c r="J3504" t="s">
        <v>9628</v>
      </c>
      <c r="K3504" t="s">
        <v>7</v>
      </c>
      <c r="M3504" s="7">
        <v>28277918</v>
      </c>
      <c r="N3504" t="s">
        <v>14338</v>
      </c>
      <c r="O3504">
        <v>110</v>
      </c>
      <c r="P3504" s="8">
        <f>_xlfn.XLOOKUP(D3504,Consumer_Price_Index!A:A,Consumer_Price_Index!B:B)</f>
        <v>136.19999999999999</v>
      </c>
      <c r="Q3504" s="13">
        <f>IF(ISNUMBER(M3504), M3504*(Consumer_Price_Index!$B$45/(_xlfn.XLOOKUP('Working Data'!D1977,Consumer_Price_Index!A:A,Consumer_Price_Index!B:B))), "Missing")</f>
        <v>72834164.113271341</v>
      </c>
      <c r="R3504" t="str">
        <f t="shared" si="54"/>
        <v>No</v>
      </c>
    </row>
    <row r="3505" spans="1:18" x14ac:dyDescent="0.25">
      <c r="A3505" t="s">
        <v>9041</v>
      </c>
      <c r="B3505" t="s">
        <v>68</v>
      </c>
      <c r="C3505" t="s">
        <v>24</v>
      </c>
      <c r="D3505" s="11">
        <v>2006</v>
      </c>
      <c r="E3505" t="s">
        <v>8667</v>
      </c>
      <c r="F3505">
        <v>6.4</v>
      </c>
      <c r="G3505">
        <v>313000</v>
      </c>
      <c r="H3505" t="s">
        <v>4652</v>
      </c>
      <c r="I3505" t="s">
        <v>5336</v>
      </c>
      <c r="J3505" t="s">
        <v>1712</v>
      </c>
      <c r="K3505" t="s">
        <v>7</v>
      </c>
      <c r="L3505" s="7">
        <v>82500000</v>
      </c>
      <c r="M3505" s="7">
        <v>240685326</v>
      </c>
      <c r="N3505" t="s">
        <v>114</v>
      </c>
      <c r="O3505">
        <v>107</v>
      </c>
      <c r="P3505" s="8">
        <f>_xlfn.XLOOKUP(D3505,Consumer_Price_Index!A:A,Consumer_Price_Index!B:B)</f>
        <v>201.6</v>
      </c>
      <c r="Q3505" s="13">
        <f>IF(ISNUMBER(M3505), M3505*(Consumer_Price_Index!$B$45/(_xlfn.XLOOKUP('Working Data'!D4880,Consumer_Price_Index!A:A,Consumer_Price_Index!B:B))), "Missing")</f>
        <v>440196991.78991598</v>
      </c>
      <c r="R3505" t="str">
        <f t="shared" si="54"/>
        <v>Yes</v>
      </c>
    </row>
    <row r="3506" spans="1:18" x14ac:dyDescent="0.25">
      <c r="A3506" t="s">
        <v>15994</v>
      </c>
      <c r="B3506" t="s">
        <v>41</v>
      </c>
      <c r="C3506" t="s">
        <v>34</v>
      </c>
      <c r="D3506" s="11">
        <v>1993</v>
      </c>
      <c r="E3506" t="s">
        <v>15767</v>
      </c>
      <c r="F3506">
        <v>6.4</v>
      </c>
      <c r="G3506">
        <v>122000</v>
      </c>
      <c r="H3506" t="s">
        <v>4242</v>
      </c>
      <c r="I3506" t="s">
        <v>15993</v>
      </c>
      <c r="J3506" t="s">
        <v>843</v>
      </c>
      <c r="K3506" t="s">
        <v>7</v>
      </c>
      <c r="L3506" s="7">
        <v>70000000</v>
      </c>
      <c r="M3506" s="7">
        <v>255000211</v>
      </c>
      <c r="N3506" t="s">
        <v>14645</v>
      </c>
      <c r="O3506">
        <v>113</v>
      </c>
      <c r="P3506" s="8">
        <f>_xlfn.XLOOKUP(D3506,Consumer_Price_Index!A:A,Consumer_Price_Index!B:B)</f>
        <v>144.5</v>
      </c>
      <c r="Q3506" s="13">
        <f>IF(ISNUMBER(M3506), M3506*(Consumer_Price_Index!$B$45/(_xlfn.XLOOKUP('Working Data'!D2270,Consumer_Price_Index!A:A,Consumer_Price_Index!B:B))), "Missing")</f>
        <v>309432753.05336517</v>
      </c>
      <c r="R3506" t="str">
        <f t="shared" si="54"/>
        <v>Yes</v>
      </c>
    </row>
    <row r="3507" spans="1:18" x14ac:dyDescent="0.25">
      <c r="A3507" t="s">
        <v>4931</v>
      </c>
      <c r="B3507" t="s">
        <v>101</v>
      </c>
      <c r="C3507" t="s">
        <v>73</v>
      </c>
      <c r="D3507" s="11">
        <v>2013</v>
      </c>
      <c r="E3507" t="s">
        <v>4930</v>
      </c>
      <c r="F3507">
        <v>6.4</v>
      </c>
      <c r="G3507">
        <v>94000</v>
      </c>
      <c r="H3507" t="s">
        <v>4929</v>
      </c>
      <c r="I3507" t="s">
        <v>2381</v>
      </c>
      <c r="J3507" t="s">
        <v>4928</v>
      </c>
      <c r="K3507" t="s">
        <v>7</v>
      </c>
      <c r="L3507" s="7">
        <v>78000000</v>
      </c>
      <c r="M3507" s="7">
        <v>274325949</v>
      </c>
      <c r="N3507" t="s">
        <v>114</v>
      </c>
      <c r="O3507">
        <v>95</v>
      </c>
      <c r="P3507" s="8">
        <f>_xlfn.XLOOKUP(D3507,Consumer_Price_Index!A:A,Consumer_Price_Index!B:B)</f>
        <v>233</v>
      </c>
      <c r="Q3507" s="13">
        <f>IF(ISNUMBER(M3507), M3507*(Consumer_Price_Index!$B$45/(_xlfn.XLOOKUP('Working Data'!D6379,Consumer_Price_Index!A:A,Consumer_Price_Index!B:B))), "Missing")</f>
        <v>414618634.2276786</v>
      </c>
      <c r="R3507" t="str">
        <f t="shared" si="54"/>
        <v>Yes</v>
      </c>
    </row>
    <row r="3508" spans="1:18" x14ac:dyDescent="0.25">
      <c r="A3508" t="s">
        <v>15004</v>
      </c>
      <c r="B3508" t="s">
        <v>41</v>
      </c>
      <c r="C3508" t="s">
        <v>409</v>
      </c>
      <c r="D3508" s="11">
        <v>1994</v>
      </c>
      <c r="E3508" t="s">
        <v>15003</v>
      </c>
      <c r="F3508">
        <v>6.4</v>
      </c>
      <c r="G3508">
        <v>7200</v>
      </c>
      <c r="H3508" t="s">
        <v>10419</v>
      </c>
      <c r="I3508" t="s">
        <v>15002</v>
      </c>
      <c r="J3508" t="s">
        <v>4394</v>
      </c>
      <c r="K3508" t="s">
        <v>7</v>
      </c>
      <c r="M3508" s="7">
        <v>1007583</v>
      </c>
      <c r="N3508" t="s">
        <v>14796</v>
      </c>
      <c r="O3508">
        <v>128</v>
      </c>
      <c r="P3508" s="8">
        <f>_xlfn.XLOOKUP(D3508,Consumer_Price_Index!A:A,Consumer_Price_Index!B:B)</f>
        <v>148.19999999999999</v>
      </c>
      <c r="Q3508" s="13">
        <f>IF(ISNUMBER(M3508), M3508*(Consumer_Price_Index!$B$45/(_xlfn.XLOOKUP('Working Data'!D2644,Consumer_Price_Index!A:A,Consumer_Price_Index!B:B))), "Missing")</f>
        <v>1337153.9202961673</v>
      </c>
      <c r="R3508" t="str">
        <f t="shared" si="54"/>
        <v>No</v>
      </c>
    </row>
    <row r="3509" spans="1:18" x14ac:dyDescent="0.25">
      <c r="A3509" t="s">
        <v>6337</v>
      </c>
      <c r="B3509" t="s">
        <v>68</v>
      </c>
      <c r="C3509" t="s">
        <v>34</v>
      </c>
      <c r="D3509" s="11">
        <v>2011</v>
      </c>
      <c r="E3509" t="s">
        <v>6026</v>
      </c>
      <c r="F3509">
        <v>6.4</v>
      </c>
      <c r="G3509">
        <v>97000</v>
      </c>
      <c r="H3509" t="s">
        <v>4410</v>
      </c>
      <c r="I3509" t="s">
        <v>922</v>
      </c>
      <c r="J3509" t="s">
        <v>6336</v>
      </c>
      <c r="K3509" t="s">
        <v>562</v>
      </c>
      <c r="L3509" s="7">
        <v>40000000</v>
      </c>
      <c r="M3509" s="7">
        <v>71508440</v>
      </c>
      <c r="N3509" t="s">
        <v>2598</v>
      </c>
      <c r="O3509">
        <v>108</v>
      </c>
      <c r="P3509" s="8">
        <f>_xlfn.XLOOKUP(D3509,Consumer_Price_Index!A:A,Consumer_Price_Index!B:B)</f>
        <v>224.9</v>
      </c>
      <c r="Q3509" s="13">
        <f>IF(ISNUMBER(M3509), M3509*(Consumer_Price_Index!$B$45/(_xlfn.XLOOKUP('Working Data'!D5902,Consumer_Price_Index!A:A,Consumer_Price_Index!B:B))), "Missing")</f>
        <v>133672525.57055214</v>
      </c>
      <c r="R3509" t="str">
        <f t="shared" si="54"/>
        <v>Yes</v>
      </c>
    </row>
    <row r="3510" spans="1:18" x14ac:dyDescent="0.25">
      <c r="A3510" t="s">
        <v>5689</v>
      </c>
      <c r="B3510" t="s">
        <v>41</v>
      </c>
      <c r="C3510" t="s">
        <v>87</v>
      </c>
      <c r="D3510" s="11">
        <v>2012</v>
      </c>
      <c r="E3510" t="s">
        <v>5688</v>
      </c>
      <c r="F3510">
        <v>6.4</v>
      </c>
      <c r="G3510">
        <v>33000</v>
      </c>
      <c r="H3510" t="s">
        <v>3653</v>
      </c>
      <c r="I3510" t="s">
        <v>3653</v>
      </c>
      <c r="J3510" t="s">
        <v>5687</v>
      </c>
      <c r="K3510" t="s">
        <v>7</v>
      </c>
      <c r="L3510" s="7">
        <v>270000</v>
      </c>
      <c r="M3510" s="7">
        <v>592116</v>
      </c>
      <c r="N3510" t="s">
        <v>5686</v>
      </c>
      <c r="O3510">
        <v>90</v>
      </c>
      <c r="P3510" s="8">
        <f>_xlfn.XLOOKUP(D3510,Consumer_Price_Index!A:A,Consumer_Price_Index!B:B)</f>
        <v>229.6</v>
      </c>
      <c r="Q3510" s="13">
        <f>IF(ISNUMBER(M3510), M3510*(Consumer_Price_Index!$B$45/(_xlfn.XLOOKUP('Working Data'!D6134,Consumer_Price_Index!A:A,Consumer_Price_Index!B:B))), "Missing")</f>
        <v>1525086.6035502958</v>
      </c>
      <c r="R3510" t="str">
        <f t="shared" si="54"/>
        <v>Yes</v>
      </c>
    </row>
    <row r="3511" spans="1:18" x14ac:dyDescent="0.25">
      <c r="A3511" t="s">
        <v>5560</v>
      </c>
      <c r="B3511" t="s">
        <v>41</v>
      </c>
      <c r="C3511" t="s">
        <v>34</v>
      </c>
      <c r="D3511" s="11">
        <v>2012</v>
      </c>
      <c r="E3511" t="s">
        <v>5559</v>
      </c>
      <c r="F3511">
        <v>6.4</v>
      </c>
      <c r="G3511">
        <v>119000</v>
      </c>
      <c r="H3511" t="s">
        <v>1738</v>
      </c>
      <c r="I3511" t="s">
        <v>2504</v>
      </c>
      <c r="J3511" t="s">
        <v>1708</v>
      </c>
      <c r="K3511" t="s">
        <v>7</v>
      </c>
      <c r="L3511" s="7">
        <v>25000000</v>
      </c>
      <c r="M3511" s="7">
        <v>96262212</v>
      </c>
      <c r="N3511" t="s">
        <v>103</v>
      </c>
      <c r="O3511">
        <v>109</v>
      </c>
      <c r="P3511" s="8">
        <f>_xlfn.XLOOKUP(D3511,Consumer_Price_Index!A:A,Consumer_Price_Index!B:B)</f>
        <v>229.6</v>
      </c>
      <c r="Q3511" s="13">
        <f>IF(ISNUMBER(M3511), M3511*(Consumer_Price_Index!$B$45/(_xlfn.XLOOKUP('Working Data'!D6170,Consumer_Price_Index!A:A,Consumer_Price_Index!B:B))), "Missing")</f>
        <v>123759898.71898735</v>
      </c>
      <c r="R3511" t="str">
        <f t="shared" si="54"/>
        <v>Yes</v>
      </c>
    </row>
    <row r="3512" spans="1:18" x14ac:dyDescent="0.25">
      <c r="A3512" t="s">
        <v>18293</v>
      </c>
      <c r="B3512" t="s">
        <v>41</v>
      </c>
      <c r="C3512" t="s">
        <v>87</v>
      </c>
      <c r="D3512" s="11">
        <v>1988</v>
      </c>
      <c r="E3512" t="s">
        <v>18176</v>
      </c>
      <c r="F3512">
        <v>6.4</v>
      </c>
      <c r="G3512">
        <v>4800</v>
      </c>
      <c r="H3512" t="s">
        <v>15543</v>
      </c>
      <c r="I3512" t="s">
        <v>7929</v>
      </c>
      <c r="J3512" t="s">
        <v>12952</v>
      </c>
      <c r="K3512" t="s">
        <v>7</v>
      </c>
      <c r="L3512" s="7">
        <v>3000000</v>
      </c>
      <c r="M3512" s="7">
        <v>1984315</v>
      </c>
      <c r="N3512" t="s">
        <v>18229</v>
      </c>
      <c r="O3512">
        <v>110</v>
      </c>
      <c r="P3512" s="8">
        <f>_xlfn.XLOOKUP(D3512,Consumer_Price_Index!A:A,Consumer_Price_Index!B:B)</f>
        <v>118.3</v>
      </c>
      <c r="Q3512" s="13">
        <f>IF(ISNUMBER(M3512), M3512*(Consumer_Price_Index!$B$45/(_xlfn.XLOOKUP('Working Data'!D1404,Consumer_Price_Index!A:A,Consumer_Price_Index!B:B))), "Missing")</f>
        <v>3285982.5027173911</v>
      </c>
      <c r="R3512" t="str">
        <f t="shared" si="54"/>
        <v>Yes</v>
      </c>
    </row>
    <row r="3513" spans="1:18" x14ac:dyDescent="0.25">
      <c r="A3513" t="s">
        <v>10093</v>
      </c>
      <c r="B3513" t="s">
        <v>5244</v>
      </c>
      <c r="C3513" t="s">
        <v>11</v>
      </c>
      <c r="D3513" s="11">
        <v>1996</v>
      </c>
      <c r="E3513" t="s">
        <v>13844</v>
      </c>
      <c r="F3513">
        <v>6.4</v>
      </c>
      <c r="G3513">
        <v>54000</v>
      </c>
      <c r="H3513" t="s">
        <v>4348</v>
      </c>
      <c r="I3513" t="s">
        <v>14477</v>
      </c>
      <c r="J3513" t="s">
        <v>11216</v>
      </c>
      <c r="K3513" t="s">
        <v>95</v>
      </c>
      <c r="L3513" s="7">
        <v>9000000</v>
      </c>
      <c r="M3513" s="7">
        <v>2671291</v>
      </c>
      <c r="N3513" t="s">
        <v>13181</v>
      </c>
      <c r="O3513">
        <v>100</v>
      </c>
      <c r="P3513" s="8">
        <f>_xlfn.XLOOKUP(D3513,Consumer_Price_Index!A:A,Consumer_Price_Index!B:B)</f>
        <v>156.9</v>
      </c>
      <c r="Q3513" s="13">
        <f>IF(ISNUMBER(M3513), M3513*(Consumer_Price_Index!$B$45/(_xlfn.XLOOKUP('Working Data'!D2858,Consumer_Price_Index!A:A,Consumer_Price_Index!B:B))), "Missing")</f>
        <v>3320858.293349653</v>
      </c>
      <c r="R3513" t="str">
        <f t="shared" si="54"/>
        <v>Yes</v>
      </c>
    </row>
    <row r="3514" spans="1:18" x14ac:dyDescent="0.25">
      <c r="A3514" t="s">
        <v>11427</v>
      </c>
      <c r="B3514" t="s">
        <v>68</v>
      </c>
      <c r="C3514" t="s">
        <v>11</v>
      </c>
      <c r="D3514" s="11">
        <v>2001</v>
      </c>
      <c r="E3514" t="s">
        <v>11414</v>
      </c>
      <c r="F3514">
        <v>6.4</v>
      </c>
      <c r="G3514">
        <v>24000</v>
      </c>
      <c r="H3514" t="s">
        <v>8851</v>
      </c>
      <c r="I3514" t="s">
        <v>1441</v>
      </c>
      <c r="J3514" t="s">
        <v>5459</v>
      </c>
      <c r="K3514" t="s">
        <v>7</v>
      </c>
      <c r="L3514" s="7">
        <v>13000000</v>
      </c>
      <c r="M3514" s="7">
        <v>19937988</v>
      </c>
      <c r="N3514" t="s">
        <v>6122</v>
      </c>
      <c r="O3514">
        <v>99</v>
      </c>
      <c r="P3514" s="8">
        <f>_xlfn.XLOOKUP(D3514,Consumer_Price_Index!A:A,Consumer_Price_Index!B:B)</f>
        <v>177.1</v>
      </c>
      <c r="Q3514" s="13">
        <f>IF(ISNUMBER(M3514), M3514*(Consumer_Price_Index!$B$45/(_xlfn.XLOOKUP('Working Data'!D3988,Consumer_Price_Index!A:A,Consumer_Price_Index!B:B))), "Missing")</f>
        <v>26073411.775107294</v>
      </c>
      <c r="R3514" t="str">
        <f t="shared" si="54"/>
        <v>Yes</v>
      </c>
    </row>
    <row r="3515" spans="1:18" x14ac:dyDescent="0.25">
      <c r="A3515" t="s">
        <v>20660</v>
      </c>
      <c r="B3515" t="s">
        <v>41</v>
      </c>
      <c r="C3515" t="s">
        <v>11</v>
      </c>
      <c r="D3515" s="11">
        <v>1984</v>
      </c>
      <c r="E3515" t="s">
        <v>20487</v>
      </c>
      <c r="F3515">
        <v>6.4</v>
      </c>
      <c r="G3515">
        <v>6600</v>
      </c>
      <c r="H3515" t="s">
        <v>16868</v>
      </c>
      <c r="I3515" t="s">
        <v>20659</v>
      </c>
      <c r="J3515" t="s">
        <v>12626</v>
      </c>
      <c r="K3515" t="s">
        <v>7</v>
      </c>
      <c r="M3515" s="7">
        <v>2912945</v>
      </c>
      <c r="N3515" t="s">
        <v>17568</v>
      </c>
      <c r="O3515">
        <v>107</v>
      </c>
      <c r="P3515" s="8">
        <f>_xlfn.XLOOKUP(D3515,Consumer_Price_Index!A:A,Consumer_Price_Index!B:B)</f>
        <v>103.9</v>
      </c>
      <c r="Q3515" s="13">
        <f>IF(ISNUMBER(M3515), M3515*(Consumer_Price_Index!$B$45/(_xlfn.XLOOKUP('Working Data'!D527,Consumer_Price_Index!A:A,Consumer_Price_Index!B:B))), "Missing")</f>
        <v>3745039.4156118142</v>
      </c>
      <c r="R3515" t="str">
        <f t="shared" si="54"/>
        <v>No</v>
      </c>
    </row>
    <row r="3516" spans="1:18" x14ac:dyDescent="0.25">
      <c r="A3516" t="s">
        <v>19458</v>
      </c>
      <c r="B3516" t="s">
        <v>68</v>
      </c>
      <c r="C3516" t="s">
        <v>24</v>
      </c>
      <c r="D3516" s="11">
        <v>1986</v>
      </c>
      <c r="E3516" t="s">
        <v>19457</v>
      </c>
      <c r="F3516">
        <v>6.4</v>
      </c>
      <c r="G3516">
        <v>3800</v>
      </c>
      <c r="H3516" t="s">
        <v>2823</v>
      </c>
      <c r="I3516" t="s">
        <v>17830</v>
      </c>
      <c r="J3516" t="s">
        <v>524</v>
      </c>
      <c r="K3516" t="s">
        <v>7</v>
      </c>
      <c r="L3516" s="7">
        <v>20000000</v>
      </c>
      <c r="M3516" s="7">
        <v>22905522</v>
      </c>
      <c r="N3516" t="s">
        <v>18160</v>
      </c>
      <c r="O3516">
        <v>105</v>
      </c>
      <c r="P3516" s="8">
        <f>_xlfn.XLOOKUP(D3516,Consumer_Price_Index!A:A,Consumer_Price_Index!B:B)</f>
        <v>109.6</v>
      </c>
      <c r="Q3516" s="13">
        <f>IF(ISNUMBER(M3516), M3516*(Consumer_Price_Index!$B$45/(_xlfn.XLOOKUP('Working Data'!D980,Consumer_Price_Index!A:A,Consumer_Price_Index!B:B))), "Missing")</f>
        <v>27794952.422939066</v>
      </c>
      <c r="R3516" t="str">
        <f t="shared" si="54"/>
        <v>Yes</v>
      </c>
    </row>
    <row r="3517" spans="1:18" x14ac:dyDescent="0.25">
      <c r="A3517" t="s">
        <v>17590</v>
      </c>
      <c r="B3517" t="s">
        <v>41</v>
      </c>
      <c r="C3517" t="s">
        <v>34</v>
      </c>
      <c r="D3517" s="11">
        <v>1990</v>
      </c>
      <c r="E3517" t="s">
        <v>17352</v>
      </c>
      <c r="F3517">
        <v>6.4</v>
      </c>
      <c r="G3517">
        <v>60000</v>
      </c>
      <c r="H3517" t="s">
        <v>5160</v>
      </c>
      <c r="I3517" t="s">
        <v>5160</v>
      </c>
      <c r="J3517" t="s">
        <v>857</v>
      </c>
      <c r="K3517" t="s">
        <v>7</v>
      </c>
      <c r="L3517" s="7">
        <v>14000000</v>
      </c>
      <c r="M3517" s="7">
        <v>48878502</v>
      </c>
      <c r="N3517" t="s">
        <v>17589</v>
      </c>
      <c r="O3517">
        <v>96</v>
      </c>
      <c r="P3517" s="8">
        <f>_xlfn.XLOOKUP(D3517,Consumer_Price_Index!A:A,Consumer_Price_Index!B:B)</f>
        <v>130.69999999999999</v>
      </c>
      <c r="Q3517" s="13">
        <f>IF(ISNUMBER(M3517), M3517*(Consumer_Price_Index!$B$45/(_xlfn.XLOOKUP('Working Data'!D1669,Consumer_Price_Index!A:A,Consumer_Price_Index!B:B))), "Missing")</f>
        <v>97724931.492125988</v>
      </c>
      <c r="R3517" t="str">
        <f t="shared" si="54"/>
        <v>Yes</v>
      </c>
    </row>
    <row r="3518" spans="1:18" x14ac:dyDescent="0.25">
      <c r="A3518" t="s">
        <v>7323</v>
      </c>
      <c r="B3518" t="s">
        <v>41</v>
      </c>
      <c r="C3518" t="s">
        <v>34</v>
      </c>
      <c r="D3518" s="11">
        <v>2009</v>
      </c>
      <c r="E3518" t="s">
        <v>6800</v>
      </c>
      <c r="F3518">
        <v>6.4</v>
      </c>
      <c r="G3518">
        <v>124000</v>
      </c>
      <c r="H3518" t="s">
        <v>1249</v>
      </c>
      <c r="I3518" t="s">
        <v>1249</v>
      </c>
      <c r="J3518" t="s">
        <v>2283</v>
      </c>
      <c r="K3518" t="s">
        <v>504</v>
      </c>
      <c r="L3518" s="7">
        <v>20000000</v>
      </c>
      <c r="M3518" s="7">
        <v>51417188</v>
      </c>
      <c r="N3518" t="s">
        <v>842</v>
      </c>
      <c r="O3518">
        <v>98</v>
      </c>
      <c r="P3518" s="8">
        <f>_xlfn.XLOOKUP(D3518,Consumer_Price_Index!A:A,Consumer_Price_Index!B:B)</f>
        <v>214.5</v>
      </c>
      <c r="Q3518" s="13">
        <f>IF(ISNUMBER(M3518), M3518*(Consumer_Price_Index!$B$45/(_xlfn.XLOOKUP('Working Data'!D5538,Consumer_Price_Index!A:A,Consumer_Price_Index!B:B))), "Missing")</f>
        <v>102800637.68766403</v>
      </c>
      <c r="R3518" t="str">
        <f t="shared" si="54"/>
        <v>Yes</v>
      </c>
    </row>
    <row r="3519" spans="1:18" x14ac:dyDescent="0.25">
      <c r="A3519" t="s">
        <v>4947</v>
      </c>
      <c r="B3519" t="s">
        <v>68</v>
      </c>
      <c r="C3519" t="s">
        <v>24</v>
      </c>
      <c r="D3519" s="11">
        <v>2013</v>
      </c>
      <c r="E3519" t="s">
        <v>4946</v>
      </c>
      <c r="F3519">
        <v>6.4</v>
      </c>
      <c r="G3519">
        <v>76000</v>
      </c>
      <c r="H3519" t="s">
        <v>3502</v>
      </c>
      <c r="I3519" t="s">
        <v>3502</v>
      </c>
      <c r="J3519" t="s">
        <v>3500</v>
      </c>
      <c r="K3519" t="s">
        <v>7</v>
      </c>
      <c r="L3519" s="7">
        <v>26000000</v>
      </c>
      <c r="M3519" s="7">
        <v>53120346</v>
      </c>
      <c r="N3519" t="s">
        <v>632</v>
      </c>
      <c r="O3519">
        <v>105</v>
      </c>
      <c r="P3519" s="8">
        <f>_xlfn.XLOOKUP(D3519,Consumer_Price_Index!A:A,Consumer_Price_Index!B:B)</f>
        <v>233</v>
      </c>
      <c r="Q3519" s="13">
        <f>IF(ISNUMBER(M3519), M3519*(Consumer_Price_Index!$B$45/(_xlfn.XLOOKUP('Working Data'!D6375,Consumer_Price_Index!A:A,Consumer_Price_Index!B:B))), "Missing")</f>
        <v>142480364.66725352</v>
      </c>
      <c r="R3519" t="str">
        <f t="shared" si="54"/>
        <v>Yes</v>
      </c>
    </row>
    <row r="3520" spans="1:18" x14ac:dyDescent="0.25">
      <c r="A3520" t="s">
        <v>6564</v>
      </c>
      <c r="B3520" t="s">
        <v>41</v>
      </c>
      <c r="C3520" t="s">
        <v>24</v>
      </c>
      <c r="D3520" s="11">
        <v>2010</v>
      </c>
      <c r="E3520" t="s">
        <v>6563</v>
      </c>
      <c r="F3520">
        <v>6.4</v>
      </c>
      <c r="G3520">
        <v>10000</v>
      </c>
      <c r="H3520" t="s">
        <v>6562</v>
      </c>
      <c r="I3520" t="s">
        <v>6562</v>
      </c>
      <c r="J3520" t="s">
        <v>5595</v>
      </c>
      <c r="K3520" t="s">
        <v>7</v>
      </c>
      <c r="L3520" s="7">
        <v>4000000</v>
      </c>
      <c r="M3520" s="7">
        <v>143485</v>
      </c>
      <c r="N3520" t="s">
        <v>3248</v>
      </c>
      <c r="O3520">
        <v>90</v>
      </c>
      <c r="P3520" s="8">
        <f>_xlfn.XLOOKUP(D3520,Consumer_Price_Index!A:A,Consumer_Price_Index!B:B)</f>
        <v>218.1</v>
      </c>
      <c r="Q3520" s="13">
        <f>IF(ISNUMBER(M3520), M3520*(Consumer_Price_Index!$B$45/(_xlfn.XLOOKUP('Working Data'!D5810,Consumer_Price_Index!A:A,Consumer_Price_Index!B:B))), "Missing")</f>
        <v>398904.01003649639</v>
      </c>
      <c r="R3520" t="str">
        <f t="shared" si="54"/>
        <v>Yes</v>
      </c>
    </row>
    <row r="3521" spans="1:18" x14ac:dyDescent="0.25">
      <c r="A3521" t="s">
        <v>13258</v>
      </c>
      <c r="B3521" t="s">
        <v>68</v>
      </c>
      <c r="C3521" t="s">
        <v>24</v>
      </c>
      <c r="D3521" s="11">
        <v>1998</v>
      </c>
      <c r="E3521" t="s">
        <v>12937</v>
      </c>
      <c r="F3521">
        <v>6.4</v>
      </c>
      <c r="G3521">
        <v>24000</v>
      </c>
      <c r="H3521" t="s">
        <v>13257</v>
      </c>
      <c r="I3521" t="s">
        <v>13256</v>
      </c>
      <c r="J3521" t="s">
        <v>13255</v>
      </c>
      <c r="K3521" t="s">
        <v>95</v>
      </c>
      <c r="L3521" s="7">
        <v>13000000</v>
      </c>
      <c r="M3521" s="7">
        <v>10023282</v>
      </c>
      <c r="N3521" t="s">
        <v>704</v>
      </c>
      <c r="O3521">
        <v>82</v>
      </c>
      <c r="P3521" s="8">
        <f>_xlfn.XLOOKUP(D3521,Consumer_Price_Index!A:A,Consumer_Price_Index!B:B)</f>
        <v>163</v>
      </c>
      <c r="Q3521" s="13">
        <f>IF(ISNUMBER(M3521), M3521*(Consumer_Price_Index!$B$45/(_xlfn.XLOOKUP('Working Data'!D3340,Consumer_Price_Index!A:A,Consumer_Price_Index!B:B))), "Missing")</f>
        <v>12886472.681012658</v>
      </c>
      <c r="R3521" t="str">
        <f t="shared" si="54"/>
        <v>Yes</v>
      </c>
    </row>
    <row r="3522" spans="1:18" x14ac:dyDescent="0.25">
      <c r="A3522" t="s">
        <v>631</v>
      </c>
      <c r="B3522" t="s">
        <v>41</v>
      </c>
      <c r="C3522" t="s">
        <v>11</v>
      </c>
      <c r="D3522" s="11">
        <v>2019</v>
      </c>
      <c r="E3522" t="s">
        <v>194</v>
      </c>
      <c r="F3522">
        <v>6.4</v>
      </c>
      <c r="G3522">
        <v>8000</v>
      </c>
      <c r="H3522" t="s">
        <v>630</v>
      </c>
      <c r="I3522" t="s">
        <v>630</v>
      </c>
      <c r="J3522" t="s">
        <v>629</v>
      </c>
      <c r="K3522" t="s">
        <v>7</v>
      </c>
      <c r="L3522" s="7">
        <v>5000000</v>
      </c>
      <c r="M3522" s="7">
        <v>5288011</v>
      </c>
      <c r="N3522" t="s">
        <v>628</v>
      </c>
      <c r="O3522">
        <v>103</v>
      </c>
      <c r="P3522" s="8">
        <f>_xlfn.XLOOKUP(D3522,Consumer_Price_Index!A:A,Consumer_Price_Index!B:B)</f>
        <v>255.7</v>
      </c>
      <c r="Q3522" s="13">
        <f>IF(ISNUMBER(M3522), M3522*(Consumer_Price_Index!$B$45/(_xlfn.XLOOKUP('Working Data'!D7552,Consumer_Price_Index!A:A,Consumer_Price_Index!B:B))), "Missing")</f>
        <v>6915265.887124463</v>
      </c>
      <c r="R3522" t="str">
        <f t="shared" si="54"/>
        <v>Yes</v>
      </c>
    </row>
    <row r="3523" spans="1:18" x14ac:dyDescent="0.25">
      <c r="A3523" t="s">
        <v>9408</v>
      </c>
      <c r="B3523" t="s">
        <v>68</v>
      </c>
      <c r="C3523" t="s">
        <v>24</v>
      </c>
      <c r="D3523" s="11">
        <v>2005</v>
      </c>
      <c r="E3523" t="s">
        <v>9274</v>
      </c>
      <c r="F3523">
        <v>6.4</v>
      </c>
      <c r="G3523">
        <v>68000</v>
      </c>
      <c r="H3523" t="s">
        <v>3817</v>
      </c>
      <c r="I3523" t="s">
        <v>3817</v>
      </c>
      <c r="J3523" t="s">
        <v>9407</v>
      </c>
      <c r="K3523" t="s">
        <v>7</v>
      </c>
      <c r="L3523" s="7">
        <v>45000000</v>
      </c>
      <c r="M3523" s="7">
        <v>52164016</v>
      </c>
      <c r="N3523" t="s">
        <v>108</v>
      </c>
      <c r="O3523">
        <v>123</v>
      </c>
      <c r="P3523" s="8">
        <f>_xlfn.XLOOKUP(D3523,Consumer_Price_Index!A:A,Consumer_Price_Index!B:B)</f>
        <v>195.3</v>
      </c>
      <c r="Q3523" s="13">
        <f>IF(ISNUMBER(M3523), M3523*(Consumer_Price_Index!$B$45/(_xlfn.XLOOKUP('Working Data'!D4742,Consumer_Price_Index!A:A,Consumer_Price_Index!B:B))), "Missing")</f>
        <v>192892908.67961162</v>
      </c>
      <c r="R3523" t="str">
        <f t="shared" ref="R3523:R3586" si="55">IF(AND(ISNUMBER(L3523), L3523&gt;0, ISNUMBER(M3523), M3523&gt;0), "Yes", "No")</f>
        <v>Yes</v>
      </c>
    </row>
    <row r="3524" spans="1:18" x14ac:dyDescent="0.25">
      <c r="A3524" t="s">
        <v>11452</v>
      </c>
      <c r="B3524" t="s">
        <v>41</v>
      </c>
      <c r="C3524" t="s">
        <v>11</v>
      </c>
      <c r="D3524" s="11">
        <v>2001</v>
      </c>
      <c r="E3524" t="s">
        <v>10888</v>
      </c>
      <c r="F3524">
        <v>6.4</v>
      </c>
      <c r="G3524">
        <v>20000</v>
      </c>
      <c r="H3524" t="s">
        <v>5469</v>
      </c>
      <c r="I3524" t="s">
        <v>6774</v>
      </c>
      <c r="J3524" t="s">
        <v>11451</v>
      </c>
      <c r="K3524" t="s">
        <v>265</v>
      </c>
      <c r="M3524" s="7">
        <v>15713204</v>
      </c>
      <c r="N3524" t="s">
        <v>11450</v>
      </c>
      <c r="O3524">
        <v>119</v>
      </c>
      <c r="P3524" s="8">
        <f>_xlfn.XLOOKUP(D3524,Consumer_Price_Index!A:A,Consumer_Price_Index!B:B)</f>
        <v>177.1</v>
      </c>
      <c r="Q3524" s="13">
        <f>IF(ISNUMBER(M3524), M3524*(Consumer_Price_Index!$B$45/(_xlfn.XLOOKUP('Working Data'!D3980,Consumer_Price_Index!A:A,Consumer_Price_Index!B:B))), "Missing")</f>
        <v>32306432.245614033</v>
      </c>
      <c r="R3524" t="str">
        <f t="shared" si="55"/>
        <v>No</v>
      </c>
    </row>
    <row r="3525" spans="1:18" x14ac:dyDescent="0.25">
      <c r="A3525" t="s">
        <v>1080</v>
      </c>
      <c r="B3525" t="s">
        <v>68</v>
      </c>
      <c r="C3525" t="s">
        <v>34</v>
      </c>
      <c r="D3525" s="11">
        <v>2019</v>
      </c>
      <c r="E3525" t="s">
        <v>1079</v>
      </c>
      <c r="F3525">
        <v>6.4</v>
      </c>
      <c r="G3525">
        <v>97000</v>
      </c>
      <c r="H3525" t="s">
        <v>1078</v>
      </c>
      <c r="I3525" t="s">
        <v>1077</v>
      </c>
      <c r="J3525" t="s">
        <v>1076</v>
      </c>
      <c r="K3525" t="s">
        <v>7</v>
      </c>
      <c r="L3525" s="7">
        <v>9000000</v>
      </c>
      <c r="M3525" s="7">
        <v>155712077</v>
      </c>
      <c r="N3525" t="s">
        <v>114</v>
      </c>
      <c r="O3525">
        <v>99</v>
      </c>
      <c r="P3525" s="8">
        <f>_xlfn.XLOOKUP(D3525,Consumer_Price_Index!A:A,Consumer_Price_Index!B:B)</f>
        <v>255.7</v>
      </c>
      <c r="Q3525" s="13">
        <f>IF(ISNUMBER(M3525), M3525*(Consumer_Price_Index!$B$45/(_xlfn.XLOOKUP('Working Data'!D7450,Consumer_Price_Index!A:A,Consumer_Price_Index!B:B))), "Missing")</f>
        <v>440943028.45631969</v>
      </c>
      <c r="R3525" t="str">
        <f t="shared" si="55"/>
        <v>Yes</v>
      </c>
    </row>
    <row r="3526" spans="1:18" x14ac:dyDescent="0.25">
      <c r="A3526" t="s">
        <v>4826</v>
      </c>
      <c r="B3526" t="s">
        <v>68</v>
      </c>
      <c r="C3526" t="s">
        <v>34</v>
      </c>
      <c r="D3526" s="11">
        <v>2013</v>
      </c>
      <c r="E3526" t="s">
        <v>4825</v>
      </c>
      <c r="F3526">
        <v>6.4</v>
      </c>
      <c r="G3526">
        <v>68000</v>
      </c>
      <c r="H3526" t="s">
        <v>4824</v>
      </c>
      <c r="I3526" t="s">
        <v>4823</v>
      </c>
      <c r="J3526" t="s">
        <v>2900</v>
      </c>
      <c r="K3526" t="s">
        <v>7</v>
      </c>
      <c r="M3526" s="7">
        <v>125687</v>
      </c>
      <c r="N3526" t="s">
        <v>4822</v>
      </c>
      <c r="O3526">
        <v>90</v>
      </c>
      <c r="P3526" s="8">
        <f>_xlfn.XLOOKUP(D3526,Consumer_Price_Index!A:A,Consumer_Price_Index!B:B)</f>
        <v>233</v>
      </c>
      <c r="Q3526" s="13">
        <f>IF(ISNUMBER(M3526), M3526*(Consumer_Price_Index!$B$45/(_xlfn.XLOOKUP('Working Data'!D6409,Consumer_Price_Index!A:A,Consumer_Price_Index!B:B))), "Missing")</f>
        <v>229872.92256902761</v>
      </c>
      <c r="R3526" t="str">
        <f t="shared" si="55"/>
        <v>No</v>
      </c>
    </row>
    <row r="3527" spans="1:18" x14ac:dyDescent="0.25">
      <c r="A3527" t="s">
        <v>6447</v>
      </c>
      <c r="B3527" t="s">
        <v>41</v>
      </c>
      <c r="C3527" t="s">
        <v>11</v>
      </c>
      <c r="D3527" s="11">
        <v>2010</v>
      </c>
      <c r="E3527" t="s">
        <v>5977</v>
      </c>
      <c r="F3527">
        <v>6.4</v>
      </c>
      <c r="G3527">
        <v>49000</v>
      </c>
      <c r="H3527" t="s">
        <v>6446</v>
      </c>
      <c r="I3527" t="s">
        <v>6446</v>
      </c>
      <c r="J3527" t="s">
        <v>1535</v>
      </c>
      <c r="K3527" t="s">
        <v>7</v>
      </c>
      <c r="L3527" s="7">
        <v>5000000</v>
      </c>
      <c r="M3527" s="7">
        <v>2820490</v>
      </c>
      <c r="N3527" t="s">
        <v>6445</v>
      </c>
      <c r="O3527">
        <v>97</v>
      </c>
      <c r="P3527" s="8">
        <f>_xlfn.XLOOKUP(D3527,Consumer_Price_Index!A:A,Consumer_Price_Index!B:B)</f>
        <v>218.1</v>
      </c>
      <c r="Q3527" s="13">
        <f>IF(ISNUMBER(M3527), M3527*(Consumer_Price_Index!$B$45/(_xlfn.XLOOKUP('Working Data'!D5844,Consumer_Price_Index!A:A,Consumer_Price_Index!B:B))), "Missing")</f>
        <v>5798942.6653171387</v>
      </c>
      <c r="R3527" t="str">
        <f t="shared" si="55"/>
        <v>Yes</v>
      </c>
    </row>
    <row r="3528" spans="1:18" x14ac:dyDescent="0.25">
      <c r="A3528" t="s">
        <v>2462</v>
      </c>
      <c r="B3528" t="s">
        <v>68</v>
      </c>
      <c r="C3528" t="s">
        <v>11</v>
      </c>
      <c r="D3528" s="11">
        <v>2017</v>
      </c>
      <c r="E3528" t="s">
        <v>2114</v>
      </c>
      <c r="F3528">
        <v>6.4</v>
      </c>
      <c r="G3528">
        <v>35000</v>
      </c>
      <c r="H3528" t="s">
        <v>2461</v>
      </c>
      <c r="I3528" t="s">
        <v>2460</v>
      </c>
      <c r="J3528" t="s">
        <v>1531</v>
      </c>
      <c r="K3528" t="s">
        <v>7</v>
      </c>
      <c r="L3528" s="7">
        <v>10000000</v>
      </c>
      <c r="M3528" s="7">
        <v>61621140</v>
      </c>
      <c r="N3528" t="s">
        <v>462</v>
      </c>
      <c r="O3528">
        <v>96</v>
      </c>
      <c r="P3528" s="8">
        <f>_xlfn.XLOOKUP(D3528,Consumer_Price_Index!A:A,Consumer_Price_Index!B:B)</f>
        <v>245.1</v>
      </c>
      <c r="Q3528" s="13">
        <f>IF(ISNUMBER(M3528), M3528*(Consumer_Price_Index!$B$45/(_xlfn.XLOOKUP('Working Data'!D7133,Consumer_Price_Index!A:A,Consumer_Price_Index!B:B))), "Missing")</f>
        <v>116984182.91588785</v>
      </c>
      <c r="R3528" t="str">
        <f t="shared" si="55"/>
        <v>Yes</v>
      </c>
    </row>
    <row r="3529" spans="1:18" x14ac:dyDescent="0.25">
      <c r="A3529" t="s">
        <v>14402</v>
      </c>
      <c r="B3529" t="s">
        <v>41</v>
      </c>
      <c r="C3529" t="s">
        <v>34</v>
      </c>
      <c r="D3529" s="11">
        <v>1996</v>
      </c>
      <c r="E3529" t="s">
        <v>13992</v>
      </c>
      <c r="F3529">
        <v>6.4</v>
      </c>
      <c r="G3529">
        <v>52000</v>
      </c>
      <c r="H3529" t="s">
        <v>11136</v>
      </c>
      <c r="I3529" t="s">
        <v>11678</v>
      </c>
      <c r="J3529" t="s">
        <v>8537</v>
      </c>
      <c r="K3529" t="s">
        <v>7</v>
      </c>
      <c r="L3529" s="7">
        <v>55000000</v>
      </c>
      <c r="M3529" s="7">
        <v>121969216</v>
      </c>
      <c r="N3529" t="s">
        <v>138</v>
      </c>
      <c r="O3529">
        <v>133</v>
      </c>
      <c r="P3529" s="8">
        <f>_xlfn.XLOOKUP(D3529,Consumer_Price_Index!A:A,Consumer_Price_Index!B:B)</f>
        <v>156.9</v>
      </c>
      <c r="Q3529" s="13">
        <f>IF(ISNUMBER(M3529), M3529*(Consumer_Price_Index!$B$45/(_xlfn.XLOOKUP('Working Data'!D2898,Consumer_Price_Index!A:A,Consumer_Price_Index!B:B))), "Missing")</f>
        <v>161864199.10801393</v>
      </c>
      <c r="R3529" t="str">
        <f t="shared" si="55"/>
        <v>Yes</v>
      </c>
    </row>
    <row r="3530" spans="1:18" x14ac:dyDescent="0.25">
      <c r="A3530" t="s">
        <v>6502</v>
      </c>
      <c r="B3530" t="s">
        <v>101</v>
      </c>
      <c r="C3530" t="s">
        <v>11</v>
      </c>
      <c r="D3530" s="11">
        <v>2010</v>
      </c>
      <c r="E3530" t="s">
        <v>6501</v>
      </c>
      <c r="F3530">
        <v>6.4</v>
      </c>
      <c r="G3530">
        <v>16000</v>
      </c>
      <c r="H3530" t="s">
        <v>1248</v>
      </c>
      <c r="I3530" t="s">
        <v>6500</v>
      </c>
      <c r="J3530" t="s">
        <v>5326</v>
      </c>
      <c r="K3530" t="s">
        <v>7</v>
      </c>
      <c r="L3530" s="7">
        <v>31000000</v>
      </c>
      <c r="M3530" s="7">
        <v>15134293</v>
      </c>
      <c r="N3530" t="s">
        <v>783</v>
      </c>
      <c r="O3530">
        <v>106</v>
      </c>
      <c r="P3530" s="8">
        <f>_xlfn.XLOOKUP(D3530,Consumer_Price_Index!A:A,Consumer_Price_Index!B:B)</f>
        <v>218.1</v>
      </c>
      <c r="Q3530" s="13">
        <f>IF(ISNUMBER(M3530), M3530*(Consumer_Price_Index!$B$45/(_xlfn.XLOOKUP('Working Data'!D5830,Consumer_Price_Index!A:A,Consumer_Price_Index!B:B))), "Missing")</f>
        <v>27679586.297118846</v>
      </c>
      <c r="R3530" t="str">
        <f t="shared" si="55"/>
        <v>Yes</v>
      </c>
    </row>
    <row r="3531" spans="1:18" x14ac:dyDescent="0.25">
      <c r="A3531" t="s">
        <v>8805</v>
      </c>
      <c r="B3531" t="s">
        <v>41</v>
      </c>
      <c r="C3531" t="s">
        <v>409</v>
      </c>
      <c r="D3531" s="11">
        <v>2006</v>
      </c>
      <c r="E3531" t="s">
        <v>8294</v>
      </c>
      <c r="F3531">
        <v>6.4</v>
      </c>
      <c r="G3531">
        <v>21000</v>
      </c>
      <c r="H3531" t="s">
        <v>8804</v>
      </c>
      <c r="I3531" t="s">
        <v>8803</v>
      </c>
      <c r="J3531" t="s">
        <v>1554</v>
      </c>
      <c r="K3531" t="s">
        <v>7</v>
      </c>
      <c r="L3531" s="7">
        <v>7000000</v>
      </c>
      <c r="M3531" s="7">
        <v>3572632</v>
      </c>
      <c r="N3531" t="s">
        <v>3248</v>
      </c>
      <c r="O3531">
        <v>90</v>
      </c>
      <c r="P3531" s="8">
        <f>_xlfn.XLOOKUP(D3531,Consumer_Price_Index!A:A,Consumer_Price_Index!B:B)</f>
        <v>201.6</v>
      </c>
      <c r="Q3531" s="13">
        <f>IF(ISNUMBER(M3531), M3531*(Consumer_Price_Index!$B$45/(_xlfn.XLOOKUP('Working Data'!D4980,Consumer_Price_Index!A:A,Consumer_Price_Index!B:B))), "Missing")</f>
        <v>9201867.8816568032</v>
      </c>
      <c r="R3531" t="str">
        <f t="shared" si="55"/>
        <v>Yes</v>
      </c>
    </row>
    <row r="3532" spans="1:18" x14ac:dyDescent="0.25">
      <c r="A3532" t="s">
        <v>14544</v>
      </c>
      <c r="B3532" t="s">
        <v>101</v>
      </c>
      <c r="C3532" t="s">
        <v>100</v>
      </c>
      <c r="D3532" s="11">
        <v>1995</v>
      </c>
      <c r="E3532" t="s">
        <v>14543</v>
      </c>
      <c r="F3532">
        <v>6.4</v>
      </c>
      <c r="G3532">
        <v>2700</v>
      </c>
      <c r="H3532" t="s">
        <v>14542</v>
      </c>
      <c r="I3532" t="s">
        <v>14542</v>
      </c>
      <c r="J3532" t="s">
        <v>10847</v>
      </c>
      <c r="K3532" t="s">
        <v>7</v>
      </c>
      <c r="M3532" s="7">
        <v>11642946</v>
      </c>
      <c r="N3532" t="s">
        <v>890</v>
      </c>
      <c r="O3532">
        <v>81</v>
      </c>
      <c r="P3532" s="8">
        <f>_xlfn.XLOOKUP(D3532,Consumer_Price_Index!A:A,Consumer_Price_Index!B:B)</f>
        <v>152.4</v>
      </c>
      <c r="Q3532" s="13">
        <f>IF(ISNUMBER(M3532), M3532*(Consumer_Price_Index!$B$45/(_xlfn.XLOOKUP('Working Data'!D2832,Consumer_Price_Index!A:A,Consumer_Price_Index!B:B))), "Missing")</f>
        <v>21294151.537815128</v>
      </c>
      <c r="R3532" t="str">
        <f t="shared" si="55"/>
        <v>No</v>
      </c>
    </row>
    <row r="3533" spans="1:18" x14ac:dyDescent="0.25">
      <c r="A3533" t="s">
        <v>1052</v>
      </c>
      <c r="B3533" t="s">
        <v>68</v>
      </c>
      <c r="C3533" t="s">
        <v>34</v>
      </c>
      <c r="D3533" s="11">
        <v>2019</v>
      </c>
      <c r="E3533" t="s">
        <v>414</v>
      </c>
      <c r="F3533">
        <v>6.4</v>
      </c>
      <c r="G3533">
        <v>184000</v>
      </c>
      <c r="H3533" t="s">
        <v>1051</v>
      </c>
      <c r="I3533" t="s">
        <v>1050</v>
      </c>
      <c r="J3533" t="s">
        <v>996</v>
      </c>
      <c r="K3533" t="s">
        <v>7</v>
      </c>
      <c r="L3533" s="7">
        <v>200000000</v>
      </c>
      <c r="M3533" s="7">
        <v>759056935</v>
      </c>
      <c r="N3533" t="s">
        <v>1049</v>
      </c>
      <c r="O3533">
        <v>137</v>
      </c>
      <c r="P3533" s="8">
        <f>_xlfn.XLOOKUP(D3533,Consumer_Price_Index!A:A,Consumer_Price_Index!B:B)</f>
        <v>255.7</v>
      </c>
      <c r="Q3533" s="13">
        <f>IF(ISNUMBER(M3533), M3533*(Consumer_Price_Index!$B$45/(_xlfn.XLOOKUP('Working Data'!D7457,Consumer_Price_Index!A:A,Consumer_Price_Index!B:B))), "Missing")</f>
        <v>1388263193.8445377</v>
      </c>
      <c r="R3533" t="str">
        <f t="shared" si="55"/>
        <v>Yes</v>
      </c>
    </row>
    <row r="3534" spans="1:18" x14ac:dyDescent="0.25">
      <c r="A3534" t="s">
        <v>6830</v>
      </c>
      <c r="B3534" t="s">
        <v>41</v>
      </c>
      <c r="C3534" t="s">
        <v>34</v>
      </c>
      <c r="D3534" s="11">
        <v>2010</v>
      </c>
      <c r="E3534" t="s">
        <v>6829</v>
      </c>
      <c r="F3534">
        <v>6.4</v>
      </c>
      <c r="G3534">
        <v>103000</v>
      </c>
      <c r="H3534" t="s">
        <v>1775</v>
      </c>
      <c r="I3534" t="s">
        <v>6828</v>
      </c>
      <c r="J3534" t="s">
        <v>996</v>
      </c>
      <c r="K3534" t="s">
        <v>7</v>
      </c>
      <c r="L3534" s="7">
        <v>24000000</v>
      </c>
      <c r="M3534" s="7">
        <v>35626958</v>
      </c>
      <c r="N3534" t="s">
        <v>783</v>
      </c>
      <c r="O3534">
        <v>98</v>
      </c>
      <c r="P3534" s="8">
        <f>_xlfn.XLOOKUP(D3534,Consumer_Price_Index!A:A,Consumer_Price_Index!B:B)</f>
        <v>218.1</v>
      </c>
      <c r="Q3534" s="13">
        <f>IF(ISNUMBER(M3534), M3534*(Consumer_Price_Index!$B$45/(_xlfn.XLOOKUP('Working Data'!D5724,Consumer_Price_Index!A:A,Consumer_Price_Index!B:B))), "Missing")</f>
        <v>50420502.102182999</v>
      </c>
      <c r="R3534" t="str">
        <f t="shared" si="55"/>
        <v>Yes</v>
      </c>
    </row>
    <row r="3535" spans="1:18" x14ac:dyDescent="0.25">
      <c r="A3535" t="s">
        <v>13855</v>
      </c>
      <c r="B3535" t="s">
        <v>68</v>
      </c>
      <c r="C3535" t="s">
        <v>24</v>
      </c>
      <c r="D3535" s="11">
        <v>1997</v>
      </c>
      <c r="E3535" t="s">
        <v>13608</v>
      </c>
      <c r="F3535">
        <v>6.4</v>
      </c>
      <c r="G3535">
        <v>24000</v>
      </c>
      <c r="H3535" t="s">
        <v>10315</v>
      </c>
      <c r="I3535" t="s">
        <v>13854</v>
      </c>
      <c r="J3535" t="s">
        <v>13854</v>
      </c>
      <c r="K3535" t="s">
        <v>265</v>
      </c>
      <c r="L3535" s="7">
        <v>25000000</v>
      </c>
      <c r="M3535" s="7">
        <v>9381260</v>
      </c>
      <c r="N3535" t="s">
        <v>103</v>
      </c>
      <c r="O3535">
        <v>93</v>
      </c>
      <c r="P3535" s="8">
        <f>_xlfn.XLOOKUP(D3535,Consumer_Price_Index!A:A,Consumer_Price_Index!B:B)</f>
        <v>160.5</v>
      </c>
      <c r="Q3535" s="13">
        <f>IF(ISNUMBER(M3535), M3535*(Consumer_Price_Index!$B$45/(_xlfn.XLOOKUP('Working Data'!D3111,Consumer_Price_Index!A:A,Consumer_Price_Index!B:B))), "Missing")</f>
        <v>21870466.120887529</v>
      </c>
      <c r="R3535" t="str">
        <f t="shared" si="55"/>
        <v>Yes</v>
      </c>
    </row>
    <row r="3536" spans="1:18" x14ac:dyDescent="0.25">
      <c r="A3536" t="s">
        <v>11493</v>
      </c>
      <c r="B3536" t="s">
        <v>68</v>
      </c>
      <c r="C3536" t="s">
        <v>73</v>
      </c>
      <c r="D3536" s="11">
        <v>2001</v>
      </c>
      <c r="E3536" t="s">
        <v>11492</v>
      </c>
      <c r="F3536">
        <v>6.4</v>
      </c>
      <c r="G3536">
        <v>81000</v>
      </c>
      <c r="H3536" t="s">
        <v>11491</v>
      </c>
      <c r="I3536" t="s">
        <v>11491</v>
      </c>
      <c r="J3536" t="s">
        <v>2690</v>
      </c>
      <c r="K3536" t="s">
        <v>7</v>
      </c>
      <c r="L3536" s="7">
        <v>137000000</v>
      </c>
      <c r="M3536" s="7">
        <v>85131830</v>
      </c>
      <c r="N3536" t="s">
        <v>11490</v>
      </c>
      <c r="O3536">
        <v>106</v>
      </c>
      <c r="P3536" s="8">
        <f>_xlfn.XLOOKUP(D3536,Consumer_Price_Index!A:A,Consumer_Price_Index!B:B)</f>
        <v>177.1</v>
      </c>
      <c r="Q3536" s="13">
        <f>IF(ISNUMBER(M3536), M3536*(Consumer_Price_Index!$B$45/(_xlfn.XLOOKUP('Working Data'!D3967,Consumer_Price_Index!A:A,Consumer_Price_Index!B:B))), "Missing")</f>
        <v>118934748.28519028</v>
      </c>
      <c r="R3536" t="str">
        <f t="shared" si="55"/>
        <v>Yes</v>
      </c>
    </row>
    <row r="3537" spans="1:18" x14ac:dyDescent="0.25">
      <c r="A3537" t="s">
        <v>20508</v>
      </c>
      <c r="B3537" t="s">
        <v>41</v>
      </c>
      <c r="C3537" t="s">
        <v>34</v>
      </c>
      <c r="D3537" s="11">
        <v>1984</v>
      </c>
      <c r="E3537" t="s">
        <v>20507</v>
      </c>
      <c r="F3537">
        <v>6.4</v>
      </c>
      <c r="G3537">
        <v>2300</v>
      </c>
      <c r="H3537" t="s">
        <v>18200</v>
      </c>
      <c r="I3537" t="s">
        <v>20506</v>
      </c>
      <c r="J3537" t="s">
        <v>17983</v>
      </c>
      <c r="K3537" t="s">
        <v>7</v>
      </c>
      <c r="L3537" s="7">
        <v>10000000</v>
      </c>
      <c r="M3537" s="7">
        <v>3854833</v>
      </c>
      <c r="N3537" t="s">
        <v>19669</v>
      </c>
      <c r="O3537">
        <v>93</v>
      </c>
      <c r="P3537" s="8">
        <f>_xlfn.XLOOKUP(D3537,Consumer_Price_Index!A:A,Consumer_Price_Index!B:B)</f>
        <v>103.9</v>
      </c>
      <c r="Q3537" s="13">
        <f>IF(ISNUMBER(M3537), M3537*(Consumer_Price_Index!$B$45/(_xlfn.XLOOKUP('Working Data'!D586,Consumer_Price_Index!A:A,Consumer_Price_Index!B:B))), "Missing")</f>
        <v>6217933.3779777652</v>
      </c>
      <c r="R3537" t="str">
        <f t="shared" si="55"/>
        <v>Yes</v>
      </c>
    </row>
    <row r="3538" spans="1:18" x14ac:dyDescent="0.25">
      <c r="A3538" t="s">
        <v>16748</v>
      </c>
      <c r="B3538" t="s">
        <v>41</v>
      </c>
      <c r="C3538" t="s">
        <v>24</v>
      </c>
      <c r="D3538" s="11">
        <v>1991</v>
      </c>
      <c r="E3538" t="s">
        <v>16747</v>
      </c>
      <c r="F3538">
        <v>6.4</v>
      </c>
      <c r="G3538">
        <v>5300</v>
      </c>
      <c r="H3538" t="s">
        <v>15282</v>
      </c>
      <c r="I3538" t="s">
        <v>16082</v>
      </c>
      <c r="J3538" t="s">
        <v>16022</v>
      </c>
      <c r="K3538" t="s">
        <v>7</v>
      </c>
      <c r="L3538" s="7">
        <v>40000000</v>
      </c>
      <c r="M3538" s="7">
        <v>23202444</v>
      </c>
      <c r="N3538" t="s">
        <v>10994</v>
      </c>
      <c r="O3538">
        <v>138</v>
      </c>
      <c r="P3538" s="8">
        <f>_xlfn.XLOOKUP(D3538,Consumer_Price_Index!A:A,Consumer_Price_Index!B:B)</f>
        <v>136.19999999999999</v>
      </c>
      <c r="Q3538" s="13">
        <f>IF(ISNUMBER(M3538), M3538*(Consumer_Price_Index!$B$45/(_xlfn.XLOOKUP('Working Data'!D1990,Consumer_Price_Index!A:A,Consumer_Price_Index!B:B))), "Missing")</f>
        <v>85798357.849514559</v>
      </c>
      <c r="R3538" t="str">
        <f t="shared" si="55"/>
        <v>Yes</v>
      </c>
    </row>
    <row r="3539" spans="1:18" x14ac:dyDescent="0.25">
      <c r="A3539" t="s">
        <v>15830</v>
      </c>
      <c r="B3539" t="s">
        <v>68</v>
      </c>
      <c r="C3539" t="s">
        <v>24</v>
      </c>
      <c r="D3539" s="11">
        <v>1993</v>
      </c>
      <c r="E3539" t="s">
        <v>15829</v>
      </c>
      <c r="F3539">
        <v>6.4</v>
      </c>
      <c r="G3539">
        <v>6700</v>
      </c>
      <c r="H3539" t="s">
        <v>15828</v>
      </c>
      <c r="I3539" t="s">
        <v>15827</v>
      </c>
      <c r="J3539" t="s">
        <v>15826</v>
      </c>
      <c r="K3539" t="s">
        <v>7</v>
      </c>
      <c r="L3539" s="7">
        <v>11000000</v>
      </c>
      <c r="M3539" s="7">
        <v>29296</v>
      </c>
      <c r="N3539" t="s">
        <v>15825</v>
      </c>
      <c r="O3539">
        <v>80</v>
      </c>
      <c r="P3539" s="8">
        <f>_xlfn.XLOOKUP(D3539,Consumer_Price_Index!A:A,Consumer_Price_Index!B:B)</f>
        <v>144.5</v>
      </c>
      <c r="Q3539" s="13">
        <f>IF(ISNUMBER(M3539), M3539*(Consumer_Price_Index!$B$45/(_xlfn.XLOOKUP('Working Data'!D2344,Consumer_Price_Index!A:A,Consumer_Price_Index!B:B))), "Missing")</f>
        <v>45706.560163850481</v>
      </c>
      <c r="R3539" t="str">
        <f t="shared" si="55"/>
        <v>Yes</v>
      </c>
    </row>
    <row r="3540" spans="1:18" x14ac:dyDescent="0.25">
      <c r="A3540" t="s">
        <v>3030</v>
      </c>
      <c r="B3540" t="s">
        <v>41</v>
      </c>
      <c r="C3540" t="s">
        <v>34</v>
      </c>
      <c r="D3540" s="11">
        <v>2016</v>
      </c>
      <c r="E3540" t="s">
        <v>2390</v>
      </c>
      <c r="F3540">
        <v>6.4</v>
      </c>
      <c r="G3540">
        <v>44000</v>
      </c>
      <c r="H3540" t="s">
        <v>3029</v>
      </c>
      <c r="I3540" t="s">
        <v>3028</v>
      </c>
      <c r="J3540" t="s">
        <v>2900</v>
      </c>
      <c r="K3540" t="s">
        <v>265</v>
      </c>
      <c r="M3540" s="7">
        <v>3719383</v>
      </c>
      <c r="N3540" t="s">
        <v>1466</v>
      </c>
      <c r="O3540">
        <v>91</v>
      </c>
      <c r="P3540" s="8">
        <f>_xlfn.XLOOKUP(D3540,Consumer_Price_Index!A:A,Consumer_Price_Index!B:B)</f>
        <v>240</v>
      </c>
      <c r="Q3540" s="13">
        <f>IF(ISNUMBER(M3540), M3540*(Consumer_Price_Index!$B$45/(_xlfn.XLOOKUP('Working Data'!D6976,Consumer_Price_Index!A:A,Consumer_Price_Index!B:B))), "Missing")</f>
        <v>9976197.1839788742</v>
      </c>
      <c r="R3540" t="str">
        <f t="shared" si="55"/>
        <v>No</v>
      </c>
    </row>
    <row r="3541" spans="1:18" x14ac:dyDescent="0.25">
      <c r="A3541" t="s">
        <v>7483</v>
      </c>
      <c r="B3541" t="s">
        <v>41</v>
      </c>
      <c r="C3541" t="s">
        <v>5</v>
      </c>
      <c r="D3541" s="11">
        <v>1980</v>
      </c>
      <c r="E3541" t="s">
        <v>21956</v>
      </c>
      <c r="F3541">
        <v>6.4</v>
      </c>
      <c r="G3541">
        <v>123000</v>
      </c>
      <c r="H3541" t="s">
        <v>18051</v>
      </c>
      <c r="I3541" t="s">
        <v>7482</v>
      </c>
      <c r="J3541" t="s">
        <v>21774</v>
      </c>
      <c r="K3541" t="s">
        <v>7</v>
      </c>
      <c r="L3541" s="7">
        <v>550000</v>
      </c>
      <c r="M3541" s="7">
        <v>39754601</v>
      </c>
      <c r="N3541" t="s">
        <v>108</v>
      </c>
      <c r="O3541">
        <v>95</v>
      </c>
      <c r="P3541" s="8">
        <f>_xlfn.XLOOKUP(D3541,Consumer_Price_Index!A:A,Consumer_Price_Index!B:B)</f>
        <v>82.4</v>
      </c>
      <c r="Q3541" s="13">
        <f>IF(ISNUMBER(M3541), M3541*(Consumer_Price_Index!$B$45/(_xlfn.XLOOKUP('Working Data'!D7,Consumer_Price_Index!A:A,Consumer_Price_Index!B:B))), "Missing")</f>
        <v>106630518.70334508</v>
      </c>
      <c r="R3541" t="str">
        <f t="shared" si="55"/>
        <v>Yes</v>
      </c>
    </row>
    <row r="3542" spans="1:18" x14ac:dyDescent="0.25">
      <c r="A3542" t="s">
        <v>6205</v>
      </c>
      <c r="B3542" t="s">
        <v>41</v>
      </c>
      <c r="C3542" t="s">
        <v>24</v>
      </c>
      <c r="D3542" s="11">
        <v>2011</v>
      </c>
      <c r="E3542" t="s">
        <v>6075</v>
      </c>
      <c r="F3542">
        <v>6.4</v>
      </c>
      <c r="G3542">
        <v>101000</v>
      </c>
      <c r="H3542" t="s">
        <v>2647</v>
      </c>
      <c r="I3542" t="s">
        <v>6204</v>
      </c>
      <c r="J3542" t="s">
        <v>3922</v>
      </c>
      <c r="K3542" t="s">
        <v>7</v>
      </c>
      <c r="L3542" s="7">
        <v>30000000</v>
      </c>
      <c r="M3542" s="7">
        <v>41002607</v>
      </c>
      <c r="N3542" t="s">
        <v>632</v>
      </c>
      <c r="O3542">
        <v>106</v>
      </c>
      <c r="P3542" s="8">
        <f>_xlfn.XLOOKUP(D3542,Consumer_Price_Index!A:A,Consumer_Price_Index!B:B)</f>
        <v>224.9</v>
      </c>
      <c r="Q3542" s="13">
        <f>IF(ISNUMBER(M3542), M3542*(Consumer_Price_Index!$B$45/(_xlfn.XLOOKUP('Working Data'!D5953,Consumer_Price_Index!A:A,Consumer_Price_Index!B:B))), "Missing")</f>
        <v>70544858.006211177</v>
      </c>
      <c r="R3542" t="str">
        <f t="shared" si="55"/>
        <v>Yes</v>
      </c>
    </row>
    <row r="3543" spans="1:18" x14ac:dyDescent="0.25">
      <c r="A3543" t="s">
        <v>6687</v>
      </c>
      <c r="B3543" t="s">
        <v>41</v>
      </c>
      <c r="C3543" t="s">
        <v>34</v>
      </c>
      <c r="D3543" s="11">
        <v>2010</v>
      </c>
      <c r="E3543" t="s">
        <v>6686</v>
      </c>
      <c r="F3543">
        <v>6.4</v>
      </c>
      <c r="G3543">
        <v>114000</v>
      </c>
      <c r="H3543" t="s">
        <v>1616</v>
      </c>
      <c r="I3543" t="s">
        <v>4329</v>
      </c>
      <c r="J3543" t="s">
        <v>568</v>
      </c>
      <c r="K3543" t="s">
        <v>562</v>
      </c>
      <c r="L3543" s="7">
        <v>52000000</v>
      </c>
      <c r="M3543" s="7">
        <v>52844496</v>
      </c>
      <c r="N3543" t="s">
        <v>2598</v>
      </c>
      <c r="O3543">
        <v>92</v>
      </c>
      <c r="P3543" s="8">
        <f>_xlfn.XLOOKUP(D3543,Consumer_Price_Index!A:A,Consumer_Price_Index!B:B)</f>
        <v>218.1</v>
      </c>
      <c r="Q3543" s="13">
        <f>IF(ISNUMBER(M3543), M3543*(Consumer_Price_Index!$B$45/(_xlfn.XLOOKUP('Working Data'!D5773,Consumer_Price_Index!A:A,Consumer_Price_Index!B:B))), "Missing")</f>
        <v>93505911.331010446</v>
      </c>
      <c r="R3543" t="str">
        <f t="shared" si="55"/>
        <v>Yes</v>
      </c>
    </row>
    <row r="3544" spans="1:18" x14ac:dyDescent="0.25">
      <c r="A3544" t="s">
        <v>8675</v>
      </c>
      <c r="B3544" t="s">
        <v>41</v>
      </c>
      <c r="C3544" t="s">
        <v>409</v>
      </c>
      <c r="D3544" s="11">
        <v>2006</v>
      </c>
      <c r="E3544" t="s">
        <v>8674</v>
      </c>
      <c r="F3544">
        <v>6.4</v>
      </c>
      <c r="G3544">
        <v>15000</v>
      </c>
      <c r="H3544" t="s">
        <v>8673</v>
      </c>
      <c r="I3544" t="s">
        <v>3320</v>
      </c>
      <c r="J3544" t="s">
        <v>1440</v>
      </c>
      <c r="K3544" t="s">
        <v>7</v>
      </c>
      <c r="L3544" s="7">
        <v>16800000</v>
      </c>
      <c r="M3544" s="7">
        <v>2312717</v>
      </c>
      <c r="N3544" t="s">
        <v>3660</v>
      </c>
      <c r="O3544">
        <v>122</v>
      </c>
      <c r="P3544" s="8">
        <f>_xlfn.XLOOKUP(D3544,Consumer_Price_Index!A:A,Consumer_Price_Index!B:B)</f>
        <v>201.6</v>
      </c>
      <c r="Q3544" s="13">
        <f>IF(ISNUMBER(M3544), M3544*(Consumer_Price_Index!$B$45/(_xlfn.XLOOKUP('Working Data'!D5019,Consumer_Price_Index!A:A,Consumer_Price_Index!B:B))), "Missing")</f>
        <v>2936186.9579166668</v>
      </c>
      <c r="R3544" t="str">
        <f t="shared" si="55"/>
        <v>Yes</v>
      </c>
    </row>
    <row r="3545" spans="1:18" x14ac:dyDescent="0.25">
      <c r="A3545" t="s">
        <v>20450</v>
      </c>
      <c r="B3545" t="s">
        <v>68</v>
      </c>
      <c r="C3545" t="s">
        <v>24</v>
      </c>
      <c r="D3545" s="11">
        <v>1984</v>
      </c>
      <c r="E3545" t="s">
        <v>20449</v>
      </c>
      <c r="F3545">
        <v>6.4</v>
      </c>
      <c r="G3545">
        <v>1500</v>
      </c>
      <c r="H3545" t="s">
        <v>8449</v>
      </c>
      <c r="I3545" t="s">
        <v>20448</v>
      </c>
      <c r="J3545" t="s">
        <v>18363</v>
      </c>
      <c r="K3545" t="s">
        <v>7</v>
      </c>
      <c r="M3545" s="7">
        <v>1493782</v>
      </c>
      <c r="N3545" t="s">
        <v>9348</v>
      </c>
      <c r="O3545">
        <v>103</v>
      </c>
      <c r="P3545" s="8">
        <f>_xlfn.XLOOKUP(D3545,Consumer_Price_Index!A:A,Consumer_Price_Index!B:B)</f>
        <v>103.9</v>
      </c>
      <c r="Q3545" s="13">
        <f>IF(ISNUMBER(M3545), M3545*(Consumer_Price_Index!$B$45/(_xlfn.XLOOKUP('Working Data'!D607,Consumer_Price_Index!A:A,Consumer_Price_Index!B:B))), "Missing")</f>
        <v>1982384.039198606</v>
      </c>
      <c r="R3545" t="str">
        <f t="shared" si="55"/>
        <v>No</v>
      </c>
    </row>
    <row r="3546" spans="1:18" x14ac:dyDescent="0.25">
      <c r="A3546" t="s">
        <v>18864</v>
      </c>
      <c r="B3546" t="s">
        <v>41</v>
      </c>
      <c r="C3546" t="s">
        <v>11</v>
      </c>
      <c r="D3546" s="11">
        <v>1987</v>
      </c>
      <c r="E3546" t="s">
        <v>18863</v>
      </c>
      <c r="F3546">
        <v>6.4</v>
      </c>
      <c r="G3546">
        <v>5200</v>
      </c>
      <c r="H3546" t="s">
        <v>13940</v>
      </c>
      <c r="I3546" t="s">
        <v>18862</v>
      </c>
      <c r="J3546" t="s">
        <v>15787</v>
      </c>
      <c r="K3546" t="s">
        <v>7</v>
      </c>
      <c r="M3546" s="7">
        <v>5262047</v>
      </c>
      <c r="N3546" t="s">
        <v>2694</v>
      </c>
      <c r="O3546">
        <v>111</v>
      </c>
      <c r="P3546" s="8">
        <f>_xlfn.XLOOKUP(D3546,Consumer_Price_Index!A:A,Consumer_Price_Index!B:B)</f>
        <v>113.6</v>
      </c>
      <c r="Q3546" s="13">
        <f>IF(ISNUMBER(M3546), M3546*(Consumer_Price_Index!$B$45/(_xlfn.XLOOKUP('Working Data'!D1198,Consumer_Price_Index!A:A,Consumer_Price_Index!B:B))), "Missing")</f>
        <v>8209655.508960573</v>
      </c>
      <c r="R3546" t="str">
        <f t="shared" si="55"/>
        <v>No</v>
      </c>
    </row>
    <row r="3547" spans="1:18" x14ac:dyDescent="0.25">
      <c r="A3547" t="s">
        <v>17707</v>
      </c>
      <c r="B3547" t="s">
        <v>41</v>
      </c>
      <c r="C3547" t="s">
        <v>24</v>
      </c>
      <c r="D3547" s="11">
        <v>1989</v>
      </c>
      <c r="E3547" t="s">
        <v>17706</v>
      </c>
      <c r="F3547">
        <v>6.4</v>
      </c>
      <c r="G3547">
        <v>659</v>
      </c>
      <c r="H3547" t="s">
        <v>16436</v>
      </c>
      <c r="I3547" t="s">
        <v>17705</v>
      </c>
      <c r="J3547" t="s">
        <v>17704</v>
      </c>
      <c r="K3547" t="s">
        <v>265</v>
      </c>
      <c r="M3547" s="7">
        <v>960385</v>
      </c>
      <c r="N3547" t="s">
        <v>17703</v>
      </c>
      <c r="O3547">
        <v>102</v>
      </c>
      <c r="P3547" s="8">
        <f>_xlfn.XLOOKUP(D3547,Consumer_Price_Index!A:A,Consumer_Price_Index!B:B)</f>
        <v>124</v>
      </c>
      <c r="Q3547" s="13">
        <f>IF(ISNUMBER(M3547), M3547*(Consumer_Price_Index!$B$45/(_xlfn.XLOOKUP('Working Data'!D1626,Consumer_Price_Index!A:A,Consumer_Price_Index!B:B))), "Missing")</f>
        <v>1219288.7895833333</v>
      </c>
      <c r="R3547" t="str">
        <f t="shared" si="55"/>
        <v>No</v>
      </c>
    </row>
    <row r="3548" spans="1:18" x14ac:dyDescent="0.25">
      <c r="A3548" t="s">
        <v>2110</v>
      </c>
      <c r="B3548" t="s">
        <v>52</v>
      </c>
      <c r="C3548" t="s">
        <v>11</v>
      </c>
      <c r="D3548" s="11">
        <v>2017</v>
      </c>
      <c r="E3548" t="s">
        <v>1210</v>
      </c>
      <c r="F3548">
        <v>6.4</v>
      </c>
      <c r="G3548">
        <v>32000</v>
      </c>
      <c r="H3548" t="s">
        <v>2109</v>
      </c>
      <c r="I3548" t="s">
        <v>2109</v>
      </c>
      <c r="J3548" t="s">
        <v>2108</v>
      </c>
      <c r="K3548" t="s">
        <v>265</v>
      </c>
      <c r="M3548" s="7">
        <v>4131358</v>
      </c>
      <c r="N3548" t="s">
        <v>2107</v>
      </c>
      <c r="O3548">
        <v>98</v>
      </c>
      <c r="P3548" s="8">
        <f>_xlfn.XLOOKUP(D3548,Consumer_Price_Index!A:A,Consumer_Price_Index!B:B)</f>
        <v>245.1</v>
      </c>
      <c r="Q3548" s="13">
        <f>IF(ISNUMBER(M3548), M3548*(Consumer_Price_Index!$B$45/(_xlfn.XLOOKUP('Working Data'!D7217,Consumer_Price_Index!A:A,Consumer_Price_Index!B:B))), "Missing")</f>
        <v>5402681.4703862658</v>
      </c>
      <c r="R3548" t="str">
        <f t="shared" si="55"/>
        <v>No</v>
      </c>
    </row>
    <row r="3549" spans="1:18" x14ac:dyDescent="0.25">
      <c r="A3549" t="s">
        <v>4641</v>
      </c>
      <c r="B3549" t="s">
        <v>68</v>
      </c>
      <c r="C3549" t="s">
        <v>34</v>
      </c>
      <c r="D3549" s="11">
        <v>2014</v>
      </c>
      <c r="E3549" t="s">
        <v>4300</v>
      </c>
      <c r="F3549">
        <v>6.4</v>
      </c>
      <c r="G3549">
        <v>394000</v>
      </c>
      <c r="H3549" t="s">
        <v>3364</v>
      </c>
      <c r="I3549" t="s">
        <v>4640</v>
      </c>
      <c r="J3549" t="s">
        <v>2155</v>
      </c>
      <c r="K3549" t="s">
        <v>7</v>
      </c>
      <c r="L3549" s="7">
        <v>160000000</v>
      </c>
      <c r="M3549" s="7">
        <v>524976069</v>
      </c>
      <c r="N3549" t="s">
        <v>138</v>
      </c>
      <c r="O3549">
        <v>123</v>
      </c>
      <c r="P3549" s="8">
        <f>_xlfn.XLOOKUP(D3549,Consumer_Price_Index!A:A,Consumer_Price_Index!B:B)</f>
        <v>236.7</v>
      </c>
      <c r="Q3549" s="13">
        <f>IF(ISNUMBER(M3549), M3549*(Consumer_Price_Index!$B$45/(_xlfn.XLOOKUP('Working Data'!D6474,Consumer_Price_Index!A:A,Consumer_Price_Index!B:B))), "Missing")</f>
        <v>928921069.82752609</v>
      </c>
      <c r="R3549" t="str">
        <f t="shared" si="55"/>
        <v>Yes</v>
      </c>
    </row>
    <row r="3550" spans="1:18" x14ac:dyDescent="0.25">
      <c r="A3550" t="s">
        <v>5414</v>
      </c>
      <c r="B3550" t="s">
        <v>68</v>
      </c>
      <c r="C3550" t="s">
        <v>11</v>
      </c>
      <c r="D3550" s="11">
        <v>2012</v>
      </c>
      <c r="E3550" t="s">
        <v>5196</v>
      </c>
      <c r="F3550">
        <v>6.4</v>
      </c>
      <c r="G3550">
        <v>13000</v>
      </c>
      <c r="H3550" t="s">
        <v>5413</v>
      </c>
      <c r="I3550" t="s">
        <v>5412</v>
      </c>
      <c r="J3550" t="s">
        <v>5411</v>
      </c>
      <c r="K3550" t="s">
        <v>265</v>
      </c>
      <c r="M3550" s="7">
        <v>6202879</v>
      </c>
      <c r="N3550" t="s">
        <v>717</v>
      </c>
      <c r="O3550">
        <v>128</v>
      </c>
      <c r="P3550" s="8">
        <f>_xlfn.XLOOKUP(D3550,Consumer_Price_Index!A:A,Consumer_Price_Index!B:B)</f>
        <v>229.6</v>
      </c>
      <c r="Q3550" s="13">
        <f>IF(ISNUMBER(M3550), M3550*(Consumer_Price_Index!$B$45/(_xlfn.XLOOKUP('Working Data'!D6211,Consumer_Price_Index!A:A,Consumer_Price_Index!B:B))), "Missing")</f>
        <v>8665828.6625401191</v>
      </c>
      <c r="R3550" t="str">
        <f t="shared" si="55"/>
        <v>No</v>
      </c>
    </row>
    <row r="3551" spans="1:18" x14ac:dyDescent="0.25">
      <c r="A3551" t="s">
        <v>17575</v>
      </c>
      <c r="B3551" t="s">
        <v>68</v>
      </c>
      <c r="C3551" t="s">
        <v>24</v>
      </c>
      <c r="D3551" s="11">
        <v>1990</v>
      </c>
      <c r="E3551" t="s">
        <v>17574</v>
      </c>
      <c r="F3551">
        <v>6.4</v>
      </c>
      <c r="G3551">
        <v>95000</v>
      </c>
      <c r="H3551" t="s">
        <v>10691</v>
      </c>
      <c r="I3551" t="s">
        <v>3868</v>
      </c>
      <c r="J3551" t="s">
        <v>17573</v>
      </c>
      <c r="K3551" t="s">
        <v>7</v>
      </c>
      <c r="L3551" s="7">
        <v>50000000</v>
      </c>
      <c r="M3551" s="7">
        <v>41482207</v>
      </c>
      <c r="N3551" t="s">
        <v>138</v>
      </c>
      <c r="O3551">
        <v>106</v>
      </c>
      <c r="P3551" s="8">
        <f>_xlfn.XLOOKUP(D3551,Consumer_Price_Index!A:A,Consumer_Price_Index!B:B)</f>
        <v>130.69999999999999</v>
      </c>
      <c r="Q3551" s="13">
        <f>IF(ISNUMBER(M3551), M3551*(Consumer_Price_Index!$B$45/(_xlfn.XLOOKUP('Working Data'!D1676,Consumer_Price_Index!A:A,Consumer_Price_Index!B:B))), "Missing")</f>
        <v>115325077.30748177</v>
      </c>
      <c r="R3551" t="str">
        <f t="shared" si="55"/>
        <v>Yes</v>
      </c>
    </row>
    <row r="3552" spans="1:18" x14ac:dyDescent="0.25">
      <c r="A3552" t="s">
        <v>20630</v>
      </c>
      <c r="B3552" t="s">
        <v>101</v>
      </c>
      <c r="C3552" t="s">
        <v>100</v>
      </c>
      <c r="D3552" s="11">
        <v>1984</v>
      </c>
      <c r="E3552" t="s">
        <v>20402</v>
      </c>
      <c r="F3552">
        <v>6.4</v>
      </c>
      <c r="G3552">
        <v>18000</v>
      </c>
      <c r="H3552" t="s">
        <v>17819</v>
      </c>
      <c r="I3552" t="s">
        <v>20629</v>
      </c>
      <c r="J3552" t="s">
        <v>11994</v>
      </c>
      <c r="K3552" t="s">
        <v>265</v>
      </c>
      <c r="L3552" s="7">
        <v>30000000</v>
      </c>
      <c r="M3552" s="7">
        <v>45858563</v>
      </c>
      <c r="N3552" t="s">
        <v>138</v>
      </c>
      <c r="O3552">
        <v>143</v>
      </c>
      <c r="P3552" s="8">
        <f>_xlfn.XLOOKUP(D3552,Consumer_Price_Index!A:A,Consumer_Price_Index!B:B)</f>
        <v>103.9</v>
      </c>
      <c r="Q3552" s="13">
        <f>IF(ISNUMBER(M3552), M3552*(Consumer_Price_Index!$B$45/(_xlfn.XLOOKUP('Working Data'!D540,Consumer_Price_Index!A:A,Consumer_Price_Index!B:B))), "Missing")</f>
        <v>102592541.45447871</v>
      </c>
      <c r="R3552" t="str">
        <f t="shared" si="55"/>
        <v>Yes</v>
      </c>
    </row>
    <row r="3553" spans="1:18" x14ac:dyDescent="0.25">
      <c r="A3553" t="s">
        <v>4940</v>
      </c>
      <c r="B3553" t="s">
        <v>68</v>
      </c>
      <c r="C3553" t="s">
        <v>24</v>
      </c>
      <c r="D3553" s="11">
        <v>2013</v>
      </c>
      <c r="E3553" t="s">
        <v>4939</v>
      </c>
      <c r="F3553">
        <v>6.4</v>
      </c>
      <c r="G3553">
        <v>59000</v>
      </c>
      <c r="H3553" t="s">
        <v>1289</v>
      </c>
      <c r="I3553" t="s">
        <v>4938</v>
      </c>
      <c r="J3553" t="s">
        <v>1004</v>
      </c>
      <c r="K3553" t="s">
        <v>7</v>
      </c>
      <c r="L3553" s="7">
        <v>40000000</v>
      </c>
      <c r="M3553" s="7">
        <v>44907260</v>
      </c>
      <c r="N3553" t="s">
        <v>4937</v>
      </c>
      <c r="O3553">
        <v>113</v>
      </c>
      <c r="P3553" s="8">
        <f>_xlfn.XLOOKUP(D3553,Consumer_Price_Index!A:A,Consumer_Price_Index!B:B)</f>
        <v>233</v>
      </c>
      <c r="Q3553" s="13">
        <f>IF(ISNUMBER(M3553), M3553*(Consumer_Price_Index!$B$45/(_xlfn.XLOOKUP('Working Data'!D6377,Consumer_Price_Index!A:A,Consumer_Price_Index!B:B))), "Missing")</f>
        <v>150530716.41364133</v>
      </c>
      <c r="R3553" t="str">
        <f t="shared" si="55"/>
        <v>Yes</v>
      </c>
    </row>
    <row r="3554" spans="1:18" x14ac:dyDescent="0.25">
      <c r="A3554" t="s">
        <v>7980</v>
      </c>
      <c r="B3554" t="s">
        <v>68</v>
      </c>
      <c r="C3554" t="s">
        <v>34</v>
      </c>
      <c r="D3554" s="11">
        <v>2008</v>
      </c>
      <c r="E3554" t="s">
        <v>7979</v>
      </c>
      <c r="F3554">
        <v>6.4</v>
      </c>
      <c r="G3554">
        <v>454000</v>
      </c>
      <c r="H3554" t="s">
        <v>1710</v>
      </c>
      <c r="I3554" t="s">
        <v>7978</v>
      </c>
      <c r="J3554" t="s">
        <v>115</v>
      </c>
      <c r="K3554" t="s">
        <v>7</v>
      </c>
      <c r="L3554" s="7">
        <v>150000000</v>
      </c>
      <c r="M3554" s="7">
        <v>629443428</v>
      </c>
      <c r="N3554" t="s">
        <v>114</v>
      </c>
      <c r="O3554">
        <v>92</v>
      </c>
      <c r="P3554" s="8">
        <f>_xlfn.XLOOKUP(D3554,Consumer_Price_Index!A:A,Consumer_Price_Index!B:B)</f>
        <v>215.3</v>
      </c>
      <c r="Q3554" s="13">
        <f>IF(ISNUMBER(M3554), M3554*(Consumer_Price_Index!$B$45/(_xlfn.XLOOKUP('Working Data'!D5287,Consumer_Price_Index!A:A,Consumer_Price_Index!B:B))), "Missing")</f>
        <v>1408160150.5991189</v>
      </c>
      <c r="R3554" t="str">
        <f t="shared" si="55"/>
        <v>Yes</v>
      </c>
    </row>
    <row r="3555" spans="1:18" x14ac:dyDescent="0.25">
      <c r="A3555" t="s">
        <v>8960</v>
      </c>
      <c r="B3555" t="s">
        <v>101</v>
      </c>
      <c r="C3555" t="s">
        <v>73</v>
      </c>
      <c r="D3555" s="11">
        <v>2006</v>
      </c>
      <c r="E3555" t="s">
        <v>8808</v>
      </c>
      <c r="F3555">
        <v>6.4</v>
      </c>
      <c r="G3555">
        <v>174000</v>
      </c>
      <c r="H3555" t="s">
        <v>4068</v>
      </c>
      <c r="I3555" t="s">
        <v>4068</v>
      </c>
      <c r="J3555" t="s">
        <v>4463</v>
      </c>
      <c r="K3555" t="s">
        <v>7</v>
      </c>
      <c r="L3555" s="7">
        <v>100000000</v>
      </c>
      <c r="M3555" s="7">
        <v>384336108</v>
      </c>
      <c r="N3555" t="s">
        <v>138</v>
      </c>
      <c r="O3555">
        <v>108</v>
      </c>
      <c r="P3555" s="8">
        <f>_xlfn.XLOOKUP(D3555,Consumer_Price_Index!A:A,Consumer_Price_Index!B:B)</f>
        <v>201.6</v>
      </c>
      <c r="Q3555" s="13">
        <f>IF(ISNUMBER(M3555), M3555*(Consumer_Price_Index!$B$45/(_xlfn.XLOOKUP('Working Data'!D4920,Consumer_Price_Index!A:A,Consumer_Price_Index!B:B))), "Missing")</f>
        <v>510048833.22125429</v>
      </c>
      <c r="R3555" t="str">
        <f t="shared" si="55"/>
        <v>Yes</v>
      </c>
    </row>
    <row r="3556" spans="1:18" x14ac:dyDescent="0.25">
      <c r="A3556" t="s">
        <v>11691</v>
      </c>
      <c r="B3556" t="s">
        <v>41</v>
      </c>
      <c r="C3556" t="s">
        <v>11</v>
      </c>
      <c r="D3556" s="11">
        <v>2001</v>
      </c>
      <c r="E3556" t="s">
        <v>11592</v>
      </c>
      <c r="F3556">
        <v>6.4</v>
      </c>
      <c r="G3556">
        <v>29000</v>
      </c>
      <c r="H3556" t="s">
        <v>5337</v>
      </c>
      <c r="I3556" t="s">
        <v>11690</v>
      </c>
      <c r="J3556" t="s">
        <v>1056</v>
      </c>
      <c r="K3556" t="s">
        <v>332</v>
      </c>
      <c r="L3556" s="7">
        <v>32000000</v>
      </c>
      <c r="M3556" s="7">
        <v>44102389</v>
      </c>
      <c r="N3556" t="s">
        <v>108</v>
      </c>
      <c r="O3556">
        <v>106</v>
      </c>
      <c r="P3556" s="8">
        <f>_xlfn.XLOOKUP(D3556,Consumer_Price_Index!A:A,Consumer_Price_Index!B:B)</f>
        <v>177.1</v>
      </c>
      <c r="Q3556" s="13">
        <f>IF(ISNUMBER(M3556), M3556*(Consumer_Price_Index!$B$45/(_xlfn.XLOOKUP('Working Data'!D3889,Consumer_Price_Index!A:A,Consumer_Price_Index!B:B))), "Missing")</f>
        <v>83725843.79003115</v>
      </c>
      <c r="R3556" t="str">
        <f t="shared" si="55"/>
        <v>Yes</v>
      </c>
    </row>
    <row r="3557" spans="1:18" x14ac:dyDescent="0.25">
      <c r="A3557" t="s">
        <v>5579</v>
      </c>
      <c r="B3557" t="s">
        <v>101</v>
      </c>
      <c r="C3557" t="s">
        <v>34</v>
      </c>
      <c r="D3557" s="11">
        <v>2012</v>
      </c>
      <c r="E3557" t="s">
        <v>5578</v>
      </c>
      <c r="F3557">
        <v>6.4</v>
      </c>
      <c r="G3557">
        <v>87000</v>
      </c>
      <c r="H3557" t="s">
        <v>4652</v>
      </c>
      <c r="I3557" t="s">
        <v>2201</v>
      </c>
      <c r="J3557" t="s">
        <v>3454</v>
      </c>
      <c r="K3557" t="s">
        <v>7</v>
      </c>
      <c r="L3557" s="7">
        <v>42000000</v>
      </c>
      <c r="M3557" s="7">
        <v>73100172</v>
      </c>
      <c r="N3557" t="s">
        <v>114</v>
      </c>
      <c r="O3557">
        <v>105</v>
      </c>
      <c r="P3557" s="8">
        <f>_xlfn.XLOOKUP(D3557,Consumer_Price_Index!A:A,Consumer_Price_Index!B:B)</f>
        <v>229.6</v>
      </c>
      <c r="Q3557" s="13">
        <f>IF(ISNUMBER(M3557), M3557*(Consumer_Price_Index!$B$45/(_xlfn.XLOOKUP('Working Data'!D6164,Consumer_Price_Index!A:A,Consumer_Price_Index!B:B))), "Missing")</f>
        <v>203226481.82846716</v>
      </c>
      <c r="R3557" t="str">
        <f t="shared" si="55"/>
        <v>Yes</v>
      </c>
    </row>
    <row r="3558" spans="1:18" x14ac:dyDescent="0.25">
      <c r="A3558" t="s">
        <v>6646</v>
      </c>
      <c r="B3558" t="s">
        <v>68</v>
      </c>
      <c r="C3558" t="s">
        <v>11</v>
      </c>
      <c r="D3558" s="11">
        <v>2010</v>
      </c>
      <c r="E3558" t="s">
        <v>6516</v>
      </c>
      <c r="F3558">
        <v>6.4</v>
      </c>
      <c r="G3558">
        <v>91000</v>
      </c>
      <c r="H3558" t="s">
        <v>1244</v>
      </c>
      <c r="I3558" t="s">
        <v>5220</v>
      </c>
      <c r="J3558" t="s">
        <v>1010</v>
      </c>
      <c r="K3558" t="s">
        <v>7</v>
      </c>
      <c r="L3558" s="7">
        <v>50000000</v>
      </c>
      <c r="M3558" s="7">
        <v>106956330</v>
      </c>
      <c r="N3558" t="s">
        <v>138</v>
      </c>
      <c r="O3558">
        <v>129</v>
      </c>
      <c r="P3558" s="8">
        <f>_xlfn.XLOOKUP(D3558,Consumer_Price_Index!A:A,Consumer_Price_Index!B:B)</f>
        <v>218.1</v>
      </c>
      <c r="Q3558" s="13">
        <f>IF(ISNUMBER(M3558), M3558*(Consumer_Price_Index!$B$45/(_xlfn.XLOOKUP('Working Data'!D5785,Consumer_Price_Index!A:A,Consumer_Price_Index!B:B))), "Missing")</f>
        <v>161654730.90773809</v>
      </c>
      <c r="R3558" t="str">
        <f t="shared" si="55"/>
        <v>Yes</v>
      </c>
    </row>
    <row r="3559" spans="1:18" x14ac:dyDescent="0.25">
      <c r="A3559" t="s">
        <v>7516</v>
      </c>
      <c r="B3559" t="s">
        <v>68</v>
      </c>
      <c r="C3559" t="s">
        <v>24</v>
      </c>
      <c r="D3559" s="11">
        <v>2009</v>
      </c>
      <c r="E3559" t="s">
        <v>7120</v>
      </c>
      <c r="F3559">
        <v>6.4</v>
      </c>
      <c r="G3559">
        <v>165000</v>
      </c>
      <c r="H3559" t="s">
        <v>3749</v>
      </c>
      <c r="I3559" t="s">
        <v>1573</v>
      </c>
      <c r="J3559" t="s">
        <v>3383</v>
      </c>
      <c r="K3559" t="s">
        <v>332</v>
      </c>
      <c r="L3559" s="7">
        <v>40000000</v>
      </c>
      <c r="M3559" s="7">
        <v>178866158</v>
      </c>
      <c r="N3559" t="s">
        <v>666</v>
      </c>
      <c r="O3559">
        <v>129</v>
      </c>
      <c r="P3559" s="8">
        <f>_xlfn.XLOOKUP(D3559,Consumer_Price_Index!A:A,Consumer_Price_Index!B:B)</f>
        <v>214.5</v>
      </c>
      <c r="Q3559" s="13">
        <f>IF(ISNUMBER(M3559), M3559*(Consumer_Price_Index!$B$45/(_xlfn.XLOOKUP('Working Data'!D5454,Consumer_Price_Index!A:A,Consumer_Price_Index!B:B))), "Missing")</f>
        <v>547193959.26305223</v>
      </c>
      <c r="R3559" t="str">
        <f t="shared" si="55"/>
        <v>Yes</v>
      </c>
    </row>
    <row r="3560" spans="1:18" x14ac:dyDescent="0.25">
      <c r="A3560" t="s">
        <v>18993</v>
      </c>
      <c r="B3560" t="s">
        <v>68</v>
      </c>
      <c r="C3560" t="s">
        <v>24</v>
      </c>
      <c r="D3560" s="11">
        <v>1987</v>
      </c>
      <c r="E3560" t="s">
        <v>18742</v>
      </c>
      <c r="F3560">
        <v>6.4</v>
      </c>
      <c r="G3560">
        <v>3500</v>
      </c>
      <c r="H3560" t="s">
        <v>18992</v>
      </c>
      <c r="I3560" t="s">
        <v>18991</v>
      </c>
      <c r="J3560" t="s">
        <v>18990</v>
      </c>
      <c r="K3560" t="s">
        <v>7</v>
      </c>
      <c r="L3560" s="7">
        <v>7000000</v>
      </c>
      <c r="M3560" s="7">
        <v>7019441</v>
      </c>
      <c r="N3560" t="s">
        <v>18160</v>
      </c>
      <c r="O3560">
        <v>98</v>
      </c>
      <c r="P3560" s="8">
        <f>_xlfn.XLOOKUP(D3560,Consumer_Price_Index!A:A,Consumer_Price_Index!B:B)</f>
        <v>113.6</v>
      </c>
      <c r="Q3560" s="13">
        <f>IF(ISNUMBER(M3560), M3560*(Consumer_Price_Index!$B$45/(_xlfn.XLOOKUP('Working Data'!D1155,Consumer_Price_Index!A:A,Consumer_Price_Index!B:B))), "Missing")</f>
        <v>15244644.851746257</v>
      </c>
      <c r="R3560" t="str">
        <f t="shared" si="55"/>
        <v>Yes</v>
      </c>
    </row>
    <row r="3561" spans="1:18" x14ac:dyDescent="0.25">
      <c r="A3561" t="s">
        <v>11060</v>
      </c>
      <c r="B3561" t="s">
        <v>68</v>
      </c>
      <c r="C3561" t="s">
        <v>87</v>
      </c>
      <c r="D3561" s="11">
        <v>2002</v>
      </c>
      <c r="E3561" t="s">
        <v>10949</v>
      </c>
      <c r="F3561">
        <v>6.4</v>
      </c>
      <c r="G3561">
        <v>40000</v>
      </c>
      <c r="H3561" t="s">
        <v>10532</v>
      </c>
      <c r="I3561" t="s">
        <v>11059</v>
      </c>
      <c r="J3561" t="s">
        <v>7876</v>
      </c>
      <c r="K3561" t="s">
        <v>7</v>
      </c>
      <c r="L3561" s="7">
        <v>42000000</v>
      </c>
      <c r="M3561" s="7">
        <v>63781810</v>
      </c>
      <c r="N3561" t="s">
        <v>890</v>
      </c>
      <c r="O3561">
        <v>115</v>
      </c>
      <c r="P3561" s="8">
        <f>_xlfn.XLOOKUP(D3561,Consumer_Price_Index!A:A,Consumer_Price_Index!B:B)</f>
        <v>179.9</v>
      </c>
      <c r="Q3561" s="13">
        <f>IF(ISNUMBER(M3561), M3561*(Consumer_Price_Index!$B$45/(_xlfn.XLOOKUP('Working Data'!D4132,Consumer_Price_Index!A:A,Consumer_Price_Index!B:B))), "Missing")</f>
        <v>119228941.76073618</v>
      </c>
      <c r="R3561" t="str">
        <f t="shared" si="55"/>
        <v>Yes</v>
      </c>
    </row>
    <row r="3562" spans="1:18" x14ac:dyDescent="0.25">
      <c r="A3562" t="s">
        <v>18150</v>
      </c>
      <c r="B3562" t="s">
        <v>101</v>
      </c>
      <c r="C3562" t="s">
        <v>100</v>
      </c>
      <c r="D3562" s="11">
        <v>1989</v>
      </c>
      <c r="E3562" t="s">
        <v>18149</v>
      </c>
      <c r="F3562">
        <v>6.4</v>
      </c>
      <c r="G3562">
        <v>146000</v>
      </c>
      <c r="H3562" t="s">
        <v>6443</v>
      </c>
      <c r="I3562" t="s">
        <v>16358</v>
      </c>
      <c r="J3562" t="s">
        <v>15467</v>
      </c>
      <c r="K3562" t="s">
        <v>7</v>
      </c>
      <c r="L3562" s="7">
        <v>18000000</v>
      </c>
      <c r="M3562" s="7">
        <v>222724172</v>
      </c>
      <c r="N3562" t="s">
        <v>119</v>
      </c>
      <c r="O3562">
        <v>93</v>
      </c>
      <c r="P3562" s="8">
        <f>_xlfn.XLOOKUP(D3562,Consumer_Price_Index!A:A,Consumer_Price_Index!B:B)</f>
        <v>124</v>
      </c>
      <c r="Q3562" s="13">
        <f>IF(ISNUMBER(M3562), M3562*(Consumer_Price_Index!$B$45/(_xlfn.XLOOKUP('Working Data'!D1455,Consumer_Price_Index!A:A,Consumer_Price_Index!B:B))), "Missing")</f>
        <v>286346224.50801688</v>
      </c>
      <c r="R3562" t="str">
        <f t="shared" si="55"/>
        <v>Yes</v>
      </c>
    </row>
    <row r="3563" spans="1:18" x14ac:dyDescent="0.25">
      <c r="A3563" t="s">
        <v>9324</v>
      </c>
      <c r="B3563" t="s">
        <v>101</v>
      </c>
      <c r="C3563" t="s">
        <v>73</v>
      </c>
      <c r="D3563" s="11">
        <v>2005</v>
      </c>
      <c r="E3563" t="s">
        <v>8730</v>
      </c>
      <c r="F3563">
        <v>6.4</v>
      </c>
      <c r="G3563">
        <v>58000</v>
      </c>
      <c r="H3563" t="s">
        <v>9323</v>
      </c>
      <c r="I3563" t="s">
        <v>9322</v>
      </c>
      <c r="J3563" t="s">
        <v>705</v>
      </c>
      <c r="K3563" t="s">
        <v>7</v>
      </c>
      <c r="L3563" s="7">
        <v>30000000</v>
      </c>
      <c r="M3563" s="7">
        <v>110013167</v>
      </c>
      <c r="N3563" t="s">
        <v>3248</v>
      </c>
      <c r="O3563">
        <v>80</v>
      </c>
      <c r="P3563" s="8">
        <f>_xlfn.XLOOKUP(D3563,Consumer_Price_Index!A:A,Consumer_Price_Index!B:B)</f>
        <v>195.3</v>
      </c>
      <c r="Q3563" s="13">
        <f>IF(ISNUMBER(M3563), M3563*(Consumer_Price_Index!$B$45/(_xlfn.XLOOKUP('Working Data'!D4775,Consumer_Price_Index!A:A,Consumer_Price_Index!B:B))), "Missing")</f>
        <v>155694435.60102183</v>
      </c>
      <c r="R3563" t="str">
        <f t="shared" si="55"/>
        <v>Yes</v>
      </c>
    </row>
    <row r="3564" spans="1:18" x14ac:dyDescent="0.25">
      <c r="A3564" t="s">
        <v>6885</v>
      </c>
      <c r="B3564" t="s">
        <v>41</v>
      </c>
      <c r="C3564" t="s">
        <v>24</v>
      </c>
      <c r="D3564" s="11">
        <v>2010</v>
      </c>
      <c r="E3564" t="s">
        <v>6576</v>
      </c>
      <c r="F3564">
        <v>6.4</v>
      </c>
      <c r="G3564">
        <v>165000</v>
      </c>
      <c r="H3564" t="s">
        <v>3497</v>
      </c>
      <c r="I3564" t="s">
        <v>3496</v>
      </c>
      <c r="J3564" t="s">
        <v>4321</v>
      </c>
      <c r="K3564" t="s">
        <v>7</v>
      </c>
      <c r="L3564" s="7">
        <v>36000000</v>
      </c>
      <c r="M3564" s="7">
        <v>64780213</v>
      </c>
      <c r="N3564" t="s">
        <v>704</v>
      </c>
      <c r="O3564">
        <v>101</v>
      </c>
      <c r="P3564" s="8">
        <f>_xlfn.XLOOKUP(D3564,Consumer_Price_Index!A:A,Consumer_Price_Index!B:B)</f>
        <v>218.1</v>
      </c>
      <c r="Q3564" s="13">
        <f>IF(ISNUMBER(M3564), M3564*(Consumer_Price_Index!$B$45/(_xlfn.XLOOKUP('Working Data'!D5702,Consumer_Price_Index!A:A,Consumer_Price_Index!B:B))), "Missing")</f>
        <v>109719460.26181212</v>
      </c>
      <c r="R3564" t="str">
        <f t="shared" si="55"/>
        <v>Yes</v>
      </c>
    </row>
    <row r="3565" spans="1:18" x14ac:dyDescent="0.25">
      <c r="A3565" t="s">
        <v>16058</v>
      </c>
      <c r="B3565" t="s">
        <v>41</v>
      </c>
      <c r="C3565" t="s">
        <v>24</v>
      </c>
      <c r="D3565" s="11">
        <v>1992</v>
      </c>
      <c r="E3565" t="s">
        <v>15703</v>
      </c>
      <c r="F3565">
        <v>6.4</v>
      </c>
      <c r="G3565">
        <v>4500</v>
      </c>
      <c r="H3565" t="s">
        <v>16057</v>
      </c>
      <c r="I3565" t="s">
        <v>16057</v>
      </c>
      <c r="J3565" t="s">
        <v>16056</v>
      </c>
      <c r="K3565" t="s">
        <v>1130</v>
      </c>
      <c r="M3565" s="7">
        <v>9481984</v>
      </c>
      <c r="N3565" t="s">
        <v>10976</v>
      </c>
      <c r="O3565">
        <v>127</v>
      </c>
      <c r="P3565" s="8">
        <f>_xlfn.XLOOKUP(D3565,Consumer_Price_Index!A:A,Consumer_Price_Index!B:B)</f>
        <v>140.30000000000001</v>
      </c>
      <c r="Q3565" s="13">
        <f>IF(ISNUMBER(M3565), M3565*(Consumer_Price_Index!$B$45/(_xlfn.XLOOKUP('Working Data'!D2240,Consumer_Price_Index!A:A,Consumer_Price_Index!B:B))), "Missing")</f>
        <v>24422320.581572272</v>
      </c>
      <c r="R3565" t="str">
        <f t="shared" si="55"/>
        <v>No</v>
      </c>
    </row>
    <row r="3566" spans="1:18" x14ac:dyDescent="0.25">
      <c r="A3566" t="s">
        <v>10624</v>
      </c>
      <c r="B3566" t="s">
        <v>68</v>
      </c>
      <c r="C3566" t="s">
        <v>24</v>
      </c>
      <c r="D3566" s="11">
        <v>2003</v>
      </c>
      <c r="E3566" t="s">
        <v>10521</v>
      </c>
      <c r="F3566">
        <v>6.4</v>
      </c>
      <c r="G3566">
        <v>218000</v>
      </c>
      <c r="H3566" t="s">
        <v>1327</v>
      </c>
      <c r="I3566" t="s">
        <v>10623</v>
      </c>
      <c r="J3566" t="s">
        <v>7286</v>
      </c>
      <c r="K3566" t="s">
        <v>7</v>
      </c>
      <c r="L3566" s="7">
        <v>50000000</v>
      </c>
      <c r="M3566" s="7">
        <v>177502387</v>
      </c>
      <c r="N3566" t="s">
        <v>10622</v>
      </c>
      <c r="O3566">
        <v>116</v>
      </c>
      <c r="P3566" s="8">
        <f>_xlfn.XLOOKUP(D3566,Consumer_Price_Index!A:A,Consumer_Price_Index!B:B)</f>
        <v>184</v>
      </c>
      <c r="Q3566" s="13">
        <f>IF(ISNUMBER(M3566), M3566*(Consumer_Price_Index!$B$45/(_xlfn.XLOOKUP('Working Data'!D4291,Consumer_Price_Index!A:A,Consumer_Price_Index!B:B))), "Missing")</f>
        <v>331809676.80306745</v>
      </c>
      <c r="R3566" t="str">
        <f t="shared" si="55"/>
        <v>Yes</v>
      </c>
    </row>
    <row r="3567" spans="1:18" x14ac:dyDescent="0.25">
      <c r="A3567" t="s">
        <v>7813</v>
      </c>
      <c r="B3567" t="s">
        <v>41</v>
      </c>
      <c r="C3567" t="s">
        <v>409</v>
      </c>
      <c r="D3567" s="11">
        <v>2008</v>
      </c>
      <c r="E3567" t="s">
        <v>7628</v>
      </c>
      <c r="F3567">
        <v>6.4</v>
      </c>
      <c r="G3567">
        <v>68000</v>
      </c>
      <c r="H3567" t="s">
        <v>7812</v>
      </c>
      <c r="I3567" t="s">
        <v>829</v>
      </c>
      <c r="J3567" t="s">
        <v>3395</v>
      </c>
      <c r="K3567" t="s">
        <v>265</v>
      </c>
      <c r="L3567" s="7">
        <v>28000000</v>
      </c>
      <c r="M3567" s="7">
        <v>19152009</v>
      </c>
      <c r="N3567" t="s">
        <v>1252</v>
      </c>
      <c r="O3567">
        <v>110</v>
      </c>
      <c r="P3567" s="8">
        <f>_xlfn.XLOOKUP(D3567,Consumer_Price_Index!A:A,Consumer_Price_Index!B:B)</f>
        <v>215.3</v>
      </c>
      <c r="Q3567" s="13">
        <f>IF(ISNUMBER(M3567), M3567*(Consumer_Price_Index!$B$45/(_xlfn.XLOOKUP('Working Data'!D5360,Consumer_Price_Index!A:A,Consumer_Price_Index!B:B))), "Missing")</f>
        <v>41593849.909479685</v>
      </c>
      <c r="R3567" t="str">
        <f t="shared" si="55"/>
        <v>Yes</v>
      </c>
    </row>
    <row r="3568" spans="1:18" x14ac:dyDescent="0.25">
      <c r="A3568" t="s">
        <v>11402</v>
      </c>
      <c r="B3568" t="s">
        <v>41</v>
      </c>
      <c r="C3568" t="s">
        <v>24</v>
      </c>
      <c r="D3568" s="11">
        <v>2001</v>
      </c>
      <c r="E3568" t="s">
        <v>11401</v>
      </c>
      <c r="F3568">
        <v>6.4</v>
      </c>
      <c r="G3568">
        <v>18000</v>
      </c>
      <c r="H3568" t="s">
        <v>6231</v>
      </c>
      <c r="I3568" t="s">
        <v>3735</v>
      </c>
      <c r="J3568" t="s">
        <v>10260</v>
      </c>
      <c r="K3568" t="s">
        <v>562</v>
      </c>
      <c r="M3568" s="7">
        <v>1574660</v>
      </c>
      <c r="N3568" t="s">
        <v>9824</v>
      </c>
      <c r="O3568">
        <v>96</v>
      </c>
      <c r="P3568" s="8">
        <f>_xlfn.XLOOKUP(D3568,Consumer_Price_Index!A:A,Consumer_Price_Index!B:B)</f>
        <v>177.1</v>
      </c>
      <c r="Q3568" s="13">
        <f>IF(ISNUMBER(M3568), M3568*(Consumer_Price_Index!$B$45/(_xlfn.XLOOKUP('Working Data'!D3998,Consumer_Price_Index!A:A,Consumer_Price_Index!B:B))), "Missing")</f>
        <v>2607602.7282608696</v>
      </c>
      <c r="R3568" t="str">
        <f t="shared" si="55"/>
        <v>No</v>
      </c>
    </row>
    <row r="3569" spans="1:18" x14ac:dyDescent="0.25">
      <c r="A3569" t="s">
        <v>17478</v>
      </c>
      <c r="B3569" t="s">
        <v>41</v>
      </c>
      <c r="C3569" t="s">
        <v>24</v>
      </c>
      <c r="D3569" s="11">
        <v>1990</v>
      </c>
      <c r="E3569" t="s">
        <v>17138</v>
      </c>
      <c r="F3569">
        <v>6.4</v>
      </c>
      <c r="G3569">
        <v>14000</v>
      </c>
      <c r="H3569" t="s">
        <v>4021</v>
      </c>
      <c r="I3569" t="s">
        <v>17477</v>
      </c>
      <c r="J3569" t="s">
        <v>6578</v>
      </c>
      <c r="K3569" t="s">
        <v>7</v>
      </c>
      <c r="M3569" s="7">
        <v>16186793</v>
      </c>
      <c r="N3569" t="s">
        <v>14233</v>
      </c>
      <c r="O3569">
        <v>97</v>
      </c>
      <c r="P3569" s="8">
        <f>_xlfn.XLOOKUP(D3569,Consumer_Price_Index!A:A,Consumer_Price_Index!B:B)</f>
        <v>130.69999999999999</v>
      </c>
      <c r="Q3569" s="13">
        <f>IF(ISNUMBER(M3569), M3569*(Consumer_Price_Index!$B$45/(_xlfn.XLOOKUP('Working Data'!D1722,Consumer_Price_Index!A:A,Consumer_Price_Index!B:B))), "Missing")</f>
        <v>26804977.321195651</v>
      </c>
      <c r="R3569" t="str">
        <f t="shared" si="55"/>
        <v>No</v>
      </c>
    </row>
    <row r="3570" spans="1:18" x14ac:dyDescent="0.25">
      <c r="A3570" t="s">
        <v>13883</v>
      </c>
      <c r="B3570" t="s">
        <v>68</v>
      </c>
      <c r="C3570" t="s">
        <v>24</v>
      </c>
      <c r="D3570" s="11">
        <v>1997</v>
      </c>
      <c r="E3570" t="s">
        <v>13547</v>
      </c>
      <c r="F3570">
        <v>6.4</v>
      </c>
      <c r="G3570">
        <v>40000</v>
      </c>
      <c r="H3570" t="s">
        <v>8410</v>
      </c>
      <c r="I3570" t="s">
        <v>13882</v>
      </c>
      <c r="J3570" t="s">
        <v>6578</v>
      </c>
      <c r="K3570" t="s">
        <v>7</v>
      </c>
      <c r="L3570" s="7">
        <v>35000000</v>
      </c>
      <c r="M3570" s="7">
        <v>63856929</v>
      </c>
      <c r="N3570" t="s">
        <v>108</v>
      </c>
      <c r="O3570">
        <v>90</v>
      </c>
      <c r="P3570" s="8">
        <f>_xlfn.XLOOKUP(D3570,Consumer_Price_Index!A:A,Consumer_Price_Index!B:B)</f>
        <v>160.5</v>
      </c>
      <c r="Q3570" s="13">
        <f>IF(ISNUMBER(M3570), M3570*(Consumer_Price_Index!$B$45/(_xlfn.XLOOKUP('Working Data'!D3097,Consumer_Price_Index!A:A,Consumer_Price_Index!B:B))), "Missing")</f>
        <v>77487878.400238946</v>
      </c>
      <c r="R3570" t="str">
        <f t="shared" si="55"/>
        <v>Yes</v>
      </c>
    </row>
    <row r="3571" spans="1:18" x14ac:dyDescent="0.25">
      <c r="A3571" t="s">
        <v>9889</v>
      </c>
      <c r="B3571" t="s">
        <v>68</v>
      </c>
      <c r="C3571" t="s">
        <v>24</v>
      </c>
      <c r="D3571" s="11">
        <v>2004</v>
      </c>
      <c r="E3571" t="s">
        <v>9208</v>
      </c>
      <c r="F3571">
        <v>6.4</v>
      </c>
      <c r="G3571">
        <v>54000</v>
      </c>
      <c r="H3571" t="s">
        <v>3691</v>
      </c>
      <c r="I3571" t="s">
        <v>3691</v>
      </c>
      <c r="J3571" t="s">
        <v>7427</v>
      </c>
      <c r="K3571" t="s">
        <v>7</v>
      </c>
      <c r="L3571" s="7">
        <v>26000000</v>
      </c>
      <c r="M3571" s="7">
        <v>61315215</v>
      </c>
      <c r="N3571" t="s">
        <v>103</v>
      </c>
      <c r="O3571">
        <v>109</v>
      </c>
      <c r="P3571" s="8">
        <f>_xlfn.XLOOKUP(D3571,Consumer_Price_Index!A:A,Consumer_Price_Index!B:B)</f>
        <v>188.9</v>
      </c>
      <c r="Q3571" s="13">
        <f>IF(ISNUMBER(M3571), M3571*(Consumer_Price_Index!$B$45/(_xlfn.XLOOKUP('Working Data'!D4566,Consumer_Price_Index!A:A,Consumer_Price_Index!B:B))), "Missing")</f>
        <v>205530759.19141912</v>
      </c>
      <c r="R3571" t="str">
        <f t="shared" si="55"/>
        <v>Yes</v>
      </c>
    </row>
    <row r="3572" spans="1:18" x14ac:dyDescent="0.25">
      <c r="A3572" t="s">
        <v>9278</v>
      </c>
      <c r="B3572" t="s">
        <v>68</v>
      </c>
      <c r="C3572" t="s">
        <v>24</v>
      </c>
      <c r="D3572" s="11">
        <v>2005</v>
      </c>
      <c r="E3572" t="s">
        <v>9100</v>
      </c>
      <c r="F3572">
        <v>6.4</v>
      </c>
      <c r="G3572">
        <v>60000</v>
      </c>
      <c r="H3572" t="s">
        <v>9277</v>
      </c>
      <c r="I3572" t="s">
        <v>9276</v>
      </c>
      <c r="J3572" t="s">
        <v>1960</v>
      </c>
      <c r="K3572" t="s">
        <v>7</v>
      </c>
      <c r="M3572" s="7">
        <v>83697473</v>
      </c>
      <c r="N3572" t="s">
        <v>527</v>
      </c>
      <c r="O3572">
        <v>130</v>
      </c>
      <c r="P3572" s="8">
        <f>_xlfn.XLOOKUP(D3572,Consumer_Price_Index!A:A,Consumer_Price_Index!B:B)</f>
        <v>195.3</v>
      </c>
      <c r="Q3572" s="13">
        <f>IF(ISNUMBER(M3572), M3572*(Consumer_Price_Index!$B$45/(_xlfn.XLOOKUP('Working Data'!D4792,Consumer_Price_Index!A:A,Consumer_Price_Index!B:B))), "Missing")</f>
        <v>107605991.65864979</v>
      </c>
      <c r="R3572" t="str">
        <f t="shared" si="55"/>
        <v>No</v>
      </c>
    </row>
    <row r="3573" spans="1:18" x14ac:dyDescent="0.25">
      <c r="A3573" t="s">
        <v>8126</v>
      </c>
      <c r="B3573" t="s">
        <v>68</v>
      </c>
      <c r="C3573" t="s">
        <v>24</v>
      </c>
      <c r="D3573" s="11">
        <v>2007</v>
      </c>
      <c r="E3573" t="s">
        <v>8125</v>
      </c>
      <c r="F3573">
        <v>6.4</v>
      </c>
      <c r="G3573">
        <v>31000</v>
      </c>
      <c r="H3573" t="s">
        <v>1909</v>
      </c>
      <c r="I3573" t="s">
        <v>1909</v>
      </c>
      <c r="J3573" t="s">
        <v>8124</v>
      </c>
      <c r="K3573" t="s">
        <v>7</v>
      </c>
      <c r="L3573" s="7">
        <v>10000000</v>
      </c>
      <c r="M3573" s="7">
        <v>17562071</v>
      </c>
      <c r="N3573" t="s">
        <v>6977</v>
      </c>
      <c r="O3573">
        <v>97</v>
      </c>
      <c r="P3573" s="8">
        <f>_xlfn.XLOOKUP(D3573,Consumer_Price_Index!A:A,Consumer_Price_Index!B:B)</f>
        <v>207.3</v>
      </c>
      <c r="Q3573" s="13">
        <f>IF(ISNUMBER(M3573), M3573*(Consumer_Price_Index!$B$45/(_xlfn.XLOOKUP('Working Data'!D5224,Consumer_Price_Index!A:A,Consumer_Price_Index!B:B))), "Missing")</f>
        <v>32119826.132653061</v>
      </c>
      <c r="R3573" t="str">
        <f t="shared" si="55"/>
        <v>Yes</v>
      </c>
    </row>
    <row r="3574" spans="1:18" x14ac:dyDescent="0.25">
      <c r="A3574" t="s">
        <v>13823</v>
      </c>
      <c r="B3574" t="s">
        <v>41</v>
      </c>
      <c r="C3574" t="s">
        <v>11</v>
      </c>
      <c r="D3574" s="11">
        <v>1997</v>
      </c>
      <c r="E3574" t="s">
        <v>13616</v>
      </c>
      <c r="F3574">
        <v>6.4</v>
      </c>
      <c r="G3574">
        <v>12000</v>
      </c>
      <c r="H3574" t="s">
        <v>11564</v>
      </c>
      <c r="I3574" t="s">
        <v>13822</v>
      </c>
      <c r="J3574" t="s">
        <v>11396</v>
      </c>
      <c r="K3574" t="s">
        <v>7</v>
      </c>
      <c r="M3574" s="7">
        <v>5936344</v>
      </c>
      <c r="N3574" t="s">
        <v>527</v>
      </c>
      <c r="O3574">
        <v>110</v>
      </c>
      <c r="P3574" s="8">
        <f>_xlfn.XLOOKUP(D3574,Consumer_Price_Index!A:A,Consumer_Price_Index!B:B)</f>
        <v>160.5</v>
      </c>
      <c r="Q3574" s="13">
        <f>IF(ISNUMBER(M3574), M3574*(Consumer_Price_Index!$B$45/(_xlfn.XLOOKUP('Working Data'!D3123,Consumer_Price_Index!A:A,Consumer_Price_Index!B:B))), "Missing")</f>
        <v>7641757.5699197296</v>
      </c>
      <c r="R3574" t="str">
        <f t="shared" si="55"/>
        <v>No</v>
      </c>
    </row>
    <row r="3575" spans="1:18" x14ac:dyDescent="0.25">
      <c r="A3575" t="s">
        <v>15421</v>
      </c>
      <c r="B3575" t="s">
        <v>101</v>
      </c>
      <c r="C3575" t="s">
        <v>24</v>
      </c>
      <c r="D3575" s="11">
        <v>1994</v>
      </c>
      <c r="E3575" t="s">
        <v>15066</v>
      </c>
      <c r="F3575">
        <v>6.4</v>
      </c>
      <c r="G3575">
        <v>37000</v>
      </c>
      <c r="H3575" t="s">
        <v>10328</v>
      </c>
      <c r="I3575" t="s">
        <v>2425</v>
      </c>
      <c r="J3575" t="s">
        <v>1848</v>
      </c>
      <c r="K3575" t="s">
        <v>7</v>
      </c>
      <c r="L3575" s="7">
        <v>20000000</v>
      </c>
      <c r="M3575" s="7">
        <v>37939757</v>
      </c>
      <c r="N3575" t="s">
        <v>2694</v>
      </c>
      <c r="O3575">
        <v>101</v>
      </c>
      <c r="P3575" s="8">
        <f>_xlfn.XLOOKUP(D3575,Consumer_Price_Index!A:A,Consumer_Price_Index!B:B)</f>
        <v>148.19999999999999</v>
      </c>
      <c r="Q3575" s="13">
        <f>IF(ISNUMBER(M3575), M3575*(Consumer_Price_Index!$B$45/(_xlfn.XLOOKUP('Working Data'!D2500,Consumer_Price_Index!A:A,Consumer_Price_Index!B:B))), "Missing")</f>
        <v>72026442.105295956</v>
      </c>
      <c r="R3575" t="str">
        <f t="shared" si="55"/>
        <v>Yes</v>
      </c>
    </row>
    <row r="3576" spans="1:18" x14ac:dyDescent="0.25">
      <c r="A3576" t="s">
        <v>16429</v>
      </c>
      <c r="B3576" t="s">
        <v>41</v>
      </c>
      <c r="C3576" t="s">
        <v>24</v>
      </c>
      <c r="D3576" s="11">
        <v>1992</v>
      </c>
      <c r="E3576" t="s">
        <v>15378</v>
      </c>
      <c r="F3576">
        <v>6.4</v>
      </c>
      <c r="G3576">
        <v>13000</v>
      </c>
      <c r="H3576" t="s">
        <v>16428</v>
      </c>
      <c r="I3576" t="s">
        <v>16427</v>
      </c>
      <c r="J3576" t="s">
        <v>1652</v>
      </c>
      <c r="K3576" t="s">
        <v>578</v>
      </c>
      <c r="N3576" t="s">
        <v>16426</v>
      </c>
      <c r="O3576">
        <v>95</v>
      </c>
      <c r="P3576" s="8">
        <f>_xlfn.XLOOKUP(D3576,Consumer_Price_Index!A:A,Consumer_Price_Index!B:B)</f>
        <v>140.30000000000001</v>
      </c>
      <c r="Q3576" s="13" t="str">
        <f>IF(ISNUMBER(M3576), M3576*(Consumer_Price_Index!$B$45/(_xlfn.XLOOKUP('Working Data'!D2115,Consumer_Price_Index!A:A,Consumer_Price_Index!B:B))), "Missing")</f>
        <v>Missing</v>
      </c>
      <c r="R3576" t="str">
        <f t="shared" si="55"/>
        <v>No</v>
      </c>
    </row>
    <row r="3577" spans="1:18" x14ac:dyDescent="0.25">
      <c r="A3577" t="s">
        <v>19469</v>
      </c>
      <c r="B3577" t="s">
        <v>41</v>
      </c>
      <c r="C3577" t="s">
        <v>409</v>
      </c>
      <c r="D3577" s="11">
        <v>1986</v>
      </c>
      <c r="E3577" t="s">
        <v>19331</v>
      </c>
      <c r="F3577">
        <v>6.4</v>
      </c>
      <c r="G3577">
        <v>1600</v>
      </c>
      <c r="H3577" t="s">
        <v>16749</v>
      </c>
      <c r="I3577" t="s">
        <v>19468</v>
      </c>
      <c r="J3577" t="s">
        <v>16749</v>
      </c>
      <c r="K3577" t="s">
        <v>7</v>
      </c>
      <c r="L3577" s="7">
        <v>14000000</v>
      </c>
      <c r="M3577" s="7">
        <v>18034150</v>
      </c>
      <c r="N3577" t="s">
        <v>114</v>
      </c>
      <c r="O3577">
        <v>97</v>
      </c>
      <c r="P3577" s="8">
        <f>_xlfn.XLOOKUP(D3577,Consumer_Price_Index!A:A,Consumer_Price_Index!B:B)</f>
        <v>109.6</v>
      </c>
      <c r="Q3577" s="13">
        <f>IF(ISNUMBER(M3577), M3577*(Consumer_Price_Index!$B$45/(_xlfn.XLOOKUP('Working Data'!D976,Consumer_Price_Index!A:A,Consumer_Price_Index!B:B))), "Missing")</f>
        <v>66686960.012135915</v>
      </c>
      <c r="R3577" t="str">
        <f t="shared" si="55"/>
        <v>Yes</v>
      </c>
    </row>
    <row r="3578" spans="1:18" x14ac:dyDescent="0.25">
      <c r="A3578" t="s">
        <v>5572</v>
      </c>
      <c r="B3578" t="s">
        <v>41</v>
      </c>
      <c r="C3578" t="s">
        <v>24</v>
      </c>
      <c r="D3578" s="11">
        <v>2012</v>
      </c>
      <c r="E3578" t="s">
        <v>5571</v>
      </c>
      <c r="F3578">
        <v>6.4</v>
      </c>
      <c r="G3578">
        <v>37000</v>
      </c>
      <c r="H3578" t="s">
        <v>5570</v>
      </c>
      <c r="I3578" t="s">
        <v>5570</v>
      </c>
      <c r="J3578" t="s">
        <v>5569</v>
      </c>
      <c r="K3578" t="s">
        <v>7</v>
      </c>
      <c r="M3578" s="7">
        <v>141951</v>
      </c>
      <c r="N3578" t="s">
        <v>5568</v>
      </c>
      <c r="O3578">
        <v>99</v>
      </c>
      <c r="P3578" s="8">
        <f>_xlfn.XLOOKUP(D3578,Consumer_Price_Index!A:A,Consumer_Price_Index!B:B)</f>
        <v>229.6</v>
      </c>
      <c r="Q3578" s="13">
        <f>IF(ISNUMBER(M3578), M3578*(Consumer_Price_Index!$B$45/(_xlfn.XLOOKUP('Working Data'!D6166,Consumer_Price_Index!A:A,Consumer_Price_Index!B:B))), "Missing")</f>
        <v>188381.83667247384</v>
      </c>
      <c r="R3578" t="str">
        <f t="shared" si="55"/>
        <v>No</v>
      </c>
    </row>
    <row r="3579" spans="1:18" x14ac:dyDescent="0.25">
      <c r="A3579" t="s">
        <v>4431</v>
      </c>
      <c r="B3579" t="s">
        <v>41</v>
      </c>
      <c r="C3579" t="s">
        <v>24</v>
      </c>
      <c r="D3579" s="11">
        <v>2014</v>
      </c>
      <c r="E3579" t="s">
        <v>3983</v>
      </c>
      <c r="F3579">
        <v>6.4</v>
      </c>
      <c r="G3579">
        <v>18000</v>
      </c>
      <c r="H3579" t="s">
        <v>4430</v>
      </c>
      <c r="I3579" t="s">
        <v>4429</v>
      </c>
      <c r="J3579" t="s">
        <v>4428</v>
      </c>
      <c r="K3579" t="s">
        <v>7</v>
      </c>
      <c r="M3579" s="7">
        <v>10970</v>
      </c>
      <c r="N3579" t="s">
        <v>4427</v>
      </c>
      <c r="O3579">
        <v>95</v>
      </c>
      <c r="P3579" s="8">
        <f>_xlfn.XLOOKUP(D3579,Consumer_Price_Index!A:A,Consumer_Price_Index!B:B)</f>
        <v>236.7</v>
      </c>
      <c r="Q3579" s="13">
        <f>IF(ISNUMBER(M3579), M3579*(Consumer_Price_Index!$B$45/(_xlfn.XLOOKUP('Working Data'!D6545,Consumer_Price_Index!A:A,Consumer_Price_Index!B:B))), "Missing")</f>
        <v>17114.997439836148</v>
      </c>
      <c r="R3579" t="str">
        <f t="shared" si="55"/>
        <v>No</v>
      </c>
    </row>
    <row r="3580" spans="1:18" x14ac:dyDescent="0.25">
      <c r="A3580" t="s">
        <v>14898</v>
      </c>
      <c r="B3580" t="s">
        <v>41</v>
      </c>
      <c r="C3580" t="s">
        <v>34</v>
      </c>
      <c r="D3580" s="11">
        <v>1995</v>
      </c>
      <c r="E3580" t="s">
        <v>14897</v>
      </c>
      <c r="F3580">
        <v>6.4</v>
      </c>
      <c r="G3580">
        <v>25000</v>
      </c>
      <c r="H3580" t="s">
        <v>14896</v>
      </c>
      <c r="I3580" t="s">
        <v>11012</v>
      </c>
      <c r="J3580" t="s">
        <v>10617</v>
      </c>
      <c r="K3580" t="s">
        <v>7</v>
      </c>
      <c r="M3580" s="7">
        <v>36853222</v>
      </c>
      <c r="N3580" t="s">
        <v>138</v>
      </c>
      <c r="O3580">
        <v>102</v>
      </c>
      <c r="P3580" s="8">
        <f>_xlfn.XLOOKUP(D3580,Consumer_Price_Index!A:A,Consumer_Price_Index!B:B)</f>
        <v>152.4</v>
      </c>
      <c r="Q3580" s="13">
        <f>IF(ISNUMBER(M3580), M3580*(Consumer_Price_Index!$B$45/(_xlfn.XLOOKUP('Working Data'!D2699,Consumer_Price_Index!A:A,Consumer_Price_Index!B:B))), "Missing")</f>
        <v>77710565.698269904</v>
      </c>
      <c r="R3580" t="str">
        <f t="shared" si="55"/>
        <v>No</v>
      </c>
    </row>
    <row r="3581" spans="1:18" x14ac:dyDescent="0.25">
      <c r="A3581" t="s">
        <v>6428</v>
      </c>
      <c r="B3581" t="s">
        <v>68</v>
      </c>
      <c r="C3581" t="s">
        <v>24</v>
      </c>
      <c r="D3581" s="11">
        <v>2011</v>
      </c>
      <c r="E3581" t="s">
        <v>6081</v>
      </c>
      <c r="F3581">
        <v>6.4</v>
      </c>
      <c r="G3581">
        <v>227000</v>
      </c>
      <c r="H3581" t="s">
        <v>5259</v>
      </c>
      <c r="I3581" t="s">
        <v>2201</v>
      </c>
      <c r="J3581" t="s">
        <v>1712</v>
      </c>
      <c r="K3581" t="s">
        <v>7</v>
      </c>
      <c r="L3581" s="7">
        <v>80000000</v>
      </c>
      <c r="M3581" s="7">
        <v>214945591</v>
      </c>
      <c r="N3581" t="s">
        <v>114</v>
      </c>
      <c r="O3581">
        <v>117</v>
      </c>
      <c r="P3581" s="8">
        <f>_xlfn.XLOOKUP(D3581,Consumer_Price_Index!A:A,Consumer_Price_Index!B:B)</f>
        <v>224.9</v>
      </c>
      <c r="Q3581" s="13">
        <f>IF(ISNUMBER(M3581), M3581*(Consumer_Price_Index!$B$45/(_xlfn.XLOOKUP('Working Data'!D5854,Consumer_Price_Index!A:A,Consumer_Price_Index!B:B))), "Missing")</f>
        <v>369813221.78260869</v>
      </c>
      <c r="R3581" t="str">
        <f t="shared" si="55"/>
        <v>Yes</v>
      </c>
    </row>
    <row r="3582" spans="1:18" x14ac:dyDescent="0.25">
      <c r="A3582" t="s">
        <v>11562</v>
      </c>
      <c r="B3582" t="s">
        <v>68</v>
      </c>
      <c r="C3582" t="s">
        <v>24</v>
      </c>
      <c r="D3582" s="11">
        <v>2001</v>
      </c>
      <c r="E3582" t="s">
        <v>11558</v>
      </c>
      <c r="F3582">
        <v>6.4</v>
      </c>
      <c r="G3582">
        <v>80000</v>
      </c>
      <c r="H3582" t="s">
        <v>1012</v>
      </c>
      <c r="I3582" t="s">
        <v>2646</v>
      </c>
      <c r="J3582" t="s">
        <v>7239</v>
      </c>
      <c r="K3582" t="s">
        <v>7</v>
      </c>
      <c r="L3582" s="7">
        <v>48000000</v>
      </c>
      <c r="M3582" s="7">
        <v>76019048</v>
      </c>
      <c r="N3582" t="s">
        <v>11561</v>
      </c>
      <c r="O3582">
        <v>118</v>
      </c>
      <c r="P3582" s="8">
        <f>_xlfn.XLOOKUP(D3582,Consumer_Price_Index!A:A,Consumer_Price_Index!B:B)</f>
        <v>177.1</v>
      </c>
      <c r="Q3582" s="13">
        <f>IF(ISNUMBER(M3582), M3582*(Consumer_Price_Index!$B$45/(_xlfn.XLOOKUP('Working Data'!D3942,Consumer_Price_Index!A:A,Consumer_Price_Index!B:B))), "Missing")</f>
        <v>160297605.02145329</v>
      </c>
      <c r="R3582" t="str">
        <f t="shared" si="55"/>
        <v>Yes</v>
      </c>
    </row>
    <row r="3583" spans="1:18" x14ac:dyDescent="0.25">
      <c r="A3583" t="s">
        <v>12133</v>
      </c>
      <c r="B3583" t="s">
        <v>68</v>
      </c>
      <c r="C3583" t="s">
        <v>24</v>
      </c>
      <c r="D3583" s="11">
        <v>2000</v>
      </c>
      <c r="E3583" t="s">
        <v>12132</v>
      </c>
      <c r="F3583">
        <v>6.4</v>
      </c>
      <c r="G3583">
        <v>50000</v>
      </c>
      <c r="H3583" t="s">
        <v>6573</v>
      </c>
      <c r="I3583" t="s">
        <v>5510</v>
      </c>
      <c r="J3583" t="s">
        <v>2192</v>
      </c>
      <c r="K3583" t="s">
        <v>7</v>
      </c>
      <c r="L3583" s="7">
        <v>29000000</v>
      </c>
      <c r="M3583" s="7">
        <v>59945183</v>
      </c>
      <c r="N3583" t="s">
        <v>10606</v>
      </c>
      <c r="O3583">
        <v>128</v>
      </c>
      <c r="P3583" s="8">
        <f>_xlfn.XLOOKUP(D3583,Consumer_Price_Index!A:A,Consumer_Price_Index!B:B)</f>
        <v>172.2</v>
      </c>
      <c r="Q3583" s="13">
        <f>IF(ISNUMBER(M3583), M3583*(Consumer_Price_Index!$B$45/(_xlfn.XLOOKUP('Working Data'!D3740,Consumer_Price_Index!A:A,Consumer_Price_Index!B:B))), "Missing")</f>
        <v>85152900.979487166</v>
      </c>
      <c r="R3583" t="str">
        <f t="shared" si="55"/>
        <v>Yes</v>
      </c>
    </row>
    <row r="3584" spans="1:18" x14ac:dyDescent="0.25">
      <c r="A3584" t="s">
        <v>6158</v>
      </c>
      <c r="B3584" t="s">
        <v>52</v>
      </c>
      <c r="C3584" t="s">
        <v>34</v>
      </c>
      <c r="D3584" s="11">
        <v>2011</v>
      </c>
      <c r="E3584" t="s">
        <v>6157</v>
      </c>
      <c r="F3584">
        <v>6.4</v>
      </c>
      <c r="G3584">
        <v>38000</v>
      </c>
      <c r="H3584" t="s">
        <v>3029</v>
      </c>
      <c r="I3584" t="s">
        <v>3029</v>
      </c>
      <c r="J3584" t="s">
        <v>6156</v>
      </c>
      <c r="K3584" t="s">
        <v>265</v>
      </c>
      <c r="M3584" s="7">
        <v>450275</v>
      </c>
      <c r="N3584" t="s">
        <v>5893</v>
      </c>
      <c r="O3584">
        <v>95</v>
      </c>
      <c r="P3584" s="8">
        <f>_xlfn.XLOOKUP(D3584,Consumer_Price_Index!A:A,Consumer_Price_Index!B:B)</f>
        <v>224.9</v>
      </c>
      <c r="Q3584" s="13">
        <f>IF(ISNUMBER(M3584), M3584*(Consumer_Price_Index!$B$45/(_xlfn.XLOOKUP('Working Data'!D5966,Consumer_Price_Index!A:A,Consumer_Price_Index!B:B))), "Missing")</f>
        <v>1377497.9166666665</v>
      </c>
      <c r="R3584" t="str">
        <f t="shared" si="55"/>
        <v>No</v>
      </c>
    </row>
    <row r="3585" spans="1:18" x14ac:dyDescent="0.25">
      <c r="A3585" t="s">
        <v>6230</v>
      </c>
      <c r="B3585" t="s">
        <v>41</v>
      </c>
      <c r="C3585" t="s">
        <v>34</v>
      </c>
      <c r="D3585" s="11">
        <v>2011</v>
      </c>
      <c r="E3585" t="s">
        <v>5885</v>
      </c>
      <c r="F3585">
        <v>6.4</v>
      </c>
      <c r="G3585">
        <v>126000</v>
      </c>
      <c r="H3585" t="s">
        <v>6229</v>
      </c>
      <c r="I3585" t="s">
        <v>6228</v>
      </c>
      <c r="J3585" t="s">
        <v>1853</v>
      </c>
      <c r="K3585" t="s">
        <v>265</v>
      </c>
      <c r="L3585" s="7">
        <v>70000000</v>
      </c>
      <c r="M3585" s="7">
        <v>57084522</v>
      </c>
      <c r="N3585" t="s">
        <v>6227</v>
      </c>
      <c r="O3585">
        <v>116</v>
      </c>
      <c r="P3585" s="8">
        <f>_xlfn.XLOOKUP(D3585,Consumer_Price_Index!A:A,Consumer_Price_Index!B:B)</f>
        <v>224.9</v>
      </c>
      <c r="Q3585" s="13">
        <f>IF(ISNUMBER(M3585), M3585*(Consumer_Price_Index!$B$45/(_xlfn.XLOOKUP('Working Data'!D5944,Consumer_Price_Index!A:A,Consumer_Price_Index!B:B))), "Missing")</f>
        <v>75756332.114111498</v>
      </c>
      <c r="R3585" t="str">
        <f t="shared" si="55"/>
        <v>Yes</v>
      </c>
    </row>
    <row r="3586" spans="1:18" x14ac:dyDescent="0.25">
      <c r="A3586" t="s">
        <v>14171</v>
      </c>
      <c r="C3586" t="s">
        <v>11</v>
      </c>
      <c r="D3586" s="11">
        <v>1996</v>
      </c>
      <c r="E3586" t="s">
        <v>13596</v>
      </c>
      <c r="F3586">
        <v>6.4</v>
      </c>
      <c r="G3586">
        <v>3600</v>
      </c>
      <c r="H3586" t="s">
        <v>14170</v>
      </c>
      <c r="I3586" t="s">
        <v>14169</v>
      </c>
      <c r="J3586" t="s">
        <v>14168</v>
      </c>
      <c r="K3586" t="s">
        <v>95</v>
      </c>
      <c r="M3586" s="7">
        <v>329211</v>
      </c>
      <c r="N3586" t="s">
        <v>14167</v>
      </c>
      <c r="O3586">
        <v>78</v>
      </c>
      <c r="P3586" s="8">
        <f>_xlfn.XLOOKUP(D3586,Consumer_Price_Index!A:A,Consumer_Price_Index!B:B)</f>
        <v>156.9</v>
      </c>
      <c r="Q3586" s="13">
        <f>IF(ISNUMBER(M3586), M3586*(Consumer_Price_Index!$B$45/(_xlfn.XLOOKUP('Working Data'!D2991,Consumer_Price_Index!A:A,Consumer_Price_Index!B:B))), "Missing")</f>
        <v>624988.11028037383</v>
      </c>
      <c r="R3586" t="str">
        <f t="shared" si="55"/>
        <v>No</v>
      </c>
    </row>
    <row r="3587" spans="1:18" x14ac:dyDescent="0.25">
      <c r="A3587" t="s">
        <v>4072</v>
      </c>
      <c r="B3587" t="s">
        <v>41</v>
      </c>
      <c r="C3587" t="s">
        <v>24</v>
      </c>
      <c r="D3587" s="11">
        <v>2014</v>
      </c>
      <c r="E3587" t="s">
        <v>4071</v>
      </c>
      <c r="F3587">
        <v>6.4</v>
      </c>
      <c r="G3587">
        <v>43000</v>
      </c>
      <c r="H3587" t="s">
        <v>738</v>
      </c>
      <c r="I3587" t="s">
        <v>4070</v>
      </c>
      <c r="J3587" t="s">
        <v>648</v>
      </c>
      <c r="K3587" t="s">
        <v>7</v>
      </c>
      <c r="L3587" s="7">
        <v>5000000</v>
      </c>
      <c r="M3587" s="7">
        <v>2379154</v>
      </c>
      <c r="N3587" t="s">
        <v>3697</v>
      </c>
      <c r="O3587">
        <v>99</v>
      </c>
      <c r="P3587" s="8">
        <f>_xlfn.XLOOKUP(D3587,Consumer_Price_Index!A:A,Consumer_Price_Index!B:B)</f>
        <v>236.7</v>
      </c>
      <c r="Q3587" s="13">
        <f>IF(ISNUMBER(M3587), M3587*(Consumer_Price_Index!$B$45/(_xlfn.XLOOKUP('Working Data'!D6644,Consumer_Price_Index!A:A,Consumer_Price_Index!B:B))), "Missing")</f>
        <v>3062645.6434305026</v>
      </c>
      <c r="R3587" t="str">
        <f t="shared" ref="R3587:R3650" si="56">IF(AND(ISNUMBER(L3587), L3587&gt;0, ISNUMBER(M3587), M3587&gt;0), "Yes", "No")</f>
        <v>Yes</v>
      </c>
    </row>
    <row r="3588" spans="1:18" x14ac:dyDescent="0.25">
      <c r="A3588" t="s">
        <v>16006</v>
      </c>
      <c r="B3588" t="s">
        <v>68</v>
      </c>
      <c r="C3588" t="s">
        <v>34</v>
      </c>
      <c r="D3588" s="11">
        <v>1993</v>
      </c>
      <c r="E3588" t="s">
        <v>15730</v>
      </c>
      <c r="F3588">
        <v>6.4</v>
      </c>
      <c r="G3588">
        <v>141000</v>
      </c>
      <c r="H3588" t="s">
        <v>10485</v>
      </c>
      <c r="I3588" t="s">
        <v>1948</v>
      </c>
      <c r="J3588" t="s">
        <v>3674</v>
      </c>
      <c r="K3588" t="s">
        <v>7</v>
      </c>
      <c r="L3588" s="7">
        <v>85000000</v>
      </c>
      <c r="M3588" s="7">
        <v>137298489</v>
      </c>
      <c r="N3588" t="s">
        <v>114</v>
      </c>
      <c r="O3588">
        <v>130</v>
      </c>
      <c r="P3588" s="8">
        <f>_xlfn.XLOOKUP(D3588,Consumer_Price_Index!A:A,Consumer_Price_Index!B:B)</f>
        <v>144.5</v>
      </c>
      <c r="Q3588" s="13">
        <f>IF(ISNUMBER(M3588), M3588*(Consumer_Price_Index!$B$45/(_xlfn.XLOOKUP('Working Data'!D2264,Consumer_Price_Index!A:A,Consumer_Price_Index!B:B))), "Missing")</f>
        <v>388799717.45631969</v>
      </c>
      <c r="R3588" t="str">
        <f t="shared" si="56"/>
        <v>Yes</v>
      </c>
    </row>
    <row r="3589" spans="1:18" x14ac:dyDescent="0.25">
      <c r="A3589" t="s">
        <v>14371</v>
      </c>
      <c r="B3589" t="s">
        <v>41</v>
      </c>
      <c r="C3589" t="s">
        <v>34</v>
      </c>
      <c r="D3589" s="11">
        <v>1996</v>
      </c>
      <c r="E3589" t="s">
        <v>14030</v>
      </c>
      <c r="F3589">
        <v>6.4</v>
      </c>
      <c r="G3589">
        <v>54000</v>
      </c>
      <c r="H3589" t="s">
        <v>5664</v>
      </c>
      <c r="I3589" t="s">
        <v>14370</v>
      </c>
      <c r="J3589" t="s">
        <v>1878</v>
      </c>
      <c r="K3589" t="s">
        <v>7</v>
      </c>
      <c r="L3589" s="7">
        <v>67000000</v>
      </c>
      <c r="M3589" s="7">
        <v>47267001</v>
      </c>
      <c r="N3589" t="s">
        <v>666</v>
      </c>
      <c r="O3589">
        <v>101</v>
      </c>
      <c r="P3589" s="8">
        <f>_xlfn.XLOOKUP(D3589,Consumer_Price_Index!A:A,Consumer_Price_Index!B:B)</f>
        <v>156.9</v>
      </c>
      <c r="Q3589" s="13">
        <f>IF(ISNUMBER(M3589), M3589*(Consumer_Price_Index!$B$45/(_xlfn.XLOOKUP('Working Data'!D2912,Consumer_Price_Index!A:A,Consumer_Price_Index!B:B))), "Missing")</f>
        <v>126780415.53433099</v>
      </c>
      <c r="R3589" t="str">
        <f t="shared" si="56"/>
        <v>Yes</v>
      </c>
    </row>
    <row r="3590" spans="1:18" x14ac:dyDescent="0.25">
      <c r="A3590" t="s">
        <v>16599</v>
      </c>
      <c r="B3590" t="s">
        <v>101</v>
      </c>
      <c r="C3590" t="s">
        <v>11</v>
      </c>
      <c r="D3590" s="11">
        <v>1991</v>
      </c>
      <c r="E3590" t="s">
        <v>16598</v>
      </c>
      <c r="F3590">
        <v>6.4</v>
      </c>
      <c r="G3590">
        <v>1700</v>
      </c>
      <c r="H3590" t="s">
        <v>9285</v>
      </c>
      <c r="I3590" t="s">
        <v>4280</v>
      </c>
      <c r="J3590" t="s">
        <v>1710</v>
      </c>
      <c r="K3590" t="s">
        <v>7</v>
      </c>
      <c r="L3590" s="7">
        <v>14000000</v>
      </c>
      <c r="M3590" s="7">
        <v>8906823</v>
      </c>
      <c r="N3590" t="s">
        <v>6977</v>
      </c>
      <c r="O3590">
        <v>99</v>
      </c>
      <c r="P3590" s="8">
        <f>_xlfn.XLOOKUP(D3590,Consumer_Price_Index!A:A,Consumer_Price_Index!B:B)</f>
        <v>136.19999999999999</v>
      </c>
      <c r="Q3590" s="13">
        <f>IF(ISNUMBER(M3590), M3590*(Consumer_Price_Index!$B$45/(_xlfn.XLOOKUP('Working Data'!D2038,Consumer_Price_Index!A:A,Consumer_Price_Index!B:B))), "Missing")</f>
        <v>27248082.009036142</v>
      </c>
      <c r="R3590" t="str">
        <f t="shared" si="56"/>
        <v>Yes</v>
      </c>
    </row>
    <row r="3591" spans="1:18" x14ac:dyDescent="0.25">
      <c r="A3591" t="s">
        <v>10875</v>
      </c>
      <c r="B3591" t="s">
        <v>41</v>
      </c>
      <c r="C3591" t="s">
        <v>11</v>
      </c>
      <c r="D3591" s="11">
        <v>2002</v>
      </c>
      <c r="E3591" t="s">
        <v>10269</v>
      </c>
      <c r="F3591">
        <v>6.4</v>
      </c>
      <c r="G3591">
        <v>16000</v>
      </c>
      <c r="H3591" t="s">
        <v>6805</v>
      </c>
      <c r="I3591" t="s">
        <v>6805</v>
      </c>
      <c r="J3591" t="s">
        <v>2654</v>
      </c>
      <c r="K3591" t="s">
        <v>7</v>
      </c>
      <c r="M3591" s="7">
        <v>4412203</v>
      </c>
      <c r="N3591" t="s">
        <v>598</v>
      </c>
      <c r="O3591">
        <v>103</v>
      </c>
      <c r="P3591" s="8">
        <f>_xlfn.XLOOKUP(D3591,Consumer_Price_Index!A:A,Consumer_Price_Index!B:B)</f>
        <v>179.9</v>
      </c>
      <c r="Q3591" s="13">
        <f>IF(ISNUMBER(M3591), M3591*(Consumer_Price_Index!$B$45/(_xlfn.XLOOKUP('Working Data'!D4199,Consumer_Price_Index!A:A,Consumer_Price_Index!B:B))), "Missing")</f>
        <v>8568503.8502230719</v>
      </c>
      <c r="R3591" t="str">
        <f t="shared" si="56"/>
        <v>No</v>
      </c>
    </row>
    <row r="3592" spans="1:18" x14ac:dyDescent="0.25">
      <c r="A3592" t="s">
        <v>4013</v>
      </c>
      <c r="B3592" t="s">
        <v>101</v>
      </c>
      <c r="C3592" t="s">
        <v>100</v>
      </c>
      <c r="D3592" s="11">
        <v>1985</v>
      </c>
      <c r="E3592" t="s">
        <v>19293</v>
      </c>
      <c r="F3592">
        <v>6.4</v>
      </c>
      <c r="G3592">
        <v>62000</v>
      </c>
      <c r="H3592" t="s">
        <v>2437</v>
      </c>
      <c r="I3592" t="s">
        <v>19189</v>
      </c>
      <c r="J3592" t="s">
        <v>1939</v>
      </c>
      <c r="K3592" t="s">
        <v>7</v>
      </c>
      <c r="L3592" s="7">
        <v>24500000</v>
      </c>
      <c r="M3592" s="7">
        <v>15502112</v>
      </c>
      <c r="N3592" t="s">
        <v>20308</v>
      </c>
      <c r="O3592">
        <v>94</v>
      </c>
      <c r="P3592" s="8">
        <f>_xlfn.XLOOKUP(D3592,Consumer_Price_Index!A:A,Consumer_Price_Index!B:B)</f>
        <v>107.6</v>
      </c>
      <c r="Q3592" s="13">
        <f>IF(ISNUMBER(M3592), M3592*(Consumer_Price_Index!$B$45/(_xlfn.XLOOKUP('Working Data'!D654,Consumer_Price_Index!A:A,Consumer_Price_Index!B:B))), "Missing")</f>
        <v>22785786.4273999</v>
      </c>
      <c r="R3592" t="str">
        <f t="shared" si="56"/>
        <v>Yes</v>
      </c>
    </row>
    <row r="3593" spans="1:18" x14ac:dyDescent="0.25">
      <c r="A3593" t="s">
        <v>19154</v>
      </c>
      <c r="B3593" t="s">
        <v>41</v>
      </c>
      <c r="C3593" t="s">
        <v>87</v>
      </c>
      <c r="D3593" s="11">
        <v>1987</v>
      </c>
      <c r="E3593" t="s">
        <v>18742</v>
      </c>
      <c r="F3593">
        <v>6.4</v>
      </c>
      <c r="G3593">
        <v>19000</v>
      </c>
      <c r="H3593" t="s">
        <v>19153</v>
      </c>
      <c r="I3593" t="s">
        <v>4833</v>
      </c>
      <c r="J3593" t="s">
        <v>15774</v>
      </c>
      <c r="K3593" t="s">
        <v>7</v>
      </c>
      <c r="M3593" s="7">
        <v>12396383</v>
      </c>
      <c r="N3593" t="s">
        <v>890</v>
      </c>
      <c r="O3593">
        <v>98</v>
      </c>
      <c r="P3593" s="8">
        <f>_xlfn.XLOOKUP(D3593,Consumer_Price_Index!A:A,Consumer_Price_Index!B:B)</f>
        <v>113.6</v>
      </c>
      <c r="Q3593" s="13">
        <f>IF(ISNUMBER(M3593), M3593*(Consumer_Price_Index!$B$45/(_xlfn.XLOOKUP('Working Data'!D1086,Consumer_Price_Index!A:A,Consumer_Price_Index!B:B))), "Missing")</f>
        <v>35103883.829925649</v>
      </c>
      <c r="R3593" t="str">
        <f t="shared" si="56"/>
        <v>No</v>
      </c>
    </row>
    <row r="3594" spans="1:18" x14ac:dyDescent="0.25">
      <c r="A3594" t="s">
        <v>4386</v>
      </c>
      <c r="B3594" t="s">
        <v>41</v>
      </c>
      <c r="C3594" t="s">
        <v>34</v>
      </c>
      <c r="D3594" s="11">
        <v>2014</v>
      </c>
      <c r="E3594" t="s">
        <v>4385</v>
      </c>
      <c r="F3594">
        <v>6.4</v>
      </c>
      <c r="G3594">
        <v>129000</v>
      </c>
      <c r="H3594" t="s">
        <v>4384</v>
      </c>
      <c r="I3594" t="s">
        <v>4384</v>
      </c>
      <c r="J3594" t="s">
        <v>4383</v>
      </c>
      <c r="K3594" t="s">
        <v>7</v>
      </c>
      <c r="L3594" s="7">
        <v>17000000</v>
      </c>
      <c r="M3594" s="7">
        <v>138224951</v>
      </c>
      <c r="N3594" t="s">
        <v>4382</v>
      </c>
      <c r="O3594">
        <v>104</v>
      </c>
      <c r="P3594" s="8">
        <f>_xlfn.XLOOKUP(D3594,Consumer_Price_Index!A:A,Consumer_Price_Index!B:B)</f>
        <v>236.7</v>
      </c>
      <c r="Q3594" s="13">
        <f>IF(ISNUMBER(M3594), M3594*(Consumer_Price_Index!$B$45/(_xlfn.XLOOKUP('Working Data'!D6558,Consumer_Price_Index!A:A,Consumer_Price_Index!B:B))), "Missing")</f>
        <v>252803977.00900361</v>
      </c>
      <c r="R3594" t="str">
        <f t="shared" si="56"/>
        <v>Yes</v>
      </c>
    </row>
    <row r="3595" spans="1:18" x14ac:dyDescent="0.25">
      <c r="A3595" t="s">
        <v>15470</v>
      </c>
      <c r="B3595" t="s">
        <v>101</v>
      </c>
      <c r="C3595" t="s">
        <v>24</v>
      </c>
      <c r="D3595" s="11">
        <v>1994</v>
      </c>
      <c r="E3595" t="s">
        <v>15409</v>
      </c>
      <c r="F3595">
        <v>6.4</v>
      </c>
      <c r="G3595">
        <v>27000</v>
      </c>
      <c r="H3595" t="s">
        <v>15469</v>
      </c>
      <c r="I3595" t="s">
        <v>15468</v>
      </c>
      <c r="J3595" t="s">
        <v>15467</v>
      </c>
      <c r="K3595" t="s">
        <v>7</v>
      </c>
      <c r="L3595" s="7">
        <v>20000000</v>
      </c>
      <c r="M3595" s="7">
        <v>19306362</v>
      </c>
      <c r="N3595" t="s">
        <v>138</v>
      </c>
      <c r="O3595">
        <v>107</v>
      </c>
      <c r="P3595" s="8">
        <f>_xlfn.XLOOKUP(D3595,Consumer_Price_Index!A:A,Consumer_Price_Index!B:B)</f>
        <v>148.19999999999999</v>
      </c>
      <c r="Q3595" s="13">
        <f>IF(ISNUMBER(M3595), M3595*(Consumer_Price_Index!$B$45/(_xlfn.XLOOKUP('Working Data'!D2475,Consumer_Price_Index!A:A,Consumer_Price_Index!B:B))), "Missing")</f>
        <v>49726530.020287402</v>
      </c>
      <c r="R3595" t="str">
        <f t="shared" si="56"/>
        <v>Yes</v>
      </c>
    </row>
    <row r="3596" spans="1:18" x14ac:dyDescent="0.25">
      <c r="A3596" t="s">
        <v>3064</v>
      </c>
      <c r="B3596" t="s">
        <v>41</v>
      </c>
      <c r="C3596" t="s">
        <v>34</v>
      </c>
      <c r="D3596" s="11">
        <v>2016</v>
      </c>
      <c r="E3596" t="s">
        <v>1984</v>
      </c>
      <c r="F3596">
        <v>6.4</v>
      </c>
      <c r="G3596">
        <v>54000</v>
      </c>
      <c r="H3596" t="s">
        <v>2678</v>
      </c>
      <c r="I3596" t="s">
        <v>2678</v>
      </c>
      <c r="J3596" t="s">
        <v>2678</v>
      </c>
      <c r="K3596" t="s">
        <v>7</v>
      </c>
      <c r="L3596" s="7">
        <v>108000000</v>
      </c>
      <c r="M3596" s="7">
        <v>22678555</v>
      </c>
      <c r="N3596" t="s">
        <v>3063</v>
      </c>
      <c r="O3596">
        <v>129</v>
      </c>
      <c r="P3596" s="8">
        <f>_xlfn.XLOOKUP(D3596,Consumer_Price_Index!A:A,Consumer_Price_Index!B:B)</f>
        <v>240</v>
      </c>
      <c r="Q3596" s="13">
        <f>IF(ISNUMBER(M3596), M3596*(Consumer_Price_Index!$B$45/(_xlfn.XLOOKUP('Working Data'!D6967,Consumer_Price_Index!A:A,Consumer_Price_Index!B:B))), "Missing")</f>
        <v>55727062.165322579</v>
      </c>
      <c r="R3596" t="str">
        <f t="shared" si="56"/>
        <v>Yes</v>
      </c>
    </row>
    <row r="3597" spans="1:18" x14ac:dyDescent="0.25">
      <c r="A3597" t="s">
        <v>18113</v>
      </c>
      <c r="B3597" t="s">
        <v>41</v>
      </c>
      <c r="C3597" t="s">
        <v>34</v>
      </c>
      <c r="D3597" s="11">
        <v>1989</v>
      </c>
      <c r="E3597" t="s">
        <v>18112</v>
      </c>
      <c r="F3597">
        <v>6.4</v>
      </c>
      <c r="G3597">
        <v>39000</v>
      </c>
      <c r="H3597" t="s">
        <v>15217</v>
      </c>
      <c r="I3597" t="s">
        <v>18111</v>
      </c>
      <c r="J3597" t="s">
        <v>843</v>
      </c>
      <c r="K3597" t="s">
        <v>7</v>
      </c>
      <c r="L3597" s="7">
        <v>24000000</v>
      </c>
      <c r="M3597" s="7">
        <v>22099847</v>
      </c>
      <c r="N3597" t="s">
        <v>18110</v>
      </c>
      <c r="O3597">
        <v>109</v>
      </c>
      <c r="P3597" s="8">
        <f>_xlfn.XLOOKUP(D3597,Consumer_Price_Index!A:A,Consumer_Price_Index!B:B)</f>
        <v>124</v>
      </c>
      <c r="Q3597" s="13">
        <f>IF(ISNUMBER(M3597), M3597*(Consumer_Price_Index!$B$45/(_xlfn.XLOOKUP('Working Data'!D1477,Consumer_Price_Index!A:A,Consumer_Price_Index!B:B))), "Missing")</f>
        <v>28057597.420416664</v>
      </c>
      <c r="R3597" t="str">
        <f t="shared" si="56"/>
        <v>Yes</v>
      </c>
    </row>
    <row r="3598" spans="1:18" x14ac:dyDescent="0.25">
      <c r="A3598" t="s">
        <v>8638</v>
      </c>
      <c r="B3598" t="s">
        <v>41</v>
      </c>
      <c r="C3598" t="s">
        <v>409</v>
      </c>
      <c r="D3598" s="11">
        <v>2006</v>
      </c>
      <c r="E3598" t="s">
        <v>8637</v>
      </c>
      <c r="F3598">
        <v>6.4</v>
      </c>
      <c r="G3598">
        <v>20000</v>
      </c>
      <c r="H3598" t="s">
        <v>8636</v>
      </c>
      <c r="I3598" t="s">
        <v>8636</v>
      </c>
      <c r="J3598" t="s">
        <v>568</v>
      </c>
      <c r="K3598" t="s">
        <v>332</v>
      </c>
      <c r="L3598" s="7">
        <v>18000000</v>
      </c>
      <c r="M3598" s="7">
        <v>2520835</v>
      </c>
      <c r="N3598" t="s">
        <v>3187</v>
      </c>
      <c r="O3598">
        <v>108</v>
      </c>
      <c r="P3598" s="8">
        <f>_xlfn.XLOOKUP(D3598,Consumer_Price_Index!A:A,Consumer_Price_Index!B:B)</f>
        <v>201.6</v>
      </c>
      <c r="Q3598" s="13">
        <f>IF(ISNUMBER(M3598), M3598*(Consumer_Price_Index!$B$45/(_xlfn.XLOOKUP('Working Data'!D5031,Consumer_Price_Index!A:A,Consumer_Price_Index!B:B))), "Missing")</f>
        <v>6492801.5595942512</v>
      </c>
      <c r="R3598" t="str">
        <f t="shared" si="56"/>
        <v>Yes</v>
      </c>
    </row>
    <row r="3599" spans="1:18" x14ac:dyDescent="0.25">
      <c r="A3599" t="s">
        <v>17567</v>
      </c>
      <c r="B3599" t="s">
        <v>41</v>
      </c>
      <c r="C3599" t="s">
        <v>100</v>
      </c>
      <c r="D3599" s="11">
        <v>1990</v>
      </c>
      <c r="E3599" t="s">
        <v>17198</v>
      </c>
      <c r="F3599">
        <v>6.4</v>
      </c>
      <c r="G3599">
        <v>28000</v>
      </c>
      <c r="H3599" t="s">
        <v>17566</v>
      </c>
      <c r="I3599" t="s">
        <v>17565</v>
      </c>
      <c r="J3599" t="s">
        <v>17564</v>
      </c>
      <c r="K3599" t="s">
        <v>7</v>
      </c>
      <c r="M3599" s="7">
        <v>13985225</v>
      </c>
      <c r="N3599" t="s">
        <v>6977</v>
      </c>
      <c r="O3599">
        <v>90</v>
      </c>
      <c r="P3599" s="8">
        <f>_xlfn.XLOOKUP(D3599,Consumer_Price_Index!A:A,Consumer_Price_Index!B:B)</f>
        <v>130.69999999999999</v>
      </c>
      <c r="Q3599" s="13">
        <f>IF(ISNUMBER(M3599), M3599*(Consumer_Price_Index!$B$45/(_xlfn.XLOOKUP('Working Data'!D1681,Consumer_Price_Index!A:A,Consumer_Price_Index!B:B))), "Missing")</f>
        <v>18288832.864806864</v>
      </c>
      <c r="R3599" t="str">
        <f t="shared" si="56"/>
        <v>No</v>
      </c>
    </row>
    <row r="3600" spans="1:18" x14ac:dyDescent="0.25">
      <c r="A3600" t="s">
        <v>14612</v>
      </c>
      <c r="B3600" t="s">
        <v>41</v>
      </c>
      <c r="C3600" t="s">
        <v>11</v>
      </c>
      <c r="D3600" s="11">
        <v>1995</v>
      </c>
      <c r="E3600" t="s">
        <v>14611</v>
      </c>
      <c r="F3600">
        <v>6.4</v>
      </c>
      <c r="G3600">
        <v>5600</v>
      </c>
      <c r="H3600" t="s">
        <v>12900</v>
      </c>
      <c r="I3600" t="s">
        <v>14610</v>
      </c>
      <c r="J3600" t="s">
        <v>13145</v>
      </c>
      <c r="K3600" t="s">
        <v>7</v>
      </c>
      <c r="L3600" s="7">
        <v>17000000</v>
      </c>
      <c r="M3600" s="7">
        <v>7603766</v>
      </c>
      <c r="N3600" t="s">
        <v>108</v>
      </c>
      <c r="O3600">
        <v>111</v>
      </c>
      <c r="P3600" s="8">
        <f>_xlfn.XLOOKUP(D3600,Consumer_Price_Index!A:A,Consumer_Price_Index!B:B)</f>
        <v>152.4</v>
      </c>
      <c r="Q3600" s="13">
        <f>IF(ISNUMBER(M3600), M3600*(Consumer_Price_Index!$B$45/(_xlfn.XLOOKUP('Working Data'!D2812,Consumer_Price_Index!A:A,Consumer_Price_Index!B:B))), "Missing")</f>
        <v>10301767.453090262</v>
      </c>
      <c r="R3600" t="str">
        <f t="shared" si="56"/>
        <v>Yes</v>
      </c>
    </row>
    <row r="3601" spans="1:18" x14ac:dyDescent="0.25">
      <c r="A3601" t="s">
        <v>3931</v>
      </c>
      <c r="C3601" t="s">
        <v>11</v>
      </c>
      <c r="D3601" s="11">
        <v>2015</v>
      </c>
      <c r="E3601" t="s">
        <v>3930</v>
      </c>
      <c r="F3601">
        <v>6.4</v>
      </c>
      <c r="G3601">
        <v>620</v>
      </c>
      <c r="H3601" t="s">
        <v>3929</v>
      </c>
      <c r="I3601" t="s">
        <v>3929</v>
      </c>
      <c r="J3601" t="s">
        <v>3928</v>
      </c>
      <c r="K3601" t="s">
        <v>59</v>
      </c>
      <c r="M3601" s="7">
        <v>34930177</v>
      </c>
      <c r="N3601" t="s">
        <v>3927</v>
      </c>
      <c r="O3601">
        <v>108</v>
      </c>
      <c r="P3601" s="8">
        <f>_xlfn.XLOOKUP(D3601,Consumer_Price_Index!A:A,Consumer_Price_Index!B:B)</f>
        <v>237</v>
      </c>
      <c r="Q3601" s="13">
        <f>IF(ISNUMBER(M3601), M3601*(Consumer_Price_Index!$B$45/(_xlfn.XLOOKUP('Working Data'!D6705,Consumer_Price_Index!A:A,Consumer_Price_Index!B:B))), "Missing")</f>
        <v>56343170.629433557</v>
      </c>
      <c r="R3601" t="str">
        <f t="shared" si="56"/>
        <v>No</v>
      </c>
    </row>
    <row r="3602" spans="1:18" x14ac:dyDescent="0.25">
      <c r="A3602" t="s">
        <v>2867</v>
      </c>
      <c r="B3602" t="s">
        <v>101</v>
      </c>
      <c r="C3602" t="s">
        <v>24</v>
      </c>
      <c r="D3602" s="11">
        <v>2016</v>
      </c>
      <c r="E3602" t="s">
        <v>2866</v>
      </c>
      <c r="F3602">
        <v>6.4</v>
      </c>
      <c r="G3602">
        <v>24000</v>
      </c>
      <c r="H3602" t="s">
        <v>2865</v>
      </c>
      <c r="I3602" t="s">
        <v>2865</v>
      </c>
      <c r="J3602" t="s">
        <v>2864</v>
      </c>
      <c r="K3602" t="s">
        <v>612</v>
      </c>
      <c r="L3602" s="7">
        <v>3000000</v>
      </c>
      <c r="M3602" s="7">
        <v>21401949</v>
      </c>
      <c r="N3602" t="s">
        <v>2863</v>
      </c>
      <c r="O3602">
        <v>90</v>
      </c>
      <c r="P3602" s="8">
        <f>_xlfn.XLOOKUP(D3602,Consumer_Price_Index!A:A,Consumer_Price_Index!B:B)</f>
        <v>240</v>
      </c>
      <c r="Q3602" s="13">
        <f>IF(ISNUMBER(M3602), M3602*(Consumer_Price_Index!$B$45/(_xlfn.XLOOKUP('Working Data'!D7019,Consumer_Price_Index!A:A,Consumer_Price_Index!B:B))), "Missing")</f>
        <v>52590111.7766129</v>
      </c>
      <c r="R3602" t="str">
        <f t="shared" si="56"/>
        <v>Yes</v>
      </c>
    </row>
    <row r="3603" spans="1:18" x14ac:dyDescent="0.25">
      <c r="A3603" t="s">
        <v>8239</v>
      </c>
      <c r="B3603" t="s">
        <v>41</v>
      </c>
      <c r="C3603" t="s">
        <v>11</v>
      </c>
      <c r="D3603" s="11">
        <v>2007</v>
      </c>
      <c r="E3603" t="s">
        <v>8202</v>
      </c>
      <c r="F3603">
        <v>6.4</v>
      </c>
      <c r="G3603">
        <v>23000</v>
      </c>
      <c r="H3603" t="s">
        <v>5413</v>
      </c>
      <c r="I3603" t="s">
        <v>5430</v>
      </c>
      <c r="J3603" t="s">
        <v>6694</v>
      </c>
      <c r="K3603" t="s">
        <v>7</v>
      </c>
      <c r="L3603" s="7">
        <v>45000000</v>
      </c>
      <c r="M3603" s="7">
        <v>31575877</v>
      </c>
      <c r="N3603" t="s">
        <v>666</v>
      </c>
      <c r="O3603">
        <v>139</v>
      </c>
      <c r="P3603" s="8">
        <f>_xlfn.XLOOKUP(D3603,Consumer_Price_Index!A:A,Consumer_Price_Index!B:B)</f>
        <v>207.3</v>
      </c>
      <c r="Q3603" s="13">
        <f>IF(ISNUMBER(M3603), M3603*(Consumer_Price_Index!$B$45/(_xlfn.XLOOKUP('Working Data'!D5191,Consumer_Price_Index!A:A,Consumer_Price_Index!B:B))), "Missing")</f>
        <v>96598089.577309236</v>
      </c>
      <c r="R3603" t="str">
        <f t="shared" si="56"/>
        <v>Yes</v>
      </c>
    </row>
    <row r="3604" spans="1:18" x14ac:dyDescent="0.25">
      <c r="A3604" t="s">
        <v>4670</v>
      </c>
      <c r="B3604" t="s">
        <v>41</v>
      </c>
      <c r="C3604" t="s">
        <v>34</v>
      </c>
      <c r="D3604" s="11">
        <v>2014</v>
      </c>
      <c r="E3604" t="s">
        <v>4141</v>
      </c>
      <c r="F3604">
        <v>6.4</v>
      </c>
      <c r="G3604">
        <v>460000</v>
      </c>
      <c r="H3604" t="s">
        <v>922</v>
      </c>
      <c r="I3604" t="s">
        <v>922</v>
      </c>
      <c r="J3604" t="s">
        <v>2539</v>
      </c>
      <c r="K3604" t="s">
        <v>562</v>
      </c>
      <c r="L3604" s="7">
        <v>40000000</v>
      </c>
      <c r="M3604" s="7">
        <v>458863600</v>
      </c>
      <c r="N3604" t="s">
        <v>2598</v>
      </c>
      <c r="O3604">
        <v>89</v>
      </c>
      <c r="P3604" s="8">
        <f>_xlfn.XLOOKUP(D3604,Consumer_Price_Index!A:A,Consumer_Price_Index!B:B)</f>
        <v>236.7</v>
      </c>
      <c r="Q3604" s="13">
        <f>IF(ISNUMBER(M3604), M3604*(Consumer_Price_Index!$B$45/(_xlfn.XLOOKUP('Working Data'!D6460,Consumer_Price_Index!A:A,Consumer_Price_Index!B:B))), "Missing")</f>
        <v>777185875.04168987</v>
      </c>
      <c r="R3604" t="str">
        <f t="shared" si="56"/>
        <v>Yes</v>
      </c>
    </row>
    <row r="3605" spans="1:18" x14ac:dyDescent="0.25">
      <c r="A3605" t="s">
        <v>20502</v>
      </c>
      <c r="B3605" t="s">
        <v>41</v>
      </c>
      <c r="C3605" t="s">
        <v>24</v>
      </c>
      <c r="D3605" s="11">
        <v>1984</v>
      </c>
      <c r="E3605" t="s">
        <v>19874</v>
      </c>
      <c r="F3605">
        <v>6.4</v>
      </c>
      <c r="G3605">
        <v>3000</v>
      </c>
      <c r="H3605" t="s">
        <v>17790</v>
      </c>
      <c r="I3605" t="s">
        <v>20501</v>
      </c>
      <c r="J3605" t="s">
        <v>20500</v>
      </c>
      <c r="K3605" t="s">
        <v>7</v>
      </c>
      <c r="L3605" s="7">
        <v>3000000</v>
      </c>
      <c r="M3605" s="7">
        <v>727639</v>
      </c>
      <c r="N3605" t="s">
        <v>20499</v>
      </c>
      <c r="O3605">
        <v>84</v>
      </c>
      <c r="P3605" s="8">
        <f>_xlfn.XLOOKUP(D3605,Consumer_Price_Index!A:A,Consumer_Price_Index!B:B)</f>
        <v>103.9</v>
      </c>
      <c r="Q3605" s="13">
        <f>IF(ISNUMBER(M3605), M3605*(Consumer_Price_Index!$B$45/(_xlfn.XLOOKUP('Working Data'!D588,Consumer_Price_Index!A:A,Consumer_Price_Index!B:B))), "Missing")</f>
        <v>2297529.5678756475</v>
      </c>
      <c r="R3605" t="str">
        <f t="shared" si="56"/>
        <v>Yes</v>
      </c>
    </row>
    <row r="3606" spans="1:18" x14ac:dyDescent="0.25">
      <c r="A3606" t="s">
        <v>19840</v>
      </c>
      <c r="B3606" t="s">
        <v>101</v>
      </c>
      <c r="C3606" t="s">
        <v>24</v>
      </c>
      <c r="D3606" s="11">
        <v>1985</v>
      </c>
      <c r="E3606" t="s">
        <v>19839</v>
      </c>
      <c r="F3606">
        <v>6.4</v>
      </c>
      <c r="G3606">
        <v>701</v>
      </c>
      <c r="H3606" t="s">
        <v>19838</v>
      </c>
      <c r="I3606" t="s">
        <v>19837</v>
      </c>
      <c r="J3606" t="s">
        <v>12999</v>
      </c>
      <c r="K3606" t="s">
        <v>300</v>
      </c>
      <c r="N3606" t="s">
        <v>15598</v>
      </c>
      <c r="O3606">
        <v>104</v>
      </c>
      <c r="P3606" s="8">
        <f>_xlfn.XLOOKUP(D3606,Consumer_Price_Index!A:A,Consumer_Price_Index!B:B)</f>
        <v>107.6</v>
      </c>
      <c r="Q3606" s="13" t="str">
        <f>IF(ISNUMBER(M3606), M3606*(Consumer_Price_Index!$B$45/(_xlfn.XLOOKUP('Working Data'!D829,Consumer_Price_Index!A:A,Consumer_Price_Index!B:B))), "Missing")</f>
        <v>Missing</v>
      </c>
      <c r="R3606" t="str">
        <f t="shared" si="56"/>
        <v>No</v>
      </c>
    </row>
    <row r="3607" spans="1:18" x14ac:dyDescent="0.25">
      <c r="A3607" t="s">
        <v>11400</v>
      </c>
      <c r="B3607" t="s">
        <v>41</v>
      </c>
      <c r="C3607" t="s">
        <v>24</v>
      </c>
      <c r="D3607" s="11">
        <v>2001</v>
      </c>
      <c r="E3607" t="s">
        <v>11290</v>
      </c>
      <c r="F3607">
        <v>6.4</v>
      </c>
      <c r="G3607">
        <v>18000</v>
      </c>
      <c r="H3607" t="s">
        <v>944</v>
      </c>
      <c r="I3607" t="s">
        <v>944</v>
      </c>
      <c r="J3607" t="s">
        <v>3500</v>
      </c>
      <c r="K3607" t="s">
        <v>7</v>
      </c>
      <c r="L3607" s="7">
        <v>5000000</v>
      </c>
      <c r="M3607" s="7">
        <v>5480653</v>
      </c>
      <c r="N3607" t="s">
        <v>11253</v>
      </c>
      <c r="O3607">
        <v>95</v>
      </c>
      <c r="P3607" s="8">
        <f>_xlfn.XLOOKUP(D3607,Consumer_Price_Index!A:A,Consumer_Price_Index!B:B)</f>
        <v>177.1</v>
      </c>
      <c r="Q3607" s="13">
        <f>IF(ISNUMBER(M3607), M3607*(Consumer_Price_Index!$B$45/(_xlfn.XLOOKUP('Working Data'!D3999,Consumer_Price_Index!A:A,Consumer_Price_Index!B:B))), "Missing")</f>
        <v>10957709.770997375</v>
      </c>
      <c r="R3607" t="str">
        <f t="shared" si="56"/>
        <v>Yes</v>
      </c>
    </row>
    <row r="3608" spans="1:18" x14ac:dyDescent="0.25">
      <c r="A3608" t="s">
        <v>18986</v>
      </c>
      <c r="B3608" t="s">
        <v>101</v>
      </c>
      <c r="C3608" t="s">
        <v>24</v>
      </c>
      <c r="D3608" s="11">
        <v>1987</v>
      </c>
      <c r="E3608" t="s">
        <v>18742</v>
      </c>
      <c r="F3608">
        <v>6.4</v>
      </c>
      <c r="G3608">
        <v>3200</v>
      </c>
      <c r="H3608" t="s">
        <v>12412</v>
      </c>
      <c r="I3608" t="s">
        <v>8402</v>
      </c>
      <c r="J3608" t="s">
        <v>15760</v>
      </c>
      <c r="K3608" t="s">
        <v>7</v>
      </c>
      <c r="L3608" s="7">
        <v>13000000</v>
      </c>
      <c r="M3608" s="7">
        <v>4572845</v>
      </c>
      <c r="N3608" t="s">
        <v>18564</v>
      </c>
      <c r="O3608">
        <v>103</v>
      </c>
      <c r="P3608" s="8">
        <f>_xlfn.XLOOKUP(D3608,Consumer_Price_Index!A:A,Consumer_Price_Index!B:B)</f>
        <v>113.6</v>
      </c>
      <c r="Q3608" s="13">
        <f>IF(ISNUMBER(M3608), M3608*(Consumer_Price_Index!$B$45/(_xlfn.XLOOKUP('Working Data'!D1157,Consumer_Price_Index!A:A,Consumer_Price_Index!B:B))), "Missing")</f>
        <v>8363420.5972388955</v>
      </c>
      <c r="R3608" t="str">
        <f t="shared" si="56"/>
        <v>Yes</v>
      </c>
    </row>
    <row r="3609" spans="1:18" x14ac:dyDescent="0.25">
      <c r="A3609" t="s">
        <v>15923</v>
      </c>
      <c r="B3609" t="s">
        <v>41</v>
      </c>
      <c r="C3609" t="s">
        <v>87</v>
      </c>
      <c r="D3609" s="11">
        <v>1993</v>
      </c>
      <c r="E3609" t="s">
        <v>15763</v>
      </c>
      <c r="F3609">
        <v>6.4</v>
      </c>
      <c r="G3609">
        <v>24000</v>
      </c>
      <c r="H3609" t="s">
        <v>11644</v>
      </c>
      <c r="I3609" t="s">
        <v>2606</v>
      </c>
      <c r="J3609" t="s">
        <v>2690</v>
      </c>
      <c r="K3609" t="s">
        <v>95</v>
      </c>
      <c r="L3609" s="7">
        <v>20000000</v>
      </c>
      <c r="M3609" s="7">
        <v>46405336</v>
      </c>
      <c r="N3609" t="s">
        <v>6977</v>
      </c>
      <c r="O3609">
        <v>107</v>
      </c>
      <c r="P3609" s="8">
        <f>_xlfn.XLOOKUP(D3609,Consumer_Price_Index!A:A,Consumer_Price_Index!B:B)</f>
        <v>144.5</v>
      </c>
      <c r="Q3609" s="13">
        <f>IF(ISNUMBER(M3609), M3609*(Consumer_Price_Index!$B$45/(_xlfn.XLOOKUP('Working Data'!D2308,Consumer_Price_Index!A:A,Consumer_Price_Index!B:B))), "Missing")</f>
        <v>97852635.84221454</v>
      </c>
      <c r="R3609" t="str">
        <f t="shared" si="56"/>
        <v>Yes</v>
      </c>
    </row>
    <row r="3610" spans="1:18" x14ac:dyDescent="0.25">
      <c r="A3610" t="s">
        <v>8040</v>
      </c>
      <c r="B3610" t="s">
        <v>68</v>
      </c>
      <c r="C3610" t="s">
        <v>24</v>
      </c>
      <c r="D3610" s="11">
        <v>2008</v>
      </c>
      <c r="E3610" t="s">
        <v>8039</v>
      </c>
      <c r="F3610">
        <v>6.4</v>
      </c>
      <c r="G3610">
        <v>224000</v>
      </c>
      <c r="H3610" t="s">
        <v>5984</v>
      </c>
      <c r="I3610" t="s">
        <v>8038</v>
      </c>
      <c r="J3610" t="s">
        <v>2463</v>
      </c>
      <c r="K3610" t="s">
        <v>7</v>
      </c>
      <c r="L3610" s="7">
        <v>52000000</v>
      </c>
      <c r="M3610" s="7">
        <v>611257819</v>
      </c>
      <c r="N3610" t="s">
        <v>103</v>
      </c>
      <c r="O3610">
        <v>108</v>
      </c>
      <c r="P3610" s="8">
        <f>_xlfn.XLOOKUP(D3610,Consumer_Price_Index!A:A,Consumer_Price_Index!B:B)</f>
        <v>215.3</v>
      </c>
      <c r="Q3610" s="13">
        <f>IF(ISNUMBER(M3610), M3610*(Consumer_Price_Index!$B$45/(_xlfn.XLOOKUP('Working Data'!D5253,Consumer_Price_Index!A:A,Consumer_Price_Index!B:B))), "Missing")</f>
        <v>1160437741.1171339</v>
      </c>
      <c r="R3610" t="str">
        <f t="shared" si="56"/>
        <v>Yes</v>
      </c>
    </row>
    <row r="3611" spans="1:18" x14ac:dyDescent="0.25">
      <c r="A3611" t="s">
        <v>2330</v>
      </c>
      <c r="B3611" t="s">
        <v>68</v>
      </c>
      <c r="C3611" t="s">
        <v>409</v>
      </c>
      <c r="D3611" s="11">
        <v>2017</v>
      </c>
      <c r="E3611" t="s">
        <v>2065</v>
      </c>
      <c r="F3611">
        <v>6.4</v>
      </c>
      <c r="G3611">
        <v>12000</v>
      </c>
      <c r="H3611" t="s">
        <v>2329</v>
      </c>
      <c r="I3611" t="s">
        <v>2328</v>
      </c>
      <c r="J3611" t="s">
        <v>857</v>
      </c>
      <c r="K3611" t="s">
        <v>7</v>
      </c>
      <c r="M3611" s="7">
        <v>4372130</v>
      </c>
      <c r="N3611" t="s">
        <v>2327</v>
      </c>
      <c r="O3611">
        <v>103</v>
      </c>
      <c r="P3611" s="8">
        <f>_xlfn.XLOOKUP(D3611,Consumer_Price_Index!A:A,Consumer_Price_Index!B:B)</f>
        <v>245.1</v>
      </c>
      <c r="Q3611" s="13">
        <f>IF(ISNUMBER(M3611), M3611*(Consumer_Price_Index!$B$45/(_xlfn.XLOOKUP('Working Data'!D7164,Consumer_Price_Index!A:A,Consumer_Price_Index!B:B))), "Missing")</f>
        <v>8741391.1482939627</v>
      </c>
      <c r="R3611" t="str">
        <f t="shared" si="56"/>
        <v>No</v>
      </c>
    </row>
    <row r="3612" spans="1:18" x14ac:dyDescent="0.25">
      <c r="A3612" t="s">
        <v>15411</v>
      </c>
      <c r="B3612" t="s">
        <v>41</v>
      </c>
      <c r="C3612" t="s">
        <v>11</v>
      </c>
      <c r="D3612" s="11">
        <v>1994</v>
      </c>
      <c r="E3612" t="s">
        <v>15267</v>
      </c>
      <c r="F3612">
        <v>6.4</v>
      </c>
      <c r="G3612">
        <v>53000</v>
      </c>
      <c r="H3612" t="s">
        <v>2639</v>
      </c>
      <c r="I3612" t="s">
        <v>2093</v>
      </c>
      <c r="J3612" t="s">
        <v>1004</v>
      </c>
      <c r="K3612" t="s">
        <v>7</v>
      </c>
      <c r="L3612" s="7">
        <v>45000000</v>
      </c>
      <c r="M3612" s="7">
        <v>112006296</v>
      </c>
      <c r="N3612" t="s">
        <v>2694</v>
      </c>
      <c r="O3612">
        <v>123</v>
      </c>
      <c r="P3612" s="8">
        <f>_xlfn.XLOOKUP(D3612,Consumer_Price_Index!A:A,Consumer_Price_Index!B:B)</f>
        <v>148.19999999999999</v>
      </c>
      <c r="Q3612" s="13">
        <f>IF(ISNUMBER(M3612), M3612*(Consumer_Price_Index!$B$45/(_xlfn.XLOOKUP('Working Data'!D2504,Consumer_Price_Index!A:A,Consumer_Price_Index!B:B))), "Missing")</f>
        <v>311389766.34306574</v>
      </c>
      <c r="R3612" t="str">
        <f t="shared" si="56"/>
        <v>Yes</v>
      </c>
    </row>
    <row r="3613" spans="1:18" x14ac:dyDescent="0.25">
      <c r="A3613" t="s">
        <v>9611</v>
      </c>
      <c r="B3613" t="s">
        <v>68</v>
      </c>
      <c r="C3613" t="s">
        <v>24</v>
      </c>
      <c r="D3613" s="11">
        <v>2004</v>
      </c>
      <c r="E3613" t="s">
        <v>9257</v>
      </c>
      <c r="F3613">
        <v>6.4</v>
      </c>
      <c r="G3613">
        <v>31000</v>
      </c>
      <c r="H3613" t="s">
        <v>2403</v>
      </c>
      <c r="I3613" t="s">
        <v>2403</v>
      </c>
      <c r="J3613" t="s">
        <v>1535</v>
      </c>
      <c r="K3613" t="s">
        <v>7</v>
      </c>
      <c r="M3613" s="7">
        <v>20129327</v>
      </c>
      <c r="N3613" t="s">
        <v>617</v>
      </c>
      <c r="O3613">
        <v>99</v>
      </c>
      <c r="P3613" s="8">
        <f>_xlfn.XLOOKUP(D3613,Consumer_Price_Index!A:A,Consumer_Price_Index!B:B)</f>
        <v>188.9</v>
      </c>
      <c r="Q3613" s="13">
        <f>IF(ISNUMBER(M3613), M3613*(Consumer_Price_Index!$B$45/(_xlfn.XLOOKUP('Working Data'!D4644,Consumer_Price_Index!A:A,Consumer_Price_Index!B:B))), "Missing")</f>
        <v>39091178.692797959</v>
      </c>
      <c r="R3613" t="str">
        <f t="shared" si="56"/>
        <v>No</v>
      </c>
    </row>
    <row r="3614" spans="1:18" x14ac:dyDescent="0.25">
      <c r="A3614" t="s">
        <v>17370</v>
      </c>
      <c r="B3614" t="s">
        <v>41</v>
      </c>
      <c r="C3614" t="s">
        <v>24</v>
      </c>
      <c r="D3614" s="11">
        <v>1990</v>
      </c>
      <c r="E3614" t="s">
        <v>17369</v>
      </c>
      <c r="F3614">
        <v>6.4</v>
      </c>
      <c r="G3614">
        <v>8000</v>
      </c>
      <c r="H3614" t="s">
        <v>9711</v>
      </c>
      <c r="I3614" t="s">
        <v>17368</v>
      </c>
      <c r="J3614" t="s">
        <v>17367</v>
      </c>
      <c r="K3614" t="s">
        <v>7</v>
      </c>
      <c r="M3614" s="7">
        <v>9888167</v>
      </c>
      <c r="N3614" t="s">
        <v>17366</v>
      </c>
      <c r="O3614">
        <v>97</v>
      </c>
      <c r="P3614" s="8">
        <f>_xlfn.XLOOKUP(D3614,Consumer_Price_Index!A:A,Consumer_Price_Index!B:B)</f>
        <v>130.69999999999999</v>
      </c>
      <c r="Q3614" s="13">
        <f>IF(ISNUMBER(M3614), M3614*(Consumer_Price_Index!$B$45/(_xlfn.XLOOKUP('Working Data'!D1766,Consumer_Price_Index!A:A,Consumer_Price_Index!B:B))), "Missing")</f>
        <v>13814417.629069233</v>
      </c>
      <c r="R3614" t="str">
        <f t="shared" si="56"/>
        <v>No</v>
      </c>
    </row>
    <row r="3615" spans="1:18" x14ac:dyDescent="0.25">
      <c r="A3615" t="s">
        <v>9958</v>
      </c>
      <c r="B3615" t="s">
        <v>41</v>
      </c>
      <c r="C3615" t="s">
        <v>87</v>
      </c>
      <c r="D3615" s="11">
        <v>2004</v>
      </c>
      <c r="E3615" t="s">
        <v>9341</v>
      </c>
      <c r="F3615">
        <v>6.4</v>
      </c>
      <c r="G3615">
        <v>59000</v>
      </c>
      <c r="H3615" t="s">
        <v>4242</v>
      </c>
      <c r="I3615" t="s">
        <v>7109</v>
      </c>
      <c r="J3615" t="s">
        <v>9765</v>
      </c>
      <c r="K3615" t="s">
        <v>6178</v>
      </c>
      <c r="L3615" s="7">
        <v>27000000</v>
      </c>
      <c r="M3615" s="7">
        <v>21148829</v>
      </c>
      <c r="N3615" t="s">
        <v>1991</v>
      </c>
      <c r="O3615">
        <v>106</v>
      </c>
      <c r="P3615" s="8">
        <f>_xlfn.XLOOKUP(D3615,Consumer_Price_Index!A:A,Consumer_Price_Index!B:B)</f>
        <v>188.9</v>
      </c>
      <c r="Q3615" s="13">
        <f>IF(ISNUMBER(M3615), M3615*(Consumer_Price_Index!$B$45/(_xlfn.XLOOKUP('Working Data'!D4541,Consumer_Price_Index!A:A,Consumer_Price_Index!B:B))), "Missing")</f>
        <v>27224538.218419943</v>
      </c>
      <c r="R3615" t="str">
        <f t="shared" si="56"/>
        <v>Yes</v>
      </c>
    </row>
    <row r="3616" spans="1:18" x14ac:dyDescent="0.25">
      <c r="A3616" t="s">
        <v>358</v>
      </c>
      <c r="B3616" t="s">
        <v>52</v>
      </c>
      <c r="C3616" t="s">
        <v>11</v>
      </c>
      <c r="D3616" s="11">
        <v>2019</v>
      </c>
      <c r="E3616" t="s">
        <v>357</v>
      </c>
      <c r="F3616">
        <v>6.4</v>
      </c>
      <c r="G3616">
        <v>4400</v>
      </c>
      <c r="H3616" t="s">
        <v>356</v>
      </c>
      <c r="I3616" t="s">
        <v>356</v>
      </c>
      <c r="J3616" t="s">
        <v>355</v>
      </c>
      <c r="K3616" t="s">
        <v>7</v>
      </c>
      <c r="L3616" s="7">
        <v>350000</v>
      </c>
      <c r="M3616" s="7">
        <v>226421</v>
      </c>
      <c r="N3616" t="s">
        <v>354</v>
      </c>
      <c r="O3616">
        <v>83</v>
      </c>
      <c r="P3616" s="8">
        <f>_xlfn.XLOOKUP(D3616,Consumer_Price_Index!A:A,Consumer_Price_Index!B:B)</f>
        <v>255.7</v>
      </c>
      <c r="Q3616" s="13">
        <f>IF(ISNUMBER(M3616), M3616*(Consumer_Price_Index!$B$45/(_xlfn.XLOOKUP('Working Data'!D7606,Consumer_Price_Index!A:A,Consumer_Price_Index!B:B))), "Missing")</f>
        <v>692675.48895582324</v>
      </c>
      <c r="R3616" t="str">
        <f t="shared" si="56"/>
        <v>Yes</v>
      </c>
    </row>
    <row r="3617" spans="1:18" x14ac:dyDescent="0.25">
      <c r="A3617" t="s">
        <v>3968</v>
      </c>
      <c r="B3617" t="s">
        <v>101</v>
      </c>
      <c r="C3617" t="s">
        <v>73</v>
      </c>
      <c r="D3617" s="11">
        <v>2015</v>
      </c>
      <c r="E3617" t="s">
        <v>3559</v>
      </c>
      <c r="F3617">
        <v>6.4</v>
      </c>
      <c r="G3617">
        <v>218000</v>
      </c>
      <c r="H3617" t="s">
        <v>2418</v>
      </c>
      <c r="I3617" t="s">
        <v>799</v>
      </c>
      <c r="J3617" t="s">
        <v>1865</v>
      </c>
      <c r="K3617" t="s">
        <v>7</v>
      </c>
      <c r="L3617" s="7">
        <v>74000000</v>
      </c>
      <c r="M3617" s="7">
        <v>1159444662</v>
      </c>
      <c r="N3617" t="s">
        <v>2416</v>
      </c>
      <c r="O3617">
        <v>91</v>
      </c>
      <c r="P3617" s="8">
        <f>_xlfn.XLOOKUP(D3617,Consumer_Price_Index!A:A,Consumer_Price_Index!B:B)</f>
        <v>237</v>
      </c>
      <c r="Q3617" s="13">
        <f>IF(ISNUMBER(M3617), M3617*(Consumer_Price_Index!$B$45/(_xlfn.XLOOKUP('Working Data'!D6690,Consumer_Price_Index!A:A,Consumer_Price_Index!B:B))), "Missing")</f>
        <v>1381629990.2675011</v>
      </c>
      <c r="R3617" t="str">
        <f t="shared" si="56"/>
        <v>Yes</v>
      </c>
    </row>
    <row r="3618" spans="1:18" x14ac:dyDescent="0.25">
      <c r="A3618" t="s">
        <v>3729</v>
      </c>
      <c r="B3618" t="s">
        <v>41</v>
      </c>
      <c r="C3618" t="s">
        <v>24</v>
      </c>
      <c r="D3618" s="11">
        <v>2015</v>
      </c>
      <c r="E3618" t="s">
        <v>3728</v>
      </c>
      <c r="F3618">
        <v>6.4</v>
      </c>
      <c r="G3618">
        <v>22000</v>
      </c>
      <c r="H3618" t="s">
        <v>1047</v>
      </c>
      <c r="I3618" t="s">
        <v>1047</v>
      </c>
      <c r="J3618" t="s">
        <v>3727</v>
      </c>
      <c r="K3618" t="s">
        <v>7</v>
      </c>
      <c r="L3618" s="7">
        <v>6000000</v>
      </c>
      <c r="M3618" s="7">
        <v>422746</v>
      </c>
      <c r="N3618" t="s">
        <v>2899</v>
      </c>
      <c r="O3618">
        <v>108</v>
      </c>
      <c r="P3618" s="8">
        <f>_xlfn.XLOOKUP(D3618,Consumer_Price_Index!A:A,Consumer_Price_Index!B:B)</f>
        <v>237</v>
      </c>
      <c r="Q3618" s="13">
        <f>IF(ISNUMBER(M3618), M3618*(Consumer_Price_Index!$B$45/(_xlfn.XLOOKUP('Working Data'!D6770,Consumer_Price_Index!A:A,Consumer_Price_Index!B:B))), "Missing")</f>
        <v>638941.9950396826</v>
      </c>
      <c r="R3618" t="str">
        <f t="shared" si="56"/>
        <v>Yes</v>
      </c>
    </row>
    <row r="3619" spans="1:18" x14ac:dyDescent="0.25">
      <c r="A3619" t="s">
        <v>6975</v>
      </c>
      <c r="B3619" t="s">
        <v>41</v>
      </c>
      <c r="C3619" t="s">
        <v>100</v>
      </c>
      <c r="D3619" s="11">
        <v>2010</v>
      </c>
      <c r="E3619" t="s">
        <v>6974</v>
      </c>
      <c r="F3619">
        <v>6.4</v>
      </c>
      <c r="G3619">
        <v>89000</v>
      </c>
      <c r="H3619" t="s">
        <v>3364</v>
      </c>
      <c r="I3619" t="s">
        <v>3364</v>
      </c>
      <c r="J3619" t="s">
        <v>6973</v>
      </c>
      <c r="K3619" t="s">
        <v>265</v>
      </c>
      <c r="L3619" s="7">
        <v>500000</v>
      </c>
      <c r="M3619" s="7">
        <v>5060438</v>
      </c>
      <c r="N3619" t="s">
        <v>6972</v>
      </c>
      <c r="O3619">
        <v>94</v>
      </c>
      <c r="P3619" s="8">
        <f>_xlfn.XLOOKUP(D3619,Consumer_Price_Index!A:A,Consumer_Price_Index!B:B)</f>
        <v>218.1</v>
      </c>
      <c r="Q3619" s="13">
        <f>IF(ISNUMBER(M3619), M3619*(Consumer_Price_Index!$B$45/(_xlfn.XLOOKUP('Working Data'!D5658,Consumer_Price_Index!A:A,Consumer_Price_Index!B:B))), "Missing")</f>
        <v>6290964.7433700534</v>
      </c>
      <c r="R3619" t="str">
        <f t="shared" si="56"/>
        <v>Yes</v>
      </c>
    </row>
    <row r="3620" spans="1:18" x14ac:dyDescent="0.25">
      <c r="A3620" t="s">
        <v>7425</v>
      </c>
      <c r="B3620" t="s">
        <v>101</v>
      </c>
      <c r="C3620" t="s">
        <v>73</v>
      </c>
      <c r="D3620" s="11">
        <v>2009</v>
      </c>
      <c r="E3620" t="s">
        <v>7181</v>
      </c>
      <c r="F3620">
        <v>6.4</v>
      </c>
      <c r="G3620">
        <v>151000</v>
      </c>
      <c r="H3620" t="s">
        <v>816</v>
      </c>
      <c r="I3620" t="s">
        <v>5730</v>
      </c>
      <c r="J3620" t="s">
        <v>2712</v>
      </c>
      <c r="K3620" t="s">
        <v>7</v>
      </c>
      <c r="L3620" s="7">
        <v>175000000</v>
      </c>
      <c r="M3620" s="7">
        <v>381509870</v>
      </c>
      <c r="N3620" t="s">
        <v>652</v>
      </c>
      <c r="O3620">
        <v>94</v>
      </c>
      <c r="P3620" s="8">
        <f>_xlfn.XLOOKUP(D3620,Consumer_Price_Index!A:A,Consumer_Price_Index!B:B)</f>
        <v>214.5</v>
      </c>
      <c r="Q3620" s="13">
        <f>IF(ISNUMBER(M3620), M3620*(Consumer_Price_Index!$B$45/(_xlfn.XLOOKUP('Working Data'!D5495,Consumer_Price_Index!A:A,Consumer_Price_Index!B:B))), "Missing")</f>
        <v>1023292758.7059859</v>
      </c>
      <c r="R3620" t="str">
        <f t="shared" si="56"/>
        <v>Yes</v>
      </c>
    </row>
    <row r="3621" spans="1:18" x14ac:dyDescent="0.25">
      <c r="A3621" t="s">
        <v>8396</v>
      </c>
      <c r="B3621" t="s">
        <v>915</v>
      </c>
      <c r="C3621" t="s">
        <v>24</v>
      </c>
      <c r="D3621" s="11">
        <v>2007</v>
      </c>
      <c r="E3621" t="s">
        <v>8343</v>
      </c>
      <c r="F3621">
        <v>6.4</v>
      </c>
      <c r="G3621">
        <v>119000</v>
      </c>
      <c r="H3621" t="s">
        <v>8395</v>
      </c>
      <c r="I3621" t="s">
        <v>1399</v>
      </c>
      <c r="J3621" t="s">
        <v>1399</v>
      </c>
      <c r="K3621" t="s">
        <v>265</v>
      </c>
      <c r="L3621" s="7">
        <v>25000000</v>
      </c>
      <c r="M3621" s="7">
        <v>232225908</v>
      </c>
      <c r="N3621" t="s">
        <v>103</v>
      </c>
      <c r="O3621">
        <v>90</v>
      </c>
      <c r="P3621" s="8">
        <f>_xlfn.XLOOKUP(D3621,Consumer_Price_Index!A:A,Consumer_Price_Index!B:B)</f>
        <v>207.3</v>
      </c>
      <c r="Q3621" s="13">
        <f>IF(ISNUMBER(M3621), M3621*(Consumer_Price_Index!$B$45/(_xlfn.XLOOKUP('Working Data'!D5137,Consumer_Price_Index!A:A,Consumer_Price_Index!B:B))), "Missing")</f>
        <v>477457720.42914981</v>
      </c>
      <c r="R3621" t="str">
        <f t="shared" si="56"/>
        <v>Yes</v>
      </c>
    </row>
    <row r="3622" spans="1:18" x14ac:dyDescent="0.25">
      <c r="A3622" t="s">
        <v>17461</v>
      </c>
      <c r="B3622" t="s">
        <v>68</v>
      </c>
      <c r="C3622" t="s">
        <v>24</v>
      </c>
      <c r="D3622" s="11">
        <v>1990</v>
      </c>
      <c r="E3622" t="s">
        <v>17227</v>
      </c>
      <c r="F3622">
        <v>6.4</v>
      </c>
      <c r="G3622">
        <v>12000</v>
      </c>
      <c r="H3622" t="s">
        <v>14786</v>
      </c>
      <c r="I3622" t="s">
        <v>14786</v>
      </c>
      <c r="J3622" t="s">
        <v>13525</v>
      </c>
      <c r="K3622" t="s">
        <v>7</v>
      </c>
      <c r="L3622" s="7">
        <v>20000000</v>
      </c>
      <c r="M3622" s="7">
        <v>15379253</v>
      </c>
      <c r="N3622" t="s">
        <v>17460</v>
      </c>
      <c r="O3622">
        <v>110</v>
      </c>
      <c r="P3622" s="8">
        <f>_xlfn.XLOOKUP(D3622,Consumer_Price_Index!A:A,Consumer_Price_Index!B:B)</f>
        <v>130.69999999999999</v>
      </c>
      <c r="Q3622" s="13">
        <f>IF(ISNUMBER(M3622), M3622*(Consumer_Price_Index!$B$45/(_xlfn.XLOOKUP('Working Data'!D1729,Consumer_Price_Index!A:A,Consumer_Price_Index!B:B))), "Missing")</f>
        <v>42756007.199817523</v>
      </c>
      <c r="R3622" t="str">
        <f t="shared" si="56"/>
        <v>Yes</v>
      </c>
    </row>
    <row r="3623" spans="1:18" x14ac:dyDescent="0.25">
      <c r="A3623" t="s">
        <v>13476</v>
      </c>
      <c r="B3623" t="s">
        <v>41</v>
      </c>
      <c r="C3623" t="s">
        <v>24</v>
      </c>
      <c r="D3623" s="11">
        <v>1997</v>
      </c>
      <c r="E3623" t="s">
        <v>13399</v>
      </c>
      <c r="F3623">
        <v>6.4</v>
      </c>
      <c r="G3623">
        <v>2000</v>
      </c>
      <c r="H3623" t="s">
        <v>936</v>
      </c>
      <c r="I3623" t="s">
        <v>936</v>
      </c>
      <c r="J3623" t="s">
        <v>13475</v>
      </c>
      <c r="K3623" t="s">
        <v>7</v>
      </c>
      <c r="M3623" s="7">
        <v>301796</v>
      </c>
      <c r="N3623" t="s">
        <v>13474</v>
      </c>
      <c r="O3623">
        <v>103</v>
      </c>
      <c r="P3623" s="8">
        <f>_xlfn.XLOOKUP(D3623,Consumer_Price_Index!A:A,Consumer_Price_Index!B:B)</f>
        <v>160.5</v>
      </c>
      <c r="Q3623" s="13">
        <f>IF(ISNUMBER(M3623), M3623*(Consumer_Price_Index!$B$45/(_xlfn.XLOOKUP('Working Data'!D3239,Consumer_Price_Index!A:A,Consumer_Price_Index!B:B))), "Missing")</f>
        <v>456137.10912698414</v>
      </c>
      <c r="R3623" t="str">
        <f t="shared" si="56"/>
        <v>No</v>
      </c>
    </row>
    <row r="3624" spans="1:18" x14ac:dyDescent="0.25">
      <c r="A3624" t="s">
        <v>19789</v>
      </c>
      <c r="B3624" t="s">
        <v>68</v>
      </c>
      <c r="C3624" t="s">
        <v>24</v>
      </c>
      <c r="D3624" s="11">
        <v>1985</v>
      </c>
      <c r="E3624" t="s">
        <v>19360</v>
      </c>
      <c r="F3624">
        <v>6.4</v>
      </c>
      <c r="G3624">
        <v>166</v>
      </c>
      <c r="H3624" t="s">
        <v>19788</v>
      </c>
      <c r="I3624" t="s">
        <v>19787</v>
      </c>
      <c r="J3624" t="s">
        <v>19786</v>
      </c>
      <c r="K3624" t="s">
        <v>265</v>
      </c>
      <c r="N3624" t="s">
        <v>15052</v>
      </c>
      <c r="O3624">
        <v>91</v>
      </c>
      <c r="P3624" s="8">
        <f>_xlfn.XLOOKUP(D3624,Consumer_Price_Index!A:A,Consumer_Price_Index!B:B)</f>
        <v>107.6</v>
      </c>
      <c r="Q3624" s="13" t="str">
        <f>IF(ISNUMBER(M3624), M3624*(Consumer_Price_Index!$B$45/(_xlfn.XLOOKUP('Working Data'!D842,Consumer_Price_Index!A:A,Consumer_Price_Index!B:B))), "Missing")</f>
        <v>Missing</v>
      </c>
      <c r="R3624" t="str">
        <f t="shared" si="56"/>
        <v>No</v>
      </c>
    </row>
    <row r="3625" spans="1:18" x14ac:dyDescent="0.25">
      <c r="A3625" t="s">
        <v>3856</v>
      </c>
      <c r="B3625" t="s">
        <v>41</v>
      </c>
      <c r="C3625" t="s">
        <v>34</v>
      </c>
      <c r="D3625" s="11">
        <v>2015</v>
      </c>
      <c r="E3625" t="s">
        <v>3855</v>
      </c>
      <c r="F3625">
        <v>6.4</v>
      </c>
      <c r="G3625">
        <v>52000</v>
      </c>
      <c r="H3625" t="s">
        <v>3854</v>
      </c>
      <c r="I3625" t="s">
        <v>3826</v>
      </c>
      <c r="J3625" t="s">
        <v>1956</v>
      </c>
      <c r="K3625" t="s">
        <v>7</v>
      </c>
      <c r="L3625" s="7">
        <v>8000000</v>
      </c>
      <c r="M3625" s="7">
        <v>607595</v>
      </c>
      <c r="N3625" t="s">
        <v>411</v>
      </c>
      <c r="O3625">
        <v>95</v>
      </c>
      <c r="P3625" s="8">
        <f>_xlfn.XLOOKUP(D3625,Consumer_Price_Index!A:A,Consumer_Price_Index!B:B)</f>
        <v>237</v>
      </c>
      <c r="Q3625" s="13">
        <f>IF(ISNUMBER(M3625), M3625*(Consumer_Price_Index!$B$45/(_xlfn.XLOOKUP('Working Data'!D6732,Consumer_Price_Index!A:A,Consumer_Price_Index!B:B))), "Missing")</f>
        <v>1319559.4903777619</v>
      </c>
      <c r="R3625" t="str">
        <f t="shared" si="56"/>
        <v>Yes</v>
      </c>
    </row>
    <row r="3626" spans="1:18" x14ac:dyDescent="0.25">
      <c r="A3626" t="s">
        <v>15069</v>
      </c>
      <c r="B3626" t="s">
        <v>41</v>
      </c>
      <c r="C3626" t="s">
        <v>409</v>
      </c>
      <c r="D3626" s="11">
        <v>1994</v>
      </c>
      <c r="E3626" t="s">
        <v>15068</v>
      </c>
      <c r="F3626">
        <v>6.4</v>
      </c>
      <c r="G3626">
        <v>4300</v>
      </c>
      <c r="H3626" t="s">
        <v>12412</v>
      </c>
      <c r="I3626" t="s">
        <v>12412</v>
      </c>
      <c r="J3626" t="s">
        <v>1992</v>
      </c>
      <c r="K3626" t="s">
        <v>7</v>
      </c>
      <c r="L3626" s="7">
        <v>7000000</v>
      </c>
      <c r="M3626" s="7">
        <v>2144667</v>
      </c>
      <c r="N3626" t="s">
        <v>9824</v>
      </c>
      <c r="O3626">
        <v>125</v>
      </c>
      <c r="P3626" s="8">
        <f>_xlfn.XLOOKUP(D3626,Consumer_Price_Index!A:A,Consumer_Price_Index!B:B)</f>
        <v>148.19999999999999</v>
      </c>
      <c r="Q3626" s="13">
        <f>IF(ISNUMBER(M3626), M3626*(Consumer_Price_Index!$B$45/(_xlfn.XLOOKUP('Working Data'!D2625,Consumer_Price_Index!A:A,Consumer_Price_Index!B:B))), "Missing")</f>
        <v>6073234.5250929371</v>
      </c>
      <c r="R3626" t="str">
        <f t="shared" si="56"/>
        <v>Yes</v>
      </c>
    </row>
    <row r="3627" spans="1:18" x14ac:dyDescent="0.25">
      <c r="A3627" t="s">
        <v>4264</v>
      </c>
      <c r="B3627" t="s">
        <v>101</v>
      </c>
      <c r="C3627" t="s">
        <v>100</v>
      </c>
      <c r="D3627" s="11">
        <v>2014</v>
      </c>
      <c r="E3627" t="s">
        <v>4229</v>
      </c>
      <c r="F3627">
        <v>6.4</v>
      </c>
      <c r="G3627">
        <v>33000</v>
      </c>
      <c r="H3627" t="s">
        <v>959</v>
      </c>
      <c r="I3627" t="s">
        <v>959</v>
      </c>
      <c r="J3627" t="s">
        <v>4263</v>
      </c>
      <c r="K3627" t="s">
        <v>7</v>
      </c>
      <c r="L3627" s="7">
        <v>50000000</v>
      </c>
      <c r="M3627" s="7">
        <v>80383113</v>
      </c>
      <c r="N3627" t="s">
        <v>119</v>
      </c>
      <c r="O3627">
        <v>107</v>
      </c>
      <c r="P3627" s="8">
        <f>_xlfn.XLOOKUP(D3627,Consumer_Price_Index!A:A,Consumer_Price_Index!B:B)</f>
        <v>236.7</v>
      </c>
      <c r="Q3627" s="13">
        <f>IF(ISNUMBER(M3627), M3627*(Consumer_Price_Index!$B$45/(_xlfn.XLOOKUP('Working Data'!D6591,Consumer_Price_Index!A:A,Consumer_Price_Index!B:B))), "Missing")</f>
        <v>106675673.04486062</v>
      </c>
      <c r="R3627" t="str">
        <f t="shared" si="56"/>
        <v>Yes</v>
      </c>
    </row>
    <row r="3628" spans="1:18" x14ac:dyDescent="0.25">
      <c r="A3628" t="s">
        <v>4509</v>
      </c>
      <c r="B3628" t="s">
        <v>68</v>
      </c>
      <c r="C3628" t="s">
        <v>34</v>
      </c>
      <c r="D3628" s="11">
        <v>2014</v>
      </c>
      <c r="E3628" t="s">
        <v>4508</v>
      </c>
      <c r="F3628">
        <v>6.4</v>
      </c>
      <c r="G3628">
        <v>165000</v>
      </c>
      <c r="H3628" t="s">
        <v>4507</v>
      </c>
      <c r="I3628" t="s">
        <v>4506</v>
      </c>
      <c r="J3628" t="s">
        <v>2827</v>
      </c>
      <c r="K3628" t="s">
        <v>7</v>
      </c>
      <c r="L3628" s="7">
        <v>66000000</v>
      </c>
      <c r="M3628" s="7">
        <v>203277636</v>
      </c>
      <c r="N3628" t="s">
        <v>632</v>
      </c>
      <c r="O3628">
        <v>132</v>
      </c>
      <c r="P3628" s="8">
        <f>_xlfn.XLOOKUP(D3628,Consumer_Price_Index!A:A,Consumer_Price_Index!B:B)</f>
        <v>236.7</v>
      </c>
      <c r="Q3628" s="13">
        <f>IF(ISNUMBER(M3628), M3628*(Consumer_Price_Index!$B$45/(_xlfn.XLOOKUP('Working Data'!D6520,Consumer_Price_Index!A:A,Consumer_Price_Index!B:B))), "Missing")</f>
        <v>454762817.10132158</v>
      </c>
      <c r="R3628" t="str">
        <f t="shared" si="56"/>
        <v>Yes</v>
      </c>
    </row>
    <row r="3629" spans="1:18" x14ac:dyDescent="0.25">
      <c r="A3629" t="s">
        <v>17963</v>
      </c>
      <c r="B3629" t="s">
        <v>101</v>
      </c>
      <c r="C3629" t="s">
        <v>24</v>
      </c>
      <c r="D3629" s="11">
        <v>1989</v>
      </c>
      <c r="E3629" t="s">
        <v>17908</v>
      </c>
      <c r="F3629">
        <v>6.4</v>
      </c>
      <c r="G3629">
        <v>17000</v>
      </c>
      <c r="H3629" t="s">
        <v>2403</v>
      </c>
      <c r="I3629" t="s">
        <v>3784</v>
      </c>
      <c r="J3629" t="s">
        <v>2403</v>
      </c>
      <c r="K3629" t="s">
        <v>7</v>
      </c>
      <c r="L3629" s="7">
        <v>15000000</v>
      </c>
      <c r="M3629" s="7">
        <v>10763469</v>
      </c>
      <c r="N3629" t="s">
        <v>6122</v>
      </c>
      <c r="O3629">
        <v>124</v>
      </c>
      <c r="P3629" s="8">
        <f>_xlfn.XLOOKUP(D3629,Consumer_Price_Index!A:A,Consumer_Price_Index!B:B)</f>
        <v>124</v>
      </c>
      <c r="Q3629" s="13">
        <f>IF(ISNUMBER(M3629), M3629*(Consumer_Price_Index!$B$45/(_xlfn.XLOOKUP('Working Data'!D1542,Consumer_Price_Index!A:A,Consumer_Price_Index!B:B))), "Missing")</f>
        <v>12826081.362143137</v>
      </c>
      <c r="R3629" t="str">
        <f t="shared" si="56"/>
        <v>Yes</v>
      </c>
    </row>
    <row r="3630" spans="1:18" x14ac:dyDescent="0.25">
      <c r="A3630" t="s">
        <v>9063</v>
      </c>
      <c r="B3630" t="s">
        <v>101</v>
      </c>
      <c r="C3630" t="s">
        <v>100</v>
      </c>
      <c r="D3630" s="11">
        <v>2006</v>
      </c>
      <c r="E3630" t="s">
        <v>8821</v>
      </c>
      <c r="F3630">
        <v>6.4</v>
      </c>
      <c r="G3630">
        <v>323000</v>
      </c>
      <c r="H3630" t="s">
        <v>4483</v>
      </c>
      <c r="I3630" t="s">
        <v>7393</v>
      </c>
      <c r="J3630" t="s">
        <v>2192</v>
      </c>
      <c r="K3630" t="s">
        <v>7</v>
      </c>
      <c r="L3630" s="7">
        <v>110000000</v>
      </c>
      <c r="M3630" s="7">
        <v>574481229</v>
      </c>
      <c r="N3630" t="s">
        <v>890</v>
      </c>
      <c r="O3630">
        <v>108</v>
      </c>
      <c r="P3630" s="8">
        <f>_xlfn.XLOOKUP(D3630,Consumer_Price_Index!A:A,Consumer_Price_Index!B:B)</f>
        <v>201.6</v>
      </c>
      <c r="Q3630" s="13">
        <f>IF(ISNUMBER(M3630), M3630*(Consumer_Price_Index!$B$45/(_xlfn.XLOOKUP('Working Data'!D4866,Consumer_Price_Index!A:A,Consumer_Price_Index!B:B))), "Missing")</f>
        <v>684569536.47360194</v>
      </c>
      <c r="R3630" t="str">
        <f t="shared" si="56"/>
        <v>Yes</v>
      </c>
    </row>
    <row r="3631" spans="1:18" x14ac:dyDescent="0.25">
      <c r="A3631" t="s">
        <v>20666</v>
      </c>
      <c r="B3631" t="s">
        <v>68</v>
      </c>
      <c r="C3631" t="s">
        <v>24</v>
      </c>
      <c r="D3631" s="11">
        <v>1984</v>
      </c>
      <c r="E3631" t="s">
        <v>20416</v>
      </c>
      <c r="F3631">
        <v>6.4</v>
      </c>
      <c r="G3631">
        <v>19000</v>
      </c>
      <c r="H3631" t="s">
        <v>16434</v>
      </c>
      <c r="I3631" t="s">
        <v>16434</v>
      </c>
      <c r="J3631" t="s">
        <v>18891</v>
      </c>
      <c r="K3631" t="s">
        <v>7</v>
      </c>
      <c r="L3631" s="7">
        <v>700000</v>
      </c>
      <c r="M3631" s="7">
        <v>14418922</v>
      </c>
      <c r="N3631" t="s">
        <v>18229</v>
      </c>
      <c r="O3631">
        <v>95</v>
      </c>
      <c r="P3631" s="8">
        <f>_xlfn.XLOOKUP(D3631,Consumer_Price_Index!A:A,Consumer_Price_Index!B:B)</f>
        <v>103.9</v>
      </c>
      <c r="Q3631" s="13">
        <f>IF(ISNUMBER(M3631), M3631*(Consumer_Price_Index!$B$45/(_xlfn.XLOOKUP('Working Data'!D524,Consumer_Price_Index!A:A,Consumer_Price_Index!B:B))), "Missing")</f>
        <v>26953653.579141103</v>
      </c>
      <c r="R3631" t="str">
        <f t="shared" si="56"/>
        <v>Yes</v>
      </c>
    </row>
    <row r="3632" spans="1:18" x14ac:dyDescent="0.25">
      <c r="A3632" t="s">
        <v>9754</v>
      </c>
      <c r="B3632" t="s">
        <v>41</v>
      </c>
      <c r="C3632" t="s">
        <v>34</v>
      </c>
      <c r="D3632" s="11">
        <v>2004</v>
      </c>
      <c r="E3632" t="s">
        <v>8806</v>
      </c>
      <c r="F3632">
        <v>6.4</v>
      </c>
      <c r="G3632">
        <v>53000</v>
      </c>
      <c r="H3632" t="s">
        <v>3015</v>
      </c>
      <c r="I3632" t="s">
        <v>3015</v>
      </c>
      <c r="J3632" t="s">
        <v>9753</v>
      </c>
      <c r="K3632" t="s">
        <v>2080</v>
      </c>
      <c r="L3632" s="7">
        <v>4200000</v>
      </c>
      <c r="M3632" s="7">
        <v>50336279</v>
      </c>
      <c r="N3632" t="s">
        <v>1334</v>
      </c>
      <c r="O3632">
        <v>114</v>
      </c>
      <c r="P3632" s="8">
        <f>_xlfn.XLOOKUP(D3632,Consumer_Price_Index!A:A,Consumer_Price_Index!B:B)</f>
        <v>188.9</v>
      </c>
      <c r="Q3632" s="13">
        <f>IF(ISNUMBER(M3632), M3632*(Consumer_Price_Index!$B$45/(_xlfn.XLOOKUP('Working Data'!D4607,Consumer_Price_Index!A:A,Consumer_Price_Index!B:B))), "Missing")</f>
        <v>64715038.866244726</v>
      </c>
      <c r="R3632" t="str">
        <f t="shared" si="56"/>
        <v>Yes</v>
      </c>
    </row>
    <row r="3633" spans="1:18" x14ac:dyDescent="0.25">
      <c r="A3633" t="s">
        <v>21675</v>
      </c>
      <c r="B3633" t="s">
        <v>41</v>
      </c>
      <c r="C3633" t="s">
        <v>34</v>
      </c>
      <c r="D3633" s="11">
        <v>1981</v>
      </c>
      <c r="E3633" t="s">
        <v>21674</v>
      </c>
      <c r="F3633">
        <v>6.4</v>
      </c>
      <c r="G3633">
        <v>18000</v>
      </c>
      <c r="H3633" t="s">
        <v>17517</v>
      </c>
      <c r="I3633" t="s">
        <v>21673</v>
      </c>
      <c r="J3633" t="s">
        <v>843</v>
      </c>
      <c r="K3633" t="s">
        <v>7</v>
      </c>
      <c r="L3633" s="7">
        <v>5000000</v>
      </c>
      <c r="M3633" s="7">
        <v>19905359</v>
      </c>
      <c r="N3633" t="s">
        <v>103</v>
      </c>
      <c r="O3633">
        <v>99</v>
      </c>
      <c r="P3633" s="8">
        <f>_xlfn.XLOOKUP(D3633,Consumer_Price_Index!A:A,Consumer_Price_Index!B:B)</f>
        <v>90.9</v>
      </c>
      <c r="Q3633" s="13">
        <f>IF(ISNUMBER(M3633), M3633*(Consumer_Price_Index!$B$45/(_xlfn.XLOOKUP('Working Data'!D153,Consumer_Price_Index!A:A,Consumer_Price_Index!B:B))), "Missing")</f>
        <v>55339077.43886862</v>
      </c>
      <c r="R3633" t="str">
        <f t="shared" si="56"/>
        <v>Yes</v>
      </c>
    </row>
    <row r="3634" spans="1:18" x14ac:dyDescent="0.25">
      <c r="A3634" t="s">
        <v>16968</v>
      </c>
      <c r="B3634" t="s">
        <v>68</v>
      </c>
      <c r="C3634" t="s">
        <v>11</v>
      </c>
      <c r="D3634" s="11">
        <v>1991</v>
      </c>
      <c r="E3634" t="s">
        <v>16967</v>
      </c>
      <c r="F3634">
        <v>6.4</v>
      </c>
      <c r="G3634">
        <v>13000</v>
      </c>
      <c r="H3634" t="s">
        <v>13880</v>
      </c>
      <c r="I3634" t="s">
        <v>16966</v>
      </c>
      <c r="J3634" t="s">
        <v>3484</v>
      </c>
      <c r="K3634" t="s">
        <v>7</v>
      </c>
      <c r="M3634" s="7">
        <v>14789113</v>
      </c>
      <c r="N3634" t="s">
        <v>16636</v>
      </c>
      <c r="O3634">
        <v>116</v>
      </c>
      <c r="P3634" s="8">
        <f>_xlfn.XLOOKUP(D3634,Consumer_Price_Index!A:A,Consumer_Price_Index!B:B)</f>
        <v>136.19999999999999</v>
      </c>
      <c r="Q3634" s="13">
        <f>IF(ISNUMBER(M3634), M3634*(Consumer_Price_Index!$B$45/(_xlfn.XLOOKUP('Working Data'!D1907,Consumer_Price_Index!A:A,Consumer_Price_Index!B:B))), "Missing")</f>
        <v>36340667.186290316</v>
      </c>
      <c r="R3634" t="str">
        <f t="shared" si="56"/>
        <v>No</v>
      </c>
    </row>
    <row r="3635" spans="1:18" x14ac:dyDescent="0.25">
      <c r="A3635" t="s">
        <v>703</v>
      </c>
      <c r="B3635" t="s">
        <v>41</v>
      </c>
      <c r="C3635" t="s">
        <v>24</v>
      </c>
      <c r="D3635" s="11">
        <v>2019</v>
      </c>
      <c r="E3635" t="s">
        <v>320</v>
      </c>
      <c r="F3635">
        <v>6.4</v>
      </c>
      <c r="G3635">
        <v>4400</v>
      </c>
      <c r="H3635" t="s">
        <v>702</v>
      </c>
      <c r="I3635" t="s">
        <v>701</v>
      </c>
      <c r="J3635" t="s">
        <v>700</v>
      </c>
      <c r="K3635" t="s">
        <v>7</v>
      </c>
      <c r="M3635" s="7">
        <v>22594</v>
      </c>
      <c r="N3635" t="s">
        <v>699</v>
      </c>
      <c r="O3635">
        <v>97</v>
      </c>
      <c r="P3635" s="8">
        <f>_xlfn.XLOOKUP(D3635,Consumer_Price_Index!A:A,Consumer_Price_Index!B:B)</f>
        <v>255.7</v>
      </c>
      <c r="Q3635" s="13">
        <f>IF(ISNUMBER(M3635), M3635*(Consumer_Price_Index!$B$45/(_xlfn.XLOOKUP('Working Data'!D7537,Consumer_Price_Index!A:A,Consumer_Price_Index!B:B))), "Missing")</f>
        <v>41322.879951980794</v>
      </c>
      <c r="R3635" t="str">
        <f t="shared" si="56"/>
        <v>No</v>
      </c>
    </row>
    <row r="3636" spans="1:18" x14ac:dyDescent="0.25">
      <c r="A3636" t="s">
        <v>10636</v>
      </c>
      <c r="B3636" t="s">
        <v>41</v>
      </c>
      <c r="C3636" t="s">
        <v>34</v>
      </c>
      <c r="D3636" s="11">
        <v>2003</v>
      </c>
      <c r="E3636" t="s">
        <v>10357</v>
      </c>
      <c r="F3636">
        <v>6.4</v>
      </c>
      <c r="G3636">
        <v>156000</v>
      </c>
      <c r="H3636" t="s">
        <v>994</v>
      </c>
      <c r="I3636" t="s">
        <v>994</v>
      </c>
      <c r="J3636" t="s">
        <v>3567</v>
      </c>
      <c r="K3636" t="s">
        <v>7</v>
      </c>
      <c r="L3636" s="7">
        <v>29000000</v>
      </c>
      <c r="M3636" s="7">
        <v>98769390</v>
      </c>
      <c r="N3636" t="s">
        <v>114</v>
      </c>
      <c r="O3636">
        <v>102</v>
      </c>
      <c r="P3636" s="8">
        <f>_xlfn.XLOOKUP(D3636,Consumer_Price_Index!A:A,Consumer_Price_Index!B:B)</f>
        <v>184</v>
      </c>
      <c r="Q3636" s="13">
        <f>IF(ISNUMBER(M3636), M3636*(Consumer_Price_Index!$B$45/(_xlfn.XLOOKUP('Working Data'!D4284,Consumer_Price_Index!A:A,Consumer_Price_Index!B:B))), "Missing")</f>
        <v>122786752.88861689</v>
      </c>
      <c r="R3636" t="str">
        <f t="shared" si="56"/>
        <v>Yes</v>
      </c>
    </row>
    <row r="3637" spans="1:18" x14ac:dyDescent="0.25">
      <c r="A3637" t="s">
        <v>19691</v>
      </c>
      <c r="B3637" t="s">
        <v>101</v>
      </c>
      <c r="C3637" t="s">
        <v>24</v>
      </c>
      <c r="D3637" s="11">
        <v>1986</v>
      </c>
      <c r="E3637" t="s">
        <v>19408</v>
      </c>
      <c r="F3637">
        <v>6.4</v>
      </c>
      <c r="G3637">
        <v>14000</v>
      </c>
      <c r="H3637" t="s">
        <v>17739</v>
      </c>
      <c r="I3637" t="s">
        <v>17739</v>
      </c>
      <c r="J3637" t="s">
        <v>4321</v>
      </c>
      <c r="K3637" t="s">
        <v>7</v>
      </c>
      <c r="M3637" s="7">
        <v>13431806</v>
      </c>
      <c r="N3637" t="s">
        <v>15586</v>
      </c>
      <c r="O3637">
        <v>93</v>
      </c>
      <c r="P3637" s="8">
        <f>_xlfn.XLOOKUP(D3637,Consumer_Price_Index!A:A,Consumer_Price_Index!B:B)</f>
        <v>109.6</v>
      </c>
      <c r="Q3637" s="13">
        <f>IF(ISNUMBER(M3637), M3637*(Consumer_Price_Index!$B$45/(_xlfn.XLOOKUP('Working Data'!D890,Consumer_Price_Index!A:A,Consumer_Price_Index!B:B))), "Missing")</f>
        <v>25499509.583800621</v>
      </c>
      <c r="R3637" t="str">
        <f t="shared" si="56"/>
        <v>No</v>
      </c>
    </row>
    <row r="3638" spans="1:18" x14ac:dyDescent="0.25">
      <c r="A3638" t="s">
        <v>16903</v>
      </c>
      <c r="B3638" t="s">
        <v>68</v>
      </c>
      <c r="C3638" t="s">
        <v>24</v>
      </c>
      <c r="D3638" s="11">
        <v>1991</v>
      </c>
      <c r="E3638" t="s">
        <v>16902</v>
      </c>
      <c r="F3638">
        <v>6.4</v>
      </c>
      <c r="G3638">
        <v>10000</v>
      </c>
      <c r="H3638" t="s">
        <v>3868</v>
      </c>
      <c r="I3638" t="s">
        <v>3868</v>
      </c>
      <c r="J3638" t="s">
        <v>14733</v>
      </c>
      <c r="K3638" t="s">
        <v>7</v>
      </c>
      <c r="M3638" s="7">
        <v>25092802</v>
      </c>
      <c r="N3638" t="s">
        <v>890</v>
      </c>
      <c r="O3638">
        <v>104</v>
      </c>
      <c r="P3638" s="8">
        <f>_xlfn.XLOOKUP(D3638,Consumer_Price_Index!A:A,Consumer_Price_Index!B:B)</f>
        <v>136.19999999999999</v>
      </c>
      <c r="Q3638" s="13">
        <f>IF(ISNUMBER(M3638), M3638*(Consumer_Price_Index!$B$45/(_xlfn.XLOOKUP('Working Data'!D1936,Consumer_Price_Index!A:A,Consumer_Price_Index!B:B))), "Missing")</f>
        <v>51590936.365721993</v>
      </c>
      <c r="R3638" t="str">
        <f t="shared" si="56"/>
        <v>No</v>
      </c>
    </row>
    <row r="3639" spans="1:18" x14ac:dyDescent="0.25">
      <c r="A3639" t="s">
        <v>6027</v>
      </c>
      <c r="B3639" t="s">
        <v>41</v>
      </c>
      <c r="C3639" t="s">
        <v>24</v>
      </c>
      <c r="D3639" s="11">
        <v>2011</v>
      </c>
      <c r="E3639" t="s">
        <v>6026</v>
      </c>
      <c r="F3639">
        <v>6.4</v>
      </c>
      <c r="G3639">
        <v>85000</v>
      </c>
      <c r="H3639" t="s">
        <v>1235</v>
      </c>
      <c r="I3639" t="s">
        <v>1235</v>
      </c>
      <c r="J3639" t="s">
        <v>1362</v>
      </c>
      <c r="K3639" t="s">
        <v>7</v>
      </c>
      <c r="L3639" s="7">
        <v>5000000</v>
      </c>
      <c r="M3639" s="7">
        <v>25804448</v>
      </c>
      <c r="N3639" t="s">
        <v>713</v>
      </c>
      <c r="O3639">
        <v>90</v>
      </c>
      <c r="P3639" s="8">
        <f>_xlfn.XLOOKUP(D3639,Consumer_Price_Index!A:A,Consumer_Price_Index!B:B)</f>
        <v>224.9</v>
      </c>
      <c r="Q3639" s="13">
        <f>IF(ISNUMBER(M3639), M3639*(Consumer_Price_Index!$B$45/(_xlfn.XLOOKUP('Working Data'!D6005,Consumer_Price_Index!A:A,Consumer_Price_Index!B:B))), "Missing")</f>
        <v>57728453.051395006</v>
      </c>
      <c r="R3639" t="str">
        <f t="shared" si="56"/>
        <v>Yes</v>
      </c>
    </row>
    <row r="3640" spans="1:18" x14ac:dyDescent="0.25">
      <c r="A3640" t="s">
        <v>12540</v>
      </c>
      <c r="B3640" t="s">
        <v>41</v>
      </c>
      <c r="C3640" t="s">
        <v>24</v>
      </c>
      <c r="D3640" s="11">
        <v>1999</v>
      </c>
      <c r="E3640" t="s">
        <v>12539</v>
      </c>
      <c r="F3640">
        <v>6.4</v>
      </c>
      <c r="G3640">
        <v>8600</v>
      </c>
      <c r="H3640" t="s">
        <v>12538</v>
      </c>
      <c r="I3640" t="s">
        <v>1933</v>
      </c>
      <c r="J3640" t="s">
        <v>12537</v>
      </c>
      <c r="K3640" t="s">
        <v>7</v>
      </c>
      <c r="L3640" s="7">
        <v>7000000</v>
      </c>
      <c r="M3640" s="7">
        <v>7302522</v>
      </c>
      <c r="N3640" t="s">
        <v>3464</v>
      </c>
      <c r="O3640">
        <v>96</v>
      </c>
      <c r="P3640" s="8">
        <f>_xlfn.XLOOKUP(D3640,Consumer_Price_Index!A:A,Consumer_Price_Index!B:B)</f>
        <v>166.6</v>
      </c>
      <c r="Q3640" s="13">
        <f>IF(ISNUMBER(M3640), M3640*(Consumer_Price_Index!$B$45/(_xlfn.XLOOKUP('Working Data'!D3588,Consumer_Price_Index!A:A,Consumer_Price_Index!B:B))), "Missing")</f>
        <v>15398466.805536333</v>
      </c>
      <c r="R3640" t="str">
        <f t="shared" si="56"/>
        <v>Yes</v>
      </c>
    </row>
    <row r="3641" spans="1:18" x14ac:dyDescent="0.25">
      <c r="A3641" t="s">
        <v>17522</v>
      </c>
      <c r="B3641" t="s">
        <v>41</v>
      </c>
      <c r="C3641" t="s">
        <v>781</v>
      </c>
      <c r="D3641" s="11">
        <v>1990</v>
      </c>
      <c r="E3641" t="s">
        <v>17381</v>
      </c>
      <c r="F3641">
        <v>6.4</v>
      </c>
      <c r="G3641">
        <v>19000</v>
      </c>
      <c r="H3641" t="s">
        <v>11792</v>
      </c>
      <c r="I3641" t="s">
        <v>8520</v>
      </c>
      <c r="J3641" t="s">
        <v>12079</v>
      </c>
      <c r="K3641" t="s">
        <v>7</v>
      </c>
      <c r="L3641" s="7">
        <v>18000000</v>
      </c>
      <c r="M3641" s="7">
        <v>44926706</v>
      </c>
      <c r="N3641" t="s">
        <v>6260</v>
      </c>
      <c r="O3641">
        <v>102</v>
      </c>
      <c r="P3641" s="8">
        <f>_xlfn.XLOOKUP(D3641,Consumer_Price_Index!A:A,Consumer_Price_Index!B:B)</f>
        <v>130.69999999999999</v>
      </c>
      <c r="Q3641" s="13">
        <f>IF(ISNUMBER(M3641), M3641*(Consumer_Price_Index!$B$45/(_xlfn.XLOOKUP('Working Data'!D1703,Consumer_Price_Index!A:A,Consumer_Price_Index!B:B))), "Missing")</f>
        <v>57760199.654852323</v>
      </c>
      <c r="R3641" t="str">
        <f t="shared" si="56"/>
        <v>Yes</v>
      </c>
    </row>
    <row r="3642" spans="1:18" x14ac:dyDescent="0.25">
      <c r="A3642" t="s">
        <v>5158</v>
      </c>
      <c r="B3642" t="s">
        <v>41</v>
      </c>
      <c r="C3642" t="s">
        <v>34</v>
      </c>
      <c r="D3642" s="11">
        <v>2013</v>
      </c>
      <c r="E3642" t="s">
        <v>4861</v>
      </c>
      <c r="F3642">
        <v>6.4</v>
      </c>
      <c r="G3642">
        <v>205000</v>
      </c>
      <c r="H3642" t="s">
        <v>2621</v>
      </c>
      <c r="I3642" t="s">
        <v>1088</v>
      </c>
      <c r="J3642" t="s">
        <v>1708</v>
      </c>
      <c r="K3642" t="s">
        <v>7</v>
      </c>
      <c r="L3642" s="7">
        <v>26000000</v>
      </c>
      <c r="M3642" s="7">
        <v>87305549</v>
      </c>
      <c r="N3642" t="s">
        <v>108</v>
      </c>
      <c r="O3642">
        <v>129</v>
      </c>
      <c r="P3642" s="8">
        <f>_xlfn.XLOOKUP(D3642,Consumer_Price_Index!A:A,Consumer_Price_Index!B:B)</f>
        <v>233</v>
      </c>
      <c r="Q3642" s="13">
        <f>IF(ISNUMBER(M3642), M3642*(Consumer_Price_Index!$B$45/(_xlfn.XLOOKUP('Working Data'!D6298,Consumer_Price_Index!A:A,Consumer_Price_Index!B:B))), "Missing")</f>
        <v>105941858.94185583</v>
      </c>
      <c r="R3642" t="str">
        <f t="shared" si="56"/>
        <v>Yes</v>
      </c>
    </row>
    <row r="3643" spans="1:18" x14ac:dyDescent="0.25">
      <c r="A3643" t="s">
        <v>14504</v>
      </c>
      <c r="B3643" t="s">
        <v>41</v>
      </c>
      <c r="C3643" t="s">
        <v>11</v>
      </c>
      <c r="D3643" s="11">
        <v>1995</v>
      </c>
      <c r="E3643" t="s">
        <v>14503</v>
      </c>
      <c r="F3643">
        <v>6.4</v>
      </c>
      <c r="G3643">
        <v>2300</v>
      </c>
      <c r="H3643" t="s">
        <v>14502</v>
      </c>
      <c r="I3643" t="s">
        <v>14501</v>
      </c>
      <c r="J3643" t="s">
        <v>14500</v>
      </c>
      <c r="K3643" t="s">
        <v>265</v>
      </c>
      <c r="M3643" s="7">
        <v>6834525</v>
      </c>
      <c r="N3643" t="s">
        <v>2957</v>
      </c>
      <c r="O3643">
        <v>124</v>
      </c>
      <c r="P3643" s="8">
        <f>_xlfn.XLOOKUP(D3643,Consumer_Price_Index!A:A,Consumer_Price_Index!B:B)</f>
        <v>152.4</v>
      </c>
      <c r="Q3643" s="13">
        <f>IF(ISNUMBER(M3643), M3643*(Consumer_Price_Index!$B$45/(_xlfn.XLOOKUP('Working Data'!D2844,Consumer_Price_Index!A:A,Consumer_Price_Index!B:B))), "Missing")</f>
        <v>10045729.703328509</v>
      </c>
      <c r="R3643" t="str">
        <f t="shared" si="56"/>
        <v>No</v>
      </c>
    </row>
    <row r="3644" spans="1:18" x14ac:dyDescent="0.25">
      <c r="A3644" t="s">
        <v>4776</v>
      </c>
      <c r="B3644" t="s">
        <v>68</v>
      </c>
      <c r="C3644" t="s">
        <v>11</v>
      </c>
      <c r="D3644" s="11">
        <v>2013</v>
      </c>
      <c r="E3644" t="s">
        <v>4775</v>
      </c>
      <c r="F3644">
        <v>6.4</v>
      </c>
      <c r="G3644">
        <v>15000</v>
      </c>
      <c r="H3644" t="s">
        <v>2329</v>
      </c>
      <c r="I3644" t="s">
        <v>2329</v>
      </c>
      <c r="J3644" t="s">
        <v>3160</v>
      </c>
      <c r="K3644" t="s">
        <v>7</v>
      </c>
      <c r="L3644" s="7">
        <v>10000000</v>
      </c>
      <c r="M3644" s="7">
        <v>1412181</v>
      </c>
      <c r="N3644" t="s">
        <v>4173</v>
      </c>
      <c r="O3644">
        <v>93</v>
      </c>
      <c r="P3644" s="8">
        <f>_xlfn.XLOOKUP(D3644,Consumer_Price_Index!A:A,Consumer_Price_Index!B:B)</f>
        <v>233</v>
      </c>
      <c r="Q3644" s="13">
        <f>IF(ISNUMBER(M3644), M3644*(Consumer_Price_Index!$B$45/(_xlfn.XLOOKUP('Working Data'!D6423,Consumer_Price_Index!A:A,Consumer_Price_Index!B:B))), "Missing")</f>
        <v>1998567.3511379471</v>
      </c>
      <c r="R3644" t="str">
        <f t="shared" si="56"/>
        <v>Yes</v>
      </c>
    </row>
    <row r="3645" spans="1:18" x14ac:dyDescent="0.25">
      <c r="A3645" t="s">
        <v>13100</v>
      </c>
      <c r="B3645" t="s">
        <v>41</v>
      </c>
      <c r="C3645" t="s">
        <v>24</v>
      </c>
      <c r="D3645" s="11">
        <v>1998</v>
      </c>
      <c r="E3645" t="s">
        <v>13099</v>
      </c>
      <c r="F3645">
        <v>6.4</v>
      </c>
      <c r="G3645">
        <v>14000</v>
      </c>
      <c r="H3645" t="s">
        <v>9826</v>
      </c>
      <c r="I3645" t="s">
        <v>9826</v>
      </c>
      <c r="J3645" t="s">
        <v>12751</v>
      </c>
      <c r="K3645" t="s">
        <v>7</v>
      </c>
      <c r="L3645" s="7">
        <v>6000000</v>
      </c>
      <c r="M3645" s="7">
        <v>2281761</v>
      </c>
      <c r="N3645" t="s">
        <v>13098</v>
      </c>
      <c r="O3645">
        <v>87</v>
      </c>
      <c r="P3645" s="8">
        <f>_xlfn.XLOOKUP(D3645,Consumer_Price_Index!A:A,Consumer_Price_Index!B:B)</f>
        <v>163</v>
      </c>
      <c r="Q3645" s="13">
        <f>IF(ISNUMBER(M3645), M3645*(Consumer_Price_Index!$B$45/(_xlfn.XLOOKUP('Working Data'!D3390,Consumer_Price_Index!A:A,Consumer_Price_Index!B:B))), "Missing")</f>
        <v>6461455.173791822</v>
      </c>
      <c r="R3645" t="str">
        <f t="shared" si="56"/>
        <v>Yes</v>
      </c>
    </row>
    <row r="3646" spans="1:18" x14ac:dyDescent="0.25">
      <c r="A3646" t="s">
        <v>19721</v>
      </c>
      <c r="B3646" t="s">
        <v>68</v>
      </c>
      <c r="C3646" t="s">
        <v>24</v>
      </c>
      <c r="D3646" s="11">
        <v>1986</v>
      </c>
      <c r="E3646" t="s">
        <v>19327</v>
      </c>
      <c r="F3646">
        <v>6.4</v>
      </c>
      <c r="G3646">
        <v>34000</v>
      </c>
      <c r="H3646" t="s">
        <v>13940</v>
      </c>
      <c r="I3646" t="s">
        <v>19720</v>
      </c>
      <c r="J3646" t="s">
        <v>12626</v>
      </c>
      <c r="K3646" t="s">
        <v>7</v>
      </c>
      <c r="L3646" s="7">
        <v>18000000</v>
      </c>
      <c r="M3646" s="7">
        <v>41488348</v>
      </c>
      <c r="N3646" t="s">
        <v>2694</v>
      </c>
      <c r="O3646">
        <v>103</v>
      </c>
      <c r="P3646" s="8">
        <f>_xlfn.XLOOKUP(D3646,Consumer_Price_Index!A:A,Consumer_Price_Index!B:B)</f>
        <v>109.6</v>
      </c>
      <c r="Q3646" s="13">
        <f>IF(ISNUMBER(M3646), M3646*(Consumer_Price_Index!$B$45/(_xlfn.XLOOKUP('Working Data'!D875,Consumer_Price_Index!A:A,Consumer_Price_Index!B:B))), "Missing")</f>
        <v>53339660.909704641</v>
      </c>
      <c r="R3646" t="str">
        <f t="shared" si="56"/>
        <v>Yes</v>
      </c>
    </row>
    <row r="3647" spans="1:18" x14ac:dyDescent="0.25">
      <c r="A3647" t="s">
        <v>18206</v>
      </c>
      <c r="B3647" t="s">
        <v>68</v>
      </c>
      <c r="C3647" t="s">
        <v>11</v>
      </c>
      <c r="D3647" s="11">
        <v>1988</v>
      </c>
      <c r="E3647" t="s">
        <v>18205</v>
      </c>
      <c r="F3647">
        <v>6.4</v>
      </c>
      <c r="G3647">
        <v>1900</v>
      </c>
      <c r="H3647" t="s">
        <v>17159</v>
      </c>
      <c r="I3647" t="s">
        <v>18204</v>
      </c>
      <c r="J3647" t="s">
        <v>18203</v>
      </c>
      <c r="K3647" t="s">
        <v>7</v>
      </c>
      <c r="L3647" s="7">
        <v>8000000</v>
      </c>
      <c r="M3647" s="7">
        <v>1893139</v>
      </c>
      <c r="N3647" t="s">
        <v>108</v>
      </c>
      <c r="O3647">
        <v>91</v>
      </c>
      <c r="P3647" s="8">
        <f>_xlfn.XLOOKUP(D3647,Consumer_Price_Index!A:A,Consumer_Price_Index!B:B)</f>
        <v>118.3</v>
      </c>
      <c r="Q3647" s="13">
        <f>IF(ISNUMBER(M3647), M3647*(Consumer_Price_Index!$B$45/(_xlfn.XLOOKUP('Working Data'!D1432,Consumer_Price_Index!A:A,Consumer_Price_Index!B:B))), "Missing")</f>
        <v>3134997.0288043479</v>
      </c>
      <c r="R3647" t="str">
        <f t="shared" si="56"/>
        <v>Yes</v>
      </c>
    </row>
    <row r="3648" spans="1:18" x14ac:dyDescent="0.25">
      <c r="A3648" t="s">
        <v>18807</v>
      </c>
      <c r="B3648" t="s">
        <v>41</v>
      </c>
      <c r="C3648" t="s">
        <v>24</v>
      </c>
      <c r="D3648" s="11">
        <v>1987</v>
      </c>
      <c r="E3648" t="s">
        <v>18806</v>
      </c>
      <c r="F3648">
        <v>6.4</v>
      </c>
      <c r="G3648">
        <v>1400</v>
      </c>
      <c r="H3648" t="s">
        <v>18000</v>
      </c>
      <c r="I3648" t="s">
        <v>12936</v>
      </c>
      <c r="J3648" t="s">
        <v>15277</v>
      </c>
      <c r="K3648" t="s">
        <v>265</v>
      </c>
      <c r="L3648" s="7">
        <v>19897678</v>
      </c>
      <c r="M3648" s="7">
        <v>1744164</v>
      </c>
      <c r="N3648" t="s">
        <v>14637</v>
      </c>
      <c r="O3648">
        <v>105</v>
      </c>
      <c r="P3648" s="8">
        <f>_xlfn.XLOOKUP(D3648,Consumer_Price_Index!A:A,Consumer_Price_Index!B:B)</f>
        <v>113.6</v>
      </c>
      <c r="Q3648" s="13">
        <f>IF(ISNUMBER(M3648), M3648*(Consumer_Price_Index!$B$45/(_xlfn.XLOOKUP('Working Data'!D1217,Consumer_Price_Index!A:A,Consumer_Price_Index!B:B))), "Missing")</f>
        <v>2954123.239577543</v>
      </c>
      <c r="R3648" t="str">
        <f t="shared" si="56"/>
        <v>Yes</v>
      </c>
    </row>
    <row r="3649" spans="1:18" x14ac:dyDescent="0.25">
      <c r="A3649" t="s">
        <v>14317</v>
      </c>
      <c r="B3649" t="s">
        <v>101</v>
      </c>
      <c r="C3649" t="s">
        <v>11</v>
      </c>
      <c r="D3649" s="11">
        <v>1996</v>
      </c>
      <c r="E3649" t="s">
        <v>14316</v>
      </c>
      <c r="F3649">
        <v>6.4</v>
      </c>
      <c r="G3649">
        <v>76000</v>
      </c>
      <c r="H3649" t="s">
        <v>1855</v>
      </c>
      <c r="I3649" t="s">
        <v>9899</v>
      </c>
      <c r="J3649" t="s">
        <v>568</v>
      </c>
      <c r="K3649" t="s">
        <v>7</v>
      </c>
      <c r="L3649" s="7">
        <v>32000000</v>
      </c>
      <c r="M3649" s="7">
        <v>152036382</v>
      </c>
      <c r="N3649" t="s">
        <v>6122</v>
      </c>
      <c r="O3649">
        <v>123</v>
      </c>
      <c r="P3649" s="8">
        <f>_xlfn.XLOOKUP(D3649,Consumer_Price_Index!A:A,Consumer_Price_Index!B:B)</f>
        <v>156.9</v>
      </c>
      <c r="Q3649" s="13">
        <f>IF(ISNUMBER(M3649), M3649*(Consumer_Price_Index!$B$45/(_xlfn.XLOOKUP('Working Data'!D2940,Consumer_Price_Index!A:A,Consumer_Price_Index!B:B))), "Missing")</f>
        <v>189006469.17747858</v>
      </c>
      <c r="R3649" t="str">
        <f t="shared" si="56"/>
        <v>Yes</v>
      </c>
    </row>
    <row r="3650" spans="1:18" x14ac:dyDescent="0.25">
      <c r="A3650" t="s">
        <v>3967</v>
      </c>
      <c r="B3650" t="s">
        <v>68</v>
      </c>
      <c r="C3650" t="s">
        <v>24</v>
      </c>
      <c r="D3650" s="11">
        <v>2015</v>
      </c>
      <c r="E3650" t="s">
        <v>3680</v>
      </c>
      <c r="F3650">
        <v>6.4</v>
      </c>
      <c r="G3650">
        <v>146000</v>
      </c>
      <c r="H3650" t="s">
        <v>881</v>
      </c>
      <c r="I3650" t="s">
        <v>1626</v>
      </c>
      <c r="J3650" t="s">
        <v>1956</v>
      </c>
      <c r="K3650" t="s">
        <v>7</v>
      </c>
      <c r="L3650" s="7">
        <v>29000000</v>
      </c>
      <c r="M3650" s="7">
        <v>287144079</v>
      </c>
      <c r="N3650" t="s">
        <v>3966</v>
      </c>
      <c r="O3650">
        <v>115</v>
      </c>
      <c r="P3650" s="8">
        <f>_xlfn.XLOOKUP(D3650,Consumer_Price_Index!A:A,Consumer_Price_Index!B:B)</f>
        <v>237</v>
      </c>
      <c r="Q3650" s="13">
        <f>IF(ISNUMBER(M3650), M3650*(Consumer_Price_Index!$B$45/(_xlfn.XLOOKUP('Working Data'!D6691,Consumer_Price_Index!A:A,Consumer_Price_Index!B:B))), "Missing")</f>
        <v>739584115.56466603</v>
      </c>
      <c r="R3650" t="str">
        <f t="shared" si="56"/>
        <v>Yes</v>
      </c>
    </row>
    <row r="3651" spans="1:18" x14ac:dyDescent="0.25">
      <c r="A3651" t="s">
        <v>12418</v>
      </c>
      <c r="B3651" t="s">
        <v>41</v>
      </c>
      <c r="C3651" t="s">
        <v>34</v>
      </c>
      <c r="D3651" s="11">
        <v>1999</v>
      </c>
      <c r="E3651" t="s">
        <v>12417</v>
      </c>
      <c r="F3651">
        <v>6.4</v>
      </c>
      <c r="G3651">
        <v>9700</v>
      </c>
      <c r="H3651" t="s">
        <v>1556</v>
      </c>
      <c r="I3651" t="s">
        <v>12416</v>
      </c>
      <c r="J3651" t="s">
        <v>12415</v>
      </c>
      <c r="K3651" t="s">
        <v>265</v>
      </c>
      <c r="M3651" s="7">
        <v>474900</v>
      </c>
      <c r="N3651" t="s">
        <v>11945</v>
      </c>
      <c r="O3651">
        <v>99</v>
      </c>
      <c r="P3651" s="8">
        <f>_xlfn.XLOOKUP(D3651,Consumer_Price_Index!A:A,Consumer_Price_Index!B:B)</f>
        <v>166.6</v>
      </c>
      <c r="Q3651" s="13">
        <f>IF(ISNUMBER(M3651), M3651*(Consumer_Price_Index!$B$45/(_xlfn.XLOOKUP('Working Data'!D3624,Consumer_Price_Index!A:A,Consumer_Price_Index!B:B))), "Missing")</f>
        <v>1344814.405204461</v>
      </c>
      <c r="R3651" t="str">
        <f t="shared" ref="R3651:R3714" si="57">IF(AND(ISNUMBER(L3651), L3651&gt;0, ISNUMBER(M3651), M3651&gt;0), "Yes", "No")</f>
        <v>No</v>
      </c>
    </row>
    <row r="3652" spans="1:18" x14ac:dyDescent="0.25">
      <c r="A3652" t="s">
        <v>16813</v>
      </c>
      <c r="B3652" t="s">
        <v>382</v>
      </c>
      <c r="C3652" t="s">
        <v>11</v>
      </c>
      <c r="D3652" s="11">
        <v>1991</v>
      </c>
      <c r="E3652" t="s">
        <v>16812</v>
      </c>
      <c r="F3652">
        <v>6.4</v>
      </c>
      <c r="G3652">
        <v>4100</v>
      </c>
      <c r="H3652" t="s">
        <v>2178</v>
      </c>
      <c r="I3652" t="s">
        <v>16811</v>
      </c>
      <c r="J3652" t="s">
        <v>16810</v>
      </c>
      <c r="K3652" t="s">
        <v>7</v>
      </c>
      <c r="L3652" s="7">
        <v>250000</v>
      </c>
      <c r="M3652" s="7">
        <v>787280</v>
      </c>
      <c r="N3652" t="s">
        <v>16809</v>
      </c>
      <c r="O3652">
        <v>85</v>
      </c>
      <c r="P3652" s="8">
        <f>_xlfn.XLOOKUP(D3652,Consumer_Price_Index!A:A,Consumer_Price_Index!B:B)</f>
        <v>136.19999999999999</v>
      </c>
      <c r="Q3652" s="13">
        <f>IF(ISNUMBER(M3652), M3652*(Consumer_Price_Index!$B$45/(_xlfn.XLOOKUP('Working Data'!D1970,Consumer_Price_Index!A:A,Consumer_Price_Index!B:B))), "Missing")</f>
        <v>1189901.8650793652</v>
      </c>
      <c r="R3652" t="str">
        <f t="shared" si="57"/>
        <v>Yes</v>
      </c>
    </row>
    <row r="3653" spans="1:18" x14ac:dyDescent="0.25">
      <c r="A3653" t="s">
        <v>17715</v>
      </c>
      <c r="B3653" t="s">
        <v>915</v>
      </c>
      <c r="C3653" t="s">
        <v>11</v>
      </c>
      <c r="D3653" s="11">
        <v>1989</v>
      </c>
      <c r="E3653" t="s">
        <v>17714</v>
      </c>
      <c r="F3653">
        <v>6.4</v>
      </c>
      <c r="G3653">
        <v>4800</v>
      </c>
      <c r="H3653" t="s">
        <v>17713</v>
      </c>
      <c r="I3653" t="s">
        <v>17712</v>
      </c>
      <c r="J3653" t="s">
        <v>2354</v>
      </c>
      <c r="K3653" t="s">
        <v>7</v>
      </c>
      <c r="M3653" s="7">
        <v>18587135</v>
      </c>
      <c r="N3653" t="s">
        <v>16241</v>
      </c>
      <c r="O3653">
        <v>103</v>
      </c>
      <c r="P3653" s="8">
        <f>_xlfn.XLOOKUP(D3653,Consumer_Price_Index!A:A,Consumer_Price_Index!B:B)</f>
        <v>124</v>
      </c>
      <c r="Q3653" s="13">
        <f>IF(ISNUMBER(M3653), M3653*(Consumer_Price_Index!$B$45/(_xlfn.XLOOKUP('Working Data'!D1624,Consumer_Price_Index!A:A,Consumer_Price_Index!B:B))), "Missing")</f>
        <v>22149002.872506846</v>
      </c>
      <c r="R3653" t="str">
        <f t="shared" si="57"/>
        <v>No</v>
      </c>
    </row>
    <row r="3654" spans="1:18" x14ac:dyDescent="0.25">
      <c r="A3654" t="s">
        <v>6878</v>
      </c>
      <c r="B3654" t="s">
        <v>41</v>
      </c>
      <c r="C3654" t="s">
        <v>34</v>
      </c>
      <c r="D3654" s="11">
        <v>2010</v>
      </c>
      <c r="E3654" t="s">
        <v>6877</v>
      </c>
      <c r="F3654">
        <v>6.4</v>
      </c>
      <c r="G3654">
        <v>216000</v>
      </c>
      <c r="H3654" t="s">
        <v>6876</v>
      </c>
      <c r="I3654" t="s">
        <v>6353</v>
      </c>
      <c r="J3654" t="s">
        <v>6126</v>
      </c>
      <c r="K3654" t="s">
        <v>7</v>
      </c>
      <c r="L3654" s="7">
        <v>40000000</v>
      </c>
      <c r="M3654" s="7">
        <v>127233108</v>
      </c>
      <c r="N3654" t="s">
        <v>890</v>
      </c>
      <c r="O3654">
        <v>107</v>
      </c>
      <c r="P3654" s="8">
        <f>_xlfn.XLOOKUP(D3654,Consumer_Price_Index!A:A,Consumer_Price_Index!B:B)</f>
        <v>218.1</v>
      </c>
      <c r="Q3654" s="13">
        <f>IF(ISNUMBER(M3654), M3654*(Consumer_Price_Index!$B$45/(_xlfn.XLOOKUP('Working Data'!D5706,Consumer_Price_Index!A:A,Consumer_Price_Index!B:B))), "Missing")</f>
        <v>232700648.30492195</v>
      </c>
      <c r="R3654" t="str">
        <f t="shared" si="57"/>
        <v>Yes</v>
      </c>
    </row>
    <row r="3655" spans="1:18" x14ac:dyDescent="0.25">
      <c r="A3655" t="s">
        <v>3673</v>
      </c>
      <c r="B3655" t="s">
        <v>68</v>
      </c>
      <c r="C3655" t="s">
        <v>11</v>
      </c>
      <c r="D3655" s="11">
        <v>2015</v>
      </c>
      <c r="E3655" t="s">
        <v>3672</v>
      </c>
      <c r="F3655">
        <v>6.4</v>
      </c>
      <c r="G3655">
        <v>77000</v>
      </c>
      <c r="H3655" t="s">
        <v>2447</v>
      </c>
      <c r="I3655" t="s">
        <v>3671</v>
      </c>
      <c r="J3655" t="s">
        <v>3670</v>
      </c>
      <c r="K3655" t="s">
        <v>7</v>
      </c>
      <c r="L3655" s="7">
        <v>12000000</v>
      </c>
      <c r="M3655" s="7">
        <v>33213241</v>
      </c>
      <c r="N3655" t="s">
        <v>3669</v>
      </c>
      <c r="O3655">
        <v>106</v>
      </c>
      <c r="P3655" s="8">
        <f>_xlfn.XLOOKUP(D3655,Consumer_Price_Index!A:A,Consumer_Price_Index!B:B)</f>
        <v>237</v>
      </c>
      <c r="Q3655" s="13">
        <f>IF(ISNUMBER(M3655), M3655*(Consumer_Price_Index!$B$45/(_xlfn.XLOOKUP('Working Data'!D6788,Consumer_Price_Index!A:A,Consumer_Price_Index!B:B))), "Missing")</f>
        <v>42166977.219583333</v>
      </c>
      <c r="R3655" t="str">
        <f t="shared" si="57"/>
        <v>Yes</v>
      </c>
    </row>
    <row r="3656" spans="1:18" x14ac:dyDescent="0.25">
      <c r="A3656" t="s">
        <v>15011</v>
      </c>
      <c r="B3656" t="s">
        <v>41</v>
      </c>
      <c r="C3656" t="s">
        <v>34</v>
      </c>
      <c r="D3656" s="11">
        <v>1994</v>
      </c>
      <c r="E3656" t="s">
        <v>15010</v>
      </c>
      <c r="F3656">
        <v>6.4</v>
      </c>
      <c r="G3656">
        <v>4700</v>
      </c>
      <c r="H3656" t="s">
        <v>2955</v>
      </c>
      <c r="I3656" t="s">
        <v>2955</v>
      </c>
      <c r="J3656" t="s">
        <v>15009</v>
      </c>
      <c r="K3656" t="s">
        <v>7</v>
      </c>
      <c r="L3656" s="7">
        <v>20000000</v>
      </c>
      <c r="M3656" s="7">
        <v>305070</v>
      </c>
      <c r="N3656" t="s">
        <v>14074</v>
      </c>
      <c r="O3656">
        <v>107</v>
      </c>
      <c r="P3656" s="8">
        <f>_xlfn.XLOOKUP(D3656,Consumer_Price_Index!A:A,Consumer_Price_Index!B:B)</f>
        <v>148.19999999999999</v>
      </c>
      <c r="Q3656" s="13">
        <f>IF(ISNUMBER(M3656), M3656*(Consumer_Price_Index!$B$45/(_xlfn.XLOOKUP('Working Data'!D2642,Consumer_Price_Index!A:A,Consumer_Price_Index!B:B))), "Missing")</f>
        <v>609939.82283464563</v>
      </c>
      <c r="R3656" t="str">
        <f t="shared" si="57"/>
        <v>Yes</v>
      </c>
    </row>
    <row r="3657" spans="1:18" x14ac:dyDescent="0.25">
      <c r="A3657" t="s">
        <v>11718</v>
      </c>
      <c r="B3657" t="s">
        <v>68</v>
      </c>
      <c r="C3657" t="s">
        <v>34</v>
      </c>
      <c r="D3657" s="11">
        <v>2001</v>
      </c>
      <c r="E3657" t="s">
        <v>11467</v>
      </c>
      <c r="F3657">
        <v>6.4</v>
      </c>
      <c r="G3657">
        <v>111000</v>
      </c>
      <c r="H3657" t="s">
        <v>11717</v>
      </c>
      <c r="I3657" t="s">
        <v>11716</v>
      </c>
      <c r="J3657" t="s">
        <v>8583</v>
      </c>
      <c r="K3657" t="s">
        <v>7</v>
      </c>
      <c r="L3657" s="7">
        <v>48000000</v>
      </c>
      <c r="M3657" s="7">
        <v>85498534</v>
      </c>
      <c r="N3657" t="s">
        <v>108</v>
      </c>
      <c r="O3657">
        <v>112</v>
      </c>
      <c r="P3657" s="8">
        <f>_xlfn.XLOOKUP(D3657,Consumer_Price_Index!A:A,Consumer_Price_Index!B:B)</f>
        <v>177.1</v>
      </c>
      <c r="Q3657" s="13">
        <f>IF(ISNUMBER(M3657), M3657*(Consumer_Price_Index!$B$45/(_xlfn.XLOOKUP('Working Data'!D3878,Consumer_Price_Index!A:A,Consumer_Price_Index!B:B))), "Missing")</f>
        <v>121451763.68205127</v>
      </c>
      <c r="R3657" t="str">
        <f t="shared" si="57"/>
        <v>Yes</v>
      </c>
    </row>
    <row r="3658" spans="1:18" x14ac:dyDescent="0.25">
      <c r="A3658" t="s">
        <v>5745</v>
      </c>
      <c r="B3658" t="s">
        <v>68</v>
      </c>
      <c r="C3658" t="s">
        <v>34</v>
      </c>
      <c r="D3658" s="11">
        <v>1984</v>
      </c>
      <c r="E3658" t="s">
        <v>20603</v>
      </c>
      <c r="F3658">
        <v>6.4</v>
      </c>
      <c r="G3658">
        <v>53000</v>
      </c>
      <c r="H3658" t="s">
        <v>15886</v>
      </c>
      <c r="I3658" t="s">
        <v>2955</v>
      </c>
      <c r="J3658" t="s">
        <v>13110</v>
      </c>
      <c r="K3658" t="s">
        <v>7</v>
      </c>
      <c r="L3658" s="7">
        <v>17000000</v>
      </c>
      <c r="M3658" s="7">
        <v>38376497</v>
      </c>
      <c r="N3658" t="s">
        <v>9348</v>
      </c>
      <c r="O3658">
        <v>114</v>
      </c>
      <c r="P3658" s="8">
        <f>_xlfn.XLOOKUP(D3658,Consumer_Price_Index!A:A,Consumer_Price_Index!B:B)</f>
        <v>103.9</v>
      </c>
      <c r="Q3658" s="13">
        <f>IF(ISNUMBER(M3658), M3658*(Consumer_Price_Index!$B$45/(_xlfn.XLOOKUP('Working Data'!D488,Consumer_Price_Index!A:A,Consumer_Price_Index!B:B))), "Missing")</f>
        <v>49401430.65441487</v>
      </c>
      <c r="R3658" t="str">
        <f t="shared" si="57"/>
        <v>Yes</v>
      </c>
    </row>
    <row r="3659" spans="1:18" x14ac:dyDescent="0.25">
      <c r="A3659" t="s">
        <v>1788</v>
      </c>
      <c r="B3659" t="s">
        <v>41</v>
      </c>
      <c r="C3659" t="s">
        <v>409</v>
      </c>
      <c r="D3659" s="11">
        <v>2018</v>
      </c>
      <c r="E3659" t="s">
        <v>1787</v>
      </c>
      <c r="F3659">
        <v>6.4</v>
      </c>
      <c r="G3659">
        <v>11000</v>
      </c>
      <c r="H3659" t="s">
        <v>1786</v>
      </c>
      <c r="I3659" t="s">
        <v>1785</v>
      </c>
      <c r="J3659" t="s">
        <v>1784</v>
      </c>
      <c r="K3659" t="s">
        <v>265</v>
      </c>
      <c r="M3659" s="7">
        <v>10647493</v>
      </c>
      <c r="N3659" t="s">
        <v>1783</v>
      </c>
      <c r="O3659">
        <v>101</v>
      </c>
      <c r="P3659" s="8">
        <f>_xlfn.XLOOKUP(D3659,Consumer_Price_Index!A:A,Consumer_Price_Index!B:B)</f>
        <v>251.1</v>
      </c>
      <c r="Q3659" s="13">
        <f>IF(ISNUMBER(M3659), M3659*(Consumer_Price_Index!$B$45/(_xlfn.XLOOKUP('Working Data'!D7293,Consumer_Price_Index!A:A,Consumer_Price_Index!B:B))), "Missing")</f>
        <v>14875245.837230628</v>
      </c>
      <c r="R3659" t="str">
        <f t="shared" si="57"/>
        <v>No</v>
      </c>
    </row>
    <row r="3660" spans="1:18" x14ac:dyDescent="0.25">
      <c r="A3660" t="s">
        <v>2484</v>
      </c>
      <c r="B3660" t="s">
        <v>41</v>
      </c>
      <c r="C3660" t="s">
        <v>34</v>
      </c>
      <c r="D3660" s="11">
        <v>2017</v>
      </c>
      <c r="E3660" t="s">
        <v>1472</v>
      </c>
      <c r="F3660">
        <v>6.4</v>
      </c>
      <c r="G3660">
        <v>39000</v>
      </c>
      <c r="H3660" t="s">
        <v>2483</v>
      </c>
      <c r="I3660" t="s">
        <v>2483</v>
      </c>
      <c r="J3660" t="s">
        <v>2298</v>
      </c>
      <c r="K3660" t="s">
        <v>562</v>
      </c>
      <c r="M3660" s="7">
        <v>913331</v>
      </c>
      <c r="N3660" t="s">
        <v>2482</v>
      </c>
      <c r="O3660">
        <v>108</v>
      </c>
      <c r="P3660" s="8">
        <f>_xlfn.XLOOKUP(D3660,Consumer_Price_Index!A:A,Consumer_Price_Index!B:B)</f>
        <v>245.1</v>
      </c>
      <c r="Q3660" s="13">
        <f>IF(ISNUMBER(M3660), M3660*(Consumer_Price_Index!$B$45/(_xlfn.XLOOKUP('Working Data'!D7127,Consumer_Price_Index!A:A,Consumer_Price_Index!B:B))), "Missing")</f>
        <v>1194386.0759656653</v>
      </c>
      <c r="R3660" t="str">
        <f t="shared" si="57"/>
        <v>No</v>
      </c>
    </row>
    <row r="3661" spans="1:18" x14ac:dyDescent="0.25">
      <c r="A3661" t="s">
        <v>9510</v>
      </c>
      <c r="B3661" t="s">
        <v>41</v>
      </c>
      <c r="C3661" t="s">
        <v>34</v>
      </c>
      <c r="D3661" s="11">
        <v>2005</v>
      </c>
      <c r="E3661" t="s">
        <v>9509</v>
      </c>
      <c r="F3661">
        <v>6.4</v>
      </c>
      <c r="G3661">
        <v>92000</v>
      </c>
      <c r="H3661" t="s">
        <v>940</v>
      </c>
      <c r="I3661" t="s">
        <v>922</v>
      </c>
      <c r="J3661" t="s">
        <v>1853</v>
      </c>
      <c r="K3661" t="s">
        <v>562</v>
      </c>
      <c r="M3661" s="7">
        <v>7155807</v>
      </c>
      <c r="N3661" t="s">
        <v>2598</v>
      </c>
      <c r="O3661">
        <v>111</v>
      </c>
      <c r="P3661" s="8">
        <f>_xlfn.XLOOKUP(D3661,Consumer_Price_Index!A:A,Consumer_Price_Index!B:B)</f>
        <v>195.3</v>
      </c>
      <c r="Q3661" s="13">
        <f>IF(ISNUMBER(M3661), M3661*(Consumer_Price_Index!$B$45/(_xlfn.XLOOKUP('Working Data'!D4697,Consumer_Price_Index!A:A,Consumer_Price_Index!B:B))), "Missing")</f>
        <v>26460854.282766987</v>
      </c>
      <c r="R3661" t="str">
        <f t="shared" si="57"/>
        <v>No</v>
      </c>
    </row>
    <row r="3662" spans="1:18" x14ac:dyDescent="0.25">
      <c r="A3662" t="s">
        <v>5136</v>
      </c>
      <c r="B3662" t="s">
        <v>41</v>
      </c>
      <c r="C3662" t="s">
        <v>34</v>
      </c>
      <c r="D3662" s="11">
        <v>2013</v>
      </c>
      <c r="E3662" t="s">
        <v>5135</v>
      </c>
      <c r="F3662">
        <v>6.4</v>
      </c>
      <c r="G3662">
        <v>157000</v>
      </c>
      <c r="H3662" t="s">
        <v>5134</v>
      </c>
      <c r="I3662" t="s">
        <v>5134</v>
      </c>
      <c r="J3662" t="s">
        <v>2534</v>
      </c>
      <c r="K3662" t="s">
        <v>95</v>
      </c>
      <c r="L3662" s="7">
        <v>38000000</v>
      </c>
      <c r="M3662" s="7">
        <v>98337295</v>
      </c>
      <c r="N3662" t="s">
        <v>5133</v>
      </c>
      <c r="O3662">
        <v>119</v>
      </c>
      <c r="P3662" s="8">
        <f>_xlfn.XLOOKUP(D3662,Consumer_Price_Index!A:A,Consumer_Price_Index!B:B)</f>
        <v>233</v>
      </c>
      <c r="Q3662" s="13">
        <f>IF(ISNUMBER(M3662), M3662*(Consumer_Price_Index!$B$45/(_xlfn.XLOOKUP('Working Data'!D6308,Consumer_Price_Index!A:A,Consumer_Price_Index!B:B))), "Missing")</f>
        <v>169189010.65217391</v>
      </c>
      <c r="R3662" t="str">
        <f t="shared" si="57"/>
        <v>Yes</v>
      </c>
    </row>
    <row r="3663" spans="1:18" x14ac:dyDescent="0.25">
      <c r="A3663" t="s">
        <v>12298</v>
      </c>
      <c r="B3663" t="s">
        <v>41</v>
      </c>
      <c r="C3663" t="s">
        <v>24</v>
      </c>
      <c r="D3663" s="11">
        <v>2000</v>
      </c>
      <c r="E3663" t="s">
        <v>11887</v>
      </c>
      <c r="F3663">
        <v>6.4</v>
      </c>
      <c r="G3663">
        <v>161000</v>
      </c>
      <c r="H3663" t="s">
        <v>1070</v>
      </c>
      <c r="I3663" t="s">
        <v>1070</v>
      </c>
      <c r="J3663" t="s">
        <v>8583</v>
      </c>
      <c r="K3663" t="s">
        <v>7</v>
      </c>
      <c r="L3663" s="7">
        <v>16000000</v>
      </c>
      <c r="M3663" s="7">
        <v>119754278</v>
      </c>
      <c r="N3663" t="s">
        <v>632</v>
      </c>
      <c r="O3663">
        <v>93</v>
      </c>
      <c r="P3663" s="8">
        <f>_xlfn.XLOOKUP(D3663,Consumer_Price_Index!A:A,Consumer_Price_Index!B:B)</f>
        <v>172.2</v>
      </c>
      <c r="Q3663" s="13">
        <f>IF(ISNUMBER(M3663), M3663*(Consumer_Price_Index!$B$45/(_xlfn.XLOOKUP('Working Data'!D3662,Consumer_Price_Index!A:A,Consumer_Price_Index!B:B))), "Missing")</f>
        <v>156605701.74506438</v>
      </c>
      <c r="R3663" t="str">
        <f t="shared" si="57"/>
        <v>Yes</v>
      </c>
    </row>
    <row r="3664" spans="1:18" x14ac:dyDescent="0.25">
      <c r="A3664" t="s">
        <v>12119</v>
      </c>
      <c r="B3664" t="s">
        <v>41</v>
      </c>
      <c r="C3664" t="s">
        <v>11</v>
      </c>
      <c r="D3664" s="11">
        <v>2000</v>
      </c>
      <c r="E3664" t="s">
        <v>11979</v>
      </c>
      <c r="F3664">
        <v>6.4</v>
      </c>
      <c r="G3664">
        <v>45000</v>
      </c>
      <c r="H3664" t="s">
        <v>6311</v>
      </c>
      <c r="I3664" t="s">
        <v>12118</v>
      </c>
      <c r="J3664" t="s">
        <v>4394</v>
      </c>
      <c r="K3664" t="s">
        <v>265</v>
      </c>
      <c r="L3664" s="7">
        <v>60000000</v>
      </c>
      <c r="M3664" s="7">
        <v>71732303</v>
      </c>
      <c r="N3664" t="s">
        <v>12117</v>
      </c>
      <c r="O3664">
        <v>128</v>
      </c>
      <c r="P3664" s="8">
        <f>_xlfn.XLOOKUP(D3664,Consumer_Price_Index!A:A,Consumer_Price_Index!B:B)</f>
        <v>172.2</v>
      </c>
      <c r="Q3664" s="13">
        <f>IF(ISNUMBER(M3664), M3664*(Consumer_Price_Index!$B$45/(_xlfn.XLOOKUP('Working Data'!D3744,Consumer_Price_Index!A:A,Consumer_Price_Index!B:B))), "Missing")</f>
        <v>111914146.05273937</v>
      </c>
      <c r="R3664" t="str">
        <f t="shared" si="57"/>
        <v>Yes</v>
      </c>
    </row>
    <row r="3665" spans="1:18" x14ac:dyDescent="0.25">
      <c r="A3665" t="s">
        <v>21703</v>
      </c>
      <c r="B3665" t="s">
        <v>41</v>
      </c>
      <c r="C3665" t="s">
        <v>24</v>
      </c>
      <c r="D3665" s="11">
        <v>1981</v>
      </c>
      <c r="E3665" t="s">
        <v>21702</v>
      </c>
      <c r="F3665">
        <v>6.4</v>
      </c>
      <c r="G3665">
        <v>5700</v>
      </c>
      <c r="H3665" t="s">
        <v>15600</v>
      </c>
      <c r="I3665" t="s">
        <v>15600</v>
      </c>
      <c r="J3665" t="s">
        <v>11732</v>
      </c>
      <c r="K3665" t="s">
        <v>7</v>
      </c>
      <c r="L3665" s="7">
        <v>12000000</v>
      </c>
      <c r="M3665" s="7">
        <v>14867086</v>
      </c>
      <c r="N3665" t="s">
        <v>21701</v>
      </c>
      <c r="O3665">
        <v>122</v>
      </c>
      <c r="P3665" s="8">
        <f>_xlfn.XLOOKUP(D3665,Consumer_Price_Index!A:A,Consumer_Price_Index!B:B)</f>
        <v>90.9</v>
      </c>
      <c r="Q3665" s="13">
        <f>IF(ISNUMBER(M3665), M3665*(Consumer_Price_Index!$B$45/(_xlfn.XLOOKUP('Working Data'!D143,Consumer_Price_Index!A:A,Consumer_Price_Index!B:B))), "Missing")</f>
        <v>28224305.945171338</v>
      </c>
      <c r="R3665" t="str">
        <f t="shared" si="57"/>
        <v>Yes</v>
      </c>
    </row>
    <row r="3666" spans="1:18" x14ac:dyDescent="0.25">
      <c r="A3666" t="s">
        <v>6865</v>
      </c>
      <c r="B3666" t="s">
        <v>68</v>
      </c>
      <c r="C3666" t="s">
        <v>34</v>
      </c>
      <c r="D3666" s="11">
        <v>2010</v>
      </c>
      <c r="E3666" t="s">
        <v>6756</v>
      </c>
      <c r="F3666">
        <v>6.4</v>
      </c>
      <c r="G3666">
        <v>301000</v>
      </c>
      <c r="H3666" t="s">
        <v>4638</v>
      </c>
      <c r="I3666" t="s">
        <v>3906</v>
      </c>
      <c r="J3666" t="s">
        <v>806</v>
      </c>
      <c r="K3666" t="s">
        <v>7</v>
      </c>
      <c r="L3666" s="7">
        <v>110000000</v>
      </c>
      <c r="M3666" s="7">
        <v>293503354</v>
      </c>
      <c r="N3666" t="s">
        <v>114</v>
      </c>
      <c r="O3666">
        <v>100</v>
      </c>
      <c r="P3666" s="8">
        <f>_xlfn.XLOOKUP(D3666,Consumer_Price_Index!A:A,Consumer_Price_Index!B:B)</f>
        <v>218.1</v>
      </c>
      <c r="Q3666" s="13">
        <f>IF(ISNUMBER(M3666), M3666*(Consumer_Price_Index!$B$45/(_xlfn.XLOOKUP('Working Data'!D5711,Consumer_Price_Index!A:A,Consumer_Price_Index!B:B))), "Missing")</f>
        <v>586814120.49737525</v>
      </c>
      <c r="R3666" t="str">
        <f t="shared" si="57"/>
        <v>Yes</v>
      </c>
    </row>
    <row r="3667" spans="1:18" x14ac:dyDescent="0.25">
      <c r="A3667" t="s">
        <v>14731</v>
      </c>
      <c r="B3667" t="s">
        <v>41</v>
      </c>
      <c r="C3667" t="s">
        <v>5</v>
      </c>
      <c r="D3667" s="11">
        <v>1995</v>
      </c>
      <c r="E3667" t="s">
        <v>14157</v>
      </c>
      <c r="F3667">
        <v>6.4</v>
      </c>
      <c r="G3667">
        <v>26000</v>
      </c>
      <c r="H3667" t="s">
        <v>12038</v>
      </c>
      <c r="I3667" t="s">
        <v>8921</v>
      </c>
      <c r="J3667" t="s">
        <v>14730</v>
      </c>
      <c r="K3667" t="s">
        <v>95</v>
      </c>
      <c r="L3667" s="7">
        <v>20000000</v>
      </c>
      <c r="M3667" s="7">
        <v>5711695</v>
      </c>
      <c r="N3667" t="s">
        <v>13503</v>
      </c>
      <c r="O3667">
        <v>108</v>
      </c>
      <c r="P3667" s="8">
        <f>_xlfn.XLOOKUP(D3667,Consumer_Price_Index!A:A,Consumer_Price_Index!B:B)</f>
        <v>152.4</v>
      </c>
      <c r="Q3667" s="13">
        <f>IF(ISNUMBER(M3667), M3667*(Consumer_Price_Index!$B$45/(_xlfn.XLOOKUP('Working Data'!D2771,Consumer_Price_Index!A:A,Consumer_Price_Index!B:B))), "Missing")</f>
        <v>7343263.5717299581</v>
      </c>
      <c r="R3667" t="str">
        <f t="shared" si="57"/>
        <v>Yes</v>
      </c>
    </row>
    <row r="3668" spans="1:18" x14ac:dyDescent="0.25">
      <c r="A3668" t="s">
        <v>11585</v>
      </c>
      <c r="B3668" t="s">
        <v>41</v>
      </c>
      <c r="C3668" t="s">
        <v>5</v>
      </c>
      <c r="D3668" s="11">
        <v>2001</v>
      </c>
      <c r="E3668" t="s">
        <v>11584</v>
      </c>
      <c r="F3668">
        <v>6.4</v>
      </c>
      <c r="G3668">
        <v>56000</v>
      </c>
      <c r="H3668" t="s">
        <v>5070</v>
      </c>
      <c r="I3668" t="s">
        <v>5070</v>
      </c>
      <c r="J3668" t="s">
        <v>11583</v>
      </c>
      <c r="K3668" t="s">
        <v>7</v>
      </c>
      <c r="L3668" s="7">
        <v>1500000</v>
      </c>
      <c r="M3668" s="7">
        <v>1612259</v>
      </c>
      <c r="N3668" t="s">
        <v>11582</v>
      </c>
      <c r="O3668">
        <v>97</v>
      </c>
      <c r="P3668" s="8">
        <f>_xlfn.XLOOKUP(D3668,Consumer_Price_Index!A:A,Consumer_Price_Index!B:B)</f>
        <v>177.1</v>
      </c>
      <c r="Q3668" s="13">
        <f>IF(ISNUMBER(M3668), M3668*(Consumer_Price_Index!$B$45/(_xlfn.XLOOKUP('Working Data'!D3934,Consumer_Price_Index!A:A,Consumer_Price_Index!B:B))), "Missing")</f>
        <v>4565569.8633829001</v>
      </c>
      <c r="R3668" t="str">
        <f t="shared" si="57"/>
        <v>Yes</v>
      </c>
    </row>
    <row r="3669" spans="1:18" x14ac:dyDescent="0.25">
      <c r="A3669" t="s">
        <v>698</v>
      </c>
      <c r="B3669" t="s">
        <v>41</v>
      </c>
      <c r="C3669" t="s">
        <v>34</v>
      </c>
      <c r="D3669" s="11">
        <v>2019</v>
      </c>
      <c r="E3669" t="s">
        <v>297</v>
      </c>
      <c r="F3669">
        <v>6.4</v>
      </c>
      <c r="G3669">
        <v>48000</v>
      </c>
      <c r="H3669" t="s">
        <v>697</v>
      </c>
      <c r="I3669" t="s">
        <v>696</v>
      </c>
      <c r="J3669" t="s">
        <v>695</v>
      </c>
      <c r="K3669" t="s">
        <v>7</v>
      </c>
      <c r="L3669" s="7">
        <v>35000000</v>
      </c>
      <c r="M3669" s="7">
        <v>21360215</v>
      </c>
      <c r="N3669" t="s">
        <v>694</v>
      </c>
      <c r="O3669">
        <v>111</v>
      </c>
      <c r="P3669" s="8">
        <f>_xlfn.XLOOKUP(D3669,Consumer_Price_Index!A:A,Consumer_Price_Index!B:B)</f>
        <v>255.7</v>
      </c>
      <c r="Q3669" s="13">
        <f>IF(ISNUMBER(M3669), M3669*(Consumer_Price_Index!$B$45/(_xlfn.XLOOKUP('Working Data'!D7538,Consumer_Price_Index!A:A,Consumer_Price_Index!B:B))), "Missing")</f>
        <v>67445155.549222797</v>
      </c>
      <c r="R3669" t="str">
        <f t="shared" si="57"/>
        <v>Yes</v>
      </c>
    </row>
    <row r="3670" spans="1:18" x14ac:dyDescent="0.25">
      <c r="A3670" t="s">
        <v>18538</v>
      </c>
      <c r="B3670" t="s">
        <v>101</v>
      </c>
      <c r="C3670" t="s">
        <v>24</v>
      </c>
      <c r="D3670" s="11">
        <v>1988</v>
      </c>
      <c r="E3670" t="s">
        <v>18088</v>
      </c>
      <c r="F3670">
        <v>6.4</v>
      </c>
      <c r="G3670">
        <v>4000</v>
      </c>
      <c r="H3670" t="s">
        <v>18537</v>
      </c>
      <c r="I3670" t="s">
        <v>18536</v>
      </c>
      <c r="J3670" t="s">
        <v>15106</v>
      </c>
      <c r="K3670" t="s">
        <v>265</v>
      </c>
      <c r="L3670" s="7">
        <v>5000000</v>
      </c>
      <c r="M3670" s="7">
        <v>6957975</v>
      </c>
      <c r="N3670" t="s">
        <v>16542</v>
      </c>
      <c r="O3670">
        <v>98</v>
      </c>
      <c r="P3670" s="8">
        <f>_xlfn.XLOOKUP(D3670,Consumer_Price_Index!A:A,Consumer_Price_Index!B:B)</f>
        <v>118.3</v>
      </c>
      <c r="Q3670" s="13">
        <f>IF(ISNUMBER(M3670), M3670*(Consumer_Price_Index!$B$45/(_xlfn.XLOOKUP('Working Data'!D1322,Consumer_Price_Index!A:A,Consumer_Price_Index!B:B))), "Missing")</f>
        <v>17097540.181451611</v>
      </c>
      <c r="R3670" t="str">
        <f t="shared" si="57"/>
        <v>Yes</v>
      </c>
    </row>
    <row r="3671" spans="1:18" x14ac:dyDescent="0.25">
      <c r="A3671" t="s">
        <v>6986</v>
      </c>
      <c r="B3671" t="s">
        <v>41</v>
      </c>
      <c r="C3671" t="s">
        <v>24</v>
      </c>
      <c r="D3671" s="11">
        <v>2010</v>
      </c>
      <c r="E3671" t="s">
        <v>6831</v>
      </c>
      <c r="F3671">
        <v>6.4</v>
      </c>
      <c r="G3671">
        <v>130000</v>
      </c>
      <c r="H3671" t="s">
        <v>6104</v>
      </c>
      <c r="I3671" t="s">
        <v>1875</v>
      </c>
      <c r="J3671" t="s">
        <v>818</v>
      </c>
      <c r="K3671" t="s">
        <v>7</v>
      </c>
      <c r="L3671" s="7">
        <v>20000000</v>
      </c>
      <c r="M3671" s="7">
        <v>49779728</v>
      </c>
      <c r="N3671" t="s">
        <v>632</v>
      </c>
      <c r="O3671">
        <v>104</v>
      </c>
      <c r="P3671" s="8">
        <f>_xlfn.XLOOKUP(D3671,Consumer_Price_Index!A:A,Consumer_Price_Index!B:B)</f>
        <v>218.1</v>
      </c>
      <c r="Q3671" s="13">
        <f>IF(ISNUMBER(M3671), M3671*(Consumer_Price_Index!$B$45/(_xlfn.XLOOKUP('Working Data'!D5650,Consumer_Price_Index!A:A,Consumer_Price_Index!B:B))), "Missing")</f>
        <v>82434147.400000006</v>
      </c>
      <c r="R3671" t="str">
        <f t="shared" si="57"/>
        <v>Yes</v>
      </c>
    </row>
    <row r="3672" spans="1:18" x14ac:dyDescent="0.25">
      <c r="A3672" t="s">
        <v>14040</v>
      </c>
      <c r="B3672" t="s">
        <v>101</v>
      </c>
      <c r="C3672" t="s">
        <v>11</v>
      </c>
      <c r="D3672" s="11">
        <v>1996</v>
      </c>
      <c r="E3672" t="s">
        <v>13834</v>
      </c>
      <c r="F3672">
        <v>6.4</v>
      </c>
      <c r="G3672">
        <v>3100</v>
      </c>
      <c r="H3672" t="s">
        <v>14039</v>
      </c>
      <c r="I3672" t="s">
        <v>14038</v>
      </c>
      <c r="J3672" t="s">
        <v>14037</v>
      </c>
      <c r="K3672" t="s">
        <v>7</v>
      </c>
      <c r="M3672" s="7">
        <v>1007822</v>
      </c>
      <c r="N3672" t="s">
        <v>14036</v>
      </c>
      <c r="O3672">
        <v>93</v>
      </c>
      <c r="P3672" s="8">
        <f>_xlfn.XLOOKUP(D3672,Consumer_Price_Index!A:A,Consumer_Price_Index!B:B)</f>
        <v>156.9</v>
      </c>
      <c r="Q3672" s="13">
        <f>IF(ISNUMBER(M3672), M3672*(Consumer_Price_Index!$B$45/(_xlfn.XLOOKUP('Working Data'!D3031,Consumer_Price_Index!A:A,Consumer_Price_Index!B:B))), "Missing")</f>
        <v>1523230.9692460317</v>
      </c>
      <c r="R3672" t="str">
        <f t="shared" si="57"/>
        <v>No</v>
      </c>
    </row>
    <row r="3673" spans="1:18" x14ac:dyDescent="0.25">
      <c r="A3673" t="s">
        <v>16304</v>
      </c>
      <c r="B3673" t="s">
        <v>41</v>
      </c>
      <c r="C3673" t="s">
        <v>11</v>
      </c>
      <c r="D3673" s="11">
        <v>1992</v>
      </c>
      <c r="E3673" t="s">
        <v>16303</v>
      </c>
      <c r="F3673">
        <v>6.4</v>
      </c>
      <c r="G3673">
        <v>9400</v>
      </c>
      <c r="H3673" t="s">
        <v>8865</v>
      </c>
      <c r="I3673" t="s">
        <v>16302</v>
      </c>
      <c r="J3673" t="s">
        <v>4279</v>
      </c>
      <c r="K3673" t="s">
        <v>7</v>
      </c>
      <c r="M3673" s="7">
        <v>43838238</v>
      </c>
      <c r="N3673" t="s">
        <v>890</v>
      </c>
      <c r="O3673">
        <v>132</v>
      </c>
      <c r="P3673" s="8">
        <f>_xlfn.XLOOKUP(D3673,Consumer_Price_Index!A:A,Consumer_Price_Index!B:B)</f>
        <v>140.30000000000001</v>
      </c>
      <c r="Q3673" s="13">
        <f>IF(ISNUMBER(M3673), M3673*(Consumer_Price_Index!$B$45/(_xlfn.XLOOKUP('Working Data'!D2161,Consumer_Price_Index!A:A,Consumer_Price_Index!B:B))), "Missing")</f>
        <v>64435654.21418234</v>
      </c>
      <c r="R3673" t="str">
        <f t="shared" si="57"/>
        <v>No</v>
      </c>
    </row>
    <row r="3674" spans="1:18" x14ac:dyDescent="0.25">
      <c r="A3674" t="s">
        <v>17216</v>
      </c>
      <c r="B3674" t="s">
        <v>68</v>
      </c>
      <c r="C3674" t="s">
        <v>24</v>
      </c>
      <c r="D3674" s="11">
        <v>1990</v>
      </c>
      <c r="E3674" t="s">
        <v>17215</v>
      </c>
      <c r="F3674">
        <v>6.4</v>
      </c>
      <c r="G3674">
        <v>2200</v>
      </c>
      <c r="H3674" t="s">
        <v>15242</v>
      </c>
      <c r="I3674" t="s">
        <v>17214</v>
      </c>
      <c r="J3674" t="s">
        <v>17213</v>
      </c>
      <c r="K3674" t="s">
        <v>7</v>
      </c>
      <c r="M3674" s="7">
        <v>4010647</v>
      </c>
      <c r="N3674" t="s">
        <v>16923</v>
      </c>
      <c r="O3674">
        <v>97</v>
      </c>
      <c r="P3674" s="8">
        <f>_xlfn.XLOOKUP(D3674,Consumer_Price_Index!A:A,Consumer_Price_Index!B:B)</f>
        <v>130.69999999999999</v>
      </c>
      <c r="Q3674" s="13">
        <f>IF(ISNUMBER(M3674), M3674*(Consumer_Price_Index!$B$45/(_xlfn.XLOOKUP('Working Data'!D1818,Consumer_Price_Index!A:A,Consumer_Price_Index!B:B))), "Missing")</f>
        <v>4779210.56276887</v>
      </c>
      <c r="R3674" t="str">
        <f t="shared" si="57"/>
        <v>No</v>
      </c>
    </row>
    <row r="3675" spans="1:18" x14ac:dyDescent="0.25">
      <c r="A3675" t="s">
        <v>8916</v>
      </c>
      <c r="B3675" t="s">
        <v>52</v>
      </c>
      <c r="C3675" t="s">
        <v>24</v>
      </c>
      <c r="D3675" s="11">
        <v>2006</v>
      </c>
      <c r="E3675" t="s">
        <v>8751</v>
      </c>
      <c r="F3675">
        <v>6.4</v>
      </c>
      <c r="G3675">
        <v>32000</v>
      </c>
      <c r="H3675" t="s">
        <v>1999</v>
      </c>
      <c r="I3675" t="s">
        <v>1999</v>
      </c>
      <c r="J3675" t="s">
        <v>8915</v>
      </c>
      <c r="K3675" t="s">
        <v>7</v>
      </c>
      <c r="L3675" s="7">
        <v>2000000</v>
      </c>
      <c r="M3675" s="7">
        <v>5526675</v>
      </c>
      <c r="N3675" t="s">
        <v>8914</v>
      </c>
      <c r="O3675">
        <v>101</v>
      </c>
      <c r="P3675" s="8">
        <f>_xlfn.XLOOKUP(D3675,Consumer_Price_Index!A:A,Consumer_Price_Index!B:B)</f>
        <v>201.6</v>
      </c>
      <c r="Q3675" s="13">
        <f>IF(ISNUMBER(M3675), M3675*(Consumer_Price_Index!$B$45/(_xlfn.XLOOKUP('Working Data'!D4937,Consumer_Price_Index!A:A,Consumer_Price_Index!B:B))), "Missing")</f>
        <v>10107910.399159664</v>
      </c>
      <c r="R3675" t="str">
        <f t="shared" si="57"/>
        <v>Yes</v>
      </c>
    </row>
    <row r="3676" spans="1:18" x14ac:dyDescent="0.25">
      <c r="A3676" t="s">
        <v>20182</v>
      </c>
      <c r="B3676" t="s">
        <v>41</v>
      </c>
      <c r="C3676" t="s">
        <v>5</v>
      </c>
      <c r="D3676" s="11">
        <v>1985</v>
      </c>
      <c r="E3676" t="s">
        <v>19974</v>
      </c>
      <c r="F3676">
        <v>6.4</v>
      </c>
      <c r="G3676">
        <v>25000</v>
      </c>
      <c r="H3676" t="s">
        <v>20181</v>
      </c>
      <c r="I3676" t="s">
        <v>763</v>
      </c>
      <c r="J3676" t="s">
        <v>20180</v>
      </c>
      <c r="K3676" t="s">
        <v>7</v>
      </c>
      <c r="L3676" s="7">
        <v>7000000</v>
      </c>
      <c r="M3676" s="7">
        <v>12361866</v>
      </c>
      <c r="N3676" t="s">
        <v>8160</v>
      </c>
      <c r="O3676">
        <v>95</v>
      </c>
      <c r="P3676" s="8">
        <f>_xlfn.XLOOKUP(D3676,Consumer_Price_Index!A:A,Consumer_Price_Index!B:B)</f>
        <v>107.6</v>
      </c>
      <c r="Q3676" s="13">
        <f>IF(ISNUMBER(M3676), M3676*(Consumer_Price_Index!$B$45/(_xlfn.XLOOKUP('Working Data'!D712,Consumer_Price_Index!A:A,Consumer_Price_Index!B:B))), "Missing")</f>
        <v>35006139.128252789</v>
      </c>
      <c r="R3676" t="str">
        <f t="shared" si="57"/>
        <v>Yes</v>
      </c>
    </row>
    <row r="3677" spans="1:18" x14ac:dyDescent="0.25">
      <c r="A3677" t="s">
        <v>16536</v>
      </c>
      <c r="B3677" t="s">
        <v>41</v>
      </c>
      <c r="C3677" t="s">
        <v>11</v>
      </c>
      <c r="D3677" s="11">
        <v>1992</v>
      </c>
      <c r="E3677" t="s">
        <v>16319</v>
      </c>
      <c r="F3677">
        <v>6.4</v>
      </c>
      <c r="G3677">
        <v>34000</v>
      </c>
      <c r="H3677" t="s">
        <v>11014</v>
      </c>
      <c r="I3677" t="s">
        <v>16535</v>
      </c>
      <c r="J3677" t="s">
        <v>12841</v>
      </c>
      <c r="K3677" t="s">
        <v>7</v>
      </c>
      <c r="L3677" s="7">
        <v>16000000</v>
      </c>
      <c r="M3677" s="7">
        <v>48017402</v>
      </c>
      <c r="N3677" t="s">
        <v>114</v>
      </c>
      <c r="O3677">
        <v>107</v>
      </c>
      <c r="P3677" s="8">
        <f>_xlfn.XLOOKUP(D3677,Consumer_Price_Index!A:A,Consumer_Price_Index!B:B)</f>
        <v>140.30000000000001</v>
      </c>
      <c r="Q3677" s="13">
        <f>IF(ISNUMBER(M3677), M3677*(Consumer_Price_Index!$B$45/(_xlfn.XLOOKUP('Working Data'!D2067,Consumer_Price_Index!A:A,Consumer_Price_Index!B:B))), "Missing")</f>
        <v>93249855.891650721</v>
      </c>
      <c r="R3677" t="str">
        <f t="shared" si="57"/>
        <v>Yes</v>
      </c>
    </row>
    <row r="3678" spans="1:18" x14ac:dyDescent="0.25">
      <c r="A3678" t="s">
        <v>16549</v>
      </c>
      <c r="B3678" t="s">
        <v>101</v>
      </c>
      <c r="C3678" t="s">
        <v>24</v>
      </c>
      <c r="D3678" s="11">
        <v>1992</v>
      </c>
      <c r="E3678" t="s">
        <v>16548</v>
      </c>
      <c r="F3678">
        <v>6.4</v>
      </c>
      <c r="G3678">
        <v>91000</v>
      </c>
      <c r="H3678" t="s">
        <v>15564</v>
      </c>
      <c r="I3678" t="s">
        <v>13882</v>
      </c>
      <c r="J3678" t="s">
        <v>14041</v>
      </c>
      <c r="K3678" t="s">
        <v>7</v>
      </c>
      <c r="L3678" s="7">
        <v>31000000</v>
      </c>
      <c r="M3678" s="7">
        <v>231605150</v>
      </c>
      <c r="N3678" t="s">
        <v>6122</v>
      </c>
      <c r="O3678">
        <v>100</v>
      </c>
      <c r="P3678" s="8">
        <f>_xlfn.XLOOKUP(D3678,Consumer_Price_Index!A:A,Consumer_Price_Index!B:B)</f>
        <v>140.30000000000001</v>
      </c>
      <c r="Q3678" s="13">
        <f>IF(ISNUMBER(M3678), M3678*(Consumer_Price_Index!$B$45/(_xlfn.XLOOKUP('Working Data'!D2059,Consumer_Price_Index!A:A,Consumer_Price_Index!B:B))), "Missing")</f>
        <v>596534989.05325437</v>
      </c>
      <c r="R3678" t="str">
        <f t="shared" si="57"/>
        <v>Yes</v>
      </c>
    </row>
    <row r="3679" spans="1:18" x14ac:dyDescent="0.25">
      <c r="A3679" t="s">
        <v>13464</v>
      </c>
      <c r="B3679" t="s">
        <v>41</v>
      </c>
      <c r="C3679" t="s">
        <v>87</v>
      </c>
      <c r="D3679" s="11">
        <v>1997</v>
      </c>
      <c r="E3679" t="s">
        <v>13463</v>
      </c>
      <c r="F3679">
        <v>6.4</v>
      </c>
      <c r="G3679">
        <v>14000</v>
      </c>
      <c r="H3679" t="s">
        <v>13209</v>
      </c>
      <c r="I3679" t="s">
        <v>13462</v>
      </c>
      <c r="J3679" t="s">
        <v>7533</v>
      </c>
      <c r="K3679" t="s">
        <v>731</v>
      </c>
      <c r="L3679" s="7">
        <v>35000000</v>
      </c>
      <c r="M3679" s="7">
        <v>2372903</v>
      </c>
      <c r="N3679" t="s">
        <v>7426</v>
      </c>
      <c r="O3679">
        <v>121</v>
      </c>
      <c r="P3679" s="8">
        <f>_xlfn.XLOOKUP(D3679,Consumer_Price_Index!A:A,Consumer_Price_Index!B:B)</f>
        <v>160.5</v>
      </c>
      <c r="Q3679" s="13">
        <f>IF(ISNUMBER(M3679), M3679*(Consumer_Price_Index!$B$45/(_xlfn.XLOOKUP('Working Data'!D3242,Consumer_Price_Index!A:A,Consumer_Price_Index!B:B))), "Missing")</f>
        <v>3370739.1333333328</v>
      </c>
      <c r="R3679" t="str">
        <f t="shared" si="57"/>
        <v>Yes</v>
      </c>
    </row>
    <row r="3680" spans="1:18" x14ac:dyDescent="0.25">
      <c r="A3680" t="s">
        <v>4855</v>
      </c>
      <c r="B3680" t="s">
        <v>68</v>
      </c>
      <c r="C3680" t="s">
        <v>34</v>
      </c>
      <c r="D3680" s="11">
        <v>2013</v>
      </c>
      <c r="E3680" t="s">
        <v>4854</v>
      </c>
      <c r="F3680">
        <v>6.4</v>
      </c>
      <c r="G3680">
        <v>85000</v>
      </c>
      <c r="H3680" t="s">
        <v>901</v>
      </c>
      <c r="I3680" t="s">
        <v>1891</v>
      </c>
      <c r="J3680" t="s">
        <v>996</v>
      </c>
      <c r="K3680" t="s">
        <v>7</v>
      </c>
      <c r="L3680" s="7">
        <v>15000000</v>
      </c>
      <c r="M3680" s="7">
        <v>57824674</v>
      </c>
      <c r="N3680" t="s">
        <v>4173</v>
      </c>
      <c r="O3680">
        <v>112</v>
      </c>
      <c r="P3680" s="8">
        <f>_xlfn.XLOOKUP(D3680,Consumer_Price_Index!A:A,Consumer_Price_Index!B:B)</f>
        <v>233</v>
      </c>
      <c r="Q3680" s="13">
        <f>IF(ISNUMBER(M3680), M3680*(Consumer_Price_Index!$B$45/(_xlfn.XLOOKUP('Working Data'!D6400,Consumer_Price_Index!A:A,Consumer_Price_Index!B:B))), "Missing")</f>
        <v>93272515.446267858</v>
      </c>
      <c r="R3680" t="str">
        <f t="shared" si="57"/>
        <v>Yes</v>
      </c>
    </row>
    <row r="3681" spans="1:18" x14ac:dyDescent="0.25">
      <c r="A3681" t="s">
        <v>4257</v>
      </c>
      <c r="B3681" t="s">
        <v>41</v>
      </c>
      <c r="C3681" t="s">
        <v>34</v>
      </c>
      <c r="D3681" s="11">
        <v>2014</v>
      </c>
      <c r="E3681" t="s">
        <v>4256</v>
      </c>
      <c r="F3681">
        <v>6.4</v>
      </c>
      <c r="G3681">
        <v>27000</v>
      </c>
      <c r="H3681" t="s">
        <v>1688</v>
      </c>
      <c r="I3681" t="s">
        <v>1688</v>
      </c>
      <c r="J3681" t="s">
        <v>1446</v>
      </c>
      <c r="K3681" t="s">
        <v>504</v>
      </c>
      <c r="M3681" s="7">
        <v>660241</v>
      </c>
      <c r="N3681" t="s">
        <v>3933</v>
      </c>
      <c r="O3681">
        <v>108</v>
      </c>
      <c r="P3681" s="8">
        <f>_xlfn.XLOOKUP(D3681,Consumer_Price_Index!A:A,Consumer_Price_Index!B:B)</f>
        <v>236.7</v>
      </c>
      <c r="Q3681" s="13">
        <f>IF(ISNUMBER(M3681), M3681*(Consumer_Price_Index!$B$45/(_xlfn.XLOOKUP('Working Data'!D6593,Consumer_Price_Index!A:A,Consumer_Price_Index!B:B))), "Missing")</f>
        <v>2084719.5098445595</v>
      </c>
      <c r="R3681" t="str">
        <f t="shared" si="57"/>
        <v>No</v>
      </c>
    </row>
    <row r="3682" spans="1:18" x14ac:dyDescent="0.25">
      <c r="A3682" t="s">
        <v>12306</v>
      </c>
      <c r="B3682" t="s">
        <v>68</v>
      </c>
      <c r="C3682" t="s">
        <v>34</v>
      </c>
      <c r="D3682" s="11">
        <v>2000</v>
      </c>
      <c r="E3682" t="s">
        <v>12045</v>
      </c>
      <c r="F3682">
        <v>6.4</v>
      </c>
      <c r="G3682">
        <v>75000</v>
      </c>
      <c r="H3682" t="s">
        <v>1244</v>
      </c>
      <c r="I3682" t="s">
        <v>8758</v>
      </c>
      <c r="J3682" t="s">
        <v>1244</v>
      </c>
      <c r="K3682" t="s">
        <v>7</v>
      </c>
      <c r="L3682" s="7">
        <v>65000000</v>
      </c>
      <c r="M3682" s="7">
        <v>128884132</v>
      </c>
      <c r="N3682" t="s">
        <v>12305</v>
      </c>
      <c r="O3682">
        <v>130</v>
      </c>
      <c r="P3682" s="8">
        <f>_xlfn.XLOOKUP(D3682,Consumer_Price_Index!A:A,Consumer_Price_Index!B:B)</f>
        <v>172.2</v>
      </c>
      <c r="Q3682" s="13">
        <f>IF(ISNUMBER(M3682), M3682*(Consumer_Price_Index!$B$45/(_xlfn.XLOOKUP('Working Data'!D3657,Consumer_Price_Index!A:A,Consumer_Price_Index!B:B))), "Missing")</f>
        <v>221744748.84472051</v>
      </c>
      <c r="R3682" t="str">
        <f t="shared" si="57"/>
        <v>Yes</v>
      </c>
    </row>
    <row r="3683" spans="1:18" x14ac:dyDescent="0.25">
      <c r="A3683" t="s">
        <v>10120</v>
      </c>
      <c r="B3683" t="s">
        <v>68</v>
      </c>
      <c r="C3683" t="s">
        <v>24</v>
      </c>
      <c r="D3683" s="11">
        <v>2004</v>
      </c>
      <c r="E3683" t="s">
        <v>9897</v>
      </c>
      <c r="F3683">
        <v>6.4</v>
      </c>
      <c r="G3683">
        <v>81000</v>
      </c>
      <c r="H3683" t="s">
        <v>6738</v>
      </c>
      <c r="I3683" t="s">
        <v>6738</v>
      </c>
      <c r="J3683" t="s">
        <v>1712</v>
      </c>
      <c r="K3683" t="s">
        <v>7</v>
      </c>
      <c r="L3683" s="7">
        <v>80000000</v>
      </c>
      <c r="M3683" s="7">
        <v>55470154</v>
      </c>
      <c r="N3683" t="s">
        <v>114</v>
      </c>
      <c r="O3683">
        <v>131</v>
      </c>
      <c r="P3683" s="8">
        <f>_xlfn.XLOOKUP(D3683,Consumer_Price_Index!A:A,Consumer_Price_Index!B:B)</f>
        <v>188.9</v>
      </c>
      <c r="Q3683" s="13">
        <f>IF(ISNUMBER(M3683), M3683*(Consumer_Price_Index!$B$45/(_xlfn.XLOOKUP('Working Data'!D4465,Consumer_Price_Index!A:A,Consumer_Price_Index!B:B))), "Missing")</f>
        <v>157079516.02044609</v>
      </c>
      <c r="R3683" t="str">
        <f t="shared" si="57"/>
        <v>Yes</v>
      </c>
    </row>
    <row r="3684" spans="1:18" x14ac:dyDescent="0.25">
      <c r="A3684" t="s">
        <v>5966</v>
      </c>
      <c r="B3684" t="s">
        <v>41</v>
      </c>
      <c r="C3684" t="s">
        <v>34</v>
      </c>
      <c r="D3684" s="11">
        <v>2011</v>
      </c>
      <c r="E3684" t="s">
        <v>5965</v>
      </c>
      <c r="F3684">
        <v>6.4</v>
      </c>
      <c r="G3684">
        <v>18000</v>
      </c>
      <c r="H3684" t="s">
        <v>5964</v>
      </c>
      <c r="I3684" t="s">
        <v>5964</v>
      </c>
      <c r="J3684" t="s">
        <v>5963</v>
      </c>
      <c r="K3684" t="s">
        <v>562</v>
      </c>
      <c r="M3684" s="7">
        <v>3424648</v>
      </c>
      <c r="N3684" t="s">
        <v>5962</v>
      </c>
      <c r="O3684">
        <v>109</v>
      </c>
      <c r="P3684" s="8">
        <f>_xlfn.XLOOKUP(D3684,Consumer_Price_Index!A:A,Consumer_Price_Index!B:B)</f>
        <v>224.9</v>
      </c>
      <c r="Q3684" s="13">
        <f>IF(ISNUMBER(M3684), M3684*(Consumer_Price_Index!$B$45/(_xlfn.XLOOKUP('Working Data'!D6023,Consumer_Price_Index!A:A,Consumer_Price_Index!B:B))), "Missing")</f>
        <v>4080916.0954243257</v>
      </c>
      <c r="R3684" t="str">
        <f t="shared" si="57"/>
        <v>No</v>
      </c>
    </row>
    <row r="3685" spans="1:18" x14ac:dyDescent="0.25">
      <c r="A3685" t="s">
        <v>20245</v>
      </c>
      <c r="B3685" t="s">
        <v>101</v>
      </c>
      <c r="C3685" t="s">
        <v>100</v>
      </c>
      <c r="D3685" s="11">
        <v>1985</v>
      </c>
      <c r="E3685" t="s">
        <v>20189</v>
      </c>
      <c r="F3685">
        <v>6.4</v>
      </c>
      <c r="G3685">
        <v>45000</v>
      </c>
      <c r="H3685" t="s">
        <v>13233</v>
      </c>
      <c r="I3685" t="s">
        <v>6495</v>
      </c>
      <c r="J3685" t="s">
        <v>12151</v>
      </c>
      <c r="K3685" t="s">
        <v>7</v>
      </c>
      <c r="L3685" s="7">
        <v>22000000</v>
      </c>
      <c r="M3685" s="7">
        <v>60088980</v>
      </c>
      <c r="N3685" t="s">
        <v>138</v>
      </c>
      <c r="O3685">
        <v>102</v>
      </c>
      <c r="P3685" s="8">
        <f>_xlfn.XLOOKUP(D3685,Consumer_Price_Index!A:A,Consumer_Price_Index!B:B)</f>
        <v>107.6</v>
      </c>
      <c r="Q3685" s="13">
        <f>IF(ISNUMBER(M3685), M3685*(Consumer_Price_Index!$B$45/(_xlfn.XLOOKUP('Working Data'!D687,Consumer_Price_Index!A:A,Consumer_Price_Index!B:B))), "Missing")</f>
        <v>114075465.45794392</v>
      </c>
      <c r="R3685" t="str">
        <f t="shared" si="57"/>
        <v>Yes</v>
      </c>
    </row>
    <row r="3686" spans="1:18" x14ac:dyDescent="0.25">
      <c r="A3686" t="s">
        <v>20304</v>
      </c>
      <c r="B3686" t="s">
        <v>41</v>
      </c>
      <c r="C3686" t="s">
        <v>11</v>
      </c>
      <c r="D3686" s="11">
        <v>1985</v>
      </c>
      <c r="E3686" t="s">
        <v>20299</v>
      </c>
      <c r="F3686">
        <v>6.4</v>
      </c>
      <c r="G3686">
        <v>38000</v>
      </c>
      <c r="H3686" t="s">
        <v>5997</v>
      </c>
      <c r="I3686" t="s">
        <v>5997</v>
      </c>
      <c r="J3686" t="s">
        <v>7324</v>
      </c>
      <c r="K3686" t="s">
        <v>7</v>
      </c>
      <c r="L3686" s="7">
        <v>10000000</v>
      </c>
      <c r="M3686" s="7">
        <v>37803872</v>
      </c>
      <c r="N3686" t="s">
        <v>114</v>
      </c>
      <c r="O3686">
        <v>110</v>
      </c>
      <c r="P3686" s="8">
        <f>_xlfn.XLOOKUP(D3686,Consumer_Price_Index!A:A,Consumer_Price_Index!B:B)</f>
        <v>107.6</v>
      </c>
      <c r="Q3686" s="13">
        <f>IF(ISNUMBER(M3686), M3686*(Consumer_Price_Index!$B$45/(_xlfn.XLOOKUP('Working Data'!D656,Consumer_Price_Index!A:A,Consumer_Price_Index!B:B))), "Missing")</f>
        <v>79715154.314186856</v>
      </c>
      <c r="R3686" t="str">
        <f t="shared" si="57"/>
        <v>Yes</v>
      </c>
    </row>
    <row r="3687" spans="1:18" x14ac:dyDescent="0.25">
      <c r="A3687" t="s">
        <v>17293</v>
      </c>
      <c r="B3687" t="s">
        <v>68</v>
      </c>
      <c r="C3687" t="s">
        <v>11</v>
      </c>
      <c r="D3687" s="11">
        <v>1990</v>
      </c>
      <c r="E3687" t="s">
        <v>17151</v>
      </c>
      <c r="F3687">
        <v>6.4</v>
      </c>
      <c r="G3687">
        <v>7300</v>
      </c>
      <c r="H3687" t="s">
        <v>17292</v>
      </c>
      <c r="I3687" t="s">
        <v>17291</v>
      </c>
      <c r="J3687" t="s">
        <v>8211</v>
      </c>
      <c r="K3687" t="s">
        <v>7</v>
      </c>
      <c r="L3687" s="7">
        <v>23000000</v>
      </c>
      <c r="M3687" s="7">
        <v>5820015</v>
      </c>
      <c r="N3687" t="s">
        <v>704</v>
      </c>
      <c r="O3687">
        <v>104</v>
      </c>
      <c r="P3687" s="8">
        <f>_xlfn.XLOOKUP(D3687,Consumer_Price_Index!A:A,Consumer_Price_Index!B:B)</f>
        <v>130.69999999999999</v>
      </c>
      <c r="Q3687" s="13">
        <f>IF(ISNUMBER(M3687), M3687*(Consumer_Price_Index!$B$45/(_xlfn.XLOOKUP('Working Data'!D1793,Consumer_Price_Index!A:A,Consumer_Price_Index!B:B))), "Missing")</f>
        <v>10298249.538327526</v>
      </c>
      <c r="R3687" t="str">
        <f t="shared" si="57"/>
        <v>Yes</v>
      </c>
    </row>
    <row r="3688" spans="1:18" x14ac:dyDescent="0.25">
      <c r="A3688" t="s">
        <v>13377</v>
      </c>
      <c r="B3688" t="s">
        <v>101</v>
      </c>
      <c r="C3688" t="s">
        <v>34</v>
      </c>
      <c r="D3688" s="11">
        <v>1998</v>
      </c>
      <c r="E3688" t="s">
        <v>13149</v>
      </c>
      <c r="F3688">
        <v>6.4</v>
      </c>
      <c r="G3688">
        <v>72000</v>
      </c>
      <c r="H3688" t="s">
        <v>9842</v>
      </c>
      <c r="I3688" t="s">
        <v>11135</v>
      </c>
      <c r="J3688" t="s">
        <v>4661</v>
      </c>
      <c r="K3688" t="s">
        <v>7</v>
      </c>
      <c r="L3688" s="7">
        <v>58000000</v>
      </c>
      <c r="M3688" s="7">
        <v>112587658</v>
      </c>
      <c r="N3688" t="s">
        <v>108</v>
      </c>
      <c r="O3688">
        <v>103</v>
      </c>
      <c r="P3688" s="8">
        <f>_xlfn.XLOOKUP(D3688,Consumer_Price_Index!A:A,Consumer_Price_Index!B:B)</f>
        <v>163</v>
      </c>
      <c r="Q3688" s="13">
        <f>IF(ISNUMBER(M3688), M3688*(Consumer_Price_Index!$B$45/(_xlfn.XLOOKUP('Working Data'!D3284,Consumer_Price_Index!A:A,Consumer_Price_Index!B:B))), "Missing")</f>
        <v>210462941.05889568</v>
      </c>
      <c r="R3688" t="str">
        <f t="shared" si="57"/>
        <v>Yes</v>
      </c>
    </row>
    <row r="3689" spans="1:18" x14ac:dyDescent="0.25">
      <c r="A3689" t="s">
        <v>11137</v>
      </c>
      <c r="B3689" t="s">
        <v>68</v>
      </c>
      <c r="C3689" t="s">
        <v>34</v>
      </c>
      <c r="D3689" s="11">
        <v>2002</v>
      </c>
      <c r="E3689" t="s">
        <v>11040</v>
      </c>
      <c r="F3689">
        <v>6.4</v>
      </c>
      <c r="G3689">
        <v>75000</v>
      </c>
      <c r="H3689" t="s">
        <v>11136</v>
      </c>
      <c r="I3689" t="s">
        <v>11135</v>
      </c>
      <c r="J3689" t="s">
        <v>4661</v>
      </c>
      <c r="K3689" t="s">
        <v>7</v>
      </c>
      <c r="L3689" s="7">
        <v>60000000</v>
      </c>
      <c r="M3689" s="7">
        <v>67336470</v>
      </c>
      <c r="N3689" t="s">
        <v>108</v>
      </c>
      <c r="O3689">
        <v>116</v>
      </c>
      <c r="P3689" s="8">
        <f>_xlfn.XLOOKUP(D3689,Consumer_Price_Index!A:A,Consumer_Price_Index!B:B)</f>
        <v>179.9</v>
      </c>
      <c r="Q3689" s="13">
        <f>IF(ISNUMBER(M3689), M3689*(Consumer_Price_Index!$B$45/(_xlfn.XLOOKUP('Working Data'!D4105,Consumer_Price_Index!A:A,Consumer_Price_Index!B:B))), "Missing")</f>
        <v>89361595.858013928</v>
      </c>
      <c r="R3689" t="str">
        <f t="shared" si="57"/>
        <v>Yes</v>
      </c>
    </row>
    <row r="3690" spans="1:18" x14ac:dyDescent="0.25">
      <c r="A3690" t="s">
        <v>5623</v>
      </c>
      <c r="B3690" t="s">
        <v>68</v>
      </c>
      <c r="C3690" t="s">
        <v>11</v>
      </c>
      <c r="D3690" s="11">
        <v>2012</v>
      </c>
      <c r="E3690" t="s">
        <v>5622</v>
      </c>
      <c r="F3690">
        <v>6.4</v>
      </c>
      <c r="G3690">
        <v>55000</v>
      </c>
      <c r="H3690" t="s">
        <v>1905</v>
      </c>
      <c r="I3690" t="s">
        <v>5621</v>
      </c>
      <c r="J3690" t="s">
        <v>5620</v>
      </c>
      <c r="K3690" t="s">
        <v>7</v>
      </c>
      <c r="L3690" s="7">
        <v>33000000</v>
      </c>
      <c r="M3690" s="7">
        <v>140470746</v>
      </c>
      <c r="N3690" t="s">
        <v>856</v>
      </c>
      <c r="O3690">
        <v>99</v>
      </c>
      <c r="P3690" s="8">
        <f>_xlfn.XLOOKUP(D3690,Consumer_Price_Index!A:A,Consumer_Price_Index!B:B)</f>
        <v>229.6</v>
      </c>
      <c r="Q3690" s="13">
        <f>IF(ISNUMBER(M3690), M3690*(Consumer_Price_Index!$B$45/(_xlfn.XLOOKUP('Working Data'!D6152,Consumer_Price_Index!A:A,Consumer_Price_Index!B:B))), "Missing")</f>
        <v>248556540.68641114</v>
      </c>
      <c r="R3690" t="str">
        <f t="shared" si="57"/>
        <v>Yes</v>
      </c>
    </row>
    <row r="3691" spans="1:18" x14ac:dyDescent="0.25">
      <c r="A3691" t="s">
        <v>16589</v>
      </c>
      <c r="B3691" t="s">
        <v>101</v>
      </c>
      <c r="C3691" t="s">
        <v>24</v>
      </c>
      <c r="D3691" s="11">
        <v>1991</v>
      </c>
      <c r="E3691" t="s">
        <v>16588</v>
      </c>
      <c r="F3691">
        <v>6.4</v>
      </c>
      <c r="G3691">
        <v>1100</v>
      </c>
      <c r="H3691" t="s">
        <v>16587</v>
      </c>
      <c r="I3691" t="s">
        <v>16586</v>
      </c>
      <c r="J3691" t="s">
        <v>16585</v>
      </c>
      <c r="K3691" t="s">
        <v>7</v>
      </c>
      <c r="M3691" s="7">
        <v>246000</v>
      </c>
      <c r="N3691" t="s">
        <v>108</v>
      </c>
      <c r="O3691">
        <v>106</v>
      </c>
      <c r="P3691" s="8">
        <f>_xlfn.XLOOKUP(D3691,Consumer_Price_Index!A:A,Consumer_Price_Index!B:B)</f>
        <v>136.19999999999999</v>
      </c>
      <c r="Q3691" s="13">
        <f>IF(ISNUMBER(M3691), M3691*(Consumer_Price_Index!$B$45/(_xlfn.XLOOKUP('Working Data'!D2041,Consumer_Price_Index!A:A,Consumer_Price_Index!B:B))), "Missing")</f>
        <v>293141.18107156828</v>
      </c>
      <c r="R3691" t="str">
        <f t="shared" si="57"/>
        <v>No</v>
      </c>
    </row>
    <row r="3692" spans="1:18" x14ac:dyDescent="0.25">
      <c r="A3692" t="s">
        <v>9000</v>
      </c>
      <c r="B3692" t="s">
        <v>68</v>
      </c>
      <c r="C3692" t="s">
        <v>24</v>
      </c>
      <c r="D3692" s="11">
        <v>2006</v>
      </c>
      <c r="E3692" t="s">
        <v>8801</v>
      </c>
      <c r="F3692">
        <v>6.4</v>
      </c>
      <c r="G3692">
        <v>27000</v>
      </c>
      <c r="H3692" t="s">
        <v>8999</v>
      </c>
      <c r="I3692" t="s">
        <v>8999</v>
      </c>
      <c r="J3692" t="s">
        <v>8998</v>
      </c>
      <c r="K3692" t="s">
        <v>332</v>
      </c>
      <c r="M3692" s="7">
        <v>31976848</v>
      </c>
      <c r="N3692" t="s">
        <v>8997</v>
      </c>
      <c r="O3692">
        <v>103</v>
      </c>
      <c r="P3692" s="8">
        <f>_xlfn.XLOOKUP(D3692,Consumer_Price_Index!A:A,Consumer_Price_Index!B:B)</f>
        <v>201.6</v>
      </c>
      <c r="Q3692" s="13">
        <f>IF(ISNUMBER(M3692), M3692*(Consumer_Price_Index!$B$45/(_xlfn.XLOOKUP('Working Data'!D4895,Consumer_Price_Index!A:A,Consumer_Price_Index!B:B))), "Missing")</f>
        <v>58483466.900360145</v>
      </c>
      <c r="R3692" t="str">
        <f t="shared" si="57"/>
        <v>No</v>
      </c>
    </row>
    <row r="3693" spans="1:18" x14ac:dyDescent="0.25">
      <c r="A3693" t="s">
        <v>7732</v>
      </c>
      <c r="B3693" t="s">
        <v>41</v>
      </c>
      <c r="C3693" t="s">
        <v>11</v>
      </c>
      <c r="D3693" s="11">
        <v>2008</v>
      </c>
      <c r="E3693" t="s">
        <v>7731</v>
      </c>
      <c r="F3693">
        <v>6.4</v>
      </c>
      <c r="G3693">
        <v>20000</v>
      </c>
      <c r="H3693" t="s">
        <v>5060</v>
      </c>
      <c r="I3693" t="s">
        <v>7730</v>
      </c>
      <c r="J3693" t="s">
        <v>7729</v>
      </c>
      <c r="K3693" t="s">
        <v>7</v>
      </c>
      <c r="L3693" s="7">
        <v>25000000</v>
      </c>
      <c r="M3693" s="7">
        <v>11212953</v>
      </c>
      <c r="N3693" t="s">
        <v>108</v>
      </c>
      <c r="O3693">
        <v>112</v>
      </c>
      <c r="P3693" s="8">
        <f>_xlfn.XLOOKUP(D3693,Consumer_Price_Index!A:A,Consumer_Price_Index!B:B)</f>
        <v>215.3</v>
      </c>
      <c r="Q3693" s="13">
        <f>IF(ISNUMBER(M3693), M3693*(Consumer_Price_Index!$B$45/(_xlfn.XLOOKUP('Working Data'!D5387,Consumer_Price_Index!A:A,Consumer_Price_Index!B:B))), "Missing")</f>
        <v>19291850.813664597</v>
      </c>
      <c r="R3693" t="str">
        <f t="shared" si="57"/>
        <v>Yes</v>
      </c>
    </row>
    <row r="3694" spans="1:18" x14ac:dyDescent="0.25">
      <c r="A3694" t="s">
        <v>18944</v>
      </c>
      <c r="B3694" t="s">
        <v>41</v>
      </c>
      <c r="C3694" t="s">
        <v>87</v>
      </c>
      <c r="D3694" s="11">
        <v>1987</v>
      </c>
      <c r="E3694" t="s">
        <v>18752</v>
      </c>
      <c r="F3694">
        <v>6.4</v>
      </c>
      <c r="G3694">
        <v>2900</v>
      </c>
      <c r="H3694" t="s">
        <v>18943</v>
      </c>
      <c r="I3694" t="s">
        <v>18942</v>
      </c>
      <c r="J3694" t="s">
        <v>14805</v>
      </c>
      <c r="K3694" t="s">
        <v>7</v>
      </c>
      <c r="L3694" s="7">
        <v>5000000</v>
      </c>
      <c r="M3694" s="7">
        <v>1119112</v>
      </c>
      <c r="N3694" t="s">
        <v>17968</v>
      </c>
      <c r="O3694">
        <v>97</v>
      </c>
      <c r="P3694" s="8">
        <f>_xlfn.XLOOKUP(D3694,Consumer_Price_Index!A:A,Consumer_Price_Index!B:B)</f>
        <v>113.6</v>
      </c>
      <c r="Q3694" s="13">
        <f>IF(ISNUMBER(M3694), M3694*(Consumer_Price_Index!$B$45/(_xlfn.XLOOKUP('Working Data'!D1173,Consumer_Price_Index!A:A,Consumer_Price_Index!B:B))), "Missing")</f>
        <v>3751302.8206820679</v>
      </c>
      <c r="R3694" t="str">
        <f t="shared" si="57"/>
        <v>Yes</v>
      </c>
    </row>
    <row r="3695" spans="1:18" x14ac:dyDescent="0.25">
      <c r="A3695" t="s">
        <v>14031</v>
      </c>
      <c r="B3695" t="s">
        <v>41</v>
      </c>
      <c r="C3695" t="s">
        <v>409</v>
      </c>
      <c r="D3695" s="11">
        <v>1996</v>
      </c>
      <c r="E3695" t="s">
        <v>14030</v>
      </c>
      <c r="F3695">
        <v>6.4</v>
      </c>
      <c r="G3695">
        <v>7000</v>
      </c>
      <c r="H3695" t="s">
        <v>2716</v>
      </c>
      <c r="I3695" t="s">
        <v>14029</v>
      </c>
      <c r="J3695" t="s">
        <v>5628</v>
      </c>
      <c r="K3695" t="s">
        <v>7</v>
      </c>
      <c r="L3695" s="7">
        <v>16000000</v>
      </c>
      <c r="M3695" s="7">
        <v>2021348</v>
      </c>
      <c r="N3695" t="s">
        <v>10216</v>
      </c>
      <c r="O3695">
        <v>125</v>
      </c>
      <c r="P3695" s="8">
        <f>_xlfn.XLOOKUP(D3695,Consumer_Price_Index!A:A,Consumer_Price_Index!B:B)</f>
        <v>156.9</v>
      </c>
      <c r="Q3695" s="13">
        <f>IF(ISNUMBER(M3695), M3695*(Consumer_Price_Index!$B$45/(_xlfn.XLOOKUP('Working Data'!D3033,Consumer_Price_Index!A:A,Consumer_Price_Index!B:B))), "Missing")</f>
        <v>2408700.5694172857</v>
      </c>
      <c r="R3695" t="str">
        <f t="shared" si="57"/>
        <v>Yes</v>
      </c>
    </row>
    <row r="3696" spans="1:18" x14ac:dyDescent="0.25">
      <c r="A3696" t="s">
        <v>13764</v>
      </c>
      <c r="B3696" t="s">
        <v>41</v>
      </c>
      <c r="C3696" t="s">
        <v>87</v>
      </c>
      <c r="D3696" s="11">
        <v>1997</v>
      </c>
      <c r="E3696" t="s">
        <v>13716</v>
      </c>
      <c r="F3696">
        <v>6.4</v>
      </c>
      <c r="G3696">
        <v>13000</v>
      </c>
      <c r="H3696" t="s">
        <v>13736</v>
      </c>
      <c r="I3696" t="s">
        <v>13736</v>
      </c>
      <c r="J3696" t="s">
        <v>13763</v>
      </c>
      <c r="K3696" t="s">
        <v>7</v>
      </c>
      <c r="L3696" s="7">
        <v>37000000</v>
      </c>
      <c r="M3696" s="7">
        <v>6492660</v>
      </c>
      <c r="N3696" t="s">
        <v>13762</v>
      </c>
      <c r="O3696">
        <v>118</v>
      </c>
      <c r="P3696" s="8">
        <f>_xlfn.XLOOKUP(D3696,Consumer_Price_Index!A:A,Consumer_Price_Index!B:B)</f>
        <v>160.5</v>
      </c>
      <c r="Q3696" s="13">
        <f>IF(ISNUMBER(M3696), M3696*(Consumer_Price_Index!$B$45/(_xlfn.XLOOKUP('Working Data'!D3148,Consumer_Price_Index!A:A,Consumer_Price_Index!B:B))), "Missing")</f>
        <v>8242972.9249999998</v>
      </c>
      <c r="R3696" t="str">
        <f t="shared" si="57"/>
        <v>Yes</v>
      </c>
    </row>
    <row r="3697" spans="1:18" x14ac:dyDescent="0.25">
      <c r="A3697" t="s">
        <v>19955</v>
      </c>
      <c r="B3697" t="s">
        <v>101</v>
      </c>
      <c r="C3697" t="s">
        <v>11</v>
      </c>
      <c r="D3697" s="11">
        <v>1985</v>
      </c>
      <c r="E3697" t="s">
        <v>19954</v>
      </c>
      <c r="F3697">
        <v>6.4</v>
      </c>
      <c r="G3697">
        <v>404</v>
      </c>
      <c r="H3697" t="s">
        <v>19745</v>
      </c>
      <c r="I3697" t="s">
        <v>19953</v>
      </c>
      <c r="J3697" t="s">
        <v>12759</v>
      </c>
      <c r="K3697" t="s">
        <v>7</v>
      </c>
      <c r="M3697" s="7">
        <v>385687</v>
      </c>
      <c r="N3697" t="s">
        <v>114</v>
      </c>
      <c r="O3697">
        <v>104</v>
      </c>
      <c r="P3697" s="8">
        <f>_xlfn.XLOOKUP(D3697,Consumer_Price_Index!A:A,Consumer_Price_Index!B:B)</f>
        <v>107.6</v>
      </c>
      <c r="Q3697" s="13">
        <f>IF(ISNUMBER(M3697), M3697*(Consumer_Price_Index!$B$45/(_xlfn.XLOOKUP('Working Data'!D795,Consumer_Price_Index!A:A,Consumer_Price_Index!B:B))), "Missing")</f>
        <v>1072252.0885036497</v>
      </c>
      <c r="R3697" t="str">
        <f t="shared" si="57"/>
        <v>No</v>
      </c>
    </row>
    <row r="3698" spans="1:18" x14ac:dyDescent="0.25">
      <c r="A3698" t="s">
        <v>3610</v>
      </c>
      <c r="B3698" t="s">
        <v>41</v>
      </c>
      <c r="C3698" t="s">
        <v>11</v>
      </c>
      <c r="D3698" s="11">
        <v>2015</v>
      </c>
      <c r="E3698" t="s">
        <v>3381</v>
      </c>
      <c r="F3698">
        <v>6.4</v>
      </c>
      <c r="G3698">
        <v>27000</v>
      </c>
      <c r="H3698" t="s">
        <v>3609</v>
      </c>
      <c r="I3698" t="s">
        <v>3608</v>
      </c>
      <c r="J3698" t="s">
        <v>2072</v>
      </c>
      <c r="K3698" t="s">
        <v>300</v>
      </c>
      <c r="M3698" s="7">
        <v>5497104</v>
      </c>
      <c r="N3698" t="s">
        <v>3607</v>
      </c>
      <c r="O3698">
        <v>134</v>
      </c>
      <c r="P3698" s="8">
        <f>_xlfn.XLOOKUP(D3698,Consumer_Price_Index!A:A,Consumer_Price_Index!B:B)</f>
        <v>237</v>
      </c>
      <c r="Q3698" s="13">
        <f>IF(ISNUMBER(M3698), M3698*(Consumer_Price_Index!$B$45/(_xlfn.XLOOKUP('Working Data'!D6804,Consumer_Price_Index!A:A,Consumer_Price_Index!B:B))), "Missing")</f>
        <v>10053827.063625449</v>
      </c>
      <c r="R3698" t="str">
        <f t="shared" si="57"/>
        <v>No</v>
      </c>
    </row>
    <row r="3699" spans="1:18" x14ac:dyDescent="0.25">
      <c r="A3699" t="s">
        <v>8757</v>
      </c>
      <c r="B3699" t="s">
        <v>68</v>
      </c>
      <c r="C3699" t="s">
        <v>73</v>
      </c>
      <c r="D3699" s="11">
        <v>2006</v>
      </c>
      <c r="E3699" t="s">
        <v>8756</v>
      </c>
      <c r="F3699">
        <v>6.4</v>
      </c>
      <c r="G3699">
        <v>37000</v>
      </c>
      <c r="H3699" t="s">
        <v>5991</v>
      </c>
      <c r="I3699" t="s">
        <v>8755</v>
      </c>
      <c r="J3699" t="s">
        <v>8754</v>
      </c>
      <c r="K3699" t="s">
        <v>197</v>
      </c>
      <c r="M3699" s="7">
        <v>68673762</v>
      </c>
      <c r="N3699" t="s">
        <v>8753</v>
      </c>
      <c r="O3699">
        <v>115</v>
      </c>
      <c r="P3699" s="8">
        <f>_xlfn.XLOOKUP(D3699,Consumer_Price_Index!A:A,Consumer_Price_Index!B:B)</f>
        <v>201.6</v>
      </c>
      <c r="Q3699" s="13">
        <f>IF(ISNUMBER(M3699), M3699*(Consumer_Price_Index!$B$45/(_xlfn.XLOOKUP('Working Data'!D4995,Consumer_Price_Index!A:A,Consumer_Price_Index!B:B))), "Missing")</f>
        <v>93040886.088928401</v>
      </c>
      <c r="R3699" t="str">
        <f t="shared" si="57"/>
        <v>No</v>
      </c>
    </row>
    <row r="3700" spans="1:18" x14ac:dyDescent="0.25">
      <c r="A3700" t="s">
        <v>14795</v>
      </c>
      <c r="B3700" t="s">
        <v>41</v>
      </c>
      <c r="C3700" t="s">
        <v>87</v>
      </c>
      <c r="D3700" s="11">
        <v>1995</v>
      </c>
      <c r="E3700" t="s">
        <v>14794</v>
      </c>
      <c r="F3700">
        <v>6.4</v>
      </c>
      <c r="G3700">
        <v>7400</v>
      </c>
      <c r="H3700" t="s">
        <v>14793</v>
      </c>
      <c r="I3700" t="s">
        <v>14793</v>
      </c>
      <c r="J3700" t="s">
        <v>14792</v>
      </c>
      <c r="K3700" t="s">
        <v>7</v>
      </c>
      <c r="L3700" s="7">
        <v>6000000</v>
      </c>
      <c r="M3700" s="7">
        <v>11837928</v>
      </c>
      <c r="N3700" t="s">
        <v>9653</v>
      </c>
      <c r="O3700">
        <v>98</v>
      </c>
      <c r="P3700" s="8">
        <f>_xlfn.XLOOKUP(D3700,Consumer_Price_Index!A:A,Consumer_Price_Index!B:B)</f>
        <v>152.4</v>
      </c>
      <c r="Q3700" s="13">
        <f>IF(ISNUMBER(M3700), M3700*(Consumer_Price_Index!$B$45/(_xlfn.XLOOKUP('Working Data'!D2746,Consumer_Price_Index!A:A,Consumer_Price_Index!B:B))), "Missing")</f>
        <v>14364861.256869772</v>
      </c>
      <c r="R3700" t="str">
        <f t="shared" si="57"/>
        <v>Yes</v>
      </c>
    </row>
    <row r="3701" spans="1:18" x14ac:dyDescent="0.25">
      <c r="A3701" t="s">
        <v>18134</v>
      </c>
      <c r="B3701" t="s">
        <v>41</v>
      </c>
      <c r="C3701" t="s">
        <v>34</v>
      </c>
      <c r="D3701" s="11">
        <v>1989</v>
      </c>
      <c r="E3701" t="s">
        <v>18075</v>
      </c>
      <c r="F3701">
        <v>6.4</v>
      </c>
      <c r="G3701">
        <v>98000</v>
      </c>
      <c r="H3701" t="s">
        <v>16582</v>
      </c>
      <c r="I3701" t="s">
        <v>13718</v>
      </c>
      <c r="J3701" t="s">
        <v>843</v>
      </c>
      <c r="K3701" t="s">
        <v>7</v>
      </c>
      <c r="L3701" s="7">
        <v>55000000</v>
      </c>
      <c r="M3701" s="7">
        <v>63408614</v>
      </c>
      <c r="N3701" t="s">
        <v>138</v>
      </c>
      <c r="O3701">
        <v>104</v>
      </c>
      <c r="P3701" s="8">
        <f>_xlfn.XLOOKUP(D3701,Consumer_Price_Index!A:A,Consumer_Price_Index!B:B)</f>
        <v>124</v>
      </c>
      <c r="Q3701" s="13">
        <f>IF(ISNUMBER(M3701), M3701*(Consumer_Price_Index!$B$45/(_xlfn.XLOOKUP('Working Data'!D1466,Consumer_Price_Index!A:A,Consumer_Price_Index!B:B))), "Missing")</f>
        <v>105003286.33586957</v>
      </c>
      <c r="R3701" t="str">
        <f t="shared" si="57"/>
        <v>Yes</v>
      </c>
    </row>
    <row r="3702" spans="1:18" x14ac:dyDescent="0.25">
      <c r="A3702" t="s">
        <v>16103</v>
      </c>
      <c r="B3702" t="s">
        <v>41</v>
      </c>
      <c r="C3702" t="s">
        <v>34</v>
      </c>
      <c r="D3702" s="11">
        <v>1992</v>
      </c>
      <c r="E3702" t="s">
        <v>13756</v>
      </c>
      <c r="F3702">
        <v>6.4</v>
      </c>
      <c r="G3702">
        <v>4200</v>
      </c>
      <c r="H3702" t="s">
        <v>16102</v>
      </c>
      <c r="I3702" t="s">
        <v>16102</v>
      </c>
      <c r="J3702" t="s">
        <v>16101</v>
      </c>
      <c r="K3702" t="s">
        <v>197</v>
      </c>
      <c r="N3702" t="s">
        <v>16100</v>
      </c>
      <c r="O3702">
        <v>83</v>
      </c>
      <c r="P3702" s="8">
        <f>_xlfn.XLOOKUP(D3702,Consumer_Price_Index!A:A,Consumer_Price_Index!B:B)</f>
        <v>140.30000000000001</v>
      </c>
      <c r="Q3702" s="13" t="str">
        <f>IF(ISNUMBER(M3702), M3702*(Consumer_Price_Index!$B$45/(_xlfn.XLOOKUP('Working Data'!D2227,Consumer_Price_Index!A:A,Consumer_Price_Index!B:B))), "Missing")</f>
        <v>Missing</v>
      </c>
      <c r="R3702" t="str">
        <f t="shared" si="57"/>
        <v>No</v>
      </c>
    </row>
    <row r="3703" spans="1:18" x14ac:dyDescent="0.25">
      <c r="A3703" t="s">
        <v>5512</v>
      </c>
      <c r="B3703" t="s">
        <v>41</v>
      </c>
      <c r="C3703" t="s">
        <v>24</v>
      </c>
      <c r="D3703" s="11">
        <v>2012</v>
      </c>
      <c r="E3703" t="s">
        <v>5511</v>
      </c>
      <c r="F3703">
        <v>6.4</v>
      </c>
      <c r="G3703">
        <v>27000</v>
      </c>
      <c r="H3703" t="s">
        <v>5510</v>
      </c>
      <c r="I3703" t="s">
        <v>5510</v>
      </c>
      <c r="J3703" t="s">
        <v>4032</v>
      </c>
      <c r="K3703" t="s">
        <v>7</v>
      </c>
      <c r="M3703" s="7">
        <v>3499442</v>
      </c>
      <c r="N3703" t="s">
        <v>5509</v>
      </c>
      <c r="O3703">
        <v>112</v>
      </c>
      <c r="P3703" s="8">
        <f>_xlfn.XLOOKUP(D3703,Consumer_Price_Index!A:A,Consumer_Price_Index!B:B)</f>
        <v>229.6</v>
      </c>
      <c r="Q3703" s="13">
        <f>IF(ISNUMBER(M3703), M3703*(Consumer_Price_Index!$B$45/(_xlfn.XLOOKUP('Working Data'!D6184,Consumer_Price_Index!A:A,Consumer_Price_Index!B:B))), "Missing")</f>
        <v>4350387.5046919622</v>
      </c>
      <c r="R3703" t="str">
        <f t="shared" si="57"/>
        <v>No</v>
      </c>
    </row>
    <row r="3704" spans="1:18" x14ac:dyDescent="0.25">
      <c r="A3704" t="s">
        <v>20678</v>
      </c>
      <c r="B3704" t="s">
        <v>101</v>
      </c>
      <c r="C3704" t="s">
        <v>100</v>
      </c>
      <c r="D3704" s="11">
        <v>1984</v>
      </c>
      <c r="E3704" t="s">
        <v>20677</v>
      </c>
      <c r="F3704">
        <v>6.4</v>
      </c>
      <c r="G3704">
        <v>25000</v>
      </c>
      <c r="H3704" t="s">
        <v>9285</v>
      </c>
      <c r="I3704" t="s">
        <v>20676</v>
      </c>
      <c r="J3704" t="s">
        <v>14730</v>
      </c>
      <c r="K3704" t="s">
        <v>7</v>
      </c>
      <c r="M3704" s="7">
        <v>6254148</v>
      </c>
      <c r="N3704" t="s">
        <v>20663</v>
      </c>
      <c r="O3704">
        <v>103</v>
      </c>
      <c r="P3704" s="8">
        <f>_xlfn.XLOOKUP(D3704,Consumer_Price_Index!A:A,Consumer_Price_Index!B:B)</f>
        <v>103.9</v>
      </c>
      <c r="Q3704" s="13">
        <f>IF(ISNUMBER(M3704), M3704*(Consumer_Price_Index!$B$45/(_xlfn.XLOOKUP('Working Data'!D517,Consumer_Price_Index!A:A,Consumer_Price_Index!B:B))), "Missing")</f>
        <v>10760242.211180124</v>
      </c>
      <c r="R3704" t="str">
        <f t="shared" si="57"/>
        <v>No</v>
      </c>
    </row>
    <row r="3705" spans="1:18" x14ac:dyDescent="0.25">
      <c r="A3705" t="s">
        <v>17493</v>
      </c>
      <c r="B3705" t="s">
        <v>41</v>
      </c>
      <c r="C3705" t="s">
        <v>34</v>
      </c>
      <c r="D3705" s="11">
        <v>1990</v>
      </c>
      <c r="E3705" t="s">
        <v>17492</v>
      </c>
      <c r="F3705">
        <v>6.4</v>
      </c>
      <c r="G3705">
        <v>17000</v>
      </c>
      <c r="H3705" t="s">
        <v>4242</v>
      </c>
      <c r="I3705" t="s">
        <v>8183</v>
      </c>
      <c r="J3705" t="s">
        <v>17491</v>
      </c>
      <c r="K3705" t="s">
        <v>7</v>
      </c>
      <c r="L3705" s="7">
        <v>20000000</v>
      </c>
      <c r="M3705" s="7">
        <v>21413502</v>
      </c>
      <c r="N3705" t="s">
        <v>890</v>
      </c>
      <c r="O3705">
        <v>104</v>
      </c>
      <c r="P3705" s="8">
        <f>_xlfn.XLOOKUP(D3705,Consumer_Price_Index!A:A,Consumer_Price_Index!B:B)</f>
        <v>130.69999999999999</v>
      </c>
      <c r="Q3705" s="13">
        <f>IF(ISNUMBER(M3705), M3705*(Consumer_Price_Index!$B$45/(_xlfn.XLOOKUP('Working Data'!D1717,Consumer_Price_Index!A:A,Consumer_Price_Index!B:B))), "Missing")</f>
        <v>25211337.169242654</v>
      </c>
      <c r="R3705" t="str">
        <f t="shared" si="57"/>
        <v>Yes</v>
      </c>
    </row>
    <row r="3706" spans="1:18" x14ac:dyDescent="0.25">
      <c r="A3706" t="s">
        <v>776</v>
      </c>
      <c r="B3706" t="s">
        <v>101</v>
      </c>
      <c r="C3706" t="s">
        <v>73</v>
      </c>
      <c r="D3706" s="11">
        <v>2019</v>
      </c>
      <c r="E3706" t="s">
        <v>775</v>
      </c>
      <c r="F3706">
        <v>6.4</v>
      </c>
      <c r="G3706">
        <v>24000</v>
      </c>
      <c r="H3706" t="s">
        <v>774</v>
      </c>
      <c r="I3706" t="s">
        <v>773</v>
      </c>
      <c r="J3706" t="s">
        <v>772</v>
      </c>
      <c r="K3706" t="s">
        <v>771</v>
      </c>
      <c r="L3706" s="7">
        <v>65000000</v>
      </c>
      <c r="M3706" s="7">
        <v>147792047</v>
      </c>
      <c r="N3706" t="s">
        <v>770</v>
      </c>
      <c r="O3706">
        <v>97</v>
      </c>
      <c r="P3706" s="8">
        <f>_xlfn.XLOOKUP(D3706,Consumer_Price_Index!A:A,Consumer_Price_Index!B:B)</f>
        <v>255.7</v>
      </c>
      <c r="Q3706" s="13">
        <f>IF(ISNUMBER(M3706), M3706*(Consumer_Price_Index!$B$45/(_xlfn.XLOOKUP('Working Data'!D7521,Consumer_Price_Index!A:A,Consumer_Price_Index!B:B))), "Missing")</f>
        <v>193271402.23562232</v>
      </c>
      <c r="R3706" t="str">
        <f t="shared" si="57"/>
        <v>Yes</v>
      </c>
    </row>
    <row r="3707" spans="1:18" x14ac:dyDescent="0.25">
      <c r="A3707" t="s">
        <v>7117</v>
      </c>
      <c r="B3707" t="s">
        <v>41</v>
      </c>
      <c r="C3707" t="s">
        <v>24</v>
      </c>
      <c r="D3707" s="11">
        <v>2009</v>
      </c>
      <c r="E3707" t="s">
        <v>7116</v>
      </c>
      <c r="F3707">
        <v>6.4</v>
      </c>
      <c r="G3707">
        <v>6500</v>
      </c>
      <c r="H3707" t="s">
        <v>7115</v>
      </c>
      <c r="I3707" t="s">
        <v>7115</v>
      </c>
      <c r="J3707" t="s">
        <v>7060</v>
      </c>
      <c r="K3707" t="s">
        <v>7</v>
      </c>
      <c r="M3707" s="7">
        <v>26676</v>
      </c>
      <c r="N3707" t="s">
        <v>3024</v>
      </c>
      <c r="O3707">
        <v>95</v>
      </c>
      <c r="P3707" s="8">
        <f>_xlfn.XLOOKUP(D3707,Consumer_Price_Index!A:A,Consumer_Price_Index!B:B)</f>
        <v>214.5</v>
      </c>
      <c r="Q3707" s="13">
        <f>IF(ISNUMBER(M3707), M3707*(Consumer_Price_Index!$B$45/(_xlfn.XLOOKUP('Working Data'!D5612,Consumer_Price_Index!A:A,Consumer_Price_Index!B:B))), "Missing")</f>
        <v>47201.958188153309</v>
      </c>
      <c r="R3707" t="str">
        <f t="shared" si="57"/>
        <v>No</v>
      </c>
    </row>
    <row r="3708" spans="1:18" x14ac:dyDescent="0.25">
      <c r="A3708" t="s">
        <v>19098</v>
      </c>
      <c r="B3708" t="s">
        <v>41</v>
      </c>
      <c r="C3708" t="s">
        <v>87</v>
      </c>
      <c r="D3708" s="11">
        <v>1987</v>
      </c>
      <c r="E3708" t="s">
        <v>18973</v>
      </c>
      <c r="F3708">
        <v>6.4</v>
      </c>
      <c r="G3708">
        <v>5100</v>
      </c>
      <c r="H3708" t="s">
        <v>9277</v>
      </c>
      <c r="I3708" t="s">
        <v>19097</v>
      </c>
      <c r="J3708" t="s">
        <v>14858</v>
      </c>
      <c r="K3708" t="s">
        <v>7</v>
      </c>
      <c r="L3708" s="7">
        <v>8300000</v>
      </c>
      <c r="M3708" s="7">
        <v>12640385</v>
      </c>
      <c r="N3708" t="s">
        <v>18160</v>
      </c>
      <c r="O3708">
        <v>112</v>
      </c>
      <c r="P3708" s="8">
        <f>_xlfn.XLOOKUP(D3708,Consumer_Price_Index!A:A,Consumer_Price_Index!B:B)</f>
        <v>113.6</v>
      </c>
      <c r="Q3708" s="13">
        <f>IF(ISNUMBER(M3708), M3708*(Consumer_Price_Index!$B$45/(_xlfn.XLOOKUP('Working Data'!D1115,Consumer_Price_Index!A:A,Consumer_Price_Index!B:B))), "Missing")</f>
        <v>35141654.283759125</v>
      </c>
      <c r="R3708" t="str">
        <f t="shared" si="57"/>
        <v>Yes</v>
      </c>
    </row>
    <row r="3709" spans="1:18" x14ac:dyDescent="0.25">
      <c r="A3709" t="s">
        <v>3077</v>
      </c>
      <c r="B3709" t="s">
        <v>101</v>
      </c>
      <c r="C3709" t="s">
        <v>100</v>
      </c>
      <c r="D3709" s="11">
        <v>2016</v>
      </c>
      <c r="E3709" t="s">
        <v>3076</v>
      </c>
      <c r="F3709">
        <v>6.4</v>
      </c>
      <c r="G3709">
        <v>80000</v>
      </c>
      <c r="H3709" t="s">
        <v>1949</v>
      </c>
      <c r="I3709" t="s">
        <v>3075</v>
      </c>
      <c r="J3709" t="s">
        <v>3074</v>
      </c>
      <c r="K3709" t="s">
        <v>7</v>
      </c>
      <c r="L3709" s="7">
        <v>140000000</v>
      </c>
      <c r="M3709" s="7">
        <v>195243411</v>
      </c>
      <c r="N3709" t="s">
        <v>119</v>
      </c>
      <c r="O3709">
        <v>117</v>
      </c>
      <c r="P3709" s="8">
        <f>_xlfn.XLOOKUP(D3709,Consumer_Price_Index!A:A,Consumer_Price_Index!B:B)</f>
        <v>240</v>
      </c>
      <c r="Q3709" s="13">
        <f>IF(ISNUMBER(M3709), M3709*(Consumer_Price_Index!$B$45/(_xlfn.XLOOKUP('Working Data'!D6963,Consumer_Price_Index!A:A,Consumer_Price_Index!B:B))), "Missing")</f>
        <v>455169604.68018365</v>
      </c>
      <c r="R3709" t="str">
        <f t="shared" si="57"/>
        <v>Yes</v>
      </c>
    </row>
    <row r="3710" spans="1:18" x14ac:dyDescent="0.25">
      <c r="A3710" t="s">
        <v>20242</v>
      </c>
      <c r="B3710" t="s">
        <v>101</v>
      </c>
      <c r="C3710" t="s">
        <v>73</v>
      </c>
      <c r="D3710" s="11">
        <v>1985</v>
      </c>
      <c r="E3710" t="s">
        <v>20241</v>
      </c>
      <c r="F3710">
        <v>6.4</v>
      </c>
      <c r="G3710">
        <v>33000</v>
      </c>
      <c r="H3710" t="s">
        <v>20240</v>
      </c>
      <c r="I3710" t="s">
        <v>20239</v>
      </c>
      <c r="J3710" t="s">
        <v>20238</v>
      </c>
      <c r="K3710" t="s">
        <v>7</v>
      </c>
      <c r="L3710" s="7">
        <v>44000000</v>
      </c>
      <c r="M3710" s="7">
        <v>21288692</v>
      </c>
      <c r="N3710" t="s">
        <v>119</v>
      </c>
      <c r="O3710">
        <v>80</v>
      </c>
      <c r="P3710" s="8">
        <f>_xlfn.XLOOKUP(D3710,Consumer_Price_Index!A:A,Consumer_Price_Index!B:B)</f>
        <v>107.6</v>
      </c>
      <c r="Q3710" s="13">
        <f>IF(ISNUMBER(M3710), M3710*(Consumer_Price_Index!$B$45/(_xlfn.XLOOKUP('Working Data'!D690,Consumer_Price_Index!A:A,Consumer_Price_Index!B:B))), "Missing")</f>
        <v>59184894.638686135</v>
      </c>
      <c r="R3710" t="str">
        <f t="shared" si="57"/>
        <v>Yes</v>
      </c>
    </row>
    <row r="3711" spans="1:18" x14ac:dyDescent="0.25">
      <c r="A3711" t="s">
        <v>21327</v>
      </c>
      <c r="B3711" t="s">
        <v>41</v>
      </c>
      <c r="C3711" t="s">
        <v>87</v>
      </c>
      <c r="D3711" s="11">
        <v>1982</v>
      </c>
      <c r="E3711" t="s">
        <v>21326</v>
      </c>
      <c r="F3711">
        <v>6.4</v>
      </c>
      <c r="G3711">
        <v>6100</v>
      </c>
      <c r="H3711" t="s">
        <v>15384</v>
      </c>
      <c r="I3711" t="s">
        <v>21325</v>
      </c>
      <c r="J3711" t="s">
        <v>8461</v>
      </c>
      <c r="K3711" t="s">
        <v>7</v>
      </c>
      <c r="L3711" s="7">
        <v>22000000</v>
      </c>
      <c r="M3711" s="7">
        <v>6118683</v>
      </c>
      <c r="N3711" t="s">
        <v>21324</v>
      </c>
      <c r="O3711">
        <v>108</v>
      </c>
      <c r="P3711" s="8">
        <f>_xlfn.XLOOKUP(D3711,Consumer_Price_Index!A:A,Consumer_Price_Index!B:B)</f>
        <v>96.5</v>
      </c>
      <c r="Q3711" s="13">
        <f>IF(ISNUMBER(M3711), M3711*(Consumer_Price_Index!$B$45/(_xlfn.XLOOKUP('Working Data'!D282,Consumer_Price_Index!A:A,Consumer_Price_Index!B:B))), "Missing")</f>
        <v>18718501.105421685</v>
      </c>
      <c r="R3711" t="str">
        <f t="shared" si="57"/>
        <v>Yes</v>
      </c>
    </row>
    <row r="3712" spans="1:18" x14ac:dyDescent="0.25">
      <c r="A3712" t="s">
        <v>5599</v>
      </c>
      <c r="B3712" t="s">
        <v>41</v>
      </c>
      <c r="C3712" t="s">
        <v>24</v>
      </c>
      <c r="D3712" s="11">
        <v>2012</v>
      </c>
      <c r="E3712" t="s">
        <v>5598</v>
      </c>
      <c r="F3712">
        <v>6.4</v>
      </c>
      <c r="G3712">
        <v>15000</v>
      </c>
      <c r="H3712" t="s">
        <v>5597</v>
      </c>
      <c r="I3712" t="s">
        <v>5596</v>
      </c>
      <c r="J3712" t="s">
        <v>5595</v>
      </c>
      <c r="K3712" t="s">
        <v>7</v>
      </c>
      <c r="L3712" s="7">
        <v>900000</v>
      </c>
      <c r="M3712" s="7">
        <v>245027</v>
      </c>
      <c r="N3712" t="s">
        <v>5594</v>
      </c>
      <c r="O3712">
        <v>101</v>
      </c>
      <c r="P3712" s="8">
        <f>_xlfn.XLOOKUP(D3712,Consumer_Price_Index!A:A,Consumer_Price_Index!B:B)</f>
        <v>229.6</v>
      </c>
      <c r="Q3712" s="13">
        <f>IF(ISNUMBER(M3712), M3712*(Consumer_Price_Index!$B$45/(_xlfn.XLOOKUP('Working Data'!D6159,Consumer_Price_Index!A:A,Consumer_Price_Index!B:B))), "Missing")</f>
        <v>342318.7845025218</v>
      </c>
      <c r="R3712" t="str">
        <f t="shared" si="57"/>
        <v>Yes</v>
      </c>
    </row>
    <row r="3713" spans="1:18" x14ac:dyDescent="0.25">
      <c r="A3713" t="s">
        <v>12287</v>
      </c>
      <c r="B3713" t="s">
        <v>41</v>
      </c>
      <c r="C3713" t="s">
        <v>87</v>
      </c>
      <c r="D3713" s="11">
        <v>2000</v>
      </c>
      <c r="E3713" t="s">
        <v>12286</v>
      </c>
      <c r="F3713">
        <v>6.4</v>
      </c>
      <c r="G3713">
        <v>97000</v>
      </c>
      <c r="H3713" t="s">
        <v>3877</v>
      </c>
      <c r="I3713" t="s">
        <v>8554</v>
      </c>
      <c r="J3713" t="s">
        <v>1287</v>
      </c>
      <c r="K3713" t="s">
        <v>7</v>
      </c>
      <c r="L3713" s="7">
        <v>33000000</v>
      </c>
      <c r="M3713" s="7">
        <v>104155843</v>
      </c>
      <c r="N3713" t="s">
        <v>666</v>
      </c>
      <c r="O3713">
        <v>107</v>
      </c>
      <c r="P3713" s="8">
        <f>_xlfn.XLOOKUP(D3713,Consumer_Price_Index!A:A,Consumer_Price_Index!B:B)</f>
        <v>172.2</v>
      </c>
      <c r="Q3713" s="13">
        <f>IF(ISNUMBER(M3713), M3713*(Consumer_Price_Index!$B$45/(_xlfn.XLOOKUP('Working Data'!D3670,Consumer_Price_Index!A:A,Consumer_Price_Index!B:B))), "Missing")</f>
        <v>268269529.68808112</v>
      </c>
      <c r="R3713" t="str">
        <f t="shared" si="57"/>
        <v>Yes</v>
      </c>
    </row>
    <row r="3714" spans="1:18" x14ac:dyDescent="0.25">
      <c r="A3714" t="s">
        <v>7365</v>
      </c>
      <c r="B3714" t="s">
        <v>41</v>
      </c>
      <c r="C3714" t="s">
        <v>5</v>
      </c>
      <c r="D3714" s="11">
        <v>2009</v>
      </c>
      <c r="E3714" t="s">
        <v>7038</v>
      </c>
      <c r="F3714">
        <v>6.4</v>
      </c>
      <c r="G3714">
        <v>61000</v>
      </c>
      <c r="H3714" t="s">
        <v>5575</v>
      </c>
      <c r="I3714" t="s">
        <v>5574</v>
      </c>
      <c r="J3714" t="s">
        <v>5573</v>
      </c>
      <c r="K3714" t="s">
        <v>7</v>
      </c>
      <c r="L3714" s="7">
        <v>6000000</v>
      </c>
      <c r="M3714" s="7">
        <v>10234475</v>
      </c>
      <c r="N3714" t="s">
        <v>1382</v>
      </c>
      <c r="O3714">
        <v>90</v>
      </c>
      <c r="P3714" s="8">
        <f>_xlfn.XLOOKUP(D3714,Consumer_Price_Index!A:A,Consumer_Price_Index!B:B)</f>
        <v>214.5</v>
      </c>
      <c r="Q3714" s="13">
        <f>IF(ISNUMBER(M3714), M3714*(Consumer_Price_Index!$B$45/(_xlfn.XLOOKUP('Working Data'!D5521,Consumer_Price_Index!A:A,Consumer_Price_Index!B:B))), "Missing")</f>
        <v>16948068.111413043</v>
      </c>
      <c r="R3714" t="str">
        <f t="shared" si="57"/>
        <v>Yes</v>
      </c>
    </row>
    <row r="3715" spans="1:18" x14ac:dyDescent="0.25">
      <c r="A3715" t="s">
        <v>5683</v>
      </c>
      <c r="B3715" t="s">
        <v>41</v>
      </c>
      <c r="C3715" t="s">
        <v>11</v>
      </c>
      <c r="D3715" s="11">
        <v>2012</v>
      </c>
      <c r="E3715" t="s">
        <v>4861</v>
      </c>
      <c r="F3715">
        <v>6.4</v>
      </c>
      <c r="G3715">
        <v>32000</v>
      </c>
      <c r="H3715" t="s">
        <v>1387</v>
      </c>
      <c r="I3715" t="s">
        <v>5682</v>
      </c>
      <c r="J3715" t="s">
        <v>1387</v>
      </c>
      <c r="K3715" t="s">
        <v>7</v>
      </c>
      <c r="L3715" s="7">
        <v>2000000</v>
      </c>
      <c r="M3715" s="7">
        <v>20014680</v>
      </c>
      <c r="N3715" t="s">
        <v>4890</v>
      </c>
      <c r="O3715">
        <v>125</v>
      </c>
      <c r="P3715" s="8">
        <f>_xlfn.XLOOKUP(D3715,Consumer_Price_Index!A:A,Consumer_Price_Index!B:B)</f>
        <v>229.6</v>
      </c>
      <c r="Q3715" s="13">
        <f>IF(ISNUMBER(M3715), M3715*(Consumer_Price_Index!$B$45/(_xlfn.XLOOKUP('Working Data'!D6136,Consumer_Price_Index!A:A,Consumer_Price_Index!B:B))), "Missing")</f>
        <v>25731953.569620255</v>
      </c>
      <c r="R3715" t="str">
        <f t="shared" ref="R3715:R3778" si="58">IF(AND(ISNUMBER(L3715), L3715&gt;0, ISNUMBER(M3715), M3715&gt;0), "Yes", "No")</f>
        <v>Yes</v>
      </c>
    </row>
    <row r="3716" spans="1:18" x14ac:dyDescent="0.25">
      <c r="A3716" t="s">
        <v>14472</v>
      </c>
      <c r="B3716" t="s">
        <v>41</v>
      </c>
      <c r="C3716" t="s">
        <v>11</v>
      </c>
      <c r="D3716" s="11">
        <v>1996</v>
      </c>
      <c r="E3716" t="s">
        <v>14003</v>
      </c>
      <c r="F3716">
        <v>6.4</v>
      </c>
      <c r="G3716">
        <v>82000</v>
      </c>
      <c r="H3716" t="s">
        <v>4166</v>
      </c>
      <c r="I3716" t="s">
        <v>2304</v>
      </c>
      <c r="J3716" t="s">
        <v>14471</v>
      </c>
      <c r="K3716" t="s">
        <v>7</v>
      </c>
      <c r="L3716" s="7">
        <v>15000000</v>
      </c>
      <c r="M3716" s="7">
        <v>24819936</v>
      </c>
      <c r="N3716" t="s">
        <v>114</v>
      </c>
      <c r="O3716">
        <v>101</v>
      </c>
      <c r="P3716" s="8">
        <f>_xlfn.XLOOKUP(D3716,Consumer_Price_Index!A:A,Consumer_Price_Index!B:B)</f>
        <v>156.9</v>
      </c>
      <c r="Q3716" s="13">
        <f>IF(ISNUMBER(M3716), M3716*(Consumer_Price_Index!$B$45/(_xlfn.XLOOKUP('Working Data'!D2862,Consumer_Price_Index!A:A,Consumer_Price_Index!B:B))), "Missing")</f>
        <v>35257037.29230769</v>
      </c>
      <c r="R3716" t="str">
        <f t="shared" si="58"/>
        <v>Yes</v>
      </c>
    </row>
    <row r="3717" spans="1:18" x14ac:dyDescent="0.25">
      <c r="A3717" t="s">
        <v>10110</v>
      </c>
      <c r="B3717" t="s">
        <v>68</v>
      </c>
      <c r="C3717" t="s">
        <v>34</v>
      </c>
      <c r="D3717" s="11">
        <v>2004</v>
      </c>
      <c r="E3717" t="s">
        <v>9852</v>
      </c>
      <c r="F3717">
        <v>6.4</v>
      </c>
      <c r="G3717">
        <v>424000</v>
      </c>
      <c r="H3717" t="s">
        <v>3353</v>
      </c>
      <c r="I3717" t="s">
        <v>3353</v>
      </c>
      <c r="J3717" t="s">
        <v>7427</v>
      </c>
      <c r="K3717" t="s">
        <v>7</v>
      </c>
      <c r="L3717" s="7">
        <v>125000000</v>
      </c>
      <c r="M3717" s="7">
        <v>552639571</v>
      </c>
      <c r="N3717" t="s">
        <v>890</v>
      </c>
      <c r="O3717">
        <v>124</v>
      </c>
      <c r="P3717" s="8">
        <f>_xlfn.XLOOKUP(D3717,Consumer_Price_Index!A:A,Consumer_Price_Index!B:B)</f>
        <v>188.9</v>
      </c>
      <c r="Q3717" s="13">
        <f>IF(ISNUMBER(M3717), M3717*(Consumer_Price_Index!$B$45/(_xlfn.XLOOKUP('Working Data'!D4471,Consumer_Price_Index!A:A,Consumer_Price_Index!B:B))), "Missing")</f>
        <v>1236338306.047724</v>
      </c>
      <c r="R3717" t="str">
        <f t="shared" si="58"/>
        <v>Yes</v>
      </c>
    </row>
    <row r="3718" spans="1:18" x14ac:dyDescent="0.25">
      <c r="A3718" t="s">
        <v>12543</v>
      </c>
      <c r="B3718" t="s">
        <v>68</v>
      </c>
      <c r="C3718" t="s">
        <v>11</v>
      </c>
      <c r="D3718" s="11">
        <v>1999</v>
      </c>
      <c r="E3718" t="s">
        <v>12470</v>
      </c>
      <c r="F3718">
        <v>6.4</v>
      </c>
      <c r="G3718">
        <v>13000</v>
      </c>
      <c r="H3718" t="s">
        <v>12542</v>
      </c>
      <c r="I3718" t="s">
        <v>12541</v>
      </c>
      <c r="J3718" t="s">
        <v>7011</v>
      </c>
      <c r="K3718" t="s">
        <v>7</v>
      </c>
      <c r="L3718" s="7">
        <v>38000000</v>
      </c>
      <c r="M3718" s="7">
        <v>28121100</v>
      </c>
      <c r="N3718" t="s">
        <v>114</v>
      </c>
      <c r="O3718">
        <v>106</v>
      </c>
      <c r="P3718" s="8">
        <f>_xlfn.XLOOKUP(D3718,Consumer_Price_Index!A:A,Consumer_Price_Index!B:B)</f>
        <v>166.6</v>
      </c>
      <c r="Q3718" s="13">
        <f>IF(ISNUMBER(M3718), M3718*(Consumer_Price_Index!$B$45/(_xlfn.XLOOKUP('Working Data'!D3587,Consumer_Price_Index!A:A,Consumer_Price_Index!B:B))), "Missing")</f>
        <v>36199827.503168568</v>
      </c>
      <c r="R3718" t="str">
        <f t="shared" si="58"/>
        <v>Yes</v>
      </c>
    </row>
    <row r="3719" spans="1:18" x14ac:dyDescent="0.25">
      <c r="A3719" t="s">
        <v>5754</v>
      </c>
      <c r="B3719" t="s">
        <v>41</v>
      </c>
      <c r="C3719" t="s">
        <v>24</v>
      </c>
      <c r="D3719" s="11">
        <v>2012</v>
      </c>
      <c r="E3719" t="s">
        <v>5753</v>
      </c>
      <c r="F3719">
        <v>6.4</v>
      </c>
      <c r="G3719">
        <v>286000</v>
      </c>
      <c r="H3719" t="s">
        <v>5752</v>
      </c>
      <c r="I3719" t="s">
        <v>3140</v>
      </c>
      <c r="J3719" t="s">
        <v>3140</v>
      </c>
      <c r="K3719" t="s">
        <v>7</v>
      </c>
      <c r="L3719" s="7">
        <v>65000000</v>
      </c>
      <c r="M3719" s="7">
        <v>179379533</v>
      </c>
      <c r="N3719" t="s">
        <v>108</v>
      </c>
      <c r="O3719">
        <v>83</v>
      </c>
      <c r="P3719" s="8">
        <f>_xlfn.XLOOKUP(D3719,Consumer_Price_Index!A:A,Consumer_Price_Index!B:B)</f>
        <v>229.6</v>
      </c>
      <c r="Q3719" s="13">
        <f>IF(ISNUMBER(M3719), M3719*(Consumer_Price_Index!$B$45/(_xlfn.XLOOKUP('Working Data'!D6107,Consumer_Price_Index!A:A,Consumer_Price_Index!B:B))), "Missing")</f>
        <v>289343270.01111698</v>
      </c>
      <c r="R3719" t="str">
        <f t="shared" si="58"/>
        <v>Yes</v>
      </c>
    </row>
    <row r="3720" spans="1:18" x14ac:dyDescent="0.25">
      <c r="A3720" t="s">
        <v>17551</v>
      </c>
      <c r="B3720" t="s">
        <v>41</v>
      </c>
      <c r="C3720" t="s">
        <v>11</v>
      </c>
      <c r="D3720" s="11">
        <v>1990</v>
      </c>
      <c r="E3720" t="s">
        <v>17383</v>
      </c>
      <c r="F3720">
        <v>6.4</v>
      </c>
      <c r="G3720">
        <v>27000</v>
      </c>
      <c r="H3720" t="s">
        <v>9828</v>
      </c>
      <c r="I3720" t="s">
        <v>9828</v>
      </c>
      <c r="J3720" t="s">
        <v>17550</v>
      </c>
      <c r="K3720" t="s">
        <v>7</v>
      </c>
      <c r="M3720" s="7">
        <v>39024251</v>
      </c>
      <c r="N3720" t="s">
        <v>6260</v>
      </c>
      <c r="O3720">
        <v>110</v>
      </c>
      <c r="P3720" s="8">
        <f>_xlfn.XLOOKUP(D3720,Consumer_Price_Index!A:A,Consumer_Price_Index!B:B)</f>
        <v>130.69999999999999</v>
      </c>
      <c r="Q3720" s="13">
        <f>IF(ISNUMBER(M3720), M3720*(Consumer_Price_Index!$B$45/(_xlfn.XLOOKUP('Working Data'!D1689,Consumer_Price_Index!A:A,Consumer_Price_Index!B:B))), "Missing")</f>
        <v>49544538.665416665</v>
      </c>
      <c r="R3720" t="str">
        <f t="shared" si="58"/>
        <v>No</v>
      </c>
    </row>
    <row r="3721" spans="1:18" x14ac:dyDescent="0.25">
      <c r="A3721" t="s">
        <v>21337</v>
      </c>
      <c r="B3721" t="s">
        <v>41</v>
      </c>
      <c r="C3721" t="s">
        <v>34</v>
      </c>
      <c r="D3721" s="11">
        <v>1982</v>
      </c>
      <c r="E3721" t="s">
        <v>20864</v>
      </c>
      <c r="F3721">
        <v>6.4</v>
      </c>
      <c r="G3721">
        <v>3000</v>
      </c>
      <c r="H3721" t="s">
        <v>21336</v>
      </c>
      <c r="I3721" t="s">
        <v>21335</v>
      </c>
      <c r="J3721" t="s">
        <v>21334</v>
      </c>
      <c r="K3721" t="s">
        <v>690</v>
      </c>
      <c r="L3721" s="7">
        <v>6000000</v>
      </c>
      <c r="M3721" s="7">
        <v>2666873</v>
      </c>
      <c r="N3721" t="s">
        <v>21333</v>
      </c>
      <c r="O3721">
        <v>125</v>
      </c>
      <c r="P3721" s="8">
        <f>_xlfn.XLOOKUP(D3721,Consumer_Price_Index!A:A,Consumer_Price_Index!B:B)</f>
        <v>96.5</v>
      </c>
      <c r="Q3721" s="13">
        <f>IF(ISNUMBER(M3721), M3721*(Consumer_Price_Index!$B$45/(_xlfn.XLOOKUP('Working Data'!D279,Consumer_Price_Index!A:A,Consumer_Price_Index!B:B))), "Missing")</f>
        <v>7153135.5906690145</v>
      </c>
      <c r="R3721" t="str">
        <f t="shared" si="58"/>
        <v>Yes</v>
      </c>
    </row>
    <row r="3722" spans="1:18" x14ac:dyDescent="0.25">
      <c r="A3722" t="s">
        <v>14412</v>
      </c>
      <c r="B3722" t="s">
        <v>101</v>
      </c>
      <c r="C3722" t="s">
        <v>24</v>
      </c>
      <c r="D3722" s="11">
        <v>1996</v>
      </c>
      <c r="E3722" t="s">
        <v>14030</v>
      </c>
      <c r="F3722">
        <v>6.4</v>
      </c>
      <c r="G3722">
        <v>45000</v>
      </c>
      <c r="H3722" t="s">
        <v>12544</v>
      </c>
      <c r="I3722" t="s">
        <v>14411</v>
      </c>
      <c r="J3722" t="s">
        <v>14410</v>
      </c>
      <c r="K3722" t="s">
        <v>7</v>
      </c>
      <c r="L3722" s="7">
        <v>26000000</v>
      </c>
      <c r="M3722" s="7">
        <v>181489203</v>
      </c>
      <c r="N3722" t="s">
        <v>108</v>
      </c>
      <c r="O3722">
        <v>103</v>
      </c>
      <c r="P3722" s="8">
        <f>_xlfn.XLOOKUP(D3722,Consumer_Price_Index!A:A,Consumer_Price_Index!B:B)</f>
        <v>156.9</v>
      </c>
      <c r="Q3722" s="13">
        <f>IF(ISNUMBER(M3722), M3722*(Consumer_Price_Index!$B$45/(_xlfn.XLOOKUP('Working Data'!D2894,Consumer_Price_Index!A:A,Consumer_Price_Index!B:B))), "Missing")</f>
        <v>467453593.86390531</v>
      </c>
      <c r="R3722" t="str">
        <f t="shared" si="58"/>
        <v>Yes</v>
      </c>
    </row>
    <row r="3723" spans="1:18" x14ac:dyDescent="0.25">
      <c r="A3723" t="s">
        <v>17202</v>
      </c>
      <c r="B3723" t="s">
        <v>382</v>
      </c>
      <c r="C3723" t="s">
        <v>11</v>
      </c>
      <c r="D3723" s="11">
        <v>1990</v>
      </c>
      <c r="E3723" t="s">
        <v>17201</v>
      </c>
      <c r="F3723">
        <v>6.4</v>
      </c>
      <c r="G3723">
        <v>840</v>
      </c>
      <c r="H3723" t="s">
        <v>15554</v>
      </c>
      <c r="J3723" t="s">
        <v>3812</v>
      </c>
      <c r="K3723" t="s">
        <v>265</v>
      </c>
      <c r="M3723" s="7">
        <v>5006</v>
      </c>
      <c r="N3723" t="s">
        <v>17200</v>
      </c>
      <c r="O3723">
        <v>92</v>
      </c>
      <c r="P3723" s="8">
        <f>_xlfn.XLOOKUP(D3723,Consumer_Price_Index!A:A,Consumer_Price_Index!B:B)</f>
        <v>130.69999999999999</v>
      </c>
      <c r="Q3723" s="13">
        <f>IF(ISNUMBER(M3723), M3723*(Consumer_Price_Index!$B$45/(_xlfn.XLOOKUP('Working Data'!D1822,Consumer_Price_Index!A:A,Consumer_Price_Index!B:B))), "Missing")</f>
        <v>13917.228102189782</v>
      </c>
      <c r="R3723" t="str">
        <f t="shared" si="58"/>
        <v>No</v>
      </c>
    </row>
    <row r="3724" spans="1:18" x14ac:dyDescent="0.25">
      <c r="A3724" t="s">
        <v>12750</v>
      </c>
      <c r="B3724" t="s">
        <v>41</v>
      </c>
      <c r="C3724" t="s">
        <v>87</v>
      </c>
      <c r="D3724" s="11">
        <v>1999</v>
      </c>
      <c r="E3724" t="s">
        <v>12749</v>
      </c>
      <c r="F3724">
        <v>6.4</v>
      </c>
      <c r="G3724">
        <v>55000</v>
      </c>
      <c r="H3724" t="s">
        <v>3799</v>
      </c>
      <c r="I3724" t="s">
        <v>12748</v>
      </c>
      <c r="J3724" t="s">
        <v>568</v>
      </c>
      <c r="K3724" t="s">
        <v>7</v>
      </c>
      <c r="L3724" s="7">
        <v>95000000</v>
      </c>
      <c r="M3724" s="7">
        <v>149705852</v>
      </c>
      <c r="N3724" t="s">
        <v>108</v>
      </c>
      <c r="O3724">
        <v>116</v>
      </c>
      <c r="P3724" s="8">
        <f>_xlfn.XLOOKUP(D3724,Consumer_Price_Index!A:A,Consumer_Price_Index!B:B)</f>
        <v>166.6</v>
      </c>
      <c r="Q3724" s="13">
        <f>IF(ISNUMBER(M3724), M3724*(Consumer_Price_Index!$B$45/(_xlfn.XLOOKUP('Working Data'!D3516,Consumer_Price_Index!A:A,Consumer_Price_Index!B:B))), "Missing")</f>
        <v>416198659.71167886</v>
      </c>
      <c r="R3724" t="str">
        <f t="shared" si="58"/>
        <v>Yes</v>
      </c>
    </row>
    <row r="3725" spans="1:18" x14ac:dyDescent="0.25">
      <c r="A3725" t="s">
        <v>11071</v>
      </c>
      <c r="B3725" t="s">
        <v>41</v>
      </c>
      <c r="C3725" t="s">
        <v>11</v>
      </c>
      <c r="D3725" s="11">
        <v>2002</v>
      </c>
      <c r="E3725" t="s">
        <v>10728</v>
      </c>
      <c r="F3725">
        <v>6.4</v>
      </c>
      <c r="G3725">
        <v>44000</v>
      </c>
      <c r="H3725" t="s">
        <v>1192</v>
      </c>
      <c r="I3725" t="s">
        <v>2073</v>
      </c>
      <c r="J3725" t="s">
        <v>3433</v>
      </c>
      <c r="K3725" t="s">
        <v>7</v>
      </c>
      <c r="L3725" s="7">
        <v>8000000</v>
      </c>
      <c r="M3725" s="7">
        <v>16860964</v>
      </c>
      <c r="N3725" t="s">
        <v>11070</v>
      </c>
      <c r="O3725">
        <v>93</v>
      </c>
      <c r="P3725" s="8">
        <f>_xlfn.XLOOKUP(D3725,Consumer_Price_Index!A:A,Consumer_Price_Index!B:B)</f>
        <v>179.9</v>
      </c>
      <c r="Q3725" s="13">
        <f>IF(ISNUMBER(M3725), M3725*(Consumer_Price_Index!$B$45/(_xlfn.XLOOKUP('Working Data'!D4128,Consumer_Price_Index!A:A,Consumer_Price_Index!B:B))), "Missing")</f>
        <v>20092044.312866643</v>
      </c>
      <c r="R3725" t="str">
        <f t="shared" si="58"/>
        <v>Yes</v>
      </c>
    </row>
    <row r="3726" spans="1:18" x14ac:dyDescent="0.25">
      <c r="A3726" t="s">
        <v>15899</v>
      </c>
      <c r="B3726" t="s">
        <v>41</v>
      </c>
      <c r="C3726" t="s">
        <v>11</v>
      </c>
      <c r="D3726" s="11">
        <v>1993</v>
      </c>
      <c r="E3726" t="s">
        <v>15699</v>
      </c>
      <c r="F3726">
        <v>6.4</v>
      </c>
      <c r="G3726">
        <v>37000</v>
      </c>
      <c r="H3726" t="s">
        <v>9900</v>
      </c>
      <c r="I3726" t="s">
        <v>2014</v>
      </c>
      <c r="J3726" t="s">
        <v>10348</v>
      </c>
      <c r="K3726" t="s">
        <v>7</v>
      </c>
      <c r="L3726" s="7">
        <v>17000000</v>
      </c>
      <c r="M3726" s="7">
        <v>60613008</v>
      </c>
      <c r="N3726" t="s">
        <v>890</v>
      </c>
      <c r="O3726">
        <v>87</v>
      </c>
      <c r="P3726" s="8">
        <f>_xlfn.XLOOKUP(D3726,Consumer_Price_Index!A:A,Consumer_Price_Index!B:B)</f>
        <v>144.5</v>
      </c>
      <c r="Q3726" s="13">
        <f>IF(ISNUMBER(M3726), M3726*(Consumer_Price_Index!$B$45/(_xlfn.XLOOKUP('Working Data'!D2317,Consumer_Price_Index!A:A,Consumer_Price_Index!B:B))), "Missing")</f>
        <v>121186243.68503937</v>
      </c>
      <c r="R3726" t="str">
        <f t="shared" si="58"/>
        <v>Yes</v>
      </c>
    </row>
    <row r="3727" spans="1:18" x14ac:dyDescent="0.25">
      <c r="A3727" t="s">
        <v>6251</v>
      </c>
      <c r="B3727" t="s">
        <v>41</v>
      </c>
      <c r="C3727" t="s">
        <v>24</v>
      </c>
      <c r="D3727" s="11">
        <v>2011</v>
      </c>
      <c r="E3727" t="s">
        <v>6250</v>
      </c>
      <c r="F3727">
        <v>6.4</v>
      </c>
      <c r="G3727">
        <v>472000</v>
      </c>
      <c r="H3727" t="s">
        <v>1070</v>
      </c>
      <c r="I3727" t="s">
        <v>5210</v>
      </c>
      <c r="J3727" t="s">
        <v>1888</v>
      </c>
      <c r="K3727" t="s">
        <v>7</v>
      </c>
      <c r="L3727" s="7">
        <v>80000000</v>
      </c>
      <c r="M3727" s="7">
        <v>586764305</v>
      </c>
      <c r="N3727" t="s">
        <v>138</v>
      </c>
      <c r="O3727">
        <v>102</v>
      </c>
      <c r="P3727" s="8">
        <f>_xlfn.XLOOKUP(D3727,Consumer_Price_Index!A:A,Consumer_Price_Index!B:B)</f>
        <v>224.9</v>
      </c>
      <c r="Q3727" s="13">
        <f>IF(ISNUMBER(M3727), M3727*(Consumer_Price_Index!$B$45/(_xlfn.XLOOKUP('Working Data'!D5934,Consumer_Price_Index!A:A,Consumer_Price_Index!B:B))), "Missing")</f>
        <v>744946182.2229166</v>
      </c>
      <c r="R3727" t="str">
        <f t="shared" si="58"/>
        <v>Yes</v>
      </c>
    </row>
    <row r="3728" spans="1:18" x14ac:dyDescent="0.25">
      <c r="A3728" t="s">
        <v>16960</v>
      </c>
      <c r="B3728" t="s">
        <v>41</v>
      </c>
      <c r="C3728" t="s">
        <v>34</v>
      </c>
      <c r="D3728" s="11">
        <v>1991</v>
      </c>
      <c r="E3728" t="s">
        <v>16959</v>
      </c>
      <c r="F3728">
        <v>6.4</v>
      </c>
      <c r="G3728">
        <v>19000</v>
      </c>
      <c r="H3728" t="s">
        <v>14755</v>
      </c>
      <c r="I3728" t="s">
        <v>5682</v>
      </c>
      <c r="J3728" t="s">
        <v>10966</v>
      </c>
      <c r="K3728" t="s">
        <v>7</v>
      </c>
      <c r="L3728" s="7">
        <v>24000000</v>
      </c>
      <c r="M3728" s="7">
        <v>65595485</v>
      </c>
      <c r="N3728" t="s">
        <v>103</v>
      </c>
      <c r="O3728">
        <v>111</v>
      </c>
      <c r="P3728" s="8">
        <f>_xlfn.XLOOKUP(D3728,Consumer_Price_Index!A:A,Consumer_Price_Index!B:B)</f>
        <v>136.19999999999999</v>
      </c>
      <c r="Q3728" s="13">
        <f>IF(ISNUMBER(M3728), M3728*(Consumer_Price_Index!$B$45/(_xlfn.XLOOKUP('Working Data'!D1911,Consumer_Price_Index!A:A,Consumer_Price_Index!B:B))), "Missing")</f>
        <v>112856828.22981367</v>
      </c>
      <c r="R3728" t="str">
        <f t="shared" si="58"/>
        <v>Yes</v>
      </c>
    </row>
    <row r="3729" spans="1:18" x14ac:dyDescent="0.25">
      <c r="A3729" t="s">
        <v>9938</v>
      </c>
      <c r="B3729" t="s">
        <v>41</v>
      </c>
      <c r="C3729" t="s">
        <v>11</v>
      </c>
      <c r="D3729" s="11">
        <v>2004</v>
      </c>
      <c r="E3729" t="s">
        <v>9937</v>
      </c>
      <c r="F3729">
        <v>6.4</v>
      </c>
      <c r="G3729">
        <v>6500</v>
      </c>
      <c r="H3729" t="s">
        <v>8096</v>
      </c>
      <c r="I3729" t="s">
        <v>9936</v>
      </c>
      <c r="J3729" t="s">
        <v>8096</v>
      </c>
      <c r="K3729" t="s">
        <v>7</v>
      </c>
      <c r="M3729" s="7">
        <v>217499</v>
      </c>
      <c r="N3729" t="s">
        <v>9935</v>
      </c>
      <c r="O3729">
        <v>97</v>
      </c>
      <c r="P3729" s="8">
        <f>_xlfn.XLOOKUP(D3729,Consumer_Price_Index!A:A,Consumer_Price_Index!B:B)</f>
        <v>188.9</v>
      </c>
      <c r="Q3729" s="13">
        <f>IF(ISNUMBER(M3729), M3729*(Consumer_Price_Index!$B$45/(_xlfn.XLOOKUP('Working Data'!D4549,Consumer_Price_Index!A:A,Consumer_Price_Index!B:B))), "Missing")</f>
        <v>360173.61576086958</v>
      </c>
      <c r="R3729" t="str">
        <f t="shared" si="58"/>
        <v>No</v>
      </c>
    </row>
    <row r="3730" spans="1:18" x14ac:dyDescent="0.25">
      <c r="A3730" t="s">
        <v>9049</v>
      </c>
      <c r="B3730" t="s">
        <v>41</v>
      </c>
      <c r="C3730" t="s">
        <v>5</v>
      </c>
      <c r="D3730" s="11">
        <v>2006</v>
      </c>
      <c r="E3730" t="s">
        <v>8892</v>
      </c>
      <c r="F3730">
        <v>6.4</v>
      </c>
      <c r="G3730">
        <v>162000</v>
      </c>
      <c r="H3730" t="s">
        <v>854</v>
      </c>
      <c r="I3730" t="s">
        <v>6394</v>
      </c>
      <c r="J3730" t="s">
        <v>9048</v>
      </c>
      <c r="K3730" t="s">
        <v>7</v>
      </c>
      <c r="L3730" s="7">
        <v>15000000</v>
      </c>
      <c r="M3730" s="7">
        <v>70009308</v>
      </c>
      <c r="N3730" t="s">
        <v>9047</v>
      </c>
      <c r="O3730">
        <v>107</v>
      </c>
      <c r="P3730" s="8">
        <f>_xlfn.XLOOKUP(D3730,Consumer_Price_Index!A:A,Consumer_Price_Index!B:B)</f>
        <v>201.6</v>
      </c>
      <c r="Q3730" s="13">
        <f>IF(ISNUMBER(M3730), M3730*(Consumer_Price_Index!$B$45/(_xlfn.XLOOKUP('Working Data'!D4876,Consumer_Price_Index!A:A,Consumer_Price_Index!B:B))), "Missing")</f>
        <v>156621410.77533039</v>
      </c>
      <c r="R3730" t="str">
        <f t="shared" si="58"/>
        <v>Yes</v>
      </c>
    </row>
    <row r="3731" spans="1:18" x14ac:dyDescent="0.25">
      <c r="A3731" t="s">
        <v>17588</v>
      </c>
      <c r="B3731" t="s">
        <v>41</v>
      </c>
      <c r="C3731" t="s">
        <v>87</v>
      </c>
      <c r="D3731" s="11">
        <v>1990</v>
      </c>
      <c r="E3731" t="s">
        <v>17163</v>
      </c>
      <c r="F3731">
        <v>6.4</v>
      </c>
      <c r="G3731">
        <v>11000</v>
      </c>
      <c r="H3731" t="s">
        <v>15365</v>
      </c>
      <c r="I3731" t="s">
        <v>17587</v>
      </c>
      <c r="J3731" t="s">
        <v>17586</v>
      </c>
      <c r="K3731" t="s">
        <v>7</v>
      </c>
      <c r="L3731" s="7">
        <v>13000000</v>
      </c>
      <c r="M3731" s="7">
        <v>1293976</v>
      </c>
      <c r="N3731" t="s">
        <v>514</v>
      </c>
      <c r="O3731">
        <v>130</v>
      </c>
      <c r="P3731" s="8">
        <f>_xlfn.XLOOKUP(D3731,Consumer_Price_Index!A:A,Consumer_Price_Index!B:B)</f>
        <v>130.69999999999999</v>
      </c>
      <c r="Q3731" s="13">
        <f>IF(ISNUMBER(M3731), M3731*(Consumer_Price_Index!$B$45/(_xlfn.XLOOKUP('Working Data'!D1670,Consumer_Price_Index!A:A,Consumer_Price_Index!B:B))), "Missing")</f>
        <v>1642810.3633333333</v>
      </c>
      <c r="R3731" t="str">
        <f t="shared" si="58"/>
        <v>Yes</v>
      </c>
    </row>
    <row r="3732" spans="1:18" x14ac:dyDescent="0.25">
      <c r="A3732" t="s">
        <v>7167</v>
      </c>
      <c r="B3732" t="s">
        <v>41</v>
      </c>
      <c r="C3732" t="s">
        <v>5</v>
      </c>
      <c r="D3732" s="11">
        <v>2009</v>
      </c>
      <c r="E3732" t="s">
        <v>7166</v>
      </c>
      <c r="F3732">
        <v>6.4</v>
      </c>
      <c r="G3732">
        <v>42000</v>
      </c>
      <c r="H3732" t="s">
        <v>2963</v>
      </c>
      <c r="I3732" t="s">
        <v>2963</v>
      </c>
      <c r="J3732" t="s">
        <v>7165</v>
      </c>
      <c r="K3732" t="s">
        <v>7</v>
      </c>
      <c r="L3732" s="7">
        <v>900000</v>
      </c>
      <c r="M3732" s="7">
        <v>101215</v>
      </c>
      <c r="N3732" t="s">
        <v>7164</v>
      </c>
      <c r="O3732">
        <v>95</v>
      </c>
      <c r="P3732" s="8">
        <f>_xlfn.XLOOKUP(D3732,Consumer_Price_Index!A:A,Consumer_Price_Index!B:B)</f>
        <v>214.5</v>
      </c>
      <c r="Q3732" s="13">
        <f>IF(ISNUMBER(M3732), M3732*(Consumer_Price_Index!$B$45/(_xlfn.XLOOKUP('Working Data'!D5595,Consumer_Price_Index!A:A,Consumer_Price_Index!B:B))), "Missing")</f>
        <v>130127.47046413503</v>
      </c>
      <c r="R3732" t="str">
        <f t="shared" si="58"/>
        <v>Yes</v>
      </c>
    </row>
    <row r="3733" spans="1:18" x14ac:dyDescent="0.25">
      <c r="A3733" t="s">
        <v>6624</v>
      </c>
      <c r="B3733" t="s">
        <v>52</v>
      </c>
      <c r="C3733" t="s">
        <v>11</v>
      </c>
      <c r="D3733" s="11">
        <v>2010</v>
      </c>
      <c r="E3733" t="s">
        <v>6623</v>
      </c>
      <c r="F3733">
        <v>6.4</v>
      </c>
      <c r="G3733">
        <v>9800</v>
      </c>
      <c r="H3733" t="s">
        <v>6622</v>
      </c>
      <c r="I3733" t="s">
        <v>6621</v>
      </c>
      <c r="J3733" t="s">
        <v>6620</v>
      </c>
      <c r="K3733" t="s">
        <v>220</v>
      </c>
      <c r="M3733" s="7">
        <v>15038301</v>
      </c>
      <c r="N3733" t="s">
        <v>6619</v>
      </c>
      <c r="O3733">
        <v>107</v>
      </c>
      <c r="P3733" s="8">
        <f>_xlfn.XLOOKUP(D3733,Consumer_Price_Index!A:A,Consumer_Price_Index!B:B)</f>
        <v>218.1</v>
      </c>
      <c r="Q3733" s="13">
        <f>IF(ISNUMBER(M3733), M3733*(Consumer_Price_Index!$B$45/(_xlfn.XLOOKUP('Working Data'!D5792,Consumer_Price_Index!A:A,Consumer_Price_Index!B:B))), "Missing")</f>
        <v>32659802.670705628</v>
      </c>
      <c r="R3733" t="str">
        <f t="shared" si="58"/>
        <v>No</v>
      </c>
    </row>
    <row r="3734" spans="1:18" x14ac:dyDescent="0.25">
      <c r="A3734" t="s">
        <v>7119</v>
      </c>
      <c r="B3734" t="s">
        <v>41</v>
      </c>
      <c r="C3734" t="s">
        <v>409</v>
      </c>
      <c r="D3734" s="11">
        <v>2009</v>
      </c>
      <c r="E3734" t="s">
        <v>7118</v>
      </c>
      <c r="F3734">
        <v>6.4</v>
      </c>
      <c r="G3734">
        <v>64000</v>
      </c>
      <c r="H3734" t="s">
        <v>1410</v>
      </c>
      <c r="I3734" t="s">
        <v>5040</v>
      </c>
      <c r="J3734" t="s">
        <v>1010</v>
      </c>
      <c r="K3734" t="s">
        <v>7</v>
      </c>
      <c r="L3734" s="7">
        <v>22000000</v>
      </c>
      <c r="M3734" s="7">
        <v>41771168</v>
      </c>
      <c r="N3734" t="s">
        <v>138</v>
      </c>
      <c r="O3734">
        <v>108</v>
      </c>
      <c r="P3734" s="8">
        <f>_xlfn.XLOOKUP(D3734,Consumer_Price_Index!A:A,Consumer_Price_Index!B:B)</f>
        <v>214.5</v>
      </c>
      <c r="Q3734" s="13">
        <f>IF(ISNUMBER(M3734), M3734*(Consumer_Price_Index!$B$45/(_xlfn.XLOOKUP('Working Data'!D5611,Consumer_Price_Index!A:A,Consumer_Price_Index!B:B))), "Missing")</f>
        <v>79300155.0753894</v>
      </c>
      <c r="R3734" t="str">
        <f t="shared" si="58"/>
        <v>Yes</v>
      </c>
    </row>
    <row r="3735" spans="1:18" x14ac:dyDescent="0.25">
      <c r="A3735" t="s">
        <v>15040</v>
      </c>
      <c r="B3735" t="s">
        <v>41</v>
      </c>
      <c r="C3735" t="s">
        <v>24</v>
      </c>
      <c r="D3735" s="11">
        <v>1994</v>
      </c>
      <c r="E3735" t="s">
        <v>15039</v>
      </c>
      <c r="F3735">
        <v>6.4</v>
      </c>
      <c r="G3735">
        <v>1400</v>
      </c>
      <c r="H3735" t="s">
        <v>15038</v>
      </c>
      <c r="I3735" t="s">
        <v>15037</v>
      </c>
      <c r="J3735" t="s">
        <v>13709</v>
      </c>
      <c r="K3735" t="s">
        <v>7</v>
      </c>
      <c r="M3735" s="7">
        <v>8880705</v>
      </c>
      <c r="N3735" t="s">
        <v>6122</v>
      </c>
      <c r="O3735">
        <v>110</v>
      </c>
      <c r="P3735" s="8">
        <f>_xlfn.XLOOKUP(D3735,Consumer_Price_Index!A:A,Consumer_Price_Index!B:B)</f>
        <v>148.19999999999999</v>
      </c>
      <c r="Q3735" s="13">
        <f>IF(ISNUMBER(M3735), M3735*(Consumer_Price_Index!$B$45/(_xlfn.XLOOKUP('Working Data'!D2633,Consumer_Price_Index!A:A,Consumer_Price_Index!B:B))), "Missing")</f>
        <v>12568280.601486297</v>
      </c>
      <c r="R3735" t="str">
        <f t="shared" si="58"/>
        <v>No</v>
      </c>
    </row>
    <row r="3736" spans="1:18" x14ac:dyDescent="0.25">
      <c r="A3736" t="s">
        <v>9544</v>
      </c>
      <c r="B3736" t="s">
        <v>68</v>
      </c>
      <c r="C3736" t="s">
        <v>87</v>
      </c>
      <c r="D3736" s="11">
        <v>2005</v>
      </c>
      <c r="E3736" t="s">
        <v>9294</v>
      </c>
      <c r="F3736">
        <v>6.4</v>
      </c>
      <c r="G3736">
        <v>101000</v>
      </c>
      <c r="H3736" t="s">
        <v>9543</v>
      </c>
      <c r="I3736" t="s">
        <v>9542</v>
      </c>
      <c r="J3736" t="s">
        <v>1440</v>
      </c>
      <c r="K3736" t="s">
        <v>265</v>
      </c>
      <c r="L3736" s="7">
        <v>80000000</v>
      </c>
      <c r="M3736" s="7">
        <v>162944923</v>
      </c>
      <c r="N3736" t="s">
        <v>103</v>
      </c>
      <c r="O3736">
        <v>128</v>
      </c>
      <c r="P3736" s="8">
        <f>_xlfn.XLOOKUP(D3736,Consumer_Price_Index!A:A,Consumer_Price_Index!B:B)</f>
        <v>195.3</v>
      </c>
      <c r="Q3736" s="13">
        <f>IF(ISNUMBER(M3736), M3736*(Consumer_Price_Index!$B$45/(_xlfn.XLOOKUP('Working Data'!D4681,Consumer_Price_Index!A:A,Consumer_Price_Index!B:B))), "Missing")</f>
        <v>477856766.48796916</v>
      </c>
      <c r="R3736" t="str">
        <f t="shared" si="58"/>
        <v>Yes</v>
      </c>
    </row>
    <row r="3737" spans="1:18" x14ac:dyDescent="0.25">
      <c r="A3737" t="s">
        <v>7374</v>
      </c>
      <c r="B3737" t="s">
        <v>68</v>
      </c>
      <c r="C3737" t="s">
        <v>24</v>
      </c>
      <c r="D3737" s="11">
        <v>2009</v>
      </c>
      <c r="E3737" t="s">
        <v>7373</v>
      </c>
      <c r="F3737">
        <v>6.4</v>
      </c>
      <c r="G3737">
        <v>133000</v>
      </c>
      <c r="H3737" t="s">
        <v>4263</v>
      </c>
      <c r="I3737" t="s">
        <v>4263</v>
      </c>
      <c r="J3737" t="s">
        <v>4263</v>
      </c>
      <c r="K3737" t="s">
        <v>7</v>
      </c>
      <c r="L3737" s="7">
        <v>18500000</v>
      </c>
      <c r="M3737" s="7">
        <v>32406507</v>
      </c>
      <c r="N3737" t="s">
        <v>138</v>
      </c>
      <c r="O3737">
        <v>100</v>
      </c>
      <c r="P3737" s="8">
        <f>_xlfn.XLOOKUP(D3737,Consumer_Price_Index!A:A,Consumer_Price_Index!B:B)</f>
        <v>214.5</v>
      </c>
      <c r="Q3737" s="13">
        <f>IF(ISNUMBER(M3737), M3737*(Consumer_Price_Index!$B$45/(_xlfn.XLOOKUP('Working Data'!D5517,Consumer_Price_Index!A:A,Consumer_Price_Index!B:B))), "Missing")</f>
        <v>75549064.138485074</v>
      </c>
      <c r="R3737" t="str">
        <f t="shared" si="58"/>
        <v>Yes</v>
      </c>
    </row>
    <row r="3738" spans="1:18" x14ac:dyDescent="0.25">
      <c r="A3738" t="s">
        <v>5985</v>
      </c>
      <c r="B3738" t="s">
        <v>68</v>
      </c>
      <c r="C3738" t="s">
        <v>409</v>
      </c>
      <c r="D3738" s="11">
        <v>2011</v>
      </c>
      <c r="E3738" t="s">
        <v>5559</v>
      </c>
      <c r="F3738">
        <v>6.4</v>
      </c>
      <c r="G3738">
        <v>105000</v>
      </c>
      <c r="H3738" t="s">
        <v>5984</v>
      </c>
      <c r="I3738" t="s">
        <v>4130</v>
      </c>
      <c r="J3738" t="s">
        <v>2463</v>
      </c>
      <c r="K3738" t="s">
        <v>265</v>
      </c>
      <c r="L3738" s="7">
        <v>13000000</v>
      </c>
      <c r="M3738" s="7">
        <v>115890699</v>
      </c>
      <c r="N3738" t="s">
        <v>2131</v>
      </c>
      <c r="O3738">
        <v>105</v>
      </c>
      <c r="P3738" s="8">
        <f>_xlfn.XLOOKUP(D3738,Consumer_Price_Index!A:A,Consumer_Price_Index!B:B)</f>
        <v>224.9</v>
      </c>
      <c r="Q3738" s="13">
        <f>IF(ISNUMBER(M3738), M3738*(Consumer_Price_Index!$B$45/(_xlfn.XLOOKUP('Working Data'!D6017,Consumer_Price_Index!A:A,Consumer_Price_Index!B:B))), "Missing")</f>
        <v>220011812.99252337</v>
      </c>
      <c r="R3738" t="str">
        <f t="shared" si="58"/>
        <v>Yes</v>
      </c>
    </row>
    <row r="3739" spans="1:18" x14ac:dyDescent="0.25">
      <c r="A3739" t="s">
        <v>13871</v>
      </c>
      <c r="B3739" t="s">
        <v>41</v>
      </c>
      <c r="C3739" t="s">
        <v>34</v>
      </c>
      <c r="D3739" s="11">
        <v>1997</v>
      </c>
      <c r="E3739" t="s">
        <v>13692</v>
      </c>
      <c r="F3739">
        <v>6.4</v>
      </c>
      <c r="G3739">
        <v>109000</v>
      </c>
      <c r="H3739" t="s">
        <v>9034</v>
      </c>
      <c r="I3739" t="s">
        <v>13870</v>
      </c>
      <c r="J3739" t="s">
        <v>1878</v>
      </c>
      <c r="K3739" t="s">
        <v>7</v>
      </c>
      <c r="L3739" s="7">
        <v>60000000</v>
      </c>
      <c r="M3739" s="7">
        <v>159330280</v>
      </c>
      <c r="N3739" t="s">
        <v>103</v>
      </c>
      <c r="O3739">
        <v>124</v>
      </c>
      <c r="P3739" s="8">
        <f>_xlfn.XLOOKUP(D3739,Consumer_Price_Index!A:A,Consumer_Price_Index!B:B)</f>
        <v>160.5</v>
      </c>
      <c r="Q3739" s="13">
        <f>IF(ISNUMBER(M3739), M3739*(Consumer_Price_Index!$B$45/(_xlfn.XLOOKUP('Working Data'!D3104,Consumer_Price_Index!A:A,Consumer_Price_Index!B:B))), "Missing")</f>
        <v>225489718.14212725</v>
      </c>
      <c r="R3739" t="str">
        <f t="shared" si="58"/>
        <v>Yes</v>
      </c>
    </row>
    <row r="3740" spans="1:18" x14ac:dyDescent="0.25">
      <c r="A3740" t="s">
        <v>7327</v>
      </c>
      <c r="B3740" t="s">
        <v>41</v>
      </c>
      <c r="C3740" t="s">
        <v>24</v>
      </c>
      <c r="D3740" s="11">
        <v>2009</v>
      </c>
      <c r="E3740" t="s">
        <v>6553</v>
      </c>
      <c r="F3740">
        <v>6.4</v>
      </c>
      <c r="G3740">
        <v>39000</v>
      </c>
      <c r="H3740" t="s">
        <v>7326</v>
      </c>
      <c r="I3740" t="s">
        <v>7325</v>
      </c>
      <c r="J3740" t="s">
        <v>7324</v>
      </c>
      <c r="K3740" t="s">
        <v>7</v>
      </c>
      <c r="L3740" s="7">
        <v>10000000</v>
      </c>
      <c r="M3740" s="7">
        <v>7043835</v>
      </c>
      <c r="N3740" t="s">
        <v>2772</v>
      </c>
      <c r="O3740">
        <v>96</v>
      </c>
      <c r="P3740" s="8">
        <f>_xlfn.XLOOKUP(D3740,Consumer_Price_Index!A:A,Consumer_Price_Index!B:B)</f>
        <v>214.5</v>
      </c>
      <c r="Q3740" s="13">
        <f>IF(ISNUMBER(M3740), M3740*(Consumer_Price_Index!$B$45/(_xlfn.XLOOKUP('Working Data'!D5537,Consumer_Price_Index!A:A,Consumer_Price_Index!B:B))), "Missing")</f>
        <v>12463742.883275261</v>
      </c>
      <c r="R3740" t="str">
        <f t="shared" si="58"/>
        <v>Yes</v>
      </c>
    </row>
    <row r="3741" spans="1:18" x14ac:dyDescent="0.25">
      <c r="A3741" t="s">
        <v>8650</v>
      </c>
      <c r="B3741" t="s">
        <v>41</v>
      </c>
      <c r="C3741" t="s">
        <v>24</v>
      </c>
      <c r="D3741" s="11">
        <v>2006</v>
      </c>
      <c r="E3741" t="s">
        <v>8632</v>
      </c>
      <c r="F3741">
        <v>6.4</v>
      </c>
      <c r="G3741">
        <v>41000</v>
      </c>
      <c r="H3741" t="s">
        <v>6606</v>
      </c>
      <c r="I3741" t="s">
        <v>4879</v>
      </c>
      <c r="J3741" t="s">
        <v>2414</v>
      </c>
      <c r="K3741" t="s">
        <v>7</v>
      </c>
      <c r="L3741" s="7">
        <v>20000000</v>
      </c>
      <c r="M3741" s="7">
        <v>15852401</v>
      </c>
      <c r="N3741" t="s">
        <v>3149</v>
      </c>
      <c r="O3741">
        <v>104</v>
      </c>
      <c r="P3741" s="8">
        <f>_xlfn.XLOOKUP(D3741,Consumer_Price_Index!A:A,Consumer_Price_Index!B:B)</f>
        <v>201.6</v>
      </c>
      <c r="Q3741" s="13">
        <f>IF(ISNUMBER(M3741), M3741*(Consumer_Price_Index!$B$45/(_xlfn.XLOOKUP('Working Data'!D5026,Consumer_Price_Index!A:A,Consumer_Price_Index!B:B))), "Missing")</f>
        <v>30094869.686604362</v>
      </c>
      <c r="R3741" t="str">
        <f t="shared" si="58"/>
        <v>Yes</v>
      </c>
    </row>
    <row r="3742" spans="1:18" x14ac:dyDescent="0.25">
      <c r="A3742" t="s">
        <v>208</v>
      </c>
      <c r="B3742" t="s">
        <v>68</v>
      </c>
      <c r="C3742" t="s">
        <v>11</v>
      </c>
      <c r="D3742" s="11">
        <v>2019</v>
      </c>
      <c r="E3742" t="s">
        <v>207</v>
      </c>
      <c r="F3742">
        <v>6.4</v>
      </c>
      <c r="G3742">
        <v>806</v>
      </c>
      <c r="H3742" t="s">
        <v>206</v>
      </c>
      <c r="I3742" t="s">
        <v>205</v>
      </c>
      <c r="J3742" t="s">
        <v>204</v>
      </c>
      <c r="K3742" t="s">
        <v>7</v>
      </c>
      <c r="M3742" s="7">
        <v>695164</v>
      </c>
      <c r="N3742" t="s">
        <v>203</v>
      </c>
      <c r="O3742">
        <v>112</v>
      </c>
      <c r="P3742" s="8">
        <f>_xlfn.XLOOKUP(D3742,Consumer_Price_Index!A:A,Consumer_Price_Index!B:B)</f>
        <v>255.7</v>
      </c>
      <c r="Q3742" s="13">
        <f>IF(ISNUMBER(M3742), M3742*(Consumer_Price_Index!$B$45/(_xlfn.XLOOKUP('Working Data'!D7633,Consumer_Price_Index!A:A,Consumer_Price_Index!B:B))), "Missing")</f>
        <v>1790502.7117497886</v>
      </c>
      <c r="R3742" t="str">
        <f t="shared" si="58"/>
        <v>No</v>
      </c>
    </row>
    <row r="3743" spans="1:18" x14ac:dyDescent="0.25">
      <c r="A3743" t="s">
        <v>5058</v>
      </c>
      <c r="B3743" t="s">
        <v>68</v>
      </c>
      <c r="C3743" t="s">
        <v>34</v>
      </c>
      <c r="D3743" s="11">
        <v>2013</v>
      </c>
      <c r="E3743" t="s">
        <v>5057</v>
      </c>
      <c r="F3743">
        <v>6.4</v>
      </c>
      <c r="G3743">
        <v>225000</v>
      </c>
      <c r="H3743" t="s">
        <v>3191</v>
      </c>
      <c r="I3743" t="s">
        <v>1891</v>
      </c>
      <c r="J3743" t="s">
        <v>2674</v>
      </c>
      <c r="K3743" t="s">
        <v>7</v>
      </c>
      <c r="L3743" s="7">
        <v>215000000</v>
      </c>
      <c r="M3743" s="7">
        <v>260502115</v>
      </c>
      <c r="N3743" t="s">
        <v>119</v>
      </c>
      <c r="O3743">
        <v>150</v>
      </c>
      <c r="P3743" s="8">
        <f>_xlfn.XLOOKUP(D3743,Consumer_Price_Index!A:A,Consumer_Price_Index!B:B)</f>
        <v>233</v>
      </c>
      <c r="Q3743" s="13">
        <f>IF(ISNUMBER(M3743), M3743*(Consumer_Price_Index!$B$45/(_xlfn.XLOOKUP('Working Data'!D6338,Consumer_Price_Index!A:A,Consumer_Price_Index!B:B))), "Missing")</f>
        <v>535593754.65924424</v>
      </c>
      <c r="R3743" t="str">
        <f t="shared" si="58"/>
        <v>Yes</v>
      </c>
    </row>
    <row r="3744" spans="1:18" x14ac:dyDescent="0.25">
      <c r="A3744" t="s">
        <v>9556</v>
      </c>
      <c r="B3744" t="s">
        <v>68</v>
      </c>
      <c r="C3744" t="s">
        <v>24</v>
      </c>
      <c r="D3744" s="11">
        <v>2005</v>
      </c>
      <c r="E3744" t="s">
        <v>9555</v>
      </c>
      <c r="F3744">
        <v>6.4</v>
      </c>
      <c r="G3744">
        <v>167000</v>
      </c>
      <c r="H3744" t="s">
        <v>1289</v>
      </c>
      <c r="I3744" t="s">
        <v>9554</v>
      </c>
      <c r="J3744" t="s">
        <v>1712</v>
      </c>
      <c r="K3744" t="s">
        <v>7</v>
      </c>
      <c r="L3744" s="7">
        <v>82000000</v>
      </c>
      <c r="M3744" s="7">
        <v>191466556</v>
      </c>
      <c r="N3744" t="s">
        <v>108</v>
      </c>
      <c r="O3744">
        <v>113</v>
      </c>
      <c r="P3744" s="8">
        <f>_xlfn.XLOOKUP(D3744,Consumer_Price_Index!A:A,Consumer_Price_Index!B:B)</f>
        <v>195.3</v>
      </c>
      <c r="Q3744" s="13">
        <f>IF(ISNUMBER(M3744), M3744*(Consumer_Price_Index!$B$45/(_xlfn.XLOOKUP('Working Data'!D4676,Consumer_Price_Index!A:A,Consumer_Price_Index!B:B))), "Missing")</f>
        <v>357913249.16073614</v>
      </c>
      <c r="R3744" t="str">
        <f t="shared" si="58"/>
        <v>Yes</v>
      </c>
    </row>
    <row r="3745" spans="1:18" x14ac:dyDescent="0.25">
      <c r="A3745" t="s">
        <v>5738</v>
      </c>
      <c r="B3745" t="s">
        <v>101</v>
      </c>
      <c r="C3745" t="s">
        <v>73</v>
      </c>
      <c r="D3745" s="11">
        <v>2012</v>
      </c>
      <c r="E3745" t="s">
        <v>5737</v>
      </c>
      <c r="F3745">
        <v>6.4</v>
      </c>
      <c r="G3745">
        <v>102000</v>
      </c>
      <c r="H3745" t="s">
        <v>800</v>
      </c>
      <c r="I3745" t="s">
        <v>5736</v>
      </c>
      <c r="J3745" t="s">
        <v>3160</v>
      </c>
      <c r="K3745" t="s">
        <v>7</v>
      </c>
      <c r="L3745" s="7">
        <v>70000000</v>
      </c>
      <c r="M3745" s="7">
        <v>348840316</v>
      </c>
      <c r="N3745" t="s">
        <v>103</v>
      </c>
      <c r="O3745">
        <v>86</v>
      </c>
      <c r="P3745" s="8">
        <f>_xlfn.XLOOKUP(D3745,Consumer_Price_Index!A:A,Consumer_Price_Index!B:B)</f>
        <v>229.6</v>
      </c>
      <c r="Q3745" s="13">
        <f>IF(ISNUMBER(M3745), M3745*(Consumer_Price_Index!$B$45/(_xlfn.XLOOKUP('Working Data'!D6116,Consumer_Price_Index!A:A,Consumer_Price_Index!B:B))), "Missing")</f>
        <v>590837377.90550303</v>
      </c>
      <c r="R3745" t="str">
        <f t="shared" si="58"/>
        <v>Yes</v>
      </c>
    </row>
    <row r="3746" spans="1:18" x14ac:dyDescent="0.25">
      <c r="A3746" t="s">
        <v>16181</v>
      </c>
      <c r="B3746" t="s">
        <v>41</v>
      </c>
      <c r="C3746" t="s">
        <v>11</v>
      </c>
      <c r="D3746" s="11">
        <v>1992</v>
      </c>
      <c r="E3746" t="s">
        <v>16180</v>
      </c>
      <c r="F3746">
        <v>6.4</v>
      </c>
      <c r="G3746">
        <v>5200</v>
      </c>
      <c r="H3746" t="s">
        <v>14896</v>
      </c>
      <c r="I3746" t="s">
        <v>16179</v>
      </c>
      <c r="J3746" t="s">
        <v>15745</v>
      </c>
      <c r="K3746" t="s">
        <v>562</v>
      </c>
      <c r="L3746" s="7">
        <v>15500000</v>
      </c>
      <c r="M3746" s="7">
        <v>6742168</v>
      </c>
      <c r="N3746" t="s">
        <v>14796</v>
      </c>
      <c r="O3746">
        <v>104</v>
      </c>
      <c r="P3746" s="8">
        <f>_xlfn.XLOOKUP(D3746,Consumer_Price_Index!A:A,Consumer_Price_Index!B:B)</f>
        <v>140.30000000000001</v>
      </c>
      <c r="Q3746" s="13">
        <f>IF(ISNUMBER(M3746), M3746*(Consumer_Price_Index!$B$45/(_xlfn.XLOOKUP('Working Data'!D2203,Consumer_Price_Index!A:A,Consumer_Price_Index!B:B))), "Missing")</f>
        <v>9577336.0820512809</v>
      </c>
      <c r="R3746" t="str">
        <f t="shared" si="58"/>
        <v>Yes</v>
      </c>
    </row>
    <row r="3747" spans="1:18" x14ac:dyDescent="0.25">
      <c r="A3747" t="s">
        <v>1371</v>
      </c>
      <c r="B3747" t="s">
        <v>52</v>
      </c>
      <c r="C3747" t="s">
        <v>100</v>
      </c>
      <c r="D3747" s="11">
        <v>2018</v>
      </c>
      <c r="E3747" t="s">
        <v>1370</v>
      </c>
      <c r="F3747">
        <v>6.4</v>
      </c>
      <c r="G3747">
        <v>17000</v>
      </c>
      <c r="H3747" t="s">
        <v>1369</v>
      </c>
      <c r="I3747" t="s">
        <v>1369</v>
      </c>
      <c r="J3747" t="s">
        <v>1368</v>
      </c>
      <c r="K3747" t="s">
        <v>578</v>
      </c>
      <c r="M3747" s="7">
        <v>2390383</v>
      </c>
      <c r="N3747" t="s">
        <v>1367</v>
      </c>
      <c r="O3747">
        <v>132</v>
      </c>
      <c r="P3747" s="8">
        <f>_xlfn.XLOOKUP(D3747,Consumer_Price_Index!A:A,Consumer_Price_Index!B:B)</f>
        <v>251.1</v>
      </c>
      <c r="Q3747" s="13">
        <f>IF(ISNUMBER(M3747), M3747*(Consumer_Price_Index!$B$45/(_xlfn.XLOOKUP('Working Data'!D7389,Consumer_Price_Index!A:A,Consumer_Price_Index!B:B))), "Missing")</f>
        <v>5040482.3536332184</v>
      </c>
      <c r="R3747" t="str">
        <f t="shared" si="58"/>
        <v>No</v>
      </c>
    </row>
    <row r="3748" spans="1:18" x14ac:dyDescent="0.25">
      <c r="A3748" t="s">
        <v>21016</v>
      </c>
      <c r="B3748" t="s">
        <v>41</v>
      </c>
      <c r="C3748" t="s">
        <v>24</v>
      </c>
      <c r="D3748" s="11">
        <v>1983</v>
      </c>
      <c r="E3748" t="s">
        <v>21015</v>
      </c>
      <c r="F3748">
        <v>6.4</v>
      </c>
      <c r="G3748">
        <v>25000</v>
      </c>
      <c r="H3748" t="s">
        <v>15747</v>
      </c>
      <c r="I3748" t="s">
        <v>21014</v>
      </c>
      <c r="J3748" t="s">
        <v>3571</v>
      </c>
      <c r="K3748" t="s">
        <v>7</v>
      </c>
      <c r="M3748" s="7">
        <v>10353438</v>
      </c>
      <c r="N3748" t="s">
        <v>17913</v>
      </c>
      <c r="O3748">
        <v>93</v>
      </c>
      <c r="P3748" s="8">
        <f>_xlfn.XLOOKUP(D3748,Consumer_Price_Index!A:A,Consumer_Price_Index!B:B)</f>
        <v>99.6</v>
      </c>
      <c r="Q3748" s="13">
        <f>IF(ISNUMBER(M3748), M3748*(Consumer_Price_Index!$B$45/(_xlfn.XLOOKUP('Working Data'!D393,Consumer_Price_Index!A:A,Consumer_Price_Index!B:B))), "Missing")</f>
        <v>31673620.066265058</v>
      </c>
      <c r="R3748" t="str">
        <f t="shared" si="58"/>
        <v>No</v>
      </c>
    </row>
    <row r="3749" spans="1:18" x14ac:dyDescent="0.25">
      <c r="A3749" t="s">
        <v>12747</v>
      </c>
      <c r="B3749" t="s">
        <v>41</v>
      </c>
      <c r="C3749" t="s">
        <v>100</v>
      </c>
      <c r="D3749" s="11">
        <v>1999</v>
      </c>
      <c r="E3749" t="s">
        <v>12615</v>
      </c>
      <c r="F3749">
        <v>6.4</v>
      </c>
      <c r="G3749">
        <v>65000</v>
      </c>
      <c r="H3749" t="s">
        <v>922</v>
      </c>
      <c r="I3749" t="s">
        <v>9028</v>
      </c>
      <c r="J3749" t="s">
        <v>3334</v>
      </c>
      <c r="K3749" t="s">
        <v>562</v>
      </c>
      <c r="L3749" s="7">
        <v>85000000</v>
      </c>
      <c r="M3749" s="7">
        <v>66976317</v>
      </c>
      <c r="N3749" t="s">
        <v>114</v>
      </c>
      <c r="O3749">
        <v>148</v>
      </c>
      <c r="P3749" s="8">
        <f>_xlfn.XLOOKUP(D3749,Consumer_Price_Index!A:A,Consumer_Price_Index!B:B)</f>
        <v>166.6</v>
      </c>
      <c r="Q3749" s="13">
        <f>IF(ISNUMBER(M3749), M3749*(Consumer_Price_Index!$B$45/(_xlfn.XLOOKUP('Working Data'!D3517,Consumer_Price_Index!A:A,Consumer_Price_Index!B:B))), "Missing")</f>
        <v>156141421.49885234</v>
      </c>
      <c r="R3749" t="str">
        <f t="shared" si="58"/>
        <v>Yes</v>
      </c>
    </row>
    <row r="3750" spans="1:18" x14ac:dyDescent="0.25">
      <c r="A3750" t="s">
        <v>19705</v>
      </c>
      <c r="B3750" t="s">
        <v>101</v>
      </c>
      <c r="C3750" t="s">
        <v>24</v>
      </c>
      <c r="D3750" s="11">
        <v>1986</v>
      </c>
      <c r="E3750" t="s">
        <v>19704</v>
      </c>
      <c r="F3750">
        <v>6.4</v>
      </c>
      <c r="G3750">
        <v>54000</v>
      </c>
      <c r="H3750" t="s">
        <v>14239</v>
      </c>
      <c r="I3750" t="s">
        <v>10929</v>
      </c>
      <c r="J3750" t="s">
        <v>822</v>
      </c>
      <c r="K3750" t="s">
        <v>7</v>
      </c>
      <c r="L3750" s="7">
        <v>10000000</v>
      </c>
      <c r="M3750" s="7">
        <v>54999651</v>
      </c>
      <c r="N3750" t="s">
        <v>4355</v>
      </c>
      <c r="O3750">
        <v>91</v>
      </c>
      <c r="P3750" s="8">
        <f>_xlfn.XLOOKUP(D3750,Consumer_Price_Index!A:A,Consumer_Price_Index!B:B)</f>
        <v>109.6</v>
      </c>
      <c r="Q3750" s="13">
        <f>IF(ISNUMBER(M3750), M3750*(Consumer_Price_Index!$B$45/(_xlfn.XLOOKUP('Working Data'!D883,Consumer_Price_Index!A:A,Consumer_Price_Index!B:B))), "Missing")</f>
        <v>91078226.411413044</v>
      </c>
      <c r="R3750" t="str">
        <f t="shared" si="58"/>
        <v>Yes</v>
      </c>
    </row>
    <row r="3751" spans="1:18" x14ac:dyDescent="0.25">
      <c r="A3751" t="s">
        <v>11076</v>
      </c>
      <c r="B3751" t="s">
        <v>68</v>
      </c>
      <c r="C3751" t="s">
        <v>11</v>
      </c>
      <c r="D3751" s="11">
        <v>2002</v>
      </c>
      <c r="E3751" t="s">
        <v>11075</v>
      </c>
      <c r="F3751">
        <v>6.4</v>
      </c>
      <c r="G3751">
        <v>77000</v>
      </c>
      <c r="H3751" t="s">
        <v>11074</v>
      </c>
      <c r="I3751" t="s">
        <v>11073</v>
      </c>
      <c r="J3751" t="s">
        <v>5551</v>
      </c>
      <c r="K3751" t="s">
        <v>7</v>
      </c>
      <c r="L3751" s="7">
        <v>32000000</v>
      </c>
      <c r="M3751" s="7">
        <v>55305279</v>
      </c>
      <c r="N3751" t="s">
        <v>3149</v>
      </c>
      <c r="O3751">
        <v>119</v>
      </c>
      <c r="P3751" s="8">
        <f>_xlfn.XLOOKUP(D3751,Consumer_Price_Index!A:A,Consumer_Price_Index!B:B)</f>
        <v>179.9</v>
      </c>
      <c r="Q3751" s="13">
        <f>IF(ISNUMBER(M3751), M3751*(Consumer_Price_Index!$B$45/(_xlfn.XLOOKUP('Working Data'!D4126,Consumer_Price_Index!A:A,Consumer_Price_Index!B:B))), "Missing")</f>
        <v>110574268.44685039</v>
      </c>
      <c r="R3751" t="str">
        <f t="shared" si="58"/>
        <v>Yes</v>
      </c>
    </row>
    <row r="3752" spans="1:18" x14ac:dyDescent="0.25">
      <c r="A3752" t="s">
        <v>2368</v>
      </c>
      <c r="B3752" t="s">
        <v>68</v>
      </c>
      <c r="C3752" t="s">
        <v>34</v>
      </c>
      <c r="D3752" s="11">
        <v>2017</v>
      </c>
      <c r="E3752" t="s">
        <v>2138</v>
      </c>
      <c r="F3752">
        <v>6.4</v>
      </c>
      <c r="G3752">
        <v>70000</v>
      </c>
      <c r="H3752" t="s">
        <v>2367</v>
      </c>
      <c r="I3752" t="s">
        <v>1601</v>
      </c>
      <c r="J3752" t="s">
        <v>2366</v>
      </c>
      <c r="K3752" t="s">
        <v>7</v>
      </c>
      <c r="L3752" s="7">
        <v>35000000</v>
      </c>
      <c r="M3752" s="7">
        <v>62832209</v>
      </c>
      <c r="N3752" t="s">
        <v>1009</v>
      </c>
      <c r="O3752">
        <v>112</v>
      </c>
      <c r="P3752" s="8">
        <f>_xlfn.XLOOKUP(D3752,Consumer_Price_Index!A:A,Consumer_Price_Index!B:B)</f>
        <v>245.1</v>
      </c>
      <c r="Q3752" s="13">
        <f>IF(ISNUMBER(M3752), M3752*(Consumer_Price_Index!$B$45/(_xlfn.XLOOKUP('Working Data'!D7155,Consumer_Price_Index!A:A,Consumer_Price_Index!B:B))), "Missing")</f>
        <v>146480291.37184393</v>
      </c>
      <c r="R3752" t="str">
        <f t="shared" si="58"/>
        <v>Yes</v>
      </c>
    </row>
    <row r="3753" spans="1:18" x14ac:dyDescent="0.25">
      <c r="A3753" t="s">
        <v>11754</v>
      </c>
      <c r="B3753" t="s">
        <v>68</v>
      </c>
      <c r="C3753" t="s">
        <v>34</v>
      </c>
      <c r="D3753" s="11">
        <v>2001</v>
      </c>
      <c r="E3753" t="s">
        <v>11753</v>
      </c>
      <c r="F3753">
        <v>6.4</v>
      </c>
      <c r="G3753">
        <v>307000</v>
      </c>
      <c r="H3753" t="s">
        <v>7520</v>
      </c>
      <c r="I3753" t="s">
        <v>7520</v>
      </c>
      <c r="J3753" t="s">
        <v>5326</v>
      </c>
      <c r="K3753" t="s">
        <v>7</v>
      </c>
      <c r="L3753" s="7">
        <v>98000000</v>
      </c>
      <c r="M3753" s="7">
        <v>443280904</v>
      </c>
      <c r="N3753" t="s">
        <v>103</v>
      </c>
      <c r="O3753">
        <v>130</v>
      </c>
      <c r="P3753" s="8">
        <f>_xlfn.XLOOKUP(D3753,Consumer_Price_Index!A:A,Consumer_Price_Index!B:B)</f>
        <v>177.1</v>
      </c>
      <c r="Q3753" s="13">
        <f>IF(ISNUMBER(M3753), M3753*(Consumer_Price_Index!$B$45/(_xlfn.XLOOKUP('Working Data'!D3859,Consumer_Price_Index!A:A,Consumer_Price_Index!B:B))), "Missing")</f>
        <v>691590842.03174603</v>
      </c>
      <c r="R3753" t="str">
        <f t="shared" si="58"/>
        <v>Yes</v>
      </c>
    </row>
    <row r="3754" spans="1:18" x14ac:dyDescent="0.25">
      <c r="A3754" t="s">
        <v>3616</v>
      </c>
      <c r="B3754" t="s">
        <v>41</v>
      </c>
      <c r="C3754" t="s">
        <v>24</v>
      </c>
      <c r="D3754" s="11">
        <v>2015</v>
      </c>
      <c r="E3754" t="s">
        <v>3615</v>
      </c>
      <c r="F3754">
        <v>6.4</v>
      </c>
      <c r="G3754">
        <v>68000</v>
      </c>
      <c r="H3754" t="s">
        <v>905</v>
      </c>
      <c r="I3754" t="s">
        <v>905</v>
      </c>
      <c r="J3754" t="s">
        <v>3230</v>
      </c>
      <c r="K3754" t="s">
        <v>7</v>
      </c>
      <c r="L3754" s="7">
        <v>25000000</v>
      </c>
      <c r="M3754" s="7">
        <v>52395996</v>
      </c>
      <c r="N3754" t="s">
        <v>114</v>
      </c>
      <c r="O3754">
        <v>101</v>
      </c>
      <c r="P3754" s="8">
        <f>_xlfn.XLOOKUP(D3754,Consumer_Price_Index!A:A,Consumer_Price_Index!B:B)</f>
        <v>237</v>
      </c>
      <c r="Q3754" s="13">
        <f>IF(ISNUMBER(M3754), M3754*(Consumer_Price_Index!$B$45/(_xlfn.XLOOKUP('Working Data'!D6802,Consumer_Price_Index!A:A,Consumer_Price_Index!B:B))), "Missing")</f>
        <v>70987372.081814125</v>
      </c>
      <c r="R3754" t="str">
        <f t="shared" si="58"/>
        <v>Yes</v>
      </c>
    </row>
    <row r="3755" spans="1:18" x14ac:dyDescent="0.25">
      <c r="A3755" t="s">
        <v>8376</v>
      </c>
      <c r="B3755" t="s">
        <v>41</v>
      </c>
      <c r="C3755" t="s">
        <v>87</v>
      </c>
      <c r="D3755" s="11">
        <v>2007</v>
      </c>
      <c r="E3755" t="s">
        <v>8375</v>
      </c>
      <c r="F3755">
        <v>6.4</v>
      </c>
      <c r="G3755">
        <v>196000</v>
      </c>
      <c r="H3755" t="s">
        <v>5997</v>
      </c>
      <c r="I3755" t="s">
        <v>8374</v>
      </c>
      <c r="J3755" t="s">
        <v>4521</v>
      </c>
      <c r="K3755" t="s">
        <v>7</v>
      </c>
      <c r="L3755" s="7">
        <v>30000000</v>
      </c>
      <c r="M3755" s="7">
        <v>77677553</v>
      </c>
      <c r="N3755" t="s">
        <v>666</v>
      </c>
      <c r="O3755">
        <v>98</v>
      </c>
      <c r="P3755" s="8">
        <f>_xlfn.XLOOKUP(D3755,Consumer_Price_Index!A:A,Consumer_Price_Index!B:B)</f>
        <v>207.3</v>
      </c>
      <c r="Q3755" s="13">
        <f>IF(ISNUMBER(M3755), M3755*(Consumer_Price_Index!$B$45/(_xlfn.XLOOKUP('Working Data'!D5146,Consumer_Price_Index!A:A,Consumer_Price_Index!B:B))), "Missing")</f>
        <v>142066929.1662665</v>
      </c>
      <c r="R3755" t="str">
        <f t="shared" si="58"/>
        <v>Yes</v>
      </c>
    </row>
    <row r="3756" spans="1:18" x14ac:dyDescent="0.25">
      <c r="A3756" t="s">
        <v>13732</v>
      </c>
      <c r="B3756" t="s">
        <v>41</v>
      </c>
      <c r="C3756" t="s">
        <v>24</v>
      </c>
      <c r="D3756" s="11">
        <v>1997</v>
      </c>
      <c r="E3756" t="s">
        <v>13259</v>
      </c>
      <c r="F3756">
        <v>6.4</v>
      </c>
      <c r="G3756">
        <v>20000</v>
      </c>
      <c r="H3756" t="s">
        <v>11880</v>
      </c>
      <c r="I3756" t="s">
        <v>11880</v>
      </c>
      <c r="J3756" t="s">
        <v>7269</v>
      </c>
      <c r="K3756" t="s">
        <v>7</v>
      </c>
      <c r="L3756" s="7">
        <v>5000000</v>
      </c>
      <c r="M3756" s="7">
        <v>5881367</v>
      </c>
      <c r="N3756" t="s">
        <v>13600</v>
      </c>
      <c r="O3756">
        <v>105</v>
      </c>
      <c r="P3756" s="8">
        <f>_xlfn.XLOOKUP(D3756,Consumer_Price_Index!A:A,Consumer_Price_Index!B:B)</f>
        <v>160.5</v>
      </c>
      <c r="Q3756" s="13">
        <f>IF(ISNUMBER(M3756), M3756*(Consumer_Price_Index!$B$45/(_xlfn.XLOOKUP('Working Data'!D3158,Consumer_Price_Index!A:A,Consumer_Price_Index!B:B))), "Missing")</f>
        <v>17992495.229919679</v>
      </c>
      <c r="R3756" t="str">
        <f t="shared" si="58"/>
        <v>Yes</v>
      </c>
    </row>
    <row r="3757" spans="1:18" x14ac:dyDescent="0.25">
      <c r="A3757" t="s">
        <v>11263</v>
      </c>
      <c r="B3757" t="s">
        <v>101</v>
      </c>
      <c r="C3757" t="s">
        <v>100</v>
      </c>
      <c r="D3757" s="11">
        <v>2001</v>
      </c>
      <c r="E3757" t="s">
        <v>10958</v>
      </c>
      <c r="F3757">
        <v>6.4</v>
      </c>
      <c r="G3757">
        <v>4200</v>
      </c>
      <c r="H3757" t="s">
        <v>176</v>
      </c>
      <c r="I3757" t="s">
        <v>176</v>
      </c>
      <c r="J3757" t="s">
        <v>175</v>
      </c>
      <c r="K3757" t="s">
        <v>7</v>
      </c>
      <c r="L3757" s="7">
        <v>7000000</v>
      </c>
      <c r="M3757" s="7">
        <v>4760014</v>
      </c>
      <c r="N3757" t="s">
        <v>11262</v>
      </c>
      <c r="O3757">
        <v>113</v>
      </c>
      <c r="P3757" s="8">
        <f>_xlfn.XLOOKUP(D3757,Consumer_Price_Index!A:A,Consumer_Price_Index!B:B)</f>
        <v>177.1</v>
      </c>
      <c r="Q3757" s="13">
        <f>IF(ISNUMBER(M3757), M3757*(Consumer_Price_Index!$B$45/(_xlfn.XLOOKUP('Working Data'!D4040,Consumer_Price_Index!A:A,Consumer_Price_Index!B:B))), "Missing")</f>
        <v>8705739.8907563016</v>
      </c>
      <c r="R3757" t="str">
        <f t="shared" si="58"/>
        <v>Yes</v>
      </c>
    </row>
    <row r="3758" spans="1:18" x14ac:dyDescent="0.25">
      <c r="A3758" t="s">
        <v>18101</v>
      </c>
      <c r="B3758" t="s">
        <v>41</v>
      </c>
      <c r="C3758" t="s">
        <v>34</v>
      </c>
      <c r="D3758" s="11">
        <v>1989</v>
      </c>
      <c r="E3758" t="s">
        <v>17663</v>
      </c>
      <c r="F3758">
        <v>6.4</v>
      </c>
      <c r="G3758">
        <v>9100</v>
      </c>
      <c r="H3758" t="s">
        <v>8928</v>
      </c>
      <c r="I3758" t="s">
        <v>18100</v>
      </c>
      <c r="J3758" t="s">
        <v>9628</v>
      </c>
      <c r="K3758" t="s">
        <v>7</v>
      </c>
      <c r="L3758" s="7">
        <v>18000000</v>
      </c>
      <c r="M3758" s="7">
        <v>10647219</v>
      </c>
      <c r="N3758" t="s">
        <v>514</v>
      </c>
      <c r="O3758">
        <v>108</v>
      </c>
      <c r="P3758" s="8">
        <f>_xlfn.XLOOKUP(D3758,Consumer_Price_Index!A:A,Consumer_Price_Index!B:B)</f>
        <v>124</v>
      </c>
      <c r="Q3758" s="13">
        <f>IF(ISNUMBER(M3758), M3758*(Consumer_Price_Index!$B$45/(_xlfn.XLOOKUP('Working Data'!D1482,Consumer_Price_Index!A:A,Consumer_Price_Index!B:B))), "Missing")</f>
        <v>28558165.750880282</v>
      </c>
      <c r="R3758" t="str">
        <f t="shared" si="58"/>
        <v>Yes</v>
      </c>
    </row>
    <row r="3759" spans="1:18" x14ac:dyDescent="0.25">
      <c r="A3759" t="s">
        <v>17004</v>
      </c>
      <c r="B3759" t="s">
        <v>41</v>
      </c>
      <c r="C3759" t="s">
        <v>24</v>
      </c>
      <c r="D3759" s="11">
        <v>1991</v>
      </c>
      <c r="E3759" t="s">
        <v>16666</v>
      </c>
      <c r="F3759">
        <v>6.4</v>
      </c>
      <c r="G3759">
        <v>32000</v>
      </c>
      <c r="H3759" t="s">
        <v>6394</v>
      </c>
      <c r="I3759" t="s">
        <v>6394</v>
      </c>
      <c r="J3759" t="s">
        <v>17003</v>
      </c>
      <c r="K3759" t="s">
        <v>7</v>
      </c>
      <c r="L3759" s="7">
        <v>6000000</v>
      </c>
      <c r="M3759" s="7">
        <v>31347154</v>
      </c>
      <c r="N3759" t="s">
        <v>103</v>
      </c>
      <c r="O3759">
        <v>102</v>
      </c>
      <c r="P3759" s="8">
        <f>_xlfn.XLOOKUP(D3759,Consumer_Price_Index!A:A,Consumer_Price_Index!B:B)</f>
        <v>136.19999999999999</v>
      </c>
      <c r="Q3759" s="13">
        <f>IF(ISNUMBER(M3759), M3759*(Consumer_Price_Index!$B$45/(_xlfn.XLOOKUP('Working Data'!D1891,Consumer_Price_Index!A:A,Consumer_Price_Index!B:B))), "Missing")</f>
        <v>40301594.19324895</v>
      </c>
      <c r="R3759" t="str">
        <f t="shared" si="58"/>
        <v>Yes</v>
      </c>
    </row>
    <row r="3760" spans="1:18" x14ac:dyDescent="0.25">
      <c r="A3760" t="s">
        <v>12313</v>
      </c>
      <c r="B3760" t="s">
        <v>68</v>
      </c>
      <c r="C3760" t="s">
        <v>34</v>
      </c>
      <c r="D3760" s="11">
        <v>2000</v>
      </c>
      <c r="E3760" t="s">
        <v>12083</v>
      </c>
      <c r="F3760">
        <v>6.4</v>
      </c>
      <c r="G3760">
        <v>160000</v>
      </c>
      <c r="H3760" t="s">
        <v>8933</v>
      </c>
      <c r="I3760" t="s">
        <v>12312</v>
      </c>
      <c r="J3760" t="s">
        <v>2431</v>
      </c>
      <c r="K3760" t="s">
        <v>7</v>
      </c>
      <c r="L3760" s="7">
        <v>140000000</v>
      </c>
      <c r="M3760" s="7">
        <v>328718434</v>
      </c>
      <c r="N3760" t="s">
        <v>138</v>
      </c>
      <c r="O3760">
        <v>130</v>
      </c>
      <c r="P3760" s="8">
        <f>_xlfn.XLOOKUP(D3760,Consumer_Price_Index!A:A,Consumer_Price_Index!B:B)</f>
        <v>172.2</v>
      </c>
      <c r="Q3760" s="13">
        <f>IF(ISNUMBER(M3760), M3760*(Consumer_Price_Index!$B$45/(_xlfn.XLOOKUP('Working Data'!D3654,Consumer_Price_Index!A:A,Consumer_Price_Index!B:B))), "Missing")</f>
        <v>459241205.13434201</v>
      </c>
      <c r="R3760" t="str">
        <f t="shared" si="58"/>
        <v>Yes</v>
      </c>
    </row>
    <row r="3761" spans="1:18" x14ac:dyDescent="0.25">
      <c r="A3761" t="s">
        <v>11733</v>
      </c>
      <c r="B3761" t="s">
        <v>915</v>
      </c>
      <c r="C3761" t="s">
        <v>24</v>
      </c>
      <c r="D3761" s="11">
        <v>2001</v>
      </c>
      <c r="E3761" t="s">
        <v>11649</v>
      </c>
      <c r="F3761">
        <v>6.4</v>
      </c>
      <c r="G3761">
        <v>133000</v>
      </c>
      <c r="H3761" t="s">
        <v>3435</v>
      </c>
      <c r="I3761" t="s">
        <v>9296</v>
      </c>
      <c r="J3761" t="s">
        <v>11732</v>
      </c>
      <c r="K3761" t="s">
        <v>7</v>
      </c>
      <c r="L3761" s="7">
        <v>26000000</v>
      </c>
      <c r="M3761" s="7">
        <v>165335153</v>
      </c>
      <c r="N3761" t="s">
        <v>119</v>
      </c>
      <c r="O3761">
        <v>111</v>
      </c>
      <c r="P3761" s="8">
        <f>_xlfn.XLOOKUP(D3761,Consumer_Price_Index!A:A,Consumer_Price_Index!B:B)</f>
        <v>177.1</v>
      </c>
      <c r="Q3761" s="13">
        <f>IF(ISNUMBER(M3761), M3761*(Consumer_Price_Index!$B$45/(_xlfn.XLOOKUP('Working Data'!D3870,Consumer_Price_Index!A:A,Consumer_Price_Index!B:B))), "Missing")</f>
        <v>249888993.64632937</v>
      </c>
      <c r="R3761" t="str">
        <f t="shared" si="58"/>
        <v>Yes</v>
      </c>
    </row>
    <row r="3762" spans="1:18" x14ac:dyDescent="0.25">
      <c r="A3762" t="s">
        <v>10126</v>
      </c>
      <c r="B3762" t="s">
        <v>41</v>
      </c>
      <c r="C3762" t="s">
        <v>34</v>
      </c>
      <c r="D3762" s="11">
        <v>2004</v>
      </c>
      <c r="E3762" t="s">
        <v>10125</v>
      </c>
      <c r="F3762">
        <v>6.4</v>
      </c>
      <c r="G3762">
        <v>152000</v>
      </c>
      <c r="H3762" t="s">
        <v>6306</v>
      </c>
      <c r="I3762" t="s">
        <v>6306</v>
      </c>
      <c r="J3762" t="s">
        <v>7714</v>
      </c>
      <c r="K3762" t="s">
        <v>7</v>
      </c>
      <c r="L3762" s="7">
        <v>33000000</v>
      </c>
      <c r="M3762" s="7">
        <v>54700105</v>
      </c>
      <c r="N3762" t="s">
        <v>8240</v>
      </c>
      <c r="O3762">
        <v>124</v>
      </c>
      <c r="P3762" s="8">
        <f>_xlfn.XLOOKUP(D3762,Consumer_Price_Index!A:A,Consumer_Price_Index!B:B)</f>
        <v>188.9</v>
      </c>
      <c r="Q3762" s="13">
        <f>IF(ISNUMBER(M3762), M3762*(Consumer_Price_Index!$B$45/(_xlfn.XLOOKUP('Working Data'!D4462,Consumer_Price_Index!A:A,Consumer_Price_Index!B:B))), "Missing")</f>
        <v>146717623.18221831</v>
      </c>
      <c r="R3762" t="str">
        <f t="shared" si="58"/>
        <v>Yes</v>
      </c>
    </row>
    <row r="3763" spans="1:18" x14ac:dyDescent="0.25">
      <c r="A3763" t="s">
        <v>4659</v>
      </c>
      <c r="B3763" t="s">
        <v>41</v>
      </c>
      <c r="C3763" t="s">
        <v>34</v>
      </c>
      <c r="D3763" s="11">
        <v>2014</v>
      </c>
      <c r="E3763" t="s">
        <v>4091</v>
      </c>
      <c r="F3763">
        <v>6.4</v>
      </c>
      <c r="G3763">
        <v>143000</v>
      </c>
      <c r="H3763" t="s">
        <v>1827</v>
      </c>
      <c r="I3763" t="s">
        <v>1827</v>
      </c>
      <c r="J3763" t="s">
        <v>3316</v>
      </c>
      <c r="K3763" t="s">
        <v>7</v>
      </c>
      <c r="L3763" s="7">
        <v>9000000</v>
      </c>
      <c r="M3763" s="7">
        <v>111928365</v>
      </c>
      <c r="N3763" t="s">
        <v>103</v>
      </c>
      <c r="O3763">
        <v>103</v>
      </c>
      <c r="P3763" s="8">
        <f>_xlfn.XLOOKUP(D3763,Consumer_Price_Index!A:A,Consumer_Price_Index!B:B)</f>
        <v>236.7</v>
      </c>
      <c r="Q3763" s="13">
        <f>IF(ISNUMBER(M3763), M3763*(Consumer_Price_Index!$B$45/(_xlfn.XLOOKUP('Working Data'!D6467,Consumer_Price_Index!A:A,Consumer_Price_Index!B:B))), "Missing")</f>
        <v>143901151.12025318</v>
      </c>
      <c r="R3763" t="str">
        <f t="shared" si="58"/>
        <v>Yes</v>
      </c>
    </row>
    <row r="3764" spans="1:18" x14ac:dyDescent="0.25">
      <c r="A3764" t="s">
        <v>14948</v>
      </c>
      <c r="B3764" t="s">
        <v>41</v>
      </c>
      <c r="C3764" t="s">
        <v>34</v>
      </c>
      <c r="D3764" s="11">
        <v>1995</v>
      </c>
      <c r="E3764" t="s">
        <v>14947</v>
      </c>
      <c r="F3764">
        <v>6.4</v>
      </c>
      <c r="G3764">
        <v>88000</v>
      </c>
      <c r="H3764" t="s">
        <v>5160</v>
      </c>
      <c r="I3764" t="s">
        <v>12281</v>
      </c>
      <c r="J3764" t="s">
        <v>9032</v>
      </c>
      <c r="K3764" t="s">
        <v>7</v>
      </c>
      <c r="L3764" s="7">
        <v>32000000</v>
      </c>
      <c r="M3764" s="7">
        <v>18636537</v>
      </c>
      <c r="N3764" t="s">
        <v>2694</v>
      </c>
      <c r="O3764">
        <v>107</v>
      </c>
      <c r="P3764" s="8">
        <f>_xlfn.XLOOKUP(D3764,Consumer_Price_Index!A:A,Consumer_Price_Index!B:B)</f>
        <v>152.4</v>
      </c>
      <c r="Q3764" s="13">
        <f>IF(ISNUMBER(M3764), M3764*(Consumer_Price_Index!$B$45/(_xlfn.XLOOKUP('Working Data'!D2677,Consumer_Price_Index!A:A,Consumer_Price_Index!B:B))), "Missing")</f>
        <v>45794780.837903224</v>
      </c>
      <c r="R3764" t="str">
        <f t="shared" si="58"/>
        <v>Yes</v>
      </c>
    </row>
    <row r="3765" spans="1:18" x14ac:dyDescent="0.25">
      <c r="A3765" t="s">
        <v>5447</v>
      </c>
      <c r="B3765" t="s">
        <v>41</v>
      </c>
      <c r="C3765" t="s">
        <v>87</v>
      </c>
      <c r="D3765" s="11">
        <v>2012</v>
      </c>
      <c r="E3765" t="s">
        <v>5392</v>
      </c>
      <c r="F3765">
        <v>6.4</v>
      </c>
      <c r="G3765">
        <v>83000</v>
      </c>
      <c r="H3765" t="s">
        <v>5446</v>
      </c>
      <c r="I3765" t="s">
        <v>5445</v>
      </c>
      <c r="J3765" t="s">
        <v>4321</v>
      </c>
      <c r="K3765" t="s">
        <v>7</v>
      </c>
      <c r="L3765" s="7">
        <v>26000000</v>
      </c>
      <c r="M3765" s="7">
        <v>29699345</v>
      </c>
      <c r="N3765" t="s">
        <v>5083</v>
      </c>
      <c r="O3765">
        <v>110</v>
      </c>
      <c r="P3765" s="8">
        <f>_xlfn.XLOOKUP(D3765,Consumer_Price_Index!A:A,Consumer_Price_Index!B:B)</f>
        <v>229.6</v>
      </c>
      <c r="Q3765" s="13">
        <f>IF(ISNUMBER(M3765), M3765*(Consumer_Price_Index!$B$45/(_xlfn.XLOOKUP('Working Data'!D6202,Consumer_Price_Index!A:A,Consumer_Price_Index!B:B))), "Missing")</f>
        <v>36038990.129430503</v>
      </c>
      <c r="R3765" t="str">
        <f t="shared" si="58"/>
        <v>Yes</v>
      </c>
    </row>
    <row r="3766" spans="1:18" x14ac:dyDescent="0.25">
      <c r="A3766" t="s">
        <v>15440</v>
      </c>
      <c r="B3766" t="s">
        <v>68</v>
      </c>
      <c r="C3766" t="s">
        <v>100</v>
      </c>
      <c r="D3766" s="11">
        <v>1994</v>
      </c>
      <c r="E3766" t="s">
        <v>15136</v>
      </c>
      <c r="F3766">
        <v>6.4</v>
      </c>
      <c r="G3766">
        <v>43000</v>
      </c>
      <c r="H3766" t="s">
        <v>9277</v>
      </c>
      <c r="I3766" t="s">
        <v>15439</v>
      </c>
      <c r="J3766" t="s">
        <v>2463</v>
      </c>
      <c r="K3766" t="s">
        <v>7</v>
      </c>
      <c r="L3766" s="7">
        <v>45000000</v>
      </c>
      <c r="M3766" s="7">
        <v>94216343</v>
      </c>
      <c r="N3766" t="s">
        <v>103</v>
      </c>
      <c r="O3766">
        <v>111</v>
      </c>
      <c r="P3766" s="8">
        <f>_xlfn.XLOOKUP(D3766,Consumer_Price_Index!A:A,Consumer_Price_Index!B:B)</f>
        <v>148.19999999999999</v>
      </c>
      <c r="Q3766" s="13">
        <f>IF(ISNUMBER(M3766), M3766*(Consumer_Price_Index!$B$45/(_xlfn.XLOOKUP('Working Data'!D2490,Consumer_Price_Index!A:A,Consumer_Price_Index!B:B))), "Missing")</f>
        <v>133835523.13333333</v>
      </c>
      <c r="R3766" t="str">
        <f t="shared" si="58"/>
        <v>Yes</v>
      </c>
    </row>
    <row r="3767" spans="1:18" x14ac:dyDescent="0.25">
      <c r="A3767" t="s">
        <v>4203</v>
      </c>
      <c r="B3767" t="s">
        <v>41</v>
      </c>
      <c r="C3767" t="s">
        <v>34</v>
      </c>
      <c r="D3767" s="11">
        <v>2014</v>
      </c>
      <c r="E3767" t="s">
        <v>4101</v>
      </c>
      <c r="F3767">
        <v>6.4</v>
      </c>
      <c r="G3767">
        <v>46000</v>
      </c>
      <c r="H3767" t="s">
        <v>4202</v>
      </c>
      <c r="I3767" t="s">
        <v>4202</v>
      </c>
      <c r="J3767" t="s">
        <v>4201</v>
      </c>
      <c r="K3767" t="s">
        <v>504</v>
      </c>
      <c r="L3767" s="7">
        <v>12000000</v>
      </c>
      <c r="M3767" s="7">
        <v>2510007</v>
      </c>
      <c r="N3767" t="s">
        <v>4200</v>
      </c>
      <c r="O3767">
        <v>103</v>
      </c>
      <c r="P3767" s="8">
        <f>_xlfn.XLOOKUP(D3767,Consumer_Price_Index!A:A,Consumer_Price_Index!B:B)</f>
        <v>236.7</v>
      </c>
      <c r="Q3767" s="13">
        <f>IF(ISNUMBER(M3767), M3767*(Consumer_Price_Index!$B$45/(_xlfn.XLOOKUP('Working Data'!D6609,Consumer_Price_Index!A:A,Consumer_Price_Index!B:B))), "Missing")</f>
        <v>5160587.9412955465</v>
      </c>
      <c r="R3767" t="str">
        <f t="shared" si="58"/>
        <v>Yes</v>
      </c>
    </row>
    <row r="3768" spans="1:18" x14ac:dyDescent="0.25">
      <c r="A3768" t="s">
        <v>13295</v>
      </c>
      <c r="B3768" t="s">
        <v>41</v>
      </c>
      <c r="C3768" t="s">
        <v>34</v>
      </c>
      <c r="D3768" s="11">
        <v>1998</v>
      </c>
      <c r="E3768" t="s">
        <v>13294</v>
      </c>
      <c r="F3768">
        <v>6.4</v>
      </c>
      <c r="G3768">
        <v>70000</v>
      </c>
      <c r="H3768" t="s">
        <v>1561</v>
      </c>
      <c r="I3768" t="s">
        <v>13293</v>
      </c>
      <c r="J3768" t="s">
        <v>1804</v>
      </c>
      <c r="K3768" t="s">
        <v>7</v>
      </c>
      <c r="L3768" s="7">
        <v>70000000</v>
      </c>
      <c r="M3768" s="7">
        <v>116672912</v>
      </c>
      <c r="N3768" t="s">
        <v>890</v>
      </c>
      <c r="O3768">
        <v>116</v>
      </c>
      <c r="P3768" s="8">
        <f>_xlfn.XLOOKUP(D3768,Consumer_Price_Index!A:A,Consumer_Price_Index!B:B)</f>
        <v>163</v>
      </c>
      <c r="Q3768" s="13">
        <f>IF(ISNUMBER(M3768), M3768*(Consumer_Price_Index!$B$45/(_xlfn.XLOOKUP('Working Data'!D3326,Consumer_Price_Index!A:A,Consumer_Price_Index!B:B))), "Missing")</f>
        <v>391091708.32123208</v>
      </c>
      <c r="R3768" t="str">
        <f t="shared" si="58"/>
        <v>Yes</v>
      </c>
    </row>
    <row r="3769" spans="1:18" x14ac:dyDescent="0.25">
      <c r="A3769" t="s">
        <v>721</v>
      </c>
      <c r="B3769" t="s">
        <v>41</v>
      </c>
      <c r="C3769" t="s">
        <v>11</v>
      </c>
      <c r="D3769" s="11">
        <v>2019</v>
      </c>
      <c r="E3769" t="s">
        <v>720</v>
      </c>
      <c r="F3769">
        <v>6.4</v>
      </c>
      <c r="G3769">
        <v>9300</v>
      </c>
      <c r="H3769" t="s">
        <v>719</v>
      </c>
      <c r="I3769" t="s">
        <v>719</v>
      </c>
      <c r="J3769" t="s">
        <v>718</v>
      </c>
      <c r="K3769" t="s">
        <v>265</v>
      </c>
      <c r="M3769" s="7">
        <v>1719157</v>
      </c>
      <c r="N3769" t="s">
        <v>717</v>
      </c>
      <c r="O3769">
        <v>120</v>
      </c>
      <c r="P3769" s="8">
        <f>_xlfn.XLOOKUP(D3769,Consumer_Price_Index!A:A,Consumer_Price_Index!B:B)</f>
        <v>255.7</v>
      </c>
      <c r="Q3769" s="13">
        <f>IF(ISNUMBER(M3769), M3769*(Consumer_Price_Index!$B$45/(_xlfn.XLOOKUP('Working Data'!D7533,Consumer_Price_Index!A:A,Consumer_Price_Index!B:B))), "Missing")</f>
        <v>2182613.0745833335</v>
      </c>
      <c r="R3769" t="str">
        <f t="shared" si="58"/>
        <v>No</v>
      </c>
    </row>
    <row r="3770" spans="1:18" x14ac:dyDescent="0.25">
      <c r="A3770" t="s">
        <v>2376</v>
      </c>
      <c r="B3770" t="s">
        <v>68</v>
      </c>
      <c r="C3770" t="s">
        <v>11</v>
      </c>
      <c r="D3770" s="11">
        <v>2017</v>
      </c>
      <c r="E3770" t="s">
        <v>2301</v>
      </c>
      <c r="F3770">
        <v>6.4</v>
      </c>
      <c r="G3770">
        <v>50000</v>
      </c>
      <c r="H3770" t="s">
        <v>2375</v>
      </c>
      <c r="I3770" t="s">
        <v>2201</v>
      </c>
      <c r="J3770" t="s">
        <v>2374</v>
      </c>
      <c r="K3770" t="s">
        <v>7</v>
      </c>
      <c r="L3770" s="7">
        <v>30000000</v>
      </c>
      <c r="M3770" s="7">
        <v>16080475</v>
      </c>
      <c r="N3770" t="s">
        <v>1232</v>
      </c>
      <c r="O3770">
        <v>120</v>
      </c>
      <c r="P3770" s="8">
        <f>_xlfn.XLOOKUP(D3770,Consumer_Price_Index!A:A,Consumer_Price_Index!B:B)</f>
        <v>245.1</v>
      </c>
      <c r="Q3770" s="13">
        <f>IF(ISNUMBER(M3770), M3770*(Consumer_Price_Index!$B$45/(_xlfn.XLOOKUP('Working Data'!D7153,Consumer_Price_Index!A:A,Consumer_Price_Index!B:B))), "Missing")</f>
        <v>50774308.108808286</v>
      </c>
      <c r="R3770" t="str">
        <f t="shared" si="58"/>
        <v>Yes</v>
      </c>
    </row>
    <row r="3771" spans="1:18" x14ac:dyDescent="0.25">
      <c r="A3771" t="s">
        <v>11245</v>
      </c>
      <c r="B3771" t="s">
        <v>68</v>
      </c>
      <c r="C3771" t="s">
        <v>34</v>
      </c>
      <c r="D3771" s="11">
        <v>2002</v>
      </c>
      <c r="E3771" t="s">
        <v>11025</v>
      </c>
      <c r="F3771">
        <v>6.4</v>
      </c>
      <c r="G3771">
        <v>108000</v>
      </c>
      <c r="H3771" t="s">
        <v>11244</v>
      </c>
      <c r="I3771" t="s">
        <v>11243</v>
      </c>
      <c r="J3771" t="s">
        <v>2678</v>
      </c>
      <c r="K3771" t="s">
        <v>7</v>
      </c>
      <c r="L3771" s="7">
        <v>68000000</v>
      </c>
      <c r="M3771" s="7">
        <v>193921372</v>
      </c>
      <c r="N3771" t="s">
        <v>108</v>
      </c>
      <c r="O3771">
        <v>124</v>
      </c>
      <c r="P3771" s="8">
        <f>_xlfn.XLOOKUP(D3771,Consumer_Price_Index!A:A,Consumer_Price_Index!B:B)</f>
        <v>179.9</v>
      </c>
      <c r="Q3771" s="13">
        <f>IF(ISNUMBER(M3771), M3771*(Consumer_Price_Index!$B$45/(_xlfn.XLOOKUP('Working Data'!D4046,Consumer_Price_Index!A:A,Consumer_Price_Index!B:B))), "Missing")</f>
        <v>235315977.89088011</v>
      </c>
      <c r="R3771" t="str">
        <f t="shared" si="58"/>
        <v>Yes</v>
      </c>
    </row>
    <row r="3772" spans="1:18" x14ac:dyDescent="0.25">
      <c r="A3772" t="s">
        <v>7340</v>
      </c>
      <c r="B3772" t="s">
        <v>41</v>
      </c>
      <c r="C3772" t="s">
        <v>34</v>
      </c>
      <c r="D3772" s="11">
        <v>2009</v>
      </c>
      <c r="E3772" t="s">
        <v>7339</v>
      </c>
      <c r="F3772">
        <v>6.4</v>
      </c>
      <c r="G3772">
        <v>189000</v>
      </c>
      <c r="H3772" t="s">
        <v>6897</v>
      </c>
      <c r="I3772" t="s">
        <v>4012</v>
      </c>
      <c r="J3772" t="s">
        <v>1804</v>
      </c>
      <c r="K3772" t="s">
        <v>7</v>
      </c>
      <c r="L3772" s="7">
        <v>100000000</v>
      </c>
      <c r="M3772" s="7">
        <v>150166126</v>
      </c>
      <c r="N3772" t="s">
        <v>114</v>
      </c>
      <c r="O3772">
        <v>106</v>
      </c>
      <c r="P3772" s="8">
        <f>_xlfn.XLOOKUP(D3772,Consumer_Price_Index!A:A,Consumer_Price_Index!B:B)</f>
        <v>214.5</v>
      </c>
      <c r="Q3772" s="13">
        <f>IF(ISNUMBER(M3772), M3772*(Consumer_Price_Index!$B$45/(_xlfn.XLOOKUP('Working Data'!D5531,Consumer_Price_Index!A:A,Consumer_Price_Index!B:B))), "Missing")</f>
        <v>242221379.52461618</v>
      </c>
      <c r="R3772" t="str">
        <f t="shared" si="58"/>
        <v>Yes</v>
      </c>
    </row>
    <row r="3773" spans="1:18" x14ac:dyDescent="0.25">
      <c r="A3773" t="s">
        <v>15854</v>
      </c>
      <c r="B3773" t="s">
        <v>68</v>
      </c>
      <c r="C3773" t="s">
        <v>24</v>
      </c>
      <c r="D3773" s="11">
        <v>1993</v>
      </c>
      <c r="E3773" t="s">
        <v>15601</v>
      </c>
      <c r="F3773">
        <v>6.4</v>
      </c>
      <c r="G3773">
        <v>7400</v>
      </c>
      <c r="H3773" t="s">
        <v>4340</v>
      </c>
      <c r="I3773" t="s">
        <v>12129</v>
      </c>
      <c r="J3773" t="s">
        <v>15853</v>
      </c>
      <c r="K3773" t="s">
        <v>7</v>
      </c>
      <c r="L3773" s="7">
        <v>14000000</v>
      </c>
      <c r="M3773" s="7">
        <v>1029721</v>
      </c>
      <c r="N3773" t="s">
        <v>108</v>
      </c>
      <c r="O3773">
        <v>116</v>
      </c>
      <c r="P3773" s="8">
        <f>_xlfn.XLOOKUP(D3773,Consumer_Price_Index!A:A,Consumer_Price_Index!B:B)</f>
        <v>144.5</v>
      </c>
      <c r="Q3773" s="13">
        <f>IF(ISNUMBER(M3773), M3773*(Consumer_Price_Index!$B$45/(_xlfn.XLOOKUP('Working Data'!D2333,Consumer_Price_Index!A:A,Consumer_Price_Index!B:B))), "Missing")</f>
        <v>2761936.5202464787</v>
      </c>
      <c r="R3773" t="str">
        <f t="shared" si="58"/>
        <v>Yes</v>
      </c>
    </row>
    <row r="3774" spans="1:18" x14ac:dyDescent="0.25">
      <c r="A3774" t="s">
        <v>6354</v>
      </c>
      <c r="B3774" t="s">
        <v>101</v>
      </c>
      <c r="C3774" t="s">
        <v>34</v>
      </c>
      <c r="D3774" s="11">
        <v>1993</v>
      </c>
      <c r="E3774" t="s">
        <v>15755</v>
      </c>
      <c r="F3774">
        <v>6.4</v>
      </c>
      <c r="G3774">
        <v>52000</v>
      </c>
      <c r="H3774" t="s">
        <v>9409</v>
      </c>
      <c r="I3774" t="s">
        <v>11202</v>
      </c>
      <c r="J3774" t="s">
        <v>13772</v>
      </c>
      <c r="K3774" t="s">
        <v>214</v>
      </c>
      <c r="L3774" s="7">
        <v>30000000</v>
      </c>
      <c r="M3774" s="7">
        <v>53898845</v>
      </c>
      <c r="N3774" t="s">
        <v>119</v>
      </c>
      <c r="O3774">
        <v>105</v>
      </c>
      <c r="P3774" s="8">
        <f>_xlfn.XLOOKUP(D3774,Consumer_Price_Index!A:A,Consumer_Price_Index!B:B)</f>
        <v>144.5</v>
      </c>
      <c r="Q3774" s="13">
        <f>IF(ISNUMBER(M3774), M3774*(Consumer_Price_Index!$B$45/(_xlfn.XLOOKUP('Working Data'!D2283,Consumer_Price_Index!A:A,Consumer_Price_Index!B:B))), "Missing")</f>
        <v>104671625.69471</v>
      </c>
      <c r="R3774" t="str">
        <f t="shared" si="58"/>
        <v>Yes</v>
      </c>
    </row>
    <row r="3775" spans="1:18" x14ac:dyDescent="0.25">
      <c r="A3775" t="s">
        <v>11851</v>
      </c>
      <c r="B3775" t="s">
        <v>915</v>
      </c>
      <c r="C3775" t="s">
        <v>73</v>
      </c>
      <c r="D3775" s="11">
        <v>2000</v>
      </c>
      <c r="E3775" t="s">
        <v>11850</v>
      </c>
      <c r="F3775">
        <v>6.4</v>
      </c>
      <c r="G3775">
        <v>18000</v>
      </c>
      <c r="H3775" t="s">
        <v>11849</v>
      </c>
      <c r="I3775" t="s">
        <v>11848</v>
      </c>
      <c r="J3775" t="s">
        <v>6088</v>
      </c>
      <c r="K3775" t="s">
        <v>7</v>
      </c>
      <c r="L3775" s="7">
        <v>30000000</v>
      </c>
      <c r="M3775" s="7">
        <v>96159800</v>
      </c>
      <c r="N3775" t="s">
        <v>10293</v>
      </c>
      <c r="O3775">
        <v>77</v>
      </c>
      <c r="P3775" s="8">
        <f>_xlfn.XLOOKUP(D3775,Consumer_Price_Index!A:A,Consumer_Price_Index!B:B)</f>
        <v>172.2</v>
      </c>
      <c r="Q3775" s="13">
        <f>IF(ISNUMBER(M3775), M3775*(Consumer_Price_Index!$B$45/(_xlfn.XLOOKUP('Working Data'!D3826,Consumer_Price_Index!A:A,Consumer_Price_Index!B:B))), "Missing")</f>
        <v>119542599.18400653</v>
      </c>
      <c r="R3775" t="str">
        <f t="shared" si="58"/>
        <v>Yes</v>
      </c>
    </row>
    <row r="3776" spans="1:18" x14ac:dyDescent="0.25">
      <c r="A3776" t="s">
        <v>7376</v>
      </c>
      <c r="B3776" t="s">
        <v>41</v>
      </c>
      <c r="C3776" t="s">
        <v>24</v>
      </c>
      <c r="D3776" s="11">
        <v>2009</v>
      </c>
      <c r="E3776" t="s">
        <v>7150</v>
      </c>
      <c r="F3776">
        <v>6.4</v>
      </c>
      <c r="G3776">
        <v>209000</v>
      </c>
      <c r="H3776" t="s">
        <v>4765</v>
      </c>
      <c r="I3776" t="s">
        <v>7375</v>
      </c>
      <c r="J3776" t="s">
        <v>5462</v>
      </c>
      <c r="K3776" t="s">
        <v>7</v>
      </c>
      <c r="L3776" s="7">
        <v>38000000</v>
      </c>
      <c r="M3776" s="7">
        <v>321682600</v>
      </c>
      <c r="N3776" t="s">
        <v>114</v>
      </c>
      <c r="O3776">
        <v>96</v>
      </c>
      <c r="P3776" s="8">
        <f>_xlfn.XLOOKUP(D3776,Consumer_Price_Index!A:A,Consumer_Price_Index!B:B)</f>
        <v>214.5</v>
      </c>
      <c r="Q3776" s="13">
        <f>IF(ISNUMBER(M3776), M3776*(Consumer_Price_Index!$B$45/(_xlfn.XLOOKUP('Working Data'!D5516,Consumer_Price_Index!A:A,Consumer_Price_Index!B:B))), "Missing")</f>
        <v>610695876.76012456</v>
      </c>
      <c r="R3776" t="str">
        <f t="shared" si="58"/>
        <v>Yes</v>
      </c>
    </row>
    <row r="3777" spans="1:18" x14ac:dyDescent="0.25">
      <c r="A3777" t="s">
        <v>8271</v>
      </c>
      <c r="B3777" t="s">
        <v>101</v>
      </c>
      <c r="C3777" t="s">
        <v>100</v>
      </c>
      <c r="D3777" s="11">
        <v>2007</v>
      </c>
      <c r="E3777" t="s">
        <v>8216</v>
      </c>
      <c r="F3777">
        <v>6.4</v>
      </c>
      <c r="G3777">
        <v>39000</v>
      </c>
      <c r="H3777" t="s">
        <v>8270</v>
      </c>
      <c r="I3777" t="s">
        <v>6500</v>
      </c>
      <c r="J3777" t="s">
        <v>8269</v>
      </c>
      <c r="K3777" t="s">
        <v>1031</v>
      </c>
      <c r="L3777" s="7">
        <v>40000000</v>
      </c>
      <c r="M3777" s="7">
        <v>103967384</v>
      </c>
      <c r="N3777" t="s">
        <v>8268</v>
      </c>
      <c r="O3777">
        <v>112</v>
      </c>
      <c r="P3777" s="8">
        <f>_xlfn.XLOOKUP(D3777,Consumer_Price_Index!A:A,Consumer_Price_Index!B:B)</f>
        <v>207.3</v>
      </c>
      <c r="Q3777" s="13">
        <f>IF(ISNUMBER(M3777), M3777*(Consumer_Price_Index!$B$45/(_xlfn.XLOOKUP('Working Data'!D5181,Consumer_Price_Index!A:A,Consumer_Price_Index!B:B))), "Missing")</f>
        <v>267784124.30092981</v>
      </c>
      <c r="R3777" t="str">
        <f t="shared" si="58"/>
        <v>Yes</v>
      </c>
    </row>
    <row r="3778" spans="1:18" x14ac:dyDescent="0.25">
      <c r="A3778" t="s">
        <v>5700</v>
      </c>
      <c r="B3778" t="s">
        <v>68</v>
      </c>
      <c r="C3778" t="s">
        <v>11</v>
      </c>
      <c r="D3778" s="11">
        <v>2012</v>
      </c>
      <c r="E3778" t="s">
        <v>5302</v>
      </c>
      <c r="F3778">
        <v>6.4</v>
      </c>
      <c r="G3778">
        <v>177000</v>
      </c>
      <c r="H3778" t="s">
        <v>3095</v>
      </c>
      <c r="I3778" t="s">
        <v>5699</v>
      </c>
      <c r="J3778" t="s">
        <v>3825</v>
      </c>
      <c r="K3778" t="s">
        <v>265</v>
      </c>
      <c r="L3778" s="7">
        <v>17000000</v>
      </c>
      <c r="M3778" s="7">
        <v>128955898</v>
      </c>
      <c r="N3778" t="s">
        <v>783</v>
      </c>
      <c r="O3778">
        <v>95</v>
      </c>
      <c r="P3778" s="8">
        <f>_xlfn.XLOOKUP(D3778,Consumer_Price_Index!A:A,Consumer_Price_Index!B:B)</f>
        <v>229.6</v>
      </c>
      <c r="Q3778" s="13">
        <f>IF(ISNUMBER(M3778), M3778*(Consumer_Price_Index!$B$45/(_xlfn.XLOOKUP('Working Data'!D6129,Consumer_Price_Index!A:A,Consumer_Price_Index!B:B))), "Missing")</f>
        <v>250432518.29572976</v>
      </c>
      <c r="R3778" t="str">
        <f t="shared" si="58"/>
        <v>Yes</v>
      </c>
    </row>
    <row r="3779" spans="1:18" x14ac:dyDescent="0.25">
      <c r="A3779" t="s">
        <v>12828</v>
      </c>
      <c r="B3779" t="s">
        <v>68</v>
      </c>
      <c r="C3779" t="s">
        <v>34</v>
      </c>
      <c r="D3779" s="11">
        <v>1999</v>
      </c>
      <c r="E3779" t="s">
        <v>12827</v>
      </c>
      <c r="F3779">
        <v>6.4</v>
      </c>
      <c r="G3779">
        <v>191000</v>
      </c>
      <c r="H3779" t="s">
        <v>5469</v>
      </c>
      <c r="I3779" t="s">
        <v>5852</v>
      </c>
      <c r="J3779" t="s">
        <v>4204</v>
      </c>
      <c r="K3779" t="s">
        <v>265</v>
      </c>
      <c r="L3779" s="7">
        <v>135000000</v>
      </c>
      <c r="M3779" s="7">
        <v>361832400</v>
      </c>
      <c r="N3779" t="s">
        <v>12826</v>
      </c>
      <c r="O3779">
        <v>128</v>
      </c>
      <c r="P3779" s="8">
        <f>_xlfn.XLOOKUP(D3779,Consumer_Price_Index!A:A,Consumer_Price_Index!B:B)</f>
        <v>166.6</v>
      </c>
      <c r="Q3779" s="13">
        <f>IF(ISNUMBER(M3779), M3779*(Consumer_Price_Index!$B$45/(_xlfn.XLOOKUP('Working Data'!D3478,Consumer_Price_Index!A:A,Consumer_Price_Index!B:B))), "Missing")</f>
        <v>512077716.117046</v>
      </c>
      <c r="R3779" t="str">
        <f t="shared" ref="R3779:R3842" si="59">IF(AND(ISNUMBER(L3779), L3779&gt;0, ISNUMBER(M3779), M3779&gt;0), "Yes", "No")</f>
        <v>Yes</v>
      </c>
    </row>
    <row r="3780" spans="1:18" x14ac:dyDescent="0.25">
      <c r="A3780" t="s">
        <v>11990</v>
      </c>
      <c r="B3780" t="s">
        <v>41</v>
      </c>
      <c r="C3780" t="s">
        <v>87</v>
      </c>
      <c r="D3780" s="11">
        <v>2000</v>
      </c>
      <c r="E3780" t="s">
        <v>11989</v>
      </c>
      <c r="F3780">
        <v>6.4</v>
      </c>
      <c r="G3780">
        <v>20000</v>
      </c>
      <c r="H3780" t="s">
        <v>879</v>
      </c>
      <c r="I3780" t="s">
        <v>879</v>
      </c>
      <c r="J3780" t="s">
        <v>1708</v>
      </c>
      <c r="K3780" t="s">
        <v>7</v>
      </c>
      <c r="L3780" s="7">
        <v>24000000</v>
      </c>
      <c r="M3780" s="7">
        <v>924036</v>
      </c>
      <c r="N3780" t="s">
        <v>3464</v>
      </c>
      <c r="O3780">
        <v>115</v>
      </c>
      <c r="P3780" s="8">
        <f>_xlfn.XLOOKUP(D3780,Consumer_Price_Index!A:A,Consumer_Price_Index!B:B)</f>
        <v>172.2</v>
      </c>
      <c r="Q3780" s="13">
        <f>IF(ISNUMBER(M3780), M3780*(Consumer_Price_Index!$B$45/(_xlfn.XLOOKUP('Working Data'!D3784,Consumer_Price_Index!A:A,Consumer_Price_Index!B:B))), "Missing")</f>
        <v>1187990.5873417722</v>
      </c>
      <c r="R3780" t="str">
        <f t="shared" si="59"/>
        <v>Yes</v>
      </c>
    </row>
    <row r="3781" spans="1:18" x14ac:dyDescent="0.25">
      <c r="A3781" t="s">
        <v>15051</v>
      </c>
      <c r="B3781" t="s">
        <v>41</v>
      </c>
      <c r="C3781" t="s">
        <v>24</v>
      </c>
      <c r="D3781" s="11">
        <v>1994</v>
      </c>
      <c r="E3781" t="s">
        <v>15050</v>
      </c>
      <c r="F3781">
        <v>6.4</v>
      </c>
      <c r="G3781">
        <v>1000</v>
      </c>
      <c r="H3781" t="s">
        <v>15049</v>
      </c>
      <c r="I3781" t="s">
        <v>15049</v>
      </c>
      <c r="J3781" t="s">
        <v>3822</v>
      </c>
      <c r="K3781" t="s">
        <v>7</v>
      </c>
      <c r="L3781" s="7">
        <v>10500000</v>
      </c>
      <c r="M3781" s="7">
        <v>123509</v>
      </c>
      <c r="N3781" t="s">
        <v>15048</v>
      </c>
      <c r="O3781">
        <v>99</v>
      </c>
      <c r="P3781" s="8">
        <f>_xlfn.XLOOKUP(D3781,Consumer_Price_Index!A:A,Consumer_Price_Index!B:B)</f>
        <v>148.19999999999999</v>
      </c>
      <c r="Q3781" s="13">
        <f>IF(ISNUMBER(M3781), M3781*(Consumer_Price_Index!$B$45/(_xlfn.XLOOKUP('Working Data'!D2630,Consumer_Price_Index!A:A,Consumer_Price_Index!B:B))), "Missing")</f>
        <v>268233.7298645759</v>
      </c>
      <c r="R3781" t="str">
        <f t="shared" si="59"/>
        <v>Yes</v>
      </c>
    </row>
    <row r="3782" spans="1:18" x14ac:dyDescent="0.25">
      <c r="A3782" t="s">
        <v>15349</v>
      </c>
      <c r="B3782" t="s">
        <v>915</v>
      </c>
      <c r="C3782" t="s">
        <v>73</v>
      </c>
      <c r="D3782" s="11">
        <v>1994</v>
      </c>
      <c r="E3782" t="s">
        <v>15032</v>
      </c>
      <c r="F3782">
        <v>6.4</v>
      </c>
      <c r="G3782">
        <v>16000</v>
      </c>
      <c r="H3782" t="s">
        <v>12154</v>
      </c>
      <c r="I3782" t="s">
        <v>15348</v>
      </c>
      <c r="J3782" t="s">
        <v>15347</v>
      </c>
      <c r="K3782" t="s">
        <v>612</v>
      </c>
      <c r="L3782" s="7">
        <v>28000000</v>
      </c>
      <c r="M3782" s="7">
        <v>11373501</v>
      </c>
      <c r="N3782" t="s">
        <v>12154</v>
      </c>
      <c r="O3782">
        <v>86</v>
      </c>
      <c r="P3782" s="8">
        <f>_xlfn.XLOOKUP(D3782,Consumer_Price_Index!A:A,Consumer_Price_Index!B:B)</f>
        <v>148.19999999999999</v>
      </c>
      <c r="Q3782" s="13">
        <f>IF(ISNUMBER(M3782), M3782*(Consumer_Price_Index!$B$45/(_xlfn.XLOOKUP('Working Data'!D2531,Consumer_Price_Index!A:A,Consumer_Price_Index!B:B))), "Missing")</f>
        <v>16717345.657018811</v>
      </c>
      <c r="R3782" t="str">
        <f t="shared" si="59"/>
        <v>Yes</v>
      </c>
    </row>
    <row r="3783" spans="1:18" x14ac:dyDescent="0.25">
      <c r="A3783" t="s">
        <v>14362</v>
      </c>
      <c r="B3783" t="s">
        <v>41</v>
      </c>
      <c r="C3783" t="s">
        <v>24</v>
      </c>
      <c r="D3783" s="11">
        <v>1996</v>
      </c>
      <c r="E3783" t="s">
        <v>14027</v>
      </c>
      <c r="F3783">
        <v>6.4</v>
      </c>
      <c r="G3783">
        <v>47000</v>
      </c>
      <c r="H3783" t="s">
        <v>10419</v>
      </c>
      <c r="I3783" t="s">
        <v>14361</v>
      </c>
      <c r="J3783" t="s">
        <v>671</v>
      </c>
      <c r="K3783" t="s">
        <v>7</v>
      </c>
      <c r="L3783" s="7">
        <v>45000000</v>
      </c>
      <c r="M3783" s="7">
        <v>53854588</v>
      </c>
      <c r="N3783" t="s">
        <v>877</v>
      </c>
      <c r="O3783">
        <v>135</v>
      </c>
      <c r="P3783" s="8">
        <f>_xlfn.XLOOKUP(D3783,Consumer_Price_Index!A:A,Consumer_Price_Index!B:B)</f>
        <v>156.9</v>
      </c>
      <c r="Q3783" s="13">
        <f>IF(ISNUMBER(M3783), M3783*(Consumer_Price_Index!$B$45/(_xlfn.XLOOKUP('Working Data'!D2917,Consumer_Price_Index!A:A,Consumer_Price_Index!B:B))), "Missing")</f>
        <v>152504581.44609666</v>
      </c>
      <c r="R3783" t="str">
        <f t="shared" si="59"/>
        <v>Yes</v>
      </c>
    </row>
    <row r="3784" spans="1:18" x14ac:dyDescent="0.25">
      <c r="A3784" t="s">
        <v>3961</v>
      </c>
      <c r="B3784" t="s">
        <v>101</v>
      </c>
      <c r="C3784" t="s">
        <v>34</v>
      </c>
      <c r="D3784" s="11">
        <v>2015</v>
      </c>
      <c r="E3784" t="s">
        <v>3704</v>
      </c>
      <c r="F3784">
        <v>6.4</v>
      </c>
      <c r="G3784">
        <v>175000</v>
      </c>
      <c r="H3784" t="s">
        <v>1832</v>
      </c>
      <c r="I3784" t="s">
        <v>3960</v>
      </c>
      <c r="J3784" t="s">
        <v>2431</v>
      </c>
      <c r="K3784" t="s">
        <v>7</v>
      </c>
      <c r="L3784" s="7">
        <v>190000000</v>
      </c>
      <c r="M3784" s="7">
        <v>209035668</v>
      </c>
      <c r="N3784" t="s">
        <v>119</v>
      </c>
      <c r="O3784">
        <v>130</v>
      </c>
      <c r="P3784" s="8">
        <f>_xlfn.XLOOKUP(D3784,Consumer_Price_Index!A:A,Consumer_Price_Index!B:B)</f>
        <v>237</v>
      </c>
      <c r="Q3784" s="13">
        <f>IF(ISNUMBER(M3784), M3784*(Consumer_Price_Index!$B$45/(_xlfn.XLOOKUP('Working Data'!D6694,Consumer_Price_Index!A:A,Consumer_Price_Index!B:B))), "Missing")</f>
        <v>440783169.82422149</v>
      </c>
      <c r="R3784" t="str">
        <f t="shared" si="59"/>
        <v>Yes</v>
      </c>
    </row>
    <row r="3785" spans="1:18" x14ac:dyDescent="0.25">
      <c r="A3785" t="s">
        <v>4087</v>
      </c>
      <c r="B3785" t="s">
        <v>41</v>
      </c>
      <c r="C3785" t="s">
        <v>24</v>
      </c>
      <c r="D3785" s="11">
        <v>2014</v>
      </c>
      <c r="E3785" t="s">
        <v>4086</v>
      </c>
      <c r="F3785">
        <v>6.4</v>
      </c>
      <c r="G3785">
        <v>26000</v>
      </c>
      <c r="H3785" t="s">
        <v>4085</v>
      </c>
      <c r="I3785" t="s">
        <v>4085</v>
      </c>
      <c r="J3785" t="s">
        <v>4085</v>
      </c>
      <c r="K3785" t="s">
        <v>7</v>
      </c>
      <c r="L3785" s="7">
        <v>12000000</v>
      </c>
      <c r="M3785" s="7">
        <v>26117471</v>
      </c>
      <c r="N3785" t="s">
        <v>2633</v>
      </c>
      <c r="O3785">
        <v>102</v>
      </c>
      <c r="P3785" s="8">
        <f>_xlfn.XLOOKUP(D3785,Consumer_Price_Index!A:A,Consumer_Price_Index!B:B)</f>
        <v>236.7</v>
      </c>
      <c r="Q3785" s="13">
        <f>IF(ISNUMBER(M3785), M3785*(Consumer_Price_Index!$B$45/(_xlfn.XLOOKUP('Working Data'!D6639,Consumer_Price_Index!A:A,Consumer_Price_Index!B:B))), "Missing")</f>
        <v>44935027.745341614</v>
      </c>
      <c r="R3785" t="str">
        <f t="shared" si="59"/>
        <v>Yes</v>
      </c>
    </row>
    <row r="3786" spans="1:18" x14ac:dyDescent="0.25">
      <c r="A3786" t="s">
        <v>15594</v>
      </c>
      <c r="B3786" t="s">
        <v>382</v>
      </c>
      <c r="C3786" t="s">
        <v>24</v>
      </c>
      <c r="D3786" s="11">
        <v>1993</v>
      </c>
      <c r="E3786" t="s">
        <v>15593</v>
      </c>
      <c r="F3786">
        <v>6.4</v>
      </c>
      <c r="G3786">
        <v>3000</v>
      </c>
      <c r="H3786" t="s">
        <v>4113</v>
      </c>
      <c r="I3786" t="s">
        <v>4113</v>
      </c>
      <c r="J3786" t="s">
        <v>13704</v>
      </c>
      <c r="K3786" t="s">
        <v>7</v>
      </c>
      <c r="M3786" s="7">
        <v>101071</v>
      </c>
      <c r="N3786" t="s">
        <v>13703</v>
      </c>
      <c r="O3786">
        <v>78</v>
      </c>
      <c r="P3786" s="8">
        <f>_xlfn.XLOOKUP(D3786,Consumer_Price_Index!A:A,Consumer_Price_Index!B:B)</f>
        <v>144.5</v>
      </c>
      <c r="Q3786" s="13">
        <f>IF(ISNUMBER(M3786), M3786*(Consumer_Price_Index!$B$45/(_xlfn.XLOOKUP('Working Data'!D2426,Consumer_Price_Index!A:A,Consumer_Price_Index!B:B))), "Missing")</f>
        <v>188934.56257668711</v>
      </c>
      <c r="R3786" t="str">
        <f t="shared" si="59"/>
        <v>No</v>
      </c>
    </row>
    <row r="3787" spans="1:18" x14ac:dyDescent="0.25">
      <c r="A3787" t="s">
        <v>5052</v>
      </c>
      <c r="B3787" t="s">
        <v>101</v>
      </c>
      <c r="C3787" t="s">
        <v>73</v>
      </c>
      <c r="D3787" s="11">
        <v>2013</v>
      </c>
      <c r="E3787" t="s">
        <v>5051</v>
      </c>
      <c r="F3787">
        <v>6.4</v>
      </c>
      <c r="G3787">
        <v>88000</v>
      </c>
      <c r="H3787" t="s">
        <v>2076</v>
      </c>
      <c r="I3787" t="s">
        <v>3820</v>
      </c>
      <c r="J3787" t="s">
        <v>814</v>
      </c>
      <c r="K3787" t="s">
        <v>7</v>
      </c>
      <c r="L3787" s="7">
        <v>135000000</v>
      </c>
      <c r="M3787" s="7">
        <v>282570682</v>
      </c>
      <c r="N3787" t="s">
        <v>652</v>
      </c>
      <c r="O3787">
        <v>96</v>
      </c>
      <c r="P3787" s="8">
        <f>_xlfn.XLOOKUP(D3787,Consumer_Price_Index!A:A,Consumer_Price_Index!B:B)</f>
        <v>233</v>
      </c>
      <c r="Q3787" s="13">
        <f>IF(ISNUMBER(M3787), M3787*(Consumer_Price_Index!$B$45/(_xlfn.XLOOKUP('Working Data'!D6340,Consumer_Price_Index!A:A,Consumer_Price_Index!B:B))), "Missing")</f>
        <v>595842815.2622838</v>
      </c>
      <c r="R3787" t="str">
        <f t="shared" si="59"/>
        <v>Yes</v>
      </c>
    </row>
    <row r="3788" spans="1:18" x14ac:dyDescent="0.25">
      <c r="A3788" t="s">
        <v>14481</v>
      </c>
      <c r="B3788" t="s">
        <v>68</v>
      </c>
      <c r="C3788" t="s">
        <v>34</v>
      </c>
      <c r="D3788" s="11">
        <v>1996</v>
      </c>
      <c r="E3788" t="s">
        <v>14480</v>
      </c>
      <c r="F3788">
        <v>6.4</v>
      </c>
      <c r="G3788">
        <v>183000</v>
      </c>
      <c r="H3788" t="s">
        <v>10548</v>
      </c>
      <c r="I3788" t="s">
        <v>10644</v>
      </c>
      <c r="J3788" t="s">
        <v>9732</v>
      </c>
      <c r="K3788" t="s">
        <v>7</v>
      </c>
      <c r="L3788" s="7">
        <v>92000000</v>
      </c>
      <c r="M3788" s="7">
        <v>494471524</v>
      </c>
      <c r="N3788" t="s">
        <v>138</v>
      </c>
      <c r="O3788">
        <v>113</v>
      </c>
      <c r="P3788" s="8">
        <f>_xlfn.XLOOKUP(D3788,Consumer_Price_Index!A:A,Consumer_Price_Index!B:B)</f>
        <v>156.9</v>
      </c>
      <c r="Q3788" s="13">
        <f>IF(ISNUMBER(M3788), M3788*(Consumer_Price_Index!$B$45/(_xlfn.XLOOKUP('Working Data'!D2855,Consumer_Price_Index!A:A,Consumer_Price_Index!B:B))), "Missing")</f>
        <v>669922069.19875491</v>
      </c>
      <c r="R3788" t="str">
        <f t="shared" si="59"/>
        <v>Yes</v>
      </c>
    </row>
    <row r="3789" spans="1:18" x14ac:dyDescent="0.25">
      <c r="A3789" t="s">
        <v>4262</v>
      </c>
      <c r="B3789" t="s">
        <v>41</v>
      </c>
      <c r="C3789" t="s">
        <v>24</v>
      </c>
      <c r="D3789" s="11">
        <v>2014</v>
      </c>
      <c r="E3789" t="s">
        <v>4261</v>
      </c>
      <c r="F3789">
        <v>6.4</v>
      </c>
      <c r="G3789">
        <v>67000</v>
      </c>
      <c r="H3789" t="s">
        <v>4260</v>
      </c>
      <c r="I3789" t="s">
        <v>4259</v>
      </c>
      <c r="J3789" t="s">
        <v>2859</v>
      </c>
      <c r="K3789" t="s">
        <v>7</v>
      </c>
      <c r="M3789" s="7">
        <v>492332</v>
      </c>
      <c r="N3789" t="s">
        <v>4258</v>
      </c>
      <c r="O3789">
        <v>86</v>
      </c>
      <c r="P3789" s="8">
        <f>_xlfn.XLOOKUP(D3789,Consumer_Price_Index!A:A,Consumer_Price_Index!B:B)</f>
        <v>236.7</v>
      </c>
      <c r="Q3789" s="13">
        <f>IF(ISNUMBER(M3789), M3789*(Consumer_Price_Index!$B$45/(_xlfn.XLOOKUP('Working Data'!D6592,Consumer_Price_Index!A:A,Consumer_Price_Index!B:B))), "Missing")</f>
        <v>1209786.7774193548</v>
      </c>
      <c r="R3789" t="str">
        <f t="shared" si="59"/>
        <v>No</v>
      </c>
    </row>
    <row r="3790" spans="1:18" x14ac:dyDescent="0.25">
      <c r="A3790" t="s">
        <v>21007</v>
      </c>
      <c r="B3790" t="s">
        <v>41</v>
      </c>
      <c r="C3790" t="s">
        <v>34</v>
      </c>
      <c r="D3790" s="11">
        <v>1983</v>
      </c>
      <c r="E3790" t="s">
        <v>20900</v>
      </c>
      <c r="F3790">
        <v>6.4</v>
      </c>
      <c r="G3790">
        <v>9300</v>
      </c>
      <c r="H3790" t="s">
        <v>16139</v>
      </c>
      <c r="I3790" t="s">
        <v>12888</v>
      </c>
      <c r="J3790" t="s">
        <v>9628</v>
      </c>
      <c r="K3790" t="s">
        <v>7</v>
      </c>
      <c r="L3790" s="7">
        <v>14500000</v>
      </c>
      <c r="M3790" s="7">
        <v>30503151</v>
      </c>
      <c r="N3790" t="s">
        <v>108</v>
      </c>
      <c r="O3790">
        <v>105</v>
      </c>
      <c r="P3790" s="8">
        <f>_xlfn.XLOOKUP(D3790,Consumer_Price_Index!A:A,Consumer_Price_Index!B:B)</f>
        <v>99.6</v>
      </c>
      <c r="Q3790" s="13">
        <f>IF(ISNUMBER(M3790), M3790*(Consumer_Price_Index!$B$45/(_xlfn.XLOOKUP('Working Data'!D396,Consumer_Price_Index!A:A,Consumer_Price_Index!B:B))), "Missing")</f>
        <v>40480444.728658535</v>
      </c>
      <c r="R3790" t="str">
        <f t="shared" si="59"/>
        <v>Yes</v>
      </c>
    </row>
    <row r="3791" spans="1:18" x14ac:dyDescent="0.25">
      <c r="A3791" t="s">
        <v>1412</v>
      </c>
      <c r="B3791" t="s">
        <v>41</v>
      </c>
      <c r="C3791" t="s">
        <v>11</v>
      </c>
      <c r="D3791" s="11">
        <v>2018</v>
      </c>
      <c r="E3791" t="s">
        <v>1411</v>
      </c>
      <c r="F3791">
        <v>6.4</v>
      </c>
      <c r="G3791">
        <v>42000</v>
      </c>
      <c r="H3791" t="s">
        <v>1410</v>
      </c>
      <c r="I3791" t="s">
        <v>1409</v>
      </c>
      <c r="J3791" t="s">
        <v>1408</v>
      </c>
      <c r="K3791" t="s">
        <v>7</v>
      </c>
      <c r="L3791" s="7">
        <v>1500000</v>
      </c>
      <c r="M3791" s="7">
        <v>14293601</v>
      </c>
      <c r="N3791" t="s">
        <v>1407</v>
      </c>
      <c r="O3791">
        <v>98</v>
      </c>
      <c r="P3791" s="8">
        <f>_xlfn.XLOOKUP(D3791,Consumer_Price_Index!A:A,Consumer_Price_Index!B:B)</f>
        <v>251.1</v>
      </c>
      <c r="Q3791" s="13">
        <f>IF(ISNUMBER(M3791), M3791*(Consumer_Price_Index!$B$45/(_xlfn.XLOOKUP('Working Data'!D7380,Consumer_Price_Index!A:A,Consumer_Price_Index!B:B))), "Missing")</f>
        <v>21603473.336805556</v>
      </c>
      <c r="R3791" t="str">
        <f t="shared" si="59"/>
        <v>Yes</v>
      </c>
    </row>
    <row r="3792" spans="1:18" x14ac:dyDescent="0.25">
      <c r="A3792" t="s">
        <v>5419</v>
      </c>
      <c r="B3792" t="s">
        <v>68</v>
      </c>
      <c r="C3792" t="s">
        <v>11</v>
      </c>
      <c r="D3792" s="11">
        <v>2012</v>
      </c>
      <c r="E3792" t="s">
        <v>5418</v>
      </c>
      <c r="F3792">
        <v>6.4</v>
      </c>
      <c r="G3792">
        <v>70000</v>
      </c>
      <c r="H3792" t="s">
        <v>5417</v>
      </c>
      <c r="I3792" t="s">
        <v>5417</v>
      </c>
      <c r="J3792" t="s">
        <v>5416</v>
      </c>
      <c r="K3792" t="s">
        <v>95</v>
      </c>
      <c r="L3792" s="7">
        <v>60000000</v>
      </c>
      <c r="M3792" s="7">
        <v>22187813</v>
      </c>
      <c r="N3792" t="s">
        <v>5415</v>
      </c>
      <c r="O3792">
        <v>109</v>
      </c>
      <c r="P3792" s="8">
        <f>_xlfn.XLOOKUP(D3792,Consumer_Price_Index!A:A,Consumer_Price_Index!B:B)</f>
        <v>229.6</v>
      </c>
      <c r="Q3792" s="13">
        <f>IF(ISNUMBER(M3792), M3792*(Consumer_Price_Index!$B$45/(_xlfn.XLOOKUP('Working Data'!D6210,Consumer_Price_Index!A:A,Consumer_Price_Index!B:B))), "Missing")</f>
        <v>30060589.689195193</v>
      </c>
      <c r="R3792" t="str">
        <f t="shared" si="59"/>
        <v>Yes</v>
      </c>
    </row>
    <row r="3793" spans="1:18" x14ac:dyDescent="0.25">
      <c r="A3793" t="s">
        <v>22014</v>
      </c>
      <c r="B3793" t="s">
        <v>101</v>
      </c>
      <c r="C3793" t="s">
        <v>11</v>
      </c>
      <c r="D3793" s="11">
        <v>1980</v>
      </c>
      <c r="E3793" t="s">
        <v>22013</v>
      </c>
      <c r="F3793">
        <v>6.4</v>
      </c>
      <c r="G3793">
        <v>14000</v>
      </c>
      <c r="H3793" t="s">
        <v>18468</v>
      </c>
      <c r="I3793" t="s">
        <v>20262</v>
      </c>
      <c r="J3793" t="s">
        <v>568</v>
      </c>
      <c r="K3793" t="s">
        <v>7</v>
      </c>
      <c r="M3793" s="7">
        <v>46918287</v>
      </c>
      <c r="N3793" t="s">
        <v>108</v>
      </c>
      <c r="O3793">
        <v>132</v>
      </c>
      <c r="P3793" s="8">
        <f>_xlfn.XLOOKUP(D3793,Consumer_Price_Index!A:A,Consumer_Price_Index!B:B)</f>
        <v>82.4</v>
      </c>
      <c r="Q3793" s="13">
        <f>IF(ISNUMBER(M3793), M3793*(Consumer_Price_Index!$B$45/(_xlfn.XLOOKUP('Working Data'!D26,Consumer_Price_Index!A:A,Consumer_Price_Index!B:B))), "Missing")</f>
        <v>73200215.304147467</v>
      </c>
      <c r="R3793" t="str">
        <f t="shared" si="59"/>
        <v>No</v>
      </c>
    </row>
    <row r="3794" spans="1:18" x14ac:dyDescent="0.25">
      <c r="A3794" t="s">
        <v>21108</v>
      </c>
      <c r="B3794" t="s">
        <v>41</v>
      </c>
      <c r="C3794" t="s">
        <v>24</v>
      </c>
      <c r="D3794" s="11">
        <v>1983</v>
      </c>
      <c r="E3794" t="s">
        <v>20775</v>
      </c>
      <c r="F3794">
        <v>6.4</v>
      </c>
      <c r="G3794">
        <v>14000</v>
      </c>
      <c r="H3794" t="s">
        <v>9954</v>
      </c>
      <c r="I3794" t="s">
        <v>17736</v>
      </c>
      <c r="J3794" t="s">
        <v>1848</v>
      </c>
      <c r="K3794" t="s">
        <v>7</v>
      </c>
      <c r="L3794" s="7">
        <v>350000</v>
      </c>
      <c r="M3794" s="7">
        <v>17343596</v>
      </c>
      <c r="N3794" t="s">
        <v>18229</v>
      </c>
      <c r="O3794">
        <v>99</v>
      </c>
      <c r="P3794" s="8">
        <f>_xlfn.XLOOKUP(D3794,Consumer_Price_Index!A:A,Consumer_Price_Index!B:B)</f>
        <v>99.6</v>
      </c>
      <c r="Q3794" s="13">
        <f>IF(ISNUMBER(M3794), M3794*(Consumer_Price_Index!$B$45/(_xlfn.XLOOKUP('Working Data'!D353,Consumer_Price_Index!A:A,Consumer_Price_Index!B:B))), "Missing")</f>
        <v>24230140.766620815</v>
      </c>
      <c r="R3794" t="str">
        <f t="shared" si="59"/>
        <v>Yes</v>
      </c>
    </row>
    <row r="3795" spans="1:18" x14ac:dyDescent="0.25">
      <c r="A3795" t="s">
        <v>11156</v>
      </c>
      <c r="B3795" t="s">
        <v>41</v>
      </c>
      <c r="C3795" t="s">
        <v>24</v>
      </c>
      <c r="D3795" s="11">
        <v>2002</v>
      </c>
      <c r="E3795" t="s">
        <v>10949</v>
      </c>
      <c r="F3795">
        <v>6.4</v>
      </c>
      <c r="G3795">
        <v>105000</v>
      </c>
      <c r="H3795" t="s">
        <v>3580</v>
      </c>
      <c r="I3795" t="s">
        <v>11155</v>
      </c>
      <c r="J3795" t="s">
        <v>814</v>
      </c>
      <c r="K3795" t="s">
        <v>332</v>
      </c>
      <c r="L3795" s="7">
        <v>5000000</v>
      </c>
      <c r="M3795" s="7">
        <v>38275483</v>
      </c>
      <c r="N3795" t="s">
        <v>11154</v>
      </c>
      <c r="O3795">
        <v>92</v>
      </c>
      <c r="P3795" s="8">
        <f>_xlfn.XLOOKUP(D3795,Consumer_Price_Index!A:A,Consumer_Price_Index!B:B)</f>
        <v>179.9</v>
      </c>
      <c r="Q3795" s="13">
        <f>IF(ISNUMBER(M3795), M3795*(Consumer_Price_Index!$B$45/(_xlfn.XLOOKUP('Working Data'!D4095,Consumer_Price_Index!A:A,Consumer_Price_Index!B:B))), "Missing")</f>
        <v>48593915.29208333</v>
      </c>
      <c r="R3795" t="str">
        <f t="shared" si="59"/>
        <v>Yes</v>
      </c>
    </row>
    <row r="3796" spans="1:18" x14ac:dyDescent="0.25">
      <c r="A3796" t="s">
        <v>18147</v>
      </c>
      <c r="B3796" t="s">
        <v>68</v>
      </c>
      <c r="C3796" t="s">
        <v>100</v>
      </c>
      <c r="D3796" s="11">
        <v>1989</v>
      </c>
      <c r="E3796" t="s">
        <v>18146</v>
      </c>
      <c r="F3796">
        <v>6.4</v>
      </c>
      <c r="G3796">
        <v>51000</v>
      </c>
      <c r="H3796" t="s">
        <v>16139</v>
      </c>
      <c r="I3796" t="s">
        <v>15775</v>
      </c>
      <c r="J3796" t="s">
        <v>15774</v>
      </c>
      <c r="K3796" t="s">
        <v>7</v>
      </c>
      <c r="M3796" s="7">
        <v>30218387</v>
      </c>
      <c r="N3796" t="s">
        <v>16923</v>
      </c>
      <c r="O3796">
        <v>97</v>
      </c>
      <c r="P3796" s="8">
        <f>_xlfn.XLOOKUP(D3796,Consumer_Price_Index!A:A,Consumer_Price_Index!B:B)</f>
        <v>124</v>
      </c>
      <c r="Q3796" s="13">
        <f>IF(ISNUMBER(M3796), M3796*(Consumer_Price_Index!$B$45/(_xlfn.XLOOKUP('Working Data'!D1457,Consumer_Price_Index!A:A,Consumer_Price_Index!B:B))), "Missing")</f>
        <v>62129166.79419703</v>
      </c>
      <c r="R3796" t="str">
        <f t="shared" si="59"/>
        <v>No</v>
      </c>
    </row>
    <row r="3797" spans="1:18" x14ac:dyDescent="0.25">
      <c r="A3797" t="s">
        <v>6551</v>
      </c>
      <c r="B3797" t="s">
        <v>101</v>
      </c>
      <c r="C3797" t="s">
        <v>11</v>
      </c>
      <c r="D3797" s="11">
        <v>2010</v>
      </c>
      <c r="E3797" t="s">
        <v>6550</v>
      </c>
      <c r="F3797">
        <v>6.4</v>
      </c>
      <c r="G3797">
        <v>2600</v>
      </c>
      <c r="H3797" t="s">
        <v>1988</v>
      </c>
      <c r="I3797" t="s">
        <v>408</v>
      </c>
      <c r="J3797" t="s">
        <v>6549</v>
      </c>
      <c r="K3797" t="s">
        <v>7</v>
      </c>
      <c r="M3797" s="7">
        <v>814906</v>
      </c>
      <c r="N3797" t="s">
        <v>6548</v>
      </c>
      <c r="O3797">
        <v>111</v>
      </c>
      <c r="P3797" s="8">
        <f>_xlfn.XLOOKUP(D3797,Consumer_Price_Index!A:A,Consumer_Price_Index!B:B)</f>
        <v>218.1</v>
      </c>
      <c r="Q3797" s="13">
        <f>IF(ISNUMBER(M3797), M3797*(Consumer_Price_Index!$B$45/(_xlfn.XLOOKUP('Working Data'!D5815,Consumer_Price_Index!A:A,Consumer_Price_Index!B:B))), "Missing")</f>
        <v>1153283.1314444961</v>
      </c>
      <c r="R3797" t="str">
        <f t="shared" si="59"/>
        <v>No</v>
      </c>
    </row>
    <row r="3798" spans="1:18" x14ac:dyDescent="0.25">
      <c r="A3798" t="s">
        <v>12225</v>
      </c>
      <c r="B3798" t="s">
        <v>68</v>
      </c>
      <c r="C3798" t="s">
        <v>24</v>
      </c>
      <c r="D3798" s="11">
        <v>2000</v>
      </c>
      <c r="E3798" t="s">
        <v>12224</v>
      </c>
      <c r="F3798">
        <v>6.4</v>
      </c>
      <c r="G3798">
        <v>197000</v>
      </c>
      <c r="H3798" t="s">
        <v>4003</v>
      </c>
      <c r="I3798" t="s">
        <v>10097</v>
      </c>
      <c r="J3798" t="s">
        <v>3377</v>
      </c>
      <c r="K3798" t="s">
        <v>7</v>
      </c>
      <c r="L3798" s="7">
        <v>70000000</v>
      </c>
      <c r="M3798" s="7">
        <v>374111707</v>
      </c>
      <c r="N3798" t="s">
        <v>108</v>
      </c>
      <c r="O3798">
        <v>127</v>
      </c>
      <c r="P3798" s="8">
        <f>_xlfn.XLOOKUP(D3798,Consumer_Price_Index!A:A,Consumer_Price_Index!B:B)</f>
        <v>172.2</v>
      </c>
      <c r="Q3798" s="13">
        <f>IF(ISNUMBER(M3798), M3798*(Consumer_Price_Index!$B$45/(_xlfn.XLOOKUP('Working Data'!D3701,Consumer_Price_Index!A:A,Consumer_Price_Index!B:B))), "Missing")</f>
        <v>919289009.05564511</v>
      </c>
      <c r="R3798" t="str">
        <f t="shared" si="59"/>
        <v>Yes</v>
      </c>
    </row>
    <row r="3799" spans="1:18" x14ac:dyDescent="0.25">
      <c r="A3799" t="s">
        <v>16695</v>
      </c>
      <c r="B3799" t="s">
        <v>101</v>
      </c>
      <c r="C3799" t="s">
        <v>11</v>
      </c>
      <c r="D3799" s="11">
        <v>1991</v>
      </c>
      <c r="E3799" t="s">
        <v>16180</v>
      </c>
      <c r="F3799">
        <v>6.4</v>
      </c>
      <c r="G3799">
        <v>2100</v>
      </c>
      <c r="H3799" t="s">
        <v>13633</v>
      </c>
      <c r="I3799" t="s">
        <v>16540</v>
      </c>
      <c r="J3799" t="s">
        <v>13644</v>
      </c>
      <c r="K3799" t="s">
        <v>265</v>
      </c>
      <c r="M3799" s="7">
        <v>1403033</v>
      </c>
      <c r="N3799" t="s">
        <v>16269</v>
      </c>
      <c r="O3799">
        <v>116</v>
      </c>
      <c r="P3799" s="8">
        <f>_xlfn.XLOOKUP(D3799,Consumer_Price_Index!A:A,Consumer_Price_Index!B:B)</f>
        <v>136.19999999999999</v>
      </c>
      <c r="Q3799" s="13">
        <f>IF(ISNUMBER(M3799), M3799*(Consumer_Price_Index!$B$45/(_xlfn.XLOOKUP('Working Data'!D2006,Consumer_Price_Index!A:A,Consumer_Price_Index!B:B))), "Missing")</f>
        <v>1960129.0926180652</v>
      </c>
      <c r="R3799" t="str">
        <f t="shared" si="59"/>
        <v>No</v>
      </c>
    </row>
    <row r="3800" spans="1:18" x14ac:dyDescent="0.25">
      <c r="A3800" t="s">
        <v>4115</v>
      </c>
      <c r="B3800" t="s">
        <v>41</v>
      </c>
      <c r="C3800" t="s">
        <v>11</v>
      </c>
      <c r="D3800" s="11">
        <v>2014</v>
      </c>
      <c r="E3800" t="s">
        <v>4114</v>
      </c>
      <c r="F3800">
        <v>6.4</v>
      </c>
      <c r="G3800">
        <v>27000</v>
      </c>
      <c r="H3800" t="s">
        <v>4113</v>
      </c>
      <c r="I3800" t="s">
        <v>4113</v>
      </c>
      <c r="J3800" t="s">
        <v>1736</v>
      </c>
      <c r="K3800" t="s">
        <v>562</v>
      </c>
      <c r="M3800" s="7">
        <v>469701</v>
      </c>
      <c r="N3800" t="s">
        <v>4112</v>
      </c>
      <c r="O3800">
        <v>91</v>
      </c>
      <c r="P3800" s="8">
        <f>_xlfn.XLOOKUP(D3800,Consumer_Price_Index!A:A,Consumer_Price_Index!B:B)</f>
        <v>236.7</v>
      </c>
      <c r="Q3800" s="13">
        <f>IF(ISNUMBER(M3800), M3800*(Consumer_Price_Index!$B$45/(_xlfn.XLOOKUP('Working Data'!D6632,Consumer_Price_Index!A:A,Consumer_Price_Index!B:B))), "Missing")</f>
        <v>1330091.9581784387</v>
      </c>
      <c r="R3800" t="str">
        <f t="shared" si="59"/>
        <v>No</v>
      </c>
    </row>
    <row r="3801" spans="1:18" x14ac:dyDescent="0.25">
      <c r="A3801" t="s">
        <v>13286</v>
      </c>
      <c r="B3801" t="s">
        <v>41</v>
      </c>
      <c r="C3801" t="s">
        <v>409</v>
      </c>
      <c r="D3801" s="11">
        <v>1998</v>
      </c>
      <c r="E3801" t="s">
        <v>13285</v>
      </c>
      <c r="F3801">
        <v>6.4</v>
      </c>
      <c r="G3801">
        <v>3900</v>
      </c>
      <c r="H3801" t="s">
        <v>13284</v>
      </c>
      <c r="I3801" t="s">
        <v>13283</v>
      </c>
      <c r="J3801" t="s">
        <v>2116</v>
      </c>
      <c r="K3801" t="s">
        <v>7</v>
      </c>
      <c r="M3801" s="7">
        <v>12461773</v>
      </c>
      <c r="N3801" t="s">
        <v>13282</v>
      </c>
      <c r="O3801">
        <v>116</v>
      </c>
      <c r="P3801" s="8">
        <f>_xlfn.XLOOKUP(D3801,Consumer_Price_Index!A:A,Consumer_Price_Index!B:B)</f>
        <v>163</v>
      </c>
      <c r="Q3801" s="13">
        <f>IF(ISNUMBER(M3801), M3801*(Consumer_Price_Index!$B$45/(_xlfn.XLOOKUP('Working Data'!D3330,Consumer_Price_Index!A:A,Consumer_Price_Index!B:B))), "Missing")</f>
        <v>23657957.838629283</v>
      </c>
      <c r="R3801" t="str">
        <f t="shared" si="59"/>
        <v>No</v>
      </c>
    </row>
    <row r="3802" spans="1:18" x14ac:dyDescent="0.25">
      <c r="A3802" t="s">
        <v>13761</v>
      </c>
      <c r="B3802" t="s">
        <v>101</v>
      </c>
      <c r="C3802" t="s">
        <v>34</v>
      </c>
      <c r="D3802" s="11">
        <v>1997</v>
      </c>
      <c r="E3802" t="s">
        <v>13531</v>
      </c>
      <c r="F3802">
        <v>6.4</v>
      </c>
      <c r="G3802">
        <v>7000</v>
      </c>
      <c r="H3802" t="s">
        <v>13760</v>
      </c>
      <c r="I3802" t="s">
        <v>13759</v>
      </c>
      <c r="J3802" t="s">
        <v>12974</v>
      </c>
      <c r="K3802" t="s">
        <v>7</v>
      </c>
      <c r="M3802" s="7">
        <v>7342923</v>
      </c>
      <c r="N3802" t="s">
        <v>6260</v>
      </c>
      <c r="O3802">
        <v>106</v>
      </c>
      <c r="P3802" s="8">
        <f>_xlfn.XLOOKUP(D3802,Consumer_Price_Index!A:A,Consumer_Price_Index!B:B)</f>
        <v>160.5</v>
      </c>
      <c r="Q3802" s="13">
        <f>IF(ISNUMBER(M3802), M3802*(Consumer_Price_Index!$B$45/(_xlfn.XLOOKUP('Working Data'!D3149,Consumer_Price_Index!A:A,Consumer_Price_Index!B:B))), "Missing")</f>
        <v>18043456.758870967</v>
      </c>
      <c r="R3802" t="str">
        <f t="shared" si="59"/>
        <v>No</v>
      </c>
    </row>
    <row r="3803" spans="1:18" x14ac:dyDescent="0.25">
      <c r="A3803" t="s">
        <v>16290</v>
      </c>
      <c r="B3803" t="s">
        <v>68</v>
      </c>
      <c r="C3803" t="s">
        <v>34</v>
      </c>
      <c r="D3803" s="11">
        <v>1992</v>
      </c>
      <c r="E3803" t="s">
        <v>16221</v>
      </c>
      <c r="F3803">
        <v>6.4</v>
      </c>
      <c r="G3803">
        <v>2600</v>
      </c>
      <c r="H3803" t="s">
        <v>14364</v>
      </c>
      <c r="I3803" t="s">
        <v>16289</v>
      </c>
      <c r="J3803" t="s">
        <v>13508</v>
      </c>
      <c r="K3803" t="s">
        <v>7</v>
      </c>
      <c r="L3803" s="7">
        <v>29000000</v>
      </c>
      <c r="M3803" s="7">
        <v>5519569</v>
      </c>
      <c r="N3803" t="s">
        <v>2514</v>
      </c>
      <c r="O3803">
        <v>126</v>
      </c>
      <c r="P3803" s="8">
        <f>_xlfn.XLOOKUP(D3803,Consumer_Price_Index!A:A,Consumer_Price_Index!B:B)</f>
        <v>140.30000000000001</v>
      </c>
      <c r="Q3803" s="13">
        <f>IF(ISNUMBER(M3803), M3803*(Consumer_Price_Index!$B$45/(_xlfn.XLOOKUP('Working Data'!D2167,Consumer_Price_Index!A:A,Consumer_Price_Index!B:B))), "Missing")</f>
        <v>10478583.640498443</v>
      </c>
      <c r="R3803" t="str">
        <f t="shared" si="59"/>
        <v>Yes</v>
      </c>
    </row>
    <row r="3804" spans="1:18" x14ac:dyDescent="0.25">
      <c r="A3804" t="s">
        <v>10423</v>
      </c>
      <c r="B3804" t="s">
        <v>5244</v>
      </c>
      <c r="C3804" t="s">
        <v>87</v>
      </c>
      <c r="D3804" s="11">
        <v>2003</v>
      </c>
      <c r="E3804" t="s">
        <v>10422</v>
      </c>
      <c r="F3804">
        <v>6.4</v>
      </c>
      <c r="G3804">
        <v>13000</v>
      </c>
      <c r="H3804" t="s">
        <v>3318</v>
      </c>
      <c r="I3804" t="s">
        <v>10421</v>
      </c>
      <c r="J3804" t="s">
        <v>1446</v>
      </c>
      <c r="K3804" t="s">
        <v>265</v>
      </c>
      <c r="L3804" s="7">
        <v>6400000</v>
      </c>
      <c r="M3804" s="7">
        <v>2561820</v>
      </c>
      <c r="N3804" t="s">
        <v>5237</v>
      </c>
      <c r="O3804">
        <v>98</v>
      </c>
      <c r="P3804" s="8">
        <f>_xlfn.XLOOKUP(D3804,Consumer_Price_Index!A:A,Consumer_Price_Index!B:B)</f>
        <v>184</v>
      </c>
      <c r="Q3804" s="13">
        <f>IF(ISNUMBER(M3804), M3804*(Consumer_Price_Index!$B$45/(_xlfn.XLOOKUP('Working Data'!D4373,Consumer_Price_Index!A:A,Consumer_Price_Index!B:B))), "Missing")</f>
        <v>3996858.9554531486</v>
      </c>
      <c r="R3804" t="str">
        <f t="shared" si="59"/>
        <v>Yes</v>
      </c>
    </row>
    <row r="3805" spans="1:18" x14ac:dyDescent="0.25">
      <c r="A3805" t="s">
        <v>7134</v>
      </c>
      <c r="B3805" t="s">
        <v>41</v>
      </c>
      <c r="C3805" t="s">
        <v>24</v>
      </c>
      <c r="D3805" s="11">
        <v>2009</v>
      </c>
      <c r="E3805" t="s">
        <v>6800</v>
      </c>
      <c r="F3805">
        <v>6.4</v>
      </c>
      <c r="G3805">
        <v>73000</v>
      </c>
      <c r="H3805" t="s">
        <v>1192</v>
      </c>
      <c r="I3805" t="s">
        <v>7133</v>
      </c>
      <c r="J3805" t="s">
        <v>6989</v>
      </c>
      <c r="K3805" t="s">
        <v>7</v>
      </c>
      <c r="L3805" s="7">
        <v>18000000</v>
      </c>
      <c r="M3805" s="7">
        <v>19651093</v>
      </c>
      <c r="N3805" t="s">
        <v>1991</v>
      </c>
      <c r="O3805">
        <v>90</v>
      </c>
      <c r="P3805" s="8">
        <f>_xlfn.XLOOKUP(D3805,Consumer_Price_Index!A:A,Consumer_Price_Index!B:B)</f>
        <v>214.5</v>
      </c>
      <c r="Q3805" s="13">
        <f>IF(ISNUMBER(M3805), M3805*(Consumer_Price_Index!$B$45/(_xlfn.XLOOKUP('Working Data'!D5605,Consumer_Price_Index!A:A,Consumer_Price_Index!B:B))), "Missing")</f>
        <v>60117349.770080321</v>
      </c>
      <c r="R3805" t="str">
        <f t="shared" si="59"/>
        <v>Yes</v>
      </c>
    </row>
    <row r="3806" spans="1:18" x14ac:dyDescent="0.25">
      <c r="A3806" t="s">
        <v>7000</v>
      </c>
      <c r="B3806" t="s">
        <v>41</v>
      </c>
      <c r="C3806" t="s">
        <v>5</v>
      </c>
      <c r="D3806" s="11">
        <v>2009</v>
      </c>
      <c r="E3806" t="s">
        <v>6999</v>
      </c>
      <c r="F3806">
        <v>6.5</v>
      </c>
      <c r="G3806">
        <v>70000</v>
      </c>
      <c r="H3806" t="s">
        <v>6998</v>
      </c>
      <c r="I3806" t="s">
        <v>6998</v>
      </c>
      <c r="J3806" t="s">
        <v>6997</v>
      </c>
      <c r="K3806" t="s">
        <v>578</v>
      </c>
      <c r="L3806" s="7">
        <v>5600000</v>
      </c>
      <c r="M3806" s="7">
        <v>18853164</v>
      </c>
      <c r="N3806" t="s">
        <v>6996</v>
      </c>
      <c r="O3806">
        <v>85</v>
      </c>
      <c r="P3806" s="8">
        <f>_xlfn.XLOOKUP(D3806,Consumer_Price_Index!A:A,Consumer_Price_Index!B:B)</f>
        <v>214.5</v>
      </c>
      <c r="Q3806" s="13">
        <f>IF(ISNUMBER(M3806), M3806*(Consumer_Price_Index!$B$45/(_xlfn.XLOOKUP('Working Data'!D5644,Consumer_Price_Index!A:A,Consumer_Price_Index!B:B))), "Missing")</f>
        <v>34481146.883553423</v>
      </c>
      <c r="R3806" t="str">
        <f t="shared" si="59"/>
        <v>Yes</v>
      </c>
    </row>
    <row r="3807" spans="1:18" x14ac:dyDescent="0.25">
      <c r="A3807" t="s">
        <v>16395</v>
      </c>
      <c r="B3807" t="s">
        <v>68</v>
      </c>
      <c r="C3807" t="s">
        <v>100</v>
      </c>
      <c r="D3807" s="11">
        <v>1992</v>
      </c>
      <c r="E3807" t="s">
        <v>16394</v>
      </c>
      <c r="F3807">
        <v>6.5</v>
      </c>
      <c r="G3807">
        <v>29000</v>
      </c>
      <c r="H3807" t="s">
        <v>2437</v>
      </c>
      <c r="I3807" t="s">
        <v>16393</v>
      </c>
      <c r="J3807" t="s">
        <v>7674</v>
      </c>
      <c r="K3807" t="s">
        <v>265</v>
      </c>
      <c r="L3807" s="7">
        <v>47000000</v>
      </c>
      <c r="M3807" s="7">
        <v>7191399</v>
      </c>
      <c r="N3807" t="s">
        <v>5116</v>
      </c>
      <c r="O3807">
        <v>154</v>
      </c>
      <c r="P3807" s="8">
        <f>_xlfn.XLOOKUP(D3807,Consumer_Price_Index!A:A,Consumer_Price_Index!B:B)</f>
        <v>140.30000000000001</v>
      </c>
      <c r="Q3807" s="13">
        <f>IF(ISNUMBER(M3807), M3807*(Consumer_Price_Index!$B$45/(_xlfn.XLOOKUP('Working Data'!D2127,Consumer_Price_Index!A:A,Consumer_Price_Index!B:B))), "Missing")</f>
        <v>19992876.599452555</v>
      </c>
      <c r="R3807" t="str">
        <f t="shared" si="59"/>
        <v>Yes</v>
      </c>
    </row>
    <row r="3808" spans="1:18" x14ac:dyDescent="0.25">
      <c r="A3808" t="s">
        <v>14347</v>
      </c>
      <c r="B3808" t="s">
        <v>41</v>
      </c>
      <c r="C3808" t="s">
        <v>24</v>
      </c>
      <c r="D3808" s="11">
        <v>1996</v>
      </c>
      <c r="E3808" t="s">
        <v>14148</v>
      </c>
      <c r="F3808">
        <v>6.5</v>
      </c>
      <c r="G3808">
        <v>19000</v>
      </c>
      <c r="H3808" t="s">
        <v>11434</v>
      </c>
      <c r="I3808" t="s">
        <v>11434</v>
      </c>
      <c r="J3808" t="s">
        <v>14346</v>
      </c>
      <c r="K3808" t="s">
        <v>7</v>
      </c>
      <c r="M3808" s="7">
        <v>11132210</v>
      </c>
      <c r="N3808" t="s">
        <v>13600</v>
      </c>
      <c r="O3808">
        <v>104</v>
      </c>
      <c r="P3808" s="8">
        <f>_xlfn.XLOOKUP(D3808,Consumer_Price_Index!A:A,Consumer_Price_Index!B:B)</f>
        <v>156.9</v>
      </c>
      <c r="Q3808" s="13">
        <f>IF(ISNUMBER(M3808), M3808*(Consumer_Price_Index!$B$45/(_xlfn.XLOOKUP('Working Data'!D2923,Consumer_Price_Index!A:A,Consumer_Price_Index!B:B))), "Missing")</f>
        <v>16362683.970091652</v>
      </c>
      <c r="R3808" t="str">
        <f t="shared" si="59"/>
        <v>No</v>
      </c>
    </row>
    <row r="3809" spans="1:18" x14ac:dyDescent="0.25">
      <c r="A3809" t="s">
        <v>12796</v>
      </c>
      <c r="B3809" t="s">
        <v>41</v>
      </c>
      <c r="C3809" t="s">
        <v>87</v>
      </c>
      <c r="D3809" s="11">
        <v>1999</v>
      </c>
      <c r="E3809" t="s">
        <v>12609</v>
      </c>
      <c r="F3809">
        <v>6.5</v>
      </c>
      <c r="G3809">
        <v>127000</v>
      </c>
      <c r="H3809" t="s">
        <v>5997</v>
      </c>
      <c r="I3809" t="s">
        <v>6807</v>
      </c>
      <c r="J3809" t="s">
        <v>1848</v>
      </c>
      <c r="K3809" t="s">
        <v>332</v>
      </c>
      <c r="L3809" s="7">
        <v>40000000</v>
      </c>
      <c r="M3809" s="7">
        <v>96618699</v>
      </c>
      <c r="N3809" t="s">
        <v>114</v>
      </c>
      <c r="O3809">
        <v>123</v>
      </c>
      <c r="P3809" s="8">
        <f>_xlfn.XLOOKUP(D3809,Consumer_Price_Index!A:A,Consumer_Price_Index!B:B)</f>
        <v>166.6</v>
      </c>
      <c r="Q3809" s="13">
        <f>IF(ISNUMBER(M3809), M3809*(Consumer_Price_Index!$B$45/(_xlfn.XLOOKUP('Working Data'!D3493,Consumer_Price_Index!A:A,Consumer_Price_Index!B:B))), "Missing")</f>
        <v>295579493.82831323</v>
      </c>
      <c r="R3809" t="str">
        <f t="shared" si="59"/>
        <v>Yes</v>
      </c>
    </row>
    <row r="3810" spans="1:18" x14ac:dyDescent="0.25">
      <c r="A3810" t="s">
        <v>9736</v>
      </c>
      <c r="B3810" t="s">
        <v>101</v>
      </c>
      <c r="C3810" t="s">
        <v>11</v>
      </c>
      <c r="D3810" s="11">
        <v>2004</v>
      </c>
      <c r="E3810" t="s">
        <v>9735</v>
      </c>
      <c r="F3810">
        <v>6.5</v>
      </c>
      <c r="G3810">
        <v>12000</v>
      </c>
      <c r="H3810" t="s">
        <v>9734</v>
      </c>
      <c r="I3810" t="s">
        <v>9733</v>
      </c>
      <c r="J3810" t="s">
        <v>9732</v>
      </c>
      <c r="K3810" t="s">
        <v>265</v>
      </c>
      <c r="M3810" s="7">
        <v>6878433</v>
      </c>
      <c r="N3810" t="s">
        <v>9731</v>
      </c>
      <c r="O3810">
        <v>93</v>
      </c>
      <c r="P3810" s="8">
        <f>_xlfn.XLOOKUP(D3810,Consumer_Price_Index!A:A,Consumer_Price_Index!B:B)</f>
        <v>188.9</v>
      </c>
      <c r="Q3810" s="13">
        <f>IF(ISNUMBER(M3810), M3810*(Consumer_Price_Index!$B$45/(_xlfn.XLOOKUP('Working Data'!D4613,Consumer_Price_Index!A:A,Consumer_Price_Index!B:B))), "Missing")</f>
        <v>9319068.630947087</v>
      </c>
      <c r="R3810" t="str">
        <f t="shared" si="59"/>
        <v>No</v>
      </c>
    </row>
    <row r="3811" spans="1:18" x14ac:dyDescent="0.25">
      <c r="A3811" t="s">
        <v>4374</v>
      </c>
      <c r="B3811" t="s">
        <v>41</v>
      </c>
      <c r="C3811" t="s">
        <v>11</v>
      </c>
      <c r="D3811" s="11">
        <v>2014</v>
      </c>
      <c r="E3811" t="s">
        <v>3874</v>
      </c>
      <c r="F3811">
        <v>6.5</v>
      </c>
      <c r="G3811">
        <v>22000</v>
      </c>
      <c r="H3811" t="s">
        <v>4373</v>
      </c>
      <c r="I3811" t="s">
        <v>4372</v>
      </c>
      <c r="J3811" t="s">
        <v>2366</v>
      </c>
      <c r="K3811" t="s">
        <v>265</v>
      </c>
      <c r="M3811" s="7">
        <v>10084623</v>
      </c>
      <c r="N3811" t="s">
        <v>717</v>
      </c>
      <c r="O3811">
        <v>112</v>
      </c>
      <c r="P3811" s="8">
        <f>_xlfn.XLOOKUP(D3811,Consumer_Price_Index!A:A,Consumer_Price_Index!B:B)</f>
        <v>236.7</v>
      </c>
      <c r="Q3811" s="13">
        <f>IF(ISNUMBER(M3811), M3811*(Consumer_Price_Index!$B$45/(_xlfn.XLOOKUP('Working Data'!D6561,Consumer_Price_Index!A:A,Consumer_Price_Index!B:B))), "Missing")</f>
        <v>14822887.73806078</v>
      </c>
      <c r="R3811" t="str">
        <f t="shared" si="59"/>
        <v>No</v>
      </c>
    </row>
    <row r="3812" spans="1:18" x14ac:dyDescent="0.25">
      <c r="A3812" t="s">
        <v>7382</v>
      </c>
      <c r="B3812" t="s">
        <v>41</v>
      </c>
      <c r="C3812" t="s">
        <v>11</v>
      </c>
      <c r="D3812" s="11">
        <v>2009</v>
      </c>
      <c r="E3812" t="s">
        <v>7309</v>
      </c>
      <c r="F3812">
        <v>6.5</v>
      </c>
      <c r="G3812">
        <v>69000</v>
      </c>
      <c r="H3812" t="s">
        <v>5134</v>
      </c>
      <c r="I3812" t="s">
        <v>5134</v>
      </c>
      <c r="J3812" t="s">
        <v>3334</v>
      </c>
      <c r="K3812" t="s">
        <v>7</v>
      </c>
      <c r="L3812" s="7">
        <v>14000000</v>
      </c>
      <c r="M3812" s="7">
        <v>22955544</v>
      </c>
      <c r="N3812" t="s">
        <v>6482</v>
      </c>
      <c r="O3812">
        <v>98</v>
      </c>
      <c r="P3812" s="8">
        <f>_xlfn.XLOOKUP(D3812,Consumer_Price_Index!A:A,Consumer_Price_Index!B:B)</f>
        <v>214.5</v>
      </c>
      <c r="Q3812" s="13">
        <f>IF(ISNUMBER(M3812), M3812*(Consumer_Price_Index!$B$45/(_xlfn.XLOOKUP('Working Data'!D5513,Consumer_Price_Index!A:A,Consumer_Price_Index!B:B))), "Missing")</f>
        <v>45896025.307086609</v>
      </c>
      <c r="R3812" t="str">
        <f t="shared" si="59"/>
        <v>Yes</v>
      </c>
    </row>
    <row r="3813" spans="1:18" x14ac:dyDescent="0.25">
      <c r="A3813" t="s">
        <v>13400</v>
      </c>
      <c r="B3813" t="s">
        <v>41</v>
      </c>
      <c r="C3813" t="s">
        <v>87</v>
      </c>
      <c r="D3813" s="11">
        <v>1998</v>
      </c>
      <c r="E3813" t="s">
        <v>13399</v>
      </c>
      <c r="F3813">
        <v>6.5</v>
      </c>
      <c r="G3813">
        <v>81000</v>
      </c>
      <c r="H3813" t="s">
        <v>8928</v>
      </c>
      <c r="I3813" t="s">
        <v>13398</v>
      </c>
      <c r="J3813" t="s">
        <v>4279</v>
      </c>
      <c r="K3813" t="s">
        <v>7</v>
      </c>
      <c r="L3813" s="7">
        <v>60000000</v>
      </c>
      <c r="M3813" s="7">
        <v>128038368</v>
      </c>
      <c r="N3813" t="s">
        <v>138</v>
      </c>
      <c r="O3813">
        <v>107</v>
      </c>
      <c r="P3813" s="8">
        <f>_xlfn.XLOOKUP(D3813,Consumer_Price_Index!A:A,Consumer_Price_Index!B:B)</f>
        <v>163</v>
      </c>
      <c r="Q3813" s="13">
        <f>IF(ISNUMBER(M3813), M3813*(Consumer_Price_Index!$B$45/(_xlfn.XLOOKUP('Working Data'!D3272,Consumer_Price_Index!A:A,Consumer_Price_Index!B:B))), "Missing")</f>
        <v>234173413.74309725</v>
      </c>
      <c r="R3813" t="str">
        <f t="shared" si="59"/>
        <v>Yes</v>
      </c>
    </row>
    <row r="3814" spans="1:18" x14ac:dyDescent="0.25">
      <c r="A3814" t="s">
        <v>20395</v>
      </c>
      <c r="B3814" t="s">
        <v>41</v>
      </c>
      <c r="C3814" t="s">
        <v>24</v>
      </c>
      <c r="D3814" s="11">
        <v>1984</v>
      </c>
      <c r="E3814" t="s">
        <v>19874</v>
      </c>
      <c r="F3814">
        <v>6.5</v>
      </c>
      <c r="G3814">
        <v>2600</v>
      </c>
      <c r="H3814" t="s">
        <v>17307</v>
      </c>
      <c r="I3814" t="s">
        <v>3792</v>
      </c>
      <c r="J3814" t="s">
        <v>20394</v>
      </c>
      <c r="K3814" t="s">
        <v>265</v>
      </c>
      <c r="M3814" s="7">
        <v>2527088</v>
      </c>
      <c r="N3814" t="s">
        <v>17300</v>
      </c>
      <c r="O3814">
        <v>92</v>
      </c>
      <c r="P3814" s="8">
        <f>_xlfn.XLOOKUP(D3814,Consumer_Price_Index!A:A,Consumer_Price_Index!B:B)</f>
        <v>103.9</v>
      </c>
      <c r="Q3814" s="13">
        <f>IF(ISNUMBER(M3814), M3814*(Consumer_Price_Index!$B$45/(_xlfn.XLOOKUP('Working Data'!D624,Consumer_Price_Index!A:A,Consumer_Price_Index!B:B))), "Missing")</f>
        <v>6508907.131022823</v>
      </c>
      <c r="R3814" t="str">
        <f t="shared" si="59"/>
        <v>No</v>
      </c>
    </row>
    <row r="3815" spans="1:18" x14ac:dyDescent="0.25">
      <c r="A3815" t="s">
        <v>4513</v>
      </c>
      <c r="B3815" t="s">
        <v>41</v>
      </c>
      <c r="C3815" t="s">
        <v>34</v>
      </c>
      <c r="D3815" s="11">
        <v>2014</v>
      </c>
      <c r="E3815" t="s">
        <v>4484</v>
      </c>
      <c r="F3815">
        <v>6.5</v>
      </c>
      <c r="G3815">
        <v>115000</v>
      </c>
      <c r="H3815" t="s">
        <v>4512</v>
      </c>
      <c r="I3815" t="s">
        <v>4511</v>
      </c>
      <c r="J3815" t="s">
        <v>857</v>
      </c>
      <c r="K3815" t="s">
        <v>7</v>
      </c>
      <c r="L3815" s="7">
        <v>28000000</v>
      </c>
      <c r="M3815" s="7">
        <v>58834384</v>
      </c>
      <c r="N3815" t="s">
        <v>4510</v>
      </c>
      <c r="O3815">
        <v>114</v>
      </c>
      <c r="P3815" s="8">
        <f>_xlfn.XLOOKUP(D3815,Consumer_Price_Index!A:A,Consumer_Price_Index!B:B)</f>
        <v>236.7</v>
      </c>
      <c r="Q3815" s="13">
        <f>IF(ISNUMBER(M3815), M3815*(Consumer_Price_Index!$B$45/(_xlfn.XLOOKUP('Working Data'!D6519,Consumer_Price_Index!A:A,Consumer_Price_Index!B:B))), "Missing")</f>
        <v>151537082.03550294</v>
      </c>
      <c r="R3815" t="str">
        <f t="shared" si="59"/>
        <v>Yes</v>
      </c>
    </row>
    <row r="3816" spans="1:18" x14ac:dyDescent="0.25">
      <c r="A3816" t="s">
        <v>5678</v>
      </c>
      <c r="B3816" t="s">
        <v>41</v>
      </c>
      <c r="C3816" t="s">
        <v>34</v>
      </c>
      <c r="D3816" s="11">
        <v>2012</v>
      </c>
      <c r="E3816" t="s">
        <v>5656</v>
      </c>
      <c r="F3816">
        <v>6.5</v>
      </c>
      <c r="G3816">
        <v>67000</v>
      </c>
      <c r="H3816" t="s">
        <v>5677</v>
      </c>
      <c r="I3816" t="s">
        <v>2643</v>
      </c>
      <c r="J3816" t="s">
        <v>5676</v>
      </c>
      <c r="K3816" t="s">
        <v>7</v>
      </c>
      <c r="L3816" s="7">
        <v>12000000</v>
      </c>
      <c r="M3816" s="7">
        <v>82499399</v>
      </c>
      <c r="N3816" t="s">
        <v>4328</v>
      </c>
      <c r="O3816">
        <v>110</v>
      </c>
      <c r="P3816" s="8">
        <f>_xlfn.XLOOKUP(D3816,Consumer_Price_Index!A:A,Consumer_Price_Index!B:B)</f>
        <v>229.6</v>
      </c>
      <c r="Q3816" s="13">
        <f>IF(ISNUMBER(M3816), M3816*(Consumer_Price_Index!$B$45/(_xlfn.XLOOKUP('Working Data'!D6138,Consumer_Price_Index!A:A,Consumer_Price_Index!B:B))), "Missing")</f>
        <v>156620354.36323988</v>
      </c>
      <c r="R3816" t="str">
        <f t="shared" si="59"/>
        <v>Yes</v>
      </c>
    </row>
    <row r="3817" spans="1:18" x14ac:dyDescent="0.25">
      <c r="A3817" t="s">
        <v>880</v>
      </c>
      <c r="B3817" t="s">
        <v>68</v>
      </c>
      <c r="C3817" t="s">
        <v>100</v>
      </c>
      <c r="D3817" s="11">
        <v>2019</v>
      </c>
      <c r="E3817" t="s">
        <v>846</v>
      </c>
      <c r="F3817">
        <v>6.5</v>
      </c>
      <c r="G3817">
        <v>208000</v>
      </c>
      <c r="H3817" t="s">
        <v>879</v>
      </c>
      <c r="I3817" t="s">
        <v>879</v>
      </c>
      <c r="J3817" t="s">
        <v>878</v>
      </c>
      <c r="K3817" t="s">
        <v>59</v>
      </c>
      <c r="L3817" s="7">
        <v>90000000</v>
      </c>
      <c r="M3817" s="7">
        <v>127461872</v>
      </c>
      <c r="N3817" t="s">
        <v>877</v>
      </c>
      <c r="O3817">
        <v>123</v>
      </c>
      <c r="P3817" s="8">
        <f>_xlfn.XLOOKUP(D3817,Consumer_Price_Index!A:A,Consumer_Price_Index!B:B)</f>
        <v>255.7</v>
      </c>
      <c r="Q3817" s="13">
        <f>IF(ISNUMBER(M3817), M3817*(Consumer_Price_Index!$B$45/(_xlfn.XLOOKUP('Working Data'!D7498,Consumer_Price_Index!A:A,Consumer_Price_Index!B:B))), "Missing")</f>
        <v>163871866.65991563</v>
      </c>
      <c r="R3817" t="str">
        <f t="shared" si="59"/>
        <v>Yes</v>
      </c>
    </row>
    <row r="3818" spans="1:18" x14ac:dyDescent="0.25">
      <c r="A3818" t="s">
        <v>13960</v>
      </c>
      <c r="B3818" t="s">
        <v>41</v>
      </c>
      <c r="C3818" t="s">
        <v>34</v>
      </c>
      <c r="D3818" s="11">
        <v>1997</v>
      </c>
      <c r="E3818" t="s">
        <v>13917</v>
      </c>
      <c r="F3818">
        <v>6.5</v>
      </c>
      <c r="G3818">
        <v>185000</v>
      </c>
      <c r="H3818" t="s">
        <v>8933</v>
      </c>
      <c r="I3818" t="s">
        <v>12804</v>
      </c>
      <c r="J3818" t="s">
        <v>96</v>
      </c>
      <c r="K3818" t="s">
        <v>7</v>
      </c>
      <c r="L3818" s="7">
        <v>85000000</v>
      </c>
      <c r="M3818" s="7">
        <v>315156409</v>
      </c>
      <c r="N3818" t="s">
        <v>114</v>
      </c>
      <c r="O3818">
        <v>124</v>
      </c>
      <c r="P3818" s="8">
        <f>_xlfn.XLOOKUP(D3818,Consumer_Price_Index!A:A,Consumer_Price_Index!B:B)</f>
        <v>160.5</v>
      </c>
      <c r="Q3818" s="13">
        <f>IF(ISNUMBER(M3818), M3818*(Consumer_Price_Index!$B$45/(_xlfn.XLOOKUP('Working Data'!D3061,Consumer_Price_Index!A:A,Consumer_Price_Index!B:B))), "Missing")</f>
        <v>612034148.00701082</v>
      </c>
      <c r="R3818" t="str">
        <f t="shared" si="59"/>
        <v>Yes</v>
      </c>
    </row>
    <row r="3819" spans="1:18" x14ac:dyDescent="0.25">
      <c r="A3819" t="s">
        <v>14669</v>
      </c>
      <c r="B3819" t="s">
        <v>52</v>
      </c>
      <c r="C3819" t="s">
        <v>11</v>
      </c>
      <c r="D3819" s="11">
        <v>1995</v>
      </c>
      <c r="E3819" t="s">
        <v>14668</v>
      </c>
      <c r="F3819">
        <v>6.5</v>
      </c>
      <c r="G3819">
        <v>5600</v>
      </c>
      <c r="H3819" t="s">
        <v>9856</v>
      </c>
      <c r="I3819" t="s">
        <v>14667</v>
      </c>
      <c r="J3819" t="s">
        <v>10247</v>
      </c>
      <c r="K3819" t="s">
        <v>562</v>
      </c>
      <c r="M3819" s="7">
        <v>31738</v>
      </c>
      <c r="N3819" t="s">
        <v>8553</v>
      </c>
      <c r="O3819">
        <v>110</v>
      </c>
      <c r="P3819" s="8">
        <f>_xlfn.XLOOKUP(D3819,Consumer_Price_Index!A:A,Consumer_Price_Index!B:B)</f>
        <v>152.4</v>
      </c>
      <c r="Q3819" s="13">
        <f>IF(ISNUMBER(M3819), M3819*(Consumer_Price_Index!$B$45/(_xlfn.XLOOKUP('Working Data'!D2794,Consumer_Price_Index!A:A,Consumer_Price_Index!B:B))), "Missing")</f>
        <v>53755.245136186772</v>
      </c>
      <c r="R3819" t="str">
        <f t="shared" si="59"/>
        <v>No</v>
      </c>
    </row>
    <row r="3820" spans="1:18" x14ac:dyDescent="0.25">
      <c r="A3820" t="s">
        <v>16547</v>
      </c>
      <c r="B3820" t="s">
        <v>41</v>
      </c>
      <c r="C3820" t="s">
        <v>34</v>
      </c>
      <c r="D3820" s="11">
        <v>1992</v>
      </c>
      <c r="E3820" t="s">
        <v>16481</v>
      </c>
      <c r="F3820">
        <v>6.5</v>
      </c>
      <c r="G3820">
        <v>284000</v>
      </c>
      <c r="H3820" t="s">
        <v>4689</v>
      </c>
      <c r="I3820" t="s">
        <v>2685</v>
      </c>
      <c r="J3820" t="s">
        <v>5555</v>
      </c>
      <c r="K3820" t="s">
        <v>7</v>
      </c>
      <c r="L3820" s="7">
        <v>50000000</v>
      </c>
      <c r="M3820" s="7">
        <v>159814498</v>
      </c>
      <c r="N3820" t="s">
        <v>890</v>
      </c>
      <c r="O3820">
        <v>114</v>
      </c>
      <c r="P3820" s="8">
        <f>_xlfn.XLOOKUP(D3820,Consumer_Price_Index!A:A,Consumer_Price_Index!B:B)</f>
        <v>140.30000000000001</v>
      </c>
      <c r="Q3820" s="13">
        <f>IF(ISNUMBER(M3820), M3820*(Consumer_Price_Index!$B$45/(_xlfn.XLOOKUP('Working Data'!D2060,Consumer_Price_Index!A:A,Consumer_Price_Index!B:B))), "Missing")</f>
        <v>452560200.19144982</v>
      </c>
      <c r="R3820" t="str">
        <f t="shared" si="59"/>
        <v>Yes</v>
      </c>
    </row>
    <row r="3821" spans="1:18" x14ac:dyDescent="0.25">
      <c r="A3821" t="s">
        <v>20138</v>
      </c>
      <c r="B3821" t="s">
        <v>68</v>
      </c>
      <c r="C3821" t="s">
        <v>11</v>
      </c>
      <c r="D3821" s="11">
        <v>1985</v>
      </c>
      <c r="E3821" t="s">
        <v>20020</v>
      </c>
      <c r="F3821">
        <v>6.5</v>
      </c>
      <c r="G3821">
        <v>5700</v>
      </c>
      <c r="H3821" t="s">
        <v>14755</v>
      </c>
      <c r="I3821" t="s">
        <v>20137</v>
      </c>
      <c r="J3821" t="s">
        <v>671</v>
      </c>
      <c r="K3821" t="s">
        <v>7</v>
      </c>
      <c r="M3821" s="7">
        <v>1420355</v>
      </c>
      <c r="N3821" t="s">
        <v>20136</v>
      </c>
      <c r="O3821">
        <v>113</v>
      </c>
      <c r="P3821" s="8">
        <f>_xlfn.XLOOKUP(D3821,Consumer_Price_Index!A:A,Consumer_Price_Index!B:B)</f>
        <v>107.6</v>
      </c>
      <c r="Q3821" s="13">
        <f>IF(ISNUMBER(M3821), M3821*(Consumer_Price_Index!$B$45/(_xlfn.XLOOKUP('Working Data'!D731,Consumer_Price_Index!A:A,Consumer_Price_Index!B:B))), "Missing")</f>
        <v>4165372.1703561111</v>
      </c>
      <c r="R3821" t="str">
        <f t="shared" si="59"/>
        <v>No</v>
      </c>
    </row>
    <row r="3822" spans="1:18" x14ac:dyDescent="0.25">
      <c r="A3822" t="s">
        <v>16943</v>
      </c>
      <c r="B3822" t="s">
        <v>915</v>
      </c>
      <c r="C3822" t="s">
        <v>73</v>
      </c>
      <c r="D3822" s="11">
        <v>1991</v>
      </c>
      <c r="E3822" t="s">
        <v>16935</v>
      </c>
      <c r="F3822">
        <v>6.5</v>
      </c>
      <c r="G3822">
        <v>24000</v>
      </c>
      <c r="H3822" t="s">
        <v>16942</v>
      </c>
      <c r="I3822" t="s">
        <v>9248</v>
      </c>
      <c r="J3822" t="s">
        <v>16941</v>
      </c>
      <c r="K3822" t="s">
        <v>7</v>
      </c>
      <c r="M3822" s="7">
        <v>40766041</v>
      </c>
      <c r="N3822" t="s">
        <v>103</v>
      </c>
      <c r="O3822">
        <v>75</v>
      </c>
      <c r="P3822" s="8">
        <f>_xlfn.XLOOKUP(D3822,Consumer_Price_Index!A:A,Consumer_Price_Index!B:B)</f>
        <v>136.19999999999999</v>
      </c>
      <c r="Q3822" s="13">
        <f>IF(ISNUMBER(M3822), M3822*(Consumer_Price_Index!$B$45/(_xlfn.XLOOKUP('Working Data'!D1919,Consumer_Price_Index!A:A,Consumer_Price_Index!B:B))), "Missing")</f>
        <v>69046207.296831578</v>
      </c>
      <c r="R3822" t="str">
        <f t="shared" si="59"/>
        <v>No</v>
      </c>
    </row>
    <row r="3823" spans="1:18" x14ac:dyDescent="0.25">
      <c r="A3823" t="s">
        <v>17997</v>
      </c>
      <c r="B3823" t="s">
        <v>41</v>
      </c>
      <c r="C3823" t="s">
        <v>34</v>
      </c>
      <c r="D3823" s="11">
        <v>1989</v>
      </c>
      <c r="E3823" t="s">
        <v>17732</v>
      </c>
      <c r="F3823">
        <v>6.5</v>
      </c>
      <c r="G3823">
        <v>6300</v>
      </c>
      <c r="H3823" t="s">
        <v>16079</v>
      </c>
      <c r="I3823" t="s">
        <v>17996</v>
      </c>
      <c r="J3823" t="s">
        <v>16138</v>
      </c>
      <c r="K3823" t="s">
        <v>7</v>
      </c>
      <c r="M3823" s="7">
        <v>20047604</v>
      </c>
      <c r="N3823" t="s">
        <v>14338</v>
      </c>
      <c r="O3823">
        <v>113</v>
      </c>
      <c r="P3823" s="8">
        <f>_xlfn.XLOOKUP(D3823,Consumer_Price_Index!A:A,Consumer_Price_Index!B:B)</f>
        <v>124</v>
      </c>
      <c r="Q3823" s="13">
        <f>IF(ISNUMBER(M3823), M3823*(Consumer_Price_Index!$B$45/(_xlfn.XLOOKUP('Working Data'!D1530,Consumer_Price_Index!A:A,Consumer_Price_Index!B:B))), "Missing")</f>
        <v>29466979.926676311</v>
      </c>
      <c r="R3823" t="str">
        <f t="shared" si="59"/>
        <v>No</v>
      </c>
    </row>
    <row r="3824" spans="1:18" x14ac:dyDescent="0.25">
      <c r="A3824" t="s">
        <v>923</v>
      </c>
      <c r="B3824" t="s">
        <v>68</v>
      </c>
      <c r="C3824" t="s">
        <v>11</v>
      </c>
      <c r="D3824" s="11">
        <v>1987</v>
      </c>
      <c r="E3824" t="s">
        <v>18715</v>
      </c>
      <c r="F3824">
        <v>6.5</v>
      </c>
      <c r="G3824">
        <v>639</v>
      </c>
      <c r="H3824" t="s">
        <v>18714</v>
      </c>
      <c r="I3824" t="s">
        <v>18714</v>
      </c>
      <c r="J3824" t="s">
        <v>18713</v>
      </c>
      <c r="K3824" t="s">
        <v>7</v>
      </c>
      <c r="M3824" s="7">
        <v>1236848</v>
      </c>
      <c r="N3824" t="s">
        <v>18712</v>
      </c>
      <c r="O3824">
        <v>100</v>
      </c>
      <c r="P3824" s="8">
        <f>_xlfn.XLOOKUP(D3824,Consumer_Price_Index!A:A,Consumer_Price_Index!B:B)</f>
        <v>113.6</v>
      </c>
      <c r="Q3824" s="13">
        <f>IF(ISNUMBER(M3824), M3824*(Consumer_Price_Index!$B$45/(_xlfn.XLOOKUP('Working Data'!D1244,Consumer_Price_Index!A:A,Consumer_Price_Index!B:B))), "Missing")</f>
        <v>1869382.8650793652</v>
      </c>
      <c r="R3824" t="str">
        <f t="shared" si="59"/>
        <v>No</v>
      </c>
    </row>
    <row r="3825" spans="1:18" x14ac:dyDescent="0.25">
      <c r="A3825" t="s">
        <v>923</v>
      </c>
      <c r="B3825" t="s">
        <v>41</v>
      </c>
      <c r="C3825" t="s">
        <v>11</v>
      </c>
      <c r="D3825" s="11">
        <v>2013</v>
      </c>
      <c r="E3825" t="s">
        <v>4886</v>
      </c>
      <c r="F3825">
        <v>6.5</v>
      </c>
      <c r="G3825">
        <v>22000</v>
      </c>
      <c r="H3825" t="s">
        <v>4885</v>
      </c>
      <c r="I3825" t="s">
        <v>4884</v>
      </c>
      <c r="J3825" t="s">
        <v>4883</v>
      </c>
      <c r="K3825" t="s">
        <v>578</v>
      </c>
      <c r="L3825" s="7">
        <v>7000000</v>
      </c>
      <c r="M3825" s="7">
        <v>1257142</v>
      </c>
      <c r="N3825" t="s">
        <v>4882</v>
      </c>
      <c r="O3825">
        <v>99</v>
      </c>
      <c r="P3825" s="8">
        <f>_xlfn.XLOOKUP(D3825,Consumer_Price_Index!A:A,Consumer_Price_Index!B:B)</f>
        <v>233</v>
      </c>
      <c r="Q3825" s="13">
        <f>IF(ISNUMBER(M3825), M3825*(Consumer_Price_Index!$B$45/(_xlfn.XLOOKUP('Working Data'!D6392,Consumer_Price_Index!A:A,Consumer_Price_Index!B:B))), "Missing")</f>
        <v>2081799.822826087</v>
      </c>
      <c r="R3825" t="str">
        <f t="shared" si="59"/>
        <v>Yes</v>
      </c>
    </row>
    <row r="3826" spans="1:18" x14ac:dyDescent="0.25">
      <c r="A3826" t="s">
        <v>2556</v>
      </c>
      <c r="B3826" t="s">
        <v>41</v>
      </c>
      <c r="C3826" t="s">
        <v>5</v>
      </c>
      <c r="D3826" s="11">
        <v>2017</v>
      </c>
      <c r="E3826" t="s">
        <v>2198</v>
      </c>
      <c r="F3826">
        <v>6.5</v>
      </c>
      <c r="G3826">
        <v>120000</v>
      </c>
      <c r="H3826" t="s">
        <v>1028</v>
      </c>
      <c r="I3826" t="s">
        <v>849</v>
      </c>
      <c r="J3826" t="s">
        <v>2555</v>
      </c>
      <c r="K3826" t="s">
        <v>7</v>
      </c>
      <c r="L3826" s="7">
        <v>15000000</v>
      </c>
      <c r="M3826" s="7">
        <v>306515884</v>
      </c>
      <c r="N3826" t="s">
        <v>666</v>
      </c>
      <c r="O3826">
        <v>109</v>
      </c>
      <c r="P3826" s="8">
        <f>_xlfn.XLOOKUP(D3826,Consumer_Price_Index!A:A,Consumer_Price_Index!B:B)</f>
        <v>245.1</v>
      </c>
      <c r="Q3826" s="13">
        <f>IF(ISNUMBER(M3826), M3826*(Consumer_Price_Index!$B$45/(_xlfn.XLOOKUP('Working Data'!D7107,Consumer_Price_Index!A:A,Consumer_Price_Index!B:B))), "Missing")</f>
        <v>527359626.5093168</v>
      </c>
      <c r="R3826" t="str">
        <f t="shared" si="59"/>
        <v>Yes</v>
      </c>
    </row>
    <row r="3827" spans="1:18" x14ac:dyDescent="0.25">
      <c r="A3827" t="s">
        <v>12954</v>
      </c>
      <c r="B3827" t="s">
        <v>41</v>
      </c>
      <c r="C3827" t="s">
        <v>87</v>
      </c>
      <c r="D3827" s="11">
        <v>1998</v>
      </c>
      <c r="E3827" t="s">
        <v>12331</v>
      </c>
      <c r="F3827">
        <v>6.5</v>
      </c>
      <c r="G3827">
        <v>8400</v>
      </c>
      <c r="H3827" t="s">
        <v>11671</v>
      </c>
      <c r="I3827" t="s">
        <v>12953</v>
      </c>
      <c r="J3827" t="s">
        <v>12952</v>
      </c>
      <c r="K3827" t="s">
        <v>7</v>
      </c>
      <c r="L3827" s="7">
        <v>4500000</v>
      </c>
      <c r="M3827" s="7">
        <v>1036818</v>
      </c>
      <c r="N3827" t="s">
        <v>12951</v>
      </c>
      <c r="O3827">
        <v>101</v>
      </c>
      <c r="P3827" s="8">
        <f>_xlfn.XLOOKUP(D3827,Consumer_Price_Index!A:A,Consumer_Price_Index!B:B)</f>
        <v>163</v>
      </c>
      <c r="Q3827" s="13">
        <f>IF(ISNUMBER(M3827), M3827*(Consumer_Price_Index!$B$45/(_xlfn.XLOOKUP('Working Data'!D3428,Consumer_Price_Index!A:A,Consumer_Price_Index!B:B))), "Missing")</f>
        <v>3040601.0067372471</v>
      </c>
      <c r="R3827" t="str">
        <f t="shared" si="59"/>
        <v>Yes</v>
      </c>
    </row>
    <row r="3828" spans="1:18" x14ac:dyDescent="0.25">
      <c r="A3828" t="s">
        <v>13319</v>
      </c>
      <c r="B3828" t="s">
        <v>101</v>
      </c>
      <c r="C3828" t="s">
        <v>73</v>
      </c>
      <c r="D3828" s="11">
        <v>1998</v>
      </c>
      <c r="E3828" t="s">
        <v>13038</v>
      </c>
      <c r="F3828">
        <v>6.5</v>
      </c>
      <c r="G3828">
        <v>149000</v>
      </c>
      <c r="H3828" t="s">
        <v>4475</v>
      </c>
      <c r="I3828" t="s">
        <v>13318</v>
      </c>
      <c r="J3828" t="s">
        <v>2403</v>
      </c>
      <c r="K3828" t="s">
        <v>7</v>
      </c>
      <c r="L3828" s="7">
        <v>105000000</v>
      </c>
      <c r="M3828" s="7">
        <v>171757863</v>
      </c>
      <c r="N3828" t="s">
        <v>632</v>
      </c>
      <c r="O3828">
        <v>83</v>
      </c>
      <c r="P3828" s="8">
        <f>_xlfn.XLOOKUP(D3828,Consumer_Price_Index!A:A,Consumer_Price_Index!B:B)</f>
        <v>163</v>
      </c>
      <c r="Q3828" s="13">
        <f>IF(ISNUMBER(M3828), M3828*(Consumer_Price_Index!$B$45/(_xlfn.XLOOKUP('Working Data'!D3316,Consumer_Price_Index!A:A,Consumer_Price_Index!B:B))), "Missing")</f>
        <v>442389018.22569734</v>
      </c>
      <c r="R3828" t="str">
        <f t="shared" si="59"/>
        <v>Yes</v>
      </c>
    </row>
    <row r="3829" spans="1:18" x14ac:dyDescent="0.25">
      <c r="A3829" t="s">
        <v>17113</v>
      </c>
      <c r="B3829" t="s">
        <v>52</v>
      </c>
      <c r="C3829" t="s">
        <v>24</v>
      </c>
      <c r="D3829" s="11">
        <v>1990</v>
      </c>
      <c r="E3829" t="s">
        <v>17112</v>
      </c>
      <c r="F3829">
        <v>6.5</v>
      </c>
      <c r="G3829">
        <v>1300</v>
      </c>
      <c r="H3829" t="s">
        <v>17111</v>
      </c>
      <c r="I3829" t="s">
        <v>17110</v>
      </c>
      <c r="J3829" t="s">
        <v>17109</v>
      </c>
      <c r="K3829" t="s">
        <v>95</v>
      </c>
      <c r="N3829" t="s">
        <v>17108</v>
      </c>
      <c r="O3829">
        <v>90</v>
      </c>
      <c r="P3829" s="8">
        <f>_xlfn.XLOOKUP(D3829,Consumer_Price_Index!A:A,Consumer_Price_Index!B:B)</f>
        <v>130.69999999999999</v>
      </c>
      <c r="Q3829" s="13" t="str">
        <f>IF(ISNUMBER(M3829), M3829*(Consumer_Price_Index!$B$45/(_xlfn.XLOOKUP('Working Data'!D1844,Consumer_Price_Index!A:A,Consumer_Price_Index!B:B))), "Missing")</f>
        <v>Missing</v>
      </c>
      <c r="R3829" t="str">
        <f t="shared" si="59"/>
        <v>No</v>
      </c>
    </row>
    <row r="3830" spans="1:18" x14ac:dyDescent="0.25">
      <c r="A3830" t="s">
        <v>8503</v>
      </c>
      <c r="B3830" t="s">
        <v>41</v>
      </c>
      <c r="C3830" t="s">
        <v>87</v>
      </c>
      <c r="D3830" s="11">
        <v>2007</v>
      </c>
      <c r="E3830" t="s">
        <v>8502</v>
      </c>
      <c r="F3830">
        <v>6.5</v>
      </c>
      <c r="G3830">
        <v>73000</v>
      </c>
      <c r="H3830" t="s">
        <v>2636</v>
      </c>
      <c r="I3830" t="s">
        <v>2636</v>
      </c>
      <c r="J3830" t="s">
        <v>6522</v>
      </c>
      <c r="K3830" t="s">
        <v>7</v>
      </c>
      <c r="L3830" s="7">
        <v>8600000</v>
      </c>
      <c r="M3830" s="7">
        <v>32730062</v>
      </c>
      <c r="N3830" t="s">
        <v>3248</v>
      </c>
      <c r="O3830">
        <v>84</v>
      </c>
      <c r="P3830" s="8">
        <f>_xlfn.XLOOKUP(D3830,Consumer_Price_Index!A:A,Consumer_Price_Index!B:B)</f>
        <v>207.3</v>
      </c>
      <c r="Q3830" s="13">
        <f>IF(ISNUMBER(M3830), M3830*(Consumer_Price_Index!$B$45/(_xlfn.XLOOKUP('Working Data'!D5094,Consumer_Price_Index!A:A,Consumer_Price_Index!B:B))), "Missing")</f>
        <v>80426208.801612899</v>
      </c>
      <c r="R3830" t="str">
        <f t="shared" si="59"/>
        <v>Yes</v>
      </c>
    </row>
    <row r="3831" spans="1:18" x14ac:dyDescent="0.25">
      <c r="A3831" t="s">
        <v>4841</v>
      </c>
      <c r="B3831" t="s">
        <v>41</v>
      </c>
      <c r="C3831" t="s">
        <v>24</v>
      </c>
      <c r="D3831" s="11">
        <v>2013</v>
      </c>
      <c r="E3831" t="s">
        <v>4840</v>
      </c>
      <c r="F3831">
        <v>6.5</v>
      </c>
      <c r="G3831">
        <v>90000</v>
      </c>
      <c r="H3831" t="s">
        <v>4839</v>
      </c>
      <c r="I3831" t="s">
        <v>1237</v>
      </c>
      <c r="J3831" t="s">
        <v>1237</v>
      </c>
      <c r="K3831" t="s">
        <v>7</v>
      </c>
      <c r="L3831" s="7">
        <v>15000000</v>
      </c>
      <c r="M3831" s="7">
        <v>151826547</v>
      </c>
      <c r="N3831" t="s">
        <v>4838</v>
      </c>
      <c r="O3831">
        <v>92</v>
      </c>
      <c r="P3831" s="8">
        <f>_xlfn.XLOOKUP(D3831,Consumer_Price_Index!A:A,Consumer_Price_Index!B:B)</f>
        <v>233</v>
      </c>
      <c r="Q3831" s="13">
        <f>IF(ISNUMBER(M3831), M3831*(Consumer_Price_Index!$B$45/(_xlfn.XLOOKUP('Working Data'!D6405,Consumer_Price_Index!A:A,Consumer_Price_Index!B:B))), "Missing")</f>
        <v>373077007.02338707</v>
      </c>
      <c r="R3831" t="str">
        <f t="shared" si="59"/>
        <v>Yes</v>
      </c>
    </row>
    <row r="3832" spans="1:18" x14ac:dyDescent="0.25">
      <c r="A3832" t="s">
        <v>1357</v>
      </c>
      <c r="B3832" t="s">
        <v>41</v>
      </c>
      <c r="C3832" t="s">
        <v>87</v>
      </c>
      <c r="D3832" s="11">
        <v>2018</v>
      </c>
      <c r="E3832" t="s">
        <v>1318</v>
      </c>
      <c r="F3832">
        <v>6.5</v>
      </c>
      <c r="G3832">
        <v>21000</v>
      </c>
      <c r="H3832" t="s">
        <v>1356</v>
      </c>
      <c r="I3832" t="s">
        <v>1355</v>
      </c>
      <c r="J3832" t="s">
        <v>1354</v>
      </c>
      <c r="K3832" t="s">
        <v>7</v>
      </c>
      <c r="M3832" s="7">
        <v>4623836</v>
      </c>
      <c r="N3832" t="s">
        <v>1353</v>
      </c>
      <c r="O3832">
        <v>110</v>
      </c>
      <c r="P3832" s="8">
        <f>_xlfn.XLOOKUP(D3832,Consumer_Price_Index!A:A,Consumer_Price_Index!B:B)</f>
        <v>251.1</v>
      </c>
      <c r="Q3832" s="13">
        <f>IF(ISNUMBER(M3832), M3832*(Consumer_Price_Index!$B$45/(_xlfn.XLOOKUP('Working Data'!D7392,Consumer_Price_Index!A:A,Consumer_Price_Index!B:B))), "Missing")</f>
        <v>7458352.7220751708</v>
      </c>
      <c r="R3832" t="str">
        <f t="shared" si="59"/>
        <v>No</v>
      </c>
    </row>
    <row r="3833" spans="1:18" x14ac:dyDescent="0.25">
      <c r="A3833" t="s">
        <v>11546</v>
      </c>
      <c r="B3833" t="s">
        <v>68</v>
      </c>
      <c r="C3833" t="s">
        <v>24</v>
      </c>
      <c r="D3833" s="11">
        <v>2001</v>
      </c>
      <c r="E3833" t="s">
        <v>11274</v>
      </c>
      <c r="F3833">
        <v>6.5</v>
      </c>
      <c r="G3833">
        <v>66000</v>
      </c>
      <c r="H3833" t="s">
        <v>3587</v>
      </c>
      <c r="I3833" t="s">
        <v>11545</v>
      </c>
      <c r="J3833" t="s">
        <v>1878</v>
      </c>
      <c r="K3833" t="s">
        <v>7</v>
      </c>
      <c r="L3833" s="7">
        <v>75000000</v>
      </c>
      <c r="M3833" s="7">
        <v>67631903</v>
      </c>
      <c r="N3833" t="s">
        <v>704</v>
      </c>
      <c r="O3833">
        <v>123</v>
      </c>
      <c r="P3833" s="8">
        <f>_xlfn.XLOOKUP(D3833,Consumer_Price_Index!A:A,Consumer_Price_Index!B:B)</f>
        <v>177.1</v>
      </c>
      <c r="Q3833" s="13">
        <f>IF(ISNUMBER(M3833), M3833*(Consumer_Price_Index!$B$45/(_xlfn.XLOOKUP('Working Data'!D3948,Consumer_Price_Index!A:A,Consumer_Price_Index!B:B))), "Missing")</f>
        <v>94486202.861531407</v>
      </c>
      <c r="R3833" t="str">
        <f t="shared" si="59"/>
        <v>Yes</v>
      </c>
    </row>
    <row r="3834" spans="1:18" x14ac:dyDescent="0.25">
      <c r="A3834" t="s">
        <v>13279</v>
      </c>
      <c r="B3834" t="s">
        <v>41</v>
      </c>
      <c r="C3834" t="s">
        <v>24</v>
      </c>
      <c r="D3834" s="11">
        <v>1998</v>
      </c>
      <c r="E3834" t="s">
        <v>13278</v>
      </c>
      <c r="F3834">
        <v>6.5</v>
      </c>
      <c r="G3834">
        <v>58000</v>
      </c>
      <c r="H3834" t="s">
        <v>5067</v>
      </c>
      <c r="I3834" t="s">
        <v>5067</v>
      </c>
      <c r="J3834" t="s">
        <v>9978</v>
      </c>
      <c r="K3834" t="s">
        <v>7</v>
      </c>
      <c r="L3834" s="7">
        <v>25000000</v>
      </c>
      <c r="M3834" s="7">
        <v>7027290</v>
      </c>
      <c r="N3834" t="s">
        <v>13277</v>
      </c>
      <c r="O3834">
        <v>103</v>
      </c>
      <c r="P3834" s="8">
        <f>_xlfn.XLOOKUP(D3834,Consumer_Price_Index!A:A,Consumer_Price_Index!B:B)</f>
        <v>163</v>
      </c>
      <c r="Q3834" s="13">
        <f>IF(ISNUMBER(M3834), M3834*(Consumer_Price_Index!$B$45/(_xlfn.XLOOKUP('Working Data'!D3332,Consumer_Price_Index!A:A,Consumer_Price_Index!B:B))), "Missing")</f>
        <v>9046114.3346007615</v>
      </c>
      <c r="R3834" t="str">
        <f t="shared" si="59"/>
        <v>Yes</v>
      </c>
    </row>
    <row r="3835" spans="1:18" x14ac:dyDescent="0.25">
      <c r="A3835" t="s">
        <v>10486</v>
      </c>
      <c r="B3835" t="s">
        <v>41</v>
      </c>
      <c r="C3835" t="s">
        <v>34</v>
      </c>
      <c r="D3835" s="11">
        <v>2003</v>
      </c>
      <c r="E3835" t="s">
        <v>10269</v>
      </c>
      <c r="F3835">
        <v>6.5</v>
      </c>
      <c r="G3835">
        <v>61000</v>
      </c>
      <c r="H3835" t="s">
        <v>10485</v>
      </c>
      <c r="I3835" t="s">
        <v>5169</v>
      </c>
      <c r="J3835" t="s">
        <v>568</v>
      </c>
      <c r="K3835" t="s">
        <v>332</v>
      </c>
      <c r="L3835" s="7">
        <v>50000000</v>
      </c>
      <c r="M3835" s="7">
        <v>42792561</v>
      </c>
      <c r="N3835" t="s">
        <v>8657</v>
      </c>
      <c r="O3835">
        <v>98</v>
      </c>
      <c r="P3835" s="8">
        <f>_xlfn.XLOOKUP(D3835,Consumer_Price_Index!A:A,Consumer_Price_Index!B:B)</f>
        <v>184</v>
      </c>
      <c r="Q3835" s="13">
        <f>IF(ISNUMBER(M3835), M3835*(Consumer_Price_Index!$B$45/(_xlfn.XLOOKUP('Working Data'!D4350,Consumer_Price_Index!A:A,Consumer_Price_Index!B:B))), "Missing")</f>
        <v>73624468.304347828</v>
      </c>
      <c r="R3835" t="str">
        <f t="shared" si="59"/>
        <v>Yes</v>
      </c>
    </row>
    <row r="3836" spans="1:18" x14ac:dyDescent="0.25">
      <c r="A3836" t="s">
        <v>18404</v>
      </c>
      <c r="B3836" t="s">
        <v>41</v>
      </c>
      <c r="C3836" t="s">
        <v>11</v>
      </c>
      <c r="D3836" s="11">
        <v>1988</v>
      </c>
      <c r="E3836" t="s">
        <v>18174</v>
      </c>
      <c r="F3836">
        <v>6.5</v>
      </c>
      <c r="G3836">
        <v>8300</v>
      </c>
      <c r="H3836" t="s">
        <v>15322</v>
      </c>
      <c r="I3836" t="s">
        <v>18403</v>
      </c>
      <c r="J3836" t="s">
        <v>9628</v>
      </c>
      <c r="K3836" t="s">
        <v>7</v>
      </c>
      <c r="M3836" s="7">
        <v>3966256</v>
      </c>
      <c r="N3836" t="s">
        <v>2694</v>
      </c>
      <c r="O3836">
        <v>105</v>
      </c>
      <c r="P3836" s="8">
        <f>_xlfn.XLOOKUP(D3836,Consumer_Price_Index!A:A,Consumer_Price_Index!B:B)</f>
        <v>118.3</v>
      </c>
      <c r="Q3836" s="13">
        <f>IF(ISNUMBER(M3836), M3836*(Consumer_Price_Index!$B$45/(_xlfn.XLOOKUP('Working Data'!D1367,Consumer_Price_Index!A:A,Consumer_Price_Index!B:B))), "Missing")</f>
        <v>5373580.2721209424</v>
      </c>
      <c r="R3836" t="str">
        <f t="shared" si="59"/>
        <v>No</v>
      </c>
    </row>
    <row r="3837" spans="1:18" x14ac:dyDescent="0.25">
      <c r="A3837" t="s">
        <v>13799</v>
      </c>
      <c r="B3837" t="s">
        <v>68</v>
      </c>
      <c r="C3837" t="s">
        <v>100</v>
      </c>
      <c r="D3837" s="11">
        <v>1997</v>
      </c>
      <c r="E3837" t="s">
        <v>13750</v>
      </c>
      <c r="F3837">
        <v>6.5</v>
      </c>
      <c r="G3837">
        <v>100000</v>
      </c>
      <c r="H3837" t="s">
        <v>13798</v>
      </c>
      <c r="I3837" t="s">
        <v>1399</v>
      </c>
      <c r="J3837" t="s">
        <v>1399</v>
      </c>
      <c r="K3837" t="s">
        <v>265</v>
      </c>
      <c r="L3837" s="7">
        <v>18000000</v>
      </c>
      <c r="M3837" s="7">
        <v>251212670</v>
      </c>
      <c r="N3837" t="s">
        <v>11937</v>
      </c>
      <c r="O3837">
        <v>89</v>
      </c>
      <c r="P3837" s="8">
        <f>_xlfn.XLOOKUP(D3837,Consumer_Price_Index!A:A,Consumer_Price_Index!B:B)</f>
        <v>160.5</v>
      </c>
      <c r="Q3837" s="13">
        <f>IF(ISNUMBER(M3837), M3837*(Consumer_Price_Index!$B$45/(_xlfn.XLOOKUP('Working Data'!D3135,Consumer_Price_Index!A:A,Consumer_Price_Index!B:B))), "Missing")</f>
        <v>416002720.375</v>
      </c>
      <c r="R3837" t="str">
        <f t="shared" si="59"/>
        <v>Yes</v>
      </c>
    </row>
    <row r="3838" spans="1:18" x14ac:dyDescent="0.25">
      <c r="A3838" t="s">
        <v>20575</v>
      </c>
      <c r="B3838" t="s">
        <v>101</v>
      </c>
      <c r="C3838" t="s">
        <v>11</v>
      </c>
      <c r="D3838" s="11">
        <v>1984</v>
      </c>
      <c r="E3838" t="s">
        <v>20335</v>
      </c>
      <c r="F3838">
        <v>6.5</v>
      </c>
      <c r="G3838">
        <v>3600</v>
      </c>
      <c r="H3838" t="s">
        <v>20574</v>
      </c>
      <c r="I3838" t="s">
        <v>20573</v>
      </c>
      <c r="J3838" t="s">
        <v>20572</v>
      </c>
      <c r="K3838" t="s">
        <v>7</v>
      </c>
      <c r="L3838" s="7">
        <v>9500000</v>
      </c>
      <c r="M3838" s="7">
        <v>16595791</v>
      </c>
      <c r="N3838" t="s">
        <v>514</v>
      </c>
      <c r="O3838">
        <v>105</v>
      </c>
      <c r="P3838" s="8">
        <f>_xlfn.XLOOKUP(D3838,Consumer_Price_Index!A:A,Consumer_Price_Index!B:B)</f>
        <v>103.9</v>
      </c>
      <c r="Q3838" s="13">
        <f>IF(ISNUMBER(M3838), M3838*(Consumer_Price_Index!$B$45/(_xlfn.XLOOKUP('Working Data'!D563,Consumer_Price_Index!A:A,Consumer_Price_Index!B:B))), "Missing")</f>
        <v>30352566.132653061</v>
      </c>
      <c r="R3838" t="str">
        <f t="shared" si="59"/>
        <v>Yes</v>
      </c>
    </row>
    <row r="3839" spans="1:18" x14ac:dyDescent="0.25">
      <c r="A3839" t="s">
        <v>2408</v>
      </c>
      <c r="B3839" t="s">
        <v>68</v>
      </c>
      <c r="C3839" t="s">
        <v>11</v>
      </c>
      <c r="D3839" s="11">
        <v>2017</v>
      </c>
      <c r="E3839" t="s">
        <v>2129</v>
      </c>
      <c r="F3839">
        <v>6.5</v>
      </c>
      <c r="G3839">
        <v>48000</v>
      </c>
      <c r="H3839" t="s">
        <v>465</v>
      </c>
      <c r="I3839" t="s">
        <v>2407</v>
      </c>
      <c r="J3839" t="s">
        <v>2254</v>
      </c>
      <c r="K3839" t="s">
        <v>7</v>
      </c>
      <c r="L3839" s="7">
        <v>5000000</v>
      </c>
      <c r="M3839" s="7">
        <v>16373843</v>
      </c>
      <c r="N3839" t="s">
        <v>2406</v>
      </c>
      <c r="O3839">
        <v>98</v>
      </c>
      <c r="P3839" s="8">
        <f>_xlfn.XLOOKUP(D3839,Consumer_Price_Index!A:A,Consumer_Price_Index!B:B)</f>
        <v>245.1</v>
      </c>
      <c r="Q3839" s="13">
        <f>IF(ISNUMBER(M3839), M3839*(Consumer_Price_Index!$B$45/(_xlfn.XLOOKUP('Working Data'!D7145,Consumer_Price_Index!A:A,Consumer_Price_Index!B:B))), "Missing")</f>
        <v>30608036.577300612</v>
      </c>
      <c r="R3839" t="str">
        <f t="shared" si="59"/>
        <v>Yes</v>
      </c>
    </row>
    <row r="3840" spans="1:18" x14ac:dyDescent="0.25">
      <c r="A3840" t="s">
        <v>18985</v>
      </c>
      <c r="B3840" t="s">
        <v>41</v>
      </c>
      <c r="C3840" t="s">
        <v>34</v>
      </c>
      <c r="D3840" s="11">
        <v>1987</v>
      </c>
      <c r="E3840" t="s">
        <v>18816</v>
      </c>
      <c r="F3840">
        <v>6.5</v>
      </c>
      <c r="G3840">
        <v>5000</v>
      </c>
      <c r="H3840" t="s">
        <v>15217</v>
      </c>
      <c r="I3840" t="s">
        <v>8176</v>
      </c>
      <c r="J3840" t="s">
        <v>12952</v>
      </c>
      <c r="K3840" t="s">
        <v>7</v>
      </c>
      <c r="M3840" s="7">
        <v>4278150</v>
      </c>
      <c r="N3840" t="s">
        <v>17272</v>
      </c>
      <c r="O3840">
        <v>95</v>
      </c>
      <c r="P3840" s="8">
        <f>_xlfn.XLOOKUP(D3840,Consumer_Price_Index!A:A,Consumer_Price_Index!B:B)</f>
        <v>113.6</v>
      </c>
      <c r="Q3840" s="13">
        <f>IF(ISNUMBER(M3840), M3840*(Consumer_Price_Index!$B$45/(_xlfn.XLOOKUP('Working Data'!D1158,Consumer_Price_Index!A:A,Consumer_Price_Index!B:B))), "Missing")</f>
        <v>5677492.6175958188</v>
      </c>
      <c r="R3840" t="str">
        <f t="shared" si="59"/>
        <v>No</v>
      </c>
    </row>
    <row r="3841" spans="1:18" x14ac:dyDescent="0.25">
      <c r="A3841" t="s">
        <v>2946</v>
      </c>
      <c r="B3841" t="s">
        <v>41</v>
      </c>
      <c r="C3841" t="s">
        <v>24</v>
      </c>
      <c r="D3841" s="11">
        <v>2016</v>
      </c>
      <c r="E3841" t="s">
        <v>2945</v>
      </c>
      <c r="F3841">
        <v>6.5</v>
      </c>
      <c r="G3841">
        <v>33000</v>
      </c>
      <c r="H3841" t="s">
        <v>2944</v>
      </c>
      <c r="I3841" t="s">
        <v>2943</v>
      </c>
      <c r="J3841" t="s">
        <v>2942</v>
      </c>
      <c r="K3841" t="s">
        <v>504</v>
      </c>
      <c r="M3841" s="7">
        <v>176288</v>
      </c>
      <c r="N3841" t="s">
        <v>2941</v>
      </c>
      <c r="O3841">
        <v>89</v>
      </c>
      <c r="P3841" s="8">
        <f>_xlfn.XLOOKUP(D3841,Consumer_Price_Index!A:A,Consumer_Price_Index!B:B)</f>
        <v>240</v>
      </c>
      <c r="Q3841" s="13">
        <f>IF(ISNUMBER(M3841), M3841*(Consumer_Price_Index!$B$45/(_xlfn.XLOOKUP('Working Data'!D7000,Consumer_Price_Index!A:A,Consumer_Price_Index!B:B))), "Missing")</f>
        <v>352460.3254593176</v>
      </c>
      <c r="R3841" t="str">
        <f t="shared" si="59"/>
        <v>No</v>
      </c>
    </row>
    <row r="3842" spans="1:18" x14ac:dyDescent="0.25">
      <c r="A3842" t="s">
        <v>19174</v>
      </c>
      <c r="B3842" t="s">
        <v>41</v>
      </c>
      <c r="C3842" t="s">
        <v>34</v>
      </c>
      <c r="D3842" s="11">
        <v>1987</v>
      </c>
      <c r="E3842" t="s">
        <v>19173</v>
      </c>
      <c r="F3842">
        <v>6.5</v>
      </c>
      <c r="G3842">
        <v>111000</v>
      </c>
      <c r="H3842" t="s">
        <v>6897</v>
      </c>
      <c r="I3842" t="s">
        <v>15453</v>
      </c>
      <c r="J3842" t="s">
        <v>2822</v>
      </c>
      <c r="K3842" t="s">
        <v>7</v>
      </c>
      <c r="L3842" s="7">
        <v>28000000</v>
      </c>
      <c r="M3842" s="7">
        <v>299965036</v>
      </c>
      <c r="N3842" t="s">
        <v>108</v>
      </c>
      <c r="O3842">
        <v>100</v>
      </c>
      <c r="P3842" s="8">
        <f>_xlfn.XLOOKUP(D3842,Consumer_Price_Index!A:A,Consumer_Price_Index!B:B)</f>
        <v>113.6</v>
      </c>
      <c r="Q3842" s="13">
        <f>IF(ISNUMBER(M3842), M3842*(Consumer_Price_Index!$B$45/(_xlfn.XLOOKUP('Working Data'!D1076,Consumer_Price_Index!A:A,Consumer_Price_Index!B:B))), "Missing")</f>
        <v>560732186.9276073</v>
      </c>
      <c r="R3842" t="str">
        <f t="shared" si="59"/>
        <v>Yes</v>
      </c>
    </row>
    <row r="3843" spans="1:18" x14ac:dyDescent="0.25">
      <c r="A3843" t="s">
        <v>10319</v>
      </c>
      <c r="B3843" t="s">
        <v>41</v>
      </c>
      <c r="C3843" t="s">
        <v>100</v>
      </c>
      <c r="D3843" s="11">
        <v>2003</v>
      </c>
      <c r="E3843" t="s">
        <v>10318</v>
      </c>
      <c r="F3843">
        <v>6.5</v>
      </c>
      <c r="G3843">
        <v>26000</v>
      </c>
      <c r="H3843" t="s">
        <v>2487</v>
      </c>
      <c r="I3843" t="s">
        <v>9573</v>
      </c>
      <c r="J3843" t="s">
        <v>5010</v>
      </c>
      <c r="K3843" t="s">
        <v>332</v>
      </c>
      <c r="L3843" s="7">
        <v>35000000</v>
      </c>
      <c r="M3843" s="7">
        <v>11705002</v>
      </c>
      <c r="N3843" t="s">
        <v>9379</v>
      </c>
      <c r="O3843">
        <v>127</v>
      </c>
      <c r="P3843" s="8">
        <f>_xlfn.XLOOKUP(D3843,Consumer_Price_Index!A:A,Consumer_Price_Index!B:B)</f>
        <v>184</v>
      </c>
      <c r="Q3843" s="13">
        <f>IF(ISNUMBER(M3843), M3843*(Consumer_Price_Index!$B$45/(_xlfn.XLOOKUP('Working Data'!D4402,Consumer_Price_Index!A:A,Consumer_Price_Index!B:B))), "Missing")</f>
        <v>15858221.918185858</v>
      </c>
      <c r="R3843" t="str">
        <f t="shared" ref="R3843:R3906" si="60">IF(AND(ISNUMBER(L3843), L3843&gt;0, ISNUMBER(M3843), M3843&gt;0), "Yes", "No")</f>
        <v>Yes</v>
      </c>
    </row>
    <row r="3844" spans="1:18" x14ac:dyDescent="0.25">
      <c r="A3844" t="s">
        <v>16774</v>
      </c>
      <c r="B3844" t="s">
        <v>101</v>
      </c>
      <c r="C3844" t="s">
        <v>24</v>
      </c>
      <c r="D3844" s="11">
        <v>1991</v>
      </c>
      <c r="E3844" t="s">
        <v>16262</v>
      </c>
      <c r="F3844">
        <v>6.5</v>
      </c>
      <c r="G3844">
        <v>1800</v>
      </c>
      <c r="H3844" t="s">
        <v>16773</v>
      </c>
      <c r="I3844" t="s">
        <v>16772</v>
      </c>
      <c r="J3844" t="s">
        <v>9187</v>
      </c>
      <c r="K3844" t="s">
        <v>7</v>
      </c>
      <c r="M3844" s="7">
        <v>271327</v>
      </c>
      <c r="N3844" t="s">
        <v>666</v>
      </c>
      <c r="O3844">
        <v>96</v>
      </c>
      <c r="P3844" s="8">
        <f>_xlfn.XLOOKUP(D3844,Consumer_Price_Index!A:A,Consumer_Price_Index!B:B)</f>
        <v>136.19999999999999</v>
      </c>
      <c r="Q3844" s="13">
        <f>IF(ISNUMBER(M3844), M3844*(Consumer_Price_Index!$B$45/(_xlfn.XLOOKUP('Working Data'!D1982,Consumer_Price_Index!A:A,Consumer_Price_Index!B:B))), "Missing")</f>
        <v>437656.62731604016</v>
      </c>
      <c r="R3844" t="str">
        <f t="shared" si="60"/>
        <v>No</v>
      </c>
    </row>
    <row r="3845" spans="1:18" x14ac:dyDescent="0.25">
      <c r="A3845" t="s">
        <v>5303</v>
      </c>
      <c r="B3845" t="s">
        <v>101</v>
      </c>
      <c r="C3845" t="s">
        <v>409</v>
      </c>
      <c r="D3845" s="11">
        <v>2012</v>
      </c>
      <c r="E3845" t="s">
        <v>5302</v>
      </c>
      <c r="F3845">
        <v>6.5</v>
      </c>
      <c r="G3845">
        <v>19000</v>
      </c>
      <c r="H3845" t="s">
        <v>3749</v>
      </c>
      <c r="I3845" t="s">
        <v>5301</v>
      </c>
      <c r="J3845" t="s">
        <v>5300</v>
      </c>
      <c r="K3845" t="s">
        <v>7</v>
      </c>
      <c r="L3845" s="7">
        <v>40000000</v>
      </c>
      <c r="M3845" s="7">
        <v>24740061</v>
      </c>
      <c r="N3845" t="s">
        <v>103</v>
      </c>
      <c r="O3845">
        <v>107</v>
      </c>
      <c r="P3845" s="8">
        <f>_xlfn.XLOOKUP(D3845,Consumer_Price_Index!A:A,Consumer_Price_Index!B:B)</f>
        <v>229.6</v>
      </c>
      <c r="Q3845" s="13">
        <f>IF(ISNUMBER(M3845), M3845*(Consumer_Price_Index!$B$45/(_xlfn.XLOOKUP('Working Data'!D6237,Consumer_Price_Index!A:A,Consumer_Price_Index!B:B))), "Missing")</f>
        <v>31807158.593670886</v>
      </c>
      <c r="R3845" t="str">
        <f t="shared" si="60"/>
        <v>Yes</v>
      </c>
    </row>
    <row r="3846" spans="1:18" x14ac:dyDescent="0.25">
      <c r="A3846" t="s">
        <v>10950</v>
      </c>
      <c r="B3846" t="s">
        <v>68</v>
      </c>
      <c r="C3846" t="s">
        <v>24</v>
      </c>
      <c r="D3846" s="11">
        <v>2002</v>
      </c>
      <c r="E3846" t="s">
        <v>10949</v>
      </c>
      <c r="F3846">
        <v>6.5</v>
      </c>
      <c r="G3846">
        <v>20000</v>
      </c>
      <c r="H3846" t="s">
        <v>5760</v>
      </c>
      <c r="I3846" t="s">
        <v>10948</v>
      </c>
      <c r="J3846" t="s">
        <v>8405</v>
      </c>
      <c r="K3846" t="s">
        <v>7</v>
      </c>
      <c r="L3846" s="7">
        <v>40000000</v>
      </c>
      <c r="M3846" s="7">
        <v>8493890</v>
      </c>
      <c r="N3846" t="s">
        <v>6122</v>
      </c>
      <c r="O3846">
        <v>85</v>
      </c>
      <c r="P3846" s="8">
        <f>_xlfn.XLOOKUP(D3846,Consumer_Price_Index!A:A,Consumer_Price_Index!B:B)</f>
        <v>179.9</v>
      </c>
      <c r="Q3846" s="13">
        <f>IF(ISNUMBER(M3846), M3846*(Consumer_Price_Index!$B$45/(_xlfn.XLOOKUP('Working Data'!D4172,Consumer_Price_Index!A:A,Consumer_Price_Index!B:B))), "Missing")</f>
        <v>16982206.581364829</v>
      </c>
      <c r="R3846" t="str">
        <f t="shared" si="60"/>
        <v>Yes</v>
      </c>
    </row>
    <row r="3847" spans="1:18" x14ac:dyDescent="0.25">
      <c r="A3847" t="s">
        <v>4654</v>
      </c>
      <c r="B3847" t="s">
        <v>68</v>
      </c>
      <c r="C3847" t="s">
        <v>24</v>
      </c>
      <c r="D3847" s="11">
        <v>2014</v>
      </c>
      <c r="E3847" t="s">
        <v>4653</v>
      </c>
      <c r="F3847">
        <v>6.5</v>
      </c>
      <c r="G3847">
        <v>124000</v>
      </c>
      <c r="H3847" t="s">
        <v>4652</v>
      </c>
      <c r="I3847" t="s">
        <v>4651</v>
      </c>
      <c r="J3847" t="s">
        <v>1712</v>
      </c>
      <c r="K3847" t="s">
        <v>7</v>
      </c>
      <c r="L3847" s="7">
        <v>40000000</v>
      </c>
      <c r="M3847" s="7">
        <v>127994610</v>
      </c>
      <c r="N3847" t="s">
        <v>4650</v>
      </c>
      <c r="O3847">
        <v>117</v>
      </c>
      <c r="P3847" s="8">
        <f>_xlfn.XLOOKUP(D3847,Consumer_Price_Index!A:A,Consumer_Price_Index!B:B)</f>
        <v>236.7</v>
      </c>
      <c r="Q3847" s="13">
        <f>IF(ISNUMBER(M3847), M3847*(Consumer_Price_Index!$B$45/(_xlfn.XLOOKUP('Working Data'!D6470,Consumer_Price_Index!A:A,Consumer_Price_Index!B:B))), "Missing")</f>
        <v>343309486.50528169</v>
      </c>
      <c r="R3847" t="str">
        <f t="shared" si="60"/>
        <v>Yes</v>
      </c>
    </row>
    <row r="3848" spans="1:18" x14ac:dyDescent="0.25">
      <c r="A3848" t="s">
        <v>5013</v>
      </c>
      <c r="B3848" t="s">
        <v>41</v>
      </c>
      <c r="C3848" t="s">
        <v>34</v>
      </c>
      <c r="D3848" s="11">
        <v>2013</v>
      </c>
      <c r="E3848" t="s">
        <v>5012</v>
      </c>
      <c r="F3848">
        <v>6.5</v>
      </c>
      <c r="G3848">
        <v>19000</v>
      </c>
      <c r="H3848" t="s">
        <v>5011</v>
      </c>
      <c r="I3848" t="s">
        <v>5011</v>
      </c>
      <c r="J3848" t="s">
        <v>5010</v>
      </c>
      <c r="K3848" t="s">
        <v>562</v>
      </c>
      <c r="L3848" s="7">
        <v>25500000</v>
      </c>
      <c r="M3848" s="7">
        <v>2566435</v>
      </c>
      <c r="N3848" t="s">
        <v>5009</v>
      </c>
      <c r="O3848">
        <v>127</v>
      </c>
      <c r="P3848" s="8">
        <f>_xlfn.XLOOKUP(D3848,Consumer_Price_Index!A:A,Consumer_Price_Index!B:B)</f>
        <v>233</v>
      </c>
      <c r="Q3848" s="13">
        <f>IF(ISNUMBER(M3848), M3848*(Consumer_Price_Index!$B$45/(_xlfn.XLOOKUP('Working Data'!D6354,Consumer_Price_Index!A:A,Consumer_Price_Index!B:B))), "Missing")</f>
        <v>5411714.494809689</v>
      </c>
      <c r="R3848" t="str">
        <f t="shared" si="60"/>
        <v>Yes</v>
      </c>
    </row>
    <row r="3849" spans="1:18" x14ac:dyDescent="0.25">
      <c r="A3849" t="s">
        <v>14799</v>
      </c>
      <c r="B3849" t="s">
        <v>41</v>
      </c>
      <c r="C3849" t="s">
        <v>24</v>
      </c>
      <c r="D3849" s="11">
        <v>1995</v>
      </c>
      <c r="E3849" t="s">
        <v>14798</v>
      </c>
      <c r="F3849">
        <v>6.5</v>
      </c>
      <c r="G3849">
        <v>12000</v>
      </c>
      <c r="H3849" t="s">
        <v>14797</v>
      </c>
      <c r="I3849" t="s">
        <v>11880</v>
      </c>
      <c r="J3849" t="s">
        <v>14041</v>
      </c>
      <c r="K3849" t="s">
        <v>7</v>
      </c>
      <c r="L3849" s="7">
        <v>21000000</v>
      </c>
      <c r="M3849" s="7">
        <v>23440188</v>
      </c>
      <c r="N3849" t="s">
        <v>14796</v>
      </c>
      <c r="O3849">
        <v>115</v>
      </c>
      <c r="P3849" s="8">
        <f>_xlfn.XLOOKUP(D3849,Consumer_Price_Index!A:A,Consumer_Price_Index!B:B)</f>
        <v>152.4</v>
      </c>
      <c r="Q3849" s="13">
        <f>IF(ISNUMBER(M3849), M3849*(Consumer_Price_Index!$B$45/(_xlfn.XLOOKUP('Working Data'!D2745,Consumer_Price_Index!A:A,Consumer_Price_Index!B:B))), "Missing")</f>
        <v>62871701.440140843</v>
      </c>
      <c r="R3849" t="str">
        <f t="shared" si="60"/>
        <v>Yes</v>
      </c>
    </row>
    <row r="3850" spans="1:18" x14ac:dyDescent="0.25">
      <c r="A3850" t="s">
        <v>2194</v>
      </c>
      <c r="B3850" t="s">
        <v>41</v>
      </c>
      <c r="C3850" t="s">
        <v>24</v>
      </c>
      <c r="D3850" s="11">
        <v>2017</v>
      </c>
      <c r="E3850" t="s">
        <v>2193</v>
      </c>
      <c r="F3850">
        <v>6.5</v>
      </c>
      <c r="G3850">
        <v>17000</v>
      </c>
      <c r="H3850" t="s">
        <v>2073</v>
      </c>
      <c r="I3850" t="s">
        <v>2073</v>
      </c>
      <c r="J3850" t="s">
        <v>2192</v>
      </c>
      <c r="K3850" t="s">
        <v>7</v>
      </c>
      <c r="M3850" s="7">
        <v>3816527</v>
      </c>
      <c r="N3850" t="s">
        <v>827</v>
      </c>
      <c r="O3850">
        <v>102</v>
      </c>
      <c r="P3850" s="8">
        <f>_xlfn.XLOOKUP(D3850,Consumer_Price_Index!A:A,Consumer_Price_Index!B:B)</f>
        <v>245.1</v>
      </c>
      <c r="Q3850" s="13">
        <f>IF(ISNUMBER(M3850), M3850*(Consumer_Price_Index!$B$45/(_xlfn.XLOOKUP('Working Data'!D7197,Consumer_Price_Index!A:A,Consumer_Price_Index!B:B))), "Missing")</f>
        <v>4744576.813137495</v>
      </c>
      <c r="R3850" t="str">
        <f t="shared" si="60"/>
        <v>No</v>
      </c>
    </row>
    <row r="3851" spans="1:18" x14ac:dyDescent="0.25">
      <c r="A3851" t="s">
        <v>20230</v>
      </c>
      <c r="B3851" t="s">
        <v>101</v>
      </c>
      <c r="C3851" t="s">
        <v>24</v>
      </c>
      <c r="D3851" s="11">
        <v>1985</v>
      </c>
      <c r="E3851" t="s">
        <v>20229</v>
      </c>
      <c r="F3851">
        <v>6.5</v>
      </c>
      <c r="G3851">
        <v>36000</v>
      </c>
      <c r="H3851" t="s">
        <v>5664</v>
      </c>
      <c r="I3851" t="s">
        <v>20228</v>
      </c>
      <c r="J3851" t="s">
        <v>16749</v>
      </c>
      <c r="K3851" t="s">
        <v>7</v>
      </c>
      <c r="L3851" s="7">
        <v>20000000</v>
      </c>
      <c r="M3851" s="7">
        <v>45833132</v>
      </c>
      <c r="N3851" t="s">
        <v>103</v>
      </c>
      <c r="O3851">
        <v>102</v>
      </c>
      <c r="P3851" s="8">
        <f>_xlfn.XLOOKUP(D3851,Consumer_Price_Index!A:A,Consumer_Price_Index!B:B)</f>
        <v>107.6</v>
      </c>
      <c r="Q3851" s="13">
        <f>IF(ISNUMBER(M3851), M3851*(Consumer_Price_Index!$B$45/(_xlfn.XLOOKUP('Working Data'!D694,Consumer_Price_Index!A:A,Consumer_Price_Index!B:B))), "Missing")</f>
        <v>83825662.187274903</v>
      </c>
      <c r="R3851" t="str">
        <f t="shared" si="60"/>
        <v>Yes</v>
      </c>
    </row>
    <row r="3852" spans="1:18" x14ac:dyDescent="0.25">
      <c r="A3852" t="s">
        <v>3239</v>
      </c>
      <c r="B3852" t="s">
        <v>41</v>
      </c>
      <c r="C3852" t="s">
        <v>24</v>
      </c>
      <c r="D3852" s="11">
        <v>2016</v>
      </c>
      <c r="E3852" t="s">
        <v>2798</v>
      </c>
      <c r="F3852">
        <v>6.5</v>
      </c>
      <c r="G3852">
        <v>71000</v>
      </c>
      <c r="H3852" t="s">
        <v>3238</v>
      </c>
      <c r="I3852" t="s">
        <v>3237</v>
      </c>
      <c r="J3852" t="s">
        <v>3236</v>
      </c>
      <c r="K3852" t="s">
        <v>7</v>
      </c>
      <c r="L3852" s="7">
        <v>35000000</v>
      </c>
      <c r="M3852" s="7">
        <v>211952420</v>
      </c>
      <c r="N3852" t="s">
        <v>103</v>
      </c>
      <c r="O3852">
        <v>123</v>
      </c>
      <c r="P3852" s="8">
        <f>_xlfn.XLOOKUP(D3852,Consumer_Price_Index!A:A,Consumer_Price_Index!B:B)</f>
        <v>240</v>
      </c>
      <c r="Q3852" s="13">
        <f>IF(ISNUMBER(M3852), M3852*(Consumer_Price_Index!$B$45/(_xlfn.XLOOKUP('Working Data'!D6916,Consumer_Price_Index!A:A,Consumer_Price_Index!B:B))), "Missing")</f>
        <v>446933580.44290662</v>
      </c>
      <c r="R3852" t="str">
        <f t="shared" si="60"/>
        <v>Yes</v>
      </c>
    </row>
    <row r="3853" spans="1:18" x14ac:dyDescent="0.25">
      <c r="A3853" t="s">
        <v>12679</v>
      </c>
      <c r="B3853" t="s">
        <v>68</v>
      </c>
      <c r="C3853" t="s">
        <v>11</v>
      </c>
      <c r="D3853" s="11">
        <v>1999</v>
      </c>
      <c r="E3853" t="s">
        <v>12678</v>
      </c>
      <c r="F3853">
        <v>6.5</v>
      </c>
      <c r="G3853">
        <v>22000</v>
      </c>
      <c r="H3853" t="s">
        <v>12677</v>
      </c>
      <c r="I3853" t="s">
        <v>12676</v>
      </c>
      <c r="J3853" t="s">
        <v>12430</v>
      </c>
      <c r="K3853" t="s">
        <v>7</v>
      </c>
      <c r="L3853" s="7">
        <v>25000000</v>
      </c>
      <c r="M3853" s="7">
        <v>10115013</v>
      </c>
      <c r="N3853" t="s">
        <v>527</v>
      </c>
      <c r="O3853">
        <v>100</v>
      </c>
      <c r="P3853" s="8">
        <f>_xlfn.XLOOKUP(D3853,Consumer_Price_Index!A:A,Consumer_Price_Index!B:B)</f>
        <v>166.6</v>
      </c>
      <c r="Q3853" s="13">
        <f>IF(ISNUMBER(M3853), M3853*(Consumer_Price_Index!$B$45/(_xlfn.XLOOKUP('Working Data'!D3543,Consumer_Price_Index!A:A,Consumer_Price_Index!B:B))), "Missing")</f>
        <v>14131336.364511691</v>
      </c>
      <c r="R3853" t="str">
        <f t="shared" si="60"/>
        <v>Yes</v>
      </c>
    </row>
    <row r="3854" spans="1:18" x14ac:dyDescent="0.25">
      <c r="A3854" t="s">
        <v>10760</v>
      </c>
      <c r="B3854" t="s">
        <v>68</v>
      </c>
      <c r="C3854" t="s">
        <v>24</v>
      </c>
      <c r="D3854" s="11">
        <v>2002</v>
      </c>
      <c r="E3854" t="s">
        <v>10759</v>
      </c>
      <c r="F3854">
        <v>6.5</v>
      </c>
      <c r="G3854">
        <v>8700</v>
      </c>
      <c r="H3854" t="s">
        <v>3644</v>
      </c>
      <c r="I3854" t="s">
        <v>10758</v>
      </c>
      <c r="J3854" t="s">
        <v>9519</v>
      </c>
      <c r="K3854" t="s">
        <v>7</v>
      </c>
      <c r="L3854" s="7">
        <v>8000000</v>
      </c>
      <c r="M3854" s="7">
        <v>28316451</v>
      </c>
      <c r="N3854" t="s">
        <v>617</v>
      </c>
      <c r="O3854">
        <v>109</v>
      </c>
      <c r="P3854" s="8">
        <f>_xlfn.XLOOKUP(D3854,Consumer_Price_Index!A:A,Consumer_Price_Index!B:B)</f>
        <v>179.9</v>
      </c>
      <c r="Q3854" s="13">
        <f>IF(ISNUMBER(M3854), M3854*(Consumer_Price_Index!$B$45/(_xlfn.XLOOKUP('Working Data'!D4232,Consumer_Price_Index!A:A,Consumer_Price_Index!B:B))), "Missing")</f>
        <v>42797731.24851191</v>
      </c>
      <c r="R3854" t="str">
        <f t="shared" si="60"/>
        <v>Yes</v>
      </c>
    </row>
    <row r="3855" spans="1:18" x14ac:dyDescent="0.25">
      <c r="A3855" t="s">
        <v>21579</v>
      </c>
      <c r="B3855" t="s">
        <v>41</v>
      </c>
      <c r="C3855" t="s">
        <v>24</v>
      </c>
      <c r="D3855" s="11">
        <v>1981</v>
      </c>
      <c r="E3855" t="s">
        <v>21547</v>
      </c>
      <c r="F3855">
        <v>6.5</v>
      </c>
      <c r="G3855">
        <v>4500</v>
      </c>
      <c r="H3855" t="s">
        <v>21578</v>
      </c>
      <c r="I3855" t="s">
        <v>13032</v>
      </c>
      <c r="J3855" t="s">
        <v>12999</v>
      </c>
      <c r="K3855" t="s">
        <v>7</v>
      </c>
      <c r="L3855" s="7">
        <v>10000000</v>
      </c>
      <c r="M3855" s="7">
        <v>7258543</v>
      </c>
      <c r="N3855" t="s">
        <v>21577</v>
      </c>
      <c r="O3855">
        <v>96</v>
      </c>
      <c r="P3855" s="8">
        <f>_xlfn.XLOOKUP(D3855,Consumer_Price_Index!A:A,Consumer_Price_Index!B:B)</f>
        <v>90.9</v>
      </c>
      <c r="Q3855" s="13">
        <f>IF(ISNUMBER(M3855), M3855*(Consumer_Price_Index!$B$45/(_xlfn.XLOOKUP('Working Data'!D184,Consumer_Price_Index!A:A,Consumer_Price_Index!B:B))), "Missing")</f>
        <v>9023574.263973888</v>
      </c>
      <c r="R3855" t="str">
        <f t="shared" si="60"/>
        <v>Yes</v>
      </c>
    </row>
    <row r="3856" spans="1:18" x14ac:dyDescent="0.25">
      <c r="A3856" t="s">
        <v>5715</v>
      </c>
      <c r="B3856" t="s">
        <v>41</v>
      </c>
      <c r="C3856" t="s">
        <v>11</v>
      </c>
      <c r="D3856" s="11">
        <v>2012</v>
      </c>
      <c r="E3856" t="s">
        <v>5714</v>
      </c>
      <c r="F3856">
        <v>6.5</v>
      </c>
      <c r="G3856">
        <v>42000</v>
      </c>
      <c r="H3856" t="s">
        <v>1578</v>
      </c>
      <c r="I3856" t="s">
        <v>5713</v>
      </c>
      <c r="J3856" t="s">
        <v>1081</v>
      </c>
      <c r="K3856" t="s">
        <v>265</v>
      </c>
      <c r="M3856" s="7">
        <v>828284</v>
      </c>
      <c r="N3856" t="s">
        <v>5712</v>
      </c>
      <c r="O3856">
        <v>118</v>
      </c>
      <c r="P3856" s="8">
        <f>_xlfn.XLOOKUP(D3856,Consumer_Price_Index!A:A,Consumer_Price_Index!B:B)</f>
        <v>229.6</v>
      </c>
      <c r="Q3856" s="13">
        <f>IF(ISNUMBER(M3856), M3856*(Consumer_Price_Index!$B$45/(_xlfn.XLOOKUP('Working Data'!D6123,Consumer_Price_Index!A:A,Consumer_Price_Index!B:B))), "Missing")</f>
        <v>1656024.5065616798</v>
      </c>
      <c r="R3856" t="str">
        <f t="shared" si="60"/>
        <v>No</v>
      </c>
    </row>
    <row r="3857" spans="1:18" x14ac:dyDescent="0.25">
      <c r="A3857" t="s">
        <v>17346</v>
      </c>
      <c r="B3857" t="s">
        <v>68</v>
      </c>
      <c r="C3857" t="s">
        <v>11</v>
      </c>
      <c r="D3857" s="11">
        <v>1990</v>
      </c>
      <c r="E3857" t="s">
        <v>16807</v>
      </c>
      <c r="F3857">
        <v>6.5</v>
      </c>
      <c r="G3857">
        <v>5300</v>
      </c>
      <c r="H3857" t="s">
        <v>6717</v>
      </c>
      <c r="I3857" t="s">
        <v>16645</v>
      </c>
      <c r="J3857" t="s">
        <v>13772</v>
      </c>
      <c r="K3857" t="s">
        <v>7</v>
      </c>
      <c r="L3857" s="7">
        <v>4000000</v>
      </c>
      <c r="M3857" s="7">
        <v>2070871</v>
      </c>
      <c r="N3857" t="s">
        <v>17345</v>
      </c>
      <c r="O3857">
        <v>97</v>
      </c>
      <c r="P3857" s="8">
        <f>_xlfn.XLOOKUP(D3857,Consumer_Price_Index!A:A,Consumer_Price_Index!B:B)</f>
        <v>130.69999999999999</v>
      </c>
      <c r="Q3857" s="13">
        <f>IF(ISNUMBER(M3857), M3857*(Consumer_Price_Index!$B$45/(_xlfn.XLOOKUP('Working Data'!D1775,Consumer_Price_Index!A:A,Consumer_Price_Index!B:B))), "Missing")</f>
        <v>5757248.1177007305</v>
      </c>
      <c r="R3857" t="str">
        <f t="shared" si="60"/>
        <v>Yes</v>
      </c>
    </row>
    <row r="3858" spans="1:18" x14ac:dyDescent="0.25">
      <c r="A3858" t="s">
        <v>13389</v>
      </c>
      <c r="B3858" t="s">
        <v>68</v>
      </c>
      <c r="C3858" t="s">
        <v>24</v>
      </c>
      <c r="D3858" s="11">
        <v>1998</v>
      </c>
      <c r="E3858" t="s">
        <v>12937</v>
      </c>
      <c r="F3858">
        <v>6.5</v>
      </c>
      <c r="G3858">
        <v>47000</v>
      </c>
      <c r="H3858" t="s">
        <v>11530</v>
      </c>
      <c r="I3858" t="s">
        <v>6798</v>
      </c>
      <c r="J3858" t="s">
        <v>13296</v>
      </c>
      <c r="K3858" t="s">
        <v>7</v>
      </c>
      <c r="L3858" s="7">
        <v>10000000</v>
      </c>
      <c r="M3858" s="7">
        <v>25605015</v>
      </c>
      <c r="N3858" t="s">
        <v>114</v>
      </c>
      <c r="O3858">
        <v>100</v>
      </c>
      <c r="P3858" s="8">
        <f>_xlfn.XLOOKUP(D3858,Consumer_Price_Index!A:A,Consumer_Price_Index!B:B)</f>
        <v>163</v>
      </c>
      <c r="Q3858" s="13">
        <f>IF(ISNUMBER(M3858), M3858*(Consumer_Price_Index!$B$45/(_xlfn.XLOOKUP('Working Data'!D3277,Consumer_Price_Index!A:A,Consumer_Price_Index!B:B))), "Missing")</f>
        <v>32507700.293749999</v>
      </c>
      <c r="R3858" t="str">
        <f t="shared" si="60"/>
        <v>Yes</v>
      </c>
    </row>
    <row r="3859" spans="1:18" x14ac:dyDescent="0.25">
      <c r="A3859" t="s">
        <v>9383</v>
      </c>
      <c r="B3859" t="s">
        <v>41</v>
      </c>
      <c r="C3859" t="s">
        <v>100</v>
      </c>
      <c r="D3859" s="11">
        <v>2005</v>
      </c>
      <c r="E3859" t="s">
        <v>9013</v>
      </c>
      <c r="F3859">
        <v>6.5</v>
      </c>
      <c r="G3859">
        <v>53000</v>
      </c>
      <c r="H3859" t="s">
        <v>1332</v>
      </c>
      <c r="I3859" t="s">
        <v>8007</v>
      </c>
      <c r="J3859" t="s">
        <v>8869</v>
      </c>
      <c r="K3859" t="s">
        <v>7</v>
      </c>
      <c r="M3859" s="7">
        <v>37691644</v>
      </c>
      <c r="N3859" t="s">
        <v>6122</v>
      </c>
      <c r="O3859">
        <v>112</v>
      </c>
      <c r="P3859" s="8">
        <f>_xlfn.XLOOKUP(D3859,Consumer_Price_Index!A:A,Consumer_Price_Index!B:B)</f>
        <v>195.3</v>
      </c>
      <c r="Q3859" s="13">
        <f>IF(ISNUMBER(M3859), M3859*(Consumer_Price_Index!$B$45/(_xlfn.XLOOKUP('Working Data'!D4753,Consumer_Price_Index!A:A,Consumer_Price_Index!B:B))), "Missing")</f>
        <v>60797479.760719948</v>
      </c>
      <c r="R3859" t="str">
        <f t="shared" si="60"/>
        <v>No</v>
      </c>
    </row>
    <row r="3860" spans="1:18" x14ac:dyDescent="0.25">
      <c r="A3860" t="s">
        <v>9946</v>
      </c>
      <c r="B3860" t="s">
        <v>68</v>
      </c>
      <c r="C3860" t="s">
        <v>34</v>
      </c>
      <c r="D3860" s="11">
        <v>2004</v>
      </c>
      <c r="E3860" t="s">
        <v>9945</v>
      </c>
      <c r="F3860">
        <v>6.5</v>
      </c>
      <c r="G3860">
        <v>95000</v>
      </c>
      <c r="H3860" t="s">
        <v>6225</v>
      </c>
      <c r="I3860" t="s">
        <v>8176</v>
      </c>
      <c r="J3860" t="s">
        <v>9944</v>
      </c>
      <c r="K3860" t="s">
        <v>7</v>
      </c>
      <c r="L3860" s="7">
        <v>25000000</v>
      </c>
      <c r="M3860" s="7">
        <v>57678321</v>
      </c>
      <c r="N3860" t="s">
        <v>666</v>
      </c>
      <c r="O3860">
        <v>94</v>
      </c>
      <c r="P3860" s="8">
        <f>_xlfn.XLOOKUP(D3860,Consumer_Price_Index!A:A,Consumer_Price_Index!B:B)</f>
        <v>188.9</v>
      </c>
      <c r="Q3860" s="13">
        <f>IF(ISNUMBER(M3860), M3860*(Consumer_Price_Index!$B$45/(_xlfn.XLOOKUP('Working Data'!D4546,Consumer_Price_Index!A:A,Consumer_Price_Index!B:B))), "Missing")</f>
        <v>134465068.16143841</v>
      </c>
      <c r="R3860" t="str">
        <f t="shared" si="60"/>
        <v>Yes</v>
      </c>
    </row>
    <row r="3861" spans="1:18" x14ac:dyDescent="0.25">
      <c r="A3861" t="s">
        <v>20378</v>
      </c>
      <c r="B3861" t="s">
        <v>101</v>
      </c>
      <c r="C3861" t="s">
        <v>409</v>
      </c>
      <c r="D3861" s="11">
        <v>1984</v>
      </c>
      <c r="E3861" t="s">
        <v>20377</v>
      </c>
      <c r="F3861">
        <v>6.5</v>
      </c>
      <c r="G3861">
        <v>586</v>
      </c>
      <c r="H3861" t="s">
        <v>13680</v>
      </c>
      <c r="I3861" t="s">
        <v>20376</v>
      </c>
      <c r="J3861" t="s">
        <v>17303</v>
      </c>
      <c r="K3861" t="s">
        <v>265</v>
      </c>
      <c r="M3861" s="7">
        <v>200498</v>
      </c>
      <c r="N3861" t="s">
        <v>20375</v>
      </c>
      <c r="O3861">
        <v>106</v>
      </c>
      <c r="P3861" s="8">
        <f>_xlfn.XLOOKUP(D3861,Consumer_Price_Index!A:A,Consumer_Price_Index!B:B)</f>
        <v>103.9</v>
      </c>
      <c r="Q3861" s="13">
        <f>IF(ISNUMBER(M3861), M3861*(Consumer_Price_Index!$B$45/(_xlfn.XLOOKUP('Working Data'!D630,Consumer_Price_Index!A:A,Consumer_Price_Index!B:B))), "Missing")</f>
        <v>236057.73029366304</v>
      </c>
      <c r="R3861" t="str">
        <f t="shared" si="60"/>
        <v>No</v>
      </c>
    </row>
    <row r="3862" spans="1:18" x14ac:dyDescent="0.25">
      <c r="A3862" t="s">
        <v>17981</v>
      </c>
      <c r="B3862" t="s">
        <v>101</v>
      </c>
      <c r="C3862" t="s">
        <v>24</v>
      </c>
      <c r="D3862" s="11">
        <v>1989</v>
      </c>
      <c r="E3862" t="s">
        <v>17908</v>
      </c>
      <c r="F3862">
        <v>6.5</v>
      </c>
      <c r="G3862">
        <v>11000</v>
      </c>
      <c r="H3862" t="s">
        <v>15564</v>
      </c>
      <c r="I3862" t="s">
        <v>17980</v>
      </c>
      <c r="J3862" t="s">
        <v>17979</v>
      </c>
      <c r="K3862" t="s">
        <v>7</v>
      </c>
      <c r="L3862" s="7">
        <v>16000000</v>
      </c>
      <c r="M3862" s="7">
        <v>16278590</v>
      </c>
      <c r="N3862" t="s">
        <v>2694</v>
      </c>
      <c r="O3862">
        <v>108</v>
      </c>
      <c r="P3862" s="8">
        <f>_xlfn.XLOOKUP(D3862,Consumer_Price_Index!A:A,Consumer_Price_Index!B:B)</f>
        <v>124</v>
      </c>
      <c r="Q3862" s="13">
        <f>IF(ISNUMBER(M3862), M3862*(Consumer_Price_Index!$B$45/(_xlfn.XLOOKUP('Working Data'!D1536,Consumer_Price_Index!A:A,Consumer_Price_Index!B:B))), "Missing")</f>
        <v>45256262.527372263</v>
      </c>
      <c r="R3862" t="str">
        <f t="shared" si="60"/>
        <v>Yes</v>
      </c>
    </row>
    <row r="3863" spans="1:18" x14ac:dyDescent="0.25">
      <c r="A3863" t="s">
        <v>10959</v>
      </c>
      <c r="B3863" t="s">
        <v>41</v>
      </c>
      <c r="C3863" t="s">
        <v>11</v>
      </c>
      <c r="D3863" s="11">
        <v>2002</v>
      </c>
      <c r="E3863" t="s">
        <v>10958</v>
      </c>
      <c r="F3863">
        <v>6.5</v>
      </c>
      <c r="G3863">
        <v>68000</v>
      </c>
      <c r="H3863" t="s">
        <v>2214</v>
      </c>
      <c r="I3863" t="s">
        <v>10957</v>
      </c>
      <c r="J3863" t="s">
        <v>2678</v>
      </c>
      <c r="K3863" t="s">
        <v>7</v>
      </c>
      <c r="L3863" s="7">
        <v>45000000</v>
      </c>
      <c r="M3863" s="7">
        <v>94935764</v>
      </c>
      <c r="N3863" t="s">
        <v>108</v>
      </c>
      <c r="O3863">
        <v>98</v>
      </c>
      <c r="P3863" s="8">
        <f>_xlfn.XLOOKUP(D3863,Consumer_Price_Index!A:A,Consumer_Price_Index!B:B)</f>
        <v>179.9</v>
      </c>
      <c r="Q3863" s="13">
        <f>IF(ISNUMBER(M3863), M3863*(Consumer_Price_Index!$B$45/(_xlfn.XLOOKUP('Working Data'!D4169,Consumer_Price_Index!A:A,Consumer_Price_Index!B:B))), "Missing")</f>
        <v>167984479.0406504</v>
      </c>
      <c r="R3863" t="str">
        <f t="shared" si="60"/>
        <v>Yes</v>
      </c>
    </row>
    <row r="3864" spans="1:18" x14ac:dyDescent="0.25">
      <c r="A3864" t="s">
        <v>3786</v>
      </c>
      <c r="B3864" t="s">
        <v>41</v>
      </c>
      <c r="C3864" t="s">
        <v>87</v>
      </c>
      <c r="D3864" s="11">
        <v>2015</v>
      </c>
      <c r="E3864" t="s">
        <v>3785</v>
      </c>
      <c r="F3864">
        <v>6.5</v>
      </c>
      <c r="G3864">
        <v>68000</v>
      </c>
      <c r="H3864" t="s">
        <v>2579</v>
      </c>
      <c r="I3864" t="s">
        <v>3784</v>
      </c>
      <c r="J3864" t="s">
        <v>1936</v>
      </c>
      <c r="K3864" t="s">
        <v>2259</v>
      </c>
      <c r="L3864" s="7">
        <v>50000000</v>
      </c>
      <c r="M3864" s="7">
        <v>12951093</v>
      </c>
      <c r="N3864" t="s">
        <v>856</v>
      </c>
      <c r="O3864">
        <v>137</v>
      </c>
      <c r="P3864" s="8">
        <f>_xlfn.XLOOKUP(D3864,Consumer_Price_Index!A:A,Consumer_Price_Index!B:B)</f>
        <v>237</v>
      </c>
      <c r="Q3864" s="13">
        <f>IF(ISNUMBER(M3864), M3864*(Consumer_Price_Index!$B$45/(_xlfn.XLOOKUP('Working Data'!D6754,Consumer_Price_Index!A:A,Consumer_Price_Index!B:B))), "Missing")</f>
        <v>18093526.07565337</v>
      </c>
      <c r="R3864" t="str">
        <f t="shared" si="60"/>
        <v>Yes</v>
      </c>
    </row>
    <row r="3865" spans="1:18" x14ac:dyDescent="0.25">
      <c r="A3865" t="s">
        <v>7778</v>
      </c>
      <c r="B3865" t="s">
        <v>101</v>
      </c>
      <c r="C3865" t="s">
        <v>100</v>
      </c>
      <c r="D3865" s="11">
        <v>2008</v>
      </c>
      <c r="E3865" t="s">
        <v>7584</v>
      </c>
      <c r="F3865">
        <v>6.5</v>
      </c>
      <c r="G3865">
        <v>64000</v>
      </c>
      <c r="H3865" t="s">
        <v>3703</v>
      </c>
      <c r="I3865" t="s">
        <v>7777</v>
      </c>
      <c r="J3865" t="s">
        <v>1081</v>
      </c>
      <c r="K3865" t="s">
        <v>7</v>
      </c>
      <c r="L3865" s="7">
        <v>55000000</v>
      </c>
      <c r="M3865" s="7">
        <v>17929684</v>
      </c>
      <c r="N3865" t="s">
        <v>7776</v>
      </c>
      <c r="O3865">
        <v>90</v>
      </c>
      <c r="P3865" s="8">
        <f>_xlfn.XLOOKUP(D3865,Consumer_Price_Index!A:A,Consumer_Price_Index!B:B)</f>
        <v>215.3</v>
      </c>
      <c r="Q3865" s="13">
        <f>IF(ISNUMBER(M3865), M3865*(Consumer_Price_Index!$B$45/(_xlfn.XLOOKUP('Working Data'!D5373,Consumer_Price_Index!A:A,Consumer_Price_Index!B:B))), "Missing")</f>
        <v>23051370.104641352</v>
      </c>
      <c r="R3865" t="str">
        <f t="shared" si="60"/>
        <v>Yes</v>
      </c>
    </row>
    <row r="3866" spans="1:18" x14ac:dyDescent="0.25">
      <c r="A3866" t="s">
        <v>16172</v>
      </c>
      <c r="B3866" t="s">
        <v>68</v>
      </c>
      <c r="C3866" t="s">
        <v>11</v>
      </c>
      <c r="D3866" s="11">
        <v>1992</v>
      </c>
      <c r="E3866" t="s">
        <v>16107</v>
      </c>
      <c r="F3866">
        <v>6.5</v>
      </c>
      <c r="G3866">
        <v>4900</v>
      </c>
      <c r="H3866" t="s">
        <v>8177</v>
      </c>
      <c r="I3866" t="s">
        <v>16171</v>
      </c>
      <c r="J3866" t="s">
        <v>13110</v>
      </c>
      <c r="K3866" t="s">
        <v>562</v>
      </c>
      <c r="L3866" s="7">
        <v>27000000</v>
      </c>
      <c r="M3866" s="7">
        <v>14683921</v>
      </c>
      <c r="N3866" t="s">
        <v>15997</v>
      </c>
      <c r="O3866">
        <v>132</v>
      </c>
      <c r="P3866" s="8">
        <f>_xlfn.XLOOKUP(D3866,Consumer_Price_Index!A:A,Consumer_Price_Index!B:B)</f>
        <v>140.30000000000001</v>
      </c>
      <c r="Q3866" s="13">
        <f>IF(ISNUMBER(M3866), M3866*(Consumer_Price_Index!$B$45/(_xlfn.XLOOKUP('Working Data'!D2206,Consumer_Price_Index!A:A,Consumer_Price_Index!B:B))), "Missing")</f>
        <v>18642461.369583331</v>
      </c>
      <c r="R3866" t="str">
        <f t="shared" si="60"/>
        <v>Yes</v>
      </c>
    </row>
    <row r="3867" spans="1:18" x14ac:dyDescent="0.25">
      <c r="A3867" t="s">
        <v>4064</v>
      </c>
      <c r="B3867" t="s">
        <v>41</v>
      </c>
      <c r="C3867" t="s">
        <v>11</v>
      </c>
      <c r="D3867" s="11">
        <v>2015</v>
      </c>
      <c r="E3867" t="s">
        <v>3776</v>
      </c>
      <c r="F3867">
        <v>6.5</v>
      </c>
      <c r="G3867">
        <v>136000</v>
      </c>
      <c r="H3867" t="s">
        <v>2672</v>
      </c>
      <c r="I3867" t="s">
        <v>2672</v>
      </c>
      <c r="J3867" t="s">
        <v>3144</v>
      </c>
      <c r="K3867" t="s">
        <v>95</v>
      </c>
      <c r="L3867" s="7">
        <v>55000000</v>
      </c>
      <c r="M3867" s="7">
        <v>74679822</v>
      </c>
      <c r="N3867" t="s">
        <v>2670</v>
      </c>
      <c r="O3867">
        <v>119</v>
      </c>
      <c r="P3867" s="8">
        <f>_xlfn.XLOOKUP(D3867,Consumer_Price_Index!A:A,Consumer_Price_Index!B:B)</f>
        <v>237</v>
      </c>
      <c r="Q3867" s="13">
        <f>IF(ISNUMBER(M3867), M3867*(Consumer_Price_Index!$B$45/(_xlfn.XLOOKUP('Working Data'!D6647,Consumer_Price_Index!A:A,Consumer_Price_Index!B:B))), "Missing")</f>
        <v>141775338.08971962</v>
      </c>
      <c r="R3867" t="str">
        <f t="shared" si="60"/>
        <v>Yes</v>
      </c>
    </row>
    <row r="3868" spans="1:18" x14ac:dyDescent="0.25">
      <c r="A3868" t="s">
        <v>22026</v>
      </c>
      <c r="B3868" t="s">
        <v>41</v>
      </c>
      <c r="C3868" t="s">
        <v>87</v>
      </c>
      <c r="D3868" s="11">
        <v>1980</v>
      </c>
      <c r="E3868" t="s">
        <v>22025</v>
      </c>
      <c r="F3868">
        <v>6.5</v>
      </c>
      <c r="G3868">
        <v>20000</v>
      </c>
      <c r="H3868" t="s">
        <v>6311</v>
      </c>
      <c r="I3868" t="s">
        <v>6311</v>
      </c>
      <c r="J3868" t="s">
        <v>3476</v>
      </c>
      <c r="K3868" t="s">
        <v>17115</v>
      </c>
      <c r="L3868" s="7">
        <v>11000000</v>
      </c>
      <c r="M3868" s="7">
        <v>19814523</v>
      </c>
      <c r="N3868" t="s">
        <v>17593</v>
      </c>
      <c r="O3868">
        <v>102</v>
      </c>
      <c r="P3868" s="8">
        <f>_xlfn.XLOOKUP(D3868,Consumer_Price_Index!A:A,Consumer_Price_Index!B:B)</f>
        <v>82.4</v>
      </c>
      <c r="Q3868" s="13">
        <f>IF(ISNUMBER(M3868), M3868*(Consumer_Price_Index!$B$45/(_xlfn.XLOOKUP('Working Data'!D22,Consumer_Price_Index!A:A,Consumer_Price_Index!B:B))), "Missing")</f>
        <v>40738766.248987854</v>
      </c>
      <c r="R3868" t="str">
        <f t="shared" si="60"/>
        <v>Yes</v>
      </c>
    </row>
    <row r="3869" spans="1:18" x14ac:dyDescent="0.25">
      <c r="A3869" t="s">
        <v>17585</v>
      </c>
      <c r="B3869" t="s">
        <v>68</v>
      </c>
      <c r="C3869" t="s">
        <v>24</v>
      </c>
      <c r="D3869" s="11">
        <v>1990</v>
      </c>
      <c r="E3869" t="s">
        <v>17138</v>
      </c>
      <c r="F3869">
        <v>6.5</v>
      </c>
      <c r="G3869">
        <v>57000</v>
      </c>
      <c r="H3869" t="s">
        <v>9826</v>
      </c>
      <c r="I3869" t="s">
        <v>9826</v>
      </c>
      <c r="J3869" t="s">
        <v>2674</v>
      </c>
      <c r="K3869" t="s">
        <v>7</v>
      </c>
      <c r="L3869" s="7">
        <v>11000000</v>
      </c>
      <c r="M3869" s="7">
        <v>8266343</v>
      </c>
      <c r="N3869" t="s">
        <v>103</v>
      </c>
      <c r="O3869">
        <v>85</v>
      </c>
      <c r="P3869" s="8">
        <f>_xlfn.XLOOKUP(D3869,Consumer_Price_Index!A:A,Consumer_Price_Index!B:B)</f>
        <v>130.69999999999999</v>
      </c>
      <c r="Q3869" s="13">
        <f>IF(ISNUMBER(M3869), M3869*(Consumer_Price_Index!$B$45/(_xlfn.XLOOKUP('Working Data'!D1671,Consumer_Price_Index!A:A,Consumer_Price_Index!B:B))), "Missing")</f>
        <v>18493059.560205579</v>
      </c>
      <c r="R3869" t="str">
        <f t="shared" si="60"/>
        <v>Yes</v>
      </c>
    </row>
    <row r="3870" spans="1:18" x14ac:dyDescent="0.25">
      <c r="A3870" t="s">
        <v>8761</v>
      </c>
      <c r="B3870" t="s">
        <v>915</v>
      </c>
      <c r="C3870" t="s">
        <v>73</v>
      </c>
      <c r="D3870" s="11">
        <v>2006</v>
      </c>
      <c r="E3870" t="s">
        <v>8760</v>
      </c>
      <c r="F3870">
        <v>6.5</v>
      </c>
      <c r="G3870">
        <v>16000</v>
      </c>
      <c r="H3870" t="s">
        <v>8759</v>
      </c>
      <c r="I3870" t="s">
        <v>8758</v>
      </c>
      <c r="J3870" t="s">
        <v>1535</v>
      </c>
      <c r="K3870" t="s">
        <v>7</v>
      </c>
      <c r="L3870" s="7">
        <v>50000000</v>
      </c>
      <c r="M3870" s="7">
        <v>69865924</v>
      </c>
      <c r="N3870" t="s">
        <v>4134</v>
      </c>
      <c r="O3870">
        <v>87</v>
      </c>
      <c r="P3870" s="8">
        <f>_xlfn.XLOOKUP(D3870,Consumer_Price_Index!A:A,Consumer_Price_Index!B:B)</f>
        <v>201.6</v>
      </c>
      <c r="Q3870" s="13">
        <f>IF(ISNUMBER(M3870), M3870*(Consumer_Price_Index!$B$45/(_xlfn.XLOOKUP('Working Data'!D4994,Consumer_Price_Index!A:A,Consumer_Price_Index!B:B))), "Missing")</f>
        <v>156300639.08076358</v>
      </c>
      <c r="R3870" t="str">
        <f t="shared" si="60"/>
        <v>Yes</v>
      </c>
    </row>
    <row r="3871" spans="1:18" x14ac:dyDescent="0.25">
      <c r="A3871" t="s">
        <v>14921</v>
      </c>
      <c r="B3871" t="s">
        <v>41</v>
      </c>
      <c r="C3871" t="s">
        <v>409</v>
      </c>
      <c r="D3871" s="11">
        <v>1995</v>
      </c>
      <c r="E3871" t="s">
        <v>14662</v>
      </c>
      <c r="F3871">
        <v>6.5</v>
      </c>
      <c r="G3871">
        <v>50000</v>
      </c>
      <c r="H3871" t="s">
        <v>12946</v>
      </c>
      <c r="I3871" t="s">
        <v>14920</v>
      </c>
      <c r="J3871" t="s">
        <v>7011</v>
      </c>
      <c r="K3871" t="s">
        <v>7</v>
      </c>
      <c r="L3871" s="7">
        <v>23000000</v>
      </c>
      <c r="M3871" s="7">
        <v>179519401</v>
      </c>
      <c r="N3871" t="s">
        <v>8102</v>
      </c>
      <c r="O3871">
        <v>99</v>
      </c>
      <c r="P3871" s="8">
        <f>_xlfn.XLOOKUP(D3871,Consumer_Price_Index!A:A,Consumer_Price_Index!B:B)</f>
        <v>152.4</v>
      </c>
      <c r="Q3871" s="13">
        <f>IF(ISNUMBER(M3871), M3871*(Consumer_Price_Index!$B$45/(_xlfn.XLOOKUP('Working Data'!D2687,Consumer_Price_Index!A:A,Consumer_Price_Index!B:B))), "Missing")</f>
        <v>304055372.34408003</v>
      </c>
      <c r="R3871" t="str">
        <f t="shared" si="60"/>
        <v>Yes</v>
      </c>
    </row>
    <row r="3872" spans="1:18" x14ac:dyDescent="0.25">
      <c r="A3872" t="s">
        <v>5006</v>
      </c>
      <c r="B3872" t="s">
        <v>41</v>
      </c>
      <c r="C3872" t="s">
        <v>34</v>
      </c>
      <c r="D3872" s="11">
        <v>2013</v>
      </c>
      <c r="E3872" t="s">
        <v>5005</v>
      </c>
      <c r="F3872">
        <v>6.5</v>
      </c>
      <c r="G3872">
        <v>65000</v>
      </c>
      <c r="H3872" t="s">
        <v>2305</v>
      </c>
      <c r="I3872" t="s">
        <v>5004</v>
      </c>
      <c r="J3872" t="s">
        <v>709</v>
      </c>
      <c r="K3872" t="s">
        <v>7</v>
      </c>
      <c r="L3872" s="7">
        <v>30000000</v>
      </c>
      <c r="M3872" s="7">
        <v>18074539</v>
      </c>
      <c r="N3872" t="s">
        <v>5003</v>
      </c>
      <c r="O3872">
        <v>118</v>
      </c>
      <c r="P3872" s="8">
        <f>_xlfn.XLOOKUP(D3872,Consumer_Price_Index!A:A,Consumer_Price_Index!B:B)</f>
        <v>233</v>
      </c>
      <c r="Q3872" s="13">
        <f>IF(ISNUMBER(M3872), M3872*(Consumer_Price_Index!$B$45/(_xlfn.XLOOKUP('Working Data'!D6356,Consumer_Price_Index!A:A,Consumer_Price_Index!B:B))), "Missing")</f>
        <v>36137218.066272967</v>
      </c>
      <c r="R3872" t="str">
        <f t="shared" si="60"/>
        <v>Yes</v>
      </c>
    </row>
    <row r="3873" spans="1:18" x14ac:dyDescent="0.25">
      <c r="A3873" t="s">
        <v>19912</v>
      </c>
      <c r="B3873" t="s">
        <v>101</v>
      </c>
      <c r="C3873" t="s">
        <v>781</v>
      </c>
      <c r="D3873" s="11">
        <v>1985</v>
      </c>
      <c r="E3873" t="s">
        <v>19487</v>
      </c>
      <c r="F3873">
        <v>6.5</v>
      </c>
      <c r="G3873">
        <v>2100</v>
      </c>
      <c r="H3873" t="s">
        <v>19911</v>
      </c>
      <c r="I3873" t="s">
        <v>9542</v>
      </c>
      <c r="J3873" t="s">
        <v>16177</v>
      </c>
      <c r="K3873" t="s">
        <v>265</v>
      </c>
      <c r="M3873" s="7">
        <v>750000</v>
      </c>
      <c r="N3873" t="s">
        <v>13580</v>
      </c>
      <c r="O3873">
        <v>96</v>
      </c>
      <c r="P3873" s="8">
        <f>_xlfn.XLOOKUP(D3873,Consumer_Price_Index!A:A,Consumer_Price_Index!B:B)</f>
        <v>107.6</v>
      </c>
      <c r="Q3873" s="13">
        <f>IF(ISNUMBER(M3873), M3873*(Consumer_Price_Index!$B$45/(_xlfn.XLOOKUP('Working Data'!D809,Consumer_Price_Index!A:A,Consumer_Price_Index!B:B))), "Missing")</f>
        <v>1499507.874015748</v>
      </c>
      <c r="R3873" t="str">
        <f t="shared" si="60"/>
        <v>No</v>
      </c>
    </row>
    <row r="3874" spans="1:18" x14ac:dyDescent="0.25">
      <c r="A3874" t="s">
        <v>6161</v>
      </c>
      <c r="B3874" t="s">
        <v>101</v>
      </c>
      <c r="C3874" t="s">
        <v>73</v>
      </c>
      <c r="D3874" s="11">
        <v>2011</v>
      </c>
      <c r="E3874" t="s">
        <v>6160</v>
      </c>
      <c r="F3874">
        <v>6.5</v>
      </c>
      <c r="G3874">
        <v>28000</v>
      </c>
      <c r="H3874" t="s">
        <v>2113</v>
      </c>
      <c r="I3874" t="s">
        <v>6159</v>
      </c>
      <c r="J3874" t="s">
        <v>5729</v>
      </c>
      <c r="K3874" t="s">
        <v>7</v>
      </c>
      <c r="L3874" s="7">
        <v>21000000</v>
      </c>
      <c r="M3874" s="7">
        <v>72526996</v>
      </c>
      <c r="N3874" t="s">
        <v>527</v>
      </c>
      <c r="O3874">
        <v>99</v>
      </c>
      <c r="P3874" s="8">
        <f>_xlfn.XLOOKUP(D3874,Consumer_Price_Index!A:A,Consumer_Price_Index!B:B)</f>
        <v>224.9</v>
      </c>
      <c r="Q3874" s="13">
        <f>IF(ISNUMBER(M3874), M3874*(Consumer_Price_Index!$B$45/(_xlfn.XLOOKUP('Working Data'!D5965,Consumer_Price_Index!A:A,Consumer_Price_Index!B:B))), "Missing")</f>
        <v>169081680.80489671</v>
      </c>
      <c r="R3874" t="str">
        <f t="shared" si="60"/>
        <v>Yes</v>
      </c>
    </row>
    <row r="3875" spans="1:18" x14ac:dyDescent="0.25">
      <c r="A3875" t="s">
        <v>12232</v>
      </c>
      <c r="B3875" t="s">
        <v>101</v>
      </c>
      <c r="C3875" t="s">
        <v>73</v>
      </c>
      <c r="D3875" s="11">
        <v>2000</v>
      </c>
      <c r="E3875" t="s">
        <v>11887</v>
      </c>
      <c r="F3875">
        <v>6.5</v>
      </c>
      <c r="G3875">
        <v>56000</v>
      </c>
      <c r="H3875" t="s">
        <v>12231</v>
      </c>
      <c r="I3875" t="s">
        <v>12230</v>
      </c>
      <c r="J3875" t="s">
        <v>12229</v>
      </c>
      <c r="K3875" t="s">
        <v>7</v>
      </c>
      <c r="L3875" s="7">
        <v>127500000</v>
      </c>
      <c r="M3875" s="7">
        <v>349822765</v>
      </c>
      <c r="N3875" t="s">
        <v>119</v>
      </c>
      <c r="O3875">
        <v>82</v>
      </c>
      <c r="P3875" s="8">
        <f>_xlfn.XLOOKUP(D3875,Consumer_Price_Index!A:A,Consumer_Price_Index!B:B)</f>
        <v>172.2</v>
      </c>
      <c r="Q3875" s="13">
        <f>IF(ISNUMBER(M3875), M3875*(Consumer_Price_Index!$B$45/(_xlfn.XLOOKUP('Working Data'!D3698,Consumer_Price_Index!A:A,Consumer_Price_Index!B:B))), "Missing")</f>
        <v>449751040.06540084</v>
      </c>
      <c r="R3875" t="str">
        <f t="shared" si="60"/>
        <v>Yes</v>
      </c>
    </row>
    <row r="3876" spans="1:18" x14ac:dyDescent="0.25">
      <c r="A3876" t="s">
        <v>5216</v>
      </c>
      <c r="B3876" t="s">
        <v>41</v>
      </c>
      <c r="C3876" t="s">
        <v>24</v>
      </c>
      <c r="D3876" s="11">
        <v>2013</v>
      </c>
      <c r="E3876" t="s">
        <v>4930</v>
      </c>
      <c r="F3876">
        <v>6.5</v>
      </c>
      <c r="G3876">
        <v>232000</v>
      </c>
      <c r="H3876" t="s">
        <v>3230</v>
      </c>
      <c r="I3876" t="s">
        <v>3230</v>
      </c>
      <c r="J3876" t="s">
        <v>3230</v>
      </c>
      <c r="K3876" t="s">
        <v>7</v>
      </c>
      <c r="L3876" s="7">
        <v>3000000</v>
      </c>
      <c r="M3876" s="7">
        <v>39439355</v>
      </c>
      <c r="N3876" t="s">
        <v>4890</v>
      </c>
      <c r="O3876">
        <v>90</v>
      </c>
      <c r="P3876" s="8">
        <f>_xlfn.XLOOKUP(D3876,Consumer_Price_Index!A:A,Consumer_Price_Index!B:B)</f>
        <v>233</v>
      </c>
      <c r="Q3876" s="13">
        <f>IF(ISNUMBER(M3876), M3876*(Consumer_Price_Index!$B$45/(_xlfn.XLOOKUP('Working Data'!D6270,Consumer_Price_Index!A:A,Consumer_Price_Index!B:B))), "Missing")</f>
        <v>50769630.200675964</v>
      </c>
      <c r="R3876" t="str">
        <f t="shared" si="60"/>
        <v>Yes</v>
      </c>
    </row>
    <row r="3877" spans="1:18" x14ac:dyDescent="0.25">
      <c r="A3877" t="s">
        <v>12812</v>
      </c>
      <c r="B3877" t="s">
        <v>41</v>
      </c>
      <c r="C3877" t="s">
        <v>87</v>
      </c>
      <c r="D3877" s="11">
        <v>1999</v>
      </c>
      <c r="E3877" t="s">
        <v>12423</v>
      </c>
      <c r="F3877">
        <v>6.5</v>
      </c>
      <c r="G3877">
        <v>78000</v>
      </c>
      <c r="H3877" t="s">
        <v>2823</v>
      </c>
      <c r="I3877" t="s">
        <v>12811</v>
      </c>
      <c r="J3877" t="s">
        <v>589</v>
      </c>
      <c r="K3877" t="s">
        <v>7</v>
      </c>
      <c r="L3877" s="7">
        <v>70000000</v>
      </c>
      <c r="M3877" s="7">
        <v>177841558</v>
      </c>
      <c r="N3877" t="s">
        <v>108</v>
      </c>
      <c r="O3877">
        <v>105</v>
      </c>
      <c r="P3877" s="8">
        <f>_xlfn.XLOOKUP(D3877,Consumer_Price_Index!A:A,Consumer_Price_Index!B:B)</f>
        <v>166.6</v>
      </c>
      <c r="Q3877" s="13">
        <f>IF(ISNUMBER(M3877), M3877*(Consumer_Price_Index!$B$45/(_xlfn.XLOOKUP('Working Data'!D3484,Consumer_Price_Index!A:A,Consumer_Price_Index!B:B))), "Missing")</f>
        <v>458058518.36517328</v>
      </c>
      <c r="R3877" t="str">
        <f t="shared" si="60"/>
        <v>Yes</v>
      </c>
    </row>
    <row r="3878" spans="1:18" x14ac:dyDescent="0.25">
      <c r="A3878" t="s">
        <v>7416</v>
      </c>
      <c r="B3878" t="s">
        <v>68</v>
      </c>
      <c r="C3878" t="s">
        <v>5</v>
      </c>
      <c r="D3878" s="11">
        <v>2009</v>
      </c>
      <c r="E3878" t="s">
        <v>7415</v>
      </c>
      <c r="F3878">
        <v>6.5</v>
      </c>
      <c r="G3878">
        <v>192000</v>
      </c>
      <c r="H3878" t="s">
        <v>5160</v>
      </c>
      <c r="I3878" t="s">
        <v>5160</v>
      </c>
      <c r="J3878" t="s">
        <v>7414</v>
      </c>
      <c r="K3878" t="s">
        <v>7</v>
      </c>
      <c r="L3878" s="7">
        <v>30000000</v>
      </c>
      <c r="M3878" s="7">
        <v>90842646</v>
      </c>
      <c r="N3878" t="s">
        <v>103</v>
      </c>
      <c r="O3878">
        <v>99</v>
      </c>
      <c r="P3878" s="8">
        <f>_xlfn.XLOOKUP(D3878,Consumer_Price_Index!A:A,Consumer_Price_Index!B:B)</f>
        <v>214.5</v>
      </c>
      <c r="Q3878" s="13">
        <f>IF(ISNUMBER(M3878), M3878*(Consumer_Price_Index!$B$45/(_xlfn.XLOOKUP('Working Data'!D5499,Consumer_Price_Index!A:A,Consumer_Price_Index!B:B))), "Missing")</f>
        <v>243659808.41725352</v>
      </c>
      <c r="R3878" t="str">
        <f t="shared" si="60"/>
        <v>Yes</v>
      </c>
    </row>
    <row r="3879" spans="1:18" x14ac:dyDescent="0.25">
      <c r="A3879" t="s">
        <v>14404</v>
      </c>
      <c r="B3879" t="s">
        <v>68</v>
      </c>
      <c r="C3879" t="s">
        <v>34</v>
      </c>
      <c r="D3879" s="11">
        <v>1996</v>
      </c>
      <c r="E3879" t="s">
        <v>14142</v>
      </c>
      <c r="F3879">
        <v>6.5</v>
      </c>
      <c r="G3879">
        <v>93000</v>
      </c>
      <c r="H3879" t="s">
        <v>3941</v>
      </c>
      <c r="I3879" t="s">
        <v>14403</v>
      </c>
      <c r="J3879" t="s">
        <v>7427</v>
      </c>
      <c r="K3879" t="s">
        <v>7</v>
      </c>
      <c r="L3879" s="7">
        <v>57000000</v>
      </c>
      <c r="M3879" s="7">
        <v>115267375</v>
      </c>
      <c r="N3879" t="s">
        <v>103</v>
      </c>
      <c r="O3879">
        <v>103</v>
      </c>
      <c r="P3879" s="8">
        <f>_xlfn.XLOOKUP(D3879,Consumer_Price_Index!A:A,Consumer_Price_Index!B:B)</f>
        <v>156.9</v>
      </c>
      <c r="Q3879" s="13">
        <f>IF(ISNUMBER(M3879), M3879*(Consumer_Price_Index!$B$45/(_xlfn.XLOOKUP('Working Data'!D2897,Consumer_Price_Index!A:A,Consumer_Price_Index!B:B))), "Missing")</f>
        <v>137356156.28666407</v>
      </c>
      <c r="R3879" t="str">
        <f t="shared" si="60"/>
        <v>Yes</v>
      </c>
    </row>
    <row r="3880" spans="1:18" x14ac:dyDescent="0.25">
      <c r="A3880" t="s">
        <v>8969</v>
      </c>
      <c r="B3880" t="s">
        <v>68</v>
      </c>
      <c r="C3880" t="s">
        <v>11</v>
      </c>
      <c r="D3880" s="11">
        <v>2006</v>
      </c>
      <c r="E3880" t="s">
        <v>8744</v>
      </c>
      <c r="F3880">
        <v>6.5</v>
      </c>
      <c r="G3880">
        <v>71000</v>
      </c>
      <c r="H3880" t="s">
        <v>2662</v>
      </c>
      <c r="I3880" t="s">
        <v>8968</v>
      </c>
      <c r="J3880" t="s">
        <v>7262</v>
      </c>
      <c r="K3880" t="s">
        <v>7</v>
      </c>
      <c r="L3880" s="7">
        <v>70000000</v>
      </c>
      <c r="M3880" s="7">
        <v>155430335</v>
      </c>
      <c r="N3880" t="s">
        <v>632</v>
      </c>
      <c r="O3880">
        <v>130</v>
      </c>
      <c r="P3880" s="8">
        <f>_xlfn.XLOOKUP(D3880,Consumer_Price_Index!A:A,Consumer_Price_Index!B:B)</f>
        <v>201.6</v>
      </c>
      <c r="Q3880" s="13">
        <f>IF(ISNUMBER(M3880), M3880*(Consumer_Price_Index!$B$45/(_xlfn.XLOOKUP('Working Data'!D4914,Consumer_Price_Index!A:A,Consumer_Price_Index!B:B))), "Missing")</f>
        <v>327748256.5709343</v>
      </c>
      <c r="R3880" t="str">
        <f t="shared" si="60"/>
        <v>Yes</v>
      </c>
    </row>
    <row r="3881" spans="1:18" x14ac:dyDescent="0.25">
      <c r="A3881" t="s">
        <v>6838</v>
      </c>
      <c r="B3881" t="s">
        <v>41</v>
      </c>
      <c r="C3881" t="s">
        <v>24</v>
      </c>
      <c r="D3881" s="11">
        <v>2010</v>
      </c>
      <c r="E3881" t="s">
        <v>6467</v>
      </c>
      <c r="F3881">
        <v>6.5</v>
      </c>
      <c r="G3881">
        <v>329000</v>
      </c>
      <c r="H3881" t="s">
        <v>1070</v>
      </c>
      <c r="I3881" t="s">
        <v>6837</v>
      </c>
      <c r="J3881" t="s">
        <v>104</v>
      </c>
      <c r="K3881" t="s">
        <v>7</v>
      </c>
      <c r="L3881" s="7">
        <v>65000000</v>
      </c>
      <c r="M3881" s="7">
        <v>211780824</v>
      </c>
      <c r="N3881" t="s">
        <v>138</v>
      </c>
      <c r="O3881">
        <v>95</v>
      </c>
      <c r="P3881" s="8">
        <f>_xlfn.XLOOKUP(D3881,Consumer_Price_Index!A:A,Consumer_Price_Index!B:B)</f>
        <v>218.1</v>
      </c>
      <c r="Q3881" s="13">
        <f>IF(ISNUMBER(M3881), M3881*(Consumer_Price_Index!$B$45/(_xlfn.XLOOKUP('Working Data'!D5721,Consumer_Price_Index!A:A,Consumer_Price_Index!B:B))), "Missing")</f>
        <v>459940249.98431927</v>
      </c>
      <c r="R3881" t="str">
        <f t="shared" si="60"/>
        <v>Yes</v>
      </c>
    </row>
    <row r="3882" spans="1:18" x14ac:dyDescent="0.25">
      <c r="A3882" t="s">
        <v>20746</v>
      </c>
      <c r="B3882" t="s">
        <v>68</v>
      </c>
      <c r="C3882" t="s">
        <v>34</v>
      </c>
      <c r="D3882" s="11">
        <v>1984</v>
      </c>
      <c r="E3882" t="s">
        <v>20369</v>
      </c>
      <c r="F3882">
        <v>6.5</v>
      </c>
      <c r="G3882">
        <v>132000</v>
      </c>
      <c r="H3882" t="s">
        <v>8897</v>
      </c>
      <c r="I3882" t="s">
        <v>20745</v>
      </c>
      <c r="J3882" t="s">
        <v>19100</v>
      </c>
      <c r="K3882" t="s">
        <v>7</v>
      </c>
      <c r="L3882" s="7">
        <v>40000000</v>
      </c>
      <c r="M3882" s="7">
        <v>30925690</v>
      </c>
      <c r="N3882" t="s">
        <v>8160</v>
      </c>
      <c r="O3882">
        <v>137</v>
      </c>
      <c r="P3882" s="8">
        <f>_xlfn.XLOOKUP(D3882,Consumer_Price_Index!A:A,Consumer_Price_Index!B:B)</f>
        <v>103.9</v>
      </c>
      <c r="Q3882" s="13">
        <f>IF(ISNUMBER(M3882), M3882*(Consumer_Price_Index!$B$45/(_xlfn.XLOOKUP('Working Data'!D478,Consumer_Price_Index!A:A,Consumer_Price_Index!B:B))), "Missing")</f>
        <v>43930339.128205121</v>
      </c>
      <c r="R3882" t="str">
        <f t="shared" si="60"/>
        <v>Yes</v>
      </c>
    </row>
    <row r="3883" spans="1:18" x14ac:dyDescent="0.25">
      <c r="A3883" t="s">
        <v>16901</v>
      </c>
      <c r="B3883" t="s">
        <v>68</v>
      </c>
      <c r="C3883" t="s">
        <v>24</v>
      </c>
      <c r="D3883" s="11">
        <v>1991</v>
      </c>
      <c r="E3883" t="s">
        <v>16900</v>
      </c>
      <c r="F3883">
        <v>6.5</v>
      </c>
      <c r="G3883">
        <v>12000</v>
      </c>
      <c r="H3883" t="s">
        <v>16899</v>
      </c>
      <c r="I3883" t="s">
        <v>11152</v>
      </c>
      <c r="J3883" t="s">
        <v>16898</v>
      </c>
      <c r="K3883" t="s">
        <v>7</v>
      </c>
      <c r="L3883" s="7">
        <v>17000000</v>
      </c>
      <c r="M3883" s="7">
        <v>4603929</v>
      </c>
      <c r="N3883" t="s">
        <v>890</v>
      </c>
      <c r="O3883">
        <v>107</v>
      </c>
      <c r="P3883" s="8">
        <f>_xlfn.XLOOKUP(D3883,Consumer_Price_Index!A:A,Consumer_Price_Index!B:B)</f>
        <v>136.19999999999999</v>
      </c>
      <c r="Q3883" s="13">
        <f>IF(ISNUMBER(M3883), M3883*(Consumer_Price_Index!$B$45/(_xlfn.XLOOKUP('Working Data'!D1937,Consumer_Price_Index!A:A,Consumer_Price_Index!B:B))), "Missing")</f>
        <v>6767087.1505065113</v>
      </c>
      <c r="R3883" t="str">
        <f t="shared" si="60"/>
        <v>Yes</v>
      </c>
    </row>
    <row r="3884" spans="1:18" x14ac:dyDescent="0.25">
      <c r="A3884" t="s">
        <v>20608</v>
      </c>
      <c r="B3884" t="s">
        <v>101</v>
      </c>
      <c r="C3884" t="s">
        <v>24</v>
      </c>
      <c r="D3884" s="11">
        <v>1984</v>
      </c>
      <c r="E3884" t="s">
        <v>20479</v>
      </c>
      <c r="F3884">
        <v>6.5</v>
      </c>
      <c r="G3884">
        <v>7100</v>
      </c>
      <c r="H3884" t="s">
        <v>14132</v>
      </c>
      <c r="I3884" t="s">
        <v>20607</v>
      </c>
      <c r="J3884" t="s">
        <v>20606</v>
      </c>
      <c r="K3884" t="s">
        <v>7</v>
      </c>
      <c r="M3884" s="7">
        <v>2193612</v>
      </c>
      <c r="N3884" t="s">
        <v>20605</v>
      </c>
      <c r="O3884">
        <v>95</v>
      </c>
      <c r="P3884" s="8">
        <f>_xlfn.XLOOKUP(D3884,Consumer_Price_Index!A:A,Consumer_Price_Index!B:B)</f>
        <v>103.9</v>
      </c>
      <c r="Q3884" s="13">
        <f>IF(ISNUMBER(M3884), M3884*(Consumer_Price_Index!$B$45/(_xlfn.XLOOKUP('Working Data'!D549,Consumer_Price_Index!A:A,Consumer_Price_Index!B:B))), "Missing")</f>
        <v>3116053.9692307687</v>
      </c>
      <c r="R3884" t="str">
        <f t="shared" si="60"/>
        <v>No</v>
      </c>
    </row>
    <row r="3885" spans="1:18" x14ac:dyDescent="0.25">
      <c r="A3885" t="s">
        <v>9724</v>
      </c>
      <c r="B3885" t="s">
        <v>41</v>
      </c>
      <c r="C3885" t="s">
        <v>24</v>
      </c>
      <c r="D3885" s="11">
        <v>2004</v>
      </c>
      <c r="E3885" t="s">
        <v>9723</v>
      </c>
      <c r="F3885">
        <v>6.5</v>
      </c>
      <c r="G3885">
        <v>8700</v>
      </c>
      <c r="H3885" t="s">
        <v>9722</v>
      </c>
      <c r="I3885" t="s">
        <v>9722</v>
      </c>
      <c r="J3885" t="s">
        <v>3134</v>
      </c>
      <c r="K3885" t="s">
        <v>265</v>
      </c>
      <c r="L3885" s="7">
        <v>6500000</v>
      </c>
      <c r="M3885" s="7">
        <v>89781</v>
      </c>
      <c r="N3885" t="s">
        <v>9721</v>
      </c>
      <c r="O3885">
        <v>91</v>
      </c>
      <c r="P3885" s="8">
        <f>_xlfn.XLOOKUP(D3885,Consumer_Price_Index!A:A,Consumer_Price_Index!B:B)</f>
        <v>188.9</v>
      </c>
      <c r="Q3885" s="13">
        <f>IF(ISNUMBER(M3885), M3885*(Consumer_Price_Index!$B$45/(_xlfn.XLOOKUP('Working Data'!D4616,Consumer_Price_Index!A:A,Consumer_Price_Index!B:B))), "Missing")</f>
        <v>117408.88712446351</v>
      </c>
      <c r="R3885" t="str">
        <f t="shared" si="60"/>
        <v>Yes</v>
      </c>
    </row>
    <row r="3886" spans="1:18" x14ac:dyDescent="0.25">
      <c r="A3886" t="s">
        <v>1609</v>
      </c>
      <c r="B3886" t="s">
        <v>68</v>
      </c>
      <c r="C3886" t="s">
        <v>11</v>
      </c>
      <c r="D3886" s="11">
        <v>2018</v>
      </c>
      <c r="E3886" t="s">
        <v>1608</v>
      </c>
      <c r="F3886">
        <v>6.5</v>
      </c>
      <c r="G3886">
        <v>20000</v>
      </c>
      <c r="H3886" t="s">
        <v>1607</v>
      </c>
      <c r="I3886" t="s">
        <v>1606</v>
      </c>
      <c r="J3886" t="s">
        <v>1605</v>
      </c>
      <c r="K3886" t="s">
        <v>95</v>
      </c>
      <c r="L3886" s="7">
        <v>4900000</v>
      </c>
      <c r="M3886" s="7">
        <v>10421847</v>
      </c>
      <c r="N3886" t="s">
        <v>1604</v>
      </c>
      <c r="O3886">
        <v>97</v>
      </c>
      <c r="P3886" s="8">
        <f>_xlfn.XLOOKUP(D3886,Consumer_Price_Index!A:A,Consumer_Price_Index!B:B)</f>
        <v>251.1</v>
      </c>
      <c r="Q3886" s="13">
        <f>IF(ISNUMBER(M3886), M3886*(Consumer_Price_Index!$B$45/(_xlfn.XLOOKUP('Working Data'!D7338,Consumer_Price_Index!A:A,Consumer_Price_Index!B:B))), "Missing")</f>
        <v>19481820.741717789</v>
      </c>
      <c r="R3886" t="str">
        <f t="shared" si="60"/>
        <v>Yes</v>
      </c>
    </row>
    <row r="3887" spans="1:18" x14ac:dyDescent="0.25">
      <c r="A3887" t="s">
        <v>5173</v>
      </c>
      <c r="B3887" t="s">
        <v>41</v>
      </c>
      <c r="C3887" t="s">
        <v>5</v>
      </c>
      <c r="D3887" s="11">
        <v>2013</v>
      </c>
      <c r="E3887" t="s">
        <v>5172</v>
      </c>
      <c r="F3887">
        <v>6.5</v>
      </c>
      <c r="G3887">
        <v>160000</v>
      </c>
      <c r="H3887" t="s">
        <v>1679</v>
      </c>
      <c r="I3887" t="s">
        <v>1679</v>
      </c>
      <c r="J3887" t="s">
        <v>5171</v>
      </c>
      <c r="K3887" t="s">
        <v>7</v>
      </c>
      <c r="L3887" s="7">
        <v>17000000</v>
      </c>
      <c r="M3887" s="7">
        <v>97542952</v>
      </c>
      <c r="N3887" t="s">
        <v>2694</v>
      </c>
      <c r="O3887">
        <v>91</v>
      </c>
      <c r="P3887" s="8">
        <f>_xlfn.XLOOKUP(D3887,Consumer_Price_Index!A:A,Consumer_Price_Index!B:B)</f>
        <v>233</v>
      </c>
      <c r="Q3887" s="13">
        <f>IF(ISNUMBER(M3887), M3887*(Consumer_Price_Index!$B$45/(_xlfn.XLOOKUP('Working Data'!D6292,Consumer_Price_Index!A:A,Consumer_Price_Index!B:B))), "Missing")</f>
        <v>125406487.23375528</v>
      </c>
      <c r="R3887" t="str">
        <f t="shared" si="60"/>
        <v>Yes</v>
      </c>
    </row>
    <row r="3888" spans="1:18" x14ac:dyDescent="0.25">
      <c r="A3888" t="s">
        <v>20276</v>
      </c>
      <c r="B3888" t="s">
        <v>101</v>
      </c>
      <c r="C3888" t="s">
        <v>100</v>
      </c>
      <c r="D3888" s="11">
        <v>1985</v>
      </c>
      <c r="E3888" t="s">
        <v>20275</v>
      </c>
      <c r="F3888">
        <v>6.5</v>
      </c>
      <c r="G3888">
        <v>20000</v>
      </c>
      <c r="H3888" t="s">
        <v>10691</v>
      </c>
      <c r="I3888" t="s">
        <v>20274</v>
      </c>
      <c r="J3888" t="s">
        <v>2283</v>
      </c>
      <c r="K3888" t="s">
        <v>7</v>
      </c>
      <c r="L3888" s="7">
        <v>25000000</v>
      </c>
      <c r="M3888" s="7">
        <v>9873044</v>
      </c>
      <c r="N3888" t="s">
        <v>108</v>
      </c>
      <c r="O3888">
        <v>109</v>
      </c>
      <c r="P3888" s="8">
        <f>_xlfn.XLOOKUP(D3888,Consumer_Price_Index!A:A,Consumer_Price_Index!B:B)</f>
        <v>107.6</v>
      </c>
      <c r="Q3888" s="13">
        <f>IF(ISNUMBER(M3888), M3888*(Consumer_Price_Index!$B$45/(_xlfn.XLOOKUP('Working Data'!D672,Consumer_Price_Index!A:A,Consumer_Price_Index!B:B))), "Missing")</f>
        <v>30203980.991967872</v>
      </c>
      <c r="R3888" t="str">
        <f t="shared" si="60"/>
        <v>Yes</v>
      </c>
    </row>
    <row r="3889" spans="1:18" x14ac:dyDescent="0.25">
      <c r="A3889" t="s">
        <v>13635</v>
      </c>
      <c r="B3889" t="s">
        <v>101</v>
      </c>
      <c r="C3889" t="s">
        <v>11</v>
      </c>
      <c r="D3889" s="11">
        <v>1997</v>
      </c>
      <c r="E3889" t="s">
        <v>13634</v>
      </c>
      <c r="F3889">
        <v>6.5</v>
      </c>
      <c r="G3889">
        <v>5600</v>
      </c>
      <c r="H3889" t="s">
        <v>13633</v>
      </c>
      <c r="I3889" t="s">
        <v>13632</v>
      </c>
      <c r="J3889" t="s">
        <v>13631</v>
      </c>
      <c r="K3889" t="s">
        <v>265</v>
      </c>
      <c r="M3889" s="7">
        <v>14059077</v>
      </c>
      <c r="N3889" t="s">
        <v>11179</v>
      </c>
      <c r="O3889">
        <v>99</v>
      </c>
      <c r="P3889" s="8">
        <f>_xlfn.XLOOKUP(D3889,Consumer_Price_Index!A:A,Consumer_Price_Index!B:B)</f>
        <v>160.5</v>
      </c>
      <c r="Q3889" s="13">
        <f>IF(ISNUMBER(M3889), M3889*(Consumer_Price_Index!$B$45/(_xlfn.XLOOKUP('Working Data'!D3193,Consumer_Price_Index!A:A,Consumer_Price_Index!B:B))), "Missing")</f>
        <v>39812274.738847584</v>
      </c>
      <c r="R3889" t="str">
        <f t="shared" si="60"/>
        <v>No</v>
      </c>
    </row>
    <row r="3890" spans="1:18" x14ac:dyDescent="0.25">
      <c r="A3890" t="s">
        <v>20623</v>
      </c>
      <c r="B3890" t="s">
        <v>68</v>
      </c>
      <c r="C3890" t="s">
        <v>11</v>
      </c>
      <c r="D3890" s="11">
        <v>1984</v>
      </c>
      <c r="E3890" t="s">
        <v>20622</v>
      </c>
      <c r="F3890">
        <v>6.5</v>
      </c>
      <c r="G3890">
        <v>13000</v>
      </c>
      <c r="H3890" t="s">
        <v>12542</v>
      </c>
      <c r="I3890" t="s">
        <v>11685</v>
      </c>
      <c r="J3890" t="s">
        <v>1004</v>
      </c>
      <c r="K3890" t="s">
        <v>7</v>
      </c>
      <c r="L3890" s="7">
        <v>12000000</v>
      </c>
      <c r="M3890" s="7">
        <v>11129057</v>
      </c>
      <c r="N3890" t="s">
        <v>108</v>
      </c>
      <c r="O3890">
        <v>106</v>
      </c>
      <c r="P3890" s="8">
        <f>_xlfn.XLOOKUP(D3890,Consumer_Price_Index!A:A,Consumer_Price_Index!B:B)</f>
        <v>103.9</v>
      </c>
      <c r="Q3890" s="13">
        <f>IF(ISNUMBER(M3890), M3890*(Consumer_Price_Index!$B$45/(_xlfn.XLOOKUP('Working Data'!D543,Consumer_Price_Index!A:A,Consumer_Price_Index!B:B))), "Missing")</f>
        <v>32637378.901828676</v>
      </c>
      <c r="R3890" t="str">
        <f t="shared" si="60"/>
        <v>Yes</v>
      </c>
    </row>
    <row r="3891" spans="1:18" x14ac:dyDescent="0.25">
      <c r="A3891" t="s">
        <v>1765</v>
      </c>
      <c r="B3891" t="s">
        <v>68</v>
      </c>
      <c r="C3891" t="s">
        <v>100</v>
      </c>
      <c r="D3891" s="11">
        <v>2018</v>
      </c>
      <c r="E3891" t="s">
        <v>1296</v>
      </c>
      <c r="F3891">
        <v>6.5</v>
      </c>
      <c r="G3891">
        <v>234000</v>
      </c>
      <c r="H3891" t="s">
        <v>1764</v>
      </c>
      <c r="I3891" t="s">
        <v>1763</v>
      </c>
      <c r="J3891" t="s">
        <v>1164</v>
      </c>
      <c r="K3891" t="s">
        <v>265</v>
      </c>
      <c r="L3891" s="7">
        <v>200000000</v>
      </c>
      <c r="M3891" s="7">
        <v>654855901</v>
      </c>
      <c r="N3891" t="s">
        <v>934</v>
      </c>
      <c r="O3891">
        <v>134</v>
      </c>
      <c r="P3891" s="8">
        <f>_xlfn.XLOOKUP(D3891,Consumer_Price_Index!A:A,Consumer_Price_Index!B:B)</f>
        <v>251.1</v>
      </c>
      <c r="Q3891" s="13">
        <f>IF(ISNUMBER(M3891), M3891*(Consumer_Price_Index!$B$45/(_xlfn.XLOOKUP('Working Data'!D7298,Consumer_Price_Index!A:A,Consumer_Price_Index!B:B))), "Missing")</f>
        <v>1380862235.5342562</v>
      </c>
      <c r="R3891" t="str">
        <f t="shared" si="60"/>
        <v>Yes</v>
      </c>
    </row>
    <row r="3892" spans="1:18" x14ac:dyDescent="0.25">
      <c r="A3892" t="s">
        <v>11599</v>
      </c>
      <c r="B3892" t="s">
        <v>52</v>
      </c>
      <c r="C3892" t="s">
        <v>11</v>
      </c>
      <c r="D3892" s="11">
        <v>2001</v>
      </c>
      <c r="E3892" t="s">
        <v>11598</v>
      </c>
      <c r="F3892">
        <v>6.5</v>
      </c>
      <c r="G3892">
        <v>11000</v>
      </c>
      <c r="H3892" t="s">
        <v>10765</v>
      </c>
      <c r="I3892" t="s">
        <v>10765</v>
      </c>
      <c r="J3892" t="s">
        <v>11597</v>
      </c>
      <c r="K3892" t="s">
        <v>562</v>
      </c>
      <c r="M3892" s="7">
        <v>765705</v>
      </c>
      <c r="N3892" t="s">
        <v>10257</v>
      </c>
      <c r="O3892">
        <v>86</v>
      </c>
      <c r="P3892" s="8">
        <f>_xlfn.XLOOKUP(D3892,Consumer_Price_Index!A:A,Consumer_Price_Index!B:B)</f>
        <v>177.1</v>
      </c>
      <c r="Q3892" s="13">
        <f>IF(ISNUMBER(M3892), M3892*(Consumer_Price_Index!$B$45/(_xlfn.XLOOKUP('Working Data'!D3929,Consumer_Price_Index!A:A,Consumer_Price_Index!B:B))), "Missing")</f>
        <v>2168311.4637546469</v>
      </c>
      <c r="R3892" t="str">
        <f t="shared" si="60"/>
        <v>No</v>
      </c>
    </row>
    <row r="3893" spans="1:18" x14ac:dyDescent="0.25">
      <c r="A3893" t="s">
        <v>17948</v>
      </c>
      <c r="B3893" t="s">
        <v>68</v>
      </c>
      <c r="C3893" t="s">
        <v>409</v>
      </c>
      <c r="D3893" s="11">
        <v>1989</v>
      </c>
      <c r="E3893" t="s">
        <v>17849</v>
      </c>
      <c r="F3893">
        <v>6.5</v>
      </c>
      <c r="G3893">
        <v>7200</v>
      </c>
      <c r="H3893" t="s">
        <v>8177</v>
      </c>
      <c r="I3893" t="s">
        <v>6078</v>
      </c>
      <c r="J3893" t="s">
        <v>13222</v>
      </c>
      <c r="K3893" t="s">
        <v>7</v>
      </c>
      <c r="L3893" s="7">
        <v>30000000</v>
      </c>
      <c r="M3893" s="7">
        <v>3563162</v>
      </c>
      <c r="N3893" t="s">
        <v>108</v>
      </c>
      <c r="O3893">
        <v>127</v>
      </c>
      <c r="P3893" s="8">
        <f>_xlfn.XLOOKUP(D3893,Consumer_Price_Index!A:A,Consumer_Price_Index!B:B)</f>
        <v>124</v>
      </c>
      <c r="Q3893" s="13">
        <f>IF(ISNUMBER(M3893), M3893*(Consumer_Price_Index!$B$45/(_xlfn.XLOOKUP('Working Data'!D1551,Consumer_Price_Index!A:A,Consumer_Price_Index!B:B))), "Missing")</f>
        <v>4977970.9371847771</v>
      </c>
      <c r="R3893" t="str">
        <f t="shared" si="60"/>
        <v>Yes</v>
      </c>
    </row>
    <row r="3894" spans="1:18" x14ac:dyDescent="0.25">
      <c r="A3894" t="s">
        <v>17070</v>
      </c>
      <c r="B3894" t="s">
        <v>101</v>
      </c>
      <c r="C3894" t="s">
        <v>24</v>
      </c>
      <c r="D3894" s="11">
        <v>1991</v>
      </c>
      <c r="E3894" t="s">
        <v>16730</v>
      </c>
      <c r="F3894">
        <v>6.5</v>
      </c>
      <c r="G3894">
        <v>71000</v>
      </c>
      <c r="H3894" t="s">
        <v>9804</v>
      </c>
      <c r="I3894" t="s">
        <v>17069</v>
      </c>
      <c r="J3894" t="s">
        <v>3571</v>
      </c>
      <c r="K3894" t="s">
        <v>7</v>
      </c>
      <c r="M3894" s="7">
        <v>89325780</v>
      </c>
      <c r="N3894" t="s">
        <v>6122</v>
      </c>
      <c r="O3894">
        <v>105</v>
      </c>
      <c r="P3894" s="8">
        <f>_xlfn.XLOOKUP(D3894,Consumer_Price_Index!A:A,Consumer_Price_Index!B:B)</f>
        <v>136.19999999999999</v>
      </c>
      <c r="Q3894" s="13">
        <f>IF(ISNUMBER(M3894), M3894*(Consumer_Price_Index!$B$45/(_xlfn.XLOOKUP('Working Data'!D1864,Consumer_Price_Index!A:A,Consumer_Price_Index!B:B))), "Missing")</f>
        <v>193995475.1674982</v>
      </c>
      <c r="R3894" t="str">
        <f t="shared" si="60"/>
        <v>No</v>
      </c>
    </row>
    <row r="3895" spans="1:18" x14ac:dyDescent="0.25">
      <c r="A3895" t="s">
        <v>16462</v>
      </c>
      <c r="B3895" t="s">
        <v>915</v>
      </c>
      <c r="C3895" t="s">
        <v>73</v>
      </c>
      <c r="D3895" s="11">
        <v>1992</v>
      </c>
      <c r="E3895" t="s">
        <v>16461</v>
      </c>
      <c r="F3895">
        <v>6.5</v>
      </c>
      <c r="G3895">
        <v>28000</v>
      </c>
      <c r="H3895" t="s">
        <v>16460</v>
      </c>
      <c r="I3895" t="s">
        <v>16459</v>
      </c>
      <c r="J3895" t="s">
        <v>12887</v>
      </c>
      <c r="K3895" t="s">
        <v>504</v>
      </c>
      <c r="L3895" s="7">
        <v>24000000</v>
      </c>
      <c r="M3895" s="7">
        <v>32710894</v>
      </c>
      <c r="N3895" t="s">
        <v>16458</v>
      </c>
      <c r="O3895">
        <v>76</v>
      </c>
      <c r="P3895" s="8">
        <f>_xlfn.XLOOKUP(D3895,Consumer_Price_Index!A:A,Consumer_Price_Index!B:B)</f>
        <v>140.30000000000001</v>
      </c>
      <c r="Q3895" s="13">
        <f>IF(ISNUMBER(M3895), M3895*(Consumer_Price_Index!$B$45/(_xlfn.XLOOKUP('Working Data'!D2100,Consumer_Price_Index!A:A,Consumer_Price_Index!B:B))), "Missing")</f>
        <v>59825986.805522211</v>
      </c>
      <c r="R3895" t="str">
        <f t="shared" si="60"/>
        <v>Yes</v>
      </c>
    </row>
    <row r="3896" spans="1:18" x14ac:dyDescent="0.25">
      <c r="A3896" t="s">
        <v>9188</v>
      </c>
      <c r="B3896" t="s">
        <v>41</v>
      </c>
      <c r="C3896" t="s">
        <v>11</v>
      </c>
      <c r="D3896" s="11">
        <v>2005</v>
      </c>
      <c r="E3896" t="s">
        <v>8502</v>
      </c>
      <c r="F3896">
        <v>6.5</v>
      </c>
      <c r="G3896">
        <v>6600</v>
      </c>
      <c r="H3896" t="s">
        <v>9187</v>
      </c>
      <c r="I3896" t="s">
        <v>9186</v>
      </c>
      <c r="J3896" t="s">
        <v>6656</v>
      </c>
      <c r="K3896" t="s">
        <v>7</v>
      </c>
      <c r="M3896" s="7">
        <v>269755</v>
      </c>
      <c r="N3896" t="s">
        <v>9185</v>
      </c>
      <c r="O3896">
        <v>107</v>
      </c>
      <c r="P3896" s="8">
        <f>_xlfn.XLOOKUP(D3896,Consumer_Price_Index!A:A,Consumer_Price_Index!B:B)</f>
        <v>195.3</v>
      </c>
      <c r="Q3896" s="13">
        <f>IF(ISNUMBER(M3896), M3896*(Consumer_Price_Index!$B$45/(_xlfn.XLOOKUP('Working Data'!D4820,Consumer_Price_Index!A:A,Consumer_Price_Index!B:B))), "Missing")</f>
        <v>347251.15547106043</v>
      </c>
      <c r="R3896" t="str">
        <f t="shared" si="60"/>
        <v>No</v>
      </c>
    </row>
    <row r="3897" spans="1:18" x14ac:dyDescent="0.25">
      <c r="A3897" t="s">
        <v>15957</v>
      </c>
      <c r="B3897" t="s">
        <v>68</v>
      </c>
      <c r="C3897" t="s">
        <v>409</v>
      </c>
      <c r="D3897" s="11">
        <v>1993</v>
      </c>
      <c r="E3897" t="s">
        <v>15531</v>
      </c>
      <c r="F3897">
        <v>6.5</v>
      </c>
      <c r="G3897">
        <v>23000</v>
      </c>
      <c r="H3897" t="s">
        <v>14393</v>
      </c>
      <c r="I3897" t="s">
        <v>15956</v>
      </c>
      <c r="J3897" t="s">
        <v>12229</v>
      </c>
      <c r="K3897" t="s">
        <v>7</v>
      </c>
      <c r="L3897" s="7">
        <v>15000000</v>
      </c>
      <c r="M3897" s="7">
        <v>19885552</v>
      </c>
      <c r="N3897" t="s">
        <v>108</v>
      </c>
      <c r="O3897">
        <v>109</v>
      </c>
      <c r="P3897" s="8">
        <f>_xlfn.XLOOKUP(D3897,Consumer_Price_Index!A:A,Consumer_Price_Index!B:B)</f>
        <v>144.5</v>
      </c>
      <c r="Q3897" s="13">
        <f>IF(ISNUMBER(M3897), M3897*(Consumer_Price_Index!$B$45/(_xlfn.XLOOKUP('Working Data'!D2290,Consumer_Price_Index!A:A,Consumer_Price_Index!B:B))), "Missing")</f>
        <v>23696236.583496284</v>
      </c>
      <c r="R3897" t="str">
        <f t="shared" si="60"/>
        <v>Yes</v>
      </c>
    </row>
    <row r="3898" spans="1:18" x14ac:dyDescent="0.25">
      <c r="A3898" t="s">
        <v>19547</v>
      </c>
      <c r="B3898" t="s">
        <v>68</v>
      </c>
      <c r="C3898" t="s">
        <v>11</v>
      </c>
      <c r="D3898" s="11">
        <v>1986</v>
      </c>
      <c r="E3898" t="s">
        <v>19313</v>
      </c>
      <c r="F3898">
        <v>6.5</v>
      </c>
      <c r="G3898">
        <v>1500</v>
      </c>
      <c r="H3898" t="s">
        <v>16735</v>
      </c>
      <c r="I3898" t="s">
        <v>19546</v>
      </c>
      <c r="J3898" t="s">
        <v>13826</v>
      </c>
      <c r="K3898" t="s">
        <v>7</v>
      </c>
      <c r="M3898" s="7">
        <v>4636169</v>
      </c>
      <c r="N3898" t="s">
        <v>108</v>
      </c>
      <c r="O3898">
        <v>103</v>
      </c>
      <c r="P3898" s="8">
        <f>_xlfn.XLOOKUP(D3898,Consumer_Price_Index!A:A,Consumer_Price_Index!B:B)</f>
        <v>109.6</v>
      </c>
      <c r="Q3898" s="13">
        <f>IF(ISNUMBER(M3898), M3898*(Consumer_Price_Index!$B$45/(_xlfn.XLOOKUP('Working Data'!D948,Consumer_Price_Index!A:A,Consumer_Price_Index!B:B))), "Missing")</f>
        <v>10371811.265051395</v>
      </c>
      <c r="R3898" t="str">
        <f t="shared" si="60"/>
        <v>No</v>
      </c>
    </row>
    <row r="3899" spans="1:18" x14ac:dyDescent="0.25">
      <c r="A3899" t="s">
        <v>7657</v>
      </c>
      <c r="B3899" t="s">
        <v>101</v>
      </c>
      <c r="C3899" t="s">
        <v>11</v>
      </c>
      <c r="D3899" s="11">
        <v>2008</v>
      </c>
      <c r="E3899" t="s">
        <v>7656</v>
      </c>
      <c r="F3899">
        <v>6.5</v>
      </c>
      <c r="G3899">
        <v>22000</v>
      </c>
      <c r="H3899" t="s">
        <v>490</v>
      </c>
      <c r="I3899" t="s">
        <v>490</v>
      </c>
      <c r="J3899" t="s">
        <v>7655</v>
      </c>
      <c r="K3899" t="s">
        <v>7</v>
      </c>
      <c r="L3899" s="7">
        <v>500000</v>
      </c>
      <c r="M3899" s="7">
        <v>33473297</v>
      </c>
      <c r="N3899" t="s">
        <v>5651</v>
      </c>
      <c r="O3899">
        <v>122</v>
      </c>
      <c r="P3899" s="8">
        <f>_xlfn.XLOOKUP(D3899,Consumer_Price_Index!A:A,Consumer_Price_Index!B:B)</f>
        <v>215.3</v>
      </c>
      <c r="Q3899" s="13">
        <f>IF(ISNUMBER(M3899), M3899*(Consumer_Price_Index!$B$45/(_xlfn.XLOOKUP('Working Data'!D5408,Consumer_Price_Index!A:A,Consumer_Price_Index!B:B))), "Missing")</f>
        <v>39887812.263981231</v>
      </c>
      <c r="R3899" t="str">
        <f t="shared" si="60"/>
        <v>Yes</v>
      </c>
    </row>
    <row r="3900" spans="1:18" x14ac:dyDescent="0.25">
      <c r="A3900" t="s">
        <v>12569</v>
      </c>
      <c r="B3900" t="s">
        <v>41</v>
      </c>
      <c r="C3900" t="s">
        <v>24</v>
      </c>
      <c r="D3900" s="11">
        <v>1999</v>
      </c>
      <c r="E3900" t="s">
        <v>12568</v>
      </c>
      <c r="F3900">
        <v>6.5</v>
      </c>
      <c r="G3900">
        <v>18000</v>
      </c>
      <c r="H3900" t="s">
        <v>5997</v>
      </c>
      <c r="I3900" t="s">
        <v>5997</v>
      </c>
      <c r="J3900" t="s">
        <v>1004</v>
      </c>
      <c r="K3900" t="s">
        <v>7</v>
      </c>
      <c r="L3900" s="7">
        <v>15000000</v>
      </c>
      <c r="M3900" s="7">
        <v>4488529</v>
      </c>
      <c r="N3900" t="s">
        <v>1003</v>
      </c>
      <c r="O3900">
        <v>112</v>
      </c>
      <c r="P3900" s="8">
        <f>_xlfn.XLOOKUP(D3900,Consumer_Price_Index!A:A,Consumer_Price_Index!B:B)</f>
        <v>166.6</v>
      </c>
      <c r="Q3900" s="13">
        <f>IF(ISNUMBER(M3900), M3900*(Consumer_Price_Index!$B$45/(_xlfn.XLOOKUP('Working Data'!D3579,Consumer_Price_Index!A:A,Consumer_Price_Index!B:B))), "Missing")</f>
        <v>5778009.2365863966</v>
      </c>
      <c r="R3900" t="str">
        <f t="shared" si="60"/>
        <v>Yes</v>
      </c>
    </row>
    <row r="3901" spans="1:18" x14ac:dyDescent="0.25">
      <c r="A3901" t="s">
        <v>8769</v>
      </c>
      <c r="B3901" t="s">
        <v>68</v>
      </c>
      <c r="C3901" t="s">
        <v>34</v>
      </c>
      <c r="D3901" s="11">
        <v>2006</v>
      </c>
      <c r="E3901" t="s">
        <v>8700</v>
      </c>
      <c r="F3901">
        <v>6.5</v>
      </c>
      <c r="G3901">
        <v>42000</v>
      </c>
      <c r="H3901" t="s">
        <v>8768</v>
      </c>
      <c r="I3901" t="s">
        <v>8767</v>
      </c>
      <c r="J3901" t="s">
        <v>2470</v>
      </c>
      <c r="K3901" t="s">
        <v>265</v>
      </c>
      <c r="L3901" s="7">
        <v>60000000</v>
      </c>
      <c r="M3901" s="7">
        <v>17858059</v>
      </c>
      <c r="N3901" t="s">
        <v>1353</v>
      </c>
      <c r="O3901">
        <v>140</v>
      </c>
      <c r="P3901" s="8">
        <f>_xlfn.XLOOKUP(D3901,Consumer_Price_Index!A:A,Consumer_Price_Index!B:B)</f>
        <v>201.6</v>
      </c>
      <c r="Q3901" s="13">
        <f>IF(ISNUMBER(M3901), M3901*(Consumer_Price_Index!$B$45/(_xlfn.XLOOKUP('Working Data'!D4991,Consumer_Price_Index!A:A,Consumer_Price_Index!B:B))), "Missing")</f>
        <v>25273342.207617279</v>
      </c>
      <c r="R3901" t="str">
        <f t="shared" si="60"/>
        <v>Yes</v>
      </c>
    </row>
    <row r="3902" spans="1:18" x14ac:dyDescent="0.25">
      <c r="A3902" t="s">
        <v>14676</v>
      </c>
      <c r="B3902" t="s">
        <v>68</v>
      </c>
      <c r="C3902" t="s">
        <v>24</v>
      </c>
      <c r="D3902" s="11">
        <v>1995</v>
      </c>
      <c r="E3902" t="s">
        <v>14675</v>
      </c>
      <c r="F3902">
        <v>6.5</v>
      </c>
      <c r="G3902">
        <v>12000</v>
      </c>
      <c r="H3902" t="s">
        <v>5217</v>
      </c>
      <c r="I3902" t="s">
        <v>5217</v>
      </c>
      <c r="J3902" t="s">
        <v>5217</v>
      </c>
      <c r="K3902" t="s">
        <v>7</v>
      </c>
      <c r="M3902" s="7">
        <v>33177694</v>
      </c>
      <c r="N3902" t="s">
        <v>6977</v>
      </c>
      <c r="O3902">
        <v>101</v>
      </c>
      <c r="P3902" s="8">
        <f>_xlfn.XLOOKUP(D3902,Consumer_Price_Index!A:A,Consumer_Price_Index!B:B)</f>
        <v>152.4</v>
      </c>
      <c r="Q3902" s="13">
        <f>IF(ISNUMBER(M3902), M3902*(Consumer_Price_Index!$B$45/(_xlfn.XLOOKUP('Working Data'!D2790,Consumer_Price_Index!A:A,Consumer_Price_Index!B:B))), "Missing")</f>
        <v>46954219.051555969</v>
      </c>
      <c r="R3902" t="str">
        <f t="shared" si="60"/>
        <v>No</v>
      </c>
    </row>
    <row r="3903" spans="1:18" x14ac:dyDescent="0.25">
      <c r="A3903" t="s">
        <v>6406</v>
      </c>
      <c r="B3903" t="s">
        <v>41</v>
      </c>
      <c r="C3903" t="s">
        <v>24</v>
      </c>
      <c r="D3903" s="11">
        <v>2011</v>
      </c>
      <c r="E3903" t="s">
        <v>6405</v>
      </c>
      <c r="F3903">
        <v>6.5</v>
      </c>
      <c r="G3903">
        <v>348000</v>
      </c>
      <c r="H3903" t="s">
        <v>1706</v>
      </c>
      <c r="I3903" t="s">
        <v>4100</v>
      </c>
      <c r="J3903" t="s">
        <v>2086</v>
      </c>
      <c r="K3903" t="s">
        <v>7</v>
      </c>
      <c r="L3903" s="7">
        <v>35000000</v>
      </c>
      <c r="M3903" s="7">
        <v>149542245</v>
      </c>
      <c r="N3903" t="s">
        <v>777</v>
      </c>
      <c r="O3903">
        <v>109</v>
      </c>
      <c r="P3903" s="8">
        <f>_xlfn.XLOOKUP(D3903,Consumer_Price_Index!A:A,Consumer_Price_Index!B:B)</f>
        <v>224.9</v>
      </c>
      <c r="Q3903" s="13">
        <f>IF(ISNUMBER(M3903), M3903*(Consumer_Price_Index!$B$45/(_xlfn.XLOOKUP('Working Data'!D5866,Consumer_Price_Index!A:A,Consumer_Price_Index!B:B))), "Missing")</f>
        <v>307459662.96558702</v>
      </c>
      <c r="R3903" t="str">
        <f t="shared" si="60"/>
        <v>Yes</v>
      </c>
    </row>
    <row r="3904" spans="1:18" x14ac:dyDescent="0.25">
      <c r="A3904" t="s">
        <v>13527</v>
      </c>
      <c r="B3904" t="s">
        <v>41</v>
      </c>
      <c r="C3904" t="s">
        <v>34</v>
      </c>
      <c r="D3904" s="11">
        <v>1997</v>
      </c>
      <c r="E3904" t="s">
        <v>13526</v>
      </c>
      <c r="F3904">
        <v>6.5</v>
      </c>
      <c r="G3904">
        <v>8200</v>
      </c>
      <c r="H3904" t="s">
        <v>10069</v>
      </c>
      <c r="I3904" t="s">
        <v>10069</v>
      </c>
      <c r="J3904" t="s">
        <v>13525</v>
      </c>
      <c r="K3904" t="s">
        <v>7</v>
      </c>
      <c r="M3904" s="7">
        <v>5906773</v>
      </c>
      <c r="N3904" t="s">
        <v>514</v>
      </c>
      <c r="O3904">
        <v>111</v>
      </c>
      <c r="P3904" s="8">
        <f>_xlfn.XLOOKUP(D3904,Consumer_Price_Index!A:A,Consumer_Price_Index!B:B)</f>
        <v>160.5</v>
      </c>
      <c r="Q3904" s="13">
        <f>IF(ISNUMBER(M3904), M3904*(Consumer_Price_Index!$B$45/(_xlfn.XLOOKUP('Working Data'!D3223,Consumer_Price_Index!A:A,Consumer_Price_Index!B:B))), "Missing")</f>
        <v>10162584.602484472</v>
      </c>
      <c r="R3904" t="str">
        <f t="shared" si="60"/>
        <v>No</v>
      </c>
    </row>
    <row r="3905" spans="1:18" x14ac:dyDescent="0.25">
      <c r="A3905" t="s">
        <v>15887</v>
      </c>
      <c r="B3905" t="s">
        <v>68</v>
      </c>
      <c r="C3905" t="s">
        <v>11</v>
      </c>
      <c r="D3905" s="11">
        <v>1993</v>
      </c>
      <c r="E3905" t="s">
        <v>15883</v>
      </c>
      <c r="F3905">
        <v>6.5</v>
      </c>
      <c r="G3905">
        <v>9900</v>
      </c>
      <c r="H3905" t="s">
        <v>5664</v>
      </c>
      <c r="I3905" t="s">
        <v>15886</v>
      </c>
      <c r="J3905" t="s">
        <v>15885</v>
      </c>
      <c r="K3905" t="s">
        <v>7</v>
      </c>
      <c r="L3905" s="7">
        <v>35000000</v>
      </c>
      <c r="M3905" s="7">
        <v>18635620</v>
      </c>
      <c r="N3905" t="s">
        <v>114</v>
      </c>
      <c r="O3905">
        <v>115</v>
      </c>
      <c r="P3905" s="8">
        <f>_xlfn.XLOOKUP(D3905,Consumer_Price_Index!A:A,Consumer_Price_Index!B:B)</f>
        <v>144.5</v>
      </c>
      <c r="Q3905" s="13">
        <f>IF(ISNUMBER(M3905), M3905*(Consumer_Price_Index!$B$45/(_xlfn.XLOOKUP('Working Data'!D2322,Consumer_Price_Index!A:A,Consumer_Price_Index!B:B))), "Missing")</f>
        <v>54651332.184793063</v>
      </c>
      <c r="R3905" t="str">
        <f t="shared" si="60"/>
        <v>Yes</v>
      </c>
    </row>
    <row r="3906" spans="1:18" x14ac:dyDescent="0.25">
      <c r="A3906" t="s">
        <v>7928</v>
      </c>
      <c r="B3906" t="s">
        <v>68</v>
      </c>
      <c r="C3906" t="s">
        <v>34</v>
      </c>
      <c r="D3906" s="11">
        <v>2008</v>
      </c>
      <c r="E3906" t="s">
        <v>7689</v>
      </c>
      <c r="F3906">
        <v>6.5</v>
      </c>
      <c r="G3906">
        <v>208000</v>
      </c>
      <c r="H3906" t="s">
        <v>1289</v>
      </c>
      <c r="I3906" t="s">
        <v>3975</v>
      </c>
      <c r="J3906" t="s">
        <v>1358</v>
      </c>
      <c r="K3906" t="s">
        <v>7</v>
      </c>
      <c r="L3906" s="7">
        <v>80000000</v>
      </c>
      <c r="M3906" s="7">
        <v>230685453</v>
      </c>
      <c r="N3906" t="s">
        <v>138</v>
      </c>
      <c r="O3906">
        <v>110</v>
      </c>
      <c r="P3906" s="8">
        <f>_xlfn.XLOOKUP(D3906,Consumer_Price_Index!A:A,Consumer_Price_Index!B:B)</f>
        <v>215.3</v>
      </c>
      <c r="Q3906" s="13">
        <f>IF(ISNUMBER(M3906), M3906*(Consumer_Price_Index!$B$45/(_xlfn.XLOOKUP('Working Data'!D5315,Consumer_Price_Index!A:A,Consumer_Price_Index!B:B))), "Missing")</f>
        <v>279927748.02508962</v>
      </c>
      <c r="R3906" t="str">
        <f t="shared" si="60"/>
        <v>Yes</v>
      </c>
    </row>
    <row r="3907" spans="1:18" x14ac:dyDescent="0.25">
      <c r="A3907" t="s">
        <v>12324</v>
      </c>
      <c r="B3907" t="s">
        <v>41</v>
      </c>
      <c r="C3907" t="s">
        <v>34</v>
      </c>
      <c r="D3907" s="11">
        <v>1992</v>
      </c>
      <c r="E3907" t="s">
        <v>16065</v>
      </c>
      <c r="F3907">
        <v>6.5</v>
      </c>
      <c r="G3907">
        <v>8500</v>
      </c>
      <c r="H3907" t="s">
        <v>15914</v>
      </c>
      <c r="I3907" t="s">
        <v>16409</v>
      </c>
      <c r="J3907" t="s">
        <v>14068</v>
      </c>
      <c r="K3907" t="s">
        <v>7</v>
      </c>
      <c r="L3907" s="7">
        <v>20000000</v>
      </c>
      <c r="M3907" s="7">
        <v>9223441</v>
      </c>
      <c r="N3907" t="s">
        <v>114</v>
      </c>
      <c r="O3907">
        <v>101</v>
      </c>
      <c r="P3907" s="8">
        <f>_xlfn.XLOOKUP(D3907,Consumer_Price_Index!A:A,Consumer_Price_Index!B:B)</f>
        <v>140.30000000000001</v>
      </c>
      <c r="Q3907" s="13">
        <f>IF(ISNUMBER(M3907), M3907*(Consumer_Price_Index!$B$45/(_xlfn.XLOOKUP('Working Data'!D2122,Consumer_Price_Index!A:A,Consumer_Price_Index!B:B))), "Missing")</f>
        <v>18963444.485155195</v>
      </c>
      <c r="R3907" t="str">
        <f t="shared" ref="R3907:R3970" si="61">IF(AND(ISNUMBER(L3907), L3907&gt;0, ISNUMBER(M3907), M3907&gt;0), "Yes", "No")</f>
        <v>Yes</v>
      </c>
    </row>
    <row r="3908" spans="1:18" x14ac:dyDescent="0.25">
      <c r="A3908" t="s">
        <v>3118</v>
      </c>
      <c r="B3908" t="s">
        <v>41</v>
      </c>
      <c r="C3908" t="s">
        <v>87</v>
      </c>
      <c r="D3908" s="11">
        <v>2016</v>
      </c>
      <c r="E3908" t="s">
        <v>3117</v>
      </c>
      <c r="F3908">
        <v>6.5</v>
      </c>
      <c r="G3908">
        <v>5100</v>
      </c>
      <c r="H3908" t="s">
        <v>3116</v>
      </c>
      <c r="I3908" t="s">
        <v>3116</v>
      </c>
      <c r="J3908" t="s">
        <v>3115</v>
      </c>
      <c r="K3908" t="s">
        <v>504</v>
      </c>
      <c r="M3908" s="7">
        <v>650352</v>
      </c>
      <c r="N3908" t="s">
        <v>3114</v>
      </c>
      <c r="O3908">
        <v>110</v>
      </c>
      <c r="P3908" s="8">
        <f>_xlfn.XLOOKUP(D3908,Consumer_Price_Index!A:A,Consumer_Price_Index!B:B)</f>
        <v>240</v>
      </c>
      <c r="Q3908" s="13">
        <f>IF(ISNUMBER(M3908), M3908*(Consumer_Price_Index!$B$45/(_xlfn.XLOOKUP('Working Data'!D6952,Consumer_Price_Index!A:A,Consumer_Price_Index!B:B))), "Missing")</f>
        <v>2180002.7986798678</v>
      </c>
      <c r="R3908" t="str">
        <f t="shared" si="61"/>
        <v>No</v>
      </c>
    </row>
    <row r="3909" spans="1:18" x14ac:dyDescent="0.25">
      <c r="A3909" t="s">
        <v>12271</v>
      </c>
      <c r="B3909" t="s">
        <v>68</v>
      </c>
      <c r="C3909" t="s">
        <v>34</v>
      </c>
      <c r="D3909" s="11">
        <v>2000</v>
      </c>
      <c r="E3909" t="s">
        <v>12270</v>
      </c>
      <c r="F3909">
        <v>6.5</v>
      </c>
      <c r="G3909">
        <v>265000</v>
      </c>
      <c r="H3909" t="s">
        <v>6096</v>
      </c>
      <c r="I3909" t="s">
        <v>12269</v>
      </c>
      <c r="J3909" t="s">
        <v>1848</v>
      </c>
      <c r="K3909" t="s">
        <v>7</v>
      </c>
      <c r="L3909" s="7">
        <v>90000000</v>
      </c>
      <c r="M3909" s="7">
        <v>237202299</v>
      </c>
      <c r="N3909" t="s">
        <v>6122</v>
      </c>
      <c r="O3909">
        <v>118</v>
      </c>
      <c r="P3909" s="8">
        <f>_xlfn.XLOOKUP(D3909,Consumer_Price_Index!A:A,Consumer_Price_Index!B:B)</f>
        <v>172.2</v>
      </c>
      <c r="Q3909" s="13">
        <f>IF(ISNUMBER(M3909), M3909*(Consumer_Price_Index!$B$45/(_xlfn.XLOOKUP('Working Data'!D3678,Consumer_Price_Index!A:A,Consumer_Price_Index!B:B))), "Missing")</f>
        <v>515149967.96364927</v>
      </c>
      <c r="R3909" t="str">
        <f t="shared" si="61"/>
        <v>Yes</v>
      </c>
    </row>
    <row r="3910" spans="1:18" x14ac:dyDescent="0.25">
      <c r="A3910" t="s">
        <v>16702</v>
      </c>
      <c r="B3910" t="s">
        <v>68</v>
      </c>
      <c r="C3910" t="s">
        <v>11</v>
      </c>
      <c r="D3910" s="11">
        <v>1991</v>
      </c>
      <c r="E3910" t="s">
        <v>16701</v>
      </c>
      <c r="F3910">
        <v>6.5</v>
      </c>
      <c r="G3910">
        <v>8000</v>
      </c>
      <c r="H3910" t="s">
        <v>11554</v>
      </c>
      <c r="I3910" t="s">
        <v>11554</v>
      </c>
      <c r="J3910" t="s">
        <v>1004</v>
      </c>
      <c r="K3910" t="s">
        <v>7</v>
      </c>
      <c r="M3910" s="7">
        <v>9480198</v>
      </c>
      <c r="N3910" t="s">
        <v>138</v>
      </c>
      <c r="O3910">
        <v>105</v>
      </c>
      <c r="P3910" s="8">
        <f>_xlfn.XLOOKUP(D3910,Consumer_Price_Index!A:A,Consumer_Price_Index!B:B)</f>
        <v>136.19999999999999</v>
      </c>
      <c r="Q3910" s="13">
        <f>IF(ISNUMBER(M3910), M3910*(Consumer_Price_Index!$B$45/(_xlfn.XLOOKUP('Working Data'!D2004,Consumer_Price_Index!A:A,Consumer_Price_Index!B:B))), "Missing")</f>
        <v>12397494.981115879</v>
      </c>
      <c r="R3910" t="str">
        <f t="shared" si="61"/>
        <v>No</v>
      </c>
    </row>
    <row r="3911" spans="1:18" x14ac:dyDescent="0.25">
      <c r="A3911" t="s">
        <v>1837</v>
      </c>
      <c r="B3911" t="s">
        <v>41</v>
      </c>
      <c r="C3911" t="s">
        <v>87</v>
      </c>
      <c r="D3911" s="11">
        <v>2018</v>
      </c>
      <c r="E3911" t="s">
        <v>1230</v>
      </c>
      <c r="F3911">
        <v>6.5</v>
      </c>
      <c r="G3911">
        <v>126000</v>
      </c>
      <c r="H3911" t="s">
        <v>1836</v>
      </c>
      <c r="I3911" t="s">
        <v>1835</v>
      </c>
      <c r="J3911" t="s">
        <v>1834</v>
      </c>
      <c r="K3911" t="s">
        <v>7</v>
      </c>
      <c r="L3911" s="7">
        <v>10000000</v>
      </c>
      <c r="M3911" s="7">
        <v>255614941</v>
      </c>
      <c r="N3911" t="s">
        <v>628</v>
      </c>
      <c r="O3911">
        <v>106</v>
      </c>
      <c r="P3911" s="8">
        <f>_xlfn.XLOOKUP(D3911,Consumer_Price_Index!A:A,Consumer_Price_Index!B:B)</f>
        <v>251.1</v>
      </c>
      <c r="Q3911" s="13">
        <f>IF(ISNUMBER(M3911), M3911*(Consumer_Price_Index!$B$45/(_xlfn.XLOOKUP('Working Data'!D7282,Consumer_Price_Index!A:A,Consumer_Price_Index!B:B))), "Missing")</f>
        <v>346313350.47887945</v>
      </c>
      <c r="R3911" t="str">
        <f t="shared" si="61"/>
        <v>Yes</v>
      </c>
    </row>
    <row r="3912" spans="1:18" x14ac:dyDescent="0.25">
      <c r="A3912" t="s">
        <v>7337</v>
      </c>
      <c r="B3912" t="s">
        <v>41</v>
      </c>
      <c r="C3912" t="s">
        <v>5</v>
      </c>
      <c r="D3912" s="11">
        <v>1981</v>
      </c>
      <c r="E3912" t="s">
        <v>21676</v>
      </c>
      <c r="F3912">
        <v>6.5</v>
      </c>
      <c r="G3912">
        <v>77000</v>
      </c>
      <c r="H3912" t="s">
        <v>11037</v>
      </c>
      <c r="I3912" t="s">
        <v>1835</v>
      </c>
      <c r="J3912" t="s">
        <v>1834</v>
      </c>
      <c r="K3912" t="s">
        <v>7</v>
      </c>
      <c r="L3912" s="7">
        <v>2500000</v>
      </c>
      <c r="M3912" s="7">
        <v>25533818</v>
      </c>
      <c r="N3912" t="s">
        <v>8160</v>
      </c>
      <c r="O3912">
        <v>92</v>
      </c>
      <c r="P3912" s="8">
        <f>_xlfn.XLOOKUP(D3912,Consumer_Price_Index!A:A,Consumer_Price_Index!B:B)</f>
        <v>90.9</v>
      </c>
      <c r="Q3912" s="13">
        <f>IF(ISNUMBER(M3912), M3912*(Consumer_Price_Index!$B$45/(_xlfn.XLOOKUP('Working Data'!D115,Consumer_Price_Index!A:A,Consumer_Price_Index!B:B))), "Missing")</f>
        <v>33391220.363090128</v>
      </c>
      <c r="R3912" t="str">
        <f t="shared" si="61"/>
        <v>Yes</v>
      </c>
    </row>
    <row r="3913" spans="1:18" x14ac:dyDescent="0.25">
      <c r="A3913" t="s">
        <v>21226</v>
      </c>
      <c r="B3913" t="s">
        <v>101</v>
      </c>
      <c r="C3913" t="s">
        <v>87</v>
      </c>
      <c r="D3913" s="11">
        <v>1982</v>
      </c>
      <c r="E3913" t="s">
        <v>21225</v>
      </c>
      <c r="F3913">
        <v>6.5</v>
      </c>
      <c r="G3913">
        <v>3000</v>
      </c>
      <c r="H3913" t="s">
        <v>11854</v>
      </c>
      <c r="I3913" t="s">
        <v>21224</v>
      </c>
      <c r="J3913" t="s">
        <v>21223</v>
      </c>
      <c r="K3913" t="s">
        <v>7</v>
      </c>
      <c r="M3913" s="7">
        <v>42914</v>
      </c>
      <c r="N3913" t="s">
        <v>514</v>
      </c>
      <c r="O3913">
        <v>97</v>
      </c>
      <c r="P3913" s="8">
        <f>_xlfn.XLOOKUP(D3913,Consumer_Price_Index!A:A,Consumer_Price_Index!B:B)</f>
        <v>96.5</v>
      </c>
      <c r="Q3913" s="13">
        <f>IF(ISNUMBER(M3913), M3913*(Consumer_Price_Index!$B$45/(_xlfn.XLOOKUP('Working Data'!D313,Consumer_Price_Index!A:A,Consumer_Price_Index!B:B))), "Missing")</f>
        <v>121523.19516728625</v>
      </c>
      <c r="R3913" t="str">
        <f t="shared" si="61"/>
        <v>No</v>
      </c>
    </row>
    <row r="3914" spans="1:18" x14ac:dyDescent="0.25">
      <c r="A3914" t="s">
        <v>11617</v>
      </c>
      <c r="B3914" t="s">
        <v>41</v>
      </c>
      <c r="C3914" t="s">
        <v>34</v>
      </c>
      <c r="D3914" s="11">
        <v>2001</v>
      </c>
      <c r="E3914" t="s">
        <v>11555</v>
      </c>
      <c r="F3914">
        <v>6.5</v>
      </c>
      <c r="G3914">
        <v>34000</v>
      </c>
      <c r="H3914" t="s">
        <v>7622</v>
      </c>
      <c r="I3914" t="s">
        <v>7622</v>
      </c>
      <c r="J3914" t="s">
        <v>9628</v>
      </c>
      <c r="K3914" t="s">
        <v>95</v>
      </c>
      <c r="L3914" s="7">
        <v>39000000</v>
      </c>
      <c r="M3914" s="7">
        <v>28510652</v>
      </c>
      <c r="N3914" t="s">
        <v>6260</v>
      </c>
      <c r="O3914">
        <v>109</v>
      </c>
      <c r="P3914" s="8">
        <f>_xlfn.XLOOKUP(D3914,Consumer_Price_Index!A:A,Consumer_Price_Index!B:B)</f>
        <v>177.1</v>
      </c>
      <c r="Q3914" s="13">
        <f>IF(ISNUMBER(M3914), M3914*(Consumer_Price_Index!$B$45/(_xlfn.XLOOKUP('Working Data'!D3920,Consumer_Price_Index!A:A,Consumer_Price_Index!B:B))), "Missing")</f>
        <v>37284101.563948497</v>
      </c>
      <c r="R3914" t="str">
        <f t="shared" si="61"/>
        <v>Yes</v>
      </c>
    </row>
    <row r="3915" spans="1:18" x14ac:dyDescent="0.25">
      <c r="A3915" t="s">
        <v>18585</v>
      </c>
      <c r="B3915" t="s">
        <v>41</v>
      </c>
      <c r="C3915" t="s">
        <v>5</v>
      </c>
      <c r="D3915" s="11">
        <v>1988</v>
      </c>
      <c r="E3915" t="s">
        <v>18584</v>
      </c>
      <c r="F3915">
        <v>6.5</v>
      </c>
      <c r="G3915">
        <v>44000</v>
      </c>
      <c r="H3915" t="s">
        <v>18583</v>
      </c>
      <c r="I3915" t="s">
        <v>13787</v>
      </c>
      <c r="J3915" t="s">
        <v>18582</v>
      </c>
      <c r="K3915" t="s">
        <v>265</v>
      </c>
      <c r="L3915" s="7">
        <v>3000000</v>
      </c>
      <c r="M3915" s="7">
        <v>12090735</v>
      </c>
      <c r="N3915" t="s">
        <v>17568</v>
      </c>
      <c r="O3915">
        <v>97</v>
      </c>
      <c r="P3915" s="8">
        <f>_xlfn.XLOOKUP(D3915,Consumer_Price_Index!A:A,Consumer_Price_Index!B:B)</f>
        <v>118.3</v>
      </c>
      <c r="Q3915" s="13">
        <f>IF(ISNUMBER(M3915), M3915*(Consumer_Price_Index!$B$45/(_xlfn.XLOOKUP('Working Data'!D1303,Consumer_Price_Index!A:A,Consumer_Price_Index!B:B))), "Missing")</f>
        <v>34238354.59572491</v>
      </c>
      <c r="R3915" t="str">
        <f t="shared" si="61"/>
        <v>Yes</v>
      </c>
    </row>
    <row r="3916" spans="1:18" x14ac:dyDescent="0.25">
      <c r="A3916" t="s">
        <v>11139</v>
      </c>
      <c r="B3916" t="s">
        <v>68</v>
      </c>
      <c r="C3916" t="s">
        <v>24</v>
      </c>
      <c r="D3916" s="11">
        <v>1992</v>
      </c>
      <c r="E3916" t="s">
        <v>16274</v>
      </c>
      <c r="F3916">
        <v>6.5</v>
      </c>
      <c r="G3916">
        <v>22000</v>
      </c>
      <c r="H3916" t="s">
        <v>2165</v>
      </c>
      <c r="I3916" t="s">
        <v>16288</v>
      </c>
      <c r="J3916" t="s">
        <v>5431</v>
      </c>
      <c r="K3916" t="s">
        <v>7</v>
      </c>
      <c r="L3916" s="7">
        <v>42000000</v>
      </c>
      <c r="M3916" s="7">
        <v>19507345</v>
      </c>
      <c r="N3916" t="s">
        <v>114</v>
      </c>
      <c r="O3916">
        <v>119</v>
      </c>
      <c r="P3916" s="8">
        <f>_xlfn.XLOOKUP(D3916,Consumer_Price_Index!A:A,Consumer_Price_Index!B:B)</f>
        <v>140.30000000000001</v>
      </c>
      <c r="Q3916" s="13">
        <f>IF(ISNUMBER(M3916), M3916*(Consumer_Price_Index!$B$45/(_xlfn.XLOOKUP('Working Data'!D2168,Consumer_Price_Index!A:A,Consumer_Price_Index!B:B))), "Missing")</f>
        <v>57207776.915303171</v>
      </c>
      <c r="R3916" t="str">
        <f t="shared" si="61"/>
        <v>Yes</v>
      </c>
    </row>
    <row r="3917" spans="1:18" x14ac:dyDescent="0.25">
      <c r="A3917" t="s">
        <v>14873</v>
      </c>
      <c r="B3917" t="s">
        <v>41</v>
      </c>
      <c r="C3917" t="s">
        <v>87</v>
      </c>
      <c r="D3917" s="11">
        <v>1995</v>
      </c>
      <c r="E3917" t="s">
        <v>14872</v>
      </c>
      <c r="F3917">
        <v>6.5</v>
      </c>
      <c r="G3917">
        <v>19000</v>
      </c>
      <c r="H3917" t="s">
        <v>6333</v>
      </c>
      <c r="I3917" t="s">
        <v>6333</v>
      </c>
      <c r="J3917" t="s">
        <v>12451</v>
      </c>
      <c r="K3917" t="s">
        <v>7</v>
      </c>
      <c r="M3917" s="7">
        <v>38290723</v>
      </c>
      <c r="N3917" t="s">
        <v>114</v>
      </c>
      <c r="O3917">
        <v>127</v>
      </c>
      <c r="P3917" s="8">
        <f>_xlfn.XLOOKUP(D3917,Consumer_Price_Index!A:A,Consumer_Price_Index!B:B)</f>
        <v>152.4</v>
      </c>
      <c r="Q3917" s="13">
        <f>IF(ISNUMBER(M3917), M3917*(Consumer_Price_Index!$B$45/(_xlfn.XLOOKUP('Working Data'!D2711,Consumer_Price_Index!A:A,Consumer_Price_Index!B:B))), "Missing")</f>
        <v>56281636.749155805</v>
      </c>
      <c r="R3917" t="str">
        <f t="shared" si="61"/>
        <v>No</v>
      </c>
    </row>
    <row r="3918" spans="1:18" x14ac:dyDescent="0.25">
      <c r="A3918" t="s">
        <v>8724</v>
      </c>
      <c r="B3918" t="s">
        <v>41</v>
      </c>
      <c r="C3918" t="s">
        <v>409</v>
      </c>
      <c r="D3918" s="11">
        <v>2006</v>
      </c>
      <c r="E3918" t="s">
        <v>8723</v>
      </c>
      <c r="F3918">
        <v>6.5</v>
      </c>
      <c r="G3918">
        <v>33000</v>
      </c>
      <c r="H3918" t="s">
        <v>6869</v>
      </c>
      <c r="I3918" t="s">
        <v>8722</v>
      </c>
      <c r="J3918" t="s">
        <v>6126</v>
      </c>
      <c r="K3918" t="s">
        <v>7</v>
      </c>
      <c r="L3918" s="7">
        <v>28000000</v>
      </c>
      <c r="M3918" s="7">
        <v>16800438</v>
      </c>
      <c r="N3918" t="s">
        <v>1072</v>
      </c>
      <c r="O3918">
        <v>126</v>
      </c>
      <c r="P3918" s="8">
        <f>_xlfn.XLOOKUP(D3918,Consumer_Price_Index!A:A,Consumer_Price_Index!B:B)</f>
        <v>201.6</v>
      </c>
      <c r="Q3918" s="13">
        <f>IF(ISNUMBER(M3918), M3918*(Consumer_Price_Index!$B$45/(_xlfn.XLOOKUP('Working Data'!D5005,Consumer_Price_Index!A:A,Consumer_Price_Index!B:B))), "Missing")</f>
        <v>35426252.308650523</v>
      </c>
      <c r="R3918" t="str">
        <f t="shared" si="61"/>
        <v>Yes</v>
      </c>
    </row>
    <row r="3919" spans="1:18" x14ac:dyDescent="0.25">
      <c r="A3919" t="s">
        <v>5202</v>
      </c>
      <c r="B3919" t="s">
        <v>41</v>
      </c>
      <c r="C3919" t="s">
        <v>34</v>
      </c>
      <c r="D3919" s="11">
        <v>2013</v>
      </c>
      <c r="E3919" t="s">
        <v>4836</v>
      </c>
      <c r="F3919">
        <v>6.5</v>
      </c>
      <c r="G3919">
        <v>113000</v>
      </c>
      <c r="H3919" t="s">
        <v>5201</v>
      </c>
      <c r="I3919" t="s">
        <v>843</v>
      </c>
      <c r="J3919" t="s">
        <v>1853</v>
      </c>
      <c r="K3919" t="s">
        <v>7</v>
      </c>
      <c r="L3919" s="7">
        <v>22000000</v>
      </c>
      <c r="M3919" s="7">
        <v>48449416</v>
      </c>
      <c r="N3919" t="s">
        <v>2232</v>
      </c>
      <c r="O3919">
        <v>100</v>
      </c>
      <c r="P3919" s="8">
        <f>_xlfn.XLOOKUP(D3919,Consumer_Price_Index!A:A,Consumer_Price_Index!B:B)</f>
        <v>233</v>
      </c>
      <c r="Q3919" s="13">
        <f>IF(ISNUMBER(M3919), M3919*(Consumer_Price_Index!$B$45/(_xlfn.XLOOKUP('Working Data'!D6277,Consumer_Price_Index!A:A,Consumer_Price_Index!B:B))), "Missing")</f>
        <v>75589027.420378894</v>
      </c>
      <c r="R3919" t="str">
        <f t="shared" si="61"/>
        <v>Yes</v>
      </c>
    </row>
    <row r="3920" spans="1:18" x14ac:dyDescent="0.25">
      <c r="A3920" t="s">
        <v>5031</v>
      </c>
      <c r="B3920" t="s">
        <v>41</v>
      </c>
      <c r="C3920" t="s">
        <v>24</v>
      </c>
      <c r="D3920" s="11">
        <v>2013</v>
      </c>
      <c r="E3920" t="s">
        <v>4251</v>
      </c>
      <c r="F3920">
        <v>6.5</v>
      </c>
      <c r="G3920">
        <v>80000</v>
      </c>
      <c r="H3920" t="s">
        <v>854</v>
      </c>
      <c r="I3920" t="s">
        <v>5030</v>
      </c>
      <c r="J3920" t="s">
        <v>3825</v>
      </c>
      <c r="K3920" t="s">
        <v>7</v>
      </c>
      <c r="M3920" s="7">
        <v>3875442</v>
      </c>
      <c r="N3920" t="s">
        <v>5029</v>
      </c>
      <c r="O3920">
        <v>120</v>
      </c>
      <c r="P3920" s="8">
        <f>_xlfn.XLOOKUP(D3920,Consumer_Price_Index!A:A,Consumer_Price_Index!B:B)</f>
        <v>233</v>
      </c>
      <c r="Q3920" s="13">
        <f>IF(ISNUMBER(M3920), M3920*(Consumer_Price_Index!$B$45/(_xlfn.XLOOKUP('Working Data'!D6349,Consumer_Price_Index!A:A,Consumer_Price_Index!B:B))), "Missing")</f>
        <v>11855895.355421687</v>
      </c>
      <c r="R3920" t="str">
        <f t="shared" si="61"/>
        <v>No</v>
      </c>
    </row>
    <row r="3921" spans="1:18" x14ac:dyDescent="0.25">
      <c r="A3921" t="s">
        <v>9340</v>
      </c>
      <c r="B3921" t="s">
        <v>41</v>
      </c>
      <c r="C3921" t="s">
        <v>34</v>
      </c>
      <c r="D3921" s="11">
        <v>2005</v>
      </c>
      <c r="E3921" t="s">
        <v>9339</v>
      </c>
      <c r="F3921">
        <v>6.5</v>
      </c>
      <c r="G3921">
        <v>108000</v>
      </c>
      <c r="H3921" t="s">
        <v>9338</v>
      </c>
      <c r="I3921" t="s">
        <v>9337</v>
      </c>
      <c r="J3921" t="s">
        <v>1878</v>
      </c>
      <c r="K3921" t="s">
        <v>7</v>
      </c>
      <c r="L3921" s="7">
        <v>52000000</v>
      </c>
      <c r="M3921" s="7">
        <v>77663556</v>
      </c>
      <c r="N3921" t="s">
        <v>3464</v>
      </c>
      <c r="O3921">
        <v>113</v>
      </c>
      <c r="P3921" s="8">
        <f>_xlfn.XLOOKUP(D3921,Consumer_Price_Index!A:A,Consumer_Price_Index!B:B)</f>
        <v>195.3</v>
      </c>
      <c r="Q3921" s="13">
        <f>IF(ISNUMBER(M3921), M3921*(Consumer_Price_Index!$B$45/(_xlfn.XLOOKUP('Working Data'!D4770,Consumer_Price_Index!A:A,Consumer_Price_Index!B:B))), "Missing")</f>
        <v>121167872.57142857</v>
      </c>
      <c r="R3921" t="str">
        <f t="shared" si="61"/>
        <v>Yes</v>
      </c>
    </row>
    <row r="3922" spans="1:18" x14ac:dyDescent="0.25">
      <c r="A3922" t="s">
        <v>17529</v>
      </c>
      <c r="B3922" t="s">
        <v>41</v>
      </c>
      <c r="C3922" t="s">
        <v>24</v>
      </c>
      <c r="D3922" s="11">
        <v>1990</v>
      </c>
      <c r="E3922" t="s">
        <v>17155</v>
      </c>
      <c r="F3922">
        <v>6.5</v>
      </c>
      <c r="G3922">
        <v>14000</v>
      </c>
      <c r="H3922" t="s">
        <v>2042</v>
      </c>
      <c r="I3922" t="s">
        <v>2042</v>
      </c>
      <c r="J3922" t="s">
        <v>15118</v>
      </c>
      <c r="K3922" t="s">
        <v>7</v>
      </c>
      <c r="L3922" s="7">
        <v>2500000</v>
      </c>
      <c r="M3922" s="7">
        <v>26385627</v>
      </c>
      <c r="N3922" t="s">
        <v>14172</v>
      </c>
      <c r="O3922">
        <v>100</v>
      </c>
      <c r="P3922" s="8">
        <f>_xlfn.XLOOKUP(D3922,Consumer_Price_Index!A:A,Consumer_Price_Index!B:B)</f>
        <v>130.69999999999999</v>
      </c>
      <c r="Q3922" s="13">
        <f>IF(ISNUMBER(M3922), M3922*(Consumer_Price_Index!$B$45/(_xlfn.XLOOKUP('Working Data'!D1700,Consumer_Price_Index!A:A,Consumer_Price_Index!B:B))), "Missing")</f>
        <v>73354931.997262776</v>
      </c>
      <c r="R3922" t="str">
        <f t="shared" si="61"/>
        <v>Yes</v>
      </c>
    </row>
    <row r="3923" spans="1:18" x14ac:dyDescent="0.25">
      <c r="A3923" t="s">
        <v>4784</v>
      </c>
      <c r="B3923" t="s">
        <v>41</v>
      </c>
      <c r="C3923" t="s">
        <v>34</v>
      </c>
      <c r="D3923" s="11">
        <v>2013</v>
      </c>
      <c r="E3923" t="s">
        <v>4783</v>
      </c>
      <c r="F3923">
        <v>6.5</v>
      </c>
      <c r="G3923">
        <v>29000</v>
      </c>
      <c r="H3923" t="s">
        <v>4392</v>
      </c>
      <c r="I3923" t="s">
        <v>4782</v>
      </c>
      <c r="J3923" t="s">
        <v>1081</v>
      </c>
      <c r="K3923" t="s">
        <v>265</v>
      </c>
      <c r="L3923" s="7">
        <v>8000000</v>
      </c>
      <c r="M3923" s="7">
        <v>925762</v>
      </c>
      <c r="N3923" t="s">
        <v>1466</v>
      </c>
      <c r="O3923">
        <v>101</v>
      </c>
      <c r="P3923" s="8">
        <f>_xlfn.XLOOKUP(D3923,Consumer_Price_Index!A:A,Consumer_Price_Index!B:B)</f>
        <v>233</v>
      </c>
      <c r="Q3923" s="13">
        <f>IF(ISNUMBER(M3923), M3923*(Consumer_Price_Index!$B$45/(_xlfn.XLOOKUP('Working Data'!D6421,Consumer_Price_Index!A:A,Consumer_Price_Index!B:B))), "Missing")</f>
        <v>1175332.0058333334</v>
      </c>
      <c r="R3923" t="str">
        <f t="shared" si="61"/>
        <v>Yes</v>
      </c>
    </row>
    <row r="3924" spans="1:18" x14ac:dyDescent="0.25">
      <c r="A3924" t="s">
        <v>3543</v>
      </c>
      <c r="B3924" t="s">
        <v>41</v>
      </c>
      <c r="C3924" t="s">
        <v>34</v>
      </c>
      <c r="D3924" s="11">
        <v>2015</v>
      </c>
      <c r="E3924" t="s">
        <v>3542</v>
      </c>
      <c r="F3924">
        <v>6.5</v>
      </c>
      <c r="G3924">
        <v>7300</v>
      </c>
      <c r="H3924" t="s">
        <v>3541</v>
      </c>
      <c r="I3924" t="s">
        <v>3541</v>
      </c>
      <c r="J3924" t="s">
        <v>3540</v>
      </c>
      <c r="K3924" t="s">
        <v>95</v>
      </c>
      <c r="M3924" s="7">
        <v>87768</v>
      </c>
      <c r="N3924" t="s">
        <v>3539</v>
      </c>
      <c r="O3924">
        <v>120</v>
      </c>
      <c r="P3924" s="8">
        <f>_xlfn.XLOOKUP(D3924,Consumer_Price_Index!A:A,Consumer_Price_Index!B:B)</f>
        <v>237</v>
      </c>
      <c r="Q3924" s="13">
        <f>IF(ISNUMBER(M3924), M3924*(Consumer_Price_Index!$B$45/(_xlfn.XLOOKUP('Working Data'!D6821,Consumer_Price_Index!A:A,Consumer_Price_Index!B:B))), "Missing")</f>
        <v>132653.32142857142</v>
      </c>
      <c r="R3924" t="str">
        <f t="shared" si="61"/>
        <v>No</v>
      </c>
    </row>
    <row r="3925" spans="1:18" x14ac:dyDescent="0.25">
      <c r="A3925" t="s">
        <v>7746</v>
      </c>
      <c r="B3925" t="s">
        <v>68</v>
      </c>
      <c r="C3925" t="s">
        <v>11</v>
      </c>
      <c r="D3925" s="11">
        <v>2008</v>
      </c>
      <c r="E3925" t="s">
        <v>7745</v>
      </c>
      <c r="F3925">
        <v>6.5</v>
      </c>
      <c r="G3925">
        <v>8000</v>
      </c>
      <c r="H3925" t="s">
        <v>7744</v>
      </c>
      <c r="I3925" t="s">
        <v>7744</v>
      </c>
      <c r="J3925" t="s">
        <v>7743</v>
      </c>
      <c r="K3925" t="s">
        <v>265</v>
      </c>
      <c r="M3925" s="7">
        <v>40945</v>
      </c>
      <c r="N3925" t="s">
        <v>7742</v>
      </c>
      <c r="O3925">
        <v>82</v>
      </c>
      <c r="P3925" s="8">
        <f>_xlfn.XLOOKUP(D3925,Consumer_Price_Index!A:A,Consumer_Price_Index!B:B)</f>
        <v>215.3</v>
      </c>
      <c r="Q3925" s="13">
        <f>IF(ISNUMBER(M3925), M3925*(Consumer_Price_Index!$B$45/(_xlfn.XLOOKUP('Working Data'!D5383,Consumer_Price_Index!A:A,Consumer_Price_Index!B:B))), "Missing")</f>
        <v>105460.19864750633</v>
      </c>
      <c r="R3925" t="str">
        <f t="shared" si="61"/>
        <v>No</v>
      </c>
    </row>
    <row r="3926" spans="1:18" x14ac:dyDescent="0.25">
      <c r="A3926" t="s">
        <v>5650</v>
      </c>
      <c r="B3926" t="s">
        <v>101</v>
      </c>
      <c r="C3926" t="s">
        <v>73</v>
      </c>
      <c r="D3926" s="11">
        <v>2012</v>
      </c>
      <c r="E3926" t="s">
        <v>5649</v>
      </c>
      <c r="F3926">
        <v>6.5</v>
      </c>
      <c r="G3926">
        <v>197000</v>
      </c>
      <c r="H3926" t="s">
        <v>3592</v>
      </c>
      <c r="I3926" t="s">
        <v>5648</v>
      </c>
      <c r="J3926" t="s">
        <v>3134</v>
      </c>
      <c r="K3926" t="s">
        <v>7</v>
      </c>
      <c r="L3926" s="7">
        <v>95000000</v>
      </c>
      <c r="M3926" s="7">
        <v>877244782</v>
      </c>
      <c r="N3926" t="s">
        <v>2521</v>
      </c>
      <c r="O3926">
        <v>88</v>
      </c>
      <c r="P3926" s="8">
        <f>_xlfn.XLOOKUP(D3926,Consumer_Price_Index!A:A,Consumer_Price_Index!B:B)</f>
        <v>229.6</v>
      </c>
      <c r="Q3926" s="13">
        <f>IF(ISNUMBER(M3926), M3926*(Consumer_Price_Index!$B$45/(_xlfn.XLOOKUP('Working Data'!D6145,Consumer_Price_Index!A:A,Consumer_Price_Index!B:B))), "Missing")</f>
        <v>1147195214.9158797</v>
      </c>
      <c r="R3926" t="str">
        <f t="shared" si="61"/>
        <v>Yes</v>
      </c>
    </row>
    <row r="3927" spans="1:18" x14ac:dyDescent="0.25">
      <c r="A3927" t="s">
        <v>14496</v>
      </c>
      <c r="B3927" t="s">
        <v>41</v>
      </c>
      <c r="C3927" t="s">
        <v>11</v>
      </c>
      <c r="D3927" s="11">
        <v>1983</v>
      </c>
      <c r="E3927" t="s">
        <v>20946</v>
      </c>
      <c r="F3927">
        <v>6.5</v>
      </c>
      <c r="G3927">
        <v>458</v>
      </c>
      <c r="H3927" t="s">
        <v>14295</v>
      </c>
      <c r="I3927" t="s">
        <v>13413</v>
      </c>
      <c r="J3927" t="s">
        <v>20945</v>
      </c>
      <c r="K3927" t="s">
        <v>7</v>
      </c>
      <c r="N3927" t="s">
        <v>138</v>
      </c>
      <c r="O3927">
        <v>110</v>
      </c>
      <c r="P3927" s="8">
        <f>_xlfn.XLOOKUP(D3927,Consumer_Price_Index!A:A,Consumer_Price_Index!B:B)</f>
        <v>99.6</v>
      </c>
      <c r="Q3927" s="13" t="str">
        <f>IF(ISNUMBER(M3927), M3927*(Consumer_Price_Index!$B$45/(_xlfn.XLOOKUP('Working Data'!D417,Consumer_Price_Index!A:A,Consumer_Price_Index!B:B))), "Missing")</f>
        <v>Missing</v>
      </c>
      <c r="R3927" t="str">
        <f t="shared" si="61"/>
        <v>No</v>
      </c>
    </row>
    <row r="3928" spans="1:18" x14ac:dyDescent="0.25">
      <c r="A3928" t="s">
        <v>17541</v>
      </c>
      <c r="B3928" t="s">
        <v>41</v>
      </c>
      <c r="C3928" t="s">
        <v>87</v>
      </c>
      <c r="D3928" s="11">
        <v>1990</v>
      </c>
      <c r="E3928" t="s">
        <v>17219</v>
      </c>
      <c r="F3928">
        <v>6.5</v>
      </c>
      <c r="G3928">
        <v>18000</v>
      </c>
      <c r="H3928" t="s">
        <v>10453</v>
      </c>
      <c r="I3928" t="s">
        <v>11463</v>
      </c>
      <c r="J3928" t="s">
        <v>5551</v>
      </c>
      <c r="K3928" t="s">
        <v>7</v>
      </c>
      <c r="L3928" s="7">
        <v>15000000</v>
      </c>
      <c r="M3928" s="7">
        <v>27734391</v>
      </c>
      <c r="N3928" t="s">
        <v>108</v>
      </c>
      <c r="O3928">
        <v>115</v>
      </c>
      <c r="P3928" s="8">
        <f>_xlfn.XLOOKUP(D3928,Consumer_Price_Index!A:A,Consumer_Price_Index!B:B)</f>
        <v>130.69999999999999</v>
      </c>
      <c r="Q3928" s="13">
        <f>IF(ISNUMBER(M3928), M3928*(Consumer_Price_Index!$B$45/(_xlfn.XLOOKUP('Working Data'!D1694,Consumer_Price_Index!A:A,Consumer_Price_Index!B:B))), "Missing")</f>
        <v>77104643.592153296</v>
      </c>
      <c r="R3928" t="str">
        <f t="shared" si="61"/>
        <v>Yes</v>
      </c>
    </row>
    <row r="3929" spans="1:18" x14ac:dyDescent="0.25">
      <c r="A3929" t="s">
        <v>20194</v>
      </c>
      <c r="B3929" t="s">
        <v>41</v>
      </c>
      <c r="C3929" t="s">
        <v>34</v>
      </c>
      <c r="D3929" s="11">
        <v>1985</v>
      </c>
      <c r="E3929" t="s">
        <v>20193</v>
      </c>
      <c r="F3929">
        <v>6.5</v>
      </c>
      <c r="G3929">
        <v>11000</v>
      </c>
      <c r="H3929" t="s">
        <v>13233</v>
      </c>
      <c r="I3929" t="s">
        <v>20192</v>
      </c>
      <c r="J3929" t="s">
        <v>13952</v>
      </c>
      <c r="K3929" t="s">
        <v>7</v>
      </c>
      <c r="L3929" s="7">
        <v>8000000</v>
      </c>
      <c r="M3929" s="7">
        <v>7562164</v>
      </c>
      <c r="N3929" t="s">
        <v>103</v>
      </c>
      <c r="O3929">
        <v>115</v>
      </c>
      <c r="P3929" s="8">
        <f>_xlfn.XLOOKUP(D3929,Consumer_Price_Index!A:A,Consumer_Price_Index!B:B)</f>
        <v>107.6</v>
      </c>
      <c r="Q3929" s="13">
        <f>IF(ISNUMBER(M3929), M3929*(Consumer_Price_Index!$B$45/(_xlfn.XLOOKUP('Working Data'!D708,Consumer_Price_Index!A:A,Consumer_Price_Index!B:B))), "Missing")</f>
        <v>21414417.944237918</v>
      </c>
      <c r="R3929" t="str">
        <f t="shared" si="61"/>
        <v>Yes</v>
      </c>
    </row>
    <row r="3930" spans="1:18" x14ac:dyDescent="0.25">
      <c r="A3930" t="s">
        <v>1025</v>
      </c>
      <c r="B3930" t="s">
        <v>41</v>
      </c>
      <c r="C3930" t="s">
        <v>11</v>
      </c>
      <c r="D3930" s="11">
        <v>2019</v>
      </c>
      <c r="E3930" t="s">
        <v>487</v>
      </c>
      <c r="F3930">
        <v>6.5</v>
      </c>
      <c r="G3930">
        <v>222000</v>
      </c>
      <c r="H3930" t="s">
        <v>1024</v>
      </c>
      <c r="I3930" t="s">
        <v>763</v>
      </c>
      <c r="J3930" t="s">
        <v>1023</v>
      </c>
      <c r="K3930" t="s">
        <v>7</v>
      </c>
      <c r="L3930" s="7">
        <v>79000000</v>
      </c>
      <c r="M3930" s="7">
        <v>473093228</v>
      </c>
      <c r="N3930" t="s">
        <v>666</v>
      </c>
      <c r="O3930">
        <v>169</v>
      </c>
      <c r="P3930" s="8">
        <f>_xlfn.XLOOKUP(D3930,Consumer_Price_Index!A:A,Consumer_Price_Index!B:B)</f>
        <v>255.7</v>
      </c>
      <c r="Q3930" s="13">
        <f>IF(ISNUMBER(M3930), M3930*(Consumer_Price_Index!$B$45/(_xlfn.XLOOKUP('Working Data'!D7463,Consumer_Price_Index!A:A,Consumer_Price_Index!B:B))), "Missing")</f>
        <v>783432100.93260872</v>
      </c>
      <c r="R3930" t="str">
        <f t="shared" si="61"/>
        <v>Yes</v>
      </c>
    </row>
    <row r="3931" spans="1:18" x14ac:dyDescent="0.25">
      <c r="A3931" t="s">
        <v>7338</v>
      </c>
      <c r="B3931" t="s">
        <v>41</v>
      </c>
      <c r="C3931" t="s">
        <v>24</v>
      </c>
      <c r="D3931" s="11">
        <v>2009</v>
      </c>
      <c r="E3931" t="s">
        <v>7266</v>
      </c>
      <c r="F3931">
        <v>6.5</v>
      </c>
      <c r="G3931">
        <v>88000</v>
      </c>
      <c r="H3931" t="s">
        <v>4003</v>
      </c>
      <c r="I3931" t="s">
        <v>4003</v>
      </c>
      <c r="J3931" t="s">
        <v>2463</v>
      </c>
      <c r="K3931" t="s">
        <v>7</v>
      </c>
      <c r="L3931" s="7">
        <v>85000000</v>
      </c>
      <c r="M3931" s="7">
        <v>219103655</v>
      </c>
      <c r="N3931" t="s">
        <v>103</v>
      </c>
      <c r="O3931">
        <v>120</v>
      </c>
      <c r="P3931" s="8">
        <f>_xlfn.XLOOKUP(D3931,Consumer_Price_Index!A:A,Consumer_Price_Index!B:B)</f>
        <v>214.5</v>
      </c>
      <c r="Q3931" s="13">
        <f>IF(ISNUMBER(M3931), M3931*(Consumer_Price_Index!$B$45/(_xlfn.XLOOKUP('Working Data'!D5532,Consumer_Price_Index!A:A,Consumer_Price_Index!B:B))), "Missing")</f>
        <v>282048515.75200677</v>
      </c>
      <c r="R3931" t="str">
        <f t="shared" si="61"/>
        <v>Yes</v>
      </c>
    </row>
    <row r="3932" spans="1:18" x14ac:dyDescent="0.25">
      <c r="A3932" t="s">
        <v>6222</v>
      </c>
      <c r="B3932" t="s">
        <v>41</v>
      </c>
      <c r="C3932" t="s">
        <v>409</v>
      </c>
      <c r="D3932" s="11">
        <v>2011</v>
      </c>
      <c r="E3932" t="s">
        <v>5903</v>
      </c>
      <c r="F3932">
        <v>6.5</v>
      </c>
      <c r="G3932">
        <v>124000</v>
      </c>
      <c r="H3932" t="s">
        <v>1244</v>
      </c>
      <c r="I3932" t="s">
        <v>6221</v>
      </c>
      <c r="J3932" t="s">
        <v>1091</v>
      </c>
      <c r="K3932" t="s">
        <v>7</v>
      </c>
      <c r="L3932" s="7">
        <v>35000000</v>
      </c>
      <c r="M3932" s="7">
        <v>84920539</v>
      </c>
      <c r="N3932" t="s">
        <v>4134</v>
      </c>
      <c r="O3932">
        <v>137</v>
      </c>
      <c r="P3932" s="8">
        <f>_xlfn.XLOOKUP(D3932,Consumer_Price_Index!A:A,Consumer_Price_Index!B:B)</f>
        <v>224.9</v>
      </c>
      <c r="Q3932" s="13">
        <f>IF(ISNUMBER(M3932), M3932*(Consumer_Price_Index!$B$45/(_xlfn.XLOOKUP('Working Data'!D5946,Consumer_Price_Index!A:A,Consumer_Price_Index!B:B))), "Missing")</f>
        <v>158744099.59079754</v>
      </c>
      <c r="R3932" t="str">
        <f t="shared" si="61"/>
        <v>Yes</v>
      </c>
    </row>
    <row r="3933" spans="1:18" x14ac:dyDescent="0.25">
      <c r="A3933" t="s">
        <v>15611</v>
      </c>
      <c r="B3933" t="s">
        <v>68</v>
      </c>
      <c r="C3933" t="s">
        <v>24</v>
      </c>
      <c r="D3933" s="11">
        <v>1993</v>
      </c>
      <c r="E3933" t="s">
        <v>15610</v>
      </c>
      <c r="F3933">
        <v>6.5</v>
      </c>
      <c r="G3933">
        <v>3900</v>
      </c>
      <c r="H3933" t="s">
        <v>13108</v>
      </c>
      <c r="I3933" t="s">
        <v>15609</v>
      </c>
      <c r="J3933" t="s">
        <v>10513</v>
      </c>
      <c r="K3933" t="s">
        <v>7</v>
      </c>
      <c r="M3933" s="7">
        <v>5145823</v>
      </c>
      <c r="N3933" t="s">
        <v>890</v>
      </c>
      <c r="O3933">
        <v>99</v>
      </c>
      <c r="P3933" s="8">
        <f>_xlfn.XLOOKUP(D3933,Consumer_Price_Index!A:A,Consumer_Price_Index!B:B)</f>
        <v>144.5</v>
      </c>
      <c r="Q3933" s="13">
        <f>IF(ISNUMBER(M3933), M3933*(Consumer_Price_Index!$B$45/(_xlfn.XLOOKUP('Working Data'!D2421,Consumer_Price_Index!A:A,Consumer_Price_Index!B:B))), "Missing")</f>
        <v>9993194.8253664747</v>
      </c>
      <c r="R3933" t="str">
        <f t="shared" si="61"/>
        <v>No</v>
      </c>
    </row>
    <row r="3934" spans="1:18" x14ac:dyDescent="0.25">
      <c r="A3934" t="s">
        <v>20216</v>
      </c>
      <c r="B3934" t="s">
        <v>41</v>
      </c>
      <c r="C3934" t="s">
        <v>11</v>
      </c>
      <c r="D3934" s="11">
        <v>1985</v>
      </c>
      <c r="E3934" t="s">
        <v>19806</v>
      </c>
      <c r="F3934">
        <v>6.5</v>
      </c>
      <c r="G3934">
        <v>14000</v>
      </c>
      <c r="H3934" t="s">
        <v>20215</v>
      </c>
      <c r="I3934" t="s">
        <v>9033</v>
      </c>
      <c r="J3934" t="s">
        <v>1771</v>
      </c>
      <c r="K3934" t="s">
        <v>7</v>
      </c>
      <c r="L3934" s="7">
        <v>15000000</v>
      </c>
      <c r="M3934" s="7">
        <v>40491165</v>
      </c>
      <c r="N3934" t="s">
        <v>114</v>
      </c>
      <c r="O3934">
        <v>108</v>
      </c>
      <c r="P3934" s="8">
        <f>_xlfn.XLOOKUP(D3934,Consumer_Price_Index!A:A,Consumer_Price_Index!B:B)</f>
        <v>107.6</v>
      </c>
      <c r="Q3934" s="13">
        <f>IF(ISNUMBER(M3934), M3934*(Consumer_Price_Index!$B$45/(_xlfn.XLOOKUP('Working Data'!D700,Consumer_Price_Index!A:A,Consumer_Price_Index!B:B))), "Missing")</f>
        <v>127851377.98445594</v>
      </c>
      <c r="R3934" t="str">
        <f t="shared" si="61"/>
        <v>Yes</v>
      </c>
    </row>
    <row r="3935" spans="1:18" x14ac:dyDescent="0.25">
      <c r="A3935" t="s">
        <v>12424</v>
      </c>
      <c r="B3935" t="s">
        <v>68</v>
      </c>
      <c r="C3935" t="s">
        <v>11</v>
      </c>
      <c r="D3935" s="11">
        <v>1999</v>
      </c>
      <c r="E3935" t="s">
        <v>12423</v>
      </c>
      <c r="F3935">
        <v>6.5</v>
      </c>
      <c r="G3935">
        <v>15000</v>
      </c>
      <c r="H3935" t="s">
        <v>12422</v>
      </c>
      <c r="I3935" t="s">
        <v>12421</v>
      </c>
      <c r="J3935" t="s">
        <v>7071</v>
      </c>
      <c r="K3935" t="s">
        <v>7</v>
      </c>
      <c r="L3935" s="7">
        <v>45000000</v>
      </c>
      <c r="M3935" s="7">
        <v>4956401</v>
      </c>
      <c r="N3935" t="s">
        <v>114</v>
      </c>
      <c r="O3935">
        <v>120</v>
      </c>
      <c r="P3935" s="8">
        <f>_xlfn.XLOOKUP(D3935,Consumer_Price_Index!A:A,Consumer_Price_Index!B:B)</f>
        <v>166.6</v>
      </c>
      <c r="Q3935" s="13">
        <f>IF(ISNUMBER(M3935), M3935*(Consumer_Price_Index!$B$45/(_xlfn.XLOOKUP('Working Data'!D3622,Consumer_Price_Index!A:A,Consumer_Price_Index!B:B))), "Missing")</f>
        <v>11554823.142310636</v>
      </c>
      <c r="R3935" t="str">
        <f t="shared" si="61"/>
        <v>Yes</v>
      </c>
    </row>
    <row r="3936" spans="1:18" x14ac:dyDescent="0.25">
      <c r="A3936" t="s">
        <v>20249</v>
      </c>
      <c r="B3936" t="s">
        <v>68</v>
      </c>
      <c r="C3936" t="s">
        <v>24</v>
      </c>
      <c r="D3936" s="11">
        <v>1985</v>
      </c>
      <c r="E3936" t="s">
        <v>20022</v>
      </c>
      <c r="F3936">
        <v>6.5</v>
      </c>
      <c r="G3936">
        <v>15000</v>
      </c>
      <c r="H3936" t="s">
        <v>20248</v>
      </c>
      <c r="I3936" t="s">
        <v>13248</v>
      </c>
      <c r="J3936" t="s">
        <v>20247</v>
      </c>
      <c r="K3936" t="s">
        <v>7</v>
      </c>
      <c r="M3936" s="7">
        <v>11528900</v>
      </c>
      <c r="N3936" t="s">
        <v>114</v>
      </c>
      <c r="O3936">
        <v>100</v>
      </c>
      <c r="P3936" s="8">
        <f>_xlfn.XLOOKUP(D3936,Consumer_Price_Index!A:A,Consumer_Price_Index!B:B)</f>
        <v>107.6</v>
      </c>
      <c r="Q3936" s="13">
        <f>IF(ISNUMBER(M3936), M3936*(Consumer_Price_Index!$B$45/(_xlfn.XLOOKUP('Working Data'!D685,Consumer_Price_Index!A:A,Consumer_Price_Index!B:B))), "Missing")</f>
        <v>21551262.760736194</v>
      </c>
      <c r="R3936" t="str">
        <f t="shared" si="61"/>
        <v>No</v>
      </c>
    </row>
    <row r="3937" spans="1:18" x14ac:dyDescent="0.25">
      <c r="A3937" t="s">
        <v>439</v>
      </c>
      <c r="B3937" t="s">
        <v>52</v>
      </c>
      <c r="C3937" t="s">
        <v>438</v>
      </c>
      <c r="D3937" s="11">
        <v>2019</v>
      </c>
      <c r="E3937" t="s">
        <v>437</v>
      </c>
      <c r="F3937">
        <v>6.5</v>
      </c>
      <c r="G3937">
        <v>2500</v>
      </c>
      <c r="H3937" t="s">
        <v>436</v>
      </c>
      <c r="I3937" t="s">
        <v>436</v>
      </c>
      <c r="J3937" t="s">
        <v>436</v>
      </c>
      <c r="K3937" t="s">
        <v>7</v>
      </c>
      <c r="L3937" s="7">
        <v>5000000</v>
      </c>
      <c r="M3937" s="7">
        <v>359377</v>
      </c>
      <c r="N3937" t="s">
        <v>435</v>
      </c>
      <c r="O3937">
        <v>96</v>
      </c>
      <c r="P3937" s="8">
        <f>_xlfn.XLOOKUP(D3937,Consumer_Price_Index!A:A,Consumer_Price_Index!B:B)</f>
        <v>255.7</v>
      </c>
      <c r="Q3937" s="13">
        <f>IF(ISNUMBER(M3937), M3937*(Consumer_Price_Index!$B$45/(_xlfn.XLOOKUP('Working Data'!D7590,Consumer_Price_Index!A:A,Consumer_Price_Index!B:B))), "Missing")</f>
        <v>428244.70825185766</v>
      </c>
      <c r="R3937" t="str">
        <f t="shared" si="61"/>
        <v>Yes</v>
      </c>
    </row>
    <row r="3938" spans="1:18" x14ac:dyDescent="0.25">
      <c r="A3938" t="s">
        <v>5230</v>
      </c>
      <c r="B3938" t="s">
        <v>41</v>
      </c>
      <c r="C3938" t="s">
        <v>34</v>
      </c>
      <c r="D3938" s="11">
        <v>2013</v>
      </c>
      <c r="E3938" t="s">
        <v>4724</v>
      </c>
      <c r="F3938">
        <v>6.5</v>
      </c>
      <c r="G3938">
        <v>259000</v>
      </c>
      <c r="H3938" t="s">
        <v>1521</v>
      </c>
      <c r="I3938" t="s">
        <v>1521</v>
      </c>
      <c r="J3938" t="s">
        <v>2155</v>
      </c>
      <c r="K3938" t="s">
        <v>265</v>
      </c>
      <c r="L3938" s="7">
        <v>28000000</v>
      </c>
      <c r="M3938" s="7">
        <v>60795985</v>
      </c>
      <c r="N3938" t="s">
        <v>103</v>
      </c>
      <c r="O3938">
        <v>103</v>
      </c>
      <c r="P3938" s="8">
        <f>_xlfn.XLOOKUP(D3938,Consumer_Price_Index!A:A,Consumer_Price_Index!B:B)</f>
        <v>233</v>
      </c>
      <c r="Q3938" s="13">
        <f>IF(ISNUMBER(M3938), M3938*(Consumer_Price_Index!$B$45/(_xlfn.XLOOKUP('Working Data'!D6263,Consumer_Price_Index!A:A,Consumer_Price_Index!B:B))), "Missing")</f>
        <v>94851698.051715299</v>
      </c>
      <c r="R3938" t="str">
        <f t="shared" si="61"/>
        <v>Yes</v>
      </c>
    </row>
    <row r="3939" spans="1:18" x14ac:dyDescent="0.25">
      <c r="A3939" t="s">
        <v>18069</v>
      </c>
      <c r="B3939" t="s">
        <v>41</v>
      </c>
      <c r="C3939" t="s">
        <v>34</v>
      </c>
      <c r="D3939" s="11">
        <v>1989</v>
      </c>
      <c r="E3939" t="s">
        <v>18068</v>
      </c>
      <c r="F3939">
        <v>6.5</v>
      </c>
      <c r="G3939">
        <v>52000</v>
      </c>
      <c r="H3939" t="s">
        <v>16724</v>
      </c>
      <c r="I3939" t="s">
        <v>16724</v>
      </c>
      <c r="J3939" t="s">
        <v>5498</v>
      </c>
      <c r="K3939" t="s">
        <v>7</v>
      </c>
      <c r="L3939" s="7">
        <v>1500000</v>
      </c>
      <c r="M3939" s="7">
        <v>14697005</v>
      </c>
      <c r="N3939" t="s">
        <v>16722</v>
      </c>
      <c r="O3939">
        <v>97</v>
      </c>
      <c r="P3939" s="8">
        <f>_xlfn.XLOOKUP(D3939,Consumer_Price_Index!A:A,Consumer_Price_Index!B:B)</f>
        <v>124</v>
      </c>
      <c r="Q3939" s="13">
        <f>IF(ISNUMBER(M3939), M3939*(Consumer_Price_Index!$B$45/(_xlfn.XLOOKUP('Working Data'!D1498,Consumer_Price_Index!A:A,Consumer_Price_Index!B:B))), "Missing")</f>
        <v>24892592.682045579</v>
      </c>
      <c r="R3939" t="str">
        <f t="shared" si="61"/>
        <v>Yes</v>
      </c>
    </row>
    <row r="3940" spans="1:18" x14ac:dyDescent="0.25">
      <c r="A3940" t="s">
        <v>15691</v>
      </c>
      <c r="B3940" t="s">
        <v>382</v>
      </c>
      <c r="C3940" t="s">
        <v>24</v>
      </c>
      <c r="D3940" s="11">
        <v>1993</v>
      </c>
      <c r="E3940" t="s">
        <v>15035</v>
      </c>
      <c r="F3940">
        <v>6.5</v>
      </c>
      <c r="G3940">
        <v>13000</v>
      </c>
      <c r="H3940" t="s">
        <v>2774</v>
      </c>
      <c r="I3940" t="s">
        <v>2774</v>
      </c>
      <c r="J3940" t="s">
        <v>15690</v>
      </c>
      <c r="K3940" t="s">
        <v>578</v>
      </c>
      <c r="M3940" s="7">
        <v>2019581</v>
      </c>
      <c r="N3940" t="s">
        <v>10189</v>
      </c>
      <c r="O3940">
        <v>114</v>
      </c>
      <c r="P3940" s="8">
        <f>_xlfn.XLOOKUP(D3940,Consumer_Price_Index!A:A,Consumer_Price_Index!B:B)</f>
        <v>144.5</v>
      </c>
      <c r="Q3940" s="13">
        <f>IF(ISNUMBER(M3940), M3940*(Consumer_Price_Index!$B$45/(_xlfn.XLOOKUP('Working Data'!D2394,Consumer_Price_Index!A:A,Consumer_Price_Index!B:B))), "Missing")</f>
        <v>2858180.8207152807</v>
      </c>
      <c r="R3940" t="str">
        <f t="shared" si="61"/>
        <v>No</v>
      </c>
    </row>
    <row r="3941" spans="1:18" x14ac:dyDescent="0.25">
      <c r="A3941" t="s">
        <v>4859</v>
      </c>
      <c r="B3941" t="s">
        <v>41</v>
      </c>
      <c r="C3941" t="s">
        <v>409</v>
      </c>
      <c r="D3941" s="11">
        <v>2013</v>
      </c>
      <c r="E3941" t="s">
        <v>4858</v>
      </c>
      <c r="F3941">
        <v>6.5</v>
      </c>
      <c r="G3941">
        <v>36000</v>
      </c>
      <c r="H3941" t="s">
        <v>4857</v>
      </c>
      <c r="I3941" t="s">
        <v>4856</v>
      </c>
      <c r="J3941" t="s">
        <v>3825</v>
      </c>
      <c r="K3941" t="s">
        <v>7</v>
      </c>
      <c r="M3941" s="7">
        <v>1877924</v>
      </c>
      <c r="N3941" t="s">
        <v>2282</v>
      </c>
      <c r="O3941">
        <v>104</v>
      </c>
      <c r="P3941" s="8">
        <f>_xlfn.XLOOKUP(D3941,Consumer_Price_Index!A:A,Consumer_Price_Index!B:B)</f>
        <v>233</v>
      </c>
      <c r="Q3941" s="13">
        <f>IF(ISNUMBER(M3941), M3941*(Consumer_Price_Index!$B$45/(_xlfn.XLOOKUP('Working Data'!D6399,Consumer_Price_Index!A:A,Consumer_Price_Index!B:B))), "Missing")</f>
        <v>3180675.0572540299</v>
      </c>
      <c r="R3941" t="str">
        <f t="shared" si="61"/>
        <v>No</v>
      </c>
    </row>
    <row r="3942" spans="1:18" x14ac:dyDescent="0.25">
      <c r="A3942" t="s">
        <v>15892</v>
      </c>
      <c r="B3942" t="s">
        <v>41</v>
      </c>
      <c r="C3942" t="s">
        <v>87</v>
      </c>
      <c r="D3942" s="11">
        <v>1993</v>
      </c>
      <c r="E3942" t="s">
        <v>15891</v>
      </c>
      <c r="F3942">
        <v>6.5</v>
      </c>
      <c r="G3942">
        <v>20000</v>
      </c>
      <c r="H3942" t="s">
        <v>9036</v>
      </c>
      <c r="I3942" t="s">
        <v>9036</v>
      </c>
      <c r="J3942" t="s">
        <v>13475</v>
      </c>
      <c r="K3942" t="s">
        <v>562</v>
      </c>
      <c r="L3942" s="7">
        <v>1500000</v>
      </c>
      <c r="M3942" s="7">
        <v>418961</v>
      </c>
      <c r="N3942" t="s">
        <v>5602</v>
      </c>
      <c r="O3942">
        <v>96</v>
      </c>
      <c r="P3942" s="8">
        <f>_xlfn.XLOOKUP(D3942,Consumer_Price_Index!A:A,Consumer_Price_Index!B:B)</f>
        <v>144.5</v>
      </c>
      <c r="Q3942" s="13">
        <f>IF(ISNUMBER(M3942), M3942*(Consumer_Price_Index!$B$45/(_xlfn.XLOOKUP('Working Data'!D2320,Consumer_Price_Index!A:A,Consumer_Price_Index!B:B))), "Missing")</f>
        <v>883442.33010380622</v>
      </c>
      <c r="R3942" t="str">
        <f t="shared" si="61"/>
        <v>Yes</v>
      </c>
    </row>
    <row r="3943" spans="1:18" x14ac:dyDescent="0.25">
      <c r="A3943" t="s">
        <v>11364</v>
      </c>
      <c r="B3943" t="s">
        <v>41</v>
      </c>
      <c r="C3943" t="s">
        <v>24</v>
      </c>
      <c r="D3943" s="11">
        <v>2001</v>
      </c>
      <c r="E3943" t="s">
        <v>10949</v>
      </c>
      <c r="F3943">
        <v>6.5</v>
      </c>
      <c r="G3943">
        <v>16000</v>
      </c>
      <c r="H3943" t="s">
        <v>10594</v>
      </c>
      <c r="I3943" t="s">
        <v>11363</v>
      </c>
      <c r="J3943" t="s">
        <v>11362</v>
      </c>
      <c r="K3943" t="s">
        <v>7</v>
      </c>
      <c r="L3943" s="7">
        <v>1000000</v>
      </c>
      <c r="M3943" s="7">
        <v>10013424</v>
      </c>
      <c r="N3943" t="s">
        <v>617</v>
      </c>
      <c r="O3943">
        <v>97</v>
      </c>
      <c r="P3943" s="8">
        <f>_xlfn.XLOOKUP(D3943,Consumer_Price_Index!A:A,Consumer_Price_Index!B:B)</f>
        <v>177.1</v>
      </c>
      <c r="Q3943" s="13">
        <f>IF(ISNUMBER(M3943), M3943*(Consumer_Price_Index!$B$45/(_xlfn.XLOOKUP('Working Data'!D4011,Consumer_Price_Index!A:A,Consumer_Price_Index!B:B))), "Missing")</f>
        <v>17228064.89440994</v>
      </c>
      <c r="R3943" t="str">
        <f t="shared" si="61"/>
        <v>Yes</v>
      </c>
    </row>
    <row r="3944" spans="1:18" x14ac:dyDescent="0.25">
      <c r="A3944" t="s">
        <v>19993</v>
      </c>
      <c r="B3944" t="s">
        <v>41</v>
      </c>
      <c r="C3944" t="s">
        <v>24</v>
      </c>
      <c r="D3944" s="11">
        <v>1985</v>
      </c>
      <c r="E3944" t="s">
        <v>19835</v>
      </c>
      <c r="F3944">
        <v>6.5</v>
      </c>
      <c r="G3944">
        <v>2900</v>
      </c>
      <c r="H3944" t="s">
        <v>18765</v>
      </c>
      <c r="I3944" t="s">
        <v>19992</v>
      </c>
      <c r="J3944" t="s">
        <v>19991</v>
      </c>
      <c r="K3944" t="s">
        <v>7</v>
      </c>
      <c r="L3944" s="7">
        <v>3000000</v>
      </c>
      <c r="M3944" s="7">
        <v>11052713</v>
      </c>
      <c r="N3944" t="s">
        <v>19990</v>
      </c>
      <c r="O3944">
        <v>97</v>
      </c>
      <c r="P3944" s="8">
        <f>_xlfn.XLOOKUP(D3944,Consumer_Price_Index!A:A,Consumer_Price_Index!B:B)</f>
        <v>107.6</v>
      </c>
      <c r="Q3944" s="13">
        <f>IF(ISNUMBER(M3944), M3944*(Consumer_Price_Index!$B$45/(_xlfn.XLOOKUP('Working Data'!D784,Consumer_Price_Index!A:A,Consumer_Price_Index!B:B))), "Missing")</f>
        <v>21464382.734862968</v>
      </c>
      <c r="R3944" t="str">
        <f t="shared" si="61"/>
        <v>Yes</v>
      </c>
    </row>
    <row r="3945" spans="1:18" x14ac:dyDescent="0.25">
      <c r="A3945" t="s">
        <v>9750</v>
      </c>
      <c r="B3945" t="s">
        <v>68</v>
      </c>
      <c r="C3945" t="s">
        <v>34</v>
      </c>
      <c r="D3945" s="11">
        <v>2004</v>
      </c>
      <c r="E3945" t="s">
        <v>9749</v>
      </c>
      <c r="F3945">
        <v>6.5</v>
      </c>
      <c r="G3945">
        <v>55000</v>
      </c>
      <c r="H3945" t="s">
        <v>8270</v>
      </c>
      <c r="I3945" t="s">
        <v>9748</v>
      </c>
      <c r="J3945" t="s">
        <v>1069</v>
      </c>
      <c r="K3945" t="s">
        <v>7</v>
      </c>
      <c r="L3945" s="7">
        <v>55000000</v>
      </c>
      <c r="M3945" s="7">
        <v>100572044</v>
      </c>
      <c r="N3945" t="s">
        <v>6122</v>
      </c>
      <c r="O3945">
        <v>115</v>
      </c>
      <c r="P3945" s="8">
        <f>_xlfn.XLOOKUP(D3945,Consumer_Price_Index!A:A,Consumer_Price_Index!B:B)</f>
        <v>188.9</v>
      </c>
      <c r="Q3945" s="13">
        <f>IF(ISNUMBER(M3945), M3945*(Consumer_Price_Index!$B$45/(_xlfn.XLOOKUP('Working Data'!D4609,Consumer_Price_Index!A:A,Consumer_Price_Index!B:B))), "Missing")</f>
        <v>162224996.3303335</v>
      </c>
      <c r="R3945" t="str">
        <f t="shared" si="61"/>
        <v>Yes</v>
      </c>
    </row>
    <row r="3946" spans="1:18" x14ac:dyDescent="0.25">
      <c r="A3946" t="s">
        <v>8731</v>
      </c>
      <c r="B3946" t="s">
        <v>68</v>
      </c>
      <c r="C3946" t="s">
        <v>24</v>
      </c>
      <c r="D3946" s="11">
        <v>2006</v>
      </c>
      <c r="E3946" t="s">
        <v>8730</v>
      </c>
      <c r="F3946">
        <v>6.5</v>
      </c>
      <c r="G3946">
        <v>30000</v>
      </c>
      <c r="H3946" t="s">
        <v>8729</v>
      </c>
      <c r="I3946" t="s">
        <v>8492</v>
      </c>
      <c r="J3946" t="s">
        <v>8728</v>
      </c>
      <c r="K3946" t="s">
        <v>7</v>
      </c>
      <c r="L3946" s="7">
        <v>45000000</v>
      </c>
      <c r="M3946" s="7">
        <v>43451846</v>
      </c>
      <c r="N3946" t="s">
        <v>8727</v>
      </c>
      <c r="O3946">
        <v>112</v>
      </c>
      <c r="P3946" s="8">
        <f>_xlfn.XLOOKUP(D3946,Consumer_Price_Index!A:A,Consumer_Price_Index!B:B)</f>
        <v>201.6</v>
      </c>
      <c r="Q3946" s="13">
        <f>IF(ISNUMBER(M3946), M3946*(Consumer_Price_Index!$B$45/(_xlfn.XLOOKUP('Working Data'!D5002,Consumer_Price_Index!A:A,Consumer_Price_Index!B:B))), "Missing")</f>
        <v>55165739.484166667</v>
      </c>
      <c r="R3946" t="str">
        <f t="shared" si="61"/>
        <v>Yes</v>
      </c>
    </row>
    <row r="3947" spans="1:18" x14ac:dyDescent="0.25">
      <c r="A3947" t="s">
        <v>841</v>
      </c>
      <c r="B3947" t="s">
        <v>41</v>
      </c>
      <c r="C3947" t="s">
        <v>24</v>
      </c>
      <c r="D3947" s="11">
        <v>2019</v>
      </c>
      <c r="E3947" t="s">
        <v>297</v>
      </c>
      <c r="F3947">
        <v>6.5</v>
      </c>
      <c r="G3947">
        <v>33000</v>
      </c>
      <c r="H3947" t="s">
        <v>840</v>
      </c>
      <c r="I3947" t="s">
        <v>839</v>
      </c>
      <c r="J3947" t="s">
        <v>838</v>
      </c>
      <c r="K3947" t="s">
        <v>7</v>
      </c>
      <c r="L3947" s="7">
        <v>4000000</v>
      </c>
      <c r="M3947" s="7">
        <v>22386555</v>
      </c>
      <c r="N3947" t="s">
        <v>837</v>
      </c>
      <c r="O3947">
        <v>102</v>
      </c>
      <c r="P3947" s="8">
        <f>_xlfn.XLOOKUP(D3947,Consumer_Price_Index!A:A,Consumer_Price_Index!B:B)</f>
        <v>255.7</v>
      </c>
      <c r="Q3947" s="13">
        <f>IF(ISNUMBER(M3947), M3947*(Consumer_Price_Index!$B$45/(_xlfn.XLOOKUP('Working Data'!D7507,Consumer_Price_Index!A:A,Consumer_Price_Index!B:B))), "Missing")</f>
        <v>37071648.415760867</v>
      </c>
      <c r="R3947" t="str">
        <f t="shared" si="61"/>
        <v>Yes</v>
      </c>
    </row>
    <row r="3948" spans="1:18" x14ac:dyDescent="0.25">
      <c r="A3948" t="s">
        <v>6801</v>
      </c>
      <c r="B3948" t="s">
        <v>101</v>
      </c>
      <c r="C3948" t="s">
        <v>24</v>
      </c>
      <c r="D3948" s="11">
        <v>2010</v>
      </c>
      <c r="E3948" t="s">
        <v>6800</v>
      </c>
      <c r="F3948">
        <v>6.5</v>
      </c>
      <c r="G3948">
        <v>99000</v>
      </c>
      <c r="H3948" t="s">
        <v>6799</v>
      </c>
      <c r="I3948" t="s">
        <v>6798</v>
      </c>
      <c r="J3948" t="s">
        <v>3366</v>
      </c>
      <c r="K3948" t="s">
        <v>7</v>
      </c>
      <c r="L3948" s="7">
        <v>19000000</v>
      </c>
      <c r="M3948" s="7">
        <v>32686500</v>
      </c>
      <c r="N3948" t="s">
        <v>103</v>
      </c>
      <c r="O3948">
        <v>100</v>
      </c>
      <c r="P3948" s="8">
        <f>_xlfn.XLOOKUP(D3948,Consumer_Price_Index!A:A,Consumer_Price_Index!B:B)</f>
        <v>218.1</v>
      </c>
      <c r="Q3948" s="13">
        <f>IF(ISNUMBER(M3948), M3948*(Consumer_Price_Index!$B$45/(_xlfn.XLOOKUP('Working Data'!D5735,Consumer_Price_Index!A:A,Consumer_Price_Index!B:B))), "Missing")</f>
        <v>73124644.27312775</v>
      </c>
      <c r="R3948" t="str">
        <f t="shared" si="61"/>
        <v>Yes</v>
      </c>
    </row>
    <row r="3949" spans="1:18" x14ac:dyDescent="0.25">
      <c r="A3949" t="s">
        <v>6747</v>
      </c>
      <c r="B3949" t="s">
        <v>101</v>
      </c>
      <c r="C3949" t="s">
        <v>100</v>
      </c>
      <c r="D3949" s="11">
        <v>2010</v>
      </c>
      <c r="E3949" t="s">
        <v>6746</v>
      </c>
      <c r="F3949">
        <v>6.5</v>
      </c>
      <c r="G3949">
        <v>95000</v>
      </c>
      <c r="H3949" t="s">
        <v>6745</v>
      </c>
      <c r="I3949" t="s">
        <v>6744</v>
      </c>
      <c r="J3949" t="s">
        <v>4919</v>
      </c>
      <c r="K3949" t="s">
        <v>7</v>
      </c>
      <c r="L3949" s="7">
        <v>30000000</v>
      </c>
      <c r="M3949" s="7">
        <v>79628830</v>
      </c>
      <c r="N3949" t="s">
        <v>856</v>
      </c>
      <c r="O3949">
        <v>105</v>
      </c>
      <c r="P3949" s="8">
        <f>_xlfn.XLOOKUP(D3949,Consumer_Price_Index!A:A,Consumer_Price_Index!B:B)</f>
        <v>218.1</v>
      </c>
      <c r="Q3949" s="13">
        <f>IF(ISNUMBER(M3949), M3949*(Consumer_Price_Index!$B$45/(_xlfn.XLOOKUP('Working Data'!D5751,Consumer_Price_Index!A:A,Consumer_Price_Index!B:B))), "Missing")</f>
        <v>294452724.52669901</v>
      </c>
      <c r="R3949" t="str">
        <f t="shared" si="61"/>
        <v>Yes</v>
      </c>
    </row>
    <row r="3950" spans="1:18" x14ac:dyDescent="0.25">
      <c r="A3950" t="s">
        <v>6921</v>
      </c>
      <c r="B3950" t="s">
        <v>68</v>
      </c>
      <c r="C3950" t="s">
        <v>24</v>
      </c>
      <c r="D3950" s="11">
        <v>2010</v>
      </c>
      <c r="E3950" t="s">
        <v>6493</v>
      </c>
      <c r="F3950">
        <v>6.5</v>
      </c>
      <c r="G3950">
        <v>126000</v>
      </c>
      <c r="H3950" t="s">
        <v>1734</v>
      </c>
      <c r="I3950" t="s">
        <v>6920</v>
      </c>
      <c r="J3950" t="s">
        <v>5462</v>
      </c>
      <c r="K3950" t="s">
        <v>7</v>
      </c>
      <c r="L3950" s="7">
        <v>38000000</v>
      </c>
      <c r="M3950" s="7">
        <v>105734416</v>
      </c>
      <c r="N3950" t="s">
        <v>6919</v>
      </c>
      <c r="O3950">
        <v>114</v>
      </c>
      <c r="P3950" s="8">
        <f>_xlfn.XLOOKUP(D3950,Consumer_Price_Index!A:A,Consumer_Price_Index!B:B)</f>
        <v>218.1</v>
      </c>
      <c r="Q3950" s="13">
        <f>IF(ISNUMBER(M3950), M3950*(Consumer_Price_Index!$B$45/(_xlfn.XLOOKUP('Working Data'!D5685,Consumer_Price_Index!A:A,Consumer_Price_Index!B:B))), "Missing")</f>
        <v>138271573.19828326</v>
      </c>
      <c r="R3950" t="str">
        <f t="shared" si="61"/>
        <v>Yes</v>
      </c>
    </row>
    <row r="3951" spans="1:18" x14ac:dyDescent="0.25">
      <c r="A3951" t="s">
        <v>22010</v>
      </c>
      <c r="B3951" t="s">
        <v>41</v>
      </c>
      <c r="C3951" t="s">
        <v>24</v>
      </c>
      <c r="D3951" s="11">
        <v>1980</v>
      </c>
      <c r="E3951" t="s">
        <v>21862</v>
      </c>
      <c r="F3951">
        <v>6.5</v>
      </c>
      <c r="G3951">
        <v>5100</v>
      </c>
      <c r="H3951" t="s">
        <v>10499</v>
      </c>
      <c r="I3951" t="s">
        <v>22009</v>
      </c>
      <c r="J3951" t="s">
        <v>19872</v>
      </c>
      <c r="K3951" t="s">
        <v>7</v>
      </c>
      <c r="M3951" s="7">
        <v>34326249</v>
      </c>
      <c r="N3951" t="s">
        <v>22008</v>
      </c>
      <c r="O3951">
        <v>96</v>
      </c>
      <c r="P3951" s="8">
        <f>_xlfn.XLOOKUP(D3951,Consumer_Price_Index!A:A,Consumer_Price_Index!B:B)</f>
        <v>82.4</v>
      </c>
      <c r="Q3951" s="13">
        <f>IF(ISNUMBER(M3951), M3951*(Consumer_Price_Index!$B$45/(_xlfn.XLOOKUP('Working Data'!D28,Consumer_Price_Index!A:A,Consumer_Price_Index!B:B))), "Missing")</f>
        <v>115062795.05280526</v>
      </c>
      <c r="R3951" t="str">
        <f t="shared" si="61"/>
        <v>No</v>
      </c>
    </row>
    <row r="3952" spans="1:18" x14ac:dyDescent="0.25">
      <c r="A3952" t="s">
        <v>9400</v>
      </c>
      <c r="B3952" t="s">
        <v>41</v>
      </c>
      <c r="C3952" t="s">
        <v>11</v>
      </c>
      <c r="D3952" s="11">
        <v>2005</v>
      </c>
      <c r="E3952" t="s">
        <v>8760</v>
      </c>
      <c r="F3952">
        <v>6.5</v>
      </c>
      <c r="G3952">
        <v>23000</v>
      </c>
      <c r="H3952" t="s">
        <v>9399</v>
      </c>
      <c r="I3952" t="s">
        <v>9399</v>
      </c>
      <c r="J3952" t="s">
        <v>7580</v>
      </c>
      <c r="K3952" t="s">
        <v>265</v>
      </c>
      <c r="M3952" s="7">
        <v>20361</v>
      </c>
      <c r="N3952" t="s">
        <v>7208</v>
      </c>
      <c r="O3952">
        <v>92</v>
      </c>
      <c r="P3952" s="8">
        <f>_xlfn.XLOOKUP(D3952,Consumer_Price_Index!A:A,Consumer_Price_Index!B:B)</f>
        <v>195.3</v>
      </c>
      <c r="Q3952" s="13">
        <f>IF(ISNUMBER(M3952), M3952*(Consumer_Price_Index!$B$45/(_xlfn.XLOOKUP('Working Data'!D4747,Consumer_Price_Index!A:A,Consumer_Price_Index!B:B))), "Missing")</f>
        <v>24707.27479091995</v>
      </c>
      <c r="R3952" t="str">
        <f t="shared" si="61"/>
        <v>No</v>
      </c>
    </row>
    <row r="3953" spans="1:18" x14ac:dyDescent="0.25">
      <c r="A3953" t="s">
        <v>6456</v>
      </c>
      <c r="B3953" t="s">
        <v>52</v>
      </c>
      <c r="C3953" t="s">
        <v>87</v>
      </c>
      <c r="D3953" s="11">
        <v>2010</v>
      </c>
      <c r="E3953" t="s">
        <v>5954</v>
      </c>
      <c r="F3953">
        <v>6.5</v>
      </c>
      <c r="G3953">
        <v>5200</v>
      </c>
      <c r="H3953" t="s">
        <v>6455</v>
      </c>
      <c r="I3953" t="s">
        <v>6455</v>
      </c>
      <c r="J3953" t="s">
        <v>6454</v>
      </c>
      <c r="K3953" t="s">
        <v>562</v>
      </c>
      <c r="M3953" s="7">
        <v>3696522</v>
      </c>
      <c r="N3953" t="s">
        <v>6453</v>
      </c>
      <c r="O3953">
        <v>106</v>
      </c>
      <c r="P3953" s="8">
        <f>_xlfn.XLOOKUP(D3953,Consumer_Price_Index!A:A,Consumer_Price_Index!B:B)</f>
        <v>218.1</v>
      </c>
      <c r="Q3953" s="13">
        <f>IF(ISNUMBER(M3953), M3953*(Consumer_Price_Index!$B$45/(_xlfn.XLOOKUP('Working Data'!D5841,Consumer_Price_Index!A:A,Consumer_Price_Index!B:B))), "Missing")</f>
        <v>5433334.5557163525</v>
      </c>
      <c r="R3953" t="str">
        <f t="shared" si="61"/>
        <v>No</v>
      </c>
    </row>
    <row r="3954" spans="1:18" x14ac:dyDescent="0.25">
      <c r="A3954" t="s">
        <v>11873</v>
      </c>
      <c r="B3954" t="s">
        <v>41</v>
      </c>
      <c r="C3954" t="s">
        <v>24</v>
      </c>
      <c r="D3954" s="11">
        <v>2000</v>
      </c>
      <c r="E3954" t="s">
        <v>11595</v>
      </c>
      <c r="F3954">
        <v>6.5</v>
      </c>
      <c r="G3954">
        <v>5200</v>
      </c>
      <c r="H3954" t="s">
        <v>11872</v>
      </c>
      <c r="I3954" t="s">
        <v>11872</v>
      </c>
      <c r="J3954" t="s">
        <v>11871</v>
      </c>
      <c r="K3954" t="s">
        <v>265</v>
      </c>
      <c r="M3954" s="7">
        <v>1400</v>
      </c>
      <c r="N3954" t="s">
        <v>10284</v>
      </c>
      <c r="O3954">
        <v>103</v>
      </c>
      <c r="P3954" s="8">
        <f>_xlfn.XLOOKUP(D3954,Consumer_Price_Index!A:A,Consumer_Price_Index!B:B)</f>
        <v>172.2</v>
      </c>
      <c r="Q3954" s="13">
        <f>IF(ISNUMBER(M3954), M3954*(Consumer_Price_Index!$B$45/(_xlfn.XLOOKUP('Working Data'!D3820,Consumer_Price_Index!A:A,Consumer_Price_Index!B:B))), "Missing")</f>
        <v>3040.4846756949391</v>
      </c>
      <c r="R3954" t="str">
        <f t="shared" si="61"/>
        <v>No</v>
      </c>
    </row>
    <row r="3955" spans="1:18" x14ac:dyDescent="0.25">
      <c r="A3955" t="s">
        <v>4189</v>
      </c>
      <c r="B3955" t="s">
        <v>68</v>
      </c>
      <c r="C3955" t="s">
        <v>24</v>
      </c>
      <c r="D3955" s="11">
        <v>2014</v>
      </c>
      <c r="E3955" t="s">
        <v>4188</v>
      </c>
      <c r="F3955">
        <v>6.5</v>
      </c>
      <c r="G3955">
        <v>66000</v>
      </c>
      <c r="H3955" t="s">
        <v>2403</v>
      </c>
      <c r="I3955" t="s">
        <v>2403</v>
      </c>
      <c r="J3955" t="s">
        <v>3125</v>
      </c>
      <c r="K3955" t="s">
        <v>7</v>
      </c>
      <c r="L3955" s="7">
        <v>16800000</v>
      </c>
      <c r="M3955" s="7">
        <v>51029361</v>
      </c>
      <c r="N3955" t="s">
        <v>2974</v>
      </c>
      <c r="O3955">
        <v>97</v>
      </c>
      <c r="P3955" s="8">
        <f>_xlfn.XLOOKUP(D3955,Consumer_Price_Index!A:A,Consumer_Price_Index!B:B)</f>
        <v>236.7</v>
      </c>
      <c r="Q3955" s="13">
        <f>IF(ISNUMBER(M3955), M3955*(Consumer_Price_Index!$B$45/(_xlfn.XLOOKUP('Working Data'!D6613,Consumer_Price_Index!A:A,Consumer_Price_Index!B:B))), "Missing")</f>
        <v>75005529.651230097</v>
      </c>
      <c r="R3955" t="str">
        <f t="shared" si="61"/>
        <v>Yes</v>
      </c>
    </row>
    <row r="3956" spans="1:18" x14ac:dyDescent="0.25">
      <c r="A3956" t="s">
        <v>1851</v>
      </c>
      <c r="B3956" t="s">
        <v>52</v>
      </c>
      <c r="C3956" t="s">
        <v>5</v>
      </c>
      <c r="D3956" s="11">
        <v>2018</v>
      </c>
      <c r="E3956" t="s">
        <v>1850</v>
      </c>
      <c r="F3956">
        <v>6.5</v>
      </c>
      <c r="G3956">
        <v>68000</v>
      </c>
      <c r="H3956" t="s">
        <v>1849</v>
      </c>
      <c r="I3956" t="s">
        <v>1849</v>
      </c>
      <c r="J3956" t="s">
        <v>1848</v>
      </c>
      <c r="K3956" t="s">
        <v>265</v>
      </c>
      <c r="L3956" s="7">
        <v>6000000</v>
      </c>
      <c r="M3956" s="7">
        <v>1555203</v>
      </c>
      <c r="N3956" t="s">
        <v>1847</v>
      </c>
      <c r="O3956">
        <v>121</v>
      </c>
      <c r="P3956" s="8">
        <f>_xlfn.XLOOKUP(D3956,Consumer_Price_Index!A:A,Consumer_Price_Index!B:B)</f>
        <v>251.1</v>
      </c>
      <c r="Q3956" s="13">
        <f>IF(ISNUMBER(M3956), M3956*(Consumer_Price_Index!$B$45/(_xlfn.XLOOKUP('Working Data'!D7279,Consumer_Price_Index!A:A,Consumer_Price_Index!B:B))), "Missing")</f>
        <v>3279379.6131487889</v>
      </c>
      <c r="R3956" t="str">
        <f t="shared" si="61"/>
        <v>Yes</v>
      </c>
    </row>
    <row r="3957" spans="1:18" x14ac:dyDescent="0.25">
      <c r="A3957" t="s">
        <v>9061</v>
      </c>
      <c r="B3957" t="s">
        <v>68</v>
      </c>
      <c r="C3957" t="s">
        <v>409</v>
      </c>
      <c r="D3957" s="11">
        <v>2006</v>
      </c>
      <c r="E3957" t="s">
        <v>8751</v>
      </c>
      <c r="F3957">
        <v>6.5</v>
      </c>
      <c r="G3957">
        <v>104000</v>
      </c>
      <c r="H3957" t="s">
        <v>2515</v>
      </c>
      <c r="I3957" t="s">
        <v>2515</v>
      </c>
      <c r="J3957" t="s">
        <v>5459</v>
      </c>
      <c r="K3957" t="s">
        <v>7</v>
      </c>
      <c r="L3957" s="7">
        <v>40000000</v>
      </c>
      <c r="M3957" s="7">
        <v>60917189</v>
      </c>
      <c r="N3957" t="s">
        <v>114</v>
      </c>
      <c r="O3957">
        <v>123</v>
      </c>
      <c r="P3957" s="8">
        <f>_xlfn.XLOOKUP(D3957,Consumer_Price_Index!A:A,Consumer_Price_Index!B:B)</f>
        <v>201.6</v>
      </c>
      <c r="Q3957" s="13">
        <f>IF(ISNUMBER(M3957), M3957*(Consumer_Price_Index!$B$45/(_xlfn.XLOOKUP('Working Data'!D4868,Consumer_Price_Index!A:A,Consumer_Price_Index!B:B))), "Missing")</f>
        <v>104807834.49068323</v>
      </c>
      <c r="R3957" t="str">
        <f t="shared" si="61"/>
        <v>Yes</v>
      </c>
    </row>
    <row r="3958" spans="1:18" x14ac:dyDescent="0.25">
      <c r="A3958" t="s">
        <v>2093</v>
      </c>
      <c r="B3958" t="s">
        <v>68</v>
      </c>
      <c r="C3958" t="s">
        <v>409</v>
      </c>
      <c r="D3958" s="11">
        <v>2017</v>
      </c>
      <c r="E3958" t="s">
        <v>2092</v>
      </c>
      <c r="F3958">
        <v>6.5</v>
      </c>
      <c r="G3958">
        <v>14000</v>
      </c>
      <c r="H3958" t="s">
        <v>2091</v>
      </c>
      <c r="I3958" t="s">
        <v>2090</v>
      </c>
      <c r="J3958" t="s">
        <v>1997</v>
      </c>
      <c r="K3958" t="s">
        <v>265</v>
      </c>
      <c r="M3958" s="7">
        <v>2096600</v>
      </c>
      <c r="N3958" t="s">
        <v>1276</v>
      </c>
      <c r="O3958">
        <v>120</v>
      </c>
      <c r="P3958" s="8">
        <f>_xlfn.XLOOKUP(D3958,Consumer_Price_Index!A:A,Consumer_Price_Index!B:B)</f>
        <v>245.1</v>
      </c>
      <c r="Q3958" s="13">
        <f>IF(ISNUMBER(M3958), M3958*(Consumer_Price_Index!$B$45/(_xlfn.XLOOKUP('Working Data'!D7221,Consumer_Price_Index!A:A,Consumer_Price_Index!B:B))), "Missing")</f>
        <v>4887788.9824024485</v>
      </c>
      <c r="R3958" t="str">
        <f t="shared" si="61"/>
        <v>No</v>
      </c>
    </row>
    <row r="3959" spans="1:18" x14ac:dyDescent="0.25">
      <c r="A3959" t="s">
        <v>11456</v>
      </c>
      <c r="B3959" t="s">
        <v>41</v>
      </c>
      <c r="C3959" t="s">
        <v>24</v>
      </c>
      <c r="D3959" s="11">
        <v>2001</v>
      </c>
      <c r="E3959" t="s">
        <v>11455</v>
      </c>
      <c r="F3959">
        <v>6.5</v>
      </c>
      <c r="G3959">
        <v>37000</v>
      </c>
      <c r="H3959" t="s">
        <v>11454</v>
      </c>
      <c r="I3959" t="s">
        <v>11453</v>
      </c>
      <c r="J3959" t="s">
        <v>7849</v>
      </c>
      <c r="K3959" t="s">
        <v>265</v>
      </c>
      <c r="M3959" s="7">
        <v>7310206</v>
      </c>
      <c r="N3959" t="s">
        <v>108</v>
      </c>
      <c r="O3959">
        <v>99</v>
      </c>
      <c r="P3959" s="8">
        <f>_xlfn.XLOOKUP(D3959,Consumer_Price_Index!A:A,Consumer_Price_Index!B:B)</f>
        <v>177.1</v>
      </c>
      <c r="Q3959" s="13">
        <f>IF(ISNUMBER(M3959), M3959*(Consumer_Price_Index!$B$45/(_xlfn.XLOOKUP('Working Data'!D3979,Consumer_Price_Index!A:A,Consumer_Price_Index!B:B))), "Missing")</f>
        <v>9280915.7008333337</v>
      </c>
      <c r="R3959" t="str">
        <f t="shared" si="61"/>
        <v>No</v>
      </c>
    </row>
    <row r="3960" spans="1:18" x14ac:dyDescent="0.25">
      <c r="A3960" t="s">
        <v>15753</v>
      </c>
      <c r="B3960" t="s">
        <v>41</v>
      </c>
      <c r="C3960" t="s">
        <v>87</v>
      </c>
      <c r="D3960" s="11">
        <v>1993</v>
      </c>
      <c r="E3960" t="s">
        <v>15288</v>
      </c>
      <c r="F3960">
        <v>6.5</v>
      </c>
      <c r="G3960">
        <v>2000</v>
      </c>
      <c r="H3960" t="s">
        <v>13999</v>
      </c>
      <c r="I3960" t="s">
        <v>13999</v>
      </c>
      <c r="J3960" t="s">
        <v>15752</v>
      </c>
      <c r="K3960" t="s">
        <v>7</v>
      </c>
      <c r="M3960" s="7">
        <v>3267313</v>
      </c>
      <c r="N3960" t="s">
        <v>12660</v>
      </c>
      <c r="O3960">
        <v>92</v>
      </c>
      <c r="P3960" s="8">
        <f>_xlfn.XLOOKUP(D3960,Consumer_Price_Index!A:A,Consumer_Price_Index!B:B)</f>
        <v>144.5</v>
      </c>
      <c r="Q3960" s="13">
        <f>IF(ISNUMBER(M3960), M3960*(Consumer_Price_Index!$B$45/(_xlfn.XLOOKUP('Working Data'!D2375,Consumer_Price_Index!A:A,Consumer_Price_Index!B:B))), "Missing")</f>
        <v>9581812.0413859468</v>
      </c>
      <c r="R3960" t="str">
        <f t="shared" si="61"/>
        <v>No</v>
      </c>
    </row>
    <row r="3961" spans="1:18" x14ac:dyDescent="0.25">
      <c r="A3961" t="s">
        <v>15276</v>
      </c>
      <c r="B3961" t="s">
        <v>101</v>
      </c>
      <c r="C3961" t="s">
        <v>160</v>
      </c>
      <c r="D3961" s="11">
        <v>1994</v>
      </c>
      <c r="E3961" t="s">
        <v>15273</v>
      </c>
      <c r="F3961">
        <v>6.5</v>
      </c>
      <c r="G3961">
        <v>33000</v>
      </c>
      <c r="H3961" t="s">
        <v>9158</v>
      </c>
      <c r="I3961" t="s">
        <v>15275</v>
      </c>
      <c r="J3961" t="s">
        <v>14034</v>
      </c>
      <c r="K3961" t="s">
        <v>7</v>
      </c>
      <c r="M3961" s="7">
        <v>46264384</v>
      </c>
      <c r="N3961" t="s">
        <v>890</v>
      </c>
      <c r="O3961">
        <v>114</v>
      </c>
      <c r="P3961" s="8">
        <f>_xlfn.XLOOKUP(D3961,Consumer_Price_Index!A:A,Consumer_Price_Index!B:B)</f>
        <v>148.19999999999999</v>
      </c>
      <c r="Q3961" s="13">
        <f>IF(ISNUMBER(M3961), M3961*(Consumer_Price_Index!$B$45/(_xlfn.XLOOKUP('Working Data'!D2556,Consumer_Price_Index!A:A,Consumer_Price_Index!B:B))), "Missing")</f>
        <v>55130065.720766522</v>
      </c>
      <c r="R3961" t="str">
        <f t="shared" si="61"/>
        <v>No</v>
      </c>
    </row>
    <row r="3962" spans="1:18" x14ac:dyDescent="0.25">
      <c r="A3962" t="s">
        <v>20186</v>
      </c>
      <c r="B3962" t="s">
        <v>41</v>
      </c>
      <c r="C3962" t="s">
        <v>24</v>
      </c>
      <c r="D3962" s="11">
        <v>1985</v>
      </c>
      <c r="E3962" t="s">
        <v>20071</v>
      </c>
      <c r="F3962">
        <v>6.5</v>
      </c>
      <c r="G3962">
        <v>5900</v>
      </c>
      <c r="H3962" t="s">
        <v>20185</v>
      </c>
      <c r="I3962" t="s">
        <v>20184</v>
      </c>
      <c r="J3962" t="s">
        <v>20183</v>
      </c>
      <c r="K3962" t="s">
        <v>7</v>
      </c>
      <c r="M3962" s="7">
        <v>8692426</v>
      </c>
      <c r="N3962" t="s">
        <v>890</v>
      </c>
      <c r="O3962">
        <v>97</v>
      </c>
      <c r="P3962" s="8">
        <f>_xlfn.XLOOKUP(D3962,Consumer_Price_Index!A:A,Consumer_Price_Index!B:B)</f>
        <v>107.6</v>
      </c>
      <c r="Q3962" s="13">
        <f>IF(ISNUMBER(M3962), M3962*(Consumer_Price_Index!$B$45/(_xlfn.XLOOKUP('Working Data'!D711,Consumer_Price_Index!A:A,Consumer_Price_Index!B:B))), "Missing")</f>
        <v>14394468.490217391</v>
      </c>
      <c r="R3962" t="str">
        <f t="shared" si="61"/>
        <v>No</v>
      </c>
    </row>
    <row r="3963" spans="1:18" x14ac:dyDescent="0.25">
      <c r="A3963" t="s">
        <v>444</v>
      </c>
      <c r="B3963" t="s">
        <v>52</v>
      </c>
      <c r="C3963" t="s">
        <v>11</v>
      </c>
      <c r="D3963" s="11">
        <v>2019</v>
      </c>
      <c r="E3963" t="s">
        <v>433</v>
      </c>
      <c r="F3963">
        <v>6.5</v>
      </c>
      <c r="G3963">
        <v>13000</v>
      </c>
      <c r="H3963" t="s">
        <v>443</v>
      </c>
      <c r="I3963" t="s">
        <v>442</v>
      </c>
      <c r="J3963" t="s">
        <v>441</v>
      </c>
      <c r="K3963" t="s">
        <v>169</v>
      </c>
      <c r="M3963" s="7">
        <v>5667057</v>
      </c>
      <c r="N3963" t="s">
        <v>440</v>
      </c>
      <c r="O3963">
        <v>130</v>
      </c>
      <c r="P3963" s="8">
        <f>_xlfn.XLOOKUP(D3963,Consumer_Price_Index!A:A,Consumer_Price_Index!B:B)</f>
        <v>255.7</v>
      </c>
      <c r="Q3963" s="13">
        <f>IF(ISNUMBER(M3963), M3963*(Consumer_Price_Index!$B$45/(_xlfn.XLOOKUP('Working Data'!D7589,Consumer_Price_Index!A:A,Consumer_Price_Index!B:B))), "Missing")</f>
        <v>11330395.458661417</v>
      </c>
      <c r="R3963" t="str">
        <f t="shared" si="61"/>
        <v>No</v>
      </c>
    </row>
    <row r="3964" spans="1:18" x14ac:dyDescent="0.25">
      <c r="A3964" t="s">
        <v>14048</v>
      </c>
      <c r="B3964" t="s">
        <v>68</v>
      </c>
      <c r="C3964" t="s">
        <v>11</v>
      </c>
      <c r="D3964" s="11">
        <v>1996</v>
      </c>
      <c r="E3964" t="s">
        <v>14047</v>
      </c>
      <c r="F3964">
        <v>6.5</v>
      </c>
      <c r="G3964">
        <v>4100</v>
      </c>
      <c r="H3964" t="s">
        <v>14046</v>
      </c>
      <c r="I3964" t="s">
        <v>14045</v>
      </c>
      <c r="J3964" t="s">
        <v>4745</v>
      </c>
      <c r="K3964" t="s">
        <v>7</v>
      </c>
      <c r="M3964" s="7">
        <v>3486957</v>
      </c>
      <c r="N3964" t="s">
        <v>704</v>
      </c>
      <c r="O3964">
        <v>123</v>
      </c>
      <c r="P3964" s="8">
        <f>_xlfn.XLOOKUP(D3964,Consumer_Price_Index!A:A,Consumer_Price_Index!B:B)</f>
        <v>156.9</v>
      </c>
      <c r="Q3964" s="13">
        <f>IF(ISNUMBER(M3964), M3964*(Consumer_Price_Index!$B$45/(_xlfn.XLOOKUP('Working Data'!D3029,Consumer_Price_Index!A:A,Consumer_Price_Index!B:B))), "Missing")</f>
        <v>5125305.3444283642</v>
      </c>
      <c r="R3964" t="str">
        <f t="shared" si="61"/>
        <v>No</v>
      </c>
    </row>
    <row r="3965" spans="1:18" x14ac:dyDescent="0.25">
      <c r="A3965" t="s">
        <v>10611</v>
      </c>
      <c r="B3965" t="s">
        <v>68</v>
      </c>
      <c r="C3965" t="s">
        <v>11</v>
      </c>
      <c r="D3965" s="11">
        <v>2003</v>
      </c>
      <c r="E3965" t="s">
        <v>10610</v>
      </c>
      <c r="F3965">
        <v>6.5</v>
      </c>
      <c r="G3965">
        <v>79000</v>
      </c>
      <c r="H3965" t="s">
        <v>5413</v>
      </c>
      <c r="I3965" t="s">
        <v>6786</v>
      </c>
      <c r="J3965" t="s">
        <v>6748</v>
      </c>
      <c r="K3965" t="s">
        <v>7</v>
      </c>
      <c r="L3965" s="7">
        <v>65000000</v>
      </c>
      <c r="M3965" s="7">
        <v>141337989</v>
      </c>
      <c r="N3965" t="s">
        <v>8268</v>
      </c>
      <c r="O3965">
        <v>117</v>
      </c>
      <c r="P3965" s="8">
        <f>_xlfn.XLOOKUP(D3965,Consumer_Price_Index!A:A,Consumer_Price_Index!B:B)</f>
        <v>184</v>
      </c>
      <c r="Q3965" s="13">
        <f>IF(ISNUMBER(M3965), M3965*(Consumer_Price_Index!$B$45/(_xlfn.XLOOKUP('Working Data'!D4296,Consumer_Price_Index!A:A,Consumer_Price_Index!B:B))), "Missing")</f>
        <v>181711752.10253164</v>
      </c>
      <c r="R3965" t="str">
        <f t="shared" si="61"/>
        <v>Yes</v>
      </c>
    </row>
    <row r="3966" spans="1:18" x14ac:dyDescent="0.25">
      <c r="A3966" t="s">
        <v>2908</v>
      </c>
      <c r="B3966" t="s">
        <v>41</v>
      </c>
      <c r="C3966" t="s">
        <v>87</v>
      </c>
      <c r="D3966" s="11">
        <v>2016</v>
      </c>
      <c r="E3966" t="s">
        <v>2907</v>
      </c>
      <c r="F3966">
        <v>6.5</v>
      </c>
      <c r="G3966">
        <v>96000</v>
      </c>
      <c r="H3966" t="s">
        <v>1567</v>
      </c>
      <c r="I3966" t="s">
        <v>2906</v>
      </c>
      <c r="J3966" t="s">
        <v>2431</v>
      </c>
      <c r="K3966" t="s">
        <v>7</v>
      </c>
      <c r="L3966" s="7">
        <v>27000000</v>
      </c>
      <c r="M3966" s="7">
        <v>93282604</v>
      </c>
      <c r="N3966" t="s">
        <v>2694</v>
      </c>
      <c r="O3966">
        <v>98</v>
      </c>
      <c r="P3966" s="8">
        <f>_xlfn.XLOOKUP(D3966,Consumer_Price_Index!A:A,Consumer_Price_Index!B:B)</f>
        <v>240</v>
      </c>
      <c r="Q3966" s="13">
        <f>IF(ISNUMBER(M3966), M3966*(Consumer_Price_Index!$B$45/(_xlfn.XLOOKUP('Working Data'!D7009,Consumer_Price_Index!A:A,Consumer_Price_Index!B:B))), "Missing")</f>
        <v>115965766.78416972</v>
      </c>
      <c r="R3966" t="str">
        <f t="shared" si="61"/>
        <v>Yes</v>
      </c>
    </row>
    <row r="3967" spans="1:18" x14ac:dyDescent="0.25">
      <c r="A3967" t="s">
        <v>6864</v>
      </c>
      <c r="B3967" t="s">
        <v>68</v>
      </c>
      <c r="C3967" t="s">
        <v>24</v>
      </c>
      <c r="D3967" s="11">
        <v>2010</v>
      </c>
      <c r="E3967" t="s">
        <v>6863</v>
      </c>
      <c r="F3967">
        <v>6.5</v>
      </c>
      <c r="G3967">
        <v>76000</v>
      </c>
      <c r="H3967" t="s">
        <v>2214</v>
      </c>
      <c r="I3967" t="s">
        <v>6344</v>
      </c>
      <c r="J3967" t="s">
        <v>5673</v>
      </c>
      <c r="K3967" t="s">
        <v>7</v>
      </c>
      <c r="L3967" s="7">
        <v>40000000</v>
      </c>
      <c r="M3967" s="7">
        <v>60040976</v>
      </c>
      <c r="N3967" t="s">
        <v>1685</v>
      </c>
      <c r="O3967">
        <v>107</v>
      </c>
      <c r="P3967" s="8">
        <f>_xlfn.XLOOKUP(D3967,Consumer_Price_Index!A:A,Consumer_Price_Index!B:B)</f>
        <v>218.1</v>
      </c>
      <c r="Q3967" s="13">
        <f>IF(ISNUMBER(M3967), M3967*(Consumer_Price_Index!$B$45/(_xlfn.XLOOKUP('Working Data'!D5712,Consumer_Price_Index!A:A,Consumer_Price_Index!B:B))), "Missing")</f>
        <v>116599651.92606755</v>
      </c>
      <c r="R3967" t="str">
        <f t="shared" si="61"/>
        <v>Yes</v>
      </c>
    </row>
    <row r="3968" spans="1:18" x14ac:dyDescent="0.25">
      <c r="A3968" t="s">
        <v>20558</v>
      </c>
      <c r="B3968" t="s">
        <v>41</v>
      </c>
      <c r="C3968" t="s">
        <v>24</v>
      </c>
      <c r="D3968" s="11">
        <v>1984</v>
      </c>
      <c r="E3968" t="s">
        <v>20557</v>
      </c>
      <c r="F3968">
        <v>6.5</v>
      </c>
      <c r="G3968">
        <v>11000</v>
      </c>
      <c r="H3968" t="s">
        <v>17764</v>
      </c>
      <c r="I3968" t="s">
        <v>17764</v>
      </c>
      <c r="J3968" t="s">
        <v>7071</v>
      </c>
      <c r="K3968" t="s">
        <v>7</v>
      </c>
      <c r="L3968" s="7">
        <v>13000000</v>
      </c>
      <c r="M3968" s="7">
        <v>25068724</v>
      </c>
      <c r="N3968" t="s">
        <v>20503</v>
      </c>
      <c r="O3968">
        <v>115</v>
      </c>
      <c r="P3968" s="8">
        <f>_xlfn.XLOOKUP(D3968,Consumer_Price_Index!A:A,Consumer_Price_Index!B:B)</f>
        <v>103.9</v>
      </c>
      <c r="Q3968" s="13">
        <f>IF(ISNUMBER(M3968), M3968*(Consumer_Price_Index!$B$45/(_xlfn.XLOOKUP('Working Data'!D568,Consumer_Price_Index!A:A,Consumer_Price_Index!B:B))), "Missing")</f>
        <v>76691166.694779113</v>
      </c>
      <c r="R3968" t="str">
        <f t="shared" si="61"/>
        <v>Yes</v>
      </c>
    </row>
    <row r="3969" spans="1:18" x14ac:dyDescent="0.25">
      <c r="A3969" t="s">
        <v>13825</v>
      </c>
      <c r="B3969" t="s">
        <v>101</v>
      </c>
      <c r="C3969" t="s">
        <v>24</v>
      </c>
      <c r="D3969" s="11">
        <v>1997</v>
      </c>
      <c r="E3969" t="s">
        <v>13824</v>
      </c>
      <c r="F3969">
        <v>6.5</v>
      </c>
      <c r="G3969">
        <v>53000</v>
      </c>
      <c r="H3969" t="s">
        <v>3191</v>
      </c>
      <c r="I3969" t="s">
        <v>2019</v>
      </c>
      <c r="J3969" t="s">
        <v>9443</v>
      </c>
      <c r="K3969" t="s">
        <v>7</v>
      </c>
      <c r="L3969" s="7">
        <v>38000000</v>
      </c>
      <c r="M3969" s="7">
        <v>122417389</v>
      </c>
      <c r="N3969" t="s">
        <v>632</v>
      </c>
      <c r="O3969">
        <v>98</v>
      </c>
      <c r="P3969" s="8">
        <f>_xlfn.XLOOKUP(D3969,Consumer_Price_Index!A:A,Consumer_Price_Index!B:B)</f>
        <v>160.5</v>
      </c>
      <c r="Q3969" s="13">
        <f>IF(ISNUMBER(M3969), M3969*(Consumer_Price_Index!$B$45/(_xlfn.XLOOKUP('Working Data'!D3122,Consumer_Price_Index!A:A,Consumer_Price_Index!B:B))), "Missing")</f>
        <v>157386406.87046415</v>
      </c>
      <c r="R3969" t="str">
        <f t="shared" si="61"/>
        <v>Yes</v>
      </c>
    </row>
    <row r="3970" spans="1:18" x14ac:dyDescent="0.25">
      <c r="A3970" t="s">
        <v>9576</v>
      </c>
      <c r="B3970" t="s">
        <v>68</v>
      </c>
      <c r="C3970" t="s">
        <v>34</v>
      </c>
      <c r="D3970" s="11">
        <v>2005</v>
      </c>
      <c r="E3970" t="s">
        <v>9575</v>
      </c>
      <c r="F3970">
        <v>6.5</v>
      </c>
      <c r="G3970">
        <v>461000</v>
      </c>
      <c r="H3970" t="s">
        <v>2157</v>
      </c>
      <c r="I3970" t="s">
        <v>892</v>
      </c>
      <c r="J3970" t="s">
        <v>878</v>
      </c>
      <c r="K3970" t="s">
        <v>7</v>
      </c>
      <c r="L3970" s="7">
        <v>110000000</v>
      </c>
      <c r="M3970" s="7">
        <v>487287646</v>
      </c>
      <c r="N3970" t="s">
        <v>877</v>
      </c>
      <c r="O3970">
        <v>120</v>
      </c>
      <c r="P3970" s="8">
        <f>_xlfn.XLOOKUP(D3970,Consumer_Price_Index!A:A,Consumer_Price_Index!B:B)</f>
        <v>195.3</v>
      </c>
      <c r="Q3970" s="13">
        <f>IF(ISNUMBER(M3970), M3970*(Consumer_Price_Index!$B$45/(_xlfn.XLOOKUP('Working Data'!D4666,Consumer_Price_Index!A:A,Consumer_Price_Index!B:B))), "Missing")</f>
        <v>692198348.4205128</v>
      </c>
      <c r="R3970" t="str">
        <f t="shared" si="61"/>
        <v>Yes</v>
      </c>
    </row>
    <row r="3971" spans="1:18" x14ac:dyDescent="0.25">
      <c r="A3971" t="s">
        <v>2640</v>
      </c>
      <c r="B3971" t="s">
        <v>68</v>
      </c>
      <c r="C3971" t="s">
        <v>87</v>
      </c>
      <c r="D3971" s="11">
        <v>2017</v>
      </c>
      <c r="E3971" t="s">
        <v>2331</v>
      </c>
      <c r="F3971">
        <v>6.5</v>
      </c>
      <c r="G3971">
        <v>221000</v>
      </c>
      <c r="H3971" t="s">
        <v>2639</v>
      </c>
      <c r="I3971" t="s">
        <v>97</v>
      </c>
      <c r="J3971" t="s">
        <v>2639</v>
      </c>
      <c r="K3971" t="s">
        <v>2638</v>
      </c>
      <c r="L3971" s="7">
        <v>55000000</v>
      </c>
      <c r="M3971" s="7">
        <v>352794081</v>
      </c>
      <c r="N3971" t="s">
        <v>890</v>
      </c>
      <c r="O3971">
        <v>114</v>
      </c>
      <c r="P3971" s="8">
        <f>_xlfn.XLOOKUP(D3971,Consumer_Price_Index!A:A,Consumer_Price_Index!B:B)</f>
        <v>245.1</v>
      </c>
      <c r="Q3971" s="13">
        <f>IF(ISNUMBER(M3971), M3971*(Consumer_Price_Index!$B$45/(_xlfn.XLOOKUP('Working Data'!D7082,Consumer_Price_Index!A:A,Consumer_Price_Index!B:B))), "Missing")</f>
        <v>569064883.43409204</v>
      </c>
      <c r="R3971" t="str">
        <f t="shared" ref="R3971:R4034" si="62">IF(AND(ISNUMBER(L3971), L3971&gt;0, ISNUMBER(M3971), M3971&gt;0), "Yes", "No")</f>
        <v>Yes</v>
      </c>
    </row>
    <row r="3972" spans="1:18" x14ac:dyDescent="0.25">
      <c r="A3972" t="s">
        <v>8384</v>
      </c>
      <c r="B3972" t="s">
        <v>68</v>
      </c>
      <c r="C3972" t="s">
        <v>24</v>
      </c>
      <c r="D3972" s="11">
        <v>2007</v>
      </c>
      <c r="E3972" t="s">
        <v>8300</v>
      </c>
      <c r="F3972">
        <v>6.5</v>
      </c>
      <c r="G3972">
        <v>99000</v>
      </c>
      <c r="H3972" t="s">
        <v>7144</v>
      </c>
      <c r="I3972" t="s">
        <v>7144</v>
      </c>
      <c r="J3972" t="s">
        <v>5389</v>
      </c>
      <c r="K3972" t="s">
        <v>7</v>
      </c>
      <c r="L3972" s="7">
        <v>40000000</v>
      </c>
      <c r="M3972" s="7">
        <v>145896422</v>
      </c>
      <c r="N3972" t="s">
        <v>6977</v>
      </c>
      <c r="O3972">
        <v>104</v>
      </c>
      <c r="P3972" s="8">
        <f>_xlfn.XLOOKUP(D3972,Consumer_Price_Index!A:A,Consumer_Price_Index!B:B)</f>
        <v>207.3</v>
      </c>
      <c r="Q3972" s="13">
        <f>IF(ISNUMBER(M3972), M3972*(Consumer_Price_Index!$B$45/(_xlfn.XLOOKUP('Working Data'!D5142,Consumer_Price_Index!A:A,Consumer_Price_Index!B:B))), "Missing")</f>
        <v>539498055.62378633</v>
      </c>
      <c r="R3972" t="str">
        <f t="shared" si="62"/>
        <v>Yes</v>
      </c>
    </row>
    <row r="3973" spans="1:18" x14ac:dyDescent="0.25">
      <c r="A3973" t="s">
        <v>14117</v>
      </c>
      <c r="B3973" t="s">
        <v>68</v>
      </c>
      <c r="C3973" t="s">
        <v>100</v>
      </c>
      <c r="D3973" s="11">
        <v>1996</v>
      </c>
      <c r="E3973" t="s">
        <v>14116</v>
      </c>
      <c r="F3973">
        <v>6.5</v>
      </c>
      <c r="G3973">
        <v>14000</v>
      </c>
      <c r="H3973" t="s">
        <v>1289</v>
      </c>
      <c r="I3973" t="s">
        <v>14115</v>
      </c>
      <c r="J3973" t="s">
        <v>12999</v>
      </c>
      <c r="K3973" t="s">
        <v>7</v>
      </c>
      <c r="L3973" s="7">
        <v>21500000</v>
      </c>
      <c r="M3973" s="7">
        <v>22313201</v>
      </c>
      <c r="N3973" t="s">
        <v>12819</v>
      </c>
      <c r="O3973">
        <v>101</v>
      </c>
      <c r="P3973" s="8">
        <f>_xlfn.XLOOKUP(D3973,Consumer_Price_Index!A:A,Consumer_Price_Index!B:B)</f>
        <v>156.9</v>
      </c>
      <c r="Q3973" s="13">
        <f>IF(ISNUMBER(M3973), M3973*(Consumer_Price_Index!$B$45/(_xlfn.XLOOKUP('Working Data'!D3010,Consumer_Price_Index!A:A,Consumer_Price_Index!B:B))), "Missing")</f>
        <v>57471110.267962798</v>
      </c>
      <c r="R3973" t="str">
        <f t="shared" si="62"/>
        <v>Yes</v>
      </c>
    </row>
    <row r="3974" spans="1:18" x14ac:dyDescent="0.25">
      <c r="A3974" t="s">
        <v>188</v>
      </c>
      <c r="C3974" t="s">
        <v>11</v>
      </c>
      <c r="D3974" s="11">
        <v>2019</v>
      </c>
      <c r="E3974" t="s">
        <v>187</v>
      </c>
      <c r="F3974">
        <v>6.5</v>
      </c>
      <c r="G3974">
        <v>1500</v>
      </c>
      <c r="H3974" t="s">
        <v>32</v>
      </c>
      <c r="I3974" t="s">
        <v>91</v>
      </c>
      <c r="J3974" t="s">
        <v>186</v>
      </c>
      <c r="K3974" t="s">
        <v>59</v>
      </c>
      <c r="M3974" s="7">
        <v>450064993</v>
      </c>
      <c r="N3974" t="s">
        <v>185</v>
      </c>
      <c r="O3974">
        <v>154</v>
      </c>
      <c r="P3974" s="8">
        <f>_xlfn.XLOOKUP(D3974,Consumer_Price_Index!A:A,Consumer_Price_Index!B:B)</f>
        <v>255.7</v>
      </c>
      <c r="Q3974" s="13">
        <f>IF(ISNUMBER(M3974), M3974*(Consumer_Price_Index!$B$45/(_xlfn.XLOOKUP('Working Data'!D7636,Consumer_Price_Index!A:A,Consumer_Price_Index!B:B))), "Missing")</f>
        <v>1006863460.8450807</v>
      </c>
      <c r="R3974" t="str">
        <f t="shared" si="62"/>
        <v>No</v>
      </c>
    </row>
    <row r="3975" spans="1:18" x14ac:dyDescent="0.25">
      <c r="A3975" t="s">
        <v>15450</v>
      </c>
      <c r="B3975" t="s">
        <v>68</v>
      </c>
      <c r="C3975" t="s">
        <v>24</v>
      </c>
      <c r="D3975" s="11">
        <v>1994</v>
      </c>
      <c r="E3975" t="s">
        <v>15145</v>
      </c>
      <c r="F3975">
        <v>6.5</v>
      </c>
      <c r="G3975">
        <v>100000</v>
      </c>
      <c r="H3975" t="s">
        <v>1289</v>
      </c>
      <c r="I3975" t="s">
        <v>13175</v>
      </c>
      <c r="J3975" t="s">
        <v>13174</v>
      </c>
      <c r="K3975" t="s">
        <v>7</v>
      </c>
      <c r="L3975" s="7">
        <v>30000000</v>
      </c>
      <c r="M3975" s="7">
        <v>51132598</v>
      </c>
      <c r="N3975" t="s">
        <v>108</v>
      </c>
      <c r="O3975">
        <v>83</v>
      </c>
      <c r="P3975" s="8">
        <f>_xlfn.XLOOKUP(D3975,Consumer_Price_Index!A:A,Consumer_Price_Index!B:B)</f>
        <v>148.19999999999999</v>
      </c>
      <c r="Q3975" s="13">
        <f>IF(ISNUMBER(M3975), M3975*(Consumer_Price_Index!$B$45/(_xlfn.XLOOKUP('Working Data'!D2484,Consumer_Price_Index!A:A,Consumer_Price_Index!B:B))), "Missing")</f>
        <v>71435591.978908762</v>
      </c>
      <c r="R3975" t="str">
        <f t="shared" si="62"/>
        <v>Yes</v>
      </c>
    </row>
    <row r="3976" spans="1:18" x14ac:dyDescent="0.25">
      <c r="A3976" t="s">
        <v>8440</v>
      </c>
      <c r="B3976" t="s">
        <v>101</v>
      </c>
      <c r="C3976" t="s">
        <v>34</v>
      </c>
      <c r="D3976" s="11">
        <v>2007</v>
      </c>
      <c r="E3976" t="s">
        <v>8439</v>
      </c>
      <c r="F3976">
        <v>6.5</v>
      </c>
      <c r="G3976">
        <v>223000</v>
      </c>
      <c r="H3976" t="s">
        <v>1855</v>
      </c>
      <c r="I3976" t="s">
        <v>8438</v>
      </c>
      <c r="J3976" t="s">
        <v>1848</v>
      </c>
      <c r="K3976" t="s">
        <v>7</v>
      </c>
      <c r="L3976" s="7">
        <v>130000000</v>
      </c>
      <c r="M3976" s="7">
        <v>459242249</v>
      </c>
      <c r="N3976" t="s">
        <v>119</v>
      </c>
      <c r="O3976">
        <v>124</v>
      </c>
      <c r="P3976" s="8">
        <f>_xlfn.XLOOKUP(D3976,Consumer_Price_Index!A:A,Consumer_Price_Index!B:B)</f>
        <v>207.3</v>
      </c>
      <c r="Q3976" s="13">
        <f>IF(ISNUMBER(M3976), M3976*(Consumer_Price_Index!$B$45/(_xlfn.XLOOKUP('Working Data'!D5123,Consumer_Price_Index!A:A,Consumer_Price_Index!B:B))), "Missing")</f>
        <v>547247216.54399693</v>
      </c>
      <c r="R3976" t="str">
        <f t="shared" si="62"/>
        <v>Yes</v>
      </c>
    </row>
    <row r="3977" spans="1:18" x14ac:dyDescent="0.25">
      <c r="A3977" t="s">
        <v>10394</v>
      </c>
      <c r="B3977" t="s">
        <v>41</v>
      </c>
      <c r="C3977" t="s">
        <v>34</v>
      </c>
      <c r="D3977" s="11">
        <v>2003</v>
      </c>
      <c r="E3977" t="s">
        <v>9886</v>
      </c>
      <c r="F3977">
        <v>6.5</v>
      </c>
      <c r="G3977">
        <v>26000</v>
      </c>
      <c r="H3977" t="s">
        <v>7686</v>
      </c>
      <c r="I3977" t="s">
        <v>10393</v>
      </c>
      <c r="J3977" t="s">
        <v>8869</v>
      </c>
      <c r="K3977" t="s">
        <v>504</v>
      </c>
      <c r="M3977" s="7">
        <v>6585516</v>
      </c>
      <c r="N3977" t="s">
        <v>9466</v>
      </c>
      <c r="O3977">
        <v>110</v>
      </c>
      <c r="P3977" s="8">
        <f>_xlfn.XLOOKUP(D3977,Consumer_Price_Index!A:A,Consumer_Price_Index!B:B)</f>
        <v>184</v>
      </c>
      <c r="Q3977" s="13">
        <f>IF(ISNUMBER(M3977), M3977*(Consumer_Price_Index!$B$45/(_xlfn.XLOOKUP('Working Data'!D4381,Consumer_Price_Index!A:A,Consumer_Price_Index!B:B))), "Missing")</f>
        <v>12310470.706748465</v>
      </c>
      <c r="R3977" t="str">
        <f t="shared" si="62"/>
        <v>No</v>
      </c>
    </row>
    <row r="3978" spans="1:18" x14ac:dyDescent="0.25">
      <c r="A3978" t="s">
        <v>15376</v>
      </c>
      <c r="B3978" t="s">
        <v>68</v>
      </c>
      <c r="C3978" t="s">
        <v>11</v>
      </c>
      <c r="D3978" s="11">
        <v>1994</v>
      </c>
      <c r="E3978" t="s">
        <v>15375</v>
      </c>
      <c r="F3978">
        <v>6.5</v>
      </c>
      <c r="G3978">
        <v>28000</v>
      </c>
      <c r="H3978" t="s">
        <v>5469</v>
      </c>
      <c r="I3978" t="s">
        <v>15374</v>
      </c>
      <c r="J3978" t="s">
        <v>1567</v>
      </c>
      <c r="K3978" t="s">
        <v>7</v>
      </c>
      <c r="L3978" s="7">
        <v>24500000</v>
      </c>
      <c r="M3978" s="7">
        <v>106683817</v>
      </c>
      <c r="N3978" t="s">
        <v>15373</v>
      </c>
      <c r="O3978">
        <v>112</v>
      </c>
      <c r="P3978" s="8">
        <f>_xlfn.XLOOKUP(D3978,Consumer_Price_Index!A:A,Consumer_Price_Index!B:B)</f>
        <v>148.19999999999999</v>
      </c>
      <c r="Q3978" s="13">
        <f>IF(ISNUMBER(M3978), M3978*(Consumer_Price_Index!$B$45/(_xlfn.XLOOKUP('Working Data'!D2521,Consumer_Price_Index!A:A,Consumer_Price_Index!B:B))), "Missing")</f>
        <v>202533078.13021806</v>
      </c>
      <c r="R3978" t="str">
        <f t="shared" si="62"/>
        <v>Yes</v>
      </c>
    </row>
    <row r="3979" spans="1:18" x14ac:dyDescent="0.25">
      <c r="A3979" t="s">
        <v>3062</v>
      </c>
      <c r="B3979" t="s">
        <v>68</v>
      </c>
      <c r="C3979" t="s">
        <v>34</v>
      </c>
      <c r="D3979" s="11">
        <v>2016</v>
      </c>
      <c r="E3979" t="s">
        <v>3061</v>
      </c>
      <c r="F3979">
        <v>6.5</v>
      </c>
      <c r="G3979">
        <v>120000</v>
      </c>
      <c r="H3979" t="s">
        <v>3060</v>
      </c>
      <c r="I3979" t="s">
        <v>3059</v>
      </c>
      <c r="J3979" t="s">
        <v>1325</v>
      </c>
      <c r="K3979" t="s">
        <v>7</v>
      </c>
      <c r="L3979" s="7">
        <v>19000000</v>
      </c>
      <c r="M3979" s="7">
        <v>85251425</v>
      </c>
      <c r="N3979" t="s">
        <v>842</v>
      </c>
      <c r="O3979">
        <v>96</v>
      </c>
      <c r="P3979" s="8">
        <f>_xlfn.XLOOKUP(D3979,Consumer_Price_Index!A:A,Consumer_Price_Index!B:B)</f>
        <v>240</v>
      </c>
      <c r="Q3979" s="13">
        <f>IF(ISNUMBER(M3979), M3979*(Consumer_Price_Index!$B$45/(_xlfn.XLOOKUP('Working Data'!D6968,Consumer_Price_Index!A:A,Consumer_Price_Index!B:B))), "Missing")</f>
        <v>111485447.1995708</v>
      </c>
      <c r="R3979" t="str">
        <f t="shared" si="62"/>
        <v>Yes</v>
      </c>
    </row>
    <row r="3980" spans="1:18" x14ac:dyDescent="0.25">
      <c r="A3980" t="s">
        <v>15443</v>
      </c>
      <c r="B3980" t="s">
        <v>41</v>
      </c>
      <c r="C3980" t="s">
        <v>438</v>
      </c>
      <c r="D3980" s="11">
        <v>1994</v>
      </c>
      <c r="E3980" t="s">
        <v>15409</v>
      </c>
      <c r="F3980">
        <v>6.5</v>
      </c>
      <c r="G3980">
        <v>53000</v>
      </c>
      <c r="H3980" t="s">
        <v>6394</v>
      </c>
      <c r="I3980" t="s">
        <v>6394</v>
      </c>
      <c r="J3980" t="s">
        <v>15442</v>
      </c>
      <c r="K3980" t="s">
        <v>7</v>
      </c>
      <c r="L3980" s="7">
        <v>8000000</v>
      </c>
      <c r="M3980" s="7">
        <v>19721741</v>
      </c>
      <c r="N3980" t="s">
        <v>666</v>
      </c>
      <c r="O3980">
        <v>112</v>
      </c>
      <c r="P3980" s="8">
        <f>_xlfn.XLOOKUP(D3980,Consumer_Price_Index!A:A,Consumer_Price_Index!B:B)</f>
        <v>148.19999999999999</v>
      </c>
      <c r="Q3980" s="13">
        <f>IF(ISNUMBER(M3980), M3980*(Consumer_Price_Index!$B$45/(_xlfn.XLOOKUP('Working Data'!D2488,Consumer_Price_Index!A:A,Consumer_Price_Index!B:B))), "Missing")</f>
        <v>62271652.670466319</v>
      </c>
      <c r="R3980" t="str">
        <f t="shared" si="62"/>
        <v>Yes</v>
      </c>
    </row>
    <row r="3981" spans="1:18" x14ac:dyDescent="0.25">
      <c r="A3981" t="s">
        <v>21258</v>
      </c>
      <c r="B3981" t="s">
        <v>101</v>
      </c>
      <c r="C3981" t="s">
        <v>11</v>
      </c>
      <c r="D3981" s="11">
        <v>1982</v>
      </c>
      <c r="E3981" t="s">
        <v>21257</v>
      </c>
      <c r="F3981">
        <v>6.5</v>
      </c>
      <c r="G3981">
        <v>1300</v>
      </c>
      <c r="H3981" t="s">
        <v>21256</v>
      </c>
      <c r="I3981" t="s">
        <v>21255</v>
      </c>
      <c r="J3981" t="s">
        <v>17303</v>
      </c>
      <c r="K3981" t="s">
        <v>265</v>
      </c>
      <c r="L3981" s="7">
        <v>10000000</v>
      </c>
      <c r="M3981" s="7">
        <v>8000000</v>
      </c>
      <c r="N3981" t="s">
        <v>20824</v>
      </c>
      <c r="O3981">
        <v>107</v>
      </c>
      <c r="P3981" s="8">
        <f>_xlfn.XLOOKUP(D3981,Consumer_Price_Index!A:A,Consumer_Price_Index!B:B)</f>
        <v>96.5</v>
      </c>
      <c r="Q3981" s="13">
        <f>IF(ISNUMBER(M3981), M3981*(Consumer_Price_Index!$B$45/(_xlfn.XLOOKUP('Working Data'!D305,Consumer_Price_Index!A:A,Consumer_Price_Index!B:B))), "Missing")</f>
        <v>16448043.18488529</v>
      </c>
      <c r="R3981" t="str">
        <f t="shared" si="62"/>
        <v>Yes</v>
      </c>
    </row>
    <row r="3982" spans="1:18" x14ac:dyDescent="0.25">
      <c r="A3982" t="s">
        <v>17547</v>
      </c>
      <c r="B3982" t="s">
        <v>41</v>
      </c>
      <c r="C3982" t="s">
        <v>34</v>
      </c>
      <c r="D3982" s="11">
        <v>1990</v>
      </c>
      <c r="E3982" t="s">
        <v>17335</v>
      </c>
      <c r="F3982">
        <v>6.5</v>
      </c>
      <c r="G3982">
        <v>21000</v>
      </c>
      <c r="H3982" t="s">
        <v>14762</v>
      </c>
      <c r="I3982" t="s">
        <v>14762</v>
      </c>
      <c r="J3982" t="s">
        <v>13826</v>
      </c>
      <c r="K3982" t="s">
        <v>7</v>
      </c>
      <c r="L3982" s="7">
        <v>11000000</v>
      </c>
      <c r="M3982" s="7">
        <v>8862354</v>
      </c>
      <c r="N3982" t="s">
        <v>6260</v>
      </c>
      <c r="O3982">
        <v>102</v>
      </c>
      <c r="P3982" s="8">
        <f>_xlfn.XLOOKUP(D3982,Consumer_Price_Index!A:A,Consumer_Price_Index!B:B)</f>
        <v>130.69999999999999</v>
      </c>
      <c r="Q3982" s="13">
        <f>IF(ISNUMBER(M3982), M3982*(Consumer_Price_Index!$B$45/(_xlfn.XLOOKUP('Working Data'!D1691,Consumer_Price_Index!A:A,Consumer_Price_Index!B:B))), "Missing")</f>
        <v>11589524.737339055</v>
      </c>
      <c r="R3982" t="str">
        <f t="shared" si="62"/>
        <v>Yes</v>
      </c>
    </row>
    <row r="3983" spans="1:18" x14ac:dyDescent="0.25">
      <c r="A3983" t="s">
        <v>19053</v>
      </c>
      <c r="B3983" t="s">
        <v>101</v>
      </c>
      <c r="C3983" t="s">
        <v>34</v>
      </c>
      <c r="D3983" s="11">
        <v>1987</v>
      </c>
      <c r="E3983" t="s">
        <v>18766</v>
      </c>
      <c r="F3983">
        <v>6.5</v>
      </c>
      <c r="G3983">
        <v>2500</v>
      </c>
      <c r="H3983" t="s">
        <v>19052</v>
      </c>
      <c r="I3983" t="s">
        <v>19052</v>
      </c>
      <c r="J3983" t="s">
        <v>19051</v>
      </c>
      <c r="K3983" t="s">
        <v>7</v>
      </c>
      <c r="M3983" s="7">
        <v>3832228</v>
      </c>
      <c r="N3983" t="s">
        <v>19050</v>
      </c>
      <c r="O3983">
        <v>96</v>
      </c>
      <c r="P3983" s="8">
        <f>_xlfn.XLOOKUP(D3983,Consumer_Price_Index!A:A,Consumer_Price_Index!B:B)</f>
        <v>113.6</v>
      </c>
      <c r="Q3983" s="13">
        <f>IF(ISNUMBER(M3983), M3983*(Consumer_Price_Index!$B$45/(_xlfn.XLOOKUP('Working Data'!D1133,Consumer_Price_Index!A:A,Consumer_Price_Index!B:B))), "Missing")</f>
        <v>7442191.6609305283</v>
      </c>
      <c r="R3983" t="str">
        <f t="shared" si="62"/>
        <v>No</v>
      </c>
    </row>
    <row r="3984" spans="1:18" x14ac:dyDescent="0.25">
      <c r="A3984" t="s">
        <v>3269</v>
      </c>
      <c r="B3984" t="s">
        <v>68</v>
      </c>
      <c r="C3984" t="s">
        <v>34</v>
      </c>
      <c r="D3984" s="11">
        <v>2016</v>
      </c>
      <c r="E3984" t="s">
        <v>3128</v>
      </c>
      <c r="F3984">
        <v>6.5</v>
      </c>
      <c r="G3984">
        <v>260000</v>
      </c>
      <c r="H3984" t="s">
        <v>1928</v>
      </c>
      <c r="I3984" t="s">
        <v>3268</v>
      </c>
      <c r="J3984" t="s">
        <v>754</v>
      </c>
      <c r="K3984" t="s">
        <v>7</v>
      </c>
      <c r="L3984" s="7">
        <v>90000000</v>
      </c>
      <c r="M3984" s="7">
        <v>334897606</v>
      </c>
      <c r="N3984" t="s">
        <v>856</v>
      </c>
      <c r="O3984">
        <v>129</v>
      </c>
      <c r="P3984" s="8">
        <f>_xlfn.XLOOKUP(D3984,Consumer_Price_Index!A:A,Consumer_Price_Index!B:B)</f>
        <v>240</v>
      </c>
      <c r="Q3984" s="13">
        <f>IF(ISNUMBER(M3984), M3984*(Consumer_Price_Index!$B$45/(_xlfn.XLOOKUP('Working Data'!D6905,Consumer_Price_Index!A:A,Consumer_Price_Index!B:B))), "Missing")</f>
        <v>669575462.91469812</v>
      </c>
      <c r="R3984" t="str">
        <f t="shared" si="62"/>
        <v>Yes</v>
      </c>
    </row>
    <row r="3985" spans="1:18" x14ac:dyDescent="0.25">
      <c r="A3985" t="s">
        <v>13705</v>
      </c>
      <c r="B3985" t="s">
        <v>41</v>
      </c>
      <c r="C3985" t="s">
        <v>24</v>
      </c>
      <c r="D3985" s="11">
        <v>1997</v>
      </c>
      <c r="E3985" t="s">
        <v>13560</v>
      </c>
      <c r="F3985">
        <v>6.5</v>
      </c>
      <c r="G3985">
        <v>8400</v>
      </c>
      <c r="H3985" t="s">
        <v>4113</v>
      </c>
      <c r="I3985" t="s">
        <v>4113</v>
      </c>
      <c r="J3985" t="s">
        <v>13704</v>
      </c>
      <c r="K3985" t="s">
        <v>7</v>
      </c>
      <c r="M3985" s="7">
        <v>194201</v>
      </c>
      <c r="N3985" t="s">
        <v>13703</v>
      </c>
      <c r="O3985">
        <v>82</v>
      </c>
      <c r="P3985" s="8">
        <f>_xlfn.XLOOKUP(D3985,Consumer_Price_Index!A:A,Consumer_Price_Index!B:B)</f>
        <v>160.5</v>
      </c>
      <c r="Q3985" s="13">
        <f>IF(ISNUMBER(M3985), M3985*(Consumer_Price_Index!$B$45/(_xlfn.XLOOKUP('Working Data'!D3169,Consumer_Price_Index!A:A,Consumer_Price_Index!B:B))), "Missing")</f>
        <v>321592.63423913042</v>
      </c>
      <c r="R3985" t="str">
        <f t="shared" si="62"/>
        <v>No</v>
      </c>
    </row>
    <row r="3986" spans="1:18" x14ac:dyDescent="0.25">
      <c r="A3986" t="s">
        <v>10056</v>
      </c>
      <c r="B3986" t="s">
        <v>68</v>
      </c>
      <c r="C3986" t="s">
        <v>87</v>
      </c>
      <c r="D3986" s="11">
        <v>2004</v>
      </c>
      <c r="E3986" t="s">
        <v>10055</v>
      </c>
      <c r="F3986">
        <v>6.5</v>
      </c>
      <c r="G3986">
        <v>367000</v>
      </c>
      <c r="H3986" t="s">
        <v>1410</v>
      </c>
      <c r="I3986" t="s">
        <v>6322</v>
      </c>
      <c r="J3986" t="s">
        <v>2431</v>
      </c>
      <c r="K3986" t="s">
        <v>7</v>
      </c>
      <c r="L3986" s="7">
        <v>110000000</v>
      </c>
      <c r="M3986" s="7">
        <v>362744280</v>
      </c>
      <c r="N3986" t="s">
        <v>138</v>
      </c>
      <c r="O3986">
        <v>125</v>
      </c>
      <c r="P3986" s="8">
        <f>_xlfn.XLOOKUP(D3986,Consumer_Price_Index!A:A,Consumer_Price_Index!B:B)</f>
        <v>188.9</v>
      </c>
      <c r="Q3986" s="13">
        <f>IF(ISNUMBER(M3986), M3986*(Consumer_Price_Index!$B$45/(_xlfn.XLOOKUP('Working Data'!D4498,Consumer_Price_Index!A:A,Consumer_Price_Index!B:B))), "Missing")</f>
        <v>432257262.87055147</v>
      </c>
      <c r="R3986" t="str">
        <f t="shared" si="62"/>
        <v>Yes</v>
      </c>
    </row>
    <row r="3987" spans="1:18" x14ac:dyDescent="0.25">
      <c r="A3987" t="s">
        <v>21114</v>
      </c>
      <c r="B3987" t="s">
        <v>101</v>
      </c>
      <c r="C3987" t="s">
        <v>34</v>
      </c>
      <c r="D3987" s="11">
        <v>1983</v>
      </c>
      <c r="E3987" t="s">
        <v>21113</v>
      </c>
      <c r="F3987">
        <v>6.5</v>
      </c>
      <c r="G3987">
        <v>98000</v>
      </c>
      <c r="H3987" t="s">
        <v>16152</v>
      </c>
      <c r="I3987" t="s">
        <v>21112</v>
      </c>
      <c r="J3987" t="s">
        <v>20267</v>
      </c>
      <c r="K3987" t="s">
        <v>265</v>
      </c>
      <c r="L3987" s="7">
        <v>27500000</v>
      </c>
      <c r="M3987" s="7">
        <v>67893619</v>
      </c>
      <c r="N3987" t="s">
        <v>9348</v>
      </c>
      <c r="O3987">
        <v>131</v>
      </c>
      <c r="P3987" s="8">
        <f>_xlfn.XLOOKUP(D3987,Consumer_Price_Index!A:A,Consumer_Price_Index!B:B)</f>
        <v>99.6</v>
      </c>
      <c r="Q3987" s="13">
        <f>IF(ISNUMBER(M3987), M3987*(Consumer_Price_Index!$B$45/(_xlfn.XLOOKUP('Working Data'!D351,Consumer_Price_Index!A:A,Consumer_Price_Index!B:B))), "Missing")</f>
        <v>251058078.9963592</v>
      </c>
      <c r="R3987" t="str">
        <f t="shared" si="62"/>
        <v>Yes</v>
      </c>
    </row>
    <row r="3988" spans="1:18" x14ac:dyDescent="0.25">
      <c r="A3988" t="s">
        <v>5085</v>
      </c>
      <c r="B3988" t="s">
        <v>41</v>
      </c>
      <c r="C3988" t="s">
        <v>5</v>
      </c>
      <c r="D3988" s="11">
        <v>2013</v>
      </c>
      <c r="E3988" t="s">
        <v>4285</v>
      </c>
      <c r="F3988">
        <v>6.5</v>
      </c>
      <c r="G3988">
        <v>120000</v>
      </c>
      <c r="H3988" t="s">
        <v>2918</v>
      </c>
      <c r="I3988" t="s">
        <v>2918</v>
      </c>
      <c r="J3988" t="s">
        <v>5084</v>
      </c>
      <c r="K3988" t="s">
        <v>7</v>
      </c>
      <c r="L3988" s="7">
        <v>5000000</v>
      </c>
      <c r="M3988" s="7">
        <v>44459951</v>
      </c>
      <c r="N3988" t="s">
        <v>5083</v>
      </c>
      <c r="O3988">
        <v>104</v>
      </c>
      <c r="P3988" s="8">
        <f>_xlfn.XLOOKUP(D3988,Consumer_Price_Index!A:A,Consumer_Price_Index!B:B)</f>
        <v>233</v>
      </c>
      <c r="Q3988" s="13">
        <f>IF(ISNUMBER(M3988), M3988*(Consumer_Price_Index!$B$45/(_xlfn.XLOOKUP('Working Data'!D6328,Consumer_Price_Index!A:A,Consumer_Price_Index!B:B))), "Missing")</f>
        <v>71714913.021175221</v>
      </c>
      <c r="R3988" t="str">
        <f t="shared" si="62"/>
        <v>Yes</v>
      </c>
    </row>
    <row r="3989" spans="1:18" x14ac:dyDescent="0.25">
      <c r="A3989" t="s">
        <v>5165</v>
      </c>
      <c r="B3989" t="s">
        <v>41</v>
      </c>
      <c r="C3989" t="s">
        <v>34</v>
      </c>
      <c r="D3989" s="11">
        <v>2013</v>
      </c>
      <c r="E3989" t="s">
        <v>5164</v>
      </c>
      <c r="F3989">
        <v>6.5</v>
      </c>
      <c r="G3989">
        <v>263000</v>
      </c>
      <c r="H3989" t="s">
        <v>1806</v>
      </c>
      <c r="I3989" t="s">
        <v>3188</v>
      </c>
      <c r="J3989" t="s">
        <v>899</v>
      </c>
      <c r="K3989" t="s">
        <v>7</v>
      </c>
      <c r="L3989" s="7">
        <v>70000000</v>
      </c>
      <c r="M3989" s="7">
        <v>170270201</v>
      </c>
      <c r="N3989" t="s">
        <v>3187</v>
      </c>
      <c r="O3989">
        <v>119</v>
      </c>
      <c r="P3989" s="8">
        <f>_xlfn.XLOOKUP(D3989,Consumer_Price_Index!A:A,Consumer_Price_Index!B:B)</f>
        <v>233</v>
      </c>
      <c r="Q3989" s="13">
        <f>IF(ISNUMBER(M3989), M3989*(Consumer_Price_Index!$B$45/(_xlfn.XLOOKUP('Working Data'!D6295,Consumer_Price_Index!A:A,Consumer_Price_Index!B:B))), "Missing")</f>
        <v>230686217.18408179</v>
      </c>
      <c r="R3989" t="str">
        <f t="shared" si="62"/>
        <v>Yes</v>
      </c>
    </row>
    <row r="3990" spans="1:18" x14ac:dyDescent="0.25">
      <c r="A3990" t="s">
        <v>16657</v>
      </c>
      <c r="B3990" t="s">
        <v>41</v>
      </c>
      <c r="C3990" t="s">
        <v>24</v>
      </c>
      <c r="D3990" s="11">
        <v>1991</v>
      </c>
      <c r="E3990" t="s">
        <v>16647</v>
      </c>
      <c r="F3990">
        <v>6.5</v>
      </c>
      <c r="G3990">
        <v>4100</v>
      </c>
      <c r="H3990" t="s">
        <v>1332</v>
      </c>
      <c r="I3990" t="s">
        <v>16656</v>
      </c>
      <c r="J3990" t="s">
        <v>8932</v>
      </c>
      <c r="K3990" t="s">
        <v>7</v>
      </c>
      <c r="L3990" s="7">
        <v>16000000</v>
      </c>
      <c r="M3990" s="7">
        <v>14851083</v>
      </c>
      <c r="N3990" t="s">
        <v>16655</v>
      </c>
      <c r="O3990">
        <v>115</v>
      </c>
      <c r="P3990" s="8">
        <f>_xlfn.XLOOKUP(D3990,Consumer_Price_Index!A:A,Consumer_Price_Index!B:B)</f>
        <v>136.19999999999999</v>
      </c>
      <c r="Q3990" s="13">
        <f>IF(ISNUMBER(M3990), M3990*(Consumer_Price_Index!$B$45/(_xlfn.XLOOKUP('Working Data'!D2020,Consumer_Price_Index!A:A,Consumer_Price_Index!B:B))), "Missing")</f>
        <v>21828871.153400864</v>
      </c>
      <c r="R3990" t="str">
        <f t="shared" si="62"/>
        <v>Yes</v>
      </c>
    </row>
    <row r="3991" spans="1:18" x14ac:dyDescent="0.25">
      <c r="A3991" t="s">
        <v>15731</v>
      </c>
      <c r="B3991" t="s">
        <v>915</v>
      </c>
      <c r="C3991" t="s">
        <v>73</v>
      </c>
      <c r="D3991" s="11">
        <v>1993</v>
      </c>
      <c r="E3991" t="s">
        <v>15730</v>
      </c>
      <c r="F3991">
        <v>6.5</v>
      </c>
      <c r="G3991">
        <v>5200</v>
      </c>
      <c r="H3991" t="s">
        <v>15729</v>
      </c>
      <c r="I3991" t="s">
        <v>15728</v>
      </c>
      <c r="J3991" t="s">
        <v>15727</v>
      </c>
      <c r="K3991" t="s">
        <v>265</v>
      </c>
      <c r="L3991" s="7">
        <v>13000000</v>
      </c>
      <c r="M3991" s="7">
        <v>6582052</v>
      </c>
      <c r="N3991" t="s">
        <v>15726</v>
      </c>
      <c r="O3991">
        <v>71</v>
      </c>
      <c r="P3991" s="8">
        <f>_xlfn.XLOOKUP(D3991,Consumer_Price_Index!A:A,Consumer_Price_Index!B:B)</f>
        <v>144.5</v>
      </c>
      <c r="Q3991" s="13">
        <f>IF(ISNUMBER(M3991), M3991*(Consumer_Price_Index!$B$45/(_xlfn.XLOOKUP('Working Data'!D2383,Consumer_Price_Index!A:A,Consumer_Price_Index!B:B))), "Missing")</f>
        <v>14294734.457590876</v>
      </c>
      <c r="R3991" t="str">
        <f t="shared" si="62"/>
        <v>Yes</v>
      </c>
    </row>
    <row r="3992" spans="1:18" x14ac:dyDescent="0.25">
      <c r="A3992" t="s">
        <v>14323</v>
      </c>
      <c r="B3992" t="s">
        <v>101</v>
      </c>
      <c r="C3992" t="s">
        <v>24</v>
      </c>
      <c r="D3992" s="11">
        <v>1996</v>
      </c>
      <c r="E3992" t="s">
        <v>14116</v>
      </c>
      <c r="F3992">
        <v>6.5</v>
      </c>
      <c r="G3992">
        <v>44000</v>
      </c>
      <c r="H3992" t="s">
        <v>4488</v>
      </c>
      <c r="I3992" t="s">
        <v>14322</v>
      </c>
      <c r="J3992" t="s">
        <v>7011</v>
      </c>
      <c r="K3992" t="s">
        <v>7</v>
      </c>
      <c r="M3992" s="7">
        <v>97529550</v>
      </c>
      <c r="N3992" t="s">
        <v>527</v>
      </c>
      <c r="O3992">
        <v>108</v>
      </c>
      <c r="P3992" s="8">
        <f>_xlfn.XLOOKUP(D3992,Consumer_Price_Index!A:A,Consumer_Price_Index!B:B)</f>
        <v>156.9</v>
      </c>
      <c r="Q3992" s="13">
        <f>IF(ISNUMBER(M3992), M3992*(Consumer_Price_Index!$B$45/(_xlfn.XLOOKUP('Working Data'!D2937,Consumer_Price_Index!A:A,Consumer_Price_Index!B:B))), "Missing")</f>
        <v>189402510.42065009</v>
      </c>
      <c r="R3992" t="str">
        <f t="shared" si="62"/>
        <v>No</v>
      </c>
    </row>
    <row r="3993" spans="1:18" x14ac:dyDescent="0.25">
      <c r="A3993" t="s">
        <v>21687</v>
      </c>
      <c r="B3993" t="s">
        <v>41</v>
      </c>
      <c r="C3993" t="s">
        <v>11</v>
      </c>
      <c r="D3993" s="11">
        <v>1981</v>
      </c>
      <c r="E3993" t="s">
        <v>21686</v>
      </c>
      <c r="F3993">
        <v>6.5</v>
      </c>
      <c r="G3993">
        <v>5700</v>
      </c>
      <c r="H3993" t="s">
        <v>13940</v>
      </c>
      <c r="I3993" t="s">
        <v>18851</v>
      </c>
      <c r="J3993" t="s">
        <v>21223</v>
      </c>
      <c r="K3993" t="s">
        <v>7</v>
      </c>
      <c r="L3993" s="7">
        <v>26000000</v>
      </c>
      <c r="M3993" s="7">
        <v>636796</v>
      </c>
      <c r="N3993" t="s">
        <v>20146</v>
      </c>
      <c r="O3993">
        <v>107</v>
      </c>
      <c r="P3993" s="8">
        <f>_xlfn.XLOOKUP(D3993,Consumer_Price_Index!A:A,Consumer_Price_Index!B:B)</f>
        <v>90.9</v>
      </c>
      <c r="Q3993" s="13">
        <f>IF(ISNUMBER(M3993), M3993*(Consumer_Price_Index!$B$45/(_xlfn.XLOOKUP('Working Data'!D148,Consumer_Price_Index!A:A,Consumer_Price_Index!B:B))), "Missing")</f>
        <v>1054520.3326086956</v>
      </c>
      <c r="R3993" t="str">
        <f t="shared" si="62"/>
        <v>Yes</v>
      </c>
    </row>
    <row r="3994" spans="1:18" x14ac:dyDescent="0.25">
      <c r="A3994" t="s">
        <v>19942</v>
      </c>
      <c r="B3994" t="s">
        <v>915</v>
      </c>
      <c r="C3994" t="s">
        <v>160</v>
      </c>
      <c r="D3994" s="11">
        <v>1985</v>
      </c>
      <c r="E3994" t="s">
        <v>19909</v>
      </c>
      <c r="F3994">
        <v>6.5</v>
      </c>
      <c r="G3994">
        <v>3400</v>
      </c>
      <c r="H3994" t="s">
        <v>14542</v>
      </c>
      <c r="I3994" t="s">
        <v>19941</v>
      </c>
      <c r="J3994" t="s">
        <v>14880</v>
      </c>
      <c r="K3994" t="s">
        <v>95</v>
      </c>
      <c r="M3994" s="7">
        <v>13677222</v>
      </c>
      <c r="N3994" t="s">
        <v>119</v>
      </c>
      <c r="O3994">
        <v>89</v>
      </c>
      <c r="P3994" s="8">
        <f>_xlfn.XLOOKUP(D3994,Consumer_Price_Index!A:A,Consumer_Price_Index!B:B)</f>
        <v>107.6</v>
      </c>
      <c r="Q3994" s="13">
        <f>IF(ISNUMBER(M3994), M3994*(Consumer_Price_Index!$B$45/(_xlfn.XLOOKUP('Working Data'!D800,Consumer_Price_Index!A:A,Consumer_Price_Index!B:B))), "Missing")</f>
        <v>36685295.276408449</v>
      </c>
      <c r="R3994" t="str">
        <f t="shared" si="62"/>
        <v>No</v>
      </c>
    </row>
    <row r="3995" spans="1:18" x14ac:dyDescent="0.25">
      <c r="A3995" t="s">
        <v>21544</v>
      </c>
      <c r="B3995" t="s">
        <v>41</v>
      </c>
      <c r="C3995" t="s">
        <v>24</v>
      </c>
      <c r="D3995" s="11">
        <v>1981</v>
      </c>
      <c r="E3995" t="s">
        <v>21543</v>
      </c>
      <c r="F3995">
        <v>6.5</v>
      </c>
      <c r="G3995">
        <v>1300</v>
      </c>
      <c r="H3995" t="s">
        <v>20368</v>
      </c>
      <c r="I3995" t="s">
        <v>12371</v>
      </c>
      <c r="J3995" t="s">
        <v>21542</v>
      </c>
      <c r="K3995" t="s">
        <v>7</v>
      </c>
      <c r="M3995" s="7">
        <v>25524778</v>
      </c>
      <c r="N3995" t="s">
        <v>114</v>
      </c>
      <c r="O3995">
        <v>120</v>
      </c>
      <c r="P3995" s="8">
        <f>_xlfn.XLOOKUP(D3995,Consumer_Price_Index!A:A,Consumer_Price_Index!B:B)</f>
        <v>90.9</v>
      </c>
      <c r="Q3995" s="13">
        <f>IF(ISNUMBER(M3995), M3995*(Consumer_Price_Index!$B$45/(_xlfn.XLOOKUP('Working Data'!D196,Consumer_Price_Index!A:A,Consumer_Price_Index!B:B))), "Missing")</f>
        <v>65743024.99239222</v>
      </c>
      <c r="R3995" t="str">
        <f t="shared" si="62"/>
        <v>No</v>
      </c>
    </row>
    <row r="3996" spans="1:18" x14ac:dyDescent="0.25">
      <c r="A3996" t="s">
        <v>15420</v>
      </c>
      <c r="B3996" t="s">
        <v>101</v>
      </c>
      <c r="C3996" t="s">
        <v>24</v>
      </c>
      <c r="D3996" s="11">
        <v>1994</v>
      </c>
      <c r="E3996" t="s">
        <v>15094</v>
      </c>
      <c r="F3996">
        <v>6.5</v>
      </c>
      <c r="G3996">
        <v>21000</v>
      </c>
      <c r="H3996" t="s">
        <v>12706</v>
      </c>
      <c r="I3996" t="s">
        <v>15419</v>
      </c>
      <c r="J3996" t="s">
        <v>15418</v>
      </c>
      <c r="K3996" t="s">
        <v>7</v>
      </c>
      <c r="M3996" s="7">
        <v>20059210</v>
      </c>
      <c r="N3996" t="s">
        <v>2694</v>
      </c>
      <c r="O3996">
        <v>109</v>
      </c>
      <c r="P3996" s="8">
        <f>_xlfn.XLOOKUP(D3996,Consumer_Price_Index!A:A,Consumer_Price_Index!B:B)</f>
        <v>148.19999999999999</v>
      </c>
      <c r="Q3996" s="13">
        <f>IF(ISNUMBER(M3996), M3996*(Consumer_Price_Index!$B$45/(_xlfn.XLOOKUP('Working Data'!D2501,Consumer_Price_Index!A:A,Consumer_Price_Index!B:B))), "Missing")</f>
        <v>25789203.742616035</v>
      </c>
      <c r="R3996" t="str">
        <f t="shared" si="62"/>
        <v>No</v>
      </c>
    </row>
    <row r="3997" spans="1:18" x14ac:dyDescent="0.25">
      <c r="A3997" t="s">
        <v>16988</v>
      </c>
      <c r="B3997" t="s">
        <v>101</v>
      </c>
      <c r="C3997" t="s">
        <v>24</v>
      </c>
      <c r="D3997" s="11">
        <v>1991</v>
      </c>
      <c r="E3997" t="s">
        <v>16704</v>
      </c>
      <c r="F3997">
        <v>6.5</v>
      </c>
      <c r="G3997">
        <v>30000</v>
      </c>
      <c r="H3997" t="s">
        <v>13233</v>
      </c>
      <c r="I3997" t="s">
        <v>16987</v>
      </c>
      <c r="J3997" t="s">
        <v>843</v>
      </c>
      <c r="K3997" t="s">
        <v>7</v>
      </c>
      <c r="L3997" s="7">
        <v>35000000</v>
      </c>
      <c r="M3997" s="7">
        <v>23562716</v>
      </c>
      <c r="N3997" t="s">
        <v>16986</v>
      </c>
      <c r="O3997">
        <v>109</v>
      </c>
      <c r="P3997" s="8">
        <f>_xlfn.XLOOKUP(D3997,Consumer_Price_Index!A:A,Consumer_Price_Index!B:B)</f>
        <v>136.19999999999999</v>
      </c>
      <c r="Q3997" s="13">
        <f>IF(ISNUMBER(M3997), M3997*(Consumer_Price_Index!$B$45/(_xlfn.XLOOKUP('Working Data'!D1899,Consumer_Price_Index!A:A,Consumer_Price_Index!B:B))), "Missing")</f>
        <v>65506930.339416064</v>
      </c>
      <c r="R3997" t="str">
        <f t="shared" si="62"/>
        <v>Yes</v>
      </c>
    </row>
    <row r="3998" spans="1:18" x14ac:dyDescent="0.25">
      <c r="A3998" t="s">
        <v>10534</v>
      </c>
      <c r="B3998" t="s">
        <v>68</v>
      </c>
      <c r="C3998" t="s">
        <v>87</v>
      </c>
      <c r="D3998" s="11">
        <v>2003</v>
      </c>
      <c r="E3998" t="s">
        <v>10533</v>
      </c>
      <c r="F3998">
        <v>6.5</v>
      </c>
      <c r="G3998">
        <v>58000</v>
      </c>
      <c r="H3998" t="s">
        <v>10532</v>
      </c>
      <c r="I3998" t="s">
        <v>10531</v>
      </c>
      <c r="J3998" t="s">
        <v>1804</v>
      </c>
      <c r="K3998" t="s">
        <v>7</v>
      </c>
      <c r="L3998" s="7">
        <v>50000000</v>
      </c>
      <c r="M3998" s="7">
        <v>55495563</v>
      </c>
      <c r="N3998" t="s">
        <v>704</v>
      </c>
      <c r="O3998">
        <v>105</v>
      </c>
      <c r="P3998" s="8">
        <f>_xlfn.XLOOKUP(D3998,Consumer_Price_Index!A:A,Consumer_Price_Index!B:B)</f>
        <v>184</v>
      </c>
      <c r="Q3998" s="13">
        <f>IF(ISNUMBER(M3998), M3998*(Consumer_Price_Index!$B$45/(_xlfn.XLOOKUP('Working Data'!D4329,Consumer_Price_Index!A:A,Consumer_Price_Index!B:B))), "Missing")</f>
        <v>148851215.19454226</v>
      </c>
      <c r="R3998" t="str">
        <f t="shared" si="62"/>
        <v>Yes</v>
      </c>
    </row>
    <row r="3999" spans="1:18" x14ac:dyDescent="0.25">
      <c r="A3999" t="s">
        <v>14619</v>
      </c>
      <c r="B3999" t="s">
        <v>41</v>
      </c>
      <c r="C3999" t="s">
        <v>24</v>
      </c>
      <c r="D3999" s="11">
        <v>1995</v>
      </c>
      <c r="E3999" t="s">
        <v>14618</v>
      </c>
      <c r="F3999">
        <v>6.5</v>
      </c>
      <c r="G3999">
        <v>4700</v>
      </c>
      <c r="H3999" t="s">
        <v>13243</v>
      </c>
      <c r="I3999" t="s">
        <v>14617</v>
      </c>
      <c r="J3999" t="s">
        <v>13564</v>
      </c>
      <c r="K3999" t="s">
        <v>7</v>
      </c>
      <c r="L3999" s="7">
        <v>150000</v>
      </c>
      <c r="M3999" s="7">
        <v>472370</v>
      </c>
      <c r="N3999" t="s">
        <v>14616</v>
      </c>
      <c r="O3999">
        <v>94</v>
      </c>
      <c r="P3999" s="8">
        <f>_xlfn.XLOOKUP(D3999,Consumer_Price_Index!A:A,Consumer_Price_Index!B:B)</f>
        <v>152.4</v>
      </c>
      <c r="Q3999" s="13">
        <f>IF(ISNUMBER(M3999), M3999*(Consumer_Price_Index!$B$45/(_xlfn.XLOOKUP('Working Data'!D2810,Consumer_Price_Index!A:A,Consumer_Price_Index!B:B))), "Missing")</f>
        <v>782234.45108695654</v>
      </c>
      <c r="R3999" t="str">
        <f t="shared" si="62"/>
        <v>Yes</v>
      </c>
    </row>
    <row r="4000" spans="1:18" x14ac:dyDescent="0.25">
      <c r="A4000" t="s">
        <v>13030</v>
      </c>
      <c r="B4000" t="s">
        <v>101</v>
      </c>
      <c r="C4000" t="s">
        <v>100</v>
      </c>
      <c r="D4000" s="11">
        <v>1998</v>
      </c>
      <c r="E4000" t="s">
        <v>12901</v>
      </c>
      <c r="F4000">
        <v>6.5</v>
      </c>
      <c r="G4000">
        <v>15000</v>
      </c>
      <c r="H4000" t="s">
        <v>13029</v>
      </c>
      <c r="I4000" t="s">
        <v>6754</v>
      </c>
      <c r="J4000" t="s">
        <v>10138</v>
      </c>
      <c r="K4000" t="s">
        <v>7</v>
      </c>
      <c r="L4000" s="7">
        <v>23000000</v>
      </c>
      <c r="M4000" s="7">
        <v>26875268</v>
      </c>
      <c r="N4000" t="s">
        <v>632</v>
      </c>
      <c r="O4000">
        <v>91</v>
      </c>
      <c r="P4000" s="8">
        <f>_xlfn.XLOOKUP(D4000,Consumer_Price_Index!A:A,Consumer_Price_Index!B:B)</f>
        <v>163</v>
      </c>
      <c r="Q4000" s="13">
        <f>IF(ISNUMBER(M4000), M4000*(Consumer_Price_Index!$B$45/(_xlfn.XLOOKUP('Working Data'!D3409,Consumer_Price_Index!A:A,Consumer_Price_Index!B:B))), "Missing")</f>
        <v>72085335.911971837</v>
      </c>
      <c r="R4000" t="str">
        <f t="shared" si="62"/>
        <v>Yes</v>
      </c>
    </row>
    <row r="4001" spans="1:18" x14ac:dyDescent="0.25">
      <c r="A4001" t="s">
        <v>21605</v>
      </c>
      <c r="B4001" t="s">
        <v>41</v>
      </c>
      <c r="C4001" t="s">
        <v>11</v>
      </c>
      <c r="D4001" s="11">
        <v>1981</v>
      </c>
      <c r="E4001" t="s">
        <v>21586</v>
      </c>
      <c r="F4001">
        <v>6.5</v>
      </c>
      <c r="G4001">
        <v>5300</v>
      </c>
      <c r="H4001" t="s">
        <v>14797</v>
      </c>
      <c r="I4001" t="s">
        <v>10265</v>
      </c>
      <c r="J4001" t="s">
        <v>3571</v>
      </c>
      <c r="K4001" t="s">
        <v>7</v>
      </c>
      <c r="L4001" s="7">
        <v>22000000</v>
      </c>
      <c r="M4001" s="7">
        <v>9171289</v>
      </c>
      <c r="N4001" t="s">
        <v>704</v>
      </c>
      <c r="O4001">
        <v>108</v>
      </c>
      <c r="P4001" s="8">
        <f>_xlfn.XLOOKUP(D4001,Consumer_Price_Index!A:A,Consumer_Price_Index!B:B)</f>
        <v>90.9</v>
      </c>
      <c r="Q4001" s="13">
        <f>IF(ISNUMBER(M4001), M4001*(Consumer_Price_Index!$B$45/(_xlfn.XLOOKUP('Working Data'!D176,Consumer_Price_Index!A:A,Consumer_Price_Index!B:B))), "Missing")</f>
        <v>19339043.310034603</v>
      </c>
      <c r="R4001" t="str">
        <f t="shared" si="62"/>
        <v>Yes</v>
      </c>
    </row>
    <row r="4002" spans="1:18" x14ac:dyDescent="0.25">
      <c r="A4002" t="s">
        <v>1618</v>
      </c>
      <c r="B4002" t="s">
        <v>41</v>
      </c>
      <c r="C4002" t="s">
        <v>34</v>
      </c>
      <c r="D4002" s="11">
        <v>2018</v>
      </c>
      <c r="E4002" t="s">
        <v>1617</v>
      </c>
      <c r="F4002">
        <v>6.5</v>
      </c>
      <c r="G4002">
        <v>60000</v>
      </c>
      <c r="H4002" t="s">
        <v>1616</v>
      </c>
      <c r="I4002" t="s">
        <v>1615</v>
      </c>
      <c r="J4002" t="s">
        <v>1614</v>
      </c>
      <c r="K4002" t="s">
        <v>226</v>
      </c>
      <c r="L4002" s="7">
        <v>25000000</v>
      </c>
      <c r="M4002" s="7">
        <v>53918723</v>
      </c>
      <c r="N4002" t="s">
        <v>1613</v>
      </c>
      <c r="O4002">
        <v>101</v>
      </c>
      <c r="P4002" s="8">
        <f>_xlfn.XLOOKUP(D4002,Consumer_Price_Index!A:A,Consumer_Price_Index!B:B)</f>
        <v>251.1</v>
      </c>
      <c r="Q4002" s="13">
        <f>IF(ISNUMBER(M4002), M4002*(Consumer_Price_Index!$B$45/(_xlfn.XLOOKUP('Working Data'!D7336,Consumer_Price_Index!A:A,Consumer_Price_Index!B:B))), "Missing")</f>
        <v>69408681.445289403</v>
      </c>
      <c r="R4002" t="str">
        <f t="shared" si="62"/>
        <v>Yes</v>
      </c>
    </row>
    <row r="4003" spans="1:18" x14ac:dyDescent="0.25">
      <c r="A4003" t="s">
        <v>18478</v>
      </c>
      <c r="B4003" t="s">
        <v>41</v>
      </c>
      <c r="C4003" t="s">
        <v>34</v>
      </c>
      <c r="D4003" s="11">
        <v>1988</v>
      </c>
      <c r="E4003" t="s">
        <v>18319</v>
      </c>
      <c r="F4003">
        <v>6.5</v>
      </c>
      <c r="G4003">
        <v>14000</v>
      </c>
      <c r="H4003" t="s">
        <v>5570</v>
      </c>
      <c r="I4003" t="s">
        <v>5570</v>
      </c>
      <c r="J4003" t="s">
        <v>11293</v>
      </c>
      <c r="K4003" t="s">
        <v>7</v>
      </c>
      <c r="L4003" s="7">
        <v>3000000</v>
      </c>
      <c r="M4003" s="7">
        <v>7282851</v>
      </c>
      <c r="N4003" t="s">
        <v>18477</v>
      </c>
      <c r="O4003">
        <v>97</v>
      </c>
      <c r="P4003" s="8">
        <f>_xlfn.XLOOKUP(D4003,Consumer_Price_Index!A:A,Consumer_Price_Index!B:B)</f>
        <v>118.3</v>
      </c>
      <c r="Q4003" s="13">
        <f>IF(ISNUMBER(M4003), M4003*(Consumer_Price_Index!$B$45/(_xlfn.XLOOKUP('Working Data'!D1342,Consumer_Price_Index!A:A,Consumer_Price_Index!B:B))), "Missing")</f>
        <v>10345383.215384614</v>
      </c>
      <c r="R4003" t="str">
        <f t="shared" si="62"/>
        <v>Yes</v>
      </c>
    </row>
    <row r="4004" spans="1:18" x14ac:dyDescent="0.25">
      <c r="A4004" t="s">
        <v>2675</v>
      </c>
      <c r="B4004" t="s">
        <v>68</v>
      </c>
      <c r="C4004" t="s">
        <v>34</v>
      </c>
      <c r="D4004" s="11">
        <v>2017</v>
      </c>
      <c r="E4004" t="s">
        <v>2561</v>
      </c>
      <c r="F4004">
        <v>6.5</v>
      </c>
      <c r="G4004">
        <v>275000</v>
      </c>
      <c r="H4004" t="s">
        <v>808</v>
      </c>
      <c r="I4004" t="s">
        <v>943</v>
      </c>
      <c r="J4004" t="s">
        <v>2674</v>
      </c>
      <c r="K4004" t="s">
        <v>7</v>
      </c>
      <c r="L4004" s="7">
        <v>230000000</v>
      </c>
      <c r="M4004" s="7">
        <v>794881442</v>
      </c>
      <c r="N4004" t="s">
        <v>119</v>
      </c>
      <c r="O4004">
        <v>129</v>
      </c>
      <c r="P4004" s="8">
        <f>_xlfn.XLOOKUP(D4004,Consumer_Price_Index!A:A,Consumer_Price_Index!B:B)</f>
        <v>245.1</v>
      </c>
      <c r="Q4004" s="13">
        <f>IF(ISNUMBER(M4004), M4004*(Consumer_Price_Index!$B$45/(_xlfn.XLOOKUP('Working Data'!D7070,Consumer_Price_Index!A:A,Consumer_Price_Index!B:B))), "Missing")</f>
        <v>1406506244.9326365</v>
      </c>
      <c r="R4004" t="str">
        <f t="shared" si="62"/>
        <v>Yes</v>
      </c>
    </row>
    <row r="4005" spans="1:18" x14ac:dyDescent="0.25">
      <c r="A4005" t="s">
        <v>5406</v>
      </c>
      <c r="B4005" t="s">
        <v>68</v>
      </c>
      <c r="C4005" t="s">
        <v>34</v>
      </c>
      <c r="D4005" s="11">
        <v>2012</v>
      </c>
      <c r="E4005" t="s">
        <v>5405</v>
      </c>
      <c r="F4005">
        <v>6.5</v>
      </c>
      <c r="G4005">
        <v>111000</v>
      </c>
      <c r="H4005" t="s">
        <v>2531</v>
      </c>
      <c r="I4005" t="s">
        <v>2531</v>
      </c>
      <c r="J4005" t="s">
        <v>3230</v>
      </c>
      <c r="K4005" t="s">
        <v>7</v>
      </c>
      <c r="L4005" s="7">
        <v>35000000</v>
      </c>
      <c r="M4005" s="7">
        <v>31083599</v>
      </c>
      <c r="N4005" t="s">
        <v>114</v>
      </c>
      <c r="O4005">
        <v>91</v>
      </c>
      <c r="P4005" s="8">
        <f>_xlfn.XLOOKUP(D4005,Consumer_Price_Index!A:A,Consumer_Price_Index!B:B)</f>
        <v>229.6</v>
      </c>
      <c r="Q4005" s="13">
        <f>IF(ISNUMBER(M4005), M4005*(Consumer_Price_Index!$B$45/(_xlfn.XLOOKUP('Working Data'!D6213,Consumer_Price_Index!A:A,Consumer_Price_Index!B:B))), "Missing")</f>
        <v>40648809.507725321</v>
      </c>
      <c r="R4005" t="str">
        <f t="shared" si="62"/>
        <v>Yes</v>
      </c>
    </row>
    <row r="4006" spans="1:18" x14ac:dyDescent="0.25">
      <c r="A4006" t="s">
        <v>21086</v>
      </c>
      <c r="B4006" t="s">
        <v>41</v>
      </c>
      <c r="C4006" t="s">
        <v>87</v>
      </c>
      <c r="D4006" s="11">
        <v>1983</v>
      </c>
      <c r="E4006" t="s">
        <v>21015</v>
      </c>
      <c r="F4006">
        <v>6.5</v>
      </c>
      <c r="G4006">
        <v>25000</v>
      </c>
      <c r="H4006" t="s">
        <v>16760</v>
      </c>
      <c r="I4006" t="s">
        <v>120</v>
      </c>
      <c r="J4006" t="s">
        <v>17746</v>
      </c>
      <c r="K4006" t="s">
        <v>7</v>
      </c>
      <c r="L4006" s="7">
        <v>5000000</v>
      </c>
      <c r="M4006" s="7">
        <v>34725000</v>
      </c>
      <c r="N4006" t="s">
        <v>103</v>
      </c>
      <c r="O4006">
        <v>113</v>
      </c>
      <c r="P4006" s="8">
        <f>_xlfn.XLOOKUP(D4006,Consumer_Price_Index!A:A,Consumer_Price_Index!B:B)</f>
        <v>99.6</v>
      </c>
      <c r="Q4006" s="13">
        <f>IF(ISNUMBER(M4006), M4006*(Consumer_Price_Index!$B$45/(_xlfn.XLOOKUP('Working Data'!D366,Consumer_Price_Index!A:A,Consumer_Price_Index!B:B))), "Missing")</f>
        <v>59744254.658385091</v>
      </c>
      <c r="R4006" t="str">
        <f t="shared" si="62"/>
        <v>Yes</v>
      </c>
    </row>
    <row r="4007" spans="1:18" x14ac:dyDescent="0.25">
      <c r="A4007" t="s">
        <v>20639</v>
      </c>
      <c r="B4007" t="s">
        <v>41</v>
      </c>
      <c r="C4007" t="s">
        <v>11</v>
      </c>
      <c r="D4007" s="11">
        <v>1984</v>
      </c>
      <c r="E4007" t="s">
        <v>20442</v>
      </c>
      <c r="F4007">
        <v>6.5</v>
      </c>
      <c r="G4007">
        <v>20000</v>
      </c>
      <c r="H4007" t="s">
        <v>19463</v>
      </c>
      <c r="I4007" t="s">
        <v>19463</v>
      </c>
      <c r="J4007" t="s">
        <v>17167</v>
      </c>
      <c r="K4007" t="s">
        <v>7</v>
      </c>
      <c r="L4007" s="7">
        <v>7200000</v>
      </c>
      <c r="M4007" s="7">
        <v>70263155</v>
      </c>
      <c r="N4007" t="s">
        <v>138</v>
      </c>
      <c r="O4007">
        <v>111</v>
      </c>
      <c r="P4007" s="8">
        <f>_xlfn.XLOOKUP(D4007,Consumer_Price_Index!A:A,Consumer_Price_Index!B:B)</f>
        <v>103.9</v>
      </c>
      <c r="Q4007" s="13">
        <f>IF(ISNUMBER(M4007), M4007*(Consumer_Price_Index!$B$45/(_xlfn.XLOOKUP('Working Data'!D535,Consumer_Price_Index!A:A,Consumer_Price_Index!B:B))), "Missing")</f>
        <v>221856822.0569948</v>
      </c>
      <c r="R4007" t="str">
        <f t="shared" si="62"/>
        <v>Yes</v>
      </c>
    </row>
    <row r="4008" spans="1:18" x14ac:dyDescent="0.25">
      <c r="A4008" t="s">
        <v>20312</v>
      </c>
      <c r="B4008" t="s">
        <v>41</v>
      </c>
      <c r="C4008" t="s">
        <v>34</v>
      </c>
      <c r="D4008" s="11">
        <v>1985</v>
      </c>
      <c r="E4008" t="s">
        <v>20229</v>
      </c>
      <c r="F4008">
        <v>6.5</v>
      </c>
      <c r="G4008">
        <v>159000</v>
      </c>
      <c r="H4008" t="s">
        <v>16042</v>
      </c>
      <c r="I4008" t="s">
        <v>18651</v>
      </c>
      <c r="J4008" t="s">
        <v>843</v>
      </c>
      <c r="K4008" t="s">
        <v>7</v>
      </c>
      <c r="L4008" s="7">
        <v>44000000</v>
      </c>
      <c r="M4008" s="7">
        <v>300400432</v>
      </c>
      <c r="N4008" t="s">
        <v>20311</v>
      </c>
      <c r="O4008">
        <v>96</v>
      </c>
      <c r="P4008" s="8">
        <f>_xlfn.XLOOKUP(D4008,Consumer_Price_Index!A:A,Consumer_Price_Index!B:B)</f>
        <v>107.6</v>
      </c>
      <c r="Q4008" s="13">
        <f>IF(ISNUMBER(M4008), M4008*(Consumer_Price_Index!$B$45/(_xlfn.XLOOKUP('Working Data'!D652,Consumer_Price_Index!A:A,Consumer_Price_Index!B:B))), "Missing")</f>
        <v>880962575.84600568</v>
      </c>
      <c r="R4008" t="str">
        <f t="shared" si="62"/>
        <v>Yes</v>
      </c>
    </row>
    <row r="4009" spans="1:18" x14ac:dyDescent="0.25">
      <c r="A4009" t="s">
        <v>6757</v>
      </c>
      <c r="B4009" t="s">
        <v>915</v>
      </c>
      <c r="C4009" t="s">
        <v>24</v>
      </c>
      <c r="D4009" s="11">
        <v>2010</v>
      </c>
      <c r="E4009" t="s">
        <v>6756</v>
      </c>
      <c r="F4009">
        <v>6.5</v>
      </c>
      <c r="G4009">
        <v>18000</v>
      </c>
      <c r="H4009" t="s">
        <v>6755</v>
      </c>
      <c r="I4009" t="s">
        <v>6754</v>
      </c>
      <c r="J4009" t="s">
        <v>1204</v>
      </c>
      <c r="K4009" t="s">
        <v>7</v>
      </c>
      <c r="L4009" s="7">
        <v>15000000</v>
      </c>
      <c r="M4009" s="7">
        <v>27293743</v>
      </c>
      <c r="N4009" t="s">
        <v>527</v>
      </c>
      <c r="O4009">
        <v>103</v>
      </c>
      <c r="P4009" s="8">
        <f>_xlfn.XLOOKUP(D4009,Consumer_Price_Index!A:A,Consumer_Price_Index!B:B)</f>
        <v>218.1</v>
      </c>
      <c r="Q4009" s="13">
        <f>IF(ISNUMBER(M4009), M4009*(Consumer_Price_Index!$B$45/(_xlfn.XLOOKUP('Working Data'!D5748,Consumer_Price_Index!A:A,Consumer_Price_Index!B:B))), "Missing")</f>
        <v>44025428.756484903</v>
      </c>
      <c r="R4009" t="str">
        <f t="shared" si="62"/>
        <v>Yes</v>
      </c>
    </row>
    <row r="4010" spans="1:18" x14ac:dyDescent="0.25">
      <c r="A4010" t="s">
        <v>9553</v>
      </c>
      <c r="B4010" t="s">
        <v>68</v>
      </c>
      <c r="C4010" t="s">
        <v>781</v>
      </c>
      <c r="D4010" s="11">
        <v>2005</v>
      </c>
      <c r="E4010" t="s">
        <v>9155</v>
      </c>
      <c r="F4010">
        <v>6.5</v>
      </c>
      <c r="G4010">
        <v>115000</v>
      </c>
      <c r="H4010" t="s">
        <v>6394</v>
      </c>
      <c r="I4010" t="s">
        <v>5743</v>
      </c>
      <c r="J4010" t="s">
        <v>5673</v>
      </c>
      <c r="K4010" t="s">
        <v>7</v>
      </c>
      <c r="L4010" s="7">
        <v>26000000</v>
      </c>
      <c r="M4010" s="7">
        <v>96258201</v>
      </c>
      <c r="N4010" t="s">
        <v>632</v>
      </c>
      <c r="O4010">
        <v>85</v>
      </c>
      <c r="P4010" s="8">
        <f>_xlfn.XLOOKUP(D4010,Consumer_Price_Index!A:A,Consumer_Price_Index!B:B)</f>
        <v>195.3</v>
      </c>
      <c r="Q4010" s="13">
        <f>IF(ISNUMBER(M4010), M4010*(Consumer_Price_Index!$B$45/(_xlfn.XLOOKUP('Working Data'!D4677,Consumer_Price_Index!A:A,Consumer_Price_Index!B:B))), "Missing")</f>
        <v>258185509.19630283</v>
      </c>
      <c r="R4010" t="str">
        <f t="shared" si="62"/>
        <v>Yes</v>
      </c>
    </row>
    <row r="4011" spans="1:18" x14ac:dyDescent="0.25">
      <c r="A4011" t="s">
        <v>11643</v>
      </c>
      <c r="B4011" t="s">
        <v>68</v>
      </c>
      <c r="C4011" t="s">
        <v>409</v>
      </c>
      <c r="D4011" s="11">
        <v>2001</v>
      </c>
      <c r="E4011" t="s">
        <v>11622</v>
      </c>
      <c r="F4011">
        <v>6.5</v>
      </c>
      <c r="G4011">
        <v>27000</v>
      </c>
      <c r="H4011" t="s">
        <v>11642</v>
      </c>
      <c r="I4011" t="s">
        <v>11641</v>
      </c>
      <c r="J4011" t="s">
        <v>5300</v>
      </c>
      <c r="K4011" t="s">
        <v>7</v>
      </c>
      <c r="L4011" s="7">
        <v>48000000</v>
      </c>
      <c r="M4011" s="7">
        <v>35743308</v>
      </c>
      <c r="N4011" t="s">
        <v>114</v>
      </c>
      <c r="O4011">
        <v>132</v>
      </c>
      <c r="P4011" s="8">
        <f>_xlfn.XLOOKUP(D4011,Consumer_Price_Index!A:A,Consumer_Price_Index!B:B)</f>
        <v>177.1</v>
      </c>
      <c r="Q4011" s="13">
        <f>IF(ISNUMBER(M4011), M4011*(Consumer_Price_Index!$B$45/(_xlfn.XLOOKUP('Working Data'!D3909,Consumer_Price_Index!A:A,Consumer_Price_Index!B:B))), "Missing")</f>
        <v>63246143.714285716</v>
      </c>
      <c r="R4011" t="str">
        <f t="shared" si="62"/>
        <v>Yes</v>
      </c>
    </row>
    <row r="4012" spans="1:18" x14ac:dyDescent="0.25">
      <c r="A4012" t="s">
        <v>19089</v>
      </c>
      <c r="B4012" t="s">
        <v>41</v>
      </c>
      <c r="C4012" t="s">
        <v>24</v>
      </c>
      <c r="D4012" s="11">
        <v>1987</v>
      </c>
      <c r="E4012" t="s">
        <v>19088</v>
      </c>
      <c r="F4012">
        <v>6.5</v>
      </c>
      <c r="G4012">
        <v>3600</v>
      </c>
      <c r="H4012" t="s">
        <v>19087</v>
      </c>
      <c r="I4012" t="s">
        <v>19086</v>
      </c>
      <c r="J4012" t="s">
        <v>19085</v>
      </c>
      <c r="K4012" t="s">
        <v>265</v>
      </c>
      <c r="M4012" s="7">
        <v>124167</v>
      </c>
      <c r="N4012" t="s">
        <v>14637</v>
      </c>
      <c r="O4012">
        <v>93</v>
      </c>
      <c r="P4012" s="8">
        <f>_xlfn.XLOOKUP(D4012,Consumer_Price_Index!A:A,Consumer_Price_Index!B:B)</f>
        <v>113.6</v>
      </c>
      <c r="Q4012" s="13">
        <f>IF(ISNUMBER(M4012), M4012*(Consumer_Price_Index!$B$45/(_xlfn.XLOOKUP('Working Data'!D1120,Consumer_Price_Index!A:A,Consumer_Price_Index!B:B))), "Missing")</f>
        <v>416212.1551155115</v>
      </c>
      <c r="R4012" t="str">
        <f t="shared" si="62"/>
        <v>No</v>
      </c>
    </row>
    <row r="4013" spans="1:18" x14ac:dyDescent="0.25">
      <c r="A4013" t="s">
        <v>20974</v>
      </c>
      <c r="B4013" t="s">
        <v>101</v>
      </c>
      <c r="C4013" t="s">
        <v>73</v>
      </c>
      <c r="D4013" s="11">
        <v>1983</v>
      </c>
      <c r="E4013" t="s">
        <v>18948</v>
      </c>
      <c r="F4013">
        <v>6.5</v>
      </c>
      <c r="G4013">
        <v>3400</v>
      </c>
      <c r="H4013" t="s">
        <v>20973</v>
      </c>
      <c r="I4013" t="s">
        <v>20972</v>
      </c>
      <c r="J4013" t="s">
        <v>20971</v>
      </c>
      <c r="K4013" t="s">
        <v>95</v>
      </c>
      <c r="L4013" s="7">
        <v>8000000</v>
      </c>
      <c r="M4013" s="7">
        <v>30379</v>
      </c>
      <c r="N4013" t="s">
        <v>18751</v>
      </c>
      <c r="O4013">
        <v>77</v>
      </c>
      <c r="P4013" s="8">
        <f>_xlfn.XLOOKUP(D4013,Consumer_Price_Index!A:A,Consumer_Price_Index!B:B)</f>
        <v>99.6</v>
      </c>
      <c r="Q4013" s="13">
        <f>IF(ISNUMBER(M4013), M4013*(Consumer_Price_Index!$B$45/(_xlfn.XLOOKUP('Working Data'!D407,Consumer_Price_Index!A:A,Consumer_Price_Index!B:B))), "Missing")</f>
        <v>92936.559236947782</v>
      </c>
      <c r="R4013" t="str">
        <f t="shared" si="62"/>
        <v>Yes</v>
      </c>
    </row>
    <row r="4014" spans="1:18" x14ac:dyDescent="0.25">
      <c r="A4014" t="s">
        <v>2169</v>
      </c>
      <c r="B4014" t="s">
        <v>68</v>
      </c>
      <c r="C4014" t="s">
        <v>87</v>
      </c>
      <c r="D4014" s="11">
        <v>2017</v>
      </c>
      <c r="E4014" t="s">
        <v>2168</v>
      </c>
      <c r="F4014">
        <v>6.5</v>
      </c>
      <c r="G4014">
        <v>35000</v>
      </c>
      <c r="H4014" t="s">
        <v>2167</v>
      </c>
      <c r="I4014" t="s">
        <v>2167</v>
      </c>
      <c r="J4014" t="s">
        <v>1804</v>
      </c>
      <c r="K4014" t="s">
        <v>95</v>
      </c>
      <c r="L4014" s="7">
        <v>22000000</v>
      </c>
      <c r="M4014" s="7">
        <v>13025860</v>
      </c>
      <c r="N4014" t="s">
        <v>641</v>
      </c>
      <c r="O4014">
        <v>122</v>
      </c>
      <c r="P4014" s="8">
        <f>_xlfn.XLOOKUP(D4014,Consumer_Price_Index!A:A,Consumer_Price_Index!B:B)</f>
        <v>245.1</v>
      </c>
      <c r="Q4014" s="13">
        <f>IF(ISNUMBER(M4014), M4014*(Consumer_Price_Index!$B$45/(_xlfn.XLOOKUP('Working Data'!D7204,Consumer_Price_Index!A:A,Consumer_Price_Index!B:B))), "Missing")</f>
        <v>20322475.893497184</v>
      </c>
      <c r="R4014" t="str">
        <f t="shared" si="62"/>
        <v>Yes</v>
      </c>
    </row>
    <row r="4015" spans="1:18" x14ac:dyDescent="0.25">
      <c r="A4015" t="s">
        <v>9059</v>
      </c>
      <c r="B4015" t="s">
        <v>41</v>
      </c>
      <c r="C4015" t="s">
        <v>34</v>
      </c>
      <c r="D4015" s="11">
        <v>1986</v>
      </c>
      <c r="E4015" t="s">
        <v>19464</v>
      </c>
      <c r="F4015">
        <v>6.5</v>
      </c>
      <c r="G4015">
        <v>12000</v>
      </c>
      <c r="H4015" t="s">
        <v>7066</v>
      </c>
      <c r="I4015" t="s">
        <v>19632</v>
      </c>
      <c r="J4015" t="s">
        <v>16734</v>
      </c>
      <c r="K4015" t="s">
        <v>7</v>
      </c>
      <c r="M4015" s="7">
        <v>38500726</v>
      </c>
      <c r="N4015" t="s">
        <v>704</v>
      </c>
      <c r="O4015">
        <v>107</v>
      </c>
      <c r="P4015" s="8">
        <f>_xlfn.XLOOKUP(D4015,Consumer_Price_Index!A:A,Consumer_Price_Index!B:B)</f>
        <v>109.6</v>
      </c>
      <c r="Q4015" s="13">
        <f>IF(ISNUMBER(M4015), M4015*(Consumer_Price_Index!$B$45/(_xlfn.XLOOKUP('Working Data'!D916,Consumer_Price_Index!A:A,Consumer_Price_Index!B:B))), "Missing")</f>
        <v>94606219.453225791</v>
      </c>
      <c r="R4015" t="str">
        <f t="shared" si="62"/>
        <v>No</v>
      </c>
    </row>
    <row r="4016" spans="1:18" x14ac:dyDescent="0.25">
      <c r="A4016" t="s">
        <v>20030</v>
      </c>
      <c r="B4016" t="s">
        <v>101</v>
      </c>
      <c r="C4016" t="s">
        <v>24</v>
      </c>
      <c r="D4016" s="11">
        <v>1985</v>
      </c>
      <c r="E4016" t="s">
        <v>19882</v>
      </c>
      <c r="F4016">
        <v>6.5</v>
      </c>
      <c r="G4016">
        <v>2100</v>
      </c>
      <c r="H4016" t="s">
        <v>12544</v>
      </c>
      <c r="I4016" t="s">
        <v>12544</v>
      </c>
      <c r="J4016" t="s">
        <v>14293</v>
      </c>
      <c r="K4016" t="s">
        <v>7</v>
      </c>
      <c r="M4016" s="7">
        <v>6090497</v>
      </c>
      <c r="N4016" t="s">
        <v>108</v>
      </c>
      <c r="O4016">
        <v>88</v>
      </c>
      <c r="P4016" s="8">
        <f>_xlfn.XLOOKUP(D4016,Consumer_Price_Index!A:A,Consumer_Price_Index!B:B)</f>
        <v>107.6</v>
      </c>
      <c r="Q4016" s="13">
        <f>IF(ISNUMBER(M4016), M4016*(Consumer_Price_Index!$B$45/(_xlfn.XLOOKUP('Working Data'!D770,Consumer_Price_Index!A:A,Consumer_Price_Index!B:B))), "Missing")</f>
        <v>10315588.859922178</v>
      </c>
      <c r="R4016" t="str">
        <f t="shared" si="62"/>
        <v>No</v>
      </c>
    </row>
    <row r="4017" spans="1:18" x14ac:dyDescent="0.25">
      <c r="A4017" t="s">
        <v>5601</v>
      </c>
      <c r="B4017" t="s">
        <v>41</v>
      </c>
      <c r="C4017" t="s">
        <v>34</v>
      </c>
      <c r="D4017" s="11">
        <v>2012</v>
      </c>
      <c r="E4017" t="s">
        <v>5392</v>
      </c>
      <c r="F4017">
        <v>6.5</v>
      </c>
      <c r="G4017">
        <v>106000</v>
      </c>
      <c r="H4017" t="s">
        <v>5600</v>
      </c>
      <c r="I4017" t="s">
        <v>5600</v>
      </c>
      <c r="J4017" t="s">
        <v>1853</v>
      </c>
      <c r="K4017" t="s">
        <v>7</v>
      </c>
      <c r="L4017" s="7">
        <v>30000000</v>
      </c>
      <c r="M4017" s="7">
        <v>41564670</v>
      </c>
      <c r="N4017" t="s">
        <v>2750</v>
      </c>
      <c r="O4017">
        <v>94</v>
      </c>
      <c r="P4017" s="8">
        <f>_xlfn.XLOOKUP(D4017,Consumer_Price_Index!A:A,Consumer_Price_Index!B:B)</f>
        <v>229.6</v>
      </c>
      <c r="Q4017" s="13">
        <f>IF(ISNUMBER(M4017), M4017*(Consumer_Price_Index!$B$45/(_xlfn.XLOOKUP('Working Data'!D6158,Consumer_Price_Index!A:A,Consumer_Price_Index!B:B))), "Missing")</f>
        <v>78908130.523364484</v>
      </c>
      <c r="R4017" t="str">
        <f t="shared" si="62"/>
        <v>Yes</v>
      </c>
    </row>
    <row r="4018" spans="1:18" x14ac:dyDescent="0.25">
      <c r="A4018" t="s">
        <v>18181</v>
      </c>
      <c r="B4018" t="s">
        <v>41</v>
      </c>
      <c r="C4018" t="s">
        <v>409</v>
      </c>
      <c r="D4018" s="11">
        <v>1988</v>
      </c>
      <c r="E4018" t="s">
        <v>18180</v>
      </c>
      <c r="F4018">
        <v>6.5</v>
      </c>
      <c r="G4018">
        <v>1500</v>
      </c>
      <c r="H4018" t="s">
        <v>16868</v>
      </c>
      <c r="I4018" t="s">
        <v>9733</v>
      </c>
      <c r="J4018" t="s">
        <v>18179</v>
      </c>
      <c r="K4018" t="s">
        <v>265</v>
      </c>
      <c r="N4018" t="s">
        <v>18178</v>
      </c>
      <c r="O4018">
        <v>89</v>
      </c>
      <c r="P4018" s="8">
        <f>_xlfn.XLOOKUP(D4018,Consumer_Price_Index!A:A,Consumer_Price_Index!B:B)</f>
        <v>118.3</v>
      </c>
      <c r="Q4018" s="13" t="str">
        <f>IF(ISNUMBER(M4018), M4018*(Consumer_Price_Index!$B$45/(_xlfn.XLOOKUP('Working Data'!D1440,Consumer_Price_Index!A:A,Consumer_Price_Index!B:B))), "Missing")</f>
        <v>Missing</v>
      </c>
      <c r="R4018" t="str">
        <f t="shared" si="62"/>
        <v>No</v>
      </c>
    </row>
    <row r="4019" spans="1:18" x14ac:dyDescent="0.25">
      <c r="A4019" t="s">
        <v>5772</v>
      </c>
      <c r="B4019" t="s">
        <v>41</v>
      </c>
      <c r="C4019" t="s">
        <v>87</v>
      </c>
      <c r="D4019" s="11">
        <v>2012</v>
      </c>
      <c r="E4019" t="s">
        <v>5278</v>
      </c>
      <c r="F4019">
        <v>6.5</v>
      </c>
      <c r="G4019">
        <v>126000</v>
      </c>
      <c r="H4019" t="s">
        <v>3232</v>
      </c>
      <c r="I4019" t="s">
        <v>5771</v>
      </c>
      <c r="J4019" t="s">
        <v>2155</v>
      </c>
      <c r="K4019" t="s">
        <v>7</v>
      </c>
      <c r="L4019" s="7">
        <v>45000000</v>
      </c>
      <c r="M4019" s="7">
        <v>82966152</v>
      </c>
      <c r="N4019" t="s">
        <v>5770</v>
      </c>
      <c r="O4019">
        <v>131</v>
      </c>
      <c r="P4019" s="8">
        <f>_xlfn.XLOOKUP(D4019,Consumer_Price_Index!A:A,Consumer_Price_Index!B:B)</f>
        <v>229.6</v>
      </c>
      <c r="Q4019" s="13">
        <f>IF(ISNUMBER(M4019), M4019*(Consumer_Price_Index!$B$45/(_xlfn.XLOOKUP('Working Data'!D6099,Consumer_Price_Index!A:A,Consumer_Price_Index!B:B))), "Missing")</f>
        <v>165877864.26771653</v>
      </c>
      <c r="R4019" t="str">
        <f t="shared" si="62"/>
        <v>Yes</v>
      </c>
    </row>
    <row r="4020" spans="1:18" x14ac:dyDescent="0.25">
      <c r="A4020" t="s">
        <v>18027</v>
      </c>
      <c r="B4020" t="s">
        <v>41</v>
      </c>
      <c r="C4020" t="s">
        <v>11</v>
      </c>
      <c r="D4020" s="11">
        <v>1989</v>
      </c>
      <c r="E4020" t="s">
        <v>17677</v>
      </c>
      <c r="F4020">
        <v>6.5</v>
      </c>
      <c r="G4020">
        <v>4800</v>
      </c>
      <c r="H4020" t="s">
        <v>9034</v>
      </c>
      <c r="I4020" t="s">
        <v>6142</v>
      </c>
      <c r="J4020" t="s">
        <v>17303</v>
      </c>
      <c r="K4020" t="s">
        <v>265</v>
      </c>
      <c r="L4020" s="7">
        <v>7000000</v>
      </c>
      <c r="M4020" s="7">
        <v>8800000</v>
      </c>
      <c r="N4020" t="s">
        <v>14637</v>
      </c>
      <c r="O4020">
        <v>106</v>
      </c>
      <c r="P4020" s="8">
        <f>_xlfn.XLOOKUP(D4020,Consumer_Price_Index!A:A,Consumer_Price_Index!B:B)</f>
        <v>124</v>
      </c>
      <c r="Q4020" s="13">
        <f>IF(ISNUMBER(M4020), M4020*(Consumer_Price_Index!$B$45/(_xlfn.XLOOKUP('Working Data'!D1516,Consumer_Price_Index!A:A,Consumer_Price_Index!B:B))), "Missing")</f>
        <v>21623870.967741933</v>
      </c>
      <c r="R4020" t="str">
        <f t="shared" si="62"/>
        <v>Yes</v>
      </c>
    </row>
    <row r="4021" spans="1:18" x14ac:dyDescent="0.25">
      <c r="A4021" t="s">
        <v>9985</v>
      </c>
      <c r="B4021" t="s">
        <v>68</v>
      </c>
      <c r="C4021" t="s">
        <v>11</v>
      </c>
      <c r="D4021" s="11">
        <v>2004</v>
      </c>
      <c r="E4021" t="s">
        <v>9766</v>
      </c>
      <c r="F4021">
        <v>6.5</v>
      </c>
      <c r="G4021">
        <v>186000</v>
      </c>
      <c r="H4021" t="s">
        <v>2531</v>
      </c>
      <c r="I4021" t="s">
        <v>763</v>
      </c>
      <c r="J4021" t="s">
        <v>2674</v>
      </c>
      <c r="K4021" t="s">
        <v>7</v>
      </c>
      <c r="L4021" s="7">
        <v>40000000</v>
      </c>
      <c r="M4021" s="7">
        <v>92913171</v>
      </c>
      <c r="N4021" t="s">
        <v>9984</v>
      </c>
      <c r="O4021">
        <v>96</v>
      </c>
      <c r="P4021" s="8">
        <f>_xlfn.XLOOKUP(D4021,Consumer_Price_Index!A:A,Consumer_Price_Index!B:B)</f>
        <v>188.9</v>
      </c>
      <c r="Q4021" s="13">
        <f>IF(ISNUMBER(M4021), M4021*(Consumer_Price_Index!$B$45/(_xlfn.XLOOKUP('Working Data'!D4529,Consumer_Price_Index!A:A,Consumer_Price_Index!B:B))), "Missing")</f>
        <v>131984350.59999998</v>
      </c>
      <c r="R4021" t="str">
        <f t="shared" si="62"/>
        <v>Yes</v>
      </c>
    </row>
    <row r="4022" spans="1:18" x14ac:dyDescent="0.25">
      <c r="A4022" t="s">
        <v>3878</v>
      </c>
      <c r="B4022" t="s">
        <v>68</v>
      </c>
      <c r="C4022" t="s">
        <v>34</v>
      </c>
      <c r="D4022" s="11">
        <v>2015</v>
      </c>
      <c r="E4022" t="s">
        <v>3559</v>
      </c>
      <c r="F4022">
        <v>6.5</v>
      </c>
      <c r="G4022">
        <v>93000</v>
      </c>
      <c r="H4022" t="s">
        <v>3877</v>
      </c>
      <c r="I4022" t="s">
        <v>3876</v>
      </c>
      <c r="J4022" t="s">
        <v>814</v>
      </c>
      <c r="K4022" t="s">
        <v>7</v>
      </c>
      <c r="L4022" s="7">
        <v>26000000</v>
      </c>
      <c r="M4022" s="7">
        <v>31807156</v>
      </c>
      <c r="N4022" t="s">
        <v>1072</v>
      </c>
      <c r="O4022">
        <v>117</v>
      </c>
      <c r="P4022" s="8">
        <f>_xlfn.XLOOKUP(D4022,Consumer_Price_Index!A:A,Consumer_Price_Index!B:B)</f>
        <v>237</v>
      </c>
      <c r="Q4022" s="13">
        <f>IF(ISNUMBER(M4022), M4022*(Consumer_Price_Index!$B$45/(_xlfn.XLOOKUP('Working Data'!D6724,Consumer_Price_Index!A:A,Consumer_Price_Index!B:B))), "Missing")</f>
        <v>69077978.853884533</v>
      </c>
      <c r="R4022" t="str">
        <f t="shared" si="62"/>
        <v>Yes</v>
      </c>
    </row>
    <row r="4023" spans="1:18" x14ac:dyDescent="0.25">
      <c r="A4023" t="s">
        <v>18759</v>
      </c>
      <c r="B4023" t="s">
        <v>101</v>
      </c>
      <c r="C4023" t="s">
        <v>11</v>
      </c>
      <c r="D4023" s="11">
        <v>1987</v>
      </c>
      <c r="E4023" t="s">
        <v>18758</v>
      </c>
      <c r="F4023">
        <v>6.5</v>
      </c>
      <c r="G4023">
        <v>9300</v>
      </c>
      <c r="H4023" t="s">
        <v>2403</v>
      </c>
      <c r="I4023" t="s">
        <v>2403</v>
      </c>
      <c r="J4023" t="s">
        <v>18757</v>
      </c>
      <c r="K4023" t="s">
        <v>7</v>
      </c>
      <c r="L4023" s="7">
        <v>10000000</v>
      </c>
      <c r="M4023" s="7">
        <v>486434</v>
      </c>
      <c r="N4023" t="s">
        <v>16298</v>
      </c>
      <c r="O4023">
        <v>83</v>
      </c>
      <c r="P4023" s="8">
        <f>_xlfn.XLOOKUP(D4023,Consumer_Price_Index!A:A,Consumer_Price_Index!B:B)</f>
        <v>113.6</v>
      </c>
      <c r="Q4023" s="13">
        <f>IF(ISNUMBER(M4023), M4023*(Consumer_Price_Index!$B$45/(_xlfn.XLOOKUP('Working Data'!D1232,Consumer_Price_Index!A:A,Consumer_Price_Index!B:B))), "Missing")</f>
        <v>1798743.2014563105</v>
      </c>
      <c r="R4023" t="str">
        <f t="shared" si="62"/>
        <v>Yes</v>
      </c>
    </row>
    <row r="4024" spans="1:18" x14ac:dyDescent="0.25">
      <c r="A4024" t="s">
        <v>8627</v>
      </c>
      <c r="B4024" t="s">
        <v>41</v>
      </c>
      <c r="C4024" t="s">
        <v>24</v>
      </c>
      <c r="D4024" s="11">
        <v>2006</v>
      </c>
      <c r="E4024" t="s">
        <v>8626</v>
      </c>
      <c r="F4024">
        <v>6.5</v>
      </c>
      <c r="G4024">
        <v>37000</v>
      </c>
      <c r="H4024" t="s">
        <v>6709</v>
      </c>
      <c r="I4024" t="s">
        <v>8625</v>
      </c>
      <c r="J4024" t="s">
        <v>8624</v>
      </c>
      <c r="K4024" t="s">
        <v>265</v>
      </c>
      <c r="M4024" s="7">
        <v>5515163</v>
      </c>
      <c r="N4024" t="s">
        <v>8623</v>
      </c>
      <c r="O4024">
        <v>96</v>
      </c>
      <c r="P4024" s="8">
        <f>_xlfn.XLOOKUP(D4024,Consumer_Price_Index!A:A,Consumer_Price_Index!B:B)</f>
        <v>201.6</v>
      </c>
      <c r="Q4024" s="13">
        <f>IF(ISNUMBER(M4024), M4024*(Consumer_Price_Index!$B$45/(_xlfn.XLOOKUP('Working Data'!D5034,Consumer_Price_Index!A:A,Consumer_Price_Index!B:B))), "Missing")</f>
        <v>10086855.738895558</v>
      </c>
      <c r="R4024" t="str">
        <f t="shared" si="62"/>
        <v>No</v>
      </c>
    </row>
    <row r="4025" spans="1:18" x14ac:dyDescent="0.25">
      <c r="A4025" t="s">
        <v>7972</v>
      </c>
      <c r="B4025" t="s">
        <v>41</v>
      </c>
      <c r="C4025" t="s">
        <v>24</v>
      </c>
      <c r="D4025" s="11">
        <v>2008</v>
      </c>
      <c r="E4025" t="s">
        <v>7830</v>
      </c>
      <c r="F4025">
        <v>6.5</v>
      </c>
      <c r="G4025">
        <v>85000</v>
      </c>
      <c r="H4025" t="s">
        <v>1875</v>
      </c>
      <c r="I4025" t="s">
        <v>1875</v>
      </c>
      <c r="J4025" t="s">
        <v>7971</v>
      </c>
      <c r="K4025" t="s">
        <v>7</v>
      </c>
      <c r="L4025" s="7">
        <v>19000000</v>
      </c>
      <c r="M4025" s="7">
        <v>18755936</v>
      </c>
      <c r="N4025" t="s">
        <v>856</v>
      </c>
      <c r="O4025">
        <v>109</v>
      </c>
      <c r="P4025" s="8">
        <f>_xlfn.XLOOKUP(D4025,Consumer_Price_Index!A:A,Consumer_Price_Index!B:B)</f>
        <v>215.3</v>
      </c>
      <c r="Q4025" s="13">
        <f>IF(ISNUMBER(M4025), M4025*(Consumer_Price_Index!$B$45/(_xlfn.XLOOKUP('Working Data'!D5291,Consumer_Price_Index!A:A,Consumer_Price_Index!B:B))), "Missing")</f>
        <v>53112766.721189588</v>
      </c>
      <c r="R4025" t="str">
        <f t="shared" si="62"/>
        <v>Yes</v>
      </c>
    </row>
    <row r="4026" spans="1:18" x14ac:dyDescent="0.25">
      <c r="A4026" t="s">
        <v>16897</v>
      </c>
      <c r="B4026" t="s">
        <v>41</v>
      </c>
      <c r="C4026" t="s">
        <v>87</v>
      </c>
      <c r="D4026" s="11">
        <v>1991</v>
      </c>
      <c r="E4026" t="s">
        <v>16588</v>
      </c>
      <c r="F4026">
        <v>6.5</v>
      </c>
      <c r="G4026">
        <v>8900</v>
      </c>
      <c r="H4026" t="s">
        <v>8933</v>
      </c>
      <c r="I4026" t="s">
        <v>16896</v>
      </c>
      <c r="J4026" t="s">
        <v>14293</v>
      </c>
      <c r="K4026" t="s">
        <v>7</v>
      </c>
      <c r="L4026" s="7">
        <v>22000000</v>
      </c>
      <c r="M4026" s="7">
        <v>11511031</v>
      </c>
      <c r="N4026" t="s">
        <v>12081</v>
      </c>
      <c r="O4026">
        <v>98</v>
      </c>
      <c r="P4026" s="8">
        <f>_xlfn.XLOOKUP(D4026,Consumer_Price_Index!A:A,Consumer_Price_Index!B:B)</f>
        <v>136.19999999999999</v>
      </c>
      <c r="Q4026" s="13">
        <f>IF(ISNUMBER(M4026), M4026*(Consumer_Price_Index!$B$45/(_xlfn.XLOOKUP('Working Data'!D1938,Consumer_Price_Index!A:A,Consumer_Price_Index!B:B))), "Missing")</f>
        <v>16290808.85137018</v>
      </c>
      <c r="R4026" t="str">
        <f t="shared" si="62"/>
        <v>Yes</v>
      </c>
    </row>
    <row r="4027" spans="1:18" x14ac:dyDescent="0.25">
      <c r="A4027" t="s">
        <v>5395</v>
      </c>
      <c r="B4027" t="s">
        <v>52</v>
      </c>
      <c r="C4027" t="s">
        <v>100</v>
      </c>
      <c r="D4027" s="11">
        <v>2012</v>
      </c>
      <c r="E4027" t="s">
        <v>5227</v>
      </c>
      <c r="F4027">
        <v>6.5</v>
      </c>
      <c r="G4027">
        <v>27000</v>
      </c>
      <c r="H4027" t="s">
        <v>3029</v>
      </c>
      <c r="I4027" t="s">
        <v>5394</v>
      </c>
      <c r="J4027" t="s">
        <v>5394</v>
      </c>
      <c r="K4027" t="s">
        <v>265</v>
      </c>
      <c r="M4027" s="7">
        <v>2122909</v>
      </c>
      <c r="N4027" t="s">
        <v>1794</v>
      </c>
      <c r="O4027">
        <v>88</v>
      </c>
      <c r="P4027" s="8">
        <f>_xlfn.XLOOKUP(D4027,Consumer_Price_Index!A:A,Consumer_Price_Index!B:B)</f>
        <v>229.6</v>
      </c>
      <c r="Q4027" s="13">
        <f>IF(ISNUMBER(M4027), M4027*(Consumer_Price_Index!$B$45/(_xlfn.XLOOKUP('Working Data'!D6216,Consumer_Price_Index!A:A,Consumer_Price_Index!B:B))), "Missing")</f>
        <v>2695209.884583333</v>
      </c>
      <c r="R4027" t="str">
        <f t="shared" si="62"/>
        <v>No</v>
      </c>
    </row>
    <row r="4028" spans="1:18" x14ac:dyDescent="0.25">
      <c r="A4028" t="s">
        <v>9038</v>
      </c>
      <c r="B4028" t="s">
        <v>41</v>
      </c>
      <c r="C4028" t="s">
        <v>5</v>
      </c>
      <c r="D4028" s="11">
        <v>2006</v>
      </c>
      <c r="E4028" t="s">
        <v>8601</v>
      </c>
      <c r="F4028">
        <v>6.5</v>
      </c>
      <c r="G4028">
        <v>217000</v>
      </c>
      <c r="H4028" t="s">
        <v>9037</v>
      </c>
      <c r="I4028" t="s">
        <v>9036</v>
      </c>
      <c r="J4028" t="s">
        <v>6819</v>
      </c>
      <c r="K4028" t="s">
        <v>95</v>
      </c>
      <c r="L4028" s="7">
        <v>50000000</v>
      </c>
      <c r="M4028" s="7">
        <v>100605135</v>
      </c>
      <c r="N4028" t="s">
        <v>2694</v>
      </c>
      <c r="O4028">
        <v>125</v>
      </c>
      <c r="P4028" s="8">
        <f>_xlfn.XLOOKUP(D4028,Consumer_Price_Index!A:A,Consumer_Price_Index!B:B)</f>
        <v>201.6</v>
      </c>
      <c r="Q4028" s="13">
        <f>IF(ISNUMBER(M4028), M4028*(Consumer_Price_Index!$B$45/(_xlfn.XLOOKUP('Working Data'!D4882,Consumer_Price_Index!A:A,Consumer_Price_Index!B:B))), "Missing")</f>
        <v>212141070.1349481</v>
      </c>
      <c r="R4028" t="str">
        <f t="shared" si="62"/>
        <v>Yes</v>
      </c>
    </row>
    <row r="4029" spans="1:18" x14ac:dyDescent="0.25">
      <c r="A4029" t="s">
        <v>4540</v>
      </c>
      <c r="B4029" t="s">
        <v>41</v>
      </c>
      <c r="C4029" t="s">
        <v>34</v>
      </c>
      <c r="D4029" s="11">
        <v>2014</v>
      </c>
      <c r="E4029" t="s">
        <v>4344</v>
      </c>
      <c r="F4029">
        <v>6.5</v>
      </c>
      <c r="G4029">
        <v>155000</v>
      </c>
      <c r="H4029" t="s">
        <v>4539</v>
      </c>
      <c r="I4029" t="s">
        <v>4539</v>
      </c>
      <c r="J4029" t="s">
        <v>4538</v>
      </c>
      <c r="K4029" t="s">
        <v>7</v>
      </c>
      <c r="L4029" s="7">
        <v>65000000</v>
      </c>
      <c r="M4029" s="7">
        <v>39407616</v>
      </c>
      <c r="N4029" t="s">
        <v>4537</v>
      </c>
      <c r="O4029">
        <v>102</v>
      </c>
      <c r="P4029" s="8">
        <f>_xlfn.XLOOKUP(D4029,Consumer_Price_Index!A:A,Consumer_Price_Index!B:B)</f>
        <v>236.7</v>
      </c>
      <c r="Q4029" s="13">
        <f>IF(ISNUMBER(M4029), M4029*(Consumer_Price_Index!$B$45/(_xlfn.XLOOKUP('Working Data'!D6510,Consumer_Price_Index!A:A,Consumer_Price_Index!B:B))), "Missing")</f>
        <v>52297476.459930308</v>
      </c>
      <c r="R4029" t="str">
        <f t="shared" si="62"/>
        <v>Yes</v>
      </c>
    </row>
    <row r="4030" spans="1:18" x14ac:dyDescent="0.25">
      <c r="A4030" t="s">
        <v>3769</v>
      </c>
      <c r="B4030" t="s">
        <v>41</v>
      </c>
      <c r="C4030" t="s">
        <v>24</v>
      </c>
      <c r="D4030" s="11">
        <v>2015</v>
      </c>
      <c r="E4030" t="s">
        <v>3768</v>
      </c>
      <c r="F4030">
        <v>6.5</v>
      </c>
      <c r="G4030">
        <v>42000</v>
      </c>
      <c r="H4030" t="s">
        <v>3767</v>
      </c>
      <c r="I4030" t="s">
        <v>3767</v>
      </c>
      <c r="J4030" t="s">
        <v>772</v>
      </c>
      <c r="K4030" t="s">
        <v>7</v>
      </c>
      <c r="M4030" s="7">
        <v>3224947</v>
      </c>
      <c r="N4030" t="s">
        <v>3766</v>
      </c>
      <c r="O4030">
        <v>101</v>
      </c>
      <c r="P4030" s="8">
        <f>_xlfn.XLOOKUP(D4030,Consumer_Price_Index!A:A,Consumer_Price_Index!B:B)</f>
        <v>237</v>
      </c>
      <c r="Q4030" s="13">
        <f>IF(ISNUMBER(M4030), M4030*(Consumer_Price_Index!$B$45/(_xlfn.XLOOKUP('Working Data'!D6759,Consumer_Price_Index!A:A,Consumer_Price_Index!B:B))), "Missing")</f>
        <v>4369236.7759003993</v>
      </c>
      <c r="R4030" t="str">
        <f t="shared" si="62"/>
        <v>No</v>
      </c>
    </row>
    <row r="4031" spans="1:18" x14ac:dyDescent="0.25">
      <c r="A4031" t="s">
        <v>9054</v>
      </c>
      <c r="B4031" t="s">
        <v>41</v>
      </c>
      <c r="C4031" t="s">
        <v>24</v>
      </c>
      <c r="D4031" s="11">
        <v>2006</v>
      </c>
      <c r="E4031" t="s">
        <v>8718</v>
      </c>
      <c r="F4031">
        <v>6.5</v>
      </c>
      <c r="G4031">
        <v>76000</v>
      </c>
      <c r="H4031" t="s">
        <v>2727</v>
      </c>
      <c r="I4031" t="s">
        <v>2727</v>
      </c>
      <c r="J4031" t="s">
        <v>9053</v>
      </c>
      <c r="K4031" t="s">
        <v>95</v>
      </c>
      <c r="L4031" s="7">
        <v>15000000</v>
      </c>
      <c r="M4031" s="7">
        <v>12834936</v>
      </c>
      <c r="N4031" t="s">
        <v>2880</v>
      </c>
      <c r="O4031">
        <v>95</v>
      </c>
      <c r="P4031" s="8">
        <f>_xlfn.XLOOKUP(D4031,Consumer_Price_Index!A:A,Consumer_Price_Index!B:B)</f>
        <v>201.6</v>
      </c>
      <c r="Q4031" s="13">
        <f>IF(ISNUMBER(M4031), M4031*(Consumer_Price_Index!$B$45/(_xlfn.XLOOKUP('Working Data'!D4873,Consumer_Price_Index!A:A,Consumer_Price_Index!B:B))), "Missing")</f>
        <v>16501286.916455697</v>
      </c>
      <c r="R4031" t="str">
        <f t="shared" si="62"/>
        <v>Yes</v>
      </c>
    </row>
    <row r="4032" spans="1:18" x14ac:dyDescent="0.25">
      <c r="A4032" t="s">
        <v>20171</v>
      </c>
      <c r="B4032" t="s">
        <v>68</v>
      </c>
      <c r="C4032" t="s">
        <v>11</v>
      </c>
      <c r="D4032" s="11">
        <v>1985</v>
      </c>
      <c r="E4032" t="s">
        <v>19898</v>
      </c>
      <c r="F4032">
        <v>6.5</v>
      </c>
      <c r="G4032">
        <v>2200</v>
      </c>
      <c r="H4032" t="s">
        <v>17639</v>
      </c>
      <c r="I4032" t="s">
        <v>14235</v>
      </c>
      <c r="J4032" t="s">
        <v>13347</v>
      </c>
      <c r="K4032" t="s">
        <v>265</v>
      </c>
      <c r="L4032" s="7">
        <v>2400000</v>
      </c>
      <c r="M4032" s="7">
        <v>16785</v>
      </c>
      <c r="N4032" t="s">
        <v>14664</v>
      </c>
      <c r="O4032">
        <v>92</v>
      </c>
      <c r="P4032" s="8">
        <f>_xlfn.XLOOKUP(D4032,Consumer_Price_Index!A:A,Consumer_Price_Index!B:B)</f>
        <v>107.6</v>
      </c>
      <c r="Q4032" s="13">
        <f>IF(ISNUMBER(M4032), M4032*(Consumer_Price_Index!$B$45/(_xlfn.XLOOKUP('Working Data'!D716,Consumer_Price_Index!A:A,Consumer_Price_Index!B:B))), "Missing")</f>
        <v>27074.587083112754</v>
      </c>
      <c r="R4032" t="str">
        <f t="shared" si="62"/>
        <v>Yes</v>
      </c>
    </row>
    <row r="4033" spans="1:18" x14ac:dyDescent="0.25">
      <c r="A4033" t="s">
        <v>15940</v>
      </c>
      <c r="B4033" t="s">
        <v>68</v>
      </c>
      <c r="C4033" t="s">
        <v>24</v>
      </c>
      <c r="D4033" s="11">
        <v>1993</v>
      </c>
      <c r="E4033" t="s">
        <v>15874</v>
      </c>
      <c r="F4033">
        <v>6.5</v>
      </c>
      <c r="G4033">
        <v>36000</v>
      </c>
      <c r="H4033" t="s">
        <v>15939</v>
      </c>
      <c r="I4033" t="s">
        <v>5421</v>
      </c>
      <c r="J4033" t="s">
        <v>6817</v>
      </c>
      <c r="K4033" t="s">
        <v>7</v>
      </c>
      <c r="L4033" s="7">
        <v>20000000</v>
      </c>
      <c r="M4033" s="7">
        <v>11585483</v>
      </c>
      <c r="N4033" t="s">
        <v>2694</v>
      </c>
      <c r="O4033">
        <v>93</v>
      </c>
      <c r="P4033" s="8">
        <f>_xlfn.XLOOKUP(D4033,Consumer_Price_Index!A:A,Consumer_Price_Index!B:B)</f>
        <v>144.5</v>
      </c>
      <c r="Q4033" s="13">
        <f>IF(ISNUMBER(M4033), M4033*(Consumer_Price_Index!$B$45/(_xlfn.XLOOKUP('Working Data'!D2298,Consumer_Price_Index!A:A,Consumer_Price_Index!B:B))), "Missing")</f>
        <v>14402679.19257446</v>
      </c>
      <c r="R4033" t="str">
        <f t="shared" si="62"/>
        <v>Yes</v>
      </c>
    </row>
    <row r="4034" spans="1:18" x14ac:dyDescent="0.25">
      <c r="A4034" t="s">
        <v>113</v>
      </c>
      <c r="B4034" t="s">
        <v>101</v>
      </c>
      <c r="C4034" t="s">
        <v>34</v>
      </c>
      <c r="D4034" s="11">
        <v>2020</v>
      </c>
      <c r="E4034" t="s">
        <v>112</v>
      </c>
      <c r="F4034">
        <v>6.5</v>
      </c>
      <c r="G4034">
        <v>102000</v>
      </c>
      <c r="H4034" t="s">
        <v>111</v>
      </c>
      <c r="I4034" t="s">
        <v>110</v>
      </c>
      <c r="J4034" t="s">
        <v>109</v>
      </c>
      <c r="K4034" t="s">
        <v>7</v>
      </c>
      <c r="L4034" s="7">
        <v>85000000</v>
      </c>
      <c r="M4034" s="7">
        <v>319715683</v>
      </c>
      <c r="N4034" t="s">
        <v>108</v>
      </c>
      <c r="O4034">
        <v>99</v>
      </c>
      <c r="P4034" s="8">
        <f>_xlfn.XLOOKUP(D4034,Consumer_Price_Index!A:A,Consumer_Price_Index!B:B)</f>
        <v>258.8</v>
      </c>
      <c r="Q4034" s="13">
        <f>IF(ISNUMBER(M4034), M4034*(Consumer_Price_Index!$B$45/(_xlfn.XLOOKUP('Working Data'!D7651,Consumer_Price_Index!A:A,Consumer_Price_Index!B:B))), "Missing")</f>
        <v>550069839.69565213</v>
      </c>
      <c r="R4034" t="str">
        <f t="shared" si="62"/>
        <v>Yes</v>
      </c>
    </row>
    <row r="4035" spans="1:18" x14ac:dyDescent="0.25">
      <c r="A4035" t="s">
        <v>14499</v>
      </c>
      <c r="B4035" t="s">
        <v>101</v>
      </c>
      <c r="C4035" t="s">
        <v>73</v>
      </c>
      <c r="D4035" s="11">
        <v>1996</v>
      </c>
      <c r="E4035" t="s">
        <v>14453</v>
      </c>
      <c r="F4035">
        <v>6.5</v>
      </c>
      <c r="G4035">
        <v>175000</v>
      </c>
      <c r="H4035" t="s">
        <v>14498</v>
      </c>
      <c r="I4035" t="s">
        <v>9435</v>
      </c>
      <c r="J4035" t="s">
        <v>14497</v>
      </c>
      <c r="K4035" t="s">
        <v>7</v>
      </c>
      <c r="L4035" s="7">
        <v>80000000</v>
      </c>
      <c r="M4035" s="7">
        <v>230418342</v>
      </c>
      <c r="N4035" t="s">
        <v>13572</v>
      </c>
      <c r="O4035">
        <v>88</v>
      </c>
      <c r="P4035" s="8">
        <f>_xlfn.XLOOKUP(D4035,Consumer_Price_Index!A:A,Consumer_Price_Index!B:B)</f>
        <v>156.9</v>
      </c>
      <c r="Q4035" s="13">
        <f>IF(ISNUMBER(M4035), M4035*(Consumer_Price_Index!$B$45/(_xlfn.XLOOKUP('Working Data'!D2845,Consumer_Price_Index!A:A,Consumer_Price_Index!B:B))), "Missing")</f>
        <v>292535286.69749999</v>
      </c>
      <c r="R4035" t="str">
        <f t="shared" ref="R4035:R4098" si="63">IF(AND(ISNUMBER(L4035), L4035&gt;0, ISNUMBER(M4035), M4035&gt;0), "Yes", "No")</f>
        <v>Yes</v>
      </c>
    </row>
    <row r="4036" spans="1:18" x14ac:dyDescent="0.25">
      <c r="A4036" t="s">
        <v>9767</v>
      </c>
      <c r="B4036" t="s">
        <v>41</v>
      </c>
      <c r="C4036" t="s">
        <v>34</v>
      </c>
      <c r="D4036" s="11">
        <v>2004</v>
      </c>
      <c r="E4036" t="s">
        <v>9766</v>
      </c>
      <c r="F4036">
        <v>6.5</v>
      </c>
      <c r="G4036">
        <v>29000</v>
      </c>
      <c r="H4036" t="s">
        <v>7622</v>
      </c>
      <c r="I4036" t="s">
        <v>7622</v>
      </c>
      <c r="J4036" t="s">
        <v>9765</v>
      </c>
      <c r="K4036" t="s">
        <v>332</v>
      </c>
      <c r="L4036" s="7">
        <v>19250000</v>
      </c>
      <c r="M4036" s="7">
        <v>8112712</v>
      </c>
      <c r="N4036" t="s">
        <v>9202</v>
      </c>
      <c r="O4036">
        <v>106</v>
      </c>
      <c r="P4036" s="8">
        <f>_xlfn.XLOOKUP(D4036,Consumer_Price_Index!A:A,Consumer_Price_Index!B:B)</f>
        <v>188.9</v>
      </c>
      <c r="Q4036" s="13">
        <f>IF(ISNUMBER(M4036), M4036*(Consumer_Price_Index!$B$45/(_xlfn.XLOOKUP('Working Data'!D4603,Consumer_Price_Index!A:A,Consumer_Price_Index!B:B))), "Missing")</f>
        <v>15401516.17694704</v>
      </c>
      <c r="R4036" t="str">
        <f t="shared" si="63"/>
        <v>Yes</v>
      </c>
    </row>
    <row r="4037" spans="1:18" x14ac:dyDescent="0.25">
      <c r="A4037" t="s">
        <v>21289</v>
      </c>
      <c r="B4037" t="s">
        <v>41</v>
      </c>
      <c r="C4037" t="s">
        <v>11</v>
      </c>
      <c r="D4037" s="11">
        <v>1982</v>
      </c>
      <c r="E4037" t="s">
        <v>21288</v>
      </c>
      <c r="F4037">
        <v>6.5</v>
      </c>
      <c r="G4037">
        <v>768</v>
      </c>
      <c r="H4037" t="s">
        <v>16139</v>
      </c>
      <c r="I4037" t="s">
        <v>11939</v>
      </c>
      <c r="J4037" t="s">
        <v>19351</v>
      </c>
      <c r="K4037" t="s">
        <v>95</v>
      </c>
      <c r="M4037" s="7">
        <v>263635</v>
      </c>
      <c r="N4037" t="s">
        <v>13342</v>
      </c>
      <c r="O4037">
        <v>110</v>
      </c>
      <c r="P4037" s="8">
        <f>_xlfn.XLOOKUP(D4037,Consumer_Price_Index!A:A,Consumer_Price_Index!B:B)</f>
        <v>96.5</v>
      </c>
      <c r="Q4037" s="13">
        <f>IF(ISNUMBER(M4037), M4037*(Consumer_Price_Index!$B$45/(_xlfn.XLOOKUP('Working Data'!D295,Consumer_Price_Index!A:A,Consumer_Price_Index!B:B))), "Missing")</f>
        <v>773143.25794032717</v>
      </c>
      <c r="R4037" t="str">
        <f t="shared" si="63"/>
        <v>No</v>
      </c>
    </row>
    <row r="4038" spans="1:18" x14ac:dyDescent="0.25">
      <c r="A4038" t="s">
        <v>6530</v>
      </c>
      <c r="B4038" t="s">
        <v>41</v>
      </c>
      <c r="C4038" t="s">
        <v>11</v>
      </c>
      <c r="D4038" s="11">
        <v>2010</v>
      </c>
      <c r="E4038" t="s">
        <v>6529</v>
      </c>
      <c r="F4038">
        <v>6.5</v>
      </c>
      <c r="G4038">
        <v>41000</v>
      </c>
      <c r="H4038" t="s">
        <v>6528</v>
      </c>
      <c r="I4038" t="s">
        <v>6527</v>
      </c>
      <c r="J4038" t="s">
        <v>6526</v>
      </c>
      <c r="K4038" t="s">
        <v>7</v>
      </c>
      <c r="L4038" s="7">
        <v>650000</v>
      </c>
      <c r="M4038" s="7">
        <v>405380</v>
      </c>
      <c r="N4038" t="s">
        <v>6525</v>
      </c>
      <c r="O4038">
        <v>98</v>
      </c>
      <c r="P4038" s="8">
        <f>_xlfn.XLOOKUP(D4038,Consumer_Price_Index!A:A,Consumer_Price_Index!B:B)</f>
        <v>218.1</v>
      </c>
      <c r="Q4038" s="13">
        <f>IF(ISNUMBER(M4038), M4038*(Consumer_Price_Index!$B$45/(_xlfn.XLOOKUP('Working Data'!D5822,Consumer_Price_Index!A:A,Consumer_Price_Index!B:B))), "Missing")</f>
        <v>537975.98432055744</v>
      </c>
      <c r="R4038" t="str">
        <f t="shared" si="63"/>
        <v>Yes</v>
      </c>
    </row>
    <row r="4039" spans="1:18" x14ac:dyDescent="0.25">
      <c r="A4039" t="s">
        <v>5531</v>
      </c>
      <c r="B4039" t="s">
        <v>41</v>
      </c>
      <c r="C4039" t="s">
        <v>24</v>
      </c>
      <c r="D4039" s="11">
        <v>2012</v>
      </c>
      <c r="E4039" t="s">
        <v>5110</v>
      </c>
      <c r="F4039">
        <v>6.5</v>
      </c>
      <c r="G4039">
        <v>54000</v>
      </c>
      <c r="H4039" t="s">
        <v>5530</v>
      </c>
      <c r="I4039" t="s">
        <v>5529</v>
      </c>
      <c r="J4039" t="s">
        <v>3476</v>
      </c>
      <c r="K4039" t="s">
        <v>7</v>
      </c>
      <c r="L4039" s="7">
        <v>15000000</v>
      </c>
      <c r="M4039" s="7">
        <v>5072654</v>
      </c>
      <c r="N4039" t="s">
        <v>842</v>
      </c>
      <c r="O4039">
        <v>95</v>
      </c>
      <c r="P4039" s="8">
        <f>_xlfn.XLOOKUP(D4039,Consumer_Price_Index!A:A,Consumer_Price_Index!B:B)</f>
        <v>229.6</v>
      </c>
      <c r="Q4039" s="13">
        <f>IF(ISNUMBER(M4039), M4039*(Consumer_Price_Index!$B$45/(_xlfn.XLOOKUP('Working Data'!D6179,Consumer_Price_Index!A:A,Consumer_Price_Index!B:B))), "Missing")</f>
        <v>7205770.0410256404</v>
      </c>
      <c r="R4039" t="str">
        <f t="shared" si="63"/>
        <v>Yes</v>
      </c>
    </row>
    <row r="4040" spans="1:18" x14ac:dyDescent="0.25">
      <c r="A4040" t="s">
        <v>12875</v>
      </c>
      <c r="B4040" t="s">
        <v>101</v>
      </c>
      <c r="C4040" t="s">
        <v>34</v>
      </c>
      <c r="D4040" s="11">
        <v>1999</v>
      </c>
      <c r="E4040" t="s">
        <v>12874</v>
      </c>
      <c r="F4040">
        <v>6.5</v>
      </c>
      <c r="G4040">
        <v>748000</v>
      </c>
      <c r="H4040" t="s">
        <v>9583</v>
      </c>
      <c r="I4040" t="s">
        <v>9583</v>
      </c>
      <c r="J4040" t="s">
        <v>1446</v>
      </c>
      <c r="K4040" t="s">
        <v>7</v>
      </c>
      <c r="L4040" s="7">
        <v>115000000</v>
      </c>
      <c r="M4040" s="7">
        <v>1027082707</v>
      </c>
      <c r="N4040" t="s">
        <v>1907</v>
      </c>
      <c r="O4040">
        <v>136</v>
      </c>
      <c r="P4040" s="8">
        <f>_xlfn.XLOOKUP(D4040,Consumer_Price_Index!A:A,Consumer_Price_Index!B:B)</f>
        <v>166.6</v>
      </c>
      <c r="Q4040" s="13">
        <f>IF(ISNUMBER(M4040), M4040*(Consumer_Price_Index!$B$45/(_xlfn.XLOOKUP('Working Data'!D3453,Consumer_Price_Index!A:A,Consumer_Price_Index!B:B))), "Missing")</f>
        <v>1919951538.7907975</v>
      </c>
      <c r="R4040" t="str">
        <f t="shared" si="63"/>
        <v>Yes</v>
      </c>
    </row>
    <row r="4041" spans="1:18" x14ac:dyDescent="0.25">
      <c r="A4041" t="s">
        <v>11219</v>
      </c>
      <c r="B4041" t="s">
        <v>101</v>
      </c>
      <c r="C4041" t="s">
        <v>34</v>
      </c>
      <c r="D4041" s="11">
        <v>2002</v>
      </c>
      <c r="E4041" t="s">
        <v>11218</v>
      </c>
      <c r="F4041">
        <v>6.5</v>
      </c>
      <c r="G4041">
        <v>658000</v>
      </c>
      <c r="H4041" t="s">
        <v>9583</v>
      </c>
      <c r="I4041" t="s">
        <v>9583</v>
      </c>
      <c r="J4041" t="s">
        <v>6522</v>
      </c>
      <c r="K4041" t="s">
        <v>7</v>
      </c>
      <c r="L4041" s="7">
        <v>115000000</v>
      </c>
      <c r="M4041" s="7">
        <v>653779970</v>
      </c>
      <c r="N4041" t="s">
        <v>1907</v>
      </c>
      <c r="O4041">
        <v>142</v>
      </c>
      <c r="P4041" s="8">
        <f>_xlfn.XLOOKUP(D4041,Consumer_Price_Index!A:A,Consumer_Price_Index!B:B)</f>
        <v>179.9</v>
      </c>
      <c r="Q4041" s="13">
        <f>IF(ISNUMBER(M4041), M4041*(Consumer_Price_Index!$B$45/(_xlfn.XLOOKUP('Working Data'!D4060,Consumer_Price_Index!A:A,Consumer_Price_Index!B:B))), "Missing")</f>
        <v>925252005.84765446</v>
      </c>
      <c r="R4041" t="str">
        <f t="shared" si="63"/>
        <v>Yes</v>
      </c>
    </row>
    <row r="4042" spans="1:18" x14ac:dyDescent="0.25">
      <c r="A4042" t="s">
        <v>1019</v>
      </c>
      <c r="B4042" t="s">
        <v>68</v>
      </c>
      <c r="C4042" t="s">
        <v>34</v>
      </c>
      <c r="D4042" s="11">
        <v>2019</v>
      </c>
      <c r="E4042" t="s">
        <v>1018</v>
      </c>
      <c r="F4042">
        <v>6.5</v>
      </c>
      <c r="G4042">
        <v>394000</v>
      </c>
      <c r="H4042" t="s">
        <v>1017</v>
      </c>
      <c r="I4042" t="s">
        <v>1016</v>
      </c>
      <c r="J4042" t="s">
        <v>1015</v>
      </c>
      <c r="K4042" t="s">
        <v>7</v>
      </c>
      <c r="L4042" s="7">
        <v>275000000</v>
      </c>
      <c r="M4042" s="7">
        <v>1078232589</v>
      </c>
      <c r="N4042" t="s">
        <v>119</v>
      </c>
      <c r="O4042">
        <v>141</v>
      </c>
      <c r="P4042" s="8">
        <f>_xlfn.XLOOKUP(D4042,Consumer_Price_Index!A:A,Consumer_Price_Index!B:B)</f>
        <v>255.7</v>
      </c>
      <c r="Q4042" s="13">
        <f>IF(ISNUMBER(M4042), M4042*(Consumer_Price_Index!$B$45/(_xlfn.XLOOKUP('Working Data'!D7465,Consumer_Price_Index!A:A,Consumer_Price_Index!B:B))), "Missing")</f>
        <v>1739213710.2609844</v>
      </c>
      <c r="R4042" t="str">
        <f t="shared" si="63"/>
        <v>Yes</v>
      </c>
    </row>
    <row r="4043" spans="1:18" x14ac:dyDescent="0.25">
      <c r="A4043" t="s">
        <v>19969</v>
      </c>
      <c r="B4043" t="s">
        <v>101</v>
      </c>
      <c r="C4043" t="s">
        <v>73</v>
      </c>
      <c r="D4043" s="11">
        <v>1985</v>
      </c>
      <c r="E4043" t="s">
        <v>19909</v>
      </c>
      <c r="F4043">
        <v>6.5</v>
      </c>
      <c r="G4043">
        <v>2100</v>
      </c>
      <c r="H4043" t="s">
        <v>19968</v>
      </c>
      <c r="I4043" t="s">
        <v>19967</v>
      </c>
      <c r="J4043" t="s">
        <v>19966</v>
      </c>
      <c r="K4043" t="s">
        <v>220</v>
      </c>
      <c r="L4043" s="7">
        <v>15000000</v>
      </c>
      <c r="M4043" s="7">
        <v>3360800</v>
      </c>
      <c r="N4043" t="s">
        <v>19965</v>
      </c>
      <c r="O4043">
        <v>100</v>
      </c>
      <c r="P4043" s="8">
        <f>_xlfn.XLOOKUP(D4043,Consumer_Price_Index!A:A,Consumer_Price_Index!B:B)</f>
        <v>107.6</v>
      </c>
      <c r="Q4043" s="13">
        <f>IF(ISNUMBER(M4043), M4043*(Consumer_Price_Index!$B$45/(_xlfn.XLOOKUP('Working Data'!D791,Consumer_Price_Index!A:A,Consumer_Price_Index!B:B))), "Missing")</f>
        <v>5946781.4169570263</v>
      </c>
      <c r="R4043" t="str">
        <f t="shared" si="63"/>
        <v>Yes</v>
      </c>
    </row>
    <row r="4044" spans="1:18" x14ac:dyDescent="0.25">
      <c r="A4044" t="s">
        <v>6722</v>
      </c>
      <c r="B4044" t="s">
        <v>68</v>
      </c>
      <c r="C4044" t="s">
        <v>87</v>
      </c>
      <c r="D4044" s="11">
        <v>2006</v>
      </c>
      <c r="E4044" t="s">
        <v>8653</v>
      </c>
      <c r="F4044">
        <v>6.5</v>
      </c>
      <c r="G4044">
        <v>113000</v>
      </c>
      <c r="H4044" t="s">
        <v>3635</v>
      </c>
      <c r="I4044" t="s">
        <v>4234</v>
      </c>
      <c r="J4044" t="s">
        <v>1304</v>
      </c>
      <c r="K4044" t="s">
        <v>7</v>
      </c>
      <c r="L4044" s="7">
        <v>12000000</v>
      </c>
      <c r="M4044" s="7">
        <v>114197742</v>
      </c>
      <c r="N4044" t="s">
        <v>6122</v>
      </c>
      <c r="O4044">
        <v>104</v>
      </c>
      <c r="P4044" s="8">
        <f>_xlfn.XLOOKUP(D4044,Consumer_Price_Index!A:A,Consumer_Price_Index!B:B)</f>
        <v>201.6</v>
      </c>
      <c r="Q4044" s="13">
        <f>IF(ISNUMBER(M4044), M4044*(Consumer_Price_Index!$B$45/(_xlfn.XLOOKUP('Working Data'!D4896,Consumer_Price_Index!A:A,Consumer_Price_Index!B:B))), "Missing")</f>
        <v>159541733.09215957</v>
      </c>
      <c r="R4044" t="str">
        <f t="shared" si="63"/>
        <v>Yes</v>
      </c>
    </row>
    <row r="4045" spans="1:18" x14ac:dyDescent="0.25">
      <c r="A4045" t="s">
        <v>11700</v>
      </c>
      <c r="B4045" t="s">
        <v>41</v>
      </c>
      <c r="C4045" t="s">
        <v>34</v>
      </c>
      <c r="D4045" s="11">
        <v>2001</v>
      </c>
      <c r="E4045" t="s">
        <v>11688</v>
      </c>
      <c r="F4045">
        <v>6.5</v>
      </c>
      <c r="G4045">
        <v>179000</v>
      </c>
      <c r="H4045" t="s">
        <v>6096</v>
      </c>
      <c r="I4045" t="s">
        <v>3900</v>
      </c>
      <c r="J4045" t="s">
        <v>568</v>
      </c>
      <c r="K4045" t="s">
        <v>7</v>
      </c>
      <c r="L4045" s="7">
        <v>102000000</v>
      </c>
      <c r="M4045" s="7">
        <v>147080413</v>
      </c>
      <c r="N4045" t="s">
        <v>11699</v>
      </c>
      <c r="O4045">
        <v>99</v>
      </c>
      <c r="P4045" s="8">
        <f>_xlfn.XLOOKUP(D4045,Consumer_Price_Index!A:A,Consumer_Price_Index!B:B)</f>
        <v>177.1</v>
      </c>
      <c r="Q4045" s="13">
        <f>IF(ISNUMBER(M4045), M4045*(Consumer_Price_Index!$B$45/(_xlfn.XLOOKUP('Working Data'!D3886,Consumer_Price_Index!A:A,Consumer_Price_Index!B:B))), "Missing")</f>
        <v>178476311.59338909</v>
      </c>
      <c r="R4045" t="str">
        <f t="shared" si="63"/>
        <v>Yes</v>
      </c>
    </row>
    <row r="4046" spans="1:18" x14ac:dyDescent="0.25">
      <c r="A4046" t="s">
        <v>1782</v>
      </c>
      <c r="B4046" t="s">
        <v>41</v>
      </c>
      <c r="C4046" t="s">
        <v>34</v>
      </c>
      <c r="D4046" s="11">
        <v>2018</v>
      </c>
      <c r="E4046" t="s">
        <v>1781</v>
      </c>
      <c r="F4046">
        <v>6.5</v>
      </c>
      <c r="G4046">
        <v>121000</v>
      </c>
      <c r="H4046" t="s">
        <v>1780</v>
      </c>
      <c r="I4046" t="s">
        <v>1779</v>
      </c>
      <c r="J4046" t="s">
        <v>1778</v>
      </c>
      <c r="K4046" t="s">
        <v>7</v>
      </c>
      <c r="L4046" s="7">
        <v>28000000</v>
      </c>
      <c r="M4046" s="7">
        <v>78130625</v>
      </c>
      <c r="N4046" t="s">
        <v>1777</v>
      </c>
      <c r="O4046">
        <v>100</v>
      </c>
      <c r="P4046" s="8">
        <f>_xlfn.XLOOKUP(D4046,Consumer_Price_Index!A:A,Consumer_Price_Index!B:B)</f>
        <v>251.1</v>
      </c>
      <c r="Q4046" s="13">
        <f>IF(ISNUMBER(M4046), M4046*(Consumer_Price_Index!$B$45/(_xlfn.XLOOKUP('Working Data'!D7294,Consumer_Price_Index!A:A,Consumer_Price_Index!B:B))), "Missing")</f>
        <v>126026476.64107992</v>
      </c>
      <c r="R4046" t="str">
        <f t="shared" si="63"/>
        <v>Yes</v>
      </c>
    </row>
    <row r="4047" spans="1:18" x14ac:dyDescent="0.25">
      <c r="A4047" t="s">
        <v>17384</v>
      </c>
      <c r="B4047" t="s">
        <v>41</v>
      </c>
      <c r="C4047" t="s">
        <v>24</v>
      </c>
      <c r="D4047" s="11">
        <v>1990</v>
      </c>
      <c r="E4047" t="s">
        <v>17383</v>
      </c>
      <c r="F4047">
        <v>6.5</v>
      </c>
      <c r="G4047">
        <v>8100</v>
      </c>
      <c r="H4047" t="s">
        <v>14190</v>
      </c>
      <c r="I4047" t="s">
        <v>13528</v>
      </c>
      <c r="J4047" t="s">
        <v>13525</v>
      </c>
      <c r="K4047" t="s">
        <v>7</v>
      </c>
      <c r="M4047" s="7">
        <v>20005435</v>
      </c>
      <c r="N4047" t="s">
        <v>8102</v>
      </c>
      <c r="O4047">
        <v>108</v>
      </c>
      <c r="P4047" s="8">
        <f>_xlfn.XLOOKUP(D4047,Consumer_Price_Index!A:A,Consumer_Price_Index!B:B)</f>
        <v>130.69999999999999</v>
      </c>
      <c r="Q4047" s="13">
        <f>IF(ISNUMBER(M4047), M4047*(Consumer_Price_Index!$B$45/(_xlfn.XLOOKUP('Working Data'!D1761,Consumer_Price_Index!A:A,Consumer_Price_Index!B:B))), "Missing")</f>
        <v>63167420.150259063</v>
      </c>
      <c r="R4047" t="str">
        <f t="shared" si="63"/>
        <v>No</v>
      </c>
    </row>
    <row r="4048" spans="1:18" x14ac:dyDescent="0.25">
      <c r="A4048" t="s">
        <v>17880</v>
      </c>
      <c r="B4048" t="s">
        <v>68</v>
      </c>
      <c r="C4048" t="s">
        <v>24</v>
      </c>
      <c r="D4048" s="11">
        <v>1989</v>
      </c>
      <c r="E4048" t="s">
        <v>17879</v>
      </c>
      <c r="F4048">
        <v>6.5</v>
      </c>
      <c r="G4048">
        <v>1500</v>
      </c>
      <c r="H4048" t="s">
        <v>8385</v>
      </c>
      <c r="I4048" t="s">
        <v>8385</v>
      </c>
      <c r="J4048" t="s">
        <v>16734</v>
      </c>
      <c r="K4048" t="s">
        <v>7</v>
      </c>
      <c r="M4048" s="7">
        <v>9114702</v>
      </c>
      <c r="N4048" t="s">
        <v>16909</v>
      </c>
      <c r="O4048">
        <v>111</v>
      </c>
      <c r="P4048" s="8">
        <f>_xlfn.XLOOKUP(D4048,Consumer_Price_Index!A:A,Consumer_Price_Index!B:B)</f>
        <v>124</v>
      </c>
      <c r="Q4048" s="13">
        <f>IF(ISNUMBER(M4048), M4048*(Consumer_Price_Index!$B$45/(_xlfn.XLOOKUP('Working Data'!D1575,Consumer_Price_Index!A:A,Consumer_Price_Index!B:B))), "Missing")</f>
        <v>12348820.361938639</v>
      </c>
      <c r="R4048" t="str">
        <f t="shared" si="63"/>
        <v>No</v>
      </c>
    </row>
    <row r="4049" spans="1:18" x14ac:dyDescent="0.25">
      <c r="A4049" t="s">
        <v>11890</v>
      </c>
      <c r="B4049" t="s">
        <v>52</v>
      </c>
      <c r="C4049" t="s">
        <v>34</v>
      </c>
      <c r="D4049" s="11">
        <v>2000</v>
      </c>
      <c r="E4049" t="s">
        <v>11816</v>
      </c>
      <c r="F4049">
        <v>6.5</v>
      </c>
      <c r="G4049">
        <v>52000</v>
      </c>
      <c r="H4049" t="s">
        <v>10193</v>
      </c>
      <c r="I4049" t="s">
        <v>922</v>
      </c>
      <c r="J4049" t="s">
        <v>10192</v>
      </c>
      <c r="K4049" t="s">
        <v>562</v>
      </c>
      <c r="M4049" s="7">
        <v>60726164</v>
      </c>
      <c r="N4049" t="s">
        <v>11889</v>
      </c>
      <c r="O4049">
        <v>88</v>
      </c>
      <c r="P4049" s="8">
        <f>_xlfn.XLOOKUP(D4049,Consumer_Price_Index!A:A,Consumer_Price_Index!B:B)</f>
        <v>172.2</v>
      </c>
      <c r="Q4049" s="13">
        <f>IF(ISNUMBER(M4049), M4049*(Consumer_Price_Index!$B$45/(_xlfn.XLOOKUP('Working Data'!D3814,Consumer_Price_Index!A:A,Consumer_Price_Index!B:B))), "Missing")</f>
        <v>178087220.12319535</v>
      </c>
      <c r="R4049" t="str">
        <f t="shared" si="63"/>
        <v>No</v>
      </c>
    </row>
    <row r="4050" spans="1:18" x14ac:dyDescent="0.25">
      <c r="A4050" t="s">
        <v>21360</v>
      </c>
      <c r="B4050" t="s">
        <v>101</v>
      </c>
      <c r="C4050" t="s">
        <v>24</v>
      </c>
      <c r="D4050" s="11">
        <v>1982</v>
      </c>
      <c r="E4050" t="s">
        <v>21197</v>
      </c>
      <c r="F4050">
        <v>6.5</v>
      </c>
      <c r="G4050">
        <v>2200</v>
      </c>
      <c r="H4050" t="s">
        <v>17764</v>
      </c>
      <c r="I4050" t="s">
        <v>17764</v>
      </c>
      <c r="J4050" t="s">
        <v>12495</v>
      </c>
      <c r="K4050" t="s">
        <v>7</v>
      </c>
      <c r="L4050" s="7">
        <v>13000000</v>
      </c>
      <c r="M4050" s="7">
        <v>5005245</v>
      </c>
      <c r="N4050" t="s">
        <v>114</v>
      </c>
      <c r="O4050">
        <v>140</v>
      </c>
      <c r="P4050" s="8">
        <f>_xlfn.XLOOKUP(D4050,Consumer_Price_Index!A:A,Consumer_Price_Index!B:B)</f>
        <v>96.5</v>
      </c>
      <c r="Q4050" s="13">
        <f>IF(ISNUMBER(M4050), M4050*(Consumer_Price_Index!$B$45/(_xlfn.XLOOKUP('Working Data'!D270,Consumer_Price_Index!A:A,Consumer_Price_Index!B:B))), "Missing")</f>
        <v>14173774.642193308</v>
      </c>
      <c r="R4050" t="str">
        <f t="shared" si="63"/>
        <v>Yes</v>
      </c>
    </row>
    <row r="4051" spans="1:18" x14ac:dyDescent="0.25">
      <c r="A4051" t="s">
        <v>7477</v>
      </c>
      <c r="B4051" t="s">
        <v>68</v>
      </c>
      <c r="C4051" t="s">
        <v>34</v>
      </c>
      <c r="D4051" s="11">
        <v>2009</v>
      </c>
      <c r="E4051" t="s">
        <v>7476</v>
      </c>
      <c r="F4051">
        <v>6.5</v>
      </c>
      <c r="G4051">
        <v>348000</v>
      </c>
      <c r="H4051" t="s">
        <v>4330</v>
      </c>
      <c r="I4051" t="s">
        <v>7475</v>
      </c>
      <c r="J4051" t="s">
        <v>1715</v>
      </c>
      <c r="K4051" t="s">
        <v>7</v>
      </c>
      <c r="L4051" s="7">
        <v>200000000</v>
      </c>
      <c r="M4051" s="7">
        <v>371353001</v>
      </c>
      <c r="N4051" t="s">
        <v>7474</v>
      </c>
      <c r="O4051">
        <v>115</v>
      </c>
      <c r="P4051" s="8">
        <f>_xlfn.XLOOKUP(D4051,Consumer_Price_Index!A:A,Consumer_Price_Index!B:B)</f>
        <v>214.5</v>
      </c>
      <c r="Q4051" s="13">
        <f>IF(ISNUMBER(M4051), M4051*(Consumer_Price_Index!$B$45/(_xlfn.XLOOKUP('Working Data'!D5476,Consumer_Price_Index!A:A,Consumer_Price_Index!B:B))), "Missing")</f>
        <v>478036583.88128436</v>
      </c>
      <c r="R4051" t="str">
        <f t="shared" si="63"/>
        <v>Yes</v>
      </c>
    </row>
    <row r="4052" spans="1:18" x14ac:dyDescent="0.25">
      <c r="A4052" t="s">
        <v>21371</v>
      </c>
      <c r="B4052" t="s">
        <v>101</v>
      </c>
      <c r="C4052" t="s">
        <v>11</v>
      </c>
      <c r="D4052" s="11">
        <v>1982</v>
      </c>
      <c r="E4052" t="s">
        <v>21267</v>
      </c>
      <c r="F4052">
        <v>6.5</v>
      </c>
      <c r="G4052">
        <v>2000</v>
      </c>
      <c r="H4052" t="s">
        <v>19745</v>
      </c>
      <c r="I4052" t="s">
        <v>20034</v>
      </c>
      <c r="J4052" t="s">
        <v>1822</v>
      </c>
      <c r="K4052" t="s">
        <v>7</v>
      </c>
      <c r="M4052" s="7">
        <v>7400000</v>
      </c>
      <c r="N4052" t="s">
        <v>20824</v>
      </c>
      <c r="O4052">
        <v>103</v>
      </c>
      <c r="P4052" s="8">
        <f>_xlfn.XLOOKUP(D4052,Consumer_Price_Index!A:A,Consumer_Price_Index!B:B)</f>
        <v>96.5</v>
      </c>
      <c r="Q4052" s="13">
        <f>IF(ISNUMBER(M4052), M4052*(Consumer_Price_Index!$B$45/(_xlfn.XLOOKUP('Working Data'!D267,Consumer_Price_Index!A:A,Consumer_Price_Index!B:B))), "Missing")</f>
        <v>16071133.285816107</v>
      </c>
      <c r="R4052" t="str">
        <f t="shared" si="63"/>
        <v>No</v>
      </c>
    </row>
    <row r="4053" spans="1:18" x14ac:dyDescent="0.25">
      <c r="A4053" t="s">
        <v>14650</v>
      </c>
      <c r="B4053" t="s">
        <v>52</v>
      </c>
      <c r="C4053" t="s">
        <v>11</v>
      </c>
      <c r="D4053" s="11">
        <v>1995</v>
      </c>
      <c r="E4053" t="s">
        <v>14649</v>
      </c>
      <c r="F4053">
        <v>6.5</v>
      </c>
      <c r="G4053">
        <v>9200</v>
      </c>
      <c r="H4053" t="s">
        <v>13171</v>
      </c>
      <c r="I4053" t="s">
        <v>14065</v>
      </c>
      <c r="J4053" t="s">
        <v>14100</v>
      </c>
      <c r="K4053" t="s">
        <v>7</v>
      </c>
      <c r="M4053" s="7">
        <v>307308</v>
      </c>
      <c r="N4053" t="s">
        <v>14648</v>
      </c>
      <c r="O4053">
        <v>82</v>
      </c>
      <c r="P4053" s="8">
        <f>_xlfn.XLOOKUP(D4053,Consumer_Price_Index!A:A,Consumer_Price_Index!B:B)</f>
        <v>152.4</v>
      </c>
      <c r="Q4053" s="13">
        <f>IF(ISNUMBER(M4053), M4053*(Consumer_Price_Index!$B$45/(_xlfn.XLOOKUP('Working Data'!D2800,Consumer_Price_Index!A:A,Consumer_Price_Index!B:B))), "Missing")</f>
        <v>870229.99628252792</v>
      </c>
      <c r="R4053" t="str">
        <f t="shared" si="63"/>
        <v>No</v>
      </c>
    </row>
    <row r="4054" spans="1:18" x14ac:dyDescent="0.25">
      <c r="A4054" t="s">
        <v>19591</v>
      </c>
      <c r="B4054" t="s">
        <v>41</v>
      </c>
      <c r="C4054" t="s">
        <v>24</v>
      </c>
      <c r="D4054" s="11">
        <v>1986</v>
      </c>
      <c r="E4054" t="s">
        <v>19024</v>
      </c>
      <c r="F4054">
        <v>6.5</v>
      </c>
      <c r="G4054">
        <v>12000</v>
      </c>
      <c r="H4054" t="s">
        <v>17965</v>
      </c>
      <c r="I4054" t="s">
        <v>15191</v>
      </c>
      <c r="J4054" t="s">
        <v>7427</v>
      </c>
      <c r="K4054" t="s">
        <v>7</v>
      </c>
      <c r="L4054" s="7">
        <v>8500000</v>
      </c>
      <c r="M4054" s="7">
        <v>17685307</v>
      </c>
      <c r="N4054" t="s">
        <v>16722</v>
      </c>
      <c r="O4054">
        <v>102</v>
      </c>
      <c r="P4054" s="8">
        <f>_xlfn.XLOOKUP(D4054,Consumer_Price_Index!A:A,Consumer_Price_Index!B:B)</f>
        <v>109.6</v>
      </c>
      <c r="Q4054" s="13">
        <f>IF(ISNUMBER(M4054), M4054*(Consumer_Price_Index!$B$45/(_xlfn.XLOOKUP('Working Data'!D931,Consumer_Price_Index!A:A,Consumer_Price_Index!B:B))), "Missing")</f>
        <v>38408503.51318603</v>
      </c>
      <c r="R4054" t="str">
        <f t="shared" si="63"/>
        <v>Yes</v>
      </c>
    </row>
    <row r="4055" spans="1:18" x14ac:dyDescent="0.25">
      <c r="A4055" t="s">
        <v>12861</v>
      </c>
      <c r="B4055" t="s">
        <v>41</v>
      </c>
      <c r="C4055" t="s">
        <v>5</v>
      </c>
      <c r="D4055" s="11">
        <v>1999</v>
      </c>
      <c r="E4055" t="s">
        <v>12719</v>
      </c>
      <c r="F4055">
        <v>6.5</v>
      </c>
      <c r="G4055">
        <v>239000</v>
      </c>
      <c r="H4055" t="s">
        <v>12121</v>
      </c>
      <c r="I4055" t="s">
        <v>12121</v>
      </c>
      <c r="J4055" t="s">
        <v>12860</v>
      </c>
      <c r="K4055" t="s">
        <v>7</v>
      </c>
      <c r="L4055" s="7">
        <v>60000</v>
      </c>
      <c r="M4055" s="7">
        <v>248639099</v>
      </c>
      <c r="N4055" t="s">
        <v>12859</v>
      </c>
      <c r="O4055">
        <v>81</v>
      </c>
      <c r="P4055" s="8">
        <f>_xlfn.XLOOKUP(D4055,Consumer_Price_Index!A:A,Consumer_Price_Index!B:B)</f>
        <v>166.6</v>
      </c>
      <c r="Q4055" s="13">
        <f>IF(ISNUMBER(M4055), M4055*(Consumer_Price_Index!$B$45/(_xlfn.XLOOKUP('Working Data'!D3461,Consumer_Price_Index!A:A,Consumer_Price_Index!B:B))), "Missing")</f>
        <v>320069004.92310941</v>
      </c>
      <c r="R4055" t="str">
        <f t="shared" si="63"/>
        <v>Yes</v>
      </c>
    </row>
    <row r="4056" spans="1:18" x14ac:dyDescent="0.25">
      <c r="A4056" t="s">
        <v>18635</v>
      </c>
      <c r="B4056" t="s">
        <v>41</v>
      </c>
      <c r="C4056" t="s">
        <v>5</v>
      </c>
      <c r="D4056" s="11">
        <v>1988</v>
      </c>
      <c r="E4056" t="s">
        <v>18361</v>
      </c>
      <c r="F4056">
        <v>6.5</v>
      </c>
      <c r="G4056">
        <v>34000</v>
      </c>
      <c r="H4056" t="s">
        <v>256</v>
      </c>
      <c r="I4056" t="s">
        <v>18634</v>
      </c>
      <c r="J4056" t="s">
        <v>18633</v>
      </c>
      <c r="K4056" t="s">
        <v>7</v>
      </c>
      <c r="L4056" s="7">
        <v>19000000</v>
      </c>
      <c r="M4056" s="7">
        <v>8247943</v>
      </c>
      <c r="N4056" t="s">
        <v>2694</v>
      </c>
      <c r="O4056">
        <v>95</v>
      </c>
      <c r="P4056" s="8">
        <f>_xlfn.XLOOKUP(D4056,Consumer_Price_Index!A:A,Consumer_Price_Index!B:B)</f>
        <v>118.3</v>
      </c>
      <c r="Q4056" s="13">
        <f>IF(ISNUMBER(M4056), M4056*(Consumer_Price_Index!$B$45/(_xlfn.XLOOKUP('Working Data'!D1283,Consumer_Price_Index!A:A,Consumer_Price_Index!B:B))), "Missing")</f>
        <v>10617440.777777778</v>
      </c>
      <c r="R4056" t="str">
        <f t="shared" si="63"/>
        <v>Yes</v>
      </c>
    </row>
    <row r="4057" spans="1:18" x14ac:dyDescent="0.25">
      <c r="A4057" t="s">
        <v>17943</v>
      </c>
      <c r="B4057" t="s">
        <v>41</v>
      </c>
      <c r="C4057" t="s">
        <v>34</v>
      </c>
      <c r="D4057" s="11">
        <v>1989</v>
      </c>
      <c r="E4057" t="s">
        <v>17224</v>
      </c>
      <c r="F4057">
        <v>6.5</v>
      </c>
      <c r="G4057">
        <v>6500</v>
      </c>
      <c r="H4057" t="s">
        <v>13289</v>
      </c>
      <c r="I4057" t="s">
        <v>13289</v>
      </c>
      <c r="J4057" t="s">
        <v>6083</v>
      </c>
      <c r="K4057" t="s">
        <v>504</v>
      </c>
      <c r="M4057" s="7">
        <v>882290</v>
      </c>
      <c r="N4057" t="s">
        <v>16722</v>
      </c>
      <c r="O4057">
        <v>90</v>
      </c>
      <c r="P4057" s="8">
        <f>_xlfn.XLOOKUP(D4057,Consumer_Price_Index!A:A,Consumer_Price_Index!B:B)</f>
        <v>124</v>
      </c>
      <c r="Q4057" s="13">
        <f>IF(ISNUMBER(M4057), M4057*(Consumer_Price_Index!$B$45/(_xlfn.XLOOKUP('Working Data'!D1554,Consumer_Price_Index!A:A,Consumer_Price_Index!B:B))), "Missing")</f>
        <v>1973816.1747430249</v>
      </c>
      <c r="R4057" t="str">
        <f t="shared" si="63"/>
        <v>No</v>
      </c>
    </row>
    <row r="4058" spans="1:18" x14ac:dyDescent="0.25">
      <c r="A4058" t="s">
        <v>2097</v>
      </c>
      <c r="B4058" t="s">
        <v>101</v>
      </c>
      <c r="C4058" t="s">
        <v>11</v>
      </c>
      <c r="D4058" s="11">
        <v>2017</v>
      </c>
      <c r="E4058" t="s">
        <v>1322</v>
      </c>
      <c r="F4058">
        <v>6.5</v>
      </c>
      <c r="G4058">
        <v>14000</v>
      </c>
      <c r="H4058" t="s">
        <v>2096</v>
      </c>
      <c r="I4058" t="s">
        <v>2096</v>
      </c>
      <c r="J4058" t="s">
        <v>2095</v>
      </c>
      <c r="K4058" t="s">
        <v>265</v>
      </c>
      <c r="L4058" s="7">
        <v>5400000</v>
      </c>
      <c r="M4058" s="7">
        <v>12062146</v>
      </c>
      <c r="N4058" t="s">
        <v>2094</v>
      </c>
      <c r="O4058">
        <v>113</v>
      </c>
      <c r="P4058" s="8">
        <f>_xlfn.XLOOKUP(D4058,Consumer_Price_Index!A:A,Consumer_Price_Index!B:B)</f>
        <v>245.1</v>
      </c>
      <c r="Q4058" s="13">
        <f>IF(ISNUMBER(M4058), M4058*(Consumer_Price_Index!$B$45/(_xlfn.XLOOKUP('Working Data'!D7220,Consumer_Price_Index!A:A,Consumer_Price_Index!B:B))), "Missing")</f>
        <v>14636941.004380725</v>
      </c>
      <c r="R4058" t="str">
        <f t="shared" si="63"/>
        <v>Yes</v>
      </c>
    </row>
    <row r="4059" spans="1:18" x14ac:dyDescent="0.25">
      <c r="A4059" t="s">
        <v>19644</v>
      </c>
      <c r="B4059" t="s">
        <v>101</v>
      </c>
      <c r="C4059" t="s">
        <v>11</v>
      </c>
      <c r="D4059" s="11">
        <v>1986</v>
      </c>
      <c r="E4059" t="s">
        <v>19228</v>
      </c>
      <c r="F4059">
        <v>6.5</v>
      </c>
      <c r="G4059">
        <v>5600</v>
      </c>
      <c r="H4059" t="s">
        <v>8385</v>
      </c>
      <c r="I4059" t="s">
        <v>8385</v>
      </c>
      <c r="J4059" t="s">
        <v>19643</v>
      </c>
      <c r="K4059" t="s">
        <v>7</v>
      </c>
      <c r="M4059" s="7">
        <v>7177431</v>
      </c>
      <c r="N4059" t="s">
        <v>19642</v>
      </c>
      <c r="O4059">
        <v>114</v>
      </c>
      <c r="P4059" s="8">
        <f>_xlfn.XLOOKUP(D4059,Consumer_Price_Index!A:A,Consumer_Price_Index!B:B)</f>
        <v>109.6</v>
      </c>
      <c r="Q4059" s="13">
        <f>IF(ISNUMBER(M4059), M4059*(Consumer_Price_Index!$B$45/(_xlfn.XLOOKUP('Working Data'!D910,Consumer_Price_Index!A:A,Consumer_Price_Index!B:B))), "Missing")</f>
        <v>20324937.041821562</v>
      </c>
      <c r="R4059" t="str">
        <f t="shared" si="63"/>
        <v>No</v>
      </c>
    </row>
    <row r="4060" spans="1:18" x14ac:dyDescent="0.25">
      <c r="A4060" t="s">
        <v>7968</v>
      </c>
      <c r="B4060" t="s">
        <v>101</v>
      </c>
      <c r="C4060" t="s">
        <v>34</v>
      </c>
      <c r="D4060" s="11">
        <v>2008</v>
      </c>
      <c r="E4060" t="s">
        <v>7967</v>
      </c>
      <c r="F4060">
        <v>6.5</v>
      </c>
      <c r="G4060">
        <v>199000</v>
      </c>
      <c r="H4060" t="s">
        <v>7966</v>
      </c>
      <c r="I4060" t="s">
        <v>7966</v>
      </c>
      <c r="J4060" t="s">
        <v>4501</v>
      </c>
      <c r="K4060" t="s">
        <v>7</v>
      </c>
      <c r="L4060" s="7">
        <v>225000000</v>
      </c>
      <c r="M4060" s="7">
        <v>419665568</v>
      </c>
      <c r="N4060" t="s">
        <v>119</v>
      </c>
      <c r="O4060">
        <v>150</v>
      </c>
      <c r="P4060" s="8">
        <f>_xlfn.XLOOKUP(D4060,Consumer_Price_Index!A:A,Consumer_Price_Index!B:B)</f>
        <v>215.3</v>
      </c>
      <c r="Q4060" s="13">
        <f>IF(ISNUMBER(M4060), M4060*(Consumer_Price_Index!$B$45/(_xlfn.XLOOKUP('Working Data'!D5293,Consumer_Price_Index!A:A,Consumer_Price_Index!B:B))), "Missing")</f>
        <v>710795433.96108949</v>
      </c>
      <c r="R4060" t="str">
        <f t="shared" si="63"/>
        <v>Yes</v>
      </c>
    </row>
    <row r="4061" spans="1:18" x14ac:dyDescent="0.25">
      <c r="A4061" t="s">
        <v>4749</v>
      </c>
      <c r="B4061" t="s">
        <v>52</v>
      </c>
      <c r="C4061" t="s">
        <v>73</v>
      </c>
      <c r="D4061" s="11">
        <v>2013</v>
      </c>
      <c r="E4061" t="s">
        <v>4748</v>
      </c>
      <c r="F4061">
        <v>6.5</v>
      </c>
      <c r="G4061">
        <v>18000</v>
      </c>
      <c r="H4061" t="s">
        <v>4747</v>
      </c>
      <c r="I4061" t="s">
        <v>4746</v>
      </c>
      <c r="J4061" t="s">
        <v>4745</v>
      </c>
      <c r="K4061" t="s">
        <v>4744</v>
      </c>
      <c r="M4061" s="7">
        <v>758754</v>
      </c>
      <c r="N4061" t="s">
        <v>4743</v>
      </c>
      <c r="O4061">
        <v>122</v>
      </c>
      <c r="P4061" s="8">
        <f>_xlfn.XLOOKUP(D4061,Consumer_Price_Index!A:A,Consumer_Price_Index!B:B)</f>
        <v>233</v>
      </c>
      <c r="Q4061" s="13">
        <f>IF(ISNUMBER(M4061), M4061*(Consumer_Price_Index!$B$45/(_xlfn.XLOOKUP('Working Data'!D6431,Consumer_Price_Index!A:A,Consumer_Price_Index!B:B))), "Missing")</f>
        <v>1768877.9173680183</v>
      </c>
      <c r="R4061" t="str">
        <f t="shared" si="63"/>
        <v>No</v>
      </c>
    </row>
    <row r="4062" spans="1:18" x14ac:dyDescent="0.25">
      <c r="A4062" t="s">
        <v>20668</v>
      </c>
      <c r="B4062" t="s">
        <v>41</v>
      </c>
      <c r="C4062" t="s">
        <v>87</v>
      </c>
      <c r="D4062" s="11">
        <v>1984</v>
      </c>
      <c r="E4062" t="s">
        <v>20369</v>
      </c>
      <c r="F4062">
        <v>6.5</v>
      </c>
      <c r="G4062">
        <v>17000</v>
      </c>
      <c r="H4062" t="s">
        <v>13940</v>
      </c>
      <c r="I4062" t="s">
        <v>19021</v>
      </c>
      <c r="J4062" t="s">
        <v>5551</v>
      </c>
      <c r="K4062" t="s">
        <v>7</v>
      </c>
      <c r="L4062" s="7">
        <v>58000000</v>
      </c>
      <c r="M4062" s="7">
        <v>25928721</v>
      </c>
      <c r="N4062" t="s">
        <v>20146</v>
      </c>
      <c r="O4062">
        <v>127</v>
      </c>
      <c r="P4062" s="8">
        <f>_xlfn.XLOOKUP(D4062,Consumer_Price_Index!A:A,Consumer_Price_Index!B:B)</f>
        <v>103.9</v>
      </c>
      <c r="Q4062" s="13">
        <f>IF(ISNUMBER(M4062), M4062*(Consumer_Price_Index!$B$45/(_xlfn.XLOOKUP('Working Data'!D522,Consumer_Price_Index!A:A,Consumer_Price_Index!B:B))), "Missing")</f>
        <v>76039280.930702582</v>
      </c>
      <c r="R4062" t="str">
        <f t="shared" si="63"/>
        <v>Yes</v>
      </c>
    </row>
    <row r="4063" spans="1:18" x14ac:dyDescent="0.25">
      <c r="A4063" t="s">
        <v>6821</v>
      </c>
      <c r="B4063" t="s">
        <v>41</v>
      </c>
      <c r="C4063" t="s">
        <v>5</v>
      </c>
      <c r="D4063" s="11">
        <v>2010</v>
      </c>
      <c r="E4063" t="s">
        <v>6702</v>
      </c>
      <c r="F4063">
        <v>6.5</v>
      </c>
      <c r="G4063">
        <v>114000</v>
      </c>
      <c r="H4063" t="s">
        <v>3925</v>
      </c>
      <c r="I4063" t="s">
        <v>6820</v>
      </c>
      <c r="J4063" t="s">
        <v>6819</v>
      </c>
      <c r="K4063" t="s">
        <v>7</v>
      </c>
      <c r="L4063" s="7">
        <v>20000000</v>
      </c>
      <c r="M4063" s="7">
        <v>54806823</v>
      </c>
      <c r="N4063" t="s">
        <v>6809</v>
      </c>
      <c r="O4063">
        <v>101</v>
      </c>
      <c r="P4063" s="8">
        <f>_xlfn.XLOOKUP(D4063,Consumer_Price_Index!A:A,Consumer_Price_Index!B:B)</f>
        <v>218.1</v>
      </c>
      <c r="Q4063" s="13">
        <f>IF(ISNUMBER(M4063), M4063*(Consumer_Price_Index!$B$45/(_xlfn.XLOOKUP('Working Data'!D5727,Consumer_Price_Index!A:A,Consumer_Price_Index!B:B))), "Missing")</f>
        <v>173053253.5554404</v>
      </c>
      <c r="R4063" t="str">
        <f t="shared" si="63"/>
        <v>Yes</v>
      </c>
    </row>
    <row r="4064" spans="1:18" x14ac:dyDescent="0.25">
      <c r="A4064" t="s">
        <v>4793</v>
      </c>
      <c r="B4064" t="s">
        <v>41</v>
      </c>
      <c r="C4064" t="s">
        <v>24</v>
      </c>
      <c r="D4064" s="11">
        <v>2013</v>
      </c>
      <c r="E4064" t="s">
        <v>4792</v>
      </c>
      <c r="F4064">
        <v>6.5</v>
      </c>
      <c r="G4064">
        <v>48000</v>
      </c>
      <c r="H4064" t="s">
        <v>4791</v>
      </c>
      <c r="I4064" t="s">
        <v>4790</v>
      </c>
      <c r="J4064" t="s">
        <v>754</v>
      </c>
      <c r="K4064" t="s">
        <v>265</v>
      </c>
      <c r="M4064" s="7">
        <v>1662515</v>
      </c>
      <c r="N4064" t="s">
        <v>4789</v>
      </c>
      <c r="O4064">
        <v>93</v>
      </c>
      <c r="P4064" s="8">
        <f>_xlfn.XLOOKUP(D4064,Consumer_Price_Index!A:A,Consumer_Price_Index!B:B)</f>
        <v>233</v>
      </c>
      <c r="Q4064" s="13">
        <f>IF(ISNUMBER(M4064), M4064*(Consumer_Price_Index!$B$45/(_xlfn.XLOOKUP('Working Data'!D6419,Consumer_Price_Index!A:A,Consumer_Price_Index!B:B))), "Missing")</f>
        <v>4459228.1734154932</v>
      </c>
      <c r="R4064" t="str">
        <f t="shared" si="63"/>
        <v>No</v>
      </c>
    </row>
    <row r="4065" spans="1:18" x14ac:dyDescent="0.25">
      <c r="A4065" t="s">
        <v>17978</v>
      </c>
      <c r="B4065" t="s">
        <v>68</v>
      </c>
      <c r="C4065" t="s">
        <v>24</v>
      </c>
      <c r="D4065" s="11">
        <v>1989</v>
      </c>
      <c r="E4065" t="s">
        <v>17658</v>
      </c>
      <c r="F4065">
        <v>6.5</v>
      </c>
      <c r="G4065">
        <v>13000</v>
      </c>
      <c r="H4065" t="s">
        <v>15369</v>
      </c>
      <c r="I4065" t="s">
        <v>17977</v>
      </c>
      <c r="J4065" t="s">
        <v>3272</v>
      </c>
      <c r="K4065" t="s">
        <v>7</v>
      </c>
      <c r="L4065" s="7">
        <v>15000000</v>
      </c>
      <c r="M4065" s="7">
        <v>28890240</v>
      </c>
      <c r="N4065" t="s">
        <v>103</v>
      </c>
      <c r="O4065">
        <v>113</v>
      </c>
      <c r="P4065" s="8">
        <f>_xlfn.XLOOKUP(D4065,Consumer_Price_Index!A:A,Consumer_Price_Index!B:B)</f>
        <v>124</v>
      </c>
      <c r="Q4065" s="13">
        <f>IF(ISNUMBER(M4065), M4065*(Consumer_Price_Index!$B$45/(_xlfn.XLOOKUP('Working Data'!D1537,Consumer_Price_Index!A:A,Consumer_Price_Index!B:B))), "Missing")</f>
        <v>48931940.678154528</v>
      </c>
      <c r="R4065" t="str">
        <f t="shared" si="63"/>
        <v>Yes</v>
      </c>
    </row>
    <row r="4066" spans="1:18" x14ac:dyDescent="0.25">
      <c r="A4066" t="s">
        <v>3850</v>
      </c>
      <c r="B4066" t="s">
        <v>68</v>
      </c>
      <c r="C4066" t="s">
        <v>24</v>
      </c>
      <c r="D4066" s="11">
        <v>2015</v>
      </c>
      <c r="E4066" t="s">
        <v>3498</v>
      </c>
      <c r="F4066">
        <v>6.5</v>
      </c>
      <c r="G4066">
        <v>87000</v>
      </c>
      <c r="H4066" t="s">
        <v>1126</v>
      </c>
      <c r="I4066" t="s">
        <v>3849</v>
      </c>
      <c r="J4066" t="s">
        <v>3848</v>
      </c>
      <c r="K4066" t="s">
        <v>7</v>
      </c>
      <c r="L4066" s="7">
        <v>8500000</v>
      </c>
      <c r="M4066" s="7">
        <v>43709744</v>
      </c>
      <c r="N4066" t="s">
        <v>783</v>
      </c>
      <c r="O4066">
        <v>101</v>
      </c>
      <c r="P4066" s="8">
        <f>_xlfn.XLOOKUP(D4066,Consumer_Price_Index!A:A,Consumer_Price_Index!B:B)</f>
        <v>237</v>
      </c>
      <c r="Q4066" s="13">
        <f>IF(ISNUMBER(M4066), M4066*(Consumer_Price_Index!$B$45/(_xlfn.XLOOKUP('Working Data'!D6734,Consumer_Price_Index!A:A,Consumer_Price_Index!B:B))), "Missing")</f>
        <v>57160339.042060085</v>
      </c>
      <c r="R4066" t="str">
        <f t="shared" si="63"/>
        <v>Yes</v>
      </c>
    </row>
    <row r="4067" spans="1:18" x14ac:dyDescent="0.25">
      <c r="A4067" t="s">
        <v>4151</v>
      </c>
      <c r="B4067" t="s">
        <v>52</v>
      </c>
      <c r="C4067" t="s">
        <v>11</v>
      </c>
      <c r="D4067" s="11">
        <v>2014</v>
      </c>
      <c r="E4067" t="s">
        <v>3599</v>
      </c>
      <c r="F4067">
        <v>6.5</v>
      </c>
      <c r="G4067">
        <v>12000</v>
      </c>
      <c r="H4067" t="s">
        <v>4150</v>
      </c>
      <c r="I4067" t="s">
        <v>4150</v>
      </c>
      <c r="J4067" t="s">
        <v>4149</v>
      </c>
      <c r="K4067" t="s">
        <v>265</v>
      </c>
      <c r="L4067" s="7">
        <v>1000000</v>
      </c>
      <c r="M4067" s="7">
        <v>185147</v>
      </c>
      <c r="N4067" t="s">
        <v>4148</v>
      </c>
      <c r="O4067">
        <v>104</v>
      </c>
      <c r="P4067" s="8">
        <f>_xlfn.XLOOKUP(D4067,Consumer_Price_Index!A:A,Consumer_Price_Index!B:B)</f>
        <v>236.7</v>
      </c>
      <c r="Q4067" s="13">
        <f>IF(ISNUMBER(M4067), M4067*(Consumer_Price_Index!$B$45/(_xlfn.XLOOKUP('Working Data'!D6622,Consumer_Price_Index!A:A,Consumer_Price_Index!B:B))), "Missing")</f>
        <v>238034.98270042194</v>
      </c>
      <c r="R4067" t="str">
        <f t="shared" si="63"/>
        <v>Yes</v>
      </c>
    </row>
    <row r="4068" spans="1:18" x14ac:dyDescent="0.25">
      <c r="A4068" t="s">
        <v>2496</v>
      </c>
      <c r="B4068" t="s">
        <v>52</v>
      </c>
      <c r="C4068" t="s">
        <v>11</v>
      </c>
      <c r="D4068" s="11">
        <v>2017</v>
      </c>
      <c r="E4068" t="s">
        <v>1627</v>
      </c>
      <c r="F4068">
        <v>6.5</v>
      </c>
      <c r="G4068">
        <v>37000</v>
      </c>
      <c r="H4068" t="s">
        <v>2495</v>
      </c>
      <c r="I4068" t="s">
        <v>2495</v>
      </c>
      <c r="J4068" t="s">
        <v>2494</v>
      </c>
      <c r="K4068" t="s">
        <v>7</v>
      </c>
      <c r="M4068" s="7">
        <v>956425</v>
      </c>
      <c r="N4068" t="s">
        <v>2493</v>
      </c>
      <c r="O4068">
        <v>111</v>
      </c>
      <c r="P4068" s="8">
        <f>_xlfn.XLOOKUP(D4068,Consumer_Price_Index!A:A,Consumer_Price_Index!B:B)</f>
        <v>245.1</v>
      </c>
      <c r="Q4068" s="13">
        <f>IF(ISNUMBER(M4068), M4068*(Consumer_Price_Index!$B$45/(_xlfn.XLOOKUP('Working Data'!D7124,Consumer_Price_Index!A:A,Consumer_Price_Index!B:B))), "Missing")</f>
        <v>3019924.3264248702</v>
      </c>
      <c r="R4068" t="str">
        <f t="shared" si="63"/>
        <v>No</v>
      </c>
    </row>
    <row r="4069" spans="1:18" x14ac:dyDescent="0.25">
      <c r="A4069" t="s">
        <v>6926</v>
      </c>
      <c r="B4069" t="s">
        <v>41</v>
      </c>
      <c r="C4069" t="s">
        <v>34</v>
      </c>
      <c r="D4069" s="11">
        <v>2010</v>
      </c>
      <c r="E4069" t="s">
        <v>6893</v>
      </c>
      <c r="F4069">
        <v>6.5</v>
      </c>
      <c r="G4069">
        <v>331000</v>
      </c>
      <c r="H4069" t="s">
        <v>843</v>
      </c>
      <c r="I4069" t="s">
        <v>6925</v>
      </c>
      <c r="J4069" t="s">
        <v>843</v>
      </c>
      <c r="K4069" t="s">
        <v>7</v>
      </c>
      <c r="L4069" s="7">
        <v>80000000</v>
      </c>
      <c r="M4069" s="7">
        <v>274470394</v>
      </c>
      <c r="N4069" t="s">
        <v>3187</v>
      </c>
      <c r="O4069">
        <v>103</v>
      </c>
      <c r="P4069" s="8">
        <f>_xlfn.XLOOKUP(D4069,Consumer_Price_Index!A:A,Consumer_Price_Index!B:B)</f>
        <v>218.1</v>
      </c>
      <c r="Q4069" s="13">
        <f>IF(ISNUMBER(M4069), M4069*(Consumer_Price_Index!$B$45/(_xlfn.XLOOKUP('Working Data'!D5682,Consumer_Price_Index!A:A,Consumer_Price_Index!B:B))), "Missing")</f>
        <v>513074411.36073613</v>
      </c>
      <c r="R4069" t="str">
        <f t="shared" si="63"/>
        <v>Yes</v>
      </c>
    </row>
    <row r="4070" spans="1:18" x14ac:dyDescent="0.25">
      <c r="A4070" t="s">
        <v>13422</v>
      </c>
      <c r="B4070" t="s">
        <v>41</v>
      </c>
      <c r="C4070" t="s">
        <v>5</v>
      </c>
      <c r="D4070" s="11">
        <v>1998</v>
      </c>
      <c r="E4070" t="s">
        <v>12896</v>
      </c>
      <c r="F4070">
        <v>6.5</v>
      </c>
      <c r="G4070">
        <v>114000</v>
      </c>
      <c r="H4070" t="s">
        <v>994</v>
      </c>
      <c r="I4070" t="s">
        <v>13421</v>
      </c>
      <c r="J4070" t="s">
        <v>8957</v>
      </c>
      <c r="K4070" t="s">
        <v>7</v>
      </c>
      <c r="L4070" s="7">
        <v>15000000</v>
      </c>
      <c r="M4070" s="7">
        <v>40283321</v>
      </c>
      <c r="N4070" t="s">
        <v>1991</v>
      </c>
      <c r="O4070">
        <v>104</v>
      </c>
      <c r="P4070" s="8">
        <f>_xlfn.XLOOKUP(D4070,Consumer_Price_Index!A:A,Consumer_Price_Index!B:B)</f>
        <v>163</v>
      </c>
      <c r="Q4070" s="13">
        <f>IF(ISNUMBER(M4070), M4070*(Consumer_Price_Index!$B$45/(_xlfn.XLOOKUP('Working Data'!D3261,Consumer_Price_Index!A:A,Consumer_Price_Index!B:B))), "Missing")</f>
        <v>59210457.832609735</v>
      </c>
      <c r="R4070" t="str">
        <f t="shared" si="63"/>
        <v>Yes</v>
      </c>
    </row>
    <row r="4071" spans="1:18" x14ac:dyDescent="0.25">
      <c r="A4071" t="s">
        <v>11055</v>
      </c>
      <c r="B4071" t="s">
        <v>68</v>
      </c>
      <c r="C4071" t="s">
        <v>34</v>
      </c>
      <c r="D4071" s="11">
        <v>2002</v>
      </c>
      <c r="E4071" t="s">
        <v>10762</v>
      </c>
      <c r="F4071">
        <v>6.5</v>
      </c>
      <c r="G4071">
        <v>33000</v>
      </c>
      <c r="H4071" t="s">
        <v>8336</v>
      </c>
      <c r="I4071" t="s">
        <v>11054</v>
      </c>
      <c r="J4071" t="s">
        <v>8869</v>
      </c>
      <c r="K4071" t="s">
        <v>265</v>
      </c>
      <c r="L4071" s="7">
        <v>35000000</v>
      </c>
      <c r="M4071" s="7">
        <v>29882645</v>
      </c>
      <c r="N4071" t="s">
        <v>108</v>
      </c>
      <c r="O4071">
        <v>132</v>
      </c>
      <c r="P4071" s="8">
        <f>_xlfn.XLOOKUP(D4071,Consumer_Price_Index!A:A,Consumer_Price_Index!B:B)</f>
        <v>179.9</v>
      </c>
      <c r="Q4071" s="13">
        <f>IF(ISNUMBER(M4071), M4071*(Consumer_Price_Index!$B$45/(_xlfn.XLOOKUP('Working Data'!D4135,Consumer_Price_Index!A:A,Consumer_Price_Index!B:B))), "Missing")</f>
        <v>42290951.841616347</v>
      </c>
      <c r="R4071" t="str">
        <f t="shared" si="63"/>
        <v>Yes</v>
      </c>
    </row>
    <row r="4072" spans="1:18" x14ac:dyDescent="0.25">
      <c r="A4072" t="s">
        <v>17459</v>
      </c>
      <c r="B4072" t="s">
        <v>101</v>
      </c>
      <c r="C4072" t="s">
        <v>24</v>
      </c>
      <c r="D4072" s="11">
        <v>1990</v>
      </c>
      <c r="E4072" t="s">
        <v>17458</v>
      </c>
      <c r="F4072">
        <v>6.5</v>
      </c>
      <c r="G4072">
        <v>19000</v>
      </c>
      <c r="H4072" t="s">
        <v>10328</v>
      </c>
      <c r="I4072" t="s">
        <v>10328</v>
      </c>
      <c r="J4072" t="s">
        <v>16202</v>
      </c>
      <c r="K4072" t="s">
        <v>7</v>
      </c>
      <c r="L4072" s="7">
        <v>12000000</v>
      </c>
      <c r="M4072" s="7">
        <v>21460601</v>
      </c>
      <c r="N4072" t="s">
        <v>2694</v>
      </c>
      <c r="O4072">
        <v>102</v>
      </c>
      <c r="P4072" s="8">
        <f>_xlfn.XLOOKUP(D4072,Consumer_Price_Index!A:A,Consumer_Price_Index!B:B)</f>
        <v>130.69999999999999</v>
      </c>
      <c r="Q4072" s="13">
        <f>IF(ISNUMBER(M4072), M4072*(Consumer_Price_Index!$B$45/(_xlfn.XLOOKUP('Working Data'!D1730,Consumer_Price_Index!A:A,Consumer_Price_Index!B:B))), "Missing")</f>
        <v>29075345.152067583</v>
      </c>
      <c r="R4072" t="str">
        <f t="shared" si="63"/>
        <v>Yes</v>
      </c>
    </row>
    <row r="4073" spans="1:18" x14ac:dyDescent="0.25">
      <c r="A4073" t="s">
        <v>3321</v>
      </c>
      <c r="B4073" t="s">
        <v>41</v>
      </c>
      <c r="C4073" t="s">
        <v>87</v>
      </c>
      <c r="D4073" s="11">
        <v>2016</v>
      </c>
      <c r="E4073" t="s">
        <v>2792</v>
      </c>
      <c r="F4073">
        <v>6.5</v>
      </c>
      <c r="G4073">
        <v>176000</v>
      </c>
      <c r="H4073" t="s">
        <v>866</v>
      </c>
      <c r="I4073" t="s">
        <v>3320</v>
      </c>
      <c r="J4073" t="s">
        <v>1727</v>
      </c>
      <c r="K4073" t="s">
        <v>7</v>
      </c>
      <c r="L4073" s="7">
        <v>45000000</v>
      </c>
      <c r="M4073" s="7">
        <v>173185859</v>
      </c>
      <c r="N4073" t="s">
        <v>632</v>
      </c>
      <c r="O4073">
        <v>112</v>
      </c>
      <c r="P4073" s="8">
        <f>_xlfn.XLOOKUP(D4073,Consumer_Price_Index!A:A,Consumer_Price_Index!B:B)</f>
        <v>240</v>
      </c>
      <c r="Q4073" s="13">
        <f>IF(ISNUMBER(M4073), M4073*(Consumer_Price_Index!$B$45/(_xlfn.XLOOKUP('Working Data'!D6887,Consumer_Price_Index!A:A,Consumer_Price_Index!B:B))), "Missing")</f>
        <v>306444432.2723577</v>
      </c>
      <c r="R4073" t="str">
        <f t="shared" si="63"/>
        <v>Yes</v>
      </c>
    </row>
    <row r="4074" spans="1:18" x14ac:dyDescent="0.25">
      <c r="A4074" t="s">
        <v>4639</v>
      </c>
      <c r="B4074" t="s">
        <v>68</v>
      </c>
      <c r="C4074" t="s">
        <v>11</v>
      </c>
      <c r="D4074" s="11">
        <v>2014</v>
      </c>
      <c r="E4074" t="s">
        <v>4188</v>
      </c>
      <c r="F4074">
        <v>6.5</v>
      </c>
      <c r="G4074">
        <v>114000</v>
      </c>
      <c r="H4074" t="s">
        <v>4638</v>
      </c>
      <c r="I4074" t="s">
        <v>4637</v>
      </c>
      <c r="J4074" t="s">
        <v>3280</v>
      </c>
      <c r="K4074" t="s">
        <v>7</v>
      </c>
      <c r="L4074" s="7">
        <v>25000000</v>
      </c>
      <c r="M4074" s="7">
        <v>66980456</v>
      </c>
      <c r="N4074" t="s">
        <v>4636</v>
      </c>
      <c r="O4074">
        <v>97</v>
      </c>
      <c r="P4074" s="8">
        <f>_xlfn.XLOOKUP(D4074,Consumer_Price_Index!A:A,Consumer_Price_Index!B:B)</f>
        <v>236.7</v>
      </c>
      <c r="Q4074" s="13">
        <f>IF(ISNUMBER(M4074), M4074*(Consumer_Price_Index!$B$45/(_xlfn.XLOOKUP('Working Data'!D6475,Consumer_Price_Index!A:A,Consumer_Price_Index!B:B))), "Missing")</f>
        <v>141238373.30934256</v>
      </c>
      <c r="R4074" t="str">
        <f t="shared" si="63"/>
        <v>Yes</v>
      </c>
    </row>
    <row r="4075" spans="1:18" x14ac:dyDescent="0.25">
      <c r="A4075" t="s">
        <v>218</v>
      </c>
      <c r="B4075" t="s">
        <v>52</v>
      </c>
      <c r="C4075" t="s">
        <v>11</v>
      </c>
      <c r="D4075" s="11">
        <v>2019</v>
      </c>
      <c r="E4075" t="s">
        <v>217</v>
      </c>
      <c r="F4075">
        <v>6.5</v>
      </c>
      <c r="G4075">
        <v>898</v>
      </c>
      <c r="H4075" t="s">
        <v>216</v>
      </c>
      <c r="I4075" t="s">
        <v>216</v>
      </c>
      <c r="J4075" t="s">
        <v>215</v>
      </c>
      <c r="K4075" t="s">
        <v>214</v>
      </c>
      <c r="M4075" s="7">
        <v>29251</v>
      </c>
      <c r="N4075" t="s">
        <v>213</v>
      </c>
      <c r="O4075">
        <v>108</v>
      </c>
      <c r="P4075" s="8">
        <f>_xlfn.XLOOKUP(D4075,Consumer_Price_Index!A:A,Consumer_Price_Index!B:B)</f>
        <v>255.7</v>
      </c>
      <c r="Q4075" s="13">
        <f>IF(ISNUMBER(M4075), M4075*(Consumer_Price_Index!$B$45/(_xlfn.XLOOKUP('Working Data'!D7631,Consumer_Price_Index!A:A,Consumer_Price_Index!B:B))), "Missing")</f>
        <v>82832.525092936805</v>
      </c>
      <c r="R4075" t="str">
        <f t="shared" si="63"/>
        <v>No</v>
      </c>
    </row>
    <row r="4076" spans="1:18" x14ac:dyDescent="0.25">
      <c r="A4076" t="s">
        <v>2356</v>
      </c>
      <c r="B4076" t="s">
        <v>41</v>
      </c>
      <c r="C4076" t="s">
        <v>11</v>
      </c>
      <c r="D4076" s="11">
        <v>2017</v>
      </c>
      <c r="E4076" t="s">
        <v>2074</v>
      </c>
      <c r="F4076">
        <v>6.5</v>
      </c>
      <c r="G4076">
        <v>8600</v>
      </c>
      <c r="H4076" t="s">
        <v>2355</v>
      </c>
      <c r="I4076" t="s">
        <v>2355</v>
      </c>
      <c r="J4076" t="s">
        <v>2354</v>
      </c>
      <c r="K4076" t="s">
        <v>7</v>
      </c>
      <c r="L4076" s="7">
        <v>1200000</v>
      </c>
      <c r="M4076" s="7">
        <v>4101699</v>
      </c>
      <c r="N4076" t="s">
        <v>2353</v>
      </c>
      <c r="O4076">
        <v>96</v>
      </c>
      <c r="P4076" s="8">
        <f>_xlfn.XLOOKUP(D4076,Consumer_Price_Index!A:A,Consumer_Price_Index!B:B)</f>
        <v>245.1</v>
      </c>
      <c r="Q4076" s="13">
        <f>IF(ISNUMBER(M4076), M4076*(Consumer_Price_Index!$B$45/(_xlfn.XLOOKUP('Working Data'!D7158,Consumer_Price_Index!A:A,Consumer_Price_Index!B:B))), "Missing")</f>
        <v>5730342.4360385146</v>
      </c>
      <c r="R4076" t="str">
        <f t="shared" si="63"/>
        <v>Yes</v>
      </c>
    </row>
    <row r="4077" spans="1:18" x14ac:dyDescent="0.25">
      <c r="A4077" t="s">
        <v>14570</v>
      </c>
      <c r="B4077" t="s">
        <v>41</v>
      </c>
      <c r="C4077" t="s">
        <v>24</v>
      </c>
      <c r="D4077" s="11">
        <v>1995</v>
      </c>
      <c r="E4077" t="s">
        <v>14569</v>
      </c>
      <c r="F4077">
        <v>6.5</v>
      </c>
      <c r="G4077">
        <v>4400</v>
      </c>
      <c r="H4077" t="s">
        <v>2407</v>
      </c>
      <c r="I4077" t="s">
        <v>2407</v>
      </c>
      <c r="J4077" t="s">
        <v>14568</v>
      </c>
      <c r="K4077" t="s">
        <v>7</v>
      </c>
      <c r="L4077" s="7">
        <v>250000</v>
      </c>
      <c r="M4077" s="7">
        <v>2210408</v>
      </c>
      <c r="N4077" t="s">
        <v>9824</v>
      </c>
      <c r="O4077">
        <v>94</v>
      </c>
      <c r="P4077" s="8">
        <f>_xlfn.XLOOKUP(D4077,Consumer_Price_Index!A:A,Consumer_Price_Index!B:B)</f>
        <v>152.4</v>
      </c>
      <c r="Q4077" s="13">
        <f>IF(ISNUMBER(M4077), M4077*(Consumer_Price_Index!$B$45/(_xlfn.XLOOKUP('Working Data'!D2824,Consumer_Price_Index!A:A,Consumer_Price_Index!B:B))), "Missing")</f>
        <v>2806297.1566666667</v>
      </c>
      <c r="R4077" t="str">
        <f t="shared" si="63"/>
        <v>Yes</v>
      </c>
    </row>
    <row r="4078" spans="1:18" x14ac:dyDescent="0.25">
      <c r="A4078" t="s">
        <v>7316</v>
      </c>
      <c r="B4078" t="s">
        <v>41</v>
      </c>
      <c r="C4078" t="s">
        <v>34</v>
      </c>
      <c r="D4078" s="11">
        <v>2009</v>
      </c>
      <c r="E4078" t="s">
        <v>7306</v>
      </c>
      <c r="F4078">
        <v>6.5</v>
      </c>
      <c r="G4078">
        <v>93000</v>
      </c>
      <c r="H4078" t="s">
        <v>2922</v>
      </c>
      <c r="I4078" t="s">
        <v>5224</v>
      </c>
      <c r="J4078" t="s">
        <v>5010</v>
      </c>
      <c r="K4078" t="s">
        <v>7</v>
      </c>
      <c r="L4078" s="7">
        <v>50000000</v>
      </c>
      <c r="M4078" s="7">
        <v>60253843</v>
      </c>
      <c r="N4078" t="s">
        <v>114</v>
      </c>
      <c r="O4078">
        <v>118</v>
      </c>
      <c r="P4078" s="8">
        <f>_xlfn.XLOOKUP(D4078,Consumer_Price_Index!A:A,Consumer_Price_Index!B:B)</f>
        <v>214.5</v>
      </c>
      <c r="Q4078" s="13">
        <f>IF(ISNUMBER(M4078), M4078*(Consumer_Price_Index!$B$45/(_xlfn.XLOOKUP('Working Data'!D5543,Consumer_Price_Index!A:A,Consumer_Price_Index!B:B))), "Missing")</f>
        <v>103666549.75776398</v>
      </c>
      <c r="R4078" t="str">
        <f t="shared" si="63"/>
        <v>Yes</v>
      </c>
    </row>
    <row r="4079" spans="1:18" x14ac:dyDescent="0.25">
      <c r="A4079" t="s">
        <v>4586</v>
      </c>
      <c r="B4079" t="s">
        <v>41</v>
      </c>
      <c r="C4079" t="s">
        <v>34</v>
      </c>
      <c r="D4079" s="11">
        <v>2014</v>
      </c>
      <c r="E4079" t="s">
        <v>4585</v>
      </c>
      <c r="F4079">
        <v>6.5</v>
      </c>
      <c r="G4079">
        <v>313000</v>
      </c>
      <c r="H4079" t="s">
        <v>4584</v>
      </c>
      <c r="I4079" t="s">
        <v>904</v>
      </c>
      <c r="J4079" t="s">
        <v>2470</v>
      </c>
      <c r="K4079" t="s">
        <v>7</v>
      </c>
      <c r="L4079" s="7">
        <v>44000000</v>
      </c>
      <c r="M4079" s="7">
        <v>11782625</v>
      </c>
      <c r="N4079" t="s">
        <v>114</v>
      </c>
      <c r="O4079">
        <v>112</v>
      </c>
      <c r="P4079" s="8">
        <f>_xlfn.XLOOKUP(D4079,Consumer_Price_Index!A:A,Consumer_Price_Index!B:B)</f>
        <v>236.7</v>
      </c>
      <c r="Q4079" s="13">
        <f>IF(ISNUMBER(M4079), M4079*(Consumer_Price_Index!$B$45/(_xlfn.XLOOKUP('Working Data'!D6494,Consumer_Price_Index!A:A,Consumer_Price_Index!B:B))), "Missing")</f>
        <v>27468751.625860751</v>
      </c>
      <c r="R4079" t="str">
        <f t="shared" si="63"/>
        <v>Yes</v>
      </c>
    </row>
    <row r="4080" spans="1:18" x14ac:dyDescent="0.25">
      <c r="A4080" t="s">
        <v>7413</v>
      </c>
      <c r="B4080" t="s">
        <v>41</v>
      </c>
      <c r="C4080" t="s">
        <v>5</v>
      </c>
      <c r="D4080" s="11">
        <v>2009</v>
      </c>
      <c r="E4080" t="s">
        <v>7045</v>
      </c>
      <c r="F4080">
        <v>6.5</v>
      </c>
      <c r="G4080">
        <v>88000</v>
      </c>
      <c r="H4080" t="s">
        <v>7412</v>
      </c>
      <c r="I4080" t="s">
        <v>7411</v>
      </c>
      <c r="J4080" t="s">
        <v>7410</v>
      </c>
      <c r="K4080" t="s">
        <v>7</v>
      </c>
      <c r="L4080" s="7">
        <v>15000000</v>
      </c>
      <c r="M4080" s="7">
        <v>45995223</v>
      </c>
      <c r="N4080" t="s">
        <v>6239</v>
      </c>
      <c r="O4080">
        <v>110</v>
      </c>
      <c r="P4080" s="8">
        <f>_xlfn.XLOOKUP(D4080,Consumer_Price_Index!A:A,Consumer_Price_Index!B:B)</f>
        <v>214.5</v>
      </c>
      <c r="Q4080" s="13">
        <f>IF(ISNUMBER(M4080), M4080*(Consumer_Price_Index!$B$45/(_xlfn.XLOOKUP('Working Data'!D5500,Consumer_Price_Index!A:A,Consumer_Price_Index!B:B))), "Missing")</f>
        <v>102898270.54405285</v>
      </c>
      <c r="R4080" t="str">
        <f t="shared" si="63"/>
        <v>Yes</v>
      </c>
    </row>
    <row r="4081" spans="1:18" x14ac:dyDescent="0.25">
      <c r="A4081" t="s">
        <v>16149</v>
      </c>
      <c r="B4081" t="s">
        <v>382</v>
      </c>
      <c r="C4081" t="s">
        <v>24</v>
      </c>
      <c r="D4081" s="11">
        <v>1992</v>
      </c>
      <c r="E4081" t="s">
        <v>16046</v>
      </c>
      <c r="F4081">
        <v>6.5</v>
      </c>
      <c r="G4081">
        <v>2900</v>
      </c>
      <c r="H4081" t="s">
        <v>4113</v>
      </c>
      <c r="I4081" t="s">
        <v>4113</v>
      </c>
      <c r="J4081" t="s">
        <v>16148</v>
      </c>
      <c r="K4081" t="s">
        <v>7</v>
      </c>
      <c r="L4081" s="7">
        <v>22769</v>
      </c>
      <c r="M4081" s="7">
        <v>692585</v>
      </c>
      <c r="N4081" t="s">
        <v>4112</v>
      </c>
      <c r="O4081">
        <v>81</v>
      </c>
      <c r="P4081" s="8">
        <f>_xlfn.XLOOKUP(D4081,Consumer_Price_Index!A:A,Consumer_Price_Index!B:B)</f>
        <v>140.30000000000001</v>
      </c>
      <c r="Q4081" s="13">
        <f>IF(ISNUMBER(M4081), M4081*(Consumer_Price_Index!$B$45/(_xlfn.XLOOKUP('Working Data'!D2213,Consumer_Price_Index!A:A,Consumer_Price_Index!B:B))), "Missing")</f>
        <v>825305.62964411417</v>
      </c>
      <c r="R4081" t="str">
        <f t="shared" si="63"/>
        <v>Yes</v>
      </c>
    </row>
    <row r="4082" spans="1:18" x14ac:dyDescent="0.25">
      <c r="A4082" t="s">
        <v>5728</v>
      </c>
      <c r="B4082" t="s">
        <v>68</v>
      </c>
      <c r="C4082" t="s">
        <v>11</v>
      </c>
      <c r="D4082" s="11">
        <v>2012</v>
      </c>
      <c r="E4082" t="s">
        <v>5694</v>
      </c>
      <c r="F4082">
        <v>6.5</v>
      </c>
      <c r="G4082">
        <v>103000</v>
      </c>
      <c r="H4082" t="s">
        <v>5727</v>
      </c>
      <c r="I4082" t="s">
        <v>5726</v>
      </c>
      <c r="J4082" t="s">
        <v>3160</v>
      </c>
      <c r="K4082" t="s">
        <v>7</v>
      </c>
      <c r="L4082" s="7">
        <v>25000000</v>
      </c>
      <c r="M4082" s="7">
        <v>99357138</v>
      </c>
      <c r="N4082" t="s">
        <v>138</v>
      </c>
      <c r="O4082">
        <v>101</v>
      </c>
      <c r="P4082" s="8">
        <f>_xlfn.XLOOKUP(D4082,Consumer_Price_Index!A:A,Consumer_Price_Index!B:B)</f>
        <v>229.6</v>
      </c>
      <c r="Q4082" s="13">
        <f>IF(ISNUMBER(M4082), M4082*(Consumer_Price_Index!$B$45/(_xlfn.XLOOKUP('Working Data'!D6119,Consumer_Price_Index!A:A,Consumer_Price_Index!B:B))), "Missing")</f>
        <v>222276945.29074889</v>
      </c>
      <c r="R4082" t="str">
        <f t="shared" si="63"/>
        <v>Yes</v>
      </c>
    </row>
    <row r="4083" spans="1:18" x14ac:dyDescent="0.25">
      <c r="A4083" t="s">
        <v>13376</v>
      </c>
      <c r="B4083" t="s">
        <v>68</v>
      </c>
      <c r="C4083" t="s">
        <v>34</v>
      </c>
      <c r="D4083" s="11">
        <v>1998</v>
      </c>
      <c r="E4083" t="s">
        <v>13375</v>
      </c>
      <c r="F4083">
        <v>6.5</v>
      </c>
      <c r="G4083">
        <v>160000</v>
      </c>
      <c r="H4083" t="s">
        <v>4123</v>
      </c>
      <c r="I4083" t="s">
        <v>11202</v>
      </c>
      <c r="J4083" t="s">
        <v>1091</v>
      </c>
      <c r="K4083" t="s">
        <v>562</v>
      </c>
      <c r="L4083" s="7">
        <v>35000000</v>
      </c>
      <c r="M4083" s="7">
        <v>182968902</v>
      </c>
      <c r="N4083" t="s">
        <v>9348</v>
      </c>
      <c r="O4083">
        <v>132</v>
      </c>
      <c r="P4083" s="8">
        <f>_xlfn.XLOOKUP(D4083,Consumer_Price_Index!A:A,Consumer_Price_Index!B:B)</f>
        <v>163</v>
      </c>
      <c r="Q4083" s="13">
        <f>IF(ISNUMBER(M4083), M4083*(Consumer_Price_Index!$B$45/(_xlfn.XLOOKUP('Working Data'!D3285,Consumer_Price_Index!A:A,Consumer_Price_Index!B:B))), "Missing")</f>
        <v>676585248.05097079</v>
      </c>
      <c r="R4083" t="str">
        <f t="shared" si="63"/>
        <v>Yes</v>
      </c>
    </row>
    <row r="4084" spans="1:18" x14ac:dyDescent="0.25">
      <c r="A4084" t="s">
        <v>13457</v>
      </c>
      <c r="B4084" t="s">
        <v>41</v>
      </c>
      <c r="C4084" t="s">
        <v>24</v>
      </c>
      <c r="D4084" s="11">
        <v>1997</v>
      </c>
      <c r="E4084" t="s">
        <v>13456</v>
      </c>
      <c r="F4084">
        <v>6.5</v>
      </c>
      <c r="G4084">
        <v>5400</v>
      </c>
      <c r="H4084" t="s">
        <v>13455</v>
      </c>
      <c r="I4084" t="s">
        <v>13454</v>
      </c>
      <c r="J4084" t="s">
        <v>11711</v>
      </c>
      <c r="K4084" t="s">
        <v>612</v>
      </c>
      <c r="M4084" s="7">
        <v>3392080</v>
      </c>
      <c r="N4084" t="s">
        <v>13453</v>
      </c>
      <c r="O4084">
        <v>97</v>
      </c>
      <c r="P4084" s="8">
        <f>_xlfn.XLOOKUP(D4084,Consumer_Price_Index!A:A,Consumer_Price_Index!B:B)</f>
        <v>160.5</v>
      </c>
      <c r="Q4084" s="13">
        <f>IF(ISNUMBER(M4084), M4084*(Consumer_Price_Index!$B$45/(_xlfn.XLOOKUP('Working Data'!D3244,Consumer_Price_Index!A:A,Consumer_Price_Index!B:B))), "Missing")</f>
        <v>4738958.1659789085</v>
      </c>
      <c r="R4084" t="str">
        <f t="shared" si="63"/>
        <v>No</v>
      </c>
    </row>
    <row r="4085" spans="1:18" x14ac:dyDescent="0.25">
      <c r="A4085" t="s">
        <v>10658</v>
      </c>
      <c r="B4085" t="s">
        <v>41</v>
      </c>
      <c r="C4085" t="s">
        <v>100</v>
      </c>
      <c r="D4085" s="11">
        <v>2003</v>
      </c>
      <c r="E4085" t="s">
        <v>10470</v>
      </c>
      <c r="F4085">
        <v>6.5</v>
      </c>
      <c r="G4085">
        <v>34000</v>
      </c>
      <c r="H4085" t="s">
        <v>1910</v>
      </c>
      <c r="I4085" t="s">
        <v>10657</v>
      </c>
      <c r="J4085" t="s">
        <v>4394</v>
      </c>
      <c r="K4085" t="s">
        <v>7</v>
      </c>
      <c r="L4085" s="7">
        <v>60000000</v>
      </c>
      <c r="M4085" s="7">
        <v>38364277</v>
      </c>
      <c r="N4085" t="s">
        <v>8268</v>
      </c>
      <c r="O4085">
        <v>137</v>
      </c>
      <c r="P4085" s="8">
        <f>_xlfn.XLOOKUP(D4085,Consumer_Price_Index!A:A,Consumer_Price_Index!B:B)</f>
        <v>184</v>
      </c>
      <c r="Q4085" s="13">
        <f>IF(ISNUMBER(M4085), M4085*(Consumer_Price_Index!$B$45/(_xlfn.XLOOKUP('Working Data'!D4273,Consumer_Price_Index!A:A,Consumer_Price_Index!B:B))), "Missing")</f>
        <v>78877160.606612682</v>
      </c>
      <c r="R4085" t="str">
        <f t="shared" si="63"/>
        <v>Yes</v>
      </c>
    </row>
    <row r="4086" spans="1:18" x14ac:dyDescent="0.25">
      <c r="A4086" t="s">
        <v>9308</v>
      </c>
      <c r="B4086" t="s">
        <v>41</v>
      </c>
      <c r="C4086" t="s">
        <v>409</v>
      </c>
      <c r="D4086" s="11">
        <v>2005</v>
      </c>
      <c r="E4086" t="s">
        <v>8589</v>
      </c>
      <c r="F4086">
        <v>6.5</v>
      </c>
      <c r="G4086">
        <v>11000</v>
      </c>
      <c r="H4086" t="s">
        <v>1811</v>
      </c>
      <c r="I4086" t="s">
        <v>1811</v>
      </c>
      <c r="J4086" t="s">
        <v>9307</v>
      </c>
      <c r="K4086" t="s">
        <v>7</v>
      </c>
      <c r="M4086" s="7">
        <v>1778006</v>
      </c>
      <c r="N4086" t="s">
        <v>9210</v>
      </c>
      <c r="O4086">
        <v>91</v>
      </c>
      <c r="P4086" s="8">
        <f>_xlfn.XLOOKUP(D4086,Consumer_Price_Index!A:A,Consumer_Price_Index!B:B)</f>
        <v>195.3</v>
      </c>
      <c r="Q4086" s="13">
        <f>IF(ISNUMBER(M4086), M4086*(Consumer_Price_Index!$B$45/(_xlfn.XLOOKUP('Working Data'!D4781,Consumer_Price_Index!A:A,Consumer_Price_Index!B:B))), "Missing")</f>
        <v>3977668.3421439058</v>
      </c>
      <c r="R4086" t="str">
        <f t="shared" si="63"/>
        <v>No</v>
      </c>
    </row>
    <row r="4087" spans="1:18" x14ac:dyDescent="0.25">
      <c r="A4087" t="s">
        <v>13000</v>
      </c>
      <c r="B4087" t="s">
        <v>68</v>
      </c>
      <c r="C4087" t="s">
        <v>100</v>
      </c>
      <c r="D4087" s="11">
        <v>1998</v>
      </c>
      <c r="E4087" t="s">
        <v>12966</v>
      </c>
      <c r="F4087">
        <v>6.5</v>
      </c>
      <c r="G4087">
        <v>9400</v>
      </c>
      <c r="H4087" t="s">
        <v>7650</v>
      </c>
      <c r="I4087" t="s">
        <v>12371</v>
      </c>
      <c r="J4087" t="s">
        <v>12999</v>
      </c>
      <c r="K4087" t="s">
        <v>7</v>
      </c>
      <c r="M4087" s="7">
        <v>18912328</v>
      </c>
      <c r="N4087" t="s">
        <v>108</v>
      </c>
      <c r="O4087">
        <v>97</v>
      </c>
      <c r="P4087" s="8">
        <f>_xlfn.XLOOKUP(D4087,Consumer_Price_Index!A:A,Consumer_Price_Index!B:B)</f>
        <v>163</v>
      </c>
      <c r="Q4087" s="13">
        <f>IF(ISNUMBER(M4087), M4087*(Consumer_Price_Index!$B$45/(_xlfn.XLOOKUP('Working Data'!D3417,Consumer_Price_Index!A:A,Consumer_Price_Index!B:B))), "Missing")</f>
        <v>57857292.586345382</v>
      </c>
      <c r="R4087" t="str">
        <f t="shared" si="63"/>
        <v>No</v>
      </c>
    </row>
    <row r="4088" spans="1:18" x14ac:dyDescent="0.25">
      <c r="A4088" t="s">
        <v>12688</v>
      </c>
      <c r="B4088" t="s">
        <v>68</v>
      </c>
      <c r="C4088" t="s">
        <v>24</v>
      </c>
      <c r="D4088" s="11">
        <v>1999</v>
      </c>
      <c r="E4088" t="s">
        <v>12609</v>
      </c>
      <c r="F4088">
        <v>6.5</v>
      </c>
      <c r="G4088">
        <v>12000</v>
      </c>
      <c r="H4088" t="s">
        <v>3435</v>
      </c>
      <c r="I4088" t="s">
        <v>12687</v>
      </c>
      <c r="J4088" t="s">
        <v>12686</v>
      </c>
      <c r="K4088" t="s">
        <v>7</v>
      </c>
      <c r="L4088" s="7">
        <v>35000000</v>
      </c>
      <c r="M4088" s="7">
        <v>27807627</v>
      </c>
      <c r="N4088" t="s">
        <v>2660</v>
      </c>
      <c r="O4088">
        <v>129</v>
      </c>
      <c r="P4088" s="8">
        <f>_xlfn.XLOOKUP(D4088,Consumer_Price_Index!A:A,Consumer_Price_Index!B:B)</f>
        <v>166.6</v>
      </c>
      <c r="Q4088" s="13">
        <f>IF(ISNUMBER(M4088), M4088*(Consumer_Price_Index!$B$45/(_xlfn.XLOOKUP('Working Data'!D3540,Consumer_Price_Index!A:A,Consumer_Price_Index!B:B))), "Missing")</f>
        <v>35304099.778750002</v>
      </c>
      <c r="R4088" t="str">
        <f t="shared" si="63"/>
        <v>Yes</v>
      </c>
    </row>
    <row r="4089" spans="1:18" x14ac:dyDescent="0.25">
      <c r="A4089" t="s">
        <v>15788</v>
      </c>
      <c r="B4089" t="s">
        <v>41</v>
      </c>
      <c r="C4089" t="s">
        <v>34</v>
      </c>
      <c r="D4089" s="11">
        <v>1993</v>
      </c>
      <c r="E4089" t="s">
        <v>15699</v>
      </c>
      <c r="F4089">
        <v>6.5</v>
      </c>
      <c r="G4089">
        <v>9700</v>
      </c>
      <c r="H4089" t="s">
        <v>13136</v>
      </c>
      <c r="I4089" t="s">
        <v>13136</v>
      </c>
      <c r="J4089" t="s">
        <v>15787</v>
      </c>
      <c r="K4089" t="s">
        <v>7</v>
      </c>
      <c r="L4089" s="7">
        <v>15000000</v>
      </c>
      <c r="M4089" s="7">
        <v>23032565</v>
      </c>
      <c r="N4089" t="s">
        <v>6122</v>
      </c>
      <c r="O4089">
        <v>112</v>
      </c>
      <c r="P4089" s="8">
        <f>_xlfn.XLOOKUP(D4089,Consumer_Price_Index!A:A,Consumer_Price_Index!B:B)</f>
        <v>144.5</v>
      </c>
      <c r="Q4089" s="13">
        <f>IF(ISNUMBER(M4089), M4089*(Consumer_Price_Index!$B$45/(_xlfn.XLOOKUP('Working Data'!D2361,Consumer_Price_Index!A:A,Consumer_Price_Index!B:B))), "Missing")</f>
        <v>27446314.256941728</v>
      </c>
      <c r="R4089" t="str">
        <f t="shared" si="63"/>
        <v>Yes</v>
      </c>
    </row>
    <row r="4090" spans="1:18" x14ac:dyDescent="0.25">
      <c r="A4090" t="s">
        <v>14870</v>
      </c>
      <c r="B4090" t="s">
        <v>41</v>
      </c>
      <c r="C4090" t="s">
        <v>34</v>
      </c>
      <c r="D4090" s="11">
        <v>1995</v>
      </c>
      <c r="E4090" t="s">
        <v>14869</v>
      </c>
      <c r="F4090">
        <v>6.5</v>
      </c>
      <c r="G4090">
        <v>30000</v>
      </c>
      <c r="H4090" t="s">
        <v>11995</v>
      </c>
      <c r="I4090" t="s">
        <v>11995</v>
      </c>
      <c r="J4090" t="s">
        <v>13169</v>
      </c>
      <c r="K4090" t="s">
        <v>7</v>
      </c>
      <c r="L4090" s="7">
        <v>8000000</v>
      </c>
      <c r="M4090" s="7">
        <v>16115878</v>
      </c>
      <c r="N4090" t="s">
        <v>10768</v>
      </c>
      <c r="O4090">
        <v>98</v>
      </c>
      <c r="P4090" s="8">
        <f>_xlfn.XLOOKUP(D4090,Consumer_Price_Index!A:A,Consumer_Price_Index!B:B)</f>
        <v>152.4</v>
      </c>
      <c r="Q4090" s="13">
        <f>IF(ISNUMBER(M4090), M4090*(Consumer_Price_Index!$B$45/(_xlfn.XLOOKUP('Working Data'!D2713,Consumer_Price_Index!A:A,Consumer_Price_Index!B:B))), "Missing")</f>
        <v>33982754.509342559</v>
      </c>
      <c r="R4090" t="str">
        <f t="shared" si="63"/>
        <v>Yes</v>
      </c>
    </row>
    <row r="4091" spans="1:18" x14ac:dyDescent="0.25">
      <c r="A4091" t="s">
        <v>16186</v>
      </c>
      <c r="B4091" t="s">
        <v>41</v>
      </c>
      <c r="C4091" t="s">
        <v>87</v>
      </c>
      <c r="D4091" s="11">
        <v>1992</v>
      </c>
      <c r="E4091" t="s">
        <v>16185</v>
      </c>
      <c r="F4091">
        <v>6.5</v>
      </c>
      <c r="G4091">
        <v>3500</v>
      </c>
      <c r="H4091" t="s">
        <v>6012</v>
      </c>
      <c r="I4091" t="s">
        <v>6012</v>
      </c>
      <c r="J4091" t="s">
        <v>13519</v>
      </c>
      <c r="K4091" t="s">
        <v>7</v>
      </c>
      <c r="L4091" s="7">
        <v>15000000</v>
      </c>
      <c r="M4091" s="7">
        <v>3067917</v>
      </c>
      <c r="N4091" t="s">
        <v>103</v>
      </c>
      <c r="O4091">
        <v>99</v>
      </c>
      <c r="P4091" s="8">
        <f>_xlfn.XLOOKUP(D4091,Consumer_Price_Index!A:A,Consumer_Price_Index!B:B)</f>
        <v>140.30000000000001</v>
      </c>
      <c r="Q4091" s="13">
        <f>IF(ISNUMBER(M4091), M4091*(Consumer_Price_Index!$B$45/(_xlfn.XLOOKUP('Working Data'!D2201,Consumer_Price_Index!A:A,Consumer_Price_Index!B:B))), "Missing")</f>
        <v>5957898.7246653913</v>
      </c>
      <c r="R4091" t="str">
        <f t="shared" si="63"/>
        <v>Yes</v>
      </c>
    </row>
    <row r="4092" spans="1:18" x14ac:dyDescent="0.25">
      <c r="A4092" t="s">
        <v>17077</v>
      </c>
      <c r="B4092" t="s">
        <v>101</v>
      </c>
      <c r="C4092" t="s">
        <v>34</v>
      </c>
      <c r="D4092" s="11">
        <v>1991</v>
      </c>
      <c r="E4092" t="s">
        <v>16875</v>
      </c>
      <c r="F4092">
        <v>6.5</v>
      </c>
      <c r="G4092">
        <v>55000</v>
      </c>
      <c r="H4092" t="s">
        <v>6443</v>
      </c>
      <c r="I4092" t="s">
        <v>17076</v>
      </c>
      <c r="J4092" t="s">
        <v>17075</v>
      </c>
      <c r="K4092" t="s">
        <v>7</v>
      </c>
      <c r="L4092" s="7">
        <v>35000000</v>
      </c>
      <c r="M4092" s="7">
        <v>46704056</v>
      </c>
      <c r="N4092" t="s">
        <v>119</v>
      </c>
      <c r="O4092">
        <v>108</v>
      </c>
      <c r="P4092" s="8">
        <f>_xlfn.XLOOKUP(D4092,Consumer_Price_Index!A:A,Consumer_Price_Index!B:B)</f>
        <v>136.19999999999999</v>
      </c>
      <c r="Q4092" s="13">
        <f>IF(ISNUMBER(M4092), M4092*(Consumer_Price_Index!$B$45/(_xlfn.XLOOKUP('Working Data'!D1860,Consumer_Price_Index!A:A,Consumer_Price_Index!B:B))), "Missing")</f>
        <v>120293540.68639052</v>
      </c>
      <c r="R4092" t="str">
        <f t="shared" si="63"/>
        <v>Yes</v>
      </c>
    </row>
    <row r="4093" spans="1:18" x14ac:dyDescent="0.25">
      <c r="A4093" t="s">
        <v>6791</v>
      </c>
      <c r="B4093" t="s">
        <v>41</v>
      </c>
      <c r="C4093" t="s">
        <v>409</v>
      </c>
      <c r="D4093" s="11">
        <v>2010</v>
      </c>
      <c r="E4093" t="s">
        <v>6790</v>
      </c>
      <c r="F4093">
        <v>6.5</v>
      </c>
      <c r="G4093">
        <v>47000</v>
      </c>
      <c r="H4093" t="s">
        <v>6789</v>
      </c>
      <c r="I4093" t="s">
        <v>6789</v>
      </c>
      <c r="J4093" t="s">
        <v>2874</v>
      </c>
      <c r="K4093" t="s">
        <v>7</v>
      </c>
      <c r="L4093" s="7">
        <v>10000000</v>
      </c>
      <c r="M4093" s="7">
        <v>4681651</v>
      </c>
      <c r="N4093" t="s">
        <v>4320</v>
      </c>
      <c r="O4093">
        <v>106</v>
      </c>
      <c r="P4093" s="8">
        <f>_xlfn.XLOOKUP(D4093,Consumer_Price_Index!A:A,Consumer_Price_Index!B:B)</f>
        <v>218.1</v>
      </c>
      <c r="Q4093" s="13">
        <f>IF(ISNUMBER(M4093), M4093*(Consumer_Price_Index!$B$45/(_xlfn.XLOOKUP('Working Data'!D5738,Consumer_Price_Index!A:A,Consumer_Price_Index!B:B))), "Missing")</f>
        <v>10167491.516037064</v>
      </c>
      <c r="R4093" t="str">
        <f t="shared" si="63"/>
        <v>Yes</v>
      </c>
    </row>
    <row r="4094" spans="1:18" x14ac:dyDescent="0.25">
      <c r="A4094" t="s">
        <v>15402</v>
      </c>
      <c r="B4094" t="s">
        <v>101</v>
      </c>
      <c r="C4094" t="s">
        <v>24</v>
      </c>
      <c r="D4094" s="11">
        <v>1994</v>
      </c>
      <c r="E4094" t="s">
        <v>15401</v>
      </c>
      <c r="F4094">
        <v>6.5</v>
      </c>
      <c r="G4094">
        <v>102000</v>
      </c>
      <c r="H4094" t="s">
        <v>9366</v>
      </c>
      <c r="I4094" t="s">
        <v>9435</v>
      </c>
      <c r="J4094" t="s">
        <v>8405</v>
      </c>
      <c r="K4094" t="s">
        <v>7</v>
      </c>
      <c r="L4094" s="7">
        <v>22000000</v>
      </c>
      <c r="M4094" s="7">
        <v>190539357</v>
      </c>
      <c r="N4094" t="s">
        <v>119</v>
      </c>
      <c r="O4094">
        <v>97</v>
      </c>
      <c r="P4094" s="8">
        <f>_xlfn.XLOOKUP(D4094,Consumer_Price_Index!A:A,Consumer_Price_Index!B:B)</f>
        <v>148.19999999999999</v>
      </c>
      <c r="Q4094" s="13">
        <f>IF(ISNUMBER(M4094), M4094*(Consumer_Price_Index!$B$45/(_xlfn.XLOOKUP('Working Data'!D2509,Consumer_Price_Index!A:A,Consumer_Price_Index!B:B))), "Missing")</f>
        <v>582905040.94277108</v>
      </c>
      <c r="R4094" t="str">
        <f t="shared" si="63"/>
        <v>Yes</v>
      </c>
    </row>
    <row r="4095" spans="1:18" x14ac:dyDescent="0.25">
      <c r="A4095" t="s">
        <v>3123</v>
      </c>
      <c r="B4095" t="s">
        <v>101</v>
      </c>
      <c r="C4095" t="s">
        <v>73</v>
      </c>
      <c r="D4095" s="11">
        <v>2016</v>
      </c>
      <c r="E4095" t="s">
        <v>3122</v>
      </c>
      <c r="F4095">
        <v>6.5</v>
      </c>
      <c r="G4095">
        <v>188000</v>
      </c>
      <c r="H4095" t="s">
        <v>800</v>
      </c>
      <c r="I4095" t="s">
        <v>2417</v>
      </c>
      <c r="J4095" t="s">
        <v>3121</v>
      </c>
      <c r="K4095" t="s">
        <v>7</v>
      </c>
      <c r="L4095" s="7">
        <v>75000000</v>
      </c>
      <c r="M4095" s="7">
        <v>875458631</v>
      </c>
      <c r="N4095" t="s">
        <v>103</v>
      </c>
      <c r="O4095">
        <v>87</v>
      </c>
      <c r="P4095" s="8">
        <f>_xlfn.XLOOKUP(D4095,Consumer_Price_Index!A:A,Consumer_Price_Index!B:B)</f>
        <v>240</v>
      </c>
      <c r="Q4095" s="13">
        <f>IF(ISNUMBER(M4095), M4095*(Consumer_Price_Index!$B$45/(_xlfn.XLOOKUP('Working Data'!D6950,Consumer_Price_Index!A:A,Consumer_Price_Index!B:B))), "Missing")</f>
        <v>1062334706.7530864</v>
      </c>
      <c r="R4095" t="str">
        <f t="shared" si="63"/>
        <v>Yes</v>
      </c>
    </row>
    <row r="4096" spans="1:18" x14ac:dyDescent="0.25">
      <c r="A4096" t="s">
        <v>801</v>
      </c>
      <c r="B4096" t="s">
        <v>101</v>
      </c>
      <c r="C4096" t="s">
        <v>73</v>
      </c>
      <c r="D4096" s="11">
        <v>2019</v>
      </c>
      <c r="E4096" t="s">
        <v>166</v>
      </c>
      <c r="F4096">
        <v>6.5</v>
      </c>
      <c r="G4096">
        <v>55000</v>
      </c>
      <c r="H4096" t="s">
        <v>800</v>
      </c>
      <c r="I4096" t="s">
        <v>799</v>
      </c>
      <c r="J4096" t="s">
        <v>798</v>
      </c>
      <c r="K4096" t="s">
        <v>7</v>
      </c>
      <c r="L4096" s="7">
        <v>80000000</v>
      </c>
      <c r="M4096" s="7">
        <v>430051293</v>
      </c>
      <c r="N4096" t="s">
        <v>103</v>
      </c>
      <c r="O4096">
        <v>86</v>
      </c>
      <c r="P4096" s="8">
        <f>_xlfn.XLOOKUP(D4096,Consumer_Price_Index!A:A,Consumer_Price_Index!B:B)</f>
        <v>255.7</v>
      </c>
      <c r="Q4096" s="13">
        <f>IF(ISNUMBER(M4096), M4096*(Consumer_Price_Index!$B$45/(_xlfn.XLOOKUP('Working Data'!D7516,Consumer_Price_Index!A:A,Consumer_Price_Index!B:B))), "Missing")</f>
        <v>1261180259.6448507</v>
      </c>
      <c r="R4096" t="str">
        <f t="shared" si="63"/>
        <v>Yes</v>
      </c>
    </row>
    <row r="4097" spans="1:18" x14ac:dyDescent="0.25">
      <c r="A4097" t="s">
        <v>19171</v>
      </c>
      <c r="B4097" t="s">
        <v>68</v>
      </c>
      <c r="C4097" t="s">
        <v>24</v>
      </c>
      <c r="D4097" s="11">
        <v>1987</v>
      </c>
      <c r="E4097" t="s">
        <v>18912</v>
      </c>
      <c r="F4097">
        <v>6.5</v>
      </c>
      <c r="G4097">
        <v>31000</v>
      </c>
      <c r="H4097" t="s">
        <v>14797</v>
      </c>
      <c r="I4097" t="s">
        <v>19170</v>
      </c>
      <c r="J4097" t="s">
        <v>10966</v>
      </c>
      <c r="K4097" t="s">
        <v>7</v>
      </c>
      <c r="L4097" s="7">
        <v>12000000</v>
      </c>
      <c r="M4097" s="7">
        <v>110996879</v>
      </c>
      <c r="N4097" t="s">
        <v>18539</v>
      </c>
      <c r="O4097">
        <v>111</v>
      </c>
      <c r="P4097" s="8">
        <f>_xlfn.XLOOKUP(D4097,Consumer_Price_Index!A:A,Consumer_Price_Index!B:B)</f>
        <v>113.6</v>
      </c>
      <c r="Q4097" s="13">
        <f>IF(ISNUMBER(M4097), M4097*(Consumer_Price_Index!$B$45/(_xlfn.XLOOKUP('Working Data'!D1078,Consumer_Price_Index!A:A,Consumer_Price_Index!B:B))), "Missing")</f>
        <v>132267301.64763395</v>
      </c>
      <c r="R4097" t="str">
        <f t="shared" si="63"/>
        <v>Yes</v>
      </c>
    </row>
    <row r="4098" spans="1:18" x14ac:dyDescent="0.25">
      <c r="A4098" t="s">
        <v>18501</v>
      </c>
      <c r="B4098" t="s">
        <v>41</v>
      </c>
      <c r="C4098" t="s">
        <v>438</v>
      </c>
      <c r="D4098" s="11">
        <v>1988</v>
      </c>
      <c r="E4098" t="s">
        <v>18500</v>
      </c>
      <c r="F4098">
        <v>6.5</v>
      </c>
      <c r="G4098">
        <v>23000</v>
      </c>
      <c r="H4098" t="s">
        <v>6394</v>
      </c>
      <c r="I4098" t="s">
        <v>18499</v>
      </c>
      <c r="J4098" t="s">
        <v>12913</v>
      </c>
      <c r="K4098" t="s">
        <v>7</v>
      </c>
      <c r="L4098" s="7">
        <v>7000000</v>
      </c>
      <c r="M4098" s="7">
        <v>19595031</v>
      </c>
      <c r="N4098" t="s">
        <v>103</v>
      </c>
      <c r="O4098">
        <v>98</v>
      </c>
      <c r="P4098" s="8">
        <f>_xlfn.XLOOKUP(D4098,Consumer_Price_Index!A:A,Consumer_Price_Index!B:B)</f>
        <v>118.3</v>
      </c>
      <c r="Q4098" s="13">
        <f>IF(ISNUMBER(M4098), M4098*(Consumer_Price_Index!$B$45/(_xlfn.XLOOKUP('Working Data'!D1334,Consumer_Price_Index!A:A,Consumer_Price_Index!B:B))), "Missing")</f>
        <v>30571459.015360981</v>
      </c>
      <c r="R4098" t="str">
        <f t="shared" si="63"/>
        <v>Yes</v>
      </c>
    </row>
    <row r="4099" spans="1:18" x14ac:dyDescent="0.25">
      <c r="A4099" t="s">
        <v>9559</v>
      </c>
      <c r="B4099" t="s">
        <v>101</v>
      </c>
      <c r="C4099" t="s">
        <v>24</v>
      </c>
      <c r="D4099" s="11">
        <v>2005</v>
      </c>
      <c r="E4099" t="s">
        <v>9558</v>
      </c>
      <c r="F4099">
        <v>6.5</v>
      </c>
      <c r="G4099">
        <v>56000</v>
      </c>
      <c r="H4099" t="s">
        <v>3749</v>
      </c>
      <c r="I4099" t="s">
        <v>9557</v>
      </c>
      <c r="J4099" t="s">
        <v>8608</v>
      </c>
      <c r="K4099" t="s">
        <v>7</v>
      </c>
      <c r="L4099" s="7">
        <v>25000000</v>
      </c>
      <c r="M4099" s="7">
        <v>42013878</v>
      </c>
      <c r="N4099" t="s">
        <v>1701</v>
      </c>
      <c r="O4099">
        <v>119</v>
      </c>
      <c r="P4099" s="8">
        <f>_xlfn.XLOOKUP(D4099,Consumer_Price_Index!A:A,Consumer_Price_Index!B:B)</f>
        <v>195.3</v>
      </c>
      <c r="Q4099" s="13">
        <f>IF(ISNUMBER(M4099), M4099*(Consumer_Price_Index!$B$45/(_xlfn.XLOOKUP('Working Data'!D4675,Consumer_Price_Index!A:A,Consumer_Price_Index!B:B))), "Missing")</f>
        <v>97946661.259372607</v>
      </c>
      <c r="R4099" t="str">
        <f t="shared" ref="R4099:R4162" si="64">IF(AND(ISNUMBER(L4099), L4099&gt;0, ISNUMBER(M4099), M4099&gt;0), "Yes", "No")</f>
        <v>Yes</v>
      </c>
    </row>
    <row r="4100" spans="1:18" x14ac:dyDescent="0.25">
      <c r="A4100" t="s">
        <v>9416</v>
      </c>
      <c r="B4100" t="s">
        <v>68</v>
      </c>
      <c r="C4100" t="s">
        <v>11</v>
      </c>
      <c r="D4100" s="11">
        <v>2005</v>
      </c>
      <c r="E4100" t="s">
        <v>9253</v>
      </c>
      <c r="F4100">
        <v>6.5</v>
      </c>
      <c r="G4100">
        <v>108000</v>
      </c>
      <c r="H4100" t="s">
        <v>7837</v>
      </c>
      <c r="I4100" t="s">
        <v>710</v>
      </c>
      <c r="J4100" t="s">
        <v>7286</v>
      </c>
      <c r="K4100" t="s">
        <v>7</v>
      </c>
      <c r="L4100" s="7">
        <v>43000000</v>
      </c>
      <c r="M4100" s="7">
        <v>93983911</v>
      </c>
      <c r="N4100" t="s">
        <v>103</v>
      </c>
      <c r="O4100">
        <v>104</v>
      </c>
      <c r="P4100" s="8">
        <f>_xlfn.XLOOKUP(D4100,Consumer_Price_Index!A:A,Consumer_Price_Index!B:B)</f>
        <v>195.3</v>
      </c>
      <c r="Q4100" s="13">
        <f>IF(ISNUMBER(M4100), M4100*(Consumer_Price_Index!$B$45/(_xlfn.XLOOKUP('Working Data'!D4738,Consumer_Price_Index!A:A,Consumer_Price_Index!B:B))), "Missing")</f>
        <v>151598187.8332451</v>
      </c>
      <c r="R4100" t="str">
        <f t="shared" si="64"/>
        <v>Yes</v>
      </c>
    </row>
    <row r="4101" spans="1:18" x14ac:dyDescent="0.25">
      <c r="A4101" t="s">
        <v>7913</v>
      </c>
      <c r="B4101" t="s">
        <v>101</v>
      </c>
      <c r="C4101" t="s">
        <v>34</v>
      </c>
      <c r="D4101" s="11">
        <v>2008</v>
      </c>
      <c r="E4101" t="s">
        <v>7892</v>
      </c>
      <c r="F4101">
        <v>6.5</v>
      </c>
      <c r="G4101">
        <v>91000</v>
      </c>
      <c r="H4101" t="s">
        <v>4533</v>
      </c>
      <c r="I4101" t="s">
        <v>1305</v>
      </c>
      <c r="J4101" t="s">
        <v>6113</v>
      </c>
      <c r="K4101" t="s">
        <v>7</v>
      </c>
      <c r="L4101" s="7">
        <v>90000000</v>
      </c>
      <c r="M4101" s="7">
        <v>164170327</v>
      </c>
      <c r="N4101" t="s">
        <v>108</v>
      </c>
      <c r="O4101">
        <v>96</v>
      </c>
      <c r="P4101" s="8">
        <f>_xlfn.XLOOKUP(D4101,Consumer_Price_Index!A:A,Consumer_Price_Index!B:B)</f>
        <v>215.3</v>
      </c>
      <c r="Q4101" s="13">
        <f>IF(ISNUMBER(M4101), M4101*(Consumer_Price_Index!$B$45/(_xlfn.XLOOKUP('Working Data'!D5324,Consumer_Price_Index!A:A,Consumer_Price_Index!B:B))), "Missing")</f>
        <v>311667904.27975076</v>
      </c>
      <c r="R4101" t="str">
        <f t="shared" si="64"/>
        <v>Yes</v>
      </c>
    </row>
    <row r="4102" spans="1:18" x14ac:dyDescent="0.25">
      <c r="A4102" t="s">
        <v>15274</v>
      </c>
      <c r="B4102" t="s">
        <v>915</v>
      </c>
      <c r="C4102" t="s">
        <v>73</v>
      </c>
      <c r="D4102" s="11">
        <v>1994</v>
      </c>
      <c r="E4102" t="s">
        <v>15273</v>
      </c>
      <c r="F4102">
        <v>6.5</v>
      </c>
      <c r="G4102">
        <v>23000</v>
      </c>
      <c r="H4102" t="s">
        <v>12349</v>
      </c>
      <c r="I4102" t="s">
        <v>12349</v>
      </c>
      <c r="J4102" t="s">
        <v>15272</v>
      </c>
      <c r="K4102" t="s">
        <v>7</v>
      </c>
      <c r="L4102" s="7">
        <v>45000000</v>
      </c>
      <c r="M4102" s="7">
        <v>9771658</v>
      </c>
      <c r="N4102" t="s">
        <v>15271</v>
      </c>
      <c r="O4102">
        <v>90</v>
      </c>
      <c r="P4102" s="8">
        <f>_xlfn.XLOOKUP(D4102,Consumer_Price_Index!A:A,Consumer_Price_Index!B:B)</f>
        <v>148.19999999999999</v>
      </c>
      <c r="Q4102" s="13">
        <f>IF(ISNUMBER(M4102), M4102*(Consumer_Price_Index!$B$45/(_xlfn.XLOOKUP('Working Data'!D2557,Consumer_Price_Index!A:A,Consumer_Price_Index!B:B))), "Missing")</f>
        <v>26209720.005281691</v>
      </c>
      <c r="R4102" t="str">
        <f t="shared" si="64"/>
        <v>Yes</v>
      </c>
    </row>
    <row r="4103" spans="1:18" x14ac:dyDescent="0.25">
      <c r="A4103" t="s">
        <v>10117</v>
      </c>
      <c r="B4103" t="s">
        <v>68</v>
      </c>
      <c r="C4103" t="s">
        <v>11</v>
      </c>
      <c r="D4103" s="11">
        <v>2004</v>
      </c>
      <c r="E4103" t="s">
        <v>9656</v>
      </c>
      <c r="F4103">
        <v>6.5</v>
      </c>
      <c r="G4103">
        <v>247000</v>
      </c>
      <c r="H4103" t="s">
        <v>953</v>
      </c>
      <c r="I4103" t="s">
        <v>953</v>
      </c>
      <c r="J4103" t="s">
        <v>5555</v>
      </c>
      <c r="K4103" t="s">
        <v>7</v>
      </c>
      <c r="L4103" s="7">
        <v>60000000</v>
      </c>
      <c r="M4103" s="7">
        <v>256697520</v>
      </c>
      <c r="N4103" t="s">
        <v>6122</v>
      </c>
      <c r="O4103">
        <v>108</v>
      </c>
      <c r="P4103" s="8">
        <f>_xlfn.XLOOKUP(D4103,Consumer_Price_Index!A:A,Consumer_Price_Index!B:B)</f>
        <v>188.9</v>
      </c>
      <c r="Q4103" s="13">
        <f>IF(ISNUMBER(M4103), M4103*(Consumer_Price_Index!$B$45/(_xlfn.XLOOKUP('Working Data'!D4468,Consumer_Price_Index!A:A,Consumer_Price_Index!B:B))), "Missing")</f>
        <v>688518788.23943663</v>
      </c>
      <c r="R4103" t="str">
        <f t="shared" si="64"/>
        <v>Yes</v>
      </c>
    </row>
    <row r="4104" spans="1:18" x14ac:dyDescent="0.25">
      <c r="A4104" t="s">
        <v>9201</v>
      </c>
      <c r="B4104" t="s">
        <v>41</v>
      </c>
      <c r="C4104" t="s">
        <v>24</v>
      </c>
      <c r="D4104" s="11">
        <v>2005</v>
      </c>
      <c r="E4104" t="s">
        <v>9150</v>
      </c>
      <c r="F4104">
        <v>6.5</v>
      </c>
      <c r="G4104">
        <v>78000</v>
      </c>
      <c r="H4104" t="s">
        <v>3191</v>
      </c>
      <c r="I4104" t="s">
        <v>3501</v>
      </c>
      <c r="J4104" t="s">
        <v>1848</v>
      </c>
      <c r="K4104" t="s">
        <v>7</v>
      </c>
      <c r="L4104" s="7">
        <v>22000000</v>
      </c>
      <c r="M4104" s="7">
        <v>19126398</v>
      </c>
      <c r="N4104" t="s">
        <v>108</v>
      </c>
      <c r="O4104">
        <v>102</v>
      </c>
      <c r="P4104" s="8">
        <f>_xlfn.XLOOKUP(D4104,Consumer_Price_Index!A:A,Consumer_Price_Index!B:B)</f>
        <v>195.3</v>
      </c>
      <c r="Q4104" s="13">
        <f>IF(ISNUMBER(M4104), M4104*(Consumer_Price_Index!$B$45/(_xlfn.XLOOKUP('Working Data'!D4815,Consumer_Price_Index!A:A,Consumer_Price_Index!B:B))), "Missing")</f>
        <v>40330889.069896199</v>
      </c>
      <c r="R4104" t="str">
        <f t="shared" si="64"/>
        <v>Yes</v>
      </c>
    </row>
    <row r="4105" spans="1:18" x14ac:dyDescent="0.25">
      <c r="A4105" t="s">
        <v>5695</v>
      </c>
      <c r="B4105" t="s">
        <v>68</v>
      </c>
      <c r="C4105" t="s">
        <v>24</v>
      </c>
      <c r="D4105" s="11">
        <v>2012</v>
      </c>
      <c r="E4105" t="s">
        <v>5694</v>
      </c>
      <c r="F4105">
        <v>6.5</v>
      </c>
      <c r="G4105">
        <v>45000</v>
      </c>
      <c r="H4105" t="s">
        <v>697</v>
      </c>
      <c r="I4105" t="s">
        <v>4100</v>
      </c>
      <c r="J4105" t="s">
        <v>5693</v>
      </c>
      <c r="K4105" t="s">
        <v>7</v>
      </c>
      <c r="L4105" s="7">
        <v>12000000</v>
      </c>
      <c r="M4105" s="7">
        <v>96070507</v>
      </c>
      <c r="N4105" t="s">
        <v>777</v>
      </c>
      <c r="O4105">
        <v>122</v>
      </c>
      <c r="P4105" s="8">
        <f>_xlfn.XLOOKUP(D4105,Consumer_Price_Index!A:A,Consumer_Price_Index!B:B)</f>
        <v>229.6</v>
      </c>
      <c r="Q4105" s="13">
        <f>IF(ISNUMBER(M4105), M4105*(Consumer_Price_Index!$B$45/(_xlfn.XLOOKUP('Working Data'!D6131,Consumer_Price_Index!A:A,Consumer_Price_Index!B:B))), "Missing")</f>
        <v>127494266.04050522</v>
      </c>
      <c r="R4105" t="str">
        <f t="shared" si="64"/>
        <v>Yes</v>
      </c>
    </row>
    <row r="4106" spans="1:18" x14ac:dyDescent="0.25">
      <c r="A4106" t="s">
        <v>21827</v>
      </c>
      <c r="B4106" t="s">
        <v>41</v>
      </c>
      <c r="C4106" t="s">
        <v>24</v>
      </c>
      <c r="D4106" s="11">
        <v>1980</v>
      </c>
      <c r="E4106" t="s">
        <v>21826</v>
      </c>
      <c r="F4106">
        <v>6.5</v>
      </c>
      <c r="G4106">
        <v>269</v>
      </c>
      <c r="H4106" t="s">
        <v>17021</v>
      </c>
      <c r="I4106" t="s">
        <v>21673</v>
      </c>
      <c r="J4106" t="s">
        <v>7736</v>
      </c>
      <c r="K4106" t="s">
        <v>7</v>
      </c>
      <c r="M4106" s="7">
        <v>804713</v>
      </c>
      <c r="N4106" t="s">
        <v>21236</v>
      </c>
      <c r="O4106">
        <v>105</v>
      </c>
      <c r="P4106" s="8">
        <f>_xlfn.XLOOKUP(D4106,Consumer_Price_Index!A:A,Consumer_Price_Index!B:B)</f>
        <v>82.4</v>
      </c>
      <c r="Q4106" s="13">
        <f>IF(ISNUMBER(M4106), M4106*(Consumer_Price_Index!$B$45/(_xlfn.XLOOKUP('Working Data'!D87,Consumer_Price_Index!A:A,Consumer_Price_Index!B:B))), "Missing")</f>
        <v>2540891.7212435231</v>
      </c>
      <c r="R4106" t="str">
        <f t="shared" si="64"/>
        <v>No</v>
      </c>
    </row>
    <row r="4107" spans="1:18" x14ac:dyDescent="0.25">
      <c r="A4107" t="s">
        <v>19712</v>
      </c>
      <c r="B4107" t="s">
        <v>101</v>
      </c>
      <c r="C4107" t="s">
        <v>24</v>
      </c>
      <c r="D4107" s="11">
        <v>1986</v>
      </c>
      <c r="E4107" t="s">
        <v>19248</v>
      </c>
      <c r="F4107">
        <v>6.5</v>
      </c>
      <c r="G4107">
        <v>70000</v>
      </c>
      <c r="H4107" t="s">
        <v>13233</v>
      </c>
      <c r="I4107" t="s">
        <v>3571</v>
      </c>
      <c r="J4107" t="s">
        <v>3571</v>
      </c>
      <c r="K4107" t="s">
        <v>7</v>
      </c>
      <c r="L4107" s="7">
        <v>25000000</v>
      </c>
      <c r="M4107" s="7">
        <v>39246734</v>
      </c>
      <c r="N4107" t="s">
        <v>19711</v>
      </c>
      <c r="O4107">
        <v>104</v>
      </c>
      <c r="P4107" s="8">
        <f>_xlfn.XLOOKUP(D4107,Consumer_Price_Index!A:A,Consumer_Price_Index!B:B)</f>
        <v>109.6</v>
      </c>
      <c r="Q4107" s="13">
        <f>IF(ISNUMBER(M4107), M4107*(Consumer_Price_Index!$B$45/(_xlfn.XLOOKUP('Working Data'!D879,Consumer_Price_Index!A:A,Consumer_Price_Index!B:B))), "Missing")</f>
        <v>76217207.455704257</v>
      </c>
      <c r="R4107" t="str">
        <f t="shared" si="64"/>
        <v>Yes</v>
      </c>
    </row>
    <row r="4108" spans="1:18" x14ac:dyDescent="0.25">
      <c r="A4108" t="s">
        <v>9246</v>
      </c>
      <c r="B4108" t="s">
        <v>41</v>
      </c>
      <c r="C4108" t="s">
        <v>11</v>
      </c>
      <c r="D4108" s="11">
        <v>2005</v>
      </c>
      <c r="E4108" t="s">
        <v>9245</v>
      </c>
      <c r="F4108">
        <v>6.5</v>
      </c>
      <c r="G4108">
        <v>32000</v>
      </c>
      <c r="H4108" t="s">
        <v>1369</v>
      </c>
      <c r="I4108" t="s">
        <v>9244</v>
      </c>
      <c r="J4108" t="s">
        <v>1771</v>
      </c>
      <c r="K4108" t="s">
        <v>265</v>
      </c>
      <c r="L4108" s="7">
        <v>19300000</v>
      </c>
      <c r="M4108" s="7">
        <v>566611</v>
      </c>
      <c r="N4108" t="s">
        <v>5237</v>
      </c>
      <c r="O4108">
        <v>120</v>
      </c>
      <c r="P4108" s="8">
        <f>_xlfn.XLOOKUP(D4108,Consumer_Price_Index!A:A,Consumer_Price_Index!B:B)</f>
        <v>195.3</v>
      </c>
      <c r="Q4108" s="13">
        <f>IF(ISNUMBER(M4108), M4108*(Consumer_Price_Index!$B$45/(_xlfn.XLOOKUP('Working Data'!D4802,Consumer_Price_Index!A:A,Consumer_Price_Index!B:B))), "Missing")</f>
        <v>1075678.3283489097</v>
      </c>
      <c r="R4108" t="str">
        <f t="shared" si="64"/>
        <v>Yes</v>
      </c>
    </row>
    <row r="4109" spans="1:18" x14ac:dyDescent="0.25">
      <c r="A4109" t="s">
        <v>13905</v>
      </c>
      <c r="B4109" t="s">
        <v>68</v>
      </c>
      <c r="C4109" t="s">
        <v>34</v>
      </c>
      <c r="D4109" s="11">
        <v>1997</v>
      </c>
      <c r="E4109" t="s">
        <v>13824</v>
      </c>
      <c r="F4109">
        <v>6.5</v>
      </c>
      <c r="G4109">
        <v>185000</v>
      </c>
      <c r="H4109" t="s">
        <v>12289</v>
      </c>
      <c r="I4109" t="s">
        <v>13904</v>
      </c>
      <c r="J4109" t="s">
        <v>4204</v>
      </c>
      <c r="K4109" t="s">
        <v>265</v>
      </c>
      <c r="L4109" s="7">
        <v>110000000</v>
      </c>
      <c r="M4109" s="7">
        <v>333011068</v>
      </c>
      <c r="N4109" t="s">
        <v>11170</v>
      </c>
      <c r="O4109">
        <v>119</v>
      </c>
      <c r="P4109" s="8">
        <f>_xlfn.XLOOKUP(D4109,Consumer_Price_Index!A:A,Consumer_Price_Index!B:B)</f>
        <v>160.5</v>
      </c>
      <c r="Q4109" s="13">
        <f>IF(ISNUMBER(M4109), M4109*(Consumer_Price_Index!$B$45/(_xlfn.XLOOKUP('Working Data'!D3087,Consumer_Price_Index!A:A,Consumer_Price_Index!B:B))), "Missing")</f>
        <v>489476470.90979248</v>
      </c>
      <c r="R4109" t="str">
        <f t="shared" si="64"/>
        <v>Yes</v>
      </c>
    </row>
    <row r="4110" spans="1:18" x14ac:dyDescent="0.25">
      <c r="A4110" t="s">
        <v>14768</v>
      </c>
      <c r="B4110" t="s">
        <v>41</v>
      </c>
      <c r="C4110" t="s">
        <v>409</v>
      </c>
      <c r="D4110" s="11">
        <v>1995</v>
      </c>
      <c r="E4110" t="s">
        <v>14690</v>
      </c>
      <c r="F4110">
        <v>6.5</v>
      </c>
      <c r="G4110">
        <v>14000</v>
      </c>
      <c r="H4110" t="s">
        <v>14767</v>
      </c>
      <c r="I4110" t="s">
        <v>6213</v>
      </c>
      <c r="J4110" t="s">
        <v>1091</v>
      </c>
      <c r="K4110" t="s">
        <v>265</v>
      </c>
      <c r="L4110" s="7">
        <v>8000000</v>
      </c>
      <c r="M4110" s="7">
        <v>340139</v>
      </c>
      <c r="N4110" t="s">
        <v>14766</v>
      </c>
      <c r="O4110">
        <v>111</v>
      </c>
      <c r="P4110" s="8">
        <f>_xlfn.XLOOKUP(D4110,Consumer_Price_Index!A:A,Consumer_Price_Index!B:B)</f>
        <v>152.4</v>
      </c>
      <c r="Q4110" s="13">
        <f>IF(ISNUMBER(M4110), M4110*(Consumer_Price_Index!$B$45/(_xlfn.XLOOKUP('Working Data'!D2757,Consumer_Price_Index!A:A,Consumer_Price_Index!B:B))), "Missing")</f>
        <v>645734.2884735202</v>
      </c>
      <c r="R4110" t="str">
        <f t="shared" si="64"/>
        <v>Yes</v>
      </c>
    </row>
    <row r="4111" spans="1:18" x14ac:dyDescent="0.25">
      <c r="A4111" t="s">
        <v>3177</v>
      </c>
      <c r="B4111" t="s">
        <v>101</v>
      </c>
      <c r="C4111" t="s">
        <v>73</v>
      </c>
      <c r="D4111" s="11">
        <v>2016</v>
      </c>
      <c r="E4111" t="s">
        <v>2850</v>
      </c>
      <c r="F4111">
        <v>6.5</v>
      </c>
      <c r="G4111">
        <v>75000</v>
      </c>
      <c r="H4111" t="s">
        <v>734</v>
      </c>
      <c r="I4111" t="s">
        <v>3176</v>
      </c>
      <c r="J4111" t="s">
        <v>1956</v>
      </c>
      <c r="K4111" t="s">
        <v>7</v>
      </c>
      <c r="L4111" s="7">
        <v>125000000</v>
      </c>
      <c r="M4111" s="7">
        <v>346864886</v>
      </c>
      <c r="N4111" t="s">
        <v>652</v>
      </c>
      <c r="O4111">
        <v>92</v>
      </c>
      <c r="P4111" s="8">
        <f>_xlfn.XLOOKUP(D4111,Consumer_Price_Index!A:A,Consumer_Price_Index!B:B)</f>
        <v>240</v>
      </c>
      <c r="Q4111" s="13">
        <f>IF(ISNUMBER(M4111), M4111*(Consumer_Price_Index!$B$45/(_xlfn.XLOOKUP('Working Data'!D6934,Consumer_Price_Index!A:A,Consumer_Price_Index!B:B))), "Missing")</f>
        <v>524254616.88591272</v>
      </c>
      <c r="R4111" t="str">
        <f t="shared" si="64"/>
        <v>Yes</v>
      </c>
    </row>
    <row r="4112" spans="1:18" x14ac:dyDescent="0.25">
      <c r="A4112" t="s">
        <v>20131</v>
      </c>
      <c r="B4112" t="s">
        <v>41</v>
      </c>
      <c r="C4112" t="s">
        <v>24</v>
      </c>
      <c r="D4112" s="11">
        <v>1985</v>
      </c>
      <c r="E4112" t="s">
        <v>20130</v>
      </c>
      <c r="F4112">
        <v>6.5</v>
      </c>
      <c r="G4112">
        <v>1800</v>
      </c>
      <c r="H4112" t="s">
        <v>12412</v>
      </c>
      <c r="I4112" t="s">
        <v>12412</v>
      </c>
      <c r="J4112" t="s">
        <v>17983</v>
      </c>
      <c r="K4112" t="s">
        <v>7</v>
      </c>
      <c r="M4112" s="7">
        <v>19632</v>
      </c>
      <c r="N4112" t="s">
        <v>20129</v>
      </c>
      <c r="O4112">
        <v>111</v>
      </c>
      <c r="P4112" s="8">
        <f>_xlfn.XLOOKUP(D4112,Consumer_Price_Index!A:A,Consumer_Price_Index!B:B)</f>
        <v>107.6</v>
      </c>
      <c r="Q4112" s="13">
        <f>IF(ISNUMBER(M4112), M4112*(Consumer_Price_Index!$B$45/(_xlfn.XLOOKUP('Working Data'!D733,Consumer_Price_Index!A:A,Consumer_Price_Index!B:B))), "Missing")</f>
        <v>29671.976190476191</v>
      </c>
      <c r="R4112" t="str">
        <f t="shared" si="64"/>
        <v>No</v>
      </c>
    </row>
    <row r="4113" spans="1:18" x14ac:dyDescent="0.25">
      <c r="A4113" t="s">
        <v>19950</v>
      </c>
      <c r="B4113" t="s">
        <v>41</v>
      </c>
      <c r="C4113" t="s">
        <v>11</v>
      </c>
      <c r="D4113" s="11">
        <v>1985</v>
      </c>
      <c r="E4113" t="s">
        <v>19949</v>
      </c>
      <c r="F4113">
        <v>6.5</v>
      </c>
      <c r="G4113">
        <v>1000</v>
      </c>
      <c r="H4113" t="s">
        <v>18318</v>
      </c>
      <c r="I4113" t="s">
        <v>19948</v>
      </c>
      <c r="J4113" t="s">
        <v>9628</v>
      </c>
      <c r="K4113" t="s">
        <v>7</v>
      </c>
      <c r="L4113" s="7">
        <v>8000000</v>
      </c>
      <c r="M4113" s="7">
        <v>8402424</v>
      </c>
      <c r="N4113" t="s">
        <v>19947</v>
      </c>
      <c r="O4113">
        <v>111</v>
      </c>
      <c r="P4113" s="8">
        <f>_xlfn.XLOOKUP(D4113,Consumer_Price_Index!A:A,Consumer_Price_Index!B:B)</f>
        <v>107.6</v>
      </c>
      <c r="Q4113" s="13">
        <f>IF(ISNUMBER(M4113), M4113*(Consumer_Price_Index!$B$45/(_xlfn.XLOOKUP('Working Data'!D797,Consumer_Price_Index!A:A,Consumer_Price_Index!B:B))), "Missing")</f>
        <v>23793853.092936803</v>
      </c>
      <c r="R4113" t="str">
        <f t="shared" si="64"/>
        <v>Yes</v>
      </c>
    </row>
    <row r="4114" spans="1:18" x14ac:dyDescent="0.25">
      <c r="A4114" t="s">
        <v>21102</v>
      </c>
      <c r="B4114" t="s">
        <v>101</v>
      </c>
      <c r="C4114" t="s">
        <v>5</v>
      </c>
      <c r="D4114" s="11">
        <v>1983</v>
      </c>
      <c r="E4114" t="s">
        <v>21047</v>
      </c>
      <c r="F4114">
        <v>6.5</v>
      </c>
      <c r="G4114">
        <v>34000</v>
      </c>
      <c r="H4114" t="s">
        <v>32</v>
      </c>
      <c r="I4114" t="s">
        <v>13233</v>
      </c>
      <c r="J4114" t="s">
        <v>6495</v>
      </c>
      <c r="K4114" t="s">
        <v>7</v>
      </c>
      <c r="L4114" s="7">
        <v>10000000</v>
      </c>
      <c r="M4114" s="7">
        <v>29450919</v>
      </c>
      <c r="N4114" t="s">
        <v>4355</v>
      </c>
      <c r="O4114">
        <v>101</v>
      </c>
      <c r="P4114" s="8">
        <f>_xlfn.XLOOKUP(D4114,Consumer_Price_Index!A:A,Consumer_Price_Index!B:B)</f>
        <v>99.6</v>
      </c>
      <c r="Q4114" s="13">
        <f>IF(ISNUMBER(M4114), M4114*(Consumer_Price_Index!$B$45/(_xlfn.XLOOKUP('Working Data'!D357,Consumer_Price_Index!A:A,Consumer_Price_Index!B:B))), "Missing")</f>
        <v>47505002.74907358</v>
      </c>
      <c r="R4114" t="str">
        <f t="shared" si="64"/>
        <v>Yes</v>
      </c>
    </row>
    <row r="4115" spans="1:18" x14ac:dyDescent="0.25">
      <c r="A4115" t="s">
        <v>16157</v>
      </c>
      <c r="B4115" t="s">
        <v>68</v>
      </c>
      <c r="C4115" t="s">
        <v>34</v>
      </c>
      <c r="D4115" s="11">
        <v>1992</v>
      </c>
      <c r="E4115" t="s">
        <v>12765</v>
      </c>
      <c r="F4115">
        <v>6.5</v>
      </c>
      <c r="G4115">
        <v>11000</v>
      </c>
      <c r="H4115" t="s">
        <v>14325</v>
      </c>
      <c r="I4115" t="s">
        <v>16156</v>
      </c>
      <c r="J4115" t="s">
        <v>2277</v>
      </c>
      <c r="K4115" t="s">
        <v>226</v>
      </c>
      <c r="L4115" s="7">
        <v>10000000</v>
      </c>
      <c r="M4115" s="7">
        <v>8359717</v>
      </c>
      <c r="N4115" t="s">
        <v>16155</v>
      </c>
      <c r="O4115">
        <v>104</v>
      </c>
      <c r="P4115" s="8">
        <f>_xlfn.XLOOKUP(D4115,Consumer_Price_Index!A:A,Consumer_Price_Index!B:B)</f>
        <v>140.30000000000001</v>
      </c>
      <c r="Q4115" s="13">
        <f>IF(ISNUMBER(M4115), M4115*(Consumer_Price_Index!$B$45/(_xlfn.XLOOKUP('Working Data'!D2211,Consumer_Price_Index!A:A,Consumer_Price_Index!B:B))), "Missing")</f>
        <v>12287533.863482874</v>
      </c>
      <c r="R4115" t="str">
        <f t="shared" si="64"/>
        <v>Yes</v>
      </c>
    </row>
    <row r="4116" spans="1:18" x14ac:dyDescent="0.25">
      <c r="A4116" t="s">
        <v>16539</v>
      </c>
      <c r="B4116" t="s">
        <v>41</v>
      </c>
      <c r="C4116" t="s">
        <v>34</v>
      </c>
      <c r="D4116" s="11">
        <v>1992</v>
      </c>
      <c r="E4116" t="s">
        <v>16394</v>
      </c>
      <c r="F4116">
        <v>6.5</v>
      </c>
      <c r="G4116">
        <v>80000</v>
      </c>
      <c r="H4116" t="s">
        <v>8928</v>
      </c>
      <c r="I4116" t="s">
        <v>8918</v>
      </c>
      <c r="J4116" t="s">
        <v>11505</v>
      </c>
      <c r="K4116" t="s">
        <v>562</v>
      </c>
      <c r="L4116" s="7">
        <v>35000000</v>
      </c>
      <c r="M4116" s="7">
        <v>156563139</v>
      </c>
      <c r="N4116" t="s">
        <v>138</v>
      </c>
      <c r="O4116">
        <v>103</v>
      </c>
      <c r="P4116" s="8">
        <f>_xlfn.XLOOKUP(D4116,Consumer_Price_Index!A:A,Consumer_Price_Index!B:B)</f>
        <v>140.30000000000001</v>
      </c>
      <c r="Q4116" s="13">
        <f>IF(ISNUMBER(M4116), M4116*(Consumer_Price_Index!$B$45/(_xlfn.XLOOKUP('Working Data'!D2065,Consumer_Price_Index!A:A,Consumer_Price_Index!B:B))), "Missing")</f>
        <v>350255421.83039647</v>
      </c>
      <c r="R4116" t="str">
        <f t="shared" si="64"/>
        <v>Yes</v>
      </c>
    </row>
    <row r="4117" spans="1:18" x14ac:dyDescent="0.25">
      <c r="A4117" t="s">
        <v>12215</v>
      </c>
      <c r="B4117" t="s">
        <v>41</v>
      </c>
      <c r="C4117" t="s">
        <v>87</v>
      </c>
      <c r="D4117" s="11">
        <v>1991</v>
      </c>
      <c r="E4117" t="s">
        <v>16180</v>
      </c>
      <c r="F4117">
        <v>6.5</v>
      </c>
      <c r="G4117">
        <v>3800</v>
      </c>
      <c r="H4117" t="s">
        <v>12281</v>
      </c>
      <c r="I4117" t="s">
        <v>12281</v>
      </c>
      <c r="J4117" t="s">
        <v>857</v>
      </c>
      <c r="K4117" t="s">
        <v>265</v>
      </c>
      <c r="L4117" s="7">
        <v>6000000</v>
      </c>
      <c r="M4117" s="7">
        <v>221295</v>
      </c>
      <c r="N4117" t="s">
        <v>969</v>
      </c>
      <c r="O4117">
        <v>99</v>
      </c>
      <c r="P4117" s="8">
        <f>_xlfn.XLOOKUP(D4117,Consumer_Price_Index!A:A,Consumer_Price_Index!B:B)</f>
        <v>136.19999999999999</v>
      </c>
      <c r="Q4117" s="13">
        <f>IF(ISNUMBER(M4117), M4117*(Consumer_Price_Index!$B$45/(_xlfn.XLOOKUP('Working Data'!D1978,Consumer_Price_Index!A:A,Consumer_Price_Index!B:B))), "Missing")</f>
        <v>466633.81660899654</v>
      </c>
      <c r="R4117" t="str">
        <f t="shared" si="64"/>
        <v>Yes</v>
      </c>
    </row>
    <row r="4118" spans="1:18" x14ac:dyDescent="0.25">
      <c r="A4118" t="s">
        <v>12215</v>
      </c>
      <c r="B4118" t="s">
        <v>41</v>
      </c>
      <c r="C4118" t="s">
        <v>87</v>
      </c>
      <c r="D4118" s="11">
        <v>2000</v>
      </c>
      <c r="E4118" t="s">
        <v>12214</v>
      </c>
      <c r="F4118">
        <v>6.5</v>
      </c>
      <c r="G4118">
        <v>23000</v>
      </c>
      <c r="H4118" t="s">
        <v>2782</v>
      </c>
      <c r="I4118" t="s">
        <v>12213</v>
      </c>
      <c r="J4118" t="s">
        <v>5276</v>
      </c>
      <c r="K4118" t="s">
        <v>562</v>
      </c>
      <c r="L4118" s="7">
        <v>25000000</v>
      </c>
      <c r="M4118" s="7">
        <v>1308242</v>
      </c>
      <c r="N4118" t="s">
        <v>12212</v>
      </c>
      <c r="O4118">
        <v>110</v>
      </c>
      <c r="P4118" s="8">
        <f>_xlfn.XLOOKUP(D4118,Consumer_Price_Index!A:A,Consumer_Price_Index!B:B)</f>
        <v>172.2</v>
      </c>
      <c r="Q4118" s="13">
        <f>IF(ISNUMBER(M4118), M4118*(Consumer_Price_Index!$B$45/(_xlfn.XLOOKUP('Working Data'!D3707,Consumer_Price_Index!A:A,Consumer_Price_Index!B:B))), "Missing")</f>
        <v>1858374.5333333332</v>
      </c>
      <c r="R4118" t="str">
        <f t="shared" si="64"/>
        <v>Yes</v>
      </c>
    </row>
    <row r="4119" spans="1:18" x14ac:dyDescent="0.25">
      <c r="A4119" t="s">
        <v>1901</v>
      </c>
      <c r="B4119" t="s">
        <v>41</v>
      </c>
      <c r="C4119" t="s">
        <v>87</v>
      </c>
      <c r="D4119" s="11">
        <v>2018</v>
      </c>
      <c r="E4119" t="s">
        <v>796</v>
      </c>
      <c r="F4119">
        <v>6.5</v>
      </c>
      <c r="G4119">
        <v>36000</v>
      </c>
      <c r="H4119" t="s">
        <v>1900</v>
      </c>
      <c r="I4119" t="s">
        <v>1900</v>
      </c>
      <c r="J4119" t="s">
        <v>1899</v>
      </c>
      <c r="K4119" t="s">
        <v>7</v>
      </c>
      <c r="L4119" s="7">
        <v>8500000</v>
      </c>
      <c r="M4119" s="7">
        <v>2053469</v>
      </c>
      <c r="N4119" t="s">
        <v>1898</v>
      </c>
      <c r="O4119">
        <v>139</v>
      </c>
      <c r="P4119" s="8">
        <f>_xlfn.XLOOKUP(D4119,Consumer_Price_Index!A:A,Consumer_Price_Index!B:B)</f>
        <v>251.1</v>
      </c>
      <c r="Q4119" s="13">
        <f>IF(ISNUMBER(M4119), M4119*(Consumer_Price_Index!$B$45/(_xlfn.XLOOKUP('Working Data'!D7265,Consumer_Price_Index!A:A,Consumer_Price_Index!B:B))), "Missing")</f>
        <v>2640050.6510548522</v>
      </c>
      <c r="R4119" t="str">
        <f t="shared" si="64"/>
        <v>Yes</v>
      </c>
    </row>
    <row r="4120" spans="1:18" x14ac:dyDescent="0.25">
      <c r="A4120" t="s">
        <v>2601</v>
      </c>
      <c r="B4120" t="s">
        <v>68</v>
      </c>
      <c r="C4120" t="s">
        <v>34</v>
      </c>
      <c r="D4120" s="11">
        <v>2017</v>
      </c>
      <c r="E4120" t="s">
        <v>2382</v>
      </c>
      <c r="F4120">
        <v>6.5</v>
      </c>
      <c r="G4120">
        <v>168000</v>
      </c>
      <c r="H4120" t="s">
        <v>922</v>
      </c>
      <c r="I4120" t="s">
        <v>2600</v>
      </c>
      <c r="J4120" t="s">
        <v>2599</v>
      </c>
      <c r="K4120" t="s">
        <v>562</v>
      </c>
      <c r="L4120" s="7">
        <v>177200000</v>
      </c>
      <c r="M4120" s="7">
        <v>225973340</v>
      </c>
      <c r="N4120" t="s">
        <v>2598</v>
      </c>
      <c r="O4120">
        <v>136</v>
      </c>
      <c r="P4120" s="8">
        <f>_xlfn.XLOOKUP(D4120,Consumer_Price_Index!A:A,Consumer_Price_Index!B:B)</f>
        <v>245.1</v>
      </c>
      <c r="Q4120" s="13">
        <f>IF(ISNUMBER(M4120), M4120*(Consumer_Price_Index!$B$45/(_xlfn.XLOOKUP('Working Data'!D7095,Consumer_Price_Index!A:A,Consumer_Price_Index!B:B))), "Missing")</f>
        <v>505536539.63289279</v>
      </c>
      <c r="R4120" t="str">
        <f t="shared" si="64"/>
        <v>Yes</v>
      </c>
    </row>
    <row r="4121" spans="1:18" x14ac:dyDescent="0.25">
      <c r="A4121" t="s">
        <v>12848</v>
      </c>
      <c r="B4121" t="s">
        <v>41</v>
      </c>
      <c r="C4121" t="s">
        <v>24</v>
      </c>
      <c r="D4121" s="11">
        <v>1999</v>
      </c>
      <c r="E4121" t="s">
        <v>12508</v>
      </c>
      <c r="F4121">
        <v>6.5</v>
      </c>
      <c r="G4121">
        <v>43000</v>
      </c>
      <c r="H4121" t="s">
        <v>5337</v>
      </c>
      <c r="I4121" t="s">
        <v>12847</v>
      </c>
      <c r="J4121" t="s">
        <v>11080</v>
      </c>
      <c r="K4121" t="s">
        <v>7</v>
      </c>
      <c r="L4121" s="7">
        <v>16000000</v>
      </c>
      <c r="M4121" s="7">
        <v>54294169</v>
      </c>
      <c r="N4121" t="s">
        <v>8646</v>
      </c>
      <c r="O4121">
        <v>106</v>
      </c>
      <c r="P4121" s="8">
        <f>_xlfn.XLOOKUP(D4121,Consumer_Price_Index!A:A,Consumer_Price_Index!B:B)</f>
        <v>166.6</v>
      </c>
      <c r="Q4121" s="13">
        <f>IF(ISNUMBER(M4121), M4121*(Consumer_Price_Index!$B$45/(_xlfn.XLOOKUP('Working Data'!D3468,Consumer_Price_Index!A:A,Consumer_Price_Index!B:B))), "Missing")</f>
        <v>67496667.867401063</v>
      </c>
      <c r="R4121" t="str">
        <f t="shared" si="64"/>
        <v>Yes</v>
      </c>
    </row>
    <row r="4122" spans="1:18" x14ac:dyDescent="0.25">
      <c r="A4122" t="s">
        <v>21319</v>
      </c>
      <c r="B4122" t="s">
        <v>41</v>
      </c>
      <c r="C4122" t="s">
        <v>34</v>
      </c>
      <c r="D4122" s="11">
        <v>1982</v>
      </c>
      <c r="E4122" t="s">
        <v>21318</v>
      </c>
      <c r="F4122">
        <v>6.5</v>
      </c>
      <c r="G4122">
        <v>2000</v>
      </c>
      <c r="H4122" t="s">
        <v>17895</v>
      </c>
      <c r="I4122" t="s">
        <v>21317</v>
      </c>
      <c r="J4122" t="s">
        <v>21316</v>
      </c>
      <c r="K4122" t="s">
        <v>265</v>
      </c>
      <c r="M4122" s="7">
        <v>13253583</v>
      </c>
      <c r="N4122" t="s">
        <v>21315</v>
      </c>
      <c r="O4122">
        <v>97</v>
      </c>
      <c r="P4122" s="8">
        <f>_xlfn.XLOOKUP(D4122,Consumer_Price_Index!A:A,Consumer_Price_Index!B:B)</f>
        <v>96.5</v>
      </c>
      <c r="Q4122" s="13">
        <f>IF(ISNUMBER(M4122), M4122*(Consumer_Price_Index!$B$45/(_xlfn.XLOOKUP('Working Data'!D285,Consumer_Price_Index!A:A,Consumer_Price_Index!B:B))), "Missing")</f>
        <v>18826884.569230769</v>
      </c>
      <c r="R4122" t="str">
        <f t="shared" si="64"/>
        <v>No</v>
      </c>
    </row>
    <row r="4123" spans="1:18" x14ac:dyDescent="0.25">
      <c r="A4123" t="s">
        <v>11940</v>
      </c>
      <c r="B4123" t="s">
        <v>41</v>
      </c>
      <c r="C4123" t="s">
        <v>11</v>
      </c>
      <c r="D4123" s="11">
        <v>2000</v>
      </c>
      <c r="E4123" t="s">
        <v>11858</v>
      </c>
      <c r="F4123">
        <v>6.5</v>
      </c>
      <c r="G4123">
        <v>6900</v>
      </c>
      <c r="H4123" t="s">
        <v>10266</v>
      </c>
      <c r="I4123" t="s">
        <v>11939</v>
      </c>
      <c r="J4123" t="s">
        <v>11938</v>
      </c>
      <c r="K4123" t="s">
        <v>7</v>
      </c>
      <c r="L4123" s="7">
        <v>8500000</v>
      </c>
      <c r="M4123" s="7">
        <v>270745</v>
      </c>
      <c r="N4123" t="s">
        <v>11937</v>
      </c>
      <c r="O4123">
        <v>105</v>
      </c>
      <c r="P4123" s="8">
        <f>_xlfn.XLOOKUP(D4123,Consumer_Price_Index!A:A,Consumer_Price_Index!B:B)</f>
        <v>172.2</v>
      </c>
      <c r="Q4123" s="13">
        <f>IF(ISNUMBER(M4123), M4123*(Consumer_Price_Index!$B$45/(_xlfn.XLOOKUP('Working Data'!D3798,Consumer_Price_Index!A:A,Consumer_Price_Index!B:B))), "Missing")</f>
        <v>479070.85656213708</v>
      </c>
      <c r="R4123" t="str">
        <f t="shared" si="64"/>
        <v>Yes</v>
      </c>
    </row>
    <row r="4124" spans="1:18" x14ac:dyDescent="0.25">
      <c r="A4124" t="s">
        <v>9590</v>
      </c>
      <c r="B4124" t="s">
        <v>68</v>
      </c>
      <c r="C4124" t="s">
        <v>100</v>
      </c>
      <c r="D4124" s="11">
        <v>2005</v>
      </c>
      <c r="E4124" t="s">
        <v>9589</v>
      </c>
      <c r="F4124">
        <v>6.5</v>
      </c>
      <c r="G4124">
        <v>424000</v>
      </c>
      <c r="H4124" t="s">
        <v>1949</v>
      </c>
      <c r="I4124" t="s">
        <v>9030</v>
      </c>
      <c r="J4124" t="s">
        <v>1939</v>
      </c>
      <c r="K4124" t="s">
        <v>7</v>
      </c>
      <c r="L4124" s="7">
        <v>132000000</v>
      </c>
      <c r="M4124" s="7">
        <v>603873119</v>
      </c>
      <c r="N4124" t="s">
        <v>108</v>
      </c>
      <c r="O4124">
        <v>116</v>
      </c>
      <c r="P4124" s="8">
        <f>_xlfn.XLOOKUP(D4124,Consumer_Price_Index!A:A,Consumer_Price_Index!B:B)</f>
        <v>195.3</v>
      </c>
      <c r="Q4124" s="13">
        <f>IF(ISNUMBER(M4124), M4124*(Consumer_Price_Index!$B$45/(_xlfn.XLOOKUP('Working Data'!D4657,Consumer_Price_Index!A:A,Consumer_Price_Index!B:B))), "Missing")</f>
        <v>1207349995.7959318</v>
      </c>
      <c r="R4124" t="str">
        <f t="shared" si="64"/>
        <v>Yes</v>
      </c>
    </row>
    <row r="4125" spans="1:18" x14ac:dyDescent="0.25">
      <c r="A4125" t="s">
        <v>3447</v>
      </c>
      <c r="B4125" t="s">
        <v>101</v>
      </c>
      <c r="C4125" t="s">
        <v>11</v>
      </c>
      <c r="D4125" s="11">
        <v>2015</v>
      </c>
      <c r="E4125" t="s">
        <v>3446</v>
      </c>
      <c r="F4125">
        <v>6.5</v>
      </c>
      <c r="G4125">
        <v>14000</v>
      </c>
      <c r="H4125" t="s">
        <v>490</v>
      </c>
      <c r="I4125" t="s">
        <v>490</v>
      </c>
      <c r="J4125" t="s">
        <v>3445</v>
      </c>
      <c r="K4125" t="s">
        <v>7</v>
      </c>
      <c r="L4125" s="7">
        <v>3000000</v>
      </c>
      <c r="M4125" s="7">
        <v>73256266</v>
      </c>
      <c r="N4125" t="s">
        <v>3444</v>
      </c>
      <c r="O4125">
        <v>120</v>
      </c>
      <c r="P4125" s="8">
        <f>_xlfn.XLOOKUP(D4125,Consumer_Price_Index!A:A,Consumer_Price_Index!B:B)</f>
        <v>237</v>
      </c>
      <c r="Q4125" s="13">
        <f>IF(ISNUMBER(M4125), M4125*(Consumer_Price_Index!$B$45/(_xlfn.XLOOKUP('Working Data'!D6842,Consumer_Price_Index!A:A,Consumer_Price_Index!B:B))), "Missing")</f>
        <v>88893605.138191953</v>
      </c>
      <c r="R4125" t="str">
        <f t="shared" si="64"/>
        <v>Yes</v>
      </c>
    </row>
    <row r="4126" spans="1:18" x14ac:dyDescent="0.25">
      <c r="A4126" t="s">
        <v>14779</v>
      </c>
      <c r="B4126" t="s">
        <v>382</v>
      </c>
      <c r="C4126" t="s">
        <v>11</v>
      </c>
      <c r="D4126" s="11">
        <v>1995</v>
      </c>
      <c r="E4126" t="s">
        <v>14778</v>
      </c>
      <c r="F4126">
        <v>6.5</v>
      </c>
      <c r="G4126">
        <v>6700</v>
      </c>
      <c r="H4126" t="s">
        <v>3693</v>
      </c>
      <c r="I4126" t="s">
        <v>3693</v>
      </c>
      <c r="J4126" t="s">
        <v>14777</v>
      </c>
      <c r="K4126" t="s">
        <v>95</v>
      </c>
      <c r="M4126" s="7">
        <v>919671</v>
      </c>
      <c r="N4126" t="s">
        <v>13181</v>
      </c>
      <c r="O4126">
        <v>94</v>
      </c>
      <c r="P4126" s="8">
        <f>_xlfn.XLOOKUP(D4126,Consumer_Price_Index!A:A,Consumer_Price_Index!B:B)</f>
        <v>152.4</v>
      </c>
      <c r="Q4126" s="13">
        <f>IF(ISNUMBER(M4126), M4126*(Consumer_Price_Index!$B$45/(_xlfn.XLOOKUP('Working Data'!D2753,Consumer_Price_Index!A:A,Consumer_Price_Index!B:B))), "Missing")</f>
        <v>2556786.0739051099</v>
      </c>
      <c r="R4126" t="str">
        <f t="shared" si="64"/>
        <v>No</v>
      </c>
    </row>
    <row r="4127" spans="1:18" x14ac:dyDescent="0.25">
      <c r="A4127" t="s">
        <v>9268</v>
      </c>
      <c r="B4127" t="s">
        <v>382</v>
      </c>
      <c r="C4127" t="s">
        <v>87</v>
      </c>
      <c r="D4127" s="11">
        <v>2005</v>
      </c>
      <c r="E4127" t="s">
        <v>9267</v>
      </c>
      <c r="F4127">
        <v>6.5</v>
      </c>
      <c r="G4127">
        <v>17000</v>
      </c>
      <c r="H4127" t="s">
        <v>3451</v>
      </c>
      <c r="I4127" t="s">
        <v>3451</v>
      </c>
      <c r="J4127" t="s">
        <v>3529</v>
      </c>
      <c r="K4127" t="s">
        <v>95</v>
      </c>
      <c r="L4127" s="7">
        <v>25000000</v>
      </c>
      <c r="M4127" s="7">
        <v>3487678</v>
      </c>
      <c r="N4127" t="s">
        <v>3448</v>
      </c>
      <c r="O4127">
        <v>107</v>
      </c>
      <c r="P4127" s="8">
        <f>_xlfn.XLOOKUP(D4127,Consumer_Price_Index!A:A,Consumer_Price_Index!B:B)</f>
        <v>195.3</v>
      </c>
      <c r="Q4127" s="13">
        <f>IF(ISNUMBER(M4127), M4127*(Consumer_Price_Index!$B$45/(_xlfn.XLOOKUP('Working Data'!D4795,Consumer_Price_Index!A:A,Consumer_Price_Index!B:B))), "Missing")</f>
        <v>4560924.835193133</v>
      </c>
      <c r="R4127" t="str">
        <f t="shared" si="64"/>
        <v>Yes</v>
      </c>
    </row>
    <row r="4128" spans="1:18" x14ac:dyDescent="0.25">
      <c r="A4128" t="s">
        <v>665</v>
      </c>
      <c r="B4128" t="s">
        <v>68</v>
      </c>
      <c r="C4128" t="s">
        <v>24</v>
      </c>
      <c r="D4128" s="11">
        <v>2019</v>
      </c>
      <c r="E4128" t="s">
        <v>230</v>
      </c>
      <c r="F4128">
        <v>6.5</v>
      </c>
      <c r="G4128">
        <v>19000</v>
      </c>
      <c r="H4128" t="s">
        <v>664</v>
      </c>
      <c r="I4128" t="s">
        <v>664</v>
      </c>
      <c r="J4128" t="s">
        <v>663</v>
      </c>
      <c r="K4128" t="s">
        <v>7</v>
      </c>
      <c r="L4128" s="7">
        <v>20000000</v>
      </c>
      <c r="M4128" s="7">
        <v>11025353</v>
      </c>
      <c r="N4128" t="s">
        <v>532</v>
      </c>
      <c r="O4128">
        <v>109</v>
      </c>
      <c r="P4128" s="8">
        <f>_xlfn.XLOOKUP(D4128,Consumer_Price_Index!A:A,Consumer_Price_Index!B:B)</f>
        <v>255.7</v>
      </c>
      <c r="Q4128" s="13">
        <f>IF(ISNUMBER(M4128), M4128*(Consumer_Price_Index!$B$45/(_xlfn.XLOOKUP('Working Data'!D7545,Consumer_Price_Index!A:A,Consumer_Price_Index!B:B))), "Missing")</f>
        <v>14937416.89239662</v>
      </c>
      <c r="R4128" t="str">
        <f t="shared" si="64"/>
        <v>Yes</v>
      </c>
    </row>
    <row r="4129" spans="1:18" x14ac:dyDescent="0.25">
      <c r="A4129" t="s">
        <v>1916</v>
      </c>
      <c r="B4129" t="s">
        <v>41</v>
      </c>
      <c r="C4129" t="s">
        <v>87</v>
      </c>
      <c r="D4129" s="11">
        <v>2018</v>
      </c>
      <c r="E4129" t="s">
        <v>1850</v>
      </c>
      <c r="F4129">
        <v>6.5</v>
      </c>
      <c r="G4129">
        <v>33000</v>
      </c>
      <c r="H4129" t="s">
        <v>1915</v>
      </c>
      <c r="I4129" t="s">
        <v>1914</v>
      </c>
      <c r="J4129" t="s">
        <v>691</v>
      </c>
      <c r="K4129" t="s">
        <v>7</v>
      </c>
      <c r="L4129" s="7">
        <v>29000000</v>
      </c>
      <c r="M4129" s="7">
        <v>25957482</v>
      </c>
      <c r="N4129" t="s">
        <v>1913</v>
      </c>
      <c r="O4129">
        <v>111</v>
      </c>
      <c r="P4129" s="8">
        <f>_xlfn.XLOOKUP(D4129,Consumer_Price_Index!A:A,Consumer_Price_Index!B:B)</f>
        <v>251.1</v>
      </c>
      <c r="Q4129" s="13">
        <f>IF(ISNUMBER(M4129), M4129*(Consumer_Price_Index!$B$45/(_xlfn.XLOOKUP('Working Data'!D7262,Consumer_Price_Index!A:A,Consumer_Price_Index!B:B))), "Missing")</f>
        <v>45930573.550522648</v>
      </c>
      <c r="R4129" t="str">
        <f t="shared" si="64"/>
        <v>Yes</v>
      </c>
    </row>
    <row r="4130" spans="1:18" x14ac:dyDescent="0.25">
      <c r="A4130" t="s">
        <v>17473</v>
      </c>
      <c r="B4130" t="s">
        <v>41</v>
      </c>
      <c r="C4130" t="s">
        <v>11</v>
      </c>
      <c r="D4130" s="11">
        <v>1990</v>
      </c>
      <c r="E4130" t="s">
        <v>17163</v>
      </c>
      <c r="F4130">
        <v>6.5</v>
      </c>
      <c r="G4130">
        <v>7700</v>
      </c>
      <c r="H4130" t="s">
        <v>10910</v>
      </c>
      <c r="I4130" t="s">
        <v>17472</v>
      </c>
      <c r="J4130" t="s">
        <v>3698</v>
      </c>
      <c r="K4130" t="s">
        <v>7</v>
      </c>
      <c r="M4130" s="7">
        <v>17487531</v>
      </c>
      <c r="N4130" t="s">
        <v>103</v>
      </c>
      <c r="O4130">
        <v>103</v>
      </c>
      <c r="P4130" s="8">
        <f>_xlfn.XLOOKUP(D4130,Consumer_Price_Index!A:A,Consumer_Price_Index!B:B)</f>
        <v>130.69999999999999</v>
      </c>
      <c r="Q4130" s="13">
        <f>IF(ISNUMBER(M4130), M4130*(Consumer_Price_Index!$B$45/(_xlfn.XLOOKUP('Working Data'!D1725,Consumer_Price_Index!A:A,Consumer_Price_Index!B:B))), "Missing")</f>
        <v>55217105.654922277</v>
      </c>
      <c r="R4130" t="str">
        <f t="shared" si="64"/>
        <v>No</v>
      </c>
    </row>
    <row r="4131" spans="1:18" x14ac:dyDescent="0.25">
      <c r="A4131" t="s">
        <v>21814</v>
      </c>
      <c r="B4131" t="s">
        <v>101</v>
      </c>
      <c r="C4131" t="s">
        <v>24</v>
      </c>
      <c r="D4131" s="11">
        <v>1980</v>
      </c>
      <c r="E4131" t="s">
        <v>21813</v>
      </c>
      <c r="F4131">
        <v>6.5</v>
      </c>
      <c r="G4131">
        <v>211</v>
      </c>
      <c r="H4131" t="s">
        <v>17824</v>
      </c>
      <c r="I4131" t="s">
        <v>21812</v>
      </c>
      <c r="J4131" t="s">
        <v>13347</v>
      </c>
      <c r="K4131" t="s">
        <v>7</v>
      </c>
      <c r="M4131" s="7">
        <v>1175855</v>
      </c>
      <c r="N4131" t="s">
        <v>704</v>
      </c>
      <c r="O4131">
        <v>105</v>
      </c>
      <c r="P4131" s="8">
        <f>_xlfn.XLOOKUP(D4131,Consumer_Price_Index!A:A,Consumer_Price_Index!B:B)</f>
        <v>82.4</v>
      </c>
      <c r="Q4131" s="13">
        <f>IF(ISNUMBER(M4131), M4131*(Consumer_Price_Index!$B$45/(_xlfn.XLOOKUP('Working Data'!D91,Consumer_Price_Index!A:A,Consumer_Price_Index!B:B))), "Missing")</f>
        <v>3153899.8107394367</v>
      </c>
      <c r="R4131" t="str">
        <f t="shared" si="64"/>
        <v>No</v>
      </c>
    </row>
    <row r="4132" spans="1:18" x14ac:dyDescent="0.25">
      <c r="A4132" t="s">
        <v>13439</v>
      </c>
      <c r="B4132" t="s">
        <v>41</v>
      </c>
      <c r="C4132" t="s">
        <v>87</v>
      </c>
      <c r="D4132" s="11">
        <v>1998</v>
      </c>
      <c r="E4132" t="s">
        <v>13094</v>
      </c>
      <c r="F4132">
        <v>6.5</v>
      </c>
      <c r="G4132">
        <v>112000</v>
      </c>
      <c r="H4132" t="s">
        <v>13438</v>
      </c>
      <c r="I4132" t="s">
        <v>13437</v>
      </c>
      <c r="J4132" t="s">
        <v>3529</v>
      </c>
      <c r="K4132" t="s">
        <v>7</v>
      </c>
      <c r="L4132" s="7">
        <v>20000000</v>
      </c>
      <c r="M4132" s="7">
        <v>30166293</v>
      </c>
      <c r="N4132" t="s">
        <v>13082</v>
      </c>
      <c r="O4132">
        <v>108</v>
      </c>
      <c r="P4132" s="8">
        <f>_xlfn.XLOOKUP(D4132,Consumer_Price_Index!A:A,Consumer_Price_Index!B:B)</f>
        <v>163</v>
      </c>
      <c r="Q4132" s="13">
        <f>IF(ISNUMBER(M4132), M4132*(Consumer_Price_Index!$B$45/(_xlfn.XLOOKUP('Working Data'!D3253,Consumer_Price_Index!A:A,Consumer_Price_Index!B:B))), "Missing")</f>
        <v>62022061.248987854</v>
      </c>
      <c r="R4132" t="str">
        <f t="shared" si="64"/>
        <v>Yes</v>
      </c>
    </row>
    <row r="4133" spans="1:18" x14ac:dyDescent="0.25">
      <c r="A4133" t="s">
        <v>5909</v>
      </c>
      <c r="B4133" t="s">
        <v>52</v>
      </c>
      <c r="C4133" t="s">
        <v>11</v>
      </c>
      <c r="D4133" s="11">
        <v>1985</v>
      </c>
      <c r="E4133" t="s">
        <v>19801</v>
      </c>
      <c r="F4133">
        <v>6.5</v>
      </c>
      <c r="G4133">
        <v>339</v>
      </c>
      <c r="H4133" t="s">
        <v>17054</v>
      </c>
      <c r="I4133" t="s">
        <v>17053</v>
      </c>
      <c r="J4133" t="s">
        <v>19800</v>
      </c>
      <c r="K4133" t="s">
        <v>562</v>
      </c>
      <c r="N4133" t="s">
        <v>19799</v>
      </c>
      <c r="O4133">
        <v>130</v>
      </c>
      <c r="P4133" s="8">
        <f>_xlfn.XLOOKUP(D4133,Consumer_Price_Index!A:A,Consumer_Price_Index!B:B)</f>
        <v>107.6</v>
      </c>
      <c r="Q4133" s="13" t="str">
        <f>IF(ISNUMBER(M4133), M4133*(Consumer_Price_Index!$B$45/(_xlfn.XLOOKUP('Working Data'!D838,Consumer_Price_Index!A:A,Consumer_Price_Index!B:B))), "Missing")</f>
        <v>Missing</v>
      </c>
      <c r="R4133" t="str">
        <f t="shared" si="64"/>
        <v>No</v>
      </c>
    </row>
    <row r="4134" spans="1:18" x14ac:dyDescent="0.25">
      <c r="A4134" t="s">
        <v>17571</v>
      </c>
      <c r="B4134" t="s">
        <v>68</v>
      </c>
      <c r="C4134" t="s">
        <v>34</v>
      </c>
      <c r="D4134" s="11">
        <v>1990</v>
      </c>
      <c r="E4134" t="s">
        <v>17570</v>
      </c>
      <c r="F4134">
        <v>6.5</v>
      </c>
      <c r="G4134">
        <v>32000</v>
      </c>
      <c r="H4134" t="s">
        <v>14874</v>
      </c>
      <c r="I4134" t="s">
        <v>2314</v>
      </c>
      <c r="J4134" t="s">
        <v>6718</v>
      </c>
      <c r="K4134" t="s">
        <v>7</v>
      </c>
      <c r="L4134" s="7">
        <v>20000000</v>
      </c>
      <c r="M4134" s="7">
        <v>44143410</v>
      </c>
      <c r="N4134" t="s">
        <v>6260</v>
      </c>
      <c r="O4134">
        <v>104</v>
      </c>
      <c r="P4134" s="8">
        <f>_xlfn.XLOOKUP(D4134,Consumer_Price_Index!A:A,Consumer_Price_Index!B:B)</f>
        <v>130.69999999999999</v>
      </c>
      <c r="Q4134" s="13">
        <f>IF(ISNUMBER(M4134), M4134*(Consumer_Price_Index!$B$45/(_xlfn.XLOOKUP('Working Data'!D1678,Consumer_Price_Index!A:A,Consumer_Price_Index!B:B))), "Missing")</f>
        <v>56825082.496831432</v>
      </c>
      <c r="R4134" t="str">
        <f t="shared" si="64"/>
        <v>Yes</v>
      </c>
    </row>
    <row r="4135" spans="1:18" x14ac:dyDescent="0.25">
      <c r="A4135" t="s">
        <v>8027</v>
      </c>
      <c r="B4135" t="s">
        <v>41</v>
      </c>
      <c r="C4135" t="s">
        <v>24</v>
      </c>
      <c r="D4135" s="11">
        <v>2008</v>
      </c>
      <c r="E4135" t="s">
        <v>7572</v>
      </c>
      <c r="F4135">
        <v>6.5</v>
      </c>
      <c r="G4135">
        <v>174000</v>
      </c>
      <c r="H4135" t="s">
        <v>4605</v>
      </c>
      <c r="I4135" t="s">
        <v>4605</v>
      </c>
      <c r="J4135" t="s">
        <v>3017</v>
      </c>
      <c r="K4135" t="s">
        <v>7</v>
      </c>
      <c r="L4135" s="7">
        <v>24000000</v>
      </c>
      <c r="M4135" s="7">
        <v>42784344</v>
      </c>
      <c r="N4135" t="s">
        <v>8026</v>
      </c>
      <c r="O4135">
        <v>101</v>
      </c>
      <c r="P4135" s="8">
        <f>_xlfn.XLOOKUP(D4135,Consumer_Price_Index!A:A,Consumer_Price_Index!B:B)</f>
        <v>215.3</v>
      </c>
      <c r="Q4135" s="13">
        <f>IF(ISNUMBER(M4135), M4135*(Consumer_Price_Index!$B$45/(_xlfn.XLOOKUP('Working Data'!D5261,Consumer_Price_Index!A:A,Consumer_Price_Index!B:B))), "Missing")</f>
        <v>90217229.182006925</v>
      </c>
      <c r="R4135" t="str">
        <f t="shared" si="64"/>
        <v>Yes</v>
      </c>
    </row>
    <row r="4136" spans="1:18" x14ac:dyDescent="0.25">
      <c r="A4136" t="s">
        <v>11707</v>
      </c>
      <c r="B4136" t="s">
        <v>68</v>
      </c>
      <c r="C4136" t="s">
        <v>24</v>
      </c>
      <c r="D4136" s="11">
        <v>2001</v>
      </c>
      <c r="E4136" t="s">
        <v>11474</v>
      </c>
      <c r="F4136">
        <v>6.5</v>
      </c>
      <c r="G4136">
        <v>251000</v>
      </c>
      <c r="H4136" t="s">
        <v>2192</v>
      </c>
      <c r="I4136" t="s">
        <v>11706</v>
      </c>
      <c r="J4136" t="s">
        <v>2192</v>
      </c>
      <c r="K4136" t="s">
        <v>332</v>
      </c>
      <c r="L4136" s="7">
        <v>28000000</v>
      </c>
      <c r="M4136" s="7">
        <v>60780981</v>
      </c>
      <c r="N4136" t="s">
        <v>108</v>
      </c>
      <c r="O4136">
        <v>90</v>
      </c>
      <c r="P4136" s="8">
        <f>_xlfn.XLOOKUP(D4136,Consumer_Price_Index!A:A,Consumer_Price_Index!B:B)</f>
        <v>177.1</v>
      </c>
      <c r="Q4136" s="13">
        <f>IF(ISNUMBER(M4136), M4136*(Consumer_Price_Index!$B$45/(_xlfn.XLOOKUP('Working Data'!D3882,Consumer_Price_Index!A:A,Consumer_Price_Index!B:B))), "Missing")</f>
        <v>178247977.96631375</v>
      </c>
      <c r="R4136" t="str">
        <f t="shared" si="64"/>
        <v>Yes</v>
      </c>
    </row>
    <row r="4137" spans="1:18" x14ac:dyDescent="0.25">
      <c r="A4137" t="s">
        <v>1704</v>
      </c>
      <c r="B4137" t="s">
        <v>41</v>
      </c>
      <c r="C4137" t="s">
        <v>34</v>
      </c>
      <c r="D4137" s="11">
        <v>2018</v>
      </c>
      <c r="E4137" t="s">
        <v>1385</v>
      </c>
      <c r="F4137">
        <v>6.6</v>
      </c>
      <c r="G4137">
        <v>72000</v>
      </c>
      <c r="H4137" t="s">
        <v>1703</v>
      </c>
      <c r="I4137" t="s">
        <v>1702</v>
      </c>
      <c r="J4137" t="s">
        <v>894</v>
      </c>
      <c r="K4137" t="s">
        <v>7</v>
      </c>
      <c r="L4137" s="7">
        <v>35000000</v>
      </c>
      <c r="M4137" s="7">
        <v>67450815</v>
      </c>
      <c r="N4137" t="s">
        <v>1701</v>
      </c>
      <c r="O4137">
        <v>130</v>
      </c>
      <c r="P4137" s="8">
        <f>_xlfn.XLOOKUP(D4137,Consumer_Price_Index!A:A,Consumer_Price_Index!B:B)</f>
        <v>251.1</v>
      </c>
      <c r="Q4137" s="13">
        <f>IF(ISNUMBER(M4137), M4137*(Consumer_Price_Index!$B$45/(_xlfn.XLOOKUP('Working Data'!D7314,Consumer_Price_Index!A:A,Consumer_Price_Index!B:B))), "Missing")</f>
        <v>80376469.810324609</v>
      </c>
      <c r="R4137" t="str">
        <f t="shared" si="64"/>
        <v>Yes</v>
      </c>
    </row>
    <row r="4138" spans="1:18" x14ac:dyDescent="0.25">
      <c r="A4138" t="s">
        <v>8888</v>
      </c>
      <c r="B4138" t="s">
        <v>68</v>
      </c>
      <c r="C4138" t="s">
        <v>34</v>
      </c>
      <c r="D4138" s="11">
        <v>2006</v>
      </c>
      <c r="E4138" t="s">
        <v>8806</v>
      </c>
      <c r="F4138">
        <v>6.6</v>
      </c>
      <c r="G4138">
        <v>128000</v>
      </c>
      <c r="H4138" t="s">
        <v>8887</v>
      </c>
      <c r="I4138" t="s">
        <v>1805</v>
      </c>
      <c r="J4138" t="s">
        <v>1878</v>
      </c>
      <c r="K4138" t="s">
        <v>7</v>
      </c>
      <c r="L4138" s="7">
        <v>52000000</v>
      </c>
      <c r="M4138" s="7">
        <v>65664721</v>
      </c>
      <c r="N4138" t="s">
        <v>1701</v>
      </c>
      <c r="O4138">
        <v>102</v>
      </c>
      <c r="P4138" s="8">
        <f>_xlfn.XLOOKUP(D4138,Consumer_Price_Index!A:A,Consumer_Price_Index!B:B)</f>
        <v>201.6</v>
      </c>
      <c r="Q4138" s="13">
        <f>IF(ISNUMBER(M4138), M4138*(Consumer_Price_Index!$B$45/(_xlfn.XLOOKUP('Working Data'!D4949,Consumer_Price_Index!A:A,Consumer_Price_Index!B:B))), "Missing")</f>
        <v>142608984.23877403</v>
      </c>
      <c r="R4138" t="str">
        <f t="shared" si="64"/>
        <v>Yes</v>
      </c>
    </row>
    <row r="4139" spans="1:18" x14ac:dyDescent="0.25">
      <c r="A4139" t="s">
        <v>8506</v>
      </c>
      <c r="B4139" t="s">
        <v>41</v>
      </c>
      <c r="C4139" t="s">
        <v>34</v>
      </c>
      <c r="D4139" s="11">
        <v>2007</v>
      </c>
      <c r="E4139" t="s">
        <v>8052</v>
      </c>
      <c r="F4139">
        <v>6.6</v>
      </c>
      <c r="G4139">
        <v>168000</v>
      </c>
      <c r="H4139" t="s">
        <v>6939</v>
      </c>
      <c r="I4139" t="s">
        <v>8505</v>
      </c>
      <c r="J4139" t="s">
        <v>8504</v>
      </c>
      <c r="K4139" t="s">
        <v>7</v>
      </c>
      <c r="L4139" s="7">
        <v>30000000</v>
      </c>
      <c r="M4139" s="7">
        <v>75513170</v>
      </c>
      <c r="N4139" t="s">
        <v>114</v>
      </c>
      <c r="O4139">
        <v>113</v>
      </c>
      <c r="P4139" s="8">
        <f>_xlfn.XLOOKUP(D4139,Consumer_Price_Index!A:A,Consumer_Price_Index!B:B)</f>
        <v>207.3</v>
      </c>
      <c r="Q4139" s="13">
        <f>IF(ISNUMBER(M4139), M4139*(Consumer_Price_Index!$B$45/(_xlfn.XLOOKUP('Working Data'!D5093,Consumer_Price_Index!A:A,Consumer_Price_Index!B:B))), "Missing")</f>
        <v>89983820.488854125</v>
      </c>
      <c r="R4139" t="str">
        <f t="shared" si="64"/>
        <v>Yes</v>
      </c>
    </row>
    <row r="4140" spans="1:18" x14ac:dyDescent="0.25">
      <c r="A4140" t="s">
        <v>15336</v>
      </c>
      <c r="B4140" t="s">
        <v>68</v>
      </c>
      <c r="C4140" t="s">
        <v>409</v>
      </c>
      <c r="D4140" s="11">
        <v>1994</v>
      </c>
      <c r="E4140" t="s">
        <v>15335</v>
      </c>
      <c r="F4140">
        <v>6.6</v>
      </c>
      <c r="G4140">
        <v>4900</v>
      </c>
      <c r="H4140" t="s">
        <v>15334</v>
      </c>
      <c r="I4140" t="s">
        <v>15333</v>
      </c>
      <c r="J4140" t="s">
        <v>15332</v>
      </c>
      <c r="K4140" t="s">
        <v>7</v>
      </c>
      <c r="L4140" s="7">
        <v>7000000</v>
      </c>
      <c r="M4140" s="7">
        <v>19623396</v>
      </c>
      <c r="N4140" t="s">
        <v>11636</v>
      </c>
      <c r="O4140">
        <v>105</v>
      </c>
      <c r="P4140" s="8">
        <f>_xlfn.XLOOKUP(D4140,Consumer_Price_Index!A:A,Consumer_Price_Index!B:B)</f>
        <v>148.19999999999999</v>
      </c>
      <c r="Q4140" s="13">
        <f>IF(ISNUMBER(M4140), M4140*(Consumer_Price_Index!$B$45/(_xlfn.XLOOKUP('Working Data'!D2536,Consumer_Price_Index!A:A,Consumer_Price_Index!B:B))), "Missing")</f>
        <v>33761991.875776395</v>
      </c>
      <c r="R4140" t="str">
        <f t="shared" si="64"/>
        <v>Yes</v>
      </c>
    </row>
    <row r="4141" spans="1:18" x14ac:dyDescent="0.25">
      <c r="A4141" t="s">
        <v>13133</v>
      </c>
      <c r="B4141" t="s">
        <v>68</v>
      </c>
      <c r="C4141" t="s">
        <v>11</v>
      </c>
      <c r="D4141" s="11">
        <v>1998</v>
      </c>
      <c r="E4141" t="s">
        <v>13132</v>
      </c>
      <c r="F4141">
        <v>6.6</v>
      </c>
      <c r="G4141">
        <v>28000</v>
      </c>
      <c r="H4141" t="s">
        <v>1005</v>
      </c>
      <c r="I4141" t="s">
        <v>13131</v>
      </c>
      <c r="J4141" t="s">
        <v>568</v>
      </c>
      <c r="K4141" t="s">
        <v>7</v>
      </c>
      <c r="L4141" s="7">
        <v>75000000</v>
      </c>
      <c r="M4141" s="7">
        <v>56709981</v>
      </c>
      <c r="N4141" t="s">
        <v>6122</v>
      </c>
      <c r="O4141">
        <v>115</v>
      </c>
      <c r="P4141" s="8">
        <f>_xlfn.XLOOKUP(D4141,Consumer_Price_Index!A:A,Consumer_Price_Index!B:B)</f>
        <v>163</v>
      </c>
      <c r="Q4141" s="13">
        <f>IF(ISNUMBER(M4141), M4141*(Consumer_Price_Index!$B$45/(_xlfn.XLOOKUP('Working Data'!D3380,Consumer_Price_Index!A:A,Consumer_Price_Index!B:B))), "Missing")</f>
        <v>68815337.358422935</v>
      </c>
      <c r="R4141" t="str">
        <f t="shared" si="64"/>
        <v>Yes</v>
      </c>
    </row>
    <row r="4142" spans="1:18" x14ac:dyDescent="0.25">
      <c r="A4142" t="s">
        <v>15659</v>
      </c>
      <c r="B4142" t="s">
        <v>101</v>
      </c>
      <c r="C4142" t="s">
        <v>100</v>
      </c>
      <c r="D4142" s="11">
        <v>1993</v>
      </c>
      <c r="E4142" t="s">
        <v>15531</v>
      </c>
      <c r="F4142">
        <v>6.6</v>
      </c>
      <c r="G4142">
        <v>3400</v>
      </c>
      <c r="H4142" t="s">
        <v>13186</v>
      </c>
      <c r="I4142" t="s">
        <v>15658</v>
      </c>
      <c r="J4142" t="s">
        <v>2712</v>
      </c>
      <c r="K4142" t="s">
        <v>7</v>
      </c>
      <c r="M4142" s="7">
        <v>12890752</v>
      </c>
      <c r="N4142" t="s">
        <v>119</v>
      </c>
      <c r="O4142">
        <v>108</v>
      </c>
      <c r="P4142" s="8">
        <f>_xlfn.XLOOKUP(D4142,Consumer_Price_Index!A:A,Consumer_Price_Index!B:B)</f>
        <v>144.5</v>
      </c>
      <c r="Q4142" s="13">
        <f>IF(ISNUMBER(M4142), M4142*(Consumer_Price_Index!$B$45/(_xlfn.XLOOKUP('Working Data'!D2405,Consumer_Price_Index!A:A,Consumer_Price_Index!B:B))), "Missing")</f>
        <v>36503830.245353162</v>
      </c>
      <c r="R4142" t="str">
        <f t="shared" si="64"/>
        <v>No</v>
      </c>
    </row>
    <row r="4143" spans="1:18" x14ac:dyDescent="0.25">
      <c r="A4143" t="s">
        <v>18228</v>
      </c>
      <c r="B4143" t="s">
        <v>101</v>
      </c>
      <c r="C4143" t="s">
        <v>11</v>
      </c>
      <c r="D4143" s="11">
        <v>1988</v>
      </c>
      <c r="E4143" t="s">
        <v>18227</v>
      </c>
      <c r="F4143">
        <v>6.6</v>
      </c>
      <c r="G4143">
        <v>1900</v>
      </c>
      <c r="H4143" t="s">
        <v>13633</v>
      </c>
      <c r="I4143" t="s">
        <v>18226</v>
      </c>
      <c r="J4143" t="s">
        <v>18225</v>
      </c>
      <c r="K4143" t="s">
        <v>265</v>
      </c>
      <c r="M4143" s="7">
        <v>1560700</v>
      </c>
      <c r="N4143" t="s">
        <v>18224</v>
      </c>
      <c r="O4143">
        <v>118</v>
      </c>
      <c r="P4143" s="8">
        <f>_xlfn.XLOOKUP(D4143,Consumer_Price_Index!A:A,Consumer_Price_Index!B:B)</f>
        <v>118.3</v>
      </c>
      <c r="Q4143" s="13">
        <f>IF(ISNUMBER(M4143), M4143*(Consumer_Price_Index!$B$45/(_xlfn.XLOOKUP('Working Data'!D1427,Consumer_Price_Index!A:A,Consumer_Price_Index!B:B))), "Missing")</f>
        <v>3638449.0436113239</v>
      </c>
      <c r="R4143" t="str">
        <f t="shared" si="64"/>
        <v>No</v>
      </c>
    </row>
    <row r="4144" spans="1:18" x14ac:dyDescent="0.25">
      <c r="A4144" t="s">
        <v>9295</v>
      </c>
      <c r="B4144" t="s">
        <v>68</v>
      </c>
      <c r="C4144" t="s">
        <v>24</v>
      </c>
      <c r="D4144" s="11">
        <v>2005</v>
      </c>
      <c r="E4144" t="s">
        <v>9294</v>
      </c>
      <c r="F4144">
        <v>6.6</v>
      </c>
      <c r="G4144">
        <v>68000</v>
      </c>
      <c r="H4144" t="s">
        <v>9293</v>
      </c>
      <c r="I4144" t="s">
        <v>9292</v>
      </c>
      <c r="J4144" t="s">
        <v>4827</v>
      </c>
      <c r="K4144" t="s">
        <v>7</v>
      </c>
      <c r="L4144" s="7">
        <v>30000000</v>
      </c>
      <c r="M4144" s="7">
        <v>42886719</v>
      </c>
      <c r="N4144" t="s">
        <v>6122</v>
      </c>
      <c r="O4144">
        <v>107</v>
      </c>
      <c r="P4144" s="8">
        <f>_xlfn.XLOOKUP(D4144,Consumer_Price_Index!A:A,Consumer_Price_Index!B:B)</f>
        <v>195.3</v>
      </c>
      <c r="Q4144" s="13">
        <f>IF(ISNUMBER(M4144), M4144*(Consumer_Price_Index!$B$45/(_xlfn.XLOOKUP('Working Data'!D4785,Consumer_Price_Index!A:A,Consumer_Price_Index!B:B))), "Missing")</f>
        <v>115031542.9515845</v>
      </c>
      <c r="R4144" t="str">
        <f t="shared" si="64"/>
        <v>Yes</v>
      </c>
    </row>
    <row r="4145" spans="1:18" x14ac:dyDescent="0.25">
      <c r="A4145" t="s">
        <v>12369</v>
      </c>
      <c r="B4145" t="s">
        <v>41</v>
      </c>
      <c r="C4145" t="s">
        <v>11</v>
      </c>
      <c r="D4145" s="11">
        <v>1999</v>
      </c>
      <c r="E4145" t="s">
        <v>12088</v>
      </c>
      <c r="F4145">
        <v>6.6</v>
      </c>
      <c r="G4145">
        <v>4100</v>
      </c>
      <c r="H4145" t="s">
        <v>12368</v>
      </c>
      <c r="I4145" t="s">
        <v>12367</v>
      </c>
      <c r="J4145" t="s">
        <v>5555</v>
      </c>
      <c r="K4145" t="s">
        <v>7</v>
      </c>
      <c r="M4145" s="7">
        <v>570708</v>
      </c>
      <c r="N4145" t="s">
        <v>11963</v>
      </c>
      <c r="O4145">
        <v>125</v>
      </c>
      <c r="P4145" s="8">
        <f>_xlfn.XLOOKUP(D4145,Consumer_Price_Index!A:A,Consumer_Price_Index!B:B)</f>
        <v>166.6</v>
      </c>
      <c r="Q4145" s="13">
        <f>IF(ISNUMBER(M4145), M4145*(Consumer_Price_Index!$B$45/(_xlfn.XLOOKUP('Working Data'!D3636,Consumer_Price_Index!A:A,Consumer_Price_Index!B:B))), "Missing")</f>
        <v>945080.0413043478</v>
      </c>
      <c r="R4145" t="str">
        <f t="shared" si="64"/>
        <v>No</v>
      </c>
    </row>
    <row r="4146" spans="1:18" x14ac:dyDescent="0.25">
      <c r="A4146" t="s">
        <v>21321</v>
      </c>
      <c r="B4146" t="s">
        <v>101</v>
      </c>
      <c r="C4146" t="s">
        <v>24</v>
      </c>
      <c r="D4146" s="11">
        <v>1982</v>
      </c>
      <c r="E4146" t="s">
        <v>21320</v>
      </c>
      <c r="F4146">
        <v>6.6</v>
      </c>
      <c r="G4146">
        <v>19000</v>
      </c>
      <c r="H4146" t="s">
        <v>2403</v>
      </c>
      <c r="I4146" t="s">
        <v>2403</v>
      </c>
      <c r="J4146" t="s">
        <v>2403</v>
      </c>
      <c r="K4146" t="s">
        <v>7</v>
      </c>
      <c r="M4146" s="7">
        <v>9077269</v>
      </c>
      <c r="N4146" t="s">
        <v>16298</v>
      </c>
      <c r="O4146">
        <v>88</v>
      </c>
      <c r="P4146" s="8">
        <f>_xlfn.XLOOKUP(D4146,Consumer_Price_Index!A:A,Consumer_Price_Index!B:B)</f>
        <v>96.5</v>
      </c>
      <c r="Q4146" s="13">
        <f>IF(ISNUMBER(M4146), M4146*(Consumer_Price_Index!$B$45/(_xlfn.XLOOKUP('Working Data'!D284,Consumer_Price_Index!A:A,Consumer_Price_Index!B:B))), "Missing")</f>
        <v>13719463.612599207</v>
      </c>
      <c r="R4146" t="str">
        <f t="shared" si="64"/>
        <v>No</v>
      </c>
    </row>
    <row r="4147" spans="1:18" x14ac:dyDescent="0.25">
      <c r="A4147" t="s">
        <v>19179</v>
      </c>
      <c r="B4147" t="s">
        <v>41</v>
      </c>
      <c r="C4147" t="s">
        <v>438</v>
      </c>
      <c r="D4147" s="11">
        <v>1987</v>
      </c>
      <c r="E4147" t="s">
        <v>19178</v>
      </c>
      <c r="F4147">
        <v>6.6</v>
      </c>
      <c r="G4147">
        <v>73000</v>
      </c>
      <c r="H4147" t="s">
        <v>256</v>
      </c>
      <c r="I4147" t="s">
        <v>6394</v>
      </c>
      <c r="J4147" t="s">
        <v>15442</v>
      </c>
      <c r="K4147" t="s">
        <v>7</v>
      </c>
      <c r="L4147" s="7">
        <v>4500000</v>
      </c>
      <c r="M4147" s="7">
        <v>44793222</v>
      </c>
      <c r="N4147" t="s">
        <v>666</v>
      </c>
      <c r="O4147">
        <v>96</v>
      </c>
      <c r="P4147" s="8">
        <f>_xlfn.XLOOKUP(D4147,Consumer_Price_Index!A:A,Consumer_Price_Index!B:B)</f>
        <v>113.6</v>
      </c>
      <c r="Q4147" s="13">
        <f>IF(ISNUMBER(M4147), M4147*(Consumer_Price_Index!$B$45/(_xlfn.XLOOKUP('Working Data'!D1072,Consumer_Price_Index!A:A,Consumer_Price_Index!B:B))), "Missing")</f>
        <v>75867119.196220115</v>
      </c>
      <c r="R4147" t="str">
        <f t="shared" si="64"/>
        <v>Yes</v>
      </c>
    </row>
    <row r="4148" spans="1:18" x14ac:dyDescent="0.25">
      <c r="A4148" t="s">
        <v>12782</v>
      </c>
      <c r="B4148" t="s">
        <v>41</v>
      </c>
      <c r="C4148" t="s">
        <v>11</v>
      </c>
      <c r="D4148" s="11">
        <v>1999</v>
      </c>
      <c r="E4148" t="s">
        <v>12442</v>
      </c>
      <c r="F4148">
        <v>6.6</v>
      </c>
      <c r="G4148">
        <v>8100</v>
      </c>
      <c r="H4148" t="s">
        <v>6606</v>
      </c>
      <c r="I4148" t="s">
        <v>2242</v>
      </c>
      <c r="J4148" t="s">
        <v>6656</v>
      </c>
      <c r="K4148" t="s">
        <v>7</v>
      </c>
      <c r="L4148" s="7">
        <v>14000000</v>
      </c>
      <c r="M4148" s="7">
        <v>4750660</v>
      </c>
      <c r="N4148" t="s">
        <v>3464</v>
      </c>
      <c r="O4148">
        <v>107</v>
      </c>
      <c r="P4148" s="8">
        <f>_xlfn.XLOOKUP(D4148,Consumer_Price_Index!A:A,Consumer_Price_Index!B:B)</f>
        <v>166.6</v>
      </c>
      <c r="Q4148" s="13">
        <f>IF(ISNUMBER(M4148), M4148*(Consumer_Price_Index!$B$45/(_xlfn.XLOOKUP('Working Data'!D3500,Consumer_Price_Index!A:A,Consumer_Price_Index!B:B))), "Missing")</f>
        <v>6636983.5029802844</v>
      </c>
      <c r="R4148" t="str">
        <f t="shared" si="64"/>
        <v>Yes</v>
      </c>
    </row>
    <row r="4149" spans="1:18" x14ac:dyDescent="0.25">
      <c r="A4149" t="s">
        <v>15316</v>
      </c>
      <c r="B4149" t="s">
        <v>41</v>
      </c>
      <c r="C4149" t="s">
        <v>87</v>
      </c>
      <c r="D4149" s="11">
        <v>1994</v>
      </c>
      <c r="E4149" t="s">
        <v>15315</v>
      </c>
      <c r="F4149">
        <v>6.6</v>
      </c>
      <c r="G4149">
        <v>15000</v>
      </c>
      <c r="H4149" t="s">
        <v>12441</v>
      </c>
      <c r="I4149" t="s">
        <v>12441</v>
      </c>
      <c r="J4149" t="s">
        <v>15314</v>
      </c>
      <c r="K4149" t="s">
        <v>7</v>
      </c>
      <c r="L4149" s="7">
        <v>3500000</v>
      </c>
      <c r="M4149" s="7">
        <v>16192320</v>
      </c>
      <c r="N4149" t="s">
        <v>666</v>
      </c>
      <c r="O4149">
        <v>96</v>
      </c>
      <c r="P4149" s="8">
        <f>_xlfn.XLOOKUP(D4149,Consumer_Price_Index!A:A,Consumer_Price_Index!B:B)</f>
        <v>148.19999999999999</v>
      </c>
      <c r="Q4149" s="13">
        <f>IF(ISNUMBER(M4149), M4149*(Consumer_Price_Index!$B$45/(_xlfn.XLOOKUP('Working Data'!D2542,Consumer_Price_Index!A:A,Consumer_Price_Index!B:B))), "Missing")</f>
        <v>24473213.80952381</v>
      </c>
      <c r="R4149" t="str">
        <f t="shared" si="64"/>
        <v>Yes</v>
      </c>
    </row>
    <row r="4150" spans="1:18" x14ac:dyDescent="0.25">
      <c r="A4150" t="s">
        <v>1739</v>
      </c>
      <c r="B4150" t="s">
        <v>68</v>
      </c>
      <c r="C4150" t="s">
        <v>34</v>
      </c>
      <c r="D4150" s="11">
        <v>2018</v>
      </c>
      <c r="E4150" t="s">
        <v>1240</v>
      </c>
      <c r="F4150">
        <v>6.6</v>
      </c>
      <c r="G4150">
        <v>50000</v>
      </c>
      <c r="H4150" t="s">
        <v>1738</v>
      </c>
      <c r="I4150" t="s">
        <v>1737</v>
      </c>
      <c r="J4150" t="s">
        <v>1736</v>
      </c>
      <c r="K4150" t="s">
        <v>226</v>
      </c>
      <c r="L4150" s="7">
        <v>35000000</v>
      </c>
      <c r="M4150" s="7">
        <v>59945012</v>
      </c>
      <c r="N4150" t="s">
        <v>1286</v>
      </c>
      <c r="O4150">
        <v>96</v>
      </c>
      <c r="P4150" s="8">
        <f>_xlfn.XLOOKUP(D4150,Consumer_Price_Index!A:A,Consumer_Price_Index!B:B)</f>
        <v>251.1</v>
      </c>
      <c r="Q4150" s="13">
        <f>IF(ISNUMBER(M4150), M4150*(Consumer_Price_Index!$B$45/(_xlfn.XLOOKUP('Working Data'!D7305,Consumer_Price_Index!A:A,Consumer_Price_Index!B:B))), "Missing")</f>
        <v>93524040.739375308</v>
      </c>
      <c r="R4150" t="str">
        <f t="shared" si="64"/>
        <v>Yes</v>
      </c>
    </row>
    <row r="4151" spans="1:18" x14ac:dyDescent="0.25">
      <c r="A4151" t="s">
        <v>17363</v>
      </c>
      <c r="B4151" t="s">
        <v>41</v>
      </c>
      <c r="C4151" t="s">
        <v>87</v>
      </c>
      <c r="D4151" s="11">
        <v>1990</v>
      </c>
      <c r="E4151" t="s">
        <v>17352</v>
      </c>
      <c r="F4151">
        <v>6.6</v>
      </c>
      <c r="G4151">
        <v>3300</v>
      </c>
      <c r="H4151" t="s">
        <v>1841</v>
      </c>
      <c r="I4151" t="s">
        <v>15361</v>
      </c>
      <c r="J4151" t="s">
        <v>15885</v>
      </c>
      <c r="K4151" t="s">
        <v>7</v>
      </c>
      <c r="M4151" s="7">
        <v>2678414</v>
      </c>
      <c r="N4151" t="s">
        <v>8181</v>
      </c>
      <c r="O4151">
        <v>114</v>
      </c>
      <c r="P4151" s="8">
        <f>_xlfn.XLOOKUP(D4151,Consumer_Price_Index!A:A,Consumer_Price_Index!B:B)</f>
        <v>130.69999999999999</v>
      </c>
      <c r="Q4151" s="13">
        <f>IF(ISNUMBER(M4151), M4151*(Consumer_Price_Index!$B$45/(_xlfn.XLOOKUP('Working Data'!D1768,Consumer_Price_Index!A:A,Consumer_Price_Index!B:B))), "Missing")</f>
        <v>5355070.5104986876</v>
      </c>
      <c r="R4151" t="str">
        <f t="shared" si="64"/>
        <v>No</v>
      </c>
    </row>
    <row r="4152" spans="1:18" x14ac:dyDescent="0.25">
      <c r="A4152" t="s">
        <v>20032</v>
      </c>
      <c r="B4152" t="s">
        <v>68</v>
      </c>
      <c r="C4152" t="s">
        <v>11</v>
      </c>
      <c r="D4152" s="11">
        <v>1985</v>
      </c>
      <c r="E4152" t="s">
        <v>19857</v>
      </c>
      <c r="F4152">
        <v>6.6</v>
      </c>
      <c r="G4152">
        <v>6900</v>
      </c>
      <c r="H4152" t="s">
        <v>12706</v>
      </c>
      <c r="I4152" t="s">
        <v>20031</v>
      </c>
      <c r="J4152" t="s">
        <v>8211</v>
      </c>
      <c r="K4152" t="s">
        <v>7</v>
      </c>
      <c r="L4152" s="7">
        <v>10000000</v>
      </c>
      <c r="M4152" s="7">
        <v>25627836</v>
      </c>
      <c r="N4152" t="s">
        <v>114</v>
      </c>
      <c r="O4152">
        <v>98</v>
      </c>
      <c r="P4152" s="8">
        <f>_xlfn.XLOOKUP(D4152,Consumer_Price_Index!A:A,Consumer_Price_Index!B:B)</f>
        <v>107.6</v>
      </c>
      <c r="Q4152" s="13">
        <f>IF(ISNUMBER(M4152), M4152*(Consumer_Price_Index!$B$45/(_xlfn.XLOOKUP('Working Data'!D769,Consumer_Price_Index!A:A,Consumer_Price_Index!B:B))), "Missing")</f>
        <v>72572505.847583652</v>
      </c>
      <c r="R4152" t="str">
        <f t="shared" si="64"/>
        <v>Yes</v>
      </c>
    </row>
    <row r="4153" spans="1:18" x14ac:dyDescent="0.25">
      <c r="A4153" t="s">
        <v>17362</v>
      </c>
      <c r="B4153" t="s">
        <v>68</v>
      </c>
      <c r="C4153" t="s">
        <v>24</v>
      </c>
      <c r="D4153" s="11">
        <v>1990</v>
      </c>
      <c r="E4153" t="s">
        <v>17361</v>
      </c>
      <c r="F4153">
        <v>6.6</v>
      </c>
      <c r="G4153">
        <v>14000</v>
      </c>
      <c r="H4153" t="s">
        <v>2403</v>
      </c>
      <c r="I4153" t="s">
        <v>2403</v>
      </c>
      <c r="J4153" t="s">
        <v>17360</v>
      </c>
      <c r="K4153" t="s">
        <v>7</v>
      </c>
      <c r="L4153" s="7">
        <v>12000000</v>
      </c>
      <c r="M4153" s="7">
        <v>7331647</v>
      </c>
      <c r="N4153" t="s">
        <v>16298</v>
      </c>
      <c r="O4153">
        <v>106</v>
      </c>
      <c r="P4153" s="8">
        <f>_xlfn.XLOOKUP(D4153,Consumer_Price_Index!A:A,Consumer_Price_Index!B:B)</f>
        <v>130.69999999999999</v>
      </c>
      <c r="Q4153" s="13">
        <f>IF(ISNUMBER(M4153), M4153*(Consumer_Price_Index!$B$45/(_xlfn.XLOOKUP('Working Data'!D1769,Consumer_Price_Index!A:A,Consumer_Price_Index!B:B))), "Missing")</f>
        <v>23149770.372020725</v>
      </c>
      <c r="R4153" t="str">
        <f t="shared" si="64"/>
        <v>Yes</v>
      </c>
    </row>
    <row r="4154" spans="1:18" x14ac:dyDescent="0.25">
      <c r="A4154" t="s">
        <v>20468</v>
      </c>
      <c r="B4154" t="s">
        <v>101</v>
      </c>
      <c r="C4154" t="s">
        <v>24</v>
      </c>
      <c r="D4154" s="11">
        <v>1984</v>
      </c>
      <c r="E4154" t="s">
        <v>20467</v>
      </c>
      <c r="F4154">
        <v>6.6</v>
      </c>
      <c r="G4154">
        <v>1400</v>
      </c>
      <c r="H4154" t="s">
        <v>11037</v>
      </c>
      <c r="I4154" t="s">
        <v>14883</v>
      </c>
      <c r="J4154" t="s">
        <v>19620</v>
      </c>
      <c r="K4154" t="s">
        <v>7</v>
      </c>
      <c r="M4154" s="7">
        <v>5021751</v>
      </c>
      <c r="N4154" t="s">
        <v>20363</v>
      </c>
      <c r="O4154">
        <v>105</v>
      </c>
      <c r="P4154" s="8">
        <f>_xlfn.XLOOKUP(D4154,Consumer_Price_Index!A:A,Consumer_Price_Index!B:B)</f>
        <v>103.9</v>
      </c>
      <c r="Q4154" s="13">
        <f>IF(ISNUMBER(M4154), M4154*(Consumer_Price_Index!$B$45/(_xlfn.XLOOKUP('Working Data'!D599,Consumer_Price_Index!A:A,Consumer_Price_Index!B:B))), "Missing")</f>
        <v>13961017.606751826</v>
      </c>
      <c r="R4154" t="str">
        <f t="shared" si="64"/>
        <v>No</v>
      </c>
    </row>
    <row r="4155" spans="1:18" x14ac:dyDescent="0.25">
      <c r="A4155" t="s">
        <v>11911</v>
      </c>
      <c r="B4155" t="s">
        <v>41</v>
      </c>
      <c r="C4155" t="s">
        <v>87</v>
      </c>
      <c r="D4155" s="11">
        <v>2000</v>
      </c>
      <c r="E4155" t="s">
        <v>11910</v>
      </c>
      <c r="F4155">
        <v>6.6</v>
      </c>
      <c r="G4155">
        <v>13000</v>
      </c>
      <c r="H4155" t="s">
        <v>2576</v>
      </c>
      <c r="I4155" t="s">
        <v>11909</v>
      </c>
      <c r="J4155" t="s">
        <v>1509</v>
      </c>
      <c r="K4155" t="s">
        <v>7</v>
      </c>
      <c r="L4155" s="7">
        <v>3600000</v>
      </c>
      <c r="M4155" s="7">
        <v>43805</v>
      </c>
      <c r="N4155" t="s">
        <v>11908</v>
      </c>
      <c r="O4155">
        <v>94</v>
      </c>
      <c r="P4155" s="8">
        <f>_xlfn.XLOOKUP(D4155,Consumer_Price_Index!A:A,Consumer_Price_Index!B:B)</f>
        <v>172.2</v>
      </c>
      <c r="Q4155" s="13">
        <f>IF(ISNUMBER(M4155), M4155*(Consumer_Price_Index!$B$45/(_xlfn.XLOOKUP('Working Data'!D3806,Consumer_Price_Index!A:A,Consumer_Price_Index!B:B))), "Missing")</f>
        <v>62225.564102564094</v>
      </c>
      <c r="R4155" t="str">
        <f t="shared" si="64"/>
        <v>Yes</v>
      </c>
    </row>
    <row r="4156" spans="1:18" x14ac:dyDescent="0.25">
      <c r="A4156" t="s">
        <v>923</v>
      </c>
      <c r="B4156" t="s">
        <v>41</v>
      </c>
      <c r="C4156" t="s">
        <v>34</v>
      </c>
      <c r="D4156" s="11">
        <v>2019</v>
      </c>
      <c r="E4156" t="s">
        <v>159</v>
      </c>
      <c r="F4156">
        <v>6.6</v>
      </c>
      <c r="G4156">
        <v>69000</v>
      </c>
      <c r="H4156" t="s">
        <v>922</v>
      </c>
      <c r="I4156" t="s">
        <v>922</v>
      </c>
      <c r="J4156" t="s">
        <v>921</v>
      </c>
      <c r="K4156" t="s">
        <v>562</v>
      </c>
      <c r="M4156" s="7">
        <v>31626978</v>
      </c>
      <c r="N4156" t="s">
        <v>856</v>
      </c>
      <c r="O4156">
        <v>118</v>
      </c>
      <c r="P4156" s="8">
        <f>_xlfn.XLOOKUP(D4156,Consumer_Price_Index!A:A,Consumer_Price_Index!B:B)</f>
        <v>255.7</v>
      </c>
      <c r="Q4156" s="13">
        <f>IF(ISNUMBER(M4156), M4156*(Consumer_Price_Index!$B$45/(_xlfn.XLOOKUP('Working Data'!D7488,Consumer_Price_Index!A:A,Consumer_Price_Index!B:B))), "Missing")</f>
        <v>52373588.024999999</v>
      </c>
      <c r="R4156" t="str">
        <f t="shared" si="64"/>
        <v>No</v>
      </c>
    </row>
    <row r="4157" spans="1:18" x14ac:dyDescent="0.25">
      <c r="A4157" t="s">
        <v>5766</v>
      </c>
      <c r="B4157" t="s">
        <v>41</v>
      </c>
      <c r="C4157" t="s">
        <v>11</v>
      </c>
      <c r="D4157" s="11">
        <v>2012</v>
      </c>
      <c r="E4157" t="s">
        <v>5765</v>
      </c>
      <c r="F4157">
        <v>6.6</v>
      </c>
      <c r="G4157">
        <v>95000</v>
      </c>
      <c r="H4157" t="s">
        <v>2741</v>
      </c>
      <c r="I4157" t="s">
        <v>5764</v>
      </c>
      <c r="J4157" t="s">
        <v>648</v>
      </c>
      <c r="K4157" t="s">
        <v>265</v>
      </c>
      <c r="L4157" s="7">
        <v>40600000</v>
      </c>
      <c r="M4157" s="7">
        <v>68929150</v>
      </c>
      <c r="N4157" t="s">
        <v>103</v>
      </c>
      <c r="O4157">
        <v>129</v>
      </c>
      <c r="P4157" s="8">
        <f>_xlfn.XLOOKUP(D4157,Consumer_Price_Index!A:A,Consumer_Price_Index!B:B)</f>
        <v>229.6</v>
      </c>
      <c r="Q4157" s="13">
        <f>IF(ISNUMBER(M4157), M4157*(Consumer_Price_Index!$B$45/(_xlfn.XLOOKUP('Working Data'!D6101,Consumer_Price_Index!A:A,Consumer_Price_Index!B:B))), "Missing")</f>
        <v>91475226.502613232</v>
      </c>
      <c r="R4157" t="str">
        <f t="shared" si="64"/>
        <v>Yes</v>
      </c>
    </row>
    <row r="4158" spans="1:18" x14ac:dyDescent="0.25">
      <c r="A4158" t="s">
        <v>4644</v>
      </c>
      <c r="B4158" t="s">
        <v>101</v>
      </c>
      <c r="C4158" t="s">
        <v>24</v>
      </c>
      <c r="D4158" s="11">
        <v>1982</v>
      </c>
      <c r="E4158" t="s">
        <v>21291</v>
      </c>
      <c r="F4158">
        <v>6.6</v>
      </c>
      <c r="G4158">
        <v>41000</v>
      </c>
      <c r="H4158" t="s">
        <v>18866</v>
      </c>
      <c r="I4158" t="s">
        <v>19953</v>
      </c>
      <c r="J4158" t="s">
        <v>21174</v>
      </c>
      <c r="K4158" t="s">
        <v>7</v>
      </c>
      <c r="L4158" s="7">
        <v>50000000</v>
      </c>
      <c r="M4158" s="7">
        <v>57063861</v>
      </c>
      <c r="N4158" t="s">
        <v>114</v>
      </c>
      <c r="O4158">
        <v>127</v>
      </c>
      <c r="P4158" s="8">
        <f>_xlfn.XLOOKUP(D4158,Consumer_Price_Index!A:A,Consumer_Price_Index!B:B)</f>
        <v>96.5</v>
      </c>
      <c r="Q4158" s="13">
        <f>IF(ISNUMBER(M4158), M4158*(Consumer_Price_Index!$B$45/(_xlfn.XLOOKUP('Working Data'!D215,Consumer_Price_Index!A:A,Consumer_Price_Index!B:B))), "Missing")</f>
        <v>94496513.297282606</v>
      </c>
      <c r="R4158" t="str">
        <f t="shared" si="64"/>
        <v>Yes</v>
      </c>
    </row>
    <row r="4159" spans="1:18" x14ac:dyDescent="0.25">
      <c r="A4159" t="s">
        <v>7485</v>
      </c>
      <c r="B4159" t="s">
        <v>52</v>
      </c>
      <c r="C4159" t="s">
        <v>11</v>
      </c>
      <c r="D4159" s="11">
        <v>2009</v>
      </c>
      <c r="E4159" t="s">
        <v>7484</v>
      </c>
      <c r="F4159">
        <v>6.6</v>
      </c>
      <c r="G4159">
        <v>119000</v>
      </c>
      <c r="H4159" t="s">
        <v>1823</v>
      </c>
      <c r="I4159" t="s">
        <v>1823</v>
      </c>
      <c r="J4159" t="s">
        <v>1509</v>
      </c>
      <c r="K4159" t="s">
        <v>731</v>
      </c>
      <c r="L4159" s="7">
        <v>11000000</v>
      </c>
      <c r="M4159" s="7">
        <v>7413863</v>
      </c>
      <c r="N4159" t="s">
        <v>1821</v>
      </c>
      <c r="O4159">
        <v>108</v>
      </c>
      <c r="P4159" s="8">
        <f>_xlfn.XLOOKUP(D4159,Consumer_Price_Index!A:A,Consumer_Price_Index!B:B)</f>
        <v>214.5</v>
      </c>
      <c r="Q4159" s="13">
        <f>IF(ISNUMBER(M4159), M4159*(Consumer_Price_Index!$B$45/(_xlfn.XLOOKUP('Working Data'!D5473,Consumer_Price_Index!A:A,Consumer_Price_Index!B:B))), "Missing")</f>
        <v>13858920.58957055</v>
      </c>
      <c r="R4159" t="str">
        <f t="shared" si="64"/>
        <v>Yes</v>
      </c>
    </row>
    <row r="4160" spans="1:18" x14ac:dyDescent="0.25">
      <c r="A4160" t="s">
        <v>5554</v>
      </c>
      <c r="B4160" t="s">
        <v>41</v>
      </c>
      <c r="C4160" t="s">
        <v>11</v>
      </c>
      <c r="D4160" s="11">
        <v>2012</v>
      </c>
      <c r="E4160" t="s">
        <v>5553</v>
      </c>
      <c r="F4160">
        <v>6.6</v>
      </c>
      <c r="G4160">
        <v>51000</v>
      </c>
      <c r="H4160" t="s">
        <v>5552</v>
      </c>
      <c r="I4160" t="s">
        <v>5552</v>
      </c>
      <c r="J4160" t="s">
        <v>5551</v>
      </c>
      <c r="K4160" t="s">
        <v>7</v>
      </c>
      <c r="L4160" s="7">
        <v>12000000</v>
      </c>
      <c r="M4160" s="7">
        <v>35485056</v>
      </c>
      <c r="N4160" t="s">
        <v>842</v>
      </c>
      <c r="O4160">
        <v>107</v>
      </c>
      <c r="P4160" s="8">
        <f>_xlfn.XLOOKUP(D4160,Consumer_Price_Index!A:A,Consumer_Price_Index!B:B)</f>
        <v>229.6</v>
      </c>
      <c r="Q4160" s="13">
        <f>IF(ISNUMBER(M4160), M4160*(Consumer_Price_Index!$B$45/(_xlfn.XLOOKUP('Working Data'!D6172,Consumer_Price_Index!A:A,Consumer_Price_Index!B:B))), "Missing")</f>
        <v>58762481.32173913</v>
      </c>
      <c r="R4160" t="str">
        <f t="shared" si="64"/>
        <v>Yes</v>
      </c>
    </row>
    <row r="4161" spans="1:18" x14ac:dyDescent="0.25">
      <c r="A4161" t="s">
        <v>12870</v>
      </c>
      <c r="B4161" t="s">
        <v>68</v>
      </c>
      <c r="C4161" t="s">
        <v>34</v>
      </c>
      <c r="D4161" s="11">
        <v>1999</v>
      </c>
      <c r="E4161" t="s">
        <v>12869</v>
      </c>
      <c r="F4161">
        <v>6.6</v>
      </c>
      <c r="G4161">
        <v>221000</v>
      </c>
      <c r="H4161" t="s">
        <v>3845</v>
      </c>
      <c r="I4161" t="s">
        <v>6817</v>
      </c>
      <c r="J4161" t="s">
        <v>6817</v>
      </c>
      <c r="K4161" t="s">
        <v>7</v>
      </c>
      <c r="L4161" s="7">
        <v>33000000</v>
      </c>
      <c r="M4161" s="7">
        <v>312016928</v>
      </c>
      <c r="N4161" t="s">
        <v>666</v>
      </c>
      <c r="O4161">
        <v>95</v>
      </c>
      <c r="P4161" s="8">
        <f>_xlfn.XLOOKUP(D4161,Consumer_Price_Index!A:A,Consumer_Price_Index!B:B)</f>
        <v>166.6</v>
      </c>
      <c r="Q4161" s="13">
        <f>IF(ISNUMBER(M4161), M4161*(Consumer_Price_Index!$B$45/(_xlfn.XLOOKUP('Working Data'!D3456,Consumer_Price_Index!A:A,Consumer_Price_Index!B:B))), "Missing")</f>
        <v>867441222.27737236</v>
      </c>
      <c r="R4161" t="str">
        <f t="shared" si="64"/>
        <v>Yes</v>
      </c>
    </row>
    <row r="4162" spans="1:18" x14ac:dyDescent="0.25">
      <c r="A4162" t="s">
        <v>504</v>
      </c>
      <c r="B4162" t="s">
        <v>68</v>
      </c>
      <c r="C4162" t="s">
        <v>100</v>
      </c>
      <c r="D4162" s="11">
        <v>2008</v>
      </c>
      <c r="E4162" t="s">
        <v>7765</v>
      </c>
      <c r="F4162">
        <v>6.6</v>
      </c>
      <c r="G4162">
        <v>121000</v>
      </c>
      <c r="H4162" t="s">
        <v>5226</v>
      </c>
      <c r="I4162" t="s">
        <v>4266</v>
      </c>
      <c r="J4162" t="s">
        <v>1440</v>
      </c>
      <c r="K4162" t="s">
        <v>265</v>
      </c>
      <c r="L4162" s="7">
        <v>130000000</v>
      </c>
      <c r="M4162" s="7">
        <v>211787511</v>
      </c>
      <c r="N4162" t="s">
        <v>890</v>
      </c>
      <c r="O4162">
        <v>165</v>
      </c>
      <c r="P4162" s="8">
        <f>_xlfn.XLOOKUP(D4162,Consumer_Price_Index!A:A,Consumer_Price_Index!B:B)</f>
        <v>215.3</v>
      </c>
      <c r="Q4162" s="13">
        <f>IF(ISNUMBER(M4162), M4162*(Consumer_Price_Index!$B$45/(_xlfn.XLOOKUP('Working Data'!D5305,Consumer_Price_Index!A:A,Consumer_Price_Index!B:B))), "Missing")</f>
        <v>374748284.5627178</v>
      </c>
      <c r="R4162" t="str">
        <f t="shared" si="64"/>
        <v>Yes</v>
      </c>
    </row>
    <row r="4163" spans="1:18" x14ac:dyDescent="0.25">
      <c r="A4163" t="s">
        <v>10941</v>
      </c>
      <c r="B4163" t="s">
        <v>41</v>
      </c>
      <c r="C4163" t="s">
        <v>409</v>
      </c>
      <c r="D4163" s="11">
        <v>2002</v>
      </c>
      <c r="E4163" t="s">
        <v>10876</v>
      </c>
      <c r="F4163">
        <v>6.6</v>
      </c>
      <c r="G4163">
        <v>13000</v>
      </c>
      <c r="H4163" t="s">
        <v>2284</v>
      </c>
      <c r="I4163" t="s">
        <v>10940</v>
      </c>
      <c r="J4163" t="s">
        <v>2141</v>
      </c>
      <c r="K4163" t="s">
        <v>7</v>
      </c>
      <c r="L4163" s="7">
        <v>7000000</v>
      </c>
      <c r="M4163" s="7">
        <v>2704951</v>
      </c>
      <c r="N4163" t="s">
        <v>10939</v>
      </c>
      <c r="O4163">
        <v>105</v>
      </c>
      <c r="P4163" s="8">
        <f>_xlfn.XLOOKUP(D4163,Consumer_Price_Index!A:A,Consumer_Price_Index!B:B)</f>
        <v>179.9</v>
      </c>
      <c r="Q4163" s="13">
        <f>IF(ISNUMBER(M4163), M4163*(Consumer_Price_Index!$B$45/(_xlfn.XLOOKUP('Working Data'!D4176,Consumer_Price_Index!A:A,Consumer_Price_Index!B:B))), "Missing")</f>
        <v>6646762.6588709671</v>
      </c>
      <c r="R4163" t="str">
        <f t="shared" ref="R4163:R4226" si="65">IF(AND(ISNUMBER(L4163), L4163&gt;0, ISNUMBER(M4163), M4163&gt;0), "Yes", "No")</f>
        <v>Yes</v>
      </c>
    </row>
    <row r="4164" spans="1:18" x14ac:dyDescent="0.25">
      <c r="A4164" t="s">
        <v>19703</v>
      </c>
      <c r="B4164" t="s">
        <v>68</v>
      </c>
      <c r="C4164" t="s">
        <v>24</v>
      </c>
      <c r="D4164" s="11">
        <v>1986</v>
      </c>
      <c r="E4164" t="s">
        <v>19558</v>
      </c>
      <c r="F4164">
        <v>6.6</v>
      </c>
      <c r="G4164">
        <v>29000</v>
      </c>
      <c r="H4164" t="s">
        <v>15307</v>
      </c>
      <c r="I4164" t="s">
        <v>16419</v>
      </c>
      <c r="J4164" t="s">
        <v>16419</v>
      </c>
      <c r="K4164" t="s">
        <v>7</v>
      </c>
      <c r="L4164" s="7">
        <v>11000000</v>
      </c>
      <c r="M4164" s="7">
        <v>91258000</v>
      </c>
      <c r="N4164" t="s">
        <v>514</v>
      </c>
      <c r="O4164">
        <v>96</v>
      </c>
      <c r="P4164" s="8">
        <f>_xlfn.XLOOKUP(D4164,Consumer_Price_Index!A:A,Consumer_Price_Index!B:B)</f>
        <v>109.6</v>
      </c>
      <c r="Q4164" s="13">
        <f>IF(ISNUMBER(M4164), M4164*(Consumer_Price_Index!$B$45/(_xlfn.XLOOKUP('Working Data'!D884,Consumer_Price_Index!A:A,Consumer_Price_Index!B:B))), "Missing")</f>
        <v>110738003.18598168</v>
      </c>
      <c r="R4164" t="str">
        <f t="shared" si="65"/>
        <v>Yes</v>
      </c>
    </row>
    <row r="4165" spans="1:18" x14ac:dyDescent="0.25">
      <c r="A4165" t="s">
        <v>118</v>
      </c>
      <c r="B4165" t="s">
        <v>41</v>
      </c>
      <c r="C4165" t="s">
        <v>34</v>
      </c>
      <c r="D4165" s="11">
        <v>2020</v>
      </c>
      <c r="E4165" t="s">
        <v>106</v>
      </c>
      <c r="F4165">
        <v>6.6</v>
      </c>
      <c r="G4165">
        <v>140000</v>
      </c>
      <c r="H4165" t="s">
        <v>117</v>
      </c>
      <c r="I4165" t="s">
        <v>116</v>
      </c>
      <c r="J4165" t="s">
        <v>115</v>
      </c>
      <c r="K4165" t="s">
        <v>7</v>
      </c>
      <c r="L4165" s="7">
        <v>90000000</v>
      </c>
      <c r="M4165" s="7">
        <v>426505244</v>
      </c>
      <c r="N4165" t="s">
        <v>114</v>
      </c>
      <c r="O4165">
        <v>124</v>
      </c>
      <c r="P4165" s="8">
        <f>_xlfn.XLOOKUP(D4165,Consumer_Price_Index!A:A,Consumer_Price_Index!B:B)</f>
        <v>258.8</v>
      </c>
      <c r="Q4165" s="13">
        <f>IF(ISNUMBER(M4165), M4165*(Consumer_Price_Index!$B$45/(_xlfn.XLOOKUP('Working Data'!D7650,Consumer_Price_Index!A:A,Consumer_Price_Index!B:B))), "Missing")</f>
        <v>852730628.9160105</v>
      </c>
      <c r="R4165" t="str">
        <f t="shared" si="65"/>
        <v>Yes</v>
      </c>
    </row>
    <row r="4166" spans="1:18" x14ac:dyDescent="0.25">
      <c r="A4166" t="s">
        <v>10614</v>
      </c>
      <c r="B4166" t="s">
        <v>41</v>
      </c>
      <c r="C4166" t="s">
        <v>34</v>
      </c>
      <c r="D4166" s="11">
        <v>2003</v>
      </c>
      <c r="E4166" t="s">
        <v>10171</v>
      </c>
      <c r="F4166">
        <v>6.6</v>
      </c>
      <c r="G4166">
        <v>237000</v>
      </c>
      <c r="H4166" t="s">
        <v>2621</v>
      </c>
      <c r="I4166" t="s">
        <v>7162</v>
      </c>
      <c r="J4166" t="s">
        <v>115</v>
      </c>
      <c r="K4166" t="s">
        <v>7</v>
      </c>
      <c r="L4166" s="7">
        <v>130000000</v>
      </c>
      <c r="M4166" s="7">
        <v>273339556</v>
      </c>
      <c r="N4166" t="s">
        <v>114</v>
      </c>
      <c r="O4166">
        <v>147</v>
      </c>
      <c r="P4166" s="8">
        <f>_xlfn.XLOOKUP(D4166,Consumer_Price_Index!A:A,Consumer_Price_Index!B:B)</f>
        <v>184</v>
      </c>
      <c r="Q4166" s="13">
        <f>IF(ISNUMBER(M4166), M4166*(Consumer_Price_Index!$B$45/(_xlfn.XLOOKUP('Working Data'!D4294,Consumer_Price_Index!A:A,Consumer_Price_Index!B:B))), "Missing")</f>
        <v>611501928.87812042</v>
      </c>
      <c r="R4166" t="str">
        <f t="shared" si="65"/>
        <v>Yes</v>
      </c>
    </row>
    <row r="4167" spans="1:18" x14ac:dyDescent="0.25">
      <c r="A4167" t="s">
        <v>7215</v>
      </c>
      <c r="B4167" t="s">
        <v>41</v>
      </c>
      <c r="C4167" t="s">
        <v>87</v>
      </c>
      <c r="D4167" s="11">
        <v>2009</v>
      </c>
      <c r="E4167" t="s">
        <v>7198</v>
      </c>
      <c r="F4167">
        <v>6.6</v>
      </c>
      <c r="G4167">
        <v>75000</v>
      </c>
      <c r="H4167" t="s">
        <v>7214</v>
      </c>
      <c r="I4167" t="s">
        <v>7213</v>
      </c>
      <c r="J4167" t="s">
        <v>1848</v>
      </c>
      <c r="K4167" t="s">
        <v>7</v>
      </c>
      <c r="L4167" s="7">
        <v>25000000</v>
      </c>
      <c r="M4167" s="7">
        <v>10606422</v>
      </c>
      <c r="N4167" t="s">
        <v>3187</v>
      </c>
      <c r="O4167">
        <v>122</v>
      </c>
      <c r="P4167" s="8">
        <f>_xlfn.XLOOKUP(D4167,Consumer_Price_Index!A:A,Consumer_Price_Index!B:B)</f>
        <v>214.5</v>
      </c>
      <c r="Q4167" s="13">
        <f>IF(ISNUMBER(M4167), M4167*(Consumer_Price_Index!$B$45/(_xlfn.XLOOKUP('Working Data'!D5581,Consumer_Price_Index!A:A,Consumer_Price_Index!B:B))), "Missing")</f>
        <v>14817866.95735901</v>
      </c>
      <c r="R4167" t="str">
        <f t="shared" si="65"/>
        <v>Yes</v>
      </c>
    </row>
    <row r="4168" spans="1:18" x14ac:dyDescent="0.25">
      <c r="A4168" t="s">
        <v>4730</v>
      </c>
      <c r="B4168" t="s">
        <v>41</v>
      </c>
      <c r="C4168" t="s">
        <v>24</v>
      </c>
      <c r="D4168" s="11">
        <v>2013</v>
      </c>
      <c r="E4168" t="s">
        <v>4495</v>
      </c>
      <c r="F4168">
        <v>6.6</v>
      </c>
      <c r="G4168">
        <v>48000</v>
      </c>
      <c r="H4168" t="s">
        <v>1790</v>
      </c>
      <c r="I4168" t="s">
        <v>4729</v>
      </c>
      <c r="J4168" t="s">
        <v>1790</v>
      </c>
      <c r="K4168" t="s">
        <v>7</v>
      </c>
      <c r="L4168" s="7">
        <v>10000000</v>
      </c>
      <c r="M4168" s="7">
        <v>7804337</v>
      </c>
      <c r="N4168" t="s">
        <v>4728</v>
      </c>
      <c r="O4168">
        <v>89</v>
      </c>
      <c r="P4168" s="8">
        <f>_xlfn.XLOOKUP(D4168,Consumer_Price_Index!A:A,Consumer_Price_Index!B:B)</f>
        <v>233</v>
      </c>
      <c r="Q4168" s="13">
        <f>IF(ISNUMBER(M4168), M4168*(Consumer_Price_Index!$B$45/(_xlfn.XLOOKUP('Working Data'!D6436,Consumer_Price_Index!A:A,Consumer_Price_Index!B:B))), "Missing")</f>
        <v>9702086.8376172986</v>
      </c>
      <c r="R4168" t="str">
        <f t="shared" si="65"/>
        <v>Yes</v>
      </c>
    </row>
    <row r="4169" spans="1:18" x14ac:dyDescent="0.25">
      <c r="A4169" t="s">
        <v>12070</v>
      </c>
      <c r="B4169" t="s">
        <v>41</v>
      </c>
      <c r="C4169" t="s">
        <v>24</v>
      </c>
      <c r="D4169" s="11">
        <v>2000</v>
      </c>
      <c r="E4169" t="s">
        <v>11957</v>
      </c>
      <c r="F4169">
        <v>6.6</v>
      </c>
      <c r="G4169">
        <v>11000</v>
      </c>
      <c r="H4169" t="s">
        <v>1922</v>
      </c>
      <c r="I4169" t="s">
        <v>1922</v>
      </c>
      <c r="J4169" t="s">
        <v>12069</v>
      </c>
      <c r="K4169" t="s">
        <v>7</v>
      </c>
      <c r="L4169" s="7">
        <v>10000000</v>
      </c>
      <c r="M4169" s="7">
        <v>2463650</v>
      </c>
      <c r="N4169" t="s">
        <v>666</v>
      </c>
      <c r="O4169">
        <v>135</v>
      </c>
      <c r="P4169" s="8">
        <f>_xlfn.XLOOKUP(D4169,Consumer_Price_Index!A:A,Consumer_Price_Index!B:B)</f>
        <v>172.2</v>
      </c>
      <c r="Q4169" s="13">
        <f>IF(ISNUMBER(M4169), M4169*(Consumer_Price_Index!$B$45/(_xlfn.XLOOKUP('Working Data'!D3761,Consumer_Price_Index!A:A,Consumer_Price_Index!B:B))), "Missing")</f>
        <v>4238702.1739130439</v>
      </c>
      <c r="R4169" t="str">
        <f t="shared" si="65"/>
        <v>Yes</v>
      </c>
    </row>
    <row r="4170" spans="1:18" x14ac:dyDescent="0.25">
      <c r="A4170" t="s">
        <v>4168</v>
      </c>
      <c r="B4170" t="s">
        <v>68</v>
      </c>
      <c r="C4170" t="s">
        <v>24</v>
      </c>
      <c r="D4170" s="11">
        <v>2014</v>
      </c>
      <c r="E4170" t="s">
        <v>4167</v>
      </c>
      <c r="F4170">
        <v>6.6</v>
      </c>
      <c r="G4170">
        <v>24000</v>
      </c>
      <c r="H4170" t="s">
        <v>4166</v>
      </c>
      <c r="I4170" t="s">
        <v>4165</v>
      </c>
      <c r="J4170" t="s">
        <v>3596</v>
      </c>
      <c r="K4170" t="s">
        <v>7</v>
      </c>
      <c r="L4170" s="7">
        <v>6000000</v>
      </c>
      <c r="M4170" s="7">
        <v>15071</v>
      </c>
      <c r="N4170" t="s">
        <v>4164</v>
      </c>
      <c r="O4170">
        <v>90</v>
      </c>
      <c r="P4170" s="8">
        <f>_xlfn.XLOOKUP(D4170,Consumer_Price_Index!A:A,Consumer_Price_Index!B:B)</f>
        <v>236.7</v>
      </c>
      <c r="Q4170" s="13">
        <f>IF(ISNUMBER(M4170), M4170*(Consumer_Price_Index!$B$45/(_xlfn.XLOOKUP('Working Data'!D6618,Consumer_Price_Index!A:A,Consumer_Price_Index!B:B))), "Missing")</f>
        <v>24309.866066701954</v>
      </c>
      <c r="R4170" t="str">
        <f t="shared" si="65"/>
        <v>Yes</v>
      </c>
    </row>
    <row r="4171" spans="1:18" x14ac:dyDescent="0.25">
      <c r="A4171" t="s">
        <v>11166</v>
      </c>
      <c r="B4171" t="s">
        <v>68</v>
      </c>
      <c r="C4171" t="s">
        <v>24</v>
      </c>
      <c r="D4171" s="11">
        <v>2002</v>
      </c>
      <c r="E4171" t="s">
        <v>10536</v>
      </c>
      <c r="F4171">
        <v>6.6</v>
      </c>
      <c r="G4171">
        <v>106000</v>
      </c>
      <c r="H4171" t="s">
        <v>669</v>
      </c>
      <c r="I4171" t="s">
        <v>669</v>
      </c>
      <c r="J4171" t="s">
        <v>11165</v>
      </c>
      <c r="K4171" t="s">
        <v>265</v>
      </c>
      <c r="M4171" s="7">
        <v>76585828</v>
      </c>
      <c r="N4171" t="s">
        <v>11164</v>
      </c>
      <c r="O4171">
        <v>112</v>
      </c>
      <c r="P4171" s="8">
        <f>_xlfn.XLOOKUP(D4171,Consumer_Price_Index!A:A,Consumer_Price_Index!B:B)</f>
        <v>179.9</v>
      </c>
      <c r="Q4171" s="13">
        <f>IF(ISNUMBER(M4171), M4171*(Consumer_Price_Index!$B$45/(_xlfn.XLOOKUP('Working Data'!D4091,Consumer_Price_Index!A:A,Consumer_Price_Index!B:B))), "Missing")</f>
        <v>166327168.86386314</v>
      </c>
      <c r="R4171" t="str">
        <f t="shared" si="65"/>
        <v>No</v>
      </c>
    </row>
    <row r="4172" spans="1:18" x14ac:dyDescent="0.25">
      <c r="A4172" t="s">
        <v>14517</v>
      </c>
      <c r="B4172" t="s">
        <v>41</v>
      </c>
      <c r="C4172" t="s">
        <v>34</v>
      </c>
      <c r="D4172" s="11">
        <v>1995</v>
      </c>
      <c r="E4172" t="s">
        <v>14515</v>
      </c>
      <c r="F4172">
        <v>6.6</v>
      </c>
      <c r="G4172">
        <v>4900</v>
      </c>
      <c r="H4172" t="s">
        <v>11439</v>
      </c>
      <c r="I4172" t="s">
        <v>10570</v>
      </c>
      <c r="J4172" t="s">
        <v>12690</v>
      </c>
      <c r="K4172" t="s">
        <v>265</v>
      </c>
      <c r="L4172" s="7">
        <v>23000000</v>
      </c>
      <c r="M4172" s="7">
        <v>5750110</v>
      </c>
      <c r="N4172" t="s">
        <v>6977</v>
      </c>
      <c r="O4172">
        <v>100</v>
      </c>
      <c r="P4172" s="8">
        <f>_xlfn.XLOOKUP(D4172,Consumer_Price_Index!A:A,Consumer_Price_Index!B:B)</f>
        <v>152.4</v>
      </c>
      <c r="Q4172" s="13">
        <f>IF(ISNUMBER(M4172), M4172*(Consumer_Price_Index!$B$45/(_xlfn.XLOOKUP('Working Data'!D2840,Consumer_Price_Index!A:A,Consumer_Price_Index!B:B))), "Missing")</f>
        <v>7300243.8208333328</v>
      </c>
      <c r="R4172" t="str">
        <f t="shared" si="65"/>
        <v>Yes</v>
      </c>
    </row>
    <row r="4173" spans="1:18" x14ac:dyDescent="0.25">
      <c r="A4173" t="s">
        <v>18540</v>
      </c>
      <c r="B4173" t="s">
        <v>68</v>
      </c>
      <c r="C4173" t="s">
        <v>24</v>
      </c>
      <c r="D4173" s="11">
        <v>1988</v>
      </c>
      <c r="E4173" t="s">
        <v>18322</v>
      </c>
      <c r="F4173">
        <v>6.6</v>
      </c>
      <c r="G4173">
        <v>15000</v>
      </c>
      <c r="H4173" t="s">
        <v>8455</v>
      </c>
      <c r="I4173" t="s">
        <v>12371</v>
      </c>
      <c r="J4173" t="s">
        <v>7599</v>
      </c>
      <c r="K4173" t="s">
        <v>7</v>
      </c>
      <c r="L4173" s="7">
        <v>20000000</v>
      </c>
      <c r="M4173" s="7">
        <v>51684798</v>
      </c>
      <c r="N4173" t="s">
        <v>18539</v>
      </c>
      <c r="O4173">
        <v>106</v>
      </c>
      <c r="P4173" s="8">
        <f>_xlfn.XLOOKUP(D4173,Consumer_Price_Index!A:A,Consumer_Price_Index!B:B)</f>
        <v>118.3</v>
      </c>
      <c r="Q4173" s="13">
        <f>IF(ISNUMBER(M4173), M4173*(Consumer_Price_Index!$B$45/(_xlfn.XLOOKUP('Working Data'!D1321,Consumer_Price_Index!A:A,Consumer_Price_Index!B:B))), "Missing")</f>
        <v>80636753.459293395</v>
      </c>
      <c r="R4173" t="str">
        <f t="shared" si="65"/>
        <v>Yes</v>
      </c>
    </row>
    <row r="4174" spans="1:18" x14ac:dyDescent="0.25">
      <c r="A4174" t="s">
        <v>15210</v>
      </c>
      <c r="B4174" t="s">
        <v>915</v>
      </c>
      <c r="C4174" t="s">
        <v>100</v>
      </c>
      <c r="D4174" s="11">
        <v>1994</v>
      </c>
      <c r="E4174" t="s">
        <v>15066</v>
      </c>
      <c r="F4174">
        <v>6.6</v>
      </c>
      <c r="G4174">
        <v>9500</v>
      </c>
      <c r="H4174" t="s">
        <v>7777</v>
      </c>
      <c r="I4174" t="s">
        <v>15209</v>
      </c>
      <c r="J4174" t="s">
        <v>8313</v>
      </c>
      <c r="K4174" t="s">
        <v>265</v>
      </c>
      <c r="M4174" s="7">
        <v>4630377</v>
      </c>
      <c r="N4174" t="s">
        <v>138</v>
      </c>
      <c r="O4174">
        <v>88</v>
      </c>
      <c r="P4174" s="8">
        <f>_xlfn.XLOOKUP(D4174,Consumer_Price_Index!A:A,Consumer_Price_Index!B:B)</f>
        <v>148.19999999999999</v>
      </c>
      <c r="Q4174" s="13">
        <f>IF(ISNUMBER(M4174), M4174*(Consumer_Price_Index!$B$45/(_xlfn.XLOOKUP('Working Data'!D2579,Consumer_Price_Index!A:A,Consumer_Price_Index!B:B))), "Missing")</f>
        <v>8468642.6884753909</v>
      </c>
      <c r="R4174" t="str">
        <f t="shared" si="65"/>
        <v>No</v>
      </c>
    </row>
    <row r="4175" spans="1:18" x14ac:dyDescent="0.25">
      <c r="A4175" t="s">
        <v>4082</v>
      </c>
      <c r="B4175" t="s">
        <v>68</v>
      </c>
      <c r="C4175" t="s">
        <v>11</v>
      </c>
      <c r="D4175" s="11">
        <v>2014</v>
      </c>
      <c r="E4175" t="s">
        <v>3672</v>
      </c>
      <c r="F4175">
        <v>6.6</v>
      </c>
      <c r="G4175">
        <v>12000</v>
      </c>
      <c r="H4175" t="s">
        <v>4081</v>
      </c>
      <c r="I4175" t="s">
        <v>4081</v>
      </c>
      <c r="J4175" t="s">
        <v>671</v>
      </c>
      <c r="K4175" t="s">
        <v>7</v>
      </c>
      <c r="L4175" s="7">
        <v>9000000</v>
      </c>
      <c r="M4175" s="7">
        <v>21833967</v>
      </c>
      <c r="N4175" t="s">
        <v>4080</v>
      </c>
      <c r="O4175">
        <v>121</v>
      </c>
      <c r="P4175" s="8">
        <f>_xlfn.XLOOKUP(D4175,Consumer_Price_Index!A:A,Consumer_Price_Index!B:B)</f>
        <v>236.7</v>
      </c>
      <c r="Q4175" s="13">
        <f>IF(ISNUMBER(M4175), M4175*(Consumer_Price_Index!$B$45/(_xlfn.XLOOKUP('Working Data'!D6641,Consumer_Price_Index!A:A,Consumer_Price_Index!B:B))), "Missing")</f>
        <v>38634202.932055749</v>
      </c>
      <c r="R4175" t="str">
        <f t="shared" si="65"/>
        <v>Yes</v>
      </c>
    </row>
    <row r="4176" spans="1:18" x14ac:dyDescent="0.25">
      <c r="A4176" t="s">
        <v>18067</v>
      </c>
      <c r="B4176" t="s">
        <v>41</v>
      </c>
      <c r="C4176" t="s">
        <v>34</v>
      </c>
      <c r="D4176" s="11">
        <v>1989</v>
      </c>
      <c r="E4176" t="s">
        <v>18001</v>
      </c>
      <c r="F4176">
        <v>6.6</v>
      </c>
      <c r="G4176">
        <v>51000</v>
      </c>
      <c r="H4176" t="s">
        <v>2437</v>
      </c>
      <c r="I4176" t="s">
        <v>16167</v>
      </c>
      <c r="J4176" t="s">
        <v>4279</v>
      </c>
      <c r="K4176" t="s">
        <v>7</v>
      </c>
      <c r="L4176" s="7">
        <v>30000000</v>
      </c>
      <c r="M4176" s="7">
        <v>134212055</v>
      </c>
      <c r="N4176" t="s">
        <v>108</v>
      </c>
      <c r="O4176">
        <v>125</v>
      </c>
      <c r="P4176" s="8">
        <f>_xlfn.XLOOKUP(D4176,Consumer_Price_Index!A:A,Consumer_Price_Index!B:B)</f>
        <v>124</v>
      </c>
      <c r="Q4176" s="13">
        <f>IF(ISNUMBER(M4176), M4176*(Consumer_Price_Index!$B$45/(_xlfn.XLOOKUP('Working Data'!D1499,Consumer_Price_Index!A:A,Consumer_Price_Index!B:B))), "Missing")</f>
        <v>423776302.1606217</v>
      </c>
      <c r="R4176" t="str">
        <f t="shared" si="65"/>
        <v>Yes</v>
      </c>
    </row>
    <row r="4177" spans="1:18" x14ac:dyDescent="0.25">
      <c r="A4177" t="s">
        <v>58</v>
      </c>
      <c r="B4177" t="s">
        <v>41</v>
      </c>
      <c r="C4177" t="s">
        <v>11</v>
      </c>
      <c r="D4177" s="11">
        <v>2020</v>
      </c>
      <c r="E4177" t="s">
        <v>23</v>
      </c>
      <c r="F4177">
        <v>6.6</v>
      </c>
      <c r="G4177">
        <v>35</v>
      </c>
      <c r="H4177" t="s">
        <v>57</v>
      </c>
      <c r="I4177" t="s">
        <v>56</v>
      </c>
      <c r="J4177" t="s">
        <v>55</v>
      </c>
      <c r="K4177" t="s">
        <v>7</v>
      </c>
      <c r="L4177" s="7">
        <v>5000</v>
      </c>
      <c r="N4177" t="s">
        <v>54</v>
      </c>
      <c r="O4177">
        <v>78</v>
      </c>
      <c r="P4177" s="8">
        <f>_xlfn.XLOOKUP(D4177,Consumer_Price_Index!A:A,Consumer_Price_Index!B:B)</f>
        <v>258.8</v>
      </c>
      <c r="Q4177" s="13" t="str">
        <f>IF(ISNUMBER(M4177), M4177*(Consumer_Price_Index!$B$45/(_xlfn.XLOOKUP('Working Data'!D7660,Consumer_Price_Index!A:A,Consumer_Price_Index!B:B))), "Missing")</f>
        <v>Missing</v>
      </c>
      <c r="R4177" t="str">
        <f t="shared" si="65"/>
        <v>No</v>
      </c>
    </row>
    <row r="4178" spans="1:18" x14ac:dyDescent="0.25">
      <c r="A4178" t="s">
        <v>13379</v>
      </c>
      <c r="B4178" t="s">
        <v>68</v>
      </c>
      <c r="C4178" t="s">
        <v>24</v>
      </c>
      <c r="D4178" s="11">
        <v>1998</v>
      </c>
      <c r="E4178" t="s">
        <v>12623</v>
      </c>
      <c r="F4178">
        <v>6.6</v>
      </c>
      <c r="G4178">
        <v>61000</v>
      </c>
      <c r="H4178" t="s">
        <v>12544</v>
      </c>
      <c r="I4178" t="s">
        <v>8419</v>
      </c>
      <c r="J4178" t="s">
        <v>5326</v>
      </c>
      <c r="K4178" t="s">
        <v>7</v>
      </c>
      <c r="L4178" s="7">
        <v>35000000</v>
      </c>
      <c r="M4178" s="7">
        <v>40263020</v>
      </c>
      <c r="N4178" t="s">
        <v>13378</v>
      </c>
      <c r="O4178">
        <v>112</v>
      </c>
      <c r="P4178" s="8">
        <f>_xlfn.XLOOKUP(D4178,Consumer_Price_Index!A:A,Consumer_Price_Index!B:B)</f>
        <v>163</v>
      </c>
      <c r="Q4178" s="13">
        <f>IF(ISNUMBER(M4178), M4178*(Consumer_Price_Index!$B$45/(_xlfn.XLOOKUP('Working Data'!D3283,Consumer_Price_Index!A:A,Consumer_Price_Index!B:B))), "Missing")</f>
        <v>51117259.141666666</v>
      </c>
      <c r="R4178" t="str">
        <f t="shared" si="65"/>
        <v>Yes</v>
      </c>
    </row>
    <row r="4179" spans="1:18" x14ac:dyDescent="0.25">
      <c r="A4179" t="s">
        <v>7756</v>
      </c>
      <c r="B4179" t="s">
        <v>41</v>
      </c>
      <c r="C4179" t="s">
        <v>11</v>
      </c>
      <c r="D4179" s="11">
        <v>2008</v>
      </c>
      <c r="E4179" t="s">
        <v>7628</v>
      </c>
      <c r="F4179">
        <v>6.6</v>
      </c>
      <c r="G4179">
        <v>71000</v>
      </c>
      <c r="H4179" t="s">
        <v>6020</v>
      </c>
      <c r="I4179" t="s">
        <v>5166</v>
      </c>
      <c r="J4179" t="s">
        <v>599</v>
      </c>
      <c r="K4179" t="s">
        <v>7755</v>
      </c>
      <c r="L4179" s="7">
        <v>25000000</v>
      </c>
      <c r="M4179" s="7">
        <v>19844979</v>
      </c>
      <c r="N4179" t="s">
        <v>3539</v>
      </c>
      <c r="O4179">
        <v>121</v>
      </c>
      <c r="P4179" s="8">
        <f>_xlfn.XLOOKUP(D4179,Consumer_Price_Index!A:A,Consumer_Price_Index!B:B)</f>
        <v>215.3</v>
      </c>
      <c r="Q4179" s="13">
        <f>IF(ISNUMBER(M4179), M4179*(Consumer_Price_Index!$B$45/(_xlfn.XLOOKUP('Working Data'!D5380,Consumer_Price_Index!A:A,Consumer_Price_Index!B:B))), "Missing")</f>
        <v>29169151.477568738</v>
      </c>
      <c r="R4179" t="str">
        <f t="shared" si="65"/>
        <v>Yes</v>
      </c>
    </row>
    <row r="4180" spans="1:18" x14ac:dyDescent="0.25">
      <c r="A4180" t="s">
        <v>10380</v>
      </c>
      <c r="B4180" t="s">
        <v>41</v>
      </c>
      <c r="C4180" t="s">
        <v>24</v>
      </c>
      <c r="D4180" s="11">
        <v>2003</v>
      </c>
      <c r="E4180" t="s">
        <v>10379</v>
      </c>
      <c r="F4180">
        <v>6.6</v>
      </c>
      <c r="G4180">
        <v>5400</v>
      </c>
      <c r="H4180" t="s">
        <v>10378</v>
      </c>
      <c r="I4180" t="s">
        <v>10378</v>
      </c>
      <c r="J4180" t="s">
        <v>970</v>
      </c>
      <c r="K4180" t="s">
        <v>265</v>
      </c>
      <c r="M4180" s="7">
        <v>2905499</v>
      </c>
      <c r="N4180" t="s">
        <v>10377</v>
      </c>
      <c r="O4180">
        <v>102</v>
      </c>
      <c r="P4180" s="8">
        <f>_xlfn.XLOOKUP(D4180,Consumer_Price_Index!A:A,Consumer_Price_Index!B:B)</f>
        <v>184</v>
      </c>
      <c r="Q4180" s="13">
        <f>IF(ISNUMBER(M4180), M4180*(Consumer_Price_Index!$B$45/(_xlfn.XLOOKUP('Working Data'!D4385,Consumer_Price_Index!A:A,Consumer_Price_Index!B:B))), "Missing")</f>
        <v>5431322.363803681</v>
      </c>
      <c r="R4180" t="str">
        <f t="shared" si="65"/>
        <v>No</v>
      </c>
    </row>
    <row r="4181" spans="1:18" x14ac:dyDescent="0.25">
      <c r="A4181" t="s">
        <v>3921</v>
      </c>
      <c r="B4181" t="s">
        <v>41</v>
      </c>
      <c r="C4181" t="s">
        <v>24</v>
      </c>
      <c r="D4181" s="11">
        <v>2015</v>
      </c>
      <c r="E4181" t="s">
        <v>3507</v>
      </c>
      <c r="F4181">
        <v>6.6</v>
      </c>
      <c r="G4181">
        <v>110000</v>
      </c>
      <c r="H4181" t="s">
        <v>3920</v>
      </c>
      <c r="I4181" t="s">
        <v>812</v>
      </c>
      <c r="J4181" t="s">
        <v>1888</v>
      </c>
      <c r="K4181" t="s">
        <v>7</v>
      </c>
      <c r="L4181" s="7">
        <v>20000000</v>
      </c>
      <c r="M4181" s="7">
        <v>36606743</v>
      </c>
      <c r="N4181" t="s">
        <v>837</v>
      </c>
      <c r="O4181">
        <v>101</v>
      </c>
      <c r="P4181" s="8">
        <f>_xlfn.XLOOKUP(D4181,Consumer_Price_Index!A:A,Consumer_Price_Index!B:B)</f>
        <v>237</v>
      </c>
      <c r="Q4181" s="13">
        <f>IF(ISNUMBER(M4181), M4181*(Consumer_Price_Index!$B$45/(_xlfn.XLOOKUP('Working Data'!D6708,Consumer_Price_Index!A:A,Consumer_Price_Index!B:B))), "Missing")</f>
        <v>94286344.819103971</v>
      </c>
      <c r="R4181" t="str">
        <f t="shared" si="65"/>
        <v>Yes</v>
      </c>
    </row>
    <row r="4182" spans="1:18" x14ac:dyDescent="0.25">
      <c r="A4182" t="s">
        <v>2976</v>
      </c>
      <c r="B4182" t="s">
        <v>68</v>
      </c>
      <c r="C4182" t="s">
        <v>24</v>
      </c>
      <c r="D4182" s="11">
        <v>2016</v>
      </c>
      <c r="E4182" t="s">
        <v>2975</v>
      </c>
      <c r="F4182">
        <v>6.6</v>
      </c>
      <c r="G4182">
        <v>73000</v>
      </c>
      <c r="H4182" t="s">
        <v>2403</v>
      </c>
      <c r="I4182" t="s">
        <v>2403</v>
      </c>
      <c r="J4182" t="s">
        <v>754</v>
      </c>
      <c r="K4182" t="s">
        <v>7</v>
      </c>
      <c r="L4182" s="7">
        <v>30000000</v>
      </c>
      <c r="M4182" s="7">
        <v>43763247</v>
      </c>
      <c r="N4182" t="s">
        <v>2974</v>
      </c>
      <c r="O4182">
        <v>96</v>
      </c>
      <c r="P4182" s="8">
        <f>_xlfn.XLOOKUP(D4182,Consumer_Price_Index!A:A,Consumer_Price_Index!B:B)</f>
        <v>240</v>
      </c>
      <c r="Q4182" s="13">
        <f>IF(ISNUMBER(M4182), M4182*(Consumer_Price_Index!$B$45/(_xlfn.XLOOKUP('Working Data'!D6992,Consumer_Price_Index!A:A,Consumer_Price_Index!B:B))), "Missing")</f>
        <v>74122631.244580328</v>
      </c>
      <c r="R4182" t="str">
        <f t="shared" si="65"/>
        <v>Yes</v>
      </c>
    </row>
    <row r="4183" spans="1:18" x14ac:dyDescent="0.25">
      <c r="A4183" t="s">
        <v>19807</v>
      </c>
      <c r="B4183" t="s">
        <v>101</v>
      </c>
      <c r="C4183" t="s">
        <v>100</v>
      </c>
      <c r="D4183" s="11">
        <v>1985</v>
      </c>
      <c r="E4183" t="s">
        <v>19806</v>
      </c>
      <c r="F4183">
        <v>6.6</v>
      </c>
      <c r="G4183">
        <v>192</v>
      </c>
      <c r="H4183" t="s">
        <v>19805</v>
      </c>
      <c r="I4183" t="s">
        <v>19804</v>
      </c>
      <c r="J4183" t="s">
        <v>19803</v>
      </c>
      <c r="K4183" t="s">
        <v>1031</v>
      </c>
      <c r="N4183" t="s">
        <v>19802</v>
      </c>
      <c r="O4183">
        <v>101</v>
      </c>
      <c r="P4183" s="8">
        <f>_xlfn.XLOOKUP(D4183,Consumer_Price_Index!A:A,Consumer_Price_Index!B:B)</f>
        <v>107.6</v>
      </c>
      <c r="Q4183" s="13" t="str">
        <f>IF(ISNUMBER(M4183), M4183*(Consumer_Price_Index!$B$45/(_xlfn.XLOOKUP('Working Data'!D837,Consumer_Price_Index!A:A,Consumer_Price_Index!B:B))), "Missing")</f>
        <v>Missing</v>
      </c>
      <c r="R4183" t="str">
        <f t="shared" si="65"/>
        <v>No</v>
      </c>
    </row>
    <row r="4184" spans="1:18" x14ac:dyDescent="0.25">
      <c r="A4184" t="s">
        <v>16569</v>
      </c>
      <c r="B4184" t="s">
        <v>41</v>
      </c>
      <c r="C4184" t="s">
        <v>5</v>
      </c>
      <c r="D4184" s="11">
        <v>1992</v>
      </c>
      <c r="E4184" t="s">
        <v>16185</v>
      </c>
      <c r="F4184">
        <v>6.6</v>
      </c>
      <c r="G4184">
        <v>74000</v>
      </c>
      <c r="H4184" t="s">
        <v>13615</v>
      </c>
      <c r="I4184" t="s">
        <v>14762</v>
      </c>
      <c r="J4184" t="s">
        <v>7218</v>
      </c>
      <c r="K4184" t="s">
        <v>7</v>
      </c>
      <c r="L4184" s="7">
        <v>6000000</v>
      </c>
      <c r="M4184" s="7">
        <v>25795897</v>
      </c>
      <c r="N4184" t="s">
        <v>16568</v>
      </c>
      <c r="O4184">
        <v>99</v>
      </c>
      <c r="P4184" s="8">
        <f>_xlfn.XLOOKUP(D4184,Consumer_Price_Index!A:A,Consumer_Price_Index!B:B)</f>
        <v>140.30000000000001</v>
      </c>
      <c r="Q4184" s="13">
        <f>IF(ISNUMBER(M4184), M4184*(Consumer_Price_Index!$B$45/(_xlfn.XLOOKUP('Working Data'!D2047,Consumer_Price_Index!A:A,Consumer_Price_Index!B:B))), "Missing")</f>
        <v>57709323.171071954</v>
      </c>
      <c r="R4184" t="str">
        <f t="shared" si="65"/>
        <v>Yes</v>
      </c>
    </row>
    <row r="4185" spans="1:18" x14ac:dyDescent="0.25">
      <c r="A4185" t="s">
        <v>19606</v>
      </c>
      <c r="C4185" t="s">
        <v>409</v>
      </c>
      <c r="D4185" s="11">
        <v>1986</v>
      </c>
      <c r="E4185" t="s">
        <v>19254</v>
      </c>
      <c r="F4185">
        <v>6.6</v>
      </c>
      <c r="G4185">
        <v>5500</v>
      </c>
      <c r="H4185" t="s">
        <v>15554</v>
      </c>
      <c r="I4185" t="s">
        <v>15554</v>
      </c>
      <c r="J4185" t="s">
        <v>19605</v>
      </c>
      <c r="K4185" t="s">
        <v>265</v>
      </c>
      <c r="M4185" s="7">
        <v>5478</v>
      </c>
      <c r="N4185" t="s">
        <v>2343</v>
      </c>
      <c r="O4185">
        <v>93</v>
      </c>
      <c r="P4185" s="8">
        <f>_xlfn.XLOOKUP(D4185,Consumer_Price_Index!A:A,Consumer_Price_Index!B:B)</f>
        <v>109.6</v>
      </c>
      <c r="Q4185" s="13">
        <f>IF(ISNUMBER(M4185), M4185*(Consumer_Price_Index!$B$45/(_xlfn.XLOOKUP('Working Data'!D925,Consumer_Price_Index!A:A,Consumer_Price_Index!B:B))), "Missing")</f>
        <v>11262.797570850202</v>
      </c>
      <c r="R4185" t="str">
        <f t="shared" si="65"/>
        <v>No</v>
      </c>
    </row>
    <row r="4186" spans="1:18" x14ac:dyDescent="0.25">
      <c r="A4186" t="s">
        <v>14108</v>
      </c>
      <c r="B4186" t="s">
        <v>41</v>
      </c>
      <c r="C4186" t="s">
        <v>11</v>
      </c>
      <c r="D4186" s="11">
        <v>1996</v>
      </c>
      <c r="E4186" t="s">
        <v>14107</v>
      </c>
      <c r="F4186">
        <v>6.6</v>
      </c>
      <c r="G4186">
        <v>1200</v>
      </c>
      <c r="H4186" t="s">
        <v>14106</v>
      </c>
      <c r="I4186" t="s">
        <v>14105</v>
      </c>
      <c r="J4186" t="s">
        <v>14104</v>
      </c>
      <c r="K4186" t="s">
        <v>7</v>
      </c>
      <c r="N4186" t="s">
        <v>13221</v>
      </c>
      <c r="O4186">
        <v>110</v>
      </c>
      <c r="P4186" s="8">
        <f>_xlfn.XLOOKUP(D4186,Consumer_Price_Index!A:A,Consumer_Price_Index!B:B)</f>
        <v>156.9</v>
      </c>
      <c r="Q4186" s="13" t="str">
        <f>IF(ISNUMBER(M4186), M4186*(Consumer_Price_Index!$B$45/(_xlfn.XLOOKUP('Working Data'!D3013,Consumer_Price_Index!A:A,Consumer_Price_Index!B:B))), "Missing")</f>
        <v>Missing</v>
      </c>
      <c r="R4186" t="str">
        <f t="shared" si="65"/>
        <v>No</v>
      </c>
    </row>
    <row r="4187" spans="1:18" x14ac:dyDescent="0.25">
      <c r="A4187" t="s">
        <v>5383</v>
      </c>
      <c r="B4187" t="s">
        <v>41</v>
      </c>
      <c r="C4187" t="s">
        <v>24</v>
      </c>
      <c r="D4187" s="11">
        <v>2012</v>
      </c>
      <c r="E4187" t="s">
        <v>5382</v>
      </c>
      <c r="F4187">
        <v>6.6</v>
      </c>
      <c r="G4187">
        <v>30000</v>
      </c>
      <c r="H4187" t="s">
        <v>3982</v>
      </c>
      <c r="I4187" t="s">
        <v>5381</v>
      </c>
      <c r="J4187" t="s">
        <v>5381</v>
      </c>
      <c r="K4187" t="s">
        <v>7</v>
      </c>
      <c r="M4187" s="7">
        <v>3640975</v>
      </c>
      <c r="N4187" t="s">
        <v>5380</v>
      </c>
      <c r="O4187">
        <v>92</v>
      </c>
      <c r="P4187" s="8">
        <f>_xlfn.XLOOKUP(D4187,Consumer_Price_Index!A:A,Consumer_Price_Index!B:B)</f>
        <v>229.6</v>
      </c>
      <c r="Q4187" s="13">
        <f>IF(ISNUMBER(M4187), M4187*(Consumer_Price_Index!$B$45/(_xlfn.XLOOKUP('Working Data'!D6219,Consumer_Price_Index!A:A,Consumer_Price_Index!B:B))), "Missing")</f>
        <v>4338698.0152522493</v>
      </c>
      <c r="R4187" t="str">
        <f t="shared" si="65"/>
        <v>No</v>
      </c>
    </row>
    <row r="4188" spans="1:18" x14ac:dyDescent="0.25">
      <c r="A4188" t="s">
        <v>7591</v>
      </c>
      <c r="B4188" t="s">
        <v>68</v>
      </c>
      <c r="C4188" t="s">
        <v>24</v>
      </c>
      <c r="D4188" s="11">
        <v>2008</v>
      </c>
      <c r="E4188" t="s">
        <v>7590</v>
      </c>
      <c r="F4188">
        <v>6.6</v>
      </c>
      <c r="G4188">
        <v>32000</v>
      </c>
      <c r="H4188" t="s">
        <v>7589</v>
      </c>
      <c r="I4188" t="s">
        <v>7588</v>
      </c>
      <c r="J4188" t="s">
        <v>814</v>
      </c>
      <c r="K4188" t="s">
        <v>7</v>
      </c>
      <c r="M4188" s="7">
        <v>338440</v>
      </c>
      <c r="N4188" t="s">
        <v>6977</v>
      </c>
      <c r="O4188">
        <v>87</v>
      </c>
      <c r="P4188" s="8">
        <f>_xlfn.XLOOKUP(D4188,Consumer_Price_Index!A:A,Consumer_Price_Index!B:B)</f>
        <v>215.3</v>
      </c>
      <c r="Q4188" s="13">
        <f>IF(ISNUMBER(M4188), M4188*(Consumer_Price_Index!$B$45/(_xlfn.XLOOKUP('Working Data'!D5426,Consumer_Price_Index!A:A,Consumer_Price_Index!B:B))), "Missing")</f>
        <v>573222.16787103948</v>
      </c>
      <c r="R4188" t="str">
        <f t="shared" si="65"/>
        <v>No</v>
      </c>
    </row>
    <row r="4189" spans="1:18" x14ac:dyDescent="0.25">
      <c r="A4189" t="s">
        <v>9597</v>
      </c>
      <c r="B4189" t="s">
        <v>101</v>
      </c>
      <c r="C4189" t="s">
        <v>100</v>
      </c>
      <c r="D4189" s="11">
        <v>2005</v>
      </c>
      <c r="E4189" t="s">
        <v>9592</v>
      </c>
      <c r="F4189">
        <v>6.6</v>
      </c>
      <c r="G4189">
        <v>441000</v>
      </c>
      <c r="H4189" t="s">
        <v>711</v>
      </c>
      <c r="I4189" t="s">
        <v>7501</v>
      </c>
      <c r="J4189" t="s">
        <v>2674</v>
      </c>
      <c r="K4189" t="s">
        <v>265</v>
      </c>
      <c r="L4189" s="7">
        <v>150000000</v>
      </c>
      <c r="M4189" s="7">
        <v>474968763</v>
      </c>
      <c r="N4189" t="s">
        <v>138</v>
      </c>
      <c r="O4189">
        <v>115</v>
      </c>
      <c r="P4189" s="8">
        <f>_xlfn.XLOOKUP(D4189,Consumer_Price_Index!A:A,Consumer_Price_Index!B:B)</f>
        <v>195.3</v>
      </c>
      <c r="Q4189" s="13">
        <f>IF(ISNUMBER(M4189), M4189*(Consumer_Price_Index!$B$45/(_xlfn.XLOOKUP('Working Data'!D4653,Consumer_Price_Index!A:A,Consumer_Price_Index!B:B))), "Missing")</f>
        <v>1592112014.1485145</v>
      </c>
      <c r="R4189" t="str">
        <f t="shared" si="65"/>
        <v>Yes</v>
      </c>
    </row>
    <row r="4190" spans="1:18" x14ac:dyDescent="0.25">
      <c r="A4190" t="s">
        <v>730</v>
      </c>
      <c r="B4190" t="s">
        <v>41</v>
      </c>
      <c r="C4190" t="s">
        <v>438</v>
      </c>
      <c r="D4190" s="11">
        <v>1988</v>
      </c>
      <c r="E4190" t="s">
        <v>18675</v>
      </c>
      <c r="F4190">
        <v>6.6</v>
      </c>
      <c r="G4190">
        <v>91000</v>
      </c>
      <c r="H4190" t="s">
        <v>120</v>
      </c>
      <c r="I4190" t="s">
        <v>9997</v>
      </c>
      <c r="J4190" t="s">
        <v>18674</v>
      </c>
      <c r="K4190" t="s">
        <v>7</v>
      </c>
      <c r="L4190" s="7">
        <v>9000000</v>
      </c>
      <c r="M4190" s="7">
        <v>44196684</v>
      </c>
      <c r="N4190" t="s">
        <v>9348</v>
      </c>
      <c r="O4190">
        <v>87</v>
      </c>
      <c r="P4190" s="8">
        <f>_xlfn.XLOOKUP(D4190,Consumer_Price_Index!A:A,Consumer_Price_Index!B:B)</f>
        <v>118.3</v>
      </c>
      <c r="Q4190" s="13">
        <f>IF(ISNUMBER(M4190), M4190*(Consumer_Price_Index!$B$45/(_xlfn.XLOOKUP('Working Data'!D1261,Consumer_Price_Index!A:A,Consumer_Price_Index!B:B))), "Missing")</f>
        <v>90868620.882591084</v>
      </c>
      <c r="R4190" t="str">
        <f t="shared" si="65"/>
        <v>Yes</v>
      </c>
    </row>
    <row r="4191" spans="1:18" x14ac:dyDescent="0.25">
      <c r="A4191" t="s">
        <v>12046</v>
      </c>
      <c r="B4191" t="s">
        <v>41</v>
      </c>
      <c r="C4191" t="s">
        <v>24</v>
      </c>
      <c r="D4191" s="11">
        <v>2000</v>
      </c>
      <c r="E4191" t="s">
        <v>12045</v>
      </c>
      <c r="F4191">
        <v>6.6</v>
      </c>
      <c r="G4191">
        <v>5300</v>
      </c>
      <c r="H4191" t="s">
        <v>1192</v>
      </c>
      <c r="I4191" t="s">
        <v>2073</v>
      </c>
      <c r="J4191" t="s">
        <v>2073</v>
      </c>
      <c r="K4191" t="s">
        <v>7</v>
      </c>
      <c r="L4191" s="7">
        <v>250000</v>
      </c>
      <c r="M4191" s="7">
        <v>1182065</v>
      </c>
      <c r="N4191" t="s">
        <v>11253</v>
      </c>
      <c r="O4191">
        <v>96</v>
      </c>
      <c r="P4191" s="8">
        <f>_xlfn.XLOOKUP(D4191,Consumer_Price_Index!A:A,Consumer_Price_Index!B:B)</f>
        <v>172.2</v>
      </c>
      <c r="Q4191" s="13">
        <f>IF(ISNUMBER(M4191), M4191*(Consumer_Price_Index!$B$45/(_xlfn.XLOOKUP('Working Data'!D3768,Consumer_Price_Index!A:A,Consumer_Price_Index!B:B))), "Missing")</f>
        <v>2209663.8374233129</v>
      </c>
      <c r="R4191" t="str">
        <f t="shared" si="65"/>
        <v>Yes</v>
      </c>
    </row>
    <row r="4192" spans="1:18" x14ac:dyDescent="0.25">
      <c r="A4192" t="s">
        <v>14739</v>
      </c>
      <c r="B4192" t="s">
        <v>68</v>
      </c>
      <c r="C4192" t="s">
        <v>11</v>
      </c>
      <c r="D4192" s="11">
        <v>1995</v>
      </c>
      <c r="E4192" t="s">
        <v>14738</v>
      </c>
      <c r="F4192">
        <v>6.6</v>
      </c>
      <c r="G4192">
        <v>8100</v>
      </c>
      <c r="H4192" t="s">
        <v>11564</v>
      </c>
      <c r="I4192" t="s">
        <v>7605</v>
      </c>
      <c r="J4192" t="s">
        <v>12455</v>
      </c>
      <c r="K4192" t="s">
        <v>612</v>
      </c>
      <c r="M4192" s="7">
        <v>23389975</v>
      </c>
      <c r="N4192" t="s">
        <v>14737</v>
      </c>
      <c r="O4192">
        <v>103</v>
      </c>
      <c r="P4192" s="8">
        <f>_xlfn.XLOOKUP(D4192,Consumer_Price_Index!A:A,Consumer_Price_Index!B:B)</f>
        <v>152.4</v>
      </c>
      <c r="Q4192" s="13">
        <f>IF(ISNUMBER(M4192), M4192*(Consumer_Price_Index!$B$45/(_xlfn.XLOOKUP('Working Data'!D2769,Consumer_Price_Index!A:A,Consumer_Price_Index!B:B))), "Missing")</f>
        <v>57475204.697580643</v>
      </c>
      <c r="R4192" t="str">
        <f t="shared" si="65"/>
        <v>No</v>
      </c>
    </row>
    <row r="4193" spans="1:18" x14ac:dyDescent="0.25">
      <c r="A4193" t="s">
        <v>12988</v>
      </c>
      <c r="B4193" t="s">
        <v>41</v>
      </c>
      <c r="C4193" t="s">
        <v>24</v>
      </c>
      <c r="D4193" s="11">
        <v>1998</v>
      </c>
      <c r="E4193" t="s">
        <v>12987</v>
      </c>
      <c r="F4193">
        <v>6.6</v>
      </c>
      <c r="G4193">
        <v>11000</v>
      </c>
      <c r="H4193" t="s">
        <v>4645</v>
      </c>
      <c r="I4193" t="s">
        <v>12986</v>
      </c>
      <c r="J4193" t="s">
        <v>1069</v>
      </c>
      <c r="K4193" t="s">
        <v>7</v>
      </c>
      <c r="L4193" s="7">
        <v>8000000</v>
      </c>
      <c r="M4193" s="7">
        <v>1794086</v>
      </c>
      <c r="N4193" t="s">
        <v>12985</v>
      </c>
      <c r="O4193">
        <v>104</v>
      </c>
      <c r="P4193" s="8">
        <f>_xlfn.XLOOKUP(D4193,Consumer_Price_Index!A:A,Consumer_Price_Index!B:B)</f>
        <v>163</v>
      </c>
      <c r="Q4193" s="13">
        <f>IF(ISNUMBER(M4193), M4193*(Consumer_Price_Index!$B$45/(_xlfn.XLOOKUP('Working Data'!D3420,Consumer_Price_Index!A:A,Consumer_Price_Index!B:B))), "Missing")</f>
        <v>2548522.1641025636</v>
      </c>
      <c r="R4193" t="str">
        <f t="shared" si="65"/>
        <v>Yes</v>
      </c>
    </row>
    <row r="4194" spans="1:18" x14ac:dyDescent="0.25">
      <c r="A4194" t="s">
        <v>20604</v>
      </c>
      <c r="B4194" t="s">
        <v>101</v>
      </c>
      <c r="C4194" t="s">
        <v>34</v>
      </c>
      <c r="D4194" s="11">
        <v>1984</v>
      </c>
      <c r="E4194" t="s">
        <v>20603</v>
      </c>
      <c r="F4194">
        <v>6.6</v>
      </c>
      <c r="G4194">
        <v>7000</v>
      </c>
      <c r="H4194" t="s">
        <v>16760</v>
      </c>
      <c r="I4194" t="s">
        <v>120</v>
      </c>
      <c r="J4194" t="s">
        <v>20602</v>
      </c>
      <c r="K4194" t="s">
        <v>7</v>
      </c>
      <c r="N4194" t="s">
        <v>103</v>
      </c>
      <c r="O4194">
        <v>101</v>
      </c>
      <c r="P4194" s="8">
        <f>_xlfn.XLOOKUP(D4194,Consumer_Price_Index!A:A,Consumer_Price_Index!B:B)</f>
        <v>103.9</v>
      </c>
      <c r="Q4194" s="13" t="str">
        <f>IF(ISNUMBER(M4194), M4194*(Consumer_Price_Index!$B$45/(_xlfn.XLOOKUP('Working Data'!D550,Consumer_Price_Index!A:A,Consumer_Price_Index!B:B))), "Missing")</f>
        <v>Missing</v>
      </c>
      <c r="R4194" t="str">
        <f t="shared" si="65"/>
        <v>No</v>
      </c>
    </row>
    <row r="4195" spans="1:18" x14ac:dyDescent="0.25">
      <c r="A4195" t="s">
        <v>13832</v>
      </c>
      <c r="B4195" t="s">
        <v>68</v>
      </c>
      <c r="C4195" t="s">
        <v>24</v>
      </c>
      <c r="D4195" s="11">
        <v>1997</v>
      </c>
      <c r="E4195" t="s">
        <v>13194</v>
      </c>
      <c r="F4195">
        <v>6.6</v>
      </c>
      <c r="G4195">
        <v>4800</v>
      </c>
      <c r="H4195" t="s">
        <v>13831</v>
      </c>
      <c r="I4195" t="s">
        <v>13831</v>
      </c>
      <c r="J4195" t="s">
        <v>1960</v>
      </c>
      <c r="K4195" t="s">
        <v>265</v>
      </c>
      <c r="M4195" s="7">
        <v>537948</v>
      </c>
      <c r="N4195" t="s">
        <v>13830</v>
      </c>
      <c r="O4195">
        <v>96</v>
      </c>
      <c r="P4195" s="8">
        <f>_xlfn.XLOOKUP(D4195,Consumer_Price_Index!A:A,Consumer_Price_Index!B:B)</f>
        <v>160.5</v>
      </c>
      <c r="Q4195" s="13">
        <f>IF(ISNUMBER(M4195), M4195*(Consumer_Price_Index!$B$45/(_xlfn.XLOOKUP('Working Data'!D3120,Consumer_Price_Index!A:A,Consumer_Price_Index!B:B))), "Missing")</f>
        <v>1495554.3394160585</v>
      </c>
      <c r="R4195" t="str">
        <f t="shared" si="65"/>
        <v>No</v>
      </c>
    </row>
    <row r="4196" spans="1:18" x14ac:dyDescent="0.25">
      <c r="A4196" t="s">
        <v>19478</v>
      </c>
      <c r="B4196" t="s">
        <v>101</v>
      </c>
      <c r="C4196" t="s">
        <v>24</v>
      </c>
      <c r="D4196" s="11">
        <v>1986</v>
      </c>
      <c r="E4196" t="s">
        <v>19327</v>
      </c>
      <c r="F4196">
        <v>6.6</v>
      </c>
      <c r="G4196">
        <v>12000</v>
      </c>
      <c r="H4196" t="s">
        <v>19477</v>
      </c>
      <c r="I4196" t="s">
        <v>16323</v>
      </c>
      <c r="J4196" t="s">
        <v>13854</v>
      </c>
      <c r="K4196" t="s">
        <v>265</v>
      </c>
      <c r="M4196" s="7">
        <v>1476356</v>
      </c>
      <c r="N4196" t="s">
        <v>19476</v>
      </c>
      <c r="O4196">
        <v>96</v>
      </c>
      <c r="P4196" s="8">
        <f>_xlfn.XLOOKUP(D4196,Consumer_Price_Index!A:A,Consumer_Price_Index!B:B)</f>
        <v>109.6</v>
      </c>
      <c r="Q4196" s="13">
        <f>IF(ISNUMBER(M4196), M4196*(Consumer_Price_Index!$B$45/(_xlfn.XLOOKUP('Working Data'!D973,Consumer_Price_Index!A:A,Consumer_Price_Index!B:B))), "Missing")</f>
        <v>2000203.0822587814</v>
      </c>
      <c r="R4196" t="str">
        <f t="shared" si="65"/>
        <v>No</v>
      </c>
    </row>
    <row r="4197" spans="1:18" x14ac:dyDescent="0.25">
      <c r="A4197" t="s">
        <v>14884</v>
      </c>
      <c r="B4197" t="s">
        <v>41</v>
      </c>
      <c r="C4197" t="s">
        <v>11</v>
      </c>
      <c r="D4197" s="11">
        <v>1995</v>
      </c>
      <c r="E4197" t="s">
        <v>14546</v>
      </c>
      <c r="F4197">
        <v>6.6</v>
      </c>
      <c r="G4197">
        <v>56000</v>
      </c>
      <c r="H4197" t="s">
        <v>10529</v>
      </c>
      <c r="I4197" t="s">
        <v>14883</v>
      </c>
      <c r="J4197" t="s">
        <v>5555</v>
      </c>
      <c r="K4197" t="s">
        <v>7</v>
      </c>
      <c r="L4197" s="7">
        <v>20000000</v>
      </c>
      <c r="M4197" s="7">
        <v>32051917</v>
      </c>
      <c r="N4197" t="s">
        <v>877</v>
      </c>
      <c r="O4197">
        <v>123</v>
      </c>
      <c r="P4197" s="8">
        <f>_xlfn.XLOOKUP(D4197,Consumer_Price_Index!A:A,Consumer_Price_Index!B:B)</f>
        <v>152.4</v>
      </c>
      <c r="Q4197" s="13">
        <f>IF(ISNUMBER(M4197), M4197*(Consumer_Price_Index!$B$45/(_xlfn.XLOOKUP('Working Data'!D2705,Consumer_Price_Index!A:A,Consumer_Price_Index!B:B))), "Missing")</f>
        <v>54286932.239577539</v>
      </c>
      <c r="R4197" t="str">
        <f t="shared" si="65"/>
        <v>Yes</v>
      </c>
    </row>
    <row r="4198" spans="1:18" x14ac:dyDescent="0.25">
      <c r="A4198" t="s">
        <v>15181</v>
      </c>
      <c r="B4198" t="s">
        <v>101</v>
      </c>
      <c r="C4198" t="s">
        <v>24</v>
      </c>
      <c r="D4198" s="11">
        <v>1994</v>
      </c>
      <c r="E4198" t="s">
        <v>15180</v>
      </c>
      <c r="F4198">
        <v>6.6</v>
      </c>
      <c r="G4198">
        <v>13000</v>
      </c>
      <c r="H4198" t="s">
        <v>3572</v>
      </c>
      <c r="I4198" t="s">
        <v>3572</v>
      </c>
      <c r="J4198" t="s">
        <v>10907</v>
      </c>
      <c r="K4198" t="s">
        <v>7</v>
      </c>
      <c r="M4198" s="7">
        <v>20164171</v>
      </c>
      <c r="N4198" t="s">
        <v>666</v>
      </c>
      <c r="O4198">
        <v>115</v>
      </c>
      <c r="P4198" s="8">
        <f>_xlfn.XLOOKUP(D4198,Consumer_Price_Index!A:A,Consumer_Price_Index!B:B)</f>
        <v>148.19999999999999</v>
      </c>
      <c r="Q4198" s="13">
        <f>IF(ISNUMBER(M4198), M4198*(Consumer_Price_Index!$B$45/(_xlfn.XLOOKUP('Working Data'!D2588,Consumer_Price_Index!A:A,Consumer_Price_Index!B:B))), "Missing")</f>
        <v>63668631.126424864</v>
      </c>
      <c r="R4198" t="str">
        <f t="shared" si="65"/>
        <v>No</v>
      </c>
    </row>
    <row r="4199" spans="1:18" x14ac:dyDescent="0.25">
      <c r="A4199" t="s">
        <v>14415</v>
      </c>
      <c r="B4199" t="s">
        <v>41</v>
      </c>
      <c r="C4199" t="s">
        <v>34</v>
      </c>
      <c r="D4199" s="11">
        <v>1996</v>
      </c>
      <c r="E4199" t="s">
        <v>14414</v>
      </c>
      <c r="F4199">
        <v>6.6</v>
      </c>
      <c r="G4199">
        <v>52000</v>
      </c>
      <c r="H4199" t="s">
        <v>1561</v>
      </c>
      <c r="I4199" t="s">
        <v>14413</v>
      </c>
      <c r="J4199" t="s">
        <v>1804</v>
      </c>
      <c r="K4199" t="s">
        <v>7</v>
      </c>
      <c r="L4199" s="7">
        <v>46000000</v>
      </c>
      <c r="M4199" s="7">
        <v>100860818</v>
      </c>
      <c r="N4199" t="s">
        <v>527</v>
      </c>
      <c r="O4199">
        <v>116</v>
      </c>
      <c r="P4199" s="8">
        <f>_xlfn.XLOOKUP(D4199,Consumer_Price_Index!A:A,Consumer_Price_Index!B:B)</f>
        <v>156.9</v>
      </c>
      <c r="Q4199" s="13">
        <f>IF(ISNUMBER(M4199), M4199*(Consumer_Price_Index!$B$45/(_xlfn.XLOOKUP('Working Data'!D2893,Consumer_Price_Index!A:A,Consumer_Price_Index!B:B))), "Missing")</f>
        <v>212680216.22560555</v>
      </c>
      <c r="R4199" t="str">
        <f t="shared" si="65"/>
        <v>Yes</v>
      </c>
    </row>
    <row r="4200" spans="1:18" x14ac:dyDescent="0.25">
      <c r="A4200" t="s">
        <v>19773</v>
      </c>
      <c r="B4200" t="s">
        <v>68</v>
      </c>
      <c r="C4200" t="s">
        <v>34</v>
      </c>
      <c r="D4200" s="11">
        <v>1986</v>
      </c>
      <c r="E4200" t="s">
        <v>19395</v>
      </c>
      <c r="F4200">
        <v>6.6</v>
      </c>
      <c r="G4200">
        <v>96000</v>
      </c>
      <c r="H4200" t="s">
        <v>16899</v>
      </c>
      <c r="I4200" t="s">
        <v>11619</v>
      </c>
      <c r="J4200" t="s">
        <v>11619</v>
      </c>
      <c r="K4200" t="s">
        <v>504</v>
      </c>
      <c r="L4200" s="7">
        <v>8800000</v>
      </c>
      <c r="M4200" s="7">
        <v>328203506</v>
      </c>
      <c r="N4200" t="s">
        <v>19772</v>
      </c>
      <c r="O4200">
        <v>97</v>
      </c>
      <c r="P4200" s="8">
        <f>_xlfn.XLOOKUP(D4200,Consumer_Price_Index!A:A,Consumer_Price_Index!B:B)</f>
        <v>109.6</v>
      </c>
      <c r="Q4200" s="13">
        <f>IF(ISNUMBER(M4200), M4200*(Consumer_Price_Index!$B$45/(_xlfn.XLOOKUP('Working Data'!D849,Consumer_Price_Index!A:A,Consumer_Price_Index!B:B))), "Missing")</f>
        <v>543497871.07717395</v>
      </c>
      <c r="R4200" t="str">
        <f t="shared" si="65"/>
        <v>Yes</v>
      </c>
    </row>
    <row r="4201" spans="1:18" x14ac:dyDescent="0.25">
      <c r="A4201" t="s">
        <v>20880</v>
      </c>
      <c r="B4201" t="s">
        <v>41</v>
      </c>
      <c r="C4201" t="s">
        <v>11</v>
      </c>
      <c r="D4201" s="11">
        <v>1983</v>
      </c>
      <c r="E4201" t="s">
        <v>20879</v>
      </c>
      <c r="F4201">
        <v>6.6</v>
      </c>
      <c r="G4201">
        <v>1200</v>
      </c>
      <c r="H4201" t="s">
        <v>8449</v>
      </c>
      <c r="I4201" t="s">
        <v>16840</v>
      </c>
      <c r="J4201" t="s">
        <v>15760</v>
      </c>
      <c r="K4201" t="s">
        <v>265</v>
      </c>
      <c r="M4201" s="7">
        <v>687475</v>
      </c>
      <c r="N4201" t="s">
        <v>108</v>
      </c>
      <c r="O4201">
        <v>130</v>
      </c>
      <c r="P4201" s="8">
        <f>_xlfn.XLOOKUP(D4201,Consumer_Price_Index!A:A,Consumer_Price_Index!B:B)</f>
        <v>99.6</v>
      </c>
      <c r="Q4201" s="13">
        <f>IF(ISNUMBER(M4201), M4201*(Consumer_Price_Index!$B$45/(_xlfn.XLOOKUP('Working Data'!D443,Consumer_Price_Index!A:A,Consumer_Price_Index!B:B))), "Missing")</f>
        <v>976567.05128205114</v>
      </c>
      <c r="R4201" t="str">
        <f t="shared" si="65"/>
        <v>No</v>
      </c>
    </row>
    <row r="4202" spans="1:18" x14ac:dyDescent="0.25">
      <c r="A4202" t="s">
        <v>10904</v>
      </c>
      <c r="B4202" t="s">
        <v>41</v>
      </c>
      <c r="C4202" t="s">
        <v>87</v>
      </c>
      <c r="D4202" s="11">
        <v>2002</v>
      </c>
      <c r="E4202" t="s">
        <v>10500</v>
      </c>
      <c r="F4202">
        <v>6.6</v>
      </c>
      <c r="G4202">
        <v>21000</v>
      </c>
      <c r="H4202" t="s">
        <v>10419</v>
      </c>
      <c r="I4202" t="s">
        <v>7929</v>
      </c>
      <c r="J4202" t="s">
        <v>8537</v>
      </c>
      <c r="K4202" t="s">
        <v>7</v>
      </c>
      <c r="L4202" s="7">
        <v>15000000</v>
      </c>
      <c r="M4202" s="7">
        <v>12150301</v>
      </c>
      <c r="N4202" t="s">
        <v>10903</v>
      </c>
      <c r="O4202">
        <v>118</v>
      </c>
      <c r="P4202" s="8">
        <f>_xlfn.XLOOKUP(D4202,Consumer_Price_Index!A:A,Consumer_Price_Index!B:B)</f>
        <v>179.9</v>
      </c>
      <c r="Q4202" s="13">
        <f>IF(ISNUMBER(M4202), M4202*(Consumer_Price_Index!$B$45/(_xlfn.XLOOKUP('Working Data'!D4188,Consumer_Price_Index!A:A,Consumer_Price_Index!B:B))), "Missing")</f>
        <v>17195525.846261032</v>
      </c>
      <c r="R4202" t="str">
        <f t="shared" si="65"/>
        <v>Yes</v>
      </c>
    </row>
    <row r="4203" spans="1:18" x14ac:dyDescent="0.25">
      <c r="A4203" t="s">
        <v>16662</v>
      </c>
      <c r="B4203" t="s">
        <v>74</v>
      </c>
      <c r="C4203" t="s">
        <v>11</v>
      </c>
      <c r="D4203" s="11">
        <v>1991</v>
      </c>
      <c r="E4203" t="s">
        <v>16661</v>
      </c>
      <c r="F4203">
        <v>6.6</v>
      </c>
      <c r="G4203">
        <v>2300</v>
      </c>
      <c r="H4203" t="s">
        <v>16660</v>
      </c>
      <c r="I4203" t="s">
        <v>16660</v>
      </c>
      <c r="J4203" t="s">
        <v>16659</v>
      </c>
      <c r="K4203" t="s">
        <v>7</v>
      </c>
      <c r="M4203" s="7">
        <v>1689723</v>
      </c>
      <c r="N4203" t="s">
        <v>16658</v>
      </c>
      <c r="O4203">
        <v>113</v>
      </c>
      <c r="P4203" s="8">
        <f>_xlfn.XLOOKUP(D4203,Consumer_Price_Index!A:A,Consumer_Price_Index!B:B)</f>
        <v>136.19999999999999</v>
      </c>
      <c r="Q4203" s="13">
        <f>IF(ISNUMBER(M4203), M4203*(Consumer_Price_Index!$B$45/(_xlfn.XLOOKUP('Working Data'!D2019,Consumer_Price_Index!A:A,Consumer_Price_Index!B:B))), "Missing")</f>
        <v>2798144.5548913046</v>
      </c>
      <c r="R4203" t="str">
        <f t="shared" si="65"/>
        <v>No</v>
      </c>
    </row>
    <row r="4204" spans="1:18" x14ac:dyDescent="0.25">
      <c r="A4204" t="s">
        <v>388</v>
      </c>
      <c r="B4204" t="s">
        <v>52</v>
      </c>
      <c r="C4204" t="s">
        <v>24</v>
      </c>
      <c r="D4204" s="11">
        <v>2019</v>
      </c>
      <c r="E4204" t="s">
        <v>387</v>
      </c>
      <c r="F4204">
        <v>6.6</v>
      </c>
      <c r="G4204">
        <v>7400</v>
      </c>
      <c r="H4204" t="s">
        <v>386</v>
      </c>
      <c r="I4204" t="s">
        <v>385</v>
      </c>
      <c r="J4204" t="s">
        <v>243</v>
      </c>
      <c r="K4204" t="s">
        <v>169</v>
      </c>
      <c r="M4204" s="7">
        <v>1473116</v>
      </c>
      <c r="N4204" t="s">
        <v>384</v>
      </c>
      <c r="O4204">
        <v>135</v>
      </c>
      <c r="P4204" s="8">
        <f>_xlfn.XLOOKUP(D4204,Consumer_Price_Index!A:A,Consumer_Price_Index!B:B)</f>
        <v>255.7</v>
      </c>
      <c r="Q4204" s="13">
        <f>IF(ISNUMBER(M4204), M4204*(Consumer_Price_Index!$B$45/(_xlfn.XLOOKUP('Working Data'!D7600,Consumer_Price_Index!A:A,Consumer_Price_Index!B:B))), "Missing")</f>
        <v>4320100.5312800761</v>
      </c>
      <c r="R4204" t="str">
        <f t="shared" si="65"/>
        <v>No</v>
      </c>
    </row>
    <row r="4205" spans="1:18" x14ac:dyDescent="0.25">
      <c r="A4205" t="s">
        <v>21741</v>
      </c>
      <c r="B4205" t="s">
        <v>41</v>
      </c>
      <c r="C4205" t="s">
        <v>5</v>
      </c>
      <c r="D4205" s="11">
        <v>1981</v>
      </c>
      <c r="E4205" t="s">
        <v>21583</v>
      </c>
      <c r="F4205">
        <v>6.6</v>
      </c>
      <c r="G4205">
        <v>11000</v>
      </c>
      <c r="H4205" t="s">
        <v>17895</v>
      </c>
      <c r="I4205" t="s">
        <v>21740</v>
      </c>
      <c r="J4205" t="s">
        <v>21739</v>
      </c>
      <c r="K4205" t="s">
        <v>7</v>
      </c>
      <c r="L4205" s="7">
        <v>3000000</v>
      </c>
      <c r="N4205" t="s">
        <v>21738</v>
      </c>
      <c r="O4205">
        <v>94</v>
      </c>
      <c r="P4205" s="8">
        <f>_xlfn.XLOOKUP(D4205,Consumer_Price_Index!A:A,Consumer_Price_Index!B:B)</f>
        <v>90.9</v>
      </c>
      <c r="Q4205" s="13" t="str">
        <f>IF(ISNUMBER(M4205), M4205*(Consumer_Price_Index!$B$45/(_xlfn.XLOOKUP('Working Data'!D127,Consumer_Price_Index!A:A,Consumer_Price_Index!B:B))), "Missing")</f>
        <v>Missing</v>
      </c>
      <c r="R4205" t="str">
        <f t="shared" si="65"/>
        <v>No</v>
      </c>
    </row>
    <row r="4206" spans="1:18" x14ac:dyDescent="0.25">
      <c r="A4206" t="s">
        <v>16546</v>
      </c>
      <c r="B4206" t="s">
        <v>68</v>
      </c>
      <c r="C4206" t="s">
        <v>24</v>
      </c>
      <c r="D4206" s="11">
        <v>1992</v>
      </c>
      <c r="E4206" t="s">
        <v>16344</v>
      </c>
      <c r="F4206">
        <v>6.6</v>
      </c>
      <c r="G4206">
        <v>108000</v>
      </c>
      <c r="H4206" t="s">
        <v>1359</v>
      </c>
      <c r="I4206" t="s">
        <v>16545</v>
      </c>
      <c r="J4206" t="s">
        <v>2463</v>
      </c>
      <c r="K4206" t="s">
        <v>7</v>
      </c>
      <c r="L4206" s="7">
        <v>55000000</v>
      </c>
      <c r="M4206" s="7">
        <v>149022650</v>
      </c>
      <c r="N4206" t="s">
        <v>103</v>
      </c>
      <c r="O4206">
        <v>104</v>
      </c>
      <c r="P4206" s="8">
        <f>_xlfn.XLOOKUP(D4206,Consumer_Price_Index!A:A,Consumer_Price_Index!B:B)</f>
        <v>140.30000000000001</v>
      </c>
      <c r="Q4206" s="13">
        <f>IF(ISNUMBER(M4206), M4206*(Consumer_Price_Index!$B$45/(_xlfn.XLOOKUP('Working Data'!D2061,Consumer_Price_Index!A:A,Consumer_Price_Index!B:B))), "Missing")</f>
        <v>422000013.52230483</v>
      </c>
      <c r="R4206" t="str">
        <f t="shared" si="65"/>
        <v>Yes</v>
      </c>
    </row>
    <row r="4207" spans="1:18" x14ac:dyDescent="0.25">
      <c r="A4207" t="s">
        <v>9354</v>
      </c>
      <c r="B4207" t="s">
        <v>41</v>
      </c>
      <c r="C4207" t="s">
        <v>87</v>
      </c>
      <c r="D4207" s="11">
        <v>2005</v>
      </c>
      <c r="E4207" t="s">
        <v>9353</v>
      </c>
      <c r="F4207">
        <v>6.6</v>
      </c>
      <c r="G4207">
        <v>72000</v>
      </c>
      <c r="H4207" t="s">
        <v>5129</v>
      </c>
      <c r="I4207" t="s">
        <v>4266</v>
      </c>
      <c r="J4207" t="s">
        <v>5010</v>
      </c>
      <c r="K4207" t="s">
        <v>7</v>
      </c>
      <c r="L4207" s="7">
        <v>22000000</v>
      </c>
      <c r="M4207" s="7">
        <v>57479076</v>
      </c>
      <c r="N4207" t="s">
        <v>1852</v>
      </c>
      <c r="O4207">
        <v>108</v>
      </c>
      <c r="P4207" s="8">
        <f>_xlfn.XLOOKUP(D4207,Consumer_Price_Index!A:A,Consumer_Price_Index!B:B)</f>
        <v>195.3</v>
      </c>
      <c r="Q4207" s="13">
        <f>IF(ISNUMBER(M4207), M4207*(Consumer_Price_Index!$B$45/(_xlfn.XLOOKUP('Working Data'!D4766,Consumer_Price_Index!A:A,Consumer_Price_Index!B:B))), "Missing")</f>
        <v>71456036.137086898</v>
      </c>
      <c r="R4207" t="str">
        <f t="shared" si="65"/>
        <v>Yes</v>
      </c>
    </row>
    <row r="4208" spans="1:18" x14ac:dyDescent="0.25">
      <c r="A4208" t="s">
        <v>19294</v>
      </c>
      <c r="B4208" t="s">
        <v>101</v>
      </c>
      <c r="C4208" t="s">
        <v>11</v>
      </c>
      <c r="D4208" s="11">
        <v>1986</v>
      </c>
      <c r="E4208" t="s">
        <v>19293</v>
      </c>
      <c r="F4208">
        <v>6.6</v>
      </c>
      <c r="G4208">
        <v>937</v>
      </c>
      <c r="H4208" t="s">
        <v>19292</v>
      </c>
      <c r="I4208" t="s">
        <v>19291</v>
      </c>
      <c r="J4208" t="s">
        <v>9798</v>
      </c>
      <c r="K4208" t="s">
        <v>7</v>
      </c>
      <c r="M4208" s="7">
        <v>416393</v>
      </c>
      <c r="N4208" t="s">
        <v>19290</v>
      </c>
      <c r="O4208">
        <v>105</v>
      </c>
      <c r="P4208" s="8">
        <f>_xlfn.XLOOKUP(D4208,Consumer_Price_Index!A:A,Consumer_Price_Index!B:B)</f>
        <v>109.6</v>
      </c>
      <c r="Q4208" s="13">
        <f>IF(ISNUMBER(M4208), M4208*(Consumer_Price_Index!$B$45/(_xlfn.XLOOKUP('Working Data'!D1028,Consumer_Price_Index!A:A,Consumer_Price_Index!B:B))), "Missing")</f>
        <v>1023185.0572580644</v>
      </c>
      <c r="R4208" t="str">
        <f t="shared" si="65"/>
        <v>No</v>
      </c>
    </row>
    <row r="4209" spans="1:18" x14ac:dyDescent="0.25">
      <c r="A4209" t="s">
        <v>2669</v>
      </c>
      <c r="B4209" t="s">
        <v>41</v>
      </c>
      <c r="C4209" t="s">
        <v>11</v>
      </c>
      <c r="D4209" s="11">
        <v>2017</v>
      </c>
      <c r="E4209" t="s">
        <v>1193</v>
      </c>
      <c r="F4209">
        <v>6.6</v>
      </c>
      <c r="G4209">
        <v>27000</v>
      </c>
      <c r="H4209" t="s">
        <v>1147</v>
      </c>
      <c r="I4209" t="s">
        <v>1147</v>
      </c>
      <c r="J4209" t="s">
        <v>2213</v>
      </c>
      <c r="K4209" t="s">
        <v>612</v>
      </c>
      <c r="L4209" s="7">
        <v>6000000</v>
      </c>
      <c r="M4209" s="7">
        <v>8003180</v>
      </c>
      <c r="N4209" t="s">
        <v>2668</v>
      </c>
      <c r="O4209">
        <v>114</v>
      </c>
      <c r="P4209" s="8">
        <f>_xlfn.XLOOKUP(D4209,Consumer_Price_Index!A:A,Consumer_Price_Index!B:B)</f>
        <v>245.1</v>
      </c>
      <c r="Q4209" s="13">
        <f>IF(ISNUMBER(M4209), M4209*(Consumer_Price_Index!$B$45/(_xlfn.XLOOKUP('Working Data'!D7072,Consumer_Price_Index!A:A,Consumer_Price_Index!B:B))), "Missing")</f>
        <v>12096076.121031746</v>
      </c>
      <c r="R4209" t="str">
        <f t="shared" si="65"/>
        <v>Yes</v>
      </c>
    </row>
    <row r="4210" spans="1:18" x14ac:dyDescent="0.25">
      <c r="A4210" t="s">
        <v>4678</v>
      </c>
      <c r="B4210" t="s">
        <v>68</v>
      </c>
      <c r="C4210" t="s">
        <v>34</v>
      </c>
      <c r="D4210" s="11">
        <v>2014</v>
      </c>
      <c r="E4210" t="s">
        <v>4229</v>
      </c>
      <c r="F4210">
        <v>6.6</v>
      </c>
      <c r="G4210">
        <v>435000</v>
      </c>
      <c r="H4210" t="s">
        <v>2565</v>
      </c>
      <c r="I4210" t="s">
        <v>4677</v>
      </c>
      <c r="J4210" t="s">
        <v>1736</v>
      </c>
      <c r="K4210" t="s">
        <v>7</v>
      </c>
      <c r="L4210" s="7">
        <v>85000000</v>
      </c>
      <c r="M4210" s="7">
        <v>288885818</v>
      </c>
      <c r="N4210" t="s">
        <v>856</v>
      </c>
      <c r="O4210">
        <v>139</v>
      </c>
      <c r="P4210" s="8">
        <f>_xlfn.XLOOKUP(D4210,Consumer_Price_Index!A:A,Consumer_Price_Index!B:B)</f>
        <v>236.7</v>
      </c>
      <c r="Q4210" s="13">
        <f>IF(ISNUMBER(M4210), M4210*(Consumer_Price_Index!$B$45/(_xlfn.XLOOKUP('Working Data'!D6455,Consumer_Price_Index!A:A,Consumer_Price_Index!B:B))), "Missing")</f>
        <v>408841192.49698097</v>
      </c>
      <c r="R4210" t="str">
        <f t="shared" si="65"/>
        <v>Yes</v>
      </c>
    </row>
    <row r="4211" spans="1:18" x14ac:dyDescent="0.25">
      <c r="A4211" t="s">
        <v>14429</v>
      </c>
      <c r="B4211" t="s">
        <v>41</v>
      </c>
      <c r="C4211" t="s">
        <v>24</v>
      </c>
      <c r="D4211" s="11">
        <v>1996</v>
      </c>
      <c r="E4211" t="s">
        <v>14072</v>
      </c>
      <c r="F4211">
        <v>6.6</v>
      </c>
      <c r="G4211">
        <v>50000</v>
      </c>
      <c r="H4211" t="s">
        <v>14428</v>
      </c>
      <c r="I4211" t="s">
        <v>8938</v>
      </c>
      <c r="J4211" t="s">
        <v>8938</v>
      </c>
      <c r="K4211" t="s">
        <v>7</v>
      </c>
      <c r="L4211" s="7">
        <v>3800000</v>
      </c>
      <c r="M4211" s="7">
        <v>20949601</v>
      </c>
      <c r="N4211" t="s">
        <v>14427</v>
      </c>
      <c r="O4211">
        <v>89</v>
      </c>
      <c r="P4211" s="8">
        <f>_xlfn.XLOOKUP(D4211,Consumer_Price_Index!A:A,Consumer_Price_Index!B:B)</f>
        <v>156.9</v>
      </c>
      <c r="Q4211" s="13">
        <f>IF(ISNUMBER(M4211), M4211*(Consumer_Price_Index!$B$45/(_xlfn.XLOOKUP('Working Data'!D2886,Consumer_Price_Index!A:A,Consumer_Price_Index!B:B))), "Missing")</f>
        <v>58242184.531934313</v>
      </c>
      <c r="R4211" t="str">
        <f t="shared" si="65"/>
        <v>Yes</v>
      </c>
    </row>
    <row r="4212" spans="1:18" x14ac:dyDescent="0.25">
      <c r="A4212" t="s">
        <v>12800</v>
      </c>
      <c r="B4212" t="s">
        <v>68</v>
      </c>
      <c r="C4212" t="s">
        <v>24</v>
      </c>
      <c r="D4212" s="11">
        <v>1999</v>
      </c>
      <c r="E4212" t="s">
        <v>12393</v>
      </c>
      <c r="F4212">
        <v>6.6</v>
      </c>
      <c r="G4212">
        <v>34000</v>
      </c>
      <c r="H4212" t="s">
        <v>12799</v>
      </c>
      <c r="I4212" t="s">
        <v>12798</v>
      </c>
      <c r="J4212" t="s">
        <v>5459</v>
      </c>
      <c r="K4212" t="s">
        <v>332</v>
      </c>
      <c r="L4212" s="7">
        <v>15000000</v>
      </c>
      <c r="M4212" s="7">
        <v>10571408</v>
      </c>
      <c r="N4212" t="s">
        <v>666</v>
      </c>
      <c r="O4212">
        <v>97</v>
      </c>
      <c r="P4212" s="8">
        <f>_xlfn.XLOOKUP(D4212,Consumer_Price_Index!A:A,Consumer_Price_Index!B:B)</f>
        <v>166.6</v>
      </c>
      <c r="Q4212" s="13">
        <f>IF(ISNUMBER(M4212), M4212*(Consumer_Price_Index!$B$45/(_xlfn.XLOOKUP('Working Data'!D3491,Consumer_Price_Index!A:A,Consumer_Price_Index!B:B))), "Missing")</f>
        <v>17904991.759866592</v>
      </c>
      <c r="R4212" t="str">
        <f t="shared" si="65"/>
        <v>Yes</v>
      </c>
    </row>
    <row r="4213" spans="1:18" x14ac:dyDescent="0.25">
      <c r="A4213" t="s">
        <v>7991</v>
      </c>
      <c r="B4213" t="s">
        <v>68</v>
      </c>
      <c r="C4213" t="s">
        <v>34</v>
      </c>
      <c r="D4213" s="11">
        <v>2008</v>
      </c>
      <c r="E4213" t="s">
        <v>7656</v>
      </c>
      <c r="F4213">
        <v>6.6</v>
      </c>
      <c r="G4213">
        <v>180000</v>
      </c>
      <c r="H4213" t="s">
        <v>2536</v>
      </c>
      <c r="I4213" t="s">
        <v>7990</v>
      </c>
      <c r="J4213" t="s">
        <v>4702</v>
      </c>
      <c r="K4213" t="s">
        <v>7</v>
      </c>
      <c r="L4213" s="7">
        <v>80000000</v>
      </c>
      <c r="M4213" s="7">
        <v>178767383</v>
      </c>
      <c r="N4213" t="s">
        <v>632</v>
      </c>
      <c r="O4213">
        <v>118</v>
      </c>
      <c r="P4213" s="8">
        <f>_xlfn.XLOOKUP(D4213,Consumer_Price_Index!A:A,Consumer_Price_Index!B:B)</f>
        <v>215.3</v>
      </c>
      <c r="Q4213" s="13">
        <f>IF(ISNUMBER(M4213), M4213*(Consumer_Price_Index!$B$45/(_xlfn.XLOOKUP('Working Data'!D5281,Consumer_Price_Index!A:A,Consumer_Price_Index!B:B))), "Missing")</f>
        <v>252997777.98467255</v>
      </c>
      <c r="R4213" t="str">
        <f t="shared" si="65"/>
        <v>Yes</v>
      </c>
    </row>
    <row r="4214" spans="1:18" x14ac:dyDescent="0.25">
      <c r="A4214" t="s">
        <v>6763</v>
      </c>
      <c r="B4214" t="s">
        <v>41</v>
      </c>
      <c r="C4214" t="s">
        <v>34</v>
      </c>
      <c r="D4214" s="11">
        <v>2010</v>
      </c>
      <c r="E4214" t="s">
        <v>6667</v>
      </c>
      <c r="F4214">
        <v>6.6</v>
      </c>
      <c r="G4214">
        <v>91000</v>
      </c>
      <c r="H4214" t="s">
        <v>2487</v>
      </c>
      <c r="I4214" t="s">
        <v>4272</v>
      </c>
      <c r="J4214" t="s">
        <v>3377</v>
      </c>
      <c r="K4214" t="s">
        <v>265</v>
      </c>
      <c r="L4214" s="7">
        <v>80000000</v>
      </c>
      <c r="M4214" s="7">
        <v>81126522</v>
      </c>
      <c r="N4214" t="s">
        <v>138</v>
      </c>
      <c r="O4214">
        <v>117</v>
      </c>
      <c r="P4214" s="8">
        <f>_xlfn.XLOOKUP(D4214,Consumer_Price_Index!A:A,Consumer_Price_Index!B:B)</f>
        <v>218.1</v>
      </c>
      <c r="Q4214" s="13">
        <f>IF(ISNUMBER(M4214), M4214*(Consumer_Price_Index!$B$45/(_xlfn.XLOOKUP('Working Data'!D5746,Consumer_Price_Index!A:A,Consumer_Price_Index!B:B))), "Missing")</f>
        <v>189129695.89441469</v>
      </c>
      <c r="R4214" t="str">
        <f t="shared" si="65"/>
        <v>Yes</v>
      </c>
    </row>
    <row r="4215" spans="1:18" x14ac:dyDescent="0.25">
      <c r="A4215" t="s">
        <v>18608</v>
      </c>
      <c r="B4215" t="s">
        <v>68</v>
      </c>
      <c r="C4215" t="s">
        <v>24</v>
      </c>
      <c r="D4215" s="11">
        <v>1988</v>
      </c>
      <c r="E4215" t="s">
        <v>18254</v>
      </c>
      <c r="F4215">
        <v>6.6</v>
      </c>
      <c r="G4215">
        <v>14000</v>
      </c>
      <c r="H4215" t="s">
        <v>18607</v>
      </c>
      <c r="I4215" t="s">
        <v>18606</v>
      </c>
      <c r="J4215" t="s">
        <v>18605</v>
      </c>
      <c r="K4215" t="s">
        <v>7</v>
      </c>
      <c r="L4215" s="7">
        <v>7500000</v>
      </c>
      <c r="M4215" s="7">
        <v>5596267</v>
      </c>
      <c r="N4215" t="s">
        <v>18604</v>
      </c>
      <c r="O4215">
        <v>96</v>
      </c>
      <c r="P4215" s="8">
        <f>_xlfn.XLOOKUP(D4215,Consumer_Price_Index!A:A,Consumer_Price_Index!B:B)</f>
        <v>118.3</v>
      </c>
      <c r="Q4215" s="13">
        <f>IF(ISNUMBER(M4215), M4215*(Consumer_Price_Index!$B$45/(_xlfn.XLOOKUP('Working Data'!D1293,Consumer_Price_Index!A:A,Consumer_Price_Index!B:B))), "Missing")</f>
        <v>7426753.2878919858</v>
      </c>
      <c r="R4215" t="str">
        <f t="shared" si="65"/>
        <v>Yes</v>
      </c>
    </row>
    <row r="4216" spans="1:18" x14ac:dyDescent="0.25">
      <c r="A4216" t="s">
        <v>5178</v>
      </c>
      <c r="B4216" t="s">
        <v>41</v>
      </c>
      <c r="C4216" t="s">
        <v>34</v>
      </c>
      <c r="D4216" s="11">
        <v>2013</v>
      </c>
      <c r="E4216" t="s">
        <v>4935</v>
      </c>
      <c r="F4216">
        <v>6.6</v>
      </c>
      <c r="G4216">
        <v>426000</v>
      </c>
      <c r="H4216" t="s">
        <v>4010</v>
      </c>
      <c r="I4216" t="s">
        <v>4010</v>
      </c>
      <c r="J4216" t="s">
        <v>1010</v>
      </c>
      <c r="K4216" t="s">
        <v>7</v>
      </c>
      <c r="L4216" s="7">
        <v>115000000</v>
      </c>
      <c r="M4216" s="7">
        <v>286140700</v>
      </c>
      <c r="N4216" t="s">
        <v>2694</v>
      </c>
      <c r="O4216">
        <v>109</v>
      </c>
      <c r="P4216" s="8">
        <f>_xlfn.XLOOKUP(D4216,Consumer_Price_Index!A:A,Consumer_Price_Index!B:B)</f>
        <v>233</v>
      </c>
      <c r="Q4216" s="13">
        <f>IF(ISNUMBER(M4216), M4216*(Consumer_Price_Index!$B$45/(_xlfn.XLOOKUP('Working Data'!D6289,Consumer_Price_Index!A:A,Consumer_Price_Index!B:B))), "Missing")</f>
        <v>534890007.91411036</v>
      </c>
      <c r="R4216" t="str">
        <f t="shared" si="65"/>
        <v>Yes</v>
      </c>
    </row>
    <row r="4217" spans="1:18" x14ac:dyDescent="0.25">
      <c r="A4217" t="s">
        <v>5148</v>
      </c>
      <c r="B4217" t="s">
        <v>68</v>
      </c>
      <c r="C4217" t="s">
        <v>34</v>
      </c>
      <c r="D4217" s="11">
        <v>2013</v>
      </c>
      <c r="E4217" t="s">
        <v>4847</v>
      </c>
      <c r="F4217">
        <v>6.6</v>
      </c>
      <c r="G4217">
        <v>228000</v>
      </c>
      <c r="H4217" t="s">
        <v>947</v>
      </c>
      <c r="I4217" t="s">
        <v>947</v>
      </c>
      <c r="J4217" t="s">
        <v>96</v>
      </c>
      <c r="K4217" t="s">
        <v>7</v>
      </c>
      <c r="L4217" s="7">
        <v>110000000</v>
      </c>
      <c r="M4217" s="7">
        <v>125544024</v>
      </c>
      <c r="N4217" t="s">
        <v>856</v>
      </c>
      <c r="O4217">
        <v>114</v>
      </c>
      <c r="P4217" s="8">
        <f>_xlfn.XLOOKUP(D4217,Consumer_Price_Index!A:A,Consumer_Price_Index!B:B)</f>
        <v>233</v>
      </c>
      <c r="Q4217" s="13">
        <f>IF(ISNUMBER(M4217), M4217*(Consumer_Price_Index!$B$45/(_xlfn.XLOOKUP('Working Data'!D6302,Consumer_Price_Index!A:A,Consumer_Price_Index!B:B))), "Missing")</f>
        <v>175393232.97936726</v>
      </c>
      <c r="R4217" t="str">
        <f t="shared" si="65"/>
        <v>Yes</v>
      </c>
    </row>
    <row r="4218" spans="1:18" x14ac:dyDescent="0.25">
      <c r="A4218" t="s">
        <v>17766</v>
      </c>
      <c r="B4218" t="s">
        <v>41</v>
      </c>
      <c r="C4218" t="s">
        <v>24</v>
      </c>
      <c r="D4218" s="11">
        <v>1989</v>
      </c>
      <c r="E4218" t="s">
        <v>17765</v>
      </c>
      <c r="F4218">
        <v>6.6</v>
      </c>
      <c r="G4218">
        <v>2100</v>
      </c>
      <c r="H4218" t="s">
        <v>17764</v>
      </c>
      <c r="I4218" t="s">
        <v>17763</v>
      </c>
      <c r="J4218" t="s">
        <v>17762</v>
      </c>
      <c r="K4218" t="s">
        <v>7</v>
      </c>
      <c r="L4218" s="7">
        <v>9500000</v>
      </c>
      <c r="M4218" s="7">
        <v>7754571</v>
      </c>
      <c r="N4218" t="s">
        <v>6260</v>
      </c>
      <c r="O4218">
        <v>119</v>
      </c>
      <c r="P4218" s="8">
        <f>_xlfn.XLOOKUP(D4218,Consumer_Price_Index!A:A,Consumer_Price_Index!B:B)</f>
        <v>124</v>
      </c>
      <c r="Q4218" s="13">
        <f>IF(ISNUMBER(M4218), M4218*(Consumer_Price_Index!$B$45/(_xlfn.XLOOKUP('Working Data'!D1612,Consumer_Price_Index!A:A,Consumer_Price_Index!B:B))), "Missing")</f>
        <v>13721357.62891986</v>
      </c>
      <c r="R4218" t="str">
        <f t="shared" si="65"/>
        <v>Yes</v>
      </c>
    </row>
    <row r="4219" spans="1:18" x14ac:dyDescent="0.25">
      <c r="A4219" t="s">
        <v>3898</v>
      </c>
      <c r="B4219" t="s">
        <v>41</v>
      </c>
      <c r="C4219" t="s">
        <v>24</v>
      </c>
      <c r="D4219" s="11">
        <v>2015</v>
      </c>
      <c r="E4219" t="s">
        <v>3897</v>
      </c>
      <c r="F4219">
        <v>6.6</v>
      </c>
      <c r="G4219">
        <v>77000</v>
      </c>
      <c r="H4219" t="s">
        <v>3896</v>
      </c>
      <c r="I4219" t="s">
        <v>3896</v>
      </c>
      <c r="J4219" t="s">
        <v>3895</v>
      </c>
      <c r="K4219" t="s">
        <v>7</v>
      </c>
      <c r="L4219" s="7">
        <v>30000000</v>
      </c>
      <c r="M4219" s="7">
        <v>49263404</v>
      </c>
      <c r="N4219" t="s">
        <v>138</v>
      </c>
      <c r="O4219">
        <v>104</v>
      </c>
      <c r="P4219" s="8">
        <f>_xlfn.XLOOKUP(D4219,Consumer_Price_Index!A:A,Consumer_Price_Index!B:B)</f>
        <v>237</v>
      </c>
      <c r="Q4219" s="13">
        <f>IF(ISNUMBER(M4219), M4219*(Consumer_Price_Index!$B$45/(_xlfn.XLOOKUP('Working Data'!D6716,Consumer_Price_Index!A:A,Consumer_Price_Index!B:B))), "Missing")</f>
        <v>59779208.278773397</v>
      </c>
      <c r="R4219" t="str">
        <f t="shared" si="65"/>
        <v>Yes</v>
      </c>
    </row>
    <row r="4220" spans="1:18" x14ac:dyDescent="0.25">
      <c r="A4220" t="s">
        <v>10155</v>
      </c>
      <c r="B4220" t="s">
        <v>41</v>
      </c>
      <c r="C4220" t="s">
        <v>24</v>
      </c>
      <c r="D4220" s="11">
        <v>2004</v>
      </c>
      <c r="E4220" t="s">
        <v>9630</v>
      </c>
      <c r="F4220">
        <v>6.6</v>
      </c>
      <c r="G4220">
        <v>200000</v>
      </c>
      <c r="H4220" t="s">
        <v>10154</v>
      </c>
      <c r="I4220" t="s">
        <v>10153</v>
      </c>
      <c r="J4220" t="s">
        <v>8665</v>
      </c>
      <c r="K4220" t="s">
        <v>7</v>
      </c>
      <c r="L4220" s="7">
        <v>25000000</v>
      </c>
      <c r="M4220" s="7">
        <v>22605153</v>
      </c>
      <c r="N4220" t="s">
        <v>632</v>
      </c>
      <c r="O4220">
        <v>92</v>
      </c>
      <c r="P4220" s="8">
        <f>_xlfn.XLOOKUP(D4220,Consumer_Price_Index!A:A,Consumer_Price_Index!B:B)</f>
        <v>188.9</v>
      </c>
      <c r="Q4220" s="13">
        <f>IF(ISNUMBER(M4220), M4220*(Consumer_Price_Index!$B$45/(_xlfn.XLOOKUP('Working Data'!D4446,Consumer_Price_Index!A:A,Consumer_Price_Index!B:B))), "Missing")</f>
        <v>27430466.424133811</v>
      </c>
      <c r="R4220" t="str">
        <f t="shared" si="65"/>
        <v>Yes</v>
      </c>
    </row>
    <row r="4221" spans="1:18" x14ac:dyDescent="0.25">
      <c r="A4221" t="s">
        <v>19018</v>
      </c>
      <c r="B4221" t="s">
        <v>41</v>
      </c>
      <c r="C4221" t="s">
        <v>34</v>
      </c>
      <c r="D4221" s="11">
        <v>1987</v>
      </c>
      <c r="E4221" t="s">
        <v>18821</v>
      </c>
      <c r="F4221">
        <v>6.6</v>
      </c>
      <c r="G4221">
        <v>6400</v>
      </c>
      <c r="H4221" t="s">
        <v>5664</v>
      </c>
      <c r="I4221" t="s">
        <v>15886</v>
      </c>
      <c r="J4221" t="s">
        <v>13713</v>
      </c>
      <c r="K4221" t="s">
        <v>7</v>
      </c>
      <c r="L4221" s="7">
        <v>22000000</v>
      </c>
      <c r="M4221" s="7">
        <v>11307844</v>
      </c>
      <c r="N4221" t="s">
        <v>14645</v>
      </c>
      <c r="O4221">
        <v>104</v>
      </c>
      <c r="P4221" s="8">
        <f>_xlfn.XLOOKUP(D4221,Consumer_Price_Index!A:A,Consumer_Price_Index!B:B)</f>
        <v>113.6</v>
      </c>
      <c r="Q4221" s="13">
        <f>IF(ISNUMBER(M4221), M4221*(Consumer_Price_Index!$B$45/(_xlfn.XLOOKUP('Working Data'!D1147,Consumer_Price_Index!A:A,Consumer_Price_Index!B:B))), "Missing")</f>
        <v>21959847.462077755</v>
      </c>
      <c r="R4221" t="str">
        <f t="shared" si="65"/>
        <v>Yes</v>
      </c>
    </row>
    <row r="4222" spans="1:18" x14ac:dyDescent="0.25">
      <c r="A4222" t="s">
        <v>9123</v>
      </c>
      <c r="B4222" t="s">
        <v>41</v>
      </c>
      <c r="C4222" t="s">
        <v>24</v>
      </c>
      <c r="D4222" s="11">
        <v>2005</v>
      </c>
      <c r="E4222" t="s">
        <v>9122</v>
      </c>
      <c r="F4222">
        <v>6.6</v>
      </c>
      <c r="G4222">
        <v>14000</v>
      </c>
      <c r="H4222" t="s">
        <v>9121</v>
      </c>
      <c r="I4222" t="s">
        <v>9120</v>
      </c>
      <c r="J4222" t="s">
        <v>1822</v>
      </c>
      <c r="K4222" t="s">
        <v>1118</v>
      </c>
      <c r="L4222" s="7">
        <v>1000000</v>
      </c>
      <c r="M4222" s="7">
        <v>2708087</v>
      </c>
      <c r="N4222" t="s">
        <v>9119</v>
      </c>
      <c r="O4222">
        <v>94</v>
      </c>
      <c r="P4222" s="8">
        <f>_xlfn.XLOOKUP(D4222,Consumer_Price_Index!A:A,Consumer_Price_Index!B:B)</f>
        <v>195.3</v>
      </c>
      <c r="Q4222" s="13">
        <f>IF(ISNUMBER(M4222), M4222*(Consumer_Price_Index!$B$45/(_xlfn.XLOOKUP('Working Data'!D4838,Consumer_Price_Index!A:A,Consumer_Price_Index!B:B))), "Missing")</f>
        <v>3846872.3025641022</v>
      </c>
      <c r="R4222" t="str">
        <f t="shared" si="65"/>
        <v>Yes</v>
      </c>
    </row>
    <row r="4223" spans="1:18" x14ac:dyDescent="0.25">
      <c r="A4223" t="s">
        <v>7174</v>
      </c>
      <c r="B4223" t="s">
        <v>41</v>
      </c>
      <c r="C4223" t="s">
        <v>11</v>
      </c>
      <c r="D4223" s="11">
        <v>1980</v>
      </c>
      <c r="E4223" t="s">
        <v>22033</v>
      </c>
      <c r="F4223">
        <v>6.6</v>
      </c>
      <c r="G4223">
        <v>21000</v>
      </c>
      <c r="H4223" t="s">
        <v>10701</v>
      </c>
      <c r="I4223" t="s">
        <v>22032</v>
      </c>
      <c r="J4223" t="s">
        <v>22031</v>
      </c>
      <c r="K4223" t="s">
        <v>7</v>
      </c>
      <c r="M4223" s="7">
        <v>21202829</v>
      </c>
      <c r="N4223" t="s">
        <v>704</v>
      </c>
      <c r="O4223">
        <v>134</v>
      </c>
      <c r="P4223" s="8">
        <f>_xlfn.XLOOKUP(D4223,Consumer_Price_Index!A:A,Consumer_Price_Index!B:B)</f>
        <v>82.4</v>
      </c>
      <c r="Q4223" s="13">
        <f>IF(ISNUMBER(M4223), M4223*(Consumer_Price_Index!$B$45/(_xlfn.XLOOKUP('Working Data'!D18,Consumer_Price_Index!A:A,Consumer_Price_Index!B:B))), "Missing")</f>
        <v>56870616.164612681</v>
      </c>
      <c r="R4223" t="str">
        <f t="shared" si="65"/>
        <v>No</v>
      </c>
    </row>
    <row r="4224" spans="1:18" x14ac:dyDescent="0.25">
      <c r="A4224" t="s">
        <v>7495</v>
      </c>
      <c r="B4224" t="s">
        <v>68</v>
      </c>
      <c r="C4224" t="s">
        <v>100</v>
      </c>
      <c r="D4224" s="11">
        <v>2009</v>
      </c>
      <c r="E4224" t="s">
        <v>7494</v>
      </c>
      <c r="F4224">
        <v>6.6</v>
      </c>
      <c r="G4224">
        <v>57000</v>
      </c>
      <c r="H4224" t="s">
        <v>7493</v>
      </c>
      <c r="I4224" t="s">
        <v>7492</v>
      </c>
      <c r="J4224" t="s">
        <v>7491</v>
      </c>
      <c r="K4224" t="s">
        <v>7</v>
      </c>
      <c r="L4224" s="7">
        <v>3900000</v>
      </c>
      <c r="M4224" s="7">
        <v>961203</v>
      </c>
      <c r="N4224" t="s">
        <v>3248</v>
      </c>
      <c r="O4224">
        <v>90</v>
      </c>
      <c r="P4224" s="8">
        <f>_xlfn.XLOOKUP(D4224,Consumer_Price_Index!A:A,Consumer_Price_Index!B:B)</f>
        <v>214.5</v>
      </c>
      <c r="Q4224" s="13">
        <f>IF(ISNUMBER(M4224), M4224*(Consumer_Price_Index!$B$45/(_xlfn.XLOOKUP('Working Data'!D5469,Consumer_Price_Index!A:A,Consumer_Price_Index!B:B))), "Missing")</f>
        <v>1256989.5025751072</v>
      </c>
      <c r="R4224" t="str">
        <f t="shared" si="65"/>
        <v>Yes</v>
      </c>
    </row>
    <row r="4225" spans="1:18" x14ac:dyDescent="0.25">
      <c r="A4225" t="s">
        <v>16544</v>
      </c>
      <c r="B4225" t="s">
        <v>68</v>
      </c>
      <c r="C4225" t="s">
        <v>100</v>
      </c>
      <c r="D4225" s="11">
        <v>1992</v>
      </c>
      <c r="E4225" t="s">
        <v>16481</v>
      </c>
      <c r="F4225">
        <v>6.6</v>
      </c>
      <c r="G4225">
        <v>60000</v>
      </c>
      <c r="H4225" t="s">
        <v>1910</v>
      </c>
      <c r="I4225" t="s">
        <v>10813</v>
      </c>
      <c r="J4225" t="s">
        <v>1939</v>
      </c>
      <c r="K4225" t="s">
        <v>7</v>
      </c>
      <c r="L4225" s="7">
        <v>60000000</v>
      </c>
      <c r="M4225" s="7">
        <v>137783840</v>
      </c>
      <c r="N4225" t="s">
        <v>15367</v>
      </c>
      <c r="O4225">
        <v>140</v>
      </c>
      <c r="P4225" s="8">
        <f>_xlfn.XLOOKUP(D4225,Consumer_Price_Index!A:A,Consumer_Price_Index!B:B)</f>
        <v>140.30000000000001</v>
      </c>
      <c r="Q4225" s="13">
        <f>IF(ISNUMBER(M4225), M4225*(Consumer_Price_Index!$B$45/(_xlfn.XLOOKUP('Working Data'!D2062,Consumer_Price_Index!A:A,Consumer_Price_Index!B:B))), "Missing")</f>
        <v>404068681.88642919</v>
      </c>
      <c r="R4225" t="str">
        <f t="shared" si="65"/>
        <v>Yes</v>
      </c>
    </row>
    <row r="4226" spans="1:18" x14ac:dyDescent="0.25">
      <c r="A4226" t="s">
        <v>7522</v>
      </c>
      <c r="B4226" t="s">
        <v>68</v>
      </c>
      <c r="C4226" t="s">
        <v>34</v>
      </c>
      <c r="D4226" s="11">
        <v>2009</v>
      </c>
      <c r="E4226" t="s">
        <v>7388</v>
      </c>
      <c r="F4226">
        <v>6.6</v>
      </c>
      <c r="G4226">
        <v>271000</v>
      </c>
      <c r="H4226" t="s">
        <v>3396</v>
      </c>
      <c r="I4226" t="s">
        <v>1050</v>
      </c>
      <c r="J4226" t="s">
        <v>2534</v>
      </c>
      <c r="K4226" t="s">
        <v>7</v>
      </c>
      <c r="L4226" s="7">
        <v>85000000</v>
      </c>
      <c r="M4226" s="7">
        <v>360366870</v>
      </c>
      <c r="N4226" t="s">
        <v>103</v>
      </c>
      <c r="O4226">
        <v>107</v>
      </c>
      <c r="P4226" s="8">
        <f>_xlfn.XLOOKUP(D4226,Consumer_Price_Index!A:A,Consumer_Price_Index!B:B)</f>
        <v>214.5</v>
      </c>
      <c r="Q4226" s="13">
        <f>IF(ISNUMBER(M4226), M4226*(Consumer_Price_Index!$B$45/(_xlfn.XLOOKUP('Working Data'!D5450,Consumer_Price_Index!A:A,Consumer_Price_Index!B:B))), "Missing")</f>
        <v>562231363.48694313</v>
      </c>
      <c r="R4226" t="str">
        <f t="shared" si="65"/>
        <v>Yes</v>
      </c>
    </row>
    <row r="4227" spans="1:18" x14ac:dyDescent="0.25">
      <c r="A4227" t="s">
        <v>8245</v>
      </c>
      <c r="B4227" t="s">
        <v>41</v>
      </c>
      <c r="C4227" t="s">
        <v>11</v>
      </c>
      <c r="D4227" s="11">
        <v>2007</v>
      </c>
      <c r="E4227" t="s">
        <v>8244</v>
      </c>
      <c r="F4227">
        <v>6.6</v>
      </c>
      <c r="G4227">
        <v>16000</v>
      </c>
      <c r="H4227" t="s">
        <v>8243</v>
      </c>
      <c r="I4227" t="s">
        <v>5654</v>
      </c>
      <c r="J4227" t="s">
        <v>5276</v>
      </c>
      <c r="K4227" t="s">
        <v>7</v>
      </c>
      <c r="M4227" s="7">
        <v>5741608</v>
      </c>
      <c r="N4227" t="s">
        <v>8091</v>
      </c>
      <c r="O4227">
        <v>97</v>
      </c>
      <c r="P4227" s="8">
        <f>_xlfn.XLOOKUP(D4227,Consumer_Price_Index!A:A,Consumer_Price_Index!B:B)</f>
        <v>207.3</v>
      </c>
      <c r="Q4227" s="13">
        <f>IF(ISNUMBER(M4227), M4227*(Consumer_Price_Index!$B$45/(_xlfn.XLOOKUP('Working Data'!D5189,Consumer_Price_Index!A:A,Consumer_Price_Index!B:B))), "Missing")</f>
        <v>13385370.754399389</v>
      </c>
      <c r="R4227" t="str">
        <f t="shared" ref="R4227:R4290" si="66">IF(AND(ISNUMBER(L4227), L4227&gt;0, ISNUMBER(M4227), M4227&gt;0), "Yes", "No")</f>
        <v>No</v>
      </c>
    </row>
    <row r="4228" spans="1:18" x14ac:dyDescent="0.25">
      <c r="A4228" t="s">
        <v>21070</v>
      </c>
      <c r="B4228" t="s">
        <v>101</v>
      </c>
      <c r="C4228" t="s">
        <v>73</v>
      </c>
      <c r="D4228" s="11">
        <v>1983</v>
      </c>
      <c r="E4228" t="s">
        <v>20970</v>
      </c>
      <c r="F4228">
        <v>6.6</v>
      </c>
      <c r="G4228">
        <v>10000</v>
      </c>
      <c r="H4228" t="s">
        <v>16533</v>
      </c>
      <c r="I4228" t="s">
        <v>16533</v>
      </c>
      <c r="J4228" t="s">
        <v>21069</v>
      </c>
      <c r="K4228" t="s">
        <v>7</v>
      </c>
      <c r="L4228" s="7">
        <v>1200000</v>
      </c>
      <c r="M4228" s="7">
        <v>760883</v>
      </c>
      <c r="N4228" t="s">
        <v>21068</v>
      </c>
      <c r="O4228">
        <v>81</v>
      </c>
      <c r="P4228" s="8">
        <f>_xlfn.XLOOKUP(D4228,Consumer_Price_Index!A:A,Consumer_Price_Index!B:B)</f>
        <v>99.6</v>
      </c>
      <c r="Q4228" s="13">
        <f>IF(ISNUMBER(M4228), M4228*(Consumer_Price_Index!$B$45/(_xlfn.XLOOKUP('Working Data'!D374,Consumer_Price_Index!A:A,Consumer_Price_Index!B:B))), "Missing")</f>
        <v>979472.11702577106</v>
      </c>
      <c r="R4228" t="str">
        <f t="shared" si="66"/>
        <v>Yes</v>
      </c>
    </row>
    <row r="4229" spans="1:18" x14ac:dyDescent="0.25">
      <c r="A4229" t="s">
        <v>14201</v>
      </c>
      <c r="B4229" t="s">
        <v>68</v>
      </c>
      <c r="C4229" t="s">
        <v>34</v>
      </c>
      <c r="D4229" s="11">
        <v>1996</v>
      </c>
      <c r="E4229" t="s">
        <v>13603</v>
      </c>
      <c r="F4229">
        <v>6.6</v>
      </c>
      <c r="G4229">
        <v>20000</v>
      </c>
      <c r="H4229" t="s">
        <v>13585</v>
      </c>
      <c r="I4229" t="s">
        <v>14200</v>
      </c>
      <c r="J4229" t="s">
        <v>2277</v>
      </c>
      <c r="K4229" t="s">
        <v>226</v>
      </c>
      <c r="M4229" s="7">
        <v>21890845</v>
      </c>
      <c r="N4229" t="s">
        <v>657</v>
      </c>
      <c r="O4229">
        <v>107</v>
      </c>
      <c r="P4229" s="8">
        <f>_xlfn.XLOOKUP(D4229,Consumer_Price_Index!A:A,Consumer_Price_Index!B:B)</f>
        <v>156.9</v>
      </c>
      <c r="Q4229" s="13">
        <f>IF(ISNUMBER(M4229), M4229*(Consumer_Price_Index!$B$45/(_xlfn.XLOOKUP('Working Data'!D2981,Consumer_Price_Index!A:A,Consumer_Price_Index!B:B))), "Missing")</f>
        <v>66969281.842369474</v>
      </c>
      <c r="R4229" t="str">
        <f t="shared" si="66"/>
        <v>No</v>
      </c>
    </row>
    <row r="4230" spans="1:18" x14ac:dyDescent="0.25">
      <c r="A4230" t="s">
        <v>9661</v>
      </c>
      <c r="B4230" t="s">
        <v>41</v>
      </c>
      <c r="C4230" t="s">
        <v>11</v>
      </c>
      <c r="D4230" s="11">
        <v>2004</v>
      </c>
      <c r="E4230" t="s">
        <v>9660</v>
      </c>
      <c r="F4230">
        <v>6.6</v>
      </c>
      <c r="G4230">
        <v>9100</v>
      </c>
      <c r="H4230" t="s">
        <v>2371</v>
      </c>
      <c r="I4230" t="s">
        <v>2371</v>
      </c>
      <c r="J4230" t="s">
        <v>9659</v>
      </c>
      <c r="K4230" t="s">
        <v>562</v>
      </c>
      <c r="M4230" s="7">
        <v>7444906</v>
      </c>
      <c r="N4230" t="s">
        <v>9658</v>
      </c>
      <c r="O4230">
        <v>90</v>
      </c>
      <c r="P4230" s="8">
        <f>_xlfn.XLOOKUP(D4230,Consumer_Price_Index!A:A,Consumer_Price_Index!B:B)</f>
        <v>188.9</v>
      </c>
      <c r="Q4230" s="13">
        <f>IF(ISNUMBER(M4230), M4230*(Consumer_Price_Index!$B$45/(_xlfn.XLOOKUP('Working Data'!D4634,Consumer_Price_Index!A:A,Consumer_Price_Index!B:B))), "Missing")</f>
        <v>8765312.4350850061</v>
      </c>
      <c r="R4230" t="str">
        <f t="shared" si="66"/>
        <v>No</v>
      </c>
    </row>
    <row r="4231" spans="1:18" x14ac:dyDescent="0.25">
      <c r="A4231" t="s">
        <v>2306</v>
      </c>
      <c r="B4231" t="s">
        <v>41</v>
      </c>
      <c r="C4231" t="s">
        <v>11</v>
      </c>
      <c r="D4231" s="11">
        <v>1990</v>
      </c>
      <c r="E4231" t="s">
        <v>17480</v>
      </c>
      <c r="F4231">
        <v>6.6</v>
      </c>
      <c r="G4231">
        <v>82000</v>
      </c>
      <c r="H4231" t="s">
        <v>5997</v>
      </c>
      <c r="I4231" t="s">
        <v>2304</v>
      </c>
      <c r="J4231" t="s">
        <v>7786</v>
      </c>
      <c r="K4231" t="s">
        <v>7</v>
      </c>
      <c r="L4231" s="7">
        <v>26000000</v>
      </c>
      <c r="M4231" s="7">
        <v>61489265</v>
      </c>
      <c r="N4231" t="s">
        <v>114</v>
      </c>
      <c r="O4231">
        <v>115</v>
      </c>
      <c r="P4231" s="8">
        <f>_xlfn.XLOOKUP(D4231,Consumer_Price_Index!A:A,Consumer_Price_Index!B:B)</f>
        <v>130.69999999999999</v>
      </c>
      <c r="Q4231" s="13">
        <f>IF(ISNUMBER(M4231), M4231*(Consumer_Price_Index!$B$45/(_xlfn.XLOOKUP('Working Data'!D1687,Consumer_Price_Index!A:A,Consumer_Price_Index!B:B))), "Missing")</f>
        <v>85904534.825767994</v>
      </c>
      <c r="R4231" t="str">
        <f t="shared" si="66"/>
        <v>Yes</v>
      </c>
    </row>
    <row r="4232" spans="1:18" x14ac:dyDescent="0.25">
      <c r="A4232" t="s">
        <v>8931</v>
      </c>
      <c r="B4232" t="s">
        <v>101</v>
      </c>
      <c r="C4232" t="s">
        <v>73</v>
      </c>
      <c r="D4232" s="11">
        <v>2006</v>
      </c>
      <c r="E4232" t="s">
        <v>8662</v>
      </c>
      <c r="F4232">
        <v>6.6</v>
      </c>
      <c r="G4232">
        <v>117000</v>
      </c>
      <c r="H4232" t="s">
        <v>2113</v>
      </c>
      <c r="I4232" t="s">
        <v>7931</v>
      </c>
      <c r="J4232" t="s">
        <v>533</v>
      </c>
      <c r="K4232" t="s">
        <v>265</v>
      </c>
      <c r="L4232" s="7">
        <v>149000000</v>
      </c>
      <c r="M4232" s="7">
        <v>178281554</v>
      </c>
      <c r="N4232" t="s">
        <v>8930</v>
      </c>
      <c r="O4232">
        <v>85</v>
      </c>
      <c r="P4232" s="8">
        <f>_xlfn.XLOOKUP(D4232,Consumer_Price_Index!A:A,Consumer_Price_Index!B:B)</f>
        <v>201.6</v>
      </c>
      <c r="Q4232" s="13">
        <f>IF(ISNUMBER(M4232), M4232*(Consumer_Price_Index!$B$45/(_xlfn.XLOOKUP('Working Data'!D4931,Consumer_Price_Index!A:A,Consumer_Price_Index!B:B))), "Missing")</f>
        <v>295230377.73804349</v>
      </c>
      <c r="R4232" t="str">
        <f t="shared" si="66"/>
        <v>Yes</v>
      </c>
    </row>
    <row r="4233" spans="1:18" x14ac:dyDescent="0.25">
      <c r="A4233" t="s">
        <v>3979</v>
      </c>
      <c r="B4233" t="s">
        <v>41</v>
      </c>
      <c r="C4233" t="s">
        <v>24</v>
      </c>
      <c r="D4233" s="11">
        <v>2015</v>
      </c>
      <c r="E4233" t="s">
        <v>3576</v>
      </c>
      <c r="F4233">
        <v>6.6</v>
      </c>
      <c r="G4233">
        <v>226000</v>
      </c>
      <c r="H4233" t="s">
        <v>2855</v>
      </c>
      <c r="I4233" t="s">
        <v>2855</v>
      </c>
      <c r="J4233" t="s">
        <v>115</v>
      </c>
      <c r="K4233" t="s">
        <v>7</v>
      </c>
      <c r="L4233" s="7">
        <v>50100000</v>
      </c>
      <c r="M4233" s="7">
        <v>158762963</v>
      </c>
      <c r="N4233" t="s">
        <v>3978</v>
      </c>
      <c r="O4233">
        <v>105</v>
      </c>
      <c r="P4233" s="8">
        <f>_xlfn.XLOOKUP(D4233,Consumer_Price_Index!A:A,Consumer_Price_Index!B:B)</f>
        <v>237</v>
      </c>
      <c r="Q4233" s="13">
        <f>IF(ISNUMBER(M4233), M4233*(Consumer_Price_Index!$B$45/(_xlfn.XLOOKUP('Working Data'!D6686,Consumer_Price_Index!A:A,Consumer_Price_Index!B:B))), "Missing")</f>
        <v>210692834.60844946</v>
      </c>
      <c r="R4233" t="str">
        <f t="shared" si="66"/>
        <v>Yes</v>
      </c>
    </row>
    <row r="4234" spans="1:18" x14ac:dyDescent="0.25">
      <c r="A4234" t="s">
        <v>6275</v>
      </c>
      <c r="B4234" t="s">
        <v>101</v>
      </c>
      <c r="C4234" t="s">
        <v>11</v>
      </c>
      <c r="D4234" s="11">
        <v>1984</v>
      </c>
      <c r="E4234" t="s">
        <v>20410</v>
      </c>
      <c r="F4234">
        <v>6.6</v>
      </c>
      <c r="G4234">
        <v>73000</v>
      </c>
      <c r="H4234" t="s">
        <v>14797</v>
      </c>
      <c r="I4234" t="s">
        <v>6273</v>
      </c>
      <c r="J4234" t="s">
        <v>3529</v>
      </c>
      <c r="K4234" t="s">
        <v>7</v>
      </c>
      <c r="L4234" s="7">
        <v>8200000</v>
      </c>
      <c r="M4234" s="7">
        <v>80039064</v>
      </c>
      <c r="N4234" t="s">
        <v>108</v>
      </c>
      <c r="O4234">
        <v>107</v>
      </c>
      <c r="P4234" s="8">
        <f>_xlfn.XLOOKUP(D4234,Consumer_Price_Index!A:A,Consumer_Price_Index!B:B)</f>
        <v>103.9</v>
      </c>
      <c r="Q4234" s="13">
        <f>IF(ISNUMBER(M4234), M4234*(Consumer_Price_Index!$B$45/(_xlfn.XLOOKUP('Working Data'!D490,Consumer_Price_Index!A:A,Consumer_Price_Index!B:B))), "Missing")</f>
        <v>252724381.35544041</v>
      </c>
      <c r="R4234" t="str">
        <f t="shared" si="66"/>
        <v>Yes</v>
      </c>
    </row>
    <row r="4235" spans="1:18" x14ac:dyDescent="0.25">
      <c r="A4235" t="s">
        <v>12772</v>
      </c>
      <c r="B4235" t="s">
        <v>68</v>
      </c>
      <c r="C4235" t="s">
        <v>11</v>
      </c>
      <c r="D4235" s="11">
        <v>1999</v>
      </c>
      <c r="E4235" t="s">
        <v>12697</v>
      </c>
      <c r="F4235">
        <v>6.6</v>
      </c>
      <c r="G4235">
        <v>33000</v>
      </c>
      <c r="H4235" t="s">
        <v>5160</v>
      </c>
      <c r="I4235" t="s">
        <v>12771</v>
      </c>
      <c r="J4235" t="s">
        <v>671</v>
      </c>
      <c r="K4235" t="s">
        <v>7</v>
      </c>
      <c r="L4235" s="7">
        <v>80000000</v>
      </c>
      <c r="M4235" s="7">
        <v>46112640</v>
      </c>
      <c r="N4235" t="s">
        <v>103</v>
      </c>
      <c r="O4235">
        <v>137</v>
      </c>
      <c r="P4235" s="8">
        <f>_xlfn.XLOOKUP(D4235,Consumer_Price_Index!A:A,Consumer_Price_Index!B:B)</f>
        <v>166.6</v>
      </c>
      <c r="Q4235" s="13">
        <f>IF(ISNUMBER(M4235), M4235*(Consumer_Price_Index!$B$45/(_xlfn.XLOOKUP('Working Data'!D3506,Consumer_Price_Index!A:A,Consumer_Price_Index!B:B))), "Missing")</f>
        <v>97235442.269896194</v>
      </c>
      <c r="R4235" t="str">
        <f t="shared" si="66"/>
        <v>Yes</v>
      </c>
    </row>
    <row r="4236" spans="1:18" x14ac:dyDescent="0.25">
      <c r="A4236" t="s">
        <v>14848</v>
      </c>
      <c r="B4236" t="s">
        <v>68</v>
      </c>
      <c r="C4236" t="s">
        <v>24</v>
      </c>
      <c r="D4236" s="11">
        <v>1995</v>
      </c>
      <c r="E4236" t="s">
        <v>14847</v>
      </c>
      <c r="F4236">
        <v>6.6</v>
      </c>
      <c r="G4236">
        <v>48000</v>
      </c>
      <c r="H4236" t="s">
        <v>4021</v>
      </c>
      <c r="I4236" t="s">
        <v>7948</v>
      </c>
      <c r="J4236" t="s">
        <v>7239</v>
      </c>
      <c r="K4236" t="s">
        <v>265</v>
      </c>
      <c r="M4236" s="7">
        <v>101982854</v>
      </c>
      <c r="N4236" t="s">
        <v>11937</v>
      </c>
      <c r="O4236">
        <v>111</v>
      </c>
      <c r="P4236" s="8">
        <f>_xlfn.XLOOKUP(D4236,Consumer_Price_Index!A:A,Consumer_Price_Index!B:B)</f>
        <v>152.4</v>
      </c>
      <c r="Q4236" s="13">
        <f>IF(ISNUMBER(M4236), M4236*(Consumer_Price_Index!$B$45/(_xlfn.XLOOKUP('Working Data'!D2724,Consumer_Price_Index!A:A,Consumer_Price_Index!B:B))), "Missing")</f>
        <v>250598190.43387094</v>
      </c>
      <c r="R4236" t="str">
        <f t="shared" si="66"/>
        <v>No</v>
      </c>
    </row>
    <row r="4237" spans="1:18" x14ac:dyDescent="0.25">
      <c r="A4237" t="s">
        <v>8527</v>
      </c>
      <c r="B4237" t="s">
        <v>41</v>
      </c>
      <c r="C4237" t="s">
        <v>87</v>
      </c>
      <c r="D4237" s="11">
        <v>2007</v>
      </c>
      <c r="E4237" t="s">
        <v>8526</v>
      </c>
      <c r="F4237">
        <v>6.6</v>
      </c>
      <c r="G4237">
        <v>93000</v>
      </c>
      <c r="H4237" t="s">
        <v>5588</v>
      </c>
      <c r="I4237" t="s">
        <v>5588</v>
      </c>
      <c r="J4237" t="s">
        <v>723</v>
      </c>
      <c r="K4237" t="s">
        <v>7</v>
      </c>
      <c r="L4237" s="7">
        <v>15000000</v>
      </c>
      <c r="M4237" s="7">
        <v>7938872</v>
      </c>
      <c r="N4237" t="s">
        <v>8275</v>
      </c>
      <c r="O4237">
        <v>111</v>
      </c>
      <c r="P4237" s="8">
        <f>_xlfn.XLOOKUP(D4237,Consumer_Price_Index!A:A,Consumer_Price_Index!B:B)</f>
        <v>207.3</v>
      </c>
      <c r="Q4237" s="13">
        <f>IF(ISNUMBER(M4237), M4237*(Consumer_Price_Index!$B$45/(_xlfn.XLOOKUP('Working Data'!D5079,Consumer_Price_Index!A:A,Consumer_Price_Index!B:B))), "Missing")</f>
        <v>10755777.227212094</v>
      </c>
      <c r="R4237" t="str">
        <f t="shared" si="66"/>
        <v>Yes</v>
      </c>
    </row>
    <row r="4238" spans="1:18" x14ac:dyDescent="0.25">
      <c r="A4238" t="s">
        <v>16213</v>
      </c>
      <c r="B4238" t="s">
        <v>41</v>
      </c>
      <c r="C4238" t="s">
        <v>11</v>
      </c>
      <c r="D4238" s="11">
        <v>1992</v>
      </c>
      <c r="E4238" t="s">
        <v>16190</v>
      </c>
      <c r="F4238">
        <v>6.6</v>
      </c>
      <c r="G4238">
        <v>3700</v>
      </c>
      <c r="H4238" t="s">
        <v>13999</v>
      </c>
      <c r="I4238" t="s">
        <v>13999</v>
      </c>
      <c r="J4238" t="s">
        <v>16212</v>
      </c>
      <c r="K4238" t="s">
        <v>7</v>
      </c>
      <c r="M4238" s="7">
        <v>1342613</v>
      </c>
      <c r="N4238" t="s">
        <v>14161</v>
      </c>
      <c r="O4238">
        <v>101</v>
      </c>
      <c r="P4238" s="8">
        <f>_xlfn.XLOOKUP(D4238,Consumer_Price_Index!A:A,Consumer_Price_Index!B:B)</f>
        <v>140.30000000000001</v>
      </c>
      <c r="Q4238" s="13">
        <f>IF(ISNUMBER(M4238), M4238*(Consumer_Price_Index!$B$45/(_xlfn.XLOOKUP('Working Data'!D2193,Consumer_Price_Index!A:A,Consumer_Price_Index!B:B))), "Missing")</f>
        <v>2915853.0370634352</v>
      </c>
      <c r="R4238" t="str">
        <f t="shared" si="66"/>
        <v>No</v>
      </c>
    </row>
    <row r="4239" spans="1:18" x14ac:dyDescent="0.25">
      <c r="A4239" t="s">
        <v>3129</v>
      </c>
      <c r="B4239" t="s">
        <v>68</v>
      </c>
      <c r="C4239" t="s">
        <v>409</v>
      </c>
      <c r="D4239" s="11">
        <v>2016</v>
      </c>
      <c r="E4239" t="s">
        <v>3128</v>
      </c>
      <c r="F4239">
        <v>6.6</v>
      </c>
      <c r="G4239">
        <v>19000</v>
      </c>
      <c r="H4239" t="s">
        <v>3127</v>
      </c>
      <c r="I4239" t="s">
        <v>3126</v>
      </c>
      <c r="J4239" t="s">
        <v>3125</v>
      </c>
      <c r="K4239" t="s">
        <v>265</v>
      </c>
      <c r="M4239" s="7">
        <v>7435006</v>
      </c>
      <c r="N4239" t="s">
        <v>3124</v>
      </c>
      <c r="O4239">
        <v>104</v>
      </c>
      <c r="P4239" s="8">
        <f>_xlfn.XLOOKUP(D4239,Consumer_Price_Index!A:A,Consumer_Price_Index!B:B)</f>
        <v>240</v>
      </c>
      <c r="Q4239" s="13">
        <f>IF(ISNUMBER(M4239), M4239*(Consumer_Price_Index!$B$45/(_xlfn.XLOOKUP('Working Data'!D6949,Consumer_Price_Index!A:A,Consumer_Price_Index!B:B))), "Missing")</f>
        <v>12312208.305434782</v>
      </c>
      <c r="R4239" t="str">
        <f t="shared" si="66"/>
        <v>No</v>
      </c>
    </row>
    <row r="4240" spans="1:18" x14ac:dyDescent="0.25">
      <c r="A4240" t="s">
        <v>14588</v>
      </c>
      <c r="B4240" t="s">
        <v>41</v>
      </c>
      <c r="C4240" t="s">
        <v>11</v>
      </c>
      <c r="D4240" s="11">
        <v>1995</v>
      </c>
      <c r="E4240" t="s">
        <v>14587</v>
      </c>
      <c r="F4240">
        <v>6.6</v>
      </c>
      <c r="G4240">
        <v>2800</v>
      </c>
      <c r="H4240" t="s">
        <v>12542</v>
      </c>
      <c r="I4240" t="s">
        <v>14586</v>
      </c>
      <c r="J4240" t="s">
        <v>1992</v>
      </c>
      <c r="K4240" t="s">
        <v>562</v>
      </c>
      <c r="M4240" s="7">
        <v>1110104</v>
      </c>
      <c r="N4240" t="s">
        <v>13155</v>
      </c>
      <c r="O4240">
        <v>115</v>
      </c>
      <c r="P4240" s="8">
        <f>_xlfn.XLOOKUP(D4240,Consumer_Price_Index!A:A,Consumer_Price_Index!B:B)</f>
        <v>152.4</v>
      </c>
      <c r="Q4240" s="13">
        <f>IF(ISNUMBER(M4240), M4240*(Consumer_Price_Index!$B$45/(_xlfn.XLOOKUP('Working Data'!D2819,Consumer_Price_Index!A:A,Consumer_Price_Index!B:B))), "Missing")</f>
        <v>3086210.664233577</v>
      </c>
      <c r="R4240" t="str">
        <f t="shared" si="66"/>
        <v>No</v>
      </c>
    </row>
    <row r="4241" spans="1:18" x14ac:dyDescent="0.25">
      <c r="A4241" t="s">
        <v>18136</v>
      </c>
      <c r="B4241" t="s">
        <v>101</v>
      </c>
      <c r="C4241" t="s">
        <v>34</v>
      </c>
      <c r="D4241" s="11">
        <v>1989</v>
      </c>
      <c r="E4241" t="s">
        <v>18135</v>
      </c>
      <c r="F4241">
        <v>6.6</v>
      </c>
      <c r="G4241">
        <v>187000</v>
      </c>
      <c r="H4241" t="s">
        <v>4284</v>
      </c>
      <c r="I4241" t="s">
        <v>6495</v>
      </c>
      <c r="J4241" t="s">
        <v>1073</v>
      </c>
      <c r="K4241" t="s">
        <v>7</v>
      </c>
      <c r="L4241" s="7">
        <v>37000000</v>
      </c>
      <c r="M4241" s="7">
        <v>215394738</v>
      </c>
      <c r="N4241" t="s">
        <v>114</v>
      </c>
      <c r="O4241">
        <v>108</v>
      </c>
      <c r="P4241" s="8">
        <f>_xlfn.XLOOKUP(D4241,Consumer_Price_Index!A:A,Consumer_Price_Index!B:B)</f>
        <v>124</v>
      </c>
      <c r="Q4241" s="13">
        <f>IF(ISNUMBER(M4241), M4241*(Consumer_Price_Index!$B$45/(_xlfn.XLOOKUP('Working Data'!D1465,Consumer_Price_Index!A:A,Consumer_Price_Index!B:B))), "Missing")</f>
        <v>454192226.08027685</v>
      </c>
      <c r="R4241" t="str">
        <f t="shared" si="66"/>
        <v>Yes</v>
      </c>
    </row>
    <row r="4242" spans="1:18" x14ac:dyDescent="0.25">
      <c r="A4242" t="s">
        <v>955</v>
      </c>
      <c r="B4242" t="s">
        <v>68</v>
      </c>
      <c r="C4242" t="s">
        <v>11</v>
      </c>
      <c r="D4242" s="11">
        <v>2019</v>
      </c>
      <c r="E4242" t="s">
        <v>954</v>
      </c>
      <c r="F4242">
        <v>6.6</v>
      </c>
      <c r="G4242">
        <v>219000</v>
      </c>
      <c r="H4242" t="s">
        <v>953</v>
      </c>
      <c r="I4242" t="s">
        <v>953</v>
      </c>
      <c r="J4242" t="s">
        <v>891</v>
      </c>
      <c r="K4242" t="s">
        <v>7</v>
      </c>
      <c r="L4242" s="7">
        <v>20000000</v>
      </c>
      <c r="M4242" s="7">
        <v>246999039</v>
      </c>
      <c r="N4242" t="s">
        <v>952</v>
      </c>
      <c r="O4242">
        <v>129</v>
      </c>
      <c r="P4242" s="8">
        <f>_xlfn.XLOOKUP(D4242,Consumer_Price_Index!A:A,Consumer_Price_Index!B:B)</f>
        <v>255.7</v>
      </c>
      <c r="Q4242" s="13">
        <f>IF(ISNUMBER(M4242), M4242*(Consumer_Price_Index!$B$45/(_xlfn.XLOOKUP('Working Data'!D7479,Consumer_Price_Index!A:A,Consumer_Price_Index!B:B))), "Missing")</f>
        <v>418346899.29571986</v>
      </c>
      <c r="R4242" t="str">
        <f t="shared" si="66"/>
        <v>Yes</v>
      </c>
    </row>
    <row r="4243" spans="1:18" x14ac:dyDescent="0.25">
      <c r="A4243" t="s">
        <v>2049</v>
      </c>
      <c r="B4243" t="s">
        <v>41</v>
      </c>
      <c r="C4243" t="s">
        <v>409</v>
      </c>
      <c r="D4243" s="11">
        <v>2017</v>
      </c>
      <c r="E4243" t="s">
        <v>2048</v>
      </c>
      <c r="F4243">
        <v>6.6</v>
      </c>
      <c r="G4243">
        <v>4900</v>
      </c>
      <c r="H4243" t="s">
        <v>2047</v>
      </c>
      <c r="I4243" t="s">
        <v>2047</v>
      </c>
      <c r="J4243" t="s">
        <v>2046</v>
      </c>
      <c r="K4243" t="s">
        <v>562</v>
      </c>
      <c r="M4243" s="7">
        <v>1332204</v>
      </c>
      <c r="N4243" t="s">
        <v>2045</v>
      </c>
      <c r="O4243">
        <v>107</v>
      </c>
      <c r="P4243" s="8">
        <f>_xlfn.XLOOKUP(D4243,Consumer_Price_Index!A:A,Consumer_Price_Index!B:B)</f>
        <v>245.1</v>
      </c>
      <c r="Q4243" s="13">
        <f>IF(ISNUMBER(M4243), M4243*(Consumer_Price_Index!$B$45/(_xlfn.XLOOKUP('Working Data'!D7230,Consumer_Price_Index!A:A,Consumer_Price_Index!B:B))), "Missing")</f>
        <v>2529112.5158878504</v>
      </c>
      <c r="R4243" t="str">
        <f t="shared" si="66"/>
        <v>No</v>
      </c>
    </row>
    <row r="4244" spans="1:18" x14ac:dyDescent="0.25">
      <c r="A4244" t="s">
        <v>2415</v>
      </c>
      <c r="B4244" t="s">
        <v>68</v>
      </c>
      <c r="C4244" t="s">
        <v>24</v>
      </c>
      <c r="D4244" s="11">
        <v>2017</v>
      </c>
      <c r="E4244" t="s">
        <v>2186</v>
      </c>
      <c r="F4244">
        <v>6.6</v>
      </c>
      <c r="G4244">
        <v>79000</v>
      </c>
      <c r="H4244" t="s">
        <v>2414</v>
      </c>
      <c r="I4244" t="s">
        <v>2413</v>
      </c>
      <c r="J4244" t="s">
        <v>2412</v>
      </c>
      <c r="K4244" t="s">
        <v>7</v>
      </c>
      <c r="L4244" s="7">
        <v>25000000</v>
      </c>
      <c r="M4244" s="7">
        <v>84918541</v>
      </c>
      <c r="N4244" t="s">
        <v>2411</v>
      </c>
      <c r="O4244">
        <v>96</v>
      </c>
      <c r="P4244" s="8">
        <f>_xlfn.XLOOKUP(D4244,Consumer_Price_Index!A:A,Consumer_Price_Index!B:B)</f>
        <v>245.1</v>
      </c>
      <c r="Q4244" s="13">
        <f>IF(ISNUMBER(M4244), M4244*(Consumer_Price_Index!$B$45/(_xlfn.XLOOKUP('Working Data'!D7143,Consumer_Price_Index!A:A,Consumer_Price_Index!B:B))), "Missing")</f>
        <v>158740364.6791411</v>
      </c>
      <c r="R4244" t="str">
        <f t="shared" si="66"/>
        <v>Yes</v>
      </c>
    </row>
    <row r="4245" spans="1:18" x14ac:dyDescent="0.25">
      <c r="A4245" t="s">
        <v>8542</v>
      </c>
      <c r="B4245" t="s">
        <v>101</v>
      </c>
      <c r="C4245" t="s">
        <v>24</v>
      </c>
      <c r="D4245" s="11">
        <v>2007</v>
      </c>
      <c r="E4245" t="s">
        <v>8351</v>
      </c>
      <c r="F4245">
        <v>6.6</v>
      </c>
      <c r="G4245">
        <v>122000</v>
      </c>
      <c r="H4245" t="s">
        <v>768</v>
      </c>
      <c r="I4245" t="s">
        <v>6383</v>
      </c>
      <c r="J4245" t="s">
        <v>568</v>
      </c>
      <c r="K4245" t="s">
        <v>7</v>
      </c>
      <c r="L4245" s="7">
        <v>75000000</v>
      </c>
      <c r="M4245" s="7">
        <v>203553311</v>
      </c>
      <c r="N4245" t="s">
        <v>666</v>
      </c>
      <c r="O4245">
        <v>117</v>
      </c>
      <c r="P4245" s="8">
        <f>_xlfn.XLOOKUP(D4245,Consumer_Price_Index!A:A,Consumer_Price_Index!B:B)</f>
        <v>207.3</v>
      </c>
      <c r="Q4245" s="13">
        <f>IF(ISNUMBER(M4245), M4245*(Consumer_Price_Index!$B$45/(_xlfn.XLOOKUP('Working Data'!D5070,Consumer_Price_Index!A:A,Consumer_Price_Index!B:B))), "Missing")</f>
        <v>337079857.94402176</v>
      </c>
      <c r="R4245" t="str">
        <f t="shared" si="66"/>
        <v>Yes</v>
      </c>
    </row>
    <row r="4246" spans="1:18" x14ac:dyDescent="0.25">
      <c r="A4246" t="s">
        <v>2820</v>
      </c>
      <c r="B4246" t="s">
        <v>41</v>
      </c>
      <c r="C4246" t="s">
        <v>409</v>
      </c>
      <c r="D4246" s="11">
        <v>2016</v>
      </c>
      <c r="E4246" t="s">
        <v>2763</v>
      </c>
      <c r="F4246">
        <v>6.6</v>
      </c>
      <c r="G4246">
        <v>16000</v>
      </c>
      <c r="H4246" t="s">
        <v>2819</v>
      </c>
      <c r="I4246" t="s">
        <v>2819</v>
      </c>
      <c r="J4246" t="s">
        <v>2818</v>
      </c>
      <c r="K4246" t="s">
        <v>2817</v>
      </c>
      <c r="L4246" s="7">
        <v>20000000</v>
      </c>
      <c r="M4246" s="7">
        <v>4978353</v>
      </c>
      <c r="N4246" t="s">
        <v>2816</v>
      </c>
      <c r="O4246">
        <v>111</v>
      </c>
      <c r="P4246" s="8">
        <f>_xlfn.XLOOKUP(D4246,Consumer_Price_Index!A:A,Consumer_Price_Index!B:B)</f>
        <v>240</v>
      </c>
      <c r="Q4246" s="13">
        <f>IF(ISNUMBER(M4246), M4246*(Consumer_Price_Index!$B$45/(_xlfn.XLOOKUP('Working Data'!D7028,Consumer_Price_Index!A:A,Consumer_Price_Index!B:B))), "Missing")</f>
        <v>8565240.8757763971</v>
      </c>
      <c r="R4246" t="str">
        <f t="shared" si="66"/>
        <v>Yes</v>
      </c>
    </row>
    <row r="4247" spans="1:18" x14ac:dyDescent="0.25">
      <c r="A4247" t="s">
        <v>2625</v>
      </c>
      <c r="B4247" t="s">
        <v>68</v>
      </c>
      <c r="C4247" t="s">
        <v>24</v>
      </c>
      <c r="D4247" s="11">
        <v>2017</v>
      </c>
      <c r="E4247" t="s">
        <v>2043</v>
      </c>
      <c r="F4247">
        <v>6.6</v>
      </c>
      <c r="G4247">
        <v>124000</v>
      </c>
      <c r="H4247" t="s">
        <v>751</v>
      </c>
      <c r="I4247" t="s">
        <v>2624</v>
      </c>
      <c r="J4247" t="s">
        <v>750</v>
      </c>
      <c r="K4247" t="s">
        <v>7</v>
      </c>
      <c r="L4247" s="7">
        <v>4800000</v>
      </c>
      <c r="M4247" s="7">
        <v>125479266</v>
      </c>
      <c r="N4247" t="s">
        <v>103</v>
      </c>
      <c r="O4247">
        <v>96</v>
      </c>
      <c r="P4247" s="8">
        <f>_xlfn.XLOOKUP(D4247,Consumer_Price_Index!A:A,Consumer_Price_Index!B:B)</f>
        <v>245.1</v>
      </c>
      <c r="Q4247" s="13">
        <f>IF(ISNUMBER(M4247), M4247*(Consumer_Price_Index!$B$45/(_xlfn.XLOOKUP('Working Data'!D7088,Consumer_Price_Index!A:A,Consumer_Price_Index!B:B))), "Missing")</f>
        <v>184435756.63386396</v>
      </c>
      <c r="R4247" t="str">
        <f t="shared" si="66"/>
        <v>Yes</v>
      </c>
    </row>
    <row r="4248" spans="1:18" x14ac:dyDescent="0.25">
      <c r="A4248" t="s">
        <v>7785</v>
      </c>
      <c r="B4248" t="s">
        <v>41</v>
      </c>
      <c r="C4248" t="s">
        <v>100</v>
      </c>
      <c r="D4248" s="11">
        <v>2008</v>
      </c>
      <c r="E4248" t="s">
        <v>7705</v>
      </c>
      <c r="F4248">
        <v>6.6</v>
      </c>
      <c r="G4248">
        <v>132000</v>
      </c>
      <c r="H4248" t="s">
        <v>5777</v>
      </c>
      <c r="I4248" t="s">
        <v>5777</v>
      </c>
      <c r="J4248" t="s">
        <v>1632</v>
      </c>
      <c r="K4248" t="s">
        <v>7</v>
      </c>
      <c r="L4248" s="7">
        <v>12000000</v>
      </c>
      <c r="M4248" s="7">
        <v>43495888</v>
      </c>
      <c r="N4248" t="s">
        <v>666</v>
      </c>
      <c r="O4248">
        <v>114</v>
      </c>
      <c r="P4248" s="8">
        <f>_xlfn.XLOOKUP(D4248,Consumer_Price_Index!A:A,Consumer_Price_Index!B:B)</f>
        <v>215.3</v>
      </c>
      <c r="Q4248" s="13">
        <f>IF(ISNUMBER(M4248), M4248*(Consumer_Price_Index!$B$45/(_xlfn.XLOOKUP('Working Data'!D5370,Consumer_Price_Index!A:A,Consumer_Price_Index!B:B))), "Missing")</f>
        <v>101401660.85386381</v>
      </c>
      <c r="R4248" t="str">
        <f t="shared" si="66"/>
        <v>Yes</v>
      </c>
    </row>
    <row r="4249" spans="1:18" x14ac:dyDescent="0.25">
      <c r="A4249" t="s">
        <v>9695</v>
      </c>
      <c r="B4249" t="s">
        <v>41</v>
      </c>
      <c r="C4249" t="s">
        <v>11</v>
      </c>
      <c r="D4249" s="11">
        <v>2004</v>
      </c>
      <c r="E4249" t="s">
        <v>9694</v>
      </c>
      <c r="F4249">
        <v>6.6</v>
      </c>
      <c r="G4249">
        <v>15000</v>
      </c>
      <c r="H4249" t="s">
        <v>9693</v>
      </c>
      <c r="I4249" t="s">
        <v>9693</v>
      </c>
      <c r="J4249" t="s">
        <v>903</v>
      </c>
      <c r="K4249" t="s">
        <v>265</v>
      </c>
      <c r="M4249" s="7">
        <v>3664858</v>
      </c>
      <c r="N4249" t="s">
        <v>9692</v>
      </c>
      <c r="O4249">
        <v>132</v>
      </c>
      <c r="P4249" s="8">
        <f>_xlfn.XLOOKUP(D4249,Consumer_Price_Index!A:A,Consumer_Price_Index!B:B)</f>
        <v>188.9</v>
      </c>
      <c r="Q4249" s="13">
        <f>IF(ISNUMBER(M4249), M4249*(Consumer_Price_Index!$B$45/(_xlfn.XLOOKUP('Working Data'!D4624,Consumer_Price_Index!A:A,Consumer_Price_Index!B:B))), "Missing")</f>
        <v>4556027.0607915139</v>
      </c>
      <c r="R4249" t="str">
        <f t="shared" si="66"/>
        <v>No</v>
      </c>
    </row>
    <row r="4250" spans="1:18" x14ac:dyDescent="0.25">
      <c r="A4250" t="s">
        <v>20887</v>
      </c>
      <c r="B4250" t="s">
        <v>41</v>
      </c>
      <c r="C4250" t="s">
        <v>11</v>
      </c>
      <c r="D4250" s="11">
        <v>1983</v>
      </c>
      <c r="E4250" t="s">
        <v>20886</v>
      </c>
      <c r="F4250">
        <v>6.6</v>
      </c>
      <c r="G4250">
        <v>1600</v>
      </c>
      <c r="H4250" t="s">
        <v>2716</v>
      </c>
      <c r="I4250" t="s">
        <v>14548</v>
      </c>
      <c r="J4250" t="s">
        <v>20885</v>
      </c>
      <c r="K4250" t="s">
        <v>265</v>
      </c>
      <c r="M4250" s="7">
        <v>1772889</v>
      </c>
      <c r="N4250" t="s">
        <v>10216</v>
      </c>
      <c r="O4250">
        <v>130</v>
      </c>
      <c r="P4250" s="8">
        <f>_xlfn.XLOOKUP(D4250,Consumer_Price_Index!A:A,Consumer_Price_Index!B:B)</f>
        <v>99.6</v>
      </c>
      <c r="Q4250" s="13">
        <f>IF(ISNUMBER(M4250), M4250*(Consumer_Price_Index!$B$45/(_xlfn.XLOOKUP('Working Data'!D441,Consumer_Price_Index!A:A,Consumer_Price_Index!B:B))), "Missing")</f>
        <v>3645069.3542510122</v>
      </c>
      <c r="R4250" t="str">
        <f t="shared" si="66"/>
        <v>No</v>
      </c>
    </row>
    <row r="4251" spans="1:18" x14ac:dyDescent="0.25">
      <c r="A4251" t="s">
        <v>14937</v>
      </c>
      <c r="B4251" t="s">
        <v>101</v>
      </c>
      <c r="C4251" t="s">
        <v>24</v>
      </c>
      <c r="D4251" s="11">
        <v>1995</v>
      </c>
      <c r="E4251" t="s">
        <v>14897</v>
      </c>
      <c r="F4251">
        <v>6.6</v>
      </c>
      <c r="G4251">
        <v>26000</v>
      </c>
      <c r="H4251" t="s">
        <v>4288</v>
      </c>
      <c r="I4251" t="s">
        <v>3962</v>
      </c>
      <c r="J4251" t="s">
        <v>14936</v>
      </c>
      <c r="K4251" t="s">
        <v>7</v>
      </c>
      <c r="M4251" s="7">
        <v>17689177</v>
      </c>
      <c r="N4251" t="s">
        <v>12919</v>
      </c>
      <c r="O4251">
        <v>100</v>
      </c>
      <c r="P4251" s="8">
        <f>_xlfn.XLOOKUP(D4251,Consumer_Price_Index!A:A,Consumer_Price_Index!B:B)</f>
        <v>152.4</v>
      </c>
      <c r="Q4251" s="13">
        <f>IF(ISNUMBER(M4251), M4251*(Consumer_Price_Index!$B$45/(_xlfn.XLOOKUP('Working Data'!D2682,Consumer_Price_Index!A:A,Consumer_Price_Index!B:B))), "Missing")</f>
        <v>49177848.831204385</v>
      </c>
      <c r="R4251" t="str">
        <f t="shared" si="66"/>
        <v>No</v>
      </c>
    </row>
    <row r="4252" spans="1:18" x14ac:dyDescent="0.25">
      <c r="A4252" t="s">
        <v>3486</v>
      </c>
      <c r="B4252" t="s">
        <v>41</v>
      </c>
      <c r="C4252" t="s">
        <v>24</v>
      </c>
      <c r="D4252" s="11">
        <v>2015</v>
      </c>
      <c r="E4252" t="s">
        <v>3244</v>
      </c>
      <c r="F4252">
        <v>6.6</v>
      </c>
      <c r="G4252">
        <v>19000</v>
      </c>
      <c r="H4252" t="s">
        <v>2500</v>
      </c>
      <c r="I4252" t="s">
        <v>3485</v>
      </c>
      <c r="J4252" t="s">
        <v>3484</v>
      </c>
      <c r="K4252" t="s">
        <v>7</v>
      </c>
      <c r="L4252" s="7">
        <v>1000000</v>
      </c>
      <c r="M4252" s="7">
        <v>14659448</v>
      </c>
      <c r="N4252" t="s">
        <v>3483</v>
      </c>
      <c r="O4252">
        <v>90</v>
      </c>
      <c r="P4252" s="8">
        <f>_xlfn.XLOOKUP(D4252,Consumer_Price_Index!A:A,Consumer_Price_Index!B:B)</f>
        <v>237</v>
      </c>
      <c r="Q4252" s="13">
        <f>IF(ISNUMBER(M4252), M4252*(Consumer_Price_Index!$B$45/(_xlfn.XLOOKUP('Working Data'!D6834,Consumer_Price_Index!A:A,Consumer_Price_Index!B:B))), "Missing")</f>
        <v>19170531.354506437</v>
      </c>
      <c r="R4252" t="str">
        <f t="shared" si="66"/>
        <v>Yes</v>
      </c>
    </row>
    <row r="4253" spans="1:18" x14ac:dyDescent="0.25">
      <c r="A4253" t="s">
        <v>13134</v>
      </c>
      <c r="B4253" t="s">
        <v>41</v>
      </c>
      <c r="C4253" t="s">
        <v>11</v>
      </c>
      <c r="D4253" s="11">
        <v>1998</v>
      </c>
      <c r="E4253" t="s">
        <v>12937</v>
      </c>
      <c r="F4253">
        <v>6.6</v>
      </c>
      <c r="G4253">
        <v>9900</v>
      </c>
      <c r="H4253" t="s">
        <v>6805</v>
      </c>
      <c r="I4253" t="s">
        <v>6805</v>
      </c>
      <c r="J4253" t="s">
        <v>6819</v>
      </c>
      <c r="K4253" t="s">
        <v>7</v>
      </c>
      <c r="M4253" s="7">
        <v>1960216</v>
      </c>
      <c r="N4253" t="s">
        <v>12488</v>
      </c>
      <c r="O4253">
        <v>101</v>
      </c>
      <c r="P4253" s="8">
        <f>_xlfn.XLOOKUP(D4253,Consumer_Price_Index!A:A,Consumer_Price_Index!B:B)</f>
        <v>163</v>
      </c>
      <c r="Q4253" s="13">
        <f>IF(ISNUMBER(M4253), M4253*(Consumer_Price_Index!$B$45/(_xlfn.XLOOKUP('Working Data'!D3379,Consumer_Price_Index!A:A,Consumer_Price_Index!B:B))), "Missing")</f>
        <v>4569837.9127773531</v>
      </c>
      <c r="R4253" t="str">
        <f t="shared" si="66"/>
        <v>No</v>
      </c>
    </row>
    <row r="4254" spans="1:18" x14ac:dyDescent="0.25">
      <c r="A4254" t="s">
        <v>9527</v>
      </c>
      <c r="B4254" t="s">
        <v>68</v>
      </c>
      <c r="C4254" t="s">
        <v>24</v>
      </c>
      <c r="D4254" s="11">
        <v>2005</v>
      </c>
      <c r="E4254" t="s">
        <v>9526</v>
      </c>
      <c r="F4254">
        <v>6.6</v>
      </c>
      <c r="G4254">
        <v>301000</v>
      </c>
      <c r="H4254" t="s">
        <v>6689</v>
      </c>
      <c r="I4254" t="s">
        <v>9525</v>
      </c>
      <c r="J4254" t="s">
        <v>115</v>
      </c>
      <c r="K4254" t="s">
        <v>7</v>
      </c>
      <c r="L4254" s="7">
        <v>70000000</v>
      </c>
      <c r="M4254" s="7">
        <v>371594210</v>
      </c>
      <c r="N4254" t="s">
        <v>114</v>
      </c>
      <c r="O4254">
        <v>118</v>
      </c>
      <c r="P4254" s="8">
        <f>_xlfn.XLOOKUP(D4254,Consumer_Price_Index!A:A,Consumer_Price_Index!B:B)</f>
        <v>195.3</v>
      </c>
      <c r="Q4254" s="13">
        <f>IF(ISNUMBER(M4254), M4254*(Consumer_Price_Index!$B$45/(_xlfn.XLOOKUP('Working Data'!D4690,Consumer_Price_Index!A:A,Consumer_Price_Index!B:B))), "Missing")</f>
        <v>1136794736.8172691</v>
      </c>
      <c r="R4254" t="str">
        <f t="shared" si="66"/>
        <v>Yes</v>
      </c>
    </row>
    <row r="4255" spans="1:18" x14ac:dyDescent="0.25">
      <c r="A4255" t="s">
        <v>16453</v>
      </c>
      <c r="B4255" t="s">
        <v>41</v>
      </c>
      <c r="C4255" t="s">
        <v>409</v>
      </c>
      <c r="D4255" s="11">
        <v>1992</v>
      </c>
      <c r="E4255" t="s">
        <v>16297</v>
      </c>
      <c r="F4255">
        <v>6.6</v>
      </c>
      <c r="G4255">
        <v>22000</v>
      </c>
      <c r="H4255" t="s">
        <v>10513</v>
      </c>
      <c r="I4255" t="s">
        <v>7622</v>
      </c>
      <c r="J4255" t="s">
        <v>8461</v>
      </c>
      <c r="K4255" t="s">
        <v>7</v>
      </c>
      <c r="L4255" s="7">
        <v>35000000</v>
      </c>
      <c r="M4255" s="7">
        <v>29302121</v>
      </c>
      <c r="N4255" t="s">
        <v>890</v>
      </c>
      <c r="O4255">
        <v>140</v>
      </c>
      <c r="P4255" s="8">
        <f>_xlfn.XLOOKUP(D4255,Consumer_Price_Index!A:A,Consumer_Price_Index!B:B)</f>
        <v>140.30000000000001</v>
      </c>
      <c r="Q4255" s="13">
        <f>IF(ISNUMBER(M4255), M4255*(Consumer_Price_Index!$B$45/(_xlfn.XLOOKUP('Working Data'!D2103,Consumer_Price_Index!A:A,Consumer_Price_Index!B:B))), "Missing")</f>
        <v>43069735.980221897</v>
      </c>
      <c r="R4255" t="str">
        <f t="shared" si="66"/>
        <v>Yes</v>
      </c>
    </row>
    <row r="4256" spans="1:18" x14ac:dyDescent="0.25">
      <c r="A4256" t="s">
        <v>3977</v>
      </c>
      <c r="B4256" t="s">
        <v>101</v>
      </c>
      <c r="C4256" t="s">
        <v>73</v>
      </c>
      <c r="D4256" s="11">
        <v>2015</v>
      </c>
      <c r="E4256" t="s">
        <v>3904</v>
      </c>
      <c r="F4256">
        <v>6.6</v>
      </c>
      <c r="G4256">
        <v>95000</v>
      </c>
      <c r="H4256" t="s">
        <v>3976</v>
      </c>
      <c r="I4256" t="s">
        <v>3975</v>
      </c>
      <c r="J4256" t="s">
        <v>3974</v>
      </c>
      <c r="K4256" t="s">
        <v>7</v>
      </c>
      <c r="L4256" s="7">
        <v>135000000</v>
      </c>
      <c r="M4256" s="7">
        <v>386041607</v>
      </c>
      <c r="N4256" t="s">
        <v>652</v>
      </c>
      <c r="O4256">
        <v>94</v>
      </c>
      <c r="P4256" s="8">
        <f>_xlfn.XLOOKUP(D4256,Consumer_Price_Index!A:A,Consumer_Price_Index!B:B)</f>
        <v>237</v>
      </c>
      <c r="Q4256" s="13">
        <f>IF(ISNUMBER(M4256), M4256*(Consumer_Price_Index!$B$45/(_xlfn.XLOOKUP('Working Data'!D6687,Consumer_Price_Index!A:A,Consumer_Price_Index!B:B))), "Missing")</f>
        <v>504836384.77639484</v>
      </c>
      <c r="R4256" t="str">
        <f t="shared" si="66"/>
        <v>Yes</v>
      </c>
    </row>
    <row r="4257" spans="1:18" x14ac:dyDescent="0.25">
      <c r="A4257" t="s">
        <v>14691</v>
      </c>
      <c r="B4257" t="s">
        <v>68</v>
      </c>
      <c r="C4257" t="s">
        <v>24</v>
      </c>
      <c r="D4257" s="11">
        <v>1995</v>
      </c>
      <c r="E4257" t="s">
        <v>14690</v>
      </c>
      <c r="F4257">
        <v>6.6</v>
      </c>
      <c r="G4257">
        <v>12000</v>
      </c>
      <c r="H4257" t="s">
        <v>1567</v>
      </c>
      <c r="I4257" t="s">
        <v>14689</v>
      </c>
      <c r="J4257" t="s">
        <v>14688</v>
      </c>
      <c r="K4257" t="s">
        <v>7</v>
      </c>
      <c r="L4257" s="7">
        <v>20000000</v>
      </c>
      <c r="M4257" s="7">
        <v>17519169</v>
      </c>
      <c r="N4257" t="s">
        <v>108</v>
      </c>
      <c r="O4257">
        <v>103</v>
      </c>
      <c r="P4257" s="8">
        <f>_xlfn.XLOOKUP(D4257,Consumer_Price_Index!A:A,Consumer_Price_Index!B:B)</f>
        <v>152.4</v>
      </c>
      <c r="Q4257" s="13">
        <f>IF(ISNUMBER(M4257), M4257*(Consumer_Price_Index!$B$45/(_xlfn.XLOOKUP('Working Data'!D2786,Consumer_Price_Index!A:A,Consumer_Price_Index!B:B))), "Missing")</f>
        <v>38047689.196721308</v>
      </c>
      <c r="R4257" t="str">
        <f t="shared" si="66"/>
        <v>Yes</v>
      </c>
    </row>
    <row r="4258" spans="1:18" x14ac:dyDescent="0.25">
      <c r="A4258" t="s">
        <v>21347</v>
      </c>
      <c r="B4258" t="s">
        <v>101</v>
      </c>
      <c r="C4258" t="s">
        <v>24</v>
      </c>
      <c r="D4258" s="11">
        <v>1982</v>
      </c>
      <c r="E4258" t="s">
        <v>21346</v>
      </c>
      <c r="F4258">
        <v>6.6</v>
      </c>
      <c r="G4258">
        <v>8200</v>
      </c>
      <c r="H4258" t="s">
        <v>1244</v>
      </c>
      <c r="I4258" t="s">
        <v>21345</v>
      </c>
      <c r="J4258" t="s">
        <v>1244</v>
      </c>
      <c r="K4258" t="s">
        <v>7</v>
      </c>
      <c r="L4258" s="7">
        <v>2000000</v>
      </c>
      <c r="M4258" s="7">
        <v>4484991</v>
      </c>
      <c r="N4258" t="s">
        <v>18393</v>
      </c>
      <c r="O4258">
        <v>122</v>
      </c>
      <c r="P4258" s="8">
        <f>_xlfn.XLOOKUP(D4258,Consumer_Price_Index!A:A,Consumer_Price_Index!B:B)</f>
        <v>96.5</v>
      </c>
      <c r="Q4258" s="13">
        <f>IF(ISNUMBER(M4258), M4258*(Consumer_Price_Index!$B$45/(_xlfn.XLOOKUP('Working Data'!D276,Consumer_Price_Index!A:A,Consumer_Price_Index!B:B))), "Missing")</f>
        <v>9221165.7064777333</v>
      </c>
      <c r="R4258" t="str">
        <f t="shared" si="66"/>
        <v>Yes</v>
      </c>
    </row>
    <row r="4259" spans="1:18" x14ac:dyDescent="0.25">
      <c r="A4259" t="s">
        <v>15938</v>
      </c>
      <c r="B4259" t="s">
        <v>68</v>
      </c>
      <c r="C4259" t="s">
        <v>34</v>
      </c>
      <c r="D4259" s="11">
        <v>1993</v>
      </c>
      <c r="E4259" t="s">
        <v>15625</v>
      </c>
      <c r="F4259">
        <v>6.6</v>
      </c>
      <c r="G4259">
        <v>86000</v>
      </c>
      <c r="H4259" t="s">
        <v>13087</v>
      </c>
      <c r="I4259" t="s">
        <v>13087</v>
      </c>
      <c r="J4259" t="s">
        <v>13772</v>
      </c>
      <c r="K4259" t="s">
        <v>7</v>
      </c>
      <c r="L4259" s="7">
        <v>25000000</v>
      </c>
      <c r="M4259" s="7">
        <v>133752825</v>
      </c>
      <c r="N4259" t="s">
        <v>890</v>
      </c>
      <c r="O4259">
        <v>86</v>
      </c>
      <c r="P4259" s="8">
        <f>_xlfn.XLOOKUP(D4259,Consumer_Price_Index!A:A,Consumer_Price_Index!B:B)</f>
        <v>144.5</v>
      </c>
      <c r="Q4259" s="13">
        <f>IF(ISNUMBER(M4259), M4259*(Consumer_Price_Index!$B$45/(_xlfn.XLOOKUP('Working Data'!D2299,Consumer_Price_Index!A:A,Consumer_Price_Index!B:B))), "Missing")</f>
        <v>253922029.76635513</v>
      </c>
      <c r="R4259" t="str">
        <f t="shared" si="66"/>
        <v>Yes</v>
      </c>
    </row>
    <row r="4260" spans="1:18" x14ac:dyDescent="0.25">
      <c r="A4260" t="s">
        <v>1762</v>
      </c>
      <c r="B4260" t="s">
        <v>41</v>
      </c>
      <c r="C4260" t="s">
        <v>34</v>
      </c>
      <c r="D4260" s="11">
        <v>2018</v>
      </c>
      <c r="E4260" t="s">
        <v>1351</v>
      </c>
      <c r="F4260">
        <v>6.6</v>
      </c>
      <c r="G4260">
        <v>58000</v>
      </c>
      <c r="H4260" t="s">
        <v>1761</v>
      </c>
      <c r="I4260" t="s">
        <v>1760</v>
      </c>
      <c r="J4260" t="s">
        <v>899</v>
      </c>
      <c r="K4260" t="s">
        <v>265</v>
      </c>
      <c r="L4260" s="7">
        <v>40000000</v>
      </c>
      <c r="M4260" s="7">
        <v>31676128</v>
      </c>
      <c r="N4260" t="s">
        <v>1759</v>
      </c>
      <c r="O4260">
        <v>121</v>
      </c>
      <c r="P4260" s="8">
        <f>_xlfn.XLOOKUP(D4260,Consumer_Price_Index!A:A,Consumer_Price_Index!B:B)</f>
        <v>251.1</v>
      </c>
      <c r="Q4260" s="13">
        <f>IF(ISNUMBER(M4260), M4260*(Consumer_Price_Index!$B$45/(_xlfn.XLOOKUP('Working Data'!D7299,Consumer_Price_Index!A:A,Consumer_Price_Index!B:B))), "Missing")</f>
        <v>96904781.140562251</v>
      </c>
      <c r="R4260" t="str">
        <f t="shared" si="66"/>
        <v>Yes</v>
      </c>
    </row>
    <row r="4261" spans="1:18" x14ac:dyDescent="0.25">
      <c r="A4261" t="s">
        <v>9818</v>
      </c>
      <c r="B4261" t="s">
        <v>41</v>
      </c>
      <c r="C4261" t="s">
        <v>24</v>
      </c>
      <c r="D4261" s="11">
        <v>2004</v>
      </c>
      <c r="E4261" t="s">
        <v>9817</v>
      </c>
      <c r="F4261">
        <v>6.6</v>
      </c>
      <c r="G4261">
        <v>63000</v>
      </c>
      <c r="H4261" t="s">
        <v>3888</v>
      </c>
      <c r="I4261" t="s">
        <v>3888</v>
      </c>
      <c r="J4261" t="s">
        <v>9816</v>
      </c>
      <c r="K4261" t="s">
        <v>265</v>
      </c>
      <c r="L4261" s="7">
        <v>20000000</v>
      </c>
      <c r="M4261" s="7">
        <v>20094909</v>
      </c>
      <c r="N4261" t="s">
        <v>617</v>
      </c>
      <c r="O4261">
        <v>107</v>
      </c>
      <c r="P4261" s="8">
        <f>_xlfn.XLOOKUP(D4261,Consumer_Price_Index!A:A,Consumer_Price_Index!B:B)</f>
        <v>188.9</v>
      </c>
      <c r="Q4261" s="13">
        <f>IF(ISNUMBER(M4261), M4261*(Consumer_Price_Index!$B$45/(_xlfn.XLOOKUP('Working Data'!D4590,Consumer_Price_Index!A:A,Consumer_Price_Index!B:B))), "Missing")</f>
        <v>61475088.0753012</v>
      </c>
      <c r="R4261" t="str">
        <f t="shared" si="66"/>
        <v>Yes</v>
      </c>
    </row>
    <row r="4262" spans="1:18" x14ac:dyDescent="0.25">
      <c r="A4262" t="s">
        <v>7217</v>
      </c>
      <c r="B4262" t="s">
        <v>41</v>
      </c>
      <c r="C4262" t="s">
        <v>409</v>
      </c>
      <c r="D4262" s="11">
        <v>2009</v>
      </c>
      <c r="E4262" t="s">
        <v>6097</v>
      </c>
      <c r="F4262">
        <v>6.6</v>
      </c>
      <c r="G4262">
        <v>93000</v>
      </c>
      <c r="H4262" t="s">
        <v>2855</v>
      </c>
      <c r="I4262" t="s">
        <v>7216</v>
      </c>
      <c r="J4262" t="s">
        <v>4521</v>
      </c>
      <c r="K4262" t="s">
        <v>562</v>
      </c>
      <c r="L4262" s="7">
        <v>13000000</v>
      </c>
      <c r="M4262" s="7">
        <v>20768906</v>
      </c>
      <c r="N4262" t="s">
        <v>2598</v>
      </c>
      <c r="O4262">
        <v>98</v>
      </c>
      <c r="P4262" s="8">
        <f>_xlfn.XLOOKUP(D4262,Consumer_Price_Index!A:A,Consumer_Price_Index!B:B)</f>
        <v>214.5</v>
      </c>
      <c r="Q4262" s="13">
        <f>IF(ISNUMBER(M4262), M4262*(Consumer_Price_Index!$B$45/(_xlfn.XLOOKUP('Working Data'!D5580,Consumer_Price_Index!A:A,Consumer_Price_Index!B:B))), "Missing")</f>
        <v>28138219.91196087</v>
      </c>
      <c r="R4262" t="str">
        <f t="shared" si="66"/>
        <v>Yes</v>
      </c>
    </row>
    <row r="4263" spans="1:18" x14ac:dyDescent="0.25">
      <c r="A4263" t="s">
        <v>14103</v>
      </c>
      <c r="B4263" t="s">
        <v>41</v>
      </c>
      <c r="C4263" t="s">
        <v>409</v>
      </c>
      <c r="D4263" s="11">
        <v>1996</v>
      </c>
      <c r="E4263" t="s">
        <v>14102</v>
      </c>
      <c r="F4263">
        <v>6.6</v>
      </c>
      <c r="G4263">
        <v>6400</v>
      </c>
      <c r="H4263" t="s">
        <v>1811</v>
      </c>
      <c r="I4263" t="s">
        <v>14101</v>
      </c>
      <c r="J4263" t="s">
        <v>14100</v>
      </c>
      <c r="K4263" t="s">
        <v>265</v>
      </c>
      <c r="M4263" s="7">
        <v>1875527</v>
      </c>
      <c r="N4263" t="s">
        <v>14099</v>
      </c>
      <c r="O4263">
        <v>103</v>
      </c>
      <c r="P4263" s="8">
        <f>_xlfn.XLOOKUP(D4263,Consumer_Price_Index!A:A,Consumer_Price_Index!B:B)</f>
        <v>156.9</v>
      </c>
      <c r="Q4263" s="13">
        <f>IF(ISNUMBER(M4263), M4263*(Consumer_Price_Index!$B$45/(_xlfn.XLOOKUP('Working Data'!D3014,Consumer_Price_Index!A:A,Consumer_Price_Index!B:B))), "Missing")</f>
        <v>2541009.6794130723</v>
      </c>
      <c r="R4263" t="str">
        <f t="shared" si="66"/>
        <v>No</v>
      </c>
    </row>
    <row r="4264" spans="1:18" x14ac:dyDescent="0.25">
      <c r="A4264" t="s">
        <v>9080</v>
      </c>
      <c r="B4264" t="s">
        <v>41</v>
      </c>
      <c r="C4264" t="s">
        <v>100</v>
      </c>
      <c r="D4264" s="11">
        <v>2006</v>
      </c>
      <c r="E4264" t="s">
        <v>9079</v>
      </c>
      <c r="F4264">
        <v>6.6</v>
      </c>
      <c r="G4264">
        <v>150000</v>
      </c>
      <c r="H4264" t="s">
        <v>7367</v>
      </c>
      <c r="I4264" t="s">
        <v>7367</v>
      </c>
      <c r="J4264" t="s">
        <v>2786</v>
      </c>
      <c r="K4264" t="s">
        <v>7</v>
      </c>
      <c r="M4264" s="7">
        <v>495303</v>
      </c>
      <c r="N4264" t="s">
        <v>890</v>
      </c>
      <c r="O4264">
        <v>84</v>
      </c>
      <c r="P4264" s="8">
        <f>_xlfn.XLOOKUP(D4264,Consumer_Price_Index!A:A,Consumer_Price_Index!B:B)</f>
        <v>201.6</v>
      </c>
      <c r="Q4264" s="13">
        <f>IF(ISNUMBER(M4264), M4264*(Consumer_Price_Index!$B$45/(_xlfn.XLOOKUP('Working Data'!D4855,Consumer_Price_Index!A:A,Consumer_Price_Index!B:B))), "Missing")</f>
        <v>647720.27510729607</v>
      </c>
      <c r="R4264" t="str">
        <f t="shared" si="66"/>
        <v>No</v>
      </c>
    </row>
    <row r="4265" spans="1:18" x14ac:dyDescent="0.25">
      <c r="A4265" t="s">
        <v>18596</v>
      </c>
      <c r="B4265" t="s">
        <v>41</v>
      </c>
      <c r="C4265" t="s">
        <v>34</v>
      </c>
      <c r="D4265" s="11">
        <v>1988</v>
      </c>
      <c r="E4265" t="s">
        <v>18595</v>
      </c>
      <c r="F4265">
        <v>6.6</v>
      </c>
      <c r="G4265">
        <v>13000</v>
      </c>
      <c r="H4265" t="s">
        <v>8939</v>
      </c>
      <c r="I4265" t="s">
        <v>8939</v>
      </c>
      <c r="J4265" t="s">
        <v>8939</v>
      </c>
      <c r="K4265" t="s">
        <v>7</v>
      </c>
      <c r="L4265" s="7">
        <v>3000000</v>
      </c>
      <c r="M4265" s="7">
        <v>13030057</v>
      </c>
      <c r="N4265" t="s">
        <v>18172</v>
      </c>
      <c r="O4265">
        <v>88</v>
      </c>
      <c r="P4265" s="8">
        <f>_xlfn.XLOOKUP(D4265,Consumer_Price_Index!A:A,Consumer_Price_Index!B:B)</f>
        <v>118.3</v>
      </c>
      <c r="Q4265" s="13">
        <f>IF(ISNUMBER(M4265), M4265*(Consumer_Price_Index!$B$45/(_xlfn.XLOOKUP('Working Data'!D1298,Consumer_Price_Index!A:A,Consumer_Price_Index!B:B))), "Missing")</f>
        <v>15811463.034249302</v>
      </c>
      <c r="R4265" t="str">
        <f t="shared" si="66"/>
        <v>Yes</v>
      </c>
    </row>
    <row r="4266" spans="1:18" x14ac:dyDescent="0.25">
      <c r="A4266" t="s">
        <v>15735</v>
      </c>
      <c r="B4266" t="s">
        <v>68</v>
      </c>
      <c r="C4266" t="s">
        <v>24</v>
      </c>
      <c r="D4266" s="11">
        <v>1993</v>
      </c>
      <c r="E4266" t="s">
        <v>15734</v>
      </c>
      <c r="F4266">
        <v>6.6</v>
      </c>
      <c r="G4266">
        <v>5300</v>
      </c>
      <c r="H4266" t="s">
        <v>4081</v>
      </c>
      <c r="I4266" t="s">
        <v>4081</v>
      </c>
      <c r="J4266" t="s">
        <v>15733</v>
      </c>
      <c r="K4266" t="s">
        <v>95</v>
      </c>
      <c r="L4266" s="7">
        <v>9000000</v>
      </c>
      <c r="M4266" s="7">
        <v>14904910</v>
      </c>
      <c r="N4266" t="s">
        <v>15732</v>
      </c>
      <c r="O4266">
        <v>97</v>
      </c>
      <c r="P4266" s="8">
        <f>_xlfn.XLOOKUP(D4266,Consumer_Price_Index!A:A,Consumer_Price_Index!B:B)</f>
        <v>144.5</v>
      </c>
      <c r="Q4266" s="13">
        <f>IF(ISNUMBER(M4266), M4266*(Consumer_Price_Index!$B$45/(_xlfn.XLOOKUP('Working Data'!D2382,Consumer_Price_Index!A:A,Consumer_Price_Index!B:B))), "Missing")</f>
        <v>55115607.73058252</v>
      </c>
      <c r="R4266" t="str">
        <f t="shared" si="66"/>
        <v>Yes</v>
      </c>
    </row>
    <row r="4267" spans="1:18" x14ac:dyDescent="0.25">
      <c r="A4267" t="s">
        <v>2397</v>
      </c>
      <c r="B4267" t="s">
        <v>41</v>
      </c>
      <c r="C4267" t="s">
        <v>24</v>
      </c>
      <c r="D4267" s="11">
        <v>2017</v>
      </c>
      <c r="E4267" t="s">
        <v>2396</v>
      </c>
      <c r="F4267">
        <v>6.6</v>
      </c>
      <c r="G4267">
        <v>38000</v>
      </c>
      <c r="H4267" t="s">
        <v>2395</v>
      </c>
      <c r="I4267" t="s">
        <v>2394</v>
      </c>
      <c r="J4267" t="s">
        <v>2393</v>
      </c>
      <c r="K4267" t="s">
        <v>7</v>
      </c>
      <c r="M4267" s="7">
        <v>3146831</v>
      </c>
      <c r="N4267" t="s">
        <v>2392</v>
      </c>
      <c r="O4267">
        <v>98</v>
      </c>
      <c r="P4267" s="8">
        <f>_xlfn.XLOOKUP(D4267,Consumer_Price_Index!A:A,Consumer_Price_Index!B:B)</f>
        <v>245.1</v>
      </c>
      <c r="Q4267" s="13">
        <f>IF(ISNUMBER(M4267), M4267*(Consumer_Price_Index!$B$45/(_xlfn.XLOOKUP('Working Data'!D7148,Consumer_Price_Index!A:A,Consumer_Price_Index!B:B))), "Missing")</f>
        <v>6111149.8132568514</v>
      </c>
      <c r="R4267" t="str">
        <f t="shared" si="66"/>
        <v>No</v>
      </c>
    </row>
    <row r="4268" spans="1:18" x14ac:dyDescent="0.25">
      <c r="A4268" t="s">
        <v>5037</v>
      </c>
      <c r="B4268" t="s">
        <v>68</v>
      </c>
      <c r="C4268" t="s">
        <v>5</v>
      </c>
      <c r="D4268" s="11">
        <v>2013</v>
      </c>
      <c r="E4268" t="s">
        <v>4960</v>
      </c>
      <c r="F4268">
        <v>6.6</v>
      </c>
      <c r="G4268">
        <v>160000</v>
      </c>
      <c r="H4268" t="s">
        <v>1954</v>
      </c>
      <c r="I4268" t="s">
        <v>125</v>
      </c>
      <c r="J4268" t="s">
        <v>5036</v>
      </c>
      <c r="K4268" t="s">
        <v>7</v>
      </c>
      <c r="L4268" s="7">
        <v>5000000</v>
      </c>
      <c r="M4268" s="7">
        <v>161919318</v>
      </c>
      <c r="N4268" t="s">
        <v>5003</v>
      </c>
      <c r="O4268">
        <v>106</v>
      </c>
      <c r="P4268" s="8">
        <f>_xlfn.XLOOKUP(D4268,Consumer_Price_Index!A:A,Consumer_Price_Index!B:B)</f>
        <v>233</v>
      </c>
      <c r="Q4268" s="13">
        <f>IF(ISNUMBER(M4268), M4268*(Consumer_Price_Index!$B$45/(_xlfn.XLOOKUP('Working Data'!D6346,Consumer_Price_Index!A:A,Consumer_Price_Index!B:B))), "Missing")</f>
        <v>252620666.63901687</v>
      </c>
      <c r="R4268" t="str">
        <f t="shared" si="66"/>
        <v>Yes</v>
      </c>
    </row>
    <row r="4269" spans="1:18" x14ac:dyDescent="0.25">
      <c r="A4269" t="s">
        <v>12548</v>
      </c>
      <c r="B4269" t="s">
        <v>41</v>
      </c>
      <c r="C4269" t="s">
        <v>11</v>
      </c>
      <c r="D4269" s="11">
        <v>1999</v>
      </c>
      <c r="E4269" t="s">
        <v>12547</v>
      </c>
      <c r="F4269">
        <v>6.6</v>
      </c>
      <c r="G4269">
        <v>32000</v>
      </c>
      <c r="H4269" t="s">
        <v>1855</v>
      </c>
      <c r="I4269" t="s">
        <v>9899</v>
      </c>
      <c r="J4269" t="s">
        <v>5628</v>
      </c>
      <c r="K4269" t="s">
        <v>7</v>
      </c>
      <c r="L4269" s="7">
        <v>80000000</v>
      </c>
      <c r="M4269" s="7">
        <v>34105207</v>
      </c>
      <c r="N4269" t="s">
        <v>10606</v>
      </c>
      <c r="O4269">
        <v>126</v>
      </c>
      <c r="P4269" s="8">
        <f>_xlfn.XLOOKUP(D4269,Consumer_Price_Index!A:A,Consumer_Price_Index!B:B)</f>
        <v>166.6</v>
      </c>
      <c r="Q4269" s="13">
        <f>IF(ISNUMBER(M4269), M4269*(Consumer_Price_Index!$B$45/(_xlfn.XLOOKUP('Working Data'!D3585,Consumer_Price_Index!A:A,Consumer_Price_Index!B:B))), "Missing")</f>
        <v>46206565.464206308</v>
      </c>
      <c r="R4269" t="str">
        <f t="shared" si="66"/>
        <v>Yes</v>
      </c>
    </row>
    <row r="4270" spans="1:18" x14ac:dyDescent="0.25">
      <c r="A4270" t="s">
        <v>15208</v>
      </c>
      <c r="B4270" t="s">
        <v>101</v>
      </c>
      <c r="C4270" t="s">
        <v>100</v>
      </c>
      <c r="D4270" s="11">
        <v>1994</v>
      </c>
      <c r="E4270" t="s">
        <v>15188</v>
      </c>
      <c r="F4270">
        <v>6.6</v>
      </c>
      <c r="G4270">
        <v>7900</v>
      </c>
      <c r="H4270" t="s">
        <v>15207</v>
      </c>
      <c r="I4270" t="s">
        <v>15206</v>
      </c>
      <c r="J4270" t="s">
        <v>15205</v>
      </c>
      <c r="K4270" t="s">
        <v>7</v>
      </c>
      <c r="M4270" s="7">
        <v>21006361</v>
      </c>
      <c r="N4270" t="s">
        <v>119</v>
      </c>
      <c r="O4270">
        <v>108</v>
      </c>
      <c r="P4270" s="8">
        <f>_xlfn.XLOOKUP(D4270,Consumer_Price_Index!A:A,Consumer_Price_Index!B:B)</f>
        <v>148.19999999999999</v>
      </c>
      <c r="Q4270" s="13">
        <f>IF(ISNUMBER(M4270), M4270*(Consumer_Price_Index!$B$45/(_xlfn.XLOOKUP('Working Data'!D2580,Consumer_Price_Index!A:A,Consumer_Price_Index!B:B))), "Missing")</f>
        <v>27006912.222362868</v>
      </c>
      <c r="R4270" t="str">
        <f t="shared" si="66"/>
        <v>No</v>
      </c>
    </row>
    <row r="4271" spans="1:18" x14ac:dyDescent="0.25">
      <c r="A4271" t="s">
        <v>3802</v>
      </c>
      <c r="B4271" t="s">
        <v>41</v>
      </c>
      <c r="C4271" t="s">
        <v>24</v>
      </c>
      <c r="D4271" s="11">
        <v>2015</v>
      </c>
      <c r="E4271" t="s">
        <v>3481</v>
      </c>
      <c r="F4271">
        <v>6.6</v>
      </c>
      <c r="G4271">
        <v>60000</v>
      </c>
      <c r="H4271" t="s">
        <v>2403</v>
      </c>
      <c r="I4271" t="s">
        <v>2403</v>
      </c>
      <c r="J4271" t="s">
        <v>1069</v>
      </c>
      <c r="K4271" t="s">
        <v>7</v>
      </c>
      <c r="L4271" s="7">
        <v>11000000</v>
      </c>
      <c r="M4271" s="7">
        <v>27391084</v>
      </c>
      <c r="N4271" t="s">
        <v>2974</v>
      </c>
      <c r="O4271">
        <v>95</v>
      </c>
      <c r="P4271" s="8">
        <f>_xlfn.XLOOKUP(D4271,Consumer_Price_Index!A:A,Consumer_Price_Index!B:B)</f>
        <v>237</v>
      </c>
      <c r="Q4271" s="13">
        <f>IF(ISNUMBER(M4271), M4271*(Consumer_Price_Index!$B$45/(_xlfn.XLOOKUP('Working Data'!D6749,Consumer_Price_Index!A:A,Consumer_Price_Index!B:B))), "Missing")</f>
        <v>34051665.829457365</v>
      </c>
      <c r="R4271" t="str">
        <f t="shared" si="66"/>
        <v>Yes</v>
      </c>
    </row>
    <row r="4272" spans="1:18" x14ac:dyDescent="0.25">
      <c r="A4272" t="s">
        <v>3304</v>
      </c>
      <c r="B4272" t="s">
        <v>68</v>
      </c>
      <c r="C4272" t="s">
        <v>34</v>
      </c>
      <c r="D4272" s="11">
        <v>2016</v>
      </c>
      <c r="E4272" t="s">
        <v>3158</v>
      </c>
      <c r="F4272">
        <v>6.6</v>
      </c>
      <c r="G4272">
        <v>213000</v>
      </c>
      <c r="H4272" t="s">
        <v>3303</v>
      </c>
      <c r="I4272" t="s">
        <v>3303</v>
      </c>
      <c r="J4272" t="s">
        <v>1010</v>
      </c>
      <c r="K4272" t="s">
        <v>7</v>
      </c>
      <c r="L4272" s="7">
        <v>120000000</v>
      </c>
      <c r="M4272" s="7">
        <v>415484914</v>
      </c>
      <c r="N4272" t="s">
        <v>103</v>
      </c>
      <c r="O4272">
        <v>123</v>
      </c>
      <c r="P4272" s="8">
        <f>_xlfn.XLOOKUP(D4272,Consumer_Price_Index!A:A,Consumer_Price_Index!B:B)</f>
        <v>240</v>
      </c>
      <c r="Q4272" s="13">
        <f>IF(ISNUMBER(M4272), M4272*(Consumer_Price_Index!$B$45/(_xlfn.XLOOKUP('Working Data'!D6894,Consumer_Price_Index!A:A,Consumer_Price_Index!B:B))), "Missing")</f>
        <v>714840504.21118009</v>
      </c>
      <c r="R4272" t="str">
        <f t="shared" si="66"/>
        <v>Yes</v>
      </c>
    </row>
    <row r="4273" spans="1:18" x14ac:dyDescent="0.25">
      <c r="A4273" t="s">
        <v>15255</v>
      </c>
      <c r="B4273" t="s">
        <v>41</v>
      </c>
      <c r="C4273" t="s">
        <v>87</v>
      </c>
      <c r="D4273" s="11">
        <v>1994</v>
      </c>
      <c r="E4273" t="s">
        <v>15254</v>
      </c>
      <c r="F4273">
        <v>6.6</v>
      </c>
      <c r="G4273">
        <v>3800</v>
      </c>
      <c r="H4273" t="s">
        <v>15253</v>
      </c>
      <c r="I4273" t="s">
        <v>15252</v>
      </c>
      <c r="J4273" t="s">
        <v>14506</v>
      </c>
      <c r="K4273" t="s">
        <v>7</v>
      </c>
      <c r="L4273" s="7">
        <v>7000000</v>
      </c>
      <c r="M4273" s="7">
        <v>20851521</v>
      </c>
      <c r="N4273" t="s">
        <v>14172</v>
      </c>
      <c r="O4273">
        <v>119</v>
      </c>
      <c r="P4273" s="8">
        <f>_xlfn.XLOOKUP(D4273,Consumer_Price_Index!A:A,Consumer_Price_Index!B:B)</f>
        <v>148.19999999999999</v>
      </c>
      <c r="Q4273" s="13">
        <f>IF(ISNUMBER(M4273), M4273*(Consumer_Price_Index!$B$45/(_xlfn.XLOOKUP('Working Data'!D2564,Consumer_Price_Index!A:A,Consumer_Price_Index!B:B))), "Missing")</f>
        <v>51237568.134677418</v>
      </c>
      <c r="R4273" t="str">
        <f t="shared" si="66"/>
        <v>Yes</v>
      </c>
    </row>
    <row r="4274" spans="1:18" x14ac:dyDescent="0.25">
      <c r="A4274" t="s">
        <v>5813</v>
      </c>
      <c r="B4274" t="s">
        <v>68</v>
      </c>
      <c r="C4274" t="s">
        <v>34</v>
      </c>
      <c r="D4274" s="11">
        <v>2012</v>
      </c>
      <c r="E4274" t="s">
        <v>5338</v>
      </c>
      <c r="F4274">
        <v>6.6</v>
      </c>
      <c r="G4274">
        <v>260000</v>
      </c>
      <c r="H4274" t="s">
        <v>3252</v>
      </c>
      <c r="I4274" t="s">
        <v>3252</v>
      </c>
      <c r="J4274" t="s">
        <v>4986</v>
      </c>
      <c r="K4274" t="s">
        <v>7</v>
      </c>
      <c r="L4274" s="7">
        <v>250000000</v>
      </c>
      <c r="M4274" s="7">
        <v>284139100</v>
      </c>
      <c r="N4274" t="s">
        <v>119</v>
      </c>
      <c r="O4274">
        <v>132</v>
      </c>
      <c r="P4274" s="8">
        <f>_xlfn.XLOOKUP(D4274,Consumer_Price_Index!A:A,Consumer_Price_Index!B:B)</f>
        <v>229.6</v>
      </c>
      <c r="Q4274" s="13">
        <f>IF(ISNUMBER(M4274), M4274*(Consumer_Price_Index!$B$45/(_xlfn.XLOOKUP('Working Data'!D6081,Consumer_Price_Index!A:A,Consumer_Price_Index!B:B))), "Missing")</f>
        <v>804620667.00743496</v>
      </c>
      <c r="R4274" t="str">
        <f t="shared" si="66"/>
        <v>Yes</v>
      </c>
    </row>
    <row r="4275" spans="1:18" x14ac:dyDescent="0.25">
      <c r="A4275" t="s">
        <v>19824</v>
      </c>
      <c r="B4275" t="s">
        <v>41</v>
      </c>
      <c r="C4275" t="s">
        <v>24</v>
      </c>
      <c r="D4275" s="11">
        <v>1985</v>
      </c>
      <c r="E4275" t="s">
        <v>19823</v>
      </c>
      <c r="F4275">
        <v>6.6</v>
      </c>
      <c r="G4275">
        <v>545</v>
      </c>
      <c r="H4275" t="s">
        <v>16139</v>
      </c>
      <c r="I4275" t="s">
        <v>6518</v>
      </c>
      <c r="J4275" t="s">
        <v>12952</v>
      </c>
      <c r="K4275" t="s">
        <v>95</v>
      </c>
      <c r="M4275" s="7">
        <v>542420</v>
      </c>
      <c r="N4275" t="s">
        <v>19822</v>
      </c>
      <c r="O4275">
        <v>119</v>
      </c>
      <c r="P4275" s="8">
        <f>_xlfn.XLOOKUP(D4275,Consumer_Price_Index!A:A,Consumer_Price_Index!B:B)</f>
        <v>107.6</v>
      </c>
      <c r="Q4275" s="13">
        <f>IF(ISNUMBER(M4275), M4275*(Consumer_Price_Index!$B$45/(_xlfn.XLOOKUP('Working Data'!D833,Consumer_Price_Index!A:A,Consumer_Price_Index!B:B))), "Missing")</f>
        <v>1818210.935093509</v>
      </c>
      <c r="R4275" t="str">
        <f t="shared" si="66"/>
        <v>No</v>
      </c>
    </row>
    <row r="4276" spans="1:18" x14ac:dyDescent="0.25">
      <c r="A4276" t="s">
        <v>3889</v>
      </c>
      <c r="B4276" t="s">
        <v>68</v>
      </c>
      <c r="C4276" t="s">
        <v>409</v>
      </c>
      <c r="D4276" s="11">
        <v>2015</v>
      </c>
      <c r="E4276" t="s">
        <v>3764</v>
      </c>
      <c r="F4276">
        <v>6.6</v>
      </c>
      <c r="G4276">
        <v>131000</v>
      </c>
      <c r="H4276" t="s">
        <v>3888</v>
      </c>
      <c r="I4276" t="s">
        <v>3888</v>
      </c>
      <c r="J4276" t="s">
        <v>1890</v>
      </c>
      <c r="K4276" t="s">
        <v>7</v>
      </c>
      <c r="L4276" s="7">
        <v>60000000</v>
      </c>
      <c r="M4276" s="7">
        <v>101134059</v>
      </c>
      <c r="N4276" t="s">
        <v>527</v>
      </c>
      <c r="O4276">
        <v>124</v>
      </c>
      <c r="P4276" s="8">
        <f>_xlfn.XLOOKUP(D4276,Consumer_Price_Index!A:A,Consumer_Price_Index!B:B)</f>
        <v>237</v>
      </c>
      <c r="Q4276" s="13">
        <f>IF(ISNUMBER(M4276), M4276*(Consumer_Price_Index!$B$45/(_xlfn.XLOOKUP('Working Data'!D6720,Consumer_Price_Index!A:A,Consumer_Price_Index!B:B))), "Missing")</f>
        <v>286389849.23141265</v>
      </c>
      <c r="R4276" t="str">
        <f t="shared" si="66"/>
        <v>Yes</v>
      </c>
    </row>
    <row r="4277" spans="1:18" x14ac:dyDescent="0.25">
      <c r="A4277" t="s">
        <v>11635</v>
      </c>
      <c r="B4277" t="s">
        <v>41</v>
      </c>
      <c r="C4277" t="s">
        <v>34</v>
      </c>
      <c r="D4277" s="11">
        <v>2001</v>
      </c>
      <c r="E4277" t="s">
        <v>11388</v>
      </c>
      <c r="F4277">
        <v>6.6</v>
      </c>
      <c r="G4277">
        <v>66000</v>
      </c>
      <c r="H4277" t="s">
        <v>9252</v>
      </c>
      <c r="I4277" t="s">
        <v>11634</v>
      </c>
      <c r="J4277" t="s">
        <v>7739</v>
      </c>
      <c r="K4277" t="s">
        <v>7</v>
      </c>
      <c r="L4277" s="7">
        <v>23000000</v>
      </c>
      <c r="M4277" s="7">
        <v>36642838</v>
      </c>
      <c r="N4277" t="s">
        <v>877</v>
      </c>
      <c r="O4277">
        <v>97</v>
      </c>
      <c r="P4277" s="8">
        <f>_xlfn.XLOOKUP(D4277,Consumer_Price_Index!A:A,Consumer_Price_Index!B:B)</f>
        <v>177.1</v>
      </c>
      <c r="Q4277" s="13">
        <f>IF(ISNUMBER(M4277), M4277*(Consumer_Price_Index!$B$45/(_xlfn.XLOOKUP('Working Data'!D3912,Consumer_Price_Index!A:A,Consumer_Price_Index!B:B))), "Missing")</f>
        <v>122828082.93289328</v>
      </c>
      <c r="R4277" t="str">
        <f t="shared" si="66"/>
        <v>Yes</v>
      </c>
    </row>
    <row r="4278" spans="1:18" x14ac:dyDescent="0.25">
      <c r="A4278" t="s">
        <v>15802</v>
      </c>
      <c r="B4278" t="s">
        <v>41</v>
      </c>
      <c r="C4278" t="s">
        <v>34</v>
      </c>
      <c r="D4278" s="11">
        <v>1993</v>
      </c>
      <c r="E4278" t="s">
        <v>15620</v>
      </c>
      <c r="F4278">
        <v>6.6</v>
      </c>
      <c r="G4278">
        <v>16000</v>
      </c>
      <c r="H4278" t="s">
        <v>2782</v>
      </c>
      <c r="I4278" t="s">
        <v>9748</v>
      </c>
      <c r="J4278" t="s">
        <v>6718</v>
      </c>
      <c r="K4278" t="s">
        <v>197</v>
      </c>
      <c r="L4278" s="7">
        <v>21000000</v>
      </c>
      <c r="M4278" s="7">
        <v>12526677</v>
      </c>
      <c r="N4278" t="s">
        <v>12948</v>
      </c>
      <c r="O4278">
        <v>110</v>
      </c>
      <c r="P4278" s="8">
        <f>_xlfn.XLOOKUP(D4278,Consumer_Price_Index!A:A,Consumer_Price_Index!B:B)</f>
        <v>144.5</v>
      </c>
      <c r="Q4278" s="13">
        <f>IF(ISNUMBER(M4278), M4278*(Consumer_Price_Index!$B$45/(_xlfn.XLOOKUP('Working Data'!D2353,Consumer_Price_Index!A:A,Consumer_Price_Index!B:B))), "Missing")</f>
        <v>21552108.875776399</v>
      </c>
      <c r="R4278" t="str">
        <f t="shared" si="66"/>
        <v>Yes</v>
      </c>
    </row>
    <row r="4279" spans="1:18" x14ac:dyDescent="0.25">
      <c r="A4279" t="s">
        <v>1236</v>
      </c>
      <c r="B4279" t="s">
        <v>41</v>
      </c>
      <c r="C4279" t="s">
        <v>24</v>
      </c>
      <c r="D4279" s="11">
        <v>2018</v>
      </c>
      <c r="E4279" t="s">
        <v>1188</v>
      </c>
      <c r="F4279">
        <v>6.6</v>
      </c>
      <c r="G4279">
        <v>21000</v>
      </c>
      <c r="H4279" t="s">
        <v>1235</v>
      </c>
      <c r="I4279" t="s">
        <v>1234</v>
      </c>
      <c r="J4279" t="s">
        <v>1233</v>
      </c>
      <c r="K4279" t="s">
        <v>7</v>
      </c>
      <c r="M4279" s="7">
        <v>4511157</v>
      </c>
      <c r="N4279" t="s">
        <v>1232</v>
      </c>
      <c r="O4279">
        <v>97</v>
      </c>
      <c r="P4279" s="8">
        <f>_xlfn.XLOOKUP(D4279,Consumer_Price_Index!A:A,Consumer_Price_Index!B:B)</f>
        <v>251.1</v>
      </c>
      <c r="Q4279" s="13">
        <f>IF(ISNUMBER(M4279), M4279*(Consumer_Price_Index!$B$45/(_xlfn.XLOOKUP('Working Data'!D7417,Consumer_Price_Index!A:A,Consumer_Price_Index!B:B))), "Missing")</f>
        <v>9019353.9232283458</v>
      </c>
      <c r="R4279" t="str">
        <f t="shared" si="66"/>
        <v>No</v>
      </c>
    </row>
    <row r="4280" spans="1:18" x14ac:dyDescent="0.25">
      <c r="A4280" t="s">
        <v>999</v>
      </c>
      <c r="B4280" t="s">
        <v>68</v>
      </c>
      <c r="C4280" t="s">
        <v>34</v>
      </c>
      <c r="D4280" s="11">
        <v>2019</v>
      </c>
      <c r="E4280" t="s">
        <v>998</v>
      </c>
      <c r="F4280">
        <v>6.6</v>
      </c>
      <c r="G4280">
        <v>204000</v>
      </c>
      <c r="H4280" t="s">
        <v>997</v>
      </c>
      <c r="I4280" t="s">
        <v>997</v>
      </c>
      <c r="J4280" t="s">
        <v>996</v>
      </c>
      <c r="K4280" t="s">
        <v>7</v>
      </c>
      <c r="L4280" s="7">
        <v>125000000</v>
      </c>
      <c r="M4280" s="7">
        <v>800059707</v>
      </c>
      <c r="N4280" t="s">
        <v>114</v>
      </c>
      <c r="O4280">
        <v>123</v>
      </c>
      <c r="P4280" s="8">
        <f>_xlfn.XLOOKUP(D4280,Consumer_Price_Index!A:A,Consumer_Price_Index!B:B)</f>
        <v>255.7</v>
      </c>
      <c r="Q4280" s="13">
        <f>IF(ISNUMBER(M4280), M4280*(Consumer_Price_Index!$B$45/(_xlfn.XLOOKUP('Working Data'!D7469,Consumer_Price_Index!A:A,Consumer_Price_Index!B:B))), "Missing")</f>
        <v>1132272144.5559683</v>
      </c>
      <c r="R4280" t="str">
        <f t="shared" si="66"/>
        <v>Yes</v>
      </c>
    </row>
    <row r="4281" spans="1:18" x14ac:dyDescent="0.25">
      <c r="A4281" t="s">
        <v>16972</v>
      </c>
      <c r="B4281" t="s">
        <v>41</v>
      </c>
      <c r="C4281" t="s">
        <v>11</v>
      </c>
      <c r="D4281" s="11">
        <v>1991</v>
      </c>
      <c r="E4281" t="s">
        <v>16971</v>
      </c>
      <c r="F4281">
        <v>6.6</v>
      </c>
      <c r="G4281">
        <v>17000</v>
      </c>
      <c r="H4281" t="s">
        <v>1922</v>
      </c>
      <c r="I4281" t="s">
        <v>1922</v>
      </c>
      <c r="J4281" t="s">
        <v>10050</v>
      </c>
      <c r="K4281" t="s">
        <v>7</v>
      </c>
      <c r="L4281" s="7">
        <v>14000000</v>
      </c>
      <c r="M4281" s="7">
        <v>43882682</v>
      </c>
      <c r="N4281" t="s">
        <v>103</v>
      </c>
      <c r="O4281">
        <v>132</v>
      </c>
      <c r="P4281" s="8">
        <f>_xlfn.XLOOKUP(D4281,Consumer_Price_Index!A:A,Consumer_Price_Index!B:B)</f>
        <v>136.19999999999999</v>
      </c>
      <c r="Q4281" s="13">
        <f>IF(ISNUMBER(M4281), M4281*(Consumer_Price_Index!$B$45/(_xlfn.XLOOKUP('Working Data'!D1905,Consumer_Price_Index!A:A,Consumer_Price_Index!B:B))), "Missing")</f>
        <v>66324668.677579366</v>
      </c>
      <c r="R4281" t="str">
        <f t="shared" si="66"/>
        <v>Yes</v>
      </c>
    </row>
    <row r="4282" spans="1:18" x14ac:dyDescent="0.25">
      <c r="A4282" t="s">
        <v>11471</v>
      </c>
      <c r="B4282" t="s">
        <v>41</v>
      </c>
      <c r="C4282" t="s">
        <v>34</v>
      </c>
      <c r="D4282" s="11">
        <v>2001</v>
      </c>
      <c r="E4282" t="s">
        <v>11470</v>
      </c>
      <c r="F4282">
        <v>6.6</v>
      </c>
      <c r="G4282">
        <v>62000</v>
      </c>
      <c r="H4282" t="s">
        <v>11469</v>
      </c>
      <c r="I4282" t="s">
        <v>8340</v>
      </c>
      <c r="J4282" t="s">
        <v>8340</v>
      </c>
      <c r="K4282" t="s">
        <v>562</v>
      </c>
      <c r="L4282" s="7">
        <v>25000000</v>
      </c>
      <c r="M4282" s="7">
        <v>64437847</v>
      </c>
      <c r="N4282" t="s">
        <v>890</v>
      </c>
      <c r="O4282">
        <v>98</v>
      </c>
      <c r="P4282" s="8">
        <f>_xlfn.XLOOKUP(D4282,Consumer_Price_Index!A:A,Consumer_Price_Index!B:B)</f>
        <v>177.1</v>
      </c>
      <c r="Q4282" s="13">
        <f>IF(ISNUMBER(M4282), M4282*(Consumer_Price_Index!$B$45/(_xlfn.XLOOKUP('Working Data'!D3974,Consumer_Price_Index!A:A,Consumer_Price_Index!B:B))), "Missing")</f>
        <v>76786124.289792731</v>
      </c>
      <c r="R4282" t="str">
        <f t="shared" si="66"/>
        <v>Yes</v>
      </c>
    </row>
    <row r="4283" spans="1:18" x14ac:dyDescent="0.25">
      <c r="A4283" t="s">
        <v>13869</v>
      </c>
      <c r="B4283" t="s">
        <v>41</v>
      </c>
      <c r="C4283" t="s">
        <v>87</v>
      </c>
      <c r="D4283" s="11">
        <v>1997</v>
      </c>
      <c r="E4283" t="s">
        <v>13456</v>
      </c>
      <c r="F4283">
        <v>6.6</v>
      </c>
      <c r="G4283">
        <v>68000</v>
      </c>
      <c r="H4283" t="s">
        <v>5201</v>
      </c>
      <c r="I4283" t="s">
        <v>11651</v>
      </c>
      <c r="J4283" t="s">
        <v>5276</v>
      </c>
      <c r="K4283" t="s">
        <v>7</v>
      </c>
      <c r="L4283" s="7">
        <v>27000000</v>
      </c>
      <c r="M4283" s="7">
        <v>60527873</v>
      </c>
      <c r="N4283" t="s">
        <v>108</v>
      </c>
      <c r="O4283">
        <v>115</v>
      </c>
      <c r="P4283" s="8">
        <f>_xlfn.XLOOKUP(D4283,Consumer_Price_Index!A:A,Consumer_Price_Index!B:B)</f>
        <v>160.5</v>
      </c>
      <c r="Q4283" s="13">
        <f>IF(ISNUMBER(M4283), M4283*(Consumer_Price_Index!$B$45/(_xlfn.XLOOKUP('Working Data'!D3105,Consumer_Price_Index!A:A,Consumer_Price_Index!B:B))), "Missing")</f>
        <v>85661137.49698095</v>
      </c>
      <c r="R4283" t="str">
        <f t="shared" si="66"/>
        <v>Yes</v>
      </c>
    </row>
    <row r="4284" spans="1:18" x14ac:dyDescent="0.25">
      <c r="A4284" t="s">
        <v>2667</v>
      </c>
      <c r="B4284" t="s">
        <v>68</v>
      </c>
      <c r="C4284" t="s">
        <v>34</v>
      </c>
      <c r="D4284" s="11">
        <v>2017</v>
      </c>
      <c r="E4284" t="s">
        <v>2666</v>
      </c>
      <c r="F4284">
        <v>6.6</v>
      </c>
      <c r="G4284">
        <v>293000</v>
      </c>
      <c r="H4284" t="s">
        <v>2665</v>
      </c>
      <c r="I4284" t="s">
        <v>2167</v>
      </c>
      <c r="J4284" t="s">
        <v>2664</v>
      </c>
      <c r="K4284" t="s">
        <v>7</v>
      </c>
      <c r="L4284" s="7">
        <v>185000000</v>
      </c>
      <c r="M4284" s="7">
        <v>566652812</v>
      </c>
      <c r="N4284" t="s">
        <v>138</v>
      </c>
      <c r="O4284">
        <v>118</v>
      </c>
      <c r="P4284" s="8">
        <f>_xlfn.XLOOKUP(D4284,Consumer_Price_Index!A:A,Consumer_Price_Index!B:B)</f>
        <v>245.1</v>
      </c>
      <c r="Q4284" s="13">
        <f>IF(ISNUMBER(M4284), M4284*(Consumer_Price_Index!$B$45/(_xlfn.XLOOKUP('Working Data'!D7073,Consumer_Price_Index!A:A,Consumer_Price_Index!B:B))), "Missing")</f>
        <v>974924403.25465834</v>
      </c>
      <c r="R4284" t="str">
        <f t="shared" si="66"/>
        <v>Yes</v>
      </c>
    </row>
    <row r="4285" spans="1:18" x14ac:dyDescent="0.25">
      <c r="A4285" t="s">
        <v>16207</v>
      </c>
      <c r="C4285" t="s">
        <v>11</v>
      </c>
      <c r="D4285" s="11">
        <v>1992</v>
      </c>
      <c r="E4285" t="s">
        <v>13064</v>
      </c>
      <c r="F4285">
        <v>6.6</v>
      </c>
      <c r="G4285">
        <v>745</v>
      </c>
      <c r="H4285" t="s">
        <v>16206</v>
      </c>
      <c r="I4285" t="s">
        <v>16206</v>
      </c>
      <c r="J4285" t="s">
        <v>16205</v>
      </c>
      <c r="K4285" t="s">
        <v>562</v>
      </c>
      <c r="N4285" t="s">
        <v>1585</v>
      </c>
      <c r="O4285">
        <v>139</v>
      </c>
      <c r="P4285" s="8">
        <f>_xlfn.XLOOKUP(D4285,Consumer_Price_Index!A:A,Consumer_Price_Index!B:B)</f>
        <v>140.30000000000001</v>
      </c>
      <c r="Q4285" s="13" t="str">
        <f>IF(ISNUMBER(M4285), M4285*(Consumer_Price_Index!$B$45/(_xlfn.XLOOKUP('Working Data'!D2196,Consumer_Price_Index!A:A,Consumer_Price_Index!B:B))), "Missing")</f>
        <v>Missing</v>
      </c>
      <c r="R4285" t="str">
        <f t="shared" si="66"/>
        <v>No</v>
      </c>
    </row>
    <row r="4286" spans="1:18" x14ac:dyDescent="0.25">
      <c r="A4286" t="s">
        <v>7544</v>
      </c>
      <c r="B4286" t="s">
        <v>68</v>
      </c>
      <c r="C4286" t="s">
        <v>11</v>
      </c>
      <c r="D4286" s="11">
        <v>2008</v>
      </c>
      <c r="E4286" t="s">
        <v>7245</v>
      </c>
      <c r="F4286">
        <v>6.6</v>
      </c>
      <c r="G4286">
        <v>21000</v>
      </c>
      <c r="H4286" t="s">
        <v>2611</v>
      </c>
      <c r="I4286" t="s">
        <v>2611</v>
      </c>
      <c r="J4286" t="s">
        <v>5431</v>
      </c>
      <c r="K4286" t="s">
        <v>7</v>
      </c>
      <c r="M4286" s="7">
        <v>32568427</v>
      </c>
      <c r="N4286" t="s">
        <v>6809</v>
      </c>
      <c r="O4286">
        <v>93</v>
      </c>
      <c r="P4286" s="8">
        <f>_xlfn.XLOOKUP(D4286,Consumer_Price_Index!A:A,Consumer_Price_Index!B:B)</f>
        <v>215.3</v>
      </c>
      <c r="Q4286" s="13">
        <f>IF(ISNUMBER(M4286), M4286*(Consumer_Price_Index!$B$45/(_xlfn.XLOOKUP('Working Data'!D5441,Consumer_Price_Index!A:A,Consumer_Price_Index!B:B))), "Missing")</f>
        <v>47870717.351181857</v>
      </c>
      <c r="R4286" t="str">
        <f t="shared" si="66"/>
        <v>No</v>
      </c>
    </row>
    <row r="4287" spans="1:18" x14ac:dyDescent="0.25">
      <c r="A4287" t="s">
        <v>6597</v>
      </c>
      <c r="B4287" t="s">
        <v>41</v>
      </c>
      <c r="C4287" t="s">
        <v>11</v>
      </c>
      <c r="D4287" s="11">
        <v>2010</v>
      </c>
      <c r="E4287" t="s">
        <v>6596</v>
      </c>
      <c r="F4287">
        <v>6.6</v>
      </c>
      <c r="G4287">
        <v>47000</v>
      </c>
      <c r="H4287" t="s">
        <v>6595</v>
      </c>
      <c r="I4287" t="s">
        <v>6595</v>
      </c>
      <c r="J4287" t="s">
        <v>648</v>
      </c>
      <c r="K4287" t="s">
        <v>7</v>
      </c>
      <c r="M4287" s="7">
        <v>11042068</v>
      </c>
      <c r="N4287" t="s">
        <v>5116</v>
      </c>
      <c r="O4287">
        <v>93</v>
      </c>
      <c r="P4287" s="8">
        <f>_xlfn.XLOOKUP(D4287,Consumer_Price_Index!A:A,Consumer_Price_Index!B:B)</f>
        <v>218.1</v>
      </c>
      <c r="Q4287" s="13">
        <f>IF(ISNUMBER(M4287), M4287*(Consumer_Price_Index!$B$45/(_xlfn.XLOOKUP('Working Data'!D5800,Consumer_Price_Index!A:A,Consumer_Price_Index!B:B))), "Missing")</f>
        <v>18997843.701863356</v>
      </c>
      <c r="R4287" t="str">
        <f t="shared" si="66"/>
        <v>No</v>
      </c>
    </row>
    <row r="4288" spans="1:18" x14ac:dyDescent="0.25">
      <c r="A4288" t="s">
        <v>4848</v>
      </c>
      <c r="B4288" t="s">
        <v>68</v>
      </c>
      <c r="C4288" t="s">
        <v>24</v>
      </c>
      <c r="D4288" s="11">
        <v>2013</v>
      </c>
      <c r="E4288" t="s">
        <v>4847</v>
      </c>
      <c r="F4288">
        <v>6.6</v>
      </c>
      <c r="G4288">
        <v>130000</v>
      </c>
      <c r="H4288" t="s">
        <v>1855</v>
      </c>
      <c r="I4288" t="s">
        <v>1630</v>
      </c>
      <c r="J4288" t="s">
        <v>1004</v>
      </c>
      <c r="K4288" t="s">
        <v>7</v>
      </c>
      <c r="L4288" s="7">
        <v>28000000</v>
      </c>
      <c r="M4288" s="7">
        <v>134409025</v>
      </c>
      <c r="N4288" t="s">
        <v>783</v>
      </c>
      <c r="O4288">
        <v>105</v>
      </c>
      <c r="P4288" s="8">
        <f>_xlfn.XLOOKUP(D4288,Consumer_Price_Index!A:A,Consumer_Price_Index!B:B)</f>
        <v>233</v>
      </c>
      <c r="Q4288" s="13">
        <f>IF(ISNUMBER(M4288), M4288*(Consumer_Price_Index!$B$45/(_xlfn.XLOOKUP('Working Data'!D6402,Consumer_Price_Index!A:A,Consumer_Price_Index!B:B))), "Missing")</f>
        <v>346191292.62468296</v>
      </c>
      <c r="R4288" t="str">
        <f t="shared" si="66"/>
        <v>Yes</v>
      </c>
    </row>
    <row r="4289" spans="1:18" x14ac:dyDescent="0.25">
      <c r="A4289" t="s">
        <v>16062</v>
      </c>
      <c r="B4289" t="s">
        <v>41</v>
      </c>
      <c r="C4289" t="s">
        <v>24</v>
      </c>
      <c r="D4289" s="11">
        <v>1992</v>
      </c>
      <c r="E4289" t="s">
        <v>16061</v>
      </c>
      <c r="F4289">
        <v>6.6</v>
      </c>
      <c r="G4289">
        <v>1300</v>
      </c>
      <c r="H4289" t="s">
        <v>1561</v>
      </c>
      <c r="I4289" t="s">
        <v>3268</v>
      </c>
      <c r="J4289" t="s">
        <v>16060</v>
      </c>
      <c r="K4289" t="s">
        <v>7</v>
      </c>
      <c r="M4289" s="7">
        <v>1514114</v>
      </c>
      <c r="N4289" t="s">
        <v>16059</v>
      </c>
      <c r="O4289">
        <v>110</v>
      </c>
      <c r="P4289" s="8">
        <f>_xlfn.XLOOKUP(D4289,Consumer_Price_Index!A:A,Consumer_Price_Index!B:B)</f>
        <v>140.30000000000001</v>
      </c>
      <c r="Q4289" s="13">
        <f>IF(ISNUMBER(M4289), M4289*(Consumer_Price_Index!$B$45/(_xlfn.XLOOKUP('Working Data'!D2239,Consumer_Price_Index!A:A,Consumer_Price_Index!B:B))), "Missing")</f>
        <v>2009366.4451219512</v>
      </c>
      <c r="R4289" t="str">
        <f t="shared" si="66"/>
        <v>No</v>
      </c>
    </row>
    <row r="4290" spans="1:18" x14ac:dyDescent="0.25">
      <c r="A4290" t="s">
        <v>75</v>
      </c>
      <c r="B4290" t="s">
        <v>74</v>
      </c>
      <c r="C4290" t="s">
        <v>73</v>
      </c>
      <c r="D4290" s="11">
        <v>2020</v>
      </c>
      <c r="E4290" t="s">
        <v>10</v>
      </c>
      <c r="F4290">
        <v>6.6</v>
      </c>
      <c r="G4290">
        <v>1300</v>
      </c>
      <c r="H4290" t="s">
        <v>72</v>
      </c>
      <c r="J4290" t="s">
        <v>71</v>
      </c>
      <c r="K4290" t="s">
        <v>59</v>
      </c>
      <c r="M4290" s="7">
        <v>240663149</v>
      </c>
      <c r="N4290" t="s">
        <v>70</v>
      </c>
      <c r="O4290">
        <v>110</v>
      </c>
      <c r="P4290" s="8">
        <f>_xlfn.XLOOKUP(D4290,Consumer_Price_Index!A:A,Consumer_Price_Index!B:B)</f>
        <v>258.8</v>
      </c>
      <c r="Q4290" s="13">
        <f>IF(ISNUMBER(M4290), M4290*(Consumer_Price_Index!$B$45/(_xlfn.XLOOKUP('Working Data'!D7657,Consumer_Price_Index!A:A,Consumer_Price_Index!B:B))), "Missing")</f>
        <v>440156431.57442975</v>
      </c>
      <c r="R4290" t="str">
        <f t="shared" si="66"/>
        <v>No</v>
      </c>
    </row>
    <row r="4291" spans="1:18" x14ac:dyDescent="0.25">
      <c r="A4291" t="s">
        <v>13345</v>
      </c>
      <c r="B4291" t="s">
        <v>41</v>
      </c>
      <c r="C4291" t="s">
        <v>34</v>
      </c>
      <c r="D4291" s="11">
        <v>1998</v>
      </c>
      <c r="E4291" t="s">
        <v>13244</v>
      </c>
      <c r="F4291">
        <v>6.6</v>
      </c>
      <c r="G4291">
        <v>156000</v>
      </c>
      <c r="H4291" t="s">
        <v>8887</v>
      </c>
      <c r="I4291" t="s">
        <v>1919</v>
      </c>
      <c r="J4291" t="s">
        <v>3377</v>
      </c>
      <c r="K4291" t="s">
        <v>7</v>
      </c>
      <c r="L4291" s="7">
        <v>140000000</v>
      </c>
      <c r="M4291" s="7">
        <v>285444603</v>
      </c>
      <c r="N4291" t="s">
        <v>138</v>
      </c>
      <c r="O4291">
        <v>127</v>
      </c>
      <c r="P4291" s="8">
        <f>_xlfn.XLOOKUP(D4291,Consumer_Price_Index!A:A,Consumer_Price_Index!B:B)</f>
        <v>163</v>
      </c>
      <c r="Q4291" s="13">
        <f>IF(ISNUMBER(M4291), M4291*(Consumer_Price_Index!$B$45/(_xlfn.XLOOKUP('Working Data'!D3301,Consumer_Price_Index!A:A,Consumer_Price_Index!B:B))), "Missing")</f>
        <v>665455015.56312168</v>
      </c>
      <c r="R4291" t="str">
        <f t="shared" ref="R4291:R4354" si="67">IF(AND(ISNUMBER(L4291), L4291&gt;0, ISNUMBER(M4291), M4291&gt;0), "Yes", "No")</f>
        <v>Yes</v>
      </c>
    </row>
    <row r="4292" spans="1:18" x14ac:dyDescent="0.25">
      <c r="A4292" t="s">
        <v>18120</v>
      </c>
      <c r="B4292" t="s">
        <v>68</v>
      </c>
      <c r="C4292" t="s">
        <v>34</v>
      </c>
      <c r="D4292" s="11">
        <v>1989</v>
      </c>
      <c r="E4292" t="s">
        <v>18119</v>
      </c>
      <c r="F4292">
        <v>6.6</v>
      </c>
      <c r="G4292">
        <v>97000</v>
      </c>
      <c r="H4292" t="s">
        <v>16152</v>
      </c>
      <c r="I4292" t="s">
        <v>18118</v>
      </c>
      <c r="J4292" t="s">
        <v>8754</v>
      </c>
      <c r="K4292" t="s">
        <v>265</v>
      </c>
      <c r="L4292" s="7">
        <v>32000000</v>
      </c>
      <c r="M4292" s="7">
        <v>156167015</v>
      </c>
      <c r="N4292" t="s">
        <v>12826</v>
      </c>
      <c r="O4292">
        <v>133</v>
      </c>
      <c r="P4292" s="8">
        <f>_xlfn.XLOOKUP(D4292,Consumer_Price_Index!A:A,Consumer_Price_Index!B:B)</f>
        <v>124</v>
      </c>
      <c r="Q4292" s="13">
        <f>IF(ISNUMBER(M4292), M4292*(Consumer_Price_Index!$B$45/(_xlfn.XLOOKUP('Working Data'!D1474,Consumer_Price_Index!A:A,Consumer_Price_Index!B:B))), "Missing")</f>
        <v>339159582.82608694</v>
      </c>
      <c r="R4292" t="str">
        <f t="shared" si="67"/>
        <v>Yes</v>
      </c>
    </row>
    <row r="4293" spans="1:18" x14ac:dyDescent="0.25">
      <c r="A4293" t="s">
        <v>2580</v>
      </c>
      <c r="B4293" t="s">
        <v>41</v>
      </c>
      <c r="C4293" t="s">
        <v>5</v>
      </c>
      <c r="D4293" s="11">
        <v>2017</v>
      </c>
      <c r="E4293" t="s">
        <v>2448</v>
      </c>
      <c r="F4293">
        <v>6.6</v>
      </c>
      <c r="G4293">
        <v>213000</v>
      </c>
      <c r="H4293" t="s">
        <v>2579</v>
      </c>
      <c r="I4293" t="s">
        <v>909</v>
      </c>
      <c r="J4293" t="s">
        <v>2221</v>
      </c>
      <c r="K4293" t="s">
        <v>265</v>
      </c>
      <c r="L4293" s="7">
        <v>58000000</v>
      </c>
      <c r="M4293" s="7">
        <v>100541806</v>
      </c>
      <c r="N4293" t="s">
        <v>114</v>
      </c>
      <c r="O4293">
        <v>104</v>
      </c>
      <c r="P4293" s="8">
        <f>_xlfn.XLOOKUP(D4293,Consumer_Price_Index!A:A,Consumer_Price_Index!B:B)</f>
        <v>245.1</v>
      </c>
      <c r="Q4293" s="13">
        <f>IF(ISNUMBER(M4293), M4293*(Consumer_Price_Index!$B$45/(_xlfn.XLOOKUP('Working Data'!D7101,Consumer_Price_Index!A:A,Consumer_Price_Index!B:B))), "Missing")</f>
        <v>131481065.61459227</v>
      </c>
      <c r="R4293" t="str">
        <f t="shared" si="67"/>
        <v>Yes</v>
      </c>
    </row>
    <row r="4294" spans="1:18" x14ac:dyDescent="0.25">
      <c r="A4294" t="s">
        <v>16846</v>
      </c>
      <c r="B4294" t="s">
        <v>101</v>
      </c>
      <c r="C4294" t="s">
        <v>11</v>
      </c>
      <c r="D4294" s="11">
        <v>1991</v>
      </c>
      <c r="E4294" t="s">
        <v>16666</v>
      </c>
      <c r="F4294">
        <v>6.6</v>
      </c>
      <c r="G4294">
        <v>14000</v>
      </c>
      <c r="H4294" t="s">
        <v>1567</v>
      </c>
      <c r="I4294" t="s">
        <v>4512</v>
      </c>
      <c r="J4294" t="s">
        <v>1567</v>
      </c>
      <c r="K4294" t="s">
        <v>7</v>
      </c>
      <c r="L4294" s="7">
        <v>10000000</v>
      </c>
      <c r="M4294" s="7">
        <v>25010896</v>
      </c>
      <c r="N4294" t="s">
        <v>514</v>
      </c>
      <c r="O4294">
        <v>99</v>
      </c>
      <c r="P4294" s="8">
        <f>_xlfn.XLOOKUP(D4294,Consumer_Price_Index!A:A,Consumer_Price_Index!B:B)</f>
        <v>136.19999999999999</v>
      </c>
      <c r="Q4294" s="13">
        <f>IF(ISNUMBER(M4294), M4294*(Consumer_Price_Index!$B$45/(_xlfn.XLOOKUP('Working Data'!D1955,Consumer_Price_Index!A:A,Consumer_Price_Index!B:B))), "Missing")</f>
        <v>32155358.697046414</v>
      </c>
      <c r="R4294" t="str">
        <f t="shared" si="67"/>
        <v>Yes</v>
      </c>
    </row>
    <row r="4295" spans="1:18" x14ac:dyDescent="0.25">
      <c r="A4295" t="s">
        <v>1311</v>
      </c>
      <c r="B4295" t="s">
        <v>41</v>
      </c>
      <c r="C4295" t="s">
        <v>409</v>
      </c>
      <c r="D4295" s="11">
        <v>2018</v>
      </c>
      <c r="E4295" t="s">
        <v>518</v>
      </c>
      <c r="F4295">
        <v>6.6</v>
      </c>
      <c r="G4295">
        <v>13000</v>
      </c>
      <c r="H4295" t="s">
        <v>1310</v>
      </c>
      <c r="I4295" t="s">
        <v>1309</v>
      </c>
      <c r="J4295" t="s">
        <v>1308</v>
      </c>
      <c r="K4295" t="s">
        <v>265</v>
      </c>
      <c r="M4295" s="7">
        <v>365353</v>
      </c>
      <c r="N4295" t="s">
        <v>1307</v>
      </c>
      <c r="O4295">
        <v>118</v>
      </c>
      <c r="P4295" s="8">
        <f>_xlfn.XLOOKUP(D4295,Consumer_Price_Index!A:A,Consumer_Price_Index!B:B)</f>
        <v>251.1</v>
      </c>
      <c r="Q4295" s="13">
        <f>IF(ISNUMBER(M4295), M4295*(Consumer_Price_Index!$B$45/(_xlfn.XLOOKUP('Working Data'!D7402,Consumer_Price_Index!A:A,Consumer_Price_Index!B:B))), "Missing")</f>
        <v>552197.7137896826</v>
      </c>
      <c r="R4295" t="str">
        <f t="shared" si="67"/>
        <v>No</v>
      </c>
    </row>
    <row r="4296" spans="1:18" x14ac:dyDescent="0.25">
      <c r="A4296" t="s">
        <v>3562</v>
      </c>
      <c r="B4296" t="s">
        <v>41</v>
      </c>
      <c r="C4296" t="s">
        <v>11</v>
      </c>
      <c r="D4296" s="11">
        <v>2015</v>
      </c>
      <c r="E4296" t="s">
        <v>3561</v>
      </c>
      <c r="F4296">
        <v>6.6</v>
      </c>
      <c r="G4296">
        <v>12000</v>
      </c>
      <c r="H4296" t="s">
        <v>2310</v>
      </c>
      <c r="I4296" t="s">
        <v>2310</v>
      </c>
      <c r="J4296" t="s">
        <v>754</v>
      </c>
      <c r="K4296" t="s">
        <v>1118</v>
      </c>
      <c r="L4296" s="7">
        <v>11000000</v>
      </c>
      <c r="M4296" s="7">
        <v>1160724</v>
      </c>
      <c r="N4296" t="s">
        <v>2307</v>
      </c>
      <c r="O4296">
        <v>109</v>
      </c>
      <c r="P4296" s="8">
        <f>_xlfn.XLOOKUP(D4296,Consumer_Price_Index!A:A,Consumer_Price_Index!B:B)</f>
        <v>237</v>
      </c>
      <c r="Q4296" s="13">
        <f>IF(ISNUMBER(M4296), M4296*(Consumer_Price_Index!$B$45/(_xlfn.XLOOKUP('Working Data'!D6816,Consumer_Price_Index!A:A,Consumer_Price_Index!B:B))), "Missing")</f>
        <v>1572577.1578479323</v>
      </c>
      <c r="R4296" t="str">
        <f t="shared" si="67"/>
        <v>Yes</v>
      </c>
    </row>
    <row r="4297" spans="1:18" x14ac:dyDescent="0.25">
      <c r="A4297" t="s">
        <v>16160</v>
      </c>
      <c r="B4297" t="s">
        <v>68</v>
      </c>
      <c r="C4297" t="s">
        <v>11</v>
      </c>
      <c r="D4297" s="11">
        <v>1992</v>
      </c>
      <c r="E4297" t="s">
        <v>15835</v>
      </c>
      <c r="F4297">
        <v>6.6</v>
      </c>
      <c r="G4297">
        <v>3800</v>
      </c>
      <c r="H4297" t="s">
        <v>12677</v>
      </c>
      <c r="I4297" t="s">
        <v>11880</v>
      </c>
      <c r="J4297" t="s">
        <v>7011</v>
      </c>
      <c r="K4297" t="s">
        <v>7</v>
      </c>
      <c r="L4297" s="7">
        <v>18000000</v>
      </c>
      <c r="M4297" s="7">
        <v>1014726</v>
      </c>
      <c r="N4297" t="s">
        <v>514</v>
      </c>
      <c r="O4297">
        <v>105</v>
      </c>
      <c r="P4297" s="8">
        <f>_xlfn.XLOOKUP(D4297,Consumer_Price_Index!A:A,Consumer_Price_Index!B:B)</f>
        <v>140.30000000000001</v>
      </c>
      <c r="Q4297" s="13">
        <f>IF(ISNUMBER(M4297), M4297*(Consumer_Price_Index!$B$45/(_xlfn.XLOOKUP('Working Data'!D2209,Consumer_Price_Index!A:A,Consumer_Price_Index!B:B))), "Missing")</f>
        <v>1326982.8849785407</v>
      </c>
      <c r="R4297" t="str">
        <f t="shared" si="67"/>
        <v>Yes</v>
      </c>
    </row>
    <row r="4298" spans="1:18" x14ac:dyDescent="0.25">
      <c r="A4298" t="s">
        <v>10215</v>
      </c>
      <c r="B4298" t="s">
        <v>68</v>
      </c>
      <c r="C4298" t="s">
        <v>409</v>
      </c>
      <c r="D4298" s="11">
        <v>2003</v>
      </c>
      <c r="E4298" t="s">
        <v>10214</v>
      </c>
      <c r="F4298">
        <v>6.6</v>
      </c>
      <c r="G4298">
        <v>15000</v>
      </c>
      <c r="H4298" t="s">
        <v>10213</v>
      </c>
      <c r="I4298" t="s">
        <v>10212</v>
      </c>
      <c r="J4298" t="s">
        <v>2954</v>
      </c>
      <c r="K4298" t="s">
        <v>332</v>
      </c>
      <c r="L4298" s="7">
        <v>30000000</v>
      </c>
      <c r="M4298" s="7">
        <v>29632684</v>
      </c>
      <c r="N4298" t="s">
        <v>10211</v>
      </c>
      <c r="O4298">
        <v>123</v>
      </c>
      <c r="P4298" s="8">
        <f>_xlfn.XLOOKUP(D4298,Consumer_Price_Index!A:A,Consumer_Price_Index!B:B)</f>
        <v>184</v>
      </c>
      <c r="Q4298" s="13">
        <f>IF(ISNUMBER(M4298), M4298*(Consumer_Price_Index!$B$45/(_xlfn.XLOOKUP('Working Data'!D4431,Consumer_Price_Index!A:A,Consumer_Price_Index!B:B))), "Missing")</f>
        <v>38097378.965400845</v>
      </c>
      <c r="R4298" t="str">
        <f t="shared" si="67"/>
        <v>Yes</v>
      </c>
    </row>
    <row r="4299" spans="1:18" x14ac:dyDescent="0.25">
      <c r="A4299" t="s">
        <v>3863</v>
      </c>
      <c r="B4299" t="s">
        <v>41</v>
      </c>
      <c r="C4299" t="s">
        <v>11</v>
      </c>
      <c r="D4299" s="11">
        <v>2015</v>
      </c>
      <c r="E4299" t="s">
        <v>3862</v>
      </c>
      <c r="F4299">
        <v>6.6</v>
      </c>
      <c r="G4299">
        <v>54000</v>
      </c>
      <c r="H4299" t="s">
        <v>3109</v>
      </c>
      <c r="I4299" t="s">
        <v>3861</v>
      </c>
      <c r="J4299" t="s">
        <v>2474</v>
      </c>
      <c r="K4299" t="s">
        <v>265</v>
      </c>
      <c r="L4299" s="7">
        <v>15000000</v>
      </c>
      <c r="M4299" s="7">
        <v>16322067</v>
      </c>
      <c r="N4299" t="s">
        <v>1421</v>
      </c>
      <c r="O4299">
        <v>113</v>
      </c>
      <c r="P4299" s="8">
        <f>_xlfn.XLOOKUP(D4299,Consumer_Price_Index!A:A,Consumer_Price_Index!B:B)</f>
        <v>237</v>
      </c>
      <c r="Q4299" s="13">
        <f>IF(ISNUMBER(M4299), M4299*(Consumer_Price_Index!$B$45/(_xlfn.XLOOKUP('Working Data'!D6729,Consumer_Price_Index!A:A,Consumer_Price_Index!B:B))), "Missing")</f>
        <v>22802997.775790922</v>
      </c>
      <c r="R4299" t="str">
        <f t="shared" si="67"/>
        <v>Yes</v>
      </c>
    </row>
    <row r="4300" spans="1:18" x14ac:dyDescent="0.25">
      <c r="A4300" t="s">
        <v>6906</v>
      </c>
      <c r="B4300" t="s">
        <v>41</v>
      </c>
      <c r="C4300" t="s">
        <v>34</v>
      </c>
      <c r="D4300" s="11">
        <v>2010</v>
      </c>
      <c r="E4300" t="s">
        <v>6663</v>
      </c>
      <c r="F4300">
        <v>6.6</v>
      </c>
      <c r="G4300">
        <v>192000</v>
      </c>
      <c r="H4300" t="s">
        <v>6905</v>
      </c>
      <c r="I4300" t="s">
        <v>994</v>
      </c>
      <c r="J4300" t="s">
        <v>5113</v>
      </c>
      <c r="K4300" t="s">
        <v>7</v>
      </c>
      <c r="L4300" s="7">
        <v>10500000</v>
      </c>
      <c r="M4300" s="7">
        <v>45491656</v>
      </c>
      <c r="N4300" t="s">
        <v>6904</v>
      </c>
      <c r="O4300">
        <v>105</v>
      </c>
      <c r="P4300" s="8">
        <f>_xlfn.XLOOKUP(D4300,Consumer_Price_Index!A:A,Consumer_Price_Index!B:B)</f>
        <v>218.1</v>
      </c>
      <c r="Q4300" s="13">
        <f>IF(ISNUMBER(M4300), M4300*(Consumer_Price_Index!$B$45/(_xlfn.XLOOKUP('Working Data'!D5692,Consumer_Price_Index!A:A,Consumer_Price_Index!B:B))), "Missing")</f>
        <v>133410082.6102021</v>
      </c>
      <c r="R4300" t="str">
        <f t="shared" si="67"/>
        <v>Yes</v>
      </c>
    </row>
    <row r="4301" spans="1:18" x14ac:dyDescent="0.25">
      <c r="A4301" t="s">
        <v>7905</v>
      </c>
      <c r="B4301" t="s">
        <v>101</v>
      </c>
      <c r="C4301" t="s">
        <v>73</v>
      </c>
      <c r="D4301" s="11">
        <v>2008</v>
      </c>
      <c r="E4301" t="s">
        <v>7904</v>
      </c>
      <c r="F4301">
        <v>6.6</v>
      </c>
      <c r="G4301">
        <v>211000</v>
      </c>
      <c r="H4301" t="s">
        <v>4475</v>
      </c>
      <c r="I4301" t="s">
        <v>1536</v>
      </c>
      <c r="J4301" t="s">
        <v>2192</v>
      </c>
      <c r="K4301" t="s">
        <v>7</v>
      </c>
      <c r="L4301" s="7">
        <v>150000000</v>
      </c>
      <c r="M4301" s="7">
        <v>603900354</v>
      </c>
      <c r="N4301" t="s">
        <v>652</v>
      </c>
      <c r="O4301">
        <v>89</v>
      </c>
      <c r="P4301" s="8">
        <f>_xlfn.XLOOKUP(D4301,Consumer_Price_Index!A:A,Consumer_Price_Index!B:B)</f>
        <v>215.3</v>
      </c>
      <c r="Q4301" s="13">
        <f>IF(ISNUMBER(M4301), M4301*(Consumer_Price_Index!$B$45/(_xlfn.XLOOKUP('Working Data'!D5329,Consumer_Price_Index!A:A,Consumer_Price_Index!B:B))), "Missing")</f>
        <v>801430478.50087106</v>
      </c>
      <c r="R4301" t="str">
        <f t="shared" si="67"/>
        <v>Yes</v>
      </c>
    </row>
    <row r="4302" spans="1:18" x14ac:dyDescent="0.25">
      <c r="A4302" t="s">
        <v>16640</v>
      </c>
      <c r="B4302" t="s">
        <v>68</v>
      </c>
      <c r="C4302" t="s">
        <v>11</v>
      </c>
      <c r="D4302" s="11">
        <v>1991</v>
      </c>
      <c r="E4302" t="s">
        <v>16583</v>
      </c>
      <c r="F4302">
        <v>6.6</v>
      </c>
      <c r="G4302">
        <v>3600</v>
      </c>
      <c r="H4302" t="s">
        <v>11196</v>
      </c>
      <c r="I4302" t="s">
        <v>16639</v>
      </c>
      <c r="J4302" t="s">
        <v>1576</v>
      </c>
      <c r="K4302" t="s">
        <v>562</v>
      </c>
      <c r="M4302" s="7">
        <v>1942423</v>
      </c>
      <c r="N4302" t="s">
        <v>5666</v>
      </c>
      <c r="O4302">
        <v>143</v>
      </c>
      <c r="P4302" s="8">
        <f>_xlfn.XLOOKUP(D4302,Consumer_Price_Index!A:A,Consumer_Price_Index!B:B)</f>
        <v>136.19999999999999</v>
      </c>
      <c r="Q4302" s="13">
        <f>IF(ISNUMBER(M4302), M4302*(Consumer_Price_Index!$B$45/(_xlfn.XLOOKUP('Working Data'!D2025,Consumer_Price_Index!A:A,Consumer_Price_Index!B:B))), "Missing")</f>
        <v>2713692.2883998165</v>
      </c>
      <c r="R4302" t="str">
        <f t="shared" si="67"/>
        <v>No</v>
      </c>
    </row>
    <row r="4303" spans="1:18" x14ac:dyDescent="0.25">
      <c r="A4303" t="s">
        <v>810</v>
      </c>
      <c r="B4303" t="s">
        <v>101</v>
      </c>
      <c r="C4303" t="s">
        <v>100</v>
      </c>
      <c r="D4303" s="11">
        <v>2019</v>
      </c>
      <c r="E4303" t="s">
        <v>809</v>
      </c>
      <c r="F4303">
        <v>6.6</v>
      </c>
      <c r="G4303">
        <v>91000</v>
      </c>
      <c r="H4303" t="s">
        <v>808</v>
      </c>
      <c r="I4303" t="s">
        <v>807</v>
      </c>
      <c r="J4303" t="s">
        <v>806</v>
      </c>
      <c r="K4303" t="s">
        <v>7</v>
      </c>
      <c r="L4303" s="7">
        <v>185000000</v>
      </c>
      <c r="M4303" s="7">
        <v>491730089</v>
      </c>
      <c r="N4303" t="s">
        <v>119</v>
      </c>
      <c r="O4303">
        <v>119</v>
      </c>
      <c r="P4303" s="8">
        <f>_xlfn.XLOOKUP(D4303,Consumer_Price_Index!A:A,Consumer_Price_Index!B:B)</f>
        <v>255.7</v>
      </c>
      <c r="Q4303" s="13">
        <f>IF(ISNUMBER(M4303), M4303*(Consumer_Price_Index!$B$45/(_xlfn.XLOOKUP('Working Data'!D7514,Consumer_Price_Index!A:A,Consumer_Price_Index!B:B))), "Missing")</f>
        <v>793171826.98941231</v>
      </c>
      <c r="R4303" t="str">
        <f t="shared" si="67"/>
        <v>Yes</v>
      </c>
    </row>
    <row r="4304" spans="1:18" x14ac:dyDescent="0.25">
      <c r="A4304" t="s">
        <v>1884</v>
      </c>
      <c r="B4304" t="s">
        <v>68</v>
      </c>
      <c r="C4304" t="s">
        <v>24</v>
      </c>
      <c r="D4304" s="11">
        <v>2018</v>
      </c>
      <c r="E4304" t="s">
        <v>1337</v>
      </c>
      <c r="F4304">
        <v>6.6</v>
      </c>
      <c r="G4304">
        <v>85000</v>
      </c>
      <c r="H4304" t="s">
        <v>1883</v>
      </c>
      <c r="I4304" t="s">
        <v>1883</v>
      </c>
      <c r="J4304" t="s">
        <v>1882</v>
      </c>
      <c r="K4304" t="s">
        <v>265</v>
      </c>
      <c r="L4304" s="7">
        <v>75000000</v>
      </c>
      <c r="M4304" s="7">
        <v>395618157</v>
      </c>
      <c r="N4304" t="s">
        <v>103</v>
      </c>
      <c r="O4304">
        <v>114</v>
      </c>
      <c r="P4304" s="8">
        <f>_xlfn.XLOOKUP(D4304,Consumer_Price_Index!A:A,Consumer_Price_Index!B:B)</f>
        <v>251.1</v>
      </c>
      <c r="Q4304" s="13">
        <f>IF(ISNUMBER(M4304), M4304*(Consumer_Price_Index!$B$45/(_xlfn.XLOOKUP('Working Data'!D7270,Consumer_Price_Index!A:A,Consumer_Price_Index!B:B))), "Missing")</f>
        <v>517359881.70772529</v>
      </c>
      <c r="R4304" t="str">
        <f t="shared" si="67"/>
        <v>Yes</v>
      </c>
    </row>
    <row r="4305" spans="1:18" x14ac:dyDescent="0.25">
      <c r="A4305" t="s">
        <v>5735</v>
      </c>
      <c r="B4305" t="s">
        <v>68</v>
      </c>
      <c r="C4305" t="s">
        <v>34</v>
      </c>
      <c r="D4305" s="11">
        <v>2012</v>
      </c>
      <c r="E4305" t="s">
        <v>5465</v>
      </c>
      <c r="F4305">
        <v>6.6</v>
      </c>
      <c r="G4305">
        <v>147000</v>
      </c>
      <c r="H4305" t="s">
        <v>5734</v>
      </c>
      <c r="I4305" t="s">
        <v>5733</v>
      </c>
      <c r="J4305" t="s">
        <v>2313</v>
      </c>
      <c r="K4305" t="s">
        <v>7</v>
      </c>
      <c r="L4305" s="7">
        <v>42000000</v>
      </c>
      <c r="M4305" s="7">
        <v>47636031</v>
      </c>
      <c r="N4305" t="s">
        <v>856</v>
      </c>
      <c r="O4305">
        <v>102</v>
      </c>
      <c r="P4305" s="8">
        <f>_xlfn.XLOOKUP(D4305,Consumer_Price_Index!A:A,Consumer_Price_Index!B:B)</f>
        <v>229.6</v>
      </c>
      <c r="Q4305" s="13">
        <f>IF(ISNUMBER(M4305), M4305*(Consumer_Price_Index!$B$45/(_xlfn.XLOOKUP('Working Data'!D6117,Consumer_Price_Index!A:A,Consumer_Price_Index!B:B))), "Missing")</f>
        <v>61321075.81622307</v>
      </c>
      <c r="R4305" t="str">
        <f t="shared" si="67"/>
        <v>Yes</v>
      </c>
    </row>
    <row r="4306" spans="1:18" x14ac:dyDescent="0.25">
      <c r="A4306" t="s">
        <v>14264</v>
      </c>
      <c r="B4306" t="s">
        <v>41</v>
      </c>
      <c r="C4306" t="s">
        <v>24</v>
      </c>
      <c r="D4306" s="11">
        <v>1996</v>
      </c>
      <c r="E4306" t="s">
        <v>14133</v>
      </c>
      <c r="F4306">
        <v>6.6</v>
      </c>
      <c r="G4306">
        <v>1900</v>
      </c>
      <c r="H4306" t="s">
        <v>11839</v>
      </c>
      <c r="I4306" t="s">
        <v>11839</v>
      </c>
      <c r="J4306" t="s">
        <v>2539</v>
      </c>
      <c r="K4306" t="s">
        <v>7</v>
      </c>
      <c r="L4306" s="7">
        <v>500000</v>
      </c>
      <c r="M4306" s="7">
        <v>502313</v>
      </c>
      <c r="N4306" t="s">
        <v>14263</v>
      </c>
      <c r="O4306">
        <v>88</v>
      </c>
      <c r="P4306" s="8">
        <f>_xlfn.XLOOKUP(D4306,Consumer_Price_Index!A:A,Consumer_Price_Index!B:B)</f>
        <v>156.9</v>
      </c>
      <c r="Q4306" s="13">
        <f>IF(ISNUMBER(M4306), M4306*(Consumer_Price_Index!$B$45/(_xlfn.XLOOKUP('Working Data'!D2958,Consumer_Price_Index!A:A,Consumer_Price_Index!B:B))), "Missing")</f>
        <v>1422442.1105947956</v>
      </c>
      <c r="R4306" t="str">
        <f t="shared" si="67"/>
        <v>Yes</v>
      </c>
    </row>
    <row r="4307" spans="1:18" x14ac:dyDescent="0.25">
      <c r="A4307" t="s">
        <v>20370</v>
      </c>
      <c r="B4307" t="s">
        <v>101</v>
      </c>
      <c r="C4307" t="s">
        <v>11</v>
      </c>
      <c r="D4307" s="11">
        <v>1984</v>
      </c>
      <c r="E4307" t="s">
        <v>20369</v>
      </c>
      <c r="F4307">
        <v>6.6</v>
      </c>
      <c r="G4307">
        <v>952</v>
      </c>
      <c r="H4307" t="s">
        <v>20368</v>
      </c>
      <c r="I4307" t="s">
        <v>20367</v>
      </c>
      <c r="J4307" t="s">
        <v>12999</v>
      </c>
      <c r="K4307" t="s">
        <v>7</v>
      </c>
      <c r="M4307" s="7">
        <v>1945658</v>
      </c>
      <c r="N4307" t="s">
        <v>18008</v>
      </c>
      <c r="O4307">
        <v>99</v>
      </c>
      <c r="P4307" s="8">
        <f>_xlfn.XLOOKUP(D4307,Consumer_Price_Index!A:A,Consumer_Price_Index!B:B)</f>
        <v>103.9</v>
      </c>
      <c r="Q4307" s="13">
        <f>IF(ISNUMBER(M4307), M4307*(Consumer_Price_Index!$B$45/(_xlfn.XLOOKUP('Working Data'!D632,Consumer_Price_Index!A:A,Consumer_Price_Index!B:B))), "Missing")</f>
        <v>5409142.2682481753</v>
      </c>
      <c r="R4307" t="str">
        <f t="shared" si="67"/>
        <v>No</v>
      </c>
    </row>
    <row r="4308" spans="1:18" x14ac:dyDescent="0.25">
      <c r="A4308" t="s">
        <v>20893</v>
      </c>
      <c r="B4308" t="s">
        <v>101</v>
      </c>
      <c r="C4308" t="s">
        <v>24</v>
      </c>
      <c r="D4308" s="11">
        <v>1983</v>
      </c>
      <c r="E4308" t="s">
        <v>20860</v>
      </c>
      <c r="F4308">
        <v>6.6</v>
      </c>
      <c r="G4308">
        <v>3300</v>
      </c>
      <c r="H4308" t="s">
        <v>14797</v>
      </c>
      <c r="I4308" t="s">
        <v>12371</v>
      </c>
      <c r="J4308" t="s">
        <v>18773</v>
      </c>
      <c r="K4308" t="s">
        <v>7</v>
      </c>
      <c r="M4308" s="7">
        <v>17613720</v>
      </c>
      <c r="N4308" t="s">
        <v>890</v>
      </c>
      <c r="O4308">
        <v>98</v>
      </c>
      <c r="P4308" s="8">
        <f>_xlfn.XLOOKUP(D4308,Consumer_Price_Index!A:A,Consumer_Price_Index!B:B)</f>
        <v>99.6</v>
      </c>
      <c r="Q4308" s="13">
        <f>IF(ISNUMBER(M4308), M4308*(Consumer_Price_Index!$B$45/(_xlfn.XLOOKUP('Working Data'!D438,Consumer_Price_Index!A:A,Consumer_Price_Index!B:B))), "Missing")</f>
        <v>33438632.299065419</v>
      </c>
      <c r="R4308" t="str">
        <f t="shared" si="67"/>
        <v>No</v>
      </c>
    </row>
    <row r="4309" spans="1:18" x14ac:dyDescent="0.25">
      <c r="A4309" t="s">
        <v>11008</v>
      </c>
      <c r="B4309" t="s">
        <v>41</v>
      </c>
      <c r="C4309" t="s">
        <v>24</v>
      </c>
      <c r="D4309" s="11">
        <v>2002</v>
      </c>
      <c r="E4309" t="s">
        <v>11007</v>
      </c>
      <c r="F4309">
        <v>6.6</v>
      </c>
      <c r="G4309">
        <v>34000</v>
      </c>
      <c r="H4309" t="s">
        <v>11006</v>
      </c>
      <c r="I4309" t="s">
        <v>11006</v>
      </c>
      <c r="J4309" t="s">
        <v>11005</v>
      </c>
      <c r="K4309" t="s">
        <v>7</v>
      </c>
      <c r="L4309" s="7">
        <v>500000</v>
      </c>
      <c r="M4309" s="7">
        <v>264349</v>
      </c>
      <c r="N4309" t="s">
        <v>11004</v>
      </c>
      <c r="O4309">
        <v>93</v>
      </c>
      <c r="P4309" s="8">
        <f>_xlfn.XLOOKUP(D4309,Consumer_Price_Index!A:A,Consumer_Price_Index!B:B)</f>
        <v>179.9</v>
      </c>
      <c r="Q4309" s="13">
        <f>IF(ISNUMBER(M4309), M4309*(Consumer_Price_Index!$B$45/(_xlfn.XLOOKUP('Working Data'!D4153,Consumer_Price_Index!A:A,Consumer_Price_Index!B:B))), "Missing")</f>
        <v>616274.98316755926</v>
      </c>
      <c r="R4309" t="str">
        <f t="shared" si="67"/>
        <v>Yes</v>
      </c>
    </row>
    <row r="4310" spans="1:18" x14ac:dyDescent="0.25">
      <c r="A4310" t="s">
        <v>12241</v>
      </c>
      <c r="B4310" t="s">
        <v>41</v>
      </c>
      <c r="C4310" t="s">
        <v>24</v>
      </c>
      <c r="D4310" s="11">
        <v>2000</v>
      </c>
      <c r="E4310" t="s">
        <v>12013</v>
      </c>
      <c r="F4310">
        <v>6.6</v>
      </c>
      <c r="G4310">
        <v>226000</v>
      </c>
      <c r="H4310" t="s">
        <v>4522</v>
      </c>
      <c r="I4310" t="s">
        <v>1933</v>
      </c>
      <c r="J4310" t="s">
        <v>4521</v>
      </c>
      <c r="K4310" t="s">
        <v>7</v>
      </c>
      <c r="L4310" s="7">
        <v>51000000</v>
      </c>
      <c r="M4310" s="7">
        <v>149270999</v>
      </c>
      <c r="N4310" t="s">
        <v>890</v>
      </c>
      <c r="O4310">
        <v>116</v>
      </c>
      <c r="P4310" s="8">
        <f>_xlfn.XLOOKUP(D4310,Consumer_Price_Index!A:A,Consumer_Price_Index!B:B)</f>
        <v>172.2</v>
      </c>
      <c r="Q4310" s="13">
        <f>IF(ISNUMBER(M4310), M4310*(Consumer_Price_Index!$B$45/(_xlfn.XLOOKUP('Working Data'!D3693,Consumer_Price_Index!A:A,Consumer_Price_Index!B:B))), "Missing")</f>
        <v>211253476.05805853</v>
      </c>
      <c r="R4310" t="str">
        <f t="shared" si="67"/>
        <v>Yes</v>
      </c>
    </row>
    <row r="4311" spans="1:18" x14ac:dyDescent="0.25">
      <c r="A4311" t="s">
        <v>6612</v>
      </c>
      <c r="B4311" t="s">
        <v>101</v>
      </c>
      <c r="C4311" t="s">
        <v>100</v>
      </c>
      <c r="D4311" s="11">
        <v>2010</v>
      </c>
      <c r="E4311" t="s">
        <v>6611</v>
      </c>
      <c r="F4311">
        <v>6.6</v>
      </c>
      <c r="G4311">
        <v>13000</v>
      </c>
      <c r="H4311" t="s">
        <v>6610</v>
      </c>
      <c r="I4311" t="s">
        <v>6609</v>
      </c>
      <c r="J4311" t="s">
        <v>2435</v>
      </c>
      <c r="K4311" t="s">
        <v>7</v>
      </c>
      <c r="L4311" s="7">
        <v>2000000</v>
      </c>
      <c r="M4311" s="7">
        <v>1205257</v>
      </c>
      <c r="N4311" t="s">
        <v>6608</v>
      </c>
      <c r="O4311">
        <v>104</v>
      </c>
      <c r="P4311" s="8">
        <f>_xlfn.XLOOKUP(D4311,Consumer_Price_Index!A:A,Consumer_Price_Index!B:B)</f>
        <v>218.1</v>
      </c>
      <c r="Q4311" s="13">
        <f>IF(ISNUMBER(M4311), M4311*(Consumer_Price_Index!$B$45/(_xlfn.XLOOKUP('Working Data'!D5796,Consumer_Price_Index!A:A,Consumer_Price_Index!B:B))), "Missing")</f>
        <v>1880398.4019457244</v>
      </c>
      <c r="R4311" t="str">
        <f t="shared" si="67"/>
        <v>Yes</v>
      </c>
    </row>
    <row r="4312" spans="1:18" x14ac:dyDescent="0.25">
      <c r="A4312" t="s">
        <v>13920</v>
      </c>
      <c r="B4312" t="s">
        <v>41</v>
      </c>
      <c r="C4312" t="s">
        <v>87</v>
      </c>
      <c r="D4312" s="11">
        <v>1997</v>
      </c>
      <c r="E4312" t="s">
        <v>13770</v>
      </c>
      <c r="F4312">
        <v>6.6</v>
      </c>
      <c r="G4312">
        <v>37000</v>
      </c>
      <c r="H4312" t="s">
        <v>1244</v>
      </c>
      <c r="I4312" t="s">
        <v>13919</v>
      </c>
      <c r="J4312" t="s">
        <v>4321</v>
      </c>
      <c r="K4312" t="s">
        <v>7</v>
      </c>
      <c r="L4312" s="7">
        <v>35000000</v>
      </c>
      <c r="M4312" s="7">
        <v>25105255</v>
      </c>
      <c r="N4312" t="s">
        <v>138</v>
      </c>
      <c r="O4312">
        <v>155</v>
      </c>
      <c r="P4312" s="8">
        <f>_xlfn.XLOOKUP(D4312,Consumer_Price_Index!A:A,Consumer_Price_Index!B:B)</f>
        <v>160.5</v>
      </c>
      <c r="Q4312" s="13">
        <f>IF(ISNUMBER(M4312), M4312*(Consumer_Price_Index!$B$45/(_xlfn.XLOOKUP('Working Data'!D3081,Consumer_Price_Index!A:A,Consumer_Price_Index!B:B))), "Missing")</f>
        <v>73624361.87199229</v>
      </c>
      <c r="R4312" t="str">
        <f t="shared" si="67"/>
        <v>Yes</v>
      </c>
    </row>
    <row r="4313" spans="1:18" x14ac:dyDescent="0.25">
      <c r="A4313" t="s">
        <v>3070</v>
      </c>
      <c r="B4313" t="s">
        <v>68</v>
      </c>
      <c r="C4313" t="s">
        <v>11</v>
      </c>
      <c r="D4313" s="11">
        <v>2016</v>
      </c>
      <c r="E4313" t="s">
        <v>3069</v>
      </c>
      <c r="F4313">
        <v>6.6</v>
      </c>
      <c r="G4313">
        <v>77000</v>
      </c>
      <c r="H4313" t="s">
        <v>2849</v>
      </c>
      <c r="I4313" t="s">
        <v>2849</v>
      </c>
      <c r="J4313" t="s">
        <v>3068</v>
      </c>
      <c r="K4313" t="s">
        <v>7</v>
      </c>
      <c r="L4313" s="7">
        <v>18000000</v>
      </c>
      <c r="M4313" s="7">
        <v>6740647</v>
      </c>
      <c r="N4313" t="s">
        <v>138</v>
      </c>
      <c r="O4313">
        <v>112</v>
      </c>
      <c r="P4313" s="8">
        <f>_xlfn.XLOOKUP(D4313,Consumer_Price_Index!A:A,Consumer_Price_Index!B:B)</f>
        <v>240</v>
      </c>
      <c r="Q4313" s="13">
        <f>IF(ISNUMBER(M4313), M4313*(Consumer_Price_Index!$B$45/(_xlfn.XLOOKUP('Working Data'!D6965,Consumer_Price_Index!A:A,Consumer_Price_Index!B:B))), "Missing")</f>
        <v>10872817.050820539</v>
      </c>
      <c r="R4313" t="str">
        <f t="shared" si="67"/>
        <v>Yes</v>
      </c>
    </row>
    <row r="4314" spans="1:18" x14ac:dyDescent="0.25">
      <c r="A4314" t="s">
        <v>1906</v>
      </c>
      <c r="B4314" t="s">
        <v>68</v>
      </c>
      <c r="C4314" t="s">
        <v>11</v>
      </c>
      <c r="D4314" s="11">
        <v>2018</v>
      </c>
      <c r="E4314" t="s">
        <v>1411</v>
      </c>
      <c r="F4314">
        <v>6.6</v>
      </c>
      <c r="G4314">
        <v>26000</v>
      </c>
      <c r="H4314" t="s">
        <v>1905</v>
      </c>
      <c r="I4314" t="s">
        <v>1904</v>
      </c>
      <c r="J4314" t="s">
        <v>1903</v>
      </c>
      <c r="K4314" t="s">
        <v>7</v>
      </c>
      <c r="L4314" s="7">
        <v>2800000</v>
      </c>
      <c r="M4314" s="7">
        <v>27365467</v>
      </c>
      <c r="N4314" t="s">
        <v>1902</v>
      </c>
      <c r="O4314">
        <v>91</v>
      </c>
      <c r="P4314" s="8">
        <f>_xlfn.XLOOKUP(D4314,Consumer_Price_Index!A:A,Consumer_Price_Index!B:B)</f>
        <v>251.1</v>
      </c>
      <c r="Q4314" s="13">
        <f>IF(ISNUMBER(M4314), M4314*(Consumer_Price_Index!$B$45/(_xlfn.XLOOKUP('Working Data'!D7264,Consumer_Price_Index!A:A,Consumer_Price_Index!B:B))), "Missing")</f>
        <v>42694612.365079366</v>
      </c>
      <c r="R4314" t="str">
        <f t="shared" si="67"/>
        <v>Yes</v>
      </c>
    </row>
    <row r="4315" spans="1:18" x14ac:dyDescent="0.25">
      <c r="A4315" t="s">
        <v>17438</v>
      </c>
      <c r="B4315" t="s">
        <v>41</v>
      </c>
      <c r="C4315" t="s">
        <v>11</v>
      </c>
      <c r="D4315" s="11">
        <v>1990</v>
      </c>
      <c r="E4315" t="s">
        <v>17404</v>
      </c>
      <c r="F4315">
        <v>6.6</v>
      </c>
      <c r="G4315">
        <v>12000</v>
      </c>
      <c r="H4315" t="s">
        <v>1922</v>
      </c>
      <c r="I4315" t="s">
        <v>1922</v>
      </c>
      <c r="J4315" t="s">
        <v>1804</v>
      </c>
      <c r="K4315" t="s">
        <v>7</v>
      </c>
      <c r="L4315" s="7">
        <v>10000000</v>
      </c>
      <c r="M4315" s="7">
        <v>16153593</v>
      </c>
      <c r="N4315" t="s">
        <v>103</v>
      </c>
      <c r="O4315">
        <v>130</v>
      </c>
      <c r="P4315" s="8">
        <f>_xlfn.XLOOKUP(D4315,Consumer_Price_Index!A:A,Consumer_Price_Index!B:B)</f>
        <v>130.69999999999999</v>
      </c>
      <c r="Q4315" s="13">
        <f>IF(ISNUMBER(M4315), M4315*(Consumer_Price_Index!$B$45/(_xlfn.XLOOKUP('Working Data'!D1738,Consumer_Price_Index!A:A,Consumer_Price_Index!B:B))), "Missing")</f>
        <v>41606084.421808958</v>
      </c>
      <c r="R4315" t="str">
        <f t="shared" si="67"/>
        <v>Yes</v>
      </c>
    </row>
    <row r="4316" spans="1:18" x14ac:dyDescent="0.25">
      <c r="A4316" t="s">
        <v>8950</v>
      </c>
      <c r="B4316" t="s">
        <v>101</v>
      </c>
      <c r="C4316" t="s">
        <v>73</v>
      </c>
      <c r="D4316" s="11">
        <v>2006</v>
      </c>
      <c r="E4316" t="s">
        <v>8885</v>
      </c>
      <c r="F4316">
        <v>6.6</v>
      </c>
      <c r="G4316">
        <v>106000</v>
      </c>
      <c r="H4316" t="s">
        <v>3703</v>
      </c>
      <c r="I4316" t="s">
        <v>8949</v>
      </c>
      <c r="J4316" t="s">
        <v>8948</v>
      </c>
      <c r="K4316" t="s">
        <v>7</v>
      </c>
      <c r="L4316" s="7">
        <v>75000000</v>
      </c>
      <c r="M4316" s="7">
        <v>141861243</v>
      </c>
      <c r="N4316" t="s">
        <v>114</v>
      </c>
      <c r="O4316">
        <v>91</v>
      </c>
      <c r="P4316" s="8">
        <f>_xlfn.XLOOKUP(D4316,Consumer_Price_Index!A:A,Consumer_Price_Index!B:B)</f>
        <v>201.6</v>
      </c>
      <c r="Q4316" s="13">
        <f>IF(ISNUMBER(M4316), M4316*(Consumer_Price_Index!$B$45/(_xlfn.XLOOKUP('Working Data'!D4924,Consumer_Price_Index!A:A,Consumer_Price_Index!B:B))), "Missing")</f>
        <v>200766933.31212261</v>
      </c>
      <c r="R4316" t="str">
        <f t="shared" si="67"/>
        <v>Yes</v>
      </c>
    </row>
    <row r="4317" spans="1:18" x14ac:dyDescent="0.25">
      <c r="A4317" t="s">
        <v>10788</v>
      </c>
      <c r="B4317" t="s">
        <v>68</v>
      </c>
      <c r="C4317" t="s">
        <v>11</v>
      </c>
      <c r="D4317" s="11">
        <v>2002</v>
      </c>
      <c r="E4317" t="s">
        <v>10787</v>
      </c>
      <c r="F4317">
        <v>6.6</v>
      </c>
      <c r="G4317">
        <v>14000</v>
      </c>
      <c r="H4317" t="s">
        <v>7358</v>
      </c>
      <c r="I4317" t="s">
        <v>7358</v>
      </c>
      <c r="J4317" t="s">
        <v>2221</v>
      </c>
      <c r="K4317" t="s">
        <v>7</v>
      </c>
      <c r="L4317" s="7">
        <v>21000000</v>
      </c>
      <c r="M4317" s="7">
        <v>10011050</v>
      </c>
      <c r="N4317" t="s">
        <v>6122</v>
      </c>
      <c r="O4317">
        <v>117</v>
      </c>
      <c r="P4317" s="8">
        <f>_xlfn.XLOOKUP(D4317,Consumer_Price_Index!A:A,Consumer_Price_Index!B:B)</f>
        <v>179.9</v>
      </c>
      <c r="Q4317" s="13">
        <f>IF(ISNUMBER(M4317), M4317*(Consumer_Price_Index!$B$45/(_xlfn.XLOOKUP('Working Data'!D4224,Consumer_Price_Index!A:A,Consumer_Price_Index!B:B))), "Missing")</f>
        <v>14220824.87179487</v>
      </c>
      <c r="R4317" t="str">
        <f t="shared" si="67"/>
        <v>Yes</v>
      </c>
    </row>
    <row r="4318" spans="1:18" x14ac:dyDescent="0.25">
      <c r="A4318" t="s">
        <v>2677</v>
      </c>
      <c r="B4318" t="s">
        <v>41</v>
      </c>
      <c r="C4318" t="s">
        <v>11</v>
      </c>
      <c r="D4318" s="11">
        <v>2017</v>
      </c>
      <c r="E4318" t="s">
        <v>2193</v>
      </c>
      <c r="F4318">
        <v>6.6</v>
      </c>
      <c r="G4318">
        <v>200000</v>
      </c>
      <c r="H4318" t="s">
        <v>2676</v>
      </c>
      <c r="I4318" t="s">
        <v>2676</v>
      </c>
      <c r="J4318" t="s">
        <v>1890</v>
      </c>
      <c r="K4318" t="s">
        <v>7</v>
      </c>
      <c r="L4318" s="7">
        <v>30000000</v>
      </c>
      <c r="M4318" s="7">
        <v>44516999</v>
      </c>
      <c r="N4318" t="s">
        <v>108</v>
      </c>
      <c r="O4318">
        <v>121</v>
      </c>
      <c r="P4318" s="8">
        <f>_xlfn.XLOOKUP(D4318,Consumer_Price_Index!A:A,Consumer_Price_Index!B:B)</f>
        <v>245.1</v>
      </c>
      <c r="Q4318" s="13">
        <f>IF(ISNUMBER(M4318), M4318*(Consumer_Price_Index!$B$45/(_xlfn.XLOOKUP('Working Data'!D7069,Consumer_Price_Index!A:A,Consumer_Price_Index!B:B))), "Missing")</f>
        <v>81418544.989795923</v>
      </c>
      <c r="R4318" t="str">
        <f t="shared" si="67"/>
        <v>Yes</v>
      </c>
    </row>
    <row r="4319" spans="1:18" x14ac:dyDescent="0.25">
      <c r="A4319" t="s">
        <v>17319</v>
      </c>
      <c r="B4319" t="s">
        <v>68</v>
      </c>
      <c r="C4319" t="s">
        <v>11</v>
      </c>
      <c r="D4319" s="11">
        <v>1990</v>
      </c>
      <c r="E4319" t="s">
        <v>17318</v>
      </c>
      <c r="F4319">
        <v>6.6</v>
      </c>
      <c r="G4319">
        <v>2800</v>
      </c>
      <c r="H4319" t="s">
        <v>2716</v>
      </c>
      <c r="I4319" t="s">
        <v>17317</v>
      </c>
      <c r="J4319" t="s">
        <v>13222</v>
      </c>
      <c r="K4319" t="s">
        <v>265</v>
      </c>
      <c r="M4319" s="7">
        <v>7698010</v>
      </c>
      <c r="N4319" t="s">
        <v>16241</v>
      </c>
      <c r="O4319">
        <v>126</v>
      </c>
      <c r="P4319" s="8">
        <f>_xlfn.XLOOKUP(D4319,Consumer_Price_Index!A:A,Consumer_Price_Index!B:B)</f>
        <v>130.69999999999999</v>
      </c>
      <c r="Q4319" s="13">
        <f>IF(ISNUMBER(M4319), M4319*(Consumer_Price_Index!$B$45/(_xlfn.XLOOKUP('Working Data'!D1784,Consumer_Price_Index!A:A,Consumer_Price_Index!B:B))), "Missing")</f>
        <v>9341233.1620868184</v>
      </c>
      <c r="R4319" t="str">
        <f t="shared" si="67"/>
        <v>No</v>
      </c>
    </row>
    <row r="4320" spans="1:18" x14ac:dyDescent="0.25">
      <c r="A4320" t="s">
        <v>21092</v>
      </c>
      <c r="B4320" t="s">
        <v>101</v>
      </c>
      <c r="C4320" t="s">
        <v>24</v>
      </c>
      <c r="D4320" s="11">
        <v>1983</v>
      </c>
      <c r="E4320" t="s">
        <v>20755</v>
      </c>
      <c r="F4320">
        <v>6.6</v>
      </c>
      <c r="G4320">
        <v>22000</v>
      </c>
      <c r="H4320" t="s">
        <v>16919</v>
      </c>
      <c r="I4320" t="s">
        <v>11152</v>
      </c>
      <c r="J4320" t="s">
        <v>3272</v>
      </c>
      <c r="K4320" t="s">
        <v>7</v>
      </c>
      <c r="M4320" s="7">
        <v>64783827</v>
      </c>
      <c r="N4320" t="s">
        <v>20663</v>
      </c>
      <c r="O4320">
        <v>91</v>
      </c>
      <c r="P4320" s="8">
        <f>_xlfn.XLOOKUP(D4320,Consumer_Price_Index!A:A,Consumer_Price_Index!B:B)</f>
        <v>99.6</v>
      </c>
      <c r="Q4320" s="13">
        <f>IF(ISNUMBER(M4320), M4320*(Consumer_Price_Index!$B$45/(_xlfn.XLOOKUP('Working Data'!D363,Consumer_Price_Index!A:A,Consumer_Price_Index!B:B))), "Missing")</f>
        <v>189986834.33012509</v>
      </c>
      <c r="R4320" t="str">
        <f t="shared" si="67"/>
        <v>No</v>
      </c>
    </row>
    <row r="4321" spans="1:18" x14ac:dyDescent="0.25">
      <c r="A4321" t="s">
        <v>11182</v>
      </c>
      <c r="B4321" t="s">
        <v>101</v>
      </c>
      <c r="C4321" t="s">
        <v>24</v>
      </c>
      <c r="D4321" s="11">
        <v>2002</v>
      </c>
      <c r="E4321" t="s">
        <v>10790</v>
      </c>
      <c r="F4321">
        <v>6.6</v>
      </c>
      <c r="G4321">
        <v>122000</v>
      </c>
      <c r="H4321" t="s">
        <v>9927</v>
      </c>
      <c r="I4321" t="s">
        <v>2881</v>
      </c>
      <c r="J4321" t="s">
        <v>2881</v>
      </c>
      <c r="K4321" t="s">
        <v>95</v>
      </c>
      <c r="L4321" s="7">
        <v>5000000</v>
      </c>
      <c r="M4321" s="7">
        <v>368744044</v>
      </c>
      <c r="N4321" t="s">
        <v>2880</v>
      </c>
      <c r="O4321">
        <v>95</v>
      </c>
      <c r="P4321" s="8">
        <f>_xlfn.XLOOKUP(D4321,Consumer_Price_Index!A:A,Consumer_Price_Index!B:B)</f>
        <v>179.9</v>
      </c>
      <c r="Q4321" s="13">
        <f>IF(ISNUMBER(M4321), M4321*(Consumer_Price_Index!$B$45/(_xlfn.XLOOKUP('Working Data'!D4082,Consumer_Price_Index!A:A,Consumer_Price_Index!B:B))), "Missing")</f>
        <v>489356751.77177697</v>
      </c>
      <c r="R4321" t="str">
        <f t="shared" si="67"/>
        <v>Yes</v>
      </c>
    </row>
    <row r="4322" spans="1:18" x14ac:dyDescent="0.25">
      <c r="A4322" t="s">
        <v>8260</v>
      </c>
      <c r="B4322" t="s">
        <v>68</v>
      </c>
      <c r="C4322" t="s">
        <v>11</v>
      </c>
      <c r="D4322" s="11">
        <v>2007</v>
      </c>
      <c r="E4322" t="s">
        <v>8259</v>
      </c>
      <c r="F4322">
        <v>6.6</v>
      </c>
      <c r="G4322">
        <v>53000</v>
      </c>
      <c r="H4322" t="s">
        <v>4873</v>
      </c>
      <c r="I4322" t="s">
        <v>4873</v>
      </c>
      <c r="J4322" t="s">
        <v>8258</v>
      </c>
      <c r="K4322" t="s">
        <v>59</v>
      </c>
      <c r="L4322" s="7">
        <v>10000000</v>
      </c>
      <c r="M4322" s="7">
        <v>22007671</v>
      </c>
      <c r="N4322" t="s">
        <v>4871</v>
      </c>
      <c r="O4322">
        <v>95</v>
      </c>
      <c r="P4322" s="8">
        <f>_xlfn.XLOOKUP(D4322,Consumer_Price_Index!A:A,Consumer_Price_Index!B:B)</f>
        <v>207.3</v>
      </c>
      <c r="Q4322" s="13">
        <f>IF(ISNUMBER(M4322), M4322*(Consumer_Price_Index!$B$45/(_xlfn.XLOOKUP('Working Data'!D5184,Consumer_Price_Index!A:A,Consumer_Price_Index!B:B))), "Missing")</f>
        <v>69489506.255958542</v>
      </c>
      <c r="R4322" t="str">
        <f t="shared" si="67"/>
        <v>Yes</v>
      </c>
    </row>
    <row r="4323" spans="1:18" x14ac:dyDescent="0.25">
      <c r="A4323" t="s">
        <v>9478</v>
      </c>
      <c r="B4323" t="s">
        <v>101</v>
      </c>
      <c r="C4323" t="s">
        <v>24</v>
      </c>
      <c r="D4323" s="11">
        <v>2005</v>
      </c>
      <c r="E4323" t="s">
        <v>8655</v>
      </c>
      <c r="F4323">
        <v>6.6</v>
      </c>
      <c r="G4323">
        <v>70000</v>
      </c>
      <c r="H4323" t="s">
        <v>2882</v>
      </c>
      <c r="I4323" t="s">
        <v>838</v>
      </c>
      <c r="J4323" t="s">
        <v>838</v>
      </c>
      <c r="K4323" t="s">
        <v>7</v>
      </c>
      <c r="L4323" s="7">
        <v>25000000</v>
      </c>
      <c r="M4323" s="7">
        <v>123276807</v>
      </c>
      <c r="N4323" t="s">
        <v>103</v>
      </c>
      <c r="O4323">
        <v>97</v>
      </c>
      <c r="P4323" s="8">
        <f>_xlfn.XLOOKUP(D4323,Consumer_Price_Index!A:A,Consumer_Price_Index!B:B)</f>
        <v>195.3</v>
      </c>
      <c r="Q4323" s="13">
        <f>IF(ISNUMBER(M4323), M4323*(Consumer_Price_Index!$B$45/(_xlfn.XLOOKUP('Working Data'!D4709,Consumer_Price_Index!A:A,Consumer_Price_Index!B:B))), "Missing")</f>
        <v>172225782.17744154</v>
      </c>
      <c r="R4323" t="str">
        <f t="shared" si="67"/>
        <v>Yes</v>
      </c>
    </row>
    <row r="4324" spans="1:18" x14ac:dyDescent="0.25">
      <c r="A4324" t="s">
        <v>17388</v>
      </c>
      <c r="B4324" t="s">
        <v>41</v>
      </c>
      <c r="C4324" t="s">
        <v>34</v>
      </c>
      <c r="D4324" s="11">
        <v>1990</v>
      </c>
      <c r="E4324" t="s">
        <v>17172</v>
      </c>
      <c r="F4324">
        <v>6.6</v>
      </c>
      <c r="G4324">
        <v>8400</v>
      </c>
      <c r="H4324" t="s">
        <v>7066</v>
      </c>
      <c r="I4324" t="s">
        <v>7066</v>
      </c>
      <c r="J4324" t="s">
        <v>9628</v>
      </c>
      <c r="K4324" t="s">
        <v>7</v>
      </c>
      <c r="M4324" s="7">
        <v>10873237</v>
      </c>
      <c r="N4324" t="s">
        <v>14645</v>
      </c>
      <c r="O4324">
        <v>97</v>
      </c>
      <c r="P4324" s="8">
        <f>_xlfn.XLOOKUP(D4324,Consumer_Price_Index!A:A,Consumer_Price_Index!B:B)</f>
        <v>130.69999999999999</v>
      </c>
      <c r="Q4324" s="13">
        <f>IF(ISNUMBER(M4324), M4324*(Consumer_Price_Index!$B$45/(_xlfn.XLOOKUP('Working Data'!D1759,Consumer_Price_Index!A:A,Consumer_Price_Index!B:B))), "Missing")</f>
        <v>12956884.29370356</v>
      </c>
      <c r="R4324" t="str">
        <f t="shared" si="67"/>
        <v>No</v>
      </c>
    </row>
    <row r="4325" spans="1:18" x14ac:dyDescent="0.25">
      <c r="A4325" t="s">
        <v>7984</v>
      </c>
      <c r="B4325" t="s">
        <v>68</v>
      </c>
      <c r="C4325" t="s">
        <v>34</v>
      </c>
      <c r="D4325" s="11">
        <v>2008</v>
      </c>
      <c r="E4325" t="s">
        <v>7865</v>
      </c>
      <c r="F4325">
        <v>6.6</v>
      </c>
      <c r="G4325">
        <v>98000</v>
      </c>
      <c r="H4325" t="s">
        <v>1521</v>
      </c>
      <c r="I4325" t="s">
        <v>7983</v>
      </c>
      <c r="J4325" t="s">
        <v>7982</v>
      </c>
      <c r="K4325" t="s">
        <v>7</v>
      </c>
      <c r="L4325" s="7">
        <v>20000000</v>
      </c>
      <c r="M4325" s="7">
        <v>41627431</v>
      </c>
      <c r="N4325" t="s">
        <v>856</v>
      </c>
      <c r="O4325">
        <v>113</v>
      </c>
      <c r="P4325" s="8">
        <f>_xlfn.XLOOKUP(D4325,Consumer_Price_Index!A:A,Consumer_Price_Index!B:B)</f>
        <v>215.3</v>
      </c>
      <c r="Q4325" s="13">
        <f>IF(ISNUMBER(M4325), M4325*(Consumer_Price_Index!$B$45/(_xlfn.XLOOKUP('Working Data'!D5285,Consumer_Price_Index!A:A,Consumer_Price_Index!B:B))), "Missing")</f>
        <v>67145993.783483312</v>
      </c>
      <c r="R4325" t="str">
        <f t="shared" si="67"/>
        <v>Yes</v>
      </c>
    </row>
    <row r="4326" spans="1:18" x14ac:dyDescent="0.25">
      <c r="A4326" t="s">
        <v>7915</v>
      </c>
      <c r="B4326" t="s">
        <v>68</v>
      </c>
      <c r="C4326" t="s">
        <v>24</v>
      </c>
      <c r="D4326" s="11">
        <v>2008</v>
      </c>
      <c r="E4326" t="s">
        <v>7628</v>
      </c>
      <c r="F4326">
        <v>6.6</v>
      </c>
      <c r="G4326">
        <v>90000</v>
      </c>
      <c r="H4326" t="s">
        <v>7914</v>
      </c>
      <c r="I4326" t="s">
        <v>925</v>
      </c>
      <c r="J4326" t="s">
        <v>6989</v>
      </c>
      <c r="K4326" t="s">
        <v>7</v>
      </c>
      <c r="L4326" s="7">
        <v>10000000</v>
      </c>
      <c r="M4326" s="7">
        <v>33556631</v>
      </c>
      <c r="N4326" t="s">
        <v>777</v>
      </c>
      <c r="O4326">
        <v>90</v>
      </c>
      <c r="P4326" s="8">
        <f>_xlfn.XLOOKUP(D4326,Consumer_Price_Index!A:A,Consumer_Price_Index!B:B)</f>
        <v>215.3</v>
      </c>
      <c r="Q4326" s="13">
        <f>IF(ISNUMBER(M4326), M4326*(Consumer_Price_Index!$B$45/(_xlfn.XLOOKUP('Working Data'!D5323,Consumer_Price_Index!A:A,Consumer_Price_Index!B:B))), "Missing")</f>
        <v>43196896.77101817</v>
      </c>
      <c r="R4326" t="str">
        <f t="shared" si="67"/>
        <v>Yes</v>
      </c>
    </row>
    <row r="4327" spans="1:18" x14ac:dyDescent="0.25">
      <c r="A4327" t="s">
        <v>14127</v>
      </c>
      <c r="B4327" t="s">
        <v>41</v>
      </c>
      <c r="C4327" t="s">
        <v>87</v>
      </c>
      <c r="D4327" s="11">
        <v>1996</v>
      </c>
      <c r="E4327" t="s">
        <v>14054</v>
      </c>
      <c r="F4327">
        <v>6.6</v>
      </c>
      <c r="G4327">
        <v>6900</v>
      </c>
      <c r="H4327" t="s">
        <v>8449</v>
      </c>
      <c r="I4327" t="s">
        <v>14126</v>
      </c>
      <c r="J4327" t="s">
        <v>7099</v>
      </c>
      <c r="K4327" t="s">
        <v>7</v>
      </c>
      <c r="M4327" s="7">
        <v>9889670</v>
      </c>
      <c r="N4327" t="s">
        <v>108</v>
      </c>
      <c r="O4327">
        <v>113</v>
      </c>
      <c r="P4327" s="8">
        <f>_xlfn.XLOOKUP(D4327,Consumer_Price_Index!A:A,Consumer_Price_Index!B:B)</f>
        <v>156.9</v>
      </c>
      <c r="Q4327" s="13">
        <f>IF(ISNUMBER(M4327), M4327*(Consumer_Price_Index!$B$45/(_xlfn.XLOOKUP('Working Data'!D3006,Consumer_Price_Index!A:A,Consumer_Price_Index!B:B))), "Missing")</f>
        <v>33150521.991199113</v>
      </c>
      <c r="R4327" t="str">
        <f t="shared" si="67"/>
        <v>No</v>
      </c>
    </row>
    <row r="4328" spans="1:18" x14ac:dyDescent="0.25">
      <c r="A4328" t="s">
        <v>21422</v>
      </c>
      <c r="B4328" t="s">
        <v>41</v>
      </c>
      <c r="C4328" t="s">
        <v>24</v>
      </c>
      <c r="D4328" s="11">
        <v>1982</v>
      </c>
      <c r="E4328" t="s">
        <v>21267</v>
      </c>
      <c r="F4328">
        <v>6.6</v>
      </c>
      <c r="G4328">
        <v>15000</v>
      </c>
      <c r="H4328" t="s">
        <v>1910</v>
      </c>
      <c r="I4328" t="s">
        <v>6726</v>
      </c>
      <c r="J4328" t="s">
        <v>15616</v>
      </c>
      <c r="K4328" t="s">
        <v>7</v>
      </c>
      <c r="M4328" s="7">
        <v>21095638</v>
      </c>
      <c r="N4328" t="s">
        <v>21421</v>
      </c>
      <c r="O4328">
        <v>106</v>
      </c>
      <c r="P4328" s="8">
        <f>_xlfn.XLOOKUP(D4328,Consumer_Price_Index!A:A,Consumer_Price_Index!B:B)</f>
        <v>96.5</v>
      </c>
      <c r="Q4328" s="13">
        <f>IF(ISNUMBER(M4328), M4328*(Consumer_Price_Index!$B$45/(_xlfn.XLOOKUP('Working Data'!D246,Consumer_Price_Index!A:A,Consumer_Price_Index!B:B))), "Missing")</f>
        <v>51837426.601612896</v>
      </c>
      <c r="R4328" t="str">
        <f t="shared" si="67"/>
        <v>No</v>
      </c>
    </row>
    <row r="4329" spans="1:18" x14ac:dyDescent="0.25">
      <c r="A4329" t="s">
        <v>18861</v>
      </c>
      <c r="B4329" t="s">
        <v>41</v>
      </c>
      <c r="C4329" t="s">
        <v>11</v>
      </c>
      <c r="D4329" s="11">
        <v>1987</v>
      </c>
      <c r="E4329" t="s">
        <v>18860</v>
      </c>
      <c r="F4329">
        <v>6.6</v>
      </c>
      <c r="G4329">
        <v>6000</v>
      </c>
      <c r="H4329" t="s">
        <v>17292</v>
      </c>
      <c r="I4329" t="s">
        <v>18649</v>
      </c>
      <c r="J4329" t="s">
        <v>5532</v>
      </c>
      <c r="K4329" t="s">
        <v>7</v>
      </c>
      <c r="L4329" s="7">
        <v>25000000</v>
      </c>
      <c r="M4329" s="7">
        <v>30950002</v>
      </c>
      <c r="N4329" t="s">
        <v>138</v>
      </c>
      <c r="O4329">
        <v>116</v>
      </c>
      <c r="P4329" s="8">
        <f>_xlfn.XLOOKUP(D4329,Consumer_Price_Index!A:A,Consumer_Price_Index!B:B)</f>
        <v>113.6</v>
      </c>
      <c r="Q4329" s="13">
        <f>IF(ISNUMBER(M4329), M4329*(Consumer_Price_Index!$B$45/(_xlfn.XLOOKUP('Working Data'!D1199,Consumer_Price_Index!A:A,Consumer_Price_Index!B:B))), "Missing")</f>
        <v>90764827.809432134</v>
      </c>
      <c r="R4329" t="str">
        <f t="shared" si="67"/>
        <v>Yes</v>
      </c>
    </row>
    <row r="4330" spans="1:18" x14ac:dyDescent="0.25">
      <c r="A4330" t="s">
        <v>15759</v>
      </c>
      <c r="B4330" t="s">
        <v>68</v>
      </c>
      <c r="C4330" t="s">
        <v>34</v>
      </c>
      <c r="D4330" s="11">
        <v>1993</v>
      </c>
      <c r="E4330" t="s">
        <v>15601</v>
      </c>
      <c r="F4330">
        <v>6.6</v>
      </c>
      <c r="G4330">
        <v>5900</v>
      </c>
      <c r="H4330" t="s">
        <v>15758</v>
      </c>
      <c r="I4330" t="s">
        <v>15758</v>
      </c>
      <c r="J4330" t="s">
        <v>15757</v>
      </c>
      <c r="K4330" t="s">
        <v>562</v>
      </c>
      <c r="L4330" s="7">
        <v>6000000</v>
      </c>
      <c r="M4330" s="7">
        <v>3283371</v>
      </c>
      <c r="N4330" t="s">
        <v>15110</v>
      </c>
      <c r="O4330">
        <v>99</v>
      </c>
      <c r="P4330" s="8">
        <f>_xlfn.XLOOKUP(D4330,Consumer_Price_Index!A:A,Consumer_Price_Index!B:B)</f>
        <v>144.5</v>
      </c>
      <c r="Q4330" s="13">
        <f>IF(ISNUMBER(M4330), M4330*(Consumer_Price_Index!$B$45/(_xlfn.XLOOKUP('Working Data'!D2373,Consumer_Price_Index!A:A,Consumer_Price_Index!B:B))), "Missing")</f>
        <v>7654499.9517980106</v>
      </c>
      <c r="R4330" t="str">
        <f t="shared" si="67"/>
        <v>Yes</v>
      </c>
    </row>
    <row r="4331" spans="1:18" x14ac:dyDescent="0.25">
      <c r="A4331" t="s">
        <v>1603</v>
      </c>
      <c r="B4331" t="s">
        <v>68</v>
      </c>
      <c r="C4331" t="s">
        <v>409</v>
      </c>
      <c r="D4331" s="11">
        <v>2018</v>
      </c>
      <c r="E4331" t="s">
        <v>1602</v>
      </c>
      <c r="F4331">
        <v>6.6</v>
      </c>
      <c r="G4331">
        <v>36000</v>
      </c>
      <c r="H4331" t="s">
        <v>1601</v>
      </c>
      <c r="I4331" t="s">
        <v>1600</v>
      </c>
      <c r="J4331" t="s">
        <v>832</v>
      </c>
      <c r="K4331" t="s">
        <v>7</v>
      </c>
      <c r="L4331" s="7">
        <v>24000000</v>
      </c>
      <c r="M4331" s="7">
        <v>17612099</v>
      </c>
      <c r="N4331" t="s">
        <v>704</v>
      </c>
      <c r="O4331">
        <v>122</v>
      </c>
      <c r="P4331" s="8">
        <f>_xlfn.XLOOKUP(D4331,Consumer_Price_Index!A:A,Consumer_Price_Index!B:B)</f>
        <v>251.1</v>
      </c>
      <c r="Q4331" s="13">
        <f>IF(ISNUMBER(M4331), M4331*(Consumer_Price_Index!$B$45/(_xlfn.XLOOKUP('Working Data'!D7339,Consumer_Price_Index!A:A,Consumer_Price_Index!B:B))), "Missing")</f>
        <v>25018212.425641023</v>
      </c>
      <c r="R4331" t="str">
        <f t="shared" si="67"/>
        <v>Yes</v>
      </c>
    </row>
    <row r="4332" spans="1:18" x14ac:dyDescent="0.25">
      <c r="A4332" t="s">
        <v>1820</v>
      </c>
      <c r="B4332" t="s">
        <v>68</v>
      </c>
      <c r="C4332" t="s">
        <v>11</v>
      </c>
      <c r="D4332" s="11">
        <v>2018</v>
      </c>
      <c r="E4332" t="s">
        <v>177</v>
      </c>
      <c r="F4332">
        <v>6.6</v>
      </c>
      <c r="G4332">
        <v>8500</v>
      </c>
      <c r="H4332" t="s">
        <v>1819</v>
      </c>
      <c r="I4332" t="s">
        <v>1818</v>
      </c>
      <c r="J4332" t="s">
        <v>1015</v>
      </c>
      <c r="K4332" t="s">
        <v>265</v>
      </c>
      <c r="L4332" s="7">
        <v>12000000</v>
      </c>
      <c r="M4332" s="7">
        <v>242115</v>
      </c>
      <c r="N4332" t="s">
        <v>1817</v>
      </c>
      <c r="O4332">
        <v>106</v>
      </c>
      <c r="P4332" s="8">
        <f>_xlfn.XLOOKUP(D4332,Consumer_Price_Index!A:A,Consumer_Price_Index!B:B)</f>
        <v>251.1</v>
      </c>
      <c r="Q4332" s="13">
        <f>IF(ISNUMBER(M4332), M4332*(Consumer_Price_Index!$B$45/(_xlfn.XLOOKUP('Working Data'!D7286,Consumer_Price_Index!A:A,Consumer_Price_Index!B:B))), "Missing")</f>
        <v>321308.53876306617</v>
      </c>
      <c r="R4332" t="str">
        <f t="shared" si="67"/>
        <v>Yes</v>
      </c>
    </row>
    <row r="4333" spans="1:18" x14ac:dyDescent="0.25">
      <c r="A4333" t="s">
        <v>13467</v>
      </c>
      <c r="B4333" t="s">
        <v>41</v>
      </c>
      <c r="C4333" t="s">
        <v>11</v>
      </c>
      <c r="D4333" s="11">
        <v>1997</v>
      </c>
      <c r="E4333" t="s">
        <v>13466</v>
      </c>
      <c r="F4333">
        <v>6.6</v>
      </c>
      <c r="G4333">
        <v>6500</v>
      </c>
      <c r="H4333" t="s">
        <v>11251</v>
      </c>
      <c r="I4333" t="s">
        <v>13465</v>
      </c>
      <c r="J4333" t="s">
        <v>4683</v>
      </c>
      <c r="K4333" t="s">
        <v>7</v>
      </c>
      <c r="M4333" s="7">
        <v>1897404</v>
      </c>
      <c r="N4333" t="s">
        <v>9466</v>
      </c>
      <c r="O4333">
        <v>132</v>
      </c>
      <c r="P4333" s="8">
        <f>_xlfn.XLOOKUP(D4333,Consumer_Price_Index!A:A,Consumer_Price_Index!B:B)</f>
        <v>160.5</v>
      </c>
      <c r="Q4333" s="13">
        <f>IF(ISNUMBER(M4333), M4333*(Consumer_Price_Index!$B$45/(_xlfn.XLOOKUP('Working Data'!D3241,Consumer_Price_Index!A:A,Consumer_Price_Index!B:B))), "Missing")</f>
        <v>3264477.6894409941</v>
      </c>
      <c r="R4333" t="str">
        <f t="shared" si="67"/>
        <v>No</v>
      </c>
    </row>
    <row r="4334" spans="1:18" x14ac:dyDescent="0.25">
      <c r="A4334" t="s">
        <v>14956</v>
      </c>
      <c r="B4334" t="s">
        <v>41</v>
      </c>
      <c r="C4334" t="s">
        <v>34</v>
      </c>
      <c r="D4334" s="11">
        <v>1995</v>
      </c>
      <c r="E4334" t="s">
        <v>14955</v>
      </c>
      <c r="F4334">
        <v>6.6</v>
      </c>
      <c r="G4334">
        <v>123000</v>
      </c>
      <c r="H4334" t="s">
        <v>8933</v>
      </c>
      <c r="I4334" t="s">
        <v>14954</v>
      </c>
      <c r="J4334" t="s">
        <v>5431</v>
      </c>
      <c r="K4334" t="s">
        <v>7</v>
      </c>
      <c r="L4334" s="7">
        <v>50000000</v>
      </c>
      <c r="M4334" s="7">
        <v>189859560</v>
      </c>
      <c r="N4334" t="s">
        <v>138</v>
      </c>
      <c r="O4334">
        <v>127</v>
      </c>
      <c r="P4334" s="8">
        <f>_xlfn.XLOOKUP(D4334,Consumer_Price_Index!A:A,Consumer_Price_Index!B:B)</f>
        <v>152.4</v>
      </c>
      <c r="Q4334" s="13">
        <f>IF(ISNUMBER(M4334), M4334*(Consumer_Price_Index!$B$45/(_xlfn.XLOOKUP('Working Data'!D2674,Consumer_Price_Index!A:A,Consumer_Price_Index!B:B))), "Missing")</f>
        <v>424744551.62995595</v>
      </c>
      <c r="R4334" t="str">
        <f t="shared" si="67"/>
        <v>Yes</v>
      </c>
    </row>
    <row r="4335" spans="1:18" x14ac:dyDescent="0.25">
      <c r="A4335" t="s">
        <v>21706</v>
      </c>
      <c r="B4335" t="s">
        <v>41</v>
      </c>
      <c r="C4335" t="s">
        <v>34</v>
      </c>
      <c r="D4335" s="11">
        <v>1981</v>
      </c>
      <c r="E4335" t="s">
        <v>21575</v>
      </c>
      <c r="F4335">
        <v>6.6</v>
      </c>
      <c r="G4335">
        <v>28000</v>
      </c>
      <c r="H4335" t="s">
        <v>7066</v>
      </c>
      <c r="I4335" t="s">
        <v>7066</v>
      </c>
      <c r="J4335" t="s">
        <v>10617</v>
      </c>
      <c r="K4335" t="s">
        <v>265</v>
      </c>
      <c r="L4335" s="7">
        <v>16000000</v>
      </c>
      <c r="M4335" s="7">
        <v>17374595</v>
      </c>
      <c r="N4335" t="s">
        <v>20438</v>
      </c>
      <c r="O4335">
        <v>109</v>
      </c>
      <c r="P4335" s="8">
        <f>_xlfn.XLOOKUP(D4335,Consumer_Price_Index!A:A,Consumer_Price_Index!B:B)</f>
        <v>90.9</v>
      </c>
      <c r="Q4335" s="13">
        <f>IF(ISNUMBER(M4335), M4335*(Consumer_Price_Index!$B$45/(_xlfn.XLOOKUP('Working Data'!D141,Consumer_Price_Index!A:A,Consumer_Price_Index!B:B))), "Missing")</f>
        <v>48303276.427919716</v>
      </c>
      <c r="R4335" t="str">
        <f t="shared" si="67"/>
        <v>Yes</v>
      </c>
    </row>
    <row r="4336" spans="1:18" x14ac:dyDescent="0.25">
      <c r="A4336" t="s">
        <v>491</v>
      </c>
      <c r="B4336" t="s">
        <v>101</v>
      </c>
      <c r="C4336" t="s">
        <v>11</v>
      </c>
      <c r="D4336" s="11">
        <v>2019</v>
      </c>
      <c r="E4336" t="s">
        <v>353</v>
      </c>
      <c r="F4336">
        <v>6.6</v>
      </c>
      <c r="G4336">
        <v>4100</v>
      </c>
      <c r="H4336" t="s">
        <v>490</v>
      </c>
      <c r="I4336" t="s">
        <v>490</v>
      </c>
      <c r="J4336" t="s">
        <v>490</v>
      </c>
      <c r="K4336" t="s">
        <v>7</v>
      </c>
      <c r="L4336" s="7">
        <v>5000000</v>
      </c>
      <c r="M4336" s="7">
        <v>38026103</v>
      </c>
      <c r="N4336" t="s">
        <v>489</v>
      </c>
      <c r="O4336">
        <v>119</v>
      </c>
      <c r="P4336" s="8">
        <f>_xlfn.XLOOKUP(D4336,Consumer_Price_Index!A:A,Consumer_Price_Index!B:B)</f>
        <v>255.7</v>
      </c>
      <c r="Q4336" s="13">
        <f>IF(ISNUMBER(M4336), M4336*(Consumer_Price_Index!$B$45/(_xlfn.XLOOKUP('Working Data'!D7579,Consumer_Price_Index!A:A,Consumer_Price_Index!B:B))), "Missing")</f>
        <v>54016566.825641021</v>
      </c>
      <c r="R4336" t="str">
        <f t="shared" si="67"/>
        <v>Yes</v>
      </c>
    </row>
    <row r="4337" spans="1:18" x14ac:dyDescent="0.25">
      <c r="A4337" t="s">
        <v>1689</v>
      </c>
      <c r="B4337" t="s">
        <v>41</v>
      </c>
      <c r="C4337" t="s">
        <v>34</v>
      </c>
      <c r="D4337" s="11">
        <v>2018</v>
      </c>
      <c r="E4337" t="s">
        <v>1260</v>
      </c>
      <c r="F4337">
        <v>6.6</v>
      </c>
      <c r="G4337">
        <v>91000</v>
      </c>
      <c r="H4337" t="s">
        <v>1688</v>
      </c>
      <c r="I4337" t="s">
        <v>1687</v>
      </c>
      <c r="J4337" t="s">
        <v>1686</v>
      </c>
      <c r="K4337" t="s">
        <v>7</v>
      </c>
      <c r="L4337" s="7">
        <v>38000000</v>
      </c>
      <c r="M4337" s="7">
        <v>41657844</v>
      </c>
      <c r="N4337" t="s">
        <v>1685</v>
      </c>
      <c r="O4337">
        <v>110</v>
      </c>
      <c r="P4337" s="8">
        <f>_xlfn.XLOOKUP(D4337,Consumer_Price_Index!A:A,Consumer_Price_Index!B:B)</f>
        <v>251.1</v>
      </c>
      <c r="Q4337" s="13">
        <f>IF(ISNUMBER(M4337), M4337*(Consumer_Price_Index!$B$45/(_xlfn.XLOOKUP('Working Data'!D7319,Consumer_Price_Index!A:A,Consumer_Price_Index!B:B))), "Missing")</f>
        <v>73711643.825783968</v>
      </c>
      <c r="R4337" t="str">
        <f t="shared" si="67"/>
        <v>Yes</v>
      </c>
    </row>
    <row r="4338" spans="1:18" x14ac:dyDescent="0.25">
      <c r="A4338" t="s">
        <v>7063</v>
      </c>
      <c r="B4338" t="s">
        <v>41</v>
      </c>
      <c r="C4338" t="s">
        <v>24</v>
      </c>
      <c r="D4338" s="11">
        <v>2009</v>
      </c>
      <c r="E4338" t="s">
        <v>7062</v>
      </c>
      <c r="F4338">
        <v>6.6</v>
      </c>
      <c r="G4338">
        <v>19000</v>
      </c>
      <c r="H4338" t="s">
        <v>7061</v>
      </c>
      <c r="I4338" t="s">
        <v>6355</v>
      </c>
      <c r="J4338" t="s">
        <v>7060</v>
      </c>
      <c r="K4338" t="s">
        <v>7</v>
      </c>
      <c r="M4338" s="7">
        <v>13514</v>
      </c>
      <c r="N4338" t="s">
        <v>7059</v>
      </c>
      <c r="O4338">
        <v>110</v>
      </c>
      <c r="P4338" s="8">
        <f>_xlfn.XLOOKUP(D4338,Consumer_Price_Index!A:A,Consumer_Price_Index!B:B)</f>
        <v>214.5</v>
      </c>
      <c r="Q4338" s="13">
        <f>IF(ISNUMBER(M4338), M4338*(Consumer_Price_Index!$B$45/(_xlfn.XLOOKUP('Working Data'!D5628,Consumer_Price_Index!A:A,Consumer_Price_Index!B:B))), "Missing")</f>
        <v>23912.403019744484</v>
      </c>
      <c r="R4338" t="str">
        <f t="shared" si="67"/>
        <v>No</v>
      </c>
    </row>
    <row r="4339" spans="1:18" x14ac:dyDescent="0.25">
      <c r="A4339" t="s">
        <v>15339</v>
      </c>
      <c r="B4339" t="s">
        <v>68</v>
      </c>
      <c r="C4339" t="s">
        <v>24</v>
      </c>
      <c r="D4339" s="11">
        <v>1994</v>
      </c>
      <c r="E4339" t="s">
        <v>15165</v>
      </c>
      <c r="F4339">
        <v>6.6</v>
      </c>
      <c r="G4339">
        <v>12000</v>
      </c>
      <c r="H4339" t="s">
        <v>14060</v>
      </c>
      <c r="I4339" t="s">
        <v>14399</v>
      </c>
      <c r="J4339" t="s">
        <v>7047</v>
      </c>
      <c r="K4339" t="s">
        <v>7</v>
      </c>
      <c r="L4339" s="7">
        <v>8000000</v>
      </c>
      <c r="M4339" s="7">
        <v>4330020</v>
      </c>
      <c r="N4339" t="s">
        <v>890</v>
      </c>
      <c r="O4339">
        <v>79</v>
      </c>
      <c r="P4339" s="8">
        <f>_xlfn.XLOOKUP(D4339,Consumer_Price_Index!A:A,Consumer_Price_Index!B:B)</f>
        <v>148.19999999999999</v>
      </c>
      <c r="Q4339" s="13">
        <f>IF(ISNUMBER(M4339), M4339*(Consumer_Price_Index!$B$45/(_xlfn.XLOOKUP('Working Data'!D2534,Consumer_Price_Index!A:A,Consumer_Price_Index!B:B))), "Missing")</f>
        <v>7919310.2881152462</v>
      </c>
      <c r="R4339" t="str">
        <f t="shared" si="67"/>
        <v>Yes</v>
      </c>
    </row>
    <row r="4340" spans="1:18" x14ac:dyDescent="0.25">
      <c r="A4340" t="s">
        <v>765</v>
      </c>
      <c r="B4340" t="s">
        <v>41</v>
      </c>
      <c r="C4340" t="s">
        <v>438</v>
      </c>
      <c r="D4340" s="11">
        <v>1989</v>
      </c>
      <c r="E4340" t="s">
        <v>17777</v>
      </c>
      <c r="F4340">
        <v>6.6</v>
      </c>
      <c r="G4340">
        <v>97000</v>
      </c>
      <c r="H4340" t="s">
        <v>11953</v>
      </c>
      <c r="I4340" t="s">
        <v>763</v>
      </c>
      <c r="J4340" t="s">
        <v>18138</v>
      </c>
      <c r="K4340" t="s">
        <v>7</v>
      </c>
      <c r="L4340" s="7">
        <v>11500000</v>
      </c>
      <c r="M4340" s="7">
        <v>57470138</v>
      </c>
      <c r="N4340" t="s">
        <v>108</v>
      </c>
      <c r="O4340">
        <v>103</v>
      </c>
      <c r="P4340" s="8">
        <f>_xlfn.XLOOKUP(D4340,Consumer_Price_Index!A:A,Consumer_Price_Index!B:B)</f>
        <v>124</v>
      </c>
      <c r="Q4340" s="13">
        <f>IF(ISNUMBER(M4340), M4340*(Consumer_Price_Index!$B$45/(_xlfn.XLOOKUP('Working Data'!D1463,Consumer_Price_Index!A:A,Consumer_Price_Index!B:B))), "Missing")</f>
        <v>159773275.99087593</v>
      </c>
      <c r="R4340" t="str">
        <f t="shared" si="67"/>
        <v>Yes</v>
      </c>
    </row>
    <row r="4341" spans="1:18" x14ac:dyDescent="0.25">
      <c r="A4341" t="s">
        <v>1707</v>
      </c>
      <c r="B4341" t="s">
        <v>101</v>
      </c>
      <c r="C4341" t="s">
        <v>73</v>
      </c>
      <c r="D4341" s="11">
        <v>2018</v>
      </c>
      <c r="E4341" t="s">
        <v>1245</v>
      </c>
      <c r="F4341">
        <v>6.6</v>
      </c>
      <c r="G4341">
        <v>38000</v>
      </c>
      <c r="H4341" t="s">
        <v>1706</v>
      </c>
      <c r="I4341" t="s">
        <v>1125</v>
      </c>
      <c r="J4341" t="s">
        <v>1705</v>
      </c>
      <c r="K4341" t="s">
        <v>7</v>
      </c>
      <c r="L4341" s="7">
        <v>50000000</v>
      </c>
      <c r="M4341" s="7">
        <v>351496066</v>
      </c>
      <c r="N4341" t="s">
        <v>114</v>
      </c>
      <c r="O4341">
        <v>95</v>
      </c>
      <c r="P4341" s="8">
        <f>_xlfn.XLOOKUP(D4341,Consumer_Price_Index!A:A,Consumer_Price_Index!B:B)</f>
        <v>251.1</v>
      </c>
      <c r="Q4341" s="13">
        <f>IF(ISNUMBER(M4341), M4341*(Consumer_Price_Index!$B$45/(_xlfn.XLOOKUP('Working Data'!D7313,Consumer_Price_Index!A:A,Consumer_Price_Index!B:B))), "Missing")</f>
        <v>516646653.69126862</v>
      </c>
      <c r="R4341" t="str">
        <f t="shared" si="67"/>
        <v>Yes</v>
      </c>
    </row>
    <row r="4342" spans="1:18" x14ac:dyDescent="0.25">
      <c r="A4342" t="s">
        <v>6412</v>
      </c>
      <c r="B4342" t="s">
        <v>68</v>
      </c>
      <c r="C4342" t="s">
        <v>34</v>
      </c>
      <c r="D4342" s="11">
        <v>2011</v>
      </c>
      <c r="E4342" t="s">
        <v>6411</v>
      </c>
      <c r="F4342">
        <v>6.6</v>
      </c>
      <c r="G4342">
        <v>492000</v>
      </c>
      <c r="H4342" t="s">
        <v>1729</v>
      </c>
      <c r="I4342" t="s">
        <v>6410</v>
      </c>
      <c r="J4342" t="s">
        <v>2674</v>
      </c>
      <c r="K4342" t="s">
        <v>7</v>
      </c>
      <c r="L4342" s="7">
        <v>250000000</v>
      </c>
      <c r="M4342" s="7">
        <v>1045713802</v>
      </c>
      <c r="N4342" t="s">
        <v>119</v>
      </c>
      <c r="O4342">
        <v>136</v>
      </c>
      <c r="P4342" s="8">
        <f>_xlfn.XLOOKUP(D4342,Consumer_Price_Index!A:A,Consumer_Price_Index!B:B)</f>
        <v>224.9</v>
      </c>
      <c r="Q4342" s="13">
        <f>IF(ISNUMBER(M4342), M4342*(Consumer_Price_Index!$B$45/(_xlfn.XLOOKUP('Working Data'!D5862,Consumer_Price_Index!A:A,Consumer_Price_Index!B:B))), "Missing")</f>
        <v>1367506418.3236051</v>
      </c>
      <c r="R4342" t="str">
        <f t="shared" si="67"/>
        <v>Yes</v>
      </c>
    </row>
    <row r="4343" spans="1:18" x14ac:dyDescent="0.25">
      <c r="A4343" t="s">
        <v>817</v>
      </c>
      <c r="B4343" t="s">
        <v>101</v>
      </c>
      <c r="C4343" t="s">
        <v>34</v>
      </c>
      <c r="D4343" s="11">
        <v>2019</v>
      </c>
      <c r="E4343" t="s">
        <v>403</v>
      </c>
      <c r="F4343">
        <v>6.6</v>
      </c>
      <c r="G4343">
        <v>146000</v>
      </c>
      <c r="H4343" t="s">
        <v>816</v>
      </c>
      <c r="I4343" t="s">
        <v>815</v>
      </c>
      <c r="J4343" t="s">
        <v>814</v>
      </c>
      <c r="K4343" t="s">
        <v>7</v>
      </c>
      <c r="L4343" s="7">
        <v>150000000</v>
      </c>
      <c r="M4343" s="7">
        <v>433921300</v>
      </c>
      <c r="N4343" t="s">
        <v>138</v>
      </c>
      <c r="O4343">
        <v>104</v>
      </c>
      <c r="P4343" s="8">
        <f>_xlfn.XLOOKUP(D4343,Consumer_Price_Index!A:A,Consumer_Price_Index!B:B)</f>
        <v>255.7</v>
      </c>
      <c r="Q4343" s="13">
        <f>IF(ISNUMBER(M4343), M4343*(Consumer_Price_Index!$B$45/(_xlfn.XLOOKUP('Working Data'!D7512,Consumer_Price_Index!A:A,Consumer_Price_Index!B:B))), "Missing")</f>
        <v>1272529548.7006736</v>
      </c>
      <c r="R4343" t="str">
        <f t="shared" si="67"/>
        <v>Yes</v>
      </c>
    </row>
    <row r="4344" spans="1:18" x14ac:dyDescent="0.25">
      <c r="A4344" t="s">
        <v>7638</v>
      </c>
      <c r="B4344" t="s">
        <v>52</v>
      </c>
      <c r="C4344" t="s">
        <v>438</v>
      </c>
      <c r="D4344" s="11">
        <v>2008</v>
      </c>
      <c r="E4344" t="s">
        <v>7637</v>
      </c>
      <c r="F4344">
        <v>6.6</v>
      </c>
      <c r="G4344">
        <v>30000</v>
      </c>
      <c r="H4344" t="s">
        <v>7636</v>
      </c>
      <c r="I4344" t="s">
        <v>7635</v>
      </c>
      <c r="J4344" t="s">
        <v>7634</v>
      </c>
      <c r="K4344" t="s">
        <v>95</v>
      </c>
      <c r="L4344" s="7">
        <v>1500000</v>
      </c>
      <c r="M4344" s="7">
        <v>32118</v>
      </c>
      <c r="N4344" t="s">
        <v>7633</v>
      </c>
      <c r="O4344">
        <v>93</v>
      </c>
      <c r="P4344" s="8">
        <f>_xlfn.XLOOKUP(D4344,Consumer_Price_Index!A:A,Consumer_Price_Index!B:B)</f>
        <v>215.3</v>
      </c>
      <c r="Q4344" s="13">
        <f>IF(ISNUMBER(M4344), M4344*(Consumer_Price_Index!$B$45/(_xlfn.XLOOKUP('Working Data'!D5414,Consumer_Price_Index!A:A,Consumer_Price_Index!B:B))), "Missing")</f>
        <v>50109.342549923189</v>
      </c>
      <c r="R4344" t="str">
        <f t="shared" si="67"/>
        <v>Yes</v>
      </c>
    </row>
    <row r="4345" spans="1:18" x14ac:dyDescent="0.25">
      <c r="A4345" t="s">
        <v>14881</v>
      </c>
      <c r="B4345" t="s">
        <v>68</v>
      </c>
      <c r="C4345" t="s">
        <v>11</v>
      </c>
      <c r="D4345" s="11">
        <v>1995</v>
      </c>
      <c r="E4345" t="s">
        <v>14546</v>
      </c>
      <c r="F4345">
        <v>6.6</v>
      </c>
      <c r="G4345">
        <v>29000</v>
      </c>
      <c r="H4345" t="s">
        <v>2218</v>
      </c>
      <c r="I4345" t="s">
        <v>2218</v>
      </c>
      <c r="J4345" t="s">
        <v>14880</v>
      </c>
      <c r="K4345" t="s">
        <v>7</v>
      </c>
      <c r="L4345" s="7">
        <v>9500000</v>
      </c>
      <c r="M4345" s="7">
        <v>30862156</v>
      </c>
      <c r="N4345" t="s">
        <v>12919</v>
      </c>
      <c r="O4345">
        <v>111</v>
      </c>
      <c r="P4345" s="8">
        <f>_xlfn.XLOOKUP(D4345,Consumer_Price_Index!A:A,Consumer_Price_Index!B:B)</f>
        <v>152.4</v>
      </c>
      <c r="Q4345" s="13">
        <f>IF(ISNUMBER(M4345), M4345*(Consumer_Price_Index!$B$45/(_xlfn.XLOOKUP('Working Data'!D2707,Consumer_Price_Index!A:A,Consumer_Price_Index!B:B))), "Missing")</f>
        <v>87394971.498141259</v>
      </c>
      <c r="R4345" t="str">
        <f t="shared" si="67"/>
        <v>Yes</v>
      </c>
    </row>
    <row r="4346" spans="1:18" x14ac:dyDescent="0.25">
      <c r="A4346" t="s">
        <v>7758</v>
      </c>
      <c r="B4346" t="s">
        <v>41</v>
      </c>
      <c r="C4346" t="s">
        <v>87</v>
      </c>
      <c r="D4346" s="11">
        <v>2008</v>
      </c>
      <c r="E4346" t="s">
        <v>7757</v>
      </c>
      <c r="F4346">
        <v>6.6</v>
      </c>
      <c r="G4346">
        <v>60000</v>
      </c>
      <c r="H4346" t="s">
        <v>3311</v>
      </c>
      <c r="I4346" t="s">
        <v>1879</v>
      </c>
      <c r="J4346" t="s">
        <v>6573</v>
      </c>
      <c r="K4346" t="s">
        <v>7</v>
      </c>
      <c r="L4346" s="7">
        <v>30000000</v>
      </c>
      <c r="M4346" s="7">
        <v>31200557</v>
      </c>
      <c r="N4346" t="s">
        <v>666</v>
      </c>
      <c r="O4346">
        <v>130</v>
      </c>
      <c r="P4346" s="8">
        <f>_xlfn.XLOOKUP(D4346,Consumer_Price_Index!A:A,Consumer_Price_Index!B:B)</f>
        <v>215.3</v>
      </c>
      <c r="Q4346" s="13">
        <f>IF(ISNUMBER(M4346), M4346*(Consumer_Price_Index!$B$45/(_xlfn.XLOOKUP('Working Data'!D5379,Consumer_Price_Index!A:A,Consumer_Price_Index!B:B))), "Missing")</f>
        <v>86740964.579379573</v>
      </c>
      <c r="R4346" t="str">
        <f t="shared" si="67"/>
        <v>Yes</v>
      </c>
    </row>
    <row r="4347" spans="1:18" x14ac:dyDescent="0.25">
      <c r="A4347" t="s">
        <v>6884</v>
      </c>
      <c r="B4347" t="s">
        <v>68</v>
      </c>
      <c r="C4347" t="s">
        <v>34</v>
      </c>
      <c r="D4347" s="11">
        <v>2010</v>
      </c>
      <c r="E4347" t="s">
        <v>6883</v>
      </c>
      <c r="F4347">
        <v>6.6</v>
      </c>
      <c r="G4347">
        <v>277000</v>
      </c>
      <c r="H4347" t="s">
        <v>5413</v>
      </c>
      <c r="I4347" t="s">
        <v>5600</v>
      </c>
      <c r="J4347" t="s">
        <v>2221</v>
      </c>
      <c r="K4347" t="s">
        <v>7</v>
      </c>
      <c r="L4347" s="7">
        <v>200000000</v>
      </c>
      <c r="M4347" s="7">
        <v>336365676</v>
      </c>
      <c r="N4347" t="s">
        <v>119</v>
      </c>
      <c r="O4347">
        <v>116</v>
      </c>
      <c r="P4347" s="8">
        <f>_xlfn.XLOOKUP(D4347,Consumer_Price_Index!A:A,Consumer_Price_Index!B:B)</f>
        <v>218.1</v>
      </c>
      <c r="Q4347" s="13">
        <f>IF(ISNUMBER(M4347), M4347*(Consumer_Price_Index!$B$45/(_xlfn.XLOOKUP('Working Data'!D5703,Consumer_Price_Index!A:A,Consumer_Price_Index!B:B))), "Missing")</f>
        <v>709277657.28166091</v>
      </c>
      <c r="R4347" t="str">
        <f t="shared" si="67"/>
        <v>Yes</v>
      </c>
    </row>
    <row r="4348" spans="1:18" x14ac:dyDescent="0.25">
      <c r="A4348" t="s">
        <v>5780</v>
      </c>
      <c r="B4348" t="s">
        <v>41</v>
      </c>
      <c r="C4348" t="s">
        <v>24</v>
      </c>
      <c r="D4348" s="11">
        <v>2012</v>
      </c>
      <c r="E4348" t="s">
        <v>5737</v>
      </c>
      <c r="F4348">
        <v>6.6</v>
      </c>
      <c r="G4348">
        <v>193000</v>
      </c>
      <c r="H4348" t="s">
        <v>4030</v>
      </c>
      <c r="I4348" t="s">
        <v>4703</v>
      </c>
      <c r="J4348" t="s">
        <v>3770</v>
      </c>
      <c r="K4348" t="s">
        <v>7</v>
      </c>
      <c r="L4348" s="7">
        <v>12000000</v>
      </c>
      <c r="M4348" s="7">
        <v>102731865</v>
      </c>
      <c r="N4348" t="s">
        <v>4969</v>
      </c>
      <c r="O4348">
        <v>88</v>
      </c>
      <c r="P4348" s="8">
        <f>_xlfn.XLOOKUP(D4348,Consumer_Price_Index!A:A,Consumer_Price_Index!B:B)</f>
        <v>229.6</v>
      </c>
      <c r="Q4348" s="13">
        <f>IF(ISNUMBER(M4348), M4348*(Consumer_Price_Index!$B$45/(_xlfn.XLOOKUP('Working Data'!D6096,Consumer_Price_Index!A:A,Consumer_Price_Index!B:B))), "Missing")</f>
        <v>136334491.57447734</v>
      </c>
      <c r="R4348" t="str">
        <f t="shared" si="67"/>
        <v>Yes</v>
      </c>
    </row>
    <row r="4349" spans="1:18" x14ac:dyDescent="0.25">
      <c r="A4349" t="s">
        <v>5496</v>
      </c>
      <c r="B4349" t="s">
        <v>41</v>
      </c>
      <c r="C4349" t="s">
        <v>11</v>
      </c>
      <c r="D4349" s="11">
        <v>2012</v>
      </c>
      <c r="E4349" t="s">
        <v>5125</v>
      </c>
      <c r="F4349">
        <v>6.6</v>
      </c>
      <c r="G4349">
        <v>37000</v>
      </c>
      <c r="H4349" t="s">
        <v>1418</v>
      </c>
      <c r="I4349" t="s">
        <v>1972</v>
      </c>
      <c r="J4349" t="s">
        <v>1010</v>
      </c>
      <c r="K4349" t="s">
        <v>7</v>
      </c>
      <c r="L4349" s="7">
        <v>15000000</v>
      </c>
      <c r="M4349" s="7">
        <v>11039031</v>
      </c>
      <c r="N4349" t="s">
        <v>1072</v>
      </c>
      <c r="O4349">
        <v>106</v>
      </c>
      <c r="P4349" s="8">
        <f>_xlfn.XLOOKUP(D4349,Consumer_Price_Index!A:A,Consumer_Price_Index!B:B)</f>
        <v>229.6</v>
      </c>
      <c r="Q4349" s="13">
        <f>IF(ISNUMBER(M4349), M4349*(Consumer_Price_Index!$B$45/(_xlfn.XLOOKUP('Working Data'!D6188,Consumer_Price_Index!A:A,Consumer_Price_Index!B:B))), "Missing")</f>
        <v>20635538.317177914</v>
      </c>
      <c r="R4349" t="str">
        <f t="shared" si="67"/>
        <v>Yes</v>
      </c>
    </row>
    <row r="4350" spans="1:18" x14ac:dyDescent="0.25">
      <c r="A4350" t="s">
        <v>8654</v>
      </c>
      <c r="B4350" t="s">
        <v>41</v>
      </c>
      <c r="C4350" t="s">
        <v>5</v>
      </c>
      <c r="D4350" s="11">
        <v>2001</v>
      </c>
      <c r="E4350" t="s">
        <v>9329</v>
      </c>
      <c r="F4350">
        <v>6.6</v>
      </c>
      <c r="G4350">
        <v>18000</v>
      </c>
      <c r="H4350" t="s">
        <v>8651</v>
      </c>
      <c r="I4350" t="s">
        <v>8651</v>
      </c>
      <c r="J4350" t="s">
        <v>11567</v>
      </c>
      <c r="K4350" t="s">
        <v>197</v>
      </c>
      <c r="M4350" s="7">
        <v>318451</v>
      </c>
      <c r="N4350" t="s">
        <v>11566</v>
      </c>
      <c r="O4350">
        <v>119</v>
      </c>
      <c r="P4350" s="8">
        <f>_xlfn.XLOOKUP(D4350,Consumer_Price_Index!A:A,Consumer_Price_Index!B:B)</f>
        <v>177.1</v>
      </c>
      <c r="Q4350" s="13">
        <f>IF(ISNUMBER(M4350), M4350*(Consumer_Price_Index!$B$45/(_xlfn.XLOOKUP('Working Data'!D3940,Consumer_Price_Index!A:A,Consumer_Price_Index!B:B))), "Missing")</f>
        <v>671501.86643598625</v>
      </c>
      <c r="R4350" t="str">
        <f t="shared" si="67"/>
        <v>No</v>
      </c>
    </row>
    <row r="4351" spans="1:18" x14ac:dyDescent="0.25">
      <c r="A4351" t="s">
        <v>6121</v>
      </c>
      <c r="B4351" t="s">
        <v>101</v>
      </c>
      <c r="C4351" t="s">
        <v>73</v>
      </c>
      <c r="D4351" s="11">
        <v>2011</v>
      </c>
      <c r="E4351" t="s">
        <v>6079</v>
      </c>
      <c r="F4351">
        <v>6.6</v>
      </c>
      <c r="G4351">
        <v>148000</v>
      </c>
      <c r="H4351" t="s">
        <v>6120</v>
      </c>
      <c r="I4351" t="s">
        <v>6119</v>
      </c>
      <c r="J4351" t="s">
        <v>3567</v>
      </c>
      <c r="K4351" t="s">
        <v>7</v>
      </c>
      <c r="L4351" s="7">
        <v>130000000</v>
      </c>
      <c r="M4351" s="7">
        <v>554987477</v>
      </c>
      <c r="N4351" t="s">
        <v>652</v>
      </c>
      <c r="O4351">
        <v>90</v>
      </c>
      <c r="P4351" s="8">
        <f>_xlfn.XLOOKUP(D4351,Consumer_Price_Index!A:A,Consumer_Price_Index!B:B)</f>
        <v>224.9</v>
      </c>
      <c r="Q4351" s="13">
        <f>IF(ISNUMBER(M4351), M4351*(Consumer_Price_Index!$B$45/(_xlfn.XLOOKUP('Working Data'!D5978,Consumer_Price_Index!A:A,Consumer_Price_Index!B:B))), "Missing")</f>
        <v>865871399.08806956</v>
      </c>
      <c r="R4351" t="str">
        <f t="shared" si="67"/>
        <v>Yes</v>
      </c>
    </row>
    <row r="4352" spans="1:18" x14ac:dyDescent="0.25">
      <c r="A4352" t="s">
        <v>17299</v>
      </c>
      <c r="B4352" t="s">
        <v>41</v>
      </c>
      <c r="C4352" t="s">
        <v>87</v>
      </c>
      <c r="D4352" s="11">
        <v>1990</v>
      </c>
      <c r="E4352" t="s">
        <v>17267</v>
      </c>
      <c r="F4352">
        <v>6.6</v>
      </c>
      <c r="G4352">
        <v>5600</v>
      </c>
      <c r="H4352" t="s">
        <v>8449</v>
      </c>
      <c r="I4352" t="s">
        <v>16020</v>
      </c>
      <c r="J4352" t="s">
        <v>13713</v>
      </c>
      <c r="K4352" t="s">
        <v>7</v>
      </c>
      <c r="M4352" s="7">
        <v>11207891</v>
      </c>
      <c r="N4352" t="s">
        <v>17298</v>
      </c>
      <c r="O4352">
        <v>132</v>
      </c>
      <c r="P4352" s="8">
        <f>_xlfn.XLOOKUP(D4352,Consumer_Price_Index!A:A,Consumer_Price_Index!B:B)</f>
        <v>130.69999999999999</v>
      </c>
      <c r="Q4352" s="13">
        <f>IF(ISNUMBER(M4352), M4352*(Consumer_Price_Index!$B$45/(_xlfn.XLOOKUP('Working Data'!D1791,Consumer_Price_Index!A:A,Consumer_Price_Index!B:B))), "Missing")</f>
        <v>26128878.25325172</v>
      </c>
      <c r="R4352" t="str">
        <f t="shared" si="67"/>
        <v>No</v>
      </c>
    </row>
    <row r="4353" spans="1:18" x14ac:dyDescent="0.25">
      <c r="A4353" t="s">
        <v>8042</v>
      </c>
      <c r="B4353" t="s">
        <v>68</v>
      </c>
      <c r="C4353" t="s">
        <v>34</v>
      </c>
      <c r="D4353" s="11">
        <v>2008</v>
      </c>
      <c r="E4353" t="s">
        <v>8041</v>
      </c>
      <c r="F4353">
        <v>6.6</v>
      </c>
      <c r="G4353">
        <v>412000</v>
      </c>
      <c r="H4353" t="s">
        <v>1448</v>
      </c>
      <c r="I4353" t="s">
        <v>4879</v>
      </c>
      <c r="J4353" t="s">
        <v>1053</v>
      </c>
      <c r="K4353" t="s">
        <v>265</v>
      </c>
      <c r="L4353" s="7">
        <v>200000000</v>
      </c>
      <c r="M4353" s="7">
        <v>589580482</v>
      </c>
      <c r="N4353" t="s">
        <v>704</v>
      </c>
      <c r="O4353">
        <v>106</v>
      </c>
      <c r="P4353" s="8">
        <f>_xlfn.XLOOKUP(D4353,Consumer_Price_Index!A:A,Consumer_Price_Index!B:B)</f>
        <v>215.3</v>
      </c>
      <c r="Q4353" s="13">
        <f>IF(ISNUMBER(M4353), M4353*(Consumer_Price_Index!$B$45/(_xlfn.XLOOKUP('Working Data'!D5252,Consumer_Price_Index!A:A,Consumer_Price_Index!B:B))), "Missing")</f>
        <v>951006738.30280554</v>
      </c>
      <c r="R4353" t="str">
        <f t="shared" si="67"/>
        <v>Yes</v>
      </c>
    </row>
    <row r="4354" spans="1:18" x14ac:dyDescent="0.25">
      <c r="A4354" t="s">
        <v>16776</v>
      </c>
      <c r="B4354" t="s">
        <v>41</v>
      </c>
      <c r="C4354" t="s">
        <v>11</v>
      </c>
      <c r="D4354" s="11">
        <v>1991</v>
      </c>
      <c r="E4354" t="s">
        <v>16598</v>
      </c>
      <c r="F4354">
        <v>6.6</v>
      </c>
      <c r="G4354">
        <v>4700</v>
      </c>
      <c r="H4354" t="s">
        <v>9954</v>
      </c>
      <c r="I4354" t="s">
        <v>16775</v>
      </c>
      <c r="J4354" t="s">
        <v>14182</v>
      </c>
      <c r="K4354" t="s">
        <v>7</v>
      </c>
      <c r="L4354" s="7">
        <v>7500000</v>
      </c>
      <c r="M4354" s="7">
        <v>6266621</v>
      </c>
      <c r="N4354" t="s">
        <v>14645</v>
      </c>
      <c r="O4354">
        <v>112</v>
      </c>
      <c r="P4354" s="8">
        <f>_xlfn.XLOOKUP(D4354,Consumer_Price_Index!A:A,Consumer_Price_Index!B:B)</f>
        <v>136.19999999999999</v>
      </c>
      <c r="Q4354" s="13">
        <f>IF(ISNUMBER(M4354), M4354*(Consumer_Price_Index!$B$45/(_xlfn.XLOOKUP('Working Data'!D1981,Consumer_Price_Index!A:A,Consumer_Price_Index!B:B))), "Missing")</f>
        <v>8868738.5912679974</v>
      </c>
      <c r="R4354" t="str">
        <f t="shared" si="67"/>
        <v>Yes</v>
      </c>
    </row>
    <row r="4355" spans="1:18" x14ac:dyDescent="0.25">
      <c r="A4355" t="s">
        <v>15452</v>
      </c>
      <c r="B4355" t="s">
        <v>68</v>
      </c>
      <c r="C4355" t="s">
        <v>24</v>
      </c>
      <c r="D4355" s="11">
        <v>1994</v>
      </c>
      <c r="E4355" t="s">
        <v>15245</v>
      </c>
      <c r="F4355">
        <v>6.6</v>
      </c>
      <c r="G4355">
        <v>47000</v>
      </c>
      <c r="H4355" t="s">
        <v>2192</v>
      </c>
      <c r="I4355" t="s">
        <v>15451</v>
      </c>
      <c r="J4355" t="s">
        <v>5538</v>
      </c>
      <c r="K4355" t="s">
        <v>7</v>
      </c>
      <c r="L4355" s="7">
        <v>11500000</v>
      </c>
      <c r="M4355" s="7">
        <v>33351557</v>
      </c>
      <c r="N4355" t="s">
        <v>11636</v>
      </c>
      <c r="O4355">
        <v>99</v>
      </c>
      <c r="P4355" s="8">
        <f>_xlfn.XLOOKUP(D4355,Consumer_Price_Index!A:A,Consumer_Price_Index!B:B)</f>
        <v>148.19999999999999</v>
      </c>
      <c r="Q4355" s="13">
        <f>IF(ISNUMBER(M4355), M4355*(Consumer_Price_Index!$B$45/(_xlfn.XLOOKUP('Working Data'!D2483,Consumer_Price_Index!A:A,Consumer_Price_Index!B:B))), "Missing")</f>
        <v>56488156.853251807</v>
      </c>
      <c r="R4355" t="str">
        <f t="shared" ref="R4355:R4418" si="68">IF(AND(ISNUMBER(L4355), L4355&gt;0, ISNUMBER(M4355), M4355&gt;0), "Yes", "No")</f>
        <v>Yes</v>
      </c>
    </row>
    <row r="4356" spans="1:18" x14ac:dyDescent="0.25">
      <c r="A4356" t="s">
        <v>11268</v>
      </c>
      <c r="B4356" t="s">
        <v>915</v>
      </c>
      <c r="C4356" t="s">
        <v>73</v>
      </c>
      <c r="D4356" s="11">
        <v>2001</v>
      </c>
      <c r="E4356" t="s">
        <v>11267</v>
      </c>
      <c r="F4356">
        <v>6.6</v>
      </c>
      <c r="G4356">
        <v>9800</v>
      </c>
      <c r="H4356" t="s">
        <v>11266</v>
      </c>
      <c r="I4356" t="s">
        <v>11265</v>
      </c>
      <c r="J4356" t="s">
        <v>11264</v>
      </c>
      <c r="K4356" t="s">
        <v>7</v>
      </c>
      <c r="L4356" s="7">
        <v>23000000</v>
      </c>
      <c r="M4356" s="7">
        <v>44460850</v>
      </c>
      <c r="N4356" t="s">
        <v>10293</v>
      </c>
      <c r="O4356">
        <v>82</v>
      </c>
      <c r="P4356" s="8">
        <f>_xlfn.XLOOKUP(D4356,Consumer_Price_Index!A:A,Consumer_Price_Index!B:B)</f>
        <v>177.1</v>
      </c>
      <c r="Q4356" s="13">
        <f>IF(ISNUMBER(M4356), M4356*(Consumer_Price_Index!$B$45/(_xlfn.XLOOKUP('Working Data'!D4039,Consumer_Price_Index!A:A,Consumer_Price_Index!B:B))), "Missing")</f>
        <v>59003575.762195118</v>
      </c>
      <c r="R4356" t="str">
        <f t="shared" si="68"/>
        <v>Yes</v>
      </c>
    </row>
    <row r="4357" spans="1:18" x14ac:dyDescent="0.25">
      <c r="A4357" t="s">
        <v>5017</v>
      </c>
      <c r="B4357" t="s">
        <v>68</v>
      </c>
      <c r="C4357" t="s">
        <v>34</v>
      </c>
      <c r="D4357" s="11">
        <v>2013</v>
      </c>
      <c r="E4357" t="s">
        <v>5016</v>
      </c>
      <c r="F4357">
        <v>6.6</v>
      </c>
      <c r="G4357">
        <v>163000</v>
      </c>
      <c r="H4357" t="s">
        <v>5015</v>
      </c>
      <c r="I4357" t="s">
        <v>5014</v>
      </c>
      <c r="J4357" t="s">
        <v>1878</v>
      </c>
      <c r="K4357" t="s">
        <v>7</v>
      </c>
      <c r="L4357" s="7">
        <v>84000000</v>
      </c>
      <c r="M4357" s="7">
        <v>148075565</v>
      </c>
      <c r="N4357" t="s">
        <v>856</v>
      </c>
      <c r="O4357">
        <v>116</v>
      </c>
      <c r="P4357" s="8">
        <f>_xlfn.XLOOKUP(D4357,Consumer_Price_Index!A:A,Consumer_Price_Index!B:B)</f>
        <v>233</v>
      </c>
      <c r="Q4357" s="13">
        <f>IF(ISNUMBER(M4357), M4357*(Consumer_Price_Index!$B$45/(_xlfn.XLOOKUP('Working Data'!D6353,Consumer_Price_Index!A:A,Consumer_Price_Index!B:B))), "Missing")</f>
        <v>296053967.55577427</v>
      </c>
      <c r="R4357" t="str">
        <f t="shared" si="68"/>
        <v>Yes</v>
      </c>
    </row>
    <row r="4358" spans="1:18" x14ac:dyDescent="0.25">
      <c r="A4358" t="s">
        <v>1893</v>
      </c>
      <c r="B4358" t="s">
        <v>41</v>
      </c>
      <c r="C4358" t="s">
        <v>34</v>
      </c>
      <c r="D4358" s="11">
        <v>2018</v>
      </c>
      <c r="E4358" t="s">
        <v>1880</v>
      </c>
      <c r="F4358">
        <v>6.6</v>
      </c>
      <c r="G4358">
        <v>173000</v>
      </c>
      <c r="H4358" t="s">
        <v>1892</v>
      </c>
      <c r="I4358" t="s">
        <v>1891</v>
      </c>
      <c r="J4358" t="s">
        <v>1890</v>
      </c>
      <c r="K4358" t="s">
        <v>7</v>
      </c>
      <c r="L4358" s="7">
        <v>69000000</v>
      </c>
      <c r="M4358" s="7">
        <v>151572634</v>
      </c>
      <c r="N4358" t="s">
        <v>1009</v>
      </c>
      <c r="O4358">
        <v>140</v>
      </c>
      <c r="P4358" s="8">
        <f>_xlfn.XLOOKUP(D4358,Consumer_Price_Index!A:A,Consumer_Price_Index!B:B)</f>
        <v>251.1</v>
      </c>
      <c r="Q4358" s="13">
        <f>IF(ISNUMBER(M4358), M4358*(Consumer_Price_Index!$B$45/(_xlfn.XLOOKUP('Working Data'!D7268,Consumer_Price_Index!A:A,Consumer_Price_Index!B:B))), "Missing")</f>
        <v>287751910.15451711</v>
      </c>
      <c r="R4358" t="str">
        <f t="shared" si="68"/>
        <v>Yes</v>
      </c>
    </row>
    <row r="4359" spans="1:18" x14ac:dyDescent="0.25">
      <c r="A4359" t="s">
        <v>7885</v>
      </c>
      <c r="B4359" t="s">
        <v>41</v>
      </c>
      <c r="C4359" t="s">
        <v>5</v>
      </c>
      <c r="D4359" s="11">
        <v>2008</v>
      </c>
      <c r="E4359" t="s">
        <v>7884</v>
      </c>
      <c r="F4359">
        <v>6.6</v>
      </c>
      <c r="G4359">
        <v>24000</v>
      </c>
      <c r="H4359" t="s">
        <v>7883</v>
      </c>
      <c r="I4359" t="s">
        <v>7882</v>
      </c>
      <c r="J4359" t="s">
        <v>7881</v>
      </c>
      <c r="K4359" t="s">
        <v>7</v>
      </c>
      <c r="L4359" s="7">
        <v>8500000</v>
      </c>
      <c r="M4359" s="7">
        <v>188126</v>
      </c>
      <c r="N4359" t="s">
        <v>2478</v>
      </c>
      <c r="O4359">
        <v>98</v>
      </c>
      <c r="P4359" s="8">
        <f>_xlfn.XLOOKUP(D4359,Consumer_Price_Index!A:A,Consumer_Price_Index!B:B)</f>
        <v>215.3</v>
      </c>
      <c r="Q4359" s="13">
        <f>IF(ISNUMBER(M4359), M4359*(Consumer_Price_Index!$B$45/(_xlfn.XLOOKUP('Working Data'!D5336,Consumer_Price_Index!A:A,Consumer_Price_Index!B:B))), "Missing")</f>
        <v>462274.13064516126</v>
      </c>
      <c r="R4359" t="str">
        <f t="shared" si="68"/>
        <v>Yes</v>
      </c>
    </row>
    <row r="4360" spans="1:18" x14ac:dyDescent="0.25">
      <c r="A4360" t="s">
        <v>14671</v>
      </c>
      <c r="B4360" t="s">
        <v>41</v>
      </c>
      <c r="C4360" t="s">
        <v>409</v>
      </c>
      <c r="D4360" s="11">
        <v>1995</v>
      </c>
      <c r="E4360" t="s">
        <v>14226</v>
      </c>
      <c r="F4360">
        <v>6.6</v>
      </c>
      <c r="G4360">
        <v>9000</v>
      </c>
      <c r="H4360" t="s">
        <v>4488</v>
      </c>
      <c r="I4360" t="s">
        <v>14670</v>
      </c>
      <c r="J4360" t="s">
        <v>104</v>
      </c>
      <c r="K4360" t="s">
        <v>7</v>
      </c>
      <c r="L4360" s="7">
        <v>19000000</v>
      </c>
      <c r="M4360" s="7">
        <v>4005941</v>
      </c>
      <c r="N4360" t="s">
        <v>8181</v>
      </c>
      <c r="O4360">
        <v>117</v>
      </c>
      <c r="P4360" s="8">
        <f>_xlfn.XLOOKUP(D4360,Consumer_Price_Index!A:A,Consumer_Price_Index!B:B)</f>
        <v>152.4</v>
      </c>
      <c r="Q4360" s="13">
        <f>IF(ISNUMBER(M4360), M4360*(Consumer_Price_Index!$B$45/(_xlfn.XLOOKUP('Working Data'!D2793,Consumer_Price_Index!A:A,Consumer_Price_Index!B:B))), "Missing")</f>
        <v>9339022.361897476</v>
      </c>
      <c r="R4360" t="str">
        <f t="shared" si="68"/>
        <v>Yes</v>
      </c>
    </row>
    <row r="4361" spans="1:18" x14ac:dyDescent="0.25">
      <c r="A4361" t="s">
        <v>18384</v>
      </c>
      <c r="B4361" t="s">
        <v>101</v>
      </c>
      <c r="C4361" t="s">
        <v>100</v>
      </c>
      <c r="D4361" s="11">
        <v>1988</v>
      </c>
      <c r="E4361" t="s">
        <v>18383</v>
      </c>
      <c r="F4361">
        <v>6.6</v>
      </c>
      <c r="G4361">
        <v>2400</v>
      </c>
      <c r="H4361" t="s">
        <v>16646</v>
      </c>
      <c r="I4361" t="s">
        <v>18382</v>
      </c>
      <c r="J4361" t="s">
        <v>18381</v>
      </c>
      <c r="K4361" t="s">
        <v>504</v>
      </c>
      <c r="M4361" s="7">
        <v>13687027</v>
      </c>
      <c r="N4361" t="s">
        <v>18380</v>
      </c>
      <c r="O4361">
        <v>99</v>
      </c>
      <c r="P4361" s="8">
        <f>_xlfn.XLOOKUP(D4361,Consumer_Price_Index!A:A,Consumer_Price_Index!B:B)</f>
        <v>118.3</v>
      </c>
      <c r="Q4361" s="13">
        <f>IF(ISNUMBER(M4361), M4361*(Consumer_Price_Index!$B$45/(_xlfn.XLOOKUP('Working Data'!D1375,Consumer_Price_Index!A:A,Consumer_Price_Index!B:B))), "Missing")</f>
        <v>31908470.74904361</v>
      </c>
      <c r="R4361" t="str">
        <f t="shared" si="68"/>
        <v>No</v>
      </c>
    </row>
    <row r="4362" spans="1:18" x14ac:dyDescent="0.25">
      <c r="A4362" t="s">
        <v>20728</v>
      </c>
      <c r="B4362" t="s">
        <v>41</v>
      </c>
      <c r="C4362" t="s">
        <v>24</v>
      </c>
      <c r="D4362" s="11">
        <v>1984</v>
      </c>
      <c r="E4362" t="s">
        <v>20603</v>
      </c>
      <c r="F4362">
        <v>6.6</v>
      </c>
      <c r="G4362">
        <v>50000</v>
      </c>
      <c r="H4362" t="s">
        <v>16719</v>
      </c>
      <c r="I4362" t="s">
        <v>18721</v>
      </c>
      <c r="J4362" t="s">
        <v>19147</v>
      </c>
      <c r="K4362" t="s">
        <v>7</v>
      </c>
      <c r="L4362" s="7">
        <v>8000000</v>
      </c>
      <c r="M4362" s="7">
        <v>40874452</v>
      </c>
      <c r="N4362" t="s">
        <v>890</v>
      </c>
      <c r="O4362">
        <v>90</v>
      </c>
      <c r="P4362" s="8">
        <f>_xlfn.XLOOKUP(D4362,Consumer_Price_Index!A:A,Consumer_Price_Index!B:B)</f>
        <v>103.9</v>
      </c>
      <c r="Q4362" s="13">
        <f>IF(ISNUMBER(M4362), M4362*(Consumer_Price_Index!$B$45/(_xlfn.XLOOKUP('Working Data'!D491,Consumer_Price_Index!A:A,Consumer_Price_Index!B:B))), "Missing")</f>
        <v>69229825.038354635</v>
      </c>
      <c r="R4362" t="str">
        <f t="shared" si="68"/>
        <v>Yes</v>
      </c>
    </row>
    <row r="4363" spans="1:18" x14ac:dyDescent="0.25">
      <c r="A4363" t="s">
        <v>15014</v>
      </c>
      <c r="B4363" t="s">
        <v>52</v>
      </c>
      <c r="C4363" t="s">
        <v>11</v>
      </c>
      <c r="D4363" s="11">
        <v>1994</v>
      </c>
      <c r="E4363" t="s">
        <v>14634</v>
      </c>
      <c r="F4363">
        <v>6.6</v>
      </c>
      <c r="G4363">
        <v>1800</v>
      </c>
      <c r="H4363" t="s">
        <v>6610</v>
      </c>
      <c r="I4363" t="s">
        <v>15013</v>
      </c>
      <c r="J4363" t="s">
        <v>15012</v>
      </c>
      <c r="K4363" t="s">
        <v>7</v>
      </c>
      <c r="M4363" s="7">
        <v>11553</v>
      </c>
      <c r="N4363" t="s">
        <v>10355</v>
      </c>
      <c r="O4363">
        <v>76</v>
      </c>
      <c r="P4363" s="8">
        <f>_xlfn.XLOOKUP(D4363,Consumer_Price_Index!A:A,Consumer_Price_Index!B:B)</f>
        <v>148.19999999999999</v>
      </c>
      <c r="Q4363" s="13">
        <f>IF(ISNUMBER(M4363), M4363*(Consumer_Price_Index!$B$45/(_xlfn.XLOOKUP('Working Data'!D2641,Consumer_Price_Index!A:A,Consumer_Price_Index!B:B))), "Missing")</f>
        <v>38726.062706270619</v>
      </c>
      <c r="R4363" t="str">
        <f t="shared" si="68"/>
        <v>No</v>
      </c>
    </row>
    <row r="4364" spans="1:18" x14ac:dyDescent="0.25">
      <c r="A4364" t="s">
        <v>18164</v>
      </c>
      <c r="B4364" t="s">
        <v>41</v>
      </c>
      <c r="C4364" t="s">
        <v>34</v>
      </c>
      <c r="D4364" s="11">
        <v>1989</v>
      </c>
      <c r="E4364" t="s">
        <v>17740</v>
      </c>
      <c r="F4364">
        <v>6.6</v>
      </c>
      <c r="G4364">
        <v>66000</v>
      </c>
      <c r="H4364" t="s">
        <v>15914</v>
      </c>
      <c r="I4364" t="s">
        <v>16951</v>
      </c>
      <c r="J4364" t="s">
        <v>13110</v>
      </c>
      <c r="K4364" t="s">
        <v>7</v>
      </c>
      <c r="L4364" s="7">
        <v>17000000</v>
      </c>
      <c r="M4364" s="7">
        <v>30050028</v>
      </c>
      <c r="N4364" t="s">
        <v>18163</v>
      </c>
      <c r="O4364">
        <v>114</v>
      </c>
      <c r="P4364" s="8">
        <f>_xlfn.XLOOKUP(D4364,Consumer_Price_Index!A:A,Consumer_Price_Index!B:B)</f>
        <v>124</v>
      </c>
      <c r="Q4364" s="13">
        <f>IF(ISNUMBER(M4364), M4364*(Consumer_Price_Index!$B$45/(_xlfn.XLOOKUP('Working Data'!D1446,Consumer_Price_Index!A:A,Consumer_Price_Index!B:B))), "Missing")</f>
        <v>49762193.106521741</v>
      </c>
      <c r="R4364" t="str">
        <f t="shared" si="68"/>
        <v>Yes</v>
      </c>
    </row>
    <row r="4365" spans="1:18" x14ac:dyDescent="0.25">
      <c r="A4365" t="s">
        <v>1752</v>
      </c>
      <c r="B4365" t="s">
        <v>68</v>
      </c>
      <c r="C4365" t="s">
        <v>34</v>
      </c>
      <c r="D4365" s="11">
        <v>2010</v>
      </c>
      <c r="E4365" t="s">
        <v>6746</v>
      </c>
      <c r="F4365">
        <v>6.6</v>
      </c>
      <c r="G4365">
        <v>257000</v>
      </c>
      <c r="H4365" t="s">
        <v>2437</v>
      </c>
      <c r="I4365" t="s">
        <v>4012</v>
      </c>
      <c r="J4365" t="s">
        <v>3355</v>
      </c>
      <c r="K4365" t="s">
        <v>7</v>
      </c>
      <c r="L4365" s="7">
        <v>200000000</v>
      </c>
      <c r="M4365" s="7">
        <v>321669741</v>
      </c>
      <c r="N4365" t="s">
        <v>103</v>
      </c>
      <c r="O4365">
        <v>140</v>
      </c>
      <c r="P4365" s="8">
        <f>_xlfn.XLOOKUP(D4365,Consumer_Price_Index!A:A,Consumer_Price_Index!B:B)</f>
        <v>218.1</v>
      </c>
      <c r="Q4365" s="13">
        <f>IF(ISNUMBER(M4365), M4365*(Consumer_Price_Index!$B$45/(_xlfn.XLOOKUP('Working Data'!D5657,Consumer_Price_Index!A:A,Consumer_Price_Index!B:B))), "Missing")</f>
        <v>601305337.93067479</v>
      </c>
      <c r="R4365" t="str">
        <f t="shared" si="68"/>
        <v>Yes</v>
      </c>
    </row>
    <row r="4366" spans="1:18" x14ac:dyDescent="0.25">
      <c r="A4366" t="s">
        <v>18336</v>
      </c>
      <c r="B4366" t="s">
        <v>101</v>
      </c>
      <c r="C4366" t="s">
        <v>11</v>
      </c>
      <c r="D4366" s="11">
        <v>1988</v>
      </c>
      <c r="E4366" t="s">
        <v>18335</v>
      </c>
      <c r="F4366">
        <v>6.6</v>
      </c>
      <c r="G4366">
        <v>1800</v>
      </c>
      <c r="H4366" t="s">
        <v>15149</v>
      </c>
      <c r="I4366" t="s">
        <v>18334</v>
      </c>
      <c r="J4366" t="s">
        <v>18333</v>
      </c>
      <c r="K4366" t="s">
        <v>7</v>
      </c>
      <c r="L4366" s="7">
        <v>3000000</v>
      </c>
      <c r="M4366" s="7">
        <v>187349</v>
      </c>
      <c r="N4366" t="s">
        <v>114</v>
      </c>
      <c r="O4366">
        <v>99</v>
      </c>
      <c r="P4366" s="8">
        <f>_xlfn.XLOOKUP(D4366,Consumer_Price_Index!A:A,Consumer_Price_Index!B:B)</f>
        <v>118.3</v>
      </c>
      <c r="Q4366" s="13">
        <f>IF(ISNUMBER(M4366), M4366*(Consumer_Price_Index!$B$45/(_xlfn.XLOOKUP('Working Data'!D1389,Consumer_Price_Index!A:A,Consumer_Price_Index!B:B))), "Missing")</f>
        <v>419128.04919236415</v>
      </c>
      <c r="R4366" t="str">
        <f t="shared" si="68"/>
        <v>Yes</v>
      </c>
    </row>
    <row r="4367" spans="1:18" x14ac:dyDescent="0.25">
      <c r="A4367" t="s">
        <v>348</v>
      </c>
      <c r="B4367" t="s">
        <v>52</v>
      </c>
      <c r="C4367" t="s">
        <v>34</v>
      </c>
      <c r="D4367" s="11">
        <v>2019</v>
      </c>
      <c r="E4367" t="s">
        <v>347</v>
      </c>
      <c r="F4367">
        <v>6.6</v>
      </c>
      <c r="G4367">
        <v>5200</v>
      </c>
      <c r="H4367" t="s">
        <v>346</v>
      </c>
      <c r="I4367" t="s">
        <v>346</v>
      </c>
      <c r="J4367" t="s">
        <v>345</v>
      </c>
      <c r="K4367" t="s">
        <v>169</v>
      </c>
      <c r="M4367" s="7">
        <v>6111065</v>
      </c>
      <c r="N4367" t="s">
        <v>344</v>
      </c>
      <c r="O4367">
        <v>141</v>
      </c>
      <c r="P4367" s="8">
        <f>_xlfn.XLOOKUP(D4367,Consumer_Price_Index!A:A,Consumer_Price_Index!B:B)</f>
        <v>255.7</v>
      </c>
      <c r="Q4367" s="13">
        <f>IF(ISNUMBER(M4367), M4367*(Consumer_Price_Index!$B$45/(_xlfn.XLOOKUP('Working Data'!D7608,Consumer_Price_Index!A:A,Consumer_Price_Index!B:B))), "Missing")</f>
        <v>12564382.628205128</v>
      </c>
      <c r="R4367" t="str">
        <f t="shared" si="68"/>
        <v>No</v>
      </c>
    </row>
    <row r="4368" spans="1:18" x14ac:dyDescent="0.25">
      <c r="A4368" t="s">
        <v>15877</v>
      </c>
      <c r="B4368" t="s">
        <v>41</v>
      </c>
      <c r="C4368" t="s">
        <v>87</v>
      </c>
      <c r="D4368" s="11">
        <v>1993</v>
      </c>
      <c r="E4368" t="s">
        <v>15378</v>
      </c>
      <c r="F4368">
        <v>6.6</v>
      </c>
      <c r="G4368">
        <v>13000</v>
      </c>
      <c r="H4368" t="s">
        <v>13249</v>
      </c>
      <c r="I4368" t="s">
        <v>15876</v>
      </c>
      <c r="J4368" t="s">
        <v>2374</v>
      </c>
      <c r="K4368" t="s">
        <v>265</v>
      </c>
      <c r="L4368" s="7">
        <v>11500000</v>
      </c>
      <c r="M4368" s="7">
        <v>3275585</v>
      </c>
      <c r="N4368" t="s">
        <v>11937</v>
      </c>
      <c r="O4368">
        <v>110</v>
      </c>
      <c r="P4368" s="8">
        <f>_xlfn.XLOOKUP(D4368,Consumer_Price_Index!A:A,Consumer_Price_Index!B:B)</f>
        <v>144.5</v>
      </c>
      <c r="Q4368" s="13">
        <f>IF(ISNUMBER(M4368), M4368*(Consumer_Price_Index!$B$45/(_xlfn.XLOOKUP('Working Data'!D2326,Consumer_Price_Index!A:A,Consumer_Price_Index!B:B))), "Missing")</f>
        <v>3903288.030895581</v>
      </c>
      <c r="R4368" t="str">
        <f t="shared" si="68"/>
        <v>Yes</v>
      </c>
    </row>
    <row r="4369" spans="1:18" x14ac:dyDescent="0.25">
      <c r="A4369" t="s">
        <v>19126</v>
      </c>
      <c r="B4369" t="s">
        <v>101</v>
      </c>
      <c r="C4369" t="s">
        <v>24</v>
      </c>
      <c r="D4369" s="11">
        <v>1987</v>
      </c>
      <c r="E4369" t="s">
        <v>19125</v>
      </c>
      <c r="F4369">
        <v>6.6</v>
      </c>
      <c r="G4369">
        <v>42000</v>
      </c>
      <c r="H4369" t="s">
        <v>10315</v>
      </c>
      <c r="I4369" t="s">
        <v>17418</v>
      </c>
      <c r="J4369" t="s">
        <v>3571</v>
      </c>
      <c r="K4369" t="s">
        <v>7</v>
      </c>
      <c r="L4369" s="7">
        <v>12000000</v>
      </c>
      <c r="M4369" s="7">
        <v>40050884</v>
      </c>
      <c r="N4369" t="s">
        <v>8679</v>
      </c>
      <c r="O4369">
        <v>107</v>
      </c>
      <c r="P4369" s="8">
        <f>_xlfn.XLOOKUP(D4369,Consumer_Price_Index!A:A,Consumer_Price_Index!B:B)</f>
        <v>113.6</v>
      </c>
      <c r="Q4369" s="13">
        <f>IF(ISNUMBER(M4369), M4369*(Consumer_Price_Index!$B$45/(_xlfn.XLOOKUP('Working Data'!D1102,Consumer_Price_Index!A:A,Consumer_Price_Index!B:B))), "Missing")</f>
        <v>58868810.201640129</v>
      </c>
      <c r="R4369" t="str">
        <f t="shared" si="68"/>
        <v>Yes</v>
      </c>
    </row>
    <row r="4370" spans="1:18" x14ac:dyDescent="0.25">
      <c r="A4370" t="s">
        <v>3858</v>
      </c>
      <c r="B4370" t="s">
        <v>41</v>
      </c>
      <c r="C4370" t="s">
        <v>34</v>
      </c>
      <c r="D4370" s="11">
        <v>2015</v>
      </c>
      <c r="E4370" t="s">
        <v>3857</v>
      </c>
      <c r="F4370">
        <v>6.6</v>
      </c>
      <c r="G4370">
        <v>105000</v>
      </c>
      <c r="H4370" t="s">
        <v>1796</v>
      </c>
      <c r="I4370" t="s">
        <v>1555</v>
      </c>
      <c r="J4370" t="s">
        <v>857</v>
      </c>
      <c r="K4370" t="s">
        <v>7</v>
      </c>
      <c r="L4370" s="7">
        <v>50000000</v>
      </c>
      <c r="M4370" s="7">
        <v>71561644</v>
      </c>
      <c r="N4370" t="s">
        <v>138</v>
      </c>
      <c r="O4370">
        <v>114</v>
      </c>
      <c r="P4370" s="8">
        <f>_xlfn.XLOOKUP(D4370,Consumer_Price_Index!A:A,Consumer_Price_Index!B:B)</f>
        <v>237</v>
      </c>
      <c r="Q4370" s="13">
        <f>IF(ISNUMBER(M4370), M4370*(Consumer_Price_Index!$B$45/(_xlfn.XLOOKUP('Working Data'!D6731,Consumer_Price_Index!A:A,Consumer_Price_Index!B:B))), "Missing")</f>
        <v>133771981.14601226</v>
      </c>
      <c r="R4370" t="str">
        <f t="shared" si="68"/>
        <v>Yes</v>
      </c>
    </row>
    <row r="4371" spans="1:18" x14ac:dyDescent="0.25">
      <c r="A4371" t="s">
        <v>11650</v>
      </c>
      <c r="B4371" t="s">
        <v>68</v>
      </c>
      <c r="C4371" t="s">
        <v>34</v>
      </c>
      <c r="D4371" s="11">
        <v>2001</v>
      </c>
      <c r="E4371" t="s">
        <v>11649</v>
      </c>
      <c r="F4371">
        <v>6.6</v>
      </c>
      <c r="G4371">
        <v>205000</v>
      </c>
      <c r="H4371" t="s">
        <v>4648</v>
      </c>
      <c r="I4371" t="s">
        <v>11648</v>
      </c>
      <c r="J4371" t="s">
        <v>2277</v>
      </c>
      <c r="K4371" t="s">
        <v>226</v>
      </c>
      <c r="L4371" s="7">
        <v>90000000</v>
      </c>
      <c r="M4371" s="7">
        <v>347325802</v>
      </c>
      <c r="N4371" t="s">
        <v>666</v>
      </c>
      <c r="O4371">
        <v>90</v>
      </c>
      <c r="P4371" s="8">
        <f>_xlfn.XLOOKUP(D4371,Consumer_Price_Index!A:A,Consumer_Price_Index!B:B)</f>
        <v>177.1</v>
      </c>
      <c r="Q4371" s="13">
        <f>IF(ISNUMBER(M4371), M4371*(Consumer_Price_Index!$B$45/(_xlfn.XLOOKUP('Working Data'!D3906,Consumer_Price_Index!A:A,Consumer_Price_Index!B:B))), "Missing")</f>
        <v>491547477.33116579</v>
      </c>
      <c r="R4371" t="str">
        <f t="shared" si="68"/>
        <v>Yes</v>
      </c>
    </row>
    <row r="4372" spans="1:18" x14ac:dyDescent="0.25">
      <c r="A4372" t="s">
        <v>2144</v>
      </c>
      <c r="B4372" t="s">
        <v>68</v>
      </c>
      <c r="C4372" t="s">
        <v>409</v>
      </c>
      <c r="D4372" s="11">
        <v>2017</v>
      </c>
      <c r="E4372" t="s">
        <v>2038</v>
      </c>
      <c r="F4372">
        <v>6.6</v>
      </c>
      <c r="G4372">
        <v>6900</v>
      </c>
      <c r="H4372" t="s">
        <v>2143</v>
      </c>
      <c r="I4372" t="s">
        <v>2142</v>
      </c>
      <c r="J4372" t="s">
        <v>2141</v>
      </c>
      <c r="K4372" t="s">
        <v>7</v>
      </c>
      <c r="L4372" s="7">
        <v>15000000</v>
      </c>
      <c r="M4372" s="7">
        <v>6423605</v>
      </c>
      <c r="N4372" t="s">
        <v>2140</v>
      </c>
      <c r="O4372">
        <v>119</v>
      </c>
      <c r="P4372" s="8">
        <f>_xlfn.XLOOKUP(D4372,Consumer_Price_Index!A:A,Consumer_Price_Index!B:B)</f>
        <v>245.1</v>
      </c>
      <c r="Q4372" s="13">
        <f>IF(ISNUMBER(M4372), M4372*(Consumer_Price_Index!$B$45/(_xlfn.XLOOKUP('Working Data'!D7210,Consumer_Price_Index!A:A,Consumer_Price_Index!B:B))), "Missing")</f>
        <v>17229510.946302816</v>
      </c>
      <c r="R4372" t="str">
        <f t="shared" si="68"/>
        <v>Yes</v>
      </c>
    </row>
    <row r="4373" spans="1:18" x14ac:dyDescent="0.25">
      <c r="A4373" t="s">
        <v>9512</v>
      </c>
      <c r="B4373" t="s">
        <v>41</v>
      </c>
      <c r="C4373" t="s">
        <v>5</v>
      </c>
      <c r="D4373" s="11">
        <v>2005</v>
      </c>
      <c r="E4373" t="s">
        <v>9150</v>
      </c>
      <c r="F4373">
        <v>6.6</v>
      </c>
      <c r="G4373">
        <v>239000</v>
      </c>
      <c r="H4373" t="s">
        <v>7883</v>
      </c>
      <c r="I4373" t="s">
        <v>125</v>
      </c>
      <c r="J4373" t="s">
        <v>9511</v>
      </c>
      <c r="K4373" t="s">
        <v>95</v>
      </c>
      <c r="L4373" s="7">
        <v>4000000</v>
      </c>
      <c r="M4373" s="7">
        <v>147748505</v>
      </c>
      <c r="N4373" t="s">
        <v>2478</v>
      </c>
      <c r="O4373">
        <v>93</v>
      </c>
      <c r="P4373" s="8">
        <f>_xlfn.XLOOKUP(D4373,Consumer_Price_Index!A:A,Consumer_Price_Index!B:B)</f>
        <v>195.3</v>
      </c>
      <c r="Q4373" s="13">
        <f>IF(ISNUMBER(M4373), M4373*(Consumer_Price_Index!$B$45/(_xlfn.XLOOKUP('Working Data'!D4696,Consumer_Price_Index!A:A,Consumer_Price_Index!B:B))), "Missing")</f>
        <v>196075651.01698604</v>
      </c>
      <c r="R4373" t="str">
        <f t="shared" si="68"/>
        <v>Yes</v>
      </c>
    </row>
    <row r="4374" spans="1:18" x14ac:dyDescent="0.25">
      <c r="A4374" t="s">
        <v>8947</v>
      </c>
      <c r="B4374" t="s">
        <v>68</v>
      </c>
      <c r="C4374" t="s">
        <v>24</v>
      </c>
      <c r="D4374" s="11">
        <v>2006</v>
      </c>
      <c r="E4374" t="s">
        <v>8677</v>
      </c>
      <c r="F4374">
        <v>6.6</v>
      </c>
      <c r="G4374">
        <v>82000</v>
      </c>
      <c r="H4374" t="s">
        <v>2403</v>
      </c>
      <c r="I4374" t="s">
        <v>2403</v>
      </c>
      <c r="J4374" t="s">
        <v>2539</v>
      </c>
      <c r="K4374" t="s">
        <v>265</v>
      </c>
      <c r="L4374" s="7">
        <v>17300000</v>
      </c>
      <c r="M4374" s="7">
        <v>39220946</v>
      </c>
      <c r="N4374" t="s">
        <v>717</v>
      </c>
      <c r="O4374">
        <v>96</v>
      </c>
      <c r="P4374" s="8">
        <f>_xlfn.XLOOKUP(D4374,Consumer_Price_Index!A:A,Consumer_Price_Index!B:B)</f>
        <v>201.6</v>
      </c>
      <c r="Q4374" s="13">
        <f>IF(ISNUMBER(M4374), M4374*(Consumer_Price_Index!$B$45/(_xlfn.XLOOKUP('Working Data'!D4925,Consumer_Price_Index!A:A,Consumer_Price_Index!B:B))), "Missing")</f>
        <v>87743188.298091039</v>
      </c>
      <c r="R4374" t="str">
        <f t="shared" si="68"/>
        <v>Yes</v>
      </c>
    </row>
    <row r="4375" spans="1:18" x14ac:dyDescent="0.25">
      <c r="A4375" t="s">
        <v>20155</v>
      </c>
      <c r="B4375" t="s">
        <v>41</v>
      </c>
      <c r="C4375" t="s">
        <v>24</v>
      </c>
      <c r="D4375" s="11">
        <v>1985</v>
      </c>
      <c r="E4375" t="s">
        <v>20150</v>
      </c>
      <c r="F4375">
        <v>6.6</v>
      </c>
      <c r="G4375">
        <v>6600</v>
      </c>
      <c r="H4375" t="s">
        <v>17700</v>
      </c>
      <c r="I4375" t="s">
        <v>10069</v>
      </c>
      <c r="J4375" t="s">
        <v>16214</v>
      </c>
      <c r="K4375" t="s">
        <v>7</v>
      </c>
      <c r="M4375" s="7">
        <v>8622757</v>
      </c>
      <c r="N4375" t="s">
        <v>514</v>
      </c>
      <c r="O4375">
        <v>90</v>
      </c>
      <c r="P4375" s="8">
        <f>_xlfn.XLOOKUP(D4375,Consumer_Price_Index!A:A,Consumer_Price_Index!B:B)</f>
        <v>107.6</v>
      </c>
      <c r="Q4375" s="13">
        <f>IF(ISNUMBER(M4375), M4375*(Consumer_Price_Index!$B$45/(_xlfn.XLOOKUP('Working Data'!D723,Consumer_Price_Index!A:A,Consumer_Price_Index!B:B))), "Missing")</f>
        <v>13452913.762928827</v>
      </c>
      <c r="R4375" t="str">
        <f t="shared" si="68"/>
        <v>No</v>
      </c>
    </row>
    <row r="4376" spans="1:18" x14ac:dyDescent="0.25">
      <c r="A4376" t="s">
        <v>21889</v>
      </c>
      <c r="B4376" t="s">
        <v>41</v>
      </c>
      <c r="C4376" t="s">
        <v>24</v>
      </c>
      <c r="D4376" s="11">
        <v>1980</v>
      </c>
      <c r="E4376" t="s">
        <v>21818</v>
      </c>
      <c r="F4376">
        <v>6.6</v>
      </c>
      <c r="G4376">
        <v>915</v>
      </c>
      <c r="H4376" t="s">
        <v>21888</v>
      </c>
      <c r="I4376" t="s">
        <v>21887</v>
      </c>
      <c r="J4376" t="s">
        <v>21886</v>
      </c>
      <c r="K4376" t="s">
        <v>7</v>
      </c>
      <c r="M4376" s="7">
        <v>9870727</v>
      </c>
      <c r="N4376" t="s">
        <v>108</v>
      </c>
      <c r="O4376">
        <v>86</v>
      </c>
      <c r="P4376" s="8">
        <f>_xlfn.XLOOKUP(D4376,Consumer_Price_Index!A:A,Consumer_Price_Index!B:B)</f>
        <v>82.4</v>
      </c>
      <c r="Q4376" s="13">
        <f>IF(ISNUMBER(M4376), M4376*(Consumer_Price_Index!$B$45/(_xlfn.XLOOKUP('Working Data'!D70,Consumer_Price_Index!A:A,Consumer_Price_Index!B:B))), "Missing")</f>
        <v>24254923.523387093</v>
      </c>
      <c r="R4376" t="str">
        <f t="shared" si="68"/>
        <v>No</v>
      </c>
    </row>
    <row r="4377" spans="1:18" x14ac:dyDescent="0.25">
      <c r="A4377" t="s">
        <v>12200</v>
      </c>
      <c r="B4377" t="s">
        <v>68</v>
      </c>
      <c r="C4377" t="s">
        <v>34</v>
      </c>
      <c r="D4377" s="11">
        <v>2000</v>
      </c>
      <c r="E4377" t="s">
        <v>12199</v>
      </c>
      <c r="F4377">
        <v>6.6</v>
      </c>
      <c r="G4377">
        <v>122000</v>
      </c>
      <c r="H4377" t="s">
        <v>8891</v>
      </c>
      <c r="I4377" t="s">
        <v>12198</v>
      </c>
      <c r="J4377" t="s">
        <v>2277</v>
      </c>
      <c r="K4377" t="s">
        <v>7</v>
      </c>
      <c r="L4377" s="7">
        <v>55000000</v>
      </c>
      <c r="M4377" s="7">
        <v>99274467</v>
      </c>
      <c r="N4377" t="s">
        <v>6122</v>
      </c>
      <c r="O4377">
        <v>110</v>
      </c>
      <c r="P4377" s="8">
        <f>_xlfn.XLOOKUP(D4377,Consumer_Price_Index!A:A,Consumer_Price_Index!B:B)</f>
        <v>172.2</v>
      </c>
      <c r="Q4377" s="13">
        <f>IF(ISNUMBER(M4377), M4377*(Consumer_Price_Index!$B$45/(_xlfn.XLOOKUP('Working Data'!D3715,Consumer_Price_Index!A:A,Consumer_Price_Index!B:B))), "Missing")</f>
        <v>131746211.21472125</v>
      </c>
      <c r="R4377" t="str">
        <f t="shared" si="68"/>
        <v>Yes</v>
      </c>
    </row>
    <row r="4378" spans="1:18" x14ac:dyDescent="0.25">
      <c r="A4378" t="s">
        <v>8373</v>
      </c>
      <c r="B4378" t="s">
        <v>41</v>
      </c>
      <c r="C4378" t="s">
        <v>34</v>
      </c>
      <c r="D4378" s="11">
        <v>2007</v>
      </c>
      <c r="E4378" t="s">
        <v>8372</v>
      </c>
      <c r="F4378">
        <v>6.6</v>
      </c>
      <c r="G4378">
        <v>146000</v>
      </c>
      <c r="H4378" t="s">
        <v>8371</v>
      </c>
      <c r="I4378" t="s">
        <v>8371</v>
      </c>
      <c r="J4378" t="s">
        <v>5010</v>
      </c>
      <c r="K4378" t="s">
        <v>7</v>
      </c>
      <c r="L4378" s="7">
        <v>39000000</v>
      </c>
      <c r="M4378" s="7">
        <v>27122238</v>
      </c>
      <c r="N4378" t="s">
        <v>666</v>
      </c>
      <c r="O4378">
        <v>86</v>
      </c>
      <c r="P4378" s="8">
        <f>_xlfn.XLOOKUP(D4378,Consumer_Price_Index!A:A,Consumer_Price_Index!B:B)</f>
        <v>207.3</v>
      </c>
      <c r="Q4378" s="13">
        <f>IF(ISNUMBER(M4378), M4378*(Consumer_Price_Index!$B$45/(_xlfn.XLOOKUP('Working Data'!D5147,Consumer_Price_Index!A:A,Consumer_Price_Index!B:B))), "Missing")</f>
        <v>32911771.878136199</v>
      </c>
      <c r="R4378" t="str">
        <f t="shared" si="68"/>
        <v>Yes</v>
      </c>
    </row>
    <row r="4379" spans="1:18" x14ac:dyDescent="0.25">
      <c r="A4379" t="s">
        <v>15280</v>
      </c>
      <c r="B4379" t="s">
        <v>41</v>
      </c>
      <c r="C4379" t="s">
        <v>11</v>
      </c>
      <c r="D4379" s="11">
        <v>1994</v>
      </c>
      <c r="E4379" t="s">
        <v>14826</v>
      </c>
      <c r="F4379">
        <v>6.6</v>
      </c>
      <c r="G4379">
        <v>3200</v>
      </c>
      <c r="H4379" t="s">
        <v>15279</v>
      </c>
      <c r="I4379" t="s">
        <v>15278</v>
      </c>
      <c r="J4379" t="s">
        <v>15277</v>
      </c>
      <c r="K4379" t="s">
        <v>265</v>
      </c>
      <c r="M4379" s="7">
        <v>217881</v>
      </c>
      <c r="N4379" t="s">
        <v>14637</v>
      </c>
      <c r="O4379">
        <v>86</v>
      </c>
      <c r="P4379" s="8">
        <f>_xlfn.XLOOKUP(D4379,Consumer_Price_Index!A:A,Consumer_Price_Index!B:B)</f>
        <v>148.19999999999999</v>
      </c>
      <c r="Q4379" s="13">
        <f>IF(ISNUMBER(M4379), M4379*(Consumer_Price_Index!$B$45/(_xlfn.XLOOKUP('Working Data'!D2555,Consumer_Price_Index!A:A,Consumer_Price_Index!B:B))), "Missing")</f>
        <v>295190.48777234321</v>
      </c>
      <c r="R4379" t="str">
        <f t="shared" si="68"/>
        <v>No</v>
      </c>
    </row>
    <row r="4380" spans="1:18" x14ac:dyDescent="0.25">
      <c r="A4380" t="s">
        <v>13276</v>
      </c>
      <c r="B4380" t="s">
        <v>68</v>
      </c>
      <c r="C4380" t="s">
        <v>34</v>
      </c>
      <c r="D4380" s="11">
        <v>1998</v>
      </c>
      <c r="E4380" t="s">
        <v>13053</v>
      </c>
      <c r="F4380">
        <v>6.6</v>
      </c>
      <c r="G4380">
        <v>7000</v>
      </c>
      <c r="H4380" t="s">
        <v>13275</v>
      </c>
      <c r="I4380" t="s">
        <v>13274</v>
      </c>
      <c r="J4380" t="s">
        <v>13274</v>
      </c>
      <c r="K4380" t="s">
        <v>7</v>
      </c>
      <c r="L4380" s="7">
        <v>2000000</v>
      </c>
      <c r="M4380" s="7">
        <v>146125</v>
      </c>
      <c r="N4380" t="s">
        <v>13273</v>
      </c>
      <c r="O4380">
        <v>91</v>
      </c>
      <c r="P4380" s="8">
        <f>_xlfn.XLOOKUP(D4380,Consumer_Price_Index!A:A,Consumer_Price_Index!B:B)</f>
        <v>163</v>
      </c>
      <c r="Q4380" s="13">
        <f>IF(ISNUMBER(M4380), M4380*(Consumer_Price_Index!$B$45/(_xlfn.XLOOKUP('Working Data'!D3333,Consumer_Price_Index!A:A,Consumer_Price_Index!B:B))), "Missing")</f>
        <v>185517.86458333331</v>
      </c>
      <c r="R4380" t="str">
        <f t="shared" si="68"/>
        <v>Yes</v>
      </c>
    </row>
    <row r="4381" spans="1:18" x14ac:dyDescent="0.25">
      <c r="A4381" t="s">
        <v>13045</v>
      </c>
      <c r="B4381" t="s">
        <v>41</v>
      </c>
      <c r="C4381" t="s">
        <v>24</v>
      </c>
      <c r="D4381" s="11">
        <v>1998</v>
      </c>
      <c r="E4381" t="s">
        <v>13044</v>
      </c>
      <c r="F4381">
        <v>6.6</v>
      </c>
      <c r="G4381">
        <v>12000</v>
      </c>
      <c r="H4381" t="s">
        <v>8080</v>
      </c>
      <c r="I4381" t="s">
        <v>8080</v>
      </c>
      <c r="J4381" t="s">
        <v>12792</v>
      </c>
      <c r="K4381" t="s">
        <v>7</v>
      </c>
      <c r="L4381" s="7">
        <v>5000000</v>
      </c>
      <c r="M4381" s="7">
        <v>5502773</v>
      </c>
      <c r="N4381" t="s">
        <v>617</v>
      </c>
      <c r="O4381">
        <v>91</v>
      </c>
      <c r="P4381" s="8">
        <f>_xlfn.XLOOKUP(D4381,Consumer_Price_Index!A:A,Consumer_Price_Index!B:B)</f>
        <v>163</v>
      </c>
      <c r="Q4381" s="13">
        <f>IF(ISNUMBER(M4381), M4381*(Consumer_Price_Index!$B$45/(_xlfn.XLOOKUP('Working Data'!D3405,Consumer_Price_Index!A:A,Consumer_Price_Index!B:B))), "Missing")</f>
        <v>8088253.4158224789</v>
      </c>
      <c r="R4381" t="str">
        <f t="shared" si="68"/>
        <v>Yes</v>
      </c>
    </row>
    <row r="4382" spans="1:18" x14ac:dyDescent="0.25">
      <c r="A4382" t="s">
        <v>1306</v>
      </c>
      <c r="B4382" t="s">
        <v>101</v>
      </c>
      <c r="C4382" t="s">
        <v>73</v>
      </c>
      <c r="D4382" s="11">
        <v>2018</v>
      </c>
      <c r="E4382" t="s">
        <v>1301</v>
      </c>
      <c r="F4382">
        <v>6.6</v>
      </c>
      <c r="G4382">
        <v>36000</v>
      </c>
      <c r="H4382" t="s">
        <v>1305</v>
      </c>
      <c r="I4382" t="s">
        <v>1305</v>
      </c>
      <c r="J4382" t="s">
        <v>1304</v>
      </c>
      <c r="K4382" t="s">
        <v>7</v>
      </c>
      <c r="L4382" s="7">
        <v>80000000</v>
      </c>
      <c r="M4382" s="7">
        <v>214040103</v>
      </c>
      <c r="N4382" t="s">
        <v>1303</v>
      </c>
      <c r="O4382">
        <v>96</v>
      </c>
      <c r="P4382" s="8">
        <f>_xlfn.XLOOKUP(D4382,Consumer_Price_Index!A:A,Consumer_Price_Index!B:B)</f>
        <v>251.1</v>
      </c>
      <c r="Q4382" s="13">
        <f>IF(ISNUMBER(M4382), M4382*(Consumer_Price_Index!$B$45/(_xlfn.XLOOKUP('Working Data'!D7403,Consumer_Price_Index!A:A,Consumer_Price_Index!B:B))), "Missing")</f>
        <v>451335774.28442907</v>
      </c>
      <c r="R4382" t="str">
        <f t="shared" si="68"/>
        <v>Yes</v>
      </c>
    </row>
    <row r="4383" spans="1:18" x14ac:dyDescent="0.25">
      <c r="A4383" t="s">
        <v>16930</v>
      </c>
      <c r="B4383" t="s">
        <v>68</v>
      </c>
      <c r="C4383" t="s">
        <v>24</v>
      </c>
      <c r="D4383" s="11">
        <v>1991</v>
      </c>
      <c r="E4383" t="s">
        <v>16929</v>
      </c>
      <c r="F4383">
        <v>6.6</v>
      </c>
      <c r="G4383">
        <v>15000</v>
      </c>
      <c r="H4383" t="s">
        <v>4488</v>
      </c>
      <c r="I4383" t="s">
        <v>14084</v>
      </c>
      <c r="J4383" t="s">
        <v>3484</v>
      </c>
      <c r="K4383" t="s">
        <v>7</v>
      </c>
      <c r="L4383" s="7">
        <v>25000000</v>
      </c>
      <c r="M4383" s="7">
        <v>36489888</v>
      </c>
      <c r="N4383" t="s">
        <v>108</v>
      </c>
      <c r="O4383">
        <v>97</v>
      </c>
      <c r="P4383" s="8">
        <f>_xlfn.XLOOKUP(D4383,Consumer_Price_Index!A:A,Consumer_Price_Index!B:B)</f>
        <v>136.19999999999999</v>
      </c>
      <c r="Q4383" s="13">
        <f>IF(ISNUMBER(M4383), M4383*(Consumer_Price_Index!$B$45/(_xlfn.XLOOKUP('Working Data'!D1925,Consumer_Price_Index!A:A,Consumer_Price_Index!B:B))), "Missing")</f>
        <v>97873845.718309864</v>
      </c>
      <c r="R4383" t="str">
        <f t="shared" si="68"/>
        <v>Yes</v>
      </c>
    </row>
    <row r="4384" spans="1:18" x14ac:dyDescent="0.25">
      <c r="A4384" t="s">
        <v>6047</v>
      </c>
      <c r="B4384" t="s">
        <v>41</v>
      </c>
      <c r="C4384" t="s">
        <v>11</v>
      </c>
      <c r="D4384" s="11">
        <v>2011</v>
      </c>
      <c r="E4384" t="s">
        <v>6046</v>
      </c>
      <c r="F4384">
        <v>6.6</v>
      </c>
      <c r="G4384">
        <v>21000</v>
      </c>
      <c r="H4384" t="s">
        <v>4717</v>
      </c>
      <c r="I4384" t="s">
        <v>4717</v>
      </c>
      <c r="J4384" t="s">
        <v>6045</v>
      </c>
      <c r="K4384" t="s">
        <v>7</v>
      </c>
      <c r="L4384" s="7">
        <v>135000</v>
      </c>
      <c r="M4384" s="7">
        <v>424088</v>
      </c>
      <c r="N4384" t="s">
        <v>6044</v>
      </c>
      <c r="O4384">
        <v>85</v>
      </c>
      <c r="P4384" s="8">
        <f>_xlfn.XLOOKUP(D4384,Consumer_Price_Index!A:A,Consumer_Price_Index!B:B)</f>
        <v>224.9</v>
      </c>
      <c r="Q4384" s="13">
        <f>IF(ISNUMBER(M4384), M4384*(Consumer_Price_Index!$B$45/(_xlfn.XLOOKUP('Working Data'!D5999,Consumer_Price_Index!A:A,Consumer_Price_Index!B:B))), "Missing")</f>
        <v>527211.80579355359</v>
      </c>
      <c r="R4384" t="str">
        <f t="shared" si="68"/>
        <v>Yes</v>
      </c>
    </row>
    <row r="4385" spans="1:18" x14ac:dyDescent="0.25">
      <c r="A4385" t="s">
        <v>12998</v>
      </c>
      <c r="B4385" t="s">
        <v>41</v>
      </c>
      <c r="C4385" t="s">
        <v>73</v>
      </c>
      <c r="D4385" s="11">
        <v>1998</v>
      </c>
      <c r="E4385" t="s">
        <v>12997</v>
      </c>
      <c r="F4385">
        <v>6.6</v>
      </c>
      <c r="G4385">
        <v>3600</v>
      </c>
      <c r="H4385" t="s">
        <v>12996</v>
      </c>
      <c r="I4385" t="s">
        <v>12995</v>
      </c>
      <c r="J4385" t="s">
        <v>12994</v>
      </c>
      <c r="K4385" t="s">
        <v>197</v>
      </c>
      <c r="M4385" s="7">
        <v>25824</v>
      </c>
      <c r="N4385" t="s">
        <v>9623</v>
      </c>
      <c r="O4385">
        <v>90</v>
      </c>
      <c r="P4385" s="8">
        <f>_xlfn.XLOOKUP(D4385,Consumer_Price_Index!A:A,Consumer_Price_Index!B:B)</f>
        <v>163</v>
      </c>
      <c r="Q4385" s="13">
        <f>IF(ISNUMBER(M4385), M4385*(Consumer_Price_Index!$B$45/(_xlfn.XLOOKUP('Working Data'!D3418,Consumer_Price_Index!A:A,Consumer_Price_Index!B:B))), "Missing")</f>
        <v>32785.72</v>
      </c>
      <c r="R4385" t="str">
        <f t="shared" si="68"/>
        <v>No</v>
      </c>
    </row>
    <row r="4386" spans="1:18" x14ac:dyDescent="0.25">
      <c r="A4386" t="s">
        <v>19077</v>
      </c>
      <c r="B4386" t="s">
        <v>41</v>
      </c>
      <c r="C4386" t="s">
        <v>34</v>
      </c>
      <c r="D4386" s="11">
        <v>1987</v>
      </c>
      <c r="E4386" t="s">
        <v>19076</v>
      </c>
      <c r="F4386">
        <v>6.6</v>
      </c>
      <c r="G4386">
        <v>24000</v>
      </c>
      <c r="H4386" t="s">
        <v>14755</v>
      </c>
      <c r="I4386" t="s">
        <v>10069</v>
      </c>
      <c r="J4386" t="s">
        <v>8932</v>
      </c>
      <c r="K4386" t="s">
        <v>7</v>
      </c>
      <c r="M4386" s="7">
        <v>65673233</v>
      </c>
      <c r="N4386" t="s">
        <v>6122</v>
      </c>
      <c r="O4386">
        <v>117</v>
      </c>
      <c r="P4386" s="8">
        <f>_xlfn.XLOOKUP(D4386,Consumer_Price_Index!A:A,Consumer_Price_Index!B:B)</f>
        <v>113.6</v>
      </c>
      <c r="Q4386" s="13">
        <f>IF(ISNUMBER(M4386), M4386*(Consumer_Price_Index!$B$45/(_xlfn.XLOOKUP('Working Data'!D1125,Consumer_Price_Index!A:A,Consumer_Price_Index!B:B))), "Missing")</f>
        <v>93289669.44102563</v>
      </c>
      <c r="R4386" t="str">
        <f t="shared" si="68"/>
        <v>No</v>
      </c>
    </row>
    <row r="4387" spans="1:18" x14ac:dyDescent="0.25">
      <c r="A4387" t="s">
        <v>15464</v>
      </c>
      <c r="B4387" t="s">
        <v>101</v>
      </c>
      <c r="C4387" t="s">
        <v>34</v>
      </c>
      <c r="D4387" s="11">
        <v>1994</v>
      </c>
      <c r="E4387" t="s">
        <v>15273</v>
      </c>
      <c r="F4387">
        <v>6.6</v>
      </c>
      <c r="G4387">
        <v>78000</v>
      </c>
      <c r="H4387" t="s">
        <v>15463</v>
      </c>
      <c r="I4387" t="s">
        <v>11135</v>
      </c>
      <c r="J4387" t="s">
        <v>4661</v>
      </c>
      <c r="K4387" t="s">
        <v>7</v>
      </c>
      <c r="L4387" s="7">
        <v>35000000</v>
      </c>
      <c r="M4387" s="7">
        <v>118071125</v>
      </c>
      <c r="N4387" t="s">
        <v>108</v>
      </c>
      <c r="O4387">
        <v>118</v>
      </c>
      <c r="P4387" s="8">
        <f>_xlfn.XLOOKUP(D4387,Consumer_Price_Index!A:A,Consumer_Price_Index!B:B)</f>
        <v>148.19999999999999</v>
      </c>
      <c r="Q4387" s="13">
        <f>IF(ISNUMBER(M4387), M4387*(Consumer_Price_Index!$B$45/(_xlfn.XLOOKUP('Working Data'!D2477,Consumer_Price_Index!A:A,Consumer_Price_Index!B:B))), "Missing")</f>
        <v>224151226.09034267</v>
      </c>
      <c r="R4387" t="str">
        <f t="shared" si="68"/>
        <v>Yes</v>
      </c>
    </row>
    <row r="4388" spans="1:18" x14ac:dyDescent="0.25">
      <c r="A4388" t="s">
        <v>14457</v>
      </c>
      <c r="B4388" t="s">
        <v>41</v>
      </c>
      <c r="C4388" t="s">
        <v>11</v>
      </c>
      <c r="D4388" s="11">
        <v>1996</v>
      </c>
      <c r="E4388" t="s">
        <v>14047</v>
      </c>
      <c r="F4388">
        <v>6.6</v>
      </c>
      <c r="G4388">
        <v>27000</v>
      </c>
      <c r="H4388" t="s">
        <v>10685</v>
      </c>
      <c r="I4388" t="s">
        <v>10685</v>
      </c>
      <c r="J4388" t="s">
        <v>13979</v>
      </c>
      <c r="K4388" t="s">
        <v>300</v>
      </c>
      <c r="L4388" s="7">
        <v>10000000</v>
      </c>
      <c r="M4388" s="7">
        <v>4762310</v>
      </c>
      <c r="N4388" t="s">
        <v>12989</v>
      </c>
      <c r="O4388">
        <v>118</v>
      </c>
      <c r="P4388" s="8">
        <f>_xlfn.XLOOKUP(D4388,Consumer_Price_Index!A:A,Consumer_Price_Index!B:B)</f>
        <v>156.9</v>
      </c>
      <c r="Q4388" s="13">
        <f>IF(ISNUMBER(M4388), M4388*(Consumer_Price_Index!$B$45/(_xlfn.XLOOKUP('Working Data'!D2869,Consumer_Price_Index!A:A,Consumer_Price_Index!B:B))), "Missing")</f>
        <v>6764922.4102564091</v>
      </c>
      <c r="R4388" t="str">
        <f t="shared" si="68"/>
        <v>Yes</v>
      </c>
    </row>
    <row r="4389" spans="1:18" x14ac:dyDescent="0.25">
      <c r="A4389" t="s">
        <v>20070</v>
      </c>
      <c r="B4389" t="s">
        <v>41</v>
      </c>
      <c r="C4389" t="s">
        <v>781</v>
      </c>
      <c r="D4389" s="11">
        <v>1985</v>
      </c>
      <c r="E4389" t="s">
        <v>20069</v>
      </c>
      <c r="F4389">
        <v>6.6</v>
      </c>
      <c r="G4389">
        <v>14000</v>
      </c>
      <c r="H4389" t="s">
        <v>922</v>
      </c>
      <c r="I4389" t="s">
        <v>922</v>
      </c>
      <c r="J4389" t="s">
        <v>11994</v>
      </c>
      <c r="K4389" t="s">
        <v>562</v>
      </c>
      <c r="M4389" s="7">
        <v>390659</v>
      </c>
      <c r="N4389" t="s">
        <v>20068</v>
      </c>
      <c r="O4389">
        <v>104</v>
      </c>
      <c r="P4389" s="8">
        <f>_xlfn.XLOOKUP(D4389,Consumer_Price_Index!A:A,Consumer_Price_Index!B:B)</f>
        <v>107.6</v>
      </c>
      <c r="Q4389" s="13">
        <f>IF(ISNUMBER(M4389), M4389*(Consumer_Price_Index!$B$45/(_xlfn.XLOOKUP('Working Data'!D756,Consumer_Price_Index!A:A,Consumer_Price_Index!B:B))), "Missing")</f>
        <v>590445.42311507941</v>
      </c>
      <c r="R4389" t="str">
        <f t="shared" si="68"/>
        <v>No</v>
      </c>
    </row>
    <row r="4390" spans="1:18" x14ac:dyDescent="0.25">
      <c r="A4390" t="s">
        <v>21096</v>
      </c>
      <c r="B4390" t="s">
        <v>41</v>
      </c>
      <c r="C4390" t="s">
        <v>34</v>
      </c>
      <c r="D4390" s="11">
        <v>1983</v>
      </c>
      <c r="E4390" t="s">
        <v>21095</v>
      </c>
      <c r="F4390">
        <v>6.6</v>
      </c>
      <c r="G4390">
        <v>42000</v>
      </c>
      <c r="H4390" t="s">
        <v>1244</v>
      </c>
      <c r="I4390" t="s">
        <v>18597</v>
      </c>
      <c r="J4390" t="s">
        <v>1244</v>
      </c>
      <c r="K4390" t="s">
        <v>7</v>
      </c>
      <c r="L4390" s="7">
        <v>22000000</v>
      </c>
      <c r="M4390" s="7">
        <v>67642693</v>
      </c>
      <c r="N4390" t="s">
        <v>138</v>
      </c>
      <c r="O4390">
        <v>117</v>
      </c>
      <c r="P4390" s="8">
        <f>_xlfn.XLOOKUP(D4390,Consumer_Price_Index!A:A,Consumer_Price_Index!B:B)</f>
        <v>99.6</v>
      </c>
      <c r="Q4390" s="13">
        <f>IF(ISNUMBER(M4390), M4390*(Consumer_Price_Index!$B$45/(_xlfn.XLOOKUP('Working Data'!D361,Consumer_Price_Index!A:A,Consumer_Price_Index!B:B))), "Missing")</f>
        <v>112014829.11467391</v>
      </c>
      <c r="R4390" t="str">
        <f t="shared" si="68"/>
        <v>Yes</v>
      </c>
    </row>
    <row r="4391" spans="1:18" x14ac:dyDescent="0.25">
      <c r="A4391" t="s">
        <v>19167</v>
      </c>
      <c r="B4391" t="s">
        <v>68</v>
      </c>
      <c r="C4391" t="s">
        <v>24</v>
      </c>
      <c r="D4391" s="11">
        <v>1987</v>
      </c>
      <c r="E4391" t="s">
        <v>19166</v>
      </c>
      <c r="F4391">
        <v>6.6</v>
      </c>
      <c r="G4391">
        <v>18000</v>
      </c>
      <c r="H4391" t="s">
        <v>15747</v>
      </c>
      <c r="I4391" t="s">
        <v>19165</v>
      </c>
      <c r="J4391" t="s">
        <v>14528</v>
      </c>
      <c r="K4391" t="s">
        <v>7</v>
      </c>
      <c r="M4391" s="7">
        <v>35659098</v>
      </c>
      <c r="N4391" t="s">
        <v>108</v>
      </c>
      <c r="O4391">
        <v>97</v>
      </c>
      <c r="P4391" s="8">
        <f>_xlfn.XLOOKUP(D4391,Consumer_Price_Index!A:A,Consumer_Price_Index!B:B)</f>
        <v>113.6</v>
      </c>
      <c r="Q4391" s="13">
        <f>IF(ISNUMBER(M4391), M4391*(Consumer_Price_Index!$B$45/(_xlfn.XLOOKUP('Working Data'!D1081,Consumer_Price_Index!A:A,Consumer_Price_Index!B:B))), "Missing")</f>
        <v>95645485.568661973</v>
      </c>
      <c r="R4391" t="str">
        <f t="shared" si="68"/>
        <v>No</v>
      </c>
    </row>
    <row r="4392" spans="1:18" x14ac:dyDescent="0.25">
      <c r="A4392" t="s">
        <v>2066</v>
      </c>
      <c r="B4392" t="s">
        <v>52</v>
      </c>
      <c r="C4392" t="s">
        <v>87</v>
      </c>
      <c r="D4392" s="11">
        <v>2017</v>
      </c>
      <c r="E4392" t="s">
        <v>2065</v>
      </c>
      <c r="F4392">
        <v>6.6</v>
      </c>
      <c r="G4392">
        <v>21000</v>
      </c>
      <c r="H4392" t="s">
        <v>2064</v>
      </c>
      <c r="I4392" t="s">
        <v>2063</v>
      </c>
      <c r="J4392" t="s">
        <v>2062</v>
      </c>
      <c r="K4392" t="s">
        <v>7</v>
      </c>
      <c r="M4392" s="7">
        <v>33109</v>
      </c>
      <c r="N4392" t="s">
        <v>2061</v>
      </c>
      <c r="O4392">
        <v>103</v>
      </c>
      <c r="P4392" s="8">
        <f>_xlfn.XLOOKUP(D4392,Consumer_Price_Index!A:A,Consumer_Price_Index!B:B)</f>
        <v>245.1</v>
      </c>
      <c r="Q4392" s="13">
        <f>IF(ISNUMBER(M4392), M4392*(Consumer_Price_Index!$B$45/(_xlfn.XLOOKUP('Working Data'!D7227,Consumer_Price_Index!A:A,Consumer_Price_Index!B:B))), "Missing")</f>
        <v>54827.784239130437</v>
      </c>
      <c r="R4392" t="str">
        <f t="shared" si="68"/>
        <v>No</v>
      </c>
    </row>
    <row r="4393" spans="1:18" x14ac:dyDescent="0.25">
      <c r="A4393" t="s">
        <v>19012</v>
      </c>
      <c r="B4393" t="s">
        <v>41</v>
      </c>
      <c r="C4393" t="s">
        <v>87</v>
      </c>
      <c r="D4393" s="11">
        <v>1987</v>
      </c>
      <c r="E4393" t="s">
        <v>18914</v>
      </c>
      <c r="F4393">
        <v>6.6</v>
      </c>
      <c r="G4393">
        <v>9600</v>
      </c>
      <c r="H4393" t="s">
        <v>16079</v>
      </c>
      <c r="I4393" t="s">
        <v>1887</v>
      </c>
      <c r="J4393" t="s">
        <v>6948</v>
      </c>
      <c r="K4393" t="s">
        <v>7</v>
      </c>
      <c r="L4393" s="7">
        <v>14500000</v>
      </c>
      <c r="M4393" s="7">
        <v>18782400</v>
      </c>
      <c r="N4393" t="s">
        <v>2694</v>
      </c>
      <c r="O4393">
        <v>121</v>
      </c>
      <c r="P4393" s="8">
        <f>_xlfn.XLOOKUP(D4393,Consumer_Price_Index!A:A,Consumer_Price_Index!B:B)</f>
        <v>113.6</v>
      </c>
      <c r="Q4393" s="13">
        <f>IF(ISNUMBER(M4393), M4393*(Consumer_Price_Index!$B$45/(_xlfn.XLOOKUP('Working Data'!D1150,Consumer_Price_Index!A:A,Consumer_Price_Index!B:B))), "Missing")</f>
        <v>42019069.60352423</v>
      </c>
      <c r="R4393" t="str">
        <f t="shared" si="68"/>
        <v>Yes</v>
      </c>
    </row>
    <row r="4394" spans="1:18" x14ac:dyDescent="0.25">
      <c r="A4394" t="s">
        <v>15647</v>
      </c>
      <c r="B4394" t="s">
        <v>52</v>
      </c>
      <c r="C4394" t="s">
        <v>11</v>
      </c>
      <c r="D4394" s="11">
        <v>1993</v>
      </c>
      <c r="E4394" t="s">
        <v>15646</v>
      </c>
      <c r="F4394">
        <v>6.6</v>
      </c>
      <c r="G4394">
        <v>1800</v>
      </c>
      <c r="H4394" t="s">
        <v>5298</v>
      </c>
      <c r="I4394" t="s">
        <v>5298</v>
      </c>
      <c r="J4394" t="s">
        <v>15645</v>
      </c>
      <c r="K4394" t="s">
        <v>7</v>
      </c>
      <c r="M4394" s="7">
        <v>102780</v>
      </c>
      <c r="N4394" t="s">
        <v>15644</v>
      </c>
      <c r="O4394">
        <v>96</v>
      </c>
      <c r="P4394" s="8">
        <f>_xlfn.XLOOKUP(D4394,Consumer_Price_Index!A:A,Consumer_Price_Index!B:B)</f>
        <v>144.5</v>
      </c>
      <c r="Q4394" s="13">
        <f>IF(ISNUMBER(M4394), M4394*(Consumer_Price_Index!$B$45/(_xlfn.XLOOKUP('Working Data'!D2410,Consumer_Price_Index!A:A,Consumer_Price_Index!B:B))), "Missing")</f>
        <v>301415.45717035607</v>
      </c>
      <c r="R4394" t="str">
        <f t="shared" si="68"/>
        <v>No</v>
      </c>
    </row>
    <row r="4395" spans="1:18" x14ac:dyDescent="0.25">
      <c r="A4395" t="s">
        <v>8686</v>
      </c>
      <c r="B4395" t="s">
        <v>68</v>
      </c>
      <c r="C4395" t="s">
        <v>11</v>
      </c>
      <c r="D4395" s="11">
        <v>2006</v>
      </c>
      <c r="E4395" t="s">
        <v>8685</v>
      </c>
      <c r="F4395">
        <v>6.6</v>
      </c>
      <c r="G4395">
        <v>25000</v>
      </c>
      <c r="H4395" t="s">
        <v>8684</v>
      </c>
      <c r="I4395" t="s">
        <v>8683</v>
      </c>
      <c r="J4395" t="s">
        <v>3567</v>
      </c>
      <c r="K4395" t="s">
        <v>7</v>
      </c>
      <c r="L4395" s="7">
        <v>30000000</v>
      </c>
      <c r="M4395" s="7">
        <v>66500090</v>
      </c>
      <c r="N4395" t="s">
        <v>666</v>
      </c>
      <c r="O4395">
        <v>118</v>
      </c>
      <c r="P4395" s="8">
        <f>_xlfn.XLOOKUP(D4395,Consumer_Price_Index!A:A,Consumer_Price_Index!B:B)</f>
        <v>201.6</v>
      </c>
      <c r="Q4395" s="13">
        <f>IF(ISNUMBER(M4395), M4395*(Consumer_Price_Index!$B$45/(_xlfn.XLOOKUP('Working Data'!D5016,Consumer_Price_Index!A:A,Consumer_Price_Index!B:B))), "Missing")</f>
        <v>124310290.9386503</v>
      </c>
      <c r="R4395" t="str">
        <f t="shared" si="68"/>
        <v>Yes</v>
      </c>
    </row>
    <row r="4396" spans="1:18" x14ac:dyDescent="0.25">
      <c r="A4396" t="s">
        <v>5973</v>
      </c>
      <c r="B4396" t="s">
        <v>41</v>
      </c>
      <c r="C4396" t="s">
        <v>24</v>
      </c>
      <c r="D4396" s="11">
        <v>2011</v>
      </c>
      <c r="E4396" t="s">
        <v>5972</v>
      </c>
      <c r="F4396">
        <v>6.6</v>
      </c>
      <c r="G4396">
        <v>28000</v>
      </c>
      <c r="H4396" t="s">
        <v>5971</v>
      </c>
      <c r="I4396" t="s">
        <v>5971</v>
      </c>
      <c r="J4396" t="s">
        <v>2435</v>
      </c>
      <c r="K4396" t="s">
        <v>95</v>
      </c>
      <c r="M4396" s="7">
        <v>4965950</v>
      </c>
      <c r="N4396" t="s">
        <v>5970</v>
      </c>
      <c r="O4396">
        <v>116</v>
      </c>
      <c r="P4396" s="8">
        <f>_xlfn.XLOOKUP(D4396,Consumer_Price_Index!A:A,Consumer_Price_Index!B:B)</f>
        <v>224.9</v>
      </c>
      <c r="Q4396" s="13">
        <f>IF(ISNUMBER(M4396), M4396*(Consumer_Price_Index!$B$45/(_xlfn.XLOOKUP('Working Data'!D6021,Consumer_Price_Index!A:A,Consumer_Price_Index!B:B))), "Missing")</f>
        <v>6304687.354166666</v>
      </c>
      <c r="R4396" t="str">
        <f t="shared" si="68"/>
        <v>No</v>
      </c>
    </row>
    <row r="4397" spans="1:18" x14ac:dyDescent="0.25">
      <c r="A4397" t="s">
        <v>9092</v>
      </c>
      <c r="B4397" t="s">
        <v>68</v>
      </c>
      <c r="C4397" t="s">
        <v>24</v>
      </c>
      <c r="D4397" s="11">
        <v>2006</v>
      </c>
      <c r="E4397" t="s">
        <v>8789</v>
      </c>
      <c r="F4397">
        <v>6.6</v>
      </c>
      <c r="G4397">
        <v>172000</v>
      </c>
      <c r="H4397" t="s">
        <v>1716</v>
      </c>
      <c r="I4397" t="s">
        <v>1535</v>
      </c>
      <c r="J4397" t="s">
        <v>1535</v>
      </c>
      <c r="K4397" t="s">
        <v>7</v>
      </c>
      <c r="L4397" s="7">
        <v>72500000</v>
      </c>
      <c r="M4397" s="7">
        <v>163362095</v>
      </c>
      <c r="N4397" t="s">
        <v>114</v>
      </c>
      <c r="O4397">
        <v>108</v>
      </c>
      <c r="P4397" s="8">
        <f>_xlfn.XLOOKUP(D4397,Consumer_Price_Index!A:A,Consumer_Price_Index!B:B)</f>
        <v>201.6</v>
      </c>
      <c r="Q4397" s="13">
        <f>IF(ISNUMBER(M4397), M4397*(Consumer_Price_Index!$B$45/(_xlfn.XLOOKUP('Working Data'!D4847,Consumer_Price_Index!A:A,Consumer_Price_Index!B:B))), "Missing")</f>
        <v>198233494.01234567</v>
      </c>
      <c r="R4397" t="str">
        <f t="shared" si="68"/>
        <v>Yes</v>
      </c>
    </row>
    <row r="4398" spans="1:18" x14ac:dyDescent="0.25">
      <c r="A4398" t="s">
        <v>10571</v>
      </c>
      <c r="B4398" t="s">
        <v>41</v>
      </c>
      <c r="C4398" t="s">
        <v>34</v>
      </c>
      <c r="D4398" s="11">
        <v>2003</v>
      </c>
      <c r="E4398" t="s">
        <v>10345</v>
      </c>
      <c r="F4398">
        <v>6.6</v>
      </c>
      <c r="G4398">
        <v>115000</v>
      </c>
      <c r="H4398" t="s">
        <v>1806</v>
      </c>
      <c r="I4398" t="s">
        <v>10570</v>
      </c>
      <c r="J4398" t="s">
        <v>1878</v>
      </c>
      <c r="K4398" t="s">
        <v>7</v>
      </c>
      <c r="L4398" s="7">
        <v>75000000</v>
      </c>
      <c r="M4398" s="7">
        <v>86468162</v>
      </c>
      <c r="N4398" t="s">
        <v>10569</v>
      </c>
      <c r="O4398">
        <v>121</v>
      </c>
      <c r="P4398" s="8">
        <f>_xlfn.XLOOKUP(D4398,Consumer_Price_Index!A:A,Consumer_Price_Index!B:B)</f>
        <v>184</v>
      </c>
      <c r="Q4398" s="13">
        <f>IF(ISNUMBER(M4398), M4398*(Consumer_Price_Index!$B$45/(_xlfn.XLOOKUP('Working Data'!D4312,Consumer_Price_Index!A:A,Consumer_Price_Index!B:B))), "Missing")</f>
        <v>164154822.18940809</v>
      </c>
      <c r="R4398" t="str">
        <f t="shared" si="68"/>
        <v>Yes</v>
      </c>
    </row>
    <row r="4399" spans="1:18" x14ac:dyDescent="0.25">
      <c r="A4399" t="s">
        <v>16216</v>
      </c>
      <c r="B4399" t="s">
        <v>68</v>
      </c>
      <c r="C4399" t="s">
        <v>11</v>
      </c>
      <c r="D4399" s="11">
        <v>1992</v>
      </c>
      <c r="E4399" t="s">
        <v>15703</v>
      </c>
      <c r="F4399">
        <v>6.6</v>
      </c>
      <c r="G4399">
        <v>2600</v>
      </c>
      <c r="H4399" t="s">
        <v>16167</v>
      </c>
      <c r="I4399" t="s">
        <v>16215</v>
      </c>
      <c r="J4399" t="s">
        <v>16214</v>
      </c>
      <c r="K4399" t="s">
        <v>562</v>
      </c>
      <c r="M4399" s="7">
        <v>20194</v>
      </c>
      <c r="N4399" t="s">
        <v>14796</v>
      </c>
      <c r="O4399">
        <v>89</v>
      </c>
      <c r="P4399" s="8">
        <f>_xlfn.XLOOKUP(D4399,Consumer_Price_Index!A:A,Consumer_Price_Index!B:B)</f>
        <v>140.30000000000001</v>
      </c>
      <c r="Q4399" s="13">
        <f>IF(ISNUMBER(M4399), M4399*(Consumer_Price_Index!$B$45/(_xlfn.XLOOKUP('Working Data'!D2192,Consumer_Price_Index!A:A,Consumer_Price_Index!B:B))), "Missing")</f>
        <v>35732.356562137051</v>
      </c>
      <c r="R4399" t="str">
        <f t="shared" si="68"/>
        <v>No</v>
      </c>
    </row>
    <row r="4400" spans="1:18" x14ac:dyDescent="0.25">
      <c r="A4400" t="s">
        <v>12806</v>
      </c>
      <c r="B4400" t="s">
        <v>41</v>
      </c>
      <c r="C4400" t="s">
        <v>34</v>
      </c>
      <c r="D4400" s="11">
        <v>1999</v>
      </c>
      <c r="E4400" t="s">
        <v>12545</v>
      </c>
      <c r="F4400">
        <v>6.6</v>
      </c>
      <c r="G4400">
        <v>119000</v>
      </c>
      <c r="H4400" t="s">
        <v>10485</v>
      </c>
      <c r="I4400" t="s">
        <v>10644</v>
      </c>
      <c r="J4400" t="s">
        <v>3567</v>
      </c>
      <c r="K4400" t="s">
        <v>7</v>
      </c>
      <c r="L4400" s="7">
        <v>160000000</v>
      </c>
      <c r="M4400" s="7">
        <v>61698899</v>
      </c>
      <c r="N4400" t="s">
        <v>6122</v>
      </c>
      <c r="O4400">
        <v>102</v>
      </c>
      <c r="P4400" s="8">
        <f>_xlfn.XLOOKUP(D4400,Consumer_Price_Index!A:A,Consumer_Price_Index!B:B)</f>
        <v>166.6</v>
      </c>
      <c r="Q4400" s="13">
        <f>IF(ISNUMBER(M4400), M4400*(Consumer_Price_Index!$B$45/(_xlfn.XLOOKUP('Working Data'!D3487,Consumer_Price_Index!A:A,Consumer_Price_Index!B:B))), "Missing")</f>
        <v>86197407.268684089</v>
      </c>
      <c r="R4400" t="str">
        <f t="shared" si="68"/>
        <v>Yes</v>
      </c>
    </row>
    <row r="4401" spans="1:18" x14ac:dyDescent="0.25">
      <c r="A4401" t="s">
        <v>4620</v>
      </c>
      <c r="B4401" t="s">
        <v>68</v>
      </c>
      <c r="C4401" t="s">
        <v>34</v>
      </c>
      <c r="D4401" s="11">
        <v>2014</v>
      </c>
      <c r="E4401" t="s">
        <v>4619</v>
      </c>
      <c r="F4401">
        <v>6.6</v>
      </c>
      <c r="G4401">
        <v>427000</v>
      </c>
      <c r="H4401" t="s">
        <v>2202</v>
      </c>
      <c r="I4401" t="s">
        <v>2532</v>
      </c>
      <c r="J4401" t="s">
        <v>1899</v>
      </c>
      <c r="K4401" t="s">
        <v>7</v>
      </c>
      <c r="L4401" s="7">
        <v>200000000</v>
      </c>
      <c r="M4401" s="7">
        <v>708982323</v>
      </c>
      <c r="N4401" t="s">
        <v>4618</v>
      </c>
      <c r="O4401">
        <v>142</v>
      </c>
      <c r="P4401" s="8">
        <f>_xlfn.XLOOKUP(D4401,Consumer_Price_Index!A:A,Consumer_Price_Index!B:B)</f>
        <v>236.7</v>
      </c>
      <c r="Q4401" s="13">
        <f>IF(ISNUMBER(M4401), M4401*(Consumer_Price_Index!$B$45/(_xlfn.XLOOKUP('Working Data'!D6480,Consumer_Price_Index!A:A,Consumer_Price_Index!B:B))), "Missing")</f>
        <v>1494995943.3778548</v>
      </c>
      <c r="R4401" t="str">
        <f t="shared" si="68"/>
        <v>Yes</v>
      </c>
    </row>
    <row r="4402" spans="1:18" x14ac:dyDescent="0.25">
      <c r="A4402" t="s">
        <v>6115</v>
      </c>
      <c r="B4402" t="s">
        <v>68</v>
      </c>
      <c r="C4402" t="s">
        <v>11</v>
      </c>
      <c r="D4402" s="11">
        <v>2011</v>
      </c>
      <c r="E4402" t="s">
        <v>5979</v>
      </c>
      <c r="F4402">
        <v>6.6</v>
      </c>
      <c r="G4402">
        <v>57000</v>
      </c>
      <c r="H4402" t="s">
        <v>6114</v>
      </c>
      <c r="I4402" t="s">
        <v>6114</v>
      </c>
      <c r="J4402" t="s">
        <v>6113</v>
      </c>
      <c r="K4402" t="s">
        <v>7</v>
      </c>
      <c r="M4402" s="7">
        <v>1892130</v>
      </c>
      <c r="N4402" t="s">
        <v>6112</v>
      </c>
      <c r="O4402">
        <v>83</v>
      </c>
      <c r="P4402" s="8">
        <f>_xlfn.XLOOKUP(D4402,Consumer_Price_Index!A:A,Consumer_Price_Index!B:B)</f>
        <v>224.9</v>
      </c>
      <c r="Q4402" s="13">
        <f>IF(ISNUMBER(M4402), M4402*(Consumer_Price_Index!$B$45/(_xlfn.XLOOKUP('Working Data'!D5980,Consumer_Price_Index!A:A,Consumer_Price_Index!B:B))), "Missing")</f>
        <v>2296025.5316606928</v>
      </c>
      <c r="R4402" t="str">
        <f t="shared" si="68"/>
        <v>No</v>
      </c>
    </row>
    <row r="4403" spans="1:18" x14ac:dyDescent="0.25">
      <c r="A4403" t="s">
        <v>756</v>
      </c>
      <c r="B4403" t="s">
        <v>41</v>
      </c>
      <c r="C4403" t="s">
        <v>34</v>
      </c>
      <c r="D4403" s="11">
        <v>2019</v>
      </c>
      <c r="E4403" t="s">
        <v>739</v>
      </c>
      <c r="F4403">
        <v>6.6</v>
      </c>
      <c r="G4403">
        <v>32000</v>
      </c>
      <c r="H4403" t="s">
        <v>755</v>
      </c>
      <c r="I4403" t="s">
        <v>755</v>
      </c>
      <c r="J4403" t="s">
        <v>754</v>
      </c>
      <c r="K4403" t="s">
        <v>7</v>
      </c>
      <c r="M4403" s="7">
        <v>2414269</v>
      </c>
      <c r="N4403" t="s">
        <v>753</v>
      </c>
      <c r="O4403">
        <v>104</v>
      </c>
      <c r="P4403" s="8">
        <f>_xlfn.XLOOKUP(D4403,Consumer_Price_Index!A:A,Consumer_Price_Index!B:B)</f>
        <v>255.7</v>
      </c>
      <c r="Q4403" s="13">
        <f>IF(ISNUMBER(M4403), M4403*(Consumer_Price_Index!$B$45/(_xlfn.XLOOKUP('Working Data'!D7525,Consumer_Price_Index!A:A,Consumer_Price_Index!B:B))), "Missing")</f>
        <v>3157200.7051502145</v>
      </c>
      <c r="R4403" t="str">
        <f t="shared" si="68"/>
        <v>No</v>
      </c>
    </row>
    <row r="4404" spans="1:18" x14ac:dyDescent="0.25">
      <c r="A4404" t="s">
        <v>9258</v>
      </c>
      <c r="B4404" t="s">
        <v>41</v>
      </c>
      <c r="C4404" t="s">
        <v>11</v>
      </c>
      <c r="D4404" s="11">
        <v>2005</v>
      </c>
      <c r="E4404" t="s">
        <v>9257</v>
      </c>
      <c r="F4404">
        <v>6.6</v>
      </c>
      <c r="G4404">
        <v>11000</v>
      </c>
      <c r="H4404" t="s">
        <v>9256</v>
      </c>
      <c r="I4404" t="s">
        <v>9256</v>
      </c>
      <c r="J4404" t="s">
        <v>5825</v>
      </c>
      <c r="K4404" t="s">
        <v>7</v>
      </c>
      <c r="L4404" s="7">
        <v>1500000</v>
      </c>
      <c r="M4404" s="7">
        <v>916051</v>
      </c>
      <c r="N4404" t="s">
        <v>4590</v>
      </c>
      <c r="O4404">
        <v>112</v>
      </c>
      <c r="P4404" s="8">
        <f>_xlfn.XLOOKUP(D4404,Consumer_Price_Index!A:A,Consumer_Price_Index!B:B)</f>
        <v>195.3</v>
      </c>
      <c r="Q4404" s="13">
        <f>IF(ISNUMBER(M4404), M4404*(Consumer_Price_Index!$B$45/(_xlfn.XLOOKUP('Working Data'!D4798,Consumer_Price_Index!A:A,Consumer_Price_Index!B:B))), "Missing")</f>
        <v>1576062.900621118</v>
      </c>
      <c r="R4404" t="str">
        <f t="shared" si="68"/>
        <v>Yes</v>
      </c>
    </row>
    <row r="4405" spans="1:18" x14ac:dyDescent="0.25">
      <c r="A4405" t="s">
        <v>5917</v>
      </c>
      <c r="B4405" t="s">
        <v>68</v>
      </c>
      <c r="C4405" t="s">
        <v>11</v>
      </c>
      <c r="D4405" s="11">
        <v>2011</v>
      </c>
      <c r="E4405" t="s">
        <v>5916</v>
      </c>
      <c r="F4405">
        <v>6.6</v>
      </c>
      <c r="G4405">
        <v>48000</v>
      </c>
      <c r="H4405" t="s">
        <v>1567</v>
      </c>
      <c r="I4405" t="s">
        <v>5915</v>
      </c>
      <c r="J4405" t="s">
        <v>3377</v>
      </c>
      <c r="K4405" t="s">
        <v>7</v>
      </c>
      <c r="L4405" s="7">
        <v>21000000</v>
      </c>
      <c r="M4405" s="7">
        <v>7294800</v>
      </c>
      <c r="N4405" t="s">
        <v>856</v>
      </c>
      <c r="O4405">
        <v>91</v>
      </c>
      <c r="P4405" s="8">
        <f>_xlfn.XLOOKUP(D4405,Consumer_Price_Index!A:A,Consumer_Price_Index!B:B)</f>
        <v>224.9</v>
      </c>
      <c r="Q4405" s="13">
        <f>IF(ISNUMBER(M4405), M4405*(Consumer_Price_Index!$B$45/(_xlfn.XLOOKUP('Working Data'!D6035,Consumer_Price_Index!A:A,Consumer_Price_Index!B:B))), "Missing")</f>
        <v>10362356.923076922</v>
      </c>
      <c r="R4405" t="str">
        <f t="shared" si="68"/>
        <v>Yes</v>
      </c>
    </row>
    <row r="4406" spans="1:18" x14ac:dyDescent="0.25">
      <c r="A4406" t="s">
        <v>2342</v>
      </c>
      <c r="B4406" t="s">
        <v>68</v>
      </c>
      <c r="C4406" t="s">
        <v>87</v>
      </c>
      <c r="D4406" s="11">
        <v>2017</v>
      </c>
      <c r="E4406" t="s">
        <v>2341</v>
      </c>
      <c r="F4406">
        <v>6.6</v>
      </c>
      <c r="G4406">
        <v>25000</v>
      </c>
      <c r="H4406" t="s">
        <v>2340</v>
      </c>
      <c r="I4406" t="s">
        <v>2339</v>
      </c>
      <c r="J4406" t="s">
        <v>723</v>
      </c>
      <c r="K4406" t="s">
        <v>7</v>
      </c>
      <c r="L4406" s="7">
        <v>10000000</v>
      </c>
      <c r="M4406" s="7">
        <v>4596705</v>
      </c>
      <c r="N4406" t="s">
        <v>2338</v>
      </c>
      <c r="O4406">
        <v>105</v>
      </c>
      <c r="P4406" s="8">
        <f>_xlfn.XLOOKUP(D4406,Consumer_Price_Index!A:A,Consumer_Price_Index!B:B)</f>
        <v>245.1</v>
      </c>
      <c r="Q4406" s="13">
        <f>IF(ISNUMBER(M4406), M4406*(Consumer_Price_Index!$B$45/(_xlfn.XLOOKUP('Working Data'!D7161,Consumer_Price_Index!A:A,Consumer_Price_Index!B:B))), "Missing")</f>
        <v>6100243.9612369332</v>
      </c>
      <c r="R4406" t="str">
        <f t="shared" si="68"/>
        <v>Yes</v>
      </c>
    </row>
    <row r="4407" spans="1:18" x14ac:dyDescent="0.25">
      <c r="A4407" t="s">
        <v>5789</v>
      </c>
      <c r="B4407" t="s">
        <v>68</v>
      </c>
      <c r="C4407" t="s">
        <v>34</v>
      </c>
      <c r="D4407" s="11">
        <v>2012</v>
      </c>
      <c r="E4407" t="s">
        <v>5543</v>
      </c>
      <c r="F4407">
        <v>6.6</v>
      </c>
      <c r="G4407">
        <v>290000</v>
      </c>
      <c r="H4407" t="s">
        <v>5788</v>
      </c>
      <c r="I4407" t="s">
        <v>5788</v>
      </c>
      <c r="J4407" t="s">
        <v>1778</v>
      </c>
      <c r="K4407" t="s">
        <v>7</v>
      </c>
      <c r="L4407" s="7">
        <v>125000000</v>
      </c>
      <c r="M4407" s="7">
        <v>276144750</v>
      </c>
      <c r="N4407" t="s">
        <v>103</v>
      </c>
      <c r="O4407">
        <v>135</v>
      </c>
      <c r="P4407" s="8">
        <f>_xlfn.XLOOKUP(D4407,Consumer_Price_Index!A:A,Consumer_Price_Index!B:B)</f>
        <v>229.6</v>
      </c>
      <c r="Q4407" s="13">
        <f>IF(ISNUMBER(M4407), M4407*(Consumer_Price_Index!$B$45/(_xlfn.XLOOKUP('Working Data'!D6092,Consumer_Price_Index!A:A,Consumer_Price_Index!B:B))), "Missing")</f>
        <v>643774333.0145371</v>
      </c>
      <c r="R4407" t="str">
        <f t="shared" si="68"/>
        <v>Yes</v>
      </c>
    </row>
    <row r="4408" spans="1:18" x14ac:dyDescent="0.25">
      <c r="A4408" t="s">
        <v>14663</v>
      </c>
      <c r="B4408" t="s">
        <v>41</v>
      </c>
      <c r="C4408" t="s">
        <v>24</v>
      </c>
      <c r="D4408" s="11">
        <v>1995</v>
      </c>
      <c r="E4408" t="s">
        <v>14662</v>
      </c>
      <c r="F4408">
        <v>6.6</v>
      </c>
      <c r="G4408">
        <v>7500</v>
      </c>
      <c r="H4408" t="s">
        <v>7661</v>
      </c>
      <c r="I4408" t="s">
        <v>7661</v>
      </c>
      <c r="J4408" t="s">
        <v>14661</v>
      </c>
      <c r="K4408" t="s">
        <v>7</v>
      </c>
      <c r="L4408" s="7">
        <v>238000</v>
      </c>
      <c r="M4408" s="7">
        <v>10426506</v>
      </c>
      <c r="N4408" t="s">
        <v>14660</v>
      </c>
      <c r="O4408">
        <v>98</v>
      </c>
      <c r="P4408" s="8">
        <f>_xlfn.XLOOKUP(D4408,Consumer_Price_Index!A:A,Consumer_Price_Index!B:B)</f>
        <v>152.4</v>
      </c>
      <c r="Q4408" s="13">
        <f>IF(ISNUMBER(M4408), M4408*(Consumer_Price_Index!$B$45/(_xlfn.XLOOKUP('Working Data'!D2796,Consumer_Price_Index!A:A,Consumer_Price_Index!B:B))), "Missing")</f>
        <v>13404879.232911393</v>
      </c>
      <c r="R4408" t="str">
        <f t="shared" si="68"/>
        <v>Yes</v>
      </c>
    </row>
    <row r="4409" spans="1:18" x14ac:dyDescent="0.25">
      <c r="A4409" t="s">
        <v>3214</v>
      </c>
      <c r="B4409" t="s">
        <v>68</v>
      </c>
      <c r="C4409" t="s">
        <v>11</v>
      </c>
      <c r="D4409" s="11">
        <v>2016</v>
      </c>
      <c r="E4409" t="s">
        <v>3182</v>
      </c>
      <c r="F4409">
        <v>6.6</v>
      </c>
      <c r="G4409">
        <v>37000</v>
      </c>
      <c r="H4409" t="s">
        <v>3213</v>
      </c>
      <c r="I4409" t="s">
        <v>3212</v>
      </c>
      <c r="J4409" t="s">
        <v>3211</v>
      </c>
      <c r="K4409" t="s">
        <v>7</v>
      </c>
      <c r="M4409" s="7">
        <v>23079932</v>
      </c>
      <c r="N4409" t="s">
        <v>3210</v>
      </c>
      <c r="O4409">
        <v>111</v>
      </c>
      <c r="P4409" s="8">
        <f>_xlfn.XLOOKUP(D4409,Consumer_Price_Index!A:A,Consumer_Price_Index!B:B)</f>
        <v>240</v>
      </c>
      <c r="Q4409" s="13">
        <f>IF(ISNUMBER(M4409), M4409*(Consumer_Price_Index!$B$45/(_xlfn.XLOOKUP('Working Data'!D6923,Consumer_Price_Index!A:A,Consumer_Price_Index!B:B))), "Missing")</f>
        <v>48667510.591003463</v>
      </c>
      <c r="R4409" t="str">
        <f t="shared" si="68"/>
        <v>No</v>
      </c>
    </row>
    <row r="4410" spans="1:18" x14ac:dyDescent="0.25">
      <c r="A4410" t="s">
        <v>1756</v>
      </c>
      <c r="B4410" t="s">
        <v>382</v>
      </c>
      <c r="C4410" t="s">
        <v>87</v>
      </c>
      <c r="D4410" s="11">
        <v>2018</v>
      </c>
      <c r="E4410" t="s">
        <v>1296</v>
      </c>
      <c r="F4410">
        <v>6.6</v>
      </c>
      <c r="G4410">
        <v>21000</v>
      </c>
      <c r="H4410" t="s">
        <v>1755</v>
      </c>
      <c r="I4410" t="s">
        <v>1754</v>
      </c>
      <c r="J4410" t="s">
        <v>1753</v>
      </c>
      <c r="K4410" t="s">
        <v>7</v>
      </c>
      <c r="M4410" s="7">
        <v>167994</v>
      </c>
      <c r="N4410" t="s">
        <v>753</v>
      </c>
      <c r="O4410">
        <v>109</v>
      </c>
      <c r="P4410" s="8">
        <f>_xlfn.XLOOKUP(D4410,Consumer_Price_Index!A:A,Consumer_Price_Index!B:B)</f>
        <v>251.1</v>
      </c>
      <c r="Q4410" s="13">
        <f>IF(ISNUMBER(M4410), M4410*(Consumer_Price_Index!$B$45/(_xlfn.XLOOKUP('Working Data'!D7301,Consumer_Price_Index!A:A,Consumer_Price_Index!B:B))), "Missing")</f>
        <v>354240.63529411767</v>
      </c>
      <c r="R4410" t="str">
        <f t="shared" si="68"/>
        <v>No</v>
      </c>
    </row>
    <row r="4411" spans="1:18" x14ac:dyDescent="0.25">
      <c r="A4411" t="s">
        <v>9071</v>
      </c>
      <c r="B4411" t="s">
        <v>68</v>
      </c>
      <c r="C4411" t="s">
        <v>4370</v>
      </c>
      <c r="D4411" s="11">
        <v>2006</v>
      </c>
      <c r="E4411" t="s">
        <v>8736</v>
      </c>
      <c r="F4411">
        <v>6.6</v>
      </c>
      <c r="G4411">
        <v>410000</v>
      </c>
      <c r="H4411" t="s">
        <v>1910</v>
      </c>
      <c r="I4411" t="s">
        <v>2595</v>
      </c>
      <c r="J4411" t="s">
        <v>822</v>
      </c>
      <c r="K4411" t="s">
        <v>7</v>
      </c>
      <c r="L4411" s="7">
        <v>125000000</v>
      </c>
      <c r="M4411" s="7">
        <v>760006945</v>
      </c>
      <c r="N4411" t="s">
        <v>114</v>
      </c>
      <c r="O4411">
        <v>149</v>
      </c>
      <c r="P4411" s="8">
        <f>_xlfn.XLOOKUP(D4411,Consumer_Price_Index!A:A,Consumer_Price_Index!B:B)</f>
        <v>201.6</v>
      </c>
      <c r="Q4411" s="13">
        <f>IF(ISNUMBER(M4411), M4411*(Consumer_Price_Index!$B$45/(_xlfn.XLOOKUP('Working Data'!D4860,Consumer_Price_Index!A:A,Consumer_Price_Index!B:B))), "Missing")</f>
        <v>1771798899.3228769</v>
      </c>
      <c r="R4411" t="str">
        <f t="shared" si="68"/>
        <v>Yes</v>
      </c>
    </row>
    <row r="4412" spans="1:18" x14ac:dyDescent="0.25">
      <c r="A4412" t="s">
        <v>3527</v>
      </c>
      <c r="C4412" t="s">
        <v>11</v>
      </c>
      <c r="D4412" s="11">
        <v>2015</v>
      </c>
      <c r="E4412" t="s">
        <v>2325</v>
      </c>
      <c r="F4412">
        <v>6.6</v>
      </c>
      <c r="G4412">
        <v>4900</v>
      </c>
      <c r="H4412" t="s">
        <v>3526</v>
      </c>
      <c r="I4412" t="s">
        <v>3526</v>
      </c>
      <c r="J4412" t="s">
        <v>3525</v>
      </c>
      <c r="K4412" t="s">
        <v>504</v>
      </c>
      <c r="M4412" s="7">
        <v>1505434</v>
      </c>
      <c r="N4412" t="s">
        <v>3524</v>
      </c>
      <c r="O4412">
        <v>96</v>
      </c>
      <c r="P4412" s="8">
        <f>_xlfn.XLOOKUP(D4412,Consumer_Price_Index!A:A,Consumer_Price_Index!B:B)</f>
        <v>237</v>
      </c>
      <c r="Q4412" s="13">
        <f>IF(ISNUMBER(M4412), M4412*(Consumer_Price_Index!$B$45/(_xlfn.XLOOKUP('Working Data'!D6825,Consumer_Price_Index!A:A,Consumer_Price_Index!B:B))), "Missing")</f>
        <v>2275326.090277778</v>
      </c>
      <c r="R4412" t="str">
        <f t="shared" si="68"/>
        <v>No</v>
      </c>
    </row>
    <row r="4413" spans="1:18" x14ac:dyDescent="0.25">
      <c r="A4413" t="s">
        <v>11371</v>
      </c>
      <c r="B4413" t="s">
        <v>41</v>
      </c>
      <c r="C4413" t="s">
        <v>87</v>
      </c>
      <c r="D4413" s="11">
        <v>2001</v>
      </c>
      <c r="E4413" t="s">
        <v>11290</v>
      </c>
      <c r="F4413">
        <v>6.6</v>
      </c>
      <c r="G4413">
        <v>11000</v>
      </c>
      <c r="H4413" t="s">
        <v>5298</v>
      </c>
      <c r="I4413" t="s">
        <v>11370</v>
      </c>
      <c r="J4413" t="s">
        <v>3812</v>
      </c>
      <c r="K4413" t="s">
        <v>7</v>
      </c>
      <c r="L4413" s="7">
        <v>3000000</v>
      </c>
      <c r="M4413" s="7">
        <v>10031529</v>
      </c>
      <c r="N4413" t="s">
        <v>11369</v>
      </c>
      <c r="O4413">
        <v>101</v>
      </c>
      <c r="P4413" s="8">
        <f>_xlfn.XLOOKUP(D4413,Consumer_Price_Index!A:A,Consumer_Price_Index!B:B)</f>
        <v>177.1</v>
      </c>
      <c r="Q4413" s="13">
        <f>IF(ISNUMBER(M4413), M4413*(Consumer_Price_Index!$B$45/(_xlfn.XLOOKUP('Working Data'!D4009,Consumer_Price_Index!A:A,Consumer_Price_Index!B:B))), "Missing")</f>
        <v>14014703.742778542</v>
      </c>
      <c r="R4413" t="str">
        <f t="shared" si="68"/>
        <v>Yes</v>
      </c>
    </row>
    <row r="4414" spans="1:18" x14ac:dyDescent="0.25">
      <c r="A4414" t="s">
        <v>14644</v>
      </c>
      <c r="B4414" t="s">
        <v>101</v>
      </c>
      <c r="C4414" t="s">
        <v>24</v>
      </c>
      <c r="D4414" s="11">
        <v>1995</v>
      </c>
      <c r="E4414" t="s">
        <v>14643</v>
      </c>
      <c r="F4414">
        <v>6.6</v>
      </c>
      <c r="G4414">
        <v>17000</v>
      </c>
      <c r="H4414" t="s">
        <v>14642</v>
      </c>
      <c r="I4414" t="s">
        <v>14641</v>
      </c>
      <c r="J4414" t="s">
        <v>5389</v>
      </c>
      <c r="K4414" t="s">
        <v>265</v>
      </c>
      <c r="L4414" s="7">
        <v>40997769</v>
      </c>
      <c r="M4414" s="7">
        <v>10904930</v>
      </c>
      <c r="N4414" t="s">
        <v>3464</v>
      </c>
      <c r="O4414">
        <v>99</v>
      </c>
      <c r="P4414" s="8">
        <f>_xlfn.XLOOKUP(D4414,Consumer_Price_Index!A:A,Consumer_Price_Index!B:B)</f>
        <v>152.4</v>
      </c>
      <c r="Q4414" s="13">
        <f>IF(ISNUMBER(M4414), M4414*(Consumer_Price_Index!$B$45/(_xlfn.XLOOKUP('Working Data'!D2802,Consumer_Price_Index!A:A,Consumer_Price_Index!B:B))), "Missing")</f>
        <v>22994686.30449827</v>
      </c>
      <c r="R4414" t="str">
        <f t="shared" si="68"/>
        <v>Yes</v>
      </c>
    </row>
    <row r="4415" spans="1:18" x14ac:dyDescent="0.25">
      <c r="A4415" t="s">
        <v>5749</v>
      </c>
      <c r="B4415" t="s">
        <v>41</v>
      </c>
      <c r="C4415" t="s">
        <v>34</v>
      </c>
      <c r="D4415" s="11">
        <v>2012</v>
      </c>
      <c r="E4415" t="s">
        <v>5561</v>
      </c>
      <c r="F4415">
        <v>6.6</v>
      </c>
      <c r="G4415">
        <v>296000</v>
      </c>
      <c r="H4415" t="s">
        <v>3799</v>
      </c>
      <c r="I4415" t="s">
        <v>1805</v>
      </c>
      <c r="J4415" t="s">
        <v>843</v>
      </c>
      <c r="K4415" t="s">
        <v>7</v>
      </c>
      <c r="L4415" s="7">
        <v>100000000</v>
      </c>
      <c r="M4415" s="7">
        <v>314975955</v>
      </c>
      <c r="N4415" t="s">
        <v>842</v>
      </c>
      <c r="O4415">
        <v>103</v>
      </c>
      <c r="P4415" s="8">
        <f>_xlfn.XLOOKUP(D4415,Consumer_Price_Index!A:A,Consumer_Price_Index!B:B)</f>
        <v>229.6</v>
      </c>
      <c r="Q4415" s="13">
        <f>IF(ISNUMBER(M4415), M4415*(Consumer_Price_Index!$B$45/(_xlfn.XLOOKUP('Working Data'!D6109,Consumer_Price_Index!A:A,Consumer_Price_Index!B:B))), "Missing")</f>
        <v>963586079.20180714</v>
      </c>
      <c r="R4415" t="str">
        <f t="shared" si="68"/>
        <v>Yes</v>
      </c>
    </row>
    <row r="4416" spans="1:18" x14ac:dyDescent="0.25">
      <c r="A4416" t="s">
        <v>2710</v>
      </c>
      <c r="B4416" t="s">
        <v>68</v>
      </c>
      <c r="C4416" t="s">
        <v>34</v>
      </c>
      <c r="D4416" s="11">
        <v>2017</v>
      </c>
      <c r="E4416" t="s">
        <v>2709</v>
      </c>
      <c r="F4416">
        <v>6.6</v>
      </c>
      <c r="G4416">
        <v>214000</v>
      </c>
      <c r="H4416" t="s">
        <v>896</v>
      </c>
      <c r="I4416" t="s">
        <v>2708</v>
      </c>
      <c r="J4416" t="s">
        <v>2534</v>
      </c>
      <c r="K4416" t="s">
        <v>59</v>
      </c>
      <c r="L4416" s="7">
        <v>250000000</v>
      </c>
      <c r="M4416" s="7">
        <v>1236005118</v>
      </c>
      <c r="N4416" t="s">
        <v>103</v>
      </c>
      <c r="O4416">
        <v>136</v>
      </c>
      <c r="P4416" s="8">
        <f>_xlfn.XLOOKUP(D4416,Consumer_Price_Index!A:A,Consumer_Price_Index!B:B)</f>
        <v>245.1</v>
      </c>
      <c r="Q4416" s="13">
        <f>IF(ISNUMBER(M4416), M4416*(Consumer_Price_Index!$B$45/(_xlfn.XLOOKUP('Working Data'!D7057,Consumer_Price_Index!A:A,Consumer_Price_Index!B:B))), "Missing")</f>
        <v>2684324728.8282251</v>
      </c>
      <c r="R4416" t="str">
        <f t="shared" si="68"/>
        <v>Yes</v>
      </c>
    </row>
    <row r="4417" spans="1:18" x14ac:dyDescent="0.25">
      <c r="A4417" t="s">
        <v>7947</v>
      </c>
      <c r="B4417" t="s">
        <v>68</v>
      </c>
      <c r="C4417" t="s">
        <v>34</v>
      </c>
      <c r="D4417" s="11">
        <v>2008</v>
      </c>
      <c r="E4417" t="s">
        <v>7946</v>
      </c>
      <c r="F4417">
        <v>6.6</v>
      </c>
      <c r="G4417">
        <v>103000</v>
      </c>
      <c r="H4417" t="s">
        <v>4216</v>
      </c>
      <c r="I4417" t="s">
        <v>2314</v>
      </c>
      <c r="J4417" t="s">
        <v>2277</v>
      </c>
      <c r="K4417" t="s">
        <v>7</v>
      </c>
      <c r="L4417" s="7">
        <v>55000000</v>
      </c>
      <c r="M4417" s="7">
        <v>128792411</v>
      </c>
      <c r="N4417" t="s">
        <v>7945</v>
      </c>
      <c r="O4417">
        <v>104</v>
      </c>
      <c r="P4417" s="8">
        <f>_xlfn.XLOOKUP(D4417,Consumer_Price_Index!A:A,Consumer_Price_Index!B:B)</f>
        <v>215.3</v>
      </c>
      <c r="Q4417" s="13">
        <f>IF(ISNUMBER(M4417), M4417*(Consumer_Price_Index!$B$45/(_xlfn.XLOOKUP('Working Data'!D5303,Consumer_Price_Index!A:A,Consumer_Price_Index!B:B))), "Missing")</f>
        <v>358057003.93886864</v>
      </c>
      <c r="R4417" t="str">
        <f t="shared" si="68"/>
        <v>Yes</v>
      </c>
    </row>
    <row r="4418" spans="1:18" x14ac:dyDescent="0.25">
      <c r="A4418" t="s">
        <v>19011</v>
      </c>
      <c r="B4418" t="s">
        <v>41</v>
      </c>
      <c r="C4418" t="s">
        <v>781</v>
      </c>
      <c r="D4418" s="11">
        <v>1987</v>
      </c>
      <c r="E4418" t="s">
        <v>19010</v>
      </c>
      <c r="F4418">
        <v>6.6</v>
      </c>
      <c r="G4418">
        <v>9200</v>
      </c>
      <c r="H4418" t="s">
        <v>17185</v>
      </c>
      <c r="I4418" t="s">
        <v>19009</v>
      </c>
      <c r="J4418" t="s">
        <v>2412</v>
      </c>
      <c r="K4418" t="s">
        <v>265</v>
      </c>
      <c r="L4418" s="7">
        <v>6000000</v>
      </c>
      <c r="M4418" s="7">
        <v>12423831</v>
      </c>
      <c r="N4418" t="s">
        <v>19008</v>
      </c>
      <c r="O4418">
        <v>119</v>
      </c>
      <c r="P4418" s="8">
        <f>_xlfn.XLOOKUP(D4418,Consumer_Price_Index!A:A,Consumer_Price_Index!B:B)</f>
        <v>113.6</v>
      </c>
      <c r="Q4418" s="13">
        <f>IF(ISNUMBER(M4418), M4418*(Consumer_Price_Index!$B$45/(_xlfn.XLOOKUP('Working Data'!D1151,Consumer_Price_Index!A:A,Consumer_Price_Index!B:B))), "Missing")</f>
        <v>14804619.889323426</v>
      </c>
      <c r="R4418" t="str">
        <f t="shared" si="68"/>
        <v>Yes</v>
      </c>
    </row>
    <row r="4419" spans="1:18" x14ac:dyDescent="0.25">
      <c r="A4419" t="s">
        <v>19798</v>
      </c>
      <c r="B4419" t="s">
        <v>101</v>
      </c>
      <c r="C4419" t="s">
        <v>24</v>
      </c>
      <c r="D4419" s="11">
        <v>1985</v>
      </c>
      <c r="E4419" t="s">
        <v>19670</v>
      </c>
      <c r="F4419">
        <v>6.6</v>
      </c>
      <c r="G4419">
        <v>91</v>
      </c>
      <c r="H4419" t="s">
        <v>13880</v>
      </c>
      <c r="I4419" t="s">
        <v>13880</v>
      </c>
      <c r="J4419" t="s">
        <v>19797</v>
      </c>
      <c r="K4419" t="s">
        <v>265</v>
      </c>
      <c r="N4419" t="s">
        <v>15052</v>
      </c>
      <c r="O4419">
        <v>90</v>
      </c>
      <c r="P4419" s="8">
        <f>_xlfn.XLOOKUP(D4419,Consumer_Price_Index!A:A,Consumer_Price_Index!B:B)</f>
        <v>107.6</v>
      </c>
      <c r="Q4419" s="13" t="str">
        <f>IF(ISNUMBER(M4419), M4419*(Consumer_Price_Index!$B$45/(_xlfn.XLOOKUP('Working Data'!D839,Consumer_Price_Index!A:A,Consumer_Price_Index!B:B))), "Missing")</f>
        <v>Missing</v>
      </c>
      <c r="R4419" t="str">
        <f t="shared" ref="R4419:R4482" si="69">IF(AND(ISNUMBER(L4419), L4419&gt;0, ISNUMBER(M4419), M4419&gt;0), "Yes", "No")</f>
        <v>No</v>
      </c>
    </row>
    <row r="4420" spans="1:18" x14ac:dyDescent="0.25">
      <c r="A4420" t="s">
        <v>14067</v>
      </c>
      <c r="B4420" t="s">
        <v>41</v>
      </c>
      <c r="C4420" t="s">
        <v>87</v>
      </c>
      <c r="D4420" s="11">
        <v>1996</v>
      </c>
      <c r="E4420" t="s">
        <v>14066</v>
      </c>
      <c r="F4420">
        <v>6.6</v>
      </c>
      <c r="G4420">
        <v>8400</v>
      </c>
      <c r="H4420" t="s">
        <v>13171</v>
      </c>
      <c r="I4420" t="s">
        <v>14065</v>
      </c>
      <c r="J4420" t="s">
        <v>13169</v>
      </c>
      <c r="K4420" t="s">
        <v>7</v>
      </c>
      <c r="L4420" s="7">
        <v>12500000</v>
      </c>
      <c r="M4420" s="7">
        <v>1227324</v>
      </c>
      <c r="N4420" t="s">
        <v>11395</v>
      </c>
      <c r="O4420">
        <v>99</v>
      </c>
      <c r="P4420" s="8">
        <f>_xlfn.XLOOKUP(D4420,Consumer_Price_Index!A:A,Consumer_Price_Index!B:B)</f>
        <v>156.9</v>
      </c>
      <c r="Q4420" s="13">
        <f>IF(ISNUMBER(M4420), M4420*(Consumer_Price_Index!$B$45/(_xlfn.XLOOKUP('Working Data'!D3023,Consumer_Price_Index!A:A,Consumer_Price_Index!B:B))), "Missing")</f>
        <v>1803982.7438494933</v>
      </c>
      <c r="R4420" t="str">
        <f t="shared" si="69"/>
        <v>Yes</v>
      </c>
    </row>
    <row r="4421" spans="1:18" x14ac:dyDescent="0.25">
      <c r="A4421" t="s">
        <v>4874</v>
      </c>
      <c r="B4421" t="s">
        <v>68</v>
      </c>
      <c r="C4421" t="s">
        <v>34</v>
      </c>
      <c r="D4421" s="11">
        <v>2013</v>
      </c>
      <c r="E4421" t="s">
        <v>4699</v>
      </c>
      <c r="F4421">
        <v>6.6</v>
      </c>
      <c r="G4421">
        <v>32000</v>
      </c>
      <c r="H4421" t="s">
        <v>4873</v>
      </c>
      <c r="I4421" t="s">
        <v>4873</v>
      </c>
      <c r="J4421" t="s">
        <v>4872</v>
      </c>
      <c r="K4421" t="s">
        <v>226</v>
      </c>
      <c r="L4421" s="7">
        <v>38600000</v>
      </c>
      <c r="M4421" s="7">
        <v>73906736</v>
      </c>
      <c r="N4421" t="s">
        <v>4871</v>
      </c>
      <c r="O4421">
        <v>130</v>
      </c>
      <c r="P4421" s="8">
        <f>_xlfn.XLOOKUP(D4421,Consumer_Price_Index!A:A,Consumer_Price_Index!B:B)</f>
        <v>233</v>
      </c>
      <c r="Q4421" s="13">
        <f>IF(ISNUMBER(M4421), M4421*(Consumer_Price_Index!$B$45/(_xlfn.XLOOKUP('Working Data'!D6395,Consumer_Price_Index!A:A,Consumer_Price_Index!B:B))), "Missing")</f>
        <v>151952648.17273954</v>
      </c>
      <c r="R4421" t="str">
        <f t="shared" si="69"/>
        <v>Yes</v>
      </c>
    </row>
    <row r="4422" spans="1:18" x14ac:dyDescent="0.25">
      <c r="A4422" t="s">
        <v>18671</v>
      </c>
      <c r="B4422" t="s">
        <v>101</v>
      </c>
      <c r="C4422" t="s">
        <v>24</v>
      </c>
      <c r="D4422" s="11">
        <v>1988</v>
      </c>
      <c r="E4422" t="s">
        <v>18529</v>
      </c>
      <c r="F4422">
        <v>6.6</v>
      </c>
      <c r="G4422">
        <v>41000</v>
      </c>
      <c r="H4422" t="s">
        <v>7650</v>
      </c>
      <c r="I4422" t="s">
        <v>11152</v>
      </c>
      <c r="J4422" t="s">
        <v>6495</v>
      </c>
      <c r="K4422" t="s">
        <v>7</v>
      </c>
      <c r="L4422" s="7">
        <v>24000000</v>
      </c>
      <c r="M4422" s="7">
        <v>43455230</v>
      </c>
      <c r="N4422" t="s">
        <v>103</v>
      </c>
      <c r="O4422">
        <v>91</v>
      </c>
      <c r="P4422" s="8">
        <f>_xlfn.XLOOKUP(D4422,Consumer_Price_Index!A:A,Consumer_Price_Index!B:B)</f>
        <v>118.3</v>
      </c>
      <c r="Q4422" s="13">
        <f>IF(ISNUMBER(M4422), M4422*(Consumer_Price_Index!$B$45/(_xlfn.XLOOKUP('Working Data'!D1264,Consumer_Price_Index!A:A,Consumer_Price_Index!B:B))), "Missing")</f>
        <v>127438003.66698746</v>
      </c>
      <c r="R4422" t="str">
        <f t="shared" si="69"/>
        <v>Yes</v>
      </c>
    </row>
    <row r="4423" spans="1:18" x14ac:dyDescent="0.25">
      <c r="A4423" t="s">
        <v>16502</v>
      </c>
      <c r="B4423" t="s">
        <v>41</v>
      </c>
      <c r="C4423" t="s">
        <v>11</v>
      </c>
      <c r="D4423" s="11">
        <v>1992</v>
      </c>
      <c r="E4423" t="s">
        <v>16306</v>
      </c>
      <c r="F4423">
        <v>6.6</v>
      </c>
      <c r="G4423">
        <v>40000</v>
      </c>
      <c r="H4423" t="s">
        <v>9277</v>
      </c>
      <c r="I4423" t="s">
        <v>16501</v>
      </c>
      <c r="J4423" t="s">
        <v>16127</v>
      </c>
      <c r="K4423" t="s">
        <v>7</v>
      </c>
      <c r="L4423" s="7">
        <v>11700000</v>
      </c>
      <c r="M4423" s="7">
        <v>88036683</v>
      </c>
      <c r="N4423" t="s">
        <v>8102</v>
      </c>
      <c r="O4423">
        <v>110</v>
      </c>
      <c r="P4423" s="8">
        <f>_xlfn.XLOOKUP(D4423,Consumer_Price_Index!A:A,Consumer_Price_Index!B:B)</f>
        <v>140.30000000000001</v>
      </c>
      <c r="Q4423" s="13">
        <f>IF(ISNUMBER(M4423), M4423*(Consumer_Price_Index!$B$45/(_xlfn.XLOOKUP('Working Data'!D2082,Consumer_Price_Index!A:A,Consumer_Price_Index!B:B))), "Missing")</f>
        <v>244751617.79288322</v>
      </c>
      <c r="R4423" t="str">
        <f t="shared" si="69"/>
        <v>Yes</v>
      </c>
    </row>
    <row r="4424" spans="1:18" x14ac:dyDescent="0.25">
      <c r="A4424" t="s">
        <v>5039</v>
      </c>
      <c r="B4424" t="s">
        <v>41</v>
      </c>
      <c r="C4424" t="s">
        <v>34</v>
      </c>
      <c r="D4424" s="11">
        <v>2013</v>
      </c>
      <c r="E4424" t="s">
        <v>5038</v>
      </c>
      <c r="F4424">
        <v>6.6</v>
      </c>
      <c r="G4424">
        <v>165000</v>
      </c>
      <c r="H4424" t="s">
        <v>1958</v>
      </c>
      <c r="I4424" t="s">
        <v>2170</v>
      </c>
      <c r="J4424" t="s">
        <v>1865</v>
      </c>
      <c r="K4424" t="s">
        <v>7</v>
      </c>
      <c r="L4424" s="7">
        <v>43000000</v>
      </c>
      <c r="M4424" s="7">
        <v>229930771</v>
      </c>
      <c r="N4424" t="s">
        <v>890</v>
      </c>
      <c r="O4424">
        <v>117</v>
      </c>
      <c r="P4424" s="8">
        <f>_xlfn.XLOOKUP(D4424,Consumer_Price_Index!A:A,Consumer_Price_Index!B:B)</f>
        <v>233</v>
      </c>
      <c r="Q4424" s="13">
        <f>IF(ISNUMBER(M4424), M4424*(Consumer_Price_Index!$B$45/(_xlfn.XLOOKUP('Working Data'!D6345,Consumer_Price_Index!A:A,Consumer_Price_Index!B:B))), "Missing")</f>
        <v>536036005.53710788</v>
      </c>
      <c r="R4424" t="str">
        <f t="shared" si="69"/>
        <v>Yes</v>
      </c>
    </row>
    <row r="4425" spans="1:18" x14ac:dyDescent="0.25">
      <c r="A4425" t="s">
        <v>2902</v>
      </c>
      <c r="B4425" t="s">
        <v>68</v>
      </c>
      <c r="C4425" t="s">
        <v>24</v>
      </c>
      <c r="D4425" s="11">
        <v>2016</v>
      </c>
      <c r="E4425" t="s">
        <v>2763</v>
      </c>
      <c r="F4425">
        <v>6.6</v>
      </c>
      <c r="G4425">
        <v>12000</v>
      </c>
      <c r="H4425" t="s">
        <v>1972</v>
      </c>
      <c r="I4425" t="s">
        <v>2901</v>
      </c>
      <c r="J4425" t="s">
        <v>2900</v>
      </c>
      <c r="K4425" t="s">
        <v>7</v>
      </c>
      <c r="L4425" s="7">
        <v>3800000</v>
      </c>
      <c r="M4425" s="7">
        <v>1138609</v>
      </c>
      <c r="N4425" t="s">
        <v>2899</v>
      </c>
      <c r="O4425">
        <v>88</v>
      </c>
      <c r="P4425" s="8">
        <f>_xlfn.XLOOKUP(D4425,Consumer_Price_Index!A:A,Consumer_Price_Index!B:B)</f>
        <v>240</v>
      </c>
      <c r="Q4425" s="13">
        <f>IF(ISNUMBER(M4425), M4425*(Consumer_Price_Index!$B$45/(_xlfn.XLOOKUP('Working Data'!D7011,Consumer_Price_Index!A:A,Consumer_Price_Index!B:B))), "Missing")</f>
        <v>2654431.234123948</v>
      </c>
      <c r="R4425" t="str">
        <f t="shared" si="69"/>
        <v>Yes</v>
      </c>
    </row>
    <row r="4426" spans="1:18" x14ac:dyDescent="0.25">
      <c r="A4426" t="s">
        <v>4396</v>
      </c>
      <c r="B4426" t="s">
        <v>41</v>
      </c>
      <c r="C4426" t="s">
        <v>11</v>
      </c>
      <c r="D4426" s="11">
        <v>2014</v>
      </c>
      <c r="E4426" t="s">
        <v>4395</v>
      </c>
      <c r="F4426">
        <v>6.6</v>
      </c>
      <c r="G4426">
        <v>32000</v>
      </c>
      <c r="H4426" t="s">
        <v>4394</v>
      </c>
      <c r="I4426" t="s">
        <v>4394</v>
      </c>
      <c r="J4426" t="s">
        <v>4394</v>
      </c>
      <c r="K4426" t="s">
        <v>7</v>
      </c>
      <c r="L4426" s="7">
        <v>16000000</v>
      </c>
      <c r="M4426" s="7">
        <v>3819421</v>
      </c>
      <c r="N4426" t="s">
        <v>2598</v>
      </c>
      <c r="O4426">
        <v>122</v>
      </c>
      <c r="P4426" s="8">
        <f>_xlfn.XLOOKUP(D4426,Consumer_Price_Index!A:A,Consumer_Price_Index!B:B)</f>
        <v>236.7</v>
      </c>
      <c r="Q4426" s="13">
        <f>IF(ISNUMBER(M4426), M4426*(Consumer_Price_Index!$B$45/(_xlfn.XLOOKUP('Working Data'!D6555,Consumer_Price_Index!A:A,Consumer_Price_Index!B:B))), "Missing")</f>
        <v>5068717.6772648077</v>
      </c>
      <c r="R4426" t="str">
        <f t="shared" si="69"/>
        <v>Yes</v>
      </c>
    </row>
    <row r="4427" spans="1:18" x14ac:dyDescent="0.25">
      <c r="A4427" t="s">
        <v>13359</v>
      </c>
      <c r="B4427" t="s">
        <v>68</v>
      </c>
      <c r="C4427" t="s">
        <v>11</v>
      </c>
      <c r="D4427" s="11">
        <v>1998</v>
      </c>
      <c r="E4427" t="s">
        <v>13194</v>
      </c>
      <c r="F4427">
        <v>6.6</v>
      </c>
      <c r="G4427">
        <v>40000</v>
      </c>
      <c r="H4427" t="s">
        <v>1387</v>
      </c>
      <c r="I4427" t="s">
        <v>13358</v>
      </c>
      <c r="J4427" t="s">
        <v>1387</v>
      </c>
      <c r="K4427" t="s">
        <v>7</v>
      </c>
      <c r="L4427" s="7">
        <v>60000000</v>
      </c>
      <c r="M4427" s="7">
        <v>186883563</v>
      </c>
      <c r="N4427" t="s">
        <v>6122</v>
      </c>
      <c r="O4427">
        <v>169</v>
      </c>
      <c r="P4427" s="8">
        <f>_xlfn.XLOOKUP(D4427,Consumer_Price_Index!A:A,Consumer_Price_Index!B:B)</f>
        <v>163</v>
      </c>
      <c r="Q4427" s="13">
        <f>IF(ISNUMBER(M4427), M4427*(Consumer_Price_Index!$B$45/(_xlfn.XLOOKUP('Working Data'!D3294,Consumer_Price_Index!A:A,Consumer_Price_Index!B:B))), "Missing")</f>
        <v>240267601.8822785</v>
      </c>
      <c r="R4427" t="str">
        <f t="shared" si="69"/>
        <v>Yes</v>
      </c>
    </row>
    <row r="4428" spans="1:18" x14ac:dyDescent="0.25">
      <c r="A4428" t="s">
        <v>13566</v>
      </c>
      <c r="B4428" t="s">
        <v>41</v>
      </c>
      <c r="C4428" t="s">
        <v>24</v>
      </c>
      <c r="D4428" s="11">
        <v>1997</v>
      </c>
      <c r="E4428" t="s">
        <v>13523</v>
      </c>
      <c r="F4428">
        <v>6.6</v>
      </c>
      <c r="G4428">
        <v>7700</v>
      </c>
      <c r="H4428" t="s">
        <v>4533</v>
      </c>
      <c r="I4428" t="s">
        <v>13565</v>
      </c>
      <c r="J4428" t="s">
        <v>13564</v>
      </c>
      <c r="K4428" t="s">
        <v>7</v>
      </c>
      <c r="L4428" s="7">
        <v>1500000</v>
      </c>
      <c r="M4428" s="7">
        <v>626057</v>
      </c>
      <c r="N4428" t="s">
        <v>11533</v>
      </c>
      <c r="O4428">
        <v>85</v>
      </c>
      <c r="P4428" s="8">
        <f>_xlfn.XLOOKUP(D4428,Consumer_Price_Index!A:A,Consumer_Price_Index!B:B)</f>
        <v>160.5</v>
      </c>
      <c r="Q4428" s="13">
        <f>IF(ISNUMBER(M4428), M4428*(Consumer_Price_Index!$B$45/(_xlfn.XLOOKUP('Working Data'!D3212,Consumer_Price_Index!A:A,Consumer_Price_Index!B:B))), "Missing")</f>
        <v>818710.59184549353</v>
      </c>
      <c r="R4428" t="str">
        <f t="shared" si="69"/>
        <v>Yes</v>
      </c>
    </row>
    <row r="4429" spans="1:18" x14ac:dyDescent="0.25">
      <c r="A4429" t="s">
        <v>21735</v>
      </c>
      <c r="B4429" t="s">
        <v>41</v>
      </c>
      <c r="C4429" t="s">
        <v>5</v>
      </c>
      <c r="D4429" s="11">
        <v>1981</v>
      </c>
      <c r="E4429" t="s">
        <v>21674</v>
      </c>
      <c r="F4429">
        <v>6.6</v>
      </c>
      <c r="G4429">
        <v>32000</v>
      </c>
      <c r="H4429" t="s">
        <v>10691</v>
      </c>
      <c r="I4429" t="s">
        <v>21734</v>
      </c>
      <c r="J4429" t="s">
        <v>19695</v>
      </c>
      <c r="K4429" t="s">
        <v>7</v>
      </c>
      <c r="L4429" s="7">
        <v>1000000</v>
      </c>
      <c r="M4429" s="7">
        <v>17985893</v>
      </c>
      <c r="N4429" t="s">
        <v>20143</v>
      </c>
      <c r="O4429">
        <v>91</v>
      </c>
      <c r="P4429" s="8">
        <f>_xlfn.XLOOKUP(D4429,Consumer_Price_Index!A:A,Consumer_Price_Index!B:B)</f>
        <v>90.9</v>
      </c>
      <c r="Q4429" s="13">
        <f>IF(ISNUMBER(M4429), M4429*(Consumer_Price_Index!$B$45/(_xlfn.XLOOKUP('Working Data'!D129,Consumer_Price_Index!A:A,Consumer_Price_Index!B:B))), "Missing")</f>
        <v>30944673.049689442</v>
      </c>
      <c r="R4429" t="str">
        <f t="shared" si="69"/>
        <v>Yes</v>
      </c>
    </row>
    <row r="4430" spans="1:18" x14ac:dyDescent="0.25">
      <c r="A4430" t="s">
        <v>4608</v>
      </c>
      <c r="B4430" t="s">
        <v>68</v>
      </c>
      <c r="C4430" t="s">
        <v>34</v>
      </c>
      <c r="D4430" s="11">
        <v>2014</v>
      </c>
      <c r="E4430" t="s">
        <v>4607</v>
      </c>
      <c r="F4430">
        <v>6.6</v>
      </c>
      <c r="G4430">
        <v>424000</v>
      </c>
      <c r="H4430" t="s">
        <v>1892</v>
      </c>
      <c r="I4430" t="s">
        <v>116</v>
      </c>
      <c r="J4430" t="s">
        <v>1890</v>
      </c>
      <c r="K4430" t="s">
        <v>7</v>
      </c>
      <c r="L4430" s="7">
        <v>125000000</v>
      </c>
      <c r="M4430" s="7">
        <v>755356711</v>
      </c>
      <c r="N4430" t="s">
        <v>842</v>
      </c>
      <c r="O4430">
        <v>123</v>
      </c>
      <c r="P4430" s="8">
        <f>_xlfn.XLOOKUP(D4430,Consumer_Price_Index!A:A,Consumer_Price_Index!B:B)</f>
        <v>236.7</v>
      </c>
      <c r="Q4430" s="13">
        <f>IF(ISNUMBER(M4430), M4430*(Consumer_Price_Index!$B$45/(_xlfn.XLOOKUP('Working Data'!D6485,Consumer_Price_Index!A:A,Consumer_Price_Index!B:B))), "Missing")</f>
        <v>1336569046.6997678</v>
      </c>
      <c r="R4430" t="str">
        <f t="shared" si="69"/>
        <v>Yes</v>
      </c>
    </row>
    <row r="4431" spans="1:18" x14ac:dyDescent="0.25">
      <c r="A4431" t="s">
        <v>4001</v>
      </c>
      <c r="B4431" t="s">
        <v>68</v>
      </c>
      <c r="C4431" t="s">
        <v>34</v>
      </c>
      <c r="D4431" s="11">
        <v>2015</v>
      </c>
      <c r="E4431" t="s">
        <v>3615</v>
      </c>
      <c r="F4431">
        <v>6.6</v>
      </c>
      <c r="G4431">
        <v>297000</v>
      </c>
      <c r="H4431" t="s">
        <v>1892</v>
      </c>
      <c r="I4431" t="s">
        <v>116</v>
      </c>
      <c r="J4431" t="s">
        <v>1890</v>
      </c>
      <c r="K4431" t="s">
        <v>7</v>
      </c>
      <c r="L4431" s="7">
        <v>160000000</v>
      </c>
      <c r="M4431" s="7">
        <v>658344137</v>
      </c>
      <c r="N4431" t="s">
        <v>842</v>
      </c>
      <c r="O4431">
        <v>137</v>
      </c>
      <c r="P4431" s="8">
        <f>_xlfn.XLOOKUP(D4431,Consumer_Price_Index!A:A,Consumer_Price_Index!B:B)</f>
        <v>237</v>
      </c>
      <c r="Q4431" s="13">
        <f>IF(ISNUMBER(M4431), M4431*(Consumer_Price_Index!$B$45/(_xlfn.XLOOKUP('Working Data'!D6675,Consumer_Price_Index!A:A,Consumer_Price_Index!B:B))), "Missing")</f>
        <v>1230659254.8705521</v>
      </c>
      <c r="R4431" t="str">
        <f t="shared" si="69"/>
        <v>Yes</v>
      </c>
    </row>
    <row r="4432" spans="1:18" x14ac:dyDescent="0.25">
      <c r="A4432" t="s">
        <v>4821</v>
      </c>
      <c r="B4432" t="s">
        <v>41</v>
      </c>
      <c r="C4432" t="s">
        <v>11</v>
      </c>
      <c r="D4432" s="11">
        <v>2013</v>
      </c>
      <c r="E4432" t="s">
        <v>4653</v>
      </c>
      <c r="F4432">
        <v>6.6</v>
      </c>
      <c r="G4432">
        <v>31000</v>
      </c>
      <c r="H4432" t="s">
        <v>879</v>
      </c>
      <c r="I4432" t="s">
        <v>879</v>
      </c>
      <c r="J4432" t="s">
        <v>4193</v>
      </c>
      <c r="K4432" t="s">
        <v>7</v>
      </c>
      <c r="L4432" s="7">
        <v>16000000</v>
      </c>
      <c r="M4432" s="7">
        <v>5952884</v>
      </c>
      <c r="N4432" t="s">
        <v>2224</v>
      </c>
      <c r="O4432">
        <v>120</v>
      </c>
      <c r="P4432" s="8">
        <f>_xlfn.XLOOKUP(D4432,Consumer_Price_Index!A:A,Consumer_Price_Index!B:B)</f>
        <v>233</v>
      </c>
      <c r="Q4432" s="13">
        <f>IF(ISNUMBER(M4432), M4432*(Consumer_Price_Index!$B$45/(_xlfn.XLOOKUP('Working Data'!D6410,Consumer_Price_Index!A:A,Consumer_Price_Index!B:B))), "Missing")</f>
        <v>7663049.2386987749</v>
      </c>
      <c r="R4432" t="str">
        <f t="shared" si="69"/>
        <v>Yes</v>
      </c>
    </row>
    <row r="4433" spans="1:18" x14ac:dyDescent="0.25">
      <c r="A4433" t="s">
        <v>3911</v>
      </c>
      <c r="B4433" t="s">
        <v>52</v>
      </c>
      <c r="C4433" t="s">
        <v>11</v>
      </c>
      <c r="D4433" s="11">
        <v>2015</v>
      </c>
      <c r="E4433" t="s">
        <v>3855</v>
      </c>
      <c r="F4433">
        <v>6.6</v>
      </c>
      <c r="G4433">
        <v>100000</v>
      </c>
      <c r="H4433" t="s">
        <v>1442</v>
      </c>
      <c r="I4433" t="s">
        <v>1441</v>
      </c>
      <c r="J4433" t="s">
        <v>1696</v>
      </c>
      <c r="K4433" t="s">
        <v>7</v>
      </c>
      <c r="M4433" s="7">
        <v>354835</v>
      </c>
      <c r="N4433" t="s">
        <v>3910</v>
      </c>
      <c r="O4433">
        <v>100</v>
      </c>
      <c r="P4433" s="8">
        <f>_xlfn.XLOOKUP(D4433,Consumer_Price_Index!A:A,Consumer_Price_Index!B:B)</f>
        <v>237</v>
      </c>
      <c r="Q4433" s="13">
        <f>IF(ISNUMBER(M4433), M4433*(Consumer_Price_Index!$B$45/(_xlfn.XLOOKUP('Working Data'!D6711,Consumer_Price_Index!A:A,Consumer_Price_Index!B:B))), "Missing")</f>
        <v>430578.35324571881</v>
      </c>
      <c r="R4433" t="str">
        <f t="shared" si="69"/>
        <v>No</v>
      </c>
    </row>
    <row r="4434" spans="1:18" x14ac:dyDescent="0.25">
      <c r="A4434" t="s">
        <v>17455</v>
      </c>
      <c r="B4434" t="s">
        <v>41</v>
      </c>
      <c r="C4434" t="s">
        <v>409</v>
      </c>
      <c r="D4434" s="11">
        <v>1990</v>
      </c>
      <c r="E4434" t="s">
        <v>17454</v>
      </c>
      <c r="F4434">
        <v>6.6</v>
      </c>
      <c r="G4434">
        <v>7900</v>
      </c>
      <c r="H4434" t="s">
        <v>13249</v>
      </c>
      <c r="I4434" t="s">
        <v>17453</v>
      </c>
      <c r="J4434" t="s">
        <v>17452</v>
      </c>
      <c r="K4434" t="s">
        <v>265</v>
      </c>
      <c r="M4434" s="7">
        <v>2060847</v>
      </c>
      <c r="N4434" t="s">
        <v>17451</v>
      </c>
      <c r="O4434">
        <v>115</v>
      </c>
      <c r="P4434" s="8">
        <f>_xlfn.XLOOKUP(D4434,Consumer_Price_Index!A:A,Consumer_Price_Index!B:B)</f>
        <v>130.69999999999999</v>
      </c>
      <c r="Q4434" s="13">
        <f>IF(ISNUMBER(M4434), M4434*(Consumer_Price_Index!$B$45/(_xlfn.XLOOKUP('Working Data'!D1732,Consumer_Price_Index!A:A,Consumer_Price_Index!B:B))), "Missing")</f>
        <v>2734930.6659407662</v>
      </c>
      <c r="R4434" t="str">
        <f t="shared" si="69"/>
        <v>No</v>
      </c>
    </row>
    <row r="4435" spans="1:18" x14ac:dyDescent="0.25">
      <c r="A4435" t="s">
        <v>20225</v>
      </c>
      <c r="B4435" t="s">
        <v>68</v>
      </c>
      <c r="C4435" t="s">
        <v>34</v>
      </c>
      <c r="D4435" s="11">
        <v>1985</v>
      </c>
      <c r="E4435" t="s">
        <v>19904</v>
      </c>
      <c r="F4435">
        <v>6.6</v>
      </c>
      <c r="G4435">
        <v>9200</v>
      </c>
      <c r="H4435" t="s">
        <v>16686</v>
      </c>
      <c r="I4435" t="s">
        <v>8749</v>
      </c>
      <c r="J4435" t="s">
        <v>15147</v>
      </c>
      <c r="K4435" t="s">
        <v>7</v>
      </c>
      <c r="M4435" s="7">
        <v>3099497</v>
      </c>
      <c r="N4435" t="s">
        <v>20224</v>
      </c>
      <c r="O4435">
        <v>96</v>
      </c>
      <c r="P4435" s="8">
        <f>_xlfn.XLOOKUP(D4435,Consumer_Price_Index!A:A,Consumer_Price_Index!B:B)</f>
        <v>107.6</v>
      </c>
      <c r="Q4435" s="13">
        <f>IF(ISNUMBER(M4435), M4435*(Consumer_Price_Index!$B$45/(_xlfn.XLOOKUP('Working Data'!D696,Consumer_Price_Index!A:A,Consumer_Price_Index!B:B))), "Missing")</f>
        <v>6535755.9577854676</v>
      </c>
      <c r="R4435" t="str">
        <f t="shared" si="69"/>
        <v>No</v>
      </c>
    </row>
    <row r="4436" spans="1:18" x14ac:dyDescent="0.25">
      <c r="A4436" t="s">
        <v>735</v>
      </c>
      <c r="B4436" t="s">
        <v>101</v>
      </c>
      <c r="C4436" t="s">
        <v>73</v>
      </c>
      <c r="D4436" s="11">
        <v>2019</v>
      </c>
      <c r="E4436" t="s">
        <v>518</v>
      </c>
      <c r="F4436">
        <v>6.6</v>
      </c>
      <c r="G4436">
        <v>58000</v>
      </c>
      <c r="H4436" t="s">
        <v>734</v>
      </c>
      <c r="I4436" t="s">
        <v>733</v>
      </c>
      <c r="J4436" t="s">
        <v>732</v>
      </c>
      <c r="K4436" t="s">
        <v>731</v>
      </c>
      <c r="L4436" s="7">
        <v>99000000</v>
      </c>
      <c r="M4436" s="7">
        <v>192306508</v>
      </c>
      <c r="N4436" t="s">
        <v>138</v>
      </c>
      <c r="O4436">
        <v>107</v>
      </c>
      <c r="P4436" s="8">
        <f>_xlfn.XLOOKUP(D4436,Consumer_Price_Index!A:A,Consumer_Price_Index!B:B)</f>
        <v>255.7</v>
      </c>
      <c r="Q4436" s="13">
        <f>IF(ISNUMBER(M4436), M4436*(Consumer_Price_Index!$B$45/(_xlfn.XLOOKUP('Working Data'!D7530,Consumer_Price_Index!A:A,Consumer_Price_Index!B:B))), "Missing")</f>
        <v>359483392.56196314</v>
      </c>
      <c r="R4436" t="str">
        <f t="shared" si="69"/>
        <v>Yes</v>
      </c>
    </row>
    <row r="4437" spans="1:18" x14ac:dyDescent="0.25">
      <c r="A4437" t="s">
        <v>20905</v>
      </c>
      <c r="B4437" t="s">
        <v>41</v>
      </c>
      <c r="C4437" t="s">
        <v>781</v>
      </c>
      <c r="D4437" s="11">
        <v>1983</v>
      </c>
      <c r="E4437" t="s">
        <v>20836</v>
      </c>
      <c r="F4437">
        <v>6.6</v>
      </c>
      <c r="G4437">
        <v>2600</v>
      </c>
      <c r="H4437" t="s">
        <v>16770</v>
      </c>
      <c r="I4437" t="s">
        <v>17034</v>
      </c>
      <c r="J4437" t="s">
        <v>18253</v>
      </c>
      <c r="K4437" t="s">
        <v>7</v>
      </c>
      <c r="M4437" s="7">
        <v>11787127</v>
      </c>
      <c r="N4437" t="s">
        <v>108</v>
      </c>
      <c r="O4437">
        <v>102</v>
      </c>
      <c r="P4437" s="8">
        <f>_xlfn.XLOOKUP(D4437,Consumer_Price_Index!A:A,Consumer_Price_Index!B:B)</f>
        <v>99.6</v>
      </c>
      <c r="Q4437" s="13">
        <f>IF(ISNUMBER(M4437), M4437*(Consumer_Price_Index!$B$45/(_xlfn.XLOOKUP('Working Data'!D432,Consumer_Price_Index!A:A,Consumer_Price_Index!B:B))), "Missing")</f>
        <v>23566519.664698161</v>
      </c>
      <c r="R4437" t="str">
        <f t="shared" si="69"/>
        <v>No</v>
      </c>
    </row>
    <row r="4438" spans="1:18" x14ac:dyDescent="0.25">
      <c r="A4438" t="s">
        <v>9173</v>
      </c>
      <c r="B4438" t="s">
        <v>41</v>
      </c>
      <c r="C4438" t="s">
        <v>11</v>
      </c>
      <c r="D4438" s="11">
        <v>2005</v>
      </c>
      <c r="E4438" t="s">
        <v>9044</v>
      </c>
      <c r="F4438">
        <v>6.6</v>
      </c>
      <c r="G4438">
        <v>9300</v>
      </c>
      <c r="H4438" t="s">
        <v>7099</v>
      </c>
      <c r="I4438" t="s">
        <v>9172</v>
      </c>
      <c r="J4438" t="s">
        <v>7099</v>
      </c>
      <c r="K4438" t="s">
        <v>7</v>
      </c>
      <c r="L4438" s="7">
        <v>9600000</v>
      </c>
      <c r="M4438" s="7">
        <v>4408011</v>
      </c>
      <c r="N4438" t="s">
        <v>9171</v>
      </c>
      <c r="O4438">
        <v>144</v>
      </c>
      <c r="P4438" s="8">
        <f>_xlfn.XLOOKUP(D4438,Consumer_Price_Index!A:A,Consumer_Price_Index!B:B)</f>
        <v>195.3</v>
      </c>
      <c r="Q4438" s="13">
        <f>IF(ISNUMBER(M4438), M4438*(Consumer_Price_Index!$B$45/(_xlfn.XLOOKUP('Working Data'!D4824,Consumer_Price_Index!A:A,Consumer_Price_Index!B:B))), "Missing")</f>
        <v>5764467.6038626609</v>
      </c>
      <c r="R4438" t="str">
        <f t="shared" si="69"/>
        <v>Yes</v>
      </c>
    </row>
    <row r="4439" spans="1:18" x14ac:dyDescent="0.25">
      <c r="A4439" t="s">
        <v>3256</v>
      </c>
      <c r="B4439" t="s">
        <v>68</v>
      </c>
      <c r="C4439" t="s">
        <v>409</v>
      </c>
      <c r="D4439" s="11">
        <v>2016</v>
      </c>
      <c r="E4439" t="s">
        <v>2390</v>
      </c>
      <c r="F4439">
        <v>6.6</v>
      </c>
      <c r="G4439">
        <v>83000</v>
      </c>
      <c r="H4439" t="s">
        <v>879</v>
      </c>
      <c r="I4439" t="s">
        <v>879</v>
      </c>
      <c r="J4439" t="s">
        <v>2503</v>
      </c>
      <c r="K4439" t="s">
        <v>7</v>
      </c>
      <c r="L4439" s="7">
        <v>30000000</v>
      </c>
      <c r="M4439" s="7">
        <v>19263938</v>
      </c>
      <c r="N4439" t="s">
        <v>3255</v>
      </c>
      <c r="O4439">
        <v>141</v>
      </c>
      <c r="P4439" s="8">
        <f>_xlfn.XLOOKUP(D4439,Consumer_Price_Index!A:A,Consumer_Price_Index!B:B)</f>
        <v>240</v>
      </c>
      <c r="Q4439" s="13">
        <f>IF(ISNUMBER(M4439), M4439*(Consumer_Price_Index!$B$45/(_xlfn.XLOOKUP('Working Data'!D6909,Consumer_Price_Index!A:A,Consumer_Price_Index!B:B))), "Missing")</f>
        <v>32627692.654808227</v>
      </c>
      <c r="R4439" t="str">
        <f t="shared" si="69"/>
        <v>Yes</v>
      </c>
    </row>
    <row r="4440" spans="1:18" x14ac:dyDescent="0.25">
      <c r="A4440" t="s">
        <v>13953</v>
      </c>
      <c r="B4440" t="s">
        <v>68</v>
      </c>
      <c r="C4440" t="s">
        <v>34</v>
      </c>
      <c r="D4440" s="11">
        <v>1997</v>
      </c>
      <c r="E4440" t="s">
        <v>13721</v>
      </c>
      <c r="F4440">
        <v>6.6</v>
      </c>
      <c r="G4440">
        <v>388000</v>
      </c>
      <c r="H4440" t="s">
        <v>1949</v>
      </c>
      <c r="I4440" t="s">
        <v>10644</v>
      </c>
      <c r="J4440" t="s">
        <v>13952</v>
      </c>
      <c r="K4440" t="s">
        <v>7</v>
      </c>
      <c r="L4440" s="7">
        <v>73000000</v>
      </c>
      <c r="M4440" s="7">
        <v>618638999</v>
      </c>
      <c r="N4440" t="s">
        <v>103</v>
      </c>
      <c r="O4440">
        <v>129</v>
      </c>
      <c r="P4440" s="8">
        <f>_xlfn.XLOOKUP(D4440,Consumer_Price_Index!A:A,Consumer_Price_Index!B:B)</f>
        <v>160.5</v>
      </c>
      <c r="Q4440" s="13">
        <f>IF(ISNUMBER(M4440), M4440*(Consumer_Price_Index!$B$45/(_xlfn.XLOOKUP('Working Data'!D3066,Consumer_Price_Index!A:A,Consumer_Price_Index!B:B))), "Missing")</f>
        <v>2073699702.9185915</v>
      </c>
      <c r="R4440" t="str">
        <f t="shared" si="69"/>
        <v>Yes</v>
      </c>
    </row>
    <row r="4441" spans="1:18" x14ac:dyDescent="0.25">
      <c r="A4441" t="s">
        <v>13693</v>
      </c>
      <c r="B4441" t="s">
        <v>101</v>
      </c>
      <c r="C4441" t="s">
        <v>24</v>
      </c>
      <c r="D4441" s="11">
        <v>1997</v>
      </c>
      <c r="E4441" t="s">
        <v>13692</v>
      </c>
      <c r="F4441">
        <v>6.6</v>
      </c>
      <c r="G4441">
        <v>31000</v>
      </c>
      <c r="H4441" t="s">
        <v>10529</v>
      </c>
      <c r="I4441" t="s">
        <v>13691</v>
      </c>
      <c r="J4441" t="s">
        <v>1073</v>
      </c>
      <c r="K4441" t="s">
        <v>7</v>
      </c>
      <c r="L4441" s="7">
        <v>20000000</v>
      </c>
      <c r="M4441" s="7">
        <v>13717039</v>
      </c>
      <c r="N4441" t="s">
        <v>138</v>
      </c>
      <c r="O4441">
        <v>94</v>
      </c>
      <c r="P4441" s="8">
        <f>_xlfn.XLOOKUP(D4441,Consumer_Price_Index!A:A,Consumer_Price_Index!B:B)</f>
        <v>160.5</v>
      </c>
      <c r="Q4441" s="13">
        <f>IF(ISNUMBER(M4441), M4441*(Consumer_Price_Index!$B$45/(_xlfn.XLOOKUP('Working Data'!D3173,Consumer_Price_Index!A:A,Consumer_Price_Index!B:B))), "Missing")</f>
        <v>22715118.387499999</v>
      </c>
      <c r="R4441" t="str">
        <f t="shared" si="69"/>
        <v>Yes</v>
      </c>
    </row>
    <row r="4442" spans="1:18" x14ac:dyDescent="0.25">
      <c r="A4442" t="s">
        <v>10061</v>
      </c>
      <c r="B4442" t="s">
        <v>41</v>
      </c>
      <c r="C4442" t="s">
        <v>11</v>
      </c>
      <c r="D4442" s="11">
        <v>2004</v>
      </c>
      <c r="E4442" t="s">
        <v>9656</v>
      </c>
      <c r="F4442">
        <v>6.6</v>
      </c>
      <c r="G4442">
        <v>107000</v>
      </c>
      <c r="H4442" t="s">
        <v>3480</v>
      </c>
      <c r="I4442" t="s">
        <v>10060</v>
      </c>
      <c r="J4442" t="s">
        <v>1804</v>
      </c>
      <c r="K4442" t="s">
        <v>7</v>
      </c>
      <c r="L4442" s="7">
        <v>80000000</v>
      </c>
      <c r="M4442" s="7">
        <v>96105910</v>
      </c>
      <c r="N4442" t="s">
        <v>108</v>
      </c>
      <c r="O4442">
        <v>129</v>
      </c>
      <c r="P4442" s="8">
        <f>_xlfn.XLOOKUP(D4442,Consumer_Price_Index!A:A,Consumer_Price_Index!B:B)</f>
        <v>188.9</v>
      </c>
      <c r="Q4442" s="13">
        <f>IF(ISNUMBER(M4442), M4442*(Consumer_Price_Index!$B$45/(_xlfn.XLOOKUP('Working Data'!D4496,Consumer_Price_Index!A:A,Consumer_Price_Index!B:B))), "Missing")</f>
        <v>257777031.48767605</v>
      </c>
      <c r="R4442" t="str">
        <f t="shared" si="69"/>
        <v>Yes</v>
      </c>
    </row>
    <row r="4443" spans="1:18" x14ac:dyDescent="0.25">
      <c r="A4443" t="s">
        <v>6238</v>
      </c>
      <c r="B4443" t="s">
        <v>41</v>
      </c>
      <c r="C4443" t="s">
        <v>34</v>
      </c>
      <c r="D4443" s="11">
        <v>2011</v>
      </c>
      <c r="E4443" t="s">
        <v>6054</v>
      </c>
      <c r="F4443">
        <v>6.6</v>
      </c>
      <c r="G4443">
        <v>154000</v>
      </c>
      <c r="H4443" t="s">
        <v>3799</v>
      </c>
      <c r="I4443" t="s">
        <v>1805</v>
      </c>
      <c r="J4443" t="s">
        <v>1853</v>
      </c>
      <c r="K4443" t="s">
        <v>7</v>
      </c>
      <c r="L4443" s="7">
        <v>40000000</v>
      </c>
      <c r="M4443" s="7">
        <v>76130093</v>
      </c>
      <c r="N4443" t="s">
        <v>783</v>
      </c>
      <c r="O4443">
        <v>93</v>
      </c>
      <c r="P4443" s="8">
        <f>_xlfn.XLOOKUP(D4443,Consumer_Price_Index!A:A,Consumer_Price_Index!B:B)</f>
        <v>224.9</v>
      </c>
      <c r="Q4443" s="13">
        <f>IF(ISNUMBER(M4443), M4443*(Consumer_Price_Index!$B$45/(_xlfn.XLOOKUP('Working Data'!D5940,Consumer_Price_Index!A:A,Consumer_Price_Index!B:B))), "Missing")</f>
        <v>128942964.63090606</v>
      </c>
      <c r="R4443" t="str">
        <f t="shared" si="69"/>
        <v>Yes</v>
      </c>
    </row>
    <row r="4444" spans="1:18" x14ac:dyDescent="0.25">
      <c r="A4444" t="s">
        <v>16552</v>
      </c>
      <c r="B4444" t="s">
        <v>101</v>
      </c>
      <c r="C4444" t="s">
        <v>24</v>
      </c>
      <c r="D4444" s="11">
        <v>1992</v>
      </c>
      <c r="E4444" t="s">
        <v>16274</v>
      </c>
      <c r="F4444">
        <v>6.6</v>
      </c>
      <c r="G4444">
        <v>62000</v>
      </c>
      <c r="H4444" t="s">
        <v>9409</v>
      </c>
      <c r="I4444" t="s">
        <v>4288</v>
      </c>
      <c r="J4444" t="s">
        <v>6718</v>
      </c>
      <c r="K4444" t="s">
        <v>7</v>
      </c>
      <c r="L4444" s="7">
        <v>10000000</v>
      </c>
      <c r="M4444" s="7">
        <v>50752337</v>
      </c>
      <c r="N4444" t="s">
        <v>15493</v>
      </c>
      <c r="O4444">
        <v>104</v>
      </c>
      <c r="P4444" s="8">
        <f>_xlfn.XLOOKUP(D4444,Consumer_Price_Index!A:A,Consumer_Price_Index!B:B)</f>
        <v>140.30000000000001</v>
      </c>
      <c r="Q4444" s="13">
        <f>IF(ISNUMBER(M4444), M4444*(Consumer_Price_Index!$B$45/(_xlfn.XLOOKUP('Working Data'!D2057,Consumer_Price_Index!A:A,Consumer_Price_Index!B:B))), "Missing")</f>
        <v>118318569.88446824</v>
      </c>
      <c r="R4444" t="str">
        <f t="shared" si="69"/>
        <v>Yes</v>
      </c>
    </row>
    <row r="4445" spans="1:18" x14ac:dyDescent="0.25">
      <c r="A4445" t="s">
        <v>14454</v>
      </c>
      <c r="B4445" t="s">
        <v>68</v>
      </c>
      <c r="C4445" t="s">
        <v>24</v>
      </c>
      <c r="D4445" s="11">
        <v>1996</v>
      </c>
      <c r="E4445" t="s">
        <v>14453</v>
      </c>
      <c r="F4445">
        <v>6.6</v>
      </c>
      <c r="G4445">
        <v>18000</v>
      </c>
      <c r="H4445" t="s">
        <v>5532</v>
      </c>
      <c r="I4445" t="s">
        <v>14452</v>
      </c>
      <c r="J4445" t="s">
        <v>5532</v>
      </c>
      <c r="K4445" t="s">
        <v>7</v>
      </c>
      <c r="L4445" s="7">
        <v>42000000</v>
      </c>
      <c r="M4445" s="7">
        <v>41083864</v>
      </c>
      <c r="N4445" t="s">
        <v>2694</v>
      </c>
      <c r="O4445">
        <v>126</v>
      </c>
      <c r="P4445" s="8">
        <f>_xlfn.XLOOKUP(D4445,Consumer_Price_Index!A:A,Consumer_Price_Index!B:B)</f>
        <v>156.9</v>
      </c>
      <c r="Q4445" s="13">
        <f>IF(ISNUMBER(M4445), M4445*(Consumer_Price_Index!$B$45/(_xlfn.XLOOKUP('Working Data'!D2872,Consumer_Price_Index!A:A,Consumer_Price_Index!B:B))), "Missing")</f>
        <v>105817864.41927303</v>
      </c>
      <c r="R4445" t="str">
        <f t="shared" si="69"/>
        <v>Yes</v>
      </c>
    </row>
    <row r="4446" spans="1:18" x14ac:dyDescent="0.25">
      <c r="A4446" t="s">
        <v>1434</v>
      </c>
      <c r="B4446" t="s">
        <v>52</v>
      </c>
      <c r="C4446" t="s">
        <v>11</v>
      </c>
      <c r="D4446" s="11">
        <v>2018</v>
      </c>
      <c r="E4446" t="s">
        <v>1433</v>
      </c>
      <c r="F4446">
        <v>6.6</v>
      </c>
      <c r="G4446">
        <v>20000</v>
      </c>
      <c r="H4446" t="s">
        <v>1432</v>
      </c>
      <c r="I4446" t="s">
        <v>1432</v>
      </c>
      <c r="J4446" t="s">
        <v>1431</v>
      </c>
      <c r="K4446" t="s">
        <v>7</v>
      </c>
      <c r="M4446" s="7">
        <v>1474577</v>
      </c>
      <c r="N4446" t="s">
        <v>1430</v>
      </c>
      <c r="O4446">
        <v>91</v>
      </c>
      <c r="P4446" s="8">
        <f>_xlfn.XLOOKUP(D4446,Consumer_Price_Index!A:A,Consumer_Price_Index!B:B)</f>
        <v>251.1</v>
      </c>
      <c r="Q4446" s="13">
        <f>IF(ISNUMBER(M4446), M4446*(Consumer_Price_Index!$B$45/(_xlfn.XLOOKUP('Working Data'!D7375,Consumer_Price_Index!A:A,Consumer_Price_Index!B:B))), "Missing")</f>
        <v>2497518.6876042243</v>
      </c>
      <c r="R4446" t="str">
        <f t="shared" si="69"/>
        <v>No</v>
      </c>
    </row>
    <row r="4447" spans="1:18" x14ac:dyDescent="0.25">
      <c r="A4447" t="s">
        <v>19749</v>
      </c>
      <c r="B4447" t="s">
        <v>101</v>
      </c>
      <c r="C4447" t="s">
        <v>100</v>
      </c>
      <c r="D4447" s="11">
        <v>1986</v>
      </c>
      <c r="E4447" t="s">
        <v>19281</v>
      </c>
      <c r="F4447">
        <v>6.6</v>
      </c>
      <c r="G4447">
        <v>28000</v>
      </c>
      <c r="H4447" t="s">
        <v>6848</v>
      </c>
      <c r="I4447" t="s">
        <v>19748</v>
      </c>
      <c r="J4447" t="s">
        <v>96</v>
      </c>
      <c r="K4447" t="s">
        <v>7</v>
      </c>
      <c r="L4447" s="7">
        <v>25000000</v>
      </c>
      <c r="M4447" s="7">
        <v>14302779</v>
      </c>
      <c r="N4447" t="s">
        <v>16711</v>
      </c>
      <c r="O4447">
        <v>117</v>
      </c>
      <c r="P4447" s="8">
        <f>_xlfn.XLOOKUP(D4447,Consumer_Price_Index!A:A,Consumer_Price_Index!B:B)</f>
        <v>109.6</v>
      </c>
      <c r="Q4447" s="13">
        <f>IF(ISNUMBER(M4447), M4447*(Consumer_Price_Index!$B$45/(_xlfn.XLOOKUP('Working Data'!D860,Consumer_Price_Index!A:A,Consumer_Price_Index!B:B))), "Missing")</f>
        <v>27776015.049713191</v>
      </c>
      <c r="R4447" t="str">
        <f t="shared" si="69"/>
        <v>Yes</v>
      </c>
    </row>
    <row r="4448" spans="1:18" x14ac:dyDescent="0.25">
      <c r="A4448" t="s">
        <v>5410</v>
      </c>
      <c r="B4448" t="s">
        <v>101</v>
      </c>
      <c r="C4448" t="s">
        <v>24</v>
      </c>
      <c r="D4448" s="11">
        <v>2012</v>
      </c>
      <c r="E4448" t="s">
        <v>5409</v>
      </c>
      <c r="F4448">
        <v>6.6</v>
      </c>
      <c r="G4448">
        <v>46000</v>
      </c>
      <c r="H4448" t="s">
        <v>5408</v>
      </c>
      <c r="I4448" t="s">
        <v>5408</v>
      </c>
      <c r="J4448" t="s">
        <v>1614</v>
      </c>
      <c r="K4448" t="s">
        <v>7</v>
      </c>
      <c r="L4448" s="7">
        <v>25000000</v>
      </c>
      <c r="M4448" s="7">
        <v>56012642</v>
      </c>
      <c r="N4448" t="s">
        <v>5407</v>
      </c>
      <c r="O4448">
        <v>105</v>
      </c>
      <c r="P4448" s="8">
        <f>_xlfn.XLOOKUP(D4448,Consumer_Price_Index!A:A,Consumer_Price_Index!B:B)</f>
        <v>229.6</v>
      </c>
      <c r="Q4448" s="13">
        <f>IF(ISNUMBER(M4448), M4448*(Consumer_Price_Index!$B$45/(_xlfn.XLOOKUP('Working Data'!D6212,Consumer_Price_Index!A:A,Consumer_Price_Index!B:B))), "Missing")</f>
        <v>104705840.59754601</v>
      </c>
      <c r="R4448" t="str">
        <f t="shared" si="69"/>
        <v>Yes</v>
      </c>
    </row>
    <row r="4449" spans="1:18" x14ac:dyDescent="0.25">
      <c r="A4449" t="s">
        <v>6924</v>
      </c>
      <c r="B4449" t="s">
        <v>68</v>
      </c>
      <c r="C4449" t="s">
        <v>34</v>
      </c>
      <c r="D4449" s="11">
        <v>2010</v>
      </c>
      <c r="E4449" t="s">
        <v>6627</v>
      </c>
      <c r="F4449">
        <v>6.6</v>
      </c>
      <c r="G4449">
        <v>249000</v>
      </c>
      <c r="H4449" t="s">
        <v>1716</v>
      </c>
      <c r="I4449" t="s">
        <v>1716</v>
      </c>
      <c r="J4449" t="s">
        <v>1535</v>
      </c>
      <c r="K4449" t="s">
        <v>7</v>
      </c>
      <c r="L4449" s="7">
        <v>100000000</v>
      </c>
      <c r="M4449" s="7">
        <v>170458922</v>
      </c>
      <c r="N4449" t="s">
        <v>114</v>
      </c>
      <c r="O4449">
        <v>107</v>
      </c>
      <c r="P4449" s="8">
        <f>_xlfn.XLOOKUP(D4449,Consumer_Price_Index!A:A,Consumer_Price_Index!B:B)</f>
        <v>218.1</v>
      </c>
      <c r="Q4449" s="13">
        <f>IF(ISNUMBER(M4449), M4449*(Consumer_Price_Index!$B$45/(_xlfn.XLOOKUP('Working Data'!D5683,Consumer_Price_Index!A:A,Consumer_Price_Index!B:B))), "Missing")</f>
        <v>250549124.61842737</v>
      </c>
      <c r="R4449" t="str">
        <f t="shared" si="69"/>
        <v>Yes</v>
      </c>
    </row>
    <row r="4450" spans="1:18" x14ac:dyDescent="0.25">
      <c r="A4450" t="s">
        <v>15162</v>
      </c>
      <c r="B4450" t="s">
        <v>41</v>
      </c>
      <c r="C4450" t="s">
        <v>24</v>
      </c>
      <c r="D4450" s="11">
        <v>1994</v>
      </c>
      <c r="E4450" t="s">
        <v>15161</v>
      </c>
      <c r="F4450">
        <v>6.6</v>
      </c>
      <c r="G4450">
        <v>13000</v>
      </c>
      <c r="H4450" t="s">
        <v>1910</v>
      </c>
      <c r="I4450" t="s">
        <v>2531</v>
      </c>
      <c r="J4450" t="s">
        <v>3272</v>
      </c>
      <c r="K4450" t="s">
        <v>7</v>
      </c>
      <c r="L4450" s="7">
        <v>6000000</v>
      </c>
      <c r="M4450" s="7">
        <v>48424341</v>
      </c>
      <c r="N4450" t="s">
        <v>103</v>
      </c>
      <c r="O4450">
        <v>112</v>
      </c>
      <c r="P4450" s="8">
        <f>_xlfn.XLOOKUP(D4450,Consumer_Price_Index!A:A,Consumer_Price_Index!B:B)</f>
        <v>148.19999999999999</v>
      </c>
      <c r="Q4450" s="13">
        <f>IF(ISNUMBER(M4450), M4450*(Consumer_Price_Index!$B$45/(_xlfn.XLOOKUP('Working Data'!D2594,Consumer_Price_Index!A:A,Consumer_Price_Index!B:B))), "Missing")</f>
        <v>67651979.379642367</v>
      </c>
      <c r="R4450" t="str">
        <f t="shared" si="69"/>
        <v>Yes</v>
      </c>
    </row>
    <row r="4451" spans="1:18" x14ac:dyDescent="0.25">
      <c r="A4451" t="s">
        <v>13442</v>
      </c>
      <c r="B4451" t="s">
        <v>101</v>
      </c>
      <c r="C4451" t="s">
        <v>100</v>
      </c>
      <c r="D4451" s="11">
        <v>1998</v>
      </c>
      <c r="E4451" t="s">
        <v>13340</v>
      </c>
      <c r="F4451">
        <v>6.6</v>
      </c>
      <c r="G4451">
        <v>125000</v>
      </c>
      <c r="H4451" t="s">
        <v>4003</v>
      </c>
      <c r="I4451" t="s">
        <v>13441</v>
      </c>
      <c r="J4451" t="s">
        <v>4832</v>
      </c>
      <c r="K4451" t="s">
        <v>7</v>
      </c>
      <c r="M4451" s="7">
        <v>92108659</v>
      </c>
      <c r="N4451" t="s">
        <v>13440</v>
      </c>
      <c r="O4451">
        <v>128</v>
      </c>
      <c r="P4451" s="8">
        <f>_xlfn.XLOOKUP(D4451,Consumer_Price_Index!A:A,Consumer_Price_Index!B:B)</f>
        <v>163</v>
      </c>
      <c r="Q4451" s="13">
        <f>IF(ISNUMBER(M4451), M4451*(Consumer_Price_Index!$B$45/(_xlfn.XLOOKUP('Working Data'!D3252,Consumer_Price_Index!A:A,Consumer_Price_Index!B:B))), "Missing")</f>
        <v>118419866.65527427</v>
      </c>
      <c r="R4451" t="str">
        <f t="shared" si="69"/>
        <v>No</v>
      </c>
    </row>
    <row r="4452" spans="1:18" x14ac:dyDescent="0.25">
      <c r="A4452" t="s">
        <v>16009</v>
      </c>
      <c r="B4452" t="s">
        <v>68</v>
      </c>
      <c r="C4452" t="s">
        <v>87</v>
      </c>
      <c r="D4452" s="11">
        <v>1993</v>
      </c>
      <c r="E4452" t="s">
        <v>15894</v>
      </c>
      <c r="F4452">
        <v>6.6</v>
      </c>
      <c r="G4452">
        <v>81000</v>
      </c>
      <c r="H4452" t="s">
        <v>13865</v>
      </c>
      <c r="I4452" t="s">
        <v>9758</v>
      </c>
      <c r="J4452" t="s">
        <v>6748</v>
      </c>
      <c r="K4452" t="s">
        <v>7</v>
      </c>
      <c r="L4452" s="7">
        <v>45000000</v>
      </c>
      <c r="M4452" s="7">
        <v>195268056</v>
      </c>
      <c r="N4452" t="s">
        <v>138</v>
      </c>
      <c r="O4452">
        <v>141</v>
      </c>
      <c r="P4452" s="8">
        <f>_xlfn.XLOOKUP(D4452,Consumer_Price_Index!A:A,Consumer_Price_Index!B:B)</f>
        <v>144.5</v>
      </c>
      <c r="Q4452" s="13">
        <f>IF(ISNUMBER(M4452), M4452*(Consumer_Price_Index!$B$45/(_xlfn.XLOOKUP('Working Data'!D2262,Consumer_Price_Index!A:A,Consumer_Price_Index!B:B))), "Missing")</f>
        <v>401472177.21457487</v>
      </c>
      <c r="R4452" t="str">
        <f t="shared" si="69"/>
        <v>Yes</v>
      </c>
    </row>
    <row r="4453" spans="1:18" x14ac:dyDescent="0.25">
      <c r="A4453" t="s">
        <v>9965</v>
      </c>
      <c r="B4453" t="s">
        <v>915</v>
      </c>
      <c r="C4453" t="s">
        <v>73</v>
      </c>
      <c r="D4453" s="11">
        <v>2004</v>
      </c>
      <c r="E4453" t="s">
        <v>9964</v>
      </c>
      <c r="F4453">
        <v>6.6</v>
      </c>
      <c r="G4453">
        <v>185000</v>
      </c>
      <c r="H4453" t="s">
        <v>1359</v>
      </c>
      <c r="I4453" t="s">
        <v>9496</v>
      </c>
      <c r="J4453" t="s">
        <v>822</v>
      </c>
      <c r="K4453" t="s">
        <v>7</v>
      </c>
      <c r="L4453" s="7">
        <v>165000000</v>
      </c>
      <c r="M4453" s="7">
        <v>314215454</v>
      </c>
      <c r="N4453" t="s">
        <v>6977</v>
      </c>
      <c r="O4453">
        <v>100</v>
      </c>
      <c r="P4453" s="8">
        <f>_xlfn.XLOOKUP(D4453,Consumer_Price_Index!A:A,Consumer_Price_Index!B:B)</f>
        <v>188.9</v>
      </c>
      <c r="Q4453" s="13">
        <f>IF(ISNUMBER(M4453), M4453*(Consumer_Price_Index!$B$45/(_xlfn.XLOOKUP('Working Data'!D4538,Consumer_Price_Index!A:A,Consumer_Price_Index!B:B))), "Missing")</f>
        <v>961259526.44377506</v>
      </c>
      <c r="R4453" t="str">
        <f t="shared" si="69"/>
        <v>Yes</v>
      </c>
    </row>
    <row r="4454" spans="1:18" x14ac:dyDescent="0.25">
      <c r="A4454" t="s">
        <v>21718</v>
      </c>
      <c r="B4454" t="s">
        <v>41</v>
      </c>
      <c r="C4454" t="s">
        <v>87</v>
      </c>
      <c r="D4454" s="11">
        <v>1981</v>
      </c>
      <c r="E4454" t="s">
        <v>21717</v>
      </c>
      <c r="F4454">
        <v>6.6</v>
      </c>
      <c r="G4454">
        <v>22000</v>
      </c>
      <c r="H4454" t="s">
        <v>10821</v>
      </c>
      <c r="I4454" t="s">
        <v>7622</v>
      </c>
      <c r="J4454" t="s">
        <v>8461</v>
      </c>
      <c r="K4454" t="s">
        <v>17115</v>
      </c>
      <c r="L4454" s="7">
        <v>12000000</v>
      </c>
      <c r="M4454" s="7">
        <v>12376625</v>
      </c>
      <c r="N4454" t="s">
        <v>21716</v>
      </c>
      <c r="O4454">
        <v>122</v>
      </c>
      <c r="P4454" s="8">
        <f>_xlfn.XLOOKUP(D4454,Consumer_Price_Index!A:A,Consumer_Price_Index!B:B)</f>
        <v>90.9</v>
      </c>
      <c r="Q4454" s="13">
        <f>IF(ISNUMBER(M4454), M4454*(Consumer_Price_Index!$B$45/(_xlfn.XLOOKUP('Working Data'!D136,Consumer_Price_Index!A:A,Consumer_Price_Index!B:B))), "Missing")</f>
        <v>33196810.189260565</v>
      </c>
      <c r="R4454" t="str">
        <f t="shared" si="69"/>
        <v>Yes</v>
      </c>
    </row>
    <row r="4455" spans="1:18" x14ac:dyDescent="0.25">
      <c r="A4455" t="s">
        <v>20564</v>
      </c>
      <c r="B4455" t="s">
        <v>68</v>
      </c>
      <c r="C4455" t="s">
        <v>11</v>
      </c>
      <c r="D4455" s="11">
        <v>1984</v>
      </c>
      <c r="E4455" t="s">
        <v>20487</v>
      </c>
      <c r="F4455">
        <v>6.6</v>
      </c>
      <c r="G4455">
        <v>5100</v>
      </c>
      <c r="H4455" t="s">
        <v>11919</v>
      </c>
      <c r="I4455" t="s">
        <v>20563</v>
      </c>
      <c r="J4455" t="s">
        <v>1073</v>
      </c>
      <c r="K4455" t="s">
        <v>265</v>
      </c>
      <c r="L4455" s="7">
        <v>13000000</v>
      </c>
      <c r="M4455" s="7">
        <v>6551987</v>
      </c>
      <c r="N4455" t="s">
        <v>114</v>
      </c>
      <c r="O4455">
        <v>128</v>
      </c>
      <c r="P4455" s="8">
        <f>_xlfn.XLOOKUP(D4455,Consumer_Price_Index!A:A,Consumer_Price_Index!B:B)</f>
        <v>103.9</v>
      </c>
      <c r="Q4455" s="13">
        <f>IF(ISNUMBER(M4455), M4455*(Consumer_Price_Index!$B$45/(_xlfn.XLOOKUP('Working Data'!D566,Consumer_Price_Index!A:A,Consumer_Price_Index!B:B))), "Missing")</f>
        <v>7807549.6241689483</v>
      </c>
      <c r="R4455" t="str">
        <f t="shared" si="69"/>
        <v>Yes</v>
      </c>
    </row>
    <row r="4456" spans="1:18" x14ac:dyDescent="0.25">
      <c r="A4456" t="s">
        <v>10427</v>
      </c>
      <c r="B4456" t="s">
        <v>68</v>
      </c>
      <c r="C4456" t="s">
        <v>34</v>
      </c>
      <c r="D4456" s="11">
        <v>2003</v>
      </c>
      <c r="E4456" t="s">
        <v>10368</v>
      </c>
      <c r="F4456">
        <v>6.6</v>
      </c>
      <c r="G4456">
        <v>131000</v>
      </c>
      <c r="H4456" t="s">
        <v>4451</v>
      </c>
      <c r="I4456" t="s">
        <v>10426</v>
      </c>
      <c r="J4456" t="s">
        <v>3476</v>
      </c>
      <c r="K4456" t="s">
        <v>7</v>
      </c>
      <c r="L4456" s="7">
        <v>46000000</v>
      </c>
      <c r="M4456" s="7">
        <v>101191884</v>
      </c>
      <c r="N4456" t="s">
        <v>6122</v>
      </c>
      <c r="O4456">
        <v>115</v>
      </c>
      <c r="P4456" s="8">
        <f>_xlfn.XLOOKUP(D4456,Consumer_Price_Index!A:A,Consumer_Price_Index!B:B)</f>
        <v>184</v>
      </c>
      <c r="Q4456" s="13">
        <f>IF(ISNUMBER(M4456), M4456*(Consumer_Price_Index!$B$45/(_xlfn.XLOOKUP('Working Data'!D4371,Consumer_Price_Index!A:A,Consumer_Price_Index!B:B))), "Missing")</f>
        <v>174100322.16149068</v>
      </c>
      <c r="R4456" t="str">
        <f t="shared" si="69"/>
        <v>Yes</v>
      </c>
    </row>
    <row r="4457" spans="1:18" x14ac:dyDescent="0.25">
      <c r="A4457" t="s">
        <v>12219</v>
      </c>
      <c r="B4457" t="s">
        <v>68</v>
      </c>
      <c r="C4457" t="s">
        <v>24</v>
      </c>
      <c r="D4457" s="11">
        <v>2000</v>
      </c>
      <c r="E4457" t="s">
        <v>11906</v>
      </c>
      <c r="F4457">
        <v>6.6</v>
      </c>
      <c r="G4457">
        <v>60000</v>
      </c>
      <c r="H4457" t="s">
        <v>7650</v>
      </c>
      <c r="I4457" t="s">
        <v>12218</v>
      </c>
      <c r="J4457" t="s">
        <v>1056</v>
      </c>
      <c r="K4457" t="s">
        <v>7</v>
      </c>
      <c r="L4457" s="7">
        <v>50000000</v>
      </c>
      <c r="M4457" s="7">
        <v>50054511</v>
      </c>
      <c r="N4457" t="s">
        <v>11978</v>
      </c>
      <c r="O4457">
        <v>118</v>
      </c>
      <c r="P4457" s="8">
        <f>_xlfn.XLOOKUP(D4457,Consumer_Price_Index!A:A,Consumer_Price_Index!B:B)</f>
        <v>172.2</v>
      </c>
      <c r="Q4457" s="13">
        <f>IF(ISNUMBER(M4457), M4457*(Consumer_Price_Index!$B$45/(_xlfn.XLOOKUP('Working Data'!D3705,Consumer_Price_Index!A:A,Consumer_Price_Index!B:B))), "Missing")</f>
        <v>116691732.98928845</v>
      </c>
      <c r="R4457" t="str">
        <f t="shared" si="69"/>
        <v>Yes</v>
      </c>
    </row>
    <row r="4458" spans="1:18" x14ac:dyDescent="0.25">
      <c r="A4458" t="s">
        <v>11081</v>
      </c>
      <c r="B4458" t="s">
        <v>41</v>
      </c>
      <c r="C4458" t="s">
        <v>24</v>
      </c>
      <c r="D4458" s="11">
        <v>2002</v>
      </c>
      <c r="E4458" t="s">
        <v>10759</v>
      </c>
      <c r="F4458">
        <v>6.6</v>
      </c>
      <c r="G4458">
        <v>50000</v>
      </c>
      <c r="H4458" t="s">
        <v>9036</v>
      </c>
      <c r="I4458" t="s">
        <v>4833</v>
      </c>
      <c r="J4458" t="s">
        <v>11080</v>
      </c>
      <c r="K4458" t="s">
        <v>7</v>
      </c>
      <c r="L4458" s="7">
        <v>4000000</v>
      </c>
      <c r="M4458" s="7">
        <v>11832822</v>
      </c>
      <c r="N4458" t="s">
        <v>11079</v>
      </c>
      <c r="O4458">
        <v>110</v>
      </c>
      <c r="P4458" s="8">
        <f>_xlfn.XLOOKUP(D4458,Consumer_Price_Index!A:A,Consumer_Price_Index!B:B)</f>
        <v>179.9</v>
      </c>
      <c r="Q4458" s="13">
        <f>IF(ISNUMBER(M4458), M4458*(Consumer_Price_Index!$B$45/(_xlfn.XLOOKUP('Working Data'!D4124,Consumer_Price_Index!A:A,Consumer_Price_Index!B:B))), "Missing")</f>
        <v>18461141.13364055</v>
      </c>
      <c r="R4458" t="str">
        <f t="shared" si="69"/>
        <v>Yes</v>
      </c>
    </row>
    <row r="4459" spans="1:18" x14ac:dyDescent="0.25">
      <c r="A4459" t="s">
        <v>3709</v>
      </c>
      <c r="B4459" t="s">
        <v>101</v>
      </c>
      <c r="C4459" t="s">
        <v>24</v>
      </c>
      <c r="D4459" s="11">
        <v>2015</v>
      </c>
      <c r="E4459" t="s">
        <v>3503</v>
      </c>
      <c r="F4459">
        <v>6.6</v>
      </c>
      <c r="G4459">
        <v>32000</v>
      </c>
      <c r="H4459" t="s">
        <v>3266</v>
      </c>
      <c r="I4459" t="s">
        <v>1883</v>
      </c>
      <c r="J4459" t="s">
        <v>1784</v>
      </c>
      <c r="K4459" t="s">
        <v>265</v>
      </c>
      <c r="L4459" s="7">
        <v>10000000</v>
      </c>
      <c r="M4459" s="7">
        <v>85978292</v>
      </c>
      <c r="N4459" t="s">
        <v>2653</v>
      </c>
      <c r="O4459">
        <v>122</v>
      </c>
      <c r="P4459" s="8">
        <f>_xlfn.XLOOKUP(D4459,Consumer_Price_Index!A:A,Consumer_Price_Index!B:B)</f>
        <v>237</v>
      </c>
      <c r="Q4459" s="13">
        <f>IF(ISNUMBER(M4459), M4459*(Consumer_Price_Index!$B$45/(_xlfn.XLOOKUP('Working Data'!D6776,Consumer_Price_Index!A:A,Consumer_Price_Index!B:B))), "Missing")</f>
        <v>186725485.19173199</v>
      </c>
      <c r="R4459" t="str">
        <f t="shared" si="69"/>
        <v>Yes</v>
      </c>
    </row>
    <row r="4460" spans="1:18" x14ac:dyDescent="0.25">
      <c r="A4460" t="s">
        <v>6189</v>
      </c>
      <c r="B4460" t="s">
        <v>52</v>
      </c>
      <c r="C4460" t="s">
        <v>409</v>
      </c>
      <c r="D4460" s="11">
        <v>2011</v>
      </c>
      <c r="E4460" t="s">
        <v>6188</v>
      </c>
      <c r="F4460">
        <v>6.6</v>
      </c>
      <c r="G4460">
        <v>18000</v>
      </c>
      <c r="H4460" t="s">
        <v>3109</v>
      </c>
      <c r="I4460" t="s">
        <v>2559</v>
      </c>
      <c r="J4460" t="s">
        <v>6187</v>
      </c>
      <c r="K4460" t="s">
        <v>504</v>
      </c>
      <c r="L4460" s="7">
        <v>2000000</v>
      </c>
      <c r="M4460" s="7">
        <v>1349387</v>
      </c>
      <c r="N4460" t="s">
        <v>6186</v>
      </c>
      <c r="O4460">
        <v>119</v>
      </c>
      <c r="P4460" s="8">
        <f>_xlfn.XLOOKUP(D4460,Consumer_Price_Index!A:A,Consumer_Price_Index!B:B)</f>
        <v>224.9</v>
      </c>
      <c r="Q4460" s="13">
        <f>IF(ISNUMBER(M4460), M4460*(Consumer_Price_Index!$B$45/(_xlfn.XLOOKUP('Working Data'!D5958,Consumer_Price_Index!A:A,Consumer_Price_Index!B:B))), "Missing")</f>
        <v>2930564.639344262</v>
      </c>
      <c r="R4460" t="str">
        <f t="shared" si="69"/>
        <v>Yes</v>
      </c>
    </row>
    <row r="4461" spans="1:18" x14ac:dyDescent="0.25">
      <c r="A4461" t="s">
        <v>3811</v>
      </c>
      <c r="B4461" t="s">
        <v>41</v>
      </c>
      <c r="C4461" t="s">
        <v>24</v>
      </c>
      <c r="D4461" s="11">
        <v>2015</v>
      </c>
      <c r="E4461" t="s">
        <v>3810</v>
      </c>
      <c r="F4461">
        <v>6.6</v>
      </c>
      <c r="G4461">
        <v>72000</v>
      </c>
      <c r="H4461" t="s">
        <v>3809</v>
      </c>
      <c r="I4461" t="s">
        <v>3809</v>
      </c>
      <c r="J4461" t="s">
        <v>1313</v>
      </c>
      <c r="K4461" t="s">
        <v>7</v>
      </c>
      <c r="L4461" s="7">
        <v>23000000</v>
      </c>
      <c r="M4461" s="7">
        <v>79799880</v>
      </c>
      <c r="N4461" t="s">
        <v>3763</v>
      </c>
      <c r="O4461">
        <v>101</v>
      </c>
      <c r="P4461" s="8">
        <f>_xlfn.XLOOKUP(D4461,Consumer_Price_Index!A:A,Consumer_Price_Index!B:B)</f>
        <v>237</v>
      </c>
      <c r="Q4461" s="13">
        <f>IF(ISNUMBER(M4461), M4461*(Consumer_Price_Index!$B$45/(_xlfn.XLOOKUP('Working Data'!D6746,Consumer_Price_Index!A:A,Consumer_Price_Index!B:B))), "Missing")</f>
        <v>108114821.85860381</v>
      </c>
      <c r="R4461" t="str">
        <f t="shared" si="69"/>
        <v>Yes</v>
      </c>
    </row>
    <row r="4462" spans="1:18" x14ac:dyDescent="0.25">
      <c r="A4462" t="s">
        <v>19195</v>
      </c>
      <c r="B4462" t="s">
        <v>41</v>
      </c>
      <c r="C4462" t="s">
        <v>24</v>
      </c>
      <c r="D4462" s="11">
        <v>1987</v>
      </c>
      <c r="E4462" t="s">
        <v>18723</v>
      </c>
      <c r="F4462">
        <v>6.6</v>
      </c>
      <c r="G4462">
        <v>65000</v>
      </c>
      <c r="H4462" t="s">
        <v>4068</v>
      </c>
      <c r="I4462" t="s">
        <v>19194</v>
      </c>
      <c r="J4462" t="s">
        <v>8461</v>
      </c>
      <c r="K4462" t="s">
        <v>7</v>
      </c>
      <c r="L4462" s="7">
        <v>22000000</v>
      </c>
      <c r="M4462" s="7">
        <v>63766510</v>
      </c>
      <c r="N4462" t="s">
        <v>138</v>
      </c>
      <c r="O4462">
        <v>118</v>
      </c>
      <c r="P4462" s="8">
        <f>_xlfn.XLOOKUP(D4462,Consumer_Price_Index!A:A,Consumer_Price_Index!B:B)</f>
        <v>113.6</v>
      </c>
      <c r="Q4462" s="13">
        <f>IF(ISNUMBER(M4462), M4462*(Consumer_Price_Index!$B$45/(_xlfn.XLOOKUP('Working Data'!D1063,Consumer_Price_Index!A:A,Consumer_Price_Index!B:B))), "Missing")</f>
        <v>164240537.59087065</v>
      </c>
      <c r="R4462" t="str">
        <f t="shared" si="69"/>
        <v>Yes</v>
      </c>
    </row>
    <row r="4463" spans="1:18" x14ac:dyDescent="0.25">
      <c r="A4463" t="s">
        <v>5184</v>
      </c>
      <c r="B4463" t="s">
        <v>41</v>
      </c>
      <c r="C4463" t="s">
        <v>24</v>
      </c>
      <c r="D4463" s="11">
        <v>2013</v>
      </c>
      <c r="E4463" t="s">
        <v>5183</v>
      </c>
      <c r="F4463">
        <v>6.6</v>
      </c>
      <c r="G4463">
        <v>391000</v>
      </c>
      <c r="H4463" t="s">
        <v>4584</v>
      </c>
      <c r="I4463" t="s">
        <v>3017</v>
      </c>
      <c r="J4463" t="s">
        <v>2470</v>
      </c>
      <c r="K4463" t="s">
        <v>7</v>
      </c>
      <c r="L4463" s="7">
        <v>32000000</v>
      </c>
      <c r="M4463" s="7">
        <v>126041322</v>
      </c>
      <c r="N4463" t="s">
        <v>114</v>
      </c>
      <c r="O4463">
        <v>107</v>
      </c>
      <c r="P4463" s="8">
        <f>_xlfn.XLOOKUP(D4463,Consumer_Price_Index!A:A,Consumer_Price_Index!B:B)</f>
        <v>233</v>
      </c>
      <c r="Q4463" s="13">
        <f>IF(ISNUMBER(M4463), M4463*(Consumer_Price_Index!$B$45/(_xlfn.XLOOKUP('Working Data'!D6286,Consumer_Price_Index!A:A,Consumer_Price_Index!B:B))), "Missing")</f>
        <v>309716054.94677418</v>
      </c>
      <c r="R4463" t="str">
        <f t="shared" si="69"/>
        <v>Yes</v>
      </c>
    </row>
    <row r="4464" spans="1:18" x14ac:dyDescent="0.25">
      <c r="A4464" t="s">
        <v>4485</v>
      </c>
      <c r="B4464" t="s">
        <v>41</v>
      </c>
      <c r="C4464" t="s">
        <v>24</v>
      </c>
      <c r="D4464" s="11">
        <v>2014</v>
      </c>
      <c r="E4464" t="s">
        <v>4484</v>
      </c>
      <c r="F4464">
        <v>6.6</v>
      </c>
      <c r="G4464">
        <v>75000</v>
      </c>
      <c r="H4464" t="s">
        <v>4483</v>
      </c>
      <c r="I4464" t="s">
        <v>4482</v>
      </c>
      <c r="J4464" t="s">
        <v>1790</v>
      </c>
      <c r="K4464" t="s">
        <v>7</v>
      </c>
      <c r="L4464" s="7">
        <v>19800000</v>
      </c>
      <c r="M4464" s="7">
        <v>41296320</v>
      </c>
      <c r="N4464" t="s">
        <v>1530</v>
      </c>
      <c r="O4464">
        <v>103</v>
      </c>
      <c r="P4464" s="8">
        <f>_xlfn.XLOOKUP(D4464,Consumer_Price_Index!A:A,Consumer_Price_Index!B:B)</f>
        <v>236.7</v>
      </c>
      <c r="Q4464" s="13">
        <f>IF(ISNUMBER(M4464), M4464*(Consumer_Price_Index!$B$45/(_xlfn.XLOOKUP('Working Data'!D6530,Consumer_Price_Index!A:A,Consumer_Price_Index!B:B))), "Missing")</f>
        <v>73071943.69337979</v>
      </c>
      <c r="R4464" t="str">
        <f t="shared" si="69"/>
        <v>Yes</v>
      </c>
    </row>
    <row r="4465" spans="1:18" x14ac:dyDescent="0.25">
      <c r="A4465" t="s">
        <v>19890</v>
      </c>
      <c r="B4465" t="s">
        <v>68</v>
      </c>
      <c r="C4465" t="s">
        <v>24</v>
      </c>
      <c r="D4465" s="11">
        <v>1985</v>
      </c>
      <c r="E4465" t="s">
        <v>19360</v>
      </c>
      <c r="F4465">
        <v>6.6</v>
      </c>
      <c r="G4465">
        <v>3400</v>
      </c>
      <c r="H4465" t="s">
        <v>17538</v>
      </c>
      <c r="I4465" t="s">
        <v>17538</v>
      </c>
      <c r="J4465" t="s">
        <v>19889</v>
      </c>
      <c r="K4465" t="s">
        <v>562</v>
      </c>
      <c r="M4465" s="7">
        <v>2052466</v>
      </c>
      <c r="N4465" t="s">
        <v>12823</v>
      </c>
      <c r="O4465">
        <v>106</v>
      </c>
      <c r="P4465" s="8">
        <f>_xlfn.XLOOKUP(D4465,Consumer_Price_Index!A:A,Consumer_Price_Index!B:B)</f>
        <v>107.6</v>
      </c>
      <c r="Q4465" s="13">
        <f>IF(ISNUMBER(M4465), M4465*(Consumer_Price_Index!$B$45/(_xlfn.XLOOKUP('Working Data'!D815,Consumer_Price_Index!A:A,Consumer_Price_Index!B:B))), "Missing")</f>
        <v>6879938.2860286022</v>
      </c>
      <c r="R4465" t="str">
        <f t="shared" si="69"/>
        <v>No</v>
      </c>
    </row>
    <row r="4466" spans="1:18" x14ac:dyDescent="0.25">
      <c r="A4466" t="s">
        <v>9101</v>
      </c>
      <c r="B4466" t="s">
        <v>41</v>
      </c>
      <c r="C4466" t="s">
        <v>24</v>
      </c>
      <c r="D4466" s="11">
        <v>2005</v>
      </c>
      <c r="E4466" t="s">
        <v>9100</v>
      </c>
      <c r="F4466">
        <v>6.6</v>
      </c>
      <c r="G4466">
        <v>21000</v>
      </c>
      <c r="H4466" t="s">
        <v>3112</v>
      </c>
      <c r="I4466" t="s">
        <v>7487</v>
      </c>
      <c r="J4466" t="s">
        <v>4326</v>
      </c>
      <c r="K4466" t="s">
        <v>7</v>
      </c>
      <c r="L4466" s="7">
        <v>4000000</v>
      </c>
      <c r="M4466" s="7">
        <v>2138742</v>
      </c>
      <c r="N4466" t="s">
        <v>9099</v>
      </c>
      <c r="O4466">
        <v>96</v>
      </c>
      <c r="P4466" s="8">
        <f>_xlfn.XLOOKUP(D4466,Consumer_Price_Index!A:A,Consumer_Price_Index!B:B)</f>
        <v>195.3</v>
      </c>
      <c r="Q4466" s="13">
        <f>IF(ISNUMBER(M4466), M4466*(Consumer_Price_Index!$B$45/(_xlfn.XLOOKUP('Working Data'!D4843,Consumer_Price_Index!A:A,Consumer_Price_Index!B:B))), "Missing")</f>
        <v>2548590.8775909268</v>
      </c>
      <c r="R4466" t="str">
        <f t="shared" si="69"/>
        <v>Yes</v>
      </c>
    </row>
    <row r="4467" spans="1:18" x14ac:dyDescent="0.25">
      <c r="A4467" t="s">
        <v>10259</v>
      </c>
      <c r="B4467" t="s">
        <v>41</v>
      </c>
      <c r="C4467" t="s">
        <v>11</v>
      </c>
      <c r="D4467" s="11">
        <v>2003</v>
      </c>
      <c r="E4467" t="s">
        <v>10258</v>
      </c>
      <c r="F4467">
        <v>6.6</v>
      </c>
      <c r="G4467">
        <v>10000</v>
      </c>
      <c r="H4467" t="s">
        <v>5588</v>
      </c>
      <c r="I4467" t="s">
        <v>5588</v>
      </c>
      <c r="J4467" t="s">
        <v>1576</v>
      </c>
      <c r="K4467" t="s">
        <v>562</v>
      </c>
      <c r="M4467" s="7">
        <v>499149</v>
      </c>
      <c r="N4467" t="s">
        <v>10257</v>
      </c>
      <c r="O4467">
        <v>114</v>
      </c>
      <c r="P4467" s="8">
        <f>_xlfn.XLOOKUP(D4467,Consumer_Price_Index!A:A,Consumer_Price_Index!B:B)</f>
        <v>184</v>
      </c>
      <c r="Q4467" s="13">
        <f>IF(ISNUMBER(M4467), M4467*(Consumer_Price_Index!$B$45/(_xlfn.XLOOKUP('Working Data'!D4420,Consumer_Price_Index!A:A,Consumer_Price_Index!B:B))), "Missing")</f>
        <v>969347.99426386226</v>
      </c>
      <c r="R4467" t="str">
        <f t="shared" si="69"/>
        <v>No</v>
      </c>
    </row>
    <row r="4468" spans="1:18" x14ac:dyDescent="0.25">
      <c r="A4468" t="s">
        <v>18961</v>
      </c>
      <c r="B4468" t="s">
        <v>41</v>
      </c>
      <c r="C4468" t="s">
        <v>24</v>
      </c>
      <c r="D4468" s="11">
        <v>1987</v>
      </c>
      <c r="E4468" t="s">
        <v>18960</v>
      </c>
      <c r="F4468">
        <v>6.6</v>
      </c>
      <c r="G4468">
        <v>8000</v>
      </c>
      <c r="H4468" t="s">
        <v>3587</v>
      </c>
      <c r="I4468" t="s">
        <v>3587</v>
      </c>
      <c r="J4468" t="s">
        <v>8932</v>
      </c>
      <c r="K4468" t="s">
        <v>7</v>
      </c>
      <c r="L4468" s="7">
        <v>11000000</v>
      </c>
      <c r="M4468" s="7">
        <v>25411386</v>
      </c>
      <c r="N4468" t="s">
        <v>6122</v>
      </c>
      <c r="O4468">
        <v>112</v>
      </c>
      <c r="P4468" s="8">
        <f>_xlfn.XLOOKUP(D4468,Consumer_Price_Index!A:A,Consumer_Price_Index!B:B)</f>
        <v>113.6</v>
      </c>
      <c r="Q4468" s="13">
        <f>IF(ISNUMBER(M4468), M4468*(Consumer_Price_Index!$B$45/(_xlfn.XLOOKUP('Working Data'!D1167,Consumer_Price_Index!A:A,Consumer_Price_Index!B:B))), "Missing")</f>
        <v>43039740.490272373</v>
      </c>
      <c r="R4468" t="str">
        <f t="shared" si="69"/>
        <v>Yes</v>
      </c>
    </row>
    <row r="4469" spans="1:18" x14ac:dyDescent="0.25">
      <c r="A4469" t="s">
        <v>12155</v>
      </c>
      <c r="B4469" t="s">
        <v>101</v>
      </c>
      <c r="C4469" t="s">
        <v>73</v>
      </c>
      <c r="D4469" s="11">
        <v>2000</v>
      </c>
      <c r="E4469" t="s">
        <v>12052</v>
      </c>
      <c r="F4469">
        <v>6.6</v>
      </c>
      <c r="G4469">
        <v>59000</v>
      </c>
      <c r="H4469" t="s">
        <v>12154</v>
      </c>
      <c r="I4469" t="s">
        <v>9940</v>
      </c>
      <c r="J4469" t="s">
        <v>1010</v>
      </c>
      <c r="K4469" t="s">
        <v>7</v>
      </c>
      <c r="L4469" s="7">
        <v>75000000</v>
      </c>
      <c r="M4469" s="7">
        <v>36754634</v>
      </c>
      <c r="N4469" t="s">
        <v>11653</v>
      </c>
      <c r="O4469">
        <v>94</v>
      </c>
      <c r="P4469" s="8">
        <f>_xlfn.XLOOKUP(D4469,Consumer_Price_Index!A:A,Consumer_Price_Index!B:B)</f>
        <v>172.2</v>
      </c>
      <c r="Q4469" s="13">
        <f>IF(ISNUMBER(M4469), M4469*(Consumer_Price_Index!$B$45/(_xlfn.XLOOKUP('Working Data'!D3732,Consumer_Price_Index!A:A,Consumer_Price_Index!B:B))), "Missing")</f>
        <v>52210428.810256407</v>
      </c>
      <c r="R4469" t="str">
        <f t="shared" si="69"/>
        <v>Yes</v>
      </c>
    </row>
    <row r="4470" spans="1:18" x14ac:dyDescent="0.25">
      <c r="A4470" t="s">
        <v>14939</v>
      </c>
      <c r="B4470" t="s">
        <v>68</v>
      </c>
      <c r="C4470" t="s">
        <v>24</v>
      </c>
      <c r="D4470" s="11">
        <v>1995</v>
      </c>
      <c r="E4470" t="s">
        <v>14646</v>
      </c>
      <c r="F4470">
        <v>6.6</v>
      </c>
      <c r="G4470">
        <v>30000</v>
      </c>
      <c r="H4470" t="s">
        <v>9873</v>
      </c>
      <c r="I4470" t="s">
        <v>14938</v>
      </c>
      <c r="J4470" t="s">
        <v>10050</v>
      </c>
      <c r="K4470" t="s">
        <v>7</v>
      </c>
      <c r="M4470" s="7">
        <v>47774193</v>
      </c>
      <c r="N4470" t="s">
        <v>103</v>
      </c>
      <c r="O4470">
        <v>109</v>
      </c>
      <c r="P4470" s="8">
        <f>_xlfn.XLOOKUP(D4470,Consumer_Price_Index!A:A,Consumer_Price_Index!B:B)</f>
        <v>152.4</v>
      </c>
      <c r="Q4470" s="13">
        <f>IF(ISNUMBER(M4470), M4470*(Consumer_Price_Index!$B$45/(_xlfn.XLOOKUP('Working Data'!D2681,Consumer_Price_Index!A:A,Consumer_Price_Index!B:B))), "Missing")</f>
        <v>56929200.653500199</v>
      </c>
      <c r="R4470" t="str">
        <f t="shared" si="69"/>
        <v>No</v>
      </c>
    </row>
    <row r="4471" spans="1:18" x14ac:dyDescent="0.25">
      <c r="A4471" t="s">
        <v>17006</v>
      </c>
      <c r="B4471" t="s">
        <v>41</v>
      </c>
      <c r="C4471" t="s">
        <v>34</v>
      </c>
      <c r="D4471" s="11">
        <v>1991</v>
      </c>
      <c r="E4471" t="s">
        <v>16704</v>
      </c>
      <c r="F4471">
        <v>6.6</v>
      </c>
      <c r="G4471">
        <v>20000</v>
      </c>
      <c r="H4471" t="s">
        <v>15191</v>
      </c>
      <c r="I4471" t="s">
        <v>17005</v>
      </c>
      <c r="J4471" t="s">
        <v>15943</v>
      </c>
      <c r="K4471" t="s">
        <v>7</v>
      </c>
      <c r="L4471" s="7">
        <v>10000000</v>
      </c>
      <c r="M4471" s="7">
        <v>15073942</v>
      </c>
      <c r="N4471" t="s">
        <v>2694</v>
      </c>
      <c r="O4471">
        <v>111</v>
      </c>
      <c r="P4471" s="8">
        <f>_xlfn.XLOOKUP(D4471,Consumer_Price_Index!A:A,Consumer_Price_Index!B:B)</f>
        <v>136.19999999999999</v>
      </c>
      <c r="Q4471" s="13">
        <f>IF(ISNUMBER(M4471), M4471*(Consumer_Price_Index!$B$45/(_xlfn.XLOOKUP('Working Data'!D1890,Consumer_Price_Index!A:A,Consumer_Price_Index!B:B))), "Missing")</f>
        <v>27569208.447779112</v>
      </c>
      <c r="R4471" t="str">
        <f t="shared" si="69"/>
        <v>Yes</v>
      </c>
    </row>
    <row r="4472" spans="1:18" x14ac:dyDescent="0.25">
      <c r="A4472" t="s">
        <v>12659</v>
      </c>
      <c r="B4472" t="s">
        <v>41</v>
      </c>
      <c r="C4472" t="s">
        <v>87</v>
      </c>
      <c r="D4472" s="11">
        <v>1999</v>
      </c>
      <c r="E4472" t="s">
        <v>12350</v>
      </c>
      <c r="F4472">
        <v>6.6</v>
      </c>
      <c r="G4472">
        <v>33000</v>
      </c>
      <c r="H4472" t="s">
        <v>1244</v>
      </c>
      <c r="I4472" t="s">
        <v>7662</v>
      </c>
      <c r="J4472" t="s">
        <v>1244</v>
      </c>
      <c r="K4472" t="s">
        <v>7</v>
      </c>
      <c r="L4472" s="7">
        <v>55000000</v>
      </c>
      <c r="M4472" s="7">
        <v>16649768</v>
      </c>
      <c r="N4472" t="s">
        <v>138</v>
      </c>
      <c r="O4472">
        <v>127</v>
      </c>
      <c r="P4472" s="8">
        <f>_xlfn.XLOOKUP(D4472,Consumer_Price_Index!A:A,Consumer_Price_Index!B:B)</f>
        <v>166.6</v>
      </c>
      <c r="Q4472" s="13">
        <f>IF(ISNUMBER(M4472), M4472*(Consumer_Price_Index!$B$45/(_xlfn.XLOOKUP('Working Data'!D3550,Consumer_Price_Index!A:A,Consumer_Price_Index!B:B))), "Missing")</f>
        <v>22095750.477351915</v>
      </c>
      <c r="R4472" t="str">
        <f t="shared" si="69"/>
        <v>Yes</v>
      </c>
    </row>
    <row r="4473" spans="1:18" x14ac:dyDescent="0.25">
      <c r="A4473" t="s">
        <v>11021</v>
      </c>
      <c r="B4473" t="s">
        <v>101</v>
      </c>
      <c r="C4473" t="s">
        <v>11</v>
      </c>
      <c r="D4473" s="11">
        <v>2002</v>
      </c>
      <c r="E4473" t="s">
        <v>10759</v>
      </c>
      <c r="F4473">
        <v>6.6</v>
      </c>
      <c r="G4473">
        <v>22000</v>
      </c>
      <c r="H4473" t="s">
        <v>8270</v>
      </c>
      <c r="I4473" t="s">
        <v>11020</v>
      </c>
      <c r="J4473" t="s">
        <v>11019</v>
      </c>
      <c r="K4473" t="s">
        <v>7</v>
      </c>
      <c r="L4473" s="7">
        <v>15000000</v>
      </c>
      <c r="M4473" s="7">
        <v>19344615</v>
      </c>
      <c r="N4473" t="s">
        <v>119</v>
      </c>
      <c r="O4473">
        <v>90</v>
      </c>
      <c r="P4473" s="8">
        <f>_xlfn.XLOOKUP(D4473,Consumer_Price_Index!A:A,Consumer_Price_Index!B:B)</f>
        <v>179.9</v>
      </c>
      <c r="Q4473" s="13">
        <f>IF(ISNUMBER(M4473), M4473*(Consumer_Price_Index!$B$45/(_xlfn.XLOOKUP('Working Data'!D4147,Consumer_Price_Index!A:A,Consumer_Price_Index!B:B))), "Missing")</f>
        <v>51886480.550176054</v>
      </c>
      <c r="R4473" t="str">
        <f t="shared" si="69"/>
        <v>Yes</v>
      </c>
    </row>
    <row r="4474" spans="1:18" x14ac:dyDescent="0.25">
      <c r="A4474" t="s">
        <v>13352</v>
      </c>
      <c r="B4474" t="s">
        <v>68</v>
      </c>
      <c r="C4474" t="s">
        <v>34</v>
      </c>
      <c r="D4474" s="11">
        <v>1998</v>
      </c>
      <c r="E4474" t="s">
        <v>13147</v>
      </c>
      <c r="F4474">
        <v>6.6</v>
      </c>
      <c r="G4474">
        <v>98000</v>
      </c>
      <c r="H4474" t="s">
        <v>11136</v>
      </c>
      <c r="I4474" t="s">
        <v>13351</v>
      </c>
      <c r="J4474" t="s">
        <v>4394</v>
      </c>
      <c r="K4474" t="s">
        <v>7</v>
      </c>
      <c r="L4474" s="7">
        <v>60000000</v>
      </c>
      <c r="M4474" s="7">
        <v>102367405</v>
      </c>
      <c r="N4474" t="s">
        <v>138</v>
      </c>
      <c r="O4474">
        <v>131</v>
      </c>
      <c r="P4474" s="8">
        <f>_xlfn.XLOOKUP(D4474,Consumer_Price_Index!A:A,Consumer_Price_Index!B:B)</f>
        <v>163</v>
      </c>
      <c r="Q4474" s="13">
        <f>IF(ISNUMBER(M4474), M4474*(Consumer_Price_Index!$B$45/(_xlfn.XLOOKUP('Working Data'!D3298,Consumer_Price_Index!A:A,Consumer_Price_Index!B:B))), "Missing")</f>
        <v>187222979.01260504</v>
      </c>
      <c r="R4474" t="str">
        <f t="shared" si="69"/>
        <v>Yes</v>
      </c>
    </row>
    <row r="4475" spans="1:18" x14ac:dyDescent="0.25">
      <c r="A4475" t="s">
        <v>12240</v>
      </c>
      <c r="B4475" t="s">
        <v>68</v>
      </c>
      <c r="C4475" t="s">
        <v>34</v>
      </c>
      <c r="D4475" s="11">
        <v>2000</v>
      </c>
      <c r="E4475" t="s">
        <v>11943</v>
      </c>
      <c r="F4475">
        <v>6.6</v>
      </c>
      <c r="G4475">
        <v>79000</v>
      </c>
      <c r="H4475" t="s">
        <v>7284</v>
      </c>
      <c r="I4475" t="s">
        <v>7284</v>
      </c>
      <c r="J4475" t="s">
        <v>691</v>
      </c>
      <c r="K4475" t="s">
        <v>562</v>
      </c>
      <c r="L4475" s="7">
        <v>62000000</v>
      </c>
      <c r="M4475" s="7">
        <v>127666415</v>
      </c>
      <c r="N4475" t="s">
        <v>103</v>
      </c>
      <c r="O4475">
        <v>116</v>
      </c>
      <c r="P4475" s="8">
        <f>_xlfn.XLOOKUP(D4475,Consumer_Price_Index!A:A,Consumer_Price_Index!B:B)</f>
        <v>172.2</v>
      </c>
      <c r="Q4475" s="13">
        <f>IF(ISNUMBER(M4475), M4475*(Consumer_Price_Index!$B$45/(_xlfn.XLOOKUP('Working Data'!D3694,Consumer_Price_Index!A:A,Consumer_Price_Index!B:B))), "Missing")</f>
        <v>342429195.86707747</v>
      </c>
      <c r="R4475" t="str">
        <f t="shared" si="69"/>
        <v>Yes</v>
      </c>
    </row>
    <row r="4476" spans="1:18" x14ac:dyDescent="0.25">
      <c r="A4476" t="s">
        <v>9698</v>
      </c>
      <c r="B4476" t="s">
        <v>41</v>
      </c>
      <c r="C4476" t="s">
        <v>11</v>
      </c>
      <c r="D4476" s="11">
        <v>2004</v>
      </c>
      <c r="E4476" t="s">
        <v>9697</v>
      </c>
      <c r="F4476">
        <v>6.6</v>
      </c>
      <c r="G4476">
        <v>8600</v>
      </c>
      <c r="H4476" t="s">
        <v>1836</v>
      </c>
      <c r="I4476" t="s">
        <v>9696</v>
      </c>
      <c r="J4476" t="s">
        <v>6284</v>
      </c>
      <c r="K4476" t="s">
        <v>7</v>
      </c>
      <c r="M4476" s="7">
        <v>156767</v>
      </c>
      <c r="N4476" t="s">
        <v>9348</v>
      </c>
      <c r="O4476">
        <v>108</v>
      </c>
      <c r="P4476" s="8">
        <f>_xlfn.XLOOKUP(D4476,Consumer_Price_Index!A:A,Consumer_Price_Index!B:B)</f>
        <v>188.9</v>
      </c>
      <c r="Q4476" s="13">
        <f>IF(ISNUMBER(M4476), M4476*(Consumer_Price_Index!$B$45/(_xlfn.XLOOKUP('Working Data'!D4623,Consumer_Price_Index!A:A,Consumer_Price_Index!B:B))), "Missing")</f>
        <v>286716.11584633851</v>
      </c>
      <c r="R4476" t="str">
        <f t="shared" si="69"/>
        <v>No</v>
      </c>
    </row>
    <row r="4477" spans="1:18" x14ac:dyDescent="0.25">
      <c r="A4477" t="s">
        <v>7424</v>
      </c>
      <c r="B4477" t="s">
        <v>41</v>
      </c>
      <c r="C4477" t="s">
        <v>34</v>
      </c>
      <c r="D4477" s="11">
        <v>2009</v>
      </c>
      <c r="E4477" t="s">
        <v>7423</v>
      </c>
      <c r="F4477">
        <v>6.6</v>
      </c>
      <c r="G4477">
        <v>154000</v>
      </c>
      <c r="H4477" t="s">
        <v>7422</v>
      </c>
      <c r="I4477" t="s">
        <v>6341</v>
      </c>
      <c r="J4477" t="s">
        <v>7421</v>
      </c>
      <c r="K4477" t="s">
        <v>7</v>
      </c>
      <c r="L4477" s="7">
        <v>35000000</v>
      </c>
      <c r="M4477" s="7">
        <v>92158961</v>
      </c>
      <c r="N4477" t="s">
        <v>777</v>
      </c>
      <c r="O4477">
        <v>92</v>
      </c>
      <c r="P4477" s="8">
        <f>_xlfn.XLOOKUP(D4477,Consumer_Price_Index!A:A,Consumer_Price_Index!B:B)</f>
        <v>214.5</v>
      </c>
      <c r="Q4477" s="13">
        <f>IF(ISNUMBER(M4477), M4477*(Consumer_Price_Index!$B$45/(_xlfn.XLOOKUP('Working Data'!D5496,Consumer_Price_Index!A:A,Consumer_Price_Index!B:B))), "Missing")</f>
        <v>256212001.97718981</v>
      </c>
      <c r="R4477" t="str">
        <f t="shared" si="69"/>
        <v>Yes</v>
      </c>
    </row>
    <row r="4478" spans="1:18" x14ac:dyDescent="0.25">
      <c r="A4478" t="s">
        <v>7833</v>
      </c>
      <c r="B4478" t="s">
        <v>68</v>
      </c>
      <c r="C4478" t="s">
        <v>34</v>
      </c>
      <c r="D4478" s="11">
        <v>2008</v>
      </c>
      <c r="E4478" t="s">
        <v>7586</v>
      </c>
      <c r="F4478">
        <v>6.6</v>
      </c>
      <c r="G4478">
        <v>146000</v>
      </c>
      <c r="H4478" t="s">
        <v>5818</v>
      </c>
      <c r="I4478" t="s">
        <v>7832</v>
      </c>
      <c r="J4478" t="s">
        <v>7427</v>
      </c>
      <c r="K4478" t="s">
        <v>7</v>
      </c>
      <c r="L4478" s="7">
        <v>40000000</v>
      </c>
      <c r="M4478" s="7">
        <v>152039882</v>
      </c>
      <c r="N4478" t="s">
        <v>114</v>
      </c>
      <c r="O4478">
        <v>90</v>
      </c>
      <c r="P4478" s="8">
        <f>_xlfn.XLOOKUP(D4478,Consumer_Price_Index!A:A,Consumer_Price_Index!B:B)</f>
        <v>215.3</v>
      </c>
      <c r="Q4478" s="13">
        <f>IF(ISNUMBER(M4478), M4478*(Consumer_Price_Index!$B$45/(_xlfn.XLOOKUP('Working Data'!D5354,Consumer_Price_Index!A:A,Consumer_Price_Index!B:B))), "Missing")</f>
        <v>229794404.98710319</v>
      </c>
      <c r="R4478" t="str">
        <f t="shared" si="69"/>
        <v>Yes</v>
      </c>
    </row>
    <row r="4479" spans="1:18" x14ac:dyDescent="0.25">
      <c r="A4479" t="s">
        <v>20218</v>
      </c>
      <c r="B4479" t="s">
        <v>41</v>
      </c>
      <c r="C4479" t="s">
        <v>11</v>
      </c>
      <c r="D4479" s="11">
        <v>1985</v>
      </c>
      <c r="E4479" t="s">
        <v>19999</v>
      </c>
      <c r="F4479">
        <v>6.6</v>
      </c>
      <c r="G4479">
        <v>8100</v>
      </c>
      <c r="H4479" t="s">
        <v>11644</v>
      </c>
      <c r="I4479" t="s">
        <v>20217</v>
      </c>
      <c r="J4479" t="s">
        <v>13508</v>
      </c>
      <c r="K4479" t="s">
        <v>7</v>
      </c>
      <c r="M4479" s="7">
        <v>12993175</v>
      </c>
      <c r="N4479" t="s">
        <v>138</v>
      </c>
      <c r="O4479">
        <v>107</v>
      </c>
      <c r="P4479" s="8">
        <f>_xlfn.XLOOKUP(D4479,Consumer_Price_Index!A:A,Consumer_Price_Index!B:B)</f>
        <v>107.6</v>
      </c>
      <c r="Q4479" s="13">
        <f>IF(ISNUMBER(M4479), M4479*(Consumer_Price_Index!$B$45/(_xlfn.XLOOKUP('Working Data'!D699,Consumer_Price_Index!A:A,Consumer_Price_Index!B:B))), "Missing")</f>
        <v>43553580.00550054</v>
      </c>
      <c r="R4479" t="str">
        <f t="shared" si="69"/>
        <v>No</v>
      </c>
    </row>
    <row r="4480" spans="1:18" x14ac:dyDescent="0.25">
      <c r="A4480" t="s">
        <v>18849</v>
      </c>
      <c r="B4480" t="s">
        <v>41</v>
      </c>
      <c r="C4480" t="s">
        <v>409</v>
      </c>
      <c r="D4480" s="11">
        <v>1987</v>
      </c>
      <c r="E4480" t="s">
        <v>18848</v>
      </c>
      <c r="F4480">
        <v>6.6</v>
      </c>
      <c r="G4480">
        <v>3300</v>
      </c>
      <c r="H4480" t="s">
        <v>18833</v>
      </c>
      <c r="I4480" t="s">
        <v>18847</v>
      </c>
      <c r="J4480" t="s">
        <v>7834</v>
      </c>
      <c r="K4480" t="s">
        <v>7</v>
      </c>
      <c r="L4480" s="7">
        <v>5800000</v>
      </c>
      <c r="N4480" t="s">
        <v>18846</v>
      </c>
      <c r="O4480">
        <v>94</v>
      </c>
      <c r="P4480" s="8">
        <f>_xlfn.XLOOKUP(D4480,Consumer_Price_Index!A:A,Consumer_Price_Index!B:B)</f>
        <v>113.6</v>
      </c>
      <c r="Q4480" s="13" t="str">
        <f>IF(ISNUMBER(M4480), M4480*(Consumer_Price_Index!$B$45/(_xlfn.XLOOKUP('Working Data'!D1203,Consumer_Price_Index!A:A,Consumer_Price_Index!B:B))), "Missing")</f>
        <v>Missing</v>
      </c>
      <c r="R4480" t="str">
        <f t="shared" si="69"/>
        <v>No</v>
      </c>
    </row>
    <row r="4481" spans="1:18" x14ac:dyDescent="0.25">
      <c r="A4481" t="s">
        <v>16259</v>
      </c>
      <c r="B4481" t="s">
        <v>41</v>
      </c>
      <c r="C4481" t="s">
        <v>11</v>
      </c>
      <c r="D4481" s="11">
        <v>1992</v>
      </c>
      <c r="E4481" t="s">
        <v>16258</v>
      </c>
      <c r="F4481">
        <v>6.6</v>
      </c>
      <c r="G4481">
        <v>2100</v>
      </c>
      <c r="H4481" t="s">
        <v>12900</v>
      </c>
      <c r="I4481" t="s">
        <v>16257</v>
      </c>
      <c r="J4481" t="s">
        <v>13979</v>
      </c>
      <c r="K4481" t="s">
        <v>265</v>
      </c>
      <c r="L4481" s="7">
        <v>10000000</v>
      </c>
      <c r="M4481" s="7">
        <v>1100218</v>
      </c>
      <c r="N4481" t="s">
        <v>14637</v>
      </c>
      <c r="O4481">
        <v>95</v>
      </c>
      <c r="P4481" s="8">
        <f>_xlfn.XLOOKUP(D4481,Consumer_Price_Index!A:A,Consumer_Price_Index!B:B)</f>
        <v>140.30000000000001</v>
      </c>
      <c r="Q4481" s="13">
        <f>IF(ISNUMBER(M4481), M4481*(Consumer_Price_Index!$B$45/(_xlfn.XLOOKUP('Working Data'!D2177,Consumer_Price_Index!A:A,Consumer_Price_Index!B:B))), "Missing")</f>
        <v>2262054.1470985156</v>
      </c>
      <c r="R4481" t="str">
        <f t="shared" si="69"/>
        <v>Yes</v>
      </c>
    </row>
    <row r="4482" spans="1:18" x14ac:dyDescent="0.25">
      <c r="A4482" t="s">
        <v>20322</v>
      </c>
      <c r="B4482" t="s">
        <v>68</v>
      </c>
      <c r="C4482" t="s">
        <v>24</v>
      </c>
      <c r="D4482" s="11">
        <v>1985</v>
      </c>
      <c r="E4482" t="s">
        <v>20278</v>
      </c>
      <c r="F4482">
        <v>6.6</v>
      </c>
      <c r="G4482">
        <v>83000</v>
      </c>
      <c r="H4482" t="s">
        <v>11152</v>
      </c>
      <c r="I4482" t="s">
        <v>11152</v>
      </c>
      <c r="J4482" t="s">
        <v>18509</v>
      </c>
      <c r="K4482" t="s">
        <v>7</v>
      </c>
      <c r="L4482" s="7">
        <v>7500000</v>
      </c>
      <c r="M4482" s="7">
        <v>38934048</v>
      </c>
      <c r="N4482" t="s">
        <v>103</v>
      </c>
      <c r="O4482">
        <v>94</v>
      </c>
      <c r="P4482" s="8">
        <f>_xlfn.XLOOKUP(D4482,Consumer_Price_Index!A:A,Consumer_Price_Index!B:B)</f>
        <v>107.6</v>
      </c>
      <c r="Q4482" s="13">
        <f>IF(ISNUMBER(M4482), M4482*(Consumer_Price_Index!$B$45/(_xlfn.XLOOKUP('Working Data'!D645,Consumer_Price_Index!A:A,Consumer_Price_Index!B:B))), "Missing")</f>
        <v>64473937.095652178</v>
      </c>
      <c r="R4482" t="str">
        <f t="shared" si="69"/>
        <v>Yes</v>
      </c>
    </row>
    <row r="4483" spans="1:18" x14ac:dyDescent="0.25">
      <c r="A4483" t="s">
        <v>11713</v>
      </c>
      <c r="B4483" t="s">
        <v>41</v>
      </c>
      <c r="C4483" t="s">
        <v>24</v>
      </c>
      <c r="D4483" s="11">
        <v>2001</v>
      </c>
      <c r="E4483" t="s">
        <v>11712</v>
      </c>
      <c r="F4483">
        <v>6.6</v>
      </c>
      <c r="G4483">
        <v>55000</v>
      </c>
      <c r="H4483" t="s">
        <v>5774</v>
      </c>
      <c r="I4483" t="s">
        <v>2500</v>
      </c>
      <c r="J4483" t="s">
        <v>11711</v>
      </c>
      <c r="K4483" t="s">
        <v>7</v>
      </c>
      <c r="L4483" s="7">
        <v>5000000</v>
      </c>
      <c r="M4483" s="7">
        <v>295206</v>
      </c>
      <c r="N4483" t="s">
        <v>11710</v>
      </c>
      <c r="O4483">
        <v>97</v>
      </c>
      <c r="P4483" s="8">
        <f>_xlfn.XLOOKUP(D4483,Consumer_Price_Index!A:A,Consumer_Price_Index!B:B)</f>
        <v>177.1</v>
      </c>
      <c r="Q4483" s="13">
        <f>IF(ISNUMBER(M4483), M4483*(Consumer_Price_Index!$B$45/(_xlfn.XLOOKUP('Working Data'!D3880,Consumer_Price_Index!A:A,Consumer_Price_Index!B:B))), "Missing")</f>
        <v>446176.92559523811</v>
      </c>
      <c r="R4483" t="str">
        <f t="shared" ref="R4483:R4546" si="70">IF(AND(ISNUMBER(L4483), L4483&gt;0, ISNUMBER(M4483), M4483&gt;0), "Yes", "No")</f>
        <v>Yes</v>
      </c>
    </row>
    <row r="4484" spans="1:18" x14ac:dyDescent="0.25">
      <c r="A4484" t="s">
        <v>12276</v>
      </c>
      <c r="B4484" t="s">
        <v>68</v>
      </c>
      <c r="C4484" t="s">
        <v>11</v>
      </c>
      <c r="D4484" s="11">
        <v>2000</v>
      </c>
      <c r="E4484" t="s">
        <v>12091</v>
      </c>
      <c r="F4484">
        <v>6.6</v>
      </c>
      <c r="G4484">
        <v>120000</v>
      </c>
      <c r="H4484" t="s">
        <v>1359</v>
      </c>
      <c r="I4484" t="s">
        <v>7859</v>
      </c>
      <c r="J4484" t="s">
        <v>96</v>
      </c>
      <c r="K4484" t="s">
        <v>7</v>
      </c>
      <c r="L4484" s="7">
        <v>100000000</v>
      </c>
      <c r="M4484" s="7">
        <v>291420351</v>
      </c>
      <c r="N4484" t="s">
        <v>632</v>
      </c>
      <c r="O4484">
        <v>130</v>
      </c>
      <c r="P4484" s="8">
        <f>_xlfn.XLOOKUP(D4484,Consumer_Price_Index!A:A,Consumer_Price_Index!B:B)</f>
        <v>172.2</v>
      </c>
      <c r="Q4484" s="13">
        <f>IF(ISNUMBER(M4484), M4484*(Consumer_Price_Index!$B$45/(_xlfn.XLOOKUP('Working Data'!D3675,Consumer_Price_Index!A:A,Consumer_Price_Index!B:B))), "Missing")</f>
        <v>440455262.64732146</v>
      </c>
      <c r="R4484" t="str">
        <f t="shared" si="70"/>
        <v>Yes</v>
      </c>
    </row>
    <row r="4485" spans="1:18" x14ac:dyDescent="0.25">
      <c r="A4485" t="s">
        <v>15386</v>
      </c>
      <c r="B4485" t="s">
        <v>41</v>
      </c>
      <c r="C4485" t="s">
        <v>11</v>
      </c>
      <c r="D4485" s="11">
        <v>1994</v>
      </c>
      <c r="E4485" t="s">
        <v>15082</v>
      </c>
      <c r="F4485">
        <v>6.6</v>
      </c>
      <c r="G4485">
        <v>21000</v>
      </c>
      <c r="H4485" t="s">
        <v>10910</v>
      </c>
      <c r="I4485" t="s">
        <v>4518</v>
      </c>
      <c r="J4485" t="s">
        <v>7239</v>
      </c>
      <c r="K4485" t="s">
        <v>7</v>
      </c>
      <c r="M4485" s="7">
        <v>50021959</v>
      </c>
      <c r="N4485" t="s">
        <v>6122</v>
      </c>
      <c r="O4485">
        <v>126</v>
      </c>
      <c r="P4485" s="8">
        <f>_xlfn.XLOOKUP(D4485,Consumer_Price_Index!A:A,Consumer_Price_Index!B:B)</f>
        <v>148.19999999999999</v>
      </c>
      <c r="Q4485" s="13">
        <f>IF(ISNUMBER(M4485), M4485*(Consumer_Price_Index!$B$45/(_xlfn.XLOOKUP('Working Data'!D2516,Consumer_Price_Index!A:A,Consumer_Price_Index!B:B))), "Missing")</f>
        <v>67770968.907514438</v>
      </c>
      <c r="R4485" t="str">
        <f t="shared" si="70"/>
        <v>No</v>
      </c>
    </row>
    <row r="4486" spans="1:18" x14ac:dyDescent="0.25">
      <c r="A4486" t="s">
        <v>21969</v>
      </c>
      <c r="B4486" t="s">
        <v>41</v>
      </c>
      <c r="C4486" t="s">
        <v>409</v>
      </c>
      <c r="D4486" s="11">
        <v>1980</v>
      </c>
      <c r="E4486" t="s">
        <v>21968</v>
      </c>
      <c r="F4486">
        <v>6.6</v>
      </c>
      <c r="G4486">
        <v>11000</v>
      </c>
      <c r="H4486" t="s">
        <v>7571</v>
      </c>
      <c r="I4486" t="s">
        <v>13428</v>
      </c>
      <c r="J4486" t="s">
        <v>17901</v>
      </c>
      <c r="K4486" t="s">
        <v>7</v>
      </c>
      <c r="M4486" s="7">
        <v>6659377</v>
      </c>
      <c r="N4486" t="s">
        <v>103</v>
      </c>
      <c r="O4486">
        <v>99</v>
      </c>
      <c r="P4486" s="8">
        <f>_xlfn.XLOOKUP(D4486,Consumer_Price_Index!A:A,Consumer_Price_Index!B:B)</f>
        <v>82.4</v>
      </c>
      <c r="Q4486" s="13">
        <f>IF(ISNUMBER(M4486), M4486*(Consumer_Price_Index!$B$45/(_xlfn.XLOOKUP('Working Data'!D45,Consumer_Price_Index!A:A,Consumer_Price_Index!B:B))), "Missing")</f>
        <v>18513797.188868616</v>
      </c>
      <c r="R4486" t="str">
        <f t="shared" si="70"/>
        <v>No</v>
      </c>
    </row>
    <row r="4487" spans="1:18" x14ac:dyDescent="0.25">
      <c r="A4487" t="s">
        <v>16222</v>
      </c>
      <c r="B4487" t="s">
        <v>41</v>
      </c>
      <c r="C4487" t="s">
        <v>87</v>
      </c>
      <c r="D4487" s="11">
        <v>1992</v>
      </c>
      <c r="E4487" t="s">
        <v>16221</v>
      </c>
      <c r="F4487">
        <v>6.6</v>
      </c>
      <c r="G4487">
        <v>3200</v>
      </c>
      <c r="H4487" t="s">
        <v>14726</v>
      </c>
      <c r="I4487" t="s">
        <v>14284</v>
      </c>
      <c r="J4487" t="s">
        <v>3822</v>
      </c>
      <c r="K4487" t="s">
        <v>7</v>
      </c>
      <c r="L4487" s="7">
        <v>3000000</v>
      </c>
      <c r="M4487" s="7">
        <v>390152</v>
      </c>
      <c r="N4487" t="s">
        <v>4979</v>
      </c>
      <c r="O4487">
        <v>105</v>
      </c>
      <c r="P4487" s="8">
        <f>_xlfn.XLOOKUP(D4487,Consumer_Price_Index!A:A,Consumer_Price_Index!B:B)</f>
        <v>140.30000000000001</v>
      </c>
      <c r="Q4487" s="13">
        <f>IF(ISNUMBER(M4487), M4487*(Consumer_Price_Index!$B$45/(_xlfn.XLOOKUP('Working Data'!D2190,Consumer_Price_Index!A:A,Consumer_Price_Index!B:B))), "Missing")</f>
        <v>1004896.9940828402</v>
      </c>
      <c r="R4487" t="str">
        <f t="shared" si="70"/>
        <v>Yes</v>
      </c>
    </row>
    <row r="4488" spans="1:18" x14ac:dyDescent="0.25">
      <c r="A4488" t="s">
        <v>2857</v>
      </c>
      <c r="B4488" t="s">
        <v>41</v>
      </c>
      <c r="C4488" t="s">
        <v>409</v>
      </c>
      <c r="D4488" s="11">
        <v>2016</v>
      </c>
      <c r="E4488" t="s">
        <v>2856</v>
      </c>
      <c r="F4488">
        <v>6.6</v>
      </c>
      <c r="G4488">
        <v>51000</v>
      </c>
      <c r="H4488" t="s">
        <v>2855</v>
      </c>
      <c r="I4488" t="s">
        <v>2854</v>
      </c>
      <c r="J4488" t="s">
        <v>2853</v>
      </c>
      <c r="K4488" t="s">
        <v>7</v>
      </c>
      <c r="L4488" s="7">
        <v>35000000</v>
      </c>
      <c r="M4488" s="7">
        <v>24972139</v>
      </c>
      <c r="N4488" t="s">
        <v>2852</v>
      </c>
      <c r="O4488">
        <v>112</v>
      </c>
      <c r="P4488" s="8">
        <f>_xlfn.XLOOKUP(D4488,Consumer_Price_Index!A:A,Consumer_Price_Index!B:B)</f>
        <v>240</v>
      </c>
      <c r="Q4488" s="13">
        <f>IF(ISNUMBER(M4488), M4488*(Consumer_Price_Index!$B$45/(_xlfn.XLOOKUP('Working Data'!D7021,Consumer_Price_Index!A:A,Consumer_Price_Index!B:B))), "Missing")</f>
        <v>64319617.525781907</v>
      </c>
      <c r="R4488" t="str">
        <f t="shared" si="70"/>
        <v>Yes</v>
      </c>
    </row>
    <row r="4489" spans="1:18" x14ac:dyDescent="0.25">
      <c r="A4489" t="s">
        <v>17392</v>
      </c>
      <c r="B4489" t="s">
        <v>101</v>
      </c>
      <c r="C4489" t="s">
        <v>100</v>
      </c>
      <c r="D4489" s="11">
        <v>1990</v>
      </c>
      <c r="E4489" t="s">
        <v>17376</v>
      </c>
      <c r="F4489">
        <v>6.6</v>
      </c>
      <c r="G4489">
        <v>11000</v>
      </c>
      <c r="H4489" t="s">
        <v>1244</v>
      </c>
      <c r="I4489" t="s">
        <v>17391</v>
      </c>
      <c r="J4489" t="s">
        <v>1244</v>
      </c>
      <c r="K4489" t="s">
        <v>7</v>
      </c>
      <c r="L4489" s="7">
        <v>24000000</v>
      </c>
      <c r="M4489" s="7">
        <v>2319124</v>
      </c>
      <c r="N4489" t="s">
        <v>10935</v>
      </c>
      <c r="O4489">
        <v>112</v>
      </c>
      <c r="P4489" s="8">
        <f>_xlfn.XLOOKUP(D4489,Consumer_Price_Index!A:A,Consumer_Price_Index!B:B)</f>
        <v>130.69999999999999</v>
      </c>
      <c r="Q4489" s="13">
        <f>IF(ISNUMBER(M4489), M4489*(Consumer_Price_Index!$B$45/(_xlfn.XLOOKUP('Working Data'!D1757,Consumer_Price_Index!A:A,Consumer_Price_Index!B:B))), "Missing")</f>
        <v>3142005.7038683854</v>
      </c>
      <c r="R4489" t="str">
        <f t="shared" si="70"/>
        <v>Yes</v>
      </c>
    </row>
    <row r="4490" spans="1:18" x14ac:dyDescent="0.25">
      <c r="A4490" t="s">
        <v>14396</v>
      </c>
      <c r="B4490" t="s">
        <v>68</v>
      </c>
      <c r="C4490" t="s">
        <v>100</v>
      </c>
      <c r="D4490" s="11">
        <v>1996</v>
      </c>
      <c r="E4490" t="s">
        <v>14226</v>
      </c>
      <c r="F4490">
        <v>6.6</v>
      </c>
      <c r="G4490">
        <v>22000</v>
      </c>
      <c r="H4490" t="s">
        <v>2437</v>
      </c>
      <c r="I4490" t="s">
        <v>14395</v>
      </c>
      <c r="J4490" t="s">
        <v>1771</v>
      </c>
      <c r="K4490" t="s">
        <v>7</v>
      </c>
      <c r="L4490" s="7">
        <v>38000000</v>
      </c>
      <c r="M4490" s="7">
        <v>10292300</v>
      </c>
      <c r="N4490" t="s">
        <v>8102</v>
      </c>
      <c r="O4490">
        <v>129</v>
      </c>
      <c r="P4490" s="8">
        <f>_xlfn.XLOOKUP(D4490,Consumer_Price_Index!A:A,Consumer_Price_Index!B:B)</f>
        <v>156.9</v>
      </c>
      <c r="Q4490" s="13">
        <f>IF(ISNUMBER(M4490), M4490*(Consumer_Price_Index!$B$45/(_xlfn.XLOOKUP('Working Data'!D2901,Consumer_Price_Index!A:A,Consumer_Price_Index!B:B))), "Missing")</f>
        <v>16057674.398361495</v>
      </c>
      <c r="R4490" t="str">
        <f t="shared" si="70"/>
        <v>Yes</v>
      </c>
    </row>
    <row r="4491" spans="1:18" x14ac:dyDescent="0.25">
      <c r="A4491" t="s">
        <v>10510</v>
      </c>
      <c r="B4491" t="s">
        <v>41</v>
      </c>
      <c r="C4491" t="s">
        <v>87</v>
      </c>
      <c r="D4491" s="11">
        <v>2003</v>
      </c>
      <c r="E4491" t="s">
        <v>10318</v>
      </c>
      <c r="F4491">
        <v>6.6</v>
      </c>
      <c r="G4491">
        <v>22000</v>
      </c>
      <c r="H4491" t="s">
        <v>10509</v>
      </c>
      <c r="I4491" t="s">
        <v>10509</v>
      </c>
      <c r="J4491" t="s">
        <v>9765</v>
      </c>
      <c r="K4491" t="s">
        <v>95</v>
      </c>
      <c r="L4491" s="7">
        <v>5000000</v>
      </c>
      <c r="M4491" s="7">
        <v>2466444</v>
      </c>
      <c r="N4491" t="s">
        <v>8240</v>
      </c>
      <c r="O4491">
        <v>104</v>
      </c>
      <c r="P4491" s="8">
        <f>_xlfn.XLOOKUP(D4491,Consumer_Price_Index!A:A,Consumer_Price_Index!B:B)</f>
        <v>184</v>
      </c>
      <c r="Q4491" s="13">
        <f>IF(ISNUMBER(M4491), M4491*(Consumer_Price_Index!$B$45/(_xlfn.XLOOKUP('Working Data'!D4341,Consumer_Price_Index!A:A,Consumer_Price_Index!B:B))), "Missing")</f>
        <v>2992933.0418160097</v>
      </c>
      <c r="R4491" t="str">
        <f t="shared" si="70"/>
        <v>Yes</v>
      </c>
    </row>
    <row r="4492" spans="1:18" x14ac:dyDescent="0.25">
      <c r="A4492" t="s">
        <v>19717</v>
      </c>
      <c r="B4492" t="s">
        <v>382</v>
      </c>
      <c r="C4492" t="s">
        <v>11</v>
      </c>
      <c r="D4492" s="11">
        <v>1986</v>
      </c>
      <c r="E4492" t="s">
        <v>18752</v>
      </c>
      <c r="F4492">
        <v>6.6</v>
      </c>
      <c r="G4492">
        <v>780</v>
      </c>
      <c r="H4492" t="s">
        <v>16270</v>
      </c>
      <c r="I4492" t="s">
        <v>16270</v>
      </c>
      <c r="J4492" t="s">
        <v>19716</v>
      </c>
      <c r="K4492" t="s">
        <v>7</v>
      </c>
      <c r="M4492" s="7">
        <v>1777378</v>
      </c>
      <c r="N4492" t="s">
        <v>19715</v>
      </c>
      <c r="O4492">
        <v>93</v>
      </c>
      <c r="P4492" s="8">
        <f>_xlfn.XLOOKUP(D4492,Consumer_Price_Index!A:A,Consumer_Price_Index!B:B)</f>
        <v>109.6</v>
      </c>
      <c r="Q4492" s="13">
        <f>IF(ISNUMBER(M4492), M4492*(Consumer_Price_Index!$B$45/(_xlfn.XLOOKUP('Working Data'!D877,Consumer_Price_Index!A:A,Consumer_Price_Index!B:B))), "Missing")</f>
        <v>2117978.3989049667</v>
      </c>
      <c r="R4492" t="str">
        <f t="shared" si="70"/>
        <v>No</v>
      </c>
    </row>
    <row r="4493" spans="1:18" x14ac:dyDescent="0.25">
      <c r="A4493" t="s">
        <v>7503</v>
      </c>
      <c r="B4493" t="s">
        <v>68</v>
      </c>
      <c r="C4493" t="s">
        <v>34</v>
      </c>
      <c r="D4493" s="11">
        <v>2009</v>
      </c>
      <c r="E4493" t="s">
        <v>7223</v>
      </c>
      <c r="F4493">
        <v>6.6</v>
      </c>
      <c r="G4493">
        <v>477000</v>
      </c>
      <c r="H4493" t="s">
        <v>947</v>
      </c>
      <c r="I4493" t="s">
        <v>966</v>
      </c>
      <c r="J4493" t="s">
        <v>533</v>
      </c>
      <c r="K4493" t="s">
        <v>7</v>
      </c>
      <c r="L4493" s="7">
        <v>150000000</v>
      </c>
      <c r="M4493" s="7">
        <v>373062864</v>
      </c>
      <c r="N4493" t="s">
        <v>890</v>
      </c>
      <c r="O4493">
        <v>107</v>
      </c>
      <c r="P4493" s="8">
        <f>_xlfn.XLOOKUP(D4493,Consumer_Price_Index!A:A,Consumer_Price_Index!B:B)</f>
        <v>214.5</v>
      </c>
      <c r="Q4493" s="13">
        <f>IF(ISNUMBER(M4493), M4493*(Consumer_Price_Index!$B$45/(_xlfn.XLOOKUP('Working Data'!D5464,Consumer_Price_Index!A:A,Consumer_Price_Index!B:B))), "Missing")</f>
        <v>786659201.80484438</v>
      </c>
      <c r="R4493" t="str">
        <f t="shared" si="70"/>
        <v>Yes</v>
      </c>
    </row>
    <row r="4494" spans="1:18" x14ac:dyDescent="0.25">
      <c r="A4494" t="s">
        <v>21074</v>
      </c>
      <c r="B4494" t="s">
        <v>101</v>
      </c>
      <c r="C4494" t="s">
        <v>11</v>
      </c>
      <c r="D4494" s="11">
        <v>1983</v>
      </c>
      <c r="E4494" t="s">
        <v>21073</v>
      </c>
      <c r="F4494">
        <v>6.6</v>
      </c>
      <c r="G4494">
        <v>13000</v>
      </c>
      <c r="H4494" t="s">
        <v>5532</v>
      </c>
      <c r="I4494" t="s">
        <v>21072</v>
      </c>
      <c r="J4494" t="s">
        <v>5532</v>
      </c>
      <c r="K4494" t="s">
        <v>265</v>
      </c>
      <c r="L4494" s="7">
        <v>12000000</v>
      </c>
      <c r="M4494" s="7">
        <v>40218899</v>
      </c>
      <c r="N4494" t="s">
        <v>21071</v>
      </c>
      <c r="O4494">
        <v>133</v>
      </c>
      <c r="P4494" s="8">
        <f>_xlfn.XLOOKUP(D4494,Consumer_Price_Index!A:A,Consumer_Price_Index!B:B)</f>
        <v>99.6</v>
      </c>
      <c r="Q4494" s="13">
        <f>IF(ISNUMBER(M4494), M4494*(Consumer_Price_Index!$B$45/(_xlfn.XLOOKUP('Working Data'!D373,Consumer_Price_Index!A:A,Consumer_Price_Index!B:B))), "Missing")</f>
        <v>68119502.64202334</v>
      </c>
      <c r="R4494" t="str">
        <f t="shared" si="70"/>
        <v>Yes</v>
      </c>
    </row>
    <row r="4495" spans="1:18" x14ac:dyDescent="0.25">
      <c r="A4495" t="s">
        <v>6271</v>
      </c>
      <c r="B4495" t="s">
        <v>41</v>
      </c>
      <c r="C4495" t="s">
        <v>5</v>
      </c>
      <c r="D4495" s="11">
        <v>2011</v>
      </c>
      <c r="E4495" t="s">
        <v>4977</v>
      </c>
      <c r="F4495">
        <v>6.6</v>
      </c>
      <c r="G4495">
        <v>92000</v>
      </c>
      <c r="H4495" t="s">
        <v>2972</v>
      </c>
      <c r="I4495" t="s">
        <v>2971</v>
      </c>
      <c r="J4495" t="s">
        <v>6270</v>
      </c>
      <c r="K4495" t="s">
        <v>7</v>
      </c>
      <c r="L4495" s="7">
        <v>1000000</v>
      </c>
      <c r="M4495" s="7">
        <v>26895481</v>
      </c>
      <c r="N4495" t="s">
        <v>1589</v>
      </c>
      <c r="O4495">
        <v>95</v>
      </c>
      <c r="P4495" s="8">
        <f>_xlfn.XLOOKUP(D4495,Consumer_Price_Index!A:A,Consumer_Price_Index!B:B)</f>
        <v>224.9</v>
      </c>
      <c r="Q4495" s="13">
        <f>IF(ISNUMBER(M4495), M4495*(Consumer_Price_Index!$B$45/(_xlfn.XLOOKUP('Working Data'!D5927,Consumer_Price_Index!A:A,Consumer_Price_Index!B:B))), "Missing")</f>
        <v>55297254.120782726</v>
      </c>
      <c r="R4495" t="str">
        <f t="shared" si="70"/>
        <v>Yes</v>
      </c>
    </row>
    <row r="4496" spans="1:18" x14ac:dyDescent="0.25">
      <c r="A4496" t="s">
        <v>19128</v>
      </c>
      <c r="B4496" t="s">
        <v>101</v>
      </c>
      <c r="C4496" t="s">
        <v>24</v>
      </c>
      <c r="D4496" s="11">
        <v>1987</v>
      </c>
      <c r="E4496" t="s">
        <v>18758</v>
      </c>
      <c r="F4496">
        <v>6.7</v>
      </c>
      <c r="G4496">
        <v>32000</v>
      </c>
      <c r="H4496" t="s">
        <v>16686</v>
      </c>
      <c r="I4496" t="s">
        <v>16512</v>
      </c>
      <c r="J4496" t="s">
        <v>19127</v>
      </c>
      <c r="K4496" t="s">
        <v>7</v>
      </c>
      <c r="L4496" s="7">
        <v>25000000</v>
      </c>
      <c r="M4496" s="7">
        <v>65088797</v>
      </c>
      <c r="N4496" t="s">
        <v>103</v>
      </c>
      <c r="O4496">
        <v>106</v>
      </c>
      <c r="P4496" s="8">
        <f>_xlfn.XLOOKUP(D4496,Consumer_Price_Index!A:A,Consumer_Price_Index!B:B)</f>
        <v>113.6</v>
      </c>
      <c r="Q4496" s="13">
        <f>IF(ISNUMBER(M4496), M4496*(Consumer_Price_Index!$B$45/(_xlfn.XLOOKUP('Working Data'!D1101,Consumer_Price_Index!A:A,Consumer_Price_Index!B:B))), "Missing")</f>
        <v>180953982.17062044</v>
      </c>
      <c r="R4496" t="str">
        <f t="shared" si="70"/>
        <v>Yes</v>
      </c>
    </row>
    <row r="4497" spans="1:18" x14ac:dyDescent="0.25">
      <c r="A4497" t="s">
        <v>5047</v>
      </c>
      <c r="B4497" t="s">
        <v>41</v>
      </c>
      <c r="C4497" t="s">
        <v>34</v>
      </c>
      <c r="D4497" s="11">
        <v>2013</v>
      </c>
      <c r="E4497" t="s">
        <v>4834</v>
      </c>
      <c r="F4497">
        <v>6.7</v>
      </c>
      <c r="G4497">
        <v>201000</v>
      </c>
      <c r="H4497" t="s">
        <v>1738</v>
      </c>
      <c r="I4497" t="s">
        <v>5046</v>
      </c>
      <c r="J4497" t="s">
        <v>1804</v>
      </c>
      <c r="K4497" t="s">
        <v>7</v>
      </c>
      <c r="L4497" s="7">
        <v>61000000</v>
      </c>
      <c r="M4497" s="7">
        <v>131940411</v>
      </c>
      <c r="N4497" t="s">
        <v>103</v>
      </c>
      <c r="O4497">
        <v>109</v>
      </c>
      <c r="P4497" s="8">
        <f>_xlfn.XLOOKUP(D4497,Consumer_Price_Index!A:A,Consumer_Price_Index!B:B)</f>
        <v>233</v>
      </c>
      <c r="Q4497" s="13">
        <f>IF(ISNUMBER(M4497), M4497*(Consumer_Price_Index!$B$45/(_xlfn.XLOOKUP('Working Data'!D6342,Consumer_Price_Index!A:A,Consumer_Price_Index!B:B))), "Missing")</f>
        <v>278216216.13633221</v>
      </c>
      <c r="R4497" t="str">
        <f t="shared" si="70"/>
        <v>Yes</v>
      </c>
    </row>
    <row r="4498" spans="1:18" x14ac:dyDescent="0.25">
      <c r="A4498" t="s">
        <v>592</v>
      </c>
      <c r="B4498" t="s">
        <v>101</v>
      </c>
      <c r="C4498" t="s">
        <v>100</v>
      </c>
      <c r="D4498" s="11">
        <v>2019</v>
      </c>
      <c r="E4498" t="s">
        <v>240</v>
      </c>
      <c r="F4498">
        <v>6.7</v>
      </c>
      <c r="G4498">
        <v>16000</v>
      </c>
      <c r="H4498" t="s">
        <v>591</v>
      </c>
      <c r="I4498" t="s">
        <v>590</v>
      </c>
      <c r="J4498" t="s">
        <v>589</v>
      </c>
      <c r="K4498" t="s">
        <v>59</v>
      </c>
      <c r="L4498" s="7">
        <v>18000000</v>
      </c>
      <c r="M4498" s="7">
        <v>80708134</v>
      </c>
      <c r="N4498" t="s">
        <v>162</v>
      </c>
      <c r="O4498">
        <v>96</v>
      </c>
      <c r="P4498" s="8">
        <f>_xlfn.XLOOKUP(D4498,Consumer_Price_Index!A:A,Consumer_Price_Index!B:B)</f>
        <v>255.7</v>
      </c>
      <c r="Q4498" s="13">
        <f>IF(ISNUMBER(M4498), M4498*(Consumer_Price_Index!$B$45/(_xlfn.XLOOKUP('Working Data'!D7560,Consumer_Price_Index!A:A,Consumer_Price_Index!B:B))), "Missing")</f>
        <v>130184057.33086288</v>
      </c>
      <c r="R4498" t="str">
        <f t="shared" si="70"/>
        <v>Yes</v>
      </c>
    </row>
    <row r="4499" spans="1:18" x14ac:dyDescent="0.25">
      <c r="A4499" t="s">
        <v>1297</v>
      </c>
      <c r="B4499" t="s">
        <v>41</v>
      </c>
      <c r="C4499" t="s">
        <v>409</v>
      </c>
      <c r="D4499" s="11">
        <v>2018</v>
      </c>
      <c r="E4499" t="s">
        <v>1296</v>
      </c>
      <c r="F4499">
        <v>6.7</v>
      </c>
      <c r="G4499">
        <v>18000</v>
      </c>
      <c r="H4499" t="s">
        <v>1295</v>
      </c>
      <c r="I4499" t="s">
        <v>1294</v>
      </c>
      <c r="J4499" t="s">
        <v>1293</v>
      </c>
      <c r="K4499" t="s">
        <v>265</v>
      </c>
      <c r="M4499" s="7">
        <v>3915207</v>
      </c>
      <c r="N4499" t="s">
        <v>1292</v>
      </c>
      <c r="O4499">
        <v>110</v>
      </c>
      <c r="P4499" s="8">
        <f>_xlfn.XLOOKUP(D4499,Consumer_Price_Index!A:A,Consumer_Price_Index!B:B)</f>
        <v>251.1</v>
      </c>
      <c r="Q4499" s="13">
        <f>IF(ISNUMBER(M4499), M4499*(Consumer_Price_Index!$B$45/(_xlfn.XLOOKUP('Working Data'!D7405,Consumer_Price_Index!A:A,Consumer_Price_Index!B:B))), "Missing")</f>
        <v>7318794.9257668704</v>
      </c>
      <c r="R4499" t="str">
        <f t="shared" si="70"/>
        <v>No</v>
      </c>
    </row>
    <row r="4500" spans="1:18" x14ac:dyDescent="0.25">
      <c r="A4500" t="s">
        <v>17312</v>
      </c>
      <c r="B4500" t="s">
        <v>41</v>
      </c>
      <c r="C4500" t="s">
        <v>24</v>
      </c>
      <c r="D4500" s="11">
        <v>1990</v>
      </c>
      <c r="E4500" t="s">
        <v>17146</v>
      </c>
      <c r="F4500">
        <v>6.7</v>
      </c>
      <c r="G4500">
        <v>4500</v>
      </c>
      <c r="H4500" t="s">
        <v>17311</v>
      </c>
      <c r="I4500" t="s">
        <v>17310</v>
      </c>
      <c r="J4500" t="s">
        <v>2412</v>
      </c>
      <c r="K4500" t="s">
        <v>7</v>
      </c>
      <c r="L4500" s="7">
        <v>12000000</v>
      </c>
      <c r="M4500" s="7">
        <v>3417056</v>
      </c>
      <c r="N4500" t="s">
        <v>17309</v>
      </c>
      <c r="O4500">
        <v>88</v>
      </c>
      <c r="P4500" s="8">
        <f>_xlfn.XLOOKUP(D4500,Consumer_Price_Index!A:A,Consumer_Price_Index!B:B)</f>
        <v>130.69999999999999</v>
      </c>
      <c r="Q4500" s="13">
        <f>IF(ISNUMBER(M4500), M4500*(Consumer_Price_Index!$B$45/(_xlfn.XLOOKUP('Working Data'!D1787,Consumer_Price_Index!A:A,Consumer_Price_Index!B:B))), "Missing")</f>
        <v>7205376.9079584777</v>
      </c>
      <c r="R4500" t="str">
        <f t="shared" si="70"/>
        <v>Yes</v>
      </c>
    </row>
    <row r="4501" spans="1:18" x14ac:dyDescent="0.25">
      <c r="A4501" t="s">
        <v>14846</v>
      </c>
      <c r="B4501" t="s">
        <v>68</v>
      </c>
      <c r="C4501" t="s">
        <v>11</v>
      </c>
      <c r="D4501" s="11">
        <v>1995</v>
      </c>
      <c r="E4501" t="s">
        <v>14662</v>
      </c>
      <c r="F4501">
        <v>6.7</v>
      </c>
      <c r="G4501">
        <v>32000</v>
      </c>
      <c r="H4501" t="s">
        <v>14845</v>
      </c>
      <c r="I4501" t="s">
        <v>900</v>
      </c>
      <c r="J4501" t="s">
        <v>1056</v>
      </c>
      <c r="K4501" t="s">
        <v>7</v>
      </c>
      <c r="L4501" s="7">
        <v>20000000</v>
      </c>
      <c r="M4501" s="7">
        <v>50008143</v>
      </c>
      <c r="N4501" t="s">
        <v>890</v>
      </c>
      <c r="O4501">
        <v>102</v>
      </c>
      <c r="P4501" s="8">
        <f>_xlfn.XLOOKUP(D4501,Consumer_Price_Index!A:A,Consumer_Price_Index!B:B)</f>
        <v>152.4</v>
      </c>
      <c r="Q4501" s="13">
        <f>IF(ISNUMBER(M4501), M4501*(Consumer_Price_Index!$B$45/(_xlfn.XLOOKUP('Working Data'!D2725,Consumer_Price_Index!A:A,Consumer_Price_Index!B:B))), "Missing")</f>
        <v>141612278.55111524</v>
      </c>
      <c r="R4501" t="str">
        <f t="shared" si="70"/>
        <v>Yes</v>
      </c>
    </row>
    <row r="4502" spans="1:18" x14ac:dyDescent="0.25">
      <c r="A4502" t="s">
        <v>13791</v>
      </c>
      <c r="B4502" t="s">
        <v>41</v>
      </c>
      <c r="C4502" t="s">
        <v>34</v>
      </c>
      <c r="D4502" s="11">
        <v>1997</v>
      </c>
      <c r="E4502" t="s">
        <v>13619</v>
      </c>
      <c r="F4502">
        <v>6.7</v>
      </c>
      <c r="G4502">
        <v>52000</v>
      </c>
      <c r="H4502" t="s">
        <v>1244</v>
      </c>
      <c r="I4502" t="s">
        <v>13790</v>
      </c>
      <c r="J4502" t="s">
        <v>1244</v>
      </c>
      <c r="K4502" t="s">
        <v>7</v>
      </c>
      <c r="L4502" s="7">
        <v>50000000</v>
      </c>
      <c r="M4502" s="7">
        <v>50068310</v>
      </c>
      <c r="N4502" t="s">
        <v>6977</v>
      </c>
      <c r="O4502">
        <v>121</v>
      </c>
      <c r="P4502" s="8">
        <f>_xlfn.XLOOKUP(D4502,Consumer_Price_Index!A:A,Consumer_Price_Index!B:B)</f>
        <v>160.5</v>
      </c>
      <c r="Q4502" s="13">
        <f>IF(ISNUMBER(M4502), M4502*(Consumer_Price_Index!$B$45/(_xlfn.XLOOKUP('Working Data'!D3138,Consumer_Price_Index!A:A,Consumer_Price_Index!B:B))), "Missing")</f>
        <v>69948711.861531407</v>
      </c>
      <c r="R4502" t="str">
        <f t="shared" si="70"/>
        <v>Yes</v>
      </c>
    </row>
    <row r="4503" spans="1:18" x14ac:dyDescent="0.25">
      <c r="A4503" t="s">
        <v>20592</v>
      </c>
      <c r="B4503" t="s">
        <v>101</v>
      </c>
      <c r="C4503" t="s">
        <v>24</v>
      </c>
      <c r="D4503" s="11">
        <v>1984</v>
      </c>
      <c r="E4503" t="s">
        <v>20413</v>
      </c>
      <c r="F4503">
        <v>6.7</v>
      </c>
      <c r="G4503">
        <v>17000</v>
      </c>
      <c r="H4503" t="s">
        <v>15747</v>
      </c>
      <c r="I4503" t="s">
        <v>20591</v>
      </c>
      <c r="J4503" t="s">
        <v>3571</v>
      </c>
      <c r="K4503" t="s">
        <v>7</v>
      </c>
      <c r="M4503" s="7">
        <v>36403064</v>
      </c>
      <c r="N4503" t="s">
        <v>16722</v>
      </c>
      <c r="O4503">
        <v>93</v>
      </c>
      <c r="P4503" s="8">
        <f>_xlfn.XLOOKUP(D4503,Consumer_Price_Index!A:A,Consumer_Price_Index!B:B)</f>
        <v>103.9</v>
      </c>
      <c r="Q4503" s="13">
        <f>IF(ISNUMBER(M4503), M4503*(Consumer_Price_Index!$B$45/(_xlfn.XLOOKUP('Working Data'!D554,Consumer_Price_Index!A:A,Consumer_Price_Index!B:B))), "Missing")</f>
        <v>60282682.61304348</v>
      </c>
      <c r="R4503" t="str">
        <f t="shared" si="70"/>
        <v>No</v>
      </c>
    </row>
    <row r="4504" spans="1:18" x14ac:dyDescent="0.25">
      <c r="A4504" t="s">
        <v>1518</v>
      </c>
      <c r="B4504" t="s">
        <v>68</v>
      </c>
      <c r="C4504" t="s">
        <v>34</v>
      </c>
      <c r="D4504" s="11">
        <v>2018</v>
      </c>
      <c r="E4504" t="s">
        <v>1188</v>
      </c>
      <c r="F4504">
        <v>6.7</v>
      </c>
      <c r="G4504">
        <v>58000</v>
      </c>
      <c r="H4504" t="s">
        <v>1517</v>
      </c>
      <c r="I4504" t="s">
        <v>1516</v>
      </c>
      <c r="J4504" t="s">
        <v>1515</v>
      </c>
      <c r="K4504" t="s">
        <v>7</v>
      </c>
      <c r="L4504" s="7">
        <v>51000000</v>
      </c>
      <c r="M4504" s="7">
        <v>98203196</v>
      </c>
      <c r="N4504" t="s">
        <v>1514</v>
      </c>
      <c r="O4504">
        <v>96</v>
      </c>
      <c r="P4504" s="8">
        <f>_xlfn.XLOOKUP(D4504,Consumer_Price_Index!A:A,Consumer_Price_Index!B:B)</f>
        <v>251.1</v>
      </c>
      <c r="Q4504" s="13">
        <f>IF(ISNUMBER(M4504), M4504*(Consumer_Price_Index!$B$45/(_xlfn.XLOOKUP('Working Data'!D7358,Consumer_Price_Index!A:A,Consumer_Price_Index!B:B))), "Missing")</f>
        <v>130324537.54878047</v>
      </c>
      <c r="R4504" t="str">
        <f t="shared" si="70"/>
        <v>Yes</v>
      </c>
    </row>
    <row r="4505" spans="1:18" x14ac:dyDescent="0.25">
      <c r="A4505" t="s">
        <v>16211</v>
      </c>
      <c r="B4505" t="s">
        <v>41</v>
      </c>
      <c r="C4505" t="s">
        <v>87</v>
      </c>
      <c r="D4505" s="11">
        <v>1992</v>
      </c>
      <c r="E4505" t="s">
        <v>15844</v>
      </c>
      <c r="F4505">
        <v>6.7</v>
      </c>
      <c r="G4505">
        <v>3200</v>
      </c>
      <c r="H4505" t="s">
        <v>16210</v>
      </c>
      <c r="I4505" t="s">
        <v>16209</v>
      </c>
      <c r="J4505" t="s">
        <v>1771</v>
      </c>
      <c r="K4505" t="s">
        <v>7</v>
      </c>
      <c r="L4505" s="7">
        <v>10000000</v>
      </c>
      <c r="M4505" s="7">
        <v>384048</v>
      </c>
      <c r="N4505" t="s">
        <v>8181</v>
      </c>
      <c r="O4505">
        <v>113</v>
      </c>
      <c r="P4505" s="8">
        <f>_xlfn.XLOOKUP(D4505,Consumer_Price_Index!A:A,Consumer_Price_Index!B:B)</f>
        <v>140.30000000000001</v>
      </c>
      <c r="Q4505" s="13">
        <f>IF(ISNUMBER(M4505), M4505*(Consumer_Price_Index!$B$45/(_xlfn.XLOOKUP('Working Data'!D2194,Consumer_Price_Index!A:A,Consumer_Price_Index!B:B))), "Missing")</f>
        <v>1030100.5774647888</v>
      </c>
      <c r="R4505" t="str">
        <f t="shared" si="70"/>
        <v>Yes</v>
      </c>
    </row>
    <row r="4506" spans="1:18" x14ac:dyDescent="0.25">
      <c r="A4506" t="s">
        <v>5779</v>
      </c>
      <c r="B4506" t="s">
        <v>41</v>
      </c>
      <c r="C4506" t="s">
        <v>24</v>
      </c>
      <c r="D4506" s="11">
        <v>2012</v>
      </c>
      <c r="E4506" t="s">
        <v>5778</v>
      </c>
      <c r="F4506">
        <v>6.7</v>
      </c>
      <c r="G4506">
        <v>206000</v>
      </c>
      <c r="H4506" t="s">
        <v>5777</v>
      </c>
      <c r="I4506" t="s">
        <v>5777</v>
      </c>
      <c r="J4506" t="s">
        <v>5776</v>
      </c>
      <c r="K4506" t="s">
        <v>7</v>
      </c>
      <c r="L4506" s="7">
        <v>50000000</v>
      </c>
      <c r="M4506" s="7">
        <v>234989584</v>
      </c>
      <c r="N4506" t="s">
        <v>103</v>
      </c>
      <c r="O4506">
        <v>113</v>
      </c>
      <c r="P4506" s="8">
        <f>_xlfn.XLOOKUP(D4506,Consumer_Price_Index!A:A,Consumer_Price_Index!B:B)</f>
        <v>229.6</v>
      </c>
      <c r="Q4506" s="13">
        <f>IF(ISNUMBER(M4506), M4506*(Consumer_Price_Index!$B$45/(_xlfn.XLOOKUP('Working Data'!D6097,Consumer_Price_Index!A:A,Consumer_Price_Index!B:B))), "Missing")</f>
        <v>718888817.71887541</v>
      </c>
      <c r="R4506" t="str">
        <f t="shared" si="70"/>
        <v>Yes</v>
      </c>
    </row>
    <row r="4507" spans="1:18" x14ac:dyDescent="0.25">
      <c r="A4507" t="s">
        <v>11513</v>
      </c>
      <c r="B4507" t="s">
        <v>68</v>
      </c>
      <c r="C4507" t="s">
        <v>11</v>
      </c>
      <c r="D4507" s="11">
        <v>2001</v>
      </c>
      <c r="E4507" t="s">
        <v>11512</v>
      </c>
      <c r="F4507">
        <v>6.7</v>
      </c>
      <c r="G4507">
        <v>3900</v>
      </c>
      <c r="H4507" t="s">
        <v>11511</v>
      </c>
      <c r="I4507" t="s">
        <v>11511</v>
      </c>
      <c r="J4507" t="s">
        <v>11510</v>
      </c>
      <c r="K4507" t="s">
        <v>7</v>
      </c>
      <c r="M4507" s="7">
        <v>970676</v>
      </c>
      <c r="N4507" t="s">
        <v>11509</v>
      </c>
      <c r="O4507">
        <v>106</v>
      </c>
      <c r="P4507" s="8">
        <f>_xlfn.XLOOKUP(D4507,Consumer_Price_Index!A:A,Consumer_Price_Index!B:B)</f>
        <v>177.1</v>
      </c>
      <c r="Q4507" s="13">
        <f>IF(ISNUMBER(M4507), M4507*(Consumer_Price_Index!$B$45/(_xlfn.XLOOKUP('Working Data'!D3961,Consumer_Price_Index!A:A,Consumer_Price_Index!B:B))), "Missing")</f>
        <v>1995715.0958164642</v>
      </c>
      <c r="R4507" t="str">
        <f t="shared" si="70"/>
        <v>No</v>
      </c>
    </row>
    <row r="4508" spans="1:18" x14ac:dyDescent="0.25">
      <c r="A4508" t="s">
        <v>12685</v>
      </c>
      <c r="B4508" t="s">
        <v>41</v>
      </c>
      <c r="C4508" t="s">
        <v>24</v>
      </c>
      <c r="D4508" s="11">
        <v>1999</v>
      </c>
      <c r="E4508" t="s">
        <v>12684</v>
      </c>
      <c r="F4508">
        <v>6.7</v>
      </c>
      <c r="G4508">
        <v>148000</v>
      </c>
      <c r="H4508" t="s">
        <v>7390</v>
      </c>
      <c r="I4508" t="s">
        <v>3301</v>
      </c>
      <c r="J4508" t="s">
        <v>1004</v>
      </c>
      <c r="K4508" t="s">
        <v>7</v>
      </c>
      <c r="L4508" s="7">
        <v>80000000</v>
      </c>
      <c r="M4508" s="7">
        <v>176885658</v>
      </c>
      <c r="N4508" t="s">
        <v>3292</v>
      </c>
      <c r="O4508">
        <v>103</v>
      </c>
      <c r="P4508" s="8">
        <f>_xlfn.XLOOKUP(D4508,Consumer_Price_Index!A:A,Consumer_Price_Index!B:B)</f>
        <v>166.6</v>
      </c>
      <c r="Q4508" s="13">
        <f>IF(ISNUMBER(M4508), M4508*(Consumer_Price_Index!$B$45/(_xlfn.XLOOKUP('Working Data'!D3541,Consumer_Price_Index!A:A,Consumer_Price_Index!B:B))), "Missing")</f>
        <v>654090533.89077663</v>
      </c>
      <c r="R4508" t="str">
        <f t="shared" si="70"/>
        <v>Yes</v>
      </c>
    </row>
    <row r="4509" spans="1:18" x14ac:dyDescent="0.25">
      <c r="A4509" t="s">
        <v>7439</v>
      </c>
      <c r="B4509" t="s">
        <v>68</v>
      </c>
      <c r="C4509" t="s">
        <v>34</v>
      </c>
      <c r="D4509" s="11">
        <v>2009</v>
      </c>
      <c r="E4509" t="s">
        <v>7438</v>
      </c>
      <c r="F4509">
        <v>6.7</v>
      </c>
      <c r="G4509">
        <v>280000</v>
      </c>
      <c r="H4509" t="s">
        <v>1910</v>
      </c>
      <c r="I4509" t="s">
        <v>2531</v>
      </c>
      <c r="J4509" t="s">
        <v>822</v>
      </c>
      <c r="K4509" t="s">
        <v>7</v>
      </c>
      <c r="L4509" s="7">
        <v>150000000</v>
      </c>
      <c r="M4509" s="7">
        <v>485930816</v>
      </c>
      <c r="N4509" t="s">
        <v>114</v>
      </c>
      <c r="O4509">
        <v>138</v>
      </c>
      <c r="P4509" s="8">
        <f>_xlfn.XLOOKUP(D4509,Consumer_Price_Index!A:A,Consumer_Price_Index!B:B)</f>
        <v>214.5</v>
      </c>
      <c r="Q4509" s="13">
        <f>IF(ISNUMBER(M4509), M4509*(Consumer_Price_Index!$B$45/(_xlfn.XLOOKUP('Working Data'!D5490,Consumer_Price_Index!A:A,Consumer_Price_Index!B:B))), "Missing")</f>
        <v>1024658267.3716264</v>
      </c>
      <c r="R4509" t="str">
        <f t="shared" si="70"/>
        <v>Yes</v>
      </c>
    </row>
    <row r="4510" spans="1:18" x14ac:dyDescent="0.25">
      <c r="A4510" t="s">
        <v>18763</v>
      </c>
      <c r="B4510" t="s">
        <v>41</v>
      </c>
      <c r="C4510" t="s">
        <v>5</v>
      </c>
      <c r="D4510" s="11">
        <v>1987</v>
      </c>
      <c r="E4510" t="s">
        <v>18762</v>
      </c>
      <c r="F4510">
        <v>6.7</v>
      </c>
      <c r="G4510">
        <v>3500</v>
      </c>
      <c r="H4510" t="s">
        <v>16428</v>
      </c>
      <c r="I4510" t="s">
        <v>16428</v>
      </c>
      <c r="J4510" t="s">
        <v>18761</v>
      </c>
      <c r="K4510" t="s">
        <v>578</v>
      </c>
      <c r="N4510" t="s">
        <v>18760</v>
      </c>
      <c r="O4510">
        <v>89</v>
      </c>
      <c r="P4510" s="8">
        <f>_xlfn.XLOOKUP(D4510,Consumer_Price_Index!A:A,Consumer_Price_Index!B:B)</f>
        <v>113.6</v>
      </c>
      <c r="Q4510" s="13" t="str">
        <f>IF(ISNUMBER(M4510), M4510*(Consumer_Price_Index!$B$45/(_xlfn.XLOOKUP('Working Data'!D1231,Consumer_Price_Index!A:A,Consumer_Price_Index!B:B))), "Missing")</f>
        <v>Missing</v>
      </c>
      <c r="R4510" t="str">
        <f t="shared" si="70"/>
        <v>No</v>
      </c>
    </row>
    <row r="4511" spans="1:18" x14ac:dyDescent="0.25">
      <c r="A4511" t="s">
        <v>14623</v>
      </c>
      <c r="B4511" t="s">
        <v>68</v>
      </c>
      <c r="C4511" t="s">
        <v>24</v>
      </c>
      <c r="D4511" s="11">
        <v>1995</v>
      </c>
      <c r="E4511" t="s">
        <v>14622</v>
      </c>
      <c r="F4511">
        <v>6.7</v>
      </c>
      <c r="G4511">
        <v>6400</v>
      </c>
      <c r="H4511" t="s">
        <v>14403</v>
      </c>
      <c r="I4511" t="s">
        <v>14621</v>
      </c>
      <c r="J4511" t="s">
        <v>14620</v>
      </c>
      <c r="K4511" t="s">
        <v>265</v>
      </c>
      <c r="M4511" s="7">
        <v>4821759</v>
      </c>
      <c r="N4511" t="s">
        <v>133</v>
      </c>
      <c r="O4511">
        <v>90</v>
      </c>
      <c r="P4511" s="8">
        <f>_xlfn.XLOOKUP(D4511,Consumer_Price_Index!A:A,Consumer_Price_Index!B:B)</f>
        <v>152.4</v>
      </c>
      <c r="Q4511" s="13">
        <f>IF(ISNUMBER(M4511), M4511*(Consumer_Price_Index!$B$45/(_xlfn.XLOOKUP('Working Data'!D2809,Consumer_Price_Index!A:A,Consumer_Price_Index!B:B))), "Missing")</f>
        <v>8166703.5425236244</v>
      </c>
      <c r="R4511" t="str">
        <f t="shared" si="70"/>
        <v>No</v>
      </c>
    </row>
    <row r="4512" spans="1:18" x14ac:dyDescent="0.25">
      <c r="A4512" t="s">
        <v>12638</v>
      </c>
      <c r="B4512" t="s">
        <v>68</v>
      </c>
      <c r="C4512" t="s">
        <v>11</v>
      </c>
      <c r="D4512" s="11">
        <v>1999</v>
      </c>
      <c r="E4512" t="s">
        <v>12637</v>
      </c>
      <c r="F4512">
        <v>6.7</v>
      </c>
      <c r="G4512">
        <v>36000</v>
      </c>
      <c r="H4512" t="s">
        <v>6689</v>
      </c>
      <c r="I4512" t="s">
        <v>12636</v>
      </c>
      <c r="J4512" t="s">
        <v>1567</v>
      </c>
      <c r="K4512" t="s">
        <v>7</v>
      </c>
      <c r="L4512" s="7">
        <v>92000000</v>
      </c>
      <c r="M4512" s="7">
        <v>113996937</v>
      </c>
      <c r="N4512" t="s">
        <v>527</v>
      </c>
      <c r="O4512">
        <v>148</v>
      </c>
      <c r="P4512" s="8">
        <f>_xlfn.XLOOKUP(D4512,Consumer_Price_Index!A:A,Consumer_Price_Index!B:B)</f>
        <v>166.6</v>
      </c>
      <c r="Q4512" s="13">
        <f>IF(ISNUMBER(M4512), M4512*(Consumer_Price_Index!$B$45/(_xlfn.XLOOKUP('Working Data'!D3557,Consumer_Price_Index!A:A,Consumer_Price_Index!B:B))), "Missing")</f>
        <v>151284262.64764807</v>
      </c>
      <c r="R4512" t="str">
        <f t="shared" si="70"/>
        <v>Yes</v>
      </c>
    </row>
    <row r="4513" spans="1:18" x14ac:dyDescent="0.25">
      <c r="A4513" t="s">
        <v>7836</v>
      </c>
      <c r="B4513" t="s">
        <v>41</v>
      </c>
      <c r="C4513" t="s">
        <v>34</v>
      </c>
      <c r="D4513" s="11">
        <v>2008</v>
      </c>
      <c r="E4513" t="s">
        <v>7628</v>
      </c>
      <c r="F4513">
        <v>6.7</v>
      </c>
      <c r="G4513">
        <v>59000</v>
      </c>
      <c r="H4513" t="s">
        <v>7834</v>
      </c>
      <c r="I4513" t="s">
        <v>7835</v>
      </c>
      <c r="J4513" t="s">
        <v>7834</v>
      </c>
      <c r="K4513" t="s">
        <v>7</v>
      </c>
      <c r="L4513" s="7">
        <v>20000000</v>
      </c>
      <c r="M4513" s="7">
        <v>27712362</v>
      </c>
      <c r="N4513" t="s">
        <v>666</v>
      </c>
      <c r="O4513">
        <v>115</v>
      </c>
      <c r="P4513" s="8">
        <f>_xlfn.XLOOKUP(D4513,Consumer_Price_Index!A:A,Consumer_Price_Index!B:B)</f>
        <v>215.3</v>
      </c>
      <c r="Q4513" s="13">
        <f>IF(ISNUMBER(M4513), M4513*(Consumer_Price_Index!$B$45/(_xlfn.XLOOKUP('Working Data'!D5353,Consumer_Price_Index!A:A,Consumer_Price_Index!B:B))), "Missing")</f>
        <v>64605636.58301454</v>
      </c>
      <c r="R4513" t="str">
        <f t="shared" si="70"/>
        <v>Yes</v>
      </c>
    </row>
    <row r="4514" spans="1:18" x14ac:dyDescent="0.25">
      <c r="A4514" t="s">
        <v>13254</v>
      </c>
      <c r="B4514" t="s">
        <v>41</v>
      </c>
      <c r="C4514" t="s">
        <v>87</v>
      </c>
      <c r="D4514" s="11">
        <v>1998</v>
      </c>
      <c r="E4514" t="s">
        <v>13253</v>
      </c>
      <c r="F4514">
        <v>6.7</v>
      </c>
      <c r="G4514">
        <v>37000</v>
      </c>
      <c r="H4514" t="s">
        <v>1967</v>
      </c>
      <c r="I4514" t="s">
        <v>763</v>
      </c>
      <c r="J4514" t="s">
        <v>3465</v>
      </c>
      <c r="K4514" t="s">
        <v>7</v>
      </c>
      <c r="L4514" s="7">
        <v>14000000</v>
      </c>
      <c r="M4514" s="7">
        <v>8863193</v>
      </c>
      <c r="N4514" t="s">
        <v>8657</v>
      </c>
      <c r="O4514">
        <v>111</v>
      </c>
      <c r="P4514" s="8">
        <f>_xlfn.XLOOKUP(D4514,Consumer_Price_Index!A:A,Consumer_Price_Index!B:B)</f>
        <v>163</v>
      </c>
      <c r="Q4514" s="13">
        <f>IF(ISNUMBER(M4514), M4514*(Consumer_Price_Index!$B$45/(_xlfn.XLOOKUP('Working Data'!D3341,Consumer_Price_Index!A:A,Consumer_Price_Index!B:B))), "Missing")</f>
        <v>11394999.608016878</v>
      </c>
      <c r="R4514" t="str">
        <f t="shared" si="70"/>
        <v>Yes</v>
      </c>
    </row>
    <row r="4515" spans="1:18" x14ac:dyDescent="0.25">
      <c r="A4515" t="s">
        <v>13445</v>
      </c>
      <c r="B4515" t="s">
        <v>68</v>
      </c>
      <c r="C4515" t="s">
        <v>34</v>
      </c>
      <c r="D4515" s="11">
        <v>1998</v>
      </c>
      <c r="E4515" t="s">
        <v>13444</v>
      </c>
      <c r="F4515">
        <v>6.7</v>
      </c>
      <c r="G4515">
        <v>403000</v>
      </c>
      <c r="H4515" t="s">
        <v>2621</v>
      </c>
      <c r="I4515" t="s">
        <v>6306</v>
      </c>
      <c r="J4515" t="s">
        <v>1878</v>
      </c>
      <c r="K4515" t="s">
        <v>7</v>
      </c>
      <c r="L4515" s="7">
        <v>140000000</v>
      </c>
      <c r="M4515" s="7">
        <v>553709788</v>
      </c>
      <c r="N4515" t="s">
        <v>6122</v>
      </c>
      <c r="O4515">
        <v>151</v>
      </c>
      <c r="P4515" s="8">
        <f>_xlfn.XLOOKUP(D4515,Consumer_Price_Index!A:A,Consumer_Price_Index!B:B)</f>
        <v>163</v>
      </c>
      <c r="Q4515" s="13">
        <f>IF(ISNUMBER(M4515), M4515*(Consumer_Price_Index!$B$45/(_xlfn.XLOOKUP('Working Data'!D3250,Consumer_Price_Index!A:A,Consumer_Price_Index!B:B))), "Missing")</f>
        <v>916931371.7586956</v>
      </c>
      <c r="R4515" t="str">
        <f t="shared" si="70"/>
        <v>Yes</v>
      </c>
    </row>
    <row r="4516" spans="1:18" x14ac:dyDescent="0.25">
      <c r="A4516" t="s">
        <v>11011</v>
      </c>
      <c r="B4516" t="s">
        <v>101</v>
      </c>
      <c r="C4516" t="s">
        <v>100</v>
      </c>
      <c r="D4516" s="11">
        <v>2002</v>
      </c>
      <c r="E4516" t="s">
        <v>9325</v>
      </c>
      <c r="F4516">
        <v>6.7</v>
      </c>
      <c r="G4516">
        <v>50000</v>
      </c>
      <c r="H4516" t="s">
        <v>11010</v>
      </c>
      <c r="I4516" t="s">
        <v>7675</v>
      </c>
      <c r="J4516" t="s">
        <v>7674</v>
      </c>
      <c r="K4516" t="s">
        <v>562</v>
      </c>
      <c r="M4516" s="7">
        <v>128027976</v>
      </c>
      <c r="N4516" t="s">
        <v>561</v>
      </c>
      <c r="O4516">
        <v>107</v>
      </c>
      <c r="P4516" s="8">
        <f>_xlfn.XLOOKUP(D4516,Consumer_Price_Index!A:A,Consumer_Price_Index!B:B)</f>
        <v>179.9</v>
      </c>
      <c r="Q4516" s="13">
        <f>IF(ISNUMBER(M4516), M4516*(Consumer_Price_Index!$B$45/(_xlfn.XLOOKUP('Working Data'!D4151,Consumer_Price_Index!A:A,Consumer_Price_Index!B:B))), "Missing")</f>
        <v>298470729.05279267</v>
      </c>
      <c r="R4516" t="str">
        <f t="shared" si="70"/>
        <v>No</v>
      </c>
    </row>
    <row r="4517" spans="1:18" x14ac:dyDescent="0.25">
      <c r="A4517" t="s">
        <v>2644</v>
      </c>
      <c r="B4517" t="s">
        <v>41</v>
      </c>
      <c r="C4517" t="s">
        <v>34</v>
      </c>
      <c r="D4517" s="11">
        <v>2017</v>
      </c>
      <c r="E4517" t="s">
        <v>2400</v>
      </c>
      <c r="F4517">
        <v>6.7</v>
      </c>
      <c r="G4517">
        <v>182000</v>
      </c>
      <c r="H4517" t="s">
        <v>1051</v>
      </c>
      <c r="I4517" t="s">
        <v>2643</v>
      </c>
      <c r="J4517" t="s">
        <v>903</v>
      </c>
      <c r="K4517" t="s">
        <v>7</v>
      </c>
      <c r="L4517" s="7">
        <v>30000000</v>
      </c>
      <c r="M4517" s="7">
        <v>100014025</v>
      </c>
      <c r="N4517" t="s">
        <v>1072</v>
      </c>
      <c r="O4517">
        <v>115</v>
      </c>
      <c r="P4517" s="8">
        <f>_xlfn.XLOOKUP(D4517,Consumer_Price_Index!A:A,Consumer_Price_Index!B:B)</f>
        <v>245.1</v>
      </c>
      <c r="Q4517" s="13">
        <f>IF(ISNUMBER(M4517), M4517*(Consumer_Price_Index!$B$45/(_xlfn.XLOOKUP('Working Data'!D7080,Consumer_Price_Index!A:A,Consumer_Price_Index!B:B))), "Missing")</f>
        <v>147005660.47998068</v>
      </c>
      <c r="R4517" t="str">
        <f t="shared" si="70"/>
        <v>Yes</v>
      </c>
    </row>
    <row r="4518" spans="1:18" x14ac:dyDescent="0.25">
      <c r="A4518" t="s">
        <v>6151</v>
      </c>
      <c r="B4518" t="s">
        <v>41</v>
      </c>
      <c r="C4518" t="s">
        <v>34</v>
      </c>
      <c r="D4518" s="11">
        <v>2011</v>
      </c>
      <c r="E4518" t="s">
        <v>6150</v>
      </c>
      <c r="F4518">
        <v>6.7</v>
      </c>
      <c r="G4518">
        <v>102000</v>
      </c>
      <c r="H4518" t="s">
        <v>544</v>
      </c>
      <c r="I4518" t="s">
        <v>544</v>
      </c>
      <c r="J4518" t="s">
        <v>1538</v>
      </c>
      <c r="K4518" t="s">
        <v>265</v>
      </c>
      <c r="L4518" s="7">
        <v>13000000</v>
      </c>
      <c r="M4518" s="7">
        <v>6206022</v>
      </c>
      <c r="N4518" t="s">
        <v>777</v>
      </c>
      <c r="O4518">
        <v>88</v>
      </c>
      <c r="P4518" s="8">
        <f>_xlfn.XLOOKUP(D4518,Consumer_Price_Index!A:A,Consumer_Price_Index!B:B)</f>
        <v>224.9</v>
      </c>
      <c r="Q4518" s="13">
        <f>IF(ISNUMBER(M4518), M4518*(Consumer_Price_Index!$B$45/(_xlfn.XLOOKUP('Working Data'!D5968,Consumer_Price_Index!A:A,Consumer_Price_Index!B:B))), "Missing")</f>
        <v>7395287.0684395777</v>
      </c>
      <c r="R4518" t="str">
        <f t="shared" si="70"/>
        <v>Yes</v>
      </c>
    </row>
    <row r="4519" spans="1:18" x14ac:dyDescent="0.25">
      <c r="A4519" t="s">
        <v>15133</v>
      </c>
      <c r="B4519" t="s">
        <v>41</v>
      </c>
      <c r="C4519" t="s">
        <v>409</v>
      </c>
      <c r="D4519" s="11">
        <v>1994</v>
      </c>
      <c r="E4519" t="s">
        <v>15132</v>
      </c>
      <c r="F4519">
        <v>6.7</v>
      </c>
      <c r="G4519">
        <v>5900</v>
      </c>
      <c r="H4519" t="s">
        <v>7837</v>
      </c>
      <c r="I4519" t="s">
        <v>7837</v>
      </c>
      <c r="J4519" t="s">
        <v>6659</v>
      </c>
      <c r="K4519" t="s">
        <v>265</v>
      </c>
      <c r="M4519" s="7">
        <v>2392589</v>
      </c>
      <c r="N4519" t="s">
        <v>12660</v>
      </c>
      <c r="O4519">
        <v>100</v>
      </c>
      <c r="P4519" s="8">
        <f>_xlfn.XLOOKUP(D4519,Consumer_Price_Index!A:A,Consumer_Price_Index!B:B)</f>
        <v>148.19999999999999</v>
      </c>
      <c r="Q4519" s="13">
        <f>IF(ISNUMBER(M4519), M4519*(Consumer_Price_Index!$B$45/(_xlfn.XLOOKUP('Working Data'!D2604,Consumer_Price_Index!A:A,Consumer_Price_Index!B:B))), "Missing")</f>
        <v>5879208.6153225806</v>
      </c>
      <c r="R4519" t="str">
        <f t="shared" si="70"/>
        <v>No</v>
      </c>
    </row>
    <row r="4520" spans="1:18" x14ac:dyDescent="0.25">
      <c r="A4520" t="s">
        <v>17072</v>
      </c>
      <c r="B4520" t="s">
        <v>41</v>
      </c>
      <c r="C4520" t="s">
        <v>34</v>
      </c>
      <c r="D4520" s="11">
        <v>1991</v>
      </c>
      <c r="E4520" t="s">
        <v>16902</v>
      </c>
      <c r="F4520">
        <v>6.7</v>
      </c>
      <c r="G4520">
        <v>74000</v>
      </c>
      <c r="H4520" t="s">
        <v>1910</v>
      </c>
      <c r="I4520" t="s">
        <v>11995</v>
      </c>
      <c r="J4520" t="s">
        <v>8537</v>
      </c>
      <c r="K4520" t="s">
        <v>7</v>
      </c>
      <c r="L4520" s="7">
        <v>40000000</v>
      </c>
      <c r="M4520" s="7">
        <v>152368585</v>
      </c>
      <c r="N4520" t="s">
        <v>15367</v>
      </c>
      <c r="O4520">
        <v>137</v>
      </c>
      <c r="P4520" s="8">
        <f>_xlfn.XLOOKUP(D4520,Consumer_Price_Index!A:A,Consumer_Price_Index!B:B)</f>
        <v>136.19999999999999</v>
      </c>
      <c r="Q4520" s="13">
        <f>IF(ISNUMBER(M4520), M4520*(Consumer_Price_Index!$B$45/(_xlfn.XLOOKUP('Working Data'!D1862,Consumer_Price_Index!A:A,Consumer_Price_Index!B:B))), "Missing")</f>
        <v>189419452.67033863</v>
      </c>
      <c r="R4520" t="str">
        <f t="shared" si="70"/>
        <v>Yes</v>
      </c>
    </row>
    <row r="4521" spans="1:18" x14ac:dyDescent="0.25">
      <c r="A4521" t="s">
        <v>2352</v>
      </c>
      <c r="B4521" t="s">
        <v>68</v>
      </c>
      <c r="C4521" t="s">
        <v>409</v>
      </c>
      <c r="D4521" s="11">
        <v>2017</v>
      </c>
      <c r="E4521" t="s">
        <v>2065</v>
      </c>
      <c r="F4521">
        <v>6.7</v>
      </c>
      <c r="G4521">
        <v>52000</v>
      </c>
      <c r="H4521" t="s">
        <v>2351</v>
      </c>
      <c r="I4521" t="s">
        <v>2350</v>
      </c>
      <c r="J4521" t="s">
        <v>2349</v>
      </c>
      <c r="K4521" t="s">
        <v>265</v>
      </c>
      <c r="L4521" s="7">
        <v>25000000</v>
      </c>
      <c r="M4521" s="7">
        <v>18598607</v>
      </c>
      <c r="N4521" t="s">
        <v>2348</v>
      </c>
      <c r="O4521">
        <v>121</v>
      </c>
      <c r="P4521" s="8">
        <f>_xlfn.XLOOKUP(D4521,Consumer_Price_Index!A:A,Consumer_Price_Index!B:B)</f>
        <v>245.1</v>
      </c>
      <c r="Q4521" s="13">
        <f>IF(ISNUMBER(M4521), M4521*(Consumer_Price_Index!$B$45/(_xlfn.XLOOKUP('Working Data'!D7159,Consumer_Price_Index!A:A,Consumer_Price_Index!B:B))), "Missing")</f>
        <v>47903597.234995767</v>
      </c>
      <c r="R4521" t="str">
        <f t="shared" si="70"/>
        <v>Yes</v>
      </c>
    </row>
    <row r="4522" spans="1:18" x14ac:dyDescent="0.25">
      <c r="A4522" t="s">
        <v>8707</v>
      </c>
      <c r="B4522" t="s">
        <v>41</v>
      </c>
      <c r="C4522" t="s">
        <v>24</v>
      </c>
      <c r="D4522" s="11">
        <v>2006</v>
      </c>
      <c r="E4522" t="s">
        <v>8610</v>
      </c>
      <c r="F4522">
        <v>6.7</v>
      </c>
      <c r="G4522">
        <v>22000</v>
      </c>
      <c r="H4522" t="s">
        <v>8706</v>
      </c>
      <c r="I4522" t="s">
        <v>8706</v>
      </c>
      <c r="J4522" t="s">
        <v>8705</v>
      </c>
      <c r="K4522" t="s">
        <v>7</v>
      </c>
      <c r="M4522" s="7">
        <v>69136</v>
      </c>
      <c r="N4522" t="s">
        <v>8704</v>
      </c>
      <c r="O4522">
        <v>92</v>
      </c>
      <c r="P4522" s="8">
        <f>_xlfn.XLOOKUP(D4522,Consumer_Price_Index!A:A,Consumer_Price_Index!B:B)</f>
        <v>201.6</v>
      </c>
      <c r="Q4522" s="13">
        <f>IF(ISNUMBER(M4522), M4522*(Consumer_Price_Index!$B$45/(_xlfn.XLOOKUP('Working Data'!D5010,Consumer_Price_Index!A:A,Consumer_Price_Index!B:B))), "Missing")</f>
        <v>150147.82038488952</v>
      </c>
      <c r="R4522" t="str">
        <f t="shared" si="70"/>
        <v>No</v>
      </c>
    </row>
    <row r="4523" spans="1:18" x14ac:dyDescent="0.25">
      <c r="A4523" t="s">
        <v>9730</v>
      </c>
      <c r="B4523" t="s">
        <v>68</v>
      </c>
      <c r="C4523" t="s">
        <v>409</v>
      </c>
      <c r="D4523" s="11">
        <v>2004</v>
      </c>
      <c r="E4523" t="s">
        <v>9729</v>
      </c>
      <c r="F4523">
        <v>6.7</v>
      </c>
      <c r="G4523">
        <v>15000</v>
      </c>
      <c r="H4523" t="s">
        <v>9728</v>
      </c>
      <c r="I4523" t="s">
        <v>9728</v>
      </c>
      <c r="J4523" t="s">
        <v>9728</v>
      </c>
      <c r="K4523" t="s">
        <v>265</v>
      </c>
      <c r="L4523" s="7">
        <v>23000000</v>
      </c>
      <c r="M4523" s="7">
        <v>8447615</v>
      </c>
      <c r="N4523" t="s">
        <v>8240</v>
      </c>
      <c r="O4523">
        <v>118</v>
      </c>
      <c r="P4523" s="8">
        <f>_xlfn.XLOOKUP(D4523,Consumer_Price_Index!A:A,Consumer_Price_Index!B:B)</f>
        <v>188.9</v>
      </c>
      <c r="Q4523" s="13">
        <f>IF(ISNUMBER(M4523), M4523*(Consumer_Price_Index!$B$45/(_xlfn.XLOOKUP('Working Data'!D4614,Consumer_Price_Index!A:A,Consumer_Price_Index!B:B))), "Missing")</f>
        <v>10874475.245035911</v>
      </c>
      <c r="R4523" t="str">
        <f t="shared" si="70"/>
        <v>Yes</v>
      </c>
    </row>
    <row r="4524" spans="1:18" x14ac:dyDescent="0.25">
      <c r="A4524" t="s">
        <v>11150</v>
      </c>
      <c r="B4524" t="s">
        <v>41</v>
      </c>
      <c r="C4524" t="s">
        <v>34</v>
      </c>
      <c r="D4524" s="11">
        <v>2002</v>
      </c>
      <c r="E4524" t="s">
        <v>10869</v>
      </c>
      <c r="F4524">
        <v>6.7</v>
      </c>
      <c r="G4524">
        <v>204000</v>
      </c>
      <c r="H4524" t="s">
        <v>2672</v>
      </c>
      <c r="I4524" t="s">
        <v>11149</v>
      </c>
      <c r="J4524" t="s">
        <v>10050</v>
      </c>
      <c r="K4524" t="s">
        <v>332</v>
      </c>
      <c r="L4524" s="7">
        <v>54000000</v>
      </c>
      <c r="M4524" s="7">
        <v>155010032</v>
      </c>
      <c r="N4524" t="s">
        <v>666</v>
      </c>
      <c r="O4524">
        <v>117</v>
      </c>
      <c r="P4524" s="8">
        <f>_xlfn.XLOOKUP(D4524,Consumer_Price_Index!A:A,Consumer_Price_Index!B:B)</f>
        <v>179.9</v>
      </c>
      <c r="Q4524" s="13">
        <f>IF(ISNUMBER(M4524), M4524*(Consumer_Price_Index!$B$45/(_xlfn.XLOOKUP('Working Data'!D4098,Consumer_Price_Index!A:A,Consumer_Price_Index!B:B))), "Missing")</f>
        <v>399252381.66018593</v>
      </c>
      <c r="R4524" t="str">
        <f t="shared" si="70"/>
        <v>Yes</v>
      </c>
    </row>
    <row r="4525" spans="1:18" x14ac:dyDescent="0.25">
      <c r="A4525" t="s">
        <v>14635</v>
      </c>
      <c r="B4525" t="s">
        <v>41</v>
      </c>
      <c r="C4525" t="s">
        <v>24</v>
      </c>
      <c r="D4525" s="11">
        <v>1995</v>
      </c>
      <c r="E4525" t="s">
        <v>14634</v>
      </c>
      <c r="F4525">
        <v>6.7</v>
      </c>
      <c r="G4525">
        <v>9200</v>
      </c>
      <c r="H4525" t="s">
        <v>14633</v>
      </c>
      <c r="I4525" t="s">
        <v>14633</v>
      </c>
      <c r="J4525" t="s">
        <v>13679</v>
      </c>
      <c r="K4525" t="s">
        <v>7</v>
      </c>
      <c r="L4525" s="7">
        <v>2000000</v>
      </c>
      <c r="M4525" s="7">
        <v>1268636</v>
      </c>
      <c r="N4525" t="s">
        <v>3464</v>
      </c>
      <c r="O4525">
        <v>83</v>
      </c>
      <c r="P4525" s="8">
        <f>_xlfn.XLOOKUP(D4525,Consumer_Price_Index!A:A,Consumer_Price_Index!B:B)</f>
        <v>152.4</v>
      </c>
      <c r="Q4525" s="13">
        <f>IF(ISNUMBER(M4525), M4525*(Consumer_Price_Index!$B$45/(_xlfn.XLOOKUP('Working Data'!D2805,Consumer_Price_Index!A:A,Consumer_Price_Index!B:B))), "Missing")</f>
        <v>1718778.9648732769</v>
      </c>
      <c r="R4525" t="str">
        <f t="shared" si="70"/>
        <v>Yes</v>
      </c>
    </row>
    <row r="4526" spans="1:18" x14ac:dyDescent="0.25">
      <c r="A4526" t="s">
        <v>2012</v>
      </c>
      <c r="B4526" t="s">
        <v>552</v>
      </c>
      <c r="C4526" t="s">
        <v>100</v>
      </c>
      <c r="D4526" s="11">
        <v>2017</v>
      </c>
      <c r="E4526" t="s">
        <v>2011</v>
      </c>
      <c r="F4526">
        <v>6.7</v>
      </c>
      <c r="G4526">
        <v>3000</v>
      </c>
      <c r="H4526" t="s">
        <v>2010</v>
      </c>
      <c r="I4526" t="s">
        <v>2009</v>
      </c>
      <c r="J4526" t="s">
        <v>2008</v>
      </c>
      <c r="K4526" t="s">
        <v>504</v>
      </c>
      <c r="M4526" s="7">
        <v>3322479</v>
      </c>
      <c r="N4526" t="s">
        <v>2007</v>
      </c>
      <c r="O4526">
        <v>115</v>
      </c>
      <c r="P4526" s="8">
        <f>_xlfn.XLOOKUP(D4526,Consumer_Price_Index!A:A,Consumer_Price_Index!B:B)</f>
        <v>245.1</v>
      </c>
      <c r="Q4526" s="13">
        <f>IF(ISNUMBER(M4526), M4526*(Consumer_Price_Index!$B$45/(_xlfn.XLOOKUP('Working Data'!D7238,Consumer_Price_Index!A:A,Consumer_Price_Index!B:B))), "Missing")</f>
        <v>4218163.9637500001</v>
      </c>
      <c r="R4526" t="str">
        <f t="shared" si="70"/>
        <v>No</v>
      </c>
    </row>
    <row r="4527" spans="1:18" x14ac:dyDescent="0.25">
      <c r="A4527" t="s">
        <v>7608</v>
      </c>
      <c r="B4527" t="s">
        <v>68</v>
      </c>
      <c r="C4527" t="s">
        <v>11</v>
      </c>
      <c r="D4527" s="11">
        <v>2008</v>
      </c>
      <c r="E4527" t="s">
        <v>7607</v>
      </c>
      <c r="F4527">
        <v>6.7</v>
      </c>
      <c r="G4527">
        <v>12000</v>
      </c>
      <c r="H4527" t="s">
        <v>7606</v>
      </c>
      <c r="I4527" t="s">
        <v>7605</v>
      </c>
      <c r="J4527" t="s">
        <v>7604</v>
      </c>
      <c r="K4527" t="s">
        <v>265</v>
      </c>
      <c r="L4527" s="7">
        <v>20000000</v>
      </c>
      <c r="M4527" s="7">
        <v>13451186</v>
      </c>
      <c r="N4527" t="s">
        <v>2608</v>
      </c>
      <c r="O4527">
        <v>133</v>
      </c>
      <c r="P4527" s="8">
        <f>_xlfn.XLOOKUP(D4527,Consumer_Price_Index!A:A,Consumer_Price_Index!B:B)</f>
        <v>215.3</v>
      </c>
      <c r="Q4527" s="13">
        <f>IF(ISNUMBER(M4527), M4527*(Consumer_Price_Index!$B$45/(_xlfn.XLOOKUP('Working Data'!D5422,Consumer_Price_Index!A:A,Consumer_Price_Index!B:B))), "Missing")</f>
        <v>27655711.026990552</v>
      </c>
      <c r="R4527" t="str">
        <f t="shared" si="70"/>
        <v>Yes</v>
      </c>
    </row>
    <row r="4528" spans="1:18" x14ac:dyDescent="0.25">
      <c r="A4528" t="s">
        <v>11668</v>
      </c>
      <c r="B4528" t="s">
        <v>41</v>
      </c>
      <c r="C4528" t="s">
        <v>24</v>
      </c>
      <c r="D4528" s="11">
        <v>2001</v>
      </c>
      <c r="E4528" t="s">
        <v>11667</v>
      </c>
      <c r="F4528">
        <v>6.7</v>
      </c>
      <c r="G4528">
        <v>232000</v>
      </c>
      <c r="H4528" t="s">
        <v>3238</v>
      </c>
      <c r="I4528" t="s">
        <v>3237</v>
      </c>
      <c r="J4528" t="s">
        <v>3236</v>
      </c>
      <c r="K4528" t="s">
        <v>265</v>
      </c>
      <c r="L4528" s="7">
        <v>25000000</v>
      </c>
      <c r="M4528" s="7">
        <v>281995610</v>
      </c>
      <c r="N4528" t="s">
        <v>3464</v>
      </c>
      <c r="O4528">
        <v>97</v>
      </c>
      <c r="P4528" s="8">
        <f>_xlfn.XLOOKUP(D4528,Consumer_Price_Index!A:A,Consumer_Price_Index!B:B)</f>
        <v>177.1</v>
      </c>
      <c r="Q4528" s="13">
        <f>IF(ISNUMBER(M4528), M4528*(Consumer_Price_Index!$B$45/(_xlfn.XLOOKUP('Working Data'!D3897,Consumer_Price_Index!A:A,Consumer_Price_Index!B:B))), "Missing")</f>
        <v>594630189.39100349</v>
      </c>
      <c r="R4528" t="str">
        <f t="shared" si="70"/>
        <v>Yes</v>
      </c>
    </row>
    <row r="4529" spans="1:18" x14ac:dyDescent="0.25">
      <c r="A4529" t="s">
        <v>7207</v>
      </c>
      <c r="B4529" t="s">
        <v>41</v>
      </c>
      <c r="C4529" t="s">
        <v>34</v>
      </c>
      <c r="D4529" s="11">
        <v>2009</v>
      </c>
      <c r="E4529" t="s">
        <v>6946</v>
      </c>
      <c r="F4529">
        <v>6.7</v>
      </c>
      <c r="G4529">
        <v>62000</v>
      </c>
      <c r="H4529" t="s">
        <v>1806</v>
      </c>
      <c r="I4529" t="s">
        <v>7206</v>
      </c>
      <c r="J4529" t="s">
        <v>5551</v>
      </c>
      <c r="K4529" t="s">
        <v>7</v>
      </c>
      <c r="L4529" s="7">
        <v>17000000</v>
      </c>
      <c r="M4529" s="7">
        <v>45719985</v>
      </c>
      <c r="N4529" t="s">
        <v>3187</v>
      </c>
      <c r="O4529">
        <v>132</v>
      </c>
      <c r="P4529" s="8">
        <f>_xlfn.XLOOKUP(D4529,Consumer_Price_Index!A:A,Consumer_Price_Index!B:B)</f>
        <v>214.5</v>
      </c>
      <c r="Q4529" s="13">
        <f>IF(ISNUMBER(M4529), M4529*(Consumer_Price_Index!$B$45/(_xlfn.XLOOKUP('Working Data'!D5583,Consumer_Price_Index!A:A,Consumer_Price_Index!B:B))), "Missing")</f>
        <v>127106564.13777374</v>
      </c>
      <c r="R4529" t="str">
        <f t="shared" si="70"/>
        <v>Yes</v>
      </c>
    </row>
    <row r="4530" spans="1:18" x14ac:dyDescent="0.25">
      <c r="A4530" t="s">
        <v>10607</v>
      </c>
      <c r="B4530" t="s">
        <v>68</v>
      </c>
      <c r="C4530" t="s">
        <v>24</v>
      </c>
      <c r="D4530" s="11">
        <v>2003</v>
      </c>
      <c r="E4530" t="s">
        <v>10329</v>
      </c>
      <c r="F4530">
        <v>6.7</v>
      </c>
      <c r="G4530">
        <v>380000</v>
      </c>
      <c r="H4530" t="s">
        <v>1459</v>
      </c>
      <c r="I4530" t="s">
        <v>5336</v>
      </c>
      <c r="J4530" t="s">
        <v>4521</v>
      </c>
      <c r="K4530" t="s">
        <v>7</v>
      </c>
      <c r="L4530" s="7">
        <v>81000000</v>
      </c>
      <c r="M4530" s="7">
        <v>484592874</v>
      </c>
      <c r="N4530" t="s">
        <v>10606</v>
      </c>
      <c r="O4530">
        <v>101</v>
      </c>
      <c r="P4530" s="8">
        <f>_xlfn.XLOOKUP(D4530,Consumer_Price_Index!A:A,Consumer_Price_Index!B:B)</f>
        <v>184</v>
      </c>
      <c r="Q4530" s="13">
        <f>IF(ISNUMBER(M4530), M4530*(Consumer_Price_Index!$B$45/(_xlfn.XLOOKUP('Working Data'!D4298,Consumer_Price_Index!A:A,Consumer_Price_Index!B:B))), "Missing")</f>
        <v>802475264.7163043</v>
      </c>
      <c r="R4530" t="str">
        <f t="shared" si="70"/>
        <v>Yes</v>
      </c>
    </row>
    <row r="4531" spans="1:18" x14ac:dyDescent="0.25">
      <c r="A4531" t="s">
        <v>1721</v>
      </c>
      <c r="B4531" t="s">
        <v>68</v>
      </c>
      <c r="C4531" t="s">
        <v>34</v>
      </c>
      <c r="D4531" s="11">
        <v>2018</v>
      </c>
      <c r="E4531" t="s">
        <v>1290</v>
      </c>
      <c r="F4531">
        <v>6.7</v>
      </c>
      <c r="G4531">
        <v>147000</v>
      </c>
      <c r="H4531" t="s">
        <v>1720</v>
      </c>
      <c r="I4531" t="s">
        <v>130</v>
      </c>
      <c r="J4531" t="s">
        <v>1719</v>
      </c>
      <c r="K4531" t="s">
        <v>59</v>
      </c>
      <c r="L4531" s="7">
        <v>135000000</v>
      </c>
      <c r="M4531" s="7">
        <v>467989645</v>
      </c>
      <c r="N4531" t="s">
        <v>1718</v>
      </c>
      <c r="O4531">
        <v>114</v>
      </c>
      <c r="P4531" s="8">
        <f>_xlfn.XLOOKUP(D4531,Consumer_Price_Index!A:A,Consumer_Price_Index!B:B)</f>
        <v>251.1</v>
      </c>
      <c r="Q4531" s="13">
        <f>IF(ISNUMBER(M4531), M4531*(Consumer_Price_Index!$B$45/(_xlfn.XLOOKUP('Working Data'!D7309,Consumer_Price_Index!A:A,Consumer_Price_Index!B:B))), "Missing")</f>
        <v>986826607.83044982</v>
      </c>
      <c r="R4531" t="str">
        <f t="shared" si="70"/>
        <v>Yes</v>
      </c>
    </row>
    <row r="4532" spans="1:18" x14ac:dyDescent="0.25">
      <c r="A4532" t="s">
        <v>12794</v>
      </c>
      <c r="B4532" t="s">
        <v>41</v>
      </c>
      <c r="C4532" t="s">
        <v>24</v>
      </c>
      <c r="D4532" s="11">
        <v>1999</v>
      </c>
      <c r="E4532" t="s">
        <v>11906</v>
      </c>
      <c r="F4532">
        <v>6.7</v>
      </c>
      <c r="G4532">
        <v>29000</v>
      </c>
      <c r="H4532" t="s">
        <v>9494</v>
      </c>
      <c r="I4532" t="s">
        <v>12793</v>
      </c>
      <c r="J4532" t="s">
        <v>12792</v>
      </c>
      <c r="K4532" t="s">
        <v>7</v>
      </c>
      <c r="L4532" s="7">
        <v>1200000</v>
      </c>
      <c r="M4532" s="7">
        <v>2595216</v>
      </c>
      <c r="N4532" t="s">
        <v>12791</v>
      </c>
      <c r="O4532">
        <v>85</v>
      </c>
      <c r="P4532" s="8">
        <f>_xlfn.XLOOKUP(D4532,Consumer_Price_Index!A:A,Consumer_Price_Index!B:B)</f>
        <v>166.6</v>
      </c>
      <c r="Q4532" s="13">
        <f>IF(ISNUMBER(M4532), M4532*(Consumer_Price_Index!$B$45/(_xlfn.XLOOKUP('Working Data'!D3495,Consumer_Price_Index!A:A,Consumer_Price_Index!B:B))), "Missing")</f>
        <v>7939380.6746987952</v>
      </c>
      <c r="R4532" t="str">
        <f t="shared" si="70"/>
        <v>Yes</v>
      </c>
    </row>
    <row r="4533" spans="1:18" x14ac:dyDescent="0.25">
      <c r="A4533" t="s">
        <v>21375</v>
      </c>
      <c r="B4533" t="s">
        <v>101</v>
      </c>
      <c r="C4533" t="s">
        <v>24</v>
      </c>
      <c r="D4533" s="11">
        <v>1982</v>
      </c>
      <c r="E4533" t="s">
        <v>21326</v>
      </c>
      <c r="F4533">
        <v>6.7</v>
      </c>
      <c r="G4533">
        <v>3500</v>
      </c>
      <c r="H4533" t="s">
        <v>13136</v>
      </c>
      <c r="I4533" t="s">
        <v>16519</v>
      </c>
      <c r="J4533" t="s">
        <v>13713</v>
      </c>
      <c r="K4533" t="s">
        <v>7</v>
      </c>
      <c r="L4533" s="7">
        <v>11300000</v>
      </c>
      <c r="M4533" s="7">
        <v>5301539</v>
      </c>
      <c r="N4533" t="s">
        <v>21374</v>
      </c>
      <c r="O4533">
        <v>120</v>
      </c>
      <c r="P4533" s="8">
        <f>_xlfn.XLOOKUP(D4533,Consumer_Price_Index!A:A,Consumer_Price_Index!B:B)</f>
        <v>96.5</v>
      </c>
      <c r="Q4533" s="13">
        <f>IF(ISNUMBER(M4533), M4533*(Consumer_Price_Index!$B$45/(_xlfn.XLOOKUP('Working Data'!D265,Consumer_Price_Index!A:A,Consumer_Price_Index!B:B))), "Missing")</f>
        <v>7530904.1179487174</v>
      </c>
      <c r="R4533" t="str">
        <f t="shared" si="70"/>
        <v>Yes</v>
      </c>
    </row>
    <row r="4534" spans="1:18" x14ac:dyDescent="0.25">
      <c r="A4534" t="s">
        <v>2807</v>
      </c>
      <c r="B4534" t="s">
        <v>52</v>
      </c>
      <c r="C4534" t="s">
        <v>24</v>
      </c>
      <c r="D4534" s="11">
        <v>2016</v>
      </c>
      <c r="E4534" t="s">
        <v>2806</v>
      </c>
      <c r="F4534">
        <v>6.7</v>
      </c>
      <c r="G4534">
        <v>9800</v>
      </c>
      <c r="H4534" t="s">
        <v>2805</v>
      </c>
      <c r="I4534" t="s">
        <v>2804</v>
      </c>
      <c r="J4534" t="s">
        <v>2803</v>
      </c>
      <c r="K4534" t="s">
        <v>7</v>
      </c>
      <c r="M4534" s="7">
        <v>28430</v>
      </c>
      <c r="N4534" t="s">
        <v>2802</v>
      </c>
      <c r="O4534">
        <v>98</v>
      </c>
      <c r="P4534" s="8">
        <f>_xlfn.XLOOKUP(D4534,Consumer_Price_Index!A:A,Consumer_Price_Index!B:B)</f>
        <v>240</v>
      </c>
      <c r="Q4534" s="13">
        <f>IF(ISNUMBER(M4534), M4534*(Consumer_Price_Index!$B$45/(_xlfn.XLOOKUP('Working Data'!D7031,Consumer_Price_Index!A:A,Consumer_Price_Index!B:B))), "Missing")</f>
        <v>39718.574048601557</v>
      </c>
      <c r="R4534" t="str">
        <f t="shared" si="70"/>
        <v>No</v>
      </c>
    </row>
    <row r="4535" spans="1:18" x14ac:dyDescent="0.25">
      <c r="A4535" t="s">
        <v>2543</v>
      </c>
      <c r="B4535" t="s">
        <v>915</v>
      </c>
      <c r="C4535" t="s">
        <v>73</v>
      </c>
      <c r="D4535" s="11">
        <v>2017</v>
      </c>
      <c r="E4535" t="s">
        <v>2239</v>
      </c>
      <c r="F4535">
        <v>6.7</v>
      </c>
      <c r="G4535">
        <v>82000</v>
      </c>
      <c r="H4535" t="s">
        <v>2542</v>
      </c>
      <c r="I4535" t="s">
        <v>2542</v>
      </c>
      <c r="J4535" t="s">
        <v>2121</v>
      </c>
      <c r="K4535" t="s">
        <v>7</v>
      </c>
      <c r="L4535" s="7">
        <v>175000000</v>
      </c>
      <c r="M4535" s="7">
        <v>383930656</v>
      </c>
      <c r="N4535" t="s">
        <v>912</v>
      </c>
      <c r="O4535">
        <v>102</v>
      </c>
      <c r="P4535" s="8">
        <f>_xlfn.XLOOKUP(D4535,Consumer_Price_Index!A:A,Consumer_Price_Index!B:B)</f>
        <v>245.1</v>
      </c>
      <c r="Q4535" s="13">
        <f>IF(ISNUMBER(M4535), M4535*(Consumer_Price_Index!$B$45/(_xlfn.XLOOKUP('Working Data'!D7112,Consumer_Price_Index!A:A,Consumer_Price_Index!B:B))), "Missing")</f>
        <v>619288887.6823715</v>
      </c>
      <c r="R4535" t="str">
        <f t="shared" si="70"/>
        <v>Yes</v>
      </c>
    </row>
    <row r="4536" spans="1:18" x14ac:dyDescent="0.25">
      <c r="A4536" t="s">
        <v>8078</v>
      </c>
      <c r="B4536" t="s">
        <v>68</v>
      </c>
      <c r="C4536" t="s">
        <v>87</v>
      </c>
      <c r="D4536" s="11">
        <v>2007</v>
      </c>
      <c r="E4536" t="s">
        <v>7615</v>
      </c>
      <c r="F4536">
        <v>6.7</v>
      </c>
      <c r="G4536">
        <v>51000</v>
      </c>
      <c r="H4536" t="s">
        <v>2403</v>
      </c>
      <c r="I4536" t="s">
        <v>2403</v>
      </c>
      <c r="J4536" t="s">
        <v>709</v>
      </c>
      <c r="K4536" t="s">
        <v>7</v>
      </c>
      <c r="M4536" s="7">
        <v>22687639</v>
      </c>
      <c r="N4536" t="s">
        <v>8077</v>
      </c>
      <c r="O4536">
        <v>108</v>
      </c>
      <c r="P4536" s="8">
        <f>_xlfn.XLOOKUP(D4536,Consumer_Price_Index!A:A,Consumer_Price_Index!B:B)</f>
        <v>207.3</v>
      </c>
      <c r="Q4536" s="13">
        <f>IF(ISNUMBER(M4536), M4536*(Consumer_Price_Index!$B$45/(_xlfn.XLOOKUP('Working Data'!D5238,Consumer_Price_Index!A:A,Consumer_Price_Index!B:B))), "Missing")</f>
        <v>40144736.372241579</v>
      </c>
      <c r="R4536" t="str">
        <f t="shared" si="70"/>
        <v>No</v>
      </c>
    </row>
    <row r="4537" spans="1:18" x14ac:dyDescent="0.25">
      <c r="A4537" t="s">
        <v>12131</v>
      </c>
      <c r="B4537" t="s">
        <v>68</v>
      </c>
      <c r="C4537" t="s">
        <v>11</v>
      </c>
      <c r="D4537" s="11">
        <v>2000</v>
      </c>
      <c r="E4537" t="s">
        <v>12130</v>
      </c>
      <c r="F4537">
        <v>6.7</v>
      </c>
      <c r="G4537">
        <v>19000</v>
      </c>
      <c r="H4537" t="s">
        <v>3793</v>
      </c>
      <c r="I4537" t="s">
        <v>12129</v>
      </c>
      <c r="J4537" t="s">
        <v>12128</v>
      </c>
      <c r="K4537" t="s">
        <v>7</v>
      </c>
      <c r="L4537" s="7">
        <v>29000000</v>
      </c>
      <c r="M4537" s="7">
        <v>26385941</v>
      </c>
      <c r="N4537" t="s">
        <v>114</v>
      </c>
      <c r="O4537">
        <v>115</v>
      </c>
      <c r="P4537" s="8">
        <f>_xlfn.XLOOKUP(D4537,Consumer_Price_Index!A:A,Consumer_Price_Index!B:B)</f>
        <v>172.2</v>
      </c>
      <c r="Q4537" s="13">
        <f>IF(ISNUMBER(M4537), M4537*(Consumer_Price_Index!$B$45/(_xlfn.XLOOKUP('Working Data'!D3741,Consumer_Price_Index!A:A,Consumer_Price_Index!B:B))), "Missing")</f>
        <v>39879941.580853179</v>
      </c>
      <c r="R4537" t="str">
        <f t="shared" si="70"/>
        <v>Yes</v>
      </c>
    </row>
    <row r="4538" spans="1:18" x14ac:dyDescent="0.25">
      <c r="A4538" t="s">
        <v>21130</v>
      </c>
      <c r="B4538" t="s">
        <v>41</v>
      </c>
      <c r="C4538" t="s">
        <v>5</v>
      </c>
      <c r="D4538" s="11">
        <v>1983</v>
      </c>
      <c r="E4538" t="s">
        <v>21095</v>
      </c>
      <c r="F4538">
        <v>6.7</v>
      </c>
      <c r="G4538">
        <v>75000</v>
      </c>
      <c r="H4538" t="s">
        <v>1835</v>
      </c>
      <c r="I4538" t="s">
        <v>763</v>
      </c>
      <c r="J4538" t="s">
        <v>10266</v>
      </c>
      <c r="K4538" t="s">
        <v>7</v>
      </c>
      <c r="L4538" s="7">
        <v>9700000</v>
      </c>
      <c r="M4538" s="7">
        <v>21017849</v>
      </c>
      <c r="N4538" t="s">
        <v>114</v>
      </c>
      <c r="O4538">
        <v>110</v>
      </c>
      <c r="P4538" s="8">
        <f>_xlfn.XLOOKUP(D4538,Consumer_Price_Index!A:A,Consumer_Price_Index!B:B)</f>
        <v>99.6</v>
      </c>
      <c r="Q4538" s="13">
        <f>IF(ISNUMBER(M4538), M4538*(Consumer_Price_Index!$B$45/(_xlfn.XLOOKUP('Working Data'!D343,Consumer_Price_Index!A:A,Consumer_Price_Index!B:B))), "Missing")</f>
        <v>31766560.467757937</v>
      </c>
      <c r="R4538" t="str">
        <f t="shared" si="70"/>
        <v>Yes</v>
      </c>
    </row>
    <row r="4539" spans="1:18" x14ac:dyDescent="0.25">
      <c r="A4539" t="s">
        <v>13324</v>
      </c>
      <c r="B4539" t="s">
        <v>68</v>
      </c>
      <c r="C4539" t="s">
        <v>11</v>
      </c>
      <c r="D4539" s="11">
        <v>1998</v>
      </c>
      <c r="E4539" t="s">
        <v>12966</v>
      </c>
      <c r="F4539">
        <v>6.7</v>
      </c>
      <c r="G4539">
        <v>116000</v>
      </c>
      <c r="H4539" t="s">
        <v>7358</v>
      </c>
      <c r="I4539" t="s">
        <v>11854</v>
      </c>
      <c r="J4539" t="s">
        <v>1848</v>
      </c>
      <c r="K4539" t="s">
        <v>7</v>
      </c>
      <c r="L4539" s="7">
        <v>55000000</v>
      </c>
      <c r="M4539" s="7">
        <v>198685114</v>
      </c>
      <c r="N4539" t="s">
        <v>133</v>
      </c>
      <c r="O4539">
        <v>114</v>
      </c>
      <c r="P4539" s="8">
        <f>_xlfn.XLOOKUP(D4539,Consumer_Price_Index!A:A,Consumer_Price_Index!B:B)</f>
        <v>163</v>
      </c>
      <c r="Q4539" s="13">
        <f>IF(ISNUMBER(M4539), M4539*(Consumer_Price_Index!$B$45/(_xlfn.XLOOKUP('Working Data'!D3313,Consumer_Price_Index!A:A,Consumer_Price_Index!B:B))), "Missing")</f>
        <v>259825554.66008583</v>
      </c>
      <c r="R4539" t="str">
        <f t="shared" si="70"/>
        <v>Yes</v>
      </c>
    </row>
    <row r="4540" spans="1:18" x14ac:dyDescent="0.25">
      <c r="A4540" t="s">
        <v>18280</v>
      </c>
      <c r="B4540" t="s">
        <v>41</v>
      </c>
      <c r="C4540" t="s">
        <v>11</v>
      </c>
      <c r="D4540" s="11">
        <v>1988</v>
      </c>
      <c r="E4540" t="s">
        <v>18279</v>
      </c>
      <c r="F4540">
        <v>6.7</v>
      </c>
      <c r="G4540">
        <v>5700</v>
      </c>
      <c r="H4540" t="s">
        <v>13775</v>
      </c>
      <c r="I4540" t="s">
        <v>18278</v>
      </c>
      <c r="J4540" t="s">
        <v>3272</v>
      </c>
      <c r="K4540" t="s">
        <v>7</v>
      </c>
      <c r="M4540" s="7">
        <v>8674093</v>
      </c>
      <c r="N4540" t="s">
        <v>15367</v>
      </c>
      <c r="O4540">
        <v>124</v>
      </c>
      <c r="P4540" s="8">
        <f>_xlfn.XLOOKUP(D4540,Consumer_Price_Index!A:A,Consumer_Price_Index!B:B)</f>
        <v>118.3</v>
      </c>
      <c r="Q4540" s="13">
        <f>IF(ISNUMBER(M4540), M4540*(Consumer_Price_Index!$B$45/(_xlfn.XLOOKUP('Working Data'!D1410,Consumer_Price_Index!A:A,Consumer_Price_Index!B:B))), "Missing")</f>
        <v>17833982.031713899</v>
      </c>
      <c r="R4540" t="str">
        <f t="shared" si="70"/>
        <v>No</v>
      </c>
    </row>
    <row r="4541" spans="1:18" x14ac:dyDescent="0.25">
      <c r="A4541" t="s">
        <v>4079</v>
      </c>
      <c r="B4541" t="s">
        <v>41</v>
      </c>
      <c r="C4541" t="s">
        <v>11</v>
      </c>
      <c r="D4541" s="11">
        <v>2014</v>
      </c>
      <c r="E4541" t="s">
        <v>4078</v>
      </c>
      <c r="F4541">
        <v>6.7</v>
      </c>
      <c r="G4541">
        <v>28000</v>
      </c>
      <c r="H4541" t="s">
        <v>2875</v>
      </c>
      <c r="I4541" t="s">
        <v>2875</v>
      </c>
      <c r="J4541" t="s">
        <v>4077</v>
      </c>
      <c r="K4541" t="s">
        <v>562</v>
      </c>
      <c r="M4541" s="7">
        <v>4728401</v>
      </c>
      <c r="N4541" t="s">
        <v>2873</v>
      </c>
      <c r="O4541">
        <v>124</v>
      </c>
      <c r="P4541" s="8">
        <f>_xlfn.XLOOKUP(D4541,Consumer_Price_Index!A:A,Consumer_Price_Index!B:B)</f>
        <v>236.7</v>
      </c>
      <c r="Q4541" s="13">
        <f>IF(ISNUMBER(M4541), M4541*(Consumer_Price_Index!$B$45/(_xlfn.XLOOKUP('Working Data'!D6642,Consumer_Price_Index!A:A,Consumer_Price_Index!B:B))), "Missing")</f>
        <v>9182560.7692797948</v>
      </c>
      <c r="R4541" t="str">
        <f t="shared" si="70"/>
        <v>No</v>
      </c>
    </row>
    <row r="4542" spans="1:18" x14ac:dyDescent="0.25">
      <c r="A4542" t="s">
        <v>7097</v>
      </c>
      <c r="B4542" t="s">
        <v>68</v>
      </c>
      <c r="C4542" t="s">
        <v>409</v>
      </c>
      <c r="D4542" s="11">
        <v>2009</v>
      </c>
      <c r="E4542" t="s">
        <v>7096</v>
      </c>
      <c r="F4542">
        <v>6.7</v>
      </c>
      <c r="G4542">
        <v>39000</v>
      </c>
      <c r="H4542" t="s">
        <v>2747</v>
      </c>
      <c r="I4542" t="s">
        <v>7095</v>
      </c>
      <c r="J4542" t="s">
        <v>7094</v>
      </c>
      <c r="K4542" t="s">
        <v>562</v>
      </c>
      <c r="L4542" s="7">
        <v>23000000</v>
      </c>
      <c r="M4542" s="7">
        <v>50812934</v>
      </c>
      <c r="N4542" t="s">
        <v>7093</v>
      </c>
      <c r="O4542">
        <v>105</v>
      </c>
      <c r="P4542" s="8">
        <f>_xlfn.XLOOKUP(D4542,Consumer_Price_Index!A:A,Consumer_Price_Index!B:B)</f>
        <v>214.5</v>
      </c>
      <c r="Q4542" s="13">
        <f>IF(ISNUMBER(M4542), M4542*(Consumer_Price_Index!$B$45/(_xlfn.XLOOKUP('Working Data'!D5619,Consumer_Price_Index!A:A,Consumer_Price_Index!B:B))), "Missing")</f>
        <v>170326743.5621562</v>
      </c>
      <c r="R4542" t="str">
        <f t="shared" si="70"/>
        <v>Yes</v>
      </c>
    </row>
    <row r="4543" spans="1:18" x14ac:dyDescent="0.25">
      <c r="A4543" t="s">
        <v>20314</v>
      </c>
      <c r="B4543" t="s">
        <v>68</v>
      </c>
      <c r="C4543" t="s">
        <v>24</v>
      </c>
      <c r="D4543" s="11">
        <v>1985</v>
      </c>
      <c r="E4543" t="s">
        <v>20257</v>
      </c>
      <c r="F4543">
        <v>6.7</v>
      </c>
      <c r="G4543">
        <v>59000</v>
      </c>
      <c r="H4543" t="s">
        <v>1910</v>
      </c>
      <c r="I4543" t="s">
        <v>20313</v>
      </c>
      <c r="J4543" t="s">
        <v>18272</v>
      </c>
      <c r="K4543" t="s">
        <v>7</v>
      </c>
      <c r="L4543" s="7">
        <v>17500000</v>
      </c>
      <c r="M4543" s="7">
        <v>85313124</v>
      </c>
      <c r="N4543" t="s">
        <v>890</v>
      </c>
      <c r="O4543">
        <v>117</v>
      </c>
      <c r="P4543" s="8">
        <f>_xlfn.XLOOKUP(D4543,Consumer_Price_Index!A:A,Consumer_Price_Index!B:B)</f>
        <v>107.6</v>
      </c>
      <c r="Q4543" s="13">
        <f>IF(ISNUMBER(M4543), M4543*(Consumer_Price_Index!$B$45/(_xlfn.XLOOKUP('Working Data'!D651,Consumer_Price_Index!A:A,Consumer_Price_Index!B:B))), "Missing")</f>
        <v>219737184.13186812</v>
      </c>
      <c r="R4543" t="str">
        <f t="shared" si="70"/>
        <v>Yes</v>
      </c>
    </row>
    <row r="4544" spans="1:18" x14ac:dyDescent="0.25">
      <c r="A4544" t="s">
        <v>1256</v>
      </c>
      <c r="B4544" t="s">
        <v>41</v>
      </c>
      <c r="C4544" t="s">
        <v>409</v>
      </c>
      <c r="D4544" s="11">
        <v>2018</v>
      </c>
      <c r="E4544" t="s">
        <v>1255</v>
      </c>
      <c r="F4544">
        <v>6.7</v>
      </c>
      <c r="G4544">
        <v>21000</v>
      </c>
      <c r="H4544" t="s">
        <v>1254</v>
      </c>
      <c r="I4544" t="s">
        <v>1253</v>
      </c>
      <c r="J4544" t="s">
        <v>648</v>
      </c>
      <c r="K4544" t="s">
        <v>265</v>
      </c>
      <c r="M4544" s="7">
        <v>14273033</v>
      </c>
      <c r="N4544" t="s">
        <v>1252</v>
      </c>
      <c r="O4544">
        <v>111</v>
      </c>
      <c r="P4544" s="8">
        <f>_xlfn.XLOOKUP(D4544,Consumer_Price_Index!A:A,Consumer_Price_Index!B:B)</f>
        <v>251.1</v>
      </c>
      <c r="Q4544" s="13">
        <f>IF(ISNUMBER(M4544), M4544*(Consumer_Price_Index!$B$45/(_xlfn.XLOOKUP('Working Data'!D7413,Consumer_Price_Index!A:A,Consumer_Price_Index!B:B))), "Missing")</f>
        <v>23635832.364673913</v>
      </c>
      <c r="R4544" t="str">
        <f t="shared" si="70"/>
        <v>No</v>
      </c>
    </row>
    <row r="4545" spans="1:18" x14ac:dyDescent="0.25">
      <c r="A4545" t="s">
        <v>18580</v>
      </c>
      <c r="B4545" t="s">
        <v>41</v>
      </c>
      <c r="C4545" t="s">
        <v>34</v>
      </c>
      <c r="D4545" s="11">
        <v>1988</v>
      </c>
      <c r="E4545" t="s">
        <v>18295</v>
      </c>
      <c r="F4545">
        <v>6.7</v>
      </c>
      <c r="G4545">
        <v>25000</v>
      </c>
      <c r="H4545" t="s">
        <v>15365</v>
      </c>
      <c r="I4545" t="s">
        <v>14918</v>
      </c>
      <c r="J4545" t="s">
        <v>3617</v>
      </c>
      <c r="K4545" t="s">
        <v>7</v>
      </c>
      <c r="L4545" s="7">
        <v>6000000</v>
      </c>
      <c r="M4545" s="7">
        <v>46616067</v>
      </c>
      <c r="N4545" t="s">
        <v>514</v>
      </c>
      <c r="O4545">
        <v>120</v>
      </c>
      <c r="P4545" s="8">
        <f>_xlfn.XLOOKUP(D4545,Consumer_Price_Index!A:A,Consumer_Price_Index!B:B)</f>
        <v>118.3</v>
      </c>
      <c r="Q4545" s="13">
        <f>IF(ISNUMBER(M4545), M4545*(Consumer_Price_Index!$B$45/(_xlfn.XLOOKUP('Working Data'!D1305,Consumer_Price_Index!A:A,Consumer_Price_Index!B:B))), "Missing")</f>
        <v>88497916.603738323</v>
      </c>
      <c r="R4545" t="str">
        <f t="shared" si="70"/>
        <v>Yes</v>
      </c>
    </row>
    <row r="4546" spans="1:18" x14ac:dyDescent="0.25">
      <c r="A4546" t="s">
        <v>17204</v>
      </c>
      <c r="B4546" t="s">
        <v>41</v>
      </c>
      <c r="C4546" t="s">
        <v>11</v>
      </c>
      <c r="D4546" s="11">
        <v>1990</v>
      </c>
      <c r="E4546" t="s">
        <v>17203</v>
      </c>
      <c r="F4546">
        <v>6.7</v>
      </c>
      <c r="G4546">
        <v>2600</v>
      </c>
      <c r="H4546" t="s">
        <v>10701</v>
      </c>
      <c r="I4546" t="s">
        <v>10701</v>
      </c>
      <c r="J4546" t="s">
        <v>7427</v>
      </c>
      <c r="K4546" t="s">
        <v>7</v>
      </c>
      <c r="L4546" s="7">
        <v>17500000</v>
      </c>
      <c r="M4546" s="7">
        <v>947306</v>
      </c>
      <c r="N4546" t="s">
        <v>890</v>
      </c>
      <c r="O4546">
        <v>138</v>
      </c>
      <c r="P4546" s="8">
        <f>_xlfn.XLOOKUP(D4546,Consumer_Price_Index!A:A,Consumer_Price_Index!B:B)</f>
        <v>130.69999999999999</v>
      </c>
      <c r="Q4546" s="13">
        <f>IF(ISNUMBER(M4546), M4546*(Consumer_Price_Index!$B$45/(_xlfn.XLOOKUP('Working Data'!D1821,Consumer_Price_Index!A:A,Consumer_Price_Index!B:B))), "Missing")</f>
        <v>1323448.5933058229</v>
      </c>
      <c r="R4546" t="str">
        <f t="shared" si="70"/>
        <v>Yes</v>
      </c>
    </row>
    <row r="4547" spans="1:18" x14ac:dyDescent="0.25">
      <c r="A4547" t="s">
        <v>20525</v>
      </c>
      <c r="B4547" t="s">
        <v>101</v>
      </c>
      <c r="C4547" t="s">
        <v>24</v>
      </c>
      <c r="D4547" s="11">
        <v>1984</v>
      </c>
      <c r="E4547" t="s">
        <v>20524</v>
      </c>
      <c r="F4547">
        <v>6.7</v>
      </c>
      <c r="G4547">
        <v>1900</v>
      </c>
      <c r="H4547" t="s">
        <v>15034</v>
      </c>
      <c r="I4547" t="s">
        <v>15034</v>
      </c>
      <c r="J4547" t="s">
        <v>20523</v>
      </c>
      <c r="K4547" t="s">
        <v>265</v>
      </c>
      <c r="M4547" s="7">
        <v>1057368</v>
      </c>
      <c r="N4547" t="s">
        <v>20522</v>
      </c>
      <c r="O4547">
        <v>106</v>
      </c>
      <c r="P4547" s="8">
        <f>_xlfn.XLOOKUP(D4547,Consumer_Price_Index!A:A,Consumer_Price_Index!B:B)</f>
        <v>103.9</v>
      </c>
      <c r="Q4547" s="13">
        <f>IF(ISNUMBER(M4547), M4547*(Consumer_Price_Index!$B$45/(_xlfn.XLOOKUP('Working Data'!D579,Consumer_Price_Index!A:A,Consumer_Price_Index!B:B))), "Missing")</f>
        <v>1750978.4217391305</v>
      </c>
      <c r="R4547" t="str">
        <f t="shared" ref="R4547:R4610" si="71">IF(AND(ISNUMBER(L4547), L4547&gt;0, ISNUMBER(M4547), M4547&gt;0), "Yes", "No")</f>
        <v>No</v>
      </c>
    </row>
    <row r="4548" spans="1:18" x14ac:dyDescent="0.25">
      <c r="A4548" t="s">
        <v>20295</v>
      </c>
      <c r="B4548" t="s">
        <v>41</v>
      </c>
      <c r="C4548" t="s">
        <v>34</v>
      </c>
      <c r="D4548" s="11">
        <v>1985</v>
      </c>
      <c r="E4548" t="s">
        <v>19806</v>
      </c>
      <c r="F4548">
        <v>6.7</v>
      </c>
      <c r="G4548">
        <v>150000</v>
      </c>
      <c r="H4548" t="s">
        <v>16976</v>
      </c>
      <c r="I4548" t="s">
        <v>19117</v>
      </c>
      <c r="J4548" t="s">
        <v>3674</v>
      </c>
      <c r="K4548" t="s">
        <v>7</v>
      </c>
      <c r="L4548" s="7">
        <v>10000000</v>
      </c>
      <c r="M4548" s="7">
        <v>57491000</v>
      </c>
      <c r="N4548" t="s">
        <v>19752</v>
      </c>
      <c r="O4548">
        <v>90</v>
      </c>
      <c r="P4548" s="8">
        <f>_xlfn.XLOOKUP(D4548,Consumer_Price_Index!A:A,Consumer_Price_Index!B:B)</f>
        <v>107.6</v>
      </c>
      <c r="Q4548" s="13">
        <f>IF(ISNUMBER(M4548), M4548*(Consumer_Price_Index!$B$45/(_xlfn.XLOOKUP('Working Data'!D661,Consumer_Price_Index!A:A,Consumer_Price_Index!B:B))), "Missing")</f>
        <v>124857503.20741268</v>
      </c>
      <c r="R4548" t="str">
        <f t="shared" si="71"/>
        <v>Yes</v>
      </c>
    </row>
    <row r="4549" spans="1:18" x14ac:dyDescent="0.25">
      <c r="A4549" t="s">
        <v>10326</v>
      </c>
      <c r="B4549" t="s">
        <v>41</v>
      </c>
      <c r="C4549" t="s">
        <v>87</v>
      </c>
      <c r="D4549" s="11">
        <v>2003</v>
      </c>
      <c r="E4549" t="s">
        <v>10316</v>
      </c>
      <c r="F4549">
        <v>6.7</v>
      </c>
      <c r="G4549">
        <v>34000</v>
      </c>
      <c r="H4549" t="s">
        <v>1841</v>
      </c>
      <c r="I4549" t="s">
        <v>10325</v>
      </c>
      <c r="J4549" t="s">
        <v>7661</v>
      </c>
      <c r="K4549" t="s">
        <v>7</v>
      </c>
      <c r="L4549" s="7">
        <v>15000000</v>
      </c>
      <c r="M4549" s="7">
        <v>23014206</v>
      </c>
      <c r="N4549" t="s">
        <v>8240</v>
      </c>
      <c r="O4549">
        <v>97</v>
      </c>
      <c r="P4549" s="8">
        <f>_xlfn.XLOOKUP(D4549,Consumer_Price_Index!A:A,Consumer_Price_Index!B:B)</f>
        <v>184</v>
      </c>
      <c r="Q4549" s="13">
        <f>IF(ISNUMBER(M4549), M4549*(Consumer_Price_Index!$B$45/(_xlfn.XLOOKUP('Working Data'!D4400,Consumer_Price_Index!A:A,Consumer_Price_Index!B:B))), "Missing")</f>
        <v>42091407.972388953</v>
      </c>
      <c r="R4549" t="str">
        <f t="shared" si="71"/>
        <v>Yes</v>
      </c>
    </row>
    <row r="4550" spans="1:18" x14ac:dyDescent="0.25">
      <c r="A4550" t="s">
        <v>13875</v>
      </c>
      <c r="B4550" t="s">
        <v>41</v>
      </c>
      <c r="C4550" t="s">
        <v>34</v>
      </c>
      <c r="D4550" s="11">
        <v>1997</v>
      </c>
      <c r="E4550" t="s">
        <v>13576</v>
      </c>
      <c r="F4550">
        <v>6.7</v>
      </c>
      <c r="G4550">
        <v>96000</v>
      </c>
      <c r="H4550" t="s">
        <v>8887</v>
      </c>
      <c r="I4550" t="s">
        <v>4012</v>
      </c>
      <c r="J4550" t="s">
        <v>3377</v>
      </c>
      <c r="K4550" t="s">
        <v>7</v>
      </c>
      <c r="L4550" s="7">
        <v>75000000</v>
      </c>
      <c r="M4550" s="7">
        <v>136982834</v>
      </c>
      <c r="N4550" t="s">
        <v>138</v>
      </c>
      <c r="O4550">
        <v>135</v>
      </c>
      <c r="P4550" s="8">
        <f>_xlfn.XLOOKUP(D4550,Consumer_Price_Index!A:A,Consumer_Price_Index!B:B)</f>
        <v>160.5</v>
      </c>
      <c r="Q4550" s="13">
        <f>IF(ISNUMBER(M4550), M4550*(Consumer_Price_Index!$B$45/(_xlfn.XLOOKUP('Working Data'!D3101,Consumer_Price_Index!A:A,Consumer_Price_Index!B:B))), "Missing")</f>
        <v>193862840.31490943</v>
      </c>
      <c r="R4550" t="str">
        <f t="shared" si="71"/>
        <v>Yes</v>
      </c>
    </row>
    <row r="4551" spans="1:18" x14ac:dyDescent="0.25">
      <c r="A4551" t="s">
        <v>6399</v>
      </c>
      <c r="B4551" t="s">
        <v>68</v>
      </c>
      <c r="C4551" t="s">
        <v>11</v>
      </c>
      <c r="D4551" s="11">
        <v>2011</v>
      </c>
      <c r="E4551" t="s">
        <v>6164</v>
      </c>
      <c r="F4551">
        <v>6.7</v>
      </c>
      <c r="G4551">
        <v>290000</v>
      </c>
      <c r="H4551" t="s">
        <v>1410</v>
      </c>
      <c r="I4551" t="s">
        <v>5040</v>
      </c>
      <c r="J4551" t="s">
        <v>1010</v>
      </c>
      <c r="K4551" t="s">
        <v>2545</v>
      </c>
      <c r="L4551" s="7">
        <v>60000000</v>
      </c>
      <c r="M4551" s="7">
        <v>136515867</v>
      </c>
      <c r="N4551" t="s">
        <v>138</v>
      </c>
      <c r="O4551">
        <v>106</v>
      </c>
      <c r="P4551" s="8">
        <f>_xlfn.XLOOKUP(D4551,Consumer_Price_Index!A:A,Consumer_Price_Index!B:B)</f>
        <v>224.9</v>
      </c>
      <c r="Q4551" s="13">
        <f>IF(ISNUMBER(M4551), M4551*(Consumer_Price_Index!$B$45/(_xlfn.XLOOKUP('Working Data'!D5869,Consumer_Price_Index!A:A,Consumer_Price_Index!B:B))), "Missing")</f>
        <v>386583500.69609666</v>
      </c>
      <c r="R4551" t="str">
        <f t="shared" si="71"/>
        <v>Yes</v>
      </c>
    </row>
    <row r="4552" spans="1:18" x14ac:dyDescent="0.25">
      <c r="A4552" t="s">
        <v>20447</v>
      </c>
      <c r="B4552" t="s">
        <v>101</v>
      </c>
      <c r="C4552" t="s">
        <v>11</v>
      </c>
      <c r="D4552" s="11">
        <v>1984</v>
      </c>
      <c r="E4552" t="s">
        <v>20446</v>
      </c>
      <c r="F4552">
        <v>6.7</v>
      </c>
      <c r="G4552">
        <v>1800</v>
      </c>
      <c r="H4552" t="s">
        <v>14150</v>
      </c>
      <c r="I4552" t="s">
        <v>20445</v>
      </c>
      <c r="J4552" t="s">
        <v>13145</v>
      </c>
      <c r="K4552" t="s">
        <v>7</v>
      </c>
      <c r="M4552" s="7">
        <v>9640000</v>
      </c>
      <c r="N4552" t="s">
        <v>20444</v>
      </c>
      <c r="O4552">
        <v>105</v>
      </c>
      <c r="P4552" s="8">
        <f>_xlfn.XLOOKUP(D4552,Consumer_Price_Index!A:A,Consumer_Price_Index!B:B)</f>
        <v>103.9</v>
      </c>
      <c r="Q4552" s="13">
        <f>IF(ISNUMBER(M4552), M4552*(Consumer_Price_Index!$B$45/(_xlfn.XLOOKUP('Working Data'!D608,Consumer_Price_Index!A:A,Consumer_Price_Index!B:B))), "Missing")</f>
        <v>20327391.00346021</v>
      </c>
      <c r="R4552" t="str">
        <f t="shared" si="71"/>
        <v>No</v>
      </c>
    </row>
    <row r="4553" spans="1:18" x14ac:dyDescent="0.25">
      <c r="A4553" t="s">
        <v>17165</v>
      </c>
      <c r="B4553" t="s">
        <v>68</v>
      </c>
      <c r="C4553" t="s">
        <v>24</v>
      </c>
      <c r="D4553" s="11">
        <v>1990</v>
      </c>
      <c r="E4553" t="s">
        <v>17155</v>
      </c>
      <c r="F4553">
        <v>6.7</v>
      </c>
      <c r="G4553">
        <v>2300</v>
      </c>
      <c r="H4553" t="s">
        <v>9759</v>
      </c>
      <c r="I4553" t="s">
        <v>4081</v>
      </c>
      <c r="J4553" t="s">
        <v>7842</v>
      </c>
      <c r="K4553" t="s">
        <v>7</v>
      </c>
      <c r="M4553" s="7">
        <v>715983</v>
      </c>
      <c r="N4553" t="s">
        <v>6260</v>
      </c>
      <c r="O4553">
        <v>99</v>
      </c>
      <c r="P4553" s="8">
        <f>_xlfn.XLOOKUP(D4553,Consumer_Price_Index!A:A,Consumer_Price_Index!B:B)</f>
        <v>130.69999999999999</v>
      </c>
      <c r="Q4553" s="13">
        <f>IF(ISNUMBER(M4553), M4553*(Consumer_Price_Index!$B$45/(_xlfn.XLOOKUP('Working Data'!D1831,Consumer_Price_Index!A:A,Consumer_Price_Index!B:B))), "Missing")</f>
        <v>1309483.9141656663</v>
      </c>
      <c r="R4553" t="str">
        <f t="shared" si="71"/>
        <v>No</v>
      </c>
    </row>
    <row r="4554" spans="1:18" x14ac:dyDescent="0.25">
      <c r="A4554" t="s">
        <v>7004</v>
      </c>
      <c r="B4554" t="s">
        <v>41</v>
      </c>
      <c r="C4554" t="s">
        <v>11</v>
      </c>
      <c r="D4554" s="11">
        <v>2009</v>
      </c>
      <c r="E4554" t="s">
        <v>6339</v>
      </c>
      <c r="F4554">
        <v>6.7</v>
      </c>
      <c r="G4554">
        <v>19000</v>
      </c>
      <c r="H4554" t="s">
        <v>7003</v>
      </c>
      <c r="I4554" t="s">
        <v>7002</v>
      </c>
      <c r="J4554" t="s">
        <v>3344</v>
      </c>
      <c r="K4554" t="s">
        <v>265</v>
      </c>
      <c r="M4554" s="7">
        <v>101860</v>
      </c>
      <c r="N4554" t="s">
        <v>7001</v>
      </c>
      <c r="O4554">
        <v>104</v>
      </c>
      <c r="P4554" s="8">
        <f>_xlfn.XLOOKUP(D4554,Consumer_Price_Index!A:A,Consumer_Price_Index!B:B)</f>
        <v>214.5</v>
      </c>
      <c r="Q4554" s="13">
        <f>IF(ISNUMBER(M4554), M4554*(Consumer_Price_Index!$B$45/(_xlfn.XLOOKUP('Working Data'!D5643,Consumer_Price_Index!A:A,Consumer_Price_Index!B:B))), "Missing")</f>
        <v>123603.11429709279</v>
      </c>
      <c r="R4554" t="str">
        <f t="shared" si="71"/>
        <v>No</v>
      </c>
    </row>
    <row r="4555" spans="1:18" x14ac:dyDescent="0.25">
      <c r="A4555" t="s">
        <v>15890</v>
      </c>
      <c r="B4555" t="s">
        <v>41</v>
      </c>
      <c r="C4555" t="s">
        <v>438</v>
      </c>
      <c r="D4555" s="11">
        <v>1993</v>
      </c>
      <c r="E4555" t="s">
        <v>15584</v>
      </c>
      <c r="F4555">
        <v>6.7</v>
      </c>
      <c r="G4555">
        <v>28000</v>
      </c>
      <c r="H4555" t="s">
        <v>2672</v>
      </c>
      <c r="I4555" t="s">
        <v>2672</v>
      </c>
      <c r="J4555" t="s">
        <v>15889</v>
      </c>
      <c r="K4555" t="s">
        <v>190</v>
      </c>
      <c r="L4555" s="7">
        <v>2000000</v>
      </c>
      <c r="M4555" s="7">
        <v>621392</v>
      </c>
      <c r="N4555" t="s">
        <v>15888</v>
      </c>
      <c r="O4555">
        <v>94</v>
      </c>
      <c r="P4555" s="8">
        <f>_xlfn.XLOOKUP(D4555,Consumer_Price_Index!A:A,Consumer_Price_Index!B:B)</f>
        <v>144.5</v>
      </c>
      <c r="Q4555" s="13">
        <f>IF(ISNUMBER(M4555), M4555*(Consumer_Price_Index!$B$45/(_xlfn.XLOOKUP('Working Data'!D2321,Consumer_Price_Index!A:A,Consumer_Price_Index!B:B))), "Missing")</f>
        <v>1727537.7956204382</v>
      </c>
      <c r="R4555" t="str">
        <f t="shared" si="71"/>
        <v>Yes</v>
      </c>
    </row>
    <row r="4556" spans="1:18" x14ac:dyDescent="0.25">
      <c r="A4556" t="s">
        <v>7111</v>
      </c>
      <c r="B4556" t="s">
        <v>41</v>
      </c>
      <c r="C4556" t="s">
        <v>87</v>
      </c>
      <c r="D4556" s="11">
        <v>2009</v>
      </c>
      <c r="E4556" t="s">
        <v>7110</v>
      </c>
      <c r="F4556">
        <v>6.7</v>
      </c>
      <c r="G4556">
        <v>23000</v>
      </c>
      <c r="H4556" t="s">
        <v>7109</v>
      </c>
      <c r="I4556" t="s">
        <v>7109</v>
      </c>
      <c r="J4556" t="s">
        <v>96</v>
      </c>
      <c r="K4556" t="s">
        <v>7</v>
      </c>
      <c r="L4556" s="7">
        <v>19000000</v>
      </c>
      <c r="M4556" s="7">
        <v>3676533</v>
      </c>
      <c r="N4556" t="s">
        <v>3248</v>
      </c>
      <c r="O4556">
        <v>113</v>
      </c>
      <c r="P4556" s="8">
        <f>_xlfn.XLOOKUP(D4556,Consumer_Price_Index!A:A,Consumer_Price_Index!B:B)</f>
        <v>214.5</v>
      </c>
      <c r="Q4556" s="13">
        <f>IF(ISNUMBER(M4556), M4556*(Consumer_Price_Index!$B$45/(_xlfn.XLOOKUP('Working Data'!D5614,Consumer_Price_Index!A:A,Consumer_Price_Index!B:B))), "Missing")</f>
        <v>10221164.280109489</v>
      </c>
      <c r="R4556" t="str">
        <f t="shared" si="71"/>
        <v>Yes</v>
      </c>
    </row>
    <row r="4557" spans="1:18" x14ac:dyDescent="0.25">
      <c r="A4557" t="s">
        <v>8367</v>
      </c>
      <c r="B4557" t="s">
        <v>68</v>
      </c>
      <c r="C4557" t="s">
        <v>24</v>
      </c>
      <c r="D4557" s="11">
        <v>2007</v>
      </c>
      <c r="E4557" t="s">
        <v>8117</v>
      </c>
      <c r="F4557">
        <v>6.7</v>
      </c>
      <c r="G4557">
        <v>99000</v>
      </c>
      <c r="H4557" t="s">
        <v>5408</v>
      </c>
      <c r="I4557" t="s">
        <v>8366</v>
      </c>
      <c r="J4557" t="s">
        <v>1358</v>
      </c>
      <c r="K4557" t="s">
        <v>7</v>
      </c>
      <c r="L4557" s="7">
        <v>25000000</v>
      </c>
      <c r="M4557" s="7">
        <v>68474305</v>
      </c>
      <c r="N4557" t="s">
        <v>6122</v>
      </c>
      <c r="O4557">
        <v>98</v>
      </c>
      <c r="P4557" s="8">
        <f>_xlfn.XLOOKUP(D4557,Consumer_Price_Index!A:A,Consumer_Price_Index!B:B)</f>
        <v>207.3</v>
      </c>
      <c r="Q4557" s="13">
        <f>IF(ISNUMBER(M4557), M4557*(Consumer_Price_Index!$B$45/(_xlfn.XLOOKUP('Working Data'!D5149,Consumer_Price_Index!A:A,Consumer_Price_Index!B:B))), "Missing")</f>
        <v>83090883.04858622</v>
      </c>
      <c r="R4557" t="str">
        <f t="shared" si="71"/>
        <v>Yes</v>
      </c>
    </row>
    <row r="4558" spans="1:18" x14ac:dyDescent="0.25">
      <c r="A4558" t="s">
        <v>19946</v>
      </c>
      <c r="B4558" t="s">
        <v>41</v>
      </c>
      <c r="C4558" t="s">
        <v>409</v>
      </c>
      <c r="D4558" s="11">
        <v>1985</v>
      </c>
      <c r="E4558" t="s">
        <v>19945</v>
      </c>
      <c r="F4558">
        <v>6.7</v>
      </c>
      <c r="G4558">
        <v>2500</v>
      </c>
      <c r="H4558" t="s">
        <v>5413</v>
      </c>
      <c r="I4558" t="s">
        <v>19944</v>
      </c>
      <c r="J4558" t="s">
        <v>12347</v>
      </c>
      <c r="K4558" t="s">
        <v>265</v>
      </c>
      <c r="M4558" s="7">
        <v>2174622</v>
      </c>
      <c r="N4558" t="s">
        <v>13830</v>
      </c>
      <c r="O4558">
        <v>96</v>
      </c>
      <c r="P4558" s="8">
        <f>_xlfn.XLOOKUP(D4558,Consumer_Price_Index!A:A,Consumer_Price_Index!B:B)</f>
        <v>107.6</v>
      </c>
      <c r="Q4558" s="13">
        <f>IF(ISNUMBER(M4558), M4558*(Consumer_Price_Index!$B$45/(_xlfn.XLOOKUP('Working Data'!D798,Consumer_Price_Index!A:A,Consumer_Price_Index!B:B))), "Missing")</f>
        <v>4128394.5383177567</v>
      </c>
      <c r="R4558" t="str">
        <f t="shared" si="71"/>
        <v>No</v>
      </c>
    </row>
    <row r="4559" spans="1:18" x14ac:dyDescent="0.25">
      <c r="A4559" t="s">
        <v>8274</v>
      </c>
      <c r="B4559" t="s">
        <v>41</v>
      </c>
      <c r="C4559" t="s">
        <v>34</v>
      </c>
      <c r="D4559" s="11">
        <v>2007</v>
      </c>
      <c r="E4559" t="s">
        <v>8273</v>
      </c>
      <c r="F4559">
        <v>6.7</v>
      </c>
      <c r="G4559">
        <v>70000</v>
      </c>
      <c r="H4559" t="s">
        <v>1954</v>
      </c>
      <c r="I4559" t="s">
        <v>8272</v>
      </c>
      <c r="J4559" t="s">
        <v>3529</v>
      </c>
      <c r="K4559" t="s">
        <v>7</v>
      </c>
      <c r="L4559" s="7">
        <v>20000000</v>
      </c>
      <c r="M4559" s="7">
        <v>16974459</v>
      </c>
      <c r="N4559" t="s">
        <v>890</v>
      </c>
      <c r="O4559">
        <v>105</v>
      </c>
      <c r="P4559" s="8">
        <f>_xlfn.XLOOKUP(D4559,Consumer_Price_Index!A:A,Consumer_Price_Index!B:B)</f>
        <v>207.3</v>
      </c>
      <c r="Q4559" s="13">
        <f>IF(ISNUMBER(M4559), M4559*(Consumer_Price_Index!$B$45/(_xlfn.XLOOKUP('Working Data'!D5180,Consumer_Price_Index!A:A,Consumer_Price_Index!B:B))), "Missing")</f>
        <v>53597074.168911912</v>
      </c>
      <c r="R4559" t="str">
        <f t="shared" si="71"/>
        <v>Yes</v>
      </c>
    </row>
    <row r="4560" spans="1:18" x14ac:dyDescent="0.25">
      <c r="A4560" t="s">
        <v>16016</v>
      </c>
      <c r="B4560" t="s">
        <v>41</v>
      </c>
      <c r="C4560" t="s">
        <v>34</v>
      </c>
      <c r="D4560" s="11">
        <v>1993</v>
      </c>
      <c r="E4560" t="s">
        <v>15628</v>
      </c>
      <c r="F4560">
        <v>6.7</v>
      </c>
      <c r="G4560">
        <v>163000</v>
      </c>
      <c r="H4560" t="s">
        <v>13697</v>
      </c>
      <c r="I4560" t="s">
        <v>16015</v>
      </c>
      <c r="J4560" t="s">
        <v>843</v>
      </c>
      <c r="K4560" t="s">
        <v>7</v>
      </c>
      <c r="L4560" s="7">
        <v>57000000</v>
      </c>
      <c r="M4560" s="7">
        <v>58055768</v>
      </c>
      <c r="N4560" t="s">
        <v>138</v>
      </c>
      <c r="O4560">
        <v>115</v>
      </c>
      <c r="P4560" s="8">
        <f>_xlfn.XLOOKUP(D4560,Consumer_Price_Index!A:A,Consumer_Price_Index!B:B)</f>
        <v>144.5</v>
      </c>
      <c r="Q4560" s="13">
        <f>IF(ISNUMBER(M4560), M4560*(Consumer_Price_Index!$B$45/(_xlfn.XLOOKUP('Working Data'!D2259,Consumer_Price_Index!A:A,Consumer_Price_Index!B:B))), "Missing")</f>
        <v>99884768.546583846</v>
      </c>
      <c r="R4560" t="str">
        <f t="shared" si="71"/>
        <v>Yes</v>
      </c>
    </row>
    <row r="4561" spans="1:18" x14ac:dyDescent="0.25">
      <c r="A4561" t="s">
        <v>2810</v>
      </c>
      <c r="B4561" t="s">
        <v>68</v>
      </c>
      <c r="C4561" t="s">
        <v>409</v>
      </c>
      <c r="D4561" s="11">
        <v>2016</v>
      </c>
      <c r="E4561" t="s">
        <v>2770</v>
      </c>
      <c r="F4561">
        <v>6.7</v>
      </c>
      <c r="G4561">
        <v>20000</v>
      </c>
      <c r="H4561" t="s">
        <v>2809</v>
      </c>
      <c r="I4561" t="s">
        <v>2808</v>
      </c>
      <c r="J4561" t="s">
        <v>2213</v>
      </c>
      <c r="K4561" t="s">
        <v>265</v>
      </c>
      <c r="L4561" s="7">
        <v>10000000</v>
      </c>
      <c r="M4561" s="7">
        <v>7994527</v>
      </c>
      <c r="N4561" t="s">
        <v>717</v>
      </c>
      <c r="O4561">
        <v>109</v>
      </c>
      <c r="P4561" s="8">
        <f>_xlfn.XLOOKUP(D4561,Consumer_Price_Index!A:A,Consumer_Price_Index!B:B)</f>
        <v>240</v>
      </c>
      <c r="Q4561" s="13">
        <f>IF(ISNUMBER(M4561), M4561*(Consumer_Price_Index!$B$45/(_xlfn.XLOOKUP('Working Data'!D7030,Consumer_Price_Index!A:A,Consumer_Price_Index!B:B))), "Missing")</f>
        <v>25242822.558549222</v>
      </c>
      <c r="R4561" t="str">
        <f t="shared" si="71"/>
        <v>Yes</v>
      </c>
    </row>
    <row r="4562" spans="1:18" x14ac:dyDescent="0.25">
      <c r="A4562" t="s">
        <v>14821</v>
      </c>
      <c r="B4562" t="s">
        <v>41</v>
      </c>
      <c r="C4562" t="s">
        <v>87</v>
      </c>
      <c r="D4562" s="11">
        <v>1995</v>
      </c>
      <c r="E4562" t="s">
        <v>14820</v>
      </c>
      <c r="F4562">
        <v>6.7</v>
      </c>
      <c r="G4562">
        <v>18000</v>
      </c>
      <c r="H4562" t="s">
        <v>10532</v>
      </c>
      <c r="I4562" t="s">
        <v>14819</v>
      </c>
      <c r="J4562" t="s">
        <v>1804</v>
      </c>
      <c r="K4562" t="s">
        <v>7</v>
      </c>
      <c r="L4562" s="7">
        <v>27000000</v>
      </c>
      <c r="M4562" s="7">
        <v>16140822</v>
      </c>
      <c r="N4562" t="s">
        <v>2694</v>
      </c>
      <c r="O4562">
        <v>102</v>
      </c>
      <c r="P4562" s="8">
        <f>_xlfn.XLOOKUP(D4562,Consumer_Price_Index!A:A,Consumer_Price_Index!B:B)</f>
        <v>152.4</v>
      </c>
      <c r="Q4562" s="13">
        <f>IF(ISNUMBER(M4562), M4562*(Consumer_Price_Index!$B$45/(_xlfn.XLOOKUP('Working Data'!D2734,Consumer_Price_Index!A:A,Consumer_Price_Index!B:B))), "Missing")</f>
        <v>32271052.909448817</v>
      </c>
      <c r="R4562" t="str">
        <f t="shared" si="71"/>
        <v>Yes</v>
      </c>
    </row>
    <row r="4563" spans="1:18" x14ac:dyDescent="0.25">
      <c r="A4563" t="s">
        <v>9637</v>
      </c>
      <c r="B4563" t="s">
        <v>52</v>
      </c>
      <c r="C4563" t="s">
        <v>34</v>
      </c>
      <c r="D4563" s="11">
        <v>2004</v>
      </c>
      <c r="E4563" t="s">
        <v>9636</v>
      </c>
      <c r="F4563">
        <v>6.7</v>
      </c>
      <c r="G4563">
        <v>19000</v>
      </c>
      <c r="H4563" t="s">
        <v>9635</v>
      </c>
      <c r="I4563" t="s">
        <v>9634</v>
      </c>
      <c r="J4563" t="s">
        <v>9633</v>
      </c>
      <c r="K4563" t="s">
        <v>169</v>
      </c>
      <c r="M4563" s="7">
        <v>7312209</v>
      </c>
      <c r="N4563" t="s">
        <v>9632</v>
      </c>
      <c r="O4563">
        <v>129</v>
      </c>
      <c r="P4563" s="8">
        <f>_xlfn.XLOOKUP(D4563,Consumer_Price_Index!A:A,Consumer_Price_Index!B:B)</f>
        <v>188.9</v>
      </c>
      <c r="Q4563" s="13">
        <f>IF(ISNUMBER(M4563), M4563*(Consumer_Price_Index!$B$45/(_xlfn.XLOOKUP('Working Data'!D4639,Consumer_Price_Index!A:A,Consumer_Price_Index!B:B))), "Missing")</f>
        <v>10215635.407152683</v>
      </c>
      <c r="R4563" t="str">
        <f t="shared" si="71"/>
        <v>No</v>
      </c>
    </row>
    <row r="4564" spans="1:18" x14ac:dyDescent="0.25">
      <c r="A4564" t="s">
        <v>10152</v>
      </c>
      <c r="B4564" t="s">
        <v>68</v>
      </c>
      <c r="C4564" t="s">
        <v>24</v>
      </c>
      <c r="D4564" s="11">
        <v>2004</v>
      </c>
      <c r="E4564" t="s">
        <v>9675</v>
      </c>
      <c r="F4564">
        <v>6.7</v>
      </c>
      <c r="G4564">
        <v>235000</v>
      </c>
      <c r="H4564" t="s">
        <v>1396</v>
      </c>
      <c r="I4564" t="s">
        <v>1396</v>
      </c>
      <c r="J4564" t="s">
        <v>2192</v>
      </c>
      <c r="K4564" t="s">
        <v>7</v>
      </c>
      <c r="L4564" s="7">
        <v>20000000</v>
      </c>
      <c r="M4564" s="7">
        <v>168423227</v>
      </c>
      <c r="N4564" t="s">
        <v>890</v>
      </c>
      <c r="O4564">
        <v>92</v>
      </c>
      <c r="P4564" s="8">
        <f>_xlfn.XLOOKUP(D4564,Consumer_Price_Index!A:A,Consumer_Price_Index!B:B)</f>
        <v>188.9</v>
      </c>
      <c r="Q4564" s="13">
        <f>IF(ISNUMBER(M4564), M4564*(Consumer_Price_Index!$B$45/(_xlfn.XLOOKUP('Working Data'!D4447,Consumer_Price_Index!A:A,Consumer_Price_Index!B:B))), "Missing")</f>
        <v>468235011.55930662</v>
      </c>
      <c r="R4564" t="str">
        <f t="shared" si="71"/>
        <v>Yes</v>
      </c>
    </row>
    <row r="4565" spans="1:18" x14ac:dyDescent="0.25">
      <c r="A4565" t="s">
        <v>15357</v>
      </c>
      <c r="B4565" t="s">
        <v>68</v>
      </c>
      <c r="C4565" t="s">
        <v>24</v>
      </c>
      <c r="D4565" s="11">
        <v>1994</v>
      </c>
      <c r="E4565" t="s">
        <v>14738</v>
      </c>
      <c r="F4565">
        <v>6.7</v>
      </c>
      <c r="G4565">
        <v>49000</v>
      </c>
      <c r="H4565" t="s">
        <v>7290</v>
      </c>
      <c r="I4565" t="s">
        <v>15356</v>
      </c>
      <c r="J4565" t="s">
        <v>2674</v>
      </c>
      <c r="K4565" t="s">
        <v>7</v>
      </c>
      <c r="L4565" s="7">
        <v>25000000</v>
      </c>
      <c r="M4565" s="7">
        <v>68792531</v>
      </c>
      <c r="N4565" t="s">
        <v>666</v>
      </c>
      <c r="O4565">
        <v>97</v>
      </c>
      <c r="P4565" s="8">
        <f>_xlfn.XLOOKUP(D4565,Consumer_Price_Index!A:A,Consumer_Price_Index!B:B)</f>
        <v>148.19999999999999</v>
      </c>
      <c r="Q4565" s="13">
        <f>IF(ISNUMBER(M4565), M4565*(Consumer_Price_Index!$B$45/(_xlfn.XLOOKUP('Working Data'!D2528,Consumer_Price_Index!A:A,Consumer_Price_Index!B:B))), "Missing")</f>
        <v>107327620.04966716</v>
      </c>
      <c r="R4565" t="str">
        <f t="shared" si="71"/>
        <v>Yes</v>
      </c>
    </row>
    <row r="4566" spans="1:18" x14ac:dyDescent="0.25">
      <c r="A4566" t="s">
        <v>21733</v>
      </c>
      <c r="B4566" t="s">
        <v>101</v>
      </c>
      <c r="C4566" t="s">
        <v>34</v>
      </c>
      <c r="D4566" s="11">
        <v>1981</v>
      </c>
      <c r="E4566" t="s">
        <v>21680</v>
      </c>
      <c r="F4566">
        <v>6.7</v>
      </c>
      <c r="G4566">
        <v>16000</v>
      </c>
      <c r="H4566" t="s">
        <v>16686</v>
      </c>
      <c r="I4566" t="s">
        <v>19983</v>
      </c>
      <c r="J4566" t="s">
        <v>21732</v>
      </c>
      <c r="K4566" t="s">
        <v>265</v>
      </c>
      <c r="L4566" s="7">
        <v>18000000</v>
      </c>
      <c r="M4566" s="7">
        <v>14110013</v>
      </c>
      <c r="N4566" t="s">
        <v>108</v>
      </c>
      <c r="O4566">
        <v>109</v>
      </c>
      <c r="P4566" s="8">
        <f>_xlfn.XLOOKUP(D4566,Consumer_Price_Index!A:A,Consumer_Price_Index!B:B)</f>
        <v>90.9</v>
      </c>
      <c r="Q4566" s="13">
        <f>IF(ISNUMBER(M4566), M4566*(Consumer_Price_Index!$B$45/(_xlfn.XLOOKUP('Working Data'!D130,Consumer_Price_Index!A:A,Consumer_Price_Index!B:B))), "Missing")</f>
        <v>26787046.486604363</v>
      </c>
      <c r="R4566" t="str">
        <f t="shared" si="71"/>
        <v>Yes</v>
      </c>
    </row>
    <row r="4567" spans="1:18" x14ac:dyDescent="0.25">
      <c r="A4567" t="s">
        <v>7582</v>
      </c>
      <c r="B4567" t="s">
        <v>68</v>
      </c>
      <c r="C4567" t="s">
        <v>24</v>
      </c>
      <c r="D4567" s="11">
        <v>2008</v>
      </c>
      <c r="E4567" t="s">
        <v>7391</v>
      </c>
      <c r="F4567">
        <v>6.7</v>
      </c>
      <c r="G4567">
        <v>20000</v>
      </c>
      <c r="H4567" t="s">
        <v>7581</v>
      </c>
      <c r="I4567" t="s">
        <v>7581</v>
      </c>
      <c r="J4567" t="s">
        <v>7580</v>
      </c>
      <c r="K4567" t="s">
        <v>265</v>
      </c>
      <c r="M4567" s="7">
        <v>18463793</v>
      </c>
      <c r="N4567" t="s">
        <v>7579</v>
      </c>
      <c r="O4567">
        <v>97</v>
      </c>
      <c r="P4567" s="8">
        <f>_xlfn.XLOOKUP(D4567,Consumer_Price_Index!A:A,Consumer_Price_Index!B:B)</f>
        <v>215.3</v>
      </c>
      <c r="Q4567" s="13">
        <f>IF(ISNUMBER(M4567), M4567*(Consumer_Price_Index!$B$45/(_xlfn.XLOOKUP('Working Data'!D5429,Consumer_Price_Index!A:A,Consumer_Price_Index!B:B))), "Missing")</f>
        <v>40099199.76550249</v>
      </c>
      <c r="R4567" t="str">
        <f t="shared" si="71"/>
        <v>No</v>
      </c>
    </row>
    <row r="4568" spans="1:18" x14ac:dyDescent="0.25">
      <c r="A4568" t="s">
        <v>14390</v>
      </c>
      <c r="B4568" t="s">
        <v>101</v>
      </c>
      <c r="C4568" t="s">
        <v>24</v>
      </c>
      <c r="D4568" s="11">
        <v>1996</v>
      </c>
      <c r="E4568" t="s">
        <v>14069</v>
      </c>
      <c r="F4568">
        <v>6.7</v>
      </c>
      <c r="G4568">
        <v>37000</v>
      </c>
      <c r="H4568" t="s">
        <v>8692</v>
      </c>
      <c r="I4568" t="s">
        <v>8296</v>
      </c>
      <c r="J4568" t="s">
        <v>9213</v>
      </c>
      <c r="K4568" t="s">
        <v>265</v>
      </c>
      <c r="L4568" s="7">
        <v>6000000</v>
      </c>
      <c r="M4568" s="7">
        <v>22231658</v>
      </c>
      <c r="N4568" t="s">
        <v>3464</v>
      </c>
      <c r="O4568">
        <v>120</v>
      </c>
      <c r="P4568" s="8">
        <f>_xlfn.XLOOKUP(D4568,Consumer_Price_Index!A:A,Consumer_Price_Index!B:B)</f>
        <v>156.9</v>
      </c>
      <c r="Q4568" s="13">
        <f>IF(ISNUMBER(M4568), M4568*(Consumer_Price_Index!$B$45/(_xlfn.XLOOKUP('Working Data'!D2904,Consumer_Price_Index!A:A,Consumer_Price_Index!B:B))), "Missing")</f>
        <v>59630160.146126762</v>
      </c>
      <c r="R4568" t="str">
        <f t="shared" si="71"/>
        <v>Yes</v>
      </c>
    </row>
    <row r="4569" spans="1:18" x14ac:dyDescent="0.25">
      <c r="A4569" t="s">
        <v>14951</v>
      </c>
      <c r="B4569" t="s">
        <v>68</v>
      </c>
      <c r="C4569" t="s">
        <v>24</v>
      </c>
      <c r="D4569" s="11">
        <v>1995</v>
      </c>
      <c r="E4569" t="s">
        <v>14578</v>
      </c>
      <c r="F4569">
        <v>6.7</v>
      </c>
      <c r="G4569">
        <v>52000</v>
      </c>
      <c r="H4569" t="s">
        <v>14950</v>
      </c>
      <c r="I4569" t="s">
        <v>12129</v>
      </c>
      <c r="J4569" t="s">
        <v>2555</v>
      </c>
      <c r="K4569" t="s">
        <v>7</v>
      </c>
      <c r="M4569" s="7">
        <v>273188</v>
      </c>
      <c r="N4569" t="s">
        <v>14949</v>
      </c>
      <c r="O4569">
        <v>90</v>
      </c>
      <c r="P4569" s="8">
        <f>_xlfn.XLOOKUP(D4569,Consumer_Price_Index!A:A,Consumer_Price_Index!B:B)</f>
        <v>152.4</v>
      </c>
      <c r="Q4569" s="13">
        <f>IF(ISNUMBER(M4569), M4569*(Consumer_Price_Index!$B$45/(_xlfn.XLOOKUP('Working Data'!D2676,Consumer_Price_Index!A:A,Consumer_Price_Index!B:B))), "Missing")</f>
        <v>510677.19999999995</v>
      </c>
      <c r="R4569" t="str">
        <f t="shared" si="71"/>
        <v>No</v>
      </c>
    </row>
    <row r="4570" spans="1:18" x14ac:dyDescent="0.25">
      <c r="A4570" t="s">
        <v>4922</v>
      </c>
      <c r="B4570" t="s">
        <v>101</v>
      </c>
      <c r="C4570" t="s">
        <v>73</v>
      </c>
      <c r="D4570" s="11">
        <v>2013</v>
      </c>
      <c r="E4570" t="s">
        <v>4921</v>
      </c>
      <c r="F4570">
        <v>6.7</v>
      </c>
      <c r="G4570">
        <v>101000</v>
      </c>
      <c r="H4570" t="s">
        <v>2904</v>
      </c>
      <c r="I4570" t="s">
        <v>4920</v>
      </c>
      <c r="J4570" t="s">
        <v>4919</v>
      </c>
      <c r="K4570" t="s">
        <v>7</v>
      </c>
      <c r="L4570" s="7">
        <v>100000000</v>
      </c>
      <c r="M4570" s="7">
        <v>268426634</v>
      </c>
      <c r="N4570" t="s">
        <v>3589</v>
      </c>
      <c r="O4570">
        <v>102</v>
      </c>
      <c r="P4570" s="8">
        <f>_xlfn.XLOOKUP(D4570,Consumer_Price_Index!A:A,Consumer_Price_Index!B:B)</f>
        <v>233</v>
      </c>
      <c r="Q4570" s="13">
        <f>IF(ISNUMBER(M4570), M4570*(Consumer_Price_Index!$B$45/(_xlfn.XLOOKUP('Working Data'!D6382,Consumer_Price_Index!A:A,Consumer_Price_Index!B:B))), "Missing")</f>
        <v>821180676.50401604</v>
      </c>
      <c r="R4570" t="str">
        <f t="shared" si="71"/>
        <v>Yes</v>
      </c>
    </row>
    <row r="4571" spans="1:18" x14ac:dyDescent="0.25">
      <c r="A4571" t="s">
        <v>5130</v>
      </c>
      <c r="B4571" t="s">
        <v>41</v>
      </c>
      <c r="C4571" t="s">
        <v>34</v>
      </c>
      <c r="D4571" s="11">
        <v>2013</v>
      </c>
      <c r="E4571" t="s">
        <v>4741</v>
      </c>
      <c r="F4571">
        <v>6.7</v>
      </c>
      <c r="G4571">
        <v>232000</v>
      </c>
      <c r="H4571" t="s">
        <v>5129</v>
      </c>
      <c r="I4571" t="s">
        <v>5128</v>
      </c>
      <c r="J4571" t="s">
        <v>843</v>
      </c>
      <c r="K4571" t="s">
        <v>7</v>
      </c>
      <c r="L4571" s="7">
        <v>50000000</v>
      </c>
      <c r="M4571" s="7">
        <v>137328301</v>
      </c>
      <c r="N4571" t="s">
        <v>856</v>
      </c>
      <c r="O4571">
        <v>115</v>
      </c>
      <c r="P4571" s="8">
        <f>_xlfn.XLOOKUP(D4571,Consumer_Price_Index!A:A,Consumer_Price_Index!B:B)</f>
        <v>233</v>
      </c>
      <c r="Q4571" s="13">
        <f>IF(ISNUMBER(M4571), M4571*(Consumer_Price_Index!$B$45/(_xlfn.XLOOKUP('Working Data'!D6310,Consumer_Price_Index!A:A,Consumer_Price_Index!B:B))), "Missing")</f>
        <v>251164065.51440576</v>
      </c>
      <c r="R4571" t="str">
        <f t="shared" si="71"/>
        <v>Yes</v>
      </c>
    </row>
    <row r="4572" spans="1:18" x14ac:dyDescent="0.25">
      <c r="A4572" t="s">
        <v>13958</v>
      </c>
      <c r="B4572" t="s">
        <v>41</v>
      </c>
      <c r="C4572" t="s">
        <v>5</v>
      </c>
      <c r="D4572" s="11">
        <v>1997</v>
      </c>
      <c r="E4572" t="s">
        <v>13756</v>
      </c>
      <c r="F4572">
        <v>6.7</v>
      </c>
      <c r="G4572">
        <v>164000</v>
      </c>
      <c r="H4572" t="s">
        <v>3335</v>
      </c>
      <c r="I4572" t="s">
        <v>13957</v>
      </c>
      <c r="J4572" t="s">
        <v>10366</v>
      </c>
      <c r="K4572" t="s">
        <v>265</v>
      </c>
      <c r="L4572" s="7">
        <v>60000000</v>
      </c>
      <c r="M4572" s="7">
        <v>26673829</v>
      </c>
      <c r="N4572" t="s">
        <v>13956</v>
      </c>
      <c r="O4572">
        <v>96</v>
      </c>
      <c r="P4572" s="8">
        <f>_xlfn.XLOOKUP(D4572,Consumer_Price_Index!A:A,Consumer_Price_Index!B:B)</f>
        <v>160.5</v>
      </c>
      <c r="Q4572" s="13">
        <f>IF(ISNUMBER(M4572), M4572*(Consumer_Price_Index!$B$45/(_xlfn.XLOOKUP('Working Data'!D3063,Consumer_Price_Index!A:A,Consumer_Price_Index!B:B))), "Missing")</f>
        <v>65544481.421774186</v>
      </c>
      <c r="R4572" t="str">
        <f t="shared" si="71"/>
        <v>Yes</v>
      </c>
    </row>
    <row r="4573" spans="1:18" x14ac:dyDescent="0.25">
      <c r="A4573" t="s">
        <v>14283</v>
      </c>
      <c r="B4573" t="s">
        <v>41</v>
      </c>
      <c r="C4573" t="s">
        <v>24</v>
      </c>
      <c r="D4573" s="11">
        <v>1996</v>
      </c>
      <c r="E4573" t="s">
        <v>13719</v>
      </c>
      <c r="F4573">
        <v>6.7</v>
      </c>
      <c r="G4573">
        <v>36000</v>
      </c>
      <c r="H4573" t="s">
        <v>2403</v>
      </c>
      <c r="I4573" t="s">
        <v>2403</v>
      </c>
      <c r="J4573" t="s">
        <v>2403</v>
      </c>
      <c r="K4573" t="s">
        <v>7</v>
      </c>
      <c r="L4573" s="7">
        <v>20000000</v>
      </c>
      <c r="M4573" s="7">
        <v>9759200</v>
      </c>
      <c r="N4573" t="s">
        <v>3464</v>
      </c>
      <c r="O4573">
        <v>101</v>
      </c>
      <c r="P4573" s="8">
        <f>_xlfn.XLOOKUP(D4573,Consumer_Price_Index!A:A,Consumer_Price_Index!B:B)</f>
        <v>156.9</v>
      </c>
      <c r="Q4573" s="13">
        <f>IF(ISNUMBER(M4573), M4573*(Consumer_Price_Index!$B$45/(_xlfn.XLOOKUP('Working Data'!D2951,Consumer_Price_Index!A:A,Consumer_Price_Index!B:B))), "Missing")</f>
        <v>25136333.389687233</v>
      </c>
      <c r="R4573" t="str">
        <f t="shared" si="71"/>
        <v>Yes</v>
      </c>
    </row>
    <row r="4574" spans="1:18" x14ac:dyDescent="0.25">
      <c r="A4574" t="s">
        <v>19575</v>
      </c>
      <c r="B4574" t="s">
        <v>41</v>
      </c>
      <c r="C4574" t="s">
        <v>34</v>
      </c>
      <c r="D4574" s="11">
        <v>1986</v>
      </c>
      <c r="E4574" t="s">
        <v>19574</v>
      </c>
      <c r="F4574">
        <v>6.7</v>
      </c>
      <c r="G4574">
        <v>18000</v>
      </c>
      <c r="H4574" t="s">
        <v>14295</v>
      </c>
      <c r="I4574" t="s">
        <v>16759</v>
      </c>
      <c r="J4574" t="s">
        <v>16758</v>
      </c>
      <c r="K4574" t="s">
        <v>7</v>
      </c>
      <c r="L4574" s="7">
        <v>10000000</v>
      </c>
      <c r="M4574" s="7">
        <v>20603715</v>
      </c>
      <c r="N4574" t="s">
        <v>514</v>
      </c>
      <c r="O4574">
        <v>109</v>
      </c>
      <c r="P4574" s="8">
        <f>_xlfn.XLOOKUP(D4574,Consumer_Price_Index!A:A,Consumer_Price_Index!B:B)</f>
        <v>109.6</v>
      </c>
      <c r="Q4574" s="13">
        <f>IF(ISNUMBER(M4574), M4574*(Consumer_Price_Index!$B$45/(_xlfn.XLOOKUP('Working Data'!D939,Consumer_Price_Index!A:A,Consumer_Price_Index!B:B))), "Missing")</f>
        <v>63031646.189759031</v>
      </c>
      <c r="R4574" t="str">
        <f t="shared" si="71"/>
        <v>Yes</v>
      </c>
    </row>
    <row r="4575" spans="1:18" x14ac:dyDescent="0.25">
      <c r="A4575" t="s">
        <v>7733</v>
      </c>
      <c r="B4575" t="s">
        <v>101</v>
      </c>
      <c r="C4575" t="s">
        <v>24</v>
      </c>
      <c r="D4575" s="11">
        <v>1985</v>
      </c>
      <c r="E4575" t="s">
        <v>20128</v>
      </c>
      <c r="F4575">
        <v>6.7</v>
      </c>
      <c r="G4575">
        <v>7500</v>
      </c>
      <c r="H4575" t="s">
        <v>2955</v>
      </c>
      <c r="I4575" t="s">
        <v>2955</v>
      </c>
      <c r="J4575" t="s">
        <v>671</v>
      </c>
      <c r="K4575" t="s">
        <v>7</v>
      </c>
      <c r="L4575" s="7">
        <v>7000000</v>
      </c>
      <c r="M4575" s="7">
        <v>91666</v>
      </c>
      <c r="N4575" t="s">
        <v>138</v>
      </c>
      <c r="O4575">
        <v>91</v>
      </c>
      <c r="P4575" s="8">
        <f>_xlfn.XLOOKUP(D4575,Consumer_Price_Index!A:A,Consumer_Price_Index!B:B)</f>
        <v>107.6</v>
      </c>
      <c r="Q4575" s="13">
        <f>IF(ISNUMBER(M4575), M4575*(Consumer_Price_Index!$B$45/(_xlfn.XLOOKUP('Working Data'!D734,Consumer_Price_Index!A:A,Consumer_Price_Index!B:B))), "Missing")</f>
        <v>143013.97951868919</v>
      </c>
      <c r="R4575" t="str">
        <f t="shared" si="71"/>
        <v>Yes</v>
      </c>
    </row>
    <row r="4576" spans="1:18" x14ac:dyDescent="0.25">
      <c r="A4576" t="s">
        <v>2525</v>
      </c>
      <c r="B4576" t="s">
        <v>101</v>
      </c>
      <c r="C4576" t="s">
        <v>73</v>
      </c>
      <c r="D4576" s="11">
        <v>2017</v>
      </c>
      <c r="E4576" t="s">
        <v>2404</v>
      </c>
      <c r="F4576">
        <v>6.7</v>
      </c>
      <c r="G4576">
        <v>51000</v>
      </c>
      <c r="H4576" t="s">
        <v>2524</v>
      </c>
      <c r="I4576" t="s">
        <v>2523</v>
      </c>
      <c r="J4576" t="s">
        <v>2522</v>
      </c>
      <c r="K4576" t="s">
        <v>7</v>
      </c>
      <c r="L4576" s="7">
        <v>111000000</v>
      </c>
      <c r="M4576" s="7">
        <v>296069199</v>
      </c>
      <c r="N4576" t="s">
        <v>2521</v>
      </c>
      <c r="O4576">
        <v>108</v>
      </c>
      <c r="P4576" s="8">
        <f>_xlfn.XLOOKUP(D4576,Consumer_Price_Index!A:A,Consumer_Price_Index!B:B)</f>
        <v>245.1</v>
      </c>
      <c r="Q4576" s="13">
        <f>IF(ISNUMBER(M4576), M4576*(Consumer_Price_Index!$B$45/(_xlfn.XLOOKUP('Working Data'!D7117,Consumer_Price_Index!A:A,Consumer_Price_Index!B:B))), "Missing")</f>
        <v>642995616.07483959</v>
      </c>
      <c r="R4576" t="str">
        <f t="shared" si="71"/>
        <v>Yes</v>
      </c>
    </row>
    <row r="4577" spans="1:18" x14ac:dyDescent="0.25">
      <c r="A4577" t="s">
        <v>9363</v>
      </c>
      <c r="B4577" t="s">
        <v>41</v>
      </c>
      <c r="C4577" t="s">
        <v>24</v>
      </c>
      <c r="D4577" s="11">
        <v>1997</v>
      </c>
      <c r="E4577" t="s">
        <v>13695</v>
      </c>
      <c r="F4577">
        <v>6.7</v>
      </c>
      <c r="G4577">
        <v>10000</v>
      </c>
      <c r="H4577" t="s">
        <v>13694</v>
      </c>
      <c r="I4577" t="s">
        <v>3883</v>
      </c>
      <c r="J4577" t="s">
        <v>3125</v>
      </c>
      <c r="K4577" t="s">
        <v>265</v>
      </c>
      <c r="M4577" s="7">
        <v>3736</v>
      </c>
      <c r="N4577" t="s">
        <v>12660</v>
      </c>
      <c r="O4577">
        <v>102</v>
      </c>
      <c r="P4577" s="8">
        <f>_xlfn.XLOOKUP(D4577,Consumer_Price_Index!A:A,Consumer_Price_Index!B:B)</f>
        <v>160.5</v>
      </c>
      <c r="Q4577" s="13">
        <f>IF(ISNUMBER(M4577), M4577*(Consumer_Price_Index!$B$45/(_xlfn.XLOOKUP('Working Data'!D3172,Consumer_Price_Index!A:A,Consumer_Price_Index!B:B))), "Missing")</f>
        <v>7092.5806853582553</v>
      </c>
      <c r="R4577" t="str">
        <f t="shared" si="71"/>
        <v>No</v>
      </c>
    </row>
    <row r="4578" spans="1:18" x14ac:dyDescent="0.25">
      <c r="A4578" t="s">
        <v>12285</v>
      </c>
      <c r="B4578" t="s">
        <v>41</v>
      </c>
      <c r="C4578" t="s">
        <v>5</v>
      </c>
      <c r="D4578" s="11">
        <v>2000</v>
      </c>
      <c r="E4578" t="s">
        <v>12284</v>
      </c>
      <c r="F4578">
        <v>6.7</v>
      </c>
      <c r="G4578">
        <v>236000</v>
      </c>
      <c r="H4578" t="s">
        <v>7347</v>
      </c>
      <c r="I4578" t="s">
        <v>8743</v>
      </c>
      <c r="J4578" t="s">
        <v>10871</v>
      </c>
      <c r="K4578" t="s">
        <v>7</v>
      </c>
      <c r="L4578" s="7">
        <v>23000000</v>
      </c>
      <c r="M4578" s="7">
        <v>112880294</v>
      </c>
      <c r="N4578" t="s">
        <v>666</v>
      </c>
      <c r="O4578">
        <v>98</v>
      </c>
      <c r="P4578" s="8">
        <f>_xlfn.XLOOKUP(D4578,Consumer_Price_Index!A:A,Consumer_Price_Index!B:B)</f>
        <v>172.2</v>
      </c>
      <c r="Q4578" s="13">
        <f>IF(ISNUMBER(M4578), M4578*(Consumer_Price_Index!$B$45/(_xlfn.XLOOKUP('Working Data'!D3671,Consumer_Price_Index!A:A,Consumer_Price_Index!B:B))), "Missing")</f>
        <v>157701171.85602933</v>
      </c>
      <c r="R4578" t="str">
        <f t="shared" si="71"/>
        <v>Yes</v>
      </c>
    </row>
    <row r="4579" spans="1:18" x14ac:dyDescent="0.25">
      <c r="A4579" t="s">
        <v>20273</v>
      </c>
      <c r="B4579" t="s">
        <v>41</v>
      </c>
      <c r="C4579" t="s">
        <v>100</v>
      </c>
      <c r="D4579" s="11">
        <v>1985</v>
      </c>
      <c r="E4579" t="s">
        <v>19901</v>
      </c>
      <c r="F4579">
        <v>6.7</v>
      </c>
      <c r="G4579">
        <v>17000</v>
      </c>
      <c r="H4579" t="s">
        <v>9004</v>
      </c>
      <c r="I4579" t="s">
        <v>9003</v>
      </c>
      <c r="J4579" t="s">
        <v>6083</v>
      </c>
      <c r="K4579" t="s">
        <v>6178</v>
      </c>
      <c r="L4579" s="7">
        <v>6500000</v>
      </c>
      <c r="N4579" t="s">
        <v>20272</v>
      </c>
      <c r="O4579">
        <v>126</v>
      </c>
      <c r="P4579" s="8">
        <f>_xlfn.XLOOKUP(D4579,Consumer_Price_Index!A:A,Consumer_Price_Index!B:B)</f>
        <v>107.6</v>
      </c>
      <c r="Q4579" s="13" t="str">
        <f>IF(ISNUMBER(M4579), M4579*(Consumer_Price_Index!$B$45/(_xlfn.XLOOKUP('Working Data'!D673,Consumer_Price_Index!A:A,Consumer_Price_Index!B:B))), "Missing")</f>
        <v>Missing</v>
      </c>
      <c r="R4579" t="str">
        <f t="shared" si="71"/>
        <v>No</v>
      </c>
    </row>
    <row r="4580" spans="1:18" x14ac:dyDescent="0.25">
      <c r="A4580" t="s">
        <v>14224</v>
      </c>
      <c r="B4580" t="s">
        <v>41</v>
      </c>
      <c r="C4580" t="s">
        <v>24</v>
      </c>
      <c r="D4580" s="11">
        <v>1996</v>
      </c>
      <c r="E4580" t="s">
        <v>14210</v>
      </c>
      <c r="F4580">
        <v>6.7</v>
      </c>
      <c r="G4580">
        <v>18000</v>
      </c>
      <c r="H4580" t="s">
        <v>3888</v>
      </c>
      <c r="I4580" t="s">
        <v>3888</v>
      </c>
      <c r="J4580" t="s">
        <v>2192</v>
      </c>
      <c r="K4580" t="s">
        <v>7</v>
      </c>
      <c r="L4580" s="7">
        <v>7000000</v>
      </c>
      <c r="M4580" s="7">
        <v>14702438</v>
      </c>
      <c r="N4580" t="s">
        <v>3464</v>
      </c>
      <c r="O4580">
        <v>92</v>
      </c>
      <c r="P4580" s="8">
        <f>_xlfn.XLOOKUP(D4580,Consumer_Price_Index!A:A,Consumer_Price_Index!B:B)</f>
        <v>156.9</v>
      </c>
      <c r="Q4580" s="13">
        <f>IF(ISNUMBER(M4580), M4580*(Consumer_Price_Index!$B$45/(_xlfn.XLOOKUP('Working Data'!D2972,Consumer_Price_Index!A:A,Consumer_Price_Index!B:B))), "Missing")</f>
        <v>27911731.206230529</v>
      </c>
      <c r="R4580" t="str">
        <f t="shared" si="71"/>
        <v>Yes</v>
      </c>
    </row>
    <row r="4581" spans="1:18" x14ac:dyDescent="0.25">
      <c r="A4581" t="s">
        <v>14603</v>
      </c>
      <c r="B4581" t="s">
        <v>101</v>
      </c>
      <c r="C4581" t="s">
        <v>11</v>
      </c>
      <c r="D4581" s="11">
        <v>1995</v>
      </c>
      <c r="E4581" t="s">
        <v>14602</v>
      </c>
      <c r="F4581">
        <v>6.7</v>
      </c>
      <c r="G4581">
        <v>6600</v>
      </c>
      <c r="H4581" t="s">
        <v>4805</v>
      </c>
      <c r="I4581" t="s">
        <v>14601</v>
      </c>
      <c r="J4581" t="s">
        <v>13508</v>
      </c>
      <c r="K4581" t="s">
        <v>7</v>
      </c>
      <c r="L4581" s="7">
        <v>15000000</v>
      </c>
      <c r="M4581" s="7">
        <v>3987768</v>
      </c>
      <c r="N4581" t="s">
        <v>704</v>
      </c>
      <c r="O4581">
        <v>96</v>
      </c>
      <c r="P4581" s="8">
        <f>_xlfn.XLOOKUP(D4581,Consumer_Price_Index!A:A,Consumer_Price_Index!B:B)</f>
        <v>152.4</v>
      </c>
      <c r="Q4581" s="13">
        <f>IF(ISNUMBER(M4581), M4581*(Consumer_Price_Index!$B$45/(_xlfn.XLOOKUP('Working Data'!D2815,Consumer_Price_Index!A:A,Consumer_Price_Index!B:B))), "Missing")</f>
        <v>5133387.8732572878</v>
      </c>
      <c r="R4581" t="str">
        <f t="shared" si="71"/>
        <v>Yes</v>
      </c>
    </row>
    <row r="4582" spans="1:18" x14ac:dyDescent="0.25">
      <c r="A4582" t="s">
        <v>21770</v>
      </c>
      <c r="B4582" t="s">
        <v>101</v>
      </c>
      <c r="C4582" t="s">
        <v>34</v>
      </c>
      <c r="D4582" s="11">
        <v>1981</v>
      </c>
      <c r="E4582" t="s">
        <v>21680</v>
      </c>
      <c r="F4582">
        <v>6.7</v>
      </c>
      <c r="G4582">
        <v>94000</v>
      </c>
      <c r="H4582" t="s">
        <v>16152</v>
      </c>
      <c r="I4582" t="s">
        <v>19160</v>
      </c>
      <c r="J4582" t="s">
        <v>20267</v>
      </c>
      <c r="K4582" t="s">
        <v>265</v>
      </c>
      <c r="L4582" s="7">
        <v>28000000</v>
      </c>
      <c r="M4582" s="7">
        <v>54813222</v>
      </c>
      <c r="N4582" t="s">
        <v>11170</v>
      </c>
      <c r="O4582">
        <v>127</v>
      </c>
      <c r="P4582" s="8">
        <f>_xlfn.XLOOKUP(D4582,Consumer_Price_Index!A:A,Consumer_Price_Index!B:B)</f>
        <v>90.9</v>
      </c>
      <c r="Q4582" s="13">
        <f>IF(ISNUMBER(M4582), M4582*(Consumer_Price_Index!$B$45/(_xlfn.XLOOKUP('Working Data'!D114,Consumer_Price_Index!A:A,Consumer_Price_Index!B:B))), "Missing")</f>
        <v>102463734.62208588</v>
      </c>
      <c r="R4582" t="str">
        <f t="shared" si="71"/>
        <v>Yes</v>
      </c>
    </row>
    <row r="4583" spans="1:18" x14ac:dyDescent="0.25">
      <c r="A4583" t="s">
        <v>1386</v>
      </c>
      <c r="B4583" t="s">
        <v>101</v>
      </c>
      <c r="C4583" t="s">
        <v>24</v>
      </c>
      <c r="D4583" s="11">
        <v>2018</v>
      </c>
      <c r="E4583" t="s">
        <v>1385</v>
      </c>
      <c r="F4583">
        <v>6.7</v>
      </c>
      <c r="G4583">
        <v>16000</v>
      </c>
      <c r="H4583" t="s">
        <v>1384</v>
      </c>
      <c r="I4583" t="s">
        <v>1384</v>
      </c>
      <c r="J4583" t="s">
        <v>1383</v>
      </c>
      <c r="K4583" t="s">
        <v>7</v>
      </c>
      <c r="L4583" s="7">
        <v>3500000</v>
      </c>
      <c r="M4583" s="7">
        <v>16376066</v>
      </c>
      <c r="N4583" t="s">
        <v>1382</v>
      </c>
      <c r="O4583">
        <v>108</v>
      </c>
      <c r="P4583" s="8">
        <f>_xlfn.XLOOKUP(D4583,Consumer_Price_Index!A:A,Consumer_Price_Index!B:B)</f>
        <v>251.1</v>
      </c>
      <c r="Q4583" s="13">
        <f>IF(ISNUMBER(M4583), M4583*(Consumer_Price_Index!$B$45/(_xlfn.XLOOKUP('Working Data'!D7386,Consumer_Price_Index!A:A,Consumer_Price_Index!B:B))), "Missing")</f>
        <v>20358169.360261116</v>
      </c>
      <c r="R4583" t="str">
        <f t="shared" si="71"/>
        <v>Yes</v>
      </c>
    </row>
    <row r="4584" spans="1:18" x14ac:dyDescent="0.25">
      <c r="A4584" t="s">
        <v>16448</v>
      </c>
      <c r="B4584" t="s">
        <v>52</v>
      </c>
      <c r="C4584" t="s">
        <v>11</v>
      </c>
      <c r="D4584" s="11">
        <v>1983</v>
      </c>
      <c r="E4584" t="s">
        <v>20759</v>
      </c>
      <c r="F4584">
        <v>6.7</v>
      </c>
      <c r="G4584">
        <v>51</v>
      </c>
      <c r="H4584" t="s">
        <v>19911</v>
      </c>
      <c r="I4584" t="s">
        <v>20758</v>
      </c>
      <c r="J4584" t="s">
        <v>20757</v>
      </c>
      <c r="K4584" t="s">
        <v>265</v>
      </c>
      <c r="N4584" t="s">
        <v>12660</v>
      </c>
      <c r="O4584">
        <v>84</v>
      </c>
      <c r="P4584" s="8">
        <f>_xlfn.XLOOKUP(D4584,Consumer_Price_Index!A:A,Consumer_Price_Index!B:B)</f>
        <v>99.6</v>
      </c>
      <c r="Q4584" s="13" t="str">
        <f>IF(ISNUMBER(M4584), M4584*(Consumer_Price_Index!$B$45/(_xlfn.XLOOKUP('Working Data'!D474,Consumer_Price_Index!A:A,Consumer_Price_Index!B:B))), "Missing")</f>
        <v>Missing</v>
      </c>
      <c r="R4584" t="str">
        <f t="shared" si="71"/>
        <v>No</v>
      </c>
    </row>
    <row r="4585" spans="1:18" x14ac:dyDescent="0.25">
      <c r="A4585" t="s">
        <v>21638</v>
      </c>
      <c r="B4585" t="s">
        <v>41</v>
      </c>
      <c r="C4585" t="s">
        <v>87</v>
      </c>
      <c r="D4585" s="11">
        <v>1981</v>
      </c>
      <c r="E4585" t="s">
        <v>21637</v>
      </c>
      <c r="F4585">
        <v>6.7</v>
      </c>
      <c r="G4585">
        <v>5800</v>
      </c>
      <c r="H4585" t="s">
        <v>15149</v>
      </c>
      <c r="I4585" t="s">
        <v>16677</v>
      </c>
      <c r="J4585" t="s">
        <v>13222</v>
      </c>
      <c r="K4585" t="s">
        <v>7</v>
      </c>
      <c r="M4585" s="7">
        <v>29200000</v>
      </c>
      <c r="N4585" t="s">
        <v>21636</v>
      </c>
      <c r="O4585">
        <v>125</v>
      </c>
      <c r="P4585" s="8">
        <f>_xlfn.XLOOKUP(D4585,Consumer_Price_Index!A:A,Consumer_Price_Index!B:B)</f>
        <v>90.9</v>
      </c>
      <c r="Q4585" s="13">
        <f>IF(ISNUMBER(M4585), M4585*(Consumer_Price_Index!$B$45/(_xlfn.XLOOKUP('Working Data'!D166,Consumer_Price_Index!A:A,Consumer_Price_Index!B:B))), "Missing")</f>
        <v>85632723.7728585</v>
      </c>
      <c r="R4585" t="str">
        <f t="shared" si="71"/>
        <v>No</v>
      </c>
    </row>
    <row r="4586" spans="1:18" x14ac:dyDescent="0.25">
      <c r="A4586" t="s">
        <v>16939</v>
      </c>
      <c r="B4586" t="s">
        <v>41</v>
      </c>
      <c r="C4586" t="s">
        <v>24</v>
      </c>
      <c r="D4586" s="11">
        <v>1991</v>
      </c>
      <c r="E4586" t="s">
        <v>16588</v>
      </c>
      <c r="F4586">
        <v>6.7</v>
      </c>
      <c r="G4586">
        <v>30000</v>
      </c>
      <c r="H4586" t="s">
        <v>3435</v>
      </c>
      <c r="I4586" t="s">
        <v>16938</v>
      </c>
      <c r="J4586" t="s">
        <v>3476</v>
      </c>
      <c r="K4586" t="s">
        <v>7</v>
      </c>
      <c r="L4586" s="7">
        <v>29000000</v>
      </c>
      <c r="M4586" s="7">
        <v>22773535</v>
      </c>
      <c r="N4586" t="s">
        <v>108</v>
      </c>
      <c r="O4586">
        <v>118</v>
      </c>
      <c r="P4586" s="8">
        <f>_xlfn.XLOOKUP(D4586,Consumer_Price_Index!A:A,Consumer_Price_Index!B:B)</f>
        <v>136.19999999999999</v>
      </c>
      <c r="Q4586" s="13">
        <f>IF(ISNUMBER(M4586), M4586*(Consumer_Price_Index!$B$45/(_xlfn.XLOOKUP('Working Data'!D1921,Consumer_Price_Index!A:A,Consumer_Price_Index!B:B))), "Missing")</f>
        <v>41651237.181872748</v>
      </c>
      <c r="R4586" t="str">
        <f t="shared" si="71"/>
        <v>Yes</v>
      </c>
    </row>
    <row r="4587" spans="1:18" x14ac:dyDescent="0.25">
      <c r="A4587" t="s">
        <v>19690</v>
      </c>
      <c r="B4587" t="s">
        <v>41</v>
      </c>
      <c r="C4587" t="s">
        <v>5</v>
      </c>
      <c r="D4587" s="11">
        <v>1986</v>
      </c>
      <c r="E4587" t="s">
        <v>19556</v>
      </c>
      <c r="F4587">
        <v>6.7</v>
      </c>
      <c r="G4587">
        <v>24000</v>
      </c>
      <c r="H4587" t="s">
        <v>16358</v>
      </c>
      <c r="I4587" t="s">
        <v>19689</v>
      </c>
      <c r="J4587" t="s">
        <v>19688</v>
      </c>
      <c r="K4587" t="s">
        <v>7</v>
      </c>
      <c r="L4587" s="7">
        <v>4500000</v>
      </c>
      <c r="M4587" s="7">
        <v>1261000</v>
      </c>
      <c r="N4587" t="s">
        <v>16848</v>
      </c>
      <c r="O4587">
        <v>85</v>
      </c>
      <c r="P4587" s="8">
        <f>_xlfn.XLOOKUP(D4587,Consumer_Price_Index!A:A,Consumer_Price_Index!B:B)</f>
        <v>109.6</v>
      </c>
      <c r="Q4587" s="13">
        <f>IF(ISNUMBER(M4587), M4587*(Consumer_Price_Index!$B$45/(_xlfn.XLOOKUP('Working Data'!D891,Consumer_Price_Index!A:A,Consumer_Price_Index!B:B))), "Missing")</f>
        <v>3570880.1115241637</v>
      </c>
      <c r="R4587" t="str">
        <f t="shared" si="71"/>
        <v>Yes</v>
      </c>
    </row>
    <row r="4588" spans="1:18" x14ac:dyDescent="0.25">
      <c r="A4588" t="s">
        <v>11893</v>
      </c>
      <c r="B4588" t="s">
        <v>41</v>
      </c>
      <c r="C4588" t="s">
        <v>87</v>
      </c>
      <c r="D4588" s="11">
        <v>2000</v>
      </c>
      <c r="E4588" t="s">
        <v>11892</v>
      </c>
      <c r="F4588">
        <v>6.7</v>
      </c>
      <c r="G4588">
        <v>13000</v>
      </c>
      <c r="H4588" t="s">
        <v>3827</v>
      </c>
      <c r="I4588" t="s">
        <v>11891</v>
      </c>
      <c r="J4588" t="s">
        <v>3000</v>
      </c>
      <c r="K4588" t="s">
        <v>265</v>
      </c>
      <c r="M4588" s="7">
        <v>30915</v>
      </c>
      <c r="N4588" t="s">
        <v>9862</v>
      </c>
      <c r="O4588">
        <v>103</v>
      </c>
      <c r="P4588" s="8">
        <f>_xlfn.XLOOKUP(D4588,Consumer_Price_Index!A:A,Consumer_Price_Index!B:B)</f>
        <v>172.2</v>
      </c>
      <c r="Q4588" s="13">
        <f>IF(ISNUMBER(M4588), M4588*(Consumer_Price_Index!$B$45/(_xlfn.XLOOKUP('Working Data'!D3813,Consumer_Price_Index!A:A,Consumer_Price_Index!B:B))), "Missing")</f>
        <v>57790.187116564412</v>
      </c>
      <c r="R4588" t="str">
        <f t="shared" si="71"/>
        <v>No</v>
      </c>
    </row>
    <row r="4589" spans="1:18" x14ac:dyDescent="0.25">
      <c r="A4589" t="s">
        <v>5096</v>
      </c>
      <c r="B4589" t="s">
        <v>41</v>
      </c>
      <c r="C4589" t="s">
        <v>34</v>
      </c>
      <c r="D4589" s="11">
        <v>2013</v>
      </c>
      <c r="E4589" t="s">
        <v>4798</v>
      </c>
      <c r="F4589">
        <v>6.7</v>
      </c>
      <c r="G4589">
        <v>209000</v>
      </c>
      <c r="H4589" t="s">
        <v>910</v>
      </c>
      <c r="I4589" t="s">
        <v>5095</v>
      </c>
      <c r="J4589" t="s">
        <v>3617</v>
      </c>
      <c r="K4589" t="s">
        <v>7</v>
      </c>
      <c r="L4589" s="7">
        <v>60000000</v>
      </c>
      <c r="M4589" s="7">
        <v>105200903</v>
      </c>
      <c r="N4589" t="s">
        <v>138</v>
      </c>
      <c r="O4589">
        <v>113</v>
      </c>
      <c r="P4589" s="8">
        <f>_xlfn.XLOOKUP(D4589,Consumer_Price_Index!A:A,Consumer_Price_Index!B:B)</f>
        <v>233</v>
      </c>
      <c r="Q4589" s="13">
        <f>IF(ISNUMBER(M4589), M4589*(Consumer_Price_Index!$B$45/(_xlfn.XLOOKUP('Working Data'!D6322,Consumer_Price_Index!A:A,Consumer_Price_Index!B:B))), "Missing")</f>
        <v>127657169.03265631</v>
      </c>
      <c r="R4589" t="str">
        <f t="shared" si="71"/>
        <v>Yes</v>
      </c>
    </row>
    <row r="4590" spans="1:18" x14ac:dyDescent="0.25">
      <c r="A4590" t="s">
        <v>20873</v>
      </c>
      <c r="B4590" t="s">
        <v>41</v>
      </c>
      <c r="C4590" t="s">
        <v>24</v>
      </c>
      <c r="D4590" s="11">
        <v>1983</v>
      </c>
      <c r="E4590" t="s">
        <v>20872</v>
      </c>
      <c r="F4590">
        <v>6.7</v>
      </c>
      <c r="G4590">
        <v>1100</v>
      </c>
      <c r="H4590" t="s">
        <v>18516</v>
      </c>
      <c r="I4590" t="s">
        <v>20871</v>
      </c>
      <c r="J4590" t="s">
        <v>3000</v>
      </c>
      <c r="K4590" t="s">
        <v>7</v>
      </c>
      <c r="L4590" s="7">
        <v>5500000</v>
      </c>
      <c r="M4590" s="7">
        <v>1645711</v>
      </c>
      <c r="N4590" t="s">
        <v>20870</v>
      </c>
      <c r="O4590">
        <v>92</v>
      </c>
      <c r="P4590" s="8">
        <f>_xlfn.XLOOKUP(D4590,Consumer_Price_Index!A:A,Consumer_Price_Index!B:B)</f>
        <v>99.6</v>
      </c>
      <c r="Q4590" s="13">
        <f>IF(ISNUMBER(M4590), M4590*(Consumer_Price_Index!$B$45/(_xlfn.XLOOKUP('Working Data'!D446,Consumer_Price_Index!A:A,Consumer_Price_Index!B:B))), "Missing")</f>
        <v>4826257.3792107785</v>
      </c>
      <c r="R4590" t="str">
        <f t="shared" si="71"/>
        <v>Yes</v>
      </c>
    </row>
    <row r="4591" spans="1:18" x14ac:dyDescent="0.25">
      <c r="A4591" t="s">
        <v>7901</v>
      </c>
      <c r="B4591" t="s">
        <v>68</v>
      </c>
      <c r="C4591" t="s">
        <v>24</v>
      </c>
      <c r="D4591" s="11">
        <v>2008</v>
      </c>
      <c r="E4591" t="s">
        <v>7563</v>
      </c>
      <c r="F4591">
        <v>6.7</v>
      </c>
      <c r="G4591">
        <v>71000</v>
      </c>
      <c r="H4591" t="s">
        <v>2531</v>
      </c>
      <c r="I4591" t="s">
        <v>2531</v>
      </c>
      <c r="J4591" t="s">
        <v>4263</v>
      </c>
      <c r="K4591" t="s">
        <v>7</v>
      </c>
      <c r="L4591" s="7">
        <v>20000000</v>
      </c>
      <c r="M4591" s="7">
        <v>27090159</v>
      </c>
      <c r="N4591" t="s">
        <v>1461</v>
      </c>
      <c r="O4591">
        <v>102</v>
      </c>
      <c r="P4591" s="8">
        <f>_xlfn.XLOOKUP(D4591,Consumer_Price_Index!A:A,Consumer_Price_Index!B:B)</f>
        <v>215.3</v>
      </c>
      <c r="Q4591" s="13">
        <f>IF(ISNUMBER(M4591), M4591*(Consumer_Price_Index!$B$45/(_xlfn.XLOOKUP('Working Data'!D5331,Consumer_Price_Index!A:A,Consumer_Price_Index!B:B))), "Missing")</f>
        <v>34828571.507594936</v>
      </c>
      <c r="R4591" t="str">
        <f t="shared" si="71"/>
        <v>Yes</v>
      </c>
    </row>
    <row r="4592" spans="1:18" x14ac:dyDescent="0.25">
      <c r="A4592" t="s">
        <v>3315</v>
      </c>
      <c r="B4592" t="s">
        <v>68</v>
      </c>
      <c r="C4592" t="s">
        <v>34</v>
      </c>
      <c r="D4592" s="11">
        <v>2016</v>
      </c>
      <c r="E4592" t="s">
        <v>3314</v>
      </c>
      <c r="F4592">
        <v>6.7</v>
      </c>
      <c r="G4592">
        <v>209000</v>
      </c>
      <c r="H4592" t="s">
        <v>1958</v>
      </c>
      <c r="I4592" t="s">
        <v>2170</v>
      </c>
      <c r="J4592" t="s">
        <v>686</v>
      </c>
      <c r="K4592" t="s">
        <v>7</v>
      </c>
      <c r="L4592" s="7">
        <v>144000000</v>
      </c>
      <c r="M4592" s="7">
        <v>229147509</v>
      </c>
      <c r="N4592" t="s">
        <v>114</v>
      </c>
      <c r="O4592">
        <v>117</v>
      </c>
      <c r="P4592" s="8">
        <f>_xlfn.XLOOKUP(D4592,Consumer_Price_Index!A:A,Consumer_Price_Index!B:B)</f>
        <v>240</v>
      </c>
      <c r="Q4592" s="13">
        <f>IF(ISNUMBER(M4592), M4592*(Consumer_Price_Index!$B$45/(_xlfn.XLOOKUP('Working Data'!D6890,Consumer_Price_Index!A:A,Consumer_Price_Index!B:B))), "Missing")</f>
        <v>648896338.21840155</v>
      </c>
      <c r="R4592" t="str">
        <f t="shared" si="71"/>
        <v>Yes</v>
      </c>
    </row>
    <row r="4593" spans="1:18" x14ac:dyDescent="0.25">
      <c r="A4593" t="s">
        <v>14218</v>
      </c>
      <c r="B4593" t="s">
        <v>68</v>
      </c>
      <c r="C4593" t="s">
        <v>11</v>
      </c>
      <c r="D4593" s="11">
        <v>1996</v>
      </c>
      <c r="E4593" t="s">
        <v>14217</v>
      </c>
      <c r="F4593">
        <v>6.7</v>
      </c>
      <c r="G4593">
        <v>10000</v>
      </c>
      <c r="H4593" t="s">
        <v>4281</v>
      </c>
      <c r="I4593" t="s">
        <v>9748</v>
      </c>
      <c r="J4593" t="s">
        <v>2690</v>
      </c>
      <c r="K4593" t="s">
        <v>7</v>
      </c>
      <c r="L4593" s="7">
        <v>36000000</v>
      </c>
      <c r="M4593" s="7">
        <v>13323144</v>
      </c>
      <c r="N4593" t="s">
        <v>6977</v>
      </c>
      <c r="O4593">
        <v>130</v>
      </c>
      <c r="P4593" s="8">
        <f>_xlfn.XLOOKUP(D4593,Consumer_Price_Index!A:A,Consumer_Price_Index!B:B)</f>
        <v>156.9</v>
      </c>
      <c r="Q4593" s="13">
        <f>IF(ISNUMBER(M4593), M4593*(Consumer_Price_Index!$B$45/(_xlfn.XLOOKUP('Working Data'!D2975,Consumer_Price_Index!A:A,Consumer_Price_Index!B:B))), "Missing")</f>
        <v>19583029.314037625</v>
      </c>
      <c r="R4593" t="str">
        <f t="shared" si="71"/>
        <v>Yes</v>
      </c>
    </row>
    <row r="4594" spans="1:18" x14ac:dyDescent="0.25">
      <c r="A4594" t="s">
        <v>349</v>
      </c>
      <c r="C4594" t="s">
        <v>24</v>
      </c>
      <c r="D4594" s="11">
        <v>2019</v>
      </c>
      <c r="E4594" t="s">
        <v>353</v>
      </c>
      <c r="F4594">
        <v>6.7</v>
      </c>
      <c r="G4594">
        <v>1700</v>
      </c>
      <c r="H4594" t="s">
        <v>352</v>
      </c>
      <c r="I4594" t="s">
        <v>351</v>
      </c>
      <c r="J4594" t="s">
        <v>350</v>
      </c>
      <c r="K4594" t="s">
        <v>7</v>
      </c>
      <c r="M4594" s="7">
        <v>624818</v>
      </c>
      <c r="N4594" t="s">
        <v>349</v>
      </c>
      <c r="O4594">
        <v>110</v>
      </c>
      <c r="P4594" s="8">
        <f>_xlfn.XLOOKUP(D4594,Consumer_Price_Index!A:A,Consumer_Price_Index!B:B)</f>
        <v>255.7</v>
      </c>
      <c r="Q4594" s="13">
        <f>IF(ISNUMBER(M4594), M4594*(Consumer_Price_Index!$B$45/(_xlfn.XLOOKUP('Working Data'!D7607,Consumer_Price_Index!A:A,Consumer_Price_Index!B:B))), "Missing")</f>
        <v>829190.08972125431</v>
      </c>
      <c r="R4594" t="str">
        <f t="shared" si="71"/>
        <v>No</v>
      </c>
    </row>
    <row r="4595" spans="1:18" x14ac:dyDescent="0.25">
      <c r="A4595" t="s">
        <v>9313</v>
      </c>
      <c r="B4595" t="s">
        <v>101</v>
      </c>
      <c r="C4595" t="s">
        <v>100</v>
      </c>
      <c r="D4595" s="11">
        <v>2005</v>
      </c>
      <c r="E4595" t="s">
        <v>8819</v>
      </c>
      <c r="F4595">
        <v>6.7</v>
      </c>
      <c r="G4595">
        <v>61000</v>
      </c>
      <c r="H4595" t="s">
        <v>9312</v>
      </c>
      <c r="I4595" t="s">
        <v>9311</v>
      </c>
      <c r="J4595" t="s">
        <v>9310</v>
      </c>
      <c r="K4595" t="s">
        <v>7</v>
      </c>
      <c r="L4595" s="7">
        <v>10000000</v>
      </c>
      <c r="M4595" s="7">
        <v>27610873</v>
      </c>
      <c r="N4595" t="s">
        <v>9309</v>
      </c>
      <c r="O4595">
        <v>118</v>
      </c>
      <c r="P4595" s="8">
        <f>_xlfn.XLOOKUP(D4595,Consumer_Price_Index!A:A,Consumer_Price_Index!B:B)</f>
        <v>195.3</v>
      </c>
      <c r="Q4595" s="13">
        <f>IF(ISNUMBER(M4595), M4595*(Consumer_Price_Index!$B$45/(_xlfn.XLOOKUP('Working Data'!D4780,Consumer_Price_Index!A:A,Consumer_Price_Index!B:B))), "Missing")</f>
        <v>37407883.517563358</v>
      </c>
      <c r="R4595" t="str">
        <f t="shared" si="71"/>
        <v>Yes</v>
      </c>
    </row>
    <row r="4596" spans="1:18" x14ac:dyDescent="0.25">
      <c r="A4596" t="s">
        <v>3005</v>
      </c>
      <c r="B4596" t="s">
        <v>41</v>
      </c>
      <c r="C4596" t="s">
        <v>87</v>
      </c>
      <c r="D4596" s="11">
        <v>2016</v>
      </c>
      <c r="E4596" t="s">
        <v>2325</v>
      </c>
      <c r="F4596">
        <v>6.7</v>
      </c>
      <c r="G4596">
        <v>60000</v>
      </c>
      <c r="H4596" t="s">
        <v>105</v>
      </c>
      <c r="I4596" t="s">
        <v>3004</v>
      </c>
      <c r="J4596" t="s">
        <v>691</v>
      </c>
      <c r="K4596" t="s">
        <v>7</v>
      </c>
      <c r="L4596" s="7">
        <v>20000000</v>
      </c>
      <c r="M4596" s="7">
        <v>14880939</v>
      </c>
      <c r="N4596" t="s">
        <v>2429</v>
      </c>
      <c r="O4596">
        <v>120</v>
      </c>
      <c r="P4596" s="8">
        <f>_xlfn.XLOOKUP(D4596,Consumer_Price_Index!A:A,Consumer_Price_Index!B:B)</f>
        <v>240</v>
      </c>
      <c r="Q4596" s="13">
        <f>IF(ISNUMBER(M4596), M4596*(Consumer_Price_Index!$B$45/(_xlfn.XLOOKUP('Working Data'!D6983,Consumer_Price_Index!A:A,Consumer_Price_Index!B:B))), "Missing")</f>
        <v>21138564.630769227</v>
      </c>
      <c r="R4596" t="str">
        <f t="shared" si="71"/>
        <v>Yes</v>
      </c>
    </row>
    <row r="4597" spans="1:18" x14ac:dyDescent="0.25">
      <c r="A4597" t="s">
        <v>872</v>
      </c>
      <c r="B4597" t="s">
        <v>41</v>
      </c>
      <c r="C4597" t="s">
        <v>100</v>
      </c>
      <c r="D4597" s="11">
        <v>2019</v>
      </c>
      <c r="E4597" t="s">
        <v>230</v>
      </c>
      <c r="F4597">
        <v>6.7</v>
      </c>
      <c r="G4597">
        <v>66000</v>
      </c>
      <c r="H4597" t="s">
        <v>871</v>
      </c>
      <c r="I4597" t="s">
        <v>870</v>
      </c>
      <c r="J4597" t="s">
        <v>869</v>
      </c>
      <c r="K4597" t="s">
        <v>7</v>
      </c>
      <c r="L4597" s="7">
        <v>20000000</v>
      </c>
      <c r="M4597" s="7">
        <v>111037232</v>
      </c>
      <c r="N4597" t="s">
        <v>103</v>
      </c>
      <c r="O4597">
        <v>90</v>
      </c>
      <c r="P4597" s="8">
        <f>_xlfn.XLOOKUP(D4597,Consumer_Price_Index!A:A,Consumer_Price_Index!B:B)</f>
        <v>255.7</v>
      </c>
      <c r="Q4597" s="13">
        <f>IF(ISNUMBER(M4597), M4597*(Consumer_Price_Index!$B$45/(_xlfn.XLOOKUP('Working Data'!D7500,Consumer_Price_Index!A:A,Consumer_Price_Index!B:B))), "Missing")</f>
        <v>234138716.88858134</v>
      </c>
      <c r="R4597" t="str">
        <f t="shared" si="71"/>
        <v>Yes</v>
      </c>
    </row>
    <row r="4598" spans="1:18" x14ac:dyDescent="0.25">
      <c r="A4598" t="s">
        <v>4458</v>
      </c>
      <c r="B4598" t="s">
        <v>41</v>
      </c>
      <c r="C4598" t="s">
        <v>5</v>
      </c>
      <c r="D4598" s="11">
        <v>2014</v>
      </c>
      <c r="E4598" t="s">
        <v>3613</v>
      </c>
      <c r="F4598">
        <v>6.7</v>
      </c>
      <c r="G4598">
        <v>47000</v>
      </c>
      <c r="H4598" t="s">
        <v>4457</v>
      </c>
      <c r="I4598" t="s">
        <v>4456</v>
      </c>
      <c r="J4598" t="s">
        <v>4455</v>
      </c>
      <c r="K4598" t="s">
        <v>214</v>
      </c>
      <c r="M4598" s="7">
        <v>2193474</v>
      </c>
      <c r="N4598" t="s">
        <v>4454</v>
      </c>
      <c r="O4598">
        <v>99</v>
      </c>
      <c r="P4598" s="8">
        <f>_xlfn.XLOOKUP(D4598,Consumer_Price_Index!A:A,Consumer_Price_Index!B:B)</f>
        <v>236.7</v>
      </c>
      <c r="Q4598" s="13">
        <f>IF(ISNUMBER(M4598), M4598*(Consumer_Price_Index!$B$45/(_xlfn.XLOOKUP('Working Data'!D6538,Consumer_Price_Index!A:A,Consumer_Price_Index!B:B))), "Missing")</f>
        <v>2868461.4927038625</v>
      </c>
      <c r="R4598" t="str">
        <f t="shared" si="71"/>
        <v>No</v>
      </c>
    </row>
    <row r="4599" spans="1:18" x14ac:dyDescent="0.25">
      <c r="A4599" t="s">
        <v>21036</v>
      </c>
      <c r="B4599" t="s">
        <v>41</v>
      </c>
      <c r="C4599" t="s">
        <v>87</v>
      </c>
      <c r="D4599" s="11">
        <v>1983</v>
      </c>
      <c r="E4599" t="s">
        <v>20900</v>
      </c>
      <c r="F4599">
        <v>6.7</v>
      </c>
      <c r="G4599">
        <v>13000</v>
      </c>
      <c r="H4599" t="s">
        <v>5469</v>
      </c>
      <c r="I4599" t="s">
        <v>21035</v>
      </c>
      <c r="J4599" t="s">
        <v>14209</v>
      </c>
      <c r="K4599" t="s">
        <v>7</v>
      </c>
      <c r="L4599" s="7">
        <v>15000000</v>
      </c>
      <c r="M4599" s="7">
        <v>15856028</v>
      </c>
      <c r="N4599" t="s">
        <v>21034</v>
      </c>
      <c r="O4599">
        <v>128</v>
      </c>
      <c r="P4599" s="8">
        <f>_xlfn.XLOOKUP(D4599,Consumer_Price_Index!A:A,Consumer_Price_Index!B:B)</f>
        <v>99.6</v>
      </c>
      <c r="Q4599" s="13">
        <f>IF(ISNUMBER(M4599), M4599*(Consumer_Price_Index!$B$45/(_xlfn.XLOOKUP('Working Data'!D386,Consumer_Price_Index!A:A,Consumer_Price_Index!B:B))), "Missing")</f>
        <v>34435721.536707051</v>
      </c>
      <c r="R4599" t="str">
        <f t="shared" si="71"/>
        <v>Yes</v>
      </c>
    </row>
    <row r="4600" spans="1:18" x14ac:dyDescent="0.25">
      <c r="A4600" t="s">
        <v>14001</v>
      </c>
      <c r="B4600" t="s">
        <v>41</v>
      </c>
      <c r="C4600" t="s">
        <v>24</v>
      </c>
      <c r="D4600" s="11">
        <v>1996</v>
      </c>
      <c r="E4600" t="s">
        <v>14000</v>
      </c>
      <c r="F4600">
        <v>6.7</v>
      </c>
      <c r="G4600">
        <v>3600</v>
      </c>
      <c r="H4600" t="s">
        <v>13999</v>
      </c>
      <c r="I4600" t="s">
        <v>13999</v>
      </c>
      <c r="J4600" t="s">
        <v>13998</v>
      </c>
      <c r="K4600" t="s">
        <v>7</v>
      </c>
      <c r="L4600" s="7">
        <v>5000000</v>
      </c>
      <c r="M4600" s="7">
        <v>660313</v>
      </c>
      <c r="N4600" t="s">
        <v>13997</v>
      </c>
      <c r="O4600">
        <v>116</v>
      </c>
      <c r="P4600" s="8">
        <f>_xlfn.XLOOKUP(D4600,Consumer_Price_Index!A:A,Consumer_Price_Index!B:B)</f>
        <v>156.9</v>
      </c>
      <c r="Q4600" s="13">
        <f>IF(ISNUMBER(M4600), M4600*(Consumer_Price_Index!$B$45/(_xlfn.XLOOKUP('Working Data'!D3042,Consumer_Price_Index!A:A,Consumer_Price_Index!B:B))), "Missing")</f>
        <v>1434051.112615823</v>
      </c>
      <c r="R4600" t="str">
        <f t="shared" si="71"/>
        <v>Yes</v>
      </c>
    </row>
    <row r="4601" spans="1:18" x14ac:dyDescent="0.25">
      <c r="A4601" t="s">
        <v>3692</v>
      </c>
      <c r="B4601" t="s">
        <v>41</v>
      </c>
      <c r="C4601" t="s">
        <v>24</v>
      </c>
      <c r="D4601" s="11">
        <v>2015</v>
      </c>
      <c r="E4601" t="s">
        <v>3512</v>
      </c>
      <c r="F4601">
        <v>6.7</v>
      </c>
      <c r="G4601">
        <v>15000</v>
      </c>
      <c r="H4601" t="s">
        <v>3691</v>
      </c>
      <c r="I4601" t="s">
        <v>3691</v>
      </c>
      <c r="J4601" t="s">
        <v>3690</v>
      </c>
      <c r="K4601" t="s">
        <v>7</v>
      </c>
      <c r="L4601" s="7">
        <v>600000</v>
      </c>
      <c r="M4601" s="7">
        <v>7205073</v>
      </c>
      <c r="N4601" t="s">
        <v>2322</v>
      </c>
      <c r="O4601">
        <v>79</v>
      </c>
      <c r="P4601" s="8">
        <f>_xlfn.XLOOKUP(D4601,Consumer_Price_Index!A:A,Consumer_Price_Index!B:B)</f>
        <v>237</v>
      </c>
      <c r="Q4601" s="13">
        <f>IF(ISNUMBER(M4601), M4601*(Consumer_Price_Index!$B$45/(_xlfn.XLOOKUP('Working Data'!D6782,Consumer_Price_Index!A:A,Consumer_Price_Index!B:B))), "Missing")</f>
        <v>9147440.5962499995</v>
      </c>
      <c r="R4601" t="str">
        <f t="shared" si="71"/>
        <v>Yes</v>
      </c>
    </row>
    <row r="4602" spans="1:18" x14ac:dyDescent="0.25">
      <c r="A4602" t="s">
        <v>14802</v>
      </c>
      <c r="B4602" t="s">
        <v>68</v>
      </c>
      <c r="C4602" t="s">
        <v>24</v>
      </c>
      <c r="D4602" s="11">
        <v>1995</v>
      </c>
      <c r="E4602" t="s">
        <v>14741</v>
      </c>
      <c r="F4602">
        <v>6.7</v>
      </c>
      <c r="G4602">
        <v>25000</v>
      </c>
      <c r="H4602" t="s">
        <v>7650</v>
      </c>
      <c r="I4602" t="s">
        <v>6666</v>
      </c>
      <c r="J4602" t="s">
        <v>14801</v>
      </c>
      <c r="K4602" t="s">
        <v>7</v>
      </c>
      <c r="L4602" s="7">
        <v>25000000</v>
      </c>
      <c r="M4602" s="7">
        <v>71518503</v>
      </c>
      <c r="N4602" t="s">
        <v>14800</v>
      </c>
      <c r="O4602">
        <v>101</v>
      </c>
      <c r="P4602" s="8">
        <f>_xlfn.XLOOKUP(D4602,Consumer_Price_Index!A:A,Consumer_Price_Index!B:B)</f>
        <v>152.4</v>
      </c>
      <c r="Q4602" s="13">
        <f>IF(ISNUMBER(M4602), M4602*(Consumer_Price_Index!$B$45/(_xlfn.XLOOKUP('Working Data'!D2744,Consumer_Price_Index!A:A,Consumer_Price_Index!B:B))), "Missing")</f>
        <v>105121504.40955137</v>
      </c>
      <c r="R4602" t="str">
        <f t="shared" si="71"/>
        <v>Yes</v>
      </c>
    </row>
    <row r="4603" spans="1:18" x14ac:dyDescent="0.25">
      <c r="A4603" t="s">
        <v>13886</v>
      </c>
      <c r="B4603" t="s">
        <v>41</v>
      </c>
      <c r="C4603" t="s">
        <v>24</v>
      </c>
      <c r="D4603" s="11">
        <v>1997</v>
      </c>
      <c r="E4603" t="s">
        <v>13885</v>
      </c>
      <c r="F4603">
        <v>6.7</v>
      </c>
      <c r="G4603">
        <v>33000</v>
      </c>
      <c r="H4603" t="s">
        <v>692</v>
      </c>
      <c r="I4603" t="s">
        <v>692</v>
      </c>
      <c r="J4603" t="s">
        <v>13884</v>
      </c>
      <c r="K4603" t="s">
        <v>7</v>
      </c>
      <c r="L4603" s="7">
        <v>1300000</v>
      </c>
      <c r="M4603" s="7">
        <v>116799</v>
      </c>
      <c r="N4603" t="s">
        <v>9824</v>
      </c>
      <c r="O4603">
        <v>89</v>
      </c>
      <c r="P4603" s="8">
        <f>_xlfn.XLOOKUP(D4603,Consumer_Price_Index!A:A,Consumer_Price_Index!B:B)</f>
        <v>160.5</v>
      </c>
      <c r="Q4603" s="13">
        <f>IF(ISNUMBER(M4603), M4603*(Consumer_Price_Index!$B$45/(_xlfn.XLOOKUP('Working Data'!D3096,Consumer_Price_Index!A:A,Consumer_Price_Index!B:B))), "Missing")</f>
        <v>226823.80688336518</v>
      </c>
      <c r="R4603" t="str">
        <f t="shared" si="71"/>
        <v>Yes</v>
      </c>
    </row>
    <row r="4604" spans="1:18" x14ac:dyDescent="0.25">
      <c r="A4604" t="s">
        <v>13323</v>
      </c>
      <c r="B4604" t="s">
        <v>41</v>
      </c>
      <c r="C4604" t="s">
        <v>24</v>
      </c>
      <c r="D4604" s="11">
        <v>1998</v>
      </c>
      <c r="E4604" t="s">
        <v>13187</v>
      </c>
      <c r="F4604">
        <v>6.7</v>
      </c>
      <c r="G4604">
        <v>59000</v>
      </c>
      <c r="H4604" t="s">
        <v>11094</v>
      </c>
      <c r="I4604" t="s">
        <v>13322</v>
      </c>
      <c r="J4604" t="s">
        <v>13322</v>
      </c>
      <c r="K4604" t="s">
        <v>7</v>
      </c>
      <c r="L4604" s="7">
        <v>8000000</v>
      </c>
      <c r="M4604" s="7">
        <v>17460020</v>
      </c>
      <c r="N4604" t="s">
        <v>13321</v>
      </c>
      <c r="O4604">
        <v>82</v>
      </c>
      <c r="P4604" s="8">
        <f>_xlfn.XLOOKUP(D4604,Consumer_Price_Index!A:A,Consumer_Price_Index!B:B)</f>
        <v>163</v>
      </c>
      <c r="Q4604" s="13">
        <f>IF(ISNUMBER(M4604), M4604*(Consumer_Price_Index!$B$45/(_xlfn.XLOOKUP('Working Data'!D3314,Consumer_Price_Index!A:A,Consumer_Price_Index!B:B))), "Missing")</f>
        <v>25663618.398456339</v>
      </c>
      <c r="R4604" t="str">
        <f t="shared" si="71"/>
        <v>Yes</v>
      </c>
    </row>
    <row r="4605" spans="1:18" x14ac:dyDescent="0.25">
      <c r="A4605" t="s">
        <v>19106</v>
      </c>
      <c r="B4605" t="s">
        <v>41</v>
      </c>
      <c r="C4605" t="s">
        <v>34</v>
      </c>
      <c r="D4605" s="11">
        <v>1987</v>
      </c>
      <c r="E4605" t="s">
        <v>19010</v>
      </c>
      <c r="F4605">
        <v>6.7</v>
      </c>
      <c r="G4605">
        <v>24000</v>
      </c>
      <c r="H4605" t="s">
        <v>13680</v>
      </c>
      <c r="I4605" t="s">
        <v>19105</v>
      </c>
      <c r="J4605" t="s">
        <v>19104</v>
      </c>
      <c r="K4605" t="s">
        <v>7</v>
      </c>
      <c r="M4605" s="7">
        <v>13839404</v>
      </c>
      <c r="N4605" t="s">
        <v>13225</v>
      </c>
      <c r="O4605">
        <v>110</v>
      </c>
      <c r="P4605" s="8">
        <f>_xlfn.XLOOKUP(D4605,Consumer_Price_Index!A:A,Consumer_Price_Index!B:B)</f>
        <v>113.6</v>
      </c>
      <c r="Q4605" s="13">
        <f>IF(ISNUMBER(M4605), M4605*(Consumer_Price_Index!$B$45/(_xlfn.XLOOKUP('Working Data'!D1112,Consumer_Price_Index!A:A,Consumer_Price_Index!B:B))), "Missing")</f>
        <v>35645531.688926458</v>
      </c>
      <c r="R4605" t="str">
        <f t="shared" si="71"/>
        <v>No</v>
      </c>
    </row>
    <row r="4606" spans="1:18" x14ac:dyDescent="0.25">
      <c r="A4606" t="s">
        <v>12014</v>
      </c>
      <c r="B4606" t="s">
        <v>101</v>
      </c>
      <c r="C4606" t="s">
        <v>11</v>
      </c>
      <c r="D4606" s="11">
        <v>1990</v>
      </c>
      <c r="E4606" t="s">
        <v>16736</v>
      </c>
      <c r="F4606">
        <v>6.7</v>
      </c>
      <c r="G4606">
        <v>22000</v>
      </c>
      <c r="H4606" t="s">
        <v>12498</v>
      </c>
      <c r="I4606" t="s">
        <v>5316</v>
      </c>
      <c r="J4606" t="s">
        <v>3377</v>
      </c>
      <c r="K4606" t="s">
        <v>7</v>
      </c>
      <c r="M4606" s="7">
        <v>20710451</v>
      </c>
      <c r="N4606" t="s">
        <v>8837</v>
      </c>
      <c r="O4606">
        <v>135</v>
      </c>
      <c r="P4606" s="8">
        <f>_xlfn.XLOOKUP(D4606,Consumer_Price_Index!A:A,Consumer_Price_Index!B:B)</f>
        <v>130.69999999999999</v>
      </c>
      <c r="Q4606" s="13">
        <f>IF(ISNUMBER(M4606), M4606*(Consumer_Price_Index!$B$45/(_xlfn.XLOOKUP('Working Data'!D1708,Consumer_Price_Index!A:A,Consumer_Price_Index!B:B))), "Missing")</f>
        <v>44978434.923022091</v>
      </c>
      <c r="R4606" t="str">
        <f t="shared" si="71"/>
        <v>No</v>
      </c>
    </row>
    <row r="4607" spans="1:18" x14ac:dyDescent="0.25">
      <c r="A4607" t="s">
        <v>3891</v>
      </c>
      <c r="B4607" t="s">
        <v>41</v>
      </c>
      <c r="C4607" t="s">
        <v>34</v>
      </c>
      <c r="D4607" s="11">
        <v>2015</v>
      </c>
      <c r="E4607" t="s">
        <v>3855</v>
      </c>
      <c r="F4607">
        <v>6.7</v>
      </c>
      <c r="G4607">
        <v>90000</v>
      </c>
      <c r="H4607" t="s">
        <v>3890</v>
      </c>
      <c r="I4607" t="s">
        <v>3890</v>
      </c>
      <c r="J4607" t="s">
        <v>2900</v>
      </c>
      <c r="K4607" t="s">
        <v>2080</v>
      </c>
      <c r="L4607" s="7">
        <v>2000000</v>
      </c>
      <c r="M4607" s="7">
        <v>16810562</v>
      </c>
      <c r="N4607" t="s">
        <v>1334</v>
      </c>
      <c r="O4607">
        <v>96</v>
      </c>
      <c r="P4607" s="8">
        <f>_xlfn.XLOOKUP(D4607,Consumer_Price_Index!A:A,Consumer_Price_Index!B:B)</f>
        <v>237</v>
      </c>
      <c r="Q4607" s="13">
        <f>IF(ISNUMBER(M4607), M4607*(Consumer_Price_Index!$B$45/(_xlfn.XLOOKUP('Working Data'!D6719,Consumer_Price_Index!A:A,Consumer_Price_Index!B:B))), "Missing")</f>
        <v>27115819.170989938</v>
      </c>
      <c r="R4607" t="str">
        <f t="shared" si="71"/>
        <v>Yes</v>
      </c>
    </row>
    <row r="4608" spans="1:18" x14ac:dyDescent="0.25">
      <c r="A4608" t="s">
        <v>20878</v>
      </c>
      <c r="B4608" t="s">
        <v>101</v>
      </c>
      <c r="C4608" t="s">
        <v>409</v>
      </c>
      <c r="D4608" s="11">
        <v>1983</v>
      </c>
      <c r="E4608" t="s">
        <v>20877</v>
      </c>
      <c r="F4608">
        <v>6.7</v>
      </c>
      <c r="G4608">
        <v>1300</v>
      </c>
      <c r="H4608" t="s">
        <v>12677</v>
      </c>
      <c r="I4608" t="s">
        <v>17385</v>
      </c>
      <c r="J4608" t="s">
        <v>19783</v>
      </c>
      <c r="K4608" t="s">
        <v>7</v>
      </c>
      <c r="M4608" s="7">
        <v>272278</v>
      </c>
      <c r="N4608" t="s">
        <v>17356</v>
      </c>
      <c r="O4608">
        <v>113</v>
      </c>
      <c r="P4608" s="8">
        <f>_xlfn.XLOOKUP(D4608,Consumer_Price_Index!A:A,Consumer_Price_Index!B:B)</f>
        <v>99.6</v>
      </c>
      <c r="Q4608" s="13">
        <f>IF(ISNUMBER(M4608), M4608*(Consumer_Price_Index!$B$45/(_xlfn.XLOOKUP('Working Data'!D444,Consumer_Price_Index!A:A,Consumer_Price_Index!B:B))), "Missing")</f>
        <v>544377.33989501314</v>
      </c>
      <c r="R4608" t="str">
        <f t="shared" si="71"/>
        <v>No</v>
      </c>
    </row>
    <row r="4609" spans="1:18" x14ac:dyDescent="0.25">
      <c r="A4609" t="s">
        <v>9877</v>
      </c>
      <c r="B4609" t="s">
        <v>68</v>
      </c>
      <c r="C4609" t="s">
        <v>34</v>
      </c>
      <c r="D4609" s="11">
        <v>2004</v>
      </c>
      <c r="E4609" t="s">
        <v>9876</v>
      </c>
      <c r="F4609">
        <v>6.7</v>
      </c>
      <c r="G4609">
        <v>79000</v>
      </c>
      <c r="H4609" t="s">
        <v>6443</v>
      </c>
      <c r="I4609" t="s">
        <v>2314</v>
      </c>
      <c r="J4609" t="s">
        <v>1931</v>
      </c>
      <c r="K4609" t="s">
        <v>7</v>
      </c>
      <c r="L4609" s="7">
        <v>100000000</v>
      </c>
      <c r="M4609" s="7">
        <v>108040622</v>
      </c>
      <c r="N4609" t="s">
        <v>6122</v>
      </c>
      <c r="O4609">
        <v>136</v>
      </c>
      <c r="P4609" s="8">
        <f>_xlfn.XLOOKUP(D4609,Consumer_Price_Index!A:A,Consumer_Price_Index!B:B)</f>
        <v>188.9</v>
      </c>
      <c r="Q4609" s="13">
        <f>IF(ISNUMBER(M4609), M4609*(Consumer_Price_Index!$B$45/(_xlfn.XLOOKUP('Working Data'!D4572,Consumer_Price_Index!A:A,Consumer_Price_Index!B:B))), "Missing")</f>
        <v>205108894.22679126</v>
      </c>
      <c r="R4609" t="str">
        <f t="shared" si="71"/>
        <v>Yes</v>
      </c>
    </row>
    <row r="4610" spans="1:18" x14ac:dyDescent="0.25">
      <c r="A4610" t="s">
        <v>8535</v>
      </c>
      <c r="B4610" t="s">
        <v>68</v>
      </c>
      <c r="C4610" t="s">
        <v>24</v>
      </c>
      <c r="D4610" s="11">
        <v>2007</v>
      </c>
      <c r="E4610" t="s">
        <v>8167</v>
      </c>
      <c r="F4610">
        <v>6.7</v>
      </c>
      <c r="G4610">
        <v>80000</v>
      </c>
      <c r="H4610" t="s">
        <v>3119</v>
      </c>
      <c r="I4610" t="s">
        <v>8534</v>
      </c>
      <c r="J4610" t="s">
        <v>2989</v>
      </c>
      <c r="K4610" t="s">
        <v>7</v>
      </c>
      <c r="M4610" s="7">
        <v>14353654</v>
      </c>
      <c r="N4610" t="s">
        <v>108</v>
      </c>
      <c r="O4610">
        <v>88</v>
      </c>
      <c r="P4610" s="8">
        <f>_xlfn.XLOOKUP(D4610,Consumer_Price_Index!A:A,Consumer_Price_Index!B:B)</f>
        <v>207.3</v>
      </c>
      <c r="Q4610" s="13">
        <f>IF(ISNUMBER(M4610), M4610*(Consumer_Price_Index!$B$45/(_xlfn.XLOOKUP('Working Data'!D5075,Consumer_Price_Index!A:A,Consumer_Price_Index!B:B))), "Missing")</f>
        <v>24695417.130434781</v>
      </c>
      <c r="R4610" t="str">
        <f t="shared" si="71"/>
        <v>No</v>
      </c>
    </row>
    <row r="4611" spans="1:18" x14ac:dyDescent="0.25">
      <c r="A4611" t="s">
        <v>3842</v>
      </c>
      <c r="B4611" t="s">
        <v>101</v>
      </c>
      <c r="C4611" t="s">
        <v>73</v>
      </c>
      <c r="D4611" s="11">
        <v>2015</v>
      </c>
      <c r="E4611" t="s">
        <v>3841</v>
      </c>
      <c r="F4611">
        <v>6.7</v>
      </c>
      <c r="G4611">
        <v>113000</v>
      </c>
      <c r="H4611" t="s">
        <v>1713</v>
      </c>
      <c r="I4611" t="s">
        <v>3840</v>
      </c>
      <c r="J4611" t="s">
        <v>1712</v>
      </c>
      <c r="K4611" t="s">
        <v>7</v>
      </c>
      <c r="L4611" s="7">
        <v>80000000</v>
      </c>
      <c r="M4611" s="7">
        <v>474800000</v>
      </c>
      <c r="N4611" t="s">
        <v>114</v>
      </c>
      <c r="O4611">
        <v>89</v>
      </c>
      <c r="P4611" s="8">
        <f>_xlfn.XLOOKUP(D4611,Consumer_Price_Index!A:A,Consumer_Price_Index!B:B)</f>
        <v>237</v>
      </c>
      <c r="Q4611" s="13">
        <f>IF(ISNUMBER(M4611), M4611*(Consumer_Price_Index!$B$45/(_xlfn.XLOOKUP('Working Data'!D6736,Consumer_Price_Index!A:A,Consumer_Price_Index!B:B))), "Missing")</f>
        <v>868376710.68427372</v>
      </c>
      <c r="R4611" t="str">
        <f t="shared" ref="R4611:R4674" si="72">IF(AND(ISNUMBER(L4611), L4611&gt;0, ISNUMBER(M4611), M4611&gt;0), "Yes", "No")</f>
        <v>Yes</v>
      </c>
    </row>
    <row r="4612" spans="1:18" x14ac:dyDescent="0.25">
      <c r="A4612" t="s">
        <v>6032</v>
      </c>
      <c r="B4612" t="s">
        <v>52</v>
      </c>
      <c r="C4612" t="s">
        <v>11</v>
      </c>
      <c r="D4612" s="11">
        <v>2011</v>
      </c>
      <c r="E4612" t="s">
        <v>6031</v>
      </c>
      <c r="F4612">
        <v>6.7</v>
      </c>
      <c r="G4612">
        <v>6500</v>
      </c>
      <c r="H4612" t="s">
        <v>6030</v>
      </c>
      <c r="I4612" t="s">
        <v>6030</v>
      </c>
      <c r="J4612" t="s">
        <v>6029</v>
      </c>
      <c r="K4612" t="s">
        <v>562</v>
      </c>
      <c r="M4612" s="7">
        <v>1389920</v>
      </c>
      <c r="N4612" t="s">
        <v>6028</v>
      </c>
      <c r="O4612">
        <v>122</v>
      </c>
      <c r="P4612" s="8">
        <f>_xlfn.XLOOKUP(D4612,Consumer_Price_Index!A:A,Consumer_Price_Index!B:B)</f>
        <v>224.9</v>
      </c>
      <c r="Q4612" s="13">
        <f>IF(ISNUMBER(M4612), M4612*(Consumer_Price_Index!$B$45/(_xlfn.XLOOKUP('Working Data'!D6004,Consumer_Price_Index!A:A,Consumer_Price_Index!B:B))), "Missing")</f>
        <v>2598212.4171779137</v>
      </c>
      <c r="R4612" t="str">
        <f t="shared" si="72"/>
        <v>No</v>
      </c>
    </row>
    <row r="4613" spans="1:18" x14ac:dyDescent="0.25">
      <c r="A4613" t="s">
        <v>5922</v>
      </c>
      <c r="B4613" t="s">
        <v>41</v>
      </c>
      <c r="C4613" t="s">
        <v>409</v>
      </c>
      <c r="D4613" s="11">
        <v>2011</v>
      </c>
      <c r="E4613" t="s">
        <v>5921</v>
      </c>
      <c r="F4613">
        <v>6.7</v>
      </c>
      <c r="G4613">
        <v>31000</v>
      </c>
      <c r="H4613" t="s">
        <v>5920</v>
      </c>
      <c r="I4613" t="s">
        <v>5919</v>
      </c>
      <c r="J4613" t="s">
        <v>5918</v>
      </c>
      <c r="K4613" t="s">
        <v>265</v>
      </c>
      <c r="N4613" t="s">
        <v>5614</v>
      </c>
      <c r="O4613">
        <v>100</v>
      </c>
      <c r="P4613" s="8">
        <f>_xlfn.XLOOKUP(D4613,Consumer_Price_Index!A:A,Consumer_Price_Index!B:B)</f>
        <v>224.9</v>
      </c>
      <c r="Q4613" s="13" t="str">
        <f>IF(ISNUMBER(M4613), M4613*(Consumer_Price_Index!$B$45/(_xlfn.XLOOKUP('Working Data'!D6034,Consumer_Price_Index!A:A,Consumer_Price_Index!B:B))), "Missing")</f>
        <v>Missing</v>
      </c>
      <c r="R4613" t="str">
        <f t="shared" si="72"/>
        <v>No</v>
      </c>
    </row>
    <row r="4614" spans="1:18" x14ac:dyDescent="0.25">
      <c r="A4614" t="s">
        <v>4345</v>
      </c>
      <c r="B4614" t="s">
        <v>68</v>
      </c>
      <c r="C4614" t="s">
        <v>11</v>
      </c>
      <c r="D4614" s="11">
        <v>2014</v>
      </c>
      <c r="E4614" t="s">
        <v>4344</v>
      </c>
      <c r="F4614">
        <v>6.7</v>
      </c>
      <c r="G4614">
        <v>118000</v>
      </c>
      <c r="H4614" t="s">
        <v>4343</v>
      </c>
      <c r="I4614" t="s">
        <v>4342</v>
      </c>
      <c r="J4614" t="s">
        <v>1431</v>
      </c>
      <c r="K4614" t="s">
        <v>7</v>
      </c>
      <c r="L4614" s="7">
        <v>11000000</v>
      </c>
      <c r="M4614" s="7">
        <v>78274843</v>
      </c>
      <c r="N4614" t="s">
        <v>2387</v>
      </c>
      <c r="O4614">
        <v>107</v>
      </c>
      <c r="P4614" s="8">
        <f>_xlfn.XLOOKUP(D4614,Consumer_Price_Index!A:A,Consumer_Price_Index!B:B)</f>
        <v>236.7</v>
      </c>
      <c r="Q4614" s="13">
        <f>IF(ISNUMBER(M4614), M4614*(Consumer_Price_Index!$B$45/(_xlfn.XLOOKUP('Working Data'!D6569,Consumer_Price_Index!A:A,Consumer_Price_Index!B:B))), "Missing")</f>
        <v>192341489.21048385</v>
      </c>
      <c r="R4614" t="str">
        <f t="shared" si="72"/>
        <v>Yes</v>
      </c>
    </row>
    <row r="4615" spans="1:18" x14ac:dyDescent="0.25">
      <c r="A4615" t="s">
        <v>3681</v>
      </c>
      <c r="B4615" t="s">
        <v>68</v>
      </c>
      <c r="C4615" t="s">
        <v>24</v>
      </c>
      <c r="D4615" s="11">
        <v>2015</v>
      </c>
      <c r="E4615" t="s">
        <v>3680</v>
      </c>
      <c r="F4615">
        <v>6.7</v>
      </c>
      <c r="G4615">
        <v>7100</v>
      </c>
      <c r="H4615" t="s">
        <v>2355</v>
      </c>
      <c r="I4615" t="s">
        <v>2355</v>
      </c>
      <c r="J4615" t="s">
        <v>3679</v>
      </c>
      <c r="K4615" t="s">
        <v>7</v>
      </c>
      <c r="M4615" s="7">
        <v>7452512</v>
      </c>
      <c r="N4615" t="s">
        <v>3678</v>
      </c>
      <c r="O4615">
        <v>92</v>
      </c>
      <c r="P4615" s="8">
        <f>_xlfn.XLOOKUP(D4615,Consumer_Price_Index!A:A,Consumer_Price_Index!B:B)</f>
        <v>237</v>
      </c>
      <c r="Q4615" s="13">
        <f>IF(ISNUMBER(M4615), M4615*(Consumer_Price_Index!$B$45/(_xlfn.XLOOKUP('Working Data'!D6786,Consumer_Price_Index!A:A,Consumer_Price_Index!B:B))), "Missing")</f>
        <v>8880642.965975754</v>
      </c>
      <c r="R4615" t="str">
        <f t="shared" si="72"/>
        <v>No</v>
      </c>
    </row>
    <row r="4616" spans="1:18" x14ac:dyDescent="0.25">
      <c r="A4616" t="s">
        <v>4727</v>
      </c>
      <c r="B4616" t="s">
        <v>41</v>
      </c>
      <c r="C4616" t="s">
        <v>24</v>
      </c>
      <c r="D4616" s="11">
        <v>2013</v>
      </c>
      <c r="E4616" t="s">
        <v>4726</v>
      </c>
      <c r="F4616">
        <v>6.7</v>
      </c>
      <c r="G4616">
        <v>31000</v>
      </c>
      <c r="H4616" t="s">
        <v>2295</v>
      </c>
      <c r="I4616" t="s">
        <v>2295</v>
      </c>
      <c r="J4616" t="s">
        <v>2295</v>
      </c>
      <c r="K4616" t="s">
        <v>7</v>
      </c>
      <c r="M4616" s="7">
        <v>3114953</v>
      </c>
      <c r="N4616" t="s">
        <v>2126</v>
      </c>
      <c r="O4616">
        <v>93</v>
      </c>
      <c r="P4616" s="8">
        <f>_xlfn.XLOOKUP(D4616,Consumer_Price_Index!A:A,Consumer_Price_Index!B:B)</f>
        <v>233</v>
      </c>
      <c r="Q4616" s="13">
        <f>IF(ISNUMBER(M4616), M4616*(Consumer_Price_Index!$B$45/(_xlfn.XLOOKUP('Working Data'!D6437,Consumer_Price_Index!A:A,Consumer_Price_Index!B:B))), "Missing")</f>
        <v>5024490.0958178928</v>
      </c>
      <c r="R4616" t="str">
        <f t="shared" si="72"/>
        <v>No</v>
      </c>
    </row>
    <row r="4617" spans="1:18" x14ac:dyDescent="0.25">
      <c r="A4617" t="s">
        <v>6397</v>
      </c>
      <c r="B4617" t="s">
        <v>68</v>
      </c>
      <c r="C4617" t="s">
        <v>34</v>
      </c>
      <c r="D4617" s="11">
        <v>2011</v>
      </c>
      <c r="E4617" t="s">
        <v>6079</v>
      </c>
      <c r="F4617">
        <v>6.7</v>
      </c>
      <c r="G4617">
        <v>379000</v>
      </c>
      <c r="H4617" t="s">
        <v>5054</v>
      </c>
      <c r="I4617" t="s">
        <v>5054</v>
      </c>
      <c r="J4617" t="s">
        <v>2402</v>
      </c>
      <c r="K4617" t="s">
        <v>7</v>
      </c>
      <c r="L4617" s="7">
        <v>40000000</v>
      </c>
      <c r="M4617" s="7">
        <v>173930596</v>
      </c>
      <c r="N4617" t="s">
        <v>877</v>
      </c>
      <c r="O4617">
        <v>109</v>
      </c>
      <c r="P4617" s="8">
        <f>_xlfn.XLOOKUP(D4617,Consumer_Price_Index!A:A,Consumer_Price_Index!B:B)</f>
        <v>224.9</v>
      </c>
      <c r="Q4617" s="13">
        <f>IF(ISNUMBER(M4617), M4617*(Consumer_Price_Index!$B$45/(_xlfn.XLOOKUP('Working Data'!D5871,Consumer_Price_Index!A:A,Consumer_Price_Index!B:B))), "Missing")</f>
        <v>223614567.93755275</v>
      </c>
      <c r="R4617" t="str">
        <f t="shared" si="72"/>
        <v>Yes</v>
      </c>
    </row>
    <row r="4618" spans="1:18" x14ac:dyDescent="0.25">
      <c r="A4618" t="s">
        <v>4577</v>
      </c>
      <c r="B4618" t="s">
        <v>41</v>
      </c>
      <c r="C4618" t="s">
        <v>24</v>
      </c>
      <c r="D4618" s="11">
        <v>2014</v>
      </c>
      <c r="E4618" t="s">
        <v>4307</v>
      </c>
      <c r="F4618">
        <v>6.7</v>
      </c>
      <c r="G4618">
        <v>97000</v>
      </c>
      <c r="H4618" t="s">
        <v>2568</v>
      </c>
      <c r="I4618" t="s">
        <v>2568</v>
      </c>
      <c r="J4618" t="s">
        <v>1069</v>
      </c>
      <c r="K4618" t="s">
        <v>7</v>
      </c>
      <c r="L4618" s="7">
        <v>20000000</v>
      </c>
      <c r="M4618" s="7">
        <v>14710975</v>
      </c>
      <c r="N4618" t="s">
        <v>4576</v>
      </c>
      <c r="O4618">
        <v>148</v>
      </c>
      <c r="P4618" s="8">
        <f>_xlfn.XLOOKUP(D4618,Consumer_Price_Index!A:A,Consumer_Price_Index!B:B)</f>
        <v>236.7</v>
      </c>
      <c r="Q4618" s="13">
        <f>IF(ISNUMBER(M4618), M4618*(Consumer_Price_Index!$B$45/(_xlfn.XLOOKUP('Working Data'!D6497,Consumer_Price_Index!A:A,Consumer_Price_Index!B:B))), "Missing")</f>
        <v>26905366.641656663</v>
      </c>
      <c r="R4618" t="str">
        <f t="shared" si="72"/>
        <v>Yes</v>
      </c>
    </row>
    <row r="4619" spans="1:18" x14ac:dyDescent="0.25">
      <c r="A4619" t="s">
        <v>19022</v>
      </c>
      <c r="B4619" t="s">
        <v>41</v>
      </c>
      <c r="C4619" t="s">
        <v>11</v>
      </c>
      <c r="D4619" s="11">
        <v>1987</v>
      </c>
      <c r="E4619" t="s">
        <v>18425</v>
      </c>
      <c r="F4619">
        <v>6.7</v>
      </c>
      <c r="G4619">
        <v>8600</v>
      </c>
      <c r="H4619" t="s">
        <v>10198</v>
      </c>
      <c r="I4619" t="s">
        <v>19021</v>
      </c>
      <c r="J4619" t="s">
        <v>8461</v>
      </c>
      <c r="K4619" t="s">
        <v>7</v>
      </c>
      <c r="L4619" s="7">
        <v>27000000</v>
      </c>
      <c r="M4619" s="7">
        <v>7393346</v>
      </c>
      <c r="N4619" t="s">
        <v>16350</v>
      </c>
      <c r="O4619">
        <v>143</v>
      </c>
      <c r="P4619" s="8">
        <f>_xlfn.XLOOKUP(D4619,Consumer_Price_Index!A:A,Consumer_Price_Index!B:B)</f>
        <v>113.6</v>
      </c>
      <c r="Q4619" s="13">
        <f>IF(ISNUMBER(M4619), M4619*(Consumer_Price_Index!$B$45/(_xlfn.XLOOKUP('Working Data'!D1145,Consumer_Price_Index!A:A,Consumer_Price_Index!B:B))), "Missing")</f>
        <v>10463318.74686484</v>
      </c>
      <c r="R4619" t="str">
        <f t="shared" si="72"/>
        <v>Yes</v>
      </c>
    </row>
    <row r="4620" spans="1:18" x14ac:dyDescent="0.25">
      <c r="A4620" t="s">
        <v>14640</v>
      </c>
      <c r="B4620" t="s">
        <v>41</v>
      </c>
      <c r="C4620" t="s">
        <v>24</v>
      </c>
      <c r="D4620" s="11">
        <v>1995</v>
      </c>
      <c r="E4620" t="s">
        <v>14089</v>
      </c>
      <c r="F4620">
        <v>6.7</v>
      </c>
      <c r="G4620">
        <v>5100</v>
      </c>
      <c r="H4620" t="s">
        <v>14639</v>
      </c>
      <c r="I4620" t="s">
        <v>14639</v>
      </c>
      <c r="J4620" t="s">
        <v>14638</v>
      </c>
      <c r="K4620" t="s">
        <v>265</v>
      </c>
      <c r="M4620" s="7">
        <v>218626</v>
      </c>
      <c r="N4620" t="s">
        <v>14637</v>
      </c>
      <c r="O4620">
        <v>110</v>
      </c>
      <c r="P4620" s="8">
        <f>_xlfn.XLOOKUP(D4620,Consumer_Price_Index!A:A,Consumer_Price_Index!B:B)</f>
        <v>152.4</v>
      </c>
      <c r="Q4620" s="13">
        <f>IF(ISNUMBER(M4620), M4620*(Consumer_Price_Index!$B$45/(_xlfn.XLOOKUP('Working Data'!D2803,Consumer_Price_Index!A:A,Consumer_Price_Index!B:B))), "Missing")</f>
        <v>537220.5016129032</v>
      </c>
      <c r="R4620" t="str">
        <f t="shared" si="72"/>
        <v>No</v>
      </c>
    </row>
    <row r="4621" spans="1:18" x14ac:dyDescent="0.25">
      <c r="A4621" t="s">
        <v>3008</v>
      </c>
      <c r="B4621" t="s">
        <v>41</v>
      </c>
      <c r="C4621" t="s">
        <v>409</v>
      </c>
      <c r="D4621" s="11">
        <v>2016</v>
      </c>
      <c r="E4621" t="s">
        <v>2753</v>
      </c>
      <c r="F4621">
        <v>6.7</v>
      </c>
      <c r="G4621">
        <v>75000</v>
      </c>
      <c r="H4621" t="s">
        <v>3007</v>
      </c>
      <c r="I4621" t="s">
        <v>3006</v>
      </c>
      <c r="J4621" t="s">
        <v>1218</v>
      </c>
      <c r="K4621" t="s">
        <v>7</v>
      </c>
      <c r="L4621" s="7">
        <v>9000000</v>
      </c>
      <c r="M4621" s="7">
        <v>29777777</v>
      </c>
      <c r="N4621" t="s">
        <v>617</v>
      </c>
      <c r="O4621">
        <v>100</v>
      </c>
      <c r="P4621" s="8">
        <f>_xlfn.XLOOKUP(D4621,Consumer_Price_Index!A:A,Consumer_Price_Index!B:B)</f>
        <v>240</v>
      </c>
      <c r="Q4621" s="13">
        <f>IF(ISNUMBER(M4621), M4621*(Consumer_Price_Index!$B$45/(_xlfn.XLOOKUP('Working Data'!D6982,Consumer_Price_Index!A:A,Consumer_Price_Index!B:B))), "Missing")</f>
        <v>42142539.024152346</v>
      </c>
      <c r="R4621" t="str">
        <f t="shared" si="72"/>
        <v>Yes</v>
      </c>
    </row>
    <row r="4622" spans="1:18" x14ac:dyDescent="0.25">
      <c r="A4622" t="s">
        <v>14406</v>
      </c>
      <c r="B4622" t="s">
        <v>101</v>
      </c>
      <c r="C4622" t="s">
        <v>73</v>
      </c>
      <c r="D4622" s="11">
        <v>1996</v>
      </c>
      <c r="E4622" t="s">
        <v>14210</v>
      </c>
      <c r="F4622">
        <v>6.7</v>
      </c>
      <c r="G4622">
        <v>62000</v>
      </c>
      <c r="H4622" t="s">
        <v>7472</v>
      </c>
      <c r="I4622" t="s">
        <v>7501</v>
      </c>
      <c r="J4622" t="s">
        <v>14405</v>
      </c>
      <c r="K4622" t="s">
        <v>265</v>
      </c>
      <c r="L4622" s="7">
        <v>38000000</v>
      </c>
      <c r="M4622" s="7">
        <v>28946127</v>
      </c>
      <c r="N4622" t="s">
        <v>119</v>
      </c>
      <c r="O4622">
        <v>79</v>
      </c>
      <c r="P4622" s="8">
        <f>_xlfn.XLOOKUP(D4622,Consumer_Price_Index!A:A,Consumer_Price_Index!B:B)</f>
        <v>156.9</v>
      </c>
      <c r="Q4622" s="13">
        <f>IF(ISNUMBER(M4622), M4622*(Consumer_Price_Index!$B$45/(_xlfn.XLOOKUP('Working Data'!D2896,Consumer_Price_Index!A:A,Consumer_Price_Index!B:B))), "Missing")</f>
        <v>56213415.531548753</v>
      </c>
      <c r="R4622" t="str">
        <f t="shared" si="72"/>
        <v>Yes</v>
      </c>
    </row>
    <row r="4623" spans="1:18" x14ac:dyDescent="0.25">
      <c r="A4623" t="s">
        <v>12332</v>
      </c>
      <c r="B4623" t="s">
        <v>41</v>
      </c>
      <c r="C4623" t="s">
        <v>87</v>
      </c>
      <c r="D4623" s="11">
        <v>1999</v>
      </c>
      <c r="E4623" t="s">
        <v>12331</v>
      </c>
      <c r="F4623">
        <v>6.7</v>
      </c>
      <c r="G4623">
        <v>2600</v>
      </c>
      <c r="H4623" t="s">
        <v>12330</v>
      </c>
      <c r="I4623" t="s">
        <v>12330</v>
      </c>
      <c r="J4623" t="s">
        <v>12329</v>
      </c>
      <c r="K4623" t="s">
        <v>7</v>
      </c>
      <c r="M4623" s="7">
        <v>60279</v>
      </c>
      <c r="N4623" t="s">
        <v>12328</v>
      </c>
      <c r="O4623">
        <v>93</v>
      </c>
      <c r="P4623" s="8">
        <f>_xlfn.XLOOKUP(D4623,Consumer_Price_Index!A:A,Consumer_Price_Index!B:B)</f>
        <v>166.6</v>
      </c>
      <c r="Q4623" s="13">
        <f>IF(ISNUMBER(M4623), M4623*(Consumer_Price_Index!$B$45/(_xlfn.XLOOKUP('Working Data'!D3644,Consumer_Price_Index!A:A,Consumer_Price_Index!B:B))), "Missing")</f>
        <v>78828.374678111577</v>
      </c>
      <c r="R4623" t="str">
        <f t="shared" si="72"/>
        <v>No</v>
      </c>
    </row>
    <row r="4624" spans="1:18" x14ac:dyDescent="0.25">
      <c r="A4624" t="s">
        <v>2055</v>
      </c>
      <c r="B4624" t="s">
        <v>41</v>
      </c>
      <c r="C4624" t="s">
        <v>11</v>
      </c>
      <c r="D4624" s="11">
        <v>2017</v>
      </c>
      <c r="E4624" t="s">
        <v>2054</v>
      </c>
      <c r="F4624">
        <v>6.7</v>
      </c>
      <c r="G4624">
        <v>8500</v>
      </c>
      <c r="H4624" t="s">
        <v>2053</v>
      </c>
      <c r="I4624" t="s">
        <v>2052</v>
      </c>
      <c r="J4624" t="s">
        <v>2051</v>
      </c>
      <c r="K4624" t="s">
        <v>265</v>
      </c>
      <c r="M4624" s="7">
        <v>970809</v>
      </c>
      <c r="N4624" t="s">
        <v>2050</v>
      </c>
      <c r="O4624">
        <v>107</v>
      </c>
      <c r="P4624" s="8">
        <f>_xlfn.XLOOKUP(D4624,Consumer_Price_Index!A:A,Consumer_Price_Index!B:B)</f>
        <v>245.1</v>
      </c>
      <c r="Q4624" s="13">
        <f>IF(ISNUMBER(M4624), M4624*(Consumer_Price_Index!$B$45/(_xlfn.XLOOKUP('Working Data'!D7229,Consumer_Price_Index!A:A,Consumer_Price_Index!B:B))), "Missing")</f>
        <v>1843024.936448598</v>
      </c>
      <c r="R4624" t="str">
        <f t="shared" si="72"/>
        <v>No</v>
      </c>
    </row>
    <row r="4625" spans="1:18" x14ac:dyDescent="0.25">
      <c r="A4625" t="s">
        <v>10925</v>
      </c>
      <c r="B4625" t="s">
        <v>41</v>
      </c>
      <c r="C4625" t="s">
        <v>5</v>
      </c>
      <c r="D4625" s="11">
        <v>2002</v>
      </c>
      <c r="E4625" t="s">
        <v>10924</v>
      </c>
      <c r="F4625">
        <v>6.7</v>
      </c>
      <c r="G4625">
        <v>42000</v>
      </c>
      <c r="H4625" t="s">
        <v>8609</v>
      </c>
      <c r="I4625" t="s">
        <v>8609</v>
      </c>
      <c r="J4625" t="s">
        <v>10923</v>
      </c>
      <c r="K4625" t="s">
        <v>197</v>
      </c>
      <c r="L4625" s="7">
        <v>3500000</v>
      </c>
      <c r="M4625" s="7">
        <v>3657876</v>
      </c>
      <c r="N4625" t="s">
        <v>10922</v>
      </c>
      <c r="O4625">
        <v>92</v>
      </c>
      <c r="P4625" s="8">
        <f>_xlfn.XLOOKUP(D4625,Consumer_Price_Index!A:A,Consumer_Price_Index!B:B)</f>
        <v>179.9</v>
      </c>
      <c r="Q4625" s="13">
        <f>IF(ISNUMBER(M4625), M4625*(Consumer_Price_Index!$B$45/(_xlfn.XLOOKUP('Working Data'!D4181,Consumer_Price_Index!A:A,Consumer_Price_Index!B:B))), "Missing")</f>
        <v>4702762.9417721517</v>
      </c>
      <c r="R4625" t="str">
        <f t="shared" si="72"/>
        <v>Yes</v>
      </c>
    </row>
    <row r="4626" spans="1:18" x14ac:dyDescent="0.25">
      <c r="A4626" t="s">
        <v>9420</v>
      </c>
      <c r="B4626" t="s">
        <v>68</v>
      </c>
      <c r="C4626" t="s">
        <v>24</v>
      </c>
      <c r="D4626" s="11">
        <v>2005</v>
      </c>
      <c r="E4626" t="s">
        <v>9145</v>
      </c>
      <c r="F4626">
        <v>6.7</v>
      </c>
      <c r="G4626">
        <v>101000</v>
      </c>
      <c r="H4626" t="s">
        <v>4533</v>
      </c>
      <c r="I4626" t="s">
        <v>9419</v>
      </c>
      <c r="J4626" t="s">
        <v>2712</v>
      </c>
      <c r="K4626" t="s">
        <v>7</v>
      </c>
      <c r="L4626" s="7">
        <v>58000000</v>
      </c>
      <c r="M4626" s="7">
        <v>102854431</v>
      </c>
      <c r="N4626" t="s">
        <v>632</v>
      </c>
      <c r="O4626">
        <v>95</v>
      </c>
      <c r="P4626" s="8">
        <f>_xlfn.XLOOKUP(D4626,Consumer_Price_Index!A:A,Consumer_Price_Index!B:B)</f>
        <v>195.3</v>
      </c>
      <c r="Q4626" s="13">
        <f>IF(ISNUMBER(M4626), M4626*(Consumer_Price_Index!$B$45/(_xlfn.XLOOKUP('Working Data'!D4736,Consumer_Price_Index!A:A,Consumer_Price_Index!B:B))), "Missing")</f>
        <v>134505343.88712445</v>
      </c>
      <c r="R4626" t="str">
        <f t="shared" si="72"/>
        <v>Yes</v>
      </c>
    </row>
    <row r="4627" spans="1:18" x14ac:dyDescent="0.25">
      <c r="A4627" t="s">
        <v>10972</v>
      </c>
      <c r="B4627" t="s">
        <v>68</v>
      </c>
      <c r="C4627" t="s">
        <v>11</v>
      </c>
      <c r="D4627" s="11">
        <v>2002</v>
      </c>
      <c r="E4627" t="s">
        <v>10968</v>
      </c>
      <c r="F4627">
        <v>6.7</v>
      </c>
      <c r="G4627">
        <v>61000</v>
      </c>
      <c r="H4627" t="s">
        <v>2247</v>
      </c>
      <c r="I4627" t="s">
        <v>10971</v>
      </c>
      <c r="J4627" t="s">
        <v>96</v>
      </c>
      <c r="K4627" t="s">
        <v>265</v>
      </c>
      <c r="L4627" s="7">
        <v>100000000</v>
      </c>
      <c r="M4627" s="7">
        <v>65716126</v>
      </c>
      <c r="N4627" t="s">
        <v>10970</v>
      </c>
      <c r="O4627">
        <v>138</v>
      </c>
      <c r="P4627" s="8">
        <f>_xlfn.XLOOKUP(D4627,Consumer_Price_Index!A:A,Consumer_Price_Index!B:B)</f>
        <v>179.9</v>
      </c>
      <c r="Q4627" s="13">
        <f>IF(ISNUMBER(M4627), M4627*(Consumer_Price_Index!$B$45/(_xlfn.XLOOKUP('Working Data'!D4164,Consumer_Price_Index!A:A,Consumer_Price_Index!B:B))), "Missing")</f>
        <v>182698025.47627738</v>
      </c>
      <c r="R4627" t="str">
        <f t="shared" si="72"/>
        <v>Yes</v>
      </c>
    </row>
    <row r="4628" spans="1:18" x14ac:dyDescent="0.25">
      <c r="A4628" t="s">
        <v>15952</v>
      </c>
      <c r="B4628" t="s">
        <v>41</v>
      </c>
      <c r="C4628" t="s">
        <v>87</v>
      </c>
      <c r="D4628" s="11">
        <v>1993</v>
      </c>
      <c r="E4628" t="s">
        <v>15742</v>
      </c>
      <c r="F4628">
        <v>6.7</v>
      </c>
      <c r="G4628">
        <v>52000</v>
      </c>
      <c r="H4628" t="s">
        <v>6096</v>
      </c>
      <c r="I4628" t="s">
        <v>15951</v>
      </c>
      <c r="J4628" t="s">
        <v>878</v>
      </c>
      <c r="K4628" t="s">
        <v>7</v>
      </c>
      <c r="L4628" s="7">
        <v>9000000</v>
      </c>
      <c r="M4628" s="7">
        <v>2395231</v>
      </c>
      <c r="N4628" t="s">
        <v>13342</v>
      </c>
      <c r="O4628">
        <v>117</v>
      </c>
      <c r="P4628" s="8">
        <f>_xlfn.XLOOKUP(D4628,Consumer_Price_Index!A:A,Consumer_Price_Index!B:B)</f>
        <v>144.5</v>
      </c>
      <c r="Q4628" s="13">
        <f>IF(ISNUMBER(M4628), M4628*(Consumer_Price_Index!$B$45/(_xlfn.XLOOKUP('Working Data'!D2293,Consumer_Price_Index!A:A,Consumer_Price_Index!B:B))), "Missing")</f>
        <v>5885700.6911290316</v>
      </c>
      <c r="R4628" t="str">
        <f t="shared" si="72"/>
        <v>Yes</v>
      </c>
    </row>
    <row r="4629" spans="1:18" x14ac:dyDescent="0.25">
      <c r="A4629" t="s">
        <v>6312</v>
      </c>
      <c r="B4629" t="s">
        <v>382</v>
      </c>
      <c r="C4629" t="s">
        <v>87</v>
      </c>
      <c r="D4629" s="11">
        <v>2011</v>
      </c>
      <c r="E4629" t="s">
        <v>5982</v>
      </c>
      <c r="F4629">
        <v>6.7</v>
      </c>
      <c r="G4629">
        <v>75000</v>
      </c>
      <c r="H4629" t="s">
        <v>6311</v>
      </c>
      <c r="I4629" t="s">
        <v>5093</v>
      </c>
      <c r="J4629" t="s">
        <v>691</v>
      </c>
      <c r="K4629" t="s">
        <v>7</v>
      </c>
      <c r="L4629" s="7">
        <v>11000000</v>
      </c>
      <c r="M4629" s="7">
        <v>4633668</v>
      </c>
      <c r="N4629" t="s">
        <v>4890</v>
      </c>
      <c r="O4629">
        <v>102</v>
      </c>
      <c r="P4629" s="8">
        <f>_xlfn.XLOOKUP(D4629,Consumer_Price_Index!A:A,Consumer_Price_Index!B:B)</f>
        <v>224.9</v>
      </c>
      <c r="Q4629" s="13">
        <f>IF(ISNUMBER(M4629), M4629*(Consumer_Price_Index!$B$45/(_xlfn.XLOOKUP('Working Data'!D5911,Consumer_Price_Index!A:A,Consumer_Price_Index!B:B))), "Missing")</f>
        <v>17134449.509708736</v>
      </c>
      <c r="R4629" t="str">
        <f t="shared" si="72"/>
        <v>Yes</v>
      </c>
    </row>
    <row r="4630" spans="1:18" x14ac:dyDescent="0.25">
      <c r="A4630" t="s">
        <v>2637</v>
      </c>
      <c r="B4630" t="s">
        <v>68</v>
      </c>
      <c r="C4630" t="s">
        <v>34</v>
      </c>
      <c r="D4630" s="11">
        <v>2017</v>
      </c>
      <c r="E4630" t="s">
        <v>2171</v>
      </c>
      <c r="F4630">
        <v>6.7</v>
      </c>
      <c r="G4630">
        <v>200000</v>
      </c>
      <c r="H4630" t="s">
        <v>940</v>
      </c>
      <c r="I4630" t="s">
        <v>2636</v>
      </c>
      <c r="J4630" t="s">
        <v>2503</v>
      </c>
      <c r="K4630" t="s">
        <v>265</v>
      </c>
      <c r="L4630" s="7">
        <v>175000000</v>
      </c>
      <c r="M4630" s="7">
        <v>148675066</v>
      </c>
      <c r="N4630" t="s">
        <v>138</v>
      </c>
      <c r="O4630">
        <v>126</v>
      </c>
      <c r="P4630" s="8">
        <f>_xlfn.XLOOKUP(D4630,Consumer_Price_Index!A:A,Consumer_Price_Index!B:B)</f>
        <v>245.1</v>
      </c>
      <c r="Q4630" s="13">
        <f>IF(ISNUMBER(M4630), M4630*(Consumer_Price_Index!$B$45/(_xlfn.XLOOKUP('Working Data'!D7083,Consumer_Price_Index!A:A,Consumer_Price_Index!B:B))), "Missing")</f>
        <v>180411360.45479888</v>
      </c>
      <c r="R4630" t="str">
        <f t="shared" si="72"/>
        <v>Yes</v>
      </c>
    </row>
    <row r="4631" spans="1:18" x14ac:dyDescent="0.25">
      <c r="A4631" t="s">
        <v>2659</v>
      </c>
      <c r="B4631" t="s">
        <v>41</v>
      </c>
      <c r="C4631" t="s">
        <v>34</v>
      </c>
      <c r="D4631" s="11">
        <v>2017</v>
      </c>
      <c r="E4631" t="s">
        <v>2280</v>
      </c>
      <c r="F4631">
        <v>6.7</v>
      </c>
      <c r="G4631">
        <v>286000</v>
      </c>
      <c r="H4631" t="s">
        <v>2658</v>
      </c>
      <c r="I4631" t="s">
        <v>2657</v>
      </c>
      <c r="J4631" t="s">
        <v>927</v>
      </c>
      <c r="K4631" t="s">
        <v>265</v>
      </c>
      <c r="L4631" s="7">
        <v>104000000</v>
      </c>
      <c r="M4631" s="7">
        <v>410902662</v>
      </c>
      <c r="N4631" t="s">
        <v>890</v>
      </c>
      <c r="O4631">
        <v>141</v>
      </c>
      <c r="P4631" s="8">
        <f>_xlfn.XLOOKUP(D4631,Consumer_Price_Index!A:A,Consumer_Price_Index!B:B)</f>
        <v>245.1</v>
      </c>
      <c r="Q4631" s="13">
        <f>IF(ISNUMBER(M4631), M4631*(Consumer_Price_Index!$B$45/(_xlfn.XLOOKUP('Working Data'!D7075,Consumer_Price_Index!A:A,Consumer_Price_Index!B:B))), "Missing")</f>
        <v>1142354389.7025549</v>
      </c>
      <c r="R4631" t="str">
        <f t="shared" si="72"/>
        <v>Yes</v>
      </c>
    </row>
    <row r="4632" spans="1:18" x14ac:dyDescent="0.25">
      <c r="A4632" t="s">
        <v>16957</v>
      </c>
      <c r="B4632" t="s">
        <v>68</v>
      </c>
      <c r="C4632" t="s">
        <v>24</v>
      </c>
      <c r="D4632" s="11">
        <v>1991</v>
      </c>
      <c r="E4632" t="s">
        <v>16956</v>
      </c>
      <c r="F4632">
        <v>6.7</v>
      </c>
      <c r="G4632">
        <v>30000</v>
      </c>
      <c r="H4632" t="s">
        <v>2809</v>
      </c>
      <c r="I4632" t="s">
        <v>3571</v>
      </c>
      <c r="J4632" t="s">
        <v>3571</v>
      </c>
      <c r="K4632" t="s">
        <v>7</v>
      </c>
      <c r="M4632" s="7">
        <v>28862081</v>
      </c>
      <c r="N4632" t="s">
        <v>14645</v>
      </c>
      <c r="O4632">
        <v>95</v>
      </c>
      <c r="P4632" s="8">
        <f>_xlfn.XLOOKUP(D4632,Consumer_Price_Index!A:A,Consumer_Price_Index!B:B)</f>
        <v>136.19999999999999</v>
      </c>
      <c r="Q4632" s="13">
        <f>IF(ISNUMBER(M4632), M4632*(Consumer_Price_Index!$B$45/(_xlfn.XLOOKUP('Working Data'!D1913,Consumer_Price_Index!A:A,Consumer_Price_Index!B:B))), "Missing")</f>
        <v>40998956.087179482</v>
      </c>
      <c r="R4632" t="str">
        <f t="shared" si="72"/>
        <v>No</v>
      </c>
    </row>
    <row r="4633" spans="1:18" x14ac:dyDescent="0.25">
      <c r="A4633" t="s">
        <v>18461</v>
      </c>
      <c r="B4633" t="s">
        <v>68</v>
      </c>
      <c r="C4633" t="s">
        <v>438</v>
      </c>
      <c r="D4633" s="11">
        <v>1988</v>
      </c>
      <c r="E4633" t="s">
        <v>18205</v>
      </c>
      <c r="F4633">
        <v>6.7</v>
      </c>
      <c r="G4633">
        <v>6400</v>
      </c>
      <c r="H4633" t="s">
        <v>18460</v>
      </c>
      <c r="I4633" t="s">
        <v>18460</v>
      </c>
      <c r="J4633" t="s">
        <v>18459</v>
      </c>
      <c r="K4633" t="s">
        <v>7</v>
      </c>
      <c r="L4633" s="7">
        <v>4700000</v>
      </c>
      <c r="M4633" s="7">
        <v>1705139</v>
      </c>
      <c r="N4633" t="s">
        <v>18458</v>
      </c>
      <c r="O4633">
        <v>113</v>
      </c>
      <c r="P4633" s="8">
        <f>_xlfn.XLOOKUP(D4633,Consumer_Price_Index!A:A,Consumer_Price_Index!B:B)</f>
        <v>118.3</v>
      </c>
      <c r="Q4633" s="13">
        <f>IF(ISNUMBER(M4633), M4633*(Consumer_Price_Index!$B$45/(_xlfn.XLOOKUP('Working Data'!D1348,Consumer_Price_Index!A:A,Consumer_Price_Index!B:B))), "Missing")</f>
        <v>2422171.8102564099</v>
      </c>
      <c r="R4633" t="str">
        <f t="shared" si="72"/>
        <v>Yes</v>
      </c>
    </row>
    <row r="4634" spans="1:18" x14ac:dyDescent="0.25">
      <c r="A4634" t="s">
        <v>64</v>
      </c>
      <c r="C4634" t="s">
        <v>11</v>
      </c>
      <c r="D4634" s="11">
        <v>2020</v>
      </c>
      <c r="E4634" t="s">
        <v>63</v>
      </c>
      <c r="F4634">
        <v>6.7</v>
      </c>
      <c r="G4634">
        <v>903</v>
      </c>
      <c r="H4634" t="s">
        <v>62</v>
      </c>
      <c r="I4634" t="s">
        <v>61</v>
      </c>
      <c r="J4634" t="s">
        <v>60</v>
      </c>
      <c r="K4634" t="s">
        <v>59</v>
      </c>
      <c r="M4634" s="7">
        <v>25818882</v>
      </c>
      <c r="O4634">
        <v>135</v>
      </c>
      <c r="P4634" s="8">
        <f>_xlfn.XLOOKUP(D4634,Consumer_Price_Index!A:A,Consumer_Price_Index!B:B)</f>
        <v>258.8</v>
      </c>
      <c r="Q4634" s="13">
        <f>IF(ISNUMBER(M4634), M4634*(Consumer_Price_Index!$B$45/(_xlfn.XLOOKUP('Working Data'!D7659,Consumer_Price_Index!A:A,Consumer_Price_Index!B:B))), "Missing")</f>
        <v>53083760.765182182</v>
      </c>
      <c r="R4634" t="str">
        <f t="shared" si="72"/>
        <v>No</v>
      </c>
    </row>
    <row r="4635" spans="1:18" x14ac:dyDescent="0.25">
      <c r="A4635" t="s">
        <v>16477</v>
      </c>
      <c r="B4635" t="s">
        <v>41</v>
      </c>
      <c r="C4635" t="s">
        <v>34</v>
      </c>
      <c r="D4635" s="11">
        <v>1992</v>
      </c>
      <c r="E4635" t="s">
        <v>16476</v>
      </c>
      <c r="F4635">
        <v>6.7</v>
      </c>
      <c r="G4635">
        <v>160000</v>
      </c>
      <c r="H4635" t="s">
        <v>8887</v>
      </c>
      <c r="I4635" t="s">
        <v>16475</v>
      </c>
      <c r="J4635" t="s">
        <v>3377</v>
      </c>
      <c r="K4635" t="s">
        <v>7</v>
      </c>
      <c r="L4635" s="7">
        <v>35000000</v>
      </c>
      <c r="M4635" s="7">
        <v>321731527</v>
      </c>
      <c r="N4635" t="s">
        <v>138</v>
      </c>
      <c r="O4635">
        <v>118</v>
      </c>
      <c r="P4635" s="8">
        <f>_xlfn.XLOOKUP(D4635,Consumer_Price_Index!A:A,Consumer_Price_Index!B:B)</f>
        <v>140.30000000000001</v>
      </c>
      <c r="Q4635" s="13">
        <f>IF(ISNUMBER(M4635), M4635*(Consumer_Price_Index!$B$45/(_xlfn.XLOOKUP('Working Data'!D2093,Consumer_Price_Index!A:A,Consumer_Price_Index!B:B))), "Missing")</f>
        <v>449480037.95002294</v>
      </c>
      <c r="R4635" t="str">
        <f t="shared" si="72"/>
        <v>Yes</v>
      </c>
    </row>
    <row r="4636" spans="1:18" x14ac:dyDescent="0.25">
      <c r="A4636" t="s">
        <v>5444</v>
      </c>
      <c r="B4636" t="s">
        <v>68</v>
      </c>
      <c r="C4636" t="s">
        <v>24</v>
      </c>
      <c r="D4636" s="11">
        <v>2012</v>
      </c>
      <c r="E4636" t="s">
        <v>5443</v>
      </c>
      <c r="F4636">
        <v>6.7</v>
      </c>
      <c r="G4636">
        <v>37000</v>
      </c>
      <c r="H4636" t="s">
        <v>5442</v>
      </c>
      <c r="I4636" t="s">
        <v>5442</v>
      </c>
      <c r="J4636" t="s">
        <v>5442</v>
      </c>
      <c r="K4636" t="s">
        <v>7</v>
      </c>
      <c r="L4636" s="7">
        <v>2000000</v>
      </c>
      <c r="M4636" s="7">
        <v>1150681</v>
      </c>
      <c r="N4636" t="s">
        <v>680</v>
      </c>
      <c r="O4636">
        <v>97</v>
      </c>
      <c r="P4636" s="8">
        <f>_xlfn.XLOOKUP(D4636,Consumer_Price_Index!A:A,Consumer_Price_Index!B:B)</f>
        <v>229.6</v>
      </c>
      <c r="Q4636" s="13">
        <f>IF(ISNUMBER(M4636), M4636*(Consumer_Price_Index!$B$45/(_xlfn.XLOOKUP('Working Data'!D6203,Consumer_Price_Index!A:A,Consumer_Price_Index!B:B))), "Missing")</f>
        <v>3520205.8303212849</v>
      </c>
      <c r="R4636" t="str">
        <f t="shared" si="72"/>
        <v>Yes</v>
      </c>
    </row>
    <row r="4637" spans="1:18" x14ac:dyDescent="0.25">
      <c r="A4637" t="s">
        <v>6135</v>
      </c>
      <c r="B4637" t="s">
        <v>68</v>
      </c>
      <c r="C4637" t="s">
        <v>11</v>
      </c>
      <c r="D4637" s="11">
        <v>2011</v>
      </c>
      <c r="E4637" t="s">
        <v>6134</v>
      </c>
      <c r="F4637">
        <v>6.7</v>
      </c>
      <c r="G4637">
        <v>60000</v>
      </c>
      <c r="H4637" t="s">
        <v>3648</v>
      </c>
      <c r="I4637" t="s">
        <v>3648</v>
      </c>
      <c r="J4637" t="s">
        <v>1378</v>
      </c>
      <c r="K4637" t="s">
        <v>7</v>
      </c>
      <c r="L4637" s="7">
        <v>250000</v>
      </c>
      <c r="M4637" s="7">
        <v>3852409</v>
      </c>
      <c r="N4637" t="s">
        <v>4912</v>
      </c>
      <c r="O4637">
        <v>86</v>
      </c>
      <c r="P4637" s="8">
        <f>_xlfn.XLOOKUP(D4637,Consumer_Price_Index!A:A,Consumer_Price_Index!B:B)</f>
        <v>224.9</v>
      </c>
      <c r="Q4637" s="13">
        <f>IF(ISNUMBER(M4637), M4637*(Consumer_Price_Index!$B$45/(_xlfn.XLOOKUP('Working Data'!D5974,Consumer_Price_Index!A:A,Consumer_Price_Index!B:B))), "Missing")</f>
        <v>8366564.6635780465</v>
      </c>
      <c r="R4637" t="str">
        <f t="shared" si="72"/>
        <v>Yes</v>
      </c>
    </row>
    <row r="4638" spans="1:18" x14ac:dyDescent="0.25">
      <c r="A4638" t="s">
        <v>15152</v>
      </c>
      <c r="B4638" t="s">
        <v>41</v>
      </c>
      <c r="C4638" t="s">
        <v>87</v>
      </c>
      <c r="D4638" s="11">
        <v>1994</v>
      </c>
      <c r="E4638" t="s">
        <v>14675</v>
      </c>
      <c r="F4638">
        <v>6.7</v>
      </c>
      <c r="G4638">
        <v>7600</v>
      </c>
      <c r="H4638" t="s">
        <v>879</v>
      </c>
      <c r="I4638" t="s">
        <v>879</v>
      </c>
      <c r="J4638" t="s">
        <v>12662</v>
      </c>
      <c r="K4638" t="s">
        <v>7</v>
      </c>
      <c r="L4638" s="7">
        <v>2300000</v>
      </c>
      <c r="M4638" s="7">
        <v>1095885</v>
      </c>
      <c r="N4638" t="s">
        <v>9824</v>
      </c>
      <c r="O4638">
        <v>98</v>
      </c>
      <c r="P4638" s="8">
        <f>_xlfn.XLOOKUP(D4638,Consumer_Price_Index!A:A,Consumer_Price_Index!B:B)</f>
        <v>148.19999999999999</v>
      </c>
      <c r="Q4638" s="13">
        <f>IF(ISNUMBER(M4638), M4638*(Consumer_Price_Index!$B$45/(_xlfn.XLOOKUP('Working Data'!D2598,Consumer_Price_Index!A:A,Consumer_Price_Index!B:B))), "Missing")</f>
        <v>2004298.6764705882</v>
      </c>
      <c r="R4638" t="str">
        <f t="shared" si="72"/>
        <v>Yes</v>
      </c>
    </row>
    <row r="4639" spans="1:18" x14ac:dyDescent="0.25">
      <c r="A4639" t="s">
        <v>6944</v>
      </c>
      <c r="B4639" t="s">
        <v>41</v>
      </c>
      <c r="C4639" t="s">
        <v>24</v>
      </c>
      <c r="D4639" s="11">
        <v>2010</v>
      </c>
      <c r="E4639" t="s">
        <v>6829</v>
      </c>
      <c r="F4639">
        <v>6.7</v>
      </c>
      <c r="G4639">
        <v>186000</v>
      </c>
      <c r="H4639" t="s">
        <v>1561</v>
      </c>
      <c r="I4639" t="s">
        <v>4048</v>
      </c>
      <c r="J4639" t="s">
        <v>2221</v>
      </c>
      <c r="K4639" t="s">
        <v>7</v>
      </c>
      <c r="L4639" s="7">
        <v>30000000</v>
      </c>
      <c r="M4639" s="7">
        <v>102820008</v>
      </c>
      <c r="N4639" t="s">
        <v>527</v>
      </c>
      <c r="O4639">
        <v>112</v>
      </c>
      <c r="P4639" s="8">
        <f>_xlfn.XLOOKUP(D4639,Consumer_Price_Index!A:A,Consumer_Price_Index!B:B)</f>
        <v>218.1</v>
      </c>
      <c r="Q4639" s="13">
        <f>IF(ISNUMBER(M4639), M4639*(Consumer_Price_Index!$B$45/(_xlfn.XLOOKUP('Working Data'!D5671,Consumer_Price_Index!A:A,Consumer_Price_Index!B:B))), "Missing")</f>
        <v>124768046.34647551</v>
      </c>
      <c r="R4639" t="str">
        <f t="shared" si="72"/>
        <v>Yes</v>
      </c>
    </row>
    <row r="4640" spans="1:18" x14ac:dyDescent="0.25">
      <c r="A4640" t="s">
        <v>726</v>
      </c>
      <c r="B4640" t="s">
        <v>41</v>
      </c>
      <c r="C4640" t="s">
        <v>11</v>
      </c>
      <c r="D4640" s="11">
        <v>2019</v>
      </c>
      <c r="E4640" t="s">
        <v>353</v>
      </c>
      <c r="F4640">
        <v>6.7</v>
      </c>
      <c r="G4640">
        <v>11000</v>
      </c>
      <c r="H4640" t="s">
        <v>725</v>
      </c>
      <c r="I4640" t="s">
        <v>724</v>
      </c>
      <c r="J4640" t="s">
        <v>723</v>
      </c>
      <c r="K4640" t="s">
        <v>7</v>
      </c>
      <c r="M4640" s="7">
        <v>2268204</v>
      </c>
      <c r="N4640" t="s">
        <v>722</v>
      </c>
      <c r="O4640">
        <v>109</v>
      </c>
      <c r="P4640" s="8">
        <f>_xlfn.XLOOKUP(D4640,Consumer_Price_Index!A:A,Consumer_Price_Index!B:B)</f>
        <v>255.7</v>
      </c>
      <c r="Q4640" s="13">
        <f>IF(ISNUMBER(M4640), M4640*(Consumer_Price_Index!$B$45/(_xlfn.XLOOKUP('Working Data'!D7532,Consumer_Price_Index!A:A,Consumer_Price_Index!B:B))), "Missing")</f>
        <v>2919821.5411913814</v>
      </c>
      <c r="R4640" t="str">
        <f t="shared" si="72"/>
        <v>No</v>
      </c>
    </row>
    <row r="4641" spans="1:18" x14ac:dyDescent="0.25">
      <c r="A4641" t="s">
        <v>21808</v>
      </c>
      <c r="C4641" t="s">
        <v>34</v>
      </c>
      <c r="D4641" s="11">
        <v>1980</v>
      </c>
      <c r="E4641" t="s">
        <v>21476</v>
      </c>
      <c r="F4641">
        <v>6.7</v>
      </c>
      <c r="G4641">
        <v>230</v>
      </c>
      <c r="H4641" t="s">
        <v>21807</v>
      </c>
      <c r="I4641" t="s">
        <v>21806</v>
      </c>
      <c r="J4641" t="s">
        <v>21805</v>
      </c>
      <c r="K4641" t="s">
        <v>226</v>
      </c>
      <c r="N4641" t="s">
        <v>21804</v>
      </c>
      <c r="O4641">
        <v>89</v>
      </c>
      <c r="P4641" s="8">
        <f>_xlfn.XLOOKUP(D4641,Consumer_Price_Index!A:A,Consumer_Price_Index!B:B)</f>
        <v>82.4</v>
      </c>
      <c r="Q4641" s="13" t="str">
        <f>IF(ISNUMBER(M4641), M4641*(Consumer_Price_Index!$B$45/(_xlfn.XLOOKUP('Working Data'!D93,Consumer_Price_Index!A:A,Consumer_Price_Index!B:B))), "Missing")</f>
        <v>Missing</v>
      </c>
      <c r="R4641" t="str">
        <f t="shared" si="72"/>
        <v>No</v>
      </c>
    </row>
    <row r="4642" spans="1:18" x14ac:dyDescent="0.25">
      <c r="A4642" t="s">
        <v>19858</v>
      </c>
      <c r="B4642" t="s">
        <v>68</v>
      </c>
      <c r="C4642" t="s">
        <v>409</v>
      </c>
      <c r="D4642" s="11">
        <v>1985</v>
      </c>
      <c r="E4642" t="s">
        <v>19857</v>
      </c>
      <c r="F4642">
        <v>6.7</v>
      </c>
      <c r="G4642">
        <v>861</v>
      </c>
      <c r="H4642" t="s">
        <v>4451</v>
      </c>
      <c r="I4642" t="s">
        <v>19856</v>
      </c>
      <c r="J4642" t="s">
        <v>15079</v>
      </c>
      <c r="K4642" t="s">
        <v>7</v>
      </c>
      <c r="M4642" s="7">
        <v>2507995</v>
      </c>
      <c r="N4642" t="s">
        <v>8160</v>
      </c>
      <c r="O4642">
        <v>112</v>
      </c>
      <c r="P4642" s="8">
        <f>_xlfn.XLOOKUP(D4642,Consumer_Price_Index!A:A,Consumer_Price_Index!B:B)</f>
        <v>107.6</v>
      </c>
      <c r="Q4642" s="13">
        <f>IF(ISNUMBER(M4642), M4642*(Consumer_Price_Index!$B$45/(_xlfn.XLOOKUP('Working Data'!D824,Consumer_Price_Index!A:A,Consumer_Price_Index!B:B))), "Missing")</f>
        <v>7672550.9688755013</v>
      </c>
      <c r="R4642" t="str">
        <f t="shared" si="72"/>
        <v>No</v>
      </c>
    </row>
    <row r="4643" spans="1:18" x14ac:dyDescent="0.25">
      <c r="A4643" t="s">
        <v>2265</v>
      </c>
      <c r="B4643" t="s">
        <v>41</v>
      </c>
      <c r="C4643" t="s">
        <v>11</v>
      </c>
      <c r="D4643" s="11">
        <v>2017</v>
      </c>
      <c r="E4643" t="s">
        <v>1522</v>
      </c>
      <c r="F4643">
        <v>6.7</v>
      </c>
      <c r="G4643">
        <v>28000</v>
      </c>
      <c r="H4643" t="s">
        <v>2264</v>
      </c>
      <c r="I4643" t="s">
        <v>2264</v>
      </c>
      <c r="J4643" t="s">
        <v>2263</v>
      </c>
      <c r="K4643" t="s">
        <v>578</v>
      </c>
      <c r="M4643" s="7">
        <v>12294931</v>
      </c>
      <c r="N4643" t="s">
        <v>842</v>
      </c>
      <c r="O4643">
        <v>110</v>
      </c>
      <c r="P4643" s="8">
        <f>_xlfn.XLOOKUP(D4643,Consumer_Price_Index!A:A,Consumer_Price_Index!B:B)</f>
        <v>245.1</v>
      </c>
      <c r="Q4643" s="13">
        <f>IF(ISNUMBER(M4643), M4643*(Consumer_Price_Index!$B$45/(_xlfn.XLOOKUP('Working Data'!D7179,Consumer_Price_Index!A:A,Consumer_Price_Index!B:B))), "Missing")</f>
        <v>34181254.34032847</v>
      </c>
      <c r="R4643" t="str">
        <f t="shared" si="72"/>
        <v>No</v>
      </c>
    </row>
    <row r="4644" spans="1:18" x14ac:dyDescent="0.25">
      <c r="A4644" t="s">
        <v>14291</v>
      </c>
      <c r="B4644" t="s">
        <v>68</v>
      </c>
      <c r="C4644" t="s">
        <v>11</v>
      </c>
      <c r="D4644" s="11">
        <v>1996</v>
      </c>
      <c r="E4644" t="s">
        <v>13463</v>
      </c>
      <c r="F4644">
        <v>6.7</v>
      </c>
      <c r="G4644">
        <v>26000</v>
      </c>
      <c r="H4644" t="s">
        <v>14290</v>
      </c>
      <c r="I4644" t="s">
        <v>14289</v>
      </c>
      <c r="J4644" t="s">
        <v>2463</v>
      </c>
      <c r="K4644" t="s">
        <v>7</v>
      </c>
      <c r="L4644" s="7">
        <v>23000000</v>
      </c>
      <c r="M4644" s="7">
        <v>12803305</v>
      </c>
      <c r="N4644" t="s">
        <v>5174</v>
      </c>
      <c r="O4644">
        <v>98</v>
      </c>
      <c r="P4644" s="8">
        <f>_xlfn.XLOOKUP(D4644,Consumer_Price_Index!A:A,Consumer_Price_Index!B:B)</f>
        <v>156.9</v>
      </c>
      <c r="Q4644" s="13">
        <f>IF(ISNUMBER(M4644), M4644*(Consumer_Price_Index!$B$45/(_xlfn.XLOOKUP('Working Data'!D2948,Consumer_Price_Index!A:A,Consumer_Price_Index!B:B))), "Missing")</f>
        <v>15536308.377140582</v>
      </c>
      <c r="R4644" t="str">
        <f t="shared" si="72"/>
        <v>Yes</v>
      </c>
    </row>
    <row r="4645" spans="1:18" x14ac:dyDescent="0.25">
      <c r="A4645" t="s">
        <v>1731</v>
      </c>
      <c r="B4645" t="s">
        <v>101</v>
      </c>
      <c r="C4645" t="s">
        <v>24</v>
      </c>
      <c r="D4645" s="11">
        <v>2018</v>
      </c>
      <c r="E4645" t="s">
        <v>1730</v>
      </c>
      <c r="F4645">
        <v>6.7</v>
      </c>
      <c r="G4645">
        <v>80000</v>
      </c>
      <c r="H4645" t="s">
        <v>1729</v>
      </c>
      <c r="I4645" t="s">
        <v>1728</v>
      </c>
      <c r="J4645" t="s">
        <v>1727</v>
      </c>
      <c r="K4645" t="s">
        <v>7</v>
      </c>
      <c r="L4645" s="7">
        <v>130000000</v>
      </c>
      <c r="M4645" s="7">
        <v>349546142</v>
      </c>
      <c r="N4645" t="s">
        <v>1726</v>
      </c>
      <c r="O4645">
        <v>130</v>
      </c>
      <c r="P4645" s="8">
        <f>_xlfn.XLOOKUP(D4645,Consumer_Price_Index!A:A,Consumer_Price_Index!B:B)</f>
        <v>251.1</v>
      </c>
      <c r="Q4645" s="13">
        <f>IF(ISNUMBER(M4645), M4645*(Consumer_Price_Index!$B$45/(_xlfn.XLOOKUP('Working Data'!D7307,Consumer_Price_Index!A:A,Consumer_Price_Index!B:B))), "Missing")</f>
        <v>663593205.40436137</v>
      </c>
      <c r="R4645" t="str">
        <f t="shared" si="72"/>
        <v>Yes</v>
      </c>
    </row>
    <row r="4646" spans="1:18" x14ac:dyDescent="0.25">
      <c r="A4646" t="s">
        <v>3548</v>
      </c>
      <c r="B4646" t="s">
        <v>52</v>
      </c>
      <c r="C4646" t="s">
        <v>24</v>
      </c>
      <c r="D4646" s="11">
        <v>2015</v>
      </c>
      <c r="E4646" t="s">
        <v>3547</v>
      </c>
      <c r="F4646">
        <v>6.7</v>
      </c>
      <c r="G4646">
        <v>11000</v>
      </c>
      <c r="H4646" t="s">
        <v>3546</v>
      </c>
      <c r="I4646" t="s">
        <v>3546</v>
      </c>
      <c r="J4646" t="s">
        <v>3545</v>
      </c>
      <c r="K4646" t="s">
        <v>731</v>
      </c>
      <c r="M4646" s="7">
        <v>4765472</v>
      </c>
      <c r="N4646" t="s">
        <v>3544</v>
      </c>
      <c r="O4646">
        <v>104</v>
      </c>
      <c r="P4646" s="8">
        <f>_xlfn.XLOOKUP(D4646,Consumer_Price_Index!A:A,Consumer_Price_Index!B:B)</f>
        <v>237</v>
      </c>
      <c r="Q4646" s="13">
        <f>IF(ISNUMBER(M4646), M4646*(Consumer_Price_Index!$B$45/(_xlfn.XLOOKUP('Working Data'!D6820,Consumer_Price_Index!A:A,Consumer_Price_Index!B:B))), "Missing")</f>
        <v>6134513.385720321</v>
      </c>
      <c r="R4646" t="str">
        <f t="shared" si="72"/>
        <v>No</v>
      </c>
    </row>
    <row r="4647" spans="1:18" x14ac:dyDescent="0.25">
      <c r="A4647" t="s">
        <v>17289</v>
      </c>
      <c r="B4647" t="s">
        <v>68</v>
      </c>
      <c r="C4647" t="s">
        <v>24</v>
      </c>
      <c r="D4647" s="11">
        <v>1990</v>
      </c>
      <c r="E4647" t="s">
        <v>17224</v>
      </c>
      <c r="F4647">
        <v>6.7</v>
      </c>
      <c r="G4647">
        <v>2400</v>
      </c>
      <c r="H4647" t="s">
        <v>17288</v>
      </c>
      <c r="I4647" t="s">
        <v>17287</v>
      </c>
      <c r="J4647" t="s">
        <v>13145</v>
      </c>
      <c r="K4647" t="s">
        <v>7</v>
      </c>
      <c r="M4647" s="7">
        <v>6070725</v>
      </c>
      <c r="N4647" t="s">
        <v>17286</v>
      </c>
      <c r="O4647">
        <v>115</v>
      </c>
      <c r="P4647" s="8">
        <f>_xlfn.XLOOKUP(D4647,Consumer_Price_Index!A:A,Consumer_Price_Index!B:B)</f>
        <v>130.69999999999999</v>
      </c>
      <c r="Q4647" s="13">
        <f>IF(ISNUMBER(M4647), M4647*(Consumer_Price_Index!$B$45/(_xlfn.XLOOKUP('Working Data'!D1795,Consumer_Price_Index!A:A,Consumer_Price_Index!B:B))), "Missing")</f>
        <v>7366586.6487455191</v>
      </c>
      <c r="R4647" t="str">
        <f t="shared" si="72"/>
        <v>No</v>
      </c>
    </row>
    <row r="4648" spans="1:18" x14ac:dyDescent="0.25">
      <c r="A4648" t="s">
        <v>4389</v>
      </c>
      <c r="B4648" t="s">
        <v>41</v>
      </c>
      <c r="C4648" t="s">
        <v>24</v>
      </c>
      <c r="D4648" s="11">
        <v>2014</v>
      </c>
      <c r="E4648" t="s">
        <v>4388</v>
      </c>
      <c r="F4648">
        <v>6.7</v>
      </c>
      <c r="G4648">
        <v>31000</v>
      </c>
      <c r="H4648" t="s">
        <v>1317</v>
      </c>
      <c r="I4648" t="s">
        <v>4387</v>
      </c>
      <c r="J4648" t="s">
        <v>961</v>
      </c>
      <c r="K4648" t="s">
        <v>7</v>
      </c>
      <c r="L4648" s="7">
        <v>16000000</v>
      </c>
      <c r="M4648" s="7">
        <v>1705908</v>
      </c>
      <c r="N4648" t="s">
        <v>108</v>
      </c>
      <c r="O4648">
        <v>119</v>
      </c>
      <c r="P4648" s="8">
        <f>_xlfn.XLOOKUP(D4648,Consumer_Price_Index!A:A,Consumer_Price_Index!B:B)</f>
        <v>236.7</v>
      </c>
      <c r="Q4648" s="13">
        <f>IF(ISNUMBER(M4648), M4648*(Consumer_Price_Index!$B$45/(_xlfn.XLOOKUP('Working Data'!D6557,Consumer_Price_Index!A:A,Consumer_Price_Index!B:B))), "Missing")</f>
        <v>2889328.3357420787</v>
      </c>
      <c r="R4648" t="str">
        <f t="shared" si="72"/>
        <v>Yes</v>
      </c>
    </row>
    <row r="4649" spans="1:18" x14ac:dyDescent="0.25">
      <c r="A4649" t="s">
        <v>17562</v>
      </c>
      <c r="B4649" t="s">
        <v>68</v>
      </c>
      <c r="C4649" t="s">
        <v>24</v>
      </c>
      <c r="D4649" s="11">
        <v>1990</v>
      </c>
      <c r="E4649" t="s">
        <v>17407</v>
      </c>
      <c r="F4649">
        <v>6.7</v>
      </c>
      <c r="G4649">
        <v>30000</v>
      </c>
      <c r="H4649" t="s">
        <v>14239</v>
      </c>
      <c r="I4649" t="s">
        <v>17561</v>
      </c>
      <c r="J4649" t="s">
        <v>6948</v>
      </c>
      <c r="K4649" t="s">
        <v>7</v>
      </c>
      <c r="L4649" s="7">
        <v>20000000</v>
      </c>
      <c r="M4649" s="7">
        <v>35419397</v>
      </c>
      <c r="N4649" t="s">
        <v>514</v>
      </c>
      <c r="O4649">
        <v>110</v>
      </c>
      <c r="P4649" s="8">
        <f>_xlfn.XLOOKUP(D4649,Consumer_Price_Index!A:A,Consumer_Price_Index!B:B)</f>
        <v>130.69999999999999</v>
      </c>
      <c r="Q4649" s="13">
        <f>IF(ISNUMBER(M4649), M4649*(Consumer_Price_Index!$B$45/(_xlfn.XLOOKUP('Working Data'!D1683,Consumer_Price_Index!A:A,Consumer_Price_Index!B:B))), "Missing")</f>
        <v>58653751.445108697</v>
      </c>
      <c r="R4649" t="str">
        <f t="shared" si="72"/>
        <v>Yes</v>
      </c>
    </row>
    <row r="4650" spans="1:18" x14ac:dyDescent="0.25">
      <c r="A4650" t="s">
        <v>3346</v>
      </c>
      <c r="B4650" t="s">
        <v>68</v>
      </c>
      <c r="C4650" t="s">
        <v>100</v>
      </c>
      <c r="D4650" s="11">
        <v>2016</v>
      </c>
      <c r="E4650" t="s">
        <v>3216</v>
      </c>
      <c r="F4650">
        <v>6.7</v>
      </c>
      <c r="G4650">
        <v>160000</v>
      </c>
      <c r="H4650" t="s">
        <v>711</v>
      </c>
      <c r="I4650" t="s">
        <v>3345</v>
      </c>
      <c r="J4650" t="s">
        <v>3344</v>
      </c>
      <c r="K4650" t="s">
        <v>7</v>
      </c>
      <c r="L4650" s="7">
        <v>110000000</v>
      </c>
      <c r="M4650" s="7">
        <v>296482446</v>
      </c>
      <c r="N4650" t="s">
        <v>890</v>
      </c>
      <c r="O4650">
        <v>127</v>
      </c>
      <c r="P4650" s="8">
        <f>_xlfn.XLOOKUP(D4650,Consumer_Price_Index!A:A,Consumer_Price_Index!B:B)</f>
        <v>240</v>
      </c>
      <c r="Q4650" s="13">
        <f>IF(ISNUMBER(M4650), M4650*(Consumer_Price_Index!$B$45/(_xlfn.XLOOKUP('Working Data'!D6878,Consumer_Price_Index!A:A,Consumer_Price_Index!B:B))), "Missing")</f>
        <v>502157872.68593663</v>
      </c>
      <c r="R4650" t="str">
        <f t="shared" si="72"/>
        <v>Yes</v>
      </c>
    </row>
    <row r="4651" spans="1:18" x14ac:dyDescent="0.25">
      <c r="A4651" t="s">
        <v>535</v>
      </c>
      <c r="B4651" t="s">
        <v>101</v>
      </c>
      <c r="C4651" t="s">
        <v>73</v>
      </c>
      <c r="D4651" s="11">
        <v>2019</v>
      </c>
      <c r="E4651" t="s">
        <v>496</v>
      </c>
      <c r="F4651">
        <v>6.7</v>
      </c>
      <c r="G4651">
        <v>23000</v>
      </c>
      <c r="H4651" t="s">
        <v>534</v>
      </c>
      <c r="I4651" t="s">
        <v>534</v>
      </c>
      <c r="J4651" t="s">
        <v>533</v>
      </c>
      <c r="K4651" t="s">
        <v>95</v>
      </c>
      <c r="L4651" s="7">
        <v>100000000</v>
      </c>
      <c r="M4651" s="7">
        <v>26565710</v>
      </c>
      <c r="N4651" t="s">
        <v>532</v>
      </c>
      <c r="O4651">
        <v>93</v>
      </c>
      <c r="P4651" s="8">
        <f>_xlfn.XLOOKUP(D4651,Consumer_Price_Index!A:A,Consumer_Price_Index!B:B)</f>
        <v>255.7</v>
      </c>
      <c r="Q4651" s="13">
        <f>IF(ISNUMBER(M4651), M4651*(Consumer_Price_Index!$B$45/(_xlfn.XLOOKUP('Working Data'!D7570,Consumer_Price_Index!A:A,Consumer_Price_Index!B:B))), "Missing")</f>
        <v>42851094.955002643</v>
      </c>
      <c r="R4651" t="str">
        <f t="shared" si="72"/>
        <v>Yes</v>
      </c>
    </row>
    <row r="4652" spans="1:18" x14ac:dyDescent="0.25">
      <c r="A4652" t="s">
        <v>16823</v>
      </c>
      <c r="B4652" t="s">
        <v>41</v>
      </c>
      <c r="C4652" t="s">
        <v>11</v>
      </c>
      <c r="D4652" s="11">
        <v>1991</v>
      </c>
      <c r="E4652" t="s">
        <v>16822</v>
      </c>
      <c r="F4652">
        <v>6.7</v>
      </c>
      <c r="G4652">
        <v>4800</v>
      </c>
      <c r="H4652" t="s">
        <v>5322</v>
      </c>
      <c r="I4652" t="s">
        <v>16821</v>
      </c>
      <c r="J4652" t="s">
        <v>1804</v>
      </c>
      <c r="K4652" t="s">
        <v>7</v>
      </c>
      <c r="M4652" s="7">
        <v>7308786</v>
      </c>
      <c r="N4652" t="s">
        <v>16820</v>
      </c>
      <c r="O4652">
        <v>118</v>
      </c>
      <c r="P4652" s="8">
        <f>_xlfn.XLOOKUP(D4652,Consumer_Price_Index!A:A,Consumer_Price_Index!B:B)</f>
        <v>136.19999999999999</v>
      </c>
      <c r="Q4652" s="13">
        <f>IF(ISNUMBER(M4652), M4652*(Consumer_Price_Index!$B$45/(_xlfn.XLOOKUP('Working Data'!D1967,Consumer_Price_Index!A:A,Consumer_Price_Index!B:B))), "Missing")</f>
        <v>13367269.472989196</v>
      </c>
      <c r="R4652" t="str">
        <f t="shared" si="72"/>
        <v>No</v>
      </c>
    </row>
    <row r="4653" spans="1:18" x14ac:dyDescent="0.25">
      <c r="A4653" t="s">
        <v>21723</v>
      </c>
      <c r="B4653" t="s">
        <v>41</v>
      </c>
      <c r="C4653" t="s">
        <v>409</v>
      </c>
      <c r="D4653" s="11">
        <v>1981</v>
      </c>
      <c r="E4653" t="s">
        <v>21543</v>
      </c>
      <c r="F4653">
        <v>6.7</v>
      </c>
      <c r="G4653">
        <v>15000</v>
      </c>
      <c r="H4653" t="s">
        <v>18830</v>
      </c>
      <c r="I4653" t="s">
        <v>21722</v>
      </c>
      <c r="J4653" t="s">
        <v>20933</v>
      </c>
      <c r="K4653" t="s">
        <v>7</v>
      </c>
      <c r="L4653" s="7">
        <v>5000000</v>
      </c>
      <c r="M4653" s="7">
        <v>19032261</v>
      </c>
      <c r="N4653" t="s">
        <v>108</v>
      </c>
      <c r="O4653">
        <v>129</v>
      </c>
      <c r="P4653" s="8">
        <f>_xlfn.XLOOKUP(D4653,Consumer_Price_Index!A:A,Consumer_Price_Index!B:B)</f>
        <v>90.9</v>
      </c>
      <c r="Q4653" s="13">
        <f>IF(ISNUMBER(M4653), M4653*(Consumer_Price_Index!$B$45/(_xlfn.XLOOKUP('Working Data'!D134,Consumer_Price_Index!A:A,Consumer_Price_Index!B:B))), "Missing")</f>
        <v>44369777.557000764</v>
      </c>
      <c r="R4653" t="str">
        <f t="shared" si="72"/>
        <v>Yes</v>
      </c>
    </row>
    <row r="4654" spans="1:18" x14ac:dyDescent="0.25">
      <c r="A4654" t="s">
        <v>10116</v>
      </c>
      <c r="B4654" t="s">
        <v>41</v>
      </c>
      <c r="C4654" t="s">
        <v>11</v>
      </c>
      <c r="D4654" s="11">
        <v>2004</v>
      </c>
      <c r="E4654" t="s">
        <v>9097</v>
      </c>
      <c r="F4654">
        <v>6.7</v>
      </c>
      <c r="G4654">
        <v>20000</v>
      </c>
      <c r="H4654" t="s">
        <v>1527</v>
      </c>
      <c r="I4654" t="s">
        <v>10115</v>
      </c>
      <c r="J4654" t="s">
        <v>10114</v>
      </c>
      <c r="K4654" t="s">
        <v>265</v>
      </c>
      <c r="M4654" s="7">
        <v>2766976</v>
      </c>
      <c r="N4654" t="s">
        <v>10113</v>
      </c>
      <c r="O4654">
        <v>86</v>
      </c>
      <c r="P4654" s="8">
        <f>_xlfn.XLOOKUP(D4654,Consumer_Price_Index!A:A,Consumer_Price_Index!B:B)</f>
        <v>188.9</v>
      </c>
      <c r="Q4654" s="13">
        <f>IF(ISNUMBER(M4654), M4654*(Consumer_Price_Index!$B$45/(_xlfn.XLOOKUP('Working Data'!D4469,Consumer_Price_Index!A:A,Consumer_Price_Index!B:B))), "Missing")</f>
        <v>4896037.0917537743</v>
      </c>
      <c r="R4654" t="str">
        <f t="shared" si="72"/>
        <v>No</v>
      </c>
    </row>
    <row r="4655" spans="1:18" x14ac:dyDescent="0.25">
      <c r="A4655" t="s">
        <v>12631</v>
      </c>
      <c r="B4655" t="s">
        <v>41</v>
      </c>
      <c r="C4655" t="s">
        <v>24</v>
      </c>
      <c r="D4655" s="11">
        <v>1999</v>
      </c>
      <c r="E4655" t="s">
        <v>12558</v>
      </c>
      <c r="F4655">
        <v>6.7</v>
      </c>
      <c r="G4655">
        <v>26000</v>
      </c>
      <c r="H4655" t="s">
        <v>3845</v>
      </c>
      <c r="I4655" t="s">
        <v>12630</v>
      </c>
      <c r="J4655" t="s">
        <v>3355</v>
      </c>
      <c r="K4655" t="s">
        <v>95</v>
      </c>
      <c r="L4655" s="7">
        <v>28000000</v>
      </c>
      <c r="M4655" s="7">
        <v>8891623</v>
      </c>
      <c r="N4655" t="s">
        <v>12629</v>
      </c>
      <c r="O4655">
        <v>119</v>
      </c>
      <c r="P4655" s="8">
        <f>_xlfn.XLOOKUP(D4655,Consumer_Price_Index!A:A,Consumer_Price_Index!B:B)</f>
        <v>166.6</v>
      </c>
      <c r="Q4655" s="13">
        <f>IF(ISNUMBER(M4655), M4655*(Consumer_Price_Index!$B$45/(_xlfn.XLOOKUP('Working Data'!D3560,Consumer_Price_Index!A:A,Consumer_Price_Index!B:B))), "Missing")</f>
        <v>23849274.014964789</v>
      </c>
      <c r="R4655" t="str">
        <f t="shared" si="72"/>
        <v>Yes</v>
      </c>
    </row>
    <row r="4656" spans="1:18" x14ac:dyDescent="0.25">
      <c r="A4656" t="s">
        <v>17008</v>
      </c>
      <c r="B4656" t="s">
        <v>41</v>
      </c>
      <c r="C4656" t="s">
        <v>34</v>
      </c>
      <c r="D4656" s="11">
        <v>1991</v>
      </c>
      <c r="E4656" t="s">
        <v>16959</v>
      </c>
      <c r="F4656">
        <v>6.7</v>
      </c>
      <c r="G4656">
        <v>33000</v>
      </c>
      <c r="H4656" t="s">
        <v>14502</v>
      </c>
      <c r="I4656" t="s">
        <v>17007</v>
      </c>
      <c r="J4656" t="s">
        <v>10050</v>
      </c>
      <c r="K4656" t="s">
        <v>7</v>
      </c>
      <c r="L4656" s="7">
        <v>8000000</v>
      </c>
      <c r="M4656" s="7">
        <v>47624353</v>
      </c>
      <c r="N4656" t="s">
        <v>138</v>
      </c>
      <c r="O4656">
        <v>97</v>
      </c>
      <c r="P4656" s="8">
        <f>_xlfn.XLOOKUP(D4656,Consumer_Price_Index!A:A,Consumer_Price_Index!B:B)</f>
        <v>136.19999999999999</v>
      </c>
      <c r="Q4656" s="13">
        <f>IF(ISNUMBER(M4656), M4656*(Consumer_Price_Index!$B$45/(_xlfn.XLOOKUP('Working Data'!D1889,Consumer_Price_Index!A:A,Consumer_Price_Index!B:B))), "Missing")</f>
        <v>80662258.805447474</v>
      </c>
      <c r="R4656" t="str">
        <f t="shared" si="72"/>
        <v>Yes</v>
      </c>
    </row>
    <row r="4657" spans="1:18" x14ac:dyDescent="0.25">
      <c r="A4657" t="s">
        <v>14541</v>
      </c>
      <c r="B4657" t="s">
        <v>41</v>
      </c>
      <c r="C4657" t="s">
        <v>87</v>
      </c>
      <c r="D4657" s="11">
        <v>1995</v>
      </c>
      <c r="E4657" t="s">
        <v>14540</v>
      </c>
      <c r="F4657">
        <v>6.7</v>
      </c>
      <c r="G4657">
        <v>2900</v>
      </c>
      <c r="H4657" t="s">
        <v>12138</v>
      </c>
      <c r="I4657" t="s">
        <v>12138</v>
      </c>
      <c r="J4657" t="s">
        <v>14539</v>
      </c>
      <c r="K4657" t="s">
        <v>7</v>
      </c>
      <c r="L4657" s="7">
        <v>5000000</v>
      </c>
      <c r="M4657" s="7">
        <v>3565508</v>
      </c>
      <c r="N4657" t="s">
        <v>9653</v>
      </c>
      <c r="O4657">
        <v>98</v>
      </c>
      <c r="P4657" s="8">
        <f>_xlfn.XLOOKUP(D4657,Consumer_Price_Index!A:A,Consumer_Price_Index!B:B)</f>
        <v>152.4</v>
      </c>
      <c r="Q4657" s="13">
        <f>IF(ISNUMBER(M4657), M4657*(Consumer_Price_Index!$B$45/(_xlfn.XLOOKUP('Working Data'!D2833,Consumer_Price_Index!A:A,Consumer_Price_Index!B:B))), "Missing")</f>
        <v>9183518.9146238361</v>
      </c>
      <c r="R4657" t="str">
        <f t="shared" si="72"/>
        <v>Yes</v>
      </c>
    </row>
    <row r="4658" spans="1:18" x14ac:dyDescent="0.25">
      <c r="A4658" t="s">
        <v>13758</v>
      </c>
      <c r="B4658" t="s">
        <v>41</v>
      </c>
      <c r="C4658" t="s">
        <v>34</v>
      </c>
      <c r="D4658" s="11">
        <v>1997</v>
      </c>
      <c r="E4658" t="s">
        <v>13612</v>
      </c>
      <c r="F4658">
        <v>6.7</v>
      </c>
      <c r="G4658">
        <v>45000</v>
      </c>
      <c r="H4658" t="s">
        <v>8368</v>
      </c>
      <c r="I4658" t="s">
        <v>8368</v>
      </c>
      <c r="J4658" t="s">
        <v>5898</v>
      </c>
      <c r="K4658" t="s">
        <v>7</v>
      </c>
      <c r="L4658" s="7">
        <v>25000000</v>
      </c>
      <c r="M4658" s="7">
        <v>44480039</v>
      </c>
      <c r="N4658" t="s">
        <v>8788</v>
      </c>
      <c r="O4658">
        <v>98</v>
      </c>
      <c r="P4658" s="8">
        <f>_xlfn.XLOOKUP(D4658,Consumer_Price_Index!A:A,Consumer_Price_Index!B:B)</f>
        <v>160.5</v>
      </c>
      <c r="Q4658" s="13">
        <f>IF(ISNUMBER(M4658), M4658*(Consumer_Price_Index!$B$45/(_xlfn.XLOOKUP('Working Data'!D3150,Consumer_Price_Index!A:A,Consumer_Price_Index!B:B))), "Missing")</f>
        <v>57258419.447824255</v>
      </c>
      <c r="R4658" t="str">
        <f t="shared" si="72"/>
        <v>Yes</v>
      </c>
    </row>
    <row r="4659" spans="1:18" x14ac:dyDescent="0.25">
      <c r="A4659" t="s">
        <v>7246</v>
      </c>
      <c r="B4659" t="s">
        <v>41</v>
      </c>
      <c r="C4659" t="s">
        <v>409</v>
      </c>
      <c r="D4659" s="11">
        <v>2009</v>
      </c>
      <c r="E4659" t="s">
        <v>7245</v>
      </c>
      <c r="F4659">
        <v>6.7</v>
      </c>
      <c r="G4659">
        <v>42000</v>
      </c>
      <c r="H4659" t="s">
        <v>1775</v>
      </c>
      <c r="I4659" t="s">
        <v>7244</v>
      </c>
      <c r="J4659" t="s">
        <v>7243</v>
      </c>
      <c r="K4659" t="s">
        <v>7</v>
      </c>
      <c r="L4659" s="7">
        <v>20000000</v>
      </c>
      <c r="M4659" s="7">
        <v>44420167</v>
      </c>
      <c r="N4659" t="s">
        <v>617</v>
      </c>
      <c r="O4659">
        <v>122</v>
      </c>
      <c r="P4659" s="8">
        <f>_xlfn.XLOOKUP(D4659,Consumer_Price_Index!A:A,Consumer_Price_Index!B:B)</f>
        <v>214.5</v>
      </c>
      <c r="Q4659" s="13">
        <f>IF(ISNUMBER(M4659), M4659*(Consumer_Price_Index!$B$45/(_xlfn.XLOOKUP('Working Data'!D5571,Consumer_Price_Index!A:A,Consumer_Price_Index!B:B))), "Missing")</f>
        <v>63099416.712820508</v>
      </c>
      <c r="R4659" t="str">
        <f t="shared" si="72"/>
        <v>Yes</v>
      </c>
    </row>
    <row r="4660" spans="1:18" x14ac:dyDescent="0.25">
      <c r="A4660" t="s">
        <v>5102</v>
      </c>
      <c r="B4660" t="s">
        <v>52</v>
      </c>
      <c r="C4660" t="s">
        <v>11</v>
      </c>
      <c r="D4660" s="11">
        <v>2013</v>
      </c>
      <c r="E4660" t="s">
        <v>5101</v>
      </c>
      <c r="F4660">
        <v>6.7</v>
      </c>
      <c r="G4660">
        <v>88000</v>
      </c>
      <c r="H4660" t="s">
        <v>1823</v>
      </c>
      <c r="I4660" t="s">
        <v>1823</v>
      </c>
      <c r="J4660" t="s">
        <v>5100</v>
      </c>
      <c r="K4660" t="s">
        <v>731</v>
      </c>
      <c r="M4660" s="7">
        <v>4934725</v>
      </c>
      <c r="N4660" t="s">
        <v>1821</v>
      </c>
      <c r="O4660">
        <v>124</v>
      </c>
      <c r="P4660" s="8">
        <f>_xlfn.XLOOKUP(D4660,Consumer_Price_Index!A:A,Consumer_Price_Index!B:B)</f>
        <v>233</v>
      </c>
      <c r="Q4660" s="13">
        <f>IF(ISNUMBER(M4660), M4660*(Consumer_Price_Index!$B$45/(_xlfn.XLOOKUP('Working Data'!D6320,Consumer_Price_Index!A:A,Consumer_Price_Index!B:B))), "Missing")</f>
        <v>13236009.749119719</v>
      </c>
      <c r="R4660" t="str">
        <f t="shared" si="72"/>
        <v>No</v>
      </c>
    </row>
    <row r="4661" spans="1:18" x14ac:dyDescent="0.25">
      <c r="A4661" t="s">
        <v>18632</v>
      </c>
      <c r="B4661" t="s">
        <v>915</v>
      </c>
      <c r="C4661" t="s">
        <v>73</v>
      </c>
      <c r="D4661" s="11">
        <v>1988</v>
      </c>
      <c r="E4661" t="s">
        <v>18251</v>
      </c>
      <c r="F4661">
        <v>6.7</v>
      </c>
      <c r="G4661">
        <v>45000</v>
      </c>
      <c r="H4661" t="s">
        <v>18631</v>
      </c>
      <c r="I4661" t="s">
        <v>16459</v>
      </c>
      <c r="J4661" t="s">
        <v>18630</v>
      </c>
      <c r="K4661" t="s">
        <v>7</v>
      </c>
      <c r="L4661" s="7">
        <v>31000000</v>
      </c>
      <c r="M4661" s="7">
        <v>74151346</v>
      </c>
      <c r="N4661" t="s">
        <v>885</v>
      </c>
      <c r="O4661">
        <v>74</v>
      </c>
      <c r="P4661" s="8">
        <f>_xlfn.XLOOKUP(D4661,Consumer_Price_Index!A:A,Consumer_Price_Index!B:B)</f>
        <v>118.3</v>
      </c>
      <c r="Q4661" s="13">
        <f>IF(ISNUMBER(M4661), M4661*(Consumer_Price_Index!$B$45/(_xlfn.XLOOKUP('Working Data'!D1284,Consumer_Price_Index!A:A,Consumer_Price_Index!B:B))), "Missing")</f>
        <v>182208992.95322579</v>
      </c>
      <c r="R4661" t="str">
        <f t="shared" si="72"/>
        <v>Yes</v>
      </c>
    </row>
    <row r="4662" spans="1:18" x14ac:dyDescent="0.25">
      <c r="A4662" t="s">
        <v>8249</v>
      </c>
      <c r="B4662" t="s">
        <v>52</v>
      </c>
      <c r="C4662" t="s">
        <v>34</v>
      </c>
      <c r="D4662" s="11">
        <v>2007</v>
      </c>
      <c r="E4662" t="s">
        <v>8248</v>
      </c>
      <c r="F4662">
        <v>6.7</v>
      </c>
      <c r="G4662">
        <v>40000</v>
      </c>
      <c r="H4662" t="s">
        <v>8247</v>
      </c>
      <c r="I4662" t="s">
        <v>8247</v>
      </c>
      <c r="J4662" t="s">
        <v>6598</v>
      </c>
      <c r="K4662" t="s">
        <v>169</v>
      </c>
      <c r="M4662" s="7">
        <v>39997274</v>
      </c>
      <c r="N4662" t="s">
        <v>8246</v>
      </c>
      <c r="O4662">
        <v>162</v>
      </c>
      <c r="P4662" s="8">
        <f>_xlfn.XLOOKUP(D4662,Consumer_Price_Index!A:A,Consumer_Price_Index!B:B)</f>
        <v>207.3</v>
      </c>
      <c r="Q4662" s="13">
        <f>IF(ISNUMBER(M4662), M4662*(Consumer_Price_Index!$B$45/(_xlfn.XLOOKUP('Working Data'!D5188,Consumer_Price_Index!A:A,Consumer_Price_Index!B:B))), "Missing")</f>
        <v>48535123.009956188</v>
      </c>
      <c r="R4662" t="str">
        <f t="shared" si="72"/>
        <v>No</v>
      </c>
    </row>
    <row r="4663" spans="1:18" x14ac:dyDescent="0.25">
      <c r="A4663" t="s">
        <v>13674</v>
      </c>
      <c r="B4663" t="s">
        <v>41</v>
      </c>
      <c r="C4663" t="s">
        <v>11</v>
      </c>
      <c r="D4663" s="11">
        <v>1997</v>
      </c>
      <c r="E4663" t="s">
        <v>13673</v>
      </c>
      <c r="F4663">
        <v>6.7</v>
      </c>
      <c r="G4663">
        <v>23000</v>
      </c>
      <c r="H4663" t="s">
        <v>2955</v>
      </c>
      <c r="I4663" t="s">
        <v>13672</v>
      </c>
      <c r="J4663" t="s">
        <v>695</v>
      </c>
      <c r="K4663" t="s">
        <v>7</v>
      </c>
      <c r="L4663" s="7">
        <v>20000000</v>
      </c>
      <c r="M4663" s="7">
        <v>5727130</v>
      </c>
      <c r="N4663" t="s">
        <v>11179</v>
      </c>
      <c r="O4663">
        <v>119</v>
      </c>
      <c r="P4663" s="8">
        <f>_xlfn.XLOOKUP(D4663,Consumer_Price_Index!A:A,Consumer_Price_Index!B:B)</f>
        <v>160.5</v>
      </c>
      <c r="Q4663" s="13">
        <f>IF(ISNUMBER(M4663), M4663*(Consumer_Price_Index!$B$45/(_xlfn.XLOOKUP('Working Data'!D3178,Consumer_Price_Index!A:A,Consumer_Price_Index!B:B))), "Missing")</f>
        <v>15361412.948943662</v>
      </c>
      <c r="R4663" t="str">
        <f t="shared" si="72"/>
        <v>Yes</v>
      </c>
    </row>
    <row r="4664" spans="1:18" x14ac:dyDescent="0.25">
      <c r="A4664" t="s">
        <v>8986</v>
      </c>
      <c r="B4664" t="s">
        <v>101</v>
      </c>
      <c r="C4664" t="s">
        <v>73</v>
      </c>
      <c r="D4664" s="11">
        <v>2006</v>
      </c>
      <c r="E4664" t="s">
        <v>8736</v>
      </c>
      <c r="F4664">
        <v>6.7</v>
      </c>
      <c r="G4664">
        <v>164000</v>
      </c>
      <c r="H4664" t="s">
        <v>3976</v>
      </c>
      <c r="I4664" t="s">
        <v>8905</v>
      </c>
      <c r="J4664" t="s">
        <v>1878</v>
      </c>
      <c r="K4664" t="s">
        <v>7</v>
      </c>
      <c r="L4664" s="7">
        <v>80000000</v>
      </c>
      <c r="M4664" s="7">
        <v>339795890</v>
      </c>
      <c r="N4664" t="s">
        <v>652</v>
      </c>
      <c r="O4664">
        <v>83</v>
      </c>
      <c r="P4664" s="8">
        <f>_xlfn.XLOOKUP(D4664,Consumer_Price_Index!A:A,Consumer_Price_Index!B:B)</f>
        <v>201.6</v>
      </c>
      <c r="Q4664" s="13">
        <f>IF(ISNUMBER(M4664), M4664*(Consumer_Price_Index!$B$45/(_xlfn.XLOOKUP('Working Data'!D4903,Consumer_Price_Index!A:A,Consumer_Price_Index!B:B))), "Missing")</f>
        <v>584617773.47826087</v>
      </c>
      <c r="R4664" t="str">
        <f t="shared" si="72"/>
        <v>Yes</v>
      </c>
    </row>
    <row r="4665" spans="1:18" x14ac:dyDescent="0.25">
      <c r="A4665" t="s">
        <v>9641</v>
      </c>
      <c r="B4665" t="s">
        <v>52</v>
      </c>
      <c r="C4665" t="s">
        <v>24</v>
      </c>
      <c r="D4665" s="11">
        <v>2004</v>
      </c>
      <c r="E4665" t="s">
        <v>9640</v>
      </c>
      <c r="F4665">
        <v>6.7</v>
      </c>
      <c r="G4665">
        <v>12000</v>
      </c>
      <c r="H4665" t="s">
        <v>9639</v>
      </c>
      <c r="I4665" t="s">
        <v>9639</v>
      </c>
      <c r="J4665" t="s">
        <v>1992</v>
      </c>
      <c r="K4665" t="s">
        <v>7</v>
      </c>
      <c r="M4665" s="7">
        <v>809686</v>
      </c>
      <c r="N4665" t="s">
        <v>9638</v>
      </c>
      <c r="O4665">
        <v>100</v>
      </c>
      <c r="P4665" s="8">
        <f>_xlfn.XLOOKUP(D4665,Consumer_Price_Index!A:A,Consumer_Price_Index!B:B)</f>
        <v>188.9</v>
      </c>
      <c r="Q4665" s="13">
        <f>IF(ISNUMBER(M4665), M4665*(Consumer_Price_Index!$B$45/(_xlfn.XLOOKUP('Working Data'!D4638,Consumer_Price_Index!A:A,Consumer_Price_Index!B:B))), "Missing")</f>
        <v>1664718.7867746288</v>
      </c>
      <c r="R4665" t="str">
        <f t="shared" si="72"/>
        <v>No</v>
      </c>
    </row>
    <row r="4666" spans="1:18" x14ac:dyDescent="0.25">
      <c r="A4666" t="s">
        <v>7429</v>
      </c>
      <c r="B4666" t="s">
        <v>41</v>
      </c>
      <c r="C4666" t="s">
        <v>34</v>
      </c>
      <c r="D4666" s="11">
        <v>2009</v>
      </c>
      <c r="E4666" t="s">
        <v>7173</v>
      </c>
      <c r="F4666">
        <v>6.7</v>
      </c>
      <c r="G4666">
        <v>146000</v>
      </c>
      <c r="H4666" t="s">
        <v>7341</v>
      </c>
      <c r="I4666" t="s">
        <v>7428</v>
      </c>
      <c r="J4666" t="s">
        <v>7427</v>
      </c>
      <c r="K4666" t="s">
        <v>332</v>
      </c>
      <c r="L4666" s="7">
        <v>33000000</v>
      </c>
      <c r="M4666" s="7">
        <v>20648328</v>
      </c>
      <c r="N4666" t="s">
        <v>7426</v>
      </c>
      <c r="O4666">
        <v>108</v>
      </c>
      <c r="P4666" s="8">
        <f>_xlfn.XLOOKUP(D4666,Consumer_Price_Index!A:A,Consumer_Price_Index!B:B)</f>
        <v>214.5</v>
      </c>
      <c r="Q4666" s="13">
        <f>IF(ISNUMBER(M4666), M4666*(Consumer_Price_Index!$B$45/(_xlfn.XLOOKUP('Working Data'!D5494,Consumer_Price_Index!A:A,Consumer_Price_Index!B:B))), "Missing")</f>
        <v>29222227.318160705</v>
      </c>
      <c r="R4666" t="str">
        <f t="shared" si="72"/>
        <v>Yes</v>
      </c>
    </row>
    <row r="4667" spans="1:18" x14ac:dyDescent="0.25">
      <c r="A4667" t="s">
        <v>18299</v>
      </c>
      <c r="B4667" t="s">
        <v>68</v>
      </c>
      <c r="C4667" t="s">
        <v>11</v>
      </c>
      <c r="D4667" s="11">
        <v>1988</v>
      </c>
      <c r="E4667" t="s">
        <v>17862</v>
      </c>
      <c r="F4667">
        <v>6.7</v>
      </c>
      <c r="G4667">
        <v>5500</v>
      </c>
      <c r="H4667" t="s">
        <v>13615</v>
      </c>
      <c r="I4667" t="s">
        <v>18298</v>
      </c>
      <c r="J4667" t="s">
        <v>18297</v>
      </c>
      <c r="K4667" t="s">
        <v>265</v>
      </c>
      <c r="M4667" s="7">
        <v>241278</v>
      </c>
      <c r="N4667" t="s">
        <v>3954</v>
      </c>
      <c r="O4667">
        <v>92</v>
      </c>
      <c r="P4667" s="8">
        <f>_xlfn.XLOOKUP(D4667,Consumer_Price_Index!A:A,Consumer_Price_Index!B:B)</f>
        <v>118.3</v>
      </c>
      <c r="Q4667" s="13">
        <f>IF(ISNUMBER(M4667), M4667*(Consumer_Price_Index!$B$45/(_xlfn.XLOOKUP('Working Data'!D1402,Consumer_Price_Index!A:A,Consumer_Price_Index!B:B))), "Missing")</f>
        <v>408657.06837131741</v>
      </c>
      <c r="R4667" t="str">
        <f t="shared" si="72"/>
        <v>No</v>
      </c>
    </row>
    <row r="4668" spans="1:18" x14ac:dyDescent="0.25">
      <c r="A4668" t="s">
        <v>16644</v>
      </c>
      <c r="B4668" t="s">
        <v>68</v>
      </c>
      <c r="C4668" t="s">
        <v>11</v>
      </c>
      <c r="D4668" s="11">
        <v>1991</v>
      </c>
      <c r="E4668" t="s">
        <v>16643</v>
      </c>
      <c r="F4668">
        <v>6.7</v>
      </c>
      <c r="G4668">
        <v>2700</v>
      </c>
      <c r="H4668" t="s">
        <v>16642</v>
      </c>
      <c r="I4668" t="s">
        <v>16642</v>
      </c>
      <c r="J4668" t="s">
        <v>12079</v>
      </c>
      <c r="K4668" t="s">
        <v>7</v>
      </c>
      <c r="M4668" s="7">
        <v>18634643</v>
      </c>
      <c r="N4668" t="s">
        <v>16641</v>
      </c>
      <c r="O4668">
        <v>111</v>
      </c>
      <c r="P4668" s="8">
        <f>_xlfn.XLOOKUP(D4668,Consumer_Price_Index!A:A,Consumer_Price_Index!B:B)</f>
        <v>136.19999999999999</v>
      </c>
      <c r="Q4668" s="13">
        <f>IF(ISNUMBER(M4668), M4668*(Consumer_Price_Index!$B$45/(_xlfn.XLOOKUP('Working Data'!D2024,Consumer_Price_Index!A:A,Consumer_Price_Index!B:B))), "Missing")</f>
        <v>40470247.484675691</v>
      </c>
      <c r="R4668" t="str">
        <f t="shared" si="72"/>
        <v>No</v>
      </c>
    </row>
    <row r="4669" spans="1:18" x14ac:dyDescent="0.25">
      <c r="A4669" t="s">
        <v>8862</v>
      </c>
      <c r="B4669" t="s">
        <v>101</v>
      </c>
      <c r="C4669" t="s">
        <v>24</v>
      </c>
      <c r="D4669" s="11">
        <v>2006</v>
      </c>
      <c r="E4669" t="s">
        <v>7888</v>
      </c>
      <c r="F4669">
        <v>6.7</v>
      </c>
      <c r="G4669">
        <v>61000</v>
      </c>
      <c r="H4669" t="s">
        <v>8861</v>
      </c>
      <c r="I4669" t="s">
        <v>8860</v>
      </c>
      <c r="J4669" t="s">
        <v>7269</v>
      </c>
      <c r="K4669" t="s">
        <v>265</v>
      </c>
      <c r="L4669" s="7">
        <v>15000000</v>
      </c>
      <c r="M4669" s="7">
        <v>21156270</v>
      </c>
      <c r="N4669" t="s">
        <v>856</v>
      </c>
      <c r="O4669">
        <v>104</v>
      </c>
      <c r="P4669" s="8">
        <f>_xlfn.XLOOKUP(D4669,Consumer_Price_Index!A:A,Consumer_Price_Index!B:B)</f>
        <v>201.6</v>
      </c>
      <c r="Q4669" s="13">
        <f>IF(ISNUMBER(M4669), M4669*(Consumer_Price_Index!$B$45/(_xlfn.XLOOKUP('Working Data'!D4959,Consumer_Price_Index!A:A,Consumer_Price_Index!B:B))), "Missing")</f>
        <v>30052752.769230764</v>
      </c>
      <c r="R4669" t="str">
        <f t="shared" si="72"/>
        <v>Yes</v>
      </c>
    </row>
    <row r="4670" spans="1:18" x14ac:dyDescent="0.25">
      <c r="A4670" t="s">
        <v>4477</v>
      </c>
      <c r="B4670" t="s">
        <v>101</v>
      </c>
      <c r="C4670" t="s">
        <v>73</v>
      </c>
      <c r="D4670" s="11">
        <v>2014</v>
      </c>
      <c r="E4670" t="s">
        <v>4476</v>
      </c>
      <c r="F4670">
        <v>6.7</v>
      </c>
      <c r="G4670">
        <v>83000</v>
      </c>
      <c r="H4670" t="s">
        <v>4475</v>
      </c>
      <c r="I4670" t="s">
        <v>4474</v>
      </c>
      <c r="J4670" t="s">
        <v>2692</v>
      </c>
      <c r="K4670" t="s">
        <v>7</v>
      </c>
      <c r="L4670" s="7">
        <v>132000000</v>
      </c>
      <c r="M4670" s="7">
        <v>373515621</v>
      </c>
      <c r="N4670" t="s">
        <v>652</v>
      </c>
      <c r="O4670">
        <v>92</v>
      </c>
      <c r="P4670" s="8">
        <f>_xlfn.XLOOKUP(D4670,Consumer_Price_Index!A:A,Consumer_Price_Index!B:B)</f>
        <v>236.7</v>
      </c>
      <c r="Q4670" s="13">
        <f>IF(ISNUMBER(M4670), M4670*(Consumer_Price_Index!$B$45/(_xlfn.XLOOKUP('Working Data'!D6532,Consumer_Price_Index!A:A,Consumer_Price_Index!B:B))), "Missing")</f>
        <v>1252037510.6567655</v>
      </c>
      <c r="R4670" t="str">
        <f t="shared" si="72"/>
        <v>Yes</v>
      </c>
    </row>
    <row r="4671" spans="1:18" x14ac:dyDescent="0.25">
      <c r="A4671" t="s">
        <v>3003</v>
      </c>
      <c r="B4671" t="s">
        <v>101</v>
      </c>
      <c r="C4671" t="s">
        <v>34</v>
      </c>
      <c r="D4671" s="11">
        <v>2016</v>
      </c>
      <c r="E4671" t="s">
        <v>2939</v>
      </c>
      <c r="F4671">
        <v>6.7</v>
      </c>
      <c r="G4671">
        <v>55000</v>
      </c>
      <c r="H4671" t="s">
        <v>1388</v>
      </c>
      <c r="I4671" t="s">
        <v>1388</v>
      </c>
      <c r="J4671" t="s">
        <v>3002</v>
      </c>
      <c r="K4671" t="s">
        <v>7</v>
      </c>
      <c r="L4671" s="7">
        <v>65000000</v>
      </c>
      <c r="M4671" s="7">
        <v>143695338</v>
      </c>
      <c r="N4671" t="s">
        <v>119</v>
      </c>
      <c r="O4671">
        <v>102</v>
      </c>
      <c r="P4671" s="8">
        <f>_xlfn.XLOOKUP(D4671,Consumer_Price_Index!A:A,Consumer_Price_Index!B:B)</f>
        <v>240</v>
      </c>
      <c r="Q4671" s="13">
        <f>IF(ISNUMBER(M4671), M4671*(Consumer_Price_Index!$B$45/(_xlfn.XLOOKUP('Working Data'!D6984,Consumer_Price_Index!A:A,Consumer_Price_Index!B:B))), "Missing")</f>
        <v>184742487.29367089</v>
      </c>
      <c r="R4671" t="str">
        <f t="shared" si="72"/>
        <v>Yes</v>
      </c>
    </row>
    <row r="4672" spans="1:18" x14ac:dyDescent="0.25">
      <c r="A4672" t="s">
        <v>14928</v>
      </c>
      <c r="B4672" t="s">
        <v>915</v>
      </c>
      <c r="C4672" t="s">
        <v>73</v>
      </c>
      <c r="D4672" s="11">
        <v>1995</v>
      </c>
      <c r="E4672" t="s">
        <v>14927</v>
      </c>
      <c r="F4672">
        <v>6.7</v>
      </c>
      <c r="G4672">
        <v>175000</v>
      </c>
      <c r="H4672" t="s">
        <v>14926</v>
      </c>
      <c r="I4672" t="s">
        <v>14925</v>
      </c>
      <c r="J4672" t="s">
        <v>3377</v>
      </c>
      <c r="K4672" t="s">
        <v>7</v>
      </c>
      <c r="L4672" s="7">
        <v>55000000</v>
      </c>
      <c r="M4672" s="7">
        <v>346079773</v>
      </c>
      <c r="N4672" t="s">
        <v>119</v>
      </c>
      <c r="O4672">
        <v>81</v>
      </c>
      <c r="P4672" s="8">
        <f>_xlfn.XLOOKUP(D4672,Consumer_Price_Index!A:A,Consumer_Price_Index!B:B)</f>
        <v>152.4</v>
      </c>
      <c r="Q4672" s="13">
        <f>IF(ISNUMBER(M4672), M4672*(Consumer_Price_Index!$B$45/(_xlfn.XLOOKUP('Working Data'!D2685,Consumer_Price_Index!A:A,Consumer_Price_Index!B:B))), "Missing")</f>
        <v>632956223.48799515</v>
      </c>
      <c r="R4672" t="str">
        <f t="shared" si="72"/>
        <v>Yes</v>
      </c>
    </row>
    <row r="4673" spans="1:18" x14ac:dyDescent="0.25">
      <c r="A4673" t="s">
        <v>20741</v>
      </c>
      <c r="B4673" t="s">
        <v>41</v>
      </c>
      <c r="C4673" t="s">
        <v>24</v>
      </c>
      <c r="D4673" s="11">
        <v>1984</v>
      </c>
      <c r="E4673" t="s">
        <v>20600</v>
      </c>
      <c r="F4673">
        <v>6.7</v>
      </c>
      <c r="G4673">
        <v>118000</v>
      </c>
      <c r="H4673" t="s">
        <v>12544</v>
      </c>
      <c r="I4673" t="s">
        <v>15306</v>
      </c>
      <c r="J4673" t="s">
        <v>14858</v>
      </c>
      <c r="K4673" t="s">
        <v>7</v>
      </c>
      <c r="L4673" s="7">
        <v>4500000</v>
      </c>
      <c r="M4673" s="7">
        <v>81198894</v>
      </c>
      <c r="N4673" t="s">
        <v>20438</v>
      </c>
      <c r="O4673">
        <v>96</v>
      </c>
      <c r="P4673" s="8">
        <f>_xlfn.XLOOKUP(D4673,Consumer_Price_Index!A:A,Consumer_Price_Index!B:B)</f>
        <v>103.9</v>
      </c>
      <c r="Q4673" s="13">
        <f>IF(ISNUMBER(M4673), M4673*(Consumer_Price_Index!$B$45/(_xlfn.XLOOKUP('Working Data'!D482,Consumer_Price_Index!A:A,Consumer_Price_Index!B:B))), "Missing")</f>
        <v>139702444.95652175</v>
      </c>
      <c r="R4673" t="str">
        <f t="shared" si="72"/>
        <v>Yes</v>
      </c>
    </row>
    <row r="4674" spans="1:18" x14ac:dyDescent="0.25">
      <c r="A4674" t="s">
        <v>3120</v>
      </c>
      <c r="B4674" t="s">
        <v>41</v>
      </c>
      <c r="C4674" t="s">
        <v>24</v>
      </c>
      <c r="D4674" s="11">
        <v>2016</v>
      </c>
      <c r="E4674" t="s">
        <v>2866</v>
      </c>
      <c r="F4674">
        <v>6.7</v>
      </c>
      <c r="G4674">
        <v>57000</v>
      </c>
      <c r="H4674" t="s">
        <v>3119</v>
      </c>
      <c r="I4674" t="s">
        <v>2989</v>
      </c>
      <c r="J4674" t="s">
        <v>2989</v>
      </c>
      <c r="K4674" t="s">
        <v>7</v>
      </c>
      <c r="L4674" s="7">
        <v>20000000</v>
      </c>
      <c r="M4674" s="7">
        <v>9680029</v>
      </c>
      <c r="N4674" t="s">
        <v>103</v>
      </c>
      <c r="O4674">
        <v>87</v>
      </c>
      <c r="P4674" s="8">
        <f>_xlfn.XLOOKUP(D4674,Consumer_Price_Index!A:A,Consumer_Price_Index!B:B)</f>
        <v>240</v>
      </c>
      <c r="Q4674" s="13">
        <f>IF(ISNUMBER(M4674), M4674*(Consumer_Price_Index!$B$45/(_xlfn.XLOOKUP('Working Data'!D6951,Consumer_Price_Index!A:A,Consumer_Price_Index!B:B))), "Missing")</f>
        <v>12033883.461036311</v>
      </c>
      <c r="R4674" t="str">
        <f t="shared" si="72"/>
        <v>Yes</v>
      </c>
    </row>
    <row r="4675" spans="1:18" x14ac:dyDescent="0.25">
      <c r="A4675" t="s">
        <v>17521</v>
      </c>
      <c r="B4675" t="s">
        <v>41</v>
      </c>
      <c r="C4675" t="s">
        <v>24</v>
      </c>
      <c r="D4675" s="11">
        <v>1990</v>
      </c>
      <c r="E4675" t="s">
        <v>17376</v>
      </c>
      <c r="F4675">
        <v>6.7</v>
      </c>
      <c r="G4675">
        <v>16000</v>
      </c>
      <c r="H4675" t="s">
        <v>8455</v>
      </c>
      <c r="I4675" t="s">
        <v>17520</v>
      </c>
      <c r="J4675" t="s">
        <v>2463</v>
      </c>
      <c r="K4675" t="s">
        <v>7</v>
      </c>
      <c r="L4675" s="7">
        <v>22000000</v>
      </c>
      <c r="M4675" s="7">
        <v>39071603</v>
      </c>
      <c r="N4675" t="s">
        <v>114</v>
      </c>
      <c r="O4675">
        <v>101</v>
      </c>
      <c r="P4675" s="8">
        <f>_xlfn.XLOOKUP(D4675,Consumer_Price_Index!A:A,Consumer_Price_Index!B:B)</f>
        <v>130.69999999999999</v>
      </c>
      <c r="Q4675" s="13">
        <f>IF(ISNUMBER(M4675), M4675*(Consumer_Price_Index!$B$45/(_xlfn.XLOOKUP('Working Data'!D1704,Consumer_Price_Index!A:A,Consumer_Price_Index!B:B))), "Missing")</f>
        <v>49604655.975416668</v>
      </c>
      <c r="R4675" t="str">
        <f t="shared" ref="R4675:R4738" si="73">IF(AND(ISNUMBER(L4675), L4675&gt;0, ISNUMBER(M4675), M4675&gt;0), "Yes", "No")</f>
        <v>Yes</v>
      </c>
    </row>
    <row r="4676" spans="1:18" x14ac:dyDescent="0.25">
      <c r="A4676" t="s">
        <v>13198</v>
      </c>
      <c r="B4676" t="s">
        <v>41</v>
      </c>
      <c r="C4676" t="s">
        <v>24</v>
      </c>
      <c r="D4676" s="11">
        <v>1998</v>
      </c>
      <c r="E4676" t="s">
        <v>13094</v>
      </c>
      <c r="F4676">
        <v>6.7</v>
      </c>
      <c r="G4676">
        <v>28000</v>
      </c>
      <c r="H4676" t="s">
        <v>8455</v>
      </c>
      <c r="I4676" t="s">
        <v>13197</v>
      </c>
      <c r="J4676" t="s">
        <v>568</v>
      </c>
      <c r="K4676" t="s">
        <v>265</v>
      </c>
      <c r="L4676" s="7">
        <v>65000000</v>
      </c>
      <c r="M4676" s="7">
        <v>52090187</v>
      </c>
      <c r="N4676" t="s">
        <v>13196</v>
      </c>
      <c r="O4676">
        <v>143</v>
      </c>
      <c r="P4676" s="8">
        <f>_xlfn.XLOOKUP(D4676,Consumer_Price_Index!A:A,Consumer_Price_Index!B:B)</f>
        <v>163</v>
      </c>
      <c r="Q4676" s="13">
        <f>IF(ISNUMBER(M4676), M4676*(Consumer_Price_Index!$B$45/(_xlfn.XLOOKUP('Working Data'!D3361,Consumer_Price_Index!A:A,Consumer_Price_Index!B:B))), "Missing")</f>
        <v>66969957.716877639</v>
      </c>
      <c r="R4676" t="str">
        <f t="shared" si="73"/>
        <v>Yes</v>
      </c>
    </row>
    <row r="4677" spans="1:18" x14ac:dyDescent="0.25">
      <c r="A4677" t="s">
        <v>19144</v>
      </c>
      <c r="B4677" t="s">
        <v>41</v>
      </c>
      <c r="C4677" t="s">
        <v>5</v>
      </c>
      <c r="D4677" s="11">
        <v>1987</v>
      </c>
      <c r="E4677" t="s">
        <v>18914</v>
      </c>
      <c r="F4677">
        <v>6.7</v>
      </c>
      <c r="G4677">
        <v>39000</v>
      </c>
      <c r="H4677" t="s">
        <v>1835</v>
      </c>
      <c r="I4677" t="s">
        <v>1835</v>
      </c>
      <c r="J4677" t="s">
        <v>14854</v>
      </c>
      <c r="K4677" t="s">
        <v>7</v>
      </c>
      <c r="L4677" s="7">
        <v>3000000</v>
      </c>
      <c r="M4677" s="7">
        <v>14182492</v>
      </c>
      <c r="N4677" t="s">
        <v>16914</v>
      </c>
      <c r="O4677">
        <v>102</v>
      </c>
      <c r="P4677" s="8">
        <f>_xlfn.XLOOKUP(D4677,Consumer_Price_Index!A:A,Consumer_Price_Index!B:B)</f>
        <v>113.6</v>
      </c>
      <c r="Q4677" s="13">
        <f>IF(ISNUMBER(M4677), M4677*(Consumer_Price_Index!$B$45/(_xlfn.XLOOKUP('Working Data'!D1091,Consumer_Price_Index!A:A,Consumer_Price_Index!B:B))), "Missing")</f>
        <v>29905919.11695502</v>
      </c>
      <c r="R4677" t="str">
        <f t="shared" si="73"/>
        <v>Yes</v>
      </c>
    </row>
    <row r="4678" spans="1:18" x14ac:dyDescent="0.25">
      <c r="A4678" t="s">
        <v>20166</v>
      </c>
      <c r="B4678" t="s">
        <v>41</v>
      </c>
      <c r="C4678" t="s">
        <v>24</v>
      </c>
      <c r="D4678" s="11">
        <v>1985</v>
      </c>
      <c r="E4678" t="s">
        <v>20150</v>
      </c>
      <c r="F4678">
        <v>6.7</v>
      </c>
      <c r="G4678">
        <v>23000</v>
      </c>
      <c r="H4678" t="s">
        <v>18866</v>
      </c>
      <c r="I4678" t="s">
        <v>10060</v>
      </c>
      <c r="J4678" t="s">
        <v>8461</v>
      </c>
      <c r="K4678" t="s">
        <v>7</v>
      </c>
      <c r="M4678" s="7">
        <v>26657534</v>
      </c>
      <c r="N4678" t="s">
        <v>19661</v>
      </c>
      <c r="O4678">
        <v>130</v>
      </c>
      <c r="P4678" s="8">
        <f>_xlfn.XLOOKUP(D4678,Consumer_Price_Index!A:A,Consumer_Price_Index!B:B)</f>
        <v>107.6</v>
      </c>
      <c r="Q4678" s="13">
        <f>IF(ISNUMBER(M4678), M4678*(Consumer_Price_Index!$B$45/(_xlfn.XLOOKUP('Working Data'!D719,Consumer_Price_Index!A:A,Consumer_Price_Index!B:B))), "Missing")</f>
        <v>57894159.727726296</v>
      </c>
      <c r="R4678" t="str">
        <f t="shared" si="73"/>
        <v>No</v>
      </c>
    </row>
    <row r="4679" spans="1:18" x14ac:dyDescent="0.25">
      <c r="A4679" t="s">
        <v>9214</v>
      </c>
      <c r="B4679" t="s">
        <v>68</v>
      </c>
      <c r="C4679" t="s">
        <v>11</v>
      </c>
      <c r="D4679" s="11">
        <v>2005</v>
      </c>
      <c r="E4679" t="s">
        <v>9100</v>
      </c>
      <c r="F4679">
        <v>6.7</v>
      </c>
      <c r="G4679">
        <v>44000</v>
      </c>
      <c r="H4679" t="s">
        <v>3266</v>
      </c>
      <c r="I4679" t="s">
        <v>8881</v>
      </c>
      <c r="J4679" t="s">
        <v>9213</v>
      </c>
      <c r="K4679" t="s">
        <v>7</v>
      </c>
      <c r="L4679" s="7">
        <v>20000000</v>
      </c>
      <c r="M4679" s="7">
        <v>14189860</v>
      </c>
      <c r="N4679" t="s">
        <v>3464</v>
      </c>
      <c r="O4679">
        <v>100</v>
      </c>
      <c r="P4679" s="8">
        <f>_xlfn.XLOOKUP(D4679,Consumer_Price_Index!A:A,Consumer_Price_Index!B:B)</f>
        <v>195.3</v>
      </c>
      <c r="Q4679" s="13">
        <f>IF(ISNUMBER(M4679), M4679*(Consumer_Price_Index!$B$45/(_xlfn.XLOOKUP('Working Data'!D4811,Consumer_Price_Index!A:A,Consumer_Price_Index!B:B))), "Missing")</f>
        <v>20081980.222944729</v>
      </c>
      <c r="R4679" t="str">
        <f t="shared" si="73"/>
        <v>Yes</v>
      </c>
    </row>
    <row r="4680" spans="1:18" x14ac:dyDescent="0.25">
      <c r="A4680" t="s">
        <v>7804</v>
      </c>
      <c r="B4680" t="s">
        <v>41</v>
      </c>
      <c r="C4680" t="s">
        <v>11</v>
      </c>
      <c r="D4680" s="11">
        <v>2008</v>
      </c>
      <c r="E4680" t="s">
        <v>7803</v>
      </c>
      <c r="F4680">
        <v>6.7</v>
      </c>
      <c r="G4680">
        <v>48000</v>
      </c>
      <c r="H4680" t="s">
        <v>3480</v>
      </c>
      <c r="I4680" t="s">
        <v>7802</v>
      </c>
      <c r="J4680" t="s">
        <v>705</v>
      </c>
      <c r="K4680" t="s">
        <v>7</v>
      </c>
      <c r="M4680" s="7">
        <v>16937968</v>
      </c>
      <c r="N4680" t="s">
        <v>7801</v>
      </c>
      <c r="O4680">
        <v>113</v>
      </c>
      <c r="P4680" s="8">
        <f>_xlfn.XLOOKUP(D4680,Consumer_Price_Index!A:A,Consumer_Price_Index!B:B)</f>
        <v>215.3</v>
      </c>
      <c r="Q4680" s="13">
        <f>IF(ISNUMBER(M4680), M4680*(Consumer_Price_Index!$B$45/(_xlfn.XLOOKUP('Working Data'!D5364,Consumer_Price_Index!A:A,Consumer_Price_Index!B:B))), "Missing")</f>
        <v>43626363.901944205</v>
      </c>
      <c r="R4680" t="str">
        <f t="shared" si="73"/>
        <v>No</v>
      </c>
    </row>
    <row r="4681" spans="1:18" x14ac:dyDescent="0.25">
      <c r="A4681" t="s">
        <v>20601</v>
      </c>
      <c r="B4681" t="s">
        <v>101</v>
      </c>
      <c r="C4681" t="s">
        <v>24</v>
      </c>
      <c r="D4681" s="11">
        <v>1984</v>
      </c>
      <c r="E4681" t="s">
        <v>20600</v>
      </c>
      <c r="F4681">
        <v>6.7</v>
      </c>
      <c r="G4681">
        <v>4200</v>
      </c>
      <c r="H4681" t="s">
        <v>14239</v>
      </c>
      <c r="I4681" t="s">
        <v>6440</v>
      </c>
      <c r="J4681" t="s">
        <v>3617</v>
      </c>
      <c r="K4681" t="s">
        <v>7</v>
      </c>
      <c r="L4681" s="7">
        <v>6500000</v>
      </c>
      <c r="M4681" s="7">
        <v>6045647</v>
      </c>
      <c r="N4681" t="s">
        <v>20599</v>
      </c>
      <c r="O4681">
        <v>108</v>
      </c>
      <c r="P4681" s="8">
        <f>_xlfn.XLOOKUP(D4681,Consumer_Price_Index!A:A,Consumer_Price_Index!B:B)</f>
        <v>103.9</v>
      </c>
      <c r="Q4681" s="13">
        <f>IF(ISNUMBER(M4681), M4681*(Consumer_Price_Index!$B$45/(_xlfn.XLOOKUP('Working Data'!D551,Consumer_Price_Index!A:A,Consumer_Price_Index!B:B))), "Missing")</f>
        <v>9751766.2302805707</v>
      </c>
      <c r="R4681" t="str">
        <f t="shared" si="73"/>
        <v>Yes</v>
      </c>
    </row>
    <row r="4682" spans="1:18" x14ac:dyDescent="0.25">
      <c r="A4682" t="s">
        <v>14368</v>
      </c>
      <c r="B4682" t="s">
        <v>41</v>
      </c>
      <c r="C4682" t="s">
        <v>34</v>
      </c>
      <c r="D4682" s="11">
        <v>1996</v>
      </c>
      <c r="E4682" t="s">
        <v>14247</v>
      </c>
      <c r="F4682">
        <v>6.7</v>
      </c>
      <c r="G4682">
        <v>121000</v>
      </c>
      <c r="H4682" t="s">
        <v>1910</v>
      </c>
      <c r="I4682" t="s">
        <v>14367</v>
      </c>
      <c r="J4682" t="s">
        <v>3377</v>
      </c>
      <c r="K4682" t="s">
        <v>7</v>
      </c>
      <c r="L4682" s="7">
        <v>80000000</v>
      </c>
      <c r="M4682" s="7">
        <v>309492681</v>
      </c>
      <c r="N4682" t="s">
        <v>6122</v>
      </c>
      <c r="O4682">
        <v>121</v>
      </c>
      <c r="P4682" s="8">
        <f>_xlfn.XLOOKUP(D4682,Consumer_Price_Index!A:A,Consumer_Price_Index!B:B)</f>
        <v>156.9</v>
      </c>
      <c r="Q4682" s="13">
        <f>IF(ISNUMBER(M4682), M4682*(Consumer_Price_Index!$B$45/(_xlfn.XLOOKUP('Working Data'!D2914,Consumer_Price_Index!A:A,Consumer_Price_Index!B:B))), "Missing")</f>
        <v>797146406.59932375</v>
      </c>
      <c r="R4682" t="str">
        <f t="shared" si="73"/>
        <v>Yes</v>
      </c>
    </row>
    <row r="4683" spans="1:18" x14ac:dyDescent="0.25">
      <c r="A4683" t="s">
        <v>7624</v>
      </c>
      <c r="B4683" t="s">
        <v>41</v>
      </c>
      <c r="C4683" t="s">
        <v>11</v>
      </c>
      <c r="D4683" s="11">
        <v>2008</v>
      </c>
      <c r="E4683" t="s">
        <v>7623</v>
      </c>
      <c r="F4683">
        <v>6.7</v>
      </c>
      <c r="G4683">
        <v>21000</v>
      </c>
      <c r="H4683" t="s">
        <v>7622</v>
      </c>
      <c r="I4683" t="s">
        <v>7622</v>
      </c>
      <c r="J4683" t="s">
        <v>3651</v>
      </c>
      <c r="K4683" t="s">
        <v>7</v>
      </c>
      <c r="L4683" s="7">
        <v>7000000</v>
      </c>
      <c r="M4683" s="7">
        <v>2674090</v>
      </c>
      <c r="N4683" t="s">
        <v>598</v>
      </c>
      <c r="O4683">
        <v>99</v>
      </c>
      <c r="P4683" s="8">
        <f>_xlfn.XLOOKUP(D4683,Consumer_Price_Index!A:A,Consumer_Price_Index!B:B)</f>
        <v>215.3</v>
      </c>
      <c r="Q4683" s="13">
        <f>IF(ISNUMBER(M4683), M4683*(Consumer_Price_Index!$B$45/(_xlfn.XLOOKUP('Working Data'!D5418,Consumer_Price_Index!A:A,Consumer_Price_Index!B:B))), "Missing")</f>
        <v>7434262.9835766433</v>
      </c>
      <c r="R4683" t="str">
        <f t="shared" si="73"/>
        <v>Yes</v>
      </c>
    </row>
    <row r="4684" spans="1:18" x14ac:dyDescent="0.25">
      <c r="A4684" t="s">
        <v>17002</v>
      </c>
      <c r="B4684" t="s">
        <v>68</v>
      </c>
      <c r="C4684" t="s">
        <v>11</v>
      </c>
      <c r="D4684" s="11">
        <v>1991</v>
      </c>
      <c r="E4684" t="s">
        <v>17001</v>
      </c>
      <c r="F4684">
        <v>6.7</v>
      </c>
      <c r="G4684">
        <v>30000</v>
      </c>
      <c r="H4684" t="s">
        <v>8455</v>
      </c>
      <c r="I4684" t="s">
        <v>1017</v>
      </c>
      <c r="J4684" t="s">
        <v>96</v>
      </c>
      <c r="K4684" t="s">
        <v>7</v>
      </c>
      <c r="L4684" s="7">
        <v>25000000</v>
      </c>
      <c r="M4684" s="7">
        <v>43001500</v>
      </c>
      <c r="N4684" t="s">
        <v>108</v>
      </c>
      <c r="O4684">
        <v>108</v>
      </c>
      <c r="P4684" s="8">
        <f>_xlfn.XLOOKUP(D4684,Consumer_Price_Index!A:A,Consumer_Price_Index!B:B)</f>
        <v>136.19999999999999</v>
      </c>
      <c r="Q4684" s="13">
        <f>IF(ISNUMBER(M4684), M4684*(Consumer_Price_Index!$B$45/(_xlfn.XLOOKUP('Working Data'!D1892,Consumer_Price_Index!A:A,Consumer_Price_Index!B:B))), "Missing")</f>
        <v>60857208.778448679</v>
      </c>
      <c r="R4684" t="str">
        <f t="shared" si="73"/>
        <v>Yes</v>
      </c>
    </row>
    <row r="4685" spans="1:18" x14ac:dyDescent="0.25">
      <c r="A4685" t="s">
        <v>8383</v>
      </c>
      <c r="B4685" t="s">
        <v>41</v>
      </c>
      <c r="C4685" t="s">
        <v>87</v>
      </c>
      <c r="D4685" s="11">
        <v>2007</v>
      </c>
      <c r="E4685" t="s">
        <v>8382</v>
      </c>
      <c r="F4685">
        <v>6.7</v>
      </c>
      <c r="G4685">
        <v>23000</v>
      </c>
      <c r="H4685" t="s">
        <v>8381</v>
      </c>
      <c r="I4685" t="s">
        <v>8380</v>
      </c>
      <c r="J4685" t="s">
        <v>1069</v>
      </c>
      <c r="K4685" t="s">
        <v>7</v>
      </c>
      <c r="L4685" s="7">
        <v>11000000</v>
      </c>
      <c r="M4685" s="7">
        <v>1783226</v>
      </c>
      <c r="N4685" t="s">
        <v>1072</v>
      </c>
      <c r="O4685">
        <v>102</v>
      </c>
      <c r="P4685" s="8">
        <f>_xlfn.XLOOKUP(D4685,Consumer_Price_Index!A:A,Consumer_Price_Index!B:B)</f>
        <v>207.3</v>
      </c>
      <c r="Q4685" s="13">
        <f>IF(ISNUMBER(M4685), M4685*(Consumer_Price_Index!$B$45/(_xlfn.XLOOKUP('Working Data'!D5143,Consumer_Price_Index!A:A,Consumer_Price_Index!B:B))), "Missing")</f>
        <v>4957563.5237226281</v>
      </c>
      <c r="R4685" t="str">
        <f t="shared" si="73"/>
        <v>Yes</v>
      </c>
    </row>
    <row r="4686" spans="1:18" x14ac:dyDescent="0.25">
      <c r="A4686" t="s">
        <v>11234</v>
      </c>
      <c r="B4686" t="s">
        <v>41</v>
      </c>
      <c r="C4686" t="s">
        <v>34</v>
      </c>
      <c r="D4686" s="11">
        <v>2002</v>
      </c>
      <c r="E4686" t="s">
        <v>10780</v>
      </c>
      <c r="F4686">
        <v>6.7</v>
      </c>
      <c r="G4686">
        <v>254000</v>
      </c>
      <c r="H4686" t="s">
        <v>3335</v>
      </c>
      <c r="I4686" t="s">
        <v>3335</v>
      </c>
      <c r="J4686" t="s">
        <v>3334</v>
      </c>
      <c r="K4686" t="s">
        <v>265</v>
      </c>
      <c r="L4686" s="7">
        <v>33000000</v>
      </c>
      <c r="M4686" s="7">
        <v>102984862</v>
      </c>
      <c r="N4686" t="s">
        <v>7426</v>
      </c>
      <c r="O4686">
        <v>100</v>
      </c>
      <c r="P4686" s="8">
        <f>_xlfn.XLOOKUP(D4686,Consumer_Price_Index!A:A,Consumer_Price_Index!B:B)</f>
        <v>179.9</v>
      </c>
      <c r="Q4686" s="13">
        <f>IF(ISNUMBER(M4686), M4686*(Consumer_Price_Index!$B$45/(_xlfn.XLOOKUP('Working Data'!D4052,Consumer_Price_Index!A:A,Consumer_Price_Index!B:B))), "Missing")</f>
        <v>325176035.7658031</v>
      </c>
      <c r="R4686" t="str">
        <f t="shared" si="73"/>
        <v>Yes</v>
      </c>
    </row>
    <row r="4687" spans="1:18" x14ac:dyDescent="0.25">
      <c r="A4687" t="s">
        <v>12613</v>
      </c>
      <c r="B4687" t="s">
        <v>41</v>
      </c>
      <c r="C4687" t="s">
        <v>11</v>
      </c>
      <c r="D4687" s="11">
        <v>1999</v>
      </c>
      <c r="E4687" t="s">
        <v>12612</v>
      </c>
      <c r="F4687">
        <v>6.7</v>
      </c>
      <c r="G4687">
        <v>13000</v>
      </c>
      <c r="H4687" t="s">
        <v>967</v>
      </c>
      <c r="I4687" t="s">
        <v>12611</v>
      </c>
      <c r="J4687" t="s">
        <v>4254</v>
      </c>
      <c r="K4687" t="s">
        <v>7</v>
      </c>
      <c r="L4687" s="7">
        <v>38000000</v>
      </c>
      <c r="M4687" s="7">
        <v>635096</v>
      </c>
      <c r="N4687" t="s">
        <v>103</v>
      </c>
      <c r="O4687">
        <v>138</v>
      </c>
      <c r="P4687" s="8">
        <f>_xlfn.XLOOKUP(D4687,Consumer_Price_Index!A:A,Consumer_Price_Index!B:B)</f>
        <v>166.6</v>
      </c>
      <c r="Q4687" s="13">
        <f>IF(ISNUMBER(M4687), M4687*(Consumer_Price_Index!$B$45/(_xlfn.XLOOKUP('Working Data'!D3565,Consumer_Price_Index!A:A,Consumer_Price_Index!B:B))), "Missing")</f>
        <v>1379285.4682822523</v>
      </c>
      <c r="R4687" t="str">
        <f t="shared" si="73"/>
        <v>Yes</v>
      </c>
    </row>
    <row r="4688" spans="1:18" x14ac:dyDescent="0.25">
      <c r="A4688" t="s">
        <v>16030</v>
      </c>
      <c r="B4688" t="s">
        <v>68</v>
      </c>
      <c r="C4688" t="s">
        <v>100</v>
      </c>
      <c r="D4688" s="11">
        <v>1993</v>
      </c>
      <c r="E4688" t="s">
        <v>16029</v>
      </c>
      <c r="F4688">
        <v>6.7</v>
      </c>
      <c r="G4688">
        <v>119000</v>
      </c>
      <c r="H4688" t="s">
        <v>9444</v>
      </c>
      <c r="I4688" t="s">
        <v>16028</v>
      </c>
      <c r="J4688" t="s">
        <v>10133</v>
      </c>
      <c r="K4688" t="s">
        <v>562</v>
      </c>
      <c r="L4688" s="7">
        <v>20000000</v>
      </c>
      <c r="M4688" s="7">
        <v>35739755</v>
      </c>
      <c r="N4688" t="s">
        <v>16027</v>
      </c>
      <c r="O4688">
        <v>104</v>
      </c>
      <c r="P4688" s="8">
        <f>_xlfn.XLOOKUP(D4688,Consumer_Price_Index!A:A,Consumer_Price_Index!B:B)</f>
        <v>144.5</v>
      </c>
      <c r="Q4688" s="13">
        <f>IF(ISNUMBER(M4688), M4688*(Consumer_Price_Index!$B$45/(_xlfn.XLOOKUP('Working Data'!D2252,Consumer_Price_Index!A:A,Consumer_Price_Index!B:B))), "Missing")</f>
        <v>132159021.21966018</v>
      </c>
      <c r="R4688" t="str">
        <f t="shared" si="73"/>
        <v>Yes</v>
      </c>
    </row>
    <row r="4689" spans="1:18" x14ac:dyDescent="0.25">
      <c r="A4689" t="s">
        <v>14495</v>
      </c>
      <c r="B4689" t="s">
        <v>68</v>
      </c>
      <c r="C4689" t="s">
        <v>11</v>
      </c>
      <c r="D4689" s="11">
        <v>1996</v>
      </c>
      <c r="E4689" t="s">
        <v>14066</v>
      </c>
      <c r="F4689">
        <v>6.7</v>
      </c>
      <c r="G4689">
        <v>216000</v>
      </c>
      <c r="H4689" t="s">
        <v>5226</v>
      </c>
      <c r="I4689" t="s">
        <v>5316</v>
      </c>
      <c r="J4689" t="s">
        <v>1091</v>
      </c>
      <c r="K4689" t="s">
        <v>7</v>
      </c>
      <c r="L4689" s="7">
        <v>14500000</v>
      </c>
      <c r="M4689" s="7">
        <v>147554998</v>
      </c>
      <c r="N4689" t="s">
        <v>14494</v>
      </c>
      <c r="O4689">
        <v>120</v>
      </c>
      <c r="P4689" s="8">
        <f>_xlfn.XLOOKUP(D4689,Consumer_Price_Index!A:A,Consumer_Price_Index!B:B)</f>
        <v>156.9</v>
      </c>
      <c r="Q4689" s="13">
        <f>IF(ISNUMBER(M4689), M4689*(Consumer_Price_Index!$B$45/(_xlfn.XLOOKUP('Working Data'!D2847,Consumer_Price_Index!A:A,Consumer_Price_Index!B:B))), "Missing")</f>
        <v>311141923.11833912</v>
      </c>
      <c r="R4689" t="str">
        <f t="shared" si="73"/>
        <v>Yes</v>
      </c>
    </row>
    <row r="4690" spans="1:18" x14ac:dyDescent="0.25">
      <c r="A4690" t="s">
        <v>20835</v>
      </c>
      <c r="B4690" t="s">
        <v>101</v>
      </c>
      <c r="C4690" t="s">
        <v>409</v>
      </c>
      <c r="D4690" s="11">
        <v>1983</v>
      </c>
      <c r="E4690" t="s">
        <v>20834</v>
      </c>
      <c r="F4690">
        <v>6.7</v>
      </c>
      <c r="G4690">
        <v>659</v>
      </c>
      <c r="H4690" t="s">
        <v>20833</v>
      </c>
      <c r="I4690" t="s">
        <v>11463</v>
      </c>
      <c r="J4690" t="s">
        <v>20832</v>
      </c>
      <c r="K4690" t="s">
        <v>95</v>
      </c>
      <c r="L4690" s="7">
        <v>8000000</v>
      </c>
      <c r="M4690" s="7">
        <v>3000000</v>
      </c>
      <c r="N4690" t="s">
        <v>20831</v>
      </c>
      <c r="O4690">
        <v>106</v>
      </c>
      <c r="P4690" s="8">
        <f>_xlfn.XLOOKUP(D4690,Consumer_Price_Index!A:A,Consumer_Price_Index!B:B)</f>
        <v>99.6</v>
      </c>
      <c r="Q4690" s="13">
        <f>IF(ISNUMBER(M4690), M4690*(Consumer_Price_Index!$B$45/(_xlfn.XLOOKUP('Working Data'!D455,Consumer_Price_Index!A:A,Consumer_Price_Index!B:B))), "Missing")</f>
        <v>4191196.6987620359</v>
      </c>
      <c r="R4690" t="str">
        <f t="shared" si="73"/>
        <v>Yes</v>
      </c>
    </row>
    <row r="4691" spans="1:18" x14ac:dyDescent="0.25">
      <c r="A4691" t="s">
        <v>5099</v>
      </c>
      <c r="B4691" t="s">
        <v>68</v>
      </c>
      <c r="C4691" t="s">
        <v>11</v>
      </c>
      <c r="D4691" s="11">
        <v>2013</v>
      </c>
      <c r="E4691" t="s">
        <v>4952</v>
      </c>
      <c r="F4691">
        <v>6.7</v>
      </c>
      <c r="G4691">
        <v>106000</v>
      </c>
      <c r="H4691" t="s">
        <v>1332</v>
      </c>
      <c r="I4691" t="s">
        <v>5098</v>
      </c>
      <c r="J4691" t="s">
        <v>5097</v>
      </c>
      <c r="K4691" t="s">
        <v>7</v>
      </c>
      <c r="L4691" s="7">
        <v>28000000</v>
      </c>
      <c r="M4691" s="7">
        <v>97594140</v>
      </c>
      <c r="N4691" t="s">
        <v>4328</v>
      </c>
      <c r="O4691">
        <v>115</v>
      </c>
      <c r="P4691" s="8">
        <f>_xlfn.XLOOKUP(D4691,Consumer_Price_Index!A:A,Consumer_Price_Index!B:B)</f>
        <v>233</v>
      </c>
      <c r="Q4691" s="13">
        <f>IF(ISNUMBER(M4691), M4691*(Consumer_Price_Index!$B$45/(_xlfn.XLOOKUP('Working Data'!D6321,Consumer_Price_Index!A:A,Consumer_Price_Index!B:B))), "Missing")</f>
        <v>152262849.24731183</v>
      </c>
      <c r="R4691" t="str">
        <f t="shared" si="73"/>
        <v>Yes</v>
      </c>
    </row>
    <row r="4692" spans="1:18" x14ac:dyDescent="0.25">
      <c r="A4692" t="s">
        <v>5795</v>
      </c>
      <c r="B4692" t="s">
        <v>41</v>
      </c>
      <c r="C4692" t="s">
        <v>34</v>
      </c>
      <c r="D4692" s="11">
        <v>2012</v>
      </c>
      <c r="E4692" t="s">
        <v>5691</v>
      </c>
      <c r="F4692">
        <v>6.7</v>
      </c>
      <c r="G4692">
        <v>211000</v>
      </c>
      <c r="H4692" t="s">
        <v>2579</v>
      </c>
      <c r="I4692" t="s">
        <v>5439</v>
      </c>
      <c r="J4692" t="s">
        <v>1804</v>
      </c>
      <c r="K4692" t="s">
        <v>1</v>
      </c>
      <c r="L4692" s="7">
        <v>85000000</v>
      </c>
      <c r="M4692" s="7">
        <v>208076205</v>
      </c>
      <c r="N4692" t="s">
        <v>103</v>
      </c>
      <c r="O4692">
        <v>115</v>
      </c>
      <c r="P4692" s="8">
        <f>_xlfn.XLOOKUP(D4692,Consumer_Price_Index!A:A,Consumer_Price_Index!B:B)</f>
        <v>229.6</v>
      </c>
      <c r="Q4692" s="13">
        <f>IF(ISNUMBER(M4692), M4692*(Consumer_Price_Index!$B$45/(_xlfn.XLOOKUP('Working Data'!D6089,Consumer_Price_Index!A:A,Consumer_Price_Index!B:B))), "Missing")</f>
        <v>281906712.5989328</v>
      </c>
      <c r="R4692" t="str">
        <f t="shared" si="73"/>
        <v>Yes</v>
      </c>
    </row>
    <row r="4693" spans="1:18" x14ac:dyDescent="0.25">
      <c r="A4693" t="s">
        <v>10205</v>
      </c>
      <c r="B4693" t="s">
        <v>68</v>
      </c>
      <c r="C4693" t="s">
        <v>34</v>
      </c>
      <c r="D4693" s="11">
        <v>2003</v>
      </c>
      <c r="E4693" t="s">
        <v>9261</v>
      </c>
      <c r="F4693">
        <v>6.7</v>
      </c>
      <c r="G4693">
        <v>20000</v>
      </c>
      <c r="H4693" t="s">
        <v>10204</v>
      </c>
      <c r="I4693" t="s">
        <v>10203</v>
      </c>
      <c r="J4693" t="s">
        <v>10202</v>
      </c>
      <c r="K4693" t="s">
        <v>7</v>
      </c>
      <c r="L4693" s="7">
        <v>780000</v>
      </c>
      <c r="M4693" s="7">
        <v>1310470</v>
      </c>
      <c r="N4693" t="s">
        <v>10201</v>
      </c>
      <c r="O4693">
        <v>90</v>
      </c>
      <c r="P4693" s="8">
        <f>_xlfn.XLOOKUP(D4693,Consumer_Price_Index!A:A,Consumer_Price_Index!B:B)</f>
        <v>184</v>
      </c>
      <c r="Q4693" s="13">
        <f>IF(ISNUMBER(M4693), M4693*(Consumer_Price_Index!$B$45/(_xlfn.XLOOKUP('Working Data'!D4433,Consumer_Price_Index!A:A,Consumer_Price_Index!B:B))), "Missing")</f>
        <v>1684811.0084388186</v>
      </c>
      <c r="R4693" t="str">
        <f t="shared" si="73"/>
        <v>Yes</v>
      </c>
    </row>
    <row r="4694" spans="1:18" x14ac:dyDescent="0.25">
      <c r="A4694" t="s">
        <v>9895</v>
      </c>
      <c r="B4694" t="s">
        <v>68</v>
      </c>
      <c r="C4694" t="s">
        <v>24</v>
      </c>
      <c r="D4694" s="11">
        <v>2004</v>
      </c>
      <c r="E4694" t="s">
        <v>9891</v>
      </c>
      <c r="F4694">
        <v>6.7</v>
      </c>
      <c r="G4694">
        <v>45000</v>
      </c>
      <c r="H4694" t="s">
        <v>9894</v>
      </c>
      <c r="I4694" t="s">
        <v>9894</v>
      </c>
      <c r="J4694" t="s">
        <v>9893</v>
      </c>
      <c r="K4694" t="s">
        <v>7</v>
      </c>
      <c r="L4694" s="7">
        <v>5000000</v>
      </c>
      <c r="M4694" s="7">
        <v>10275509</v>
      </c>
      <c r="N4694" t="s">
        <v>9348</v>
      </c>
      <c r="O4694">
        <v>92</v>
      </c>
      <c r="P4694" s="8">
        <f>_xlfn.XLOOKUP(D4694,Consumer_Price_Index!A:A,Consumer_Price_Index!B:B)</f>
        <v>188.9</v>
      </c>
      <c r="Q4694" s="13">
        <f>IF(ISNUMBER(M4694), M4694*(Consumer_Price_Index!$B$45/(_xlfn.XLOOKUP('Working Data'!D4564,Consumer_Price_Index!A:A,Consumer_Price_Index!B:B))), "Missing")</f>
        <v>16574629.922181046</v>
      </c>
      <c r="R4694" t="str">
        <f t="shared" si="73"/>
        <v>Yes</v>
      </c>
    </row>
    <row r="4695" spans="1:18" x14ac:dyDescent="0.25">
      <c r="A4695" t="s">
        <v>11296</v>
      </c>
      <c r="B4695" t="s">
        <v>41</v>
      </c>
      <c r="C4695" t="s">
        <v>24</v>
      </c>
      <c r="D4695" s="11">
        <v>2001</v>
      </c>
      <c r="E4695" t="s">
        <v>11295</v>
      </c>
      <c r="F4695">
        <v>6.7</v>
      </c>
      <c r="G4695">
        <v>4300</v>
      </c>
      <c r="H4695" t="s">
        <v>11294</v>
      </c>
      <c r="I4695" t="s">
        <v>5316</v>
      </c>
      <c r="J4695" t="s">
        <v>11293</v>
      </c>
      <c r="K4695" t="s">
        <v>7</v>
      </c>
      <c r="M4695" s="7">
        <v>384098</v>
      </c>
      <c r="N4695" t="s">
        <v>11292</v>
      </c>
      <c r="O4695">
        <v>104</v>
      </c>
      <c r="P4695" s="8">
        <f>_xlfn.XLOOKUP(D4695,Consumer_Price_Index!A:A,Consumer_Price_Index!B:B)</f>
        <v>177.1</v>
      </c>
      <c r="Q4695" s="13">
        <f>IF(ISNUMBER(M4695), M4695*(Consumer_Price_Index!$B$45/(_xlfn.XLOOKUP('Working Data'!D4032,Consumer_Price_Index!A:A,Consumer_Price_Index!B:B))), "Missing")</f>
        <v>1087682.7193308549</v>
      </c>
      <c r="R4695" t="str">
        <f t="shared" si="73"/>
        <v>No</v>
      </c>
    </row>
    <row r="4696" spans="1:18" x14ac:dyDescent="0.25">
      <c r="A4696" t="s">
        <v>5794</v>
      </c>
      <c r="B4696" t="s">
        <v>41</v>
      </c>
      <c r="C4696" t="s">
        <v>100</v>
      </c>
      <c r="D4696" s="11">
        <v>2012</v>
      </c>
      <c r="E4696" t="s">
        <v>5786</v>
      </c>
      <c r="F4696">
        <v>6.7</v>
      </c>
      <c r="G4696">
        <v>109000</v>
      </c>
      <c r="H4696" t="s">
        <v>925</v>
      </c>
      <c r="I4696" t="s">
        <v>925</v>
      </c>
      <c r="J4696" t="s">
        <v>1358</v>
      </c>
      <c r="K4696" t="s">
        <v>7</v>
      </c>
      <c r="L4696" s="7">
        <v>10000000</v>
      </c>
      <c r="M4696" s="7">
        <v>11681781</v>
      </c>
      <c r="N4696" t="s">
        <v>1072</v>
      </c>
      <c r="O4696">
        <v>101</v>
      </c>
      <c r="P4696" s="8">
        <f>_xlfn.XLOOKUP(D4696,Consumer_Price_Index!A:A,Consumer_Price_Index!B:B)</f>
        <v>229.6</v>
      </c>
      <c r="Q4696" s="13">
        <f>IF(ISNUMBER(M4696), M4696*(Consumer_Price_Index!$B$45/(_xlfn.XLOOKUP('Working Data'!D6090,Consumer_Price_Index!A:A,Consumer_Price_Index!B:B))), "Missing")</f>
        <v>33080285.043680299</v>
      </c>
      <c r="R4696" t="str">
        <f t="shared" si="73"/>
        <v>Yes</v>
      </c>
    </row>
    <row r="4697" spans="1:18" x14ac:dyDescent="0.25">
      <c r="A4697" t="s">
        <v>21994</v>
      </c>
      <c r="B4697" t="s">
        <v>101</v>
      </c>
      <c r="C4697" t="s">
        <v>24</v>
      </c>
      <c r="D4697" s="11">
        <v>1980</v>
      </c>
      <c r="E4697" t="s">
        <v>21983</v>
      </c>
      <c r="F4697">
        <v>6.7</v>
      </c>
      <c r="G4697">
        <v>9100</v>
      </c>
      <c r="H4697" t="s">
        <v>21993</v>
      </c>
      <c r="I4697" t="s">
        <v>12371</v>
      </c>
      <c r="J4697" t="s">
        <v>14410</v>
      </c>
      <c r="K4697" t="s">
        <v>7</v>
      </c>
      <c r="M4697" s="7">
        <v>43995918</v>
      </c>
      <c r="N4697" t="s">
        <v>19358</v>
      </c>
      <c r="O4697">
        <v>102</v>
      </c>
      <c r="P4697" s="8">
        <f>_xlfn.XLOOKUP(D4697,Consumer_Price_Index!A:A,Consumer_Price_Index!B:B)</f>
        <v>82.4</v>
      </c>
      <c r="Q4697" s="13">
        <f>IF(ISNUMBER(M4697), M4697*(Consumer_Price_Index!$B$45/(_xlfn.XLOOKUP('Working Data'!D36,Consumer_Price_Index!A:A,Consumer_Price_Index!B:B))), "Missing")</f>
        <v>64667420.23444283</v>
      </c>
      <c r="R4697" t="str">
        <f t="shared" si="73"/>
        <v>No</v>
      </c>
    </row>
    <row r="4698" spans="1:18" x14ac:dyDescent="0.25">
      <c r="A4698" t="s">
        <v>8840</v>
      </c>
      <c r="B4698" t="s">
        <v>41</v>
      </c>
      <c r="C4698" t="s">
        <v>34</v>
      </c>
      <c r="D4698" s="11">
        <v>2006</v>
      </c>
      <c r="E4698" t="s">
        <v>8839</v>
      </c>
      <c r="F4698">
        <v>6.7</v>
      </c>
      <c r="G4698">
        <v>30000</v>
      </c>
      <c r="H4698" t="s">
        <v>8838</v>
      </c>
      <c r="I4698" t="s">
        <v>8838</v>
      </c>
      <c r="J4698" t="s">
        <v>4204</v>
      </c>
      <c r="K4698" t="s">
        <v>7</v>
      </c>
      <c r="L4698" s="7">
        <v>18000000</v>
      </c>
      <c r="M4698" s="7">
        <v>1220058</v>
      </c>
      <c r="N4698" t="s">
        <v>8837</v>
      </c>
      <c r="O4698">
        <v>115</v>
      </c>
      <c r="P4698" s="8">
        <f>_xlfn.XLOOKUP(D4698,Consumer_Price_Index!A:A,Consumer_Price_Index!B:B)</f>
        <v>201.6</v>
      </c>
      <c r="Q4698" s="13">
        <f>IF(ISNUMBER(M4698), M4698*(Consumer_Price_Index!$B$45/(_xlfn.XLOOKUP('Working Data'!D4968,Consumer_Price_Index!A:A,Consumer_Price_Index!B:B))), "Missing")</f>
        <v>2439315.4370078738</v>
      </c>
      <c r="R4698" t="str">
        <f t="shared" si="73"/>
        <v>Yes</v>
      </c>
    </row>
    <row r="4699" spans="1:18" x14ac:dyDescent="0.25">
      <c r="A4699" t="s">
        <v>16845</v>
      </c>
      <c r="B4699" t="s">
        <v>68</v>
      </c>
      <c r="C4699" t="s">
        <v>24</v>
      </c>
      <c r="D4699" s="11">
        <v>1991</v>
      </c>
      <c r="E4699" t="s">
        <v>16324</v>
      </c>
      <c r="F4699">
        <v>6.7</v>
      </c>
      <c r="G4699">
        <v>16000</v>
      </c>
      <c r="H4699" t="s">
        <v>2403</v>
      </c>
      <c r="I4699" t="s">
        <v>2403</v>
      </c>
      <c r="J4699" t="s">
        <v>2403</v>
      </c>
      <c r="K4699" t="s">
        <v>7</v>
      </c>
      <c r="L4699" s="7">
        <v>14000000</v>
      </c>
      <c r="M4699" s="7">
        <v>2735731</v>
      </c>
      <c r="N4699" t="s">
        <v>16298</v>
      </c>
      <c r="O4699">
        <v>85</v>
      </c>
      <c r="P4699" s="8">
        <f>_xlfn.XLOOKUP(D4699,Consumer_Price_Index!A:A,Consumer_Price_Index!B:B)</f>
        <v>136.19999999999999</v>
      </c>
      <c r="Q4699" s="13">
        <f>IF(ISNUMBER(M4699), M4699*(Consumer_Price_Index!$B$45/(_xlfn.XLOOKUP('Working Data'!D1956,Consumer_Price_Index!A:A,Consumer_Price_Index!B:B))), "Missing")</f>
        <v>3706435.0186749664</v>
      </c>
      <c r="R4699" t="str">
        <f t="shared" si="73"/>
        <v>Yes</v>
      </c>
    </row>
    <row r="4700" spans="1:18" x14ac:dyDescent="0.25">
      <c r="A4700" t="s">
        <v>19740</v>
      </c>
      <c r="B4700" t="s">
        <v>101</v>
      </c>
      <c r="C4700" t="s">
        <v>24</v>
      </c>
      <c r="D4700" s="11">
        <v>1986</v>
      </c>
      <c r="E4700" t="s">
        <v>19313</v>
      </c>
      <c r="F4700">
        <v>6.7</v>
      </c>
      <c r="G4700">
        <v>58000</v>
      </c>
      <c r="H4700" t="s">
        <v>14755</v>
      </c>
      <c r="I4700" t="s">
        <v>17618</v>
      </c>
      <c r="J4700" t="s">
        <v>15630</v>
      </c>
      <c r="K4700" t="s">
        <v>7</v>
      </c>
      <c r="L4700" s="7">
        <v>15000000</v>
      </c>
      <c r="M4700" s="7">
        <v>40697761</v>
      </c>
      <c r="N4700" t="s">
        <v>2694</v>
      </c>
      <c r="O4700">
        <v>98</v>
      </c>
      <c r="P4700" s="8">
        <f>_xlfn.XLOOKUP(D4700,Consumer_Price_Index!A:A,Consumer_Price_Index!B:B)</f>
        <v>109.6</v>
      </c>
      <c r="Q4700" s="13">
        <f>IF(ISNUMBER(M4700), M4700*(Consumer_Price_Index!$B$45/(_xlfn.XLOOKUP('Working Data'!D866,Consumer_Price_Index!A:A,Consumer_Price_Index!B:B))), "Missing")</f>
        <v>88386370.468282253</v>
      </c>
      <c r="R4700" t="str">
        <f t="shared" si="73"/>
        <v>Yes</v>
      </c>
    </row>
    <row r="4701" spans="1:18" x14ac:dyDescent="0.25">
      <c r="A4701" t="s">
        <v>18772</v>
      </c>
      <c r="B4701" t="s">
        <v>41</v>
      </c>
      <c r="C4701" t="s">
        <v>11</v>
      </c>
      <c r="D4701" s="11">
        <v>1987</v>
      </c>
      <c r="E4701" t="s">
        <v>18176</v>
      </c>
      <c r="F4701">
        <v>6.7</v>
      </c>
      <c r="G4701">
        <v>1200</v>
      </c>
      <c r="H4701" t="s">
        <v>16582</v>
      </c>
      <c r="I4701" t="s">
        <v>16582</v>
      </c>
      <c r="J4701" t="s">
        <v>18771</v>
      </c>
      <c r="K4701" t="s">
        <v>7</v>
      </c>
      <c r="N4701" t="s">
        <v>17209</v>
      </c>
      <c r="O4701">
        <v>118</v>
      </c>
      <c r="P4701" s="8">
        <f>_xlfn.XLOOKUP(D4701,Consumer_Price_Index!A:A,Consumer_Price_Index!B:B)</f>
        <v>113.6</v>
      </c>
      <c r="Q4701" s="13" t="str">
        <f>IF(ISNUMBER(M4701), M4701*(Consumer_Price_Index!$B$45/(_xlfn.XLOOKUP('Working Data'!D1228,Consumer_Price_Index!A:A,Consumer_Price_Index!B:B))), "Missing")</f>
        <v>Missing</v>
      </c>
      <c r="R4701" t="str">
        <f t="shared" si="73"/>
        <v>No</v>
      </c>
    </row>
    <row r="4702" spans="1:18" x14ac:dyDescent="0.25">
      <c r="A4702" t="s">
        <v>11222</v>
      </c>
      <c r="B4702" t="s">
        <v>68</v>
      </c>
      <c r="C4702" t="s">
        <v>11</v>
      </c>
      <c r="D4702" s="11">
        <v>2002</v>
      </c>
      <c r="E4702" t="s">
        <v>10790</v>
      </c>
      <c r="F4702">
        <v>6.7</v>
      </c>
      <c r="G4702">
        <v>344000</v>
      </c>
      <c r="H4702" t="s">
        <v>953</v>
      </c>
      <c r="I4702" t="s">
        <v>953</v>
      </c>
      <c r="J4702" t="s">
        <v>3377</v>
      </c>
      <c r="K4702" t="s">
        <v>7</v>
      </c>
      <c r="L4702" s="7">
        <v>72000000</v>
      </c>
      <c r="M4702" s="7">
        <v>408247917</v>
      </c>
      <c r="N4702" t="s">
        <v>6122</v>
      </c>
      <c r="O4702">
        <v>106</v>
      </c>
      <c r="P4702" s="8">
        <f>_xlfn.XLOOKUP(D4702,Consumer_Price_Index!A:A,Consumer_Price_Index!B:B)</f>
        <v>179.9</v>
      </c>
      <c r="Q4702" s="13">
        <f>IF(ISNUMBER(M4702), M4702*(Consumer_Price_Index!$B$45/(_xlfn.XLOOKUP('Working Data'!D4058,Consumer_Price_Index!A:A,Consumer_Price_Index!B:B))), "Missing")</f>
        <v>507519952.30477357</v>
      </c>
      <c r="R4702" t="str">
        <f t="shared" si="73"/>
        <v>Yes</v>
      </c>
    </row>
    <row r="4703" spans="1:18" x14ac:dyDescent="0.25">
      <c r="A4703" t="s">
        <v>10507</v>
      </c>
      <c r="B4703" t="s">
        <v>101</v>
      </c>
      <c r="C4703" t="s">
        <v>73</v>
      </c>
      <c r="D4703" s="11">
        <v>2003</v>
      </c>
      <c r="E4703" t="s">
        <v>10506</v>
      </c>
      <c r="F4703">
        <v>6.7</v>
      </c>
      <c r="G4703">
        <v>51000</v>
      </c>
      <c r="H4703" t="s">
        <v>10505</v>
      </c>
      <c r="I4703" t="s">
        <v>3126</v>
      </c>
      <c r="J4703" t="s">
        <v>878</v>
      </c>
      <c r="K4703" t="s">
        <v>7</v>
      </c>
      <c r="L4703" s="7">
        <v>60000000</v>
      </c>
      <c r="M4703" s="7">
        <v>80773077</v>
      </c>
      <c r="N4703" t="s">
        <v>632</v>
      </c>
      <c r="O4703">
        <v>86</v>
      </c>
      <c r="P4703" s="8">
        <f>_xlfn.XLOOKUP(D4703,Consumer_Price_Index!A:A,Consumer_Price_Index!B:B)</f>
        <v>184</v>
      </c>
      <c r="Q4703" s="13">
        <f>IF(ISNUMBER(M4703), M4703*(Consumer_Price_Index!$B$45/(_xlfn.XLOOKUP('Working Data'!D4343,Consumer_Price_Index!A:A,Consumer_Price_Index!B:B))), "Missing")</f>
        <v>96251687.766523272</v>
      </c>
      <c r="R4703" t="str">
        <f t="shared" si="73"/>
        <v>Yes</v>
      </c>
    </row>
    <row r="4704" spans="1:18" x14ac:dyDescent="0.25">
      <c r="A4704" t="s">
        <v>16463</v>
      </c>
      <c r="B4704" t="s">
        <v>68</v>
      </c>
      <c r="C4704" t="s">
        <v>24</v>
      </c>
      <c r="D4704" s="11">
        <v>1992</v>
      </c>
      <c r="E4704" t="s">
        <v>16286</v>
      </c>
      <c r="F4704">
        <v>6.7</v>
      </c>
      <c r="G4704">
        <v>28000</v>
      </c>
      <c r="H4704" t="s">
        <v>3817</v>
      </c>
      <c r="I4704" t="s">
        <v>3817</v>
      </c>
      <c r="J4704" t="s">
        <v>12841</v>
      </c>
      <c r="K4704" t="s">
        <v>7</v>
      </c>
      <c r="M4704" s="7">
        <v>18471850</v>
      </c>
      <c r="N4704" t="s">
        <v>138</v>
      </c>
      <c r="O4704">
        <v>99</v>
      </c>
      <c r="P4704" s="8">
        <f>_xlfn.XLOOKUP(D4704,Consumer_Price_Index!A:A,Consumer_Price_Index!B:B)</f>
        <v>140.30000000000001</v>
      </c>
      <c r="Q4704" s="13">
        <f>IF(ISNUMBER(M4704), M4704*(Consumer_Price_Index!$B$45/(_xlfn.XLOOKUP('Working Data'!D2099,Consumer_Price_Index!A:A,Consumer_Price_Index!B:B))), "Missing")</f>
        <v>54171055.77478344</v>
      </c>
      <c r="R4704" t="str">
        <f t="shared" si="73"/>
        <v>No</v>
      </c>
    </row>
    <row r="4705" spans="1:18" x14ac:dyDescent="0.25">
      <c r="A4705" t="s">
        <v>8798</v>
      </c>
      <c r="B4705" t="s">
        <v>68</v>
      </c>
      <c r="C4705" t="s">
        <v>409</v>
      </c>
      <c r="D4705" s="11">
        <v>2006</v>
      </c>
      <c r="E4705" t="s">
        <v>8797</v>
      </c>
      <c r="F4705">
        <v>6.7</v>
      </c>
      <c r="G4705">
        <v>2900</v>
      </c>
      <c r="H4705" t="s">
        <v>7844</v>
      </c>
      <c r="I4705" t="s">
        <v>829</v>
      </c>
      <c r="J4705" t="s">
        <v>8796</v>
      </c>
      <c r="K4705" t="s">
        <v>562</v>
      </c>
      <c r="M4705" s="7">
        <v>1930133</v>
      </c>
      <c r="N4705" t="s">
        <v>103</v>
      </c>
      <c r="O4705">
        <v>93</v>
      </c>
      <c r="P4705" s="8">
        <f>_xlfn.XLOOKUP(D4705,Consumer_Price_Index!A:A,Consumer_Price_Index!B:B)</f>
        <v>201.6</v>
      </c>
      <c r="Q4705" s="13">
        <f>IF(ISNUMBER(M4705), M4705*(Consumer_Price_Index!$B$45/(_xlfn.XLOOKUP('Working Data'!D4982,Consumer_Price_Index!A:A,Consumer_Price_Index!B:B))), "Missing")</f>
        <v>3196258.2885869564</v>
      </c>
      <c r="R4705" t="str">
        <f t="shared" si="73"/>
        <v>No</v>
      </c>
    </row>
    <row r="4706" spans="1:18" x14ac:dyDescent="0.25">
      <c r="A4706" t="s">
        <v>13336</v>
      </c>
      <c r="B4706" t="s">
        <v>68</v>
      </c>
      <c r="C4706" t="s">
        <v>24</v>
      </c>
      <c r="D4706" s="11">
        <v>1998</v>
      </c>
      <c r="E4706" t="s">
        <v>13113</v>
      </c>
      <c r="F4706">
        <v>6.7</v>
      </c>
      <c r="G4706">
        <v>65000</v>
      </c>
      <c r="H4706" t="s">
        <v>9700</v>
      </c>
      <c r="I4706" t="s">
        <v>9700</v>
      </c>
      <c r="J4706" t="s">
        <v>9213</v>
      </c>
      <c r="K4706" t="s">
        <v>265</v>
      </c>
      <c r="L4706" s="7">
        <v>6000000</v>
      </c>
      <c r="M4706" s="7">
        <v>11841544</v>
      </c>
      <c r="N4706" t="s">
        <v>12934</v>
      </c>
      <c r="O4706">
        <v>99</v>
      </c>
      <c r="P4706" s="8">
        <f>_xlfn.XLOOKUP(D4706,Consumer_Price_Index!A:A,Consumer_Price_Index!B:B)</f>
        <v>163</v>
      </c>
      <c r="Q4706" s="13">
        <f>IF(ISNUMBER(M4706), M4706*(Consumer_Price_Index!$B$45/(_xlfn.XLOOKUP('Working Data'!D3306,Consumer_Price_Index!A:A,Consumer_Price_Index!B:B))), "Missing")</f>
        <v>23675317.95800525</v>
      </c>
      <c r="R4706" t="str">
        <f t="shared" si="73"/>
        <v>Yes</v>
      </c>
    </row>
    <row r="4707" spans="1:18" x14ac:dyDescent="0.25">
      <c r="A4707" t="s">
        <v>11888</v>
      </c>
      <c r="B4707" t="s">
        <v>101</v>
      </c>
      <c r="C4707" t="s">
        <v>24</v>
      </c>
      <c r="D4707" s="11">
        <v>2000</v>
      </c>
      <c r="E4707" t="s">
        <v>11887</v>
      </c>
      <c r="F4707">
        <v>6.7</v>
      </c>
      <c r="G4707">
        <v>38000</v>
      </c>
      <c r="H4707" t="s">
        <v>2403</v>
      </c>
      <c r="I4707" t="s">
        <v>2403</v>
      </c>
      <c r="J4707" t="s">
        <v>2403</v>
      </c>
      <c r="K4707" t="s">
        <v>7</v>
      </c>
      <c r="L4707" s="7">
        <v>25000000</v>
      </c>
      <c r="M4707" s="7">
        <v>29934477</v>
      </c>
      <c r="N4707" t="s">
        <v>632</v>
      </c>
      <c r="O4707">
        <v>94</v>
      </c>
      <c r="P4707" s="8">
        <f>_xlfn.XLOOKUP(D4707,Consumer_Price_Index!A:A,Consumer_Price_Index!B:B)</f>
        <v>172.2</v>
      </c>
      <c r="Q4707" s="13">
        <f>IF(ISNUMBER(M4707), M4707*(Consumer_Price_Index!$B$45/(_xlfn.XLOOKUP('Working Data'!D3815,Consumer_Price_Index!A:A,Consumer_Price_Index!B:B))), "Missing")</f>
        <v>38534157.760456271</v>
      </c>
      <c r="R4707" t="str">
        <f t="shared" si="73"/>
        <v>Yes</v>
      </c>
    </row>
    <row r="4708" spans="1:18" x14ac:dyDescent="0.25">
      <c r="A4708" t="s">
        <v>9025</v>
      </c>
      <c r="B4708" t="s">
        <v>41</v>
      </c>
      <c r="C4708" t="s">
        <v>34</v>
      </c>
      <c r="D4708" s="11">
        <v>2006</v>
      </c>
      <c r="E4708" t="s">
        <v>8469</v>
      </c>
      <c r="F4708">
        <v>6.7</v>
      </c>
      <c r="G4708">
        <v>140000</v>
      </c>
      <c r="H4708" t="s">
        <v>1879</v>
      </c>
      <c r="I4708" t="s">
        <v>1879</v>
      </c>
      <c r="J4708" t="s">
        <v>7047</v>
      </c>
      <c r="K4708" t="s">
        <v>265</v>
      </c>
      <c r="L4708" s="7">
        <v>17000000</v>
      </c>
      <c r="M4708" s="7">
        <v>57232879</v>
      </c>
      <c r="N4708" t="s">
        <v>103</v>
      </c>
      <c r="O4708">
        <v>108</v>
      </c>
      <c r="P4708" s="8">
        <f>_xlfn.XLOOKUP(D4708,Consumer_Price_Index!A:A,Consumer_Price_Index!B:B)</f>
        <v>201.6</v>
      </c>
      <c r="Q4708" s="13">
        <f>IF(ISNUMBER(M4708), M4708*(Consumer_Price_Index!$B$45/(_xlfn.XLOOKUP('Working Data'!D4887,Consumer_Price_Index!A:A,Consumer_Price_Index!B:B))), "Missing")</f>
        <v>162071173.15334573</v>
      </c>
      <c r="R4708" t="str">
        <f t="shared" si="73"/>
        <v>Yes</v>
      </c>
    </row>
    <row r="4709" spans="1:18" x14ac:dyDescent="0.25">
      <c r="A4709" t="s">
        <v>6532</v>
      </c>
      <c r="B4709" t="s">
        <v>41</v>
      </c>
      <c r="C4709" t="s">
        <v>34</v>
      </c>
      <c r="D4709" s="11">
        <v>2010</v>
      </c>
      <c r="E4709" t="s">
        <v>6531</v>
      </c>
      <c r="F4709">
        <v>6.7</v>
      </c>
      <c r="G4709">
        <v>17000</v>
      </c>
      <c r="H4709" t="s">
        <v>2579</v>
      </c>
      <c r="I4709" t="s">
        <v>2579</v>
      </c>
      <c r="J4709" t="s">
        <v>4545</v>
      </c>
      <c r="K4709" t="s">
        <v>1130</v>
      </c>
      <c r="M4709" s="7">
        <v>8444544</v>
      </c>
      <c r="N4709" t="s">
        <v>3778</v>
      </c>
      <c r="O4709">
        <v>124</v>
      </c>
      <c r="P4709" s="8">
        <f>_xlfn.XLOOKUP(D4709,Consumer_Price_Index!A:A,Consumer_Price_Index!B:B)</f>
        <v>218.1</v>
      </c>
      <c r="Q4709" s="13">
        <f>IF(ISNUMBER(M4709), M4709*(Consumer_Price_Index!$B$45/(_xlfn.XLOOKUP('Working Data'!D5821,Consumer_Price_Index!A:A,Consumer_Price_Index!B:B))), "Missing")</f>
        <v>22650110.535211269</v>
      </c>
      <c r="R4709" t="str">
        <f t="shared" si="73"/>
        <v>No</v>
      </c>
    </row>
    <row r="4710" spans="1:18" x14ac:dyDescent="0.25">
      <c r="A4710" t="s">
        <v>10025</v>
      </c>
      <c r="B4710" t="s">
        <v>52</v>
      </c>
      <c r="C4710" t="s">
        <v>11</v>
      </c>
      <c r="D4710" s="11">
        <v>2004</v>
      </c>
      <c r="E4710" t="s">
        <v>10024</v>
      </c>
      <c r="F4710">
        <v>6.7</v>
      </c>
      <c r="G4710">
        <v>7600</v>
      </c>
      <c r="H4710" t="s">
        <v>2560</v>
      </c>
      <c r="I4710" t="s">
        <v>2560</v>
      </c>
      <c r="J4710" t="s">
        <v>6041</v>
      </c>
      <c r="K4710" t="s">
        <v>504</v>
      </c>
      <c r="M4710" s="7">
        <v>1482316</v>
      </c>
      <c r="N4710" t="s">
        <v>10023</v>
      </c>
      <c r="O4710">
        <v>106</v>
      </c>
      <c r="P4710" s="8">
        <f>_xlfn.XLOOKUP(D4710,Consumer_Price_Index!A:A,Consumer_Price_Index!B:B)</f>
        <v>188.9</v>
      </c>
      <c r="Q4710" s="13">
        <f>IF(ISNUMBER(M4710), M4710*(Consumer_Price_Index!$B$45/(_xlfn.XLOOKUP('Working Data'!D4512,Consumer_Price_Index!A:A,Consumer_Price_Index!B:B))), "Missing")</f>
        <v>2711054.533013205</v>
      </c>
      <c r="R4710" t="str">
        <f t="shared" si="73"/>
        <v>No</v>
      </c>
    </row>
    <row r="4711" spans="1:18" x14ac:dyDescent="0.25">
      <c r="A4711" t="s">
        <v>10585</v>
      </c>
      <c r="B4711" t="s">
        <v>68</v>
      </c>
      <c r="C4711" t="s">
        <v>24</v>
      </c>
      <c r="D4711" s="11">
        <v>2003</v>
      </c>
      <c r="E4711" t="s">
        <v>10340</v>
      </c>
      <c r="F4711">
        <v>6.7</v>
      </c>
      <c r="G4711">
        <v>115000</v>
      </c>
      <c r="H4711" t="s">
        <v>4003</v>
      </c>
      <c r="I4711" t="s">
        <v>4003</v>
      </c>
      <c r="J4711" t="s">
        <v>8461</v>
      </c>
      <c r="K4711" t="s">
        <v>7</v>
      </c>
      <c r="L4711" s="7">
        <v>80000000</v>
      </c>
      <c r="M4711" s="7">
        <v>265328738</v>
      </c>
      <c r="N4711" t="s">
        <v>114</v>
      </c>
      <c r="O4711">
        <v>128</v>
      </c>
      <c r="P4711" s="8">
        <f>_xlfn.XLOOKUP(D4711,Consumer_Price_Index!A:A,Consumer_Price_Index!B:B)</f>
        <v>184</v>
      </c>
      <c r="Q4711" s="13">
        <f>IF(ISNUMBER(M4711), M4711*(Consumer_Price_Index!$B$45/(_xlfn.XLOOKUP('Working Data'!D4307,Consumer_Price_Index!A:A,Consumer_Price_Index!B:B))), "Missing")</f>
        <v>778110360.62175155</v>
      </c>
      <c r="R4711" t="str">
        <f t="shared" si="73"/>
        <v>Yes</v>
      </c>
    </row>
    <row r="4712" spans="1:18" x14ac:dyDescent="0.25">
      <c r="A4712" t="s">
        <v>4327</v>
      </c>
      <c r="B4712" t="s">
        <v>52</v>
      </c>
      <c r="C4712" t="s">
        <v>5</v>
      </c>
      <c r="D4712" s="11">
        <v>2014</v>
      </c>
      <c r="E4712" t="s">
        <v>3619</v>
      </c>
      <c r="F4712">
        <v>6.7</v>
      </c>
      <c r="G4712">
        <v>26000</v>
      </c>
      <c r="H4712" t="s">
        <v>2495</v>
      </c>
      <c r="I4712" t="s">
        <v>2495</v>
      </c>
      <c r="J4712" t="s">
        <v>4326</v>
      </c>
      <c r="K4712" t="s">
        <v>7</v>
      </c>
      <c r="M4712" s="7">
        <v>49970</v>
      </c>
      <c r="N4712" t="s">
        <v>4325</v>
      </c>
      <c r="O4712">
        <v>109</v>
      </c>
      <c r="P4712" s="8">
        <f>_xlfn.XLOOKUP(D4712,Consumer_Price_Index!A:A,Consumer_Price_Index!B:B)</f>
        <v>236.7</v>
      </c>
      <c r="Q4712" s="13">
        <f>IF(ISNUMBER(M4712), M4712*(Consumer_Price_Index!$B$45/(_xlfn.XLOOKUP('Working Data'!D6574,Consumer_Price_Index!A:A,Consumer_Price_Index!B:B))), "Missing")</f>
        <v>97041.803696622039</v>
      </c>
      <c r="R4712" t="str">
        <f t="shared" si="73"/>
        <v>No</v>
      </c>
    </row>
    <row r="4713" spans="1:18" x14ac:dyDescent="0.25">
      <c r="A4713" t="s">
        <v>21039</v>
      </c>
      <c r="B4713" t="s">
        <v>41</v>
      </c>
      <c r="C4713" t="s">
        <v>409</v>
      </c>
      <c r="D4713" s="11">
        <v>1983</v>
      </c>
      <c r="E4713" t="s">
        <v>20355</v>
      </c>
      <c r="F4713">
        <v>6.7</v>
      </c>
      <c r="G4713">
        <v>6000</v>
      </c>
      <c r="H4713" t="s">
        <v>21038</v>
      </c>
      <c r="I4713" t="s">
        <v>21037</v>
      </c>
      <c r="J4713" t="s">
        <v>14197</v>
      </c>
      <c r="K4713" t="s">
        <v>7</v>
      </c>
      <c r="L4713" s="7">
        <v>12000000</v>
      </c>
      <c r="M4713" s="7">
        <v>6472990</v>
      </c>
      <c r="N4713" t="s">
        <v>20438</v>
      </c>
      <c r="O4713">
        <v>103</v>
      </c>
      <c r="P4713" s="8">
        <f>_xlfn.XLOOKUP(D4713,Consumer_Price_Index!A:A,Consumer_Price_Index!B:B)</f>
        <v>99.6</v>
      </c>
      <c r="Q4713" s="13">
        <f>IF(ISNUMBER(M4713), M4713*(Consumer_Price_Index!$B$45/(_xlfn.XLOOKUP('Working Data'!D385,Consumer_Price_Index!A:A,Consumer_Price_Index!B:B))), "Missing")</f>
        <v>12100123.024539877</v>
      </c>
      <c r="R4713" t="str">
        <f t="shared" si="73"/>
        <v>Yes</v>
      </c>
    </row>
    <row r="4714" spans="1:18" x14ac:dyDescent="0.25">
      <c r="A4714" t="s">
        <v>20675</v>
      </c>
      <c r="B4714" t="s">
        <v>101</v>
      </c>
      <c r="C4714" t="s">
        <v>34</v>
      </c>
      <c r="D4714" s="11">
        <v>1984</v>
      </c>
      <c r="E4714" t="s">
        <v>20674</v>
      </c>
      <c r="F4714">
        <v>6.7</v>
      </c>
      <c r="G4714">
        <v>76000</v>
      </c>
      <c r="H4714" t="s">
        <v>15029</v>
      </c>
      <c r="I4714" t="s">
        <v>11135</v>
      </c>
      <c r="J4714" t="s">
        <v>17044</v>
      </c>
      <c r="K4714" t="s">
        <v>7</v>
      </c>
      <c r="L4714" s="7">
        <v>17000000</v>
      </c>
      <c r="M4714" s="7">
        <v>76471046</v>
      </c>
      <c r="N4714" t="s">
        <v>108</v>
      </c>
      <c r="O4714">
        <v>105</v>
      </c>
      <c r="P4714" s="8">
        <f>_xlfn.XLOOKUP(D4714,Consumer_Price_Index!A:A,Consumer_Price_Index!B:B)</f>
        <v>103.9</v>
      </c>
      <c r="Q4714" s="13">
        <f>IF(ISNUMBER(M4714), M4714*(Consumer_Price_Index!$B$45/(_xlfn.XLOOKUP('Working Data'!D518,Consumer_Price_Index!A:A,Consumer_Price_Index!B:B))), "Missing")</f>
        <v>256333638.24202415</v>
      </c>
      <c r="R4714" t="str">
        <f t="shared" si="73"/>
        <v>Yes</v>
      </c>
    </row>
    <row r="4715" spans="1:18" x14ac:dyDescent="0.25">
      <c r="A4715" t="s">
        <v>8643</v>
      </c>
      <c r="B4715" t="s">
        <v>68</v>
      </c>
      <c r="C4715" t="s">
        <v>24</v>
      </c>
      <c r="D4715" s="11">
        <v>2006</v>
      </c>
      <c r="E4715" t="s">
        <v>8642</v>
      </c>
      <c r="F4715">
        <v>6.7</v>
      </c>
      <c r="G4715">
        <v>22000</v>
      </c>
      <c r="H4715" t="s">
        <v>1248</v>
      </c>
      <c r="I4715" t="s">
        <v>5412</v>
      </c>
      <c r="J4715" t="s">
        <v>891</v>
      </c>
      <c r="K4715" t="s">
        <v>265</v>
      </c>
      <c r="M4715" s="7">
        <v>1736394</v>
      </c>
      <c r="N4715" t="s">
        <v>717</v>
      </c>
      <c r="O4715">
        <v>92</v>
      </c>
      <c r="P4715" s="8">
        <f>_xlfn.XLOOKUP(D4715,Consumer_Price_Index!A:A,Consumer_Price_Index!B:B)</f>
        <v>201.6</v>
      </c>
      <c r="Q4715" s="13">
        <f>IF(ISNUMBER(M4715), M4715*(Consumer_Price_Index!$B$45/(_xlfn.XLOOKUP('Working Data'!D5029,Consumer_Price_Index!A:A,Consumer_Price_Index!B:B))), "Missing")</f>
        <v>4048043.2425401686</v>
      </c>
      <c r="R4715" t="str">
        <f t="shared" si="73"/>
        <v>No</v>
      </c>
    </row>
    <row r="4716" spans="1:18" x14ac:dyDescent="0.25">
      <c r="A4716" t="s">
        <v>18392</v>
      </c>
      <c r="B4716" t="s">
        <v>68</v>
      </c>
      <c r="C4716" t="s">
        <v>11</v>
      </c>
      <c r="D4716" s="11">
        <v>1988</v>
      </c>
      <c r="E4716" t="s">
        <v>18201</v>
      </c>
      <c r="F4716">
        <v>6.7</v>
      </c>
      <c r="G4716">
        <v>4200</v>
      </c>
      <c r="H4716" t="s">
        <v>18391</v>
      </c>
      <c r="I4716" t="s">
        <v>18391</v>
      </c>
      <c r="J4716" t="s">
        <v>14528</v>
      </c>
      <c r="K4716" t="s">
        <v>7</v>
      </c>
      <c r="M4716" s="7">
        <v>7467504</v>
      </c>
      <c r="N4716" t="s">
        <v>17302</v>
      </c>
      <c r="O4716">
        <v>98</v>
      </c>
      <c r="P4716" s="8">
        <f>_xlfn.XLOOKUP(D4716,Consumer_Price_Index!A:A,Consumer_Price_Index!B:B)</f>
        <v>118.3</v>
      </c>
      <c r="Q4716" s="13">
        <f>IF(ISNUMBER(M4716), M4716*(Consumer_Price_Index!$B$45/(_xlfn.XLOOKUP('Working Data'!D1371,Consumer_Price_Index!A:A,Consumer_Price_Index!B:B))), "Missing")</f>
        <v>10117156.375277901</v>
      </c>
      <c r="R4716" t="str">
        <f t="shared" si="73"/>
        <v>No</v>
      </c>
    </row>
    <row r="4717" spans="1:18" x14ac:dyDescent="0.25">
      <c r="A4717" t="s">
        <v>13628</v>
      </c>
      <c r="B4717" t="s">
        <v>68</v>
      </c>
      <c r="C4717" t="s">
        <v>24</v>
      </c>
      <c r="D4717" s="11">
        <v>1997</v>
      </c>
      <c r="E4717" t="s">
        <v>13627</v>
      </c>
      <c r="F4717">
        <v>6.7</v>
      </c>
      <c r="G4717">
        <v>2500</v>
      </c>
      <c r="H4717" t="s">
        <v>13626</v>
      </c>
      <c r="I4717" t="s">
        <v>13626</v>
      </c>
      <c r="J4717" t="s">
        <v>5326</v>
      </c>
      <c r="K4717" t="s">
        <v>7</v>
      </c>
      <c r="M4717" s="7">
        <v>228455</v>
      </c>
      <c r="N4717" t="s">
        <v>13625</v>
      </c>
      <c r="O4717">
        <v>109</v>
      </c>
      <c r="P4717" s="8">
        <f>_xlfn.XLOOKUP(D4717,Consumer_Price_Index!A:A,Consumer_Price_Index!B:B)</f>
        <v>160.5</v>
      </c>
      <c r="Q4717" s="13">
        <f>IF(ISNUMBER(M4717), M4717*(Consumer_Price_Index!$B$45/(_xlfn.XLOOKUP('Working Data'!D3195,Consumer_Price_Index!A:A,Consumer_Price_Index!B:B))), "Missing")</f>
        <v>427056.67791411042</v>
      </c>
      <c r="R4717" t="str">
        <f t="shared" si="73"/>
        <v>No</v>
      </c>
    </row>
    <row r="4718" spans="1:18" x14ac:dyDescent="0.25">
      <c r="A4718" t="s">
        <v>20724</v>
      </c>
      <c r="B4718" t="s">
        <v>101</v>
      </c>
      <c r="C4718" t="s">
        <v>34</v>
      </c>
      <c r="D4718" s="11">
        <v>1984</v>
      </c>
      <c r="E4718" t="s">
        <v>20674</v>
      </c>
      <c r="F4718">
        <v>6.7</v>
      </c>
      <c r="G4718">
        <v>19000</v>
      </c>
      <c r="H4718" t="s">
        <v>5664</v>
      </c>
      <c r="I4718" t="s">
        <v>5664</v>
      </c>
      <c r="J4718" t="s">
        <v>17918</v>
      </c>
      <c r="K4718" t="s">
        <v>7</v>
      </c>
      <c r="L4718" s="7">
        <v>14500000</v>
      </c>
      <c r="M4718" s="7">
        <v>8089290</v>
      </c>
      <c r="N4718" t="s">
        <v>103</v>
      </c>
      <c r="O4718">
        <v>93</v>
      </c>
      <c r="P4718" s="8">
        <f>_xlfn.XLOOKUP(D4718,Consumer_Price_Index!A:A,Consumer_Price_Index!B:B)</f>
        <v>103.9</v>
      </c>
      <c r="Q4718" s="13">
        <f>IF(ISNUMBER(M4718), M4718*(Consumer_Price_Index!$B$45/(_xlfn.XLOOKUP('Working Data'!D494,Consumer_Price_Index!A:A,Consumer_Price_Index!B:B))), "Missing")</f>
        <v>9639447.2545952294</v>
      </c>
      <c r="R4718" t="str">
        <f t="shared" si="73"/>
        <v>Yes</v>
      </c>
    </row>
    <row r="4719" spans="1:18" x14ac:dyDescent="0.25">
      <c r="A4719" t="s">
        <v>13183</v>
      </c>
      <c r="B4719" t="s">
        <v>68</v>
      </c>
      <c r="C4719" t="s">
        <v>24</v>
      </c>
      <c r="D4719" s="11">
        <v>1998</v>
      </c>
      <c r="E4719" t="s">
        <v>12983</v>
      </c>
      <c r="F4719">
        <v>6.7</v>
      </c>
      <c r="G4719">
        <v>6700</v>
      </c>
      <c r="H4719" t="s">
        <v>13182</v>
      </c>
      <c r="I4719" t="s">
        <v>13182</v>
      </c>
      <c r="J4719" t="s">
        <v>5459</v>
      </c>
      <c r="K4719" t="s">
        <v>95</v>
      </c>
      <c r="M4719" s="7">
        <v>913834</v>
      </c>
      <c r="N4719" t="s">
        <v>13181</v>
      </c>
      <c r="O4719">
        <v>97</v>
      </c>
      <c r="P4719" s="8">
        <f>_xlfn.XLOOKUP(D4719,Consumer_Price_Index!A:A,Consumer_Price_Index!B:B)</f>
        <v>163</v>
      </c>
      <c r="Q4719" s="13">
        <f>IF(ISNUMBER(M4719), M4719*(Consumer_Price_Index!$B$45/(_xlfn.XLOOKUP('Working Data'!D3365,Consumer_Price_Index!A:A,Consumer_Price_Index!B:B))), "Missing")</f>
        <v>1088952.7563551036</v>
      </c>
      <c r="R4719" t="str">
        <f t="shared" si="73"/>
        <v>No</v>
      </c>
    </row>
    <row r="4720" spans="1:18" x14ac:dyDescent="0.25">
      <c r="A4720" t="s">
        <v>1504</v>
      </c>
      <c r="B4720" t="s">
        <v>52</v>
      </c>
      <c r="C4720" t="s">
        <v>11</v>
      </c>
      <c r="D4720" s="11">
        <v>2018</v>
      </c>
      <c r="E4720" t="s">
        <v>1503</v>
      </c>
      <c r="F4720">
        <v>6.7</v>
      </c>
      <c r="G4720">
        <v>36000</v>
      </c>
      <c r="H4720" t="s">
        <v>1502</v>
      </c>
      <c r="I4720" t="s">
        <v>1501</v>
      </c>
      <c r="J4720" t="s">
        <v>1500</v>
      </c>
      <c r="K4720" t="s">
        <v>95</v>
      </c>
      <c r="M4720" s="7">
        <v>42027</v>
      </c>
      <c r="N4720" t="s">
        <v>1499</v>
      </c>
      <c r="O4720">
        <v>105</v>
      </c>
      <c r="P4720" s="8">
        <f>_xlfn.XLOOKUP(D4720,Consumer_Price_Index!A:A,Consumer_Price_Index!B:B)</f>
        <v>251.1</v>
      </c>
      <c r="Q4720" s="13">
        <f>IF(ISNUMBER(M4720), M4720*(Consumer_Price_Index!$B$45/(_xlfn.XLOOKUP('Working Data'!D7361,Consumer_Price_Index!A:A,Consumer_Price_Index!B:B))), "Missing")</f>
        <v>72307.322981366466</v>
      </c>
      <c r="R4720" t="str">
        <f t="shared" si="73"/>
        <v>No</v>
      </c>
    </row>
    <row r="4721" spans="1:18" x14ac:dyDescent="0.25">
      <c r="A4721" t="s">
        <v>12781</v>
      </c>
      <c r="B4721" t="s">
        <v>41</v>
      </c>
      <c r="C4721" t="s">
        <v>87</v>
      </c>
      <c r="D4721" s="11">
        <v>1999</v>
      </c>
      <c r="E4721" t="s">
        <v>12780</v>
      </c>
      <c r="F4721">
        <v>6.7</v>
      </c>
      <c r="G4721">
        <v>37000</v>
      </c>
      <c r="H4721" t="s">
        <v>1922</v>
      </c>
      <c r="I4721" t="s">
        <v>1922</v>
      </c>
      <c r="J4721" t="s">
        <v>9411</v>
      </c>
      <c r="K4721" t="s">
        <v>7</v>
      </c>
      <c r="L4721" s="7">
        <v>22000000</v>
      </c>
      <c r="M4721" s="7">
        <v>19288130</v>
      </c>
      <c r="N4721" t="s">
        <v>6122</v>
      </c>
      <c r="O4721">
        <v>142</v>
      </c>
      <c r="P4721" s="8">
        <f>_xlfn.XLOOKUP(D4721,Consumer_Price_Index!A:A,Consumer_Price_Index!B:B)</f>
        <v>166.6</v>
      </c>
      <c r="Q4721" s="13">
        <f>IF(ISNUMBER(M4721), M4721*(Consumer_Price_Index!$B$45/(_xlfn.XLOOKUP('Working Data'!D3501,Consumer_Price_Index!A:A,Consumer_Price_Index!B:B))), "Missing")</f>
        <v>33185167.763975155</v>
      </c>
      <c r="R4721" t="str">
        <f t="shared" si="73"/>
        <v>Yes</v>
      </c>
    </row>
    <row r="4722" spans="1:18" x14ac:dyDescent="0.25">
      <c r="A4722" t="s">
        <v>3743</v>
      </c>
      <c r="B4722" t="s">
        <v>52</v>
      </c>
      <c r="C4722" t="s">
        <v>11</v>
      </c>
      <c r="D4722" s="11">
        <v>2015</v>
      </c>
      <c r="E4722" t="s">
        <v>3742</v>
      </c>
      <c r="F4722">
        <v>6.7</v>
      </c>
      <c r="G4722">
        <v>4500</v>
      </c>
      <c r="H4722" t="s">
        <v>3741</v>
      </c>
      <c r="I4722" t="s">
        <v>3741</v>
      </c>
      <c r="J4722" t="s">
        <v>3740</v>
      </c>
      <c r="K4722" t="s">
        <v>562</v>
      </c>
      <c r="M4722" s="7">
        <v>3778938</v>
      </c>
      <c r="N4722" t="s">
        <v>3739</v>
      </c>
      <c r="O4722">
        <v>105</v>
      </c>
      <c r="P4722" s="8">
        <f>_xlfn.XLOOKUP(D4722,Consumer_Price_Index!A:A,Consumer_Price_Index!B:B)</f>
        <v>237</v>
      </c>
      <c r="Q4722" s="13">
        <f>IF(ISNUMBER(M4722), M4722*(Consumer_Price_Index!$B$45/(_xlfn.XLOOKUP('Working Data'!D6767,Consumer_Price_Index!A:A,Consumer_Price_Index!B:B))), "Missing")</f>
        <v>7769516.9271255061</v>
      </c>
      <c r="R4722" t="str">
        <f t="shared" si="73"/>
        <v>No</v>
      </c>
    </row>
    <row r="4723" spans="1:18" x14ac:dyDescent="0.25">
      <c r="A4723" t="s">
        <v>6827</v>
      </c>
      <c r="B4723" t="s">
        <v>41</v>
      </c>
      <c r="C4723" t="s">
        <v>34</v>
      </c>
      <c r="D4723" s="11">
        <v>2010</v>
      </c>
      <c r="E4723" t="s">
        <v>6826</v>
      </c>
      <c r="F4723">
        <v>6.7</v>
      </c>
      <c r="G4723">
        <v>76000</v>
      </c>
      <c r="H4723" t="s">
        <v>2727</v>
      </c>
      <c r="I4723" t="s">
        <v>2727</v>
      </c>
      <c r="J4723" t="s">
        <v>6825</v>
      </c>
      <c r="K4723" t="s">
        <v>7</v>
      </c>
      <c r="L4723" s="7">
        <v>2500000</v>
      </c>
      <c r="M4723" s="7">
        <v>422618</v>
      </c>
      <c r="N4723" t="s">
        <v>6824</v>
      </c>
      <c r="O4723">
        <v>96</v>
      </c>
      <c r="P4723" s="8">
        <f>_xlfn.XLOOKUP(D4723,Consumer_Price_Index!A:A,Consumer_Price_Index!B:B)</f>
        <v>218.1</v>
      </c>
      <c r="Q4723" s="13">
        <f>IF(ISNUMBER(M4723), M4723*(Consumer_Price_Index!$B$45/(_xlfn.XLOOKUP('Working Data'!D5725,Consumer_Price_Index!A:A,Consumer_Price_Index!B:B))), "Missing")</f>
        <v>747803.16260162601</v>
      </c>
      <c r="R4723" t="str">
        <f t="shared" si="73"/>
        <v>Yes</v>
      </c>
    </row>
    <row r="4724" spans="1:18" x14ac:dyDescent="0.25">
      <c r="A4724" t="s">
        <v>8509</v>
      </c>
      <c r="B4724" t="s">
        <v>101</v>
      </c>
      <c r="C4724" t="s">
        <v>73</v>
      </c>
      <c r="D4724" s="11">
        <v>2007</v>
      </c>
      <c r="E4724" t="s">
        <v>8485</v>
      </c>
      <c r="F4724">
        <v>6.7</v>
      </c>
      <c r="G4724">
        <v>72000</v>
      </c>
      <c r="H4724" t="s">
        <v>2787</v>
      </c>
      <c r="I4724" t="s">
        <v>4504</v>
      </c>
      <c r="J4724" t="s">
        <v>4702</v>
      </c>
      <c r="K4724" t="s">
        <v>7</v>
      </c>
      <c r="L4724" s="7">
        <v>100000000</v>
      </c>
      <c r="M4724" s="7">
        <v>152005713</v>
      </c>
      <c r="N4724" t="s">
        <v>114</v>
      </c>
      <c r="O4724">
        <v>85</v>
      </c>
      <c r="P4724" s="8">
        <f>_xlfn.XLOOKUP(D4724,Consumer_Price_Index!A:A,Consumer_Price_Index!B:B)</f>
        <v>207.3</v>
      </c>
      <c r="Q4724" s="13">
        <f>IF(ISNUMBER(M4724), M4724*(Consumer_Price_Index!$B$45/(_xlfn.XLOOKUP('Working Data'!D5091,Consumer_Price_Index!A:A,Consumer_Price_Index!B:B))), "Missing")</f>
        <v>465021493.48493975</v>
      </c>
      <c r="R4724" t="str">
        <f t="shared" si="73"/>
        <v>Yes</v>
      </c>
    </row>
    <row r="4725" spans="1:18" x14ac:dyDescent="0.25">
      <c r="A4725" t="s">
        <v>1864</v>
      </c>
      <c r="B4725" t="s">
        <v>41</v>
      </c>
      <c r="C4725" t="s">
        <v>438</v>
      </c>
      <c r="D4725" s="11">
        <v>2018</v>
      </c>
      <c r="E4725" t="s">
        <v>1115</v>
      </c>
      <c r="F4725">
        <v>6.7</v>
      </c>
      <c r="G4725">
        <v>66000</v>
      </c>
      <c r="H4725" t="s">
        <v>1863</v>
      </c>
      <c r="I4725" t="s">
        <v>1862</v>
      </c>
      <c r="J4725" t="s">
        <v>1431</v>
      </c>
      <c r="K4725" t="s">
        <v>300</v>
      </c>
      <c r="L4725" s="7">
        <v>20000000</v>
      </c>
      <c r="M4725" s="7">
        <v>7942093</v>
      </c>
      <c r="N4725" t="s">
        <v>1861</v>
      </c>
      <c r="O4725">
        <v>152</v>
      </c>
      <c r="P4725" s="8">
        <f>_xlfn.XLOOKUP(D4725,Consumer_Price_Index!A:A,Consumer_Price_Index!B:B)</f>
        <v>251.1</v>
      </c>
      <c r="Q4725" s="13">
        <f>IF(ISNUMBER(M4725), M4725*(Consumer_Price_Index!$B$45/(_xlfn.XLOOKUP('Working Data'!D7276,Consumer_Price_Index!A:A,Consumer_Price_Index!B:B))), "Missing")</f>
        <v>11239924.464003716</v>
      </c>
      <c r="R4725" t="str">
        <f t="shared" si="73"/>
        <v>Yes</v>
      </c>
    </row>
    <row r="4726" spans="1:18" x14ac:dyDescent="0.25">
      <c r="A4726" t="s">
        <v>11565</v>
      </c>
      <c r="B4726" t="s">
        <v>68</v>
      </c>
      <c r="C4726" t="s">
        <v>11</v>
      </c>
      <c r="D4726" s="11">
        <v>2001</v>
      </c>
      <c r="E4726" t="s">
        <v>11267</v>
      </c>
      <c r="F4726">
        <v>6.7</v>
      </c>
      <c r="G4726">
        <v>87000</v>
      </c>
      <c r="H4726" t="s">
        <v>11564</v>
      </c>
      <c r="I4726" t="s">
        <v>11563</v>
      </c>
      <c r="J4726" t="s">
        <v>1056</v>
      </c>
      <c r="K4726" t="s">
        <v>7</v>
      </c>
      <c r="L4726" s="7">
        <v>40000000</v>
      </c>
      <c r="M4726" s="7">
        <v>65754228</v>
      </c>
      <c r="N4726" t="s">
        <v>138</v>
      </c>
      <c r="O4726">
        <v>119</v>
      </c>
      <c r="P4726" s="8">
        <f>_xlfn.XLOOKUP(D4726,Consumer_Price_Index!A:A,Consumer_Price_Index!B:B)</f>
        <v>177.1</v>
      </c>
      <c r="Q4726" s="13">
        <f>IF(ISNUMBER(M4726), M4726*(Consumer_Price_Index!$B$45/(_xlfn.XLOOKUP('Working Data'!D3941,Consumer_Price_Index!A:A,Consumer_Price_Index!B:B))), "Missing")</f>
        <v>85988468.97682403</v>
      </c>
      <c r="R4726" t="str">
        <f t="shared" si="73"/>
        <v>Yes</v>
      </c>
    </row>
    <row r="4727" spans="1:18" x14ac:dyDescent="0.25">
      <c r="A4727" t="s">
        <v>10635</v>
      </c>
      <c r="C4727" t="s">
        <v>87</v>
      </c>
      <c r="D4727" s="11">
        <v>2003</v>
      </c>
      <c r="E4727" t="s">
        <v>10536</v>
      </c>
      <c r="F4727">
        <v>6.7</v>
      </c>
      <c r="G4727">
        <v>43000</v>
      </c>
      <c r="H4727" t="s">
        <v>2371</v>
      </c>
      <c r="I4727" t="s">
        <v>2371</v>
      </c>
      <c r="J4727" t="s">
        <v>3437</v>
      </c>
      <c r="K4727" t="s">
        <v>562</v>
      </c>
      <c r="M4727" s="7">
        <v>22441497</v>
      </c>
      <c r="N4727" t="s">
        <v>9658</v>
      </c>
      <c r="O4727">
        <v>102</v>
      </c>
      <c r="P4727" s="8">
        <f>_xlfn.XLOOKUP(D4727,Consumer_Price_Index!A:A,Consumer_Price_Index!B:B)</f>
        <v>184</v>
      </c>
      <c r="Q4727" s="13">
        <f>IF(ISNUMBER(M4727), M4727*(Consumer_Price_Index!$B$45/(_xlfn.XLOOKUP('Working Data'!D4285,Consumer_Price_Index!A:A,Consumer_Price_Index!B:B))), "Missing")</f>
        <v>48737876.948681392</v>
      </c>
      <c r="R4727" t="str">
        <f t="shared" si="73"/>
        <v>No</v>
      </c>
    </row>
    <row r="4728" spans="1:18" x14ac:dyDescent="0.25">
      <c r="A4728" t="s">
        <v>16247</v>
      </c>
      <c r="B4728" t="s">
        <v>41</v>
      </c>
      <c r="C4728" t="s">
        <v>87</v>
      </c>
      <c r="D4728" s="11">
        <v>1992</v>
      </c>
      <c r="E4728" t="s">
        <v>16246</v>
      </c>
      <c r="F4728">
        <v>6.7</v>
      </c>
      <c r="G4728">
        <v>1600</v>
      </c>
      <c r="H4728" t="s">
        <v>8277</v>
      </c>
      <c r="I4728" t="s">
        <v>8277</v>
      </c>
      <c r="J4728" t="s">
        <v>16245</v>
      </c>
      <c r="K4728" t="s">
        <v>7</v>
      </c>
      <c r="L4728" s="7">
        <v>250000</v>
      </c>
      <c r="N4728" t="s">
        <v>14664</v>
      </c>
      <c r="O4728">
        <v>93</v>
      </c>
      <c r="P4728" s="8">
        <f>_xlfn.XLOOKUP(D4728,Consumer_Price_Index!A:A,Consumer_Price_Index!B:B)</f>
        <v>140.30000000000001</v>
      </c>
      <c r="Q4728" s="13" t="str">
        <f>IF(ISNUMBER(M4728), M4728*(Consumer_Price_Index!$B$45/(_xlfn.XLOOKUP('Working Data'!D2181,Consumer_Price_Index!A:A,Consumer_Price_Index!B:B))), "Missing")</f>
        <v>Missing</v>
      </c>
      <c r="R4728" t="str">
        <f t="shared" si="73"/>
        <v>No</v>
      </c>
    </row>
    <row r="4729" spans="1:18" x14ac:dyDescent="0.25">
      <c r="A4729" t="s">
        <v>14814</v>
      </c>
      <c r="B4729" t="s">
        <v>41</v>
      </c>
      <c r="C4729" t="s">
        <v>34</v>
      </c>
      <c r="D4729" s="11">
        <v>1995</v>
      </c>
      <c r="E4729" t="s">
        <v>14543</v>
      </c>
      <c r="F4729">
        <v>6.7</v>
      </c>
      <c r="G4729">
        <v>22000</v>
      </c>
      <c r="H4729" t="s">
        <v>11338</v>
      </c>
      <c r="I4729" t="s">
        <v>10372</v>
      </c>
      <c r="J4729" t="s">
        <v>14352</v>
      </c>
      <c r="K4729" t="s">
        <v>7</v>
      </c>
      <c r="L4729" s="7">
        <v>13000000</v>
      </c>
      <c r="M4729" s="7">
        <v>21089146</v>
      </c>
      <c r="N4729" t="s">
        <v>103</v>
      </c>
      <c r="O4729">
        <v>92</v>
      </c>
      <c r="P4729" s="8">
        <f>_xlfn.XLOOKUP(D4729,Consumer_Price_Index!A:A,Consumer_Price_Index!B:B)</f>
        <v>152.4</v>
      </c>
      <c r="Q4729" s="13">
        <f>IF(ISNUMBER(M4729), M4729*(Consumer_Price_Index!$B$45/(_xlfn.XLOOKUP('Working Data'!D2737,Consumer_Price_Index!A:A,Consumer_Price_Index!B:B))), "Missing")</f>
        <v>27987207.25696864</v>
      </c>
      <c r="R4729" t="str">
        <f t="shared" si="73"/>
        <v>Yes</v>
      </c>
    </row>
    <row r="4730" spans="1:18" x14ac:dyDescent="0.25">
      <c r="A4730" t="s">
        <v>16757</v>
      </c>
      <c r="B4730" t="s">
        <v>41</v>
      </c>
      <c r="C4730" t="s">
        <v>24</v>
      </c>
      <c r="D4730" s="11">
        <v>1991</v>
      </c>
      <c r="E4730" t="s">
        <v>16756</v>
      </c>
      <c r="F4730">
        <v>6.7</v>
      </c>
      <c r="G4730">
        <v>3300</v>
      </c>
      <c r="H4730" t="s">
        <v>3451</v>
      </c>
      <c r="I4730" t="s">
        <v>3451</v>
      </c>
      <c r="J4730" t="s">
        <v>15869</v>
      </c>
      <c r="K4730" t="s">
        <v>95</v>
      </c>
      <c r="M4730" s="7">
        <v>396573</v>
      </c>
      <c r="N4730" t="s">
        <v>15354</v>
      </c>
      <c r="O4730">
        <v>102</v>
      </c>
      <c r="P4730" s="8">
        <f>_xlfn.XLOOKUP(D4730,Consumer_Price_Index!A:A,Consumer_Price_Index!B:B)</f>
        <v>136.19999999999999</v>
      </c>
      <c r="Q4730" s="13">
        <f>IF(ISNUMBER(M4730), M4730*(Consumer_Price_Index!$B$45/(_xlfn.XLOOKUP('Working Data'!D1987,Consumer_Price_Index!A:A,Consumer_Price_Index!B:B))), "Missing")</f>
        <v>509855.66708860762</v>
      </c>
      <c r="R4730" t="str">
        <f t="shared" si="73"/>
        <v>No</v>
      </c>
    </row>
    <row r="4731" spans="1:18" x14ac:dyDescent="0.25">
      <c r="A4731" t="s">
        <v>6889</v>
      </c>
      <c r="B4731" t="s">
        <v>68</v>
      </c>
      <c r="C4731" t="s">
        <v>34</v>
      </c>
      <c r="D4731" s="11">
        <v>2010</v>
      </c>
      <c r="E4731" t="s">
        <v>6888</v>
      </c>
      <c r="F4731">
        <v>6.7</v>
      </c>
      <c r="G4731">
        <v>250000</v>
      </c>
      <c r="H4731" t="s">
        <v>1879</v>
      </c>
      <c r="I4731" t="s">
        <v>1879</v>
      </c>
      <c r="J4731" t="s">
        <v>857</v>
      </c>
      <c r="K4731" t="s">
        <v>7</v>
      </c>
      <c r="L4731" s="7">
        <v>110000000</v>
      </c>
      <c r="M4731" s="7">
        <v>177238796</v>
      </c>
      <c r="N4731" t="s">
        <v>890</v>
      </c>
      <c r="O4731">
        <v>117</v>
      </c>
      <c r="P4731" s="8">
        <f>_xlfn.XLOOKUP(D4731,Consumer_Price_Index!A:A,Consumer_Price_Index!B:B)</f>
        <v>218.1</v>
      </c>
      <c r="Q4731" s="13">
        <f>IF(ISNUMBER(M4731), M4731*(Consumer_Price_Index!$B$45/(_xlfn.XLOOKUP('Working Data'!D5700,Consumer_Price_Index!A:A,Consumer_Price_Index!B:B))), "Missing")</f>
        <v>251769982.01025638</v>
      </c>
      <c r="R4731" t="str">
        <f t="shared" si="73"/>
        <v>Yes</v>
      </c>
    </row>
    <row r="4732" spans="1:18" x14ac:dyDescent="0.25">
      <c r="A4732" t="s">
        <v>12297</v>
      </c>
      <c r="B4732" t="s">
        <v>41</v>
      </c>
      <c r="C4732" t="s">
        <v>100</v>
      </c>
      <c r="D4732" s="11">
        <v>2000</v>
      </c>
      <c r="E4732" t="s">
        <v>11850</v>
      </c>
      <c r="F4732">
        <v>6.7</v>
      </c>
      <c r="G4732">
        <v>228000</v>
      </c>
      <c r="H4732" t="s">
        <v>1067</v>
      </c>
      <c r="I4732" t="s">
        <v>2363</v>
      </c>
      <c r="J4732" t="s">
        <v>1091</v>
      </c>
      <c r="K4732" t="s">
        <v>7</v>
      </c>
      <c r="L4732" s="7">
        <v>50000000</v>
      </c>
      <c r="M4732" s="7">
        <v>144056873</v>
      </c>
      <c r="N4732" t="s">
        <v>12296</v>
      </c>
      <c r="O4732">
        <v>119</v>
      </c>
      <c r="P4732" s="8">
        <f>_xlfn.XLOOKUP(D4732,Consumer_Price_Index!A:A,Consumer_Price_Index!B:B)</f>
        <v>172.2</v>
      </c>
      <c r="Q4732" s="13">
        <f>IF(ISNUMBER(M4732), M4732*(Consumer_Price_Index!$B$45/(_xlfn.XLOOKUP('Working Data'!D3663,Consumer_Price_Index!A:A,Consumer_Price_Index!B:B))), "Missing")</f>
        <v>254902027.89256677</v>
      </c>
      <c r="R4732" t="str">
        <f t="shared" si="73"/>
        <v>Yes</v>
      </c>
    </row>
    <row r="4733" spans="1:18" x14ac:dyDescent="0.25">
      <c r="A4733" t="s">
        <v>4489</v>
      </c>
      <c r="B4733" t="s">
        <v>68</v>
      </c>
      <c r="C4733" t="s">
        <v>11</v>
      </c>
      <c r="D4733" s="11">
        <v>2014</v>
      </c>
      <c r="E4733" t="s">
        <v>4388</v>
      </c>
      <c r="F4733">
        <v>6.7</v>
      </c>
      <c r="G4733">
        <v>68000</v>
      </c>
      <c r="H4733" t="s">
        <v>4488</v>
      </c>
      <c r="I4733" t="s">
        <v>3831</v>
      </c>
      <c r="J4733" t="s">
        <v>4487</v>
      </c>
      <c r="K4733" t="s">
        <v>7</v>
      </c>
      <c r="L4733" s="7">
        <v>26000000</v>
      </c>
      <c r="M4733" s="7">
        <v>38609668</v>
      </c>
      <c r="N4733" t="s">
        <v>2387</v>
      </c>
      <c r="O4733">
        <v>118</v>
      </c>
      <c r="P4733" s="8">
        <f>_xlfn.XLOOKUP(D4733,Consumer_Price_Index!A:A,Consumer_Price_Index!B:B)</f>
        <v>236.7</v>
      </c>
      <c r="Q4733" s="13">
        <f>IF(ISNUMBER(M4733), M4733*(Consumer_Price_Index!$B$45/(_xlfn.XLOOKUP('Working Data'!D6528,Consumer_Price_Index!A:A,Consumer_Price_Index!B:B))), "Missing")</f>
        <v>86375666.957415566</v>
      </c>
      <c r="R4733" t="str">
        <f t="shared" si="73"/>
        <v>Yes</v>
      </c>
    </row>
    <row r="4734" spans="1:18" x14ac:dyDescent="0.25">
      <c r="A4734" t="s">
        <v>12785</v>
      </c>
      <c r="B4734" t="s">
        <v>41</v>
      </c>
      <c r="C4734" t="s">
        <v>87</v>
      </c>
      <c r="D4734" s="11">
        <v>1999</v>
      </c>
      <c r="E4734" t="s">
        <v>12458</v>
      </c>
      <c r="F4734">
        <v>6.7</v>
      </c>
      <c r="G4734">
        <v>159000</v>
      </c>
      <c r="H4734" t="s">
        <v>4638</v>
      </c>
      <c r="I4734" t="s">
        <v>12784</v>
      </c>
      <c r="J4734" t="s">
        <v>1804</v>
      </c>
      <c r="K4734" t="s">
        <v>7</v>
      </c>
      <c r="L4734" s="7">
        <v>73000000</v>
      </c>
      <c r="M4734" s="7">
        <v>151493655</v>
      </c>
      <c r="N4734" t="s">
        <v>114</v>
      </c>
      <c r="O4734">
        <v>118</v>
      </c>
      <c r="P4734" s="8">
        <f>_xlfn.XLOOKUP(D4734,Consumer_Price_Index!A:A,Consumer_Price_Index!B:B)</f>
        <v>166.6</v>
      </c>
      <c r="Q4734" s="13">
        <f>IF(ISNUMBER(M4734), M4734*(Consumer_Price_Index!$B$45/(_xlfn.XLOOKUP('Working Data'!D3498,Consumer_Price_Index!A:A,Consumer_Price_Index!B:B))), "Missing")</f>
        <v>195015279.58808619</v>
      </c>
      <c r="R4734" t="str">
        <f t="shared" si="73"/>
        <v>Yes</v>
      </c>
    </row>
    <row r="4735" spans="1:18" x14ac:dyDescent="0.25">
      <c r="A4735" t="s">
        <v>8359</v>
      </c>
      <c r="B4735" t="s">
        <v>41</v>
      </c>
      <c r="C4735" t="s">
        <v>34</v>
      </c>
      <c r="D4735" s="11">
        <v>2007</v>
      </c>
      <c r="E4735" t="s">
        <v>8358</v>
      </c>
      <c r="F4735">
        <v>6.7</v>
      </c>
      <c r="G4735">
        <v>59000</v>
      </c>
      <c r="H4735" t="s">
        <v>1578</v>
      </c>
      <c r="I4735" t="s">
        <v>8357</v>
      </c>
      <c r="J4735" t="s">
        <v>1567</v>
      </c>
      <c r="K4735" t="s">
        <v>7</v>
      </c>
      <c r="L4735" s="7">
        <v>70000000</v>
      </c>
      <c r="M4735" s="7">
        <v>69787394</v>
      </c>
      <c r="N4735" t="s">
        <v>138</v>
      </c>
      <c r="O4735">
        <v>122</v>
      </c>
      <c r="P4735" s="8">
        <f>_xlfn.XLOOKUP(D4735,Consumer_Price_Index!A:A,Consumer_Price_Index!B:B)</f>
        <v>207.3</v>
      </c>
      <c r="Q4735" s="13">
        <f>IF(ISNUMBER(M4735), M4735*(Consumer_Price_Index!$B$45/(_xlfn.XLOOKUP('Working Data'!D5152,Consumer_Price_Index!A:A,Consumer_Price_Index!B:B))), "Missing")</f>
        <v>135527208.10579985</v>
      </c>
      <c r="R4735" t="str">
        <f t="shared" si="73"/>
        <v>Yes</v>
      </c>
    </row>
    <row r="4736" spans="1:18" x14ac:dyDescent="0.25">
      <c r="A4736" t="s">
        <v>5071</v>
      </c>
      <c r="B4736" t="s">
        <v>41</v>
      </c>
      <c r="C4736" t="s">
        <v>87</v>
      </c>
      <c r="D4736" s="11">
        <v>2013</v>
      </c>
      <c r="E4736" t="s">
        <v>4869</v>
      </c>
      <c r="F4736">
        <v>6.7</v>
      </c>
      <c r="G4736">
        <v>115000</v>
      </c>
      <c r="H4736" t="s">
        <v>5070</v>
      </c>
      <c r="I4736" t="s">
        <v>5069</v>
      </c>
      <c r="J4736" t="s">
        <v>2116</v>
      </c>
      <c r="K4736" t="s">
        <v>7</v>
      </c>
      <c r="L4736" s="7">
        <v>13000000</v>
      </c>
      <c r="M4736" s="7">
        <v>68572631</v>
      </c>
      <c r="N4736" t="s">
        <v>2694</v>
      </c>
      <c r="O4736">
        <v>94</v>
      </c>
      <c r="P4736" s="8">
        <f>_xlfn.XLOOKUP(D4736,Consumer_Price_Index!A:A,Consumer_Price_Index!B:B)</f>
        <v>233</v>
      </c>
      <c r="Q4736" s="13">
        <f>IF(ISNUMBER(M4736), M4736*(Consumer_Price_Index!$B$45/(_xlfn.XLOOKUP('Working Data'!D6332,Consumer_Price_Index!A:A,Consumer_Price_Index!B:B))), "Missing")</f>
        <v>100791513.10033767</v>
      </c>
      <c r="R4736" t="str">
        <f t="shared" si="73"/>
        <v>Yes</v>
      </c>
    </row>
    <row r="4737" spans="1:18" x14ac:dyDescent="0.25">
      <c r="A4737" t="s">
        <v>18252</v>
      </c>
      <c r="B4737" t="s">
        <v>41</v>
      </c>
      <c r="C4737" t="s">
        <v>11</v>
      </c>
      <c r="D4737" s="11">
        <v>1988</v>
      </c>
      <c r="E4737" t="s">
        <v>18251</v>
      </c>
      <c r="F4737">
        <v>6.7</v>
      </c>
      <c r="G4737">
        <v>2100</v>
      </c>
      <c r="H4737" t="s">
        <v>10266</v>
      </c>
      <c r="I4737" t="s">
        <v>18250</v>
      </c>
      <c r="J4737" t="s">
        <v>18249</v>
      </c>
      <c r="K4737" t="s">
        <v>7</v>
      </c>
      <c r="M4737" s="7">
        <v>303624</v>
      </c>
      <c r="N4737" t="s">
        <v>17703</v>
      </c>
      <c r="O4737">
        <v>100</v>
      </c>
      <c r="P4737" s="8">
        <f>_xlfn.XLOOKUP(D4737,Consumer_Price_Index!A:A,Consumer_Price_Index!B:B)</f>
        <v>118.3</v>
      </c>
      <c r="Q4737" s="13">
        <f>IF(ISNUMBER(M4737), M4737*(Consumer_Price_Index!$B$45/(_xlfn.XLOOKUP('Working Data'!D1420,Consumer_Price_Index!A:A,Consumer_Price_Index!B:B))), "Missing")</f>
        <v>446281.87554269168</v>
      </c>
      <c r="R4737" t="str">
        <f t="shared" si="73"/>
        <v>No</v>
      </c>
    </row>
    <row r="4738" spans="1:18" x14ac:dyDescent="0.25">
      <c r="A4738" t="s">
        <v>10067</v>
      </c>
      <c r="B4738" t="s">
        <v>41</v>
      </c>
      <c r="C4738" t="s">
        <v>34</v>
      </c>
      <c r="D4738" s="11">
        <v>2004</v>
      </c>
      <c r="E4738" t="s">
        <v>9891</v>
      </c>
      <c r="F4738">
        <v>6.7</v>
      </c>
      <c r="G4738">
        <v>218000</v>
      </c>
      <c r="H4738" t="s">
        <v>5134</v>
      </c>
      <c r="I4738" t="s">
        <v>10066</v>
      </c>
      <c r="J4738" t="s">
        <v>2534</v>
      </c>
      <c r="K4738" t="s">
        <v>7</v>
      </c>
      <c r="L4738" s="7">
        <v>105000000</v>
      </c>
      <c r="M4738" s="7">
        <v>115900534</v>
      </c>
      <c r="N4738" t="s">
        <v>103</v>
      </c>
      <c r="O4738">
        <v>119</v>
      </c>
      <c r="P4738" s="8">
        <f>_xlfn.XLOOKUP(D4738,Consumer_Price_Index!A:A,Consumer_Price_Index!B:B)</f>
        <v>188.9</v>
      </c>
      <c r="Q4738" s="13">
        <f>IF(ISNUMBER(M4738), M4738*(Consumer_Price_Index!$B$45/(_xlfn.XLOOKUP('Working Data'!D4494,Consumer_Price_Index!A:A,Consumer_Price_Index!B:B))), "Missing")</f>
        <v>354567195.88152611</v>
      </c>
      <c r="R4738" t="str">
        <f t="shared" si="73"/>
        <v>Yes</v>
      </c>
    </row>
    <row r="4739" spans="1:18" x14ac:dyDescent="0.25">
      <c r="A4739" t="s">
        <v>15426</v>
      </c>
      <c r="B4739" t="s">
        <v>68</v>
      </c>
      <c r="C4739" t="s">
        <v>87</v>
      </c>
      <c r="D4739" s="11">
        <v>1994</v>
      </c>
      <c r="E4739" t="s">
        <v>15425</v>
      </c>
      <c r="F4739">
        <v>6.7</v>
      </c>
      <c r="G4739">
        <v>62000</v>
      </c>
      <c r="H4739" t="s">
        <v>5997</v>
      </c>
      <c r="I4739" t="s">
        <v>9758</v>
      </c>
      <c r="J4739" t="s">
        <v>3698</v>
      </c>
      <c r="K4739" t="s">
        <v>7</v>
      </c>
      <c r="L4739" s="7">
        <v>45000000</v>
      </c>
      <c r="M4739" s="7">
        <v>117615211</v>
      </c>
      <c r="N4739" t="s">
        <v>138</v>
      </c>
      <c r="O4739">
        <v>119</v>
      </c>
      <c r="P4739" s="8">
        <f>_xlfn.XLOOKUP(D4739,Consumer_Price_Index!A:A,Consumer_Price_Index!B:B)</f>
        <v>148.19999999999999</v>
      </c>
      <c r="Q4739" s="13">
        <f>IF(ISNUMBER(M4739), M4739*(Consumer_Price_Index!$B$45/(_xlfn.XLOOKUP('Working Data'!D2498,Consumer_Price_Index!A:A,Consumer_Price_Index!B:B))), "Missing")</f>
        <v>153808389.66394848</v>
      </c>
      <c r="R4739" t="str">
        <f t="shared" ref="R4739:R4802" si="74">IF(AND(ISNUMBER(L4739), L4739&gt;0, ISNUMBER(M4739), M4739&gt;0), "Yes", "No")</f>
        <v>Yes</v>
      </c>
    </row>
    <row r="4740" spans="1:18" x14ac:dyDescent="0.25">
      <c r="A4740" t="s">
        <v>6594</v>
      </c>
      <c r="B4740" t="s">
        <v>41</v>
      </c>
      <c r="C4740" t="s">
        <v>11</v>
      </c>
      <c r="D4740" s="11">
        <v>2010</v>
      </c>
      <c r="E4740" t="s">
        <v>6081</v>
      </c>
      <c r="F4740">
        <v>6.7</v>
      </c>
      <c r="G4740">
        <v>44000</v>
      </c>
      <c r="H4740" t="s">
        <v>3920</v>
      </c>
      <c r="I4740" t="s">
        <v>3920</v>
      </c>
      <c r="J4740" t="s">
        <v>2678</v>
      </c>
      <c r="K4740" t="s">
        <v>7</v>
      </c>
      <c r="L4740" s="7">
        <v>15000000</v>
      </c>
      <c r="M4740" s="7">
        <v>8087000</v>
      </c>
      <c r="N4740" t="s">
        <v>3248</v>
      </c>
      <c r="O4740">
        <v>104</v>
      </c>
      <c r="P4740" s="8">
        <f>_xlfn.XLOOKUP(D4740,Consumer_Price_Index!A:A,Consumer_Price_Index!B:B)</f>
        <v>218.1</v>
      </c>
      <c r="Q4740" s="13">
        <f>IF(ISNUMBER(M4740), M4740*(Consumer_Price_Index!$B$45/(_xlfn.XLOOKUP('Working Data'!D5801,Consumer_Price_Index!A:A,Consumer_Price_Index!B:B))), "Missing")</f>
        <v>22482745.437956207</v>
      </c>
      <c r="R4740" t="str">
        <f t="shared" si="74"/>
        <v>Yes</v>
      </c>
    </row>
    <row r="4741" spans="1:18" x14ac:dyDescent="0.25">
      <c r="A4741" t="s">
        <v>20614</v>
      </c>
      <c r="B4741" t="s">
        <v>41</v>
      </c>
      <c r="C4741" t="s">
        <v>11</v>
      </c>
      <c r="D4741" s="11">
        <v>1984</v>
      </c>
      <c r="E4741" t="s">
        <v>20066</v>
      </c>
      <c r="F4741">
        <v>6.7</v>
      </c>
      <c r="G4741">
        <v>15000</v>
      </c>
      <c r="H4741" t="s">
        <v>1578</v>
      </c>
      <c r="I4741" t="s">
        <v>20613</v>
      </c>
      <c r="J4741" t="s">
        <v>20612</v>
      </c>
      <c r="K4741" t="s">
        <v>265</v>
      </c>
      <c r="L4741" s="7">
        <v>2000000</v>
      </c>
      <c r="M4741" s="7">
        <v>4389334</v>
      </c>
      <c r="N4741" t="s">
        <v>15473</v>
      </c>
      <c r="O4741">
        <v>95</v>
      </c>
      <c r="P4741" s="8">
        <f>_xlfn.XLOOKUP(D4741,Consumer_Price_Index!A:A,Consumer_Price_Index!B:B)</f>
        <v>103.9</v>
      </c>
      <c r="Q4741" s="13">
        <f>IF(ISNUMBER(M4741), M4741*(Consumer_Price_Index!$B$45/(_xlfn.XLOOKUP('Working Data'!D547,Consumer_Price_Index!A:A,Consumer_Price_Index!B:B))), "Missing")</f>
        <v>13428012.748995984</v>
      </c>
      <c r="R4741" t="str">
        <f t="shared" si="74"/>
        <v>Yes</v>
      </c>
    </row>
    <row r="4742" spans="1:18" x14ac:dyDescent="0.25">
      <c r="A4742" t="s">
        <v>21909</v>
      </c>
      <c r="B4742" t="s">
        <v>101</v>
      </c>
      <c r="C4742" t="s">
        <v>11</v>
      </c>
      <c r="D4742" s="11">
        <v>1980</v>
      </c>
      <c r="E4742" t="s">
        <v>21908</v>
      </c>
      <c r="F4742">
        <v>6.7</v>
      </c>
      <c r="G4742">
        <v>1900</v>
      </c>
      <c r="H4742" t="s">
        <v>18394</v>
      </c>
      <c r="I4742" t="s">
        <v>18394</v>
      </c>
      <c r="J4742" t="s">
        <v>8932</v>
      </c>
      <c r="K4742" t="s">
        <v>7</v>
      </c>
      <c r="M4742" s="7">
        <v>14287755</v>
      </c>
      <c r="N4742" t="s">
        <v>19358</v>
      </c>
      <c r="O4742">
        <v>123</v>
      </c>
      <c r="P4742" s="8">
        <f>_xlfn.XLOOKUP(D4742,Consumer_Price_Index!A:A,Consumer_Price_Index!B:B)</f>
        <v>82.4</v>
      </c>
      <c r="Q4742" s="13">
        <f>IF(ISNUMBER(M4742), M4742*(Consumer_Price_Index!$B$45/(_xlfn.XLOOKUP('Working Data'!D63,Consumer_Price_Index!A:A,Consumer_Price_Index!B:B))), "Missing")</f>
        <v>33308943.752869166</v>
      </c>
      <c r="R4742" t="str">
        <f t="shared" si="74"/>
        <v>No</v>
      </c>
    </row>
    <row r="4743" spans="1:18" x14ac:dyDescent="0.25">
      <c r="A4743" t="s">
        <v>11249</v>
      </c>
      <c r="B4743" t="s">
        <v>68</v>
      </c>
      <c r="C4743" t="s">
        <v>24</v>
      </c>
      <c r="D4743" s="11">
        <v>2001</v>
      </c>
      <c r="E4743" t="s">
        <v>11248</v>
      </c>
      <c r="F4743">
        <v>6.7</v>
      </c>
      <c r="G4743">
        <v>38000</v>
      </c>
      <c r="H4743" t="s">
        <v>2403</v>
      </c>
      <c r="I4743" t="s">
        <v>2403</v>
      </c>
      <c r="J4743" t="s">
        <v>11247</v>
      </c>
      <c r="K4743" t="s">
        <v>7</v>
      </c>
      <c r="L4743" s="7">
        <v>33000000</v>
      </c>
      <c r="M4743" s="7">
        <v>18914307</v>
      </c>
      <c r="N4743" t="s">
        <v>632</v>
      </c>
      <c r="O4743">
        <v>103</v>
      </c>
      <c r="P4743" s="8">
        <f>_xlfn.XLOOKUP(D4743,Consumer_Price_Index!A:A,Consumer_Price_Index!B:B)</f>
        <v>177.1</v>
      </c>
      <c r="Q4743" s="13">
        <f>IF(ISNUMBER(M4743), M4743*(Consumer_Price_Index!$B$45/(_xlfn.XLOOKUP('Working Data'!D4044,Consumer_Price_Index!A:A,Consumer_Price_Index!B:B))), "Missing")</f>
        <v>28587248.724702381</v>
      </c>
      <c r="R4743" t="str">
        <f t="shared" si="74"/>
        <v>Yes</v>
      </c>
    </row>
    <row r="4744" spans="1:18" x14ac:dyDescent="0.25">
      <c r="A4744" t="s">
        <v>7054</v>
      </c>
      <c r="B4744" t="s">
        <v>41</v>
      </c>
      <c r="C4744" t="s">
        <v>87</v>
      </c>
      <c r="D4744" s="11">
        <v>2009</v>
      </c>
      <c r="E4744" t="s">
        <v>7053</v>
      </c>
      <c r="F4744">
        <v>6.7</v>
      </c>
      <c r="G4744">
        <v>26000</v>
      </c>
      <c r="H4744" t="s">
        <v>3179</v>
      </c>
      <c r="I4744" t="s">
        <v>3179</v>
      </c>
      <c r="J4744" t="s">
        <v>2885</v>
      </c>
      <c r="K4744" t="s">
        <v>265</v>
      </c>
      <c r="L4744" s="7">
        <v>800000</v>
      </c>
      <c r="M4744" s="7">
        <v>896919</v>
      </c>
      <c r="N4744" t="s">
        <v>7052</v>
      </c>
      <c r="O4744">
        <v>100</v>
      </c>
      <c r="P4744" s="8">
        <f>_xlfn.XLOOKUP(D4744,Consumer_Price_Index!A:A,Consumer_Price_Index!B:B)</f>
        <v>214.5</v>
      </c>
      <c r="Q4744" s="13">
        <f>IF(ISNUMBER(M4744), M4744*(Consumer_Price_Index!$B$45/(_xlfn.XLOOKUP('Working Data'!D5630,Consumer_Price_Index!A:A,Consumer_Price_Index!B:B))), "Missing")</f>
        <v>2539881.2202602229</v>
      </c>
      <c r="R4744" t="str">
        <f t="shared" si="74"/>
        <v>Yes</v>
      </c>
    </row>
    <row r="4745" spans="1:18" x14ac:dyDescent="0.25">
      <c r="A4745" t="s">
        <v>9813</v>
      </c>
      <c r="B4745" t="s">
        <v>41</v>
      </c>
      <c r="C4745" t="s">
        <v>24</v>
      </c>
      <c r="D4745" s="11">
        <v>2004</v>
      </c>
      <c r="E4745" t="s">
        <v>9690</v>
      </c>
      <c r="F4745">
        <v>6.7</v>
      </c>
      <c r="G4745">
        <v>15000</v>
      </c>
      <c r="H4745" t="s">
        <v>6588</v>
      </c>
      <c r="I4745" t="s">
        <v>9812</v>
      </c>
      <c r="J4745" t="s">
        <v>1771</v>
      </c>
      <c r="K4745" t="s">
        <v>7</v>
      </c>
      <c r="L4745" s="7">
        <v>7500000</v>
      </c>
      <c r="M4745" s="7">
        <v>6715067</v>
      </c>
      <c r="N4745" t="s">
        <v>1072</v>
      </c>
      <c r="O4745">
        <v>111</v>
      </c>
      <c r="P4745" s="8">
        <f>_xlfn.XLOOKUP(D4745,Consumer_Price_Index!A:A,Consumer_Price_Index!B:B)</f>
        <v>188.9</v>
      </c>
      <c r="Q4745" s="13">
        <f>IF(ISNUMBER(M4745), M4745*(Consumer_Price_Index!$B$45/(_xlfn.XLOOKUP('Working Data'!D4592,Consumer_Price_Index!A:A,Consumer_Price_Index!B:B))), "Missing")</f>
        <v>8525337.1454166658</v>
      </c>
      <c r="R4745" t="str">
        <f t="shared" si="74"/>
        <v>Yes</v>
      </c>
    </row>
    <row r="4746" spans="1:18" x14ac:dyDescent="0.25">
      <c r="A4746" t="s">
        <v>21413</v>
      </c>
      <c r="B4746" t="s">
        <v>41</v>
      </c>
      <c r="C4746" t="s">
        <v>11</v>
      </c>
      <c r="D4746" s="11">
        <v>1982</v>
      </c>
      <c r="E4746" t="s">
        <v>21105</v>
      </c>
      <c r="F4746">
        <v>6.7</v>
      </c>
      <c r="G4746">
        <v>15000</v>
      </c>
      <c r="H4746" t="s">
        <v>16421</v>
      </c>
      <c r="I4746" t="s">
        <v>16698</v>
      </c>
      <c r="J4746" t="s">
        <v>16574</v>
      </c>
      <c r="K4746" t="s">
        <v>7</v>
      </c>
      <c r="L4746" s="7">
        <v>9000000</v>
      </c>
      <c r="M4746" s="7">
        <v>13277558</v>
      </c>
      <c r="N4746" t="s">
        <v>21361</v>
      </c>
      <c r="O4746">
        <v>125</v>
      </c>
      <c r="P4746" s="8">
        <f>_xlfn.XLOOKUP(D4746,Consumer_Price_Index!A:A,Consumer_Price_Index!B:B)</f>
        <v>96.5</v>
      </c>
      <c r="Q4746" s="13">
        <f>IF(ISNUMBER(M4746), M4746*(Consumer_Price_Index!$B$45/(_xlfn.XLOOKUP('Working Data'!D250,Consumer_Price_Index!A:A,Consumer_Price_Index!B:B))), "Missing")</f>
        <v>22488448.708171207</v>
      </c>
      <c r="R4746" t="str">
        <f t="shared" si="74"/>
        <v>Yes</v>
      </c>
    </row>
    <row r="4747" spans="1:18" x14ac:dyDescent="0.25">
      <c r="A4747" t="s">
        <v>1807</v>
      </c>
      <c r="B4747" t="s">
        <v>41</v>
      </c>
      <c r="C4747" t="s">
        <v>34</v>
      </c>
      <c r="D4747" s="11">
        <v>2018</v>
      </c>
      <c r="E4747" t="s">
        <v>1337</v>
      </c>
      <c r="F4747">
        <v>6.7</v>
      </c>
      <c r="G4747">
        <v>141000</v>
      </c>
      <c r="H4747" t="s">
        <v>1806</v>
      </c>
      <c r="I4747" t="s">
        <v>1805</v>
      </c>
      <c r="J4747" t="s">
        <v>1804</v>
      </c>
      <c r="K4747" t="s">
        <v>7</v>
      </c>
      <c r="L4747" s="7">
        <v>62000000</v>
      </c>
      <c r="M4747" s="7">
        <v>190400157</v>
      </c>
      <c r="N4747" t="s">
        <v>114</v>
      </c>
      <c r="O4747">
        <v>121</v>
      </c>
      <c r="P4747" s="8">
        <f>_xlfn.XLOOKUP(D4747,Consumer_Price_Index!A:A,Consumer_Price_Index!B:B)</f>
        <v>251.1</v>
      </c>
      <c r="Q4747" s="13">
        <f>IF(ISNUMBER(M4747), M4747*(Consumer_Price_Index!$B$45/(_xlfn.XLOOKUP('Working Data'!D7289,Consumer_Price_Index!A:A,Consumer_Price_Index!B:B))), "Missing")</f>
        <v>226886694.7121627</v>
      </c>
      <c r="R4747" t="str">
        <f t="shared" si="74"/>
        <v>Yes</v>
      </c>
    </row>
    <row r="4748" spans="1:18" x14ac:dyDescent="0.25">
      <c r="A4748" t="s">
        <v>9464</v>
      </c>
      <c r="B4748" t="s">
        <v>68</v>
      </c>
      <c r="C4748" t="s">
        <v>11</v>
      </c>
      <c r="D4748" s="11">
        <v>2005</v>
      </c>
      <c r="E4748" t="s">
        <v>9159</v>
      </c>
      <c r="F4748">
        <v>6.7</v>
      </c>
      <c r="G4748">
        <v>122000</v>
      </c>
      <c r="H4748" t="s">
        <v>3420</v>
      </c>
      <c r="I4748" t="s">
        <v>9463</v>
      </c>
      <c r="J4748" t="s">
        <v>8079</v>
      </c>
      <c r="K4748" t="s">
        <v>7</v>
      </c>
      <c r="L4748" s="7">
        <v>19000000</v>
      </c>
      <c r="M4748" s="7">
        <v>145166804</v>
      </c>
      <c r="N4748" t="s">
        <v>777</v>
      </c>
      <c r="O4748">
        <v>119</v>
      </c>
      <c r="P4748" s="8">
        <f>_xlfn.XLOOKUP(D4748,Consumer_Price_Index!A:A,Consumer_Price_Index!B:B)</f>
        <v>195.3</v>
      </c>
      <c r="Q4748" s="13">
        <f>IF(ISNUMBER(M4748), M4748*(Consumer_Price_Index!$B$45/(_xlfn.XLOOKUP('Working Data'!D4719,Consumer_Price_Index!A:A,Consumer_Price_Index!B:B))), "Missing")</f>
        <v>271363958.15214723</v>
      </c>
      <c r="R4748" t="str">
        <f t="shared" si="74"/>
        <v>Yes</v>
      </c>
    </row>
    <row r="4749" spans="1:18" x14ac:dyDescent="0.25">
      <c r="A4749" t="s">
        <v>22022</v>
      </c>
      <c r="B4749" t="s">
        <v>101</v>
      </c>
      <c r="C4749" t="s">
        <v>34</v>
      </c>
      <c r="D4749" s="11">
        <v>1980</v>
      </c>
      <c r="E4749" t="s">
        <v>22006</v>
      </c>
      <c r="F4749">
        <v>6.7</v>
      </c>
      <c r="G4749">
        <v>22000</v>
      </c>
      <c r="H4749" t="s">
        <v>22021</v>
      </c>
      <c r="I4749" t="s">
        <v>22020</v>
      </c>
      <c r="J4749" t="s">
        <v>10313</v>
      </c>
      <c r="K4749" t="s">
        <v>7</v>
      </c>
      <c r="L4749" s="7">
        <v>12000000</v>
      </c>
      <c r="M4749" s="7">
        <v>16647800</v>
      </c>
      <c r="N4749" t="s">
        <v>22019</v>
      </c>
      <c r="O4749">
        <v>103</v>
      </c>
      <c r="P4749" s="8">
        <f>_xlfn.XLOOKUP(D4749,Consumer_Price_Index!A:A,Consumer_Price_Index!B:B)</f>
        <v>82.4</v>
      </c>
      <c r="Q4749" s="13">
        <f>IF(ISNUMBER(M4749), M4749*(Consumer_Price_Index!$B$45/(_xlfn.XLOOKUP('Working Data'!D24,Consumer_Price_Index!A:A,Consumer_Price_Index!B:B))), "Missing")</f>
        <v>25161630.257936507</v>
      </c>
      <c r="R4749" t="str">
        <f t="shared" si="74"/>
        <v>Yes</v>
      </c>
    </row>
    <row r="4750" spans="1:18" x14ac:dyDescent="0.25">
      <c r="A4750" t="s">
        <v>19278</v>
      </c>
      <c r="B4750" t="s">
        <v>101</v>
      </c>
      <c r="C4750" t="s">
        <v>11</v>
      </c>
      <c r="D4750" s="11">
        <v>1986</v>
      </c>
      <c r="E4750" t="s">
        <v>19277</v>
      </c>
      <c r="F4750">
        <v>6.7</v>
      </c>
      <c r="G4750">
        <v>377</v>
      </c>
      <c r="H4750" t="s">
        <v>2823</v>
      </c>
      <c r="I4750" t="s">
        <v>2823</v>
      </c>
      <c r="J4750" t="s">
        <v>19276</v>
      </c>
      <c r="K4750" t="s">
        <v>504</v>
      </c>
      <c r="N4750" t="s">
        <v>19275</v>
      </c>
      <c r="O4750">
        <v>98</v>
      </c>
      <c r="P4750" s="8">
        <f>_xlfn.XLOOKUP(D4750,Consumer_Price_Index!A:A,Consumer_Price_Index!B:B)</f>
        <v>109.6</v>
      </c>
      <c r="Q4750" s="13" t="str">
        <f>IF(ISNUMBER(M4750), M4750*(Consumer_Price_Index!$B$45/(_xlfn.XLOOKUP('Working Data'!D1032,Consumer_Price_Index!A:A,Consumer_Price_Index!B:B))), "Missing")</f>
        <v>Missing</v>
      </c>
      <c r="R4750" t="str">
        <f t="shared" si="74"/>
        <v>No</v>
      </c>
    </row>
    <row r="4751" spans="1:18" x14ac:dyDescent="0.25">
      <c r="A4751" t="s">
        <v>5565</v>
      </c>
      <c r="B4751" t="s">
        <v>68</v>
      </c>
      <c r="C4751" t="s">
        <v>24</v>
      </c>
      <c r="D4751" s="11">
        <v>2012</v>
      </c>
      <c r="E4751" t="s">
        <v>5392</v>
      </c>
      <c r="F4751">
        <v>6.7</v>
      </c>
      <c r="G4751">
        <v>9800</v>
      </c>
      <c r="H4751" t="s">
        <v>5564</v>
      </c>
      <c r="I4751" t="s">
        <v>5564</v>
      </c>
      <c r="J4751" t="s">
        <v>5563</v>
      </c>
      <c r="K4751" t="s">
        <v>7</v>
      </c>
      <c r="M4751" s="7">
        <v>7396</v>
      </c>
      <c r="N4751" t="s">
        <v>1208</v>
      </c>
      <c r="O4751">
        <v>94</v>
      </c>
      <c r="P4751" s="8">
        <f>_xlfn.XLOOKUP(D4751,Consumer_Price_Index!A:A,Consumer_Price_Index!B:B)</f>
        <v>229.6</v>
      </c>
      <c r="Q4751" s="13">
        <f>IF(ISNUMBER(M4751), M4751*(Consumer_Price_Index!$B$45/(_xlfn.XLOOKUP('Working Data'!D6168,Consumer_Price_Index!A:A,Consumer_Price_Index!B:B))), "Missing")</f>
        <v>9508.6970464135029</v>
      </c>
      <c r="R4751" t="str">
        <f t="shared" si="74"/>
        <v>No</v>
      </c>
    </row>
    <row r="4752" spans="1:18" x14ac:dyDescent="0.25">
      <c r="A4752" t="s">
        <v>3909</v>
      </c>
      <c r="B4752" t="s">
        <v>41</v>
      </c>
      <c r="C4752" t="s">
        <v>11</v>
      </c>
      <c r="D4752" s="11">
        <v>2000</v>
      </c>
      <c r="E4752" t="s">
        <v>11610</v>
      </c>
      <c r="F4752">
        <v>6.7</v>
      </c>
      <c r="G4752">
        <v>65000</v>
      </c>
      <c r="H4752" t="s">
        <v>5160</v>
      </c>
      <c r="I4752" t="s">
        <v>7685</v>
      </c>
      <c r="J4752" t="s">
        <v>663</v>
      </c>
      <c r="K4752" t="s">
        <v>7</v>
      </c>
      <c r="L4752" s="7">
        <v>10000000</v>
      </c>
      <c r="M4752" s="7">
        <v>44567606</v>
      </c>
      <c r="N4752" t="s">
        <v>3149</v>
      </c>
      <c r="O4752">
        <v>111</v>
      </c>
      <c r="P4752" s="8">
        <f>_xlfn.XLOOKUP(D4752,Consumer_Price_Index!A:A,Consumer_Price_Index!B:B)</f>
        <v>172.2</v>
      </c>
      <c r="Q4752" s="13">
        <f>IF(ISNUMBER(M4752), M4752*(Consumer_Price_Index!$B$45/(_xlfn.XLOOKUP('Working Data'!D3702,Consumer_Price_Index!A:A,Consumer_Price_Index!B:B))), "Missing")</f>
        <v>96790802.1967213</v>
      </c>
      <c r="R4752" t="str">
        <f t="shared" si="74"/>
        <v>Yes</v>
      </c>
    </row>
    <row r="4753" spans="1:18" x14ac:dyDescent="0.25">
      <c r="A4753" t="s">
        <v>10157</v>
      </c>
      <c r="B4753" t="s">
        <v>41</v>
      </c>
      <c r="C4753" t="s">
        <v>24</v>
      </c>
      <c r="D4753" s="11">
        <v>2004</v>
      </c>
      <c r="E4753" t="s">
        <v>9810</v>
      </c>
      <c r="F4753">
        <v>6.7</v>
      </c>
      <c r="G4753">
        <v>208000</v>
      </c>
      <c r="H4753" t="s">
        <v>4384</v>
      </c>
      <c r="I4753" t="s">
        <v>10156</v>
      </c>
      <c r="J4753" t="s">
        <v>6280</v>
      </c>
      <c r="K4753" t="s">
        <v>7</v>
      </c>
      <c r="L4753" s="7">
        <v>25000000</v>
      </c>
      <c r="M4753" s="7">
        <v>30381722</v>
      </c>
      <c r="N4753" t="s">
        <v>877</v>
      </c>
      <c r="O4753">
        <v>109</v>
      </c>
      <c r="P4753" s="8">
        <f>_xlfn.XLOOKUP(D4753,Consumer_Price_Index!A:A,Consumer_Price_Index!B:B)</f>
        <v>188.9</v>
      </c>
      <c r="Q4753" s="13">
        <f>IF(ISNUMBER(M4753), M4753*(Consumer_Price_Index!$B$45/(_xlfn.XLOOKUP('Working Data'!D4445,Consumer_Price_Index!A:A,Consumer_Price_Index!B:B))), "Missing")</f>
        <v>59001342.851497762</v>
      </c>
      <c r="R4753" t="str">
        <f t="shared" si="74"/>
        <v>Yes</v>
      </c>
    </row>
    <row r="4754" spans="1:18" x14ac:dyDescent="0.25">
      <c r="A4754" t="s">
        <v>3919</v>
      </c>
      <c r="B4754" t="s">
        <v>101</v>
      </c>
      <c r="C4754" t="s">
        <v>73</v>
      </c>
      <c r="D4754" s="11">
        <v>2015</v>
      </c>
      <c r="E4754" t="s">
        <v>3828</v>
      </c>
      <c r="F4754">
        <v>6.7</v>
      </c>
      <c r="G4754">
        <v>106000</v>
      </c>
      <c r="H4754" t="s">
        <v>3918</v>
      </c>
      <c r="I4754" t="s">
        <v>3917</v>
      </c>
      <c r="J4754" t="s">
        <v>3916</v>
      </c>
      <c r="K4754" t="s">
        <v>7</v>
      </c>
      <c r="L4754" s="7">
        <v>200000000</v>
      </c>
      <c r="M4754" s="7">
        <v>332207671</v>
      </c>
      <c r="N4754" t="s">
        <v>912</v>
      </c>
      <c r="O4754">
        <v>93</v>
      </c>
      <c r="P4754" s="8">
        <f>_xlfn.XLOOKUP(D4754,Consumer_Price_Index!A:A,Consumer_Price_Index!B:B)</f>
        <v>237</v>
      </c>
      <c r="Q4754" s="13">
        <f>IF(ISNUMBER(M4754), M4754*(Consumer_Price_Index!$B$45/(_xlfn.XLOOKUP('Working Data'!D6709,Consumer_Price_Index!A:A,Consumer_Price_Index!B:B))), "Missing")</f>
        <v>587826233.18060398</v>
      </c>
      <c r="R4754" t="str">
        <f t="shared" si="74"/>
        <v>Yes</v>
      </c>
    </row>
    <row r="4755" spans="1:18" x14ac:dyDescent="0.25">
      <c r="A4755" t="s">
        <v>8975</v>
      </c>
      <c r="B4755" t="s">
        <v>41</v>
      </c>
      <c r="C4755" t="s">
        <v>11</v>
      </c>
      <c r="D4755" s="11">
        <v>2006</v>
      </c>
      <c r="E4755" t="s">
        <v>8821</v>
      </c>
      <c r="F4755">
        <v>6.7</v>
      </c>
      <c r="G4755">
        <v>100000</v>
      </c>
      <c r="H4755" t="s">
        <v>1004</v>
      </c>
      <c r="I4755" t="s">
        <v>1887</v>
      </c>
      <c r="J4755" t="s">
        <v>1010</v>
      </c>
      <c r="K4755" t="s">
        <v>7</v>
      </c>
      <c r="L4755" s="7">
        <v>110000000</v>
      </c>
      <c r="M4755" s="7">
        <v>100266865</v>
      </c>
      <c r="N4755" t="s">
        <v>103</v>
      </c>
      <c r="O4755">
        <v>167</v>
      </c>
      <c r="P4755" s="8">
        <f>_xlfn.XLOOKUP(D4755,Consumer_Price_Index!A:A,Consumer_Price_Index!B:B)</f>
        <v>201.6</v>
      </c>
      <c r="Q4755" s="13">
        <f>IF(ISNUMBER(M4755), M4755*(Consumer_Price_Index!$B$45/(_xlfn.XLOOKUP('Working Data'!D4911,Consumer_Price_Index!A:A,Consumer_Price_Index!B:B))), "Missing")</f>
        <v>177417617.68583044</v>
      </c>
      <c r="R4755" t="str">
        <f t="shared" si="74"/>
        <v>Yes</v>
      </c>
    </row>
    <row r="4756" spans="1:18" x14ac:dyDescent="0.25">
      <c r="A4756" t="s">
        <v>9254</v>
      </c>
      <c r="B4756" t="s">
        <v>41</v>
      </c>
      <c r="C4756" t="s">
        <v>34</v>
      </c>
      <c r="D4756" s="11">
        <v>2005</v>
      </c>
      <c r="E4756" t="s">
        <v>9253</v>
      </c>
      <c r="F4756">
        <v>6.7</v>
      </c>
      <c r="G4756">
        <v>21000</v>
      </c>
      <c r="H4756" t="s">
        <v>9252</v>
      </c>
      <c r="I4756" t="s">
        <v>9251</v>
      </c>
      <c r="J4756" t="s">
        <v>9250</v>
      </c>
      <c r="K4756" t="s">
        <v>7</v>
      </c>
      <c r="L4756" s="7">
        <v>80000000</v>
      </c>
      <c r="M4756" s="7">
        <v>10777375</v>
      </c>
      <c r="N4756" t="s">
        <v>3464</v>
      </c>
      <c r="O4756">
        <v>132</v>
      </c>
      <c r="P4756" s="8">
        <f>_xlfn.XLOOKUP(D4756,Consumer_Price_Index!A:A,Consumer_Price_Index!B:B)</f>
        <v>195.3</v>
      </c>
      <c r="Q4756" s="13">
        <f>IF(ISNUMBER(M4756), M4756*(Consumer_Price_Index!$B$45/(_xlfn.XLOOKUP('Working Data'!D4800,Consumer_Price_Index!A:A,Consumer_Price_Index!B:B))), "Missing")</f>
        <v>26482791.633064512</v>
      </c>
      <c r="R4756" t="str">
        <f t="shared" si="74"/>
        <v>Yes</v>
      </c>
    </row>
    <row r="4757" spans="1:18" x14ac:dyDescent="0.25">
      <c r="A4757" t="s">
        <v>4553</v>
      </c>
      <c r="B4757" t="s">
        <v>41</v>
      </c>
      <c r="C4757" t="s">
        <v>34</v>
      </c>
      <c r="D4757" s="11">
        <v>2014</v>
      </c>
      <c r="E4757" t="s">
        <v>4552</v>
      </c>
      <c r="F4757">
        <v>6.7</v>
      </c>
      <c r="G4757">
        <v>95000</v>
      </c>
      <c r="H4757" t="s">
        <v>2972</v>
      </c>
      <c r="I4757" t="s">
        <v>2971</v>
      </c>
      <c r="J4757" t="s">
        <v>4551</v>
      </c>
      <c r="K4757" t="s">
        <v>7</v>
      </c>
      <c r="L4757" s="7">
        <v>5000000</v>
      </c>
      <c r="M4757" s="7">
        <v>2700051</v>
      </c>
      <c r="N4757" t="s">
        <v>4014</v>
      </c>
      <c r="O4757">
        <v>100</v>
      </c>
      <c r="P4757" s="8">
        <f>_xlfn.XLOOKUP(D4757,Consumer_Price_Index!A:A,Consumer_Price_Index!B:B)</f>
        <v>236.7</v>
      </c>
      <c r="Q4757" s="13">
        <f>IF(ISNUMBER(M4757), M4757*(Consumer_Price_Index!$B$45/(_xlfn.XLOOKUP('Working Data'!D6505,Consumer_Price_Index!A:A,Consumer_Price_Index!B:B))), "Missing")</f>
        <v>3356611.7490820074</v>
      </c>
      <c r="R4757" t="str">
        <f t="shared" si="74"/>
        <v>Yes</v>
      </c>
    </row>
    <row r="4758" spans="1:18" x14ac:dyDescent="0.25">
      <c r="A4758" t="s">
        <v>9580</v>
      </c>
      <c r="B4758" t="s">
        <v>101</v>
      </c>
      <c r="C4758" t="s">
        <v>100</v>
      </c>
      <c r="D4758" s="11">
        <v>2005</v>
      </c>
      <c r="E4758" t="s">
        <v>9359</v>
      </c>
      <c r="F4758">
        <v>6.7</v>
      </c>
      <c r="G4758">
        <v>190000</v>
      </c>
      <c r="H4758" t="s">
        <v>3393</v>
      </c>
      <c r="I4758" t="s">
        <v>9579</v>
      </c>
      <c r="J4758" t="s">
        <v>700</v>
      </c>
      <c r="K4758" t="s">
        <v>265</v>
      </c>
      <c r="L4758" s="7">
        <v>50000000</v>
      </c>
      <c r="M4758" s="7">
        <v>104478416</v>
      </c>
      <c r="N4758" t="s">
        <v>6122</v>
      </c>
      <c r="O4758">
        <v>109</v>
      </c>
      <c r="P4758" s="8">
        <f>_xlfn.XLOOKUP(D4758,Consumer_Price_Index!A:A,Consumer_Price_Index!B:B)</f>
        <v>195.3</v>
      </c>
      <c r="Q4758" s="13">
        <f>IF(ISNUMBER(M4758), M4758*(Consumer_Price_Index!$B$45/(_xlfn.XLOOKUP('Working Data'!D4662,Consumer_Price_Index!A:A,Consumer_Price_Index!B:B))), "Missing")</f>
        <v>153567647.63724071</v>
      </c>
      <c r="R4758" t="str">
        <f t="shared" si="74"/>
        <v>Yes</v>
      </c>
    </row>
    <row r="4759" spans="1:18" x14ac:dyDescent="0.25">
      <c r="A4759" t="s">
        <v>21094</v>
      </c>
      <c r="B4759" t="s">
        <v>41</v>
      </c>
      <c r="C4759" t="s">
        <v>11</v>
      </c>
      <c r="D4759" s="11">
        <v>1983</v>
      </c>
      <c r="E4759" t="s">
        <v>20775</v>
      </c>
      <c r="F4759">
        <v>6.7</v>
      </c>
      <c r="G4759">
        <v>24000</v>
      </c>
      <c r="H4759" t="s">
        <v>6897</v>
      </c>
      <c r="I4759" t="s">
        <v>21093</v>
      </c>
      <c r="J4759" t="s">
        <v>12929</v>
      </c>
      <c r="K4759" t="s">
        <v>265</v>
      </c>
      <c r="M4759" s="7">
        <v>5988322</v>
      </c>
      <c r="N4759" t="s">
        <v>704</v>
      </c>
      <c r="O4759">
        <v>97</v>
      </c>
      <c r="P4759" s="8">
        <f>_xlfn.XLOOKUP(D4759,Consumer_Price_Index!A:A,Consumer_Price_Index!B:B)</f>
        <v>99.6</v>
      </c>
      <c r="Q4759" s="13">
        <f>IF(ISNUMBER(M4759), M4759*(Consumer_Price_Index!$B$45/(_xlfn.XLOOKUP('Working Data'!D362,Consumer_Price_Index!A:A,Consumer_Price_Index!B:B))), "Missing")</f>
        <v>12627278.293425607</v>
      </c>
      <c r="R4759" t="str">
        <f t="shared" si="74"/>
        <v>No</v>
      </c>
    </row>
    <row r="4760" spans="1:18" x14ac:dyDescent="0.25">
      <c r="A4760" t="s">
        <v>6267</v>
      </c>
      <c r="B4760" t="s">
        <v>41</v>
      </c>
      <c r="C4760" t="s">
        <v>100</v>
      </c>
      <c r="D4760" s="11">
        <v>2011</v>
      </c>
      <c r="E4760" t="s">
        <v>6266</v>
      </c>
      <c r="F4760">
        <v>6.7</v>
      </c>
      <c r="G4760">
        <v>38000</v>
      </c>
      <c r="H4760" t="s">
        <v>6265</v>
      </c>
      <c r="I4760" t="s">
        <v>6264</v>
      </c>
      <c r="J4760" t="s">
        <v>1509</v>
      </c>
      <c r="K4760" t="s">
        <v>504</v>
      </c>
      <c r="M4760" s="7">
        <v>1680778</v>
      </c>
      <c r="N4760" t="s">
        <v>4200</v>
      </c>
      <c r="O4760">
        <v>100</v>
      </c>
      <c r="P4760" s="8">
        <f>_xlfn.XLOOKUP(D4760,Consumer_Price_Index!A:A,Consumer_Price_Index!B:B)</f>
        <v>224.9</v>
      </c>
      <c r="Q4760" s="13">
        <f>IF(ISNUMBER(M4760), M4760*(Consumer_Price_Index!$B$45/(_xlfn.XLOOKUP('Working Data'!D5929,Consumer_Price_Index!A:A,Consumer_Price_Index!B:B))), "Missing")</f>
        <v>3918386.0489671002</v>
      </c>
      <c r="R4760" t="str">
        <f t="shared" si="74"/>
        <v>No</v>
      </c>
    </row>
    <row r="4761" spans="1:18" x14ac:dyDescent="0.25">
      <c r="A4761" t="s">
        <v>6170</v>
      </c>
      <c r="B4761" t="s">
        <v>41</v>
      </c>
      <c r="C4761" t="s">
        <v>24</v>
      </c>
      <c r="D4761" s="11">
        <v>2011</v>
      </c>
      <c r="E4761" t="s">
        <v>6169</v>
      </c>
      <c r="F4761">
        <v>6.7</v>
      </c>
      <c r="G4761">
        <v>80000</v>
      </c>
      <c r="H4761" t="s">
        <v>6168</v>
      </c>
      <c r="I4761" t="s">
        <v>6167</v>
      </c>
      <c r="J4761" t="s">
        <v>6166</v>
      </c>
      <c r="K4761" t="s">
        <v>265</v>
      </c>
      <c r="M4761" s="7">
        <v>88823111</v>
      </c>
      <c r="N4761" t="s">
        <v>1466</v>
      </c>
      <c r="O4761">
        <v>97</v>
      </c>
      <c r="P4761" s="8">
        <f>_xlfn.XLOOKUP(D4761,Consumer_Price_Index!A:A,Consumer_Price_Index!B:B)</f>
        <v>224.9</v>
      </c>
      <c r="Q4761" s="13">
        <f>IF(ISNUMBER(M4761), M4761*(Consumer_Price_Index!$B$45/(_xlfn.XLOOKUP('Working Data'!D5963,Consumer_Price_Index!A:A,Consumer_Price_Index!B:B))), "Missing")</f>
        <v>162451392.08703482</v>
      </c>
      <c r="R4761" t="str">
        <f t="shared" si="74"/>
        <v>No</v>
      </c>
    </row>
    <row r="4762" spans="1:18" x14ac:dyDescent="0.25">
      <c r="A4762" t="s">
        <v>8047</v>
      </c>
      <c r="B4762" t="s">
        <v>68</v>
      </c>
      <c r="C4762" t="s">
        <v>34</v>
      </c>
      <c r="D4762" s="11">
        <v>2008</v>
      </c>
      <c r="E4762" t="s">
        <v>7677</v>
      </c>
      <c r="F4762">
        <v>6.7</v>
      </c>
      <c r="G4762">
        <v>448000</v>
      </c>
      <c r="H4762" t="s">
        <v>3141</v>
      </c>
      <c r="I4762" t="s">
        <v>1948</v>
      </c>
      <c r="J4762" t="s">
        <v>6573</v>
      </c>
      <c r="K4762" t="s">
        <v>7</v>
      </c>
      <c r="L4762" s="7">
        <v>150000000</v>
      </c>
      <c r="M4762" s="7">
        <v>264770996</v>
      </c>
      <c r="N4762" t="s">
        <v>103</v>
      </c>
      <c r="O4762">
        <v>112</v>
      </c>
      <c r="P4762" s="8">
        <f>_xlfn.XLOOKUP(D4762,Consumer_Price_Index!A:A,Consumer_Price_Index!B:B)</f>
        <v>215.3</v>
      </c>
      <c r="Q4762" s="13">
        <f>IF(ISNUMBER(M4762), M4762*(Consumer_Price_Index!$B$45/(_xlfn.XLOOKUP('Working Data'!D5248,Consumer_Price_Index!A:A,Consumer_Price_Index!B:B))), "Missing")</f>
        <v>340403892.32573843</v>
      </c>
      <c r="R4762" t="str">
        <f t="shared" si="74"/>
        <v>Yes</v>
      </c>
    </row>
    <row r="4763" spans="1:18" x14ac:dyDescent="0.25">
      <c r="A4763" t="s">
        <v>3794</v>
      </c>
      <c r="B4763" t="s">
        <v>68</v>
      </c>
      <c r="C4763" t="s">
        <v>409</v>
      </c>
      <c r="D4763" s="11">
        <v>2015</v>
      </c>
      <c r="E4763" t="s">
        <v>3220</v>
      </c>
      <c r="F4763">
        <v>6.7</v>
      </c>
      <c r="G4763">
        <v>27000</v>
      </c>
      <c r="H4763" t="s">
        <v>3793</v>
      </c>
      <c r="I4763" t="s">
        <v>3792</v>
      </c>
      <c r="J4763" t="s">
        <v>3791</v>
      </c>
      <c r="K4763" t="s">
        <v>265</v>
      </c>
      <c r="L4763" s="7">
        <v>6000000</v>
      </c>
      <c r="M4763" s="7">
        <v>41387687</v>
      </c>
      <c r="N4763" t="s">
        <v>717</v>
      </c>
      <c r="O4763">
        <v>104</v>
      </c>
      <c r="P4763" s="8">
        <f>_xlfn.XLOOKUP(D4763,Consumer_Price_Index!A:A,Consumer_Price_Index!B:B)</f>
        <v>237</v>
      </c>
      <c r="Q4763" s="13">
        <f>IF(ISNUMBER(M4763), M4763*(Consumer_Price_Index!$B$45/(_xlfn.XLOOKUP('Working Data'!D6752,Consumer_Price_Index!A:A,Consumer_Price_Index!B:B))), "Missing")</f>
        <v>54123726.304291844</v>
      </c>
      <c r="R4763" t="str">
        <f t="shared" si="74"/>
        <v>Yes</v>
      </c>
    </row>
    <row r="4764" spans="1:18" x14ac:dyDescent="0.25">
      <c r="A4764" t="s">
        <v>13240</v>
      </c>
      <c r="B4764" t="s">
        <v>41</v>
      </c>
      <c r="C4764" t="s">
        <v>24</v>
      </c>
      <c r="D4764" s="11">
        <v>1998</v>
      </c>
      <c r="E4764" t="s">
        <v>12937</v>
      </c>
      <c r="F4764">
        <v>6.7</v>
      </c>
      <c r="G4764">
        <v>12000</v>
      </c>
      <c r="H4764" t="s">
        <v>2865</v>
      </c>
      <c r="I4764" t="s">
        <v>2865</v>
      </c>
      <c r="J4764" t="s">
        <v>13239</v>
      </c>
      <c r="K4764" t="s">
        <v>7</v>
      </c>
      <c r="L4764" s="7">
        <v>8000000</v>
      </c>
      <c r="M4764" s="7">
        <v>3020601</v>
      </c>
      <c r="N4764" t="s">
        <v>6977</v>
      </c>
      <c r="O4764">
        <v>113</v>
      </c>
      <c r="P4764" s="8">
        <f>_xlfn.XLOOKUP(D4764,Consumer_Price_Index!A:A,Consumer_Price_Index!B:B)</f>
        <v>163</v>
      </c>
      <c r="Q4764" s="13">
        <f>IF(ISNUMBER(M4764), M4764*(Consumer_Price_Index!$B$45/(_xlfn.XLOOKUP('Working Data'!D3347,Consumer_Price_Index!A:A,Consumer_Price_Index!B:B))), "Missing")</f>
        <v>9240734.1837349385</v>
      </c>
      <c r="R4764" t="str">
        <f t="shared" si="74"/>
        <v>Yes</v>
      </c>
    </row>
    <row r="4765" spans="1:18" x14ac:dyDescent="0.25">
      <c r="A4765" t="s">
        <v>12158</v>
      </c>
      <c r="B4765" t="s">
        <v>68</v>
      </c>
      <c r="C4765" t="s">
        <v>11</v>
      </c>
      <c r="D4765" s="11">
        <v>2000</v>
      </c>
      <c r="E4765" t="s">
        <v>12157</v>
      </c>
      <c r="F4765">
        <v>6.7</v>
      </c>
      <c r="G4765">
        <v>54000</v>
      </c>
      <c r="H4765" t="s">
        <v>1387</v>
      </c>
      <c r="I4765" t="s">
        <v>12156</v>
      </c>
      <c r="J4765" t="s">
        <v>115</v>
      </c>
      <c r="K4765" t="s">
        <v>7</v>
      </c>
      <c r="L4765" s="7">
        <v>80000000</v>
      </c>
      <c r="M4765" s="7">
        <v>39459427</v>
      </c>
      <c r="N4765" t="s">
        <v>890</v>
      </c>
      <c r="O4765">
        <v>126</v>
      </c>
      <c r="P4765" s="8">
        <f>_xlfn.XLOOKUP(D4765,Consumer_Price_Index!A:A,Consumer_Price_Index!B:B)</f>
        <v>172.2</v>
      </c>
      <c r="Q4765" s="13">
        <f>IF(ISNUMBER(M4765), M4765*(Consumer_Price_Index!$B$45/(_xlfn.XLOOKUP('Working Data'!D3731,Consumer_Price_Index!A:A,Consumer_Price_Index!B:B))), "Missing")</f>
        <v>91991487.428462133</v>
      </c>
      <c r="R4765" t="str">
        <f t="shared" si="74"/>
        <v>Yes</v>
      </c>
    </row>
    <row r="4766" spans="1:18" x14ac:dyDescent="0.25">
      <c r="A4766" t="s">
        <v>2149</v>
      </c>
      <c r="B4766" t="s">
        <v>41</v>
      </c>
      <c r="C4766" t="s">
        <v>100</v>
      </c>
      <c r="D4766" s="11">
        <v>2017</v>
      </c>
      <c r="E4766" t="s">
        <v>2148</v>
      </c>
      <c r="F4766">
        <v>6.7</v>
      </c>
      <c r="G4766">
        <v>7800</v>
      </c>
      <c r="H4766" t="s">
        <v>2147</v>
      </c>
      <c r="I4766" t="s">
        <v>2146</v>
      </c>
      <c r="J4766" t="s">
        <v>1247</v>
      </c>
      <c r="K4766" t="s">
        <v>300</v>
      </c>
      <c r="M4766" s="7">
        <v>10472180</v>
      </c>
      <c r="N4766" t="s">
        <v>2145</v>
      </c>
      <c r="O4766">
        <v>112</v>
      </c>
      <c r="P4766" s="8">
        <f>_xlfn.XLOOKUP(D4766,Consumer_Price_Index!A:A,Consumer_Price_Index!B:B)</f>
        <v>245.1</v>
      </c>
      <c r="Q4766" s="13">
        <f>IF(ISNUMBER(M4766), M4766*(Consumer_Price_Index!$B$45/(_xlfn.XLOOKUP('Working Data'!D7209,Consumer_Price_Index!A:A,Consumer_Price_Index!B:B))), "Missing")</f>
        <v>24413720.321346596</v>
      </c>
      <c r="R4766" t="str">
        <f t="shared" si="74"/>
        <v>No</v>
      </c>
    </row>
    <row r="4767" spans="1:18" x14ac:dyDescent="0.25">
      <c r="A4767" t="s">
        <v>19161</v>
      </c>
      <c r="B4767" t="s">
        <v>101</v>
      </c>
      <c r="C4767" t="s">
        <v>34</v>
      </c>
      <c r="D4767" s="11">
        <v>1987</v>
      </c>
      <c r="E4767" t="s">
        <v>19094</v>
      </c>
      <c r="F4767">
        <v>6.7</v>
      </c>
      <c r="G4767">
        <v>91000</v>
      </c>
      <c r="H4767" t="s">
        <v>16152</v>
      </c>
      <c r="I4767" t="s">
        <v>19160</v>
      </c>
      <c r="J4767" t="s">
        <v>8754</v>
      </c>
      <c r="K4767" t="s">
        <v>265</v>
      </c>
      <c r="L4767" s="7">
        <v>40000000</v>
      </c>
      <c r="M4767" s="7">
        <v>51186259</v>
      </c>
      <c r="N4767" t="s">
        <v>11170</v>
      </c>
      <c r="O4767">
        <v>130</v>
      </c>
      <c r="P4767" s="8">
        <f>_xlfn.XLOOKUP(D4767,Consumer_Price_Index!A:A,Consumer_Price_Index!B:B)</f>
        <v>113.6</v>
      </c>
      <c r="Q4767" s="13">
        <f>IF(ISNUMBER(M4767), M4767*(Consumer_Price_Index!$B$45/(_xlfn.XLOOKUP('Working Data'!D1083,Consumer_Price_Index!A:A,Consumer_Price_Index!B:B))), "Missing")</f>
        <v>84763332.159239128</v>
      </c>
      <c r="R4767" t="str">
        <f t="shared" si="74"/>
        <v>Yes</v>
      </c>
    </row>
    <row r="4768" spans="1:18" x14ac:dyDescent="0.25">
      <c r="A4768" t="s">
        <v>7515</v>
      </c>
      <c r="B4768" t="s">
        <v>68</v>
      </c>
      <c r="C4768" t="s">
        <v>11</v>
      </c>
      <c r="D4768" s="11">
        <v>2009</v>
      </c>
      <c r="E4768" t="s">
        <v>6648</v>
      </c>
      <c r="F4768">
        <v>6.7</v>
      </c>
      <c r="G4768">
        <v>162000</v>
      </c>
      <c r="H4768" t="s">
        <v>4673</v>
      </c>
      <c r="I4768" t="s">
        <v>1675</v>
      </c>
      <c r="J4768" t="s">
        <v>2213</v>
      </c>
      <c r="K4768" t="s">
        <v>7</v>
      </c>
      <c r="L4768" s="7">
        <v>65000000</v>
      </c>
      <c r="M4768" s="7">
        <v>93621340</v>
      </c>
      <c r="N4768" t="s">
        <v>632</v>
      </c>
      <c r="O4768">
        <v>135</v>
      </c>
      <c r="P4768" s="8">
        <f>_xlfn.XLOOKUP(D4768,Consumer_Price_Index!A:A,Consumer_Price_Index!B:B)</f>
        <v>214.5</v>
      </c>
      <c r="Q4768" s="13">
        <f>IF(ISNUMBER(M4768), M4768*(Consumer_Price_Index!$B$45/(_xlfn.XLOOKUP('Working Data'!D5456,Consumer_Price_Index!A:A,Consumer_Price_Index!B:B))), "Missing")</f>
        <v>120364651.04641351</v>
      </c>
      <c r="R4768" t="str">
        <f t="shared" si="74"/>
        <v>Yes</v>
      </c>
    </row>
    <row r="4769" spans="1:18" x14ac:dyDescent="0.25">
      <c r="A4769" t="s">
        <v>15811</v>
      </c>
      <c r="B4769" t="s">
        <v>68</v>
      </c>
      <c r="C4769" t="s">
        <v>11</v>
      </c>
      <c r="D4769" s="11">
        <v>1993</v>
      </c>
      <c r="E4769" t="s">
        <v>15810</v>
      </c>
      <c r="F4769">
        <v>6.7</v>
      </c>
      <c r="G4769">
        <v>28000</v>
      </c>
      <c r="H4769" t="s">
        <v>3377</v>
      </c>
      <c r="I4769" t="s">
        <v>15809</v>
      </c>
      <c r="J4769" t="s">
        <v>3377</v>
      </c>
      <c r="K4769" t="s">
        <v>7</v>
      </c>
      <c r="M4769" s="7">
        <v>24760338</v>
      </c>
      <c r="N4769" t="s">
        <v>11179</v>
      </c>
      <c r="O4769">
        <v>115</v>
      </c>
      <c r="P4769" s="8">
        <f>_xlfn.XLOOKUP(D4769,Consumer_Price_Index!A:A,Consumer_Price_Index!B:B)</f>
        <v>144.5</v>
      </c>
      <c r="Q4769" s="13">
        <f>IF(ISNUMBER(M4769), M4769*(Consumer_Price_Index!$B$45/(_xlfn.XLOOKUP('Working Data'!D2350,Consumer_Price_Index!A:A,Consumer_Price_Index!B:B))), "Missing")</f>
        <v>52210899.575086504</v>
      </c>
      <c r="R4769" t="str">
        <f t="shared" si="74"/>
        <v>No</v>
      </c>
    </row>
    <row r="4770" spans="1:18" x14ac:dyDescent="0.25">
      <c r="A4770" t="s">
        <v>9280</v>
      </c>
      <c r="B4770" t="s">
        <v>41</v>
      </c>
      <c r="C4770" t="s">
        <v>24</v>
      </c>
      <c r="D4770" s="11">
        <v>2005</v>
      </c>
      <c r="E4770" t="s">
        <v>8655</v>
      </c>
      <c r="F4770">
        <v>6.7</v>
      </c>
      <c r="G4770">
        <v>44000</v>
      </c>
      <c r="H4770" t="s">
        <v>8059</v>
      </c>
      <c r="I4770" t="s">
        <v>8059</v>
      </c>
      <c r="J4770" t="s">
        <v>4204</v>
      </c>
      <c r="K4770" t="s">
        <v>612</v>
      </c>
      <c r="L4770" s="7">
        <v>12500000</v>
      </c>
      <c r="M4770" s="7">
        <v>17356268</v>
      </c>
      <c r="N4770" t="s">
        <v>9279</v>
      </c>
      <c r="O4770">
        <v>96</v>
      </c>
      <c r="P4770" s="8">
        <f>_xlfn.XLOOKUP(D4770,Consumer_Price_Index!A:A,Consumer_Price_Index!B:B)</f>
        <v>195.3</v>
      </c>
      <c r="Q4770" s="13">
        <f>IF(ISNUMBER(M4770), M4770*(Consumer_Price_Index!$B$45/(_xlfn.XLOOKUP('Working Data'!D4791,Consumer_Price_Index!A:A,Consumer_Price_Index!B:B))), "Missing")</f>
        <v>21576723.213382293</v>
      </c>
      <c r="R4770" t="str">
        <f t="shared" si="74"/>
        <v>Yes</v>
      </c>
    </row>
    <row r="4771" spans="1:18" x14ac:dyDescent="0.25">
      <c r="A4771" t="s">
        <v>10663</v>
      </c>
      <c r="B4771" t="s">
        <v>41</v>
      </c>
      <c r="C4771" t="s">
        <v>34</v>
      </c>
      <c r="D4771" s="11">
        <v>2003</v>
      </c>
      <c r="E4771" t="s">
        <v>10662</v>
      </c>
      <c r="F4771">
        <v>6.7</v>
      </c>
      <c r="G4771">
        <v>459000</v>
      </c>
      <c r="H4771" t="s">
        <v>3972</v>
      </c>
      <c r="I4771" t="s">
        <v>3971</v>
      </c>
      <c r="J4771" t="s">
        <v>1056</v>
      </c>
      <c r="K4771" t="s">
        <v>7</v>
      </c>
      <c r="L4771" s="7">
        <v>150000000</v>
      </c>
      <c r="M4771" s="7">
        <v>427344325</v>
      </c>
      <c r="N4771" t="s">
        <v>138</v>
      </c>
      <c r="O4771">
        <v>129</v>
      </c>
      <c r="P4771" s="8">
        <f>_xlfn.XLOOKUP(D4771,Consumer_Price_Index!A:A,Consumer_Price_Index!B:B)</f>
        <v>184</v>
      </c>
      <c r="Q4771" s="13">
        <f>IF(ISNUMBER(M4771), M4771*(Consumer_Price_Index!$B$45/(_xlfn.XLOOKUP('Working Data'!D4270,Consumer_Price_Index!A:A,Consumer_Price_Index!B:B))), "Missing")</f>
        <v>878622239.05195677</v>
      </c>
      <c r="R4771" t="str">
        <f t="shared" si="74"/>
        <v>Yes</v>
      </c>
    </row>
    <row r="4772" spans="1:18" x14ac:dyDescent="0.25">
      <c r="A4772" t="s">
        <v>9471</v>
      </c>
      <c r="B4772" t="s">
        <v>68</v>
      </c>
      <c r="C4772" t="s">
        <v>409</v>
      </c>
      <c r="D4772" s="11">
        <v>2005</v>
      </c>
      <c r="E4772" t="s">
        <v>9042</v>
      </c>
      <c r="F4772">
        <v>6.7</v>
      </c>
      <c r="G4772">
        <v>84000</v>
      </c>
      <c r="H4772" t="s">
        <v>2250</v>
      </c>
      <c r="I4772" t="s">
        <v>2250</v>
      </c>
      <c r="J4772" t="s">
        <v>709</v>
      </c>
      <c r="K4772" t="s">
        <v>7</v>
      </c>
      <c r="L4772" s="7">
        <v>30000000</v>
      </c>
      <c r="M4772" s="7">
        <v>49334775</v>
      </c>
      <c r="N4772" t="s">
        <v>666</v>
      </c>
      <c r="O4772">
        <v>135</v>
      </c>
      <c r="P4772" s="8">
        <f>_xlfn.XLOOKUP(D4772,Consumer_Price_Index!A:A,Consumer_Price_Index!B:B)</f>
        <v>195.3</v>
      </c>
      <c r="Q4772" s="13">
        <f>IF(ISNUMBER(M4772), M4772*(Consumer_Price_Index!$B$45/(_xlfn.XLOOKUP('Working Data'!D4715,Consumer_Price_Index!A:A,Consumer_Price_Index!B:B))), "Missing")</f>
        <v>74565009.635416672</v>
      </c>
      <c r="R4772" t="str">
        <f t="shared" si="74"/>
        <v>Yes</v>
      </c>
    </row>
    <row r="4773" spans="1:18" x14ac:dyDescent="0.25">
      <c r="A4773" t="s">
        <v>12814</v>
      </c>
      <c r="B4773" t="s">
        <v>41</v>
      </c>
      <c r="C4773" t="s">
        <v>4370</v>
      </c>
      <c r="D4773" s="11">
        <v>1999</v>
      </c>
      <c r="E4773" t="s">
        <v>12221</v>
      </c>
      <c r="F4773">
        <v>6.7</v>
      </c>
      <c r="G4773">
        <v>172000</v>
      </c>
      <c r="H4773" t="s">
        <v>6153</v>
      </c>
      <c r="I4773" t="s">
        <v>12813</v>
      </c>
      <c r="J4773" t="s">
        <v>2674</v>
      </c>
      <c r="K4773" t="s">
        <v>562</v>
      </c>
      <c r="L4773" s="7">
        <v>38000000</v>
      </c>
      <c r="M4773" s="7">
        <v>58401898</v>
      </c>
      <c r="N4773" t="s">
        <v>11253</v>
      </c>
      <c r="O4773">
        <v>133</v>
      </c>
      <c r="P4773" s="8">
        <f>_xlfn.XLOOKUP(D4773,Consumer_Price_Index!A:A,Consumer_Price_Index!B:B)</f>
        <v>166.6</v>
      </c>
      <c r="Q4773" s="13">
        <f>IF(ISNUMBER(M4773), M4773*(Consumer_Price_Index!$B$45/(_xlfn.XLOOKUP('Working Data'!D3483,Consumer_Price_Index!A:A,Consumer_Price_Index!B:B))), "Missing")</f>
        <v>123149192.53010382</v>
      </c>
      <c r="R4773" t="str">
        <f t="shared" si="74"/>
        <v>Yes</v>
      </c>
    </row>
    <row r="4774" spans="1:18" x14ac:dyDescent="0.25">
      <c r="A4774" t="s">
        <v>1389</v>
      </c>
      <c r="B4774" t="s">
        <v>68</v>
      </c>
      <c r="C4774" t="s">
        <v>409</v>
      </c>
      <c r="D4774" s="11">
        <v>2018</v>
      </c>
      <c r="E4774" t="s">
        <v>1230</v>
      </c>
      <c r="F4774">
        <v>6.7</v>
      </c>
      <c r="G4774">
        <v>42000</v>
      </c>
      <c r="H4774" t="s">
        <v>1388</v>
      </c>
      <c r="I4774" t="s">
        <v>1388</v>
      </c>
      <c r="J4774" t="s">
        <v>1387</v>
      </c>
      <c r="K4774" t="s">
        <v>7</v>
      </c>
      <c r="M4774" s="7">
        <v>17860397</v>
      </c>
      <c r="N4774" t="s">
        <v>617</v>
      </c>
      <c r="O4774">
        <v>93</v>
      </c>
      <c r="P4774" s="8">
        <f>_xlfn.XLOOKUP(D4774,Consumer_Price_Index!A:A,Consumer_Price_Index!B:B)</f>
        <v>251.1</v>
      </c>
      <c r="Q4774" s="13">
        <f>IF(ISNUMBER(M4774), M4774*(Consumer_Price_Index!$B$45/(_xlfn.XLOOKUP('Working Data'!D7385,Consumer_Price_Index!A:A,Consumer_Price_Index!B:B))), "Missing")</f>
        <v>52377891.875842147</v>
      </c>
      <c r="R4774" t="str">
        <f t="shared" si="74"/>
        <v>No</v>
      </c>
    </row>
    <row r="4775" spans="1:18" x14ac:dyDescent="0.25">
      <c r="A4775" t="s">
        <v>7986</v>
      </c>
      <c r="B4775" t="s">
        <v>68</v>
      </c>
      <c r="C4775" t="s">
        <v>409</v>
      </c>
      <c r="D4775" s="11">
        <v>2008</v>
      </c>
      <c r="E4775" t="s">
        <v>7888</v>
      </c>
      <c r="F4775">
        <v>6.7</v>
      </c>
      <c r="G4775">
        <v>107000</v>
      </c>
      <c r="H4775" t="s">
        <v>2226</v>
      </c>
      <c r="I4775" t="s">
        <v>5220</v>
      </c>
      <c r="J4775" t="s">
        <v>1218</v>
      </c>
      <c r="K4775" t="s">
        <v>265</v>
      </c>
      <c r="L4775" s="7">
        <v>35000000</v>
      </c>
      <c r="M4775" s="7">
        <v>78201830</v>
      </c>
      <c r="N4775" t="s">
        <v>114</v>
      </c>
      <c r="O4775">
        <v>115</v>
      </c>
      <c r="P4775" s="8">
        <f>_xlfn.XLOOKUP(D4775,Consumer_Price_Index!A:A,Consumer_Price_Index!B:B)</f>
        <v>215.3</v>
      </c>
      <c r="Q4775" s="13">
        <f>IF(ISNUMBER(M4775), M4775*(Consumer_Price_Index!$B$45/(_xlfn.XLOOKUP('Working Data'!D5283,Consumer_Price_Index!A:A,Consumer_Price_Index!B:B))), "Missing")</f>
        <v>132451904.39688715</v>
      </c>
      <c r="R4775" t="str">
        <f t="shared" si="74"/>
        <v>Yes</v>
      </c>
    </row>
    <row r="4776" spans="1:18" x14ac:dyDescent="0.25">
      <c r="A4776" t="s">
        <v>21156</v>
      </c>
      <c r="B4776" t="s">
        <v>101</v>
      </c>
      <c r="C4776" t="s">
        <v>24</v>
      </c>
      <c r="D4776" s="11">
        <v>1982</v>
      </c>
      <c r="E4776" t="s">
        <v>21155</v>
      </c>
      <c r="F4776">
        <v>6.7</v>
      </c>
      <c r="G4776">
        <v>75</v>
      </c>
      <c r="H4776" t="s">
        <v>15322</v>
      </c>
      <c r="I4776" t="s">
        <v>15322</v>
      </c>
      <c r="J4776" t="s">
        <v>21154</v>
      </c>
      <c r="K4776" t="s">
        <v>7</v>
      </c>
      <c r="L4776" s="7">
        <v>435000</v>
      </c>
      <c r="N4776" t="s">
        <v>19713</v>
      </c>
      <c r="O4776">
        <v>90</v>
      </c>
      <c r="P4776" s="8">
        <f>_xlfn.XLOOKUP(D4776,Consumer_Price_Index!A:A,Consumer_Price_Index!B:B)</f>
        <v>96.5</v>
      </c>
      <c r="Q4776" s="13" t="str">
        <f>IF(ISNUMBER(M4776), M4776*(Consumer_Price_Index!$B$45/(_xlfn.XLOOKUP('Working Data'!D331,Consumer_Price_Index!A:A,Consumer_Price_Index!B:B))), "Missing")</f>
        <v>Missing</v>
      </c>
      <c r="R4776" t="str">
        <f t="shared" si="74"/>
        <v>No</v>
      </c>
    </row>
    <row r="4777" spans="1:18" x14ac:dyDescent="0.25">
      <c r="A4777" t="s">
        <v>14137</v>
      </c>
      <c r="B4777" t="s">
        <v>52</v>
      </c>
      <c r="C4777" t="s">
        <v>11</v>
      </c>
      <c r="D4777" s="11">
        <v>1996</v>
      </c>
      <c r="E4777" t="s">
        <v>13970</v>
      </c>
      <c r="F4777">
        <v>6.7</v>
      </c>
      <c r="G4777">
        <v>13000</v>
      </c>
      <c r="H4777" t="s">
        <v>12354</v>
      </c>
      <c r="I4777" t="s">
        <v>14136</v>
      </c>
      <c r="J4777" t="s">
        <v>14135</v>
      </c>
      <c r="K4777" t="s">
        <v>6178</v>
      </c>
      <c r="M4777" s="7">
        <v>2372744</v>
      </c>
      <c r="N4777" t="s">
        <v>6891</v>
      </c>
      <c r="O4777">
        <v>126</v>
      </c>
      <c r="P4777" s="8">
        <f>_xlfn.XLOOKUP(D4777,Consumer_Price_Index!A:A,Consumer_Price_Index!B:B)</f>
        <v>156.9</v>
      </c>
      <c r="Q4777" s="13">
        <f>IF(ISNUMBER(M4777), M4777*(Consumer_Price_Index!$B$45/(_xlfn.XLOOKUP('Working Data'!D3003,Consumer_Price_Index!A:A,Consumer_Price_Index!B:B))), "Missing")</f>
        <v>4082298.6832298138</v>
      </c>
      <c r="R4777" t="str">
        <f t="shared" si="74"/>
        <v>No</v>
      </c>
    </row>
    <row r="4778" spans="1:18" x14ac:dyDescent="0.25">
      <c r="A4778" t="s">
        <v>5393</v>
      </c>
      <c r="B4778" t="s">
        <v>101</v>
      </c>
      <c r="C4778" t="s">
        <v>73</v>
      </c>
      <c r="D4778" s="11">
        <v>2012</v>
      </c>
      <c r="E4778" t="s">
        <v>5392</v>
      </c>
      <c r="F4778">
        <v>6.7</v>
      </c>
      <c r="G4778">
        <v>46000</v>
      </c>
      <c r="H4778" t="s">
        <v>5391</v>
      </c>
      <c r="I4778" t="s">
        <v>5390</v>
      </c>
      <c r="J4778" t="s">
        <v>5389</v>
      </c>
      <c r="K4778" t="s">
        <v>265</v>
      </c>
      <c r="L4778" s="7">
        <v>55000000</v>
      </c>
      <c r="M4778" s="7">
        <v>123054041</v>
      </c>
      <c r="N4778" t="s">
        <v>114</v>
      </c>
      <c r="O4778">
        <v>88</v>
      </c>
      <c r="P4778" s="8">
        <f>_xlfn.XLOOKUP(D4778,Consumer_Price_Index!A:A,Consumer_Price_Index!B:B)</f>
        <v>229.6</v>
      </c>
      <c r="Q4778" s="13">
        <f>IF(ISNUMBER(M4778), M4778*(Consumer_Price_Index!$B$45/(_xlfn.XLOOKUP('Working Data'!D6217,Consumer_Price_Index!A:A,Consumer_Price_Index!B:B))), "Missing")</f>
        <v>208418934.36742634</v>
      </c>
      <c r="R4778" t="str">
        <f t="shared" si="74"/>
        <v>Yes</v>
      </c>
    </row>
    <row r="4779" spans="1:18" x14ac:dyDescent="0.25">
      <c r="A4779" t="s">
        <v>20594</v>
      </c>
      <c r="B4779" t="s">
        <v>41</v>
      </c>
      <c r="C4779" t="s">
        <v>34</v>
      </c>
      <c r="D4779" s="11">
        <v>1984</v>
      </c>
      <c r="E4779" t="s">
        <v>20581</v>
      </c>
      <c r="F4779">
        <v>6.7</v>
      </c>
      <c r="G4779">
        <v>8000</v>
      </c>
      <c r="H4779" t="s">
        <v>20593</v>
      </c>
      <c r="I4779" t="s">
        <v>17930</v>
      </c>
      <c r="J4779" t="s">
        <v>15710</v>
      </c>
      <c r="K4779" t="s">
        <v>7</v>
      </c>
      <c r="L4779" s="7">
        <v>8000000</v>
      </c>
      <c r="M4779" s="7">
        <v>6836201</v>
      </c>
      <c r="N4779" t="s">
        <v>9348</v>
      </c>
      <c r="O4779">
        <v>121</v>
      </c>
      <c r="P4779" s="8">
        <f>_xlfn.XLOOKUP(D4779,Consumer_Price_Index!A:A,Consumer_Price_Index!B:B)</f>
        <v>103.9</v>
      </c>
      <c r="Q4779" s="13">
        <f>IF(ISNUMBER(M4779), M4779*(Consumer_Price_Index!$B$45/(_xlfn.XLOOKUP('Working Data'!D553,Consumer_Price_Index!A:A,Consumer_Price_Index!B:B))), "Missing")</f>
        <v>9261851.6883059125</v>
      </c>
      <c r="R4779" t="str">
        <f t="shared" si="74"/>
        <v>Yes</v>
      </c>
    </row>
    <row r="4780" spans="1:18" x14ac:dyDescent="0.25">
      <c r="A4780" t="s">
        <v>5914</v>
      </c>
      <c r="B4780" t="s">
        <v>41</v>
      </c>
      <c r="C4780" t="s">
        <v>34</v>
      </c>
      <c r="D4780" s="11">
        <v>2011</v>
      </c>
      <c r="E4780" t="s">
        <v>5179</v>
      </c>
      <c r="F4780">
        <v>6.7</v>
      </c>
      <c r="G4780">
        <v>5200</v>
      </c>
      <c r="H4780" t="s">
        <v>5913</v>
      </c>
      <c r="I4780" t="s">
        <v>5912</v>
      </c>
      <c r="J4780" t="s">
        <v>5911</v>
      </c>
      <c r="K4780" t="s">
        <v>562</v>
      </c>
      <c r="M4780" s="7">
        <v>3102666</v>
      </c>
      <c r="N4780" t="s">
        <v>5910</v>
      </c>
      <c r="O4780">
        <v>105</v>
      </c>
      <c r="P4780" s="8">
        <f>_xlfn.XLOOKUP(D4780,Consumer_Price_Index!A:A,Consumer_Price_Index!B:B)</f>
        <v>224.9</v>
      </c>
      <c r="Q4780" s="13">
        <f>IF(ISNUMBER(M4780), M4780*(Consumer_Price_Index!$B$45/(_xlfn.XLOOKUP('Working Data'!D6036,Consumer_Price_Index!A:A,Consumer_Price_Index!B:B))), "Missing")</f>
        <v>7991397.5502958577</v>
      </c>
      <c r="R4780" t="str">
        <f t="shared" si="74"/>
        <v>No</v>
      </c>
    </row>
    <row r="4781" spans="1:18" x14ac:dyDescent="0.25">
      <c r="A4781" t="s">
        <v>17035</v>
      </c>
      <c r="B4781" t="s">
        <v>41</v>
      </c>
      <c r="C4781" t="s">
        <v>11</v>
      </c>
      <c r="D4781" s="11">
        <v>1991</v>
      </c>
      <c r="E4781" t="s">
        <v>16583</v>
      </c>
      <c r="F4781">
        <v>6.7</v>
      </c>
      <c r="G4781">
        <v>17000</v>
      </c>
      <c r="H4781" t="s">
        <v>5532</v>
      </c>
      <c r="I4781" t="s">
        <v>17034</v>
      </c>
      <c r="J4781" t="s">
        <v>5532</v>
      </c>
      <c r="K4781" t="s">
        <v>7</v>
      </c>
      <c r="L4781" s="7">
        <v>30000000</v>
      </c>
      <c r="M4781" s="7">
        <v>74787599</v>
      </c>
      <c r="N4781" t="s">
        <v>114</v>
      </c>
      <c r="O4781">
        <v>132</v>
      </c>
      <c r="P4781" s="8">
        <f>_xlfn.XLOOKUP(D4781,Consumer_Price_Index!A:A,Consumer_Price_Index!B:B)</f>
        <v>136.19999999999999</v>
      </c>
      <c r="Q4781" s="13">
        <f>IF(ISNUMBER(M4781), M4781*(Consumer_Price_Index!$B$45/(_xlfn.XLOOKUP('Working Data'!D1878,Consumer_Price_Index!A:A,Consumer_Price_Index!B:B))), "Missing")</f>
        <v>167311170.45007342</v>
      </c>
      <c r="R4781" t="str">
        <f t="shared" si="74"/>
        <v>Yes</v>
      </c>
    </row>
    <row r="4782" spans="1:18" x14ac:dyDescent="0.25">
      <c r="A4782" t="s">
        <v>21933</v>
      </c>
      <c r="B4782" t="s">
        <v>101</v>
      </c>
      <c r="C4782" t="s">
        <v>24</v>
      </c>
      <c r="D4782" s="11">
        <v>1980</v>
      </c>
      <c r="E4782" t="s">
        <v>21932</v>
      </c>
      <c r="F4782">
        <v>6.7</v>
      </c>
      <c r="G4782">
        <v>2900</v>
      </c>
      <c r="H4782" t="s">
        <v>21931</v>
      </c>
      <c r="I4782" t="s">
        <v>19375</v>
      </c>
      <c r="J4782" t="s">
        <v>19375</v>
      </c>
      <c r="K4782" t="s">
        <v>7</v>
      </c>
      <c r="N4782" t="s">
        <v>21930</v>
      </c>
      <c r="O4782">
        <v>91</v>
      </c>
      <c r="P4782" s="8">
        <f>_xlfn.XLOOKUP(D4782,Consumer_Price_Index!A:A,Consumer_Price_Index!B:B)</f>
        <v>82.4</v>
      </c>
      <c r="Q4782" s="13" t="str">
        <f>IF(ISNUMBER(M4782), M4782*(Consumer_Price_Index!$B$45/(_xlfn.XLOOKUP('Working Data'!D57,Consumer_Price_Index!A:A,Consumer_Price_Index!B:B))), "Missing")</f>
        <v>Missing</v>
      </c>
      <c r="R4782" t="str">
        <f t="shared" si="74"/>
        <v>No</v>
      </c>
    </row>
    <row r="4783" spans="1:18" x14ac:dyDescent="0.25">
      <c r="A4783" t="s">
        <v>7461</v>
      </c>
      <c r="B4783" t="s">
        <v>68</v>
      </c>
      <c r="C4783" t="s">
        <v>24</v>
      </c>
      <c r="D4783" s="11">
        <v>2009</v>
      </c>
      <c r="E4783" t="s">
        <v>7391</v>
      </c>
      <c r="F4783">
        <v>6.7</v>
      </c>
      <c r="G4783">
        <v>303000</v>
      </c>
      <c r="H4783" t="s">
        <v>3635</v>
      </c>
      <c r="I4783" t="s">
        <v>1927</v>
      </c>
      <c r="J4783" t="s">
        <v>1865</v>
      </c>
      <c r="K4783" t="s">
        <v>7</v>
      </c>
      <c r="L4783" s="7">
        <v>40000000</v>
      </c>
      <c r="M4783" s="7">
        <v>317375031</v>
      </c>
      <c r="N4783" t="s">
        <v>6122</v>
      </c>
      <c r="O4783">
        <v>108</v>
      </c>
      <c r="P4783" s="8">
        <f>_xlfn.XLOOKUP(D4783,Consumer_Price_Index!A:A,Consumer_Price_Index!B:B)</f>
        <v>214.5</v>
      </c>
      <c r="Q4783" s="13">
        <f>IF(ISNUMBER(M4783), M4783*(Consumer_Price_Index!$B$45/(_xlfn.XLOOKUP('Working Data'!D5483,Consumer_Price_Index!A:A,Consumer_Price_Index!B:B))), "Missing")</f>
        <v>408034480.7835443</v>
      </c>
      <c r="R4783" t="str">
        <f t="shared" si="74"/>
        <v>Yes</v>
      </c>
    </row>
    <row r="4784" spans="1:18" x14ac:dyDescent="0.25">
      <c r="A4784" t="s">
        <v>10642</v>
      </c>
      <c r="B4784" t="s">
        <v>68</v>
      </c>
      <c r="C4784" t="s">
        <v>34</v>
      </c>
      <c r="D4784" s="11">
        <v>2003</v>
      </c>
      <c r="E4784" t="s">
        <v>10214</v>
      </c>
      <c r="F4784">
        <v>6.7</v>
      </c>
      <c r="G4784">
        <v>103000</v>
      </c>
      <c r="H4784" t="s">
        <v>1710</v>
      </c>
      <c r="I4784" t="s">
        <v>10641</v>
      </c>
      <c r="J4784" t="s">
        <v>996</v>
      </c>
      <c r="K4784" t="s">
        <v>7</v>
      </c>
      <c r="L4784" s="7">
        <v>85000000</v>
      </c>
      <c r="M4784" s="7">
        <v>80981914</v>
      </c>
      <c r="N4784" t="s">
        <v>114</v>
      </c>
      <c r="O4784">
        <v>104</v>
      </c>
      <c r="P4784" s="8">
        <f>_xlfn.XLOOKUP(D4784,Consumer_Price_Index!A:A,Consumer_Price_Index!B:B)</f>
        <v>184</v>
      </c>
      <c r="Q4784" s="13">
        <f>IF(ISNUMBER(M4784), M4784*(Consumer_Price_Index!$B$45/(_xlfn.XLOOKUP('Working Data'!D4281,Consumer_Price_Index!A:A,Consumer_Price_Index!B:B))), "Missing")</f>
        <v>181168789.98384729</v>
      </c>
      <c r="R4784" t="str">
        <f t="shared" si="74"/>
        <v>Yes</v>
      </c>
    </row>
    <row r="4785" spans="1:18" x14ac:dyDescent="0.25">
      <c r="A4785" t="s">
        <v>19192</v>
      </c>
      <c r="B4785" t="s">
        <v>41</v>
      </c>
      <c r="C4785" t="s">
        <v>34</v>
      </c>
      <c r="D4785" s="11">
        <v>1987</v>
      </c>
      <c r="E4785" t="s">
        <v>18852</v>
      </c>
      <c r="F4785">
        <v>6.7</v>
      </c>
      <c r="G4785">
        <v>144000</v>
      </c>
      <c r="H4785" t="s">
        <v>14339</v>
      </c>
      <c r="I4785" t="s">
        <v>763</v>
      </c>
      <c r="J4785" t="s">
        <v>3674</v>
      </c>
      <c r="K4785" t="s">
        <v>7</v>
      </c>
      <c r="L4785" s="7">
        <v>27000000</v>
      </c>
      <c r="M4785" s="7">
        <v>38122105</v>
      </c>
      <c r="N4785" t="s">
        <v>18954</v>
      </c>
      <c r="O4785">
        <v>101</v>
      </c>
      <c r="P4785" s="8">
        <f>_xlfn.XLOOKUP(D4785,Consumer_Price_Index!A:A,Consumer_Price_Index!B:B)</f>
        <v>113.6</v>
      </c>
      <c r="Q4785" s="13">
        <f>IF(ISNUMBER(M4785), M4785*(Consumer_Price_Index!$B$45/(_xlfn.XLOOKUP('Working Data'!D1065,Consumer_Price_Index!A:A,Consumer_Price_Index!B:B))), "Missing")</f>
        <v>63129377.138586961</v>
      </c>
      <c r="R4785" t="str">
        <f t="shared" si="74"/>
        <v>Yes</v>
      </c>
    </row>
    <row r="4786" spans="1:18" x14ac:dyDescent="0.25">
      <c r="A4786" t="s">
        <v>4232</v>
      </c>
      <c r="B4786" t="s">
        <v>41</v>
      </c>
      <c r="C4786" t="s">
        <v>34</v>
      </c>
      <c r="D4786" s="11">
        <v>2014</v>
      </c>
      <c r="E4786" t="s">
        <v>3576</v>
      </c>
      <c r="F4786">
        <v>6.7</v>
      </c>
      <c r="G4786">
        <v>37000</v>
      </c>
      <c r="H4786" t="s">
        <v>4231</v>
      </c>
      <c r="I4786" t="s">
        <v>3546</v>
      </c>
      <c r="J4786" t="s">
        <v>1495</v>
      </c>
      <c r="K4786" t="s">
        <v>731</v>
      </c>
      <c r="M4786" s="7">
        <v>1363964</v>
      </c>
      <c r="N4786" t="s">
        <v>1821</v>
      </c>
      <c r="O4786">
        <v>92</v>
      </c>
      <c r="P4786" s="8">
        <f>_xlfn.XLOOKUP(D4786,Consumer_Price_Index!A:A,Consumer_Price_Index!B:B)</f>
        <v>236.7</v>
      </c>
      <c r="Q4786" s="13">
        <f>IF(ISNUMBER(M4786), M4786*(Consumer_Price_Index!$B$45/(_xlfn.XLOOKUP('Working Data'!D6601,Consumer_Price_Index!A:A,Consumer_Price_Index!B:B))), "Missing")</f>
        <v>2962222.6001425516</v>
      </c>
      <c r="R4786" t="str">
        <f t="shared" si="74"/>
        <v>No</v>
      </c>
    </row>
    <row r="4787" spans="1:18" x14ac:dyDescent="0.25">
      <c r="A4787" t="s">
        <v>10354</v>
      </c>
      <c r="B4787" t="s">
        <v>41</v>
      </c>
      <c r="C4787" t="s">
        <v>24</v>
      </c>
      <c r="D4787" s="11">
        <v>2003</v>
      </c>
      <c r="E4787" t="s">
        <v>10353</v>
      </c>
      <c r="F4787">
        <v>6.7</v>
      </c>
      <c r="G4787">
        <v>11000</v>
      </c>
      <c r="H4787" t="s">
        <v>6651</v>
      </c>
      <c r="I4787" t="s">
        <v>6651</v>
      </c>
      <c r="J4787" t="s">
        <v>1362</v>
      </c>
      <c r="K4787" t="s">
        <v>7</v>
      </c>
      <c r="L4787" s="7">
        <v>4000000</v>
      </c>
      <c r="M4787" s="7">
        <v>826617</v>
      </c>
      <c r="N4787" t="s">
        <v>10352</v>
      </c>
      <c r="O4787">
        <v>96</v>
      </c>
      <c r="P4787" s="8">
        <f>_xlfn.XLOOKUP(D4787,Consumer_Price_Index!A:A,Consumer_Price_Index!B:B)</f>
        <v>184</v>
      </c>
      <c r="Q4787" s="13">
        <f>IF(ISNUMBER(M4787), M4787*(Consumer_Price_Index!$B$45/(_xlfn.XLOOKUP('Working Data'!D4393,Consumer_Price_Index!A:A,Consumer_Price_Index!B:B))), "Missing")</f>
        <v>2217167.2526408453</v>
      </c>
      <c r="R4787" t="str">
        <f t="shared" si="74"/>
        <v>Yes</v>
      </c>
    </row>
    <row r="4788" spans="1:18" x14ac:dyDescent="0.25">
      <c r="A4788" t="s">
        <v>11372</v>
      </c>
      <c r="B4788" t="s">
        <v>41</v>
      </c>
      <c r="C4788" t="s">
        <v>11</v>
      </c>
      <c r="D4788" s="11">
        <v>2001</v>
      </c>
      <c r="E4788" t="s">
        <v>10880</v>
      </c>
      <c r="F4788">
        <v>6.7</v>
      </c>
      <c r="G4788">
        <v>32000</v>
      </c>
      <c r="H4788" t="s">
        <v>1332</v>
      </c>
      <c r="I4788" t="s">
        <v>9599</v>
      </c>
      <c r="J4788" t="s">
        <v>9728</v>
      </c>
      <c r="K4788" t="s">
        <v>95</v>
      </c>
      <c r="L4788" s="7">
        <v>38000000</v>
      </c>
      <c r="M4788" s="7">
        <v>24690441</v>
      </c>
      <c r="N4788" t="s">
        <v>3464</v>
      </c>
      <c r="O4788">
        <v>111</v>
      </c>
      <c r="P4788" s="8">
        <f>_xlfn.XLOOKUP(D4788,Consumer_Price_Index!A:A,Consumer_Price_Index!B:B)</f>
        <v>177.1</v>
      </c>
      <c r="Q4788" s="13">
        <f>IF(ISNUMBER(M4788), M4788*(Consumer_Price_Index!$B$45/(_xlfn.XLOOKUP('Working Data'!D4008,Consumer_Price_Index!A:A,Consumer_Price_Index!B:B))), "Missing")</f>
        <v>69918005.322490707</v>
      </c>
      <c r="R4788" t="str">
        <f t="shared" si="74"/>
        <v>Yes</v>
      </c>
    </row>
    <row r="4789" spans="1:18" x14ac:dyDescent="0.25">
      <c r="A4789" t="s">
        <v>7075</v>
      </c>
      <c r="B4789" t="s">
        <v>68</v>
      </c>
      <c r="C4789" t="s">
        <v>409</v>
      </c>
      <c r="D4789" s="11">
        <v>2009</v>
      </c>
      <c r="E4789" t="s">
        <v>7023</v>
      </c>
      <c r="F4789">
        <v>6.7</v>
      </c>
      <c r="G4789">
        <v>52000</v>
      </c>
      <c r="H4789" t="s">
        <v>2741</v>
      </c>
      <c r="I4789" t="s">
        <v>3178</v>
      </c>
      <c r="J4789" t="s">
        <v>2233</v>
      </c>
      <c r="K4789" t="s">
        <v>265</v>
      </c>
      <c r="L4789" s="7">
        <v>60000000</v>
      </c>
      <c r="M4789" s="7">
        <v>38332994</v>
      </c>
      <c r="N4789" t="s">
        <v>632</v>
      </c>
      <c r="O4789">
        <v>117</v>
      </c>
      <c r="P4789" s="8">
        <f>_xlfn.XLOOKUP(D4789,Consumer_Price_Index!A:A,Consumer_Price_Index!B:B)</f>
        <v>214.5</v>
      </c>
      <c r="Q4789" s="13">
        <f>IF(ISNUMBER(M4789), M4789*(Consumer_Price_Index!$B$45/(_xlfn.XLOOKUP('Working Data'!D5624,Consumer_Price_Index!A:A,Consumer_Price_Index!B:B))), "Missing")</f>
        <v>67828474.284552842</v>
      </c>
      <c r="R4789" t="str">
        <f t="shared" si="74"/>
        <v>Yes</v>
      </c>
    </row>
    <row r="4790" spans="1:18" x14ac:dyDescent="0.25">
      <c r="A4790" t="s">
        <v>14055</v>
      </c>
      <c r="B4790" t="s">
        <v>41</v>
      </c>
      <c r="C4790" t="s">
        <v>24</v>
      </c>
      <c r="D4790" s="11">
        <v>1996</v>
      </c>
      <c r="E4790" t="s">
        <v>14054</v>
      </c>
      <c r="F4790">
        <v>6.7</v>
      </c>
      <c r="G4790">
        <v>4300</v>
      </c>
      <c r="H4790" t="s">
        <v>2165</v>
      </c>
      <c r="I4790" t="s">
        <v>14053</v>
      </c>
      <c r="J4790" t="s">
        <v>7018</v>
      </c>
      <c r="K4790" t="s">
        <v>265</v>
      </c>
      <c r="M4790" s="7">
        <v>712095</v>
      </c>
      <c r="N4790" t="s">
        <v>10745</v>
      </c>
      <c r="O4790">
        <v>100</v>
      </c>
      <c r="P4790" s="8">
        <f>_xlfn.XLOOKUP(D4790,Consumer_Price_Index!A:A,Consumer_Price_Index!B:B)</f>
        <v>156.9</v>
      </c>
      <c r="Q4790" s="13">
        <f>IF(ISNUMBER(M4790), M4790*(Consumer_Price_Index!$B$45/(_xlfn.XLOOKUP('Working Data'!D3027,Consumer_Price_Index!A:A,Consumer_Price_Index!B:B))), "Missing")</f>
        <v>1260019.4337979094</v>
      </c>
      <c r="R4790" t="str">
        <f t="shared" si="74"/>
        <v>No</v>
      </c>
    </row>
    <row r="4791" spans="1:18" x14ac:dyDescent="0.25">
      <c r="A4791" t="s">
        <v>2006</v>
      </c>
      <c r="B4791" t="s">
        <v>52</v>
      </c>
      <c r="C4791" t="s">
        <v>34</v>
      </c>
      <c r="D4791" s="11">
        <v>2017</v>
      </c>
      <c r="E4791" t="s">
        <v>2005</v>
      </c>
      <c r="F4791">
        <v>6.7</v>
      </c>
      <c r="G4791">
        <v>13000</v>
      </c>
      <c r="H4791" t="s">
        <v>2004</v>
      </c>
      <c r="I4791" t="s">
        <v>2003</v>
      </c>
      <c r="J4791" t="s">
        <v>2002</v>
      </c>
      <c r="K4791" t="s">
        <v>220</v>
      </c>
      <c r="M4791" s="7">
        <v>8737458</v>
      </c>
      <c r="N4791" t="s">
        <v>2001</v>
      </c>
      <c r="O4791">
        <v>124</v>
      </c>
      <c r="P4791" s="8">
        <f>_xlfn.XLOOKUP(D4791,Consumer_Price_Index!A:A,Consumer_Price_Index!B:B)</f>
        <v>245.1</v>
      </c>
      <c r="Q4791" s="13">
        <f>IF(ISNUMBER(M4791), M4791*(Consumer_Price_Index!$B$45/(_xlfn.XLOOKUP('Working Data'!D7239,Consumer_Price_Index!A:A,Consumer_Price_Index!B:B))), "Missing")</f>
        <v>11233347.901265822</v>
      </c>
      <c r="R4791" t="str">
        <f t="shared" si="74"/>
        <v>No</v>
      </c>
    </row>
    <row r="4792" spans="1:18" x14ac:dyDescent="0.25">
      <c r="A4792" t="s">
        <v>3783</v>
      </c>
      <c r="B4792" t="s">
        <v>41</v>
      </c>
      <c r="C4792" t="s">
        <v>34</v>
      </c>
      <c r="D4792" s="11">
        <v>2015</v>
      </c>
      <c r="E4792" t="s">
        <v>3782</v>
      </c>
      <c r="F4792">
        <v>6.7</v>
      </c>
      <c r="G4792">
        <v>35000</v>
      </c>
      <c r="H4792" t="s">
        <v>1683</v>
      </c>
      <c r="I4792" t="s">
        <v>1120</v>
      </c>
      <c r="J4792" t="s">
        <v>1119</v>
      </c>
      <c r="K4792" t="s">
        <v>1118</v>
      </c>
      <c r="M4792" s="7">
        <v>12975143</v>
      </c>
      <c r="N4792" t="s">
        <v>1117</v>
      </c>
      <c r="O4792">
        <v>105</v>
      </c>
      <c r="P4792" s="8">
        <f>_xlfn.XLOOKUP(D4792,Consumer_Price_Index!A:A,Consumer_Price_Index!B:B)</f>
        <v>237</v>
      </c>
      <c r="Q4792" s="13">
        <f>IF(ISNUMBER(M4792), M4792*(Consumer_Price_Index!$B$45/(_xlfn.XLOOKUP('Working Data'!D6755,Consumer_Price_Index!A:A,Consumer_Price_Index!B:B))), "Missing")</f>
        <v>27360042.021453287</v>
      </c>
      <c r="R4792" t="str">
        <f t="shared" si="74"/>
        <v>No</v>
      </c>
    </row>
    <row r="4793" spans="1:18" x14ac:dyDescent="0.25">
      <c r="A4793" t="s">
        <v>12085</v>
      </c>
      <c r="B4793" t="s">
        <v>41</v>
      </c>
      <c r="C4793" t="s">
        <v>34</v>
      </c>
      <c r="D4793" s="11">
        <v>2000</v>
      </c>
      <c r="E4793" t="s">
        <v>11869</v>
      </c>
      <c r="F4793">
        <v>6.7</v>
      </c>
      <c r="G4793">
        <v>32000</v>
      </c>
      <c r="H4793" t="s">
        <v>1941</v>
      </c>
      <c r="I4793" t="s">
        <v>1941</v>
      </c>
      <c r="J4793" t="s">
        <v>7729</v>
      </c>
      <c r="K4793" t="s">
        <v>7</v>
      </c>
      <c r="L4793" s="7">
        <v>8500000</v>
      </c>
      <c r="M4793" s="7">
        <v>13200972</v>
      </c>
      <c r="N4793" t="s">
        <v>11253</v>
      </c>
      <c r="O4793">
        <v>119</v>
      </c>
      <c r="P4793" s="8">
        <f>_xlfn.XLOOKUP(D4793,Consumer_Price_Index!A:A,Consumer_Price_Index!B:B)</f>
        <v>172.2</v>
      </c>
      <c r="Q4793" s="13">
        <f>IF(ISNUMBER(M4793), M4793*(Consumer_Price_Index!$B$45/(_xlfn.XLOOKUP('Working Data'!D3755,Consumer_Price_Index!A:A,Consumer_Price_Index!B:B))), "Missing")</f>
        <v>19403454.74384949</v>
      </c>
      <c r="R4793" t="str">
        <f t="shared" si="74"/>
        <v>Yes</v>
      </c>
    </row>
    <row r="4794" spans="1:18" x14ac:dyDescent="0.25">
      <c r="A4794" t="s">
        <v>12248</v>
      </c>
      <c r="B4794" t="s">
        <v>41</v>
      </c>
      <c r="C4794" t="s">
        <v>24</v>
      </c>
      <c r="D4794" s="11">
        <v>2000</v>
      </c>
      <c r="E4794" t="s">
        <v>12106</v>
      </c>
      <c r="F4794">
        <v>6.7</v>
      </c>
      <c r="G4794">
        <v>114000</v>
      </c>
      <c r="H4794" t="s">
        <v>6671</v>
      </c>
      <c r="I4794" t="s">
        <v>5159</v>
      </c>
      <c r="J4794" t="s">
        <v>1878</v>
      </c>
      <c r="K4794" t="s">
        <v>7</v>
      </c>
      <c r="L4794" s="7">
        <v>41300000</v>
      </c>
      <c r="M4794" s="7">
        <v>106371651</v>
      </c>
      <c r="N4794" t="s">
        <v>9202</v>
      </c>
      <c r="O4794">
        <v>98</v>
      </c>
      <c r="P4794" s="8">
        <f>_xlfn.XLOOKUP(D4794,Consumer_Price_Index!A:A,Consumer_Price_Index!B:B)</f>
        <v>172.2</v>
      </c>
      <c r="Q4794" s="13">
        <f>IF(ISNUMBER(M4794), M4794*(Consumer_Price_Index!$B$45/(_xlfn.XLOOKUP('Working Data'!D3689,Consumer_Price_Index!A:A,Consumer_Price_Index!B:B))), "Missing")</f>
        <v>180163657.91939968</v>
      </c>
      <c r="R4794" t="str">
        <f t="shared" si="74"/>
        <v>Yes</v>
      </c>
    </row>
    <row r="4795" spans="1:18" x14ac:dyDescent="0.25">
      <c r="A4795" t="s">
        <v>5127</v>
      </c>
      <c r="B4795" t="s">
        <v>68</v>
      </c>
      <c r="C4795" t="s">
        <v>34</v>
      </c>
      <c r="D4795" s="11">
        <v>2013</v>
      </c>
      <c r="E4795" t="s">
        <v>4845</v>
      </c>
      <c r="F4795">
        <v>6.7</v>
      </c>
      <c r="G4795">
        <v>439000</v>
      </c>
      <c r="H4795" t="s">
        <v>1012</v>
      </c>
      <c r="I4795" t="s">
        <v>672</v>
      </c>
      <c r="J4795" t="s">
        <v>533</v>
      </c>
      <c r="K4795" t="s">
        <v>7</v>
      </c>
      <c r="L4795" s="7">
        <v>120000000</v>
      </c>
      <c r="M4795" s="7">
        <v>414828246</v>
      </c>
      <c r="N4795" t="s">
        <v>890</v>
      </c>
      <c r="O4795">
        <v>126</v>
      </c>
      <c r="P4795" s="8">
        <f>_xlfn.XLOOKUP(D4795,Consumer_Price_Index!A:A,Consumer_Price_Index!B:B)</f>
        <v>233</v>
      </c>
      <c r="Q4795" s="13">
        <f>IF(ISNUMBER(M4795), M4795*(Consumer_Price_Index!$B$45/(_xlfn.XLOOKUP('Working Data'!D6311,Consumer_Price_Index!A:A,Consumer_Price_Index!B:B))), "Missing")</f>
        <v>1112659916.8679578</v>
      </c>
      <c r="R4795" t="str">
        <f t="shared" si="74"/>
        <v>Yes</v>
      </c>
    </row>
    <row r="4796" spans="1:18" x14ac:dyDescent="0.25">
      <c r="A4796" t="s">
        <v>6108</v>
      </c>
      <c r="B4796" t="s">
        <v>41</v>
      </c>
      <c r="C4796" t="s">
        <v>100</v>
      </c>
      <c r="D4796" s="11">
        <v>2011</v>
      </c>
      <c r="E4796" t="s">
        <v>6107</v>
      </c>
      <c r="F4796">
        <v>6.7</v>
      </c>
      <c r="G4796">
        <v>33000</v>
      </c>
      <c r="H4796" t="s">
        <v>3880</v>
      </c>
      <c r="I4796" t="s">
        <v>3880</v>
      </c>
      <c r="J4796" t="s">
        <v>3617</v>
      </c>
      <c r="K4796" t="s">
        <v>300</v>
      </c>
      <c r="M4796" s="7">
        <v>11928909</v>
      </c>
      <c r="N4796" t="s">
        <v>3879</v>
      </c>
      <c r="O4796">
        <v>118</v>
      </c>
      <c r="P4796" s="8">
        <f>_xlfn.XLOOKUP(D4796,Consumer_Price_Index!A:A,Consumer_Price_Index!B:B)</f>
        <v>224.9</v>
      </c>
      <c r="Q4796" s="13">
        <f>IF(ISNUMBER(M4796), M4796*(Consumer_Price_Index!$B$45/(_xlfn.XLOOKUP('Working Data'!D5982,Consumer_Price_Index!A:A,Consumer_Price_Index!B:B))), "Missing")</f>
        <v>16945168.169230767</v>
      </c>
      <c r="R4796" t="str">
        <f t="shared" si="74"/>
        <v>No</v>
      </c>
    </row>
    <row r="4797" spans="1:18" x14ac:dyDescent="0.25">
      <c r="A4797" t="s">
        <v>2492</v>
      </c>
      <c r="B4797" t="s">
        <v>41</v>
      </c>
      <c r="C4797" t="s">
        <v>24</v>
      </c>
      <c r="D4797" s="11">
        <v>2017</v>
      </c>
      <c r="E4797" t="s">
        <v>1345</v>
      </c>
      <c r="F4797">
        <v>6.7</v>
      </c>
      <c r="G4797">
        <v>38000</v>
      </c>
      <c r="H4797" t="s">
        <v>2491</v>
      </c>
      <c r="I4797" t="s">
        <v>2491</v>
      </c>
      <c r="J4797" t="s">
        <v>2490</v>
      </c>
      <c r="K4797" t="s">
        <v>7</v>
      </c>
      <c r="L4797" s="7">
        <v>6000000</v>
      </c>
      <c r="M4797" s="7">
        <v>3187255</v>
      </c>
      <c r="N4797" t="s">
        <v>2489</v>
      </c>
      <c r="O4797">
        <v>92</v>
      </c>
      <c r="P4797" s="8">
        <f>_xlfn.XLOOKUP(D4797,Consumer_Price_Index!A:A,Consumer_Price_Index!B:B)</f>
        <v>245.1</v>
      </c>
      <c r="Q4797" s="13">
        <f>IF(ISNUMBER(M4797), M4797*(Consumer_Price_Index!$B$45/(_xlfn.XLOOKUP('Working Data'!D7125,Consumer_Price_Index!A:A,Consumer_Price_Index!B:B))), "Missing")</f>
        <v>3867608.9147749897</v>
      </c>
      <c r="R4797" t="str">
        <f t="shared" si="74"/>
        <v>Yes</v>
      </c>
    </row>
    <row r="4798" spans="1:18" x14ac:dyDescent="0.25">
      <c r="A4798" t="s">
        <v>11291</v>
      </c>
      <c r="B4798" t="s">
        <v>68</v>
      </c>
      <c r="C4798" t="s">
        <v>24</v>
      </c>
      <c r="D4798" s="11">
        <v>2001</v>
      </c>
      <c r="E4798" t="s">
        <v>11290</v>
      </c>
      <c r="F4798">
        <v>6.7</v>
      </c>
      <c r="G4798">
        <v>4500</v>
      </c>
      <c r="H4798" t="s">
        <v>11289</v>
      </c>
      <c r="I4798" t="s">
        <v>11288</v>
      </c>
      <c r="J4798" t="s">
        <v>11287</v>
      </c>
      <c r="K4798" t="s">
        <v>7</v>
      </c>
      <c r="M4798" s="7">
        <v>4634077</v>
      </c>
      <c r="N4798" t="s">
        <v>5651</v>
      </c>
      <c r="O4798">
        <v>102</v>
      </c>
      <c r="P4798" s="8">
        <f>_xlfn.XLOOKUP(D4798,Consumer_Price_Index!A:A,Consumer_Price_Index!B:B)</f>
        <v>177.1</v>
      </c>
      <c r="Q4798" s="13">
        <f>IF(ISNUMBER(M4798), M4798*(Consumer_Price_Index!$B$45/(_xlfn.XLOOKUP('Working Data'!D4033,Consumer_Price_Index!A:A,Consumer_Price_Index!B:B))), "Missing")</f>
        <v>9771648.8712802771</v>
      </c>
      <c r="R4798" t="str">
        <f t="shared" si="74"/>
        <v>No</v>
      </c>
    </row>
    <row r="4799" spans="1:18" x14ac:dyDescent="0.25">
      <c r="A4799" t="s">
        <v>7660</v>
      </c>
      <c r="B4799" t="s">
        <v>41</v>
      </c>
      <c r="C4799" t="s">
        <v>87</v>
      </c>
      <c r="D4799" s="11">
        <v>2008</v>
      </c>
      <c r="E4799" t="s">
        <v>7547</v>
      </c>
      <c r="F4799">
        <v>6.7</v>
      </c>
      <c r="G4799">
        <v>51000</v>
      </c>
      <c r="H4799" t="s">
        <v>5070</v>
      </c>
      <c r="I4799" t="s">
        <v>5070</v>
      </c>
      <c r="J4799" t="s">
        <v>908</v>
      </c>
      <c r="K4799" t="s">
        <v>265</v>
      </c>
      <c r="L4799" s="7">
        <v>15000000</v>
      </c>
      <c r="M4799" s="7">
        <v>5926410</v>
      </c>
      <c r="N4799" t="s">
        <v>7659</v>
      </c>
      <c r="O4799">
        <v>111</v>
      </c>
      <c r="P4799" s="8">
        <f>_xlfn.XLOOKUP(D4799,Consumer_Price_Index!A:A,Consumer_Price_Index!B:B)</f>
        <v>215.3</v>
      </c>
      <c r="Q4799" s="13">
        <f>IF(ISNUMBER(M4799), M4799*(Consumer_Price_Index!$B$45/(_xlfn.XLOOKUP('Working Data'!D5406,Consumer_Price_Index!A:A,Consumer_Price_Index!B:B))), "Missing")</f>
        <v>8957227.8125</v>
      </c>
      <c r="R4799" t="str">
        <f t="shared" si="74"/>
        <v>Yes</v>
      </c>
    </row>
    <row r="4800" spans="1:18" x14ac:dyDescent="0.25">
      <c r="A4800" t="s">
        <v>17863</v>
      </c>
      <c r="B4800" t="s">
        <v>41</v>
      </c>
      <c r="C4800" t="s">
        <v>87</v>
      </c>
      <c r="D4800" s="11">
        <v>1989</v>
      </c>
      <c r="E4800" t="s">
        <v>17862</v>
      </c>
      <c r="F4800">
        <v>6.7</v>
      </c>
      <c r="G4800">
        <v>4500</v>
      </c>
      <c r="H4800" t="s">
        <v>9900</v>
      </c>
      <c r="I4800" t="s">
        <v>6859</v>
      </c>
      <c r="J4800" t="s">
        <v>12952</v>
      </c>
      <c r="K4800" t="s">
        <v>7</v>
      </c>
      <c r="M4800" s="7">
        <v>8742750</v>
      </c>
      <c r="N4800" t="s">
        <v>114</v>
      </c>
      <c r="O4800">
        <v>108</v>
      </c>
      <c r="P4800" s="8">
        <f>_xlfn.XLOOKUP(D4800,Consumer_Price_Index!A:A,Consumer_Price_Index!B:B)</f>
        <v>124</v>
      </c>
      <c r="Q4800" s="13">
        <f>IF(ISNUMBER(M4800), M4800*(Consumer_Price_Index!$B$45/(_xlfn.XLOOKUP('Working Data'!D1581,Consumer_Price_Index!A:A,Consumer_Price_Index!B:B))), "Missing")</f>
        <v>24305802.235401463</v>
      </c>
      <c r="R4800" t="str">
        <f t="shared" si="74"/>
        <v>No</v>
      </c>
    </row>
    <row r="4801" spans="1:18" x14ac:dyDescent="0.25">
      <c r="A4801" t="s">
        <v>3494</v>
      </c>
      <c r="B4801" t="s">
        <v>52</v>
      </c>
      <c r="C4801" t="s">
        <v>34</v>
      </c>
      <c r="D4801" s="11">
        <v>2015</v>
      </c>
      <c r="E4801" t="s">
        <v>3446</v>
      </c>
      <c r="F4801">
        <v>6.7</v>
      </c>
      <c r="G4801">
        <v>27000</v>
      </c>
      <c r="H4801" t="s">
        <v>1502</v>
      </c>
      <c r="I4801" t="s">
        <v>3493</v>
      </c>
      <c r="J4801" t="s">
        <v>3492</v>
      </c>
      <c r="K4801" t="s">
        <v>95</v>
      </c>
      <c r="M4801" s="7">
        <v>67069</v>
      </c>
      <c r="N4801" t="s">
        <v>3491</v>
      </c>
      <c r="O4801">
        <v>93</v>
      </c>
      <c r="P4801" s="8">
        <f>_xlfn.XLOOKUP(D4801,Consumer_Price_Index!A:A,Consumer_Price_Index!B:B)</f>
        <v>237</v>
      </c>
      <c r="Q4801" s="13">
        <f>IF(ISNUMBER(M4801), M4801*(Consumer_Price_Index!$B$45/(_xlfn.XLOOKUP('Working Data'!D6832,Consumer_Price_Index!A:A,Consumer_Price_Index!B:B))), "Missing")</f>
        <v>87707.829613733906</v>
      </c>
      <c r="R4801" t="str">
        <f t="shared" si="74"/>
        <v>No</v>
      </c>
    </row>
    <row r="4802" spans="1:18" x14ac:dyDescent="0.25">
      <c r="A4802" t="s">
        <v>13876</v>
      </c>
      <c r="B4802" t="s">
        <v>41</v>
      </c>
      <c r="C4802" t="s">
        <v>87</v>
      </c>
      <c r="D4802" s="11">
        <v>1997</v>
      </c>
      <c r="E4802" t="s">
        <v>13456</v>
      </c>
      <c r="F4802">
        <v>6.7</v>
      </c>
      <c r="G4802">
        <v>50000</v>
      </c>
      <c r="H4802" t="s">
        <v>3232</v>
      </c>
      <c r="I4802" t="s">
        <v>5195</v>
      </c>
      <c r="J4802" t="s">
        <v>3617</v>
      </c>
      <c r="K4802" t="s">
        <v>7</v>
      </c>
      <c r="L4802" s="7">
        <v>19000000</v>
      </c>
      <c r="M4802" s="7">
        <v>6682098</v>
      </c>
      <c r="N4802" t="s">
        <v>8657</v>
      </c>
      <c r="O4802">
        <v>125</v>
      </c>
      <c r="P4802" s="8">
        <f>_xlfn.XLOOKUP(D4802,Consumer_Price_Index!A:A,Consumer_Price_Index!B:B)</f>
        <v>160.5</v>
      </c>
      <c r="Q4802" s="13">
        <f>IF(ISNUMBER(M4802), M4802*(Consumer_Price_Index!$B$45/(_xlfn.XLOOKUP('Working Data'!D3100,Consumer_Price_Index!A:A,Consumer_Price_Index!B:B))), "Missing")</f>
        <v>12491013.868711656</v>
      </c>
      <c r="R4802" t="str">
        <f t="shared" si="74"/>
        <v>Yes</v>
      </c>
    </row>
    <row r="4803" spans="1:18" x14ac:dyDescent="0.25">
      <c r="A4803" t="s">
        <v>6767</v>
      </c>
      <c r="B4803" t="s">
        <v>52</v>
      </c>
      <c r="C4803" t="s">
        <v>11</v>
      </c>
      <c r="D4803" s="11">
        <v>2010</v>
      </c>
      <c r="E4803" t="s">
        <v>6766</v>
      </c>
      <c r="F4803">
        <v>6.7</v>
      </c>
      <c r="G4803">
        <v>15000</v>
      </c>
      <c r="H4803" t="s">
        <v>3516</v>
      </c>
      <c r="I4803" t="s">
        <v>6765</v>
      </c>
      <c r="J4803" t="s">
        <v>6764</v>
      </c>
      <c r="K4803" t="s">
        <v>555</v>
      </c>
      <c r="M4803" s="7">
        <v>1214424</v>
      </c>
      <c r="N4803" t="s">
        <v>3514</v>
      </c>
      <c r="O4803">
        <v>114</v>
      </c>
      <c r="P4803" s="8">
        <f>_xlfn.XLOOKUP(D4803,Consumer_Price_Index!A:A,Consumer_Price_Index!B:B)</f>
        <v>218.1</v>
      </c>
      <c r="Q4803" s="13">
        <f>IF(ISNUMBER(M4803), M4803*(Consumer_Price_Index!$B$45/(_xlfn.XLOOKUP('Working Data'!D5745,Consumer_Price_Index!A:A,Consumer_Price_Index!B:B))), "Missing")</f>
        <v>1718694.8109614491</v>
      </c>
      <c r="R4803" t="str">
        <f t="shared" ref="R4803:R4866" si="75">IF(AND(ISNUMBER(L4803), L4803&gt;0, ISNUMBER(M4803), M4803&gt;0), "Yes", "No")</f>
        <v>No</v>
      </c>
    </row>
    <row r="4804" spans="1:18" x14ac:dyDescent="0.25">
      <c r="A4804" t="s">
        <v>9043</v>
      </c>
      <c r="B4804" t="s">
        <v>41</v>
      </c>
      <c r="C4804" t="s">
        <v>34</v>
      </c>
      <c r="D4804" s="11">
        <v>2006</v>
      </c>
      <c r="E4804" t="s">
        <v>9042</v>
      </c>
      <c r="F4804">
        <v>6.7</v>
      </c>
      <c r="G4804">
        <v>193000</v>
      </c>
      <c r="H4804" t="s">
        <v>5782</v>
      </c>
      <c r="I4804" t="s">
        <v>6341</v>
      </c>
      <c r="J4804" t="s">
        <v>2864</v>
      </c>
      <c r="K4804" t="s">
        <v>7</v>
      </c>
      <c r="L4804" s="7">
        <v>50000000</v>
      </c>
      <c r="M4804" s="7">
        <v>111476513</v>
      </c>
      <c r="N4804" t="s">
        <v>777</v>
      </c>
      <c r="O4804">
        <v>106</v>
      </c>
      <c r="P4804" s="8">
        <f>_xlfn.XLOOKUP(D4804,Consumer_Price_Index!A:A,Consumer_Price_Index!B:B)</f>
        <v>201.6</v>
      </c>
      <c r="Q4804" s="13">
        <f>IF(ISNUMBER(M4804), M4804*(Consumer_Price_Index!$B$45/(_xlfn.XLOOKUP('Working Data'!D4879,Consumer_Price_Index!A:A,Consumer_Price_Index!B:B))), "Missing")</f>
        <v>203882914.23229292</v>
      </c>
      <c r="R4804" t="str">
        <f t="shared" si="75"/>
        <v>Yes</v>
      </c>
    </row>
    <row r="4805" spans="1:18" x14ac:dyDescent="0.25">
      <c r="A4805" t="s">
        <v>11198</v>
      </c>
      <c r="B4805" t="s">
        <v>41</v>
      </c>
      <c r="C4805" t="s">
        <v>11</v>
      </c>
      <c r="D4805" s="11">
        <v>2002</v>
      </c>
      <c r="E4805" t="s">
        <v>11109</v>
      </c>
      <c r="F4805">
        <v>6.7</v>
      </c>
      <c r="G4805">
        <v>83000</v>
      </c>
      <c r="H4805" t="s">
        <v>11197</v>
      </c>
      <c r="I4805" t="s">
        <v>11196</v>
      </c>
      <c r="J4805" t="s">
        <v>5551</v>
      </c>
      <c r="K4805" t="s">
        <v>562</v>
      </c>
      <c r="L4805" s="7">
        <v>50000000</v>
      </c>
      <c r="M4805" s="7">
        <v>119137784</v>
      </c>
      <c r="N4805" t="s">
        <v>527</v>
      </c>
      <c r="O4805">
        <v>124</v>
      </c>
      <c r="P4805" s="8">
        <f>_xlfn.XLOOKUP(D4805,Consumer_Price_Index!A:A,Consumer_Price_Index!B:B)</f>
        <v>179.9</v>
      </c>
      <c r="Q4805" s="13">
        <f>IF(ISNUMBER(M4805), M4805*(Consumer_Price_Index!$B$45/(_xlfn.XLOOKUP('Working Data'!D4073,Consumer_Price_Index!A:A,Consumer_Price_Index!B:B))), "Missing")</f>
        <v>151255344.93666667</v>
      </c>
      <c r="R4805" t="str">
        <f t="shared" si="75"/>
        <v>Yes</v>
      </c>
    </row>
    <row r="4806" spans="1:18" x14ac:dyDescent="0.25">
      <c r="A4806" t="s">
        <v>4781</v>
      </c>
      <c r="B4806" t="s">
        <v>52</v>
      </c>
      <c r="C4806" t="s">
        <v>11</v>
      </c>
      <c r="D4806" s="11">
        <v>2013</v>
      </c>
      <c r="E4806" t="s">
        <v>4780</v>
      </c>
      <c r="F4806">
        <v>6.7</v>
      </c>
      <c r="G4806">
        <v>32000</v>
      </c>
      <c r="H4806" t="s">
        <v>4779</v>
      </c>
      <c r="I4806" t="s">
        <v>4779</v>
      </c>
      <c r="J4806" t="s">
        <v>4778</v>
      </c>
      <c r="K4806" t="s">
        <v>7</v>
      </c>
      <c r="L4806" s="7">
        <v>50000</v>
      </c>
      <c r="M4806" s="7">
        <v>587174</v>
      </c>
      <c r="N4806" t="s">
        <v>4777</v>
      </c>
      <c r="O4806">
        <v>96</v>
      </c>
      <c r="P4806" s="8">
        <f>_xlfn.XLOOKUP(D4806,Consumer_Price_Index!A:A,Consumer_Price_Index!B:B)</f>
        <v>233</v>
      </c>
      <c r="Q4806" s="13">
        <f>IF(ISNUMBER(M4806), M4806*(Consumer_Price_Index!$B$45/(_xlfn.XLOOKUP('Working Data'!D6422,Consumer_Price_Index!A:A,Consumer_Price_Index!B:B))), "Missing")</f>
        <v>754902.60675105487</v>
      </c>
      <c r="R4806" t="str">
        <f t="shared" si="75"/>
        <v>Yes</v>
      </c>
    </row>
    <row r="4807" spans="1:18" x14ac:dyDescent="0.25">
      <c r="A4807" t="s">
        <v>1938</v>
      </c>
      <c r="B4807" t="s">
        <v>68</v>
      </c>
      <c r="C4807" t="s">
        <v>34</v>
      </c>
      <c r="D4807" s="11">
        <v>2018</v>
      </c>
      <c r="E4807" t="s">
        <v>1483</v>
      </c>
      <c r="F4807">
        <v>6.7</v>
      </c>
      <c r="G4807">
        <v>387000</v>
      </c>
      <c r="H4807" t="s">
        <v>910</v>
      </c>
      <c r="I4807" t="s">
        <v>1937</v>
      </c>
      <c r="J4807" t="s">
        <v>1936</v>
      </c>
      <c r="K4807" t="s">
        <v>59</v>
      </c>
      <c r="L4807" s="7">
        <v>100000000</v>
      </c>
      <c r="M4807" s="7">
        <v>856085151</v>
      </c>
      <c r="N4807" t="s">
        <v>1935</v>
      </c>
      <c r="O4807">
        <v>112</v>
      </c>
      <c r="P4807" s="8">
        <f>_xlfn.XLOOKUP(D4807,Consumer_Price_Index!A:A,Consumer_Price_Index!B:B)</f>
        <v>251.1</v>
      </c>
      <c r="Q4807" s="13">
        <f>IF(ISNUMBER(M4807), M4807*(Consumer_Price_Index!$B$45/(_xlfn.XLOOKUP('Working Data'!D7256,Consumer_Price_Index!A:A,Consumer_Price_Index!B:B))), "Missing")</f>
        <v>1258317151.5180895</v>
      </c>
      <c r="R4807" t="str">
        <f t="shared" si="75"/>
        <v>Yes</v>
      </c>
    </row>
    <row r="4808" spans="1:18" x14ac:dyDescent="0.25">
      <c r="A4808" t="s">
        <v>21753</v>
      </c>
      <c r="B4808" t="s">
        <v>101</v>
      </c>
      <c r="C4808" t="s">
        <v>11</v>
      </c>
      <c r="D4808" s="11">
        <v>1981</v>
      </c>
      <c r="E4808" t="s">
        <v>21626</v>
      </c>
      <c r="F4808">
        <v>6.7</v>
      </c>
      <c r="G4808">
        <v>29000</v>
      </c>
      <c r="H4808" t="s">
        <v>18866</v>
      </c>
      <c r="I4808" t="s">
        <v>21752</v>
      </c>
      <c r="J4808" t="s">
        <v>2412</v>
      </c>
      <c r="K4808" t="s">
        <v>265</v>
      </c>
      <c r="L4808" s="7">
        <v>10000000</v>
      </c>
      <c r="M4808" s="7">
        <v>10853418</v>
      </c>
      <c r="N4808" t="s">
        <v>17593</v>
      </c>
      <c r="O4808">
        <v>116</v>
      </c>
      <c r="P4808" s="8">
        <f>_xlfn.XLOOKUP(D4808,Consumer_Price_Index!A:A,Consumer_Price_Index!B:B)</f>
        <v>90.9</v>
      </c>
      <c r="Q4808" s="13">
        <f>IF(ISNUMBER(M4808), M4808*(Consumer_Price_Index!$B$45/(_xlfn.XLOOKUP('Working Data'!D123,Consumer_Price_Index!A:A,Consumer_Price_Index!B:B))), "Missing")</f>
        <v>30173690.370437957</v>
      </c>
      <c r="R4808" t="str">
        <f t="shared" si="75"/>
        <v>Yes</v>
      </c>
    </row>
    <row r="4809" spans="1:18" x14ac:dyDescent="0.25">
      <c r="A4809" t="s">
        <v>16619</v>
      </c>
      <c r="B4809" t="s">
        <v>68</v>
      </c>
      <c r="C4809" t="s">
        <v>11</v>
      </c>
      <c r="D4809" s="11">
        <v>1991</v>
      </c>
      <c r="E4809" t="s">
        <v>16303</v>
      </c>
      <c r="F4809">
        <v>6.7</v>
      </c>
      <c r="G4809">
        <v>3100</v>
      </c>
      <c r="H4809" t="s">
        <v>13041</v>
      </c>
      <c r="I4809" t="s">
        <v>16618</v>
      </c>
      <c r="J4809" t="s">
        <v>15580</v>
      </c>
      <c r="K4809" t="s">
        <v>332</v>
      </c>
      <c r="M4809" s="7">
        <v>516517</v>
      </c>
      <c r="N4809" t="s">
        <v>16617</v>
      </c>
      <c r="O4809">
        <v>117</v>
      </c>
      <c r="P4809" s="8">
        <f>_xlfn.XLOOKUP(D4809,Consumer_Price_Index!A:A,Consumer_Price_Index!B:B)</f>
        <v>136.19999999999999</v>
      </c>
      <c r="Q4809" s="13">
        <f>IF(ISNUMBER(M4809), M4809*(Consumer_Price_Index!$B$45/(_xlfn.XLOOKUP('Working Data'!D2032,Consumer_Price_Index!A:A,Consumer_Price_Index!B:B))), "Missing")</f>
        <v>685464.85148083617</v>
      </c>
      <c r="R4809" t="str">
        <f t="shared" si="75"/>
        <v>No</v>
      </c>
    </row>
    <row r="4810" spans="1:18" x14ac:dyDescent="0.25">
      <c r="A4810" t="s">
        <v>9572</v>
      </c>
      <c r="B4810" t="s">
        <v>41</v>
      </c>
      <c r="C4810" t="s">
        <v>24</v>
      </c>
      <c r="D4810" s="11">
        <v>2005</v>
      </c>
      <c r="E4810" t="s">
        <v>9100</v>
      </c>
      <c r="F4810">
        <v>6.7</v>
      </c>
      <c r="G4810">
        <v>93000</v>
      </c>
      <c r="H4810" t="s">
        <v>1779</v>
      </c>
      <c r="I4810" t="s">
        <v>1779</v>
      </c>
      <c r="J4810" t="s">
        <v>814</v>
      </c>
      <c r="K4810" t="s">
        <v>7</v>
      </c>
      <c r="L4810" s="7">
        <v>3000000</v>
      </c>
      <c r="M4810" s="7">
        <v>18637690</v>
      </c>
      <c r="N4810" t="s">
        <v>9571</v>
      </c>
      <c r="O4810">
        <v>94</v>
      </c>
      <c r="P4810" s="8">
        <f>_xlfn.XLOOKUP(D4810,Consumer_Price_Index!A:A,Consumer_Price_Index!B:B)</f>
        <v>195.3</v>
      </c>
      <c r="Q4810" s="13">
        <f>IF(ISNUMBER(M4810), M4810*(Consumer_Price_Index!$B$45/(_xlfn.XLOOKUP('Working Data'!D4668,Consumer_Price_Index!A:A,Consumer_Price_Index!B:B))), "Missing")</f>
        <v>41695331.446402349</v>
      </c>
      <c r="R4810" t="str">
        <f t="shared" si="75"/>
        <v>Yes</v>
      </c>
    </row>
    <row r="4811" spans="1:18" x14ac:dyDescent="0.25">
      <c r="A4811" t="s">
        <v>8031</v>
      </c>
      <c r="B4811" t="s">
        <v>41</v>
      </c>
      <c r="C4811" t="s">
        <v>34</v>
      </c>
      <c r="D4811" s="11">
        <v>2008</v>
      </c>
      <c r="E4811" t="s">
        <v>8024</v>
      </c>
      <c r="F4811">
        <v>6.7</v>
      </c>
      <c r="G4811">
        <v>369000</v>
      </c>
      <c r="H4811" t="s">
        <v>3015</v>
      </c>
      <c r="I4811" t="s">
        <v>8030</v>
      </c>
      <c r="J4811" t="s">
        <v>806</v>
      </c>
      <c r="K4811" t="s">
        <v>7</v>
      </c>
      <c r="L4811" s="7">
        <v>75000000</v>
      </c>
      <c r="M4811" s="7">
        <v>342463063</v>
      </c>
      <c r="N4811" t="s">
        <v>103</v>
      </c>
      <c r="O4811">
        <v>110</v>
      </c>
      <c r="P4811" s="8">
        <f>_xlfn.XLOOKUP(D4811,Consumer_Price_Index!A:A,Consumer_Price_Index!B:B)</f>
        <v>215.3</v>
      </c>
      <c r="Q4811" s="13">
        <f>IF(ISNUMBER(M4811), M4811*(Consumer_Price_Index!$B$45/(_xlfn.XLOOKUP('Working Data'!D5258,Consumer_Price_Index!A:A,Consumer_Price_Index!B:B))), "Missing")</f>
        <v>1081331557.4725387</v>
      </c>
      <c r="R4811" t="str">
        <f t="shared" si="75"/>
        <v>Yes</v>
      </c>
    </row>
    <row r="4812" spans="1:18" x14ac:dyDescent="0.25">
      <c r="A4812" t="s">
        <v>11382</v>
      </c>
      <c r="B4812" t="s">
        <v>41</v>
      </c>
      <c r="C4812" t="s">
        <v>34</v>
      </c>
      <c r="D4812" s="11">
        <v>2001</v>
      </c>
      <c r="E4812" t="s">
        <v>11381</v>
      </c>
      <c r="F4812">
        <v>6.7</v>
      </c>
      <c r="G4812">
        <v>38000</v>
      </c>
      <c r="H4812" t="s">
        <v>10193</v>
      </c>
      <c r="I4812" t="s">
        <v>922</v>
      </c>
      <c r="J4812" t="s">
        <v>11356</v>
      </c>
      <c r="K4812" t="s">
        <v>562</v>
      </c>
      <c r="M4812" s="7">
        <v>10366360</v>
      </c>
      <c r="N4812" t="s">
        <v>2598</v>
      </c>
      <c r="O4812">
        <v>94</v>
      </c>
      <c r="P4812" s="8">
        <f>_xlfn.XLOOKUP(D4812,Consumer_Price_Index!A:A,Consumer_Price_Index!B:B)</f>
        <v>177.1</v>
      </c>
      <c r="Q4812" s="13">
        <f>IF(ISNUMBER(M4812), M4812*(Consumer_Price_Index!$B$45/(_xlfn.XLOOKUP('Working Data'!D4005,Consumer_Price_Index!A:A,Consumer_Price_Index!B:B))), "Missing")</f>
        <v>13757098.832752611</v>
      </c>
      <c r="R4812" t="str">
        <f t="shared" si="75"/>
        <v>No</v>
      </c>
    </row>
    <row r="4813" spans="1:18" x14ac:dyDescent="0.25">
      <c r="A4813" t="s">
        <v>8253</v>
      </c>
      <c r="C4813" t="s">
        <v>11</v>
      </c>
      <c r="D4813" s="11">
        <v>2007</v>
      </c>
      <c r="E4813" t="s">
        <v>8252</v>
      </c>
      <c r="F4813">
        <v>6.7</v>
      </c>
      <c r="G4813">
        <v>11000</v>
      </c>
      <c r="H4813" t="s">
        <v>919</v>
      </c>
      <c r="I4813" t="s">
        <v>919</v>
      </c>
      <c r="J4813" t="s">
        <v>8251</v>
      </c>
      <c r="K4813" t="s">
        <v>562</v>
      </c>
      <c r="M4813" s="7">
        <v>628258</v>
      </c>
      <c r="N4813" t="s">
        <v>8250</v>
      </c>
      <c r="O4813">
        <v>85</v>
      </c>
      <c r="P4813" s="8">
        <f>_xlfn.XLOOKUP(D4813,Consumer_Price_Index!A:A,Consumer_Price_Index!B:B)</f>
        <v>207.3</v>
      </c>
      <c r="Q4813" s="13">
        <f>IF(ISNUMBER(M4813), M4813*(Consumer_Price_Index!$B$45/(_xlfn.XLOOKUP('Working Data'!D5187,Consumer_Price_Index!A:A,Consumer_Price_Index!B:B))), "Missing")</f>
        <v>1149040.8919567827</v>
      </c>
      <c r="R4813" t="str">
        <f t="shared" si="75"/>
        <v>No</v>
      </c>
    </row>
    <row r="4814" spans="1:18" x14ac:dyDescent="0.25">
      <c r="A4814" t="s">
        <v>12208</v>
      </c>
      <c r="B4814" t="s">
        <v>68</v>
      </c>
      <c r="C4814" t="s">
        <v>24</v>
      </c>
      <c r="D4814" s="11">
        <v>2000</v>
      </c>
      <c r="E4814" t="s">
        <v>12185</v>
      </c>
      <c r="F4814">
        <v>6.7</v>
      </c>
      <c r="G4814">
        <v>32000</v>
      </c>
      <c r="H4814" t="s">
        <v>12207</v>
      </c>
      <c r="I4814" t="s">
        <v>6726</v>
      </c>
      <c r="J4814" t="s">
        <v>1218</v>
      </c>
      <c r="K4814" t="s">
        <v>7</v>
      </c>
      <c r="L4814" s="7">
        <v>15000000</v>
      </c>
      <c r="M4814" s="7">
        <v>40863718</v>
      </c>
      <c r="N4814" t="s">
        <v>890</v>
      </c>
      <c r="O4814">
        <v>120</v>
      </c>
      <c r="P4814" s="8">
        <f>_xlfn.XLOOKUP(D4814,Consumer_Price_Index!A:A,Consumer_Price_Index!B:B)</f>
        <v>172.2</v>
      </c>
      <c r="Q4814" s="13">
        <f>IF(ISNUMBER(M4814), M4814*(Consumer_Price_Index!$B$45/(_xlfn.XLOOKUP('Working Data'!D3710,Consumer_Price_Index!A:A,Consumer_Price_Index!B:B))), "Missing")</f>
        <v>115717238.61152416</v>
      </c>
      <c r="R4814" t="str">
        <f t="shared" si="75"/>
        <v>Yes</v>
      </c>
    </row>
    <row r="4815" spans="1:18" x14ac:dyDescent="0.25">
      <c r="A4815" t="s">
        <v>15641</v>
      </c>
      <c r="B4815" t="s">
        <v>68</v>
      </c>
      <c r="C4815" t="s">
        <v>11</v>
      </c>
      <c r="D4815" s="11">
        <v>1993</v>
      </c>
      <c r="E4815" t="s">
        <v>15157</v>
      </c>
      <c r="F4815">
        <v>6.7</v>
      </c>
      <c r="G4815">
        <v>464</v>
      </c>
      <c r="H4815" t="s">
        <v>15640</v>
      </c>
      <c r="I4815" t="s">
        <v>15639</v>
      </c>
      <c r="J4815" t="s">
        <v>15638</v>
      </c>
      <c r="K4815" t="s">
        <v>7</v>
      </c>
      <c r="M4815" s="7">
        <v>595505</v>
      </c>
      <c r="N4815" t="s">
        <v>15637</v>
      </c>
      <c r="O4815">
        <v>106</v>
      </c>
      <c r="P4815" s="8">
        <f>_xlfn.XLOOKUP(D4815,Consumer_Price_Index!A:A,Consumer_Price_Index!B:B)</f>
        <v>144.5</v>
      </c>
      <c r="Q4815" s="13">
        <f>IF(ISNUMBER(M4815), M4815*(Consumer_Price_Index!$B$45/(_xlfn.XLOOKUP('Working Data'!D2412,Consumer_Price_Index!A:A,Consumer_Price_Index!B:B))), "Missing")</f>
        <v>756043.22291666665</v>
      </c>
      <c r="R4815" t="str">
        <f t="shared" si="75"/>
        <v>No</v>
      </c>
    </row>
    <row r="4816" spans="1:18" x14ac:dyDescent="0.25">
      <c r="A4816" t="s">
        <v>7405</v>
      </c>
      <c r="B4816" t="s">
        <v>101</v>
      </c>
      <c r="C4816" t="s">
        <v>100</v>
      </c>
      <c r="D4816" s="11">
        <v>2009</v>
      </c>
      <c r="E4816" t="s">
        <v>7404</v>
      </c>
      <c r="F4816">
        <v>6.7</v>
      </c>
      <c r="G4816">
        <v>102000</v>
      </c>
      <c r="H4816" t="s">
        <v>5235</v>
      </c>
      <c r="I4816" t="s">
        <v>5235</v>
      </c>
      <c r="J4816" t="s">
        <v>7403</v>
      </c>
      <c r="K4816" t="s">
        <v>332</v>
      </c>
      <c r="L4816" s="7">
        <v>100000000</v>
      </c>
      <c r="M4816" s="7">
        <v>100140916</v>
      </c>
      <c r="N4816" t="s">
        <v>138</v>
      </c>
      <c r="O4816">
        <v>101</v>
      </c>
      <c r="P4816" s="8">
        <f>_xlfn.XLOOKUP(D4816,Consumer_Price_Index!A:A,Consumer_Price_Index!B:B)</f>
        <v>214.5</v>
      </c>
      <c r="Q4816" s="13">
        <f>IF(ISNUMBER(M4816), M4816*(Consumer_Price_Index!$B$45/(_xlfn.XLOOKUP('Working Data'!D5503,Consumer_Price_Index!A:A,Consumer_Price_Index!B:B))), "Missing")</f>
        <v>172292134.98136646</v>
      </c>
      <c r="R4816" t="str">
        <f t="shared" si="75"/>
        <v>Yes</v>
      </c>
    </row>
    <row r="4817" spans="1:18" x14ac:dyDescent="0.25">
      <c r="A4817" t="s">
        <v>14912</v>
      </c>
      <c r="B4817" t="s">
        <v>101</v>
      </c>
      <c r="C4817" t="s">
        <v>24</v>
      </c>
      <c r="D4817" s="11">
        <v>1995</v>
      </c>
      <c r="E4817" t="s">
        <v>14684</v>
      </c>
      <c r="F4817">
        <v>6.7</v>
      </c>
      <c r="G4817">
        <v>95000</v>
      </c>
      <c r="H4817" t="s">
        <v>1855</v>
      </c>
      <c r="I4817" t="s">
        <v>14911</v>
      </c>
      <c r="J4817" t="s">
        <v>1865</v>
      </c>
      <c r="K4817" t="s">
        <v>7</v>
      </c>
      <c r="L4817" s="7">
        <v>17000000</v>
      </c>
      <c r="M4817" s="7">
        <v>182057016</v>
      </c>
      <c r="N4817" t="s">
        <v>8102</v>
      </c>
      <c r="O4817">
        <v>103</v>
      </c>
      <c r="P4817" s="8">
        <f>_xlfn.XLOOKUP(D4817,Consumer_Price_Index!A:A,Consumer_Price_Index!B:B)</f>
        <v>152.4</v>
      </c>
      <c r="Q4817" s="13">
        <f>IF(ISNUMBER(M4817), M4817*(Consumer_Price_Index!$B$45/(_xlfn.XLOOKUP('Working Data'!D2692,Consumer_Price_Index!A:A,Consumer_Price_Index!B:B))), "Missing")</f>
        <v>488316661.75352114</v>
      </c>
      <c r="R4817" t="str">
        <f t="shared" si="75"/>
        <v>Yes</v>
      </c>
    </row>
    <row r="4818" spans="1:18" x14ac:dyDescent="0.25">
      <c r="A4818" t="s">
        <v>16908</v>
      </c>
      <c r="B4818" t="s">
        <v>101</v>
      </c>
      <c r="C4818" t="s">
        <v>100</v>
      </c>
      <c r="D4818" s="11">
        <v>1991</v>
      </c>
      <c r="E4818" t="s">
        <v>16736</v>
      </c>
      <c r="F4818">
        <v>6.7</v>
      </c>
      <c r="G4818">
        <v>20000</v>
      </c>
      <c r="H4818" t="s">
        <v>16436</v>
      </c>
      <c r="I4818" t="s">
        <v>16907</v>
      </c>
      <c r="J4818" t="s">
        <v>2283</v>
      </c>
      <c r="K4818" t="s">
        <v>7</v>
      </c>
      <c r="L4818" s="7">
        <v>14000000</v>
      </c>
      <c r="M4818" s="7">
        <v>34793160</v>
      </c>
      <c r="N4818" t="s">
        <v>119</v>
      </c>
      <c r="O4818">
        <v>107</v>
      </c>
      <c r="P4818" s="8">
        <f>_xlfn.XLOOKUP(D4818,Consumer_Price_Index!A:A,Consumer_Price_Index!B:B)</f>
        <v>136.19999999999999</v>
      </c>
      <c r="Q4818" s="13">
        <f>IF(ISNUMBER(M4818), M4818*(Consumer_Price_Index!$B$45/(_xlfn.XLOOKUP('Working Data'!D1934,Consumer_Price_Index!A:A,Consumer_Price_Index!B:B))), "Missing")</f>
        <v>85495773</v>
      </c>
      <c r="R4818" t="str">
        <f t="shared" si="75"/>
        <v>Yes</v>
      </c>
    </row>
    <row r="4819" spans="1:18" x14ac:dyDescent="0.25">
      <c r="A4819" t="s">
        <v>20190</v>
      </c>
      <c r="B4819" t="s">
        <v>68</v>
      </c>
      <c r="C4819" t="s">
        <v>11</v>
      </c>
      <c r="D4819" s="11">
        <v>1985</v>
      </c>
      <c r="E4819" t="s">
        <v>20189</v>
      </c>
      <c r="F4819">
        <v>6.7</v>
      </c>
      <c r="G4819">
        <v>6900</v>
      </c>
      <c r="H4819" t="s">
        <v>5074</v>
      </c>
      <c r="I4819" t="s">
        <v>20188</v>
      </c>
      <c r="J4819" t="s">
        <v>20187</v>
      </c>
      <c r="K4819" t="s">
        <v>7</v>
      </c>
      <c r="L4819" s="7">
        <v>20000000</v>
      </c>
      <c r="M4819" s="7">
        <v>42160849</v>
      </c>
      <c r="N4819" t="s">
        <v>114</v>
      </c>
      <c r="O4819">
        <v>136</v>
      </c>
      <c r="P4819" s="8">
        <f>_xlfn.XLOOKUP(D4819,Consumer_Price_Index!A:A,Consumer_Price_Index!B:B)</f>
        <v>107.6</v>
      </c>
      <c r="Q4819" s="13">
        <f>IF(ISNUMBER(M4819), M4819*(Consumer_Price_Index!$B$45/(_xlfn.XLOOKUP('Working Data'!D710,Consumer_Price_Index!A:A,Consumer_Price_Index!B:B))), "Missing")</f>
        <v>103600086.21209677</v>
      </c>
      <c r="R4819" t="str">
        <f t="shared" si="75"/>
        <v>Yes</v>
      </c>
    </row>
    <row r="4820" spans="1:18" x14ac:dyDescent="0.25">
      <c r="A4820" t="s">
        <v>4142</v>
      </c>
      <c r="B4820" t="s">
        <v>41</v>
      </c>
      <c r="C4820" t="s">
        <v>24</v>
      </c>
      <c r="D4820" s="11">
        <v>2014</v>
      </c>
      <c r="E4820" t="s">
        <v>4141</v>
      </c>
      <c r="F4820">
        <v>6.7</v>
      </c>
      <c r="G4820">
        <v>37000</v>
      </c>
      <c r="H4820" t="s">
        <v>2414</v>
      </c>
      <c r="I4820" t="s">
        <v>4140</v>
      </c>
      <c r="J4820" t="s">
        <v>2414</v>
      </c>
      <c r="K4820" t="s">
        <v>7</v>
      </c>
      <c r="L4820" s="7">
        <v>6000000</v>
      </c>
      <c r="M4820" s="7">
        <v>5670776</v>
      </c>
      <c r="N4820" t="s">
        <v>2224</v>
      </c>
      <c r="O4820">
        <v>106</v>
      </c>
      <c r="P4820" s="8">
        <f>_xlfn.XLOOKUP(D4820,Consumer_Price_Index!A:A,Consumer_Price_Index!B:B)</f>
        <v>236.7</v>
      </c>
      <c r="Q4820" s="13">
        <f>IF(ISNUMBER(M4820), M4820*(Consumer_Price_Index!$B$45/(_xlfn.XLOOKUP('Working Data'!D6624,Consumer_Price_Index!A:A,Consumer_Price_Index!B:B))), "Missing")</f>
        <v>7415817.369957081</v>
      </c>
      <c r="R4820" t="str">
        <f t="shared" si="75"/>
        <v>Yes</v>
      </c>
    </row>
    <row r="4821" spans="1:18" x14ac:dyDescent="0.25">
      <c r="A4821" t="s">
        <v>15312</v>
      </c>
      <c r="B4821" t="s">
        <v>68</v>
      </c>
      <c r="C4821" t="s">
        <v>24</v>
      </c>
      <c r="D4821" s="11">
        <v>1994</v>
      </c>
      <c r="E4821" t="s">
        <v>15165</v>
      </c>
      <c r="F4821">
        <v>6.7</v>
      </c>
      <c r="G4821">
        <v>14000</v>
      </c>
      <c r="H4821" t="s">
        <v>15311</v>
      </c>
      <c r="I4821" t="s">
        <v>15310</v>
      </c>
      <c r="J4821" t="s">
        <v>13519</v>
      </c>
      <c r="K4821" t="s">
        <v>7</v>
      </c>
      <c r="M4821" s="7">
        <v>20016254</v>
      </c>
      <c r="N4821" t="s">
        <v>15309</v>
      </c>
      <c r="O4821">
        <v>101</v>
      </c>
      <c r="P4821" s="8">
        <f>_xlfn.XLOOKUP(D4821,Consumer_Price_Index!A:A,Consumer_Price_Index!B:B)</f>
        <v>148.19999999999999</v>
      </c>
      <c r="Q4821" s="13">
        <f>IF(ISNUMBER(M4821), M4821*(Consumer_Price_Index!$B$45/(_xlfn.XLOOKUP('Working Data'!D2544,Consumer_Price_Index!A:A,Consumer_Price_Index!B:B))), "Missing")</f>
        <v>41153526.273954116</v>
      </c>
      <c r="R4821" t="str">
        <f t="shared" si="75"/>
        <v>No</v>
      </c>
    </row>
    <row r="4822" spans="1:18" x14ac:dyDescent="0.25">
      <c r="A4822" t="s">
        <v>15479</v>
      </c>
      <c r="B4822" t="s">
        <v>68</v>
      </c>
      <c r="C4822" t="s">
        <v>100</v>
      </c>
      <c r="D4822" s="11">
        <v>1994</v>
      </c>
      <c r="E4822" t="s">
        <v>15478</v>
      </c>
      <c r="F4822">
        <v>6.7</v>
      </c>
      <c r="G4822">
        <v>47000</v>
      </c>
      <c r="H4822" t="s">
        <v>4021</v>
      </c>
      <c r="I4822" t="s">
        <v>13505</v>
      </c>
      <c r="J4822" t="s">
        <v>671</v>
      </c>
      <c r="K4822" t="s">
        <v>7</v>
      </c>
      <c r="L4822" s="7">
        <v>63000000</v>
      </c>
      <c r="M4822" s="7">
        <v>25052000</v>
      </c>
      <c r="N4822" t="s">
        <v>138</v>
      </c>
      <c r="O4822">
        <v>191</v>
      </c>
      <c r="P4822" s="8">
        <f>_xlfn.XLOOKUP(D4822,Consumer_Price_Index!A:A,Consumer_Price_Index!B:B)</f>
        <v>148.19999999999999</v>
      </c>
      <c r="Q4822" s="13">
        <f>IF(ISNUMBER(M4822), M4822*(Consumer_Price_Index!$B$45/(_xlfn.XLOOKUP('Working Data'!D2472,Consumer_Price_Index!A:A,Consumer_Price_Index!B:B))), "Missing")</f>
        <v>47559778.193146415</v>
      </c>
      <c r="R4822" t="str">
        <f t="shared" si="75"/>
        <v>Yes</v>
      </c>
    </row>
    <row r="4823" spans="1:18" x14ac:dyDescent="0.25">
      <c r="A4823" t="s">
        <v>9045</v>
      </c>
      <c r="B4823" t="s">
        <v>68</v>
      </c>
      <c r="C4823" t="s">
        <v>34</v>
      </c>
      <c r="D4823" s="11">
        <v>2006</v>
      </c>
      <c r="E4823" t="s">
        <v>9044</v>
      </c>
      <c r="F4823">
        <v>6.7</v>
      </c>
      <c r="G4823">
        <v>491000</v>
      </c>
      <c r="H4823" t="s">
        <v>4648</v>
      </c>
      <c r="I4823" t="s">
        <v>892</v>
      </c>
      <c r="J4823" t="s">
        <v>4661</v>
      </c>
      <c r="K4823" t="s">
        <v>7</v>
      </c>
      <c r="L4823" s="7">
        <v>210000000</v>
      </c>
      <c r="M4823" s="7">
        <v>460435291</v>
      </c>
      <c r="N4823" t="s">
        <v>890</v>
      </c>
      <c r="O4823">
        <v>104</v>
      </c>
      <c r="P4823" s="8">
        <f>_xlfn.XLOOKUP(D4823,Consumer_Price_Index!A:A,Consumer_Price_Index!B:B)</f>
        <v>201.6</v>
      </c>
      <c r="Q4823" s="13">
        <f>IF(ISNUMBER(M4823), M4823*(Consumer_Price_Index!$B$45/(_xlfn.XLOOKUP('Working Data'!D4878,Consumer_Price_Index!A:A,Consumer_Price_Index!B:B))), "Missing")</f>
        <v>584560971.53208327</v>
      </c>
      <c r="R4823" t="str">
        <f t="shared" si="75"/>
        <v>Yes</v>
      </c>
    </row>
    <row r="4824" spans="1:18" x14ac:dyDescent="0.25">
      <c r="A4824" t="s">
        <v>5087</v>
      </c>
      <c r="B4824" t="s">
        <v>52</v>
      </c>
      <c r="C4824" t="s">
        <v>11</v>
      </c>
      <c r="D4824" s="11">
        <v>2013</v>
      </c>
      <c r="E4824" t="s">
        <v>4177</v>
      </c>
      <c r="F4824">
        <v>6.7</v>
      </c>
      <c r="G4824">
        <v>33000</v>
      </c>
      <c r="H4824" t="s">
        <v>2371</v>
      </c>
      <c r="I4824" t="s">
        <v>2371</v>
      </c>
      <c r="J4824" t="s">
        <v>2370</v>
      </c>
      <c r="K4824" t="s">
        <v>562</v>
      </c>
      <c r="M4824" s="7">
        <v>9757417</v>
      </c>
      <c r="N4824" t="s">
        <v>2369</v>
      </c>
      <c r="O4824">
        <v>95</v>
      </c>
      <c r="P4824" s="8">
        <f>_xlfn.XLOOKUP(D4824,Consumer_Price_Index!A:A,Consumer_Price_Index!B:B)</f>
        <v>233</v>
      </c>
      <c r="Q4824" s="13">
        <f>IF(ISNUMBER(M4824), M4824*(Consumer_Price_Index!$B$45/(_xlfn.XLOOKUP('Working Data'!D6326,Consumer_Price_Index!A:A,Consumer_Price_Index!B:B))), "Missing")</f>
        <v>13860535.943589741</v>
      </c>
      <c r="R4824" t="str">
        <f t="shared" si="75"/>
        <v>No</v>
      </c>
    </row>
    <row r="4825" spans="1:18" x14ac:dyDescent="0.25">
      <c r="A4825" t="s">
        <v>5983</v>
      </c>
      <c r="B4825" t="s">
        <v>41</v>
      </c>
      <c r="C4825" t="s">
        <v>24</v>
      </c>
      <c r="D4825" s="11">
        <v>2011</v>
      </c>
      <c r="E4825" t="s">
        <v>5982</v>
      </c>
      <c r="F4825">
        <v>6.7</v>
      </c>
      <c r="G4825">
        <v>27000</v>
      </c>
      <c r="H4825" t="s">
        <v>738</v>
      </c>
      <c r="I4825" t="s">
        <v>738</v>
      </c>
      <c r="J4825" t="s">
        <v>2127</v>
      </c>
      <c r="K4825" t="s">
        <v>7</v>
      </c>
      <c r="L4825" s="7">
        <v>125000</v>
      </c>
      <c r="M4825" s="7">
        <v>3242802</v>
      </c>
      <c r="N4825" t="s">
        <v>5981</v>
      </c>
      <c r="O4825">
        <v>90</v>
      </c>
      <c r="P4825" s="8">
        <f>_xlfn.XLOOKUP(D4825,Consumer_Price_Index!A:A,Consumer_Price_Index!B:B)</f>
        <v>224.9</v>
      </c>
      <c r="Q4825" s="13">
        <f>IF(ISNUMBER(M4825), M4825*(Consumer_Price_Index!$B$45/(_xlfn.XLOOKUP('Working Data'!D6018,Consumer_Price_Index!A:A,Consumer_Price_Index!B:B))), "Missing")</f>
        <v>5930862.9615846341</v>
      </c>
      <c r="R4825" t="str">
        <f t="shared" si="75"/>
        <v>Yes</v>
      </c>
    </row>
    <row r="4826" spans="1:18" x14ac:dyDescent="0.25">
      <c r="A4826" t="s">
        <v>13409</v>
      </c>
      <c r="B4826" t="s">
        <v>101</v>
      </c>
      <c r="C4826" t="s">
        <v>24</v>
      </c>
      <c r="D4826" s="11">
        <v>1998</v>
      </c>
      <c r="E4826" t="s">
        <v>12961</v>
      </c>
      <c r="F4826">
        <v>6.7</v>
      </c>
      <c r="G4826">
        <v>200000</v>
      </c>
      <c r="H4826" t="s">
        <v>7308</v>
      </c>
      <c r="I4826" t="s">
        <v>13408</v>
      </c>
      <c r="J4826" t="s">
        <v>822</v>
      </c>
      <c r="K4826" t="s">
        <v>7</v>
      </c>
      <c r="L4826" s="7">
        <v>65000000</v>
      </c>
      <c r="M4826" s="7">
        <v>250821495</v>
      </c>
      <c r="N4826" t="s">
        <v>138</v>
      </c>
      <c r="O4826">
        <v>119</v>
      </c>
      <c r="P4826" s="8">
        <f>_xlfn.XLOOKUP(D4826,Consumer_Price_Index!A:A,Consumer_Price_Index!B:B)</f>
        <v>163</v>
      </c>
      <c r="Q4826" s="13">
        <f>IF(ISNUMBER(M4826), M4826*(Consumer_Price_Index!$B$45/(_xlfn.XLOOKUP('Working Data'!D3268,Consumer_Price_Index!A:A,Consumer_Price_Index!B:B))), "Missing")</f>
        <v>431537603.19875777</v>
      </c>
      <c r="R4826" t="str">
        <f t="shared" si="75"/>
        <v>Yes</v>
      </c>
    </row>
    <row r="4827" spans="1:18" x14ac:dyDescent="0.25">
      <c r="A4827" t="s">
        <v>911</v>
      </c>
      <c r="B4827" t="s">
        <v>41</v>
      </c>
      <c r="C4827" t="s">
        <v>34</v>
      </c>
      <c r="D4827" s="11">
        <v>2019</v>
      </c>
      <c r="E4827" t="s">
        <v>809</v>
      </c>
      <c r="F4827">
        <v>6.7</v>
      </c>
      <c r="G4827">
        <v>151000</v>
      </c>
      <c r="H4827" t="s">
        <v>910</v>
      </c>
      <c r="I4827" t="s">
        <v>909</v>
      </c>
      <c r="J4827" t="s">
        <v>908</v>
      </c>
      <c r="K4827" t="s">
        <v>7</v>
      </c>
      <c r="L4827" s="7">
        <v>42000000</v>
      </c>
      <c r="M4827" s="7">
        <v>122810399</v>
      </c>
      <c r="N4827" t="s">
        <v>907</v>
      </c>
      <c r="O4827">
        <v>99</v>
      </c>
      <c r="P4827" s="8">
        <f>_xlfn.XLOOKUP(D4827,Consumer_Price_Index!A:A,Consumer_Price_Index!B:B)</f>
        <v>255.7</v>
      </c>
      <c r="Q4827" s="13">
        <f>IF(ISNUMBER(M4827), M4827*(Consumer_Price_Index!$B$45/(_xlfn.XLOOKUP('Working Data'!D7491,Consumer_Price_Index!A:A,Consumer_Price_Index!B:B))), "Missing")</f>
        <v>173805520.55411053</v>
      </c>
      <c r="R4827" t="str">
        <f t="shared" si="75"/>
        <v>Yes</v>
      </c>
    </row>
    <row r="4828" spans="1:18" x14ac:dyDescent="0.25">
      <c r="A4828">
        <v>21</v>
      </c>
      <c r="B4828" t="s">
        <v>68</v>
      </c>
      <c r="C4828" t="s">
        <v>87</v>
      </c>
      <c r="D4828" s="11">
        <v>2008</v>
      </c>
      <c r="E4828" t="s">
        <v>7731</v>
      </c>
      <c r="F4828">
        <v>6.8</v>
      </c>
      <c r="G4828">
        <v>235000</v>
      </c>
      <c r="H4828" t="s">
        <v>4765</v>
      </c>
      <c r="I4828" t="s">
        <v>7985</v>
      </c>
      <c r="J4828" t="s">
        <v>5416</v>
      </c>
      <c r="K4828" t="s">
        <v>7</v>
      </c>
      <c r="L4828" s="7">
        <v>35000000</v>
      </c>
      <c r="M4828" s="7">
        <v>159808370</v>
      </c>
      <c r="N4828" t="s">
        <v>114</v>
      </c>
      <c r="O4828">
        <v>123</v>
      </c>
      <c r="P4828" s="8">
        <f>_xlfn.XLOOKUP(D4828,Consumer_Price_Index!A:A,Consumer_Price_Index!B:B)</f>
        <v>215.3</v>
      </c>
      <c r="Q4828" s="13">
        <f>IF(ISNUMBER(M4828), M4828*(Consumer_Price_Index!$B$45/(_xlfn.XLOOKUP('Working Data'!D5284,Consumer_Price_Index!A:A,Consumer_Price_Index!B:B))), "Missing")</f>
        <v>372560140.31369549</v>
      </c>
      <c r="R4828" t="str">
        <f t="shared" si="75"/>
        <v>Yes</v>
      </c>
    </row>
    <row r="4829" spans="1:18" x14ac:dyDescent="0.25">
      <c r="A4829">
        <v>1408</v>
      </c>
      <c r="B4829" t="s">
        <v>68</v>
      </c>
      <c r="C4829" t="s">
        <v>438</v>
      </c>
      <c r="D4829" s="11">
        <v>2007</v>
      </c>
      <c r="E4829" t="s">
        <v>8369</v>
      </c>
      <c r="F4829">
        <v>6.8</v>
      </c>
      <c r="G4829">
        <v>260000</v>
      </c>
      <c r="H4829" t="s">
        <v>5129</v>
      </c>
      <c r="I4829" t="s">
        <v>8491</v>
      </c>
      <c r="J4829" t="s">
        <v>4321</v>
      </c>
      <c r="K4829" t="s">
        <v>7</v>
      </c>
      <c r="L4829" s="7">
        <v>25000000</v>
      </c>
      <c r="M4829" s="7">
        <v>132963417</v>
      </c>
      <c r="N4829" t="s">
        <v>1991</v>
      </c>
      <c r="O4829">
        <v>104</v>
      </c>
      <c r="P4829" s="8">
        <f>_xlfn.XLOOKUP(D4829,Consumer_Price_Index!A:A,Consumer_Price_Index!B:B)</f>
        <v>207.3</v>
      </c>
      <c r="Q4829" s="13">
        <f>IF(ISNUMBER(M4829), M4829*(Consumer_Price_Index!$B$45/(_xlfn.XLOOKUP('Working Data'!D5100,Consumer_Price_Index!A:A,Consumer_Price_Index!B:B))), "Missing")</f>
        <v>252423384.17383176</v>
      </c>
      <c r="R4829" t="str">
        <f t="shared" si="75"/>
        <v>Yes</v>
      </c>
    </row>
    <row r="4830" spans="1:18" x14ac:dyDescent="0.25">
      <c r="A4830" t="s">
        <v>20671</v>
      </c>
      <c r="B4830" t="s">
        <v>101</v>
      </c>
      <c r="C4830" t="s">
        <v>100</v>
      </c>
      <c r="D4830" s="11">
        <v>1984</v>
      </c>
      <c r="E4830" t="s">
        <v>20515</v>
      </c>
      <c r="F4830">
        <v>6.8</v>
      </c>
      <c r="G4830">
        <v>50000</v>
      </c>
      <c r="H4830" t="s">
        <v>7066</v>
      </c>
      <c r="I4830" t="s">
        <v>20670</v>
      </c>
      <c r="J4830" t="s">
        <v>17145</v>
      </c>
      <c r="K4830" t="s">
        <v>7</v>
      </c>
      <c r="L4830" s="7">
        <v>28000000</v>
      </c>
      <c r="M4830" s="7">
        <v>40400657</v>
      </c>
      <c r="N4830" t="s">
        <v>704</v>
      </c>
      <c r="O4830">
        <v>116</v>
      </c>
      <c r="P4830" s="8">
        <f>_xlfn.XLOOKUP(D4830,Consumer_Price_Index!A:A,Consumer_Price_Index!B:B)</f>
        <v>103.9</v>
      </c>
      <c r="Q4830" s="13">
        <f>IF(ISNUMBER(M4830), M4830*(Consumer_Price_Index!$B$45/(_xlfn.XLOOKUP('Working Data'!D520,Consumer_Price_Index!A:A,Consumer_Price_Index!B:B))), "Missing")</f>
        <v>56442366.748739108</v>
      </c>
      <c r="R4830" t="str">
        <f t="shared" si="75"/>
        <v>Yes</v>
      </c>
    </row>
    <row r="4831" spans="1:18" x14ac:dyDescent="0.25">
      <c r="A4831" t="s">
        <v>10105</v>
      </c>
      <c r="B4831" t="s">
        <v>68</v>
      </c>
      <c r="C4831" t="s">
        <v>24</v>
      </c>
      <c r="D4831" s="11">
        <v>2004</v>
      </c>
      <c r="E4831" t="s">
        <v>10104</v>
      </c>
      <c r="F4831">
        <v>6.8</v>
      </c>
      <c r="G4831">
        <v>335000</v>
      </c>
      <c r="H4831" t="s">
        <v>1289</v>
      </c>
      <c r="I4831" t="s">
        <v>10103</v>
      </c>
      <c r="J4831" t="s">
        <v>1712</v>
      </c>
      <c r="K4831" t="s">
        <v>7</v>
      </c>
      <c r="L4831" s="7">
        <v>75000000</v>
      </c>
      <c r="M4831" s="7">
        <v>198520934</v>
      </c>
      <c r="N4831" t="s">
        <v>114</v>
      </c>
      <c r="O4831">
        <v>99</v>
      </c>
      <c r="P4831" s="8">
        <f>_xlfn.XLOOKUP(D4831,Consumer_Price_Index!A:A,Consumer_Price_Index!B:B)</f>
        <v>188.9</v>
      </c>
      <c r="Q4831" s="13">
        <f>IF(ISNUMBER(M4831), M4831*(Consumer_Price_Index!$B$45/(_xlfn.XLOOKUP('Working Data'!D4474,Consumer_Price_Index!A:A,Consumer_Price_Index!B:B))), "Missing")</f>
        <v>371100175.39754599</v>
      </c>
      <c r="R4831" t="str">
        <f t="shared" si="75"/>
        <v>Yes</v>
      </c>
    </row>
    <row r="4832" spans="1:18" x14ac:dyDescent="0.25">
      <c r="A4832" t="s">
        <v>147</v>
      </c>
      <c r="C4832" t="s">
        <v>11</v>
      </c>
      <c r="D4832" s="11">
        <v>2019</v>
      </c>
      <c r="E4832" t="s">
        <v>146</v>
      </c>
      <c r="F4832">
        <v>6.8</v>
      </c>
      <c r="G4832">
        <v>869</v>
      </c>
      <c r="H4832" t="s">
        <v>145</v>
      </c>
      <c r="I4832" t="s">
        <v>145</v>
      </c>
      <c r="J4832" t="s">
        <v>144</v>
      </c>
      <c r="K4832" t="s">
        <v>95</v>
      </c>
      <c r="M4832" s="7">
        <v>1671969</v>
      </c>
      <c r="N4832" t="s">
        <v>143</v>
      </c>
      <c r="O4832">
        <v>117</v>
      </c>
      <c r="P4832" s="8">
        <f>_xlfn.XLOOKUP(D4832,Consumer_Price_Index!A:A,Consumer_Price_Index!B:B)</f>
        <v>255.7</v>
      </c>
      <c r="Q4832" s="13">
        <f>IF(ISNUMBER(M4832), M4832*(Consumer_Price_Index!$B$45/(_xlfn.XLOOKUP('Working Data'!D7644,Consumer_Price_Index!A:A,Consumer_Price_Index!B:B))), "Missing")</f>
        <v>2152298.0747782001</v>
      </c>
      <c r="R4832" t="str">
        <f t="shared" si="75"/>
        <v>No</v>
      </c>
    </row>
    <row r="4833" spans="1:18" x14ac:dyDescent="0.25">
      <c r="A4833" t="s">
        <v>7106</v>
      </c>
      <c r="B4833" t="s">
        <v>101</v>
      </c>
      <c r="C4833" t="s">
        <v>73</v>
      </c>
      <c r="D4833" s="11">
        <v>2009</v>
      </c>
      <c r="E4833" t="s">
        <v>7096</v>
      </c>
      <c r="F4833">
        <v>6.8</v>
      </c>
      <c r="G4833">
        <v>106000</v>
      </c>
      <c r="H4833" t="s">
        <v>1359</v>
      </c>
      <c r="I4833" t="s">
        <v>7105</v>
      </c>
      <c r="J4833" t="s">
        <v>4521</v>
      </c>
      <c r="K4833" t="s">
        <v>7</v>
      </c>
      <c r="L4833" s="7">
        <v>200000000</v>
      </c>
      <c r="M4833" s="7">
        <v>325286646</v>
      </c>
      <c r="N4833" t="s">
        <v>119</v>
      </c>
      <c r="O4833">
        <v>96</v>
      </c>
      <c r="P4833" s="8">
        <f>_xlfn.XLOOKUP(D4833,Consumer_Price_Index!A:A,Consumer_Price_Index!B:B)</f>
        <v>214.5</v>
      </c>
      <c r="Q4833" s="13">
        <f>IF(ISNUMBER(M4833), M4833*(Consumer_Price_Index!$B$45/(_xlfn.XLOOKUP('Working Data'!D5616,Consumer_Price_Index!A:A,Consumer_Price_Index!B:B))), "Missing")</f>
        <v>727715426.1101321</v>
      </c>
      <c r="R4833" t="str">
        <f t="shared" si="75"/>
        <v>Yes</v>
      </c>
    </row>
    <row r="4834" spans="1:18" x14ac:dyDescent="0.25">
      <c r="A4834" t="s">
        <v>4365</v>
      </c>
      <c r="B4834" t="s">
        <v>41</v>
      </c>
      <c r="C4834" t="s">
        <v>87</v>
      </c>
      <c r="D4834" s="11">
        <v>2014</v>
      </c>
      <c r="E4834" t="s">
        <v>4135</v>
      </c>
      <c r="F4834">
        <v>6.8</v>
      </c>
      <c r="G4834">
        <v>74000</v>
      </c>
      <c r="H4834" t="s">
        <v>4364</v>
      </c>
      <c r="I4834" t="s">
        <v>4363</v>
      </c>
      <c r="J4834" t="s">
        <v>4362</v>
      </c>
      <c r="K4834" t="s">
        <v>265</v>
      </c>
      <c r="L4834" s="7">
        <v>15000000</v>
      </c>
      <c r="M4834" s="7">
        <v>36233517</v>
      </c>
      <c r="N4834" t="s">
        <v>842</v>
      </c>
      <c r="O4834">
        <v>122</v>
      </c>
      <c r="P4834" s="8">
        <f>_xlfn.XLOOKUP(D4834,Consumer_Price_Index!A:A,Consumer_Price_Index!B:B)</f>
        <v>236.7</v>
      </c>
      <c r="Q4834" s="13">
        <f>IF(ISNUMBER(M4834), M4834*(Consumer_Price_Index!$B$45/(_xlfn.XLOOKUP('Working Data'!D6563,Consumer_Price_Index!A:A,Consumer_Price_Index!B:B))), "Missing")</f>
        <v>76403824.428373709</v>
      </c>
      <c r="R4834" t="str">
        <f t="shared" si="75"/>
        <v>Yes</v>
      </c>
    </row>
    <row r="4835" spans="1:18" x14ac:dyDescent="0.25">
      <c r="A4835" t="s">
        <v>10079</v>
      </c>
      <c r="B4835" t="s">
        <v>101</v>
      </c>
      <c r="C4835" t="s">
        <v>100</v>
      </c>
      <c r="D4835" s="11">
        <v>2004</v>
      </c>
      <c r="E4835" t="s">
        <v>9897</v>
      </c>
      <c r="F4835">
        <v>6.8</v>
      </c>
      <c r="G4835">
        <v>199000</v>
      </c>
      <c r="H4835" t="s">
        <v>7358</v>
      </c>
      <c r="I4835" t="s">
        <v>10078</v>
      </c>
      <c r="J4835" t="s">
        <v>4521</v>
      </c>
      <c r="K4835" t="s">
        <v>332</v>
      </c>
      <c r="L4835" s="7">
        <v>140000000</v>
      </c>
      <c r="M4835" s="7">
        <v>211468235</v>
      </c>
      <c r="N4835" t="s">
        <v>108</v>
      </c>
      <c r="O4835">
        <v>108</v>
      </c>
      <c r="P4835" s="8">
        <f>_xlfn.XLOOKUP(D4835,Consumer_Price_Index!A:A,Consumer_Price_Index!B:B)</f>
        <v>188.9</v>
      </c>
      <c r="Q4835" s="13">
        <f>IF(ISNUMBER(M4835), M4835*(Consumer_Price_Index!$B$45/(_xlfn.XLOOKUP('Working Data'!D4488,Consumer_Price_Index!A:A,Consumer_Price_Index!B:B))), "Missing")</f>
        <v>268476546.68541664</v>
      </c>
      <c r="R4835" t="str">
        <f t="shared" si="75"/>
        <v>Yes</v>
      </c>
    </row>
    <row r="4836" spans="1:18" x14ac:dyDescent="0.25">
      <c r="A4836" t="s">
        <v>1959</v>
      </c>
      <c r="B4836" t="s">
        <v>41</v>
      </c>
      <c r="C4836" t="s">
        <v>24</v>
      </c>
      <c r="D4836" s="11">
        <v>2018</v>
      </c>
      <c r="E4836" t="s">
        <v>1850</v>
      </c>
      <c r="F4836">
        <v>6.8</v>
      </c>
      <c r="G4836">
        <v>136000</v>
      </c>
      <c r="H4836" t="s">
        <v>1958</v>
      </c>
      <c r="I4836" t="s">
        <v>1957</v>
      </c>
      <c r="J4836" t="s">
        <v>1956</v>
      </c>
      <c r="K4836" t="s">
        <v>95</v>
      </c>
      <c r="L4836" s="7">
        <v>20000000</v>
      </c>
      <c r="M4836" s="7">
        <v>97644617</v>
      </c>
      <c r="N4836" t="s">
        <v>641</v>
      </c>
      <c r="O4836">
        <v>117</v>
      </c>
      <c r="P4836" s="8">
        <f>_xlfn.XLOOKUP(D4836,Consumer_Price_Index!A:A,Consumer_Price_Index!B:B)</f>
        <v>251.1</v>
      </c>
      <c r="Q4836" s="13">
        <f>IF(ISNUMBER(M4836), M4836*(Consumer_Price_Index!$B$45/(_xlfn.XLOOKUP('Working Data'!D7251,Consumer_Price_Index!A:A,Consumer_Price_Index!B:B))), "Missing")</f>
        <v>138705430.30256408</v>
      </c>
      <c r="R4836" t="str">
        <f t="shared" si="75"/>
        <v>Yes</v>
      </c>
    </row>
    <row r="4837" spans="1:18" x14ac:dyDescent="0.25">
      <c r="A4837" t="s">
        <v>15980</v>
      </c>
      <c r="B4837" t="s">
        <v>68</v>
      </c>
      <c r="C4837" t="s">
        <v>24</v>
      </c>
      <c r="D4837" s="11">
        <v>1993</v>
      </c>
      <c r="E4837" t="s">
        <v>15632</v>
      </c>
      <c r="F4837">
        <v>6.8</v>
      </c>
      <c r="G4837">
        <v>84000</v>
      </c>
      <c r="H4837" t="s">
        <v>5760</v>
      </c>
      <c r="I4837" t="s">
        <v>15979</v>
      </c>
      <c r="J4837" t="s">
        <v>15978</v>
      </c>
      <c r="K4837" t="s">
        <v>7</v>
      </c>
      <c r="L4837" s="7">
        <v>47000000</v>
      </c>
      <c r="M4837" s="7">
        <v>48919043</v>
      </c>
      <c r="N4837" t="s">
        <v>108</v>
      </c>
      <c r="O4837">
        <v>94</v>
      </c>
      <c r="P4837" s="8">
        <f>_xlfn.XLOOKUP(D4837,Consumer_Price_Index!A:A,Consumer_Price_Index!B:B)</f>
        <v>144.5</v>
      </c>
      <c r="Q4837" s="13">
        <f>IF(ISNUMBER(M4837), M4837*(Consumer_Price_Index!$B$45/(_xlfn.XLOOKUP('Working Data'!D2277,Consumer_Price_Index!A:A,Consumer_Price_Index!B:B))), "Missing")</f>
        <v>91445597.558895692</v>
      </c>
      <c r="R4837" t="str">
        <f t="shared" si="75"/>
        <v>Yes</v>
      </c>
    </row>
    <row r="4838" spans="1:18" x14ac:dyDescent="0.25">
      <c r="A4838" t="s">
        <v>7389</v>
      </c>
      <c r="B4838" t="s">
        <v>41</v>
      </c>
      <c r="C4838" t="s">
        <v>24</v>
      </c>
      <c r="D4838" s="11">
        <v>2009</v>
      </c>
      <c r="E4838" t="s">
        <v>7388</v>
      </c>
      <c r="F4838">
        <v>6.8</v>
      </c>
      <c r="G4838">
        <v>155000</v>
      </c>
      <c r="H4838" t="s">
        <v>3131</v>
      </c>
      <c r="I4838" t="s">
        <v>3131</v>
      </c>
      <c r="J4838" t="s">
        <v>754</v>
      </c>
      <c r="K4838" t="s">
        <v>7</v>
      </c>
      <c r="M4838" s="7">
        <v>17164820</v>
      </c>
      <c r="N4838" t="s">
        <v>3464</v>
      </c>
      <c r="O4838">
        <v>107</v>
      </c>
      <c r="P4838" s="8">
        <f>_xlfn.XLOOKUP(D4838,Consumer_Price_Index!A:A,Consumer_Price_Index!B:B)</f>
        <v>214.5</v>
      </c>
      <c r="Q4838" s="13">
        <f>IF(ISNUMBER(M4838), M4838*(Consumer_Price_Index!$B$45/(_xlfn.XLOOKUP('Working Data'!D5509,Consumer_Price_Index!A:A,Consumer_Price_Index!B:B))), "Missing")</f>
        <v>23980378.97294819</v>
      </c>
      <c r="R4838" t="str">
        <f t="shared" si="75"/>
        <v>No</v>
      </c>
    </row>
    <row r="4839" spans="1:18" x14ac:dyDescent="0.25">
      <c r="A4839" t="s">
        <v>11559</v>
      </c>
      <c r="B4839" t="s">
        <v>41</v>
      </c>
      <c r="C4839" t="s">
        <v>409</v>
      </c>
      <c r="D4839" s="11">
        <v>2001</v>
      </c>
      <c r="E4839" t="s">
        <v>11558</v>
      </c>
      <c r="F4839">
        <v>6.8</v>
      </c>
      <c r="G4839">
        <v>95000</v>
      </c>
      <c r="H4839" t="s">
        <v>3998</v>
      </c>
      <c r="I4839" t="s">
        <v>11557</v>
      </c>
      <c r="J4839" t="s">
        <v>115</v>
      </c>
      <c r="K4839" t="s">
        <v>7</v>
      </c>
      <c r="L4839" s="7">
        <v>107000000</v>
      </c>
      <c r="M4839" s="7">
        <v>87812729</v>
      </c>
      <c r="N4839" t="s">
        <v>114</v>
      </c>
      <c r="O4839">
        <v>157</v>
      </c>
      <c r="P4839" s="8">
        <f>_xlfn.XLOOKUP(D4839,Consumer_Price_Index!A:A,Consumer_Price_Index!B:B)</f>
        <v>177.1</v>
      </c>
      <c r="Q4839" s="13">
        <f>IF(ISNUMBER(M4839), M4839*(Consumer_Price_Index!$B$45/(_xlfn.XLOOKUP('Working Data'!D3944,Consumer_Price_Index!A:A,Consumer_Price_Index!B:B))), "Missing")</f>
        <v>248666714.92843866</v>
      </c>
      <c r="R4839" t="str">
        <f t="shared" si="75"/>
        <v>Yes</v>
      </c>
    </row>
    <row r="4840" spans="1:18" x14ac:dyDescent="0.25">
      <c r="A4840" t="s">
        <v>18079</v>
      </c>
      <c r="B4840" t="s">
        <v>915</v>
      </c>
      <c r="C4840" t="s">
        <v>73</v>
      </c>
      <c r="D4840" s="11">
        <v>1989</v>
      </c>
      <c r="E4840" t="s">
        <v>17714</v>
      </c>
      <c r="F4840">
        <v>6.8</v>
      </c>
      <c r="G4840">
        <v>38000</v>
      </c>
      <c r="H4840" t="s">
        <v>12154</v>
      </c>
      <c r="I4840" t="s">
        <v>12154</v>
      </c>
      <c r="J4840" t="s">
        <v>15092</v>
      </c>
      <c r="K4840" t="s">
        <v>612</v>
      </c>
      <c r="L4840" s="7">
        <v>13800000</v>
      </c>
      <c r="M4840" s="7">
        <v>27100027</v>
      </c>
      <c r="N4840" t="s">
        <v>13830</v>
      </c>
      <c r="O4840">
        <v>84</v>
      </c>
      <c r="P4840" s="8">
        <f>_xlfn.XLOOKUP(D4840,Consumer_Price_Index!A:A,Consumer_Price_Index!B:B)</f>
        <v>124</v>
      </c>
      <c r="Q4840" s="13">
        <f>IF(ISNUMBER(M4840), M4840*(Consumer_Price_Index!$B$45/(_xlfn.XLOOKUP('Working Data'!D1492,Consumer_Price_Index!A:A,Consumer_Price_Index!B:B))), "Missing")</f>
        <v>57144485.99930796</v>
      </c>
      <c r="R4840" t="str">
        <f t="shared" si="75"/>
        <v>Yes</v>
      </c>
    </row>
    <row r="4841" spans="1:18" x14ac:dyDescent="0.25">
      <c r="A4841" t="s">
        <v>2439</v>
      </c>
      <c r="B4841" t="s">
        <v>41</v>
      </c>
      <c r="C4841" t="s">
        <v>409</v>
      </c>
      <c r="D4841" s="11">
        <v>2017</v>
      </c>
      <c r="E4841" t="s">
        <v>2438</v>
      </c>
      <c r="F4841">
        <v>6.8</v>
      </c>
      <c r="G4841">
        <v>79000</v>
      </c>
      <c r="H4841" t="s">
        <v>2437</v>
      </c>
      <c r="I4841" t="s">
        <v>2436</v>
      </c>
      <c r="J4841" t="s">
        <v>2435</v>
      </c>
      <c r="K4841" t="s">
        <v>7</v>
      </c>
      <c r="L4841" s="7">
        <v>50000000</v>
      </c>
      <c r="M4841" s="7">
        <v>56996304</v>
      </c>
      <c r="N4841" t="s">
        <v>2434</v>
      </c>
      <c r="O4841">
        <v>132</v>
      </c>
      <c r="P4841" s="8">
        <f>_xlfn.XLOOKUP(D4841,Consumer_Price_Index!A:A,Consumer_Price_Index!B:B)</f>
        <v>245.1</v>
      </c>
      <c r="Q4841" s="13">
        <f>IF(ISNUMBER(M4841), M4841*(Consumer_Price_Index!$B$45/(_xlfn.XLOOKUP('Working Data'!D7138,Consumer_Price_Index!A:A,Consumer_Price_Index!B:B))), "Missing")</f>
        <v>110686895.0210325</v>
      </c>
      <c r="R4841" t="str">
        <f t="shared" si="75"/>
        <v>Yes</v>
      </c>
    </row>
    <row r="4842" spans="1:18" x14ac:dyDescent="0.25">
      <c r="A4842" t="s">
        <v>10283</v>
      </c>
      <c r="B4842" t="s">
        <v>41</v>
      </c>
      <c r="C4842" t="s">
        <v>11</v>
      </c>
      <c r="D4842" s="11">
        <v>2003</v>
      </c>
      <c r="E4842" t="s">
        <v>10282</v>
      </c>
      <c r="F4842">
        <v>6.8</v>
      </c>
      <c r="G4842">
        <v>10000</v>
      </c>
      <c r="H4842" t="s">
        <v>1836</v>
      </c>
      <c r="I4842" t="s">
        <v>1836</v>
      </c>
      <c r="J4842" t="s">
        <v>7511</v>
      </c>
      <c r="K4842" t="s">
        <v>7</v>
      </c>
      <c r="L4842" s="7">
        <v>2500000</v>
      </c>
      <c r="M4842" s="7">
        <v>579986</v>
      </c>
      <c r="N4842" t="s">
        <v>10281</v>
      </c>
      <c r="O4842">
        <v>108</v>
      </c>
      <c r="P4842" s="8">
        <f>_xlfn.XLOOKUP(D4842,Consumer_Price_Index!A:A,Consumer_Price_Index!B:B)</f>
        <v>184</v>
      </c>
      <c r="Q4842" s="13">
        <f>IF(ISNUMBER(M4842), M4842*(Consumer_Price_Index!$B$45/(_xlfn.XLOOKUP('Working Data'!D4413,Consumer_Price_Index!A:A,Consumer_Price_Index!B:B))), "Missing")</f>
        <v>997864.11180124222</v>
      </c>
      <c r="R4842" t="str">
        <f t="shared" si="75"/>
        <v>Yes</v>
      </c>
    </row>
    <row r="4843" spans="1:18" x14ac:dyDescent="0.25">
      <c r="A4843" t="s">
        <v>184</v>
      </c>
      <c r="C4843" t="s">
        <v>11</v>
      </c>
      <c r="D4843" s="11">
        <v>2019</v>
      </c>
      <c r="E4843" t="s">
        <v>183</v>
      </c>
      <c r="F4843">
        <v>6.8</v>
      </c>
      <c r="G4843">
        <v>396</v>
      </c>
      <c r="H4843" t="s">
        <v>182</v>
      </c>
      <c r="I4843" t="s">
        <v>182</v>
      </c>
      <c r="J4843" t="s">
        <v>181</v>
      </c>
      <c r="K4843" t="s">
        <v>180</v>
      </c>
      <c r="M4843" s="7">
        <v>271101</v>
      </c>
      <c r="N4843" t="s">
        <v>179</v>
      </c>
      <c r="O4843">
        <v>103</v>
      </c>
      <c r="P4843" s="8">
        <f>_xlfn.XLOOKUP(D4843,Consumer_Price_Index!A:A,Consumer_Price_Index!B:B)</f>
        <v>255.7</v>
      </c>
      <c r="Q4843" s="13">
        <f>IF(ISNUMBER(M4843), M4843*(Consumer_Price_Index!$B$45/(_xlfn.XLOOKUP('Working Data'!D7637,Consumer_Price_Index!A:A,Consumer_Price_Index!B:B))), "Missing")</f>
        <v>448937.36249999999</v>
      </c>
      <c r="R4843" t="str">
        <f t="shared" si="75"/>
        <v>No</v>
      </c>
    </row>
    <row r="4844" spans="1:18" x14ac:dyDescent="0.25">
      <c r="A4844" t="s">
        <v>1557</v>
      </c>
      <c r="B4844" t="s">
        <v>41</v>
      </c>
      <c r="C4844" t="s">
        <v>11</v>
      </c>
      <c r="D4844" s="11">
        <v>2018</v>
      </c>
      <c r="E4844" t="s">
        <v>297</v>
      </c>
      <c r="F4844">
        <v>6.8</v>
      </c>
      <c r="G4844">
        <v>5800</v>
      </c>
      <c r="H4844" t="s">
        <v>1556</v>
      </c>
      <c r="I4844" t="s">
        <v>1555</v>
      </c>
      <c r="J4844" t="s">
        <v>1554</v>
      </c>
      <c r="K4844" t="s">
        <v>265</v>
      </c>
      <c r="M4844" s="7">
        <v>245416</v>
      </c>
      <c r="N4844" t="s">
        <v>1553</v>
      </c>
      <c r="O4844">
        <v>111</v>
      </c>
      <c r="P4844" s="8">
        <f>_xlfn.XLOOKUP(D4844,Consumer_Price_Index!A:A,Consumer_Price_Index!B:B)</f>
        <v>251.1</v>
      </c>
      <c r="Q4844" s="13">
        <f>IF(ISNUMBER(M4844), M4844*(Consumer_Price_Index!$B$45/(_xlfn.XLOOKUP('Working Data'!D7349,Consumer_Price_Index!A:A,Consumer_Price_Index!B:B))), "Missing")</f>
        <v>360724.82006753492</v>
      </c>
      <c r="R4844" t="str">
        <f t="shared" si="75"/>
        <v>No</v>
      </c>
    </row>
    <row r="4845" spans="1:18" x14ac:dyDescent="0.25">
      <c r="A4845" t="s">
        <v>12506</v>
      </c>
      <c r="B4845" t="s">
        <v>68</v>
      </c>
      <c r="C4845" t="s">
        <v>24</v>
      </c>
      <c r="D4845" s="11">
        <v>1999</v>
      </c>
      <c r="E4845" t="s">
        <v>12505</v>
      </c>
      <c r="F4845">
        <v>6.8</v>
      </c>
      <c r="G4845">
        <v>15000</v>
      </c>
      <c r="H4845" t="s">
        <v>6172</v>
      </c>
      <c r="I4845" t="s">
        <v>9733</v>
      </c>
      <c r="J4845" t="s">
        <v>11206</v>
      </c>
      <c r="K4845" t="s">
        <v>265</v>
      </c>
      <c r="L4845" s="7">
        <v>14000000</v>
      </c>
      <c r="M4845" s="7">
        <v>18542974</v>
      </c>
      <c r="N4845" t="s">
        <v>11945</v>
      </c>
      <c r="O4845">
        <v>97</v>
      </c>
      <c r="P4845" s="8">
        <f>_xlfn.XLOOKUP(D4845,Consumer_Price_Index!A:A,Consumer_Price_Index!B:B)</f>
        <v>166.6</v>
      </c>
      <c r="Q4845" s="13">
        <f>IF(ISNUMBER(M4845), M4845*(Consumer_Price_Index!$B$45/(_xlfn.XLOOKUP('Working Data'!D3598,Consumer_Price_Index!A:A,Consumer_Price_Index!B:B))), "Missing")</f>
        <v>28026012.786706351</v>
      </c>
      <c r="R4845" t="str">
        <f t="shared" si="75"/>
        <v>Yes</v>
      </c>
    </row>
    <row r="4846" spans="1:18" x14ac:dyDescent="0.25">
      <c r="A4846" t="s">
        <v>14687</v>
      </c>
      <c r="B4846" t="s">
        <v>41</v>
      </c>
      <c r="C4846" t="s">
        <v>11</v>
      </c>
      <c r="D4846" s="11">
        <v>1995</v>
      </c>
      <c r="E4846" t="s">
        <v>14157</v>
      </c>
      <c r="F4846">
        <v>6.8</v>
      </c>
      <c r="G4846">
        <v>4400</v>
      </c>
      <c r="H4846" t="s">
        <v>14686</v>
      </c>
      <c r="I4846" t="s">
        <v>10727</v>
      </c>
      <c r="J4846" t="s">
        <v>3074</v>
      </c>
      <c r="K4846" t="s">
        <v>265</v>
      </c>
      <c r="L4846" s="7">
        <v>4997987</v>
      </c>
      <c r="M4846" s="7">
        <v>3414301</v>
      </c>
      <c r="N4846" t="s">
        <v>14099</v>
      </c>
      <c r="O4846">
        <v>116</v>
      </c>
      <c r="P4846" s="8">
        <f>_xlfn.XLOOKUP(D4846,Consumer_Price_Index!A:A,Consumer_Price_Index!B:B)</f>
        <v>152.4</v>
      </c>
      <c r="Q4846" s="13">
        <f>IF(ISNUMBER(M4846), M4846*(Consumer_Price_Index!$B$45/(_xlfn.XLOOKUP('Working Data'!D2787,Consumer_Price_Index!A:A,Consumer_Price_Index!B:B))), "Missing")</f>
        <v>9157900.6575704236</v>
      </c>
      <c r="R4846" t="str">
        <f t="shared" si="75"/>
        <v>Yes</v>
      </c>
    </row>
    <row r="4847" spans="1:18" x14ac:dyDescent="0.25">
      <c r="A4847" t="s">
        <v>1895</v>
      </c>
      <c r="B4847" t="s">
        <v>41</v>
      </c>
      <c r="C4847" t="s">
        <v>100</v>
      </c>
      <c r="D4847" s="11">
        <v>2018</v>
      </c>
      <c r="E4847" t="s">
        <v>1608</v>
      </c>
      <c r="F4847">
        <v>6.8</v>
      </c>
      <c r="G4847">
        <v>292000</v>
      </c>
      <c r="H4847" t="s">
        <v>1894</v>
      </c>
      <c r="I4847" t="s">
        <v>1894</v>
      </c>
      <c r="J4847" t="s">
        <v>1218</v>
      </c>
      <c r="K4847" t="s">
        <v>265</v>
      </c>
      <c r="L4847" s="7">
        <v>40000000</v>
      </c>
      <c r="M4847" s="7">
        <v>43070915</v>
      </c>
      <c r="N4847" t="s">
        <v>108</v>
      </c>
      <c r="O4847">
        <v>115</v>
      </c>
      <c r="P4847" s="8">
        <f>_xlfn.XLOOKUP(D4847,Consumer_Price_Index!A:A,Consumer_Price_Index!B:B)</f>
        <v>251.1</v>
      </c>
      <c r="Q4847" s="13">
        <f>IF(ISNUMBER(M4847), M4847*(Consumer_Price_Index!$B$45/(_xlfn.XLOOKUP('Working Data'!D7267,Consumer_Price_Index!A:A,Consumer_Price_Index!B:B))), "Missing")</f>
        <v>60955447.285183467</v>
      </c>
      <c r="R4847" t="str">
        <f t="shared" si="75"/>
        <v>Yes</v>
      </c>
    </row>
    <row r="4848" spans="1:18" x14ac:dyDescent="0.25">
      <c r="A4848" t="s">
        <v>1498</v>
      </c>
      <c r="B4848" t="s">
        <v>68</v>
      </c>
      <c r="C4848" t="s">
        <v>100</v>
      </c>
      <c r="D4848" s="11">
        <v>2018</v>
      </c>
      <c r="E4848" t="s">
        <v>1497</v>
      </c>
      <c r="F4848">
        <v>6.8</v>
      </c>
      <c r="G4848">
        <v>46000</v>
      </c>
      <c r="H4848" t="s">
        <v>1496</v>
      </c>
      <c r="I4848" t="s">
        <v>1496</v>
      </c>
      <c r="J4848" t="s">
        <v>1495</v>
      </c>
      <c r="K4848" t="s">
        <v>1494</v>
      </c>
      <c r="L4848" s="7">
        <v>2000000</v>
      </c>
      <c r="M4848" s="7">
        <v>4165776</v>
      </c>
      <c r="N4848" t="s">
        <v>873</v>
      </c>
      <c r="O4848">
        <v>98</v>
      </c>
      <c r="P4848" s="8">
        <f>_xlfn.XLOOKUP(D4848,Consumer_Price_Index!A:A,Consumer_Price_Index!B:B)</f>
        <v>251.1</v>
      </c>
      <c r="Q4848" s="13">
        <f>IF(ISNUMBER(M4848), M4848*(Consumer_Price_Index!$B$45/(_xlfn.XLOOKUP('Working Data'!D7362,Consumer_Price_Index!A:A,Consumer_Price_Index!B:B))), "Missing")</f>
        <v>7167204.6708074538</v>
      </c>
      <c r="R4848" t="str">
        <f t="shared" si="75"/>
        <v>Yes</v>
      </c>
    </row>
    <row r="4849" spans="1:18" x14ac:dyDescent="0.25">
      <c r="A4849" t="s">
        <v>16714</v>
      </c>
      <c r="B4849" t="s">
        <v>41</v>
      </c>
      <c r="C4849" t="s">
        <v>11</v>
      </c>
      <c r="D4849" s="11">
        <v>1991</v>
      </c>
      <c r="E4849" t="s">
        <v>16713</v>
      </c>
      <c r="F4849">
        <v>6.8</v>
      </c>
      <c r="G4849">
        <v>3100</v>
      </c>
      <c r="H4849" t="s">
        <v>10198</v>
      </c>
      <c r="I4849" t="s">
        <v>16712</v>
      </c>
      <c r="J4849" t="s">
        <v>14293</v>
      </c>
      <c r="K4849" t="s">
        <v>7</v>
      </c>
      <c r="L4849" s="7">
        <v>36000000</v>
      </c>
      <c r="M4849" s="7">
        <v>1345903</v>
      </c>
      <c r="N4849" t="s">
        <v>16711</v>
      </c>
      <c r="O4849">
        <v>189</v>
      </c>
      <c r="P4849" s="8">
        <f>_xlfn.XLOOKUP(D4849,Consumer_Price_Index!A:A,Consumer_Price_Index!B:B)</f>
        <v>136.19999999999999</v>
      </c>
      <c r="Q4849" s="13">
        <f>IF(ISNUMBER(M4849), M4849*(Consumer_Price_Index!$B$45/(_xlfn.XLOOKUP('Working Data'!D2000,Consumer_Price_Index!A:A,Consumer_Price_Index!B:B))), "Missing")</f>
        <v>2099829.2068612389</v>
      </c>
      <c r="R4849" t="str">
        <f t="shared" si="75"/>
        <v>Yes</v>
      </c>
    </row>
    <row r="4850" spans="1:18" x14ac:dyDescent="0.25">
      <c r="A4850" t="s">
        <v>14907</v>
      </c>
      <c r="B4850" t="s">
        <v>915</v>
      </c>
      <c r="C4850" t="s">
        <v>24</v>
      </c>
      <c r="D4850" s="11">
        <v>1995</v>
      </c>
      <c r="E4850" t="s">
        <v>14656</v>
      </c>
      <c r="F4850">
        <v>6.8</v>
      </c>
      <c r="G4850">
        <v>119000</v>
      </c>
      <c r="H4850" t="s">
        <v>8659</v>
      </c>
      <c r="I4850" t="s">
        <v>14906</v>
      </c>
      <c r="J4850" t="s">
        <v>14905</v>
      </c>
      <c r="K4850" t="s">
        <v>504</v>
      </c>
      <c r="L4850" s="7">
        <v>30000000</v>
      </c>
      <c r="M4850" s="7">
        <v>254134910</v>
      </c>
      <c r="N4850" t="s">
        <v>103</v>
      </c>
      <c r="O4850">
        <v>91</v>
      </c>
      <c r="P4850" s="8">
        <f>_xlfn.XLOOKUP(D4850,Consumer_Price_Index!A:A,Consumer_Price_Index!B:B)</f>
        <v>152.4</v>
      </c>
      <c r="Q4850" s="13">
        <f>IF(ISNUMBER(M4850), M4850*(Consumer_Price_Index!$B$45/(_xlfn.XLOOKUP('Working Data'!D2695,Consumer_Price_Index!A:A,Consumer_Price_Index!B:B))), "Missing")</f>
        <v>777458906.39558232</v>
      </c>
      <c r="R4850" t="str">
        <f t="shared" si="75"/>
        <v>Yes</v>
      </c>
    </row>
    <row r="4851" spans="1:18" x14ac:dyDescent="0.25">
      <c r="A4851" t="s">
        <v>2651</v>
      </c>
      <c r="B4851" t="s">
        <v>41</v>
      </c>
      <c r="C4851" t="s">
        <v>87</v>
      </c>
      <c r="D4851" s="11">
        <v>2017</v>
      </c>
      <c r="E4851" t="s">
        <v>1472</v>
      </c>
      <c r="F4851">
        <v>6.8</v>
      </c>
      <c r="G4851">
        <v>11000</v>
      </c>
      <c r="H4851" t="s">
        <v>2650</v>
      </c>
      <c r="I4851" t="s">
        <v>2650</v>
      </c>
      <c r="J4851" t="s">
        <v>1277</v>
      </c>
      <c r="K4851" t="s">
        <v>265</v>
      </c>
      <c r="M4851" s="7">
        <v>1744071</v>
      </c>
      <c r="N4851" t="s">
        <v>2649</v>
      </c>
      <c r="O4851">
        <v>107</v>
      </c>
      <c r="P4851" s="8">
        <f>_xlfn.XLOOKUP(D4851,Consumer_Price_Index!A:A,Consumer_Price_Index!B:B)</f>
        <v>245.1</v>
      </c>
      <c r="Q4851" s="13">
        <f>IF(ISNUMBER(M4851), M4851*(Consumer_Price_Index!$B$45/(_xlfn.XLOOKUP('Working Data'!D7078,Consumer_Price_Index!A:A,Consumer_Price_Index!B:B))), "Missing")</f>
        <v>2468269.5480724568</v>
      </c>
      <c r="R4851" t="str">
        <f t="shared" si="75"/>
        <v>No</v>
      </c>
    </row>
    <row r="4852" spans="1:18" x14ac:dyDescent="0.25">
      <c r="A4852" t="s">
        <v>14366</v>
      </c>
      <c r="B4852" t="s">
        <v>68</v>
      </c>
      <c r="C4852" t="s">
        <v>73</v>
      </c>
      <c r="D4852" s="11">
        <v>1996</v>
      </c>
      <c r="E4852" t="s">
        <v>14116</v>
      </c>
      <c r="F4852">
        <v>6.8</v>
      </c>
      <c r="G4852">
        <v>53000</v>
      </c>
      <c r="H4852" t="s">
        <v>32</v>
      </c>
      <c r="I4852" t="s">
        <v>7367</v>
      </c>
      <c r="J4852" t="s">
        <v>7367</v>
      </c>
      <c r="K4852" t="s">
        <v>7</v>
      </c>
      <c r="L4852" s="7">
        <v>12000000</v>
      </c>
      <c r="M4852" s="7">
        <v>63118386</v>
      </c>
      <c r="N4852" t="s">
        <v>108</v>
      </c>
      <c r="O4852">
        <v>81</v>
      </c>
      <c r="P4852" s="8">
        <f>_xlfn.XLOOKUP(D4852,Consumer_Price_Index!A:A,Consumer_Price_Index!B:B)</f>
        <v>156.9</v>
      </c>
      <c r="Q4852" s="13">
        <f>IF(ISNUMBER(M4852), M4852*(Consumer_Price_Index!$B$45/(_xlfn.XLOOKUP('Working Data'!D2915,Consumer_Price_Index!A:A,Consumer_Price_Index!B:B))), "Missing")</f>
        <v>89660476.523076907</v>
      </c>
      <c r="R4852" t="str">
        <f t="shared" si="75"/>
        <v>Yes</v>
      </c>
    </row>
    <row r="4853" spans="1:18" x14ac:dyDescent="0.25">
      <c r="A4853" t="s">
        <v>4520</v>
      </c>
      <c r="B4853" t="s">
        <v>68</v>
      </c>
      <c r="C4853" t="s">
        <v>24</v>
      </c>
      <c r="D4853" s="11">
        <v>2014</v>
      </c>
      <c r="E4853" t="s">
        <v>4519</v>
      </c>
      <c r="F4853">
        <v>6.8</v>
      </c>
      <c r="G4853">
        <v>54000</v>
      </c>
      <c r="H4853" t="s">
        <v>2571</v>
      </c>
      <c r="I4853" t="s">
        <v>4518</v>
      </c>
      <c r="J4853" t="s">
        <v>2571</v>
      </c>
      <c r="K4853" t="s">
        <v>7</v>
      </c>
      <c r="M4853" s="7">
        <v>462875</v>
      </c>
      <c r="N4853" t="s">
        <v>4517</v>
      </c>
      <c r="O4853">
        <v>95</v>
      </c>
      <c r="P4853" s="8">
        <f>_xlfn.XLOOKUP(D4853,Consumer_Price_Index!A:A,Consumer_Price_Index!B:B)</f>
        <v>236.7</v>
      </c>
      <c r="Q4853" s="13">
        <f>IF(ISNUMBER(M4853), M4853*(Consumer_Price_Index!$B$45/(_xlfn.XLOOKUP('Working Data'!D6516,Consumer_Price_Index!A:A,Consumer_Price_Index!B:B))), "Missing")</f>
        <v>680357.03087313066</v>
      </c>
      <c r="R4853" t="str">
        <f t="shared" si="75"/>
        <v>No</v>
      </c>
    </row>
    <row r="4854" spans="1:18" x14ac:dyDescent="0.25">
      <c r="A4854" t="s">
        <v>6102</v>
      </c>
      <c r="B4854" t="s">
        <v>68</v>
      </c>
      <c r="C4854" t="s">
        <v>409</v>
      </c>
      <c r="D4854" s="11">
        <v>2011</v>
      </c>
      <c r="E4854" t="s">
        <v>6101</v>
      </c>
      <c r="F4854">
        <v>6.8</v>
      </c>
      <c r="G4854">
        <v>58000</v>
      </c>
      <c r="H4854" t="s">
        <v>664</v>
      </c>
      <c r="I4854" t="s">
        <v>6100</v>
      </c>
      <c r="J4854" t="s">
        <v>1462</v>
      </c>
      <c r="K4854" t="s">
        <v>7</v>
      </c>
      <c r="L4854" s="7">
        <v>5000000</v>
      </c>
      <c r="M4854" s="7">
        <v>10173061</v>
      </c>
      <c r="N4854" t="s">
        <v>6099</v>
      </c>
      <c r="O4854">
        <v>104</v>
      </c>
      <c r="P4854" s="8">
        <f>_xlfn.XLOOKUP(D4854,Consumer_Price_Index!A:A,Consumer_Price_Index!B:B)</f>
        <v>224.9</v>
      </c>
      <c r="Q4854" s="13">
        <f>IF(ISNUMBER(M4854), M4854*(Consumer_Price_Index!$B$45/(_xlfn.XLOOKUP('Working Data'!D5984,Consumer_Price_Index!A:A,Consumer_Price_Index!B:B))), "Missing")</f>
        <v>37618102.993932039</v>
      </c>
      <c r="R4854" t="str">
        <f t="shared" si="75"/>
        <v>Yes</v>
      </c>
    </row>
    <row r="4855" spans="1:18" x14ac:dyDescent="0.25">
      <c r="A4855" t="s">
        <v>5082</v>
      </c>
      <c r="B4855" t="s">
        <v>52</v>
      </c>
      <c r="C4855" t="s">
        <v>11</v>
      </c>
      <c r="D4855" s="11">
        <v>2013</v>
      </c>
      <c r="E4855" t="s">
        <v>5081</v>
      </c>
      <c r="F4855">
        <v>6.8</v>
      </c>
      <c r="G4855">
        <v>16000</v>
      </c>
      <c r="H4855" t="s">
        <v>5080</v>
      </c>
      <c r="I4855" t="s">
        <v>5080</v>
      </c>
      <c r="J4855" t="s">
        <v>5079</v>
      </c>
      <c r="K4855" t="s">
        <v>4744</v>
      </c>
      <c r="M4855" s="7">
        <v>291239</v>
      </c>
      <c r="N4855" t="s">
        <v>5078</v>
      </c>
      <c r="O4855">
        <v>110</v>
      </c>
      <c r="P4855" s="8">
        <f>_xlfn.XLOOKUP(D4855,Consumer_Price_Index!A:A,Consumer_Price_Index!B:B)</f>
        <v>233</v>
      </c>
      <c r="Q4855" s="13">
        <f>IF(ISNUMBER(M4855), M4855*(Consumer_Price_Index!$B$45/(_xlfn.XLOOKUP('Working Data'!D6329,Consumer_Price_Index!A:A,Consumer_Price_Index!B:B))), "Missing")</f>
        <v>394577.69364161848</v>
      </c>
      <c r="R4855" t="str">
        <f t="shared" si="75"/>
        <v>No</v>
      </c>
    </row>
    <row r="4856" spans="1:18" x14ac:dyDescent="0.25">
      <c r="A4856" t="s">
        <v>2060</v>
      </c>
      <c r="B4856" t="s">
        <v>41</v>
      </c>
      <c r="C4856" t="s">
        <v>34</v>
      </c>
      <c r="D4856" s="11">
        <v>2017</v>
      </c>
      <c r="E4856" t="s">
        <v>2059</v>
      </c>
      <c r="F4856">
        <v>6.8</v>
      </c>
      <c r="G4856">
        <v>16000</v>
      </c>
      <c r="H4856" t="s">
        <v>2058</v>
      </c>
      <c r="I4856" t="s">
        <v>2057</v>
      </c>
      <c r="J4856" t="s">
        <v>2056</v>
      </c>
      <c r="K4856" t="s">
        <v>197</v>
      </c>
      <c r="M4856" s="7">
        <v>7162617</v>
      </c>
      <c r="N4856" t="s">
        <v>138</v>
      </c>
      <c r="O4856">
        <v>140</v>
      </c>
      <c r="P4856" s="8">
        <f>_xlfn.XLOOKUP(D4856,Consumer_Price_Index!A:A,Consumer_Price_Index!B:B)</f>
        <v>245.1</v>
      </c>
      <c r="Q4856" s="13">
        <f>IF(ISNUMBER(M4856), M4856*(Consumer_Price_Index!$B$45/(_xlfn.XLOOKUP('Working Data'!D7228,Consumer_Price_Index!A:A,Consumer_Price_Index!B:B))), "Missing")</f>
        <v>19912859.488138687</v>
      </c>
      <c r="R4856" t="str">
        <f t="shared" si="75"/>
        <v>No</v>
      </c>
    </row>
    <row r="4857" spans="1:18" x14ac:dyDescent="0.25">
      <c r="A4857" t="s">
        <v>2862</v>
      </c>
      <c r="B4857" t="s">
        <v>41</v>
      </c>
      <c r="C4857" t="s">
        <v>409</v>
      </c>
      <c r="D4857" s="11">
        <v>2016</v>
      </c>
      <c r="E4857" t="s">
        <v>2861</v>
      </c>
      <c r="F4857">
        <v>6.8</v>
      </c>
      <c r="G4857">
        <v>26000</v>
      </c>
      <c r="H4857" t="s">
        <v>2860</v>
      </c>
      <c r="I4857" t="s">
        <v>2860</v>
      </c>
      <c r="J4857" t="s">
        <v>2859</v>
      </c>
      <c r="K4857" t="s">
        <v>7</v>
      </c>
      <c r="L4857" s="7">
        <v>6000000</v>
      </c>
      <c r="M4857" s="7">
        <v>6698679</v>
      </c>
      <c r="N4857" t="s">
        <v>2858</v>
      </c>
      <c r="O4857">
        <v>117</v>
      </c>
      <c r="P4857" s="8">
        <f>_xlfn.XLOOKUP(D4857,Consumer_Price_Index!A:A,Consumer_Price_Index!B:B)</f>
        <v>240</v>
      </c>
      <c r="Q4857" s="13">
        <f>IF(ISNUMBER(M4857), M4857*(Consumer_Price_Index!$B$45/(_xlfn.XLOOKUP('Working Data'!D7020,Consumer_Price_Index!A:A,Consumer_Price_Index!B:B))), "Missing")</f>
        <v>14985958.085903084</v>
      </c>
      <c r="R4857" t="str">
        <f t="shared" si="75"/>
        <v>Yes</v>
      </c>
    </row>
    <row r="4858" spans="1:18" x14ac:dyDescent="0.25">
      <c r="A4858" t="s">
        <v>18662</v>
      </c>
      <c r="B4858" t="s">
        <v>41</v>
      </c>
      <c r="C4858" t="s">
        <v>34</v>
      </c>
      <c r="D4858" s="11">
        <v>1988</v>
      </c>
      <c r="E4858" t="s">
        <v>18295</v>
      </c>
      <c r="F4858">
        <v>6.8</v>
      </c>
      <c r="G4858">
        <v>79000</v>
      </c>
      <c r="H4858" t="s">
        <v>18661</v>
      </c>
      <c r="I4858" t="s">
        <v>15758</v>
      </c>
      <c r="J4858" t="s">
        <v>5498</v>
      </c>
      <c r="K4858" t="s">
        <v>7</v>
      </c>
      <c r="L4858" s="7">
        <v>1100000</v>
      </c>
      <c r="M4858" s="7">
        <v>11806119</v>
      </c>
      <c r="N4858" t="s">
        <v>18212</v>
      </c>
      <c r="O4858">
        <v>92</v>
      </c>
      <c r="P4858" s="8">
        <f>_xlfn.XLOOKUP(D4858,Consumer_Price_Index!A:A,Consumer_Price_Index!B:B)</f>
        <v>118.3</v>
      </c>
      <c r="Q4858" s="13">
        <f>IF(ISNUMBER(M4858), M4858*(Consumer_Price_Index!$B$45/(_xlfn.XLOOKUP('Working Data'!D1270,Consumer_Price_Index!A:A,Consumer_Price_Index!B:B))), "Missing")</f>
        <v>21592583.789315727</v>
      </c>
      <c r="R4858" t="str">
        <f t="shared" si="75"/>
        <v>Yes</v>
      </c>
    </row>
    <row r="4859" spans="1:18" x14ac:dyDescent="0.25">
      <c r="A4859" t="s">
        <v>20738</v>
      </c>
      <c r="B4859" t="s">
        <v>41</v>
      </c>
      <c r="C4859" t="s">
        <v>87</v>
      </c>
      <c r="D4859" s="11">
        <v>1984</v>
      </c>
      <c r="E4859" t="s">
        <v>20467</v>
      </c>
      <c r="F4859">
        <v>6.8</v>
      </c>
      <c r="G4859">
        <v>30000</v>
      </c>
      <c r="H4859" t="s">
        <v>5674</v>
      </c>
      <c r="I4859" t="s">
        <v>16223</v>
      </c>
      <c r="J4859" t="s">
        <v>20737</v>
      </c>
      <c r="K4859" t="s">
        <v>7</v>
      </c>
      <c r="L4859" s="7">
        <v>10000000</v>
      </c>
      <c r="M4859" s="7">
        <v>8801940</v>
      </c>
      <c r="N4859" t="s">
        <v>114</v>
      </c>
      <c r="O4859">
        <v>114</v>
      </c>
      <c r="P4859" s="8">
        <f>_xlfn.XLOOKUP(D4859,Consumer_Price_Index!A:A,Consumer_Price_Index!B:B)</f>
        <v>103.9</v>
      </c>
      <c r="Q4859" s="13">
        <f>IF(ISNUMBER(M4859), M4859*(Consumer_Price_Index!$B$45/(_xlfn.XLOOKUP('Working Data'!D484,Consumer_Price_Index!A:A,Consumer_Price_Index!B:B))), "Missing")</f>
        <v>23608724.630281691</v>
      </c>
      <c r="R4859" t="str">
        <f t="shared" si="75"/>
        <v>Yes</v>
      </c>
    </row>
    <row r="4860" spans="1:18" x14ac:dyDescent="0.25">
      <c r="A4860" t="s">
        <v>15545</v>
      </c>
      <c r="B4860" t="s">
        <v>52</v>
      </c>
      <c r="C4860" t="s">
        <v>34</v>
      </c>
      <c r="D4860" s="11">
        <v>1990</v>
      </c>
      <c r="E4860" t="s">
        <v>12827</v>
      </c>
      <c r="F4860">
        <v>6.8</v>
      </c>
      <c r="G4860">
        <v>6300</v>
      </c>
      <c r="H4860" t="s">
        <v>10382</v>
      </c>
      <c r="I4860" t="s">
        <v>10382</v>
      </c>
      <c r="J4860" t="s">
        <v>10382</v>
      </c>
      <c r="K4860" t="s">
        <v>197</v>
      </c>
      <c r="N4860" t="s">
        <v>9623</v>
      </c>
      <c r="O4860">
        <v>96</v>
      </c>
      <c r="P4860" s="8">
        <f>_xlfn.XLOOKUP(D4860,Consumer_Price_Index!A:A,Consumer_Price_Index!B:B)</f>
        <v>130.69999999999999</v>
      </c>
      <c r="Q4860" s="13" t="str">
        <f>IF(ISNUMBER(M4860), M4860*(Consumer_Price_Index!$B$45/(_xlfn.XLOOKUP('Working Data'!D1816,Consumer_Price_Index!A:A,Consumer_Price_Index!B:B))), "Missing")</f>
        <v>Missing</v>
      </c>
      <c r="R4860" t="str">
        <f t="shared" si="75"/>
        <v>No</v>
      </c>
    </row>
    <row r="4861" spans="1:18" x14ac:dyDescent="0.25">
      <c r="A4861" t="s">
        <v>7973</v>
      </c>
      <c r="B4861" t="s">
        <v>101</v>
      </c>
      <c r="C4861" t="s">
        <v>73</v>
      </c>
      <c r="D4861" s="11">
        <v>2008</v>
      </c>
      <c r="E4861" t="s">
        <v>7631</v>
      </c>
      <c r="F4861">
        <v>6.8</v>
      </c>
      <c r="G4861">
        <v>196000</v>
      </c>
      <c r="H4861" t="s">
        <v>3384</v>
      </c>
      <c r="I4861" t="s">
        <v>1630</v>
      </c>
      <c r="J4861" t="s">
        <v>568</v>
      </c>
      <c r="K4861" t="s">
        <v>7</v>
      </c>
      <c r="L4861" s="7">
        <v>150000000</v>
      </c>
      <c r="M4861" s="7">
        <v>309979994</v>
      </c>
      <c r="N4861" t="s">
        <v>885</v>
      </c>
      <c r="O4861">
        <v>96</v>
      </c>
      <c r="P4861" s="8">
        <f>_xlfn.XLOOKUP(D4861,Consumer_Price_Index!A:A,Consumer_Price_Index!B:B)</f>
        <v>215.3</v>
      </c>
      <c r="Q4861" s="13">
        <f>IF(ISNUMBER(M4861), M4861*(Consumer_Price_Index!$B$45/(_xlfn.XLOOKUP('Working Data'!D5290,Consumer_Price_Index!A:A,Consumer_Price_Index!B:B))), "Missing")</f>
        <v>513320131.36847824</v>
      </c>
      <c r="R4861" t="str">
        <f t="shared" si="75"/>
        <v>Yes</v>
      </c>
    </row>
    <row r="4862" spans="1:18" x14ac:dyDescent="0.25">
      <c r="A4862" t="s">
        <v>7900</v>
      </c>
      <c r="B4862" t="s">
        <v>68</v>
      </c>
      <c r="C4862" t="s">
        <v>24</v>
      </c>
      <c r="D4862" s="11">
        <v>2008</v>
      </c>
      <c r="E4862" t="s">
        <v>7547</v>
      </c>
      <c r="F4862">
        <v>6.8</v>
      </c>
      <c r="G4862">
        <v>16000</v>
      </c>
      <c r="H4862" t="s">
        <v>7899</v>
      </c>
      <c r="I4862" t="s">
        <v>7898</v>
      </c>
      <c r="J4862" t="s">
        <v>3091</v>
      </c>
      <c r="K4862" t="s">
        <v>7</v>
      </c>
      <c r="L4862" s="7">
        <v>5000000</v>
      </c>
      <c r="M4862" s="7">
        <v>4629770</v>
      </c>
      <c r="N4862" t="s">
        <v>7897</v>
      </c>
      <c r="O4862">
        <v>110</v>
      </c>
      <c r="P4862" s="8">
        <f>_xlfn.XLOOKUP(D4862,Consumer_Price_Index!A:A,Consumer_Price_Index!B:B)</f>
        <v>215.3</v>
      </c>
      <c r="Q4862" s="13">
        <f>IF(ISNUMBER(M4862), M4862*(Consumer_Price_Index!$B$45/(_xlfn.XLOOKUP('Working Data'!D5332,Consumer_Price_Index!A:A,Consumer_Price_Index!B:B))), "Missing")</f>
        <v>10357495.73421439</v>
      </c>
      <c r="R4862" t="str">
        <f t="shared" si="75"/>
        <v>Yes</v>
      </c>
    </row>
    <row r="4863" spans="1:18" x14ac:dyDescent="0.25">
      <c r="A4863" t="s">
        <v>6436</v>
      </c>
      <c r="B4863" t="s">
        <v>41</v>
      </c>
      <c r="C4863" t="s">
        <v>24</v>
      </c>
      <c r="D4863" s="11">
        <v>2011</v>
      </c>
      <c r="E4863" t="s">
        <v>6175</v>
      </c>
      <c r="F4863">
        <v>6.8</v>
      </c>
      <c r="G4863">
        <v>276000</v>
      </c>
      <c r="H4863" t="s">
        <v>1958</v>
      </c>
      <c r="I4863" t="s">
        <v>6435</v>
      </c>
      <c r="J4863" t="s">
        <v>6435</v>
      </c>
      <c r="K4863" t="s">
        <v>7</v>
      </c>
      <c r="L4863" s="7">
        <v>32500000</v>
      </c>
      <c r="M4863" s="7">
        <v>288383523</v>
      </c>
      <c r="N4863" t="s">
        <v>103</v>
      </c>
      <c r="O4863">
        <v>125</v>
      </c>
      <c r="P4863" s="8">
        <f>_xlfn.XLOOKUP(D4863,Consumer_Price_Index!A:A,Consumer_Price_Index!B:B)</f>
        <v>224.9</v>
      </c>
      <c r="Q4863" s="13">
        <f>IF(ISNUMBER(M4863), M4863*(Consumer_Price_Index!$B$45/(_xlfn.XLOOKUP('Working Data'!D5849,Consumer_Price_Index!A:A,Consumer_Price_Index!B:B))), "Missing")</f>
        <v>382711060.35757834</v>
      </c>
      <c r="R4863" t="str">
        <f t="shared" si="75"/>
        <v>Yes</v>
      </c>
    </row>
    <row r="4864" spans="1:18" x14ac:dyDescent="0.25">
      <c r="A4864" t="s">
        <v>19380</v>
      </c>
      <c r="B4864" t="s">
        <v>68</v>
      </c>
      <c r="C4864" t="s">
        <v>24</v>
      </c>
      <c r="D4864" s="11">
        <v>1986</v>
      </c>
      <c r="E4864" t="s">
        <v>19379</v>
      </c>
      <c r="F4864">
        <v>6.8</v>
      </c>
      <c r="G4864">
        <v>3400</v>
      </c>
      <c r="H4864" t="s">
        <v>19378</v>
      </c>
      <c r="I4864" t="s">
        <v>12371</v>
      </c>
      <c r="J4864" t="s">
        <v>3679</v>
      </c>
      <c r="K4864" t="s">
        <v>7</v>
      </c>
      <c r="L4864" s="7">
        <v>18000000</v>
      </c>
      <c r="M4864" s="7">
        <v>11957943</v>
      </c>
      <c r="N4864" t="s">
        <v>18539</v>
      </c>
      <c r="O4864">
        <v>108</v>
      </c>
      <c r="P4864" s="8">
        <f>_xlfn.XLOOKUP(D4864,Consumer_Price_Index!A:A,Consumer_Price_Index!B:B)</f>
        <v>109.6</v>
      </c>
      <c r="Q4864" s="13">
        <f>IF(ISNUMBER(M4864), M4864*(Consumer_Price_Index!$B$45/(_xlfn.XLOOKUP('Working Data'!D1004,Consumer_Price_Index!A:A,Consumer_Price_Index!B:B))), "Missing")</f>
        <v>15181605.133749999</v>
      </c>
      <c r="R4864" t="str">
        <f t="shared" si="75"/>
        <v>Yes</v>
      </c>
    </row>
    <row r="4865" spans="1:18" x14ac:dyDescent="0.25">
      <c r="A4865" t="s">
        <v>12770</v>
      </c>
      <c r="B4865" t="s">
        <v>41</v>
      </c>
      <c r="C4865" t="s">
        <v>11</v>
      </c>
      <c r="D4865" s="11">
        <v>1999</v>
      </c>
      <c r="E4865" t="s">
        <v>12445</v>
      </c>
      <c r="F4865">
        <v>6.8</v>
      </c>
      <c r="G4865">
        <v>65000</v>
      </c>
      <c r="H4865" t="s">
        <v>1006</v>
      </c>
      <c r="I4865" t="s">
        <v>12769</v>
      </c>
      <c r="J4865" t="s">
        <v>1848</v>
      </c>
      <c r="K4865" t="s">
        <v>7</v>
      </c>
      <c r="L4865" s="7">
        <v>55000000</v>
      </c>
      <c r="M4865" s="7">
        <v>16797191</v>
      </c>
      <c r="N4865" t="s">
        <v>12768</v>
      </c>
      <c r="O4865">
        <v>121</v>
      </c>
      <c r="P4865" s="8">
        <f>_xlfn.XLOOKUP(D4865,Consumer_Price_Index!A:A,Consumer_Price_Index!B:B)</f>
        <v>166.6</v>
      </c>
      <c r="Q4865" s="13">
        <f>IF(ISNUMBER(M4865), M4865*(Consumer_Price_Index!$B$45/(_xlfn.XLOOKUP('Working Data'!D3507,Consumer_Price_Index!A:A,Consumer_Price_Index!B:B))), "Missing")</f>
        <v>21966112.007296138</v>
      </c>
      <c r="R4865" t="str">
        <f t="shared" si="75"/>
        <v>Yes</v>
      </c>
    </row>
    <row r="4866" spans="1:18" x14ac:dyDescent="0.25">
      <c r="A4866" t="s">
        <v>610</v>
      </c>
      <c r="B4866" t="s">
        <v>41</v>
      </c>
      <c r="C4866" t="s">
        <v>24</v>
      </c>
      <c r="D4866" s="11">
        <v>2019</v>
      </c>
      <c r="E4866" t="s">
        <v>609</v>
      </c>
      <c r="F4866">
        <v>6.8</v>
      </c>
      <c r="G4866">
        <v>18000</v>
      </c>
      <c r="H4866" t="s">
        <v>608</v>
      </c>
      <c r="I4866" t="s">
        <v>608</v>
      </c>
      <c r="J4866" t="s">
        <v>607</v>
      </c>
      <c r="K4866" t="s">
        <v>7</v>
      </c>
      <c r="M4866" s="7">
        <v>7442106</v>
      </c>
      <c r="N4866" t="s">
        <v>606</v>
      </c>
      <c r="O4866">
        <v>104</v>
      </c>
      <c r="P4866" s="8">
        <f>_xlfn.XLOOKUP(D4866,Consumer_Price_Index!A:A,Consumer_Price_Index!B:B)</f>
        <v>255.7</v>
      </c>
      <c r="Q4866" s="13">
        <f>IF(ISNUMBER(M4866), M4866*(Consumer_Price_Index!$B$45/(_xlfn.XLOOKUP('Working Data'!D7556,Consumer_Price_Index!A:A,Consumer_Price_Index!B:B))), "Missing")</f>
        <v>12004286.385389093</v>
      </c>
      <c r="R4866" t="str">
        <f t="shared" si="75"/>
        <v>No</v>
      </c>
    </row>
    <row r="4867" spans="1:18" x14ac:dyDescent="0.25">
      <c r="A4867" t="s">
        <v>10579</v>
      </c>
      <c r="B4867" t="s">
        <v>915</v>
      </c>
      <c r="C4867" t="s">
        <v>73</v>
      </c>
      <c r="D4867" s="11">
        <v>2003</v>
      </c>
      <c r="E4867" t="s">
        <v>10578</v>
      </c>
      <c r="F4867">
        <v>6.8</v>
      </c>
      <c r="G4867">
        <v>101000</v>
      </c>
      <c r="H4867" t="s">
        <v>10577</v>
      </c>
      <c r="I4867" t="s">
        <v>10576</v>
      </c>
      <c r="J4867" t="s">
        <v>1069</v>
      </c>
      <c r="K4867" t="s">
        <v>7</v>
      </c>
      <c r="L4867" s="7">
        <v>128000000</v>
      </c>
      <c r="M4867" s="7">
        <v>250397798</v>
      </c>
      <c r="N4867" t="s">
        <v>885</v>
      </c>
      <c r="O4867">
        <v>85</v>
      </c>
      <c r="P4867" s="8">
        <f>_xlfn.XLOOKUP(D4867,Consumer_Price_Index!A:A,Consumer_Price_Index!B:B)</f>
        <v>184</v>
      </c>
      <c r="Q4867" s="13">
        <f>IF(ISNUMBER(M4867), M4867*(Consumer_Price_Index!$B$45/(_xlfn.XLOOKUP('Working Data'!D4310,Consumer_Price_Index!A:A,Consumer_Price_Index!B:B))), "Missing")</f>
        <v>443067416.08943087</v>
      </c>
      <c r="R4867" t="str">
        <f t="shared" ref="R4867:R4930" si="76">IF(AND(ISNUMBER(L4867), L4867&gt;0, ISNUMBER(M4867), M4867&gt;0), "Yes", "No")</f>
        <v>Yes</v>
      </c>
    </row>
    <row r="4868" spans="1:18" x14ac:dyDescent="0.25">
      <c r="A4868" t="s">
        <v>11418</v>
      </c>
      <c r="B4868" t="s">
        <v>41</v>
      </c>
      <c r="C4868" t="s">
        <v>24</v>
      </c>
      <c r="D4868" s="11">
        <v>2001</v>
      </c>
      <c r="E4868" t="s">
        <v>11417</v>
      </c>
      <c r="F4868">
        <v>6.8</v>
      </c>
      <c r="G4868">
        <v>24000</v>
      </c>
      <c r="H4868" t="s">
        <v>7686</v>
      </c>
      <c r="I4868" t="s">
        <v>11416</v>
      </c>
      <c r="J4868" t="s">
        <v>1069</v>
      </c>
      <c r="K4868" t="s">
        <v>265</v>
      </c>
      <c r="L4868" s="7">
        <v>15000000</v>
      </c>
      <c r="M4868" s="7">
        <v>2300684</v>
      </c>
      <c r="N4868" t="s">
        <v>9862</v>
      </c>
      <c r="O4868">
        <v>98</v>
      </c>
      <c r="P4868" s="8">
        <f>_xlfn.XLOOKUP(D4868,Consumer_Price_Index!A:A,Consumer_Price_Index!B:B)</f>
        <v>177.1</v>
      </c>
      <c r="Q4868" s="13">
        <f>IF(ISNUMBER(M4868), M4868*(Consumer_Price_Index!$B$45/(_xlfn.XLOOKUP('Working Data'!D3992,Consumer_Price_Index!A:A,Consumer_Price_Index!B:B))), "Missing")</f>
        <v>4467931.2606755896</v>
      </c>
      <c r="R4868" t="str">
        <f t="shared" si="76"/>
        <v>Yes</v>
      </c>
    </row>
    <row r="4869" spans="1:18" x14ac:dyDescent="0.25">
      <c r="A4869" t="s">
        <v>17000</v>
      </c>
      <c r="B4869" t="s">
        <v>41</v>
      </c>
      <c r="C4869" t="s">
        <v>409</v>
      </c>
      <c r="D4869" s="11">
        <v>1991</v>
      </c>
      <c r="E4869" t="s">
        <v>16730</v>
      </c>
      <c r="F4869">
        <v>6.8</v>
      </c>
      <c r="G4869">
        <v>27000</v>
      </c>
      <c r="H4869" t="s">
        <v>3587</v>
      </c>
      <c r="I4869" t="s">
        <v>12448</v>
      </c>
      <c r="J4869" t="s">
        <v>2951</v>
      </c>
      <c r="K4869" t="s">
        <v>7</v>
      </c>
      <c r="L4869" s="7">
        <v>30000000</v>
      </c>
      <c r="M4869" s="7">
        <v>49114016</v>
      </c>
      <c r="N4869" t="s">
        <v>2694</v>
      </c>
      <c r="O4869">
        <v>136</v>
      </c>
      <c r="P4869" s="8">
        <f>_xlfn.XLOOKUP(D4869,Consumer_Price_Index!A:A,Consumer_Price_Index!B:B)</f>
        <v>136.19999999999999</v>
      </c>
      <c r="Q4869" s="13">
        <f>IF(ISNUMBER(M4869), M4869*(Consumer_Price_Index!$B$45/(_xlfn.XLOOKUP('Working Data'!D1893,Consumer_Price_Index!A:A,Consumer_Price_Index!B:B))), "Missing")</f>
        <v>95379481.677501589</v>
      </c>
      <c r="R4869" t="str">
        <f t="shared" si="76"/>
        <v>Yes</v>
      </c>
    </row>
    <row r="4870" spans="1:18" x14ac:dyDescent="0.25">
      <c r="A4870" t="s">
        <v>13260</v>
      </c>
      <c r="B4870" t="s">
        <v>41</v>
      </c>
      <c r="C4870" t="s">
        <v>24</v>
      </c>
      <c r="D4870" s="11">
        <v>1998</v>
      </c>
      <c r="E4870" t="s">
        <v>13259</v>
      </c>
      <c r="F4870">
        <v>6.8</v>
      </c>
      <c r="G4870">
        <v>25000</v>
      </c>
      <c r="H4870" t="s">
        <v>2951</v>
      </c>
      <c r="I4870" t="s">
        <v>2951</v>
      </c>
      <c r="J4870" t="s">
        <v>2951</v>
      </c>
      <c r="K4870" t="s">
        <v>7</v>
      </c>
      <c r="L4870" s="7">
        <v>30000000</v>
      </c>
      <c r="M4870" s="7">
        <v>29202884</v>
      </c>
      <c r="N4870" t="s">
        <v>890</v>
      </c>
      <c r="O4870">
        <v>108</v>
      </c>
      <c r="P4870" s="8">
        <f>_xlfn.XLOOKUP(D4870,Consumer_Price_Index!A:A,Consumer_Price_Index!B:B)</f>
        <v>163</v>
      </c>
      <c r="Q4870" s="13">
        <f>IF(ISNUMBER(M4870), M4870*(Consumer_Price_Index!$B$45/(_xlfn.XLOOKUP('Working Data'!D3339,Consumer_Price_Index!A:A,Consumer_Price_Index!B:B))), "Missing")</f>
        <v>63422086.634354949</v>
      </c>
      <c r="R4870" t="str">
        <f t="shared" si="76"/>
        <v>Yes</v>
      </c>
    </row>
    <row r="4871" spans="1:18" x14ac:dyDescent="0.25">
      <c r="A4871" t="s">
        <v>19176</v>
      </c>
      <c r="B4871" t="s">
        <v>68</v>
      </c>
      <c r="C4871" t="s">
        <v>24</v>
      </c>
      <c r="D4871" s="11">
        <v>1987</v>
      </c>
      <c r="E4871" t="s">
        <v>18766</v>
      </c>
      <c r="F4871">
        <v>6.8</v>
      </c>
      <c r="G4871">
        <v>34000</v>
      </c>
      <c r="H4871" t="s">
        <v>14141</v>
      </c>
      <c r="I4871" t="s">
        <v>10338</v>
      </c>
      <c r="J4871" t="s">
        <v>7842</v>
      </c>
      <c r="K4871" t="s">
        <v>7</v>
      </c>
      <c r="M4871" s="7">
        <v>31623833</v>
      </c>
      <c r="N4871" t="s">
        <v>6122</v>
      </c>
      <c r="O4871">
        <v>94</v>
      </c>
      <c r="P4871" s="8">
        <f>_xlfn.XLOOKUP(D4871,Consumer_Price_Index!A:A,Consumer_Price_Index!B:B)</f>
        <v>113.6</v>
      </c>
      <c r="Q4871" s="13">
        <f>IF(ISNUMBER(M4871), M4871*(Consumer_Price_Index!$B$45/(_xlfn.XLOOKUP('Working Data'!D1074,Consumer_Price_Index!A:A,Consumer_Price_Index!B:B))), "Missing")</f>
        <v>81452087.194420964</v>
      </c>
      <c r="R4871" t="str">
        <f t="shared" si="76"/>
        <v>No</v>
      </c>
    </row>
    <row r="4872" spans="1:18" x14ac:dyDescent="0.25">
      <c r="A4872" t="s">
        <v>1048</v>
      </c>
      <c r="B4872" t="s">
        <v>68</v>
      </c>
      <c r="C4872" t="s">
        <v>34</v>
      </c>
      <c r="D4872" s="11">
        <v>2019</v>
      </c>
      <c r="E4872" t="s">
        <v>744</v>
      </c>
      <c r="F4872">
        <v>6.8</v>
      </c>
      <c r="G4872">
        <v>478000</v>
      </c>
      <c r="H4872" t="s">
        <v>1047</v>
      </c>
      <c r="I4872" t="s">
        <v>1047</v>
      </c>
      <c r="J4872" t="s">
        <v>1046</v>
      </c>
      <c r="K4872" t="s">
        <v>7</v>
      </c>
      <c r="L4872" s="7">
        <v>160000000</v>
      </c>
      <c r="M4872" s="7">
        <v>1128462972</v>
      </c>
      <c r="N4872" t="s">
        <v>119</v>
      </c>
      <c r="O4872">
        <v>123</v>
      </c>
      <c r="P4872" s="8">
        <f>_xlfn.XLOOKUP(D4872,Consumer_Price_Index!A:A,Consumer_Price_Index!B:B)</f>
        <v>255.7</v>
      </c>
      <c r="Q4872" s="13">
        <f>IF(ISNUMBER(M4872), M4872*(Consumer_Price_Index!$B$45/(_xlfn.XLOOKUP('Working Data'!D7458,Consumer_Price_Index!A:A,Consumer_Price_Index!B:B))), "Missing")</f>
        <v>1576536760.9738653</v>
      </c>
      <c r="R4872" t="str">
        <f t="shared" si="76"/>
        <v>Yes</v>
      </c>
    </row>
    <row r="4873" spans="1:18" x14ac:dyDescent="0.25">
      <c r="A4873" t="s">
        <v>3518</v>
      </c>
      <c r="B4873" t="s">
        <v>382</v>
      </c>
      <c r="C4873" t="s">
        <v>11</v>
      </c>
      <c r="D4873" s="11">
        <v>2015</v>
      </c>
      <c r="E4873" t="s">
        <v>3517</v>
      </c>
      <c r="F4873">
        <v>6.8</v>
      </c>
      <c r="G4873">
        <v>4400</v>
      </c>
      <c r="H4873" t="s">
        <v>3516</v>
      </c>
      <c r="I4873" t="s">
        <v>3516</v>
      </c>
      <c r="J4873" t="s">
        <v>3515</v>
      </c>
      <c r="K4873" t="s">
        <v>555</v>
      </c>
      <c r="M4873" s="7">
        <v>98932</v>
      </c>
      <c r="N4873" t="s">
        <v>3514</v>
      </c>
      <c r="O4873">
        <v>122</v>
      </c>
      <c r="P4873" s="8">
        <f>_xlfn.XLOOKUP(D4873,Consumer_Price_Index!A:A,Consumer_Price_Index!B:B)</f>
        <v>237</v>
      </c>
      <c r="Q4873" s="13">
        <f>IF(ISNUMBER(M4873), M4873*(Consumer_Price_Index!$B$45/(_xlfn.XLOOKUP('Working Data'!D6827,Consumer_Price_Index!A:A,Consumer_Price_Index!B:B))), "Missing")</f>
        <v>203404.72604588393</v>
      </c>
      <c r="R4873" t="str">
        <f t="shared" si="76"/>
        <v>No</v>
      </c>
    </row>
    <row r="4874" spans="1:18" x14ac:dyDescent="0.25">
      <c r="A4874" t="s">
        <v>4011</v>
      </c>
      <c r="B4874" t="s">
        <v>41</v>
      </c>
      <c r="C4874" t="s">
        <v>34</v>
      </c>
      <c r="D4874" s="11">
        <v>2015</v>
      </c>
      <c r="E4874" t="s">
        <v>3503</v>
      </c>
      <c r="F4874">
        <v>6.8</v>
      </c>
      <c r="G4874">
        <v>235000</v>
      </c>
      <c r="H4874" t="s">
        <v>4010</v>
      </c>
      <c r="I4874" t="s">
        <v>4010</v>
      </c>
      <c r="J4874" t="s">
        <v>2900</v>
      </c>
      <c r="K4874" t="s">
        <v>1</v>
      </c>
      <c r="L4874" s="7">
        <v>49000000</v>
      </c>
      <c r="M4874" s="7">
        <v>102811889</v>
      </c>
      <c r="N4874" t="s">
        <v>114</v>
      </c>
      <c r="O4874">
        <v>120</v>
      </c>
      <c r="P4874" s="8">
        <f>_xlfn.XLOOKUP(D4874,Consumer_Price_Index!A:A,Consumer_Price_Index!B:B)</f>
        <v>237</v>
      </c>
      <c r="Q4874" s="13">
        <f>IF(ISNUMBER(M4874), M4874*(Consumer_Price_Index!$B$45/(_xlfn.XLOOKUP('Working Data'!D6670,Consumer_Price_Index!A:A,Consumer_Price_Index!B:B))), "Missing")</f>
        <v>324629871.27772015</v>
      </c>
      <c r="R4874" t="str">
        <f t="shared" si="76"/>
        <v>Yes</v>
      </c>
    </row>
    <row r="4875" spans="1:18" x14ac:dyDescent="0.25">
      <c r="A4875" t="s">
        <v>20463</v>
      </c>
      <c r="B4875" t="s">
        <v>41</v>
      </c>
      <c r="C4875" t="s">
        <v>24</v>
      </c>
      <c r="D4875" s="11">
        <v>1984</v>
      </c>
      <c r="E4875" t="s">
        <v>20462</v>
      </c>
      <c r="F4875">
        <v>6.8</v>
      </c>
      <c r="G4875">
        <v>2600</v>
      </c>
      <c r="H4875" t="s">
        <v>12412</v>
      </c>
      <c r="I4875" t="s">
        <v>12412</v>
      </c>
      <c r="J4875" t="s">
        <v>20461</v>
      </c>
      <c r="K4875" t="s">
        <v>7</v>
      </c>
      <c r="L4875" s="7">
        <v>700000</v>
      </c>
      <c r="M4875" s="7">
        <v>2490233</v>
      </c>
      <c r="N4875" t="s">
        <v>20460</v>
      </c>
      <c r="O4875">
        <v>106</v>
      </c>
      <c r="P4875" s="8">
        <f>_xlfn.XLOOKUP(D4875,Consumer_Price_Index!A:A,Consumer_Price_Index!B:B)</f>
        <v>103.9</v>
      </c>
      <c r="Q4875" s="13">
        <f>IF(ISNUMBER(M4875), M4875*(Consumer_Price_Index!$B$45/(_xlfn.XLOOKUP('Working Data'!D601,Consumer_Price_Index!A:A,Consumer_Price_Index!B:B))), "Missing")</f>
        <v>7618212.8022088353</v>
      </c>
      <c r="R4875" t="str">
        <f t="shared" si="76"/>
        <v>Yes</v>
      </c>
    </row>
    <row r="4876" spans="1:18" x14ac:dyDescent="0.25">
      <c r="A4876" t="s">
        <v>17068</v>
      </c>
      <c r="B4876" t="s">
        <v>68</v>
      </c>
      <c r="C4876" t="s">
        <v>24</v>
      </c>
      <c r="D4876" s="11">
        <v>1991</v>
      </c>
      <c r="E4876" t="s">
        <v>16971</v>
      </c>
      <c r="F4876">
        <v>6.8</v>
      </c>
      <c r="G4876">
        <v>51000</v>
      </c>
      <c r="H4876" t="s">
        <v>10801</v>
      </c>
      <c r="I4876" t="s">
        <v>6726</v>
      </c>
      <c r="J4876" t="s">
        <v>5217</v>
      </c>
      <c r="K4876" t="s">
        <v>7</v>
      </c>
      <c r="L4876" s="7">
        <v>27000000</v>
      </c>
      <c r="M4876" s="7">
        <v>179033791</v>
      </c>
      <c r="N4876" t="s">
        <v>6977</v>
      </c>
      <c r="O4876">
        <v>113</v>
      </c>
      <c r="P4876" s="8">
        <f>_xlfn.XLOOKUP(D4876,Consumer_Price_Index!A:A,Consumer_Price_Index!B:B)</f>
        <v>136.19999999999999</v>
      </c>
      <c r="Q4876" s="13">
        <f>IF(ISNUMBER(M4876), M4876*(Consumer_Price_Index!$B$45/(_xlfn.XLOOKUP('Working Data'!D1865,Consumer_Price_Index!A:A,Consumer_Price_Index!B:B))), "Missing")</f>
        <v>480207712.30369717</v>
      </c>
      <c r="R4876" t="str">
        <f t="shared" si="76"/>
        <v>Yes</v>
      </c>
    </row>
    <row r="4877" spans="1:18" x14ac:dyDescent="0.25">
      <c r="A4877" t="s">
        <v>15000</v>
      </c>
      <c r="B4877" t="s">
        <v>68</v>
      </c>
      <c r="C4877" t="s">
        <v>24</v>
      </c>
      <c r="D4877" s="11">
        <v>1995</v>
      </c>
      <c r="E4877" t="s">
        <v>14750</v>
      </c>
      <c r="F4877">
        <v>6.8</v>
      </c>
      <c r="G4877">
        <v>193000</v>
      </c>
      <c r="H4877" t="s">
        <v>5355</v>
      </c>
      <c r="I4877" t="s">
        <v>5355</v>
      </c>
      <c r="J4877" t="s">
        <v>5354</v>
      </c>
      <c r="K4877" t="s">
        <v>7</v>
      </c>
      <c r="L4877" s="7">
        <v>12000000</v>
      </c>
      <c r="M4877" s="7">
        <v>56631572</v>
      </c>
      <c r="N4877" t="s">
        <v>108</v>
      </c>
      <c r="O4877">
        <v>97</v>
      </c>
      <c r="P4877" s="8">
        <f>_xlfn.XLOOKUP(D4877,Consumer_Price_Index!A:A,Consumer_Price_Index!B:B)</f>
        <v>152.4</v>
      </c>
      <c r="Q4877" s="13">
        <f>IF(ISNUMBER(M4877), M4877*(Consumer_Price_Index!$B$45/(_xlfn.XLOOKUP('Working Data'!D2646,Consumer_Price_Index!A:A,Consumer_Price_Index!B:B))), "Missing")</f>
        <v>173249397.47389558</v>
      </c>
      <c r="R4877" t="str">
        <f t="shared" si="76"/>
        <v>Yes</v>
      </c>
    </row>
    <row r="4878" spans="1:18" x14ac:dyDescent="0.25">
      <c r="A4878" t="s">
        <v>3157</v>
      </c>
      <c r="B4878" t="s">
        <v>68</v>
      </c>
      <c r="C4878" t="s">
        <v>11</v>
      </c>
      <c r="D4878" s="11">
        <v>2016</v>
      </c>
      <c r="E4878" t="s">
        <v>3156</v>
      </c>
      <c r="F4878">
        <v>6.8</v>
      </c>
      <c r="G4878">
        <v>95000</v>
      </c>
      <c r="H4878" t="s">
        <v>3155</v>
      </c>
      <c r="I4878" t="s">
        <v>2201</v>
      </c>
      <c r="J4878" t="s">
        <v>115</v>
      </c>
      <c r="K4878" t="s">
        <v>7</v>
      </c>
      <c r="L4878" s="7">
        <v>36000000</v>
      </c>
      <c r="M4878" s="7">
        <v>88528280</v>
      </c>
      <c r="N4878" t="s">
        <v>666</v>
      </c>
      <c r="O4878">
        <v>97</v>
      </c>
      <c r="P4878" s="8">
        <f>_xlfn.XLOOKUP(D4878,Consumer_Price_Index!A:A,Consumer_Price_Index!B:B)</f>
        <v>240</v>
      </c>
      <c r="Q4878" s="13">
        <f>IF(ISNUMBER(M4878), M4878*(Consumer_Price_Index!$B$45/(_xlfn.XLOOKUP('Working Data'!D6941,Consumer_Price_Index!A:A,Consumer_Price_Index!B:B))), "Missing")</f>
        <v>176998470.5774278</v>
      </c>
      <c r="R4878" t="str">
        <f t="shared" si="76"/>
        <v>Yes</v>
      </c>
    </row>
    <row r="4879" spans="1:18" x14ac:dyDescent="0.25">
      <c r="A4879" t="s">
        <v>12420</v>
      </c>
      <c r="B4879" t="s">
        <v>41</v>
      </c>
      <c r="C4879" t="s">
        <v>11</v>
      </c>
      <c r="D4879" s="11">
        <v>1999</v>
      </c>
      <c r="E4879" t="s">
        <v>12088</v>
      </c>
      <c r="F4879">
        <v>6.8</v>
      </c>
      <c r="G4879">
        <v>8900</v>
      </c>
      <c r="H4879" t="s">
        <v>10260</v>
      </c>
      <c r="I4879" t="s">
        <v>10260</v>
      </c>
      <c r="J4879" t="s">
        <v>6208</v>
      </c>
      <c r="K4879" t="s">
        <v>7</v>
      </c>
      <c r="L4879" s="7">
        <v>36000000</v>
      </c>
      <c r="M4879" s="7">
        <v>2986932</v>
      </c>
      <c r="N4879" t="s">
        <v>12419</v>
      </c>
      <c r="O4879">
        <v>132</v>
      </c>
      <c r="P4879" s="8">
        <f>_xlfn.XLOOKUP(D4879,Consumer_Price_Index!A:A,Consumer_Price_Index!B:B)</f>
        <v>166.6</v>
      </c>
      <c r="Q4879" s="13">
        <f>IF(ISNUMBER(M4879), M4879*(Consumer_Price_Index!$B$45/(_xlfn.XLOOKUP('Working Data'!D3623,Consumer_Price_Index!A:A,Consumer_Price_Index!B:B))), "Missing")</f>
        <v>5670518.2579439254</v>
      </c>
      <c r="R4879" t="str">
        <f t="shared" si="76"/>
        <v>Yes</v>
      </c>
    </row>
    <row r="4880" spans="1:18" x14ac:dyDescent="0.25">
      <c r="A4880" t="s">
        <v>12863</v>
      </c>
      <c r="B4880" t="s">
        <v>41</v>
      </c>
      <c r="C4880" t="s">
        <v>11</v>
      </c>
      <c r="D4880" s="11">
        <v>1999</v>
      </c>
      <c r="E4880" t="s">
        <v>12684</v>
      </c>
      <c r="F4880">
        <v>6.8</v>
      </c>
      <c r="G4880">
        <v>183000</v>
      </c>
      <c r="H4880" t="s">
        <v>6510</v>
      </c>
      <c r="I4880" t="s">
        <v>12862</v>
      </c>
      <c r="J4880" t="s">
        <v>9972</v>
      </c>
      <c r="K4880" t="s">
        <v>7</v>
      </c>
      <c r="L4880" s="7">
        <v>10500000</v>
      </c>
      <c r="M4880" s="7">
        <v>76347426</v>
      </c>
      <c r="N4880" t="s">
        <v>114</v>
      </c>
      <c r="O4880">
        <v>97</v>
      </c>
      <c r="P4880" s="8">
        <f>_xlfn.XLOOKUP(D4880,Consumer_Price_Index!A:A,Consumer_Price_Index!B:B)</f>
        <v>166.6</v>
      </c>
      <c r="Q4880" s="13">
        <f>IF(ISNUMBER(M4880), M4880*(Consumer_Price_Index!$B$45/(_xlfn.XLOOKUP('Working Data'!D3460,Consumer_Price_Index!A:A,Consumer_Price_Index!B:B))), "Missing")</f>
        <v>144941188.17570093</v>
      </c>
      <c r="R4880" t="str">
        <f t="shared" si="76"/>
        <v>Yes</v>
      </c>
    </row>
    <row r="4881" spans="1:18" x14ac:dyDescent="0.25">
      <c r="A4881" t="s">
        <v>16451</v>
      </c>
      <c r="B4881" t="s">
        <v>41</v>
      </c>
      <c r="C4881" t="s">
        <v>11</v>
      </c>
      <c r="D4881" s="11">
        <v>1992</v>
      </c>
      <c r="E4881" t="s">
        <v>15649</v>
      </c>
      <c r="F4881">
        <v>6.8</v>
      </c>
      <c r="G4881">
        <v>17000</v>
      </c>
      <c r="H4881" t="s">
        <v>16450</v>
      </c>
      <c r="I4881" t="s">
        <v>8005</v>
      </c>
      <c r="J4881" t="s">
        <v>13979</v>
      </c>
      <c r="K4881" t="s">
        <v>265</v>
      </c>
      <c r="M4881" s="7">
        <v>7532911</v>
      </c>
      <c r="N4881" t="s">
        <v>16449</v>
      </c>
      <c r="O4881">
        <v>111</v>
      </c>
      <c r="P4881" s="8">
        <f>_xlfn.XLOOKUP(D4881,Consumer_Price_Index!A:A,Consumer_Price_Index!B:B)</f>
        <v>140.30000000000001</v>
      </c>
      <c r="Q4881" s="13">
        <f>IF(ISNUMBER(M4881), M4881*(Consumer_Price_Index!$B$45/(_xlfn.XLOOKUP('Working Data'!D2105,Consumer_Price_Index!A:A,Consumer_Price_Index!B:B))), "Missing")</f>
        <v>22091222.153031759</v>
      </c>
      <c r="R4881" t="str">
        <f t="shared" si="76"/>
        <v>No</v>
      </c>
    </row>
    <row r="4882" spans="1:18" x14ac:dyDescent="0.25">
      <c r="A4882" t="s">
        <v>15953</v>
      </c>
      <c r="B4882" t="s">
        <v>68</v>
      </c>
      <c r="C4882" t="s">
        <v>24</v>
      </c>
      <c r="D4882" s="11">
        <v>1993</v>
      </c>
      <c r="E4882" t="s">
        <v>15844</v>
      </c>
      <c r="F4882">
        <v>6.8</v>
      </c>
      <c r="G4882">
        <v>50000</v>
      </c>
      <c r="H4882" t="s">
        <v>4284</v>
      </c>
      <c r="I4882" t="s">
        <v>1866</v>
      </c>
      <c r="J4882" t="s">
        <v>6578</v>
      </c>
      <c r="K4882" t="s">
        <v>7</v>
      </c>
      <c r="L4882" s="7">
        <v>28000000</v>
      </c>
      <c r="M4882" s="7">
        <v>63270710</v>
      </c>
      <c r="N4882" t="s">
        <v>138</v>
      </c>
      <c r="O4882">
        <v>110</v>
      </c>
      <c r="P4882" s="8">
        <f>_xlfn.XLOOKUP(D4882,Consumer_Price_Index!A:A,Consumer_Price_Index!B:B)</f>
        <v>144.5</v>
      </c>
      <c r="Q4882" s="13">
        <f>IF(ISNUMBER(M4882), M4882*(Consumer_Price_Index!$B$45/(_xlfn.XLOOKUP('Working Data'!D2292,Consumer_Price_Index!A:A,Consumer_Price_Index!B:B))), "Missing")</f>
        <v>95627903.457341269</v>
      </c>
      <c r="R4882" t="str">
        <f t="shared" si="76"/>
        <v>Yes</v>
      </c>
    </row>
    <row r="4883" spans="1:18" x14ac:dyDescent="0.25">
      <c r="A4883" t="s">
        <v>18071</v>
      </c>
      <c r="B4883" t="s">
        <v>41</v>
      </c>
      <c r="C4883" t="s">
        <v>5</v>
      </c>
      <c r="D4883" s="11">
        <v>1989</v>
      </c>
      <c r="E4883" t="s">
        <v>17658</v>
      </c>
      <c r="F4883">
        <v>6.8</v>
      </c>
      <c r="G4883">
        <v>38000</v>
      </c>
      <c r="H4883" t="s">
        <v>4638</v>
      </c>
      <c r="I4883" t="s">
        <v>18070</v>
      </c>
      <c r="J4883" t="s">
        <v>1440</v>
      </c>
      <c r="K4883" t="s">
        <v>504</v>
      </c>
      <c r="L4883" s="7">
        <v>10400000</v>
      </c>
      <c r="M4883" s="7">
        <v>7825009</v>
      </c>
      <c r="N4883" t="s">
        <v>13202</v>
      </c>
      <c r="O4883">
        <v>96</v>
      </c>
      <c r="P4883" s="8">
        <f>_xlfn.XLOOKUP(D4883,Consumer_Price_Index!A:A,Consumer_Price_Index!B:B)</f>
        <v>124</v>
      </c>
      <c r="Q4883" s="13">
        <f>IF(ISNUMBER(M4883), M4883*(Consumer_Price_Index!$B$45/(_xlfn.XLOOKUP('Working Data'!D1497,Consumer_Price_Index!A:A,Consumer_Price_Index!B:B))), "Missing")</f>
        <v>11501593.064640615</v>
      </c>
      <c r="R4883" t="str">
        <f t="shared" si="76"/>
        <v>Yes</v>
      </c>
    </row>
    <row r="4884" spans="1:18" x14ac:dyDescent="0.25">
      <c r="A4884" t="s">
        <v>8577</v>
      </c>
      <c r="B4884" t="s">
        <v>68</v>
      </c>
      <c r="C4884" t="s">
        <v>87</v>
      </c>
      <c r="D4884" s="11">
        <v>2007</v>
      </c>
      <c r="E4884" t="s">
        <v>8284</v>
      </c>
      <c r="F4884">
        <v>6.8</v>
      </c>
      <c r="G4884">
        <v>226000</v>
      </c>
      <c r="H4884" t="s">
        <v>2536</v>
      </c>
      <c r="I4884" t="s">
        <v>751</v>
      </c>
      <c r="J4884" t="s">
        <v>4702</v>
      </c>
      <c r="K4884" t="s">
        <v>7</v>
      </c>
      <c r="L4884" s="7">
        <v>20000000</v>
      </c>
      <c r="M4884" s="7">
        <v>118114220</v>
      </c>
      <c r="N4884" t="s">
        <v>632</v>
      </c>
      <c r="O4884">
        <v>105</v>
      </c>
      <c r="P4884" s="8">
        <f>_xlfn.XLOOKUP(D4884,Consumer_Price_Index!A:A,Consumer_Price_Index!B:B)</f>
        <v>207.3</v>
      </c>
      <c r="Q4884" s="13">
        <f>IF(ISNUMBER(M4884), M4884*(Consumer_Price_Index!$B$45/(_xlfn.XLOOKUP('Working Data'!D5049,Consumer_Price_Index!A:A,Consumer_Price_Index!B:B))), "Missing")</f>
        <v>149955845.14166665</v>
      </c>
      <c r="R4884" t="str">
        <f t="shared" si="76"/>
        <v>Yes</v>
      </c>
    </row>
    <row r="4885" spans="1:18" x14ac:dyDescent="0.25">
      <c r="A4885" t="s">
        <v>5886</v>
      </c>
      <c r="B4885" t="s">
        <v>101</v>
      </c>
      <c r="C4885" t="s">
        <v>11</v>
      </c>
      <c r="D4885" s="11">
        <v>2011</v>
      </c>
      <c r="E4885" t="s">
        <v>5885</v>
      </c>
      <c r="F4885">
        <v>6.8</v>
      </c>
      <c r="G4885">
        <v>23000</v>
      </c>
      <c r="H4885" t="s">
        <v>591</v>
      </c>
      <c r="I4885" t="s">
        <v>5884</v>
      </c>
      <c r="J4885" t="s">
        <v>5276</v>
      </c>
      <c r="K4885" t="s">
        <v>95</v>
      </c>
      <c r="L4885" s="7">
        <v>37000000</v>
      </c>
      <c r="M4885" s="7">
        <v>95943453</v>
      </c>
      <c r="N4885" t="s">
        <v>1701</v>
      </c>
      <c r="O4885">
        <v>113</v>
      </c>
      <c r="P4885" s="8">
        <f>_xlfn.XLOOKUP(D4885,Consumer_Price_Index!A:A,Consumer_Price_Index!B:B)</f>
        <v>224.9</v>
      </c>
      <c r="Q4885" s="13">
        <f>IF(ISNUMBER(M4885), M4885*(Consumer_Price_Index!$B$45/(_xlfn.XLOOKUP('Working Data'!D6044,Consumer_Price_Index!A:A,Consumer_Price_Index!B:B))), "Missing")</f>
        <v>127325653.87238675</v>
      </c>
      <c r="R4885" t="str">
        <f t="shared" si="76"/>
        <v>Yes</v>
      </c>
    </row>
    <row r="4886" spans="1:18" x14ac:dyDescent="0.25">
      <c r="A4886" t="s">
        <v>4286</v>
      </c>
      <c r="B4886" t="s">
        <v>68</v>
      </c>
      <c r="C4886" t="s">
        <v>11</v>
      </c>
      <c r="D4886" s="11">
        <v>2014</v>
      </c>
      <c r="E4886" t="s">
        <v>4285</v>
      </c>
      <c r="F4886">
        <v>6.8</v>
      </c>
      <c r="G4886">
        <v>56000</v>
      </c>
      <c r="H4886" t="s">
        <v>4284</v>
      </c>
      <c r="I4886" t="s">
        <v>4283</v>
      </c>
      <c r="J4886" t="s">
        <v>671</v>
      </c>
      <c r="K4886" t="s">
        <v>7</v>
      </c>
      <c r="L4886" s="7">
        <v>25000000</v>
      </c>
      <c r="M4886" s="7">
        <v>29824199</v>
      </c>
      <c r="N4886" t="s">
        <v>856</v>
      </c>
      <c r="O4886">
        <v>110</v>
      </c>
      <c r="P4886" s="8">
        <f>_xlfn.XLOOKUP(D4886,Consumer_Price_Index!A:A,Consumer_Price_Index!B:B)</f>
        <v>236.7</v>
      </c>
      <c r="Q4886" s="13">
        <f>IF(ISNUMBER(M4886), M4886*(Consumer_Price_Index!$B$45/(_xlfn.XLOOKUP('Working Data'!D6585,Consumer_Price_Index!A:A,Consumer_Price_Index!B:B))), "Missing")</f>
        <v>36190495.560732774</v>
      </c>
      <c r="R4886" t="str">
        <f t="shared" si="76"/>
        <v>Yes</v>
      </c>
    </row>
    <row r="4887" spans="1:18" x14ac:dyDescent="0.25">
      <c r="A4887" t="s">
        <v>19916</v>
      </c>
      <c r="B4887" t="s">
        <v>101</v>
      </c>
      <c r="C4887" t="s">
        <v>409</v>
      </c>
      <c r="D4887" s="11">
        <v>1985</v>
      </c>
      <c r="E4887" t="s">
        <v>19806</v>
      </c>
      <c r="F4887">
        <v>6.8</v>
      </c>
      <c r="G4887">
        <v>1500</v>
      </c>
      <c r="H4887" t="s">
        <v>19915</v>
      </c>
      <c r="I4887" t="s">
        <v>10265</v>
      </c>
      <c r="J4887" t="s">
        <v>19914</v>
      </c>
      <c r="K4887" t="s">
        <v>265</v>
      </c>
      <c r="M4887" s="7">
        <v>1215923</v>
      </c>
      <c r="N4887" t="s">
        <v>19913</v>
      </c>
      <c r="O4887">
        <v>94</v>
      </c>
      <c r="P4887" s="8">
        <f>_xlfn.XLOOKUP(D4887,Consumer_Price_Index!A:A,Consumer_Price_Index!B:B)</f>
        <v>107.6</v>
      </c>
      <c r="Q4887" s="13">
        <f>IF(ISNUMBER(M4887), M4887*(Consumer_Price_Index!$B$45/(_xlfn.XLOOKUP('Working Data'!D808,Consumer_Price_Index!A:A,Consumer_Price_Index!B:B))), "Missing")</f>
        <v>2308359.7389408099</v>
      </c>
      <c r="R4887" t="str">
        <f t="shared" si="76"/>
        <v>No</v>
      </c>
    </row>
    <row r="4888" spans="1:18" x14ac:dyDescent="0.25">
      <c r="A4888" t="s">
        <v>9129</v>
      </c>
      <c r="B4888" t="s">
        <v>101</v>
      </c>
      <c r="C4888" t="s">
        <v>11</v>
      </c>
      <c r="D4888" s="11">
        <v>2005</v>
      </c>
      <c r="E4888" t="s">
        <v>9128</v>
      </c>
      <c r="F4888">
        <v>6.8</v>
      </c>
      <c r="G4888">
        <v>12000</v>
      </c>
      <c r="H4888" t="s">
        <v>2446</v>
      </c>
      <c r="I4888" t="s">
        <v>2446</v>
      </c>
      <c r="J4888" t="s">
        <v>8537</v>
      </c>
      <c r="K4888" t="s">
        <v>7</v>
      </c>
      <c r="L4888" s="7">
        <v>32000000</v>
      </c>
      <c r="M4888" s="7">
        <v>38741732</v>
      </c>
      <c r="N4888" t="s">
        <v>632</v>
      </c>
      <c r="O4888">
        <v>106</v>
      </c>
      <c r="P4888" s="8">
        <f>_xlfn.XLOOKUP(D4888,Consumer_Price_Index!A:A,Consumer_Price_Index!B:B)</f>
        <v>195.3</v>
      </c>
      <c r="Q4888" s="13">
        <f>IF(ISNUMBER(M4888), M4888*(Consumer_Price_Index!$B$45/(_xlfn.XLOOKUP('Working Data'!D4836,Consumer_Price_Index!A:A,Consumer_Price_Index!B:B))), "Missing")</f>
        <v>47011572.044603743</v>
      </c>
      <c r="R4888" t="str">
        <f t="shared" si="76"/>
        <v>Yes</v>
      </c>
    </row>
    <row r="4889" spans="1:18" x14ac:dyDescent="0.25">
      <c r="A4889" t="s">
        <v>19258</v>
      </c>
      <c r="B4889" t="s">
        <v>41</v>
      </c>
      <c r="C4889" t="s">
        <v>11</v>
      </c>
      <c r="D4889" s="11">
        <v>1986</v>
      </c>
      <c r="E4889" t="s">
        <v>19257</v>
      </c>
      <c r="F4889">
        <v>6.8</v>
      </c>
      <c r="G4889">
        <v>840</v>
      </c>
      <c r="H4889" t="s">
        <v>16582</v>
      </c>
      <c r="I4889" t="s">
        <v>19256</v>
      </c>
      <c r="J4889" t="s">
        <v>11732</v>
      </c>
      <c r="K4889" t="s">
        <v>7</v>
      </c>
      <c r="M4889" s="7">
        <v>8736</v>
      </c>
      <c r="N4889" t="s">
        <v>17968</v>
      </c>
      <c r="O4889">
        <v>107</v>
      </c>
      <c r="P4889" s="8">
        <f>_xlfn.XLOOKUP(D4889,Consumer_Price_Index!A:A,Consumer_Price_Index!B:B)</f>
        <v>109.6</v>
      </c>
      <c r="Q4889" s="13">
        <f>IF(ISNUMBER(M4889), M4889*(Consumer_Price_Index!$B$45/(_xlfn.XLOOKUP('Working Data'!D1037,Consumer_Price_Index!A:A,Consumer_Price_Index!B:B))), "Missing")</f>
        <v>16965.323135755258</v>
      </c>
      <c r="R4889" t="str">
        <f t="shared" si="76"/>
        <v>No</v>
      </c>
    </row>
    <row r="4890" spans="1:18" x14ac:dyDescent="0.25">
      <c r="A4890" t="s">
        <v>8147</v>
      </c>
      <c r="B4890" t="s">
        <v>41</v>
      </c>
      <c r="C4890" t="s">
        <v>24</v>
      </c>
      <c r="D4890" s="11">
        <v>2007</v>
      </c>
      <c r="E4890" t="s">
        <v>8146</v>
      </c>
      <c r="F4890">
        <v>6.8</v>
      </c>
      <c r="G4890">
        <v>24000</v>
      </c>
      <c r="H4890" t="s">
        <v>1034</v>
      </c>
      <c r="I4890" t="s">
        <v>8145</v>
      </c>
      <c r="J4890" t="s">
        <v>8145</v>
      </c>
      <c r="K4890" t="s">
        <v>1031</v>
      </c>
      <c r="M4890" s="7">
        <v>1298037</v>
      </c>
      <c r="N4890" t="s">
        <v>8144</v>
      </c>
      <c r="O4890">
        <v>88</v>
      </c>
      <c r="P4890" s="8">
        <f>_xlfn.XLOOKUP(D4890,Consumer_Price_Index!A:A,Consumer_Price_Index!B:B)</f>
        <v>207.3</v>
      </c>
      <c r="Q4890" s="13">
        <f>IF(ISNUMBER(M4890), M4890*(Consumer_Price_Index!$B$45/(_xlfn.XLOOKUP('Working Data'!D5218,Consumer_Price_Index!A:A,Consumer_Price_Index!B:B))), "Missing")</f>
        <v>3675760.909851301</v>
      </c>
      <c r="R4890" t="str">
        <f t="shared" si="76"/>
        <v>No</v>
      </c>
    </row>
    <row r="4891" spans="1:18" x14ac:dyDescent="0.25">
      <c r="A4891" t="s">
        <v>8001</v>
      </c>
      <c r="B4891" t="s">
        <v>41</v>
      </c>
      <c r="C4891" t="s">
        <v>5</v>
      </c>
      <c r="D4891" s="11">
        <v>2008</v>
      </c>
      <c r="E4891" t="s">
        <v>8000</v>
      </c>
      <c r="F4891">
        <v>6.8</v>
      </c>
      <c r="G4891">
        <v>79000</v>
      </c>
      <c r="H4891" t="s">
        <v>3095</v>
      </c>
      <c r="I4891" t="s">
        <v>3095</v>
      </c>
      <c r="J4891" t="s">
        <v>7999</v>
      </c>
      <c r="K4891" t="s">
        <v>265</v>
      </c>
      <c r="M4891" s="7">
        <v>3984669</v>
      </c>
      <c r="N4891" t="s">
        <v>7998</v>
      </c>
      <c r="O4891">
        <v>91</v>
      </c>
      <c r="P4891" s="8">
        <f>_xlfn.XLOOKUP(D4891,Consumer_Price_Index!A:A,Consumer_Price_Index!B:B)</f>
        <v>215.3</v>
      </c>
      <c r="Q4891" s="13">
        <f>IF(ISNUMBER(M4891), M4891*(Consumer_Price_Index!$B$45/(_xlfn.XLOOKUP('Working Data'!D5276,Consumer_Price_Index!A:A,Consumer_Price_Index!B:B))), "Missing")</f>
        <v>7966723.3877952751</v>
      </c>
      <c r="R4891" t="str">
        <f t="shared" si="76"/>
        <v>No</v>
      </c>
    </row>
    <row r="4892" spans="1:18" x14ac:dyDescent="0.25">
      <c r="A4892" t="s">
        <v>12973</v>
      </c>
      <c r="B4892" t="s">
        <v>52</v>
      </c>
      <c r="C4892" t="s">
        <v>24</v>
      </c>
      <c r="D4892" s="11">
        <v>1998</v>
      </c>
      <c r="E4892" t="s">
        <v>12972</v>
      </c>
      <c r="F4892">
        <v>6.8</v>
      </c>
      <c r="G4892">
        <v>6000</v>
      </c>
      <c r="H4892" t="s">
        <v>12971</v>
      </c>
      <c r="I4892" t="s">
        <v>12970</v>
      </c>
      <c r="J4892" t="s">
        <v>12969</v>
      </c>
      <c r="K4892" t="s">
        <v>7</v>
      </c>
      <c r="L4892" s="7">
        <v>700000</v>
      </c>
      <c r="M4892" s="7">
        <v>871759</v>
      </c>
      <c r="N4892" t="s">
        <v>12968</v>
      </c>
      <c r="O4892">
        <v>99</v>
      </c>
      <c r="P4892" s="8">
        <f>_xlfn.XLOOKUP(D4892,Consumer_Price_Index!A:A,Consumer_Price_Index!B:B)</f>
        <v>163</v>
      </c>
      <c r="Q4892" s="13">
        <f>IF(ISNUMBER(M4892), M4892*(Consumer_Price_Index!$B$45/(_xlfn.XLOOKUP('Working Data'!D3423,Consumer_Price_Index!A:A,Consumer_Price_Index!B:B))), "Missing")</f>
        <v>3223603.9720873786</v>
      </c>
      <c r="R4892" t="str">
        <f t="shared" si="76"/>
        <v>Yes</v>
      </c>
    </row>
    <row r="4893" spans="1:18" x14ac:dyDescent="0.25">
      <c r="A4893" t="s">
        <v>16785</v>
      </c>
      <c r="B4893" t="s">
        <v>41</v>
      </c>
      <c r="C4893" t="s">
        <v>11</v>
      </c>
      <c r="D4893" s="11">
        <v>1991</v>
      </c>
      <c r="E4893" t="s">
        <v>16784</v>
      </c>
      <c r="F4893">
        <v>6.8</v>
      </c>
      <c r="G4893">
        <v>2500</v>
      </c>
      <c r="H4893" t="s">
        <v>15554</v>
      </c>
      <c r="I4893" t="s">
        <v>16783</v>
      </c>
      <c r="J4893" t="s">
        <v>16782</v>
      </c>
      <c r="K4893" t="s">
        <v>265</v>
      </c>
      <c r="M4893" s="7">
        <v>706131</v>
      </c>
      <c r="N4893" t="s">
        <v>14637</v>
      </c>
      <c r="O4893">
        <v>87</v>
      </c>
      <c r="P4893" s="8">
        <f>_xlfn.XLOOKUP(D4893,Consumer_Price_Index!A:A,Consumer_Price_Index!B:B)</f>
        <v>136.19999999999999</v>
      </c>
      <c r="Q4893" s="13">
        <f>IF(ISNUMBER(M4893), M4893*(Consumer_Price_Index!$B$45/(_xlfn.XLOOKUP('Working Data'!D1979,Consumer_Price_Index!A:A,Consumer_Price_Index!B:B))), "Missing")</f>
        <v>956683.48465984873</v>
      </c>
      <c r="R4893" t="str">
        <f t="shared" si="76"/>
        <v>No</v>
      </c>
    </row>
    <row r="4894" spans="1:18" x14ac:dyDescent="0.25">
      <c r="A4894" t="s">
        <v>8337</v>
      </c>
      <c r="B4894" t="s">
        <v>68</v>
      </c>
      <c r="C4894" t="s">
        <v>409</v>
      </c>
      <c r="D4894" s="11">
        <v>2007</v>
      </c>
      <c r="E4894" t="s">
        <v>8241</v>
      </c>
      <c r="F4894">
        <v>6.8</v>
      </c>
      <c r="G4894">
        <v>69000</v>
      </c>
      <c r="H4894" t="s">
        <v>8336</v>
      </c>
      <c r="I4894" t="s">
        <v>2205</v>
      </c>
      <c r="J4894" t="s">
        <v>663</v>
      </c>
      <c r="K4894" t="s">
        <v>265</v>
      </c>
      <c r="L4894" s="7">
        <v>55000000</v>
      </c>
      <c r="M4894" s="7">
        <v>75782758</v>
      </c>
      <c r="N4894" t="s">
        <v>103</v>
      </c>
      <c r="O4894">
        <v>114</v>
      </c>
      <c r="P4894" s="8">
        <f>_xlfn.XLOOKUP(D4894,Consumer_Price_Index!A:A,Consumer_Price_Index!B:B)</f>
        <v>207.3</v>
      </c>
      <c r="Q4894" s="13">
        <f>IF(ISNUMBER(M4894), M4894*(Consumer_Price_Index!$B$45/(_xlfn.XLOOKUP('Working Data'!D5159,Consumer_Price_Index!A:A,Consumer_Price_Index!B:B))), "Missing")</f>
        <v>90305069.857645676</v>
      </c>
      <c r="R4894" t="str">
        <f t="shared" si="76"/>
        <v>Yes</v>
      </c>
    </row>
    <row r="4895" spans="1:18" x14ac:dyDescent="0.25">
      <c r="A4895" t="s">
        <v>12773</v>
      </c>
      <c r="B4895" t="s">
        <v>41</v>
      </c>
      <c r="C4895" t="s">
        <v>5</v>
      </c>
      <c r="D4895" s="11">
        <v>1999</v>
      </c>
      <c r="E4895" t="s">
        <v>12442</v>
      </c>
      <c r="F4895">
        <v>6.8</v>
      </c>
      <c r="G4895">
        <v>96000</v>
      </c>
      <c r="H4895" t="s">
        <v>4348</v>
      </c>
      <c r="I4895" t="s">
        <v>4348</v>
      </c>
      <c r="J4895" t="s">
        <v>4390</v>
      </c>
      <c r="K4895" t="s">
        <v>265</v>
      </c>
      <c r="L4895" s="7">
        <v>15000000</v>
      </c>
      <c r="M4895" s="7">
        <v>2856712</v>
      </c>
      <c r="N4895" t="s">
        <v>1991</v>
      </c>
      <c r="O4895">
        <v>97</v>
      </c>
      <c r="P4895" s="8">
        <f>_xlfn.XLOOKUP(D4895,Consumer_Price_Index!A:A,Consumer_Price_Index!B:B)</f>
        <v>166.6</v>
      </c>
      <c r="Q4895" s="13">
        <f>IF(ISNUMBER(M4895), M4895*(Consumer_Price_Index!$B$45/(_xlfn.XLOOKUP('Working Data'!D3505,Consumer_Price_Index!A:A,Consumer_Price_Index!B:B))), "Missing")</f>
        <v>4317659.4563492062</v>
      </c>
      <c r="R4895" t="str">
        <f t="shared" si="76"/>
        <v>Yes</v>
      </c>
    </row>
    <row r="4896" spans="1:18" x14ac:dyDescent="0.25">
      <c r="A4896" t="s">
        <v>6559</v>
      </c>
      <c r="B4896" t="s">
        <v>68</v>
      </c>
      <c r="C4896" t="s">
        <v>409</v>
      </c>
      <c r="D4896" s="11">
        <v>2010</v>
      </c>
      <c r="E4896" t="s">
        <v>6485</v>
      </c>
      <c r="F4896">
        <v>6.8</v>
      </c>
      <c r="G4896">
        <v>47000</v>
      </c>
      <c r="H4896" t="s">
        <v>2157</v>
      </c>
      <c r="I4896" t="s">
        <v>1011</v>
      </c>
      <c r="J4896" t="s">
        <v>723</v>
      </c>
      <c r="K4896" t="s">
        <v>7</v>
      </c>
      <c r="L4896" s="7">
        <v>22000000</v>
      </c>
      <c r="M4896" s="7">
        <v>25806953</v>
      </c>
      <c r="N4896" t="s">
        <v>4320</v>
      </c>
      <c r="O4896">
        <v>108</v>
      </c>
      <c r="P4896" s="8">
        <f>_xlfn.XLOOKUP(D4896,Consumer_Price_Index!A:A,Consumer_Price_Index!B:B)</f>
        <v>218.1</v>
      </c>
      <c r="Q4896" s="13">
        <f>IF(ISNUMBER(M4896), M4896*(Consumer_Price_Index!$B$45/(_xlfn.XLOOKUP('Working Data'!D5812,Consumer_Price_Index!A:A,Consumer_Price_Index!B:B))), "Missing")</f>
        <v>47199151.135054022</v>
      </c>
      <c r="R4896" t="str">
        <f t="shared" si="76"/>
        <v>Yes</v>
      </c>
    </row>
    <row r="4897" spans="1:18" x14ac:dyDescent="0.25">
      <c r="A4897" t="s">
        <v>15076</v>
      </c>
      <c r="B4897" t="s">
        <v>41</v>
      </c>
      <c r="C4897" t="s">
        <v>409</v>
      </c>
      <c r="D4897" s="11">
        <v>1994</v>
      </c>
      <c r="E4897" t="s">
        <v>14611</v>
      </c>
      <c r="F4897">
        <v>6.8</v>
      </c>
      <c r="G4897">
        <v>6500</v>
      </c>
      <c r="H4897" t="s">
        <v>15075</v>
      </c>
      <c r="I4897" t="s">
        <v>15074</v>
      </c>
      <c r="J4897" t="s">
        <v>15073</v>
      </c>
      <c r="K4897" t="s">
        <v>562</v>
      </c>
      <c r="M4897" s="7">
        <v>1600226</v>
      </c>
      <c r="N4897" t="s">
        <v>15072</v>
      </c>
      <c r="O4897">
        <v>111</v>
      </c>
      <c r="P4897" s="8">
        <f>_xlfn.XLOOKUP(D4897,Consumer_Price_Index!A:A,Consumer_Price_Index!B:B)</f>
        <v>148.19999999999999</v>
      </c>
      <c r="Q4897" s="13">
        <f>IF(ISNUMBER(M4897), M4897*(Consumer_Price_Index!$B$45/(_xlfn.XLOOKUP('Working Data'!D2623,Consumer_Price_Index!A:A,Consumer_Price_Index!B:B))), "Missing")</f>
        <v>2753183.8633540375</v>
      </c>
      <c r="R4897" t="str">
        <f t="shared" si="76"/>
        <v>No</v>
      </c>
    </row>
    <row r="4898" spans="1:18" x14ac:dyDescent="0.25">
      <c r="A4898" t="s">
        <v>2940</v>
      </c>
      <c r="B4898" t="s">
        <v>68</v>
      </c>
      <c r="C4898" t="s">
        <v>409</v>
      </c>
      <c r="D4898" s="11">
        <v>2016</v>
      </c>
      <c r="E4898" t="s">
        <v>2939</v>
      </c>
      <c r="F4898">
        <v>6.8</v>
      </c>
      <c r="G4898">
        <v>52000</v>
      </c>
      <c r="H4898" t="s">
        <v>2165</v>
      </c>
      <c r="I4898" t="s">
        <v>2938</v>
      </c>
      <c r="J4898" t="s">
        <v>2463</v>
      </c>
      <c r="K4898" t="s">
        <v>265</v>
      </c>
      <c r="L4898" s="7">
        <v>29000000</v>
      </c>
      <c r="M4898" s="7">
        <v>49052787</v>
      </c>
      <c r="N4898" t="s">
        <v>2937</v>
      </c>
      <c r="O4898">
        <v>111</v>
      </c>
      <c r="P4898" s="8">
        <f>_xlfn.XLOOKUP(D4898,Consumer_Price_Index!A:A,Consumer_Price_Index!B:B)</f>
        <v>240</v>
      </c>
      <c r="Q4898" s="13">
        <f>IF(ISNUMBER(M4898), M4898*(Consumer_Price_Index!$B$45/(_xlfn.XLOOKUP('Working Data'!D7001,Consumer_Price_Index!A:A,Consumer_Price_Index!B:B))), "Missing")</f>
        <v>79123262.037586018</v>
      </c>
      <c r="R4898" t="str">
        <f t="shared" si="76"/>
        <v>Yes</v>
      </c>
    </row>
    <row r="4899" spans="1:18" x14ac:dyDescent="0.25">
      <c r="A4899" t="s">
        <v>14365</v>
      </c>
      <c r="B4899" t="s">
        <v>101</v>
      </c>
      <c r="C4899" t="s">
        <v>100</v>
      </c>
      <c r="D4899" s="11">
        <v>1996</v>
      </c>
      <c r="E4899" t="s">
        <v>14000</v>
      </c>
      <c r="F4899">
        <v>6.8</v>
      </c>
      <c r="G4899">
        <v>24000</v>
      </c>
      <c r="H4899" t="s">
        <v>14364</v>
      </c>
      <c r="I4899" t="s">
        <v>14363</v>
      </c>
      <c r="J4899" t="s">
        <v>7060</v>
      </c>
      <c r="K4899" t="s">
        <v>7</v>
      </c>
      <c r="L4899" s="7">
        <v>22000000</v>
      </c>
      <c r="M4899" s="7">
        <v>25143818</v>
      </c>
      <c r="N4899" t="s">
        <v>114</v>
      </c>
      <c r="O4899">
        <v>107</v>
      </c>
      <c r="P4899" s="8">
        <f>_xlfn.XLOOKUP(D4899,Consumer_Price_Index!A:A,Consumer_Price_Index!B:B)</f>
        <v>156.9</v>
      </c>
      <c r="Q4899" s="13">
        <f>IF(ISNUMBER(M4899), M4899*(Consumer_Price_Index!$B$45/(_xlfn.XLOOKUP('Working Data'!D2916,Consumer_Price_Index!A:A,Consumer_Price_Index!B:B))), "Missing")</f>
        <v>31257941.022439819</v>
      </c>
      <c r="R4899" t="str">
        <f t="shared" si="76"/>
        <v>Yes</v>
      </c>
    </row>
    <row r="4900" spans="1:18" x14ac:dyDescent="0.25">
      <c r="A4900" t="s">
        <v>9548</v>
      </c>
      <c r="B4900" t="s">
        <v>41</v>
      </c>
      <c r="C4900" t="s">
        <v>34</v>
      </c>
      <c r="D4900" s="11">
        <v>2005</v>
      </c>
      <c r="E4900" t="s">
        <v>9097</v>
      </c>
      <c r="F4900">
        <v>6.8</v>
      </c>
      <c r="G4900">
        <v>138000</v>
      </c>
      <c r="H4900" t="s">
        <v>6333</v>
      </c>
      <c r="I4900" t="s">
        <v>9547</v>
      </c>
      <c r="J4900" t="s">
        <v>1708</v>
      </c>
      <c r="K4900" t="s">
        <v>7</v>
      </c>
      <c r="L4900" s="7">
        <v>45000000</v>
      </c>
      <c r="M4900" s="7">
        <v>92374674</v>
      </c>
      <c r="N4900" t="s">
        <v>108</v>
      </c>
      <c r="O4900">
        <v>109</v>
      </c>
      <c r="P4900" s="8">
        <f>_xlfn.XLOOKUP(D4900,Consumer_Price_Index!A:A,Consumer_Price_Index!B:B)</f>
        <v>195.3</v>
      </c>
      <c r="Q4900" s="13">
        <f>IF(ISNUMBER(M4900), M4900*(Consumer_Price_Index!$B$45/(_xlfn.XLOOKUP('Working Data'!D4679,Consumer_Price_Index!A:A,Consumer_Price_Index!B:B))), "Missing")</f>
        <v>144119627.07526881</v>
      </c>
      <c r="R4900" t="str">
        <f t="shared" si="76"/>
        <v>Yes</v>
      </c>
    </row>
    <row r="4901" spans="1:18" x14ac:dyDescent="0.25">
      <c r="A4901" t="s">
        <v>14953</v>
      </c>
      <c r="B4901" t="s">
        <v>41</v>
      </c>
      <c r="C4901" t="s">
        <v>24</v>
      </c>
      <c r="D4901" s="11">
        <v>1995</v>
      </c>
      <c r="E4901" t="s">
        <v>14952</v>
      </c>
      <c r="F4901">
        <v>6.8</v>
      </c>
      <c r="G4901">
        <v>100000</v>
      </c>
      <c r="H4901" t="s">
        <v>32</v>
      </c>
      <c r="I4901" t="s">
        <v>13999</v>
      </c>
      <c r="J4901" t="s">
        <v>12662</v>
      </c>
      <c r="K4901" t="s">
        <v>7</v>
      </c>
      <c r="L4901" s="7">
        <v>4000000</v>
      </c>
      <c r="M4901" s="7">
        <v>4257354</v>
      </c>
      <c r="N4901" t="s">
        <v>3464</v>
      </c>
      <c r="O4901">
        <v>98</v>
      </c>
      <c r="P4901" s="8">
        <f>_xlfn.XLOOKUP(D4901,Consumer_Price_Index!A:A,Consumer_Price_Index!B:B)</f>
        <v>152.4</v>
      </c>
      <c r="Q4901" s="13">
        <f>IF(ISNUMBER(M4901), M4901*(Consumer_Price_Index!$B$45/(_xlfn.XLOOKUP('Working Data'!D2675,Consumer_Price_Index!A:A,Consumer_Price_Index!B:B))), "Missing")</f>
        <v>8082341.2074766355</v>
      </c>
      <c r="R4901" t="str">
        <f t="shared" si="76"/>
        <v>Yes</v>
      </c>
    </row>
    <row r="4902" spans="1:18" x14ac:dyDescent="0.25">
      <c r="A4902" t="s">
        <v>14343</v>
      </c>
      <c r="B4902" t="s">
        <v>41</v>
      </c>
      <c r="C4902" t="s">
        <v>24</v>
      </c>
      <c r="D4902" s="11">
        <v>1996</v>
      </c>
      <c r="E4902" t="s">
        <v>14342</v>
      </c>
      <c r="F4902">
        <v>6.8</v>
      </c>
      <c r="G4902">
        <v>27000</v>
      </c>
      <c r="H4902" t="s">
        <v>10771</v>
      </c>
      <c r="I4902" t="s">
        <v>10771</v>
      </c>
      <c r="J4902" t="s">
        <v>2712</v>
      </c>
      <c r="K4902" t="s">
        <v>7</v>
      </c>
      <c r="L4902" s="7">
        <v>3000000</v>
      </c>
      <c r="M4902" s="7">
        <v>295493</v>
      </c>
      <c r="N4902" t="s">
        <v>14341</v>
      </c>
      <c r="O4902">
        <v>102</v>
      </c>
      <c r="P4902" s="8">
        <f>_xlfn.XLOOKUP(D4902,Consumer_Price_Index!A:A,Consumer_Price_Index!B:B)</f>
        <v>156.9</v>
      </c>
      <c r="Q4902" s="13">
        <f>IF(ISNUMBER(M4902), M4902*(Consumer_Price_Index!$B$45/(_xlfn.XLOOKUP('Working Data'!D2926,Consumer_Price_Index!A:A,Consumer_Price_Index!B:B))), "Missing")</f>
        <v>508394.7888198758</v>
      </c>
      <c r="R4902" t="str">
        <f t="shared" si="76"/>
        <v>Yes</v>
      </c>
    </row>
    <row r="4903" spans="1:18" x14ac:dyDescent="0.25">
      <c r="A4903" t="s">
        <v>11623</v>
      </c>
      <c r="B4903" t="s">
        <v>41</v>
      </c>
      <c r="C4903" t="s">
        <v>5</v>
      </c>
      <c r="D4903" s="11">
        <v>2001</v>
      </c>
      <c r="E4903" t="s">
        <v>11622</v>
      </c>
      <c r="F4903">
        <v>6.8</v>
      </c>
      <c r="G4903">
        <v>149000</v>
      </c>
      <c r="H4903" t="s">
        <v>1517</v>
      </c>
      <c r="I4903" t="s">
        <v>10618</v>
      </c>
      <c r="J4903" t="s">
        <v>2674</v>
      </c>
      <c r="K4903" t="s">
        <v>7</v>
      </c>
      <c r="L4903" s="7">
        <v>35000000</v>
      </c>
      <c r="M4903" s="7">
        <v>74558115</v>
      </c>
      <c r="N4903" t="s">
        <v>890</v>
      </c>
      <c r="O4903">
        <v>122</v>
      </c>
      <c r="P4903" s="8">
        <f>_xlfn.XLOOKUP(D4903,Consumer_Price_Index!A:A,Consumer_Price_Index!B:B)</f>
        <v>177.1</v>
      </c>
      <c r="Q4903" s="13">
        <f>IF(ISNUMBER(M4903), M4903*(Consumer_Price_Index!$B$45/(_xlfn.XLOOKUP('Working Data'!D3918,Consumer_Price_Index!A:A,Consumer_Price_Index!B:B))), "Missing")</f>
        <v>112687785.91517858</v>
      </c>
      <c r="R4903" t="str">
        <f t="shared" si="76"/>
        <v>Yes</v>
      </c>
    </row>
    <row r="4904" spans="1:18" x14ac:dyDescent="0.25">
      <c r="A4904" t="s">
        <v>889</v>
      </c>
      <c r="B4904" t="s">
        <v>101</v>
      </c>
      <c r="C4904" t="s">
        <v>73</v>
      </c>
      <c r="D4904" s="11">
        <v>2019</v>
      </c>
      <c r="E4904" t="s">
        <v>825</v>
      </c>
      <c r="F4904">
        <v>6.8</v>
      </c>
      <c r="G4904">
        <v>148000</v>
      </c>
      <c r="H4904" t="s">
        <v>888</v>
      </c>
      <c r="I4904" t="s">
        <v>887</v>
      </c>
      <c r="J4904" t="s">
        <v>886</v>
      </c>
      <c r="K4904" t="s">
        <v>7</v>
      </c>
      <c r="L4904" s="7">
        <v>150000000</v>
      </c>
      <c r="M4904" s="7">
        <v>1450026933</v>
      </c>
      <c r="N4904" t="s">
        <v>885</v>
      </c>
      <c r="O4904">
        <v>103</v>
      </c>
      <c r="P4904" s="8">
        <f>_xlfn.XLOOKUP(D4904,Consumer_Price_Index!A:A,Consumer_Price_Index!B:B)</f>
        <v>255.7</v>
      </c>
      <c r="Q4904" s="13">
        <f>IF(ISNUMBER(M4904), M4904*(Consumer_Price_Index!$B$45/(_xlfn.XLOOKUP('Working Data'!D7496,Consumer_Price_Index!A:A,Consumer_Price_Index!B:B))), "Missing")</f>
        <v>2565756135.2212543</v>
      </c>
      <c r="R4904" t="str">
        <f t="shared" si="76"/>
        <v>Yes</v>
      </c>
    </row>
    <row r="4905" spans="1:18" x14ac:dyDescent="0.25">
      <c r="A4905" t="s">
        <v>21819</v>
      </c>
      <c r="B4905" t="s">
        <v>41</v>
      </c>
      <c r="C4905" t="s">
        <v>24</v>
      </c>
      <c r="D4905" s="11">
        <v>1980</v>
      </c>
      <c r="E4905" t="s">
        <v>21818</v>
      </c>
      <c r="F4905">
        <v>6.8</v>
      </c>
      <c r="G4905">
        <v>599</v>
      </c>
      <c r="H4905" t="s">
        <v>8455</v>
      </c>
      <c r="I4905" t="s">
        <v>21817</v>
      </c>
      <c r="J4905" t="s">
        <v>21816</v>
      </c>
      <c r="K4905" t="s">
        <v>7</v>
      </c>
      <c r="M4905" s="7">
        <v>2261507</v>
      </c>
      <c r="N4905" t="s">
        <v>21815</v>
      </c>
      <c r="O4905">
        <v>96</v>
      </c>
      <c r="P4905" s="8">
        <f>_xlfn.XLOOKUP(D4905,Consumer_Price_Index!A:A,Consumer_Price_Index!B:B)</f>
        <v>82.4</v>
      </c>
      <c r="Q4905" s="13">
        <f>IF(ISNUMBER(M4905), M4905*(Consumer_Price_Index!$B$45/(_xlfn.XLOOKUP('Working Data'!D90,Consumer_Price_Index!A:A,Consumer_Price_Index!B:B))), "Missing")</f>
        <v>3212499.6871794867</v>
      </c>
      <c r="R4905" t="str">
        <f t="shared" si="76"/>
        <v>No</v>
      </c>
    </row>
    <row r="4906" spans="1:18" x14ac:dyDescent="0.25">
      <c r="A4906" t="s">
        <v>12263</v>
      </c>
      <c r="B4906" t="s">
        <v>52</v>
      </c>
      <c r="C4906" t="s">
        <v>11</v>
      </c>
      <c r="D4906" s="11">
        <v>2000</v>
      </c>
      <c r="E4906" t="s">
        <v>12262</v>
      </c>
      <c r="F4906">
        <v>6.8</v>
      </c>
      <c r="G4906">
        <v>43000</v>
      </c>
      <c r="H4906" t="s">
        <v>12261</v>
      </c>
      <c r="I4906" t="s">
        <v>12260</v>
      </c>
      <c r="J4906" t="s">
        <v>12259</v>
      </c>
      <c r="K4906" t="s">
        <v>95</v>
      </c>
      <c r="L4906" s="7">
        <v>5000000</v>
      </c>
      <c r="M4906" s="7">
        <v>2554</v>
      </c>
      <c r="N4906" t="s">
        <v>12258</v>
      </c>
      <c r="O4906">
        <v>108</v>
      </c>
      <c r="P4906" s="8">
        <f>_xlfn.XLOOKUP(D4906,Consumer_Price_Index!A:A,Consumer_Price_Index!B:B)</f>
        <v>172.2</v>
      </c>
      <c r="Q4906" s="13">
        <f>IF(ISNUMBER(M4906), M4906*(Consumer_Price_Index!$B$45/(_xlfn.XLOOKUP('Working Data'!D3683,Consumer_Price_Index!A:A,Consumer_Price_Index!B:B))), "Missing")</f>
        <v>4119.6601376389617</v>
      </c>
      <c r="R4906" t="str">
        <f t="shared" si="76"/>
        <v>Yes</v>
      </c>
    </row>
    <row r="4907" spans="1:18" x14ac:dyDescent="0.25">
      <c r="A4907" t="s">
        <v>11950</v>
      </c>
      <c r="B4907" t="s">
        <v>41</v>
      </c>
      <c r="C4907" t="s">
        <v>11</v>
      </c>
      <c r="D4907" s="11">
        <v>2000</v>
      </c>
      <c r="E4907" t="s">
        <v>11816</v>
      </c>
      <c r="F4907">
        <v>6.8</v>
      </c>
      <c r="G4907">
        <v>9400</v>
      </c>
      <c r="H4907" t="s">
        <v>1442</v>
      </c>
      <c r="I4907" t="s">
        <v>1442</v>
      </c>
      <c r="J4907" t="s">
        <v>8595</v>
      </c>
      <c r="K4907" t="s">
        <v>7</v>
      </c>
      <c r="L4907" s="7">
        <v>1000000</v>
      </c>
      <c r="M4907" s="7">
        <v>1666028</v>
      </c>
      <c r="N4907" t="s">
        <v>11949</v>
      </c>
      <c r="O4907">
        <v>110</v>
      </c>
      <c r="P4907" s="8">
        <f>_xlfn.XLOOKUP(D4907,Consumer_Price_Index!A:A,Consumer_Price_Index!B:B)</f>
        <v>172.2</v>
      </c>
      <c r="Q4907" s="13">
        <f>IF(ISNUMBER(M4907), M4907*(Consumer_Price_Index!$B$45/(_xlfn.XLOOKUP('Working Data'!D3795,Consumer_Price_Index!A:A,Consumer_Price_Index!B:B))), "Missing")</f>
        <v>2821782.8326848247</v>
      </c>
      <c r="R4907" t="str">
        <f t="shared" si="76"/>
        <v>Yes</v>
      </c>
    </row>
    <row r="4908" spans="1:18" x14ac:dyDescent="0.25">
      <c r="A4908" t="s">
        <v>6039</v>
      </c>
      <c r="B4908" t="s">
        <v>41</v>
      </c>
      <c r="C4908" t="s">
        <v>24</v>
      </c>
      <c r="D4908" s="11">
        <v>2011</v>
      </c>
      <c r="E4908" t="s">
        <v>6038</v>
      </c>
      <c r="F4908">
        <v>6.8</v>
      </c>
      <c r="G4908">
        <v>85000</v>
      </c>
      <c r="H4908" t="s">
        <v>678</v>
      </c>
      <c r="I4908" t="s">
        <v>818</v>
      </c>
      <c r="J4908" t="s">
        <v>4428</v>
      </c>
      <c r="K4908" t="s">
        <v>7</v>
      </c>
      <c r="M4908" s="7">
        <v>6985158</v>
      </c>
      <c r="N4908" t="s">
        <v>5048</v>
      </c>
      <c r="O4908">
        <v>92</v>
      </c>
      <c r="P4908" s="8">
        <f>_xlfn.XLOOKUP(D4908,Consumer_Price_Index!A:A,Consumer_Price_Index!B:B)</f>
        <v>224.9</v>
      </c>
      <c r="Q4908" s="13">
        <f>IF(ISNUMBER(M4908), M4908*(Consumer_Price_Index!$B$45/(_xlfn.XLOOKUP('Working Data'!D6001,Consumer_Price_Index!A:A,Consumer_Price_Index!B:B))), "Missing")</f>
        <v>9758723.7166437414</v>
      </c>
      <c r="R4908" t="str">
        <f t="shared" si="76"/>
        <v>No</v>
      </c>
    </row>
    <row r="4909" spans="1:18" x14ac:dyDescent="0.25">
      <c r="A4909" t="s">
        <v>5414</v>
      </c>
      <c r="B4909" t="s">
        <v>41</v>
      </c>
      <c r="C4909" t="s">
        <v>11</v>
      </c>
      <c r="D4909" s="11">
        <v>1998</v>
      </c>
      <c r="E4909" t="s">
        <v>12914</v>
      </c>
      <c r="F4909">
        <v>6.8</v>
      </c>
      <c r="G4909">
        <v>52000</v>
      </c>
      <c r="H4909" t="s">
        <v>5255</v>
      </c>
      <c r="I4909" t="s">
        <v>7105</v>
      </c>
      <c r="J4909" t="s">
        <v>2283</v>
      </c>
      <c r="K4909" t="s">
        <v>7</v>
      </c>
      <c r="L4909" s="7">
        <v>25000000</v>
      </c>
      <c r="M4909" s="7">
        <v>55494066</v>
      </c>
      <c r="N4909" t="s">
        <v>13305</v>
      </c>
      <c r="O4909">
        <v>111</v>
      </c>
      <c r="P4909" s="8">
        <f>_xlfn.XLOOKUP(D4909,Consumer_Price_Index!A:A,Consumer_Price_Index!B:B)</f>
        <v>163</v>
      </c>
      <c r="Q4909" s="13">
        <f>IF(ISNUMBER(M4909), M4909*(Consumer_Price_Index!$B$45/(_xlfn.XLOOKUP('Working Data'!D3322,Consumer_Price_Index!A:A,Consumer_Price_Index!B:B))), "Missing")</f>
        <v>93991339.133963317</v>
      </c>
      <c r="R4909" t="str">
        <f t="shared" si="76"/>
        <v>Yes</v>
      </c>
    </row>
    <row r="4910" spans="1:18" x14ac:dyDescent="0.25">
      <c r="A4910" t="s">
        <v>6832</v>
      </c>
      <c r="B4910" t="s">
        <v>41</v>
      </c>
      <c r="C4910" t="s">
        <v>34</v>
      </c>
      <c r="D4910" s="11">
        <v>2010</v>
      </c>
      <c r="E4910" t="s">
        <v>6831</v>
      </c>
      <c r="F4910">
        <v>6.8</v>
      </c>
      <c r="G4910">
        <v>133000</v>
      </c>
      <c r="H4910" t="s">
        <v>3303</v>
      </c>
      <c r="I4910" t="s">
        <v>4012</v>
      </c>
      <c r="J4910" t="s">
        <v>1010</v>
      </c>
      <c r="K4910" t="s">
        <v>265</v>
      </c>
      <c r="L4910" s="7">
        <v>100000000</v>
      </c>
      <c r="M4910" s="7">
        <v>154711438</v>
      </c>
      <c r="N4910" t="s">
        <v>103</v>
      </c>
      <c r="O4910">
        <v>115</v>
      </c>
      <c r="P4910" s="8">
        <f>_xlfn.XLOOKUP(D4910,Consumer_Price_Index!A:A,Consumer_Price_Index!B:B)</f>
        <v>218.1</v>
      </c>
      <c r="Q4910" s="13">
        <f>IF(ISNUMBER(M4910), M4910*(Consumer_Price_Index!$B$45/(_xlfn.XLOOKUP('Working Data'!D5723,Consumer_Price_Index!A:A,Consumer_Price_Index!B:B))), "Missing")</f>
        <v>227402678.0443801</v>
      </c>
      <c r="R4910" t="str">
        <f t="shared" si="76"/>
        <v>Yes</v>
      </c>
    </row>
    <row r="4911" spans="1:18" x14ac:dyDescent="0.25">
      <c r="A4911" t="s">
        <v>12002</v>
      </c>
      <c r="B4911" t="s">
        <v>41</v>
      </c>
      <c r="C4911" t="s">
        <v>24</v>
      </c>
      <c r="D4911" s="11">
        <v>2000</v>
      </c>
      <c r="E4911" t="s">
        <v>12001</v>
      </c>
      <c r="F4911">
        <v>6.8</v>
      </c>
      <c r="G4911">
        <v>5600</v>
      </c>
      <c r="H4911" t="s">
        <v>12000</v>
      </c>
      <c r="I4911" t="s">
        <v>12000</v>
      </c>
      <c r="J4911" t="s">
        <v>5010</v>
      </c>
      <c r="K4911" t="s">
        <v>265</v>
      </c>
      <c r="M4911" s="7">
        <v>1961054</v>
      </c>
      <c r="N4911" t="s">
        <v>11999</v>
      </c>
      <c r="O4911">
        <v>91</v>
      </c>
      <c r="P4911" s="8">
        <f>_xlfn.XLOOKUP(D4911,Consumer_Price_Index!A:A,Consumer_Price_Index!B:B)</f>
        <v>172.2</v>
      </c>
      <c r="Q4911" s="13">
        <f>IF(ISNUMBER(M4911), M4911*(Consumer_Price_Index!$B$45/(_xlfn.XLOOKUP('Working Data'!D3781,Consumer_Price_Index!A:A,Consumer_Price_Index!B:B))), "Missing")</f>
        <v>4031937.6099865045</v>
      </c>
      <c r="R4911" t="str">
        <f t="shared" si="76"/>
        <v>No</v>
      </c>
    </row>
    <row r="4912" spans="1:18" x14ac:dyDescent="0.25">
      <c r="A4912" t="s">
        <v>6292</v>
      </c>
      <c r="B4912" t="s">
        <v>68</v>
      </c>
      <c r="C4912" t="s">
        <v>34</v>
      </c>
      <c r="D4912" s="11">
        <v>2011</v>
      </c>
      <c r="E4912" t="s">
        <v>6202</v>
      </c>
      <c r="F4912">
        <v>6.8</v>
      </c>
      <c r="G4912">
        <v>193000</v>
      </c>
      <c r="H4912" t="s">
        <v>2741</v>
      </c>
      <c r="I4912" t="s">
        <v>6291</v>
      </c>
      <c r="J4912" t="s">
        <v>1081</v>
      </c>
      <c r="K4912" t="s">
        <v>7</v>
      </c>
      <c r="L4912" s="7">
        <v>30000000</v>
      </c>
      <c r="M4912" s="7">
        <v>63782078</v>
      </c>
      <c r="N4912" t="s">
        <v>1072</v>
      </c>
      <c r="O4912">
        <v>111</v>
      </c>
      <c r="P4912" s="8">
        <f>_xlfn.XLOOKUP(D4912,Consumer_Price_Index!A:A,Consumer_Price_Index!B:B)</f>
        <v>224.9</v>
      </c>
      <c r="Q4912" s="13">
        <f>IF(ISNUMBER(M4912), M4912*(Consumer_Price_Index!$B$45/(_xlfn.XLOOKUP('Working Data'!D5919,Consumer_Price_Index!A:A,Consumer_Price_Index!B:B))), "Missing")</f>
        <v>119229442.7398773</v>
      </c>
      <c r="R4912" t="str">
        <f t="shared" si="76"/>
        <v>Yes</v>
      </c>
    </row>
    <row r="4913" spans="1:18" x14ac:dyDescent="0.25">
      <c r="A4913" t="s">
        <v>11734</v>
      </c>
      <c r="B4913" t="s">
        <v>41</v>
      </c>
      <c r="C4913" t="s">
        <v>87</v>
      </c>
      <c r="D4913" s="11">
        <v>2001</v>
      </c>
      <c r="E4913" t="s">
        <v>11595</v>
      </c>
      <c r="F4913">
        <v>6.8</v>
      </c>
      <c r="G4913">
        <v>261000</v>
      </c>
      <c r="H4913" t="s">
        <v>2437</v>
      </c>
      <c r="I4913" t="s">
        <v>8426</v>
      </c>
      <c r="J4913" t="s">
        <v>5628</v>
      </c>
      <c r="K4913" t="s">
        <v>7</v>
      </c>
      <c r="L4913" s="7">
        <v>87000000</v>
      </c>
      <c r="M4913" s="7">
        <v>351692268</v>
      </c>
      <c r="N4913" t="s">
        <v>704</v>
      </c>
      <c r="O4913">
        <v>131</v>
      </c>
      <c r="P4913" s="8">
        <f>_xlfn.XLOOKUP(D4913,Consumer_Price_Index!A:A,Consumer_Price_Index!B:B)</f>
        <v>177.1</v>
      </c>
      <c r="Q4913" s="13">
        <f>IF(ISNUMBER(M4913), M4913*(Consumer_Price_Index!$B$45/(_xlfn.XLOOKUP('Working Data'!D3869,Consumer_Price_Index!A:A,Consumer_Price_Index!B:B))), "Missing")</f>
        <v>819897735.72762048</v>
      </c>
      <c r="R4913" t="str">
        <f t="shared" si="76"/>
        <v>Yes</v>
      </c>
    </row>
    <row r="4914" spans="1:18" x14ac:dyDescent="0.25">
      <c r="A4914" t="s">
        <v>15738</v>
      </c>
      <c r="B4914" t="s">
        <v>41</v>
      </c>
      <c r="C4914" t="s">
        <v>34</v>
      </c>
      <c r="D4914" s="11">
        <v>1993</v>
      </c>
      <c r="E4914" t="s">
        <v>15116</v>
      </c>
      <c r="F4914">
        <v>6.8</v>
      </c>
      <c r="G4914">
        <v>14000</v>
      </c>
      <c r="H4914" t="s">
        <v>3232</v>
      </c>
      <c r="I4914" t="s">
        <v>15737</v>
      </c>
      <c r="J4914" t="s">
        <v>15736</v>
      </c>
      <c r="K4914" t="s">
        <v>7</v>
      </c>
      <c r="L4914" s="7">
        <v>33000000</v>
      </c>
      <c r="M4914" s="7">
        <v>5864949</v>
      </c>
      <c r="N4914" t="s">
        <v>14796</v>
      </c>
      <c r="O4914">
        <v>140</v>
      </c>
      <c r="P4914" s="8">
        <f>_xlfn.XLOOKUP(D4914,Consumer_Price_Index!A:A,Consumer_Price_Index!B:B)</f>
        <v>144.5</v>
      </c>
      <c r="Q4914" s="13">
        <f>IF(ISNUMBER(M4914), M4914*(Consumer_Price_Index!$B$45/(_xlfn.XLOOKUP('Working Data'!D2381,Consumer_Price_Index!A:A,Consumer_Price_Index!B:B))), "Missing")</f>
        <v>15106085.885883346</v>
      </c>
      <c r="R4914" t="str">
        <f t="shared" si="76"/>
        <v>Yes</v>
      </c>
    </row>
    <row r="4915" spans="1:18" x14ac:dyDescent="0.25">
      <c r="A4915" t="s">
        <v>4099</v>
      </c>
      <c r="B4915" t="s">
        <v>41</v>
      </c>
      <c r="C4915" t="s">
        <v>87</v>
      </c>
      <c r="D4915" s="11">
        <v>2014</v>
      </c>
      <c r="E4915" t="s">
        <v>3818</v>
      </c>
      <c r="F4915">
        <v>6.8</v>
      </c>
      <c r="G4915">
        <v>7100</v>
      </c>
      <c r="H4915" t="s">
        <v>2618</v>
      </c>
      <c r="I4915" t="s">
        <v>4098</v>
      </c>
      <c r="J4915" t="s">
        <v>4098</v>
      </c>
      <c r="K4915" t="s">
        <v>562</v>
      </c>
      <c r="M4915" s="7">
        <v>84417</v>
      </c>
      <c r="N4915" t="s">
        <v>689</v>
      </c>
      <c r="O4915">
        <v>97</v>
      </c>
      <c r="P4915" s="8">
        <f>_xlfn.XLOOKUP(D4915,Consumer_Price_Index!A:A,Consumer_Price_Index!B:B)</f>
        <v>236.7</v>
      </c>
      <c r="Q4915" s="13">
        <f>IF(ISNUMBER(M4915), M4915*(Consumer_Price_Index!$B$45/(_xlfn.XLOOKUP('Working Data'!D6636,Consumer_Price_Index!A:A,Consumer_Price_Index!B:B))), "Missing")</f>
        <v>154392.91656662663</v>
      </c>
      <c r="R4915" t="str">
        <f t="shared" si="76"/>
        <v>No</v>
      </c>
    </row>
    <row r="4916" spans="1:18" x14ac:dyDescent="0.25">
      <c r="A4916" t="s">
        <v>22024</v>
      </c>
      <c r="B4916" t="s">
        <v>41</v>
      </c>
      <c r="C4916" t="s">
        <v>100</v>
      </c>
      <c r="D4916" s="11">
        <v>1980</v>
      </c>
      <c r="E4916" t="s">
        <v>21650</v>
      </c>
      <c r="F4916">
        <v>6.8</v>
      </c>
      <c r="G4916">
        <v>14000</v>
      </c>
      <c r="H4916" t="s">
        <v>14097</v>
      </c>
      <c r="I4916" t="s">
        <v>14097</v>
      </c>
      <c r="J4916" t="s">
        <v>17983</v>
      </c>
      <c r="K4916" t="s">
        <v>7</v>
      </c>
      <c r="L4916" s="7">
        <v>44000000</v>
      </c>
      <c r="M4916" s="7">
        <v>3484523</v>
      </c>
      <c r="N4916" t="s">
        <v>22023</v>
      </c>
      <c r="O4916">
        <v>219</v>
      </c>
      <c r="P4916" s="8">
        <f>_xlfn.XLOOKUP(D4916,Consumer_Price_Index!A:A,Consumer_Price_Index!B:B)</f>
        <v>82.4</v>
      </c>
      <c r="Q4916" s="13">
        <f>IF(ISNUMBER(M4916), M4916*(Consumer_Price_Index!$B$45/(_xlfn.XLOOKUP('Working Data'!D23,Consumer_Price_Index!A:A,Consumer_Price_Index!B:B))), "Missing")</f>
        <v>6615166.0940809967</v>
      </c>
      <c r="R4916" t="str">
        <f t="shared" si="76"/>
        <v>Yes</v>
      </c>
    </row>
    <row r="4917" spans="1:18" x14ac:dyDescent="0.25">
      <c r="A4917" t="s">
        <v>14695</v>
      </c>
      <c r="B4917" t="s">
        <v>41</v>
      </c>
      <c r="C4917" t="s">
        <v>11</v>
      </c>
      <c r="D4917" s="11">
        <v>1995</v>
      </c>
      <c r="E4917" t="s">
        <v>14694</v>
      </c>
      <c r="F4917">
        <v>6.8</v>
      </c>
      <c r="G4917">
        <v>4500</v>
      </c>
      <c r="H4917" t="s">
        <v>1012</v>
      </c>
      <c r="I4917" t="s">
        <v>1012</v>
      </c>
      <c r="J4917" t="s">
        <v>14693</v>
      </c>
      <c r="K4917" t="s">
        <v>7</v>
      </c>
      <c r="M4917" s="7">
        <v>941414</v>
      </c>
      <c r="N4917" t="s">
        <v>14692</v>
      </c>
      <c r="O4917">
        <v>105</v>
      </c>
      <c r="P4917" s="8">
        <f>_xlfn.XLOOKUP(D4917,Consumer_Price_Index!A:A,Consumer_Price_Index!B:B)</f>
        <v>152.4</v>
      </c>
      <c r="Q4917" s="13">
        <f>IF(ISNUMBER(M4917), M4917*(Consumer_Price_Index!$B$45/(_xlfn.XLOOKUP('Working Data'!D2785,Consumer_Price_Index!A:A,Consumer_Price_Index!B:B))), "Missing")</f>
        <v>1231110.9261802575</v>
      </c>
      <c r="R4917" t="str">
        <f t="shared" si="76"/>
        <v>No</v>
      </c>
    </row>
    <row r="4918" spans="1:18" x14ac:dyDescent="0.25">
      <c r="A4918" t="s">
        <v>982</v>
      </c>
      <c r="B4918" t="s">
        <v>68</v>
      </c>
      <c r="C4918" t="s">
        <v>34</v>
      </c>
      <c r="D4918" s="11">
        <v>2004</v>
      </c>
      <c r="E4918" t="s">
        <v>9763</v>
      </c>
      <c r="F4918">
        <v>6.8</v>
      </c>
      <c r="G4918">
        <v>312000</v>
      </c>
      <c r="H4918" t="s">
        <v>2672</v>
      </c>
      <c r="I4918" t="s">
        <v>2672</v>
      </c>
      <c r="J4918" t="s">
        <v>477</v>
      </c>
      <c r="K4918" t="s">
        <v>7</v>
      </c>
      <c r="L4918" s="7">
        <v>66000000</v>
      </c>
      <c r="M4918" s="7">
        <v>99378985</v>
      </c>
      <c r="N4918" t="s">
        <v>8268</v>
      </c>
      <c r="O4918">
        <v>122</v>
      </c>
      <c r="P4918" s="8">
        <f>_xlfn.XLOOKUP(D4918,Consumer_Price_Index!A:A,Consumer_Price_Index!B:B)</f>
        <v>188.9</v>
      </c>
      <c r="Q4918" s="13">
        <f>IF(ISNUMBER(M4918), M4918*(Consumer_Price_Index!$B$45/(_xlfn.XLOOKUP('Working Data'!D4484,Consumer_Price_Index!A:A,Consumer_Price_Index!B:B))), "Missing")</f>
        <v>175846554.75900117</v>
      </c>
      <c r="R4918" t="str">
        <f t="shared" si="76"/>
        <v>Yes</v>
      </c>
    </row>
    <row r="4919" spans="1:18" x14ac:dyDescent="0.25">
      <c r="A4919" t="s">
        <v>10551</v>
      </c>
      <c r="B4919" t="s">
        <v>41</v>
      </c>
      <c r="C4919" t="s">
        <v>5</v>
      </c>
      <c r="D4919" s="11">
        <v>2003</v>
      </c>
      <c r="E4919" t="s">
        <v>9575</v>
      </c>
      <c r="F4919">
        <v>6.8</v>
      </c>
      <c r="G4919">
        <v>69000</v>
      </c>
      <c r="H4919" t="s">
        <v>854</v>
      </c>
      <c r="I4919" t="s">
        <v>854</v>
      </c>
      <c r="J4919" t="s">
        <v>3740</v>
      </c>
      <c r="K4919" t="s">
        <v>562</v>
      </c>
      <c r="M4919" s="7">
        <v>6291958</v>
      </c>
      <c r="N4919" t="s">
        <v>10550</v>
      </c>
      <c r="O4919">
        <v>91</v>
      </c>
      <c r="P4919" s="8">
        <f>_xlfn.XLOOKUP(D4919,Consumer_Price_Index!A:A,Consumer_Price_Index!B:B)</f>
        <v>184</v>
      </c>
      <c r="Q4919" s="13">
        <f>IF(ISNUMBER(M4919), M4919*(Consumer_Price_Index!$B$45/(_xlfn.XLOOKUP('Working Data'!D4323,Consumer_Price_Index!A:A,Consumer_Price_Index!B:B))), "Missing")</f>
        <v>9816485.4203789029</v>
      </c>
      <c r="R4919" t="str">
        <f t="shared" si="76"/>
        <v>No</v>
      </c>
    </row>
    <row r="4920" spans="1:18" x14ac:dyDescent="0.25">
      <c r="A4920" t="s">
        <v>5631</v>
      </c>
      <c r="B4920" t="s">
        <v>68</v>
      </c>
      <c r="C4920" t="s">
        <v>409</v>
      </c>
      <c r="D4920" s="11">
        <v>2012</v>
      </c>
      <c r="E4920" t="s">
        <v>5630</v>
      </c>
      <c r="F4920">
        <v>6.8</v>
      </c>
      <c r="G4920">
        <v>73000</v>
      </c>
      <c r="H4920" t="s">
        <v>5629</v>
      </c>
      <c r="I4920" t="s">
        <v>5073</v>
      </c>
      <c r="J4920" t="s">
        <v>5628</v>
      </c>
      <c r="K4920" t="s">
        <v>7</v>
      </c>
      <c r="L4920" s="7">
        <v>15700000</v>
      </c>
      <c r="M4920" s="7">
        <v>27039669</v>
      </c>
      <c r="N4920" t="s">
        <v>617</v>
      </c>
      <c r="O4920">
        <v>98</v>
      </c>
      <c r="P4920" s="8">
        <f>_xlfn.XLOOKUP(D4920,Consumer_Price_Index!A:A,Consumer_Price_Index!B:B)</f>
        <v>229.6</v>
      </c>
      <c r="Q4920" s="13">
        <f>IF(ISNUMBER(M4920), M4920*(Consumer_Price_Index!$B$45/(_xlfn.XLOOKUP('Working Data'!D6150,Consumer_Price_Index!A:A,Consumer_Price_Index!B:B))), "Missing")</f>
        <v>75173240.367700741</v>
      </c>
      <c r="R4920" t="str">
        <f t="shared" si="76"/>
        <v>Yes</v>
      </c>
    </row>
    <row r="4921" spans="1:18" x14ac:dyDescent="0.25">
      <c r="A4921" t="s">
        <v>16504</v>
      </c>
      <c r="B4921" t="s">
        <v>101</v>
      </c>
      <c r="C4921" t="s">
        <v>100</v>
      </c>
      <c r="D4921" s="11">
        <v>1992</v>
      </c>
      <c r="E4921" t="s">
        <v>16503</v>
      </c>
      <c r="F4921">
        <v>6.8</v>
      </c>
      <c r="G4921">
        <v>318000</v>
      </c>
      <c r="H4921" t="s">
        <v>3868</v>
      </c>
      <c r="I4921" t="s">
        <v>11152</v>
      </c>
      <c r="J4921" t="s">
        <v>10348</v>
      </c>
      <c r="K4921" t="s">
        <v>7</v>
      </c>
      <c r="L4921" s="7">
        <v>28000000</v>
      </c>
      <c r="M4921" s="7">
        <v>358994850</v>
      </c>
      <c r="N4921" t="s">
        <v>890</v>
      </c>
      <c r="O4921">
        <v>120</v>
      </c>
      <c r="P4921" s="8">
        <f>_xlfn.XLOOKUP(D4921,Consumer_Price_Index!A:A,Consumer_Price_Index!B:B)</f>
        <v>140.30000000000001</v>
      </c>
      <c r="Q4921" s="13">
        <f>IF(ISNUMBER(M4921), M4921*(Consumer_Price_Index!$B$45/(_xlfn.XLOOKUP('Working Data'!D2081,Consumer_Price_Index!A:A,Consumer_Price_Index!B:B))), "Missing")</f>
        <v>476418688.13153309</v>
      </c>
      <c r="R4921" t="str">
        <f t="shared" si="76"/>
        <v>Yes</v>
      </c>
    </row>
    <row r="4922" spans="1:18" x14ac:dyDescent="0.25">
      <c r="A4922" t="s">
        <v>17102</v>
      </c>
      <c r="B4922" t="s">
        <v>101</v>
      </c>
      <c r="C4922" t="s">
        <v>100</v>
      </c>
      <c r="D4922" s="11">
        <v>1991</v>
      </c>
      <c r="E4922" t="s">
        <v>17101</v>
      </c>
      <c r="F4922">
        <v>6.8</v>
      </c>
      <c r="G4922">
        <v>240000</v>
      </c>
      <c r="H4922" t="s">
        <v>1949</v>
      </c>
      <c r="I4922" t="s">
        <v>10667</v>
      </c>
      <c r="J4922" t="s">
        <v>5431</v>
      </c>
      <c r="K4922" t="s">
        <v>7</v>
      </c>
      <c r="L4922" s="7">
        <v>70000000</v>
      </c>
      <c r="M4922" s="7">
        <v>300854823</v>
      </c>
      <c r="N4922" t="s">
        <v>4355</v>
      </c>
      <c r="O4922">
        <v>142</v>
      </c>
      <c r="P4922" s="8">
        <f>_xlfn.XLOOKUP(D4922,Consumer_Price_Index!A:A,Consumer_Price_Index!B:B)</f>
        <v>136.19999999999999</v>
      </c>
      <c r="Q4922" s="13">
        <f>IF(ISNUMBER(M4922), M4922*(Consumer_Price_Index!$B$45/(_xlfn.XLOOKUP('Working Data'!D1848,Consumer_Price_Index!A:A,Consumer_Price_Index!B:B))), "Missing")</f>
        <v>427368133.18461531</v>
      </c>
      <c r="R4922" t="str">
        <f t="shared" si="76"/>
        <v>Yes</v>
      </c>
    </row>
    <row r="4923" spans="1:18" x14ac:dyDescent="0.25">
      <c r="A4923" t="s">
        <v>6363</v>
      </c>
      <c r="B4923" t="s">
        <v>41</v>
      </c>
      <c r="C4923" t="s">
        <v>24</v>
      </c>
      <c r="D4923" s="11">
        <v>2011</v>
      </c>
      <c r="E4923" t="s">
        <v>6253</v>
      </c>
      <c r="F4923">
        <v>6.8</v>
      </c>
      <c r="G4923">
        <v>428000</v>
      </c>
      <c r="H4923" t="s">
        <v>2719</v>
      </c>
      <c r="I4923" t="s">
        <v>6362</v>
      </c>
      <c r="J4923" t="s">
        <v>1790</v>
      </c>
      <c r="K4923" t="s">
        <v>7</v>
      </c>
      <c r="L4923" s="7">
        <v>35000000</v>
      </c>
      <c r="M4923" s="7">
        <v>209838559</v>
      </c>
      <c r="N4923" t="s">
        <v>666</v>
      </c>
      <c r="O4923">
        <v>98</v>
      </c>
      <c r="P4923" s="8">
        <f>_xlfn.XLOOKUP(D4923,Consumer_Price_Index!A:A,Consumer_Price_Index!B:B)</f>
        <v>224.9</v>
      </c>
      <c r="Q4923" s="13">
        <f>IF(ISNUMBER(M4923), M4923*(Consumer_Price_Index!$B$45/(_xlfn.XLOOKUP('Working Data'!D5890,Consumer_Price_Index!A:A,Consumer_Price_Index!B:B))), "Missing")</f>
        <v>247054903.11939719</v>
      </c>
      <c r="R4923" t="str">
        <f t="shared" si="76"/>
        <v>Yes</v>
      </c>
    </row>
    <row r="4924" spans="1:18" x14ac:dyDescent="0.25">
      <c r="A4924" t="s">
        <v>7866</v>
      </c>
      <c r="B4924" t="s">
        <v>915</v>
      </c>
      <c r="C4924" t="s">
        <v>73</v>
      </c>
      <c r="D4924" s="11">
        <v>2008</v>
      </c>
      <c r="E4924" t="s">
        <v>7865</v>
      </c>
      <c r="F4924">
        <v>6.8</v>
      </c>
      <c r="G4924">
        <v>132000</v>
      </c>
      <c r="H4924" t="s">
        <v>6866</v>
      </c>
      <c r="I4924" t="s">
        <v>2417</v>
      </c>
      <c r="J4924" t="s">
        <v>4521</v>
      </c>
      <c r="K4924" t="s">
        <v>7</v>
      </c>
      <c r="L4924" s="7">
        <v>85000000</v>
      </c>
      <c r="M4924" s="7">
        <v>298572799</v>
      </c>
      <c r="N4924" t="s">
        <v>2521</v>
      </c>
      <c r="O4924">
        <v>86</v>
      </c>
      <c r="P4924" s="8">
        <f>_xlfn.XLOOKUP(D4924,Consumer_Price_Index!A:A,Consumer_Price_Index!B:B)</f>
        <v>215.3</v>
      </c>
      <c r="Q4924" s="13">
        <f>IF(ISNUMBER(M4924), M4924*(Consumer_Price_Index!$B$45/(_xlfn.XLOOKUP('Working Data'!D5341,Consumer_Price_Index!A:A,Consumer_Price_Index!B:B))), "Missing")</f>
        <v>494430064.43097824</v>
      </c>
      <c r="R4924" t="str">
        <f t="shared" si="76"/>
        <v>Yes</v>
      </c>
    </row>
    <row r="4925" spans="1:18" x14ac:dyDescent="0.25">
      <c r="A4925" t="s">
        <v>17038</v>
      </c>
      <c r="B4925" t="s">
        <v>68</v>
      </c>
      <c r="C4925" t="s">
        <v>34</v>
      </c>
      <c r="D4925" s="11">
        <v>1991</v>
      </c>
      <c r="E4925" t="s">
        <v>17037</v>
      </c>
      <c r="F4925">
        <v>6.8</v>
      </c>
      <c r="G4925">
        <v>102000</v>
      </c>
      <c r="H4925" t="s">
        <v>13087</v>
      </c>
      <c r="I4925" t="s">
        <v>13087</v>
      </c>
      <c r="J4925" t="s">
        <v>13772</v>
      </c>
      <c r="K4925" t="s">
        <v>7</v>
      </c>
      <c r="L4925" s="7">
        <v>26000000</v>
      </c>
      <c r="M4925" s="7">
        <v>181096164</v>
      </c>
      <c r="N4925" t="s">
        <v>890</v>
      </c>
      <c r="O4925">
        <v>84</v>
      </c>
      <c r="P4925" s="8">
        <f>_xlfn.XLOOKUP(D4925,Consumer_Price_Index!A:A,Consumer_Price_Index!B:B)</f>
        <v>136.19999999999999</v>
      </c>
      <c r="Q4925" s="13">
        <f>IF(ISNUMBER(M4925), M4925*(Consumer_Price_Index!$B$45/(_xlfn.XLOOKUP('Working Data'!D1876,Consumer_Price_Index!A:A,Consumer_Price_Index!B:B))), "Missing")</f>
        <v>422188226.24942619</v>
      </c>
      <c r="R4925" t="str">
        <f t="shared" si="76"/>
        <v>Yes</v>
      </c>
    </row>
    <row r="4926" spans="1:18" x14ac:dyDescent="0.25">
      <c r="A4926" t="s">
        <v>8859</v>
      </c>
      <c r="B4926" t="s">
        <v>101</v>
      </c>
      <c r="C4926" t="s">
        <v>73</v>
      </c>
      <c r="D4926" s="11">
        <v>2006</v>
      </c>
      <c r="E4926" t="s">
        <v>8718</v>
      </c>
      <c r="F4926">
        <v>6.8</v>
      </c>
      <c r="G4926">
        <v>262000</v>
      </c>
      <c r="H4926" t="s">
        <v>2524</v>
      </c>
      <c r="I4926" t="s">
        <v>7740</v>
      </c>
      <c r="J4926" t="s">
        <v>3134</v>
      </c>
      <c r="K4926" t="s">
        <v>7</v>
      </c>
      <c r="L4926" s="7">
        <v>80000000</v>
      </c>
      <c r="M4926" s="7">
        <v>667094506</v>
      </c>
      <c r="N4926" t="s">
        <v>3589</v>
      </c>
      <c r="O4926">
        <v>91</v>
      </c>
      <c r="P4926" s="8">
        <f>_xlfn.XLOOKUP(D4926,Consumer_Price_Index!A:A,Consumer_Price_Index!B:B)</f>
        <v>201.6</v>
      </c>
      <c r="Q4926" s="13">
        <f>IF(ISNUMBER(M4926), M4926*(Consumer_Price_Index!$B$45/(_xlfn.XLOOKUP('Working Data'!D4960,Consumer_Price_Index!A:A,Consumer_Price_Index!B:B))), "Missing")</f>
        <v>1040776733.1193036</v>
      </c>
      <c r="R4926" t="str">
        <f t="shared" si="76"/>
        <v>Yes</v>
      </c>
    </row>
    <row r="4927" spans="1:18" x14ac:dyDescent="0.25">
      <c r="A4927" t="s">
        <v>21214</v>
      </c>
      <c r="B4927" t="s">
        <v>101</v>
      </c>
      <c r="C4927" t="s">
        <v>409</v>
      </c>
      <c r="D4927" s="11">
        <v>1982</v>
      </c>
      <c r="E4927" t="s">
        <v>21213</v>
      </c>
      <c r="F4927">
        <v>6.8</v>
      </c>
      <c r="G4927">
        <v>785</v>
      </c>
      <c r="H4927" t="s">
        <v>10213</v>
      </c>
      <c r="I4927" t="s">
        <v>13767</v>
      </c>
      <c r="J4927" t="s">
        <v>16742</v>
      </c>
      <c r="K4927" t="s">
        <v>95</v>
      </c>
      <c r="M4927" s="7">
        <v>8693512</v>
      </c>
      <c r="N4927" t="s">
        <v>21212</v>
      </c>
      <c r="O4927">
        <v>103</v>
      </c>
      <c r="P4927" s="8">
        <f>_xlfn.XLOOKUP(D4927,Consumer_Price_Index!A:A,Consumer_Price_Index!B:B)</f>
        <v>96.5</v>
      </c>
      <c r="Q4927" s="13">
        <f>IF(ISNUMBER(M4927), M4927*(Consumer_Price_Index!$B$45/(_xlfn.XLOOKUP('Working Data'!D316,Consumer_Price_Index!A:A,Consumer_Price_Index!B:B))), "Missing")</f>
        <v>12778162.59720212</v>
      </c>
      <c r="R4927" t="str">
        <f t="shared" si="76"/>
        <v>No</v>
      </c>
    </row>
    <row r="4928" spans="1:18" x14ac:dyDescent="0.25">
      <c r="A4928" t="s">
        <v>9424</v>
      </c>
      <c r="B4928" t="s">
        <v>41</v>
      </c>
      <c r="C4928" t="s">
        <v>24</v>
      </c>
      <c r="D4928" s="11">
        <v>2005</v>
      </c>
      <c r="E4928" t="s">
        <v>9423</v>
      </c>
      <c r="F4928">
        <v>6.8</v>
      </c>
      <c r="G4928">
        <v>31000</v>
      </c>
      <c r="H4928" t="s">
        <v>1883</v>
      </c>
      <c r="I4928" t="s">
        <v>1883</v>
      </c>
      <c r="J4928" t="s">
        <v>9422</v>
      </c>
      <c r="K4928" t="s">
        <v>265</v>
      </c>
      <c r="L4928" s="7">
        <v>7900000</v>
      </c>
      <c r="M4928" s="7">
        <v>2635305</v>
      </c>
      <c r="N4928" t="s">
        <v>717</v>
      </c>
      <c r="O4928">
        <v>90</v>
      </c>
      <c r="P4928" s="8">
        <f>_xlfn.XLOOKUP(D4928,Consumer_Price_Index!A:A,Consumer_Price_Index!B:B)</f>
        <v>195.3</v>
      </c>
      <c r="Q4928" s="13">
        <f>IF(ISNUMBER(M4928), M4928*(Consumer_Price_Index!$B$45/(_xlfn.XLOOKUP('Working Data'!D4734,Consumer_Price_Index!A:A,Consumer_Price_Index!B:B))), "Missing")</f>
        <v>4819792.518007203</v>
      </c>
      <c r="R4928" t="str">
        <f t="shared" si="76"/>
        <v>Yes</v>
      </c>
    </row>
    <row r="4929" spans="1:18" x14ac:dyDescent="0.25">
      <c r="A4929" t="s">
        <v>19164</v>
      </c>
      <c r="B4929" t="s">
        <v>101</v>
      </c>
      <c r="C4929" t="s">
        <v>34</v>
      </c>
      <c r="D4929" s="11">
        <v>1987</v>
      </c>
      <c r="E4929" t="s">
        <v>19163</v>
      </c>
      <c r="F4929">
        <v>6.8</v>
      </c>
      <c r="G4929">
        <v>56000</v>
      </c>
      <c r="H4929" t="s">
        <v>10691</v>
      </c>
      <c r="I4929" t="s">
        <v>19162</v>
      </c>
      <c r="J4929" t="s">
        <v>7427</v>
      </c>
      <c r="K4929" t="s">
        <v>7</v>
      </c>
      <c r="L4929" s="7">
        <v>27000000</v>
      </c>
      <c r="M4929" s="7">
        <v>25893810</v>
      </c>
      <c r="N4929" t="s">
        <v>138</v>
      </c>
      <c r="O4929">
        <v>120</v>
      </c>
      <c r="P4929" s="8">
        <f>_xlfn.XLOOKUP(D4929,Consumer_Price_Index!A:A,Consumer_Price_Index!B:B)</f>
        <v>113.6</v>
      </c>
      <c r="Q4929" s="13">
        <f>IF(ISNUMBER(M4929), M4929*(Consumer_Price_Index!$B$45/(_xlfn.XLOOKUP('Working Data'!D1082,Consumer_Price_Index!A:A,Consumer_Price_Index!B:B))), "Missing")</f>
        <v>40398586.313364051</v>
      </c>
      <c r="R4929" t="str">
        <f t="shared" si="76"/>
        <v>Yes</v>
      </c>
    </row>
    <row r="4930" spans="1:18" x14ac:dyDescent="0.25">
      <c r="A4930" t="s">
        <v>6971</v>
      </c>
      <c r="B4930" t="s">
        <v>68</v>
      </c>
      <c r="C4930" t="s">
        <v>5</v>
      </c>
      <c r="D4930" s="11">
        <v>2010</v>
      </c>
      <c r="E4930" t="s">
        <v>5945</v>
      </c>
      <c r="F4930">
        <v>6.8</v>
      </c>
      <c r="G4930">
        <v>287000</v>
      </c>
      <c r="H4930" t="s">
        <v>1954</v>
      </c>
      <c r="I4930" t="s">
        <v>125</v>
      </c>
      <c r="J4930" t="s">
        <v>5036</v>
      </c>
      <c r="K4930" t="s">
        <v>7</v>
      </c>
      <c r="L4930" s="7">
        <v>1500000</v>
      </c>
      <c r="M4930" s="7">
        <v>99557032</v>
      </c>
      <c r="N4930" t="s">
        <v>5003</v>
      </c>
      <c r="O4930">
        <v>103</v>
      </c>
      <c r="P4930" s="8">
        <f>_xlfn.XLOOKUP(D4930,Consumer_Price_Index!A:A,Consumer_Price_Index!B:B)</f>
        <v>218.1</v>
      </c>
      <c r="Q4930" s="13">
        <f>IF(ISNUMBER(M4930), M4930*(Consumer_Price_Index!$B$45/(_xlfn.XLOOKUP('Working Data'!D5659,Consumer_Price_Index!A:A,Consumer_Price_Index!B:B))), "Missing")</f>
        <v>123765922.68625051</v>
      </c>
      <c r="R4930" t="str">
        <f t="shared" si="76"/>
        <v>Yes</v>
      </c>
    </row>
    <row r="4931" spans="1:18" x14ac:dyDescent="0.25">
      <c r="A4931" t="s">
        <v>10286</v>
      </c>
      <c r="B4931" t="s">
        <v>41</v>
      </c>
      <c r="C4931" t="s">
        <v>24</v>
      </c>
      <c r="D4931" s="11">
        <v>2003</v>
      </c>
      <c r="E4931" t="s">
        <v>10125</v>
      </c>
      <c r="F4931">
        <v>6.8</v>
      </c>
      <c r="G4931">
        <v>15000</v>
      </c>
      <c r="H4931" t="s">
        <v>830</v>
      </c>
      <c r="I4931" t="s">
        <v>10285</v>
      </c>
      <c r="J4931" t="s">
        <v>8552</v>
      </c>
      <c r="K4931" t="s">
        <v>612</v>
      </c>
      <c r="L4931" s="7">
        <v>5000000</v>
      </c>
      <c r="M4931" s="7">
        <v>5175215</v>
      </c>
      <c r="N4931" t="s">
        <v>10284</v>
      </c>
      <c r="O4931">
        <v>105</v>
      </c>
      <c r="P4931" s="8">
        <f>_xlfn.XLOOKUP(D4931,Consumer_Price_Index!A:A,Consumer_Price_Index!B:B)</f>
        <v>184</v>
      </c>
      <c r="Q4931" s="13">
        <f>IF(ISNUMBER(M4931), M4931*(Consumer_Price_Index!$B$45/(_xlfn.XLOOKUP('Working Data'!D4412,Consumer_Price_Index!A:A,Consumer_Price_Index!B:B))), "Missing")</f>
        <v>6653535.9092827011</v>
      </c>
      <c r="R4931" t="str">
        <f t="shared" ref="R4931:R4994" si="77">IF(AND(ISNUMBER(L4931), L4931&gt;0, ISNUMBER(M4931), M4931&gt;0), "Yes", "No")</f>
        <v>Yes</v>
      </c>
    </row>
    <row r="4932" spans="1:18" x14ac:dyDescent="0.25">
      <c r="A4932" t="s">
        <v>4657</v>
      </c>
      <c r="B4932" t="s">
        <v>41</v>
      </c>
      <c r="C4932" t="s">
        <v>5</v>
      </c>
      <c r="D4932" s="11">
        <v>2014</v>
      </c>
      <c r="E4932" t="s">
        <v>3857</v>
      </c>
      <c r="F4932">
        <v>6.8</v>
      </c>
      <c r="G4932">
        <v>217000</v>
      </c>
      <c r="H4932" t="s">
        <v>1900</v>
      </c>
      <c r="I4932" t="s">
        <v>1900</v>
      </c>
      <c r="J4932" t="s">
        <v>4656</v>
      </c>
      <c r="K4932" t="s">
        <v>7</v>
      </c>
      <c r="L4932" s="7">
        <v>1000000</v>
      </c>
      <c r="M4932" s="7">
        <v>21947454</v>
      </c>
      <c r="N4932" t="s">
        <v>4655</v>
      </c>
      <c r="O4932">
        <v>100</v>
      </c>
      <c r="P4932" s="8">
        <f>_xlfn.XLOOKUP(D4932,Consumer_Price_Index!A:A,Consumer_Price_Index!B:B)</f>
        <v>236.7</v>
      </c>
      <c r="Q4932" s="13">
        <f>IF(ISNUMBER(M4932), M4932*(Consumer_Price_Index!$B$45/(_xlfn.XLOOKUP('Working Data'!D6469,Consumer_Price_Index!A:A,Consumer_Price_Index!B:B))), "Missing")</f>
        <v>30662032.250343878</v>
      </c>
      <c r="R4932" t="str">
        <f t="shared" si="77"/>
        <v>Yes</v>
      </c>
    </row>
    <row r="4933" spans="1:18" x14ac:dyDescent="0.25">
      <c r="A4933" t="s">
        <v>6310</v>
      </c>
      <c r="B4933" t="s">
        <v>101</v>
      </c>
      <c r="C4933" t="s">
        <v>11</v>
      </c>
      <c r="D4933" s="11">
        <v>1996</v>
      </c>
      <c r="E4933" t="s">
        <v>14210</v>
      </c>
      <c r="F4933">
        <v>6.8</v>
      </c>
      <c r="G4933">
        <v>9200</v>
      </c>
      <c r="H4933" t="s">
        <v>12498</v>
      </c>
      <c r="I4933" t="s">
        <v>6309</v>
      </c>
      <c r="J4933" t="s">
        <v>14209</v>
      </c>
      <c r="K4933" t="s">
        <v>562</v>
      </c>
      <c r="M4933" s="7">
        <v>5200601</v>
      </c>
      <c r="N4933" t="s">
        <v>14208</v>
      </c>
      <c r="O4933">
        <v>112</v>
      </c>
      <c r="P4933" s="8">
        <f>_xlfn.XLOOKUP(D4933,Consumer_Price_Index!A:A,Consumer_Price_Index!B:B)</f>
        <v>156.9</v>
      </c>
      <c r="Q4933" s="13">
        <f>IF(ISNUMBER(M4933), M4933*(Consumer_Price_Index!$B$45/(_xlfn.XLOOKUP('Working Data'!D2978,Consumer_Price_Index!A:A,Consumer_Price_Index!B:B))), "Missing")</f>
        <v>6197196.4204145484</v>
      </c>
      <c r="R4933" t="str">
        <f t="shared" si="77"/>
        <v>No</v>
      </c>
    </row>
    <row r="4934" spans="1:18" x14ac:dyDescent="0.25">
      <c r="A4934" t="s">
        <v>11626</v>
      </c>
      <c r="B4934" t="s">
        <v>41</v>
      </c>
      <c r="C4934" t="s">
        <v>24</v>
      </c>
      <c r="D4934" s="11">
        <v>2001</v>
      </c>
      <c r="E4934" t="s">
        <v>11248</v>
      </c>
      <c r="F4934">
        <v>6.8</v>
      </c>
      <c r="G4934">
        <v>150000</v>
      </c>
      <c r="H4934" t="s">
        <v>4605</v>
      </c>
      <c r="I4934" t="s">
        <v>4605</v>
      </c>
      <c r="J4934" t="s">
        <v>11625</v>
      </c>
      <c r="K4934" t="s">
        <v>7</v>
      </c>
      <c r="L4934" s="7">
        <v>22000000</v>
      </c>
      <c r="M4934" s="7">
        <v>33788161</v>
      </c>
      <c r="N4934" t="s">
        <v>1991</v>
      </c>
      <c r="O4934">
        <v>104</v>
      </c>
      <c r="P4934" s="8">
        <f>_xlfn.XLOOKUP(D4934,Consumer_Price_Index!A:A,Consumer_Price_Index!B:B)</f>
        <v>177.1</v>
      </c>
      <c r="Q4934" s="13">
        <f>IF(ISNUMBER(M4934), M4934*(Consumer_Price_Index!$B$45/(_xlfn.XLOOKUP('Working Data'!D3916,Consumer_Price_Index!A:A,Consumer_Price_Index!B:B))), "Missing")</f>
        <v>73380275.528866708</v>
      </c>
      <c r="R4934" t="str">
        <f t="shared" si="77"/>
        <v>Yes</v>
      </c>
    </row>
    <row r="4935" spans="1:18" x14ac:dyDescent="0.25">
      <c r="A4935" t="s">
        <v>14627</v>
      </c>
      <c r="B4935" t="s">
        <v>41</v>
      </c>
      <c r="C4935" t="s">
        <v>24</v>
      </c>
      <c r="D4935" s="11">
        <v>1995</v>
      </c>
      <c r="E4935" t="s">
        <v>14626</v>
      </c>
      <c r="F4935">
        <v>6.8</v>
      </c>
      <c r="G4935">
        <v>5900</v>
      </c>
      <c r="H4935" t="s">
        <v>14625</v>
      </c>
      <c r="I4935" t="s">
        <v>13882</v>
      </c>
      <c r="J4935" t="s">
        <v>12942</v>
      </c>
      <c r="K4935" t="s">
        <v>7</v>
      </c>
      <c r="M4935" s="7">
        <v>3487767</v>
      </c>
      <c r="N4935" t="s">
        <v>14624</v>
      </c>
      <c r="O4935">
        <v>92</v>
      </c>
      <c r="P4935" s="8">
        <f>_xlfn.XLOOKUP(D4935,Consumer_Price_Index!A:A,Consumer_Price_Index!B:B)</f>
        <v>152.4</v>
      </c>
      <c r="Q4935" s="13">
        <f>IF(ISNUMBER(M4935), M4935*(Consumer_Price_Index!$B$45/(_xlfn.XLOOKUP('Working Data'!D2808,Consumer_Price_Index!A:A,Consumer_Price_Index!B:B))), "Missing")</f>
        <v>5775666.3309782613</v>
      </c>
      <c r="R4935" t="str">
        <f t="shared" si="77"/>
        <v>No</v>
      </c>
    </row>
    <row r="4936" spans="1:18" x14ac:dyDescent="0.25">
      <c r="A4936" t="s">
        <v>4294</v>
      </c>
      <c r="B4936" t="s">
        <v>41</v>
      </c>
      <c r="C4936" t="s">
        <v>409</v>
      </c>
      <c r="D4936" s="11">
        <v>2014</v>
      </c>
      <c r="E4936" t="s">
        <v>4101</v>
      </c>
      <c r="F4936">
        <v>6.8</v>
      </c>
      <c r="G4936">
        <v>33000</v>
      </c>
      <c r="H4936" t="s">
        <v>1244</v>
      </c>
      <c r="I4936" t="s">
        <v>4293</v>
      </c>
      <c r="J4936" t="s">
        <v>4292</v>
      </c>
      <c r="K4936" t="s">
        <v>7</v>
      </c>
      <c r="L4936" s="7">
        <v>40000000</v>
      </c>
      <c r="M4936" s="7">
        <v>67647013</v>
      </c>
      <c r="N4936" t="s">
        <v>4291</v>
      </c>
      <c r="O4936">
        <v>134</v>
      </c>
      <c r="P4936" s="8">
        <f>_xlfn.XLOOKUP(D4936,Consumer_Price_Index!A:A,Consumer_Price_Index!B:B)</f>
        <v>236.7</v>
      </c>
      <c r="Q4936" s="13">
        <f>IF(ISNUMBER(M4936), M4936*(Consumer_Price_Index!$B$45/(_xlfn.XLOOKUP('Working Data'!D6583,Consumer_Price_Index!A:A,Consumer_Price_Index!B:B))), "Missing")</f>
        <v>85883520.254583329</v>
      </c>
      <c r="R4936" t="str">
        <f t="shared" si="77"/>
        <v>Yes</v>
      </c>
    </row>
    <row r="4937" spans="1:18" x14ac:dyDescent="0.25">
      <c r="A4937" t="s">
        <v>12491</v>
      </c>
      <c r="B4937" t="s">
        <v>41</v>
      </c>
      <c r="C4937" t="s">
        <v>24</v>
      </c>
      <c r="D4937" s="11">
        <v>1999</v>
      </c>
      <c r="E4937" t="s">
        <v>12490</v>
      </c>
      <c r="F4937">
        <v>6.8</v>
      </c>
      <c r="G4937">
        <v>6900</v>
      </c>
      <c r="H4937" t="s">
        <v>692</v>
      </c>
      <c r="I4937" t="s">
        <v>692</v>
      </c>
      <c r="J4937" t="s">
        <v>12489</v>
      </c>
      <c r="K4937" t="s">
        <v>7</v>
      </c>
      <c r="M4937" s="7">
        <v>92442</v>
      </c>
      <c r="N4937" t="s">
        <v>12488</v>
      </c>
      <c r="O4937">
        <v>94</v>
      </c>
      <c r="P4937" s="8">
        <f>_xlfn.XLOOKUP(D4937,Consumer_Price_Index!A:A,Consumer_Price_Index!B:B)</f>
        <v>166.6</v>
      </c>
      <c r="Q4937" s="13">
        <f>IF(ISNUMBER(M4937), M4937*(Consumer_Price_Index!$B$45/(_xlfn.XLOOKUP('Working Data'!D3603,Consumer_Price_Index!A:A,Consumer_Price_Index!B:B))), "Missing")</f>
        <v>135875.9160636758</v>
      </c>
      <c r="R4937" t="str">
        <f t="shared" si="77"/>
        <v>No</v>
      </c>
    </row>
    <row r="4938" spans="1:18" x14ac:dyDescent="0.25">
      <c r="A4938" t="s">
        <v>15597</v>
      </c>
      <c r="B4938" t="s">
        <v>41</v>
      </c>
      <c r="C4938" t="s">
        <v>34</v>
      </c>
      <c r="D4938" s="11">
        <v>1993</v>
      </c>
      <c r="E4938" t="s">
        <v>15596</v>
      </c>
      <c r="F4938">
        <v>6.8</v>
      </c>
      <c r="G4938">
        <v>6100</v>
      </c>
      <c r="H4938" t="s">
        <v>13236</v>
      </c>
      <c r="I4938" t="s">
        <v>15595</v>
      </c>
      <c r="J4938" t="s">
        <v>2277</v>
      </c>
      <c r="K4938" t="s">
        <v>226</v>
      </c>
      <c r="M4938" s="7">
        <v>3741869</v>
      </c>
      <c r="N4938" t="s">
        <v>657</v>
      </c>
      <c r="O4938">
        <v>103</v>
      </c>
      <c r="P4938" s="8">
        <f>_xlfn.XLOOKUP(D4938,Consumer_Price_Index!A:A,Consumer_Price_Index!B:B)</f>
        <v>144.5</v>
      </c>
      <c r="Q4938" s="13">
        <f>IF(ISNUMBER(M4938), M4938*(Consumer_Price_Index!$B$45/(_xlfn.XLOOKUP('Working Data'!D2425,Consumer_Price_Index!A:A,Consumer_Price_Index!B:B))), "Missing")</f>
        <v>6994769.8423312875</v>
      </c>
      <c r="R4938" t="str">
        <f t="shared" si="77"/>
        <v>No</v>
      </c>
    </row>
    <row r="4939" spans="1:18" x14ac:dyDescent="0.25">
      <c r="A4939" t="s">
        <v>9200</v>
      </c>
      <c r="B4939" t="s">
        <v>41</v>
      </c>
      <c r="C4939" t="s">
        <v>24</v>
      </c>
      <c r="D4939" s="11">
        <v>2005</v>
      </c>
      <c r="E4939" t="s">
        <v>8943</v>
      </c>
      <c r="F4939">
        <v>6.8</v>
      </c>
      <c r="G4939">
        <v>34000</v>
      </c>
      <c r="H4939" t="s">
        <v>9199</v>
      </c>
      <c r="I4939" t="s">
        <v>9198</v>
      </c>
      <c r="J4939" t="s">
        <v>1399</v>
      </c>
      <c r="K4939" t="s">
        <v>265</v>
      </c>
      <c r="L4939" s="7">
        <v>169000</v>
      </c>
      <c r="M4939" s="7">
        <v>18586834</v>
      </c>
      <c r="N4939" t="s">
        <v>856</v>
      </c>
      <c r="O4939">
        <v>99</v>
      </c>
      <c r="P4939" s="8">
        <f>_xlfn.XLOOKUP(D4939,Consumer_Price_Index!A:A,Consumer_Price_Index!B:B)</f>
        <v>195.3</v>
      </c>
      <c r="Q4939" s="13">
        <f>IF(ISNUMBER(M4939), M4939*(Consumer_Price_Index!$B$45/(_xlfn.XLOOKUP('Working Data'!D4816,Consumer_Price_Index!A:A,Consumer_Price_Index!B:B))), "Missing")</f>
        <v>26402835.989743587</v>
      </c>
      <c r="R4939" t="str">
        <f t="shared" si="77"/>
        <v>Yes</v>
      </c>
    </row>
    <row r="4940" spans="1:18" x14ac:dyDescent="0.25">
      <c r="A4940" t="s">
        <v>14816</v>
      </c>
      <c r="B4940" t="s">
        <v>41</v>
      </c>
      <c r="C4940" t="s">
        <v>24</v>
      </c>
      <c r="D4940" s="11">
        <v>1995</v>
      </c>
      <c r="E4940" t="s">
        <v>14649</v>
      </c>
      <c r="F4940">
        <v>6.8</v>
      </c>
      <c r="G4940">
        <v>13000</v>
      </c>
      <c r="H4940" t="s">
        <v>936</v>
      </c>
      <c r="I4940" t="s">
        <v>936</v>
      </c>
      <c r="J4940" t="s">
        <v>14815</v>
      </c>
      <c r="K4940" t="s">
        <v>7</v>
      </c>
      <c r="M4940" s="7">
        <v>718490</v>
      </c>
      <c r="N4940" t="s">
        <v>13748</v>
      </c>
      <c r="O4940">
        <v>96</v>
      </c>
      <c r="P4940" s="8">
        <f>_xlfn.XLOOKUP(D4940,Consumer_Price_Index!A:A,Consumer_Price_Index!B:B)</f>
        <v>152.4</v>
      </c>
      <c r="Q4940" s="13">
        <f>IF(ISNUMBER(M4940), M4940*(Consumer_Price_Index!$B$45/(_xlfn.XLOOKUP('Working Data'!D2736,Consumer_Price_Index!A:A,Consumer_Price_Index!B:B))), "Missing")</f>
        <v>1395308.4958572339</v>
      </c>
      <c r="R4940" t="str">
        <f t="shared" si="77"/>
        <v>No</v>
      </c>
    </row>
    <row r="4941" spans="1:18" x14ac:dyDescent="0.25">
      <c r="A4941" t="s">
        <v>2831</v>
      </c>
      <c r="B4941" t="s">
        <v>68</v>
      </c>
      <c r="C4941" t="s">
        <v>73</v>
      </c>
      <c r="D4941" s="11">
        <v>2016</v>
      </c>
      <c r="E4941" t="s">
        <v>2830</v>
      </c>
      <c r="F4941">
        <v>6.8</v>
      </c>
      <c r="G4941">
        <v>21000</v>
      </c>
      <c r="H4941" t="s">
        <v>2829</v>
      </c>
      <c r="I4941" t="s">
        <v>2828</v>
      </c>
      <c r="J4941" t="s">
        <v>2827</v>
      </c>
      <c r="K4941" t="s">
        <v>197</v>
      </c>
      <c r="M4941" s="7">
        <v>5725482</v>
      </c>
      <c r="N4941" t="s">
        <v>2826</v>
      </c>
      <c r="O4941">
        <v>110</v>
      </c>
      <c r="P4941" s="8">
        <f>_xlfn.XLOOKUP(D4941,Consumer_Price_Index!A:A,Consumer_Price_Index!B:B)</f>
        <v>240</v>
      </c>
      <c r="Q4941" s="13">
        <f>IF(ISNUMBER(M4941), M4941*(Consumer_Price_Index!$B$45/(_xlfn.XLOOKUP('Working Data'!D7026,Consumer_Price_Index!A:A,Consumer_Price_Index!B:B))), "Missing")</f>
        <v>8102899.9786344636</v>
      </c>
      <c r="R4941" t="str">
        <f t="shared" si="77"/>
        <v>No</v>
      </c>
    </row>
    <row r="4942" spans="1:18" x14ac:dyDescent="0.25">
      <c r="A4942" t="s">
        <v>3412</v>
      </c>
      <c r="B4942" t="s">
        <v>41</v>
      </c>
      <c r="C4942" t="s">
        <v>11</v>
      </c>
      <c r="D4942" s="11">
        <v>2016</v>
      </c>
      <c r="E4942" t="s">
        <v>2070</v>
      </c>
      <c r="F4942">
        <v>6.8</v>
      </c>
      <c r="G4942">
        <v>21000</v>
      </c>
      <c r="H4942" t="s">
        <v>3411</v>
      </c>
      <c r="I4942" t="s">
        <v>3410</v>
      </c>
      <c r="J4942" t="s">
        <v>1094</v>
      </c>
      <c r="K4942" t="s">
        <v>265</v>
      </c>
      <c r="M4942" s="7">
        <v>5401447</v>
      </c>
      <c r="N4942" t="s">
        <v>3409</v>
      </c>
      <c r="O4942">
        <v>89</v>
      </c>
      <c r="P4942" s="8">
        <f>_xlfn.XLOOKUP(D4942,Consumer_Price_Index!A:A,Consumer_Price_Index!B:B)</f>
        <v>240</v>
      </c>
      <c r="Q4942" s="13">
        <f>IF(ISNUMBER(M4942), M4942*(Consumer_Price_Index!$B$45/(_xlfn.XLOOKUP('Working Data'!D6855,Consumer_Price_Index!A:A,Consumer_Price_Index!B:B))), "Missing")</f>
        <v>11730726.307198858</v>
      </c>
      <c r="R4942" t="str">
        <f t="shared" si="77"/>
        <v>No</v>
      </c>
    </row>
    <row r="4943" spans="1:18" x14ac:dyDescent="0.25">
      <c r="A4943" t="s">
        <v>17976</v>
      </c>
      <c r="B4943" t="s">
        <v>41</v>
      </c>
      <c r="C4943" t="s">
        <v>11</v>
      </c>
      <c r="D4943" s="11">
        <v>1989</v>
      </c>
      <c r="E4943" t="s">
        <v>17215</v>
      </c>
      <c r="F4943">
        <v>6.8</v>
      </c>
      <c r="G4943">
        <v>5900</v>
      </c>
      <c r="H4943" t="s">
        <v>7576</v>
      </c>
      <c r="I4943" t="s">
        <v>12320</v>
      </c>
      <c r="J4943" t="s">
        <v>1992</v>
      </c>
      <c r="K4943" t="s">
        <v>265</v>
      </c>
      <c r="M4943" s="7">
        <v>1730005</v>
      </c>
      <c r="N4943" t="s">
        <v>15997</v>
      </c>
      <c r="O4943">
        <v>102</v>
      </c>
      <c r="P4943" s="8">
        <f>_xlfn.XLOOKUP(D4943,Consumer_Price_Index!A:A,Consumer_Price_Index!B:B)</f>
        <v>124</v>
      </c>
      <c r="Q4943" s="13">
        <f>IF(ISNUMBER(M4943), M4943*(Consumer_Price_Index!$B$45/(_xlfn.XLOOKUP('Working Data'!D1538,Consumer_Price_Index!A:A,Consumer_Price_Index!B:B))), "Missing")</f>
        <v>2099293.2039028276</v>
      </c>
      <c r="R4943" t="str">
        <f t="shared" si="77"/>
        <v>No</v>
      </c>
    </row>
    <row r="4944" spans="1:18" x14ac:dyDescent="0.25">
      <c r="A4944" t="s">
        <v>16111</v>
      </c>
      <c r="B4944" t="s">
        <v>41</v>
      </c>
      <c r="C4944" t="s">
        <v>87</v>
      </c>
      <c r="D4944" s="11">
        <v>1992</v>
      </c>
      <c r="E4944" t="s">
        <v>16110</v>
      </c>
      <c r="F4944">
        <v>6.8</v>
      </c>
      <c r="G4944">
        <v>950</v>
      </c>
      <c r="H4944" t="s">
        <v>12138</v>
      </c>
      <c r="I4944" t="s">
        <v>12138</v>
      </c>
      <c r="J4944" t="s">
        <v>16109</v>
      </c>
      <c r="K4944" t="s">
        <v>7</v>
      </c>
      <c r="L4944" s="7">
        <v>38000</v>
      </c>
      <c r="N4944" t="s">
        <v>15265</v>
      </c>
      <c r="O4944">
        <v>100</v>
      </c>
      <c r="P4944" s="8">
        <f>_xlfn.XLOOKUP(D4944,Consumer_Price_Index!A:A,Consumer_Price_Index!B:B)</f>
        <v>140.30000000000001</v>
      </c>
      <c r="Q4944" s="13" t="str">
        <f>IF(ISNUMBER(M4944), M4944*(Consumer_Price_Index!$B$45/(_xlfn.XLOOKUP('Working Data'!D2224,Consumer_Price_Index!A:A,Consumer_Price_Index!B:B))), "Missing")</f>
        <v>Missing</v>
      </c>
      <c r="R4944" t="str">
        <f t="shared" si="77"/>
        <v>No</v>
      </c>
    </row>
    <row r="4945" spans="1:18" x14ac:dyDescent="0.25">
      <c r="A4945" t="s">
        <v>2930</v>
      </c>
      <c r="B4945" t="s">
        <v>101</v>
      </c>
      <c r="C4945" t="s">
        <v>73</v>
      </c>
      <c r="D4945" s="11">
        <v>2016</v>
      </c>
      <c r="E4945" t="s">
        <v>2396</v>
      </c>
      <c r="F4945">
        <v>6.8</v>
      </c>
      <c r="G4945">
        <v>21000</v>
      </c>
      <c r="H4945" t="s">
        <v>32</v>
      </c>
      <c r="I4945" t="s">
        <v>2929</v>
      </c>
      <c r="J4945" t="s">
        <v>1997</v>
      </c>
      <c r="K4945" t="s">
        <v>562</v>
      </c>
      <c r="L4945" s="7">
        <v>30000000</v>
      </c>
      <c r="M4945" s="7">
        <v>106127278</v>
      </c>
      <c r="N4945" t="s">
        <v>2575</v>
      </c>
      <c r="O4945">
        <v>89</v>
      </c>
      <c r="P4945" s="8">
        <f>_xlfn.XLOOKUP(D4945,Consumer_Price_Index!A:A,Consumer_Price_Index!B:B)</f>
        <v>240</v>
      </c>
      <c r="Q4945" s="13">
        <f>IF(ISNUMBER(M4945), M4945*(Consumer_Price_Index!$B$45/(_xlfn.XLOOKUP('Working Data'!D7003,Consumer_Price_Index!A:A,Consumer_Price_Index!B:B))), "Missing")</f>
        <v>260782109.73064515</v>
      </c>
      <c r="R4945" t="str">
        <f t="shared" si="77"/>
        <v>Yes</v>
      </c>
    </row>
    <row r="4946" spans="1:18" x14ac:dyDescent="0.25">
      <c r="A4946" t="s">
        <v>17995</v>
      </c>
      <c r="B4946" t="s">
        <v>68</v>
      </c>
      <c r="C4946" t="s">
        <v>24</v>
      </c>
      <c r="D4946" s="11">
        <v>1989</v>
      </c>
      <c r="E4946" t="s">
        <v>17724</v>
      </c>
      <c r="F4946">
        <v>6.8</v>
      </c>
      <c r="G4946">
        <v>5300</v>
      </c>
      <c r="H4946" t="s">
        <v>14498</v>
      </c>
      <c r="I4946" t="s">
        <v>17466</v>
      </c>
      <c r="J4946" t="s">
        <v>8932</v>
      </c>
      <c r="K4946" t="s">
        <v>7</v>
      </c>
      <c r="L4946" s="7">
        <v>18000000</v>
      </c>
      <c r="M4946" s="7">
        <v>4973285</v>
      </c>
      <c r="N4946" t="s">
        <v>17994</v>
      </c>
      <c r="O4946">
        <v>90</v>
      </c>
      <c r="P4946" s="8">
        <f>_xlfn.XLOOKUP(D4946,Consumer_Price_Index!A:A,Consumer_Price_Index!B:B)</f>
        <v>124</v>
      </c>
      <c r="Q4946" s="13">
        <f>IF(ISNUMBER(M4946), M4946*(Consumer_Price_Index!$B$45/(_xlfn.XLOOKUP('Working Data'!D1531,Consumer_Price_Index!A:A,Consumer_Price_Index!B:B))), "Missing")</f>
        <v>8799999.6486643441</v>
      </c>
      <c r="R4946" t="str">
        <f t="shared" si="77"/>
        <v>Yes</v>
      </c>
    </row>
    <row r="4947" spans="1:18" x14ac:dyDescent="0.25">
      <c r="A4947" t="s">
        <v>20846</v>
      </c>
      <c r="B4947" t="s">
        <v>41</v>
      </c>
      <c r="C4947" t="s">
        <v>11</v>
      </c>
      <c r="D4947" s="11">
        <v>1983</v>
      </c>
      <c r="E4947" t="s">
        <v>20845</v>
      </c>
      <c r="F4947">
        <v>6.8</v>
      </c>
      <c r="G4947">
        <v>1600</v>
      </c>
      <c r="H4947" t="s">
        <v>14319</v>
      </c>
      <c r="I4947" t="s">
        <v>14319</v>
      </c>
      <c r="J4947" t="s">
        <v>20844</v>
      </c>
      <c r="K4947" t="s">
        <v>7</v>
      </c>
      <c r="L4947" s="7">
        <v>300000</v>
      </c>
      <c r="M4947" s="7">
        <v>1530839</v>
      </c>
      <c r="N4947" t="s">
        <v>20843</v>
      </c>
      <c r="O4947">
        <v>110</v>
      </c>
      <c r="P4947" s="8">
        <f>_xlfn.XLOOKUP(D4947,Consumer_Price_Index!A:A,Consumer_Price_Index!B:B)</f>
        <v>99.6</v>
      </c>
      <c r="Q4947" s="13">
        <f>IF(ISNUMBER(M4947), M4947*(Consumer_Price_Index!$B$45/(_xlfn.XLOOKUP('Working Data'!D452,Consumer_Price_Index!A:A,Consumer_Price_Index!B:B))), "Missing")</f>
        <v>3424718.3795888401</v>
      </c>
      <c r="R4947" t="str">
        <f t="shared" si="77"/>
        <v>Yes</v>
      </c>
    </row>
    <row r="4948" spans="1:18" x14ac:dyDescent="0.25">
      <c r="A4948" t="s">
        <v>2580</v>
      </c>
      <c r="B4948" t="s">
        <v>41</v>
      </c>
      <c r="C4948" t="s">
        <v>24</v>
      </c>
      <c r="D4948" s="11">
        <v>1999</v>
      </c>
      <c r="E4948" t="s">
        <v>12493</v>
      </c>
      <c r="F4948">
        <v>6.8</v>
      </c>
      <c r="G4948">
        <v>47000</v>
      </c>
      <c r="H4948" t="s">
        <v>11737</v>
      </c>
      <c r="I4948" t="s">
        <v>10564</v>
      </c>
      <c r="J4948" t="s">
        <v>2822</v>
      </c>
      <c r="K4948" t="s">
        <v>7</v>
      </c>
      <c r="L4948" s="7">
        <v>80000000</v>
      </c>
      <c r="M4948" s="7">
        <v>73475268</v>
      </c>
      <c r="N4948" t="s">
        <v>4134</v>
      </c>
      <c r="O4948">
        <v>108</v>
      </c>
      <c r="P4948" s="8">
        <f>_xlfn.XLOOKUP(D4948,Consumer_Price_Index!A:A,Consumer_Price_Index!B:B)</f>
        <v>166.6</v>
      </c>
      <c r="Q4948" s="13">
        <f>IF(ISNUMBER(M4948), M4948*(Consumer_Price_Index!$B$45/(_xlfn.XLOOKUP('Working Data'!D3488,Consumer_Price_Index!A:A,Consumer_Price_Index!B:B))), "Missing")</f>
        <v>94583498.773130551</v>
      </c>
      <c r="R4948" t="str">
        <f t="shared" si="77"/>
        <v>Yes</v>
      </c>
    </row>
    <row r="4949" spans="1:18" x14ac:dyDescent="0.25">
      <c r="A4949" t="s">
        <v>16240</v>
      </c>
      <c r="B4949" t="s">
        <v>41</v>
      </c>
      <c r="C4949" t="s">
        <v>87</v>
      </c>
      <c r="D4949" s="11">
        <v>1992</v>
      </c>
      <c r="E4949" t="s">
        <v>16239</v>
      </c>
      <c r="F4949">
        <v>6.8</v>
      </c>
      <c r="G4949">
        <v>6300</v>
      </c>
      <c r="H4949" t="s">
        <v>2284</v>
      </c>
      <c r="I4949" t="s">
        <v>2284</v>
      </c>
      <c r="J4949" t="s">
        <v>1509</v>
      </c>
      <c r="K4949" t="s">
        <v>7</v>
      </c>
      <c r="L4949" s="7">
        <v>5000000</v>
      </c>
      <c r="M4949" s="7">
        <v>1055987</v>
      </c>
      <c r="N4949" t="s">
        <v>14645</v>
      </c>
      <c r="O4949">
        <v>103</v>
      </c>
      <c r="P4949" s="8">
        <f>_xlfn.XLOOKUP(D4949,Consumer_Price_Index!A:A,Consumer_Price_Index!B:B)</f>
        <v>140.30000000000001</v>
      </c>
      <c r="Q4949" s="13">
        <f>IF(ISNUMBER(M4949), M4949*(Consumer_Price_Index!$B$45/(_xlfn.XLOOKUP('Working Data'!D2183,Consumer_Price_Index!A:A,Consumer_Price_Index!B:B))), "Missing")</f>
        <v>2832387.6663732394</v>
      </c>
      <c r="R4949" t="str">
        <f t="shared" si="77"/>
        <v>Yes</v>
      </c>
    </row>
    <row r="4950" spans="1:18" x14ac:dyDescent="0.25">
      <c r="A4950" t="s">
        <v>8638</v>
      </c>
      <c r="B4950" t="s">
        <v>41</v>
      </c>
      <c r="C4950" t="s">
        <v>24</v>
      </c>
      <c r="D4950" s="11">
        <v>1982</v>
      </c>
      <c r="E4950" t="s">
        <v>21153</v>
      </c>
      <c r="F4950">
        <v>6.8</v>
      </c>
      <c r="G4950">
        <v>336</v>
      </c>
      <c r="H4950" t="s">
        <v>21152</v>
      </c>
      <c r="I4950" t="s">
        <v>21152</v>
      </c>
      <c r="J4950" t="s">
        <v>21151</v>
      </c>
      <c r="K4950" t="s">
        <v>504</v>
      </c>
      <c r="M4950" s="7">
        <v>777087</v>
      </c>
      <c r="N4950" t="s">
        <v>21150</v>
      </c>
      <c r="O4950">
        <v>106</v>
      </c>
      <c r="P4950" s="8">
        <f>_xlfn.XLOOKUP(D4950,Consumer_Price_Index!A:A,Consumer_Price_Index!B:B)</f>
        <v>96.5</v>
      </c>
      <c r="Q4950" s="13">
        <f>IF(ISNUMBER(M4950), M4950*(Consumer_Price_Index!$B$45/(_xlfn.XLOOKUP('Working Data'!D332,Consumer_Price_Index!A:A,Consumer_Price_Index!B:B))), "Missing")</f>
        <v>1316166.8087826569</v>
      </c>
      <c r="R4950" t="str">
        <f t="shared" si="77"/>
        <v>No</v>
      </c>
    </row>
    <row r="4951" spans="1:18" x14ac:dyDescent="0.25">
      <c r="A4951" t="s">
        <v>906</v>
      </c>
      <c r="B4951" t="s">
        <v>41</v>
      </c>
      <c r="C4951" t="s">
        <v>24</v>
      </c>
      <c r="D4951" s="11">
        <v>2019</v>
      </c>
      <c r="E4951" t="s">
        <v>626</v>
      </c>
      <c r="F4951">
        <v>6.8</v>
      </c>
      <c r="G4951">
        <v>101000</v>
      </c>
      <c r="H4951" t="s">
        <v>905</v>
      </c>
      <c r="I4951" t="s">
        <v>904</v>
      </c>
      <c r="J4951" t="s">
        <v>903</v>
      </c>
      <c r="K4951" t="s">
        <v>7</v>
      </c>
      <c r="L4951" s="7">
        <v>40000000</v>
      </c>
      <c r="M4951" s="7">
        <v>53873809</v>
      </c>
      <c r="N4951" t="s">
        <v>856</v>
      </c>
      <c r="O4951">
        <v>125</v>
      </c>
      <c r="P4951" s="8">
        <f>_xlfn.XLOOKUP(D4951,Consumer_Price_Index!A:A,Consumer_Price_Index!B:B)</f>
        <v>255.7</v>
      </c>
      <c r="Q4951" s="13">
        <f>IF(ISNUMBER(M4951), M4951*(Consumer_Price_Index!$B$45/(_xlfn.XLOOKUP('Working Data'!D7492,Consumer_Price_Index!A:A,Consumer_Price_Index!B:B))), "Missing")</f>
        <v>68397290.009583324</v>
      </c>
      <c r="R4951" t="str">
        <f t="shared" si="77"/>
        <v>Yes</v>
      </c>
    </row>
    <row r="4952" spans="1:18" x14ac:dyDescent="0.25">
      <c r="A4952" t="s">
        <v>11283</v>
      </c>
      <c r="B4952" t="s">
        <v>41</v>
      </c>
      <c r="C4952" t="s">
        <v>24</v>
      </c>
      <c r="D4952" s="11">
        <v>2001</v>
      </c>
      <c r="E4952" t="s">
        <v>10790</v>
      </c>
      <c r="F4952">
        <v>6.8</v>
      </c>
      <c r="G4952">
        <v>7000</v>
      </c>
      <c r="H4952" t="s">
        <v>1414</v>
      </c>
      <c r="I4952" t="s">
        <v>1414</v>
      </c>
      <c r="J4952" t="s">
        <v>11282</v>
      </c>
      <c r="K4952" t="s">
        <v>7</v>
      </c>
      <c r="L4952" s="7">
        <v>250000</v>
      </c>
      <c r="M4952" s="7">
        <v>4677852</v>
      </c>
      <c r="N4952" t="s">
        <v>11281</v>
      </c>
      <c r="O4952">
        <v>91</v>
      </c>
      <c r="P4952" s="8">
        <f>_xlfn.XLOOKUP(D4952,Consumer_Price_Index!A:A,Consumer_Price_Index!B:B)</f>
        <v>177.1</v>
      </c>
      <c r="Q4952" s="13">
        <f>IF(ISNUMBER(M4952), M4952*(Consumer_Price_Index!$B$45/(_xlfn.XLOOKUP('Working Data'!D4035,Consumer_Price_Index!A:A,Consumer_Price_Index!B:B))), "Missing")</f>
        <v>9084394.5468451232</v>
      </c>
      <c r="R4952" t="str">
        <f t="shared" si="77"/>
        <v>Yes</v>
      </c>
    </row>
    <row r="4953" spans="1:18" x14ac:dyDescent="0.25">
      <c r="A4953" t="s">
        <v>15764</v>
      </c>
      <c r="B4953" t="s">
        <v>41</v>
      </c>
      <c r="C4953" t="s">
        <v>11</v>
      </c>
      <c r="D4953" s="11">
        <v>1993</v>
      </c>
      <c r="E4953" t="s">
        <v>15763</v>
      </c>
      <c r="F4953">
        <v>6.8</v>
      </c>
      <c r="G4953">
        <v>9000</v>
      </c>
      <c r="H4953" t="s">
        <v>4348</v>
      </c>
      <c r="I4953" t="s">
        <v>15762</v>
      </c>
      <c r="J4953" t="s">
        <v>13979</v>
      </c>
      <c r="K4953" t="s">
        <v>7</v>
      </c>
      <c r="M4953" s="7">
        <v>1498795</v>
      </c>
      <c r="N4953" t="s">
        <v>14219</v>
      </c>
      <c r="O4953">
        <v>101</v>
      </c>
      <c r="P4953" s="8">
        <f>_xlfn.XLOOKUP(D4953,Consumer_Price_Index!A:A,Consumer_Price_Index!B:B)</f>
        <v>144.5</v>
      </c>
      <c r="Q4953" s="13">
        <f>IF(ISNUMBER(M4953), M4953*(Consumer_Price_Index!$B$45/(_xlfn.XLOOKUP('Working Data'!D2371,Consumer_Price_Index!A:A,Consumer_Price_Index!B:B))), "Missing")</f>
        <v>3255045.1639344259</v>
      </c>
      <c r="R4953" t="str">
        <f t="shared" si="77"/>
        <v>No</v>
      </c>
    </row>
    <row r="4954" spans="1:18" x14ac:dyDescent="0.25">
      <c r="A4954" t="s">
        <v>5996</v>
      </c>
      <c r="B4954" t="s">
        <v>41</v>
      </c>
      <c r="C4954" t="s">
        <v>34</v>
      </c>
      <c r="D4954" s="11">
        <v>2011</v>
      </c>
      <c r="E4954" t="s">
        <v>5995</v>
      </c>
      <c r="F4954">
        <v>6.8</v>
      </c>
      <c r="G4954">
        <v>64000</v>
      </c>
      <c r="H4954" t="s">
        <v>1448</v>
      </c>
      <c r="I4954" t="s">
        <v>5994</v>
      </c>
      <c r="J4954" t="s">
        <v>899</v>
      </c>
      <c r="K4954" t="s">
        <v>7</v>
      </c>
      <c r="L4954" s="7">
        <v>30000000</v>
      </c>
      <c r="M4954" s="7">
        <v>3338690</v>
      </c>
      <c r="N4954" t="s">
        <v>4328</v>
      </c>
      <c r="O4954">
        <v>129</v>
      </c>
      <c r="P4954" s="8">
        <f>_xlfn.XLOOKUP(D4954,Consumer_Price_Index!A:A,Consumer_Price_Index!B:B)</f>
        <v>224.9</v>
      </c>
      <c r="Q4954" s="13">
        <f>IF(ISNUMBER(M4954), M4954*(Consumer_Price_Index!$B$45/(_xlfn.XLOOKUP('Working Data'!D6014,Consumer_Price_Index!A:A,Consumer_Price_Index!B:B))), "Missing")</f>
        <v>6106235.5522208884</v>
      </c>
      <c r="R4954" t="str">
        <f t="shared" si="77"/>
        <v>Yes</v>
      </c>
    </row>
    <row r="4955" spans="1:18" x14ac:dyDescent="0.25">
      <c r="A4955" t="s">
        <v>5708</v>
      </c>
      <c r="B4955" t="s">
        <v>101</v>
      </c>
      <c r="C4955" t="s">
        <v>73</v>
      </c>
      <c r="D4955" s="11">
        <v>2012</v>
      </c>
      <c r="E4955" t="s">
        <v>5707</v>
      </c>
      <c r="F4955">
        <v>6.8</v>
      </c>
      <c r="G4955">
        <v>168000</v>
      </c>
      <c r="H4955" t="s">
        <v>4475</v>
      </c>
      <c r="I4955" t="s">
        <v>4475</v>
      </c>
      <c r="J4955" t="s">
        <v>2192</v>
      </c>
      <c r="K4955" t="s">
        <v>7</v>
      </c>
      <c r="L4955" s="7">
        <v>145000000</v>
      </c>
      <c r="M4955" s="7">
        <v>746921274</v>
      </c>
      <c r="N4955" t="s">
        <v>652</v>
      </c>
      <c r="O4955">
        <v>93</v>
      </c>
      <c r="P4955" s="8">
        <f>_xlfn.XLOOKUP(D4955,Consumer_Price_Index!A:A,Consumer_Price_Index!B:B)</f>
        <v>229.6</v>
      </c>
      <c r="Q4955" s="13">
        <f>IF(ISNUMBER(M4955), M4955*(Consumer_Price_Index!$B$45/(_xlfn.XLOOKUP('Working Data'!D6125,Consumer_Price_Index!A:A,Consumer_Price_Index!B:B))), "Missing")</f>
        <v>991232195.93989539</v>
      </c>
      <c r="R4955" t="str">
        <f t="shared" si="77"/>
        <v>Yes</v>
      </c>
    </row>
    <row r="4956" spans="1:18" x14ac:dyDescent="0.25">
      <c r="A4956" t="s">
        <v>8467</v>
      </c>
      <c r="B4956" t="s">
        <v>915</v>
      </c>
      <c r="C4956" t="s">
        <v>73</v>
      </c>
      <c r="D4956" s="11">
        <v>2007</v>
      </c>
      <c r="E4956" t="s">
        <v>8360</v>
      </c>
      <c r="F4956">
        <v>6.8</v>
      </c>
      <c r="G4956">
        <v>91000</v>
      </c>
      <c r="H4956" t="s">
        <v>6089</v>
      </c>
      <c r="I4956" t="s">
        <v>8466</v>
      </c>
      <c r="J4956" t="s">
        <v>8465</v>
      </c>
      <c r="K4956" t="s">
        <v>7</v>
      </c>
      <c r="L4956" s="7">
        <v>150000000</v>
      </c>
      <c r="M4956" s="7">
        <v>169333034</v>
      </c>
      <c r="N4956" t="s">
        <v>885</v>
      </c>
      <c r="O4956">
        <v>95</v>
      </c>
      <c r="P4956" s="8">
        <f>_xlfn.XLOOKUP(D4956,Consumer_Price_Index!A:A,Consumer_Price_Index!B:B)</f>
        <v>207.3</v>
      </c>
      <c r="Q4956" s="13">
        <f>IF(ISNUMBER(M4956), M4956*(Consumer_Price_Index!$B$45/(_xlfn.XLOOKUP('Working Data'!D5111,Consumer_Price_Index!A:A,Consumer_Price_Index!B:B))), "Missing")</f>
        <v>221441096.39399141</v>
      </c>
      <c r="R4956" t="str">
        <f t="shared" si="77"/>
        <v>Yes</v>
      </c>
    </row>
    <row r="4957" spans="1:18" x14ac:dyDescent="0.25">
      <c r="A4957" t="s">
        <v>21945</v>
      </c>
      <c r="B4957" t="s">
        <v>41</v>
      </c>
      <c r="C4957" t="s">
        <v>24</v>
      </c>
      <c r="D4957" s="11">
        <v>1980</v>
      </c>
      <c r="E4957" t="s">
        <v>21944</v>
      </c>
      <c r="F4957">
        <v>6.8</v>
      </c>
      <c r="G4957">
        <v>4500</v>
      </c>
      <c r="H4957" t="s">
        <v>3480</v>
      </c>
      <c r="I4957" t="s">
        <v>21312</v>
      </c>
      <c r="J4957" t="s">
        <v>20862</v>
      </c>
      <c r="K4957" t="s">
        <v>7</v>
      </c>
      <c r="L4957" s="7">
        <v>7000000</v>
      </c>
      <c r="M4957" s="7">
        <v>4309490</v>
      </c>
      <c r="N4957" t="s">
        <v>103</v>
      </c>
      <c r="O4957">
        <v>95</v>
      </c>
      <c r="P4957" s="8">
        <f>_xlfn.XLOOKUP(D4957,Consumer_Price_Index!A:A,Consumer_Price_Index!B:B)</f>
        <v>82.4</v>
      </c>
      <c r="Q4957" s="13">
        <f>IF(ISNUMBER(M4957), M4957*(Consumer_Price_Index!$B$45/(_xlfn.XLOOKUP('Working Data'!D53,Consumer_Price_Index!A:A,Consumer_Price_Index!B:B))), "Missing")</f>
        <v>7136421.7554347822</v>
      </c>
      <c r="R4957" t="str">
        <f t="shared" si="77"/>
        <v>Yes</v>
      </c>
    </row>
    <row r="4958" spans="1:18" x14ac:dyDescent="0.25">
      <c r="A4958" t="s">
        <v>5761</v>
      </c>
      <c r="B4958" t="s">
        <v>68</v>
      </c>
      <c r="C4958" t="s">
        <v>34</v>
      </c>
      <c r="D4958" s="11">
        <v>2012</v>
      </c>
      <c r="E4958" t="s">
        <v>5387</v>
      </c>
      <c r="F4958">
        <v>6.8</v>
      </c>
      <c r="G4958">
        <v>342000</v>
      </c>
      <c r="H4958" t="s">
        <v>5760</v>
      </c>
      <c r="I4958" t="s">
        <v>1536</v>
      </c>
      <c r="J4958" t="s">
        <v>115</v>
      </c>
      <c r="K4958" t="s">
        <v>7</v>
      </c>
      <c r="L4958" s="7">
        <v>225000000</v>
      </c>
      <c r="M4958" s="7">
        <v>624026776</v>
      </c>
      <c r="N4958" t="s">
        <v>114</v>
      </c>
      <c r="O4958">
        <v>106</v>
      </c>
      <c r="P4958" s="8">
        <f>_xlfn.XLOOKUP(D4958,Consumer_Price_Index!A:A,Consumer_Price_Index!B:B)</f>
        <v>229.6</v>
      </c>
      <c r="Q4958" s="13">
        <f>IF(ISNUMBER(M4958), M4958*(Consumer_Price_Index!$B$45/(_xlfn.XLOOKUP('Working Data'!D6103,Consumer_Price_Index!A:A,Consumer_Price_Index!B:B))), "Missing")</f>
        <v>845446681.40151167</v>
      </c>
      <c r="R4958" t="str">
        <f t="shared" si="77"/>
        <v>Yes</v>
      </c>
    </row>
    <row r="4959" spans="1:18" x14ac:dyDescent="0.25">
      <c r="A4959" t="s">
        <v>7163</v>
      </c>
      <c r="B4959" t="s">
        <v>41</v>
      </c>
      <c r="C4959" t="s">
        <v>24</v>
      </c>
      <c r="D4959" s="11">
        <v>2009</v>
      </c>
      <c r="E4959" t="s">
        <v>6627</v>
      </c>
      <c r="F4959">
        <v>6.8</v>
      </c>
      <c r="G4959">
        <v>37000</v>
      </c>
      <c r="H4959" t="s">
        <v>7162</v>
      </c>
      <c r="I4959" t="s">
        <v>7162</v>
      </c>
      <c r="J4959" t="s">
        <v>2786</v>
      </c>
      <c r="K4959" t="s">
        <v>7</v>
      </c>
      <c r="L4959" s="7">
        <v>20000000</v>
      </c>
      <c r="M4959" s="7">
        <v>754301</v>
      </c>
      <c r="N4959" t="s">
        <v>108</v>
      </c>
      <c r="O4959">
        <v>105</v>
      </c>
      <c r="P4959" s="8">
        <f>_xlfn.XLOOKUP(D4959,Consumer_Price_Index!A:A,Consumer_Price_Index!B:B)</f>
        <v>214.5</v>
      </c>
      <c r="Q4959" s="13">
        <f>IF(ISNUMBER(M4959), M4959*(Consumer_Price_Index!$B$45/(_xlfn.XLOOKUP('Working Data'!D5596,Consumer_Price_Index!A:A,Consumer_Price_Index!B:B))), "Missing")</f>
        <v>957647.97791666666</v>
      </c>
      <c r="R4959" t="str">
        <f t="shared" si="77"/>
        <v>Yes</v>
      </c>
    </row>
    <row r="4960" spans="1:18" x14ac:dyDescent="0.25">
      <c r="A4960" t="s">
        <v>9524</v>
      </c>
      <c r="B4960" t="s">
        <v>101</v>
      </c>
      <c r="C4960" t="s">
        <v>100</v>
      </c>
      <c r="D4960" s="11">
        <v>2005</v>
      </c>
      <c r="E4960" t="s">
        <v>9523</v>
      </c>
      <c r="F4960">
        <v>6.8</v>
      </c>
      <c r="G4960">
        <v>22000</v>
      </c>
      <c r="H4960" t="s">
        <v>9522</v>
      </c>
      <c r="I4960" t="s">
        <v>8518</v>
      </c>
      <c r="J4960" t="s">
        <v>9521</v>
      </c>
      <c r="K4960" t="s">
        <v>265</v>
      </c>
      <c r="L4960" s="7">
        <v>4000000</v>
      </c>
      <c r="M4960" s="7">
        <v>866999</v>
      </c>
      <c r="N4960" t="s">
        <v>7208</v>
      </c>
      <c r="O4960">
        <v>101</v>
      </c>
      <c r="P4960" s="8">
        <f>_xlfn.XLOOKUP(D4960,Consumer_Price_Index!A:A,Consumer_Price_Index!B:B)</f>
        <v>195.3</v>
      </c>
      <c r="Q4960" s="13">
        <f>IF(ISNUMBER(M4960), M4960*(Consumer_Price_Index!$B$45/(_xlfn.XLOOKUP('Working Data'!D4691,Consumer_Price_Index!A:A,Consumer_Price_Index!B:B))), "Missing")</f>
        <v>1133796.5463519313</v>
      </c>
      <c r="R4960" t="str">
        <f t="shared" si="77"/>
        <v>Yes</v>
      </c>
    </row>
    <row r="4961" spans="1:18" x14ac:dyDescent="0.25">
      <c r="A4961" t="s">
        <v>10826</v>
      </c>
      <c r="B4961" t="s">
        <v>41</v>
      </c>
      <c r="C4961" t="s">
        <v>11</v>
      </c>
      <c r="D4961" s="11">
        <v>2002</v>
      </c>
      <c r="E4961" t="s">
        <v>10825</v>
      </c>
      <c r="F4961">
        <v>6.8</v>
      </c>
      <c r="G4961">
        <v>9500</v>
      </c>
      <c r="H4961" t="s">
        <v>2586</v>
      </c>
      <c r="I4961" t="s">
        <v>2586</v>
      </c>
      <c r="J4961" t="s">
        <v>10824</v>
      </c>
      <c r="K4961" t="s">
        <v>265</v>
      </c>
      <c r="M4961" s="7">
        <v>772336</v>
      </c>
      <c r="N4961" t="s">
        <v>10823</v>
      </c>
      <c r="O4961">
        <v>97</v>
      </c>
      <c r="P4961" s="8">
        <f>_xlfn.XLOOKUP(D4961,Consumer_Price_Index!A:A,Consumer_Price_Index!B:B)</f>
        <v>179.9</v>
      </c>
      <c r="Q4961" s="13">
        <f>IF(ISNUMBER(M4961), M4961*(Consumer_Price_Index!$B$45/(_xlfn.XLOOKUP('Working Data'!D4213,Consumer_Price_Index!A:A,Consumer_Price_Index!B:B))), "Missing")</f>
        <v>1093036.5963771481</v>
      </c>
      <c r="R4961" t="str">
        <f t="shared" si="77"/>
        <v>No</v>
      </c>
    </row>
    <row r="4962" spans="1:18" x14ac:dyDescent="0.25">
      <c r="A4962" t="s">
        <v>4218</v>
      </c>
      <c r="B4962" t="s">
        <v>101</v>
      </c>
      <c r="C4962" t="s">
        <v>73</v>
      </c>
      <c r="D4962" s="11">
        <v>2014</v>
      </c>
      <c r="E4962" t="s">
        <v>4217</v>
      </c>
      <c r="F4962">
        <v>6.8</v>
      </c>
      <c r="G4962">
        <v>65000</v>
      </c>
      <c r="H4962" t="s">
        <v>4216</v>
      </c>
      <c r="I4962" t="s">
        <v>4215</v>
      </c>
      <c r="J4962" t="s">
        <v>4214</v>
      </c>
      <c r="K4962" t="s">
        <v>7</v>
      </c>
      <c r="L4962" s="7">
        <v>145000000</v>
      </c>
      <c r="M4962" s="7">
        <v>275698039</v>
      </c>
      <c r="N4962" t="s">
        <v>4213</v>
      </c>
      <c r="O4962">
        <v>92</v>
      </c>
      <c r="P4962" s="8">
        <f>_xlfn.XLOOKUP(D4962,Consumer_Price_Index!A:A,Consumer_Price_Index!B:B)</f>
        <v>236.7</v>
      </c>
      <c r="Q4962" s="13">
        <f>IF(ISNUMBER(M4962), M4962*(Consumer_Price_Index!$B$45/(_xlfn.XLOOKUP('Working Data'!D6605,Consumer_Price_Index!A:A,Consumer_Price_Index!B:B))), "Missing")</f>
        <v>391632598.98974353</v>
      </c>
      <c r="R4962" t="str">
        <f t="shared" si="77"/>
        <v>Yes</v>
      </c>
    </row>
    <row r="4963" spans="1:18" x14ac:dyDescent="0.25">
      <c r="A4963" t="s">
        <v>12475</v>
      </c>
      <c r="B4963" t="s">
        <v>41</v>
      </c>
      <c r="C4963" t="s">
        <v>24</v>
      </c>
      <c r="D4963" s="11">
        <v>1999</v>
      </c>
      <c r="E4963" t="s">
        <v>12423</v>
      </c>
      <c r="F4963">
        <v>6.8</v>
      </c>
      <c r="G4963">
        <v>8900</v>
      </c>
      <c r="H4963" t="s">
        <v>4021</v>
      </c>
      <c r="I4963" t="s">
        <v>4021</v>
      </c>
      <c r="J4963" t="s">
        <v>12474</v>
      </c>
      <c r="K4963" t="s">
        <v>7</v>
      </c>
      <c r="L4963" s="7">
        <v>28000000</v>
      </c>
      <c r="M4963" s="7">
        <v>4555459</v>
      </c>
      <c r="N4963" t="s">
        <v>6122</v>
      </c>
      <c r="O4963">
        <v>112</v>
      </c>
      <c r="P4963" s="8">
        <f>_xlfn.XLOOKUP(D4963,Consumer_Price_Index!A:A,Consumer_Price_Index!B:B)</f>
        <v>166.6</v>
      </c>
      <c r="Q4963" s="13">
        <f>IF(ISNUMBER(M4963), M4963*(Consumer_Price_Index!$B$45/(_xlfn.XLOOKUP('Working Data'!D3607,Consumer_Price_Index!A:A,Consumer_Price_Index!B:B))), "Missing")</f>
        <v>7837653.0621118015</v>
      </c>
      <c r="R4963" t="str">
        <f t="shared" si="77"/>
        <v>Yes</v>
      </c>
    </row>
    <row r="4964" spans="1:18" x14ac:dyDescent="0.25">
      <c r="A4964" t="s">
        <v>12465</v>
      </c>
      <c r="B4964" t="s">
        <v>101</v>
      </c>
      <c r="C4964" t="s">
        <v>11</v>
      </c>
      <c r="D4964" s="11">
        <v>1999</v>
      </c>
      <c r="E4964" t="s">
        <v>12464</v>
      </c>
      <c r="F4964">
        <v>6.8</v>
      </c>
      <c r="G4964">
        <v>12000</v>
      </c>
      <c r="H4964" t="s">
        <v>6394</v>
      </c>
      <c r="I4964" t="s">
        <v>2242</v>
      </c>
      <c r="J4964" t="s">
        <v>2463</v>
      </c>
      <c r="K4964" t="s">
        <v>7</v>
      </c>
      <c r="L4964" s="7">
        <v>27000000</v>
      </c>
      <c r="M4964" s="7">
        <v>14936407</v>
      </c>
      <c r="N4964" t="s">
        <v>9047</v>
      </c>
      <c r="O4964">
        <v>124</v>
      </c>
      <c r="P4964" s="8">
        <f>_xlfn.XLOOKUP(D4964,Consumer_Price_Index!A:A,Consumer_Price_Index!B:B)</f>
        <v>166.6</v>
      </c>
      <c r="Q4964" s="13">
        <f>IF(ISNUMBER(M4964), M4964*(Consumer_Price_Index!$B$45/(_xlfn.XLOOKUP('Working Data'!D3611,Consumer_Price_Index!A:A,Consumer_Price_Index!B:B))), "Missing")</f>
        <v>18568434.161158711</v>
      </c>
      <c r="R4964" t="str">
        <f t="shared" si="77"/>
        <v>Yes</v>
      </c>
    </row>
    <row r="4965" spans="1:18" x14ac:dyDescent="0.25">
      <c r="A4965" t="s">
        <v>15756</v>
      </c>
      <c r="B4965" t="s">
        <v>68</v>
      </c>
      <c r="C4965" t="s">
        <v>11</v>
      </c>
      <c r="D4965" s="11">
        <v>1993</v>
      </c>
      <c r="E4965" t="s">
        <v>15755</v>
      </c>
      <c r="F4965">
        <v>6.8</v>
      </c>
      <c r="G4965">
        <v>11000</v>
      </c>
      <c r="H4965" t="s">
        <v>7384</v>
      </c>
      <c r="I4965" t="s">
        <v>7384</v>
      </c>
      <c r="J4965" t="s">
        <v>3272</v>
      </c>
      <c r="K4965" t="s">
        <v>7</v>
      </c>
      <c r="L4965" s="7">
        <v>15000000</v>
      </c>
      <c r="M4965" s="7">
        <v>27804899</v>
      </c>
      <c r="N4965" t="s">
        <v>15754</v>
      </c>
      <c r="O4965">
        <v>117</v>
      </c>
      <c r="P4965" s="8">
        <f>_xlfn.XLOOKUP(D4965,Consumer_Price_Index!A:A,Consumer_Price_Index!B:B)</f>
        <v>144.5</v>
      </c>
      <c r="Q4965" s="13">
        <f>IF(ISNUMBER(M4965), M4965*(Consumer_Price_Index!$B$45/(_xlfn.XLOOKUP('Working Data'!D2374,Consumer_Price_Index!A:A,Consumer_Price_Index!B:B))), "Missing")</f>
        <v>42024567.089781746</v>
      </c>
      <c r="R4965" t="str">
        <f t="shared" si="77"/>
        <v>Yes</v>
      </c>
    </row>
    <row r="4966" spans="1:18" x14ac:dyDescent="0.25">
      <c r="A4966" t="s">
        <v>19677</v>
      </c>
      <c r="B4966" t="s">
        <v>41</v>
      </c>
      <c r="C4966" t="s">
        <v>24</v>
      </c>
      <c r="D4966" s="11">
        <v>1986</v>
      </c>
      <c r="E4966" t="s">
        <v>19288</v>
      </c>
      <c r="F4966">
        <v>6.8</v>
      </c>
      <c r="G4966">
        <v>22000</v>
      </c>
      <c r="H4966" t="s">
        <v>1918</v>
      </c>
      <c r="I4966" t="s">
        <v>1918</v>
      </c>
      <c r="J4966" t="s">
        <v>19676</v>
      </c>
      <c r="K4966" t="s">
        <v>7</v>
      </c>
      <c r="L4966" s="7">
        <v>5000000</v>
      </c>
      <c r="M4966" s="7">
        <v>591366</v>
      </c>
      <c r="N4966" t="s">
        <v>2694</v>
      </c>
      <c r="O4966">
        <v>88</v>
      </c>
      <c r="P4966" s="8">
        <f>_xlfn.XLOOKUP(D4966,Consumer_Price_Index!A:A,Consumer_Price_Index!B:B)</f>
        <v>109.6</v>
      </c>
      <c r="Q4966" s="13">
        <f>IF(ISNUMBER(M4966), M4966*(Consumer_Price_Index!$B$45/(_xlfn.XLOOKUP('Working Data'!D896,Consumer_Price_Index!A:A,Consumer_Price_Index!B:B))), "Missing")</f>
        <v>2186762.381067961</v>
      </c>
      <c r="R4966" t="str">
        <f t="shared" si="77"/>
        <v>Yes</v>
      </c>
    </row>
    <row r="4967" spans="1:18" x14ac:dyDescent="0.25">
      <c r="A4967" t="s">
        <v>3945</v>
      </c>
      <c r="B4967" t="s">
        <v>41</v>
      </c>
      <c r="C4967" t="s">
        <v>34</v>
      </c>
      <c r="D4967" s="11">
        <v>2015</v>
      </c>
      <c r="E4967" t="s">
        <v>3944</v>
      </c>
      <c r="F4967">
        <v>6.8</v>
      </c>
      <c r="G4967">
        <v>81000</v>
      </c>
      <c r="H4967" t="s">
        <v>3943</v>
      </c>
      <c r="I4967" t="s">
        <v>3943</v>
      </c>
      <c r="J4967" t="s">
        <v>2295</v>
      </c>
      <c r="K4967" t="s">
        <v>7</v>
      </c>
      <c r="L4967" s="7">
        <v>16200000</v>
      </c>
      <c r="M4967" s="7">
        <v>54418872</v>
      </c>
      <c r="N4967" t="s">
        <v>1217</v>
      </c>
      <c r="O4967">
        <v>103</v>
      </c>
      <c r="P4967" s="8">
        <f>_xlfn.XLOOKUP(D4967,Consumer_Price_Index!A:A,Consumer_Price_Index!B:B)</f>
        <v>237</v>
      </c>
      <c r="Q4967" s="13">
        <f>IF(ISNUMBER(M4967), M4967*(Consumer_Price_Index!$B$45/(_xlfn.XLOOKUP('Working Data'!D6700,Consumer_Price_Index!A:A,Consumer_Price_Index!B:B))), "Missing")</f>
        <v>92170262.914952755</v>
      </c>
      <c r="R4967" t="str">
        <f t="shared" si="77"/>
        <v>Yes</v>
      </c>
    </row>
    <row r="4968" spans="1:18" x14ac:dyDescent="0.25">
      <c r="A4968" t="s">
        <v>14930</v>
      </c>
      <c r="B4968" t="s">
        <v>68</v>
      </c>
      <c r="C4968" t="s">
        <v>24</v>
      </c>
      <c r="D4968" s="11">
        <v>1995</v>
      </c>
      <c r="E4968" t="s">
        <v>14578</v>
      </c>
      <c r="F4968">
        <v>6.8</v>
      </c>
      <c r="G4968">
        <v>28000</v>
      </c>
      <c r="H4968" t="s">
        <v>14929</v>
      </c>
      <c r="I4968" t="s">
        <v>8818</v>
      </c>
      <c r="J4968" t="s">
        <v>7269</v>
      </c>
      <c r="K4968" t="s">
        <v>7</v>
      </c>
      <c r="M4968" s="7">
        <v>37591674</v>
      </c>
      <c r="N4968" t="s">
        <v>666</v>
      </c>
      <c r="O4968">
        <v>100</v>
      </c>
      <c r="P4968" s="8">
        <f>_xlfn.XLOOKUP(D4968,Consumer_Price_Index!A:A,Consumer_Price_Index!B:B)</f>
        <v>152.4</v>
      </c>
      <c r="Q4968" s="13">
        <f>IF(ISNUMBER(M4968), M4968*(Consumer_Price_Index!$B$45/(_xlfn.XLOOKUP('Working Data'!D2684,Consumer_Price_Index!A:A,Consumer_Price_Index!B:B))), "Missing")</f>
        <v>79267702.89134948</v>
      </c>
      <c r="R4968" t="str">
        <f t="shared" si="77"/>
        <v>No</v>
      </c>
    </row>
    <row r="4969" spans="1:18" x14ac:dyDescent="0.25">
      <c r="A4969" t="s">
        <v>8615</v>
      </c>
      <c r="B4969" t="s">
        <v>382</v>
      </c>
      <c r="C4969" t="s">
        <v>11</v>
      </c>
      <c r="D4969" s="11">
        <v>2006</v>
      </c>
      <c r="E4969" t="s">
        <v>8614</v>
      </c>
      <c r="F4969">
        <v>6.8</v>
      </c>
      <c r="G4969">
        <v>7000</v>
      </c>
      <c r="H4969" t="s">
        <v>6610</v>
      </c>
      <c r="I4969" t="s">
        <v>6609</v>
      </c>
      <c r="J4969" t="s">
        <v>8613</v>
      </c>
      <c r="K4969" t="s">
        <v>7</v>
      </c>
      <c r="L4969" s="7">
        <v>300000</v>
      </c>
      <c r="M4969" s="7">
        <v>301047</v>
      </c>
      <c r="N4969" t="s">
        <v>8612</v>
      </c>
      <c r="O4969">
        <v>76</v>
      </c>
      <c r="P4969" s="8">
        <f>_xlfn.XLOOKUP(D4969,Consumer_Price_Index!A:A,Consumer_Price_Index!B:B)</f>
        <v>201.6</v>
      </c>
      <c r="Q4969" s="13">
        <f>IF(ISNUMBER(M4969), M4969*(Consumer_Price_Index!$B$45/(_xlfn.XLOOKUP('Working Data'!D5037,Consumer_Price_Index!A:A,Consumer_Price_Index!B:B))), "Missing")</f>
        <v>426052.11751045054</v>
      </c>
      <c r="R4969" t="str">
        <f t="shared" si="77"/>
        <v>Yes</v>
      </c>
    </row>
    <row r="4970" spans="1:18" x14ac:dyDescent="0.25">
      <c r="A4970" t="s">
        <v>9224</v>
      </c>
      <c r="B4970" t="s">
        <v>68</v>
      </c>
      <c r="C4970" t="s">
        <v>87</v>
      </c>
      <c r="D4970" s="11">
        <v>2005</v>
      </c>
      <c r="E4970" t="s">
        <v>9223</v>
      </c>
      <c r="F4970">
        <v>6.8</v>
      </c>
      <c r="G4970">
        <v>32000</v>
      </c>
      <c r="H4970" t="s">
        <v>6153</v>
      </c>
      <c r="I4970" t="s">
        <v>7105</v>
      </c>
      <c r="J4970" t="s">
        <v>9222</v>
      </c>
      <c r="K4970" t="s">
        <v>562</v>
      </c>
      <c r="L4970" s="7">
        <v>60000000</v>
      </c>
      <c r="M4970" s="7">
        <v>42580321</v>
      </c>
      <c r="N4970" t="s">
        <v>6773</v>
      </c>
      <c r="O4970">
        <v>130</v>
      </c>
      <c r="P4970" s="8">
        <f>_xlfn.XLOOKUP(D4970,Consumer_Price_Index!A:A,Consumer_Price_Index!B:B)</f>
        <v>195.3</v>
      </c>
      <c r="Q4970" s="13">
        <f>IF(ISNUMBER(M4970), M4970*(Consumer_Price_Index!$B$45/(_xlfn.XLOOKUP('Working Data'!D4807,Consumer_Price_Index!A:A,Consumer_Price_Index!B:B))), "Missing")</f>
        <v>51669549.218239747</v>
      </c>
      <c r="R4970" t="str">
        <f t="shared" si="77"/>
        <v>Yes</v>
      </c>
    </row>
    <row r="4971" spans="1:18" x14ac:dyDescent="0.25">
      <c r="A4971" t="s">
        <v>19821</v>
      </c>
      <c r="B4971" t="s">
        <v>68</v>
      </c>
      <c r="C4971" t="s">
        <v>11</v>
      </c>
      <c r="D4971" s="11">
        <v>1985</v>
      </c>
      <c r="E4971" t="s">
        <v>19331</v>
      </c>
      <c r="F4971">
        <v>6.8</v>
      </c>
      <c r="G4971">
        <v>214</v>
      </c>
      <c r="H4971" t="s">
        <v>19820</v>
      </c>
      <c r="I4971" t="s">
        <v>19819</v>
      </c>
      <c r="J4971" t="s">
        <v>4913</v>
      </c>
      <c r="K4971" t="s">
        <v>7</v>
      </c>
      <c r="N4971" t="s">
        <v>13181</v>
      </c>
      <c r="O4971">
        <v>95</v>
      </c>
      <c r="P4971" s="8">
        <f>_xlfn.XLOOKUP(D4971,Consumer_Price_Index!A:A,Consumer_Price_Index!B:B)</f>
        <v>107.6</v>
      </c>
      <c r="Q4971" s="13" t="str">
        <f>IF(ISNUMBER(M4971), M4971*(Consumer_Price_Index!$B$45/(_xlfn.XLOOKUP('Working Data'!D834,Consumer_Price_Index!A:A,Consumer_Price_Index!B:B))), "Missing")</f>
        <v>Missing</v>
      </c>
      <c r="R4971" t="str">
        <f t="shared" si="77"/>
        <v>No</v>
      </c>
    </row>
    <row r="4972" spans="1:18" x14ac:dyDescent="0.25">
      <c r="A4972" t="s">
        <v>16053</v>
      </c>
      <c r="B4972" t="s">
        <v>41</v>
      </c>
      <c r="C4972" t="s">
        <v>34</v>
      </c>
      <c r="D4972" s="11">
        <v>1992</v>
      </c>
      <c r="E4972" t="s">
        <v>16052</v>
      </c>
      <c r="F4972">
        <v>6.8</v>
      </c>
      <c r="G4972">
        <v>6600</v>
      </c>
      <c r="H4972" t="s">
        <v>12982</v>
      </c>
      <c r="I4972" t="s">
        <v>16051</v>
      </c>
      <c r="J4972" t="s">
        <v>8340</v>
      </c>
      <c r="K4972" t="s">
        <v>226</v>
      </c>
      <c r="N4972" t="s">
        <v>657</v>
      </c>
      <c r="O4972">
        <v>109</v>
      </c>
      <c r="P4972" s="8">
        <f>_xlfn.XLOOKUP(D4972,Consumer_Price_Index!A:A,Consumer_Price_Index!B:B)</f>
        <v>140.30000000000001</v>
      </c>
      <c r="Q4972" s="13" t="str">
        <f>IF(ISNUMBER(M4972), M4972*(Consumer_Price_Index!$B$45/(_xlfn.XLOOKUP('Working Data'!D2242,Consumer_Price_Index!A:A,Consumer_Price_Index!B:B))), "Missing")</f>
        <v>Missing</v>
      </c>
      <c r="R4972" t="str">
        <f t="shared" si="77"/>
        <v>No</v>
      </c>
    </row>
    <row r="4973" spans="1:18" x14ac:dyDescent="0.25">
      <c r="A4973" t="s">
        <v>7418</v>
      </c>
      <c r="B4973" t="s">
        <v>68</v>
      </c>
      <c r="C4973" t="s">
        <v>11</v>
      </c>
      <c r="D4973" s="11">
        <v>2009</v>
      </c>
      <c r="E4973" t="s">
        <v>7417</v>
      </c>
      <c r="F4973">
        <v>6.8</v>
      </c>
      <c r="G4973">
        <v>20000</v>
      </c>
      <c r="H4973" t="s">
        <v>1578</v>
      </c>
      <c r="I4973" t="s">
        <v>1578</v>
      </c>
      <c r="J4973" t="s">
        <v>709</v>
      </c>
      <c r="K4973" t="s">
        <v>612</v>
      </c>
      <c r="L4973" s="7">
        <v>12000000</v>
      </c>
      <c r="M4973" s="7">
        <v>1790061</v>
      </c>
      <c r="N4973" t="s">
        <v>4822</v>
      </c>
      <c r="O4973">
        <v>111</v>
      </c>
      <c r="P4973" s="8">
        <f>_xlfn.XLOOKUP(D4973,Consumer_Price_Index!A:A,Consumer_Price_Index!B:B)</f>
        <v>214.5</v>
      </c>
      <c r="Q4973" s="13">
        <f>IF(ISNUMBER(M4973), M4973*(Consumer_Price_Index!$B$45/(_xlfn.XLOOKUP('Working Data'!D5498,Consumer_Price_Index!A:A,Consumer_Price_Index!B:B))), "Missing")</f>
        <v>2964302.1016304349</v>
      </c>
      <c r="R4973" t="str">
        <f t="shared" si="77"/>
        <v>Yes</v>
      </c>
    </row>
    <row r="4974" spans="1:18" x14ac:dyDescent="0.25">
      <c r="A4974" t="s">
        <v>4877</v>
      </c>
      <c r="B4974" t="s">
        <v>68</v>
      </c>
      <c r="C4974" t="s">
        <v>409</v>
      </c>
      <c r="D4974" s="11">
        <v>2013</v>
      </c>
      <c r="E4974" t="s">
        <v>4876</v>
      </c>
      <c r="F4974">
        <v>6.8</v>
      </c>
      <c r="G4974">
        <v>12000</v>
      </c>
      <c r="H4974" t="s">
        <v>3155</v>
      </c>
      <c r="I4974" t="s">
        <v>1288</v>
      </c>
      <c r="J4974" t="s">
        <v>1705</v>
      </c>
      <c r="K4974" t="s">
        <v>265</v>
      </c>
      <c r="M4974" s="7">
        <v>10900434</v>
      </c>
      <c r="N4974" t="s">
        <v>4875</v>
      </c>
      <c r="O4974">
        <v>103</v>
      </c>
      <c r="P4974" s="8">
        <f>_xlfn.XLOOKUP(D4974,Consumer_Price_Index!A:A,Consumer_Price_Index!B:B)</f>
        <v>233</v>
      </c>
      <c r="Q4974" s="13">
        <f>IF(ISNUMBER(M4974), M4974*(Consumer_Price_Index!$B$45/(_xlfn.XLOOKUP('Working Data'!D6394,Consumer_Price_Index!A:A,Consumer_Price_Index!B:B))), "Missing")</f>
        <v>22985205.811764706</v>
      </c>
      <c r="R4974" t="str">
        <f t="shared" si="77"/>
        <v>No</v>
      </c>
    </row>
    <row r="4975" spans="1:18" x14ac:dyDescent="0.25">
      <c r="A4975" t="s">
        <v>11117</v>
      </c>
      <c r="B4975" t="s">
        <v>41</v>
      </c>
      <c r="C4975" t="s">
        <v>11</v>
      </c>
      <c r="D4975" s="11">
        <v>2002</v>
      </c>
      <c r="E4975" t="s">
        <v>10920</v>
      </c>
      <c r="F4975">
        <v>6.8</v>
      </c>
      <c r="G4975">
        <v>117000</v>
      </c>
      <c r="H4975" t="s">
        <v>6880</v>
      </c>
      <c r="I4975" t="s">
        <v>6880</v>
      </c>
      <c r="J4975" t="s">
        <v>7071</v>
      </c>
      <c r="K4975" t="s">
        <v>7</v>
      </c>
      <c r="L4975" s="7">
        <v>12000000</v>
      </c>
      <c r="M4975" s="7">
        <v>52223306</v>
      </c>
      <c r="N4975" t="s">
        <v>617</v>
      </c>
      <c r="O4975">
        <v>96</v>
      </c>
      <c r="P4975" s="8">
        <f>_xlfn.XLOOKUP(D4975,Consumer_Price_Index!A:A,Consumer_Price_Index!B:B)</f>
        <v>179.9</v>
      </c>
      <c r="Q4975" s="13">
        <f>IF(ISNUMBER(M4975), M4975*(Consumer_Price_Index!$B$45/(_xlfn.XLOOKUP('Working Data'!D4111,Consumer_Price_Index!A:A,Consumer_Price_Index!B:B))), "Missing")</f>
        <v>66301838.909166664</v>
      </c>
      <c r="R4975" t="str">
        <f t="shared" si="77"/>
        <v>Yes</v>
      </c>
    </row>
    <row r="4976" spans="1:18" x14ac:dyDescent="0.25">
      <c r="A4976" t="s">
        <v>12484</v>
      </c>
      <c r="B4976" t="s">
        <v>41</v>
      </c>
      <c r="C4976" t="s">
        <v>11</v>
      </c>
      <c r="D4976" s="11">
        <v>1999</v>
      </c>
      <c r="E4976" t="s">
        <v>12483</v>
      </c>
      <c r="F4976">
        <v>6.8</v>
      </c>
      <c r="G4976">
        <v>7600</v>
      </c>
      <c r="H4976" t="s">
        <v>12482</v>
      </c>
      <c r="I4976" t="s">
        <v>12481</v>
      </c>
      <c r="J4976" t="s">
        <v>4683</v>
      </c>
      <c r="K4976" t="s">
        <v>265</v>
      </c>
      <c r="L4976" s="7">
        <v>14000000</v>
      </c>
      <c r="M4976" s="7">
        <v>206128</v>
      </c>
      <c r="N4976" t="s">
        <v>12480</v>
      </c>
      <c r="O4976">
        <v>106</v>
      </c>
      <c r="P4976" s="8">
        <f>_xlfn.XLOOKUP(D4976,Consumer_Price_Index!A:A,Consumer_Price_Index!B:B)</f>
        <v>166.6</v>
      </c>
      <c r="Q4976" s="13">
        <f>IF(ISNUMBER(M4976), M4976*(Consumer_Price_Index!$B$45/(_xlfn.XLOOKUP('Working Data'!D3605,Consumer_Price_Index!A:A,Consumer_Price_Index!B:B))), "Missing")</f>
        <v>604496.64677574579</v>
      </c>
      <c r="R4976" t="str">
        <f t="shared" si="77"/>
        <v>Yes</v>
      </c>
    </row>
    <row r="4977" spans="1:18" x14ac:dyDescent="0.25">
      <c r="A4977" t="s">
        <v>5155</v>
      </c>
      <c r="B4977" t="s">
        <v>41</v>
      </c>
      <c r="C4977" t="s">
        <v>34</v>
      </c>
      <c r="D4977" s="11">
        <v>2013</v>
      </c>
      <c r="E4977" t="s">
        <v>5154</v>
      </c>
      <c r="F4977">
        <v>6.8</v>
      </c>
      <c r="G4977">
        <v>110000</v>
      </c>
      <c r="H4977" t="s">
        <v>2604</v>
      </c>
      <c r="I4977" t="s">
        <v>1555</v>
      </c>
      <c r="J4977" t="s">
        <v>1715</v>
      </c>
      <c r="K4977" t="s">
        <v>265</v>
      </c>
      <c r="L4977" s="7">
        <v>22000000</v>
      </c>
      <c r="M4977" s="7">
        <v>15661554</v>
      </c>
      <c r="N4977" t="s">
        <v>3063</v>
      </c>
      <c r="O4977">
        <v>116</v>
      </c>
      <c r="P4977" s="8">
        <f>_xlfn.XLOOKUP(D4977,Consumer_Price_Index!A:A,Consumer_Price_Index!B:B)</f>
        <v>233</v>
      </c>
      <c r="Q4977" s="13">
        <f>IF(ISNUMBER(M4977), M4977*(Consumer_Price_Index!$B$45/(_xlfn.XLOOKUP('Working Data'!D6300,Consumer_Price_Index!A:A,Consumer_Price_Index!B:B))), "Missing")</f>
        <v>20784300.974738676</v>
      </c>
      <c r="R4977" t="str">
        <f t="shared" si="77"/>
        <v>Yes</v>
      </c>
    </row>
    <row r="4978" spans="1:18" x14ac:dyDescent="0.25">
      <c r="A4978" t="s">
        <v>11193</v>
      </c>
      <c r="B4978" t="s">
        <v>41</v>
      </c>
      <c r="C4978" t="s">
        <v>87</v>
      </c>
      <c r="D4978" s="11">
        <v>2002</v>
      </c>
      <c r="E4978" t="s">
        <v>10849</v>
      </c>
      <c r="F4978">
        <v>6.8</v>
      </c>
      <c r="G4978">
        <v>266000</v>
      </c>
      <c r="H4978" t="s">
        <v>4689</v>
      </c>
      <c r="I4978" t="s">
        <v>2531</v>
      </c>
      <c r="J4978" t="s">
        <v>1567</v>
      </c>
      <c r="K4978" t="s">
        <v>7</v>
      </c>
      <c r="L4978" s="7">
        <v>48000000</v>
      </c>
      <c r="M4978" s="7">
        <v>197079546</v>
      </c>
      <c r="N4978" t="s">
        <v>114</v>
      </c>
      <c r="O4978">
        <v>112</v>
      </c>
      <c r="P4978" s="8">
        <f>_xlfn.XLOOKUP(D4978,Consumer_Price_Index!A:A,Consumer_Price_Index!B:B)</f>
        <v>179.9</v>
      </c>
      <c r="Q4978" s="13">
        <f>IF(ISNUMBER(M4978), M4978*(Consumer_Price_Index!$B$45/(_xlfn.XLOOKUP('Working Data'!D4075,Consumer_Price_Index!A:A,Consumer_Price_Index!B:B))), "Missing")</f>
        <v>234846060.48572546</v>
      </c>
      <c r="R4978" t="str">
        <f t="shared" si="77"/>
        <v>Yes</v>
      </c>
    </row>
    <row r="4979" spans="1:18" x14ac:dyDescent="0.25">
      <c r="A4979" t="s">
        <v>13597</v>
      </c>
      <c r="B4979" t="s">
        <v>41</v>
      </c>
      <c r="C4979" t="s">
        <v>11</v>
      </c>
      <c r="D4979" s="11">
        <v>1997</v>
      </c>
      <c r="E4979" t="s">
        <v>13596</v>
      </c>
      <c r="F4979">
        <v>6.8</v>
      </c>
      <c r="G4979">
        <v>5200</v>
      </c>
      <c r="H4979" t="s">
        <v>2823</v>
      </c>
      <c r="I4979" t="s">
        <v>13595</v>
      </c>
      <c r="J4979" t="s">
        <v>2424</v>
      </c>
      <c r="K4979" t="s">
        <v>504</v>
      </c>
      <c r="L4979" s="7">
        <v>16000000</v>
      </c>
      <c r="M4979" s="7">
        <v>2007100</v>
      </c>
      <c r="N4979" t="s">
        <v>13594</v>
      </c>
      <c r="O4979">
        <v>122</v>
      </c>
      <c r="P4979" s="8">
        <f>_xlfn.XLOOKUP(D4979,Consumer_Price_Index!A:A,Consumer_Price_Index!B:B)</f>
        <v>160.5</v>
      </c>
      <c r="Q4979" s="13">
        <f>IF(ISNUMBER(M4979), M4979*(Consumer_Price_Index!$B$45/(_xlfn.XLOOKUP('Working Data'!D3204,Consumer_Price_Index!A:A,Consumer_Price_Index!B:B))), "Missing")</f>
        <v>2663603.5278745643</v>
      </c>
      <c r="R4979" t="str">
        <f t="shared" si="77"/>
        <v>Yes</v>
      </c>
    </row>
    <row r="4980" spans="1:18" x14ac:dyDescent="0.25">
      <c r="A4980" t="s">
        <v>18261</v>
      </c>
      <c r="B4980" t="s">
        <v>68</v>
      </c>
      <c r="C4980" t="s">
        <v>11</v>
      </c>
      <c r="D4980" s="11">
        <v>1988</v>
      </c>
      <c r="E4980" t="s">
        <v>18260</v>
      </c>
      <c r="F4980">
        <v>6.8</v>
      </c>
      <c r="G4980">
        <v>1200</v>
      </c>
      <c r="H4980" t="s">
        <v>16703</v>
      </c>
      <c r="I4980" t="s">
        <v>16703</v>
      </c>
      <c r="J4980" t="s">
        <v>18259</v>
      </c>
      <c r="K4980" t="s">
        <v>265</v>
      </c>
      <c r="M4980" s="7">
        <v>1451857</v>
      </c>
      <c r="N4980" t="s">
        <v>8181</v>
      </c>
      <c r="O4980">
        <v>104</v>
      </c>
      <c r="P4980" s="8">
        <f>_xlfn.XLOOKUP(D4980,Consumer_Price_Index!A:A,Consumer_Price_Index!B:B)</f>
        <v>118.3</v>
      </c>
      <c r="Q4980" s="13">
        <f>IF(ISNUMBER(M4980), M4980*(Consumer_Price_Index!$B$45/(_xlfn.XLOOKUP('Working Data'!D1417,Consumer_Price_Index!A:A,Consumer_Price_Index!B:B))), "Missing")</f>
        <v>2062381.4820512817</v>
      </c>
      <c r="R4980" t="str">
        <f t="shared" si="77"/>
        <v>No</v>
      </c>
    </row>
    <row r="4981" spans="1:18" x14ac:dyDescent="0.25">
      <c r="A4981" t="s">
        <v>13355</v>
      </c>
      <c r="B4981" t="s">
        <v>68</v>
      </c>
      <c r="C4981" t="s">
        <v>409</v>
      </c>
      <c r="D4981" s="11">
        <v>1998</v>
      </c>
      <c r="E4981" t="s">
        <v>12896</v>
      </c>
      <c r="F4981">
        <v>6.8</v>
      </c>
      <c r="G4981">
        <v>108000</v>
      </c>
      <c r="H4981" t="s">
        <v>1459</v>
      </c>
      <c r="I4981" t="s">
        <v>13355</v>
      </c>
      <c r="J4981" t="s">
        <v>7071</v>
      </c>
      <c r="K4981" t="s">
        <v>7</v>
      </c>
      <c r="L4981" s="7">
        <v>90000000</v>
      </c>
      <c r="M4981" s="7">
        <v>202292902</v>
      </c>
      <c r="N4981" t="s">
        <v>103</v>
      </c>
      <c r="O4981">
        <v>115</v>
      </c>
      <c r="P4981" s="8">
        <f>_xlfn.XLOOKUP(D4981,Consumer_Price_Index!A:A,Consumer_Price_Index!B:B)</f>
        <v>163</v>
      </c>
      <c r="Q4981" s="13">
        <f>IF(ISNUMBER(M4981), M4981*(Consumer_Price_Index!$B$45/(_xlfn.XLOOKUP('Working Data'!D3296,Consumer_Price_Index!A:A,Consumer_Price_Index!B:B))), "Missing")</f>
        <v>357948009.52032518</v>
      </c>
      <c r="R4981" t="str">
        <f t="shared" si="77"/>
        <v>Yes</v>
      </c>
    </row>
    <row r="4982" spans="1:18" x14ac:dyDescent="0.25">
      <c r="A4982" t="s">
        <v>10668</v>
      </c>
      <c r="B4982" t="s">
        <v>101</v>
      </c>
      <c r="C4982" t="s">
        <v>100</v>
      </c>
      <c r="D4982" s="11">
        <v>2003</v>
      </c>
      <c r="E4982" t="s">
        <v>10515</v>
      </c>
      <c r="F4982">
        <v>6.8</v>
      </c>
      <c r="G4982">
        <v>68000</v>
      </c>
      <c r="H4982" t="s">
        <v>7305</v>
      </c>
      <c r="I4982" t="s">
        <v>10667</v>
      </c>
      <c r="J4982" t="s">
        <v>10666</v>
      </c>
      <c r="K4982" t="s">
        <v>265</v>
      </c>
      <c r="L4982" s="7">
        <v>100000000</v>
      </c>
      <c r="M4982" s="7">
        <v>121975011</v>
      </c>
      <c r="N4982" t="s">
        <v>103</v>
      </c>
      <c r="O4982">
        <v>113</v>
      </c>
      <c r="P4982" s="8">
        <f>_xlfn.XLOOKUP(D4982,Consumer_Price_Index!A:A,Consumer_Price_Index!B:B)</f>
        <v>184</v>
      </c>
      <c r="Q4982" s="13">
        <f>IF(ISNUMBER(M4982), M4982*(Consumer_Price_Index!$B$45/(_xlfn.XLOOKUP('Working Data'!D4268,Consumer_Price_Index!A:A,Consumer_Price_Index!B:B))), "Missing")</f>
        <v>159509810.52231759</v>
      </c>
      <c r="R4982" t="str">
        <f t="shared" si="77"/>
        <v>Yes</v>
      </c>
    </row>
    <row r="4983" spans="1:18" x14ac:dyDescent="0.25">
      <c r="A4983" t="s">
        <v>13609</v>
      </c>
      <c r="B4983" t="s">
        <v>68</v>
      </c>
      <c r="C4983" t="s">
        <v>409</v>
      </c>
      <c r="D4983" s="11">
        <v>1997</v>
      </c>
      <c r="E4983" t="s">
        <v>13608</v>
      </c>
      <c r="F4983">
        <v>6.8</v>
      </c>
      <c r="G4983">
        <v>7000</v>
      </c>
      <c r="H4983" t="s">
        <v>13607</v>
      </c>
      <c r="I4983" t="s">
        <v>13607</v>
      </c>
      <c r="J4983" t="s">
        <v>7457</v>
      </c>
      <c r="K4983" t="s">
        <v>7</v>
      </c>
      <c r="L4983" s="7">
        <v>8000000</v>
      </c>
      <c r="M4983" s="7">
        <v>589304</v>
      </c>
      <c r="N4983" t="s">
        <v>8102</v>
      </c>
      <c r="O4983">
        <v>106</v>
      </c>
      <c r="P4983" s="8">
        <f>_xlfn.XLOOKUP(D4983,Consumer_Price_Index!A:A,Consumer_Price_Index!B:B)</f>
        <v>160.5</v>
      </c>
      <c r="Q4983" s="13">
        <f>IF(ISNUMBER(M4983), M4983*(Consumer_Price_Index!$B$45/(_xlfn.XLOOKUP('Working Data'!D3200,Consumer_Price_Index!A:A,Consumer_Price_Index!B:B))), "Missing")</f>
        <v>1211612.205128205</v>
      </c>
      <c r="R4983" t="str">
        <f t="shared" si="77"/>
        <v>Yes</v>
      </c>
    </row>
    <row r="4984" spans="1:18" x14ac:dyDescent="0.25">
      <c r="A4984" t="s">
        <v>19764</v>
      </c>
      <c r="B4984" t="s">
        <v>68</v>
      </c>
      <c r="C4984" t="s">
        <v>24</v>
      </c>
      <c r="D4984" s="11">
        <v>1986</v>
      </c>
      <c r="E4984" t="s">
        <v>19763</v>
      </c>
      <c r="F4984">
        <v>6.8</v>
      </c>
      <c r="G4984">
        <v>76000</v>
      </c>
      <c r="H4984" t="s">
        <v>7650</v>
      </c>
      <c r="I4984" t="s">
        <v>11152</v>
      </c>
      <c r="J4984" t="s">
        <v>18405</v>
      </c>
      <c r="K4984" t="s">
        <v>7</v>
      </c>
      <c r="L4984" s="7">
        <v>9000000</v>
      </c>
      <c r="M4984" s="7">
        <v>40479480</v>
      </c>
      <c r="N4984" t="s">
        <v>108</v>
      </c>
      <c r="O4984">
        <v>97</v>
      </c>
      <c r="P4984" s="8">
        <f>_xlfn.XLOOKUP(D4984,Consumer_Price_Index!A:A,Consumer_Price_Index!B:B)</f>
        <v>109.6</v>
      </c>
      <c r="Q4984" s="13">
        <f>IF(ISNUMBER(M4984), M4984*(Consumer_Price_Index!$B$45/(_xlfn.XLOOKUP('Working Data'!D853,Consumer_Price_Index!A:A,Consumer_Price_Index!B:B))), "Missing")</f>
        <v>52042605.721518986</v>
      </c>
      <c r="R4984" t="str">
        <f t="shared" si="77"/>
        <v>Yes</v>
      </c>
    </row>
    <row r="4985" spans="1:18" x14ac:dyDescent="0.25">
      <c r="A4985" t="s">
        <v>5432</v>
      </c>
      <c r="B4985" t="s">
        <v>68</v>
      </c>
      <c r="C4985" t="s">
        <v>24</v>
      </c>
      <c r="D4985" s="11">
        <v>2012</v>
      </c>
      <c r="E4985" t="s">
        <v>4813</v>
      </c>
      <c r="F4985">
        <v>6.8</v>
      </c>
      <c r="G4985">
        <v>19000</v>
      </c>
      <c r="H4985" t="s">
        <v>5431</v>
      </c>
      <c r="I4985" t="s">
        <v>5430</v>
      </c>
      <c r="J4985" t="s">
        <v>3791</v>
      </c>
      <c r="K4985" t="s">
        <v>265</v>
      </c>
      <c r="L4985" s="7">
        <v>11000000</v>
      </c>
      <c r="M4985" s="7">
        <v>59520298</v>
      </c>
      <c r="N4985" t="s">
        <v>5429</v>
      </c>
      <c r="O4985">
        <v>98</v>
      </c>
      <c r="P4985" s="8">
        <f>_xlfn.XLOOKUP(D4985,Consumer_Price_Index!A:A,Consumer_Price_Index!B:B)</f>
        <v>229.6</v>
      </c>
      <c r="Q4985" s="13">
        <f>IF(ISNUMBER(M4985), M4985*(Consumer_Price_Index!$B$45/(_xlfn.XLOOKUP('Working Data'!D6207,Consumer_Price_Index!A:A,Consumer_Price_Index!B:B))), "Missing")</f>
        <v>138759256.31675592</v>
      </c>
      <c r="R4985" t="str">
        <f t="shared" si="77"/>
        <v>Yes</v>
      </c>
    </row>
    <row r="4986" spans="1:18" x14ac:dyDescent="0.25">
      <c r="A4986" t="s">
        <v>17468</v>
      </c>
      <c r="B4986" t="s">
        <v>41</v>
      </c>
      <c r="C4986" t="s">
        <v>24</v>
      </c>
      <c r="D4986" s="11">
        <v>1990</v>
      </c>
      <c r="E4986" t="s">
        <v>17467</v>
      </c>
      <c r="F4986">
        <v>6.8</v>
      </c>
      <c r="G4986">
        <v>20000</v>
      </c>
      <c r="H4986" t="s">
        <v>6012</v>
      </c>
      <c r="I4986" t="s">
        <v>17466</v>
      </c>
      <c r="J4986" t="s">
        <v>1073</v>
      </c>
      <c r="K4986" t="s">
        <v>7</v>
      </c>
      <c r="L4986" s="7">
        <v>15000000</v>
      </c>
      <c r="M4986" s="7">
        <v>15260154</v>
      </c>
      <c r="N4986" t="s">
        <v>17465</v>
      </c>
      <c r="O4986">
        <v>89</v>
      </c>
      <c r="P4986" s="8">
        <f>_xlfn.XLOOKUP(D4986,Consumer_Price_Index!A:A,Consumer_Price_Index!B:B)</f>
        <v>130.69999999999999</v>
      </c>
      <c r="Q4986" s="13">
        <f>IF(ISNUMBER(M4986), M4986*(Consumer_Price_Index!$B$45/(_xlfn.XLOOKUP('Working Data'!D1727,Consumer_Price_Index!A:A,Consumer_Price_Index!B:B))), "Missing")</f>
        <v>39304893.692307688</v>
      </c>
      <c r="R4986" t="str">
        <f t="shared" si="77"/>
        <v>Yes</v>
      </c>
    </row>
    <row r="4987" spans="1:18" x14ac:dyDescent="0.25">
      <c r="A4987" t="s">
        <v>21562</v>
      </c>
      <c r="B4987" t="s">
        <v>41</v>
      </c>
      <c r="C4987" t="s">
        <v>11</v>
      </c>
      <c r="D4987" s="11">
        <v>1981</v>
      </c>
      <c r="E4987" t="s">
        <v>21561</v>
      </c>
      <c r="F4987">
        <v>6.8</v>
      </c>
      <c r="G4987">
        <v>1400</v>
      </c>
      <c r="H4987" t="s">
        <v>19359</v>
      </c>
      <c r="I4987" t="s">
        <v>20445</v>
      </c>
      <c r="J4987" t="s">
        <v>15079</v>
      </c>
      <c r="K4987" t="s">
        <v>7</v>
      </c>
      <c r="M4987" s="7">
        <v>1976198</v>
      </c>
      <c r="N4987" t="s">
        <v>103</v>
      </c>
      <c r="O4987">
        <v>94</v>
      </c>
      <c r="P4987" s="8">
        <f>_xlfn.XLOOKUP(D4987,Consumer_Price_Index!A:A,Consumer_Price_Index!B:B)</f>
        <v>90.9</v>
      </c>
      <c r="Q4987" s="13">
        <f>IF(ISNUMBER(M4987), M4987*(Consumer_Price_Index!$B$45/(_xlfn.XLOOKUP('Working Data'!D190,Consumer_Price_Index!A:A,Consumer_Price_Index!B:B))), "Missing")</f>
        <v>3951099.2821522309</v>
      </c>
      <c r="R4987" t="str">
        <f t="shared" si="77"/>
        <v>No</v>
      </c>
    </row>
    <row r="4988" spans="1:18" x14ac:dyDescent="0.25">
      <c r="A4988" t="s">
        <v>8114</v>
      </c>
      <c r="B4988" t="s">
        <v>41</v>
      </c>
      <c r="C4988" t="s">
        <v>11</v>
      </c>
      <c r="D4988" s="11">
        <v>2007</v>
      </c>
      <c r="E4988" t="s">
        <v>8052</v>
      </c>
      <c r="F4988">
        <v>6.8</v>
      </c>
      <c r="G4988">
        <v>55000</v>
      </c>
      <c r="H4988" t="s">
        <v>947</v>
      </c>
      <c r="I4988" t="s">
        <v>8113</v>
      </c>
      <c r="J4988" t="s">
        <v>2712</v>
      </c>
      <c r="K4988" t="s">
        <v>7</v>
      </c>
      <c r="L4988" s="7">
        <v>27500000</v>
      </c>
      <c r="M4988" s="7">
        <v>27066382</v>
      </c>
      <c r="N4988" t="s">
        <v>3697</v>
      </c>
      <c r="O4988">
        <v>122</v>
      </c>
      <c r="P4988" s="8">
        <f>_xlfn.XLOOKUP(D4988,Consumer_Price_Index!A:A,Consumer_Price_Index!B:B)</f>
        <v>207.3</v>
      </c>
      <c r="Q4988" s="13">
        <f>IF(ISNUMBER(M4988), M4988*(Consumer_Price_Index!$B$45/(_xlfn.XLOOKUP('Working Data'!D5227,Consumer_Price_Index!A:A,Consumer_Price_Index!B:B))), "Missing")</f>
        <v>45842838.217898831</v>
      </c>
      <c r="R4988" t="str">
        <f t="shared" si="77"/>
        <v>Yes</v>
      </c>
    </row>
    <row r="4989" spans="1:18" x14ac:dyDescent="0.25">
      <c r="A4989" t="s">
        <v>21144</v>
      </c>
      <c r="B4989" t="s">
        <v>41</v>
      </c>
      <c r="C4989" t="s">
        <v>24</v>
      </c>
      <c r="D4989" s="11">
        <v>1983</v>
      </c>
      <c r="E4989" t="s">
        <v>20872</v>
      </c>
      <c r="F4989">
        <v>6.8</v>
      </c>
      <c r="G4989">
        <v>83000</v>
      </c>
      <c r="H4989" t="s">
        <v>17288</v>
      </c>
      <c r="I4989" t="s">
        <v>17288</v>
      </c>
      <c r="J4989" t="s">
        <v>1939</v>
      </c>
      <c r="K4989" t="s">
        <v>7</v>
      </c>
      <c r="L4989" s="7">
        <v>6200000</v>
      </c>
      <c r="M4989" s="7">
        <v>63541777</v>
      </c>
      <c r="N4989" t="s">
        <v>17286</v>
      </c>
      <c r="O4989">
        <v>99</v>
      </c>
      <c r="P4989" s="8">
        <f>_xlfn.XLOOKUP(D4989,Consumer_Price_Index!A:A,Consumer_Price_Index!B:B)</f>
        <v>99.6</v>
      </c>
      <c r="Q4989" s="13">
        <f>IF(ISNUMBER(M4989), M4989*(Consumer_Price_Index!$B$45/(_xlfn.XLOOKUP('Working Data'!D336,Consumer_Price_Index!A:A,Consumer_Price_Index!B:B))), "Missing")</f>
        <v>170432917.71038732</v>
      </c>
      <c r="R4989" t="str">
        <f t="shared" si="77"/>
        <v>Yes</v>
      </c>
    </row>
    <row r="4990" spans="1:18" x14ac:dyDescent="0.25">
      <c r="A4990" t="s">
        <v>21469</v>
      </c>
      <c r="B4990" t="s">
        <v>101</v>
      </c>
      <c r="C4990" t="s">
        <v>11</v>
      </c>
      <c r="D4990" s="11">
        <v>1982</v>
      </c>
      <c r="E4990" t="s">
        <v>21261</v>
      </c>
      <c r="F4990">
        <v>6.8</v>
      </c>
      <c r="G4990">
        <v>179000</v>
      </c>
      <c r="H4990" t="s">
        <v>843</v>
      </c>
      <c r="I4990" t="s">
        <v>843</v>
      </c>
      <c r="J4990" t="s">
        <v>843</v>
      </c>
      <c r="K4990" t="s">
        <v>7</v>
      </c>
      <c r="L4990" s="7">
        <v>17000000</v>
      </c>
      <c r="M4990" s="7">
        <v>125052686</v>
      </c>
      <c r="N4990" t="s">
        <v>21468</v>
      </c>
      <c r="O4990">
        <v>99</v>
      </c>
      <c r="P4990" s="8">
        <f>_xlfn.XLOOKUP(D4990,Consumer_Price_Index!A:A,Consumer_Price_Index!B:B)</f>
        <v>96.5</v>
      </c>
      <c r="Q4990" s="13">
        <f>IF(ISNUMBER(M4990), M4990*(Consumer_Price_Index!$B$45/(_xlfn.XLOOKUP('Working Data'!D227,Consumer_Price_Index!A:A,Consumer_Price_Index!B:B))), "Missing")</f>
        <v>221274990.84901276</v>
      </c>
      <c r="R4990" t="str">
        <f t="shared" si="77"/>
        <v>Yes</v>
      </c>
    </row>
    <row r="4991" spans="1:18" x14ac:dyDescent="0.25">
      <c r="A4991" t="s">
        <v>7956</v>
      </c>
      <c r="B4991" t="s">
        <v>41</v>
      </c>
      <c r="C4991" t="s">
        <v>24</v>
      </c>
      <c r="D4991" s="11">
        <v>2008</v>
      </c>
      <c r="E4991" t="s">
        <v>7904</v>
      </c>
      <c r="F4991">
        <v>6.8</v>
      </c>
      <c r="G4991">
        <v>223000</v>
      </c>
      <c r="H4991" t="s">
        <v>5774</v>
      </c>
      <c r="I4991" t="s">
        <v>5831</v>
      </c>
      <c r="J4991" t="s">
        <v>1362</v>
      </c>
      <c r="K4991" t="s">
        <v>332</v>
      </c>
      <c r="L4991" s="7">
        <v>28000000</v>
      </c>
      <c r="M4991" s="7">
        <v>92649419</v>
      </c>
      <c r="N4991" t="s">
        <v>103</v>
      </c>
      <c r="O4991">
        <v>99</v>
      </c>
      <c r="P4991" s="8">
        <f>_xlfn.XLOOKUP(D4991,Consumer_Price_Index!A:A,Consumer_Price_Index!B:B)</f>
        <v>215.3</v>
      </c>
      <c r="Q4991" s="13">
        <f>IF(ISNUMBER(M4991), M4991*(Consumer_Price_Index!$B$45/(_xlfn.XLOOKUP('Working Data'!D5299,Consumer_Price_Index!A:A,Consumer_Price_Index!B:B))), "Missing")</f>
        <v>185238044.417979</v>
      </c>
      <c r="R4991" t="str">
        <f t="shared" si="77"/>
        <v>Yes</v>
      </c>
    </row>
    <row r="4992" spans="1:18" x14ac:dyDescent="0.25">
      <c r="A4992" t="s">
        <v>16399</v>
      </c>
      <c r="B4992" t="s">
        <v>41</v>
      </c>
      <c r="C4992" t="s">
        <v>87</v>
      </c>
      <c r="D4992" s="11">
        <v>1992</v>
      </c>
      <c r="E4992" t="s">
        <v>16398</v>
      </c>
      <c r="F4992">
        <v>6.8</v>
      </c>
      <c r="G4992">
        <v>38000</v>
      </c>
      <c r="H4992" t="s">
        <v>16397</v>
      </c>
      <c r="I4992" t="s">
        <v>16397</v>
      </c>
      <c r="J4992" t="s">
        <v>3355</v>
      </c>
      <c r="K4992" t="s">
        <v>504</v>
      </c>
      <c r="M4992" s="7">
        <v>175340</v>
      </c>
      <c r="N4992" t="s">
        <v>16396</v>
      </c>
      <c r="O4992">
        <v>94</v>
      </c>
      <c r="P4992" s="8">
        <f>_xlfn.XLOOKUP(D4992,Consumer_Price_Index!A:A,Consumer_Price_Index!B:B)</f>
        <v>140.30000000000001</v>
      </c>
      <c r="Q4992" s="13">
        <f>IF(ISNUMBER(M4992), M4992*(Consumer_Price_Index!$B$45/(_xlfn.XLOOKUP('Working Data'!D2126,Consumer_Price_Index!A:A,Consumer_Price_Index!B:B))), "Missing")</f>
        <v>392262.09985315712</v>
      </c>
      <c r="R4992" t="str">
        <f t="shared" si="77"/>
        <v>No</v>
      </c>
    </row>
    <row r="4993" spans="1:18" x14ac:dyDescent="0.25">
      <c r="A4993" t="s">
        <v>14823</v>
      </c>
      <c r="B4993" t="s">
        <v>41</v>
      </c>
      <c r="C4993" t="s">
        <v>34</v>
      </c>
      <c r="D4993" s="11">
        <v>1995</v>
      </c>
      <c r="E4993" t="s">
        <v>14017</v>
      </c>
      <c r="F4993">
        <v>6.8</v>
      </c>
      <c r="G4993">
        <v>40000</v>
      </c>
      <c r="H4993" t="s">
        <v>13585</v>
      </c>
      <c r="I4993" t="s">
        <v>14822</v>
      </c>
      <c r="J4993" t="s">
        <v>2277</v>
      </c>
      <c r="K4993" t="s">
        <v>226</v>
      </c>
      <c r="L4993" s="7">
        <v>7500000</v>
      </c>
      <c r="M4993" s="7">
        <v>32392047</v>
      </c>
      <c r="N4993" t="s">
        <v>657</v>
      </c>
      <c r="O4993">
        <v>87</v>
      </c>
      <c r="P4993" s="8">
        <f>_xlfn.XLOOKUP(D4993,Consumer_Price_Index!A:A,Consumer_Price_Index!B:B)</f>
        <v>152.4</v>
      </c>
      <c r="Q4993" s="13">
        <f>IF(ISNUMBER(M4993), M4993*(Consumer_Price_Index!$B$45/(_xlfn.XLOOKUP('Working Data'!D2733,Consumer_Price_Index!A:A,Consumer_Price_Index!B:B))), "Missing")</f>
        <v>60551268.226380363</v>
      </c>
      <c r="R4993" t="str">
        <f t="shared" si="77"/>
        <v>Yes</v>
      </c>
    </row>
    <row r="4994" spans="1:18" x14ac:dyDescent="0.25">
      <c r="A4994" t="s">
        <v>5221</v>
      </c>
      <c r="B4994" t="s">
        <v>41</v>
      </c>
      <c r="C4994" t="s">
        <v>34</v>
      </c>
      <c r="D4994" s="11">
        <v>1991</v>
      </c>
      <c r="E4994" t="s">
        <v>16334</v>
      </c>
      <c r="F4994">
        <v>6.8</v>
      </c>
      <c r="G4994">
        <v>8200</v>
      </c>
      <c r="H4994" t="s">
        <v>16955</v>
      </c>
      <c r="I4994" t="s">
        <v>16954</v>
      </c>
      <c r="J4994" t="s">
        <v>15885</v>
      </c>
      <c r="K4994" t="s">
        <v>7</v>
      </c>
      <c r="L4994" s="7">
        <v>17000000</v>
      </c>
      <c r="M4994" s="7">
        <v>7241350</v>
      </c>
      <c r="N4994" t="s">
        <v>704</v>
      </c>
      <c r="O4994">
        <v>120</v>
      </c>
      <c r="P4994" s="8">
        <f>_xlfn.XLOOKUP(D4994,Consumer_Price_Index!A:A,Consumer_Price_Index!B:B)</f>
        <v>136.19999999999999</v>
      </c>
      <c r="Q4994" s="13">
        <f>IF(ISNUMBER(M4994), M4994*(Consumer_Price_Index!$B$45/(_xlfn.XLOOKUP('Working Data'!D1914,Consumer_Price_Index!A:A,Consumer_Price_Index!B:B))), "Missing")</f>
        <v>17793865.685483869</v>
      </c>
      <c r="R4994" t="str">
        <f t="shared" si="77"/>
        <v>Yes</v>
      </c>
    </row>
    <row r="4995" spans="1:18" x14ac:dyDescent="0.25">
      <c r="A4995" t="s">
        <v>6062</v>
      </c>
      <c r="B4995" t="s">
        <v>68</v>
      </c>
      <c r="C4995" t="s">
        <v>24</v>
      </c>
      <c r="D4995" s="11">
        <v>2011</v>
      </c>
      <c r="E4995" t="s">
        <v>6061</v>
      </c>
      <c r="F4995">
        <v>6.8</v>
      </c>
      <c r="G4995">
        <v>63000</v>
      </c>
      <c r="H4995" t="s">
        <v>1332</v>
      </c>
      <c r="I4995" t="s">
        <v>2350</v>
      </c>
      <c r="J4995" t="s">
        <v>1446</v>
      </c>
      <c r="K4995" t="s">
        <v>265</v>
      </c>
      <c r="M4995" s="7">
        <v>34564651</v>
      </c>
      <c r="N4995" t="s">
        <v>6060</v>
      </c>
      <c r="O4995">
        <v>107</v>
      </c>
      <c r="P4995" s="8">
        <f>_xlfn.XLOOKUP(D4995,Consumer_Price_Index!A:A,Consumer_Price_Index!B:B)</f>
        <v>224.9</v>
      </c>
      <c r="Q4995" s="13">
        <f>IF(ISNUMBER(M4995), M4995*(Consumer_Price_Index!$B$45/(_xlfn.XLOOKUP('Working Data'!D5995,Consumer_Price_Index!A:A,Consumer_Price_Index!B:B))), "Missing")</f>
        <v>55753568.870831117</v>
      </c>
      <c r="R4995" t="str">
        <f t="shared" ref="R4995:R5058" si="78">IF(AND(ISNUMBER(L4995), L4995&gt;0, ISNUMBER(M4995), M4995&gt;0), "Yes", "No")</f>
        <v>No</v>
      </c>
    </row>
    <row r="4996" spans="1:18" x14ac:dyDescent="0.25">
      <c r="A4996" t="s">
        <v>21773</v>
      </c>
      <c r="B4996" t="s">
        <v>41</v>
      </c>
      <c r="C4996" t="s">
        <v>5</v>
      </c>
      <c r="D4996" s="11">
        <v>1981</v>
      </c>
      <c r="E4996" t="s">
        <v>21772</v>
      </c>
      <c r="F4996">
        <v>6.8</v>
      </c>
      <c r="G4996">
        <v>51000</v>
      </c>
      <c r="H4996" t="s">
        <v>4348</v>
      </c>
      <c r="I4996" t="s">
        <v>4348</v>
      </c>
      <c r="J4996" t="s">
        <v>21771</v>
      </c>
      <c r="K4996" t="s">
        <v>95</v>
      </c>
      <c r="M4996" s="7">
        <v>14225876</v>
      </c>
      <c r="N4996" t="s">
        <v>21303</v>
      </c>
      <c r="O4996">
        <v>103</v>
      </c>
      <c r="P4996" s="8">
        <f>_xlfn.XLOOKUP(D4996,Consumer_Price_Index!A:A,Consumer_Price_Index!B:B)</f>
        <v>90.9</v>
      </c>
      <c r="Q4996" s="13">
        <f>IF(ISNUMBER(M4996), M4996*(Consumer_Price_Index!$B$45/(_xlfn.XLOOKUP('Working Data'!D113,Consumer_Price_Index!A:A,Consumer_Price_Index!B:B))), "Missing")</f>
        <v>24094632.669260699</v>
      </c>
      <c r="R4996" t="str">
        <f t="shared" si="78"/>
        <v>No</v>
      </c>
    </row>
    <row r="4997" spans="1:18" x14ac:dyDescent="0.25">
      <c r="A4997" t="s">
        <v>14058</v>
      </c>
      <c r="B4997" t="s">
        <v>52</v>
      </c>
      <c r="C4997" t="s">
        <v>24</v>
      </c>
      <c r="D4997" s="11">
        <v>1996</v>
      </c>
      <c r="E4997" t="s">
        <v>14057</v>
      </c>
      <c r="F4997">
        <v>6.8</v>
      </c>
      <c r="G4997">
        <v>5300</v>
      </c>
      <c r="H4997" t="s">
        <v>1410</v>
      </c>
      <c r="I4997" t="s">
        <v>1410</v>
      </c>
      <c r="J4997" t="s">
        <v>1410</v>
      </c>
      <c r="K4997" t="s">
        <v>7</v>
      </c>
      <c r="L4997" s="7">
        <v>250000</v>
      </c>
      <c r="M4997" s="7">
        <v>10580</v>
      </c>
      <c r="N4997" t="s">
        <v>14056</v>
      </c>
      <c r="O4997">
        <v>96</v>
      </c>
      <c r="P4997" s="8">
        <f>_xlfn.XLOOKUP(D4997,Consumer_Price_Index!A:A,Consumer_Price_Index!B:B)</f>
        <v>156.9</v>
      </c>
      <c r="Q4997" s="13">
        <f>IF(ISNUMBER(M4997), M4997*(Consumer_Price_Index!$B$45/(_xlfn.XLOOKUP('Working Data'!D3026,Consumer_Price_Index!A:A,Consumer_Price_Index!B:B))), "Missing")</f>
        <v>20085.520249221183</v>
      </c>
      <c r="R4997" t="str">
        <f t="shared" si="78"/>
        <v>Yes</v>
      </c>
    </row>
    <row r="4998" spans="1:18" x14ac:dyDescent="0.25">
      <c r="A4998" t="s">
        <v>18047</v>
      </c>
      <c r="B4998" t="s">
        <v>41</v>
      </c>
      <c r="C4998" t="s">
        <v>87</v>
      </c>
      <c r="D4998" s="11">
        <v>1989</v>
      </c>
      <c r="E4998" t="s">
        <v>17649</v>
      </c>
      <c r="F4998">
        <v>6.8</v>
      </c>
      <c r="G4998">
        <v>39000</v>
      </c>
      <c r="H4998" t="s">
        <v>11644</v>
      </c>
      <c r="I4998" t="s">
        <v>3784</v>
      </c>
      <c r="J4998" t="s">
        <v>3476</v>
      </c>
      <c r="K4998" t="s">
        <v>7</v>
      </c>
      <c r="L4998" s="7">
        <v>19000000</v>
      </c>
      <c r="M4998" s="7">
        <v>110879513</v>
      </c>
      <c r="N4998" t="s">
        <v>103</v>
      </c>
      <c r="O4998">
        <v>113</v>
      </c>
      <c r="P4998" s="8">
        <f>_xlfn.XLOOKUP(D4998,Consumer_Price_Index!A:A,Consumer_Price_Index!B:B)</f>
        <v>124</v>
      </c>
      <c r="Q4998" s="13">
        <f>IF(ISNUMBER(M4998), M4998*(Consumer_Price_Index!$B$45/(_xlfn.XLOOKUP('Working Data'!D1507,Consumer_Price_Index!A:A,Consumer_Price_Index!B:B))), "Missing")</f>
        <v>132127444.7051232</v>
      </c>
      <c r="R4998" t="str">
        <f t="shared" si="78"/>
        <v>Yes</v>
      </c>
    </row>
    <row r="4999" spans="1:18" x14ac:dyDescent="0.25">
      <c r="A4999" t="s">
        <v>13845</v>
      </c>
      <c r="B4999" t="s">
        <v>101</v>
      </c>
      <c r="C4999" t="s">
        <v>409</v>
      </c>
      <c r="D4999" s="11">
        <v>1997</v>
      </c>
      <c r="E4999" t="s">
        <v>13844</v>
      </c>
      <c r="F4999">
        <v>6.8</v>
      </c>
      <c r="G4999">
        <v>26000</v>
      </c>
      <c r="H4999" t="s">
        <v>13284</v>
      </c>
      <c r="I4999" t="s">
        <v>13284</v>
      </c>
      <c r="J4999" t="s">
        <v>1287</v>
      </c>
      <c r="K4999" t="s">
        <v>7</v>
      </c>
      <c r="L4999" s="7">
        <v>20000000</v>
      </c>
      <c r="M4999" s="7">
        <v>35281794</v>
      </c>
      <c r="N4999" t="s">
        <v>13843</v>
      </c>
      <c r="O4999">
        <v>127</v>
      </c>
      <c r="P4999" s="8">
        <f>_xlfn.XLOOKUP(D4999,Consumer_Price_Index!A:A,Consumer_Price_Index!B:B)</f>
        <v>160.5</v>
      </c>
      <c r="Q4999" s="13">
        <f>IF(ISNUMBER(M4999), M4999*(Consumer_Price_Index!$B$45/(_xlfn.XLOOKUP('Working Data'!D3115,Consumer_Price_Index!A:A,Consumer_Price_Index!B:B))), "Missing")</f>
        <v>98087250.290145993</v>
      </c>
      <c r="R4999" t="str">
        <f t="shared" si="78"/>
        <v>Yes</v>
      </c>
    </row>
    <row r="5000" spans="1:18" x14ac:dyDescent="0.25">
      <c r="A5000" t="s">
        <v>15393</v>
      </c>
      <c r="B5000" t="s">
        <v>41</v>
      </c>
      <c r="C5000" t="s">
        <v>24</v>
      </c>
      <c r="D5000" s="11">
        <v>1994</v>
      </c>
      <c r="E5000" t="s">
        <v>15392</v>
      </c>
      <c r="F5000">
        <v>6.8</v>
      </c>
      <c r="G5000">
        <v>28000</v>
      </c>
      <c r="H5000" t="s">
        <v>9826</v>
      </c>
      <c r="I5000" t="s">
        <v>9826</v>
      </c>
      <c r="J5000" t="s">
        <v>12626</v>
      </c>
      <c r="K5000" t="s">
        <v>7</v>
      </c>
      <c r="L5000" s="7">
        <v>13000000</v>
      </c>
      <c r="M5000" s="7">
        <v>7820688</v>
      </c>
      <c r="N5000" t="s">
        <v>14505</v>
      </c>
      <c r="O5000">
        <v>95</v>
      </c>
      <c r="P5000" s="8">
        <f>_xlfn.XLOOKUP(D5000,Consumer_Price_Index!A:A,Consumer_Price_Index!B:B)</f>
        <v>148.19999999999999</v>
      </c>
      <c r="Q5000" s="13">
        <f>IF(ISNUMBER(M5000), M5000*(Consumer_Price_Index!$B$45/(_xlfn.XLOOKUP('Working Data'!D2513,Consumer_Price_Index!A:A,Consumer_Price_Index!B:B))), "Missing")</f>
        <v>11068107.912679981</v>
      </c>
      <c r="R5000" t="str">
        <f t="shared" si="78"/>
        <v>Yes</v>
      </c>
    </row>
    <row r="5001" spans="1:18" x14ac:dyDescent="0.25">
      <c r="A5001" t="s">
        <v>19634</v>
      </c>
      <c r="B5001" t="s">
        <v>41</v>
      </c>
      <c r="C5001" t="s">
        <v>24</v>
      </c>
      <c r="D5001" s="11">
        <v>1986</v>
      </c>
      <c r="E5001" t="s">
        <v>19408</v>
      </c>
      <c r="F5001">
        <v>6.8</v>
      </c>
      <c r="G5001">
        <v>13000</v>
      </c>
      <c r="H5001" t="s">
        <v>1922</v>
      </c>
      <c r="I5001" t="s">
        <v>1922</v>
      </c>
      <c r="J5001" t="s">
        <v>19633</v>
      </c>
      <c r="K5001" t="s">
        <v>7</v>
      </c>
      <c r="L5001" s="7">
        <v>175000</v>
      </c>
      <c r="M5001" s="7">
        <v>7137502</v>
      </c>
      <c r="N5001" t="s">
        <v>9653</v>
      </c>
      <c r="O5001">
        <v>84</v>
      </c>
      <c r="P5001" s="8">
        <f>_xlfn.XLOOKUP(D5001,Consumer_Price_Index!A:A,Consumer_Price_Index!B:B)</f>
        <v>109.6</v>
      </c>
      <c r="Q5001" s="13">
        <f>IF(ISNUMBER(M5001), M5001*(Consumer_Price_Index!$B$45/(_xlfn.XLOOKUP('Working Data'!D915,Consumer_Price_Index!A:A,Consumer_Price_Index!B:B))), "Missing")</f>
        <v>12088920.841578655</v>
      </c>
      <c r="R5001" t="str">
        <f t="shared" si="78"/>
        <v>Yes</v>
      </c>
    </row>
    <row r="5002" spans="1:18" x14ac:dyDescent="0.25">
      <c r="A5002" t="s">
        <v>3046</v>
      </c>
      <c r="B5002" t="s">
        <v>52</v>
      </c>
      <c r="C5002" t="s">
        <v>34</v>
      </c>
      <c r="D5002" s="11">
        <v>2016</v>
      </c>
      <c r="E5002" t="s">
        <v>3045</v>
      </c>
      <c r="F5002">
        <v>6.8</v>
      </c>
      <c r="G5002">
        <v>25000</v>
      </c>
      <c r="H5002" t="s">
        <v>3044</v>
      </c>
      <c r="I5002" t="s">
        <v>3044</v>
      </c>
      <c r="J5002" t="s">
        <v>3043</v>
      </c>
      <c r="K5002" t="s">
        <v>197</v>
      </c>
      <c r="M5002" s="7">
        <v>78053145</v>
      </c>
      <c r="N5002" t="s">
        <v>3042</v>
      </c>
      <c r="O5002">
        <v>120</v>
      </c>
      <c r="P5002" s="8">
        <f>_xlfn.XLOOKUP(D5002,Consumer_Price_Index!A:A,Consumer_Price_Index!B:B)</f>
        <v>240</v>
      </c>
      <c r="Q5002" s="13">
        <f>IF(ISNUMBER(M5002), M5002*(Consumer_Price_Index!$B$45/(_xlfn.XLOOKUP('Working Data'!D6972,Consumer_Price_Index!A:A,Consumer_Price_Index!B:B))), "Missing")</f>
        <v>97033020.324357405</v>
      </c>
      <c r="R5002" t="str">
        <f t="shared" si="78"/>
        <v>No</v>
      </c>
    </row>
    <row r="5003" spans="1:18" x14ac:dyDescent="0.25">
      <c r="A5003" t="s">
        <v>18466</v>
      </c>
      <c r="B5003" t="s">
        <v>41</v>
      </c>
      <c r="C5003" t="s">
        <v>34</v>
      </c>
      <c r="D5003" s="11">
        <v>1988</v>
      </c>
      <c r="E5003" t="s">
        <v>18425</v>
      </c>
      <c r="F5003">
        <v>6.8</v>
      </c>
      <c r="G5003">
        <v>12000</v>
      </c>
      <c r="H5003" t="s">
        <v>12289</v>
      </c>
      <c r="I5003" t="s">
        <v>18465</v>
      </c>
      <c r="J5003" t="s">
        <v>17278</v>
      </c>
      <c r="K5003" t="s">
        <v>7</v>
      </c>
      <c r="L5003" s="7">
        <v>15000000</v>
      </c>
      <c r="M5003" s="7">
        <v>29300090</v>
      </c>
      <c r="N5003" t="s">
        <v>6122</v>
      </c>
      <c r="O5003">
        <v>110</v>
      </c>
      <c r="P5003" s="8">
        <f>_xlfn.XLOOKUP(D5003,Consumer_Price_Index!A:A,Consumer_Price_Index!B:B)</f>
        <v>118.3</v>
      </c>
      <c r="Q5003" s="13">
        <f>IF(ISNUMBER(M5003), M5003*(Consumer_Price_Index!$B$45/(_xlfn.XLOOKUP('Working Data'!D1346,Consumer_Price_Index!A:A,Consumer_Price_Index!B:B))), "Missing")</f>
        <v>39696475.869275227</v>
      </c>
      <c r="R5003" t="str">
        <f t="shared" si="78"/>
        <v>Yes</v>
      </c>
    </row>
    <row r="5004" spans="1:18" x14ac:dyDescent="0.25">
      <c r="A5004" t="s">
        <v>5834</v>
      </c>
      <c r="B5004" t="s">
        <v>41</v>
      </c>
      <c r="C5004" t="s">
        <v>5</v>
      </c>
      <c r="D5004" s="11">
        <v>2012</v>
      </c>
      <c r="E5004" t="s">
        <v>5578</v>
      </c>
      <c r="F5004">
        <v>6.8</v>
      </c>
      <c r="G5004">
        <v>229000</v>
      </c>
      <c r="H5004" t="s">
        <v>3420</v>
      </c>
      <c r="I5004" t="s">
        <v>3420</v>
      </c>
      <c r="J5004" t="s">
        <v>2283</v>
      </c>
      <c r="K5004" t="s">
        <v>7</v>
      </c>
      <c r="L5004" s="7">
        <v>3000000</v>
      </c>
      <c r="M5004" s="7">
        <v>82515113</v>
      </c>
      <c r="N5004" t="s">
        <v>856</v>
      </c>
      <c r="O5004">
        <v>110</v>
      </c>
      <c r="P5004" s="8">
        <f>_xlfn.XLOOKUP(D5004,Consumer_Price_Index!A:A,Consumer_Price_Index!B:B)</f>
        <v>229.6</v>
      </c>
      <c r="Q5004" s="13">
        <f>IF(ISNUMBER(M5004), M5004*(Consumer_Price_Index!$B$45/(_xlfn.XLOOKUP('Working Data'!D6073,Consumer_Price_Index!A:A,Consumer_Price_Index!B:B))), "Missing")</f>
        <v>156650186.48660436</v>
      </c>
      <c r="R5004" t="str">
        <f t="shared" si="78"/>
        <v>Yes</v>
      </c>
    </row>
    <row r="5005" spans="1:18" x14ac:dyDescent="0.25">
      <c r="A5005" t="s">
        <v>15814</v>
      </c>
      <c r="B5005" t="s">
        <v>41</v>
      </c>
      <c r="C5005" t="s">
        <v>24</v>
      </c>
      <c r="D5005" s="11">
        <v>1993</v>
      </c>
      <c r="E5005" t="s">
        <v>15813</v>
      </c>
      <c r="F5005">
        <v>6.8</v>
      </c>
      <c r="G5005">
        <v>20000</v>
      </c>
      <c r="H5005" t="s">
        <v>10315</v>
      </c>
      <c r="I5005" t="s">
        <v>15812</v>
      </c>
      <c r="J5005" t="s">
        <v>115</v>
      </c>
      <c r="K5005" t="s">
        <v>7</v>
      </c>
      <c r="L5005" s="7">
        <v>12000000</v>
      </c>
      <c r="M5005" s="7">
        <v>6405918</v>
      </c>
      <c r="N5005" t="s">
        <v>704</v>
      </c>
      <c r="O5005">
        <v>112</v>
      </c>
      <c r="P5005" s="8">
        <f>_xlfn.XLOOKUP(D5005,Consumer_Price_Index!A:A,Consumer_Price_Index!B:B)</f>
        <v>144.5</v>
      </c>
      <c r="Q5005" s="13">
        <f>IF(ISNUMBER(M5005), M5005*(Consumer_Price_Index!$B$45/(_xlfn.XLOOKUP('Working Data'!D2349,Consumer_Price_Index!A:A,Consumer_Price_Index!B:B))), "Missing")</f>
        <v>12440300.921606118</v>
      </c>
      <c r="R5005" t="str">
        <f t="shared" si="78"/>
        <v>Yes</v>
      </c>
    </row>
    <row r="5006" spans="1:18" x14ac:dyDescent="0.25">
      <c r="A5006" t="s">
        <v>15996</v>
      </c>
      <c r="B5006" t="s">
        <v>101</v>
      </c>
      <c r="C5006" t="s">
        <v>24</v>
      </c>
      <c r="D5006" s="11">
        <v>1993</v>
      </c>
      <c r="E5006" t="s">
        <v>15588</v>
      </c>
      <c r="F5006">
        <v>6.8</v>
      </c>
      <c r="G5006">
        <v>165000</v>
      </c>
      <c r="H5006" t="s">
        <v>7308</v>
      </c>
      <c r="I5006" t="s">
        <v>15995</v>
      </c>
      <c r="J5006" t="s">
        <v>822</v>
      </c>
      <c r="K5006" t="s">
        <v>7</v>
      </c>
      <c r="L5006" s="7">
        <v>21000000</v>
      </c>
      <c r="M5006" s="7">
        <v>227927165</v>
      </c>
      <c r="N5006" t="s">
        <v>2694</v>
      </c>
      <c r="O5006">
        <v>105</v>
      </c>
      <c r="P5006" s="8">
        <f>_xlfn.XLOOKUP(D5006,Consumer_Price_Index!A:A,Consumer_Price_Index!B:B)</f>
        <v>144.5</v>
      </c>
      <c r="Q5006" s="13">
        <f>IF(ISNUMBER(M5006), M5006*(Consumer_Price_Index!$B$45/(_xlfn.XLOOKUP('Working Data'!D2269,Consumer_Price_Index!A:A,Consumer_Price_Index!B:B))), "Missing")</f>
        <v>480618734.77854675</v>
      </c>
      <c r="R5006" t="str">
        <f t="shared" si="78"/>
        <v>Yes</v>
      </c>
    </row>
    <row r="5007" spans="1:18" x14ac:dyDescent="0.25">
      <c r="A5007" t="s">
        <v>12468</v>
      </c>
      <c r="B5007" t="s">
        <v>68</v>
      </c>
      <c r="C5007" t="s">
        <v>11</v>
      </c>
      <c r="D5007" s="11">
        <v>1999</v>
      </c>
      <c r="E5007" t="s">
        <v>12467</v>
      </c>
      <c r="F5007">
        <v>6.8</v>
      </c>
      <c r="G5007">
        <v>14000</v>
      </c>
      <c r="H5007" t="s">
        <v>5727</v>
      </c>
      <c r="I5007" t="s">
        <v>12466</v>
      </c>
      <c r="J5007" t="s">
        <v>2283</v>
      </c>
      <c r="K5007" t="s">
        <v>7</v>
      </c>
      <c r="L5007" s="7">
        <v>35000000</v>
      </c>
      <c r="M5007" s="7">
        <v>23049593</v>
      </c>
      <c r="N5007" t="s">
        <v>103</v>
      </c>
      <c r="O5007">
        <v>127</v>
      </c>
      <c r="P5007" s="8">
        <f>_xlfn.XLOOKUP(D5007,Consumer_Price_Index!A:A,Consumer_Price_Index!B:B)</f>
        <v>166.6</v>
      </c>
      <c r="Q5007" s="13">
        <f>IF(ISNUMBER(M5007), M5007*(Consumer_Price_Index!$B$45/(_xlfn.XLOOKUP('Working Data'!D3610,Consumer_Price_Index!A:A,Consumer_Price_Index!B:B))), "Missing")</f>
        <v>32620580.525313515</v>
      </c>
      <c r="R5007" t="str">
        <f t="shared" si="78"/>
        <v>Yes</v>
      </c>
    </row>
    <row r="5008" spans="1:18" x14ac:dyDescent="0.25">
      <c r="A5008" t="s">
        <v>21044</v>
      </c>
      <c r="B5008" t="s">
        <v>101</v>
      </c>
      <c r="C5008" t="s">
        <v>438</v>
      </c>
      <c r="D5008" s="11">
        <v>1983</v>
      </c>
      <c r="E5008" t="s">
        <v>20775</v>
      </c>
      <c r="F5008">
        <v>6.8</v>
      </c>
      <c r="G5008">
        <v>8600</v>
      </c>
      <c r="H5008" t="s">
        <v>21043</v>
      </c>
      <c r="I5008" t="s">
        <v>9203</v>
      </c>
      <c r="J5008" t="s">
        <v>18773</v>
      </c>
      <c r="K5008" t="s">
        <v>7</v>
      </c>
      <c r="L5008" s="7">
        <v>19000000</v>
      </c>
      <c r="M5008" s="7">
        <v>8400000</v>
      </c>
      <c r="N5008" t="s">
        <v>20824</v>
      </c>
      <c r="O5008">
        <v>95</v>
      </c>
      <c r="P5008" s="8">
        <f>_xlfn.XLOOKUP(D5008,Consumer_Price_Index!A:A,Consumer_Price_Index!B:B)</f>
        <v>99.6</v>
      </c>
      <c r="Q5008" s="13">
        <f>IF(ISNUMBER(M5008), M5008*(Consumer_Price_Index!$B$45/(_xlfn.XLOOKUP('Working Data'!D383,Consumer_Price_Index!A:A,Consumer_Price_Index!B:B))), "Missing")</f>
        <v>23786988.847583644</v>
      </c>
      <c r="R5008" t="str">
        <f t="shared" si="78"/>
        <v>Yes</v>
      </c>
    </row>
    <row r="5009" spans="1:18" x14ac:dyDescent="0.25">
      <c r="A5009" t="s">
        <v>11808</v>
      </c>
      <c r="B5009" t="s">
        <v>41</v>
      </c>
      <c r="C5009" t="s">
        <v>24</v>
      </c>
      <c r="D5009" s="11">
        <v>2000</v>
      </c>
      <c r="E5009" t="s">
        <v>11739</v>
      </c>
      <c r="F5009">
        <v>6.8</v>
      </c>
      <c r="G5009">
        <v>2900</v>
      </c>
      <c r="H5009" t="s">
        <v>11807</v>
      </c>
      <c r="I5009" t="s">
        <v>11807</v>
      </c>
      <c r="J5009" t="s">
        <v>11806</v>
      </c>
      <c r="K5009" t="s">
        <v>7</v>
      </c>
      <c r="M5009" s="7">
        <v>1111273</v>
      </c>
      <c r="N5009" t="s">
        <v>11805</v>
      </c>
      <c r="O5009">
        <v>111</v>
      </c>
      <c r="P5009" s="8">
        <f>_xlfn.XLOOKUP(D5009,Consumer_Price_Index!A:A,Consumer_Price_Index!B:B)</f>
        <v>172.2</v>
      </c>
      <c r="Q5009" s="13">
        <f>IF(ISNUMBER(M5009), M5009*(Consumer_Price_Index!$B$45/(_xlfn.XLOOKUP('Working Data'!D3838,Consumer_Price_Index!A:A,Consumer_Price_Index!B:B))), "Missing")</f>
        <v>3258949.7892204039</v>
      </c>
      <c r="R5009" t="str">
        <f t="shared" si="78"/>
        <v>No</v>
      </c>
    </row>
    <row r="5010" spans="1:18" x14ac:dyDescent="0.25">
      <c r="A5010" t="s">
        <v>16287</v>
      </c>
      <c r="B5010" t="s">
        <v>41</v>
      </c>
      <c r="C5010" t="s">
        <v>87</v>
      </c>
      <c r="D5010" s="11">
        <v>1992</v>
      </c>
      <c r="E5010" t="s">
        <v>16286</v>
      </c>
      <c r="F5010">
        <v>6.8</v>
      </c>
      <c r="G5010">
        <v>5400</v>
      </c>
      <c r="H5010" t="s">
        <v>16285</v>
      </c>
      <c r="I5010" t="s">
        <v>16285</v>
      </c>
      <c r="J5010" t="s">
        <v>16284</v>
      </c>
      <c r="K5010" t="s">
        <v>7</v>
      </c>
      <c r="L5010" s="7">
        <v>4000000</v>
      </c>
      <c r="M5010" s="7">
        <v>1373196</v>
      </c>
      <c r="N5010" t="s">
        <v>16283</v>
      </c>
      <c r="O5010">
        <v>98</v>
      </c>
      <c r="P5010" s="8">
        <f>_xlfn.XLOOKUP(D5010,Consumer_Price_Index!A:A,Consumer_Price_Index!B:B)</f>
        <v>140.30000000000001</v>
      </c>
      <c r="Q5010" s="13">
        <f>IF(ISNUMBER(M5010), M5010*(Consumer_Price_Index!$B$45/(_xlfn.XLOOKUP('Working Data'!D2169,Consumer_Price_Index!A:A,Consumer_Price_Index!B:B))), "Missing")</f>
        <v>1860439.4006224987</v>
      </c>
      <c r="R5010" t="str">
        <f t="shared" si="78"/>
        <v>Yes</v>
      </c>
    </row>
    <row r="5011" spans="1:18" x14ac:dyDescent="0.25">
      <c r="A5011" t="s">
        <v>4018</v>
      </c>
      <c r="B5011" t="s">
        <v>68</v>
      </c>
      <c r="C5011" t="s">
        <v>34</v>
      </c>
      <c r="D5011" s="11">
        <v>2015</v>
      </c>
      <c r="E5011" t="s">
        <v>3593</v>
      </c>
      <c r="F5011">
        <v>6.8</v>
      </c>
      <c r="G5011">
        <v>393000</v>
      </c>
      <c r="H5011" t="s">
        <v>1021</v>
      </c>
      <c r="I5011" t="s">
        <v>3126</v>
      </c>
      <c r="J5011" t="s">
        <v>1053</v>
      </c>
      <c r="K5011" t="s">
        <v>265</v>
      </c>
      <c r="L5011" s="7">
        <v>245000000</v>
      </c>
      <c r="M5011" s="7">
        <v>880681519</v>
      </c>
      <c r="N5011" t="s">
        <v>4017</v>
      </c>
      <c r="O5011">
        <v>148</v>
      </c>
      <c r="P5011" s="8">
        <f>_xlfn.XLOOKUP(D5011,Consumer_Price_Index!A:A,Consumer_Price_Index!B:B)</f>
        <v>237</v>
      </c>
      <c r="Q5011" s="13">
        <f>IF(ISNUMBER(M5011), M5011*(Consumer_Price_Index!$B$45/(_xlfn.XLOOKUP('Working Data'!D6667,Consumer_Price_Index!A:A,Consumer_Price_Index!B:B))), "Missing")</f>
        <v>2952075454.7777772</v>
      </c>
      <c r="R5011" t="str">
        <f t="shared" si="78"/>
        <v>Yes</v>
      </c>
    </row>
    <row r="5012" spans="1:18" x14ac:dyDescent="0.25">
      <c r="A5012" t="s">
        <v>10884</v>
      </c>
      <c r="B5012" t="s">
        <v>41</v>
      </c>
      <c r="C5012" t="s">
        <v>11</v>
      </c>
      <c r="D5012" s="11">
        <v>2002</v>
      </c>
      <c r="E5012" t="s">
        <v>10883</v>
      </c>
      <c r="F5012">
        <v>6.8</v>
      </c>
      <c r="G5012">
        <v>36000</v>
      </c>
      <c r="H5012" t="s">
        <v>4348</v>
      </c>
      <c r="I5012" t="s">
        <v>9182</v>
      </c>
      <c r="J5012" t="s">
        <v>4683</v>
      </c>
      <c r="K5012" t="s">
        <v>95</v>
      </c>
      <c r="L5012" s="7">
        <v>10000000</v>
      </c>
      <c r="M5012" s="7">
        <v>5808941</v>
      </c>
      <c r="N5012" t="s">
        <v>10882</v>
      </c>
      <c r="O5012">
        <v>98</v>
      </c>
      <c r="P5012" s="8">
        <f>_xlfn.XLOOKUP(D5012,Consumer_Price_Index!A:A,Consumer_Price_Index!B:B)</f>
        <v>179.9</v>
      </c>
      <c r="Q5012" s="13">
        <f>IF(ISNUMBER(M5012), M5012*(Consumer_Price_Index!$B$45/(_xlfn.XLOOKUP('Working Data'!D4195,Consumer_Price_Index!A:A,Consumer_Price_Index!B:B))), "Missing")</f>
        <v>11027939.70529595</v>
      </c>
      <c r="R5012" t="str">
        <f t="shared" si="78"/>
        <v>Yes</v>
      </c>
    </row>
    <row r="5013" spans="1:18" x14ac:dyDescent="0.25">
      <c r="A5013" t="s">
        <v>11069</v>
      </c>
      <c r="B5013" t="s">
        <v>382</v>
      </c>
      <c r="C5013" t="s">
        <v>24</v>
      </c>
      <c r="D5013" s="11">
        <v>2002</v>
      </c>
      <c r="E5013" t="s">
        <v>11068</v>
      </c>
      <c r="F5013">
        <v>6.8</v>
      </c>
      <c r="G5013">
        <v>37000</v>
      </c>
      <c r="H5013" t="s">
        <v>1310</v>
      </c>
      <c r="I5013" t="s">
        <v>11067</v>
      </c>
      <c r="J5013" t="s">
        <v>9816</v>
      </c>
      <c r="K5013" t="s">
        <v>7</v>
      </c>
      <c r="L5013" s="7">
        <v>2000000</v>
      </c>
      <c r="M5013" s="7">
        <v>685608</v>
      </c>
      <c r="N5013" t="s">
        <v>1485</v>
      </c>
      <c r="O5013">
        <v>101</v>
      </c>
      <c r="P5013" s="8">
        <f>_xlfn.XLOOKUP(D5013,Consumer_Price_Index!A:A,Consumer_Price_Index!B:B)</f>
        <v>179.9</v>
      </c>
      <c r="Q5013" s="13">
        <f>IF(ISNUMBER(M5013), M5013*(Consumer_Price_Index!$B$45/(_xlfn.XLOOKUP('Working Data'!D4129,Consumer_Price_Index!A:A,Consumer_Price_Index!B:B))), "Missing")</f>
        <v>831958.41338112298</v>
      </c>
      <c r="R5013" t="str">
        <f t="shared" si="78"/>
        <v>Yes</v>
      </c>
    </row>
    <row r="5014" spans="1:18" x14ac:dyDescent="0.25">
      <c r="A5014" t="s">
        <v>11902</v>
      </c>
      <c r="B5014" t="s">
        <v>41</v>
      </c>
      <c r="C5014" t="s">
        <v>24</v>
      </c>
      <c r="D5014" s="11">
        <v>2000</v>
      </c>
      <c r="E5014" t="s">
        <v>11360</v>
      </c>
      <c r="F5014">
        <v>6.8</v>
      </c>
      <c r="G5014">
        <v>21000</v>
      </c>
      <c r="H5014" t="s">
        <v>7622</v>
      </c>
      <c r="I5014" t="s">
        <v>7622</v>
      </c>
      <c r="J5014" t="s">
        <v>4362</v>
      </c>
      <c r="K5014" t="s">
        <v>562</v>
      </c>
      <c r="M5014" s="7">
        <v>9206279</v>
      </c>
      <c r="N5014" t="s">
        <v>11901</v>
      </c>
      <c r="O5014">
        <v>105</v>
      </c>
      <c r="P5014" s="8">
        <f>_xlfn.XLOOKUP(D5014,Consumer_Price_Index!A:A,Consumer_Price_Index!B:B)</f>
        <v>172.2</v>
      </c>
      <c r="Q5014" s="13">
        <f>IF(ISNUMBER(M5014), M5014*(Consumer_Price_Index!$B$45/(_xlfn.XLOOKUP('Working Data'!D3809,Consumer_Price_Index!A:A,Consumer_Price_Index!B:B))), "Missing")</f>
        <v>16837654.329531811</v>
      </c>
      <c r="R5014" t="str">
        <f t="shared" si="78"/>
        <v>No</v>
      </c>
    </row>
    <row r="5015" spans="1:18" x14ac:dyDescent="0.25">
      <c r="A5015" t="s">
        <v>9255</v>
      </c>
      <c r="B5015" t="s">
        <v>41</v>
      </c>
      <c r="C5015" t="s">
        <v>11</v>
      </c>
      <c r="D5015" s="11">
        <v>2005</v>
      </c>
      <c r="E5015" t="s">
        <v>9128</v>
      </c>
      <c r="F5015">
        <v>6.8</v>
      </c>
      <c r="G5015">
        <v>77000</v>
      </c>
      <c r="H5015" t="s">
        <v>1448</v>
      </c>
      <c r="I5015" t="s">
        <v>966</v>
      </c>
      <c r="J5015" t="s">
        <v>1446</v>
      </c>
      <c r="K5015" t="s">
        <v>7</v>
      </c>
      <c r="L5015" s="7">
        <v>50000000</v>
      </c>
      <c r="M5015" s="7">
        <v>8483797</v>
      </c>
      <c r="N5015" t="s">
        <v>877</v>
      </c>
      <c r="O5015">
        <v>99</v>
      </c>
      <c r="P5015" s="8">
        <f>_xlfn.XLOOKUP(D5015,Consumer_Price_Index!A:A,Consumer_Price_Index!B:B)</f>
        <v>195.3</v>
      </c>
      <c r="Q5015" s="13">
        <f>IF(ISNUMBER(M5015), M5015*(Consumer_Price_Index!$B$45/(_xlfn.XLOOKUP('Working Data'!D4799,Consumer_Price_Index!A:A,Consumer_Price_Index!B:B))), "Missing")</f>
        <v>12006562.684161635</v>
      </c>
      <c r="R5015" t="str">
        <f t="shared" si="78"/>
        <v>Yes</v>
      </c>
    </row>
    <row r="5016" spans="1:18" x14ac:dyDescent="0.25">
      <c r="A5016" t="s">
        <v>13382</v>
      </c>
      <c r="B5016" t="s">
        <v>68</v>
      </c>
      <c r="C5016" t="s">
        <v>24</v>
      </c>
      <c r="D5016" s="11">
        <v>1998</v>
      </c>
      <c r="E5016" t="s">
        <v>12896</v>
      </c>
      <c r="F5016">
        <v>6.8</v>
      </c>
      <c r="G5016">
        <v>63000</v>
      </c>
      <c r="H5016" t="s">
        <v>3868</v>
      </c>
      <c r="I5016" t="s">
        <v>13381</v>
      </c>
      <c r="J5016" t="s">
        <v>6748</v>
      </c>
      <c r="K5016" t="s">
        <v>7</v>
      </c>
      <c r="L5016" s="7">
        <v>50000000</v>
      </c>
      <c r="M5016" s="7">
        <v>159710793</v>
      </c>
      <c r="N5016" t="s">
        <v>2694</v>
      </c>
      <c r="O5016">
        <v>125</v>
      </c>
      <c r="P5016" s="8">
        <f>_xlfn.XLOOKUP(D5016,Consumer_Price_Index!A:A,Consumer_Price_Index!B:B)</f>
        <v>163</v>
      </c>
      <c r="Q5016" s="13">
        <f>IF(ISNUMBER(M5016), M5016*(Consumer_Price_Index!$B$45/(_xlfn.XLOOKUP('Working Data'!D3281,Consumer_Price_Index!A:A,Consumer_Price_Index!B:B))), "Missing")</f>
        <v>274781923.36024845</v>
      </c>
      <c r="R5016" t="str">
        <f t="shared" si="78"/>
        <v>Yes</v>
      </c>
    </row>
    <row r="5017" spans="1:18" x14ac:dyDescent="0.25">
      <c r="A5017" t="s">
        <v>22028</v>
      </c>
      <c r="B5017" t="s">
        <v>41</v>
      </c>
      <c r="C5017" t="s">
        <v>24</v>
      </c>
      <c r="D5017" s="11">
        <v>1980</v>
      </c>
      <c r="E5017" t="s">
        <v>22027</v>
      </c>
      <c r="F5017">
        <v>6.8</v>
      </c>
      <c r="G5017">
        <v>26000</v>
      </c>
      <c r="H5017" t="s">
        <v>17278</v>
      </c>
      <c r="I5017" t="s">
        <v>21005</v>
      </c>
      <c r="J5017" t="s">
        <v>17170</v>
      </c>
      <c r="K5017" t="s">
        <v>7</v>
      </c>
      <c r="M5017" s="7">
        <v>101300000</v>
      </c>
      <c r="N5017" t="s">
        <v>114</v>
      </c>
      <c r="O5017">
        <v>111</v>
      </c>
      <c r="P5017" s="8">
        <f>_xlfn.XLOOKUP(D5017,Consumer_Price_Index!A:A,Consumer_Price_Index!B:B)</f>
        <v>82.4</v>
      </c>
      <c r="Q5017" s="13">
        <f>IF(ISNUMBER(M5017), M5017*(Consumer_Price_Index!$B$45/(_xlfn.XLOOKUP('Working Data'!D21,Consumer_Price_Index!A:A,Consumer_Price_Index!B:B))), "Missing")</f>
        <v>339561166.1166116</v>
      </c>
      <c r="R5017" t="str">
        <f t="shared" si="78"/>
        <v>No</v>
      </c>
    </row>
    <row r="5018" spans="1:18" x14ac:dyDescent="0.25">
      <c r="A5018" t="s">
        <v>5144</v>
      </c>
      <c r="B5018" t="s">
        <v>41</v>
      </c>
      <c r="C5018" t="s">
        <v>11</v>
      </c>
      <c r="D5018" s="11">
        <v>2013</v>
      </c>
      <c r="E5018" t="s">
        <v>5143</v>
      </c>
      <c r="F5018">
        <v>6.8</v>
      </c>
      <c r="G5018">
        <v>105000</v>
      </c>
      <c r="H5018" t="s">
        <v>3373</v>
      </c>
      <c r="I5018" t="s">
        <v>5142</v>
      </c>
      <c r="J5018" t="s">
        <v>3144</v>
      </c>
      <c r="K5018" t="s">
        <v>265</v>
      </c>
      <c r="L5018" s="7">
        <v>12000000</v>
      </c>
      <c r="M5018" s="7">
        <v>12077441</v>
      </c>
      <c r="N5018" t="s">
        <v>617</v>
      </c>
      <c r="O5018">
        <v>99</v>
      </c>
      <c r="P5018" s="8">
        <f>_xlfn.XLOOKUP(D5018,Consumer_Price_Index!A:A,Consumer_Price_Index!B:B)</f>
        <v>233</v>
      </c>
      <c r="Q5018" s="13">
        <f>IF(ISNUMBER(M5018), M5018*(Consumer_Price_Index!$B$45/(_xlfn.XLOOKUP('Working Data'!D6305,Consumer_Price_Index!A:A,Consumer_Price_Index!B:B))), "Missing")</f>
        <v>24146957.169947505</v>
      </c>
      <c r="R5018" t="str">
        <f t="shared" si="78"/>
        <v>Yes</v>
      </c>
    </row>
    <row r="5019" spans="1:18" x14ac:dyDescent="0.25">
      <c r="A5019" t="s">
        <v>2991</v>
      </c>
      <c r="B5019" t="s">
        <v>101</v>
      </c>
      <c r="C5019" t="s">
        <v>73</v>
      </c>
      <c r="D5019" s="11">
        <v>2016</v>
      </c>
      <c r="E5019" t="s">
        <v>2990</v>
      </c>
      <c r="F5019">
        <v>6.8</v>
      </c>
      <c r="G5019">
        <v>58000</v>
      </c>
      <c r="H5019" t="s">
        <v>958</v>
      </c>
      <c r="I5019" t="s">
        <v>958</v>
      </c>
      <c r="J5019" t="s">
        <v>2989</v>
      </c>
      <c r="K5019" t="s">
        <v>7</v>
      </c>
      <c r="L5019" s="7">
        <v>70000000</v>
      </c>
      <c r="M5019" s="7">
        <v>183388953</v>
      </c>
      <c r="N5019" t="s">
        <v>2988</v>
      </c>
      <c r="O5019">
        <v>87</v>
      </c>
      <c r="P5019" s="8">
        <f>_xlfn.XLOOKUP(D5019,Consumer_Price_Index!A:A,Consumer_Price_Index!B:B)</f>
        <v>240</v>
      </c>
      <c r="Q5019" s="13">
        <f>IF(ISNUMBER(M5019), M5019*(Consumer_Price_Index!$B$45/(_xlfn.XLOOKUP('Working Data'!D6988,Consumer_Price_Index!A:A,Consumer_Price_Index!B:B))), "Missing")</f>
        <v>579052994.60207248</v>
      </c>
      <c r="R5019" t="str">
        <f t="shared" si="78"/>
        <v>Yes</v>
      </c>
    </row>
    <row r="5020" spans="1:18" x14ac:dyDescent="0.25">
      <c r="A5020" t="s">
        <v>11302</v>
      </c>
      <c r="B5020" t="s">
        <v>41</v>
      </c>
      <c r="C5020" t="s">
        <v>24</v>
      </c>
      <c r="D5020" s="11">
        <v>2001</v>
      </c>
      <c r="E5020" t="s">
        <v>11301</v>
      </c>
      <c r="F5020">
        <v>6.8</v>
      </c>
      <c r="G5020">
        <v>17000</v>
      </c>
      <c r="H5020" t="s">
        <v>9639</v>
      </c>
      <c r="I5020" t="s">
        <v>9639</v>
      </c>
      <c r="J5020" t="s">
        <v>11300</v>
      </c>
      <c r="K5020" t="s">
        <v>7</v>
      </c>
      <c r="M5020" s="7">
        <v>1318945</v>
      </c>
      <c r="N5020" t="s">
        <v>666</v>
      </c>
      <c r="O5020">
        <v>87</v>
      </c>
      <c r="P5020" s="8">
        <f>_xlfn.XLOOKUP(D5020,Consumer_Price_Index!A:A,Consumer_Price_Index!B:B)</f>
        <v>177.1</v>
      </c>
      <c r="Q5020" s="13">
        <f>IF(ISNUMBER(M5020), M5020*(Consumer_Price_Index!$B$45/(_xlfn.XLOOKUP('Working Data'!D4030,Consumer_Price_Index!A:A,Consumer_Price_Index!B:B))), "Missing")</f>
        <v>1695706.9261603376</v>
      </c>
      <c r="R5020" t="str">
        <f t="shared" si="78"/>
        <v>No</v>
      </c>
    </row>
    <row r="5021" spans="1:18" x14ac:dyDescent="0.25">
      <c r="A5021" t="s">
        <v>7930</v>
      </c>
      <c r="B5021" t="s">
        <v>41</v>
      </c>
      <c r="C5021" t="s">
        <v>34</v>
      </c>
      <c r="D5021" s="11">
        <v>2008</v>
      </c>
      <c r="E5021" t="s">
        <v>7809</v>
      </c>
      <c r="F5021">
        <v>6.8</v>
      </c>
      <c r="G5021">
        <v>109000</v>
      </c>
      <c r="H5021" t="s">
        <v>3431</v>
      </c>
      <c r="I5021" t="s">
        <v>7929</v>
      </c>
      <c r="J5021" t="s">
        <v>1056</v>
      </c>
      <c r="K5021" t="s">
        <v>7</v>
      </c>
      <c r="L5021" s="7">
        <v>20000000</v>
      </c>
      <c r="M5021" s="7">
        <v>66476363</v>
      </c>
      <c r="N5021" t="s">
        <v>617</v>
      </c>
      <c r="O5021">
        <v>109</v>
      </c>
      <c r="P5021" s="8">
        <f>_xlfn.XLOOKUP(D5021,Consumer_Price_Index!A:A,Consumer_Price_Index!B:B)</f>
        <v>215.3</v>
      </c>
      <c r="Q5021" s="13">
        <f>IF(ISNUMBER(M5021), M5021*(Consumer_Price_Index!$B$45/(_xlfn.XLOOKUP('Working Data'!D5314,Consumer_Price_Index!A:A,Consumer_Price_Index!B:B))), "Missing")</f>
        <v>85465602.557383969</v>
      </c>
      <c r="R5021" t="str">
        <f t="shared" si="78"/>
        <v>Yes</v>
      </c>
    </row>
    <row r="5022" spans="1:18" x14ac:dyDescent="0.25">
      <c r="A5022" t="s">
        <v>14204</v>
      </c>
      <c r="B5022" t="s">
        <v>41</v>
      </c>
      <c r="C5022" t="s">
        <v>24</v>
      </c>
      <c r="D5022" s="11">
        <v>1996</v>
      </c>
      <c r="E5022" t="s">
        <v>14203</v>
      </c>
      <c r="F5022">
        <v>6.8</v>
      </c>
      <c r="G5022">
        <v>9000</v>
      </c>
      <c r="H5022" t="s">
        <v>664</v>
      </c>
      <c r="I5022" t="s">
        <v>14202</v>
      </c>
      <c r="J5022" t="s">
        <v>12209</v>
      </c>
      <c r="K5022" t="s">
        <v>7</v>
      </c>
      <c r="M5022" s="7">
        <v>656747</v>
      </c>
      <c r="N5022" t="s">
        <v>6977</v>
      </c>
      <c r="O5022">
        <v>121</v>
      </c>
      <c r="P5022" s="8">
        <f>_xlfn.XLOOKUP(D5022,Consumer_Price_Index!A:A,Consumer_Price_Index!B:B)</f>
        <v>156.9</v>
      </c>
      <c r="Q5022" s="13">
        <f>IF(ISNUMBER(M5022), M5022*(Consumer_Price_Index!$B$45/(_xlfn.XLOOKUP('Working Data'!D2980,Consumer_Price_Index!A:A,Consumer_Price_Index!B:B))), "Missing")</f>
        <v>816445.57690738467</v>
      </c>
      <c r="R5022" t="str">
        <f t="shared" si="78"/>
        <v>No</v>
      </c>
    </row>
    <row r="5023" spans="1:18" x14ac:dyDescent="0.25">
      <c r="A5023" t="s">
        <v>7816</v>
      </c>
      <c r="B5023" t="s">
        <v>41</v>
      </c>
      <c r="C5023" t="s">
        <v>24</v>
      </c>
      <c r="D5023" s="11">
        <v>2008</v>
      </c>
      <c r="E5023" t="s">
        <v>7103</v>
      </c>
      <c r="F5023">
        <v>6.8</v>
      </c>
      <c r="G5023">
        <v>70000</v>
      </c>
      <c r="H5023" t="s">
        <v>7815</v>
      </c>
      <c r="I5023" t="s">
        <v>7814</v>
      </c>
      <c r="J5023" t="s">
        <v>3366</v>
      </c>
      <c r="K5023" t="s">
        <v>7</v>
      </c>
      <c r="L5023" s="7">
        <v>8000000</v>
      </c>
      <c r="M5023" s="7">
        <v>16580250</v>
      </c>
      <c r="N5023" t="s">
        <v>6809</v>
      </c>
      <c r="O5023">
        <v>91</v>
      </c>
      <c r="P5023" s="8">
        <f>_xlfn.XLOOKUP(D5023,Consumer_Price_Index!A:A,Consumer_Price_Index!B:B)</f>
        <v>215.3</v>
      </c>
      <c r="Q5023" s="13">
        <f>IF(ISNUMBER(M5023), M5023*(Consumer_Price_Index!$B$45/(_xlfn.XLOOKUP('Working Data'!D5359,Consumer_Price_Index!A:A,Consumer_Price_Index!B:B))), "Missing")</f>
        <v>19757536.859601095</v>
      </c>
      <c r="R5023" t="str">
        <f t="shared" si="78"/>
        <v>Yes</v>
      </c>
    </row>
    <row r="5024" spans="1:18" x14ac:dyDescent="0.25">
      <c r="A5024" t="s">
        <v>22047</v>
      </c>
      <c r="B5024" t="s">
        <v>101</v>
      </c>
      <c r="C5024" t="s">
        <v>34</v>
      </c>
      <c r="D5024" s="11">
        <v>1980</v>
      </c>
      <c r="E5024" t="s">
        <v>21782</v>
      </c>
      <c r="F5024">
        <v>6.8</v>
      </c>
      <c r="G5024">
        <v>101000</v>
      </c>
      <c r="H5024" t="s">
        <v>20426</v>
      </c>
      <c r="I5024" t="s">
        <v>2679</v>
      </c>
      <c r="J5024" t="s">
        <v>9628</v>
      </c>
      <c r="K5024" t="s">
        <v>7</v>
      </c>
      <c r="L5024" s="7">
        <v>54000000</v>
      </c>
      <c r="M5024" s="7">
        <v>108185706</v>
      </c>
      <c r="N5024" t="s">
        <v>21137</v>
      </c>
      <c r="O5024">
        <v>127</v>
      </c>
      <c r="P5024" s="8">
        <f>_xlfn.XLOOKUP(D5024,Consumer_Price_Index!A:A,Consumer_Price_Index!B:B)</f>
        <v>82.4</v>
      </c>
      <c r="Q5024" s="13">
        <f>IF(ISNUMBER(M5024), M5024*(Consumer_Price_Index!$B$45/(_xlfn.XLOOKUP('Working Data'!D10,Consumer_Price_Index!A:A,Consumer_Price_Index!B:B))), "Missing")</f>
        <v>159016809.54269174</v>
      </c>
      <c r="R5024" t="str">
        <f t="shared" si="78"/>
        <v>Yes</v>
      </c>
    </row>
    <row r="5025" spans="1:18" x14ac:dyDescent="0.25">
      <c r="A5025" t="s">
        <v>17838</v>
      </c>
      <c r="B5025" t="s">
        <v>41</v>
      </c>
      <c r="C5025" t="s">
        <v>24</v>
      </c>
      <c r="D5025" s="11">
        <v>1989</v>
      </c>
      <c r="E5025" t="s">
        <v>17837</v>
      </c>
      <c r="F5025">
        <v>6.8</v>
      </c>
      <c r="G5025">
        <v>3500</v>
      </c>
      <c r="H5025" t="s">
        <v>7127</v>
      </c>
      <c r="I5025" t="s">
        <v>2009</v>
      </c>
      <c r="J5025" t="s">
        <v>17836</v>
      </c>
      <c r="K5025" t="s">
        <v>504</v>
      </c>
      <c r="M5025" s="7">
        <v>938562</v>
      </c>
      <c r="N5025" t="s">
        <v>11799</v>
      </c>
      <c r="O5025">
        <v>97</v>
      </c>
      <c r="P5025" s="8">
        <f>_xlfn.XLOOKUP(D5025,Consumer_Price_Index!A:A,Consumer_Price_Index!B:B)</f>
        <v>124</v>
      </c>
      <c r="Q5025" s="13">
        <f>IF(ISNUMBER(M5025), M5025*(Consumer_Price_Index!$B$45/(_xlfn.XLOOKUP('Working Data'!D1591,Consumer_Price_Index!A:A,Consumer_Price_Index!B:B))), "Missing")</f>
        <v>1822688.6003824091</v>
      </c>
      <c r="R5025" t="str">
        <f t="shared" si="78"/>
        <v>No</v>
      </c>
    </row>
    <row r="5026" spans="1:18" x14ac:dyDescent="0.25">
      <c r="A5026" t="s">
        <v>13495</v>
      </c>
      <c r="B5026" t="s">
        <v>68</v>
      </c>
      <c r="C5026" t="s">
        <v>11</v>
      </c>
      <c r="D5026" s="11">
        <v>1997</v>
      </c>
      <c r="E5026" t="s">
        <v>13009</v>
      </c>
      <c r="F5026">
        <v>6.8</v>
      </c>
      <c r="G5026">
        <v>3300</v>
      </c>
      <c r="H5026" t="s">
        <v>9873</v>
      </c>
      <c r="I5026" t="s">
        <v>13494</v>
      </c>
      <c r="J5026" t="s">
        <v>2213</v>
      </c>
      <c r="K5026" t="s">
        <v>265</v>
      </c>
      <c r="M5026" s="7">
        <v>397020</v>
      </c>
      <c r="N5026" t="s">
        <v>2694</v>
      </c>
      <c r="O5026">
        <v>115</v>
      </c>
      <c r="P5026" s="8">
        <f>_xlfn.XLOOKUP(D5026,Consumer_Price_Index!A:A,Consumer_Price_Index!B:B)</f>
        <v>160.5</v>
      </c>
      <c r="Q5026" s="13">
        <f>IF(ISNUMBER(M5026), M5026*(Consumer_Price_Index!$B$45/(_xlfn.XLOOKUP('Working Data'!D3233,Consumer_Price_Index!A:A,Consumer_Price_Index!B:B))), "Missing")</f>
        <v>771013.34608030587</v>
      </c>
      <c r="R5026" t="str">
        <f t="shared" si="78"/>
        <v>No</v>
      </c>
    </row>
    <row r="5027" spans="1:18" x14ac:dyDescent="0.25">
      <c r="A5027" t="s">
        <v>15824</v>
      </c>
      <c r="B5027" t="s">
        <v>68</v>
      </c>
      <c r="C5027" t="s">
        <v>11</v>
      </c>
      <c r="D5027" s="11">
        <v>1993</v>
      </c>
      <c r="E5027" t="s">
        <v>15576</v>
      </c>
      <c r="F5027">
        <v>6.8</v>
      </c>
      <c r="G5027">
        <v>16000</v>
      </c>
      <c r="H5027" t="s">
        <v>9506</v>
      </c>
      <c r="I5027" t="s">
        <v>15823</v>
      </c>
      <c r="J5027" t="s">
        <v>15822</v>
      </c>
      <c r="K5027" t="s">
        <v>7</v>
      </c>
      <c r="M5027" s="7">
        <v>5632086</v>
      </c>
      <c r="N5027" t="s">
        <v>8102</v>
      </c>
      <c r="O5027">
        <v>112</v>
      </c>
      <c r="P5027" s="8">
        <f>_xlfn.XLOOKUP(D5027,Consumer_Price_Index!A:A,Consumer_Price_Index!B:B)</f>
        <v>144.5</v>
      </c>
      <c r="Q5027" s="13">
        <f>IF(ISNUMBER(M5027), M5027*(Consumer_Price_Index!$B$45/(_xlfn.XLOOKUP('Working Data'!D2345,Consumer_Price_Index!A:A,Consumer_Price_Index!B:B))), "Missing")</f>
        <v>7970722.7320018578</v>
      </c>
      <c r="R5027" t="str">
        <f t="shared" si="78"/>
        <v>No</v>
      </c>
    </row>
    <row r="5028" spans="1:18" x14ac:dyDescent="0.25">
      <c r="A5028" t="s">
        <v>21769</v>
      </c>
      <c r="B5028" t="s">
        <v>101</v>
      </c>
      <c r="C5028" t="s">
        <v>11</v>
      </c>
      <c r="D5028" s="11">
        <v>1981</v>
      </c>
      <c r="E5028" t="s">
        <v>21607</v>
      </c>
      <c r="F5028">
        <v>6.8</v>
      </c>
      <c r="G5028">
        <v>17000</v>
      </c>
      <c r="H5028" t="s">
        <v>11644</v>
      </c>
      <c r="I5028" t="s">
        <v>21768</v>
      </c>
      <c r="J5028" t="s">
        <v>17550</v>
      </c>
      <c r="K5028" t="s">
        <v>7</v>
      </c>
      <c r="L5028" s="7">
        <v>14000000</v>
      </c>
      <c r="M5028" s="7">
        <v>35856053</v>
      </c>
      <c r="N5028" t="s">
        <v>21421</v>
      </c>
      <c r="O5028">
        <v>126</v>
      </c>
      <c r="P5028" s="8">
        <f>_xlfn.XLOOKUP(D5028,Consumer_Price_Index!A:A,Consumer_Price_Index!B:B)</f>
        <v>90.9</v>
      </c>
      <c r="Q5028" s="13">
        <f>IF(ISNUMBER(M5028), M5028*(Consumer_Price_Index!$B$45/(_xlfn.XLOOKUP('Working Data'!D116,Consumer_Price_Index!A:A,Consumer_Price_Index!B:B))), "Missing")</f>
        <v>48578654.286794126</v>
      </c>
      <c r="R5028" t="str">
        <f t="shared" si="78"/>
        <v>Yes</v>
      </c>
    </row>
    <row r="5029" spans="1:18" x14ac:dyDescent="0.25">
      <c r="A5029" t="s">
        <v>4550</v>
      </c>
      <c r="B5029" t="s">
        <v>101</v>
      </c>
      <c r="C5029" t="s">
        <v>34</v>
      </c>
      <c r="D5029" s="11">
        <v>1990</v>
      </c>
      <c r="E5029" t="s">
        <v>17175</v>
      </c>
      <c r="F5029">
        <v>6.8</v>
      </c>
      <c r="G5029">
        <v>88000</v>
      </c>
      <c r="H5029" t="s">
        <v>14132</v>
      </c>
      <c r="I5029" t="s">
        <v>15870</v>
      </c>
      <c r="J5029" t="s">
        <v>17610</v>
      </c>
      <c r="K5029" t="s">
        <v>7</v>
      </c>
      <c r="L5029" s="7">
        <v>13500000</v>
      </c>
      <c r="M5029" s="7">
        <v>201965915</v>
      </c>
      <c r="N5029" t="s">
        <v>17609</v>
      </c>
      <c r="O5029">
        <v>93</v>
      </c>
      <c r="P5029" s="8">
        <f>_xlfn.XLOOKUP(D5029,Consumer_Price_Index!A:A,Consumer_Price_Index!B:B)</f>
        <v>130.69999999999999</v>
      </c>
      <c r="Q5029" s="13">
        <f>IF(ISNUMBER(M5029), M5029*(Consumer_Price_Index!$B$45/(_xlfn.XLOOKUP('Working Data'!D1657,Consumer_Price_Index!A:A,Consumer_Price_Index!B:B))), "Missing")</f>
        <v>637709992.75129533</v>
      </c>
      <c r="R5029" t="str">
        <f t="shared" si="78"/>
        <v>Yes</v>
      </c>
    </row>
    <row r="5030" spans="1:18" x14ac:dyDescent="0.25">
      <c r="A5030" t="s">
        <v>9008</v>
      </c>
      <c r="B5030" t="s">
        <v>41</v>
      </c>
      <c r="C5030" t="s">
        <v>100</v>
      </c>
      <c r="D5030" s="11">
        <v>2006</v>
      </c>
      <c r="E5030" t="s">
        <v>8606</v>
      </c>
      <c r="F5030">
        <v>6.8</v>
      </c>
      <c r="G5030">
        <v>104000</v>
      </c>
      <c r="H5030" t="s">
        <v>9007</v>
      </c>
      <c r="I5030" t="s">
        <v>1462</v>
      </c>
      <c r="J5030" t="s">
        <v>1462</v>
      </c>
      <c r="K5030" t="s">
        <v>7</v>
      </c>
      <c r="L5030" s="7">
        <v>20000000</v>
      </c>
      <c r="M5030" s="7">
        <v>13939963</v>
      </c>
      <c r="N5030" t="s">
        <v>9006</v>
      </c>
      <c r="O5030">
        <v>93</v>
      </c>
      <c r="P5030" s="8">
        <f>_xlfn.XLOOKUP(D5030,Consumer_Price_Index!A:A,Consumer_Price_Index!B:B)</f>
        <v>201.6</v>
      </c>
      <c r="Q5030" s="13">
        <f>IF(ISNUMBER(M5030), M5030*(Consumer_Price_Index!$B$45/(_xlfn.XLOOKUP('Working Data'!D4893,Consumer_Price_Index!A:A,Consumer_Price_Index!B:B))), "Missing")</f>
        <v>31185805.624816447</v>
      </c>
      <c r="R5030" t="str">
        <f t="shared" si="78"/>
        <v>Yes</v>
      </c>
    </row>
    <row r="5031" spans="1:18" x14ac:dyDescent="0.25">
      <c r="A5031" t="s">
        <v>18622</v>
      </c>
      <c r="B5031" t="s">
        <v>101</v>
      </c>
      <c r="C5031" t="s">
        <v>11</v>
      </c>
      <c r="D5031" s="11">
        <v>1988</v>
      </c>
      <c r="E5031" t="s">
        <v>18357</v>
      </c>
      <c r="F5031">
        <v>6.8</v>
      </c>
      <c r="G5031">
        <v>15000</v>
      </c>
      <c r="H5031" t="s">
        <v>4021</v>
      </c>
      <c r="I5031" t="s">
        <v>18621</v>
      </c>
      <c r="J5031" t="s">
        <v>14209</v>
      </c>
      <c r="K5031" t="s">
        <v>7</v>
      </c>
      <c r="M5031" s="7">
        <v>32632093</v>
      </c>
      <c r="N5031" t="s">
        <v>138</v>
      </c>
      <c r="O5031">
        <v>121</v>
      </c>
      <c r="P5031" s="8">
        <f>_xlfn.XLOOKUP(D5031,Consumer_Price_Index!A:A,Consumer_Price_Index!B:B)</f>
        <v>118.3</v>
      </c>
      <c r="Q5031" s="13">
        <f>IF(ISNUMBER(M5031), M5031*(Consumer_Price_Index!$B$45/(_xlfn.XLOOKUP('Working Data'!D1289,Consumer_Price_Index!A:A,Consumer_Price_Index!B:B))), "Missing")</f>
        <v>99829304.589357421</v>
      </c>
      <c r="R5031" t="str">
        <f t="shared" si="78"/>
        <v>No</v>
      </c>
    </row>
    <row r="5032" spans="1:18" x14ac:dyDescent="0.25">
      <c r="A5032" t="s">
        <v>14876</v>
      </c>
      <c r="B5032" t="s">
        <v>68</v>
      </c>
      <c r="C5032" t="s">
        <v>24</v>
      </c>
      <c r="D5032" s="11">
        <v>1995</v>
      </c>
      <c r="E5032" t="s">
        <v>14778</v>
      </c>
      <c r="F5032">
        <v>6.8</v>
      </c>
      <c r="G5032">
        <v>54000</v>
      </c>
      <c r="H5032" t="s">
        <v>4281</v>
      </c>
      <c r="I5032" t="s">
        <v>2606</v>
      </c>
      <c r="J5032" t="s">
        <v>4279</v>
      </c>
      <c r="K5032" t="s">
        <v>7</v>
      </c>
      <c r="L5032" s="7">
        <v>62000000</v>
      </c>
      <c r="M5032" s="7">
        <v>107879496</v>
      </c>
      <c r="N5032" t="s">
        <v>103</v>
      </c>
      <c r="O5032">
        <v>114</v>
      </c>
      <c r="P5032" s="8">
        <f>_xlfn.XLOOKUP(D5032,Consumer_Price_Index!A:A,Consumer_Price_Index!B:B)</f>
        <v>152.4</v>
      </c>
      <c r="Q5032" s="13">
        <f>IF(ISNUMBER(M5032), M5032*(Consumer_Price_Index!$B$45/(_xlfn.XLOOKUP('Working Data'!D2709,Consumer_Price_Index!A:A,Consumer_Price_Index!B:B))), "Missing")</f>
        <v>138871493.16096324</v>
      </c>
      <c r="R5032" t="str">
        <f t="shared" si="78"/>
        <v>Yes</v>
      </c>
    </row>
    <row r="5033" spans="1:18" x14ac:dyDescent="0.25">
      <c r="A5033" t="s">
        <v>4573</v>
      </c>
      <c r="B5033" t="s">
        <v>52</v>
      </c>
      <c r="C5033" t="s">
        <v>11</v>
      </c>
      <c r="D5033" s="11">
        <v>2014</v>
      </c>
      <c r="E5033" t="s">
        <v>4572</v>
      </c>
      <c r="F5033">
        <v>6.8</v>
      </c>
      <c r="G5033">
        <v>203000</v>
      </c>
      <c r="H5033" t="s">
        <v>1582</v>
      </c>
      <c r="I5033" t="s">
        <v>1582</v>
      </c>
      <c r="J5033" t="s">
        <v>4571</v>
      </c>
      <c r="K5033" t="s">
        <v>504</v>
      </c>
      <c r="L5033" s="7">
        <v>2000000</v>
      </c>
      <c r="M5033" s="7">
        <v>10312540</v>
      </c>
      <c r="N5033" t="s">
        <v>3933</v>
      </c>
      <c r="O5033">
        <v>94</v>
      </c>
      <c r="P5033" s="8">
        <f>_xlfn.XLOOKUP(D5033,Consumer_Price_Index!A:A,Consumer_Price_Index!B:B)</f>
        <v>236.7</v>
      </c>
      <c r="Q5033" s="13">
        <f>IF(ISNUMBER(M5033), M5033*(Consumer_Price_Index!$B$45/(_xlfn.XLOOKUP('Working Data'!D6499,Consumer_Price_Index!A:A,Consumer_Price_Index!B:B))), "Missing")</f>
        <v>13485969.690987123</v>
      </c>
      <c r="R5033" t="str">
        <f t="shared" si="78"/>
        <v>Yes</v>
      </c>
    </row>
    <row r="5034" spans="1:18" x14ac:dyDescent="0.25">
      <c r="A5034" t="s">
        <v>12668</v>
      </c>
      <c r="B5034" t="s">
        <v>41</v>
      </c>
      <c r="C5034" t="s">
        <v>24</v>
      </c>
      <c r="D5034" s="11">
        <v>1999</v>
      </c>
      <c r="E5034" t="s">
        <v>12445</v>
      </c>
      <c r="F5034">
        <v>6.8</v>
      </c>
      <c r="G5034">
        <v>9700</v>
      </c>
      <c r="H5034" t="s">
        <v>1314</v>
      </c>
      <c r="I5034" t="s">
        <v>1314</v>
      </c>
      <c r="J5034" t="s">
        <v>9519</v>
      </c>
      <c r="K5034" t="s">
        <v>7</v>
      </c>
      <c r="L5034" s="7">
        <v>9000000</v>
      </c>
      <c r="M5034" s="7">
        <v>34573780</v>
      </c>
      <c r="N5034" t="s">
        <v>9653</v>
      </c>
      <c r="O5034">
        <v>120</v>
      </c>
      <c r="P5034" s="8">
        <f>_xlfn.XLOOKUP(D5034,Consumer_Price_Index!A:A,Consumer_Price_Index!B:B)</f>
        <v>166.6</v>
      </c>
      <c r="Q5034" s="13">
        <f>IF(ISNUMBER(M5034), M5034*(Consumer_Price_Index!$B$45/(_xlfn.XLOOKUP('Working Data'!D3547,Consumer_Price_Index!A:A,Consumer_Price_Index!B:B))), "Missing")</f>
        <v>84956699.725806445</v>
      </c>
      <c r="R5034" t="str">
        <f t="shared" si="78"/>
        <v>Yes</v>
      </c>
    </row>
    <row r="5035" spans="1:18" x14ac:dyDescent="0.25">
      <c r="A5035" t="s">
        <v>21700</v>
      </c>
      <c r="B5035" t="s">
        <v>41</v>
      </c>
      <c r="C5035" t="s">
        <v>5</v>
      </c>
      <c r="D5035" s="11">
        <v>1981</v>
      </c>
      <c r="E5035" t="s">
        <v>21699</v>
      </c>
      <c r="F5035">
        <v>6.8</v>
      </c>
      <c r="G5035">
        <v>21000</v>
      </c>
      <c r="H5035" t="s">
        <v>21698</v>
      </c>
      <c r="I5035" t="s">
        <v>21697</v>
      </c>
      <c r="J5035" t="s">
        <v>21696</v>
      </c>
      <c r="K5035" t="s">
        <v>300</v>
      </c>
      <c r="L5035" s="7">
        <v>400000</v>
      </c>
      <c r="M5035" s="7">
        <v>123843</v>
      </c>
      <c r="N5035" t="s">
        <v>20940</v>
      </c>
      <c r="O5035">
        <v>87</v>
      </c>
      <c r="P5035" s="8">
        <f>_xlfn.XLOOKUP(D5035,Consumer_Price_Index!A:A,Consumer_Price_Index!B:B)</f>
        <v>90.9</v>
      </c>
      <c r="Q5035" s="13">
        <f>IF(ISNUMBER(M5035), M5035*(Consumer_Price_Index!$B$45/(_xlfn.XLOOKUP('Working Data'!D144,Consumer_Price_Index!A:A,Consumer_Price_Index!B:B))), "Missing")</f>
        <v>175266.89317231768</v>
      </c>
      <c r="R5035" t="str">
        <f t="shared" si="78"/>
        <v>Yes</v>
      </c>
    </row>
    <row r="5036" spans="1:18" x14ac:dyDescent="0.25">
      <c r="A5036" t="s">
        <v>20485</v>
      </c>
      <c r="B5036" t="s">
        <v>41</v>
      </c>
      <c r="C5036" t="s">
        <v>24</v>
      </c>
      <c r="D5036" s="11">
        <v>1984</v>
      </c>
      <c r="E5036" t="s">
        <v>20471</v>
      </c>
      <c r="F5036">
        <v>6.8</v>
      </c>
      <c r="G5036">
        <v>5700</v>
      </c>
      <c r="H5036" t="s">
        <v>14319</v>
      </c>
      <c r="I5036" t="s">
        <v>14319</v>
      </c>
      <c r="J5036" t="s">
        <v>20484</v>
      </c>
      <c r="K5036" t="s">
        <v>7</v>
      </c>
      <c r="L5036" s="7">
        <v>350000</v>
      </c>
      <c r="M5036" s="7">
        <v>3677209</v>
      </c>
      <c r="N5036" t="s">
        <v>20483</v>
      </c>
      <c r="O5036">
        <v>108</v>
      </c>
      <c r="P5036" s="8">
        <f>_xlfn.XLOOKUP(D5036,Consumer_Price_Index!A:A,Consumer_Price_Index!B:B)</f>
        <v>103.9</v>
      </c>
      <c r="Q5036" s="13">
        <f>IF(ISNUMBER(M5036), M5036*(Consumer_Price_Index!$B$45/(_xlfn.XLOOKUP('Working Data'!D592,Consumer_Price_Index!A:A,Consumer_Price_Index!B:B))), "Missing")</f>
        <v>6873899.2779141096</v>
      </c>
      <c r="R5036" t="str">
        <f t="shared" si="78"/>
        <v>Yes</v>
      </c>
    </row>
    <row r="5037" spans="1:18" x14ac:dyDescent="0.25">
      <c r="A5037" t="s">
        <v>7839</v>
      </c>
      <c r="B5037" t="s">
        <v>68</v>
      </c>
      <c r="C5037" t="s">
        <v>34</v>
      </c>
      <c r="D5037" s="11">
        <v>2008</v>
      </c>
      <c r="E5037" t="s">
        <v>7391</v>
      </c>
      <c r="F5037">
        <v>6.8</v>
      </c>
      <c r="G5037">
        <v>49000</v>
      </c>
      <c r="H5037" t="s">
        <v>1054</v>
      </c>
      <c r="I5037" t="s">
        <v>1054</v>
      </c>
      <c r="J5037" t="s">
        <v>2213</v>
      </c>
      <c r="K5037" t="s">
        <v>7</v>
      </c>
      <c r="L5037" s="7">
        <v>20000000</v>
      </c>
      <c r="M5037" s="7">
        <v>5530764</v>
      </c>
      <c r="N5037" t="s">
        <v>3229</v>
      </c>
      <c r="O5037">
        <v>114</v>
      </c>
      <c r="P5037" s="8">
        <f>_xlfn.XLOOKUP(D5037,Consumer_Price_Index!A:A,Consumer_Price_Index!B:B)</f>
        <v>215.3</v>
      </c>
      <c r="Q5037" s="13">
        <f>IF(ISNUMBER(M5037), M5037*(Consumer_Price_Index!$B$45/(_xlfn.XLOOKUP('Working Data'!D5351,Consumer_Price_Index!A:A,Consumer_Price_Index!B:B))), "Missing")</f>
        <v>6590628.8259679312</v>
      </c>
      <c r="R5037" t="str">
        <f t="shared" si="78"/>
        <v>Yes</v>
      </c>
    </row>
    <row r="5038" spans="1:18" x14ac:dyDescent="0.25">
      <c r="A5038" t="s">
        <v>7611</v>
      </c>
      <c r="B5038" t="s">
        <v>41</v>
      </c>
      <c r="C5038" t="s">
        <v>87</v>
      </c>
      <c r="D5038" s="11">
        <v>2008</v>
      </c>
      <c r="E5038" t="s">
        <v>7610</v>
      </c>
      <c r="F5038">
        <v>6.8</v>
      </c>
      <c r="G5038">
        <v>19000</v>
      </c>
      <c r="H5038" t="s">
        <v>7609</v>
      </c>
      <c r="I5038" t="s">
        <v>7609</v>
      </c>
      <c r="J5038" t="s">
        <v>903</v>
      </c>
      <c r="K5038" t="s">
        <v>7</v>
      </c>
      <c r="L5038" s="7">
        <v>20000000</v>
      </c>
      <c r="M5038" s="7">
        <v>5642478</v>
      </c>
      <c r="N5038" t="s">
        <v>4152</v>
      </c>
      <c r="O5038">
        <v>107</v>
      </c>
      <c r="P5038" s="8">
        <f>_xlfn.XLOOKUP(D5038,Consumer_Price_Index!A:A,Consumer_Price_Index!B:B)</f>
        <v>215.3</v>
      </c>
      <c r="Q5038" s="13">
        <f>IF(ISNUMBER(M5038), M5038*(Consumer_Price_Index!$B$45/(_xlfn.XLOOKUP('Working Data'!D5421,Consumer_Price_Index!A:A,Consumer_Price_Index!B:B))), "Missing")</f>
        <v>9343820.9054347835</v>
      </c>
      <c r="R5038" t="str">
        <f t="shared" si="78"/>
        <v>Yes</v>
      </c>
    </row>
    <row r="5039" spans="1:18" x14ac:dyDescent="0.25">
      <c r="A5039" t="s">
        <v>102</v>
      </c>
      <c r="B5039" t="s">
        <v>101</v>
      </c>
      <c r="C5039" t="s">
        <v>100</v>
      </c>
      <c r="D5039" s="11">
        <v>2020</v>
      </c>
      <c r="E5039" t="s">
        <v>99</v>
      </c>
      <c r="F5039">
        <v>6.8</v>
      </c>
      <c r="G5039">
        <v>42000</v>
      </c>
      <c r="H5039" t="s">
        <v>98</v>
      </c>
      <c r="I5039" t="s">
        <v>97</v>
      </c>
      <c r="J5039" t="s">
        <v>96</v>
      </c>
      <c r="K5039" t="s">
        <v>95</v>
      </c>
      <c r="L5039" s="7">
        <v>135000000</v>
      </c>
      <c r="M5039" s="7">
        <v>111105497</v>
      </c>
      <c r="N5039" t="s">
        <v>94</v>
      </c>
      <c r="O5039">
        <v>100</v>
      </c>
      <c r="P5039" s="8">
        <f>_xlfn.XLOOKUP(D5039,Consumer_Price_Index!A:A,Consumer_Price_Index!B:B)</f>
        <v>258.8</v>
      </c>
      <c r="Q5039" s="13">
        <f>IF(ISNUMBER(M5039), M5039*(Consumer_Price_Index!$B$45/(_xlfn.XLOOKUP('Working Data'!D7653,Consumer_Price_Index!A:A,Consumer_Price_Index!B:B))), "Missing")</f>
        <v>248559801.2914831</v>
      </c>
      <c r="R5039" t="str">
        <f t="shared" si="78"/>
        <v>Yes</v>
      </c>
    </row>
    <row r="5040" spans="1:18" x14ac:dyDescent="0.25">
      <c r="A5040" t="s">
        <v>14384</v>
      </c>
      <c r="B5040" t="s">
        <v>68</v>
      </c>
      <c r="C5040" t="s">
        <v>11</v>
      </c>
      <c r="D5040" s="11">
        <v>1996</v>
      </c>
      <c r="E5040" t="s">
        <v>14383</v>
      </c>
      <c r="F5040">
        <v>6.8</v>
      </c>
      <c r="G5040">
        <v>36000</v>
      </c>
      <c r="H5040" t="s">
        <v>3793</v>
      </c>
      <c r="I5040" t="s">
        <v>14382</v>
      </c>
      <c r="J5040" t="s">
        <v>5825</v>
      </c>
      <c r="K5040" t="s">
        <v>7</v>
      </c>
      <c r="L5040" s="7">
        <v>25000000</v>
      </c>
      <c r="M5040" s="7">
        <v>7343114</v>
      </c>
      <c r="N5040" t="s">
        <v>890</v>
      </c>
      <c r="O5040">
        <v>124</v>
      </c>
      <c r="P5040" s="8">
        <f>_xlfn.XLOOKUP(D5040,Consumer_Price_Index!A:A,Consumer_Price_Index!B:B)</f>
        <v>156.9</v>
      </c>
      <c r="Q5040" s="13">
        <f>IF(ISNUMBER(M5040), M5040*(Consumer_Price_Index!$B$45/(_xlfn.XLOOKUP('Working Data'!D2907,Consumer_Price_Index!A:A,Consumer_Price_Index!B:B))), "Missing")</f>
        <v>15484061.147404846</v>
      </c>
      <c r="R5040" t="str">
        <f t="shared" si="78"/>
        <v>Yes</v>
      </c>
    </row>
    <row r="5041" spans="1:18" x14ac:dyDescent="0.25">
      <c r="A5041" t="s">
        <v>6903</v>
      </c>
      <c r="B5041" t="s">
        <v>41</v>
      </c>
      <c r="C5041" t="s">
        <v>11</v>
      </c>
      <c r="D5041" s="11">
        <v>2010</v>
      </c>
      <c r="E5041" t="s">
        <v>6902</v>
      </c>
      <c r="F5041">
        <v>6.8</v>
      </c>
      <c r="G5041">
        <v>67000</v>
      </c>
      <c r="H5041" t="s">
        <v>3266</v>
      </c>
      <c r="I5041" t="s">
        <v>2658</v>
      </c>
      <c r="J5041" t="s">
        <v>1247</v>
      </c>
      <c r="K5041" t="s">
        <v>7</v>
      </c>
      <c r="L5041" s="7">
        <v>20000000</v>
      </c>
      <c r="M5041" s="7">
        <v>45636368</v>
      </c>
      <c r="N5041" t="s">
        <v>3464</v>
      </c>
      <c r="O5041">
        <v>113</v>
      </c>
      <c r="P5041" s="8">
        <f>_xlfn.XLOOKUP(D5041,Consumer_Price_Index!A:A,Consumer_Price_Index!B:B)</f>
        <v>218.1</v>
      </c>
      <c r="Q5041" s="13">
        <f>IF(ISNUMBER(M5041), M5041*(Consumer_Price_Index!$B$45/(_xlfn.XLOOKUP('Working Data'!D5693,Consumer_Price_Index!A:A,Consumer_Price_Index!B:B))), "Missing")</f>
        <v>58672579.449789032</v>
      </c>
      <c r="R5041" t="str">
        <f t="shared" si="78"/>
        <v>Yes</v>
      </c>
    </row>
    <row r="5042" spans="1:18" x14ac:dyDescent="0.25">
      <c r="A5042" t="s">
        <v>9528</v>
      </c>
      <c r="B5042" t="s">
        <v>41</v>
      </c>
      <c r="C5042" t="s">
        <v>5</v>
      </c>
      <c r="D5042" s="11">
        <v>2005</v>
      </c>
      <c r="E5042" t="s">
        <v>9283</v>
      </c>
      <c r="F5042">
        <v>6.8</v>
      </c>
      <c r="G5042">
        <v>95000</v>
      </c>
      <c r="H5042" t="s">
        <v>3001</v>
      </c>
      <c r="I5042" t="s">
        <v>3001</v>
      </c>
      <c r="J5042" t="s">
        <v>288</v>
      </c>
      <c r="K5042" t="s">
        <v>7</v>
      </c>
      <c r="L5042" s="7">
        <v>7000000</v>
      </c>
      <c r="M5042" s="7">
        <v>20901859</v>
      </c>
      <c r="N5042" t="s">
        <v>8240</v>
      </c>
      <c r="O5042">
        <v>107</v>
      </c>
      <c r="P5042" s="8">
        <f>_xlfn.XLOOKUP(D5042,Consumer_Price_Index!A:A,Consumer_Price_Index!B:B)</f>
        <v>195.3</v>
      </c>
      <c r="Q5042" s="13">
        <f>IF(ISNUMBER(M5042), M5042*(Consumer_Price_Index!$B$45/(_xlfn.XLOOKUP('Working Data'!D4689,Consumer_Price_Index!A:A,Consumer_Price_Index!B:B))), "Missing")</f>
        <v>40591436.821542382</v>
      </c>
      <c r="R5042" t="str">
        <f t="shared" si="78"/>
        <v>Yes</v>
      </c>
    </row>
    <row r="5043" spans="1:18" x14ac:dyDescent="0.25">
      <c r="A5043" t="s">
        <v>4719</v>
      </c>
      <c r="B5043" t="s">
        <v>68</v>
      </c>
      <c r="C5043" t="s">
        <v>87</v>
      </c>
      <c r="D5043" s="11">
        <v>2013</v>
      </c>
      <c r="E5043" t="s">
        <v>4718</v>
      </c>
      <c r="F5043">
        <v>6.8</v>
      </c>
      <c r="G5043">
        <v>49000</v>
      </c>
      <c r="H5043" t="s">
        <v>4717</v>
      </c>
      <c r="I5043" t="s">
        <v>4717</v>
      </c>
      <c r="J5043" t="s">
        <v>4094</v>
      </c>
      <c r="K5043" t="s">
        <v>265</v>
      </c>
      <c r="L5043" s="7">
        <v>6500000</v>
      </c>
      <c r="M5043" s="7">
        <v>2891812</v>
      </c>
      <c r="N5043" t="s">
        <v>4716</v>
      </c>
      <c r="O5043">
        <v>116</v>
      </c>
      <c r="P5043" s="8">
        <f>_xlfn.XLOOKUP(D5043,Consumer_Price_Index!A:A,Consumer_Price_Index!B:B)</f>
        <v>233</v>
      </c>
      <c r="Q5043" s="13">
        <f>IF(ISNUMBER(M5043), M5043*(Consumer_Price_Index!$B$45/(_xlfn.XLOOKUP('Working Data'!D6440,Consumer_Price_Index!A:A,Consumer_Price_Index!B:B))), "Missing")</f>
        <v>7756471.0950704226</v>
      </c>
      <c r="R5043" t="str">
        <f t="shared" si="78"/>
        <v>Yes</v>
      </c>
    </row>
    <row r="5044" spans="1:18" x14ac:dyDescent="0.25">
      <c r="A5044" t="s">
        <v>93</v>
      </c>
      <c r="B5044" t="s">
        <v>52</v>
      </c>
      <c r="C5044" t="s">
        <v>34</v>
      </c>
      <c r="D5044" s="11">
        <v>2020</v>
      </c>
      <c r="E5044" t="s">
        <v>92</v>
      </c>
      <c r="F5044">
        <v>6.8</v>
      </c>
      <c r="G5044">
        <v>3700</v>
      </c>
      <c r="H5044" t="s">
        <v>91</v>
      </c>
      <c r="I5044" t="s">
        <v>91</v>
      </c>
      <c r="J5044" t="s">
        <v>90</v>
      </c>
      <c r="K5044" t="s">
        <v>59</v>
      </c>
      <c r="L5044" s="7">
        <v>80000000</v>
      </c>
      <c r="M5044" s="7">
        <v>461421559</v>
      </c>
      <c r="N5044" t="s">
        <v>89</v>
      </c>
      <c r="O5044">
        <v>149</v>
      </c>
      <c r="P5044" s="8">
        <f>_xlfn.XLOOKUP(D5044,Consumer_Price_Index!A:A,Consumer_Price_Index!B:B)</f>
        <v>258.8</v>
      </c>
      <c r="Q5044" s="13">
        <f>IF(ISNUMBER(M5044), M5044*(Consumer_Price_Index!$B$45/(_xlfn.XLOOKUP('Working Data'!D7654,Consumer_Price_Index!A:A,Consumer_Price_Index!B:B))), "Missing")</f>
        <v>1075708867.8446825</v>
      </c>
      <c r="R5044" t="str">
        <f t="shared" si="78"/>
        <v>Yes</v>
      </c>
    </row>
    <row r="5045" spans="1:18" x14ac:dyDescent="0.25">
      <c r="A5045" t="s">
        <v>3023</v>
      </c>
      <c r="B5045" t="s">
        <v>41</v>
      </c>
      <c r="C5045" t="s">
        <v>11</v>
      </c>
      <c r="D5045" s="11">
        <v>2016</v>
      </c>
      <c r="E5045" t="s">
        <v>2077</v>
      </c>
      <c r="F5045">
        <v>6.8</v>
      </c>
      <c r="G5045">
        <v>12000</v>
      </c>
      <c r="H5045" t="s">
        <v>3022</v>
      </c>
      <c r="I5045" t="s">
        <v>3021</v>
      </c>
      <c r="J5045" t="s">
        <v>1882</v>
      </c>
      <c r="K5045" t="s">
        <v>265</v>
      </c>
      <c r="M5045" s="7">
        <v>872805</v>
      </c>
      <c r="N5045" t="s">
        <v>3020</v>
      </c>
      <c r="O5045">
        <v>107</v>
      </c>
      <c r="P5045" s="8">
        <f>_xlfn.XLOOKUP(D5045,Consumer_Price_Index!A:A,Consumer_Price_Index!B:B)</f>
        <v>240</v>
      </c>
      <c r="Q5045" s="13">
        <f>IF(ISNUMBER(M5045), M5045*(Consumer_Price_Index!$B$45/(_xlfn.XLOOKUP('Working Data'!D6978,Consumer_Price_Index!A:A,Consumer_Price_Index!B:B))), "Missing")</f>
        <v>1895535.876692801</v>
      </c>
      <c r="R5045" t="str">
        <f t="shared" si="78"/>
        <v>No</v>
      </c>
    </row>
    <row r="5046" spans="1:18" x14ac:dyDescent="0.25">
      <c r="A5046" t="s">
        <v>20112</v>
      </c>
      <c r="B5046" t="s">
        <v>41</v>
      </c>
      <c r="C5046" t="s">
        <v>409</v>
      </c>
      <c r="D5046" s="11">
        <v>1985</v>
      </c>
      <c r="E5046" t="s">
        <v>20071</v>
      </c>
      <c r="F5046">
        <v>6.8</v>
      </c>
      <c r="G5046">
        <v>11000</v>
      </c>
      <c r="H5046" t="s">
        <v>11792</v>
      </c>
      <c r="I5046" t="s">
        <v>20111</v>
      </c>
      <c r="J5046" t="s">
        <v>15760</v>
      </c>
      <c r="K5046" t="s">
        <v>265</v>
      </c>
      <c r="L5046" s="7">
        <v>12000000</v>
      </c>
      <c r="M5046" s="7">
        <v>17130087</v>
      </c>
      <c r="N5046" t="s">
        <v>17272</v>
      </c>
      <c r="O5046">
        <v>131</v>
      </c>
      <c r="P5046" s="8">
        <f>_xlfn.XLOOKUP(D5046,Consumer_Price_Index!A:A,Consumer_Price_Index!B:B)</f>
        <v>107.6</v>
      </c>
      <c r="Q5046" s="13">
        <f>IF(ISNUMBER(M5046), M5046*(Consumer_Price_Index!$B$45/(_xlfn.XLOOKUP('Working Data'!D741,Consumer_Price_Index!A:A,Consumer_Price_Index!B:B))), "Missing")</f>
        <v>28367051.678804349</v>
      </c>
      <c r="R5046" t="str">
        <f t="shared" si="78"/>
        <v>Yes</v>
      </c>
    </row>
    <row r="5047" spans="1:18" x14ac:dyDescent="0.25">
      <c r="A5047" t="s">
        <v>12223</v>
      </c>
      <c r="B5047" t="s">
        <v>68</v>
      </c>
      <c r="C5047" t="s">
        <v>24</v>
      </c>
      <c r="D5047" s="11">
        <v>2000</v>
      </c>
      <c r="E5047" t="s">
        <v>12113</v>
      </c>
      <c r="F5047">
        <v>6.8</v>
      </c>
      <c r="G5047">
        <v>105000</v>
      </c>
      <c r="H5047" t="s">
        <v>4648</v>
      </c>
      <c r="I5047" t="s">
        <v>6665</v>
      </c>
      <c r="J5047" t="s">
        <v>1848</v>
      </c>
      <c r="K5047" t="s">
        <v>7</v>
      </c>
      <c r="L5047" s="7">
        <v>60000000</v>
      </c>
      <c r="M5047" s="7">
        <v>124745083</v>
      </c>
      <c r="N5047" t="s">
        <v>103</v>
      </c>
      <c r="O5047">
        <v>125</v>
      </c>
      <c r="P5047" s="8">
        <f>_xlfn.XLOOKUP(D5047,Consumer_Price_Index!A:A,Consumer_Price_Index!B:B)</f>
        <v>172.2</v>
      </c>
      <c r="Q5047" s="13">
        <f>IF(ISNUMBER(M5047), M5047*(Consumer_Price_Index!$B$45/(_xlfn.XLOOKUP('Working Data'!D3703,Consumer_Price_Index!A:A,Consumer_Price_Index!B:B))), "Missing")</f>
        <v>165548026.0892857</v>
      </c>
      <c r="R5047" t="str">
        <f t="shared" si="78"/>
        <v>Yes</v>
      </c>
    </row>
    <row r="5048" spans="1:18" x14ac:dyDescent="0.25">
      <c r="A5048" t="s">
        <v>11777</v>
      </c>
      <c r="B5048" t="s">
        <v>68</v>
      </c>
      <c r="C5048" t="s">
        <v>34</v>
      </c>
      <c r="D5048" s="11">
        <v>2001</v>
      </c>
      <c r="E5048" t="s">
        <v>11393</v>
      </c>
      <c r="F5048">
        <v>6.8</v>
      </c>
      <c r="G5048">
        <v>362000</v>
      </c>
      <c r="H5048" t="s">
        <v>3941</v>
      </c>
      <c r="I5048" t="s">
        <v>11776</v>
      </c>
      <c r="J5048" t="s">
        <v>2534</v>
      </c>
      <c r="K5048" t="s">
        <v>7</v>
      </c>
      <c r="L5048" s="7">
        <v>38000000</v>
      </c>
      <c r="M5048" s="7">
        <v>207305509</v>
      </c>
      <c r="N5048" t="s">
        <v>103</v>
      </c>
      <c r="O5048">
        <v>106</v>
      </c>
      <c r="P5048" s="8">
        <f>_xlfn.XLOOKUP(D5048,Consumer_Price_Index!A:A,Consumer_Price_Index!B:B)</f>
        <v>177.1</v>
      </c>
      <c r="Q5048" s="13">
        <f>IF(ISNUMBER(M5048), M5048*(Consumer_Price_Index!$B$45/(_xlfn.XLOOKUP('Working Data'!D3846,Consumer_Price_Index!A:A,Consumer_Price_Index!B:B))), "Missing")</f>
        <v>351117223.97053921</v>
      </c>
      <c r="R5048" t="str">
        <f t="shared" si="78"/>
        <v>Yes</v>
      </c>
    </row>
    <row r="5049" spans="1:18" x14ac:dyDescent="0.25">
      <c r="A5049" t="s">
        <v>3093</v>
      </c>
      <c r="B5049" t="s">
        <v>68</v>
      </c>
      <c r="C5049" t="s">
        <v>34</v>
      </c>
      <c r="D5049" s="11">
        <v>2016</v>
      </c>
      <c r="E5049" t="s">
        <v>2897</v>
      </c>
      <c r="F5049">
        <v>6.8</v>
      </c>
      <c r="G5049">
        <v>63000</v>
      </c>
      <c r="H5049" t="s">
        <v>2647</v>
      </c>
      <c r="I5049" t="s">
        <v>3092</v>
      </c>
      <c r="J5049" t="s">
        <v>3091</v>
      </c>
      <c r="K5049" t="s">
        <v>7</v>
      </c>
      <c r="L5049" s="7">
        <v>80000000</v>
      </c>
      <c r="M5049" s="7">
        <v>52099090</v>
      </c>
      <c r="N5049" t="s">
        <v>119</v>
      </c>
      <c r="O5049">
        <v>117</v>
      </c>
      <c r="P5049" s="8">
        <f>_xlfn.XLOOKUP(D5049,Consumer_Price_Index!A:A,Consumer_Price_Index!B:B)</f>
        <v>240</v>
      </c>
      <c r="Q5049" s="13">
        <f>IF(ISNUMBER(M5049), M5049*(Consumer_Price_Index!$B$45/(_xlfn.XLOOKUP('Working Data'!D6959,Consumer_Price_Index!A:A,Consumer_Price_Index!B:B))), "Missing")</f>
        <v>89636322.546583846</v>
      </c>
      <c r="R5049" t="str">
        <f t="shared" si="78"/>
        <v>Yes</v>
      </c>
    </row>
    <row r="5050" spans="1:18" x14ac:dyDescent="0.25">
      <c r="A5050" t="s">
        <v>16008</v>
      </c>
      <c r="B5050" t="s">
        <v>41</v>
      </c>
      <c r="C5050" t="s">
        <v>11</v>
      </c>
      <c r="D5050" s="11">
        <v>1993</v>
      </c>
      <c r="E5050" t="s">
        <v>16007</v>
      </c>
      <c r="F5050">
        <v>6.8</v>
      </c>
      <c r="G5050">
        <v>124000</v>
      </c>
      <c r="H5050" t="s">
        <v>9543</v>
      </c>
      <c r="I5050" t="s">
        <v>9758</v>
      </c>
      <c r="J5050" t="s">
        <v>1939</v>
      </c>
      <c r="K5050" t="s">
        <v>7</v>
      </c>
      <c r="L5050" s="7">
        <v>42000000</v>
      </c>
      <c r="M5050" s="7">
        <v>270248367</v>
      </c>
      <c r="N5050" t="s">
        <v>694</v>
      </c>
      <c r="O5050">
        <v>154</v>
      </c>
      <c r="P5050" s="8">
        <f>_xlfn.XLOOKUP(D5050,Consumer_Price_Index!A:A,Consumer_Price_Index!B:B)</f>
        <v>144.5</v>
      </c>
      <c r="Q5050" s="13">
        <f>IF(ISNUMBER(M5050), M5050*(Consumer_Price_Index!$B$45/(_xlfn.XLOOKUP('Working Data'!D2263,Consumer_Price_Index!A:A,Consumer_Price_Index!B:B))), "Missing")</f>
        <v>696066588.54522395</v>
      </c>
      <c r="R5050" t="str">
        <f t="shared" si="78"/>
        <v>Yes</v>
      </c>
    </row>
    <row r="5051" spans="1:18" x14ac:dyDescent="0.25">
      <c r="A5051" t="s">
        <v>5653</v>
      </c>
      <c r="B5051" t="s">
        <v>68</v>
      </c>
      <c r="C5051" t="s">
        <v>24</v>
      </c>
      <c r="D5051" s="11">
        <v>2012</v>
      </c>
      <c r="E5051" t="s">
        <v>5652</v>
      </c>
      <c r="F5051">
        <v>6.8</v>
      </c>
      <c r="G5051">
        <v>68000</v>
      </c>
      <c r="H5051" t="s">
        <v>1909</v>
      </c>
      <c r="I5051" t="s">
        <v>1909</v>
      </c>
      <c r="J5051" t="s">
        <v>1668</v>
      </c>
      <c r="K5051" t="s">
        <v>7</v>
      </c>
      <c r="L5051" s="7">
        <v>2000000</v>
      </c>
      <c r="M5051" s="7">
        <v>92654</v>
      </c>
      <c r="N5051" t="s">
        <v>5651</v>
      </c>
      <c r="O5051">
        <v>95</v>
      </c>
      <c r="P5051" s="8">
        <f>_xlfn.XLOOKUP(D5051,Consumer_Price_Index!A:A,Consumer_Price_Index!B:B)</f>
        <v>229.6</v>
      </c>
      <c r="Q5051" s="13">
        <f>IF(ISNUMBER(M5051), M5051*(Consumer_Price_Index!$B$45/(_xlfn.XLOOKUP('Working Data'!D6144,Consumer_Price_Index!A:A,Consumer_Price_Index!B:B))), "Missing")</f>
        <v>248518.25528169016</v>
      </c>
      <c r="R5051" t="str">
        <f t="shared" si="78"/>
        <v>Yes</v>
      </c>
    </row>
    <row r="5052" spans="1:18" x14ac:dyDescent="0.25">
      <c r="A5052" t="s">
        <v>9275</v>
      </c>
      <c r="B5052" t="s">
        <v>41</v>
      </c>
      <c r="C5052" t="s">
        <v>5</v>
      </c>
      <c r="D5052" s="11">
        <v>1980</v>
      </c>
      <c r="E5052" t="s">
        <v>21884</v>
      </c>
      <c r="F5052">
        <v>6.8</v>
      </c>
      <c r="G5052">
        <v>66000</v>
      </c>
      <c r="H5052" t="s">
        <v>1835</v>
      </c>
      <c r="I5052" t="s">
        <v>1835</v>
      </c>
      <c r="J5052" t="s">
        <v>17321</v>
      </c>
      <c r="K5052" t="s">
        <v>7</v>
      </c>
      <c r="L5052" s="7">
        <v>1000000</v>
      </c>
      <c r="M5052" s="7">
        <v>21448782</v>
      </c>
      <c r="N5052" t="s">
        <v>21315</v>
      </c>
      <c r="O5052">
        <v>89</v>
      </c>
      <c r="P5052" s="8">
        <f>_xlfn.XLOOKUP(D5052,Consumer_Price_Index!A:A,Consumer_Price_Index!B:B)</f>
        <v>82.4</v>
      </c>
      <c r="Q5052" s="13">
        <f>IF(ISNUMBER(M5052), M5052*(Consumer_Price_Index!$B$45/(_xlfn.XLOOKUP('Working Data'!D20,Consumer_Price_Index!A:A,Consumer_Price_Index!B:B))), "Missing")</f>
        <v>41653561.98470363</v>
      </c>
      <c r="R5052" t="str">
        <f t="shared" si="78"/>
        <v>Yes</v>
      </c>
    </row>
    <row r="5053" spans="1:18" x14ac:dyDescent="0.25">
      <c r="A5053" t="s">
        <v>21776</v>
      </c>
      <c r="B5053" t="s">
        <v>101</v>
      </c>
      <c r="C5053" t="s">
        <v>24</v>
      </c>
      <c r="D5053" s="11">
        <v>1981</v>
      </c>
      <c r="E5053" t="s">
        <v>21575</v>
      </c>
      <c r="F5053">
        <v>6.8</v>
      </c>
      <c r="G5053">
        <v>4200</v>
      </c>
      <c r="H5053" t="s">
        <v>17259</v>
      </c>
      <c r="I5053" t="s">
        <v>17259</v>
      </c>
      <c r="J5053" t="s">
        <v>17259</v>
      </c>
      <c r="K5053" t="s">
        <v>7</v>
      </c>
      <c r="M5053" s="7">
        <v>50427646</v>
      </c>
      <c r="N5053" t="s">
        <v>103</v>
      </c>
      <c r="O5053">
        <v>107</v>
      </c>
      <c r="P5053" s="8">
        <f>_xlfn.XLOOKUP(D5053,Consumer_Price_Index!A:A,Consumer_Price_Index!B:B)</f>
        <v>90.9</v>
      </c>
      <c r="Q5053" s="13">
        <f>IF(ISNUMBER(M5053), M5053*(Consumer_Price_Index!$B$45/(_xlfn.XLOOKUP('Working Data'!D111,Consumer_Price_Index!A:A,Consumer_Price_Index!B:B))), "Missing")</f>
        <v>97930552.81198214</v>
      </c>
      <c r="R5053" t="str">
        <f t="shared" si="78"/>
        <v>No</v>
      </c>
    </row>
    <row r="5054" spans="1:18" x14ac:dyDescent="0.25">
      <c r="A5054" t="s">
        <v>14416</v>
      </c>
      <c r="B5054" t="s">
        <v>41</v>
      </c>
      <c r="C5054" t="s">
        <v>100</v>
      </c>
      <c r="D5054" s="11">
        <v>1996</v>
      </c>
      <c r="E5054" t="s">
        <v>14256</v>
      </c>
      <c r="F5054">
        <v>6.8</v>
      </c>
      <c r="G5054">
        <v>58000</v>
      </c>
      <c r="H5054" t="s">
        <v>2782</v>
      </c>
      <c r="I5054" t="s">
        <v>3798</v>
      </c>
      <c r="J5054" t="s">
        <v>4279</v>
      </c>
      <c r="K5054" t="s">
        <v>332</v>
      </c>
      <c r="L5054" s="7">
        <v>55000000</v>
      </c>
      <c r="M5054" s="7">
        <v>38619405</v>
      </c>
      <c r="N5054" t="s">
        <v>13939</v>
      </c>
      <c r="O5054">
        <v>110</v>
      </c>
      <c r="P5054" s="8">
        <f>_xlfn.XLOOKUP(D5054,Consumer_Price_Index!A:A,Consumer_Price_Index!B:B)</f>
        <v>156.9</v>
      </c>
      <c r="Q5054" s="13">
        <f>IF(ISNUMBER(M5054), M5054*(Consumer_Price_Index!$B$45/(_xlfn.XLOOKUP('Working Data'!D2892,Consumer_Price_Index!A:A,Consumer_Price_Index!B:B))), "Missing")</f>
        <v>94897844.383064508</v>
      </c>
      <c r="R5054" t="str">
        <f t="shared" si="78"/>
        <v>Yes</v>
      </c>
    </row>
    <row r="5055" spans="1:18" x14ac:dyDescent="0.25">
      <c r="A5055" t="s">
        <v>6245</v>
      </c>
      <c r="B5055" t="s">
        <v>41</v>
      </c>
      <c r="C5055" t="s">
        <v>34</v>
      </c>
      <c r="D5055" s="11">
        <v>2011</v>
      </c>
      <c r="E5055" t="s">
        <v>5465</v>
      </c>
      <c r="F5055">
        <v>6.8</v>
      </c>
      <c r="G5055">
        <v>244000</v>
      </c>
      <c r="H5055" t="s">
        <v>1879</v>
      </c>
      <c r="I5055" t="s">
        <v>1879</v>
      </c>
      <c r="J5055" t="s">
        <v>857</v>
      </c>
      <c r="K5055" t="s">
        <v>7</v>
      </c>
      <c r="L5055" s="7">
        <v>25000000</v>
      </c>
      <c r="M5055" s="7">
        <v>79781695</v>
      </c>
      <c r="N5055" t="s">
        <v>2232</v>
      </c>
      <c r="O5055">
        <v>117</v>
      </c>
      <c r="P5055" s="8">
        <f>_xlfn.XLOOKUP(D5055,Consumer_Price_Index!A:A,Consumer_Price_Index!B:B)</f>
        <v>224.9</v>
      </c>
      <c r="Q5055" s="13">
        <f>IF(ISNUMBER(M5055), M5055*(Consumer_Price_Index!$B$45/(_xlfn.XLOOKUP('Working Data'!D5937,Consumer_Price_Index!A:A,Consumer_Price_Index!B:B))), "Missing")</f>
        <v>108090184.3775011</v>
      </c>
      <c r="R5055" t="str">
        <f t="shared" si="78"/>
        <v>Yes</v>
      </c>
    </row>
    <row r="5056" spans="1:18" x14ac:dyDescent="0.25">
      <c r="A5056" t="s">
        <v>1825</v>
      </c>
      <c r="B5056" t="s">
        <v>41</v>
      </c>
      <c r="C5056" t="s">
        <v>87</v>
      </c>
      <c r="D5056" s="11">
        <v>2018</v>
      </c>
      <c r="E5056" t="s">
        <v>1824</v>
      </c>
      <c r="F5056">
        <v>6.8</v>
      </c>
      <c r="G5056">
        <v>64000</v>
      </c>
      <c r="H5056" t="s">
        <v>1823</v>
      </c>
      <c r="I5056" t="s">
        <v>1823</v>
      </c>
      <c r="J5056" t="s">
        <v>1822</v>
      </c>
      <c r="K5056" t="s">
        <v>731</v>
      </c>
      <c r="M5056" s="7">
        <v>3081913</v>
      </c>
      <c r="N5056" t="s">
        <v>1821</v>
      </c>
      <c r="O5056">
        <v>152</v>
      </c>
      <c r="P5056" s="8">
        <f>_xlfn.XLOOKUP(D5056,Consumer_Price_Index!A:A,Consumer_Price_Index!B:B)</f>
        <v>251.1</v>
      </c>
      <c r="Q5056" s="13">
        <f>IF(ISNUMBER(M5056), M5056*(Consumer_Price_Index!$B$45/(_xlfn.XLOOKUP('Working Data'!D7285,Consumer_Price_Index!A:A,Consumer_Price_Index!B:B))), "Missing")</f>
        <v>3962273.8021097048</v>
      </c>
      <c r="R5056" t="str">
        <f t="shared" si="78"/>
        <v>No</v>
      </c>
    </row>
    <row r="5057" spans="1:18" x14ac:dyDescent="0.25">
      <c r="A5057" t="s">
        <v>8061</v>
      </c>
      <c r="B5057" t="s">
        <v>41</v>
      </c>
      <c r="C5057" t="s">
        <v>100</v>
      </c>
      <c r="D5057" s="11">
        <v>2007</v>
      </c>
      <c r="E5057" t="s">
        <v>8060</v>
      </c>
      <c r="F5057">
        <v>6.8</v>
      </c>
      <c r="G5057">
        <v>25000</v>
      </c>
      <c r="H5057" t="s">
        <v>8059</v>
      </c>
      <c r="I5057" t="s">
        <v>8059</v>
      </c>
      <c r="J5057" t="s">
        <v>5551</v>
      </c>
      <c r="K5057" t="s">
        <v>7</v>
      </c>
      <c r="L5057" s="7">
        <v>25000000</v>
      </c>
      <c r="M5057" s="7">
        <v>7674033</v>
      </c>
      <c r="N5057" t="s">
        <v>8058</v>
      </c>
      <c r="O5057">
        <v>101</v>
      </c>
      <c r="P5057" s="8">
        <f>_xlfn.XLOOKUP(D5057,Consumer_Price_Index!A:A,Consumer_Price_Index!B:B)</f>
        <v>207.3</v>
      </c>
      <c r="Q5057" s="13">
        <f>IF(ISNUMBER(M5057), M5057*(Consumer_Price_Index!$B$45/(_xlfn.XLOOKUP('Working Data'!D5242,Consumer_Price_Index!A:A,Consumer_Price_Index!B:B))), "Missing")</f>
        <v>11279680.921852386</v>
      </c>
      <c r="R5057" t="str">
        <f t="shared" si="78"/>
        <v>Yes</v>
      </c>
    </row>
    <row r="5058" spans="1:18" x14ac:dyDescent="0.25">
      <c r="A5058" t="s">
        <v>5722</v>
      </c>
      <c r="B5058" t="s">
        <v>41</v>
      </c>
      <c r="C5058" t="s">
        <v>409</v>
      </c>
      <c r="D5058" s="11">
        <v>2012</v>
      </c>
      <c r="E5058" t="s">
        <v>5721</v>
      </c>
      <c r="F5058">
        <v>6.8</v>
      </c>
      <c r="G5058">
        <v>72000</v>
      </c>
      <c r="H5058" t="s">
        <v>3332</v>
      </c>
      <c r="I5058" t="s">
        <v>5720</v>
      </c>
      <c r="J5058" t="s">
        <v>3068</v>
      </c>
      <c r="K5058" t="s">
        <v>7</v>
      </c>
      <c r="L5058" s="7">
        <v>10000000</v>
      </c>
      <c r="M5058" s="7">
        <v>4552970</v>
      </c>
      <c r="N5058" t="s">
        <v>5719</v>
      </c>
      <c r="O5058">
        <v>106</v>
      </c>
      <c r="P5058" s="8">
        <f>_xlfn.XLOOKUP(D5058,Consumer_Price_Index!A:A,Consumer_Price_Index!B:B)</f>
        <v>229.6</v>
      </c>
      <c r="Q5058" s="13">
        <f>IF(ISNUMBER(M5058), M5058*(Consumer_Price_Index!$B$45/(_xlfn.XLOOKUP('Working Data'!D6121,Consumer_Price_Index!A:A,Consumer_Price_Index!B:B))), "Missing")</f>
        <v>10614307.260902831</v>
      </c>
      <c r="R5058" t="str">
        <f t="shared" si="78"/>
        <v>Yes</v>
      </c>
    </row>
    <row r="5059" spans="1:18" x14ac:dyDescent="0.25">
      <c r="A5059" t="s">
        <v>13166</v>
      </c>
      <c r="C5059" t="s">
        <v>24</v>
      </c>
      <c r="D5059" s="11">
        <v>1998</v>
      </c>
      <c r="E5059" t="s">
        <v>13165</v>
      </c>
      <c r="F5059">
        <v>6.8</v>
      </c>
      <c r="G5059">
        <v>30000</v>
      </c>
      <c r="H5059" t="s">
        <v>1823</v>
      </c>
      <c r="I5059" t="s">
        <v>1823</v>
      </c>
      <c r="J5059" t="s">
        <v>13164</v>
      </c>
      <c r="K5059" t="s">
        <v>731</v>
      </c>
      <c r="L5059" s="7">
        <v>2500000</v>
      </c>
      <c r="N5059" t="s">
        <v>1821</v>
      </c>
      <c r="O5059">
        <v>117</v>
      </c>
      <c r="P5059" s="8">
        <f>_xlfn.XLOOKUP(D5059,Consumer_Price_Index!A:A,Consumer_Price_Index!B:B)</f>
        <v>163</v>
      </c>
      <c r="Q5059" s="13" t="str">
        <f>IF(ISNUMBER(M5059), M5059*(Consumer_Price_Index!$B$45/(_xlfn.XLOOKUP('Working Data'!D3370,Consumer_Price_Index!A:A,Consumer_Price_Index!B:B))), "Missing")</f>
        <v>Missing</v>
      </c>
      <c r="R5059" t="str">
        <f t="shared" ref="R5059:R5122" si="79">IF(AND(ISNUMBER(L5059), L5059&gt;0, ISNUMBER(M5059), M5059&gt;0), "Yes", "No")</f>
        <v>No</v>
      </c>
    </row>
    <row r="5060" spans="1:18" x14ac:dyDescent="0.25">
      <c r="A5060" t="s">
        <v>7397</v>
      </c>
      <c r="B5060" t="s">
        <v>68</v>
      </c>
      <c r="C5060" t="s">
        <v>100</v>
      </c>
      <c r="D5060" s="11">
        <v>2009</v>
      </c>
      <c r="E5060" t="s">
        <v>6800</v>
      </c>
      <c r="F5060">
        <v>6.8</v>
      </c>
      <c r="G5060">
        <v>146000</v>
      </c>
      <c r="H5060" t="s">
        <v>1369</v>
      </c>
      <c r="I5060" t="s">
        <v>1369</v>
      </c>
      <c r="J5060" t="s">
        <v>3449</v>
      </c>
      <c r="K5060" t="s">
        <v>265</v>
      </c>
      <c r="L5060" s="7">
        <v>30000000</v>
      </c>
      <c r="M5060" s="7">
        <v>61808775</v>
      </c>
      <c r="N5060" t="s">
        <v>7396</v>
      </c>
      <c r="O5060">
        <v>123</v>
      </c>
      <c r="P5060" s="8">
        <f>_xlfn.XLOOKUP(D5060,Consumer_Price_Index!A:A,Consumer_Price_Index!B:B)</f>
        <v>214.5</v>
      </c>
      <c r="Q5060" s="13">
        <f>IF(ISNUMBER(M5060), M5060*(Consumer_Price_Index!$B$45/(_xlfn.XLOOKUP('Working Data'!D5506,Consumer_Price_Index!A:A,Consumer_Price_Index!B:B))), "Missing")</f>
        <v>134234738.00784034</v>
      </c>
      <c r="R5060" t="str">
        <f t="shared" si="79"/>
        <v>Yes</v>
      </c>
    </row>
    <row r="5061" spans="1:18" x14ac:dyDescent="0.25">
      <c r="A5061" t="s">
        <v>11207</v>
      </c>
      <c r="B5061" t="s">
        <v>101</v>
      </c>
      <c r="C5061" t="s">
        <v>24</v>
      </c>
      <c r="D5061" s="11">
        <v>2002</v>
      </c>
      <c r="E5061" t="s">
        <v>11000</v>
      </c>
      <c r="F5061">
        <v>6.8</v>
      </c>
      <c r="G5061">
        <v>22000</v>
      </c>
      <c r="H5061" t="s">
        <v>6172</v>
      </c>
      <c r="I5061" t="s">
        <v>9733</v>
      </c>
      <c r="J5061" t="s">
        <v>11206</v>
      </c>
      <c r="K5061" t="s">
        <v>265</v>
      </c>
      <c r="L5061" s="7">
        <v>15000000</v>
      </c>
      <c r="M5061" s="7">
        <v>18009625</v>
      </c>
      <c r="N5061" t="s">
        <v>3464</v>
      </c>
      <c r="O5061">
        <v>97</v>
      </c>
      <c r="P5061" s="8">
        <f>_xlfn.XLOOKUP(D5061,Consumer_Price_Index!A:A,Consumer_Price_Index!B:B)</f>
        <v>179.9</v>
      </c>
      <c r="Q5061" s="13">
        <f>IF(ISNUMBER(M5061), M5061*(Consumer_Price_Index!$B$45/(_xlfn.XLOOKUP('Working Data'!D4068,Consumer_Price_Index!A:A,Consumer_Price_Index!B:B))), "Missing")</f>
        <v>22388954.457364339</v>
      </c>
      <c r="R5061" t="str">
        <f t="shared" si="79"/>
        <v>Yes</v>
      </c>
    </row>
    <row r="5062" spans="1:18" x14ac:dyDescent="0.25">
      <c r="A5062" t="s">
        <v>9574</v>
      </c>
      <c r="B5062" t="s">
        <v>68</v>
      </c>
      <c r="C5062" t="s">
        <v>34</v>
      </c>
      <c r="D5062" s="11">
        <v>2005</v>
      </c>
      <c r="E5062" t="s">
        <v>9283</v>
      </c>
      <c r="F5062">
        <v>6.8</v>
      </c>
      <c r="G5062">
        <v>304000</v>
      </c>
      <c r="H5062" t="s">
        <v>2621</v>
      </c>
      <c r="I5062" t="s">
        <v>9573</v>
      </c>
      <c r="J5062" t="s">
        <v>2539</v>
      </c>
      <c r="K5062" t="s">
        <v>7</v>
      </c>
      <c r="L5062" s="7">
        <v>126000000</v>
      </c>
      <c r="M5062" s="7">
        <v>162949164</v>
      </c>
      <c r="N5062" t="s">
        <v>632</v>
      </c>
      <c r="O5062">
        <v>136</v>
      </c>
      <c r="P5062" s="8">
        <f>_xlfn.XLOOKUP(D5062,Consumer_Price_Index!A:A,Consumer_Price_Index!B:B)</f>
        <v>195.3</v>
      </c>
      <c r="Q5062" s="13">
        <f>IF(ISNUMBER(M5062), M5062*(Consumer_Price_Index!$B$45/(_xlfn.XLOOKUP('Working Data'!D4667,Consumer_Price_Index!A:A,Consumer_Price_Index!B:B))), "Missing")</f>
        <v>419700847.59763312</v>
      </c>
      <c r="R5062" t="str">
        <f t="shared" si="79"/>
        <v>Yes</v>
      </c>
    </row>
    <row r="5063" spans="1:18" x14ac:dyDescent="0.25">
      <c r="A5063" t="s">
        <v>8071</v>
      </c>
      <c r="B5063" t="s">
        <v>68</v>
      </c>
      <c r="C5063" t="s">
        <v>24</v>
      </c>
      <c r="D5063" s="11">
        <v>2007</v>
      </c>
      <c r="E5063" t="s">
        <v>8070</v>
      </c>
      <c r="F5063">
        <v>6.8</v>
      </c>
      <c r="G5063">
        <v>27000</v>
      </c>
      <c r="H5063" t="s">
        <v>8069</v>
      </c>
      <c r="I5063" t="s">
        <v>8069</v>
      </c>
      <c r="J5063" t="s">
        <v>8068</v>
      </c>
      <c r="K5063" t="s">
        <v>7</v>
      </c>
      <c r="M5063" s="7">
        <v>7163566</v>
      </c>
      <c r="N5063" t="s">
        <v>8067</v>
      </c>
      <c r="O5063">
        <v>106</v>
      </c>
      <c r="P5063" s="8">
        <f>_xlfn.XLOOKUP(D5063,Consumer_Price_Index!A:A,Consumer_Price_Index!B:B)</f>
        <v>207.3</v>
      </c>
      <c r="Q5063" s="13">
        <f>IF(ISNUMBER(M5063), M5063*(Consumer_Price_Index!$B$45/(_xlfn.XLOOKUP('Working Data'!D5240,Consumer_Price_Index!A:A,Consumer_Price_Index!B:B))), "Missing")</f>
        <v>9221540.1782847494</v>
      </c>
      <c r="R5063" t="str">
        <f t="shared" si="79"/>
        <v>No</v>
      </c>
    </row>
    <row r="5064" spans="1:18" x14ac:dyDescent="0.25">
      <c r="A5064" t="s">
        <v>8883</v>
      </c>
      <c r="B5064" t="s">
        <v>101</v>
      </c>
      <c r="C5064" t="s">
        <v>11</v>
      </c>
      <c r="D5064" s="11">
        <v>2006</v>
      </c>
      <c r="E5064" t="s">
        <v>8585</v>
      </c>
      <c r="F5064">
        <v>6.8</v>
      </c>
      <c r="G5064">
        <v>143000</v>
      </c>
      <c r="H5064" t="s">
        <v>8882</v>
      </c>
      <c r="I5064" t="s">
        <v>8881</v>
      </c>
      <c r="J5064" t="s">
        <v>1056</v>
      </c>
      <c r="K5064" t="s">
        <v>7</v>
      </c>
      <c r="L5064" s="7">
        <v>40000000</v>
      </c>
      <c r="M5064" s="7">
        <v>114830111</v>
      </c>
      <c r="N5064" t="s">
        <v>138</v>
      </c>
      <c r="O5064">
        <v>99</v>
      </c>
      <c r="P5064" s="8">
        <f>_xlfn.XLOOKUP(D5064,Consumer_Price_Index!A:A,Consumer_Price_Index!B:B)</f>
        <v>201.6</v>
      </c>
      <c r="Q5064" s="13">
        <f>IF(ISNUMBER(M5064), M5064*(Consumer_Price_Index!$B$45/(_xlfn.XLOOKUP('Working Data'!D4952,Consumer_Price_Index!A:A,Consumer_Price_Index!B:B))), "Missing")</f>
        <v>197564849.36024845</v>
      </c>
      <c r="R5064" t="str">
        <f t="shared" si="79"/>
        <v>Yes</v>
      </c>
    </row>
    <row r="5065" spans="1:18" x14ac:dyDescent="0.25">
      <c r="A5065" t="s">
        <v>20713</v>
      </c>
      <c r="B5065" t="s">
        <v>101</v>
      </c>
      <c r="C5065" t="s">
        <v>34</v>
      </c>
      <c r="D5065" s="11">
        <v>1984</v>
      </c>
      <c r="E5065" t="s">
        <v>20627</v>
      </c>
      <c r="F5065">
        <v>6.8</v>
      </c>
      <c r="G5065">
        <v>39000</v>
      </c>
      <c r="H5065" t="s">
        <v>8385</v>
      </c>
      <c r="I5065" t="s">
        <v>20092</v>
      </c>
      <c r="J5065" t="s">
        <v>20712</v>
      </c>
      <c r="K5065" t="s">
        <v>7</v>
      </c>
      <c r="L5065" s="7">
        <v>15000000</v>
      </c>
      <c r="M5065" s="7">
        <v>28733290</v>
      </c>
      <c r="N5065" t="s">
        <v>17593</v>
      </c>
      <c r="O5065">
        <v>101</v>
      </c>
      <c r="P5065" s="8">
        <f>_xlfn.XLOOKUP(D5065,Consumer_Price_Index!A:A,Consumer_Price_Index!B:B)</f>
        <v>103.9</v>
      </c>
      <c r="Q5065" s="13">
        <f>IF(ISNUMBER(M5065), M5065*(Consumer_Price_Index!$B$45/(_xlfn.XLOOKUP('Working Data'!D502,Consumer_Price_Index!A:A,Consumer_Price_Index!B:B))), "Missing")</f>
        <v>47581703.603260867</v>
      </c>
      <c r="R5065" t="str">
        <f t="shared" si="79"/>
        <v>Yes</v>
      </c>
    </row>
    <row r="5066" spans="1:18" x14ac:dyDescent="0.25">
      <c r="A5066" t="s">
        <v>14659</v>
      </c>
      <c r="B5066" t="s">
        <v>41</v>
      </c>
      <c r="C5066" t="s">
        <v>24</v>
      </c>
      <c r="D5066" s="11">
        <v>1995</v>
      </c>
      <c r="E5066" t="s">
        <v>14486</v>
      </c>
      <c r="F5066">
        <v>6.8</v>
      </c>
      <c r="G5066">
        <v>14000</v>
      </c>
      <c r="H5066" t="s">
        <v>1983</v>
      </c>
      <c r="I5066" t="s">
        <v>14658</v>
      </c>
      <c r="J5066" t="s">
        <v>4565</v>
      </c>
      <c r="K5066" t="s">
        <v>7</v>
      </c>
      <c r="M5066" s="7">
        <v>459749</v>
      </c>
      <c r="N5066" t="s">
        <v>114</v>
      </c>
      <c r="O5066">
        <v>92</v>
      </c>
      <c r="P5066" s="8">
        <f>_xlfn.XLOOKUP(D5066,Consumer_Price_Index!A:A,Consumer_Price_Index!B:B)</f>
        <v>152.4</v>
      </c>
      <c r="Q5066" s="13">
        <f>IF(ISNUMBER(M5066), M5066*(Consumer_Price_Index!$B$45/(_xlfn.XLOOKUP('Working Data'!D2797,Consumer_Price_Index!A:A,Consumer_Price_Index!B:B))), "Missing")</f>
        <v>653079.34871794865</v>
      </c>
      <c r="R5066" t="str">
        <f t="shared" si="79"/>
        <v>No</v>
      </c>
    </row>
    <row r="5067" spans="1:18" x14ac:dyDescent="0.25">
      <c r="A5067" t="s">
        <v>14463</v>
      </c>
      <c r="B5067" t="s">
        <v>41</v>
      </c>
      <c r="C5067" t="s">
        <v>34</v>
      </c>
      <c r="D5067" s="11">
        <v>1996</v>
      </c>
      <c r="E5067" t="s">
        <v>14256</v>
      </c>
      <c r="F5067">
        <v>6.8</v>
      </c>
      <c r="G5067">
        <v>76000</v>
      </c>
      <c r="H5067" t="s">
        <v>4242</v>
      </c>
      <c r="I5067" t="s">
        <v>1919</v>
      </c>
      <c r="J5067" t="s">
        <v>14462</v>
      </c>
      <c r="K5067" t="s">
        <v>7</v>
      </c>
      <c r="L5067" s="7">
        <v>65000000</v>
      </c>
      <c r="M5067" s="7">
        <v>89456761</v>
      </c>
      <c r="N5067" t="s">
        <v>666</v>
      </c>
      <c r="O5067">
        <v>121</v>
      </c>
      <c r="P5067" s="8">
        <f>_xlfn.XLOOKUP(D5067,Consumer_Price_Index!A:A,Consumer_Price_Index!B:B)</f>
        <v>156.9</v>
      </c>
      <c r="Q5067" s="13">
        <f>IF(ISNUMBER(M5067), M5067*(Consumer_Price_Index!$B$45/(_xlfn.XLOOKUP('Working Data'!D2866,Consumer_Price_Index!A:A,Consumer_Price_Index!B:B))), "Missing")</f>
        <v>106599433.22917482</v>
      </c>
      <c r="R5067" t="str">
        <f t="shared" si="79"/>
        <v>Yes</v>
      </c>
    </row>
    <row r="5068" spans="1:18" x14ac:dyDescent="0.25">
      <c r="A5068" t="s">
        <v>13403</v>
      </c>
      <c r="B5068" t="s">
        <v>68</v>
      </c>
      <c r="C5068" t="s">
        <v>34</v>
      </c>
      <c r="D5068" s="11">
        <v>1998</v>
      </c>
      <c r="E5068" t="s">
        <v>13402</v>
      </c>
      <c r="F5068">
        <v>6.8</v>
      </c>
      <c r="G5068">
        <v>173000</v>
      </c>
      <c r="H5068" t="s">
        <v>2487</v>
      </c>
      <c r="I5068" t="s">
        <v>13401</v>
      </c>
      <c r="J5068" t="s">
        <v>3567</v>
      </c>
      <c r="K5068" t="s">
        <v>7</v>
      </c>
      <c r="L5068" s="7">
        <v>95000000</v>
      </c>
      <c r="M5068" s="7">
        <v>250288523</v>
      </c>
      <c r="N5068" t="s">
        <v>2694</v>
      </c>
      <c r="O5068">
        <v>136</v>
      </c>
      <c r="P5068" s="8">
        <f>_xlfn.XLOOKUP(D5068,Consumer_Price_Index!A:A,Consumer_Price_Index!B:B)</f>
        <v>163</v>
      </c>
      <c r="Q5068" s="13">
        <f>IF(ISNUMBER(M5068), M5068*(Consumer_Price_Index!$B$45/(_xlfn.XLOOKUP('Working Data'!D3271,Consumer_Price_Index!A:A,Consumer_Price_Index!B:B))), "Missing")</f>
        <v>349669477.1118753</v>
      </c>
      <c r="R5068" t="str">
        <f t="shared" si="79"/>
        <v>Yes</v>
      </c>
    </row>
    <row r="5069" spans="1:18" x14ac:dyDescent="0.25">
      <c r="A5069" t="s">
        <v>4671</v>
      </c>
      <c r="B5069" t="s">
        <v>68</v>
      </c>
      <c r="C5069" t="s">
        <v>34</v>
      </c>
      <c r="D5069" s="11">
        <v>2014</v>
      </c>
      <c r="E5069" t="s">
        <v>4484</v>
      </c>
      <c r="F5069">
        <v>6.8</v>
      </c>
      <c r="G5069">
        <v>431000</v>
      </c>
      <c r="H5069" t="s">
        <v>1670</v>
      </c>
      <c r="I5069" t="s">
        <v>3006</v>
      </c>
      <c r="J5069" t="s">
        <v>1668</v>
      </c>
      <c r="K5069" t="s">
        <v>7</v>
      </c>
      <c r="L5069" s="7">
        <v>34000000</v>
      </c>
      <c r="M5069" s="7">
        <v>348319861</v>
      </c>
      <c r="N5069" t="s">
        <v>890</v>
      </c>
      <c r="O5069">
        <v>113</v>
      </c>
      <c r="P5069" s="8">
        <f>_xlfn.XLOOKUP(D5069,Consumer_Price_Index!A:A,Consumer_Price_Index!B:B)</f>
        <v>236.7</v>
      </c>
      <c r="Q5069" s="13">
        <f>IF(ISNUMBER(M5069), M5069*(Consumer_Price_Index!$B$45/(_xlfn.XLOOKUP('Working Data'!D6459,Consumer_Price_Index!A:A,Consumer_Price_Index!B:B))), "Missing")</f>
        <v>599283239.11180127</v>
      </c>
      <c r="R5069" t="str">
        <f t="shared" si="79"/>
        <v>Yes</v>
      </c>
    </row>
    <row r="5070" spans="1:18" x14ac:dyDescent="0.25">
      <c r="A5070" t="s">
        <v>10231</v>
      </c>
      <c r="B5070" t="s">
        <v>41</v>
      </c>
      <c r="C5070" t="s">
        <v>11</v>
      </c>
      <c r="D5070" s="11">
        <v>2003</v>
      </c>
      <c r="E5070" t="s">
        <v>9675</v>
      </c>
      <c r="F5070">
        <v>6.8</v>
      </c>
      <c r="G5070">
        <v>4000</v>
      </c>
      <c r="H5070" t="s">
        <v>2214</v>
      </c>
      <c r="I5070" t="s">
        <v>10230</v>
      </c>
      <c r="J5070" t="s">
        <v>10229</v>
      </c>
      <c r="K5070" t="s">
        <v>265</v>
      </c>
      <c r="L5070" s="7">
        <v>2500000</v>
      </c>
      <c r="M5070" s="7">
        <v>3039587</v>
      </c>
      <c r="N5070" t="s">
        <v>717</v>
      </c>
      <c r="O5070">
        <v>112</v>
      </c>
      <c r="P5070" s="8">
        <f>_xlfn.XLOOKUP(D5070,Consumer_Price_Index!A:A,Consumer_Price_Index!B:B)</f>
        <v>184</v>
      </c>
      <c r="Q5070" s="13">
        <f>IF(ISNUMBER(M5070), M5070*(Consumer_Price_Index!$B$45/(_xlfn.XLOOKUP('Working Data'!D4427,Consumer_Price_Index!A:A,Consumer_Price_Index!B:B))), "Missing")</f>
        <v>5681976.4349693246</v>
      </c>
      <c r="R5070" t="str">
        <f t="shared" si="79"/>
        <v>Yes</v>
      </c>
    </row>
    <row r="5071" spans="1:18" x14ac:dyDescent="0.25">
      <c r="A5071" t="s">
        <v>6465</v>
      </c>
      <c r="B5071" t="s">
        <v>41</v>
      </c>
      <c r="C5071" t="s">
        <v>24</v>
      </c>
      <c r="D5071" s="11">
        <v>2010</v>
      </c>
      <c r="E5071" t="s">
        <v>6464</v>
      </c>
      <c r="F5071">
        <v>6.8</v>
      </c>
      <c r="G5071">
        <v>26000</v>
      </c>
      <c r="H5071" t="s">
        <v>6463</v>
      </c>
      <c r="I5071" t="s">
        <v>6463</v>
      </c>
      <c r="J5071" t="s">
        <v>6462</v>
      </c>
      <c r="K5071" t="s">
        <v>7</v>
      </c>
      <c r="L5071" s="7">
        <v>500000</v>
      </c>
      <c r="M5071" s="7">
        <v>453708</v>
      </c>
      <c r="N5071" t="s">
        <v>6461</v>
      </c>
      <c r="O5071">
        <v>93</v>
      </c>
      <c r="P5071" s="8">
        <f>_xlfn.XLOOKUP(D5071,Consumer_Price_Index!A:A,Consumer_Price_Index!B:B)</f>
        <v>218.1</v>
      </c>
      <c r="Q5071" s="13">
        <f>IF(ISNUMBER(M5071), M5071*(Consumer_Price_Index!$B$45/(_xlfn.XLOOKUP('Working Data'!D5839,Consumer_Price_Index!A:A,Consumer_Price_Index!B:B))), "Missing")</f>
        <v>602111.61846689892</v>
      </c>
      <c r="R5071" t="str">
        <f t="shared" si="79"/>
        <v>Yes</v>
      </c>
    </row>
    <row r="5072" spans="1:18" x14ac:dyDescent="0.25">
      <c r="A5072" t="s">
        <v>11611</v>
      </c>
      <c r="B5072" t="s">
        <v>41</v>
      </c>
      <c r="C5072" t="s">
        <v>87</v>
      </c>
      <c r="D5072" s="11">
        <v>2001</v>
      </c>
      <c r="E5072" t="s">
        <v>11610</v>
      </c>
      <c r="F5072">
        <v>6.8</v>
      </c>
      <c r="G5072">
        <v>55000</v>
      </c>
      <c r="H5072" t="s">
        <v>3617</v>
      </c>
      <c r="I5072" t="s">
        <v>11609</v>
      </c>
      <c r="J5072" t="s">
        <v>8461</v>
      </c>
      <c r="K5072" t="s">
        <v>7</v>
      </c>
      <c r="L5072" s="7">
        <v>35000000</v>
      </c>
      <c r="M5072" s="7">
        <v>29419291</v>
      </c>
      <c r="N5072" t="s">
        <v>6260</v>
      </c>
      <c r="O5072">
        <v>124</v>
      </c>
      <c r="P5072" s="8">
        <f>_xlfn.XLOOKUP(D5072,Consumer_Price_Index!A:A,Consumer_Price_Index!B:B)</f>
        <v>177.1</v>
      </c>
      <c r="Q5072" s="13">
        <f>IF(ISNUMBER(M5072), M5072*(Consumer_Price_Index!$B$45/(_xlfn.XLOOKUP('Working Data'!D3923,Consumer_Price_Index!A:A,Consumer_Price_Index!B:B))), "Missing")</f>
        <v>38472351.79270386</v>
      </c>
      <c r="R5072" t="str">
        <f t="shared" si="79"/>
        <v>Yes</v>
      </c>
    </row>
    <row r="5073" spans="1:18" x14ac:dyDescent="0.25">
      <c r="A5073" t="s">
        <v>16781</v>
      </c>
      <c r="B5073" t="s">
        <v>915</v>
      </c>
      <c r="C5073" t="s">
        <v>73</v>
      </c>
      <c r="D5073" s="11">
        <v>1991</v>
      </c>
      <c r="E5073" t="s">
        <v>15243</v>
      </c>
      <c r="F5073">
        <v>6.8</v>
      </c>
      <c r="G5073">
        <v>2600</v>
      </c>
      <c r="H5073" t="s">
        <v>16780</v>
      </c>
      <c r="I5073" t="s">
        <v>16779</v>
      </c>
      <c r="J5073" t="s">
        <v>16778</v>
      </c>
      <c r="K5073" t="s">
        <v>265</v>
      </c>
      <c r="L5073" s="7">
        <v>10000000</v>
      </c>
      <c r="M5073" s="7">
        <v>2105078</v>
      </c>
      <c r="N5073" t="s">
        <v>16777</v>
      </c>
      <c r="O5073">
        <v>82</v>
      </c>
      <c r="P5073" s="8">
        <f>_xlfn.XLOOKUP(D5073,Consumer_Price_Index!A:A,Consumer_Price_Index!B:B)</f>
        <v>136.19999999999999</v>
      </c>
      <c r="Q5073" s="13">
        <f>IF(ISNUMBER(M5073), M5073*(Consumer_Price_Index!$B$45/(_xlfn.XLOOKUP('Working Data'!D1980,Consumer_Price_Index!A:A,Consumer_Price_Index!B:B))), "Missing")</f>
        <v>2940931.9880788629</v>
      </c>
      <c r="R5073" t="str">
        <f t="shared" si="79"/>
        <v>Yes</v>
      </c>
    </row>
    <row r="5074" spans="1:18" x14ac:dyDescent="0.25">
      <c r="A5074" t="s">
        <v>20165</v>
      </c>
      <c r="B5074" t="s">
        <v>41</v>
      </c>
      <c r="C5074" t="s">
        <v>11</v>
      </c>
      <c r="D5074" s="11">
        <v>1985</v>
      </c>
      <c r="E5074" t="s">
        <v>20114</v>
      </c>
      <c r="F5074">
        <v>6.8</v>
      </c>
      <c r="G5074">
        <v>25000</v>
      </c>
      <c r="H5074" t="s">
        <v>14874</v>
      </c>
      <c r="I5074" t="s">
        <v>20164</v>
      </c>
      <c r="J5074" t="s">
        <v>20163</v>
      </c>
      <c r="K5074" t="s">
        <v>1031</v>
      </c>
      <c r="L5074" s="7">
        <v>1000000</v>
      </c>
      <c r="M5074" s="7">
        <v>2123135</v>
      </c>
      <c r="N5074" t="s">
        <v>20162</v>
      </c>
      <c r="O5074">
        <v>91</v>
      </c>
      <c r="P5074" s="8">
        <f>_xlfn.XLOOKUP(D5074,Consumer_Price_Index!A:A,Consumer_Price_Index!B:B)</f>
        <v>107.6</v>
      </c>
      <c r="Q5074" s="13">
        <f>IF(ISNUMBER(M5074), M5074*(Consumer_Price_Index!$B$45/(_xlfn.XLOOKUP('Working Data'!D720,Consumer_Price_Index!A:A,Consumer_Price_Index!B:B))), "Missing")</f>
        <v>3756789.9796747966</v>
      </c>
      <c r="R5074" t="str">
        <f t="shared" si="79"/>
        <v>Yes</v>
      </c>
    </row>
    <row r="5075" spans="1:18" x14ac:dyDescent="0.25">
      <c r="A5075" t="s">
        <v>11630</v>
      </c>
      <c r="B5075" t="s">
        <v>41</v>
      </c>
      <c r="C5075" t="s">
        <v>34</v>
      </c>
      <c r="D5075" s="11">
        <v>2001</v>
      </c>
      <c r="E5075" t="s">
        <v>11629</v>
      </c>
      <c r="F5075">
        <v>6.8</v>
      </c>
      <c r="G5075">
        <v>124000</v>
      </c>
      <c r="H5075" t="s">
        <v>8410</v>
      </c>
      <c r="I5075" t="s">
        <v>11628</v>
      </c>
      <c r="J5075" t="s">
        <v>1004</v>
      </c>
      <c r="K5075" t="s">
        <v>332</v>
      </c>
      <c r="L5075" s="7">
        <v>68000000</v>
      </c>
      <c r="M5075" s="7">
        <v>114252154</v>
      </c>
      <c r="N5075" t="s">
        <v>108</v>
      </c>
      <c r="O5075">
        <v>124</v>
      </c>
      <c r="P5075" s="8">
        <f>_xlfn.XLOOKUP(D5075,Consumer_Price_Index!A:A,Consumer_Price_Index!B:B)</f>
        <v>177.1</v>
      </c>
      <c r="Q5075" s="13">
        <f>IF(ISNUMBER(M5075), M5075*(Consumer_Price_Index!$B$45/(_xlfn.XLOOKUP('Working Data'!D3914,Consumer_Price_Index!A:A,Consumer_Price_Index!B:B))), "Missing")</f>
        <v>196570476.13664597</v>
      </c>
      <c r="R5075" t="str">
        <f t="shared" si="79"/>
        <v>Yes</v>
      </c>
    </row>
    <row r="5076" spans="1:18" x14ac:dyDescent="0.25">
      <c r="A5076" t="s">
        <v>17444</v>
      </c>
      <c r="B5076" t="s">
        <v>41</v>
      </c>
      <c r="C5076" t="s">
        <v>100</v>
      </c>
      <c r="D5076" s="11">
        <v>1990</v>
      </c>
      <c r="E5076" t="s">
        <v>17443</v>
      </c>
      <c r="F5076">
        <v>6.8</v>
      </c>
      <c r="G5076">
        <v>12000</v>
      </c>
      <c r="H5076" t="s">
        <v>10685</v>
      </c>
      <c r="I5076" t="s">
        <v>17442</v>
      </c>
      <c r="J5076" t="s">
        <v>15538</v>
      </c>
      <c r="K5076" t="s">
        <v>265</v>
      </c>
      <c r="L5076" s="7">
        <v>25000000</v>
      </c>
      <c r="M5076" s="7">
        <v>2075084</v>
      </c>
      <c r="N5076" t="s">
        <v>5237</v>
      </c>
      <c r="O5076">
        <v>138</v>
      </c>
      <c r="P5076" s="8">
        <f>_xlfn.XLOOKUP(D5076,Consumer_Price_Index!A:A,Consumer_Price_Index!B:B)</f>
        <v>130.69999999999999</v>
      </c>
      <c r="Q5076" s="13">
        <f>IF(ISNUMBER(M5076), M5076*(Consumer_Price_Index!$B$45/(_xlfn.XLOOKUP('Working Data'!D1735,Consumer_Price_Index!A:A,Consumer_Price_Index!B:B))), "Missing")</f>
        <v>2518033.0338510554</v>
      </c>
      <c r="R5076" t="str">
        <f t="shared" si="79"/>
        <v>Yes</v>
      </c>
    </row>
    <row r="5077" spans="1:18" x14ac:dyDescent="0.25">
      <c r="A5077" t="s">
        <v>7409</v>
      </c>
      <c r="B5077" t="s">
        <v>41</v>
      </c>
      <c r="C5077" t="s">
        <v>5</v>
      </c>
      <c r="D5077" s="11">
        <v>1987</v>
      </c>
      <c r="E5077" t="s">
        <v>18804</v>
      </c>
      <c r="F5077">
        <v>6.8</v>
      </c>
      <c r="G5077">
        <v>14000</v>
      </c>
      <c r="H5077" t="s">
        <v>9900</v>
      </c>
      <c r="I5077" t="s">
        <v>17923</v>
      </c>
      <c r="J5077" t="s">
        <v>17922</v>
      </c>
      <c r="K5077" t="s">
        <v>265</v>
      </c>
      <c r="M5077" s="7">
        <v>2488740</v>
      </c>
      <c r="N5077" t="s">
        <v>15473</v>
      </c>
      <c r="O5077">
        <v>89</v>
      </c>
      <c r="P5077" s="8">
        <f>_xlfn.XLOOKUP(D5077,Consumer_Price_Index!A:A,Consumer_Price_Index!B:B)</f>
        <v>113.6</v>
      </c>
      <c r="Q5077" s="13">
        <f>IF(ISNUMBER(M5077), M5077*(Consumer_Price_Index!$B$45/(_xlfn.XLOOKUP('Working Data'!D1098,Consumer_Price_Index!A:A,Consumer_Price_Index!B:B))), "Missing")</f>
        <v>7047575.0743494425</v>
      </c>
      <c r="R5077" t="str">
        <f t="shared" si="79"/>
        <v>No</v>
      </c>
    </row>
    <row r="5078" spans="1:18" x14ac:dyDescent="0.25">
      <c r="A5078" t="s">
        <v>11163</v>
      </c>
      <c r="B5078" t="s">
        <v>68</v>
      </c>
      <c r="C5078" t="s">
        <v>34</v>
      </c>
      <c r="D5078" s="11">
        <v>2002</v>
      </c>
      <c r="E5078" t="s">
        <v>10759</v>
      </c>
      <c r="F5078">
        <v>6.8</v>
      </c>
      <c r="G5078">
        <v>290000</v>
      </c>
      <c r="H5078" t="s">
        <v>3141</v>
      </c>
      <c r="I5078" t="s">
        <v>922</v>
      </c>
      <c r="J5078" t="s">
        <v>1853</v>
      </c>
      <c r="K5078" t="s">
        <v>562</v>
      </c>
      <c r="L5078" s="7">
        <v>21000000</v>
      </c>
      <c r="M5078" s="7">
        <v>43928932</v>
      </c>
      <c r="N5078" t="s">
        <v>2598</v>
      </c>
      <c r="O5078">
        <v>92</v>
      </c>
      <c r="P5078" s="8">
        <f>_xlfn.XLOOKUP(D5078,Consumer_Price_Index!A:A,Consumer_Price_Index!B:B)</f>
        <v>179.9</v>
      </c>
      <c r="Q5078" s="13">
        <f>IF(ISNUMBER(M5078), M5078*(Consumer_Price_Index!$B$45/(_xlfn.XLOOKUP('Working Data'!D4092,Consumer_Price_Index!A:A,Consumer_Price_Index!B:B))), "Missing")</f>
        <v>98275665.054331869</v>
      </c>
      <c r="R5078" t="str">
        <f t="shared" si="79"/>
        <v>Yes</v>
      </c>
    </row>
    <row r="5079" spans="1:18" x14ac:dyDescent="0.25">
      <c r="A5079" t="s">
        <v>6320</v>
      </c>
      <c r="B5079" t="s">
        <v>68</v>
      </c>
      <c r="C5079" t="s">
        <v>11</v>
      </c>
      <c r="D5079" s="11">
        <v>2011</v>
      </c>
      <c r="E5079" t="s">
        <v>6319</v>
      </c>
      <c r="F5079">
        <v>6.8</v>
      </c>
      <c r="G5079">
        <v>171000</v>
      </c>
      <c r="H5079" t="s">
        <v>2250</v>
      </c>
      <c r="I5079" t="s">
        <v>2250</v>
      </c>
      <c r="J5079" t="s">
        <v>878</v>
      </c>
      <c r="K5079" t="s">
        <v>7</v>
      </c>
      <c r="L5079" s="7">
        <v>32000000</v>
      </c>
      <c r="M5079" s="7">
        <v>58409247</v>
      </c>
      <c r="N5079" t="s">
        <v>6318</v>
      </c>
      <c r="O5079">
        <v>139</v>
      </c>
      <c r="P5079" s="8">
        <f>_xlfn.XLOOKUP(D5079,Consumer_Price_Index!A:A,Consumer_Price_Index!B:B)</f>
        <v>224.9</v>
      </c>
      <c r="Q5079" s="13">
        <f>IF(ISNUMBER(M5079), M5079*(Consumer_Price_Index!$B$45/(_xlfn.XLOOKUP('Working Data'!D5909,Consumer_Price_Index!A:A,Consumer_Price_Index!B:B))), "Missing")</f>
        <v>76383251.334334761</v>
      </c>
      <c r="R5079" t="str">
        <f t="shared" si="79"/>
        <v>Yes</v>
      </c>
    </row>
    <row r="5080" spans="1:18" x14ac:dyDescent="0.25">
      <c r="A5080" t="s">
        <v>9167</v>
      </c>
      <c r="B5080" t="s">
        <v>41</v>
      </c>
      <c r="C5080" t="s">
        <v>24</v>
      </c>
      <c r="D5080" s="11">
        <v>2005</v>
      </c>
      <c r="E5080" t="s">
        <v>9166</v>
      </c>
      <c r="F5080">
        <v>6.8</v>
      </c>
      <c r="G5080">
        <v>21000</v>
      </c>
      <c r="H5080" t="s">
        <v>4081</v>
      </c>
      <c r="I5080" t="s">
        <v>4081</v>
      </c>
      <c r="J5080" t="s">
        <v>9165</v>
      </c>
      <c r="K5080" t="s">
        <v>7</v>
      </c>
      <c r="L5080" s="7">
        <v>12000000</v>
      </c>
      <c r="M5080" s="7">
        <v>28237488</v>
      </c>
      <c r="N5080" t="s">
        <v>666</v>
      </c>
      <c r="O5080">
        <v>118</v>
      </c>
      <c r="P5080" s="8">
        <f>_xlfn.XLOOKUP(D5080,Consumer_Price_Index!A:A,Consumer_Price_Index!B:B)</f>
        <v>195.3</v>
      </c>
      <c r="Q5080" s="13">
        <f>IF(ISNUMBER(M5080), M5080*(Consumer_Price_Index!$B$45/(_xlfn.XLOOKUP('Working Data'!D4826,Consumer_Price_Index!A:A,Consumer_Price_Index!B:B))), "Missing")</f>
        <v>52785046.586503066</v>
      </c>
      <c r="R5080" t="str">
        <f t="shared" si="79"/>
        <v>Yes</v>
      </c>
    </row>
    <row r="5081" spans="1:18" x14ac:dyDescent="0.25">
      <c r="A5081" t="s">
        <v>5692</v>
      </c>
      <c r="B5081" t="s">
        <v>68</v>
      </c>
      <c r="C5081" t="s">
        <v>11</v>
      </c>
      <c r="D5081" s="11">
        <v>2012</v>
      </c>
      <c r="E5081" t="s">
        <v>5691</v>
      </c>
      <c r="F5081">
        <v>6.8</v>
      </c>
      <c r="G5081">
        <v>187000</v>
      </c>
      <c r="H5081" t="s">
        <v>1607</v>
      </c>
      <c r="I5081" t="s">
        <v>1573</v>
      </c>
      <c r="J5081" t="s">
        <v>5673</v>
      </c>
      <c r="K5081" t="s">
        <v>7</v>
      </c>
      <c r="L5081" s="7">
        <v>30000000</v>
      </c>
      <c r="M5081" s="7">
        <v>196114570</v>
      </c>
      <c r="N5081" t="s">
        <v>777</v>
      </c>
      <c r="O5081">
        <v>104</v>
      </c>
      <c r="P5081" s="8">
        <f>_xlfn.XLOOKUP(D5081,Consumer_Price_Index!A:A,Consumer_Price_Index!B:B)</f>
        <v>229.6</v>
      </c>
      <c r="Q5081" s="13">
        <f>IF(ISNUMBER(M5081), M5081*(Consumer_Price_Index!$B$45/(_xlfn.XLOOKUP('Working Data'!D6132,Consumer_Price_Index!A:A,Consumer_Price_Index!B:B))), "Missing")</f>
        <v>337414508.63354039</v>
      </c>
      <c r="R5081" t="str">
        <f t="shared" si="79"/>
        <v>Yes</v>
      </c>
    </row>
    <row r="5082" spans="1:18" x14ac:dyDescent="0.25">
      <c r="A5082" t="s">
        <v>15268</v>
      </c>
      <c r="B5082" t="s">
        <v>68</v>
      </c>
      <c r="C5082" t="s">
        <v>11</v>
      </c>
      <c r="D5082" s="11">
        <v>1994</v>
      </c>
      <c r="E5082" t="s">
        <v>15267</v>
      </c>
      <c r="F5082">
        <v>6.8</v>
      </c>
      <c r="G5082">
        <v>12000</v>
      </c>
      <c r="H5082" t="s">
        <v>7799</v>
      </c>
      <c r="I5082" t="s">
        <v>15266</v>
      </c>
      <c r="J5082" t="s">
        <v>4463</v>
      </c>
      <c r="K5082" t="s">
        <v>7</v>
      </c>
      <c r="M5082" s="7">
        <v>16928556</v>
      </c>
      <c r="N5082" t="s">
        <v>15265</v>
      </c>
      <c r="O5082">
        <v>126</v>
      </c>
      <c r="P5082" s="8">
        <f>_xlfn.XLOOKUP(D5082,Consumer_Price_Index!A:A,Consumer_Price_Index!B:B)</f>
        <v>148.19999999999999</v>
      </c>
      <c r="Q5082" s="13">
        <f>IF(ISNUMBER(M5082), M5082*(Consumer_Price_Index!$B$45/(_xlfn.XLOOKUP('Working Data'!D2559,Consumer_Price_Index!A:A,Consumer_Price_Index!B:B))), "Missing")</f>
        <v>51788463.987951808</v>
      </c>
      <c r="R5082" t="str">
        <f t="shared" si="79"/>
        <v>No</v>
      </c>
    </row>
    <row r="5083" spans="1:18" x14ac:dyDescent="0.25">
      <c r="A5083" t="s">
        <v>18097</v>
      </c>
      <c r="B5083" t="s">
        <v>41</v>
      </c>
      <c r="C5083" t="s">
        <v>24</v>
      </c>
      <c r="D5083" s="11">
        <v>1989</v>
      </c>
      <c r="E5083" t="s">
        <v>18018</v>
      </c>
      <c r="F5083">
        <v>6.8</v>
      </c>
      <c r="G5083">
        <v>50000</v>
      </c>
      <c r="H5083" t="s">
        <v>10513</v>
      </c>
      <c r="I5083" t="s">
        <v>12602</v>
      </c>
      <c r="J5083" t="s">
        <v>4279</v>
      </c>
      <c r="K5083" t="s">
        <v>7</v>
      </c>
      <c r="L5083" s="7">
        <v>26000000</v>
      </c>
      <c r="M5083" s="7">
        <v>160188546</v>
      </c>
      <c r="N5083" t="s">
        <v>890</v>
      </c>
      <c r="O5083">
        <v>116</v>
      </c>
      <c r="P5083" s="8">
        <f>_xlfn.XLOOKUP(D5083,Consumer_Price_Index!A:A,Consumer_Price_Index!B:B)</f>
        <v>124</v>
      </c>
      <c r="Q5083" s="13">
        <f>IF(ISNUMBER(M5083), M5083*(Consumer_Price_Index!$B$45/(_xlfn.XLOOKUP('Working Data'!D1484,Consumer_Price_Index!A:A,Consumer_Price_Index!B:B))), "Missing")</f>
        <v>283446283.19512194</v>
      </c>
      <c r="R5083" t="str">
        <f t="shared" si="79"/>
        <v>Yes</v>
      </c>
    </row>
    <row r="5084" spans="1:18" x14ac:dyDescent="0.25">
      <c r="A5084" t="s">
        <v>16084</v>
      </c>
      <c r="B5084" t="s">
        <v>41</v>
      </c>
      <c r="C5084" t="s">
        <v>11</v>
      </c>
      <c r="D5084" s="11">
        <v>1992</v>
      </c>
      <c r="E5084" t="s">
        <v>16083</v>
      </c>
      <c r="F5084">
        <v>6.8</v>
      </c>
      <c r="G5084">
        <v>2600</v>
      </c>
      <c r="H5084" t="s">
        <v>16082</v>
      </c>
      <c r="I5084" t="s">
        <v>16082</v>
      </c>
      <c r="J5084" t="s">
        <v>13475</v>
      </c>
      <c r="K5084" t="s">
        <v>7</v>
      </c>
      <c r="L5084" s="7">
        <v>2700000</v>
      </c>
      <c r="M5084" s="7">
        <v>1723319</v>
      </c>
      <c r="N5084" t="s">
        <v>16081</v>
      </c>
      <c r="O5084">
        <v>106</v>
      </c>
      <c r="P5084" s="8">
        <f>_xlfn.XLOOKUP(D5084,Consumer_Price_Index!A:A,Consumer_Price_Index!B:B)</f>
        <v>140.30000000000001</v>
      </c>
      <c r="Q5084" s="13">
        <f>IF(ISNUMBER(M5084), M5084*(Consumer_Price_Index!$B$45/(_xlfn.XLOOKUP('Working Data'!D2233,Consumer_Price_Index!A:A,Consumer_Price_Index!B:B))), "Missing")</f>
        <v>2053560.0285490809</v>
      </c>
      <c r="R5084" t="str">
        <f t="shared" si="79"/>
        <v>Yes</v>
      </c>
    </row>
    <row r="5085" spans="1:18" x14ac:dyDescent="0.25">
      <c r="A5085" t="s">
        <v>21178</v>
      </c>
      <c r="B5085" t="s">
        <v>52</v>
      </c>
      <c r="C5085" t="s">
        <v>73</v>
      </c>
      <c r="D5085" s="11">
        <v>1982</v>
      </c>
      <c r="E5085" t="s">
        <v>21177</v>
      </c>
      <c r="F5085">
        <v>6.8</v>
      </c>
      <c r="G5085">
        <v>352</v>
      </c>
      <c r="H5085" t="s">
        <v>21176</v>
      </c>
      <c r="I5085" t="s">
        <v>21175</v>
      </c>
      <c r="J5085" t="s">
        <v>21174</v>
      </c>
      <c r="K5085" t="s">
        <v>7</v>
      </c>
      <c r="N5085" t="s">
        <v>21173</v>
      </c>
      <c r="O5085">
        <v>78</v>
      </c>
      <c r="P5085" s="8">
        <f>_xlfn.XLOOKUP(D5085,Consumer_Price_Index!A:A,Consumer_Price_Index!B:B)</f>
        <v>96.5</v>
      </c>
      <c r="Q5085" s="13" t="str">
        <f>IF(ISNUMBER(M5085), M5085*(Consumer_Price_Index!$B$45/(_xlfn.XLOOKUP('Working Data'!D326,Consumer_Price_Index!A:A,Consumer_Price_Index!B:B))), "Missing")</f>
        <v>Missing</v>
      </c>
      <c r="R5085" t="str">
        <f t="shared" si="79"/>
        <v>No</v>
      </c>
    </row>
    <row r="5086" spans="1:18" x14ac:dyDescent="0.25">
      <c r="A5086" t="s">
        <v>2888</v>
      </c>
      <c r="B5086" t="s">
        <v>41</v>
      </c>
      <c r="C5086" t="s">
        <v>24</v>
      </c>
      <c r="D5086" s="11">
        <v>2016</v>
      </c>
      <c r="E5086" t="s">
        <v>2186</v>
      </c>
      <c r="F5086">
        <v>6.8</v>
      </c>
      <c r="G5086">
        <v>19000</v>
      </c>
      <c r="H5086" t="s">
        <v>2887</v>
      </c>
      <c r="I5086" t="s">
        <v>2886</v>
      </c>
      <c r="J5086" t="s">
        <v>2885</v>
      </c>
      <c r="K5086" t="s">
        <v>265</v>
      </c>
      <c r="M5086" s="7">
        <v>12597262</v>
      </c>
      <c r="N5086" t="s">
        <v>717</v>
      </c>
      <c r="O5086">
        <v>117</v>
      </c>
      <c r="P5086" s="8">
        <f>_xlfn.XLOOKUP(D5086,Consumer_Price_Index!A:A,Consumer_Price_Index!B:B)</f>
        <v>240</v>
      </c>
      <c r="Q5086" s="13">
        <f>IF(ISNUMBER(M5086), M5086*(Consumer_Price_Index!$B$45/(_xlfn.XLOOKUP('Working Data'!D7014,Consumer_Price_Index!A:A,Consumer_Price_Index!B:B))), "Missing")</f>
        <v>23039530.200480193</v>
      </c>
      <c r="R5086" t="str">
        <f t="shared" si="79"/>
        <v>No</v>
      </c>
    </row>
    <row r="5087" spans="1:18" x14ac:dyDescent="0.25">
      <c r="A5087" t="s">
        <v>14749</v>
      </c>
      <c r="B5087" t="s">
        <v>41</v>
      </c>
      <c r="C5087" t="s">
        <v>87</v>
      </c>
      <c r="D5087" s="11">
        <v>1995</v>
      </c>
      <c r="E5087" t="s">
        <v>14581</v>
      </c>
      <c r="F5087">
        <v>6.8</v>
      </c>
      <c r="G5087">
        <v>27000</v>
      </c>
      <c r="H5087" t="s">
        <v>5201</v>
      </c>
      <c r="I5087" t="s">
        <v>13327</v>
      </c>
      <c r="J5087" t="s">
        <v>7099</v>
      </c>
      <c r="K5087" t="s">
        <v>7</v>
      </c>
      <c r="L5087" s="7">
        <v>7000000</v>
      </c>
      <c r="M5087" s="7">
        <v>529766</v>
      </c>
      <c r="N5087" t="s">
        <v>3464</v>
      </c>
      <c r="O5087">
        <v>115</v>
      </c>
      <c r="P5087" s="8">
        <f>_xlfn.XLOOKUP(D5087,Consumer_Price_Index!A:A,Consumer_Price_Index!B:B)</f>
        <v>152.4</v>
      </c>
      <c r="Q5087" s="13">
        <f>IF(ISNUMBER(M5087), M5087*(Consumer_Price_Index!$B$45/(_xlfn.XLOOKUP('Working Data'!D2764,Consumer_Price_Index!A:A,Consumer_Price_Index!B:B))), "Missing")</f>
        <v>681095.78143459919</v>
      </c>
      <c r="R5087" t="str">
        <f t="shared" si="79"/>
        <v>Yes</v>
      </c>
    </row>
    <row r="5088" spans="1:18" x14ac:dyDescent="0.25">
      <c r="A5088" t="s">
        <v>10678</v>
      </c>
      <c r="B5088" t="s">
        <v>41</v>
      </c>
      <c r="C5088" t="s">
        <v>11</v>
      </c>
      <c r="D5088" s="11">
        <v>2003</v>
      </c>
      <c r="E5088" t="s">
        <v>10305</v>
      </c>
      <c r="F5088">
        <v>6.8</v>
      </c>
      <c r="G5088">
        <v>81000</v>
      </c>
      <c r="H5088" t="s">
        <v>596</v>
      </c>
      <c r="I5088" t="s">
        <v>596</v>
      </c>
      <c r="J5088" t="s">
        <v>3596</v>
      </c>
      <c r="K5088" t="s">
        <v>7</v>
      </c>
      <c r="L5088" s="7">
        <v>2000000</v>
      </c>
      <c r="M5088" s="7">
        <v>10128960</v>
      </c>
      <c r="N5088" t="s">
        <v>617</v>
      </c>
      <c r="O5088">
        <v>100</v>
      </c>
      <c r="P5088" s="8">
        <f>_xlfn.XLOOKUP(D5088,Consumer_Price_Index!A:A,Consumer_Price_Index!B:B)</f>
        <v>184</v>
      </c>
      <c r="Q5088" s="13">
        <f>IF(ISNUMBER(M5088), M5088*(Consumer_Price_Index!$B$45/(_xlfn.XLOOKUP('Working Data'!D4264,Consumer_Price_Index!A:A,Consumer_Price_Index!B:B))), "Missing")</f>
        <v>15308998.571428573</v>
      </c>
      <c r="R5088" t="str">
        <f t="shared" si="79"/>
        <v>Yes</v>
      </c>
    </row>
    <row r="5089" spans="1:18" x14ac:dyDescent="0.25">
      <c r="A5089" t="s">
        <v>5263</v>
      </c>
      <c r="B5089" t="s">
        <v>68</v>
      </c>
      <c r="C5089" t="s">
        <v>34</v>
      </c>
      <c r="D5089" s="11">
        <v>2013</v>
      </c>
      <c r="E5089" t="s">
        <v>5196</v>
      </c>
      <c r="F5089">
        <v>6.8</v>
      </c>
      <c r="G5089">
        <v>618000</v>
      </c>
      <c r="H5089" t="s">
        <v>4026</v>
      </c>
      <c r="I5089" t="s">
        <v>5262</v>
      </c>
      <c r="J5089" t="s">
        <v>894</v>
      </c>
      <c r="K5089" t="s">
        <v>7</v>
      </c>
      <c r="L5089" s="7">
        <v>170000000</v>
      </c>
      <c r="M5089" s="7">
        <v>644783140</v>
      </c>
      <c r="N5089" t="s">
        <v>1087</v>
      </c>
      <c r="O5089">
        <v>112</v>
      </c>
      <c r="P5089" s="8">
        <f>_xlfn.XLOOKUP(D5089,Consumer_Price_Index!A:A,Consumer_Price_Index!B:B)</f>
        <v>233</v>
      </c>
      <c r="Q5089" s="13">
        <f>IF(ISNUMBER(M5089), M5089*(Consumer_Price_Index!$B$45/(_xlfn.XLOOKUP('Working Data'!D6249,Consumer_Price_Index!A:A,Consumer_Price_Index!B:B))), "Missing")</f>
        <v>1660738992.0371935</v>
      </c>
      <c r="R5089" t="str">
        <f t="shared" si="79"/>
        <v>Yes</v>
      </c>
    </row>
    <row r="5090" spans="1:18" x14ac:dyDescent="0.25">
      <c r="A5090" t="s">
        <v>16375</v>
      </c>
      <c r="B5090" t="s">
        <v>41</v>
      </c>
      <c r="C5090" t="s">
        <v>87</v>
      </c>
      <c r="D5090" s="11">
        <v>1992</v>
      </c>
      <c r="E5090" t="s">
        <v>16169</v>
      </c>
      <c r="F5090">
        <v>6.8</v>
      </c>
      <c r="G5090">
        <v>15000</v>
      </c>
      <c r="H5090" t="s">
        <v>5469</v>
      </c>
      <c r="I5090" t="s">
        <v>2314</v>
      </c>
      <c r="J5090" t="s">
        <v>9765</v>
      </c>
      <c r="K5090" t="s">
        <v>7</v>
      </c>
      <c r="L5090" s="7">
        <v>15000000</v>
      </c>
      <c r="M5090" s="7">
        <v>22660758</v>
      </c>
      <c r="N5090" t="s">
        <v>2694</v>
      </c>
      <c r="O5090">
        <v>119</v>
      </c>
      <c r="P5090" s="8">
        <f>_xlfn.XLOOKUP(D5090,Consumer_Price_Index!A:A,Consumer_Price_Index!B:B)</f>
        <v>140.30000000000001</v>
      </c>
      <c r="Q5090" s="13">
        <f>IF(ISNUMBER(M5090), M5090*(Consumer_Price_Index!$B$45/(_xlfn.XLOOKUP('Working Data'!D2135,Consumer_Price_Index!A:A,Consumer_Price_Index!B:B))), "Missing")</f>
        <v>41444975.765906364</v>
      </c>
      <c r="R5090" t="str">
        <f t="shared" si="79"/>
        <v>Yes</v>
      </c>
    </row>
    <row r="5091" spans="1:18" x14ac:dyDescent="0.25">
      <c r="A5091" t="s">
        <v>20939</v>
      </c>
      <c r="B5091" t="s">
        <v>101</v>
      </c>
      <c r="C5091" t="s">
        <v>24</v>
      </c>
      <c r="D5091" s="11">
        <v>1983</v>
      </c>
      <c r="E5091" t="s">
        <v>20900</v>
      </c>
      <c r="F5091">
        <v>6.8</v>
      </c>
      <c r="G5091">
        <v>10000</v>
      </c>
      <c r="H5091" t="s">
        <v>19562</v>
      </c>
      <c r="I5091" t="s">
        <v>19941</v>
      </c>
      <c r="J5091" t="s">
        <v>9444</v>
      </c>
      <c r="K5091" t="s">
        <v>7</v>
      </c>
      <c r="L5091" s="7">
        <v>9000000</v>
      </c>
      <c r="M5091" s="7">
        <v>13030214</v>
      </c>
      <c r="N5091" t="s">
        <v>16027</v>
      </c>
      <c r="O5091">
        <v>107</v>
      </c>
      <c r="P5091" s="8">
        <f>_xlfn.XLOOKUP(D5091,Consumer_Price_Index!A:A,Consumer_Price_Index!B:B)</f>
        <v>99.6</v>
      </c>
      <c r="Q5091" s="13">
        <f>IF(ISNUMBER(M5091), M5091*(Consumer_Price_Index!$B$45/(_xlfn.XLOOKUP('Working Data'!D419,Consumer_Price_Index!A:A,Consumer_Price_Index!B:B))), "Missing")</f>
        <v>18509586.041025639</v>
      </c>
      <c r="R5091" t="str">
        <f t="shared" si="79"/>
        <v>Yes</v>
      </c>
    </row>
    <row r="5092" spans="1:18" x14ac:dyDescent="0.25">
      <c r="A5092" t="s">
        <v>14917</v>
      </c>
      <c r="B5092" t="s">
        <v>41</v>
      </c>
      <c r="C5092" t="s">
        <v>24</v>
      </c>
      <c r="D5092" s="11">
        <v>1995</v>
      </c>
      <c r="E5092" t="s">
        <v>14649</v>
      </c>
      <c r="F5092">
        <v>6.8</v>
      </c>
      <c r="G5092">
        <v>45000</v>
      </c>
      <c r="H5092" t="s">
        <v>1418</v>
      </c>
      <c r="I5092" t="s">
        <v>14916</v>
      </c>
      <c r="J5092" t="s">
        <v>1440</v>
      </c>
      <c r="K5092" t="s">
        <v>7</v>
      </c>
      <c r="L5092" s="7">
        <v>20000000</v>
      </c>
      <c r="M5092" s="7">
        <v>21284514</v>
      </c>
      <c r="N5092" t="s">
        <v>114</v>
      </c>
      <c r="O5092">
        <v>106</v>
      </c>
      <c r="P5092" s="8">
        <f>_xlfn.XLOOKUP(D5092,Consumer_Price_Index!A:A,Consumer_Price_Index!B:B)</f>
        <v>152.4</v>
      </c>
      <c r="Q5092" s="13">
        <f>IF(ISNUMBER(M5092), M5092*(Consumer_Price_Index!$B$45/(_xlfn.XLOOKUP('Working Data'!D2689,Consumer_Price_Index!A:A,Consumer_Price_Index!B:B))), "Missing")</f>
        <v>46225170.461867422</v>
      </c>
      <c r="R5092" t="str">
        <f t="shared" si="79"/>
        <v>Yes</v>
      </c>
    </row>
    <row r="5093" spans="1:18" x14ac:dyDescent="0.25">
      <c r="A5093" t="s">
        <v>621</v>
      </c>
      <c r="B5093" t="s">
        <v>68</v>
      </c>
      <c r="C5093" t="s">
        <v>409</v>
      </c>
      <c r="D5093" s="11">
        <v>2019</v>
      </c>
      <c r="E5093" t="s">
        <v>403</v>
      </c>
      <c r="F5093">
        <v>6.8</v>
      </c>
      <c r="G5093">
        <v>36000</v>
      </c>
      <c r="H5093" t="s">
        <v>620</v>
      </c>
      <c r="I5093" t="s">
        <v>619</v>
      </c>
      <c r="J5093" t="s">
        <v>618</v>
      </c>
      <c r="K5093" t="s">
        <v>7</v>
      </c>
      <c r="L5093" s="7">
        <v>20000000</v>
      </c>
      <c r="M5093" s="7">
        <v>9090040</v>
      </c>
      <c r="N5093" t="s">
        <v>617</v>
      </c>
      <c r="O5093">
        <v>112</v>
      </c>
      <c r="P5093" s="8">
        <f>_xlfn.XLOOKUP(D5093,Consumer_Price_Index!A:A,Consumer_Price_Index!B:B)</f>
        <v>255.7</v>
      </c>
      <c r="Q5093" s="13">
        <f>IF(ISNUMBER(M5093), M5093*(Consumer_Price_Index!$B$45/(_xlfn.XLOOKUP('Working Data'!D7554,Consumer_Price_Index!A:A,Consumer_Price_Index!B:B))), "Missing")</f>
        <v>18174115.406824145</v>
      </c>
      <c r="R5093" t="str">
        <f t="shared" si="79"/>
        <v>Yes</v>
      </c>
    </row>
    <row r="5094" spans="1:18" x14ac:dyDescent="0.25">
      <c r="A5094" t="s">
        <v>17711</v>
      </c>
      <c r="B5094" t="s">
        <v>41</v>
      </c>
      <c r="C5094" t="s">
        <v>24</v>
      </c>
      <c r="D5094" s="11">
        <v>1989</v>
      </c>
      <c r="E5094" t="s">
        <v>17710</v>
      </c>
      <c r="F5094">
        <v>6.8</v>
      </c>
      <c r="G5094">
        <v>2600</v>
      </c>
      <c r="H5094" t="s">
        <v>17709</v>
      </c>
      <c r="I5094" t="s">
        <v>17709</v>
      </c>
      <c r="J5094" t="s">
        <v>7674</v>
      </c>
      <c r="K5094" t="s">
        <v>562</v>
      </c>
      <c r="M5094" s="7">
        <v>1776440</v>
      </c>
      <c r="N5094" t="s">
        <v>17708</v>
      </c>
      <c r="O5094">
        <v>91</v>
      </c>
      <c r="P5094" s="8">
        <f>_xlfn.XLOOKUP(D5094,Consumer_Price_Index!A:A,Consumer_Price_Index!B:B)</f>
        <v>124</v>
      </c>
      <c r="Q5094" s="13">
        <f>IF(ISNUMBER(M5094), M5094*(Consumer_Price_Index!$B$45/(_xlfn.XLOOKUP('Working Data'!D1625,Consumer_Price_Index!A:A,Consumer_Price_Index!B:B))), "Missing")</f>
        <v>3056359.5031055901</v>
      </c>
      <c r="R5094" t="str">
        <f t="shared" si="79"/>
        <v>No</v>
      </c>
    </row>
    <row r="5095" spans="1:18" x14ac:dyDescent="0.25">
      <c r="A5095" t="s">
        <v>8884</v>
      </c>
      <c r="B5095" t="s">
        <v>68</v>
      </c>
      <c r="C5095" t="s">
        <v>34</v>
      </c>
      <c r="D5095" s="11">
        <v>2006</v>
      </c>
      <c r="E5095" t="s">
        <v>8730</v>
      </c>
      <c r="F5095">
        <v>6.8</v>
      </c>
      <c r="G5095">
        <v>51000</v>
      </c>
      <c r="H5095" t="s">
        <v>2955</v>
      </c>
      <c r="I5095" t="s">
        <v>1854</v>
      </c>
      <c r="J5095" t="s">
        <v>2470</v>
      </c>
      <c r="K5095" t="s">
        <v>7</v>
      </c>
      <c r="M5095" s="7">
        <v>28047963</v>
      </c>
      <c r="N5095" t="s">
        <v>890</v>
      </c>
      <c r="O5095">
        <v>125</v>
      </c>
      <c r="P5095" s="8">
        <f>_xlfn.XLOOKUP(D5095,Consumer_Price_Index!A:A,Consumer_Price_Index!B:B)</f>
        <v>201.6</v>
      </c>
      <c r="Q5095" s="13">
        <f>IF(ISNUMBER(M5095), M5095*(Consumer_Price_Index!$B$45/(_xlfn.XLOOKUP('Working Data'!D4951,Consumer_Price_Index!A:A,Consumer_Price_Index!B:B))), "Missing")</f>
        <v>33422817.075087994</v>
      </c>
      <c r="R5095" t="str">
        <f t="shared" si="79"/>
        <v>No</v>
      </c>
    </row>
    <row r="5096" spans="1:18" x14ac:dyDescent="0.25">
      <c r="A5096" t="s">
        <v>17869</v>
      </c>
      <c r="B5096" t="s">
        <v>41</v>
      </c>
      <c r="C5096" t="s">
        <v>409</v>
      </c>
      <c r="D5096" s="11">
        <v>1989</v>
      </c>
      <c r="E5096" t="s">
        <v>17868</v>
      </c>
      <c r="F5096">
        <v>6.8</v>
      </c>
      <c r="G5096">
        <v>2300</v>
      </c>
      <c r="H5096" t="s">
        <v>14106</v>
      </c>
      <c r="I5096" t="s">
        <v>17867</v>
      </c>
      <c r="J5096" t="s">
        <v>1509</v>
      </c>
      <c r="K5096" t="s">
        <v>7</v>
      </c>
      <c r="M5096" s="7">
        <v>408839</v>
      </c>
      <c r="N5096" t="s">
        <v>17371</v>
      </c>
      <c r="O5096">
        <v>120</v>
      </c>
      <c r="P5096" s="8">
        <f>_xlfn.XLOOKUP(D5096,Consumer_Price_Index!A:A,Consumer_Price_Index!B:B)</f>
        <v>124</v>
      </c>
      <c r="Q5096" s="13">
        <f>IF(ISNUMBER(M5096), M5096*(Consumer_Price_Index!$B$45/(_xlfn.XLOOKUP('Working Data'!D1579,Consumer_Price_Index!A:A,Consumer_Price_Index!B:B))), "Missing")</f>
        <v>1250735.374497992</v>
      </c>
      <c r="R5096" t="str">
        <f t="shared" si="79"/>
        <v>No</v>
      </c>
    </row>
    <row r="5097" spans="1:18" x14ac:dyDescent="0.25">
      <c r="A5097" t="s">
        <v>21477</v>
      </c>
      <c r="B5097" t="s">
        <v>101</v>
      </c>
      <c r="C5097" t="s">
        <v>34</v>
      </c>
      <c r="D5097" s="11">
        <v>1982</v>
      </c>
      <c r="E5097" t="s">
        <v>21476</v>
      </c>
      <c r="F5097">
        <v>6.8</v>
      </c>
      <c r="G5097">
        <v>115000</v>
      </c>
      <c r="H5097" t="s">
        <v>18871</v>
      </c>
      <c r="I5097" t="s">
        <v>18871</v>
      </c>
      <c r="J5097" t="s">
        <v>1771</v>
      </c>
      <c r="K5097" t="s">
        <v>7</v>
      </c>
      <c r="L5097" s="7">
        <v>17000000</v>
      </c>
      <c r="M5097" s="7">
        <v>33000525</v>
      </c>
      <c r="N5097" t="s">
        <v>20824</v>
      </c>
      <c r="O5097">
        <v>96</v>
      </c>
      <c r="P5097" s="8">
        <f>_xlfn.XLOOKUP(D5097,Consumer_Price_Index!A:A,Consumer_Price_Index!B:B)</f>
        <v>96.5</v>
      </c>
      <c r="Q5097" s="13">
        <f>IF(ISNUMBER(M5097), M5097*(Consumer_Price_Index!$B$45/(_xlfn.XLOOKUP('Working Data'!D224,Consumer_Price_Index!A:A,Consumer_Price_Index!B:B))), "Missing")</f>
        <v>60355702.085834332</v>
      </c>
      <c r="R5097" t="str">
        <f t="shared" si="79"/>
        <v>Yes</v>
      </c>
    </row>
    <row r="5098" spans="1:18" x14ac:dyDescent="0.25">
      <c r="A5098" t="s">
        <v>6923</v>
      </c>
      <c r="B5098" t="s">
        <v>101</v>
      </c>
      <c r="C5098" t="s">
        <v>34</v>
      </c>
      <c r="D5098" s="11">
        <v>2010</v>
      </c>
      <c r="E5098" t="s">
        <v>6498</v>
      </c>
      <c r="F5098">
        <v>6.8</v>
      </c>
      <c r="G5098">
        <v>319000</v>
      </c>
      <c r="H5098" t="s">
        <v>2519</v>
      </c>
      <c r="I5098" t="s">
        <v>6922</v>
      </c>
      <c r="J5098" t="s">
        <v>1771</v>
      </c>
      <c r="K5098" t="s">
        <v>7</v>
      </c>
      <c r="L5098" s="7">
        <v>170000000</v>
      </c>
      <c r="M5098" s="7">
        <v>400063852</v>
      </c>
      <c r="N5098" t="s">
        <v>119</v>
      </c>
      <c r="O5098">
        <v>125</v>
      </c>
      <c r="P5098" s="8">
        <f>_xlfn.XLOOKUP(D5098,Consumer_Price_Index!A:A,Consumer_Price_Index!B:B)</f>
        <v>218.1</v>
      </c>
      <c r="Q5098" s="13">
        <f>IF(ISNUMBER(M5098), M5098*(Consumer_Price_Index!$B$45/(_xlfn.XLOOKUP('Working Data'!D5684,Consumer_Price_Index!A:A,Consumer_Price_Index!B:B))), "Missing")</f>
        <v>868848579.50392008</v>
      </c>
      <c r="R5098" t="str">
        <f t="shared" si="79"/>
        <v>Yes</v>
      </c>
    </row>
    <row r="5099" spans="1:18" x14ac:dyDescent="0.25">
      <c r="A5099" t="s">
        <v>5583</v>
      </c>
      <c r="B5099" t="s">
        <v>68</v>
      </c>
      <c r="C5099" t="s">
        <v>11</v>
      </c>
      <c r="D5099" s="11">
        <v>2012</v>
      </c>
      <c r="E5099" t="s">
        <v>5582</v>
      </c>
      <c r="F5099">
        <v>6.8</v>
      </c>
      <c r="G5099">
        <v>61000</v>
      </c>
      <c r="H5099" t="s">
        <v>5581</v>
      </c>
      <c r="I5099" t="s">
        <v>5580</v>
      </c>
      <c r="J5099" t="s">
        <v>1244</v>
      </c>
      <c r="K5099" t="s">
        <v>7</v>
      </c>
      <c r="L5099" s="7">
        <v>30000000</v>
      </c>
      <c r="M5099" s="7">
        <v>48963137</v>
      </c>
      <c r="N5099" t="s">
        <v>138</v>
      </c>
      <c r="O5099">
        <v>111</v>
      </c>
      <c r="P5099" s="8">
        <f>_xlfn.XLOOKUP(D5099,Consumer_Price_Index!A:A,Consumer_Price_Index!B:B)</f>
        <v>229.6</v>
      </c>
      <c r="Q5099" s="13">
        <f>IF(ISNUMBER(M5099), M5099*(Consumer_Price_Index!$B$45/(_xlfn.XLOOKUP('Working Data'!D6163,Consumer_Price_Index!A:A,Consumer_Price_Index!B:B))), "Missing")</f>
        <v>164126158.89878985</v>
      </c>
      <c r="R5099" t="str">
        <f t="shared" si="79"/>
        <v>Yes</v>
      </c>
    </row>
    <row r="5100" spans="1:18" x14ac:dyDescent="0.25">
      <c r="A5100" t="s">
        <v>13561</v>
      </c>
      <c r="B5100" t="s">
        <v>382</v>
      </c>
      <c r="C5100" t="s">
        <v>24</v>
      </c>
      <c r="D5100" s="11">
        <v>1997</v>
      </c>
      <c r="E5100" t="s">
        <v>13560</v>
      </c>
      <c r="F5100">
        <v>6.8</v>
      </c>
      <c r="G5100">
        <v>5700</v>
      </c>
      <c r="H5100" t="s">
        <v>13559</v>
      </c>
      <c r="I5100" t="s">
        <v>13559</v>
      </c>
      <c r="J5100" t="s">
        <v>13558</v>
      </c>
      <c r="K5100" t="s">
        <v>265</v>
      </c>
      <c r="L5100" s="7">
        <v>3300000</v>
      </c>
      <c r="M5100" s="7">
        <v>127923</v>
      </c>
      <c r="N5100" t="s">
        <v>13557</v>
      </c>
      <c r="O5100">
        <v>99</v>
      </c>
      <c r="P5100" s="8">
        <f>_xlfn.XLOOKUP(D5100,Consumer_Price_Index!A:A,Consumer_Price_Index!B:B)</f>
        <v>160.5</v>
      </c>
      <c r="Q5100" s="13">
        <f>IF(ISNUMBER(M5100), M5100*(Consumer_Price_Index!$B$45/(_xlfn.XLOOKUP('Working Data'!D3214,Consumer_Price_Index!A:A,Consumer_Price_Index!B:B))), "Missing")</f>
        <v>181716.26153846152</v>
      </c>
      <c r="R5100" t="str">
        <f t="shared" si="79"/>
        <v>Yes</v>
      </c>
    </row>
    <row r="5101" spans="1:18" x14ac:dyDescent="0.25">
      <c r="A5101" t="s">
        <v>10559</v>
      </c>
      <c r="B5101" t="s">
        <v>68</v>
      </c>
      <c r="C5101" t="s">
        <v>24</v>
      </c>
      <c r="D5101" s="11">
        <v>2003</v>
      </c>
      <c r="E5101" t="s">
        <v>10214</v>
      </c>
      <c r="F5101">
        <v>6.8</v>
      </c>
      <c r="G5101">
        <v>49000</v>
      </c>
      <c r="H5101" t="s">
        <v>1774</v>
      </c>
      <c r="I5101" t="s">
        <v>10558</v>
      </c>
      <c r="J5101" t="s">
        <v>6656</v>
      </c>
      <c r="K5101" t="s">
        <v>7</v>
      </c>
      <c r="L5101" s="7">
        <v>18000000</v>
      </c>
      <c r="M5101" s="7">
        <v>58878723</v>
      </c>
      <c r="N5101" t="s">
        <v>6122</v>
      </c>
      <c r="O5101">
        <v>113</v>
      </c>
      <c r="P5101" s="8">
        <f>_xlfn.XLOOKUP(D5101,Consumer_Price_Index!A:A,Consumer_Price_Index!B:B)</f>
        <v>184</v>
      </c>
      <c r="Q5101" s="13">
        <f>IF(ISNUMBER(M5101), M5101*(Consumer_Price_Index!$B$45/(_xlfn.XLOOKUP('Working Data'!D4319,Consumer_Price_Index!A:A,Consumer_Price_Index!B:B))), "Missing")</f>
        <v>137263556.98622802</v>
      </c>
      <c r="R5101" t="str">
        <f t="shared" si="79"/>
        <v>Yes</v>
      </c>
    </row>
    <row r="5102" spans="1:18" x14ac:dyDescent="0.25">
      <c r="A5102" t="s">
        <v>6382</v>
      </c>
      <c r="B5102" t="s">
        <v>68</v>
      </c>
      <c r="C5102" t="s">
        <v>34</v>
      </c>
      <c r="D5102" s="11">
        <v>2011</v>
      </c>
      <c r="E5102" t="s">
        <v>5901</v>
      </c>
      <c r="F5102">
        <v>6.8</v>
      </c>
      <c r="G5102">
        <v>253000</v>
      </c>
      <c r="H5102" t="s">
        <v>1796</v>
      </c>
      <c r="I5102" t="s">
        <v>6381</v>
      </c>
      <c r="J5102" t="s">
        <v>857</v>
      </c>
      <c r="K5102" t="s">
        <v>265</v>
      </c>
      <c r="L5102" s="7">
        <v>30000000</v>
      </c>
      <c r="M5102" s="7">
        <v>135710029</v>
      </c>
      <c r="N5102" t="s">
        <v>6380</v>
      </c>
      <c r="O5102">
        <v>113</v>
      </c>
      <c r="P5102" s="8">
        <f>_xlfn.XLOOKUP(D5102,Consumer_Price_Index!A:A,Consumer_Price_Index!B:B)</f>
        <v>224.9</v>
      </c>
      <c r="Q5102" s="13">
        <f>IF(ISNUMBER(M5102), M5102*(Consumer_Price_Index!$B$45/(_xlfn.XLOOKUP('Working Data'!D5879,Consumer_Price_Index!A:A,Consumer_Price_Index!B:B))), "Missing")</f>
        <v>174697278.56485003</v>
      </c>
      <c r="R5102" t="str">
        <f t="shared" si="79"/>
        <v>Yes</v>
      </c>
    </row>
    <row r="5103" spans="1:18" x14ac:dyDescent="0.25">
      <c r="A5103" t="s">
        <v>6898</v>
      </c>
      <c r="B5103" t="s">
        <v>68</v>
      </c>
      <c r="C5103" t="s">
        <v>34</v>
      </c>
      <c r="D5103" s="11">
        <v>2010</v>
      </c>
      <c r="E5103" t="s">
        <v>6771</v>
      </c>
      <c r="F5103">
        <v>6.8</v>
      </c>
      <c r="G5103">
        <v>189000</v>
      </c>
      <c r="H5103" t="s">
        <v>6897</v>
      </c>
      <c r="I5103" t="s">
        <v>672</v>
      </c>
      <c r="J5103" t="s">
        <v>1804</v>
      </c>
      <c r="K5103" t="s">
        <v>7</v>
      </c>
      <c r="L5103" s="7">
        <v>100000000</v>
      </c>
      <c r="M5103" s="7">
        <v>167805466</v>
      </c>
      <c r="N5103" t="s">
        <v>890</v>
      </c>
      <c r="O5103">
        <v>98</v>
      </c>
      <c r="P5103" s="8">
        <f>_xlfn.XLOOKUP(D5103,Consumer_Price_Index!A:A,Consumer_Price_Index!B:B)</f>
        <v>218.1</v>
      </c>
      <c r="Q5103" s="13">
        <f>IF(ISNUMBER(M5103), M5103*(Consumer_Price_Index!$B$45/(_xlfn.XLOOKUP('Working Data'!D5696,Consumer_Price_Index!A:A,Consumer_Price_Index!B:B))), "Missing")</f>
        <v>216013204.43683988</v>
      </c>
      <c r="R5103" t="str">
        <f t="shared" si="79"/>
        <v>Yes</v>
      </c>
    </row>
    <row r="5104" spans="1:18" x14ac:dyDescent="0.25">
      <c r="A5104" t="s">
        <v>15836</v>
      </c>
      <c r="B5104" t="s">
        <v>68</v>
      </c>
      <c r="C5104" t="s">
        <v>11</v>
      </c>
      <c r="D5104" s="11">
        <v>1993</v>
      </c>
      <c r="E5104" t="s">
        <v>15835</v>
      </c>
      <c r="F5104">
        <v>6.8</v>
      </c>
      <c r="G5104">
        <v>13000</v>
      </c>
      <c r="H5104" t="s">
        <v>8768</v>
      </c>
      <c r="I5104" t="s">
        <v>15834</v>
      </c>
      <c r="J5104" t="s">
        <v>9236</v>
      </c>
      <c r="K5104" t="s">
        <v>7</v>
      </c>
      <c r="L5104" s="7">
        <v>7500000</v>
      </c>
      <c r="M5104" s="7">
        <v>18898806</v>
      </c>
      <c r="N5104" t="s">
        <v>704</v>
      </c>
      <c r="O5104">
        <v>102</v>
      </c>
      <c r="P5104" s="8">
        <f>_xlfn.XLOOKUP(D5104,Consumer_Price_Index!A:A,Consumer_Price_Index!B:B)</f>
        <v>144.5</v>
      </c>
      <c r="Q5104" s="13">
        <f>IF(ISNUMBER(M5104), M5104*(Consumer_Price_Index!$B$45/(_xlfn.XLOOKUP('Working Data'!D2342,Consumer_Price_Index!A:A,Consumer_Price_Index!B:B))), "Missing")</f>
        <v>23494354.093023255</v>
      </c>
      <c r="R5104" t="str">
        <f t="shared" si="79"/>
        <v>Yes</v>
      </c>
    </row>
    <row r="5105" spans="1:18" x14ac:dyDescent="0.25">
      <c r="A5105" t="s">
        <v>16906</v>
      </c>
      <c r="B5105" t="s">
        <v>41</v>
      </c>
      <c r="C5105" t="s">
        <v>34</v>
      </c>
      <c r="D5105" s="11">
        <v>1991</v>
      </c>
      <c r="E5105" t="s">
        <v>16583</v>
      </c>
      <c r="F5105">
        <v>6.8</v>
      </c>
      <c r="G5105">
        <v>9500</v>
      </c>
      <c r="H5105" t="s">
        <v>11854</v>
      </c>
      <c r="I5105" t="s">
        <v>16905</v>
      </c>
      <c r="J5105" t="s">
        <v>14209</v>
      </c>
      <c r="K5105" t="s">
        <v>332</v>
      </c>
      <c r="L5105" s="7">
        <v>23000000</v>
      </c>
      <c r="M5105" s="7">
        <v>829625</v>
      </c>
      <c r="N5105" t="s">
        <v>16904</v>
      </c>
      <c r="O5105">
        <v>158</v>
      </c>
      <c r="P5105" s="8">
        <f>_xlfn.XLOOKUP(D5105,Consumer_Price_Index!A:A,Consumer_Price_Index!B:B)</f>
        <v>136.19999999999999</v>
      </c>
      <c r="Q5105" s="13">
        <f>IF(ISNUMBER(M5105), M5105*(Consumer_Price_Index!$B$45/(_xlfn.XLOOKUP('Working Data'!D1935,Consumer_Price_Index!A:A,Consumer_Price_Index!B:B))), "Missing")</f>
        <v>1159040.5204034846</v>
      </c>
      <c r="R5105" t="str">
        <f t="shared" si="79"/>
        <v>Yes</v>
      </c>
    </row>
    <row r="5106" spans="1:18" x14ac:dyDescent="0.25">
      <c r="A5106" t="s">
        <v>991</v>
      </c>
      <c r="B5106" t="s">
        <v>41</v>
      </c>
      <c r="C5106" t="s">
        <v>5</v>
      </c>
      <c r="D5106" s="11">
        <v>2019</v>
      </c>
      <c r="E5106" t="s">
        <v>223</v>
      </c>
      <c r="F5106">
        <v>6.8</v>
      </c>
      <c r="G5106">
        <v>247000</v>
      </c>
      <c r="H5106" t="s">
        <v>990</v>
      </c>
      <c r="I5106" t="s">
        <v>990</v>
      </c>
      <c r="J5106" t="s">
        <v>989</v>
      </c>
      <c r="K5106" t="s">
        <v>7</v>
      </c>
      <c r="L5106" s="7">
        <v>20000000</v>
      </c>
      <c r="M5106" s="7">
        <v>255184580</v>
      </c>
      <c r="N5106" t="s">
        <v>988</v>
      </c>
      <c r="O5106">
        <v>116</v>
      </c>
      <c r="P5106" s="8">
        <f>_xlfn.XLOOKUP(D5106,Consumer_Price_Index!A:A,Consumer_Price_Index!B:B)</f>
        <v>255.7</v>
      </c>
      <c r="Q5106" s="13">
        <f>IF(ISNUMBER(M5106), M5106*(Consumer_Price_Index!$B$45/(_xlfn.XLOOKUP('Working Data'!D7471,Consumer_Price_Index!A:A,Consumer_Price_Index!B:B))), "Missing")</f>
        <v>317236807.53161973</v>
      </c>
      <c r="R5106" t="str">
        <f t="shared" si="79"/>
        <v>Yes</v>
      </c>
    </row>
    <row r="5107" spans="1:18" x14ac:dyDescent="0.25">
      <c r="A5107" t="s">
        <v>4305</v>
      </c>
      <c r="B5107" t="s">
        <v>68</v>
      </c>
      <c r="C5107" t="s">
        <v>87</v>
      </c>
      <c r="D5107" s="11">
        <v>2014</v>
      </c>
      <c r="E5107" t="s">
        <v>4304</v>
      </c>
      <c r="F5107">
        <v>6.8</v>
      </c>
      <c r="G5107">
        <v>51000</v>
      </c>
      <c r="H5107" t="s">
        <v>4303</v>
      </c>
      <c r="I5107" t="s">
        <v>4303</v>
      </c>
      <c r="J5107" t="s">
        <v>886</v>
      </c>
      <c r="K5107" t="s">
        <v>7</v>
      </c>
      <c r="L5107" s="7">
        <v>6000000</v>
      </c>
      <c r="M5107" s="7">
        <v>3485383</v>
      </c>
      <c r="N5107" t="s">
        <v>4302</v>
      </c>
      <c r="O5107">
        <v>107</v>
      </c>
      <c r="P5107" s="8">
        <f>_xlfn.XLOOKUP(D5107,Consumer_Price_Index!A:A,Consumer_Price_Index!B:B)</f>
        <v>236.7</v>
      </c>
      <c r="Q5107" s="13">
        <f>IF(ISNUMBER(M5107), M5107*(Consumer_Price_Index!$B$45/(_xlfn.XLOOKUP('Working Data'!D6580,Consumer_Price_Index!A:A,Consumer_Price_Index!B:B))), "Missing")</f>
        <v>5622002.1180518782</v>
      </c>
      <c r="R5107" t="str">
        <f t="shared" si="79"/>
        <v>Yes</v>
      </c>
    </row>
    <row r="5108" spans="1:18" x14ac:dyDescent="0.25">
      <c r="A5108" t="s">
        <v>2166</v>
      </c>
      <c r="B5108" t="s">
        <v>68</v>
      </c>
      <c r="C5108" t="s">
        <v>409</v>
      </c>
      <c r="D5108" s="11">
        <v>2017</v>
      </c>
      <c r="E5108" t="s">
        <v>2138</v>
      </c>
      <c r="F5108">
        <v>6.8</v>
      </c>
      <c r="G5108">
        <v>33000</v>
      </c>
      <c r="H5108" t="s">
        <v>2165</v>
      </c>
      <c r="I5108" t="s">
        <v>928</v>
      </c>
      <c r="J5108" t="s">
        <v>1784</v>
      </c>
      <c r="K5108" t="s">
        <v>265</v>
      </c>
      <c r="L5108" s="7">
        <v>21000000</v>
      </c>
      <c r="M5108" s="7">
        <v>66558465</v>
      </c>
      <c r="N5108" t="s">
        <v>717</v>
      </c>
      <c r="O5108">
        <v>111</v>
      </c>
      <c r="P5108" s="8">
        <f>_xlfn.XLOOKUP(D5108,Consumer_Price_Index!A:A,Consumer_Price_Index!B:B)</f>
        <v>245.1</v>
      </c>
      <c r="Q5108" s="13">
        <f>IF(ISNUMBER(M5108), M5108*(Consumer_Price_Index!$B$45/(_xlfn.XLOOKUP('Working Data'!D7205,Consumer_Price_Index!A:A,Consumer_Price_Index!B:B))), "Missing")</f>
        <v>97830990.282199696</v>
      </c>
      <c r="R5108" t="str">
        <f t="shared" si="79"/>
        <v>Yes</v>
      </c>
    </row>
    <row r="5109" spans="1:18" x14ac:dyDescent="0.25">
      <c r="A5109" t="s">
        <v>8441</v>
      </c>
      <c r="B5109" t="s">
        <v>41</v>
      </c>
      <c r="C5109" t="s">
        <v>24</v>
      </c>
      <c r="D5109" s="11">
        <v>2007</v>
      </c>
      <c r="E5109" t="s">
        <v>8439</v>
      </c>
      <c r="F5109">
        <v>6.8</v>
      </c>
      <c r="G5109">
        <v>69000</v>
      </c>
      <c r="H5109" t="s">
        <v>997</v>
      </c>
      <c r="I5109" t="s">
        <v>3962</v>
      </c>
      <c r="J5109" t="s">
        <v>1586</v>
      </c>
      <c r="K5109" t="s">
        <v>7</v>
      </c>
      <c r="L5109" s="7">
        <v>35000000</v>
      </c>
      <c r="M5109" s="7">
        <v>20576198</v>
      </c>
      <c r="N5109" t="s">
        <v>2497</v>
      </c>
      <c r="O5109">
        <v>96</v>
      </c>
      <c r="P5109" s="8">
        <f>_xlfn.XLOOKUP(D5109,Consumer_Price_Index!A:A,Consumer_Price_Index!B:B)</f>
        <v>207.3</v>
      </c>
      <c r="Q5109" s="13">
        <f>IF(ISNUMBER(M5109), M5109*(Consumer_Price_Index!$B$45/(_xlfn.XLOOKUP('Working Data'!D5122,Consumer_Price_Index!A:A,Consumer_Price_Index!B:B))), "Missing")</f>
        <v>29120146.4496052</v>
      </c>
      <c r="R5109" t="str">
        <f t="shared" si="79"/>
        <v>Yes</v>
      </c>
    </row>
    <row r="5110" spans="1:18" x14ac:dyDescent="0.25">
      <c r="A5110" t="s">
        <v>3426</v>
      </c>
      <c r="B5110" t="s">
        <v>68</v>
      </c>
      <c r="C5110" t="s">
        <v>34</v>
      </c>
      <c r="D5110" s="11">
        <v>2016</v>
      </c>
      <c r="E5110" t="s">
        <v>3128</v>
      </c>
      <c r="F5110">
        <v>6.8</v>
      </c>
      <c r="G5110">
        <v>249000</v>
      </c>
      <c r="H5110" t="s">
        <v>3425</v>
      </c>
      <c r="I5110" t="s">
        <v>3424</v>
      </c>
      <c r="J5110" t="s">
        <v>3423</v>
      </c>
      <c r="K5110" t="s">
        <v>59</v>
      </c>
      <c r="L5110" s="7">
        <v>160000000</v>
      </c>
      <c r="M5110" s="7">
        <v>439048914</v>
      </c>
      <c r="N5110" t="s">
        <v>1395</v>
      </c>
      <c r="O5110">
        <v>123</v>
      </c>
      <c r="P5110" s="8">
        <f>_xlfn.XLOOKUP(D5110,Consumer_Price_Index!A:A,Consumer_Price_Index!B:B)</f>
        <v>240</v>
      </c>
      <c r="Q5110" s="13">
        <f>IF(ISNUMBER(M5110), M5110*(Consumer_Price_Index!$B$45/(_xlfn.XLOOKUP('Working Data'!D6849,Consumer_Price_Index!A:A,Consumer_Price_Index!B:B))), "Missing")</f>
        <v>523184216.25263983</v>
      </c>
      <c r="R5110" t="str">
        <f t="shared" si="79"/>
        <v>Yes</v>
      </c>
    </row>
    <row r="5111" spans="1:18" x14ac:dyDescent="0.25">
      <c r="A5111" t="s">
        <v>5111</v>
      </c>
      <c r="B5111" t="s">
        <v>68</v>
      </c>
      <c r="C5111" t="s">
        <v>24</v>
      </c>
      <c r="D5111" s="11">
        <v>2013</v>
      </c>
      <c r="E5111" t="s">
        <v>5110</v>
      </c>
      <c r="F5111">
        <v>6.8</v>
      </c>
      <c r="G5111">
        <v>223000</v>
      </c>
      <c r="H5111" t="s">
        <v>905</v>
      </c>
      <c r="I5111" t="s">
        <v>5109</v>
      </c>
      <c r="J5111" t="s">
        <v>618</v>
      </c>
      <c r="K5111" t="s">
        <v>7</v>
      </c>
      <c r="L5111" s="7">
        <v>35000000</v>
      </c>
      <c r="M5111" s="7">
        <v>116980662</v>
      </c>
      <c r="N5111" t="s">
        <v>856</v>
      </c>
      <c r="O5111">
        <v>98</v>
      </c>
      <c r="P5111" s="8">
        <f>_xlfn.XLOOKUP(D5111,Consumer_Price_Index!A:A,Consumer_Price_Index!B:B)</f>
        <v>233</v>
      </c>
      <c r="Q5111" s="13">
        <f>IF(ISNUMBER(M5111), M5111*(Consumer_Price_Index!$B$45/(_xlfn.XLOOKUP('Working Data'!D6317,Consumer_Price_Index!A:A,Consumer_Price_Index!B:B))), "Missing")</f>
        <v>222081044.93084112</v>
      </c>
      <c r="R5111" t="str">
        <f t="shared" si="79"/>
        <v>Yes</v>
      </c>
    </row>
    <row r="5112" spans="1:18" x14ac:dyDescent="0.25">
      <c r="A5112" t="s">
        <v>12006</v>
      </c>
      <c r="B5112" t="s">
        <v>52</v>
      </c>
      <c r="C5112" t="s">
        <v>24</v>
      </c>
      <c r="D5112" s="11">
        <v>2000</v>
      </c>
      <c r="E5112" t="s">
        <v>12005</v>
      </c>
      <c r="F5112">
        <v>6.8</v>
      </c>
      <c r="G5112">
        <v>6200</v>
      </c>
      <c r="H5112" t="s">
        <v>2371</v>
      </c>
      <c r="I5112" t="s">
        <v>12004</v>
      </c>
      <c r="J5112" t="s">
        <v>12003</v>
      </c>
      <c r="K5112" t="s">
        <v>562</v>
      </c>
      <c r="N5112" t="s">
        <v>9658</v>
      </c>
      <c r="O5112">
        <v>82</v>
      </c>
      <c r="P5112" s="8">
        <f>_xlfn.XLOOKUP(D5112,Consumer_Price_Index!A:A,Consumer_Price_Index!B:B)</f>
        <v>172.2</v>
      </c>
      <c r="Q5112" s="13" t="str">
        <f>IF(ISNUMBER(M5112), M5112*(Consumer_Price_Index!$B$45/(_xlfn.XLOOKUP('Working Data'!D3780,Consumer_Price_Index!A:A,Consumer_Price_Index!B:B))), "Missing")</f>
        <v>Missing</v>
      </c>
      <c r="R5112" t="str">
        <f t="shared" si="79"/>
        <v>No</v>
      </c>
    </row>
    <row r="5113" spans="1:18" x14ac:dyDescent="0.25">
      <c r="A5113" t="s">
        <v>8280</v>
      </c>
      <c r="B5113" t="s">
        <v>41</v>
      </c>
      <c r="C5113" t="s">
        <v>34</v>
      </c>
      <c r="D5113" s="11">
        <v>2007</v>
      </c>
      <c r="E5113" t="s">
        <v>8241</v>
      </c>
      <c r="F5113">
        <v>6.8</v>
      </c>
      <c r="G5113">
        <v>86000</v>
      </c>
      <c r="H5113" t="s">
        <v>879</v>
      </c>
      <c r="I5113" t="s">
        <v>879</v>
      </c>
      <c r="J5113" t="s">
        <v>1069</v>
      </c>
      <c r="K5113" t="s">
        <v>7</v>
      </c>
      <c r="L5113" s="7">
        <v>21000000</v>
      </c>
      <c r="M5113" s="7">
        <v>55033767</v>
      </c>
      <c r="N5113" t="s">
        <v>114</v>
      </c>
      <c r="O5113">
        <v>117</v>
      </c>
      <c r="P5113" s="8">
        <f>_xlfn.XLOOKUP(D5113,Consumer_Price_Index!A:A,Consumer_Price_Index!B:B)</f>
        <v>207.3</v>
      </c>
      <c r="Q5113" s="13">
        <f>IF(ISNUMBER(M5113), M5113*(Consumer_Price_Index!$B$45/(_xlfn.XLOOKUP('Working Data'!D5178,Consumer_Price_Index!A:A,Consumer_Price_Index!B:B))), "Missing")</f>
        <v>83178515.897321433</v>
      </c>
      <c r="R5113" t="str">
        <f t="shared" si="79"/>
        <v>Yes</v>
      </c>
    </row>
    <row r="5114" spans="1:18" x14ac:dyDescent="0.25">
      <c r="A5114" t="s">
        <v>13499</v>
      </c>
      <c r="B5114" t="s">
        <v>41</v>
      </c>
      <c r="C5114" t="s">
        <v>11</v>
      </c>
      <c r="D5114" s="11">
        <v>1997</v>
      </c>
      <c r="E5114" t="s">
        <v>13498</v>
      </c>
      <c r="F5114">
        <v>6.8</v>
      </c>
      <c r="G5114">
        <v>7100</v>
      </c>
      <c r="H5114" t="s">
        <v>6474</v>
      </c>
      <c r="I5114" t="s">
        <v>13497</v>
      </c>
      <c r="J5114" t="s">
        <v>13496</v>
      </c>
      <c r="K5114" t="s">
        <v>265</v>
      </c>
      <c r="L5114" s="7">
        <v>9000000</v>
      </c>
      <c r="M5114" s="7">
        <v>334319</v>
      </c>
      <c r="N5114" t="s">
        <v>3464</v>
      </c>
      <c r="O5114">
        <v>103</v>
      </c>
      <c r="P5114" s="8">
        <f>_xlfn.XLOOKUP(D5114,Consumer_Price_Index!A:A,Consumer_Price_Index!B:B)</f>
        <v>160.5</v>
      </c>
      <c r="Q5114" s="13">
        <f>IF(ISNUMBER(M5114), M5114*(Consumer_Price_Index!$B$45/(_xlfn.XLOOKUP('Working Data'!D3232,Consumer_Price_Index!A:A,Consumer_Price_Index!B:B))), "Missing")</f>
        <v>611446.57442977186</v>
      </c>
      <c r="R5114" t="str">
        <f t="shared" si="79"/>
        <v>Yes</v>
      </c>
    </row>
    <row r="5115" spans="1:18" x14ac:dyDescent="0.25">
      <c r="A5115" t="s">
        <v>19905</v>
      </c>
      <c r="B5115" t="s">
        <v>41</v>
      </c>
      <c r="C5115" t="s">
        <v>11</v>
      </c>
      <c r="D5115" s="11">
        <v>1985</v>
      </c>
      <c r="E5115" t="s">
        <v>19904</v>
      </c>
      <c r="F5115">
        <v>6.8</v>
      </c>
      <c r="G5115">
        <v>1400</v>
      </c>
      <c r="H5115" t="s">
        <v>8005</v>
      </c>
      <c r="I5115" t="s">
        <v>8005</v>
      </c>
      <c r="J5115" t="s">
        <v>19903</v>
      </c>
      <c r="K5115" t="s">
        <v>265</v>
      </c>
      <c r="M5115" s="7">
        <v>1299985</v>
      </c>
      <c r="N5115" t="s">
        <v>16933</v>
      </c>
      <c r="O5115">
        <v>102</v>
      </c>
      <c r="P5115" s="8">
        <f>_xlfn.XLOOKUP(D5115,Consumer_Price_Index!A:A,Consumer_Price_Index!B:B)</f>
        <v>107.6</v>
      </c>
      <c r="Q5115" s="13">
        <f>IF(ISNUMBER(M5115), M5115*(Consumer_Price_Index!$B$45/(_xlfn.XLOOKUP('Working Data'!D811,Consumer_Price_Index!A:A,Consumer_Price_Index!B:B))), "Missing")</f>
        <v>3976962.143574297</v>
      </c>
      <c r="R5115" t="str">
        <f t="shared" si="79"/>
        <v>No</v>
      </c>
    </row>
    <row r="5116" spans="1:18" x14ac:dyDescent="0.25">
      <c r="A5116" t="s">
        <v>5050</v>
      </c>
      <c r="B5116" t="s">
        <v>68</v>
      </c>
      <c r="C5116" t="s">
        <v>24</v>
      </c>
      <c r="D5116" s="11">
        <v>2013</v>
      </c>
      <c r="E5116" t="s">
        <v>4188</v>
      </c>
      <c r="F5116">
        <v>6.8</v>
      </c>
      <c r="G5116">
        <v>73000</v>
      </c>
      <c r="H5116" t="s">
        <v>678</v>
      </c>
      <c r="I5116" t="s">
        <v>5049</v>
      </c>
      <c r="J5116" t="s">
        <v>3825</v>
      </c>
      <c r="K5116" t="s">
        <v>95</v>
      </c>
      <c r="L5116" s="7">
        <v>11000000</v>
      </c>
      <c r="M5116" s="7">
        <v>8526288</v>
      </c>
      <c r="N5116" t="s">
        <v>5048</v>
      </c>
      <c r="O5116">
        <v>98</v>
      </c>
      <c r="P5116" s="8">
        <f>_xlfn.XLOOKUP(D5116,Consumer_Price_Index!A:A,Consumer_Price_Index!B:B)</f>
        <v>233</v>
      </c>
      <c r="Q5116" s="13">
        <f>IF(ISNUMBER(M5116), M5116*(Consumer_Price_Index!$B$45/(_xlfn.XLOOKUP('Working Data'!D6341,Consumer_Price_Index!A:A,Consumer_Price_Index!B:B))), "Missing")</f>
        <v>13302406.316436252</v>
      </c>
      <c r="R5116" t="str">
        <f t="shared" si="79"/>
        <v>Yes</v>
      </c>
    </row>
    <row r="5117" spans="1:18" x14ac:dyDescent="0.25">
      <c r="A5117" t="s">
        <v>16478</v>
      </c>
      <c r="B5117" t="s">
        <v>41</v>
      </c>
      <c r="C5117" t="s">
        <v>24</v>
      </c>
      <c r="D5117" s="11">
        <v>1992</v>
      </c>
      <c r="E5117" t="s">
        <v>16386</v>
      </c>
      <c r="F5117">
        <v>6.8</v>
      </c>
      <c r="G5117">
        <v>78000</v>
      </c>
      <c r="H5117" t="s">
        <v>10419</v>
      </c>
      <c r="I5117" t="s">
        <v>10419</v>
      </c>
      <c r="J5117" t="s">
        <v>10050</v>
      </c>
      <c r="K5117" t="s">
        <v>7</v>
      </c>
      <c r="M5117" s="7">
        <v>90753806</v>
      </c>
      <c r="N5117" t="s">
        <v>890</v>
      </c>
      <c r="O5117">
        <v>115</v>
      </c>
      <c r="P5117" s="8">
        <f>_xlfn.XLOOKUP(D5117,Consumer_Price_Index!A:A,Consumer_Price_Index!B:B)</f>
        <v>140.30000000000001</v>
      </c>
      <c r="Q5117" s="13">
        <f>IF(ISNUMBER(M5117), M5117*(Consumer_Price_Index!$B$45/(_xlfn.XLOOKUP('Working Data'!D2092,Consumer_Price_Index!A:A,Consumer_Price_Index!B:B))), "Missing")</f>
        <v>160584696.21486643</v>
      </c>
      <c r="R5117" t="str">
        <f t="shared" si="79"/>
        <v>No</v>
      </c>
    </row>
    <row r="5118" spans="1:18" x14ac:dyDescent="0.25">
      <c r="A5118" t="s">
        <v>6673</v>
      </c>
      <c r="B5118" t="s">
        <v>68</v>
      </c>
      <c r="C5118" t="s">
        <v>34</v>
      </c>
      <c r="D5118" s="11">
        <v>2010</v>
      </c>
      <c r="E5118" t="s">
        <v>6672</v>
      </c>
      <c r="F5118">
        <v>6.8</v>
      </c>
      <c r="G5118">
        <v>37000</v>
      </c>
      <c r="H5118" t="s">
        <v>6671</v>
      </c>
      <c r="I5118" t="s">
        <v>3955</v>
      </c>
      <c r="J5118" t="s">
        <v>6670</v>
      </c>
      <c r="K5118" t="s">
        <v>265</v>
      </c>
      <c r="L5118" s="7">
        <v>8000000</v>
      </c>
      <c r="M5118" s="7">
        <v>3494154</v>
      </c>
      <c r="N5118" t="s">
        <v>6669</v>
      </c>
      <c r="O5118">
        <v>98</v>
      </c>
      <c r="P5118" s="8">
        <f>_xlfn.XLOOKUP(D5118,Consumer_Price_Index!A:A,Consumer_Price_Index!B:B)</f>
        <v>218.1</v>
      </c>
      <c r="Q5118" s="13">
        <f>IF(ISNUMBER(M5118), M5118*(Consumer_Price_Index!$B$45/(_xlfn.XLOOKUP('Working Data'!D5777,Consumer_Price_Index!A:A,Consumer_Price_Index!B:B))), "Missing")</f>
        <v>6390568.5702280914</v>
      </c>
      <c r="R5118" t="str">
        <f t="shared" si="79"/>
        <v>Yes</v>
      </c>
    </row>
    <row r="5119" spans="1:18" x14ac:dyDescent="0.25">
      <c r="A5119" t="s">
        <v>1394</v>
      </c>
      <c r="B5119" t="s">
        <v>68</v>
      </c>
      <c r="C5119" t="s">
        <v>11</v>
      </c>
      <c r="D5119" s="11">
        <v>2018</v>
      </c>
      <c r="E5119" t="s">
        <v>1393</v>
      </c>
      <c r="F5119">
        <v>6.8</v>
      </c>
      <c r="G5119">
        <v>26000</v>
      </c>
      <c r="H5119" t="s">
        <v>1392</v>
      </c>
      <c r="I5119" t="s">
        <v>1392</v>
      </c>
      <c r="J5119" t="s">
        <v>1391</v>
      </c>
      <c r="K5119" t="s">
        <v>7</v>
      </c>
      <c r="M5119" s="7">
        <v>3321367</v>
      </c>
      <c r="N5119" t="s">
        <v>1390</v>
      </c>
      <c r="O5119">
        <v>105</v>
      </c>
      <c r="P5119" s="8">
        <f>_xlfn.XLOOKUP(D5119,Consumer_Price_Index!A:A,Consumer_Price_Index!B:B)</f>
        <v>251.1</v>
      </c>
      <c r="Q5119" s="13">
        <f>IF(ISNUMBER(M5119), M5119*(Consumer_Price_Index!$B$45/(_xlfn.XLOOKUP('Working Data'!D7384,Consumer_Price_Index!A:A,Consumer_Price_Index!B:B))), "Missing")</f>
        <v>4700513.3529958194</v>
      </c>
      <c r="R5119" t="str">
        <f t="shared" si="79"/>
        <v>No</v>
      </c>
    </row>
    <row r="5120" spans="1:18" x14ac:dyDescent="0.25">
      <c r="A5120" t="s">
        <v>18949</v>
      </c>
      <c r="B5120" t="s">
        <v>41</v>
      </c>
      <c r="C5120" t="s">
        <v>24</v>
      </c>
      <c r="D5120" s="11">
        <v>1987</v>
      </c>
      <c r="E5120" t="s">
        <v>18948</v>
      </c>
      <c r="F5120">
        <v>6.8</v>
      </c>
      <c r="G5120">
        <v>2700</v>
      </c>
      <c r="H5120" t="s">
        <v>12936</v>
      </c>
      <c r="I5120" t="s">
        <v>12936</v>
      </c>
      <c r="J5120" t="s">
        <v>17769</v>
      </c>
      <c r="K5120" t="s">
        <v>265</v>
      </c>
      <c r="M5120" s="7">
        <v>3283832</v>
      </c>
      <c r="N5120" t="s">
        <v>12660</v>
      </c>
      <c r="O5120">
        <v>88</v>
      </c>
      <c r="P5120" s="8">
        <f>_xlfn.XLOOKUP(D5120,Consumer_Price_Index!A:A,Consumer_Price_Index!B:B)</f>
        <v>113.6</v>
      </c>
      <c r="Q5120" s="13">
        <f>IF(ISNUMBER(M5120), M5120*(Consumer_Price_Index!$B$45/(_xlfn.XLOOKUP('Working Data'!D1171,Consumer_Price_Index!A:A,Consumer_Price_Index!B:B))), "Missing")</f>
        <v>5649822.7577639753</v>
      </c>
      <c r="R5120" t="str">
        <f t="shared" si="79"/>
        <v>No</v>
      </c>
    </row>
    <row r="5121" spans="1:18" x14ac:dyDescent="0.25">
      <c r="A5121" t="s">
        <v>18664</v>
      </c>
      <c r="B5121" t="s">
        <v>41</v>
      </c>
      <c r="C5121" t="s">
        <v>24</v>
      </c>
      <c r="D5121" s="11">
        <v>1988</v>
      </c>
      <c r="E5121" t="s">
        <v>18663</v>
      </c>
      <c r="F5121">
        <v>6.8</v>
      </c>
      <c r="G5121">
        <v>54000</v>
      </c>
      <c r="H5121" t="s">
        <v>8455</v>
      </c>
      <c r="I5121" t="s">
        <v>15444</v>
      </c>
      <c r="J5121" t="s">
        <v>12079</v>
      </c>
      <c r="K5121" t="s">
        <v>7</v>
      </c>
      <c r="L5121" s="7">
        <v>28000000</v>
      </c>
      <c r="M5121" s="7">
        <v>102953112</v>
      </c>
      <c r="N5121" t="s">
        <v>890</v>
      </c>
      <c r="O5121">
        <v>113</v>
      </c>
      <c r="P5121" s="8">
        <f>_xlfn.XLOOKUP(D5121,Consumer_Price_Index!A:A,Consumer_Price_Index!B:B)</f>
        <v>118.3</v>
      </c>
      <c r="Q5121" s="13">
        <f>IF(ISNUMBER(M5121), M5121*(Consumer_Price_Index!$B$45/(_xlfn.XLOOKUP('Working Data'!D1269,Consumer_Price_Index!A:A,Consumer_Price_Index!B:B))), "Missing")</f>
        <v>132362081.12405063</v>
      </c>
      <c r="R5121" t="str">
        <f t="shared" si="79"/>
        <v>Yes</v>
      </c>
    </row>
    <row r="5122" spans="1:18" x14ac:dyDescent="0.25">
      <c r="A5122" t="s">
        <v>7941</v>
      </c>
      <c r="B5122" t="s">
        <v>68</v>
      </c>
      <c r="C5122" t="s">
        <v>24</v>
      </c>
      <c r="D5122" s="11">
        <v>2008</v>
      </c>
      <c r="E5122" t="s">
        <v>7602</v>
      </c>
      <c r="F5122">
        <v>6.8</v>
      </c>
      <c r="G5122">
        <v>343000</v>
      </c>
      <c r="H5122" t="s">
        <v>1924</v>
      </c>
      <c r="I5122" t="s">
        <v>958</v>
      </c>
      <c r="J5122" t="s">
        <v>4521</v>
      </c>
      <c r="K5122" t="s">
        <v>7</v>
      </c>
      <c r="L5122" s="7">
        <v>70000000</v>
      </c>
      <c r="M5122" s="7">
        <v>223241637</v>
      </c>
      <c r="N5122" t="s">
        <v>138</v>
      </c>
      <c r="O5122">
        <v>104</v>
      </c>
      <c r="P5122" s="8">
        <f>_xlfn.XLOOKUP(D5122,Consumer_Price_Index!A:A,Consumer_Price_Index!B:B)</f>
        <v>215.3</v>
      </c>
      <c r="Q5122" s="13">
        <f>IF(ISNUMBER(M5122), M5122*(Consumer_Price_Index!$B$45/(_xlfn.XLOOKUP('Working Data'!D5306,Consumer_Price_Index!A:A,Consumer_Price_Index!B:B))), "Missing")</f>
        <v>484830554.48253739</v>
      </c>
      <c r="R5122" t="str">
        <f t="shared" si="79"/>
        <v>Yes</v>
      </c>
    </row>
    <row r="5123" spans="1:18" x14ac:dyDescent="0.25">
      <c r="A5123" t="s">
        <v>1068</v>
      </c>
      <c r="B5123" t="s">
        <v>68</v>
      </c>
      <c r="C5123" t="s">
        <v>24</v>
      </c>
      <c r="D5123" s="11">
        <v>2019</v>
      </c>
      <c r="E5123" t="s">
        <v>177</v>
      </c>
      <c r="F5123">
        <v>6.8</v>
      </c>
      <c r="G5123">
        <v>131000</v>
      </c>
      <c r="H5123" t="s">
        <v>1067</v>
      </c>
      <c r="I5123" t="s">
        <v>1066</v>
      </c>
      <c r="J5123" t="s">
        <v>1065</v>
      </c>
      <c r="K5123" t="s">
        <v>265</v>
      </c>
      <c r="L5123" s="7">
        <v>26000000</v>
      </c>
      <c r="M5123" s="7">
        <v>153193369</v>
      </c>
      <c r="N5123" t="s">
        <v>1064</v>
      </c>
      <c r="O5123">
        <v>116</v>
      </c>
      <c r="P5123" s="8">
        <f>_xlfn.XLOOKUP(D5123,Consumer_Price_Index!A:A,Consumer_Price_Index!B:B)</f>
        <v>255.7</v>
      </c>
      <c r="Q5123" s="13">
        <f>IF(ISNUMBER(M5123), M5123*(Consumer_Price_Index!$B$45/(_xlfn.XLOOKUP('Working Data'!D7453,Consumer_Price_Index!A:A,Consumer_Price_Index!B:B))), "Missing")</f>
        <v>225171343.62904</v>
      </c>
      <c r="R5123" t="str">
        <f t="shared" ref="R5123:R5186" si="80">IF(AND(ISNUMBER(L5123), L5123&gt;0, ISNUMBER(M5123), M5123&gt;0), "Yes", "No")</f>
        <v>Yes</v>
      </c>
    </row>
    <row r="5124" spans="1:18" x14ac:dyDescent="0.25">
      <c r="A5124" t="s">
        <v>2587</v>
      </c>
      <c r="B5124" t="s">
        <v>41</v>
      </c>
      <c r="C5124" t="s">
        <v>87</v>
      </c>
      <c r="D5124" s="11">
        <v>2017</v>
      </c>
      <c r="E5124" t="s">
        <v>1627</v>
      </c>
      <c r="F5124">
        <v>6.8</v>
      </c>
      <c r="G5124">
        <v>109000</v>
      </c>
      <c r="H5124" t="s">
        <v>2586</v>
      </c>
      <c r="I5124" t="s">
        <v>2586</v>
      </c>
      <c r="J5124" t="s">
        <v>1069</v>
      </c>
      <c r="K5124" t="s">
        <v>265</v>
      </c>
      <c r="M5124" s="7">
        <v>9360514</v>
      </c>
      <c r="N5124" t="s">
        <v>1585</v>
      </c>
      <c r="O5124">
        <v>89</v>
      </c>
      <c r="P5124" s="8">
        <f>_xlfn.XLOOKUP(D5124,Consumer_Price_Index!A:A,Consumer_Price_Index!B:B)</f>
        <v>245.1</v>
      </c>
      <c r="Q5124" s="13">
        <f>IF(ISNUMBER(M5124), M5124*(Consumer_Price_Index!$B$45/(_xlfn.XLOOKUP('Working Data'!D7099,Consumer_Price_Index!A:A,Consumer_Price_Index!B:B))), "Missing")</f>
        <v>11636673.259077927</v>
      </c>
      <c r="R5124" t="str">
        <f t="shared" si="80"/>
        <v>No</v>
      </c>
    </row>
    <row r="5125" spans="1:18" x14ac:dyDescent="0.25">
      <c r="A5125" t="s">
        <v>20175</v>
      </c>
      <c r="B5125" t="s">
        <v>68</v>
      </c>
      <c r="C5125" t="s">
        <v>100</v>
      </c>
      <c r="D5125" s="11">
        <v>1985</v>
      </c>
      <c r="E5125" t="s">
        <v>20174</v>
      </c>
      <c r="F5125">
        <v>6.8</v>
      </c>
      <c r="G5125">
        <v>20000</v>
      </c>
      <c r="H5125" t="s">
        <v>3587</v>
      </c>
      <c r="I5125" t="s">
        <v>20173</v>
      </c>
      <c r="J5125" t="s">
        <v>20172</v>
      </c>
      <c r="K5125" t="s">
        <v>7</v>
      </c>
      <c r="L5125" s="7">
        <v>18000000</v>
      </c>
      <c r="M5125" s="7">
        <v>19739575</v>
      </c>
      <c r="N5125" t="s">
        <v>4355</v>
      </c>
      <c r="O5125">
        <v>109</v>
      </c>
      <c r="P5125" s="8">
        <f>_xlfn.XLOOKUP(D5125,Consumer_Price_Index!A:A,Consumer_Price_Index!B:B)</f>
        <v>107.6</v>
      </c>
      <c r="Q5125" s="13">
        <f>IF(ISNUMBER(M5125), M5125*(Consumer_Price_Index!$B$45/(_xlfn.XLOOKUP('Working Data'!D715,Consumer_Price_Index!A:A,Consumer_Price_Index!B:B))), "Missing")</f>
        <v>33433287.951639801</v>
      </c>
      <c r="R5125" t="str">
        <f t="shared" si="80"/>
        <v>Yes</v>
      </c>
    </row>
    <row r="5126" spans="1:18" x14ac:dyDescent="0.25">
      <c r="A5126" t="s">
        <v>21587</v>
      </c>
      <c r="B5126" t="s">
        <v>41</v>
      </c>
      <c r="C5126" t="s">
        <v>11</v>
      </c>
      <c r="D5126" s="11">
        <v>1981</v>
      </c>
      <c r="E5126" t="s">
        <v>21586</v>
      </c>
      <c r="F5126">
        <v>6.8</v>
      </c>
      <c r="G5126">
        <v>1100</v>
      </c>
      <c r="H5126" t="s">
        <v>19149</v>
      </c>
      <c r="I5126" t="s">
        <v>19149</v>
      </c>
      <c r="J5126" t="s">
        <v>21585</v>
      </c>
      <c r="K5126" t="s">
        <v>7</v>
      </c>
      <c r="L5126" s="7">
        <v>2700000</v>
      </c>
      <c r="M5126" s="7">
        <v>3256082</v>
      </c>
      <c r="N5126" t="s">
        <v>103</v>
      </c>
      <c r="O5126">
        <v>103</v>
      </c>
      <c r="P5126" s="8">
        <f>_xlfn.XLOOKUP(D5126,Consumer_Price_Index!A:A,Consumer_Price_Index!B:B)</f>
        <v>90.9</v>
      </c>
      <c r="Q5126" s="13">
        <f>IF(ISNUMBER(M5126), M5126*(Consumer_Price_Index!$B$45/(_xlfn.XLOOKUP('Working Data'!D182,Consumer_Price_Index!A:A,Consumer_Price_Index!B:B))), "Missing")</f>
        <v>5761487.720092915</v>
      </c>
      <c r="R5126" t="str">
        <f t="shared" si="80"/>
        <v>Yes</v>
      </c>
    </row>
    <row r="5127" spans="1:18" x14ac:dyDescent="0.25">
      <c r="A5127" t="s">
        <v>21492</v>
      </c>
      <c r="B5127" t="s">
        <v>41</v>
      </c>
      <c r="C5127" t="s">
        <v>34</v>
      </c>
      <c r="D5127" s="11">
        <v>1982</v>
      </c>
      <c r="E5127" t="s">
        <v>21491</v>
      </c>
      <c r="F5127">
        <v>6.9</v>
      </c>
      <c r="G5127">
        <v>73000</v>
      </c>
      <c r="H5127" t="s">
        <v>5664</v>
      </c>
      <c r="I5127" t="s">
        <v>12289</v>
      </c>
      <c r="J5127" t="s">
        <v>13713</v>
      </c>
      <c r="K5127" t="s">
        <v>7</v>
      </c>
      <c r="L5127" s="7">
        <v>12000000</v>
      </c>
      <c r="M5127" s="7">
        <v>78868508</v>
      </c>
      <c r="N5127" t="s">
        <v>108</v>
      </c>
      <c r="O5127">
        <v>96</v>
      </c>
      <c r="P5127" s="8">
        <f>_xlfn.XLOOKUP(D5127,Consumer_Price_Index!A:A,Consumer_Price_Index!B:B)</f>
        <v>96.5</v>
      </c>
      <c r="Q5127" s="13">
        <f>IF(ISNUMBER(M5127), M5127*(Consumer_Price_Index!$B$45/(_xlfn.XLOOKUP('Working Data'!D217,Consumer_Price_Index!A:A,Consumer_Price_Index!B:B))), "Missing")</f>
        <v>241277453.69076303</v>
      </c>
      <c r="R5127" t="str">
        <f t="shared" si="80"/>
        <v>Yes</v>
      </c>
    </row>
    <row r="5128" spans="1:18" x14ac:dyDescent="0.25">
      <c r="A5128" t="s">
        <v>17659</v>
      </c>
      <c r="B5128" t="s">
        <v>41</v>
      </c>
      <c r="C5128" t="s">
        <v>11</v>
      </c>
      <c r="D5128" s="11">
        <v>1989</v>
      </c>
      <c r="E5128" t="s">
        <v>17658</v>
      </c>
      <c r="F5128">
        <v>6.9</v>
      </c>
      <c r="G5128">
        <v>1700</v>
      </c>
      <c r="H5128" t="s">
        <v>14413</v>
      </c>
      <c r="I5128" t="s">
        <v>14413</v>
      </c>
      <c r="J5128" t="s">
        <v>17657</v>
      </c>
      <c r="K5128" t="s">
        <v>7</v>
      </c>
      <c r="N5128" t="s">
        <v>17656</v>
      </c>
      <c r="O5128">
        <v>95</v>
      </c>
      <c r="P5128" s="8">
        <f>_xlfn.XLOOKUP(D5128,Consumer_Price_Index!A:A,Consumer_Price_Index!B:B)</f>
        <v>124</v>
      </c>
      <c r="Q5128" s="13" t="str">
        <f>IF(ISNUMBER(M5128), M5128*(Consumer_Price_Index!$B$45/(_xlfn.XLOOKUP('Working Data'!D1637,Consumer_Price_Index!A:A,Consumer_Price_Index!B:B))), "Missing")</f>
        <v>Missing</v>
      </c>
      <c r="R5128" t="str">
        <f t="shared" si="80"/>
        <v>No</v>
      </c>
    </row>
    <row r="5129" spans="1:18" x14ac:dyDescent="0.25">
      <c r="A5129" t="s">
        <v>22030</v>
      </c>
      <c r="B5129" t="s">
        <v>101</v>
      </c>
      <c r="C5129" t="s">
        <v>24</v>
      </c>
      <c r="D5129" s="11">
        <v>1980</v>
      </c>
      <c r="E5129" t="s">
        <v>21983</v>
      </c>
      <c r="F5129">
        <v>6.9</v>
      </c>
      <c r="G5129">
        <v>29000</v>
      </c>
      <c r="H5129" t="s">
        <v>21426</v>
      </c>
      <c r="I5129" t="s">
        <v>22029</v>
      </c>
      <c r="J5129" t="s">
        <v>8211</v>
      </c>
      <c r="K5129" t="s">
        <v>7</v>
      </c>
      <c r="L5129" s="7">
        <v>10000000</v>
      </c>
      <c r="M5129" s="7">
        <v>103300686</v>
      </c>
      <c r="N5129" t="s">
        <v>21545</v>
      </c>
      <c r="O5129">
        <v>109</v>
      </c>
      <c r="P5129" s="8">
        <f>_xlfn.XLOOKUP(D5129,Consumer_Price_Index!A:A,Consumer_Price_Index!B:B)</f>
        <v>82.4</v>
      </c>
      <c r="Q5129" s="13">
        <f>IF(ISNUMBER(M5129), M5129*(Consumer_Price_Index!$B$45/(_xlfn.XLOOKUP('Working Data'!D19,Consumer_Price_Index!A:A,Consumer_Price_Index!B:B))), "Missing")</f>
        <v>188929886.09963986</v>
      </c>
      <c r="R5129" t="str">
        <f t="shared" si="80"/>
        <v>Yes</v>
      </c>
    </row>
    <row r="5130" spans="1:18" x14ac:dyDescent="0.25">
      <c r="A5130" t="s">
        <v>18577</v>
      </c>
      <c r="B5130" t="s">
        <v>68</v>
      </c>
      <c r="C5130" t="s">
        <v>409</v>
      </c>
      <c r="D5130" s="11">
        <v>1988</v>
      </c>
      <c r="E5130" t="s">
        <v>18189</v>
      </c>
      <c r="F5130">
        <v>6.9</v>
      </c>
      <c r="G5130">
        <v>9600</v>
      </c>
      <c r="H5130" t="s">
        <v>10315</v>
      </c>
      <c r="I5130" t="s">
        <v>18576</v>
      </c>
      <c r="J5130" t="s">
        <v>2463</v>
      </c>
      <c r="K5130" t="s">
        <v>504</v>
      </c>
      <c r="L5130" s="7">
        <v>15000000</v>
      </c>
      <c r="M5130" s="7">
        <v>6908797</v>
      </c>
      <c r="N5130" t="s">
        <v>18077</v>
      </c>
      <c r="O5130">
        <v>120</v>
      </c>
      <c r="P5130" s="8">
        <f>_xlfn.XLOOKUP(D5130,Consumer_Price_Index!A:A,Consumer_Price_Index!B:B)</f>
        <v>118.3</v>
      </c>
      <c r="Q5130" s="13">
        <f>IF(ISNUMBER(M5130), M5130*(Consumer_Price_Index!$B$45/(_xlfn.XLOOKUP('Working Data'!D1307,Consumer_Price_Index!A:A,Consumer_Price_Index!B:B))), "Missing")</f>
        <v>11440817.640760869</v>
      </c>
      <c r="R5130" t="str">
        <f t="shared" si="80"/>
        <v>Yes</v>
      </c>
    </row>
    <row r="5131" spans="1:18" x14ac:dyDescent="0.25">
      <c r="A5131" t="s">
        <v>2459</v>
      </c>
      <c r="B5131" t="s">
        <v>41</v>
      </c>
      <c r="C5131" t="s">
        <v>11</v>
      </c>
      <c r="D5131" s="11">
        <v>2017</v>
      </c>
      <c r="E5131" t="s">
        <v>2458</v>
      </c>
      <c r="F5131">
        <v>6.9</v>
      </c>
      <c r="G5131">
        <v>64000</v>
      </c>
      <c r="H5131" t="s">
        <v>1388</v>
      </c>
      <c r="I5131" t="s">
        <v>1388</v>
      </c>
      <c r="J5131" t="s">
        <v>2457</v>
      </c>
      <c r="K5131" t="s">
        <v>7</v>
      </c>
      <c r="L5131" s="7">
        <v>100000</v>
      </c>
      <c r="M5131" s="7">
        <v>1951683</v>
      </c>
      <c r="N5131" t="s">
        <v>2456</v>
      </c>
      <c r="O5131">
        <v>92</v>
      </c>
      <c r="P5131" s="8">
        <f>_xlfn.XLOOKUP(D5131,Consumer_Price_Index!A:A,Consumer_Price_Index!B:B)</f>
        <v>245.1</v>
      </c>
      <c r="Q5131" s="13">
        <f>IF(ISNUMBER(M5131), M5131*(Consumer_Price_Index!$B$45/(_xlfn.XLOOKUP('Working Data'!D7134,Consumer_Price_Index!A:A,Consumer_Price_Index!B:B))), "Missing")</f>
        <v>7216963.7148058247</v>
      </c>
      <c r="R5131" t="str">
        <f t="shared" si="80"/>
        <v>Yes</v>
      </c>
    </row>
    <row r="5132" spans="1:18" x14ac:dyDescent="0.25">
      <c r="A5132" t="s">
        <v>14924</v>
      </c>
      <c r="B5132" t="s">
        <v>915</v>
      </c>
      <c r="C5132" t="s">
        <v>73</v>
      </c>
      <c r="D5132" s="11">
        <v>1995</v>
      </c>
      <c r="E5132" t="s">
        <v>14738</v>
      </c>
      <c r="F5132">
        <v>6.9</v>
      </c>
      <c r="G5132">
        <v>48000</v>
      </c>
      <c r="H5132" t="s">
        <v>8545</v>
      </c>
      <c r="I5132" t="s">
        <v>14923</v>
      </c>
      <c r="J5132" t="s">
        <v>14922</v>
      </c>
      <c r="K5132" t="s">
        <v>7</v>
      </c>
      <c r="L5132" s="7">
        <v>18000000</v>
      </c>
      <c r="M5132" s="7">
        <v>35348597</v>
      </c>
      <c r="N5132" t="s">
        <v>119</v>
      </c>
      <c r="O5132">
        <v>78</v>
      </c>
      <c r="P5132" s="8">
        <f>_xlfn.XLOOKUP(D5132,Consumer_Price_Index!A:A,Consumer_Price_Index!B:B)</f>
        <v>152.4</v>
      </c>
      <c r="Q5132" s="13">
        <f>IF(ISNUMBER(M5132), M5132*(Consumer_Price_Index!$B$45/(_xlfn.XLOOKUP('Working Data'!D2686,Consumer_Price_Index!A:A,Consumer_Price_Index!B:B))), "Missing")</f>
        <v>94812654.101232395</v>
      </c>
      <c r="R5132" t="str">
        <f t="shared" si="80"/>
        <v>Yes</v>
      </c>
    </row>
    <row r="5133" spans="1:18" x14ac:dyDescent="0.25">
      <c r="A5133" t="s">
        <v>11740</v>
      </c>
      <c r="B5133" t="s">
        <v>68</v>
      </c>
      <c r="C5133" t="s">
        <v>34</v>
      </c>
      <c r="D5133" s="11">
        <v>2001</v>
      </c>
      <c r="E5133" t="s">
        <v>11739</v>
      </c>
      <c r="F5133">
        <v>6.9</v>
      </c>
      <c r="G5133">
        <v>176000</v>
      </c>
      <c r="H5133" t="s">
        <v>4012</v>
      </c>
      <c r="I5133" t="s">
        <v>4012</v>
      </c>
      <c r="J5133" t="s">
        <v>8869</v>
      </c>
      <c r="K5133" t="s">
        <v>7</v>
      </c>
      <c r="L5133" s="7">
        <v>65000000</v>
      </c>
      <c r="M5133" s="7">
        <v>117487473</v>
      </c>
      <c r="N5133" t="s">
        <v>114</v>
      </c>
      <c r="O5133">
        <v>132</v>
      </c>
      <c r="P5133" s="8">
        <f>_xlfn.XLOOKUP(D5133,Consumer_Price_Index!A:A,Consumer_Price_Index!B:B)</f>
        <v>177.1</v>
      </c>
      <c r="Q5133" s="13">
        <f>IF(ISNUMBER(M5133), M5133*(Consumer_Price_Index!$B$45/(_xlfn.XLOOKUP('Working Data'!D3867,Consumer_Price_Index!A:A,Consumer_Price_Index!B:B))), "Missing")</f>
        <v>151048240.60379747</v>
      </c>
      <c r="R5133" t="str">
        <f t="shared" si="80"/>
        <v>Yes</v>
      </c>
    </row>
    <row r="5134" spans="1:18" x14ac:dyDescent="0.25">
      <c r="A5134" t="s">
        <v>18971</v>
      </c>
      <c r="B5134" t="s">
        <v>101</v>
      </c>
      <c r="C5134" t="s">
        <v>11</v>
      </c>
      <c r="D5134" s="11">
        <v>1987</v>
      </c>
      <c r="E5134" t="s">
        <v>18970</v>
      </c>
      <c r="F5134">
        <v>6.9</v>
      </c>
      <c r="G5134">
        <v>1500</v>
      </c>
      <c r="H5134" t="s">
        <v>11564</v>
      </c>
      <c r="I5134" t="s">
        <v>18969</v>
      </c>
      <c r="J5134" t="s">
        <v>3125</v>
      </c>
      <c r="K5134" t="s">
        <v>265</v>
      </c>
      <c r="N5134" t="s">
        <v>12660</v>
      </c>
      <c r="O5134">
        <v>96</v>
      </c>
      <c r="P5134" s="8">
        <f>_xlfn.XLOOKUP(D5134,Consumer_Price_Index!A:A,Consumer_Price_Index!B:B)</f>
        <v>113.6</v>
      </c>
      <c r="Q5134" s="13" t="str">
        <f>IF(ISNUMBER(M5134), M5134*(Consumer_Price_Index!$B$45/(_xlfn.XLOOKUP('Working Data'!D1163,Consumer_Price_Index!A:A,Consumer_Price_Index!B:B))), "Missing")</f>
        <v>Missing</v>
      </c>
      <c r="R5134" t="str">
        <f t="shared" si="80"/>
        <v>No</v>
      </c>
    </row>
    <row r="5135" spans="1:18" x14ac:dyDescent="0.25">
      <c r="A5135" t="s">
        <v>2779</v>
      </c>
      <c r="B5135" t="s">
        <v>68</v>
      </c>
      <c r="C5135" t="s">
        <v>409</v>
      </c>
      <c r="D5135" s="11">
        <v>2016</v>
      </c>
      <c r="E5135" t="s">
        <v>2510</v>
      </c>
      <c r="F5135">
        <v>6.9</v>
      </c>
      <c r="G5135">
        <v>15000</v>
      </c>
      <c r="H5135" t="s">
        <v>2778</v>
      </c>
      <c r="I5135" t="s">
        <v>2777</v>
      </c>
      <c r="J5135" t="s">
        <v>629</v>
      </c>
      <c r="K5135" t="s">
        <v>2259</v>
      </c>
      <c r="L5135" s="7">
        <v>14000000</v>
      </c>
      <c r="M5135" s="7">
        <v>14459330</v>
      </c>
      <c r="N5135" t="s">
        <v>617</v>
      </c>
      <c r="O5135">
        <v>111</v>
      </c>
      <c r="P5135" s="8">
        <f>_xlfn.XLOOKUP(D5135,Consumer_Price_Index!A:A,Consumer_Price_Index!B:B)</f>
        <v>240</v>
      </c>
      <c r="Q5135" s="13">
        <f>IF(ISNUMBER(M5135), M5135*(Consumer_Price_Index!$B$45/(_xlfn.XLOOKUP('Working Data'!D7037,Consumer_Price_Index!A:A,Consumer_Price_Index!B:B))), "Missing")</f>
        <v>29728460.533063427</v>
      </c>
      <c r="R5135" t="str">
        <f t="shared" si="80"/>
        <v>Yes</v>
      </c>
    </row>
    <row r="5136" spans="1:18" x14ac:dyDescent="0.25">
      <c r="A5136" t="s">
        <v>21758</v>
      </c>
      <c r="B5136" t="s">
        <v>101</v>
      </c>
      <c r="C5136" t="s">
        <v>11</v>
      </c>
      <c r="D5136" s="11">
        <v>1981</v>
      </c>
      <c r="E5136" t="s">
        <v>21570</v>
      </c>
      <c r="F5136">
        <v>6.9</v>
      </c>
      <c r="G5136">
        <v>12000</v>
      </c>
      <c r="H5136" t="s">
        <v>9543</v>
      </c>
      <c r="I5136" t="s">
        <v>21757</v>
      </c>
      <c r="J5136" t="s">
        <v>13222</v>
      </c>
      <c r="K5136" t="s">
        <v>7</v>
      </c>
      <c r="L5136" s="7">
        <v>12000000</v>
      </c>
      <c r="M5136" s="7">
        <v>40716963</v>
      </c>
      <c r="N5136" t="s">
        <v>114</v>
      </c>
      <c r="O5136">
        <v>116</v>
      </c>
      <c r="P5136" s="8">
        <f>_xlfn.XLOOKUP(D5136,Consumer_Price_Index!A:A,Consumer_Price_Index!B:B)</f>
        <v>90.9</v>
      </c>
      <c r="Q5136" s="13">
        <f>IF(ISNUMBER(M5136), M5136*(Consumer_Price_Index!$B$45/(_xlfn.XLOOKUP('Working Data'!D121,Consumer_Price_Index!A:A,Consumer_Price_Index!B:B))), "Missing")</f>
        <v>74468539.172268912</v>
      </c>
      <c r="R5136" t="str">
        <f t="shared" si="80"/>
        <v>Yes</v>
      </c>
    </row>
    <row r="5137" spans="1:18" x14ac:dyDescent="0.25">
      <c r="A5137" t="s">
        <v>15501</v>
      </c>
      <c r="B5137" t="s">
        <v>68</v>
      </c>
      <c r="C5137" t="s">
        <v>24</v>
      </c>
      <c r="D5137" s="11">
        <v>1994</v>
      </c>
      <c r="E5137" t="s">
        <v>15378</v>
      </c>
      <c r="F5137">
        <v>6.9</v>
      </c>
      <c r="G5137">
        <v>284000</v>
      </c>
      <c r="H5137" t="s">
        <v>1459</v>
      </c>
      <c r="I5137" t="s">
        <v>14866</v>
      </c>
      <c r="J5137" t="s">
        <v>4521</v>
      </c>
      <c r="K5137" t="s">
        <v>7</v>
      </c>
      <c r="L5137" s="7">
        <v>15000000</v>
      </c>
      <c r="M5137" s="7">
        <v>107217396</v>
      </c>
      <c r="N5137" t="s">
        <v>6260</v>
      </c>
      <c r="O5137">
        <v>86</v>
      </c>
      <c r="P5137" s="8">
        <f>_xlfn.XLOOKUP(D5137,Consumer_Price_Index!A:A,Consumer_Price_Index!B:B)</f>
        <v>148.19999999999999</v>
      </c>
      <c r="Q5137" s="13">
        <f>IF(ISNUMBER(M5137), M5137*(Consumer_Price_Index!$B$45/(_xlfn.XLOOKUP('Working Data'!D2462,Consumer_Price_Index!A:A,Consumer_Price_Index!B:B))), "Missing")</f>
        <v>167276705.38248846</v>
      </c>
      <c r="R5137" t="str">
        <f t="shared" si="80"/>
        <v>Yes</v>
      </c>
    </row>
    <row r="5138" spans="1:18" x14ac:dyDescent="0.25">
      <c r="A5138" t="s">
        <v>19216</v>
      </c>
      <c r="B5138" t="s">
        <v>68</v>
      </c>
      <c r="C5138" t="s">
        <v>100</v>
      </c>
      <c r="D5138" s="11">
        <v>1987</v>
      </c>
      <c r="E5138" t="s">
        <v>19215</v>
      </c>
      <c r="F5138">
        <v>6.9</v>
      </c>
      <c r="G5138">
        <v>40000</v>
      </c>
      <c r="H5138" t="s">
        <v>3868</v>
      </c>
      <c r="I5138" t="s">
        <v>19214</v>
      </c>
      <c r="J5138" t="s">
        <v>6928</v>
      </c>
      <c r="K5138" t="s">
        <v>7</v>
      </c>
      <c r="L5138" s="7">
        <v>7000000</v>
      </c>
      <c r="M5138" s="7">
        <v>34368475</v>
      </c>
      <c r="N5138" t="s">
        <v>6122</v>
      </c>
      <c r="O5138">
        <v>102</v>
      </c>
      <c r="P5138" s="8">
        <f>_xlfn.XLOOKUP(D5138,Consumer_Price_Index!A:A,Consumer_Price_Index!B:B)</f>
        <v>113.6</v>
      </c>
      <c r="Q5138" s="13">
        <f>IF(ISNUMBER(M5138), M5138*(Consumer_Price_Index!$B$45/(_xlfn.XLOOKUP('Working Data'!D1051,Consumer_Price_Index!A:A,Consumer_Price_Index!B:B))), "Missing")</f>
        <v>100789935.82771894</v>
      </c>
      <c r="R5138" t="str">
        <f t="shared" si="80"/>
        <v>Yes</v>
      </c>
    </row>
    <row r="5139" spans="1:18" x14ac:dyDescent="0.25">
      <c r="A5139" t="s">
        <v>941</v>
      </c>
      <c r="B5139" t="s">
        <v>101</v>
      </c>
      <c r="C5139" t="s">
        <v>100</v>
      </c>
      <c r="D5139" s="11">
        <v>2019</v>
      </c>
      <c r="E5139" t="s">
        <v>172</v>
      </c>
      <c r="F5139">
        <v>6.9</v>
      </c>
      <c r="G5139">
        <v>239000</v>
      </c>
      <c r="H5139" t="s">
        <v>940</v>
      </c>
      <c r="I5139" t="s">
        <v>939</v>
      </c>
      <c r="J5139" t="s">
        <v>115</v>
      </c>
      <c r="K5139" t="s">
        <v>265</v>
      </c>
      <c r="L5139" s="7">
        <v>183000000</v>
      </c>
      <c r="M5139" s="7">
        <v>1050693953</v>
      </c>
      <c r="N5139" t="s">
        <v>119</v>
      </c>
      <c r="O5139">
        <v>128</v>
      </c>
      <c r="P5139" s="8">
        <f>_xlfn.XLOOKUP(D5139,Consumer_Price_Index!A:A,Consumer_Price_Index!B:B)</f>
        <v>255.7</v>
      </c>
      <c r="Q5139" s="13">
        <f>IF(ISNUMBER(M5139), M5139*(Consumer_Price_Index!$B$45/(_xlfn.XLOOKUP('Working Data'!D7483,Consumer_Price_Index!A:A,Consumer_Price_Index!B:B))), "Missing")</f>
        <v>1486978390.5206687</v>
      </c>
      <c r="R5139" t="str">
        <f t="shared" si="80"/>
        <v>Yes</v>
      </c>
    </row>
    <row r="5140" spans="1:18" x14ac:dyDescent="0.25">
      <c r="A5140" t="s">
        <v>4889</v>
      </c>
      <c r="B5140" t="s">
        <v>68</v>
      </c>
      <c r="C5140" t="s">
        <v>34</v>
      </c>
      <c r="D5140" s="11">
        <v>2013</v>
      </c>
      <c r="E5140" t="s">
        <v>4888</v>
      </c>
      <c r="F5140">
        <v>6.9</v>
      </c>
      <c r="G5140">
        <v>78000</v>
      </c>
      <c r="H5140" t="s">
        <v>4380</v>
      </c>
      <c r="I5140" t="s">
        <v>4380</v>
      </c>
      <c r="J5140" t="s">
        <v>1387</v>
      </c>
      <c r="K5140" t="s">
        <v>7</v>
      </c>
      <c r="L5140" s="7">
        <v>9000000</v>
      </c>
      <c r="M5140" s="7">
        <v>13627519</v>
      </c>
      <c r="N5140" t="s">
        <v>4887</v>
      </c>
      <c r="O5140">
        <v>106</v>
      </c>
      <c r="P5140" s="8">
        <f>_xlfn.XLOOKUP(D5140,Consumer_Price_Index!A:A,Consumer_Price_Index!B:B)</f>
        <v>233</v>
      </c>
      <c r="Q5140" s="13">
        <f>IF(ISNUMBER(M5140), M5140*(Consumer_Price_Index!$B$45/(_xlfn.XLOOKUP('Working Data'!D6391,Consumer_Price_Index!A:A,Consumer_Price_Index!B:B))), "Missing")</f>
        <v>26464659.26896112</v>
      </c>
      <c r="R5140" t="str">
        <f t="shared" si="80"/>
        <v>Yes</v>
      </c>
    </row>
    <row r="5141" spans="1:18" x14ac:dyDescent="0.25">
      <c r="A5141" t="s">
        <v>8983</v>
      </c>
      <c r="B5141" t="s">
        <v>41</v>
      </c>
      <c r="C5141" t="s">
        <v>409</v>
      </c>
      <c r="D5141" s="11">
        <v>2006</v>
      </c>
      <c r="E5141" t="s">
        <v>8089</v>
      </c>
      <c r="F5141">
        <v>6.9</v>
      </c>
      <c r="G5141">
        <v>100000</v>
      </c>
      <c r="H5141" t="s">
        <v>4567</v>
      </c>
      <c r="I5141" t="s">
        <v>4567</v>
      </c>
      <c r="J5141" t="s">
        <v>6280</v>
      </c>
      <c r="K5141" t="s">
        <v>332</v>
      </c>
      <c r="M5141" s="7">
        <v>32351125</v>
      </c>
      <c r="N5141" t="s">
        <v>1575</v>
      </c>
      <c r="O5141">
        <v>122</v>
      </c>
      <c r="P5141" s="8">
        <f>_xlfn.XLOOKUP(D5141,Consumer_Price_Index!A:A,Consumer_Price_Index!B:B)</f>
        <v>201.6</v>
      </c>
      <c r="Q5141" s="13">
        <f>IF(ISNUMBER(M5141), M5141*(Consumer_Price_Index!$B$45/(_xlfn.XLOOKUP('Working Data'!D4906,Consumer_Price_Index!A:A,Consumer_Price_Index!B:B))), "Missing")</f>
        <v>57243831.518583044</v>
      </c>
      <c r="R5141" t="str">
        <f t="shared" si="80"/>
        <v>No</v>
      </c>
    </row>
    <row r="5142" spans="1:18" x14ac:dyDescent="0.25">
      <c r="A5142" t="s">
        <v>22012</v>
      </c>
      <c r="B5142" t="s">
        <v>41</v>
      </c>
      <c r="C5142" t="s">
        <v>5</v>
      </c>
      <c r="D5142" s="11">
        <v>1980</v>
      </c>
      <c r="E5142" t="s">
        <v>21810</v>
      </c>
      <c r="F5142">
        <v>6.9</v>
      </c>
      <c r="G5142">
        <v>33000</v>
      </c>
      <c r="H5142" t="s">
        <v>16868</v>
      </c>
      <c r="I5142" t="s">
        <v>22011</v>
      </c>
      <c r="J5142" t="s">
        <v>14209</v>
      </c>
      <c r="K5142" t="s">
        <v>7</v>
      </c>
      <c r="M5142" s="7">
        <v>19853892</v>
      </c>
      <c r="N5142" t="s">
        <v>138</v>
      </c>
      <c r="O5142">
        <v>102</v>
      </c>
      <c r="P5142" s="8">
        <f>_xlfn.XLOOKUP(D5142,Consumer_Price_Index!A:A,Consumer_Price_Index!B:B)</f>
        <v>82.4</v>
      </c>
      <c r="Q5142" s="13">
        <f>IF(ISNUMBER(M5142), M5142*(Consumer_Price_Index!$B$45/(_xlfn.XLOOKUP('Working Data'!D27,Consumer_Price_Index!A:A,Consumer_Price_Index!B:B))), "Missing")</f>
        <v>44416159.268722467</v>
      </c>
      <c r="R5142" t="str">
        <f t="shared" si="80"/>
        <v>No</v>
      </c>
    </row>
    <row r="5143" spans="1:18" x14ac:dyDescent="0.25">
      <c r="A5143" t="s">
        <v>19664</v>
      </c>
      <c r="B5143" t="s">
        <v>915</v>
      </c>
      <c r="C5143" t="s">
        <v>73</v>
      </c>
      <c r="D5143" s="11">
        <v>1986</v>
      </c>
      <c r="E5143" t="s">
        <v>19487</v>
      </c>
      <c r="F5143">
        <v>6.9</v>
      </c>
      <c r="G5143">
        <v>50000</v>
      </c>
      <c r="H5143" t="s">
        <v>12154</v>
      </c>
      <c r="I5143" t="s">
        <v>19663</v>
      </c>
      <c r="J5143" t="s">
        <v>15092</v>
      </c>
      <c r="K5143" t="s">
        <v>7</v>
      </c>
      <c r="M5143" s="7">
        <v>84542002</v>
      </c>
      <c r="N5143" t="s">
        <v>103</v>
      </c>
      <c r="O5143">
        <v>80</v>
      </c>
      <c r="P5143" s="8">
        <f>_xlfn.XLOOKUP(D5143,Consumer_Price_Index!A:A,Consumer_Price_Index!B:B)</f>
        <v>109.6</v>
      </c>
      <c r="Q5143" s="13">
        <f>IF(ISNUMBER(M5143), M5143*(Consumer_Price_Index!$B$45/(_xlfn.XLOOKUP('Working Data'!D900,Consumer_Price_Index!A:A,Consumer_Price_Index!B:B))), "Missing")</f>
        <v>139999717.44239131</v>
      </c>
      <c r="R5143" t="str">
        <f t="shared" si="80"/>
        <v>No</v>
      </c>
    </row>
    <row r="5144" spans="1:18" x14ac:dyDescent="0.25">
      <c r="A5144" t="s">
        <v>5950</v>
      </c>
      <c r="B5144" t="s">
        <v>68</v>
      </c>
      <c r="C5144" t="s">
        <v>11</v>
      </c>
      <c r="D5144" s="11">
        <v>2011</v>
      </c>
      <c r="E5144" t="s">
        <v>5949</v>
      </c>
      <c r="F5144">
        <v>6.9</v>
      </c>
      <c r="G5144">
        <v>40000</v>
      </c>
      <c r="H5144" t="s">
        <v>3353</v>
      </c>
      <c r="I5144" t="s">
        <v>5948</v>
      </c>
      <c r="J5144" t="s">
        <v>5947</v>
      </c>
      <c r="K5144" t="s">
        <v>265</v>
      </c>
      <c r="L5144" s="7">
        <v>30000000</v>
      </c>
      <c r="M5144" s="7">
        <v>15395087</v>
      </c>
      <c r="N5144" t="s">
        <v>114</v>
      </c>
      <c r="O5144">
        <v>130</v>
      </c>
      <c r="P5144" s="8">
        <f>_xlfn.XLOOKUP(D5144,Consumer_Price_Index!A:A,Consumer_Price_Index!B:B)</f>
        <v>224.9</v>
      </c>
      <c r="Q5144" s="13">
        <f>IF(ISNUMBER(M5144), M5144*(Consumer_Price_Index!$B$45/(_xlfn.XLOOKUP('Working Data'!D6027,Consumer_Price_Index!A:A,Consumer_Price_Index!B:B))), "Missing")</f>
        <v>24832625.775013231</v>
      </c>
      <c r="R5144" t="str">
        <f t="shared" si="80"/>
        <v>Yes</v>
      </c>
    </row>
    <row r="5145" spans="1:18" x14ac:dyDescent="0.25">
      <c r="A5145" t="s">
        <v>6140</v>
      </c>
      <c r="B5145" t="s">
        <v>68</v>
      </c>
      <c r="C5145" t="s">
        <v>11</v>
      </c>
      <c r="D5145" s="11">
        <v>2011</v>
      </c>
      <c r="E5145" t="s">
        <v>6139</v>
      </c>
      <c r="F5145">
        <v>6.9</v>
      </c>
      <c r="G5145">
        <v>93000</v>
      </c>
      <c r="H5145" t="s">
        <v>4441</v>
      </c>
      <c r="I5145" t="s">
        <v>4441</v>
      </c>
      <c r="J5145" t="s">
        <v>4094</v>
      </c>
      <c r="K5145" t="s">
        <v>7</v>
      </c>
      <c r="L5145" s="7">
        <v>100000</v>
      </c>
      <c r="M5145" s="7">
        <v>1938783</v>
      </c>
      <c r="N5145" t="s">
        <v>6138</v>
      </c>
      <c r="O5145">
        <v>92</v>
      </c>
      <c r="P5145" s="8">
        <f>_xlfn.XLOOKUP(D5145,Consumer_Price_Index!A:A,Consumer_Price_Index!B:B)</f>
        <v>224.9</v>
      </c>
      <c r="Q5145" s="13">
        <f>IF(ISNUMBER(M5145), M5145*(Consumer_Price_Index!$B$45/(_xlfn.XLOOKUP('Working Data'!D5972,Consumer_Price_Index!A:A,Consumer_Price_Index!B:B))), "Missing")</f>
        <v>3680667.7887850464</v>
      </c>
      <c r="R5145" t="str">
        <f t="shared" si="80"/>
        <v>Yes</v>
      </c>
    </row>
    <row r="5146" spans="1:18" x14ac:dyDescent="0.25">
      <c r="A5146" t="s">
        <v>12783</v>
      </c>
      <c r="B5146" t="s">
        <v>41</v>
      </c>
      <c r="C5146" t="s">
        <v>11</v>
      </c>
      <c r="D5146" s="11">
        <v>1999</v>
      </c>
      <c r="E5146" t="s">
        <v>12745</v>
      </c>
      <c r="F5146">
        <v>6.9</v>
      </c>
      <c r="G5146">
        <v>114000</v>
      </c>
      <c r="H5146" t="s">
        <v>3232</v>
      </c>
      <c r="I5146" t="s">
        <v>8520</v>
      </c>
      <c r="J5146" t="s">
        <v>3476</v>
      </c>
      <c r="K5146" t="s">
        <v>7</v>
      </c>
      <c r="L5146" s="7">
        <v>55000000</v>
      </c>
      <c r="M5146" s="7">
        <v>100230832</v>
      </c>
      <c r="N5146" t="s">
        <v>138</v>
      </c>
      <c r="O5146">
        <v>162</v>
      </c>
      <c r="P5146" s="8">
        <f>_xlfn.XLOOKUP(D5146,Consumer_Price_Index!A:A,Consumer_Price_Index!B:B)</f>
        <v>166.6</v>
      </c>
      <c r="Q5146" s="13">
        <f>IF(ISNUMBER(M5146), M5146*(Consumer_Price_Index!$B$45/(_xlfn.XLOOKUP('Working Data'!D3499,Consumer_Price_Index!A:A,Consumer_Price_Index!B:B))), "Missing")</f>
        <v>131074397.04034334</v>
      </c>
      <c r="R5146" t="str">
        <f t="shared" si="80"/>
        <v>Yes</v>
      </c>
    </row>
    <row r="5147" spans="1:18" x14ac:dyDescent="0.25">
      <c r="A5147" t="s">
        <v>1955</v>
      </c>
      <c r="B5147" t="s">
        <v>68</v>
      </c>
      <c r="C5147" t="s">
        <v>34</v>
      </c>
      <c r="D5147" s="11">
        <v>2018</v>
      </c>
      <c r="E5147" t="s">
        <v>1290</v>
      </c>
      <c r="F5147">
        <v>6.9</v>
      </c>
      <c r="G5147">
        <v>404000</v>
      </c>
      <c r="H5147" t="s">
        <v>1954</v>
      </c>
      <c r="I5147" t="s">
        <v>1953</v>
      </c>
      <c r="J5147" t="s">
        <v>1952</v>
      </c>
      <c r="K5147" t="s">
        <v>7</v>
      </c>
      <c r="L5147" s="7">
        <v>160000000</v>
      </c>
      <c r="M5147" s="7">
        <v>1148485886</v>
      </c>
      <c r="N5147" t="s">
        <v>138</v>
      </c>
      <c r="O5147">
        <v>143</v>
      </c>
      <c r="P5147" s="8">
        <f>_xlfn.XLOOKUP(D5147,Consumer_Price_Index!A:A,Consumer_Price_Index!B:B)</f>
        <v>251.1</v>
      </c>
      <c r="Q5147" s="13">
        <f>IF(ISNUMBER(M5147), M5147*(Consumer_Price_Index!$B$45/(_xlfn.XLOOKUP('Working Data'!D7252,Consumer_Price_Index!A:A,Consumer_Price_Index!B:B))), "Missing")</f>
        <v>3849765120.6182613</v>
      </c>
      <c r="R5147" t="str">
        <f t="shared" si="80"/>
        <v>Yes</v>
      </c>
    </row>
    <row r="5148" spans="1:18" x14ac:dyDescent="0.25">
      <c r="A5148" t="s">
        <v>21751</v>
      </c>
      <c r="B5148" t="s">
        <v>101</v>
      </c>
      <c r="C5148" t="s">
        <v>24</v>
      </c>
      <c r="D5148" s="11">
        <v>1981</v>
      </c>
      <c r="E5148" t="s">
        <v>21630</v>
      </c>
      <c r="F5148">
        <v>6.9</v>
      </c>
      <c r="G5148">
        <v>27000</v>
      </c>
      <c r="H5148" t="s">
        <v>18317</v>
      </c>
      <c r="I5148" t="s">
        <v>18317</v>
      </c>
      <c r="J5148" t="s">
        <v>17313</v>
      </c>
      <c r="K5148" t="s">
        <v>7</v>
      </c>
      <c r="L5148" s="7">
        <v>7000000</v>
      </c>
      <c r="M5148" s="7">
        <v>95461682</v>
      </c>
      <c r="N5148" t="s">
        <v>514</v>
      </c>
      <c r="O5148">
        <v>97</v>
      </c>
      <c r="P5148" s="8">
        <f>_xlfn.XLOOKUP(D5148,Consumer_Price_Index!A:A,Consumer_Price_Index!B:B)</f>
        <v>90.9</v>
      </c>
      <c r="Q5148" s="13">
        <f>IF(ISNUMBER(M5148), M5148*(Consumer_Price_Index!$B$45/(_xlfn.XLOOKUP('Working Data'!D124,Consumer_Price_Index!A:A,Consumer_Price_Index!B:B))), "Missing")</f>
        <v>301421497.46528494</v>
      </c>
      <c r="R5148" t="str">
        <f t="shared" si="80"/>
        <v>Yes</v>
      </c>
    </row>
    <row r="5149" spans="1:18" x14ac:dyDescent="0.25">
      <c r="A5149" t="s">
        <v>1513</v>
      </c>
      <c r="B5149" t="s">
        <v>68</v>
      </c>
      <c r="C5149" t="s">
        <v>409</v>
      </c>
      <c r="D5149" s="11">
        <v>2018</v>
      </c>
      <c r="E5149" t="s">
        <v>1512</v>
      </c>
      <c r="F5149">
        <v>6.9</v>
      </c>
      <c r="G5149">
        <v>31000</v>
      </c>
      <c r="H5149" t="s">
        <v>1511</v>
      </c>
      <c r="I5149" t="s">
        <v>1510</v>
      </c>
      <c r="J5149" t="s">
        <v>1509</v>
      </c>
      <c r="K5149" t="s">
        <v>612</v>
      </c>
      <c r="M5149" s="7">
        <v>11473638</v>
      </c>
      <c r="N5149" t="s">
        <v>783</v>
      </c>
      <c r="O5149">
        <v>111</v>
      </c>
      <c r="P5149" s="8">
        <f>_xlfn.XLOOKUP(D5149,Consumer_Price_Index!A:A,Consumer_Price_Index!B:B)</f>
        <v>251.1</v>
      </c>
      <c r="Q5149" s="13">
        <f>IF(ISNUMBER(M5149), M5149*(Consumer_Price_Index!$B$45/(_xlfn.XLOOKUP('Working Data'!D7359,Consumer_Price_Index!A:A,Consumer_Price_Index!B:B))), "Missing")</f>
        <v>13672340.628079781</v>
      </c>
      <c r="R5149" t="str">
        <f t="shared" si="80"/>
        <v>No</v>
      </c>
    </row>
    <row r="5150" spans="1:18" x14ac:dyDescent="0.25">
      <c r="A5150" t="s">
        <v>11720</v>
      </c>
      <c r="B5150" t="s">
        <v>101</v>
      </c>
      <c r="C5150" t="s">
        <v>73</v>
      </c>
      <c r="D5150" s="11">
        <v>2001</v>
      </c>
      <c r="E5150" t="s">
        <v>11501</v>
      </c>
      <c r="F5150">
        <v>6.9</v>
      </c>
      <c r="G5150">
        <v>109000</v>
      </c>
      <c r="H5150" t="s">
        <v>11719</v>
      </c>
      <c r="I5150" t="s">
        <v>10576</v>
      </c>
      <c r="J5150" t="s">
        <v>10966</v>
      </c>
      <c r="K5150" t="s">
        <v>7</v>
      </c>
      <c r="L5150" s="7">
        <v>120000000</v>
      </c>
      <c r="M5150" s="7">
        <v>186053725</v>
      </c>
      <c r="N5150" t="s">
        <v>885</v>
      </c>
      <c r="O5150">
        <v>95</v>
      </c>
      <c r="P5150" s="8">
        <f>_xlfn.XLOOKUP(D5150,Consumer_Price_Index!A:A,Consumer_Price_Index!B:B)</f>
        <v>177.1</v>
      </c>
      <c r="Q5150" s="13">
        <f>IF(ISNUMBER(M5150), M5150*(Consumer_Price_Index!$B$45/(_xlfn.XLOOKUP('Working Data'!D3877,Consumer_Price_Index!A:A,Consumer_Price_Index!B:B))), "Missing")</f>
        <v>340279531.85774308</v>
      </c>
      <c r="R5150" t="str">
        <f t="shared" si="80"/>
        <v>Yes</v>
      </c>
    </row>
    <row r="5151" spans="1:18" x14ac:dyDescent="0.25">
      <c r="A5151" t="s">
        <v>14964</v>
      </c>
      <c r="B5151" t="s">
        <v>41</v>
      </c>
      <c r="C5151" t="s">
        <v>34</v>
      </c>
      <c r="D5151" s="11">
        <v>1995</v>
      </c>
      <c r="E5151" t="s">
        <v>14738</v>
      </c>
      <c r="F5151">
        <v>6.9</v>
      </c>
      <c r="G5151">
        <v>247000</v>
      </c>
      <c r="H5151" t="s">
        <v>2621</v>
      </c>
      <c r="I5151" t="s">
        <v>7162</v>
      </c>
      <c r="J5151" t="s">
        <v>115</v>
      </c>
      <c r="K5151" t="s">
        <v>7</v>
      </c>
      <c r="L5151" s="7">
        <v>19000000</v>
      </c>
      <c r="M5151" s="7">
        <v>141407024</v>
      </c>
      <c r="N5151" t="s">
        <v>14963</v>
      </c>
      <c r="O5151">
        <v>119</v>
      </c>
      <c r="P5151" s="8">
        <f>_xlfn.XLOOKUP(D5151,Consumer_Price_Index!A:A,Consumer_Price_Index!B:B)</f>
        <v>152.4</v>
      </c>
      <c r="Q5151" s="13">
        <f>IF(ISNUMBER(M5151), M5151*(Consumer_Price_Index!$B$45/(_xlfn.XLOOKUP('Working Data'!D2669,Consumer_Price_Index!A:A,Consumer_Price_Index!B:B))), "Missing")</f>
        <v>213723810.57936507</v>
      </c>
      <c r="R5151" t="str">
        <f t="shared" si="80"/>
        <v>Yes</v>
      </c>
    </row>
    <row r="5152" spans="1:18" x14ac:dyDescent="0.25">
      <c r="A5152" t="s">
        <v>14274</v>
      </c>
      <c r="B5152" t="s">
        <v>41</v>
      </c>
      <c r="C5152" t="s">
        <v>409</v>
      </c>
      <c r="D5152" s="11">
        <v>1996</v>
      </c>
      <c r="E5152" t="s">
        <v>14273</v>
      </c>
      <c r="F5152">
        <v>6.9</v>
      </c>
      <c r="G5152">
        <v>20000</v>
      </c>
      <c r="H5152" t="s">
        <v>1511</v>
      </c>
      <c r="I5152" t="s">
        <v>14272</v>
      </c>
      <c r="J5152" t="s">
        <v>3916</v>
      </c>
      <c r="K5152" t="s">
        <v>7</v>
      </c>
      <c r="L5152" s="7">
        <v>3300000</v>
      </c>
      <c r="M5152" s="7">
        <v>3011195</v>
      </c>
      <c r="N5152" t="s">
        <v>14271</v>
      </c>
      <c r="O5152">
        <v>107</v>
      </c>
      <c r="P5152" s="8">
        <f>_xlfn.XLOOKUP(D5152,Consumer_Price_Index!A:A,Consumer_Price_Index!B:B)</f>
        <v>156.9</v>
      </c>
      <c r="Q5152" s="13">
        <f>IF(ISNUMBER(M5152), M5152*(Consumer_Price_Index!$B$45/(_xlfn.XLOOKUP('Working Data'!D2954,Consumer_Price_Index!A:A,Consumer_Price_Index!B:B))), "Missing")</f>
        <v>4277441.102564102</v>
      </c>
      <c r="R5152" t="str">
        <f t="shared" si="80"/>
        <v>Yes</v>
      </c>
    </row>
    <row r="5153" spans="1:18" x14ac:dyDescent="0.25">
      <c r="A5153" t="s">
        <v>18627</v>
      </c>
      <c r="B5153" t="s">
        <v>68</v>
      </c>
      <c r="C5153" t="s">
        <v>24</v>
      </c>
      <c r="D5153" s="11">
        <v>1988</v>
      </c>
      <c r="E5153" t="s">
        <v>17872</v>
      </c>
      <c r="F5153">
        <v>6.9</v>
      </c>
      <c r="G5153">
        <v>24000</v>
      </c>
      <c r="H5153" t="s">
        <v>3435</v>
      </c>
      <c r="I5153" t="s">
        <v>18626</v>
      </c>
      <c r="J5153" t="s">
        <v>16022</v>
      </c>
      <c r="K5153" t="s">
        <v>7</v>
      </c>
      <c r="L5153" s="7">
        <v>20000000</v>
      </c>
      <c r="M5153" s="7">
        <v>57041866</v>
      </c>
      <c r="N5153" t="s">
        <v>10994</v>
      </c>
      <c r="O5153">
        <v>123</v>
      </c>
      <c r="P5153" s="8">
        <f>_xlfn.XLOOKUP(D5153,Consumer_Price_Index!A:A,Consumer_Price_Index!B:B)</f>
        <v>118.3</v>
      </c>
      <c r="Q5153" s="13">
        <f>IF(ISNUMBER(M5153), M5153*(Consumer_Price_Index!$B$45/(_xlfn.XLOOKUP('Working Data'!D1286,Consumer_Price_Index!A:A,Consumer_Price_Index!B:B))), "Missing")</f>
        <v>132981305.05126244</v>
      </c>
      <c r="R5153" t="str">
        <f t="shared" si="80"/>
        <v>Yes</v>
      </c>
    </row>
    <row r="5154" spans="1:18" x14ac:dyDescent="0.25">
      <c r="A5154" t="s">
        <v>12993</v>
      </c>
      <c r="B5154" t="s">
        <v>41</v>
      </c>
      <c r="C5154" t="s">
        <v>11</v>
      </c>
      <c r="D5154" s="11">
        <v>1998</v>
      </c>
      <c r="E5154" t="s">
        <v>12992</v>
      </c>
      <c r="F5154">
        <v>6.9</v>
      </c>
      <c r="G5154">
        <v>4700</v>
      </c>
      <c r="H5154" t="s">
        <v>10685</v>
      </c>
      <c r="I5154" t="s">
        <v>12991</v>
      </c>
      <c r="J5154" t="s">
        <v>12990</v>
      </c>
      <c r="K5154" t="s">
        <v>300</v>
      </c>
      <c r="M5154" s="7">
        <v>2048740</v>
      </c>
      <c r="N5154" t="s">
        <v>12989</v>
      </c>
      <c r="O5154">
        <v>93</v>
      </c>
      <c r="P5154" s="8">
        <f>_xlfn.XLOOKUP(D5154,Consumer_Price_Index!A:A,Consumer_Price_Index!B:B)</f>
        <v>163</v>
      </c>
      <c r="Q5154" s="13">
        <f>IF(ISNUMBER(M5154), M5154*(Consumer_Price_Index!$B$45/(_xlfn.XLOOKUP('Working Data'!D3419,Consumer_Price_Index!A:A,Consumer_Price_Index!B:B))), "Missing")</f>
        <v>3978655.6915232628</v>
      </c>
      <c r="R5154" t="str">
        <f t="shared" si="80"/>
        <v>No</v>
      </c>
    </row>
    <row r="5155" spans="1:18" x14ac:dyDescent="0.25">
      <c r="A5155" t="s">
        <v>4354</v>
      </c>
      <c r="B5155" t="s">
        <v>68</v>
      </c>
      <c r="C5155" t="s">
        <v>11</v>
      </c>
      <c r="D5155" s="11">
        <v>2014</v>
      </c>
      <c r="E5155" t="s">
        <v>4353</v>
      </c>
      <c r="F5155">
        <v>6.9</v>
      </c>
      <c r="G5155">
        <v>16000</v>
      </c>
      <c r="H5155" t="s">
        <v>4352</v>
      </c>
      <c r="I5155" t="s">
        <v>4352</v>
      </c>
      <c r="J5155" t="s">
        <v>4351</v>
      </c>
      <c r="K5155" t="s">
        <v>7</v>
      </c>
      <c r="L5155" s="7">
        <v>7000000</v>
      </c>
      <c r="M5155" s="7">
        <v>14618727</v>
      </c>
      <c r="N5155" t="s">
        <v>4350</v>
      </c>
      <c r="O5155">
        <v>116</v>
      </c>
      <c r="P5155" s="8">
        <f>_xlfn.XLOOKUP(D5155,Consumer_Price_Index!A:A,Consumer_Price_Index!B:B)</f>
        <v>236.7</v>
      </c>
      <c r="Q5155" s="13">
        <f>IF(ISNUMBER(M5155), M5155*(Consumer_Price_Index!$B$45/(_xlfn.XLOOKUP('Working Data'!D6567,Consumer_Price_Index!A:A,Consumer_Price_Index!B:B))), "Missing")</f>
        <v>18173505.168910649</v>
      </c>
      <c r="R5155" t="str">
        <f t="shared" si="80"/>
        <v>Yes</v>
      </c>
    </row>
    <row r="5156" spans="1:18" x14ac:dyDescent="0.25">
      <c r="A5156" t="s">
        <v>12723</v>
      </c>
      <c r="B5156" t="s">
        <v>101</v>
      </c>
      <c r="C5156" t="s">
        <v>24</v>
      </c>
      <c r="D5156" s="11">
        <v>1999</v>
      </c>
      <c r="E5156" t="s">
        <v>12637</v>
      </c>
      <c r="F5156">
        <v>6.9</v>
      </c>
      <c r="G5156">
        <v>112000</v>
      </c>
      <c r="H5156" t="s">
        <v>3868</v>
      </c>
      <c r="I5156" t="s">
        <v>12722</v>
      </c>
      <c r="J5156" t="s">
        <v>7071</v>
      </c>
      <c r="K5156" t="s">
        <v>7</v>
      </c>
      <c r="L5156" s="7">
        <v>100000000</v>
      </c>
      <c r="M5156" s="7">
        <v>87423861</v>
      </c>
      <c r="N5156" t="s">
        <v>12721</v>
      </c>
      <c r="O5156">
        <v>132</v>
      </c>
      <c r="P5156" s="8">
        <f>_xlfn.XLOOKUP(D5156,Consumer_Price_Index!A:A,Consumer_Price_Index!B:B)</f>
        <v>166.6</v>
      </c>
      <c r="Q5156" s="13">
        <f>IF(ISNUMBER(M5156), M5156*(Consumer_Price_Index!$B$45/(_xlfn.XLOOKUP('Working Data'!D3527,Consumer_Price_Index!A:A,Consumer_Price_Index!B:B))), "Missing")</f>
        <v>122136865.87207703</v>
      </c>
      <c r="R5156" t="str">
        <f t="shared" si="80"/>
        <v>Yes</v>
      </c>
    </row>
    <row r="5157" spans="1:18" x14ac:dyDescent="0.25">
      <c r="A5157" t="s">
        <v>3981</v>
      </c>
      <c r="B5157" t="s">
        <v>41</v>
      </c>
      <c r="C5157" t="s">
        <v>409</v>
      </c>
      <c r="D5157" s="11">
        <v>2015</v>
      </c>
      <c r="E5157" t="s">
        <v>3512</v>
      </c>
      <c r="F5157">
        <v>6.9</v>
      </c>
      <c r="G5157">
        <v>171000</v>
      </c>
      <c r="H5157" t="s">
        <v>2604</v>
      </c>
      <c r="I5157" t="s">
        <v>3980</v>
      </c>
      <c r="J5157" t="s">
        <v>2674</v>
      </c>
      <c r="K5157" t="s">
        <v>7</v>
      </c>
      <c r="L5157" s="7">
        <v>53000000</v>
      </c>
      <c r="M5157" s="7">
        <v>99775678</v>
      </c>
      <c r="N5157" t="s">
        <v>2552</v>
      </c>
      <c r="O5157">
        <v>123</v>
      </c>
      <c r="P5157" s="8">
        <f>_xlfn.XLOOKUP(D5157,Consumer_Price_Index!A:A,Consumer_Price_Index!B:B)</f>
        <v>237</v>
      </c>
      <c r="Q5157" s="13">
        <f>IF(ISNUMBER(M5157), M5157*(Consumer_Price_Index!$B$45/(_xlfn.XLOOKUP('Working Data'!D6685,Consumer_Price_Index!A:A,Consumer_Price_Index!B:B))), "Missing")</f>
        <v>176548484.82346109</v>
      </c>
      <c r="R5157" t="str">
        <f t="shared" si="80"/>
        <v>Yes</v>
      </c>
    </row>
    <row r="5158" spans="1:18" x14ac:dyDescent="0.25">
      <c r="A5158" t="s">
        <v>8956</v>
      </c>
      <c r="B5158" t="s">
        <v>41</v>
      </c>
      <c r="C5158" t="s">
        <v>11</v>
      </c>
      <c r="D5158" s="11">
        <v>2006</v>
      </c>
      <c r="E5158" t="s">
        <v>8407</v>
      </c>
      <c r="F5158">
        <v>6.9</v>
      </c>
      <c r="G5158">
        <v>62000</v>
      </c>
      <c r="H5158" t="s">
        <v>6274</v>
      </c>
      <c r="I5158" t="s">
        <v>6274</v>
      </c>
      <c r="J5158" t="s">
        <v>7269</v>
      </c>
      <c r="K5158" t="s">
        <v>7</v>
      </c>
      <c r="L5158" s="7">
        <v>15000000</v>
      </c>
      <c r="M5158" s="7">
        <v>10907485</v>
      </c>
      <c r="N5158" t="s">
        <v>8955</v>
      </c>
      <c r="O5158">
        <v>116</v>
      </c>
      <c r="P5158" s="8">
        <f>_xlfn.XLOOKUP(D5158,Consumer_Price_Index!A:A,Consumer_Price_Index!B:B)</f>
        <v>201.6</v>
      </c>
      <c r="Q5158" s="13">
        <f>IF(ISNUMBER(M5158), M5158*(Consumer_Price_Index!$B$45/(_xlfn.XLOOKUP('Working Data'!D4922,Consumer_Price_Index!A:A,Consumer_Price_Index!B:B))), "Missing")</f>
        <v>24401693.682085168</v>
      </c>
      <c r="R5158" t="str">
        <f t="shared" si="80"/>
        <v>Yes</v>
      </c>
    </row>
    <row r="5159" spans="1:18" x14ac:dyDescent="0.25">
      <c r="A5159" t="s">
        <v>670</v>
      </c>
      <c r="B5159" t="s">
        <v>68</v>
      </c>
      <c r="C5159" t="s">
        <v>24</v>
      </c>
      <c r="D5159" s="11">
        <v>2019</v>
      </c>
      <c r="E5159" t="s">
        <v>230</v>
      </c>
      <c r="F5159">
        <v>6.9</v>
      </c>
      <c r="G5159">
        <v>22000</v>
      </c>
      <c r="H5159" t="s">
        <v>669</v>
      </c>
      <c r="I5159" t="s">
        <v>668</v>
      </c>
      <c r="J5159" t="s">
        <v>667</v>
      </c>
      <c r="K5159" t="s">
        <v>265</v>
      </c>
      <c r="L5159" s="7">
        <v>15000000</v>
      </c>
      <c r="M5159" s="7">
        <v>18096691</v>
      </c>
      <c r="N5159" t="s">
        <v>666</v>
      </c>
      <c r="O5159">
        <v>118</v>
      </c>
      <c r="P5159" s="8">
        <f>_xlfn.XLOOKUP(D5159,Consumer_Price_Index!A:A,Consumer_Price_Index!B:B)</f>
        <v>255.7</v>
      </c>
      <c r="Q5159" s="13">
        <f>IF(ISNUMBER(M5159), M5159*(Consumer_Price_Index!$B$45/(_xlfn.XLOOKUP('Working Data'!D7544,Consumer_Price_Index!A:A,Consumer_Price_Index!B:B))), "Missing")</f>
        <v>28233803.111623142</v>
      </c>
      <c r="R5159" t="str">
        <f t="shared" si="80"/>
        <v>Yes</v>
      </c>
    </row>
    <row r="5160" spans="1:18" x14ac:dyDescent="0.25">
      <c r="A5160" t="s">
        <v>13829</v>
      </c>
      <c r="B5160" t="s">
        <v>41</v>
      </c>
      <c r="C5160" t="s">
        <v>24</v>
      </c>
      <c r="D5160" s="11">
        <v>1985</v>
      </c>
      <c r="E5160" t="s">
        <v>19670</v>
      </c>
      <c r="F5160">
        <v>6.9</v>
      </c>
      <c r="G5160">
        <v>1300</v>
      </c>
      <c r="H5160" t="s">
        <v>11349</v>
      </c>
      <c r="I5160" t="s">
        <v>11349</v>
      </c>
      <c r="J5160" t="s">
        <v>19870</v>
      </c>
      <c r="K5160" t="s">
        <v>504</v>
      </c>
      <c r="N5160" t="s">
        <v>19869</v>
      </c>
      <c r="O5160">
        <v>112</v>
      </c>
      <c r="P5160" s="8">
        <f>_xlfn.XLOOKUP(D5160,Consumer_Price_Index!A:A,Consumer_Price_Index!B:B)</f>
        <v>107.6</v>
      </c>
      <c r="Q5160" s="13" t="str">
        <f>IF(ISNUMBER(M5160), M5160*(Consumer_Price_Index!$B$45/(_xlfn.XLOOKUP('Working Data'!D820,Consumer_Price_Index!A:A,Consumer_Price_Index!B:B))), "Missing")</f>
        <v>Missing</v>
      </c>
      <c r="R5160" t="str">
        <f t="shared" si="80"/>
        <v>No</v>
      </c>
    </row>
    <row r="5161" spans="1:18" x14ac:dyDescent="0.25">
      <c r="A5161" t="s">
        <v>2337</v>
      </c>
      <c r="B5161" t="s">
        <v>41</v>
      </c>
      <c r="C5161" t="s">
        <v>409</v>
      </c>
      <c r="D5161" s="11">
        <v>2017</v>
      </c>
      <c r="E5161" t="s">
        <v>1522</v>
      </c>
      <c r="F5161">
        <v>6.9</v>
      </c>
      <c r="G5161">
        <v>29000</v>
      </c>
      <c r="H5161" t="s">
        <v>2336</v>
      </c>
      <c r="I5161" t="s">
        <v>2335</v>
      </c>
      <c r="J5161" t="s">
        <v>2334</v>
      </c>
      <c r="K5161" t="s">
        <v>1130</v>
      </c>
      <c r="M5161" s="7">
        <v>3430165</v>
      </c>
      <c r="N5161" t="s">
        <v>2333</v>
      </c>
      <c r="O5161">
        <v>107</v>
      </c>
      <c r="P5161" s="8">
        <f>_xlfn.XLOOKUP(D5161,Consumer_Price_Index!A:A,Consumer_Price_Index!B:B)</f>
        <v>245.1</v>
      </c>
      <c r="Q5161" s="13">
        <f>IF(ISNUMBER(M5161), M5161*(Consumer_Price_Index!$B$45/(_xlfn.XLOOKUP('Working Data'!D7162,Consumer_Price_Index!A:A,Consumer_Price_Index!B:B))), "Missing")</f>
        <v>6511970.5638629282</v>
      </c>
      <c r="R5161" t="str">
        <f t="shared" si="80"/>
        <v>No</v>
      </c>
    </row>
    <row r="5162" spans="1:18" x14ac:dyDescent="0.25">
      <c r="A5162" t="s">
        <v>1406</v>
      </c>
      <c r="B5162" t="s">
        <v>41</v>
      </c>
      <c r="C5162" t="s">
        <v>409</v>
      </c>
      <c r="D5162" s="11">
        <v>2018</v>
      </c>
      <c r="E5162" t="s">
        <v>1405</v>
      </c>
      <c r="F5162">
        <v>6.9</v>
      </c>
      <c r="G5162">
        <v>35000</v>
      </c>
      <c r="H5162" t="s">
        <v>1342</v>
      </c>
      <c r="I5162" t="s">
        <v>1404</v>
      </c>
      <c r="J5162" t="s">
        <v>1403</v>
      </c>
      <c r="K5162" t="s">
        <v>504</v>
      </c>
      <c r="L5162" s="7">
        <v>11000000</v>
      </c>
      <c r="M5162" s="7">
        <v>11853081</v>
      </c>
      <c r="N5162" t="s">
        <v>1072</v>
      </c>
      <c r="O5162">
        <v>115</v>
      </c>
      <c r="P5162" s="8">
        <f>_xlfn.XLOOKUP(D5162,Consumer_Price_Index!A:A,Consumer_Price_Index!B:B)</f>
        <v>251.1</v>
      </c>
      <c r="Q5162" s="13">
        <f>IF(ISNUMBER(M5162), M5162*(Consumer_Price_Index!$B$45/(_xlfn.XLOOKUP('Working Data'!D7381,Consumer_Price_Index!A:A,Consumer_Price_Index!B:B))), "Missing")</f>
        <v>43830507.047330096</v>
      </c>
      <c r="R5162" t="str">
        <f t="shared" si="80"/>
        <v>Yes</v>
      </c>
    </row>
    <row r="5163" spans="1:18" x14ac:dyDescent="0.25">
      <c r="A5163" t="s">
        <v>13874</v>
      </c>
      <c r="B5163" t="s">
        <v>41</v>
      </c>
      <c r="C5163" t="s">
        <v>87</v>
      </c>
      <c r="D5163" s="11">
        <v>1997</v>
      </c>
      <c r="E5163" t="s">
        <v>13642</v>
      </c>
      <c r="F5163">
        <v>6.9</v>
      </c>
      <c r="G5163">
        <v>51000</v>
      </c>
      <c r="H5163" t="s">
        <v>7284</v>
      </c>
      <c r="I5163" t="s">
        <v>7284</v>
      </c>
      <c r="J5163" t="s">
        <v>8537</v>
      </c>
      <c r="K5163" t="s">
        <v>7</v>
      </c>
      <c r="L5163" s="7">
        <v>36000000</v>
      </c>
      <c r="M5163" s="7">
        <v>50159144</v>
      </c>
      <c r="N5163" t="s">
        <v>8160</v>
      </c>
      <c r="O5163">
        <v>93</v>
      </c>
      <c r="P5163" s="8">
        <f>_xlfn.XLOOKUP(D5163,Consumer_Price_Index!A:A,Consumer_Price_Index!B:B)</f>
        <v>160.5</v>
      </c>
      <c r="Q5163" s="13">
        <f>IF(ISNUMBER(M5163), M5163*(Consumer_Price_Index!$B$45/(_xlfn.XLOOKUP('Working Data'!D3102,Consumer_Price_Index!A:A,Consumer_Price_Index!B:B))), "Missing")</f>
        <v>67956830.488216981</v>
      </c>
      <c r="R5163" t="str">
        <f t="shared" si="80"/>
        <v>Yes</v>
      </c>
    </row>
    <row r="5164" spans="1:18" x14ac:dyDescent="0.25">
      <c r="A5164" t="s">
        <v>7129</v>
      </c>
      <c r="B5164" t="s">
        <v>101</v>
      </c>
      <c r="C5164" t="s">
        <v>409</v>
      </c>
      <c r="D5164" s="11">
        <v>2009</v>
      </c>
      <c r="E5164" t="s">
        <v>7128</v>
      </c>
      <c r="F5164">
        <v>6.9</v>
      </c>
      <c r="G5164">
        <v>26000</v>
      </c>
      <c r="H5164" t="s">
        <v>7127</v>
      </c>
      <c r="I5164" t="s">
        <v>7127</v>
      </c>
      <c r="J5164" t="s">
        <v>6041</v>
      </c>
      <c r="K5164" t="s">
        <v>265</v>
      </c>
      <c r="L5164" s="7">
        <v>8500000</v>
      </c>
      <c r="M5164" s="7">
        <v>14374652</v>
      </c>
      <c r="N5164" t="s">
        <v>7126</v>
      </c>
      <c r="O5164">
        <v>119</v>
      </c>
      <c r="P5164" s="8">
        <f>_xlfn.XLOOKUP(D5164,Consumer_Price_Index!A:A,Consumer_Price_Index!B:B)</f>
        <v>214.5</v>
      </c>
      <c r="Q5164" s="13">
        <f>IF(ISNUMBER(M5164), M5164*(Consumer_Price_Index!$B$45/(_xlfn.XLOOKUP('Working Data'!D5607,Consumer_Price_Index!A:A,Consumer_Price_Index!B:B))), "Missing")</f>
        <v>39963106.427007303</v>
      </c>
      <c r="R5164" t="str">
        <f t="shared" si="80"/>
        <v>Yes</v>
      </c>
    </row>
    <row r="5165" spans="1:18" x14ac:dyDescent="0.25">
      <c r="A5165" t="s">
        <v>11673</v>
      </c>
      <c r="B5165" t="s">
        <v>552</v>
      </c>
      <c r="C5165" t="s">
        <v>409</v>
      </c>
      <c r="D5165" s="11">
        <v>2001</v>
      </c>
      <c r="E5165" t="s">
        <v>11672</v>
      </c>
      <c r="F5165">
        <v>6.9</v>
      </c>
      <c r="G5165">
        <v>35000</v>
      </c>
      <c r="H5165" t="s">
        <v>11671</v>
      </c>
      <c r="I5165" t="s">
        <v>11670</v>
      </c>
      <c r="J5165" t="s">
        <v>11669</v>
      </c>
      <c r="K5165" t="s">
        <v>7</v>
      </c>
      <c r="M5165" s="7">
        <v>704808</v>
      </c>
      <c r="N5165" t="s">
        <v>1794</v>
      </c>
      <c r="O5165">
        <v>108</v>
      </c>
      <c r="P5165" s="8">
        <f>_xlfn.XLOOKUP(D5165,Consumer_Price_Index!A:A,Consumer_Price_Index!B:B)</f>
        <v>177.1</v>
      </c>
      <c r="Q5165" s="13">
        <f>IF(ISNUMBER(M5165), M5165*(Consumer_Price_Index!$B$45/(_xlfn.XLOOKUP('Working Data'!D3896,Consumer_Price_Index!A:A,Consumer_Price_Index!B:B))), "Missing")</f>
        <v>1099615.9631336406</v>
      </c>
      <c r="R5165" t="str">
        <f t="shared" si="80"/>
        <v>No</v>
      </c>
    </row>
    <row r="5166" spans="1:18" x14ac:dyDescent="0.25">
      <c r="A5166" t="s">
        <v>10451</v>
      </c>
      <c r="B5166" t="s">
        <v>68</v>
      </c>
      <c r="C5166" t="s">
        <v>24</v>
      </c>
      <c r="D5166" s="11">
        <v>2003</v>
      </c>
      <c r="E5166" t="s">
        <v>10450</v>
      </c>
      <c r="F5166">
        <v>6.9</v>
      </c>
      <c r="G5166">
        <v>24000</v>
      </c>
      <c r="H5166" t="s">
        <v>9293</v>
      </c>
      <c r="I5166" t="s">
        <v>4628</v>
      </c>
      <c r="J5166" t="s">
        <v>1247</v>
      </c>
      <c r="K5166" t="s">
        <v>265</v>
      </c>
      <c r="L5166" s="7">
        <v>10000000</v>
      </c>
      <c r="M5166" s="7">
        <v>93400759</v>
      </c>
      <c r="N5166" t="s">
        <v>6122</v>
      </c>
      <c r="O5166">
        <v>108</v>
      </c>
      <c r="P5166" s="8">
        <f>_xlfn.XLOOKUP(D5166,Consumer_Price_Index!A:A,Consumer_Price_Index!B:B)</f>
        <v>184</v>
      </c>
      <c r="Q5166" s="13">
        <f>IF(ISNUMBER(M5166), M5166*(Consumer_Price_Index!$B$45/(_xlfn.XLOOKUP('Working Data'!D4364,Consumer_Price_Index!A:A,Consumer_Price_Index!B:B))), "Missing")</f>
        <v>229509768.28467739</v>
      </c>
      <c r="R5166" t="str">
        <f t="shared" si="80"/>
        <v>Yes</v>
      </c>
    </row>
    <row r="5167" spans="1:18" x14ac:dyDescent="0.25">
      <c r="A5167" t="s">
        <v>6444</v>
      </c>
      <c r="B5167" t="s">
        <v>68</v>
      </c>
      <c r="C5167" t="s">
        <v>34</v>
      </c>
      <c r="D5167" s="11">
        <v>2011</v>
      </c>
      <c r="E5167" t="s">
        <v>6405</v>
      </c>
      <c r="F5167">
        <v>6.9</v>
      </c>
      <c r="G5167">
        <v>769000</v>
      </c>
      <c r="H5167" t="s">
        <v>6443</v>
      </c>
      <c r="I5167" t="s">
        <v>1088</v>
      </c>
      <c r="J5167" t="s">
        <v>2571</v>
      </c>
      <c r="K5167" t="s">
        <v>7</v>
      </c>
      <c r="L5167" s="7">
        <v>140000000</v>
      </c>
      <c r="M5167" s="7">
        <v>370569774</v>
      </c>
      <c r="N5167" t="s">
        <v>108</v>
      </c>
      <c r="O5167">
        <v>124</v>
      </c>
      <c r="P5167" s="8">
        <f>_xlfn.XLOOKUP(D5167,Consumer_Price_Index!A:A,Consumer_Price_Index!B:B)</f>
        <v>224.9</v>
      </c>
      <c r="Q5167" s="13">
        <f>IF(ISNUMBER(M5167), M5167*(Consumer_Price_Index!$B$45/(_xlfn.XLOOKUP('Working Data'!D5845,Consumer_Price_Index!A:A,Consumer_Price_Index!B:B))), "Missing")</f>
        <v>460679763.92411262</v>
      </c>
      <c r="R5167" t="str">
        <f t="shared" si="80"/>
        <v>Yes</v>
      </c>
    </row>
    <row r="5168" spans="1:18" x14ac:dyDescent="0.25">
      <c r="A5168" t="s">
        <v>13606</v>
      </c>
      <c r="B5168" t="s">
        <v>915</v>
      </c>
      <c r="C5168" t="s">
        <v>73</v>
      </c>
      <c r="D5168" s="11">
        <v>1997</v>
      </c>
      <c r="E5168" t="s">
        <v>13605</v>
      </c>
      <c r="F5168">
        <v>6.9</v>
      </c>
      <c r="G5168">
        <v>7200</v>
      </c>
      <c r="H5168" t="s">
        <v>9405</v>
      </c>
      <c r="I5168" t="s">
        <v>9405</v>
      </c>
      <c r="J5168" t="s">
        <v>13135</v>
      </c>
      <c r="K5168" t="s">
        <v>7</v>
      </c>
      <c r="L5168" s="7">
        <v>32000000</v>
      </c>
      <c r="M5168" s="7">
        <v>3566637</v>
      </c>
      <c r="N5168" t="s">
        <v>11653</v>
      </c>
      <c r="O5168">
        <v>75</v>
      </c>
      <c r="P5168" s="8">
        <f>_xlfn.XLOOKUP(D5168,Consumer_Price_Index!A:A,Consumer_Price_Index!B:B)</f>
        <v>160.5</v>
      </c>
      <c r="Q5168" s="13">
        <f>IF(ISNUMBER(M5168), M5168*(Consumer_Price_Index!$B$45/(_xlfn.XLOOKUP('Working Data'!D3201,Consumer_Price_Index!A:A,Consumer_Price_Index!B:B))), "Missing")</f>
        <v>5066453.5846153842</v>
      </c>
      <c r="R5168" t="str">
        <f t="shared" si="80"/>
        <v>Yes</v>
      </c>
    </row>
    <row r="5169" spans="1:18" x14ac:dyDescent="0.25">
      <c r="A5169" t="s">
        <v>4024</v>
      </c>
      <c r="B5169" t="s">
        <v>101</v>
      </c>
      <c r="C5169" t="s">
        <v>11</v>
      </c>
      <c r="D5169" s="11">
        <v>2015</v>
      </c>
      <c r="E5169" t="s">
        <v>3857</v>
      </c>
      <c r="F5169">
        <v>6.9</v>
      </c>
      <c r="G5169">
        <v>165000</v>
      </c>
      <c r="H5169" t="s">
        <v>2639</v>
      </c>
      <c r="I5169" t="s">
        <v>1601</v>
      </c>
      <c r="J5169" t="s">
        <v>1882</v>
      </c>
      <c r="K5169" t="s">
        <v>7</v>
      </c>
      <c r="L5169" s="7">
        <v>95000000</v>
      </c>
      <c r="M5169" s="7">
        <v>542358331</v>
      </c>
      <c r="N5169" t="s">
        <v>4023</v>
      </c>
      <c r="O5169">
        <v>105</v>
      </c>
      <c r="P5169" s="8">
        <f>_xlfn.XLOOKUP(D5169,Consumer_Price_Index!A:A,Consumer_Price_Index!B:B)</f>
        <v>237</v>
      </c>
      <c r="Q5169" s="13">
        <f>IF(ISNUMBER(M5169), M5169*(Consumer_Price_Index!$B$45/(_xlfn.XLOOKUP('Working Data'!D6664,Consumer_Price_Index!A:A,Consumer_Price_Index!B:B))), "Missing")</f>
        <v>757710148.81109583</v>
      </c>
      <c r="R5169" t="str">
        <f t="shared" si="80"/>
        <v>Yes</v>
      </c>
    </row>
    <row r="5170" spans="1:18" x14ac:dyDescent="0.25">
      <c r="A5170" t="s">
        <v>6936</v>
      </c>
      <c r="B5170" t="s">
        <v>101</v>
      </c>
      <c r="C5170" t="s">
        <v>34</v>
      </c>
      <c r="D5170" s="11">
        <v>1981</v>
      </c>
      <c r="E5170" t="s">
        <v>21736</v>
      </c>
      <c r="F5170">
        <v>6.9</v>
      </c>
      <c r="G5170">
        <v>42000</v>
      </c>
      <c r="H5170" t="s">
        <v>21795</v>
      </c>
      <c r="I5170" t="s">
        <v>21794</v>
      </c>
      <c r="J5170" t="s">
        <v>21555</v>
      </c>
      <c r="K5170" t="s">
        <v>265</v>
      </c>
      <c r="L5170" s="7">
        <v>15000000</v>
      </c>
      <c r="M5170" s="7">
        <v>41092328</v>
      </c>
      <c r="N5170" t="s">
        <v>21793</v>
      </c>
      <c r="O5170">
        <v>118</v>
      </c>
      <c r="P5170" s="8">
        <f>_xlfn.XLOOKUP(D5170,Consumer_Price_Index!A:A,Consumer_Price_Index!B:B)</f>
        <v>90.9</v>
      </c>
      <c r="Q5170" s="13">
        <f>IF(ISNUMBER(M5170), M5170*(Consumer_Price_Index!$B$45/(_xlfn.XLOOKUP('Working Data'!D101,Consumer_Price_Index!A:A,Consumer_Price_Index!B:B))), "Missing")</f>
        <v>58155282.589874595</v>
      </c>
      <c r="R5170" t="str">
        <f t="shared" si="80"/>
        <v>Yes</v>
      </c>
    </row>
    <row r="5171" spans="1:18" x14ac:dyDescent="0.25">
      <c r="A5171" t="s">
        <v>15496</v>
      </c>
      <c r="B5171" t="s">
        <v>68</v>
      </c>
      <c r="C5171" t="s">
        <v>34</v>
      </c>
      <c r="D5171" s="11">
        <v>1994</v>
      </c>
      <c r="E5171" t="s">
        <v>15249</v>
      </c>
      <c r="F5171">
        <v>6.9</v>
      </c>
      <c r="G5171">
        <v>93000</v>
      </c>
      <c r="H5171" t="s">
        <v>4638</v>
      </c>
      <c r="I5171" t="s">
        <v>11243</v>
      </c>
      <c r="J5171" t="s">
        <v>96</v>
      </c>
      <c r="K5171" t="s">
        <v>7</v>
      </c>
      <c r="L5171" s="7">
        <v>62000000</v>
      </c>
      <c r="M5171" s="7">
        <v>215887717</v>
      </c>
      <c r="N5171" t="s">
        <v>15495</v>
      </c>
      <c r="O5171">
        <v>141</v>
      </c>
      <c r="P5171" s="8">
        <f>_xlfn.XLOOKUP(D5171,Consumer_Price_Index!A:A,Consumer_Price_Index!B:B)</f>
        <v>148.19999999999999</v>
      </c>
      <c r="Q5171" s="13">
        <f>IF(ISNUMBER(M5171), M5171*(Consumer_Price_Index!$B$45/(_xlfn.XLOOKUP('Working Data'!D2466,Consumer_Price_Index!A:A,Consumer_Price_Index!B:B))), "Missing")</f>
        <v>600191490.60127747</v>
      </c>
      <c r="R5171" t="str">
        <f t="shared" si="80"/>
        <v>Yes</v>
      </c>
    </row>
    <row r="5172" spans="1:18" x14ac:dyDescent="0.25">
      <c r="A5172" t="s">
        <v>14709</v>
      </c>
      <c r="B5172" t="s">
        <v>41</v>
      </c>
      <c r="C5172" t="s">
        <v>87</v>
      </c>
      <c r="D5172" s="11">
        <v>1995</v>
      </c>
      <c r="E5172" t="s">
        <v>14708</v>
      </c>
      <c r="F5172">
        <v>6.9</v>
      </c>
      <c r="G5172">
        <v>21000</v>
      </c>
      <c r="H5172" t="s">
        <v>1922</v>
      </c>
      <c r="I5172" t="s">
        <v>3784</v>
      </c>
      <c r="J5172" t="s">
        <v>13679</v>
      </c>
      <c r="K5172" t="s">
        <v>7</v>
      </c>
      <c r="L5172" s="7">
        <v>25000000</v>
      </c>
      <c r="M5172" s="7">
        <v>13071518</v>
      </c>
      <c r="N5172" t="s">
        <v>103</v>
      </c>
      <c r="O5172">
        <v>128</v>
      </c>
      <c r="P5172" s="8">
        <f>_xlfn.XLOOKUP(D5172,Consumer_Price_Index!A:A,Consumer_Price_Index!B:B)</f>
        <v>152.4</v>
      </c>
      <c r="Q5172" s="13">
        <f>IF(ISNUMBER(M5172), M5172*(Consumer_Price_Index!$B$45/(_xlfn.XLOOKUP('Working Data'!D2779,Consumer_Price_Index!A:A,Consumer_Price_Index!B:B))), "Missing")</f>
        <v>18499263.978634462</v>
      </c>
      <c r="R5172" t="str">
        <f t="shared" si="80"/>
        <v>Yes</v>
      </c>
    </row>
    <row r="5173" spans="1:18" x14ac:dyDescent="0.25">
      <c r="A5173" t="s">
        <v>7383</v>
      </c>
      <c r="B5173" t="s">
        <v>101</v>
      </c>
      <c r="C5173" t="s">
        <v>73</v>
      </c>
      <c r="D5173" s="11">
        <v>2009</v>
      </c>
      <c r="E5173" t="s">
        <v>7118</v>
      </c>
      <c r="F5173">
        <v>6.9</v>
      </c>
      <c r="G5173">
        <v>212000</v>
      </c>
      <c r="H5173" t="s">
        <v>733</v>
      </c>
      <c r="I5173" t="s">
        <v>733</v>
      </c>
      <c r="J5173" t="s">
        <v>6130</v>
      </c>
      <c r="K5173" t="s">
        <v>7</v>
      </c>
      <c r="L5173" s="7">
        <v>100000000</v>
      </c>
      <c r="M5173" s="7">
        <v>243006126</v>
      </c>
      <c r="N5173" t="s">
        <v>114</v>
      </c>
      <c r="O5173">
        <v>90</v>
      </c>
      <c r="P5173" s="8">
        <f>_xlfn.XLOOKUP(D5173,Consumer_Price_Index!A:A,Consumer_Price_Index!B:B)</f>
        <v>214.5</v>
      </c>
      <c r="Q5173" s="13">
        <f>IF(ISNUMBER(M5173), M5173*(Consumer_Price_Index!$B$45/(_xlfn.XLOOKUP('Working Data'!D5512,Consumer_Price_Index!A:A,Consumer_Price_Index!B:B))), "Missing")</f>
        <v>345193317.44615382</v>
      </c>
      <c r="R5173" t="str">
        <f t="shared" si="80"/>
        <v>Yes</v>
      </c>
    </row>
    <row r="5174" spans="1:18" x14ac:dyDescent="0.25">
      <c r="A5174" t="s">
        <v>13971</v>
      </c>
      <c r="B5174" t="s">
        <v>41</v>
      </c>
      <c r="C5174" t="s">
        <v>34</v>
      </c>
      <c r="D5174" s="11">
        <v>1997</v>
      </c>
      <c r="E5174" t="s">
        <v>13970</v>
      </c>
      <c r="F5174">
        <v>6.9</v>
      </c>
      <c r="G5174">
        <v>282000</v>
      </c>
      <c r="H5174" t="s">
        <v>3799</v>
      </c>
      <c r="I5174" t="s">
        <v>13327</v>
      </c>
      <c r="J5174" t="s">
        <v>1848</v>
      </c>
      <c r="K5174" t="s">
        <v>7</v>
      </c>
      <c r="L5174" s="7">
        <v>75000000</v>
      </c>
      <c r="M5174" s="7">
        <v>224012234</v>
      </c>
      <c r="N5174" t="s">
        <v>6122</v>
      </c>
      <c r="O5174">
        <v>115</v>
      </c>
      <c r="P5174" s="8">
        <f>_xlfn.XLOOKUP(D5174,Consumer_Price_Index!A:A,Consumer_Price_Index!B:B)</f>
        <v>160.5</v>
      </c>
      <c r="Q5174" s="13">
        <f>IF(ISNUMBER(M5174), M5174*(Consumer_Price_Index!$B$45/(_xlfn.XLOOKUP('Working Data'!D3054,Consumer_Price_Index!A:A,Consumer_Price_Index!B:B))), "Missing")</f>
        <v>312959778.54103619</v>
      </c>
      <c r="R5174" t="str">
        <f t="shared" si="80"/>
        <v>Yes</v>
      </c>
    </row>
    <row r="5175" spans="1:18" x14ac:dyDescent="0.25">
      <c r="A5175" t="s">
        <v>6374</v>
      </c>
      <c r="B5175" t="s">
        <v>41</v>
      </c>
      <c r="C5175" t="s">
        <v>34</v>
      </c>
      <c r="D5175" s="11">
        <v>1982</v>
      </c>
      <c r="E5175" t="s">
        <v>21282</v>
      </c>
      <c r="F5175">
        <v>6.9</v>
      </c>
      <c r="G5175">
        <v>141000</v>
      </c>
      <c r="H5175" t="s">
        <v>15886</v>
      </c>
      <c r="I5175" t="s">
        <v>13652</v>
      </c>
      <c r="J5175" t="s">
        <v>3674</v>
      </c>
      <c r="K5175" t="s">
        <v>7</v>
      </c>
      <c r="L5175" s="7">
        <v>20000000</v>
      </c>
      <c r="M5175" s="7">
        <v>68851475</v>
      </c>
      <c r="N5175" t="s">
        <v>103</v>
      </c>
      <c r="O5175">
        <v>129</v>
      </c>
      <c r="P5175" s="8">
        <f>_xlfn.XLOOKUP(D5175,Consumer_Price_Index!A:A,Consumer_Price_Index!B:B)</f>
        <v>96.5</v>
      </c>
      <c r="Q5175" s="13">
        <f>IF(ISNUMBER(M5175), M5175*(Consumer_Price_Index!$B$45/(_xlfn.XLOOKUP('Working Data'!D210,Consumer_Price_Index!A:A,Consumer_Price_Index!B:B))), "Missing")</f>
        <v>137657771.86679789</v>
      </c>
      <c r="R5175" t="str">
        <f t="shared" si="80"/>
        <v>Yes</v>
      </c>
    </row>
    <row r="5176" spans="1:18" x14ac:dyDescent="0.25">
      <c r="A5176" t="s">
        <v>12494</v>
      </c>
      <c r="B5176" t="s">
        <v>68</v>
      </c>
      <c r="C5176" t="s">
        <v>24</v>
      </c>
      <c r="D5176" s="11">
        <v>1999</v>
      </c>
      <c r="E5176" t="s">
        <v>12493</v>
      </c>
      <c r="F5176">
        <v>6.9</v>
      </c>
      <c r="G5176">
        <v>13000</v>
      </c>
      <c r="H5176" t="s">
        <v>10186</v>
      </c>
      <c r="I5176" t="s">
        <v>11991</v>
      </c>
      <c r="J5176" t="s">
        <v>2424</v>
      </c>
      <c r="K5176" t="s">
        <v>7</v>
      </c>
      <c r="L5176" s="7">
        <v>10000000</v>
      </c>
      <c r="M5176" s="7">
        <v>10920544</v>
      </c>
      <c r="N5176" t="s">
        <v>12492</v>
      </c>
      <c r="O5176">
        <v>118</v>
      </c>
      <c r="P5176" s="8">
        <f>_xlfn.XLOOKUP(D5176,Consumer_Price_Index!A:A,Consumer_Price_Index!B:B)</f>
        <v>166.6</v>
      </c>
      <c r="Q5176" s="13">
        <f>IF(ISNUMBER(M5176), M5176*(Consumer_Price_Index!$B$45/(_xlfn.XLOOKUP('Working Data'!D3602,Consumer_Price_Index!A:A,Consumer_Price_Index!B:B))), "Missing")</f>
        <v>13864540.653333332</v>
      </c>
      <c r="R5176" t="str">
        <f t="shared" si="80"/>
        <v>Yes</v>
      </c>
    </row>
    <row r="5177" spans="1:18" x14ac:dyDescent="0.25">
      <c r="A5177" t="s">
        <v>13887</v>
      </c>
      <c r="B5177" t="s">
        <v>41</v>
      </c>
      <c r="C5177" t="s">
        <v>87</v>
      </c>
      <c r="D5177" s="11">
        <v>1997</v>
      </c>
      <c r="E5177" t="s">
        <v>13756</v>
      </c>
      <c r="F5177">
        <v>6.9</v>
      </c>
      <c r="G5177">
        <v>89000</v>
      </c>
      <c r="H5177" t="s">
        <v>1012</v>
      </c>
      <c r="I5177" t="s">
        <v>1012</v>
      </c>
      <c r="J5177" t="s">
        <v>843</v>
      </c>
      <c r="K5177" t="s">
        <v>7</v>
      </c>
      <c r="L5177" s="7">
        <v>15000000</v>
      </c>
      <c r="M5177" s="7">
        <v>44862187</v>
      </c>
      <c r="N5177" t="s">
        <v>3464</v>
      </c>
      <c r="O5177">
        <v>105</v>
      </c>
      <c r="P5177" s="8">
        <f>_xlfn.XLOOKUP(D5177,Consumer_Price_Index!A:A,Consumer_Price_Index!B:B)</f>
        <v>160.5</v>
      </c>
      <c r="Q5177" s="13">
        <f>IF(ISNUMBER(M5177), M5177*(Consumer_Price_Index!$B$45/(_xlfn.XLOOKUP('Working Data'!D3095,Consumer_Price_Index!A:A,Consumer_Price_Index!B:B))), "Missing")</f>
        <v>56956284.912083328</v>
      </c>
      <c r="R5177" t="str">
        <f t="shared" si="80"/>
        <v>Yes</v>
      </c>
    </row>
    <row r="5178" spans="1:18" x14ac:dyDescent="0.25">
      <c r="A5178" t="s">
        <v>8989</v>
      </c>
      <c r="B5178" t="s">
        <v>41</v>
      </c>
      <c r="C5178" t="s">
        <v>34</v>
      </c>
      <c r="D5178" s="11">
        <v>2006</v>
      </c>
      <c r="E5178" t="s">
        <v>8879</v>
      </c>
      <c r="F5178">
        <v>6.9</v>
      </c>
      <c r="G5178">
        <v>239000</v>
      </c>
      <c r="H5178" t="s">
        <v>6236</v>
      </c>
      <c r="I5178" t="s">
        <v>6236</v>
      </c>
      <c r="J5178" t="s">
        <v>1853</v>
      </c>
      <c r="K5178" t="s">
        <v>7</v>
      </c>
      <c r="L5178" s="7">
        <v>12000000</v>
      </c>
      <c r="M5178" s="7">
        <v>42931041</v>
      </c>
      <c r="N5178" t="s">
        <v>3149</v>
      </c>
      <c r="O5178">
        <v>88</v>
      </c>
      <c r="P5178" s="8">
        <f>_xlfn.XLOOKUP(D5178,Consumer_Price_Index!A:A,Consumer_Price_Index!B:B)</f>
        <v>201.6</v>
      </c>
      <c r="Q5178" s="13">
        <f>IF(ISNUMBER(M5178), M5178*(Consumer_Price_Index!$B$45/(_xlfn.XLOOKUP('Working Data'!D4901,Consumer_Price_Index!A:A,Consumer_Price_Index!B:B))), "Missing")</f>
        <v>85833912.025590554</v>
      </c>
      <c r="R5178" t="str">
        <f t="shared" si="80"/>
        <v>Yes</v>
      </c>
    </row>
    <row r="5179" spans="1:18" x14ac:dyDescent="0.25">
      <c r="A5179" t="s">
        <v>1930</v>
      </c>
      <c r="B5179" t="s">
        <v>68</v>
      </c>
      <c r="C5179" t="s">
        <v>24</v>
      </c>
      <c r="D5179" s="11">
        <v>2018</v>
      </c>
      <c r="E5179" t="s">
        <v>1929</v>
      </c>
      <c r="F5179">
        <v>6.9</v>
      </c>
      <c r="G5179">
        <v>152000</v>
      </c>
      <c r="H5179" t="s">
        <v>1928</v>
      </c>
      <c r="I5179" t="s">
        <v>1927</v>
      </c>
      <c r="J5179" t="s">
        <v>924</v>
      </c>
      <c r="K5179" t="s">
        <v>7</v>
      </c>
      <c r="L5179" s="7">
        <v>30000000</v>
      </c>
      <c r="M5179" s="7">
        <v>238539198</v>
      </c>
      <c r="N5179" t="s">
        <v>138</v>
      </c>
      <c r="O5179">
        <v>120</v>
      </c>
      <c r="P5179" s="8">
        <f>_xlfn.XLOOKUP(D5179,Consumer_Price_Index!A:A,Consumer_Price_Index!B:B)</f>
        <v>251.1</v>
      </c>
      <c r="Q5179" s="13">
        <f>IF(ISNUMBER(M5179), M5179*(Consumer_Price_Index!$B$45/(_xlfn.XLOOKUP('Working Data'!D7258,Consumer_Price_Index!A:A,Consumer_Price_Index!B:B))), "Missing")</f>
        <v>296543833.6621787</v>
      </c>
      <c r="R5179" t="str">
        <f t="shared" si="80"/>
        <v>Yes</v>
      </c>
    </row>
    <row r="5180" spans="1:18" x14ac:dyDescent="0.25">
      <c r="A5180" t="s">
        <v>21464</v>
      </c>
      <c r="B5180" t="s">
        <v>41</v>
      </c>
      <c r="C5180" t="s">
        <v>24</v>
      </c>
      <c r="D5180" s="11">
        <v>1982</v>
      </c>
      <c r="E5180" t="s">
        <v>21232</v>
      </c>
      <c r="F5180">
        <v>6.9</v>
      </c>
      <c r="G5180">
        <v>44000</v>
      </c>
      <c r="H5180" t="s">
        <v>7177</v>
      </c>
      <c r="I5180" t="s">
        <v>763</v>
      </c>
      <c r="J5180" t="s">
        <v>21463</v>
      </c>
      <c r="K5180" t="s">
        <v>7</v>
      </c>
      <c r="L5180" s="7">
        <v>8000000</v>
      </c>
      <c r="M5180" s="7">
        <v>21028755</v>
      </c>
      <c r="N5180" t="s">
        <v>20250</v>
      </c>
      <c r="O5180">
        <v>120</v>
      </c>
      <c r="P5180" s="8">
        <f>_xlfn.XLOOKUP(D5180,Consumer_Price_Index!A:A,Consumer_Price_Index!B:B)</f>
        <v>96.5</v>
      </c>
      <c r="Q5180" s="13">
        <f>IF(ISNUMBER(M5180), M5180*(Consumer_Price_Index!$B$45/(_xlfn.XLOOKUP('Working Data'!D229,Consumer_Price_Index!A:A,Consumer_Price_Index!B:B))), "Missing")</f>
        <v>38460153.952581033</v>
      </c>
      <c r="R5180" t="str">
        <f t="shared" si="80"/>
        <v>Yes</v>
      </c>
    </row>
    <row r="5181" spans="1:18" x14ac:dyDescent="0.25">
      <c r="A5181" t="s">
        <v>18277</v>
      </c>
      <c r="B5181" t="s">
        <v>101</v>
      </c>
      <c r="C5181" t="s">
        <v>24</v>
      </c>
      <c r="D5181" s="11">
        <v>1988</v>
      </c>
      <c r="E5181" t="s">
        <v>18276</v>
      </c>
      <c r="F5181">
        <v>6.9</v>
      </c>
      <c r="G5181">
        <v>3900</v>
      </c>
      <c r="H5181" t="s">
        <v>16773</v>
      </c>
      <c r="I5181" t="s">
        <v>18275</v>
      </c>
      <c r="J5181" t="s">
        <v>18274</v>
      </c>
      <c r="K5181" t="s">
        <v>7</v>
      </c>
      <c r="L5181" s="7">
        <v>4000000</v>
      </c>
      <c r="M5181" s="7">
        <v>16262415</v>
      </c>
      <c r="N5181" t="s">
        <v>138</v>
      </c>
      <c r="O5181">
        <v>97</v>
      </c>
      <c r="P5181" s="8">
        <f>_xlfn.XLOOKUP(D5181,Consumer_Price_Index!A:A,Consumer_Price_Index!B:B)</f>
        <v>118.3</v>
      </c>
      <c r="Q5181" s="13">
        <f>IF(ISNUMBER(M5181), M5181*(Consumer_Price_Index!$B$45/(_xlfn.XLOOKUP('Working Data'!D1411,Consumer_Price_Index!A:A,Consumer_Price_Index!B:B))), "Missing")</f>
        <v>20934338.193916351</v>
      </c>
      <c r="R5181" t="str">
        <f t="shared" si="80"/>
        <v>Yes</v>
      </c>
    </row>
    <row r="5182" spans="1:18" x14ac:dyDescent="0.25">
      <c r="A5182" t="s">
        <v>21731</v>
      </c>
      <c r="B5182" t="s">
        <v>41</v>
      </c>
      <c r="C5182" t="s">
        <v>87</v>
      </c>
      <c r="D5182" s="11">
        <v>1981</v>
      </c>
      <c r="E5182" t="s">
        <v>21730</v>
      </c>
      <c r="F5182">
        <v>6.9</v>
      </c>
      <c r="G5182">
        <v>5300</v>
      </c>
      <c r="H5182" t="s">
        <v>19981</v>
      </c>
      <c r="I5182" t="s">
        <v>21729</v>
      </c>
      <c r="J5182" t="s">
        <v>1771</v>
      </c>
      <c r="K5182" t="s">
        <v>7</v>
      </c>
      <c r="L5182" s="7">
        <v>3000000</v>
      </c>
      <c r="M5182" s="7">
        <v>1752634</v>
      </c>
      <c r="N5182" t="s">
        <v>21728</v>
      </c>
      <c r="O5182">
        <v>109</v>
      </c>
      <c r="P5182" s="8">
        <f>_xlfn.XLOOKUP(D5182,Consumer_Price_Index!A:A,Consumer_Price_Index!B:B)</f>
        <v>90.9</v>
      </c>
      <c r="Q5182" s="13">
        <f>IF(ISNUMBER(M5182), M5182*(Consumer_Price_Index!$B$45/(_xlfn.XLOOKUP('Working Data'!D131,Consumer_Price_Index!A:A,Consumer_Price_Index!B:B))), "Missing")</f>
        <v>4085903.4414690132</v>
      </c>
      <c r="R5182" t="str">
        <f t="shared" si="80"/>
        <v>Yes</v>
      </c>
    </row>
    <row r="5183" spans="1:18" x14ac:dyDescent="0.25">
      <c r="A5183" t="s">
        <v>16953</v>
      </c>
      <c r="B5183" t="s">
        <v>41</v>
      </c>
      <c r="C5183" t="s">
        <v>87</v>
      </c>
      <c r="D5183" s="11">
        <v>1991</v>
      </c>
      <c r="E5183" t="s">
        <v>16745</v>
      </c>
      <c r="F5183">
        <v>6.9</v>
      </c>
      <c r="G5183">
        <v>27000</v>
      </c>
      <c r="H5183" t="s">
        <v>2639</v>
      </c>
      <c r="I5183" t="s">
        <v>4512</v>
      </c>
      <c r="J5183" t="s">
        <v>2639</v>
      </c>
      <c r="K5183" t="s">
        <v>7</v>
      </c>
      <c r="L5183" s="7">
        <v>15000000</v>
      </c>
      <c r="M5183" s="7">
        <v>38016380</v>
      </c>
      <c r="N5183" t="s">
        <v>108</v>
      </c>
      <c r="O5183">
        <v>107</v>
      </c>
      <c r="P5183" s="8">
        <f>_xlfn.XLOOKUP(D5183,Consumer_Price_Index!A:A,Consumer_Price_Index!B:B)</f>
        <v>136.19999999999999</v>
      </c>
      <c r="Q5183" s="13">
        <f>IF(ISNUMBER(M5183), M5183*(Consumer_Price_Index!$B$45/(_xlfn.XLOOKUP('Working Data'!D1915,Consumer_Price_Index!A:A,Consumer_Price_Index!B:B))), "Missing")</f>
        <v>72171906.454828665</v>
      </c>
      <c r="R5183" t="str">
        <f t="shared" si="80"/>
        <v>Yes</v>
      </c>
    </row>
    <row r="5184" spans="1:18" x14ac:dyDescent="0.25">
      <c r="A5184" t="s">
        <v>21388</v>
      </c>
      <c r="B5184" t="s">
        <v>101</v>
      </c>
      <c r="C5184" t="s">
        <v>24</v>
      </c>
      <c r="D5184" s="11">
        <v>1982</v>
      </c>
      <c r="E5184" t="s">
        <v>21185</v>
      </c>
      <c r="F5184">
        <v>6.9</v>
      </c>
      <c r="G5184">
        <v>21000</v>
      </c>
      <c r="H5184" t="s">
        <v>15747</v>
      </c>
      <c r="I5184" t="s">
        <v>15747</v>
      </c>
      <c r="J5184" t="s">
        <v>3571</v>
      </c>
      <c r="K5184" t="s">
        <v>7</v>
      </c>
      <c r="L5184" s="7">
        <v>9000000</v>
      </c>
      <c r="M5184" s="7">
        <v>18196170</v>
      </c>
      <c r="N5184" t="s">
        <v>17913</v>
      </c>
      <c r="O5184">
        <v>88</v>
      </c>
      <c r="P5184" s="8">
        <f>_xlfn.XLOOKUP(D5184,Consumer_Price_Index!A:A,Consumer_Price_Index!B:B)</f>
        <v>96.5</v>
      </c>
      <c r="Q5184" s="13">
        <f>IF(ISNUMBER(M5184), M5184*(Consumer_Price_Index!$B$45/(_xlfn.XLOOKUP('Working Data'!D260,Consumer_Price_Index!A:A,Consumer_Price_Index!B:B))), "Missing")</f>
        <v>55666395.572289154</v>
      </c>
      <c r="R5184" t="str">
        <f t="shared" si="80"/>
        <v>Yes</v>
      </c>
    </row>
    <row r="5185" spans="1:18" x14ac:dyDescent="0.25">
      <c r="A5185" t="s">
        <v>14837</v>
      </c>
      <c r="B5185" t="s">
        <v>41</v>
      </c>
      <c r="C5185" t="s">
        <v>34</v>
      </c>
      <c r="D5185" s="11">
        <v>1995</v>
      </c>
      <c r="E5185" t="s">
        <v>14649</v>
      </c>
      <c r="F5185">
        <v>6.9</v>
      </c>
      <c r="G5185">
        <v>21000</v>
      </c>
      <c r="H5185" t="s">
        <v>1517</v>
      </c>
      <c r="I5185" t="s">
        <v>4896</v>
      </c>
      <c r="J5185" t="s">
        <v>13709</v>
      </c>
      <c r="K5185" t="s">
        <v>7</v>
      </c>
      <c r="L5185" s="7">
        <v>10000000</v>
      </c>
      <c r="M5185" s="7">
        <v>24147179</v>
      </c>
      <c r="N5185" t="s">
        <v>12919</v>
      </c>
      <c r="O5185">
        <v>119</v>
      </c>
      <c r="P5185" s="8">
        <f>_xlfn.XLOOKUP(D5185,Consumer_Price_Index!A:A,Consumer_Price_Index!B:B)</f>
        <v>152.4</v>
      </c>
      <c r="Q5185" s="13">
        <f>IF(ISNUMBER(M5185), M5185*(Consumer_Price_Index!$B$45/(_xlfn.XLOOKUP('Working Data'!D2728,Consumer_Price_Index!A:A,Consumer_Price_Index!B:B))), "Missing")</f>
        <v>41545146.478260867</v>
      </c>
      <c r="R5185" t="str">
        <f t="shared" si="80"/>
        <v>Yes</v>
      </c>
    </row>
    <row r="5186" spans="1:18" x14ac:dyDescent="0.25">
      <c r="A5186" t="s">
        <v>16538</v>
      </c>
      <c r="B5186" t="s">
        <v>41</v>
      </c>
      <c r="C5186" t="s">
        <v>34</v>
      </c>
      <c r="D5186" s="11">
        <v>1992</v>
      </c>
      <c r="E5186" t="s">
        <v>16537</v>
      </c>
      <c r="F5186">
        <v>6.9</v>
      </c>
      <c r="G5186">
        <v>9500</v>
      </c>
      <c r="H5186" t="s">
        <v>13700</v>
      </c>
      <c r="I5186" t="s">
        <v>7265</v>
      </c>
      <c r="J5186" t="s">
        <v>10366</v>
      </c>
      <c r="K5186" t="s">
        <v>7</v>
      </c>
      <c r="L5186" s="7">
        <v>8000000</v>
      </c>
      <c r="M5186" s="7">
        <v>16639799</v>
      </c>
      <c r="N5186" t="s">
        <v>13785</v>
      </c>
      <c r="O5186">
        <v>107</v>
      </c>
      <c r="P5186" s="8">
        <f>_xlfn.XLOOKUP(D5186,Consumer_Price_Index!A:A,Consumer_Price_Index!B:B)</f>
        <v>140.30000000000001</v>
      </c>
      <c r="Q5186" s="13">
        <f>IF(ISNUMBER(M5186), M5186*(Consumer_Price_Index!$B$45/(_xlfn.XLOOKUP('Working Data'!D2066,Consumer_Price_Index!A:A,Consumer_Price_Index!B:B))), "Missing")</f>
        <v>31105194.81779141</v>
      </c>
      <c r="R5186" t="str">
        <f t="shared" si="80"/>
        <v>Yes</v>
      </c>
    </row>
    <row r="5187" spans="1:18" x14ac:dyDescent="0.25">
      <c r="A5187" t="s">
        <v>12753</v>
      </c>
      <c r="B5187" t="s">
        <v>41</v>
      </c>
      <c r="C5187" t="s">
        <v>24</v>
      </c>
      <c r="D5187" s="11">
        <v>1999</v>
      </c>
      <c r="E5187" t="s">
        <v>12678</v>
      </c>
      <c r="F5187">
        <v>6.9</v>
      </c>
      <c r="G5187">
        <v>36000</v>
      </c>
      <c r="H5187" t="s">
        <v>2019</v>
      </c>
      <c r="I5187" t="s">
        <v>12752</v>
      </c>
      <c r="J5187" t="s">
        <v>12751</v>
      </c>
      <c r="K5187" t="s">
        <v>7</v>
      </c>
      <c r="L5187" s="7">
        <v>34000000</v>
      </c>
      <c r="M5187" s="7">
        <v>4217115</v>
      </c>
      <c r="N5187" t="s">
        <v>666</v>
      </c>
      <c r="O5187">
        <v>95</v>
      </c>
      <c r="P5187" s="8">
        <f>_xlfn.XLOOKUP(D5187,Consumer_Price_Index!A:A,Consumer_Price_Index!B:B)</f>
        <v>166.6</v>
      </c>
      <c r="Q5187" s="13">
        <f>IF(ISNUMBER(M5187), M5187*(Consumer_Price_Index!$B$45/(_xlfn.XLOOKUP('Working Data'!D3515,Consumer_Price_Index!A:A,Consumer_Price_Index!B:B))), "Missing")</f>
        <v>12367227.531280076</v>
      </c>
      <c r="R5187" t="str">
        <f t="shared" ref="R5187:R5250" si="81">IF(AND(ISNUMBER(L5187), L5187&gt;0, ISNUMBER(M5187), M5187&gt;0), "Yes", "No")</f>
        <v>Yes</v>
      </c>
    </row>
    <row r="5188" spans="1:18" x14ac:dyDescent="0.25">
      <c r="A5188" t="s">
        <v>1420</v>
      </c>
      <c r="B5188" t="s">
        <v>41</v>
      </c>
      <c r="C5188" t="s">
        <v>409</v>
      </c>
      <c r="D5188" s="11">
        <v>2018</v>
      </c>
      <c r="E5188" t="s">
        <v>1419</v>
      </c>
      <c r="F5188">
        <v>6.9</v>
      </c>
      <c r="G5188">
        <v>24000</v>
      </c>
      <c r="H5188" t="s">
        <v>1418</v>
      </c>
      <c r="I5188" t="s">
        <v>1417</v>
      </c>
      <c r="J5188" t="s">
        <v>1069</v>
      </c>
      <c r="K5188" t="s">
        <v>562</v>
      </c>
      <c r="M5188" s="7">
        <v>4241656</v>
      </c>
      <c r="N5188" t="s">
        <v>827</v>
      </c>
      <c r="O5188">
        <v>114</v>
      </c>
      <c r="P5188" s="8">
        <f>_xlfn.XLOOKUP(D5188,Consumer_Price_Index!A:A,Consumer_Price_Index!B:B)</f>
        <v>251.1</v>
      </c>
      <c r="Q5188" s="13">
        <f>IF(ISNUMBER(M5188), M5188*(Consumer_Price_Index!$B$45/(_xlfn.XLOOKUP('Working Data'!D7378,Consumer_Price_Index!A:A,Consumer_Price_Index!B:B))), "Missing")</f>
        <v>7184172.2245692052</v>
      </c>
      <c r="R5188" t="str">
        <f t="shared" si="81"/>
        <v>No</v>
      </c>
    </row>
    <row r="5189" spans="1:18" x14ac:dyDescent="0.25">
      <c r="A5189" t="s">
        <v>17405</v>
      </c>
      <c r="B5189" t="s">
        <v>915</v>
      </c>
      <c r="C5189" t="s">
        <v>73</v>
      </c>
      <c r="D5189" s="11">
        <v>1990</v>
      </c>
      <c r="E5189" t="s">
        <v>17404</v>
      </c>
      <c r="F5189">
        <v>6.9</v>
      </c>
      <c r="G5189">
        <v>26000</v>
      </c>
      <c r="H5189" t="s">
        <v>17403</v>
      </c>
      <c r="I5189" t="s">
        <v>15831</v>
      </c>
      <c r="J5189" t="s">
        <v>17402</v>
      </c>
      <c r="K5189" t="s">
        <v>562</v>
      </c>
      <c r="M5189" s="7">
        <v>18115724</v>
      </c>
      <c r="N5189" t="s">
        <v>10293</v>
      </c>
      <c r="O5189">
        <v>74</v>
      </c>
      <c r="P5189" s="8">
        <f>_xlfn.XLOOKUP(D5189,Consumer_Price_Index!A:A,Consumer_Price_Index!B:B)</f>
        <v>130.69999999999999</v>
      </c>
      <c r="Q5189" s="13">
        <f>IF(ISNUMBER(M5189), M5189*(Consumer_Price_Index!$B$45/(_xlfn.XLOOKUP('Working Data'!D1753,Consumer_Price_Index!A:A,Consumer_Price_Index!B:B))), "Missing")</f>
        <v>30682941.093941078</v>
      </c>
      <c r="R5189" t="str">
        <f t="shared" si="81"/>
        <v>No</v>
      </c>
    </row>
    <row r="5190" spans="1:18" x14ac:dyDescent="0.25">
      <c r="A5190" t="s">
        <v>12523</v>
      </c>
      <c r="B5190" t="s">
        <v>41</v>
      </c>
      <c r="C5190" t="s">
        <v>24</v>
      </c>
      <c r="D5190" s="11">
        <v>1999</v>
      </c>
      <c r="E5190" t="s">
        <v>12140</v>
      </c>
      <c r="F5190">
        <v>6.9</v>
      </c>
      <c r="G5190">
        <v>17000</v>
      </c>
      <c r="H5190" t="s">
        <v>12522</v>
      </c>
      <c r="I5190" t="s">
        <v>12521</v>
      </c>
      <c r="J5190" t="s">
        <v>12520</v>
      </c>
      <c r="K5190" t="s">
        <v>265</v>
      </c>
      <c r="M5190" s="7">
        <v>4177818</v>
      </c>
      <c r="N5190" t="s">
        <v>9862</v>
      </c>
      <c r="O5190">
        <v>96</v>
      </c>
      <c r="P5190" s="8">
        <f>_xlfn.XLOOKUP(D5190,Consumer_Price_Index!A:A,Consumer_Price_Index!B:B)</f>
        <v>166.6</v>
      </c>
      <c r="Q5190" s="13">
        <f>IF(ISNUMBER(M5190), M5190*(Consumer_Price_Index!$B$45/(_xlfn.XLOOKUP('Working Data'!D3593,Consumer_Price_Index!A:A,Consumer_Price_Index!B:B))), "Missing")</f>
        <v>11205819.934859155</v>
      </c>
      <c r="R5190" t="str">
        <f t="shared" si="81"/>
        <v>No</v>
      </c>
    </row>
    <row r="5191" spans="1:18" x14ac:dyDescent="0.25">
      <c r="A5191" t="s">
        <v>21067</v>
      </c>
      <c r="B5191" t="s">
        <v>101</v>
      </c>
      <c r="C5191" t="s">
        <v>11</v>
      </c>
      <c r="D5191" s="11">
        <v>1983</v>
      </c>
      <c r="E5191" t="s">
        <v>20770</v>
      </c>
      <c r="F5191">
        <v>6.9</v>
      </c>
      <c r="G5191">
        <v>6900</v>
      </c>
      <c r="H5191" t="s">
        <v>17882</v>
      </c>
      <c r="I5191" t="s">
        <v>17882</v>
      </c>
      <c r="J5191" t="s">
        <v>14293</v>
      </c>
      <c r="K5191" t="s">
        <v>7</v>
      </c>
      <c r="M5191" s="7">
        <v>4786789</v>
      </c>
      <c r="N5191" t="s">
        <v>17356</v>
      </c>
      <c r="O5191">
        <v>95</v>
      </c>
      <c r="P5191" s="8">
        <f>_xlfn.XLOOKUP(D5191,Consumer_Price_Index!A:A,Consumer_Price_Index!B:B)</f>
        <v>99.6</v>
      </c>
      <c r="Q5191" s="13">
        <f>IF(ISNUMBER(M5191), M5191*(Consumer_Price_Index!$B$45/(_xlfn.XLOOKUP('Working Data'!D375,Consumer_Price_Index!A:A,Consumer_Price_Index!B:B))), "Missing")</f>
        <v>5808580.6782158501</v>
      </c>
      <c r="R5191" t="str">
        <f t="shared" si="81"/>
        <v>No</v>
      </c>
    </row>
    <row r="5192" spans="1:18" x14ac:dyDescent="0.25">
      <c r="A5192" t="s">
        <v>16473</v>
      </c>
      <c r="B5192" t="s">
        <v>41</v>
      </c>
      <c r="C5192" t="s">
        <v>34</v>
      </c>
      <c r="D5192" s="11">
        <v>1992</v>
      </c>
      <c r="E5192" t="s">
        <v>16011</v>
      </c>
      <c r="F5192">
        <v>6.9</v>
      </c>
      <c r="G5192">
        <v>64000</v>
      </c>
      <c r="H5192" t="s">
        <v>994</v>
      </c>
      <c r="I5192" t="s">
        <v>994</v>
      </c>
      <c r="J5192" t="s">
        <v>16472</v>
      </c>
      <c r="K5192" t="s">
        <v>190</v>
      </c>
      <c r="L5192" s="7">
        <v>7000</v>
      </c>
      <c r="M5192" s="7">
        <v>2040920</v>
      </c>
      <c r="N5192" t="s">
        <v>114</v>
      </c>
      <c r="O5192">
        <v>81</v>
      </c>
      <c r="P5192" s="8">
        <f>_xlfn.XLOOKUP(D5192,Consumer_Price_Index!A:A,Consumer_Price_Index!B:B)</f>
        <v>140.30000000000001</v>
      </c>
      <c r="Q5192" s="13">
        <f>IF(ISNUMBER(M5192), M5192*(Consumer_Price_Index!$B$45/(_xlfn.XLOOKUP('Working Data'!D2095,Consumer_Price_Index!A:A,Consumer_Price_Index!B:B))), "Missing")</f>
        <v>5256706.0355029581</v>
      </c>
      <c r="R5192" t="str">
        <f t="shared" si="81"/>
        <v>Yes</v>
      </c>
    </row>
    <row r="5193" spans="1:18" x14ac:dyDescent="0.25">
      <c r="A5193" t="s">
        <v>383</v>
      </c>
      <c r="B5193" t="s">
        <v>382</v>
      </c>
      <c r="C5193" t="s">
        <v>11</v>
      </c>
      <c r="D5193" s="11">
        <v>2019</v>
      </c>
      <c r="E5193" t="s">
        <v>230</v>
      </c>
      <c r="F5193">
        <v>6.9</v>
      </c>
      <c r="G5193">
        <v>2700</v>
      </c>
      <c r="H5193" t="s">
        <v>381</v>
      </c>
      <c r="I5193" t="s">
        <v>381</v>
      </c>
      <c r="J5193" t="s">
        <v>380</v>
      </c>
      <c r="K5193" t="s">
        <v>379</v>
      </c>
      <c r="M5193" s="7">
        <v>103047</v>
      </c>
      <c r="O5193">
        <v>84</v>
      </c>
      <c r="P5193" s="8">
        <f>_xlfn.XLOOKUP(D5193,Consumer_Price_Index!A:A,Consumer_Price_Index!B:B)</f>
        <v>255.7</v>
      </c>
      <c r="Q5193" s="13">
        <f>IF(ISNUMBER(M5193), M5193*(Consumer_Price_Index!$B$45/(_xlfn.XLOOKUP('Working Data'!D7601,Consumer_Price_Index!A:A,Consumer_Price_Index!B:B))), "Missing")</f>
        <v>182336.93902439025</v>
      </c>
      <c r="R5193" t="str">
        <f t="shared" si="81"/>
        <v>No</v>
      </c>
    </row>
    <row r="5194" spans="1:18" x14ac:dyDescent="0.25">
      <c r="A5194" t="s">
        <v>5168</v>
      </c>
      <c r="B5194" t="s">
        <v>41</v>
      </c>
      <c r="C5194" t="s">
        <v>11</v>
      </c>
      <c r="D5194" s="11">
        <v>2013</v>
      </c>
      <c r="E5194" t="s">
        <v>5167</v>
      </c>
      <c r="F5194">
        <v>6.9</v>
      </c>
      <c r="G5194">
        <v>175000</v>
      </c>
      <c r="H5194" t="s">
        <v>2730</v>
      </c>
      <c r="I5194" t="s">
        <v>5166</v>
      </c>
      <c r="J5194" t="s">
        <v>2221</v>
      </c>
      <c r="K5194" t="s">
        <v>95</v>
      </c>
      <c r="M5194" s="7">
        <v>3468224</v>
      </c>
      <c r="N5194" t="s">
        <v>2937</v>
      </c>
      <c r="O5194">
        <v>91</v>
      </c>
      <c r="P5194" s="8">
        <f>_xlfn.XLOOKUP(D5194,Consumer_Price_Index!A:A,Consumer_Price_Index!B:B)</f>
        <v>233</v>
      </c>
      <c r="Q5194" s="13">
        <f>IF(ISNUMBER(M5194), M5194*(Consumer_Price_Index!$B$45/(_xlfn.XLOOKUP('Working Data'!D6294,Consumer_Price_Index!A:A,Consumer_Price_Index!B:B))), "Missing")</f>
        <v>7313272.3377162637</v>
      </c>
      <c r="R5194" t="str">
        <f t="shared" si="81"/>
        <v>No</v>
      </c>
    </row>
    <row r="5195" spans="1:18" x14ac:dyDescent="0.25">
      <c r="A5195" t="s">
        <v>20214</v>
      </c>
      <c r="B5195" t="s">
        <v>68</v>
      </c>
      <c r="C5195" t="s">
        <v>34</v>
      </c>
      <c r="D5195" s="11">
        <v>1985</v>
      </c>
      <c r="E5195" t="s">
        <v>20144</v>
      </c>
      <c r="F5195">
        <v>6.9</v>
      </c>
      <c r="G5195">
        <v>45000</v>
      </c>
      <c r="H5195" t="s">
        <v>8933</v>
      </c>
      <c r="I5195" t="s">
        <v>20213</v>
      </c>
      <c r="J5195" t="s">
        <v>7427</v>
      </c>
      <c r="K5195" t="s">
        <v>7</v>
      </c>
      <c r="L5195" s="7">
        <v>40000000</v>
      </c>
      <c r="M5195" s="7">
        <v>12303411</v>
      </c>
      <c r="N5195" t="s">
        <v>890</v>
      </c>
      <c r="O5195">
        <v>108</v>
      </c>
      <c r="P5195" s="8">
        <f>_xlfn.XLOOKUP(D5195,Consumer_Price_Index!A:A,Consumer_Price_Index!B:B)</f>
        <v>107.6</v>
      </c>
      <c r="Q5195" s="13">
        <f>IF(ISNUMBER(M5195), M5195*(Consumer_Price_Index!$B$45/(_xlfn.XLOOKUP('Working Data'!D701,Consumer_Price_Index!A:A,Consumer_Price_Index!B:B))), "Missing")</f>
        <v>22502096.828931574</v>
      </c>
      <c r="R5195" t="str">
        <f t="shared" si="81"/>
        <v>Yes</v>
      </c>
    </row>
    <row r="5196" spans="1:18" x14ac:dyDescent="0.25">
      <c r="A5196" t="s">
        <v>1654</v>
      </c>
      <c r="B5196" t="s">
        <v>41</v>
      </c>
      <c r="C5196" t="s">
        <v>87</v>
      </c>
      <c r="D5196" s="11">
        <v>2018</v>
      </c>
      <c r="E5196" t="s">
        <v>518</v>
      </c>
      <c r="F5196">
        <v>6.9</v>
      </c>
      <c r="G5196">
        <v>31000</v>
      </c>
      <c r="H5196" t="s">
        <v>1653</v>
      </c>
      <c r="I5196" t="s">
        <v>1653</v>
      </c>
      <c r="J5196" t="s">
        <v>1652</v>
      </c>
      <c r="K5196" t="s">
        <v>578</v>
      </c>
      <c r="M5196" s="7">
        <v>19176163</v>
      </c>
      <c r="N5196" t="s">
        <v>1651</v>
      </c>
      <c r="O5196">
        <v>133</v>
      </c>
      <c r="P5196" s="8">
        <f>_xlfn.XLOOKUP(D5196,Consumer_Price_Index!A:A,Consumer_Price_Index!B:B)</f>
        <v>251.1</v>
      </c>
      <c r="Q5196" s="13">
        <f>IF(ISNUMBER(M5196), M5196*(Consumer_Price_Index!$B$45/(_xlfn.XLOOKUP('Working Data'!D7327,Consumer_Price_Index!A:A,Consumer_Price_Index!B:B))), "Missing")</f>
        <v>70909913.423543692</v>
      </c>
      <c r="R5196" t="str">
        <f t="shared" si="81"/>
        <v>No</v>
      </c>
    </row>
    <row r="5197" spans="1:18" x14ac:dyDescent="0.25">
      <c r="A5197" t="s">
        <v>3099</v>
      </c>
      <c r="B5197" t="s">
        <v>41</v>
      </c>
      <c r="C5197" t="s">
        <v>24</v>
      </c>
      <c r="D5197" s="11">
        <v>2016</v>
      </c>
      <c r="E5197" t="s">
        <v>3098</v>
      </c>
      <c r="F5197">
        <v>6.9</v>
      </c>
      <c r="G5197">
        <v>53000</v>
      </c>
      <c r="H5197" t="s">
        <v>664</v>
      </c>
      <c r="I5197" t="s">
        <v>664</v>
      </c>
      <c r="J5197" t="s">
        <v>3097</v>
      </c>
      <c r="K5197" t="s">
        <v>7</v>
      </c>
      <c r="L5197" s="7">
        <v>10000000</v>
      </c>
      <c r="M5197" s="7">
        <v>4644472</v>
      </c>
      <c r="N5197" t="s">
        <v>532</v>
      </c>
      <c r="O5197">
        <v>117</v>
      </c>
      <c r="P5197" s="8">
        <f>_xlfn.XLOOKUP(D5197,Consumer_Price_Index!A:A,Consumer_Price_Index!B:B)</f>
        <v>240</v>
      </c>
      <c r="Q5197" s="13">
        <f>IF(ISNUMBER(M5197), M5197*(Consumer_Price_Index!$B$45/(_xlfn.XLOOKUP('Working Data'!D6957,Consumer_Price_Index!A:A,Consumer_Price_Index!B:B))), "Missing")</f>
        <v>6292443.8345931517</v>
      </c>
      <c r="R5197" t="str">
        <f t="shared" si="81"/>
        <v>Yes</v>
      </c>
    </row>
    <row r="5198" spans="1:18" x14ac:dyDescent="0.25">
      <c r="A5198" t="s">
        <v>6037</v>
      </c>
      <c r="B5198" t="s">
        <v>68</v>
      </c>
      <c r="C5198" t="s">
        <v>100</v>
      </c>
      <c r="D5198" s="11">
        <v>2011</v>
      </c>
      <c r="E5198" t="s">
        <v>5490</v>
      </c>
      <c r="F5198">
        <v>6.9</v>
      </c>
      <c r="G5198">
        <v>99000</v>
      </c>
      <c r="H5198" t="s">
        <v>6036</v>
      </c>
      <c r="I5198" t="s">
        <v>1887</v>
      </c>
      <c r="J5198" t="s">
        <v>6035</v>
      </c>
      <c r="K5198" t="s">
        <v>7</v>
      </c>
      <c r="L5198" s="7">
        <v>40000000</v>
      </c>
      <c r="M5198" s="7">
        <v>55247881</v>
      </c>
      <c r="N5198" t="s">
        <v>138</v>
      </c>
      <c r="O5198">
        <v>129</v>
      </c>
      <c r="P5198" s="8">
        <f>_xlfn.XLOOKUP(D5198,Consumer_Price_Index!A:A,Consumer_Price_Index!B:B)</f>
        <v>224.9</v>
      </c>
      <c r="Q5198" s="13">
        <f>IF(ISNUMBER(M5198), M5198*(Consumer_Price_Index!$B$45/(_xlfn.XLOOKUP('Working Data'!D6002,Consumer_Price_Index!A:A,Consumer_Price_Index!B:B))), "Missing")</f>
        <v>78480323.266666651</v>
      </c>
      <c r="R5198" t="str">
        <f t="shared" si="81"/>
        <v>Yes</v>
      </c>
    </row>
    <row r="5199" spans="1:18" x14ac:dyDescent="0.25">
      <c r="A5199" t="s">
        <v>20348</v>
      </c>
      <c r="B5199" t="s">
        <v>52</v>
      </c>
      <c r="C5199" t="s">
        <v>11</v>
      </c>
      <c r="D5199" s="11">
        <v>1984</v>
      </c>
      <c r="E5199" t="s">
        <v>20347</v>
      </c>
      <c r="F5199">
        <v>6.9</v>
      </c>
      <c r="G5199">
        <v>94</v>
      </c>
      <c r="H5199" t="s">
        <v>20346</v>
      </c>
      <c r="I5199" t="s">
        <v>20346</v>
      </c>
      <c r="J5199" t="s">
        <v>20345</v>
      </c>
      <c r="K5199" t="s">
        <v>504</v>
      </c>
      <c r="N5199" t="s">
        <v>20344</v>
      </c>
      <c r="O5199">
        <v>95</v>
      </c>
      <c r="P5199" s="8">
        <f>_xlfn.XLOOKUP(D5199,Consumer_Price_Index!A:A,Consumer_Price_Index!B:B)</f>
        <v>103.9</v>
      </c>
      <c r="Q5199" s="13" t="str">
        <f>IF(ISNUMBER(M5199), M5199*(Consumer_Price_Index!$B$45/(_xlfn.XLOOKUP('Working Data'!D638,Consumer_Price_Index!A:A,Consumer_Price_Index!B:B))), "Missing")</f>
        <v>Missing</v>
      </c>
      <c r="R5199" t="str">
        <f t="shared" si="81"/>
        <v>No</v>
      </c>
    </row>
    <row r="5200" spans="1:18" x14ac:dyDescent="0.25">
      <c r="A5200" t="s">
        <v>19201</v>
      </c>
      <c r="B5200" t="s">
        <v>41</v>
      </c>
      <c r="C5200" t="s">
        <v>11</v>
      </c>
      <c r="D5200" s="11">
        <v>1987</v>
      </c>
      <c r="E5200" t="s">
        <v>18928</v>
      </c>
      <c r="F5200">
        <v>6.9</v>
      </c>
      <c r="G5200">
        <v>79000</v>
      </c>
      <c r="H5200" t="s">
        <v>11197</v>
      </c>
      <c r="I5200" t="s">
        <v>16703</v>
      </c>
      <c r="J5200" t="s">
        <v>4279</v>
      </c>
      <c r="K5200" t="s">
        <v>7</v>
      </c>
      <c r="L5200" s="7">
        <v>14000000</v>
      </c>
      <c r="M5200" s="7">
        <v>320145693</v>
      </c>
      <c r="N5200" t="s">
        <v>108</v>
      </c>
      <c r="O5200">
        <v>119</v>
      </c>
      <c r="P5200" s="8">
        <f>_xlfn.XLOOKUP(D5200,Consumer_Price_Index!A:A,Consumer_Price_Index!B:B)</f>
        <v>113.6</v>
      </c>
      <c r="Q5200" s="13">
        <f>IF(ISNUMBER(M5200), M5200*(Consumer_Price_Index!$B$45/(_xlfn.XLOOKUP('Working Data'!D1059,Consumer_Price_Index!A:A,Consumer_Price_Index!B:B))), "Missing")</f>
        <v>938868071.77189589</v>
      </c>
      <c r="R5200" t="str">
        <f t="shared" si="81"/>
        <v>Yes</v>
      </c>
    </row>
    <row r="5201" spans="1:18" x14ac:dyDescent="0.25">
      <c r="A5201" t="s">
        <v>20266</v>
      </c>
      <c r="B5201" t="s">
        <v>101</v>
      </c>
      <c r="C5201" t="s">
        <v>24</v>
      </c>
      <c r="D5201" s="11">
        <v>1985</v>
      </c>
      <c r="E5201" t="s">
        <v>20265</v>
      </c>
      <c r="F5201">
        <v>6.9</v>
      </c>
      <c r="G5201">
        <v>49000</v>
      </c>
      <c r="H5201" t="s">
        <v>13551</v>
      </c>
      <c r="I5201" t="s">
        <v>18006</v>
      </c>
      <c r="J5201" t="s">
        <v>12151</v>
      </c>
      <c r="K5201" t="s">
        <v>7</v>
      </c>
      <c r="L5201" s="7">
        <v>8000000</v>
      </c>
      <c r="M5201" s="7">
        <v>59612888</v>
      </c>
      <c r="N5201" t="s">
        <v>103</v>
      </c>
      <c r="O5201">
        <v>98</v>
      </c>
      <c r="P5201" s="8">
        <f>_xlfn.XLOOKUP(D5201,Consumer_Price_Index!A:A,Consumer_Price_Index!B:B)</f>
        <v>107.6</v>
      </c>
      <c r="Q5201" s="13">
        <f>IF(ISNUMBER(M5201), M5201*(Consumer_Price_Index!$B$45/(_xlfn.XLOOKUP('Working Data'!D677,Consumer_Price_Index!A:A,Consumer_Price_Index!B:B))), "Missing")</f>
        <v>119186659.93175852</v>
      </c>
      <c r="R5201" t="str">
        <f t="shared" si="81"/>
        <v>Yes</v>
      </c>
    </row>
    <row r="5202" spans="1:18" x14ac:dyDescent="0.25">
      <c r="A5202" t="s">
        <v>19725</v>
      </c>
      <c r="B5202" t="s">
        <v>101</v>
      </c>
      <c r="C5202" t="s">
        <v>100</v>
      </c>
      <c r="D5202" s="11">
        <v>1986</v>
      </c>
      <c r="E5202" t="s">
        <v>19707</v>
      </c>
      <c r="F5202">
        <v>6.9</v>
      </c>
      <c r="G5202">
        <v>45000</v>
      </c>
      <c r="H5202" t="s">
        <v>16436</v>
      </c>
      <c r="I5202" t="s">
        <v>19724</v>
      </c>
      <c r="J5202" t="s">
        <v>19723</v>
      </c>
      <c r="K5202" t="s">
        <v>7</v>
      </c>
      <c r="L5202" s="7">
        <v>9000000</v>
      </c>
      <c r="M5202" s="7">
        <v>18564613</v>
      </c>
      <c r="N5202" t="s">
        <v>119</v>
      </c>
      <c r="O5202">
        <v>90</v>
      </c>
      <c r="P5202" s="8">
        <f>_xlfn.XLOOKUP(D5202,Consumer_Price_Index!A:A,Consumer_Price_Index!B:B)</f>
        <v>109.6</v>
      </c>
      <c r="Q5202" s="13">
        <f>IF(ISNUMBER(M5202), M5202*(Consumer_Price_Index!$B$45/(_xlfn.XLOOKUP('Working Data'!D873,Consumer_Price_Index!A:A,Consumer_Price_Index!B:B))), "Missing")</f>
        <v>38168944.541835353</v>
      </c>
      <c r="R5202" t="str">
        <f t="shared" si="81"/>
        <v>Yes</v>
      </c>
    </row>
    <row r="5203" spans="1:18" x14ac:dyDescent="0.25">
      <c r="A5203" t="s">
        <v>5541</v>
      </c>
      <c r="B5203" t="s">
        <v>101</v>
      </c>
      <c r="C5203" t="s">
        <v>73</v>
      </c>
      <c r="D5203" s="11">
        <v>2012</v>
      </c>
      <c r="E5203" t="s">
        <v>5540</v>
      </c>
      <c r="F5203">
        <v>6.9</v>
      </c>
      <c r="G5203">
        <v>101000</v>
      </c>
      <c r="H5203" t="s">
        <v>711</v>
      </c>
      <c r="I5203" t="s">
        <v>5539</v>
      </c>
      <c r="J5203" t="s">
        <v>5538</v>
      </c>
      <c r="K5203" t="s">
        <v>7</v>
      </c>
      <c r="L5203" s="7">
        <v>39000000</v>
      </c>
      <c r="M5203" s="7">
        <v>81493846</v>
      </c>
      <c r="N5203" t="s">
        <v>119</v>
      </c>
      <c r="O5203">
        <v>87</v>
      </c>
      <c r="P5203" s="8">
        <f>_xlfn.XLOOKUP(D5203,Consumer_Price_Index!A:A,Consumer_Price_Index!B:B)</f>
        <v>229.6</v>
      </c>
      <c r="Q5203" s="13">
        <f>IF(ISNUMBER(M5203), M5203*(Consumer_Price_Index!$B$45/(_xlfn.XLOOKUP('Working Data'!D6176,Consumer_Price_Index!A:A,Consumer_Price_Index!B:B))), "Missing")</f>
        <v>101310383.01183191</v>
      </c>
      <c r="R5203" t="str">
        <f t="shared" si="81"/>
        <v>Yes</v>
      </c>
    </row>
    <row r="5204" spans="1:18" x14ac:dyDescent="0.25">
      <c r="A5204" t="s">
        <v>18581</v>
      </c>
      <c r="B5204" t="s">
        <v>41</v>
      </c>
      <c r="C5204" t="s">
        <v>87</v>
      </c>
      <c r="D5204" s="11">
        <v>1988</v>
      </c>
      <c r="E5204" t="s">
        <v>18497</v>
      </c>
      <c r="F5204">
        <v>6.9</v>
      </c>
      <c r="G5204">
        <v>51000</v>
      </c>
      <c r="H5204" t="s">
        <v>6153</v>
      </c>
      <c r="I5204" t="s">
        <v>6153</v>
      </c>
      <c r="J5204" t="s">
        <v>96</v>
      </c>
      <c r="K5204" t="s">
        <v>562</v>
      </c>
      <c r="L5204" s="7">
        <v>20000000</v>
      </c>
      <c r="M5204" s="7">
        <v>17637950</v>
      </c>
      <c r="N5204" t="s">
        <v>138</v>
      </c>
      <c r="O5204">
        <v>120</v>
      </c>
      <c r="P5204" s="8">
        <f>_xlfn.XLOOKUP(D5204,Consumer_Price_Index!A:A,Consumer_Price_Index!B:B)</f>
        <v>118.3</v>
      </c>
      <c r="Q5204" s="13">
        <f>IF(ISNUMBER(M5204), M5204*(Consumer_Price_Index!$B$45/(_xlfn.XLOOKUP('Working Data'!D1304,Consumer_Price_Index!A:A,Consumer_Price_Index!B:B))), "Missing")</f>
        <v>21017924.775127102</v>
      </c>
      <c r="R5204" t="str">
        <f t="shared" si="81"/>
        <v>Yes</v>
      </c>
    </row>
    <row r="5205" spans="1:18" x14ac:dyDescent="0.25">
      <c r="A5205" t="s">
        <v>3011</v>
      </c>
      <c r="B5205" t="s">
        <v>41</v>
      </c>
      <c r="C5205" t="s">
        <v>34</v>
      </c>
      <c r="D5205" s="11">
        <v>2016</v>
      </c>
      <c r="E5205" t="s">
        <v>3010</v>
      </c>
      <c r="F5205">
        <v>6.9</v>
      </c>
      <c r="G5205">
        <v>55000</v>
      </c>
      <c r="H5205" t="s">
        <v>1866</v>
      </c>
      <c r="I5205" t="s">
        <v>1866</v>
      </c>
      <c r="J5205" t="s">
        <v>691</v>
      </c>
      <c r="K5205" t="s">
        <v>7</v>
      </c>
      <c r="L5205" s="7">
        <v>50000000</v>
      </c>
      <c r="M5205" s="7">
        <v>25035950</v>
      </c>
      <c r="N5205" t="s">
        <v>3009</v>
      </c>
      <c r="O5205">
        <v>139</v>
      </c>
      <c r="P5205" s="8">
        <f>_xlfn.XLOOKUP(D5205,Consumer_Price_Index!A:A,Consumer_Price_Index!B:B)</f>
        <v>240</v>
      </c>
      <c r="Q5205" s="13">
        <f>IF(ISNUMBER(M5205), M5205*(Consumer_Price_Index!$B$45/(_xlfn.XLOOKUP('Working Data'!D6981,Consumer_Price_Index!A:A,Consumer_Price_Index!B:B))), "Missing")</f>
        <v>30380143.229788929</v>
      </c>
      <c r="R5205" t="str">
        <f t="shared" si="81"/>
        <v>Yes</v>
      </c>
    </row>
    <row r="5206" spans="1:18" x14ac:dyDescent="0.25">
      <c r="A5206" t="s">
        <v>1793</v>
      </c>
      <c r="B5206" t="s">
        <v>41</v>
      </c>
      <c r="C5206" t="s">
        <v>34</v>
      </c>
      <c r="D5206" s="11">
        <v>2018</v>
      </c>
      <c r="E5206" t="s">
        <v>1608</v>
      </c>
      <c r="F5206">
        <v>6.9</v>
      </c>
      <c r="G5206">
        <v>215000</v>
      </c>
      <c r="H5206" t="s">
        <v>1792</v>
      </c>
      <c r="I5206" t="s">
        <v>1791</v>
      </c>
      <c r="J5206" t="s">
        <v>1790</v>
      </c>
      <c r="K5206" t="s">
        <v>7</v>
      </c>
      <c r="L5206" s="7">
        <v>37000000</v>
      </c>
      <c r="M5206" s="7">
        <v>117679066</v>
      </c>
      <c r="N5206" t="s">
        <v>1789</v>
      </c>
      <c r="O5206">
        <v>100</v>
      </c>
      <c r="P5206" s="8">
        <f>_xlfn.XLOOKUP(D5206,Consumer_Price_Index!A:A,Consumer_Price_Index!B:B)</f>
        <v>251.1</v>
      </c>
      <c r="Q5206" s="13">
        <f>IF(ISNUMBER(M5206), M5206*(Consumer_Price_Index!$B$45/(_xlfn.XLOOKUP('Working Data'!D7292,Consumer_Price_Index!A:A,Consumer_Price_Index!B:B))), "Missing")</f>
        <v>153891894.46437767</v>
      </c>
      <c r="R5206" t="str">
        <f t="shared" si="81"/>
        <v>Yes</v>
      </c>
    </row>
    <row r="5207" spans="1:18" x14ac:dyDescent="0.25">
      <c r="A5207" t="s">
        <v>4136</v>
      </c>
      <c r="B5207" t="s">
        <v>68</v>
      </c>
      <c r="C5207" t="s">
        <v>409</v>
      </c>
      <c r="D5207" s="11">
        <v>2014</v>
      </c>
      <c r="E5207" t="s">
        <v>4135</v>
      </c>
      <c r="F5207">
        <v>6.9</v>
      </c>
      <c r="G5207">
        <v>23000</v>
      </c>
      <c r="H5207" t="s">
        <v>866</v>
      </c>
      <c r="I5207" t="s">
        <v>1011</v>
      </c>
      <c r="J5207" t="s">
        <v>1962</v>
      </c>
      <c r="K5207" t="s">
        <v>265</v>
      </c>
      <c r="L5207" s="7">
        <v>30000000</v>
      </c>
      <c r="M5207" s="7">
        <v>33448971</v>
      </c>
      <c r="N5207" t="s">
        <v>4134</v>
      </c>
      <c r="O5207">
        <v>139</v>
      </c>
      <c r="P5207" s="8">
        <f>_xlfn.XLOOKUP(D5207,Consumer_Price_Index!A:A,Consumer_Price_Index!B:B)</f>
        <v>236.7</v>
      </c>
      <c r="Q5207" s="13">
        <f>IF(ISNUMBER(M5207), M5207*(Consumer_Price_Index!$B$45/(_xlfn.XLOOKUP('Working Data'!D6626,Consumer_Price_Index!A:A,Consumer_Price_Index!B:B))), "Missing")</f>
        <v>59186419.649825782</v>
      </c>
      <c r="R5207" t="str">
        <f t="shared" si="81"/>
        <v>Yes</v>
      </c>
    </row>
    <row r="5208" spans="1:18" x14ac:dyDescent="0.25">
      <c r="A5208" t="s">
        <v>14910</v>
      </c>
      <c r="B5208" t="s">
        <v>41</v>
      </c>
      <c r="C5208" t="s">
        <v>24</v>
      </c>
      <c r="D5208" s="11">
        <v>1995</v>
      </c>
      <c r="E5208" t="s">
        <v>14578</v>
      </c>
      <c r="F5208">
        <v>6.9</v>
      </c>
      <c r="G5208">
        <v>78000</v>
      </c>
      <c r="H5208" t="s">
        <v>5760</v>
      </c>
      <c r="I5208" t="s">
        <v>9488</v>
      </c>
      <c r="J5208" t="s">
        <v>9628</v>
      </c>
      <c r="K5208" t="s">
        <v>7</v>
      </c>
      <c r="L5208" s="7">
        <v>30250000</v>
      </c>
      <c r="M5208" s="7">
        <v>115101622</v>
      </c>
      <c r="N5208" t="s">
        <v>704</v>
      </c>
      <c r="O5208">
        <v>105</v>
      </c>
      <c r="P5208" s="8">
        <f>_xlfn.XLOOKUP(D5208,Consumer_Price_Index!A:A,Consumer_Price_Index!B:B)</f>
        <v>152.4</v>
      </c>
      <c r="Q5208" s="13">
        <f>IF(ISNUMBER(M5208), M5208*(Consumer_Price_Index!$B$45/(_xlfn.XLOOKUP('Working Data'!D2693,Consumer_Price_Index!A:A,Consumer_Price_Index!B:B))), "Missing")</f>
        <v>296462081.34742177</v>
      </c>
      <c r="R5208" t="str">
        <f t="shared" si="81"/>
        <v>Yes</v>
      </c>
    </row>
    <row r="5209" spans="1:18" x14ac:dyDescent="0.25">
      <c r="A5209" t="s">
        <v>10584</v>
      </c>
      <c r="B5209" t="s">
        <v>68</v>
      </c>
      <c r="C5209" t="s">
        <v>409</v>
      </c>
      <c r="D5209" s="11">
        <v>2003</v>
      </c>
      <c r="E5209" t="s">
        <v>9712</v>
      </c>
      <c r="F5209">
        <v>6.9</v>
      </c>
      <c r="G5209">
        <v>74000</v>
      </c>
      <c r="H5209" t="s">
        <v>8427</v>
      </c>
      <c r="I5209" t="s">
        <v>10583</v>
      </c>
      <c r="J5209" t="s">
        <v>2539</v>
      </c>
      <c r="K5209" t="s">
        <v>265</v>
      </c>
      <c r="L5209" s="7">
        <v>12000000</v>
      </c>
      <c r="M5209" s="7">
        <v>33030115</v>
      </c>
      <c r="N5209" t="s">
        <v>10582</v>
      </c>
      <c r="O5209">
        <v>100</v>
      </c>
      <c r="P5209" s="8">
        <f>_xlfn.XLOOKUP(D5209,Consumer_Price_Index!A:A,Consumer_Price_Index!B:B)</f>
        <v>184</v>
      </c>
      <c r="Q5209" s="13">
        <f>IF(ISNUMBER(M5209), M5209*(Consumer_Price_Index!$B$45/(_xlfn.XLOOKUP('Working Data'!D4308,Consumer_Price_Index!A:A,Consumer_Price_Index!B:B))), "Missing")</f>
        <v>101046948.19779116</v>
      </c>
      <c r="R5209" t="str">
        <f t="shared" si="81"/>
        <v>Yes</v>
      </c>
    </row>
    <row r="5210" spans="1:18" x14ac:dyDescent="0.25">
      <c r="A5210" t="s">
        <v>16937</v>
      </c>
      <c r="B5210" t="s">
        <v>41</v>
      </c>
      <c r="C5210" t="s">
        <v>87</v>
      </c>
      <c r="D5210" s="11">
        <v>1991</v>
      </c>
      <c r="E5210" t="s">
        <v>16334</v>
      </c>
      <c r="F5210">
        <v>6.9</v>
      </c>
      <c r="G5210">
        <v>15000</v>
      </c>
      <c r="H5210" t="s">
        <v>4021</v>
      </c>
      <c r="I5210" t="s">
        <v>4021</v>
      </c>
      <c r="J5210" t="s">
        <v>13763</v>
      </c>
      <c r="K5210" t="s">
        <v>7</v>
      </c>
      <c r="M5210" s="7">
        <v>40991329</v>
      </c>
      <c r="N5210" t="s">
        <v>890</v>
      </c>
      <c r="O5210">
        <v>134</v>
      </c>
      <c r="P5210" s="8">
        <f>_xlfn.XLOOKUP(D5210,Consumer_Price_Index!A:A,Consumer_Price_Index!B:B)</f>
        <v>136.19999999999999</v>
      </c>
      <c r="Q5210" s="13">
        <f>IF(ISNUMBER(M5210), M5210*(Consumer_Price_Index!$B$45/(_xlfn.XLOOKUP('Working Data'!D1922,Consumer_Price_Index!A:A,Consumer_Price_Index!B:B))), "Missing")</f>
        <v>116078605.44888476</v>
      </c>
      <c r="R5210" t="str">
        <f t="shared" si="81"/>
        <v>No</v>
      </c>
    </row>
    <row r="5211" spans="1:18" x14ac:dyDescent="0.25">
      <c r="A5211" t="s">
        <v>8682</v>
      </c>
      <c r="B5211" t="s">
        <v>68</v>
      </c>
      <c r="C5211" t="s">
        <v>409</v>
      </c>
      <c r="D5211" s="11">
        <v>2006</v>
      </c>
      <c r="E5211" t="s">
        <v>8632</v>
      </c>
      <c r="F5211">
        <v>6.9</v>
      </c>
      <c r="G5211">
        <v>58000</v>
      </c>
      <c r="H5211" t="s">
        <v>8681</v>
      </c>
      <c r="I5211" t="s">
        <v>8680</v>
      </c>
      <c r="J5211" t="s">
        <v>996</v>
      </c>
      <c r="K5211" t="s">
        <v>7</v>
      </c>
      <c r="L5211" s="7">
        <v>30000000</v>
      </c>
      <c r="M5211" s="7">
        <v>41480851</v>
      </c>
      <c r="N5211" t="s">
        <v>8679</v>
      </c>
      <c r="O5211">
        <v>125</v>
      </c>
      <c r="P5211" s="8">
        <f>_xlfn.XLOOKUP(D5211,Consumer_Price_Index!A:A,Consumer_Price_Index!B:B)</f>
        <v>201.6</v>
      </c>
      <c r="Q5211" s="13">
        <f>IF(ISNUMBER(M5211), M5211*(Consumer_Price_Index!$B$45/(_xlfn.XLOOKUP('Working Data'!D5017,Consumer_Price_Index!A:A,Consumer_Price_Index!B:B))), "Missing")</f>
        <v>153388535.19053397</v>
      </c>
      <c r="R5211" t="str">
        <f t="shared" si="81"/>
        <v>Yes</v>
      </c>
    </row>
    <row r="5212" spans="1:18" x14ac:dyDescent="0.25">
      <c r="A5212" t="s">
        <v>13638</v>
      </c>
      <c r="B5212" t="s">
        <v>41</v>
      </c>
      <c r="C5212" t="s">
        <v>24</v>
      </c>
      <c r="D5212" s="11">
        <v>1997</v>
      </c>
      <c r="E5212" t="s">
        <v>13637</v>
      </c>
      <c r="F5212">
        <v>6.9</v>
      </c>
      <c r="G5212">
        <v>15000</v>
      </c>
      <c r="H5212" t="s">
        <v>11319</v>
      </c>
      <c r="I5212" t="s">
        <v>11319</v>
      </c>
      <c r="J5212" t="s">
        <v>13636</v>
      </c>
      <c r="K5212" t="s">
        <v>7</v>
      </c>
      <c r="M5212" s="7">
        <v>5571205</v>
      </c>
      <c r="N5212" t="s">
        <v>13479</v>
      </c>
      <c r="O5212">
        <v>91</v>
      </c>
      <c r="P5212" s="8">
        <f>_xlfn.XLOOKUP(D5212,Consumer_Price_Index!A:A,Consumer_Price_Index!B:B)</f>
        <v>160.5</v>
      </c>
      <c r="Q5212" s="13">
        <f>IF(ISNUMBER(M5212), M5212*(Consumer_Price_Index!$B$45/(_xlfn.XLOOKUP('Working Data'!D3192,Consumer_Price_Index!A:A,Consumer_Price_Index!B:B))), "Missing")</f>
        <v>6638819.5678529525</v>
      </c>
      <c r="R5212" t="str">
        <f t="shared" si="81"/>
        <v>No</v>
      </c>
    </row>
    <row r="5213" spans="1:18" x14ac:dyDescent="0.25">
      <c r="A5213" t="s">
        <v>9394</v>
      </c>
      <c r="B5213" t="s">
        <v>41</v>
      </c>
      <c r="C5213" t="s">
        <v>34</v>
      </c>
      <c r="D5213" s="11">
        <v>2005</v>
      </c>
      <c r="E5213" t="s">
        <v>8964</v>
      </c>
      <c r="F5213">
        <v>6.9</v>
      </c>
      <c r="G5213">
        <v>64000</v>
      </c>
      <c r="H5213" t="s">
        <v>3431</v>
      </c>
      <c r="I5213" t="s">
        <v>3431</v>
      </c>
      <c r="J5213" t="s">
        <v>1715</v>
      </c>
      <c r="K5213" t="s">
        <v>7</v>
      </c>
      <c r="L5213" s="7">
        <v>2000000</v>
      </c>
      <c r="M5213" s="7">
        <v>5969708</v>
      </c>
      <c r="N5213" t="s">
        <v>9393</v>
      </c>
      <c r="O5213">
        <v>116</v>
      </c>
      <c r="P5213" s="8">
        <f>_xlfn.XLOOKUP(D5213,Consumer_Price_Index!A:A,Consumer_Price_Index!B:B)</f>
        <v>195.3</v>
      </c>
      <c r="Q5213" s="13">
        <f>IF(ISNUMBER(M5213), M5213*(Consumer_Price_Index!$B$45/(_xlfn.XLOOKUP('Working Data'!D4749,Consumer_Price_Index!A:A,Consumer_Price_Index!B:B))), "Missing")</f>
        <v>22074878.975728154</v>
      </c>
      <c r="R5213" t="str">
        <f t="shared" si="81"/>
        <v>Yes</v>
      </c>
    </row>
    <row r="5214" spans="1:18" x14ac:dyDescent="0.25">
      <c r="A5214" t="s">
        <v>13320</v>
      </c>
      <c r="B5214" t="s">
        <v>41</v>
      </c>
      <c r="C5214" t="s">
        <v>11</v>
      </c>
      <c r="D5214" s="11">
        <v>1998</v>
      </c>
      <c r="E5214" t="s">
        <v>13113</v>
      </c>
      <c r="F5214">
        <v>6.9</v>
      </c>
      <c r="G5214">
        <v>45000</v>
      </c>
      <c r="H5214" t="s">
        <v>1922</v>
      </c>
      <c r="I5214" t="s">
        <v>1922</v>
      </c>
      <c r="J5214" t="s">
        <v>1804</v>
      </c>
      <c r="K5214" t="s">
        <v>7</v>
      </c>
      <c r="L5214" s="7">
        <v>25000000</v>
      </c>
      <c r="M5214" s="7">
        <v>21567853</v>
      </c>
      <c r="N5214" t="s">
        <v>6122</v>
      </c>
      <c r="O5214">
        <v>136</v>
      </c>
      <c r="P5214" s="8">
        <f>_xlfn.XLOOKUP(D5214,Consumer_Price_Index!A:A,Consumer_Price_Index!B:B)</f>
        <v>163</v>
      </c>
      <c r="Q5214" s="13">
        <f>IF(ISNUMBER(M5214), M5214*(Consumer_Price_Index!$B$45/(_xlfn.XLOOKUP('Working Data'!D3315,Consumer_Price_Index!A:A,Consumer_Price_Index!B:B))), "Missing")</f>
        <v>35715895.701630436</v>
      </c>
      <c r="R5214" t="str">
        <f t="shared" si="81"/>
        <v>Yes</v>
      </c>
    </row>
    <row r="5215" spans="1:18" x14ac:dyDescent="0.25">
      <c r="A5215" t="s">
        <v>19728</v>
      </c>
      <c r="B5215" t="s">
        <v>41</v>
      </c>
      <c r="C5215" t="s">
        <v>11</v>
      </c>
      <c r="D5215" s="11">
        <v>1986</v>
      </c>
      <c r="E5215" t="s">
        <v>19727</v>
      </c>
      <c r="F5215">
        <v>6.9</v>
      </c>
      <c r="G5215">
        <v>41000</v>
      </c>
      <c r="H5215" t="s">
        <v>1244</v>
      </c>
      <c r="I5215" t="s">
        <v>19105</v>
      </c>
      <c r="J5215" t="s">
        <v>1244</v>
      </c>
      <c r="K5215" t="s">
        <v>7</v>
      </c>
      <c r="L5215" s="7">
        <v>15000000</v>
      </c>
      <c r="M5215" s="7">
        <v>42724017</v>
      </c>
      <c r="N5215" t="s">
        <v>19726</v>
      </c>
      <c r="O5215">
        <v>130</v>
      </c>
      <c r="P5215" s="8">
        <f>_xlfn.XLOOKUP(D5215,Consumer_Price_Index!A:A,Consumer_Price_Index!B:B)</f>
        <v>109.6</v>
      </c>
      <c r="Q5215" s="13">
        <f>IF(ISNUMBER(M5215), M5215*(Consumer_Price_Index!$B$45/(_xlfn.XLOOKUP('Working Data'!D872,Consumer_Price_Index!A:A,Consumer_Price_Index!B:B))), "Missing")</f>
        <v>62797915.966714896</v>
      </c>
      <c r="R5215" t="str">
        <f t="shared" si="81"/>
        <v>Yes</v>
      </c>
    </row>
    <row r="5216" spans="1:18" x14ac:dyDescent="0.25">
      <c r="A5216" t="s">
        <v>11475</v>
      </c>
      <c r="B5216" t="s">
        <v>68</v>
      </c>
      <c r="C5216" t="s">
        <v>11</v>
      </c>
      <c r="D5216" s="11">
        <v>2001</v>
      </c>
      <c r="E5216" t="s">
        <v>11474</v>
      </c>
      <c r="F5216">
        <v>6.9</v>
      </c>
      <c r="G5216">
        <v>37000</v>
      </c>
      <c r="H5216" t="s">
        <v>5727</v>
      </c>
      <c r="I5216" t="s">
        <v>763</v>
      </c>
      <c r="J5216" t="s">
        <v>5628</v>
      </c>
      <c r="K5216" t="s">
        <v>7</v>
      </c>
      <c r="L5216" s="7">
        <v>31000000</v>
      </c>
      <c r="M5216" s="7">
        <v>30919415</v>
      </c>
      <c r="N5216" t="s">
        <v>6977</v>
      </c>
      <c r="O5216">
        <v>101</v>
      </c>
      <c r="P5216" s="8">
        <f>_xlfn.XLOOKUP(D5216,Consumer_Price_Index!A:A,Consumer_Price_Index!B:B)</f>
        <v>177.1</v>
      </c>
      <c r="Q5216" s="13">
        <f>IF(ISNUMBER(M5216), M5216*(Consumer_Price_Index!$B$45/(_xlfn.XLOOKUP('Working Data'!D3972,Consumer_Price_Index!A:A,Consumer_Price_Index!B:B))), "Missing")</f>
        <v>45446916.307284124</v>
      </c>
      <c r="R5216" t="str">
        <f t="shared" si="81"/>
        <v>Yes</v>
      </c>
    </row>
    <row r="5217" spans="1:18" x14ac:dyDescent="0.25">
      <c r="A5217" t="s">
        <v>20139</v>
      </c>
      <c r="B5217" t="s">
        <v>41</v>
      </c>
      <c r="C5217" t="s">
        <v>24</v>
      </c>
      <c r="D5217" s="11">
        <v>1985</v>
      </c>
      <c r="E5217" t="s">
        <v>20071</v>
      </c>
      <c r="F5217">
        <v>6.9</v>
      </c>
      <c r="G5217">
        <v>4100</v>
      </c>
      <c r="H5217" t="s">
        <v>18269</v>
      </c>
      <c r="I5217" t="s">
        <v>18423</v>
      </c>
      <c r="J5217" t="s">
        <v>9232</v>
      </c>
      <c r="K5217" t="s">
        <v>7</v>
      </c>
      <c r="M5217" s="7">
        <v>6070794</v>
      </c>
      <c r="N5217" t="s">
        <v>19669</v>
      </c>
      <c r="O5217">
        <v>104</v>
      </c>
      <c r="P5217" s="8">
        <f>_xlfn.XLOOKUP(D5217,Consumer_Price_Index!A:A,Consumer_Price_Index!B:B)</f>
        <v>107.6</v>
      </c>
      <c r="Q5217" s="13">
        <f>IF(ISNUMBER(M5217), M5217*(Consumer_Price_Index!$B$45/(_xlfn.XLOOKUP('Working Data'!D730,Consumer_Price_Index!A:A,Consumer_Price_Index!B:B))), "Missing")</f>
        <v>10282217.519733185</v>
      </c>
      <c r="R5217" t="str">
        <f t="shared" si="81"/>
        <v>No</v>
      </c>
    </row>
    <row r="5218" spans="1:18" x14ac:dyDescent="0.25">
      <c r="A5218" t="s">
        <v>19813</v>
      </c>
      <c r="B5218" t="s">
        <v>915</v>
      </c>
      <c r="C5218" t="s">
        <v>73</v>
      </c>
      <c r="D5218" s="11">
        <v>1985</v>
      </c>
      <c r="E5218" t="s">
        <v>19812</v>
      </c>
      <c r="F5218">
        <v>6.9</v>
      </c>
      <c r="G5218">
        <v>207</v>
      </c>
      <c r="H5218" t="s">
        <v>19811</v>
      </c>
      <c r="I5218" t="s">
        <v>19810</v>
      </c>
      <c r="J5218" t="s">
        <v>19809</v>
      </c>
      <c r="K5218" t="s">
        <v>7</v>
      </c>
      <c r="M5218" s="7">
        <v>6565359</v>
      </c>
      <c r="N5218" t="s">
        <v>19808</v>
      </c>
      <c r="O5218">
        <v>72</v>
      </c>
      <c r="P5218" s="8">
        <f>_xlfn.XLOOKUP(D5218,Consumer_Price_Index!A:A,Consumer_Price_Index!B:B)</f>
        <v>107.6</v>
      </c>
      <c r="Q5218" s="13">
        <f>IF(ISNUMBER(M5218), M5218*(Consumer_Price_Index!$B$45/(_xlfn.XLOOKUP('Working Data'!D836,Consumer_Price_Index!A:A,Consumer_Price_Index!B:B))), "Missing")</f>
        <v>11295679.770186335</v>
      </c>
      <c r="R5218" t="str">
        <f t="shared" si="81"/>
        <v>No</v>
      </c>
    </row>
    <row r="5219" spans="1:18" x14ac:dyDescent="0.25">
      <c r="A5219" t="s">
        <v>17273</v>
      </c>
      <c r="B5219" t="s">
        <v>41</v>
      </c>
      <c r="C5219" t="s">
        <v>11</v>
      </c>
      <c r="D5219" s="11">
        <v>1990</v>
      </c>
      <c r="E5219" t="s">
        <v>17203</v>
      </c>
      <c r="F5219">
        <v>6.9</v>
      </c>
      <c r="G5219">
        <v>3700</v>
      </c>
      <c r="H5219" t="s">
        <v>2845</v>
      </c>
      <c r="I5219" t="s">
        <v>14584</v>
      </c>
      <c r="J5219" t="s">
        <v>2654</v>
      </c>
      <c r="K5219" t="s">
        <v>265</v>
      </c>
      <c r="M5219" s="7">
        <v>1232210</v>
      </c>
      <c r="N5219" t="s">
        <v>17272</v>
      </c>
      <c r="O5219">
        <v>108</v>
      </c>
      <c r="P5219" s="8">
        <f>_xlfn.XLOOKUP(D5219,Consumer_Price_Index!A:A,Consumer_Price_Index!B:B)</f>
        <v>130.69999999999999</v>
      </c>
      <c r="Q5219" s="13">
        <f>IF(ISNUMBER(M5219), M5219*(Consumer_Price_Index!$B$45/(_xlfn.XLOOKUP('Working Data'!D1799,Consumer_Price_Index!A:A,Consumer_Price_Index!B:B))), "Missing")</f>
        <v>3425678.7135036499</v>
      </c>
      <c r="R5219" t="str">
        <f t="shared" si="81"/>
        <v>No</v>
      </c>
    </row>
    <row r="5220" spans="1:18" x14ac:dyDescent="0.25">
      <c r="A5220" t="s">
        <v>21737</v>
      </c>
      <c r="B5220" t="s">
        <v>41</v>
      </c>
      <c r="C5220" t="s">
        <v>24</v>
      </c>
      <c r="D5220" s="11">
        <v>1981</v>
      </c>
      <c r="E5220" t="s">
        <v>21736</v>
      </c>
      <c r="F5220">
        <v>6.9</v>
      </c>
      <c r="G5220">
        <v>47000</v>
      </c>
      <c r="H5220" t="s">
        <v>9444</v>
      </c>
      <c r="I5220" t="s">
        <v>9444</v>
      </c>
      <c r="J5220" t="s">
        <v>9444</v>
      </c>
      <c r="K5220" t="s">
        <v>7</v>
      </c>
      <c r="L5220" s="7">
        <v>11000000</v>
      </c>
      <c r="M5220" s="7">
        <v>31672907</v>
      </c>
      <c r="N5220" t="s">
        <v>16027</v>
      </c>
      <c r="O5220">
        <v>92</v>
      </c>
      <c r="P5220" s="8">
        <f>_xlfn.XLOOKUP(D5220,Consumer_Price_Index!A:A,Consumer_Price_Index!B:B)</f>
        <v>90.9</v>
      </c>
      <c r="Q5220" s="13">
        <f>IF(ISNUMBER(M5220), M5220*(Consumer_Price_Index!$B$45/(_xlfn.XLOOKUP('Working Data'!D128,Consumer_Price_Index!A:A,Consumer_Price_Index!B:B))), "Missing")</f>
        <v>66787091.784775093</v>
      </c>
      <c r="R5220" t="str">
        <f t="shared" si="81"/>
        <v>Yes</v>
      </c>
    </row>
    <row r="5221" spans="1:18" x14ac:dyDescent="0.25">
      <c r="A5221" t="s">
        <v>16023</v>
      </c>
      <c r="B5221" t="s">
        <v>101</v>
      </c>
      <c r="C5221" t="s">
        <v>24</v>
      </c>
      <c r="D5221" s="11">
        <v>1993</v>
      </c>
      <c r="E5221" t="s">
        <v>15961</v>
      </c>
      <c r="F5221">
        <v>6.9</v>
      </c>
      <c r="G5221">
        <v>106000</v>
      </c>
      <c r="H5221" t="s">
        <v>7806</v>
      </c>
      <c r="I5221" t="s">
        <v>15396</v>
      </c>
      <c r="J5221" t="s">
        <v>16022</v>
      </c>
      <c r="K5221" t="s">
        <v>7</v>
      </c>
      <c r="L5221" s="7">
        <v>28000000</v>
      </c>
      <c r="M5221" s="7">
        <v>44947705</v>
      </c>
      <c r="N5221" t="s">
        <v>119</v>
      </c>
      <c r="O5221">
        <v>96</v>
      </c>
      <c r="P5221" s="8">
        <f>_xlfn.XLOOKUP(D5221,Consumer_Price_Index!A:A,Consumer_Price_Index!B:B)</f>
        <v>144.5</v>
      </c>
      <c r="Q5221" s="13">
        <f>IF(ISNUMBER(M5221), M5221*(Consumer_Price_Index!$B$45/(_xlfn.XLOOKUP('Working Data'!D2255,Consumer_Price_Index!A:A,Consumer_Price_Index!B:B))), "Missing")</f>
        <v>67934353.737599209</v>
      </c>
      <c r="R5221" t="str">
        <f t="shared" si="81"/>
        <v>Yes</v>
      </c>
    </row>
    <row r="5222" spans="1:18" x14ac:dyDescent="0.25">
      <c r="A5222" t="s">
        <v>15967</v>
      </c>
      <c r="B5222" t="s">
        <v>915</v>
      </c>
      <c r="C5222" t="s">
        <v>100</v>
      </c>
      <c r="D5222" s="11">
        <v>1993</v>
      </c>
      <c r="E5222" t="s">
        <v>15835</v>
      </c>
      <c r="F5222">
        <v>6.9</v>
      </c>
      <c r="G5222">
        <v>43000</v>
      </c>
      <c r="H5222" t="s">
        <v>15469</v>
      </c>
      <c r="I5222" t="s">
        <v>15966</v>
      </c>
      <c r="J5222" t="s">
        <v>10966</v>
      </c>
      <c r="K5222" t="s">
        <v>7</v>
      </c>
      <c r="M5222" s="7">
        <v>41833324</v>
      </c>
      <c r="N5222" t="s">
        <v>15965</v>
      </c>
      <c r="O5222">
        <v>84</v>
      </c>
      <c r="P5222" s="8">
        <f>_xlfn.XLOOKUP(D5222,Consumer_Price_Index!A:A,Consumer_Price_Index!B:B)</f>
        <v>144.5</v>
      </c>
      <c r="Q5222" s="13">
        <f>IF(ISNUMBER(M5222), M5222*(Consumer_Price_Index!$B$45/(_xlfn.XLOOKUP('Working Data'!D2284,Consumer_Price_Index!A:A,Consumer_Price_Index!B:B))), "Missing")</f>
        <v>88211860.36539793</v>
      </c>
      <c r="R5222" t="str">
        <f t="shared" si="81"/>
        <v>No</v>
      </c>
    </row>
    <row r="5223" spans="1:18" x14ac:dyDescent="0.25">
      <c r="A5223" t="s">
        <v>17899</v>
      </c>
      <c r="B5223" t="s">
        <v>41</v>
      </c>
      <c r="C5223" t="s">
        <v>24</v>
      </c>
      <c r="D5223" s="11">
        <v>1989</v>
      </c>
      <c r="E5223" t="s">
        <v>17898</v>
      </c>
      <c r="F5223">
        <v>6.9</v>
      </c>
      <c r="G5223">
        <v>5700</v>
      </c>
      <c r="H5223" t="s">
        <v>6078</v>
      </c>
      <c r="I5223" t="s">
        <v>6078</v>
      </c>
      <c r="J5223" t="s">
        <v>14638</v>
      </c>
      <c r="K5223" t="s">
        <v>265</v>
      </c>
      <c r="M5223" s="7">
        <v>418053</v>
      </c>
      <c r="N5223" t="s">
        <v>17300</v>
      </c>
      <c r="O5223">
        <v>90</v>
      </c>
      <c r="P5223" s="8">
        <f>_xlfn.XLOOKUP(D5223,Consumer_Price_Index!A:A,Consumer_Price_Index!B:B)</f>
        <v>124</v>
      </c>
      <c r="Q5223" s="13">
        <f>IF(ISNUMBER(M5223), M5223*(Consumer_Price_Index!$B$45/(_xlfn.XLOOKUP('Working Data'!D1569,Consumer_Price_Index!A:A,Consumer_Price_Index!B:B))), "Missing")</f>
        <v>719258.88819875778</v>
      </c>
      <c r="R5223" t="str">
        <f t="shared" si="81"/>
        <v>No</v>
      </c>
    </row>
    <row r="5224" spans="1:18" x14ac:dyDescent="0.25">
      <c r="A5224" t="s">
        <v>12635</v>
      </c>
      <c r="B5224" t="s">
        <v>52</v>
      </c>
      <c r="C5224" t="s">
        <v>11</v>
      </c>
      <c r="D5224" s="11">
        <v>1999</v>
      </c>
      <c r="E5224" t="s">
        <v>12634</v>
      </c>
      <c r="F5224">
        <v>6.9</v>
      </c>
      <c r="G5224">
        <v>4300</v>
      </c>
      <c r="H5224" t="s">
        <v>10399</v>
      </c>
      <c r="I5224" t="s">
        <v>10399</v>
      </c>
      <c r="J5224" t="s">
        <v>12633</v>
      </c>
      <c r="K5224" t="s">
        <v>562</v>
      </c>
      <c r="N5224" t="s">
        <v>10397</v>
      </c>
      <c r="O5224">
        <v>141</v>
      </c>
      <c r="P5224" s="8">
        <f>_xlfn.XLOOKUP(D5224,Consumer_Price_Index!A:A,Consumer_Price_Index!B:B)</f>
        <v>166.6</v>
      </c>
      <c r="Q5224" s="13" t="str">
        <f>IF(ISNUMBER(M5224), M5224*(Consumer_Price_Index!$B$45/(_xlfn.XLOOKUP('Working Data'!D3558,Consumer_Price_Index!A:A,Consumer_Price_Index!B:B))), "Missing")</f>
        <v>Missing</v>
      </c>
      <c r="R5224" t="str">
        <f t="shared" si="81"/>
        <v>No</v>
      </c>
    </row>
    <row r="5225" spans="1:18" x14ac:dyDescent="0.25">
      <c r="A5225" t="s">
        <v>10304</v>
      </c>
      <c r="B5225" t="s">
        <v>41</v>
      </c>
      <c r="C5225" t="s">
        <v>11</v>
      </c>
      <c r="D5225" s="11">
        <v>2003</v>
      </c>
      <c r="E5225" t="s">
        <v>10303</v>
      </c>
      <c r="F5225">
        <v>6.9</v>
      </c>
      <c r="G5225">
        <v>7200</v>
      </c>
      <c r="H5225" t="s">
        <v>9297</v>
      </c>
      <c r="I5225" t="s">
        <v>10302</v>
      </c>
      <c r="J5225" t="s">
        <v>10301</v>
      </c>
      <c r="K5225" t="s">
        <v>265</v>
      </c>
      <c r="L5225" s="7">
        <v>8000000</v>
      </c>
      <c r="M5225" s="7">
        <v>6586341</v>
      </c>
      <c r="N5225" t="s">
        <v>717</v>
      </c>
      <c r="O5225">
        <v>113</v>
      </c>
      <c r="P5225" s="8">
        <f>_xlfn.XLOOKUP(D5225,Consumer_Price_Index!A:A,Consumer_Price_Index!B:B)</f>
        <v>184</v>
      </c>
      <c r="Q5225" s="13">
        <f>IF(ISNUMBER(M5225), M5225*(Consumer_Price_Index!$B$45/(_xlfn.XLOOKUP('Working Data'!D4407,Consumer_Price_Index!A:A,Consumer_Price_Index!B:B))), "Missing")</f>
        <v>8740671.1790069677</v>
      </c>
      <c r="R5225" t="str">
        <f t="shared" si="81"/>
        <v>Yes</v>
      </c>
    </row>
    <row r="5226" spans="1:18" x14ac:dyDescent="0.25">
      <c r="A5226" t="s">
        <v>7319</v>
      </c>
      <c r="B5226" t="s">
        <v>101</v>
      </c>
      <c r="C5226" t="s">
        <v>73</v>
      </c>
      <c r="D5226" s="11">
        <v>2009</v>
      </c>
      <c r="E5226" t="s">
        <v>7318</v>
      </c>
      <c r="F5226">
        <v>6.9</v>
      </c>
      <c r="G5226">
        <v>230000</v>
      </c>
      <c r="H5226" t="s">
        <v>2524</v>
      </c>
      <c r="I5226" t="s">
        <v>5648</v>
      </c>
      <c r="J5226" t="s">
        <v>3134</v>
      </c>
      <c r="K5226" t="s">
        <v>7</v>
      </c>
      <c r="L5226" s="7">
        <v>90000000</v>
      </c>
      <c r="M5226" s="7">
        <v>886686817</v>
      </c>
      <c r="N5226" t="s">
        <v>3589</v>
      </c>
      <c r="O5226">
        <v>94</v>
      </c>
      <c r="P5226" s="8">
        <f>_xlfn.XLOOKUP(D5226,Consumer_Price_Index!A:A,Consumer_Price_Index!B:B)</f>
        <v>214.5</v>
      </c>
      <c r="Q5226" s="13">
        <f>IF(ISNUMBER(M5226), M5226*(Consumer_Price_Index!$B$45/(_xlfn.XLOOKUP('Working Data'!D5541,Consumer_Price_Index!A:A,Consumer_Price_Index!B:B))), "Missing")</f>
        <v>1340146196.1304564</v>
      </c>
      <c r="R5226" t="str">
        <f t="shared" si="81"/>
        <v>Yes</v>
      </c>
    </row>
    <row r="5227" spans="1:18" x14ac:dyDescent="0.25">
      <c r="A5227" t="s">
        <v>10965</v>
      </c>
      <c r="B5227" t="s">
        <v>41</v>
      </c>
      <c r="C5227" t="s">
        <v>24</v>
      </c>
      <c r="D5227" s="11">
        <v>2002</v>
      </c>
      <c r="E5227" t="s">
        <v>10787</v>
      </c>
      <c r="F5227">
        <v>6.9</v>
      </c>
      <c r="G5227">
        <v>32000</v>
      </c>
      <c r="H5227" t="s">
        <v>3201</v>
      </c>
      <c r="I5227" t="s">
        <v>3201</v>
      </c>
      <c r="J5227" t="s">
        <v>10964</v>
      </c>
      <c r="K5227" t="s">
        <v>7</v>
      </c>
      <c r="L5227" s="7">
        <v>9000000</v>
      </c>
      <c r="M5227" s="7">
        <v>6919198</v>
      </c>
      <c r="N5227" t="s">
        <v>9348</v>
      </c>
      <c r="O5227">
        <v>98</v>
      </c>
      <c r="P5227" s="8">
        <f>_xlfn.XLOOKUP(D5227,Consumer_Price_Index!A:A,Consumer_Price_Index!B:B)</f>
        <v>179.9</v>
      </c>
      <c r="Q5227" s="13">
        <f>IF(ISNUMBER(M5227), M5227*(Consumer_Price_Index!$B$45/(_xlfn.XLOOKUP('Working Data'!D4166,Consumer_Price_Index!A:A,Consumer_Price_Index!B:B))), "Missing")</f>
        <v>11458041.470652174</v>
      </c>
      <c r="R5227" t="str">
        <f t="shared" si="81"/>
        <v>Yes</v>
      </c>
    </row>
    <row r="5228" spans="1:18" x14ac:dyDescent="0.25">
      <c r="A5228" t="s">
        <v>8379</v>
      </c>
      <c r="B5228" t="s">
        <v>41</v>
      </c>
      <c r="C5228" t="s">
        <v>409</v>
      </c>
      <c r="D5228" s="11">
        <v>2007</v>
      </c>
      <c r="E5228" t="s">
        <v>8378</v>
      </c>
      <c r="F5228">
        <v>6.9</v>
      </c>
      <c r="G5228">
        <v>57000</v>
      </c>
      <c r="H5228" t="s">
        <v>2178</v>
      </c>
      <c r="I5228" t="s">
        <v>2178</v>
      </c>
      <c r="J5228" t="s">
        <v>1715</v>
      </c>
      <c r="K5228" t="s">
        <v>332</v>
      </c>
      <c r="L5228" s="7">
        <v>20000000</v>
      </c>
      <c r="M5228" s="7">
        <v>11792542</v>
      </c>
      <c r="N5228" t="s">
        <v>2282</v>
      </c>
      <c r="O5228">
        <v>135</v>
      </c>
      <c r="P5228" s="8">
        <f>_xlfn.XLOOKUP(D5228,Consumer_Price_Index!A:A,Consumer_Price_Index!B:B)</f>
        <v>207.3</v>
      </c>
      <c r="Q5228" s="13">
        <f>IF(ISNUMBER(M5228), M5228*(Consumer_Price_Index!$B$45/(_xlfn.XLOOKUP('Working Data'!D5144,Consumer_Price_Index!A:A,Consumer_Price_Index!B:B))), "Missing")</f>
        <v>15976823.243219206</v>
      </c>
      <c r="R5228" t="str">
        <f t="shared" si="81"/>
        <v>Yes</v>
      </c>
    </row>
    <row r="5229" spans="1:18" x14ac:dyDescent="0.25">
      <c r="A5229" t="s">
        <v>16709</v>
      </c>
      <c r="B5229" t="s">
        <v>68</v>
      </c>
      <c r="C5229" t="s">
        <v>409</v>
      </c>
      <c r="D5229" s="11">
        <v>1991</v>
      </c>
      <c r="E5229" t="s">
        <v>16708</v>
      </c>
      <c r="F5229">
        <v>6.9</v>
      </c>
      <c r="G5229">
        <v>4800</v>
      </c>
      <c r="H5229" t="s">
        <v>4613</v>
      </c>
      <c r="I5229" t="s">
        <v>13182</v>
      </c>
      <c r="J5229" t="s">
        <v>16707</v>
      </c>
      <c r="K5229" t="s">
        <v>7</v>
      </c>
      <c r="M5229" s="7">
        <v>4076211</v>
      </c>
      <c r="N5229" t="s">
        <v>16706</v>
      </c>
      <c r="O5229">
        <v>107</v>
      </c>
      <c r="P5229" s="8">
        <f>_xlfn.XLOOKUP(D5229,Consumer_Price_Index!A:A,Consumer_Price_Index!B:B)</f>
        <v>136.19999999999999</v>
      </c>
      <c r="Q5229" s="13">
        <f>IF(ISNUMBER(M5229), M5229*(Consumer_Price_Index!$B$45/(_xlfn.XLOOKUP('Working Data'!D2002,Consumer_Price_Index!A:A,Consumer_Price_Index!B:B))), "Missing")</f>
        <v>12470095.298192771</v>
      </c>
      <c r="R5229" t="str">
        <f t="shared" si="81"/>
        <v>No</v>
      </c>
    </row>
    <row r="5230" spans="1:18" x14ac:dyDescent="0.25">
      <c r="A5230" t="s">
        <v>4008</v>
      </c>
      <c r="B5230" t="s">
        <v>68</v>
      </c>
      <c r="C5230" t="s">
        <v>34</v>
      </c>
      <c r="D5230" s="11">
        <v>2015</v>
      </c>
      <c r="E5230" t="s">
        <v>3862</v>
      </c>
      <c r="F5230">
        <v>6.9</v>
      </c>
      <c r="G5230">
        <v>128000</v>
      </c>
      <c r="H5230" t="s">
        <v>1910</v>
      </c>
      <c r="I5230" t="s">
        <v>3424</v>
      </c>
      <c r="J5230" t="s">
        <v>894</v>
      </c>
      <c r="K5230" t="s">
        <v>7</v>
      </c>
      <c r="L5230" s="7">
        <v>100000000</v>
      </c>
      <c r="M5230" s="7">
        <v>93920758</v>
      </c>
      <c r="N5230" t="s">
        <v>138</v>
      </c>
      <c r="O5230">
        <v>122</v>
      </c>
      <c r="P5230" s="8">
        <f>_xlfn.XLOOKUP(D5230,Consumer_Price_Index!A:A,Consumer_Price_Index!B:B)</f>
        <v>237</v>
      </c>
      <c r="Q5230" s="13">
        <f>IF(ISNUMBER(M5230), M5230*(Consumer_Price_Index!$B$45/(_xlfn.XLOOKUP('Working Data'!D6672,Consumer_Price_Index!A:A,Consumer_Price_Index!B:B))), "Missing")</f>
        <v>146531771.44188428</v>
      </c>
      <c r="R5230" t="str">
        <f t="shared" si="81"/>
        <v>Yes</v>
      </c>
    </row>
    <row r="5231" spans="1:18" x14ac:dyDescent="0.25">
      <c r="A5231" t="s">
        <v>8899</v>
      </c>
      <c r="B5231" t="s">
        <v>41</v>
      </c>
      <c r="C5231" t="s">
        <v>11</v>
      </c>
      <c r="D5231" s="11">
        <v>2006</v>
      </c>
      <c r="E5231" t="s">
        <v>8898</v>
      </c>
      <c r="F5231">
        <v>6.9</v>
      </c>
      <c r="G5231">
        <v>55000</v>
      </c>
      <c r="H5231" t="s">
        <v>8897</v>
      </c>
      <c r="I5231" t="s">
        <v>8897</v>
      </c>
      <c r="J5231" t="s">
        <v>8896</v>
      </c>
      <c r="K5231" t="s">
        <v>562</v>
      </c>
      <c r="M5231" s="7">
        <v>4046144</v>
      </c>
      <c r="N5231" t="s">
        <v>1794</v>
      </c>
      <c r="O5231">
        <v>180</v>
      </c>
      <c r="P5231" s="8">
        <f>_xlfn.XLOOKUP(D5231,Consumer_Price_Index!A:A,Consumer_Price_Index!B:B)</f>
        <v>201.6</v>
      </c>
      <c r="Q5231" s="13">
        <f>IF(ISNUMBER(M5231), M5231*(Consumer_Price_Index!$B$45/(_xlfn.XLOOKUP('Working Data'!D4945,Consumer_Price_Index!A:A,Consumer_Price_Index!B:B))), "Missing")</f>
        <v>5136916.9866666663</v>
      </c>
      <c r="R5231" t="str">
        <f t="shared" si="81"/>
        <v>No</v>
      </c>
    </row>
    <row r="5232" spans="1:18" x14ac:dyDescent="0.25">
      <c r="A5232" t="s">
        <v>12346</v>
      </c>
      <c r="B5232" t="s">
        <v>41</v>
      </c>
      <c r="C5232" t="s">
        <v>11</v>
      </c>
      <c r="D5232" s="11">
        <v>1999</v>
      </c>
      <c r="E5232" t="s">
        <v>12111</v>
      </c>
      <c r="F5232">
        <v>6.9</v>
      </c>
      <c r="G5232">
        <v>6900</v>
      </c>
      <c r="H5232" t="s">
        <v>12345</v>
      </c>
      <c r="I5232" t="s">
        <v>12344</v>
      </c>
      <c r="J5232" t="s">
        <v>11938</v>
      </c>
      <c r="K5232" t="s">
        <v>95</v>
      </c>
      <c r="L5232" s="7">
        <v>2500000</v>
      </c>
      <c r="M5232" s="7">
        <v>1302067</v>
      </c>
      <c r="N5232" t="s">
        <v>6608</v>
      </c>
      <c r="O5232">
        <v>107</v>
      </c>
      <c r="P5232" s="8">
        <f>_xlfn.XLOOKUP(D5232,Consumer_Price_Index!A:A,Consumer_Price_Index!B:B)</f>
        <v>166.6</v>
      </c>
      <c r="Q5232" s="13">
        <f>IF(ISNUMBER(M5232), M5232*(Consumer_Price_Index!$B$45/(_xlfn.XLOOKUP('Working Data'!D3641,Consumer_Price_Index!A:A,Consumer_Price_Index!B:B))), "Missing")</f>
        <v>3035499.7314460599</v>
      </c>
      <c r="R5232" t="str">
        <f t="shared" si="81"/>
        <v>Yes</v>
      </c>
    </row>
    <row r="5233" spans="1:18" x14ac:dyDescent="0.25">
      <c r="A5233" t="s">
        <v>4949</v>
      </c>
      <c r="B5233" t="s">
        <v>41</v>
      </c>
      <c r="C5233" t="s">
        <v>87</v>
      </c>
      <c r="D5233" s="11">
        <v>2013</v>
      </c>
      <c r="E5233" t="s">
        <v>4285</v>
      </c>
      <c r="F5233">
        <v>6.9</v>
      </c>
      <c r="G5233">
        <v>46000</v>
      </c>
      <c r="H5233" t="s">
        <v>1836</v>
      </c>
      <c r="I5233" t="s">
        <v>4948</v>
      </c>
      <c r="J5233" t="s">
        <v>1848</v>
      </c>
      <c r="K5233" t="s">
        <v>7</v>
      </c>
      <c r="L5233" s="7">
        <v>4000000</v>
      </c>
      <c r="M5233" s="7">
        <v>2431443</v>
      </c>
      <c r="N5233" t="s">
        <v>2224</v>
      </c>
      <c r="O5233">
        <v>117</v>
      </c>
      <c r="P5233" s="8">
        <f>_xlfn.XLOOKUP(D5233,Consumer_Price_Index!A:A,Consumer_Price_Index!B:B)</f>
        <v>233</v>
      </c>
      <c r="Q5233" s="13">
        <f>IF(ISNUMBER(M5233), M5233*(Consumer_Price_Index!$B$45/(_xlfn.XLOOKUP('Working Data'!D6374,Consumer_Price_Index!A:A,Consumer_Price_Index!B:B))), "Missing")</f>
        <v>8150282.5313531337</v>
      </c>
      <c r="R5233" t="str">
        <f t="shared" si="81"/>
        <v>Yes</v>
      </c>
    </row>
    <row r="5234" spans="1:18" x14ac:dyDescent="0.25">
      <c r="A5234" t="s">
        <v>14253</v>
      </c>
      <c r="B5234" t="s">
        <v>41</v>
      </c>
      <c r="C5234" t="s">
        <v>11</v>
      </c>
      <c r="D5234" s="11">
        <v>1996</v>
      </c>
      <c r="E5234" t="s">
        <v>14252</v>
      </c>
      <c r="F5234">
        <v>6.9</v>
      </c>
      <c r="G5234">
        <v>10000</v>
      </c>
      <c r="H5234" t="s">
        <v>6474</v>
      </c>
      <c r="I5234" t="s">
        <v>6423</v>
      </c>
      <c r="J5234" t="s">
        <v>14251</v>
      </c>
      <c r="K5234" t="s">
        <v>265</v>
      </c>
      <c r="L5234" s="7">
        <v>7000000</v>
      </c>
      <c r="M5234" s="7">
        <v>409144</v>
      </c>
      <c r="N5234" t="s">
        <v>717</v>
      </c>
      <c r="O5234">
        <v>123</v>
      </c>
      <c r="P5234" s="8">
        <f>_xlfn.XLOOKUP(D5234,Consumer_Price_Index!A:A,Consumer_Price_Index!B:B)</f>
        <v>156.9</v>
      </c>
      <c r="Q5234" s="13">
        <f>IF(ISNUMBER(M5234), M5234*(Consumer_Price_Index!$B$45/(_xlfn.XLOOKUP('Working Data'!D2962,Consumer_Price_Index!A:A,Consumer_Price_Index!B:B))), "Missing")</f>
        <v>571600.99403943145</v>
      </c>
      <c r="R5234" t="str">
        <f t="shared" si="81"/>
        <v>Yes</v>
      </c>
    </row>
    <row r="5235" spans="1:18" x14ac:dyDescent="0.25">
      <c r="A5235" t="s">
        <v>2723</v>
      </c>
      <c r="B5235" t="s">
        <v>68</v>
      </c>
      <c r="C5235" t="s">
        <v>34</v>
      </c>
      <c r="D5235" s="11">
        <v>2017</v>
      </c>
      <c r="E5235" t="s">
        <v>2722</v>
      </c>
      <c r="F5235">
        <v>6.9</v>
      </c>
      <c r="G5235">
        <v>336000</v>
      </c>
      <c r="H5235" t="s">
        <v>997</v>
      </c>
      <c r="I5235" t="s">
        <v>1037</v>
      </c>
      <c r="J5235" t="s">
        <v>996</v>
      </c>
      <c r="K5235" t="s">
        <v>7</v>
      </c>
      <c r="L5235" s="7">
        <v>90000000</v>
      </c>
      <c r="M5235" s="7">
        <v>962542945</v>
      </c>
      <c r="N5235" t="s">
        <v>114</v>
      </c>
      <c r="O5235">
        <v>119</v>
      </c>
      <c r="P5235" s="8">
        <f>_xlfn.XLOOKUP(D5235,Consumer_Price_Index!A:A,Consumer_Price_Index!B:B)</f>
        <v>245.1</v>
      </c>
      <c r="Q5235" s="13">
        <f>IF(ISNUMBER(M5235), M5235*(Consumer_Price_Index!$B$45/(_xlfn.XLOOKUP('Working Data'!D7053,Consumer_Price_Index!A:A,Consumer_Price_Index!B:B))), "Missing")</f>
        <v>2153354150.8186488</v>
      </c>
      <c r="R5235" t="str">
        <f t="shared" si="81"/>
        <v>Yes</v>
      </c>
    </row>
    <row r="5236" spans="1:18" x14ac:dyDescent="0.25">
      <c r="A5236" t="s">
        <v>9146</v>
      </c>
      <c r="B5236" t="s">
        <v>41</v>
      </c>
      <c r="C5236" t="s">
        <v>24</v>
      </c>
      <c r="D5236" s="11">
        <v>2005</v>
      </c>
      <c r="E5236" t="s">
        <v>9145</v>
      </c>
      <c r="F5236">
        <v>6.9</v>
      </c>
      <c r="G5236">
        <v>22000</v>
      </c>
      <c r="H5236" t="s">
        <v>9144</v>
      </c>
      <c r="I5236" t="s">
        <v>6574</v>
      </c>
      <c r="J5236" t="s">
        <v>9143</v>
      </c>
      <c r="K5236" t="s">
        <v>7</v>
      </c>
      <c r="L5236" s="7">
        <v>1000000</v>
      </c>
      <c r="M5236" s="7">
        <v>3399228</v>
      </c>
      <c r="N5236" t="s">
        <v>9142</v>
      </c>
      <c r="O5236">
        <v>106</v>
      </c>
      <c r="P5236" s="8">
        <f>_xlfn.XLOOKUP(D5236,Consumer_Price_Index!A:A,Consumer_Price_Index!B:B)</f>
        <v>195.3</v>
      </c>
      <c r="Q5236" s="13">
        <f>IF(ISNUMBER(M5236), M5236*(Consumer_Price_Index!$B$45/(_xlfn.XLOOKUP('Working Data'!D4832,Consumer_Price_Index!A:A,Consumer_Price_Index!B:B))), "Missing")</f>
        <v>4050624.8400469301</v>
      </c>
      <c r="R5236" t="str">
        <f t="shared" si="81"/>
        <v>Yes</v>
      </c>
    </row>
    <row r="5237" spans="1:18" x14ac:dyDescent="0.25">
      <c r="A5237" t="s">
        <v>16834</v>
      </c>
      <c r="B5237" t="s">
        <v>68</v>
      </c>
      <c r="C5237" t="s">
        <v>11</v>
      </c>
      <c r="D5237" s="11">
        <v>1991</v>
      </c>
      <c r="E5237" t="s">
        <v>16833</v>
      </c>
      <c r="F5237">
        <v>6.9</v>
      </c>
      <c r="G5237">
        <v>9600</v>
      </c>
      <c r="H5237" t="s">
        <v>1410</v>
      </c>
      <c r="I5237" t="s">
        <v>5682</v>
      </c>
      <c r="J5237" t="s">
        <v>13979</v>
      </c>
      <c r="K5237" t="s">
        <v>562</v>
      </c>
      <c r="L5237" s="7">
        <v>11000000</v>
      </c>
      <c r="M5237" s="7">
        <v>1059071</v>
      </c>
      <c r="N5237" t="s">
        <v>12403</v>
      </c>
      <c r="O5237">
        <v>98</v>
      </c>
      <c r="P5237" s="8">
        <f>_xlfn.XLOOKUP(D5237,Consumer_Price_Index!A:A,Consumer_Price_Index!B:B)</f>
        <v>136.19999999999999</v>
      </c>
      <c r="Q5237" s="13">
        <f>IF(ISNUMBER(M5237), M5237*(Consumer_Price_Index!$B$45/(_xlfn.XLOOKUP('Working Data'!D1962,Consumer_Price_Index!A:A,Consumer_Price_Index!B:B))), "Missing")</f>
        <v>1504423.9333333331</v>
      </c>
      <c r="R5237" t="str">
        <f t="shared" si="81"/>
        <v>Yes</v>
      </c>
    </row>
    <row r="5238" spans="1:18" x14ac:dyDescent="0.25">
      <c r="A5238" t="s">
        <v>11812</v>
      </c>
      <c r="B5238" t="s">
        <v>52</v>
      </c>
      <c r="C5238" t="s">
        <v>34</v>
      </c>
      <c r="D5238" s="11">
        <v>2000</v>
      </c>
      <c r="E5238" t="s">
        <v>11811</v>
      </c>
      <c r="F5238">
        <v>6.9</v>
      </c>
      <c r="G5238">
        <v>14000</v>
      </c>
      <c r="H5238" t="s">
        <v>11810</v>
      </c>
      <c r="I5238" t="s">
        <v>11810</v>
      </c>
      <c r="J5238" t="s">
        <v>584</v>
      </c>
      <c r="K5238" t="s">
        <v>169</v>
      </c>
      <c r="N5238" t="s">
        <v>11809</v>
      </c>
      <c r="O5238">
        <v>172</v>
      </c>
      <c r="P5238" s="8">
        <f>_xlfn.XLOOKUP(D5238,Consumer_Price_Index!A:A,Consumer_Price_Index!B:B)</f>
        <v>172.2</v>
      </c>
      <c r="Q5238" s="13" t="str">
        <f>IF(ISNUMBER(M5238), M5238*(Consumer_Price_Index!$B$45/(_xlfn.XLOOKUP('Working Data'!D3837,Consumer_Price_Index!A:A,Consumer_Price_Index!B:B))), "Missing")</f>
        <v>Missing</v>
      </c>
      <c r="R5238" t="str">
        <f t="shared" si="81"/>
        <v>No</v>
      </c>
    </row>
    <row r="5239" spans="1:18" x14ac:dyDescent="0.25">
      <c r="A5239" t="s">
        <v>14064</v>
      </c>
      <c r="B5239" t="s">
        <v>41</v>
      </c>
      <c r="C5239" t="s">
        <v>24</v>
      </c>
      <c r="D5239" s="11">
        <v>1996</v>
      </c>
      <c r="E5239" t="s">
        <v>13995</v>
      </c>
      <c r="F5239">
        <v>6.9</v>
      </c>
      <c r="G5239">
        <v>8300</v>
      </c>
      <c r="H5239" t="s">
        <v>12599</v>
      </c>
      <c r="I5239" t="s">
        <v>14063</v>
      </c>
      <c r="J5239" t="s">
        <v>14062</v>
      </c>
      <c r="K5239" t="s">
        <v>95</v>
      </c>
      <c r="M5239" s="7">
        <v>2654308</v>
      </c>
      <c r="N5239" t="s">
        <v>108</v>
      </c>
      <c r="O5239">
        <v>89</v>
      </c>
      <c r="P5239" s="8">
        <f>_xlfn.XLOOKUP(D5239,Consumer_Price_Index!A:A,Consumer_Price_Index!B:B)</f>
        <v>156.9</v>
      </c>
      <c r="Q5239" s="13">
        <f>IF(ISNUMBER(M5239), M5239*(Consumer_Price_Index!$B$45/(_xlfn.XLOOKUP('Working Data'!D3024,Consumer_Price_Index!A:A,Consumer_Price_Index!B:B))), "Missing")</f>
        <v>4141155.3896569377</v>
      </c>
      <c r="R5239" t="str">
        <f t="shared" si="81"/>
        <v>No</v>
      </c>
    </row>
    <row r="5240" spans="1:18" x14ac:dyDescent="0.25">
      <c r="A5240" t="s">
        <v>4239</v>
      </c>
      <c r="B5240" t="s">
        <v>41</v>
      </c>
      <c r="C5240" t="s">
        <v>409</v>
      </c>
      <c r="D5240" s="11">
        <v>2014</v>
      </c>
      <c r="E5240" t="s">
        <v>4238</v>
      </c>
      <c r="F5240">
        <v>6.9</v>
      </c>
      <c r="G5240">
        <v>45000</v>
      </c>
      <c r="H5240" t="s">
        <v>2589</v>
      </c>
      <c r="I5240" t="s">
        <v>2329</v>
      </c>
      <c r="J5240" t="s">
        <v>1778</v>
      </c>
      <c r="K5240" t="s">
        <v>7</v>
      </c>
      <c r="M5240" s="7">
        <v>5218973</v>
      </c>
      <c r="N5240" t="s">
        <v>4237</v>
      </c>
      <c r="O5240">
        <v>112</v>
      </c>
      <c r="P5240" s="8">
        <f>_xlfn.XLOOKUP(D5240,Consumer_Price_Index!A:A,Consumer_Price_Index!B:B)</f>
        <v>236.7</v>
      </c>
      <c r="Q5240" s="13">
        <f>IF(ISNUMBER(M5240), M5240*(Consumer_Price_Index!$B$45/(_xlfn.XLOOKUP('Working Data'!D6599,Consumer_Price_Index!A:A,Consumer_Price_Index!B:B))), "Missing")</f>
        <v>6144594.5637557954</v>
      </c>
      <c r="R5240" t="str">
        <f t="shared" si="81"/>
        <v>No</v>
      </c>
    </row>
    <row r="5241" spans="1:18" x14ac:dyDescent="0.25">
      <c r="A5241" t="s">
        <v>14446</v>
      </c>
      <c r="B5241" t="s">
        <v>68</v>
      </c>
      <c r="C5241" t="s">
        <v>24</v>
      </c>
      <c r="D5241" s="11">
        <v>1996</v>
      </c>
      <c r="E5241" t="s">
        <v>14133</v>
      </c>
      <c r="F5241">
        <v>6.9</v>
      </c>
      <c r="G5241">
        <v>79000</v>
      </c>
      <c r="H5241" t="s">
        <v>4522</v>
      </c>
      <c r="I5241" t="s">
        <v>8355</v>
      </c>
      <c r="J5241" t="s">
        <v>908</v>
      </c>
      <c r="K5241" t="s">
        <v>7</v>
      </c>
      <c r="L5241" s="7">
        <v>27000000</v>
      </c>
      <c r="M5241" s="7">
        <v>25023434</v>
      </c>
      <c r="N5241" t="s">
        <v>13600</v>
      </c>
      <c r="O5241">
        <v>114</v>
      </c>
      <c r="P5241" s="8">
        <f>_xlfn.XLOOKUP(D5241,Consumer_Price_Index!A:A,Consumer_Price_Index!B:B)</f>
        <v>156.9</v>
      </c>
      <c r="Q5241" s="13">
        <f>IF(ISNUMBER(M5241), M5241*(Consumer_Price_Index!$B$45/(_xlfn.XLOOKUP('Working Data'!D2876,Consumer_Price_Index!A:A,Consumer_Price_Index!B:B))), "Missing")</f>
        <v>36780705.932465024</v>
      </c>
      <c r="R5241" t="str">
        <f t="shared" si="81"/>
        <v>Yes</v>
      </c>
    </row>
    <row r="5242" spans="1:18" x14ac:dyDescent="0.25">
      <c r="A5242" t="s">
        <v>8541</v>
      </c>
      <c r="B5242" t="s">
        <v>41</v>
      </c>
      <c r="C5242" t="s">
        <v>24</v>
      </c>
      <c r="D5242" s="11">
        <v>2007</v>
      </c>
      <c r="E5242" t="s">
        <v>8403</v>
      </c>
      <c r="F5242">
        <v>6.9</v>
      </c>
      <c r="G5242">
        <v>356000</v>
      </c>
      <c r="H5242" t="s">
        <v>3962</v>
      </c>
      <c r="I5242" t="s">
        <v>3962</v>
      </c>
      <c r="J5242" t="s">
        <v>3017</v>
      </c>
      <c r="K5242" t="s">
        <v>7</v>
      </c>
      <c r="L5242" s="7">
        <v>30000000</v>
      </c>
      <c r="M5242" s="7">
        <v>219922417</v>
      </c>
      <c r="N5242" t="s">
        <v>103</v>
      </c>
      <c r="O5242">
        <v>129</v>
      </c>
      <c r="P5242" s="8">
        <f>_xlfn.XLOOKUP(D5242,Consumer_Price_Index!A:A,Consumer_Price_Index!B:B)</f>
        <v>207.3</v>
      </c>
      <c r="Q5242" s="13">
        <f>IF(ISNUMBER(M5242), M5242*(Consumer_Price_Index!$B$45/(_xlfn.XLOOKUP('Working Data'!D5071,Consumer_Price_Index!A:A,Consumer_Price_Index!B:B))), "Missing")</f>
        <v>307246036.03805596</v>
      </c>
      <c r="R5242" t="str">
        <f t="shared" si="81"/>
        <v>Yes</v>
      </c>
    </row>
    <row r="5243" spans="1:18" x14ac:dyDescent="0.25">
      <c r="A5243" t="s">
        <v>19150</v>
      </c>
      <c r="B5243" t="s">
        <v>68</v>
      </c>
      <c r="C5243" t="s">
        <v>409</v>
      </c>
      <c r="D5243" s="11">
        <v>1987</v>
      </c>
      <c r="E5243" t="s">
        <v>18948</v>
      </c>
      <c r="F5243">
        <v>6.9</v>
      </c>
      <c r="G5243">
        <v>30000</v>
      </c>
      <c r="H5243" t="s">
        <v>19149</v>
      </c>
      <c r="I5243" t="s">
        <v>19149</v>
      </c>
      <c r="J5243" t="s">
        <v>12510</v>
      </c>
      <c r="K5243" t="s">
        <v>7</v>
      </c>
      <c r="L5243" s="7">
        <v>6500000</v>
      </c>
      <c r="M5243" s="7">
        <v>54215416</v>
      </c>
      <c r="N5243" t="s">
        <v>114</v>
      </c>
      <c r="O5243">
        <v>108</v>
      </c>
      <c r="P5243" s="8">
        <f>_xlfn.XLOOKUP(D5243,Consumer_Price_Index!A:A,Consumer_Price_Index!B:B)</f>
        <v>113.6</v>
      </c>
      <c r="Q5243" s="13">
        <f>IF(ISNUMBER(M5243), M5243*(Consumer_Price_Index!$B$45/(_xlfn.XLOOKUP('Working Data'!D1088,Consumer_Price_Index!A:A,Consumer_Price_Index!B:B))), "Missing")</f>
        <v>117743672.52459015</v>
      </c>
      <c r="R5243" t="str">
        <f t="shared" si="81"/>
        <v>Yes</v>
      </c>
    </row>
    <row r="5244" spans="1:18" x14ac:dyDescent="0.25">
      <c r="A5244" t="s">
        <v>14536</v>
      </c>
      <c r="B5244" t="s">
        <v>552</v>
      </c>
      <c r="C5244" t="s">
        <v>11</v>
      </c>
      <c r="D5244" s="11">
        <v>1995</v>
      </c>
      <c r="E5244" t="s">
        <v>14535</v>
      </c>
      <c r="F5244">
        <v>6.9</v>
      </c>
      <c r="G5244">
        <v>1500</v>
      </c>
      <c r="H5244" t="s">
        <v>5281</v>
      </c>
      <c r="I5244" t="s">
        <v>14534</v>
      </c>
      <c r="J5244" t="s">
        <v>14533</v>
      </c>
      <c r="K5244" t="s">
        <v>562</v>
      </c>
      <c r="M5244" s="7">
        <v>230049</v>
      </c>
      <c r="N5244" t="s">
        <v>14532</v>
      </c>
      <c r="O5244">
        <v>90</v>
      </c>
      <c r="P5244" s="8">
        <f>_xlfn.XLOOKUP(D5244,Consumer_Price_Index!A:A,Consumer_Price_Index!B:B)</f>
        <v>152.4</v>
      </c>
      <c r="Q5244" s="13">
        <f>IF(ISNUMBER(M5244), M5244*(Consumer_Price_Index!$B$45/(_xlfn.XLOOKUP('Working Data'!D2835,Consumer_Price_Index!A:A,Consumer_Price_Index!B:B))), "Missing")</f>
        <v>296138.27756653994</v>
      </c>
      <c r="R5244" t="str">
        <f t="shared" si="81"/>
        <v>No</v>
      </c>
    </row>
    <row r="5245" spans="1:18" x14ac:dyDescent="0.25">
      <c r="A5245" t="s">
        <v>4902</v>
      </c>
      <c r="B5245" t="s">
        <v>68</v>
      </c>
      <c r="C5245" t="s">
        <v>11</v>
      </c>
      <c r="D5245" s="11">
        <v>2013</v>
      </c>
      <c r="E5245" t="s">
        <v>4399</v>
      </c>
      <c r="F5245">
        <v>6.9</v>
      </c>
      <c r="G5245">
        <v>44000</v>
      </c>
      <c r="H5245" t="s">
        <v>1317</v>
      </c>
      <c r="I5245" t="s">
        <v>1317</v>
      </c>
      <c r="J5245" t="s">
        <v>2366</v>
      </c>
      <c r="K5245" t="s">
        <v>7</v>
      </c>
      <c r="L5245" s="7">
        <v>18000000</v>
      </c>
      <c r="M5245" s="7">
        <v>20275812</v>
      </c>
      <c r="N5245" t="s">
        <v>1766</v>
      </c>
      <c r="O5245">
        <v>111</v>
      </c>
      <c r="P5245" s="8">
        <f>_xlfn.XLOOKUP(D5245,Consumer_Price_Index!A:A,Consumer_Price_Index!B:B)</f>
        <v>233</v>
      </c>
      <c r="Q5245" s="13">
        <f>IF(ISNUMBER(M5245), M5245*(Consumer_Price_Index!$B$45/(_xlfn.XLOOKUP('Working Data'!D6387,Consumer_Price_Index!A:A,Consumer_Price_Index!B:B))), "Missing")</f>
        <v>37902085.376687117</v>
      </c>
      <c r="R5245" t="str">
        <f t="shared" si="81"/>
        <v>Yes</v>
      </c>
    </row>
    <row r="5246" spans="1:18" x14ac:dyDescent="0.25">
      <c r="A5246" t="s">
        <v>2245</v>
      </c>
      <c r="B5246" t="s">
        <v>41</v>
      </c>
      <c r="C5246" t="s">
        <v>24</v>
      </c>
      <c r="D5246" s="11">
        <v>2017</v>
      </c>
      <c r="E5246" t="s">
        <v>2059</v>
      </c>
      <c r="F5246">
        <v>6.9</v>
      </c>
      <c r="G5246">
        <v>24000</v>
      </c>
      <c r="H5246" t="s">
        <v>664</v>
      </c>
      <c r="I5246" t="s">
        <v>664</v>
      </c>
      <c r="J5246" t="s">
        <v>1767</v>
      </c>
      <c r="K5246" t="s">
        <v>7</v>
      </c>
      <c r="M5246" s="7">
        <v>1872950</v>
      </c>
      <c r="N5246" t="s">
        <v>827</v>
      </c>
      <c r="O5246">
        <v>125</v>
      </c>
      <c r="P5246" s="8">
        <f>_xlfn.XLOOKUP(D5246,Consumer_Price_Index!A:A,Consumer_Price_Index!B:B)</f>
        <v>245.1</v>
      </c>
      <c r="Q5246" s="13">
        <f>IF(ISNUMBER(M5246), M5246*(Consumer_Price_Index!$B$45/(_xlfn.XLOOKUP('Working Data'!D7184,Consumer_Price_Index!A:A,Consumer_Price_Index!B:B))), "Missing")</f>
        <v>2411017.5961132236</v>
      </c>
      <c r="R5246" t="str">
        <f t="shared" si="81"/>
        <v>No</v>
      </c>
    </row>
    <row r="5247" spans="1:18" x14ac:dyDescent="0.25">
      <c r="A5247" t="s">
        <v>21508</v>
      </c>
      <c r="B5247" t="s">
        <v>52</v>
      </c>
      <c r="C5247" t="s">
        <v>100</v>
      </c>
      <c r="D5247" s="11">
        <v>1981</v>
      </c>
      <c r="E5247" t="s">
        <v>21507</v>
      </c>
      <c r="F5247">
        <v>6.9</v>
      </c>
      <c r="G5247">
        <v>1100</v>
      </c>
      <c r="H5247" t="s">
        <v>17054</v>
      </c>
      <c r="I5247" t="s">
        <v>21506</v>
      </c>
      <c r="J5247" t="s">
        <v>21506</v>
      </c>
      <c r="K5247" t="s">
        <v>562</v>
      </c>
      <c r="M5247" s="7">
        <v>17110</v>
      </c>
      <c r="N5247" t="s">
        <v>5586</v>
      </c>
      <c r="O5247">
        <v>129</v>
      </c>
      <c r="P5247" s="8">
        <f>_xlfn.XLOOKUP(D5247,Consumer_Price_Index!A:A,Consumer_Price_Index!B:B)</f>
        <v>90.9</v>
      </c>
      <c r="Q5247" s="13">
        <f>IF(ISNUMBER(M5247), M5247*(Consumer_Price_Index!$B$45/(_xlfn.XLOOKUP('Working Data'!D205,Consumer_Price_Index!A:A,Consumer_Price_Index!B:B))), "Missing")</f>
        <v>34208.772965879267</v>
      </c>
      <c r="R5247" t="str">
        <f t="shared" si="81"/>
        <v>No</v>
      </c>
    </row>
    <row r="5248" spans="1:18" x14ac:dyDescent="0.25">
      <c r="A5248" t="s">
        <v>4013</v>
      </c>
      <c r="B5248" t="s">
        <v>41</v>
      </c>
      <c r="C5248" t="s">
        <v>409</v>
      </c>
      <c r="D5248" s="11">
        <v>2015</v>
      </c>
      <c r="E5248" t="s">
        <v>3615</v>
      </c>
      <c r="F5248">
        <v>6.9</v>
      </c>
      <c r="G5248">
        <v>164000</v>
      </c>
      <c r="H5248" t="s">
        <v>4012</v>
      </c>
      <c r="I5248" t="s">
        <v>4012</v>
      </c>
      <c r="J5248" t="s">
        <v>1936</v>
      </c>
      <c r="K5248" t="s">
        <v>265</v>
      </c>
      <c r="L5248" s="7">
        <v>30000000</v>
      </c>
      <c r="M5248" s="7">
        <v>42972994</v>
      </c>
      <c r="N5248" t="s">
        <v>2552</v>
      </c>
      <c r="O5248">
        <v>132</v>
      </c>
      <c r="P5248" s="8">
        <f>_xlfn.XLOOKUP(D5248,Consumer_Price_Index!A:A,Consumer_Price_Index!B:B)</f>
        <v>237</v>
      </c>
      <c r="Q5248" s="13">
        <f>IF(ISNUMBER(M5248), M5248*(Consumer_Price_Index!$B$45/(_xlfn.XLOOKUP('Working Data'!D6669,Consumer_Price_Index!A:A,Consumer_Price_Index!B:B))), "Missing")</f>
        <v>54557796.965833329</v>
      </c>
      <c r="R5248" t="str">
        <f t="shared" si="81"/>
        <v>Yes</v>
      </c>
    </row>
    <row r="5249" spans="1:18" x14ac:dyDescent="0.25">
      <c r="A5249" t="s">
        <v>6616</v>
      </c>
      <c r="B5249" t="s">
        <v>101</v>
      </c>
      <c r="C5249" t="s">
        <v>73</v>
      </c>
      <c r="D5249" s="11">
        <v>2010</v>
      </c>
      <c r="E5249" t="s">
        <v>6615</v>
      </c>
      <c r="F5249">
        <v>6.9</v>
      </c>
      <c r="G5249">
        <v>80000</v>
      </c>
      <c r="H5249" t="s">
        <v>2680</v>
      </c>
      <c r="I5249" t="s">
        <v>5948</v>
      </c>
      <c r="J5249" t="s">
        <v>5416</v>
      </c>
      <c r="K5249" t="s">
        <v>7</v>
      </c>
      <c r="L5249" s="7">
        <v>80000000</v>
      </c>
      <c r="M5249" s="7">
        <v>140073390</v>
      </c>
      <c r="N5249" t="s">
        <v>138</v>
      </c>
      <c r="O5249">
        <v>97</v>
      </c>
      <c r="P5249" s="8">
        <f>_xlfn.XLOOKUP(D5249,Consumer_Price_Index!A:A,Consumer_Price_Index!B:B)</f>
        <v>218.1</v>
      </c>
      <c r="Q5249" s="13">
        <f>IF(ISNUMBER(M5249), M5249*(Consumer_Price_Index!$B$45/(_xlfn.XLOOKUP('Working Data'!D5794,Consumer_Price_Index!A:A,Consumer_Price_Index!B:B))), "Missing")</f>
        <v>280054868.32677162</v>
      </c>
      <c r="R5249" t="str">
        <f t="shared" si="81"/>
        <v>Yes</v>
      </c>
    </row>
    <row r="5250" spans="1:18" x14ac:dyDescent="0.25">
      <c r="A5250" t="s">
        <v>13930</v>
      </c>
      <c r="B5250" t="s">
        <v>68</v>
      </c>
      <c r="C5250" t="s">
        <v>24</v>
      </c>
      <c r="D5250" s="11">
        <v>1997</v>
      </c>
      <c r="E5250" t="s">
        <v>13844</v>
      </c>
      <c r="F5250">
        <v>6.9</v>
      </c>
      <c r="G5250">
        <v>289000</v>
      </c>
      <c r="H5250" t="s">
        <v>1459</v>
      </c>
      <c r="I5250" t="s">
        <v>13929</v>
      </c>
      <c r="J5250" t="s">
        <v>4521</v>
      </c>
      <c r="K5250" t="s">
        <v>7</v>
      </c>
      <c r="L5250" s="7">
        <v>45000000</v>
      </c>
      <c r="M5250" s="7">
        <v>302710615</v>
      </c>
      <c r="N5250" t="s">
        <v>103</v>
      </c>
      <c r="O5250">
        <v>86</v>
      </c>
      <c r="P5250" s="8">
        <f>_xlfn.XLOOKUP(D5250,Consumer_Price_Index!A:A,Consumer_Price_Index!B:B)</f>
        <v>160.5</v>
      </c>
      <c r="Q5250" s="13">
        <f>IF(ISNUMBER(M5250), M5250*(Consumer_Price_Index!$B$45/(_xlfn.XLOOKUP('Working Data'!D3076,Consumer_Price_Index!A:A,Consumer_Price_Index!B:B))), "Missing")</f>
        <v>677209430.17988253</v>
      </c>
      <c r="R5250" t="str">
        <f t="shared" si="81"/>
        <v>Yes</v>
      </c>
    </row>
    <row r="5251" spans="1:18" x14ac:dyDescent="0.25">
      <c r="A5251" t="s">
        <v>1631</v>
      </c>
      <c r="B5251" t="s">
        <v>41</v>
      </c>
      <c r="C5251" t="s">
        <v>11</v>
      </c>
      <c r="D5251" s="11">
        <v>2018</v>
      </c>
      <c r="E5251" t="s">
        <v>1328</v>
      </c>
      <c r="F5251">
        <v>6.9</v>
      </c>
      <c r="G5251">
        <v>19000</v>
      </c>
      <c r="H5251" t="s">
        <v>1630</v>
      </c>
      <c r="I5251" t="s">
        <v>1630</v>
      </c>
      <c r="J5251" t="s">
        <v>832</v>
      </c>
      <c r="K5251" t="s">
        <v>7</v>
      </c>
      <c r="L5251" s="7">
        <v>10000000</v>
      </c>
      <c r="M5251" s="7">
        <v>7997774</v>
      </c>
      <c r="N5251" t="s">
        <v>1629</v>
      </c>
      <c r="O5251">
        <v>117</v>
      </c>
      <c r="P5251" s="8">
        <f>_xlfn.XLOOKUP(D5251,Consumer_Price_Index!A:A,Consumer_Price_Index!B:B)</f>
        <v>251.1</v>
      </c>
      <c r="Q5251" s="13">
        <f>IF(ISNUMBER(M5251), M5251*(Consumer_Price_Index!$B$45/(_xlfn.XLOOKUP('Working Data'!D7333,Consumer_Price_Index!A:A,Consumer_Price_Index!B:B))), "Missing")</f>
        <v>13760145.329192547</v>
      </c>
      <c r="R5251" t="str">
        <f t="shared" ref="R5251:R5314" si="82">IF(AND(ISNUMBER(L5251), L5251&gt;0, ISNUMBER(M5251), M5251&gt;0), "Yes", "No")</f>
        <v>Yes</v>
      </c>
    </row>
    <row r="5252" spans="1:18" x14ac:dyDescent="0.25">
      <c r="A5252" t="s">
        <v>9667</v>
      </c>
      <c r="B5252" t="s">
        <v>41</v>
      </c>
      <c r="C5252" t="s">
        <v>87</v>
      </c>
      <c r="D5252" s="11">
        <v>2004</v>
      </c>
      <c r="E5252" t="s">
        <v>9666</v>
      </c>
      <c r="F5252">
        <v>6.9</v>
      </c>
      <c r="G5252">
        <v>4800</v>
      </c>
      <c r="H5252" t="s">
        <v>9665</v>
      </c>
      <c r="I5252" t="s">
        <v>9664</v>
      </c>
      <c r="J5252" t="s">
        <v>9663</v>
      </c>
      <c r="K5252" t="s">
        <v>562</v>
      </c>
      <c r="M5252" s="7">
        <v>537871</v>
      </c>
      <c r="N5252" t="s">
        <v>9662</v>
      </c>
      <c r="O5252">
        <v>89</v>
      </c>
      <c r="P5252" s="8">
        <f>_xlfn.XLOOKUP(D5252,Consumer_Price_Index!A:A,Consumer_Price_Index!B:B)</f>
        <v>188.9</v>
      </c>
      <c r="Q5252" s="13">
        <f>IF(ISNUMBER(M5252), M5252*(Consumer_Price_Index!$B$45/(_xlfn.XLOOKUP('Working Data'!D4633,Consumer_Price_Index!A:A,Consumer_Price_Index!B:B))), "Missing")</f>
        <v>1385370.191885038</v>
      </c>
      <c r="R5252" t="str">
        <f t="shared" si="82"/>
        <v>No</v>
      </c>
    </row>
    <row r="5253" spans="1:18" x14ac:dyDescent="0.25">
      <c r="A5253" t="s">
        <v>13981</v>
      </c>
      <c r="B5253" t="s">
        <v>41</v>
      </c>
      <c r="C5253" t="s">
        <v>11</v>
      </c>
      <c r="D5253" s="11">
        <v>1997</v>
      </c>
      <c r="E5253" t="s">
        <v>12987</v>
      </c>
      <c r="F5253">
        <v>6.9</v>
      </c>
      <c r="G5253">
        <v>54000</v>
      </c>
      <c r="H5253" t="s">
        <v>11197</v>
      </c>
      <c r="I5253" t="s">
        <v>13980</v>
      </c>
      <c r="J5253" t="s">
        <v>13979</v>
      </c>
      <c r="K5253" t="s">
        <v>562</v>
      </c>
      <c r="L5253" s="7">
        <v>62000000</v>
      </c>
      <c r="M5253" s="7">
        <v>1071255</v>
      </c>
      <c r="N5253" t="s">
        <v>13978</v>
      </c>
      <c r="O5253">
        <v>137</v>
      </c>
      <c r="P5253" s="8">
        <f>_xlfn.XLOOKUP(D5253,Consumer_Price_Index!A:A,Consumer_Price_Index!B:B)</f>
        <v>160.5</v>
      </c>
      <c r="Q5253" s="13">
        <f>IF(ISNUMBER(M5253), M5253*(Consumer_Price_Index!$B$45/(_xlfn.XLOOKUP('Working Data'!D3050,Consumer_Price_Index!A:A,Consumer_Price_Index!B:B))), "Missing")</f>
        <v>2202506.0627530362</v>
      </c>
      <c r="R5253" t="str">
        <f t="shared" si="82"/>
        <v>Yes</v>
      </c>
    </row>
    <row r="5254" spans="1:18" x14ac:dyDescent="0.25">
      <c r="A5254" t="s">
        <v>11487</v>
      </c>
      <c r="B5254" t="s">
        <v>41</v>
      </c>
      <c r="C5254" t="s">
        <v>11</v>
      </c>
      <c r="D5254" s="11">
        <v>2001</v>
      </c>
      <c r="E5254" t="s">
        <v>11486</v>
      </c>
      <c r="F5254">
        <v>6.9</v>
      </c>
      <c r="G5254">
        <v>20000</v>
      </c>
      <c r="H5254" t="s">
        <v>11485</v>
      </c>
      <c r="I5254" t="s">
        <v>11484</v>
      </c>
      <c r="J5254" t="s">
        <v>9422</v>
      </c>
      <c r="K5254" t="s">
        <v>95</v>
      </c>
      <c r="M5254" s="7">
        <v>396897</v>
      </c>
      <c r="N5254" t="s">
        <v>11483</v>
      </c>
      <c r="O5254">
        <v>103</v>
      </c>
      <c r="P5254" s="8">
        <f>_xlfn.XLOOKUP(D5254,Consumer_Price_Index!A:A,Consumer_Price_Index!B:B)</f>
        <v>177.1</v>
      </c>
      <c r="Q5254" s="13">
        <f>IF(ISNUMBER(M5254), M5254*(Consumer_Price_Index!$B$45/(_xlfn.XLOOKUP('Working Data'!D3969,Consumer_Price_Index!A:A,Consumer_Price_Index!B:B))), "Missing")</f>
        <v>753486.08037383179</v>
      </c>
      <c r="R5254" t="str">
        <f t="shared" si="82"/>
        <v>No</v>
      </c>
    </row>
    <row r="5255" spans="1:18" x14ac:dyDescent="0.25">
      <c r="A5255" t="s">
        <v>19709</v>
      </c>
      <c r="B5255" t="s">
        <v>68</v>
      </c>
      <c r="C5255" t="s">
        <v>24</v>
      </c>
      <c r="D5255" s="11">
        <v>1986</v>
      </c>
      <c r="E5255" t="s">
        <v>19367</v>
      </c>
      <c r="F5255">
        <v>6.9</v>
      </c>
      <c r="G5255">
        <v>15000</v>
      </c>
      <c r="H5255" t="s">
        <v>8865</v>
      </c>
      <c r="I5255" t="s">
        <v>8865</v>
      </c>
      <c r="J5255" t="s">
        <v>18337</v>
      </c>
      <c r="K5255" t="s">
        <v>7</v>
      </c>
      <c r="L5255" s="7">
        <v>6000000</v>
      </c>
      <c r="M5255" s="7">
        <v>8200000</v>
      </c>
      <c r="N5255" t="s">
        <v>19548</v>
      </c>
      <c r="O5255">
        <v>100</v>
      </c>
      <c r="P5255" s="8">
        <f>_xlfn.XLOOKUP(D5255,Consumer_Price_Index!A:A,Consumer_Price_Index!B:B)</f>
        <v>109.6</v>
      </c>
      <c r="Q5255" s="13">
        <f>IF(ISNUMBER(M5255), M5255*(Consumer_Price_Index!$B$45/(_xlfn.XLOOKUP('Working Data'!D881,Consumer_Price_Index!A:A,Consumer_Price_Index!B:B))), "Missing")</f>
        <v>9771372.7023856081</v>
      </c>
      <c r="R5255" t="str">
        <f t="shared" si="82"/>
        <v>Yes</v>
      </c>
    </row>
    <row r="5256" spans="1:18" x14ac:dyDescent="0.25">
      <c r="A5256" t="s">
        <v>9561</v>
      </c>
      <c r="B5256" t="s">
        <v>101</v>
      </c>
      <c r="C5256" t="s">
        <v>73</v>
      </c>
      <c r="D5256" s="11">
        <v>2005</v>
      </c>
      <c r="E5256" t="s">
        <v>9555</v>
      </c>
      <c r="F5256">
        <v>6.9</v>
      </c>
      <c r="G5256">
        <v>376000</v>
      </c>
      <c r="H5256" t="s">
        <v>4475</v>
      </c>
      <c r="I5256" t="s">
        <v>1165</v>
      </c>
      <c r="J5256" t="s">
        <v>4085</v>
      </c>
      <c r="K5256" t="s">
        <v>7</v>
      </c>
      <c r="L5256" s="7">
        <v>75000000</v>
      </c>
      <c r="M5256" s="7">
        <v>542063846</v>
      </c>
      <c r="N5256" t="s">
        <v>652</v>
      </c>
      <c r="O5256">
        <v>86</v>
      </c>
      <c r="P5256" s="8">
        <f>_xlfn.XLOOKUP(D5256,Consumer_Price_Index!A:A,Consumer_Price_Index!B:B)</f>
        <v>195.3</v>
      </c>
      <c r="Q5256" s="13">
        <f>IF(ISNUMBER(M5256), M5256*(Consumer_Price_Index!$B$45/(_xlfn.XLOOKUP('Working Data'!D4673,Consumer_Price_Index!A:A,Consumer_Price_Index!B:B))), "Missing")</f>
        <v>1589671355.8825791</v>
      </c>
      <c r="R5256" t="str">
        <f t="shared" si="82"/>
        <v>Yes</v>
      </c>
    </row>
    <row r="5257" spans="1:18" x14ac:dyDescent="0.25">
      <c r="A5257" t="s">
        <v>11896</v>
      </c>
      <c r="B5257" t="s">
        <v>41</v>
      </c>
      <c r="C5257" t="s">
        <v>11</v>
      </c>
      <c r="D5257" s="11">
        <v>2000</v>
      </c>
      <c r="E5257" t="s">
        <v>11895</v>
      </c>
      <c r="F5257">
        <v>6.9</v>
      </c>
      <c r="G5257">
        <v>5000</v>
      </c>
      <c r="H5257" t="s">
        <v>2730</v>
      </c>
      <c r="I5257" t="s">
        <v>2730</v>
      </c>
      <c r="J5257" t="s">
        <v>11894</v>
      </c>
      <c r="K5257" t="s">
        <v>95</v>
      </c>
      <c r="M5257" s="7">
        <v>254380</v>
      </c>
      <c r="N5257" t="s">
        <v>4985</v>
      </c>
      <c r="O5257">
        <v>87</v>
      </c>
      <c r="P5257" s="8">
        <f>_xlfn.XLOOKUP(D5257,Consumer_Price_Index!A:A,Consumer_Price_Index!B:B)</f>
        <v>172.2</v>
      </c>
      <c r="Q5257" s="13">
        <f>IF(ISNUMBER(M5257), M5257*(Consumer_Price_Index!$B$45/(_xlfn.XLOOKUP('Working Data'!D3812,Consumer_Price_Index!A:A,Consumer_Price_Index!B:B))), "Missing")</f>
        <v>361350.05128205125</v>
      </c>
      <c r="R5257" t="str">
        <f t="shared" si="82"/>
        <v>No</v>
      </c>
    </row>
    <row r="5258" spans="1:18" x14ac:dyDescent="0.25">
      <c r="A5258" t="s">
        <v>21351</v>
      </c>
      <c r="B5258" t="s">
        <v>41</v>
      </c>
      <c r="C5258" t="s">
        <v>11</v>
      </c>
      <c r="D5258" s="11">
        <v>1982</v>
      </c>
      <c r="E5258" t="s">
        <v>21350</v>
      </c>
      <c r="F5258">
        <v>6.9</v>
      </c>
      <c r="G5258">
        <v>2500</v>
      </c>
      <c r="H5258" t="s">
        <v>14190</v>
      </c>
      <c r="I5258" t="s">
        <v>20659</v>
      </c>
      <c r="J5258" t="s">
        <v>21349</v>
      </c>
      <c r="K5258" t="s">
        <v>7</v>
      </c>
      <c r="M5258" s="7">
        <v>11897978</v>
      </c>
      <c r="N5258" t="s">
        <v>21348</v>
      </c>
      <c r="O5258">
        <v>113</v>
      </c>
      <c r="P5258" s="8">
        <f>_xlfn.XLOOKUP(D5258,Consumer_Price_Index!A:A,Consumer_Price_Index!B:B)</f>
        <v>96.5</v>
      </c>
      <c r="Q5258" s="13">
        <f>IF(ISNUMBER(M5258), M5258*(Consumer_Price_Index!$B$45/(_xlfn.XLOOKUP('Working Data'!D275,Consumer_Price_Index!A:A,Consumer_Price_Index!B:B))), "Missing")</f>
        <v>27737673.271614384</v>
      </c>
      <c r="R5258" t="str">
        <f t="shared" si="82"/>
        <v>No</v>
      </c>
    </row>
    <row r="5259" spans="1:18" x14ac:dyDescent="0.25">
      <c r="A5259" t="s">
        <v>6295</v>
      </c>
      <c r="B5259" t="s">
        <v>41</v>
      </c>
      <c r="C5259" t="s">
        <v>11</v>
      </c>
      <c r="D5259" s="11">
        <v>2011</v>
      </c>
      <c r="E5259" t="s">
        <v>6294</v>
      </c>
      <c r="F5259">
        <v>6.9</v>
      </c>
      <c r="G5259">
        <v>50000</v>
      </c>
      <c r="H5259" t="s">
        <v>6293</v>
      </c>
      <c r="I5259" t="s">
        <v>6293</v>
      </c>
      <c r="J5259" t="s">
        <v>2641</v>
      </c>
      <c r="K5259" t="s">
        <v>7</v>
      </c>
      <c r="M5259" s="7">
        <v>4778439</v>
      </c>
      <c r="N5259" t="s">
        <v>617</v>
      </c>
      <c r="O5259">
        <v>102</v>
      </c>
      <c r="P5259" s="8">
        <f>_xlfn.XLOOKUP(D5259,Consumer_Price_Index!A:A,Consumer_Price_Index!B:B)</f>
        <v>224.9</v>
      </c>
      <c r="Q5259" s="13">
        <f>IF(ISNUMBER(M5259), M5259*(Consumer_Price_Index!$B$45/(_xlfn.XLOOKUP('Working Data'!D5918,Consumer_Price_Index!A:A,Consumer_Price_Index!B:B))), "Missing")</f>
        <v>15087983.039378237</v>
      </c>
      <c r="R5259" t="str">
        <f t="shared" si="82"/>
        <v>No</v>
      </c>
    </row>
    <row r="5260" spans="1:18" x14ac:dyDescent="0.25">
      <c r="A5260" t="s">
        <v>14483</v>
      </c>
      <c r="B5260" t="s">
        <v>101</v>
      </c>
      <c r="C5260" t="s">
        <v>24</v>
      </c>
      <c r="D5260" s="11">
        <v>1996</v>
      </c>
      <c r="E5260" t="s">
        <v>14008</v>
      </c>
      <c r="F5260">
        <v>6.9</v>
      </c>
      <c r="G5260">
        <v>135000</v>
      </c>
      <c r="H5260" t="s">
        <v>10513</v>
      </c>
      <c r="I5260" t="s">
        <v>7501</v>
      </c>
      <c r="J5260" t="s">
        <v>10513</v>
      </c>
      <c r="K5260" t="s">
        <v>7</v>
      </c>
      <c r="L5260" s="7">
        <v>36000000</v>
      </c>
      <c r="M5260" s="7">
        <v>33459416</v>
      </c>
      <c r="N5260" t="s">
        <v>2694</v>
      </c>
      <c r="O5260">
        <v>102</v>
      </c>
      <c r="P5260" s="8">
        <f>_xlfn.XLOOKUP(D5260,Consumer_Price_Index!A:A,Consumer_Price_Index!B:B)</f>
        <v>156.9</v>
      </c>
      <c r="Q5260" s="13">
        <f>IF(ISNUMBER(M5260), M5260*(Consumer_Price_Index!$B$45/(_xlfn.XLOOKUP('Working Data'!D2853,Consumer_Price_Index!A:A,Consumer_Price_Index!B:B))), "Missing")</f>
        <v>43755725.558798283</v>
      </c>
      <c r="R5260" t="str">
        <f t="shared" si="82"/>
        <v>Yes</v>
      </c>
    </row>
    <row r="5261" spans="1:18" x14ac:dyDescent="0.25">
      <c r="A5261" t="s">
        <v>15901</v>
      </c>
      <c r="B5261" t="s">
        <v>101</v>
      </c>
      <c r="C5261" t="s">
        <v>24</v>
      </c>
      <c r="D5261" s="11">
        <v>1993</v>
      </c>
      <c r="E5261" t="s">
        <v>15803</v>
      </c>
      <c r="F5261">
        <v>6.9</v>
      </c>
      <c r="G5261">
        <v>10000</v>
      </c>
      <c r="H5261" t="s">
        <v>10691</v>
      </c>
      <c r="I5261" t="s">
        <v>15900</v>
      </c>
      <c r="J5261" t="s">
        <v>789</v>
      </c>
      <c r="K5261" t="s">
        <v>7</v>
      </c>
      <c r="L5261" s="7">
        <v>13000000</v>
      </c>
      <c r="M5261" s="7">
        <v>9532895</v>
      </c>
      <c r="N5261" t="s">
        <v>103</v>
      </c>
      <c r="O5261">
        <v>99</v>
      </c>
      <c r="P5261" s="8">
        <f>_xlfn.XLOOKUP(D5261,Consumer_Price_Index!A:A,Consumer_Price_Index!B:B)</f>
        <v>144.5</v>
      </c>
      <c r="Q5261" s="13">
        <f>IF(ISNUMBER(M5261), M5261*(Consumer_Price_Index!$B$45/(_xlfn.XLOOKUP('Working Data'!D2316,Consumer_Price_Index!A:A,Consumer_Price_Index!B:B))), "Missing")</f>
        <v>30100239.445595853</v>
      </c>
      <c r="R5261" t="str">
        <f t="shared" si="82"/>
        <v>Yes</v>
      </c>
    </row>
    <row r="5262" spans="1:18" x14ac:dyDescent="0.25">
      <c r="A5262" t="s">
        <v>17494</v>
      </c>
      <c r="B5262" t="s">
        <v>68</v>
      </c>
      <c r="C5262" t="s">
        <v>34</v>
      </c>
      <c r="D5262" s="11">
        <v>1990</v>
      </c>
      <c r="E5262" t="s">
        <v>17227</v>
      </c>
      <c r="F5262">
        <v>6.9</v>
      </c>
      <c r="G5262">
        <v>27000</v>
      </c>
      <c r="H5262" t="s">
        <v>9034</v>
      </c>
      <c r="I5262" t="s">
        <v>15333</v>
      </c>
      <c r="J5262" t="s">
        <v>13508</v>
      </c>
      <c r="K5262" t="s">
        <v>265</v>
      </c>
      <c r="L5262" s="7">
        <v>23000000</v>
      </c>
      <c r="M5262" s="7">
        <v>27441977</v>
      </c>
      <c r="N5262" t="s">
        <v>15052</v>
      </c>
      <c r="O5262">
        <v>107</v>
      </c>
      <c r="P5262" s="8">
        <f>_xlfn.XLOOKUP(D5262,Consumer_Price_Index!A:A,Consumer_Price_Index!B:B)</f>
        <v>130.69999999999999</v>
      </c>
      <c r="Q5262" s="13">
        <f>IF(ISNUMBER(M5262), M5262*(Consumer_Price_Index!$B$45/(_xlfn.XLOOKUP('Working Data'!D1716,Consumer_Price_Index!A:A,Consumer_Price_Index!B:B))), "Missing")</f>
        <v>38981680.148717947</v>
      </c>
      <c r="R5262" t="str">
        <f t="shared" si="82"/>
        <v>Yes</v>
      </c>
    </row>
    <row r="5263" spans="1:18" x14ac:dyDescent="0.25">
      <c r="A5263" t="s">
        <v>9684</v>
      </c>
      <c r="B5263" t="s">
        <v>101</v>
      </c>
      <c r="C5263" t="s">
        <v>24</v>
      </c>
      <c r="D5263" s="11">
        <v>2004</v>
      </c>
      <c r="E5263" t="s">
        <v>9359</v>
      </c>
      <c r="F5263">
        <v>6.9</v>
      </c>
      <c r="G5263">
        <v>25000</v>
      </c>
      <c r="H5263" t="s">
        <v>1067</v>
      </c>
      <c r="I5263" t="s">
        <v>2133</v>
      </c>
      <c r="J5263" t="s">
        <v>9683</v>
      </c>
      <c r="K5263" t="s">
        <v>265</v>
      </c>
      <c r="M5263" s="7">
        <v>11782282</v>
      </c>
      <c r="N5263" t="s">
        <v>6890</v>
      </c>
      <c r="O5263">
        <v>98</v>
      </c>
      <c r="P5263" s="8">
        <f>_xlfn.XLOOKUP(D5263,Consumer_Price_Index!A:A,Consumer_Price_Index!B:B)</f>
        <v>188.9</v>
      </c>
      <c r="Q5263" s="13">
        <f>IF(ISNUMBER(M5263), M5263*(Consumer_Price_Index!$B$45/(_xlfn.XLOOKUP('Working Data'!D4627,Consumer_Price_Index!A:A,Consumer_Price_Index!B:B))), "Missing")</f>
        <v>19955871.73652029</v>
      </c>
      <c r="R5263" t="str">
        <f t="shared" si="82"/>
        <v>No</v>
      </c>
    </row>
    <row r="5264" spans="1:18" x14ac:dyDescent="0.25">
      <c r="A5264" t="s">
        <v>9062</v>
      </c>
      <c r="B5264" t="s">
        <v>68</v>
      </c>
      <c r="C5264" t="s">
        <v>34</v>
      </c>
      <c r="D5264" s="11">
        <v>2006</v>
      </c>
      <c r="E5264" t="s">
        <v>8589</v>
      </c>
      <c r="F5264">
        <v>6.9</v>
      </c>
      <c r="G5264">
        <v>337000</v>
      </c>
      <c r="H5264" t="s">
        <v>1017</v>
      </c>
      <c r="I5264" t="s">
        <v>2532</v>
      </c>
      <c r="J5264" t="s">
        <v>1939</v>
      </c>
      <c r="K5264" t="s">
        <v>7</v>
      </c>
      <c r="L5264" s="7">
        <v>150000000</v>
      </c>
      <c r="M5264" s="7">
        <v>398479497</v>
      </c>
      <c r="N5264" t="s">
        <v>108</v>
      </c>
      <c r="O5264">
        <v>126</v>
      </c>
      <c r="P5264" s="8">
        <f>_xlfn.XLOOKUP(D5264,Consumer_Price_Index!A:A,Consumer_Price_Index!B:B)</f>
        <v>201.6</v>
      </c>
      <c r="Q5264" s="13">
        <f>IF(ISNUMBER(M5264), M5264*(Consumer_Price_Index!$B$45/(_xlfn.XLOOKUP('Working Data'!D4867,Consumer_Price_Index!A:A,Consumer_Price_Index!B:B))), "Missing")</f>
        <v>659873384.43423915</v>
      </c>
      <c r="R5264" t="str">
        <f t="shared" si="82"/>
        <v>Yes</v>
      </c>
    </row>
    <row r="5265" spans="1:18" x14ac:dyDescent="0.25">
      <c r="A5265" t="s">
        <v>3468</v>
      </c>
      <c r="B5265" t="s">
        <v>101</v>
      </c>
      <c r="C5265" t="s">
        <v>11</v>
      </c>
      <c r="D5265" s="11">
        <v>2015</v>
      </c>
      <c r="E5265" t="s">
        <v>3467</v>
      </c>
      <c r="F5265">
        <v>6.9</v>
      </c>
      <c r="G5265">
        <v>62000</v>
      </c>
      <c r="H5265" t="s">
        <v>2662</v>
      </c>
      <c r="I5265" t="s">
        <v>3466</v>
      </c>
      <c r="J5265" t="s">
        <v>3465</v>
      </c>
      <c r="K5265" t="s">
        <v>265</v>
      </c>
      <c r="L5265" s="7">
        <v>11000000</v>
      </c>
      <c r="M5265" s="7">
        <v>29355203</v>
      </c>
      <c r="N5265" t="s">
        <v>3464</v>
      </c>
      <c r="O5265">
        <v>104</v>
      </c>
      <c r="P5265" s="8">
        <f>_xlfn.XLOOKUP(D5265,Consumer_Price_Index!A:A,Consumer_Price_Index!B:B)</f>
        <v>237</v>
      </c>
      <c r="Q5265" s="13">
        <f>IF(ISNUMBER(M5265), M5265*(Consumer_Price_Index!$B$45/(_xlfn.XLOOKUP('Working Data'!D6838,Consumer_Price_Index!A:A,Consumer_Price_Index!B:B))), "Missing")</f>
        <v>35621387.312226206</v>
      </c>
      <c r="R5265" t="str">
        <f t="shared" si="82"/>
        <v>Yes</v>
      </c>
    </row>
    <row r="5266" spans="1:18" x14ac:dyDescent="0.25">
      <c r="A5266" t="s">
        <v>20177</v>
      </c>
      <c r="B5266" t="s">
        <v>41</v>
      </c>
      <c r="C5266" t="s">
        <v>24</v>
      </c>
      <c r="D5266" s="11">
        <v>1985</v>
      </c>
      <c r="E5266" t="s">
        <v>19264</v>
      </c>
      <c r="F5266">
        <v>6.9</v>
      </c>
      <c r="G5266">
        <v>15000</v>
      </c>
      <c r="H5266" t="s">
        <v>2165</v>
      </c>
      <c r="I5266" t="s">
        <v>10230</v>
      </c>
      <c r="J5266" t="s">
        <v>20176</v>
      </c>
      <c r="K5266" t="s">
        <v>265</v>
      </c>
      <c r="M5266" s="7">
        <v>2455535</v>
      </c>
      <c r="N5266" t="s">
        <v>3954</v>
      </c>
      <c r="O5266">
        <v>97</v>
      </c>
      <c r="P5266" s="8">
        <f>_xlfn.XLOOKUP(D5266,Consumer_Price_Index!A:A,Consumer_Price_Index!B:B)</f>
        <v>107.6</v>
      </c>
      <c r="Q5266" s="13">
        <f>IF(ISNUMBER(M5266), M5266*(Consumer_Price_Index!$B$45/(_xlfn.XLOOKUP('Working Data'!D714,Consumer_Price_Index!A:A,Consumer_Price_Index!B:B))), "Missing")</f>
        <v>3711317.0362103176</v>
      </c>
      <c r="R5266" t="str">
        <f t="shared" si="82"/>
        <v>No</v>
      </c>
    </row>
    <row r="5267" spans="1:18" x14ac:dyDescent="0.25">
      <c r="A5267" t="s">
        <v>17074</v>
      </c>
      <c r="B5267" t="s">
        <v>101</v>
      </c>
      <c r="C5267" t="s">
        <v>24</v>
      </c>
      <c r="D5267" s="11">
        <v>1991</v>
      </c>
      <c r="E5267" t="s">
        <v>16747</v>
      </c>
      <c r="F5267">
        <v>6.9</v>
      </c>
      <c r="G5267">
        <v>75000</v>
      </c>
      <c r="H5267" t="s">
        <v>15369</v>
      </c>
      <c r="I5267" t="s">
        <v>15368</v>
      </c>
      <c r="J5267" t="s">
        <v>17073</v>
      </c>
      <c r="K5267" t="s">
        <v>7</v>
      </c>
      <c r="L5267" s="7">
        <v>17000000</v>
      </c>
      <c r="M5267" s="7">
        <v>59489799</v>
      </c>
      <c r="N5267" t="s">
        <v>114</v>
      </c>
      <c r="O5267">
        <v>102</v>
      </c>
      <c r="P5267" s="8">
        <f>_xlfn.XLOOKUP(D5267,Consumer_Price_Index!A:A,Consumer_Price_Index!B:B)</f>
        <v>136.19999999999999</v>
      </c>
      <c r="Q5267" s="13">
        <f>IF(ISNUMBER(M5267), M5267*(Consumer_Price_Index!$B$45/(_xlfn.XLOOKUP('Working Data'!D1861,Consumer_Price_Index!A:A,Consumer_Price_Index!B:B))), "Missing")</f>
        <v>105264470.12369338</v>
      </c>
      <c r="R5267" t="str">
        <f t="shared" si="82"/>
        <v>Yes</v>
      </c>
    </row>
    <row r="5268" spans="1:18" x14ac:dyDescent="0.25">
      <c r="A5268" t="s">
        <v>6111</v>
      </c>
      <c r="B5268" t="s">
        <v>41</v>
      </c>
      <c r="C5268" t="s">
        <v>409</v>
      </c>
      <c r="D5268" s="11">
        <v>2011</v>
      </c>
      <c r="E5268" t="s">
        <v>6110</v>
      </c>
      <c r="F5268">
        <v>6.9</v>
      </c>
      <c r="G5268">
        <v>85000</v>
      </c>
      <c r="H5268" t="s">
        <v>673</v>
      </c>
      <c r="I5268" t="s">
        <v>6109</v>
      </c>
      <c r="J5268" t="s">
        <v>2435</v>
      </c>
      <c r="K5268" t="s">
        <v>265</v>
      </c>
      <c r="M5268" s="7">
        <v>35057696</v>
      </c>
      <c r="N5268" t="s">
        <v>3248</v>
      </c>
      <c r="O5268">
        <v>99</v>
      </c>
      <c r="P5268" s="8">
        <f>_xlfn.XLOOKUP(D5268,Consumer_Price_Index!A:A,Consumer_Price_Index!B:B)</f>
        <v>224.9</v>
      </c>
      <c r="Q5268" s="13">
        <f>IF(ISNUMBER(M5268), M5268*(Consumer_Price_Index!$B$45/(_xlfn.XLOOKUP('Working Data'!D5981,Consumer_Price_Index!A:A,Consumer_Price_Index!B:B))), "Missing")</f>
        <v>94032394.112676054</v>
      </c>
      <c r="R5268" t="str">
        <f t="shared" si="82"/>
        <v>No</v>
      </c>
    </row>
    <row r="5269" spans="1:18" x14ac:dyDescent="0.25">
      <c r="A5269" t="s">
        <v>10107</v>
      </c>
      <c r="B5269" t="s">
        <v>101</v>
      </c>
      <c r="C5269" t="s">
        <v>24</v>
      </c>
      <c r="D5269" s="11">
        <v>2004</v>
      </c>
      <c r="E5269" t="s">
        <v>9801</v>
      </c>
      <c r="F5269">
        <v>6.9</v>
      </c>
      <c r="G5269">
        <v>204000</v>
      </c>
      <c r="H5269" t="s">
        <v>3886</v>
      </c>
      <c r="I5269" t="s">
        <v>3886</v>
      </c>
      <c r="J5269" t="s">
        <v>10106</v>
      </c>
      <c r="K5269" t="s">
        <v>7</v>
      </c>
      <c r="L5269" s="7">
        <v>400000</v>
      </c>
      <c r="M5269" s="7">
        <v>46138887</v>
      </c>
      <c r="N5269" t="s">
        <v>617</v>
      </c>
      <c r="O5269">
        <v>96</v>
      </c>
      <c r="P5269" s="8">
        <f>_xlfn.XLOOKUP(D5269,Consumer_Price_Index!A:A,Consumer_Price_Index!B:B)</f>
        <v>188.9</v>
      </c>
      <c r="Q5269" s="13">
        <f>IF(ISNUMBER(M5269), M5269*(Consumer_Price_Index!$B$45/(_xlfn.XLOOKUP('Working Data'!D4473,Consumer_Price_Index!A:A,Consumer_Price_Index!B:B))), "Missing")</f>
        <v>78146297.214563653</v>
      </c>
      <c r="R5269" t="str">
        <f t="shared" si="82"/>
        <v>Yes</v>
      </c>
    </row>
    <row r="5270" spans="1:18" x14ac:dyDescent="0.25">
      <c r="A5270" t="s">
        <v>10070</v>
      </c>
      <c r="B5270" t="s">
        <v>101</v>
      </c>
      <c r="C5270" t="s">
        <v>34</v>
      </c>
      <c r="D5270" s="11">
        <v>2004</v>
      </c>
      <c r="E5270" t="s">
        <v>9874</v>
      </c>
      <c r="F5270">
        <v>6.9</v>
      </c>
      <c r="G5270">
        <v>311000</v>
      </c>
      <c r="H5270" t="s">
        <v>1855</v>
      </c>
      <c r="I5270" t="s">
        <v>10069</v>
      </c>
      <c r="J5270" t="s">
        <v>1848</v>
      </c>
      <c r="K5270" t="s">
        <v>7</v>
      </c>
      <c r="L5270" s="7">
        <v>100000000</v>
      </c>
      <c r="M5270" s="7">
        <v>347512318</v>
      </c>
      <c r="N5270" t="s">
        <v>119</v>
      </c>
      <c r="O5270">
        <v>131</v>
      </c>
      <c r="P5270" s="8">
        <f>_xlfn.XLOOKUP(D5270,Consumer_Price_Index!A:A,Consumer_Price_Index!B:B)</f>
        <v>188.9</v>
      </c>
      <c r="Q5270" s="13">
        <f>IF(ISNUMBER(M5270), M5270*(Consumer_Price_Index!$B$45/(_xlfn.XLOOKUP('Working Data'!D4492,Consumer_Price_Index!A:A,Consumer_Price_Index!B:B))), "Missing")</f>
        <v>966122292.8339417</v>
      </c>
      <c r="R5270" t="str">
        <f t="shared" si="82"/>
        <v>Yes</v>
      </c>
    </row>
    <row r="5271" spans="1:18" x14ac:dyDescent="0.25">
      <c r="A5271" t="s">
        <v>16500</v>
      </c>
      <c r="B5271" t="s">
        <v>101</v>
      </c>
      <c r="C5271" t="s">
        <v>11</v>
      </c>
      <c r="D5271" s="11">
        <v>1992</v>
      </c>
      <c r="E5271" t="s">
        <v>16461</v>
      </c>
      <c r="F5271">
        <v>6.9</v>
      </c>
      <c r="G5271">
        <v>19000</v>
      </c>
      <c r="H5271" t="s">
        <v>7806</v>
      </c>
      <c r="I5271" t="s">
        <v>16499</v>
      </c>
      <c r="J5271" t="s">
        <v>1715</v>
      </c>
      <c r="K5271" t="s">
        <v>7</v>
      </c>
      <c r="L5271" s="7">
        <v>15000000</v>
      </c>
      <c r="M5271" s="7">
        <v>2819485</v>
      </c>
      <c r="N5271" t="s">
        <v>15965</v>
      </c>
      <c r="O5271">
        <v>121</v>
      </c>
      <c r="P5271" s="8">
        <f>_xlfn.XLOOKUP(D5271,Consumer_Price_Index!A:A,Consumer_Price_Index!B:B)</f>
        <v>140.30000000000001</v>
      </c>
      <c r="Q5271" s="13">
        <f>IF(ISNUMBER(M5271), M5271*(Consumer_Price_Index!$B$45/(_xlfn.XLOOKUP('Working Data'!D2083,Consumer_Price_Index!A:A,Consumer_Price_Index!B:B))), "Missing")</f>
        <v>6307614.3869309835</v>
      </c>
      <c r="R5271" t="str">
        <f t="shared" si="82"/>
        <v>Yes</v>
      </c>
    </row>
    <row r="5272" spans="1:18" x14ac:dyDescent="0.25">
      <c r="A5272" t="s">
        <v>17525</v>
      </c>
      <c r="B5272" t="s">
        <v>41</v>
      </c>
      <c r="C5272" t="s">
        <v>5</v>
      </c>
      <c r="D5272" s="11">
        <v>1990</v>
      </c>
      <c r="E5272" t="s">
        <v>17389</v>
      </c>
      <c r="F5272">
        <v>6.9</v>
      </c>
      <c r="G5272">
        <v>40000</v>
      </c>
      <c r="H5272" t="s">
        <v>17524</v>
      </c>
      <c r="I5272" t="s">
        <v>17523</v>
      </c>
      <c r="J5272" t="s">
        <v>14789</v>
      </c>
      <c r="K5272" t="s">
        <v>7</v>
      </c>
      <c r="L5272" s="7">
        <v>4200000</v>
      </c>
      <c r="M5272" s="7">
        <v>5835247</v>
      </c>
      <c r="N5272" t="s">
        <v>17234</v>
      </c>
      <c r="O5272">
        <v>92</v>
      </c>
      <c r="P5272" s="8">
        <f>_xlfn.XLOOKUP(D5272,Consumer_Price_Index!A:A,Consumer_Price_Index!B:B)</f>
        <v>130.69999999999999</v>
      </c>
      <c r="Q5272" s="13">
        <f>IF(ISNUMBER(M5272), M5272*(Consumer_Price_Index!$B$45/(_xlfn.XLOOKUP('Working Data'!D1702,Consumer_Price_Index!A:A,Consumer_Price_Index!B:B))), "Missing")</f>
        <v>10325201.863530777</v>
      </c>
      <c r="R5272" t="str">
        <f t="shared" si="82"/>
        <v>Yes</v>
      </c>
    </row>
    <row r="5273" spans="1:18" x14ac:dyDescent="0.25">
      <c r="A5273" t="s">
        <v>4492</v>
      </c>
      <c r="B5273" t="s">
        <v>68</v>
      </c>
      <c r="C5273" t="s">
        <v>34</v>
      </c>
      <c r="D5273" s="11">
        <v>2014</v>
      </c>
      <c r="E5273" t="s">
        <v>4491</v>
      </c>
      <c r="F5273">
        <v>6.9</v>
      </c>
      <c r="G5273">
        <v>254000</v>
      </c>
      <c r="H5273" t="s">
        <v>1796</v>
      </c>
      <c r="I5273" t="s">
        <v>4490</v>
      </c>
      <c r="J5273" t="s">
        <v>857</v>
      </c>
      <c r="K5273" t="s">
        <v>265</v>
      </c>
      <c r="L5273" s="7">
        <v>50000000</v>
      </c>
      <c r="M5273" s="7">
        <v>222809600</v>
      </c>
      <c r="N5273" t="s">
        <v>1794</v>
      </c>
      <c r="O5273">
        <v>106</v>
      </c>
      <c r="P5273" s="8">
        <f>_xlfn.XLOOKUP(D5273,Consumer_Price_Index!A:A,Consumer_Price_Index!B:B)</f>
        <v>236.7</v>
      </c>
      <c r="Q5273" s="13">
        <f>IF(ISNUMBER(M5273), M5273*(Consumer_Price_Index!$B$45/(_xlfn.XLOOKUP('Working Data'!D6527,Consumer_Price_Index!A:A,Consumer_Price_Index!B:B))), "Missing")</f>
        <v>416503589.69325149</v>
      </c>
      <c r="R5273" t="str">
        <f t="shared" si="82"/>
        <v>Yes</v>
      </c>
    </row>
    <row r="5274" spans="1:18" x14ac:dyDescent="0.25">
      <c r="A5274" t="s">
        <v>5209</v>
      </c>
      <c r="B5274" t="s">
        <v>52</v>
      </c>
      <c r="C5274" t="s">
        <v>11</v>
      </c>
      <c r="D5274" s="11">
        <v>2013</v>
      </c>
      <c r="E5274" t="s">
        <v>5208</v>
      </c>
      <c r="F5274">
        <v>6.9</v>
      </c>
      <c r="G5274">
        <v>119000</v>
      </c>
      <c r="H5274" t="s">
        <v>1823</v>
      </c>
      <c r="I5274" t="s">
        <v>1823</v>
      </c>
      <c r="J5274" t="s">
        <v>5100</v>
      </c>
      <c r="K5274" t="s">
        <v>731</v>
      </c>
      <c r="M5274" s="7">
        <v>13551156</v>
      </c>
      <c r="N5274" t="s">
        <v>1821</v>
      </c>
      <c r="O5274">
        <v>117</v>
      </c>
      <c r="P5274" s="8">
        <f>_xlfn.XLOOKUP(D5274,Consumer_Price_Index!A:A,Consumer_Price_Index!B:B)</f>
        <v>233</v>
      </c>
      <c r="Q5274" s="13">
        <f>IF(ISNUMBER(M5274), M5274*(Consumer_Price_Index!$B$45/(_xlfn.XLOOKUP('Working Data'!D6274,Consumer_Price_Index!A:A,Consumer_Price_Index!B:B))), "Missing")</f>
        <v>20481335.482142858</v>
      </c>
      <c r="R5274" t="str">
        <f t="shared" si="82"/>
        <v>No</v>
      </c>
    </row>
    <row r="5275" spans="1:18" x14ac:dyDescent="0.25">
      <c r="A5275" t="s">
        <v>8512</v>
      </c>
      <c r="B5275" t="s">
        <v>68</v>
      </c>
      <c r="C5275" t="s">
        <v>87</v>
      </c>
      <c r="D5275" s="11">
        <v>2007</v>
      </c>
      <c r="E5275" t="s">
        <v>8485</v>
      </c>
      <c r="F5275">
        <v>6.9</v>
      </c>
      <c r="G5275">
        <v>328000</v>
      </c>
      <c r="H5275" t="s">
        <v>1410</v>
      </c>
      <c r="I5275" t="s">
        <v>4800</v>
      </c>
      <c r="J5275" t="s">
        <v>2431</v>
      </c>
      <c r="K5275" t="s">
        <v>7</v>
      </c>
      <c r="L5275" s="7">
        <v>85000000</v>
      </c>
      <c r="M5275" s="7">
        <v>311312624</v>
      </c>
      <c r="N5275" t="s">
        <v>138</v>
      </c>
      <c r="O5275">
        <v>122</v>
      </c>
      <c r="P5275" s="8">
        <f>_xlfn.XLOOKUP(D5275,Consumer_Price_Index!A:A,Consumer_Price_Index!B:B)</f>
        <v>207.3</v>
      </c>
      <c r="Q5275" s="13">
        <f>IF(ISNUMBER(M5275), M5275*(Consumer_Price_Index!$B$45/(_xlfn.XLOOKUP('Working Data'!D5089,Consumer_Price_Index!A:A,Consumer_Price_Index!B:B))), "Missing")</f>
        <v>407111401.42832613</v>
      </c>
      <c r="R5275" t="str">
        <f t="shared" si="82"/>
        <v>Yes</v>
      </c>
    </row>
    <row r="5276" spans="1:18" x14ac:dyDescent="0.25">
      <c r="A5276" t="s">
        <v>14713</v>
      </c>
      <c r="B5276" t="s">
        <v>41</v>
      </c>
      <c r="C5276" t="s">
        <v>11</v>
      </c>
      <c r="D5276" s="11">
        <v>1995</v>
      </c>
      <c r="E5276" t="s">
        <v>14488</v>
      </c>
      <c r="F5276">
        <v>6.9</v>
      </c>
      <c r="G5276">
        <v>9200</v>
      </c>
      <c r="H5276" t="s">
        <v>6172</v>
      </c>
      <c r="I5276" t="s">
        <v>6172</v>
      </c>
      <c r="J5276" t="s">
        <v>10366</v>
      </c>
      <c r="K5276" t="s">
        <v>7</v>
      </c>
      <c r="L5276" s="7">
        <v>11000000</v>
      </c>
      <c r="M5276" s="7">
        <v>2844379</v>
      </c>
      <c r="N5276" t="s">
        <v>6977</v>
      </c>
      <c r="O5276">
        <v>123</v>
      </c>
      <c r="P5276" s="8">
        <f>_xlfn.XLOOKUP(D5276,Consumer_Price_Index!A:A,Consumer_Price_Index!B:B)</f>
        <v>152.4</v>
      </c>
      <c r="Q5276" s="13">
        <f>IF(ISNUMBER(M5276), M5276*(Consumer_Price_Index!$B$45/(_xlfn.XLOOKUP('Working Data'!D2777,Consumer_Price_Index!A:A,Consumer_Price_Index!B:B))), "Missing")</f>
        <v>3774748.6119337976</v>
      </c>
      <c r="R5276" t="str">
        <f t="shared" si="82"/>
        <v>Yes</v>
      </c>
    </row>
    <row r="5277" spans="1:18" x14ac:dyDescent="0.25">
      <c r="A5277" t="s">
        <v>1508</v>
      </c>
      <c r="B5277" t="s">
        <v>101</v>
      </c>
      <c r="C5277" t="s">
        <v>24</v>
      </c>
      <c r="D5277" s="11">
        <v>1987</v>
      </c>
      <c r="E5277" t="s">
        <v>19175</v>
      </c>
      <c r="F5277">
        <v>6.9</v>
      </c>
      <c r="G5277">
        <v>55000</v>
      </c>
      <c r="H5277" t="s">
        <v>3435</v>
      </c>
      <c r="I5277" t="s">
        <v>6383</v>
      </c>
      <c r="J5277" t="s">
        <v>14410</v>
      </c>
      <c r="K5277" t="s">
        <v>7</v>
      </c>
      <c r="L5277" s="7">
        <v>22000000</v>
      </c>
      <c r="M5277" s="7">
        <v>26713187</v>
      </c>
      <c r="N5277" t="s">
        <v>704</v>
      </c>
      <c r="O5277">
        <v>112</v>
      </c>
      <c r="P5277" s="8">
        <f>_xlfn.XLOOKUP(D5277,Consumer_Price_Index!A:A,Consumer_Price_Index!B:B)</f>
        <v>113.6</v>
      </c>
      <c r="Q5277" s="13">
        <f>IF(ISNUMBER(M5277), M5277*(Consumer_Price_Index!$B$45/(_xlfn.XLOOKUP('Working Data'!D1075,Consumer_Price_Index!A:A,Consumer_Price_Index!B:B))), "Missing")</f>
        <v>44236456.950543478</v>
      </c>
      <c r="R5277" t="str">
        <f t="shared" si="82"/>
        <v>Yes</v>
      </c>
    </row>
    <row r="5278" spans="1:18" x14ac:dyDescent="0.25">
      <c r="A5278" t="s">
        <v>5188</v>
      </c>
      <c r="B5278" t="s">
        <v>68</v>
      </c>
      <c r="C5278" t="s">
        <v>34</v>
      </c>
      <c r="D5278" s="11">
        <v>2013</v>
      </c>
      <c r="E5278" t="s">
        <v>4907</v>
      </c>
      <c r="F5278">
        <v>6.9</v>
      </c>
      <c r="G5278">
        <v>475000</v>
      </c>
      <c r="H5278" t="s">
        <v>2672</v>
      </c>
      <c r="I5278" t="s">
        <v>5187</v>
      </c>
      <c r="J5278" t="s">
        <v>2594</v>
      </c>
      <c r="K5278" t="s">
        <v>7</v>
      </c>
      <c r="L5278" s="7">
        <v>190000000</v>
      </c>
      <c r="M5278" s="7">
        <v>411002906</v>
      </c>
      <c r="N5278" t="s">
        <v>138</v>
      </c>
      <c r="O5278">
        <v>131</v>
      </c>
      <c r="P5278" s="8">
        <f>_xlfn.XLOOKUP(D5278,Consumer_Price_Index!A:A,Consumer_Price_Index!B:B)</f>
        <v>233</v>
      </c>
      <c r="Q5278" s="13">
        <f>IF(ISNUMBER(M5278), M5278*(Consumer_Price_Index!$B$45/(_xlfn.XLOOKUP('Working Data'!D6284,Consumer_Price_Index!A:A,Consumer_Price_Index!B:B))), "Missing")</f>
        <v>696123321.05725408</v>
      </c>
      <c r="R5278" t="str">
        <f t="shared" si="82"/>
        <v>Yes</v>
      </c>
    </row>
    <row r="5279" spans="1:18" x14ac:dyDescent="0.25">
      <c r="A5279" t="s">
        <v>16494</v>
      </c>
      <c r="B5279" t="s">
        <v>41</v>
      </c>
      <c r="C5279" t="s">
        <v>34</v>
      </c>
      <c r="D5279" s="11">
        <v>1992</v>
      </c>
      <c r="E5279" t="s">
        <v>16321</v>
      </c>
      <c r="F5279">
        <v>6.9</v>
      </c>
      <c r="G5279">
        <v>106000</v>
      </c>
      <c r="H5279" t="s">
        <v>4638</v>
      </c>
      <c r="I5279" t="s">
        <v>11243</v>
      </c>
      <c r="J5279" t="s">
        <v>96</v>
      </c>
      <c r="K5279" t="s">
        <v>7</v>
      </c>
      <c r="L5279" s="7">
        <v>45000000</v>
      </c>
      <c r="M5279" s="7">
        <v>178051587</v>
      </c>
      <c r="N5279" t="s">
        <v>15495</v>
      </c>
      <c r="O5279">
        <v>117</v>
      </c>
      <c r="P5279" s="8">
        <f>_xlfn.XLOOKUP(D5279,Consumer_Price_Index!A:A,Consumer_Price_Index!B:B)</f>
        <v>140.30000000000001</v>
      </c>
      <c r="Q5279" s="13">
        <f>IF(ISNUMBER(M5279), M5279*(Consumer_Price_Index!$B$45/(_xlfn.XLOOKUP('Working Data'!D2085,Consumer_Price_Index!A:A,Consumer_Price_Index!B:B))), "Missing")</f>
        <v>241228628.54112935</v>
      </c>
      <c r="R5279" t="str">
        <f t="shared" si="82"/>
        <v>Yes</v>
      </c>
    </row>
    <row r="5280" spans="1:18" x14ac:dyDescent="0.25">
      <c r="A5280" t="s">
        <v>336</v>
      </c>
      <c r="B5280" t="s">
        <v>68</v>
      </c>
      <c r="C5280" t="s">
        <v>11</v>
      </c>
      <c r="D5280" s="11">
        <v>2019</v>
      </c>
      <c r="E5280" t="s">
        <v>335</v>
      </c>
      <c r="F5280">
        <v>6.9</v>
      </c>
      <c r="G5280">
        <v>4600</v>
      </c>
      <c r="H5280" t="s">
        <v>334</v>
      </c>
      <c r="I5280" t="s">
        <v>334</v>
      </c>
      <c r="J5280" t="s">
        <v>333</v>
      </c>
      <c r="K5280" t="s">
        <v>332</v>
      </c>
      <c r="M5280" s="7">
        <v>996171</v>
      </c>
      <c r="N5280" t="s">
        <v>331</v>
      </c>
      <c r="O5280">
        <v>110</v>
      </c>
      <c r="P5280" s="8">
        <f>_xlfn.XLOOKUP(D5280,Consumer_Price_Index!A:A,Consumer_Price_Index!B:B)</f>
        <v>255.7</v>
      </c>
      <c r="Q5280" s="13">
        <f>IF(ISNUMBER(M5280), M5280*(Consumer_Price_Index!$B$45/(_xlfn.XLOOKUP('Working Data'!D7610,Consumer_Price_Index!A:A,Consumer_Price_Index!B:B))), "Missing")</f>
        <v>1415073.6769230769</v>
      </c>
      <c r="R5280" t="str">
        <f t="shared" si="82"/>
        <v>No</v>
      </c>
    </row>
    <row r="5281" spans="1:18" x14ac:dyDescent="0.25">
      <c r="A5281" t="s">
        <v>7965</v>
      </c>
      <c r="B5281" t="s">
        <v>41</v>
      </c>
      <c r="C5281" t="s">
        <v>34</v>
      </c>
      <c r="D5281" s="11">
        <v>2008</v>
      </c>
      <c r="E5281" t="s">
        <v>7762</v>
      </c>
      <c r="F5281">
        <v>6.9</v>
      </c>
      <c r="G5281">
        <v>322000</v>
      </c>
      <c r="H5281" t="s">
        <v>1836</v>
      </c>
      <c r="I5281" t="s">
        <v>3017</v>
      </c>
      <c r="J5281" t="s">
        <v>3017</v>
      </c>
      <c r="K5281" t="s">
        <v>7</v>
      </c>
      <c r="L5281" s="7">
        <v>27000000</v>
      </c>
      <c r="M5281" s="7">
        <v>101624843</v>
      </c>
      <c r="N5281" t="s">
        <v>114</v>
      </c>
      <c r="O5281">
        <v>111</v>
      </c>
      <c r="P5281" s="8">
        <f>_xlfn.XLOOKUP(D5281,Consumer_Price_Index!A:A,Consumer_Price_Index!B:B)</f>
        <v>215.3</v>
      </c>
      <c r="Q5281" s="13">
        <f>IF(ISNUMBER(M5281), M5281*(Consumer_Price_Index!$B$45/(_xlfn.XLOOKUP('Working Data'!D5294,Consumer_Price_Index!A:A,Consumer_Price_Index!B:B))), "Missing")</f>
        <v>158551406.35995904</v>
      </c>
      <c r="R5281" t="str">
        <f t="shared" si="82"/>
        <v>Yes</v>
      </c>
    </row>
    <row r="5282" spans="1:18" x14ac:dyDescent="0.25">
      <c r="A5282" t="s">
        <v>279</v>
      </c>
      <c r="C5282" t="s">
        <v>11</v>
      </c>
      <c r="D5282" s="11">
        <v>2019</v>
      </c>
      <c r="E5282" t="s">
        <v>278</v>
      </c>
      <c r="F5282">
        <v>6.9</v>
      </c>
      <c r="G5282">
        <v>34</v>
      </c>
      <c r="H5282" t="s">
        <v>277</v>
      </c>
      <c r="I5282" t="s">
        <v>277</v>
      </c>
      <c r="J5282" t="s">
        <v>276</v>
      </c>
      <c r="K5282" t="s">
        <v>7</v>
      </c>
      <c r="M5282" s="7">
        <v>254475</v>
      </c>
      <c r="N5282" t="s">
        <v>275</v>
      </c>
      <c r="O5282">
        <v>103</v>
      </c>
      <c r="P5282" s="8">
        <f>_xlfn.XLOOKUP(D5282,Consumer_Price_Index!A:A,Consumer_Price_Index!B:B)</f>
        <v>255.7</v>
      </c>
      <c r="Q5282" s="13">
        <f>IF(ISNUMBER(M5282), M5282*(Consumer_Price_Index!$B$45/(_xlfn.XLOOKUP('Working Data'!D7620,Consumer_Price_Index!A:A,Consumer_Price_Index!B:B))), "Missing")</f>
        <v>450281.83797909407</v>
      </c>
      <c r="R5282" t="str">
        <f t="shared" si="82"/>
        <v>No</v>
      </c>
    </row>
    <row r="5283" spans="1:18" x14ac:dyDescent="0.25">
      <c r="A5283" t="s">
        <v>10831</v>
      </c>
      <c r="B5283" t="s">
        <v>41</v>
      </c>
      <c r="C5283" t="s">
        <v>24</v>
      </c>
      <c r="D5283" s="11">
        <v>2002</v>
      </c>
      <c r="E5283" t="s">
        <v>10461</v>
      </c>
      <c r="F5283">
        <v>6.9</v>
      </c>
      <c r="G5283">
        <v>9700</v>
      </c>
      <c r="H5283" t="s">
        <v>10830</v>
      </c>
      <c r="I5283" t="s">
        <v>10830</v>
      </c>
      <c r="J5283" t="s">
        <v>10830</v>
      </c>
      <c r="K5283" t="s">
        <v>7</v>
      </c>
      <c r="L5283" s="7">
        <v>4000000</v>
      </c>
      <c r="M5283" s="7">
        <v>563711</v>
      </c>
      <c r="N5283" t="s">
        <v>2880</v>
      </c>
      <c r="O5283">
        <v>99</v>
      </c>
      <c r="P5283" s="8">
        <f>_xlfn.XLOOKUP(D5283,Consumer_Price_Index!A:A,Consumer_Price_Index!B:B)</f>
        <v>179.9</v>
      </c>
      <c r="Q5283" s="13">
        <f>IF(ISNUMBER(M5283), M5283*(Consumer_Price_Index!$B$45/(_xlfn.XLOOKUP('Working Data'!D4211,Consumer_Price_Index!A:A,Consumer_Price_Index!B:B))), "Missing")</f>
        <v>1094727.4805608667</v>
      </c>
      <c r="R5283" t="str">
        <f t="shared" si="82"/>
        <v>Yes</v>
      </c>
    </row>
    <row r="5284" spans="1:18" x14ac:dyDescent="0.25">
      <c r="A5284" t="s">
        <v>17584</v>
      </c>
      <c r="B5284" t="s">
        <v>41</v>
      </c>
      <c r="C5284" t="s">
        <v>4370</v>
      </c>
      <c r="D5284" s="11">
        <v>1990</v>
      </c>
      <c r="E5284" t="s">
        <v>17458</v>
      </c>
      <c r="F5284">
        <v>6.9</v>
      </c>
      <c r="G5284">
        <v>39000</v>
      </c>
      <c r="H5284" t="s">
        <v>13865</v>
      </c>
      <c r="I5284" t="s">
        <v>17583</v>
      </c>
      <c r="J5284" t="s">
        <v>96</v>
      </c>
      <c r="K5284" t="s">
        <v>7</v>
      </c>
      <c r="L5284" s="7">
        <v>22000000</v>
      </c>
      <c r="M5284" s="7">
        <v>221303188</v>
      </c>
      <c r="N5284" t="s">
        <v>138</v>
      </c>
      <c r="O5284">
        <v>127</v>
      </c>
      <c r="P5284" s="8">
        <f>_xlfn.XLOOKUP(D5284,Consumer_Price_Index!A:A,Consumer_Price_Index!B:B)</f>
        <v>130.69999999999999</v>
      </c>
      <c r="Q5284" s="13">
        <f>IF(ISNUMBER(M5284), M5284*(Consumer_Price_Index!$B$45/(_xlfn.XLOOKUP('Working Data'!D1672,Consumer_Price_Index!A:A,Consumer_Price_Index!B:B))), "Missing")</f>
        <v>280962839.0983333</v>
      </c>
      <c r="R5284" t="str">
        <f t="shared" si="82"/>
        <v>Yes</v>
      </c>
    </row>
    <row r="5285" spans="1:18" x14ac:dyDescent="0.25">
      <c r="A5285" t="s">
        <v>10032</v>
      </c>
      <c r="B5285" t="s">
        <v>68</v>
      </c>
      <c r="C5285" t="s">
        <v>11</v>
      </c>
      <c r="D5285" s="11">
        <v>2004</v>
      </c>
      <c r="E5285" t="s">
        <v>10031</v>
      </c>
      <c r="F5285">
        <v>6.9</v>
      </c>
      <c r="G5285">
        <v>101000</v>
      </c>
      <c r="H5285" t="s">
        <v>4779</v>
      </c>
      <c r="I5285" t="s">
        <v>4779</v>
      </c>
      <c r="J5285" t="s">
        <v>4779</v>
      </c>
      <c r="K5285" t="s">
        <v>7</v>
      </c>
      <c r="L5285" s="7">
        <v>7000</v>
      </c>
      <c r="M5285" s="7">
        <v>545436</v>
      </c>
      <c r="N5285" t="s">
        <v>10030</v>
      </c>
      <c r="O5285">
        <v>77</v>
      </c>
      <c r="P5285" s="8">
        <f>_xlfn.XLOOKUP(D5285,Consumer_Price_Index!A:A,Consumer_Price_Index!B:B)</f>
        <v>188.9</v>
      </c>
      <c r="Q5285" s="13">
        <f>IF(ISNUMBER(M5285), M5285*(Consumer_Price_Index!$B$45/(_xlfn.XLOOKUP('Working Data'!D4509,Consumer_Price_Index!A:A,Consumer_Price_Index!B:B))), "Missing")</f>
        <v>774798.83076923073</v>
      </c>
      <c r="R5285" t="str">
        <f t="shared" si="82"/>
        <v>Yes</v>
      </c>
    </row>
    <row r="5286" spans="1:18" x14ac:dyDescent="0.25">
      <c r="A5286" t="s">
        <v>13780</v>
      </c>
      <c r="B5286" t="s">
        <v>41</v>
      </c>
      <c r="C5286" t="s">
        <v>409</v>
      </c>
      <c r="D5286" s="11">
        <v>1997</v>
      </c>
      <c r="E5286" t="s">
        <v>13779</v>
      </c>
      <c r="F5286">
        <v>6.9</v>
      </c>
      <c r="G5286">
        <v>35000</v>
      </c>
      <c r="H5286" t="s">
        <v>7183</v>
      </c>
      <c r="I5286" t="s">
        <v>13778</v>
      </c>
      <c r="J5286" t="s">
        <v>13778</v>
      </c>
      <c r="K5286" t="s">
        <v>7</v>
      </c>
      <c r="L5286" s="7">
        <v>28000000</v>
      </c>
      <c r="M5286" s="7">
        <v>41230799</v>
      </c>
      <c r="N5286" t="s">
        <v>108</v>
      </c>
      <c r="O5286">
        <v>109</v>
      </c>
      <c r="P5286" s="8">
        <f>_xlfn.XLOOKUP(D5286,Consumer_Price_Index!A:A,Consumer_Price_Index!B:B)</f>
        <v>160.5</v>
      </c>
      <c r="Q5286" s="13">
        <f>IF(ISNUMBER(M5286), M5286*(Consumer_Price_Index!$B$45/(_xlfn.XLOOKUP('Working Data'!D3142,Consumer_Price_Index!A:A,Consumer_Price_Index!B:B))), "Missing")</f>
        <v>106196318.30346575</v>
      </c>
      <c r="R5286" t="str">
        <f t="shared" si="82"/>
        <v>Yes</v>
      </c>
    </row>
    <row r="5287" spans="1:18" x14ac:dyDescent="0.25">
      <c r="A5287" t="s">
        <v>16768</v>
      </c>
      <c r="B5287" t="s">
        <v>41</v>
      </c>
      <c r="C5287" t="s">
        <v>11</v>
      </c>
      <c r="D5287" s="11">
        <v>1991</v>
      </c>
      <c r="E5287" t="s">
        <v>16767</v>
      </c>
      <c r="F5287">
        <v>6.9</v>
      </c>
      <c r="G5287">
        <v>6100</v>
      </c>
      <c r="H5287" t="s">
        <v>12354</v>
      </c>
      <c r="I5287" t="s">
        <v>5316</v>
      </c>
      <c r="J5287" t="s">
        <v>16766</v>
      </c>
      <c r="K5287" t="s">
        <v>265</v>
      </c>
      <c r="M5287" s="7">
        <v>1750301</v>
      </c>
      <c r="N5287" t="s">
        <v>16765</v>
      </c>
      <c r="O5287">
        <v>124</v>
      </c>
      <c r="P5287" s="8">
        <f>_xlfn.XLOOKUP(D5287,Consumer_Price_Index!A:A,Consumer_Price_Index!B:B)</f>
        <v>136.19999999999999</v>
      </c>
      <c r="Q5287" s="13">
        <f>IF(ISNUMBER(M5287), M5287*(Consumer_Price_Index!$B$45/(_xlfn.XLOOKUP('Working Data'!D1984,Consumer_Price_Index!A:A,Consumer_Price_Index!B:B))), "Missing")</f>
        <v>3011387.4347826089</v>
      </c>
      <c r="R5287" t="str">
        <f t="shared" si="82"/>
        <v>No</v>
      </c>
    </row>
    <row r="5288" spans="1:18" x14ac:dyDescent="0.25">
      <c r="A5288" t="s">
        <v>17549</v>
      </c>
      <c r="B5288" t="s">
        <v>68</v>
      </c>
      <c r="C5288" t="s">
        <v>34</v>
      </c>
      <c r="D5288" s="11">
        <v>1990</v>
      </c>
      <c r="E5288" t="s">
        <v>17389</v>
      </c>
      <c r="F5288">
        <v>6.9</v>
      </c>
      <c r="G5288">
        <v>21000</v>
      </c>
      <c r="H5288" t="s">
        <v>11620</v>
      </c>
      <c r="I5288" t="s">
        <v>17548</v>
      </c>
      <c r="J5288" t="s">
        <v>16138</v>
      </c>
      <c r="K5288" t="s">
        <v>504</v>
      </c>
      <c r="L5288" s="7">
        <v>20000000</v>
      </c>
      <c r="M5288" s="7">
        <v>21413105</v>
      </c>
      <c r="N5288" t="s">
        <v>16636</v>
      </c>
      <c r="O5288">
        <v>119</v>
      </c>
      <c r="P5288" s="8">
        <f>_xlfn.XLOOKUP(D5288,Consumer_Price_Index!A:A,Consumer_Price_Index!B:B)</f>
        <v>130.69999999999999</v>
      </c>
      <c r="Q5288" s="13">
        <f>IF(ISNUMBER(M5288), M5288*(Consumer_Price_Index!$B$45/(_xlfn.XLOOKUP('Working Data'!D1690,Consumer_Price_Index!A:A,Consumer_Price_Index!B:B))), "Missing")</f>
        <v>25516515.813453268</v>
      </c>
      <c r="R5288" t="str">
        <f t="shared" si="82"/>
        <v>Yes</v>
      </c>
    </row>
    <row r="5289" spans="1:18" x14ac:dyDescent="0.25">
      <c r="A5289" t="s">
        <v>19668</v>
      </c>
      <c r="B5289" t="s">
        <v>101</v>
      </c>
      <c r="C5289" t="s">
        <v>11</v>
      </c>
      <c r="D5289" s="11">
        <v>1986</v>
      </c>
      <c r="E5289" t="s">
        <v>19367</v>
      </c>
      <c r="F5289">
        <v>6.9</v>
      </c>
      <c r="G5289">
        <v>5600</v>
      </c>
      <c r="H5289" t="s">
        <v>19552</v>
      </c>
      <c r="I5289" t="s">
        <v>19667</v>
      </c>
      <c r="J5289" t="s">
        <v>19666</v>
      </c>
      <c r="K5289" t="s">
        <v>7</v>
      </c>
      <c r="M5289" s="7">
        <v>2015882</v>
      </c>
      <c r="N5289" t="s">
        <v>19665</v>
      </c>
      <c r="O5289">
        <v>91</v>
      </c>
      <c r="P5289" s="8">
        <f>_xlfn.XLOOKUP(D5289,Consumer_Price_Index!A:A,Consumer_Price_Index!B:B)</f>
        <v>109.6</v>
      </c>
      <c r="Q5289" s="13">
        <f>IF(ISNUMBER(M5289), M5289*(Consumer_Price_Index!$B$45/(_xlfn.XLOOKUP('Working Data'!D899,Consumer_Price_Index!A:A,Consumer_Price_Index!B:B))), "Missing")</f>
        <v>4030441.2427821523</v>
      </c>
      <c r="R5289" t="str">
        <f t="shared" si="82"/>
        <v>No</v>
      </c>
    </row>
    <row r="5290" spans="1:18" x14ac:dyDescent="0.25">
      <c r="A5290" t="s">
        <v>10429</v>
      </c>
      <c r="B5290" t="s">
        <v>101</v>
      </c>
      <c r="C5290" t="s">
        <v>409</v>
      </c>
      <c r="D5290" s="11">
        <v>2003</v>
      </c>
      <c r="E5290" t="s">
        <v>10318</v>
      </c>
      <c r="F5290">
        <v>6.9</v>
      </c>
      <c r="G5290">
        <v>39000</v>
      </c>
      <c r="H5290" t="s">
        <v>10428</v>
      </c>
      <c r="I5290" t="s">
        <v>6657</v>
      </c>
      <c r="J5290" t="s">
        <v>5488</v>
      </c>
      <c r="K5290" t="s">
        <v>7</v>
      </c>
      <c r="L5290" s="7">
        <v>35000000</v>
      </c>
      <c r="M5290" s="7">
        <v>53293628</v>
      </c>
      <c r="N5290" t="s">
        <v>8268</v>
      </c>
      <c r="O5290">
        <v>109</v>
      </c>
      <c r="P5290" s="8">
        <f>_xlfn.XLOOKUP(D5290,Consumer_Price_Index!A:A,Consumer_Price_Index!B:B)</f>
        <v>184</v>
      </c>
      <c r="Q5290" s="13">
        <f>IF(ISNUMBER(M5290), M5290*(Consumer_Price_Index!$B$45/(_xlfn.XLOOKUP('Working Data'!D4370,Consumer_Price_Index!A:A,Consumer_Price_Index!B:B))), "Missing")</f>
        <v>68517166.462447256</v>
      </c>
      <c r="R5290" t="str">
        <f t="shared" si="82"/>
        <v>Yes</v>
      </c>
    </row>
    <row r="5291" spans="1:18" x14ac:dyDescent="0.25">
      <c r="A5291" t="s">
        <v>19899</v>
      </c>
      <c r="B5291" t="s">
        <v>915</v>
      </c>
      <c r="C5291" t="s">
        <v>73</v>
      </c>
      <c r="D5291" s="11">
        <v>1985</v>
      </c>
      <c r="E5291" t="s">
        <v>19898</v>
      </c>
      <c r="F5291">
        <v>6.9</v>
      </c>
      <c r="G5291">
        <v>1100</v>
      </c>
      <c r="H5291" t="s">
        <v>19811</v>
      </c>
      <c r="I5291" t="s">
        <v>19897</v>
      </c>
      <c r="J5291" t="s">
        <v>19896</v>
      </c>
      <c r="K5291" t="s">
        <v>7</v>
      </c>
      <c r="M5291" s="7">
        <v>4889971</v>
      </c>
      <c r="N5291" t="s">
        <v>13011</v>
      </c>
      <c r="O5291">
        <v>85</v>
      </c>
      <c r="P5291" s="8">
        <f>_xlfn.XLOOKUP(D5291,Consumer_Price_Index!A:A,Consumer_Price_Index!B:B)</f>
        <v>107.6</v>
      </c>
      <c r="Q5291" s="13">
        <f>IF(ISNUMBER(M5291), M5291*(Consumer_Price_Index!$B$45/(_xlfn.XLOOKUP('Working Data'!D813,Consumer_Price_Index!A:A,Consumer_Price_Index!B:B))), "Missing")</f>
        <v>18082210.724514563</v>
      </c>
      <c r="R5291" t="str">
        <f t="shared" si="82"/>
        <v>No</v>
      </c>
    </row>
    <row r="5292" spans="1:18" x14ac:dyDescent="0.25">
      <c r="A5292" t="s">
        <v>987</v>
      </c>
      <c r="B5292" t="s">
        <v>41</v>
      </c>
      <c r="C5292" t="s">
        <v>34</v>
      </c>
      <c r="D5292" s="11">
        <v>2019</v>
      </c>
      <c r="E5292" t="s">
        <v>986</v>
      </c>
      <c r="F5292">
        <v>6.9</v>
      </c>
      <c r="G5292">
        <v>121000</v>
      </c>
      <c r="H5292" t="s">
        <v>985</v>
      </c>
      <c r="I5292" t="s">
        <v>984</v>
      </c>
      <c r="J5292" t="s">
        <v>983</v>
      </c>
      <c r="K5292" t="s">
        <v>7</v>
      </c>
      <c r="L5292" s="7">
        <v>6000000</v>
      </c>
      <c r="M5292" s="7">
        <v>57615777</v>
      </c>
      <c r="N5292" t="s">
        <v>617</v>
      </c>
      <c r="O5292">
        <v>95</v>
      </c>
      <c r="P5292" s="8">
        <f>_xlfn.XLOOKUP(D5292,Consumer_Price_Index!A:A,Consumer_Price_Index!B:B)</f>
        <v>255.7</v>
      </c>
      <c r="Q5292" s="13">
        <f>IF(ISNUMBER(M5292), M5292*(Consumer_Price_Index!$B$45/(_xlfn.XLOOKUP('Working Data'!D7472,Consumer_Price_Index!A:A,Consumer_Price_Index!B:B))), "Missing")</f>
        <v>73148030.216250002</v>
      </c>
      <c r="R5292" t="str">
        <f t="shared" si="82"/>
        <v>Yes</v>
      </c>
    </row>
    <row r="5293" spans="1:18" x14ac:dyDescent="0.25">
      <c r="A5293" t="s">
        <v>10737</v>
      </c>
      <c r="B5293" t="s">
        <v>68</v>
      </c>
      <c r="C5293" t="s">
        <v>24</v>
      </c>
      <c r="D5293" s="11">
        <v>2002</v>
      </c>
      <c r="E5293" t="s">
        <v>10736</v>
      </c>
      <c r="F5293">
        <v>6.9</v>
      </c>
      <c r="G5293">
        <v>7200</v>
      </c>
      <c r="H5293" t="s">
        <v>10735</v>
      </c>
      <c r="I5293" t="s">
        <v>10734</v>
      </c>
      <c r="J5293" t="s">
        <v>7759</v>
      </c>
      <c r="K5293" t="s">
        <v>7</v>
      </c>
      <c r="L5293" s="7">
        <v>3000000</v>
      </c>
      <c r="M5293" s="7">
        <v>7777790</v>
      </c>
      <c r="N5293" t="s">
        <v>9210</v>
      </c>
      <c r="O5293">
        <v>90</v>
      </c>
      <c r="P5293" s="8">
        <f>_xlfn.XLOOKUP(D5293,Consumer_Price_Index!A:A,Consumer_Price_Index!B:B)</f>
        <v>179.9</v>
      </c>
      <c r="Q5293" s="13">
        <f>IF(ISNUMBER(M5293), M5293*(Consumer_Price_Index!$B$45/(_xlfn.XLOOKUP('Working Data'!D4238,Consumer_Price_Index!A:A,Consumer_Price_Index!B:B))), "Missing")</f>
        <v>16891608.075552385</v>
      </c>
      <c r="R5293" t="str">
        <f t="shared" si="82"/>
        <v>Yes</v>
      </c>
    </row>
    <row r="5294" spans="1:18" x14ac:dyDescent="0.25">
      <c r="A5294" t="s">
        <v>9520</v>
      </c>
      <c r="B5294" t="s">
        <v>68</v>
      </c>
      <c r="C5294" t="s">
        <v>11</v>
      </c>
      <c r="D5294" s="11">
        <v>2005</v>
      </c>
      <c r="E5294" t="s">
        <v>9483</v>
      </c>
      <c r="F5294">
        <v>6.9</v>
      </c>
      <c r="G5294">
        <v>49000</v>
      </c>
      <c r="H5294" t="s">
        <v>3868</v>
      </c>
      <c r="I5294" t="s">
        <v>2661</v>
      </c>
      <c r="J5294" t="s">
        <v>9519</v>
      </c>
      <c r="K5294" t="s">
        <v>7</v>
      </c>
      <c r="L5294" s="7">
        <v>40000000</v>
      </c>
      <c r="M5294" s="7">
        <v>31670620</v>
      </c>
      <c r="N5294" t="s">
        <v>9518</v>
      </c>
      <c r="O5294">
        <v>135</v>
      </c>
      <c r="P5294" s="8">
        <f>_xlfn.XLOOKUP(D5294,Consumer_Price_Index!A:A,Consumer_Price_Index!B:B)</f>
        <v>195.3</v>
      </c>
      <c r="Q5294" s="13">
        <f>IF(ISNUMBER(M5294), M5294*(Consumer_Price_Index!$B$45/(_xlfn.XLOOKUP('Working Data'!D4692,Consumer_Price_Index!A:A,Consumer_Price_Index!B:B))), "Missing")</f>
        <v>42029781.855400696</v>
      </c>
      <c r="R5294" t="str">
        <f t="shared" si="82"/>
        <v>Yes</v>
      </c>
    </row>
    <row r="5295" spans="1:18" x14ac:dyDescent="0.25">
      <c r="A5295" t="s">
        <v>20673</v>
      </c>
      <c r="B5295" t="s">
        <v>41</v>
      </c>
      <c r="C5295" t="s">
        <v>34</v>
      </c>
      <c r="D5295" s="11">
        <v>1984</v>
      </c>
      <c r="E5295" t="s">
        <v>20352</v>
      </c>
      <c r="F5295">
        <v>6.9</v>
      </c>
      <c r="G5295">
        <v>35000</v>
      </c>
      <c r="H5295" t="s">
        <v>18833</v>
      </c>
      <c r="I5295" t="s">
        <v>18833</v>
      </c>
      <c r="J5295" t="s">
        <v>2441</v>
      </c>
      <c r="K5295" t="s">
        <v>7</v>
      </c>
      <c r="L5295" s="7">
        <v>1500000</v>
      </c>
      <c r="M5295" s="7">
        <v>129000</v>
      </c>
      <c r="N5295" t="s">
        <v>20672</v>
      </c>
      <c r="O5295">
        <v>92</v>
      </c>
      <c r="P5295" s="8">
        <f>_xlfn.XLOOKUP(D5295,Consumer_Price_Index!A:A,Consumer_Price_Index!B:B)</f>
        <v>103.9</v>
      </c>
      <c r="Q5295" s="13">
        <f>IF(ISNUMBER(M5295), M5295*(Consumer_Price_Index!$B$45/(_xlfn.XLOOKUP('Working Data'!D519,Consumer_Price_Index!A:A,Consumer_Price_Index!B:B))), "Missing")</f>
        <v>300736.80183626624</v>
      </c>
      <c r="R5295" t="str">
        <f t="shared" si="82"/>
        <v>Yes</v>
      </c>
    </row>
    <row r="5296" spans="1:18" x14ac:dyDescent="0.25">
      <c r="A5296" t="s">
        <v>12055</v>
      </c>
      <c r="B5296" t="s">
        <v>101</v>
      </c>
      <c r="C5296" t="s">
        <v>24</v>
      </c>
      <c r="D5296" s="11">
        <v>2000</v>
      </c>
      <c r="E5296" t="s">
        <v>11979</v>
      </c>
      <c r="F5296">
        <v>6.9</v>
      </c>
      <c r="G5296">
        <v>20000</v>
      </c>
      <c r="H5296" t="s">
        <v>12054</v>
      </c>
      <c r="I5296" t="s">
        <v>12054</v>
      </c>
      <c r="J5296" t="s">
        <v>7679</v>
      </c>
      <c r="K5296" t="s">
        <v>7</v>
      </c>
      <c r="L5296" s="7">
        <v>24000000</v>
      </c>
      <c r="M5296" s="7">
        <v>36609995</v>
      </c>
      <c r="N5296" t="s">
        <v>704</v>
      </c>
      <c r="O5296">
        <v>115</v>
      </c>
      <c r="P5296" s="8">
        <f>_xlfn.XLOOKUP(D5296,Consumer_Price_Index!A:A,Consumer_Price_Index!B:B)</f>
        <v>172.2</v>
      </c>
      <c r="Q5296" s="13">
        <f>IF(ISNUMBER(M5296), M5296*(Consumer_Price_Index!$B$45/(_xlfn.XLOOKUP('Working Data'!D3765,Consumer_Price_Index!A:A,Consumer_Price_Index!B:B))), "Missing")</f>
        <v>48584779.949912891</v>
      </c>
      <c r="R5296" t="str">
        <f t="shared" si="82"/>
        <v>Yes</v>
      </c>
    </row>
    <row r="5297" spans="1:18" x14ac:dyDescent="0.25">
      <c r="A5297" t="s">
        <v>13092</v>
      </c>
      <c r="B5297" t="s">
        <v>41</v>
      </c>
      <c r="C5297" t="s">
        <v>11</v>
      </c>
      <c r="D5297" s="11">
        <v>1998</v>
      </c>
      <c r="E5297" t="s">
        <v>13091</v>
      </c>
      <c r="F5297">
        <v>6.9</v>
      </c>
      <c r="G5297">
        <v>14000</v>
      </c>
      <c r="H5297" t="s">
        <v>9900</v>
      </c>
      <c r="I5297" t="s">
        <v>13090</v>
      </c>
      <c r="J5297" t="s">
        <v>3500</v>
      </c>
      <c r="K5297" t="s">
        <v>7</v>
      </c>
      <c r="M5297" s="7">
        <v>8341087</v>
      </c>
      <c r="N5297" t="s">
        <v>11937</v>
      </c>
      <c r="O5297">
        <v>111</v>
      </c>
      <c r="P5297" s="8">
        <f>_xlfn.XLOOKUP(D5297,Consumer_Price_Index!A:A,Consumer_Price_Index!B:B)</f>
        <v>163</v>
      </c>
      <c r="Q5297" s="13">
        <f>IF(ISNUMBER(M5297), M5297*(Consumer_Price_Index!$B$45/(_xlfn.XLOOKUP('Working Data'!D3393,Consumer_Price_Index!A:A,Consumer_Price_Index!B:B))), "Missing")</f>
        <v>10907850.681974249</v>
      </c>
      <c r="R5297" t="str">
        <f t="shared" si="82"/>
        <v>No</v>
      </c>
    </row>
    <row r="5298" spans="1:18" x14ac:dyDescent="0.25">
      <c r="A5298" t="s">
        <v>6361</v>
      </c>
      <c r="B5298" t="s">
        <v>101</v>
      </c>
      <c r="C5298" t="s">
        <v>73</v>
      </c>
      <c r="D5298" s="11">
        <v>2011</v>
      </c>
      <c r="E5298" t="s">
        <v>5906</v>
      </c>
      <c r="F5298">
        <v>6.9</v>
      </c>
      <c r="G5298">
        <v>212000</v>
      </c>
      <c r="H5298" t="s">
        <v>2524</v>
      </c>
      <c r="I5298" t="s">
        <v>2524</v>
      </c>
      <c r="J5298" t="s">
        <v>754</v>
      </c>
      <c r="K5298" t="s">
        <v>7</v>
      </c>
      <c r="L5298" s="7">
        <v>90000000</v>
      </c>
      <c r="M5298" s="7">
        <v>483866518</v>
      </c>
      <c r="N5298" t="s">
        <v>3589</v>
      </c>
      <c r="O5298">
        <v>96</v>
      </c>
      <c r="P5298" s="8">
        <f>_xlfn.XLOOKUP(D5298,Consumer_Price_Index!A:A,Consumer_Price_Index!B:B)</f>
        <v>224.9</v>
      </c>
      <c r="Q5298" s="13">
        <f>IF(ISNUMBER(M5298), M5298*(Consumer_Price_Index!$B$45/(_xlfn.XLOOKUP('Working Data'!D5891,Consumer_Price_Index!A:A,Consumer_Price_Index!B:B))), "Missing")</f>
        <v>754911049.84434199</v>
      </c>
      <c r="R5298" t="str">
        <f t="shared" si="82"/>
        <v>Yes</v>
      </c>
    </row>
    <row r="5299" spans="1:18" x14ac:dyDescent="0.25">
      <c r="A5299" t="s">
        <v>14840</v>
      </c>
      <c r="B5299" t="s">
        <v>41</v>
      </c>
      <c r="C5299" t="s">
        <v>100</v>
      </c>
      <c r="D5299" s="11">
        <v>1995</v>
      </c>
      <c r="E5299" t="s">
        <v>14839</v>
      </c>
      <c r="F5299">
        <v>6.9</v>
      </c>
      <c r="G5299">
        <v>41000</v>
      </c>
      <c r="H5299" t="s">
        <v>9034</v>
      </c>
      <c r="I5299" t="s">
        <v>14838</v>
      </c>
      <c r="J5299" t="s">
        <v>857</v>
      </c>
      <c r="K5299" t="s">
        <v>265</v>
      </c>
      <c r="L5299" s="7">
        <v>28000000</v>
      </c>
      <c r="M5299" s="7">
        <v>31596911</v>
      </c>
      <c r="N5299" t="s">
        <v>9348</v>
      </c>
      <c r="O5299">
        <v>139</v>
      </c>
      <c r="P5299" s="8">
        <f>_xlfn.XLOOKUP(D5299,Consumer_Price_Index!A:A,Consumer_Price_Index!B:B)</f>
        <v>152.4</v>
      </c>
      <c r="Q5299" s="13">
        <f>IF(ISNUMBER(M5299), M5299*(Consumer_Price_Index!$B$45/(_xlfn.XLOOKUP('Working Data'!D2727,Consumer_Price_Index!A:A,Consumer_Price_Index!B:B))), "Missing")</f>
        <v>40674181.587241232</v>
      </c>
      <c r="R5299" t="str">
        <f t="shared" si="82"/>
        <v>Yes</v>
      </c>
    </row>
    <row r="5300" spans="1:18" x14ac:dyDescent="0.25">
      <c r="A5300" t="s">
        <v>17087</v>
      </c>
      <c r="B5300" t="s">
        <v>68</v>
      </c>
      <c r="C5300" t="s">
        <v>34</v>
      </c>
      <c r="D5300" s="11">
        <v>1991</v>
      </c>
      <c r="E5300" t="s">
        <v>16725</v>
      </c>
      <c r="F5300">
        <v>6.9</v>
      </c>
      <c r="G5300">
        <v>182000</v>
      </c>
      <c r="H5300" t="s">
        <v>2955</v>
      </c>
      <c r="I5300" t="s">
        <v>14046</v>
      </c>
      <c r="J5300" t="s">
        <v>671</v>
      </c>
      <c r="K5300" t="s">
        <v>7</v>
      </c>
      <c r="L5300" s="7">
        <v>48000000</v>
      </c>
      <c r="M5300" s="7">
        <v>390493908</v>
      </c>
      <c r="N5300" t="s">
        <v>138</v>
      </c>
      <c r="O5300">
        <v>143</v>
      </c>
      <c r="P5300" s="8">
        <f>_xlfn.XLOOKUP(D5300,Consumer_Price_Index!A:A,Consumer_Price_Index!B:B)</f>
        <v>136.19999999999999</v>
      </c>
      <c r="Q5300" s="13">
        <f>IF(ISNUMBER(M5300), M5300*(Consumer_Price_Index!$B$45/(_xlfn.XLOOKUP('Working Data'!D1855,Consumer_Price_Index!A:A,Consumer_Price_Index!B:B))), "Missing")</f>
        <v>529050661.48332584</v>
      </c>
      <c r="R5300" t="str">
        <f t="shared" si="82"/>
        <v>Yes</v>
      </c>
    </row>
    <row r="5301" spans="1:18" x14ac:dyDescent="0.25">
      <c r="A5301" t="s">
        <v>20289</v>
      </c>
      <c r="B5301" t="s">
        <v>101</v>
      </c>
      <c r="C5301" t="s">
        <v>11</v>
      </c>
      <c r="D5301" s="11">
        <v>1985</v>
      </c>
      <c r="E5301" t="s">
        <v>20039</v>
      </c>
      <c r="F5301">
        <v>6.9</v>
      </c>
      <c r="G5301">
        <v>192000</v>
      </c>
      <c r="H5301" t="s">
        <v>843</v>
      </c>
      <c r="I5301" t="s">
        <v>843</v>
      </c>
      <c r="J5301" t="s">
        <v>843</v>
      </c>
      <c r="K5301" t="s">
        <v>7</v>
      </c>
      <c r="L5301" s="7">
        <v>30000000</v>
      </c>
      <c r="M5301" s="7">
        <v>300473716</v>
      </c>
      <c r="N5301" t="s">
        <v>9348</v>
      </c>
      <c r="O5301">
        <v>91</v>
      </c>
      <c r="P5301" s="8">
        <f>_xlfn.XLOOKUP(D5301,Consumer_Price_Index!A:A,Consumer_Price_Index!B:B)</f>
        <v>107.6</v>
      </c>
      <c r="Q5301" s="13">
        <f>IF(ISNUMBER(M5301), M5301*(Consumer_Price_Index!$B$45/(_xlfn.XLOOKUP('Working Data'!D665,Consumer_Price_Index!A:A,Consumer_Price_Index!B:B))), "Missing")</f>
        <v>398755841.74738675</v>
      </c>
      <c r="R5301" t="str">
        <f t="shared" si="82"/>
        <v>Yes</v>
      </c>
    </row>
    <row r="5302" spans="1:18" x14ac:dyDescent="0.25">
      <c r="A5302" t="s">
        <v>20726</v>
      </c>
      <c r="B5302" t="s">
        <v>101</v>
      </c>
      <c r="C5302" t="s">
        <v>34</v>
      </c>
      <c r="D5302" s="11">
        <v>1984</v>
      </c>
      <c r="E5302" t="s">
        <v>20402</v>
      </c>
      <c r="F5302">
        <v>6.9</v>
      </c>
      <c r="G5302">
        <v>86000</v>
      </c>
      <c r="H5302" t="s">
        <v>1359</v>
      </c>
      <c r="I5302" t="s">
        <v>20725</v>
      </c>
      <c r="J5302" t="s">
        <v>4279</v>
      </c>
      <c r="K5302" t="s">
        <v>190</v>
      </c>
      <c r="L5302" s="7">
        <v>10000000</v>
      </c>
      <c r="M5302" s="7">
        <v>86572238</v>
      </c>
      <c r="N5302" t="s">
        <v>890</v>
      </c>
      <c r="O5302">
        <v>106</v>
      </c>
      <c r="P5302" s="8">
        <f>_xlfn.XLOOKUP(D5302,Consumer_Price_Index!A:A,Consumer_Price_Index!B:B)</f>
        <v>103.9</v>
      </c>
      <c r="Q5302" s="13">
        <f>IF(ISNUMBER(M5302), M5302*(Consumer_Price_Index!$B$45/(_xlfn.XLOOKUP('Working Data'!D493,Consumer_Price_Index!A:A,Consumer_Price_Index!B:B))), "Missing")</f>
        <v>182550594.59238756</v>
      </c>
      <c r="R5302" t="str">
        <f t="shared" si="82"/>
        <v>Yes</v>
      </c>
    </row>
    <row r="5303" spans="1:18" x14ac:dyDescent="0.25">
      <c r="A5303" t="s">
        <v>19655</v>
      </c>
      <c r="B5303" t="s">
        <v>41</v>
      </c>
      <c r="C5303" t="s">
        <v>24</v>
      </c>
      <c r="D5303" s="11">
        <v>1986</v>
      </c>
      <c r="E5303" t="s">
        <v>19464</v>
      </c>
      <c r="F5303">
        <v>6.9</v>
      </c>
      <c r="G5303">
        <v>27000</v>
      </c>
      <c r="H5303" t="s">
        <v>13087</v>
      </c>
      <c r="I5303" t="s">
        <v>16293</v>
      </c>
      <c r="J5303" t="s">
        <v>16022</v>
      </c>
      <c r="K5303" t="s">
        <v>7</v>
      </c>
      <c r="L5303" s="7">
        <v>13000000</v>
      </c>
      <c r="M5303" s="7">
        <v>71624879</v>
      </c>
      <c r="N5303" t="s">
        <v>6122</v>
      </c>
      <c r="O5303">
        <v>93</v>
      </c>
      <c r="P5303" s="8">
        <f>_xlfn.XLOOKUP(D5303,Consumer_Price_Index!A:A,Consumer_Price_Index!B:B)</f>
        <v>109.6</v>
      </c>
      <c r="Q5303" s="13">
        <f>IF(ISNUMBER(M5303), M5303*(Consumer_Price_Index!$B$45/(_xlfn.XLOOKUP('Working Data'!D905,Consumer_Price_Index!A:A,Consumer_Price_Index!B:B))), "Missing")</f>
        <v>90933752.630416662</v>
      </c>
      <c r="R5303" t="str">
        <f t="shared" si="82"/>
        <v>Yes</v>
      </c>
    </row>
    <row r="5304" spans="1:18" x14ac:dyDescent="0.25">
      <c r="A5304" t="s">
        <v>16654</v>
      </c>
      <c r="B5304" t="s">
        <v>52</v>
      </c>
      <c r="C5304" t="s">
        <v>24</v>
      </c>
      <c r="D5304" s="11">
        <v>1991</v>
      </c>
      <c r="E5304" t="s">
        <v>16653</v>
      </c>
      <c r="F5304">
        <v>6.9</v>
      </c>
      <c r="G5304">
        <v>3500</v>
      </c>
      <c r="H5304" t="s">
        <v>5255</v>
      </c>
      <c r="I5304" t="s">
        <v>5255</v>
      </c>
      <c r="J5304" t="s">
        <v>16652</v>
      </c>
      <c r="K5304" t="s">
        <v>190</v>
      </c>
      <c r="M5304" s="7">
        <v>9915</v>
      </c>
      <c r="N5304" t="s">
        <v>16651</v>
      </c>
      <c r="O5304">
        <v>94</v>
      </c>
      <c r="P5304" s="8">
        <f>_xlfn.XLOOKUP(D5304,Consumer_Price_Index!A:A,Consumer_Price_Index!B:B)</f>
        <v>136.19999999999999</v>
      </c>
      <c r="Q5304" s="13">
        <f>IF(ISNUMBER(M5304), M5304*(Consumer_Price_Index!$B$45/(_xlfn.XLOOKUP('Working Data'!D2021,Consumer_Price_Index!A:A,Consumer_Price_Index!B:B))), "Missing")</f>
        <v>29077.001924927812</v>
      </c>
      <c r="R5304" t="str">
        <f t="shared" si="82"/>
        <v>No</v>
      </c>
    </row>
    <row r="5305" spans="1:18" x14ac:dyDescent="0.25">
      <c r="A5305" t="s">
        <v>12018</v>
      </c>
      <c r="B5305" t="s">
        <v>41</v>
      </c>
      <c r="C5305" t="s">
        <v>24</v>
      </c>
      <c r="D5305" s="11">
        <v>2000</v>
      </c>
      <c r="E5305" t="s">
        <v>11997</v>
      </c>
      <c r="F5305">
        <v>6.9</v>
      </c>
      <c r="G5305">
        <v>18000</v>
      </c>
      <c r="H5305" t="s">
        <v>9293</v>
      </c>
      <c r="I5305" t="s">
        <v>12017</v>
      </c>
      <c r="J5305" t="s">
        <v>12016</v>
      </c>
      <c r="K5305" t="s">
        <v>265</v>
      </c>
      <c r="L5305" s="7">
        <v>10000000</v>
      </c>
      <c r="M5305" s="7">
        <v>28741330</v>
      </c>
      <c r="N5305" t="s">
        <v>12015</v>
      </c>
      <c r="O5305">
        <v>93</v>
      </c>
      <c r="P5305" s="8">
        <f>_xlfn.XLOOKUP(D5305,Consumer_Price_Index!A:A,Consumer_Price_Index!B:B)</f>
        <v>172.2</v>
      </c>
      <c r="Q5305" s="13">
        <f>IF(ISNUMBER(M5305), M5305*(Consumer_Price_Index!$B$45/(_xlfn.XLOOKUP('Working Data'!D3777,Consumer_Price_Index!A:A,Consumer_Price_Index!B:B))), "Missing")</f>
        <v>42245457.071876504</v>
      </c>
      <c r="R5305" t="str">
        <f t="shared" si="82"/>
        <v>Yes</v>
      </c>
    </row>
    <row r="5306" spans="1:18" x14ac:dyDescent="0.25">
      <c r="A5306" t="s">
        <v>16455</v>
      </c>
      <c r="B5306" t="s">
        <v>68</v>
      </c>
      <c r="C5306" t="s">
        <v>11</v>
      </c>
      <c r="D5306" s="11">
        <v>1992</v>
      </c>
      <c r="E5306" t="s">
        <v>16286</v>
      </c>
      <c r="F5306">
        <v>6.9</v>
      </c>
      <c r="G5306">
        <v>23000</v>
      </c>
      <c r="H5306" t="s">
        <v>14295</v>
      </c>
      <c r="I5306" t="s">
        <v>16454</v>
      </c>
      <c r="J5306" t="s">
        <v>5326</v>
      </c>
      <c r="K5306" t="s">
        <v>7</v>
      </c>
      <c r="L5306" s="7">
        <v>18000000</v>
      </c>
      <c r="M5306" s="7">
        <v>14715067</v>
      </c>
      <c r="N5306" t="s">
        <v>108</v>
      </c>
      <c r="O5306">
        <v>106</v>
      </c>
      <c r="P5306" s="8">
        <f>_xlfn.XLOOKUP(D5306,Consumer_Price_Index!A:A,Consumer_Price_Index!B:B)</f>
        <v>140.30000000000001</v>
      </c>
      <c r="Q5306" s="13">
        <f>IF(ISNUMBER(M5306), M5306*(Consumer_Price_Index!$B$45/(_xlfn.XLOOKUP('Working Data'!D2102,Consumer_Price_Index!A:A,Consumer_Price_Index!B:B))), "Missing")</f>
        <v>27507244.876687113</v>
      </c>
      <c r="R5306" t="str">
        <f t="shared" si="82"/>
        <v>Yes</v>
      </c>
    </row>
    <row r="5307" spans="1:18" x14ac:dyDescent="0.25">
      <c r="A5307" t="s">
        <v>18105</v>
      </c>
      <c r="B5307" t="s">
        <v>41</v>
      </c>
      <c r="C5307" t="s">
        <v>24</v>
      </c>
      <c r="D5307" s="11">
        <v>1989</v>
      </c>
      <c r="E5307" t="s">
        <v>17827</v>
      </c>
      <c r="F5307">
        <v>6.9</v>
      </c>
      <c r="G5307">
        <v>50000</v>
      </c>
      <c r="H5307" t="s">
        <v>14190</v>
      </c>
      <c r="I5307" t="s">
        <v>18104</v>
      </c>
      <c r="J5307" t="s">
        <v>16749</v>
      </c>
      <c r="K5307" t="s">
        <v>7</v>
      </c>
      <c r="L5307" s="7">
        <v>18000000</v>
      </c>
      <c r="M5307" s="7">
        <v>46908987</v>
      </c>
      <c r="N5307" t="s">
        <v>2694</v>
      </c>
      <c r="O5307">
        <v>103</v>
      </c>
      <c r="P5307" s="8">
        <f>_xlfn.XLOOKUP(D5307,Consumer_Price_Index!A:A,Consumer_Price_Index!B:B)</f>
        <v>124</v>
      </c>
      <c r="Q5307" s="13">
        <f>IF(ISNUMBER(M5307), M5307*(Consumer_Price_Index!$B$45/(_xlfn.XLOOKUP('Working Data'!D1480,Consumer_Price_Index!A:A,Consumer_Price_Index!B:B))), "Missing")</f>
        <v>85793327.364345744</v>
      </c>
      <c r="R5307" t="str">
        <f t="shared" si="82"/>
        <v>Yes</v>
      </c>
    </row>
    <row r="5308" spans="1:18" x14ac:dyDescent="0.25">
      <c r="A5308" t="s">
        <v>11616</v>
      </c>
      <c r="B5308" t="s">
        <v>68</v>
      </c>
      <c r="C5308" t="s">
        <v>24</v>
      </c>
      <c r="D5308" s="11">
        <v>2001</v>
      </c>
      <c r="E5308" t="s">
        <v>11388</v>
      </c>
      <c r="F5308">
        <v>6.9</v>
      </c>
      <c r="G5308">
        <v>106000</v>
      </c>
      <c r="H5308" t="s">
        <v>2375</v>
      </c>
      <c r="I5308" t="s">
        <v>5637</v>
      </c>
      <c r="J5308" t="s">
        <v>4321</v>
      </c>
      <c r="K5308" t="s">
        <v>7</v>
      </c>
      <c r="L5308" s="7">
        <v>28000000</v>
      </c>
      <c r="M5308" s="7">
        <v>77516304</v>
      </c>
      <c r="N5308" t="s">
        <v>3464</v>
      </c>
      <c r="O5308">
        <v>90</v>
      </c>
      <c r="P5308" s="8">
        <f>_xlfn.XLOOKUP(D5308,Consumer_Price_Index!A:A,Consumer_Price_Index!B:B)</f>
        <v>177.1</v>
      </c>
      <c r="Q5308" s="13">
        <f>IF(ISNUMBER(M5308), M5308*(Consumer_Price_Index!$B$45/(_xlfn.XLOOKUP('Working Data'!D3921,Consumer_Price_Index!A:A,Consumer_Price_Index!B:B))), "Missing")</f>
        <v>120938135.32411674</v>
      </c>
      <c r="R5308" t="str">
        <f t="shared" si="82"/>
        <v>Yes</v>
      </c>
    </row>
    <row r="5309" spans="1:18" x14ac:dyDescent="0.25">
      <c r="A5309" t="s">
        <v>14409</v>
      </c>
      <c r="B5309" t="s">
        <v>41</v>
      </c>
      <c r="C5309" t="s">
        <v>34</v>
      </c>
      <c r="D5309" s="11">
        <v>1996</v>
      </c>
      <c r="E5309" t="s">
        <v>14408</v>
      </c>
      <c r="F5309">
        <v>6.9</v>
      </c>
      <c r="G5309">
        <v>15000</v>
      </c>
      <c r="H5309" t="s">
        <v>896</v>
      </c>
      <c r="I5309" t="s">
        <v>13660</v>
      </c>
      <c r="J5309" t="s">
        <v>14407</v>
      </c>
      <c r="K5309" t="s">
        <v>7</v>
      </c>
      <c r="L5309" s="7">
        <v>9000000</v>
      </c>
      <c r="M5309" s="7">
        <v>41590886</v>
      </c>
      <c r="N5309" t="s">
        <v>666</v>
      </c>
      <c r="O5309">
        <v>123</v>
      </c>
      <c r="P5309" s="8">
        <f>_xlfn.XLOOKUP(D5309,Consumer_Price_Index!A:A,Consumer_Price_Index!B:B)</f>
        <v>156.9</v>
      </c>
      <c r="Q5309" s="13">
        <f>IF(ISNUMBER(M5309), M5309*(Consumer_Price_Index!$B$45/(_xlfn.XLOOKUP('Working Data'!D2895,Consumer_Price_Index!A:A,Consumer_Price_Index!B:B))), "Missing")</f>
        <v>80769553.627788395</v>
      </c>
      <c r="R5309" t="str">
        <f t="shared" si="82"/>
        <v>Yes</v>
      </c>
    </row>
    <row r="5310" spans="1:18" x14ac:dyDescent="0.25">
      <c r="A5310" t="s">
        <v>12068</v>
      </c>
      <c r="B5310" t="s">
        <v>41</v>
      </c>
      <c r="C5310" t="s">
        <v>11</v>
      </c>
      <c r="D5310" s="11">
        <v>2000</v>
      </c>
      <c r="E5310" t="s">
        <v>11481</v>
      </c>
      <c r="F5310">
        <v>6.9</v>
      </c>
      <c r="G5310">
        <v>40000</v>
      </c>
      <c r="H5310" t="s">
        <v>12067</v>
      </c>
      <c r="I5310" t="s">
        <v>12066</v>
      </c>
      <c r="J5310" t="s">
        <v>12065</v>
      </c>
      <c r="K5310" t="s">
        <v>265</v>
      </c>
      <c r="L5310" s="7">
        <v>8000000</v>
      </c>
      <c r="M5310" s="7">
        <v>11155214</v>
      </c>
      <c r="N5310" t="s">
        <v>12064</v>
      </c>
      <c r="O5310">
        <v>92</v>
      </c>
      <c r="P5310" s="8">
        <f>_xlfn.XLOOKUP(D5310,Consumer_Price_Index!A:A,Consumer_Price_Index!B:B)</f>
        <v>172.2</v>
      </c>
      <c r="Q5310" s="13">
        <f>IF(ISNUMBER(M5310), M5310*(Consumer_Price_Index!$B$45/(_xlfn.XLOOKUP('Working Data'!D3762,Consumer_Price_Index!A:A,Consumer_Price_Index!B:B))), "Missing")</f>
        <v>17993614.112228692</v>
      </c>
      <c r="R5310" t="str">
        <f t="shared" si="82"/>
        <v>Yes</v>
      </c>
    </row>
    <row r="5311" spans="1:18" x14ac:dyDescent="0.25">
      <c r="A5311" t="s">
        <v>21313</v>
      </c>
      <c r="B5311" t="s">
        <v>41</v>
      </c>
      <c r="C5311" t="s">
        <v>11</v>
      </c>
      <c r="D5311" s="11">
        <v>1982</v>
      </c>
      <c r="E5311" t="s">
        <v>21307</v>
      </c>
      <c r="F5311">
        <v>6.9</v>
      </c>
      <c r="G5311">
        <v>2500</v>
      </c>
      <c r="H5311" t="s">
        <v>10701</v>
      </c>
      <c r="I5311" t="s">
        <v>21312</v>
      </c>
      <c r="J5311" t="s">
        <v>15006</v>
      </c>
      <c r="K5311" t="s">
        <v>7</v>
      </c>
      <c r="L5311" s="7">
        <v>12000000</v>
      </c>
      <c r="M5311" s="7">
        <v>9217530</v>
      </c>
      <c r="N5311" t="s">
        <v>704</v>
      </c>
      <c r="O5311">
        <v>124</v>
      </c>
      <c r="P5311" s="8">
        <f>_xlfn.XLOOKUP(D5311,Consumer_Price_Index!A:A,Consumer_Price_Index!B:B)</f>
        <v>96.5</v>
      </c>
      <c r="Q5311" s="13">
        <f>IF(ISNUMBER(M5311), M5311*(Consumer_Price_Index!$B$45/(_xlfn.XLOOKUP('Working Data'!D287,Consumer_Price_Index!A:A,Consumer_Price_Index!B:B))), "Missing")</f>
        <v>22649849.927419353</v>
      </c>
      <c r="R5311" t="str">
        <f t="shared" si="82"/>
        <v>Yes</v>
      </c>
    </row>
    <row r="5312" spans="1:18" x14ac:dyDescent="0.25">
      <c r="A5312" t="s">
        <v>13168</v>
      </c>
      <c r="B5312" t="s">
        <v>101</v>
      </c>
      <c r="C5312" t="s">
        <v>24</v>
      </c>
      <c r="D5312" s="11">
        <v>1998</v>
      </c>
      <c r="E5312" t="s">
        <v>13044</v>
      </c>
      <c r="F5312">
        <v>6.9</v>
      </c>
      <c r="G5312">
        <v>21000</v>
      </c>
      <c r="H5312" t="s">
        <v>6666</v>
      </c>
      <c r="I5312" t="s">
        <v>6666</v>
      </c>
      <c r="J5312" t="s">
        <v>13167</v>
      </c>
      <c r="K5312" t="s">
        <v>7</v>
      </c>
      <c r="L5312" s="7">
        <v>30000000</v>
      </c>
      <c r="M5312" s="7">
        <v>18253415</v>
      </c>
      <c r="N5312" t="s">
        <v>8102</v>
      </c>
      <c r="O5312">
        <v>114</v>
      </c>
      <c r="P5312" s="8">
        <f>_xlfn.XLOOKUP(D5312,Consumer_Price_Index!A:A,Consumer_Price_Index!B:B)</f>
        <v>163</v>
      </c>
      <c r="Q5312" s="13">
        <f>IF(ISNUMBER(M5312), M5312*(Consumer_Price_Index!$B$45/(_xlfn.XLOOKUP('Working Data'!D3369,Consumer_Price_Index!A:A,Consumer_Price_Index!B:B))), "Missing")</f>
        <v>27588370.786210317</v>
      </c>
      <c r="R5312" t="str">
        <f t="shared" si="82"/>
        <v>Yes</v>
      </c>
    </row>
    <row r="5313" spans="1:18" x14ac:dyDescent="0.25">
      <c r="A5313" t="s">
        <v>3394</v>
      </c>
      <c r="B5313" t="s">
        <v>68</v>
      </c>
      <c r="C5313" t="s">
        <v>11</v>
      </c>
      <c r="D5313" s="11">
        <v>1989</v>
      </c>
      <c r="E5313" t="s">
        <v>17840</v>
      </c>
      <c r="F5313">
        <v>6.9</v>
      </c>
      <c r="G5313">
        <v>716</v>
      </c>
      <c r="H5313" t="s">
        <v>17839</v>
      </c>
      <c r="I5313" t="s">
        <v>6273</v>
      </c>
      <c r="J5313" t="s">
        <v>16416</v>
      </c>
      <c r="K5313" t="s">
        <v>7</v>
      </c>
      <c r="L5313" s="7">
        <v>11500000</v>
      </c>
      <c r="M5313" s="7">
        <v>2260616</v>
      </c>
      <c r="N5313" t="s">
        <v>2694</v>
      </c>
      <c r="O5313">
        <v>98</v>
      </c>
      <c r="P5313" s="8">
        <f>_xlfn.XLOOKUP(D5313,Consumer_Price_Index!A:A,Consumer_Price_Index!B:B)</f>
        <v>124</v>
      </c>
      <c r="Q5313" s="13">
        <f>IF(ISNUMBER(M5313), M5313*(Consumer_Price_Index!$B$45/(_xlfn.XLOOKUP('Working Data'!D1590,Consumer_Price_Index!A:A,Consumer_Price_Index!B:B))), "Missing")</f>
        <v>5270158.3412394794</v>
      </c>
      <c r="R5313" t="str">
        <f t="shared" si="82"/>
        <v>Yes</v>
      </c>
    </row>
    <row r="5314" spans="1:18" x14ac:dyDescent="0.25">
      <c r="A5314" t="s">
        <v>3538</v>
      </c>
      <c r="B5314" t="s">
        <v>41</v>
      </c>
      <c r="C5314" t="s">
        <v>34</v>
      </c>
      <c r="D5314" s="11">
        <v>2015</v>
      </c>
      <c r="E5314" t="s">
        <v>3537</v>
      </c>
      <c r="F5314">
        <v>6.9</v>
      </c>
      <c r="G5314">
        <v>44000</v>
      </c>
      <c r="H5314" t="s">
        <v>3536</v>
      </c>
      <c r="I5314" t="s">
        <v>3536</v>
      </c>
      <c r="J5314" t="s">
        <v>1515</v>
      </c>
      <c r="K5314" t="s">
        <v>265</v>
      </c>
      <c r="L5314" s="7">
        <v>2000000</v>
      </c>
      <c r="M5314" s="7">
        <v>1295574</v>
      </c>
      <c r="N5314" t="s">
        <v>1466</v>
      </c>
      <c r="O5314">
        <v>84</v>
      </c>
      <c r="P5314" s="8">
        <f>_xlfn.XLOOKUP(D5314,Consumer_Price_Index!A:A,Consumer_Price_Index!B:B)</f>
        <v>237</v>
      </c>
      <c r="Q5314" s="13">
        <f>IF(ISNUMBER(M5314), M5314*(Consumer_Price_Index!$B$45/(_xlfn.XLOOKUP('Working Data'!D6822,Consumer_Price_Index!A:A,Consumer_Price_Index!B:B))), "Missing")</f>
        <v>3799435.974975938</v>
      </c>
      <c r="R5314" t="str">
        <f t="shared" si="82"/>
        <v>Yes</v>
      </c>
    </row>
    <row r="5315" spans="1:18" x14ac:dyDescent="0.25">
      <c r="A5315" t="s">
        <v>1912</v>
      </c>
      <c r="B5315" t="s">
        <v>68</v>
      </c>
      <c r="C5315" t="s">
        <v>34</v>
      </c>
      <c r="D5315" s="11">
        <v>2018</v>
      </c>
      <c r="E5315" t="s">
        <v>1911</v>
      </c>
      <c r="F5315">
        <v>6.9</v>
      </c>
      <c r="G5315">
        <v>306000</v>
      </c>
      <c r="H5315" t="s">
        <v>1910</v>
      </c>
      <c r="I5315" t="s">
        <v>1909</v>
      </c>
      <c r="J5315" t="s">
        <v>1908</v>
      </c>
      <c r="K5315" t="s">
        <v>7</v>
      </c>
      <c r="L5315" s="7">
        <v>275000000</v>
      </c>
      <c r="M5315" s="7">
        <v>392924807</v>
      </c>
      <c r="N5315" t="s">
        <v>1907</v>
      </c>
      <c r="O5315">
        <v>135</v>
      </c>
      <c r="P5315" s="8">
        <f>_xlfn.XLOOKUP(D5315,Consumer_Price_Index!A:A,Consumer_Price_Index!B:B)</f>
        <v>251.1</v>
      </c>
      <c r="Q5315" s="13">
        <f>IF(ISNUMBER(M5315), M5315*(Consumer_Price_Index!$B$45/(_xlfn.XLOOKUP('Working Data'!D7263,Consumer_Price_Index!A:A,Consumer_Price_Index!B:B))), "Missing")</f>
        <v>498850786.22041667</v>
      </c>
      <c r="R5315" t="str">
        <f t="shared" ref="R5315:R5378" si="83">IF(AND(ISNUMBER(L5315), L5315&gt;0, ISNUMBER(M5315), M5315&gt;0), "Yes", "No")</f>
        <v>Yes</v>
      </c>
    </row>
    <row r="5316" spans="1:18" x14ac:dyDescent="0.25">
      <c r="A5316" t="s">
        <v>19641</v>
      </c>
      <c r="B5316" t="s">
        <v>41</v>
      </c>
      <c r="C5316" t="s">
        <v>24</v>
      </c>
      <c r="D5316" s="11">
        <v>1986</v>
      </c>
      <c r="E5316" t="s">
        <v>19239</v>
      </c>
      <c r="F5316">
        <v>6.9</v>
      </c>
      <c r="G5316">
        <v>17000</v>
      </c>
      <c r="H5316" t="s">
        <v>3480</v>
      </c>
      <c r="I5316" t="s">
        <v>4554</v>
      </c>
      <c r="J5316" t="s">
        <v>7060</v>
      </c>
      <c r="K5316" t="s">
        <v>7</v>
      </c>
      <c r="L5316" s="7">
        <v>7000000</v>
      </c>
      <c r="M5316" s="7">
        <v>8362969</v>
      </c>
      <c r="N5316" t="s">
        <v>19640</v>
      </c>
      <c r="O5316">
        <v>114</v>
      </c>
      <c r="P5316" s="8">
        <f>_xlfn.XLOOKUP(D5316,Consumer_Price_Index!A:A,Consumer_Price_Index!B:B)</f>
        <v>109.6</v>
      </c>
      <c r="Q5316" s="13">
        <f>IF(ISNUMBER(M5316), M5316*(Consumer_Price_Index!$B$45/(_xlfn.XLOOKUP('Working Data'!D911,Consumer_Price_Index!A:A,Consumer_Price_Index!B:B))), "Missing")</f>
        <v>18709226.536710721</v>
      </c>
      <c r="R5316" t="str">
        <f t="shared" si="83"/>
        <v>Yes</v>
      </c>
    </row>
    <row r="5317" spans="1:18" x14ac:dyDescent="0.25">
      <c r="A5317" t="s">
        <v>1544</v>
      </c>
      <c r="B5317" t="s">
        <v>41</v>
      </c>
      <c r="C5317" t="s">
        <v>24</v>
      </c>
      <c r="D5317" s="11">
        <v>2018</v>
      </c>
      <c r="E5317" t="s">
        <v>1397</v>
      </c>
      <c r="F5317">
        <v>6.9</v>
      </c>
      <c r="G5317">
        <v>69000</v>
      </c>
      <c r="H5317" t="s">
        <v>1543</v>
      </c>
      <c r="I5317" t="s">
        <v>1543</v>
      </c>
      <c r="J5317" t="s">
        <v>1542</v>
      </c>
      <c r="K5317" t="s">
        <v>7</v>
      </c>
      <c r="L5317" s="7">
        <v>3200000</v>
      </c>
      <c r="M5317" s="7">
        <v>18170707</v>
      </c>
      <c r="N5317" t="s">
        <v>1541</v>
      </c>
      <c r="O5317">
        <v>112</v>
      </c>
      <c r="P5317" s="8">
        <f>_xlfn.XLOOKUP(D5317,Consumer_Price_Index!A:A,Consumer_Price_Index!B:B)</f>
        <v>251.1</v>
      </c>
      <c r="Q5317" s="13">
        <f>IF(ISNUMBER(M5317), M5317*(Consumer_Price_Index!$B$45/(_xlfn.XLOOKUP('Working Data'!D7352,Consumer_Price_Index!A:A,Consumer_Price_Index!B:B))), "Missing")</f>
        <v>53287915.523580357</v>
      </c>
      <c r="R5317" t="str">
        <f t="shared" si="83"/>
        <v>Yes</v>
      </c>
    </row>
    <row r="5318" spans="1:18" x14ac:dyDescent="0.25">
      <c r="A5318" t="s">
        <v>5508</v>
      </c>
      <c r="B5318" t="s">
        <v>52</v>
      </c>
      <c r="C5318" t="s">
        <v>11</v>
      </c>
      <c r="D5318" s="11">
        <v>2012</v>
      </c>
      <c r="E5318" t="s">
        <v>5507</v>
      </c>
      <c r="F5318">
        <v>6.9</v>
      </c>
      <c r="G5318">
        <v>7200</v>
      </c>
      <c r="H5318" t="s">
        <v>2583</v>
      </c>
      <c r="I5318" t="s">
        <v>2583</v>
      </c>
      <c r="J5318" t="s">
        <v>5506</v>
      </c>
      <c r="K5318" t="s">
        <v>7</v>
      </c>
      <c r="M5318" s="7">
        <v>146222</v>
      </c>
      <c r="N5318" t="s">
        <v>5505</v>
      </c>
      <c r="O5318">
        <v>103</v>
      </c>
      <c r="P5318" s="8">
        <f>_xlfn.XLOOKUP(D5318,Consumer_Price_Index!A:A,Consumer_Price_Index!B:B)</f>
        <v>229.6</v>
      </c>
      <c r="Q5318" s="13">
        <f>IF(ISNUMBER(M5318), M5318*(Consumer_Price_Index!$B$45/(_xlfn.XLOOKUP('Working Data'!D6185,Consumer_Price_Index!A:A,Consumer_Price_Index!B:B))), "Missing")</f>
        <v>235859.4145050291</v>
      </c>
      <c r="R5318" t="str">
        <f t="shared" si="83"/>
        <v>No</v>
      </c>
    </row>
    <row r="5319" spans="1:18" x14ac:dyDescent="0.25">
      <c r="A5319" t="s">
        <v>8043</v>
      </c>
      <c r="B5319" t="s">
        <v>41</v>
      </c>
      <c r="C5319" t="s">
        <v>24</v>
      </c>
      <c r="D5319" s="11">
        <v>2008</v>
      </c>
      <c r="E5319" t="s">
        <v>7682</v>
      </c>
      <c r="F5319">
        <v>6.9</v>
      </c>
      <c r="G5319">
        <v>274000</v>
      </c>
      <c r="H5319" t="s">
        <v>1716</v>
      </c>
      <c r="I5319" t="s">
        <v>1535</v>
      </c>
      <c r="J5319" t="s">
        <v>1535</v>
      </c>
      <c r="K5319" t="s">
        <v>7</v>
      </c>
      <c r="L5319" s="7">
        <v>65000000</v>
      </c>
      <c r="M5319" s="7">
        <v>128108211</v>
      </c>
      <c r="N5319" t="s">
        <v>114</v>
      </c>
      <c r="O5319">
        <v>98</v>
      </c>
      <c r="P5319" s="8">
        <f>_xlfn.XLOOKUP(D5319,Consumer_Price_Index!A:A,Consumer_Price_Index!B:B)</f>
        <v>215.3</v>
      </c>
      <c r="Q5319" s="13">
        <f>IF(ISNUMBER(M5319), M5319*(Consumer_Price_Index!$B$45/(_xlfn.XLOOKUP('Working Data'!D5251,Consumer_Price_Index!A:A,Consumer_Price_Index!B:B))), "Missing")</f>
        <v>155454288.69653523</v>
      </c>
      <c r="R5319" t="str">
        <f t="shared" si="83"/>
        <v>Yes</v>
      </c>
    </row>
    <row r="5320" spans="1:18" x14ac:dyDescent="0.25">
      <c r="A5320" t="s">
        <v>508</v>
      </c>
      <c r="B5320" t="s">
        <v>101</v>
      </c>
      <c r="C5320" t="s">
        <v>11</v>
      </c>
      <c r="D5320" s="11">
        <v>2019</v>
      </c>
      <c r="E5320" t="s">
        <v>347</v>
      </c>
      <c r="F5320">
        <v>6.9</v>
      </c>
      <c r="G5320">
        <v>3100</v>
      </c>
      <c r="H5320" t="s">
        <v>507</v>
      </c>
      <c r="I5320" t="s">
        <v>506</v>
      </c>
      <c r="J5320" t="s">
        <v>505</v>
      </c>
      <c r="K5320" t="s">
        <v>504</v>
      </c>
      <c r="M5320" s="7">
        <v>4393018</v>
      </c>
      <c r="N5320" t="s">
        <v>503</v>
      </c>
      <c r="O5320">
        <v>99</v>
      </c>
      <c r="P5320" s="8">
        <f>_xlfn.XLOOKUP(D5320,Consumer_Price_Index!A:A,Consumer_Price_Index!B:B)</f>
        <v>255.7</v>
      </c>
      <c r="Q5320" s="13">
        <f>IF(ISNUMBER(M5320), M5320*(Consumer_Price_Index!$B$45/(_xlfn.XLOOKUP('Working Data'!D7576,Consumer_Price_Index!A:A,Consumer_Price_Index!B:B))), "Missing")</f>
        <v>6137334.1797340671</v>
      </c>
      <c r="R5320" t="str">
        <f t="shared" si="83"/>
        <v>No</v>
      </c>
    </row>
    <row r="5321" spans="1:18" x14ac:dyDescent="0.25">
      <c r="A5321" t="s">
        <v>21785</v>
      </c>
      <c r="B5321" t="s">
        <v>41</v>
      </c>
      <c r="C5321" t="s">
        <v>24</v>
      </c>
      <c r="D5321" s="11">
        <v>1981</v>
      </c>
      <c r="E5321" t="s">
        <v>21680</v>
      </c>
      <c r="F5321">
        <v>6.9</v>
      </c>
      <c r="G5321">
        <v>68000</v>
      </c>
      <c r="H5321" t="s">
        <v>4284</v>
      </c>
      <c r="I5321" t="s">
        <v>8905</v>
      </c>
      <c r="J5321" t="s">
        <v>1073</v>
      </c>
      <c r="K5321" t="s">
        <v>7</v>
      </c>
      <c r="L5321" s="7">
        <v>10000000</v>
      </c>
      <c r="M5321" s="7">
        <v>85297000</v>
      </c>
      <c r="N5321" t="s">
        <v>114</v>
      </c>
      <c r="O5321">
        <v>106</v>
      </c>
      <c r="P5321" s="8">
        <f>_xlfn.XLOOKUP(D5321,Consumer_Price_Index!A:A,Consumer_Price_Index!B:B)</f>
        <v>90.9</v>
      </c>
      <c r="Q5321" s="13">
        <f>IF(ISNUMBER(M5321), M5321*(Consumer_Price_Index!$B$45/(_xlfn.XLOOKUP('Working Data'!D105,Consumer_Price_Index!A:A,Consumer_Price_Index!B:B))), "Missing")</f>
        <v>119165501.60476846</v>
      </c>
      <c r="R5321" t="str">
        <f t="shared" si="83"/>
        <v>Yes</v>
      </c>
    </row>
    <row r="5322" spans="1:18" x14ac:dyDescent="0.25">
      <c r="A5322" t="s">
        <v>2223</v>
      </c>
      <c r="B5322" t="s">
        <v>41</v>
      </c>
      <c r="C5322" t="s">
        <v>409</v>
      </c>
      <c r="D5322" s="11">
        <v>2017</v>
      </c>
      <c r="E5322" t="s">
        <v>2065</v>
      </c>
      <c r="F5322">
        <v>6.9</v>
      </c>
      <c r="G5322">
        <v>42000</v>
      </c>
      <c r="H5322" t="s">
        <v>1836</v>
      </c>
      <c r="I5322" t="s">
        <v>2222</v>
      </c>
      <c r="J5322" t="s">
        <v>2221</v>
      </c>
      <c r="K5322" t="s">
        <v>7</v>
      </c>
      <c r="L5322" s="7">
        <v>30000000</v>
      </c>
      <c r="M5322" s="7">
        <v>8503658</v>
      </c>
      <c r="N5322" t="s">
        <v>842</v>
      </c>
      <c r="O5322">
        <v>119</v>
      </c>
      <c r="P5322" s="8">
        <f>_xlfn.XLOOKUP(D5322,Consumer_Price_Index!A:A,Consumer_Price_Index!B:B)</f>
        <v>245.1</v>
      </c>
      <c r="Q5322" s="13">
        <f>IF(ISNUMBER(M5322), M5322*(Consumer_Price_Index!$B$45/(_xlfn.XLOOKUP('Working Data'!D7190,Consumer_Price_Index!A:A,Consumer_Price_Index!B:B))), "Missing")</f>
        <v>14630517.180124223</v>
      </c>
      <c r="R5322" t="str">
        <f t="shared" si="83"/>
        <v>Yes</v>
      </c>
    </row>
    <row r="5323" spans="1:18" x14ac:dyDescent="0.25">
      <c r="A5323" t="s">
        <v>4133</v>
      </c>
      <c r="B5323" t="s">
        <v>68</v>
      </c>
      <c r="C5323" t="s">
        <v>11</v>
      </c>
      <c r="D5323" s="11">
        <v>2014</v>
      </c>
      <c r="E5323" t="s">
        <v>4132</v>
      </c>
      <c r="F5323">
        <v>6.9</v>
      </c>
      <c r="G5323">
        <v>40000</v>
      </c>
      <c r="H5323" t="s">
        <v>4131</v>
      </c>
      <c r="I5323" t="s">
        <v>4130</v>
      </c>
      <c r="J5323" t="s">
        <v>3912</v>
      </c>
      <c r="K5323" t="s">
        <v>265</v>
      </c>
      <c r="L5323" s="7">
        <v>14000000</v>
      </c>
      <c r="M5323" s="7">
        <v>31972096</v>
      </c>
      <c r="N5323" t="s">
        <v>4129</v>
      </c>
      <c r="O5323">
        <v>106</v>
      </c>
      <c r="P5323" s="8">
        <f>_xlfn.XLOOKUP(D5323,Consumer_Price_Index!A:A,Consumer_Price_Index!B:B)</f>
        <v>236.7</v>
      </c>
      <c r="Q5323" s="13">
        <f>IF(ISNUMBER(M5323), M5323*(Consumer_Price_Index!$B$45/(_xlfn.XLOOKUP('Working Data'!D6627,Consumer_Price_Index!A:A,Consumer_Price_Index!B:B))), "Missing")</f>
        <v>54151737.916620344</v>
      </c>
      <c r="R5323" t="str">
        <f t="shared" si="83"/>
        <v>Yes</v>
      </c>
    </row>
    <row r="5324" spans="1:18" x14ac:dyDescent="0.25">
      <c r="A5324" t="s">
        <v>13687</v>
      </c>
      <c r="B5324" t="s">
        <v>41</v>
      </c>
      <c r="C5324" t="s">
        <v>24</v>
      </c>
      <c r="D5324" s="11">
        <v>1997</v>
      </c>
      <c r="E5324" t="s">
        <v>13686</v>
      </c>
      <c r="F5324">
        <v>6.9</v>
      </c>
      <c r="G5324">
        <v>27000</v>
      </c>
      <c r="H5324" t="s">
        <v>13685</v>
      </c>
      <c r="I5324" t="s">
        <v>13684</v>
      </c>
      <c r="J5324" t="s">
        <v>13169</v>
      </c>
      <c r="K5324" t="s">
        <v>7</v>
      </c>
      <c r="L5324" s="7">
        <v>5000000</v>
      </c>
      <c r="M5324" s="7">
        <v>1740156</v>
      </c>
      <c r="N5324" t="s">
        <v>13683</v>
      </c>
      <c r="O5324">
        <v>106</v>
      </c>
      <c r="P5324" s="8">
        <f>_xlfn.XLOOKUP(D5324,Consumer_Price_Index!A:A,Consumer_Price_Index!B:B)</f>
        <v>160.5</v>
      </c>
      <c r="Q5324" s="13">
        <f>IF(ISNUMBER(M5324), M5324*(Consumer_Price_Index!$B$45/(_xlfn.XLOOKUP('Working Data'!D3175,Consumer_Price_Index!A:A,Consumer_Price_Index!B:B))), "Missing")</f>
        <v>2714928.4854070661</v>
      </c>
      <c r="R5324" t="str">
        <f t="shared" si="83"/>
        <v>Yes</v>
      </c>
    </row>
    <row r="5325" spans="1:18" x14ac:dyDescent="0.25">
      <c r="A5325" t="s">
        <v>16349</v>
      </c>
      <c r="B5325" t="s">
        <v>41</v>
      </c>
      <c r="C5325" t="s">
        <v>34</v>
      </c>
      <c r="D5325" s="11">
        <v>1992</v>
      </c>
      <c r="E5325" t="s">
        <v>16348</v>
      </c>
      <c r="F5325">
        <v>6.9</v>
      </c>
      <c r="G5325">
        <v>20000</v>
      </c>
      <c r="H5325" t="s">
        <v>13585</v>
      </c>
      <c r="I5325" t="s">
        <v>14822</v>
      </c>
      <c r="J5325" t="s">
        <v>2277</v>
      </c>
      <c r="K5325" t="s">
        <v>226</v>
      </c>
      <c r="L5325" s="7">
        <v>900000</v>
      </c>
      <c r="M5325" s="7">
        <v>16270600</v>
      </c>
      <c r="N5325" t="s">
        <v>657</v>
      </c>
      <c r="O5325">
        <v>91</v>
      </c>
      <c r="P5325" s="8">
        <f>_xlfn.XLOOKUP(D5325,Consumer_Price_Index!A:A,Consumer_Price_Index!B:B)</f>
        <v>140.30000000000001</v>
      </c>
      <c r="Q5325" s="13">
        <f>IF(ISNUMBER(M5325), M5325*(Consumer_Price_Index!$B$45/(_xlfn.XLOOKUP('Working Data'!D2147,Consumer_Price_Index!A:A,Consumer_Price_Index!B:B))), "Missing")</f>
        <v>23915348.866377227</v>
      </c>
      <c r="R5325" t="str">
        <f t="shared" si="83"/>
        <v>Yes</v>
      </c>
    </row>
    <row r="5326" spans="1:18" x14ac:dyDescent="0.25">
      <c r="A5326" t="s">
        <v>9358</v>
      </c>
      <c r="B5326" t="s">
        <v>41</v>
      </c>
      <c r="C5326" t="s">
        <v>11</v>
      </c>
      <c r="D5326" s="11">
        <v>2005</v>
      </c>
      <c r="E5326" t="s">
        <v>9357</v>
      </c>
      <c r="F5326">
        <v>6.9</v>
      </c>
      <c r="G5326">
        <v>127000</v>
      </c>
      <c r="H5326" t="s">
        <v>105</v>
      </c>
      <c r="I5326" t="s">
        <v>105</v>
      </c>
      <c r="J5326" t="s">
        <v>2431</v>
      </c>
      <c r="K5326" t="s">
        <v>7</v>
      </c>
      <c r="L5326" s="7">
        <v>50000000</v>
      </c>
      <c r="M5326" s="7">
        <v>93974620</v>
      </c>
      <c r="N5326" t="s">
        <v>138</v>
      </c>
      <c r="O5326">
        <v>128</v>
      </c>
      <c r="P5326" s="8">
        <f>_xlfn.XLOOKUP(D5326,Consumer_Price_Index!A:A,Consumer_Price_Index!B:B)</f>
        <v>195.3</v>
      </c>
      <c r="Q5326" s="13">
        <f>IF(ISNUMBER(M5326), M5326*(Consumer_Price_Index!$B$45/(_xlfn.XLOOKUP('Working Data'!D4764,Consumer_Price_Index!A:A,Consumer_Price_Index!B:B))), "Missing")</f>
        <v>175669120.94478527</v>
      </c>
      <c r="R5326" t="str">
        <f t="shared" si="83"/>
        <v>Yes</v>
      </c>
    </row>
    <row r="5327" spans="1:18" x14ac:dyDescent="0.25">
      <c r="A5327" t="s">
        <v>19792</v>
      </c>
      <c r="C5327" t="s">
        <v>11</v>
      </c>
      <c r="D5327" s="11">
        <v>1985</v>
      </c>
      <c r="E5327" t="s">
        <v>19348</v>
      </c>
      <c r="F5327">
        <v>6.9</v>
      </c>
      <c r="G5327">
        <v>397</v>
      </c>
      <c r="H5327" t="s">
        <v>19791</v>
      </c>
      <c r="I5327" t="s">
        <v>19791</v>
      </c>
      <c r="J5327" t="s">
        <v>19790</v>
      </c>
      <c r="K5327" t="s">
        <v>562</v>
      </c>
      <c r="N5327" t="s">
        <v>5331</v>
      </c>
      <c r="O5327">
        <v>110</v>
      </c>
      <c r="P5327" s="8">
        <f>_xlfn.XLOOKUP(D5327,Consumer_Price_Index!A:A,Consumer_Price_Index!B:B)</f>
        <v>107.6</v>
      </c>
      <c r="Q5327" s="13" t="str">
        <f>IF(ISNUMBER(M5327), M5327*(Consumer_Price_Index!$B$45/(_xlfn.XLOOKUP('Working Data'!D841,Consumer_Price_Index!A:A,Consumer_Price_Index!B:B))), "Missing")</f>
        <v>Missing</v>
      </c>
      <c r="R5327" t="str">
        <f t="shared" si="83"/>
        <v>No</v>
      </c>
    </row>
    <row r="5328" spans="1:18" x14ac:dyDescent="0.25">
      <c r="A5328" t="s">
        <v>12500</v>
      </c>
      <c r="B5328" t="s">
        <v>101</v>
      </c>
      <c r="C5328" t="s">
        <v>24</v>
      </c>
      <c r="D5328" s="11">
        <v>1999</v>
      </c>
      <c r="E5328" t="s">
        <v>12499</v>
      </c>
      <c r="F5328">
        <v>6.9</v>
      </c>
      <c r="G5328">
        <v>12000</v>
      </c>
      <c r="H5328" t="s">
        <v>12498</v>
      </c>
      <c r="I5328" t="s">
        <v>12497</v>
      </c>
      <c r="J5328" t="s">
        <v>3791</v>
      </c>
      <c r="K5328" t="s">
        <v>300</v>
      </c>
      <c r="L5328" s="7">
        <v>12000000</v>
      </c>
      <c r="M5328" s="7">
        <v>14401563</v>
      </c>
      <c r="N5328" t="s">
        <v>5566</v>
      </c>
      <c r="O5328">
        <v>117</v>
      </c>
      <c r="P5328" s="8">
        <f>_xlfn.XLOOKUP(D5328,Consumer_Price_Index!A:A,Consumer_Price_Index!B:B)</f>
        <v>166.6</v>
      </c>
      <c r="Q5328" s="13">
        <f>IF(ISNUMBER(M5328), M5328*(Consumer_Price_Index!$B$45/(_xlfn.XLOOKUP('Working Data'!D3600,Consumer_Price_Index!A:A,Consumer_Price_Index!B:B))), "Missing")</f>
        <v>28793676.155511811</v>
      </c>
      <c r="R5328" t="str">
        <f t="shared" si="83"/>
        <v>Yes</v>
      </c>
    </row>
    <row r="5329" spans="1:18" x14ac:dyDescent="0.25">
      <c r="A5329" t="s">
        <v>5835</v>
      </c>
      <c r="B5329" t="s">
        <v>41</v>
      </c>
      <c r="C5329" t="s">
        <v>24</v>
      </c>
      <c r="D5329" s="11">
        <v>2012</v>
      </c>
      <c r="E5329" t="s">
        <v>5372</v>
      </c>
      <c r="F5329">
        <v>6.9</v>
      </c>
      <c r="G5329">
        <v>580000</v>
      </c>
      <c r="H5329" t="s">
        <v>3873</v>
      </c>
      <c r="I5329" t="s">
        <v>3873</v>
      </c>
      <c r="J5329" t="s">
        <v>1708</v>
      </c>
      <c r="K5329" t="s">
        <v>7</v>
      </c>
      <c r="L5329" s="7">
        <v>50000000</v>
      </c>
      <c r="M5329" s="7">
        <v>549368315</v>
      </c>
      <c r="N5329" t="s">
        <v>103</v>
      </c>
      <c r="O5329">
        <v>106</v>
      </c>
      <c r="P5329" s="8">
        <f>_xlfn.XLOOKUP(D5329,Consumer_Price_Index!A:A,Consumer_Price_Index!B:B)</f>
        <v>229.6</v>
      </c>
      <c r="Q5329" s="13">
        <f>IF(ISNUMBER(M5329), M5329*(Consumer_Price_Index!$B$45/(_xlfn.XLOOKUP('Working Data'!D6072,Consumer_Price_Index!A:A,Consumer_Price_Index!B:B))), "Missing")</f>
        <v>1280738527.7773528</v>
      </c>
      <c r="R5329" t="str">
        <f t="shared" si="83"/>
        <v>Yes</v>
      </c>
    </row>
    <row r="5330" spans="1:18" x14ac:dyDescent="0.25">
      <c r="A5330" t="s">
        <v>14449</v>
      </c>
      <c r="B5330" t="s">
        <v>101</v>
      </c>
      <c r="C5330" t="s">
        <v>24</v>
      </c>
      <c r="D5330" s="11">
        <v>1996</v>
      </c>
      <c r="E5330" t="s">
        <v>14019</v>
      </c>
      <c r="F5330">
        <v>6.9</v>
      </c>
      <c r="G5330">
        <v>64000</v>
      </c>
      <c r="H5330" t="s">
        <v>822</v>
      </c>
      <c r="I5330" t="s">
        <v>822</v>
      </c>
      <c r="J5330" t="s">
        <v>822</v>
      </c>
      <c r="K5330" t="s">
        <v>7</v>
      </c>
      <c r="L5330" s="7">
        <v>26000000</v>
      </c>
      <c r="M5330" s="7">
        <v>34585416</v>
      </c>
      <c r="N5330" t="s">
        <v>14448</v>
      </c>
      <c r="O5330">
        <v>108</v>
      </c>
      <c r="P5330" s="8">
        <f>_xlfn.XLOOKUP(D5330,Consumer_Price_Index!A:A,Consumer_Price_Index!B:B)</f>
        <v>156.9</v>
      </c>
      <c r="Q5330" s="13">
        <f>IF(ISNUMBER(M5330), M5330*(Consumer_Price_Index!$B$45/(_xlfn.XLOOKUP('Working Data'!D2874,Consumer_Price_Index!A:A,Consumer_Price_Index!B:B))), "Missing")</f>
        <v>45897980.205574907</v>
      </c>
      <c r="R5330" t="str">
        <f t="shared" si="83"/>
        <v>Yes</v>
      </c>
    </row>
    <row r="5331" spans="1:18" x14ac:dyDescent="0.25">
      <c r="A5331" t="s">
        <v>3570</v>
      </c>
      <c r="B5331" t="s">
        <v>68</v>
      </c>
      <c r="C5331" t="s">
        <v>409</v>
      </c>
      <c r="D5331" s="11">
        <v>2015</v>
      </c>
      <c r="E5331" t="s">
        <v>3569</v>
      </c>
      <c r="F5331">
        <v>6.9</v>
      </c>
      <c r="G5331">
        <v>37000</v>
      </c>
      <c r="H5331" t="s">
        <v>3036</v>
      </c>
      <c r="I5331" t="s">
        <v>3568</v>
      </c>
      <c r="J5331" t="s">
        <v>3567</v>
      </c>
      <c r="K5331" t="s">
        <v>1145</v>
      </c>
      <c r="L5331" s="7">
        <v>26000000</v>
      </c>
      <c r="M5331" s="7">
        <v>27972023</v>
      </c>
      <c r="N5331" t="s">
        <v>1701</v>
      </c>
      <c r="O5331">
        <v>127</v>
      </c>
      <c r="P5331" s="8">
        <f>_xlfn.XLOOKUP(D5331,Consumer_Price_Index!A:A,Consumer_Price_Index!B:B)</f>
        <v>237</v>
      </c>
      <c r="Q5331" s="13">
        <f>IF(ISNUMBER(M5331), M5331*(Consumer_Price_Index!$B$45/(_xlfn.XLOOKUP('Working Data'!D6814,Consumer_Price_Index!A:A,Consumer_Price_Index!B:B))), "Missing")</f>
        <v>45119509.836421378</v>
      </c>
      <c r="R5331" t="str">
        <f t="shared" si="83"/>
        <v>Yes</v>
      </c>
    </row>
    <row r="5332" spans="1:18" x14ac:dyDescent="0.25">
      <c r="A5332" t="s">
        <v>836</v>
      </c>
      <c r="B5332" t="s">
        <v>68</v>
      </c>
      <c r="C5332" t="s">
        <v>24</v>
      </c>
      <c r="D5332" s="11">
        <v>1991</v>
      </c>
      <c r="E5332" t="s">
        <v>16935</v>
      </c>
      <c r="F5332">
        <v>6.9</v>
      </c>
      <c r="G5332">
        <v>140000</v>
      </c>
      <c r="H5332" t="s">
        <v>5760</v>
      </c>
      <c r="I5332" t="s">
        <v>15979</v>
      </c>
      <c r="J5332" t="s">
        <v>15978</v>
      </c>
      <c r="K5332" t="s">
        <v>7</v>
      </c>
      <c r="L5332" s="7">
        <v>30000000</v>
      </c>
      <c r="M5332" s="7">
        <v>191502426</v>
      </c>
      <c r="N5332" t="s">
        <v>514</v>
      </c>
      <c r="O5332">
        <v>99</v>
      </c>
      <c r="P5332" s="8">
        <f>_xlfn.XLOOKUP(D5332,Consumer_Price_Index!A:A,Consumer_Price_Index!B:B)</f>
        <v>136.19999999999999</v>
      </c>
      <c r="Q5332" s="13">
        <f>IF(ISNUMBER(M5332), M5332*(Consumer_Price_Index!$B$45/(_xlfn.XLOOKUP('Working Data'!D1852,Consumer_Price_Index!A:A,Consumer_Price_Index!B:B))), "Missing")</f>
        <v>259452152.96665183</v>
      </c>
      <c r="R5332" t="str">
        <f t="shared" si="83"/>
        <v>Yes</v>
      </c>
    </row>
    <row r="5333" spans="1:18" x14ac:dyDescent="0.25">
      <c r="A5333" t="s">
        <v>5850</v>
      </c>
      <c r="B5333" t="s">
        <v>68</v>
      </c>
      <c r="C5333" t="s">
        <v>34</v>
      </c>
      <c r="D5333" s="11">
        <v>2012</v>
      </c>
      <c r="E5333" t="s">
        <v>5849</v>
      </c>
      <c r="F5333">
        <v>6.9</v>
      </c>
      <c r="G5333">
        <v>571000</v>
      </c>
      <c r="H5333" t="s">
        <v>2202</v>
      </c>
      <c r="I5333" t="s">
        <v>5169</v>
      </c>
      <c r="J5333" t="s">
        <v>1899</v>
      </c>
      <c r="K5333" t="s">
        <v>7</v>
      </c>
      <c r="L5333" s="7">
        <v>230000000</v>
      </c>
      <c r="M5333" s="7">
        <v>757930663</v>
      </c>
      <c r="N5333" t="s">
        <v>114</v>
      </c>
      <c r="O5333">
        <v>136</v>
      </c>
      <c r="P5333" s="8">
        <f>_xlfn.XLOOKUP(D5333,Consumer_Price_Index!A:A,Consumer_Price_Index!B:B)</f>
        <v>229.6</v>
      </c>
      <c r="Q5333" s="13">
        <f>IF(ISNUMBER(M5333), M5333*(Consumer_Price_Index!$B$45/(_xlfn.XLOOKUP('Working Data'!D6063,Consumer_Price_Index!A:A,Consumer_Price_Index!B:B))), "Missing")</f>
        <v>1058878830.8853737</v>
      </c>
      <c r="R5333" t="str">
        <f t="shared" si="83"/>
        <v>Yes</v>
      </c>
    </row>
    <row r="5334" spans="1:18" x14ac:dyDescent="0.25">
      <c r="A5334" t="s">
        <v>13507</v>
      </c>
      <c r="B5334" t="s">
        <v>41</v>
      </c>
      <c r="C5334" t="s">
        <v>34</v>
      </c>
      <c r="D5334" s="11">
        <v>1997</v>
      </c>
      <c r="E5334" t="s">
        <v>13506</v>
      </c>
      <c r="F5334">
        <v>6.9</v>
      </c>
      <c r="G5334">
        <v>9000</v>
      </c>
      <c r="H5334" t="s">
        <v>12038</v>
      </c>
      <c r="I5334" t="s">
        <v>13505</v>
      </c>
      <c r="J5334" t="s">
        <v>13504</v>
      </c>
      <c r="K5334" t="s">
        <v>95</v>
      </c>
      <c r="M5334" s="7">
        <v>332597</v>
      </c>
      <c r="N5334" t="s">
        <v>13503</v>
      </c>
      <c r="O5334">
        <v>115</v>
      </c>
      <c r="P5334" s="8">
        <f>_xlfn.XLOOKUP(D5334,Consumer_Price_Index!A:A,Consumer_Price_Index!B:B)</f>
        <v>160.5</v>
      </c>
      <c r="Q5334" s="13">
        <f>IF(ISNUMBER(M5334), M5334*(Consumer_Price_Index!$B$45/(_xlfn.XLOOKUP('Working Data'!D3230,Consumer_Price_Index!A:A,Consumer_Price_Index!B:B))), "Missing")</f>
        <v>536486.53202752769</v>
      </c>
      <c r="R5334" t="str">
        <f t="shared" si="83"/>
        <v>No</v>
      </c>
    </row>
    <row r="5335" spans="1:18" x14ac:dyDescent="0.25">
      <c r="A5335" t="s">
        <v>6935</v>
      </c>
      <c r="B5335" t="s">
        <v>41</v>
      </c>
      <c r="C5335" t="s">
        <v>34</v>
      </c>
      <c r="D5335" s="11">
        <v>2010</v>
      </c>
      <c r="E5335" t="s">
        <v>6648</v>
      </c>
      <c r="F5335">
        <v>6.9</v>
      </c>
      <c r="G5335">
        <v>300000</v>
      </c>
      <c r="H5335" t="s">
        <v>1517</v>
      </c>
      <c r="I5335" t="s">
        <v>5026</v>
      </c>
      <c r="J5335" t="s">
        <v>1804</v>
      </c>
      <c r="K5335" t="s">
        <v>7</v>
      </c>
      <c r="L5335" s="7">
        <v>80000000</v>
      </c>
      <c r="M5335" s="7">
        <v>157107755</v>
      </c>
      <c r="N5335" t="s">
        <v>1701</v>
      </c>
      <c r="O5335">
        <v>118</v>
      </c>
      <c r="P5335" s="8">
        <f>_xlfn.XLOOKUP(D5335,Consumer_Price_Index!A:A,Consumer_Price_Index!B:B)</f>
        <v>218.1</v>
      </c>
      <c r="Q5335" s="13">
        <f>IF(ISNUMBER(M5335), M5335*(Consumer_Price_Index!$B$45/(_xlfn.XLOOKUP('Working Data'!D5677,Consumer_Price_Index!A:A,Consumer_Price_Index!B:B))), "Missing")</f>
        <v>460738526.93455237</v>
      </c>
      <c r="R5335" t="str">
        <f t="shared" si="83"/>
        <v>Yes</v>
      </c>
    </row>
    <row r="5336" spans="1:18" x14ac:dyDescent="0.25">
      <c r="A5336" t="s">
        <v>18123</v>
      </c>
      <c r="B5336" t="s">
        <v>101</v>
      </c>
      <c r="C5336" t="s">
        <v>24</v>
      </c>
      <c r="D5336" s="11">
        <v>1989</v>
      </c>
      <c r="E5336" t="s">
        <v>17862</v>
      </c>
      <c r="F5336">
        <v>6.9</v>
      </c>
      <c r="G5336">
        <v>71000</v>
      </c>
      <c r="H5336" t="s">
        <v>10691</v>
      </c>
      <c r="I5336" t="s">
        <v>18122</v>
      </c>
      <c r="J5336" t="s">
        <v>822</v>
      </c>
      <c r="K5336" t="s">
        <v>7</v>
      </c>
      <c r="L5336" s="7">
        <v>18000000</v>
      </c>
      <c r="M5336" s="7">
        <v>49101993</v>
      </c>
      <c r="N5336" t="s">
        <v>4134</v>
      </c>
      <c r="O5336">
        <v>102</v>
      </c>
      <c r="P5336" s="8">
        <f>_xlfn.XLOOKUP(D5336,Consumer_Price_Index!A:A,Consumer_Price_Index!B:B)</f>
        <v>124</v>
      </c>
      <c r="Q5336" s="13">
        <f>IF(ISNUMBER(M5336), M5336*(Consumer_Price_Index!$B$45/(_xlfn.XLOOKUP('Working Data'!D1472,Consumer_Price_Index!A:A,Consumer_Price_Index!B:B))), "Missing")</f>
        <v>59583342.362007163</v>
      </c>
      <c r="R5336" t="str">
        <f t="shared" si="83"/>
        <v>Yes</v>
      </c>
    </row>
    <row r="5337" spans="1:18" x14ac:dyDescent="0.25">
      <c r="A5337" t="s">
        <v>9594</v>
      </c>
      <c r="B5337" t="s">
        <v>101</v>
      </c>
      <c r="C5337" t="s">
        <v>100</v>
      </c>
      <c r="D5337" s="11">
        <v>2005</v>
      </c>
      <c r="E5337" t="s">
        <v>9357</v>
      </c>
      <c r="F5337">
        <v>6.9</v>
      </c>
      <c r="G5337">
        <v>375000</v>
      </c>
      <c r="H5337" t="s">
        <v>7966</v>
      </c>
      <c r="I5337" t="s">
        <v>7767</v>
      </c>
      <c r="J5337" t="s">
        <v>3812</v>
      </c>
      <c r="K5337" t="s">
        <v>265</v>
      </c>
      <c r="L5337" s="7">
        <v>180000000</v>
      </c>
      <c r="M5337" s="7">
        <v>745013115</v>
      </c>
      <c r="N5337" t="s">
        <v>119</v>
      </c>
      <c r="O5337">
        <v>143</v>
      </c>
      <c r="P5337" s="8">
        <f>_xlfn.XLOOKUP(D5337,Consumer_Price_Index!A:A,Consumer_Price_Index!B:B)</f>
        <v>195.3</v>
      </c>
      <c r="Q5337" s="13">
        <f>IF(ISNUMBER(M5337), M5337*(Consumer_Price_Index!$B$45/(_xlfn.XLOOKUP('Working Data'!D4655,Consumer_Price_Index!A:A,Consumer_Price_Index!B:B))), "Missing")</f>
        <v>1362578008.0462184</v>
      </c>
      <c r="R5337" t="str">
        <f t="shared" si="83"/>
        <v>Yes</v>
      </c>
    </row>
    <row r="5338" spans="1:18" x14ac:dyDescent="0.25">
      <c r="A5338" t="s">
        <v>9164</v>
      </c>
      <c r="B5338" t="s">
        <v>41</v>
      </c>
      <c r="C5338" t="s">
        <v>24</v>
      </c>
      <c r="D5338" s="11">
        <v>2005</v>
      </c>
      <c r="E5338" t="s">
        <v>9163</v>
      </c>
      <c r="F5338">
        <v>6.9</v>
      </c>
      <c r="G5338">
        <v>18000</v>
      </c>
      <c r="H5338" t="s">
        <v>9162</v>
      </c>
      <c r="I5338" t="s">
        <v>9162</v>
      </c>
      <c r="J5338" t="s">
        <v>6284</v>
      </c>
      <c r="K5338" t="s">
        <v>7</v>
      </c>
      <c r="L5338" s="7">
        <v>6800000</v>
      </c>
      <c r="M5338" s="7">
        <v>351401</v>
      </c>
      <c r="N5338" t="s">
        <v>9161</v>
      </c>
      <c r="O5338">
        <v>108</v>
      </c>
      <c r="P5338" s="8">
        <f>_xlfn.XLOOKUP(D5338,Consumer_Price_Index!A:A,Consumer_Price_Index!B:B)</f>
        <v>195.3</v>
      </c>
      <c r="Q5338" s="13">
        <f>IF(ISNUMBER(M5338), M5338*(Consumer_Price_Index!$B$45/(_xlfn.XLOOKUP('Working Data'!D4827,Consumer_Price_Index!A:A,Consumer_Price_Index!B:B))), "Missing")</f>
        <v>418740.26085256162</v>
      </c>
      <c r="R5338" t="str">
        <f t="shared" si="83"/>
        <v>Yes</v>
      </c>
    </row>
    <row r="5339" spans="1:18" x14ac:dyDescent="0.25">
      <c r="A5339" t="s">
        <v>6515</v>
      </c>
      <c r="B5339" t="s">
        <v>68</v>
      </c>
      <c r="C5339" t="s">
        <v>87</v>
      </c>
      <c r="D5339" s="11">
        <v>2010</v>
      </c>
      <c r="E5339" t="s">
        <v>5906</v>
      </c>
      <c r="F5339">
        <v>6.9</v>
      </c>
      <c r="G5339">
        <v>28000</v>
      </c>
      <c r="H5339" t="s">
        <v>1387</v>
      </c>
      <c r="I5339" t="s">
        <v>6514</v>
      </c>
      <c r="J5339" t="s">
        <v>4745</v>
      </c>
      <c r="K5339" t="s">
        <v>7</v>
      </c>
      <c r="L5339" s="7">
        <v>25000000</v>
      </c>
      <c r="M5339" s="7">
        <v>15625544</v>
      </c>
      <c r="N5339" t="s">
        <v>6513</v>
      </c>
      <c r="O5339">
        <v>122</v>
      </c>
      <c r="P5339" s="8">
        <f>_xlfn.XLOOKUP(D5339,Consumer_Price_Index!A:A,Consumer_Price_Index!B:B)</f>
        <v>218.1</v>
      </c>
      <c r="Q5339" s="13">
        <f>IF(ISNUMBER(M5339), M5339*(Consumer_Price_Index!$B$45/(_xlfn.XLOOKUP('Working Data'!D5826,Consumer_Price_Index!A:A,Consumer_Price_Index!B:B))), "Missing")</f>
        <v>21829909.476386979</v>
      </c>
      <c r="R5339" t="str">
        <f t="shared" si="83"/>
        <v>Yes</v>
      </c>
    </row>
    <row r="5340" spans="1:18" x14ac:dyDescent="0.25">
      <c r="A5340" t="s">
        <v>11964</v>
      </c>
      <c r="B5340" t="s">
        <v>41</v>
      </c>
      <c r="C5340" t="s">
        <v>11</v>
      </c>
      <c r="D5340" s="11">
        <v>2000</v>
      </c>
      <c r="E5340" t="s">
        <v>11822</v>
      </c>
      <c r="F5340">
        <v>6.9</v>
      </c>
      <c r="G5340">
        <v>23000</v>
      </c>
      <c r="H5340" t="s">
        <v>6004</v>
      </c>
      <c r="I5340" t="s">
        <v>6004</v>
      </c>
      <c r="J5340" t="s">
        <v>9165</v>
      </c>
      <c r="K5340" t="s">
        <v>7</v>
      </c>
      <c r="L5340" s="7">
        <v>20000000</v>
      </c>
      <c r="M5340" s="7">
        <v>22428990</v>
      </c>
      <c r="N5340" t="s">
        <v>11963</v>
      </c>
      <c r="O5340">
        <v>126</v>
      </c>
      <c r="P5340" s="8">
        <f>_xlfn.XLOOKUP(D5340,Consumer_Price_Index!A:A,Consumer_Price_Index!B:B)</f>
        <v>172.2</v>
      </c>
      <c r="Q5340" s="13">
        <f>IF(ISNUMBER(M5340), M5340*(Consumer_Price_Index!$B$45/(_xlfn.XLOOKUP('Working Data'!D3791,Consumer_Price_Index!A:A,Consumer_Price_Index!B:B))), "Missing")</f>
        <v>27216699.534050178</v>
      </c>
      <c r="R5340" t="str">
        <f t="shared" si="83"/>
        <v>Yes</v>
      </c>
    </row>
    <row r="5341" spans="1:18" x14ac:dyDescent="0.25">
      <c r="A5341" t="s">
        <v>10466</v>
      </c>
      <c r="B5341" t="s">
        <v>41</v>
      </c>
      <c r="C5341" t="s">
        <v>11</v>
      </c>
      <c r="D5341" s="11">
        <v>2003</v>
      </c>
      <c r="E5341" t="s">
        <v>9992</v>
      </c>
      <c r="F5341">
        <v>6.9</v>
      </c>
      <c r="G5341">
        <v>33000</v>
      </c>
      <c r="H5341" t="s">
        <v>7109</v>
      </c>
      <c r="I5341" t="s">
        <v>10465</v>
      </c>
      <c r="J5341" t="s">
        <v>10464</v>
      </c>
      <c r="K5341" t="s">
        <v>7</v>
      </c>
      <c r="L5341" s="7">
        <v>3200000</v>
      </c>
      <c r="M5341" s="7">
        <v>10464788</v>
      </c>
      <c r="N5341" t="s">
        <v>10463</v>
      </c>
      <c r="O5341">
        <v>101</v>
      </c>
      <c r="P5341" s="8">
        <f>_xlfn.XLOOKUP(D5341,Consumer_Price_Index!A:A,Consumer_Price_Index!B:B)</f>
        <v>184</v>
      </c>
      <c r="Q5341" s="13">
        <f>IF(ISNUMBER(M5341), M5341*(Consumer_Price_Index!$B$45/(_xlfn.XLOOKUP('Working Data'!D4359,Consumer_Price_Index!A:A,Consumer_Price_Index!B:B))), "Missing")</f>
        <v>14810129.60334417</v>
      </c>
      <c r="R5341" t="str">
        <f t="shared" si="83"/>
        <v>Yes</v>
      </c>
    </row>
    <row r="5342" spans="1:18" x14ac:dyDescent="0.25">
      <c r="A5342" t="s">
        <v>12074</v>
      </c>
      <c r="B5342" t="s">
        <v>41</v>
      </c>
      <c r="C5342" t="s">
        <v>87</v>
      </c>
      <c r="D5342" s="11">
        <v>2000</v>
      </c>
      <c r="E5342" t="s">
        <v>11629</v>
      </c>
      <c r="F5342">
        <v>6.9</v>
      </c>
      <c r="G5342">
        <v>59000</v>
      </c>
      <c r="H5342" t="s">
        <v>7725</v>
      </c>
      <c r="I5342" t="s">
        <v>12073</v>
      </c>
      <c r="J5342" t="s">
        <v>11356</v>
      </c>
      <c r="K5342" t="s">
        <v>562</v>
      </c>
      <c r="L5342" s="7">
        <v>14000000</v>
      </c>
      <c r="M5342" s="7">
        <v>60103680</v>
      </c>
      <c r="N5342" t="s">
        <v>8348</v>
      </c>
      <c r="O5342">
        <v>106</v>
      </c>
      <c r="P5342" s="8">
        <f>_xlfn.XLOOKUP(D5342,Consumer_Price_Index!A:A,Consumer_Price_Index!B:B)</f>
        <v>172.2</v>
      </c>
      <c r="Q5342" s="13">
        <f>IF(ISNUMBER(M5342), M5342*(Consumer_Price_Index!$B$45/(_xlfn.XLOOKUP('Working Data'!D3759,Consumer_Price_Index!A:A,Consumer_Price_Index!B:B))), "Missing")</f>
        <v>134461022.73127753</v>
      </c>
      <c r="R5342" t="str">
        <f t="shared" si="83"/>
        <v>Yes</v>
      </c>
    </row>
    <row r="5343" spans="1:18" x14ac:dyDescent="0.25">
      <c r="A5343" t="s">
        <v>16432</v>
      </c>
      <c r="B5343" t="s">
        <v>101</v>
      </c>
      <c r="C5343" t="s">
        <v>24</v>
      </c>
      <c r="D5343" s="11">
        <v>1992</v>
      </c>
      <c r="E5343" t="s">
        <v>16386</v>
      </c>
      <c r="F5343">
        <v>6.9</v>
      </c>
      <c r="G5343">
        <v>19000</v>
      </c>
      <c r="H5343" t="s">
        <v>14339</v>
      </c>
      <c r="I5343" t="s">
        <v>5788</v>
      </c>
      <c r="J5343" t="s">
        <v>12229</v>
      </c>
      <c r="K5343" t="s">
        <v>7</v>
      </c>
      <c r="M5343" s="7">
        <v>25105517</v>
      </c>
      <c r="N5343" t="s">
        <v>704</v>
      </c>
      <c r="O5343">
        <v>101</v>
      </c>
      <c r="P5343" s="8">
        <f>_xlfn.XLOOKUP(D5343,Consumer_Price_Index!A:A,Consumer_Price_Index!B:B)</f>
        <v>140.30000000000001</v>
      </c>
      <c r="Q5343" s="13">
        <f>IF(ISNUMBER(M5343), M5343*(Consumer_Price_Index!$B$45/(_xlfn.XLOOKUP('Working Data'!D2113,Consumer_Price_Index!A:A,Consumer_Price_Index!B:B))), "Missing")</f>
        <v>69796086.03923358</v>
      </c>
      <c r="R5343" t="str">
        <f t="shared" si="83"/>
        <v>No</v>
      </c>
    </row>
    <row r="5344" spans="1:18" x14ac:dyDescent="0.25">
      <c r="A5344" t="s">
        <v>9088</v>
      </c>
      <c r="B5344" t="s">
        <v>68</v>
      </c>
      <c r="C5344" t="s">
        <v>24</v>
      </c>
      <c r="D5344" s="11">
        <v>2006</v>
      </c>
      <c r="E5344" t="s">
        <v>9087</v>
      </c>
      <c r="F5344">
        <v>6.9</v>
      </c>
      <c r="G5344">
        <v>385000</v>
      </c>
      <c r="H5344" t="s">
        <v>3155</v>
      </c>
      <c r="I5344" t="s">
        <v>6344</v>
      </c>
      <c r="J5344" t="s">
        <v>705</v>
      </c>
      <c r="K5344" t="s">
        <v>7</v>
      </c>
      <c r="L5344" s="7">
        <v>35000000</v>
      </c>
      <c r="M5344" s="7">
        <v>326706115</v>
      </c>
      <c r="N5344" t="s">
        <v>527</v>
      </c>
      <c r="O5344">
        <v>109</v>
      </c>
      <c r="P5344" s="8">
        <f>_xlfn.XLOOKUP(D5344,Consumer_Price_Index!A:A,Consumer_Price_Index!B:B)</f>
        <v>201.6</v>
      </c>
      <c r="Q5344" s="13">
        <f>IF(ISNUMBER(M5344), M5344*(Consumer_Price_Index!$B$45/(_xlfn.XLOOKUP('Working Data'!D4851,Consumer_Price_Index!A:A,Consumer_Price_Index!B:B))), "Missing")</f>
        <v>406149952.02162379</v>
      </c>
      <c r="R5344" t="str">
        <f t="shared" si="83"/>
        <v>Yes</v>
      </c>
    </row>
    <row r="5345" spans="1:18" x14ac:dyDescent="0.25">
      <c r="A5345" t="s">
        <v>3762</v>
      </c>
      <c r="B5345" t="s">
        <v>41</v>
      </c>
      <c r="C5345" t="s">
        <v>24</v>
      </c>
      <c r="D5345" s="11">
        <v>2015</v>
      </c>
      <c r="E5345" t="s">
        <v>3446</v>
      </c>
      <c r="F5345">
        <v>6.9</v>
      </c>
      <c r="G5345">
        <v>30000</v>
      </c>
      <c r="H5345" t="s">
        <v>824</v>
      </c>
      <c r="I5345" t="s">
        <v>3761</v>
      </c>
      <c r="J5345" t="s">
        <v>2803</v>
      </c>
      <c r="K5345" t="s">
        <v>7</v>
      </c>
      <c r="L5345" s="7">
        <v>2000000</v>
      </c>
      <c r="M5345" s="7">
        <v>1775133</v>
      </c>
      <c r="N5345" t="s">
        <v>2286</v>
      </c>
      <c r="O5345">
        <v>102</v>
      </c>
      <c r="P5345" s="8">
        <f>_xlfn.XLOOKUP(D5345,Consumer_Price_Index!A:A,Consumer_Price_Index!B:B)</f>
        <v>237</v>
      </c>
      <c r="Q5345" s="13">
        <f>IF(ISNUMBER(M5345), M5345*(Consumer_Price_Index!$B$45/(_xlfn.XLOOKUP('Working Data'!D6761,Consumer_Price_Index!A:A,Consumer_Price_Index!B:B))), "Missing")</f>
        <v>2769498.3364055296</v>
      </c>
      <c r="R5345" t="str">
        <f t="shared" si="83"/>
        <v>Yes</v>
      </c>
    </row>
    <row r="5346" spans="1:18" x14ac:dyDescent="0.25">
      <c r="A5346" t="s">
        <v>8008</v>
      </c>
      <c r="B5346" t="s">
        <v>68</v>
      </c>
      <c r="C5346" t="s">
        <v>409</v>
      </c>
      <c r="D5346" s="11">
        <v>2008</v>
      </c>
      <c r="E5346" t="s">
        <v>7584</v>
      </c>
      <c r="F5346">
        <v>6.9</v>
      </c>
      <c r="G5346">
        <v>80000</v>
      </c>
      <c r="H5346" t="s">
        <v>2053</v>
      </c>
      <c r="I5346" t="s">
        <v>8007</v>
      </c>
      <c r="J5346" t="s">
        <v>648</v>
      </c>
      <c r="K5346" t="s">
        <v>265</v>
      </c>
      <c r="M5346" s="7">
        <v>43343384</v>
      </c>
      <c r="N5346" t="s">
        <v>4912</v>
      </c>
      <c r="O5346">
        <v>110</v>
      </c>
      <c r="P5346" s="8">
        <f>_xlfn.XLOOKUP(D5346,Consumer_Price_Index!A:A,Consumer_Price_Index!B:B)</f>
        <v>215.3</v>
      </c>
      <c r="Q5346" s="13">
        <f>IF(ISNUMBER(M5346), M5346*(Consumer_Price_Index!$B$45/(_xlfn.XLOOKUP('Working Data'!D5272,Consumer_Price_Index!A:A,Consumer_Price_Index!B:B))), "Missing")</f>
        <v>101046129.34047437</v>
      </c>
      <c r="R5346" t="str">
        <f t="shared" si="83"/>
        <v>No</v>
      </c>
    </row>
    <row r="5347" spans="1:18" x14ac:dyDescent="0.25">
      <c r="A5347" t="s">
        <v>13910</v>
      </c>
      <c r="B5347" t="s">
        <v>41</v>
      </c>
      <c r="C5347" t="s">
        <v>34</v>
      </c>
      <c r="D5347" s="11">
        <v>1997</v>
      </c>
      <c r="E5347" t="s">
        <v>13506</v>
      </c>
      <c r="F5347">
        <v>6.9</v>
      </c>
      <c r="G5347">
        <v>70000</v>
      </c>
      <c r="H5347" t="s">
        <v>6143</v>
      </c>
      <c r="I5347" t="s">
        <v>7622</v>
      </c>
      <c r="J5347" t="s">
        <v>5628</v>
      </c>
      <c r="K5347" t="s">
        <v>7</v>
      </c>
      <c r="L5347" s="7">
        <v>30000000</v>
      </c>
      <c r="M5347" s="7">
        <v>43312294</v>
      </c>
      <c r="N5347" t="s">
        <v>13305</v>
      </c>
      <c r="O5347">
        <v>117</v>
      </c>
      <c r="P5347" s="8">
        <f>_xlfn.XLOOKUP(D5347,Consumer_Price_Index!A:A,Consumer_Price_Index!B:B)</f>
        <v>160.5</v>
      </c>
      <c r="Q5347" s="13">
        <f>IF(ISNUMBER(M5347), M5347*(Consumer_Price_Index!$B$45/(_xlfn.XLOOKUP('Working Data'!D3084,Consumer_Price_Index!A:A,Consumer_Price_Index!B:B))), "Missing")</f>
        <v>63662595.184756383</v>
      </c>
      <c r="R5347" t="str">
        <f t="shared" si="83"/>
        <v>Yes</v>
      </c>
    </row>
    <row r="5348" spans="1:18" x14ac:dyDescent="0.25">
      <c r="A5348" t="s">
        <v>20120</v>
      </c>
      <c r="B5348" t="s">
        <v>41</v>
      </c>
      <c r="C5348" t="s">
        <v>34</v>
      </c>
      <c r="D5348" s="11">
        <v>1985</v>
      </c>
      <c r="E5348" t="s">
        <v>20119</v>
      </c>
      <c r="F5348">
        <v>6.9</v>
      </c>
      <c r="G5348">
        <v>9600</v>
      </c>
      <c r="H5348" t="s">
        <v>11439</v>
      </c>
      <c r="I5348" t="s">
        <v>20118</v>
      </c>
      <c r="J5348" t="s">
        <v>20117</v>
      </c>
      <c r="K5348" t="s">
        <v>265</v>
      </c>
      <c r="M5348" s="7">
        <v>24468550</v>
      </c>
      <c r="N5348" t="s">
        <v>20116</v>
      </c>
      <c r="O5348">
        <v>114</v>
      </c>
      <c r="P5348" s="8">
        <f>_xlfn.XLOOKUP(D5348,Consumer_Price_Index!A:A,Consumer_Price_Index!B:B)</f>
        <v>107.6</v>
      </c>
      <c r="Q5348" s="13">
        <f>IF(ISNUMBER(M5348), M5348*(Consumer_Price_Index!$B$45/(_xlfn.XLOOKUP('Working Data'!D739,Consumer_Price_Index!A:A,Consumer_Price_Index!B:B))), "Missing")</f>
        <v>36981980.084325396</v>
      </c>
      <c r="R5348" t="str">
        <f t="shared" si="83"/>
        <v>No</v>
      </c>
    </row>
    <row r="5349" spans="1:18" x14ac:dyDescent="0.25">
      <c r="A5349" t="s">
        <v>10748</v>
      </c>
      <c r="B5349" t="s">
        <v>68</v>
      </c>
      <c r="C5349" t="s">
        <v>11</v>
      </c>
      <c r="D5349" s="11">
        <v>2002</v>
      </c>
      <c r="E5349" t="s">
        <v>10747</v>
      </c>
      <c r="F5349">
        <v>6.9</v>
      </c>
      <c r="G5349">
        <v>17000</v>
      </c>
      <c r="H5349" t="s">
        <v>4488</v>
      </c>
      <c r="I5349" t="s">
        <v>10746</v>
      </c>
      <c r="J5349" t="s">
        <v>6578</v>
      </c>
      <c r="K5349" t="s">
        <v>7</v>
      </c>
      <c r="L5349" s="7">
        <v>12500000</v>
      </c>
      <c r="M5349" s="7">
        <v>16318449</v>
      </c>
      <c r="N5349" t="s">
        <v>10745</v>
      </c>
      <c r="O5349">
        <v>109</v>
      </c>
      <c r="P5349" s="8">
        <f>_xlfn.XLOOKUP(D5349,Consumer_Price_Index!A:A,Consumer_Price_Index!B:B)</f>
        <v>179.9</v>
      </c>
      <c r="Q5349" s="13">
        <f>IF(ISNUMBER(M5349), M5349*(Consumer_Price_Index!$B$45/(_xlfn.XLOOKUP('Working Data'!D4235,Consumer_Price_Index!A:A,Consumer_Price_Index!B:B))), "Missing")</f>
        <v>29845326.592436973</v>
      </c>
      <c r="R5349" t="str">
        <f t="shared" si="83"/>
        <v>Yes</v>
      </c>
    </row>
    <row r="5350" spans="1:18" x14ac:dyDescent="0.25">
      <c r="A5350" t="s">
        <v>18026</v>
      </c>
      <c r="B5350" t="s">
        <v>41</v>
      </c>
      <c r="C5350" t="s">
        <v>24</v>
      </c>
      <c r="D5350" s="11">
        <v>1989</v>
      </c>
      <c r="E5350" t="s">
        <v>17635</v>
      </c>
      <c r="F5350">
        <v>6.9</v>
      </c>
      <c r="G5350">
        <v>22000</v>
      </c>
      <c r="H5350" t="s">
        <v>6440</v>
      </c>
      <c r="I5350" t="s">
        <v>6440</v>
      </c>
      <c r="J5350" t="s">
        <v>1771</v>
      </c>
      <c r="K5350" t="s">
        <v>7</v>
      </c>
      <c r="L5350" s="7">
        <v>13000000</v>
      </c>
      <c r="M5350" s="7">
        <v>18428904</v>
      </c>
      <c r="N5350" t="s">
        <v>16923</v>
      </c>
      <c r="O5350">
        <v>114</v>
      </c>
      <c r="P5350" s="8">
        <f>_xlfn.XLOOKUP(D5350,Consumer_Price_Index!A:A,Consumer_Price_Index!B:B)</f>
        <v>124</v>
      </c>
      <c r="Q5350" s="13">
        <f>IF(ISNUMBER(M5350), M5350*(Consumer_Price_Index!$B$45/(_xlfn.XLOOKUP('Working Data'!D1517,Consumer_Price_Index!A:A,Consumer_Price_Index!B:B))), "Missing")</f>
        <v>49430343.739436619</v>
      </c>
      <c r="R5350" t="str">
        <f t="shared" si="83"/>
        <v>Yes</v>
      </c>
    </row>
    <row r="5351" spans="1:18" x14ac:dyDescent="0.25">
      <c r="A5351" t="s">
        <v>576</v>
      </c>
      <c r="B5351" t="s">
        <v>52</v>
      </c>
      <c r="C5351" t="s">
        <v>34</v>
      </c>
      <c r="D5351" s="11">
        <v>2019</v>
      </c>
      <c r="E5351" t="s">
        <v>575</v>
      </c>
      <c r="F5351">
        <v>6.9</v>
      </c>
      <c r="G5351">
        <v>9700</v>
      </c>
      <c r="H5351" t="s">
        <v>574</v>
      </c>
      <c r="I5351" t="s">
        <v>574</v>
      </c>
      <c r="J5351" t="s">
        <v>573</v>
      </c>
      <c r="K5351" t="s">
        <v>220</v>
      </c>
      <c r="M5351" s="7">
        <v>25775371</v>
      </c>
      <c r="N5351" t="s">
        <v>572</v>
      </c>
      <c r="O5351">
        <v>109</v>
      </c>
      <c r="P5351" s="8">
        <f>_xlfn.XLOOKUP(D5351,Consumer_Price_Index!A:A,Consumer_Price_Index!B:B)</f>
        <v>255.7</v>
      </c>
      <c r="Q5351" s="13">
        <f>IF(ISNUMBER(M5351), M5351*(Consumer_Price_Index!$B$45/(_xlfn.XLOOKUP('Working Data'!D7563,Consumer_Price_Index!A:A,Consumer_Price_Index!B:B))), "Missing")</f>
        <v>48933056.347040497</v>
      </c>
      <c r="R5351" t="str">
        <f t="shared" si="83"/>
        <v>No</v>
      </c>
    </row>
    <row r="5352" spans="1:18" x14ac:dyDescent="0.25">
      <c r="A5352" t="s">
        <v>17990</v>
      </c>
      <c r="B5352" t="s">
        <v>101</v>
      </c>
      <c r="C5352" t="s">
        <v>24</v>
      </c>
      <c r="D5352" s="11">
        <v>1989</v>
      </c>
      <c r="E5352" t="s">
        <v>17160</v>
      </c>
      <c r="F5352">
        <v>6.9</v>
      </c>
      <c r="G5352">
        <v>16000</v>
      </c>
      <c r="H5352" t="s">
        <v>17989</v>
      </c>
      <c r="I5352" t="s">
        <v>17989</v>
      </c>
      <c r="J5352" t="s">
        <v>17988</v>
      </c>
      <c r="K5352" t="s">
        <v>1</v>
      </c>
      <c r="M5352" s="7">
        <v>6291444</v>
      </c>
      <c r="N5352" t="s">
        <v>17987</v>
      </c>
      <c r="O5352">
        <v>98</v>
      </c>
      <c r="P5352" s="8">
        <f>_xlfn.XLOOKUP(D5352,Consumer_Price_Index!A:A,Consumer_Price_Index!B:B)</f>
        <v>124</v>
      </c>
      <c r="Q5352" s="13">
        <f>IF(ISNUMBER(M5352), M5352*(Consumer_Price_Index!$B$45/(_xlfn.XLOOKUP('Working Data'!D1534,Consumer_Price_Index!A:A,Consumer_Price_Index!B:B))), "Missing")</f>
        <v>14074911.797356827</v>
      </c>
      <c r="R5352" t="str">
        <f t="shared" si="83"/>
        <v>No</v>
      </c>
    </row>
    <row r="5353" spans="1:18" x14ac:dyDescent="0.25">
      <c r="A5353" t="s">
        <v>17535</v>
      </c>
      <c r="B5353" t="s">
        <v>41</v>
      </c>
      <c r="C5353" t="s">
        <v>87</v>
      </c>
      <c r="D5353" s="11">
        <v>1990</v>
      </c>
      <c r="E5353" t="s">
        <v>17534</v>
      </c>
      <c r="F5353">
        <v>6.9</v>
      </c>
      <c r="G5353">
        <v>26000</v>
      </c>
      <c r="H5353" t="s">
        <v>2165</v>
      </c>
      <c r="I5353" t="s">
        <v>15361</v>
      </c>
      <c r="J5353" t="s">
        <v>15978</v>
      </c>
      <c r="K5353" t="s">
        <v>7</v>
      </c>
      <c r="M5353" s="7">
        <v>13446769</v>
      </c>
      <c r="N5353" t="s">
        <v>16241</v>
      </c>
      <c r="O5353">
        <v>110</v>
      </c>
      <c r="P5353" s="8">
        <f>_xlfn.XLOOKUP(D5353,Consumer_Price_Index!A:A,Consumer_Price_Index!B:B)</f>
        <v>130.69999999999999</v>
      </c>
      <c r="Q5353" s="13">
        <f>IF(ISNUMBER(M5353), M5353*(Consumer_Price_Index!$B$45/(_xlfn.XLOOKUP('Working Data'!D1697,Consumer_Price_Index!A:A,Consumer_Price_Index!B:B))), "Missing")</f>
        <v>18218010.290351264</v>
      </c>
      <c r="R5353" t="str">
        <f t="shared" si="83"/>
        <v>No</v>
      </c>
    </row>
    <row r="5354" spans="1:18" x14ac:dyDescent="0.25">
      <c r="A5354" t="s">
        <v>8929</v>
      </c>
      <c r="B5354" t="s">
        <v>68</v>
      </c>
      <c r="C5354" t="s">
        <v>34</v>
      </c>
      <c r="D5354" s="11">
        <v>2006</v>
      </c>
      <c r="E5354" t="s">
        <v>8877</v>
      </c>
      <c r="F5354">
        <v>6.9</v>
      </c>
      <c r="G5354">
        <v>89000</v>
      </c>
      <c r="H5354" t="s">
        <v>8928</v>
      </c>
      <c r="I5354" t="s">
        <v>8927</v>
      </c>
      <c r="J5354" t="s">
        <v>671</v>
      </c>
      <c r="K5354" t="s">
        <v>7</v>
      </c>
      <c r="L5354" s="7">
        <v>70000000</v>
      </c>
      <c r="M5354" s="7">
        <v>94973540</v>
      </c>
      <c r="N5354" t="s">
        <v>6122</v>
      </c>
      <c r="O5354">
        <v>139</v>
      </c>
      <c r="P5354" s="8">
        <f>_xlfn.XLOOKUP(D5354,Consumer_Price_Index!A:A,Consumer_Price_Index!B:B)</f>
        <v>201.6</v>
      </c>
      <c r="Q5354" s="13">
        <f>IF(ISNUMBER(M5354), M5354*(Consumer_Price_Index!$B$45/(_xlfn.XLOOKUP('Working Data'!D4932,Consumer_Price_Index!A:A,Consumer_Price_Index!B:B))), "Missing")</f>
        <v>122257869.1930714</v>
      </c>
      <c r="R5354" t="str">
        <f t="shared" si="83"/>
        <v>Yes</v>
      </c>
    </row>
    <row r="5355" spans="1:18" x14ac:dyDescent="0.25">
      <c r="A5355" t="s">
        <v>2740</v>
      </c>
      <c r="B5355" t="s">
        <v>41</v>
      </c>
      <c r="C5355" t="s">
        <v>34</v>
      </c>
      <c r="D5355" s="11">
        <v>2017</v>
      </c>
      <c r="E5355" t="s">
        <v>2628</v>
      </c>
      <c r="F5355">
        <v>6.9</v>
      </c>
      <c r="G5355">
        <v>203000</v>
      </c>
      <c r="H5355" t="s">
        <v>2739</v>
      </c>
      <c r="I5355" t="s">
        <v>2738</v>
      </c>
      <c r="J5355" t="s">
        <v>814</v>
      </c>
      <c r="K5355" t="s">
        <v>7</v>
      </c>
      <c r="L5355" s="7">
        <v>30000000</v>
      </c>
      <c r="M5355" s="7">
        <v>176600207</v>
      </c>
      <c r="N5355" t="s">
        <v>856</v>
      </c>
      <c r="O5355">
        <v>118</v>
      </c>
      <c r="P5355" s="8">
        <f>_xlfn.XLOOKUP(D5355,Consumer_Price_Index!A:A,Consumer_Price_Index!B:B)</f>
        <v>245.1</v>
      </c>
      <c r="Q5355" s="13">
        <f>IF(ISNUMBER(M5355), M5355*(Consumer_Price_Index!$B$45/(_xlfn.XLOOKUP('Working Data'!D7047,Consumer_Price_Index!A:A,Consumer_Price_Index!B:B))), "Missing")</f>
        <v>266915094.6076389</v>
      </c>
      <c r="R5355" t="str">
        <f t="shared" si="83"/>
        <v>Yes</v>
      </c>
    </row>
    <row r="5356" spans="1:18" x14ac:dyDescent="0.25">
      <c r="A5356" t="s">
        <v>9040</v>
      </c>
      <c r="B5356" t="s">
        <v>68</v>
      </c>
      <c r="C5356" t="s">
        <v>24</v>
      </c>
      <c r="D5356" s="11">
        <v>2006</v>
      </c>
      <c r="E5356" t="s">
        <v>9039</v>
      </c>
      <c r="F5356">
        <v>6.9</v>
      </c>
      <c r="G5356">
        <v>258000</v>
      </c>
      <c r="H5356" t="s">
        <v>4003</v>
      </c>
      <c r="I5356" t="s">
        <v>4003</v>
      </c>
      <c r="J5356" t="s">
        <v>2366</v>
      </c>
      <c r="K5356" t="s">
        <v>7</v>
      </c>
      <c r="L5356" s="7">
        <v>85000000</v>
      </c>
      <c r="M5356" s="7">
        <v>205850134</v>
      </c>
      <c r="N5356" t="s">
        <v>114</v>
      </c>
      <c r="O5356">
        <v>136</v>
      </c>
      <c r="P5356" s="8">
        <f>_xlfn.XLOOKUP(D5356,Consumer_Price_Index!A:A,Consumer_Price_Index!B:B)</f>
        <v>201.6</v>
      </c>
      <c r="Q5356" s="13">
        <f>IF(ISNUMBER(M5356), M5356*(Consumer_Price_Index!$B$45/(_xlfn.XLOOKUP('Working Data'!D4881,Consumer_Price_Index!A:A,Consumer_Price_Index!B:B))), "Missing")</f>
        <v>447060127.08339268</v>
      </c>
      <c r="R5356" t="str">
        <f t="shared" si="83"/>
        <v>Yes</v>
      </c>
    </row>
    <row r="5357" spans="1:18" x14ac:dyDescent="0.25">
      <c r="A5357" t="s">
        <v>15849</v>
      </c>
      <c r="B5357" t="s">
        <v>41</v>
      </c>
      <c r="C5357" t="s">
        <v>11</v>
      </c>
      <c r="D5357" s="11">
        <v>1993</v>
      </c>
      <c r="E5357" t="s">
        <v>15352</v>
      </c>
      <c r="F5357">
        <v>6.9</v>
      </c>
      <c r="G5357">
        <v>22000</v>
      </c>
      <c r="H5357" t="s">
        <v>13209</v>
      </c>
      <c r="I5357" t="s">
        <v>15325</v>
      </c>
      <c r="J5357" t="s">
        <v>13979</v>
      </c>
      <c r="K5357" t="s">
        <v>11929</v>
      </c>
      <c r="L5357" s="7">
        <v>40000000</v>
      </c>
      <c r="M5357" s="7">
        <v>6265311</v>
      </c>
      <c r="N5357" t="s">
        <v>7426</v>
      </c>
      <c r="O5357">
        <v>140</v>
      </c>
      <c r="P5357" s="8">
        <f>_xlfn.XLOOKUP(D5357,Consumer_Price_Index!A:A,Consumer_Price_Index!B:B)</f>
        <v>144.5</v>
      </c>
      <c r="Q5357" s="13">
        <f>IF(ISNUMBER(M5357), M5357*(Consumer_Price_Index!$B$45/(_xlfn.XLOOKUP('Working Data'!D2335,Consumer_Price_Index!A:A,Consumer_Price_Index!B:B))), "Missing")</f>
        <v>8753050.2599724904</v>
      </c>
      <c r="R5357" t="str">
        <f t="shared" si="83"/>
        <v>Yes</v>
      </c>
    </row>
    <row r="5358" spans="1:18" x14ac:dyDescent="0.25">
      <c r="A5358" t="s">
        <v>20227</v>
      </c>
      <c r="B5358" t="s">
        <v>68</v>
      </c>
      <c r="C5358" t="s">
        <v>34</v>
      </c>
      <c r="D5358" s="11">
        <v>1985</v>
      </c>
      <c r="E5358" t="s">
        <v>19988</v>
      </c>
      <c r="F5358">
        <v>6.9</v>
      </c>
      <c r="G5358">
        <v>13000</v>
      </c>
      <c r="H5358" t="s">
        <v>18765</v>
      </c>
      <c r="I5358" t="s">
        <v>17495</v>
      </c>
      <c r="J5358" t="s">
        <v>20226</v>
      </c>
      <c r="K5358" t="s">
        <v>7</v>
      </c>
      <c r="L5358" s="7">
        <v>10000000</v>
      </c>
      <c r="M5358" s="7">
        <v>25754284</v>
      </c>
      <c r="N5358" t="s">
        <v>20197</v>
      </c>
      <c r="O5358">
        <v>109</v>
      </c>
      <c r="P5358" s="8">
        <f>_xlfn.XLOOKUP(D5358,Consumer_Price_Index!A:A,Consumer_Price_Index!B:B)</f>
        <v>107.6</v>
      </c>
      <c r="Q5358" s="13">
        <f>IF(ISNUMBER(M5358), M5358*(Consumer_Price_Index!$B$45/(_xlfn.XLOOKUP('Working Data'!D695,Consumer_Price_Index!A:A,Consumer_Price_Index!B:B))), "Missing")</f>
        <v>41542246.34621492</v>
      </c>
      <c r="R5358" t="str">
        <f t="shared" si="83"/>
        <v>Yes</v>
      </c>
    </row>
    <row r="5359" spans="1:18" x14ac:dyDescent="0.25">
      <c r="A5359" t="s">
        <v>945</v>
      </c>
      <c r="B5359" t="s">
        <v>101</v>
      </c>
      <c r="C5359" t="s">
        <v>73</v>
      </c>
      <c r="D5359" s="11">
        <v>2019</v>
      </c>
      <c r="E5359" t="s">
        <v>739</v>
      </c>
      <c r="F5359">
        <v>6.9</v>
      </c>
      <c r="G5359">
        <v>222000</v>
      </c>
      <c r="H5359" t="s">
        <v>944</v>
      </c>
      <c r="I5359" t="s">
        <v>943</v>
      </c>
      <c r="J5359" t="s">
        <v>942</v>
      </c>
      <c r="K5359" t="s">
        <v>7</v>
      </c>
      <c r="L5359" s="7">
        <v>260000000</v>
      </c>
      <c r="M5359" s="7">
        <v>1670727580</v>
      </c>
      <c r="N5359" t="s">
        <v>119</v>
      </c>
      <c r="O5359">
        <v>118</v>
      </c>
      <c r="P5359" s="8">
        <f>_xlfn.XLOOKUP(D5359,Consumer_Price_Index!A:A,Consumer_Price_Index!B:B)</f>
        <v>255.7</v>
      </c>
      <c r="Q5359" s="13">
        <f>IF(ISNUMBER(M5359), M5359*(Consumer_Price_Index!$B$45/(_xlfn.XLOOKUP('Working Data'!D7482,Consumer_Price_Index!A:A,Consumer_Price_Index!B:B))), "Missing")</f>
        <v>4105408819.5645156</v>
      </c>
      <c r="R5359" t="str">
        <f t="shared" si="83"/>
        <v>Yes</v>
      </c>
    </row>
    <row r="5360" spans="1:18" x14ac:dyDescent="0.25">
      <c r="A5360" t="s">
        <v>16508</v>
      </c>
      <c r="B5360" t="s">
        <v>41</v>
      </c>
      <c r="C5360" t="s">
        <v>409</v>
      </c>
      <c r="D5360" s="11">
        <v>1992</v>
      </c>
      <c r="E5360" t="s">
        <v>16258</v>
      </c>
      <c r="F5360">
        <v>6.9</v>
      </c>
      <c r="G5360">
        <v>20000</v>
      </c>
      <c r="H5360" t="s">
        <v>11702</v>
      </c>
      <c r="I5360" t="s">
        <v>16507</v>
      </c>
      <c r="J5360" t="s">
        <v>16506</v>
      </c>
      <c r="K5360" t="s">
        <v>562</v>
      </c>
      <c r="M5360" s="7">
        <v>5013090</v>
      </c>
      <c r="N5360" t="s">
        <v>16505</v>
      </c>
      <c r="O5360">
        <v>115</v>
      </c>
      <c r="P5360" s="8">
        <f>_xlfn.XLOOKUP(D5360,Consumer_Price_Index!A:A,Consumer_Price_Index!B:B)</f>
        <v>140.30000000000001</v>
      </c>
      <c r="Q5360" s="13">
        <f>IF(ISNUMBER(M5360), M5360*(Consumer_Price_Index!$B$45/(_xlfn.XLOOKUP('Working Data'!D2080,Consumer_Price_Index!A:A,Consumer_Price_Index!B:B))), "Missing")</f>
        <v>15828896.611398963</v>
      </c>
      <c r="R5360" t="str">
        <f t="shared" si="83"/>
        <v>No</v>
      </c>
    </row>
    <row r="5361" spans="1:18" x14ac:dyDescent="0.25">
      <c r="A5361" t="s">
        <v>3430</v>
      </c>
      <c r="B5361" t="s">
        <v>68</v>
      </c>
      <c r="C5361" t="s">
        <v>34</v>
      </c>
      <c r="D5361" s="11">
        <v>2016</v>
      </c>
      <c r="E5361" t="s">
        <v>2990</v>
      </c>
      <c r="F5361">
        <v>6.9</v>
      </c>
      <c r="G5361">
        <v>191000</v>
      </c>
      <c r="H5361" t="s">
        <v>1806</v>
      </c>
      <c r="I5361" t="s">
        <v>3429</v>
      </c>
      <c r="J5361" t="s">
        <v>1804</v>
      </c>
      <c r="K5361" t="s">
        <v>7</v>
      </c>
      <c r="L5361" s="7">
        <v>90000000</v>
      </c>
      <c r="M5361" s="7">
        <v>162360636</v>
      </c>
      <c r="N5361" t="s">
        <v>704</v>
      </c>
      <c r="O5361">
        <v>132</v>
      </c>
      <c r="P5361" s="8">
        <f>_xlfn.XLOOKUP(D5361,Consumer_Price_Index!A:A,Consumer_Price_Index!B:B)</f>
        <v>240</v>
      </c>
      <c r="Q5361" s="13">
        <f>IF(ISNUMBER(M5361), M5361*(Consumer_Price_Index!$B$45/(_xlfn.XLOOKUP('Working Data'!D6847,Consumer_Price_Index!A:A,Consumer_Price_Index!B:B))), "Missing")</f>
        <v>418185002.44463223</v>
      </c>
      <c r="R5361" t="str">
        <f t="shared" si="83"/>
        <v>Yes</v>
      </c>
    </row>
    <row r="5362" spans="1:18" x14ac:dyDescent="0.25">
      <c r="A5362" t="s">
        <v>11500</v>
      </c>
      <c r="B5362" t="s">
        <v>101</v>
      </c>
      <c r="C5362" t="s">
        <v>11</v>
      </c>
      <c r="D5362" s="11">
        <v>2001</v>
      </c>
      <c r="E5362" t="s">
        <v>11499</v>
      </c>
      <c r="F5362">
        <v>6.9</v>
      </c>
      <c r="G5362">
        <v>53000</v>
      </c>
      <c r="H5362" t="s">
        <v>8543</v>
      </c>
      <c r="I5362" t="s">
        <v>11498</v>
      </c>
      <c r="J5362" t="s">
        <v>4521</v>
      </c>
      <c r="K5362" t="s">
        <v>7</v>
      </c>
      <c r="L5362" s="7">
        <v>72000000</v>
      </c>
      <c r="M5362" s="7">
        <v>37317673</v>
      </c>
      <c r="N5362" t="s">
        <v>6977</v>
      </c>
      <c r="O5362">
        <v>152</v>
      </c>
      <c r="P5362" s="8">
        <f>_xlfn.XLOOKUP(D5362,Consumer_Price_Index!A:A,Consumer_Price_Index!B:B)</f>
        <v>177.1</v>
      </c>
      <c r="Q5362" s="13">
        <f>IF(ISNUMBER(M5362), M5362*(Consumer_Price_Index!$B$45/(_xlfn.XLOOKUP('Working Data'!D3965,Consumer_Price_Index!A:A,Consumer_Price_Index!B:B))), "Missing")</f>
        <v>61797255.234239131</v>
      </c>
      <c r="R5362" t="str">
        <f t="shared" si="83"/>
        <v>Yes</v>
      </c>
    </row>
    <row r="5363" spans="1:18" x14ac:dyDescent="0.25">
      <c r="A5363" t="s">
        <v>15519</v>
      </c>
      <c r="B5363" t="s">
        <v>68</v>
      </c>
      <c r="C5363" t="s">
        <v>34</v>
      </c>
      <c r="D5363" s="11">
        <v>1994</v>
      </c>
      <c r="E5363" t="s">
        <v>15066</v>
      </c>
      <c r="F5363">
        <v>6.9</v>
      </c>
      <c r="G5363">
        <v>357000</v>
      </c>
      <c r="H5363" t="s">
        <v>256</v>
      </c>
      <c r="I5363" t="s">
        <v>15518</v>
      </c>
      <c r="J5363" t="s">
        <v>4521</v>
      </c>
      <c r="K5363" t="s">
        <v>7</v>
      </c>
      <c r="L5363" s="7">
        <v>23000000</v>
      </c>
      <c r="M5363" s="7">
        <v>351583407</v>
      </c>
      <c r="N5363" t="s">
        <v>666</v>
      </c>
      <c r="O5363">
        <v>101</v>
      </c>
      <c r="P5363" s="8">
        <f>_xlfn.XLOOKUP(D5363,Consumer_Price_Index!A:A,Consumer_Price_Index!B:B)</f>
        <v>148.19999999999999</v>
      </c>
      <c r="Q5363" s="13">
        <f>IF(ISNUMBER(M5363), M5363*(Consumer_Price_Index!$B$45/(_xlfn.XLOOKUP('Working Data'!D2451,Consumer_Price_Index!A:A,Consumer_Price_Index!B:B))), "Missing")</f>
        <v>977440365.99361324</v>
      </c>
      <c r="R5363" t="str">
        <f t="shared" si="83"/>
        <v>Yes</v>
      </c>
    </row>
    <row r="5364" spans="1:18" x14ac:dyDescent="0.25">
      <c r="A5364" t="s">
        <v>18416</v>
      </c>
      <c r="B5364" t="s">
        <v>41</v>
      </c>
      <c r="C5364" t="s">
        <v>24</v>
      </c>
      <c r="D5364" s="11">
        <v>1988</v>
      </c>
      <c r="E5364" t="s">
        <v>18353</v>
      </c>
      <c r="F5364">
        <v>6.9</v>
      </c>
      <c r="G5364">
        <v>6000</v>
      </c>
      <c r="H5364" t="s">
        <v>1387</v>
      </c>
      <c r="I5364" t="s">
        <v>18415</v>
      </c>
      <c r="J5364" t="s">
        <v>18414</v>
      </c>
      <c r="K5364" t="s">
        <v>7</v>
      </c>
      <c r="L5364" s="7">
        <v>22000000</v>
      </c>
      <c r="M5364" s="7">
        <v>13825794</v>
      </c>
      <c r="N5364" t="s">
        <v>18413</v>
      </c>
      <c r="O5364">
        <v>117</v>
      </c>
      <c r="P5364" s="8">
        <f>_xlfn.XLOOKUP(D5364,Consumer_Price_Index!A:A,Consumer_Price_Index!B:B)</f>
        <v>118.3</v>
      </c>
      <c r="Q5364" s="13">
        <f>IF(ISNUMBER(M5364), M5364*(Consumer_Price_Index!$B$45/(_xlfn.XLOOKUP('Working Data'!D1363,Consumer_Price_Index!A:A,Consumer_Price_Index!B:B))), "Missing")</f>
        <v>19566741.438922435</v>
      </c>
      <c r="R5364" t="str">
        <f t="shared" si="83"/>
        <v>Yes</v>
      </c>
    </row>
    <row r="5365" spans="1:18" x14ac:dyDescent="0.25">
      <c r="A5365" t="s">
        <v>20628</v>
      </c>
      <c r="B5365" t="s">
        <v>915</v>
      </c>
      <c r="C5365" t="s">
        <v>100</v>
      </c>
      <c r="D5365" s="11">
        <v>1984</v>
      </c>
      <c r="E5365" t="s">
        <v>20627</v>
      </c>
      <c r="F5365">
        <v>6.9</v>
      </c>
      <c r="G5365">
        <v>20000</v>
      </c>
      <c r="H5365" t="s">
        <v>8410</v>
      </c>
      <c r="I5365" t="s">
        <v>20626</v>
      </c>
      <c r="J5365" t="s">
        <v>19770</v>
      </c>
      <c r="K5365" t="s">
        <v>7</v>
      </c>
      <c r="M5365" s="7">
        <v>25534703</v>
      </c>
      <c r="N5365" t="s">
        <v>19767</v>
      </c>
      <c r="O5365">
        <v>94</v>
      </c>
      <c r="P5365" s="8">
        <f>_xlfn.XLOOKUP(D5365,Consumer_Price_Index!A:A,Consumer_Price_Index!B:B)</f>
        <v>103.9</v>
      </c>
      <c r="Q5365" s="13">
        <f>IF(ISNUMBER(M5365), M5365*(Consumer_Price_Index!$B$45/(_xlfn.XLOOKUP('Working Data'!D541,Consumer_Price_Index!A:A,Consumer_Price_Index!B:B))), "Missing")</f>
        <v>37532194.90641582</v>
      </c>
      <c r="R5365" t="str">
        <f t="shared" si="83"/>
        <v>No</v>
      </c>
    </row>
    <row r="5366" spans="1:18" x14ac:dyDescent="0.25">
      <c r="A5366" t="s">
        <v>566</v>
      </c>
      <c r="B5366" t="s">
        <v>41</v>
      </c>
      <c r="C5366" t="s">
        <v>11</v>
      </c>
      <c r="D5366" s="11">
        <v>2019</v>
      </c>
      <c r="E5366" t="s">
        <v>565</v>
      </c>
      <c r="F5366">
        <v>6.9</v>
      </c>
      <c r="G5366">
        <v>11000</v>
      </c>
      <c r="H5366" t="s">
        <v>564</v>
      </c>
      <c r="I5366" t="s">
        <v>564</v>
      </c>
      <c r="J5366" t="s">
        <v>563</v>
      </c>
      <c r="K5366" t="s">
        <v>562</v>
      </c>
      <c r="M5366" s="7">
        <v>6405816</v>
      </c>
      <c r="N5366" t="s">
        <v>561</v>
      </c>
      <c r="O5366">
        <v>96</v>
      </c>
      <c r="P5366" s="8">
        <f>_xlfn.XLOOKUP(D5366,Consumer_Price_Index!A:A,Consumer_Price_Index!B:B)</f>
        <v>255.7</v>
      </c>
      <c r="Q5366" s="13">
        <f>IF(ISNUMBER(M5366), M5366*(Consumer_Price_Index!$B$45/(_xlfn.XLOOKUP('Working Data'!D7565,Consumer_Price_Index!A:A,Consumer_Price_Index!B:B))), "Missing")</f>
        <v>16499172.740490278</v>
      </c>
      <c r="R5366" t="str">
        <f t="shared" si="83"/>
        <v>No</v>
      </c>
    </row>
    <row r="5367" spans="1:18" x14ac:dyDescent="0.25">
      <c r="A5367" t="s">
        <v>17019</v>
      </c>
      <c r="B5367" t="s">
        <v>68</v>
      </c>
      <c r="C5367" t="s">
        <v>24</v>
      </c>
      <c r="D5367" s="11">
        <v>1991</v>
      </c>
      <c r="E5367" t="s">
        <v>17018</v>
      </c>
      <c r="F5367">
        <v>6.9</v>
      </c>
      <c r="G5367">
        <v>108000</v>
      </c>
      <c r="H5367" t="s">
        <v>5067</v>
      </c>
      <c r="I5367" t="s">
        <v>13087</v>
      </c>
      <c r="J5367" t="s">
        <v>13174</v>
      </c>
      <c r="K5367" t="s">
        <v>7</v>
      </c>
      <c r="L5367" s="7">
        <v>23000000</v>
      </c>
      <c r="M5367" s="7">
        <v>86930411</v>
      </c>
      <c r="N5367" t="s">
        <v>108</v>
      </c>
      <c r="O5367">
        <v>85</v>
      </c>
      <c r="P5367" s="8">
        <f>_xlfn.XLOOKUP(D5367,Consumer_Price_Index!A:A,Consumer_Price_Index!B:B)</f>
        <v>136.19999999999999</v>
      </c>
      <c r="Q5367" s="13">
        <f>IF(ISNUMBER(M5367), M5367*(Consumer_Price_Index!$B$45/(_xlfn.XLOOKUP('Working Data'!D1884,Consumer_Price_Index!A:A,Consumer_Price_Index!B:B))), "Missing")</f>
        <v>321452624.17111647</v>
      </c>
      <c r="R5367" t="str">
        <f t="shared" si="83"/>
        <v>Yes</v>
      </c>
    </row>
    <row r="5368" spans="1:18" x14ac:dyDescent="0.25">
      <c r="A5368" t="s">
        <v>15179</v>
      </c>
      <c r="B5368" t="s">
        <v>41</v>
      </c>
      <c r="C5368" t="s">
        <v>24</v>
      </c>
      <c r="D5368" s="11">
        <v>1994</v>
      </c>
      <c r="E5368" t="s">
        <v>15102</v>
      </c>
      <c r="F5368">
        <v>6.9</v>
      </c>
      <c r="G5368">
        <v>24000</v>
      </c>
      <c r="H5368" t="s">
        <v>11737</v>
      </c>
      <c r="I5368" t="s">
        <v>15178</v>
      </c>
      <c r="J5368" t="s">
        <v>11194</v>
      </c>
      <c r="K5368" t="s">
        <v>7</v>
      </c>
      <c r="L5368" s="7">
        <v>11000000</v>
      </c>
      <c r="M5368" s="7">
        <v>11439193</v>
      </c>
      <c r="N5368" t="s">
        <v>6122</v>
      </c>
      <c r="O5368">
        <v>96</v>
      </c>
      <c r="P5368" s="8">
        <f>_xlfn.XLOOKUP(D5368,Consumer_Price_Index!A:A,Consumer_Price_Index!B:B)</f>
        <v>148.19999999999999</v>
      </c>
      <c r="Q5368" s="13">
        <f>IF(ISNUMBER(M5368), M5368*(Consumer_Price_Index!$B$45/(_xlfn.XLOOKUP('Working Data'!D2589,Consumer_Price_Index!A:A,Consumer_Price_Index!B:B))), "Missing")</f>
        <v>28109049.250806451</v>
      </c>
      <c r="R5368" t="str">
        <f t="shared" si="83"/>
        <v>Yes</v>
      </c>
    </row>
    <row r="5369" spans="1:18" x14ac:dyDescent="0.25">
      <c r="A5369" t="s">
        <v>5324</v>
      </c>
      <c r="B5369" t="s">
        <v>41</v>
      </c>
      <c r="C5369" t="s">
        <v>11</v>
      </c>
      <c r="D5369" s="11">
        <v>2012</v>
      </c>
      <c r="E5369" t="s">
        <v>5323</v>
      </c>
      <c r="F5369">
        <v>6.9</v>
      </c>
      <c r="G5369">
        <v>14000</v>
      </c>
      <c r="H5369" t="s">
        <v>5322</v>
      </c>
      <c r="I5369" t="s">
        <v>5321</v>
      </c>
      <c r="J5369" t="s">
        <v>5320</v>
      </c>
      <c r="K5369" t="s">
        <v>7</v>
      </c>
      <c r="M5369" s="7">
        <v>2176576</v>
      </c>
      <c r="N5369" t="s">
        <v>5319</v>
      </c>
      <c r="O5369">
        <v>130</v>
      </c>
      <c r="P5369" s="8">
        <f>_xlfn.XLOOKUP(D5369,Consumer_Price_Index!A:A,Consumer_Price_Index!B:B)</f>
        <v>229.6</v>
      </c>
      <c r="Q5369" s="13">
        <f>IF(ISNUMBER(M5369), M5369*(Consumer_Price_Index!$B$45/(_xlfn.XLOOKUP('Working Data'!D6233,Consumer_Price_Index!A:A,Consumer_Price_Index!B:B))), "Missing")</f>
        <v>3980808.5666266507</v>
      </c>
      <c r="R5369" t="str">
        <f t="shared" si="83"/>
        <v>No</v>
      </c>
    </row>
    <row r="5370" spans="1:18" x14ac:dyDescent="0.25">
      <c r="A5370" t="s">
        <v>17532</v>
      </c>
      <c r="B5370" t="s">
        <v>915</v>
      </c>
      <c r="C5370" t="s">
        <v>73</v>
      </c>
      <c r="D5370" s="11">
        <v>1990</v>
      </c>
      <c r="E5370" t="s">
        <v>17246</v>
      </c>
      <c r="F5370">
        <v>6.9</v>
      </c>
      <c r="G5370">
        <v>40000</v>
      </c>
      <c r="H5370" t="s">
        <v>17531</v>
      </c>
      <c r="I5370" t="s">
        <v>16459</v>
      </c>
      <c r="J5370" t="s">
        <v>17530</v>
      </c>
      <c r="K5370" t="s">
        <v>7</v>
      </c>
      <c r="L5370" s="7">
        <v>30000000</v>
      </c>
      <c r="M5370" s="7">
        <v>27931461</v>
      </c>
      <c r="N5370" t="s">
        <v>17265</v>
      </c>
      <c r="O5370">
        <v>77</v>
      </c>
      <c r="P5370" s="8">
        <f>_xlfn.XLOOKUP(D5370,Consumer_Price_Index!A:A,Consumer_Price_Index!B:B)</f>
        <v>130.69999999999999</v>
      </c>
      <c r="Q5370" s="13">
        <f>IF(ISNUMBER(M5370), M5370*(Consumer_Price_Index!$B$45/(_xlfn.XLOOKUP('Working Data'!D1699,Consumer_Price_Index!A:A,Consumer_Price_Index!B:B))), "Missing")</f>
        <v>74918276.115316898</v>
      </c>
      <c r="R5370" t="str">
        <f t="shared" si="83"/>
        <v>Yes</v>
      </c>
    </row>
    <row r="5371" spans="1:18" x14ac:dyDescent="0.25">
      <c r="A5371" t="s">
        <v>12237</v>
      </c>
      <c r="B5371" t="s">
        <v>101</v>
      </c>
      <c r="C5371" t="s">
        <v>73</v>
      </c>
      <c r="D5371" s="11">
        <v>2000</v>
      </c>
      <c r="E5371" t="s">
        <v>12144</v>
      </c>
      <c r="F5371">
        <v>6.9</v>
      </c>
      <c r="G5371">
        <v>88000</v>
      </c>
      <c r="H5371" t="s">
        <v>10036</v>
      </c>
      <c r="I5371" t="s">
        <v>12236</v>
      </c>
      <c r="J5371" t="s">
        <v>6578</v>
      </c>
      <c r="K5371" t="s">
        <v>7</v>
      </c>
      <c r="L5371" s="7">
        <v>95000000</v>
      </c>
      <c r="M5371" s="7">
        <v>76432727</v>
      </c>
      <c r="N5371" t="s">
        <v>652</v>
      </c>
      <c r="O5371">
        <v>89</v>
      </c>
      <c r="P5371" s="8">
        <f>_xlfn.XLOOKUP(D5371,Consumer_Price_Index!A:A,Consumer_Price_Index!B:B)</f>
        <v>172.2</v>
      </c>
      <c r="Q5371" s="13">
        <f>IF(ISNUMBER(M5371), M5371*(Consumer_Price_Index!$B$45/(_xlfn.XLOOKUP('Working Data'!D3696,Consumer_Price_Index!A:A,Consumer_Price_Index!B:B))), "Missing")</f>
        <v>145103127.20809969</v>
      </c>
      <c r="R5371" t="str">
        <f t="shared" si="83"/>
        <v>Yes</v>
      </c>
    </row>
    <row r="5372" spans="1:18" x14ac:dyDescent="0.25">
      <c r="A5372" t="s">
        <v>11018</v>
      </c>
      <c r="B5372" t="s">
        <v>915</v>
      </c>
      <c r="C5372" t="s">
        <v>11</v>
      </c>
      <c r="D5372" s="11">
        <v>2002</v>
      </c>
      <c r="E5372" t="s">
        <v>10849</v>
      </c>
      <c r="F5372">
        <v>6.9</v>
      </c>
      <c r="G5372">
        <v>33000</v>
      </c>
      <c r="H5372" t="s">
        <v>3274</v>
      </c>
      <c r="I5372" t="s">
        <v>6657</v>
      </c>
      <c r="J5372" t="s">
        <v>7427</v>
      </c>
      <c r="K5372" t="s">
        <v>7</v>
      </c>
      <c r="L5372" s="7">
        <v>22000000</v>
      </c>
      <c r="M5372" s="7">
        <v>80693537</v>
      </c>
      <c r="N5372" t="s">
        <v>11017</v>
      </c>
      <c r="O5372">
        <v>127</v>
      </c>
      <c r="P5372" s="8">
        <f>_xlfn.XLOOKUP(D5372,Consumer_Price_Index!A:A,Consumer_Price_Index!B:B)</f>
        <v>179.9</v>
      </c>
      <c r="Q5372" s="13">
        <f>IF(ISNUMBER(M5372), M5372*(Consumer_Price_Index!$B$45/(_xlfn.XLOOKUP('Working Data'!D4148,Consumer_Price_Index!A:A,Consumer_Price_Index!B:B))), "Missing")</f>
        <v>147582957.52641055</v>
      </c>
      <c r="R5372" t="str">
        <f t="shared" si="83"/>
        <v>Yes</v>
      </c>
    </row>
    <row r="5373" spans="1:18" x14ac:dyDescent="0.25">
      <c r="A5373" t="s">
        <v>3837</v>
      </c>
      <c r="B5373" t="s">
        <v>41</v>
      </c>
      <c r="C5373" t="s">
        <v>409</v>
      </c>
      <c r="D5373" s="11">
        <v>2015</v>
      </c>
      <c r="E5373" t="s">
        <v>3629</v>
      </c>
      <c r="F5373">
        <v>6.9</v>
      </c>
      <c r="G5373">
        <v>40000</v>
      </c>
      <c r="H5373" t="s">
        <v>3836</v>
      </c>
      <c r="I5373" t="s">
        <v>3835</v>
      </c>
      <c r="J5373" t="s">
        <v>3834</v>
      </c>
      <c r="K5373" t="s">
        <v>7</v>
      </c>
      <c r="M5373" s="7">
        <v>663114</v>
      </c>
      <c r="N5373" t="s">
        <v>3833</v>
      </c>
      <c r="O5373">
        <v>122</v>
      </c>
      <c r="P5373" s="8">
        <f>_xlfn.XLOOKUP(D5373,Consumer_Price_Index!A:A,Consumer_Price_Index!B:B)</f>
        <v>237</v>
      </c>
      <c r="Q5373" s="13">
        <f>IF(ISNUMBER(M5373), M5373*(Consumer_Price_Index!$B$45/(_xlfn.XLOOKUP('Working Data'!D6738,Consumer_Price_Index!A:A,Consumer_Price_Index!B:B))), "Missing")</f>
        <v>974678.41678726475</v>
      </c>
      <c r="R5373" t="str">
        <f t="shared" si="83"/>
        <v>No</v>
      </c>
    </row>
    <row r="5374" spans="1:18" x14ac:dyDescent="0.25">
      <c r="A5374" t="s">
        <v>12803</v>
      </c>
      <c r="B5374" t="s">
        <v>41</v>
      </c>
      <c r="C5374" t="s">
        <v>87</v>
      </c>
      <c r="D5374" s="11">
        <v>1999</v>
      </c>
      <c r="E5374" t="s">
        <v>12802</v>
      </c>
      <c r="F5374">
        <v>6.9</v>
      </c>
      <c r="G5374">
        <v>89000</v>
      </c>
      <c r="H5374" t="s">
        <v>10485</v>
      </c>
      <c r="I5374" t="s">
        <v>12801</v>
      </c>
      <c r="J5374" t="s">
        <v>4204</v>
      </c>
      <c r="K5374" t="s">
        <v>7</v>
      </c>
      <c r="L5374" s="7">
        <v>48000000</v>
      </c>
      <c r="M5374" s="7">
        <v>124305181</v>
      </c>
      <c r="N5374" t="s">
        <v>9348</v>
      </c>
      <c r="O5374">
        <v>113</v>
      </c>
      <c r="P5374" s="8">
        <f>_xlfn.XLOOKUP(D5374,Consumer_Price_Index!A:A,Consumer_Price_Index!B:B)</f>
        <v>166.6</v>
      </c>
      <c r="Q5374" s="13">
        <f>IF(ISNUMBER(M5374), M5374*(Consumer_Price_Index!$B$45/(_xlfn.XLOOKUP('Working Data'!D3490,Consumer_Price_Index!A:A,Consumer_Price_Index!B:B))), "Missing")</f>
        <v>305449908.47338706</v>
      </c>
      <c r="R5374" t="str">
        <f t="shared" si="83"/>
        <v>Yes</v>
      </c>
    </row>
    <row r="5375" spans="1:18" x14ac:dyDescent="0.25">
      <c r="A5375" t="s">
        <v>13434</v>
      </c>
      <c r="B5375" t="s">
        <v>68</v>
      </c>
      <c r="C5375" t="s">
        <v>24</v>
      </c>
      <c r="D5375" s="11">
        <v>1998</v>
      </c>
      <c r="E5375" t="s">
        <v>13353</v>
      </c>
      <c r="F5375">
        <v>6.9</v>
      </c>
      <c r="G5375">
        <v>139000</v>
      </c>
      <c r="H5375" t="s">
        <v>4652</v>
      </c>
      <c r="I5375" t="s">
        <v>3867</v>
      </c>
      <c r="J5375" t="s">
        <v>1712</v>
      </c>
      <c r="K5375" t="s">
        <v>7</v>
      </c>
      <c r="L5375" s="7">
        <v>18000000</v>
      </c>
      <c r="M5375" s="7">
        <v>123306987</v>
      </c>
      <c r="N5375" t="s">
        <v>13433</v>
      </c>
      <c r="O5375">
        <v>97</v>
      </c>
      <c r="P5375" s="8">
        <f>_xlfn.XLOOKUP(D5375,Consumer_Price_Index!A:A,Consumer_Price_Index!B:B)</f>
        <v>163</v>
      </c>
      <c r="Q5375" s="13">
        <f>IF(ISNUMBER(M5375), M5375*(Consumer_Price_Index!$B$45/(_xlfn.XLOOKUP('Working Data'!D3255,Consumer_Price_Index!A:A,Consumer_Price_Index!B:B))), "Missing")</f>
        <v>156548495.57874998</v>
      </c>
      <c r="R5375" t="str">
        <f t="shared" si="83"/>
        <v>Yes</v>
      </c>
    </row>
    <row r="5376" spans="1:18" x14ac:dyDescent="0.25">
      <c r="A5376" t="s">
        <v>4052</v>
      </c>
      <c r="B5376" t="s">
        <v>41</v>
      </c>
      <c r="C5376" t="s">
        <v>11</v>
      </c>
      <c r="D5376" s="11">
        <v>2015</v>
      </c>
      <c r="E5376" t="s">
        <v>2783</v>
      </c>
      <c r="F5376">
        <v>6.9</v>
      </c>
      <c r="G5376">
        <v>218000</v>
      </c>
      <c r="H5376" t="s">
        <v>1001</v>
      </c>
      <c r="I5376" t="s">
        <v>1001</v>
      </c>
      <c r="J5376" t="s">
        <v>4051</v>
      </c>
      <c r="K5376" t="s">
        <v>95</v>
      </c>
      <c r="L5376" s="7">
        <v>4000000</v>
      </c>
      <c r="M5376" s="7">
        <v>40423945</v>
      </c>
      <c r="N5376" t="s">
        <v>2760</v>
      </c>
      <c r="O5376">
        <v>92</v>
      </c>
      <c r="P5376" s="8">
        <f>_xlfn.XLOOKUP(D5376,Consumer_Price_Index!A:A,Consumer_Price_Index!B:B)</f>
        <v>237</v>
      </c>
      <c r="Q5376" s="13">
        <f>IF(ISNUMBER(M5376), M5376*(Consumer_Price_Index!$B$45/(_xlfn.XLOOKUP('Working Data'!D6653,Consumer_Price_Index!A:A,Consumer_Price_Index!B:B))), "Missing")</f>
        <v>112382993.07937957</v>
      </c>
      <c r="R5376" t="str">
        <f t="shared" si="83"/>
        <v>Yes</v>
      </c>
    </row>
    <row r="5377" spans="1:18" x14ac:dyDescent="0.25">
      <c r="A5377" t="s">
        <v>17595</v>
      </c>
      <c r="B5377" t="s">
        <v>101</v>
      </c>
      <c r="C5377" t="s">
        <v>100</v>
      </c>
      <c r="D5377" s="11">
        <v>1990</v>
      </c>
      <c r="E5377" t="s">
        <v>17352</v>
      </c>
      <c r="F5377">
        <v>6.9</v>
      </c>
      <c r="G5377">
        <v>46000</v>
      </c>
      <c r="H5377" t="s">
        <v>17594</v>
      </c>
      <c r="I5377" t="s">
        <v>7501</v>
      </c>
      <c r="J5377" t="s">
        <v>15978</v>
      </c>
      <c r="K5377" t="s">
        <v>265</v>
      </c>
      <c r="M5377" s="7">
        <v>10360553</v>
      </c>
      <c r="N5377" t="s">
        <v>17593</v>
      </c>
      <c r="O5377">
        <v>91</v>
      </c>
      <c r="P5377" s="8">
        <f>_xlfn.XLOOKUP(D5377,Consumer_Price_Index!A:A,Consumer_Price_Index!B:B)</f>
        <v>130.69999999999999</v>
      </c>
      <c r="Q5377" s="13">
        <f>IF(ISNUMBER(M5377), M5377*(Consumer_Price_Index!$B$45/(_xlfn.XLOOKUP('Working Data'!D1666,Consumer_Price_Index!A:A,Consumer_Price_Index!B:B))), "Missing")</f>
        <v>26685211.319526624</v>
      </c>
      <c r="R5377" t="str">
        <f t="shared" si="83"/>
        <v>No</v>
      </c>
    </row>
    <row r="5378" spans="1:18" x14ac:dyDescent="0.25">
      <c r="A5378" t="s">
        <v>2759</v>
      </c>
      <c r="B5378" t="s">
        <v>101</v>
      </c>
      <c r="C5378" t="s">
        <v>24</v>
      </c>
      <c r="D5378" s="11">
        <v>2016</v>
      </c>
      <c r="E5378" t="s">
        <v>2758</v>
      </c>
      <c r="F5378">
        <v>6.9</v>
      </c>
      <c r="G5378">
        <v>10000</v>
      </c>
      <c r="H5378" t="s">
        <v>2757</v>
      </c>
      <c r="I5378" t="s">
        <v>2757</v>
      </c>
      <c r="J5378" t="s">
        <v>2756</v>
      </c>
      <c r="K5378" t="s">
        <v>265</v>
      </c>
      <c r="M5378" s="7">
        <v>353808</v>
      </c>
      <c r="N5378" t="s">
        <v>2755</v>
      </c>
      <c r="O5378">
        <v>92</v>
      </c>
      <c r="P5378" s="8">
        <f>_xlfn.XLOOKUP(D5378,Consumer_Price_Index!A:A,Consumer_Price_Index!B:B)</f>
        <v>240</v>
      </c>
      <c r="Q5378" s="13">
        <f>IF(ISNUMBER(M5378), M5378*(Consumer_Price_Index!$B$45/(_xlfn.XLOOKUP('Working Data'!D7042,Consumer_Price_Index!A:A,Consumer_Price_Index!B:B))), "Missing")</f>
        <v>479347.69942196528</v>
      </c>
      <c r="R5378" t="str">
        <f t="shared" si="83"/>
        <v>No</v>
      </c>
    </row>
    <row r="5379" spans="1:18" x14ac:dyDescent="0.25">
      <c r="A5379" t="s">
        <v>19778</v>
      </c>
      <c r="B5379" t="s">
        <v>101</v>
      </c>
      <c r="C5379" t="s">
        <v>34</v>
      </c>
      <c r="D5379" s="11">
        <v>1986</v>
      </c>
      <c r="E5379" t="s">
        <v>19427</v>
      </c>
      <c r="F5379">
        <v>6.9</v>
      </c>
      <c r="G5379">
        <v>306000</v>
      </c>
      <c r="H5379" t="s">
        <v>6897</v>
      </c>
      <c r="I5379" t="s">
        <v>19170</v>
      </c>
      <c r="J5379" t="s">
        <v>1939</v>
      </c>
      <c r="K5379" t="s">
        <v>7</v>
      </c>
      <c r="L5379" s="7">
        <v>15000000</v>
      </c>
      <c r="M5379" s="7">
        <v>357288178</v>
      </c>
      <c r="N5379" t="s">
        <v>108</v>
      </c>
      <c r="O5379">
        <v>110</v>
      </c>
      <c r="P5379" s="8">
        <f>_xlfn.XLOOKUP(D5379,Consumer_Price_Index!A:A,Consumer_Price_Index!B:B)</f>
        <v>109.6</v>
      </c>
      <c r="Q5379" s="13">
        <f>IF(ISNUMBER(M5379), M5379*(Consumer_Price_Index!$B$45/(_xlfn.XLOOKUP('Working Data'!D845,Consumer_Price_Index!A:A,Consumer_Price_Index!B:B))), "Missing")</f>
        <v>753395901.98339105</v>
      </c>
      <c r="R5379" t="str">
        <f t="shared" ref="R5379:R5442" si="84">IF(AND(ISNUMBER(L5379), L5379&gt;0, ISNUMBER(M5379), M5379&gt;0), "Yes", "No")</f>
        <v>Yes</v>
      </c>
    </row>
    <row r="5380" spans="1:18" x14ac:dyDescent="0.25">
      <c r="A5380" t="s">
        <v>8143</v>
      </c>
      <c r="B5380" t="s">
        <v>41</v>
      </c>
      <c r="C5380" t="s">
        <v>11</v>
      </c>
      <c r="D5380" s="11">
        <v>2007</v>
      </c>
      <c r="E5380" t="s">
        <v>7656</v>
      </c>
      <c r="F5380">
        <v>6.9</v>
      </c>
      <c r="G5380">
        <v>11000</v>
      </c>
      <c r="H5380" t="s">
        <v>8142</v>
      </c>
      <c r="I5380" t="s">
        <v>8142</v>
      </c>
      <c r="J5380" t="s">
        <v>8141</v>
      </c>
      <c r="K5380" t="s">
        <v>7</v>
      </c>
      <c r="M5380" s="7">
        <v>691733</v>
      </c>
      <c r="N5380" t="s">
        <v>1766</v>
      </c>
      <c r="O5380">
        <v>124</v>
      </c>
      <c r="P5380" s="8">
        <f>_xlfn.XLOOKUP(D5380,Consumer_Price_Index!A:A,Consumer_Price_Index!B:B)</f>
        <v>207.3</v>
      </c>
      <c r="Q5380" s="13">
        <f>IF(ISNUMBER(M5380), M5380*(Consumer_Price_Index!$B$45/(_xlfn.XLOOKUP('Working Data'!D5219,Consumer_Price_Index!A:A,Consumer_Price_Index!B:B))), "Missing")</f>
        <v>1612632.3267023719</v>
      </c>
      <c r="R5380" t="str">
        <f t="shared" si="84"/>
        <v>No</v>
      </c>
    </row>
    <row r="5381" spans="1:18" x14ac:dyDescent="0.25">
      <c r="A5381" t="s">
        <v>4901</v>
      </c>
      <c r="B5381" t="s">
        <v>41</v>
      </c>
      <c r="C5381" t="s">
        <v>87</v>
      </c>
      <c r="D5381" s="11">
        <v>2013</v>
      </c>
      <c r="E5381" t="s">
        <v>4900</v>
      </c>
      <c r="F5381">
        <v>6.9</v>
      </c>
      <c r="G5381">
        <v>111000</v>
      </c>
      <c r="H5381" t="s">
        <v>1067</v>
      </c>
      <c r="I5381" t="s">
        <v>4899</v>
      </c>
      <c r="J5381" t="s">
        <v>891</v>
      </c>
      <c r="K5381" t="s">
        <v>265</v>
      </c>
      <c r="L5381" s="7">
        <v>20000000</v>
      </c>
      <c r="M5381" s="7">
        <v>24261569</v>
      </c>
      <c r="N5381" t="s">
        <v>2937</v>
      </c>
      <c r="O5381">
        <v>101</v>
      </c>
      <c r="P5381" s="8">
        <f>_xlfn.XLOOKUP(D5381,Consumer_Price_Index!A:A,Consumer_Price_Index!B:B)</f>
        <v>233</v>
      </c>
      <c r="Q5381" s="13">
        <f>IF(ISNUMBER(M5381), M5381*(Consumer_Price_Index!$B$45/(_xlfn.XLOOKUP('Working Data'!D6388,Consumer_Price_Index!A:A,Consumer_Price_Index!B:B))), "Missing")</f>
        <v>36669147.193948418</v>
      </c>
      <c r="R5381" t="str">
        <f t="shared" si="84"/>
        <v>Yes</v>
      </c>
    </row>
    <row r="5382" spans="1:18" x14ac:dyDescent="0.25">
      <c r="A5382" t="s">
        <v>6603</v>
      </c>
      <c r="B5382" t="s">
        <v>41</v>
      </c>
      <c r="C5382" t="s">
        <v>87</v>
      </c>
      <c r="D5382" s="11">
        <v>2010</v>
      </c>
      <c r="E5382" t="s">
        <v>6602</v>
      </c>
      <c r="F5382">
        <v>6.9</v>
      </c>
      <c r="G5382">
        <v>42000</v>
      </c>
      <c r="H5382" t="s">
        <v>6601</v>
      </c>
      <c r="I5382" t="s">
        <v>4965</v>
      </c>
      <c r="J5382" t="s">
        <v>5010</v>
      </c>
      <c r="K5382" t="s">
        <v>7</v>
      </c>
      <c r="L5382" s="7">
        <v>4000000</v>
      </c>
      <c r="M5382" s="7">
        <v>595802</v>
      </c>
      <c r="N5382" t="s">
        <v>3187</v>
      </c>
      <c r="O5382">
        <v>106</v>
      </c>
      <c r="P5382" s="8">
        <f>_xlfn.XLOOKUP(D5382,Consumer_Price_Index!A:A,Consumer_Price_Index!B:B)</f>
        <v>218.1</v>
      </c>
      <c r="Q5382" s="13">
        <f>IF(ISNUMBER(M5382), M5382*(Consumer_Price_Index!$B$45/(_xlfn.XLOOKUP('Working Data'!D5798,Consumer_Price_Index!A:A,Consumer_Price_Index!B:B))), "Missing")</f>
        <v>756420.28916666668</v>
      </c>
      <c r="R5382" t="str">
        <f t="shared" si="84"/>
        <v>Yes</v>
      </c>
    </row>
    <row r="5383" spans="1:18" x14ac:dyDescent="0.25">
      <c r="A5383" t="s">
        <v>18476</v>
      </c>
      <c r="B5383" t="s">
        <v>101</v>
      </c>
      <c r="C5383" t="s">
        <v>409</v>
      </c>
      <c r="D5383" s="11">
        <v>1988</v>
      </c>
      <c r="E5383" t="s">
        <v>18475</v>
      </c>
      <c r="F5383">
        <v>6.9</v>
      </c>
      <c r="G5383">
        <v>17000</v>
      </c>
      <c r="H5383" t="s">
        <v>13940</v>
      </c>
      <c r="I5383" t="s">
        <v>18474</v>
      </c>
      <c r="J5383" t="s">
        <v>1771</v>
      </c>
      <c r="K5383" t="s">
        <v>7</v>
      </c>
      <c r="L5383" s="7">
        <v>23000000</v>
      </c>
      <c r="M5383" s="7">
        <v>19652638</v>
      </c>
      <c r="N5383" t="s">
        <v>1907</v>
      </c>
      <c r="O5383">
        <v>110</v>
      </c>
      <c r="P5383" s="8">
        <f>_xlfn.XLOOKUP(D5383,Consumer_Price_Index!A:A,Consumer_Price_Index!B:B)</f>
        <v>118.3</v>
      </c>
      <c r="Q5383" s="13">
        <f>IF(ISNUMBER(M5383), M5383*(Consumer_Price_Index!$B$45/(_xlfn.XLOOKUP('Working Data'!D1343,Consumer_Price_Index!A:A,Consumer_Price_Index!B:B))), "Missing")</f>
        <v>23847705.291119076</v>
      </c>
      <c r="R5383" t="str">
        <f t="shared" si="84"/>
        <v>Yes</v>
      </c>
    </row>
    <row r="5384" spans="1:18" x14ac:dyDescent="0.25">
      <c r="A5384" t="s">
        <v>19843</v>
      </c>
      <c r="B5384" t="s">
        <v>101</v>
      </c>
      <c r="C5384" t="s">
        <v>24</v>
      </c>
      <c r="D5384" s="11">
        <v>1985</v>
      </c>
      <c r="E5384" t="s">
        <v>19302</v>
      </c>
      <c r="F5384">
        <v>6.9</v>
      </c>
      <c r="G5384">
        <v>726</v>
      </c>
      <c r="H5384" t="s">
        <v>13680</v>
      </c>
      <c r="I5384" t="s">
        <v>19842</v>
      </c>
      <c r="J5384" t="s">
        <v>18179</v>
      </c>
      <c r="K5384" t="s">
        <v>265</v>
      </c>
      <c r="M5384" s="7">
        <v>2156772</v>
      </c>
      <c r="N5384" t="s">
        <v>19841</v>
      </c>
      <c r="O5384">
        <v>97</v>
      </c>
      <c r="P5384" s="8">
        <f>_xlfn.XLOOKUP(D5384,Consumer_Price_Index!A:A,Consumer_Price_Index!B:B)</f>
        <v>107.6</v>
      </c>
      <c r="Q5384" s="13">
        <f>IF(ISNUMBER(M5384), M5384*(Consumer_Price_Index!$B$45/(_xlfn.XLOOKUP('Working Data'!D828,Consumer_Price_Index!A:A,Consumer_Price_Index!B:B))), "Missing")</f>
        <v>4825025.1718061669</v>
      </c>
      <c r="R5384" t="str">
        <f t="shared" si="84"/>
        <v>No</v>
      </c>
    </row>
    <row r="5385" spans="1:18" x14ac:dyDescent="0.25">
      <c r="A5385" t="s">
        <v>2793</v>
      </c>
      <c r="B5385" t="s">
        <v>68</v>
      </c>
      <c r="C5385" t="s">
        <v>11</v>
      </c>
      <c r="D5385" s="11">
        <v>2016</v>
      </c>
      <c r="E5385" t="s">
        <v>2792</v>
      </c>
      <c r="F5385">
        <v>6.9</v>
      </c>
      <c r="G5385">
        <v>25000</v>
      </c>
      <c r="H5385" t="s">
        <v>2791</v>
      </c>
      <c r="I5385" t="s">
        <v>2791</v>
      </c>
      <c r="J5385" t="s">
        <v>2790</v>
      </c>
      <c r="K5385" t="s">
        <v>265</v>
      </c>
      <c r="M5385" s="7">
        <v>133324</v>
      </c>
      <c r="N5385" t="s">
        <v>2789</v>
      </c>
      <c r="O5385">
        <v>84</v>
      </c>
      <c r="P5385" s="8">
        <f>_xlfn.XLOOKUP(D5385,Consumer_Price_Index!A:A,Consumer_Price_Index!B:B)</f>
        <v>240</v>
      </c>
      <c r="Q5385" s="13">
        <f>IF(ISNUMBER(M5385), M5385*(Consumer_Price_Index!$B$45/(_xlfn.XLOOKUP('Working Data'!D7034,Consumer_Price_Index!A:A,Consumer_Price_Index!B:B))), "Missing")</f>
        <v>249225.90674846625</v>
      </c>
      <c r="R5385" t="str">
        <f t="shared" si="84"/>
        <v>No</v>
      </c>
    </row>
    <row r="5386" spans="1:18" x14ac:dyDescent="0.25">
      <c r="A5386" t="s">
        <v>10407</v>
      </c>
      <c r="C5386" t="s">
        <v>11</v>
      </c>
      <c r="D5386" s="11">
        <v>2003</v>
      </c>
      <c r="E5386" t="s">
        <v>10406</v>
      </c>
      <c r="F5386">
        <v>6.9</v>
      </c>
      <c r="G5386">
        <v>2200</v>
      </c>
      <c r="H5386" t="s">
        <v>10405</v>
      </c>
      <c r="I5386" t="s">
        <v>10404</v>
      </c>
      <c r="J5386" t="s">
        <v>10403</v>
      </c>
      <c r="K5386" t="s">
        <v>220</v>
      </c>
      <c r="M5386" s="7">
        <v>5762801</v>
      </c>
      <c r="N5386" t="s">
        <v>10402</v>
      </c>
      <c r="O5386">
        <v>124</v>
      </c>
      <c r="P5386" s="8">
        <f>_xlfn.XLOOKUP(D5386,Consumer_Price_Index!A:A,Consumer_Price_Index!B:B)</f>
        <v>184</v>
      </c>
      <c r="Q5386" s="13">
        <f>IF(ISNUMBER(M5386), M5386*(Consumer_Price_Index!$B$45/(_xlfn.XLOOKUP('Working Data'!D4378,Consumer_Price_Index!A:A,Consumer_Price_Index!B:B))), "Missing")</f>
        <v>8470455.6907862984</v>
      </c>
      <c r="R5386" t="str">
        <f t="shared" si="84"/>
        <v>No</v>
      </c>
    </row>
    <row r="5387" spans="1:18" x14ac:dyDescent="0.25">
      <c r="A5387" t="s">
        <v>11730</v>
      </c>
      <c r="B5387" t="s">
        <v>41</v>
      </c>
      <c r="C5387" t="s">
        <v>438</v>
      </c>
      <c r="D5387" s="11">
        <v>2001</v>
      </c>
      <c r="E5387" t="s">
        <v>11256</v>
      </c>
      <c r="F5387">
        <v>6.9</v>
      </c>
      <c r="G5387">
        <v>253000</v>
      </c>
      <c r="H5387" t="s">
        <v>3817</v>
      </c>
      <c r="I5387" t="s">
        <v>3666</v>
      </c>
      <c r="J5387" t="s">
        <v>1939</v>
      </c>
      <c r="K5387" t="s">
        <v>7</v>
      </c>
      <c r="L5387" s="7">
        <v>68000000</v>
      </c>
      <c r="M5387" s="7">
        <v>203388341</v>
      </c>
      <c r="N5387" t="s">
        <v>108</v>
      </c>
      <c r="O5387">
        <v>136</v>
      </c>
      <c r="P5387" s="8">
        <f>_xlfn.XLOOKUP(D5387,Consumer_Price_Index!A:A,Consumer_Price_Index!B:B)</f>
        <v>177.1</v>
      </c>
      <c r="Q5387" s="13">
        <f>IF(ISNUMBER(M5387), M5387*(Consumer_Price_Index!$B$45/(_xlfn.XLOOKUP('Working Data'!D3872,Consumer_Price_Index!A:A,Consumer_Price_Index!B:B))), "Missing")</f>
        <v>265976083.70257509</v>
      </c>
      <c r="R5387" t="str">
        <f t="shared" si="84"/>
        <v>Yes</v>
      </c>
    </row>
    <row r="5388" spans="1:18" x14ac:dyDescent="0.25">
      <c r="A5388" t="s">
        <v>10239</v>
      </c>
      <c r="B5388" t="s">
        <v>41</v>
      </c>
      <c r="C5388" t="s">
        <v>409</v>
      </c>
      <c r="D5388" s="11">
        <v>2003</v>
      </c>
      <c r="E5388" t="s">
        <v>10238</v>
      </c>
      <c r="F5388">
        <v>6.9</v>
      </c>
      <c r="G5388">
        <v>20000</v>
      </c>
      <c r="H5388" t="s">
        <v>5997</v>
      </c>
      <c r="I5388" t="s">
        <v>10237</v>
      </c>
      <c r="J5388" t="s">
        <v>663</v>
      </c>
      <c r="K5388" t="s">
        <v>612</v>
      </c>
      <c r="L5388" s="7">
        <v>17000000</v>
      </c>
      <c r="M5388" s="7">
        <v>9439660</v>
      </c>
      <c r="N5388" t="s">
        <v>6122</v>
      </c>
      <c r="O5388">
        <v>98</v>
      </c>
      <c r="P5388" s="8">
        <f>_xlfn.XLOOKUP(D5388,Consumer_Price_Index!A:A,Consumer_Price_Index!B:B)</f>
        <v>184</v>
      </c>
      <c r="Q5388" s="13">
        <f>IF(ISNUMBER(M5388), M5388*(Consumer_Price_Index!$B$45/(_xlfn.XLOOKUP('Working Data'!D4425,Consumer_Price_Index!A:A,Consumer_Price_Index!B:B))), "Missing")</f>
        <v>11984435.008333333</v>
      </c>
      <c r="R5388" t="str">
        <f t="shared" si="84"/>
        <v>Yes</v>
      </c>
    </row>
    <row r="5389" spans="1:18" x14ac:dyDescent="0.25">
      <c r="A5389" t="s">
        <v>17247</v>
      </c>
      <c r="B5389" t="s">
        <v>68</v>
      </c>
      <c r="C5389" t="s">
        <v>409</v>
      </c>
      <c r="D5389" s="11">
        <v>1990</v>
      </c>
      <c r="E5389" t="s">
        <v>17246</v>
      </c>
      <c r="F5389">
        <v>6.9</v>
      </c>
      <c r="G5389">
        <v>3700</v>
      </c>
      <c r="H5389" t="s">
        <v>10186</v>
      </c>
      <c r="I5389" t="s">
        <v>13879</v>
      </c>
      <c r="J5389" t="s">
        <v>12662</v>
      </c>
      <c r="K5389" t="s">
        <v>562</v>
      </c>
      <c r="M5389" s="7">
        <v>2231274</v>
      </c>
      <c r="N5389" t="s">
        <v>15578</v>
      </c>
      <c r="O5389">
        <v>138</v>
      </c>
      <c r="P5389" s="8">
        <f>_xlfn.XLOOKUP(D5389,Consumer_Price_Index!A:A,Consumer_Price_Index!B:B)</f>
        <v>130.69999999999999</v>
      </c>
      <c r="Q5389" s="13">
        <f>IF(ISNUMBER(M5389), M5389*(Consumer_Price_Index!$B$45/(_xlfn.XLOOKUP('Working Data'!D1807,Consumer_Price_Index!A:A,Consumer_Price_Index!B:B))), "Missing")</f>
        <v>3481153.0353302611</v>
      </c>
      <c r="R5389" t="str">
        <f t="shared" si="84"/>
        <v>No</v>
      </c>
    </row>
    <row r="5390" spans="1:18" x14ac:dyDescent="0.25">
      <c r="A5390" t="s">
        <v>6195</v>
      </c>
      <c r="B5390" t="s">
        <v>68</v>
      </c>
      <c r="C5390" t="s">
        <v>11</v>
      </c>
      <c r="D5390" s="11">
        <v>2011</v>
      </c>
      <c r="E5390" t="s">
        <v>6194</v>
      </c>
      <c r="F5390">
        <v>6.9</v>
      </c>
      <c r="G5390">
        <v>113000</v>
      </c>
      <c r="H5390" t="s">
        <v>1892</v>
      </c>
      <c r="I5390" t="s">
        <v>4951</v>
      </c>
      <c r="J5390" t="s">
        <v>1000</v>
      </c>
      <c r="K5390" t="s">
        <v>7</v>
      </c>
      <c r="L5390" s="7">
        <v>38000000</v>
      </c>
      <c r="M5390" s="7">
        <v>117094902</v>
      </c>
      <c r="N5390" t="s">
        <v>527</v>
      </c>
      <c r="O5390">
        <v>120</v>
      </c>
      <c r="P5390" s="8">
        <f>_xlfn.XLOOKUP(D5390,Consumer_Price_Index!A:A,Consumer_Price_Index!B:B)</f>
        <v>224.9</v>
      </c>
      <c r="Q5390" s="13">
        <f>IF(ISNUMBER(M5390), M5390*(Consumer_Price_Index!$B$45/(_xlfn.XLOOKUP('Working Data'!D5956,Consumer_Price_Index!A:A,Consumer_Price_Index!B:B))), "Missing")</f>
        <v>153127968.40944207</v>
      </c>
      <c r="R5390" t="str">
        <f t="shared" si="84"/>
        <v>Yes</v>
      </c>
    </row>
    <row r="5391" spans="1:18" x14ac:dyDescent="0.25">
      <c r="A5391" t="s">
        <v>9593</v>
      </c>
      <c r="B5391" t="s">
        <v>41</v>
      </c>
      <c r="C5391" t="s">
        <v>24</v>
      </c>
      <c r="D5391" s="11">
        <v>2005</v>
      </c>
      <c r="E5391" t="s">
        <v>9592</v>
      </c>
      <c r="F5391">
        <v>6.9</v>
      </c>
      <c r="G5391">
        <v>339000</v>
      </c>
      <c r="H5391" t="s">
        <v>4645</v>
      </c>
      <c r="I5391" t="s">
        <v>9591</v>
      </c>
      <c r="J5391" t="s">
        <v>2121</v>
      </c>
      <c r="K5391" t="s">
        <v>7</v>
      </c>
      <c r="L5391" s="7">
        <v>40000000</v>
      </c>
      <c r="M5391" s="7">
        <v>288467645</v>
      </c>
      <c r="N5391" t="s">
        <v>666</v>
      </c>
      <c r="O5391">
        <v>119</v>
      </c>
      <c r="P5391" s="8">
        <f>_xlfn.XLOOKUP(D5391,Consumer_Price_Index!A:A,Consumer_Price_Index!B:B)</f>
        <v>195.3</v>
      </c>
      <c r="Q5391" s="13">
        <f>IF(ISNUMBER(M5391), M5391*(Consumer_Price_Index!$B$45/(_xlfn.XLOOKUP('Working Data'!D4656,Consumer_Price_Index!A:A,Consumer_Price_Index!B:B))), "Missing")</f>
        <v>645345752.06681347</v>
      </c>
      <c r="R5391" t="str">
        <f t="shared" si="84"/>
        <v>Yes</v>
      </c>
    </row>
    <row r="5392" spans="1:18" x14ac:dyDescent="0.25">
      <c r="A5392" t="s">
        <v>7435</v>
      </c>
      <c r="B5392" t="s">
        <v>68</v>
      </c>
      <c r="C5392" t="s">
        <v>11</v>
      </c>
      <c r="D5392" s="11">
        <v>2009</v>
      </c>
      <c r="E5392" t="s">
        <v>7373</v>
      </c>
      <c r="F5392">
        <v>6.9</v>
      </c>
      <c r="G5392">
        <v>65000</v>
      </c>
      <c r="H5392" t="s">
        <v>5300</v>
      </c>
      <c r="I5392" t="s">
        <v>4342</v>
      </c>
      <c r="J5392" t="s">
        <v>2303</v>
      </c>
      <c r="K5392" t="s">
        <v>7</v>
      </c>
      <c r="L5392" s="7">
        <v>15000000</v>
      </c>
      <c r="M5392" s="7">
        <v>16691303</v>
      </c>
      <c r="N5392" t="s">
        <v>617</v>
      </c>
      <c r="O5392">
        <v>111</v>
      </c>
      <c r="P5392" s="8">
        <f>_xlfn.XLOOKUP(D5392,Consumer_Price_Index!A:A,Consumer_Price_Index!B:B)</f>
        <v>214.5</v>
      </c>
      <c r="Q5392" s="13">
        <f>IF(ISNUMBER(M5392), M5392*(Consumer_Price_Index!$B$45/(_xlfn.XLOOKUP('Working Data'!D5492,Consumer_Price_Index!A:A,Consumer_Price_Index!B:B))), "Missing")</f>
        <v>38912318.470543228</v>
      </c>
      <c r="R5392" t="str">
        <f t="shared" si="84"/>
        <v>Yes</v>
      </c>
    </row>
    <row r="5393" spans="1:18" x14ac:dyDescent="0.25">
      <c r="A5393" t="s">
        <v>1644</v>
      </c>
      <c r="B5393" t="s">
        <v>41</v>
      </c>
      <c r="C5393" t="s">
        <v>87</v>
      </c>
      <c r="D5393" s="11">
        <v>2018</v>
      </c>
      <c r="E5393" t="s">
        <v>1296</v>
      </c>
      <c r="F5393">
        <v>6.9</v>
      </c>
      <c r="G5393">
        <v>91000</v>
      </c>
      <c r="H5393" t="s">
        <v>1643</v>
      </c>
      <c r="I5393" t="s">
        <v>1642</v>
      </c>
      <c r="J5393" t="s">
        <v>1641</v>
      </c>
      <c r="K5393" t="s">
        <v>265</v>
      </c>
      <c r="L5393" s="7">
        <v>42000000</v>
      </c>
      <c r="M5393" s="7">
        <v>75984700</v>
      </c>
      <c r="N5393" t="s">
        <v>877</v>
      </c>
      <c r="O5393">
        <v>129</v>
      </c>
      <c r="P5393" s="8">
        <f>_xlfn.XLOOKUP(D5393,Consumer_Price_Index!A:A,Consumer_Price_Index!B:B)</f>
        <v>251.1</v>
      </c>
      <c r="Q5393" s="13">
        <f>IF(ISNUMBER(M5393), M5393*(Consumer_Price_Index!$B$45/(_xlfn.XLOOKUP('Working Data'!D7330,Consumer_Price_Index!A:A,Consumer_Price_Index!B:B))), "Missing")</f>
        <v>96468908.708333328</v>
      </c>
      <c r="R5393" t="str">
        <f t="shared" si="84"/>
        <v>Yes</v>
      </c>
    </row>
    <row r="5394" spans="1:18" x14ac:dyDescent="0.25">
      <c r="A5394" t="s">
        <v>13881</v>
      </c>
      <c r="B5394" t="s">
        <v>41</v>
      </c>
      <c r="C5394" t="s">
        <v>409</v>
      </c>
      <c r="D5394" s="11">
        <v>1997</v>
      </c>
      <c r="E5394" t="s">
        <v>13113</v>
      </c>
      <c r="F5394">
        <v>6.9</v>
      </c>
      <c r="G5394">
        <v>15000</v>
      </c>
      <c r="H5394" t="s">
        <v>13880</v>
      </c>
      <c r="I5394" t="s">
        <v>13879</v>
      </c>
      <c r="J5394" t="s">
        <v>10378</v>
      </c>
      <c r="K5394" t="s">
        <v>265</v>
      </c>
      <c r="L5394" s="7">
        <v>10000000</v>
      </c>
      <c r="M5394" s="7">
        <v>2158775</v>
      </c>
      <c r="N5394" t="s">
        <v>8711</v>
      </c>
      <c r="O5394">
        <v>118</v>
      </c>
      <c r="P5394" s="8">
        <f>_xlfn.XLOOKUP(D5394,Consumer_Price_Index!A:A,Consumer_Price_Index!B:B)</f>
        <v>160.5</v>
      </c>
      <c r="Q5394" s="13">
        <f>IF(ISNUMBER(M5394), M5394*(Consumer_Price_Index!$B$45/(_xlfn.XLOOKUP('Working Data'!D3098,Consumer_Price_Index!A:A,Consumer_Price_Index!B:B))), "Missing")</f>
        <v>3368042.7163338452</v>
      </c>
      <c r="R5394" t="str">
        <f t="shared" si="84"/>
        <v>Yes</v>
      </c>
    </row>
    <row r="5395" spans="1:18" x14ac:dyDescent="0.25">
      <c r="A5395" t="s">
        <v>21854</v>
      </c>
      <c r="B5395" t="s">
        <v>101</v>
      </c>
      <c r="C5395" t="s">
        <v>100</v>
      </c>
      <c r="D5395" s="11">
        <v>1980</v>
      </c>
      <c r="E5395" t="s">
        <v>21853</v>
      </c>
      <c r="F5395">
        <v>6.9</v>
      </c>
      <c r="G5395">
        <v>1000</v>
      </c>
      <c r="H5395" t="s">
        <v>21852</v>
      </c>
      <c r="I5395" t="s">
        <v>21851</v>
      </c>
      <c r="J5395" t="s">
        <v>21850</v>
      </c>
      <c r="K5395" t="s">
        <v>7</v>
      </c>
      <c r="L5395" s="7">
        <v>3000000</v>
      </c>
      <c r="N5395" t="s">
        <v>21849</v>
      </c>
      <c r="O5395">
        <v>108</v>
      </c>
      <c r="P5395" s="8">
        <f>_xlfn.XLOOKUP(D5395,Consumer_Price_Index!A:A,Consumer_Price_Index!B:B)</f>
        <v>82.4</v>
      </c>
      <c r="Q5395" s="13" t="str">
        <f>IF(ISNUMBER(M5395), M5395*(Consumer_Price_Index!$B$45/(_xlfn.XLOOKUP('Working Data'!D81,Consumer_Price_Index!A:A,Consumer_Price_Index!B:B))), "Missing")</f>
        <v>Missing</v>
      </c>
      <c r="R5395" t="str">
        <f t="shared" si="84"/>
        <v>No</v>
      </c>
    </row>
    <row r="5396" spans="1:18" x14ac:dyDescent="0.25">
      <c r="A5396" t="s">
        <v>7074</v>
      </c>
      <c r="B5396" t="s">
        <v>41</v>
      </c>
      <c r="C5396" t="s">
        <v>24</v>
      </c>
      <c r="D5396" s="11">
        <v>2009</v>
      </c>
      <c r="E5396" t="s">
        <v>7073</v>
      </c>
      <c r="F5396">
        <v>6.9</v>
      </c>
      <c r="G5396">
        <v>38000</v>
      </c>
      <c r="H5396" t="s">
        <v>7072</v>
      </c>
      <c r="I5396" t="s">
        <v>7072</v>
      </c>
      <c r="J5396" t="s">
        <v>7071</v>
      </c>
      <c r="K5396" t="s">
        <v>7</v>
      </c>
      <c r="M5396" s="7">
        <v>221805</v>
      </c>
      <c r="N5396" t="s">
        <v>5275</v>
      </c>
      <c r="O5396">
        <v>99</v>
      </c>
      <c r="P5396" s="8">
        <f>_xlfn.XLOOKUP(D5396,Consumer_Price_Index!A:A,Consumer_Price_Index!B:B)</f>
        <v>214.5</v>
      </c>
      <c r="Q5396" s="13">
        <f>IF(ISNUMBER(M5396), M5396*(Consumer_Price_Index!$B$45/(_xlfn.XLOOKUP('Working Data'!D5625,Consumer_Price_Index!A:A,Consumer_Price_Index!B:B))), "Missing")</f>
        <v>430745.59273422556</v>
      </c>
      <c r="R5396" t="str">
        <f t="shared" si="84"/>
        <v>No</v>
      </c>
    </row>
    <row r="5397" spans="1:18" x14ac:dyDescent="0.25">
      <c r="A5397" t="s">
        <v>3401</v>
      </c>
      <c r="B5397" t="s">
        <v>68</v>
      </c>
      <c r="C5397" t="s">
        <v>34</v>
      </c>
      <c r="D5397" s="11">
        <v>2016</v>
      </c>
      <c r="E5397" t="s">
        <v>3145</v>
      </c>
      <c r="F5397">
        <v>6.9</v>
      </c>
      <c r="G5397">
        <v>404000</v>
      </c>
      <c r="H5397" t="s">
        <v>1967</v>
      </c>
      <c r="I5397" t="s">
        <v>892</v>
      </c>
      <c r="J5397" t="s">
        <v>891</v>
      </c>
      <c r="K5397" t="s">
        <v>7</v>
      </c>
      <c r="L5397" s="7">
        <v>178000000</v>
      </c>
      <c r="M5397" s="7">
        <v>543934105</v>
      </c>
      <c r="N5397" t="s">
        <v>890</v>
      </c>
      <c r="O5397">
        <v>144</v>
      </c>
      <c r="P5397" s="8">
        <f>_xlfn.XLOOKUP(D5397,Consumer_Price_Index!A:A,Consumer_Price_Index!B:B)</f>
        <v>240</v>
      </c>
      <c r="Q5397" s="13">
        <f>IF(ISNUMBER(M5397), M5397*(Consumer_Price_Index!$B$45/(_xlfn.XLOOKUP('Working Data'!D6858,Consumer_Price_Index!A:A,Consumer_Price_Index!B:B))), "Missing")</f>
        <v>1032627550.1152648</v>
      </c>
      <c r="R5397" t="str">
        <f t="shared" si="84"/>
        <v>Yes</v>
      </c>
    </row>
    <row r="5398" spans="1:18" x14ac:dyDescent="0.25">
      <c r="A5398" t="s">
        <v>20167</v>
      </c>
      <c r="B5398" t="s">
        <v>41</v>
      </c>
      <c r="C5398" t="s">
        <v>34</v>
      </c>
      <c r="D5398" s="11">
        <v>1985</v>
      </c>
      <c r="E5398" t="s">
        <v>20020</v>
      </c>
      <c r="F5398">
        <v>6.9</v>
      </c>
      <c r="G5398">
        <v>14000</v>
      </c>
      <c r="H5398" t="s">
        <v>14097</v>
      </c>
      <c r="I5398" t="s">
        <v>14126</v>
      </c>
      <c r="J5398" t="s">
        <v>4538</v>
      </c>
      <c r="K5398" t="s">
        <v>7</v>
      </c>
      <c r="L5398" s="7">
        <v>24000000</v>
      </c>
      <c r="M5398" s="7">
        <v>18707466</v>
      </c>
      <c r="N5398" t="s">
        <v>8160</v>
      </c>
      <c r="O5398">
        <v>134</v>
      </c>
      <c r="P5398" s="8">
        <f>_xlfn.XLOOKUP(D5398,Consumer_Price_Index!A:A,Consumer_Price_Index!B:B)</f>
        <v>107.6</v>
      </c>
      <c r="Q5398" s="13">
        <f>IF(ISNUMBER(M5398), M5398*(Consumer_Price_Index!$B$45/(_xlfn.XLOOKUP('Working Data'!D718,Consumer_Price_Index!A:A,Consumer_Price_Index!B:B))), "Missing")</f>
        <v>24081811.956907477</v>
      </c>
      <c r="R5398" t="str">
        <f t="shared" si="84"/>
        <v>Yes</v>
      </c>
    </row>
    <row r="5399" spans="1:18" x14ac:dyDescent="0.25">
      <c r="A5399" t="s">
        <v>18667</v>
      </c>
      <c r="B5399" t="s">
        <v>41</v>
      </c>
      <c r="C5399" t="s">
        <v>34</v>
      </c>
      <c r="D5399" s="11">
        <v>1988</v>
      </c>
      <c r="E5399" t="s">
        <v>18475</v>
      </c>
      <c r="F5399">
        <v>6.9</v>
      </c>
      <c r="G5399">
        <v>57000</v>
      </c>
      <c r="H5399" t="s">
        <v>13529</v>
      </c>
      <c r="I5399" t="s">
        <v>2314</v>
      </c>
      <c r="J5399" t="s">
        <v>6718</v>
      </c>
      <c r="K5399" t="s">
        <v>7</v>
      </c>
      <c r="L5399" s="7">
        <v>13000000</v>
      </c>
      <c r="M5399" s="7">
        <v>45661556</v>
      </c>
      <c r="N5399" t="s">
        <v>6260</v>
      </c>
      <c r="O5399">
        <v>107</v>
      </c>
      <c r="P5399" s="8">
        <f>_xlfn.XLOOKUP(D5399,Consumer_Price_Index!A:A,Consumer_Price_Index!B:B)</f>
        <v>118.3</v>
      </c>
      <c r="Q5399" s="13">
        <f>IF(ISNUMBER(M5399), M5399*(Consumer_Price_Index!$B$45/(_xlfn.XLOOKUP('Working Data'!D1267,Consumer_Price_Index!A:A,Consumer_Price_Index!B:B))), "Missing")</f>
        <v>112202226.71935482</v>
      </c>
      <c r="R5399" t="str">
        <f t="shared" si="84"/>
        <v>Yes</v>
      </c>
    </row>
    <row r="5400" spans="1:18" x14ac:dyDescent="0.25">
      <c r="A5400" t="s">
        <v>12915</v>
      </c>
      <c r="B5400" t="s">
        <v>41</v>
      </c>
      <c r="C5400" t="s">
        <v>24</v>
      </c>
      <c r="D5400" s="11">
        <v>1998</v>
      </c>
      <c r="E5400" t="s">
        <v>12914</v>
      </c>
      <c r="F5400">
        <v>6.9</v>
      </c>
      <c r="G5400">
        <v>14000</v>
      </c>
      <c r="H5400" t="s">
        <v>997</v>
      </c>
      <c r="I5400" t="s">
        <v>997</v>
      </c>
      <c r="J5400" t="s">
        <v>12913</v>
      </c>
      <c r="K5400" t="s">
        <v>7</v>
      </c>
      <c r="L5400" s="7">
        <v>5000000</v>
      </c>
      <c r="M5400" s="7">
        <v>2087471</v>
      </c>
      <c r="N5400" t="s">
        <v>6977</v>
      </c>
      <c r="O5400">
        <v>116</v>
      </c>
      <c r="P5400" s="8">
        <f>_xlfn.XLOOKUP(D5400,Consumer_Price_Index!A:A,Consumer_Price_Index!B:B)</f>
        <v>163</v>
      </c>
      <c r="Q5400" s="13">
        <f>IF(ISNUMBER(M5400), M5400*(Consumer_Price_Index!$B$45/(_xlfn.XLOOKUP('Working Data'!D3438,Consumer_Price_Index!A:A,Consumer_Price_Index!B:B))), "Missing")</f>
        <v>3256796.7931387606</v>
      </c>
      <c r="R5400" t="str">
        <f t="shared" si="84"/>
        <v>Yes</v>
      </c>
    </row>
    <row r="5401" spans="1:18" x14ac:dyDescent="0.25">
      <c r="A5401" t="s">
        <v>4544</v>
      </c>
      <c r="B5401" t="s">
        <v>41</v>
      </c>
      <c r="C5401" t="s">
        <v>34</v>
      </c>
      <c r="D5401" s="11">
        <v>2014</v>
      </c>
      <c r="E5401" t="s">
        <v>4515</v>
      </c>
      <c r="F5401">
        <v>7</v>
      </c>
      <c r="G5401">
        <v>354000</v>
      </c>
      <c r="H5401" t="s">
        <v>733</v>
      </c>
      <c r="I5401" t="s">
        <v>4543</v>
      </c>
      <c r="J5401" t="s">
        <v>1304</v>
      </c>
      <c r="K5401" t="s">
        <v>7</v>
      </c>
      <c r="L5401" s="7">
        <v>50000000</v>
      </c>
      <c r="M5401" s="7">
        <v>331333876</v>
      </c>
      <c r="N5401" t="s">
        <v>114</v>
      </c>
      <c r="O5401">
        <v>112</v>
      </c>
      <c r="P5401" s="8">
        <f>_xlfn.XLOOKUP(D5401,Consumer_Price_Index!A:A,Consumer_Price_Index!B:B)</f>
        <v>236.7</v>
      </c>
      <c r="Q5401" s="13">
        <f>IF(ISNUMBER(M5401), M5401*(Consumer_Price_Index!$B$45/(_xlfn.XLOOKUP('Working Data'!D6508,Consumer_Price_Index!A:A,Consumer_Price_Index!B:B))), "Missing")</f>
        <v>426520625.33671314</v>
      </c>
      <c r="R5401" t="str">
        <f t="shared" si="84"/>
        <v>Yes</v>
      </c>
    </row>
    <row r="5402" spans="1:18" x14ac:dyDescent="0.25">
      <c r="A5402" t="s">
        <v>8550</v>
      </c>
      <c r="B5402" t="s">
        <v>41</v>
      </c>
      <c r="C5402" t="s">
        <v>5</v>
      </c>
      <c r="D5402" s="11">
        <v>2007</v>
      </c>
      <c r="E5402" t="s">
        <v>8212</v>
      </c>
      <c r="F5402">
        <v>7</v>
      </c>
      <c r="G5402">
        <v>263000</v>
      </c>
      <c r="H5402" t="s">
        <v>8549</v>
      </c>
      <c r="I5402" t="s">
        <v>4424</v>
      </c>
      <c r="J5402" t="s">
        <v>1778</v>
      </c>
      <c r="K5402" t="s">
        <v>265</v>
      </c>
      <c r="L5402" s="7">
        <v>15000000</v>
      </c>
      <c r="M5402" s="7">
        <v>65048678</v>
      </c>
      <c r="N5402" t="s">
        <v>7043</v>
      </c>
      <c r="O5402">
        <v>100</v>
      </c>
      <c r="P5402" s="8">
        <f>_xlfn.XLOOKUP(D5402,Consumer_Price_Index!A:A,Consumer_Price_Index!B:B)</f>
        <v>207.3</v>
      </c>
      <c r="Q5402" s="13">
        <f>IF(ISNUMBER(M5402), M5402*(Consumer_Price_Index!$B$45/(_xlfn.XLOOKUP('Working Data'!D5066,Consumer_Price_Index!A:A,Consumer_Price_Index!B:B))), "Missing")</f>
        <v>130054673.14041995</v>
      </c>
      <c r="R5402" t="str">
        <f t="shared" si="84"/>
        <v>Yes</v>
      </c>
    </row>
    <row r="5403" spans="1:18" x14ac:dyDescent="0.25">
      <c r="A5403" t="s">
        <v>17878</v>
      </c>
      <c r="B5403" t="s">
        <v>41</v>
      </c>
      <c r="C5403" t="s">
        <v>11</v>
      </c>
      <c r="D5403" s="11">
        <v>1989</v>
      </c>
      <c r="E5403" t="s">
        <v>17877</v>
      </c>
      <c r="F5403">
        <v>7</v>
      </c>
      <c r="G5403">
        <v>5300</v>
      </c>
      <c r="H5403" t="s">
        <v>17876</v>
      </c>
      <c r="I5403" t="s">
        <v>17875</v>
      </c>
      <c r="J5403" t="s">
        <v>9232</v>
      </c>
      <c r="K5403" t="s">
        <v>7</v>
      </c>
      <c r="L5403" s="7">
        <v>9000000</v>
      </c>
      <c r="M5403" s="7">
        <v>3766879</v>
      </c>
      <c r="N5403" t="s">
        <v>17874</v>
      </c>
      <c r="O5403">
        <v>106</v>
      </c>
      <c r="P5403" s="8">
        <f>_xlfn.XLOOKUP(D5403,Consumer_Price_Index!A:A,Consumer_Price_Index!B:B)</f>
        <v>124</v>
      </c>
      <c r="Q5403" s="13">
        <f>IF(ISNUMBER(M5403), M5403*(Consumer_Price_Index!$B$45/(_xlfn.XLOOKUP('Working Data'!D1576,Consumer_Price_Index!A:A,Consumer_Price_Index!B:B))), "Missing")</f>
        <v>5536748.8244090686</v>
      </c>
      <c r="R5403" t="str">
        <f t="shared" si="84"/>
        <v>Yes</v>
      </c>
    </row>
    <row r="5404" spans="1:18" x14ac:dyDescent="0.25">
      <c r="A5404" t="s">
        <v>14151</v>
      </c>
      <c r="B5404" t="s">
        <v>68</v>
      </c>
      <c r="C5404" t="s">
        <v>24</v>
      </c>
      <c r="D5404" s="11">
        <v>1996</v>
      </c>
      <c r="E5404" t="s">
        <v>14094</v>
      </c>
      <c r="F5404">
        <v>7</v>
      </c>
      <c r="G5404">
        <v>3400</v>
      </c>
      <c r="H5404" t="s">
        <v>14150</v>
      </c>
      <c r="I5404" t="s">
        <v>7685</v>
      </c>
      <c r="J5404" t="s">
        <v>13425</v>
      </c>
      <c r="K5404" t="s">
        <v>7</v>
      </c>
      <c r="M5404" s="7">
        <v>10125417</v>
      </c>
      <c r="N5404" t="s">
        <v>9348</v>
      </c>
      <c r="O5404">
        <v>109</v>
      </c>
      <c r="P5404" s="8">
        <f>_xlfn.XLOOKUP(D5404,Consumer_Price_Index!A:A,Consumer_Price_Index!B:B)</f>
        <v>156.9</v>
      </c>
      <c r="Q5404" s="13">
        <f>IF(ISNUMBER(M5404), M5404*(Consumer_Price_Index!$B$45/(_xlfn.XLOOKUP('Working Data'!D2998,Consumer_Price_Index!A:A,Consumer_Price_Index!B:B))), "Missing")</f>
        <v>14329840.036692986</v>
      </c>
      <c r="R5404" t="str">
        <f t="shared" si="84"/>
        <v>No</v>
      </c>
    </row>
    <row r="5405" spans="1:18" x14ac:dyDescent="0.25">
      <c r="A5405" t="s">
        <v>8965</v>
      </c>
      <c r="B5405" t="s">
        <v>68</v>
      </c>
      <c r="C5405" t="s">
        <v>24</v>
      </c>
      <c r="D5405" s="11">
        <v>2006</v>
      </c>
      <c r="E5405" t="s">
        <v>8964</v>
      </c>
      <c r="F5405">
        <v>7</v>
      </c>
      <c r="G5405">
        <v>91000</v>
      </c>
      <c r="H5405" t="s">
        <v>2437</v>
      </c>
      <c r="I5405" t="s">
        <v>5637</v>
      </c>
      <c r="J5405" t="s">
        <v>3355</v>
      </c>
      <c r="K5405" t="s">
        <v>7</v>
      </c>
      <c r="L5405" s="7">
        <v>35000000</v>
      </c>
      <c r="M5405" s="7">
        <v>42269923</v>
      </c>
      <c r="N5405" t="s">
        <v>527</v>
      </c>
      <c r="O5405">
        <v>117</v>
      </c>
      <c r="P5405" s="8">
        <f>_xlfn.XLOOKUP(D5405,Consumer_Price_Index!A:A,Consumer_Price_Index!B:B)</f>
        <v>201.6</v>
      </c>
      <c r="Q5405" s="13">
        <f>IF(ISNUMBER(M5405), M5405*(Consumer_Price_Index!$B$45/(_xlfn.XLOOKUP('Working Data'!D4917,Consumer_Price_Index!A:A,Consumer_Price_Index!B:B))), "Missing")</f>
        <v>84512109.830052495</v>
      </c>
      <c r="R5405" t="str">
        <f t="shared" si="84"/>
        <v>Yes</v>
      </c>
    </row>
    <row r="5406" spans="1:18" x14ac:dyDescent="0.25">
      <c r="A5406" t="s">
        <v>8635</v>
      </c>
      <c r="B5406" t="s">
        <v>41</v>
      </c>
      <c r="C5406" t="s">
        <v>87</v>
      </c>
      <c r="D5406" s="11">
        <v>2006</v>
      </c>
      <c r="E5406" t="s">
        <v>8610</v>
      </c>
      <c r="F5406">
        <v>7</v>
      </c>
      <c r="G5406">
        <v>25000</v>
      </c>
      <c r="H5406" t="s">
        <v>7022</v>
      </c>
      <c r="I5406" t="s">
        <v>7022</v>
      </c>
      <c r="J5406" t="s">
        <v>104</v>
      </c>
      <c r="K5406" t="s">
        <v>7</v>
      </c>
      <c r="M5406" s="7">
        <v>2035468</v>
      </c>
      <c r="N5406" t="s">
        <v>8634</v>
      </c>
      <c r="O5406">
        <v>100</v>
      </c>
      <c r="P5406" s="8">
        <f>_xlfn.XLOOKUP(D5406,Consumer_Price_Index!A:A,Consumer_Price_Index!B:B)</f>
        <v>201.6</v>
      </c>
      <c r="Q5406" s="13">
        <f>IF(ISNUMBER(M5406), M5406*(Consumer_Price_Index!$B$45/(_xlfn.XLOOKUP('Working Data'!D5032,Consumer_Price_Index!A:A,Consumer_Price_Index!B:B))), "Missing")</f>
        <v>4069600.3910761154</v>
      </c>
      <c r="R5406" t="str">
        <f t="shared" si="84"/>
        <v>No</v>
      </c>
    </row>
    <row r="5407" spans="1:18" x14ac:dyDescent="0.25">
      <c r="A5407" t="s">
        <v>4381</v>
      </c>
      <c r="B5407" t="s">
        <v>41</v>
      </c>
      <c r="C5407" t="s">
        <v>34</v>
      </c>
      <c r="D5407" s="11">
        <v>2014</v>
      </c>
      <c r="E5407" t="s">
        <v>3672</v>
      </c>
      <c r="F5407">
        <v>7</v>
      </c>
      <c r="G5407">
        <v>68000</v>
      </c>
      <c r="H5407" t="s">
        <v>4380</v>
      </c>
      <c r="I5407" t="s">
        <v>4380</v>
      </c>
      <c r="J5407" t="s">
        <v>832</v>
      </c>
      <c r="K5407" t="s">
        <v>7</v>
      </c>
      <c r="L5407" s="7">
        <v>20000000</v>
      </c>
      <c r="M5407" s="7">
        <v>12007070</v>
      </c>
      <c r="N5407" t="s">
        <v>4379</v>
      </c>
      <c r="O5407">
        <v>125</v>
      </c>
      <c r="P5407" s="8">
        <f>_xlfn.XLOOKUP(D5407,Consumer_Price_Index!A:A,Consumer_Price_Index!B:B)</f>
        <v>236.7</v>
      </c>
      <c r="Q5407" s="13">
        <f>IF(ISNUMBER(M5407), M5407*(Consumer_Price_Index!$B$45/(_xlfn.XLOOKUP('Working Data'!D6559,Consumer_Price_Index!A:A,Consumer_Price_Index!B:B))), "Missing")</f>
        <v>15456502.868610056</v>
      </c>
      <c r="R5407" t="str">
        <f t="shared" si="84"/>
        <v>Yes</v>
      </c>
    </row>
    <row r="5408" spans="1:18" x14ac:dyDescent="0.25">
      <c r="A5408" t="s">
        <v>656</v>
      </c>
      <c r="B5408" t="s">
        <v>101</v>
      </c>
      <c r="C5408" t="s">
        <v>73</v>
      </c>
      <c r="D5408" s="11">
        <v>2019</v>
      </c>
      <c r="E5408" t="s">
        <v>655</v>
      </c>
      <c r="F5408">
        <v>7</v>
      </c>
      <c r="G5408">
        <v>32000</v>
      </c>
      <c r="H5408" t="s">
        <v>654</v>
      </c>
      <c r="I5408" t="s">
        <v>654</v>
      </c>
      <c r="J5408" t="s">
        <v>653</v>
      </c>
      <c r="K5408" t="s">
        <v>7</v>
      </c>
      <c r="L5408" s="7">
        <v>75000000</v>
      </c>
      <c r="M5408" s="7">
        <v>180314199</v>
      </c>
      <c r="N5408" t="s">
        <v>652</v>
      </c>
      <c r="O5408">
        <v>97</v>
      </c>
      <c r="P5408" s="8">
        <f>_xlfn.XLOOKUP(D5408,Consumer_Price_Index!A:A,Consumer_Price_Index!B:B)</f>
        <v>255.7</v>
      </c>
      <c r="Q5408" s="13">
        <f>IF(ISNUMBER(M5408), M5408*(Consumer_Price_Index!$B$45/(_xlfn.XLOOKUP('Working Data'!D7547,Consumer_Price_Index!A:A,Consumer_Price_Index!B:B))), "Missing")</f>
        <v>232115489.79847908</v>
      </c>
      <c r="R5408" t="str">
        <f t="shared" si="84"/>
        <v>Yes</v>
      </c>
    </row>
    <row r="5409" spans="1:18" x14ac:dyDescent="0.25">
      <c r="A5409" t="s">
        <v>13715</v>
      </c>
      <c r="B5409" t="s">
        <v>41</v>
      </c>
      <c r="C5409" t="s">
        <v>11</v>
      </c>
      <c r="D5409" s="11">
        <v>1997</v>
      </c>
      <c r="E5409" t="s">
        <v>12776</v>
      </c>
      <c r="F5409">
        <v>7</v>
      </c>
      <c r="G5409">
        <v>16000</v>
      </c>
      <c r="H5409" t="s">
        <v>2284</v>
      </c>
      <c r="I5409" t="s">
        <v>13714</v>
      </c>
      <c r="J5409" t="s">
        <v>13713</v>
      </c>
      <c r="K5409" t="s">
        <v>7</v>
      </c>
      <c r="L5409" s="7">
        <v>6000000</v>
      </c>
      <c r="M5409" s="7">
        <v>6330054</v>
      </c>
      <c r="N5409" t="s">
        <v>13712</v>
      </c>
      <c r="O5409">
        <v>114</v>
      </c>
      <c r="P5409" s="8">
        <f>_xlfn.XLOOKUP(D5409,Consumer_Price_Index!A:A,Consumer_Price_Index!B:B)</f>
        <v>160.5</v>
      </c>
      <c r="Q5409" s="13">
        <f>IF(ISNUMBER(M5409), M5409*(Consumer_Price_Index!$B$45/(_xlfn.XLOOKUP('Working Data'!D3166,Consumer_Price_Index!A:A,Consumer_Price_Index!B:B))), "Missing")</f>
        <v>13347871.652595157</v>
      </c>
      <c r="R5409" t="str">
        <f t="shared" si="84"/>
        <v>Yes</v>
      </c>
    </row>
    <row r="5410" spans="1:18" x14ac:dyDescent="0.25">
      <c r="A5410" t="s">
        <v>1470</v>
      </c>
      <c r="B5410" t="s">
        <v>41</v>
      </c>
      <c r="C5410" t="s">
        <v>409</v>
      </c>
      <c r="D5410" s="11">
        <v>2018</v>
      </c>
      <c r="E5410" t="s">
        <v>1469</v>
      </c>
      <c r="F5410">
        <v>7</v>
      </c>
      <c r="G5410">
        <v>41000</v>
      </c>
      <c r="H5410" t="s">
        <v>1468</v>
      </c>
      <c r="I5410" t="s">
        <v>1468</v>
      </c>
      <c r="J5410" t="s">
        <v>1467</v>
      </c>
      <c r="K5410" t="s">
        <v>265</v>
      </c>
      <c r="M5410" s="7">
        <v>4080073</v>
      </c>
      <c r="N5410" t="s">
        <v>1466</v>
      </c>
      <c r="O5410">
        <v>116</v>
      </c>
      <c r="P5410" s="8">
        <f>_xlfn.XLOOKUP(D5410,Consumer_Price_Index!A:A,Consumer_Price_Index!B:B)</f>
        <v>251.1</v>
      </c>
      <c r="Q5410" s="13">
        <f>IF(ISNUMBER(M5410), M5410*(Consumer_Price_Index!$B$45/(_xlfn.XLOOKUP('Working Data'!D7368,Consumer_Price_Index!A:A,Consumer_Price_Index!B:B))), "Missing")</f>
        <v>8388652.1126855593</v>
      </c>
      <c r="R5410" t="str">
        <f t="shared" si="84"/>
        <v>No</v>
      </c>
    </row>
    <row r="5411" spans="1:18" x14ac:dyDescent="0.25">
      <c r="A5411" t="s">
        <v>3288</v>
      </c>
      <c r="B5411" t="s">
        <v>41</v>
      </c>
      <c r="C5411" t="s">
        <v>100</v>
      </c>
      <c r="D5411" s="11">
        <v>2016</v>
      </c>
      <c r="E5411" t="s">
        <v>3287</v>
      </c>
      <c r="F5411">
        <v>7</v>
      </c>
      <c r="G5411">
        <v>40000</v>
      </c>
      <c r="H5411" t="s">
        <v>3286</v>
      </c>
      <c r="I5411" t="s">
        <v>3286</v>
      </c>
      <c r="J5411" t="s">
        <v>3285</v>
      </c>
      <c r="K5411" t="s">
        <v>265</v>
      </c>
      <c r="M5411" s="7">
        <v>2290649</v>
      </c>
      <c r="N5411" t="s">
        <v>3284</v>
      </c>
      <c r="O5411">
        <v>163</v>
      </c>
      <c r="P5411" s="8">
        <f>_xlfn.XLOOKUP(D5411,Consumer_Price_Index!A:A,Consumer_Price_Index!B:B)</f>
        <v>240</v>
      </c>
      <c r="Q5411" s="13">
        <f>IF(ISNUMBER(M5411), M5411*(Consumer_Price_Index!$B$45/(_xlfn.XLOOKUP('Working Data'!D6900,Consumer_Price_Index!A:A,Consumer_Price_Index!B:B))), "Missing")</f>
        <v>2944982.0687763714</v>
      </c>
      <c r="R5411" t="str">
        <f t="shared" si="84"/>
        <v>No</v>
      </c>
    </row>
    <row r="5412" spans="1:18" x14ac:dyDescent="0.25">
      <c r="A5412" t="s">
        <v>12878</v>
      </c>
      <c r="B5412" t="s">
        <v>41</v>
      </c>
      <c r="C5412" t="s">
        <v>24</v>
      </c>
      <c r="D5412" s="11">
        <v>1999</v>
      </c>
      <c r="E5412" t="s">
        <v>12708</v>
      </c>
      <c r="F5412">
        <v>7</v>
      </c>
      <c r="G5412">
        <v>385000</v>
      </c>
      <c r="H5412" t="s">
        <v>3691</v>
      </c>
      <c r="I5412" t="s">
        <v>10554</v>
      </c>
      <c r="J5412" t="s">
        <v>5776</v>
      </c>
      <c r="K5412" t="s">
        <v>7</v>
      </c>
      <c r="L5412" s="7">
        <v>11000000</v>
      </c>
      <c r="M5412" s="7">
        <v>235483004</v>
      </c>
      <c r="N5412" t="s">
        <v>103</v>
      </c>
      <c r="O5412">
        <v>95</v>
      </c>
      <c r="P5412" s="8">
        <f>_xlfn.XLOOKUP(D5412,Consumer_Price_Index!A:A,Consumer_Price_Index!B:B)</f>
        <v>166.6</v>
      </c>
      <c r="Q5412" s="13">
        <f>IF(ISNUMBER(M5412), M5412*(Consumer_Price_Index!$B$45/(_xlfn.XLOOKUP('Working Data'!D3450,Consumer_Price_Index!A:A,Consumer_Price_Index!B:B))), "Missing")</f>
        <v>789347319.23872375</v>
      </c>
      <c r="R5412" t="str">
        <f t="shared" si="84"/>
        <v>Yes</v>
      </c>
    </row>
    <row r="5413" spans="1:18" x14ac:dyDescent="0.25">
      <c r="A5413" t="s">
        <v>21496</v>
      </c>
      <c r="B5413" t="s">
        <v>41</v>
      </c>
      <c r="C5413" t="s">
        <v>11</v>
      </c>
      <c r="D5413" s="11">
        <v>1982</v>
      </c>
      <c r="E5413" t="s">
        <v>21449</v>
      </c>
      <c r="F5413">
        <v>7</v>
      </c>
      <c r="G5413">
        <v>52000</v>
      </c>
      <c r="H5413" t="s">
        <v>5074</v>
      </c>
      <c r="I5413" t="s">
        <v>17834</v>
      </c>
      <c r="J5413" t="s">
        <v>5551</v>
      </c>
      <c r="K5413" t="s">
        <v>7</v>
      </c>
      <c r="L5413" s="7">
        <v>7500000</v>
      </c>
      <c r="M5413" s="7">
        <v>129795554</v>
      </c>
      <c r="N5413" t="s">
        <v>17593</v>
      </c>
      <c r="O5413">
        <v>124</v>
      </c>
      <c r="P5413" s="8">
        <f>_xlfn.XLOOKUP(D5413,Consumer_Price_Index!A:A,Consumer_Price_Index!B:B)</f>
        <v>96.5</v>
      </c>
      <c r="Q5413" s="13">
        <f>IF(ISNUMBER(M5413), M5413*(Consumer_Price_Index!$B$45/(_xlfn.XLOOKUP('Working Data'!D213,Consumer_Price_Index!A:A,Consumer_Price_Index!B:B))), "Missing")</f>
        <v>348140011.47711271</v>
      </c>
      <c r="R5413" t="str">
        <f t="shared" si="84"/>
        <v>Yes</v>
      </c>
    </row>
    <row r="5414" spans="1:18" x14ac:dyDescent="0.25">
      <c r="A5414" t="s">
        <v>9194</v>
      </c>
      <c r="B5414" t="s">
        <v>68</v>
      </c>
      <c r="C5414" t="s">
        <v>11</v>
      </c>
      <c r="D5414" s="11">
        <v>2005</v>
      </c>
      <c r="E5414" t="s">
        <v>9145</v>
      </c>
      <c r="F5414">
        <v>7</v>
      </c>
      <c r="G5414">
        <v>29000</v>
      </c>
      <c r="H5414" t="s">
        <v>1332</v>
      </c>
      <c r="I5414" t="s">
        <v>9193</v>
      </c>
      <c r="J5414" t="s">
        <v>1287</v>
      </c>
      <c r="K5414" t="s">
        <v>332</v>
      </c>
      <c r="L5414" s="7">
        <v>30000000</v>
      </c>
      <c r="M5414" s="7">
        <v>18618284</v>
      </c>
      <c r="N5414" t="s">
        <v>3464</v>
      </c>
      <c r="O5414">
        <v>108</v>
      </c>
      <c r="P5414" s="8">
        <f>_xlfn.XLOOKUP(D5414,Consumer_Price_Index!A:A,Consumer_Price_Index!B:B)</f>
        <v>195.3</v>
      </c>
      <c r="Q5414" s="13">
        <f>IF(ISNUMBER(M5414), M5414*(Consumer_Price_Index!$B$45/(_xlfn.XLOOKUP('Working Data'!D4818,Consumer_Price_Index!A:A,Consumer_Price_Index!B:B))), "Missing")</f>
        <v>41651917.289280467</v>
      </c>
      <c r="R5414" t="str">
        <f t="shared" si="84"/>
        <v>Yes</v>
      </c>
    </row>
    <row r="5415" spans="1:18" x14ac:dyDescent="0.25">
      <c r="A5415" t="s">
        <v>1926</v>
      </c>
      <c r="B5415" t="s">
        <v>68</v>
      </c>
      <c r="C5415" t="s">
        <v>34</v>
      </c>
      <c r="D5415" s="11">
        <v>2018</v>
      </c>
      <c r="E5415" t="s">
        <v>1925</v>
      </c>
      <c r="F5415">
        <v>7</v>
      </c>
      <c r="G5415">
        <v>333000</v>
      </c>
      <c r="H5415" t="s">
        <v>1924</v>
      </c>
      <c r="I5415" t="s">
        <v>1037</v>
      </c>
      <c r="J5415" t="s">
        <v>1362</v>
      </c>
      <c r="K5415" t="s">
        <v>7</v>
      </c>
      <c r="L5415" s="7">
        <v>162000000</v>
      </c>
      <c r="M5415" s="7">
        <v>622674139</v>
      </c>
      <c r="N5415" t="s">
        <v>1087</v>
      </c>
      <c r="O5415">
        <v>118</v>
      </c>
      <c r="P5415" s="8">
        <f>_xlfn.XLOOKUP(D5415,Consumer_Price_Index!A:A,Consumer_Price_Index!B:B)</f>
        <v>251.1</v>
      </c>
      <c r="Q5415" s="13">
        <f>IF(ISNUMBER(M5415), M5415*(Consumer_Price_Index!$B$45/(_xlfn.XLOOKUP('Working Data'!D7259,Consumer_Price_Index!A:A,Consumer_Price_Index!B:B))), "Missing")</f>
        <v>1670147976.7015846</v>
      </c>
      <c r="R5415" t="str">
        <f t="shared" si="84"/>
        <v>Yes</v>
      </c>
    </row>
    <row r="5416" spans="1:18" x14ac:dyDescent="0.25">
      <c r="A5416" t="s">
        <v>18171</v>
      </c>
      <c r="B5416" t="s">
        <v>41</v>
      </c>
      <c r="C5416" t="s">
        <v>11</v>
      </c>
      <c r="D5416" s="11">
        <v>1988</v>
      </c>
      <c r="E5416" t="s">
        <v>18170</v>
      </c>
      <c r="F5416">
        <v>7</v>
      </c>
      <c r="G5416">
        <v>3700</v>
      </c>
      <c r="H5416" t="s">
        <v>16545</v>
      </c>
      <c r="I5416" t="s">
        <v>16545</v>
      </c>
      <c r="J5416" t="s">
        <v>14060</v>
      </c>
      <c r="K5416" t="s">
        <v>265</v>
      </c>
      <c r="L5416" s="7">
        <v>4000000</v>
      </c>
      <c r="M5416" s="7">
        <v>1267578</v>
      </c>
      <c r="N5416" t="s">
        <v>18169</v>
      </c>
      <c r="O5416">
        <v>124</v>
      </c>
      <c r="P5416" s="8">
        <f>_xlfn.XLOOKUP(D5416,Consumer_Price_Index!A:A,Consumer_Price_Index!B:B)</f>
        <v>118.3</v>
      </c>
      <c r="Q5416" s="13">
        <f>IF(ISNUMBER(M5416), M5416*(Consumer_Price_Index!$B$45/(_xlfn.XLOOKUP('Working Data'!D1443,Consumer_Price_Index!A:A,Consumer_Price_Index!B:B))), "Missing")</f>
        <v>1977629.3732718893</v>
      </c>
      <c r="R5416" t="str">
        <f t="shared" si="84"/>
        <v>Yes</v>
      </c>
    </row>
    <row r="5417" spans="1:18" x14ac:dyDescent="0.25">
      <c r="A5417" t="s">
        <v>18523</v>
      </c>
      <c r="B5417" t="s">
        <v>52</v>
      </c>
      <c r="C5417" t="s">
        <v>87</v>
      </c>
      <c r="D5417" s="11">
        <v>1988</v>
      </c>
      <c r="E5417" t="s">
        <v>7845</v>
      </c>
      <c r="F5417">
        <v>7</v>
      </c>
      <c r="G5417">
        <v>9000</v>
      </c>
      <c r="H5417" t="s">
        <v>4873</v>
      </c>
      <c r="I5417" t="s">
        <v>17553</v>
      </c>
      <c r="J5417" t="s">
        <v>3928</v>
      </c>
      <c r="K5417" t="s">
        <v>226</v>
      </c>
      <c r="M5417" s="7">
        <v>13133</v>
      </c>
      <c r="N5417" t="s">
        <v>18522</v>
      </c>
      <c r="O5417">
        <v>102</v>
      </c>
      <c r="P5417" s="8">
        <f>_xlfn.XLOOKUP(D5417,Consumer_Price_Index!A:A,Consumer_Price_Index!B:B)</f>
        <v>118.3</v>
      </c>
      <c r="Q5417" s="13">
        <f>IF(ISNUMBER(M5417), M5417*(Consumer_Price_Index!$B$45/(_xlfn.XLOOKUP('Working Data'!D1327,Consumer_Price_Index!A:A,Consumer_Price_Index!B:B))), "Missing")</f>
        <v>17428.680749128918</v>
      </c>
      <c r="R5417" t="str">
        <f t="shared" si="84"/>
        <v>No</v>
      </c>
    </row>
    <row r="5418" spans="1:18" x14ac:dyDescent="0.25">
      <c r="A5418" t="s">
        <v>19646</v>
      </c>
      <c r="B5418" t="s">
        <v>41</v>
      </c>
      <c r="C5418" t="s">
        <v>87</v>
      </c>
      <c r="D5418" s="11">
        <v>1986</v>
      </c>
      <c r="E5418" t="s">
        <v>19293</v>
      </c>
      <c r="F5418">
        <v>7</v>
      </c>
      <c r="G5418">
        <v>15000</v>
      </c>
      <c r="H5418" t="s">
        <v>1841</v>
      </c>
      <c r="I5418" t="s">
        <v>19645</v>
      </c>
      <c r="J5418" t="s">
        <v>3617</v>
      </c>
      <c r="K5418" t="s">
        <v>7</v>
      </c>
      <c r="L5418" s="7">
        <v>6500000</v>
      </c>
      <c r="M5418" s="7">
        <v>2347000</v>
      </c>
      <c r="N5418" t="s">
        <v>17272</v>
      </c>
      <c r="O5418">
        <v>111</v>
      </c>
      <c r="P5418" s="8">
        <f>_xlfn.XLOOKUP(D5418,Consumer_Price_Index!A:A,Consumer_Price_Index!B:B)</f>
        <v>109.6</v>
      </c>
      <c r="Q5418" s="13">
        <f>IF(ISNUMBER(M5418), M5418*(Consumer_Price_Index!$B$45/(_xlfn.XLOOKUP('Working Data'!D909,Consumer_Price_Index!A:A,Consumer_Price_Index!B:B))), "Missing")</f>
        <v>3017429.9578059074</v>
      </c>
      <c r="R5418" t="str">
        <f t="shared" si="84"/>
        <v>Yes</v>
      </c>
    </row>
    <row r="5419" spans="1:18" x14ac:dyDescent="0.25">
      <c r="A5419" t="s">
        <v>13982</v>
      </c>
      <c r="B5419" t="s">
        <v>68</v>
      </c>
      <c r="C5419" t="s">
        <v>100</v>
      </c>
      <c r="D5419" s="11">
        <v>1997</v>
      </c>
      <c r="E5419" t="s">
        <v>13642</v>
      </c>
      <c r="F5419">
        <v>7</v>
      </c>
      <c r="G5419">
        <v>227000</v>
      </c>
      <c r="H5419" t="s">
        <v>3845</v>
      </c>
      <c r="I5419" t="s">
        <v>6817</v>
      </c>
      <c r="J5419" t="s">
        <v>6817</v>
      </c>
      <c r="K5419" t="s">
        <v>7</v>
      </c>
      <c r="L5419" s="7">
        <v>16500000</v>
      </c>
      <c r="M5419" s="7">
        <v>67683989</v>
      </c>
      <c r="N5419" t="s">
        <v>12081</v>
      </c>
      <c r="O5419">
        <v>89</v>
      </c>
      <c r="P5419" s="8">
        <f>_xlfn.XLOOKUP(D5419,Consumer_Price_Index!A:A,Consumer_Price_Index!B:B)</f>
        <v>160.5</v>
      </c>
      <c r="Q5419" s="13">
        <f>IF(ISNUMBER(M5419), M5419*(Consumer_Price_Index!$B$45/(_xlfn.XLOOKUP('Working Data'!D3049,Consumer_Price_Index!A:A,Consumer_Price_Index!B:B))), "Missing")</f>
        <v>80654327.13453266</v>
      </c>
      <c r="R5419" t="str">
        <f t="shared" si="84"/>
        <v>Yes</v>
      </c>
    </row>
    <row r="5420" spans="1:18" x14ac:dyDescent="0.25">
      <c r="A5420" t="s">
        <v>7143</v>
      </c>
      <c r="B5420" t="s">
        <v>41</v>
      </c>
      <c r="C5420" t="s">
        <v>100</v>
      </c>
      <c r="D5420" s="11">
        <v>2009</v>
      </c>
      <c r="E5420" t="s">
        <v>7142</v>
      </c>
      <c r="F5420">
        <v>7</v>
      </c>
      <c r="G5420">
        <v>52000</v>
      </c>
      <c r="H5420" t="s">
        <v>1021</v>
      </c>
      <c r="I5420" t="s">
        <v>2921</v>
      </c>
      <c r="J5420" t="s">
        <v>1972</v>
      </c>
      <c r="K5420" t="s">
        <v>7</v>
      </c>
      <c r="L5420" s="7">
        <v>17000000</v>
      </c>
      <c r="M5420" s="7">
        <v>15779455</v>
      </c>
      <c r="N5420" t="s">
        <v>1072</v>
      </c>
      <c r="O5420">
        <v>98</v>
      </c>
      <c r="P5420" s="8">
        <f>_xlfn.XLOOKUP(D5420,Consumer_Price_Index!A:A,Consumer_Price_Index!B:B)</f>
        <v>214.5</v>
      </c>
      <c r="Q5420" s="13">
        <f>IF(ISNUMBER(M5420), M5420*(Consumer_Price_Index!$B$45/(_xlfn.XLOOKUP('Working Data'!D5602,Consumer_Price_Index!A:A,Consumer_Price_Index!B:B))), "Missing")</f>
        <v>29496932.138036806</v>
      </c>
      <c r="R5420" t="str">
        <f t="shared" si="84"/>
        <v>Yes</v>
      </c>
    </row>
    <row r="5421" spans="1:18" x14ac:dyDescent="0.25">
      <c r="A5421" t="s">
        <v>10473</v>
      </c>
      <c r="B5421" t="s">
        <v>41</v>
      </c>
      <c r="C5421" t="s">
        <v>24</v>
      </c>
      <c r="D5421" s="11">
        <v>2003</v>
      </c>
      <c r="E5421" t="s">
        <v>10470</v>
      </c>
      <c r="F5421">
        <v>7</v>
      </c>
      <c r="G5421">
        <v>137000</v>
      </c>
      <c r="H5421" t="s">
        <v>10472</v>
      </c>
      <c r="I5421" t="s">
        <v>2855</v>
      </c>
      <c r="J5421" t="s">
        <v>7685</v>
      </c>
      <c r="K5421" t="s">
        <v>332</v>
      </c>
      <c r="L5421" s="7">
        <v>23000000</v>
      </c>
      <c r="M5421" s="7">
        <v>76490720</v>
      </c>
      <c r="N5421" t="s">
        <v>114</v>
      </c>
      <c r="O5421">
        <v>92</v>
      </c>
      <c r="P5421" s="8">
        <f>_xlfn.XLOOKUP(D5421,Consumer_Price_Index!A:A,Consumer_Price_Index!B:B)</f>
        <v>184</v>
      </c>
      <c r="Q5421" s="13">
        <f>IF(ISNUMBER(M5421), M5421*(Consumer_Price_Index!$B$45/(_xlfn.XLOOKUP('Working Data'!D4356,Consumer_Price_Index!A:A,Consumer_Price_Index!B:B))), "Missing")</f>
        <v>131602046.21118012</v>
      </c>
      <c r="R5421" t="str">
        <f t="shared" si="84"/>
        <v>Yes</v>
      </c>
    </row>
    <row r="5422" spans="1:18" x14ac:dyDescent="0.25">
      <c r="A5422" t="s">
        <v>15067</v>
      </c>
      <c r="B5422" t="s">
        <v>68</v>
      </c>
      <c r="C5422" t="s">
        <v>24</v>
      </c>
      <c r="D5422" s="11">
        <v>1994</v>
      </c>
      <c r="E5422" t="s">
        <v>15066</v>
      </c>
      <c r="F5422">
        <v>7</v>
      </c>
      <c r="G5422">
        <v>5800</v>
      </c>
      <c r="H5422" t="s">
        <v>2865</v>
      </c>
      <c r="I5422" t="s">
        <v>2865</v>
      </c>
      <c r="J5422" t="s">
        <v>15065</v>
      </c>
      <c r="K5422" t="s">
        <v>7</v>
      </c>
      <c r="L5422" s="7">
        <v>3200000</v>
      </c>
      <c r="M5422" s="7">
        <v>7266973</v>
      </c>
      <c r="N5422" t="s">
        <v>15064</v>
      </c>
      <c r="O5422">
        <v>101</v>
      </c>
      <c r="P5422" s="8">
        <f>_xlfn.XLOOKUP(D5422,Consumer_Price_Index!A:A,Consumer_Price_Index!B:B)</f>
        <v>148.19999999999999</v>
      </c>
      <c r="Q5422" s="13">
        <f>IF(ISNUMBER(M5422), M5422*(Consumer_Price_Index!$B$45/(_xlfn.XLOOKUP('Working Data'!D2626,Consumer_Price_Index!A:A,Consumer_Price_Index!B:B))), "Missing")</f>
        <v>17856828.008870967</v>
      </c>
      <c r="R5422" t="str">
        <f t="shared" si="84"/>
        <v>Yes</v>
      </c>
    </row>
    <row r="5423" spans="1:18" x14ac:dyDescent="0.25">
      <c r="A5423" t="s">
        <v>16570</v>
      </c>
      <c r="B5423" t="s">
        <v>41</v>
      </c>
      <c r="C5423" t="s">
        <v>11</v>
      </c>
      <c r="D5423" s="11">
        <v>1992</v>
      </c>
      <c r="E5423" t="s">
        <v>16324</v>
      </c>
      <c r="F5423">
        <v>7</v>
      </c>
      <c r="G5423">
        <v>186000</v>
      </c>
      <c r="H5423" t="s">
        <v>9004</v>
      </c>
      <c r="I5423" t="s">
        <v>9033</v>
      </c>
      <c r="J5423" t="s">
        <v>4279</v>
      </c>
      <c r="K5423" t="s">
        <v>7</v>
      </c>
      <c r="L5423" s="7">
        <v>49000000</v>
      </c>
      <c r="M5423" s="7">
        <v>352927224</v>
      </c>
      <c r="N5423" t="s">
        <v>14645</v>
      </c>
      <c r="O5423">
        <v>127</v>
      </c>
      <c r="P5423" s="8">
        <f>_xlfn.XLOOKUP(D5423,Consumer_Price_Index!A:A,Consumer_Price_Index!B:B)</f>
        <v>140.30000000000001</v>
      </c>
      <c r="Q5423" s="13">
        <f>IF(ISNUMBER(M5423), M5423*(Consumer_Price_Index!$B$45/(_xlfn.XLOOKUP('Working Data'!D2046,Consumer_Price_Index!A:A,Consumer_Price_Index!B:B))), "Missing")</f>
        <v>501337646.39999992</v>
      </c>
      <c r="R5423" t="str">
        <f t="shared" si="84"/>
        <v>Yes</v>
      </c>
    </row>
    <row r="5424" spans="1:18" x14ac:dyDescent="0.25">
      <c r="A5424" t="s">
        <v>16554</v>
      </c>
      <c r="B5424" t="s">
        <v>68</v>
      </c>
      <c r="C5424" t="s">
        <v>34</v>
      </c>
      <c r="D5424" s="11">
        <v>1992</v>
      </c>
      <c r="E5424" t="s">
        <v>16553</v>
      </c>
      <c r="F5424">
        <v>7</v>
      </c>
      <c r="G5424">
        <v>280000</v>
      </c>
      <c r="H5424" t="s">
        <v>711</v>
      </c>
      <c r="I5424" t="s">
        <v>9603</v>
      </c>
      <c r="J5424" t="s">
        <v>3272</v>
      </c>
      <c r="K5424" t="s">
        <v>7</v>
      </c>
      <c r="L5424" s="7">
        <v>80000000</v>
      </c>
      <c r="M5424" s="7">
        <v>266892996</v>
      </c>
      <c r="N5424" t="s">
        <v>138</v>
      </c>
      <c r="O5424">
        <v>126</v>
      </c>
      <c r="P5424" s="8">
        <f>_xlfn.XLOOKUP(D5424,Consumer_Price_Index!A:A,Consumer_Price_Index!B:B)</f>
        <v>140.30000000000001</v>
      </c>
      <c r="Q5424" s="13">
        <f>IF(ISNUMBER(M5424), M5424*(Consumer_Price_Index!$B$45/(_xlfn.XLOOKUP('Working Data'!D2056,Consumer_Price_Index!A:A,Consumer_Price_Index!B:B))), "Missing")</f>
        <v>622205783.32976282</v>
      </c>
      <c r="R5424" t="str">
        <f t="shared" si="84"/>
        <v>Yes</v>
      </c>
    </row>
    <row r="5425" spans="1:18" x14ac:dyDescent="0.25">
      <c r="A5425" t="s">
        <v>8298</v>
      </c>
      <c r="B5425" t="s">
        <v>101</v>
      </c>
      <c r="C5425" t="s">
        <v>409</v>
      </c>
      <c r="D5425" s="11">
        <v>2007</v>
      </c>
      <c r="E5425" t="s">
        <v>8297</v>
      </c>
      <c r="F5425">
        <v>7</v>
      </c>
      <c r="G5425">
        <v>59000</v>
      </c>
      <c r="H5425" t="s">
        <v>7606</v>
      </c>
      <c r="I5425" t="s">
        <v>8296</v>
      </c>
      <c r="J5425" t="s">
        <v>705</v>
      </c>
      <c r="K5425" t="s">
        <v>265</v>
      </c>
      <c r="L5425" s="7">
        <v>16500000</v>
      </c>
      <c r="M5425" s="7">
        <v>37407812</v>
      </c>
      <c r="N5425" t="s">
        <v>4014</v>
      </c>
      <c r="O5425">
        <v>120</v>
      </c>
      <c r="P5425" s="8">
        <f>_xlfn.XLOOKUP(D5425,Consumer_Price_Index!A:A,Consumer_Price_Index!B:B)</f>
        <v>207.3</v>
      </c>
      <c r="Q5425" s="13">
        <f>IF(ISNUMBER(M5425), M5425*(Consumer_Price_Index!$B$45/(_xlfn.XLOOKUP('Working Data'!D5172,Consumer_Price_Index!A:A,Consumer_Price_Index!B:B))), "Missing")</f>
        <v>74791078.191601053</v>
      </c>
      <c r="R5425" t="str">
        <f t="shared" si="84"/>
        <v>Yes</v>
      </c>
    </row>
    <row r="5426" spans="1:18" x14ac:dyDescent="0.25">
      <c r="A5426" t="s">
        <v>11053</v>
      </c>
      <c r="B5426" t="s">
        <v>41</v>
      </c>
      <c r="C5426" t="s">
        <v>87</v>
      </c>
      <c r="D5426" s="11">
        <v>2002</v>
      </c>
      <c r="E5426" t="s">
        <v>10316</v>
      </c>
      <c r="F5426">
        <v>7</v>
      </c>
      <c r="G5426">
        <v>9400</v>
      </c>
      <c r="H5426" t="s">
        <v>3396</v>
      </c>
      <c r="I5426" t="s">
        <v>11052</v>
      </c>
      <c r="J5426" t="s">
        <v>11051</v>
      </c>
      <c r="K5426" t="s">
        <v>7</v>
      </c>
      <c r="L5426" s="7">
        <v>250000</v>
      </c>
      <c r="M5426" s="7">
        <v>3809226</v>
      </c>
      <c r="N5426" t="s">
        <v>11050</v>
      </c>
      <c r="O5426">
        <v>101</v>
      </c>
      <c r="P5426" s="8">
        <f>_xlfn.XLOOKUP(D5426,Consumer_Price_Index!A:A,Consumer_Price_Index!B:B)</f>
        <v>179.9</v>
      </c>
      <c r="Q5426" s="13">
        <f>IF(ISNUMBER(M5426), M5426*(Consumer_Price_Index!$B$45/(_xlfn.XLOOKUP('Working Data'!D4136,Consumer_Price_Index!A:A,Consumer_Price_Index!B:B))), "Missing")</f>
        <v>6553761.5031055901</v>
      </c>
      <c r="R5426" t="str">
        <f t="shared" si="84"/>
        <v>Yes</v>
      </c>
    </row>
    <row r="5427" spans="1:18" x14ac:dyDescent="0.25">
      <c r="A5427" t="s">
        <v>4319</v>
      </c>
      <c r="B5427" t="s">
        <v>68</v>
      </c>
      <c r="C5427" t="s">
        <v>409</v>
      </c>
      <c r="D5427" s="11">
        <v>2014</v>
      </c>
      <c r="E5427" t="s">
        <v>4273</v>
      </c>
      <c r="F5427">
        <v>7</v>
      </c>
      <c r="G5427">
        <v>88000</v>
      </c>
      <c r="H5427" t="s">
        <v>711</v>
      </c>
      <c r="I5427" t="s">
        <v>4318</v>
      </c>
      <c r="J5427" t="s">
        <v>3366</v>
      </c>
      <c r="K5427" t="s">
        <v>7</v>
      </c>
      <c r="L5427" s="7">
        <v>10000000</v>
      </c>
      <c r="M5427" s="7">
        <v>29253166</v>
      </c>
      <c r="N5427" t="s">
        <v>3248</v>
      </c>
      <c r="O5427">
        <v>106</v>
      </c>
      <c r="P5427" s="8">
        <f>_xlfn.XLOOKUP(D5427,Consumer_Price_Index!A:A,Consumer_Price_Index!B:B)</f>
        <v>236.7</v>
      </c>
      <c r="Q5427" s="13">
        <f>IF(ISNUMBER(M5427), M5427*(Consumer_Price_Index!$B$45/(_xlfn.XLOOKUP('Working Data'!D6576,Consumer_Price_Index!A:A,Consumer_Price_Index!B:B))), "Missing")</f>
        <v>37657117.364596538</v>
      </c>
      <c r="R5427" t="str">
        <f t="shared" si="84"/>
        <v>Yes</v>
      </c>
    </row>
    <row r="5428" spans="1:18" x14ac:dyDescent="0.25">
      <c r="A5428" t="s">
        <v>18161</v>
      </c>
      <c r="B5428" t="s">
        <v>101</v>
      </c>
      <c r="C5428" t="s">
        <v>100</v>
      </c>
      <c r="D5428" s="11">
        <v>1989</v>
      </c>
      <c r="E5428" t="s">
        <v>17862</v>
      </c>
      <c r="F5428">
        <v>7</v>
      </c>
      <c r="G5428">
        <v>123000</v>
      </c>
      <c r="H5428" t="s">
        <v>9409</v>
      </c>
      <c r="I5428" t="s">
        <v>14024</v>
      </c>
      <c r="J5428" t="s">
        <v>1056</v>
      </c>
      <c r="K5428" t="s">
        <v>7</v>
      </c>
      <c r="L5428" s="7">
        <v>10000000</v>
      </c>
      <c r="M5428" s="7">
        <v>40508994</v>
      </c>
      <c r="N5428" t="s">
        <v>18160</v>
      </c>
      <c r="O5428">
        <v>90</v>
      </c>
      <c r="P5428" s="8">
        <f>_xlfn.XLOOKUP(D5428,Consumer_Price_Index!A:A,Consumer_Price_Index!B:B)</f>
        <v>124</v>
      </c>
      <c r="Q5428" s="13">
        <f>IF(ISNUMBER(M5428), M5428*(Consumer_Price_Index!$B$45/(_xlfn.XLOOKUP('Working Data'!D1448,Consumer_Price_Index!A:A,Consumer_Price_Index!B:B))), "Missing")</f>
        <v>49156075.156511351</v>
      </c>
      <c r="R5428" t="str">
        <f t="shared" si="84"/>
        <v>Yes</v>
      </c>
    </row>
    <row r="5429" spans="1:18" x14ac:dyDescent="0.25">
      <c r="A5429" t="s">
        <v>16236</v>
      </c>
      <c r="B5429" t="s">
        <v>41</v>
      </c>
      <c r="C5429" t="s">
        <v>24</v>
      </c>
      <c r="D5429" s="11">
        <v>1992</v>
      </c>
      <c r="E5429" t="s">
        <v>16105</v>
      </c>
      <c r="F5429">
        <v>7</v>
      </c>
      <c r="G5429">
        <v>13000</v>
      </c>
      <c r="H5429" t="s">
        <v>10260</v>
      </c>
      <c r="I5429" t="s">
        <v>10260</v>
      </c>
      <c r="J5429" t="s">
        <v>10260</v>
      </c>
      <c r="K5429" t="s">
        <v>7</v>
      </c>
      <c r="M5429" s="7">
        <v>4479470</v>
      </c>
      <c r="N5429" t="s">
        <v>3464</v>
      </c>
      <c r="O5429">
        <v>102</v>
      </c>
      <c r="P5429" s="8">
        <f>_xlfn.XLOOKUP(D5429,Consumer_Price_Index!A:A,Consumer_Price_Index!B:B)</f>
        <v>140.30000000000001</v>
      </c>
      <c r="Q5429" s="13">
        <f>IF(ISNUMBER(M5429), M5429*(Consumer_Price_Index!$B$45/(_xlfn.XLOOKUP('Working Data'!D2185,Consumer_Price_Index!A:A,Consumer_Price_Index!B:B))), "Missing")</f>
        <v>9445636.7404844295</v>
      </c>
      <c r="R5429" t="str">
        <f t="shared" si="84"/>
        <v>No</v>
      </c>
    </row>
    <row r="5430" spans="1:18" x14ac:dyDescent="0.25">
      <c r="A5430" t="s">
        <v>8703</v>
      </c>
      <c r="B5430" t="s">
        <v>41</v>
      </c>
      <c r="C5430" t="s">
        <v>409</v>
      </c>
      <c r="D5430" s="11">
        <v>2006</v>
      </c>
      <c r="E5430" t="s">
        <v>8702</v>
      </c>
      <c r="F5430">
        <v>7</v>
      </c>
      <c r="G5430">
        <v>41000</v>
      </c>
      <c r="H5430" t="s">
        <v>6718</v>
      </c>
      <c r="I5430" t="s">
        <v>6718</v>
      </c>
      <c r="J5430" t="s">
        <v>5628</v>
      </c>
      <c r="K5430" t="s">
        <v>7</v>
      </c>
      <c r="L5430" s="7">
        <v>14000000</v>
      </c>
      <c r="M5430" s="7">
        <v>20718608</v>
      </c>
      <c r="N5430" t="s">
        <v>3248</v>
      </c>
      <c r="O5430">
        <v>117</v>
      </c>
      <c r="P5430" s="8">
        <f>_xlfn.XLOOKUP(D5430,Consumer_Price_Index!A:A,Consumer_Price_Index!B:B)</f>
        <v>201.6</v>
      </c>
      <c r="Q5430" s="13">
        <f>IF(ISNUMBER(M5430), M5430*(Consumer_Price_Index!$B$45/(_xlfn.XLOOKUP('Working Data'!D5011,Consumer_Price_Index!A:A,Consumer_Price_Index!B:B))), "Missing")</f>
        <v>26636961.424472574</v>
      </c>
      <c r="R5430" t="str">
        <f t="shared" si="84"/>
        <v>Yes</v>
      </c>
    </row>
    <row r="5431" spans="1:18" x14ac:dyDescent="0.25">
      <c r="A5431" t="s">
        <v>12210</v>
      </c>
      <c r="B5431" t="s">
        <v>41</v>
      </c>
      <c r="C5431" t="s">
        <v>87</v>
      </c>
      <c r="D5431" s="11">
        <v>2000</v>
      </c>
      <c r="E5431" t="s">
        <v>12106</v>
      </c>
      <c r="F5431">
        <v>7</v>
      </c>
      <c r="G5431">
        <v>51000</v>
      </c>
      <c r="H5431" t="s">
        <v>2860</v>
      </c>
      <c r="I5431" t="s">
        <v>2860</v>
      </c>
      <c r="J5431" t="s">
        <v>12209</v>
      </c>
      <c r="K5431" t="s">
        <v>7</v>
      </c>
      <c r="L5431" s="7">
        <v>7000000</v>
      </c>
      <c r="M5431" s="7">
        <v>28780255</v>
      </c>
      <c r="N5431" t="s">
        <v>666</v>
      </c>
      <c r="O5431">
        <v>120</v>
      </c>
      <c r="P5431" s="8">
        <f>_xlfn.XLOOKUP(D5431,Consumer_Price_Index!A:A,Consumer_Price_Index!B:B)</f>
        <v>172.2</v>
      </c>
      <c r="Q5431" s="13">
        <f>IF(ISNUMBER(M5431), M5431*(Consumer_Price_Index!$B$45/(_xlfn.XLOOKUP('Working Data'!D3709,Consumer_Price_Index!A:A,Consumer_Price_Index!B:B))), "Missing")</f>
        <v>36538932.077083334</v>
      </c>
      <c r="R5431" t="str">
        <f t="shared" si="84"/>
        <v>Yes</v>
      </c>
    </row>
    <row r="5432" spans="1:18" x14ac:dyDescent="0.25">
      <c r="A5432" t="s">
        <v>1352</v>
      </c>
      <c r="B5432" t="s">
        <v>41</v>
      </c>
      <c r="C5432" t="s">
        <v>87</v>
      </c>
      <c r="D5432" s="11">
        <v>2018</v>
      </c>
      <c r="E5432" t="s">
        <v>1351</v>
      </c>
      <c r="F5432">
        <v>7</v>
      </c>
      <c r="G5432">
        <v>26000</v>
      </c>
      <c r="H5432" t="s">
        <v>1350</v>
      </c>
      <c r="I5432" t="s">
        <v>1349</v>
      </c>
      <c r="J5432" t="s">
        <v>1348</v>
      </c>
      <c r="K5432" t="s">
        <v>1130</v>
      </c>
      <c r="M5432" s="7">
        <v>2177678</v>
      </c>
      <c r="N5432" t="s">
        <v>1347</v>
      </c>
      <c r="O5432">
        <v>110</v>
      </c>
      <c r="P5432" s="8">
        <f>_xlfn.XLOOKUP(D5432,Consumer_Price_Index!A:A,Consumer_Price_Index!B:B)</f>
        <v>251.1</v>
      </c>
      <c r="Q5432" s="13">
        <f>IF(ISNUMBER(M5432), M5432*(Consumer_Price_Index!$B$45/(_xlfn.XLOOKUP('Working Data'!D7393,Consumer_Price_Index!A:A,Consumer_Price_Index!B:B))), "Missing")</f>
        <v>5608947.4775993237</v>
      </c>
      <c r="R5432" t="str">
        <f t="shared" si="84"/>
        <v>No</v>
      </c>
    </row>
    <row r="5433" spans="1:18" x14ac:dyDescent="0.25">
      <c r="A5433" t="s">
        <v>14459</v>
      </c>
      <c r="B5433" t="s">
        <v>41</v>
      </c>
      <c r="C5433" t="s">
        <v>24</v>
      </c>
      <c r="D5433" s="11">
        <v>1996</v>
      </c>
      <c r="E5433" t="s">
        <v>14458</v>
      </c>
      <c r="F5433">
        <v>7</v>
      </c>
      <c r="G5433">
        <v>72000</v>
      </c>
      <c r="H5433" t="s">
        <v>1768</v>
      </c>
      <c r="I5433" t="s">
        <v>2121</v>
      </c>
      <c r="J5433" t="s">
        <v>2786</v>
      </c>
      <c r="K5433" t="s">
        <v>7</v>
      </c>
      <c r="L5433" s="7">
        <v>7000000</v>
      </c>
      <c r="M5433" s="7">
        <v>560069</v>
      </c>
      <c r="N5433" t="s">
        <v>114</v>
      </c>
      <c r="O5433">
        <v>91</v>
      </c>
      <c r="P5433" s="8">
        <f>_xlfn.XLOOKUP(D5433,Consumer_Price_Index!A:A,Consumer_Price_Index!B:B)</f>
        <v>156.9</v>
      </c>
      <c r="Q5433" s="13">
        <f>IF(ISNUMBER(M5433), M5433*(Consumer_Price_Index!$B$45/(_xlfn.XLOOKUP('Working Data'!D2868,Consumer_Price_Index!A:A,Consumer_Price_Index!B:B))), "Missing")</f>
        <v>1877371.0044004398</v>
      </c>
      <c r="R5433" t="str">
        <f t="shared" si="84"/>
        <v>Yes</v>
      </c>
    </row>
    <row r="5434" spans="1:18" x14ac:dyDescent="0.25">
      <c r="A5434" t="s">
        <v>8295</v>
      </c>
      <c r="B5434" t="s">
        <v>68</v>
      </c>
      <c r="C5434" t="s">
        <v>409</v>
      </c>
      <c r="D5434" s="11">
        <v>2007</v>
      </c>
      <c r="E5434" t="s">
        <v>8294</v>
      </c>
      <c r="F5434">
        <v>7</v>
      </c>
      <c r="G5434">
        <v>58000</v>
      </c>
      <c r="H5434" t="s">
        <v>1687</v>
      </c>
      <c r="I5434" t="s">
        <v>8293</v>
      </c>
      <c r="J5434" t="s">
        <v>8292</v>
      </c>
      <c r="K5434" t="s">
        <v>7</v>
      </c>
      <c r="M5434" s="7">
        <v>40953935</v>
      </c>
      <c r="N5434" t="s">
        <v>103</v>
      </c>
      <c r="O5434">
        <v>110</v>
      </c>
      <c r="P5434" s="8">
        <f>_xlfn.XLOOKUP(D5434,Consumer_Price_Index!A:A,Consumer_Price_Index!B:B)</f>
        <v>207.3</v>
      </c>
      <c r="Q5434" s="13">
        <f>IF(ISNUMBER(M5434), M5434*(Consumer_Price_Index!$B$45/(_xlfn.XLOOKUP('Working Data'!D5173,Consumer_Price_Index!A:A,Consumer_Price_Index!B:B))), "Missing")</f>
        <v>58175589.717948712</v>
      </c>
      <c r="R5434" t="str">
        <f t="shared" si="84"/>
        <v>No</v>
      </c>
    </row>
    <row r="5435" spans="1:18" x14ac:dyDescent="0.25">
      <c r="A5435" t="s">
        <v>11615</v>
      </c>
      <c r="B5435" t="s">
        <v>41</v>
      </c>
      <c r="C5435" t="s">
        <v>34</v>
      </c>
      <c r="D5435" s="11">
        <v>2001</v>
      </c>
      <c r="E5435" t="s">
        <v>11075</v>
      </c>
      <c r="F5435">
        <v>7</v>
      </c>
      <c r="G5435">
        <v>64000</v>
      </c>
      <c r="H5435" t="s">
        <v>9037</v>
      </c>
      <c r="I5435" t="s">
        <v>11614</v>
      </c>
      <c r="J5435" t="s">
        <v>11613</v>
      </c>
      <c r="K5435" t="s">
        <v>562</v>
      </c>
      <c r="L5435" s="7">
        <v>29000000</v>
      </c>
      <c r="M5435" s="7">
        <v>70752904</v>
      </c>
      <c r="N5435" t="s">
        <v>11612</v>
      </c>
      <c r="O5435">
        <v>142</v>
      </c>
      <c r="P5435" s="8">
        <f>_xlfn.XLOOKUP(D5435,Consumer_Price_Index!A:A,Consumer_Price_Index!B:B)</f>
        <v>177.1</v>
      </c>
      <c r="Q5435" s="13">
        <f>IF(ISNUMBER(M5435), M5435*(Consumer_Price_Index!$B$45/(_xlfn.XLOOKUP('Working Data'!D3922,Consumer_Price_Index!A:A,Consumer_Price_Index!B:B))), "Missing")</f>
        <v>164945752.47742924</v>
      </c>
      <c r="R5435" t="str">
        <f t="shared" si="84"/>
        <v>Yes</v>
      </c>
    </row>
    <row r="5436" spans="1:18" x14ac:dyDescent="0.25">
      <c r="A5436" t="s">
        <v>10946</v>
      </c>
      <c r="B5436" t="s">
        <v>41</v>
      </c>
      <c r="C5436" t="s">
        <v>24</v>
      </c>
      <c r="D5436" s="11">
        <v>2002</v>
      </c>
      <c r="E5436" t="s">
        <v>10180</v>
      </c>
      <c r="F5436">
        <v>7</v>
      </c>
      <c r="G5436">
        <v>47000</v>
      </c>
      <c r="H5436" t="s">
        <v>5570</v>
      </c>
      <c r="I5436" t="s">
        <v>10945</v>
      </c>
      <c r="J5436" t="s">
        <v>10944</v>
      </c>
      <c r="K5436" t="s">
        <v>7</v>
      </c>
      <c r="L5436" s="7">
        <v>1000000</v>
      </c>
      <c r="M5436" s="7">
        <v>1239183</v>
      </c>
      <c r="N5436" t="s">
        <v>10943</v>
      </c>
      <c r="O5436">
        <v>92</v>
      </c>
      <c r="P5436" s="8">
        <f>_xlfn.XLOOKUP(D5436,Consumer_Price_Index!A:A,Consumer_Price_Index!B:B)</f>
        <v>179.9</v>
      </c>
      <c r="Q5436" s="13">
        <f>IF(ISNUMBER(M5436), M5436*(Consumer_Price_Index!$B$45/(_xlfn.XLOOKUP('Working Data'!D4174,Consumer_Price_Index!A:A,Consumer_Price_Index!B:B))), "Missing")</f>
        <v>2547766.9372469634</v>
      </c>
      <c r="R5436" t="str">
        <f t="shared" si="84"/>
        <v>Yes</v>
      </c>
    </row>
    <row r="5437" spans="1:18" x14ac:dyDescent="0.25">
      <c r="A5437" t="s">
        <v>6875</v>
      </c>
      <c r="B5437" t="s">
        <v>41</v>
      </c>
      <c r="C5437" t="s">
        <v>11</v>
      </c>
      <c r="D5437" s="11">
        <v>2010</v>
      </c>
      <c r="E5437" t="s">
        <v>6874</v>
      </c>
      <c r="F5437">
        <v>7</v>
      </c>
      <c r="G5437">
        <v>153000</v>
      </c>
      <c r="H5437" t="s">
        <v>5556</v>
      </c>
      <c r="I5437" t="s">
        <v>3584</v>
      </c>
      <c r="J5437" t="s">
        <v>814</v>
      </c>
      <c r="K5437" t="s">
        <v>578</v>
      </c>
      <c r="L5437" s="7">
        <v>3000000</v>
      </c>
      <c r="M5437" s="7">
        <v>19439764</v>
      </c>
      <c r="N5437" t="s">
        <v>6873</v>
      </c>
      <c r="O5437">
        <v>95</v>
      </c>
      <c r="P5437" s="8">
        <f>_xlfn.XLOOKUP(D5437,Consumer_Price_Index!A:A,Consumer_Price_Index!B:B)</f>
        <v>218.1</v>
      </c>
      <c r="Q5437" s="13">
        <f>IF(ISNUMBER(M5437), M5437*(Consumer_Price_Index!$B$45/(_xlfn.XLOOKUP('Working Data'!D5707,Consumer_Price_Index!A:A,Consumer_Price_Index!B:B))), "Missing")</f>
        <v>30329217.054787505</v>
      </c>
      <c r="R5437" t="str">
        <f t="shared" si="84"/>
        <v>Yes</v>
      </c>
    </row>
    <row r="5438" spans="1:18" x14ac:dyDescent="0.25">
      <c r="A5438" t="s">
        <v>8029</v>
      </c>
      <c r="B5438" t="s">
        <v>41</v>
      </c>
      <c r="C5438" t="s">
        <v>24</v>
      </c>
      <c r="D5438" s="11">
        <v>2008</v>
      </c>
      <c r="E5438" t="s">
        <v>7540</v>
      </c>
      <c r="F5438">
        <v>7</v>
      </c>
      <c r="G5438">
        <v>317000</v>
      </c>
      <c r="H5438" t="s">
        <v>3181</v>
      </c>
      <c r="I5438" t="s">
        <v>2430</v>
      </c>
      <c r="J5438" t="s">
        <v>878</v>
      </c>
      <c r="K5438" t="s">
        <v>7</v>
      </c>
      <c r="L5438" s="7">
        <v>37000000</v>
      </c>
      <c r="M5438" s="7">
        <v>163728902</v>
      </c>
      <c r="N5438" t="s">
        <v>1072</v>
      </c>
      <c r="O5438">
        <v>96</v>
      </c>
      <c r="P5438" s="8">
        <f>_xlfn.XLOOKUP(D5438,Consumer_Price_Index!A:A,Consumer_Price_Index!B:B)</f>
        <v>215.3</v>
      </c>
      <c r="Q5438" s="13">
        <f>IF(ISNUMBER(M5438), M5438*(Consumer_Price_Index!$B$45/(_xlfn.XLOOKUP('Working Data'!D5259,Consumer_Price_Index!A:A,Consumer_Price_Index!B:B))), "Missing")</f>
        <v>221823905.91107157</v>
      </c>
      <c r="R5438" t="str">
        <f t="shared" si="84"/>
        <v>Yes</v>
      </c>
    </row>
    <row r="5439" spans="1:18" x14ac:dyDescent="0.25">
      <c r="A5439" t="s">
        <v>7642</v>
      </c>
      <c r="B5439" t="s">
        <v>41</v>
      </c>
      <c r="C5439" t="s">
        <v>409</v>
      </c>
      <c r="D5439" s="11">
        <v>2008</v>
      </c>
      <c r="E5439" t="s">
        <v>7641</v>
      </c>
      <c r="F5439">
        <v>7</v>
      </c>
      <c r="G5439">
        <v>21000</v>
      </c>
      <c r="H5439" t="s">
        <v>7640</v>
      </c>
      <c r="I5439" t="s">
        <v>7640</v>
      </c>
      <c r="J5439" t="s">
        <v>6126</v>
      </c>
      <c r="K5439" t="s">
        <v>7</v>
      </c>
      <c r="L5439" s="7">
        <v>12000000</v>
      </c>
      <c r="M5439" s="7">
        <v>8883644</v>
      </c>
      <c r="N5439" t="s">
        <v>7639</v>
      </c>
      <c r="O5439">
        <v>109</v>
      </c>
      <c r="P5439" s="8">
        <f>_xlfn.XLOOKUP(D5439,Consumer_Price_Index!A:A,Consumer_Price_Index!B:B)</f>
        <v>215.3</v>
      </c>
      <c r="Q5439" s="13">
        <f>IF(ISNUMBER(M5439), M5439*(Consumer_Price_Index!$B$45/(_xlfn.XLOOKUP('Working Data'!D5413,Consumer_Price_Index!A:A,Consumer_Price_Index!B:B))), "Missing")</f>
        <v>28050221.003108807</v>
      </c>
      <c r="R5439" t="str">
        <f t="shared" si="84"/>
        <v>Yes</v>
      </c>
    </row>
    <row r="5440" spans="1:18" x14ac:dyDescent="0.25">
      <c r="A5440" t="s">
        <v>8173</v>
      </c>
      <c r="B5440" t="s">
        <v>41</v>
      </c>
      <c r="C5440" t="s">
        <v>24</v>
      </c>
      <c r="D5440" s="11">
        <v>2007</v>
      </c>
      <c r="E5440" t="s">
        <v>7586</v>
      </c>
      <c r="F5440">
        <v>7</v>
      </c>
      <c r="G5440">
        <v>64000</v>
      </c>
      <c r="H5440" t="s">
        <v>8172</v>
      </c>
      <c r="I5440" t="s">
        <v>7133</v>
      </c>
      <c r="J5440" t="s">
        <v>3922</v>
      </c>
      <c r="K5440" t="s">
        <v>7</v>
      </c>
      <c r="L5440" s="7">
        <v>12000000</v>
      </c>
      <c r="M5440" s="7">
        <v>5254986</v>
      </c>
      <c r="N5440" t="s">
        <v>704</v>
      </c>
      <c r="O5440">
        <v>97</v>
      </c>
      <c r="P5440" s="8">
        <f>_xlfn.XLOOKUP(D5440,Consumer_Price_Index!A:A,Consumer_Price_Index!B:B)</f>
        <v>207.3</v>
      </c>
      <c r="Q5440" s="13">
        <f>IF(ISNUMBER(M5440), M5440*(Consumer_Price_Index!$B$45/(_xlfn.XLOOKUP('Working Data'!D5211,Consumer_Price_Index!A:A,Consumer_Price_Index!B:B))), "Missing")</f>
        <v>7942431.7172619049</v>
      </c>
      <c r="R5440" t="str">
        <f t="shared" si="84"/>
        <v>Yes</v>
      </c>
    </row>
    <row r="5441" spans="1:18" x14ac:dyDescent="0.25">
      <c r="A5441" t="s">
        <v>8456</v>
      </c>
      <c r="B5441" t="s">
        <v>41</v>
      </c>
      <c r="C5441" t="s">
        <v>409</v>
      </c>
      <c r="D5441" s="11">
        <v>2007</v>
      </c>
      <c r="E5441" t="s">
        <v>8439</v>
      </c>
      <c r="F5441">
        <v>7</v>
      </c>
      <c r="G5441">
        <v>113000</v>
      </c>
      <c r="H5441" t="s">
        <v>8455</v>
      </c>
      <c r="I5441" t="s">
        <v>2606</v>
      </c>
      <c r="J5441" t="s">
        <v>822</v>
      </c>
      <c r="K5441" t="s">
        <v>7</v>
      </c>
      <c r="L5441" s="7">
        <v>75000000</v>
      </c>
      <c r="M5441" s="7">
        <v>119483446</v>
      </c>
      <c r="N5441" t="s">
        <v>103</v>
      </c>
      <c r="O5441">
        <v>102</v>
      </c>
      <c r="P5441" s="8">
        <f>_xlfn.XLOOKUP(D5441,Consumer_Price_Index!A:A,Consumer_Price_Index!B:B)</f>
        <v>207.3</v>
      </c>
      <c r="Q5441" s="13">
        <f>IF(ISNUMBER(M5441), M5441*(Consumer_Price_Index!$B$45/(_xlfn.XLOOKUP('Working Data'!D5115,Consumer_Price_Index!A:A,Consumer_Price_Index!B:B))), "Missing")</f>
        <v>338351356.84200746</v>
      </c>
      <c r="R5441" t="str">
        <f t="shared" si="84"/>
        <v>Yes</v>
      </c>
    </row>
    <row r="5442" spans="1:18" x14ac:dyDescent="0.25">
      <c r="A5442" t="s">
        <v>12288</v>
      </c>
      <c r="B5442" t="s">
        <v>915</v>
      </c>
      <c r="C5442" t="s">
        <v>73</v>
      </c>
      <c r="D5442" s="11">
        <v>2000</v>
      </c>
      <c r="E5442" t="s">
        <v>12013</v>
      </c>
      <c r="F5442">
        <v>7</v>
      </c>
      <c r="G5442">
        <v>181000</v>
      </c>
      <c r="H5442" t="s">
        <v>5391</v>
      </c>
      <c r="I5442" t="s">
        <v>5391</v>
      </c>
      <c r="J5442" t="s">
        <v>3377</v>
      </c>
      <c r="K5442" t="s">
        <v>7</v>
      </c>
      <c r="L5442" s="7">
        <v>45000000</v>
      </c>
      <c r="M5442" s="7">
        <v>224834564</v>
      </c>
      <c r="N5442" t="s">
        <v>8930</v>
      </c>
      <c r="O5442">
        <v>84</v>
      </c>
      <c r="P5442" s="8">
        <f>_xlfn.XLOOKUP(D5442,Consumer_Price_Index!A:A,Consumer_Price_Index!B:B)</f>
        <v>172.2</v>
      </c>
      <c r="Q5442" s="13">
        <f>IF(ISNUMBER(M5442), M5442*(Consumer_Price_Index!$B$45/(_xlfn.XLOOKUP('Working Data'!D3669,Consumer_Price_Index!A:A,Consumer_Price_Index!B:B))), "Missing")</f>
        <v>267919795.27102074</v>
      </c>
      <c r="R5442" t="str">
        <f t="shared" si="84"/>
        <v>Yes</v>
      </c>
    </row>
    <row r="5443" spans="1:18" x14ac:dyDescent="0.25">
      <c r="A5443" t="s">
        <v>7722</v>
      </c>
      <c r="B5443" t="s">
        <v>41</v>
      </c>
      <c r="C5443" t="s">
        <v>34</v>
      </c>
      <c r="D5443" s="11">
        <v>2008</v>
      </c>
      <c r="E5443" t="s">
        <v>7721</v>
      </c>
      <c r="F5443">
        <v>7</v>
      </c>
      <c r="G5443">
        <v>18000</v>
      </c>
      <c r="H5443" t="s">
        <v>7720</v>
      </c>
      <c r="I5443" t="s">
        <v>7719</v>
      </c>
      <c r="J5443" t="s">
        <v>7718</v>
      </c>
      <c r="K5443" t="s">
        <v>555</v>
      </c>
      <c r="M5443" s="7">
        <v>3179014</v>
      </c>
      <c r="N5443" t="s">
        <v>7717</v>
      </c>
      <c r="O5443">
        <v>110</v>
      </c>
      <c r="P5443" s="8">
        <f>_xlfn.XLOOKUP(D5443,Consumer_Price_Index!A:A,Consumer_Price_Index!B:B)</f>
        <v>215.3</v>
      </c>
      <c r="Q5443" s="13">
        <f>IF(ISNUMBER(M5443), M5443*(Consumer_Price_Index!$B$45/(_xlfn.XLOOKUP('Working Data'!D5390,Consumer_Price_Index!A:A,Consumer_Price_Index!B:B))), "Missing")</f>
        <v>4307005.6282792343</v>
      </c>
      <c r="R5443" t="str">
        <f t="shared" ref="R5443:R5506" si="85">IF(AND(ISNUMBER(L5443), L5443&gt;0, ISNUMBER(M5443), M5443&gt;0), "Yes", "No")</f>
        <v>No</v>
      </c>
    </row>
    <row r="5444" spans="1:18" x14ac:dyDescent="0.25">
      <c r="A5444" t="s">
        <v>5746</v>
      </c>
      <c r="B5444" t="s">
        <v>68</v>
      </c>
      <c r="C5444" t="s">
        <v>100</v>
      </c>
      <c r="D5444" s="11">
        <v>2012</v>
      </c>
      <c r="E5444" t="s">
        <v>5302</v>
      </c>
      <c r="F5444">
        <v>7</v>
      </c>
      <c r="G5444">
        <v>243000</v>
      </c>
      <c r="H5444" t="s">
        <v>3993</v>
      </c>
      <c r="I5444" t="s">
        <v>3826</v>
      </c>
      <c r="J5444" t="s">
        <v>2599</v>
      </c>
      <c r="K5444" t="s">
        <v>7</v>
      </c>
      <c r="L5444" s="7">
        <v>12000000</v>
      </c>
      <c r="M5444" s="7">
        <v>126636097</v>
      </c>
      <c r="N5444" t="s">
        <v>890</v>
      </c>
      <c r="O5444">
        <v>84</v>
      </c>
      <c r="P5444" s="8">
        <f>_xlfn.XLOOKUP(D5444,Consumer_Price_Index!A:A,Consumer_Price_Index!B:B)</f>
        <v>229.6</v>
      </c>
      <c r="Q5444" s="13">
        <f>IF(ISNUMBER(M5444), M5444*(Consumer_Price_Index!$B$45/(_xlfn.XLOOKUP('Working Data'!D6111,Consumer_Price_Index!A:A,Consumer_Price_Index!B:B))), "Missing")</f>
        <v>275025080.2273699</v>
      </c>
      <c r="R5444" t="str">
        <f t="shared" si="85"/>
        <v>Yes</v>
      </c>
    </row>
    <row r="5445" spans="1:18" x14ac:dyDescent="0.25">
      <c r="A5445" t="s">
        <v>14184</v>
      </c>
      <c r="B5445" t="s">
        <v>41</v>
      </c>
      <c r="C5445" t="s">
        <v>24</v>
      </c>
      <c r="D5445" s="11">
        <v>1996</v>
      </c>
      <c r="E5445" t="s">
        <v>14183</v>
      </c>
      <c r="F5445">
        <v>7</v>
      </c>
      <c r="G5445">
        <v>7500</v>
      </c>
      <c r="H5445" t="s">
        <v>2409</v>
      </c>
      <c r="I5445" t="s">
        <v>2409</v>
      </c>
      <c r="J5445" t="s">
        <v>14182</v>
      </c>
      <c r="K5445" t="s">
        <v>7</v>
      </c>
      <c r="L5445" s="7">
        <v>3000000</v>
      </c>
      <c r="M5445" s="7">
        <v>285112</v>
      </c>
      <c r="N5445" t="s">
        <v>14181</v>
      </c>
      <c r="O5445">
        <v>106</v>
      </c>
      <c r="P5445" s="8">
        <f>_xlfn.XLOOKUP(D5445,Consumer_Price_Index!A:A,Consumer_Price_Index!B:B)</f>
        <v>156.9</v>
      </c>
      <c r="Q5445" s="13">
        <f>IF(ISNUMBER(M5445), M5445*(Consumer_Price_Index!$B$45/(_xlfn.XLOOKUP('Working Data'!D2987,Consumer_Price_Index!A:A,Consumer_Price_Index!B:B))), "Missing")</f>
        <v>504492.60394889663</v>
      </c>
      <c r="R5445" t="str">
        <f t="shared" si="85"/>
        <v>Yes</v>
      </c>
    </row>
    <row r="5446" spans="1:18" x14ac:dyDescent="0.25">
      <c r="A5446" t="s">
        <v>21936</v>
      </c>
      <c r="B5446" t="s">
        <v>41</v>
      </c>
      <c r="C5446" t="s">
        <v>24</v>
      </c>
      <c r="D5446" s="11">
        <v>1980</v>
      </c>
      <c r="E5446" t="s">
        <v>21935</v>
      </c>
      <c r="F5446">
        <v>7</v>
      </c>
      <c r="G5446">
        <v>6700</v>
      </c>
      <c r="H5446" t="s">
        <v>18779</v>
      </c>
      <c r="I5446" t="s">
        <v>18779</v>
      </c>
      <c r="J5446" t="s">
        <v>17270</v>
      </c>
      <c r="K5446" t="s">
        <v>300</v>
      </c>
      <c r="M5446" s="7">
        <v>12516</v>
      </c>
      <c r="N5446" t="s">
        <v>21934</v>
      </c>
      <c r="O5446">
        <v>139</v>
      </c>
      <c r="P5446" s="8">
        <f>_xlfn.XLOOKUP(D5446,Consumer_Price_Index!A:A,Consumer_Price_Index!B:B)</f>
        <v>82.4</v>
      </c>
      <c r="Q5446" s="13">
        <f>IF(ISNUMBER(M5446), M5446*(Consumer_Price_Index!$B$45/(_xlfn.XLOOKUP('Working Data'!D56,Consumer_Price_Index!A:A,Consumer_Price_Index!B:B))), "Missing")</f>
        <v>32236.899408284022</v>
      </c>
      <c r="R5446" t="str">
        <f t="shared" si="85"/>
        <v>No</v>
      </c>
    </row>
    <row r="5447" spans="1:18" x14ac:dyDescent="0.25">
      <c r="A5447" t="s">
        <v>1803</v>
      </c>
      <c r="B5447" t="s">
        <v>41</v>
      </c>
      <c r="C5447" t="s">
        <v>11</v>
      </c>
      <c r="D5447" s="11">
        <v>2018</v>
      </c>
      <c r="E5447" t="s">
        <v>1802</v>
      </c>
      <c r="F5447">
        <v>7</v>
      </c>
      <c r="G5447">
        <v>57000</v>
      </c>
      <c r="H5447" t="s">
        <v>1801</v>
      </c>
      <c r="I5447" t="s">
        <v>1801</v>
      </c>
      <c r="J5447" t="s">
        <v>1800</v>
      </c>
      <c r="K5447" t="s">
        <v>562</v>
      </c>
      <c r="M5447" s="7">
        <v>2027391</v>
      </c>
      <c r="N5447" t="s">
        <v>1799</v>
      </c>
      <c r="O5447">
        <v>97</v>
      </c>
      <c r="P5447" s="8">
        <f>_xlfn.XLOOKUP(D5447,Consumer_Price_Index!A:A,Consumer_Price_Index!B:B)</f>
        <v>251.1</v>
      </c>
      <c r="Q5447" s="13">
        <f>IF(ISNUMBER(M5447), M5447*(Consumer_Price_Index!$B$45/(_xlfn.XLOOKUP('Working Data'!D7290,Consumer_Price_Index!A:A,Consumer_Price_Index!B:B))), "Missing")</f>
        <v>5945582.653512992</v>
      </c>
      <c r="R5447" t="str">
        <f t="shared" si="85"/>
        <v>No</v>
      </c>
    </row>
    <row r="5448" spans="1:18" x14ac:dyDescent="0.25">
      <c r="A5448" t="s">
        <v>7995</v>
      </c>
      <c r="B5448" t="s">
        <v>68</v>
      </c>
      <c r="C5448" t="s">
        <v>34</v>
      </c>
      <c r="D5448" s="11">
        <v>2008</v>
      </c>
      <c r="E5448" t="s">
        <v>7615</v>
      </c>
      <c r="F5448">
        <v>7</v>
      </c>
      <c r="G5448">
        <v>379000</v>
      </c>
      <c r="H5448" t="s">
        <v>2550</v>
      </c>
      <c r="I5448" t="s">
        <v>1772</v>
      </c>
      <c r="J5448" t="s">
        <v>7994</v>
      </c>
      <c r="K5448" t="s">
        <v>7</v>
      </c>
      <c r="L5448" s="7">
        <v>25000000</v>
      </c>
      <c r="M5448" s="7">
        <v>172394180</v>
      </c>
      <c r="N5448" t="s">
        <v>108</v>
      </c>
      <c r="O5448">
        <v>85</v>
      </c>
      <c r="P5448" s="8">
        <f>_xlfn.XLOOKUP(D5448,Consumer_Price_Index!A:A,Consumer_Price_Index!B:B)</f>
        <v>215.3</v>
      </c>
      <c r="Q5448" s="13">
        <f>IF(ISNUMBER(M5448), M5448*(Consumer_Price_Index!$B$45/(_xlfn.XLOOKUP('Working Data'!D5279,Consumer_Price_Index!A:A,Consumer_Price_Index!B:B))), "Missing")</f>
        <v>374401330.3349964</v>
      </c>
      <c r="R5448" t="str">
        <f t="shared" si="85"/>
        <v>Yes</v>
      </c>
    </row>
    <row r="5449" spans="1:18" x14ac:dyDescent="0.25">
      <c r="A5449" t="s">
        <v>11142</v>
      </c>
      <c r="B5449" t="s">
        <v>41</v>
      </c>
      <c r="C5449" t="s">
        <v>409</v>
      </c>
      <c r="D5449" s="11">
        <v>2002</v>
      </c>
      <c r="E5449" t="s">
        <v>10543</v>
      </c>
      <c r="F5449">
        <v>7</v>
      </c>
      <c r="G5449">
        <v>85000</v>
      </c>
      <c r="H5449" t="s">
        <v>2431</v>
      </c>
      <c r="I5449" t="s">
        <v>11141</v>
      </c>
      <c r="J5449" t="s">
        <v>3701</v>
      </c>
      <c r="K5449" t="s">
        <v>7</v>
      </c>
      <c r="L5449" s="7">
        <v>30000000</v>
      </c>
      <c r="M5449" s="7">
        <v>33013805</v>
      </c>
      <c r="N5449" t="s">
        <v>3464</v>
      </c>
      <c r="O5449">
        <v>113</v>
      </c>
      <c r="P5449" s="8">
        <f>_xlfn.XLOOKUP(D5449,Consumer_Price_Index!A:A,Consumer_Price_Index!B:B)</f>
        <v>179.9</v>
      </c>
      <c r="Q5449" s="13">
        <f>IF(ISNUMBER(M5449), M5449*(Consumer_Price_Index!$B$45/(_xlfn.XLOOKUP('Working Data'!D4102,Consumer_Price_Index!A:A,Consumer_Price_Index!B:B))), "Missing")</f>
        <v>67876561.29217273</v>
      </c>
      <c r="R5449" t="str">
        <f t="shared" si="85"/>
        <v>Yes</v>
      </c>
    </row>
    <row r="5450" spans="1:18" x14ac:dyDescent="0.25">
      <c r="A5450" t="s">
        <v>9587</v>
      </c>
      <c r="B5450" t="s">
        <v>41</v>
      </c>
      <c r="C5450" t="s">
        <v>34</v>
      </c>
      <c r="D5450" s="11">
        <v>2005</v>
      </c>
      <c r="E5450" t="s">
        <v>9269</v>
      </c>
      <c r="F5450">
        <v>7</v>
      </c>
      <c r="G5450">
        <v>317000</v>
      </c>
      <c r="H5450" t="s">
        <v>1892</v>
      </c>
      <c r="I5450" t="s">
        <v>9586</v>
      </c>
      <c r="J5450" t="s">
        <v>1056</v>
      </c>
      <c r="K5450" t="s">
        <v>7</v>
      </c>
      <c r="L5450" s="7">
        <v>100000000</v>
      </c>
      <c r="M5450" s="7">
        <v>230884728</v>
      </c>
      <c r="N5450" t="s">
        <v>138</v>
      </c>
      <c r="O5450">
        <v>121</v>
      </c>
      <c r="P5450" s="8">
        <f>_xlfn.XLOOKUP(D5450,Consumer_Price_Index!A:A,Consumer_Price_Index!B:B)</f>
        <v>195.3</v>
      </c>
      <c r="Q5450" s="13">
        <f>IF(ISNUMBER(M5450), M5450*(Consumer_Price_Index!$B$45/(_xlfn.XLOOKUP('Working Data'!D4659,Consumer_Price_Index!A:A,Consumer_Price_Index!B:B))), "Missing")</f>
        <v>327974716.18461537</v>
      </c>
      <c r="R5450" t="str">
        <f t="shared" si="85"/>
        <v>Yes</v>
      </c>
    </row>
    <row r="5451" spans="1:18" x14ac:dyDescent="0.25">
      <c r="A5451" t="s">
        <v>15955</v>
      </c>
      <c r="B5451" t="s">
        <v>101</v>
      </c>
      <c r="C5451" t="s">
        <v>100</v>
      </c>
      <c r="D5451" s="11">
        <v>1993</v>
      </c>
      <c r="E5451" t="s">
        <v>15763</v>
      </c>
      <c r="F5451">
        <v>7</v>
      </c>
      <c r="G5451">
        <v>96000</v>
      </c>
      <c r="H5451" t="s">
        <v>1855</v>
      </c>
      <c r="I5451" t="s">
        <v>15954</v>
      </c>
      <c r="J5451" t="s">
        <v>14733</v>
      </c>
      <c r="K5451" t="s">
        <v>7</v>
      </c>
      <c r="L5451" s="7">
        <v>14000000</v>
      </c>
      <c r="M5451" s="7">
        <v>154856263</v>
      </c>
      <c r="N5451" t="s">
        <v>119</v>
      </c>
      <c r="O5451">
        <v>98</v>
      </c>
      <c r="P5451" s="8">
        <f>_xlfn.XLOOKUP(D5451,Consumer_Price_Index!A:A,Consumer_Price_Index!B:B)</f>
        <v>144.5</v>
      </c>
      <c r="Q5451" s="13">
        <f>IF(ISNUMBER(M5451), M5451*(Consumer_Price_Index!$B$45/(_xlfn.XLOOKUP('Working Data'!D2291,Consumer_Price_Index!A:A,Consumer_Price_Index!B:B))), "Missing")</f>
        <v>219975306.9282051</v>
      </c>
      <c r="R5451" t="str">
        <f t="shared" si="85"/>
        <v>Yes</v>
      </c>
    </row>
    <row r="5452" spans="1:18" x14ac:dyDescent="0.25">
      <c r="A5452" t="s">
        <v>5961</v>
      </c>
      <c r="B5452" t="s">
        <v>68</v>
      </c>
      <c r="C5452" t="s">
        <v>11</v>
      </c>
      <c r="D5452" s="11">
        <v>2011</v>
      </c>
      <c r="E5452" t="s">
        <v>5960</v>
      </c>
      <c r="F5452">
        <v>7</v>
      </c>
      <c r="G5452">
        <v>20000</v>
      </c>
      <c r="H5452" t="s">
        <v>490</v>
      </c>
      <c r="I5452" t="s">
        <v>490</v>
      </c>
      <c r="J5452" t="s">
        <v>490</v>
      </c>
      <c r="K5452" t="s">
        <v>7</v>
      </c>
      <c r="L5452" s="7">
        <v>2000000</v>
      </c>
      <c r="M5452" s="7">
        <v>35185884</v>
      </c>
      <c r="N5452" t="s">
        <v>2694</v>
      </c>
      <c r="O5452">
        <v>129</v>
      </c>
      <c r="P5452" s="8">
        <f>_xlfn.XLOOKUP(D5452,Consumer_Price_Index!A:A,Consumer_Price_Index!B:B)</f>
        <v>224.9</v>
      </c>
      <c r="Q5452" s="13">
        <f>IF(ISNUMBER(M5452), M5452*(Consumer_Price_Index!$B$45/(_xlfn.XLOOKUP('Working Data'!D6024,Consumer_Price_Index!A:A,Consumer_Price_Index!B:B))), "Missing")</f>
        <v>78716144.308370039</v>
      </c>
      <c r="R5452" t="str">
        <f t="shared" si="85"/>
        <v>Yes</v>
      </c>
    </row>
    <row r="5453" spans="1:18" x14ac:dyDescent="0.25">
      <c r="A5453" t="s">
        <v>15292</v>
      </c>
      <c r="B5453" t="s">
        <v>68</v>
      </c>
      <c r="C5453" t="s">
        <v>24</v>
      </c>
      <c r="D5453" s="11">
        <v>1994</v>
      </c>
      <c r="E5453" t="s">
        <v>15082</v>
      </c>
      <c r="F5453">
        <v>7</v>
      </c>
      <c r="G5453">
        <v>9700</v>
      </c>
      <c r="H5453" t="s">
        <v>1922</v>
      </c>
      <c r="I5453" t="s">
        <v>15291</v>
      </c>
      <c r="J5453" t="s">
        <v>15290</v>
      </c>
      <c r="K5453" t="s">
        <v>7</v>
      </c>
      <c r="L5453" s="7">
        <v>14000000</v>
      </c>
      <c r="M5453" s="7">
        <v>13642861</v>
      </c>
      <c r="N5453" t="s">
        <v>103</v>
      </c>
      <c r="O5453">
        <v>115</v>
      </c>
      <c r="P5453" s="8">
        <f>_xlfn.XLOOKUP(D5453,Consumer_Price_Index!A:A,Consumer_Price_Index!B:B)</f>
        <v>148.19999999999999</v>
      </c>
      <c r="Q5453" s="13">
        <f>IF(ISNUMBER(M5453), M5453*(Consumer_Price_Index!$B$45/(_xlfn.XLOOKUP('Working Data'!D2551,Consumer_Price_Index!A:A,Consumer_Price_Index!B:B))), "Missing")</f>
        <v>23107169.242356863</v>
      </c>
      <c r="R5453" t="str">
        <f t="shared" si="85"/>
        <v>Yes</v>
      </c>
    </row>
    <row r="5454" spans="1:18" x14ac:dyDescent="0.25">
      <c r="A5454" t="s">
        <v>20904</v>
      </c>
      <c r="B5454" t="s">
        <v>101</v>
      </c>
      <c r="C5454" t="s">
        <v>409</v>
      </c>
      <c r="D5454" s="11">
        <v>1983</v>
      </c>
      <c r="E5454" t="s">
        <v>20903</v>
      </c>
      <c r="F5454">
        <v>7</v>
      </c>
      <c r="G5454">
        <v>1700</v>
      </c>
      <c r="H5454" t="s">
        <v>17292</v>
      </c>
      <c r="I5454" t="s">
        <v>20902</v>
      </c>
      <c r="J5454" t="s">
        <v>14880</v>
      </c>
      <c r="K5454" t="s">
        <v>7</v>
      </c>
      <c r="N5454" t="s">
        <v>19476</v>
      </c>
      <c r="O5454">
        <v>127</v>
      </c>
      <c r="P5454" s="8">
        <f>_xlfn.XLOOKUP(D5454,Consumer_Price_Index!A:A,Consumer_Price_Index!B:B)</f>
        <v>99.6</v>
      </c>
      <c r="Q5454" s="13" t="str">
        <f>IF(ISNUMBER(M5454), M5454*(Consumer_Price_Index!$B$45/(_xlfn.XLOOKUP('Working Data'!D433,Consumer_Price_Index!A:A,Consumer_Price_Index!B:B))), "Missing")</f>
        <v>Missing</v>
      </c>
      <c r="R5454" t="str">
        <f t="shared" si="85"/>
        <v>No</v>
      </c>
    </row>
    <row r="5455" spans="1:18" x14ac:dyDescent="0.25">
      <c r="A5455" t="s">
        <v>8780</v>
      </c>
      <c r="B5455" t="s">
        <v>41</v>
      </c>
      <c r="C5455" t="s">
        <v>34</v>
      </c>
      <c r="D5455" s="11">
        <v>2006</v>
      </c>
      <c r="E5455" t="s">
        <v>8089</v>
      </c>
      <c r="F5455">
        <v>7</v>
      </c>
      <c r="G5455">
        <v>43000</v>
      </c>
      <c r="H5455" t="s">
        <v>3165</v>
      </c>
      <c r="I5455" t="s">
        <v>8779</v>
      </c>
      <c r="J5455" t="s">
        <v>8778</v>
      </c>
      <c r="K5455" t="s">
        <v>226</v>
      </c>
      <c r="L5455" s="7">
        <v>45000000</v>
      </c>
      <c r="M5455" s="7">
        <v>78568977</v>
      </c>
      <c r="N5455" t="s">
        <v>8777</v>
      </c>
      <c r="O5455">
        <v>114</v>
      </c>
      <c r="P5455" s="8">
        <f>_xlfn.XLOOKUP(D5455,Consumer_Price_Index!A:A,Consumer_Price_Index!B:B)</f>
        <v>201.6</v>
      </c>
      <c r="Q5455" s="13">
        <f>IF(ISNUMBER(M5455), M5455*(Consumer_Price_Index!$B$45/(_xlfn.XLOOKUP('Working Data'!D4988,Consumer_Price_Index!A:A,Consumer_Price_Index!B:B))), "Missing")</f>
        <v>115484646.84949347</v>
      </c>
      <c r="R5455" t="str">
        <f t="shared" si="85"/>
        <v>Yes</v>
      </c>
    </row>
    <row r="5456" spans="1:18" x14ac:dyDescent="0.25">
      <c r="A5456" t="s">
        <v>3478</v>
      </c>
      <c r="B5456" t="s">
        <v>41</v>
      </c>
      <c r="C5456" t="s">
        <v>409</v>
      </c>
      <c r="D5456" s="11">
        <v>2015</v>
      </c>
      <c r="E5456" t="s">
        <v>3477</v>
      </c>
      <c r="F5456">
        <v>7</v>
      </c>
      <c r="G5456">
        <v>30000</v>
      </c>
      <c r="H5456" t="s">
        <v>1630</v>
      </c>
      <c r="I5456" t="s">
        <v>1630</v>
      </c>
      <c r="J5456" t="s">
        <v>3476</v>
      </c>
      <c r="K5456" t="s">
        <v>7</v>
      </c>
      <c r="L5456" s="7">
        <v>10000000</v>
      </c>
      <c r="M5456" s="7">
        <v>10835752</v>
      </c>
      <c r="N5456" t="s">
        <v>3475</v>
      </c>
      <c r="O5456">
        <v>106</v>
      </c>
      <c r="P5456" s="8">
        <f>_xlfn.XLOOKUP(D5456,Consumer_Price_Index!A:A,Consumer_Price_Index!B:B)</f>
        <v>237</v>
      </c>
      <c r="Q5456" s="13">
        <f>IF(ISNUMBER(M5456), M5456*(Consumer_Price_Index!$B$45/(_xlfn.XLOOKUP('Working Data'!D6836,Consumer_Price_Index!A:A,Consumer_Price_Index!B:B))), "Missing")</f>
        <v>20571050.681619938</v>
      </c>
      <c r="R5456" t="str">
        <f t="shared" si="85"/>
        <v>Yes</v>
      </c>
    </row>
    <row r="5457" spans="1:18" x14ac:dyDescent="0.25">
      <c r="A5457" t="s">
        <v>21373</v>
      </c>
      <c r="B5457" t="s">
        <v>101</v>
      </c>
      <c r="C5457" t="s">
        <v>24</v>
      </c>
      <c r="D5457" s="11">
        <v>1982</v>
      </c>
      <c r="E5457" t="s">
        <v>21372</v>
      </c>
      <c r="F5457">
        <v>7</v>
      </c>
      <c r="G5457">
        <v>13000</v>
      </c>
      <c r="H5457" t="s">
        <v>8449</v>
      </c>
      <c r="I5457" t="s">
        <v>9917</v>
      </c>
      <c r="J5457" t="s">
        <v>2412</v>
      </c>
      <c r="K5457" t="s">
        <v>7</v>
      </c>
      <c r="M5457" s="7">
        <v>19282134</v>
      </c>
      <c r="N5457" t="s">
        <v>138</v>
      </c>
      <c r="O5457">
        <v>116</v>
      </c>
      <c r="P5457" s="8">
        <f>_xlfn.XLOOKUP(D5457,Consumer_Price_Index!A:A,Consumer_Price_Index!B:B)</f>
        <v>96.5</v>
      </c>
      <c r="Q5457" s="13">
        <f>IF(ISNUMBER(M5457), M5457*(Consumer_Price_Index!$B$45/(_xlfn.XLOOKUP('Working Data'!D266,Consumer_Price_Index!A:A,Consumer_Price_Index!B:B))), "Missing")</f>
        <v>41876452.101211689</v>
      </c>
      <c r="R5457" t="str">
        <f t="shared" si="85"/>
        <v>No</v>
      </c>
    </row>
    <row r="5458" spans="1:18" x14ac:dyDescent="0.25">
      <c r="A5458" t="s">
        <v>9016</v>
      </c>
      <c r="B5458" t="s">
        <v>68</v>
      </c>
      <c r="C5458" t="s">
        <v>34</v>
      </c>
      <c r="D5458" s="11">
        <v>2006</v>
      </c>
      <c r="E5458" t="s">
        <v>8606</v>
      </c>
      <c r="F5458">
        <v>7</v>
      </c>
      <c r="G5458">
        <v>298000</v>
      </c>
      <c r="H5458" t="s">
        <v>6897</v>
      </c>
      <c r="I5458" t="s">
        <v>9015</v>
      </c>
      <c r="J5458" t="s">
        <v>1804</v>
      </c>
      <c r="K5458" t="s">
        <v>7</v>
      </c>
      <c r="L5458" s="7">
        <v>75000000</v>
      </c>
      <c r="M5458" s="7">
        <v>180557550</v>
      </c>
      <c r="N5458" t="s">
        <v>6122</v>
      </c>
      <c r="O5458">
        <v>126</v>
      </c>
      <c r="P5458" s="8">
        <f>_xlfn.XLOOKUP(D5458,Consumer_Price_Index!A:A,Consumer_Price_Index!B:B)</f>
        <v>201.6</v>
      </c>
      <c r="Q5458" s="13">
        <f>IF(ISNUMBER(M5458), M5458*(Consumer_Price_Index!$B$45/(_xlfn.XLOOKUP('Working Data'!D4890,Consumer_Price_Index!A:A,Consumer_Price_Index!B:B))), "Missing")</f>
        <v>265392597.61215627</v>
      </c>
      <c r="R5458" t="str">
        <f t="shared" si="85"/>
        <v>Yes</v>
      </c>
    </row>
    <row r="5459" spans="1:18" x14ac:dyDescent="0.25">
      <c r="A5459" t="s">
        <v>3866</v>
      </c>
      <c r="B5459" t="s">
        <v>41</v>
      </c>
      <c r="C5459" t="s">
        <v>24</v>
      </c>
      <c r="D5459" s="11">
        <v>2015</v>
      </c>
      <c r="E5459" t="s">
        <v>3855</v>
      </c>
      <c r="F5459">
        <v>7</v>
      </c>
      <c r="G5459">
        <v>93000</v>
      </c>
      <c r="H5459" t="s">
        <v>3865</v>
      </c>
      <c r="I5459" t="s">
        <v>3212</v>
      </c>
      <c r="J5459" t="s">
        <v>2221</v>
      </c>
      <c r="K5459" t="s">
        <v>7</v>
      </c>
      <c r="L5459" s="7">
        <v>10000000</v>
      </c>
      <c r="M5459" s="7">
        <v>4366460</v>
      </c>
      <c r="N5459" t="s">
        <v>3864</v>
      </c>
      <c r="O5459">
        <v>101</v>
      </c>
      <c r="P5459" s="8">
        <f>_xlfn.XLOOKUP(D5459,Consumer_Price_Index!A:A,Consumer_Price_Index!B:B)</f>
        <v>237</v>
      </c>
      <c r="Q5459" s="13">
        <f>IF(ISNUMBER(M5459), M5459*(Consumer_Price_Index!$B$45/(_xlfn.XLOOKUP('Working Data'!D6728,Consumer_Price_Index!A:A,Consumer_Price_Index!B:B))), "Missing")</f>
        <v>6179565.0812819321</v>
      </c>
      <c r="R5459" t="str">
        <f t="shared" si="85"/>
        <v>Yes</v>
      </c>
    </row>
    <row r="5460" spans="1:18" x14ac:dyDescent="0.25">
      <c r="A5460" t="s">
        <v>1897</v>
      </c>
      <c r="B5460" t="s">
        <v>41</v>
      </c>
      <c r="C5460" t="s">
        <v>34</v>
      </c>
      <c r="D5460" s="11">
        <v>2018</v>
      </c>
      <c r="E5460" t="s">
        <v>1385</v>
      </c>
      <c r="F5460">
        <v>7</v>
      </c>
      <c r="G5460">
        <v>99000</v>
      </c>
      <c r="H5460" t="s">
        <v>1896</v>
      </c>
      <c r="I5460" t="s">
        <v>1896</v>
      </c>
      <c r="J5460" t="s">
        <v>899</v>
      </c>
      <c r="K5460" t="s">
        <v>7</v>
      </c>
      <c r="L5460" s="7">
        <v>30000000</v>
      </c>
      <c r="M5460" s="7">
        <v>80509622</v>
      </c>
      <c r="N5460" t="s">
        <v>1613</v>
      </c>
      <c r="O5460">
        <v>140</v>
      </c>
      <c r="P5460" s="8">
        <f>_xlfn.XLOOKUP(D5460,Consumer_Price_Index!A:A,Consumer_Price_Index!B:B)</f>
        <v>251.1</v>
      </c>
      <c r="Q5460" s="13">
        <f>IF(ISNUMBER(M5460), M5460*(Consumer_Price_Index!$B$45/(_xlfn.XLOOKUP('Working Data'!D7266,Consumer_Price_Index!A:A,Consumer_Price_Index!B:B))), "Missing")</f>
        <v>103507518.2421941</v>
      </c>
      <c r="R5460" t="str">
        <f t="shared" si="85"/>
        <v>Yes</v>
      </c>
    </row>
    <row r="5461" spans="1:18" x14ac:dyDescent="0.25">
      <c r="A5461" t="s">
        <v>20108</v>
      </c>
      <c r="B5461" t="s">
        <v>41</v>
      </c>
      <c r="C5461" t="s">
        <v>11</v>
      </c>
      <c r="D5461" s="11">
        <v>1985</v>
      </c>
      <c r="E5461" t="s">
        <v>19335</v>
      </c>
      <c r="F5461">
        <v>7</v>
      </c>
      <c r="G5461">
        <v>5500</v>
      </c>
      <c r="H5461" t="s">
        <v>20107</v>
      </c>
      <c r="I5461" t="s">
        <v>20106</v>
      </c>
      <c r="J5461" t="s">
        <v>20105</v>
      </c>
      <c r="K5461" t="s">
        <v>7</v>
      </c>
      <c r="L5461" s="7">
        <v>1250000</v>
      </c>
      <c r="M5461" s="7">
        <v>2492088</v>
      </c>
      <c r="N5461" t="s">
        <v>20104</v>
      </c>
      <c r="O5461">
        <v>91</v>
      </c>
      <c r="P5461" s="8">
        <f>_xlfn.XLOOKUP(D5461,Consumer_Price_Index!A:A,Consumer_Price_Index!B:B)</f>
        <v>107.6</v>
      </c>
      <c r="Q5461" s="13">
        <f>IF(ISNUMBER(M5461), M5461*(Consumer_Price_Index!$B$45/(_xlfn.XLOOKUP('Working Data'!D743,Consumer_Price_Index!A:A,Consumer_Price_Index!B:B))), "Missing")</f>
        <v>8353566.7062706258</v>
      </c>
      <c r="R5461" t="str">
        <f t="shared" si="85"/>
        <v>Yes</v>
      </c>
    </row>
    <row r="5462" spans="1:18" x14ac:dyDescent="0.25">
      <c r="A5462" t="s">
        <v>16320</v>
      </c>
      <c r="B5462" t="s">
        <v>41</v>
      </c>
      <c r="C5462" t="s">
        <v>11</v>
      </c>
      <c r="D5462" s="11">
        <v>1992</v>
      </c>
      <c r="E5462" t="s">
        <v>16319</v>
      </c>
      <c r="F5462">
        <v>7</v>
      </c>
      <c r="G5462">
        <v>7000</v>
      </c>
      <c r="H5462" t="s">
        <v>13551</v>
      </c>
      <c r="I5462" t="s">
        <v>16318</v>
      </c>
      <c r="J5462" t="s">
        <v>12952</v>
      </c>
      <c r="K5462" t="s">
        <v>7</v>
      </c>
      <c r="L5462" s="7">
        <v>17000000</v>
      </c>
      <c r="M5462" s="7">
        <v>4836637</v>
      </c>
      <c r="N5462" t="s">
        <v>704</v>
      </c>
      <c r="O5462">
        <v>98</v>
      </c>
      <c r="P5462" s="8">
        <f>_xlfn.XLOOKUP(D5462,Consumer_Price_Index!A:A,Consumer_Price_Index!B:B)</f>
        <v>140.30000000000001</v>
      </c>
      <c r="Q5462" s="13">
        <f>IF(ISNUMBER(M5462), M5462*(Consumer_Price_Index!$B$45/(_xlfn.XLOOKUP('Working Data'!D2157,Consumer_Price_Index!A:A,Consumer_Price_Index!B:B))), "Missing")</f>
        <v>10820288.501468429</v>
      </c>
      <c r="R5462" t="str">
        <f t="shared" si="85"/>
        <v>Yes</v>
      </c>
    </row>
    <row r="5463" spans="1:18" x14ac:dyDescent="0.25">
      <c r="A5463" t="s">
        <v>19218</v>
      </c>
      <c r="B5463" t="s">
        <v>68</v>
      </c>
      <c r="C5463" t="s">
        <v>11</v>
      </c>
      <c r="D5463" s="11">
        <v>1987</v>
      </c>
      <c r="E5463" t="s">
        <v>19024</v>
      </c>
      <c r="F5463">
        <v>7</v>
      </c>
      <c r="G5463">
        <v>211000</v>
      </c>
      <c r="H5463" t="s">
        <v>15564</v>
      </c>
      <c r="I5463" t="s">
        <v>19217</v>
      </c>
      <c r="J5463" t="s">
        <v>13110</v>
      </c>
      <c r="K5463" t="s">
        <v>7</v>
      </c>
      <c r="L5463" s="7">
        <v>6000000</v>
      </c>
      <c r="M5463" s="7">
        <v>214577242</v>
      </c>
      <c r="N5463" t="s">
        <v>17910</v>
      </c>
      <c r="O5463">
        <v>100</v>
      </c>
      <c r="P5463" s="8">
        <f>_xlfn.XLOOKUP(D5463,Consumer_Price_Index!A:A,Consumer_Price_Index!B:B)</f>
        <v>113.6</v>
      </c>
      <c r="Q5463" s="13">
        <f>IF(ISNUMBER(M5463), M5463*(Consumer_Price_Index!$B$45/(_xlfn.XLOOKUP('Working Data'!D1050,Consumer_Price_Index!A:A,Consumer_Price_Index!B:B))), "Missing")</f>
        <v>416709277.48502225</v>
      </c>
      <c r="R5463" t="str">
        <f t="shared" si="85"/>
        <v>Yes</v>
      </c>
    </row>
    <row r="5464" spans="1:18" x14ac:dyDescent="0.25">
      <c r="A5464" t="s">
        <v>15845</v>
      </c>
      <c r="B5464" t="s">
        <v>68</v>
      </c>
      <c r="C5464" t="s">
        <v>34</v>
      </c>
      <c r="D5464" s="11">
        <v>1993</v>
      </c>
      <c r="E5464" t="s">
        <v>15844</v>
      </c>
      <c r="F5464">
        <v>7</v>
      </c>
      <c r="G5464">
        <v>29000</v>
      </c>
      <c r="H5464" t="s">
        <v>3941</v>
      </c>
      <c r="I5464" t="s">
        <v>15843</v>
      </c>
      <c r="J5464" t="s">
        <v>15009</v>
      </c>
      <c r="K5464" t="s">
        <v>7</v>
      </c>
      <c r="L5464" s="7">
        <v>14000000</v>
      </c>
      <c r="M5464" s="7">
        <v>63513743</v>
      </c>
      <c r="N5464" t="s">
        <v>15842</v>
      </c>
      <c r="O5464">
        <v>120</v>
      </c>
      <c r="P5464" s="8">
        <f>_xlfn.XLOOKUP(D5464,Consumer_Price_Index!A:A,Consumer_Price_Index!B:B)</f>
        <v>144.5</v>
      </c>
      <c r="Q5464" s="13">
        <f>IF(ISNUMBER(M5464), M5464*(Consumer_Price_Index!$B$45/(_xlfn.XLOOKUP('Working Data'!D2338,Consumer_Price_Index!A:A,Consumer_Price_Index!B:B))), "Missing")</f>
        <v>99091845.8376856</v>
      </c>
      <c r="R5464" t="str">
        <f t="shared" si="85"/>
        <v>Yes</v>
      </c>
    </row>
    <row r="5465" spans="1:18" x14ac:dyDescent="0.25">
      <c r="A5465" t="s">
        <v>6911</v>
      </c>
      <c r="B5465" t="s">
        <v>68</v>
      </c>
      <c r="C5465" t="s">
        <v>24</v>
      </c>
      <c r="D5465" s="11">
        <v>2010</v>
      </c>
      <c r="E5465" t="s">
        <v>6835</v>
      </c>
      <c r="F5465">
        <v>7</v>
      </c>
      <c r="G5465">
        <v>368000</v>
      </c>
      <c r="H5465" t="s">
        <v>1706</v>
      </c>
      <c r="I5465" t="s">
        <v>6910</v>
      </c>
      <c r="J5465" t="s">
        <v>2349</v>
      </c>
      <c r="K5465" t="s">
        <v>7</v>
      </c>
      <c r="L5465" s="7">
        <v>8000000</v>
      </c>
      <c r="M5465" s="7">
        <v>75026327</v>
      </c>
      <c r="N5465" t="s">
        <v>777</v>
      </c>
      <c r="O5465">
        <v>92</v>
      </c>
      <c r="P5465" s="8">
        <f>_xlfn.XLOOKUP(D5465,Consumer_Price_Index!A:A,Consumer_Price_Index!B:B)</f>
        <v>218.1</v>
      </c>
      <c r="Q5465" s="13">
        <f>IF(ISNUMBER(M5465), M5465*(Consumer_Price_Index!$B$45/(_xlfn.XLOOKUP('Working Data'!D5689,Consumer_Price_Index!A:A,Consumer_Price_Index!B:B))), "Missing")</f>
        <v>193241942.83093828</v>
      </c>
      <c r="R5465" t="str">
        <f t="shared" si="85"/>
        <v>Yes</v>
      </c>
    </row>
    <row r="5466" spans="1:18" x14ac:dyDescent="0.25">
      <c r="A5466" t="s">
        <v>19921</v>
      </c>
      <c r="B5466" t="s">
        <v>101</v>
      </c>
      <c r="C5466" t="s">
        <v>11</v>
      </c>
      <c r="D5466" s="11">
        <v>1985</v>
      </c>
      <c r="E5466" t="s">
        <v>19920</v>
      </c>
      <c r="F5466">
        <v>7</v>
      </c>
      <c r="G5466">
        <v>1400</v>
      </c>
      <c r="H5466" t="s">
        <v>16079</v>
      </c>
      <c r="I5466" t="s">
        <v>19919</v>
      </c>
      <c r="J5466" t="s">
        <v>19918</v>
      </c>
      <c r="K5466" t="s">
        <v>7</v>
      </c>
      <c r="M5466" s="7">
        <v>305102</v>
      </c>
      <c r="N5466" t="s">
        <v>19917</v>
      </c>
      <c r="O5466">
        <v>114</v>
      </c>
      <c r="P5466" s="8">
        <f>_xlfn.XLOOKUP(D5466,Consumer_Price_Index!A:A,Consumer_Price_Index!B:B)</f>
        <v>107.6</v>
      </c>
      <c r="Q5466" s="13">
        <f>IF(ISNUMBER(M5466), M5466*(Consumer_Price_Index!$B$45/(_xlfn.XLOOKUP('Working Data'!D807,Consumer_Price_Index!A:A,Consumer_Price_Index!B:B))), "Missing")</f>
        <v>643353.49065743946</v>
      </c>
      <c r="R5466" t="str">
        <f t="shared" si="85"/>
        <v>No</v>
      </c>
    </row>
    <row r="5467" spans="1:18" x14ac:dyDescent="0.25">
      <c r="A5467" t="s">
        <v>10604</v>
      </c>
      <c r="B5467" t="s">
        <v>101</v>
      </c>
      <c r="C5467" t="s">
        <v>100</v>
      </c>
      <c r="D5467" s="11">
        <v>2003</v>
      </c>
      <c r="E5467" t="s">
        <v>10603</v>
      </c>
      <c r="F5467">
        <v>7</v>
      </c>
      <c r="G5467">
        <v>235000</v>
      </c>
      <c r="H5467" t="s">
        <v>944</v>
      </c>
      <c r="I5467" t="s">
        <v>3597</v>
      </c>
      <c r="J5467" t="s">
        <v>1535</v>
      </c>
      <c r="K5467" t="s">
        <v>7</v>
      </c>
      <c r="L5467" s="7">
        <v>33000000</v>
      </c>
      <c r="M5467" s="7">
        <v>223853736</v>
      </c>
      <c r="N5467" t="s">
        <v>666</v>
      </c>
      <c r="O5467">
        <v>97</v>
      </c>
      <c r="P5467" s="8">
        <f>_xlfn.XLOOKUP(D5467,Consumer_Price_Index!A:A,Consumer_Price_Index!B:B)</f>
        <v>184</v>
      </c>
      <c r="Q5467" s="13">
        <f>IF(ISNUMBER(M5467), M5467*(Consumer_Price_Index!$B$45/(_xlfn.XLOOKUP('Working Data'!D4300,Consumer_Price_Index!A:A,Consumer_Price_Index!B:B))), "Missing")</f>
        <v>312738346.4429161</v>
      </c>
      <c r="R5467" t="str">
        <f t="shared" si="85"/>
        <v>Yes</v>
      </c>
    </row>
    <row r="5468" spans="1:18" x14ac:dyDescent="0.25">
      <c r="A5468" t="s">
        <v>8546</v>
      </c>
      <c r="B5468" t="s">
        <v>101</v>
      </c>
      <c r="C5468" t="s">
        <v>24</v>
      </c>
      <c r="D5468" s="11">
        <v>2007</v>
      </c>
      <c r="E5468" t="s">
        <v>8387</v>
      </c>
      <c r="F5468">
        <v>7</v>
      </c>
      <c r="G5468">
        <v>181000</v>
      </c>
      <c r="H5468" t="s">
        <v>8545</v>
      </c>
      <c r="I5468" t="s">
        <v>8419</v>
      </c>
      <c r="J5468" t="s">
        <v>3366</v>
      </c>
      <c r="K5468" t="s">
        <v>7</v>
      </c>
      <c r="L5468" s="7">
        <v>85000000</v>
      </c>
      <c r="M5468" s="7">
        <v>340487836</v>
      </c>
      <c r="N5468" t="s">
        <v>119</v>
      </c>
      <c r="O5468">
        <v>107</v>
      </c>
      <c r="P5468" s="8">
        <f>_xlfn.XLOOKUP(D5468,Consumer_Price_Index!A:A,Consumer_Price_Index!B:B)</f>
        <v>207.3</v>
      </c>
      <c r="Q5468" s="13">
        <f>IF(ISNUMBER(M5468), M5468*(Consumer_Price_Index!$B$45/(_xlfn.XLOOKUP('Working Data'!D5068,Consumer_Price_Index!A:A,Consumer_Price_Index!B:B))), "Missing")</f>
        <v>636482476.25276065</v>
      </c>
      <c r="R5468" t="str">
        <f t="shared" si="85"/>
        <v>Yes</v>
      </c>
    </row>
    <row r="5469" spans="1:18" x14ac:dyDescent="0.25">
      <c r="A5469" t="s">
        <v>5045</v>
      </c>
      <c r="B5469" t="s">
        <v>68</v>
      </c>
      <c r="C5469" t="s">
        <v>24</v>
      </c>
      <c r="D5469" s="11">
        <v>2013</v>
      </c>
      <c r="E5469" t="s">
        <v>5044</v>
      </c>
      <c r="F5469">
        <v>7</v>
      </c>
      <c r="G5469">
        <v>60000</v>
      </c>
      <c r="H5469" t="s">
        <v>1414</v>
      </c>
      <c r="I5469" t="s">
        <v>1414</v>
      </c>
      <c r="J5469" t="s">
        <v>5043</v>
      </c>
      <c r="K5469" t="s">
        <v>7</v>
      </c>
      <c r="L5469" s="7">
        <v>8000000</v>
      </c>
      <c r="M5469" s="7">
        <v>25288872</v>
      </c>
      <c r="N5469" t="s">
        <v>617</v>
      </c>
      <c r="O5469">
        <v>93</v>
      </c>
      <c r="P5469" s="8">
        <f>_xlfn.XLOOKUP(D5469,Consumer_Price_Index!A:A,Consumer_Price_Index!B:B)</f>
        <v>233</v>
      </c>
      <c r="Q5469" s="13">
        <f>IF(ISNUMBER(M5469), M5469*(Consumer_Price_Index!$B$45/(_xlfn.XLOOKUP('Working Data'!D6343,Consumer_Price_Index!A:A,Consumer_Price_Index!B:B))), "Missing")</f>
        <v>31438267.23133415</v>
      </c>
      <c r="R5469" t="str">
        <f t="shared" si="85"/>
        <v>Yes</v>
      </c>
    </row>
    <row r="5470" spans="1:18" x14ac:dyDescent="0.25">
      <c r="A5470" t="s">
        <v>13394</v>
      </c>
      <c r="B5470" t="s">
        <v>68</v>
      </c>
      <c r="C5470" t="s">
        <v>24</v>
      </c>
      <c r="D5470" s="11">
        <v>1998</v>
      </c>
      <c r="E5470" t="s">
        <v>13278</v>
      </c>
      <c r="F5470">
        <v>7</v>
      </c>
      <c r="G5470">
        <v>71000</v>
      </c>
      <c r="H5470" t="s">
        <v>6689</v>
      </c>
      <c r="I5470" t="s">
        <v>3178</v>
      </c>
      <c r="J5470" t="s">
        <v>5300</v>
      </c>
      <c r="K5470" t="s">
        <v>7</v>
      </c>
      <c r="L5470" s="7">
        <v>26000000</v>
      </c>
      <c r="M5470" s="7">
        <v>98005666</v>
      </c>
      <c r="N5470" t="s">
        <v>890</v>
      </c>
      <c r="O5470">
        <v>121</v>
      </c>
      <c r="P5470" s="8">
        <f>_xlfn.XLOOKUP(D5470,Consumer_Price_Index!A:A,Consumer_Price_Index!B:B)</f>
        <v>163</v>
      </c>
      <c r="Q5470" s="13">
        <f>IF(ISNUMBER(M5470), M5470*(Consumer_Price_Index!$B$45/(_xlfn.XLOOKUP('Working Data'!D3274,Consumer_Price_Index!A:A,Consumer_Price_Index!B:B))), "Missing")</f>
        <v>212846232.57448325</v>
      </c>
      <c r="R5470" t="str">
        <f t="shared" si="85"/>
        <v>Yes</v>
      </c>
    </row>
    <row r="5471" spans="1:18" x14ac:dyDescent="0.25">
      <c r="A5471" t="s">
        <v>424</v>
      </c>
      <c r="B5471" t="s">
        <v>52</v>
      </c>
      <c r="C5471" t="s">
        <v>34</v>
      </c>
      <c r="D5471" s="11">
        <v>2019</v>
      </c>
      <c r="E5471" t="s">
        <v>398</v>
      </c>
      <c r="F5471">
        <v>7</v>
      </c>
      <c r="G5471">
        <v>4700</v>
      </c>
      <c r="H5471" t="s">
        <v>423</v>
      </c>
      <c r="I5471" t="s">
        <v>423</v>
      </c>
      <c r="J5471" t="s">
        <v>422</v>
      </c>
      <c r="K5471" t="s">
        <v>220</v>
      </c>
      <c r="M5471" s="7">
        <v>69501772</v>
      </c>
      <c r="N5471" t="s">
        <v>421</v>
      </c>
      <c r="O5471">
        <v>103</v>
      </c>
      <c r="P5471" s="8">
        <f>_xlfn.XLOOKUP(D5471,Consumer_Price_Index!A:A,Consumer_Price_Index!B:B)</f>
        <v>255.7</v>
      </c>
      <c r="Q5471" s="13">
        <f>IF(ISNUMBER(M5471), M5471*(Consumer_Price_Index!$B$45/(_xlfn.XLOOKUP('Working Data'!D7593,Consumer_Price_Index!A:A,Consumer_Price_Index!B:B))), "Missing")</f>
        <v>232972386.45104507</v>
      </c>
      <c r="R5471" t="str">
        <f t="shared" si="85"/>
        <v>No</v>
      </c>
    </row>
    <row r="5472" spans="1:18" x14ac:dyDescent="0.25">
      <c r="A5472" t="s">
        <v>21162</v>
      </c>
      <c r="B5472" t="s">
        <v>101</v>
      </c>
      <c r="C5472" t="s">
        <v>11</v>
      </c>
      <c r="D5472" s="11">
        <v>1982</v>
      </c>
      <c r="E5472" t="s">
        <v>21161</v>
      </c>
      <c r="F5472">
        <v>7</v>
      </c>
      <c r="G5472">
        <v>240</v>
      </c>
      <c r="H5472" t="s">
        <v>21160</v>
      </c>
      <c r="I5472" t="s">
        <v>21159</v>
      </c>
      <c r="J5472" t="s">
        <v>21158</v>
      </c>
      <c r="K5472" t="s">
        <v>265</v>
      </c>
      <c r="N5472" t="s">
        <v>21157</v>
      </c>
      <c r="O5472">
        <v>80</v>
      </c>
      <c r="P5472" s="8">
        <f>_xlfn.XLOOKUP(D5472,Consumer_Price_Index!A:A,Consumer_Price_Index!B:B)</f>
        <v>96.5</v>
      </c>
      <c r="Q5472" s="13" t="str">
        <f>IF(ISNUMBER(M5472), M5472*(Consumer_Price_Index!$B$45/(_xlfn.XLOOKUP('Working Data'!D330,Consumer_Price_Index!A:A,Consumer_Price_Index!B:B))), "Missing")</f>
        <v>Missing</v>
      </c>
      <c r="R5472" t="str">
        <f t="shared" si="85"/>
        <v>No</v>
      </c>
    </row>
    <row r="5473" spans="1:18" x14ac:dyDescent="0.25">
      <c r="A5473" t="s">
        <v>13370</v>
      </c>
      <c r="B5473" t="s">
        <v>41</v>
      </c>
      <c r="C5473" t="s">
        <v>34</v>
      </c>
      <c r="D5473" s="11">
        <v>1998</v>
      </c>
      <c r="E5473" t="s">
        <v>13187</v>
      </c>
      <c r="F5473">
        <v>7</v>
      </c>
      <c r="G5473">
        <v>78000</v>
      </c>
      <c r="H5473" t="s">
        <v>7821</v>
      </c>
      <c r="I5473" t="s">
        <v>11061</v>
      </c>
      <c r="J5473" t="s">
        <v>1804</v>
      </c>
      <c r="K5473" t="s">
        <v>7</v>
      </c>
      <c r="M5473" s="7">
        <v>25232289</v>
      </c>
      <c r="N5473" t="s">
        <v>10497</v>
      </c>
      <c r="O5473">
        <v>124</v>
      </c>
      <c r="P5473" s="8">
        <f>_xlfn.XLOOKUP(D5473,Consumer_Price_Index!A:A,Consumer_Price_Index!B:B)</f>
        <v>163</v>
      </c>
      <c r="Q5473" s="13">
        <f>IF(ISNUMBER(M5473), M5473*(Consumer_Price_Index!$B$45/(_xlfn.XLOOKUP('Working Data'!D3289,Consumer_Price_Index!A:A,Consumer_Price_Index!B:B))), "Missing")</f>
        <v>71452402.028810412</v>
      </c>
      <c r="R5473" t="str">
        <f t="shared" si="85"/>
        <v>No</v>
      </c>
    </row>
    <row r="5474" spans="1:18" x14ac:dyDescent="0.25">
      <c r="A5474" t="s">
        <v>5257</v>
      </c>
      <c r="B5474" t="s">
        <v>68</v>
      </c>
      <c r="C5474" t="s">
        <v>34</v>
      </c>
      <c r="D5474" s="11">
        <v>2013</v>
      </c>
      <c r="E5474" t="s">
        <v>4921</v>
      </c>
      <c r="F5474">
        <v>7</v>
      </c>
      <c r="G5474">
        <v>377000</v>
      </c>
      <c r="H5474" t="s">
        <v>3396</v>
      </c>
      <c r="I5474" t="s">
        <v>1050</v>
      </c>
      <c r="J5474" t="s">
        <v>2534</v>
      </c>
      <c r="K5474" t="s">
        <v>7</v>
      </c>
      <c r="L5474" s="7">
        <v>160000000</v>
      </c>
      <c r="M5474" s="7">
        <v>788680968</v>
      </c>
      <c r="N5474" t="s">
        <v>103</v>
      </c>
      <c r="O5474">
        <v>130</v>
      </c>
      <c r="P5474" s="8">
        <f>_xlfn.XLOOKUP(D5474,Consumer_Price_Index!A:A,Consumer_Price_Index!B:B)</f>
        <v>233</v>
      </c>
      <c r="Q5474" s="13">
        <f>IF(ISNUMBER(M5474), M5474*(Consumer_Price_Index!$B$45/(_xlfn.XLOOKUP('Working Data'!D6252,Consumer_Price_Index!A:A,Consumer_Price_Index!B:B))), "Missing")</f>
        <v>2192619442.9708033</v>
      </c>
      <c r="R5474" t="str">
        <f t="shared" si="85"/>
        <v>Yes</v>
      </c>
    </row>
    <row r="5475" spans="1:18" x14ac:dyDescent="0.25">
      <c r="A5475" t="s">
        <v>8766</v>
      </c>
      <c r="B5475" t="s">
        <v>41</v>
      </c>
      <c r="C5475" t="s">
        <v>409</v>
      </c>
      <c r="D5475" s="11">
        <v>2006</v>
      </c>
      <c r="E5475" t="s">
        <v>8765</v>
      </c>
      <c r="F5475">
        <v>7</v>
      </c>
      <c r="G5475">
        <v>33000</v>
      </c>
      <c r="H5475" t="s">
        <v>8449</v>
      </c>
      <c r="I5475" t="s">
        <v>8449</v>
      </c>
      <c r="J5475" t="s">
        <v>2534</v>
      </c>
      <c r="K5475" t="s">
        <v>332</v>
      </c>
      <c r="L5475" s="7">
        <v>13000000</v>
      </c>
      <c r="M5475" s="7">
        <v>2636637</v>
      </c>
      <c r="N5475" t="s">
        <v>8764</v>
      </c>
      <c r="O5475">
        <v>125</v>
      </c>
      <c r="P5475" s="8">
        <f>_xlfn.XLOOKUP(D5475,Consumer_Price_Index!A:A,Consumer_Price_Index!B:B)</f>
        <v>201.6</v>
      </c>
      <c r="Q5475" s="13">
        <f>IF(ISNUMBER(M5475), M5475*(Consumer_Price_Index!$B$45/(_xlfn.XLOOKUP('Working Data'!D4992,Consumer_Price_Index!A:A,Consumer_Price_Index!B:B))), "Missing")</f>
        <v>5726181.7099073408</v>
      </c>
      <c r="R5475" t="str">
        <f t="shared" si="85"/>
        <v>Yes</v>
      </c>
    </row>
    <row r="5476" spans="1:18" x14ac:dyDescent="0.25">
      <c r="A5476" t="s">
        <v>4556</v>
      </c>
      <c r="B5476" t="s">
        <v>41</v>
      </c>
      <c r="C5476" t="s">
        <v>409</v>
      </c>
      <c r="D5476" s="11">
        <v>2014</v>
      </c>
      <c r="E5476" t="s">
        <v>3810</v>
      </c>
      <c r="F5476">
        <v>7</v>
      </c>
      <c r="G5476">
        <v>137000</v>
      </c>
      <c r="H5476" t="s">
        <v>4555</v>
      </c>
      <c r="I5476" t="s">
        <v>4554</v>
      </c>
      <c r="J5476" t="s">
        <v>1358</v>
      </c>
      <c r="K5476" t="s">
        <v>7</v>
      </c>
      <c r="L5476" s="7">
        <v>24000000</v>
      </c>
      <c r="M5476" s="7">
        <v>19206513</v>
      </c>
      <c r="N5476" t="s">
        <v>532</v>
      </c>
      <c r="O5476">
        <v>134</v>
      </c>
      <c r="P5476" s="8">
        <f>_xlfn.XLOOKUP(D5476,Consumer_Price_Index!A:A,Consumer_Price_Index!B:B)</f>
        <v>236.7</v>
      </c>
      <c r="Q5476" s="13">
        <f>IF(ISNUMBER(M5476), M5476*(Consumer_Price_Index!$B$45/(_xlfn.XLOOKUP('Working Data'!D6504,Consumer_Price_Index!A:A,Consumer_Price_Index!B:B))), "Missing")</f>
        <v>64380907.712871276</v>
      </c>
      <c r="R5476" t="str">
        <f t="shared" si="85"/>
        <v>Yes</v>
      </c>
    </row>
    <row r="5477" spans="1:18" x14ac:dyDescent="0.25">
      <c r="A5477" t="s">
        <v>4139</v>
      </c>
      <c r="B5477" t="s">
        <v>41</v>
      </c>
      <c r="C5477" t="s">
        <v>24</v>
      </c>
      <c r="D5477" s="11">
        <v>2014</v>
      </c>
      <c r="E5477" t="s">
        <v>4138</v>
      </c>
      <c r="F5477">
        <v>7</v>
      </c>
      <c r="G5477">
        <v>76000</v>
      </c>
      <c r="H5477" t="s">
        <v>4038</v>
      </c>
      <c r="I5477" t="s">
        <v>4137</v>
      </c>
      <c r="J5477" t="s">
        <v>2474</v>
      </c>
      <c r="K5477" t="s">
        <v>265</v>
      </c>
      <c r="M5477" s="7">
        <v>1897363</v>
      </c>
      <c r="N5477" t="s">
        <v>2630</v>
      </c>
      <c r="O5477">
        <v>95</v>
      </c>
      <c r="P5477" s="8">
        <f>_xlfn.XLOOKUP(D5477,Consumer_Price_Index!A:A,Consumer_Price_Index!B:B)</f>
        <v>236.7</v>
      </c>
      <c r="Q5477" s="13">
        <f>IF(ISNUMBER(M5477), M5477*(Consumer_Price_Index!$B$45/(_xlfn.XLOOKUP('Working Data'!D6625,Consumer_Price_Index!A:A,Consumer_Price_Index!B:B))), "Missing")</f>
        <v>2408860.4420833332</v>
      </c>
      <c r="R5477" t="str">
        <f t="shared" si="85"/>
        <v>No</v>
      </c>
    </row>
    <row r="5478" spans="1:18" x14ac:dyDescent="0.25">
      <c r="A5478" t="s">
        <v>7735</v>
      </c>
      <c r="B5478" t="s">
        <v>52</v>
      </c>
      <c r="C5478" t="s">
        <v>87</v>
      </c>
      <c r="D5478" s="11">
        <v>2008</v>
      </c>
      <c r="E5478" t="s">
        <v>7131</v>
      </c>
      <c r="F5478">
        <v>7</v>
      </c>
      <c r="G5478">
        <v>47000</v>
      </c>
      <c r="H5478" t="s">
        <v>3609</v>
      </c>
      <c r="I5478" t="s">
        <v>302</v>
      </c>
      <c r="J5478" t="s">
        <v>7734</v>
      </c>
      <c r="K5478" t="s">
        <v>300</v>
      </c>
      <c r="M5478" s="7">
        <v>34861529</v>
      </c>
      <c r="N5478" t="s">
        <v>7733</v>
      </c>
      <c r="O5478">
        <v>137</v>
      </c>
      <c r="P5478" s="8">
        <f>_xlfn.XLOOKUP(D5478,Consumer_Price_Index!A:A,Consumer_Price_Index!B:B)</f>
        <v>215.3</v>
      </c>
      <c r="Q5478" s="13">
        <f>IF(ISNUMBER(M5478), M5478*(Consumer_Price_Index!$B$45/(_xlfn.XLOOKUP('Working Data'!D5386,Consumer_Price_Index!A:A,Consumer_Price_Index!B:B))), "Missing")</f>
        <v>57729934.164673917</v>
      </c>
      <c r="R5478" t="str">
        <f t="shared" si="85"/>
        <v>No</v>
      </c>
    </row>
    <row r="5479" spans="1:18" x14ac:dyDescent="0.25">
      <c r="A5479" t="s">
        <v>2183</v>
      </c>
      <c r="B5479" t="s">
        <v>382</v>
      </c>
      <c r="C5479" t="s">
        <v>11</v>
      </c>
      <c r="D5479" s="11">
        <v>2017</v>
      </c>
      <c r="E5479" t="s">
        <v>2182</v>
      </c>
      <c r="F5479">
        <v>7</v>
      </c>
      <c r="G5479">
        <v>2300</v>
      </c>
      <c r="H5479" t="s">
        <v>486</v>
      </c>
      <c r="I5479" t="s">
        <v>486</v>
      </c>
      <c r="J5479" t="s">
        <v>2181</v>
      </c>
      <c r="K5479" t="s">
        <v>7</v>
      </c>
      <c r="M5479" s="7">
        <v>251541</v>
      </c>
      <c r="N5479" t="s">
        <v>2180</v>
      </c>
      <c r="O5479">
        <v>94</v>
      </c>
      <c r="P5479" s="8">
        <f>_xlfn.XLOOKUP(D5479,Consumer_Price_Index!A:A,Consumer_Price_Index!B:B)</f>
        <v>245.1</v>
      </c>
      <c r="Q5479" s="13">
        <f>IF(ISNUMBER(M5479), M5479*(Consumer_Price_Index!$B$45/(_xlfn.XLOOKUP('Working Data'!D7200,Consumer_Price_Index!A:A,Consumer_Price_Index!B:B))), "Missing")</f>
        <v>769523.52108433726</v>
      </c>
      <c r="R5479" t="str">
        <f t="shared" si="85"/>
        <v>No</v>
      </c>
    </row>
    <row r="5480" spans="1:18" x14ac:dyDescent="0.25">
      <c r="A5480" t="s">
        <v>18457</v>
      </c>
      <c r="B5480" t="s">
        <v>68</v>
      </c>
      <c r="C5480" t="s">
        <v>409</v>
      </c>
      <c r="D5480" s="11">
        <v>1988</v>
      </c>
      <c r="E5480" t="s">
        <v>18312</v>
      </c>
      <c r="F5480">
        <v>7</v>
      </c>
      <c r="G5480">
        <v>25000</v>
      </c>
      <c r="H5480" t="s">
        <v>5469</v>
      </c>
      <c r="I5480" t="s">
        <v>18456</v>
      </c>
      <c r="J5480" t="s">
        <v>5555</v>
      </c>
      <c r="K5480" t="s">
        <v>7</v>
      </c>
      <c r="L5480" s="7">
        <v>22000000</v>
      </c>
      <c r="M5480" s="7">
        <v>61149479</v>
      </c>
      <c r="N5480" t="s">
        <v>103</v>
      </c>
      <c r="O5480">
        <v>129</v>
      </c>
      <c r="P5480" s="8">
        <f>_xlfn.XLOOKUP(D5480,Consumer_Price_Index!A:A,Consumer_Price_Index!B:B)</f>
        <v>118.3</v>
      </c>
      <c r="Q5480" s="13">
        <f>IF(ISNUMBER(M5480), M5480*(Consumer_Price_Index!$B$45/(_xlfn.XLOOKUP('Working Data'!D1349,Consumer_Price_Index!A:A,Consumer_Price_Index!B:B))), "Missing")</f>
        <v>103570018.07281823</v>
      </c>
      <c r="R5480" t="str">
        <f t="shared" si="85"/>
        <v>Yes</v>
      </c>
    </row>
    <row r="5481" spans="1:18" x14ac:dyDescent="0.25">
      <c r="A5481" t="s">
        <v>10244</v>
      </c>
      <c r="B5481" t="s">
        <v>41</v>
      </c>
      <c r="C5481" t="s">
        <v>87</v>
      </c>
      <c r="D5481" s="11">
        <v>2003</v>
      </c>
      <c r="E5481" t="s">
        <v>10243</v>
      </c>
      <c r="F5481">
        <v>7</v>
      </c>
      <c r="G5481">
        <v>11000</v>
      </c>
      <c r="H5481" t="s">
        <v>2058</v>
      </c>
      <c r="I5481" t="s">
        <v>10242</v>
      </c>
      <c r="J5481" t="s">
        <v>10241</v>
      </c>
      <c r="K5481" t="s">
        <v>197</v>
      </c>
      <c r="M5481" s="7">
        <v>58202</v>
      </c>
      <c r="N5481" t="s">
        <v>10240</v>
      </c>
      <c r="O5481">
        <v>129</v>
      </c>
      <c r="P5481" s="8">
        <f>_xlfn.XLOOKUP(D5481,Consumer_Price_Index!A:A,Consumer_Price_Index!B:B)</f>
        <v>184</v>
      </c>
      <c r="Q5481" s="13">
        <f>IF(ISNUMBER(M5481), M5481*(Consumer_Price_Index!$B$45/(_xlfn.XLOOKUP('Working Data'!D4424,Consumer_Price_Index!A:A,Consumer_Price_Index!B:B))), "Missing")</f>
        <v>76112.229184549346</v>
      </c>
      <c r="R5481" t="str">
        <f t="shared" si="85"/>
        <v>No</v>
      </c>
    </row>
    <row r="5482" spans="1:18" x14ac:dyDescent="0.25">
      <c r="A5482" t="s">
        <v>9014</v>
      </c>
      <c r="B5482" t="s">
        <v>41</v>
      </c>
      <c r="C5482" t="s">
        <v>24</v>
      </c>
      <c r="D5482" s="11">
        <v>2006</v>
      </c>
      <c r="E5482" t="s">
        <v>9013</v>
      </c>
      <c r="F5482">
        <v>7</v>
      </c>
      <c r="G5482">
        <v>79000</v>
      </c>
      <c r="H5482" t="s">
        <v>9012</v>
      </c>
      <c r="I5482" t="s">
        <v>9011</v>
      </c>
      <c r="J5482" t="s">
        <v>8936</v>
      </c>
      <c r="K5482" t="s">
        <v>7</v>
      </c>
      <c r="M5482" s="7">
        <v>6566277</v>
      </c>
      <c r="N5482" t="s">
        <v>890</v>
      </c>
      <c r="O5482">
        <v>94</v>
      </c>
      <c r="P5482" s="8">
        <f>_xlfn.XLOOKUP(D5482,Consumer_Price_Index!A:A,Consumer_Price_Index!B:B)</f>
        <v>201.6</v>
      </c>
      <c r="Q5482" s="13">
        <f>IF(ISNUMBER(M5482), M5482*(Consumer_Price_Index!$B$45/(_xlfn.XLOOKUP('Working Data'!D4891,Consumer_Price_Index!A:A,Consumer_Price_Index!B:B))), "Missing")</f>
        <v>9292822.117510451</v>
      </c>
      <c r="R5482" t="str">
        <f t="shared" si="85"/>
        <v>No</v>
      </c>
    </row>
    <row r="5483" spans="1:18" x14ac:dyDescent="0.25">
      <c r="A5483" t="s">
        <v>3924</v>
      </c>
      <c r="B5483" t="s">
        <v>41</v>
      </c>
      <c r="C5483" t="s">
        <v>5</v>
      </c>
      <c r="D5483" s="11">
        <v>2015</v>
      </c>
      <c r="E5483" t="s">
        <v>2907</v>
      </c>
      <c r="F5483">
        <v>7</v>
      </c>
      <c r="G5483">
        <v>112000</v>
      </c>
      <c r="H5483" t="s">
        <v>3923</v>
      </c>
      <c r="I5483" t="s">
        <v>3923</v>
      </c>
      <c r="J5483" t="s">
        <v>3922</v>
      </c>
      <c r="K5483" t="s">
        <v>7</v>
      </c>
      <c r="L5483" s="7">
        <v>5000000</v>
      </c>
      <c r="M5483" s="7">
        <v>3769214</v>
      </c>
      <c r="N5483" t="s">
        <v>2067</v>
      </c>
      <c r="O5483">
        <v>95</v>
      </c>
      <c r="P5483" s="8">
        <f>_xlfn.XLOOKUP(D5483,Consumer_Price_Index!A:A,Consumer_Price_Index!B:B)</f>
        <v>237</v>
      </c>
      <c r="Q5483" s="13">
        <f>IF(ISNUMBER(M5483), M5483*(Consumer_Price_Index!$B$45/(_xlfn.XLOOKUP('Working Data'!D6707,Consumer_Price_Index!A:A,Consumer_Price_Index!B:B))), "Missing")</f>
        <v>9261931.4983870964</v>
      </c>
      <c r="R5483" t="str">
        <f t="shared" si="85"/>
        <v>Yes</v>
      </c>
    </row>
    <row r="5484" spans="1:18" x14ac:dyDescent="0.25">
      <c r="A5484" t="s">
        <v>15928</v>
      </c>
      <c r="B5484" t="s">
        <v>68</v>
      </c>
      <c r="C5484" t="s">
        <v>24</v>
      </c>
      <c r="D5484" s="11">
        <v>1993</v>
      </c>
      <c r="E5484" t="s">
        <v>15832</v>
      </c>
      <c r="F5484">
        <v>7</v>
      </c>
      <c r="G5484">
        <v>45000</v>
      </c>
      <c r="H5484" t="s">
        <v>1327</v>
      </c>
      <c r="I5484" t="s">
        <v>6666</v>
      </c>
      <c r="J5484" t="s">
        <v>12999</v>
      </c>
      <c r="K5484" t="s">
        <v>7</v>
      </c>
      <c r="M5484" s="7">
        <v>70172621</v>
      </c>
      <c r="N5484" t="s">
        <v>15927</v>
      </c>
      <c r="O5484">
        <v>103</v>
      </c>
      <c r="P5484" s="8">
        <f>_xlfn.XLOOKUP(D5484,Consumer_Price_Index!A:A,Consumer_Price_Index!B:B)</f>
        <v>144.5</v>
      </c>
      <c r="Q5484" s="13">
        <f>IF(ISNUMBER(M5484), M5484*(Consumer_Price_Index!$B$45/(_xlfn.XLOOKUP('Working Data'!D2305,Consumer_Price_Index!A:A,Consumer_Price_Index!B:B))), "Missing")</f>
        <v>188218288.89700705</v>
      </c>
      <c r="R5484" t="str">
        <f t="shared" si="85"/>
        <v>No</v>
      </c>
    </row>
    <row r="5485" spans="1:18" x14ac:dyDescent="0.25">
      <c r="A5485" t="s">
        <v>8542</v>
      </c>
      <c r="B5485" t="s">
        <v>101</v>
      </c>
      <c r="C5485" t="s">
        <v>24</v>
      </c>
      <c r="D5485" s="11">
        <v>1988</v>
      </c>
      <c r="E5485" t="s">
        <v>18497</v>
      </c>
      <c r="F5485">
        <v>7</v>
      </c>
      <c r="G5485">
        <v>20000</v>
      </c>
      <c r="H5485" t="s">
        <v>9826</v>
      </c>
      <c r="I5485" t="s">
        <v>9826</v>
      </c>
      <c r="J5485" t="s">
        <v>18643</v>
      </c>
      <c r="K5485" t="s">
        <v>7</v>
      </c>
      <c r="L5485" s="7">
        <v>2000000</v>
      </c>
      <c r="M5485" s="7">
        <v>6673032</v>
      </c>
      <c r="N5485" t="s">
        <v>666</v>
      </c>
      <c r="O5485">
        <v>92</v>
      </c>
      <c r="P5485" s="8">
        <f>_xlfn.XLOOKUP(D5485,Consumer_Price_Index!A:A,Consumer_Price_Index!B:B)</f>
        <v>118.3</v>
      </c>
      <c r="Q5485" s="13">
        <f>IF(ISNUMBER(M5485), M5485*(Consumer_Price_Index!$B$45/(_xlfn.XLOOKUP('Working Data'!D1278,Consumer_Price_Index!A:A,Consumer_Price_Index!B:B))), "Missing")</f>
        <v>15556793.04055088</v>
      </c>
      <c r="R5485" t="str">
        <f t="shared" si="85"/>
        <v>Yes</v>
      </c>
    </row>
    <row r="5486" spans="1:18" x14ac:dyDescent="0.25">
      <c r="A5486" t="s">
        <v>14479</v>
      </c>
      <c r="B5486" t="s">
        <v>68</v>
      </c>
      <c r="C5486" t="s">
        <v>24</v>
      </c>
      <c r="D5486" s="11">
        <v>1996</v>
      </c>
      <c r="E5486" t="s">
        <v>14025</v>
      </c>
      <c r="F5486">
        <v>7</v>
      </c>
      <c r="G5486">
        <v>205000</v>
      </c>
      <c r="H5486" t="s">
        <v>5259</v>
      </c>
      <c r="I5486" t="s">
        <v>3867</v>
      </c>
      <c r="J5486" t="s">
        <v>1712</v>
      </c>
      <c r="K5486" t="s">
        <v>7</v>
      </c>
      <c r="L5486" s="7">
        <v>12000000</v>
      </c>
      <c r="M5486" s="7">
        <v>41205099</v>
      </c>
      <c r="N5486" t="s">
        <v>103</v>
      </c>
      <c r="O5486">
        <v>92</v>
      </c>
      <c r="P5486" s="8">
        <f>_xlfn.XLOOKUP(D5486,Consumer_Price_Index!A:A,Consumer_Price_Index!B:B)</f>
        <v>156.9</v>
      </c>
      <c r="Q5486" s="13">
        <f>IF(ISNUMBER(M5486), M5486*(Consumer_Price_Index!$B$45/(_xlfn.XLOOKUP('Working Data'!D2856,Consumer_Price_Index!A:A,Consumer_Price_Index!B:B))), "Missing")</f>
        <v>82383160.533464566</v>
      </c>
      <c r="R5486" t="str">
        <f t="shared" si="85"/>
        <v>Yes</v>
      </c>
    </row>
    <row r="5487" spans="1:18" x14ac:dyDescent="0.25">
      <c r="A5487" t="s">
        <v>7632</v>
      </c>
      <c r="B5487" t="s">
        <v>41</v>
      </c>
      <c r="C5487" t="s">
        <v>24</v>
      </c>
      <c r="D5487" s="11">
        <v>2008</v>
      </c>
      <c r="E5487" t="s">
        <v>7631</v>
      </c>
      <c r="F5487">
        <v>7</v>
      </c>
      <c r="G5487">
        <v>38000</v>
      </c>
      <c r="H5487" t="s">
        <v>7630</v>
      </c>
      <c r="I5487" t="s">
        <v>7630</v>
      </c>
      <c r="J5487" t="s">
        <v>2671</v>
      </c>
      <c r="K5487" t="s">
        <v>265</v>
      </c>
      <c r="M5487" s="7">
        <v>18696602</v>
      </c>
      <c r="N5487" t="s">
        <v>1466</v>
      </c>
      <c r="O5487">
        <v>118</v>
      </c>
      <c r="P5487" s="8">
        <f>_xlfn.XLOOKUP(D5487,Consumer_Price_Index!A:A,Consumer_Price_Index!B:B)</f>
        <v>215.3</v>
      </c>
      <c r="Q5487" s="13">
        <f>IF(ISNUMBER(M5487), M5487*(Consumer_Price_Index!$B$45/(_xlfn.XLOOKUP('Working Data'!D5415,Consumer_Price_Index!A:A,Consumer_Price_Index!B:B))), "Missing")</f>
        <v>22687593.107925128</v>
      </c>
      <c r="R5487" t="str">
        <f t="shared" si="85"/>
        <v>No</v>
      </c>
    </row>
    <row r="5488" spans="1:18" x14ac:dyDescent="0.25">
      <c r="A5488" t="s">
        <v>10054</v>
      </c>
      <c r="B5488" t="s">
        <v>41</v>
      </c>
      <c r="C5488" t="s">
        <v>100</v>
      </c>
      <c r="D5488" s="11">
        <v>2004</v>
      </c>
      <c r="E5488" t="s">
        <v>9656</v>
      </c>
      <c r="F5488">
        <v>7</v>
      </c>
      <c r="G5488">
        <v>185000</v>
      </c>
      <c r="H5488" t="s">
        <v>10053</v>
      </c>
      <c r="I5488" t="s">
        <v>5777</v>
      </c>
      <c r="J5488" t="s">
        <v>1632</v>
      </c>
      <c r="K5488" t="s">
        <v>7</v>
      </c>
      <c r="L5488" s="7">
        <v>9000000</v>
      </c>
      <c r="M5488" s="7">
        <v>23936908</v>
      </c>
      <c r="N5488" t="s">
        <v>3229</v>
      </c>
      <c r="O5488">
        <v>88</v>
      </c>
      <c r="P5488" s="8">
        <f>_xlfn.XLOOKUP(D5488,Consumer_Price_Index!A:A,Consumer_Price_Index!B:B)</f>
        <v>188.9</v>
      </c>
      <c r="Q5488" s="13">
        <f>IF(ISNUMBER(M5488), M5488*(Consumer_Price_Index!$B$45/(_xlfn.XLOOKUP('Working Data'!D4499,Consumer_Price_Index!A:A,Consumer_Price_Index!B:B))), "Missing")</f>
        <v>29046498.875348467</v>
      </c>
      <c r="R5488" t="str">
        <f t="shared" si="85"/>
        <v>Yes</v>
      </c>
    </row>
    <row r="5489" spans="1:18" x14ac:dyDescent="0.25">
      <c r="A5489" t="s">
        <v>16864</v>
      </c>
      <c r="B5489" t="s">
        <v>41</v>
      </c>
      <c r="C5489" t="s">
        <v>24</v>
      </c>
      <c r="D5489" s="11">
        <v>1991</v>
      </c>
      <c r="E5489" t="s">
        <v>16863</v>
      </c>
      <c r="F5489">
        <v>7</v>
      </c>
      <c r="G5489">
        <v>1600</v>
      </c>
      <c r="H5489" t="s">
        <v>2375</v>
      </c>
      <c r="I5489" t="s">
        <v>2375</v>
      </c>
      <c r="J5489" t="s">
        <v>16862</v>
      </c>
      <c r="K5489" t="s">
        <v>612</v>
      </c>
      <c r="M5489" s="7">
        <v>4313473</v>
      </c>
      <c r="N5489" t="s">
        <v>14637</v>
      </c>
      <c r="O5489">
        <v>104</v>
      </c>
      <c r="P5489" s="8">
        <f>_xlfn.XLOOKUP(D5489,Consumer_Price_Index!A:A,Consumer_Price_Index!B:B)</f>
        <v>136.19999999999999</v>
      </c>
      <c r="Q5489" s="13">
        <f>IF(ISNUMBER(M5489), M5489*(Consumer_Price_Index!$B$45/(_xlfn.XLOOKUP('Working Data'!D1949,Consumer_Price_Index!A:A,Consumer_Price_Index!B:B))), "Missing")</f>
        <v>8063283.5773006128</v>
      </c>
      <c r="R5489" t="str">
        <f t="shared" si="85"/>
        <v>No</v>
      </c>
    </row>
    <row r="5490" spans="1:18" x14ac:dyDescent="0.25">
      <c r="A5490" t="s">
        <v>15821</v>
      </c>
      <c r="B5490" t="s">
        <v>68</v>
      </c>
      <c r="C5490" t="s">
        <v>24</v>
      </c>
      <c r="D5490" s="11">
        <v>1993</v>
      </c>
      <c r="E5490" t="s">
        <v>15820</v>
      </c>
      <c r="F5490">
        <v>7</v>
      </c>
      <c r="G5490">
        <v>17000</v>
      </c>
      <c r="H5490" t="s">
        <v>10801</v>
      </c>
      <c r="I5490" t="s">
        <v>15819</v>
      </c>
      <c r="J5490" t="s">
        <v>104</v>
      </c>
      <c r="K5490" t="s">
        <v>7</v>
      </c>
      <c r="L5490" s="7">
        <v>25000000</v>
      </c>
      <c r="M5490" s="7">
        <v>16589540</v>
      </c>
      <c r="N5490" t="s">
        <v>103</v>
      </c>
      <c r="O5490">
        <v>104</v>
      </c>
      <c r="P5490" s="8">
        <f>_xlfn.XLOOKUP(D5490,Consumer_Price_Index!A:A,Consumer_Price_Index!B:B)</f>
        <v>144.5</v>
      </c>
      <c r="Q5490" s="13">
        <f>IF(ISNUMBER(M5490), M5490*(Consumer_Price_Index!$B$45/(_xlfn.XLOOKUP('Working Data'!D2346,Consumer_Price_Index!A:A,Consumer_Price_Index!B:B))), "Missing")</f>
        <v>40764780.951612897</v>
      </c>
      <c r="R5490" t="str">
        <f t="shared" si="85"/>
        <v>Yes</v>
      </c>
    </row>
    <row r="5491" spans="1:18" x14ac:dyDescent="0.25">
      <c r="A5491" t="s">
        <v>10723</v>
      </c>
      <c r="B5491" t="s">
        <v>41</v>
      </c>
      <c r="C5491" t="s">
        <v>87</v>
      </c>
      <c r="D5491" s="11">
        <v>2002</v>
      </c>
      <c r="E5491" t="s">
        <v>10722</v>
      </c>
      <c r="F5491">
        <v>7</v>
      </c>
      <c r="G5491">
        <v>24000</v>
      </c>
      <c r="H5491" t="s">
        <v>2922</v>
      </c>
      <c r="I5491" t="s">
        <v>10721</v>
      </c>
      <c r="J5491" t="s">
        <v>663</v>
      </c>
      <c r="K5491" t="s">
        <v>265</v>
      </c>
      <c r="L5491" s="7">
        <v>11000000</v>
      </c>
      <c r="M5491" s="7">
        <v>4247089</v>
      </c>
      <c r="N5491" t="s">
        <v>3464</v>
      </c>
      <c r="O5491">
        <v>97</v>
      </c>
      <c r="P5491" s="8">
        <f>_xlfn.XLOOKUP(D5491,Consumer_Price_Index!A:A,Consumer_Price_Index!B:B)</f>
        <v>179.9</v>
      </c>
      <c r="Q5491" s="13">
        <f>IF(ISNUMBER(M5491), M5491*(Consumer_Price_Index!$B$45/(_xlfn.XLOOKUP('Working Data'!D4242,Consumer_Price_Index!A:A,Consumer_Price_Index!B:B))), "Missing")</f>
        <v>5060962.1364880726</v>
      </c>
      <c r="R5491" t="str">
        <f t="shared" si="85"/>
        <v>Yes</v>
      </c>
    </row>
    <row r="5492" spans="1:18" x14ac:dyDescent="0.25">
      <c r="A5492" t="s">
        <v>17131</v>
      </c>
      <c r="B5492" t="s">
        <v>68</v>
      </c>
      <c r="C5492" t="s">
        <v>34</v>
      </c>
      <c r="D5492" s="11">
        <v>1990</v>
      </c>
      <c r="E5492" t="s">
        <v>16956</v>
      </c>
      <c r="F5492">
        <v>7</v>
      </c>
      <c r="G5492">
        <v>958</v>
      </c>
      <c r="H5492" t="s">
        <v>17130</v>
      </c>
      <c r="I5492" t="s">
        <v>17130</v>
      </c>
      <c r="J5492" t="s">
        <v>17129</v>
      </c>
      <c r="K5492" t="s">
        <v>197</v>
      </c>
      <c r="L5492" s="7">
        <v>42000000</v>
      </c>
      <c r="N5492" t="s">
        <v>17128</v>
      </c>
      <c r="O5492">
        <v>125</v>
      </c>
      <c r="P5492" s="8">
        <f>_xlfn.XLOOKUP(D5492,Consumer_Price_Index!A:A,Consumer_Price_Index!B:B)</f>
        <v>130.69999999999999</v>
      </c>
      <c r="Q5492" s="13" t="str">
        <f>IF(ISNUMBER(M5492), M5492*(Consumer_Price_Index!$B$45/(_xlfn.XLOOKUP('Working Data'!D1840,Consumer_Price_Index!A:A,Consumer_Price_Index!B:B))), "Missing")</f>
        <v>Missing</v>
      </c>
      <c r="R5492" t="str">
        <f t="shared" si="85"/>
        <v>No</v>
      </c>
    </row>
    <row r="5493" spans="1:18" x14ac:dyDescent="0.25">
      <c r="A5493" t="s">
        <v>4182</v>
      </c>
      <c r="B5493" t="s">
        <v>41</v>
      </c>
      <c r="C5493" t="s">
        <v>100</v>
      </c>
      <c r="D5493" s="11">
        <v>2014</v>
      </c>
      <c r="E5493" t="s">
        <v>4181</v>
      </c>
      <c r="F5493">
        <v>7</v>
      </c>
      <c r="G5493">
        <v>46000</v>
      </c>
      <c r="H5493" t="s">
        <v>2375</v>
      </c>
      <c r="I5493" t="s">
        <v>4180</v>
      </c>
      <c r="J5493" t="s">
        <v>3395</v>
      </c>
      <c r="K5493" t="s">
        <v>332</v>
      </c>
      <c r="M5493" s="7">
        <v>6337728</v>
      </c>
      <c r="N5493" t="s">
        <v>4179</v>
      </c>
      <c r="O5493">
        <v>114</v>
      </c>
      <c r="P5493" s="8">
        <f>_xlfn.XLOOKUP(D5493,Consumer_Price_Index!A:A,Consumer_Price_Index!B:B)</f>
        <v>236.7</v>
      </c>
      <c r="Q5493" s="13">
        <f>IF(ISNUMBER(M5493), M5493*(Consumer_Price_Index!$B$45/(_xlfn.XLOOKUP('Working Data'!D6615,Consumer_Price_Index!A:A,Consumer_Price_Index!B:B))), "Missing")</f>
        <v>14775101.159908187</v>
      </c>
      <c r="R5493" t="str">
        <f t="shared" si="85"/>
        <v>No</v>
      </c>
    </row>
    <row r="5494" spans="1:18" x14ac:dyDescent="0.25">
      <c r="A5494" t="s">
        <v>7922</v>
      </c>
      <c r="B5494" t="s">
        <v>68</v>
      </c>
      <c r="C5494" t="s">
        <v>34</v>
      </c>
      <c r="D5494" s="11">
        <v>2008</v>
      </c>
      <c r="E5494" t="s">
        <v>7569</v>
      </c>
      <c r="F5494">
        <v>7</v>
      </c>
      <c r="G5494">
        <v>260000</v>
      </c>
      <c r="H5494" t="s">
        <v>2672</v>
      </c>
      <c r="I5494" t="s">
        <v>2672</v>
      </c>
      <c r="J5494" t="s">
        <v>477</v>
      </c>
      <c r="K5494" t="s">
        <v>7</v>
      </c>
      <c r="L5494" s="7">
        <v>85000000</v>
      </c>
      <c r="M5494" s="7">
        <v>168319243</v>
      </c>
      <c r="N5494" t="s">
        <v>103</v>
      </c>
      <c r="O5494">
        <v>120</v>
      </c>
      <c r="P5494" s="8">
        <f>_xlfn.XLOOKUP(D5494,Consumer_Price_Index!A:A,Consumer_Price_Index!B:B)</f>
        <v>215.3</v>
      </c>
      <c r="Q5494" s="13">
        <f>IF(ISNUMBER(M5494), M5494*(Consumer_Price_Index!$B$45/(_xlfn.XLOOKUP('Working Data'!D5318,Consumer_Price_Index!A:A,Consumer_Price_Index!B:B))), "Missing")</f>
        <v>223374883.89416376</v>
      </c>
      <c r="R5494" t="str">
        <f t="shared" si="85"/>
        <v>Yes</v>
      </c>
    </row>
    <row r="5495" spans="1:18" x14ac:dyDescent="0.25">
      <c r="A5495" t="s">
        <v>19200</v>
      </c>
      <c r="B5495" t="s">
        <v>41</v>
      </c>
      <c r="C5495" t="s">
        <v>5</v>
      </c>
      <c r="D5495" s="11">
        <v>1987</v>
      </c>
      <c r="E5495" t="s">
        <v>18928</v>
      </c>
      <c r="F5495">
        <v>7</v>
      </c>
      <c r="G5495">
        <v>108000</v>
      </c>
      <c r="H5495" t="s">
        <v>14762</v>
      </c>
      <c r="I5495" t="s">
        <v>14762</v>
      </c>
      <c r="J5495" t="s">
        <v>19199</v>
      </c>
      <c r="K5495" t="s">
        <v>265</v>
      </c>
      <c r="M5495" s="7">
        <v>14575193</v>
      </c>
      <c r="N5495" t="s">
        <v>17568</v>
      </c>
      <c r="O5495">
        <v>94</v>
      </c>
      <c r="P5495" s="8">
        <f>_xlfn.XLOOKUP(D5495,Consumer_Price_Index!A:A,Consumer_Price_Index!B:B)</f>
        <v>113.6</v>
      </c>
      <c r="Q5495" s="13">
        <f>IF(ISNUMBER(M5495), M5495*(Consumer_Price_Index!$B$45/(_xlfn.XLOOKUP('Working Data'!D1060,Consumer_Price_Index!A:A,Consumer_Price_Index!B:B))), "Missing")</f>
        <v>19060348.957510728</v>
      </c>
      <c r="R5495" t="str">
        <f t="shared" si="85"/>
        <v>No</v>
      </c>
    </row>
    <row r="5496" spans="1:18" x14ac:dyDescent="0.25">
      <c r="A5496" t="s">
        <v>19685</v>
      </c>
      <c r="B5496" t="s">
        <v>382</v>
      </c>
      <c r="C5496" t="s">
        <v>409</v>
      </c>
      <c r="D5496" s="11">
        <v>1986</v>
      </c>
      <c r="E5496" t="s">
        <v>17487</v>
      </c>
      <c r="F5496">
        <v>7</v>
      </c>
      <c r="G5496">
        <v>33000</v>
      </c>
      <c r="H5496" t="s">
        <v>13438</v>
      </c>
      <c r="I5496" t="s">
        <v>19684</v>
      </c>
      <c r="J5496" t="s">
        <v>19683</v>
      </c>
      <c r="K5496" t="s">
        <v>7</v>
      </c>
      <c r="L5496" s="7">
        <v>111000</v>
      </c>
      <c r="M5496" s="7">
        <v>609939</v>
      </c>
      <c r="N5496" t="s">
        <v>19682</v>
      </c>
      <c r="O5496">
        <v>83</v>
      </c>
      <c r="P5496" s="8">
        <f>_xlfn.XLOOKUP(D5496,Consumer_Price_Index!A:A,Consumer_Price_Index!B:B)</f>
        <v>109.6</v>
      </c>
      <c r="Q5496" s="13">
        <f>IF(ISNUMBER(M5496), M5496*(Consumer_Price_Index!$B$45/(_xlfn.XLOOKUP('Working Data'!D893,Consumer_Price_Index!A:A,Consumer_Price_Index!B:B))), "Missing")</f>
        <v>758255.46022031817</v>
      </c>
      <c r="R5496" t="str">
        <f t="shared" si="85"/>
        <v>Yes</v>
      </c>
    </row>
    <row r="5497" spans="1:18" x14ac:dyDescent="0.25">
      <c r="A5497" t="s">
        <v>6472</v>
      </c>
      <c r="B5497" t="s">
        <v>41</v>
      </c>
      <c r="C5497" t="s">
        <v>11</v>
      </c>
      <c r="D5497" s="11">
        <v>2010</v>
      </c>
      <c r="E5497" t="s">
        <v>6471</v>
      </c>
      <c r="F5497">
        <v>7</v>
      </c>
      <c r="G5497">
        <v>51000</v>
      </c>
      <c r="H5497" t="s">
        <v>6470</v>
      </c>
      <c r="I5497" t="s">
        <v>6470</v>
      </c>
      <c r="J5497" t="s">
        <v>3230</v>
      </c>
      <c r="K5497" t="s">
        <v>7</v>
      </c>
      <c r="L5497" s="7">
        <v>7000000</v>
      </c>
      <c r="M5497" s="7">
        <v>449702</v>
      </c>
      <c r="N5497" t="s">
        <v>6469</v>
      </c>
      <c r="O5497">
        <v>106</v>
      </c>
      <c r="P5497" s="8">
        <f>_xlfn.XLOOKUP(D5497,Consumer_Price_Index!A:A,Consumer_Price_Index!B:B)</f>
        <v>218.1</v>
      </c>
      <c r="Q5497" s="13">
        <f>IF(ISNUMBER(M5497), M5497*(Consumer_Price_Index!$B$45/(_xlfn.XLOOKUP('Working Data'!D5837,Consumer_Price_Index!A:A,Consumer_Price_Index!B:B))), "Missing")</f>
        <v>761668.70150083373</v>
      </c>
      <c r="R5497" t="str">
        <f t="shared" si="85"/>
        <v>Yes</v>
      </c>
    </row>
    <row r="5498" spans="1:18" x14ac:dyDescent="0.25">
      <c r="A5498" t="s">
        <v>10647</v>
      </c>
      <c r="B5498" t="s">
        <v>101</v>
      </c>
      <c r="C5498" t="s">
        <v>100</v>
      </c>
      <c r="D5498" s="11">
        <v>2003</v>
      </c>
      <c r="E5498" t="s">
        <v>10440</v>
      </c>
      <c r="F5498">
        <v>7</v>
      </c>
      <c r="G5498">
        <v>81000</v>
      </c>
      <c r="H5498" t="s">
        <v>8928</v>
      </c>
      <c r="I5498" t="s">
        <v>10646</v>
      </c>
      <c r="J5498" t="s">
        <v>4702</v>
      </c>
      <c r="K5498" t="s">
        <v>7</v>
      </c>
      <c r="L5498" s="7">
        <v>20000000</v>
      </c>
      <c r="M5498" s="7">
        <v>71406573</v>
      </c>
      <c r="N5498" t="s">
        <v>119</v>
      </c>
      <c r="O5498">
        <v>117</v>
      </c>
      <c r="P5498" s="8">
        <f>_xlfn.XLOOKUP(D5498,Consumer_Price_Index!A:A,Consumer_Price_Index!B:B)</f>
        <v>184</v>
      </c>
      <c r="Q5498" s="13">
        <f>IF(ISNUMBER(M5498), M5498*(Consumer_Price_Index!$B$45/(_xlfn.XLOOKUP('Working Data'!D4278,Consumer_Price_Index!A:A,Consumer_Price_Index!B:B))), "Missing")</f>
        <v>150571507.21868512</v>
      </c>
      <c r="R5498" t="str">
        <f t="shared" si="85"/>
        <v>Yes</v>
      </c>
    </row>
    <row r="5499" spans="1:18" x14ac:dyDescent="0.25">
      <c r="A5499" t="s">
        <v>18870</v>
      </c>
      <c r="B5499" t="s">
        <v>41</v>
      </c>
      <c r="C5499" t="s">
        <v>24</v>
      </c>
      <c r="D5499" s="11">
        <v>1987</v>
      </c>
      <c r="E5499" t="s">
        <v>18752</v>
      </c>
      <c r="F5499">
        <v>7</v>
      </c>
      <c r="G5499">
        <v>5200</v>
      </c>
      <c r="H5499" t="s">
        <v>13781</v>
      </c>
      <c r="I5499" t="s">
        <v>18869</v>
      </c>
      <c r="J5499" t="s">
        <v>13781</v>
      </c>
      <c r="K5499" t="s">
        <v>7</v>
      </c>
      <c r="L5499" s="7">
        <v>100000</v>
      </c>
      <c r="M5499" s="7">
        <v>5228617</v>
      </c>
      <c r="N5499" t="s">
        <v>18868</v>
      </c>
      <c r="O5499">
        <v>78</v>
      </c>
      <c r="P5499" s="8">
        <f>_xlfn.XLOOKUP(D5499,Consumer_Price_Index!A:A,Consumer_Price_Index!B:B)</f>
        <v>113.6</v>
      </c>
      <c r="Q5499" s="13">
        <f>IF(ISNUMBER(M5499), M5499*(Consumer_Price_Index!$B$45/(_xlfn.XLOOKUP('Working Data'!D1196,Consumer_Price_Index!A:A,Consumer_Price_Index!B:B))), "Missing")</f>
        <v>8658476.0864130445</v>
      </c>
      <c r="R5499" t="str">
        <f t="shared" si="85"/>
        <v>Yes</v>
      </c>
    </row>
    <row r="5500" spans="1:18" x14ac:dyDescent="0.25">
      <c r="A5500" t="s">
        <v>16932</v>
      </c>
      <c r="B5500" t="s">
        <v>41</v>
      </c>
      <c r="C5500" t="s">
        <v>87</v>
      </c>
      <c r="D5500" s="11">
        <v>1991</v>
      </c>
      <c r="E5500" t="s">
        <v>16931</v>
      </c>
      <c r="F5500">
        <v>7</v>
      </c>
      <c r="G5500">
        <v>6500</v>
      </c>
      <c r="H5500" t="s">
        <v>7622</v>
      </c>
      <c r="I5500" t="s">
        <v>7622</v>
      </c>
      <c r="J5500" t="s">
        <v>15905</v>
      </c>
      <c r="K5500" t="s">
        <v>7</v>
      </c>
      <c r="M5500" s="7">
        <v>2971661</v>
      </c>
      <c r="N5500" t="s">
        <v>3660</v>
      </c>
      <c r="O5500">
        <v>102</v>
      </c>
      <c r="P5500" s="8">
        <f>_xlfn.XLOOKUP(D5500,Consumer_Price_Index!A:A,Consumer_Price_Index!B:B)</f>
        <v>136.19999999999999</v>
      </c>
      <c r="Q5500" s="13">
        <f>IF(ISNUMBER(M5500), M5500*(Consumer_Price_Index!$B$45/(_xlfn.XLOOKUP('Working Data'!D1924,Consumer_Price_Index!A:A,Consumer_Price_Index!B:B))), "Missing")</f>
        <v>3772771.2779166666</v>
      </c>
      <c r="R5500" t="str">
        <f t="shared" si="85"/>
        <v>No</v>
      </c>
    </row>
    <row r="5501" spans="1:18" x14ac:dyDescent="0.25">
      <c r="A5501" t="s">
        <v>7170</v>
      </c>
      <c r="B5501" t="s">
        <v>41</v>
      </c>
      <c r="C5501" t="s">
        <v>11</v>
      </c>
      <c r="D5501" s="11">
        <v>2009</v>
      </c>
      <c r="E5501" t="s">
        <v>6756</v>
      </c>
      <c r="F5501">
        <v>7</v>
      </c>
      <c r="G5501">
        <v>21000</v>
      </c>
      <c r="H5501" t="s">
        <v>1863</v>
      </c>
      <c r="I5501" t="s">
        <v>7169</v>
      </c>
      <c r="J5501" t="s">
        <v>3812</v>
      </c>
      <c r="K5501" t="s">
        <v>300</v>
      </c>
      <c r="M5501" s="7">
        <v>12014663</v>
      </c>
      <c r="N5501" t="s">
        <v>7168</v>
      </c>
      <c r="O5501">
        <v>120</v>
      </c>
      <c r="P5501" s="8">
        <f>_xlfn.XLOOKUP(D5501,Consumer_Price_Index!A:A,Consumer_Price_Index!B:B)</f>
        <v>214.5</v>
      </c>
      <c r="Q5501" s="13">
        <f>IF(ISNUMBER(M5501), M5501*(Consumer_Price_Index!$B$45/(_xlfn.XLOOKUP('Working Data'!D5594,Consumer_Price_Index!A:A,Consumer_Price_Index!B:B))), "Missing")</f>
        <v>16277758.186305022</v>
      </c>
      <c r="R5501" t="str">
        <f t="shared" si="85"/>
        <v>No</v>
      </c>
    </row>
    <row r="5502" spans="1:18" x14ac:dyDescent="0.25">
      <c r="A5502" t="s">
        <v>7470</v>
      </c>
      <c r="B5502" t="s">
        <v>41</v>
      </c>
      <c r="C5502" t="s">
        <v>24</v>
      </c>
      <c r="D5502" s="11">
        <v>2009</v>
      </c>
      <c r="E5502" t="s">
        <v>7122</v>
      </c>
      <c r="F5502">
        <v>7</v>
      </c>
      <c r="G5502">
        <v>197000</v>
      </c>
      <c r="H5502" t="s">
        <v>3039</v>
      </c>
      <c r="I5502" t="s">
        <v>3039</v>
      </c>
      <c r="J5502" t="s">
        <v>1362</v>
      </c>
      <c r="K5502" t="s">
        <v>7</v>
      </c>
      <c r="L5502" s="7">
        <v>40000000</v>
      </c>
      <c r="M5502" s="7">
        <v>91980359</v>
      </c>
      <c r="N5502" t="s">
        <v>632</v>
      </c>
      <c r="O5502">
        <v>105</v>
      </c>
      <c r="P5502" s="8">
        <f>_xlfn.XLOOKUP(D5502,Consumer_Price_Index!A:A,Consumer_Price_Index!B:B)</f>
        <v>214.5</v>
      </c>
      <c r="Q5502" s="13">
        <f>IF(ISNUMBER(M5502), M5502*(Consumer_Price_Index!$B$45/(_xlfn.XLOOKUP('Working Data'!D5479,Consumer_Price_Index!A:A,Consumer_Price_Index!B:B))), "Missing")</f>
        <v>114346860.00530395</v>
      </c>
      <c r="R5502" t="str">
        <f t="shared" si="85"/>
        <v>Yes</v>
      </c>
    </row>
    <row r="5503" spans="1:18" x14ac:dyDescent="0.25">
      <c r="A5503" t="s">
        <v>11552</v>
      </c>
      <c r="C5503" t="s">
        <v>34</v>
      </c>
      <c r="D5503" s="11">
        <v>2001</v>
      </c>
      <c r="E5503" t="s">
        <v>11551</v>
      </c>
      <c r="F5503">
        <v>7</v>
      </c>
      <c r="G5503">
        <v>53000</v>
      </c>
      <c r="H5503" t="s">
        <v>2058</v>
      </c>
      <c r="I5503" t="s">
        <v>10242</v>
      </c>
      <c r="J5503" t="s">
        <v>8149</v>
      </c>
      <c r="K5503" t="s">
        <v>197</v>
      </c>
      <c r="L5503" s="7">
        <v>1400000</v>
      </c>
      <c r="M5503" s="7">
        <v>80631</v>
      </c>
      <c r="N5503" t="s">
        <v>11550</v>
      </c>
      <c r="O5503">
        <v>129</v>
      </c>
      <c r="P5503" s="8">
        <f>_xlfn.XLOOKUP(D5503,Consumer_Price_Index!A:A,Consumer_Price_Index!B:B)</f>
        <v>177.1</v>
      </c>
      <c r="Q5503" s="13">
        <f>IF(ISNUMBER(M5503), M5503*(Consumer_Price_Index!$B$45/(_xlfn.XLOOKUP('Working Data'!D3946,Consumer_Price_Index!A:A,Consumer_Price_Index!B:B))), "Missing")</f>
        <v>121866.39732142858</v>
      </c>
      <c r="R5503" t="str">
        <f t="shared" si="85"/>
        <v>Yes</v>
      </c>
    </row>
    <row r="5504" spans="1:18" x14ac:dyDescent="0.25">
      <c r="A5504" t="s">
        <v>14496</v>
      </c>
      <c r="B5504" t="s">
        <v>68</v>
      </c>
      <c r="C5504" t="s">
        <v>34</v>
      </c>
      <c r="D5504" s="11">
        <v>1996</v>
      </c>
      <c r="E5504" t="s">
        <v>14316</v>
      </c>
      <c r="F5504">
        <v>7</v>
      </c>
      <c r="G5504">
        <v>543000</v>
      </c>
      <c r="H5504" t="s">
        <v>3353</v>
      </c>
      <c r="I5504" t="s">
        <v>1356</v>
      </c>
      <c r="J5504" t="s">
        <v>115</v>
      </c>
      <c r="K5504" t="s">
        <v>7</v>
      </c>
      <c r="L5504" s="7">
        <v>75000000</v>
      </c>
      <c r="M5504" s="7">
        <v>817400891</v>
      </c>
      <c r="N5504" t="s">
        <v>890</v>
      </c>
      <c r="O5504">
        <v>145</v>
      </c>
      <c r="P5504" s="8">
        <f>_xlfn.XLOOKUP(D5504,Consumer_Price_Index!A:A,Consumer_Price_Index!B:B)</f>
        <v>156.9</v>
      </c>
      <c r="Q5504" s="13">
        <f>IF(ISNUMBER(M5504), M5504*(Consumer_Price_Index!$B$45/(_xlfn.XLOOKUP('Working Data'!D2846,Consumer_Price_Index!A:A,Consumer_Price_Index!B:B))), "Missing")</f>
        <v>1318486243.9793539</v>
      </c>
      <c r="R5504" t="str">
        <f t="shared" si="85"/>
        <v>Yes</v>
      </c>
    </row>
    <row r="5505" spans="1:18" x14ac:dyDescent="0.25">
      <c r="A5505" t="s">
        <v>18780</v>
      </c>
      <c r="C5505" t="s">
        <v>24</v>
      </c>
      <c r="D5505" s="11">
        <v>1987</v>
      </c>
      <c r="E5505" t="s">
        <v>16346</v>
      </c>
      <c r="F5505">
        <v>7</v>
      </c>
      <c r="G5505">
        <v>2500</v>
      </c>
      <c r="H5505" t="s">
        <v>18779</v>
      </c>
      <c r="I5505" t="s">
        <v>18779</v>
      </c>
      <c r="J5505" t="s">
        <v>18778</v>
      </c>
      <c r="K5505" t="s">
        <v>300</v>
      </c>
      <c r="M5505" s="7">
        <v>138608</v>
      </c>
      <c r="N5505" t="s">
        <v>18777</v>
      </c>
      <c r="O5505">
        <v>105</v>
      </c>
      <c r="P5505" s="8">
        <f>_xlfn.XLOOKUP(D5505,Consumer_Price_Index!A:A,Consumer_Price_Index!B:B)</f>
        <v>113.6</v>
      </c>
      <c r="Q5505" s="13">
        <f>IF(ISNUMBER(M5505), M5505*(Consumer_Price_Index!$B$45/(_xlfn.XLOOKUP('Working Data'!D1226,Consumer_Price_Index!A:A,Consumer_Price_Index!B:B))), "Missing")</f>
        <v>209493.34126984127</v>
      </c>
      <c r="R5505" t="str">
        <f t="shared" si="85"/>
        <v>No</v>
      </c>
    </row>
    <row r="5506" spans="1:18" x14ac:dyDescent="0.25">
      <c r="A5506" t="s">
        <v>16178</v>
      </c>
      <c r="B5506" t="s">
        <v>101</v>
      </c>
      <c r="C5506" t="s">
        <v>100</v>
      </c>
      <c r="D5506" s="11">
        <v>1992</v>
      </c>
      <c r="E5506" t="s">
        <v>15857</v>
      </c>
      <c r="F5506">
        <v>7</v>
      </c>
      <c r="G5506">
        <v>2800</v>
      </c>
      <c r="H5506" t="s">
        <v>5413</v>
      </c>
      <c r="I5506" t="s">
        <v>6219</v>
      </c>
      <c r="J5506" t="s">
        <v>16177</v>
      </c>
      <c r="K5506" t="s">
        <v>612</v>
      </c>
      <c r="M5506" s="7">
        <v>4790801</v>
      </c>
      <c r="N5506" t="s">
        <v>12660</v>
      </c>
      <c r="O5506">
        <v>97</v>
      </c>
      <c r="P5506" s="8">
        <f>_xlfn.XLOOKUP(D5506,Consumer_Price_Index!A:A,Consumer_Price_Index!B:B)</f>
        <v>140.30000000000001</v>
      </c>
      <c r="Q5506" s="13">
        <f>IF(ISNUMBER(M5506), M5506*(Consumer_Price_Index!$B$45/(_xlfn.XLOOKUP('Working Data'!D2204,Consumer_Price_Index!A:A,Consumer_Price_Index!B:B))), "Missing")</f>
        <v>16058933.605060503</v>
      </c>
      <c r="R5506" t="str">
        <f t="shared" si="85"/>
        <v>No</v>
      </c>
    </row>
    <row r="5507" spans="1:18" x14ac:dyDescent="0.25">
      <c r="A5507" t="s">
        <v>662</v>
      </c>
      <c r="B5507" t="s">
        <v>52</v>
      </c>
      <c r="C5507" t="s">
        <v>34</v>
      </c>
      <c r="D5507" s="11">
        <v>2019</v>
      </c>
      <c r="E5507" t="s">
        <v>661</v>
      </c>
      <c r="F5507">
        <v>7</v>
      </c>
      <c r="G5507">
        <v>27000</v>
      </c>
      <c r="H5507" t="s">
        <v>660</v>
      </c>
      <c r="I5507" t="s">
        <v>659</v>
      </c>
      <c r="J5507" t="s">
        <v>658</v>
      </c>
      <c r="K5507" t="s">
        <v>226</v>
      </c>
      <c r="L5507" s="7">
        <v>52000000</v>
      </c>
      <c r="M5507" s="7">
        <v>176345966</v>
      </c>
      <c r="N5507" t="s">
        <v>657</v>
      </c>
      <c r="O5507">
        <v>107</v>
      </c>
      <c r="P5507" s="8">
        <f>_xlfn.XLOOKUP(D5507,Consumer_Price_Index!A:A,Consumer_Price_Index!B:B)</f>
        <v>255.7</v>
      </c>
      <c r="Q5507" s="13">
        <f>IF(ISNUMBER(M5507), M5507*(Consumer_Price_Index!$B$45/(_xlfn.XLOOKUP('Working Data'!D7546,Consumer_Price_Index!A:A,Consumer_Price_Index!B:B))), "Missing")</f>
        <v>227007249.00802705</v>
      </c>
      <c r="R5507" t="str">
        <f t="shared" ref="R5507:R5570" si="86">IF(AND(ISNUMBER(L5507), L5507&gt;0, ISNUMBER(M5507), M5507&gt;0), "Yes", "No")</f>
        <v>Yes</v>
      </c>
    </row>
    <row r="5508" spans="1:18" x14ac:dyDescent="0.25">
      <c r="A5508" t="s">
        <v>11433</v>
      </c>
      <c r="B5508" t="s">
        <v>41</v>
      </c>
      <c r="C5508" t="s">
        <v>409</v>
      </c>
      <c r="D5508" s="11">
        <v>2001</v>
      </c>
      <c r="E5508" t="s">
        <v>10849</v>
      </c>
      <c r="F5508">
        <v>7</v>
      </c>
      <c r="G5508">
        <v>18000</v>
      </c>
      <c r="H5508" t="s">
        <v>8847</v>
      </c>
      <c r="I5508" t="s">
        <v>11432</v>
      </c>
      <c r="J5508" t="s">
        <v>1784</v>
      </c>
      <c r="K5508" t="s">
        <v>265</v>
      </c>
      <c r="L5508" s="7">
        <v>5500000</v>
      </c>
      <c r="M5508" s="7">
        <v>16153953</v>
      </c>
      <c r="N5508" t="s">
        <v>10284</v>
      </c>
      <c r="O5508">
        <v>91</v>
      </c>
      <c r="P5508" s="8">
        <f>_xlfn.XLOOKUP(D5508,Consumer_Price_Index!A:A,Consumer_Price_Index!B:B)</f>
        <v>177.1</v>
      </c>
      <c r="Q5508" s="13">
        <f>IF(ISNUMBER(M5508), M5508*(Consumer_Price_Index!$B$45/(_xlfn.XLOOKUP('Working Data'!D3986,Consumer_Price_Index!A:A,Consumer_Price_Index!B:B))), "Missing")</f>
        <v>26056693.907358386</v>
      </c>
      <c r="R5508" t="str">
        <f t="shared" si="86"/>
        <v>Yes</v>
      </c>
    </row>
    <row r="5509" spans="1:18" x14ac:dyDescent="0.25">
      <c r="A5509" t="s">
        <v>6994</v>
      </c>
      <c r="B5509" t="s">
        <v>68</v>
      </c>
      <c r="C5509" t="s">
        <v>34</v>
      </c>
      <c r="D5509" s="11">
        <v>2010</v>
      </c>
      <c r="E5509" t="s">
        <v>6993</v>
      </c>
      <c r="F5509">
        <v>7</v>
      </c>
      <c r="G5509">
        <v>746000</v>
      </c>
      <c r="H5509" t="s">
        <v>944</v>
      </c>
      <c r="I5509" t="s">
        <v>1698</v>
      </c>
      <c r="J5509" t="s">
        <v>104</v>
      </c>
      <c r="K5509" t="s">
        <v>7</v>
      </c>
      <c r="L5509" s="7">
        <v>200000000</v>
      </c>
      <c r="M5509" s="7">
        <v>623933331</v>
      </c>
      <c r="N5509" t="s">
        <v>108</v>
      </c>
      <c r="O5509">
        <v>124</v>
      </c>
      <c r="P5509" s="8">
        <f>_xlfn.XLOOKUP(D5509,Consumer_Price_Index!A:A,Consumer_Price_Index!B:B)</f>
        <v>218.1</v>
      </c>
      <c r="Q5509" s="13">
        <f>IF(ISNUMBER(M5509), M5509*(Consumer_Price_Index!$B$45/(_xlfn.XLOOKUP('Working Data'!D5646,Consumer_Price_Index!A:A,Consumer_Price_Index!B:B))), "Missing")</f>
        <v>757118621.8864994</v>
      </c>
      <c r="R5509" t="str">
        <f t="shared" si="86"/>
        <v>Yes</v>
      </c>
    </row>
    <row r="5510" spans="1:18" x14ac:dyDescent="0.25">
      <c r="A5510" t="s">
        <v>5860</v>
      </c>
      <c r="B5510" t="s">
        <v>68</v>
      </c>
      <c r="C5510" t="s">
        <v>34</v>
      </c>
      <c r="D5510" s="11">
        <v>2012</v>
      </c>
      <c r="E5510" t="s">
        <v>5859</v>
      </c>
      <c r="F5510">
        <v>7</v>
      </c>
      <c r="G5510">
        <v>317000</v>
      </c>
      <c r="H5510" t="s">
        <v>1941</v>
      </c>
      <c r="I5510" t="s">
        <v>5858</v>
      </c>
      <c r="J5510" t="s">
        <v>1939</v>
      </c>
      <c r="K5510" t="s">
        <v>7</v>
      </c>
      <c r="L5510" s="7">
        <v>60000000</v>
      </c>
      <c r="M5510" s="7">
        <v>218340595</v>
      </c>
      <c r="N5510" t="s">
        <v>108</v>
      </c>
      <c r="O5510">
        <v>130</v>
      </c>
      <c r="P5510" s="8">
        <f>_xlfn.XLOOKUP(D5510,Consumer_Price_Index!A:A,Consumer_Price_Index!B:B)</f>
        <v>229.6</v>
      </c>
      <c r="Q5510" s="13">
        <f>IF(ISNUMBER(M5510), M5510*(Consumer_Price_Index!$B$45/(_xlfn.XLOOKUP('Working Data'!D6058,Consumer_Price_Index!A:A,Consumer_Price_Index!B:B))), "Missing")</f>
        <v>607010760.00456214</v>
      </c>
      <c r="R5510" t="str">
        <f t="shared" si="86"/>
        <v>Yes</v>
      </c>
    </row>
    <row r="5511" spans="1:18" x14ac:dyDescent="0.25">
      <c r="A5511" t="s">
        <v>9515</v>
      </c>
      <c r="B5511" t="s">
        <v>41</v>
      </c>
      <c r="C5511" t="s">
        <v>34</v>
      </c>
      <c r="D5511" s="11">
        <v>2005</v>
      </c>
      <c r="E5511" t="s">
        <v>9300</v>
      </c>
      <c r="F5511">
        <v>7</v>
      </c>
      <c r="G5511">
        <v>179000</v>
      </c>
      <c r="H5511" t="s">
        <v>1021</v>
      </c>
      <c r="I5511" t="s">
        <v>8894</v>
      </c>
      <c r="J5511" t="s">
        <v>2221</v>
      </c>
      <c r="K5511" t="s">
        <v>7</v>
      </c>
      <c r="L5511" s="7">
        <v>72000000</v>
      </c>
      <c r="M5511" s="7">
        <v>97076152</v>
      </c>
      <c r="N5511" t="s">
        <v>103</v>
      </c>
      <c r="O5511">
        <v>125</v>
      </c>
      <c r="P5511" s="8">
        <f>_xlfn.XLOOKUP(D5511,Consumer_Price_Index!A:A,Consumer_Price_Index!B:B)</f>
        <v>195.3</v>
      </c>
      <c r="Q5511" s="13">
        <f>IF(ISNUMBER(M5511), M5511*(Consumer_Price_Index!$B$45/(_xlfn.XLOOKUP('Working Data'!D4694,Consumer_Price_Index!A:A,Consumer_Price_Index!B:B))), "Missing")</f>
        <v>156586042.95606139</v>
      </c>
      <c r="R5511" t="str">
        <f t="shared" si="86"/>
        <v>Yes</v>
      </c>
    </row>
    <row r="5512" spans="1:18" x14ac:dyDescent="0.25">
      <c r="A5512" t="s">
        <v>7310</v>
      </c>
      <c r="B5512" t="s">
        <v>68</v>
      </c>
      <c r="C5512" t="s">
        <v>409</v>
      </c>
      <c r="D5512" s="11">
        <v>2009</v>
      </c>
      <c r="E5512" t="s">
        <v>7309</v>
      </c>
      <c r="F5512">
        <v>7</v>
      </c>
      <c r="G5512">
        <v>111000</v>
      </c>
      <c r="H5512" t="s">
        <v>7308</v>
      </c>
      <c r="I5512" t="s">
        <v>7308</v>
      </c>
      <c r="J5512" t="s">
        <v>3366</v>
      </c>
      <c r="K5512" t="s">
        <v>7</v>
      </c>
      <c r="L5512" s="7">
        <v>40000000</v>
      </c>
      <c r="M5512" s="7">
        <v>129540522</v>
      </c>
      <c r="N5512" t="s">
        <v>114</v>
      </c>
      <c r="O5512">
        <v>123</v>
      </c>
      <c r="P5512" s="8">
        <f>_xlfn.XLOOKUP(D5512,Consumer_Price_Index!A:A,Consumer_Price_Index!B:B)</f>
        <v>214.5</v>
      </c>
      <c r="Q5512" s="13">
        <f>IF(ISNUMBER(M5512), M5512*(Consumer_Price_Index!$B$45/(_xlfn.XLOOKUP('Working Data'!D5546,Consumer_Price_Index!A:A,Consumer_Price_Index!B:B))), "Missing")</f>
        <v>366830827.633829</v>
      </c>
      <c r="R5512" t="str">
        <f t="shared" si="86"/>
        <v>Yes</v>
      </c>
    </row>
    <row r="5513" spans="1:18" x14ac:dyDescent="0.25">
      <c r="A5513" t="s">
        <v>14992</v>
      </c>
      <c r="B5513" t="s">
        <v>101</v>
      </c>
      <c r="C5513" t="s">
        <v>100</v>
      </c>
      <c r="D5513" s="11">
        <v>1995</v>
      </c>
      <c r="E5513" t="s">
        <v>14888</v>
      </c>
      <c r="F5513">
        <v>7</v>
      </c>
      <c r="G5513">
        <v>318000</v>
      </c>
      <c r="H5513" t="s">
        <v>6443</v>
      </c>
      <c r="I5513" t="s">
        <v>6306</v>
      </c>
      <c r="J5513" t="s">
        <v>7071</v>
      </c>
      <c r="K5513" t="s">
        <v>7</v>
      </c>
      <c r="L5513" s="7">
        <v>65000000</v>
      </c>
      <c r="M5513" s="7">
        <v>262821940</v>
      </c>
      <c r="N5513" t="s">
        <v>2694</v>
      </c>
      <c r="O5513">
        <v>104</v>
      </c>
      <c r="P5513" s="8">
        <f>_xlfn.XLOOKUP(D5513,Consumer_Price_Index!A:A,Consumer_Price_Index!B:B)</f>
        <v>152.4</v>
      </c>
      <c r="Q5513" s="13">
        <f>IF(ISNUMBER(M5513), M5513*(Consumer_Price_Index!$B$45/(_xlfn.XLOOKUP('Working Data'!D2651,Consumer_Price_Index!A:A,Consumer_Price_Index!B:B))), "Missing")</f>
        <v>371954691.67673016</v>
      </c>
      <c r="R5513" t="str">
        <f t="shared" si="86"/>
        <v>Yes</v>
      </c>
    </row>
    <row r="5514" spans="1:18" x14ac:dyDescent="0.25">
      <c r="A5514" t="s">
        <v>4047</v>
      </c>
      <c r="B5514" t="s">
        <v>68</v>
      </c>
      <c r="C5514" t="s">
        <v>34</v>
      </c>
      <c r="D5514" s="11">
        <v>2015</v>
      </c>
      <c r="E5514" t="s">
        <v>4046</v>
      </c>
      <c r="F5514">
        <v>7</v>
      </c>
      <c r="G5514">
        <v>593000</v>
      </c>
      <c r="H5514" t="s">
        <v>2340</v>
      </c>
      <c r="I5514" t="s">
        <v>4045</v>
      </c>
      <c r="J5514" t="s">
        <v>732</v>
      </c>
      <c r="K5514" t="s">
        <v>7</v>
      </c>
      <c r="L5514" s="7">
        <v>150000000</v>
      </c>
      <c r="M5514" s="7">
        <v>1670516444</v>
      </c>
      <c r="N5514" t="s">
        <v>103</v>
      </c>
      <c r="O5514">
        <v>124</v>
      </c>
      <c r="P5514" s="8">
        <f>_xlfn.XLOOKUP(D5514,Consumer_Price_Index!A:A,Consumer_Price_Index!B:B)</f>
        <v>237</v>
      </c>
      <c r="Q5514" s="13">
        <f>IF(ISNUMBER(M5514), M5514*(Consumer_Price_Index!$B$45/(_xlfn.XLOOKUP('Working Data'!D6655,Consumer_Price_Index!A:A,Consumer_Price_Index!B:B))), "Missing")</f>
        <v>2120859835.3616667</v>
      </c>
      <c r="R5514" t="str">
        <f t="shared" si="86"/>
        <v>Yes</v>
      </c>
    </row>
    <row r="5515" spans="1:18" x14ac:dyDescent="0.25">
      <c r="A5515" t="s">
        <v>17578</v>
      </c>
      <c r="B5515" t="s">
        <v>41</v>
      </c>
      <c r="C5515" t="s">
        <v>87</v>
      </c>
      <c r="D5515" s="11">
        <v>1990</v>
      </c>
      <c r="E5515" t="s">
        <v>17577</v>
      </c>
      <c r="F5515">
        <v>7</v>
      </c>
      <c r="G5515">
        <v>34000</v>
      </c>
      <c r="H5515" t="s">
        <v>13171</v>
      </c>
      <c r="I5515" t="s">
        <v>14065</v>
      </c>
      <c r="J5515" t="s">
        <v>13169</v>
      </c>
      <c r="K5515" t="s">
        <v>300</v>
      </c>
      <c r="L5515" s="7">
        <v>5300000</v>
      </c>
      <c r="M5515" s="7">
        <v>2554476</v>
      </c>
      <c r="N5515" t="s">
        <v>17576</v>
      </c>
      <c r="O5515">
        <v>103</v>
      </c>
      <c r="P5515" s="8">
        <f>_xlfn.XLOOKUP(D5515,Consumer_Price_Index!A:A,Consumer_Price_Index!B:B)</f>
        <v>130.69999999999999</v>
      </c>
      <c r="Q5515" s="13">
        <f>IF(ISNUMBER(M5515), M5515*(Consumer_Price_Index!$B$45/(_xlfn.XLOOKUP('Working Data'!D1675,Consumer_Price_Index!A:A,Consumer_Price_Index!B:B))), "Missing")</f>
        <v>3460866.3281458421</v>
      </c>
      <c r="R5515" t="str">
        <f t="shared" si="86"/>
        <v>Yes</v>
      </c>
    </row>
    <row r="5516" spans="1:18" x14ac:dyDescent="0.25">
      <c r="A5516" t="s">
        <v>13747</v>
      </c>
      <c r="B5516" t="s">
        <v>68</v>
      </c>
      <c r="C5516" t="s">
        <v>409</v>
      </c>
      <c r="D5516" s="11">
        <v>1997</v>
      </c>
      <c r="E5516" t="s">
        <v>13187</v>
      </c>
      <c r="F5516">
        <v>7</v>
      </c>
      <c r="G5516">
        <v>27000</v>
      </c>
      <c r="H5516" t="s">
        <v>1006</v>
      </c>
      <c r="I5516" t="s">
        <v>3075</v>
      </c>
      <c r="J5516" t="s">
        <v>13746</v>
      </c>
      <c r="K5516" t="s">
        <v>7</v>
      </c>
      <c r="L5516" s="7">
        <v>28000000</v>
      </c>
      <c r="M5516" s="7">
        <v>5684789</v>
      </c>
      <c r="N5516" t="s">
        <v>12768</v>
      </c>
      <c r="O5516">
        <v>134</v>
      </c>
      <c r="P5516" s="8">
        <f>_xlfn.XLOOKUP(D5516,Consumer_Price_Index!A:A,Consumer_Price_Index!B:B)</f>
        <v>160.5</v>
      </c>
      <c r="Q5516" s="13">
        <f>IF(ISNUMBER(M5516), M5516*(Consumer_Price_Index!$B$45/(_xlfn.XLOOKUP('Working Data'!D3153,Consumer_Price_Index!A:A,Consumer_Price_Index!B:B))), "Missing")</f>
        <v>7067136.7127702981</v>
      </c>
      <c r="R5516" t="str">
        <f t="shared" si="86"/>
        <v>Yes</v>
      </c>
    </row>
    <row r="5517" spans="1:18" x14ac:dyDescent="0.25">
      <c r="A5517" t="s">
        <v>17135</v>
      </c>
      <c r="C5517" t="s">
        <v>11</v>
      </c>
      <c r="D5517" s="11">
        <v>1990</v>
      </c>
      <c r="E5517" t="s">
        <v>17134</v>
      </c>
      <c r="F5517">
        <v>7</v>
      </c>
      <c r="G5517">
        <v>930</v>
      </c>
      <c r="H5517" t="s">
        <v>17133</v>
      </c>
      <c r="I5517" t="s">
        <v>17133</v>
      </c>
      <c r="J5517" t="s">
        <v>5484</v>
      </c>
      <c r="K5517" t="s">
        <v>562</v>
      </c>
      <c r="N5517" t="s">
        <v>17132</v>
      </c>
      <c r="O5517">
        <v>94</v>
      </c>
      <c r="P5517" s="8">
        <f>_xlfn.XLOOKUP(D5517,Consumer_Price_Index!A:A,Consumer_Price_Index!B:B)</f>
        <v>130.69999999999999</v>
      </c>
      <c r="Q5517" s="13" t="str">
        <f>IF(ISNUMBER(M5517), M5517*(Consumer_Price_Index!$B$45/(_xlfn.XLOOKUP('Working Data'!D1839,Consumer_Price_Index!A:A,Consumer_Price_Index!B:B))), "Missing")</f>
        <v>Missing</v>
      </c>
      <c r="R5517" t="str">
        <f t="shared" si="86"/>
        <v>No</v>
      </c>
    </row>
    <row r="5518" spans="1:18" x14ac:dyDescent="0.25">
      <c r="A5518" t="s">
        <v>9727</v>
      </c>
      <c r="B5518" t="s">
        <v>68</v>
      </c>
      <c r="C5518" t="s">
        <v>11</v>
      </c>
      <c r="D5518" s="11">
        <v>2004</v>
      </c>
      <c r="E5518" t="s">
        <v>9555</v>
      </c>
      <c r="F5518">
        <v>7</v>
      </c>
      <c r="G5518">
        <v>11000</v>
      </c>
      <c r="H5518" t="s">
        <v>9726</v>
      </c>
      <c r="I5518" t="s">
        <v>9725</v>
      </c>
      <c r="J5518" t="s">
        <v>1784</v>
      </c>
      <c r="K5518" t="s">
        <v>265</v>
      </c>
      <c r="M5518" s="7">
        <v>20421130</v>
      </c>
      <c r="N5518" t="s">
        <v>6060</v>
      </c>
      <c r="O5518">
        <v>104</v>
      </c>
      <c r="P5518" s="8">
        <f>_xlfn.XLOOKUP(D5518,Consumer_Price_Index!A:A,Consumer_Price_Index!B:B)</f>
        <v>188.9</v>
      </c>
      <c r="Q5518" s="13">
        <f>IF(ISNUMBER(M5518), M5518*(Consumer_Price_Index!$B$45/(_xlfn.XLOOKUP('Working Data'!D4615,Consumer_Price_Index!A:A,Consumer_Price_Index!B:B))), "Missing")</f>
        <v>26254507.641350213</v>
      </c>
      <c r="R5518" t="str">
        <f t="shared" si="86"/>
        <v>No</v>
      </c>
    </row>
    <row r="5519" spans="1:18" x14ac:dyDescent="0.25">
      <c r="A5519" t="s">
        <v>20283</v>
      </c>
      <c r="B5519" t="s">
        <v>68</v>
      </c>
      <c r="C5519" t="s">
        <v>100</v>
      </c>
      <c r="D5519" s="11">
        <v>1985</v>
      </c>
      <c r="E5519" t="s">
        <v>20085</v>
      </c>
      <c r="F5519">
        <v>7</v>
      </c>
      <c r="G5519">
        <v>44000</v>
      </c>
      <c r="H5519" t="s">
        <v>8887</v>
      </c>
      <c r="I5519" t="s">
        <v>20282</v>
      </c>
      <c r="J5519" t="s">
        <v>7599</v>
      </c>
      <c r="K5519" t="s">
        <v>7</v>
      </c>
      <c r="L5519" s="7">
        <v>20000000</v>
      </c>
      <c r="M5519" s="7">
        <v>18432000</v>
      </c>
      <c r="N5519" t="s">
        <v>890</v>
      </c>
      <c r="O5519">
        <v>121</v>
      </c>
      <c r="P5519" s="8">
        <f>_xlfn.XLOOKUP(D5519,Consumer_Price_Index!A:A,Consumer_Price_Index!B:B)</f>
        <v>107.6</v>
      </c>
      <c r="Q5519" s="13">
        <f>IF(ISNUMBER(M5519), M5519*(Consumer_Price_Index!$B$45/(_xlfn.XLOOKUP('Working Data'!D668,Consumer_Price_Index!A:A,Consumer_Price_Index!B:B))), "Missing")</f>
        <v>25750712.517193947</v>
      </c>
      <c r="R5519" t="str">
        <f t="shared" si="86"/>
        <v>Yes</v>
      </c>
    </row>
    <row r="5520" spans="1:18" x14ac:dyDescent="0.25">
      <c r="A5520" t="s">
        <v>14647</v>
      </c>
      <c r="B5520" t="s">
        <v>101</v>
      </c>
      <c r="C5520" t="s">
        <v>100</v>
      </c>
      <c r="D5520" s="11">
        <v>1995</v>
      </c>
      <c r="E5520" t="s">
        <v>14646</v>
      </c>
      <c r="F5520">
        <v>7</v>
      </c>
      <c r="G5520">
        <v>5000</v>
      </c>
      <c r="H5520" t="s">
        <v>10576</v>
      </c>
      <c r="I5520" t="s">
        <v>10576</v>
      </c>
      <c r="J5520" t="s">
        <v>14293</v>
      </c>
      <c r="K5520" t="s">
        <v>7</v>
      </c>
      <c r="M5520" s="7">
        <v>7024389</v>
      </c>
      <c r="N5520" t="s">
        <v>14645</v>
      </c>
      <c r="O5520">
        <v>118</v>
      </c>
      <c r="P5520" s="8">
        <f>_xlfn.XLOOKUP(D5520,Consumer_Price_Index!A:A,Consumer_Price_Index!B:B)</f>
        <v>152.4</v>
      </c>
      <c r="Q5520" s="13">
        <f>IF(ISNUMBER(M5520), M5520*(Consumer_Price_Index!$B$45/(_xlfn.XLOOKUP('Working Data'!D2801,Consumer_Price_Index!A:A,Consumer_Price_Index!B:B))), "Missing")</f>
        <v>19891555.095724907</v>
      </c>
      <c r="R5520" t="str">
        <f t="shared" si="86"/>
        <v>No</v>
      </c>
    </row>
    <row r="5521" spans="1:18" x14ac:dyDescent="0.25">
      <c r="A5521" t="s">
        <v>10324</v>
      </c>
      <c r="B5521" t="s">
        <v>41</v>
      </c>
      <c r="C5521" t="s">
        <v>24</v>
      </c>
      <c r="D5521" s="11">
        <v>2003</v>
      </c>
      <c r="E5521" t="s">
        <v>10323</v>
      </c>
      <c r="F5521">
        <v>7</v>
      </c>
      <c r="G5521">
        <v>17000</v>
      </c>
      <c r="H5521" t="s">
        <v>10322</v>
      </c>
      <c r="I5521" t="s">
        <v>10322</v>
      </c>
      <c r="J5521" t="s">
        <v>10321</v>
      </c>
      <c r="K5521" t="s">
        <v>7</v>
      </c>
      <c r="L5521" s="7">
        <v>850000</v>
      </c>
      <c r="M5521" s="7">
        <v>865028</v>
      </c>
      <c r="N5521" t="s">
        <v>10320</v>
      </c>
      <c r="O5521">
        <v>107</v>
      </c>
      <c r="P5521" s="8">
        <f>_xlfn.XLOOKUP(D5521,Consumer_Price_Index!A:A,Consumer_Price_Index!B:B)</f>
        <v>184</v>
      </c>
      <c r="Q5521" s="13">
        <f>IF(ISNUMBER(M5521), M5521*(Consumer_Price_Index!$B$45/(_xlfn.XLOOKUP('Working Data'!D4401,Consumer_Price_Index!A:A,Consumer_Price_Index!B:B))), "Missing")</f>
        <v>1113536.2551753274</v>
      </c>
      <c r="R5521" t="str">
        <f t="shared" si="86"/>
        <v>Yes</v>
      </c>
    </row>
    <row r="5522" spans="1:18" x14ac:dyDescent="0.25">
      <c r="A5522" t="s">
        <v>12405</v>
      </c>
      <c r="B5522" t="s">
        <v>41</v>
      </c>
      <c r="C5522" t="s">
        <v>24</v>
      </c>
      <c r="D5522" s="11">
        <v>1999</v>
      </c>
      <c r="E5522" t="s">
        <v>12404</v>
      </c>
      <c r="F5522">
        <v>7</v>
      </c>
      <c r="G5522">
        <v>6500</v>
      </c>
      <c r="H5522" t="s">
        <v>3587</v>
      </c>
      <c r="I5522" t="s">
        <v>3587</v>
      </c>
      <c r="J5522" t="s">
        <v>6126</v>
      </c>
      <c r="K5522" t="s">
        <v>7</v>
      </c>
      <c r="M5522" s="7">
        <v>3736868</v>
      </c>
      <c r="N5522" t="s">
        <v>12403</v>
      </c>
      <c r="O5522">
        <v>127</v>
      </c>
      <c r="P5522" s="8">
        <f>_xlfn.XLOOKUP(D5522,Consumer_Price_Index!A:A,Consumer_Price_Index!B:B)</f>
        <v>166.6</v>
      </c>
      <c r="Q5522" s="13">
        <f>IF(ISNUMBER(M5522), M5522*(Consumer_Price_Index!$B$45/(_xlfn.XLOOKUP('Working Data'!D3627,Consumer_Price_Index!A:A,Consumer_Price_Index!B:B))), "Missing")</f>
        <v>4810408.44782425</v>
      </c>
      <c r="R5522" t="str">
        <f t="shared" si="86"/>
        <v>No</v>
      </c>
    </row>
    <row r="5523" spans="1:18" x14ac:dyDescent="0.25">
      <c r="A5523" t="s">
        <v>5335</v>
      </c>
      <c r="B5523" t="s">
        <v>52</v>
      </c>
      <c r="C5523" t="s">
        <v>11</v>
      </c>
      <c r="D5523" s="11">
        <v>2012</v>
      </c>
      <c r="E5523" t="s">
        <v>5334</v>
      </c>
      <c r="F5523">
        <v>7</v>
      </c>
      <c r="G5523">
        <v>11000</v>
      </c>
      <c r="H5523" t="s">
        <v>5333</v>
      </c>
      <c r="I5523" t="s">
        <v>5333</v>
      </c>
      <c r="J5523" t="s">
        <v>5332</v>
      </c>
      <c r="K5523" t="s">
        <v>197</v>
      </c>
      <c r="M5523" s="7">
        <v>562878</v>
      </c>
      <c r="N5523" t="s">
        <v>5331</v>
      </c>
      <c r="O5523">
        <v>109</v>
      </c>
      <c r="P5523" s="8">
        <f>_xlfn.XLOOKUP(D5523,Consumer_Price_Index!A:A,Consumer_Price_Index!B:B)</f>
        <v>229.6</v>
      </c>
      <c r="Q5523" s="13">
        <f>IF(ISNUMBER(M5523), M5523*(Consumer_Price_Index!$B$45/(_xlfn.XLOOKUP('Working Data'!D6231,Consumer_Price_Index!A:A,Consumer_Price_Index!B:B))), "Missing")</f>
        <v>799575.41538461531</v>
      </c>
      <c r="R5523" t="str">
        <f t="shared" si="86"/>
        <v>No</v>
      </c>
    </row>
    <row r="5524" spans="1:18" x14ac:dyDescent="0.25">
      <c r="A5524" t="s">
        <v>19751</v>
      </c>
      <c r="B5524" t="s">
        <v>68</v>
      </c>
      <c r="C5524" t="s">
        <v>24</v>
      </c>
      <c r="D5524" s="11">
        <v>1986</v>
      </c>
      <c r="E5524" t="s">
        <v>19572</v>
      </c>
      <c r="F5524">
        <v>7</v>
      </c>
      <c r="G5524">
        <v>68000</v>
      </c>
      <c r="H5524" t="s">
        <v>8410</v>
      </c>
      <c r="I5524" t="s">
        <v>19750</v>
      </c>
      <c r="J5524" t="s">
        <v>15467</v>
      </c>
      <c r="K5524" t="s">
        <v>7</v>
      </c>
      <c r="L5524" s="7">
        <v>25000000</v>
      </c>
      <c r="M5524" s="7">
        <v>38983045</v>
      </c>
      <c r="N5524" t="s">
        <v>17286</v>
      </c>
      <c r="O5524">
        <v>94</v>
      </c>
      <c r="P5524" s="8">
        <f>_xlfn.XLOOKUP(D5524,Consumer_Price_Index!A:A,Consumer_Price_Index!B:B)</f>
        <v>109.6</v>
      </c>
      <c r="Q5524" s="13">
        <f>IF(ISNUMBER(M5524), M5524*(Consumer_Price_Index!$B$45/(_xlfn.XLOOKUP('Working Data'!D859,Consumer_Price_Index!A:A,Consumer_Price_Index!B:B))), "Missing")</f>
        <v>55170152.398978166</v>
      </c>
      <c r="R5524" t="str">
        <f t="shared" si="86"/>
        <v>Yes</v>
      </c>
    </row>
    <row r="5525" spans="1:18" x14ac:dyDescent="0.25">
      <c r="A5525" t="s">
        <v>13003</v>
      </c>
      <c r="B5525" t="s">
        <v>41</v>
      </c>
      <c r="C5525" t="s">
        <v>24</v>
      </c>
      <c r="D5525" s="11">
        <v>1998</v>
      </c>
      <c r="E5525" t="s">
        <v>13002</v>
      </c>
      <c r="F5525">
        <v>7</v>
      </c>
      <c r="G5525">
        <v>16000</v>
      </c>
      <c r="H5525" t="s">
        <v>7963</v>
      </c>
      <c r="I5525" t="s">
        <v>13001</v>
      </c>
      <c r="J5525" t="s">
        <v>12016</v>
      </c>
      <c r="K5525" t="s">
        <v>265</v>
      </c>
      <c r="M5525" s="7">
        <v>4611784</v>
      </c>
      <c r="N5525" t="s">
        <v>3464</v>
      </c>
      <c r="O5525">
        <v>97</v>
      </c>
      <c r="P5525" s="8">
        <f>_xlfn.XLOOKUP(D5525,Consumer_Price_Index!A:A,Consumer_Price_Index!B:B)</f>
        <v>163</v>
      </c>
      <c r="Q5525" s="13">
        <f>IF(ISNUMBER(M5525), M5525*(Consumer_Price_Index!$B$45/(_xlfn.XLOOKUP('Working Data'!D3416,Consumer_Price_Index!A:A,Consumer_Price_Index!B:B))), "Missing")</f>
        <v>5855044.1033333335</v>
      </c>
      <c r="R5525" t="str">
        <f t="shared" si="86"/>
        <v>No</v>
      </c>
    </row>
    <row r="5526" spans="1:18" x14ac:dyDescent="0.25">
      <c r="A5526" t="s">
        <v>2629</v>
      </c>
      <c r="B5526" t="s">
        <v>68</v>
      </c>
      <c r="C5526" t="s">
        <v>24</v>
      </c>
      <c r="D5526" s="11">
        <v>2017</v>
      </c>
      <c r="E5526" t="s">
        <v>2628</v>
      </c>
      <c r="F5526">
        <v>7</v>
      </c>
      <c r="G5526">
        <v>137000</v>
      </c>
      <c r="H5526" t="s">
        <v>1410</v>
      </c>
      <c r="I5526" t="s">
        <v>2627</v>
      </c>
      <c r="J5526" t="s">
        <v>1304</v>
      </c>
      <c r="K5526" t="s">
        <v>7</v>
      </c>
      <c r="L5526" s="7">
        <v>29000000</v>
      </c>
      <c r="M5526" s="7">
        <v>48453605</v>
      </c>
      <c r="N5526" t="s">
        <v>1407</v>
      </c>
      <c r="O5526">
        <v>118</v>
      </c>
      <c r="P5526" s="8">
        <f>_xlfn.XLOOKUP(D5526,Consumer_Price_Index!A:A,Consumer_Price_Index!B:B)</f>
        <v>245.1</v>
      </c>
      <c r="Q5526" s="13">
        <f>IF(ISNUMBER(M5526), M5526*(Consumer_Price_Index!$B$45/(_xlfn.XLOOKUP('Working Data'!D7086,Consumer_Price_Index!A:A,Consumer_Price_Index!B:B))), "Missing")</f>
        <v>134706327.0392336</v>
      </c>
      <c r="R5526" t="str">
        <f t="shared" si="86"/>
        <v>Yes</v>
      </c>
    </row>
    <row r="5527" spans="1:18" x14ac:dyDescent="0.25">
      <c r="A5527" t="s">
        <v>20072</v>
      </c>
      <c r="B5527" t="s">
        <v>41</v>
      </c>
      <c r="C5527" t="s">
        <v>24</v>
      </c>
      <c r="D5527" s="11">
        <v>1985</v>
      </c>
      <c r="E5527" t="s">
        <v>20071</v>
      </c>
      <c r="F5527">
        <v>7</v>
      </c>
      <c r="G5527">
        <v>8200</v>
      </c>
      <c r="H5527" t="s">
        <v>10327</v>
      </c>
      <c r="I5527" t="s">
        <v>10327</v>
      </c>
      <c r="J5527" t="s">
        <v>10327</v>
      </c>
      <c r="K5527" t="s">
        <v>7</v>
      </c>
      <c r="M5527" s="7">
        <v>10179000</v>
      </c>
      <c r="N5527" t="s">
        <v>17286</v>
      </c>
      <c r="O5527">
        <v>91</v>
      </c>
      <c r="P5527" s="8">
        <f>_xlfn.XLOOKUP(D5527,Consumer_Price_Index!A:A,Consumer_Price_Index!B:B)</f>
        <v>107.6</v>
      </c>
      <c r="Q5527" s="13">
        <f>IF(ISNUMBER(M5527), M5527*(Consumer_Price_Index!$B$45/(_xlfn.XLOOKUP('Working Data'!D755,Consumer_Price_Index!A:A,Consumer_Price_Index!B:B))), "Missing")</f>
        <v>12654187.270501835</v>
      </c>
      <c r="R5527" t="str">
        <f t="shared" si="86"/>
        <v>No</v>
      </c>
    </row>
    <row r="5528" spans="1:18" x14ac:dyDescent="0.25">
      <c r="A5528" t="s">
        <v>16597</v>
      </c>
      <c r="B5528" t="s">
        <v>41</v>
      </c>
      <c r="C5528" t="s">
        <v>34</v>
      </c>
      <c r="D5528" s="11">
        <v>1991</v>
      </c>
      <c r="E5528" t="s">
        <v>16596</v>
      </c>
      <c r="F5528">
        <v>7</v>
      </c>
      <c r="G5528">
        <v>2800</v>
      </c>
      <c r="H5528" t="s">
        <v>16595</v>
      </c>
      <c r="I5528" t="s">
        <v>16594</v>
      </c>
      <c r="J5528" t="s">
        <v>16593</v>
      </c>
      <c r="K5528" t="s">
        <v>578</v>
      </c>
      <c r="M5528" s="7">
        <v>1407309</v>
      </c>
      <c r="N5528" t="s">
        <v>16592</v>
      </c>
      <c r="O5528">
        <v>103</v>
      </c>
      <c r="P5528" s="8">
        <f>_xlfn.XLOOKUP(D5528,Consumer_Price_Index!A:A,Consumer_Price_Index!B:B)</f>
        <v>136.19999999999999</v>
      </c>
      <c r="Q5528" s="13">
        <f>IF(ISNUMBER(M5528), M5528*(Consumer_Price_Index!$B$45/(_xlfn.XLOOKUP('Working Data'!D2039,Consumer_Price_Index!A:A,Consumer_Price_Index!B:B))), "Missing")</f>
        <v>2813694.5688976375</v>
      </c>
      <c r="R5528" t="str">
        <f t="shared" si="86"/>
        <v>No</v>
      </c>
    </row>
    <row r="5529" spans="1:18" x14ac:dyDescent="0.25">
      <c r="A5529" t="s">
        <v>2851</v>
      </c>
      <c r="B5529" t="s">
        <v>68</v>
      </c>
      <c r="C5529" t="s">
        <v>409</v>
      </c>
      <c r="D5529" s="11">
        <v>2016</v>
      </c>
      <c r="E5529" t="s">
        <v>2850</v>
      </c>
      <c r="F5529">
        <v>7</v>
      </c>
      <c r="G5529">
        <v>33000</v>
      </c>
      <c r="H5529" t="s">
        <v>2849</v>
      </c>
      <c r="I5529" t="s">
        <v>2849</v>
      </c>
      <c r="J5529" t="s">
        <v>2848</v>
      </c>
      <c r="K5529" t="s">
        <v>265</v>
      </c>
      <c r="L5529" s="7">
        <v>9000000</v>
      </c>
      <c r="M5529" s="7">
        <v>12957265</v>
      </c>
      <c r="N5529" t="s">
        <v>2847</v>
      </c>
      <c r="O5529">
        <v>123</v>
      </c>
      <c r="P5529" s="8">
        <f>_xlfn.XLOOKUP(D5529,Consumer_Price_Index!A:A,Consumer_Price_Index!B:B)</f>
        <v>240</v>
      </c>
      <c r="Q5529" s="13">
        <f>IF(ISNUMBER(M5529), M5529*(Consumer_Price_Index!$B$45/(_xlfn.XLOOKUP('Working Data'!D7022,Consumer_Price_Index!A:A,Consumer_Price_Index!B:B))), "Missing")</f>
        <v>22292934.192546584</v>
      </c>
      <c r="R5529" t="str">
        <f t="shared" si="86"/>
        <v>Yes</v>
      </c>
    </row>
    <row r="5530" spans="1:18" x14ac:dyDescent="0.25">
      <c r="A5530" t="s">
        <v>19319</v>
      </c>
      <c r="C5530" t="s">
        <v>24</v>
      </c>
      <c r="D5530" s="11">
        <v>1986</v>
      </c>
      <c r="E5530" t="s">
        <v>19318</v>
      </c>
      <c r="F5530">
        <v>7</v>
      </c>
      <c r="G5530">
        <v>2700</v>
      </c>
      <c r="H5530" t="s">
        <v>17709</v>
      </c>
      <c r="I5530" t="s">
        <v>17709</v>
      </c>
      <c r="J5530" t="s">
        <v>7674</v>
      </c>
      <c r="K5530" t="s">
        <v>562</v>
      </c>
      <c r="M5530" s="7">
        <v>925952</v>
      </c>
      <c r="N5530" t="s">
        <v>17708</v>
      </c>
      <c r="O5530">
        <v>84</v>
      </c>
      <c r="P5530" s="8">
        <f>_xlfn.XLOOKUP(D5530,Consumer_Price_Index!A:A,Consumer_Price_Index!B:B)</f>
        <v>109.6</v>
      </c>
      <c r="Q5530" s="13">
        <f>IF(ISNUMBER(M5530), M5530*(Consumer_Price_Index!$B$45/(_xlfn.XLOOKUP('Working Data'!D1021,Consumer_Price_Index!A:A,Consumer_Price_Index!B:B))), "Missing")</f>
        <v>1638429.5842044135</v>
      </c>
      <c r="R5530" t="str">
        <f t="shared" si="86"/>
        <v>No</v>
      </c>
    </row>
    <row r="5531" spans="1:18" x14ac:dyDescent="0.25">
      <c r="A5531" t="s">
        <v>9674</v>
      </c>
      <c r="B5531" t="s">
        <v>52</v>
      </c>
      <c r="C5531" t="s">
        <v>34</v>
      </c>
      <c r="D5531" s="11">
        <v>2004</v>
      </c>
      <c r="E5531" t="s">
        <v>9673</v>
      </c>
      <c r="F5531">
        <v>7</v>
      </c>
      <c r="G5531">
        <v>33000</v>
      </c>
      <c r="H5531" t="s">
        <v>8247</v>
      </c>
      <c r="I5531" t="s">
        <v>8247</v>
      </c>
      <c r="J5531" t="s">
        <v>6598</v>
      </c>
      <c r="K5531" t="s">
        <v>169</v>
      </c>
      <c r="M5531" s="7">
        <v>10836270</v>
      </c>
      <c r="N5531" t="s">
        <v>9672</v>
      </c>
      <c r="O5531">
        <v>182</v>
      </c>
      <c r="P5531" s="8">
        <f>_xlfn.XLOOKUP(D5531,Consumer_Price_Index!A:A,Consumer_Price_Index!B:B)</f>
        <v>188.9</v>
      </c>
      <c r="Q5531" s="13">
        <f>IF(ISNUMBER(M5531), M5531*(Consumer_Price_Index!$B$45/(_xlfn.XLOOKUP('Working Data'!D4631,Consumer_Price_Index!A:A,Consumer_Price_Index!B:B))), "Missing")</f>
        <v>13471283.023255814</v>
      </c>
      <c r="R5531" t="str">
        <f t="shared" si="86"/>
        <v>No</v>
      </c>
    </row>
    <row r="5532" spans="1:18" x14ac:dyDescent="0.25">
      <c r="A5532" t="s">
        <v>4617</v>
      </c>
      <c r="B5532" t="s">
        <v>101</v>
      </c>
      <c r="C5532" t="s">
        <v>34</v>
      </c>
      <c r="D5532" s="11">
        <v>2014</v>
      </c>
      <c r="E5532" t="s">
        <v>4497</v>
      </c>
      <c r="F5532">
        <v>7</v>
      </c>
      <c r="G5532">
        <v>353000</v>
      </c>
      <c r="H5532" t="s">
        <v>4616</v>
      </c>
      <c r="I5532" t="s">
        <v>807</v>
      </c>
      <c r="J5532" t="s">
        <v>806</v>
      </c>
      <c r="K5532" t="s">
        <v>7</v>
      </c>
      <c r="L5532" s="7">
        <v>180000000</v>
      </c>
      <c r="M5532" s="7">
        <v>758411779</v>
      </c>
      <c r="N5532" t="s">
        <v>4615</v>
      </c>
      <c r="O5532">
        <v>97</v>
      </c>
      <c r="P5532" s="8">
        <f>_xlfn.XLOOKUP(D5532,Consumer_Price_Index!A:A,Consumer_Price_Index!B:B)</f>
        <v>236.7</v>
      </c>
      <c r="Q5532" s="13">
        <f>IF(ISNUMBER(M5532), M5532*(Consumer_Price_Index!$B$45/(_xlfn.XLOOKUP('Working Data'!D6481,Consumer_Price_Index!A:A,Consumer_Price_Index!B:B))), "Missing")</f>
        <v>2542222981.972497</v>
      </c>
      <c r="R5532" t="str">
        <f t="shared" si="86"/>
        <v>Yes</v>
      </c>
    </row>
    <row r="5533" spans="1:18" x14ac:dyDescent="0.25">
      <c r="A5533" t="s">
        <v>5250</v>
      </c>
      <c r="B5533" t="s">
        <v>68</v>
      </c>
      <c r="C5533" t="s">
        <v>34</v>
      </c>
      <c r="D5533" s="11">
        <v>2013</v>
      </c>
      <c r="E5533" t="s">
        <v>5089</v>
      </c>
      <c r="F5533">
        <v>7</v>
      </c>
      <c r="G5533">
        <v>721000</v>
      </c>
      <c r="H5533" t="s">
        <v>2680</v>
      </c>
      <c r="I5533" t="s">
        <v>975</v>
      </c>
      <c r="J5533" t="s">
        <v>4028</v>
      </c>
      <c r="K5533" t="s">
        <v>7</v>
      </c>
      <c r="L5533" s="7">
        <v>225000000</v>
      </c>
      <c r="M5533" s="7">
        <v>668045518</v>
      </c>
      <c r="N5533" t="s">
        <v>138</v>
      </c>
      <c r="O5533">
        <v>143</v>
      </c>
      <c r="P5533" s="8">
        <f>_xlfn.XLOOKUP(D5533,Consumer_Price_Index!A:A,Consumer_Price_Index!B:B)</f>
        <v>233</v>
      </c>
      <c r="Q5533" s="13">
        <f>IF(ISNUMBER(M5533), M5533*(Consumer_Price_Index!$B$45/(_xlfn.XLOOKUP('Working Data'!D6256,Consumer_Price_Index!A:A,Consumer_Price_Index!B:B))), "Missing")</f>
        <v>873620040.06266093</v>
      </c>
      <c r="R5533" t="str">
        <f t="shared" si="86"/>
        <v>Yes</v>
      </c>
    </row>
    <row r="5534" spans="1:18" x14ac:dyDescent="0.25">
      <c r="A5534" t="s">
        <v>19599</v>
      </c>
      <c r="B5534" t="s">
        <v>5244</v>
      </c>
      <c r="C5534" t="s">
        <v>11</v>
      </c>
      <c r="D5534" s="11">
        <v>1986</v>
      </c>
      <c r="E5534" t="s">
        <v>19598</v>
      </c>
      <c r="F5534">
        <v>7</v>
      </c>
      <c r="G5534">
        <v>11000</v>
      </c>
      <c r="H5534" t="s">
        <v>2774</v>
      </c>
      <c r="I5534" t="s">
        <v>2774</v>
      </c>
      <c r="J5534" t="s">
        <v>19597</v>
      </c>
      <c r="K5534" t="s">
        <v>578</v>
      </c>
      <c r="M5534" s="7">
        <v>286126</v>
      </c>
      <c r="N5534" t="s">
        <v>19596</v>
      </c>
      <c r="O5534">
        <v>110</v>
      </c>
      <c r="P5534" s="8">
        <f>_xlfn.XLOOKUP(D5534,Consumer_Price_Index!A:A,Consumer_Price_Index!B:B)</f>
        <v>109.6</v>
      </c>
      <c r="Q5534" s="13">
        <f>IF(ISNUMBER(M5534), M5534*(Consumer_Price_Index!$B$45/(_xlfn.XLOOKUP('Working Data'!D928,Consumer_Price_Index!A:A,Consumer_Price_Index!B:B))), "Missing")</f>
        <v>810247.13940520445</v>
      </c>
      <c r="R5534" t="str">
        <f t="shared" si="86"/>
        <v>No</v>
      </c>
    </row>
    <row r="5535" spans="1:18" x14ac:dyDescent="0.25">
      <c r="A5535" t="s">
        <v>15482</v>
      </c>
      <c r="B5535" t="s">
        <v>101</v>
      </c>
      <c r="C5535" t="s">
        <v>34</v>
      </c>
      <c r="D5535" s="11">
        <v>1994</v>
      </c>
      <c r="E5535" t="s">
        <v>15481</v>
      </c>
      <c r="F5535">
        <v>7</v>
      </c>
      <c r="G5535">
        <v>104000</v>
      </c>
      <c r="H5535" t="s">
        <v>8887</v>
      </c>
      <c r="I5535" t="s">
        <v>13351</v>
      </c>
      <c r="J5535" t="s">
        <v>3377</v>
      </c>
      <c r="K5535" t="s">
        <v>7</v>
      </c>
      <c r="L5535" s="7">
        <v>75000000</v>
      </c>
      <c r="M5535" s="7">
        <v>183031272</v>
      </c>
      <c r="N5535" t="s">
        <v>15480</v>
      </c>
      <c r="O5535">
        <v>127</v>
      </c>
      <c r="P5535" s="8">
        <f>_xlfn.XLOOKUP(D5535,Consumer_Price_Index!A:A,Consumer_Price_Index!B:B)</f>
        <v>148.19999999999999</v>
      </c>
      <c r="Q5535" s="13">
        <f>IF(ISNUMBER(M5535), M5535*(Consumer_Price_Index!$B$45/(_xlfn.XLOOKUP('Working Data'!D2471,Consumer_Price_Index!A:A,Consumer_Price_Index!B:B))), "Missing")</f>
        <v>235613132.98859316</v>
      </c>
      <c r="R5535" t="str">
        <f t="shared" si="86"/>
        <v>Yes</v>
      </c>
    </row>
    <row r="5536" spans="1:18" x14ac:dyDescent="0.25">
      <c r="A5536" t="s">
        <v>10149</v>
      </c>
      <c r="B5536" t="s">
        <v>68</v>
      </c>
      <c r="C5536" t="s">
        <v>24</v>
      </c>
      <c r="D5536" s="11">
        <v>2004</v>
      </c>
      <c r="E5536" t="s">
        <v>9701</v>
      </c>
      <c r="F5536">
        <v>7</v>
      </c>
      <c r="G5536">
        <v>347000</v>
      </c>
      <c r="H5536" t="s">
        <v>4533</v>
      </c>
      <c r="I5536" t="s">
        <v>10148</v>
      </c>
      <c r="J5536" t="s">
        <v>4832</v>
      </c>
      <c r="K5536" t="s">
        <v>7</v>
      </c>
      <c r="L5536" s="7">
        <v>17000000</v>
      </c>
      <c r="M5536" s="7">
        <v>130126277</v>
      </c>
      <c r="N5536" t="s">
        <v>108</v>
      </c>
      <c r="O5536">
        <v>97</v>
      </c>
      <c r="P5536" s="8">
        <f>_xlfn.XLOOKUP(D5536,Consumer_Price_Index!A:A,Consumer_Price_Index!B:B)</f>
        <v>188.9</v>
      </c>
      <c r="Q5536" s="13">
        <f>IF(ISNUMBER(M5536), M5536*(Consumer_Price_Index!$B$45/(_xlfn.XLOOKUP('Working Data'!D4449,Consumer_Price_Index!A:A,Consumer_Price_Index!B:B))), "Missing")</f>
        <v>181794940.86153141</v>
      </c>
      <c r="R5536" t="str">
        <f t="shared" si="86"/>
        <v>Yes</v>
      </c>
    </row>
    <row r="5537" spans="1:18" x14ac:dyDescent="0.25">
      <c r="A5537" t="s">
        <v>12266</v>
      </c>
      <c r="B5537" t="s">
        <v>68</v>
      </c>
      <c r="C5537" t="s">
        <v>24</v>
      </c>
      <c r="D5537" s="11">
        <v>2000</v>
      </c>
      <c r="E5537" t="s">
        <v>11816</v>
      </c>
      <c r="F5537">
        <v>7</v>
      </c>
      <c r="G5537">
        <v>317000</v>
      </c>
      <c r="H5537" t="s">
        <v>3845</v>
      </c>
      <c r="I5537" t="s">
        <v>10044</v>
      </c>
      <c r="J5537" t="s">
        <v>2192</v>
      </c>
      <c r="K5537" t="s">
        <v>7</v>
      </c>
      <c r="L5537" s="7">
        <v>55000000</v>
      </c>
      <c r="M5537" s="7">
        <v>330444045</v>
      </c>
      <c r="N5537" t="s">
        <v>103</v>
      </c>
      <c r="O5537">
        <v>108</v>
      </c>
      <c r="P5537" s="8">
        <f>_xlfn.XLOOKUP(D5537,Consumer_Price_Index!A:A,Consumer_Price_Index!B:B)</f>
        <v>172.2</v>
      </c>
      <c r="Q5537" s="13">
        <f>IF(ISNUMBER(M5537), M5537*(Consumer_Price_Index!$B$45/(_xlfn.XLOOKUP('Working Data'!D3680,Consumer_Price_Index!A:A,Consumer_Price_Index!B:B))), "Missing")</f>
        <v>432130045.11373389</v>
      </c>
      <c r="R5537" t="str">
        <f t="shared" si="86"/>
        <v>Yes</v>
      </c>
    </row>
    <row r="5538" spans="1:18" x14ac:dyDescent="0.25">
      <c r="A5538" t="s">
        <v>14773</v>
      </c>
      <c r="B5538" t="s">
        <v>41</v>
      </c>
      <c r="C5538" t="s">
        <v>24</v>
      </c>
      <c r="D5538" s="11">
        <v>1995</v>
      </c>
      <c r="E5538" t="s">
        <v>14772</v>
      </c>
      <c r="F5538">
        <v>7</v>
      </c>
      <c r="G5538">
        <v>39000</v>
      </c>
      <c r="H5538" t="s">
        <v>2403</v>
      </c>
      <c r="I5538" t="s">
        <v>2403</v>
      </c>
      <c r="J5538" t="s">
        <v>2403</v>
      </c>
      <c r="K5538" t="s">
        <v>7</v>
      </c>
      <c r="L5538" s="7">
        <v>15000000</v>
      </c>
      <c r="M5538" s="7">
        <v>6468498</v>
      </c>
      <c r="N5538" t="s">
        <v>12513</v>
      </c>
      <c r="O5538">
        <v>95</v>
      </c>
      <c r="P5538" s="8">
        <f>_xlfn.XLOOKUP(D5538,Consumer_Price_Index!A:A,Consumer_Price_Index!B:B)</f>
        <v>152.4</v>
      </c>
      <c r="Q5538" s="13">
        <f>IF(ISNUMBER(M5538), M5538*(Consumer_Price_Index!$B$45/(_xlfn.XLOOKUP('Working Data'!D2755,Consumer_Price_Index!A:A,Consumer_Price_Index!B:B))), "Missing")</f>
        <v>9036915.8211829439</v>
      </c>
      <c r="R5538" t="str">
        <f t="shared" si="86"/>
        <v>Yes</v>
      </c>
    </row>
    <row r="5539" spans="1:18" x14ac:dyDescent="0.25">
      <c r="A5539" t="s">
        <v>4301</v>
      </c>
      <c r="B5539" t="s">
        <v>101</v>
      </c>
      <c r="C5539" t="s">
        <v>409</v>
      </c>
      <c r="D5539" s="11">
        <v>2014</v>
      </c>
      <c r="E5539" t="s">
        <v>4300</v>
      </c>
      <c r="F5539">
        <v>7</v>
      </c>
      <c r="G5539">
        <v>44000</v>
      </c>
      <c r="H5539" t="s">
        <v>2647</v>
      </c>
      <c r="I5539" t="s">
        <v>4033</v>
      </c>
      <c r="J5539" t="s">
        <v>4299</v>
      </c>
      <c r="K5539" t="s">
        <v>7</v>
      </c>
      <c r="L5539" s="7">
        <v>25000000</v>
      </c>
      <c r="M5539" s="7">
        <v>38483455</v>
      </c>
      <c r="N5539" t="s">
        <v>119</v>
      </c>
      <c r="O5539">
        <v>124</v>
      </c>
      <c r="P5539" s="8">
        <f>_xlfn.XLOOKUP(D5539,Consumer_Price_Index!A:A,Consumer_Price_Index!B:B)</f>
        <v>236.7</v>
      </c>
      <c r="Q5539" s="13">
        <f>IF(ISNUMBER(M5539), M5539*(Consumer_Price_Index!$B$45/(_xlfn.XLOOKUP('Working Data'!D6581,Consumer_Price_Index!A:A,Consumer_Price_Index!B:B))), "Missing")</f>
        <v>63727764.883152172</v>
      </c>
      <c r="R5539" t="str">
        <f t="shared" si="86"/>
        <v>Yes</v>
      </c>
    </row>
    <row r="5540" spans="1:18" x14ac:dyDescent="0.25">
      <c r="A5540" t="s">
        <v>18450</v>
      </c>
      <c r="B5540" t="s">
        <v>41</v>
      </c>
      <c r="C5540" t="s">
        <v>34</v>
      </c>
      <c r="D5540" s="11">
        <v>1988</v>
      </c>
      <c r="E5540" t="s">
        <v>17740</v>
      </c>
      <c r="F5540">
        <v>7</v>
      </c>
      <c r="G5540">
        <v>9800</v>
      </c>
      <c r="H5540" t="s">
        <v>18449</v>
      </c>
      <c r="I5540" t="s">
        <v>18449</v>
      </c>
      <c r="J5540" t="s">
        <v>17217</v>
      </c>
      <c r="K5540" t="s">
        <v>7</v>
      </c>
      <c r="L5540" s="7">
        <v>3700000</v>
      </c>
      <c r="M5540" s="7">
        <v>1145404</v>
      </c>
      <c r="N5540" t="s">
        <v>17272</v>
      </c>
      <c r="O5540">
        <v>87</v>
      </c>
      <c r="P5540" s="8">
        <f>_xlfn.XLOOKUP(D5540,Consumer_Price_Index!A:A,Consumer_Price_Index!B:B)</f>
        <v>118.3</v>
      </c>
      <c r="Q5540" s="13">
        <f>IF(ISNUMBER(M5540), M5540*(Consumer_Price_Index!$B$45/(_xlfn.XLOOKUP('Working Data'!D1352,Consumer_Price_Index!A:A,Consumer_Price_Index!B:B))), "Missing")</f>
        <v>2670272.3703136956</v>
      </c>
      <c r="R5540" t="str">
        <f t="shared" si="86"/>
        <v>Yes</v>
      </c>
    </row>
    <row r="5541" spans="1:18" x14ac:dyDescent="0.25">
      <c r="A5541" t="s">
        <v>8660</v>
      </c>
      <c r="B5541" t="s">
        <v>101</v>
      </c>
      <c r="C5541" t="s">
        <v>409</v>
      </c>
      <c r="D5541" s="11">
        <v>2006</v>
      </c>
      <c r="E5541" t="s">
        <v>8642</v>
      </c>
      <c r="F5541">
        <v>7</v>
      </c>
      <c r="G5541">
        <v>28000</v>
      </c>
      <c r="H5541" t="s">
        <v>8659</v>
      </c>
      <c r="I5541" t="s">
        <v>8658</v>
      </c>
      <c r="J5541" t="s">
        <v>3236</v>
      </c>
      <c r="K5541" t="s">
        <v>265</v>
      </c>
      <c r="L5541" s="7">
        <v>30000000</v>
      </c>
      <c r="M5541" s="7">
        <v>35078241</v>
      </c>
      <c r="N5541" t="s">
        <v>8657</v>
      </c>
      <c r="O5541">
        <v>88</v>
      </c>
      <c r="P5541" s="8">
        <f>_xlfn.XLOOKUP(D5541,Consumer_Price_Index!A:A,Consumer_Price_Index!B:B)</f>
        <v>201.6</v>
      </c>
      <c r="Q5541" s="13">
        <f>IF(ISNUMBER(M5541), M5541*(Consumer_Price_Index!$B$45/(_xlfn.XLOOKUP('Working Data'!D5023,Consumer_Price_Index!A:A,Consumer_Price_Index!B:B))), "Missing")</f>
        <v>49643938.842080817</v>
      </c>
      <c r="R5541" t="str">
        <f t="shared" si="86"/>
        <v>Yes</v>
      </c>
    </row>
    <row r="5542" spans="1:18" x14ac:dyDescent="0.25">
      <c r="A5542" t="s">
        <v>21572</v>
      </c>
      <c r="B5542" t="s">
        <v>41</v>
      </c>
      <c r="C5542" t="s">
        <v>24</v>
      </c>
      <c r="D5542" s="11">
        <v>1981</v>
      </c>
      <c r="E5542" t="s">
        <v>21567</v>
      </c>
      <c r="F5542">
        <v>7</v>
      </c>
      <c r="G5542">
        <v>3600</v>
      </c>
      <c r="H5542" t="s">
        <v>10327</v>
      </c>
      <c r="I5542" t="s">
        <v>10327</v>
      </c>
      <c r="J5542" t="s">
        <v>10327</v>
      </c>
      <c r="K5542" t="s">
        <v>7</v>
      </c>
      <c r="M5542" s="7">
        <v>2863642</v>
      </c>
      <c r="N5542" t="s">
        <v>114</v>
      </c>
      <c r="O5542">
        <v>93</v>
      </c>
      <c r="P5542" s="8">
        <f>_xlfn.XLOOKUP(D5542,Consumer_Price_Index!A:A,Consumer_Price_Index!B:B)</f>
        <v>90.9</v>
      </c>
      <c r="Q5542" s="13">
        <f>IF(ISNUMBER(M5542), M5542*(Consumer_Price_Index!$B$45/(_xlfn.XLOOKUP('Working Data'!D186,Consumer_Price_Index!A:A,Consumer_Price_Index!B:B))), "Missing")</f>
        <v>3800312.3580139368</v>
      </c>
      <c r="R5542" t="str">
        <f t="shared" si="86"/>
        <v>No</v>
      </c>
    </row>
    <row r="5543" spans="1:18" x14ac:dyDescent="0.25">
      <c r="A5543" t="s">
        <v>11683</v>
      </c>
      <c r="C5543" t="s">
        <v>11</v>
      </c>
      <c r="D5543" s="11">
        <v>2001</v>
      </c>
      <c r="E5543" t="s">
        <v>11119</v>
      </c>
      <c r="F5543">
        <v>7</v>
      </c>
      <c r="G5543">
        <v>84000</v>
      </c>
      <c r="H5543" t="s">
        <v>1448</v>
      </c>
      <c r="I5543" t="s">
        <v>11682</v>
      </c>
      <c r="J5543" t="s">
        <v>7685</v>
      </c>
      <c r="K5543" t="s">
        <v>7</v>
      </c>
      <c r="L5543" s="7">
        <v>4000000</v>
      </c>
      <c r="M5543" s="7">
        <v>45011434</v>
      </c>
      <c r="N5543" t="s">
        <v>11681</v>
      </c>
      <c r="O5543">
        <v>111</v>
      </c>
      <c r="P5543" s="8">
        <f>_xlfn.XLOOKUP(D5543,Consumer_Price_Index!A:A,Consumer_Price_Index!B:B)</f>
        <v>177.1</v>
      </c>
      <c r="Q5543" s="13">
        <f>IF(ISNUMBER(M5543), M5543*(Consumer_Price_Index!$B$45/(_xlfn.XLOOKUP('Working Data'!D3892,Consumer_Price_Index!A:A,Consumer_Price_Index!B:B))), "Missing")</f>
        <v>77442032.409937888</v>
      </c>
      <c r="R5543" t="str">
        <f t="shared" si="86"/>
        <v>Yes</v>
      </c>
    </row>
    <row r="5544" spans="1:18" x14ac:dyDescent="0.25">
      <c r="A5544" t="s">
        <v>16019</v>
      </c>
      <c r="B5544" t="s">
        <v>68</v>
      </c>
      <c r="C5544" t="s">
        <v>24</v>
      </c>
      <c r="D5544" s="11">
        <v>1993</v>
      </c>
      <c r="E5544" t="s">
        <v>15536</v>
      </c>
      <c r="F5544">
        <v>7</v>
      </c>
      <c r="G5544">
        <v>252000</v>
      </c>
      <c r="H5544" t="s">
        <v>3868</v>
      </c>
      <c r="I5544" t="s">
        <v>16018</v>
      </c>
      <c r="J5544" t="s">
        <v>7071</v>
      </c>
      <c r="K5544" t="s">
        <v>7</v>
      </c>
      <c r="L5544" s="7">
        <v>25000000</v>
      </c>
      <c r="M5544" s="7">
        <v>441286195</v>
      </c>
      <c r="N5544" t="s">
        <v>890</v>
      </c>
      <c r="O5544">
        <v>125</v>
      </c>
      <c r="P5544" s="8">
        <f>_xlfn.XLOOKUP(D5544,Consumer_Price_Index!A:A,Consumer_Price_Index!B:B)</f>
        <v>144.5</v>
      </c>
      <c r="Q5544" s="13">
        <f>IF(ISNUMBER(M5544), M5544*(Consumer_Price_Index!$B$45/(_xlfn.XLOOKUP('Working Data'!D2257,Consumer_Price_Index!A:A,Consumer_Price_Index!B:B))), "Missing")</f>
        <v>747414694.92217898</v>
      </c>
      <c r="R5544" t="str">
        <f t="shared" si="86"/>
        <v>Yes</v>
      </c>
    </row>
    <row r="5545" spans="1:18" x14ac:dyDescent="0.25">
      <c r="A5545" t="s">
        <v>14268</v>
      </c>
      <c r="B5545" t="s">
        <v>915</v>
      </c>
      <c r="C5545" t="s">
        <v>34</v>
      </c>
      <c r="D5545" s="11">
        <v>1996</v>
      </c>
      <c r="E5545" t="s">
        <v>14025</v>
      </c>
      <c r="F5545">
        <v>7</v>
      </c>
      <c r="G5545">
        <v>22000</v>
      </c>
      <c r="H5545" t="s">
        <v>1321</v>
      </c>
      <c r="I5545" t="s">
        <v>11183</v>
      </c>
      <c r="J5545" t="s">
        <v>10804</v>
      </c>
      <c r="K5545" t="s">
        <v>7</v>
      </c>
      <c r="M5545" s="7">
        <v>34327391</v>
      </c>
      <c r="N5545" t="s">
        <v>119</v>
      </c>
      <c r="O5545">
        <v>99</v>
      </c>
      <c r="P5545" s="8">
        <f>_xlfn.XLOOKUP(D5545,Consumer_Price_Index!A:A,Consumer_Price_Index!B:B)</f>
        <v>156.9</v>
      </c>
      <c r="Q5545" s="13">
        <f>IF(ISNUMBER(M5545), M5545*(Consumer_Price_Index!$B$45/(_xlfn.XLOOKUP('Working Data'!D2956,Consumer_Price_Index!A:A,Consumer_Price_Index!B:B))), "Missing")</f>
        <v>58140945.178988323</v>
      </c>
      <c r="R5545" t="str">
        <f t="shared" si="86"/>
        <v>No</v>
      </c>
    </row>
    <row r="5546" spans="1:18" x14ac:dyDescent="0.25">
      <c r="A5546" t="s">
        <v>20141</v>
      </c>
      <c r="B5546" t="s">
        <v>68</v>
      </c>
      <c r="C5546" t="s">
        <v>24</v>
      </c>
      <c r="D5546" s="11">
        <v>1985</v>
      </c>
      <c r="E5546" t="s">
        <v>19411</v>
      </c>
      <c r="F5546">
        <v>7</v>
      </c>
      <c r="G5546">
        <v>5600</v>
      </c>
      <c r="H5546" t="s">
        <v>17292</v>
      </c>
      <c r="I5546" t="s">
        <v>20140</v>
      </c>
      <c r="J5546" t="s">
        <v>3484</v>
      </c>
      <c r="K5546" t="s">
        <v>7</v>
      </c>
      <c r="L5546" s="7">
        <v>13000000</v>
      </c>
      <c r="M5546" s="7">
        <v>30867525</v>
      </c>
      <c r="N5546" t="s">
        <v>114</v>
      </c>
      <c r="O5546">
        <v>107</v>
      </c>
      <c r="P5546" s="8">
        <f>_xlfn.XLOOKUP(D5546,Consumer_Price_Index!A:A,Consumer_Price_Index!B:B)</f>
        <v>107.6</v>
      </c>
      <c r="Q5546" s="13">
        <f>IF(ISNUMBER(M5546), M5546*(Consumer_Price_Index!$B$45/(_xlfn.XLOOKUP('Working Data'!D729,Consumer_Price_Index!A:A,Consumer_Price_Index!B:B))), "Missing")</f>
        <v>65088822.612456754</v>
      </c>
      <c r="R5546" t="str">
        <f t="shared" si="86"/>
        <v>Yes</v>
      </c>
    </row>
    <row r="5547" spans="1:18" x14ac:dyDescent="0.25">
      <c r="A5547" t="s">
        <v>11936</v>
      </c>
      <c r="B5547" t="s">
        <v>101</v>
      </c>
      <c r="C5547" t="s">
        <v>24</v>
      </c>
      <c r="D5547" s="11">
        <v>2000</v>
      </c>
      <c r="E5547" t="s">
        <v>11793</v>
      </c>
      <c r="F5547">
        <v>7</v>
      </c>
      <c r="G5547">
        <v>20000</v>
      </c>
      <c r="H5547" t="s">
        <v>8270</v>
      </c>
      <c r="I5547" t="s">
        <v>11935</v>
      </c>
      <c r="J5547" t="s">
        <v>9206</v>
      </c>
      <c r="K5547" t="s">
        <v>7</v>
      </c>
      <c r="L5547" s="7">
        <v>6000000</v>
      </c>
      <c r="M5547" s="7">
        <v>35547761</v>
      </c>
      <c r="N5547" t="s">
        <v>1701</v>
      </c>
      <c r="O5547">
        <v>95</v>
      </c>
      <c r="P5547" s="8">
        <f>_xlfn.XLOOKUP(D5547,Consumer_Price_Index!A:A,Consumer_Price_Index!B:B)</f>
        <v>172.2</v>
      </c>
      <c r="Q5547" s="13">
        <f>IF(ISNUMBER(M5547), M5547*(Consumer_Price_Index!$B$45/(_xlfn.XLOOKUP('Working Data'!D3799,Consumer_Price_Index!A:A,Consumer_Price_Index!B:B))), "Missing")</f>
        <v>79525717.890602052</v>
      </c>
      <c r="R5547" t="str">
        <f t="shared" si="86"/>
        <v>Yes</v>
      </c>
    </row>
    <row r="5548" spans="1:18" x14ac:dyDescent="0.25">
      <c r="A5548" t="s">
        <v>17043</v>
      </c>
      <c r="B5548" t="s">
        <v>41</v>
      </c>
      <c r="C5548" t="s">
        <v>11</v>
      </c>
      <c r="D5548" s="11">
        <v>1991</v>
      </c>
      <c r="E5548" t="s">
        <v>17042</v>
      </c>
      <c r="F5548">
        <v>7</v>
      </c>
      <c r="G5548">
        <v>53000</v>
      </c>
      <c r="H5548" t="s">
        <v>1418</v>
      </c>
      <c r="I5548" t="s">
        <v>1418</v>
      </c>
      <c r="J5548" t="s">
        <v>15853</v>
      </c>
      <c r="K5548" t="s">
        <v>7</v>
      </c>
      <c r="L5548" s="7">
        <v>2500000</v>
      </c>
      <c r="M5548" s="7">
        <v>6401336</v>
      </c>
      <c r="N5548" t="s">
        <v>666</v>
      </c>
      <c r="O5548">
        <v>104</v>
      </c>
      <c r="P5548" s="8">
        <f>_xlfn.XLOOKUP(D5548,Consumer_Price_Index!A:A,Consumer_Price_Index!B:B)</f>
        <v>136.19999999999999</v>
      </c>
      <c r="Q5548" s="13">
        <f>IF(ISNUMBER(M5548), M5548*(Consumer_Price_Index!$B$45/(_xlfn.XLOOKUP('Working Data'!D1874,Consumer_Price_Index!A:A,Consumer_Price_Index!B:B))), "Missing")</f>
        <v>12431402.671765454</v>
      </c>
      <c r="R5548" t="str">
        <f t="shared" si="86"/>
        <v>Yes</v>
      </c>
    </row>
    <row r="5549" spans="1:18" x14ac:dyDescent="0.25">
      <c r="A5549" t="s">
        <v>17025</v>
      </c>
      <c r="B5549" t="s">
        <v>41</v>
      </c>
      <c r="C5549" t="s">
        <v>11</v>
      </c>
      <c r="D5549" s="11">
        <v>1991</v>
      </c>
      <c r="E5549" t="s">
        <v>17024</v>
      </c>
      <c r="F5549">
        <v>7</v>
      </c>
      <c r="G5549">
        <v>48000</v>
      </c>
      <c r="H5549" t="s">
        <v>4348</v>
      </c>
      <c r="I5549" t="s">
        <v>17023</v>
      </c>
      <c r="J5549" t="s">
        <v>14730</v>
      </c>
      <c r="K5549" t="s">
        <v>95</v>
      </c>
      <c r="L5549" s="7">
        <v>16000000</v>
      </c>
      <c r="M5549" s="7">
        <v>2641357</v>
      </c>
      <c r="N5549" t="s">
        <v>5237</v>
      </c>
      <c r="O5549">
        <v>115</v>
      </c>
      <c r="P5549" s="8">
        <f>_xlfn.XLOOKUP(D5549,Consumer_Price_Index!A:A,Consumer_Price_Index!B:B)</f>
        <v>136.19999999999999</v>
      </c>
      <c r="Q5549" s="13">
        <f>IF(ISNUMBER(M5549), M5549*(Consumer_Price_Index!$B$45/(_xlfn.XLOOKUP('Working Data'!D1882,Consumer_Price_Index!A:A,Consumer_Price_Index!B:B))), "Missing")</f>
        <v>8340118.9419689113</v>
      </c>
      <c r="R5549" t="str">
        <f t="shared" si="86"/>
        <v>Yes</v>
      </c>
    </row>
    <row r="5550" spans="1:18" x14ac:dyDescent="0.25">
      <c r="A5550" t="s">
        <v>19207</v>
      </c>
      <c r="B5550" t="s">
        <v>41</v>
      </c>
      <c r="C5550" t="s">
        <v>34</v>
      </c>
      <c r="D5550" s="11">
        <v>1987</v>
      </c>
      <c r="E5550" t="s">
        <v>19206</v>
      </c>
      <c r="F5550">
        <v>7</v>
      </c>
      <c r="G5550">
        <v>35000</v>
      </c>
      <c r="H5550" t="s">
        <v>2247</v>
      </c>
      <c r="I5550" t="s">
        <v>2247</v>
      </c>
      <c r="J5550" t="s">
        <v>17157</v>
      </c>
      <c r="K5550" t="s">
        <v>7</v>
      </c>
      <c r="L5550" s="7">
        <v>5000000</v>
      </c>
      <c r="M5550" s="7">
        <v>3369307</v>
      </c>
      <c r="N5550" t="s">
        <v>19205</v>
      </c>
      <c r="O5550">
        <v>94</v>
      </c>
      <c r="P5550" s="8">
        <f>_xlfn.XLOOKUP(D5550,Consumer_Price_Index!A:A,Consumer_Price_Index!B:B)</f>
        <v>113.6</v>
      </c>
      <c r="Q5550" s="13">
        <f>IF(ISNUMBER(M5550), M5550*(Consumer_Price_Index!$B$45/(_xlfn.XLOOKUP('Working Data'!D1056,Consumer_Price_Index!A:A,Consumer_Price_Index!B:B))), "Missing")</f>
        <v>5256670.9825908858</v>
      </c>
      <c r="R5550" t="str">
        <f t="shared" si="86"/>
        <v>Yes</v>
      </c>
    </row>
    <row r="5551" spans="1:18" x14ac:dyDescent="0.25">
      <c r="A5551" t="s">
        <v>5214</v>
      </c>
      <c r="B5551" t="s">
        <v>68</v>
      </c>
      <c r="C5551" t="s">
        <v>34</v>
      </c>
      <c r="D5551" s="11">
        <v>2013</v>
      </c>
      <c r="E5551" t="s">
        <v>5213</v>
      </c>
      <c r="F5551">
        <v>7</v>
      </c>
      <c r="G5551">
        <v>495000</v>
      </c>
      <c r="H5551" t="s">
        <v>2519</v>
      </c>
      <c r="I5551" t="s">
        <v>5212</v>
      </c>
      <c r="J5551" t="s">
        <v>1939</v>
      </c>
      <c r="K5551" t="s">
        <v>7</v>
      </c>
      <c r="L5551" s="7">
        <v>120000000</v>
      </c>
      <c r="M5551" s="7">
        <v>286168572</v>
      </c>
      <c r="N5551" t="s">
        <v>103</v>
      </c>
      <c r="O5551">
        <v>124</v>
      </c>
      <c r="P5551" s="8">
        <f>_xlfn.XLOOKUP(D5551,Consumer_Price_Index!A:A,Consumer_Price_Index!B:B)</f>
        <v>233</v>
      </c>
      <c r="Q5551" s="13">
        <f>IF(ISNUMBER(M5551), M5551*(Consumer_Price_Index!$B$45/(_xlfn.XLOOKUP('Working Data'!D6272,Consumer_Price_Index!A:A,Consumer_Price_Index!B:B))), "Missing")</f>
        <v>347254336.47311825</v>
      </c>
      <c r="R5551" t="str">
        <f t="shared" si="86"/>
        <v>Yes</v>
      </c>
    </row>
    <row r="5552" spans="1:18" x14ac:dyDescent="0.25">
      <c r="A5552" t="s">
        <v>6396</v>
      </c>
      <c r="B5552" t="s">
        <v>68</v>
      </c>
      <c r="C5552" t="s">
        <v>11</v>
      </c>
      <c r="D5552" s="11">
        <v>2011</v>
      </c>
      <c r="E5552" t="s">
        <v>6075</v>
      </c>
      <c r="F5552">
        <v>7</v>
      </c>
      <c r="G5552">
        <v>143000</v>
      </c>
      <c r="H5552" t="s">
        <v>2887</v>
      </c>
      <c r="I5552" t="s">
        <v>5412</v>
      </c>
      <c r="J5552" t="s">
        <v>705</v>
      </c>
      <c r="K5552" t="s">
        <v>7</v>
      </c>
      <c r="L5552" s="7">
        <v>15000000</v>
      </c>
      <c r="M5552" s="7">
        <v>59389433</v>
      </c>
      <c r="N5552" t="s">
        <v>1072</v>
      </c>
      <c r="O5552">
        <v>107</v>
      </c>
      <c r="P5552" s="8">
        <f>_xlfn.XLOOKUP(D5552,Consumer_Price_Index!A:A,Consumer_Price_Index!B:B)</f>
        <v>224.9</v>
      </c>
      <c r="Q5552" s="13">
        <f>IF(ISNUMBER(M5552), M5552*(Consumer_Price_Index!$B$45/(_xlfn.XLOOKUP('Working Data'!D5872,Consumer_Price_Index!A:A,Consumer_Price_Index!B:B))), "Missing")</f>
        <v>92657246.46748592</v>
      </c>
      <c r="R5552" t="str">
        <f t="shared" si="86"/>
        <v>Yes</v>
      </c>
    </row>
    <row r="5553" spans="1:18" x14ac:dyDescent="0.25">
      <c r="A5553" t="s">
        <v>13054</v>
      </c>
      <c r="B5553" t="s">
        <v>41</v>
      </c>
      <c r="C5553" t="s">
        <v>11</v>
      </c>
      <c r="D5553" s="11">
        <v>1998</v>
      </c>
      <c r="E5553" t="s">
        <v>13053</v>
      </c>
      <c r="F5553">
        <v>7</v>
      </c>
      <c r="G5553">
        <v>12000</v>
      </c>
      <c r="H5553" t="s">
        <v>10532</v>
      </c>
      <c r="I5553" t="s">
        <v>13052</v>
      </c>
      <c r="J5553" t="s">
        <v>2463</v>
      </c>
      <c r="K5553" t="s">
        <v>7</v>
      </c>
      <c r="L5553" s="7">
        <v>30000000</v>
      </c>
      <c r="M5553" s="7">
        <v>26616840</v>
      </c>
      <c r="N5553" t="s">
        <v>13051</v>
      </c>
      <c r="O5553">
        <v>127</v>
      </c>
      <c r="P5553" s="8">
        <f>_xlfn.XLOOKUP(D5553,Consumer_Price_Index!A:A,Consumer_Price_Index!B:B)</f>
        <v>163</v>
      </c>
      <c r="Q5553" s="13">
        <f>IF(ISNUMBER(M5553), M5553*(Consumer_Price_Index!$B$45/(_xlfn.XLOOKUP('Working Data'!D3403,Consumer_Price_Index!A:A,Consumer_Price_Index!B:B))), "Missing")</f>
        <v>34220047.037974685</v>
      </c>
      <c r="R5553" t="str">
        <f t="shared" si="86"/>
        <v>Yes</v>
      </c>
    </row>
    <row r="5554" spans="1:18" x14ac:dyDescent="0.25">
      <c r="A5554" t="s">
        <v>7499</v>
      </c>
      <c r="B5554" t="s">
        <v>41</v>
      </c>
      <c r="C5554" t="s">
        <v>5</v>
      </c>
      <c r="D5554" s="11">
        <v>2009</v>
      </c>
      <c r="E5554" t="s">
        <v>7150</v>
      </c>
      <c r="F5554">
        <v>7</v>
      </c>
      <c r="G5554">
        <v>199000</v>
      </c>
      <c r="H5554" t="s">
        <v>1796</v>
      </c>
      <c r="I5554" t="s">
        <v>1953</v>
      </c>
      <c r="J5554" t="s">
        <v>848</v>
      </c>
      <c r="K5554" t="s">
        <v>7</v>
      </c>
      <c r="M5554" s="7">
        <v>77912251</v>
      </c>
      <c r="N5554" t="s">
        <v>6380</v>
      </c>
      <c r="O5554">
        <v>123</v>
      </c>
      <c r="P5554" s="8">
        <f>_xlfn.XLOOKUP(D5554,Consumer_Price_Index!A:A,Consumer_Price_Index!B:B)</f>
        <v>214.5</v>
      </c>
      <c r="Q5554" s="13">
        <f>IF(ISNUMBER(M5554), M5554*(Consumer_Price_Index!$B$45/(_xlfn.XLOOKUP('Working Data'!D5467,Consumer_Price_Index!A:A,Consumer_Price_Index!B:B))), "Missing")</f>
        <v>129020993.91141304</v>
      </c>
      <c r="R5554" t="str">
        <f t="shared" si="86"/>
        <v>No</v>
      </c>
    </row>
    <row r="5555" spans="1:18" x14ac:dyDescent="0.25">
      <c r="A5555" t="s">
        <v>13419</v>
      </c>
      <c r="B5555" t="s">
        <v>41</v>
      </c>
      <c r="C5555" t="s">
        <v>24</v>
      </c>
      <c r="D5555" s="11">
        <v>1998</v>
      </c>
      <c r="E5555" t="s">
        <v>13251</v>
      </c>
      <c r="F5555">
        <v>7</v>
      </c>
      <c r="G5555">
        <v>88000</v>
      </c>
      <c r="H5555" t="s">
        <v>1410</v>
      </c>
      <c r="I5555" t="s">
        <v>9488</v>
      </c>
      <c r="J5555" t="s">
        <v>2431</v>
      </c>
      <c r="K5555" t="s">
        <v>7</v>
      </c>
      <c r="L5555" s="7">
        <v>48000000</v>
      </c>
      <c r="M5555" s="7">
        <v>77745966</v>
      </c>
      <c r="N5555" t="s">
        <v>103</v>
      </c>
      <c r="O5555">
        <v>123</v>
      </c>
      <c r="P5555" s="8">
        <f>_xlfn.XLOOKUP(D5555,Consumer_Price_Index!A:A,Consumer_Price_Index!B:B)</f>
        <v>163</v>
      </c>
      <c r="Q5555" s="13">
        <f>IF(ISNUMBER(M5555), M5555*(Consumer_Price_Index!$B$45/(_xlfn.XLOOKUP('Working Data'!D3263,Consumer_Price_Index!A:A,Consumer_Price_Index!B:B))), "Missing")</f>
        <v>147596235.76448599</v>
      </c>
      <c r="R5555" t="str">
        <f t="shared" si="86"/>
        <v>Yes</v>
      </c>
    </row>
    <row r="5556" spans="1:18" x14ac:dyDescent="0.25">
      <c r="A5556" t="s">
        <v>8442</v>
      </c>
      <c r="B5556" t="s">
        <v>68</v>
      </c>
      <c r="C5556" t="s">
        <v>24</v>
      </c>
      <c r="D5556" s="11">
        <v>2007</v>
      </c>
      <c r="E5556" t="s">
        <v>8439</v>
      </c>
      <c r="F5556">
        <v>7</v>
      </c>
      <c r="G5556">
        <v>203000</v>
      </c>
      <c r="H5556" t="s">
        <v>4951</v>
      </c>
      <c r="I5556" t="s">
        <v>4951</v>
      </c>
      <c r="J5556" t="s">
        <v>6605</v>
      </c>
      <c r="K5556" t="s">
        <v>7</v>
      </c>
      <c r="L5556" s="7">
        <v>30000000</v>
      </c>
      <c r="M5556" s="7">
        <v>156835339</v>
      </c>
      <c r="N5556" t="s">
        <v>1701</v>
      </c>
      <c r="O5556">
        <v>126</v>
      </c>
      <c r="P5556" s="8">
        <f>_xlfn.XLOOKUP(D5556,Consumer_Price_Index!A:A,Consumer_Price_Index!B:B)</f>
        <v>207.3</v>
      </c>
      <c r="Q5556" s="13">
        <f>IF(ISNUMBER(M5556), M5556*(Consumer_Price_Index!$B$45/(_xlfn.XLOOKUP('Working Data'!D5121,Consumer_Price_Index!A:A,Consumer_Price_Index!B:B))), "Missing")</f>
        <v>403953742.96956885</v>
      </c>
      <c r="R5556" t="str">
        <f t="shared" si="86"/>
        <v>Yes</v>
      </c>
    </row>
    <row r="5557" spans="1:18" x14ac:dyDescent="0.25">
      <c r="A5557" t="s">
        <v>1184</v>
      </c>
      <c r="B5557" t="s">
        <v>52</v>
      </c>
      <c r="C5557" t="s">
        <v>11</v>
      </c>
      <c r="D5557" s="11">
        <v>2018</v>
      </c>
      <c r="E5557" t="s">
        <v>1183</v>
      </c>
      <c r="F5557">
        <v>7</v>
      </c>
      <c r="G5557">
        <v>29000</v>
      </c>
      <c r="H5557" t="s">
        <v>1182</v>
      </c>
      <c r="I5557" t="s">
        <v>1181</v>
      </c>
      <c r="J5557" t="s">
        <v>1180</v>
      </c>
      <c r="K5557" t="s">
        <v>169</v>
      </c>
      <c r="M5557" s="7">
        <v>60508780</v>
      </c>
      <c r="N5557" t="s">
        <v>1179</v>
      </c>
      <c r="O5557">
        <v>164</v>
      </c>
      <c r="P5557" s="8">
        <f>_xlfn.XLOOKUP(D5557,Consumer_Price_Index!A:A,Consumer_Price_Index!B:B)</f>
        <v>251.1</v>
      </c>
      <c r="Q5557" s="13">
        <f>IF(ISNUMBER(M5557), M5557*(Consumer_Price_Index!$B$45/(_xlfn.XLOOKUP('Working Data'!D7428,Consumer_Price_Index!A:A,Consumer_Price_Index!B:B))), "Missing")</f>
        <v>76820938.608333334</v>
      </c>
      <c r="R5557" t="str">
        <f t="shared" si="86"/>
        <v>No</v>
      </c>
    </row>
    <row r="5558" spans="1:18" x14ac:dyDescent="0.25">
      <c r="A5558" t="s">
        <v>5562</v>
      </c>
      <c r="B5558" t="s">
        <v>101</v>
      </c>
      <c r="C5558" t="s">
        <v>73</v>
      </c>
      <c r="D5558" s="11">
        <v>2012</v>
      </c>
      <c r="E5558" t="s">
        <v>5561</v>
      </c>
      <c r="F5558">
        <v>7</v>
      </c>
      <c r="G5558">
        <v>96000</v>
      </c>
      <c r="H5558" t="s">
        <v>534</v>
      </c>
      <c r="I5558" t="s">
        <v>534</v>
      </c>
      <c r="J5558" t="s">
        <v>1515</v>
      </c>
      <c r="K5558" t="s">
        <v>7</v>
      </c>
      <c r="L5558" s="7">
        <v>60000000</v>
      </c>
      <c r="M5558" s="7">
        <v>107139399</v>
      </c>
      <c r="N5558" t="s">
        <v>1072</v>
      </c>
      <c r="O5558">
        <v>92</v>
      </c>
      <c r="P5558" s="8">
        <f>_xlfn.XLOOKUP(D5558,Consumer_Price_Index!A:A,Consumer_Price_Index!B:B)</f>
        <v>229.6</v>
      </c>
      <c r="Q5558" s="13">
        <f>IF(ISNUMBER(M5558), M5558*(Consumer_Price_Index!$B$45/(_xlfn.XLOOKUP('Working Data'!D6169,Consumer_Price_Index!A:A,Consumer_Price_Index!B:B))), "Missing")</f>
        <v>220279182.69433197</v>
      </c>
      <c r="R5558" t="str">
        <f t="shared" si="86"/>
        <v>Yes</v>
      </c>
    </row>
    <row r="5559" spans="1:18" x14ac:dyDescent="0.25">
      <c r="A5559" t="s">
        <v>18129</v>
      </c>
      <c r="B5559" t="s">
        <v>68</v>
      </c>
      <c r="C5559" t="s">
        <v>24</v>
      </c>
      <c r="D5559" s="11">
        <v>1989</v>
      </c>
      <c r="E5559" t="s">
        <v>18128</v>
      </c>
      <c r="F5559">
        <v>7</v>
      </c>
      <c r="G5559">
        <v>46000</v>
      </c>
      <c r="H5559" t="s">
        <v>1910</v>
      </c>
      <c r="I5559" t="s">
        <v>6726</v>
      </c>
      <c r="J5559" t="s">
        <v>3571</v>
      </c>
      <c r="K5559" t="s">
        <v>7</v>
      </c>
      <c r="L5559" s="7">
        <v>20000000</v>
      </c>
      <c r="M5559" s="7">
        <v>126297830</v>
      </c>
      <c r="N5559" t="s">
        <v>4134</v>
      </c>
      <c r="O5559">
        <v>124</v>
      </c>
      <c r="P5559" s="8">
        <f>_xlfn.XLOOKUP(D5559,Consumer_Price_Index!A:A,Consumer_Price_Index!B:B)</f>
        <v>124</v>
      </c>
      <c r="Q5559" s="13">
        <f>IF(ISNUMBER(M5559), M5559*(Consumer_Price_Index!$B$45/(_xlfn.XLOOKUP('Working Data'!D1469,Consumer_Price_Index!A:A,Consumer_Price_Index!B:B))), "Missing")</f>
        <v>423354772.28822875</v>
      </c>
      <c r="R5559" t="str">
        <f t="shared" si="86"/>
        <v>Yes</v>
      </c>
    </row>
    <row r="5560" spans="1:18" x14ac:dyDescent="0.25">
      <c r="A5560" t="s">
        <v>3388</v>
      </c>
      <c r="B5560" t="s">
        <v>68</v>
      </c>
      <c r="C5560" t="s">
        <v>11</v>
      </c>
      <c r="D5560" s="11">
        <v>2016</v>
      </c>
      <c r="E5560" t="s">
        <v>2775</v>
      </c>
      <c r="F5560">
        <v>7</v>
      </c>
      <c r="G5560">
        <v>364000</v>
      </c>
      <c r="H5560" t="s">
        <v>3387</v>
      </c>
      <c r="I5560" t="s">
        <v>3386</v>
      </c>
      <c r="J5560" t="s">
        <v>1890</v>
      </c>
      <c r="K5560" t="s">
        <v>7</v>
      </c>
      <c r="L5560" s="7">
        <v>110000000</v>
      </c>
      <c r="M5560" s="7">
        <v>303144152</v>
      </c>
      <c r="N5560" t="s">
        <v>114</v>
      </c>
      <c r="O5560">
        <v>116</v>
      </c>
      <c r="P5560" s="8">
        <f>_xlfn.XLOOKUP(D5560,Consumer_Price_Index!A:A,Consumer_Price_Index!B:B)</f>
        <v>240</v>
      </c>
      <c r="Q5560" s="13">
        <f>IF(ISNUMBER(M5560), M5560*(Consumer_Price_Index!$B$45/(_xlfn.XLOOKUP('Working Data'!D6864,Consumer_Price_Index!A:A,Consumer_Price_Index!B:B))), "Missing")</f>
        <v>706717850.91354251</v>
      </c>
      <c r="R5560" t="str">
        <f t="shared" si="86"/>
        <v>Yes</v>
      </c>
    </row>
    <row r="5561" spans="1:18" x14ac:dyDescent="0.25">
      <c r="A5561" t="s">
        <v>6346</v>
      </c>
      <c r="B5561" t="s">
        <v>41</v>
      </c>
      <c r="C5561" t="s">
        <v>100</v>
      </c>
      <c r="D5561" s="11">
        <v>2011</v>
      </c>
      <c r="E5561" t="s">
        <v>6339</v>
      </c>
      <c r="F5561">
        <v>7</v>
      </c>
      <c r="G5561">
        <v>240000</v>
      </c>
      <c r="H5561" t="s">
        <v>3131</v>
      </c>
      <c r="I5561" t="s">
        <v>3395</v>
      </c>
      <c r="J5561" t="s">
        <v>3395</v>
      </c>
      <c r="K5561" t="s">
        <v>7</v>
      </c>
      <c r="L5561" s="7">
        <v>40000000</v>
      </c>
      <c r="M5561" s="7">
        <v>97984015</v>
      </c>
      <c r="N5561" t="s">
        <v>103</v>
      </c>
      <c r="O5561">
        <v>104</v>
      </c>
      <c r="P5561" s="8">
        <f>_xlfn.XLOOKUP(D5561,Consumer_Price_Index!A:A,Consumer_Price_Index!B:B)</f>
        <v>224.9</v>
      </c>
      <c r="Q5561" s="13">
        <f>IF(ISNUMBER(M5561), M5561*(Consumer_Price_Index!$B$45/(_xlfn.XLOOKUP('Working Data'!D5897,Consumer_Price_Index!A:A,Consumer_Price_Index!B:B))), "Missing")</f>
        <v>132751131.0382392</v>
      </c>
      <c r="R5561" t="str">
        <f t="shared" si="86"/>
        <v>Yes</v>
      </c>
    </row>
    <row r="5562" spans="1:18" x14ac:dyDescent="0.25">
      <c r="A5562" t="s">
        <v>4255</v>
      </c>
      <c r="B5562" t="s">
        <v>68</v>
      </c>
      <c r="C5562" t="s">
        <v>409</v>
      </c>
      <c r="D5562" s="11">
        <v>2014</v>
      </c>
      <c r="E5562" t="s">
        <v>3841</v>
      </c>
      <c r="F5562">
        <v>7</v>
      </c>
      <c r="G5562">
        <v>42000</v>
      </c>
      <c r="H5562" t="s">
        <v>1561</v>
      </c>
      <c r="I5562" t="s">
        <v>812</v>
      </c>
      <c r="J5562" t="s">
        <v>4254</v>
      </c>
      <c r="K5562" t="s">
        <v>7</v>
      </c>
      <c r="L5562" s="7">
        <v>19000000</v>
      </c>
      <c r="M5562" s="7">
        <v>5578519</v>
      </c>
      <c r="N5562" t="s">
        <v>4253</v>
      </c>
      <c r="O5562">
        <v>115</v>
      </c>
      <c r="P5562" s="8">
        <f>_xlfn.XLOOKUP(D5562,Consumer_Price_Index!A:A,Consumer_Price_Index!B:B)</f>
        <v>236.7</v>
      </c>
      <c r="Q5562" s="13">
        <f>IF(ISNUMBER(M5562), M5562*(Consumer_Price_Index!$B$45/(_xlfn.XLOOKUP('Working Data'!D6594,Consumer_Price_Index!A:A,Consumer_Price_Index!B:B))), "Missing")</f>
        <v>7924357.7589743584</v>
      </c>
      <c r="R5562" t="str">
        <f t="shared" si="86"/>
        <v>Yes</v>
      </c>
    </row>
    <row r="5563" spans="1:18" x14ac:dyDescent="0.25">
      <c r="A5563" t="s">
        <v>20255</v>
      </c>
      <c r="B5563" t="s">
        <v>101</v>
      </c>
      <c r="C5563" t="s">
        <v>100</v>
      </c>
      <c r="D5563" s="11">
        <v>1985</v>
      </c>
      <c r="E5563" t="s">
        <v>19945</v>
      </c>
      <c r="F5563">
        <v>7</v>
      </c>
      <c r="G5563">
        <v>50000</v>
      </c>
      <c r="H5563" t="s">
        <v>711</v>
      </c>
      <c r="I5563" t="s">
        <v>20254</v>
      </c>
      <c r="J5563" t="s">
        <v>18442</v>
      </c>
      <c r="K5563" t="s">
        <v>7</v>
      </c>
      <c r="L5563" s="7">
        <v>6000000</v>
      </c>
      <c r="M5563" s="7">
        <v>40940662</v>
      </c>
      <c r="N5563" t="s">
        <v>138</v>
      </c>
      <c r="O5563">
        <v>91</v>
      </c>
      <c r="P5563" s="8">
        <f>_xlfn.XLOOKUP(D5563,Consumer_Price_Index!A:A,Consumer_Price_Index!B:B)</f>
        <v>107.6</v>
      </c>
      <c r="Q5563" s="13">
        <f>IF(ISNUMBER(M5563), M5563*(Consumer_Price_Index!$B$45/(_xlfn.XLOOKUP('Working Data'!D682,Consumer_Price_Index!A:A,Consumer_Price_Index!B:B))), "Missing")</f>
        <v>57940639.625638641</v>
      </c>
      <c r="R5563" t="str">
        <f t="shared" si="86"/>
        <v>Yes</v>
      </c>
    </row>
    <row r="5564" spans="1:18" x14ac:dyDescent="0.25">
      <c r="A5564" t="s">
        <v>16338</v>
      </c>
      <c r="B5564" t="s">
        <v>41</v>
      </c>
      <c r="C5564" t="s">
        <v>24</v>
      </c>
      <c r="D5564" s="11">
        <v>1992</v>
      </c>
      <c r="E5564" t="s">
        <v>16297</v>
      </c>
      <c r="F5564">
        <v>7</v>
      </c>
      <c r="G5564">
        <v>11000</v>
      </c>
      <c r="H5564" t="s">
        <v>2639</v>
      </c>
      <c r="I5564" t="s">
        <v>16337</v>
      </c>
      <c r="J5564" t="s">
        <v>16336</v>
      </c>
      <c r="K5564" t="s">
        <v>265</v>
      </c>
      <c r="L5564" s="7">
        <v>5000000</v>
      </c>
      <c r="M5564" s="7">
        <v>4058564</v>
      </c>
      <c r="N5564" t="s">
        <v>10284</v>
      </c>
      <c r="O5564">
        <v>101</v>
      </c>
      <c r="P5564" s="8">
        <f>_xlfn.XLOOKUP(D5564,Consumer_Price_Index!A:A,Consumer_Price_Index!B:B)</f>
        <v>140.30000000000001</v>
      </c>
      <c r="Q5564" s="13">
        <f>IF(ISNUMBER(M5564), M5564*(Consumer_Price_Index!$B$45/(_xlfn.XLOOKUP('Working Data'!D2151,Consumer_Price_Index!A:A,Consumer_Price_Index!B:B))), "Missing")</f>
        <v>5045468.9955120357</v>
      </c>
      <c r="R5564" t="str">
        <f t="shared" si="86"/>
        <v>Yes</v>
      </c>
    </row>
    <row r="5565" spans="1:18" x14ac:dyDescent="0.25">
      <c r="A5565" t="s">
        <v>11145</v>
      </c>
      <c r="B5565" t="s">
        <v>41</v>
      </c>
      <c r="C5565" t="s">
        <v>87</v>
      </c>
      <c r="D5565" s="11">
        <v>2002</v>
      </c>
      <c r="E5565" t="s">
        <v>10493</v>
      </c>
      <c r="F5565">
        <v>7</v>
      </c>
      <c r="G5565">
        <v>255000</v>
      </c>
      <c r="H5565" t="s">
        <v>5997</v>
      </c>
      <c r="I5565" t="s">
        <v>8176</v>
      </c>
      <c r="J5565" t="s">
        <v>709</v>
      </c>
      <c r="K5565" t="s">
        <v>7</v>
      </c>
      <c r="L5565" s="7">
        <v>13000000</v>
      </c>
      <c r="M5565" s="7">
        <v>97837138</v>
      </c>
      <c r="N5565" t="s">
        <v>527</v>
      </c>
      <c r="O5565">
        <v>81</v>
      </c>
      <c r="P5565" s="8">
        <f>_xlfn.XLOOKUP(D5565,Consumer_Price_Index!A:A,Consumer_Price_Index!B:B)</f>
        <v>179.9</v>
      </c>
      <c r="Q5565" s="13">
        <f>IF(ISNUMBER(M5565), M5565*(Consumer_Price_Index!$B$45/(_xlfn.XLOOKUP('Working Data'!D4100,Consumer_Price_Index!A:A,Consumer_Price_Index!B:B))), "Missing")</f>
        <v>152641965.94265231</v>
      </c>
      <c r="R5565" t="str">
        <f t="shared" si="86"/>
        <v>Yes</v>
      </c>
    </row>
    <row r="5566" spans="1:18" x14ac:dyDescent="0.25">
      <c r="A5566" t="s">
        <v>10264</v>
      </c>
      <c r="B5566" t="s">
        <v>68</v>
      </c>
      <c r="C5566" t="s">
        <v>24</v>
      </c>
      <c r="D5566" s="11">
        <v>2003</v>
      </c>
      <c r="E5566" t="s">
        <v>10263</v>
      </c>
      <c r="F5566">
        <v>7</v>
      </c>
      <c r="G5566">
        <v>20000</v>
      </c>
      <c r="H5566" t="s">
        <v>5408</v>
      </c>
      <c r="I5566" t="s">
        <v>5408</v>
      </c>
      <c r="J5566" t="s">
        <v>6540</v>
      </c>
      <c r="K5566" t="s">
        <v>7</v>
      </c>
      <c r="L5566" s="7">
        <v>300000</v>
      </c>
      <c r="M5566" s="7">
        <v>3282321</v>
      </c>
      <c r="N5566" t="s">
        <v>9348</v>
      </c>
      <c r="O5566">
        <v>80</v>
      </c>
      <c r="P5566" s="8">
        <f>_xlfn.XLOOKUP(D5566,Consumer_Price_Index!A:A,Consumer_Price_Index!B:B)</f>
        <v>184</v>
      </c>
      <c r="Q5566" s="13">
        <f>IF(ISNUMBER(M5566), M5566*(Consumer_Price_Index!$B$45/(_xlfn.XLOOKUP('Working Data'!D4418,Consumer_Price_Index!A:A,Consumer_Price_Index!B:B))), "Missing")</f>
        <v>8803901.4850352108</v>
      </c>
      <c r="R5566" t="str">
        <f t="shared" si="86"/>
        <v>Yes</v>
      </c>
    </row>
    <row r="5567" spans="1:18" x14ac:dyDescent="0.25">
      <c r="A5567" t="s">
        <v>13130</v>
      </c>
      <c r="B5567" t="s">
        <v>41</v>
      </c>
      <c r="C5567" t="s">
        <v>24</v>
      </c>
      <c r="D5567" s="11">
        <v>1998</v>
      </c>
      <c r="E5567" t="s">
        <v>12331</v>
      </c>
      <c r="F5567">
        <v>7</v>
      </c>
      <c r="G5567">
        <v>19000</v>
      </c>
      <c r="H5567" t="s">
        <v>13129</v>
      </c>
      <c r="I5567" t="s">
        <v>13129</v>
      </c>
      <c r="J5567" t="s">
        <v>11864</v>
      </c>
      <c r="K5567" t="s">
        <v>7</v>
      </c>
      <c r="L5567" s="7">
        <v>20000000</v>
      </c>
      <c r="M5567" s="7">
        <v>3970078</v>
      </c>
      <c r="N5567" t="s">
        <v>13128</v>
      </c>
      <c r="O5567">
        <v>121</v>
      </c>
      <c r="P5567" s="8">
        <f>_xlfn.XLOOKUP(D5567,Consumer_Price_Index!A:A,Consumer_Price_Index!B:B)</f>
        <v>163</v>
      </c>
      <c r="Q5567" s="13">
        <f>IF(ISNUMBER(M5567), M5567*(Consumer_Price_Index!$B$45/(_xlfn.XLOOKUP('Working Data'!D3381,Consumer_Price_Index!A:A,Consumer_Price_Index!B:B))), "Missing")</f>
        <v>6574362.8619565219</v>
      </c>
      <c r="R5567" t="str">
        <f t="shared" si="86"/>
        <v>Yes</v>
      </c>
    </row>
    <row r="5568" spans="1:18" x14ac:dyDescent="0.25">
      <c r="A5568" t="s">
        <v>12043</v>
      </c>
      <c r="B5568" t="s">
        <v>41</v>
      </c>
      <c r="C5568" t="s">
        <v>409</v>
      </c>
      <c r="D5568" s="11">
        <v>2000</v>
      </c>
      <c r="E5568" t="s">
        <v>11335</v>
      </c>
      <c r="F5568">
        <v>7</v>
      </c>
      <c r="G5568">
        <v>27000</v>
      </c>
      <c r="H5568" t="s">
        <v>7834</v>
      </c>
      <c r="I5568" t="s">
        <v>12042</v>
      </c>
      <c r="J5568" t="s">
        <v>7834</v>
      </c>
      <c r="K5568" t="s">
        <v>7</v>
      </c>
      <c r="L5568" s="7">
        <v>6000000</v>
      </c>
      <c r="M5568" s="7">
        <v>10994533</v>
      </c>
      <c r="N5568" t="s">
        <v>12041</v>
      </c>
      <c r="O5568">
        <v>122</v>
      </c>
      <c r="P5568" s="8">
        <f>_xlfn.XLOOKUP(D5568,Consumer_Price_Index!A:A,Consumer_Price_Index!B:B)</f>
        <v>172.2</v>
      </c>
      <c r="Q5568" s="13">
        <f>IF(ISNUMBER(M5568), M5568*(Consumer_Price_Index!$B$45/(_xlfn.XLOOKUP('Working Data'!D3770,Consumer_Price_Index!A:A,Consumer_Price_Index!B:B))), "Missing")</f>
        <v>13668030.212566299</v>
      </c>
      <c r="R5568" t="str">
        <f t="shared" si="86"/>
        <v>Yes</v>
      </c>
    </row>
    <row r="5569" spans="1:18" x14ac:dyDescent="0.25">
      <c r="A5569" t="s">
        <v>17624</v>
      </c>
      <c r="B5569" t="s">
        <v>41</v>
      </c>
      <c r="C5569" t="s">
        <v>24</v>
      </c>
      <c r="D5569" s="11">
        <v>1990</v>
      </c>
      <c r="E5569" t="s">
        <v>17146</v>
      </c>
      <c r="F5569">
        <v>7</v>
      </c>
      <c r="G5569">
        <v>299000</v>
      </c>
      <c r="H5569" t="s">
        <v>3435</v>
      </c>
      <c r="I5569" t="s">
        <v>8918</v>
      </c>
      <c r="J5569" t="s">
        <v>5551</v>
      </c>
      <c r="K5569" t="s">
        <v>7</v>
      </c>
      <c r="L5569" s="7">
        <v>14000000</v>
      </c>
      <c r="M5569" s="7">
        <v>463406268</v>
      </c>
      <c r="N5569" t="s">
        <v>6122</v>
      </c>
      <c r="O5569">
        <v>119</v>
      </c>
      <c r="P5569" s="8">
        <f>_xlfn.XLOOKUP(D5569,Consumer_Price_Index!A:A,Consumer_Price_Index!B:B)</f>
        <v>130.69999999999999</v>
      </c>
      <c r="Q5569" s="13">
        <f>IF(ISNUMBER(M5569), M5569*(Consumer_Price_Index!$B$45/(_xlfn.XLOOKUP('Working Data'!D1648,Consumer_Price_Index!A:A,Consumer_Price_Index!B:B))), "Missing")</f>
        <v>647408940.20907843</v>
      </c>
      <c r="R5569" t="str">
        <f t="shared" si="86"/>
        <v>Yes</v>
      </c>
    </row>
    <row r="5570" spans="1:18" x14ac:dyDescent="0.25">
      <c r="A5570" t="s">
        <v>5869</v>
      </c>
      <c r="B5570" t="s">
        <v>41</v>
      </c>
      <c r="C5570" t="s">
        <v>100</v>
      </c>
      <c r="D5570" s="11">
        <v>2012</v>
      </c>
      <c r="E5570" t="s">
        <v>5707</v>
      </c>
      <c r="F5570">
        <v>7</v>
      </c>
      <c r="G5570">
        <v>578000</v>
      </c>
      <c r="H5570" t="s">
        <v>2437</v>
      </c>
      <c r="I5570" t="s">
        <v>3386</v>
      </c>
      <c r="J5570" t="s">
        <v>5868</v>
      </c>
      <c r="K5570" t="s">
        <v>7</v>
      </c>
      <c r="L5570" s="7">
        <v>130000000</v>
      </c>
      <c r="M5570" s="7">
        <v>403354469</v>
      </c>
      <c r="N5570" t="s">
        <v>890</v>
      </c>
      <c r="O5570">
        <v>124</v>
      </c>
      <c r="P5570" s="8">
        <f>_xlfn.XLOOKUP(D5570,Consumer_Price_Index!A:A,Consumer_Price_Index!B:B)</f>
        <v>229.6</v>
      </c>
      <c r="Q5570" s="13">
        <f>IF(ISNUMBER(M5570), M5570*(Consumer_Price_Index!$B$45/(_xlfn.XLOOKUP('Working Data'!D6053,Consumer_Price_Index!A:A,Consumer_Price_Index!B:B))), "Missing")</f>
        <v>527476852.80815446</v>
      </c>
      <c r="R5570" t="str">
        <f t="shared" si="86"/>
        <v>Yes</v>
      </c>
    </row>
    <row r="5571" spans="1:18" x14ac:dyDescent="0.25">
      <c r="A5571" t="s">
        <v>7469</v>
      </c>
      <c r="B5571" t="s">
        <v>41</v>
      </c>
      <c r="C5571" t="s">
        <v>409</v>
      </c>
      <c r="D5571" s="11">
        <v>2009</v>
      </c>
      <c r="E5571" t="s">
        <v>7318</v>
      </c>
      <c r="F5571">
        <v>7</v>
      </c>
      <c r="G5571">
        <v>287000</v>
      </c>
      <c r="H5571" t="s">
        <v>3998</v>
      </c>
      <c r="I5571" t="s">
        <v>7468</v>
      </c>
      <c r="J5571" t="s">
        <v>1715</v>
      </c>
      <c r="K5571" t="s">
        <v>7</v>
      </c>
      <c r="L5571" s="7">
        <v>100000000</v>
      </c>
      <c r="M5571" s="7">
        <v>214104620</v>
      </c>
      <c r="N5571" t="s">
        <v>103</v>
      </c>
      <c r="O5571">
        <v>140</v>
      </c>
      <c r="P5571" s="8">
        <f>_xlfn.XLOOKUP(D5571,Consumer_Price_Index!A:A,Consumer_Price_Index!B:B)</f>
        <v>214.5</v>
      </c>
      <c r="Q5571" s="13">
        <f>IF(ISNUMBER(M5571), M5571*(Consumer_Price_Index!$B$45/(_xlfn.XLOOKUP('Working Data'!D5480,Consumer_Price_Index!A:A,Consumer_Price_Index!B:B))), "Missing")</f>
        <v>551459659.45900249</v>
      </c>
      <c r="R5571" t="str">
        <f t="shared" ref="R5571:R5634" si="87">IF(AND(ISNUMBER(L5571), L5571&gt;0, ISNUMBER(M5571), M5571&gt;0), "Yes", "No")</f>
        <v>Yes</v>
      </c>
    </row>
    <row r="5572" spans="1:18" x14ac:dyDescent="0.25">
      <c r="A5572" t="s">
        <v>16392</v>
      </c>
      <c r="B5572" t="s">
        <v>101</v>
      </c>
      <c r="C5572" t="s">
        <v>11</v>
      </c>
      <c r="D5572" s="11">
        <v>1992</v>
      </c>
      <c r="E5572" t="s">
        <v>16125</v>
      </c>
      <c r="F5572">
        <v>7</v>
      </c>
      <c r="G5572">
        <v>4100</v>
      </c>
      <c r="H5572" t="s">
        <v>13529</v>
      </c>
      <c r="I5572" t="s">
        <v>16391</v>
      </c>
      <c r="J5572" t="s">
        <v>16390</v>
      </c>
      <c r="K5572" t="s">
        <v>7</v>
      </c>
      <c r="L5572" s="7">
        <v>10000000</v>
      </c>
      <c r="M5572" s="7">
        <v>15164458</v>
      </c>
      <c r="N5572" t="s">
        <v>138</v>
      </c>
      <c r="O5572">
        <v>112</v>
      </c>
      <c r="P5572" s="8">
        <f>_xlfn.XLOOKUP(D5572,Consumer_Price_Index!A:A,Consumer_Price_Index!B:B)</f>
        <v>140.30000000000001</v>
      </c>
      <c r="Q5572" s="13">
        <f>IF(ISNUMBER(M5572), M5572*(Consumer_Price_Index!$B$45/(_xlfn.XLOOKUP('Working Data'!D2128,Consumer_Price_Index!A:A,Consumer_Price_Index!B:B))), "Missing")</f>
        <v>19252543.135833334</v>
      </c>
      <c r="R5572" t="str">
        <f t="shared" si="87"/>
        <v>Yes</v>
      </c>
    </row>
    <row r="5573" spans="1:18" x14ac:dyDescent="0.25">
      <c r="A5573" t="s">
        <v>6614</v>
      </c>
      <c r="B5573" t="s">
        <v>68</v>
      </c>
      <c r="C5573" t="s">
        <v>11</v>
      </c>
      <c r="D5573" s="11">
        <v>2010</v>
      </c>
      <c r="E5573" t="s">
        <v>6054</v>
      </c>
      <c r="F5573">
        <v>7</v>
      </c>
      <c r="G5573">
        <v>48000</v>
      </c>
      <c r="H5573" t="s">
        <v>1999</v>
      </c>
      <c r="I5573" t="s">
        <v>3702</v>
      </c>
      <c r="J5573" t="s">
        <v>1440</v>
      </c>
      <c r="K5573" t="s">
        <v>7</v>
      </c>
      <c r="L5573" s="7">
        <v>5000000</v>
      </c>
      <c r="M5573" s="7">
        <v>5144717</v>
      </c>
      <c r="N5573" t="s">
        <v>6613</v>
      </c>
      <c r="O5573">
        <v>91</v>
      </c>
      <c r="P5573" s="8">
        <f>_xlfn.XLOOKUP(D5573,Consumer_Price_Index!A:A,Consumer_Price_Index!B:B)</f>
        <v>218.1</v>
      </c>
      <c r="Q5573" s="13">
        <f>IF(ISNUMBER(M5573), M5573*(Consumer_Price_Index!$B$45/(_xlfn.XLOOKUP('Working Data'!D5795,Consumer_Price_Index!A:A,Consumer_Price_Index!B:B))), "Missing")</f>
        <v>6970187.9497554461</v>
      </c>
      <c r="R5573" t="str">
        <f t="shared" si="87"/>
        <v>Yes</v>
      </c>
    </row>
    <row r="5574" spans="1:18" x14ac:dyDescent="0.25">
      <c r="A5574" t="s">
        <v>16417</v>
      </c>
      <c r="B5574" t="s">
        <v>68</v>
      </c>
      <c r="C5574" t="s">
        <v>11</v>
      </c>
      <c r="D5574" s="11">
        <v>1992</v>
      </c>
      <c r="E5574" t="s">
        <v>16077</v>
      </c>
      <c r="F5574">
        <v>7</v>
      </c>
      <c r="G5574">
        <v>13000</v>
      </c>
      <c r="H5574" t="s">
        <v>8887</v>
      </c>
      <c r="I5574" t="s">
        <v>10254</v>
      </c>
      <c r="J5574" t="s">
        <v>16416</v>
      </c>
      <c r="K5574" t="s">
        <v>7</v>
      </c>
      <c r="L5574" s="7">
        <v>35000000</v>
      </c>
      <c r="M5574" s="7">
        <v>4651977</v>
      </c>
      <c r="N5574" t="s">
        <v>114</v>
      </c>
      <c r="O5574">
        <v>114</v>
      </c>
      <c r="P5574" s="8">
        <f>_xlfn.XLOOKUP(D5574,Consumer_Price_Index!A:A,Consumer_Price_Index!B:B)</f>
        <v>140.30000000000001</v>
      </c>
      <c r="Q5574" s="13">
        <f>IF(ISNUMBER(M5574), M5574*(Consumer_Price_Index!$B$45/(_xlfn.XLOOKUP('Working Data'!D2118,Consumer_Price_Index!A:A,Consumer_Price_Index!B:B))), "Missing")</f>
        <v>5783179.8935128516</v>
      </c>
      <c r="R5574" t="str">
        <f t="shared" si="87"/>
        <v>Yes</v>
      </c>
    </row>
    <row r="5575" spans="1:18" x14ac:dyDescent="0.25">
      <c r="A5575" t="s">
        <v>1691</v>
      </c>
      <c r="B5575" t="s">
        <v>101</v>
      </c>
      <c r="C5575" t="s">
        <v>73</v>
      </c>
      <c r="D5575" s="11">
        <v>2018</v>
      </c>
      <c r="E5575" t="s">
        <v>1661</v>
      </c>
      <c r="F5575">
        <v>7</v>
      </c>
      <c r="G5575">
        <v>140000</v>
      </c>
      <c r="H5575" t="s">
        <v>1690</v>
      </c>
      <c r="I5575" t="s">
        <v>1690</v>
      </c>
      <c r="J5575" t="s">
        <v>1586</v>
      </c>
      <c r="K5575" t="s">
        <v>7</v>
      </c>
      <c r="L5575" s="7">
        <v>175000000</v>
      </c>
      <c r="M5575" s="7">
        <v>529323962</v>
      </c>
      <c r="N5575" t="s">
        <v>885</v>
      </c>
      <c r="O5575">
        <v>112</v>
      </c>
      <c r="P5575" s="8">
        <f>_xlfn.XLOOKUP(D5575,Consumer_Price_Index!A:A,Consumer_Price_Index!B:B)</f>
        <v>251.1</v>
      </c>
      <c r="Q5575" s="13">
        <f>IF(ISNUMBER(M5575), M5575*(Consumer_Price_Index!$B$45/(_xlfn.XLOOKUP('Working Data'!D7318,Consumer_Price_Index!A:A,Consumer_Price_Index!B:B))), "Missing")</f>
        <v>968097306.25090039</v>
      </c>
      <c r="R5575" t="str">
        <f t="shared" si="87"/>
        <v>Yes</v>
      </c>
    </row>
    <row r="5576" spans="1:18" x14ac:dyDescent="0.25">
      <c r="A5576" t="s">
        <v>8003</v>
      </c>
      <c r="B5576" t="s">
        <v>41</v>
      </c>
      <c r="C5576" t="s">
        <v>34</v>
      </c>
      <c r="D5576" s="11">
        <v>2008</v>
      </c>
      <c r="E5576" t="s">
        <v>7794</v>
      </c>
      <c r="F5576">
        <v>7</v>
      </c>
      <c r="G5576">
        <v>222000</v>
      </c>
      <c r="H5576" t="s">
        <v>843</v>
      </c>
      <c r="I5576" t="s">
        <v>8002</v>
      </c>
      <c r="J5576" t="s">
        <v>843</v>
      </c>
      <c r="K5576" t="s">
        <v>332</v>
      </c>
      <c r="L5576" s="7">
        <v>50000000</v>
      </c>
      <c r="M5576" s="7">
        <v>113244290</v>
      </c>
      <c r="N5576" t="s">
        <v>842</v>
      </c>
      <c r="O5576">
        <v>92</v>
      </c>
      <c r="P5576" s="8">
        <f>_xlfn.XLOOKUP(D5576,Consumer_Price_Index!A:A,Consumer_Price_Index!B:B)</f>
        <v>215.3</v>
      </c>
      <c r="Q5576" s="13">
        <f>IF(ISNUMBER(M5576), M5576*(Consumer_Price_Index!$B$45/(_xlfn.XLOOKUP('Working Data'!D5275,Consumer_Price_Index!A:A,Consumer_Price_Index!B:B))), "Missing")</f>
        <v>166452171.55330437</v>
      </c>
      <c r="R5576" t="str">
        <f t="shared" si="87"/>
        <v>Yes</v>
      </c>
    </row>
    <row r="5577" spans="1:18" x14ac:dyDescent="0.25">
      <c r="A5577" t="s">
        <v>12740</v>
      </c>
      <c r="B5577" t="s">
        <v>41</v>
      </c>
      <c r="C5577" t="s">
        <v>100</v>
      </c>
      <c r="D5577" s="11">
        <v>1999</v>
      </c>
      <c r="E5577" t="s">
        <v>12350</v>
      </c>
      <c r="F5577">
        <v>7</v>
      </c>
      <c r="G5577">
        <v>38000</v>
      </c>
      <c r="H5577" t="s">
        <v>12739</v>
      </c>
      <c r="I5577" t="s">
        <v>9448</v>
      </c>
      <c r="J5577" t="s">
        <v>4201</v>
      </c>
      <c r="K5577" t="s">
        <v>265</v>
      </c>
      <c r="L5577" s="7">
        <v>12000000</v>
      </c>
      <c r="M5577" s="7">
        <v>2062405</v>
      </c>
      <c r="N5577" t="s">
        <v>12738</v>
      </c>
      <c r="O5577">
        <v>101</v>
      </c>
      <c r="P5577" s="8">
        <f>_xlfn.XLOOKUP(D5577,Consumer_Price_Index!A:A,Consumer_Price_Index!B:B)</f>
        <v>166.6</v>
      </c>
      <c r="Q5577" s="13">
        <f>IF(ISNUMBER(M5577), M5577*(Consumer_Price_Index!$B$45/(_xlfn.XLOOKUP('Working Data'!D3520,Consumer_Price_Index!A:A,Consumer_Price_Index!B:B))), "Missing")</f>
        <v>2881315.0091701052</v>
      </c>
      <c r="R5577" t="str">
        <f t="shared" si="87"/>
        <v>Yes</v>
      </c>
    </row>
    <row r="5578" spans="1:18" x14ac:dyDescent="0.25">
      <c r="A5578" t="s">
        <v>3351</v>
      </c>
      <c r="B5578" t="s">
        <v>41</v>
      </c>
      <c r="C5578" t="s">
        <v>11</v>
      </c>
      <c r="D5578" s="11">
        <v>2016</v>
      </c>
      <c r="E5578" t="s">
        <v>3350</v>
      </c>
      <c r="F5578">
        <v>7</v>
      </c>
      <c r="G5578">
        <v>64000</v>
      </c>
      <c r="H5578" t="s">
        <v>3349</v>
      </c>
      <c r="I5578" t="s">
        <v>3349</v>
      </c>
      <c r="J5578" t="s">
        <v>3348</v>
      </c>
      <c r="K5578" t="s">
        <v>562</v>
      </c>
      <c r="M5578" s="7">
        <v>3096815</v>
      </c>
      <c r="N5578" t="s">
        <v>3347</v>
      </c>
      <c r="O5578">
        <v>99</v>
      </c>
      <c r="P5578" s="8">
        <f>_xlfn.XLOOKUP(D5578,Consumer_Price_Index!A:A,Consumer_Price_Index!B:B)</f>
        <v>240</v>
      </c>
      <c r="Q5578" s="13">
        <f>IF(ISNUMBER(M5578), M5578*(Consumer_Price_Index!$B$45/(_xlfn.XLOOKUP('Working Data'!D6877,Consumer_Price_Index!A:A,Consumer_Price_Index!B:B))), "Missing")</f>
        <v>5128258.3179347822</v>
      </c>
      <c r="R5578" t="str">
        <f t="shared" si="87"/>
        <v>No</v>
      </c>
    </row>
    <row r="5579" spans="1:18" x14ac:dyDescent="0.25">
      <c r="A5579" t="s">
        <v>20297</v>
      </c>
      <c r="B5579" t="s">
        <v>101</v>
      </c>
      <c r="C5579" t="s">
        <v>24</v>
      </c>
      <c r="D5579" s="11">
        <v>1985</v>
      </c>
      <c r="E5579" t="s">
        <v>20296</v>
      </c>
      <c r="F5579">
        <v>7</v>
      </c>
      <c r="G5579">
        <v>31000</v>
      </c>
      <c r="H5579" t="s">
        <v>9954</v>
      </c>
      <c r="I5579" t="s">
        <v>15306</v>
      </c>
      <c r="J5579" t="s">
        <v>9765</v>
      </c>
      <c r="K5579" t="s">
        <v>7</v>
      </c>
      <c r="L5579" s="7">
        <v>8000000</v>
      </c>
      <c r="M5579" s="7">
        <v>12952019</v>
      </c>
      <c r="N5579" t="s">
        <v>20197</v>
      </c>
      <c r="O5579">
        <v>108</v>
      </c>
      <c r="P5579" s="8">
        <f>_xlfn.XLOOKUP(D5579,Consumer_Price_Index!A:A,Consumer_Price_Index!B:B)</f>
        <v>107.6</v>
      </c>
      <c r="Q5579" s="13">
        <f>IF(ISNUMBER(M5579), M5579*(Consumer_Price_Index!$B$45/(_xlfn.XLOOKUP('Working Data'!D660,Consumer_Price_Index!A:A,Consumer_Price_Index!B:B))), "Missing")</f>
        <v>28975625.472099852</v>
      </c>
      <c r="R5579" t="str">
        <f t="shared" si="87"/>
        <v>Yes</v>
      </c>
    </row>
    <row r="5580" spans="1:18" x14ac:dyDescent="0.25">
      <c r="A5580" t="s">
        <v>6364</v>
      </c>
      <c r="B5580" t="s">
        <v>68</v>
      </c>
      <c r="C5580" t="s">
        <v>34</v>
      </c>
      <c r="D5580" s="11">
        <v>2011</v>
      </c>
      <c r="E5580" t="s">
        <v>6206</v>
      </c>
      <c r="F5580">
        <v>7</v>
      </c>
      <c r="G5580">
        <v>306000</v>
      </c>
      <c r="H5580" t="s">
        <v>4483</v>
      </c>
      <c r="I5580" t="s">
        <v>2446</v>
      </c>
      <c r="J5580" t="s">
        <v>533</v>
      </c>
      <c r="K5580" t="s">
        <v>7</v>
      </c>
      <c r="L5580" s="7">
        <v>110000000</v>
      </c>
      <c r="M5580" s="7">
        <v>299268508</v>
      </c>
      <c r="N5580" t="s">
        <v>632</v>
      </c>
      <c r="O5580">
        <v>127</v>
      </c>
      <c r="P5580" s="8">
        <f>_xlfn.XLOOKUP(D5580,Consumer_Price_Index!A:A,Consumer_Price_Index!B:B)</f>
        <v>224.9</v>
      </c>
      <c r="Q5580" s="13">
        <f>IF(ISNUMBER(M5580), M5580*(Consumer_Price_Index!$B$45/(_xlfn.XLOOKUP('Working Data'!D5889,Consumer_Price_Index!A:A,Consumer_Price_Index!B:B))), "Missing")</f>
        <v>384755756.90970463</v>
      </c>
      <c r="R5580" t="str">
        <f t="shared" si="87"/>
        <v>Yes</v>
      </c>
    </row>
    <row r="5581" spans="1:18" x14ac:dyDescent="0.25">
      <c r="A5581" t="s">
        <v>6968</v>
      </c>
      <c r="B5581" t="s">
        <v>68</v>
      </c>
      <c r="C5581" t="s">
        <v>34</v>
      </c>
      <c r="D5581" s="11">
        <v>2010</v>
      </c>
      <c r="E5581" t="s">
        <v>6874</v>
      </c>
      <c r="F5581">
        <v>7</v>
      </c>
      <c r="G5581">
        <v>295000</v>
      </c>
      <c r="H5581" t="s">
        <v>2231</v>
      </c>
      <c r="I5581" t="s">
        <v>5014</v>
      </c>
      <c r="J5581" t="s">
        <v>1878</v>
      </c>
      <c r="K5581" t="s">
        <v>7</v>
      </c>
      <c r="L5581" s="7">
        <v>58000000</v>
      </c>
      <c r="M5581" s="7">
        <v>199006387</v>
      </c>
      <c r="N5581" t="s">
        <v>856</v>
      </c>
      <c r="O5581">
        <v>111</v>
      </c>
      <c r="P5581" s="8">
        <f>_xlfn.XLOOKUP(D5581,Consumer_Price_Index!A:A,Consumer_Price_Index!B:B)</f>
        <v>218.1</v>
      </c>
      <c r="Q5581" s="13">
        <f>IF(ISNUMBER(M5581), M5581*(Consumer_Price_Index!$B$45/(_xlfn.XLOOKUP('Working Data'!D5661,Consumer_Price_Index!A:A,Consumer_Price_Index!B:B))), "Missing")</f>
        <v>269618702.17385501</v>
      </c>
      <c r="R5581" t="str">
        <f t="shared" si="87"/>
        <v>Yes</v>
      </c>
    </row>
    <row r="5582" spans="1:18" x14ac:dyDescent="0.25">
      <c r="A5582" t="s">
        <v>15791</v>
      </c>
      <c r="B5582" t="s">
        <v>41</v>
      </c>
      <c r="C5582" t="s">
        <v>87</v>
      </c>
      <c r="D5582" s="11">
        <v>1993</v>
      </c>
      <c r="E5582" t="s">
        <v>15790</v>
      </c>
      <c r="F5582">
        <v>7</v>
      </c>
      <c r="G5582">
        <v>21000</v>
      </c>
      <c r="H5582" t="s">
        <v>9252</v>
      </c>
      <c r="I5582" t="s">
        <v>9252</v>
      </c>
      <c r="J5582" t="s">
        <v>1848</v>
      </c>
      <c r="K5582" t="s">
        <v>7</v>
      </c>
      <c r="L5582" s="7">
        <v>8000000</v>
      </c>
      <c r="M5582" s="7">
        <v>2502551</v>
      </c>
      <c r="N5582" t="s">
        <v>15789</v>
      </c>
      <c r="O5582">
        <v>98</v>
      </c>
      <c r="P5582" s="8">
        <f>_xlfn.XLOOKUP(D5582,Consumer_Price_Index!A:A,Consumer_Price_Index!B:B)</f>
        <v>144.5</v>
      </c>
      <c r="Q5582" s="13">
        <f>IF(ISNUMBER(M5582), M5582*(Consumer_Price_Index!$B$45/(_xlfn.XLOOKUP('Working Data'!D2360,Consumer_Price_Index!A:A,Consumer_Price_Index!B:B))), "Missing")</f>
        <v>3782377.4290674604</v>
      </c>
      <c r="R5582" t="str">
        <f t="shared" si="87"/>
        <v>Yes</v>
      </c>
    </row>
    <row r="5583" spans="1:18" x14ac:dyDescent="0.25">
      <c r="A5583" t="s">
        <v>19746</v>
      </c>
      <c r="B5583" t="s">
        <v>41</v>
      </c>
      <c r="C5583" t="s">
        <v>87</v>
      </c>
      <c r="D5583" s="11">
        <v>1986</v>
      </c>
      <c r="E5583" t="s">
        <v>18863</v>
      </c>
      <c r="F5583">
        <v>7</v>
      </c>
      <c r="G5583">
        <v>17000</v>
      </c>
      <c r="H5583" t="s">
        <v>19745</v>
      </c>
      <c r="I5583" t="s">
        <v>16082</v>
      </c>
      <c r="J5583" t="s">
        <v>10342</v>
      </c>
      <c r="K5583" t="s">
        <v>7</v>
      </c>
      <c r="L5583" s="7">
        <v>1900000</v>
      </c>
      <c r="M5583" s="7">
        <v>4600000</v>
      </c>
      <c r="N5583" t="s">
        <v>17272</v>
      </c>
      <c r="O5583">
        <v>99</v>
      </c>
      <c r="P5583" s="8">
        <f>_xlfn.XLOOKUP(D5583,Consumer_Price_Index!A:A,Consumer_Price_Index!B:B)</f>
        <v>109.6</v>
      </c>
      <c r="Q5583" s="13">
        <f>IF(ISNUMBER(M5583), M5583*(Consumer_Price_Index!$B$45/(_xlfn.XLOOKUP('Working Data'!D862,Consumer_Price_Index!A:A,Consumer_Price_Index!B:B))), "Missing")</f>
        <v>7419904.7114875587</v>
      </c>
      <c r="R5583" t="str">
        <f t="shared" si="87"/>
        <v>Yes</v>
      </c>
    </row>
    <row r="5584" spans="1:18" x14ac:dyDescent="0.25">
      <c r="A5584" t="s">
        <v>15816</v>
      </c>
      <c r="B5584" t="s">
        <v>41</v>
      </c>
      <c r="C5584" t="s">
        <v>11</v>
      </c>
      <c r="D5584" s="11">
        <v>1993</v>
      </c>
      <c r="E5584" t="s">
        <v>15660</v>
      </c>
      <c r="F5584">
        <v>7</v>
      </c>
      <c r="G5584">
        <v>2500</v>
      </c>
      <c r="H5584" t="s">
        <v>13611</v>
      </c>
      <c r="I5584" t="s">
        <v>8296</v>
      </c>
      <c r="J5584" t="s">
        <v>589</v>
      </c>
      <c r="K5584" t="s">
        <v>7</v>
      </c>
      <c r="L5584" s="7">
        <v>800000</v>
      </c>
      <c r="M5584" s="7">
        <v>1001437</v>
      </c>
      <c r="N5584" t="s">
        <v>15815</v>
      </c>
      <c r="O5584">
        <v>114</v>
      </c>
      <c r="P5584" s="8">
        <f>_xlfn.XLOOKUP(D5584,Consumer_Price_Index!A:A,Consumer_Price_Index!B:B)</f>
        <v>144.5</v>
      </c>
      <c r="Q5584" s="13">
        <f>IF(ISNUMBER(M5584), M5584*(Consumer_Price_Index!$B$45/(_xlfn.XLOOKUP('Working Data'!D2348,Consumer_Price_Index!A:A,Consumer_Price_Index!B:B))), "Missing")</f>
        <v>1271407.7245833334</v>
      </c>
      <c r="R5584" t="str">
        <f t="shared" si="87"/>
        <v>Yes</v>
      </c>
    </row>
    <row r="5585" spans="1:18" x14ac:dyDescent="0.25">
      <c r="A5585" t="s">
        <v>13430</v>
      </c>
      <c r="B5585" t="s">
        <v>68</v>
      </c>
      <c r="C5585" t="s">
        <v>34</v>
      </c>
      <c r="D5585" s="11">
        <v>1998</v>
      </c>
      <c r="E5585" t="s">
        <v>13053</v>
      </c>
      <c r="F5585">
        <v>7</v>
      </c>
      <c r="G5585">
        <v>247000</v>
      </c>
      <c r="H5585" t="s">
        <v>4648</v>
      </c>
      <c r="I5585" t="s">
        <v>11648</v>
      </c>
      <c r="J5585" t="s">
        <v>2277</v>
      </c>
      <c r="K5585" t="s">
        <v>7</v>
      </c>
      <c r="L5585" s="7">
        <v>33000000</v>
      </c>
      <c r="M5585" s="7">
        <v>244721064</v>
      </c>
      <c r="N5585" t="s">
        <v>666</v>
      </c>
      <c r="O5585">
        <v>98</v>
      </c>
      <c r="P5585" s="8">
        <f>_xlfn.XLOOKUP(D5585,Consumer_Price_Index!A:A,Consumer_Price_Index!B:B)</f>
        <v>163</v>
      </c>
      <c r="Q5585" s="13">
        <f>IF(ISNUMBER(M5585), M5585*(Consumer_Price_Index!$B$45/(_xlfn.XLOOKUP('Working Data'!D3257,Consumer_Price_Index!A:A,Consumer_Price_Index!B:B))), "Missing")</f>
        <v>447578080.43697476</v>
      </c>
      <c r="R5585" t="str">
        <f t="shared" si="87"/>
        <v>Yes</v>
      </c>
    </row>
    <row r="5586" spans="1:18" x14ac:dyDescent="0.25">
      <c r="A5586" t="s">
        <v>5748</v>
      </c>
      <c r="B5586" t="s">
        <v>41</v>
      </c>
      <c r="C5586" t="s">
        <v>24</v>
      </c>
      <c r="D5586" s="11">
        <v>2012</v>
      </c>
      <c r="E5586" t="s">
        <v>5747</v>
      </c>
      <c r="F5586">
        <v>7</v>
      </c>
      <c r="G5586">
        <v>122000</v>
      </c>
      <c r="H5586" t="s">
        <v>2340</v>
      </c>
      <c r="I5586" t="s">
        <v>1871</v>
      </c>
      <c r="J5586" t="s">
        <v>2393</v>
      </c>
      <c r="K5586" t="s">
        <v>7</v>
      </c>
      <c r="L5586" s="7">
        <v>750000</v>
      </c>
      <c r="M5586" s="7">
        <v>4424699</v>
      </c>
      <c r="N5586" t="s">
        <v>5003</v>
      </c>
      <c r="O5586">
        <v>86</v>
      </c>
      <c r="P5586" s="8">
        <f>_xlfn.XLOOKUP(D5586,Consumer_Price_Index!A:A,Consumer_Price_Index!B:B)</f>
        <v>229.6</v>
      </c>
      <c r="Q5586" s="13">
        <f>IF(ISNUMBER(M5586), M5586*(Consumer_Price_Index!$B$45/(_xlfn.XLOOKUP('Working Data'!D6110,Consumer_Price_Index!A:A,Consumer_Price_Index!B:B))), "Missing")</f>
        <v>12529793.543680297</v>
      </c>
      <c r="R5586" t="str">
        <f t="shared" si="87"/>
        <v>Yes</v>
      </c>
    </row>
    <row r="5587" spans="1:18" x14ac:dyDescent="0.25">
      <c r="A5587" t="s">
        <v>18599</v>
      </c>
      <c r="B5587" t="s">
        <v>68</v>
      </c>
      <c r="C5587" t="s">
        <v>24</v>
      </c>
      <c r="D5587" s="11">
        <v>1988</v>
      </c>
      <c r="E5587" t="s">
        <v>18447</v>
      </c>
      <c r="F5587">
        <v>7</v>
      </c>
      <c r="G5587">
        <v>90000</v>
      </c>
      <c r="H5587" t="s">
        <v>8887</v>
      </c>
      <c r="I5587" t="s">
        <v>3586</v>
      </c>
      <c r="J5587" t="s">
        <v>1073</v>
      </c>
      <c r="K5587" t="s">
        <v>7</v>
      </c>
      <c r="L5587" s="7">
        <v>32000000</v>
      </c>
      <c r="M5587" s="7">
        <v>60329001</v>
      </c>
      <c r="N5587" t="s">
        <v>108</v>
      </c>
      <c r="O5587">
        <v>101</v>
      </c>
      <c r="P5587" s="8">
        <f>_xlfn.XLOOKUP(D5587,Consumer_Price_Index!A:A,Consumer_Price_Index!B:B)</f>
        <v>118.3</v>
      </c>
      <c r="Q5587" s="13">
        <f>IF(ISNUMBER(M5587), M5587*(Consumer_Price_Index!$B$45/(_xlfn.XLOOKUP('Working Data'!D1296,Consumer_Price_Index!A:A,Consumer_Price_Index!B:B))), "Missing")</f>
        <v>102180359.11450806</v>
      </c>
      <c r="R5587" t="str">
        <f t="shared" si="87"/>
        <v>Yes</v>
      </c>
    </row>
    <row r="5588" spans="1:18" x14ac:dyDescent="0.25">
      <c r="A5588" t="s">
        <v>11217</v>
      </c>
      <c r="B5588" t="s">
        <v>41</v>
      </c>
      <c r="C5588" t="s">
        <v>24</v>
      </c>
      <c r="D5588" s="11">
        <v>2002</v>
      </c>
      <c r="E5588" t="s">
        <v>10759</v>
      </c>
      <c r="F5588">
        <v>7</v>
      </c>
      <c r="G5588">
        <v>86000</v>
      </c>
      <c r="H5588" t="s">
        <v>8673</v>
      </c>
      <c r="I5588" t="s">
        <v>3320</v>
      </c>
      <c r="J5588" t="s">
        <v>11216</v>
      </c>
      <c r="K5588" t="s">
        <v>7</v>
      </c>
      <c r="L5588" s="7">
        <v>4000000</v>
      </c>
      <c r="M5588" s="7">
        <v>9304609</v>
      </c>
      <c r="N5588" t="s">
        <v>11215</v>
      </c>
      <c r="O5588">
        <v>107</v>
      </c>
      <c r="P5588" s="8">
        <f>_xlfn.XLOOKUP(D5588,Consumer_Price_Index!A:A,Consumer_Price_Index!B:B)</f>
        <v>179.9</v>
      </c>
      <c r="Q5588" s="13">
        <f>IF(ISNUMBER(M5588), M5588*(Consumer_Price_Index!$B$45/(_xlfn.XLOOKUP('Working Data'!D4061,Consumer_Price_Index!A:A,Consumer_Price_Index!B:B))), "Missing")</f>
        <v>12167872.799570816</v>
      </c>
      <c r="R5588" t="str">
        <f t="shared" si="87"/>
        <v>Yes</v>
      </c>
    </row>
    <row r="5589" spans="1:18" x14ac:dyDescent="0.25">
      <c r="A5589" t="s">
        <v>1029</v>
      </c>
      <c r="B5589" t="s">
        <v>68</v>
      </c>
      <c r="C5589" t="s">
        <v>34</v>
      </c>
      <c r="D5589" s="11">
        <v>2019</v>
      </c>
      <c r="E5589" t="s">
        <v>347</v>
      </c>
      <c r="F5589">
        <v>7</v>
      </c>
      <c r="G5589">
        <v>284000</v>
      </c>
      <c r="H5589" t="s">
        <v>1028</v>
      </c>
      <c r="I5589" t="s">
        <v>1027</v>
      </c>
      <c r="J5589" t="s">
        <v>1026</v>
      </c>
      <c r="K5589" t="s">
        <v>7</v>
      </c>
      <c r="L5589" s="7">
        <v>100000000</v>
      </c>
      <c r="M5589" s="7">
        <v>365971656</v>
      </c>
      <c r="N5589" t="s">
        <v>138</v>
      </c>
      <c r="O5589">
        <v>132</v>
      </c>
      <c r="P5589" s="8">
        <f>_xlfn.XLOOKUP(D5589,Consumer_Price_Index!A:A,Consumer_Price_Index!B:B)</f>
        <v>255.7</v>
      </c>
      <c r="Q5589" s="13">
        <f>IF(ISNUMBER(M5589), M5589*(Consumer_Price_Index!$B$45/(_xlfn.XLOOKUP('Working Data'!D7462,Consumer_Price_Index!A:A,Consumer_Price_Index!B:B))), "Missing")</f>
        <v>471109267.35614705</v>
      </c>
      <c r="R5589" t="str">
        <f t="shared" si="87"/>
        <v>Yes</v>
      </c>
    </row>
    <row r="5590" spans="1:18" x14ac:dyDescent="0.25">
      <c r="A5590" t="s">
        <v>19687</v>
      </c>
      <c r="B5590" t="s">
        <v>41</v>
      </c>
      <c r="C5590" t="s">
        <v>409</v>
      </c>
      <c r="D5590" s="11">
        <v>1986</v>
      </c>
      <c r="E5590" t="s">
        <v>19239</v>
      </c>
      <c r="F5590">
        <v>7</v>
      </c>
      <c r="G5590">
        <v>30000</v>
      </c>
      <c r="H5590" t="s">
        <v>18833</v>
      </c>
      <c r="I5590" t="s">
        <v>18833</v>
      </c>
      <c r="J5590" t="s">
        <v>2374</v>
      </c>
      <c r="K5590" t="s">
        <v>265</v>
      </c>
      <c r="L5590" s="7">
        <v>4000000</v>
      </c>
      <c r="M5590" s="7">
        <v>2850707</v>
      </c>
      <c r="N5590" t="s">
        <v>19686</v>
      </c>
      <c r="O5590">
        <v>112</v>
      </c>
      <c r="P5590" s="8">
        <f>_xlfn.XLOOKUP(D5590,Consumer_Price_Index!A:A,Consumer_Price_Index!B:B)</f>
        <v>109.6</v>
      </c>
      <c r="Q5590" s="13">
        <f>IF(ISNUMBER(M5590), M5590*(Consumer_Price_Index!$B$45/(_xlfn.XLOOKUP('Working Data'!D892,Consumer_Price_Index!A:A,Consumer_Price_Index!B:B))), "Missing")</f>
        <v>7342438.0633981396</v>
      </c>
      <c r="R5590" t="str">
        <f t="shared" si="87"/>
        <v>Yes</v>
      </c>
    </row>
    <row r="5591" spans="1:18" x14ac:dyDescent="0.25">
      <c r="A5591" t="s">
        <v>20723</v>
      </c>
      <c r="B5591" t="s">
        <v>101</v>
      </c>
      <c r="C5591" t="s">
        <v>24</v>
      </c>
      <c r="D5591" s="11">
        <v>1984</v>
      </c>
      <c r="E5591" t="s">
        <v>20616</v>
      </c>
      <c r="F5591">
        <v>7</v>
      </c>
      <c r="G5591">
        <v>108000</v>
      </c>
      <c r="H5591" t="s">
        <v>11152</v>
      </c>
      <c r="I5591" t="s">
        <v>11152</v>
      </c>
      <c r="J5591" t="s">
        <v>18405</v>
      </c>
      <c r="K5591" t="s">
        <v>7</v>
      </c>
      <c r="L5591" s="7">
        <v>6500000</v>
      </c>
      <c r="M5591" s="7">
        <v>23686027</v>
      </c>
      <c r="N5591" t="s">
        <v>103</v>
      </c>
      <c r="O5591">
        <v>93</v>
      </c>
      <c r="P5591" s="8">
        <f>_xlfn.XLOOKUP(D5591,Consumer_Price_Index!A:A,Consumer_Price_Index!B:B)</f>
        <v>103.9</v>
      </c>
      <c r="Q5591" s="13">
        <f>IF(ISNUMBER(M5591), M5591*(Consumer_Price_Index!$B$45/(_xlfn.XLOOKUP('Working Data'!D495,Consumer_Price_Index!A:A,Consumer_Price_Index!B:B))), "Missing")</f>
        <v>52989224.867107198</v>
      </c>
      <c r="R5591" t="str">
        <f t="shared" si="87"/>
        <v>Yes</v>
      </c>
    </row>
    <row r="5592" spans="1:18" x14ac:dyDescent="0.25">
      <c r="A5592" t="s">
        <v>8057</v>
      </c>
      <c r="B5592" t="s">
        <v>68</v>
      </c>
      <c r="C5592" t="s">
        <v>34</v>
      </c>
      <c r="D5592" s="11">
        <v>2007</v>
      </c>
      <c r="E5592" t="s">
        <v>8056</v>
      </c>
      <c r="F5592">
        <v>7</v>
      </c>
      <c r="G5592">
        <v>31000</v>
      </c>
      <c r="H5592" t="s">
        <v>3393</v>
      </c>
      <c r="I5592" t="s">
        <v>3393</v>
      </c>
      <c r="J5592" t="s">
        <v>8055</v>
      </c>
      <c r="K5592" t="s">
        <v>265</v>
      </c>
      <c r="M5592" s="7">
        <v>10871449</v>
      </c>
      <c r="N5592" t="s">
        <v>8054</v>
      </c>
      <c r="O5592">
        <v>96</v>
      </c>
      <c r="P5592" s="8">
        <f>_xlfn.XLOOKUP(D5592,Consumer_Price_Index!A:A,Consumer_Price_Index!B:B)</f>
        <v>207.3</v>
      </c>
      <c r="Q5592" s="13">
        <f>IF(ISNUMBER(M5592), M5592*(Consumer_Price_Index!$B$45/(_xlfn.XLOOKUP('Working Data'!D5243,Consumer_Price_Index!A:A,Consumer_Price_Index!B:B))), "Missing")</f>
        <v>29159599.5625</v>
      </c>
      <c r="R5592" t="str">
        <f t="shared" si="87"/>
        <v>No</v>
      </c>
    </row>
    <row r="5593" spans="1:18" x14ac:dyDescent="0.25">
      <c r="A5593" t="s">
        <v>13809</v>
      </c>
      <c r="B5593" t="s">
        <v>41</v>
      </c>
      <c r="C5593" t="s">
        <v>24</v>
      </c>
      <c r="D5593" s="11">
        <v>1997</v>
      </c>
      <c r="E5593" t="s">
        <v>13506</v>
      </c>
      <c r="F5593">
        <v>7</v>
      </c>
      <c r="G5593">
        <v>7400</v>
      </c>
      <c r="H5593" t="s">
        <v>1775</v>
      </c>
      <c r="I5593" t="s">
        <v>1775</v>
      </c>
      <c r="J5593" t="s">
        <v>13151</v>
      </c>
      <c r="K5593" t="s">
        <v>7</v>
      </c>
      <c r="L5593" s="7">
        <v>7500000</v>
      </c>
      <c r="M5593" s="7">
        <v>43700855</v>
      </c>
      <c r="N5593" t="s">
        <v>527</v>
      </c>
      <c r="O5593">
        <v>115</v>
      </c>
      <c r="P5593" s="8">
        <f>_xlfn.XLOOKUP(D5593,Consumer_Price_Index!A:A,Consumer_Price_Index!B:B)</f>
        <v>160.5</v>
      </c>
      <c r="Q5593" s="13">
        <f>IF(ISNUMBER(M5593), M5593*(Consumer_Price_Index!$B$45/(_xlfn.XLOOKUP('Working Data'!D3130,Consumer_Price_Index!A:A,Consumer_Price_Index!B:B))), "Missing")</f>
        <v>81691107.475460112</v>
      </c>
      <c r="R5593" t="str">
        <f t="shared" si="87"/>
        <v>Yes</v>
      </c>
    </row>
    <row r="5594" spans="1:18" x14ac:dyDescent="0.25">
      <c r="A5594" t="s">
        <v>6203</v>
      </c>
      <c r="B5594" t="s">
        <v>101</v>
      </c>
      <c r="C5594" t="s">
        <v>409</v>
      </c>
      <c r="D5594" s="11">
        <v>2011</v>
      </c>
      <c r="E5594" t="s">
        <v>6202</v>
      </c>
      <c r="F5594">
        <v>7</v>
      </c>
      <c r="G5594">
        <v>47000</v>
      </c>
      <c r="H5594" t="s">
        <v>6201</v>
      </c>
      <c r="I5594" t="s">
        <v>6201</v>
      </c>
      <c r="J5594" t="s">
        <v>6200</v>
      </c>
      <c r="K5594" t="s">
        <v>7</v>
      </c>
      <c r="L5594" s="7">
        <v>18000000</v>
      </c>
      <c r="M5594" s="7">
        <v>47120948</v>
      </c>
      <c r="N5594" t="s">
        <v>6199</v>
      </c>
      <c r="O5594">
        <v>112</v>
      </c>
      <c r="P5594" s="8">
        <f>_xlfn.XLOOKUP(D5594,Consumer_Price_Index!A:A,Consumer_Price_Index!B:B)</f>
        <v>224.9</v>
      </c>
      <c r="Q5594" s="13">
        <f>IF(ISNUMBER(M5594), M5594*(Consumer_Price_Index!$B$45/(_xlfn.XLOOKUP('Working Data'!D5954,Consumer_Price_Index!A:A,Consumer_Price_Index!B:B))), "Missing")</f>
        <v>66935910.748717941</v>
      </c>
      <c r="R5594" t="str">
        <f t="shared" si="87"/>
        <v>Yes</v>
      </c>
    </row>
    <row r="5595" spans="1:18" x14ac:dyDescent="0.25">
      <c r="A5595" t="s">
        <v>3995</v>
      </c>
      <c r="B5595" t="s">
        <v>41</v>
      </c>
      <c r="C5595" t="s">
        <v>34</v>
      </c>
      <c r="D5595" s="11">
        <v>2015</v>
      </c>
      <c r="E5595" t="s">
        <v>3823</v>
      </c>
      <c r="F5595">
        <v>7</v>
      </c>
      <c r="G5595">
        <v>234000</v>
      </c>
      <c r="H5595" t="s">
        <v>1958</v>
      </c>
      <c r="I5595" t="s">
        <v>1958</v>
      </c>
      <c r="J5595" t="s">
        <v>686</v>
      </c>
      <c r="K5595" t="s">
        <v>7</v>
      </c>
      <c r="L5595" s="7">
        <v>65000000</v>
      </c>
      <c r="M5595" s="7">
        <v>235666219</v>
      </c>
      <c r="N5595" t="s">
        <v>890</v>
      </c>
      <c r="O5595">
        <v>120</v>
      </c>
      <c r="P5595" s="8">
        <f>_xlfn.XLOOKUP(D5595,Consumer_Price_Index!A:A,Consumer_Price_Index!B:B)</f>
        <v>237</v>
      </c>
      <c r="Q5595" s="13">
        <f>IF(ISNUMBER(M5595), M5595*(Consumer_Price_Index!$B$45/(_xlfn.XLOOKUP('Working Data'!D6678,Consumer_Price_Index!A:A,Consumer_Price_Index!B:B))), "Missing")</f>
        <v>292972243.69359446</v>
      </c>
      <c r="R5595" t="str">
        <f t="shared" si="87"/>
        <v>Yes</v>
      </c>
    </row>
    <row r="5596" spans="1:18" x14ac:dyDescent="0.25">
      <c r="A5596" t="s">
        <v>3397</v>
      </c>
      <c r="B5596" t="s">
        <v>68</v>
      </c>
      <c r="C5596" t="s">
        <v>34</v>
      </c>
      <c r="D5596" s="11">
        <v>2016</v>
      </c>
      <c r="E5596" t="s">
        <v>3137</v>
      </c>
      <c r="F5596">
        <v>7</v>
      </c>
      <c r="G5596">
        <v>234000</v>
      </c>
      <c r="H5596" t="s">
        <v>3396</v>
      </c>
      <c r="I5596" t="s">
        <v>3395</v>
      </c>
      <c r="J5596" t="s">
        <v>3091</v>
      </c>
      <c r="K5596" t="s">
        <v>7</v>
      </c>
      <c r="L5596" s="7">
        <v>185000000</v>
      </c>
      <c r="M5596" s="7">
        <v>343471816</v>
      </c>
      <c r="N5596" t="s">
        <v>108</v>
      </c>
      <c r="O5596">
        <v>122</v>
      </c>
      <c r="P5596" s="8">
        <f>_xlfn.XLOOKUP(D5596,Consumer_Price_Index!A:A,Consumer_Price_Index!B:B)</f>
        <v>240</v>
      </c>
      <c r="Q5596" s="13">
        <f>IF(ISNUMBER(M5596), M5596*(Consumer_Price_Index!$B$45/(_xlfn.XLOOKUP('Working Data'!D6860,Consumer_Price_Index!A:A,Consumer_Price_Index!B:B))), "Missing")</f>
        <v>972638125.7918216</v>
      </c>
      <c r="R5596" t="str">
        <f t="shared" si="87"/>
        <v>Yes</v>
      </c>
    </row>
    <row r="5597" spans="1:18" x14ac:dyDescent="0.25">
      <c r="A5597" t="s">
        <v>2652</v>
      </c>
      <c r="B5597" t="s">
        <v>68</v>
      </c>
      <c r="C5597" t="s">
        <v>34</v>
      </c>
      <c r="D5597" s="11">
        <v>2017</v>
      </c>
      <c r="E5597" t="s">
        <v>2404</v>
      </c>
      <c r="F5597">
        <v>7</v>
      </c>
      <c r="G5597">
        <v>581000</v>
      </c>
      <c r="H5597" t="s">
        <v>1054</v>
      </c>
      <c r="I5597" t="s">
        <v>1054</v>
      </c>
      <c r="J5597" t="s">
        <v>1015</v>
      </c>
      <c r="K5597" t="s">
        <v>7</v>
      </c>
      <c r="L5597" s="7">
        <v>317000000</v>
      </c>
      <c r="M5597" s="7">
        <v>1332698830</v>
      </c>
      <c r="N5597" t="s">
        <v>119</v>
      </c>
      <c r="O5597">
        <v>152</v>
      </c>
      <c r="P5597" s="8">
        <f>_xlfn.XLOOKUP(D5597,Consumer_Price_Index!A:A,Consumer_Price_Index!B:B)</f>
        <v>245.1</v>
      </c>
      <c r="Q5597" s="13">
        <f>IF(ISNUMBER(M5597), M5597*(Consumer_Price_Index!$B$45/(_xlfn.XLOOKUP('Working Data'!D7077,Consumer_Price_Index!A:A,Consumer_Price_Index!B:B))), "Missing")</f>
        <v>1715561189.2733419</v>
      </c>
      <c r="R5597" t="str">
        <f t="shared" si="87"/>
        <v>Yes</v>
      </c>
    </row>
    <row r="5598" spans="1:18" x14ac:dyDescent="0.25">
      <c r="A5598" t="s">
        <v>20667</v>
      </c>
      <c r="B5598" t="s">
        <v>101</v>
      </c>
      <c r="C5598" t="s">
        <v>6323</v>
      </c>
      <c r="D5598" s="11">
        <v>1984</v>
      </c>
      <c r="E5598" t="s">
        <v>20369</v>
      </c>
      <c r="F5598">
        <v>7</v>
      </c>
      <c r="G5598">
        <v>44000</v>
      </c>
      <c r="H5598" t="s">
        <v>1835</v>
      </c>
      <c r="I5598" t="s">
        <v>8402</v>
      </c>
      <c r="J5598" t="s">
        <v>1771</v>
      </c>
      <c r="K5598" t="s">
        <v>7</v>
      </c>
      <c r="L5598" s="7">
        <v>22000000</v>
      </c>
      <c r="M5598" s="7">
        <v>28744356</v>
      </c>
      <c r="N5598" t="s">
        <v>114</v>
      </c>
      <c r="O5598">
        <v>115</v>
      </c>
      <c r="P5598" s="8">
        <f>_xlfn.XLOOKUP(D5598,Consumer_Price_Index!A:A,Consumer_Price_Index!B:B)</f>
        <v>103.9</v>
      </c>
      <c r="Q5598" s="13">
        <f>IF(ISNUMBER(M5598), M5598*(Consumer_Price_Index!$B$45/(_xlfn.XLOOKUP('Working Data'!D523,Consumer_Price_Index!A:A,Consumer_Price_Index!B:B))), "Missing")</f>
        <v>40680005.913608916</v>
      </c>
      <c r="R5598" t="str">
        <f t="shared" si="87"/>
        <v>Yes</v>
      </c>
    </row>
    <row r="5599" spans="1:18" x14ac:dyDescent="0.25">
      <c r="A5599" t="s">
        <v>12941</v>
      </c>
      <c r="B5599" t="s">
        <v>41</v>
      </c>
      <c r="C5599" t="s">
        <v>24</v>
      </c>
      <c r="D5599" s="11">
        <v>1998</v>
      </c>
      <c r="E5599" t="s">
        <v>12331</v>
      </c>
      <c r="F5599">
        <v>7</v>
      </c>
      <c r="G5599">
        <v>7800</v>
      </c>
      <c r="H5599" t="s">
        <v>12940</v>
      </c>
      <c r="I5599" t="s">
        <v>7931</v>
      </c>
      <c r="J5599" t="s">
        <v>12939</v>
      </c>
      <c r="K5599" t="s">
        <v>265</v>
      </c>
      <c r="M5599" s="7">
        <v>524864</v>
      </c>
      <c r="N5599" t="s">
        <v>114</v>
      </c>
      <c r="O5599">
        <v>95</v>
      </c>
      <c r="P5599" s="8">
        <f>_xlfn.XLOOKUP(D5599,Consumer_Price_Index!A:A,Consumer_Price_Index!B:B)</f>
        <v>163</v>
      </c>
      <c r="Q5599" s="13">
        <f>IF(ISNUMBER(M5599), M5599*(Consumer_Price_Index!$B$45/(_xlfn.XLOOKUP('Working Data'!D3432,Consumer_Price_Index!A:A,Consumer_Price_Index!B:B))), "Missing")</f>
        <v>818873.83922171011</v>
      </c>
      <c r="R5599" t="str">
        <f t="shared" si="87"/>
        <v>No</v>
      </c>
    </row>
    <row r="5600" spans="1:18" x14ac:dyDescent="0.25">
      <c r="A5600" t="s">
        <v>12732</v>
      </c>
      <c r="B5600" t="s">
        <v>41</v>
      </c>
      <c r="C5600" t="s">
        <v>5</v>
      </c>
      <c r="D5600" s="11">
        <v>1999</v>
      </c>
      <c r="E5600" t="s">
        <v>12566</v>
      </c>
      <c r="F5600">
        <v>7</v>
      </c>
      <c r="G5600">
        <v>77000</v>
      </c>
      <c r="H5600" t="s">
        <v>2531</v>
      </c>
      <c r="I5600" t="s">
        <v>12731</v>
      </c>
      <c r="J5600" t="s">
        <v>3529</v>
      </c>
      <c r="K5600" t="s">
        <v>7</v>
      </c>
      <c r="L5600" s="7">
        <v>12000000</v>
      </c>
      <c r="M5600" s="7">
        <v>21142914</v>
      </c>
      <c r="N5600" t="s">
        <v>11253</v>
      </c>
      <c r="O5600">
        <v>99</v>
      </c>
      <c r="P5600" s="8">
        <f>_xlfn.XLOOKUP(D5600,Consumer_Price_Index!A:A,Consumer_Price_Index!B:B)</f>
        <v>166.6</v>
      </c>
      <c r="Q5600" s="13">
        <f>IF(ISNUMBER(M5600), M5600*(Consumer_Price_Index!$B$45/(_xlfn.XLOOKUP('Working Data'!D3523,Consumer_Price_Index!A:A,Consumer_Price_Index!B:B))), "Missing")</f>
        <v>32986410.116743468</v>
      </c>
      <c r="R5600" t="str">
        <f t="shared" si="87"/>
        <v>Yes</v>
      </c>
    </row>
    <row r="5601" spans="1:18" x14ac:dyDescent="0.25">
      <c r="A5601" t="s">
        <v>6388</v>
      </c>
      <c r="B5601" t="s">
        <v>68</v>
      </c>
      <c r="C5601" t="s">
        <v>4370</v>
      </c>
      <c r="D5601" s="11">
        <v>2011</v>
      </c>
      <c r="E5601" t="s">
        <v>6387</v>
      </c>
      <c r="F5601">
        <v>7</v>
      </c>
      <c r="G5601">
        <v>343000</v>
      </c>
      <c r="H5601" t="s">
        <v>1017</v>
      </c>
      <c r="I5601" t="s">
        <v>1017</v>
      </c>
      <c r="J5601" t="s">
        <v>1997</v>
      </c>
      <c r="K5601" t="s">
        <v>7</v>
      </c>
      <c r="L5601" s="7">
        <v>50000000</v>
      </c>
      <c r="M5601" s="7">
        <v>260095986</v>
      </c>
      <c r="N5601" t="s">
        <v>108</v>
      </c>
      <c r="O5601">
        <v>112</v>
      </c>
      <c r="P5601" s="8">
        <f>_xlfn.XLOOKUP(D5601,Consumer_Price_Index!A:A,Consumer_Price_Index!B:B)</f>
        <v>224.9</v>
      </c>
      <c r="Q5601" s="13">
        <f>IF(ISNUMBER(M5601), M5601*(Consumer_Price_Index!$B$45/(_xlfn.XLOOKUP('Working Data'!D5876,Consumer_Price_Index!A:A,Consumer_Price_Index!B:B))), "Missing")</f>
        <v>334393446.97974682</v>
      </c>
      <c r="R5601" t="str">
        <f t="shared" si="87"/>
        <v>Yes</v>
      </c>
    </row>
    <row r="5602" spans="1:18" x14ac:dyDescent="0.25">
      <c r="A5602" t="s">
        <v>12890</v>
      </c>
      <c r="B5602" t="s">
        <v>52</v>
      </c>
      <c r="C5602" t="s">
        <v>11</v>
      </c>
      <c r="D5602" s="11">
        <v>1998</v>
      </c>
      <c r="E5602" t="s">
        <v>12889</v>
      </c>
      <c r="F5602">
        <v>7</v>
      </c>
      <c r="G5602">
        <v>534</v>
      </c>
      <c r="H5602" t="s">
        <v>12888</v>
      </c>
      <c r="I5602" t="s">
        <v>12888</v>
      </c>
      <c r="J5602" t="s">
        <v>12887</v>
      </c>
      <c r="K5602" t="s">
        <v>7</v>
      </c>
      <c r="N5602" t="s">
        <v>12886</v>
      </c>
      <c r="O5602">
        <v>83</v>
      </c>
      <c r="P5602" s="8">
        <f>_xlfn.XLOOKUP(D5602,Consumer_Price_Index!A:A,Consumer_Price_Index!B:B)</f>
        <v>163</v>
      </c>
      <c r="Q5602" s="13" t="str">
        <f>IF(ISNUMBER(M5602), M5602*(Consumer_Price_Index!$B$45/(_xlfn.XLOOKUP('Working Data'!D3444,Consumer_Price_Index!A:A,Consumer_Price_Index!B:B))), "Missing")</f>
        <v>Missing</v>
      </c>
      <c r="R5602" t="str">
        <f t="shared" si="87"/>
        <v>No</v>
      </c>
    </row>
    <row r="5603" spans="1:18" x14ac:dyDescent="0.25">
      <c r="A5603" t="s">
        <v>3170</v>
      </c>
      <c r="B5603" t="s">
        <v>41</v>
      </c>
      <c r="C5603" t="s">
        <v>24</v>
      </c>
      <c r="D5603" s="11">
        <v>2016</v>
      </c>
      <c r="E5603" t="s">
        <v>3076</v>
      </c>
      <c r="F5603">
        <v>7</v>
      </c>
      <c r="G5603">
        <v>109000</v>
      </c>
      <c r="H5603" t="s">
        <v>3169</v>
      </c>
      <c r="I5603" t="s">
        <v>3168</v>
      </c>
      <c r="J5603" t="s">
        <v>1392</v>
      </c>
      <c r="K5603" t="s">
        <v>7</v>
      </c>
      <c r="L5603" s="7">
        <v>3000000</v>
      </c>
      <c r="M5603" s="7">
        <v>4935501</v>
      </c>
      <c r="N5603" t="s">
        <v>3167</v>
      </c>
      <c r="O5603">
        <v>97</v>
      </c>
      <c r="P5603" s="8">
        <f>_xlfn.XLOOKUP(D5603,Consumer_Price_Index!A:A,Consumer_Price_Index!B:B)</f>
        <v>240</v>
      </c>
      <c r="Q5603" s="13">
        <f>IF(ISNUMBER(M5603), M5603*(Consumer_Price_Index!$B$45/(_xlfn.XLOOKUP('Working Data'!D6937,Consumer_Price_Index!A:A,Consumer_Price_Index!B:B))), "Missing")</f>
        <v>9226056.1638036799</v>
      </c>
      <c r="R5603" t="str">
        <f t="shared" si="87"/>
        <v>Yes</v>
      </c>
    </row>
    <row r="5604" spans="1:18" x14ac:dyDescent="0.25">
      <c r="A5604" t="s">
        <v>9951</v>
      </c>
      <c r="B5604" t="s">
        <v>52</v>
      </c>
      <c r="C5604" t="s">
        <v>34</v>
      </c>
      <c r="D5604" s="11">
        <v>1998</v>
      </c>
      <c r="E5604" t="s">
        <v>13006</v>
      </c>
      <c r="F5604">
        <v>7</v>
      </c>
      <c r="G5604">
        <v>78000</v>
      </c>
      <c r="H5604" t="s">
        <v>13264</v>
      </c>
      <c r="I5604" t="s">
        <v>922</v>
      </c>
      <c r="J5604" t="s">
        <v>10192</v>
      </c>
      <c r="K5604" t="s">
        <v>562</v>
      </c>
      <c r="N5604" t="s">
        <v>11889</v>
      </c>
      <c r="O5604">
        <v>86</v>
      </c>
      <c r="P5604" s="8">
        <f>_xlfn.XLOOKUP(D5604,Consumer_Price_Index!A:A,Consumer_Price_Index!B:B)</f>
        <v>163</v>
      </c>
      <c r="Q5604" s="13" t="str">
        <f>IF(ISNUMBER(M5604), M5604*(Consumer_Price_Index!$B$45/(_xlfn.XLOOKUP('Working Data'!D3337,Consumer_Price_Index!A:A,Consumer_Price_Index!B:B))), "Missing")</f>
        <v>Missing</v>
      </c>
      <c r="R5604" t="str">
        <f t="shared" si="87"/>
        <v>No</v>
      </c>
    </row>
    <row r="5605" spans="1:18" x14ac:dyDescent="0.25">
      <c r="A5605" t="s">
        <v>20957</v>
      </c>
      <c r="B5605" t="s">
        <v>101</v>
      </c>
      <c r="C5605" t="s">
        <v>11</v>
      </c>
      <c r="D5605" s="11">
        <v>1983</v>
      </c>
      <c r="E5605" t="s">
        <v>20956</v>
      </c>
      <c r="F5605">
        <v>7</v>
      </c>
      <c r="G5605">
        <v>5800</v>
      </c>
      <c r="H5605" t="s">
        <v>20955</v>
      </c>
      <c r="I5605" t="s">
        <v>20954</v>
      </c>
      <c r="J5605" t="s">
        <v>20953</v>
      </c>
      <c r="K5605" t="s">
        <v>7</v>
      </c>
      <c r="M5605" s="7">
        <v>2044892</v>
      </c>
      <c r="N5605" t="s">
        <v>108</v>
      </c>
      <c r="O5605">
        <v>90</v>
      </c>
      <c r="P5605" s="8">
        <f>_xlfn.XLOOKUP(D5605,Consumer_Price_Index!A:A,Consumer_Price_Index!B:B)</f>
        <v>99.6</v>
      </c>
      <c r="Q5605" s="13">
        <f>IF(ISNUMBER(M5605), M5605*(Consumer_Price_Index!$B$45/(_xlfn.XLOOKUP('Working Data'!D413,Consumer_Price_Index!A:A,Consumer_Price_Index!B:B))), "Missing")</f>
        <v>6255809.1606425699</v>
      </c>
      <c r="R5605" t="str">
        <f t="shared" si="87"/>
        <v>No</v>
      </c>
    </row>
    <row r="5606" spans="1:18" x14ac:dyDescent="0.25">
      <c r="A5606" t="s">
        <v>6324</v>
      </c>
      <c r="B5606" t="s">
        <v>68</v>
      </c>
      <c r="C5606" t="s">
        <v>6323</v>
      </c>
      <c r="D5606" s="11">
        <v>2011</v>
      </c>
      <c r="E5606" t="s">
        <v>6117</v>
      </c>
      <c r="F5606">
        <v>7</v>
      </c>
      <c r="G5606">
        <v>248000</v>
      </c>
      <c r="H5606" t="s">
        <v>6322</v>
      </c>
      <c r="I5606" t="s">
        <v>6322</v>
      </c>
      <c r="J5606" t="s">
        <v>1010</v>
      </c>
      <c r="K5606" t="s">
        <v>7</v>
      </c>
      <c r="L5606" s="7">
        <v>50200000</v>
      </c>
      <c r="M5606" s="7">
        <v>127869379</v>
      </c>
      <c r="N5606" t="s">
        <v>103</v>
      </c>
      <c r="O5606">
        <v>106</v>
      </c>
      <c r="P5606" s="8">
        <f>_xlfn.XLOOKUP(D5606,Consumer_Price_Index!A:A,Consumer_Price_Index!B:B)</f>
        <v>224.9</v>
      </c>
      <c r="Q5606" s="13">
        <f>IF(ISNUMBER(M5606), M5606*(Consumer_Price_Index!$B$45/(_xlfn.XLOOKUP('Working Data'!D5907,Consumer_Price_Index!A:A,Consumer_Price_Index!B:B))), "Missing")</f>
        <v>216574762.54196775</v>
      </c>
      <c r="R5606" t="str">
        <f t="shared" si="87"/>
        <v>Yes</v>
      </c>
    </row>
    <row r="5607" spans="1:18" x14ac:dyDescent="0.25">
      <c r="A5607" t="s">
        <v>19610</v>
      </c>
      <c r="B5607" t="s">
        <v>915</v>
      </c>
      <c r="C5607" t="s">
        <v>100</v>
      </c>
      <c r="D5607" s="11">
        <v>1986</v>
      </c>
      <c r="E5607" t="s">
        <v>17663</v>
      </c>
      <c r="F5607">
        <v>7</v>
      </c>
      <c r="G5607">
        <v>11000</v>
      </c>
      <c r="H5607" t="s">
        <v>19609</v>
      </c>
      <c r="I5607" t="s">
        <v>19609</v>
      </c>
      <c r="J5607" t="s">
        <v>19608</v>
      </c>
      <c r="K5607" t="s">
        <v>197</v>
      </c>
      <c r="M5607" s="7">
        <v>13299749</v>
      </c>
      <c r="N5607" t="s">
        <v>19607</v>
      </c>
      <c r="O5607">
        <v>76</v>
      </c>
      <c r="P5607" s="8">
        <f>_xlfn.XLOOKUP(D5607,Consumer_Price_Index!A:A,Consumer_Price_Index!B:B)</f>
        <v>109.6</v>
      </c>
      <c r="Q5607" s="13">
        <f>IF(ISNUMBER(M5607), M5607*(Consumer_Price_Index!$B$45/(_xlfn.XLOOKUP('Working Data'!D924,Consumer_Price_Index!A:A,Consumer_Price_Index!B:B))), "Missing")</f>
        <v>37662021.564126395</v>
      </c>
      <c r="R5607" t="str">
        <f t="shared" si="87"/>
        <v>No</v>
      </c>
    </row>
    <row r="5608" spans="1:18" x14ac:dyDescent="0.25">
      <c r="A5608" t="s">
        <v>5504</v>
      </c>
      <c r="B5608" t="s">
        <v>41</v>
      </c>
      <c r="C5608" t="s">
        <v>24</v>
      </c>
      <c r="D5608" s="11">
        <v>2012</v>
      </c>
      <c r="E5608" t="s">
        <v>5503</v>
      </c>
      <c r="F5608">
        <v>7</v>
      </c>
      <c r="G5608">
        <v>24000</v>
      </c>
      <c r="H5608" t="s">
        <v>2845</v>
      </c>
      <c r="I5608" t="s">
        <v>2844</v>
      </c>
      <c r="J5608" t="s">
        <v>5502</v>
      </c>
      <c r="K5608" t="s">
        <v>265</v>
      </c>
      <c r="M5608" s="7">
        <v>13090471</v>
      </c>
      <c r="N5608" t="s">
        <v>523</v>
      </c>
      <c r="O5608">
        <v>101</v>
      </c>
      <c r="P5608" s="8">
        <f>_xlfn.XLOOKUP(D5608,Consumer_Price_Index!A:A,Consumer_Price_Index!B:B)</f>
        <v>229.6</v>
      </c>
      <c r="Q5608" s="13">
        <f>IF(ISNUMBER(M5608), M5608*(Consumer_Price_Index!$B$45/(_xlfn.XLOOKUP('Working Data'!D6186,Consumer_Price_Index!A:A,Consumer_Price_Index!B:B))), "Missing")</f>
        <v>41333331.748186529</v>
      </c>
      <c r="R5608" t="str">
        <f t="shared" si="87"/>
        <v>No</v>
      </c>
    </row>
    <row r="5609" spans="1:18" x14ac:dyDescent="0.25">
      <c r="A5609" t="s">
        <v>18790</v>
      </c>
      <c r="B5609" t="s">
        <v>41</v>
      </c>
      <c r="C5609" t="s">
        <v>11</v>
      </c>
      <c r="D5609" s="11">
        <v>1987</v>
      </c>
      <c r="E5609" t="s">
        <v>18789</v>
      </c>
      <c r="F5609">
        <v>7</v>
      </c>
      <c r="G5609">
        <v>5500</v>
      </c>
      <c r="H5609" t="s">
        <v>12354</v>
      </c>
      <c r="I5609" t="s">
        <v>12354</v>
      </c>
      <c r="J5609" t="s">
        <v>17183</v>
      </c>
      <c r="K5609" t="s">
        <v>265</v>
      </c>
      <c r="N5609" t="s">
        <v>18788</v>
      </c>
      <c r="O5609">
        <v>119</v>
      </c>
      <c r="P5609" s="8">
        <f>_xlfn.XLOOKUP(D5609,Consumer_Price_Index!A:A,Consumer_Price_Index!B:B)</f>
        <v>113.6</v>
      </c>
      <c r="Q5609" s="13" t="str">
        <f>IF(ISNUMBER(M5609), M5609*(Consumer_Price_Index!$B$45/(_xlfn.XLOOKUP('Working Data'!D1222,Consumer_Price_Index!A:A,Consumer_Price_Index!B:B))), "Missing")</f>
        <v>Missing</v>
      </c>
      <c r="R5609" t="str">
        <f t="shared" si="87"/>
        <v>No</v>
      </c>
    </row>
    <row r="5610" spans="1:18" x14ac:dyDescent="0.25">
      <c r="A5610" t="s">
        <v>20690</v>
      </c>
      <c r="B5610" t="s">
        <v>101</v>
      </c>
      <c r="C5610" t="s">
        <v>100</v>
      </c>
      <c r="D5610" s="11">
        <v>1984</v>
      </c>
      <c r="E5610" t="s">
        <v>20616</v>
      </c>
      <c r="F5610">
        <v>7</v>
      </c>
      <c r="G5610">
        <v>25000</v>
      </c>
      <c r="H5610" t="s">
        <v>4451</v>
      </c>
      <c r="I5610" t="s">
        <v>19718</v>
      </c>
      <c r="J5610" t="s">
        <v>3377</v>
      </c>
      <c r="K5610" t="s">
        <v>265</v>
      </c>
      <c r="L5610" s="7">
        <v>25000000</v>
      </c>
      <c r="M5610" s="7">
        <v>8613462</v>
      </c>
      <c r="N5610" t="s">
        <v>8160</v>
      </c>
      <c r="O5610">
        <v>132</v>
      </c>
      <c r="P5610" s="8">
        <f>_xlfn.XLOOKUP(D5610,Consumer_Price_Index!A:A,Consumer_Price_Index!B:B)</f>
        <v>103.9</v>
      </c>
      <c r="Q5610" s="13">
        <f>IF(ISNUMBER(M5610), M5610*(Consumer_Price_Index!$B$45/(_xlfn.XLOOKUP('Working Data'!D512,Consumer_Price_Index!A:A,Consumer_Price_Index!B:B))), "Missing")</f>
        <v>28872627.848184813</v>
      </c>
      <c r="R5610" t="str">
        <f t="shared" si="87"/>
        <v>Yes</v>
      </c>
    </row>
    <row r="5611" spans="1:18" x14ac:dyDescent="0.25">
      <c r="A5611" t="s">
        <v>13777</v>
      </c>
      <c r="B5611" t="s">
        <v>41</v>
      </c>
      <c r="C5611" t="s">
        <v>11</v>
      </c>
      <c r="D5611" s="11">
        <v>1997</v>
      </c>
      <c r="E5611" t="s">
        <v>13049</v>
      </c>
      <c r="F5611">
        <v>7</v>
      </c>
      <c r="G5611">
        <v>20000</v>
      </c>
      <c r="H5611" t="s">
        <v>6219</v>
      </c>
      <c r="I5611" t="s">
        <v>6219</v>
      </c>
      <c r="J5611" t="s">
        <v>5825</v>
      </c>
      <c r="K5611" t="s">
        <v>7</v>
      </c>
      <c r="M5611" s="7">
        <v>16534578</v>
      </c>
      <c r="N5611" t="s">
        <v>103</v>
      </c>
      <c r="O5611">
        <v>113</v>
      </c>
      <c r="P5611" s="8">
        <f>_xlfn.XLOOKUP(D5611,Consumer_Price_Index!A:A,Consumer_Price_Index!B:B)</f>
        <v>160.5</v>
      </c>
      <c r="Q5611" s="13">
        <f>IF(ISNUMBER(M5611), M5611*(Consumer_Price_Index!$B$45/(_xlfn.XLOOKUP('Working Data'!D3143,Consumer_Price_Index!A:A,Consumer_Price_Index!B:B))), "Missing")</f>
        <v>34865646.481660903</v>
      </c>
      <c r="R5611" t="str">
        <f t="shared" si="87"/>
        <v>No</v>
      </c>
    </row>
    <row r="5612" spans="1:18" x14ac:dyDescent="0.25">
      <c r="A5612" t="s">
        <v>11958</v>
      </c>
      <c r="B5612" t="s">
        <v>41</v>
      </c>
      <c r="C5612" t="s">
        <v>24</v>
      </c>
      <c r="D5612" s="11">
        <v>2000</v>
      </c>
      <c r="E5612" t="s">
        <v>11957</v>
      </c>
      <c r="F5612">
        <v>7</v>
      </c>
      <c r="G5612">
        <v>7300</v>
      </c>
      <c r="H5612" t="s">
        <v>1734</v>
      </c>
      <c r="I5612" t="s">
        <v>1734</v>
      </c>
      <c r="J5612" t="s">
        <v>8547</v>
      </c>
      <c r="K5612" t="s">
        <v>7</v>
      </c>
      <c r="L5612" s="7">
        <v>1000000</v>
      </c>
      <c r="M5612" s="7">
        <v>2019121</v>
      </c>
      <c r="N5612" t="s">
        <v>11956</v>
      </c>
      <c r="O5612">
        <v>94</v>
      </c>
      <c r="P5612" s="8">
        <f>_xlfn.XLOOKUP(D5612,Consumer_Price_Index!A:A,Consumer_Price_Index!B:B)</f>
        <v>172.2</v>
      </c>
      <c r="Q5612" s="13">
        <f>IF(ISNUMBER(M5612), M5612*(Consumer_Price_Index!$B$45/(_xlfn.XLOOKUP('Working Data'!D3793,Consumer_Price_Index!A:A,Consumer_Price_Index!B:B))), "Missing")</f>
        <v>7466336.9987864075</v>
      </c>
      <c r="R5612" t="str">
        <f t="shared" si="87"/>
        <v>Yes</v>
      </c>
    </row>
    <row r="5613" spans="1:18" x14ac:dyDescent="0.25">
      <c r="A5613" t="s">
        <v>6421</v>
      </c>
      <c r="B5613" t="s">
        <v>41</v>
      </c>
      <c r="C5613" t="s">
        <v>5</v>
      </c>
      <c r="D5613" s="11">
        <v>2011</v>
      </c>
      <c r="E5613" t="s">
        <v>5472</v>
      </c>
      <c r="F5613">
        <v>7</v>
      </c>
      <c r="G5613">
        <v>387000</v>
      </c>
      <c r="H5613" t="s">
        <v>1772</v>
      </c>
      <c r="I5613" t="s">
        <v>4065</v>
      </c>
      <c r="J5613" t="s">
        <v>6420</v>
      </c>
      <c r="K5613" t="s">
        <v>7</v>
      </c>
      <c r="L5613" s="7">
        <v>30000000</v>
      </c>
      <c r="M5613" s="7">
        <v>69935600</v>
      </c>
      <c r="N5613" t="s">
        <v>842</v>
      </c>
      <c r="O5613">
        <v>95</v>
      </c>
      <c r="P5613" s="8">
        <f>_xlfn.XLOOKUP(D5613,Consumer_Price_Index!A:A,Consumer_Price_Index!B:B)</f>
        <v>224.9</v>
      </c>
      <c r="Q5613" s="13">
        <f>IF(ISNUMBER(M5613), M5613*(Consumer_Price_Index!$B$45/(_xlfn.XLOOKUP('Working Data'!D5858,Consumer_Price_Index!A:A,Consumer_Price_Index!B:B))), "Missing")</f>
        <v>91456555.021459222</v>
      </c>
      <c r="R5613" t="str">
        <f t="shared" si="87"/>
        <v>Yes</v>
      </c>
    </row>
    <row r="5614" spans="1:18" x14ac:dyDescent="0.25">
      <c r="A5614" t="s">
        <v>19733</v>
      </c>
      <c r="B5614" t="s">
        <v>41</v>
      </c>
      <c r="C5614" t="s">
        <v>11</v>
      </c>
      <c r="D5614" s="11">
        <v>1986</v>
      </c>
      <c r="E5614" t="s">
        <v>19732</v>
      </c>
      <c r="F5614">
        <v>7</v>
      </c>
      <c r="G5614">
        <v>77000</v>
      </c>
      <c r="H5614" t="s">
        <v>1006</v>
      </c>
      <c r="I5614" t="s">
        <v>19731</v>
      </c>
      <c r="J5614" t="s">
        <v>13222</v>
      </c>
      <c r="K5614" t="s">
        <v>7</v>
      </c>
      <c r="L5614" s="7">
        <v>13800000</v>
      </c>
      <c r="M5614" s="7">
        <v>52293982</v>
      </c>
      <c r="N5614" t="s">
        <v>6122</v>
      </c>
      <c r="O5614">
        <v>119</v>
      </c>
      <c r="P5614" s="8">
        <f>_xlfn.XLOOKUP(D5614,Consumer_Price_Index!A:A,Consumer_Price_Index!B:B)</f>
        <v>109.6</v>
      </c>
      <c r="Q5614" s="13">
        <f>IF(ISNUMBER(M5614), M5614*(Consumer_Price_Index!$B$45/(_xlfn.XLOOKUP('Working Data'!D870,Consumer_Price_Index!A:A,Consumer_Price_Index!B:B))), "Missing")</f>
        <v>67317179.194761306</v>
      </c>
      <c r="R5614" t="str">
        <f t="shared" si="87"/>
        <v>Yes</v>
      </c>
    </row>
    <row r="5615" spans="1:18" x14ac:dyDescent="0.25">
      <c r="A5615" t="s">
        <v>14189</v>
      </c>
      <c r="B5615" t="s">
        <v>41</v>
      </c>
      <c r="C5615" t="s">
        <v>24</v>
      </c>
      <c r="D5615" s="11">
        <v>1996</v>
      </c>
      <c r="E5615" t="s">
        <v>14188</v>
      </c>
      <c r="F5615">
        <v>7</v>
      </c>
      <c r="G5615">
        <v>4900</v>
      </c>
      <c r="H5615" t="s">
        <v>3131</v>
      </c>
      <c r="I5615" t="s">
        <v>3131</v>
      </c>
      <c r="J5615" t="s">
        <v>14187</v>
      </c>
      <c r="K5615" t="s">
        <v>95</v>
      </c>
      <c r="M5615" s="7">
        <v>2099677</v>
      </c>
      <c r="N5615" t="s">
        <v>13181</v>
      </c>
      <c r="O5615">
        <v>87</v>
      </c>
      <c r="P5615" s="8">
        <f>_xlfn.XLOOKUP(D5615,Consumer_Price_Index!A:A,Consumer_Price_Index!B:B)</f>
        <v>156.9</v>
      </c>
      <c r="Q5615" s="13">
        <f>IF(ISNUMBER(M5615), M5615*(Consumer_Price_Index!$B$45/(_xlfn.XLOOKUP('Working Data'!D2985,Consumer_Price_Index!A:A,Consumer_Price_Index!B:B))), "Missing")</f>
        <v>2971535.4477473292</v>
      </c>
      <c r="R5615" t="str">
        <f t="shared" si="87"/>
        <v>No</v>
      </c>
    </row>
    <row r="5616" spans="1:18" x14ac:dyDescent="0.25">
      <c r="A5616" t="s">
        <v>16836</v>
      </c>
      <c r="B5616" t="s">
        <v>68</v>
      </c>
      <c r="C5616" t="s">
        <v>11</v>
      </c>
      <c r="D5616" s="11">
        <v>1991</v>
      </c>
      <c r="E5616" t="s">
        <v>16828</v>
      </c>
      <c r="F5616">
        <v>7</v>
      </c>
      <c r="G5616">
        <v>5200</v>
      </c>
      <c r="H5616" t="s">
        <v>13153</v>
      </c>
      <c r="I5616" t="s">
        <v>16835</v>
      </c>
      <c r="J5616" t="s">
        <v>14209</v>
      </c>
      <c r="K5616" t="s">
        <v>7</v>
      </c>
      <c r="M5616" s="7">
        <v>38120905</v>
      </c>
      <c r="N5616" t="s">
        <v>6122</v>
      </c>
      <c r="O5616">
        <v>122</v>
      </c>
      <c r="P5616" s="8">
        <f>_xlfn.XLOOKUP(D5616,Consumer_Price_Index!A:A,Consumer_Price_Index!B:B)</f>
        <v>136.19999999999999</v>
      </c>
      <c r="Q5616" s="13">
        <f>IF(ISNUMBER(M5616), M5616*(Consumer_Price_Index!$B$45/(_xlfn.XLOOKUP('Working Data'!D1961,Consumer_Price_Index!A:A,Consumer_Price_Index!B:B))), "Missing")</f>
        <v>111794415.33686236</v>
      </c>
      <c r="R5616" t="str">
        <f t="shared" si="87"/>
        <v>No</v>
      </c>
    </row>
    <row r="5617" spans="1:18" x14ac:dyDescent="0.25">
      <c r="A5617" t="s">
        <v>14636</v>
      </c>
      <c r="B5617" t="s">
        <v>41</v>
      </c>
      <c r="C5617" t="s">
        <v>24</v>
      </c>
      <c r="D5617" s="11">
        <v>1995</v>
      </c>
      <c r="E5617" t="s">
        <v>14206</v>
      </c>
      <c r="F5617">
        <v>7</v>
      </c>
      <c r="G5617">
        <v>11000</v>
      </c>
      <c r="H5617" t="s">
        <v>2774</v>
      </c>
      <c r="I5617" t="s">
        <v>2774</v>
      </c>
      <c r="J5617" t="s">
        <v>11526</v>
      </c>
      <c r="K5617" t="s">
        <v>578</v>
      </c>
      <c r="M5617" s="7">
        <v>1104622</v>
      </c>
      <c r="N5617" t="s">
        <v>13155</v>
      </c>
      <c r="O5617">
        <v>103</v>
      </c>
      <c r="P5617" s="8">
        <f>_xlfn.XLOOKUP(D5617,Consumer_Price_Index!A:A,Consumer_Price_Index!B:B)</f>
        <v>152.4</v>
      </c>
      <c r="Q5617" s="13">
        <f>IF(ISNUMBER(M5617), M5617*(Consumer_Price_Index!$B$45/(_xlfn.XLOOKUP('Working Data'!D2804,Consumer_Price_Index!A:A,Consumer_Price_Index!B:B))), "Missing")</f>
        <v>1563299.2261960055</v>
      </c>
      <c r="R5617" t="str">
        <f t="shared" si="87"/>
        <v>No</v>
      </c>
    </row>
    <row r="5618" spans="1:18" x14ac:dyDescent="0.25">
      <c r="A5618" t="s">
        <v>2488</v>
      </c>
      <c r="B5618" t="s">
        <v>41</v>
      </c>
      <c r="C5618" t="s">
        <v>34</v>
      </c>
      <c r="D5618" s="11">
        <v>2017</v>
      </c>
      <c r="E5618" t="s">
        <v>2043</v>
      </c>
      <c r="F5618">
        <v>7</v>
      </c>
      <c r="G5618">
        <v>106000</v>
      </c>
      <c r="H5618" t="s">
        <v>2487</v>
      </c>
      <c r="I5618" t="s">
        <v>2486</v>
      </c>
      <c r="J5618" t="s">
        <v>2485</v>
      </c>
      <c r="K5618" t="s">
        <v>265</v>
      </c>
      <c r="L5618" s="7">
        <v>35000000</v>
      </c>
      <c r="M5618" s="7">
        <v>145418070</v>
      </c>
      <c r="N5618" t="s">
        <v>622</v>
      </c>
      <c r="O5618">
        <v>113</v>
      </c>
      <c r="P5618" s="8">
        <f>_xlfn.XLOOKUP(D5618,Consumer_Price_Index!A:A,Consumer_Price_Index!B:B)</f>
        <v>245.1</v>
      </c>
      <c r="Q5618" s="13">
        <f>IF(ISNUMBER(M5618), M5618*(Consumer_Price_Index!$B$45/(_xlfn.XLOOKUP('Working Data'!D7126,Consumer_Price_Index!A:A,Consumer_Price_Index!B:B))), "Missing")</f>
        <v>184620358.03749999</v>
      </c>
      <c r="R5618" t="str">
        <f t="shared" si="87"/>
        <v>Yes</v>
      </c>
    </row>
    <row r="5619" spans="1:18" x14ac:dyDescent="0.25">
      <c r="A5619" t="s">
        <v>21685</v>
      </c>
      <c r="B5619" t="s">
        <v>41</v>
      </c>
      <c r="C5619" t="s">
        <v>11</v>
      </c>
      <c r="D5619" s="11">
        <v>1981</v>
      </c>
      <c r="E5619" t="s">
        <v>21684</v>
      </c>
      <c r="F5619">
        <v>7</v>
      </c>
      <c r="G5619">
        <v>13000</v>
      </c>
      <c r="H5619" t="s">
        <v>17411</v>
      </c>
      <c r="I5619" t="s">
        <v>21683</v>
      </c>
      <c r="J5619" t="s">
        <v>2463</v>
      </c>
      <c r="K5619" t="s">
        <v>265</v>
      </c>
      <c r="M5619" s="7">
        <v>26890068</v>
      </c>
      <c r="N5619" t="s">
        <v>21682</v>
      </c>
      <c r="O5619">
        <v>124</v>
      </c>
      <c r="P5619" s="8">
        <f>_xlfn.XLOOKUP(D5619,Consumer_Price_Index!A:A,Consumer_Price_Index!B:B)</f>
        <v>90.9</v>
      </c>
      <c r="Q5619" s="13">
        <f>IF(ISNUMBER(M5619), M5619*(Consumer_Price_Index!$B$45/(_xlfn.XLOOKUP('Working Data'!D149,Consumer_Price_Index!A:A,Consumer_Price_Index!B:B))), "Missing")</f>
        <v>37567188.077028885</v>
      </c>
      <c r="R5619" t="str">
        <f t="shared" si="87"/>
        <v>No</v>
      </c>
    </row>
    <row r="5620" spans="1:18" x14ac:dyDescent="0.25">
      <c r="A5620" t="s">
        <v>3909</v>
      </c>
      <c r="B5620" t="s">
        <v>41</v>
      </c>
      <c r="C5620" t="s">
        <v>11</v>
      </c>
      <c r="D5620" s="11">
        <v>2015</v>
      </c>
      <c r="E5620" t="s">
        <v>3481</v>
      </c>
      <c r="F5620">
        <v>7</v>
      </c>
      <c r="G5620">
        <v>145000</v>
      </c>
      <c r="H5620" t="s">
        <v>1342</v>
      </c>
      <c r="I5620" t="s">
        <v>1342</v>
      </c>
      <c r="J5620" t="s">
        <v>1790</v>
      </c>
      <c r="K5620" t="s">
        <v>7</v>
      </c>
      <c r="L5620" s="7">
        <v>5000000</v>
      </c>
      <c r="M5620" s="7">
        <v>58980521</v>
      </c>
      <c r="N5620" t="s">
        <v>628</v>
      </c>
      <c r="O5620">
        <v>108</v>
      </c>
      <c r="P5620" s="8">
        <f>_xlfn.XLOOKUP(D5620,Consumer_Price_Index!A:A,Consumer_Price_Index!B:B)</f>
        <v>237</v>
      </c>
      <c r="Q5620" s="13">
        <f>IF(ISNUMBER(M5620), M5620*(Consumer_Price_Index!$B$45/(_xlfn.XLOOKUP('Working Data'!D6712,Consumer_Price_Index!A:A,Consumer_Price_Index!B:B))), "Missing")</f>
        <v>82399654.968821645</v>
      </c>
      <c r="R5620" t="str">
        <f t="shared" si="87"/>
        <v>Yes</v>
      </c>
    </row>
    <row r="5621" spans="1:18" x14ac:dyDescent="0.25">
      <c r="A5621" t="s">
        <v>4989</v>
      </c>
      <c r="B5621" t="s">
        <v>68</v>
      </c>
      <c r="C5621" t="s">
        <v>24</v>
      </c>
      <c r="D5621" s="11">
        <v>2013</v>
      </c>
      <c r="E5621" t="s">
        <v>4988</v>
      </c>
      <c r="F5621">
        <v>7</v>
      </c>
      <c r="G5621">
        <v>16000</v>
      </c>
      <c r="H5621" t="s">
        <v>4987</v>
      </c>
      <c r="I5621" t="s">
        <v>3502</v>
      </c>
      <c r="J5621" t="s">
        <v>4986</v>
      </c>
      <c r="K5621" t="s">
        <v>95</v>
      </c>
      <c r="L5621" s="7">
        <v>12700000</v>
      </c>
      <c r="M5621" s="7">
        <v>4292517</v>
      </c>
      <c r="N5621" t="s">
        <v>4985</v>
      </c>
      <c r="O5621">
        <v>113</v>
      </c>
      <c r="P5621" s="8">
        <f>_xlfn.XLOOKUP(D5621,Consumer_Price_Index!A:A,Consumer_Price_Index!B:B)</f>
        <v>233</v>
      </c>
      <c r="Q5621" s="13">
        <f>IF(ISNUMBER(M5621), M5621*(Consumer_Price_Index!$B$45/(_xlfn.XLOOKUP('Working Data'!D6362,Consumer_Price_Index!A:A,Consumer_Price_Index!B:B))), "Missing")</f>
        <v>5613433.1755364807</v>
      </c>
      <c r="R5621" t="str">
        <f t="shared" si="87"/>
        <v>Yes</v>
      </c>
    </row>
    <row r="5622" spans="1:18" x14ac:dyDescent="0.25">
      <c r="A5622" t="s">
        <v>11261</v>
      </c>
      <c r="B5622" t="s">
        <v>41</v>
      </c>
      <c r="C5622" t="s">
        <v>11</v>
      </c>
      <c r="D5622" s="11">
        <v>2001</v>
      </c>
      <c r="E5622" t="s">
        <v>11260</v>
      </c>
      <c r="F5622">
        <v>7</v>
      </c>
      <c r="G5622">
        <v>10000</v>
      </c>
      <c r="H5622" t="s">
        <v>11259</v>
      </c>
      <c r="I5622" t="s">
        <v>11258</v>
      </c>
      <c r="J5622" t="s">
        <v>11131</v>
      </c>
      <c r="K5622" t="s">
        <v>7</v>
      </c>
      <c r="L5622" s="7">
        <v>5000000</v>
      </c>
      <c r="M5622" s="7">
        <v>621592</v>
      </c>
      <c r="N5622" t="s">
        <v>2282</v>
      </c>
      <c r="O5622">
        <v>108</v>
      </c>
      <c r="P5622" s="8">
        <f>_xlfn.XLOOKUP(D5622,Consumer_Price_Index!A:A,Consumer_Price_Index!B:B)</f>
        <v>177.1</v>
      </c>
      <c r="Q5622" s="13">
        <f>IF(ISNUMBER(M5622), M5622*(Consumer_Price_Index!$B$45/(_xlfn.XLOOKUP('Working Data'!D4041,Consumer_Price_Index!A:A,Consumer_Price_Index!B:B))), "Missing")</f>
        <v>1052802.0144524735</v>
      </c>
      <c r="R5622" t="str">
        <f t="shared" si="87"/>
        <v>Yes</v>
      </c>
    </row>
    <row r="5623" spans="1:18" x14ac:dyDescent="0.25">
      <c r="A5623" t="s">
        <v>19101</v>
      </c>
      <c r="B5623" t="s">
        <v>41</v>
      </c>
      <c r="C5623" t="s">
        <v>5</v>
      </c>
      <c r="D5623" s="11">
        <v>1987</v>
      </c>
      <c r="E5623" t="s">
        <v>18889</v>
      </c>
      <c r="F5623">
        <v>7</v>
      </c>
      <c r="G5623">
        <v>18000</v>
      </c>
      <c r="H5623" t="s">
        <v>17842</v>
      </c>
      <c r="I5623" t="s">
        <v>10069</v>
      </c>
      <c r="J5623" t="s">
        <v>19100</v>
      </c>
      <c r="K5623" t="s">
        <v>7</v>
      </c>
      <c r="L5623" s="7">
        <v>5000000</v>
      </c>
      <c r="M5623" s="7">
        <v>9747988</v>
      </c>
      <c r="N5623" t="s">
        <v>19099</v>
      </c>
      <c r="O5623">
        <v>97</v>
      </c>
      <c r="P5623" s="8">
        <f>_xlfn.XLOOKUP(D5623,Consumer_Price_Index!A:A,Consumer_Price_Index!B:B)</f>
        <v>113.6</v>
      </c>
      <c r="Q5623" s="13">
        <f>IF(ISNUMBER(M5623), M5623*(Consumer_Price_Index!$B$45/(_xlfn.XLOOKUP('Working Data'!D1114,Consumer_Price_Index!A:A,Consumer_Price_Index!B:B))), "Missing")</f>
        <v>12936463.168989547</v>
      </c>
      <c r="R5623" t="str">
        <f t="shared" si="87"/>
        <v>Yes</v>
      </c>
    </row>
    <row r="5624" spans="1:18" x14ac:dyDescent="0.25">
      <c r="A5624" t="s">
        <v>11867</v>
      </c>
      <c r="B5624" t="s">
        <v>101</v>
      </c>
      <c r="C5624" t="s">
        <v>6323</v>
      </c>
      <c r="D5624" s="11">
        <v>2000</v>
      </c>
      <c r="E5624" t="s">
        <v>11866</v>
      </c>
      <c r="F5624">
        <v>7</v>
      </c>
      <c r="G5624">
        <v>7200</v>
      </c>
      <c r="H5624" t="s">
        <v>6315</v>
      </c>
      <c r="I5624" t="s">
        <v>11865</v>
      </c>
      <c r="J5624" t="s">
        <v>11864</v>
      </c>
      <c r="K5624" t="s">
        <v>265</v>
      </c>
      <c r="L5624" s="7">
        <v>10000000</v>
      </c>
      <c r="M5624" s="7">
        <v>5164404</v>
      </c>
      <c r="N5624" t="s">
        <v>11863</v>
      </c>
      <c r="O5624">
        <v>135</v>
      </c>
      <c r="P5624" s="8">
        <f>_xlfn.XLOOKUP(D5624,Consumer_Price_Index!A:A,Consumer_Price_Index!B:B)</f>
        <v>172.2</v>
      </c>
      <c r="Q5624" s="13">
        <f>IF(ISNUMBER(M5624), M5624*(Consumer_Price_Index!$B$45/(_xlfn.XLOOKUP('Working Data'!D3822,Consumer_Price_Index!A:A,Consumer_Price_Index!B:B))), "Missing")</f>
        <v>11553552.854625551</v>
      </c>
      <c r="R5624" t="str">
        <f t="shared" si="87"/>
        <v>Yes</v>
      </c>
    </row>
    <row r="5625" spans="1:18" x14ac:dyDescent="0.25">
      <c r="A5625" t="s">
        <v>14445</v>
      </c>
      <c r="B5625" t="s">
        <v>915</v>
      </c>
      <c r="C5625" t="s">
        <v>73</v>
      </c>
      <c r="D5625" s="11">
        <v>1996</v>
      </c>
      <c r="E5625" t="s">
        <v>14320</v>
      </c>
      <c r="F5625">
        <v>7</v>
      </c>
      <c r="G5625">
        <v>146000</v>
      </c>
      <c r="H5625" t="s">
        <v>11719</v>
      </c>
      <c r="I5625" t="s">
        <v>10576</v>
      </c>
      <c r="J5625" t="s">
        <v>7324</v>
      </c>
      <c r="K5625" t="s">
        <v>7</v>
      </c>
      <c r="L5625" s="7">
        <v>100000000</v>
      </c>
      <c r="M5625" s="7">
        <v>325338851</v>
      </c>
      <c r="N5625" t="s">
        <v>885</v>
      </c>
      <c r="O5625">
        <v>91</v>
      </c>
      <c r="P5625" s="8">
        <f>_xlfn.XLOOKUP(D5625,Consumer_Price_Index!A:A,Consumer_Price_Index!B:B)</f>
        <v>156.9</v>
      </c>
      <c r="Q5625" s="13">
        <f>IF(ISNUMBER(M5625), M5625*(Consumer_Price_Index!$B$45/(_xlfn.XLOOKUP('Working Data'!D2877,Consumer_Price_Index!A:A,Consumer_Price_Index!B:B))), "Missing")</f>
        <v>727832216.59104252</v>
      </c>
      <c r="R5625" t="str">
        <f t="shared" si="87"/>
        <v>Yes</v>
      </c>
    </row>
    <row r="5626" spans="1:18" x14ac:dyDescent="0.25">
      <c r="A5626" t="s">
        <v>16945</v>
      </c>
      <c r="B5626" t="s">
        <v>41</v>
      </c>
      <c r="C5626" t="s">
        <v>11</v>
      </c>
      <c r="D5626" s="11">
        <v>1991</v>
      </c>
      <c r="E5626" t="s">
        <v>16598</v>
      </c>
      <c r="F5626">
        <v>7</v>
      </c>
      <c r="G5626">
        <v>8600</v>
      </c>
      <c r="H5626" t="s">
        <v>3617</v>
      </c>
      <c r="I5626" t="s">
        <v>3617</v>
      </c>
      <c r="J5626" t="s">
        <v>16944</v>
      </c>
      <c r="K5626" t="s">
        <v>7</v>
      </c>
      <c r="L5626" s="7">
        <v>7000000</v>
      </c>
      <c r="M5626" s="7">
        <v>191125</v>
      </c>
      <c r="N5626" t="s">
        <v>114</v>
      </c>
      <c r="O5626">
        <v>127</v>
      </c>
      <c r="P5626" s="8">
        <f>_xlfn.XLOOKUP(D5626,Consumer_Price_Index!A:A,Consumer_Price_Index!B:B)</f>
        <v>136.19999999999999</v>
      </c>
      <c r="Q5626" s="13">
        <f>IF(ISNUMBER(M5626), M5626*(Consumer_Price_Index!$B$45/(_xlfn.XLOOKUP('Working Data'!D1918,Consumer_Price_Index!A:A,Consumer_Price_Index!B:B))), "Missing")</f>
        <v>249939.00214592274</v>
      </c>
      <c r="R5626" t="str">
        <f t="shared" si="87"/>
        <v>Yes</v>
      </c>
    </row>
    <row r="5627" spans="1:18" x14ac:dyDescent="0.25">
      <c r="A5627" t="s">
        <v>3200</v>
      </c>
      <c r="B5627" t="s">
        <v>41</v>
      </c>
      <c r="C5627" t="s">
        <v>409</v>
      </c>
      <c r="D5627" s="11">
        <v>2016</v>
      </c>
      <c r="E5627" t="s">
        <v>3199</v>
      </c>
      <c r="F5627">
        <v>7</v>
      </c>
      <c r="G5627">
        <v>71000</v>
      </c>
      <c r="H5627" t="s">
        <v>3198</v>
      </c>
      <c r="I5627" t="s">
        <v>3197</v>
      </c>
      <c r="J5627" t="s">
        <v>1767</v>
      </c>
      <c r="K5627" t="s">
        <v>265</v>
      </c>
      <c r="L5627" s="7">
        <v>28000000</v>
      </c>
      <c r="M5627" s="7">
        <v>21011110</v>
      </c>
      <c r="N5627" t="s">
        <v>3196</v>
      </c>
      <c r="O5627">
        <v>127</v>
      </c>
      <c r="P5627" s="8">
        <f>_xlfn.XLOOKUP(D5627,Consumer_Price_Index!A:A,Consumer_Price_Index!B:B)</f>
        <v>240</v>
      </c>
      <c r="Q5627" s="13">
        <f>IF(ISNUMBER(M5627), M5627*(Consumer_Price_Index!$B$45/(_xlfn.XLOOKUP('Working Data'!D6927,Consumer_Price_Index!A:A,Consumer_Price_Index!B:B))), "Missing")</f>
        <v>29846551.128205124</v>
      </c>
      <c r="R5627" t="str">
        <f t="shared" si="87"/>
        <v>Yes</v>
      </c>
    </row>
    <row r="5628" spans="1:18" x14ac:dyDescent="0.25">
      <c r="A5628" t="s">
        <v>12010</v>
      </c>
      <c r="B5628" t="s">
        <v>52</v>
      </c>
      <c r="C5628" t="s">
        <v>11</v>
      </c>
      <c r="D5628" s="11">
        <v>2000</v>
      </c>
      <c r="E5628" t="s">
        <v>12009</v>
      </c>
      <c r="F5628">
        <v>7</v>
      </c>
      <c r="G5628">
        <v>13000</v>
      </c>
      <c r="H5628" t="s">
        <v>9846</v>
      </c>
      <c r="I5628" t="s">
        <v>9846</v>
      </c>
      <c r="J5628" t="s">
        <v>12008</v>
      </c>
      <c r="K5628" t="s">
        <v>220</v>
      </c>
      <c r="L5628" s="7">
        <v>1000000</v>
      </c>
      <c r="M5628" s="7">
        <v>24963</v>
      </c>
      <c r="N5628" t="s">
        <v>12007</v>
      </c>
      <c r="O5628">
        <v>90</v>
      </c>
      <c r="P5628" s="8">
        <f>_xlfn.XLOOKUP(D5628,Consumer_Price_Index!A:A,Consumer_Price_Index!B:B)</f>
        <v>172.2</v>
      </c>
      <c r="Q5628" s="13">
        <f>IF(ISNUMBER(M5628), M5628*(Consumer_Price_Index!$B$45/(_xlfn.XLOOKUP('Working Data'!D3779,Consumer_Price_Index!A:A,Consumer_Price_Index!B:B))), "Missing")</f>
        <v>45655.618847539015</v>
      </c>
      <c r="R5628" t="str">
        <f t="shared" si="87"/>
        <v>Yes</v>
      </c>
    </row>
    <row r="5629" spans="1:18" x14ac:dyDescent="0.25">
      <c r="A5629" t="s">
        <v>10673</v>
      </c>
      <c r="B5629" t="s">
        <v>68</v>
      </c>
      <c r="C5629" t="s">
        <v>34</v>
      </c>
      <c r="D5629" s="11">
        <v>2003</v>
      </c>
      <c r="E5629" t="s">
        <v>10672</v>
      </c>
      <c r="F5629">
        <v>7</v>
      </c>
      <c r="G5629">
        <v>350000</v>
      </c>
      <c r="H5629" t="s">
        <v>896</v>
      </c>
      <c r="I5629" t="s">
        <v>10671</v>
      </c>
      <c r="J5629" t="s">
        <v>9232</v>
      </c>
      <c r="K5629" t="s">
        <v>7</v>
      </c>
      <c r="L5629" s="7">
        <v>60000000</v>
      </c>
      <c r="M5629" s="7">
        <v>176070171</v>
      </c>
      <c r="N5629" t="s">
        <v>108</v>
      </c>
      <c r="O5629">
        <v>111</v>
      </c>
      <c r="P5629" s="8">
        <f>_xlfn.XLOOKUP(D5629,Consumer_Price_Index!A:A,Consumer_Price_Index!B:B)</f>
        <v>184</v>
      </c>
      <c r="Q5629" s="13">
        <f>IF(ISNUMBER(M5629), M5629*(Consumer_Price_Index!$B$45/(_xlfn.XLOOKUP('Working Data'!D4266,Consumer_Price_Index!A:A,Consumer_Price_Index!B:B))), "Missing")</f>
        <v>371270457.46505195</v>
      </c>
      <c r="R5629" t="str">
        <f t="shared" si="87"/>
        <v>Yes</v>
      </c>
    </row>
    <row r="5630" spans="1:18" x14ac:dyDescent="0.25">
      <c r="A5630" t="s">
        <v>20135</v>
      </c>
      <c r="B5630" t="s">
        <v>101</v>
      </c>
      <c r="C5630" t="s">
        <v>100</v>
      </c>
      <c r="D5630" s="11">
        <v>1985</v>
      </c>
      <c r="E5630" t="s">
        <v>19857</v>
      </c>
      <c r="F5630">
        <v>7</v>
      </c>
      <c r="G5630">
        <v>5600</v>
      </c>
      <c r="H5630" t="s">
        <v>20134</v>
      </c>
      <c r="I5630" t="s">
        <v>20133</v>
      </c>
      <c r="J5630" t="s">
        <v>20132</v>
      </c>
      <c r="K5630" t="s">
        <v>7</v>
      </c>
      <c r="M5630" s="7">
        <v>9708373</v>
      </c>
      <c r="N5630" t="s">
        <v>119</v>
      </c>
      <c r="O5630">
        <v>101</v>
      </c>
      <c r="P5630" s="8">
        <f>_xlfn.XLOOKUP(D5630,Consumer_Price_Index!A:A,Consumer_Price_Index!B:B)</f>
        <v>107.6</v>
      </c>
      <c r="Q5630" s="13">
        <f>IF(ISNUMBER(M5630), M5630*(Consumer_Price_Index!$B$45/(_xlfn.XLOOKUP('Working Data'!D732,Consumer_Price_Index!A:A,Consumer_Price_Index!B:B))), "Missing")</f>
        <v>17755949.898559425</v>
      </c>
      <c r="R5630" t="str">
        <f t="shared" si="87"/>
        <v>No</v>
      </c>
    </row>
    <row r="5631" spans="1:18" x14ac:dyDescent="0.25">
      <c r="A5631" t="s">
        <v>6806</v>
      </c>
      <c r="B5631" t="s">
        <v>41</v>
      </c>
      <c r="C5631" t="s">
        <v>24</v>
      </c>
      <c r="D5631" s="11">
        <v>2010</v>
      </c>
      <c r="E5631" t="s">
        <v>6534</v>
      </c>
      <c r="F5631">
        <v>7</v>
      </c>
      <c r="G5631">
        <v>127000</v>
      </c>
      <c r="H5631" t="s">
        <v>6805</v>
      </c>
      <c r="I5631" t="s">
        <v>6805</v>
      </c>
      <c r="J5631" t="s">
        <v>3111</v>
      </c>
      <c r="K5631" t="s">
        <v>7</v>
      </c>
      <c r="L5631" s="7">
        <v>4000000</v>
      </c>
      <c r="M5631" s="7">
        <v>34758951</v>
      </c>
      <c r="N5631" t="s">
        <v>1072</v>
      </c>
      <c r="O5631">
        <v>106</v>
      </c>
      <c r="P5631" s="8">
        <f>_xlfn.XLOOKUP(D5631,Consumer_Price_Index!A:A,Consumer_Price_Index!B:B)</f>
        <v>218.1</v>
      </c>
      <c r="Q5631" s="13">
        <f>IF(ISNUMBER(M5631), M5631*(Consumer_Price_Index!$B$45/(_xlfn.XLOOKUP('Working Data'!D5733,Consumer_Price_Index!A:A,Consumer_Price_Index!B:B))), "Missing")</f>
        <v>71464590.888663962</v>
      </c>
      <c r="R5631" t="str">
        <f t="shared" si="87"/>
        <v>Yes</v>
      </c>
    </row>
    <row r="5632" spans="1:18" x14ac:dyDescent="0.25">
      <c r="A5632" t="s">
        <v>2632</v>
      </c>
      <c r="B5632" t="s">
        <v>41</v>
      </c>
      <c r="C5632" t="s">
        <v>11</v>
      </c>
      <c r="D5632" s="11">
        <v>2017</v>
      </c>
      <c r="E5632" t="s">
        <v>2059</v>
      </c>
      <c r="F5632">
        <v>7</v>
      </c>
      <c r="G5632">
        <v>132000</v>
      </c>
      <c r="H5632" t="s">
        <v>1859</v>
      </c>
      <c r="I5632" t="s">
        <v>1859</v>
      </c>
      <c r="J5632" t="s">
        <v>2631</v>
      </c>
      <c r="K5632" t="s">
        <v>612</v>
      </c>
      <c r="M5632" s="7">
        <v>7027336</v>
      </c>
      <c r="N5632" t="s">
        <v>2630</v>
      </c>
      <c r="O5632">
        <v>121</v>
      </c>
      <c r="P5632" s="8">
        <f>_xlfn.XLOOKUP(D5632,Consumer_Price_Index!A:A,Consumer_Price_Index!B:B)</f>
        <v>245.1</v>
      </c>
      <c r="Q5632" s="13">
        <f>IF(ISNUMBER(M5632), M5632*(Consumer_Price_Index!$B$45/(_xlfn.XLOOKUP('Working Data'!D7085,Consumer_Price_Index!A:A,Consumer_Price_Index!B:B))), "Missing")</f>
        <v>13340992.393769471</v>
      </c>
      <c r="R5632" t="str">
        <f t="shared" si="87"/>
        <v>No</v>
      </c>
    </row>
    <row r="5633" spans="1:18" x14ac:dyDescent="0.25">
      <c r="A5633" t="s">
        <v>8490</v>
      </c>
      <c r="B5633" t="s">
        <v>41</v>
      </c>
      <c r="C5633" t="s">
        <v>34</v>
      </c>
      <c r="D5633" s="11">
        <v>2007</v>
      </c>
      <c r="E5633" t="s">
        <v>8244</v>
      </c>
      <c r="F5633">
        <v>7</v>
      </c>
      <c r="G5633">
        <v>121000</v>
      </c>
      <c r="H5633" t="s">
        <v>1710</v>
      </c>
      <c r="I5633" t="s">
        <v>3215</v>
      </c>
      <c r="J5633" t="s">
        <v>2233</v>
      </c>
      <c r="K5633" t="s">
        <v>7</v>
      </c>
      <c r="L5633" s="7">
        <v>70000000</v>
      </c>
      <c r="M5633" s="7">
        <v>87019158</v>
      </c>
      <c r="N5633" t="s">
        <v>103</v>
      </c>
      <c r="O5633">
        <v>110</v>
      </c>
      <c r="P5633" s="8">
        <f>_xlfn.XLOOKUP(D5633,Consumer_Price_Index!A:A,Consumer_Price_Index!B:B)</f>
        <v>207.3</v>
      </c>
      <c r="Q5633" s="13">
        <f>IF(ISNUMBER(M5633), M5633*(Consumer_Price_Index!$B$45/(_xlfn.XLOOKUP('Working Data'!D5101,Consumer_Price_Index!A:A,Consumer_Price_Index!B:B))), "Missing")</f>
        <v>144101833.92717391</v>
      </c>
      <c r="R5633" t="str">
        <f t="shared" si="87"/>
        <v>Yes</v>
      </c>
    </row>
    <row r="5634" spans="1:18" x14ac:dyDescent="0.25">
      <c r="A5634" t="s">
        <v>17047</v>
      </c>
      <c r="B5634" t="s">
        <v>41</v>
      </c>
      <c r="C5634" t="s">
        <v>34</v>
      </c>
      <c r="D5634" s="11">
        <v>1991</v>
      </c>
      <c r="E5634" t="s">
        <v>17046</v>
      </c>
      <c r="F5634">
        <v>7</v>
      </c>
      <c r="G5634">
        <v>95000</v>
      </c>
      <c r="H5634" t="s">
        <v>6897</v>
      </c>
      <c r="I5634" t="s">
        <v>1919</v>
      </c>
      <c r="J5634" t="s">
        <v>1878</v>
      </c>
      <c r="K5634" t="s">
        <v>7</v>
      </c>
      <c r="L5634" s="7">
        <v>43000000</v>
      </c>
      <c r="M5634" s="7">
        <v>59509925</v>
      </c>
      <c r="N5634" t="s">
        <v>14219</v>
      </c>
      <c r="O5634">
        <v>105</v>
      </c>
      <c r="P5634" s="8">
        <f>_xlfn.XLOOKUP(D5634,Consumer_Price_Index!A:A,Consumer_Price_Index!B:B)</f>
        <v>136.19999999999999</v>
      </c>
      <c r="Q5634" s="13">
        <f>IF(ISNUMBER(M5634), M5634*(Consumer_Price_Index!$B$45/(_xlfn.XLOOKUP('Working Data'!D1872,Consumer_Price_Index!A:A,Consumer_Price_Index!B:B))), "Missing")</f>
        <v>76606143.419940859</v>
      </c>
      <c r="R5634" t="str">
        <f t="shared" si="87"/>
        <v>Yes</v>
      </c>
    </row>
    <row r="5635" spans="1:18" x14ac:dyDescent="0.25">
      <c r="A5635" t="s">
        <v>11664</v>
      </c>
      <c r="B5635" t="s">
        <v>41</v>
      </c>
      <c r="C5635" t="s">
        <v>34</v>
      </c>
      <c r="D5635" s="11">
        <v>2001</v>
      </c>
      <c r="E5635" t="s">
        <v>11622</v>
      </c>
      <c r="F5635">
        <v>7</v>
      </c>
      <c r="G5635">
        <v>75000</v>
      </c>
      <c r="H5635" t="s">
        <v>6004</v>
      </c>
      <c r="I5635" t="s">
        <v>2436</v>
      </c>
      <c r="J5635" t="s">
        <v>1387</v>
      </c>
      <c r="K5635" t="s">
        <v>7</v>
      </c>
      <c r="L5635" s="7">
        <v>72000000</v>
      </c>
      <c r="M5635" s="7">
        <v>27642707</v>
      </c>
      <c r="N5635" t="s">
        <v>632</v>
      </c>
      <c r="O5635">
        <v>131</v>
      </c>
      <c r="P5635" s="8">
        <f>_xlfn.XLOOKUP(D5635,Consumer_Price_Index!A:A,Consumer_Price_Index!B:B)</f>
        <v>177.1</v>
      </c>
      <c r="Q5635" s="13">
        <f>IF(ISNUMBER(M5635), M5635*(Consumer_Price_Index!$B$45/(_xlfn.XLOOKUP('Working Data'!D3899,Consumer_Price_Index!A:A,Consumer_Price_Index!B:B))), "Missing")</f>
        <v>39120914.179749183</v>
      </c>
      <c r="R5635" t="str">
        <f t="shared" ref="R5635:R5698" si="88">IF(AND(ISNUMBER(L5635), L5635&gt;0, ISNUMBER(M5635), M5635&gt;0), "Yes", "No")</f>
        <v>Yes</v>
      </c>
    </row>
    <row r="5636" spans="1:18" x14ac:dyDescent="0.25">
      <c r="A5636" t="s">
        <v>2021</v>
      </c>
      <c r="B5636" t="s">
        <v>41</v>
      </c>
      <c r="C5636" t="s">
        <v>11</v>
      </c>
      <c r="D5636" s="11">
        <v>2017</v>
      </c>
      <c r="E5636" t="s">
        <v>2020</v>
      </c>
      <c r="F5636">
        <v>7</v>
      </c>
      <c r="G5636">
        <v>3700</v>
      </c>
      <c r="H5636" t="s">
        <v>2019</v>
      </c>
      <c r="I5636" t="s">
        <v>2019</v>
      </c>
      <c r="J5636" t="s">
        <v>2018</v>
      </c>
      <c r="K5636" t="s">
        <v>7</v>
      </c>
      <c r="M5636" s="7">
        <v>14410</v>
      </c>
      <c r="N5636" t="s">
        <v>2017</v>
      </c>
      <c r="O5636">
        <v>94</v>
      </c>
      <c r="P5636" s="8">
        <f>_xlfn.XLOOKUP(D5636,Consumer_Price_Index!A:A,Consumer_Price_Index!B:B)</f>
        <v>245.1</v>
      </c>
      <c r="Q5636" s="13">
        <f>IF(ISNUMBER(M5636), M5636*(Consumer_Price_Index!$B$45/(_xlfn.XLOOKUP('Working Data'!D7236,Consumer_Price_Index!A:A,Consumer_Price_Index!B:B))), "Missing")</f>
        <v>20131.71480972031</v>
      </c>
      <c r="R5636" t="str">
        <f t="shared" si="88"/>
        <v>No</v>
      </c>
    </row>
    <row r="5637" spans="1:18" x14ac:dyDescent="0.25">
      <c r="A5637" t="s">
        <v>12695</v>
      </c>
      <c r="B5637" t="s">
        <v>41</v>
      </c>
      <c r="C5637" t="s">
        <v>87</v>
      </c>
      <c r="D5637" s="11">
        <v>1999</v>
      </c>
      <c r="E5637" t="s">
        <v>12694</v>
      </c>
      <c r="F5637">
        <v>7</v>
      </c>
      <c r="G5637">
        <v>31000</v>
      </c>
      <c r="H5637" t="s">
        <v>1410</v>
      </c>
      <c r="I5637" t="s">
        <v>5682</v>
      </c>
      <c r="J5637" t="s">
        <v>5340</v>
      </c>
      <c r="K5637" t="s">
        <v>7</v>
      </c>
      <c r="L5637" s="7">
        <v>10000000</v>
      </c>
      <c r="M5637" s="7">
        <v>3325736</v>
      </c>
      <c r="N5637" t="s">
        <v>11253</v>
      </c>
      <c r="O5637">
        <v>89</v>
      </c>
      <c r="P5637" s="8">
        <f>_xlfn.XLOOKUP(D5637,Consumer_Price_Index!A:A,Consumer_Price_Index!B:B)</f>
        <v>166.6</v>
      </c>
      <c r="Q5637" s="13">
        <f>IF(ISNUMBER(M5637), M5637*(Consumer_Price_Index!$B$45/(_xlfn.XLOOKUP('Working Data'!D3536,Consumer_Price_Index!A:A,Consumer_Price_Index!B:B))), "Missing")</f>
        <v>5721918.4596273294</v>
      </c>
      <c r="R5637" t="str">
        <f t="shared" si="88"/>
        <v>Yes</v>
      </c>
    </row>
    <row r="5638" spans="1:18" x14ac:dyDescent="0.25">
      <c r="A5638" t="s">
        <v>22046</v>
      </c>
      <c r="B5638" t="s">
        <v>41</v>
      </c>
      <c r="C5638" t="s">
        <v>409</v>
      </c>
      <c r="D5638" s="11">
        <v>1980</v>
      </c>
      <c r="E5638" t="s">
        <v>22033</v>
      </c>
      <c r="F5638">
        <v>7</v>
      </c>
      <c r="G5638">
        <v>10000</v>
      </c>
      <c r="H5638" t="s">
        <v>5664</v>
      </c>
      <c r="I5638" t="s">
        <v>22045</v>
      </c>
      <c r="J5638" t="s">
        <v>19259</v>
      </c>
      <c r="K5638" t="s">
        <v>7</v>
      </c>
      <c r="L5638" s="7">
        <v>10000000</v>
      </c>
      <c r="M5638" s="7">
        <v>15795189</v>
      </c>
      <c r="N5638" t="s">
        <v>9348</v>
      </c>
      <c r="O5638">
        <v>100</v>
      </c>
      <c r="P5638" s="8">
        <f>_xlfn.XLOOKUP(D5638,Consumer_Price_Index!A:A,Consumer_Price_Index!B:B)</f>
        <v>82.4</v>
      </c>
      <c r="Q5638" s="13">
        <f>IF(ISNUMBER(M5638), M5638*(Consumer_Price_Index!$B$45/(_xlfn.XLOOKUP('Working Data'!D11,Consumer_Price_Index!A:A,Consumer_Price_Index!B:B))), "Missing")</f>
        <v>27175573.621118013</v>
      </c>
      <c r="R5638" t="str">
        <f t="shared" si="88"/>
        <v>Yes</v>
      </c>
    </row>
    <row r="5639" spans="1:18" x14ac:dyDescent="0.25">
      <c r="A5639" t="s">
        <v>8361</v>
      </c>
      <c r="B5639" t="s">
        <v>41</v>
      </c>
      <c r="C5639" t="s">
        <v>87</v>
      </c>
      <c r="D5639" s="11">
        <v>2007</v>
      </c>
      <c r="E5639" t="s">
        <v>8360</v>
      </c>
      <c r="F5639">
        <v>7</v>
      </c>
      <c r="G5639">
        <v>57000</v>
      </c>
      <c r="H5639" t="s">
        <v>4512</v>
      </c>
      <c r="I5639" t="s">
        <v>4512</v>
      </c>
      <c r="J5639" t="s">
        <v>3230</v>
      </c>
      <c r="K5639" t="s">
        <v>7</v>
      </c>
      <c r="L5639" s="7">
        <v>16000000</v>
      </c>
      <c r="M5639" s="7">
        <v>5371181</v>
      </c>
      <c r="N5639" t="s">
        <v>3464</v>
      </c>
      <c r="O5639">
        <v>99</v>
      </c>
      <c r="P5639" s="8">
        <f>_xlfn.XLOOKUP(D5639,Consumer_Price_Index!A:A,Consumer_Price_Index!B:B)</f>
        <v>207.3</v>
      </c>
      <c r="Q5639" s="13">
        <f>IF(ISNUMBER(M5639), M5639*(Consumer_Price_Index!$B$45/(_xlfn.XLOOKUP('Working Data'!D5151,Consumer_Price_Index!A:A,Consumer_Price_Index!B:B))), "Missing")</f>
        <v>10738837.603018371</v>
      </c>
      <c r="R5639" t="str">
        <f t="shared" si="88"/>
        <v>Yes</v>
      </c>
    </row>
    <row r="5640" spans="1:18" x14ac:dyDescent="0.25">
      <c r="A5640" t="s">
        <v>5279</v>
      </c>
      <c r="B5640" t="s">
        <v>101</v>
      </c>
      <c r="C5640" t="s">
        <v>24</v>
      </c>
      <c r="D5640" s="11">
        <v>2012</v>
      </c>
      <c r="E5640" t="s">
        <v>5278</v>
      </c>
      <c r="F5640">
        <v>7</v>
      </c>
      <c r="G5640">
        <v>18000</v>
      </c>
      <c r="H5640" t="s">
        <v>4281</v>
      </c>
      <c r="I5640" t="s">
        <v>5277</v>
      </c>
      <c r="J5640" t="s">
        <v>5276</v>
      </c>
      <c r="K5640" t="s">
        <v>7</v>
      </c>
      <c r="M5640" s="7">
        <v>123821</v>
      </c>
      <c r="N5640" t="s">
        <v>5275</v>
      </c>
      <c r="O5640">
        <v>109</v>
      </c>
      <c r="P5640" s="8">
        <f>_xlfn.XLOOKUP(D5640,Consumer_Price_Index!A:A,Consumer_Price_Index!B:B)</f>
        <v>229.6</v>
      </c>
      <c r="Q5640" s="13">
        <f>IF(ISNUMBER(M5640), M5640*(Consumer_Price_Index!$B$45/(_xlfn.XLOOKUP('Working Data'!D6243,Consumer_Price_Index!A:A,Consumer_Price_Index!B:B))), "Missing")</f>
        <v>172986.05547913801</v>
      </c>
      <c r="R5640" t="str">
        <f t="shared" si="88"/>
        <v>No</v>
      </c>
    </row>
    <row r="5641" spans="1:18" x14ac:dyDescent="0.25">
      <c r="A5641" t="s">
        <v>9752</v>
      </c>
      <c r="B5641" t="s">
        <v>41</v>
      </c>
      <c r="C5641" t="s">
        <v>11</v>
      </c>
      <c r="D5641" s="11">
        <v>2004</v>
      </c>
      <c r="E5641" t="s">
        <v>9269</v>
      </c>
      <c r="F5641">
        <v>7</v>
      </c>
      <c r="G5641">
        <v>36000</v>
      </c>
      <c r="H5641" t="s">
        <v>9751</v>
      </c>
      <c r="I5641" t="s">
        <v>5316</v>
      </c>
      <c r="J5641" t="s">
        <v>3476</v>
      </c>
      <c r="K5641" t="s">
        <v>265</v>
      </c>
      <c r="L5641" s="7">
        <v>30000000</v>
      </c>
      <c r="M5641" s="7">
        <v>21560182</v>
      </c>
      <c r="N5641" t="s">
        <v>9114</v>
      </c>
      <c r="O5641">
        <v>131</v>
      </c>
      <c r="P5641" s="8">
        <f>_xlfn.XLOOKUP(D5641,Consumer_Price_Index!A:A,Consumer_Price_Index!B:B)</f>
        <v>188.9</v>
      </c>
      <c r="Q5641" s="13">
        <f>IF(ISNUMBER(M5641), M5641*(Consumer_Price_Index!$B$45/(_xlfn.XLOOKUP('Working Data'!D4608,Consumer_Price_Index!A:A,Consumer_Price_Index!B:B))), "Missing")</f>
        <v>65957705.375502005</v>
      </c>
      <c r="R5641" t="str">
        <f t="shared" si="88"/>
        <v>Yes</v>
      </c>
    </row>
    <row r="5642" spans="1:18" x14ac:dyDescent="0.25">
      <c r="A5642" t="s">
        <v>19146</v>
      </c>
      <c r="B5642" t="s">
        <v>68</v>
      </c>
      <c r="C5642" t="s">
        <v>34</v>
      </c>
      <c r="D5642" s="11">
        <v>1987</v>
      </c>
      <c r="E5642" t="s">
        <v>18766</v>
      </c>
      <c r="F5642">
        <v>7</v>
      </c>
      <c r="G5642">
        <v>30000</v>
      </c>
      <c r="H5642" t="s">
        <v>1918</v>
      </c>
      <c r="I5642" t="s">
        <v>1919</v>
      </c>
      <c r="J5642" t="s">
        <v>19145</v>
      </c>
      <c r="K5642" t="s">
        <v>7</v>
      </c>
      <c r="L5642" s="7">
        <v>12000000</v>
      </c>
      <c r="M5642" s="7">
        <v>3769990</v>
      </c>
      <c r="N5642" t="s">
        <v>18954</v>
      </c>
      <c r="O5642">
        <v>79</v>
      </c>
      <c r="P5642" s="8">
        <f>_xlfn.XLOOKUP(D5642,Consumer_Price_Index!A:A,Consumer_Price_Index!B:B)</f>
        <v>113.6</v>
      </c>
      <c r="Q5642" s="13">
        <f>IF(ISNUMBER(M5642), M5642*(Consumer_Price_Index!$B$45/(_xlfn.XLOOKUP('Working Data'!D1090,Consumer_Price_Index!A:A,Consumer_Price_Index!B:B))), "Missing")</f>
        <v>8187569.1589451171</v>
      </c>
      <c r="R5642" t="str">
        <f t="shared" si="88"/>
        <v>Yes</v>
      </c>
    </row>
    <row r="5643" spans="1:18" x14ac:dyDescent="0.25">
      <c r="A5643" t="s">
        <v>1758</v>
      </c>
      <c r="B5643" t="s">
        <v>41</v>
      </c>
      <c r="C5643" t="s">
        <v>87</v>
      </c>
      <c r="D5643" s="11">
        <v>2018</v>
      </c>
      <c r="E5643" t="s">
        <v>1122</v>
      </c>
      <c r="F5643">
        <v>7</v>
      </c>
      <c r="G5643">
        <v>121000</v>
      </c>
      <c r="H5643" t="s">
        <v>1244</v>
      </c>
      <c r="I5643" t="s">
        <v>1757</v>
      </c>
      <c r="J5643" t="s">
        <v>1244</v>
      </c>
      <c r="K5643" t="s">
        <v>7</v>
      </c>
      <c r="L5643" s="7">
        <v>50000000</v>
      </c>
      <c r="M5643" s="7">
        <v>174804407</v>
      </c>
      <c r="N5643" t="s">
        <v>138</v>
      </c>
      <c r="O5643">
        <v>116</v>
      </c>
      <c r="P5643" s="8">
        <f>_xlfn.XLOOKUP(D5643,Consumer_Price_Index!A:A,Consumer_Price_Index!B:B)</f>
        <v>251.1</v>
      </c>
      <c r="Q5643" s="13">
        <f>IF(ISNUMBER(M5643), M5643*(Consumer_Price_Index!$B$45/(_xlfn.XLOOKUP('Working Data'!D7300,Consumer_Price_Index!A:A,Consumer_Price_Index!B:B))), "Missing")</f>
        <v>221928761.72041667</v>
      </c>
      <c r="R5643" t="str">
        <f t="shared" si="88"/>
        <v>Yes</v>
      </c>
    </row>
    <row r="5644" spans="1:18" x14ac:dyDescent="0.25">
      <c r="A5644" t="s">
        <v>2533</v>
      </c>
      <c r="B5644" t="s">
        <v>68</v>
      </c>
      <c r="C5644" t="s">
        <v>34</v>
      </c>
      <c r="D5644" s="11">
        <v>1999</v>
      </c>
      <c r="E5644" t="s">
        <v>12835</v>
      </c>
      <c r="F5644">
        <v>7</v>
      </c>
      <c r="G5644">
        <v>401000</v>
      </c>
      <c r="H5644" t="s">
        <v>7520</v>
      </c>
      <c r="I5644" t="s">
        <v>7520</v>
      </c>
      <c r="J5644" t="s">
        <v>5326</v>
      </c>
      <c r="K5644" t="s">
        <v>7</v>
      </c>
      <c r="L5644" s="7">
        <v>80000000</v>
      </c>
      <c r="M5644" s="7">
        <v>415933406</v>
      </c>
      <c r="N5644" t="s">
        <v>103</v>
      </c>
      <c r="O5644">
        <v>124</v>
      </c>
      <c r="P5644" s="8">
        <f>_xlfn.XLOOKUP(D5644,Consumer_Price_Index!A:A,Consumer_Price_Index!B:B)</f>
        <v>166.6</v>
      </c>
      <c r="Q5644" s="13">
        <f>IF(ISNUMBER(M5644), M5644*(Consumer_Price_Index!$B$45/(_xlfn.XLOOKUP('Working Data'!D3449,Consumer_Price_Index!A:A,Consumer_Price_Index!B:B))), "Missing")</f>
        <v>670910051.9227103</v>
      </c>
      <c r="R5644" t="str">
        <f t="shared" si="88"/>
        <v>Yes</v>
      </c>
    </row>
    <row r="5645" spans="1:18" x14ac:dyDescent="0.25">
      <c r="A5645" t="s">
        <v>6558</v>
      </c>
      <c r="B5645" t="s">
        <v>52</v>
      </c>
      <c r="C5645" t="s">
        <v>87</v>
      </c>
      <c r="D5645" s="11">
        <v>2010</v>
      </c>
      <c r="E5645" t="s">
        <v>6557</v>
      </c>
      <c r="F5645">
        <v>7</v>
      </c>
      <c r="G5645">
        <v>6900</v>
      </c>
      <c r="H5645" t="s">
        <v>2234</v>
      </c>
      <c r="I5645" t="s">
        <v>2234</v>
      </c>
      <c r="J5645" t="s">
        <v>6556</v>
      </c>
      <c r="K5645" t="s">
        <v>332</v>
      </c>
      <c r="M5645" s="7">
        <v>416675</v>
      </c>
      <c r="N5645" t="s">
        <v>6555</v>
      </c>
      <c r="O5645">
        <v>118</v>
      </c>
      <c r="P5645" s="8">
        <f>_xlfn.XLOOKUP(D5645,Consumer_Price_Index!A:A,Consumer_Price_Index!B:B)</f>
        <v>218.1</v>
      </c>
      <c r="Q5645" s="13">
        <f>IF(ISNUMBER(M5645), M5645*(Consumer_Price_Index!$B$45/(_xlfn.XLOOKUP('Working Data'!D5813,Consumer_Price_Index!A:A,Consumer_Price_Index!B:B))), "Missing")</f>
        <v>904924.25160370627</v>
      </c>
      <c r="R5645" t="str">
        <f t="shared" si="88"/>
        <v>No</v>
      </c>
    </row>
    <row r="5646" spans="1:18" x14ac:dyDescent="0.25">
      <c r="A5646" t="s">
        <v>1588</v>
      </c>
      <c r="B5646" t="s">
        <v>41</v>
      </c>
      <c r="C5646" t="s">
        <v>87</v>
      </c>
      <c r="D5646" s="11">
        <v>2018</v>
      </c>
      <c r="E5646" t="s">
        <v>1230</v>
      </c>
      <c r="F5646">
        <v>7</v>
      </c>
      <c r="G5646">
        <v>58000</v>
      </c>
      <c r="H5646" t="s">
        <v>1587</v>
      </c>
      <c r="I5646" t="s">
        <v>1587</v>
      </c>
      <c r="J5646" t="s">
        <v>1586</v>
      </c>
      <c r="K5646" t="s">
        <v>562</v>
      </c>
      <c r="L5646" s="7">
        <v>38000000</v>
      </c>
      <c r="M5646" s="7">
        <v>13143056</v>
      </c>
      <c r="N5646" t="s">
        <v>1585</v>
      </c>
      <c r="O5646">
        <v>122</v>
      </c>
      <c r="P5646" s="8">
        <f>_xlfn.XLOOKUP(D5646,Consumer_Price_Index!A:A,Consumer_Price_Index!B:B)</f>
        <v>251.1</v>
      </c>
      <c r="Q5646" s="13">
        <f>IF(ISNUMBER(M5646), M5646*(Consumer_Price_Index!$B$45/(_xlfn.XLOOKUP('Working Data'!D7342,Consumer_Price_Index!A:A,Consumer_Price_Index!B:B))), "Missing")</f>
        <v>22260640.151195109</v>
      </c>
      <c r="R5646" t="str">
        <f t="shared" si="88"/>
        <v>Yes</v>
      </c>
    </row>
    <row r="5647" spans="1:18" x14ac:dyDescent="0.25">
      <c r="A5647" t="s">
        <v>21276</v>
      </c>
      <c r="C5647" t="s">
        <v>11</v>
      </c>
      <c r="D5647" s="11">
        <v>1982</v>
      </c>
      <c r="E5647" t="s">
        <v>20836</v>
      </c>
      <c r="F5647">
        <v>7</v>
      </c>
      <c r="G5647">
        <v>3000</v>
      </c>
      <c r="H5647" t="s">
        <v>11854</v>
      </c>
      <c r="I5647" t="s">
        <v>21275</v>
      </c>
      <c r="J5647" t="s">
        <v>21274</v>
      </c>
      <c r="K5647" t="s">
        <v>17115</v>
      </c>
      <c r="M5647" s="7">
        <v>3700</v>
      </c>
      <c r="N5647" t="s">
        <v>21273</v>
      </c>
      <c r="O5647">
        <v>121</v>
      </c>
      <c r="P5647" s="8">
        <f>_xlfn.XLOOKUP(D5647,Consumer_Price_Index!A:A,Consumer_Price_Index!B:B)</f>
        <v>96.5</v>
      </c>
      <c r="Q5647" s="13">
        <f>IF(ISNUMBER(M5647), M5647*(Consumer_Price_Index!$B$45/(_xlfn.XLOOKUP('Working Data'!D300,Consumer_Price_Index!A:A,Consumer_Price_Index!B:B))), "Missing")</f>
        <v>7185.4047163798596</v>
      </c>
      <c r="R5647" t="str">
        <f t="shared" si="88"/>
        <v>No</v>
      </c>
    </row>
    <row r="5648" spans="1:18" x14ac:dyDescent="0.25">
      <c r="A5648" t="s">
        <v>20191</v>
      </c>
      <c r="B5648" t="s">
        <v>68</v>
      </c>
      <c r="C5648" t="s">
        <v>24</v>
      </c>
      <c r="D5648" s="11">
        <v>1985</v>
      </c>
      <c r="E5648" t="s">
        <v>19874</v>
      </c>
      <c r="F5648">
        <v>7</v>
      </c>
      <c r="G5648">
        <v>20000</v>
      </c>
      <c r="H5648" t="s">
        <v>4281</v>
      </c>
      <c r="I5648" t="s">
        <v>14702</v>
      </c>
      <c r="J5648" t="s">
        <v>4321</v>
      </c>
      <c r="K5648" t="s">
        <v>7</v>
      </c>
      <c r="L5648" s="7">
        <v>4500000</v>
      </c>
      <c r="M5648" s="7">
        <v>18135531</v>
      </c>
      <c r="N5648" t="s">
        <v>20143</v>
      </c>
      <c r="O5648">
        <v>95</v>
      </c>
      <c r="P5648" s="8">
        <f>_xlfn.XLOOKUP(D5648,Consumer_Price_Index!A:A,Consumer_Price_Index!B:B)</f>
        <v>107.6</v>
      </c>
      <c r="Q5648" s="13">
        <f>IF(ISNUMBER(M5648), M5648*(Consumer_Price_Index!$B$45/(_xlfn.XLOOKUP('Working Data'!D709,Consumer_Price_Index!A:A,Consumer_Price_Index!B:B))), "Missing")</f>
        <v>36259162.045275591</v>
      </c>
      <c r="R5648" t="str">
        <f t="shared" si="88"/>
        <v>Yes</v>
      </c>
    </row>
    <row r="5649" spans="1:18" x14ac:dyDescent="0.25">
      <c r="A5649" t="s">
        <v>6476</v>
      </c>
      <c r="B5649" t="s">
        <v>52</v>
      </c>
      <c r="C5649" t="s">
        <v>24</v>
      </c>
      <c r="D5649" s="11">
        <v>2010</v>
      </c>
      <c r="E5649" t="s">
        <v>6475</v>
      </c>
      <c r="F5649">
        <v>7</v>
      </c>
      <c r="G5649">
        <v>22000</v>
      </c>
      <c r="H5649" t="s">
        <v>6474</v>
      </c>
      <c r="J5649" t="s">
        <v>1174</v>
      </c>
      <c r="K5649" t="s">
        <v>265</v>
      </c>
      <c r="M5649" s="7">
        <v>3945217</v>
      </c>
      <c r="N5649" t="s">
        <v>6473</v>
      </c>
      <c r="O5649">
        <v>112</v>
      </c>
      <c r="P5649" s="8">
        <f>_xlfn.XLOOKUP(D5649,Consumer_Price_Index!A:A,Consumer_Price_Index!B:B)</f>
        <v>218.1</v>
      </c>
      <c r="Q5649" s="13">
        <f>IF(ISNUMBER(M5649), M5649*(Consumer_Price_Index!$B$45/(_xlfn.XLOOKUP('Working Data'!D5836,Consumer_Price_Index!A:A,Consumer_Price_Index!B:B))), "Missing")</f>
        <v>6533193.5864130436</v>
      </c>
      <c r="R5649" t="str">
        <f t="shared" si="88"/>
        <v>No</v>
      </c>
    </row>
    <row r="5650" spans="1:18" x14ac:dyDescent="0.25">
      <c r="A5650" t="s">
        <v>10176</v>
      </c>
      <c r="B5650" t="s">
        <v>41</v>
      </c>
      <c r="C5650" t="s">
        <v>11</v>
      </c>
      <c r="D5650" s="11">
        <v>2003</v>
      </c>
      <c r="E5650" t="s">
        <v>10175</v>
      </c>
      <c r="F5650">
        <v>7</v>
      </c>
      <c r="G5650">
        <v>23000</v>
      </c>
      <c r="H5650" t="s">
        <v>10174</v>
      </c>
      <c r="I5650" t="s">
        <v>10174</v>
      </c>
      <c r="J5650" t="s">
        <v>1663</v>
      </c>
      <c r="K5650" t="s">
        <v>7</v>
      </c>
      <c r="M5650" s="7">
        <v>343847</v>
      </c>
      <c r="N5650" t="s">
        <v>10173</v>
      </c>
      <c r="O5650">
        <v>108</v>
      </c>
      <c r="P5650" s="8">
        <f>_xlfn.XLOOKUP(D5650,Consumer_Price_Index!A:A,Consumer_Price_Index!B:B)</f>
        <v>184</v>
      </c>
      <c r="Q5650" s="13">
        <f>IF(ISNUMBER(M5650), M5650*(Consumer_Price_Index!$B$45/(_xlfn.XLOOKUP('Working Data'!D4440,Consumer_Price_Index!A:A,Consumer_Price_Index!B:B))), "Missing")</f>
        <v>652773.71277258568</v>
      </c>
      <c r="R5650" t="str">
        <f t="shared" si="88"/>
        <v>No</v>
      </c>
    </row>
    <row r="5651" spans="1:18" x14ac:dyDescent="0.25">
      <c r="A5651" t="s">
        <v>2566</v>
      </c>
      <c r="B5651" t="s">
        <v>68</v>
      </c>
      <c r="C5651" t="s">
        <v>24</v>
      </c>
      <c r="D5651" s="11">
        <v>2017</v>
      </c>
      <c r="E5651" t="s">
        <v>240</v>
      </c>
      <c r="F5651">
        <v>7</v>
      </c>
      <c r="G5651">
        <v>49000</v>
      </c>
      <c r="H5651" t="s">
        <v>2565</v>
      </c>
      <c r="I5651" t="s">
        <v>2564</v>
      </c>
      <c r="J5651" t="s">
        <v>1313</v>
      </c>
      <c r="K5651" t="s">
        <v>7</v>
      </c>
      <c r="L5651" s="7">
        <v>37500000</v>
      </c>
      <c r="M5651" s="7">
        <v>125856180</v>
      </c>
      <c r="N5651" t="s">
        <v>2563</v>
      </c>
      <c r="O5651">
        <v>126</v>
      </c>
      <c r="P5651" s="8">
        <f>_xlfn.XLOOKUP(D5651,Consumer_Price_Index!A:A,Consumer_Price_Index!B:B)</f>
        <v>245.1</v>
      </c>
      <c r="Q5651" s="13">
        <f>IF(ISNUMBER(M5651), M5651*(Consumer_Price_Index!$B$45/(_xlfn.XLOOKUP('Working Data'!D7105,Consumer_Price_Index!A:A,Consumer_Price_Index!B:B))), "Missing")</f>
        <v>175829335.37826684</v>
      </c>
      <c r="R5651" t="str">
        <f t="shared" si="88"/>
        <v>Yes</v>
      </c>
    </row>
    <row r="5652" spans="1:18" x14ac:dyDescent="0.25">
      <c r="A5652" t="s">
        <v>7562</v>
      </c>
      <c r="B5652" t="s">
        <v>41</v>
      </c>
      <c r="C5652" t="s">
        <v>24</v>
      </c>
      <c r="D5652" s="11">
        <v>2008</v>
      </c>
      <c r="E5652" t="s">
        <v>7561</v>
      </c>
      <c r="F5652">
        <v>7</v>
      </c>
      <c r="G5652">
        <v>30000</v>
      </c>
      <c r="H5652" t="s">
        <v>905</v>
      </c>
      <c r="I5652" t="s">
        <v>905</v>
      </c>
      <c r="J5652" t="s">
        <v>7560</v>
      </c>
      <c r="K5652" t="s">
        <v>265</v>
      </c>
      <c r="L5652" s="7">
        <v>6000000</v>
      </c>
      <c r="M5652" s="7">
        <v>3175469</v>
      </c>
      <c r="N5652" t="s">
        <v>7559</v>
      </c>
      <c r="O5652">
        <v>99</v>
      </c>
      <c r="P5652" s="8">
        <f>_xlfn.XLOOKUP(D5652,Consumer_Price_Index!A:A,Consumer_Price_Index!B:B)</f>
        <v>215.3</v>
      </c>
      <c r="Q5652" s="13">
        <f>IF(ISNUMBER(M5652), M5652*(Consumer_Price_Index!$B$45/(_xlfn.XLOOKUP('Working Data'!D5436,Consumer_Price_Index!A:A,Consumer_Price_Index!B:B))), "Missing")</f>
        <v>5378351.3301834352</v>
      </c>
      <c r="R5652" t="str">
        <f t="shared" si="88"/>
        <v>Yes</v>
      </c>
    </row>
    <row r="5653" spans="1:18" x14ac:dyDescent="0.25">
      <c r="A5653" t="s">
        <v>4312</v>
      </c>
      <c r="B5653" t="s">
        <v>41</v>
      </c>
      <c r="C5653" t="s">
        <v>11</v>
      </c>
      <c r="D5653" s="11">
        <v>2014</v>
      </c>
      <c r="E5653" t="s">
        <v>4311</v>
      </c>
      <c r="F5653">
        <v>7</v>
      </c>
      <c r="G5653">
        <v>73000</v>
      </c>
      <c r="H5653" t="s">
        <v>3355</v>
      </c>
      <c r="I5653" t="s">
        <v>4310</v>
      </c>
      <c r="J5653" t="s">
        <v>3355</v>
      </c>
      <c r="K5653" t="s">
        <v>504</v>
      </c>
      <c r="L5653" s="7">
        <v>22500000</v>
      </c>
      <c r="M5653" s="7">
        <v>38176317</v>
      </c>
      <c r="N5653" t="s">
        <v>4309</v>
      </c>
      <c r="O5653">
        <v>111</v>
      </c>
      <c r="P5653" s="8">
        <f>_xlfn.XLOOKUP(D5653,Consumer_Price_Index!A:A,Consumer_Price_Index!B:B)</f>
        <v>236.7</v>
      </c>
      <c r="Q5653" s="13">
        <f>IF(ISNUMBER(M5653), M5653*(Consumer_Price_Index!$B$45/(_xlfn.XLOOKUP('Working Data'!D6578,Consumer_Price_Index!A:A,Consumer_Price_Index!B:B))), "Missing")</f>
        <v>47459501.386780903</v>
      </c>
      <c r="R5653" t="str">
        <f t="shared" si="88"/>
        <v>Yes</v>
      </c>
    </row>
    <row r="5654" spans="1:18" x14ac:dyDescent="0.25">
      <c r="A5654" t="s">
        <v>12573</v>
      </c>
      <c r="B5654" t="s">
        <v>41</v>
      </c>
      <c r="C5654" t="s">
        <v>24</v>
      </c>
      <c r="D5654" s="11">
        <v>1999</v>
      </c>
      <c r="E5654" t="s">
        <v>12572</v>
      </c>
      <c r="F5654">
        <v>7</v>
      </c>
      <c r="G5654">
        <v>8700</v>
      </c>
      <c r="H5654" t="s">
        <v>3644</v>
      </c>
      <c r="I5654" t="s">
        <v>3644</v>
      </c>
      <c r="J5654" t="s">
        <v>12571</v>
      </c>
      <c r="K5654" t="s">
        <v>7</v>
      </c>
      <c r="L5654" s="7">
        <v>6000000</v>
      </c>
      <c r="M5654" s="7">
        <v>25059640</v>
      </c>
      <c r="N5654" t="s">
        <v>12570</v>
      </c>
      <c r="O5654">
        <v>106</v>
      </c>
      <c r="P5654" s="8">
        <f>_xlfn.XLOOKUP(D5654,Consumer_Price_Index!A:A,Consumer_Price_Index!B:B)</f>
        <v>166.6</v>
      </c>
      <c r="Q5654" s="13">
        <f>IF(ISNUMBER(M5654), M5654*(Consumer_Price_Index!$B$45/(_xlfn.XLOOKUP('Working Data'!D3578,Consumer_Price_Index!A:A,Consumer_Price_Index!B:B))), "Missing")</f>
        <v>33256412.491289195</v>
      </c>
      <c r="R5654" t="str">
        <f t="shared" si="88"/>
        <v>Yes</v>
      </c>
    </row>
    <row r="5655" spans="1:18" x14ac:dyDescent="0.25">
      <c r="A5655" t="s">
        <v>5520</v>
      </c>
      <c r="B5655" t="s">
        <v>68</v>
      </c>
      <c r="C5655" t="s">
        <v>11</v>
      </c>
      <c r="D5655" s="11">
        <v>2012</v>
      </c>
      <c r="E5655" t="s">
        <v>5482</v>
      </c>
      <c r="F5655">
        <v>7</v>
      </c>
      <c r="G5655">
        <v>76000</v>
      </c>
      <c r="H5655" t="s">
        <v>5519</v>
      </c>
      <c r="I5655" t="s">
        <v>5519</v>
      </c>
      <c r="J5655" t="s">
        <v>1888</v>
      </c>
      <c r="K5655" t="s">
        <v>7</v>
      </c>
      <c r="L5655" s="7">
        <v>6000000</v>
      </c>
      <c r="M5655" s="7">
        <v>15950164</v>
      </c>
      <c r="N5655" t="s">
        <v>5518</v>
      </c>
      <c r="O5655">
        <v>102</v>
      </c>
      <c r="P5655" s="8">
        <f>_xlfn.XLOOKUP(D5655,Consumer_Price_Index!A:A,Consumer_Price_Index!B:B)</f>
        <v>229.6</v>
      </c>
      <c r="Q5655" s="13">
        <f>IF(ISNUMBER(M5655), M5655*(Consumer_Price_Index!$B$45/(_xlfn.XLOOKUP('Working Data'!D6182,Consumer_Price_Index!A:A,Consumer_Price_Index!B:B))), "Missing")</f>
        <v>19828702.451244392</v>
      </c>
      <c r="R5655" t="str">
        <f t="shared" si="88"/>
        <v>Yes</v>
      </c>
    </row>
    <row r="5656" spans="1:18" x14ac:dyDescent="0.25">
      <c r="A5656" t="s">
        <v>5145</v>
      </c>
      <c r="B5656" t="s">
        <v>41</v>
      </c>
      <c r="C5656" t="s">
        <v>24</v>
      </c>
      <c r="D5656" s="11">
        <v>2013</v>
      </c>
      <c r="E5656" t="s">
        <v>4977</v>
      </c>
      <c r="F5656">
        <v>7</v>
      </c>
      <c r="G5656">
        <v>266000</v>
      </c>
      <c r="H5656" t="s">
        <v>2696</v>
      </c>
      <c r="I5656" t="s">
        <v>3395</v>
      </c>
      <c r="J5656" t="s">
        <v>3395</v>
      </c>
      <c r="K5656" t="s">
        <v>265</v>
      </c>
      <c r="L5656" s="7">
        <v>20000000</v>
      </c>
      <c r="M5656" s="7">
        <v>46091271</v>
      </c>
      <c r="N5656" t="s">
        <v>103</v>
      </c>
      <c r="O5656">
        <v>109</v>
      </c>
      <c r="P5656" s="8">
        <f>_xlfn.XLOOKUP(D5656,Consumer_Price_Index!A:A,Consumer_Price_Index!B:B)</f>
        <v>233</v>
      </c>
      <c r="Q5656" s="13">
        <f>IF(ISNUMBER(M5656), M5656*(Consumer_Price_Index!$B$45/(_xlfn.XLOOKUP('Working Data'!D6304,Consumer_Price_Index!A:A,Consumer_Price_Index!B:B))), "Missing")</f>
        <v>81556389.510452956</v>
      </c>
      <c r="R5656" t="str">
        <f t="shared" si="88"/>
        <v>Yes</v>
      </c>
    </row>
    <row r="5657" spans="1:18" x14ac:dyDescent="0.25">
      <c r="A5657" t="s">
        <v>13281</v>
      </c>
      <c r="B5657" t="s">
        <v>68</v>
      </c>
      <c r="C5657" t="s">
        <v>11</v>
      </c>
      <c r="D5657" s="11">
        <v>1998</v>
      </c>
      <c r="E5657" t="s">
        <v>13280</v>
      </c>
      <c r="F5657">
        <v>7</v>
      </c>
      <c r="G5657">
        <v>103000</v>
      </c>
      <c r="H5657" t="s">
        <v>9461</v>
      </c>
      <c r="I5657" t="s">
        <v>7681</v>
      </c>
      <c r="J5657" t="s">
        <v>7679</v>
      </c>
      <c r="K5657" t="s">
        <v>7</v>
      </c>
      <c r="L5657" s="7">
        <v>66000000</v>
      </c>
      <c r="M5657" s="7">
        <v>189176423</v>
      </c>
      <c r="N5657" t="s">
        <v>890</v>
      </c>
      <c r="O5657">
        <v>121</v>
      </c>
      <c r="P5657" s="8">
        <f>_xlfn.XLOOKUP(D5657,Consumer_Price_Index!A:A,Consumer_Price_Index!B:B)</f>
        <v>163</v>
      </c>
      <c r="Q5657" s="13">
        <f>IF(ISNUMBER(M5657), M5657*(Consumer_Price_Index!$B$45/(_xlfn.XLOOKUP('Working Data'!D3331,Consumer_Price_Index!A:A,Consumer_Price_Index!B:B))), "Missing")</f>
        <v>264291866.52040347</v>
      </c>
      <c r="R5657" t="str">
        <f t="shared" si="88"/>
        <v>Yes</v>
      </c>
    </row>
    <row r="5658" spans="1:18" x14ac:dyDescent="0.25">
      <c r="A5658" t="s">
        <v>2262</v>
      </c>
      <c r="B5658" t="s">
        <v>68</v>
      </c>
      <c r="C5658" t="s">
        <v>409</v>
      </c>
      <c r="D5658" s="11">
        <v>2017</v>
      </c>
      <c r="E5658" t="s">
        <v>2186</v>
      </c>
      <c r="F5658">
        <v>7</v>
      </c>
      <c r="G5658">
        <v>41000</v>
      </c>
      <c r="H5658" t="s">
        <v>2261</v>
      </c>
      <c r="I5658" t="s">
        <v>2260</v>
      </c>
      <c r="J5658" t="s">
        <v>1023</v>
      </c>
      <c r="K5658" t="s">
        <v>2259</v>
      </c>
      <c r="L5658" s="7">
        <v>20000000</v>
      </c>
      <c r="M5658" s="7">
        <v>26152835</v>
      </c>
      <c r="N5658" t="s">
        <v>2258</v>
      </c>
      <c r="O5658">
        <v>127</v>
      </c>
      <c r="P5658" s="8">
        <f>_xlfn.XLOOKUP(D5658,Consumer_Price_Index!A:A,Consumer_Price_Index!B:B)</f>
        <v>245.1</v>
      </c>
      <c r="Q5658" s="13">
        <f>IF(ISNUMBER(M5658), M5658*(Consumer_Price_Index!$B$45/(_xlfn.XLOOKUP('Working Data'!D7180,Consumer_Price_Index!A:A,Consumer_Price_Index!B:B))), "Missing")</f>
        <v>34200724.568669528</v>
      </c>
      <c r="R5658" t="str">
        <f t="shared" si="88"/>
        <v>Yes</v>
      </c>
    </row>
    <row r="5659" spans="1:18" x14ac:dyDescent="0.25">
      <c r="A5659" t="s">
        <v>2312</v>
      </c>
      <c r="B5659" t="s">
        <v>52</v>
      </c>
      <c r="C5659" t="s">
        <v>11</v>
      </c>
      <c r="D5659" s="11">
        <v>2017</v>
      </c>
      <c r="E5659" t="s">
        <v>2311</v>
      </c>
      <c r="F5659">
        <v>7</v>
      </c>
      <c r="G5659">
        <v>28000</v>
      </c>
      <c r="H5659" t="s">
        <v>2310</v>
      </c>
      <c r="I5659" t="s">
        <v>2309</v>
      </c>
      <c r="J5659" t="s">
        <v>2308</v>
      </c>
      <c r="K5659" t="s">
        <v>1118</v>
      </c>
      <c r="M5659" s="7">
        <v>1463727</v>
      </c>
      <c r="N5659" t="s">
        <v>2307</v>
      </c>
      <c r="O5659">
        <v>116</v>
      </c>
      <c r="P5659" s="8">
        <f>_xlfn.XLOOKUP(D5659,Consumer_Price_Index!A:A,Consumer_Price_Index!B:B)</f>
        <v>245.1</v>
      </c>
      <c r="Q5659" s="13">
        <f>IF(ISNUMBER(M5659), M5659*(Consumer_Price_Index!$B$45/(_xlfn.XLOOKUP('Working Data'!D7169,Consumer_Price_Index!A:A,Consumer_Price_Index!B:B))), "Missing")</f>
        <v>3086488.6982698962</v>
      </c>
      <c r="R5659" t="str">
        <f t="shared" si="88"/>
        <v>No</v>
      </c>
    </row>
    <row r="5660" spans="1:18" x14ac:dyDescent="0.25">
      <c r="A5660" t="s">
        <v>18273</v>
      </c>
      <c r="B5660" t="s">
        <v>101</v>
      </c>
      <c r="C5660" t="s">
        <v>24</v>
      </c>
      <c r="D5660" s="11">
        <v>1988</v>
      </c>
      <c r="E5660" t="s">
        <v>18174</v>
      </c>
      <c r="F5660">
        <v>7</v>
      </c>
      <c r="G5660">
        <v>3400</v>
      </c>
      <c r="H5660" t="s">
        <v>7622</v>
      </c>
      <c r="I5660" t="s">
        <v>7622</v>
      </c>
      <c r="J5660" t="s">
        <v>18272</v>
      </c>
      <c r="K5660" t="s">
        <v>7</v>
      </c>
      <c r="M5660" s="7">
        <v>3527886</v>
      </c>
      <c r="N5660" t="s">
        <v>114</v>
      </c>
      <c r="O5660">
        <v>100</v>
      </c>
      <c r="P5660" s="8">
        <f>_xlfn.XLOOKUP(D5660,Consumer_Price_Index!A:A,Consumer_Price_Index!B:B)</f>
        <v>118.3</v>
      </c>
      <c r="Q5660" s="13">
        <f>IF(ISNUMBER(M5660), M5660*(Consumer_Price_Index!$B$45/(_xlfn.XLOOKUP('Working Data'!D1412,Consumer_Price_Index!A:A,Consumer_Price_Index!B:B))), "Missing")</f>
        <v>4779665.9146287236</v>
      </c>
      <c r="R5660" t="str">
        <f t="shared" si="88"/>
        <v>No</v>
      </c>
    </row>
    <row r="5661" spans="1:18" x14ac:dyDescent="0.25">
      <c r="A5661" t="s">
        <v>6442</v>
      </c>
      <c r="B5661" t="s">
        <v>68</v>
      </c>
      <c r="C5661" t="s">
        <v>34</v>
      </c>
      <c r="D5661" s="11">
        <v>2011</v>
      </c>
      <c r="E5661" t="s">
        <v>6184</v>
      </c>
      <c r="F5661">
        <v>7</v>
      </c>
      <c r="G5661">
        <v>772000</v>
      </c>
      <c r="H5661" t="s">
        <v>2639</v>
      </c>
      <c r="I5661" t="s">
        <v>6400</v>
      </c>
      <c r="J5661" t="s">
        <v>894</v>
      </c>
      <c r="K5661" t="s">
        <v>7</v>
      </c>
      <c r="L5661" s="7">
        <v>150000000</v>
      </c>
      <c r="M5661" s="7">
        <v>449326618</v>
      </c>
      <c r="N5661" t="s">
        <v>108</v>
      </c>
      <c r="O5661">
        <v>115</v>
      </c>
      <c r="P5661" s="8">
        <f>_xlfn.XLOOKUP(D5661,Consumer_Price_Index!A:A,Consumer_Price_Index!B:B)</f>
        <v>224.9</v>
      </c>
      <c r="Q5661" s="13">
        <f>IF(ISNUMBER(M5661), M5661*(Consumer_Price_Index!$B$45/(_xlfn.XLOOKUP('Working Data'!D5846,Consumer_Price_Index!A:A,Consumer_Price_Index!B:B))), "Missing")</f>
        <v>570457585.43583333</v>
      </c>
      <c r="R5661" t="str">
        <f t="shared" si="88"/>
        <v>Yes</v>
      </c>
    </row>
    <row r="5662" spans="1:18" x14ac:dyDescent="0.25">
      <c r="A5662" t="s">
        <v>9772</v>
      </c>
      <c r="B5662" t="s">
        <v>41</v>
      </c>
      <c r="C5662" t="s">
        <v>5</v>
      </c>
      <c r="D5662" s="11">
        <v>2004</v>
      </c>
      <c r="E5662" t="s">
        <v>9771</v>
      </c>
      <c r="F5662">
        <v>7</v>
      </c>
      <c r="G5662">
        <v>19000</v>
      </c>
      <c r="H5662" t="s">
        <v>9770</v>
      </c>
      <c r="I5662" t="s">
        <v>3373</v>
      </c>
      <c r="J5662" t="s">
        <v>9769</v>
      </c>
      <c r="K5662" t="s">
        <v>226</v>
      </c>
      <c r="M5662" s="7">
        <v>516930</v>
      </c>
      <c r="N5662" t="s">
        <v>9768</v>
      </c>
      <c r="O5662">
        <v>125</v>
      </c>
      <c r="P5662" s="8">
        <f>_xlfn.XLOOKUP(D5662,Consumer_Price_Index!A:A,Consumer_Price_Index!B:B)</f>
        <v>188.9</v>
      </c>
      <c r="Q5662" s="13">
        <f>IF(ISNUMBER(M5662), M5662*(Consumer_Price_Index!$B$45/(_xlfn.XLOOKUP('Working Data'!D4602,Consumer_Price_Index!A:A,Consumer_Price_Index!B:B))), "Missing")</f>
        <v>1033520.8070866142</v>
      </c>
      <c r="R5662" t="str">
        <f t="shared" si="88"/>
        <v>No</v>
      </c>
    </row>
    <row r="5663" spans="1:18" x14ac:dyDescent="0.25">
      <c r="A5663" t="s">
        <v>18081</v>
      </c>
      <c r="B5663" t="s">
        <v>5244</v>
      </c>
      <c r="C5663" t="s">
        <v>24</v>
      </c>
      <c r="D5663" s="11">
        <v>1989</v>
      </c>
      <c r="E5663" t="s">
        <v>18080</v>
      </c>
      <c r="F5663">
        <v>7</v>
      </c>
      <c r="G5663">
        <v>26000</v>
      </c>
      <c r="H5663" t="s">
        <v>2774</v>
      </c>
      <c r="I5663" t="s">
        <v>2774</v>
      </c>
      <c r="J5663" t="s">
        <v>16593</v>
      </c>
      <c r="K5663" t="s">
        <v>578</v>
      </c>
      <c r="M5663" s="7">
        <v>4088140</v>
      </c>
      <c r="N5663" t="s">
        <v>10189</v>
      </c>
      <c r="O5663">
        <v>101</v>
      </c>
      <c r="P5663" s="8">
        <f>_xlfn.XLOOKUP(D5663,Consumer_Price_Index!A:A,Consumer_Price_Index!B:B)</f>
        <v>124</v>
      </c>
      <c r="Q5663" s="13">
        <f>IF(ISNUMBER(M5663), M5663*(Consumer_Price_Index!$B$45/(_xlfn.XLOOKUP('Working Data'!D1491,Consumer_Price_Index!A:A,Consumer_Price_Index!B:B))), "Missing")</f>
        <v>11576731.022304833</v>
      </c>
      <c r="R5663" t="str">
        <f t="shared" si="88"/>
        <v>No</v>
      </c>
    </row>
    <row r="5664" spans="1:18" x14ac:dyDescent="0.25">
      <c r="A5664" t="s">
        <v>12059</v>
      </c>
      <c r="B5664" t="s">
        <v>41</v>
      </c>
      <c r="C5664" t="s">
        <v>11</v>
      </c>
      <c r="D5664" s="11">
        <v>2000</v>
      </c>
      <c r="E5664" t="s">
        <v>12058</v>
      </c>
      <c r="F5664">
        <v>7</v>
      </c>
      <c r="G5664">
        <v>39000</v>
      </c>
      <c r="H5664" t="s">
        <v>5997</v>
      </c>
      <c r="I5664" t="s">
        <v>12057</v>
      </c>
      <c r="J5664" t="s">
        <v>709</v>
      </c>
      <c r="K5664" t="s">
        <v>7</v>
      </c>
      <c r="L5664" s="7">
        <v>10000000</v>
      </c>
      <c r="M5664" s="7">
        <v>148701</v>
      </c>
      <c r="N5664" t="s">
        <v>12056</v>
      </c>
      <c r="O5664">
        <v>101</v>
      </c>
      <c r="P5664" s="8">
        <f>_xlfn.XLOOKUP(D5664,Consumer_Price_Index!A:A,Consumer_Price_Index!B:B)</f>
        <v>172.2</v>
      </c>
      <c r="Q5664" s="13">
        <f>IF(ISNUMBER(M5664), M5664*(Consumer_Price_Index!$B$45/(_xlfn.XLOOKUP('Working Data'!D3764,Consumer_Price_Index!A:A,Consumer_Price_Index!B:B))), "Missing")</f>
        <v>297304.42716535431</v>
      </c>
      <c r="R5664" t="str">
        <f t="shared" si="88"/>
        <v>Yes</v>
      </c>
    </row>
    <row r="5665" spans="1:18" x14ac:dyDescent="0.25">
      <c r="A5665" t="s">
        <v>21778</v>
      </c>
      <c r="B5665" t="s">
        <v>101</v>
      </c>
      <c r="C5665" t="s">
        <v>100</v>
      </c>
      <c r="D5665" s="11">
        <v>1981</v>
      </c>
      <c r="E5665" t="s">
        <v>21777</v>
      </c>
      <c r="F5665">
        <v>7</v>
      </c>
      <c r="G5665">
        <v>60000</v>
      </c>
      <c r="H5665" t="s">
        <v>1369</v>
      </c>
      <c r="I5665" t="s">
        <v>20394</v>
      </c>
      <c r="J5665" t="s">
        <v>10617</v>
      </c>
      <c r="K5665" t="s">
        <v>265</v>
      </c>
      <c r="L5665" s="7">
        <v>5000000</v>
      </c>
      <c r="M5665" s="7">
        <v>42368025</v>
      </c>
      <c r="N5665" t="s">
        <v>17300</v>
      </c>
      <c r="O5665">
        <v>110</v>
      </c>
      <c r="P5665" s="8">
        <f>_xlfn.XLOOKUP(D5665,Consumer_Price_Index!A:A,Consumer_Price_Index!B:B)</f>
        <v>90.9</v>
      </c>
      <c r="Q5665" s="13">
        <f>IF(ISNUMBER(M5665), M5665*(Consumer_Price_Index!$B$45/(_xlfn.XLOOKUP('Working Data'!D110,Consumer_Price_Index!A:A,Consumer_Price_Index!B:B))), "Missing")</f>
        <v>89339357.906574398</v>
      </c>
      <c r="R5665" t="str">
        <f t="shared" si="88"/>
        <v>Yes</v>
      </c>
    </row>
    <row r="5666" spans="1:18" x14ac:dyDescent="0.25">
      <c r="A5666" t="s">
        <v>7654</v>
      </c>
      <c r="B5666" t="s">
        <v>68</v>
      </c>
      <c r="C5666" t="s">
        <v>34</v>
      </c>
      <c r="D5666" s="11">
        <v>2008</v>
      </c>
      <c r="E5666" t="s">
        <v>7653</v>
      </c>
      <c r="F5666">
        <v>7</v>
      </c>
      <c r="G5666">
        <v>56000</v>
      </c>
      <c r="H5666" t="s">
        <v>1646</v>
      </c>
      <c r="I5666" t="s">
        <v>1646</v>
      </c>
      <c r="J5666" t="s">
        <v>7652</v>
      </c>
      <c r="K5666" t="s">
        <v>7</v>
      </c>
      <c r="L5666" s="7">
        <v>22000000</v>
      </c>
      <c r="M5666" s="7">
        <v>27675014</v>
      </c>
      <c r="N5666" t="s">
        <v>6809</v>
      </c>
      <c r="O5666">
        <v>114</v>
      </c>
      <c r="P5666" s="8">
        <f>_xlfn.XLOOKUP(D5666,Consumer_Price_Index!A:A,Consumer_Price_Index!B:B)</f>
        <v>215.3</v>
      </c>
      <c r="Q5666" s="13">
        <f>IF(ISNUMBER(M5666), M5666*(Consumer_Price_Index!$B$45/(_xlfn.XLOOKUP('Working Data'!D5409,Consumer_Price_Index!A:A,Consumer_Price_Index!B:B))), "Missing")</f>
        <v>52539419.101557635</v>
      </c>
      <c r="R5666" t="str">
        <f t="shared" si="88"/>
        <v>Yes</v>
      </c>
    </row>
    <row r="5667" spans="1:18" x14ac:dyDescent="0.25">
      <c r="A5667" t="s">
        <v>8574</v>
      </c>
      <c r="B5667" t="s">
        <v>68</v>
      </c>
      <c r="C5667" t="s">
        <v>34</v>
      </c>
      <c r="D5667" s="11">
        <v>2007</v>
      </c>
      <c r="E5667" t="s">
        <v>8111</v>
      </c>
      <c r="F5667">
        <v>7</v>
      </c>
      <c r="G5667">
        <v>607000</v>
      </c>
      <c r="H5667" t="s">
        <v>2621</v>
      </c>
      <c r="I5667" t="s">
        <v>5205</v>
      </c>
      <c r="J5667" t="s">
        <v>4702</v>
      </c>
      <c r="K5667" t="s">
        <v>7</v>
      </c>
      <c r="L5667" s="7">
        <v>150000000</v>
      </c>
      <c r="M5667" s="7">
        <v>709709780</v>
      </c>
      <c r="N5667" t="s">
        <v>632</v>
      </c>
      <c r="O5667">
        <v>144</v>
      </c>
      <c r="P5667" s="8">
        <f>_xlfn.XLOOKUP(D5667,Consumer_Price_Index!A:A,Consumer_Price_Index!B:B)</f>
        <v>207.3</v>
      </c>
      <c r="Q5667" s="13">
        <f>IF(ISNUMBER(M5667), M5667*(Consumer_Price_Index!$B$45/(_xlfn.XLOOKUP('Working Data'!D5052,Consumer_Price_Index!A:A,Consumer_Price_Index!B:B))), "Missing")</f>
        <v>2624375849.1019416</v>
      </c>
      <c r="R5667" t="str">
        <f t="shared" si="88"/>
        <v>Yes</v>
      </c>
    </row>
    <row r="5668" spans="1:18" x14ac:dyDescent="0.25">
      <c r="A5668" t="s">
        <v>1562</v>
      </c>
      <c r="B5668" t="s">
        <v>41</v>
      </c>
      <c r="C5668" t="s">
        <v>409</v>
      </c>
      <c r="D5668" s="11">
        <v>2018</v>
      </c>
      <c r="E5668" t="s">
        <v>387</v>
      </c>
      <c r="F5668">
        <v>7</v>
      </c>
      <c r="G5668">
        <v>7200</v>
      </c>
      <c r="H5668" t="s">
        <v>1561</v>
      </c>
      <c r="I5668" t="s">
        <v>1560</v>
      </c>
      <c r="J5668" t="s">
        <v>1559</v>
      </c>
      <c r="K5668" t="s">
        <v>7</v>
      </c>
      <c r="M5668" s="7">
        <v>148504</v>
      </c>
      <c r="N5668" t="s">
        <v>1558</v>
      </c>
      <c r="O5668">
        <v>127</v>
      </c>
      <c r="P5668" s="8">
        <f>_xlfn.XLOOKUP(D5668,Consumer_Price_Index!A:A,Consumer_Price_Index!B:B)</f>
        <v>251.1</v>
      </c>
      <c r="Q5668" s="13">
        <f>IF(ISNUMBER(M5668), M5668*(Consumer_Price_Index!$B$45/(_xlfn.XLOOKUP('Working Data'!D7348,Consumer_Price_Index!A:A,Consumer_Price_Index!B:B))), "Missing")</f>
        <v>180203.77857427319</v>
      </c>
      <c r="R5668" t="str">
        <f t="shared" si="88"/>
        <v>No</v>
      </c>
    </row>
    <row r="5669" spans="1:18" x14ac:dyDescent="0.25">
      <c r="A5669" t="s">
        <v>6753</v>
      </c>
      <c r="B5669" t="s">
        <v>68</v>
      </c>
      <c r="C5669" t="s">
        <v>11</v>
      </c>
      <c r="D5669" s="11">
        <v>2010</v>
      </c>
      <c r="E5669" t="s">
        <v>6752</v>
      </c>
      <c r="F5669">
        <v>7</v>
      </c>
      <c r="G5669">
        <v>71000</v>
      </c>
      <c r="H5669" t="s">
        <v>786</v>
      </c>
      <c r="I5669" t="s">
        <v>786</v>
      </c>
      <c r="J5669" t="s">
        <v>6751</v>
      </c>
      <c r="K5669" t="s">
        <v>1118</v>
      </c>
      <c r="M5669" s="7">
        <v>5341098</v>
      </c>
      <c r="N5669" t="s">
        <v>6750</v>
      </c>
      <c r="O5669">
        <v>103</v>
      </c>
      <c r="P5669" s="8">
        <f>_xlfn.XLOOKUP(D5669,Consumer_Price_Index!A:A,Consumer_Price_Index!B:B)</f>
        <v>218.1</v>
      </c>
      <c r="Q5669" s="13">
        <f>IF(ISNUMBER(M5669), M5669*(Consumer_Price_Index!$B$45/(_xlfn.XLOOKUP('Working Data'!D5749,Consumer_Price_Index!A:A,Consumer_Price_Index!B:B))), "Missing")</f>
        <v>6780969.0024999995</v>
      </c>
      <c r="R5669" t="str">
        <f t="shared" si="88"/>
        <v>No</v>
      </c>
    </row>
    <row r="5670" spans="1:18" x14ac:dyDescent="0.25">
      <c r="A5670" t="s">
        <v>8045</v>
      </c>
      <c r="B5670" t="s">
        <v>41</v>
      </c>
      <c r="C5670" t="s">
        <v>34</v>
      </c>
      <c r="D5670" s="11">
        <v>2008</v>
      </c>
      <c r="E5670" t="s">
        <v>8044</v>
      </c>
      <c r="F5670">
        <v>7</v>
      </c>
      <c r="G5670">
        <v>390000</v>
      </c>
      <c r="H5670" t="s">
        <v>2192</v>
      </c>
      <c r="I5670" t="s">
        <v>1698</v>
      </c>
      <c r="J5670" t="s">
        <v>2192</v>
      </c>
      <c r="K5670" t="s">
        <v>7</v>
      </c>
      <c r="L5670" s="7">
        <v>92000000</v>
      </c>
      <c r="M5670" s="7">
        <v>195702963</v>
      </c>
      <c r="N5670" t="s">
        <v>632</v>
      </c>
      <c r="O5670">
        <v>107</v>
      </c>
      <c r="P5670" s="8">
        <f>_xlfn.XLOOKUP(D5670,Consumer_Price_Index!A:A,Consumer_Price_Index!B:B)</f>
        <v>215.3</v>
      </c>
      <c r="Q5670" s="13">
        <f>IF(ISNUMBER(M5670), M5670*(Consumer_Price_Index!$B$45/(_xlfn.XLOOKUP('Working Data'!D5250,Consumer_Price_Index!A:A,Consumer_Price_Index!B:B))), "Missing")</f>
        <v>371530796.42429906</v>
      </c>
      <c r="R5670" t="str">
        <f t="shared" si="88"/>
        <v>Yes</v>
      </c>
    </row>
    <row r="5671" spans="1:18" x14ac:dyDescent="0.25">
      <c r="A5671" t="s">
        <v>1319</v>
      </c>
      <c r="B5671" t="s">
        <v>41</v>
      </c>
      <c r="C5671" t="s">
        <v>24</v>
      </c>
      <c r="D5671" s="11">
        <v>2018</v>
      </c>
      <c r="E5671" t="s">
        <v>1318</v>
      </c>
      <c r="F5671">
        <v>7</v>
      </c>
      <c r="G5671">
        <v>55000</v>
      </c>
      <c r="H5671" t="s">
        <v>1317</v>
      </c>
      <c r="I5671" t="s">
        <v>1316</v>
      </c>
      <c r="J5671" t="s">
        <v>903</v>
      </c>
      <c r="K5671" t="s">
        <v>7</v>
      </c>
      <c r="L5671" s="7">
        <v>13000000</v>
      </c>
      <c r="M5671" s="7">
        <v>15636462</v>
      </c>
      <c r="N5671" t="s">
        <v>641</v>
      </c>
      <c r="O5671">
        <v>95</v>
      </c>
      <c r="P5671" s="8">
        <f>_xlfn.XLOOKUP(D5671,Consumer_Price_Index!A:A,Consumer_Price_Index!B:B)</f>
        <v>251.1</v>
      </c>
      <c r="Q5671" s="13">
        <f>IF(ISNUMBER(M5671), M5671*(Consumer_Price_Index!$B$45/(_xlfn.XLOOKUP('Working Data'!D7400,Consumer_Price_Index!A:A,Consumer_Price_Index!B:B))), "Missing")</f>
        <v>21845162.638239339</v>
      </c>
      <c r="R5671" t="str">
        <f t="shared" si="88"/>
        <v>Yes</v>
      </c>
    </row>
    <row r="5672" spans="1:18" x14ac:dyDescent="0.25">
      <c r="A5672" t="s">
        <v>7728</v>
      </c>
      <c r="B5672" t="s">
        <v>41</v>
      </c>
      <c r="C5672" t="s">
        <v>11</v>
      </c>
      <c r="D5672" s="11">
        <v>2008</v>
      </c>
      <c r="E5672" t="s">
        <v>7122</v>
      </c>
      <c r="F5672">
        <v>7</v>
      </c>
      <c r="G5672">
        <v>39000</v>
      </c>
      <c r="H5672" t="s">
        <v>879</v>
      </c>
      <c r="I5672" t="s">
        <v>879</v>
      </c>
      <c r="J5672" t="s">
        <v>1069</v>
      </c>
      <c r="K5672" t="s">
        <v>7</v>
      </c>
      <c r="L5672" s="7">
        <v>9800000</v>
      </c>
      <c r="M5672" s="7">
        <v>16303643</v>
      </c>
      <c r="N5672" t="s">
        <v>4152</v>
      </c>
      <c r="O5672">
        <v>110</v>
      </c>
      <c r="P5672" s="8">
        <f>_xlfn.XLOOKUP(D5672,Consumer_Price_Index!A:A,Consumer_Price_Index!B:B)</f>
        <v>215.3</v>
      </c>
      <c r="Q5672" s="13">
        <f>IF(ISNUMBER(M5672), M5672*(Consumer_Price_Index!$B$45/(_xlfn.XLOOKUP('Working Data'!D5388,Consumer_Price_Index!A:A,Consumer_Price_Index!B:B))), "Missing")</f>
        <v>26998478.38097826</v>
      </c>
      <c r="R5672" t="str">
        <f t="shared" si="88"/>
        <v>Yes</v>
      </c>
    </row>
    <row r="5673" spans="1:18" x14ac:dyDescent="0.25">
      <c r="A5673" t="s">
        <v>18089</v>
      </c>
      <c r="B5673" t="s">
        <v>68</v>
      </c>
      <c r="C5673" t="s">
        <v>24</v>
      </c>
      <c r="D5673" s="11">
        <v>1989</v>
      </c>
      <c r="E5673" t="s">
        <v>18088</v>
      </c>
      <c r="F5673">
        <v>7</v>
      </c>
      <c r="G5673">
        <v>27000</v>
      </c>
      <c r="H5673" t="s">
        <v>18087</v>
      </c>
      <c r="I5673" t="s">
        <v>18086</v>
      </c>
      <c r="J5673" t="s">
        <v>18086</v>
      </c>
      <c r="K5673" t="s">
        <v>7</v>
      </c>
      <c r="L5673" s="7">
        <v>5000000</v>
      </c>
      <c r="M5673" s="7">
        <v>6157157</v>
      </c>
      <c r="N5673" t="s">
        <v>18085</v>
      </c>
      <c r="O5673">
        <v>97</v>
      </c>
      <c r="P5673" s="8">
        <f>_xlfn.XLOOKUP(D5673,Consumer_Price_Index!A:A,Consumer_Price_Index!B:B)</f>
        <v>124</v>
      </c>
      <c r="Q5673" s="13">
        <f>IF(ISNUMBER(M5673), M5673*(Consumer_Price_Index!$B$45/(_xlfn.XLOOKUP('Working Data'!D1488,Consumer_Price_Index!A:A,Consumer_Price_Index!B:B))), "Missing")</f>
        <v>13774491.467694566</v>
      </c>
      <c r="R5673" t="str">
        <f t="shared" si="88"/>
        <v>Yes</v>
      </c>
    </row>
    <row r="5674" spans="1:18" x14ac:dyDescent="0.25">
      <c r="A5674" t="s">
        <v>13613</v>
      </c>
      <c r="B5674" t="s">
        <v>41</v>
      </c>
      <c r="C5674" t="s">
        <v>11</v>
      </c>
      <c r="D5674" s="11">
        <v>1997</v>
      </c>
      <c r="E5674" t="s">
        <v>13612</v>
      </c>
      <c r="F5674">
        <v>7</v>
      </c>
      <c r="G5674">
        <v>6800</v>
      </c>
      <c r="H5674" t="s">
        <v>13611</v>
      </c>
      <c r="I5674" t="s">
        <v>13611</v>
      </c>
      <c r="J5674" t="s">
        <v>13610</v>
      </c>
      <c r="K5674" t="s">
        <v>7</v>
      </c>
      <c r="L5674" s="7">
        <v>2700000</v>
      </c>
      <c r="M5674" s="7">
        <v>9161691</v>
      </c>
      <c r="N5674" t="s">
        <v>3479</v>
      </c>
      <c r="O5674">
        <v>113</v>
      </c>
      <c r="P5674" s="8">
        <f>_xlfn.XLOOKUP(D5674,Consumer_Price_Index!A:A,Consumer_Price_Index!B:B)</f>
        <v>160.5</v>
      </c>
      <c r="Q5674" s="13">
        <f>IF(ISNUMBER(M5674), M5674*(Consumer_Price_Index!$B$45/(_xlfn.XLOOKUP('Working Data'!D3199,Consumer_Price_Index!A:A,Consumer_Price_Index!B:B))), "Missing")</f>
        <v>22512639.094354838</v>
      </c>
      <c r="R5674" t="str">
        <f t="shared" si="88"/>
        <v>Yes</v>
      </c>
    </row>
    <row r="5675" spans="1:18" x14ac:dyDescent="0.25">
      <c r="A5675" t="s">
        <v>18137</v>
      </c>
      <c r="B5675" t="s">
        <v>101</v>
      </c>
      <c r="C5675" t="s">
        <v>24</v>
      </c>
      <c r="D5675" s="11">
        <v>1989</v>
      </c>
      <c r="E5675" t="s">
        <v>17701</v>
      </c>
      <c r="F5675">
        <v>7</v>
      </c>
      <c r="G5675">
        <v>88000</v>
      </c>
      <c r="H5675" t="s">
        <v>11152</v>
      </c>
      <c r="I5675" t="s">
        <v>11152</v>
      </c>
      <c r="J5675" t="s">
        <v>14733</v>
      </c>
      <c r="K5675" t="s">
        <v>7</v>
      </c>
      <c r="L5675" s="7">
        <v>15000000</v>
      </c>
      <c r="M5675" s="7">
        <v>79258538</v>
      </c>
      <c r="N5675" t="s">
        <v>103</v>
      </c>
      <c r="O5675">
        <v>100</v>
      </c>
      <c r="P5675" s="8">
        <f>_xlfn.XLOOKUP(D5675,Consumer_Price_Index!A:A,Consumer_Price_Index!B:B)</f>
        <v>124</v>
      </c>
      <c r="Q5675" s="13">
        <f>IF(ISNUMBER(M5675), M5675*(Consumer_Price_Index!$B$45/(_xlfn.XLOOKUP('Working Data'!D1464,Consumer_Price_Index!A:A,Consumer_Price_Index!B:B))), "Missing")</f>
        <v>162955981.97435898</v>
      </c>
      <c r="R5675" t="str">
        <f t="shared" si="88"/>
        <v>Yes</v>
      </c>
    </row>
    <row r="5676" spans="1:18" x14ac:dyDescent="0.25">
      <c r="A5676" t="s">
        <v>20961</v>
      </c>
      <c r="B5676" t="s">
        <v>41</v>
      </c>
      <c r="C5676" t="s">
        <v>11</v>
      </c>
      <c r="D5676" s="11">
        <v>1983</v>
      </c>
      <c r="E5676" t="s">
        <v>20960</v>
      </c>
      <c r="F5676">
        <v>7</v>
      </c>
      <c r="G5676">
        <v>7200</v>
      </c>
      <c r="H5676" t="s">
        <v>12289</v>
      </c>
      <c r="I5676" t="s">
        <v>10419</v>
      </c>
      <c r="J5676" t="s">
        <v>13713</v>
      </c>
      <c r="K5676" t="s">
        <v>7</v>
      </c>
      <c r="L5676" s="7">
        <v>9500000</v>
      </c>
      <c r="M5676" s="7">
        <v>5696391</v>
      </c>
      <c r="N5676" t="s">
        <v>19729</v>
      </c>
      <c r="O5676">
        <v>128</v>
      </c>
      <c r="P5676" s="8">
        <f>_xlfn.XLOOKUP(D5676,Consumer_Price_Index!A:A,Consumer_Price_Index!B:B)</f>
        <v>99.6</v>
      </c>
      <c r="Q5676" s="13">
        <f>IF(ISNUMBER(M5676), M5676*(Consumer_Price_Index!$B$45/(_xlfn.XLOOKUP('Working Data'!D411,Consumer_Price_Index!A:A,Consumer_Price_Index!B:B))), "Missing")</f>
        <v>21064203.127427183</v>
      </c>
      <c r="R5676" t="str">
        <f t="shared" si="88"/>
        <v>Yes</v>
      </c>
    </row>
    <row r="5677" spans="1:18" x14ac:dyDescent="0.25">
      <c r="A5677" t="s">
        <v>20514</v>
      </c>
      <c r="B5677" t="s">
        <v>41</v>
      </c>
      <c r="C5677" t="s">
        <v>11</v>
      </c>
      <c r="D5677" s="11">
        <v>1984</v>
      </c>
      <c r="E5677" t="s">
        <v>20513</v>
      </c>
      <c r="F5677">
        <v>7</v>
      </c>
      <c r="G5677">
        <v>5100</v>
      </c>
      <c r="H5677" t="s">
        <v>18866</v>
      </c>
      <c r="I5677" t="s">
        <v>20512</v>
      </c>
      <c r="J5677" t="s">
        <v>15006</v>
      </c>
      <c r="K5677" t="s">
        <v>190</v>
      </c>
      <c r="M5677" s="7">
        <v>2556800</v>
      </c>
      <c r="N5677" t="s">
        <v>20511</v>
      </c>
      <c r="O5677">
        <v>112</v>
      </c>
      <c r="P5677" s="8">
        <f>_xlfn.XLOOKUP(D5677,Consumer_Price_Index!A:A,Consumer_Price_Index!B:B)</f>
        <v>103.9</v>
      </c>
      <c r="Q5677" s="13">
        <f>IF(ISNUMBER(M5677), M5677*(Consumer_Price_Index!$B$45/(_xlfn.XLOOKUP('Working Data'!D584,Consumer_Price_Index!A:A,Consumer_Price_Index!B:B))), "Missing")</f>
        <v>4524140.3019744484</v>
      </c>
      <c r="R5677" t="str">
        <f t="shared" si="88"/>
        <v>No</v>
      </c>
    </row>
    <row r="5678" spans="1:18" x14ac:dyDescent="0.25">
      <c r="A5678" t="s">
        <v>10698</v>
      </c>
      <c r="B5678" t="s">
        <v>41</v>
      </c>
      <c r="C5678" t="s">
        <v>34</v>
      </c>
      <c r="D5678" s="11">
        <v>2003</v>
      </c>
      <c r="E5678" t="s">
        <v>10305</v>
      </c>
      <c r="F5678">
        <v>7</v>
      </c>
      <c r="G5678">
        <v>258000</v>
      </c>
      <c r="H5678" t="s">
        <v>5782</v>
      </c>
      <c r="I5678" t="s">
        <v>10697</v>
      </c>
      <c r="J5678" t="s">
        <v>2864</v>
      </c>
      <c r="K5678" t="s">
        <v>7</v>
      </c>
      <c r="L5678" s="7">
        <v>22000000</v>
      </c>
      <c r="M5678" s="7">
        <v>95708457</v>
      </c>
      <c r="N5678" t="s">
        <v>3149</v>
      </c>
      <c r="O5678">
        <v>121</v>
      </c>
      <c r="P5678" s="8">
        <f>_xlfn.XLOOKUP(D5678,Consumer_Price_Index!A:A,Consumer_Price_Index!B:B)</f>
        <v>184</v>
      </c>
      <c r="Q5678" s="13">
        <f>IF(ISNUMBER(M5678), M5678*(Consumer_Price_Index!$B$45/(_xlfn.XLOOKUP('Working Data'!D4253,Consumer_Price_Index!A:A,Consumer_Price_Index!B:B))), "Missing")</f>
        <v>178910226.06073618</v>
      </c>
      <c r="R5678" t="str">
        <f t="shared" si="88"/>
        <v>Yes</v>
      </c>
    </row>
    <row r="5679" spans="1:18" x14ac:dyDescent="0.25">
      <c r="A5679" t="s">
        <v>5343</v>
      </c>
      <c r="B5679" t="s">
        <v>68</v>
      </c>
      <c r="C5679" t="s">
        <v>24</v>
      </c>
      <c r="D5679" s="11">
        <v>2012</v>
      </c>
      <c r="E5679" t="s">
        <v>5342</v>
      </c>
      <c r="F5679">
        <v>7</v>
      </c>
      <c r="G5679">
        <v>7400</v>
      </c>
      <c r="H5679" t="s">
        <v>5341</v>
      </c>
      <c r="I5679" t="s">
        <v>5341</v>
      </c>
      <c r="J5679" t="s">
        <v>5340</v>
      </c>
      <c r="K5679" t="s">
        <v>265</v>
      </c>
      <c r="M5679" s="7">
        <v>9166865</v>
      </c>
      <c r="N5679" t="s">
        <v>4990</v>
      </c>
      <c r="O5679">
        <v>90</v>
      </c>
      <c r="P5679" s="8">
        <f>_xlfn.XLOOKUP(D5679,Consumer_Price_Index!A:A,Consumer_Price_Index!B:B)</f>
        <v>229.6</v>
      </c>
      <c r="Q5679" s="13">
        <f>IF(ISNUMBER(M5679), M5679*(Consumer_Price_Index!$B$45/(_xlfn.XLOOKUP('Working Data'!D6229,Consumer_Price_Index!A:A,Consumer_Price_Index!B:B))), "Missing")</f>
        <v>11800353.88888889</v>
      </c>
      <c r="R5679" t="str">
        <f t="shared" si="88"/>
        <v>No</v>
      </c>
    </row>
    <row r="5680" spans="1:18" x14ac:dyDescent="0.25">
      <c r="A5680" t="s">
        <v>9342</v>
      </c>
      <c r="B5680" t="s">
        <v>41</v>
      </c>
      <c r="C5680" t="s">
        <v>34</v>
      </c>
      <c r="D5680" s="11">
        <v>2005</v>
      </c>
      <c r="E5680" t="s">
        <v>9341</v>
      </c>
      <c r="F5680">
        <v>7</v>
      </c>
      <c r="G5680">
        <v>100000</v>
      </c>
      <c r="H5680" t="s">
        <v>3141</v>
      </c>
      <c r="I5680" t="s">
        <v>922</v>
      </c>
      <c r="J5680" t="s">
        <v>8340</v>
      </c>
      <c r="K5680" t="s">
        <v>265</v>
      </c>
      <c r="L5680" s="7">
        <v>45000000</v>
      </c>
      <c r="M5680" s="7">
        <v>50871113</v>
      </c>
      <c r="N5680" t="s">
        <v>6239</v>
      </c>
      <c r="O5680">
        <v>103</v>
      </c>
      <c r="P5680" s="8">
        <f>_xlfn.XLOOKUP(D5680,Consumer_Price_Index!A:A,Consumer_Price_Index!B:B)</f>
        <v>195.3</v>
      </c>
      <c r="Q5680" s="13">
        <f>IF(ISNUMBER(M5680), M5680*(Consumer_Price_Index!$B$45/(_xlfn.XLOOKUP('Working Data'!D4769,Consumer_Price_Index!A:A,Consumer_Price_Index!B:B))), "Missing")</f>
        <v>107269398.83114187</v>
      </c>
      <c r="R5680" t="str">
        <f t="shared" si="88"/>
        <v>Yes</v>
      </c>
    </row>
    <row r="5681" spans="1:18" x14ac:dyDescent="0.25">
      <c r="A5681" t="s">
        <v>18028</v>
      </c>
      <c r="B5681" t="s">
        <v>41</v>
      </c>
      <c r="C5681" t="s">
        <v>11</v>
      </c>
      <c r="D5681" s="11">
        <v>1989</v>
      </c>
      <c r="E5681" t="s">
        <v>17714</v>
      </c>
      <c r="F5681">
        <v>7</v>
      </c>
      <c r="G5681">
        <v>13000</v>
      </c>
      <c r="H5681" t="s">
        <v>12744</v>
      </c>
      <c r="I5681" t="s">
        <v>12862</v>
      </c>
      <c r="J5681" t="s">
        <v>3125</v>
      </c>
      <c r="K5681" t="s">
        <v>562</v>
      </c>
      <c r="L5681" s="7">
        <v>33000000</v>
      </c>
      <c r="M5681" s="7">
        <v>1132112</v>
      </c>
      <c r="N5681" t="s">
        <v>15293</v>
      </c>
      <c r="O5681">
        <v>137</v>
      </c>
      <c r="P5681" s="8">
        <f>_xlfn.XLOOKUP(D5681,Consumer_Price_Index!A:A,Consumer_Price_Index!B:B)</f>
        <v>124</v>
      </c>
      <c r="Q5681" s="13">
        <f>IF(ISNUMBER(M5681), M5681*(Consumer_Price_Index!$B$45/(_xlfn.XLOOKUP('Working Data'!D1515,Consumer_Price_Index!A:A,Consumer_Price_Index!B:B))), "Missing")</f>
        <v>1349059.5479077045</v>
      </c>
      <c r="R5681" t="str">
        <f t="shared" si="88"/>
        <v>Yes</v>
      </c>
    </row>
    <row r="5682" spans="1:18" x14ac:dyDescent="0.25">
      <c r="A5682" t="s">
        <v>13314</v>
      </c>
      <c r="B5682" t="s">
        <v>41</v>
      </c>
      <c r="C5682" t="s">
        <v>11</v>
      </c>
      <c r="D5682" s="11">
        <v>1998</v>
      </c>
      <c r="E5682" t="s">
        <v>13313</v>
      </c>
      <c r="F5682">
        <v>7</v>
      </c>
      <c r="G5682">
        <v>34000</v>
      </c>
      <c r="H5682" t="s">
        <v>2178</v>
      </c>
      <c r="I5682" t="s">
        <v>13312</v>
      </c>
      <c r="J5682" t="s">
        <v>1446</v>
      </c>
      <c r="K5682" t="s">
        <v>265</v>
      </c>
      <c r="M5682" s="7">
        <v>1053788</v>
      </c>
      <c r="N5682" t="s">
        <v>12660</v>
      </c>
      <c r="O5682">
        <v>118</v>
      </c>
      <c r="P5682" s="8">
        <f>_xlfn.XLOOKUP(D5682,Consumer_Price_Index!A:A,Consumer_Price_Index!B:B)</f>
        <v>163</v>
      </c>
      <c r="Q5682" s="13">
        <f>IF(ISNUMBER(M5682), M5682*(Consumer_Price_Index!$B$45/(_xlfn.XLOOKUP('Working Data'!D3319,Consumer_Price_Index!A:A,Consumer_Price_Index!B:B))), "Missing")</f>
        <v>1255726.2557684786</v>
      </c>
      <c r="R5682" t="str">
        <f t="shared" si="88"/>
        <v>No</v>
      </c>
    </row>
    <row r="5683" spans="1:18" x14ac:dyDescent="0.25">
      <c r="A5683" t="s">
        <v>8335</v>
      </c>
      <c r="B5683" t="s">
        <v>68</v>
      </c>
      <c r="C5683" t="s">
        <v>24</v>
      </c>
      <c r="D5683" s="11">
        <v>2007</v>
      </c>
      <c r="E5683" t="s">
        <v>8334</v>
      </c>
      <c r="F5683">
        <v>7</v>
      </c>
      <c r="G5683">
        <v>44000</v>
      </c>
      <c r="H5683" t="s">
        <v>7240</v>
      </c>
      <c r="I5683" t="s">
        <v>7240</v>
      </c>
      <c r="J5683" t="s">
        <v>4864</v>
      </c>
      <c r="K5683" t="s">
        <v>7</v>
      </c>
      <c r="L5683" s="7">
        <v>1500000</v>
      </c>
      <c r="M5683" s="7">
        <v>22240529</v>
      </c>
      <c r="N5683" t="s">
        <v>7238</v>
      </c>
      <c r="O5683">
        <v>108</v>
      </c>
      <c r="P5683" s="8">
        <f>_xlfn.XLOOKUP(D5683,Consumer_Price_Index!A:A,Consumer_Price_Index!B:B)</f>
        <v>207.3</v>
      </c>
      <c r="Q5683" s="13">
        <f>IF(ISNUMBER(M5683), M5683*(Consumer_Price_Index!$B$45/(_xlfn.XLOOKUP('Working Data'!D5160,Consumer_Price_Index!A:A,Consumer_Price_Index!B:B))), "Missing")</f>
        <v>62980382.772304833</v>
      </c>
      <c r="R5683" t="str">
        <f t="shared" si="88"/>
        <v>Yes</v>
      </c>
    </row>
    <row r="5684" spans="1:18" x14ac:dyDescent="0.25">
      <c r="A5684" t="s">
        <v>16529</v>
      </c>
      <c r="B5684" t="s">
        <v>68</v>
      </c>
      <c r="C5684" t="s">
        <v>24</v>
      </c>
      <c r="D5684" s="11">
        <v>1992</v>
      </c>
      <c r="E5684" t="s">
        <v>16528</v>
      </c>
      <c r="F5684">
        <v>7</v>
      </c>
      <c r="G5684">
        <v>148000</v>
      </c>
      <c r="H5684" t="s">
        <v>13116</v>
      </c>
      <c r="I5684" t="s">
        <v>6817</v>
      </c>
      <c r="J5684" t="s">
        <v>6817</v>
      </c>
      <c r="K5684" t="s">
        <v>7</v>
      </c>
      <c r="L5684" s="7">
        <v>20000000</v>
      </c>
      <c r="M5684" s="7">
        <v>183097323</v>
      </c>
      <c r="N5684" t="s">
        <v>108</v>
      </c>
      <c r="O5684">
        <v>94</v>
      </c>
      <c r="P5684" s="8">
        <f>_xlfn.XLOOKUP(D5684,Consumer_Price_Index!A:A,Consumer_Price_Index!B:B)</f>
        <v>140.30000000000001</v>
      </c>
      <c r="Q5684" s="13">
        <f>IF(ISNUMBER(M5684), M5684*(Consumer_Price_Index!$B$45/(_xlfn.XLOOKUP('Working Data'!D2070,Consumer_Price_Index!A:A,Consumer_Price_Index!B:B))), "Missing")</f>
        <v>409616404.685022</v>
      </c>
      <c r="R5684" t="str">
        <f t="shared" si="88"/>
        <v>Yes</v>
      </c>
    </row>
    <row r="5685" spans="1:18" x14ac:dyDescent="0.25">
      <c r="A5685" t="s">
        <v>5231</v>
      </c>
      <c r="B5685" t="s">
        <v>41</v>
      </c>
      <c r="C5685" t="s">
        <v>24</v>
      </c>
      <c r="D5685" s="11">
        <v>2013</v>
      </c>
      <c r="E5685" t="s">
        <v>5107</v>
      </c>
      <c r="F5685">
        <v>7</v>
      </c>
      <c r="G5685">
        <v>415000</v>
      </c>
      <c r="H5685" t="s">
        <v>1396</v>
      </c>
      <c r="I5685" t="s">
        <v>1506</v>
      </c>
      <c r="J5685" t="s">
        <v>772</v>
      </c>
      <c r="K5685" t="s">
        <v>7</v>
      </c>
      <c r="L5685" s="7">
        <v>37000000</v>
      </c>
      <c r="M5685" s="7">
        <v>269994119</v>
      </c>
      <c r="N5685" t="s">
        <v>666</v>
      </c>
      <c r="O5685">
        <v>110</v>
      </c>
      <c r="P5685" s="8">
        <f>_xlfn.XLOOKUP(D5685,Consumer_Price_Index!A:A,Consumer_Price_Index!B:B)</f>
        <v>233</v>
      </c>
      <c r="Q5685" s="13">
        <f>IF(ISNUMBER(M5685), M5685*(Consumer_Price_Index!$B$45/(_xlfn.XLOOKUP('Working Data'!D6262,Consumer_Price_Index!A:A,Consumer_Price_Index!B:B))), "Missing")</f>
        <v>421235064.30773169</v>
      </c>
      <c r="R5685" t="str">
        <f t="shared" si="88"/>
        <v>Yes</v>
      </c>
    </row>
    <row r="5686" spans="1:18" x14ac:dyDescent="0.25">
      <c r="A5686" t="s">
        <v>17027</v>
      </c>
      <c r="B5686" t="s">
        <v>101</v>
      </c>
      <c r="C5686" t="s">
        <v>24</v>
      </c>
      <c r="D5686" s="11">
        <v>1991</v>
      </c>
      <c r="E5686" t="s">
        <v>16924</v>
      </c>
      <c r="F5686">
        <v>7</v>
      </c>
      <c r="G5686">
        <v>65000</v>
      </c>
      <c r="H5686" t="s">
        <v>8410</v>
      </c>
      <c r="I5686" t="s">
        <v>17026</v>
      </c>
      <c r="J5686" t="s">
        <v>1073</v>
      </c>
      <c r="K5686" t="s">
        <v>7</v>
      </c>
      <c r="L5686" s="7">
        <v>35000000</v>
      </c>
      <c r="M5686" s="7">
        <v>63707829</v>
      </c>
      <c r="N5686" t="s">
        <v>6122</v>
      </c>
      <c r="O5686">
        <v>99</v>
      </c>
      <c r="P5686" s="8">
        <f>_xlfn.XLOOKUP(D5686,Consumer_Price_Index!A:A,Consumer_Price_Index!B:B)</f>
        <v>136.19999999999999</v>
      </c>
      <c r="Q5686" s="13">
        <f>IF(ISNUMBER(M5686), M5686*(Consumer_Price_Index!$B$45/(_xlfn.XLOOKUP('Working Data'!D1881,Consumer_Price_Index!A:A,Consumer_Price_Index!B:B))), "Missing")</f>
        <v>109609121.94409938</v>
      </c>
      <c r="R5686" t="str">
        <f t="shared" si="88"/>
        <v>Yes</v>
      </c>
    </row>
    <row r="5687" spans="1:18" x14ac:dyDescent="0.25">
      <c r="A5687" t="s">
        <v>13407</v>
      </c>
      <c r="B5687" t="s">
        <v>68</v>
      </c>
      <c r="C5687" t="s">
        <v>11</v>
      </c>
      <c r="D5687" s="11">
        <v>1998</v>
      </c>
      <c r="E5687" t="s">
        <v>13038</v>
      </c>
      <c r="F5687">
        <v>7</v>
      </c>
      <c r="G5687">
        <v>104000</v>
      </c>
      <c r="H5687" t="s">
        <v>13406</v>
      </c>
      <c r="I5687" t="s">
        <v>12731</v>
      </c>
      <c r="J5687" t="s">
        <v>7071</v>
      </c>
      <c r="K5687" t="s">
        <v>7</v>
      </c>
      <c r="L5687" s="7">
        <v>85000000</v>
      </c>
      <c r="M5687" s="7">
        <v>55382927</v>
      </c>
      <c r="N5687" t="s">
        <v>11937</v>
      </c>
      <c r="O5687">
        <v>113</v>
      </c>
      <c r="P5687" s="8">
        <f>_xlfn.XLOOKUP(D5687,Consumer_Price_Index!A:A,Consumer_Price_Index!B:B)</f>
        <v>163</v>
      </c>
      <c r="Q5687" s="13">
        <f>IF(ISNUMBER(M5687), M5687*(Consumer_Price_Index!$B$45/(_xlfn.XLOOKUP('Working Data'!D3269,Consumer_Price_Index!A:A,Consumer_Price_Index!B:B))), "Missing")</f>
        <v>110729513.49671915</v>
      </c>
      <c r="R5687" t="str">
        <f t="shared" si="88"/>
        <v>Yes</v>
      </c>
    </row>
    <row r="5688" spans="1:18" x14ac:dyDescent="0.25">
      <c r="A5688" t="s">
        <v>9949</v>
      </c>
      <c r="B5688" t="s">
        <v>68</v>
      </c>
      <c r="C5688" t="s">
        <v>11</v>
      </c>
      <c r="D5688" s="11">
        <v>2004</v>
      </c>
      <c r="E5688" t="s">
        <v>9948</v>
      </c>
      <c r="F5688">
        <v>7</v>
      </c>
      <c r="G5688">
        <v>53000</v>
      </c>
      <c r="H5688" t="s">
        <v>3827</v>
      </c>
      <c r="I5688" t="s">
        <v>9947</v>
      </c>
      <c r="J5688" t="s">
        <v>8504</v>
      </c>
      <c r="K5688" t="s">
        <v>7</v>
      </c>
      <c r="L5688" s="7">
        <v>30000000</v>
      </c>
      <c r="M5688" s="7">
        <v>21741598</v>
      </c>
      <c r="N5688" t="s">
        <v>704</v>
      </c>
      <c r="O5688">
        <v>114</v>
      </c>
      <c r="P5688" s="8">
        <f>_xlfn.XLOOKUP(D5688,Consumer_Price_Index!A:A,Consumer_Price_Index!B:B)</f>
        <v>188.9</v>
      </c>
      <c r="Q5688" s="13">
        <f>IF(ISNUMBER(M5688), M5688*(Consumer_Price_Index!$B$45/(_xlfn.XLOOKUP('Working Data'!D4545,Consumer_Price_Index!A:A,Consumer_Price_Index!B:B))), "Missing")</f>
        <v>55998858.077768378</v>
      </c>
      <c r="R5688" t="str">
        <f t="shared" si="88"/>
        <v>Yes</v>
      </c>
    </row>
    <row r="5689" spans="1:18" x14ac:dyDescent="0.25">
      <c r="A5689" t="s">
        <v>18305</v>
      </c>
      <c r="B5689" t="s">
        <v>101</v>
      </c>
      <c r="C5689" t="s">
        <v>24</v>
      </c>
      <c r="D5689" s="11">
        <v>1988</v>
      </c>
      <c r="E5689" t="s">
        <v>18174</v>
      </c>
      <c r="F5689">
        <v>7</v>
      </c>
      <c r="G5689">
        <v>9800</v>
      </c>
      <c r="H5689" t="s">
        <v>16434</v>
      </c>
      <c r="I5689" t="s">
        <v>18304</v>
      </c>
      <c r="J5689" t="s">
        <v>2412</v>
      </c>
      <c r="K5689" t="s">
        <v>265</v>
      </c>
      <c r="M5689" s="7">
        <v>8539181</v>
      </c>
      <c r="N5689" t="s">
        <v>15473</v>
      </c>
      <c r="O5689">
        <v>107</v>
      </c>
      <c r="P5689" s="8">
        <f>_xlfn.XLOOKUP(D5689,Consumer_Price_Index!A:A,Consumer_Price_Index!B:B)</f>
        <v>118.3</v>
      </c>
      <c r="Q5689" s="13">
        <f>IF(ISNUMBER(M5689), M5689*(Consumer_Price_Index!$B$45/(_xlfn.XLOOKUP('Working Data'!D1399,Consumer_Price_Index!A:A,Consumer_Price_Index!B:B))), "Missing")</f>
        <v>17556602.231443994</v>
      </c>
      <c r="R5689" t="str">
        <f t="shared" si="88"/>
        <v>No</v>
      </c>
    </row>
    <row r="5690" spans="1:18" x14ac:dyDescent="0.25">
      <c r="A5690" t="s">
        <v>5198</v>
      </c>
      <c r="B5690" t="s">
        <v>68</v>
      </c>
      <c r="C5690" t="s">
        <v>34</v>
      </c>
      <c r="D5690" s="11">
        <v>2013</v>
      </c>
      <c r="E5690" t="s">
        <v>4963</v>
      </c>
      <c r="F5690">
        <v>7</v>
      </c>
      <c r="G5690">
        <v>618000</v>
      </c>
      <c r="H5690" t="s">
        <v>1448</v>
      </c>
      <c r="I5690" t="s">
        <v>3215</v>
      </c>
      <c r="J5690" t="s">
        <v>878</v>
      </c>
      <c r="K5690" t="s">
        <v>7</v>
      </c>
      <c r="L5690" s="7">
        <v>190000000</v>
      </c>
      <c r="M5690" s="7">
        <v>540455876</v>
      </c>
      <c r="N5690" t="s">
        <v>108</v>
      </c>
      <c r="O5690">
        <v>116</v>
      </c>
      <c r="P5690" s="8">
        <f>_xlfn.XLOOKUP(D5690,Consumer_Price_Index!A:A,Consumer_Price_Index!B:B)</f>
        <v>233</v>
      </c>
      <c r="Q5690" s="13">
        <f>IF(ISNUMBER(M5690), M5690*(Consumer_Price_Index!$B$45/(_xlfn.XLOOKUP('Working Data'!D6279,Consumer_Price_Index!A:A,Consumer_Price_Index!B:B))), "Missing")</f>
        <v>871767630.58337736</v>
      </c>
      <c r="R5690" t="str">
        <f t="shared" si="88"/>
        <v>Yes</v>
      </c>
    </row>
    <row r="5691" spans="1:18" x14ac:dyDescent="0.25">
      <c r="A5691">
        <v>9</v>
      </c>
      <c r="B5691" t="s">
        <v>68</v>
      </c>
      <c r="C5691" t="s">
        <v>73</v>
      </c>
      <c r="D5691" s="11">
        <v>2009</v>
      </c>
      <c r="E5691" t="s">
        <v>7300</v>
      </c>
      <c r="F5691">
        <v>7.1</v>
      </c>
      <c r="G5691">
        <v>135000</v>
      </c>
      <c r="H5691" t="s">
        <v>7299</v>
      </c>
      <c r="I5691" t="s">
        <v>7298</v>
      </c>
      <c r="J5691" t="s">
        <v>4463</v>
      </c>
      <c r="K5691" t="s">
        <v>7</v>
      </c>
      <c r="L5691" s="7">
        <v>30000000</v>
      </c>
      <c r="M5691" s="7">
        <v>48428063</v>
      </c>
      <c r="N5691" t="s">
        <v>1072</v>
      </c>
      <c r="O5691">
        <v>79</v>
      </c>
      <c r="P5691" s="8">
        <f>_xlfn.XLOOKUP(D5691,Consumer_Price_Index!A:A,Consumer_Price_Index!B:B)</f>
        <v>214.5</v>
      </c>
      <c r="Q5691" s="13">
        <f>IF(ISNUMBER(M5691), M5691*(Consumer_Price_Index!$B$45/(_xlfn.XLOOKUP('Working Data'!D5549,Consumer_Price_Index!A:A,Consumer_Price_Index!B:B))), "Missing")</f>
        <v>108340901.5866373</v>
      </c>
      <c r="R5691" t="str">
        <f t="shared" si="88"/>
        <v>Yes</v>
      </c>
    </row>
    <row r="5692" spans="1:18" x14ac:dyDescent="0.25">
      <c r="A5692">
        <v>1984</v>
      </c>
      <c r="B5692" t="s">
        <v>41</v>
      </c>
      <c r="C5692" t="s">
        <v>11</v>
      </c>
      <c r="D5692" s="11">
        <v>1984</v>
      </c>
      <c r="E5692" t="s">
        <v>19988</v>
      </c>
      <c r="F5692">
        <v>7.1</v>
      </c>
      <c r="G5692">
        <v>68000</v>
      </c>
      <c r="H5692" t="s">
        <v>9751</v>
      </c>
      <c r="I5692" t="s">
        <v>9751</v>
      </c>
      <c r="J5692" t="s">
        <v>17303</v>
      </c>
      <c r="K5692" t="s">
        <v>265</v>
      </c>
      <c r="M5692" s="7">
        <v>8430492</v>
      </c>
      <c r="N5692" t="s">
        <v>20605</v>
      </c>
      <c r="O5692">
        <v>113</v>
      </c>
      <c r="P5692" s="8">
        <f>_xlfn.XLOOKUP(D5692,Consumer_Price_Index!A:A,Consumer_Price_Index!B:B)</f>
        <v>103.9</v>
      </c>
      <c r="Q5692" s="13">
        <f>IF(ISNUMBER(M5692), M5692*(Consumer_Price_Index!$B$45/(_xlfn.XLOOKUP('Working Data'!D498,Consumer_Price_Index!A:A,Consumer_Price_Index!B:B))), "Missing")</f>
        <v>15759330.750920244</v>
      </c>
      <c r="R5692" t="str">
        <f t="shared" si="88"/>
        <v>No</v>
      </c>
    </row>
    <row r="5693" spans="1:18" x14ac:dyDescent="0.25">
      <c r="A5693" t="s">
        <v>3439</v>
      </c>
      <c r="B5693" t="s">
        <v>41</v>
      </c>
      <c r="C5693" t="s">
        <v>11</v>
      </c>
      <c r="D5693" s="11">
        <v>2015</v>
      </c>
      <c r="E5693" t="s">
        <v>3438</v>
      </c>
      <c r="F5693">
        <v>7.1</v>
      </c>
      <c r="G5693">
        <v>32000</v>
      </c>
      <c r="H5693" t="s">
        <v>2033</v>
      </c>
      <c r="I5693" t="s">
        <v>2033</v>
      </c>
      <c r="J5693" t="s">
        <v>3437</v>
      </c>
      <c r="K5693" t="s">
        <v>265</v>
      </c>
      <c r="M5693" s="7">
        <v>14430249</v>
      </c>
      <c r="N5693" t="s">
        <v>1276</v>
      </c>
      <c r="O5693">
        <v>91</v>
      </c>
      <c r="P5693" s="8">
        <f>_xlfn.XLOOKUP(D5693,Consumer_Price_Index!A:A,Consumer_Price_Index!B:B)</f>
        <v>237</v>
      </c>
      <c r="Q5693" s="13">
        <f>IF(ISNUMBER(M5693), M5693*(Consumer_Price_Index!$B$45/(_xlfn.XLOOKUP('Working Data'!D6844,Consumer_Price_Index!A:A,Consumer_Price_Index!B:B))), "Missing")</f>
        <v>18870802.018454935</v>
      </c>
      <c r="R5693" t="str">
        <f t="shared" si="88"/>
        <v>No</v>
      </c>
    </row>
    <row r="5694" spans="1:18" x14ac:dyDescent="0.25">
      <c r="A5694" t="s">
        <v>11242</v>
      </c>
      <c r="B5694" t="s">
        <v>41</v>
      </c>
      <c r="C5694" t="s">
        <v>11</v>
      </c>
      <c r="D5694" s="11">
        <v>2002</v>
      </c>
      <c r="E5694" t="s">
        <v>10736</v>
      </c>
      <c r="F5694">
        <v>7.1</v>
      </c>
      <c r="G5694">
        <v>259000</v>
      </c>
      <c r="H5694" t="s">
        <v>9277</v>
      </c>
      <c r="I5694" t="s">
        <v>3092</v>
      </c>
      <c r="J5694" t="s">
        <v>11241</v>
      </c>
      <c r="K5694" t="s">
        <v>7</v>
      </c>
      <c r="L5694" s="7">
        <v>41000000</v>
      </c>
      <c r="M5694" s="7">
        <v>242875078</v>
      </c>
      <c r="N5694" t="s">
        <v>4134</v>
      </c>
      <c r="O5694">
        <v>110</v>
      </c>
      <c r="P5694" s="8">
        <f>_xlfn.XLOOKUP(D5694,Consumer_Price_Index!A:A,Consumer_Price_Index!B:B)</f>
        <v>179.9</v>
      </c>
      <c r="Q5694" s="13">
        <f>IF(ISNUMBER(M5694), M5694*(Consumer_Price_Index!$B$45/(_xlfn.XLOOKUP('Working Data'!D4047,Consumer_Price_Index!A:A,Consumer_Price_Index!B:B))), "Missing")</f>
        <v>566212978.32134664</v>
      </c>
      <c r="R5694" t="str">
        <f t="shared" si="88"/>
        <v>Yes</v>
      </c>
    </row>
    <row r="5695" spans="1:18" x14ac:dyDescent="0.25">
      <c r="A5695" t="s">
        <v>10886</v>
      </c>
      <c r="B5695" t="s">
        <v>41</v>
      </c>
      <c r="C5695" t="s">
        <v>24</v>
      </c>
      <c r="D5695" s="11">
        <v>2002</v>
      </c>
      <c r="E5695" t="s">
        <v>10787</v>
      </c>
      <c r="F5695">
        <v>7.1</v>
      </c>
      <c r="G5695">
        <v>30000</v>
      </c>
      <c r="H5695" t="s">
        <v>2371</v>
      </c>
      <c r="I5695" t="s">
        <v>2371</v>
      </c>
      <c r="J5695" t="s">
        <v>10247</v>
      </c>
      <c r="K5695" t="s">
        <v>562</v>
      </c>
      <c r="M5695" s="7">
        <v>42426583</v>
      </c>
      <c r="N5695" t="s">
        <v>10885</v>
      </c>
      <c r="O5695">
        <v>111</v>
      </c>
      <c r="P5695" s="8">
        <f>_xlfn.XLOOKUP(D5695,Consumer_Price_Index!A:A,Consumer_Price_Index!B:B)</f>
        <v>179.9</v>
      </c>
      <c r="Q5695" s="13">
        <f>IF(ISNUMBER(M5695), M5695*(Consumer_Price_Index!$B$45/(_xlfn.XLOOKUP('Working Data'!D4194,Consumer_Price_Index!A:A,Consumer_Price_Index!B:B))), "Missing")</f>
        <v>124421365.15976898</v>
      </c>
      <c r="R5695" t="str">
        <f t="shared" si="88"/>
        <v>No</v>
      </c>
    </row>
    <row r="5696" spans="1:18" x14ac:dyDescent="0.25">
      <c r="A5696" t="s">
        <v>4084</v>
      </c>
      <c r="B5696" t="s">
        <v>41</v>
      </c>
      <c r="C5696" t="s">
        <v>11</v>
      </c>
      <c r="D5696" s="11">
        <v>2014</v>
      </c>
      <c r="E5696" t="s">
        <v>3754</v>
      </c>
      <c r="F5696">
        <v>7.1</v>
      </c>
      <c r="G5696">
        <v>32000</v>
      </c>
      <c r="H5696" t="s">
        <v>4083</v>
      </c>
      <c r="I5696" t="s">
        <v>4083</v>
      </c>
      <c r="J5696" t="s">
        <v>1899</v>
      </c>
      <c r="K5696" t="s">
        <v>7</v>
      </c>
      <c r="L5696" s="7">
        <v>8000000</v>
      </c>
      <c r="M5696" s="7">
        <v>1828232</v>
      </c>
      <c r="N5696" t="s">
        <v>2067</v>
      </c>
      <c r="O5696">
        <v>112</v>
      </c>
      <c r="P5696" s="8">
        <f>_xlfn.XLOOKUP(D5696,Consumer_Price_Index!A:A,Consumer_Price_Index!B:B)</f>
        <v>236.7</v>
      </c>
      <c r="Q5696" s="13">
        <f>IF(ISNUMBER(M5696), M5696*(Consumer_Price_Index!$B$45/(_xlfn.XLOOKUP('Working Data'!D6640,Consumer_Price_Index!A:A,Consumer_Price_Index!B:B))), "Missing")</f>
        <v>2272795.9624643004</v>
      </c>
      <c r="R5696" t="str">
        <f t="shared" si="88"/>
        <v>Yes</v>
      </c>
    </row>
    <row r="5697" spans="1:18" x14ac:dyDescent="0.25">
      <c r="A5697" t="s">
        <v>15661</v>
      </c>
      <c r="B5697" t="s">
        <v>101</v>
      </c>
      <c r="C5697" t="s">
        <v>409</v>
      </c>
      <c r="D5697" s="11">
        <v>1993</v>
      </c>
      <c r="E5697" t="s">
        <v>15660</v>
      </c>
      <c r="F5697">
        <v>7.1</v>
      </c>
      <c r="G5697">
        <v>3000</v>
      </c>
      <c r="H5697" t="s">
        <v>8768</v>
      </c>
      <c r="I5697" t="s">
        <v>14413</v>
      </c>
      <c r="J5697" t="s">
        <v>7539</v>
      </c>
      <c r="K5697" t="s">
        <v>7</v>
      </c>
      <c r="L5697" s="7">
        <v>12000000</v>
      </c>
      <c r="M5697" s="7">
        <v>1677807</v>
      </c>
      <c r="N5697" t="s">
        <v>15586</v>
      </c>
      <c r="O5697">
        <v>104</v>
      </c>
      <c r="P5697" s="8">
        <f>_xlfn.XLOOKUP(D5697,Consumer_Price_Index!A:A,Consumer_Price_Index!B:B)</f>
        <v>144.5</v>
      </c>
      <c r="Q5697" s="13">
        <f>IF(ISNUMBER(M5697), M5697*(Consumer_Price_Index!$B$45/(_xlfn.XLOOKUP('Working Data'!D2404,Consumer_Price_Index!A:A,Consumer_Price_Index!B:B))), "Missing")</f>
        <v>2383346.3538461537</v>
      </c>
      <c r="R5697" t="str">
        <f t="shared" si="88"/>
        <v>Yes</v>
      </c>
    </row>
    <row r="5698" spans="1:18" x14ac:dyDescent="0.25">
      <c r="A5698" t="s">
        <v>9883</v>
      </c>
      <c r="B5698" t="s">
        <v>41</v>
      </c>
      <c r="C5698" t="s">
        <v>11</v>
      </c>
      <c r="D5698" s="11">
        <v>2004</v>
      </c>
      <c r="E5698" t="s">
        <v>9218</v>
      </c>
      <c r="F5698">
        <v>7.1</v>
      </c>
      <c r="G5698">
        <v>25000</v>
      </c>
      <c r="H5698" t="s">
        <v>9882</v>
      </c>
      <c r="I5698" t="s">
        <v>9881</v>
      </c>
      <c r="J5698" t="s">
        <v>2539</v>
      </c>
      <c r="K5698" t="s">
        <v>7</v>
      </c>
      <c r="M5698" s="7">
        <v>2039526</v>
      </c>
      <c r="N5698" t="s">
        <v>8240</v>
      </c>
      <c r="O5698">
        <v>119</v>
      </c>
      <c r="P5698" s="8">
        <f>_xlfn.XLOOKUP(D5698,Consumer_Price_Index!A:A,Consumer_Price_Index!B:B)</f>
        <v>188.9</v>
      </c>
      <c r="Q5698" s="13">
        <f>IF(ISNUMBER(M5698), M5698*(Consumer_Price_Index!$B$45/(_xlfn.XLOOKUP('Working Data'!D4570,Consumer_Price_Index!A:A,Consumer_Price_Index!B:B))), "Missing")</f>
        <v>2667139.794849785</v>
      </c>
      <c r="R5698" t="str">
        <f t="shared" si="88"/>
        <v>No</v>
      </c>
    </row>
    <row r="5699" spans="1:18" x14ac:dyDescent="0.25">
      <c r="A5699" t="s">
        <v>8922</v>
      </c>
      <c r="B5699" t="s">
        <v>41</v>
      </c>
      <c r="C5699" t="s">
        <v>73</v>
      </c>
      <c r="D5699" s="11">
        <v>2006</v>
      </c>
      <c r="E5699" t="s">
        <v>8677</v>
      </c>
      <c r="F5699">
        <v>7.1</v>
      </c>
      <c r="G5699">
        <v>108000</v>
      </c>
      <c r="H5699" t="s">
        <v>664</v>
      </c>
      <c r="I5699" t="s">
        <v>8921</v>
      </c>
      <c r="J5699" t="s">
        <v>1056</v>
      </c>
      <c r="K5699" t="s">
        <v>7</v>
      </c>
      <c r="L5699" s="7">
        <v>8700000</v>
      </c>
      <c r="M5699" s="7">
        <v>7659918</v>
      </c>
      <c r="N5699" t="s">
        <v>8445</v>
      </c>
      <c r="O5699">
        <v>100</v>
      </c>
      <c r="P5699" s="8">
        <f>_xlfn.XLOOKUP(D5699,Consumer_Price_Index!A:A,Consumer_Price_Index!B:B)</f>
        <v>201.6</v>
      </c>
      <c r="Q5699" s="13">
        <f>IF(ISNUMBER(M5699), M5699*(Consumer_Price_Index!$B$45/(_xlfn.XLOOKUP('Working Data'!D4935,Consumer_Price_Index!A:A,Consumer_Price_Index!B:B))), "Missing")</f>
        <v>15314809.807086613</v>
      </c>
      <c r="R5699" t="str">
        <f t="shared" ref="R5699:R5762" si="89">IF(AND(ISNUMBER(L5699), L5699&gt;0, ISNUMBER(M5699), M5699&gt;0), "Yes", "No")</f>
        <v>Yes</v>
      </c>
    </row>
    <row r="5700" spans="1:18" x14ac:dyDescent="0.25">
      <c r="A5700" t="s">
        <v>7370</v>
      </c>
      <c r="B5700" t="s">
        <v>41</v>
      </c>
      <c r="C5700" t="s">
        <v>24</v>
      </c>
      <c r="D5700" s="11">
        <v>2009</v>
      </c>
      <c r="E5700" t="s">
        <v>7096</v>
      </c>
      <c r="F5700">
        <v>7.1</v>
      </c>
      <c r="G5700">
        <v>137000</v>
      </c>
      <c r="H5700" t="s">
        <v>3181</v>
      </c>
      <c r="I5700" t="s">
        <v>2430</v>
      </c>
      <c r="J5700" t="s">
        <v>7369</v>
      </c>
      <c r="K5700" t="s">
        <v>265</v>
      </c>
      <c r="L5700" s="7">
        <v>7000000</v>
      </c>
      <c r="M5700" s="7">
        <v>31430334</v>
      </c>
      <c r="N5700" t="s">
        <v>1072</v>
      </c>
      <c r="O5700">
        <v>106</v>
      </c>
      <c r="P5700" s="8">
        <f>_xlfn.XLOOKUP(D5700,Consumer_Price_Index!A:A,Consumer_Price_Index!B:B)</f>
        <v>214.5</v>
      </c>
      <c r="Q5700" s="13">
        <f>IF(ISNUMBER(M5700), M5700*(Consumer_Price_Index!$B$45/(_xlfn.XLOOKUP('Working Data'!D5519,Consumer_Price_Index!A:A,Consumer_Price_Index!B:B))), "Missing")</f>
        <v>89003929.087360591</v>
      </c>
      <c r="R5700" t="str">
        <f t="shared" si="89"/>
        <v>Yes</v>
      </c>
    </row>
    <row r="5701" spans="1:18" x14ac:dyDescent="0.25">
      <c r="A5701" t="s">
        <v>11144</v>
      </c>
      <c r="B5701" t="s">
        <v>68</v>
      </c>
      <c r="C5701" t="s">
        <v>24</v>
      </c>
      <c r="D5701" s="11">
        <v>2002</v>
      </c>
      <c r="E5701" t="s">
        <v>11143</v>
      </c>
      <c r="F5701">
        <v>7.1</v>
      </c>
      <c r="G5701">
        <v>176000</v>
      </c>
      <c r="H5701" t="s">
        <v>1601</v>
      </c>
      <c r="I5701" t="s">
        <v>3883</v>
      </c>
      <c r="J5701" t="s">
        <v>5389</v>
      </c>
      <c r="K5701" t="s">
        <v>265</v>
      </c>
      <c r="L5701" s="7">
        <v>30000000</v>
      </c>
      <c r="M5701" s="7">
        <v>130549455</v>
      </c>
      <c r="N5701" t="s">
        <v>103</v>
      </c>
      <c r="O5701">
        <v>101</v>
      </c>
      <c r="P5701" s="8">
        <f>_xlfn.XLOOKUP(D5701,Consumer_Price_Index!A:A,Consumer_Price_Index!B:B)</f>
        <v>179.9</v>
      </c>
      <c r="Q5701" s="13">
        <f>IF(ISNUMBER(M5701), M5701*(Consumer_Price_Index!$B$45/(_xlfn.XLOOKUP('Working Data'!D4101,Consumer_Price_Index!A:A,Consumer_Price_Index!B:B))), "Missing")</f>
        <v>184758100.03947979</v>
      </c>
      <c r="R5701" t="str">
        <f t="shared" si="89"/>
        <v>Yes</v>
      </c>
    </row>
    <row r="5702" spans="1:18" x14ac:dyDescent="0.25">
      <c r="A5702" t="s">
        <v>11047</v>
      </c>
      <c r="B5702" t="s">
        <v>41</v>
      </c>
      <c r="C5702" t="s">
        <v>24</v>
      </c>
      <c r="D5702" s="11">
        <v>2002</v>
      </c>
      <c r="E5702" t="s">
        <v>11046</v>
      </c>
      <c r="F5702">
        <v>7.1</v>
      </c>
      <c r="G5702">
        <v>124000</v>
      </c>
      <c r="H5702" t="s">
        <v>2409</v>
      </c>
      <c r="I5702" t="s">
        <v>11045</v>
      </c>
      <c r="J5702" t="s">
        <v>8461</v>
      </c>
      <c r="K5702" t="s">
        <v>7</v>
      </c>
      <c r="L5702" s="7">
        <v>30000000</v>
      </c>
      <c r="M5702" s="7">
        <v>105834556</v>
      </c>
      <c r="N5702" t="s">
        <v>666</v>
      </c>
      <c r="O5702">
        <v>125</v>
      </c>
      <c r="P5702" s="8">
        <f>_xlfn.XLOOKUP(D5702,Consumer_Price_Index!A:A,Consumer_Price_Index!B:B)</f>
        <v>179.9</v>
      </c>
      <c r="Q5702" s="13">
        <f>IF(ISNUMBER(M5702), M5702*(Consumer_Price_Index!$B$45/(_xlfn.XLOOKUP('Working Data'!D4138,Consumer_Price_Index!A:A,Consumer_Price_Index!B:B))), "Missing")</f>
        <v>159959271.89087301</v>
      </c>
      <c r="R5702" t="str">
        <f t="shared" si="89"/>
        <v>Yes</v>
      </c>
    </row>
    <row r="5703" spans="1:18" x14ac:dyDescent="0.25">
      <c r="A5703" t="s">
        <v>15983</v>
      </c>
      <c r="B5703" t="s">
        <v>41</v>
      </c>
      <c r="C5703" t="s">
        <v>409</v>
      </c>
      <c r="D5703" s="11">
        <v>1993</v>
      </c>
      <c r="E5703" t="s">
        <v>15798</v>
      </c>
      <c r="F5703">
        <v>7.1</v>
      </c>
      <c r="G5703">
        <v>53000</v>
      </c>
      <c r="H5703" t="s">
        <v>8782</v>
      </c>
      <c r="I5703" t="s">
        <v>15982</v>
      </c>
      <c r="J5703" t="s">
        <v>2283</v>
      </c>
      <c r="K5703" t="s">
        <v>7</v>
      </c>
      <c r="L5703" s="7">
        <v>32000000</v>
      </c>
      <c r="M5703" s="7">
        <v>36733909</v>
      </c>
      <c r="N5703" t="s">
        <v>15981</v>
      </c>
      <c r="O5703">
        <v>120</v>
      </c>
      <c r="P5703" s="8">
        <f>_xlfn.XLOOKUP(D5703,Consumer_Price_Index!A:A,Consumer_Price_Index!B:B)</f>
        <v>144.5</v>
      </c>
      <c r="Q5703" s="13">
        <f>IF(ISNUMBER(M5703), M5703*(Consumer_Price_Index!$B$45/(_xlfn.XLOOKUP('Working Data'!D2276,Consumer_Price_Index!A:A,Consumer_Price_Index!B:B))), "Missing")</f>
        <v>51987097.409660935</v>
      </c>
      <c r="R5703" t="str">
        <f t="shared" si="89"/>
        <v>Yes</v>
      </c>
    </row>
    <row r="5704" spans="1:18" x14ac:dyDescent="0.25">
      <c r="A5704" t="s">
        <v>3241</v>
      </c>
      <c r="B5704" t="s">
        <v>41</v>
      </c>
      <c r="C5704" t="s">
        <v>34</v>
      </c>
      <c r="D5704" s="11">
        <v>2016</v>
      </c>
      <c r="E5704" t="s">
        <v>2952</v>
      </c>
      <c r="F5704">
        <v>7.1</v>
      </c>
      <c r="G5704">
        <v>146000</v>
      </c>
      <c r="H5704" t="s">
        <v>1359</v>
      </c>
      <c r="I5704" t="s">
        <v>812</v>
      </c>
      <c r="J5704" t="s">
        <v>878</v>
      </c>
      <c r="K5704" t="s">
        <v>265</v>
      </c>
      <c r="L5704" s="7">
        <v>85000000</v>
      </c>
      <c r="M5704" s="7">
        <v>119520023</v>
      </c>
      <c r="N5704" t="s">
        <v>108</v>
      </c>
      <c r="O5704">
        <v>124</v>
      </c>
      <c r="P5704" s="8">
        <f>_xlfn.XLOOKUP(D5704,Consumer_Price_Index!A:A,Consumer_Price_Index!B:B)</f>
        <v>240</v>
      </c>
      <c r="Q5704" s="13">
        <f>IF(ISNUMBER(M5704), M5704*(Consumer_Price_Index!$B$45/(_xlfn.XLOOKUP('Working Data'!D6914,Consumer_Price_Index!A:A,Consumer_Price_Index!B:B))), "Missing")</f>
        <v>267384368.63509545</v>
      </c>
      <c r="R5704" t="str">
        <f t="shared" si="89"/>
        <v>Yes</v>
      </c>
    </row>
    <row r="5705" spans="1:18" x14ac:dyDescent="0.25">
      <c r="A5705" t="s">
        <v>47</v>
      </c>
      <c r="C5705" t="s">
        <v>24</v>
      </c>
      <c r="D5705" s="11">
        <v>2020</v>
      </c>
      <c r="E5705" t="s">
        <v>46</v>
      </c>
      <c r="F5705">
        <v>7.1</v>
      </c>
      <c r="G5705">
        <v>14</v>
      </c>
      <c r="H5705" t="s">
        <v>45</v>
      </c>
      <c r="I5705" t="s">
        <v>45</v>
      </c>
      <c r="J5705" t="s">
        <v>44</v>
      </c>
      <c r="K5705" t="s">
        <v>7</v>
      </c>
      <c r="N5705" t="s">
        <v>43</v>
      </c>
      <c r="O5705">
        <v>90</v>
      </c>
      <c r="P5705" s="8">
        <f>_xlfn.XLOOKUP(D5705,Consumer_Price_Index!A:A,Consumer_Price_Index!B:B)</f>
        <v>258.8</v>
      </c>
      <c r="Q5705" s="13" t="str">
        <f>IF(ISNUMBER(M5705), M5705*(Consumer_Price_Index!$B$45/(_xlfn.XLOOKUP('Working Data'!D7662,Consumer_Price_Index!A:A,Consumer_Price_Index!B:B))), "Missing")</f>
        <v>Missing</v>
      </c>
      <c r="R5705" t="str">
        <f t="shared" si="89"/>
        <v>No</v>
      </c>
    </row>
    <row r="5706" spans="1:18" x14ac:dyDescent="0.25">
      <c r="A5706" t="s">
        <v>12386</v>
      </c>
      <c r="B5706" t="s">
        <v>41</v>
      </c>
      <c r="C5706" t="s">
        <v>11</v>
      </c>
      <c r="D5706" s="11">
        <v>1999</v>
      </c>
      <c r="E5706" t="s">
        <v>12385</v>
      </c>
      <c r="F5706">
        <v>7.1</v>
      </c>
      <c r="G5706">
        <v>5300</v>
      </c>
      <c r="H5706" t="s">
        <v>12384</v>
      </c>
      <c r="I5706" t="s">
        <v>10248</v>
      </c>
      <c r="J5706" t="s">
        <v>12383</v>
      </c>
      <c r="K5706" t="s">
        <v>562</v>
      </c>
      <c r="M5706" s="7">
        <v>401299</v>
      </c>
      <c r="N5706" t="s">
        <v>12382</v>
      </c>
      <c r="O5706">
        <v>80</v>
      </c>
      <c r="P5706" s="8">
        <f>_xlfn.XLOOKUP(D5706,Consumer_Price_Index!A:A,Consumer_Price_Index!B:B)</f>
        <v>166.6</v>
      </c>
      <c r="Q5706" s="13">
        <f>IF(ISNUMBER(M5706), M5706*(Consumer_Price_Index!$B$45/(_xlfn.XLOOKUP('Working Data'!D3632,Consumer_Price_Index!A:A,Consumer_Price_Index!B:B))), "Missing")</f>
        <v>647304.42191635782</v>
      </c>
      <c r="R5706" t="str">
        <f t="shared" si="89"/>
        <v>No</v>
      </c>
    </row>
    <row r="5707" spans="1:18" x14ac:dyDescent="0.25">
      <c r="A5707" t="s">
        <v>9197</v>
      </c>
      <c r="B5707" t="s">
        <v>41</v>
      </c>
      <c r="C5707" t="s">
        <v>24</v>
      </c>
      <c r="D5707" s="11">
        <v>2005</v>
      </c>
      <c r="E5707" t="s">
        <v>9196</v>
      </c>
      <c r="F5707">
        <v>7.1</v>
      </c>
      <c r="G5707">
        <v>33000</v>
      </c>
      <c r="H5707" t="s">
        <v>922</v>
      </c>
      <c r="I5707" t="s">
        <v>922</v>
      </c>
      <c r="J5707" t="s">
        <v>9195</v>
      </c>
      <c r="K5707" t="s">
        <v>562</v>
      </c>
      <c r="M5707" s="7">
        <v>9995168</v>
      </c>
      <c r="N5707" t="s">
        <v>2598</v>
      </c>
      <c r="O5707">
        <v>91</v>
      </c>
      <c r="P5707" s="8">
        <f>_xlfn.XLOOKUP(D5707,Consumer_Price_Index!A:A,Consumer_Price_Index!B:B)</f>
        <v>195.3</v>
      </c>
      <c r="Q5707" s="13">
        <f>IF(ISNUMBER(M5707), M5707*(Consumer_Price_Index!$B$45/(_xlfn.XLOOKUP('Working Data'!D4817,Consumer_Price_Index!A:A,Consumer_Price_Index!B:B))), "Missing")</f>
        <v>19983777.490813646</v>
      </c>
      <c r="R5707" t="str">
        <f t="shared" si="89"/>
        <v>No</v>
      </c>
    </row>
    <row r="5708" spans="1:18" x14ac:dyDescent="0.25">
      <c r="A5708" t="s">
        <v>15222</v>
      </c>
      <c r="B5708" t="s">
        <v>41</v>
      </c>
      <c r="C5708" t="s">
        <v>34</v>
      </c>
      <c r="D5708" s="11">
        <v>1994</v>
      </c>
      <c r="E5708" t="s">
        <v>15221</v>
      </c>
      <c r="F5708">
        <v>7.1</v>
      </c>
      <c r="G5708">
        <v>14000</v>
      </c>
      <c r="H5708" t="s">
        <v>4873</v>
      </c>
      <c r="I5708" t="s">
        <v>15220</v>
      </c>
      <c r="J5708" t="s">
        <v>15219</v>
      </c>
      <c r="K5708" t="s">
        <v>226</v>
      </c>
      <c r="M5708" s="7">
        <v>1977198</v>
      </c>
      <c r="N5708" t="s">
        <v>9994</v>
      </c>
      <c r="O5708">
        <v>100</v>
      </c>
      <c r="P5708" s="8">
        <f>_xlfn.XLOOKUP(D5708,Consumer_Price_Index!A:A,Consumer_Price_Index!B:B)</f>
        <v>148.19999999999999</v>
      </c>
      <c r="Q5708" s="13">
        <f>IF(ISNUMBER(M5708), M5708*(Consumer_Price_Index!$B$45/(_xlfn.XLOOKUP('Working Data'!D2575,Consumer_Price_Index!A:A,Consumer_Price_Index!B:B))), "Missing")</f>
        <v>3348817.2907170649</v>
      </c>
      <c r="R5708" t="str">
        <f t="shared" si="89"/>
        <v>No</v>
      </c>
    </row>
    <row r="5709" spans="1:18" x14ac:dyDescent="0.25">
      <c r="A5709" t="s">
        <v>16467</v>
      </c>
      <c r="B5709" t="s">
        <v>5244</v>
      </c>
      <c r="C5709" t="s">
        <v>87</v>
      </c>
      <c r="D5709" s="11">
        <v>1992</v>
      </c>
      <c r="E5709" t="s">
        <v>16466</v>
      </c>
      <c r="F5709">
        <v>7.1</v>
      </c>
      <c r="G5709">
        <v>40000</v>
      </c>
      <c r="H5709" t="s">
        <v>13171</v>
      </c>
      <c r="I5709" t="s">
        <v>16465</v>
      </c>
      <c r="J5709" t="s">
        <v>13679</v>
      </c>
      <c r="K5709" t="s">
        <v>7</v>
      </c>
      <c r="L5709" s="7">
        <v>1000000</v>
      </c>
      <c r="M5709" s="7">
        <v>2038916</v>
      </c>
      <c r="N5709" t="s">
        <v>16464</v>
      </c>
      <c r="O5709">
        <v>96</v>
      </c>
      <c r="P5709" s="8">
        <f>_xlfn.XLOOKUP(D5709,Consumer_Price_Index!A:A,Consumer_Price_Index!B:B)</f>
        <v>140.30000000000001</v>
      </c>
      <c r="Q5709" s="13">
        <f>IF(ISNUMBER(M5709), M5709*(Consumer_Price_Index!$B$45/(_xlfn.XLOOKUP('Working Data'!D2098,Consumer_Price_Index!A:A,Consumer_Price_Index!B:B))), "Missing")</f>
        <v>3959577.4710006369</v>
      </c>
      <c r="R5709" t="str">
        <f t="shared" si="89"/>
        <v>Yes</v>
      </c>
    </row>
    <row r="5710" spans="1:18" x14ac:dyDescent="0.25">
      <c r="A5710" t="s">
        <v>1773</v>
      </c>
      <c r="B5710" t="s">
        <v>41</v>
      </c>
      <c r="C5710" t="s">
        <v>87</v>
      </c>
      <c r="D5710" s="11">
        <v>2018</v>
      </c>
      <c r="E5710" t="s">
        <v>1127</v>
      </c>
      <c r="F5710">
        <v>7.1</v>
      </c>
      <c r="G5710">
        <v>135000</v>
      </c>
      <c r="H5710" t="s">
        <v>1772</v>
      </c>
      <c r="I5710" t="s">
        <v>1772</v>
      </c>
      <c r="J5710" t="s">
        <v>1771</v>
      </c>
      <c r="K5710" t="s">
        <v>7</v>
      </c>
      <c r="L5710" s="7">
        <v>32000000</v>
      </c>
      <c r="M5710" s="7">
        <v>31882724</v>
      </c>
      <c r="N5710" t="s">
        <v>1770</v>
      </c>
      <c r="O5710">
        <v>141</v>
      </c>
      <c r="P5710" s="8">
        <f>_xlfn.XLOOKUP(D5710,Consumer_Price_Index!A:A,Consumer_Price_Index!B:B)</f>
        <v>251.1</v>
      </c>
      <c r="Q5710" s="13">
        <f>IF(ISNUMBER(M5710), M5710*(Consumer_Price_Index!$B$45/(_xlfn.XLOOKUP('Working Data'!D7296,Consumer_Price_Index!A:A,Consumer_Price_Index!B:B))), "Missing")</f>
        <v>90285000.0260223</v>
      </c>
      <c r="R5710" t="str">
        <f t="shared" si="89"/>
        <v>Yes</v>
      </c>
    </row>
    <row r="5711" spans="1:18" x14ac:dyDescent="0.25">
      <c r="A5711" t="s">
        <v>14771</v>
      </c>
      <c r="B5711" t="s">
        <v>915</v>
      </c>
      <c r="C5711" t="s">
        <v>73</v>
      </c>
      <c r="D5711" s="11">
        <v>1995</v>
      </c>
      <c r="E5711" t="s">
        <v>14741</v>
      </c>
      <c r="F5711">
        <v>7.1</v>
      </c>
      <c r="G5711">
        <v>41000</v>
      </c>
      <c r="H5711" t="s">
        <v>11168</v>
      </c>
      <c r="I5711" t="s">
        <v>14770</v>
      </c>
      <c r="J5711" t="s">
        <v>3529</v>
      </c>
      <c r="K5711" t="s">
        <v>7</v>
      </c>
      <c r="M5711" s="7">
        <v>11349090</v>
      </c>
      <c r="N5711" t="s">
        <v>14769</v>
      </c>
      <c r="O5711">
        <v>78</v>
      </c>
      <c r="P5711" s="8">
        <f>_xlfn.XLOOKUP(D5711,Consumer_Price_Index!A:A,Consumer_Price_Index!B:B)</f>
        <v>152.4</v>
      </c>
      <c r="Q5711" s="13">
        <f>IF(ISNUMBER(M5711), M5711*(Consumer_Price_Index!$B$45/(_xlfn.XLOOKUP('Working Data'!D2756,Consumer_Price_Index!A:A,Consumer_Price_Index!B:B))), "Missing")</f>
        <v>33282653.734359957</v>
      </c>
      <c r="R5711" t="str">
        <f t="shared" si="89"/>
        <v>No</v>
      </c>
    </row>
    <row r="5712" spans="1:18" x14ac:dyDescent="0.25">
      <c r="A5712" t="s">
        <v>14432</v>
      </c>
      <c r="B5712" t="s">
        <v>41</v>
      </c>
      <c r="C5712" t="s">
        <v>24</v>
      </c>
      <c r="D5712" s="11">
        <v>1996</v>
      </c>
      <c r="E5712" t="s">
        <v>14391</v>
      </c>
      <c r="F5712">
        <v>7.1</v>
      </c>
      <c r="G5712">
        <v>32000</v>
      </c>
      <c r="H5712" t="s">
        <v>11737</v>
      </c>
      <c r="I5712" t="s">
        <v>13327</v>
      </c>
      <c r="J5712" t="s">
        <v>1822</v>
      </c>
      <c r="K5712" t="s">
        <v>7</v>
      </c>
      <c r="M5712" s="7">
        <v>10597759</v>
      </c>
      <c r="N5712" t="s">
        <v>3464</v>
      </c>
      <c r="O5712">
        <v>112</v>
      </c>
      <c r="P5712" s="8">
        <f>_xlfn.XLOOKUP(D5712,Consumer_Price_Index!A:A,Consumer_Price_Index!B:B)</f>
        <v>156.9</v>
      </c>
      <c r="Q5712" s="13">
        <f>IF(ISNUMBER(M5712), M5712*(Consumer_Price_Index!$B$45/(_xlfn.XLOOKUP('Working Data'!D2884,Consumer_Price_Index!A:A,Consumer_Price_Index!B:B))), "Missing")</f>
        <v>23708789.774596181</v>
      </c>
      <c r="R5712" t="str">
        <f t="shared" si="89"/>
        <v>No</v>
      </c>
    </row>
    <row r="5713" spans="1:18" x14ac:dyDescent="0.25">
      <c r="A5713" t="s">
        <v>2663</v>
      </c>
      <c r="B5713" t="s">
        <v>101</v>
      </c>
      <c r="C5713" t="s">
        <v>160</v>
      </c>
      <c r="D5713" s="11">
        <v>2017</v>
      </c>
      <c r="E5713" t="s">
        <v>2251</v>
      </c>
      <c r="F5713">
        <v>7.1</v>
      </c>
      <c r="G5713">
        <v>283000</v>
      </c>
      <c r="H5713" t="s">
        <v>2662</v>
      </c>
      <c r="I5713" t="s">
        <v>2661</v>
      </c>
      <c r="J5713" t="s">
        <v>2546</v>
      </c>
      <c r="K5713" t="s">
        <v>7</v>
      </c>
      <c r="L5713" s="7">
        <v>160000000</v>
      </c>
      <c r="M5713" s="7">
        <v>1264434525</v>
      </c>
      <c r="N5713" t="s">
        <v>2660</v>
      </c>
      <c r="O5713">
        <v>129</v>
      </c>
      <c r="P5713" s="8">
        <f>_xlfn.XLOOKUP(D5713,Consumer_Price_Index!A:A,Consumer_Price_Index!B:B)</f>
        <v>245.1</v>
      </c>
      <c r="Q5713" s="13">
        <f>IF(ISNUMBER(M5713), M5713*(Consumer_Price_Index!$B$45/(_xlfn.XLOOKUP('Working Data'!D7074,Consumer_Price_Index!A:A,Consumer_Price_Index!B:B))), "Missing")</f>
        <v>1653533046.2124462</v>
      </c>
      <c r="R5713" t="str">
        <f t="shared" si="89"/>
        <v>Yes</v>
      </c>
    </row>
    <row r="5714" spans="1:18" x14ac:dyDescent="0.25">
      <c r="A5714" t="s">
        <v>1135</v>
      </c>
      <c r="C5714" t="s">
        <v>409</v>
      </c>
      <c r="D5714" s="11">
        <v>2018</v>
      </c>
      <c r="E5714" t="s">
        <v>1134</v>
      </c>
      <c r="F5714">
        <v>7.1</v>
      </c>
      <c r="G5714">
        <v>5300</v>
      </c>
      <c r="H5714" t="s">
        <v>1133</v>
      </c>
      <c r="I5714" t="s">
        <v>1132</v>
      </c>
      <c r="J5714" t="s">
        <v>1131</v>
      </c>
      <c r="K5714" t="s">
        <v>1130</v>
      </c>
      <c r="M5714" s="7">
        <v>962653</v>
      </c>
      <c r="N5714" t="s">
        <v>1129</v>
      </c>
      <c r="O5714">
        <v>123</v>
      </c>
      <c r="P5714" s="8">
        <f>_xlfn.XLOOKUP(D5714,Consumer_Price_Index!A:A,Consumer_Price_Index!B:B)</f>
        <v>251.1</v>
      </c>
      <c r="Q5714" s="13">
        <f>IF(ISNUMBER(M5714), M5714*(Consumer_Price_Index!$B$45/(_xlfn.XLOOKUP('Working Data'!D7438,Consumer_Price_Index!A:A,Consumer_Price_Index!B:B))), "Missing")</f>
        <v>2479462.122569738</v>
      </c>
      <c r="R5714" t="str">
        <f t="shared" si="89"/>
        <v>No</v>
      </c>
    </row>
    <row r="5715" spans="1:18" x14ac:dyDescent="0.25">
      <c r="A5715" t="s">
        <v>16252</v>
      </c>
      <c r="B5715" t="s">
        <v>41</v>
      </c>
      <c r="C5715" t="s">
        <v>24</v>
      </c>
      <c r="D5715" s="11">
        <v>1992</v>
      </c>
      <c r="E5715" t="s">
        <v>15335</v>
      </c>
      <c r="F5715">
        <v>7.1</v>
      </c>
      <c r="G5715">
        <v>9700</v>
      </c>
      <c r="H5715" t="s">
        <v>16251</v>
      </c>
      <c r="I5715" t="s">
        <v>16250</v>
      </c>
      <c r="J5715" t="s">
        <v>16249</v>
      </c>
      <c r="K5715" t="s">
        <v>578</v>
      </c>
      <c r="M5715" s="7">
        <v>5418216</v>
      </c>
      <c r="N5715" t="s">
        <v>16248</v>
      </c>
      <c r="O5715">
        <v>109</v>
      </c>
      <c r="P5715" s="8">
        <f>_xlfn.XLOOKUP(D5715,Consumer_Price_Index!A:A,Consumer_Price_Index!B:B)</f>
        <v>140.30000000000001</v>
      </c>
      <c r="Q5715" s="13">
        <f>IF(ISNUMBER(M5715), M5715*(Consumer_Price_Index!$B$45/(_xlfn.XLOOKUP('Working Data'!D2180,Consumer_Price_Index!A:A,Consumer_Price_Index!B:B))), "Missing")</f>
        <v>17108087.204145078</v>
      </c>
      <c r="R5715" t="str">
        <f t="shared" si="89"/>
        <v>No</v>
      </c>
    </row>
    <row r="5716" spans="1:18" x14ac:dyDescent="0.25">
      <c r="A5716" t="s">
        <v>20288</v>
      </c>
      <c r="B5716" t="s">
        <v>101</v>
      </c>
      <c r="C5716" t="s">
        <v>24</v>
      </c>
      <c r="D5716" s="11">
        <v>1985</v>
      </c>
      <c r="E5716" t="s">
        <v>19974</v>
      </c>
      <c r="F5716">
        <v>7.1</v>
      </c>
      <c r="G5716">
        <v>42000</v>
      </c>
      <c r="H5716" t="s">
        <v>17739</v>
      </c>
      <c r="I5716" t="s">
        <v>17739</v>
      </c>
      <c r="J5716" t="s">
        <v>4321</v>
      </c>
      <c r="K5716" t="s">
        <v>7</v>
      </c>
      <c r="M5716" s="7">
        <v>10297601</v>
      </c>
      <c r="N5716" t="s">
        <v>15586</v>
      </c>
      <c r="O5716">
        <v>97</v>
      </c>
      <c r="P5716" s="8">
        <f>_xlfn.XLOOKUP(D5716,Consumer_Price_Index!A:A,Consumer_Price_Index!B:B)</f>
        <v>107.6</v>
      </c>
      <c r="Q5716" s="13">
        <f>IF(ISNUMBER(M5716), M5716*(Consumer_Price_Index!$B$45/(_xlfn.XLOOKUP('Working Data'!D666,Consumer_Price_Index!A:A,Consumer_Price_Index!B:B))), "Missing")</f>
        <v>25303863.102419354</v>
      </c>
      <c r="R5716" t="str">
        <f t="shared" si="89"/>
        <v>No</v>
      </c>
    </row>
    <row r="5717" spans="1:18" x14ac:dyDescent="0.25">
      <c r="A5717" t="s">
        <v>16843</v>
      </c>
      <c r="B5717" t="s">
        <v>41</v>
      </c>
      <c r="C5717" t="s">
        <v>100</v>
      </c>
      <c r="D5717" s="11">
        <v>1991</v>
      </c>
      <c r="E5717" t="s">
        <v>16643</v>
      </c>
      <c r="F5717">
        <v>7.1</v>
      </c>
      <c r="G5717">
        <v>6600</v>
      </c>
      <c r="H5717" t="s">
        <v>2823</v>
      </c>
      <c r="I5717" t="s">
        <v>16842</v>
      </c>
      <c r="J5717" t="s">
        <v>13675</v>
      </c>
      <c r="K5717" t="s">
        <v>95</v>
      </c>
      <c r="M5717" s="7">
        <v>8211952</v>
      </c>
      <c r="N5717" t="s">
        <v>13181</v>
      </c>
      <c r="O5717">
        <v>101</v>
      </c>
      <c r="P5717" s="8">
        <f>_xlfn.XLOOKUP(D5717,Consumer_Price_Index!A:A,Consumer_Price_Index!B:B)</f>
        <v>136.19999999999999</v>
      </c>
      <c r="Q5717" s="13">
        <f>IF(ISNUMBER(M5717), M5717*(Consumer_Price_Index!$B$45/(_xlfn.XLOOKUP('Working Data'!D1958,Consumer_Price_Index!A:A,Consumer_Price_Index!B:B))), "Missing")</f>
        <v>22830125.678832117</v>
      </c>
      <c r="R5717" t="str">
        <f t="shared" si="89"/>
        <v>No</v>
      </c>
    </row>
    <row r="5718" spans="1:18" x14ac:dyDescent="0.25">
      <c r="A5718" t="s">
        <v>13436</v>
      </c>
      <c r="B5718" t="s">
        <v>41</v>
      </c>
      <c r="C5718" t="s">
        <v>34</v>
      </c>
      <c r="D5718" s="11">
        <v>1998</v>
      </c>
      <c r="E5718" t="s">
        <v>12917</v>
      </c>
      <c r="F5718">
        <v>7.1</v>
      </c>
      <c r="G5718">
        <v>252000</v>
      </c>
      <c r="H5718" t="s">
        <v>10619</v>
      </c>
      <c r="I5718" t="s">
        <v>975</v>
      </c>
      <c r="J5718" t="s">
        <v>10050</v>
      </c>
      <c r="K5718" t="s">
        <v>7</v>
      </c>
      <c r="L5718" s="7">
        <v>45000000</v>
      </c>
      <c r="M5718" s="7">
        <v>131183530</v>
      </c>
      <c r="N5718" t="s">
        <v>13435</v>
      </c>
      <c r="O5718">
        <v>120</v>
      </c>
      <c r="P5718" s="8">
        <f>_xlfn.XLOOKUP(D5718,Consumer_Price_Index!A:A,Consumer_Price_Index!B:B)</f>
        <v>163</v>
      </c>
      <c r="Q5718" s="13">
        <f>IF(ISNUMBER(M5718), M5718*(Consumer_Price_Index!$B$45/(_xlfn.XLOOKUP('Working Data'!D3254,Consumer_Price_Index!A:A,Consumer_Price_Index!B:B))), "Missing")</f>
        <v>364704576.56021899</v>
      </c>
      <c r="R5718" t="str">
        <f t="shared" si="89"/>
        <v>Yes</v>
      </c>
    </row>
    <row r="5719" spans="1:18" x14ac:dyDescent="0.25">
      <c r="A5719" t="s">
        <v>4926</v>
      </c>
      <c r="B5719" t="s">
        <v>41</v>
      </c>
      <c r="C5719" t="s">
        <v>87</v>
      </c>
      <c r="D5719" s="11">
        <v>2013</v>
      </c>
      <c r="E5719" t="s">
        <v>4925</v>
      </c>
      <c r="F5719">
        <v>7.1</v>
      </c>
      <c r="G5719">
        <v>69000</v>
      </c>
      <c r="H5719" t="s">
        <v>3923</v>
      </c>
      <c r="I5719" t="s">
        <v>3923</v>
      </c>
      <c r="J5719" t="s">
        <v>4924</v>
      </c>
      <c r="K5719" t="s">
        <v>7</v>
      </c>
      <c r="L5719" s="7">
        <v>420000</v>
      </c>
      <c r="M5719" s="7">
        <v>993313</v>
      </c>
      <c r="N5719" t="s">
        <v>4923</v>
      </c>
      <c r="O5719">
        <v>90</v>
      </c>
      <c r="P5719" s="8">
        <f>_xlfn.XLOOKUP(D5719,Consumer_Price_Index!A:A,Consumer_Price_Index!B:B)</f>
        <v>233</v>
      </c>
      <c r="Q5719" s="13">
        <f>IF(ISNUMBER(M5719), M5719*(Consumer_Price_Index!$B$45/(_xlfn.XLOOKUP('Working Data'!D6381,Consumer_Price_Index!A:A,Consumer_Price_Index!B:B))), "Missing")</f>
        <v>1405770.8829540177</v>
      </c>
      <c r="R5719" t="str">
        <f t="shared" si="89"/>
        <v>Yes</v>
      </c>
    </row>
    <row r="5720" spans="1:18" x14ac:dyDescent="0.25">
      <c r="A5720" t="s">
        <v>7940</v>
      </c>
      <c r="B5720" t="s">
        <v>41</v>
      </c>
      <c r="C5720" t="s">
        <v>34</v>
      </c>
      <c r="D5720" s="11">
        <v>2008</v>
      </c>
      <c r="E5720" t="s">
        <v>7584</v>
      </c>
      <c r="F5720">
        <v>7.1</v>
      </c>
      <c r="G5720">
        <v>218000</v>
      </c>
      <c r="H5720" t="s">
        <v>2437</v>
      </c>
      <c r="I5720" t="s">
        <v>4272</v>
      </c>
      <c r="J5720" t="s">
        <v>1091</v>
      </c>
      <c r="K5720" t="s">
        <v>7</v>
      </c>
      <c r="L5720" s="7">
        <v>70000000</v>
      </c>
      <c r="M5720" s="7">
        <v>115900897</v>
      </c>
      <c r="N5720" t="s">
        <v>138</v>
      </c>
      <c r="O5720">
        <v>128</v>
      </c>
      <c r="P5720" s="8">
        <f>_xlfn.XLOOKUP(D5720,Consumer_Price_Index!A:A,Consumer_Price_Index!B:B)</f>
        <v>215.3</v>
      </c>
      <c r="Q5720" s="13">
        <f>IF(ISNUMBER(M5720), M5720*(Consumer_Price_Index!$B$45/(_xlfn.XLOOKUP('Working Data'!D5307,Consumer_Price_Index!A:A,Consumer_Price_Index!B:B))), "Missing")</f>
        <v>284798413.8379032</v>
      </c>
      <c r="R5720" t="str">
        <f t="shared" si="89"/>
        <v>Yes</v>
      </c>
    </row>
    <row r="5721" spans="1:18" x14ac:dyDescent="0.25">
      <c r="A5721" t="s">
        <v>16108</v>
      </c>
      <c r="B5721" t="s">
        <v>101</v>
      </c>
      <c r="C5721" t="s">
        <v>24</v>
      </c>
      <c r="D5721" s="11">
        <v>1992</v>
      </c>
      <c r="E5721" t="s">
        <v>16107</v>
      </c>
      <c r="F5721">
        <v>7.1</v>
      </c>
      <c r="G5721">
        <v>4100</v>
      </c>
      <c r="H5721" t="s">
        <v>5259</v>
      </c>
      <c r="I5721" t="s">
        <v>13175</v>
      </c>
      <c r="J5721" t="s">
        <v>9350</v>
      </c>
      <c r="K5721" t="s">
        <v>7</v>
      </c>
      <c r="M5721" s="7">
        <v>918239</v>
      </c>
      <c r="N5721" t="s">
        <v>108</v>
      </c>
      <c r="O5721">
        <v>80</v>
      </c>
      <c r="P5721" s="8">
        <f>_xlfn.XLOOKUP(D5721,Consumer_Price_Index!A:A,Consumer_Price_Index!B:B)</f>
        <v>140.30000000000001</v>
      </c>
      <c r="Q5721" s="13">
        <f>IF(ISNUMBER(M5721), M5721*(Consumer_Price_Index!$B$45/(_xlfn.XLOOKUP('Working Data'!D2225,Consumer_Price_Index!A:A,Consumer_Price_Index!B:B))), "Missing")</f>
        <v>1481140.4092112228</v>
      </c>
      <c r="R5721" t="str">
        <f t="shared" si="89"/>
        <v>No</v>
      </c>
    </row>
    <row r="5722" spans="1:18" x14ac:dyDescent="0.25">
      <c r="A5722" t="s">
        <v>5824</v>
      </c>
      <c r="B5722" t="s">
        <v>101</v>
      </c>
      <c r="C5722" t="s">
        <v>73</v>
      </c>
      <c r="D5722" s="11">
        <v>2012</v>
      </c>
      <c r="E5722" t="s">
        <v>5786</v>
      </c>
      <c r="F5722">
        <v>7.1</v>
      </c>
      <c r="G5722">
        <v>383000</v>
      </c>
      <c r="H5722" t="s">
        <v>5823</v>
      </c>
      <c r="I5722" t="s">
        <v>5822</v>
      </c>
      <c r="J5722" t="s">
        <v>5821</v>
      </c>
      <c r="K5722" t="s">
        <v>7</v>
      </c>
      <c r="L5722" s="7">
        <v>185000000</v>
      </c>
      <c r="M5722" s="7">
        <v>538983207</v>
      </c>
      <c r="N5722" t="s">
        <v>119</v>
      </c>
      <c r="O5722">
        <v>93</v>
      </c>
      <c r="P5722" s="8">
        <f>_xlfn.XLOOKUP(D5722,Consumer_Price_Index!A:A,Consumer_Price_Index!B:B)</f>
        <v>229.6</v>
      </c>
      <c r="Q5722" s="13">
        <f>IF(ISNUMBER(M5722), M5722*(Consumer_Price_Index!$B$45/(_xlfn.XLOOKUP('Working Data'!D6077,Consumer_Price_Index!A:A,Consumer_Price_Index!B:B))), "Missing")</f>
        <v>704841987.86652362</v>
      </c>
      <c r="R5722" t="str">
        <f t="shared" si="89"/>
        <v>Yes</v>
      </c>
    </row>
    <row r="5723" spans="1:18" x14ac:dyDescent="0.25">
      <c r="A5723" t="s">
        <v>8532</v>
      </c>
      <c r="B5723" t="s">
        <v>101</v>
      </c>
      <c r="C5723" t="s">
        <v>11</v>
      </c>
      <c r="D5723" s="11">
        <v>2007</v>
      </c>
      <c r="E5723" t="s">
        <v>8294</v>
      </c>
      <c r="F5723">
        <v>7.1</v>
      </c>
      <c r="G5723">
        <v>147000</v>
      </c>
      <c r="H5723" t="s">
        <v>8531</v>
      </c>
      <c r="I5723" t="s">
        <v>8530</v>
      </c>
      <c r="J5723" t="s">
        <v>5758</v>
      </c>
      <c r="K5723" t="s">
        <v>7</v>
      </c>
      <c r="L5723" s="7">
        <v>17000000</v>
      </c>
      <c r="M5723" s="7">
        <v>137587063</v>
      </c>
      <c r="N5723" t="s">
        <v>7779</v>
      </c>
      <c r="O5723">
        <v>96</v>
      </c>
      <c r="P5723" s="8">
        <f>_xlfn.XLOOKUP(D5723,Consumer_Price_Index!A:A,Consumer_Price_Index!B:B)</f>
        <v>207.3</v>
      </c>
      <c r="Q5723" s="13">
        <f>IF(ISNUMBER(M5723), M5723*(Consumer_Price_Index!$B$45/(_xlfn.XLOOKUP('Working Data'!D5077,Consumer_Price_Index!A:A,Consumer_Price_Index!B:B))), "Missing")</f>
        <v>369038539.57834506</v>
      </c>
      <c r="R5723" t="str">
        <f t="shared" si="89"/>
        <v>Yes</v>
      </c>
    </row>
    <row r="5724" spans="1:18" x14ac:dyDescent="0.25">
      <c r="A5724" t="s">
        <v>7944</v>
      </c>
      <c r="B5724" t="s">
        <v>41</v>
      </c>
      <c r="C5724" t="s">
        <v>34</v>
      </c>
      <c r="D5724" s="11">
        <v>2008</v>
      </c>
      <c r="E5724" t="s">
        <v>7943</v>
      </c>
      <c r="F5724">
        <v>7.1</v>
      </c>
      <c r="G5724">
        <v>123000</v>
      </c>
      <c r="H5724" t="s">
        <v>3308</v>
      </c>
      <c r="I5724" t="s">
        <v>7942</v>
      </c>
      <c r="J5724" t="s">
        <v>1936</v>
      </c>
      <c r="K5724" t="s">
        <v>265</v>
      </c>
      <c r="L5724" s="7">
        <v>230000</v>
      </c>
      <c r="M5724" s="7">
        <v>2260712</v>
      </c>
      <c r="N5724" t="s">
        <v>5358</v>
      </c>
      <c r="O5724">
        <v>92</v>
      </c>
      <c r="P5724" s="8">
        <f>_xlfn.XLOOKUP(D5724,Consumer_Price_Index!A:A,Consumer_Price_Index!B:B)</f>
        <v>215.3</v>
      </c>
      <c r="Q5724" s="13">
        <f>IF(ISNUMBER(M5724), M5724*(Consumer_Price_Index!$B$45/(_xlfn.XLOOKUP('Working Data'!D5304,Consumer_Price_Index!A:A,Consumer_Price_Index!B:B))), "Missing")</f>
        <v>5057554.6725403816</v>
      </c>
      <c r="R5724" t="str">
        <f t="shared" si="89"/>
        <v>Yes</v>
      </c>
    </row>
    <row r="5725" spans="1:18" x14ac:dyDescent="0.25">
      <c r="A5725" t="s">
        <v>11875</v>
      </c>
      <c r="C5725" t="s">
        <v>87</v>
      </c>
      <c r="D5725" s="11">
        <v>2000</v>
      </c>
      <c r="E5725" t="s">
        <v>11874</v>
      </c>
      <c r="F5725">
        <v>7.1</v>
      </c>
      <c r="G5725">
        <v>22000</v>
      </c>
      <c r="H5725" t="s">
        <v>10382</v>
      </c>
      <c r="I5725" t="s">
        <v>10382</v>
      </c>
      <c r="J5725" t="s">
        <v>10382</v>
      </c>
      <c r="K5725" t="s">
        <v>7</v>
      </c>
      <c r="L5725" s="7">
        <v>10000000</v>
      </c>
      <c r="M5725" s="7">
        <v>15250594</v>
      </c>
      <c r="N5725" t="s">
        <v>5237</v>
      </c>
      <c r="O5725">
        <v>114</v>
      </c>
      <c r="P5725" s="8">
        <f>_xlfn.XLOOKUP(D5725,Consumer_Price_Index!A:A,Consumer_Price_Index!B:B)</f>
        <v>172.2</v>
      </c>
      <c r="Q5725" s="13">
        <f>IF(ISNUMBER(M5725), M5725*(Consumer_Price_Index!$B$45/(_xlfn.XLOOKUP('Working Data'!D3819,Consumer_Price_Index!A:A,Consumer_Price_Index!B:B))), "Missing")</f>
        <v>30491181.048556428</v>
      </c>
      <c r="R5725" t="str">
        <f t="shared" si="89"/>
        <v>Yes</v>
      </c>
    </row>
    <row r="5726" spans="1:18" x14ac:dyDescent="0.25">
      <c r="A5726" t="s">
        <v>7500</v>
      </c>
      <c r="B5726" t="s">
        <v>41</v>
      </c>
      <c r="C5726" t="s">
        <v>34</v>
      </c>
      <c r="D5726" s="11">
        <v>2009</v>
      </c>
      <c r="E5726" t="s">
        <v>7083</v>
      </c>
      <c r="F5726">
        <v>7.1</v>
      </c>
      <c r="G5726">
        <v>115000</v>
      </c>
      <c r="H5726" t="s">
        <v>6219</v>
      </c>
      <c r="I5726" t="s">
        <v>966</v>
      </c>
      <c r="J5726" t="s">
        <v>2221</v>
      </c>
      <c r="K5726" t="s">
        <v>7</v>
      </c>
      <c r="L5726" s="7">
        <v>26000000</v>
      </c>
      <c r="M5726" s="7">
        <v>43474578</v>
      </c>
      <c r="N5726" t="s">
        <v>842</v>
      </c>
      <c r="O5726">
        <v>105</v>
      </c>
      <c r="P5726" s="8">
        <f>_xlfn.XLOOKUP(D5726,Consumer_Price_Index!A:A,Consumer_Price_Index!B:B)</f>
        <v>214.5</v>
      </c>
      <c r="Q5726" s="13">
        <f>IF(ISNUMBER(M5726), M5726*(Consumer_Price_Index!$B$45/(_xlfn.XLOOKUP('Working Data'!D5466,Consumer_Price_Index!A:A,Consumer_Price_Index!B:B))), "Missing")</f>
        <v>123110631.19516729</v>
      </c>
      <c r="R5726" t="str">
        <f t="shared" si="89"/>
        <v>Yes</v>
      </c>
    </row>
    <row r="5727" spans="1:18" x14ac:dyDescent="0.25">
      <c r="A5727" t="s">
        <v>21205</v>
      </c>
      <c r="B5727" t="s">
        <v>915</v>
      </c>
      <c r="C5727" t="s">
        <v>73</v>
      </c>
      <c r="D5727" s="11">
        <v>1982</v>
      </c>
      <c r="E5727" t="s">
        <v>21171</v>
      </c>
      <c r="F5727">
        <v>7.1</v>
      </c>
      <c r="G5727">
        <v>1800</v>
      </c>
      <c r="H5727" t="s">
        <v>32</v>
      </c>
      <c r="I5727" t="s">
        <v>21204</v>
      </c>
      <c r="J5727" t="s">
        <v>21203</v>
      </c>
      <c r="K5727" t="s">
        <v>7</v>
      </c>
      <c r="M5727" s="7">
        <v>78350</v>
      </c>
      <c r="N5727" t="s">
        <v>2931</v>
      </c>
      <c r="O5727">
        <v>74</v>
      </c>
      <c r="P5727" s="8">
        <f>_xlfn.XLOOKUP(D5727,Consumer_Price_Index!A:A,Consumer_Price_Index!B:B)</f>
        <v>96.5</v>
      </c>
      <c r="Q5727" s="13">
        <f>IF(ISNUMBER(M5727), M5727*(Consumer_Price_Index!$B$45/(_xlfn.XLOOKUP('Working Data'!D319,Consumer_Price_Index!A:A,Consumer_Price_Index!B:B))), "Missing")</f>
        <v>129745.89673913043</v>
      </c>
      <c r="R5727" t="str">
        <f t="shared" si="89"/>
        <v>No</v>
      </c>
    </row>
    <row r="5728" spans="1:18" x14ac:dyDescent="0.25">
      <c r="A5728" t="s">
        <v>18641</v>
      </c>
      <c r="B5728" t="s">
        <v>41</v>
      </c>
      <c r="C5728" t="s">
        <v>24</v>
      </c>
      <c r="D5728" s="11">
        <v>1988</v>
      </c>
      <c r="E5728" t="s">
        <v>18640</v>
      </c>
      <c r="F5728">
        <v>7.1</v>
      </c>
      <c r="G5728">
        <v>49000</v>
      </c>
      <c r="H5728" t="s">
        <v>10419</v>
      </c>
      <c r="I5728" t="s">
        <v>10419</v>
      </c>
      <c r="J5728" t="s">
        <v>671</v>
      </c>
      <c r="K5728" t="s">
        <v>7</v>
      </c>
      <c r="L5728" s="7">
        <v>7000000</v>
      </c>
      <c r="M5728" s="7">
        <v>50888729</v>
      </c>
      <c r="N5728" t="s">
        <v>17302</v>
      </c>
      <c r="O5728">
        <v>108</v>
      </c>
      <c r="P5728" s="8">
        <f>_xlfn.XLOOKUP(D5728,Consumer_Price_Index!A:A,Consumer_Price_Index!B:B)</f>
        <v>118.3</v>
      </c>
      <c r="Q5728" s="13">
        <f>IF(ISNUMBER(M5728), M5728*(Consumer_Price_Index!$B$45/(_xlfn.XLOOKUP('Working Data'!D1280,Consumer_Price_Index!A:A,Consumer_Price_Index!B:B))), "Missing")</f>
        <v>79394755.383000508</v>
      </c>
      <c r="R5728" t="str">
        <f t="shared" si="89"/>
        <v>Yes</v>
      </c>
    </row>
    <row r="5729" spans="1:18" x14ac:dyDescent="0.25">
      <c r="A5729" t="s">
        <v>1416</v>
      </c>
      <c r="B5729" t="s">
        <v>41</v>
      </c>
      <c r="C5729" t="s">
        <v>409</v>
      </c>
      <c r="D5729" s="11">
        <v>2018</v>
      </c>
      <c r="E5729" t="s">
        <v>1415</v>
      </c>
      <c r="F5729">
        <v>7.1</v>
      </c>
      <c r="G5729">
        <v>49000</v>
      </c>
      <c r="H5729" t="s">
        <v>824</v>
      </c>
      <c r="I5729" t="s">
        <v>1414</v>
      </c>
      <c r="J5729" t="s">
        <v>686</v>
      </c>
      <c r="K5729" t="s">
        <v>7</v>
      </c>
      <c r="L5729" s="7">
        <v>10000000</v>
      </c>
      <c r="M5729" s="7">
        <v>12442161</v>
      </c>
      <c r="N5729" t="s">
        <v>1413</v>
      </c>
      <c r="O5729">
        <v>106</v>
      </c>
      <c r="P5729" s="8">
        <f>_xlfn.XLOOKUP(D5729,Consumer_Price_Index!A:A,Consumer_Price_Index!B:B)</f>
        <v>251.1</v>
      </c>
      <c r="Q5729" s="13">
        <f>IF(ISNUMBER(M5729), M5729*(Consumer_Price_Index!$B$45/(_xlfn.XLOOKUP('Working Data'!D7379,Consumer_Price_Index!A:A,Consumer_Price_Index!B:B))), "Missing")</f>
        <v>20069488.918475382</v>
      </c>
      <c r="R5729" t="str">
        <f t="shared" si="89"/>
        <v>Yes</v>
      </c>
    </row>
    <row r="5730" spans="1:18" x14ac:dyDescent="0.25">
      <c r="A5730" t="s">
        <v>9090</v>
      </c>
      <c r="B5730" t="s">
        <v>915</v>
      </c>
      <c r="C5730" t="s">
        <v>73</v>
      </c>
      <c r="D5730" s="11">
        <v>2006</v>
      </c>
      <c r="E5730" t="s">
        <v>9089</v>
      </c>
      <c r="F5730">
        <v>7.1</v>
      </c>
      <c r="G5730">
        <v>381000</v>
      </c>
      <c r="H5730" t="s">
        <v>913</v>
      </c>
      <c r="I5730" t="s">
        <v>913</v>
      </c>
      <c r="J5730" t="s">
        <v>2121</v>
      </c>
      <c r="K5730" t="s">
        <v>7</v>
      </c>
      <c r="L5730" s="7">
        <v>120000000</v>
      </c>
      <c r="M5730" s="7">
        <v>461991867</v>
      </c>
      <c r="N5730" t="s">
        <v>912</v>
      </c>
      <c r="O5730">
        <v>117</v>
      </c>
      <c r="P5730" s="8">
        <f>_xlfn.XLOOKUP(D5730,Consumer_Price_Index!A:A,Consumer_Price_Index!B:B)</f>
        <v>201.6</v>
      </c>
      <c r="Q5730" s="13">
        <f>IF(ISNUMBER(M5730), M5730*(Consumer_Price_Index!$B$45/(_xlfn.XLOOKUP('Working Data'!D4849,Consumer_Price_Index!A:A,Consumer_Price_Index!B:B))), "Missing")</f>
        <v>1033545681.9008811</v>
      </c>
      <c r="R5730" t="str">
        <f t="shared" si="89"/>
        <v>Yes</v>
      </c>
    </row>
    <row r="5731" spans="1:18" x14ac:dyDescent="0.25">
      <c r="A5731" t="s">
        <v>9020</v>
      </c>
      <c r="B5731" t="s">
        <v>41</v>
      </c>
      <c r="C5731" t="s">
        <v>24</v>
      </c>
      <c r="D5731" s="11">
        <v>2006</v>
      </c>
      <c r="E5731" t="s">
        <v>9019</v>
      </c>
      <c r="F5731">
        <v>7.1</v>
      </c>
      <c r="G5731">
        <v>84000</v>
      </c>
      <c r="H5731" t="s">
        <v>2981</v>
      </c>
      <c r="I5731" t="s">
        <v>2981</v>
      </c>
      <c r="J5731" t="s">
        <v>9018</v>
      </c>
      <c r="K5731" t="s">
        <v>265</v>
      </c>
      <c r="M5731" s="7">
        <v>2294291</v>
      </c>
      <c r="N5731" t="s">
        <v>9017</v>
      </c>
      <c r="O5731">
        <v>102</v>
      </c>
      <c r="P5731" s="8">
        <f>_xlfn.XLOOKUP(D5731,Consumer_Price_Index!A:A,Consumer_Price_Index!B:B)</f>
        <v>201.6</v>
      </c>
      <c r="Q5731" s="13">
        <f>IF(ISNUMBER(M5731), M5731*(Consumer_Price_Index!$B$45/(_xlfn.XLOOKUP('Working Data'!D4889,Consumer_Price_Index!A:A,Consumer_Price_Index!B:B))), "Missing")</f>
        <v>6378380.1797445258</v>
      </c>
      <c r="R5731" t="str">
        <f t="shared" si="89"/>
        <v>No</v>
      </c>
    </row>
    <row r="5732" spans="1:18" x14ac:dyDescent="0.25">
      <c r="A5732" t="s">
        <v>18103</v>
      </c>
      <c r="B5732" t="s">
        <v>41</v>
      </c>
      <c r="C5732" t="s">
        <v>34</v>
      </c>
      <c r="D5732" s="11">
        <v>1989</v>
      </c>
      <c r="E5732" t="s">
        <v>17724</v>
      </c>
      <c r="F5732">
        <v>7.1</v>
      </c>
      <c r="G5732">
        <v>42000</v>
      </c>
      <c r="H5732" t="s">
        <v>5674</v>
      </c>
      <c r="I5732" t="s">
        <v>18102</v>
      </c>
      <c r="J5732" t="s">
        <v>10966</v>
      </c>
      <c r="K5732" t="s">
        <v>7</v>
      </c>
      <c r="L5732" s="7">
        <v>22500000</v>
      </c>
      <c r="M5732" s="7">
        <v>18671317</v>
      </c>
      <c r="N5732" t="s">
        <v>13305</v>
      </c>
      <c r="O5732">
        <v>113</v>
      </c>
      <c r="P5732" s="8">
        <f>_xlfn.XLOOKUP(D5732,Consumer_Price_Index!A:A,Consumer_Price_Index!B:B)</f>
        <v>124</v>
      </c>
      <c r="Q5732" s="13">
        <f>IF(ISNUMBER(M5732), M5732*(Consumer_Price_Index!$B$45/(_xlfn.XLOOKUP('Working Data'!D1481,Consumer_Price_Index!A:A,Consumer_Price_Index!B:B))), "Missing")</f>
        <v>24416954.033905577</v>
      </c>
      <c r="R5732" t="str">
        <f t="shared" si="89"/>
        <v>Yes</v>
      </c>
    </row>
    <row r="5733" spans="1:18" x14ac:dyDescent="0.25">
      <c r="A5733" t="s">
        <v>15230</v>
      </c>
      <c r="B5733" t="s">
        <v>41</v>
      </c>
      <c r="C5733" t="s">
        <v>24</v>
      </c>
      <c r="D5733" s="11">
        <v>1994</v>
      </c>
      <c r="E5733" t="s">
        <v>14165</v>
      </c>
      <c r="F5733">
        <v>7.1</v>
      </c>
      <c r="G5733">
        <v>20000</v>
      </c>
      <c r="H5733" t="s">
        <v>15229</v>
      </c>
      <c r="I5733" t="s">
        <v>15228</v>
      </c>
      <c r="J5733" t="s">
        <v>11206</v>
      </c>
      <c r="K5733" t="s">
        <v>300</v>
      </c>
      <c r="L5733" s="7">
        <v>4000000</v>
      </c>
      <c r="M5733" s="7">
        <v>253986</v>
      </c>
      <c r="N5733" t="s">
        <v>15227</v>
      </c>
      <c r="O5733">
        <v>105</v>
      </c>
      <c r="P5733" s="8">
        <f>_xlfn.XLOOKUP(D5733,Consumer_Price_Index!A:A,Consumer_Price_Index!B:B)</f>
        <v>148.19999999999999</v>
      </c>
      <c r="Q5733" s="13">
        <f>IF(ISNUMBER(M5733), M5733*(Consumer_Price_Index!$B$45/(_xlfn.XLOOKUP('Working Data'!D2573,Consumer_Price_Index!A:A,Consumer_Price_Index!B:B))), "Missing")</f>
        <v>430180.84602556977</v>
      </c>
      <c r="R5733" t="str">
        <f t="shared" si="89"/>
        <v>Yes</v>
      </c>
    </row>
    <row r="5734" spans="1:18" x14ac:dyDescent="0.25">
      <c r="A5734" t="s">
        <v>5470</v>
      </c>
      <c r="B5734" t="s">
        <v>101</v>
      </c>
      <c r="C5734" t="s">
        <v>409</v>
      </c>
      <c r="D5734" s="11">
        <v>2012</v>
      </c>
      <c r="E5734" t="s">
        <v>5286</v>
      </c>
      <c r="F5734">
        <v>7.1</v>
      </c>
      <c r="G5734">
        <v>31000</v>
      </c>
      <c r="H5734" t="s">
        <v>5469</v>
      </c>
      <c r="I5734" t="s">
        <v>5468</v>
      </c>
      <c r="J5734" t="s">
        <v>5467</v>
      </c>
      <c r="K5734" t="s">
        <v>7</v>
      </c>
      <c r="L5734" s="7">
        <v>20000000</v>
      </c>
      <c r="M5734" s="7">
        <v>7942116</v>
      </c>
      <c r="N5734" t="s">
        <v>527</v>
      </c>
      <c r="O5734">
        <v>116</v>
      </c>
      <c r="P5734" s="8">
        <f>_xlfn.XLOOKUP(D5734,Consumer_Price_Index!A:A,Consumer_Price_Index!B:B)</f>
        <v>229.6</v>
      </c>
      <c r="Q5734" s="13">
        <f>IF(ISNUMBER(M5734), M5734*(Consumer_Price_Index!$B$45/(_xlfn.XLOOKUP('Working Data'!D6196,Consumer_Price_Index!A:A,Consumer_Price_Index!B:B))), "Missing")</f>
        <v>16329033.368421052</v>
      </c>
      <c r="R5734" t="str">
        <f t="shared" si="89"/>
        <v>Yes</v>
      </c>
    </row>
    <row r="5735" spans="1:18" x14ac:dyDescent="0.25">
      <c r="A5735" t="s">
        <v>16616</v>
      </c>
      <c r="B5735" t="s">
        <v>41</v>
      </c>
      <c r="C5735" t="s">
        <v>11</v>
      </c>
      <c r="D5735" s="11">
        <v>1991</v>
      </c>
      <c r="E5735" t="s">
        <v>16615</v>
      </c>
      <c r="F5735">
        <v>7.1</v>
      </c>
      <c r="G5735">
        <v>2700</v>
      </c>
      <c r="H5735" t="s">
        <v>16614</v>
      </c>
      <c r="I5735" t="s">
        <v>16614</v>
      </c>
      <c r="J5735" t="s">
        <v>15390</v>
      </c>
      <c r="K5735" t="s">
        <v>7</v>
      </c>
      <c r="L5735" s="7">
        <v>4000000</v>
      </c>
      <c r="M5735" s="7">
        <v>259012</v>
      </c>
      <c r="N5735" t="s">
        <v>4134</v>
      </c>
      <c r="O5735">
        <v>89</v>
      </c>
      <c r="P5735" s="8">
        <f>_xlfn.XLOOKUP(D5735,Consumer_Price_Index!A:A,Consumer_Price_Index!B:B)</f>
        <v>136.19999999999999</v>
      </c>
      <c r="Q5735" s="13">
        <f>IF(ISNUMBER(M5735), M5735*(Consumer_Price_Index!$B$45/(_xlfn.XLOOKUP('Working Data'!D2033,Consumer_Price_Index!A:A,Consumer_Price_Index!B:B))), "Missing")</f>
        <v>343732.38850174216</v>
      </c>
      <c r="R5735" t="str">
        <f t="shared" si="89"/>
        <v>Yes</v>
      </c>
    </row>
    <row r="5736" spans="1:18" x14ac:dyDescent="0.25">
      <c r="A5736" t="s">
        <v>10425</v>
      </c>
      <c r="B5736" t="s">
        <v>41</v>
      </c>
      <c r="C5736" t="s">
        <v>24</v>
      </c>
      <c r="D5736" s="11">
        <v>2003</v>
      </c>
      <c r="E5736" t="s">
        <v>9891</v>
      </c>
      <c r="F5736">
        <v>7.1</v>
      </c>
      <c r="G5736">
        <v>61000</v>
      </c>
      <c r="H5736" t="s">
        <v>1074</v>
      </c>
      <c r="I5736" t="s">
        <v>1074</v>
      </c>
      <c r="J5736" t="s">
        <v>1073</v>
      </c>
      <c r="K5736" t="s">
        <v>7</v>
      </c>
      <c r="M5736" s="7">
        <v>7929307</v>
      </c>
      <c r="N5736" t="s">
        <v>10424</v>
      </c>
      <c r="O5736">
        <v>95</v>
      </c>
      <c r="P5736" s="8">
        <f>_xlfn.XLOOKUP(D5736,Consumer_Price_Index!A:A,Consumer_Price_Index!B:B)</f>
        <v>184</v>
      </c>
      <c r="Q5736" s="13">
        <f>IF(ISNUMBER(M5736), M5736*(Consumer_Price_Index!$B$45/(_xlfn.XLOOKUP('Working Data'!D4372,Consumer_Price_Index!A:A,Consumer_Price_Index!B:B))), "Missing")</f>
        <v>9857445.2994696032</v>
      </c>
      <c r="R5736" t="str">
        <f t="shared" si="89"/>
        <v>No</v>
      </c>
    </row>
    <row r="5737" spans="1:18" x14ac:dyDescent="0.25">
      <c r="A5737" t="s">
        <v>18692</v>
      </c>
      <c r="B5737" t="s">
        <v>41</v>
      </c>
      <c r="C5737" t="s">
        <v>24</v>
      </c>
      <c r="D5737" s="11">
        <v>1988</v>
      </c>
      <c r="E5737" t="s">
        <v>18691</v>
      </c>
      <c r="F5737">
        <v>7.1</v>
      </c>
      <c r="G5737">
        <v>196000</v>
      </c>
      <c r="H5737" t="s">
        <v>13233</v>
      </c>
      <c r="I5737" t="s">
        <v>2822</v>
      </c>
      <c r="J5737" t="s">
        <v>2822</v>
      </c>
      <c r="K5737" t="s">
        <v>7</v>
      </c>
      <c r="L5737" s="7">
        <v>39000000</v>
      </c>
      <c r="M5737" s="7">
        <v>288752301</v>
      </c>
      <c r="N5737" t="s">
        <v>108</v>
      </c>
      <c r="O5737">
        <v>117</v>
      </c>
      <c r="P5737" s="8">
        <f>_xlfn.XLOOKUP(D5737,Consumer_Price_Index!A:A,Consumer_Price_Index!B:B)</f>
        <v>118.3</v>
      </c>
      <c r="Q5737" s="13">
        <f>IF(ISNUMBER(M5737), M5737*(Consumer_Price_Index!$B$45/(_xlfn.XLOOKUP('Working Data'!D1255,Consumer_Price_Index!A:A,Consumer_Price_Index!B:B))), "Missing")</f>
        <v>673166228.88064265</v>
      </c>
      <c r="R5737" t="str">
        <f t="shared" si="89"/>
        <v>Yes</v>
      </c>
    </row>
    <row r="5738" spans="1:18" x14ac:dyDescent="0.25">
      <c r="A5738" t="s">
        <v>16332</v>
      </c>
      <c r="B5738" t="s">
        <v>41</v>
      </c>
      <c r="C5738" t="s">
        <v>11</v>
      </c>
      <c r="D5738" s="11">
        <v>1992</v>
      </c>
      <c r="E5738" t="s">
        <v>15767</v>
      </c>
      <c r="F5738">
        <v>7.1</v>
      </c>
      <c r="G5738">
        <v>17000</v>
      </c>
      <c r="H5738" t="s">
        <v>14845</v>
      </c>
      <c r="I5738" t="s">
        <v>16331</v>
      </c>
      <c r="J5738" t="s">
        <v>16330</v>
      </c>
      <c r="K5738" t="s">
        <v>190</v>
      </c>
      <c r="L5738" s="7">
        <v>2000000</v>
      </c>
      <c r="M5738" s="7">
        <v>21744201</v>
      </c>
      <c r="N5738" t="s">
        <v>16329</v>
      </c>
      <c r="O5738">
        <v>105</v>
      </c>
      <c r="P5738" s="8">
        <f>_xlfn.XLOOKUP(D5738,Consumer_Price_Index!A:A,Consumer_Price_Index!B:B)</f>
        <v>140.30000000000001</v>
      </c>
      <c r="Q5738" s="13">
        <f>IF(ISNUMBER(M5738), M5738*(Consumer_Price_Index!$B$45/(_xlfn.XLOOKUP('Working Data'!D2153,Consumer_Price_Index!A:A,Consumer_Price_Index!B:B))), "Missing")</f>
        <v>72887327.224422425</v>
      </c>
      <c r="R5738" t="str">
        <f t="shared" si="89"/>
        <v>Yes</v>
      </c>
    </row>
    <row r="5739" spans="1:18" x14ac:dyDescent="0.25">
      <c r="A5739" t="s">
        <v>3765</v>
      </c>
      <c r="B5739" t="s">
        <v>68</v>
      </c>
      <c r="C5739" t="s">
        <v>409</v>
      </c>
      <c r="D5739" s="11">
        <v>2015</v>
      </c>
      <c r="E5739" t="s">
        <v>3764</v>
      </c>
      <c r="F5739">
        <v>7.1</v>
      </c>
      <c r="G5739">
        <v>89000</v>
      </c>
      <c r="H5739" t="s">
        <v>2329</v>
      </c>
      <c r="I5739" t="s">
        <v>2329</v>
      </c>
      <c r="J5739" t="s">
        <v>115</v>
      </c>
      <c r="K5739" t="s">
        <v>265</v>
      </c>
      <c r="L5739" s="7">
        <v>35000000</v>
      </c>
      <c r="M5739" s="7">
        <v>48623572</v>
      </c>
      <c r="N5739" t="s">
        <v>3763</v>
      </c>
      <c r="O5739">
        <v>123</v>
      </c>
      <c r="P5739" s="8">
        <f>_xlfn.XLOOKUP(D5739,Consumer_Price_Index!A:A,Consumer_Price_Index!B:B)</f>
        <v>237</v>
      </c>
      <c r="Q5739" s="13">
        <f>IF(ISNUMBER(M5739), M5739*(Consumer_Price_Index!$B$45/(_xlfn.XLOOKUP('Working Data'!D6760,Consumer_Price_Index!A:A,Consumer_Price_Index!B:B))), "Missing")</f>
        <v>60447174.167278662</v>
      </c>
      <c r="R5739" t="str">
        <f t="shared" si="89"/>
        <v>Yes</v>
      </c>
    </row>
    <row r="5740" spans="1:18" x14ac:dyDescent="0.25">
      <c r="A5740" t="s">
        <v>1662</v>
      </c>
      <c r="B5740" t="s">
        <v>68</v>
      </c>
      <c r="C5740" t="s">
        <v>11</v>
      </c>
      <c r="D5740" s="11">
        <v>2018</v>
      </c>
      <c r="E5740" t="s">
        <v>1661</v>
      </c>
      <c r="F5740">
        <v>7.1</v>
      </c>
      <c r="G5740">
        <v>111000</v>
      </c>
      <c r="H5740" t="s">
        <v>1660</v>
      </c>
      <c r="I5740" t="s">
        <v>1659</v>
      </c>
      <c r="J5740" t="s">
        <v>1658</v>
      </c>
      <c r="K5740" t="s">
        <v>7</v>
      </c>
      <c r="L5740" s="7">
        <v>50000000</v>
      </c>
      <c r="M5740" s="7">
        <v>214215889</v>
      </c>
      <c r="N5740" t="s">
        <v>704</v>
      </c>
      <c r="O5740">
        <v>130</v>
      </c>
      <c r="P5740" s="8">
        <f>_xlfn.XLOOKUP(D5740,Consumer_Price_Index!A:A,Consumer_Price_Index!B:B)</f>
        <v>251.1</v>
      </c>
      <c r="Q5740" s="13">
        <f>IF(ISNUMBER(M5740), M5740*(Consumer_Price_Index!$B$45/(_xlfn.XLOOKUP('Working Data'!D7325,Consumer_Price_Index!A:A,Consumer_Price_Index!B:B))), "Missing")</f>
        <v>275756575.32023662</v>
      </c>
      <c r="R5740" t="str">
        <f t="shared" si="89"/>
        <v>Yes</v>
      </c>
    </row>
    <row r="5741" spans="1:18" x14ac:dyDescent="0.25">
      <c r="A5741" t="s">
        <v>11095</v>
      </c>
      <c r="B5741" t="s">
        <v>41</v>
      </c>
      <c r="C5741" t="s">
        <v>11</v>
      </c>
      <c r="D5741" s="11">
        <v>1986</v>
      </c>
      <c r="E5741" t="s">
        <v>19544</v>
      </c>
      <c r="F5741">
        <v>7.1</v>
      </c>
      <c r="G5741">
        <v>15000</v>
      </c>
      <c r="H5741" t="s">
        <v>5664</v>
      </c>
      <c r="I5741" t="s">
        <v>2314</v>
      </c>
      <c r="J5741" t="s">
        <v>18144</v>
      </c>
      <c r="K5741" t="s">
        <v>7</v>
      </c>
      <c r="M5741" s="7">
        <v>5839031</v>
      </c>
      <c r="N5741" t="s">
        <v>114</v>
      </c>
      <c r="O5741">
        <v>99</v>
      </c>
      <c r="P5741" s="8">
        <f>_xlfn.XLOOKUP(D5741,Consumer_Price_Index!A:A,Consumer_Price_Index!B:B)</f>
        <v>109.6</v>
      </c>
      <c r="Q5741" s="13">
        <f>IF(ISNUMBER(M5741), M5741*(Consumer_Price_Index!$B$45/(_xlfn.XLOOKUP('Working Data'!D913,Consumer_Price_Index!A:A,Consumer_Price_Index!B:B))), "Missing")</f>
        <v>8157509.1503897291</v>
      </c>
      <c r="R5741" t="str">
        <f t="shared" si="89"/>
        <v>No</v>
      </c>
    </row>
    <row r="5742" spans="1:18" x14ac:dyDescent="0.25">
      <c r="A5742" t="s">
        <v>13263</v>
      </c>
      <c r="B5742" t="s">
        <v>52</v>
      </c>
      <c r="C5742" t="s">
        <v>87</v>
      </c>
      <c r="D5742" s="11">
        <v>1998</v>
      </c>
      <c r="E5742" t="s">
        <v>12076</v>
      </c>
      <c r="F5742">
        <v>7.1</v>
      </c>
      <c r="G5742">
        <v>20000</v>
      </c>
      <c r="H5742" t="s">
        <v>13262</v>
      </c>
      <c r="I5742" t="s">
        <v>13261</v>
      </c>
      <c r="J5742" t="s">
        <v>5010</v>
      </c>
      <c r="K5742" t="s">
        <v>612</v>
      </c>
      <c r="M5742" s="7">
        <v>7120568</v>
      </c>
      <c r="N5742" t="s">
        <v>2965</v>
      </c>
      <c r="O5742">
        <v>94</v>
      </c>
      <c r="P5742" s="8">
        <f>_xlfn.XLOOKUP(D5742,Consumer_Price_Index!A:A,Consumer_Price_Index!B:B)</f>
        <v>163</v>
      </c>
      <c r="Q5742" s="13">
        <f>IF(ISNUMBER(M5742), M5742*(Consumer_Price_Index!$B$45/(_xlfn.XLOOKUP('Working Data'!D3338,Consumer_Price_Index!A:A,Consumer_Price_Index!B:B))), "Missing")</f>
        <v>20163913.286245354</v>
      </c>
      <c r="R5742" t="str">
        <f t="shared" si="89"/>
        <v>No</v>
      </c>
    </row>
    <row r="5743" spans="1:18" x14ac:dyDescent="0.25">
      <c r="A5743" t="s">
        <v>20252</v>
      </c>
      <c r="B5743" t="s">
        <v>52</v>
      </c>
      <c r="C5743" t="s">
        <v>5</v>
      </c>
      <c r="D5743" s="11">
        <v>1985</v>
      </c>
      <c r="E5743" t="s">
        <v>19904</v>
      </c>
      <c r="F5743">
        <v>7.1</v>
      </c>
      <c r="G5743">
        <v>65000</v>
      </c>
      <c r="H5743" t="s">
        <v>7177</v>
      </c>
      <c r="I5743" t="s">
        <v>7177</v>
      </c>
      <c r="J5743" t="s">
        <v>20251</v>
      </c>
      <c r="K5743" t="s">
        <v>7</v>
      </c>
      <c r="L5743" s="7">
        <v>3500000</v>
      </c>
      <c r="M5743" s="7">
        <v>5000000</v>
      </c>
      <c r="N5743" t="s">
        <v>20250</v>
      </c>
      <c r="O5743">
        <v>101</v>
      </c>
      <c r="P5743" s="8">
        <f>_xlfn.XLOOKUP(D5743,Consumer_Price_Index!A:A,Consumer_Price_Index!B:B)</f>
        <v>107.6</v>
      </c>
      <c r="Q5743" s="13">
        <f>IF(ISNUMBER(M5743), M5743*(Consumer_Price_Index!$B$45/(_xlfn.XLOOKUP('Working Data'!D684,Consumer_Price_Index!A:A,Consumer_Price_Index!B:B))), "Missing")</f>
        <v>10280026.990553306</v>
      </c>
      <c r="R5743" t="str">
        <f t="shared" si="89"/>
        <v>Yes</v>
      </c>
    </row>
    <row r="5744" spans="1:18" x14ac:dyDescent="0.25">
      <c r="A5744" t="s">
        <v>3217</v>
      </c>
      <c r="B5744" t="s">
        <v>68</v>
      </c>
      <c r="C5744" t="s">
        <v>34</v>
      </c>
      <c r="D5744" s="11">
        <v>2016</v>
      </c>
      <c r="E5744" t="s">
        <v>3216</v>
      </c>
      <c r="F5744">
        <v>7.1</v>
      </c>
      <c r="G5744">
        <v>157000</v>
      </c>
      <c r="H5744" t="s">
        <v>1710</v>
      </c>
      <c r="I5744" t="s">
        <v>3215</v>
      </c>
      <c r="J5744" t="s">
        <v>1708</v>
      </c>
      <c r="K5744" t="s">
        <v>7</v>
      </c>
      <c r="L5744" s="7">
        <v>110000000</v>
      </c>
      <c r="M5744" s="7">
        <v>121790373</v>
      </c>
      <c r="N5744" t="s">
        <v>856</v>
      </c>
      <c r="O5744">
        <v>107</v>
      </c>
      <c r="P5744" s="8">
        <f>_xlfn.XLOOKUP(D5744,Consumer_Price_Index!A:A,Consumer_Price_Index!B:B)</f>
        <v>240</v>
      </c>
      <c r="Q5744" s="13">
        <f>IF(ISNUMBER(M5744), M5744*(Consumer_Price_Index!$B$45/(_xlfn.XLOOKUP('Working Data'!D6922,Consumer_Price_Index!A:A,Consumer_Price_Index!B:B))), "Missing")</f>
        <v>156778735.33206591</v>
      </c>
      <c r="R5744" t="str">
        <f t="shared" si="89"/>
        <v>Yes</v>
      </c>
    </row>
    <row r="5745" spans="1:18" x14ac:dyDescent="0.25">
      <c r="A5745" t="s">
        <v>7949</v>
      </c>
      <c r="B5745" t="s">
        <v>68</v>
      </c>
      <c r="C5745" t="s">
        <v>24</v>
      </c>
      <c r="D5745" s="11">
        <v>2008</v>
      </c>
      <c r="E5745" t="s">
        <v>7892</v>
      </c>
      <c r="F5745">
        <v>7.1</v>
      </c>
      <c r="G5745">
        <v>159000</v>
      </c>
      <c r="H5745" t="s">
        <v>7948</v>
      </c>
      <c r="I5745" t="s">
        <v>7948</v>
      </c>
      <c r="J5745" t="s">
        <v>814</v>
      </c>
      <c r="K5745" t="s">
        <v>265</v>
      </c>
      <c r="M5745" s="7">
        <v>55990299</v>
      </c>
      <c r="N5745" t="s">
        <v>103</v>
      </c>
      <c r="O5745">
        <v>112</v>
      </c>
      <c r="P5745" s="8">
        <f>_xlfn.XLOOKUP(D5745,Consumer_Price_Index!A:A,Consumer_Price_Index!B:B)</f>
        <v>215.3</v>
      </c>
      <c r="Q5745" s="13">
        <f>IF(ISNUMBER(M5745), M5745*(Consumer_Price_Index!$B$45/(_xlfn.XLOOKUP('Working Data'!D5302,Consumer_Price_Index!A:A,Consumer_Price_Index!B:B))), "Missing")</f>
        <v>164198692.06256014</v>
      </c>
      <c r="R5745" t="str">
        <f t="shared" si="89"/>
        <v>No</v>
      </c>
    </row>
    <row r="5746" spans="1:18" x14ac:dyDescent="0.25">
      <c r="A5746" t="s">
        <v>17617</v>
      </c>
      <c r="B5746" t="s">
        <v>41</v>
      </c>
      <c r="C5746" t="s">
        <v>34</v>
      </c>
      <c r="D5746" s="11">
        <v>1990</v>
      </c>
      <c r="E5746" t="s">
        <v>17616</v>
      </c>
      <c r="F5746">
        <v>7.1</v>
      </c>
      <c r="G5746">
        <v>344000</v>
      </c>
      <c r="H5746" t="s">
        <v>4242</v>
      </c>
      <c r="I5746" t="s">
        <v>12981</v>
      </c>
      <c r="J5746" t="s">
        <v>1878</v>
      </c>
      <c r="K5746" t="s">
        <v>7</v>
      </c>
      <c r="L5746" s="7">
        <v>70000000</v>
      </c>
      <c r="M5746" s="7">
        <v>240031274</v>
      </c>
      <c r="N5746" t="s">
        <v>890</v>
      </c>
      <c r="O5746">
        <v>124</v>
      </c>
      <c r="P5746" s="8">
        <f>_xlfn.XLOOKUP(D5746,Consumer_Price_Index!A:A,Consumer_Price_Index!B:B)</f>
        <v>130.69999999999999</v>
      </c>
      <c r="Q5746" s="13">
        <f>IF(ISNUMBER(M5746), M5746*(Consumer_Price_Index!$B$45/(_xlfn.XLOOKUP('Working Data'!D1653,Consumer_Price_Index!A:A,Consumer_Price_Index!B:B))), "Missing")</f>
        <v>291268535.19633609</v>
      </c>
      <c r="R5746" t="str">
        <f t="shared" si="89"/>
        <v>Yes</v>
      </c>
    </row>
    <row r="5747" spans="1:18" x14ac:dyDescent="0.25">
      <c r="A5747" t="s">
        <v>21428</v>
      </c>
      <c r="B5747" t="s">
        <v>41</v>
      </c>
      <c r="C5747" t="s">
        <v>24</v>
      </c>
      <c r="D5747" s="11">
        <v>1982</v>
      </c>
      <c r="E5747" t="s">
        <v>21185</v>
      </c>
      <c r="F5747">
        <v>7.1</v>
      </c>
      <c r="G5747">
        <v>19000</v>
      </c>
      <c r="H5747" t="s">
        <v>3587</v>
      </c>
      <c r="I5747" t="s">
        <v>3587</v>
      </c>
      <c r="J5747" t="s">
        <v>14858</v>
      </c>
      <c r="K5747" t="s">
        <v>7</v>
      </c>
      <c r="L5747" s="7">
        <v>5000000</v>
      </c>
      <c r="M5747" s="7">
        <v>14099953</v>
      </c>
      <c r="N5747" t="s">
        <v>704</v>
      </c>
      <c r="O5747">
        <v>110</v>
      </c>
      <c r="P5747" s="8">
        <f>_xlfn.XLOOKUP(D5747,Consumer_Price_Index!A:A,Consumer_Price_Index!B:B)</f>
        <v>96.5</v>
      </c>
      <c r="Q5747" s="13">
        <f>IF(ISNUMBER(M5747), M5747*(Consumer_Price_Index!$B$45/(_xlfn.XLOOKUP('Working Data'!D243,Consumer_Price_Index!A:A,Consumer_Price_Index!B:B))), "Missing")</f>
        <v>29731873.211764708</v>
      </c>
      <c r="R5747" t="str">
        <f t="shared" si="89"/>
        <v>Yes</v>
      </c>
    </row>
    <row r="5748" spans="1:18" x14ac:dyDescent="0.25">
      <c r="A5748" t="s">
        <v>9912</v>
      </c>
      <c r="B5748" t="s">
        <v>41</v>
      </c>
      <c r="C5748" t="s">
        <v>34</v>
      </c>
      <c r="D5748" s="11">
        <v>2004</v>
      </c>
      <c r="E5748" t="s">
        <v>8911</v>
      </c>
      <c r="F5748">
        <v>7.1</v>
      </c>
      <c r="G5748">
        <v>68000</v>
      </c>
      <c r="H5748" t="s">
        <v>1616</v>
      </c>
      <c r="I5748" t="s">
        <v>922</v>
      </c>
      <c r="J5748" t="s">
        <v>9911</v>
      </c>
      <c r="K5748" t="s">
        <v>562</v>
      </c>
      <c r="M5748" s="7">
        <v>11169386</v>
      </c>
      <c r="N5748" t="s">
        <v>2598</v>
      </c>
      <c r="O5748">
        <v>84</v>
      </c>
      <c r="P5748" s="8">
        <f>_xlfn.XLOOKUP(D5748,Consumer_Price_Index!A:A,Consumer_Price_Index!B:B)</f>
        <v>188.9</v>
      </c>
      <c r="Q5748" s="13">
        <f>IF(ISNUMBER(M5748), M5748*(Consumer_Price_Index!$B$45/(_xlfn.XLOOKUP('Working Data'!D4558,Consumer_Price_Index!A:A,Consumer_Price_Index!B:B))), "Missing")</f>
        <v>31629292.882899627</v>
      </c>
      <c r="R5748" t="str">
        <f t="shared" si="89"/>
        <v>No</v>
      </c>
    </row>
    <row r="5749" spans="1:18" x14ac:dyDescent="0.25">
      <c r="A5749" t="s">
        <v>3414</v>
      </c>
      <c r="B5749" t="s">
        <v>41</v>
      </c>
      <c r="C5749" t="s">
        <v>87</v>
      </c>
      <c r="D5749" s="11">
        <v>2016</v>
      </c>
      <c r="E5749" t="s">
        <v>2763</v>
      </c>
      <c r="F5749">
        <v>7.1</v>
      </c>
      <c r="G5749">
        <v>235000</v>
      </c>
      <c r="H5749" t="s">
        <v>1679</v>
      </c>
      <c r="I5749" t="s">
        <v>1679</v>
      </c>
      <c r="J5749" t="s">
        <v>3413</v>
      </c>
      <c r="K5749" t="s">
        <v>7</v>
      </c>
      <c r="L5749" s="7">
        <v>9900000</v>
      </c>
      <c r="M5749" s="7">
        <v>157830487</v>
      </c>
      <c r="N5749" t="s">
        <v>777</v>
      </c>
      <c r="O5749">
        <v>88</v>
      </c>
      <c r="P5749" s="8">
        <f>_xlfn.XLOOKUP(D5749,Consumer_Price_Index!A:A,Consumer_Price_Index!B:B)</f>
        <v>240</v>
      </c>
      <c r="Q5749" s="13">
        <f>IF(ISNUMBER(M5749), M5749*(Consumer_Price_Index!$B$45/(_xlfn.XLOOKUP('Working Data'!D6854,Consumer_Price_Index!A:A,Consumer_Price_Index!B:B))), "Missing")</f>
        <v>271546862.72670805</v>
      </c>
      <c r="R5749" t="str">
        <f t="shared" si="89"/>
        <v>Yes</v>
      </c>
    </row>
    <row r="5750" spans="1:18" x14ac:dyDescent="0.25">
      <c r="A5750" t="s">
        <v>5819</v>
      </c>
      <c r="B5750" t="s">
        <v>41</v>
      </c>
      <c r="C5750" t="s">
        <v>34</v>
      </c>
      <c r="D5750" s="11">
        <v>2012</v>
      </c>
      <c r="E5750" t="s">
        <v>5582</v>
      </c>
      <c r="F5750">
        <v>7.1</v>
      </c>
      <c r="G5750">
        <v>260000</v>
      </c>
      <c r="H5750" t="s">
        <v>5818</v>
      </c>
      <c r="I5750" t="s">
        <v>5817</v>
      </c>
      <c r="J5750" t="s">
        <v>4367</v>
      </c>
      <c r="K5750" t="s">
        <v>265</v>
      </c>
      <c r="L5750" s="7">
        <v>50000000</v>
      </c>
      <c r="M5750" s="7">
        <v>41037742</v>
      </c>
      <c r="N5750" t="s">
        <v>5816</v>
      </c>
      <c r="O5750">
        <v>95</v>
      </c>
      <c r="P5750" s="8">
        <f>_xlfn.XLOOKUP(D5750,Consumer_Price_Index!A:A,Consumer_Price_Index!B:B)</f>
        <v>229.6</v>
      </c>
      <c r="Q5750" s="13">
        <f>IF(ISNUMBER(M5750), M5750*(Consumer_Price_Index!$B$45/(_xlfn.XLOOKUP('Working Data'!D6079,Consumer_Price_Index!A:A,Consumer_Price_Index!B:B))), "Missing")</f>
        <v>67957608.627173916</v>
      </c>
      <c r="R5750" t="str">
        <f t="shared" si="89"/>
        <v>Yes</v>
      </c>
    </row>
    <row r="5751" spans="1:18" x14ac:dyDescent="0.25">
      <c r="A5751" t="s">
        <v>22036</v>
      </c>
      <c r="B5751" t="s">
        <v>41</v>
      </c>
      <c r="C5751" t="s">
        <v>87</v>
      </c>
      <c r="D5751" s="11">
        <v>1980</v>
      </c>
      <c r="E5751" t="s">
        <v>22035</v>
      </c>
      <c r="F5751">
        <v>7.1</v>
      </c>
      <c r="G5751">
        <v>37000</v>
      </c>
      <c r="H5751" t="s">
        <v>5674</v>
      </c>
      <c r="I5751" t="s">
        <v>5674</v>
      </c>
      <c r="J5751" t="s">
        <v>2412</v>
      </c>
      <c r="K5751" t="s">
        <v>7</v>
      </c>
      <c r="L5751" s="7">
        <v>6500000</v>
      </c>
      <c r="M5751" s="7">
        <v>31899000</v>
      </c>
      <c r="N5751" t="s">
        <v>21419</v>
      </c>
      <c r="O5751">
        <v>104</v>
      </c>
      <c r="P5751" s="8">
        <f>_xlfn.XLOOKUP(D5751,Consumer_Price_Index!A:A,Consumer_Price_Index!B:B)</f>
        <v>82.4</v>
      </c>
      <c r="Q5751" s="13">
        <f>IF(ISNUMBER(M5751), M5751*(Consumer_Price_Index!$B$45/(_xlfn.XLOOKUP('Working Data'!D16,Consumer_Price_Index!A:A,Consumer_Price_Index!B:B))), "Missing")</f>
        <v>52824050.543478258</v>
      </c>
      <c r="R5751" t="str">
        <f t="shared" si="89"/>
        <v>Yes</v>
      </c>
    </row>
    <row r="5752" spans="1:18" x14ac:dyDescent="0.25">
      <c r="A5752" t="s">
        <v>4000</v>
      </c>
      <c r="B5752" t="s">
        <v>68</v>
      </c>
      <c r="C5752" t="s">
        <v>34</v>
      </c>
      <c r="D5752" s="11">
        <v>2015</v>
      </c>
      <c r="E5752" t="s">
        <v>3841</v>
      </c>
      <c r="F5752">
        <v>7.1</v>
      </c>
      <c r="G5752">
        <v>205000</v>
      </c>
      <c r="H5752" t="s">
        <v>1738</v>
      </c>
      <c r="I5752" t="s">
        <v>2205</v>
      </c>
      <c r="J5752" t="s">
        <v>762</v>
      </c>
      <c r="K5752" t="s">
        <v>265</v>
      </c>
      <c r="L5752" s="7">
        <v>55000000</v>
      </c>
      <c r="M5752" s="7">
        <v>203427584</v>
      </c>
      <c r="N5752" t="s">
        <v>3954</v>
      </c>
      <c r="O5752">
        <v>121</v>
      </c>
      <c r="P5752" s="8">
        <f>_xlfn.XLOOKUP(D5752,Consumer_Price_Index!A:A,Consumer_Price_Index!B:B)</f>
        <v>237</v>
      </c>
      <c r="Q5752" s="13">
        <f>IF(ISNUMBER(M5752), M5752*(Consumer_Price_Index!$B$45/(_xlfn.XLOOKUP('Working Data'!D6676,Consumer_Price_Index!A:A,Consumer_Price_Index!B:B))), "Missing")</f>
        <v>545637190.53521132</v>
      </c>
      <c r="R5752" t="str">
        <f t="shared" si="89"/>
        <v>Yes</v>
      </c>
    </row>
    <row r="5753" spans="1:18" x14ac:dyDescent="0.25">
      <c r="A5753" t="s">
        <v>7257</v>
      </c>
      <c r="B5753" t="s">
        <v>68</v>
      </c>
      <c r="C5753" t="s">
        <v>100</v>
      </c>
      <c r="D5753" s="11">
        <v>2009</v>
      </c>
      <c r="E5753" t="s">
        <v>7083</v>
      </c>
      <c r="F5753">
        <v>7.1</v>
      </c>
      <c r="G5753">
        <v>60000</v>
      </c>
      <c r="H5753" t="s">
        <v>2882</v>
      </c>
      <c r="I5753" t="s">
        <v>2882</v>
      </c>
      <c r="J5753" t="s">
        <v>1004</v>
      </c>
      <c r="K5753" t="s">
        <v>7</v>
      </c>
      <c r="L5753" s="7">
        <v>21000000</v>
      </c>
      <c r="M5753" s="7">
        <v>16443609</v>
      </c>
      <c r="N5753" t="s">
        <v>3464</v>
      </c>
      <c r="O5753">
        <v>99</v>
      </c>
      <c r="P5753" s="8">
        <f>_xlfn.XLOOKUP(D5753,Consumer_Price_Index!A:A,Consumer_Price_Index!B:B)</f>
        <v>214.5</v>
      </c>
      <c r="Q5753" s="13">
        <f>IF(ISNUMBER(M5753), M5753*(Consumer_Price_Index!$B$45/(_xlfn.XLOOKUP('Working Data'!D5566,Consumer_Price_Index!A:A,Consumer_Price_Index!B:B))), "Missing")</f>
        <v>27230259.034239132</v>
      </c>
      <c r="R5753" t="str">
        <f t="shared" si="89"/>
        <v>Yes</v>
      </c>
    </row>
    <row r="5754" spans="1:18" x14ac:dyDescent="0.25">
      <c r="A5754" t="s">
        <v>21405</v>
      </c>
      <c r="B5754" t="s">
        <v>101</v>
      </c>
      <c r="C5754" t="s">
        <v>87</v>
      </c>
      <c r="D5754" s="11">
        <v>1982</v>
      </c>
      <c r="E5754" t="s">
        <v>21350</v>
      </c>
      <c r="F5754">
        <v>7.1</v>
      </c>
      <c r="G5754">
        <v>15000</v>
      </c>
      <c r="H5754" t="s">
        <v>21404</v>
      </c>
      <c r="I5754" t="s">
        <v>21403</v>
      </c>
      <c r="J5754" t="s">
        <v>18436</v>
      </c>
      <c r="K5754" t="s">
        <v>265</v>
      </c>
      <c r="L5754" s="7">
        <v>10000000</v>
      </c>
      <c r="M5754" s="7">
        <v>6110670</v>
      </c>
      <c r="N5754" t="s">
        <v>20640</v>
      </c>
      <c r="O5754">
        <v>117</v>
      </c>
      <c r="P5754" s="8">
        <f>_xlfn.XLOOKUP(D5754,Consumer_Price_Index!A:A,Consumer_Price_Index!B:B)</f>
        <v>96.5</v>
      </c>
      <c r="Q5754" s="13">
        <f>IF(ISNUMBER(M5754), M5754*(Consumer_Price_Index!$B$45/(_xlfn.XLOOKUP('Working Data'!D254,Consumer_Price_Index!A:A,Consumer_Price_Index!B:B))), "Missing")</f>
        <v>11422829.134969324</v>
      </c>
      <c r="R5754" t="str">
        <f t="shared" si="89"/>
        <v>Yes</v>
      </c>
    </row>
    <row r="5755" spans="1:18" x14ac:dyDescent="0.25">
      <c r="A5755" t="s">
        <v>15355</v>
      </c>
      <c r="B5755" t="s">
        <v>41</v>
      </c>
      <c r="C5755" t="s">
        <v>11</v>
      </c>
      <c r="D5755" s="11">
        <v>1994</v>
      </c>
      <c r="E5755" t="s">
        <v>14703</v>
      </c>
      <c r="F5755">
        <v>7.1</v>
      </c>
      <c r="G5755">
        <v>19000</v>
      </c>
      <c r="H5755" t="s">
        <v>3451</v>
      </c>
      <c r="I5755" t="s">
        <v>3451</v>
      </c>
      <c r="J5755" t="s">
        <v>10951</v>
      </c>
      <c r="K5755" t="s">
        <v>95</v>
      </c>
      <c r="M5755" s="7">
        <v>4221036</v>
      </c>
      <c r="N5755" t="s">
        <v>15354</v>
      </c>
      <c r="O5755">
        <v>103</v>
      </c>
      <c r="P5755" s="8">
        <f>_xlfn.XLOOKUP(D5755,Consumer_Price_Index!A:A,Consumer_Price_Index!B:B)</f>
        <v>148.19999999999999</v>
      </c>
      <c r="Q5755" s="13">
        <f>IF(ISNUMBER(M5755), M5755*(Consumer_Price_Index!$B$45/(_xlfn.XLOOKUP('Working Data'!D2529,Consumer_Price_Index!A:A,Consumer_Price_Index!B:B))), "Missing")</f>
        <v>5519955.661802575</v>
      </c>
      <c r="R5755" t="str">
        <f t="shared" si="89"/>
        <v>No</v>
      </c>
    </row>
    <row r="5756" spans="1:18" x14ac:dyDescent="0.25">
      <c r="A5756" t="s">
        <v>476</v>
      </c>
      <c r="B5756" t="s">
        <v>52</v>
      </c>
      <c r="C5756" t="s">
        <v>34</v>
      </c>
      <c r="D5756" s="11">
        <v>2019</v>
      </c>
      <c r="E5756" t="s">
        <v>159</v>
      </c>
      <c r="F5756">
        <v>7.1</v>
      </c>
      <c r="G5756">
        <v>7600</v>
      </c>
      <c r="H5756" t="s">
        <v>475</v>
      </c>
      <c r="I5756" t="s">
        <v>474</v>
      </c>
      <c r="J5756" t="s">
        <v>473</v>
      </c>
      <c r="K5756" t="s">
        <v>220</v>
      </c>
      <c r="M5756" s="7">
        <v>119932733</v>
      </c>
      <c r="N5756" t="s">
        <v>472</v>
      </c>
      <c r="O5756">
        <v>111</v>
      </c>
      <c r="P5756" s="8">
        <f>_xlfn.XLOOKUP(D5756,Consumer_Price_Index!A:A,Consumer_Price_Index!B:B)</f>
        <v>255.7</v>
      </c>
      <c r="Q5756" s="13">
        <f>IF(ISNUMBER(M5756), M5756*(Consumer_Price_Index!$B$45/(_xlfn.XLOOKUP('Working Data'!D7583,Consumer_Price_Index!A:A,Consumer_Price_Index!B:B))), "Missing")</f>
        <v>142915540.6535002</v>
      </c>
      <c r="R5756" t="str">
        <f t="shared" si="89"/>
        <v>No</v>
      </c>
    </row>
    <row r="5757" spans="1:18" x14ac:dyDescent="0.25">
      <c r="A5757" t="s">
        <v>21663</v>
      </c>
      <c r="B5757" t="s">
        <v>41</v>
      </c>
      <c r="C5757" t="s">
        <v>6323</v>
      </c>
      <c r="D5757" s="11">
        <v>1981</v>
      </c>
      <c r="E5757" t="s">
        <v>21513</v>
      </c>
      <c r="F5757">
        <v>7.1</v>
      </c>
      <c r="G5757">
        <v>9900</v>
      </c>
      <c r="H5757" t="s">
        <v>20215</v>
      </c>
      <c r="I5757" t="s">
        <v>21662</v>
      </c>
      <c r="J5757" t="s">
        <v>9232</v>
      </c>
      <c r="K5757" t="s">
        <v>265</v>
      </c>
      <c r="M5757" s="7">
        <v>17583634</v>
      </c>
      <c r="N5757" t="s">
        <v>16722</v>
      </c>
      <c r="O5757">
        <v>112</v>
      </c>
      <c r="P5757" s="8">
        <f>_xlfn.XLOOKUP(D5757,Consumer_Price_Index!A:A,Consumer_Price_Index!B:B)</f>
        <v>90.9</v>
      </c>
      <c r="Q5757" s="13">
        <f>IF(ISNUMBER(M5757), M5757*(Consumer_Price_Index!$B$45/(_xlfn.XLOOKUP('Working Data'!D158,Consumer_Price_Index!A:A,Consumer_Price_Index!B:B))), "Missing")</f>
        <v>32869529.323926378</v>
      </c>
      <c r="R5757" t="str">
        <f t="shared" si="89"/>
        <v>No</v>
      </c>
    </row>
    <row r="5758" spans="1:18" x14ac:dyDescent="0.25">
      <c r="A5758" t="s">
        <v>3915</v>
      </c>
      <c r="B5758" t="s">
        <v>68</v>
      </c>
      <c r="C5758" t="s">
        <v>11</v>
      </c>
      <c r="D5758" s="11">
        <v>2015</v>
      </c>
      <c r="E5758" t="s">
        <v>3704</v>
      </c>
      <c r="F5758">
        <v>7.1</v>
      </c>
      <c r="G5758">
        <v>47000</v>
      </c>
      <c r="H5758" t="s">
        <v>3914</v>
      </c>
      <c r="I5758" t="s">
        <v>3913</v>
      </c>
      <c r="J5758" t="s">
        <v>3912</v>
      </c>
      <c r="K5758" t="s">
        <v>265</v>
      </c>
      <c r="M5758" s="7">
        <v>30229977</v>
      </c>
      <c r="N5758" t="s">
        <v>617</v>
      </c>
      <c r="O5758">
        <v>119</v>
      </c>
      <c r="P5758" s="8">
        <f>_xlfn.XLOOKUP(D5758,Consumer_Price_Index!A:A,Consumer_Price_Index!B:B)</f>
        <v>237</v>
      </c>
      <c r="Q5758" s="13">
        <f>IF(ISNUMBER(M5758), M5758*(Consumer_Price_Index!$B$45/(_xlfn.XLOOKUP('Working Data'!D6710,Consumer_Price_Index!A:A,Consumer_Price_Index!B:B))), "Missing")</f>
        <v>42233259.935350753</v>
      </c>
      <c r="R5758" t="str">
        <f t="shared" si="89"/>
        <v>No</v>
      </c>
    </row>
    <row r="5759" spans="1:18" x14ac:dyDescent="0.25">
      <c r="A5759" t="s">
        <v>8710</v>
      </c>
      <c r="B5759" t="s">
        <v>41</v>
      </c>
      <c r="C5759" t="s">
        <v>11</v>
      </c>
      <c r="D5759" s="11">
        <v>1993</v>
      </c>
      <c r="E5759" t="s">
        <v>15660</v>
      </c>
      <c r="F5759">
        <v>7.1</v>
      </c>
      <c r="G5759">
        <v>22000</v>
      </c>
      <c r="H5759" t="s">
        <v>6848</v>
      </c>
      <c r="I5759" t="s">
        <v>15783</v>
      </c>
      <c r="J5759" t="s">
        <v>1771</v>
      </c>
      <c r="K5759" t="s">
        <v>7</v>
      </c>
      <c r="M5759" s="7">
        <v>6995302</v>
      </c>
      <c r="N5759" t="s">
        <v>15309</v>
      </c>
      <c r="O5759">
        <v>122</v>
      </c>
      <c r="P5759" s="8">
        <f>_xlfn.XLOOKUP(D5759,Consumer_Price_Index!A:A,Consumer_Price_Index!B:B)</f>
        <v>144.5</v>
      </c>
      <c r="Q5759" s="13">
        <f>IF(ISNUMBER(M5759), M5759*(Consumer_Price_Index!$B$45/(_xlfn.XLOOKUP('Working Data'!D2363,Consumer_Price_Index!A:A,Consumer_Price_Index!B:B))), "Missing")</f>
        <v>18017485.371090446</v>
      </c>
      <c r="R5759" t="str">
        <f t="shared" si="89"/>
        <v>No</v>
      </c>
    </row>
    <row r="5760" spans="1:18" x14ac:dyDescent="0.25">
      <c r="A5760" t="s">
        <v>1086</v>
      </c>
      <c r="B5760" t="s">
        <v>68</v>
      </c>
      <c r="C5760" t="s">
        <v>409</v>
      </c>
      <c r="D5760" s="11">
        <v>2019</v>
      </c>
      <c r="E5760" t="s">
        <v>820</v>
      </c>
      <c r="F5760">
        <v>7.1</v>
      </c>
      <c r="G5760">
        <v>71000</v>
      </c>
      <c r="H5760" t="s">
        <v>1085</v>
      </c>
      <c r="I5760" t="s">
        <v>1085</v>
      </c>
      <c r="J5760" t="s">
        <v>996</v>
      </c>
      <c r="K5760" t="s">
        <v>265</v>
      </c>
      <c r="L5760" s="7">
        <v>11000000</v>
      </c>
      <c r="M5760" s="7">
        <v>40811919</v>
      </c>
      <c r="N5760" t="s">
        <v>704</v>
      </c>
      <c r="O5760">
        <v>108</v>
      </c>
      <c r="P5760" s="8">
        <f>_xlfn.XLOOKUP(D5760,Consumer_Price_Index!A:A,Consumer_Price_Index!B:B)</f>
        <v>255.7</v>
      </c>
      <c r="Q5760" s="13">
        <f>IF(ISNUMBER(M5760), M5760*(Consumer_Price_Index!$B$45/(_xlfn.XLOOKUP('Working Data'!D7448,Consumer_Price_Index!A:A,Consumer_Price_Index!B:B))), "Missing")</f>
        <v>48632740.396167383</v>
      </c>
      <c r="R5760" t="str">
        <f t="shared" si="89"/>
        <v>Yes</v>
      </c>
    </row>
    <row r="5761" spans="1:18" x14ac:dyDescent="0.25">
      <c r="A5761" t="s">
        <v>4992</v>
      </c>
      <c r="B5761" t="s">
        <v>41</v>
      </c>
      <c r="C5761" t="s">
        <v>24</v>
      </c>
      <c r="D5761" s="11">
        <v>2013</v>
      </c>
      <c r="E5761" t="s">
        <v>4991</v>
      </c>
      <c r="F5761">
        <v>7.1</v>
      </c>
      <c r="G5761">
        <v>104000</v>
      </c>
      <c r="H5761" t="s">
        <v>1176</v>
      </c>
      <c r="I5761" t="s">
        <v>1176</v>
      </c>
      <c r="J5761" t="s">
        <v>891</v>
      </c>
      <c r="K5761" t="s">
        <v>265</v>
      </c>
      <c r="L5761" s="7">
        <v>5000000</v>
      </c>
      <c r="M5761" s="7">
        <v>8417248</v>
      </c>
      <c r="N5761" t="s">
        <v>4990</v>
      </c>
      <c r="O5761">
        <v>97</v>
      </c>
      <c r="P5761" s="8">
        <f>_xlfn.XLOOKUP(D5761,Consumer_Price_Index!A:A,Consumer_Price_Index!B:B)</f>
        <v>233</v>
      </c>
      <c r="Q5761" s="13">
        <f>IF(ISNUMBER(M5761), M5761*(Consumer_Price_Index!$B$45/(_xlfn.XLOOKUP('Working Data'!D6361,Consumer_Price_Index!A:A,Consumer_Price_Index!B:B))), "Missing")</f>
        <v>10030252.114196325</v>
      </c>
      <c r="R5761" t="str">
        <f t="shared" si="89"/>
        <v>Yes</v>
      </c>
    </row>
    <row r="5762" spans="1:18" x14ac:dyDescent="0.25">
      <c r="A5762" t="s">
        <v>2285</v>
      </c>
      <c r="B5762" t="s">
        <v>41</v>
      </c>
      <c r="C5762" t="s">
        <v>11</v>
      </c>
      <c r="D5762" s="11">
        <v>2017</v>
      </c>
      <c r="E5762" t="s">
        <v>1551</v>
      </c>
      <c r="F5762">
        <v>7.1</v>
      </c>
      <c r="G5762">
        <v>51000</v>
      </c>
      <c r="H5762" t="s">
        <v>2284</v>
      </c>
      <c r="I5762" t="s">
        <v>2284</v>
      </c>
      <c r="J5762" t="s">
        <v>2283</v>
      </c>
      <c r="K5762" t="s">
        <v>7</v>
      </c>
      <c r="M5762" s="7">
        <v>3862498</v>
      </c>
      <c r="N5762" t="s">
        <v>2282</v>
      </c>
      <c r="O5762">
        <v>113</v>
      </c>
      <c r="P5762" s="8">
        <f>_xlfn.XLOOKUP(D5762,Consumer_Price_Index!A:A,Consumer_Price_Index!B:B)</f>
        <v>245.1</v>
      </c>
      <c r="Q5762" s="13">
        <f>IF(ISNUMBER(M5762), M5762*(Consumer_Price_Index!$B$45/(_xlfn.XLOOKUP('Working Data'!D7175,Consumer_Price_Index!A:A,Consumer_Price_Index!B:B))), "Missing")</f>
        <v>4965836.0362869203</v>
      </c>
      <c r="R5762" t="str">
        <f t="shared" si="89"/>
        <v>No</v>
      </c>
    </row>
    <row r="5763" spans="1:18" x14ac:dyDescent="0.25">
      <c r="A5763" t="s">
        <v>8895</v>
      </c>
      <c r="B5763" t="s">
        <v>41</v>
      </c>
      <c r="C5763" t="s">
        <v>34</v>
      </c>
      <c r="D5763" s="11">
        <v>2006</v>
      </c>
      <c r="E5763" t="s">
        <v>8751</v>
      </c>
      <c r="F5763">
        <v>7.1</v>
      </c>
      <c r="G5763">
        <v>119000</v>
      </c>
      <c r="H5763" t="s">
        <v>1244</v>
      </c>
      <c r="I5763" t="s">
        <v>8894</v>
      </c>
      <c r="J5763" t="s">
        <v>7729</v>
      </c>
      <c r="K5763" t="s">
        <v>7</v>
      </c>
      <c r="L5763" s="7">
        <v>90000000</v>
      </c>
      <c r="M5763" s="7">
        <v>65900249</v>
      </c>
      <c r="N5763" t="s">
        <v>632</v>
      </c>
      <c r="O5763">
        <v>135</v>
      </c>
      <c r="P5763" s="8">
        <f>_xlfn.XLOOKUP(D5763,Consumer_Price_Index!A:A,Consumer_Price_Index!B:B)</f>
        <v>201.6</v>
      </c>
      <c r="Q5763" s="13">
        <f>IF(ISNUMBER(M5763), M5763*(Consumer_Price_Index!$B$45/(_xlfn.XLOOKUP('Working Data'!D4946,Consumer_Price_Index!A:A,Consumer_Price_Index!B:B))), "Missing")</f>
        <v>161933918.30887094</v>
      </c>
      <c r="R5763" t="str">
        <f t="shared" ref="R5763:R5826" si="90">IF(AND(ISNUMBER(L5763), L5763&gt;0, ISNUMBER(M5763), M5763&gt;0), "Yes", "No")</f>
        <v>Yes</v>
      </c>
    </row>
    <row r="5764" spans="1:18" x14ac:dyDescent="0.25">
      <c r="A5764" t="s">
        <v>8022</v>
      </c>
      <c r="B5764" t="s">
        <v>41</v>
      </c>
      <c r="C5764" t="s">
        <v>24</v>
      </c>
      <c r="D5764" s="11">
        <v>2008</v>
      </c>
      <c r="E5764" t="s">
        <v>7946</v>
      </c>
      <c r="F5764">
        <v>7.1</v>
      </c>
      <c r="G5764">
        <v>271000</v>
      </c>
      <c r="H5764" t="s">
        <v>958</v>
      </c>
      <c r="I5764" t="s">
        <v>3532</v>
      </c>
      <c r="J5764" t="s">
        <v>886</v>
      </c>
      <c r="K5764" t="s">
        <v>7</v>
      </c>
      <c r="L5764" s="7">
        <v>30000000</v>
      </c>
      <c r="M5764" s="7">
        <v>105833257</v>
      </c>
      <c r="N5764" t="s">
        <v>103</v>
      </c>
      <c r="O5764">
        <v>111</v>
      </c>
      <c r="P5764" s="8">
        <f>_xlfn.XLOOKUP(D5764,Consumer_Price_Index!A:A,Consumer_Price_Index!B:B)</f>
        <v>215.3</v>
      </c>
      <c r="Q5764" s="13">
        <f>IF(ISNUMBER(M5764), M5764*(Consumer_Price_Index!$B$45/(_xlfn.XLOOKUP('Working Data'!D5263,Consumer_Price_Index!A:A,Consumer_Price_Index!B:B))), "Missing")</f>
        <v>170711452.66225514</v>
      </c>
      <c r="R5764" t="str">
        <f t="shared" si="90"/>
        <v>Yes</v>
      </c>
    </row>
    <row r="5765" spans="1:18" x14ac:dyDescent="0.25">
      <c r="A5765" t="s">
        <v>15504</v>
      </c>
      <c r="B5765" t="s">
        <v>41</v>
      </c>
      <c r="C5765" t="s">
        <v>24</v>
      </c>
      <c r="D5765" s="11">
        <v>1994</v>
      </c>
      <c r="E5765" t="s">
        <v>15132</v>
      </c>
      <c r="F5765">
        <v>7.1</v>
      </c>
      <c r="G5765">
        <v>144000</v>
      </c>
      <c r="H5765" t="s">
        <v>5413</v>
      </c>
      <c r="I5765" t="s">
        <v>1066</v>
      </c>
      <c r="J5765" t="s">
        <v>5389</v>
      </c>
      <c r="K5765" t="s">
        <v>265</v>
      </c>
      <c r="L5765" s="7">
        <v>4400000</v>
      </c>
      <c r="M5765" s="7">
        <v>245700832</v>
      </c>
      <c r="N5765" t="s">
        <v>13342</v>
      </c>
      <c r="O5765">
        <v>117</v>
      </c>
      <c r="P5765" s="8">
        <f>_xlfn.XLOOKUP(D5765,Consumer_Price_Index!A:A,Consumer_Price_Index!B:B)</f>
        <v>148.19999999999999</v>
      </c>
      <c r="Q5765" s="13">
        <f>IF(ISNUMBER(M5765), M5765*(Consumer_Price_Index!$B$45/(_xlfn.XLOOKUP('Working Data'!D2460,Consumer_Price_Index!A:A,Consumer_Price_Index!B:B))), "Missing")</f>
        <v>343260171.98716187</v>
      </c>
      <c r="R5765" t="str">
        <f t="shared" si="90"/>
        <v>Yes</v>
      </c>
    </row>
    <row r="5766" spans="1:18" x14ac:dyDescent="0.25">
      <c r="A5766" t="s">
        <v>6205</v>
      </c>
      <c r="B5766" t="s">
        <v>41</v>
      </c>
      <c r="C5766" t="s">
        <v>438</v>
      </c>
      <c r="D5766" s="11">
        <v>1985</v>
      </c>
      <c r="E5766" t="s">
        <v>20278</v>
      </c>
      <c r="F5766">
        <v>7.1</v>
      </c>
      <c r="G5766">
        <v>63000</v>
      </c>
      <c r="H5766" t="s">
        <v>120</v>
      </c>
      <c r="I5766" t="s">
        <v>120</v>
      </c>
      <c r="J5766" t="s">
        <v>20277</v>
      </c>
      <c r="K5766" t="s">
        <v>7</v>
      </c>
      <c r="L5766" s="7">
        <v>9000000</v>
      </c>
      <c r="M5766" s="7">
        <v>24922237</v>
      </c>
      <c r="N5766" t="s">
        <v>114</v>
      </c>
      <c r="O5766">
        <v>106</v>
      </c>
      <c r="P5766" s="8">
        <f>_xlfn.XLOOKUP(D5766,Consumer_Price_Index!A:A,Consumer_Price_Index!B:B)</f>
        <v>107.6</v>
      </c>
      <c r="Q5766" s="13">
        <f>IF(ISNUMBER(M5766), M5766*(Consumer_Price_Index!$B$45/(_xlfn.XLOOKUP('Working Data'!D671,Consumer_Price_Index!A:A,Consumer_Price_Index!B:B))), "Missing")</f>
        <v>40200135.595023818</v>
      </c>
      <c r="R5766" t="str">
        <f t="shared" si="90"/>
        <v>Yes</v>
      </c>
    </row>
    <row r="5767" spans="1:18" x14ac:dyDescent="0.25">
      <c r="A5767" t="s">
        <v>7552</v>
      </c>
      <c r="B5767" t="s">
        <v>41</v>
      </c>
      <c r="C5767" t="s">
        <v>87</v>
      </c>
      <c r="D5767" s="11">
        <v>2008</v>
      </c>
      <c r="E5767" t="s">
        <v>7547</v>
      </c>
      <c r="F5767">
        <v>7.1</v>
      </c>
      <c r="G5767">
        <v>25000</v>
      </c>
      <c r="H5767" t="s">
        <v>7551</v>
      </c>
      <c r="I5767" t="s">
        <v>7551</v>
      </c>
      <c r="J5767" t="s">
        <v>7550</v>
      </c>
      <c r="K5767" t="s">
        <v>7</v>
      </c>
      <c r="L5767" s="7">
        <v>1000000</v>
      </c>
      <c r="M5767" s="7">
        <v>5457664</v>
      </c>
      <c r="N5767" t="s">
        <v>7549</v>
      </c>
      <c r="O5767">
        <v>97</v>
      </c>
      <c r="P5767" s="8">
        <f>_xlfn.XLOOKUP(D5767,Consumer_Price_Index!A:A,Consumer_Price_Index!B:B)</f>
        <v>215.3</v>
      </c>
      <c r="Q5767" s="13">
        <f>IF(ISNUMBER(M5767), M5767*(Consumer_Price_Index!$B$45/(_xlfn.XLOOKUP('Working Data'!D5439,Consumer_Price_Index!A:A,Consumer_Price_Index!B:B))), "Missing")</f>
        <v>7723874.6901997216</v>
      </c>
      <c r="R5767" t="str">
        <f t="shared" si="90"/>
        <v>Yes</v>
      </c>
    </row>
    <row r="5768" spans="1:18" x14ac:dyDescent="0.25">
      <c r="A5768" t="s">
        <v>4063</v>
      </c>
      <c r="B5768" t="s">
        <v>68</v>
      </c>
      <c r="C5768" t="s">
        <v>34</v>
      </c>
      <c r="D5768" s="11">
        <v>2015</v>
      </c>
      <c r="E5768" t="s">
        <v>4062</v>
      </c>
      <c r="F5768">
        <v>7.1</v>
      </c>
      <c r="G5768">
        <v>370000</v>
      </c>
      <c r="H5768" t="s">
        <v>1954</v>
      </c>
      <c r="I5768" t="s">
        <v>1050</v>
      </c>
      <c r="J5768" t="s">
        <v>2534</v>
      </c>
      <c r="K5768" t="s">
        <v>7</v>
      </c>
      <c r="L5768" s="7">
        <v>190000000</v>
      </c>
      <c r="M5768" s="7">
        <v>1515341399</v>
      </c>
      <c r="N5768" t="s">
        <v>103</v>
      </c>
      <c r="O5768">
        <v>137</v>
      </c>
      <c r="P5768" s="8">
        <f>_xlfn.XLOOKUP(D5768,Consumer_Price_Index!A:A,Consumer_Price_Index!B:B)</f>
        <v>237</v>
      </c>
      <c r="Q5768" s="13">
        <f>IF(ISNUMBER(M5768), M5768*(Consumer_Price_Index!$B$45/(_xlfn.XLOOKUP('Working Data'!D6648,Consumer_Price_Index!A:A,Consumer_Price_Index!B:B))), "Missing")</f>
        <v>1950673951.3109422</v>
      </c>
      <c r="R5768" t="str">
        <f t="shared" si="90"/>
        <v>Yes</v>
      </c>
    </row>
    <row r="5769" spans="1:18" x14ac:dyDescent="0.25">
      <c r="A5769" t="s">
        <v>18947</v>
      </c>
      <c r="B5769" t="s">
        <v>101</v>
      </c>
      <c r="C5769" t="s">
        <v>73</v>
      </c>
      <c r="D5769" s="11">
        <v>1987</v>
      </c>
      <c r="E5769" t="s">
        <v>17877</v>
      </c>
      <c r="F5769">
        <v>7.1</v>
      </c>
      <c r="G5769">
        <v>4500</v>
      </c>
      <c r="H5769" t="s">
        <v>18946</v>
      </c>
      <c r="I5769" t="s">
        <v>18946</v>
      </c>
      <c r="J5769" t="s">
        <v>2424</v>
      </c>
      <c r="K5769" t="s">
        <v>562</v>
      </c>
      <c r="M5769" s="7">
        <v>370698</v>
      </c>
      <c r="N5769" t="s">
        <v>18945</v>
      </c>
      <c r="O5769">
        <v>78</v>
      </c>
      <c r="P5769" s="8">
        <f>_xlfn.XLOOKUP(D5769,Consumer_Price_Index!A:A,Consumer_Price_Index!B:B)</f>
        <v>113.6</v>
      </c>
      <c r="Q5769" s="13">
        <f>IF(ISNUMBER(M5769), M5769*(Consumer_Price_Index!$B$45/(_xlfn.XLOOKUP('Working Data'!D1172,Consumer_Price_Index!A:A,Consumer_Price_Index!B:B))), "Missing")</f>
        <v>560276.19345238095</v>
      </c>
      <c r="R5769" t="str">
        <f t="shared" si="90"/>
        <v>No</v>
      </c>
    </row>
    <row r="5770" spans="1:18" x14ac:dyDescent="0.25">
      <c r="A5770" t="s">
        <v>17622</v>
      </c>
      <c r="B5770" t="s">
        <v>68</v>
      </c>
      <c r="C5770" t="s">
        <v>11</v>
      </c>
      <c r="D5770" s="11">
        <v>1990</v>
      </c>
      <c r="E5770" t="s">
        <v>17467</v>
      </c>
      <c r="F5770">
        <v>7.1</v>
      </c>
      <c r="G5770">
        <v>203000</v>
      </c>
      <c r="H5770" t="s">
        <v>11717</v>
      </c>
      <c r="I5770" t="s">
        <v>7384</v>
      </c>
      <c r="J5770" t="s">
        <v>13110</v>
      </c>
      <c r="K5770" t="s">
        <v>7</v>
      </c>
      <c r="L5770" s="7">
        <v>22000000</v>
      </c>
      <c r="M5770" s="7">
        <v>505703557</v>
      </c>
      <c r="N5770" t="s">
        <v>108</v>
      </c>
      <c r="O5770">
        <v>127</v>
      </c>
      <c r="P5770" s="8">
        <f>_xlfn.XLOOKUP(D5770,Consumer_Price_Index!A:A,Consumer_Price_Index!B:B)</f>
        <v>130.69999999999999</v>
      </c>
      <c r="Q5770" s="13">
        <f>IF(ISNUMBER(M5770), M5770*(Consumer_Price_Index!$B$45/(_xlfn.XLOOKUP('Working Data'!D1650,Consumer_Price_Index!A:A,Consumer_Price_Index!B:B))), "Missing")</f>
        <v>924897201.78811526</v>
      </c>
      <c r="R5770" t="str">
        <f t="shared" si="90"/>
        <v>Yes</v>
      </c>
    </row>
    <row r="5771" spans="1:18" x14ac:dyDescent="0.25">
      <c r="A5771" t="s">
        <v>2135</v>
      </c>
      <c r="B5771" t="s">
        <v>101</v>
      </c>
      <c r="C5771" t="s">
        <v>409</v>
      </c>
      <c r="D5771" s="11">
        <v>2017</v>
      </c>
      <c r="E5771" t="s">
        <v>2134</v>
      </c>
      <c r="F5771">
        <v>7.1</v>
      </c>
      <c r="G5771">
        <v>26000</v>
      </c>
      <c r="H5771" t="s">
        <v>673</v>
      </c>
      <c r="I5771" t="s">
        <v>2133</v>
      </c>
      <c r="J5771" t="s">
        <v>2132</v>
      </c>
      <c r="K5771" t="s">
        <v>265</v>
      </c>
      <c r="M5771" s="7">
        <v>7401949</v>
      </c>
      <c r="N5771" t="s">
        <v>2131</v>
      </c>
      <c r="O5771">
        <v>107</v>
      </c>
      <c r="P5771" s="8">
        <f>_xlfn.XLOOKUP(D5771,Consumer_Price_Index!A:A,Consumer_Price_Index!B:B)</f>
        <v>245.1</v>
      </c>
      <c r="Q5771" s="13">
        <f>IF(ISNUMBER(M5771), M5771*(Consumer_Price_Index!$B$45/(_xlfn.XLOOKUP('Working Data'!D7212,Consumer_Price_Index!A:A,Consumer_Price_Index!B:B))), "Missing")</f>
        <v>15608123.600692043</v>
      </c>
      <c r="R5771" t="str">
        <f t="shared" si="90"/>
        <v>No</v>
      </c>
    </row>
    <row r="5772" spans="1:18" x14ac:dyDescent="0.25">
      <c r="A5772" t="s">
        <v>9560</v>
      </c>
      <c r="B5772" t="s">
        <v>41</v>
      </c>
      <c r="C5772" t="s">
        <v>11</v>
      </c>
      <c r="D5772" s="11">
        <v>2005</v>
      </c>
      <c r="E5772" t="s">
        <v>8801</v>
      </c>
      <c r="F5772">
        <v>7.1</v>
      </c>
      <c r="G5772">
        <v>156000</v>
      </c>
      <c r="H5772" t="s">
        <v>6939</v>
      </c>
      <c r="I5772" t="s">
        <v>6834</v>
      </c>
      <c r="J5772" t="s">
        <v>5036</v>
      </c>
      <c r="K5772" t="s">
        <v>7</v>
      </c>
      <c r="L5772" s="7">
        <v>950000</v>
      </c>
      <c r="M5772" s="7">
        <v>7022209</v>
      </c>
      <c r="N5772" t="s">
        <v>8240</v>
      </c>
      <c r="O5772">
        <v>104</v>
      </c>
      <c r="P5772" s="8">
        <f>_xlfn.XLOOKUP(D5772,Consumer_Price_Index!A:A,Consumer_Price_Index!B:B)</f>
        <v>195.3</v>
      </c>
      <c r="Q5772" s="13">
        <f>IF(ISNUMBER(M5772), M5772*(Consumer_Price_Index!$B$45/(_xlfn.XLOOKUP('Working Data'!D4674,Consumer_Price_Index!A:A,Consumer_Price_Index!B:B))), "Missing")</f>
        <v>8915279.5095833335</v>
      </c>
      <c r="R5772" t="str">
        <f t="shared" si="90"/>
        <v>Yes</v>
      </c>
    </row>
    <row r="5773" spans="1:18" x14ac:dyDescent="0.25">
      <c r="A5773" t="s">
        <v>11835</v>
      </c>
      <c r="B5773" t="s">
        <v>41</v>
      </c>
      <c r="C5773" t="s">
        <v>11</v>
      </c>
      <c r="D5773" s="11">
        <v>2000</v>
      </c>
      <c r="E5773" t="s">
        <v>10780</v>
      </c>
      <c r="F5773">
        <v>7.1</v>
      </c>
      <c r="G5773">
        <v>6100</v>
      </c>
      <c r="H5773" t="s">
        <v>11834</v>
      </c>
      <c r="I5773" t="s">
        <v>11833</v>
      </c>
      <c r="J5773" t="s">
        <v>11832</v>
      </c>
      <c r="K5773" t="s">
        <v>562</v>
      </c>
      <c r="L5773" s="7">
        <v>8000000</v>
      </c>
      <c r="M5773" s="7">
        <v>3033646</v>
      </c>
      <c r="N5773" t="s">
        <v>11831</v>
      </c>
      <c r="O5773">
        <v>121</v>
      </c>
      <c r="P5773" s="8">
        <f>_xlfn.XLOOKUP(D5773,Consumer_Price_Index!A:A,Consumer_Price_Index!B:B)</f>
        <v>172.2</v>
      </c>
      <c r="Q5773" s="13">
        <f>IF(ISNUMBER(M5773), M5773*(Consumer_Price_Index!$B$45/(_xlfn.XLOOKUP('Working Data'!D3831,Consumer_Price_Index!A:A,Consumer_Price_Index!B:B))), "Missing")</f>
        <v>3967175.6918454934</v>
      </c>
      <c r="R5773" t="str">
        <f t="shared" si="90"/>
        <v>Yes</v>
      </c>
    </row>
    <row r="5774" spans="1:18" x14ac:dyDescent="0.25">
      <c r="A5774" t="s">
        <v>16847</v>
      </c>
      <c r="B5774" t="s">
        <v>41</v>
      </c>
      <c r="C5774" t="s">
        <v>24</v>
      </c>
      <c r="D5774" s="11">
        <v>1991</v>
      </c>
      <c r="E5774" t="s">
        <v>16730</v>
      </c>
      <c r="F5774">
        <v>7.1</v>
      </c>
      <c r="G5774">
        <v>14000</v>
      </c>
      <c r="H5774" t="s">
        <v>2774</v>
      </c>
      <c r="I5774" t="s">
        <v>2774</v>
      </c>
      <c r="J5774" t="s">
        <v>16593</v>
      </c>
      <c r="K5774" t="s">
        <v>578</v>
      </c>
      <c r="M5774" s="7">
        <v>1710057</v>
      </c>
      <c r="N5774" t="s">
        <v>561</v>
      </c>
      <c r="O5774">
        <v>112</v>
      </c>
      <c r="P5774" s="8">
        <f>_xlfn.XLOOKUP(D5774,Consumer_Price_Index!A:A,Consumer_Price_Index!B:B)</f>
        <v>136.19999999999999</v>
      </c>
      <c r="Q5774" s="13">
        <f>IF(ISNUMBER(M5774), M5774*(Consumer_Price_Index!$B$45/(_xlfn.XLOOKUP('Working Data'!D1954,Consumer_Price_Index!A:A,Consumer_Price_Index!B:B))), "Missing")</f>
        <v>3713858.6450463291</v>
      </c>
      <c r="R5774" t="str">
        <f t="shared" si="90"/>
        <v>No</v>
      </c>
    </row>
    <row r="5775" spans="1:18" x14ac:dyDescent="0.25">
      <c r="A5775" t="s">
        <v>19766</v>
      </c>
      <c r="B5775" t="s">
        <v>41</v>
      </c>
      <c r="C5775" t="s">
        <v>34</v>
      </c>
      <c r="D5775" s="11">
        <v>1986</v>
      </c>
      <c r="E5775" t="s">
        <v>19335</v>
      </c>
      <c r="F5775">
        <v>7.1</v>
      </c>
      <c r="G5775">
        <v>127000</v>
      </c>
      <c r="H5775" t="s">
        <v>8507</v>
      </c>
      <c r="I5775" t="s">
        <v>11995</v>
      </c>
      <c r="J5775" t="s">
        <v>11994</v>
      </c>
      <c r="K5775" t="s">
        <v>265</v>
      </c>
      <c r="L5775" s="7">
        <v>16000000</v>
      </c>
      <c r="M5775" s="7">
        <v>5900712</v>
      </c>
      <c r="N5775" t="s">
        <v>19476</v>
      </c>
      <c r="O5775">
        <v>116</v>
      </c>
      <c r="P5775" s="8">
        <f>_xlfn.XLOOKUP(D5775,Consumer_Price_Index!A:A,Consumer_Price_Index!B:B)</f>
        <v>109.6</v>
      </c>
      <c r="Q5775" s="13">
        <f>IF(ISNUMBER(M5775), M5775*(Consumer_Price_Index!$B$45/(_xlfn.XLOOKUP('Working Data'!D851,Consumer_Price_Index!A:A,Consumer_Price_Index!B:B))), "Missing")</f>
        <v>7160282.5424133809</v>
      </c>
      <c r="R5775" t="str">
        <f t="shared" si="90"/>
        <v>Yes</v>
      </c>
    </row>
    <row r="5776" spans="1:18" x14ac:dyDescent="0.25">
      <c r="A5776" t="s">
        <v>5809</v>
      </c>
      <c r="B5776" t="s">
        <v>101</v>
      </c>
      <c r="C5776" t="s">
        <v>73</v>
      </c>
      <c r="D5776" s="11">
        <v>2012</v>
      </c>
      <c r="E5776" t="s">
        <v>5808</v>
      </c>
      <c r="F5776">
        <v>7.1</v>
      </c>
      <c r="G5776">
        <v>232000</v>
      </c>
      <c r="H5776" t="s">
        <v>1713</v>
      </c>
      <c r="I5776" t="s">
        <v>5807</v>
      </c>
      <c r="J5776" t="s">
        <v>1712</v>
      </c>
      <c r="K5776" t="s">
        <v>7</v>
      </c>
      <c r="L5776" s="7">
        <v>85000000</v>
      </c>
      <c r="M5776" s="7">
        <v>358375603</v>
      </c>
      <c r="N5776" t="s">
        <v>114</v>
      </c>
      <c r="O5776">
        <v>91</v>
      </c>
      <c r="P5776" s="8">
        <f>_xlfn.XLOOKUP(D5776,Consumer_Price_Index!A:A,Consumer_Price_Index!B:B)</f>
        <v>229.6</v>
      </c>
      <c r="Q5776" s="13">
        <f>IF(ISNUMBER(M5776), M5776*(Consumer_Price_Index!$B$45/(_xlfn.XLOOKUP('Working Data'!D6084,Consumer_Price_Index!A:A,Consumer_Price_Index!B:B))), "Missing")</f>
        <v>541652015.05009925</v>
      </c>
      <c r="R5776" t="str">
        <f t="shared" si="90"/>
        <v>Yes</v>
      </c>
    </row>
    <row r="5777" spans="1:18" x14ac:dyDescent="0.25">
      <c r="A5777" t="s">
        <v>12683</v>
      </c>
      <c r="B5777" t="s">
        <v>41</v>
      </c>
      <c r="C5777" t="s">
        <v>24</v>
      </c>
      <c r="D5777" s="11">
        <v>1999</v>
      </c>
      <c r="E5777" t="s">
        <v>12323</v>
      </c>
      <c r="F5777">
        <v>7.1</v>
      </c>
      <c r="G5777">
        <v>24000</v>
      </c>
      <c r="H5777" t="s">
        <v>12682</v>
      </c>
      <c r="I5777" t="s">
        <v>12682</v>
      </c>
      <c r="J5777" t="s">
        <v>12681</v>
      </c>
      <c r="K5777" t="s">
        <v>265</v>
      </c>
      <c r="M5777" s="7">
        <v>104257</v>
      </c>
      <c r="N5777" t="s">
        <v>12680</v>
      </c>
      <c r="O5777">
        <v>99</v>
      </c>
      <c r="P5777" s="8">
        <f>_xlfn.XLOOKUP(D5777,Consumer_Price_Index!A:A,Consumer_Price_Index!B:B)</f>
        <v>166.6</v>
      </c>
      <c r="Q5777" s="13">
        <f>IF(ISNUMBER(M5777), M5777*(Consumer_Price_Index!$B$45/(_xlfn.XLOOKUP('Working Data'!D3542,Consumer_Price_Index!A:A,Consumer_Price_Index!B:B))), "Missing")</f>
        <v>141249.92396620719</v>
      </c>
      <c r="R5777" t="str">
        <f t="shared" si="90"/>
        <v>No</v>
      </c>
    </row>
    <row r="5778" spans="1:18" x14ac:dyDescent="0.25">
      <c r="A5778" t="s">
        <v>10124</v>
      </c>
      <c r="B5778" t="s">
        <v>68</v>
      </c>
      <c r="C5778" t="s">
        <v>34</v>
      </c>
      <c r="D5778" s="11">
        <v>2004</v>
      </c>
      <c r="E5778" t="s">
        <v>10028</v>
      </c>
      <c r="F5778">
        <v>7.1</v>
      </c>
      <c r="G5778">
        <v>509000</v>
      </c>
      <c r="H5778" t="s">
        <v>3282</v>
      </c>
      <c r="I5778" t="s">
        <v>10123</v>
      </c>
      <c r="J5778" t="s">
        <v>115</v>
      </c>
      <c r="K5778" t="s">
        <v>7</v>
      </c>
      <c r="L5778" s="7">
        <v>120000000</v>
      </c>
      <c r="M5778" s="7">
        <v>353133898</v>
      </c>
      <c r="N5778" t="s">
        <v>890</v>
      </c>
      <c r="O5778">
        <v>115</v>
      </c>
      <c r="P5778" s="8">
        <f>_xlfn.XLOOKUP(D5778,Consumer_Price_Index!A:A,Consumer_Price_Index!B:B)</f>
        <v>188.9</v>
      </c>
      <c r="Q5778" s="13">
        <f>IF(ISNUMBER(M5778), M5778*(Consumer_Price_Index!$B$45/(_xlfn.XLOOKUP('Working Data'!D4463,Consumer_Price_Index!A:A,Consumer_Price_Index!B:B))), "Missing")</f>
        <v>461802140.43175966</v>
      </c>
      <c r="R5778" t="str">
        <f t="shared" si="90"/>
        <v>Yes</v>
      </c>
    </row>
    <row r="5779" spans="1:18" x14ac:dyDescent="0.25">
      <c r="A5779" t="s">
        <v>1270</v>
      </c>
      <c r="B5779" t="s">
        <v>41</v>
      </c>
      <c r="C5779" t="s">
        <v>11</v>
      </c>
      <c r="D5779" s="11">
        <v>2018</v>
      </c>
      <c r="E5779" t="s">
        <v>1269</v>
      </c>
      <c r="F5779">
        <v>7.1</v>
      </c>
      <c r="G5779">
        <v>45000</v>
      </c>
      <c r="H5779" t="s">
        <v>1268</v>
      </c>
      <c r="I5779" t="s">
        <v>1268</v>
      </c>
      <c r="J5779" t="s">
        <v>1267</v>
      </c>
      <c r="K5779" t="s">
        <v>7</v>
      </c>
      <c r="L5779" s="7">
        <v>12000000</v>
      </c>
      <c r="M5779" s="7">
        <v>20596567</v>
      </c>
      <c r="N5779" t="s">
        <v>532</v>
      </c>
      <c r="O5779">
        <v>119</v>
      </c>
      <c r="P5779" s="8">
        <f>_xlfn.XLOOKUP(D5779,Consumer_Price_Index!A:A,Consumer_Price_Index!B:B)</f>
        <v>251.1</v>
      </c>
      <c r="Q5779" s="13">
        <f>IF(ISNUMBER(M5779), M5779*(Consumer_Price_Index!$B$45/(_xlfn.XLOOKUP('Working Data'!D7410,Consumer_Price_Index!A:A,Consumer_Price_Index!B:B))), "Missing")</f>
        <v>29257687.482051279</v>
      </c>
      <c r="R5779" t="str">
        <f t="shared" si="90"/>
        <v>Yes</v>
      </c>
    </row>
    <row r="5780" spans="1:18" x14ac:dyDescent="0.25">
      <c r="A5780" t="s">
        <v>2176</v>
      </c>
      <c r="B5780" t="s">
        <v>41</v>
      </c>
      <c r="C5780" t="s">
        <v>87</v>
      </c>
      <c r="D5780" s="11">
        <v>2017</v>
      </c>
      <c r="E5780" t="s">
        <v>2175</v>
      </c>
      <c r="F5780">
        <v>7.1</v>
      </c>
      <c r="G5780">
        <v>30000</v>
      </c>
      <c r="H5780" t="s">
        <v>2174</v>
      </c>
      <c r="I5780" t="s">
        <v>2174</v>
      </c>
      <c r="J5780" t="s">
        <v>2173</v>
      </c>
      <c r="K5780" t="s">
        <v>332</v>
      </c>
      <c r="M5780" s="7">
        <v>5104991</v>
      </c>
      <c r="N5780" t="s">
        <v>138</v>
      </c>
      <c r="O5780">
        <v>106</v>
      </c>
      <c r="P5780" s="8">
        <f>_xlfn.XLOOKUP(D5780,Consumer_Price_Index!A:A,Consumer_Price_Index!B:B)</f>
        <v>245.1</v>
      </c>
      <c r="Q5780" s="13">
        <f>IF(ISNUMBER(M5780), M5780*(Consumer_Price_Index!$B$45/(_xlfn.XLOOKUP('Working Data'!D7202,Consumer_Price_Index!A:A,Consumer_Price_Index!B:B))), "Missing")</f>
        <v>10764641.921799308</v>
      </c>
      <c r="R5780" t="str">
        <f t="shared" si="90"/>
        <v>No</v>
      </c>
    </row>
    <row r="5781" spans="1:18" x14ac:dyDescent="0.25">
      <c r="A5781" t="s">
        <v>16228</v>
      </c>
      <c r="B5781" t="s">
        <v>41</v>
      </c>
      <c r="C5781" t="s">
        <v>24</v>
      </c>
      <c r="D5781" s="11">
        <v>1992</v>
      </c>
      <c r="E5781" t="s">
        <v>16227</v>
      </c>
      <c r="F5781">
        <v>7.1</v>
      </c>
      <c r="G5781">
        <v>3400</v>
      </c>
      <c r="H5781" t="s">
        <v>16226</v>
      </c>
      <c r="I5781" t="s">
        <v>16225</v>
      </c>
      <c r="J5781" t="s">
        <v>2576</v>
      </c>
      <c r="K5781" t="s">
        <v>7</v>
      </c>
      <c r="M5781" s="7">
        <v>256249</v>
      </c>
      <c r="N5781" t="s">
        <v>13181</v>
      </c>
      <c r="O5781">
        <v>93</v>
      </c>
      <c r="P5781" s="8">
        <f>_xlfn.XLOOKUP(D5781,Consumer_Price_Index!A:A,Consumer_Price_Index!B:B)</f>
        <v>140.30000000000001</v>
      </c>
      <c r="Q5781" s="13">
        <f>IF(ISNUMBER(M5781), M5781*(Consumer_Price_Index!$B$45/(_xlfn.XLOOKUP('Working Data'!D2188,Consumer_Price_Index!A:A,Consumer_Price_Index!B:B))), "Missing")</f>
        <v>325329.45958333334</v>
      </c>
      <c r="R5781" t="str">
        <f t="shared" si="90"/>
        <v>No</v>
      </c>
    </row>
    <row r="5782" spans="1:18" x14ac:dyDescent="0.25">
      <c r="A5782" t="s">
        <v>8446</v>
      </c>
      <c r="B5782" t="s">
        <v>41</v>
      </c>
      <c r="C5782" t="s">
        <v>87</v>
      </c>
      <c r="D5782" s="11">
        <v>2007</v>
      </c>
      <c r="E5782" t="s">
        <v>8244</v>
      </c>
      <c r="F5782">
        <v>7.1</v>
      </c>
      <c r="G5782">
        <v>70000</v>
      </c>
      <c r="H5782" t="s">
        <v>4879</v>
      </c>
      <c r="I5782" t="s">
        <v>4879</v>
      </c>
      <c r="J5782" t="s">
        <v>4394</v>
      </c>
      <c r="K5782" t="s">
        <v>7</v>
      </c>
      <c r="M5782" s="7">
        <v>29541790</v>
      </c>
      <c r="N5782" t="s">
        <v>8445</v>
      </c>
      <c r="O5782">
        <v>121</v>
      </c>
      <c r="P5782" s="8">
        <f>_xlfn.XLOOKUP(D5782,Consumer_Price_Index!A:A,Consumer_Price_Index!B:B)</f>
        <v>207.3</v>
      </c>
      <c r="Q5782" s="13">
        <f>IF(ISNUMBER(M5782), M5782*(Consumer_Price_Index!$B$45/(_xlfn.XLOOKUP('Working Data'!D5119,Consumer_Price_Index!A:A,Consumer_Price_Index!B:B))), "Missing")</f>
        <v>35847803.317403421</v>
      </c>
      <c r="R5782" t="str">
        <f t="shared" si="90"/>
        <v>No</v>
      </c>
    </row>
    <row r="5783" spans="1:18" x14ac:dyDescent="0.25">
      <c r="A5783" t="s">
        <v>16317</v>
      </c>
      <c r="B5783" t="s">
        <v>68</v>
      </c>
      <c r="C5783" t="s">
        <v>11</v>
      </c>
      <c r="D5783" s="11">
        <v>1992</v>
      </c>
      <c r="E5783" t="s">
        <v>16316</v>
      </c>
      <c r="F5783">
        <v>7.1</v>
      </c>
      <c r="G5783">
        <v>9500</v>
      </c>
      <c r="H5783" t="s">
        <v>16315</v>
      </c>
      <c r="I5783" t="s">
        <v>16314</v>
      </c>
      <c r="J5783" t="s">
        <v>12929</v>
      </c>
      <c r="K5783" t="s">
        <v>562</v>
      </c>
      <c r="M5783" s="7">
        <v>5603158</v>
      </c>
      <c r="N5783" t="s">
        <v>13199</v>
      </c>
      <c r="O5783">
        <v>160</v>
      </c>
      <c r="P5783" s="8">
        <f>_xlfn.XLOOKUP(D5783,Consumer_Price_Index!A:A,Consumer_Price_Index!B:B)</f>
        <v>140.30000000000001</v>
      </c>
      <c r="Q5783" s="13">
        <f>IF(ISNUMBER(M5783), M5783*(Consumer_Price_Index!$B$45/(_xlfn.XLOOKUP('Working Data'!D2158,Consumer_Price_Index!A:A,Consumer_Price_Index!B:B))), "Missing")</f>
        <v>9038021.400741132</v>
      </c>
      <c r="R5783" t="str">
        <f t="shared" si="90"/>
        <v>No</v>
      </c>
    </row>
    <row r="5784" spans="1:18" x14ac:dyDescent="0.25">
      <c r="A5784" t="s">
        <v>8693</v>
      </c>
      <c r="B5784" t="s">
        <v>41</v>
      </c>
      <c r="C5784" t="s">
        <v>409</v>
      </c>
      <c r="D5784" s="11">
        <v>2006</v>
      </c>
      <c r="E5784" t="s">
        <v>8610</v>
      </c>
      <c r="F5784">
        <v>7.1</v>
      </c>
      <c r="G5784">
        <v>17000</v>
      </c>
      <c r="H5784" t="s">
        <v>8692</v>
      </c>
      <c r="I5784" t="s">
        <v>8692</v>
      </c>
      <c r="J5784" t="s">
        <v>8691</v>
      </c>
      <c r="K5784" t="s">
        <v>7</v>
      </c>
      <c r="L5784" s="7">
        <v>13000000</v>
      </c>
      <c r="M5784" s="7">
        <v>2689799</v>
      </c>
      <c r="N5784" t="s">
        <v>8445</v>
      </c>
      <c r="O5784">
        <v>110</v>
      </c>
      <c r="P5784" s="8">
        <f>_xlfn.XLOOKUP(D5784,Consumer_Price_Index!A:A,Consumer_Price_Index!B:B)</f>
        <v>201.6</v>
      </c>
      <c r="Q5784" s="13">
        <f>IF(ISNUMBER(M5784), M5784*(Consumer_Price_Index!$B$45/(_xlfn.XLOOKUP('Working Data'!D5014,Consumer_Price_Index!A:A,Consumer_Price_Index!B:B))), "Missing")</f>
        <v>4759475.9308943087</v>
      </c>
      <c r="R5784" t="str">
        <f t="shared" si="90"/>
        <v>Yes</v>
      </c>
    </row>
    <row r="5785" spans="1:18" x14ac:dyDescent="0.25">
      <c r="A5785" t="s">
        <v>8836</v>
      </c>
      <c r="B5785" t="s">
        <v>101</v>
      </c>
      <c r="C5785" t="s">
        <v>409</v>
      </c>
      <c r="D5785" s="11">
        <v>2006</v>
      </c>
      <c r="E5785" t="s">
        <v>8835</v>
      </c>
      <c r="F5785">
        <v>7.1</v>
      </c>
      <c r="G5785">
        <v>68000</v>
      </c>
      <c r="H5785" t="s">
        <v>3907</v>
      </c>
      <c r="I5785" t="s">
        <v>8834</v>
      </c>
      <c r="J5785" t="s">
        <v>1708</v>
      </c>
      <c r="K5785" t="s">
        <v>7</v>
      </c>
      <c r="L5785" s="7">
        <v>40000000</v>
      </c>
      <c r="M5785" s="7">
        <v>58480828</v>
      </c>
      <c r="N5785" t="s">
        <v>119</v>
      </c>
      <c r="O5785">
        <v>105</v>
      </c>
      <c r="P5785" s="8">
        <f>_xlfn.XLOOKUP(D5785,Consumer_Price_Index!A:A,Consumer_Price_Index!B:B)</f>
        <v>201.6</v>
      </c>
      <c r="Q5785" s="13">
        <f>IF(ISNUMBER(M5785), M5785*(Consumer_Price_Index!$B$45/(_xlfn.XLOOKUP('Working Data'!D4969,Consumer_Price_Index!A:A,Consumer_Price_Index!B:B))), "Missing")</f>
        <v>88388433.986111119</v>
      </c>
      <c r="R5785" t="str">
        <f t="shared" si="90"/>
        <v>Yes</v>
      </c>
    </row>
    <row r="5786" spans="1:18" x14ac:dyDescent="0.25">
      <c r="A5786" t="s">
        <v>3606</v>
      </c>
      <c r="B5786" t="s">
        <v>68</v>
      </c>
      <c r="C5786" t="s">
        <v>34</v>
      </c>
      <c r="D5786" s="11">
        <v>2015</v>
      </c>
      <c r="E5786" t="s">
        <v>3605</v>
      </c>
      <c r="F5786">
        <v>7.1</v>
      </c>
      <c r="G5786">
        <v>51000</v>
      </c>
      <c r="H5786" t="s">
        <v>660</v>
      </c>
      <c r="I5786" t="s">
        <v>3604</v>
      </c>
      <c r="J5786" t="s">
        <v>658</v>
      </c>
      <c r="K5786" t="s">
        <v>59</v>
      </c>
      <c r="L5786" s="7">
        <v>36000000</v>
      </c>
      <c r="M5786" s="7">
        <v>157029618</v>
      </c>
      <c r="N5786" t="s">
        <v>657</v>
      </c>
      <c r="O5786">
        <v>105</v>
      </c>
      <c r="P5786" s="8">
        <f>_xlfn.XLOOKUP(D5786,Consumer_Price_Index!A:A,Consumer_Price_Index!B:B)</f>
        <v>237</v>
      </c>
      <c r="Q5786" s="13">
        <f>IF(ISNUMBER(M5786), M5786*(Consumer_Price_Index!$B$45/(_xlfn.XLOOKUP('Working Data'!D6805,Consumer_Price_Index!A:A,Consumer_Price_Index!B:B))), "Missing")</f>
        <v>331120585.49896193</v>
      </c>
      <c r="R5786" t="str">
        <f t="shared" si="90"/>
        <v>Yes</v>
      </c>
    </row>
    <row r="5787" spans="1:18" x14ac:dyDescent="0.25">
      <c r="A5787" t="s">
        <v>14244</v>
      </c>
      <c r="B5787" t="s">
        <v>52</v>
      </c>
      <c r="C5787" t="s">
        <v>24</v>
      </c>
      <c r="D5787" s="11">
        <v>1996</v>
      </c>
      <c r="E5787" t="s">
        <v>14243</v>
      </c>
      <c r="F5787">
        <v>7.1</v>
      </c>
      <c r="G5787">
        <v>5900</v>
      </c>
      <c r="H5787" t="s">
        <v>2875</v>
      </c>
      <c r="I5787" t="s">
        <v>2875</v>
      </c>
      <c r="J5787" t="s">
        <v>14242</v>
      </c>
      <c r="K5787" t="s">
        <v>562</v>
      </c>
      <c r="M5787" s="7">
        <v>292040</v>
      </c>
      <c r="N5787" t="s">
        <v>14241</v>
      </c>
      <c r="O5787">
        <v>99</v>
      </c>
      <c r="P5787" s="8">
        <f>_xlfn.XLOOKUP(D5787,Consumer_Price_Index!A:A,Consumer_Price_Index!B:B)</f>
        <v>156.9</v>
      </c>
      <c r="Q5787" s="13">
        <f>IF(ISNUMBER(M5787), M5787*(Consumer_Price_Index!$B$45/(_xlfn.XLOOKUP('Working Data'!D2965,Consumer_Price_Index!A:A,Consumer_Price_Index!B:B))), "Missing")</f>
        <v>615810.29757785471</v>
      </c>
      <c r="R5787" t="str">
        <f t="shared" si="90"/>
        <v>No</v>
      </c>
    </row>
    <row r="5788" spans="1:18" x14ac:dyDescent="0.25">
      <c r="A5788" t="s">
        <v>5268</v>
      </c>
      <c r="B5788" t="s">
        <v>68</v>
      </c>
      <c r="C5788" t="s">
        <v>34</v>
      </c>
      <c r="D5788" s="11">
        <v>2013</v>
      </c>
      <c r="E5788" t="s">
        <v>5267</v>
      </c>
      <c r="F5788">
        <v>7.1</v>
      </c>
      <c r="G5788">
        <v>779000</v>
      </c>
      <c r="H5788" t="s">
        <v>1919</v>
      </c>
      <c r="I5788" t="s">
        <v>1568</v>
      </c>
      <c r="J5788" t="s">
        <v>104</v>
      </c>
      <c r="K5788" t="s">
        <v>7</v>
      </c>
      <c r="L5788" s="7">
        <v>200000000</v>
      </c>
      <c r="M5788" s="7">
        <v>1214811252</v>
      </c>
      <c r="N5788" t="s">
        <v>1087</v>
      </c>
      <c r="O5788">
        <v>130</v>
      </c>
      <c r="P5788" s="8">
        <f>_xlfn.XLOOKUP(D5788,Consumer_Price_Index!A:A,Consumer_Price_Index!B:B)</f>
        <v>233</v>
      </c>
      <c r="Q5788" s="13">
        <f>IF(ISNUMBER(M5788), M5788*(Consumer_Price_Index!$B$45/(_xlfn.XLOOKUP('Working Data'!D6246,Consumer_Price_Index!A:A,Consumer_Price_Index!B:B))), "Missing")</f>
        <v>1785590875.4674382</v>
      </c>
      <c r="R5788" t="str">
        <f t="shared" si="90"/>
        <v>Yes</v>
      </c>
    </row>
    <row r="5789" spans="1:18" x14ac:dyDescent="0.25">
      <c r="A5789" t="s">
        <v>6823</v>
      </c>
      <c r="B5789" t="s">
        <v>68</v>
      </c>
      <c r="C5789" t="s">
        <v>24</v>
      </c>
      <c r="D5789" s="11">
        <v>2010</v>
      </c>
      <c r="E5789" t="s">
        <v>6493</v>
      </c>
      <c r="F5789">
        <v>7.1</v>
      </c>
      <c r="G5789">
        <v>139000</v>
      </c>
      <c r="H5789" t="s">
        <v>1047</v>
      </c>
      <c r="I5789" t="s">
        <v>1047</v>
      </c>
      <c r="J5789" t="s">
        <v>6822</v>
      </c>
      <c r="K5789" t="s">
        <v>7</v>
      </c>
      <c r="L5789" s="7">
        <v>8000000</v>
      </c>
      <c r="M5789" s="7">
        <v>6491240</v>
      </c>
      <c r="N5789" t="s">
        <v>1072</v>
      </c>
      <c r="O5789">
        <v>101</v>
      </c>
      <c r="P5789" s="8">
        <f>_xlfn.XLOOKUP(D5789,Consumer_Price_Index!A:A,Consumer_Price_Index!B:B)</f>
        <v>218.1</v>
      </c>
      <c r="Q5789" s="13">
        <f>IF(ISNUMBER(M5789), M5789*(Consumer_Price_Index!$B$45/(_xlfn.XLOOKUP('Working Data'!D5726,Consumer_Price_Index!A:A,Consumer_Price_Index!B:B))), "Missing")</f>
        <v>9220889.6410256401</v>
      </c>
      <c r="R5789" t="str">
        <f t="shared" si="90"/>
        <v>Yes</v>
      </c>
    </row>
    <row r="5790" spans="1:18" x14ac:dyDescent="0.25">
      <c r="A5790" t="s">
        <v>7568</v>
      </c>
      <c r="B5790" t="s">
        <v>41</v>
      </c>
      <c r="C5790" t="s">
        <v>34</v>
      </c>
      <c r="D5790" s="11">
        <v>2008</v>
      </c>
      <c r="E5790" t="s">
        <v>414</v>
      </c>
      <c r="F5790">
        <v>7.1</v>
      </c>
      <c r="G5790">
        <v>38000</v>
      </c>
      <c r="H5790" t="s">
        <v>5481</v>
      </c>
      <c r="I5790" t="s">
        <v>5481</v>
      </c>
      <c r="J5790" t="s">
        <v>5498</v>
      </c>
      <c r="K5790" t="s">
        <v>4192</v>
      </c>
      <c r="M5790" s="7">
        <v>2342211</v>
      </c>
      <c r="N5790" t="s">
        <v>5116</v>
      </c>
      <c r="O5790">
        <v>97</v>
      </c>
      <c r="P5790" s="8">
        <f>_xlfn.XLOOKUP(D5790,Consumer_Price_Index!A:A,Consumer_Price_Index!B:B)</f>
        <v>215.3</v>
      </c>
      <c r="Q5790" s="13">
        <f>IF(ISNUMBER(M5790), M5790*(Consumer_Price_Index!$B$45/(_xlfn.XLOOKUP('Working Data'!D5433,Consumer_Price_Index!A:A,Consumer_Price_Index!B:B))), "Missing")</f>
        <v>4548576.7476099422</v>
      </c>
      <c r="R5790" t="str">
        <f t="shared" si="90"/>
        <v>No</v>
      </c>
    </row>
    <row r="5791" spans="1:18" x14ac:dyDescent="0.25">
      <c r="A5791" t="s">
        <v>11097</v>
      </c>
      <c r="B5791" t="s">
        <v>68</v>
      </c>
      <c r="C5791" t="s">
        <v>87</v>
      </c>
      <c r="D5791" s="11">
        <v>2002</v>
      </c>
      <c r="E5791" t="s">
        <v>10841</v>
      </c>
      <c r="F5791">
        <v>7.1</v>
      </c>
      <c r="G5791">
        <v>127000</v>
      </c>
      <c r="H5791" t="s">
        <v>4567</v>
      </c>
      <c r="I5791" t="s">
        <v>11096</v>
      </c>
      <c r="J5791" t="s">
        <v>1804</v>
      </c>
      <c r="K5791" t="s">
        <v>7</v>
      </c>
      <c r="L5791" s="7">
        <v>36000000</v>
      </c>
      <c r="M5791" s="7">
        <v>102244770</v>
      </c>
      <c r="N5791" t="s">
        <v>666</v>
      </c>
      <c r="O5791">
        <v>116</v>
      </c>
      <c r="P5791" s="8">
        <f>_xlfn.XLOOKUP(D5791,Consumer_Price_Index!A:A,Consumer_Price_Index!B:B)</f>
        <v>179.9</v>
      </c>
      <c r="Q5791" s="13">
        <f>IF(ISNUMBER(M5791), M5791*(Consumer_Price_Index!$B$45/(_xlfn.XLOOKUP('Working Data'!D4118,Consumer_Price_Index!A:A,Consumer_Price_Index!B:B))), "Missing")</f>
        <v>180917429.84320557</v>
      </c>
      <c r="R5791" t="str">
        <f t="shared" si="90"/>
        <v>Yes</v>
      </c>
    </row>
    <row r="5792" spans="1:18" x14ac:dyDescent="0.25">
      <c r="A5792" t="s">
        <v>16452</v>
      </c>
      <c r="B5792" t="s">
        <v>41</v>
      </c>
      <c r="C5792" t="s">
        <v>34</v>
      </c>
      <c r="D5792" s="11">
        <v>1992</v>
      </c>
      <c r="E5792" t="s">
        <v>16334</v>
      </c>
      <c r="F5792">
        <v>7.1</v>
      </c>
      <c r="G5792">
        <v>25000</v>
      </c>
      <c r="H5792" t="s">
        <v>11338</v>
      </c>
      <c r="I5792" t="s">
        <v>11338</v>
      </c>
      <c r="J5792" t="s">
        <v>12451</v>
      </c>
      <c r="K5792" t="s">
        <v>7</v>
      </c>
      <c r="L5792" s="7">
        <v>5000000</v>
      </c>
      <c r="M5792" s="7">
        <v>20146880</v>
      </c>
      <c r="N5792" t="s">
        <v>15265</v>
      </c>
      <c r="O5792">
        <v>95</v>
      </c>
      <c r="P5792" s="8">
        <f>_xlfn.XLOOKUP(D5792,Consumer_Price_Index!A:A,Consumer_Price_Index!B:B)</f>
        <v>140.30000000000001</v>
      </c>
      <c r="Q5792" s="13">
        <f>IF(ISNUMBER(M5792), M5792*(Consumer_Price_Index!$B$45/(_xlfn.XLOOKUP('Working Data'!D2104,Consumer_Price_Index!A:A,Consumer_Price_Index!B:B))), "Missing")</f>
        <v>63614034.569948182</v>
      </c>
      <c r="R5792" t="str">
        <f t="shared" si="90"/>
        <v>Yes</v>
      </c>
    </row>
    <row r="5793" spans="1:18" x14ac:dyDescent="0.25">
      <c r="A5793" t="s">
        <v>2776</v>
      </c>
      <c r="B5793" t="s">
        <v>41</v>
      </c>
      <c r="C5793" t="s">
        <v>11</v>
      </c>
      <c r="D5793" s="11">
        <v>2016</v>
      </c>
      <c r="E5793" t="s">
        <v>2775</v>
      </c>
      <c r="F5793">
        <v>7.1</v>
      </c>
      <c r="G5793">
        <v>30000</v>
      </c>
      <c r="H5793" t="s">
        <v>2774</v>
      </c>
      <c r="I5793" t="s">
        <v>2774</v>
      </c>
      <c r="J5793" t="s">
        <v>2773</v>
      </c>
      <c r="K5793" t="s">
        <v>578</v>
      </c>
      <c r="M5793" s="7">
        <v>22546233</v>
      </c>
      <c r="N5793" t="s">
        <v>2772</v>
      </c>
      <c r="O5793">
        <v>99</v>
      </c>
      <c r="P5793" s="8">
        <f>_xlfn.XLOOKUP(D5793,Consumer_Price_Index!A:A,Consumer_Price_Index!B:B)</f>
        <v>240</v>
      </c>
      <c r="Q5793" s="13">
        <f>IF(ISNUMBER(M5793), M5793*(Consumer_Price_Index!$B$45/(_xlfn.XLOOKUP('Working Data'!D7038,Consumer_Price_Index!A:A,Consumer_Price_Index!B:B))), "Missing")</f>
        <v>45077671.883858263</v>
      </c>
      <c r="R5793" t="str">
        <f t="shared" si="90"/>
        <v>No</v>
      </c>
    </row>
    <row r="5794" spans="1:18" x14ac:dyDescent="0.25">
      <c r="A5794" t="s">
        <v>14987</v>
      </c>
      <c r="B5794" t="s">
        <v>5244</v>
      </c>
      <c r="C5794" t="s">
        <v>11</v>
      </c>
      <c r="D5794" s="11">
        <v>1995</v>
      </c>
      <c r="E5794" t="s">
        <v>14869</v>
      </c>
      <c r="F5794">
        <v>7.1</v>
      </c>
      <c r="G5794">
        <v>75000</v>
      </c>
      <c r="H5794" t="s">
        <v>11671</v>
      </c>
      <c r="I5794" t="s">
        <v>692</v>
      </c>
      <c r="J5794" t="s">
        <v>14986</v>
      </c>
      <c r="K5794" t="s">
        <v>7</v>
      </c>
      <c r="L5794" s="7">
        <v>1500000</v>
      </c>
      <c r="M5794" s="7">
        <v>7412216</v>
      </c>
      <c r="N5794" t="s">
        <v>14985</v>
      </c>
      <c r="O5794">
        <v>91</v>
      </c>
      <c r="P5794" s="8">
        <f>_xlfn.XLOOKUP(D5794,Consumer_Price_Index!A:A,Consumer_Price_Index!B:B)</f>
        <v>152.4</v>
      </c>
      <c r="Q5794" s="13">
        <f>IF(ISNUMBER(M5794), M5794*(Consumer_Price_Index!$B$45/(_xlfn.XLOOKUP('Working Data'!D2655,Consumer_Price_Index!A:A,Consumer_Price_Index!B:B))), "Missing")</f>
        <v>21737268.673724733</v>
      </c>
      <c r="R5794" t="str">
        <f t="shared" si="90"/>
        <v>Yes</v>
      </c>
    </row>
    <row r="5795" spans="1:18" x14ac:dyDescent="0.25">
      <c r="A5795" t="s">
        <v>6308</v>
      </c>
      <c r="B5795" t="s">
        <v>41</v>
      </c>
      <c r="C5795" t="s">
        <v>409</v>
      </c>
      <c r="D5795" s="11">
        <v>2011</v>
      </c>
      <c r="E5795" t="s">
        <v>6307</v>
      </c>
      <c r="F5795">
        <v>7.1</v>
      </c>
      <c r="G5795">
        <v>47000</v>
      </c>
      <c r="H5795" t="s">
        <v>6306</v>
      </c>
      <c r="I5795" t="s">
        <v>6306</v>
      </c>
      <c r="J5795" t="s">
        <v>6305</v>
      </c>
      <c r="K5795" t="s">
        <v>7</v>
      </c>
      <c r="L5795" s="7">
        <v>12000000</v>
      </c>
      <c r="M5795" s="7">
        <v>1188194</v>
      </c>
      <c r="N5795" t="s">
        <v>5974</v>
      </c>
      <c r="O5795">
        <v>106</v>
      </c>
      <c r="P5795" s="8">
        <f>_xlfn.XLOOKUP(D5795,Consumer_Price_Index!A:A,Consumer_Price_Index!B:B)</f>
        <v>224.9</v>
      </c>
      <c r="Q5795" s="13">
        <f>IF(ISNUMBER(M5795), M5795*(Consumer_Price_Index!$B$45/(_xlfn.XLOOKUP('Working Data'!D5913,Consumer_Price_Index!A:A,Consumer_Price_Index!B:B))), "Missing")</f>
        <v>2173125.5210084035</v>
      </c>
      <c r="R5795" t="str">
        <f t="shared" si="90"/>
        <v>Yes</v>
      </c>
    </row>
    <row r="5796" spans="1:18" x14ac:dyDescent="0.25">
      <c r="A5796" t="s">
        <v>9362</v>
      </c>
      <c r="B5796" t="s">
        <v>68</v>
      </c>
      <c r="C5796" t="s">
        <v>24</v>
      </c>
      <c r="D5796" s="11">
        <v>2005</v>
      </c>
      <c r="E5796" t="s">
        <v>9044</v>
      </c>
      <c r="F5796">
        <v>7.1</v>
      </c>
      <c r="G5796">
        <v>19000</v>
      </c>
      <c r="H5796" t="s">
        <v>7606</v>
      </c>
      <c r="I5796" t="s">
        <v>9361</v>
      </c>
      <c r="J5796" t="s">
        <v>3651</v>
      </c>
      <c r="K5796" t="s">
        <v>7</v>
      </c>
      <c r="M5796" s="7">
        <v>9950133</v>
      </c>
      <c r="N5796" t="s">
        <v>3464</v>
      </c>
      <c r="O5796">
        <v>107</v>
      </c>
      <c r="P5796" s="8">
        <f>_xlfn.XLOOKUP(D5796,Consumer_Price_Index!A:A,Consumer_Price_Index!B:B)</f>
        <v>195.3</v>
      </c>
      <c r="Q5796" s="13">
        <f>IF(ISNUMBER(M5796), M5796*(Consumer_Price_Index!$B$45/(_xlfn.XLOOKUP('Working Data'!D4762,Consumer_Price_Index!A:A,Consumer_Price_Index!B:B))), "Missing")</f>
        <v>14081772.062703205</v>
      </c>
      <c r="R5796" t="str">
        <f t="shared" si="90"/>
        <v>No</v>
      </c>
    </row>
    <row r="5797" spans="1:18" x14ac:dyDescent="0.25">
      <c r="A5797" t="s">
        <v>9943</v>
      </c>
      <c r="B5797" t="s">
        <v>41</v>
      </c>
      <c r="C5797" t="s">
        <v>409</v>
      </c>
      <c r="D5797" s="11">
        <v>2004</v>
      </c>
      <c r="E5797" t="s">
        <v>9220</v>
      </c>
      <c r="F5797">
        <v>7.1</v>
      </c>
      <c r="G5797">
        <v>48000</v>
      </c>
      <c r="H5797" t="s">
        <v>2662</v>
      </c>
      <c r="I5797" t="s">
        <v>2662</v>
      </c>
      <c r="J5797" t="s">
        <v>857</v>
      </c>
      <c r="K5797" t="s">
        <v>7</v>
      </c>
      <c r="L5797" s="7">
        <v>11000000</v>
      </c>
      <c r="M5797" s="7">
        <v>17050017</v>
      </c>
      <c r="N5797" t="s">
        <v>617</v>
      </c>
      <c r="O5797">
        <v>118</v>
      </c>
      <c r="P5797" s="8">
        <f>_xlfn.XLOOKUP(D5797,Consumer_Price_Index!A:A,Consumer_Price_Index!B:B)</f>
        <v>188.9</v>
      </c>
      <c r="Q5797" s="13">
        <f>IF(ISNUMBER(M5797), M5797*(Consumer_Price_Index!$B$45/(_xlfn.XLOOKUP('Working Data'!D4547,Consumer_Price_Index!A:A,Consumer_Price_Index!B:B))), "Missing")</f>
        <v>50001349.180943206</v>
      </c>
      <c r="R5797" t="str">
        <f t="shared" si="90"/>
        <v>Yes</v>
      </c>
    </row>
    <row r="5798" spans="1:18" x14ac:dyDescent="0.25">
      <c r="A5798" t="s">
        <v>3359</v>
      </c>
      <c r="B5798" t="s">
        <v>101</v>
      </c>
      <c r="C5798" t="s">
        <v>73</v>
      </c>
      <c r="D5798" s="11">
        <v>2016</v>
      </c>
      <c r="E5798" t="s">
        <v>2897</v>
      </c>
      <c r="F5798">
        <v>7.1</v>
      </c>
      <c r="G5798">
        <v>141000</v>
      </c>
      <c r="H5798" t="s">
        <v>3358</v>
      </c>
      <c r="I5798" t="s">
        <v>3176</v>
      </c>
      <c r="J5798" t="s">
        <v>1462</v>
      </c>
      <c r="K5798" t="s">
        <v>7</v>
      </c>
      <c r="L5798" s="7">
        <v>145000000</v>
      </c>
      <c r="M5798" s="7">
        <v>521170825</v>
      </c>
      <c r="N5798" t="s">
        <v>3357</v>
      </c>
      <c r="O5798">
        <v>95</v>
      </c>
      <c r="P5798" s="8">
        <f>_xlfn.XLOOKUP(D5798,Consumer_Price_Index!A:A,Consumer_Price_Index!B:B)</f>
        <v>240</v>
      </c>
      <c r="Q5798" s="13">
        <f>IF(ISNUMBER(M5798), M5798*(Consumer_Price_Index!$B$45/(_xlfn.XLOOKUP('Working Data'!D6874,Consumer_Price_Index!A:A,Consumer_Price_Index!B:B))), "Missing")</f>
        <v>922187865.14227641</v>
      </c>
      <c r="R5798" t="str">
        <f t="shared" si="90"/>
        <v>Yes</v>
      </c>
    </row>
    <row r="5799" spans="1:18" x14ac:dyDescent="0.25">
      <c r="A5799" t="s">
        <v>11347</v>
      </c>
      <c r="B5799" t="s">
        <v>382</v>
      </c>
      <c r="C5799" t="s">
        <v>87</v>
      </c>
      <c r="D5799" s="11">
        <v>2001</v>
      </c>
      <c r="E5799" t="s">
        <v>11346</v>
      </c>
      <c r="F5799">
        <v>7.1</v>
      </c>
      <c r="G5799">
        <v>9600</v>
      </c>
      <c r="H5799" t="s">
        <v>2589</v>
      </c>
      <c r="I5799" t="s">
        <v>11345</v>
      </c>
      <c r="J5799" t="s">
        <v>2103</v>
      </c>
      <c r="K5799" t="s">
        <v>7</v>
      </c>
      <c r="L5799" s="7">
        <v>700000</v>
      </c>
      <c r="M5799" s="7">
        <v>1846059</v>
      </c>
      <c r="N5799" t="s">
        <v>11344</v>
      </c>
      <c r="O5799">
        <v>97</v>
      </c>
      <c r="P5799" s="8">
        <f>_xlfn.XLOOKUP(D5799,Consumer_Price_Index!A:A,Consumer_Price_Index!B:B)</f>
        <v>177.1</v>
      </c>
      <c r="Q5799" s="13">
        <f>IF(ISNUMBER(M5799), M5799*(Consumer_Price_Index!$B$45/(_xlfn.XLOOKUP('Working Data'!D4017,Consumer_Price_Index!A:A,Consumer_Price_Index!B:B))), "Missing")</f>
        <v>2449887.5317944251</v>
      </c>
      <c r="R5799" t="str">
        <f t="shared" si="90"/>
        <v>Yes</v>
      </c>
    </row>
    <row r="5800" spans="1:18" x14ac:dyDescent="0.25">
      <c r="A5800" t="s">
        <v>11280</v>
      </c>
      <c r="B5800" t="s">
        <v>52</v>
      </c>
      <c r="C5800" t="s">
        <v>24</v>
      </c>
      <c r="D5800" s="11">
        <v>2001</v>
      </c>
      <c r="E5800" t="s">
        <v>11279</v>
      </c>
      <c r="F5800">
        <v>7.1</v>
      </c>
      <c r="G5800">
        <v>6100</v>
      </c>
      <c r="H5800" t="s">
        <v>11278</v>
      </c>
      <c r="I5800" t="s">
        <v>11278</v>
      </c>
      <c r="J5800" t="s">
        <v>11277</v>
      </c>
      <c r="K5800" t="s">
        <v>379</v>
      </c>
      <c r="M5800" s="7">
        <v>270811</v>
      </c>
      <c r="N5800" t="s">
        <v>11276</v>
      </c>
      <c r="O5800">
        <v>103</v>
      </c>
      <c r="P5800" s="8">
        <f>_xlfn.XLOOKUP(D5800,Consumer_Price_Index!A:A,Consumer_Price_Index!B:B)</f>
        <v>177.1</v>
      </c>
      <c r="Q5800" s="13">
        <f>IF(ISNUMBER(M5800), M5800*(Consumer_Price_Index!$B$45/(_xlfn.XLOOKUP('Working Data'!D4036,Consumer_Price_Index!A:A,Consumer_Price_Index!B:B))), "Missing")</f>
        <v>436824.3075701429</v>
      </c>
      <c r="R5800" t="str">
        <f t="shared" si="90"/>
        <v>No</v>
      </c>
    </row>
    <row r="5801" spans="1:18" x14ac:dyDescent="0.25">
      <c r="A5801" t="s">
        <v>19586</v>
      </c>
      <c r="B5801" t="s">
        <v>68</v>
      </c>
      <c r="C5801" t="s">
        <v>409</v>
      </c>
      <c r="D5801" s="11">
        <v>1986</v>
      </c>
      <c r="E5801" t="s">
        <v>19574</v>
      </c>
      <c r="F5801">
        <v>7.1</v>
      </c>
      <c r="G5801">
        <v>6300</v>
      </c>
      <c r="H5801" t="s">
        <v>1786</v>
      </c>
      <c r="I5801" t="s">
        <v>19585</v>
      </c>
      <c r="J5801" t="s">
        <v>13644</v>
      </c>
      <c r="K5801" t="s">
        <v>265</v>
      </c>
      <c r="L5801" s="7">
        <v>8500000</v>
      </c>
      <c r="M5801" s="7">
        <v>277646</v>
      </c>
      <c r="N5801" t="s">
        <v>19584</v>
      </c>
      <c r="O5801">
        <v>136</v>
      </c>
      <c r="P5801" s="8">
        <f>_xlfn.XLOOKUP(D5801,Consumer_Price_Index!A:A,Consumer_Price_Index!B:B)</f>
        <v>109.6</v>
      </c>
      <c r="Q5801" s="13">
        <f>IF(ISNUMBER(M5801), M5801*(Consumer_Price_Index!$B$45/(_xlfn.XLOOKUP('Working Data'!D934,Consumer_Price_Index!A:A,Consumer_Price_Index!B:B))), "Missing")</f>
        <v>368461.39459930308</v>
      </c>
      <c r="R5801" t="str">
        <f t="shared" si="90"/>
        <v>Yes</v>
      </c>
    </row>
    <row r="5802" spans="1:18" x14ac:dyDescent="0.25">
      <c r="A5802" t="s">
        <v>15772</v>
      </c>
      <c r="B5802" t="s">
        <v>41</v>
      </c>
      <c r="C5802" t="s">
        <v>24</v>
      </c>
      <c r="D5802" s="11">
        <v>1993</v>
      </c>
      <c r="E5802" t="s">
        <v>14414</v>
      </c>
      <c r="F5802">
        <v>7.1</v>
      </c>
      <c r="G5802">
        <v>33000</v>
      </c>
      <c r="H5802" t="s">
        <v>11357</v>
      </c>
      <c r="I5802" t="s">
        <v>12595</v>
      </c>
      <c r="J5802" t="s">
        <v>12595</v>
      </c>
      <c r="K5802" t="s">
        <v>562</v>
      </c>
      <c r="M5802" s="7">
        <v>659810</v>
      </c>
      <c r="N5802" t="s">
        <v>15771</v>
      </c>
      <c r="O5802">
        <v>107</v>
      </c>
      <c r="P5802" s="8">
        <f>_xlfn.XLOOKUP(D5802,Consumer_Price_Index!A:A,Consumer_Price_Index!B:B)</f>
        <v>144.5</v>
      </c>
      <c r="Q5802" s="13">
        <f>IF(ISNUMBER(M5802), M5802*(Consumer_Price_Index!$B$45/(_xlfn.XLOOKUP('Working Data'!D2367,Consumer_Price_Index!A:A,Consumer_Price_Index!B:B))), "Missing")</f>
        <v>1233399.4294478528</v>
      </c>
      <c r="R5802" t="str">
        <f t="shared" si="90"/>
        <v>No</v>
      </c>
    </row>
    <row r="5803" spans="1:18" x14ac:dyDescent="0.25">
      <c r="A5803" t="s">
        <v>6811</v>
      </c>
      <c r="B5803" t="s">
        <v>41</v>
      </c>
      <c r="C5803" t="s">
        <v>11</v>
      </c>
      <c r="D5803" s="11">
        <v>2010</v>
      </c>
      <c r="E5803" t="s">
        <v>6810</v>
      </c>
      <c r="F5803">
        <v>7.1</v>
      </c>
      <c r="G5803">
        <v>115000</v>
      </c>
      <c r="H5803" t="s">
        <v>2550</v>
      </c>
      <c r="I5803" t="s">
        <v>2550</v>
      </c>
      <c r="J5803" t="s">
        <v>1515</v>
      </c>
      <c r="K5803" t="s">
        <v>265</v>
      </c>
      <c r="L5803" s="7">
        <v>20000000</v>
      </c>
      <c r="M5803" s="7">
        <v>27093592</v>
      </c>
      <c r="N5803" t="s">
        <v>6809</v>
      </c>
      <c r="O5803">
        <v>116</v>
      </c>
      <c r="P5803" s="8">
        <f>_xlfn.XLOOKUP(D5803,Consumer_Price_Index!A:A,Consumer_Price_Index!B:B)</f>
        <v>218.1</v>
      </c>
      <c r="Q5803" s="13">
        <f>IF(ISNUMBER(M5803), M5803*(Consumer_Price_Index!$B$45/(_xlfn.XLOOKUP('Working Data'!D5731,Consumer_Price_Index!A:A,Consumer_Price_Index!B:B))), "Missing")</f>
        <v>40949491.480158731</v>
      </c>
      <c r="R5803" t="str">
        <f t="shared" si="90"/>
        <v>Yes</v>
      </c>
    </row>
    <row r="5804" spans="1:18" x14ac:dyDescent="0.25">
      <c r="A5804" t="s">
        <v>17975</v>
      </c>
      <c r="B5804" t="s">
        <v>915</v>
      </c>
      <c r="C5804" t="s">
        <v>73</v>
      </c>
      <c r="D5804" s="11">
        <v>1989</v>
      </c>
      <c r="E5804" t="s">
        <v>16046</v>
      </c>
      <c r="F5804">
        <v>7.1</v>
      </c>
      <c r="G5804">
        <v>7000</v>
      </c>
      <c r="H5804" t="s">
        <v>17974</v>
      </c>
      <c r="I5804" t="s">
        <v>3868</v>
      </c>
      <c r="J5804" t="s">
        <v>17973</v>
      </c>
      <c r="K5804" t="s">
        <v>197</v>
      </c>
      <c r="L5804" s="7">
        <v>35000000</v>
      </c>
      <c r="M5804" s="7">
        <v>1368000</v>
      </c>
      <c r="N5804" t="s">
        <v>17972</v>
      </c>
      <c r="O5804">
        <v>85</v>
      </c>
      <c r="P5804" s="8">
        <f>_xlfn.XLOOKUP(D5804,Consumer_Price_Index!A:A,Consumer_Price_Index!B:B)</f>
        <v>124</v>
      </c>
      <c r="Q5804" s="13">
        <f>IF(ISNUMBER(M5804), M5804*(Consumer_Price_Index!$B$45/(_xlfn.XLOOKUP('Working Data'!D1539,Consumer_Price_Index!A:A,Consumer_Price_Index!B:B))), "Missing")</f>
        <v>2353639.7515527951</v>
      </c>
      <c r="R5804" t="str">
        <f t="shared" si="90"/>
        <v>Yes</v>
      </c>
    </row>
    <row r="5805" spans="1:18" x14ac:dyDescent="0.25">
      <c r="A5805" t="s">
        <v>6537</v>
      </c>
      <c r="B5805" t="s">
        <v>52</v>
      </c>
      <c r="C5805" t="s">
        <v>24</v>
      </c>
      <c r="D5805" s="11">
        <v>2010</v>
      </c>
      <c r="E5805" t="s">
        <v>6536</v>
      </c>
      <c r="F5805">
        <v>7.1</v>
      </c>
      <c r="G5805">
        <v>24000</v>
      </c>
      <c r="H5805" t="s">
        <v>5011</v>
      </c>
      <c r="I5805" t="s">
        <v>5011</v>
      </c>
      <c r="J5805" t="s">
        <v>6425</v>
      </c>
      <c r="K5805" t="s">
        <v>562</v>
      </c>
      <c r="M5805" s="7">
        <v>53319615</v>
      </c>
      <c r="N5805" t="s">
        <v>5009</v>
      </c>
      <c r="O5805">
        <v>154</v>
      </c>
      <c r="P5805" s="8">
        <f>_xlfn.XLOOKUP(D5805,Consumer_Price_Index!A:A,Consumer_Price_Index!B:B)</f>
        <v>218.1</v>
      </c>
      <c r="Q5805" s="13">
        <f>IF(ISNUMBER(M5805), M5805*(Consumer_Price_Index!$B$45/(_xlfn.XLOOKUP('Working Data'!D5819,Consumer_Price_Index!A:A,Consumer_Price_Index!B:B))), "Missing")</f>
        <v>75459761.683697164</v>
      </c>
      <c r="R5805" t="str">
        <f t="shared" si="90"/>
        <v>No</v>
      </c>
    </row>
    <row r="5806" spans="1:18" x14ac:dyDescent="0.25">
      <c r="A5806" t="s">
        <v>8560</v>
      </c>
      <c r="B5806" t="s">
        <v>68</v>
      </c>
      <c r="C5806" t="s">
        <v>34</v>
      </c>
      <c r="D5806" s="11">
        <v>2007</v>
      </c>
      <c r="E5806" t="s">
        <v>8559</v>
      </c>
      <c r="F5806">
        <v>7.1</v>
      </c>
      <c r="G5806">
        <v>394000</v>
      </c>
      <c r="H5806" t="s">
        <v>5782</v>
      </c>
      <c r="I5806" t="s">
        <v>8558</v>
      </c>
      <c r="J5806" t="s">
        <v>1878</v>
      </c>
      <c r="K5806" t="s">
        <v>7</v>
      </c>
      <c r="L5806" s="7">
        <v>110000000</v>
      </c>
      <c r="M5806" s="7">
        <v>388156011</v>
      </c>
      <c r="N5806" t="s">
        <v>890</v>
      </c>
      <c r="O5806">
        <v>128</v>
      </c>
      <c r="P5806" s="8">
        <f>_xlfn.XLOOKUP(D5806,Consumer_Price_Index!A:A,Consumer_Price_Index!B:B)</f>
        <v>207.3</v>
      </c>
      <c r="Q5806" s="13">
        <f>IF(ISNUMBER(M5806), M5806*(Consumer_Price_Index!$B$45/(_xlfn.XLOOKUP('Working Data'!D5060,Consumer_Price_Index!A:A,Consumer_Price_Index!B:B))), "Missing")</f>
        <v>551380589.98461533</v>
      </c>
      <c r="R5806" t="str">
        <f t="shared" si="90"/>
        <v>Yes</v>
      </c>
    </row>
    <row r="5807" spans="1:18" x14ac:dyDescent="0.25">
      <c r="A5807" t="s">
        <v>5092</v>
      </c>
      <c r="B5807" t="s">
        <v>41</v>
      </c>
      <c r="C5807" t="s">
        <v>11</v>
      </c>
      <c r="D5807" s="11">
        <v>2013</v>
      </c>
      <c r="E5807" t="s">
        <v>5091</v>
      </c>
      <c r="F5807">
        <v>7.1</v>
      </c>
      <c r="G5807">
        <v>140000</v>
      </c>
      <c r="H5807" t="s">
        <v>812</v>
      </c>
      <c r="I5807" t="s">
        <v>812</v>
      </c>
      <c r="J5807" t="s">
        <v>1936</v>
      </c>
      <c r="K5807" t="s">
        <v>265</v>
      </c>
      <c r="L5807" s="7">
        <v>2000000</v>
      </c>
      <c r="M5807" s="7">
        <v>5090608</v>
      </c>
      <c r="N5807" t="s">
        <v>2750</v>
      </c>
      <c r="O5807">
        <v>85</v>
      </c>
      <c r="P5807" s="8">
        <f>_xlfn.XLOOKUP(D5807,Consumer_Price_Index!A:A,Consumer_Price_Index!B:B)</f>
        <v>233</v>
      </c>
      <c r="Q5807" s="13">
        <f>IF(ISNUMBER(M5807), M5807*(Consumer_Price_Index!$B$45/(_xlfn.XLOOKUP('Working Data'!D6324,Consumer_Price_Index!A:A,Consumer_Price_Index!B:B))), "Missing")</f>
        <v>9664225.9040498435</v>
      </c>
      <c r="R5807" t="str">
        <f t="shared" si="90"/>
        <v>Yes</v>
      </c>
    </row>
    <row r="5808" spans="1:18" x14ac:dyDescent="0.25">
      <c r="A5808" t="s">
        <v>9539</v>
      </c>
      <c r="B5808" t="s">
        <v>68</v>
      </c>
      <c r="C5808" t="s">
        <v>409</v>
      </c>
      <c r="D5808" s="11">
        <v>2005</v>
      </c>
      <c r="E5808" t="s">
        <v>9480</v>
      </c>
      <c r="F5808">
        <v>7.1</v>
      </c>
      <c r="G5808">
        <v>53000</v>
      </c>
      <c r="H5808" t="s">
        <v>596</v>
      </c>
      <c r="I5808" t="s">
        <v>9538</v>
      </c>
      <c r="J5808" t="s">
        <v>8869</v>
      </c>
      <c r="K5808" t="s">
        <v>7</v>
      </c>
      <c r="L5808" s="7">
        <v>25000000</v>
      </c>
      <c r="M5808" s="7">
        <v>13411957</v>
      </c>
      <c r="N5808" t="s">
        <v>114</v>
      </c>
      <c r="O5808">
        <v>107</v>
      </c>
      <c r="P5808" s="8">
        <f>_xlfn.XLOOKUP(D5808,Consumer_Price_Index!A:A,Consumer_Price_Index!B:B)</f>
        <v>195.3</v>
      </c>
      <c r="Q5808" s="13">
        <f>IF(ISNUMBER(M5808), M5808*(Consumer_Price_Index!$B$45/(_xlfn.XLOOKUP('Working Data'!D4683,Consumer_Price_Index!A:A,Consumer_Price_Index!B:B))), "Missing")</f>
        <v>18981065.015791919</v>
      </c>
      <c r="R5808" t="str">
        <f t="shared" si="90"/>
        <v>Yes</v>
      </c>
    </row>
    <row r="5809" spans="1:18" x14ac:dyDescent="0.25">
      <c r="A5809" t="s">
        <v>5793</v>
      </c>
      <c r="B5809" t="s">
        <v>52</v>
      </c>
      <c r="C5809" t="s">
        <v>11</v>
      </c>
      <c r="D5809" s="11">
        <v>2012</v>
      </c>
      <c r="E5809" t="s">
        <v>5792</v>
      </c>
      <c r="F5809">
        <v>7.1</v>
      </c>
      <c r="G5809">
        <v>15000</v>
      </c>
      <c r="H5809" t="s">
        <v>2560</v>
      </c>
      <c r="I5809" t="s">
        <v>2560</v>
      </c>
      <c r="J5809" t="s">
        <v>5791</v>
      </c>
      <c r="K5809" t="s">
        <v>504</v>
      </c>
      <c r="M5809" s="7">
        <v>2362019</v>
      </c>
      <c r="N5809" t="s">
        <v>5790</v>
      </c>
      <c r="O5809">
        <v>109</v>
      </c>
      <c r="P5809" s="8">
        <f>_xlfn.XLOOKUP(D5809,Consumer_Price_Index!A:A,Consumer_Price_Index!B:B)</f>
        <v>229.6</v>
      </c>
      <c r="Q5809" s="13">
        <f>IF(ISNUMBER(M5809), M5809*(Consumer_Price_Index!$B$45/(_xlfn.XLOOKUP('Working Data'!D6091,Consumer_Price_Index!A:A,Consumer_Price_Index!B:B))), "Missing")</f>
        <v>4000595.8271261812</v>
      </c>
      <c r="R5809" t="str">
        <f t="shared" si="90"/>
        <v>No</v>
      </c>
    </row>
    <row r="5810" spans="1:18" x14ac:dyDescent="0.25">
      <c r="A5810" t="s">
        <v>19453</v>
      </c>
      <c r="B5810" t="s">
        <v>68</v>
      </c>
      <c r="C5810" t="s">
        <v>24</v>
      </c>
      <c r="D5810" s="11">
        <v>1986</v>
      </c>
      <c r="E5810" t="s">
        <v>19452</v>
      </c>
      <c r="F5810">
        <v>7.1</v>
      </c>
      <c r="G5810">
        <v>2100</v>
      </c>
      <c r="H5810" t="s">
        <v>16763</v>
      </c>
      <c r="I5810" t="s">
        <v>19451</v>
      </c>
      <c r="J5810" t="s">
        <v>19450</v>
      </c>
      <c r="K5810" t="s">
        <v>504</v>
      </c>
      <c r="N5810" t="s">
        <v>19449</v>
      </c>
      <c r="O5810">
        <v>85</v>
      </c>
      <c r="P5810" s="8">
        <f>_xlfn.XLOOKUP(D5810,Consumer_Price_Index!A:A,Consumer_Price_Index!B:B)</f>
        <v>109.6</v>
      </c>
      <c r="Q5810" s="13" t="str">
        <f>IF(ISNUMBER(M5810), M5810*(Consumer_Price_Index!$B$45/(_xlfn.XLOOKUP('Working Data'!D982,Consumer_Price_Index!A:A,Consumer_Price_Index!B:B))), "Missing")</f>
        <v>Missing</v>
      </c>
      <c r="R5810" t="str">
        <f t="shared" si="90"/>
        <v>No</v>
      </c>
    </row>
    <row r="5811" spans="1:18" x14ac:dyDescent="0.25">
      <c r="A5811" t="s">
        <v>14980</v>
      </c>
      <c r="B5811" t="s">
        <v>41</v>
      </c>
      <c r="C5811" t="s">
        <v>24</v>
      </c>
      <c r="D5811" s="11">
        <v>1995</v>
      </c>
      <c r="E5811" t="s">
        <v>14578</v>
      </c>
      <c r="F5811">
        <v>7.1</v>
      </c>
      <c r="G5811">
        <v>118000</v>
      </c>
      <c r="H5811" t="s">
        <v>4605</v>
      </c>
      <c r="I5811" t="s">
        <v>4605</v>
      </c>
      <c r="J5811" t="s">
        <v>14979</v>
      </c>
      <c r="K5811" t="s">
        <v>7</v>
      </c>
      <c r="L5811" s="7">
        <v>8000000</v>
      </c>
      <c r="M5811" s="7">
        <v>2122561</v>
      </c>
      <c r="N5811" t="s">
        <v>2957</v>
      </c>
      <c r="O5811">
        <v>94</v>
      </c>
      <c r="P5811" s="8">
        <f>_xlfn.XLOOKUP(D5811,Consumer_Price_Index!A:A,Consumer_Price_Index!B:B)</f>
        <v>152.4</v>
      </c>
      <c r="Q5811" s="13">
        <f>IF(ISNUMBER(M5811), M5811*(Consumer_Price_Index!$B$45/(_xlfn.XLOOKUP('Working Data'!D2660,Consumer_Price_Index!A:A,Consumer_Price_Index!B:B))), "Missing")</f>
        <v>3882018.8277310925</v>
      </c>
      <c r="R5811" t="str">
        <f t="shared" si="90"/>
        <v>Yes</v>
      </c>
    </row>
    <row r="5812" spans="1:18" x14ac:dyDescent="0.25">
      <c r="A5812" t="s">
        <v>12735</v>
      </c>
      <c r="B5812" t="s">
        <v>68</v>
      </c>
      <c r="C5812" t="s">
        <v>24</v>
      </c>
      <c r="D5812" s="11">
        <v>1999</v>
      </c>
      <c r="E5812" t="s">
        <v>12734</v>
      </c>
      <c r="F5812">
        <v>7.1</v>
      </c>
      <c r="G5812">
        <v>23000</v>
      </c>
      <c r="H5812" t="s">
        <v>3693</v>
      </c>
      <c r="I5812" t="s">
        <v>8296</v>
      </c>
      <c r="J5812" t="s">
        <v>12733</v>
      </c>
      <c r="K5812" t="s">
        <v>265</v>
      </c>
      <c r="M5812" s="7">
        <v>4775847</v>
      </c>
      <c r="N5812" t="s">
        <v>11945</v>
      </c>
      <c r="O5812">
        <v>112</v>
      </c>
      <c r="P5812" s="8">
        <f>_xlfn.XLOOKUP(D5812,Consumer_Price_Index!A:A,Consumer_Price_Index!B:B)</f>
        <v>166.6</v>
      </c>
      <c r="Q5812" s="13">
        <f>IF(ISNUMBER(M5812), M5812*(Consumer_Price_Index!$B$45/(_xlfn.XLOOKUP('Working Data'!D3522,Consumer_Price_Index!A:A,Consumer_Price_Index!B:B))), "Missing")</f>
        <v>5691046.4642158784</v>
      </c>
      <c r="R5812" t="str">
        <f t="shared" si="90"/>
        <v>No</v>
      </c>
    </row>
    <row r="5813" spans="1:18" x14ac:dyDescent="0.25">
      <c r="A5813" t="s">
        <v>16088</v>
      </c>
      <c r="B5813" t="s">
        <v>41</v>
      </c>
      <c r="C5813" t="s">
        <v>100</v>
      </c>
      <c r="D5813" s="11">
        <v>1992</v>
      </c>
      <c r="E5813" t="s">
        <v>15723</v>
      </c>
      <c r="F5813">
        <v>7.1</v>
      </c>
      <c r="G5813">
        <v>3100</v>
      </c>
      <c r="H5813" t="s">
        <v>13406</v>
      </c>
      <c r="I5813" t="s">
        <v>10971</v>
      </c>
      <c r="J5813" t="s">
        <v>15009</v>
      </c>
      <c r="K5813" t="s">
        <v>504</v>
      </c>
      <c r="M5813" s="7">
        <v>2806881</v>
      </c>
      <c r="N5813" t="s">
        <v>9466</v>
      </c>
      <c r="O5813">
        <v>109</v>
      </c>
      <c r="P5813" s="8">
        <f>_xlfn.XLOOKUP(D5813,Consumer_Price_Index!A:A,Consumer_Price_Index!B:B)</f>
        <v>140.30000000000001</v>
      </c>
      <c r="Q5813" s="13">
        <f>IF(ISNUMBER(M5813), M5813*(Consumer_Price_Index!$B$45/(_xlfn.XLOOKUP('Working Data'!D2231,Consumer_Price_Index!A:A,Consumer_Price_Index!B:B))), "Missing")</f>
        <v>3972394.986994891</v>
      </c>
      <c r="R5813" t="str">
        <f t="shared" si="90"/>
        <v>No</v>
      </c>
    </row>
    <row r="5814" spans="1:18" x14ac:dyDescent="0.25">
      <c r="A5814" t="s">
        <v>6298</v>
      </c>
      <c r="B5814" t="s">
        <v>41</v>
      </c>
      <c r="C5814" t="s">
        <v>11</v>
      </c>
      <c r="D5814" s="11">
        <v>2011</v>
      </c>
      <c r="E5814" t="s">
        <v>6297</v>
      </c>
      <c r="F5814">
        <v>7.1</v>
      </c>
      <c r="G5814">
        <v>121000</v>
      </c>
      <c r="H5814" t="s">
        <v>4380</v>
      </c>
      <c r="I5814" t="s">
        <v>4380</v>
      </c>
      <c r="J5814" t="s">
        <v>6296</v>
      </c>
      <c r="K5814" t="s">
        <v>7</v>
      </c>
      <c r="L5814" s="7">
        <v>3500000</v>
      </c>
      <c r="M5814" s="7">
        <v>19504039</v>
      </c>
      <c r="N5814" t="s">
        <v>4379</v>
      </c>
      <c r="O5814">
        <v>107</v>
      </c>
      <c r="P5814" s="8">
        <f>_xlfn.XLOOKUP(D5814,Consumer_Price_Index!A:A,Consumer_Price_Index!B:B)</f>
        <v>224.9</v>
      </c>
      <c r="Q5814" s="13">
        <f>IF(ISNUMBER(M5814), M5814*(Consumer_Price_Index!$B$45/(_xlfn.XLOOKUP('Working Data'!D5917,Consumer_Price_Index!A:A,Consumer_Price_Index!B:B))), "Missing")</f>
        <v>37027293.976947039</v>
      </c>
      <c r="R5814" t="str">
        <f t="shared" si="90"/>
        <v>Yes</v>
      </c>
    </row>
    <row r="5815" spans="1:18" x14ac:dyDescent="0.25">
      <c r="A5815" t="s">
        <v>7919</v>
      </c>
      <c r="B5815" t="s">
        <v>101</v>
      </c>
      <c r="C5815" t="s">
        <v>24</v>
      </c>
      <c r="D5815" s="11">
        <v>2008</v>
      </c>
      <c r="E5815" t="s">
        <v>7854</v>
      </c>
      <c r="F5815">
        <v>7.1</v>
      </c>
      <c r="G5815">
        <v>150000</v>
      </c>
      <c r="H5815" t="s">
        <v>3155</v>
      </c>
      <c r="I5815" t="s">
        <v>4512</v>
      </c>
      <c r="J5815" t="s">
        <v>2121</v>
      </c>
      <c r="K5815" t="s">
        <v>7</v>
      </c>
      <c r="L5815" s="7">
        <v>60000000</v>
      </c>
      <c r="M5815" s="7">
        <v>255743093</v>
      </c>
      <c r="N5815" t="s">
        <v>527</v>
      </c>
      <c r="O5815">
        <v>115</v>
      </c>
      <c r="P5815" s="8">
        <f>_xlfn.XLOOKUP(D5815,Consumer_Price_Index!A:A,Consumer_Price_Index!B:B)</f>
        <v>215.3</v>
      </c>
      <c r="Q5815" s="13">
        <f>IF(ISNUMBER(M5815), M5815*(Consumer_Price_Index!$B$45/(_xlfn.XLOOKUP('Working Data'!D5320,Consumer_Price_Index!A:A,Consumer_Price_Index!B:B))), "Missing")</f>
        <v>304751350.94681269</v>
      </c>
      <c r="R5815" t="str">
        <f t="shared" si="90"/>
        <v>Yes</v>
      </c>
    </row>
    <row r="5816" spans="1:18" x14ac:dyDescent="0.25">
      <c r="A5816" t="s">
        <v>2244</v>
      </c>
      <c r="B5816" t="s">
        <v>68</v>
      </c>
      <c r="C5816" t="s">
        <v>409</v>
      </c>
      <c r="D5816" s="11">
        <v>2017</v>
      </c>
      <c r="E5816" t="s">
        <v>2074</v>
      </c>
      <c r="F5816">
        <v>7.1</v>
      </c>
      <c r="G5816">
        <v>22000</v>
      </c>
      <c r="H5816" t="s">
        <v>2243</v>
      </c>
      <c r="I5816" t="s">
        <v>2242</v>
      </c>
      <c r="J5816" t="s">
        <v>2241</v>
      </c>
      <c r="K5816" t="s">
        <v>7</v>
      </c>
      <c r="M5816" s="7">
        <v>14510490</v>
      </c>
      <c r="N5816" t="s">
        <v>1382</v>
      </c>
      <c r="O5816">
        <v>116</v>
      </c>
      <c r="P5816" s="8">
        <f>_xlfn.XLOOKUP(D5816,Consumer_Price_Index!A:A,Consumer_Price_Index!B:B)</f>
        <v>245.1</v>
      </c>
      <c r="Q5816" s="13">
        <f>IF(ISNUMBER(M5816), M5816*(Consumer_Price_Index!$B$45/(_xlfn.XLOOKUP('Working Data'!D7185,Consumer_Price_Index!A:A,Consumer_Price_Index!B:B))), "Missing")</f>
        <v>45817060.134715021</v>
      </c>
      <c r="R5816" t="str">
        <f t="shared" si="90"/>
        <v>No</v>
      </c>
    </row>
    <row r="5817" spans="1:18" x14ac:dyDescent="0.25">
      <c r="A5817" t="s">
        <v>1097</v>
      </c>
      <c r="B5817" t="s">
        <v>41</v>
      </c>
      <c r="C5817" t="s">
        <v>11</v>
      </c>
      <c r="D5817" s="11">
        <v>2019</v>
      </c>
      <c r="E5817" t="s">
        <v>1096</v>
      </c>
      <c r="F5817">
        <v>7.1</v>
      </c>
      <c r="G5817">
        <v>232000</v>
      </c>
      <c r="H5817" t="s">
        <v>1095</v>
      </c>
      <c r="I5817" t="s">
        <v>1095</v>
      </c>
      <c r="J5817" t="s">
        <v>1094</v>
      </c>
      <c r="K5817" t="s">
        <v>7</v>
      </c>
      <c r="L5817" s="7">
        <v>9000000</v>
      </c>
      <c r="M5817" s="7">
        <v>47967636</v>
      </c>
      <c r="N5817" t="s">
        <v>802</v>
      </c>
      <c r="O5817">
        <v>148</v>
      </c>
      <c r="P5817" s="8">
        <f>_xlfn.XLOOKUP(D5817,Consumer_Price_Index!A:A,Consumer_Price_Index!B:B)</f>
        <v>255.7</v>
      </c>
      <c r="Q5817" s="13">
        <f>IF(ISNUMBER(M5817), M5817*(Consumer_Price_Index!$B$45/(_xlfn.XLOOKUP('Working Data'!D7445,Consumer_Price_Index!A:A,Consumer_Price_Index!B:B))), "Missing")</f>
        <v>93153210.256214142</v>
      </c>
      <c r="R5817" t="str">
        <f t="shared" si="90"/>
        <v>Yes</v>
      </c>
    </row>
    <row r="5818" spans="1:18" x14ac:dyDescent="0.25">
      <c r="A5818" t="s">
        <v>3038</v>
      </c>
      <c r="B5818" t="s">
        <v>101</v>
      </c>
      <c r="C5818" t="s">
        <v>409</v>
      </c>
      <c r="D5818" s="11">
        <v>2016</v>
      </c>
      <c r="E5818" t="s">
        <v>3037</v>
      </c>
      <c r="F5818">
        <v>7.1</v>
      </c>
      <c r="G5818">
        <v>23000</v>
      </c>
      <c r="H5818" t="s">
        <v>3036</v>
      </c>
      <c r="I5818" t="s">
        <v>3035</v>
      </c>
      <c r="J5818" t="s">
        <v>1614</v>
      </c>
      <c r="K5818" t="s">
        <v>7</v>
      </c>
      <c r="L5818" s="7">
        <v>13000000</v>
      </c>
      <c r="M5818" s="7">
        <v>73983003</v>
      </c>
      <c r="N5818" t="s">
        <v>114</v>
      </c>
      <c r="O5818">
        <v>109</v>
      </c>
      <c r="P5818" s="8">
        <f>_xlfn.XLOOKUP(D5818,Consumer_Price_Index!A:A,Consumer_Price_Index!B:B)</f>
        <v>240</v>
      </c>
      <c r="Q5818" s="13">
        <f>IF(ISNUMBER(M5818), M5818*(Consumer_Price_Index!$B$45/(_xlfn.XLOOKUP('Working Data'!D6974,Consumer_Price_Index!A:A,Consumer_Price_Index!B:B))), "Missing")</f>
        <v>100233975.16273898</v>
      </c>
      <c r="R5818" t="str">
        <f t="shared" si="90"/>
        <v>Yes</v>
      </c>
    </row>
    <row r="5819" spans="1:18" x14ac:dyDescent="0.25">
      <c r="A5819" t="s">
        <v>7872</v>
      </c>
      <c r="B5819" t="s">
        <v>68</v>
      </c>
      <c r="C5819" t="s">
        <v>24</v>
      </c>
      <c r="D5819" s="11">
        <v>2008</v>
      </c>
      <c r="E5819" t="s">
        <v>7852</v>
      </c>
      <c r="F5819">
        <v>7.1</v>
      </c>
      <c r="G5819">
        <v>27000</v>
      </c>
      <c r="H5819" t="s">
        <v>7871</v>
      </c>
      <c r="I5819" t="s">
        <v>7870</v>
      </c>
      <c r="J5819" t="s">
        <v>2654</v>
      </c>
      <c r="K5819" t="s">
        <v>265</v>
      </c>
      <c r="M5819" s="7">
        <v>16724933</v>
      </c>
      <c r="N5819" t="s">
        <v>1072</v>
      </c>
      <c r="O5819">
        <v>92</v>
      </c>
      <c r="P5819" s="8">
        <f>_xlfn.XLOOKUP(D5819,Consumer_Price_Index!A:A,Consumer_Price_Index!B:B)</f>
        <v>215.3</v>
      </c>
      <c r="Q5819" s="13">
        <f>IF(ISNUMBER(M5819), M5819*(Consumer_Price_Index!$B$45/(_xlfn.XLOOKUP('Working Data'!D5339,Consumer_Price_Index!A:A,Consumer_Price_Index!B:B))), "Missing")</f>
        <v>23365827.992205411</v>
      </c>
      <c r="R5819" t="str">
        <f t="shared" si="90"/>
        <v>No</v>
      </c>
    </row>
    <row r="5820" spans="1:18" x14ac:dyDescent="0.25">
      <c r="A5820" t="s">
        <v>14485</v>
      </c>
      <c r="B5820" t="s">
        <v>68</v>
      </c>
      <c r="C5820" t="s">
        <v>34</v>
      </c>
      <c r="D5820" s="11">
        <v>1996</v>
      </c>
      <c r="E5820" t="s">
        <v>14484</v>
      </c>
      <c r="F5820">
        <v>7.1</v>
      </c>
      <c r="G5820">
        <v>398000</v>
      </c>
      <c r="H5820" t="s">
        <v>5674</v>
      </c>
      <c r="I5820" t="s">
        <v>1940</v>
      </c>
      <c r="J5820" t="s">
        <v>1939</v>
      </c>
      <c r="K5820" t="s">
        <v>7</v>
      </c>
      <c r="L5820" s="7">
        <v>80000000</v>
      </c>
      <c r="M5820" s="7">
        <v>457696391</v>
      </c>
      <c r="N5820" t="s">
        <v>108</v>
      </c>
      <c r="O5820">
        <v>110</v>
      </c>
      <c r="P5820" s="8">
        <f>_xlfn.XLOOKUP(D5820,Consumer_Price_Index!A:A,Consumer_Price_Index!B:B)</f>
        <v>156.9</v>
      </c>
      <c r="Q5820" s="13">
        <f>IF(ISNUMBER(M5820), M5820*(Consumer_Price_Index!$B$45/(_xlfn.XLOOKUP('Working Data'!D2852,Consumer_Price_Index!A:A,Consumer_Price_Index!B:B))), "Missing")</f>
        <v>738274697.39385915</v>
      </c>
      <c r="R5820" t="str">
        <f t="shared" si="90"/>
        <v>Yes</v>
      </c>
    </row>
    <row r="5821" spans="1:18" x14ac:dyDescent="0.25">
      <c r="A5821" t="s">
        <v>19187</v>
      </c>
      <c r="B5821" t="s">
        <v>101</v>
      </c>
      <c r="C5821" t="s">
        <v>24</v>
      </c>
      <c r="D5821" s="11">
        <v>1987</v>
      </c>
      <c r="E5821" t="s">
        <v>18307</v>
      </c>
      <c r="F5821">
        <v>7.1</v>
      </c>
      <c r="G5821">
        <v>53000</v>
      </c>
      <c r="H5821" t="s">
        <v>12706</v>
      </c>
      <c r="I5821" t="s">
        <v>7857</v>
      </c>
      <c r="J5821" t="s">
        <v>6948</v>
      </c>
      <c r="K5821" t="s">
        <v>7</v>
      </c>
      <c r="L5821" s="7">
        <v>15000000</v>
      </c>
      <c r="M5821" s="7">
        <v>80642217</v>
      </c>
      <c r="N5821" t="s">
        <v>704</v>
      </c>
      <c r="O5821">
        <v>102</v>
      </c>
      <c r="P5821" s="8">
        <f>_xlfn.XLOOKUP(D5821,Consumer_Price_Index!A:A,Consumer_Price_Index!B:B)</f>
        <v>113.6</v>
      </c>
      <c r="Q5821" s="13">
        <f>IF(ISNUMBER(M5821), M5821*(Consumer_Price_Index!$B$45/(_xlfn.XLOOKUP('Working Data'!D1068,Consumer_Price_Index!A:A,Consumer_Price_Index!B:B))), "Missing")</f>
        <v>216300030.98503521</v>
      </c>
      <c r="R5821" t="str">
        <f t="shared" si="90"/>
        <v>Yes</v>
      </c>
    </row>
    <row r="5822" spans="1:18" x14ac:dyDescent="0.25">
      <c r="A5822" t="s">
        <v>5318</v>
      </c>
      <c r="B5822" t="s">
        <v>68</v>
      </c>
      <c r="C5822" t="s">
        <v>24</v>
      </c>
      <c r="D5822" s="11">
        <v>2012</v>
      </c>
      <c r="E5822" t="s">
        <v>5317</v>
      </c>
      <c r="F5822">
        <v>7.1</v>
      </c>
      <c r="G5822">
        <v>16000</v>
      </c>
      <c r="H5822" t="s">
        <v>4065</v>
      </c>
      <c r="I5822" t="s">
        <v>5316</v>
      </c>
      <c r="J5822" t="s">
        <v>5315</v>
      </c>
      <c r="K5822" t="s">
        <v>7</v>
      </c>
      <c r="M5822" s="7">
        <v>5341221</v>
      </c>
      <c r="N5822" t="s">
        <v>5314</v>
      </c>
      <c r="O5822">
        <v>109</v>
      </c>
      <c r="P5822" s="8">
        <f>_xlfn.XLOOKUP(D5822,Consumer_Price_Index!A:A,Consumer_Price_Index!B:B)</f>
        <v>229.6</v>
      </c>
      <c r="Q5822" s="13">
        <f>IF(ISNUMBER(M5822), M5822*(Consumer_Price_Index!$B$45/(_xlfn.XLOOKUP('Working Data'!D6234,Consumer_Price_Index!A:A,Consumer_Price_Index!B:B))), "Missing")</f>
        <v>7462035.9408528199</v>
      </c>
      <c r="R5822" t="str">
        <f t="shared" si="90"/>
        <v>No</v>
      </c>
    </row>
    <row r="5823" spans="1:18" x14ac:dyDescent="0.25">
      <c r="A5823" t="s">
        <v>22001</v>
      </c>
      <c r="B5823" t="s">
        <v>101</v>
      </c>
      <c r="C5823" t="s">
        <v>24</v>
      </c>
      <c r="D5823" s="11">
        <v>1980</v>
      </c>
      <c r="E5823" t="s">
        <v>21873</v>
      </c>
      <c r="F5823">
        <v>7.1</v>
      </c>
      <c r="G5823">
        <v>8900</v>
      </c>
      <c r="H5823" t="s">
        <v>8768</v>
      </c>
      <c r="I5823" t="s">
        <v>19287</v>
      </c>
      <c r="J5823" t="s">
        <v>19515</v>
      </c>
      <c r="K5823" t="s">
        <v>7</v>
      </c>
      <c r="M5823" s="7">
        <v>22482952</v>
      </c>
      <c r="N5823" t="s">
        <v>890</v>
      </c>
      <c r="O5823">
        <v>102</v>
      </c>
      <c r="P5823" s="8">
        <f>_xlfn.XLOOKUP(D5823,Consumer_Price_Index!A:A,Consumer_Price_Index!B:B)</f>
        <v>82.4</v>
      </c>
      <c r="Q5823" s="13">
        <f>IF(ISNUMBER(M5823), M5823*(Consumer_Price_Index!$B$45/(_xlfn.XLOOKUP('Working Data'!D32,Consumer_Price_Index!A:A,Consumer_Price_Index!B:B))), "Missing")</f>
        <v>26791378.468517795</v>
      </c>
      <c r="R5823" t="str">
        <f t="shared" si="90"/>
        <v>No</v>
      </c>
    </row>
    <row r="5824" spans="1:18" x14ac:dyDescent="0.25">
      <c r="A5824" t="s">
        <v>17797</v>
      </c>
      <c r="C5824" t="s">
        <v>24</v>
      </c>
      <c r="D5824" s="11">
        <v>1989</v>
      </c>
      <c r="E5824" t="s">
        <v>17796</v>
      </c>
      <c r="F5824">
        <v>7.1</v>
      </c>
      <c r="G5824">
        <v>1500</v>
      </c>
      <c r="H5824" t="s">
        <v>17795</v>
      </c>
      <c r="I5824" t="s">
        <v>17795</v>
      </c>
      <c r="J5824" t="s">
        <v>17794</v>
      </c>
      <c r="K5824" t="s">
        <v>3470</v>
      </c>
      <c r="N5824" t="s">
        <v>17793</v>
      </c>
      <c r="O5824">
        <v>104</v>
      </c>
      <c r="P5824" s="8">
        <f>_xlfn.XLOOKUP(D5824,Consumer_Price_Index!A:A,Consumer_Price_Index!B:B)</f>
        <v>124</v>
      </c>
      <c r="Q5824" s="13" t="str">
        <f>IF(ISNUMBER(M5824), M5824*(Consumer_Price_Index!$B$45/(_xlfn.XLOOKUP('Working Data'!D1603,Consumer_Price_Index!A:A,Consumer_Price_Index!B:B))), "Missing")</f>
        <v>Missing</v>
      </c>
      <c r="R5824" t="str">
        <f t="shared" si="90"/>
        <v>No</v>
      </c>
    </row>
    <row r="5825" spans="1:18" x14ac:dyDescent="0.25">
      <c r="A5825" t="s">
        <v>10908</v>
      </c>
      <c r="B5825" t="s">
        <v>41</v>
      </c>
      <c r="C5825" t="s">
        <v>87</v>
      </c>
      <c r="D5825" s="11">
        <v>2002</v>
      </c>
      <c r="E5825" t="s">
        <v>10552</v>
      </c>
      <c r="F5825">
        <v>7.1</v>
      </c>
      <c r="G5825">
        <v>39000</v>
      </c>
      <c r="H5825" t="s">
        <v>1879</v>
      </c>
      <c r="I5825" t="s">
        <v>1879</v>
      </c>
      <c r="J5825" t="s">
        <v>10907</v>
      </c>
      <c r="K5825" t="s">
        <v>7</v>
      </c>
      <c r="L5825" s="7">
        <v>6500000</v>
      </c>
      <c r="M5825" s="7">
        <v>12633747</v>
      </c>
      <c r="N5825" t="s">
        <v>108</v>
      </c>
      <c r="O5825">
        <v>105</v>
      </c>
      <c r="P5825" s="8">
        <f>_xlfn.XLOOKUP(D5825,Consumer_Price_Index!A:A,Consumer_Price_Index!B:B)</f>
        <v>179.9</v>
      </c>
      <c r="Q5825" s="13">
        <f>IF(ISNUMBER(M5825), M5825*(Consumer_Price_Index!$B$45/(_xlfn.XLOOKUP('Working Data'!D4186,Consumer_Price_Index!A:A,Consumer_Price_Index!B:B))), "Missing")</f>
        <v>24534752.778202675</v>
      </c>
      <c r="R5825" t="str">
        <f t="shared" si="90"/>
        <v>Yes</v>
      </c>
    </row>
    <row r="5826" spans="1:18" x14ac:dyDescent="0.25">
      <c r="A5826" t="s">
        <v>6881</v>
      </c>
      <c r="B5826" t="s">
        <v>41</v>
      </c>
      <c r="C5826" t="s">
        <v>11</v>
      </c>
      <c r="D5826" s="11">
        <v>2010</v>
      </c>
      <c r="E5826" t="s">
        <v>6874</v>
      </c>
      <c r="F5826">
        <v>7.1</v>
      </c>
      <c r="G5826">
        <v>140000</v>
      </c>
      <c r="H5826" t="s">
        <v>6880</v>
      </c>
      <c r="I5826" t="s">
        <v>6879</v>
      </c>
      <c r="J5826" t="s">
        <v>648</v>
      </c>
      <c r="K5826" t="s">
        <v>265</v>
      </c>
      <c r="L5826" s="7">
        <v>15000000</v>
      </c>
      <c r="M5826" s="7">
        <v>9918093</v>
      </c>
      <c r="N5826" t="s">
        <v>5816</v>
      </c>
      <c r="O5826">
        <v>103</v>
      </c>
      <c r="P5826" s="8">
        <f>_xlfn.XLOOKUP(D5826,Consumer_Price_Index!A:A,Consumer_Price_Index!B:B)</f>
        <v>218.1</v>
      </c>
      <c r="Q5826" s="13">
        <f>IF(ISNUMBER(M5826), M5826*(Consumer_Price_Index!$B$45/(_xlfn.XLOOKUP('Working Data'!D5705,Consumer_Price_Index!A:A,Consumer_Price_Index!B:B))), "Missing")</f>
        <v>11677136.542117463</v>
      </c>
      <c r="R5826" t="str">
        <f t="shared" si="90"/>
        <v>Yes</v>
      </c>
    </row>
    <row r="5827" spans="1:18" x14ac:dyDescent="0.25">
      <c r="A5827" t="s">
        <v>10892</v>
      </c>
      <c r="B5827" t="s">
        <v>101</v>
      </c>
      <c r="C5827" t="s">
        <v>100</v>
      </c>
      <c r="D5827" s="11">
        <v>2002</v>
      </c>
      <c r="E5827" t="s">
        <v>10891</v>
      </c>
      <c r="F5827">
        <v>7.1</v>
      </c>
      <c r="G5827">
        <v>12000</v>
      </c>
      <c r="H5827" t="s">
        <v>8692</v>
      </c>
      <c r="I5827" t="s">
        <v>7105</v>
      </c>
      <c r="J5827" t="s">
        <v>2503</v>
      </c>
      <c r="K5827" t="s">
        <v>265</v>
      </c>
      <c r="L5827" s="7">
        <v>10000000</v>
      </c>
      <c r="M5827" s="7">
        <v>3651462</v>
      </c>
      <c r="N5827" t="s">
        <v>10890</v>
      </c>
      <c r="O5827">
        <v>132</v>
      </c>
      <c r="P5827" s="8">
        <f>_xlfn.XLOOKUP(D5827,Consumer_Price_Index!A:A,Consumer_Price_Index!B:B)</f>
        <v>179.9</v>
      </c>
      <c r="Q5827" s="13">
        <f>IF(ISNUMBER(M5827), M5827*(Consumer_Price_Index!$B$45/(_xlfn.XLOOKUP('Working Data'!D4192,Consumer_Price_Index!A:A,Consumer_Price_Index!B:B))), "Missing")</f>
        <v>7300528.027559055</v>
      </c>
      <c r="R5827" t="str">
        <f t="shared" ref="R5827:R5890" si="91">IF(AND(ISNUMBER(L5827), L5827&gt;0, ISNUMBER(M5827), M5827&gt;0), "Yes", "No")</f>
        <v>Yes</v>
      </c>
    </row>
    <row r="5828" spans="1:18" x14ac:dyDescent="0.25">
      <c r="A5828" t="s">
        <v>14784</v>
      </c>
      <c r="B5828" t="s">
        <v>41</v>
      </c>
      <c r="C5828" t="s">
        <v>409</v>
      </c>
      <c r="D5828" s="11">
        <v>1995</v>
      </c>
      <c r="E5828" t="s">
        <v>14783</v>
      </c>
      <c r="F5828">
        <v>7.1</v>
      </c>
      <c r="G5828">
        <v>29000</v>
      </c>
      <c r="H5828" t="s">
        <v>3232</v>
      </c>
      <c r="I5828" t="s">
        <v>14782</v>
      </c>
      <c r="J5828" t="s">
        <v>5628</v>
      </c>
      <c r="K5828" t="s">
        <v>7</v>
      </c>
      <c r="L5828" s="7">
        <v>44000000</v>
      </c>
      <c r="M5828" s="7">
        <v>13681765</v>
      </c>
      <c r="N5828" t="s">
        <v>14781</v>
      </c>
      <c r="O5828">
        <v>192</v>
      </c>
      <c r="P5828" s="8">
        <f>_xlfn.XLOOKUP(D5828,Consumer_Price_Index!A:A,Consumer_Price_Index!B:B)</f>
        <v>152.4</v>
      </c>
      <c r="Q5828" s="13">
        <f>IF(ISNUMBER(M5828), M5828*(Consumer_Price_Index!$B$45/(_xlfn.XLOOKUP('Working Data'!D2751,Consumer_Price_Index!A:A,Consumer_Price_Index!B:B))), "Missing")</f>
        <v>17370140.814583331</v>
      </c>
      <c r="R5828" t="str">
        <f t="shared" si="91"/>
        <v>Yes</v>
      </c>
    </row>
    <row r="5829" spans="1:18" x14ac:dyDescent="0.25">
      <c r="A5829" t="s">
        <v>19197</v>
      </c>
      <c r="B5829" t="s">
        <v>41</v>
      </c>
      <c r="C5829" t="s">
        <v>34</v>
      </c>
      <c r="D5829" s="11">
        <v>1987</v>
      </c>
      <c r="E5829" t="s">
        <v>18766</v>
      </c>
      <c r="F5829">
        <v>7.1</v>
      </c>
      <c r="G5829">
        <v>37000</v>
      </c>
      <c r="H5829" t="s">
        <v>4451</v>
      </c>
      <c r="I5829" t="s">
        <v>19196</v>
      </c>
      <c r="J5829" t="s">
        <v>671</v>
      </c>
      <c r="K5829" t="s">
        <v>7</v>
      </c>
      <c r="L5829" s="7">
        <v>15000000</v>
      </c>
      <c r="M5829" s="7">
        <v>35509515</v>
      </c>
      <c r="N5829" t="s">
        <v>514</v>
      </c>
      <c r="O5829">
        <v>114</v>
      </c>
      <c r="P5829" s="8">
        <f>_xlfn.XLOOKUP(D5829,Consumer_Price_Index!A:A,Consumer_Price_Index!B:B)</f>
        <v>113.6</v>
      </c>
      <c r="Q5829" s="13">
        <f>IF(ISNUMBER(M5829), M5829*(Consumer_Price_Index!$B$45/(_xlfn.XLOOKUP('Working Data'!D1062,Consumer_Price_Index!A:A,Consumer_Price_Index!B:B))), "Missing")</f>
        <v>100555290.15334572</v>
      </c>
      <c r="R5829" t="str">
        <f t="shared" si="91"/>
        <v>Yes</v>
      </c>
    </row>
    <row r="5830" spans="1:18" x14ac:dyDescent="0.25">
      <c r="A5830" t="s">
        <v>12864</v>
      </c>
      <c r="B5830" t="s">
        <v>68</v>
      </c>
      <c r="C5830" t="s">
        <v>24</v>
      </c>
      <c r="D5830" s="11">
        <v>1999</v>
      </c>
      <c r="E5830" t="s">
        <v>12716</v>
      </c>
      <c r="F5830">
        <v>7.1</v>
      </c>
      <c r="G5830">
        <v>286000</v>
      </c>
      <c r="H5830" t="s">
        <v>2214</v>
      </c>
      <c r="I5830" t="s">
        <v>1066</v>
      </c>
      <c r="J5830" t="s">
        <v>5389</v>
      </c>
      <c r="K5830" t="s">
        <v>265</v>
      </c>
      <c r="L5830" s="7">
        <v>42000000</v>
      </c>
      <c r="M5830" s="7">
        <v>363889678</v>
      </c>
      <c r="N5830" t="s">
        <v>11937</v>
      </c>
      <c r="O5830">
        <v>124</v>
      </c>
      <c r="P5830" s="8">
        <f>_xlfn.XLOOKUP(D5830,Consumer_Price_Index!A:A,Consumer_Price_Index!B:B)</f>
        <v>166.6</v>
      </c>
      <c r="Q5830" s="13">
        <f>IF(ISNUMBER(M5830), M5830*(Consumer_Price_Index!$B$45/(_xlfn.XLOOKUP('Working Data'!D3459,Consumer_Price_Index!A:A,Consumer_Price_Index!B:B))), "Missing")</f>
        <v>493006602.43041348</v>
      </c>
      <c r="R5830" t="str">
        <f t="shared" si="91"/>
        <v>Yes</v>
      </c>
    </row>
    <row r="5831" spans="1:18" x14ac:dyDescent="0.25">
      <c r="A5831" t="s">
        <v>7232</v>
      </c>
      <c r="B5831" t="s">
        <v>41</v>
      </c>
      <c r="C5831" t="s">
        <v>409</v>
      </c>
      <c r="D5831" s="11">
        <v>2009</v>
      </c>
      <c r="E5831" t="s">
        <v>7231</v>
      </c>
      <c r="F5831">
        <v>7.1</v>
      </c>
      <c r="G5831">
        <v>36000</v>
      </c>
      <c r="H5831" t="s">
        <v>4055</v>
      </c>
      <c r="I5831" t="s">
        <v>7230</v>
      </c>
      <c r="J5831" t="s">
        <v>2155</v>
      </c>
      <c r="K5831" t="s">
        <v>265</v>
      </c>
      <c r="M5831" s="7">
        <v>6577779</v>
      </c>
      <c r="N5831" t="s">
        <v>2608</v>
      </c>
      <c r="O5831">
        <v>98</v>
      </c>
      <c r="P5831" s="8">
        <f>_xlfn.XLOOKUP(D5831,Consumer_Price_Index!A:A,Consumer_Price_Index!B:B)</f>
        <v>214.5</v>
      </c>
      <c r="Q5831" s="13">
        <f>IF(ISNUMBER(M5831), M5831*(Consumer_Price_Index!$B$45/(_xlfn.XLOOKUP('Working Data'!D5575,Consumer_Price_Index!A:A,Consumer_Price_Index!B:B))), "Missing")</f>
        <v>7981876.7873357227</v>
      </c>
      <c r="R5831" t="str">
        <f t="shared" si="91"/>
        <v>No</v>
      </c>
    </row>
    <row r="5832" spans="1:18" x14ac:dyDescent="0.25">
      <c r="A5832" t="s">
        <v>10707</v>
      </c>
      <c r="B5832" t="s">
        <v>41</v>
      </c>
      <c r="C5832" t="s">
        <v>24</v>
      </c>
      <c r="D5832" s="11">
        <v>2003</v>
      </c>
      <c r="E5832" t="s">
        <v>10500</v>
      </c>
      <c r="F5832">
        <v>7.1</v>
      </c>
      <c r="G5832">
        <v>219000</v>
      </c>
      <c r="H5832" t="s">
        <v>1070</v>
      </c>
      <c r="I5832" t="s">
        <v>10706</v>
      </c>
      <c r="J5832" t="s">
        <v>2786</v>
      </c>
      <c r="K5832" t="s">
        <v>7</v>
      </c>
      <c r="L5832" s="7">
        <v>24000000</v>
      </c>
      <c r="M5832" s="7">
        <v>87135520</v>
      </c>
      <c r="N5832" t="s">
        <v>632</v>
      </c>
      <c r="O5832">
        <v>88</v>
      </c>
      <c r="P5832" s="8">
        <f>_xlfn.XLOOKUP(D5832,Consumer_Price_Index!A:A,Consumer_Price_Index!B:B)</f>
        <v>184</v>
      </c>
      <c r="Q5832" s="13">
        <f>IF(ISNUMBER(M5832), M5832*(Consumer_Price_Index!$B$45/(_xlfn.XLOOKUP('Working Data'!D4248,Consumer_Price_Index!A:A,Consumer_Price_Index!B:B))), "Missing")</f>
        <v>123317198.99674872</v>
      </c>
      <c r="R5832" t="str">
        <f t="shared" si="91"/>
        <v>Yes</v>
      </c>
    </row>
    <row r="5833" spans="1:18" x14ac:dyDescent="0.25">
      <c r="A5833" t="s">
        <v>1381</v>
      </c>
      <c r="B5833" t="s">
        <v>68</v>
      </c>
      <c r="C5833" t="s">
        <v>409</v>
      </c>
      <c r="D5833" s="11">
        <v>2018</v>
      </c>
      <c r="E5833" t="s">
        <v>240</v>
      </c>
      <c r="F5833">
        <v>7.1</v>
      </c>
      <c r="G5833">
        <v>31000</v>
      </c>
      <c r="H5833" t="s">
        <v>1380</v>
      </c>
      <c r="I5833" t="s">
        <v>1379</v>
      </c>
      <c r="J5833" t="s">
        <v>1378</v>
      </c>
      <c r="K5833" t="s">
        <v>7</v>
      </c>
      <c r="L5833" s="7">
        <v>20000000</v>
      </c>
      <c r="M5833" s="7">
        <v>38755900</v>
      </c>
      <c r="N5833" t="s">
        <v>185</v>
      </c>
      <c r="O5833">
        <v>120</v>
      </c>
      <c r="P5833" s="8">
        <f>_xlfn.XLOOKUP(D5833,Consumer_Price_Index!A:A,Consumer_Price_Index!B:B)</f>
        <v>251.1</v>
      </c>
      <c r="Q5833" s="13">
        <f>IF(ISNUMBER(M5833), M5833*(Consumer_Price_Index!$B$45/(_xlfn.XLOOKUP('Working Data'!D7387,Consumer_Price_Index!A:A,Consumer_Price_Index!B:B))), "Missing")</f>
        <v>81722648.650519028</v>
      </c>
      <c r="R5833" t="str">
        <f t="shared" si="91"/>
        <v>Yes</v>
      </c>
    </row>
    <row r="5834" spans="1:18" x14ac:dyDescent="0.25">
      <c r="A5834" t="s">
        <v>16364</v>
      </c>
      <c r="B5834" t="s">
        <v>41</v>
      </c>
      <c r="C5834" t="s">
        <v>87</v>
      </c>
      <c r="D5834" s="11">
        <v>1992</v>
      </c>
      <c r="E5834" t="s">
        <v>16262</v>
      </c>
      <c r="F5834">
        <v>7.1</v>
      </c>
      <c r="G5834">
        <v>11000</v>
      </c>
      <c r="H5834" t="s">
        <v>10532</v>
      </c>
      <c r="I5834" t="s">
        <v>7685</v>
      </c>
      <c r="J5834" t="s">
        <v>9335</v>
      </c>
      <c r="K5834" t="s">
        <v>7</v>
      </c>
      <c r="M5834" s="7">
        <v>1543112</v>
      </c>
      <c r="N5834" t="s">
        <v>16363</v>
      </c>
      <c r="O5834">
        <v>105</v>
      </c>
      <c r="P5834" s="8">
        <f>_xlfn.XLOOKUP(D5834,Consumer_Price_Index!A:A,Consumer_Price_Index!B:B)</f>
        <v>140.30000000000001</v>
      </c>
      <c r="Q5834" s="13">
        <f>IF(ISNUMBER(M5834), M5834*(Consumer_Price_Index!$B$45/(_xlfn.XLOOKUP('Working Data'!D2141,Consumer_Price_Index!A:A,Consumer_Price_Index!B:B))), "Missing")</f>
        <v>2192010.3794871792</v>
      </c>
      <c r="R5834" t="str">
        <f t="shared" si="91"/>
        <v>No</v>
      </c>
    </row>
    <row r="5835" spans="1:18" x14ac:dyDescent="0.25">
      <c r="A5835" t="s">
        <v>8721</v>
      </c>
      <c r="B5835" t="s">
        <v>52</v>
      </c>
      <c r="C5835" t="s">
        <v>34</v>
      </c>
      <c r="D5835" s="11">
        <v>2006</v>
      </c>
      <c r="E5835" t="s">
        <v>7623</v>
      </c>
      <c r="F5835">
        <v>7.1</v>
      </c>
      <c r="G5835">
        <v>19000</v>
      </c>
      <c r="H5835" t="s">
        <v>2047</v>
      </c>
      <c r="I5835" t="s">
        <v>8720</v>
      </c>
      <c r="J5835" t="s">
        <v>6197</v>
      </c>
      <c r="K5835" t="s">
        <v>562</v>
      </c>
      <c r="M5835" s="7">
        <v>23055884</v>
      </c>
      <c r="N5835" t="s">
        <v>5116</v>
      </c>
      <c r="O5835">
        <v>99</v>
      </c>
      <c r="P5835" s="8">
        <f>_xlfn.XLOOKUP(D5835,Consumer_Price_Index!A:A,Consumer_Price_Index!B:B)</f>
        <v>201.6</v>
      </c>
      <c r="Q5835" s="13">
        <f>IF(ISNUMBER(M5835), M5835*(Consumer_Price_Index!$B$45/(_xlfn.XLOOKUP('Working Data'!D5006,Consumer_Price_Index!A:A,Consumer_Price_Index!B:B))), "Missing")</f>
        <v>48616801.763321802</v>
      </c>
      <c r="R5835" t="str">
        <f t="shared" si="91"/>
        <v>No</v>
      </c>
    </row>
    <row r="5836" spans="1:18" x14ac:dyDescent="0.25">
      <c r="A5836" t="s">
        <v>10275</v>
      </c>
      <c r="B5836" t="s">
        <v>41</v>
      </c>
      <c r="C5836" t="s">
        <v>87</v>
      </c>
      <c r="D5836" s="11">
        <v>2003</v>
      </c>
      <c r="E5836" t="s">
        <v>10274</v>
      </c>
      <c r="F5836">
        <v>7.1</v>
      </c>
      <c r="G5836">
        <v>13000</v>
      </c>
      <c r="H5836" t="s">
        <v>10273</v>
      </c>
      <c r="I5836" t="s">
        <v>10272</v>
      </c>
      <c r="J5836" t="s">
        <v>4362</v>
      </c>
      <c r="K5836" t="s">
        <v>95</v>
      </c>
      <c r="L5836" s="7">
        <v>10000000</v>
      </c>
      <c r="M5836" s="7">
        <v>1271244</v>
      </c>
      <c r="N5836" t="s">
        <v>10271</v>
      </c>
      <c r="O5836">
        <v>104</v>
      </c>
      <c r="P5836" s="8">
        <f>_xlfn.XLOOKUP(D5836,Consumer_Price_Index!A:A,Consumer_Price_Index!B:B)</f>
        <v>184</v>
      </c>
      <c r="Q5836" s="13">
        <f>IF(ISNUMBER(M5836), M5836*(Consumer_Price_Index!$B$45/(_xlfn.XLOOKUP('Working Data'!D4415,Consumer_Price_Index!A:A,Consumer_Price_Index!B:B))), "Missing")</f>
        <v>1687055.9529616723</v>
      </c>
      <c r="R5836" t="str">
        <f t="shared" si="91"/>
        <v>Yes</v>
      </c>
    </row>
    <row r="5837" spans="1:18" x14ac:dyDescent="0.25">
      <c r="A5837" t="s">
        <v>10992</v>
      </c>
      <c r="B5837" t="s">
        <v>41</v>
      </c>
      <c r="C5837" t="s">
        <v>34</v>
      </c>
      <c r="D5837" s="11">
        <v>2002</v>
      </c>
      <c r="E5837" t="s">
        <v>10991</v>
      </c>
      <c r="F5837">
        <v>7.1</v>
      </c>
      <c r="G5837">
        <v>11000</v>
      </c>
      <c r="H5837" t="s">
        <v>1283</v>
      </c>
      <c r="I5837" t="s">
        <v>10990</v>
      </c>
      <c r="J5837" t="s">
        <v>10989</v>
      </c>
      <c r="K5837" t="s">
        <v>7</v>
      </c>
      <c r="M5837" s="7">
        <v>3116526</v>
      </c>
      <c r="N5837" t="s">
        <v>1991</v>
      </c>
      <c r="O5837">
        <v>97</v>
      </c>
      <c r="P5837" s="8">
        <f>_xlfn.XLOOKUP(D5837,Consumer_Price_Index!A:A,Consumer_Price_Index!B:B)</f>
        <v>179.9</v>
      </c>
      <c r="Q5837" s="13">
        <f>IF(ISNUMBER(M5837), M5837*(Consumer_Price_Index!$B$45/(_xlfn.XLOOKUP('Working Data'!D4158,Consumer_Price_Index!A:A,Consumer_Price_Index!B:B))), "Missing")</f>
        <v>9840471.2145077717</v>
      </c>
      <c r="R5837" t="str">
        <f t="shared" si="91"/>
        <v>No</v>
      </c>
    </row>
    <row r="5838" spans="1:18" x14ac:dyDescent="0.25">
      <c r="A5838" t="s">
        <v>12764</v>
      </c>
      <c r="B5838" t="s">
        <v>41</v>
      </c>
      <c r="C5838" t="s">
        <v>34</v>
      </c>
      <c r="D5838" s="11">
        <v>1999</v>
      </c>
      <c r="E5838" t="s">
        <v>12534</v>
      </c>
      <c r="F5838">
        <v>7.1</v>
      </c>
      <c r="G5838">
        <v>133000</v>
      </c>
      <c r="H5838" t="s">
        <v>4012</v>
      </c>
      <c r="I5838" t="s">
        <v>11326</v>
      </c>
      <c r="J5838" t="s">
        <v>3377</v>
      </c>
      <c r="K5838" t="s">
        <v>7</v>
      </c>
      <c r="L5838" s="7">
        <v>90000000</v>
      </c>
      <c r="M5838" s="7">
        <v>161626121</v>
      </c>
      <c r="N5838" t="s">
        <v>11179</v>
      </c>
      <c r="O5838">
        <v>100</v>
      </c>
      <c r="P5838" s="8">
        <f>_xlfn.XLOOKUP(D5838,Consumer_Price_Index!A:A,Consumer_Price_Index!B:B)</f>
        <v>166.6</v>
      </c>
      <c r="Q5838" s="13">
        <f>IF(ISNUMBER(M5838), M5838*(Consumer_Price_Index!$B$45/(_xlfn.XLOOKUP('Working Data'!D3510,Consumer_Price_Index!A:A,Consumer_Price_Index!B:B))), "Missing")</f>
        <v>214492504.65461671</v>
      </c>
      <c r="R5838" t="str">
        <f t="shared" si="91"/>
        <v>Yes</v>
      </c>
    </row>
    <row r="5839" spans="1:18" x14ac:dyDescent="0.25">
      <c r="A5839" t="s">
        <v>5373</v>
      </c>
      <c r="B5839" t="s">
        <v>68</v>
      </c>
      <c r="C5839" t="s">
        <v>24</v>
      </c>
      <c r="D5839" s="11">
        <v>2012</v>
      </c>
      <c r="E5839" t="s">
        <v>5372</v>
      </c>
      <c r="F5839">
        <v>7.1</v>
      </c>
      <c r="G5839">
        <v>42000</v>
      </c>
      <c r="H5839" t="s">
        <v>2532</v>
      </c>
      <c r="I5839" t="s">
        <v>2532</v>
      </c>
      <c r="J5839" t="s">
        <v>3091</v>
      </c>
      <c r="K5839" t="s">
        <v>7</v>
      </c>
      <c r="L5839" s="7">
        <v>16000000</v>
      </c>
      <c r="M5839" s="7">
        <v>12558931</v>
      </c>
      <c r="N5839" t="s">
        <v>632</v>
      </c>
      <c r="O5839">
        <v>114</v>
      </c>
      <c r="P5839" s="8">
        <f>_xlfn.XLOOKUP(D5839,Consumer_Price_Index!A:A,Consumer_Price_Index!B:B)</f>
        <v>229.6</v>
      </c>
      <c r="Q5839" s="13">
        <f>IF(ISNUMBER(M5839), M5839*(Consumer_Price_Index!$B$45/(_xlfn.XLOOKUP('Working Data'!D6222,Consumer_Price_Index!A:A,Consumer_Price_Index!B:B))), "Missing")</f>
        <v>35564184.718401484</v>
      </c>
      <c r="R5839" t="str">
        <f t="shared" si="91"/>
        <v>Yes</v>
      </c>
    </row>
    <row r="5840" spans="1:18" x14ac:dyDescent="0.25">
      <c r="A5840" t="s">
        <v>6137</v>
      </c>
      <c r="B5840" t="s">
        <v>41</v>
      </c>
      <c r="C5840" t="s">
        <v>11</v>
      </c>
      <c r="D5840" s="11">
        <v>2011</v>
      </c>
      <c r="E5840" t="s">
        <v>6136</v>
      </c>
      <c r="F5840">
        <v>7.1</v>
      </c>
      <c r="G5840">
        <v>58000</v>
      </c>
      <c r="H5840" t="s">
        <v>3318</v>
      </c>
      <c r="I5840" t="s">
        <v>1132</v>
      </c>
      <c r="J5840" t="s">
        <v>1446</v>
      </c>
      <c r="K5840" t="s">
        <v>265</v>
      </c>
      <c r="M5840" s="7">
        <v>933352</v>
      </c>
      <c r="N5840" t="s">
        <v>717</v>
      </c>
      <c r="O5840">
        <v>92</v>
      </c>
      <c r="P5840" s="8">
        <f>_xlfn.XLOOKUP(D5840,Consumer_Price_Index!A:A,Consumer_Price_Index!B:B)</f>
        <v>224.9</v>
      </c>
      <c r="Q5840" s="13">
        <f>IF(ISNUMBER(M5840), M5840*(Consumer_Price_Index!$B$45/(_xlfn.XLOOKUP('Working Data'!D5973,Consumer_Price_Index!A:A,Consumer_Price_Index!B:B))), "Missing")</f>
        <v>2403992.8520710059</v>
      </c>
      <c r="R5840" t="str">
        <f t="shared" si="91"/>
        <v>No</v>
      </c>
    </row>
    <row r="5841" spans="1:18" x14ac:dyDescent="0.25">
      <c r="A5841" t="s">
        <v>8556</v>
      </c>
      <c r="B5841" t="s">
        <v>68</v>
      </c>
      <c r="C5841" t="s">
        <v>34</v>
      </c>
      <c r="D5841" s="11">
        <v>2007</v>
      </c>
      <c r="E5841" t="s">
        <v>8334</v>
      </c>
      <c r="F5841">
        <v>7.1</v>
      </c>
      <c r="G5841">
        <v>608000</v>
      </c>
      <c r="H5841" t="s">
        <v>3191</v>
      </c>
      <c r="I5841" t="s">
        <v>6410</v>
      </c>
      <c r="J5841" t="s">
        <v>2674</v>
      </c>
      <c r="K5841" t="s">
        <v>7</v>
      </c>
      <c r="L5841" s="7">
        <v>300000000</v>
      </c>
      <c r="M5841" s="7">
        <v>960996492</v>
      </c>
      <c r="N5841" t="s">
        <v>119</v>
      </c>
      <c r="O5841">
        <v>169</v>
      </c>
      <c r="P5841" s="8">
        <f>_xlfn.XLOOKUP(D5841,Consumer_Price_Index!A:A,Consumer_Price_Index!B:B)</f>
        <v>207.3</v>
      </c>
      <c r="Q5841" s="13">
        <f>IF(ISNUMBER(M5841), M5841*(Consumer_Price_Index!$B$45/(_xlfn.XLOOKUP('Working Data'!D5062,Consumer_Price_Index!A:A,Consumer_Price_Index!B:B))), "Missing")</f>
        <v>1499311987.2626727</v>
      </c>
      <c r="R5841" t="str">
        <f t="shared" si="91"/>
        <v>Yes</v>
      </c>
    </row>
    <row r="5842" spans="1:18" x14ac:dyDescent="0.25">
      <c r="A5842" t="s">
        <v>12265</v>
      </c>
      <c r="B5842" t="s">
        <v>41</v>
      </c>
      <c r="C5842" t="s">
        <v>34</v>
      </c>
      <c r="D5842" s="11">
        <v>2000</v>
      </c>
      <c r="E5842" t="s">
        <v>12106</v>
      </c>
      <c r="F5842">
        <v>7.1</v>
      </c>
      <c r="G5842">
        <v>229000</v>
      </c>
      <c r="H5842" t="s">
        <v>5134</v>
      </c>
      <c r="I5842" t="s">
        <v>10066</v>
      </c>
      <c r="J5842" t="s">
        <v>6819</v>
      </c>
      <c r="K5842" t="s">
        <v>7</v>
      </c>
      <c r="L5842" s="7">
        <v>23000000</v>
      </c>
      <c r="M5842" s="7">
        <v>53187659</v>
      </c>
      <c r="N5842" t="s">
        <v>11937</v>
      </c>
      <c r="O5842">
        <v>109</v>
      </c>
      <c r="P5842" s="8">
        <f>_xlfn.XLOOKUP(D5842,Consumer_Price_Index!A:A,Consumer_Price_Index!B:B)</f>
        <v>172.2</v>
      </c>
      <c r="Q5842" s="13">
        <f>IF(ISNUMBER(M5842), M5842*(Consumer_Price_Index!$B$45/(_xlfn.XLOOKUP('Working Data'!D3681,Consumer_Price_Index!A:A,Consumer_Price_Index!B:B))), "Missing")</f>
        <v>68467594.834389523</v>
      </c>
      <c r="R5842" t="str">
        <f t="shared" si="91"/>
        <v>Yes</v>
      </c>
    </row>
    <row r="5843" spans="1:18" x14ac:dyDescent="0.25">
      <c r="A5843" t="s">
        <v>5875</v>
      </c>
      <c r="B5843" t="s">
        <v>68</v>
      </c>
      <c r="C5843" t="s">
        <v>24</v>
      </c>
      <c r="D5843" s="11">
        <v>2012</v>
      </c>
      <c r="E5843" t="s">
        <v>5540</v>
      </c>
      <c r="F5843">
        <v>7.1</v>
      </c>
      <c r="G5843">
        <v>285000</v>
      </c>
      <c r="H5843" t="s">
        <v>3807</v>
      </c>
      <c r="I5843" t="s">
        <v>1626</v>
      </c>
      <c r="J5843" t="s">
        <v>1956</v>
      </c>
      <c r="K5843" t="s">
        <v>7</v>
      </c>
      <c r="L5843" s="7">
        <v>17000000</v>
      </c>
      <c r="M5843" s="7">
        <v>115350426</v>
      </c>
      <c r="N5843" t="s">
        <v>3966</v>
      </c>
      <c r="O5843">
        <v>112</v>
      </c>
      <c r="P5843" s="8">
        <f>_xlfn.XLOOKUP(D5843,Consumer_Price_Index!A:A,Consumer_Price_Index!B:B)</f>
        <v>229.6</v>
      </c>
      <c r="Q5843" s="13">
        <f>IF(ISNUMBER(M5843), M5843*(Consumer_Price_Index!$B$45/(_xlfn.XLOOKUP('Working Data'!D6050,Consumer_Price_Index!A:A,Consumer_Price_Index!B:B))), "Missing")</f>
        <v>364220464.27150255</v>
      </c>
      <c r="R5843" t="str">
        <f t="shared" si="91"/>
        <v>Yes</v>
      </c>
    </row>
    <row r="5844" spans="1:18" x14ac:dyDescent="0.25">
      <c r="A5844" t="s">
        <v>6176</v>
      </c>
      <c r="B5844" t="s">
        <v>41</v>
      </c>
      <c r="C5844" t="s">
        <v>11</v>
      </c>
      <c r="D5844" s="11">
        <v>1994</v>
      </c>
      <c r="E5844" t="s">
        <v>14703</v>
      </c>
      <c r="F5844">
        <v>7.1</v>
      </c>
      <c r="G5844">
        <v>9800</v>
      </c>
      <c r="H5844" t="s">
        <v>12739</v>
      </c>
      <c r="I5844" t="s">
        <v>15071</v>
      </c>
      <c r="J5844" t="s">
        <v>15070</v>
      </c>
      <c r="K5844" t="s">
        <v>265</v>
      </c>
      <c r="M5844" s="7">
        <v>4165845</v>
      </c>
      <c r="N5844" t="s">
        <v>717</v>
      </c>
      <c r="O5844">
        <v>98</v>
      </c>
      <c r="P5844" s="8">
        <f>_xlfn.XLOOKUP(D5844,Consumer_Price_Index!A:A,Consumer_Price_Index!B:B)</f>
        <v>148.19999999999999</v>
      </c>
      <c r="Q5844" s="13">
        <f>IF(ISNUMBER(M5844), M5844*(Consumer_Price_Index!$B$45/(_xlfn.XLOOKUP('Working Data'!D2624,Consumer_Price_Index!A:A,Consumer_Price_Index!B:B))), "Missing")</f>
        <v>5288887.3812499996</v>
      </c>
      <c r="R5844" t="str">
        <f t="shared" si="91"/>
        <v>No</v>
      </c>
    </row>
    <row r="5845" spans="1:18" x14ac:dyDescent="0.25">
      <c r="A5845" t="s">
        <v>2293</v>
      </c>
      <c r="B5845" t="s">
        <v>41</v>
      </c>
      <c r="C5845" t="s">
        <v>409</v>
      </c>
      <c r="D5845" s="11">
        <v>2017</v>
      </c>
      <c r="E5845" t="s">
        <v>2043</v>
      </c>
      <c r="F5845">
        <v>7.1</v>
      </c>
      <c r="G5845">
        <v>24000</v>
      </c>
      <c r="H5845" t="s">
        <v>2292</v>
      </c>
      <c r="I5845" t="s">
        <v>2292</v>
      </c>
      <c r="J5845" t="s">
        <v>2291</v>
      </c>
      <c r="K5845" t="s">
        <v>7</v>
      </c>
      <c r="M5845" s="7">
        <v>1899615</v>
      </c>
      <c r="N5845" t="s">
        <v>2290</v>
      </c>
      <c r="O5845">
        <v>108</v>
      </c>
      <c r="P5845" s="8">
        <f>_xlfn.XLOOKUP(D5845,Consumer_Price_Index!A:A,Consumer_Price_Index!B:B)</f>
        <v>245.1</v>
      </c>
      <c r="Q5845" s="13">
        <f>IF(ISNUMBER(M5845), M5845*(Consumer_Price_Index!$B$45/(_xlfn.XLOOKUP('Working Data'!D7173,Consumer_Price_Index!A:A,Consumer_Price_Index!B:B))), "Missing")</f>
        <v>3145721.1440217393</v>
      </c>
      <c r="R5845" t="str">
        <f t="shared" si="91"/>
        <v>No</v>
      </c>
    </row>
    <row r="5846" spans="1:18" x14ac:dyDescent="0.25">
      <c r="A5846" t="s">
        <v>2784</v>
      </c>
      <c r="B5846" t="s">
        <v>68</v>
      </c>
      <c r="C5846" t="s">
        <v>409</v>
      </c>
      <c r="D5846" s="11">
        <v>2016</v>
      </c>
      <c r="E5846" t="s">
        <v>2783</v>
      </c>
      <c r="F5846">
        <v>7.1</v>
      </c>
      <c r="G5846">
        <v>36000</v>
      </c>
      <c r="H5846" t="s">
        <v>2782</v>
      </c>
      <c r="I5846" t="s">
        <v>649</v>
      </c>
      <c r="J5846" t="s">
        <v>2781</v>
      </c>
      <c r="K5846" t="s">
        <v>95</v>
      </c>
      <c r="L5846" s="7">
        <v>35000000</v>
      </c>
      <c r="M5846" s="7">
        <v>25070261</v>
      </c>
      <c r="N5846" t="s">
        <v>2780</v>
      </c>
      <c r="O5846">
        <v>134</v>
      </c>
      <c r="P5846" s="8">
        <f>_xlfn.XLOOKUP(D5846,Consumer_Price_Index!A:A,Consumer_Price_Index!B:B)</f>
        <v>240</v>
      </c>
      <c r="Q5846" s="13">
        <f>IF(ISNUMBER(M5846), M5846*(Consumer_Price_Index!$B$45/(_xlfn.XLOOKUP('Working Data'!D7036,Consumer_Price_Index!A:A,Consumer_Price_Index!B:B))), "Missing")</f>
        <v>52864418.869896196</v>
      </c>
      <c r="R5846" t="str">
        <f t="shared" si="91"/>
        <v>Yes</v>
      </c>
    </row>
    <row r="5847" spans="1:18" x14ac:dyDescent="0.25">
      <c r="A5847" t="s">
        <v>6870</v>
      </c>
      <c r="B5847" t="s">
        <v>68</v>
      </c>
      <c r="C5847" t="s">
        <v>11</v>
      </c>
      <c r="D5847" s="11">
        <v>2010</v>
      </c>
      <c r="E5847" t="s">
        <v>6831</v>
      </c>
      <c r="F5847">
        <v>7.1</v>
      </c>
      <c r="G5847">
        <v>141000</v>
      </c>
      <c r="H5847" t="s">
        <v>6869</v>
      </c>
      <c r="I5847" t="s">
        <v>5726</v>
      </c>
      <c r="J5847" t="s">
        <v>1000</v>
      </c>
      <c r="K5847" t="s">
        <v>7</v>
      </c>
      <c r="L5847" s="7">
        <v>16000000</v>
      </c>
      <c r="M5847" s="7">
        <v>56032889</v>
      </c>
      <c r="N5847" t="s">
        <v>856</v>
      </c>
      <c r="O5847">
        <v>113</v>
      </c>
      <c r="P5847" s="8">
        <f>_xlfn.XLOOKUP(D5847,Consumer_Price_Index!A:A,Consumer_Price_Index!B:B)</f>
        <v>218.1</v>
      </c>
      <c r="Q5847" s="13">
        <f>IF(ISNUMBER(M5847), M5847*(Consumer_Price_Index!$B$45/(_xlfn.XLOOKUP('Working Data'!D5709,Consumer_Price_Index!A:A,Consumer_Price_Index!B:B))), "Missing")</f>
        <v>121690814.52815394</v>
      </c>
      <c r="R5847" t="str">
        <f t="shared" si="91"/>
        <v>Yes</v>
      </c>
    </row>
    <row r="5848" spans="1:18" x14ac:dyDescent="0.25">
      <c r="A5848" t="s">
        <v>16628</v>
      </c>
      <c r="B5848" t="s">
        <v>41</v>
      </c>
      <c r="C5848" t="s">
        <v>24</v>
      </c>
      <c r="D5848" s="11">
        <v>1991</v>
      </c>
      <c r="E5848" t="s">
        <v>15835</v>
      </c>
      <c r="F5848">
        <v>7.1</v>
      </c>
      <c r="G5848">
        <v>4300</v>
      </c>
      <c r="H5848" t="s">
        <v>2845</v>
      </c>
      <c r="I5848" t="s">
        <v>16627</v>
      </c>
      <c r="J5848" t="s">
        <v>12415</v>
      </c>
      <c r="K5848" t="s">
        <v>265</v>
      </c>
      <c r="M5848" s="7">
        <v>295444</v>
      </c>
      <c r="N5848" t="s">
        <v>16626</v>
      </c>
      <c r="O5848">
        <v>95</v>
      </c>
      <c r="P5848" s="8">
        <f>_xlfn.XLOOKUP(D5848,Consumer_Price_Index!A:A,Consumer_Price_Index!B:B)</f>
        <v>136.19999999999999</v>
      </c>
      <c r="Q5848" s="13">
        <f>IF(ISNUMBER(M5848), M5848*(Consumer_Price_Index!$B$45/(_xlfn.XLOOKUP('Working Data'!D2029,Consumer_Price_Index!A:A,Consumer_Price_Index!B:B))), "Missing")</f>
        <v>821366.66788321175</v>
      </c>
      <c r="R5848" t="str">
        <f t="shared" si="91"/>
        <v>No</v>
      </c>
    </row>
    <row r="5849" spans="1:18" x14ac:dyDescent="0.25">
      <c r="A5849" t="s">
        <v>5274</v>
      </c>
      <c r="B5849" t="s">
        <v>68</v>
      </c>
      <c r="C5849" t="s">
        <v>24</v>
      </c>
      <c r="D5849" s="11">
        <v>2012</v>
      </c>
      <c r="E5849" t="s">
        <v>5273</v>
      </c>
      <c r="F5849">
        <v>7.1</v>
      </c>
      <c r="G5849">
        <v>63000</v>
      </c>
      <c r="H5849" t="s">
        <v>3796</v>
      </c>
      <c r="I5849" t="s">
        <v>1754</v>
      </c>
      <c r="J5849" t="s">
        <v>5272</v>
      </c>
      <c r="K5849" t="s">
        <v>7</v>
      </c>
      <c r="L5849" s="7">
        <v>2500000</v>
      </c>
      <c r="M5849" s="7">
        <v>4806423</v>
      </c>
      <c r="N5849" t="s">
        <v>5271</v>
      </c>
      <c r="O5849">
        <v>89</v>
      </c>
      <c r="P5849" s="8">
        <f>_xlfn.XLOOKUP(D5849,Consumer_Price_Index!A:A,Consumer_Price_Index!B:B)</f>
        <v>229.6</v>
      </c>
      <c r="Q5849" s="13">
        <f>IF(ISNUMBER(M5849), M5849*(Consumer_Price_Index!$B$45/(_xlfn.XLOOKUP('Working Data'!D6244,Consumer_Price_Index!A:A,Consumer_Price_Index!B:B))), "Missing")</f>
        <v>6378558.7460801387</v>
      </c>
      <c r="R5849" t="str">
        <f t="shared" si="91"/>
        <v>Yes</v>
      </c>
    </row>
    <row r="5850" spans="1:18" x14ac:dyDescent="0.25">
      <c r="A5850" t="s">
        <v>8974</v>
      </c>
      <c r="B5850" t="s">
        <v>101</v>
      </c>
      <c r="C5850" t="s">
        <v>34</v>
      </c>
      <c r="D5850" s="11">
        <v>2006</v>
      </c>
      <c r="E5850" t="s">
        <v>8973</v>
      </c>
      <c r="F5850">
        <v>7.1</v>
      </c>
      <c r="G5850">
        <v>208000</v>
      </c>
      <c r="H5850" t="s">
        <v>843</v>
      </c>
      <c r="I5850" t="s">
        <v>843</v>
      </c>
      <c r="J5850" t="s">
        <v>843</v>
      </c>
      <c r="K5850" t="s">
        <v>7</v>
      </c>
      <c r="L5850" s="7">
        <v>24000000</v>
      </c>
      <c r="M5850" s="7">
        <v>155929020</v>
      </c>
      <c r="N5850" t="s">
        <v>704</v>
      </c>
      <c r="O5850">
        <v>102</v>
      </c>
      <c r="P5850" s="8">
        <f>_xlfn.XLOOKUP(D5850,Consumer_Price_Index!A:A,Consumer_Price_Index!B:B)</f>
        <v>201.6</v>
      </c>
      <c r="Q5850" s="13">
        <f>IF(ISNUMBER(M5850), M5850*(Consumer_Price_Index!$B$45/(_xlfn.XLOOKUP('Working Data'!D4912,Consumer_Price_Index!A:A,Consumer_Price_Index!B:B))), "Missing")</f>
        <v>211256435.72254333</v>
      </c>
      <c r="R5850" t="str">
        <f t="shared" si="91"/>
        <v>Yes</v>
      </c>
    </row>
    <row r="5851" spans="1:18" x14ac:dyDescent="0.25">
      <c r="A5851" t="s">
        <v>10525</v>
      </c>
      <c r="B5851" t="s">
        <v>68</v>
      </c>
      <c r="C5851" t="s">
        <v>87</v>
      </c>
      <c r="D5851" s="11">
        <v>2003</v>
      </c>
      <c r="E5851" t="s">
        <v>10238</v>
      </c>
      <c r="F5851">
        <v>7.1</v>
      </c>
      <c r="G5851">
        <v>94000</v>
      </c>
      <c r="H5851" t="s">
        <v>5201</v>
      </c>
      <c r="I5851" t="s">
        <v>9758</v>
      </c>
      <c r="J5851" t="s">
        <v>4321</v>
      </c>
      <c r="K5851" t="s">
        <v>7</v>
      </c>
      <c r="L5851" s="7">
        <v>60000000</v>
      </c>
      <c r="M5851" s="7">
        <v>80154140</v>
      </c>
      <c r="N5851" t="s">
        <v>877</v>
      </c>
      <c r="O5851">
        <v>127</v>
      </c>
      <c r="P5851" s="8">
        <f>_xlfn.XLOOKUP(D5851,Consumer_Price_Index!A:A,Consumer_Price_Index!B:B)</f>
        <v>184</v>
      </c>
      <c r="Q5851" s="13">
        <f>IF(ISNUMBER(M5851), M5851*(Consumer_Price_Index!$B$45/(_xlfn.XLOOKUP('Working Data'!D4332,Consumer_Price_Index!A:A,Consumer_Price_Index!B:B))), "Missing")</f>
        <v>97263904.651533246</v>
      </c>
      <c r="R5851" t="str">
        <f t="shared" si="91"/>
        <v>Yes</v>
      </c>
    </row>
    <row r="5852" spans="1:18" x14ac:dyDescent="0.25">
      <c r="A5852" t="s">
        <v>10679</v>
      </c>
      <c r="B5852" t="s">
        <v>68</v>
      </c>
      <c r="C5852" t="s">
        <v>24</v>
      </c>
      <c r="D5852" s="11">
        <v>2003</v>
      </c>
      <c r="E5852" t="s">
        <v>10533</v>
      </c>
      <c r="F5852">
        <v>7.1</v>
      </c>
      <c r="G5852">
        <v>283000</v>
      </c>
      <c r="H5852" t="s">
        <v>664</v>
      </c>
      <c r="I5852" t="s">
        <v>2073</v>
      </c>
      <c r="J5852" t="s">
        <v>1462</v>
      </c>
      <c r="K5852" t="s">
        <v>7</v>
      </c>
      <c r="L5852" s="7">
        <v>35000000</v>
      </c>
      <c r="M5852" s="7">
        <v>131095990</v>
      </c>
      <c r="N5852" t="s">
        <v>108</v>
      </c>
      <c r="O5852">
        <v>109</v>
      </c>
      <c r="P5852" s="8">
        <f>_xlfn.XLOOKUP(D5852,Consumer_Price_Index!A:A,Consumer_Price_Index!B:B)</f>
        <v>184</v>
      </c>
      <c r="Q5852" s="13">
        <f>IF(ISNUMBER(M5852), M5852*(Consumer_Price_Index!$B$45/(_xlfn.XLOOKUP('Working Data'!D4263,Consumer_Price_Index!A:A,Consumer_Price_Index!B:B))), "Missing")</f>
        <v>254588579.68769914</v>
      </c>
      <c r="R5852" t="str">
        <f t="shared" si="91"/>
        <v>Yes</v>
      </c>
    </row>
    <row r="5853" spans="1:18" x14ac:dyDescent="0.25">
      <c r="A5853" t="s">
        <v>13889</v>
      </c>
      <c r="B5853" t="s">
        <v>68</v>
      </c>
      <c r="C5853" t="s">
        <v>100</v>
      </c>
      <c r="D5853" s="11">
        <v>1997</v>
      </c>
      <c r="E5853" t="s">
        <v>13523</v>
      </c>
      <c r="F5853">
        <v>7.1</v>
      </c>
      <c r="G5853">
        <v>134000</v>
      </c>
      <c r="H5853" t="s">
        <v>11702</v>
      </c>
      <c r="I5853" t="s">
        <v>13888</v>
      </c>
      <c r="J5853" t="s">
        <v>878</v>
      </c>
      <c r="K5853" t="s">
        <v>7</v>
      </c>
      <c r="L5853" s="7">
        <v>70000000</v>
      </c>
      <c r="M5853" s="7">
        <v>131457682</v>
      </c>
      <c r="N5853" t="s">
        <v>13082</v>
      </c>
      <c r="O5853">
        <v>136</v>
      </c>
      <c r="P5853" s="8">
        <f>_xlfn.XLOOKUP(D5853,Consumer_Price_Index!A:A,Consumer_Price_Index!B:B)</f>
        <v>160.5</v>
      </c>
      <c r="Q5853" s="13">
        <f>IF(ISNUMBER(M5853), M5853*(Consumer_Price_Index!$B$45/(_xlfn.XLOOKUP('Working Data'!D3094,Consumer_Price_Index!A:A,Consumer_Price_Index!B:B))), "Missing")</f>
        <v>193223134.13121077</v>
      </c>
      <c r="R5853" t="str">
        <f t="shared" si="91"/>
        <v>Yes</v>
      </c>
    </row>
    <row r="5854" spans="1:18" x14ac:dyDescent="0.25">
      <c r="A5854" t="s">
        <v>11696</v>
      </c>
      <c r="B5854" t="s">
        <v>552</v>
      </c>
      <c r="C5854" t="s">
        <v>11</v>
      </c>
      <c r="D5854" s="11">
        <v>2001</v>
      </c>
      <c r="E5854" t="s">
        <v>11695</v>
      </c>
      <c r="F5854">
        <v>7.1</v>
      </c>
      <c r="G5854">
        <v>36000</v>
      </c>
      <c r="H5854" t="s">
        <v>11694</v>
      </c>
      <c r="I5854" t="s">
        <v>11694</v>
      </c>
      <c r="J5854" t="s">
        <v>11693</v>
      </c>
      <c r="K5854" t="s">
        <v>578</v>
      </c>
      <c r="M5854" s="7">
        <v>7640680</v>
      </c>
      <c r="N5854" t="s">
        <v>11692</v>
      </c>
      <c r="O5854">
        <v>128</v>
      </c>
      <c r="P5854" s="8">
        <f>_xlfn.XLOOKUP(D5854,Consumer_Price_Index!A:A,Consumer_Price_Index!B:B)</f>
        <v>177.1</v>
      </c>
      <c r="Q5854" s="13">
        <f>IF(ISNUMBER(M5854), M5854*(Consumer_Price_Index!$B$45/(_xlfn.XLOOKUP('Working Data'!D3888,Consumer_Price_Index!A:A,Consumer_Price_Index!B:B))), "Missing")</f>
        <v>21636758.327137548</v>
      </c>
      <c r="R5854" t="str">
        <f t="shared" si="91"/>
        <v>No</v>
      </c>
    </row>
    <row r="5855" spans="1:18" x14ac:dyDescent="0.25">
      <c r="A5855" t="s">
        <v>13391</v>
      </c>
      <c r="B5855" t="s">
        <v>41</v>
      </c>
      <c r="C5855" t="s">
        <v>24</v>
      </c>
      <c r="D5855" s="11">
        <v>1998</v>
      </c>
      <c r="E5855" t="s">
        <v>13132</v>
      </c>
      <c r="F5855">
        <v>7.1</v>
      </c>
      <c r="G5855">
        <v>217000</v>
      </c>
      <c r="H5855" t="s">
        <v>3266</v>
      </c>
      <c r="I5855" t="s">
        <v>13390</v>
      </c>
      <c r="J5855" t="s">
        <v>9213</v>
      </c>
      <c r="K5855" t="s">
        <v>7</v>
      </c>
      <c r="L5855" s="7">
        <v>25000000</v>
      </c>
      <c r="M5855" s="7">
        <v>289317794</v>
      </c>
      <c r="N5855" t="s">
        <v>103</v>
      </c>
      <c r="O5855">
        <v>123</v>
      </c>
      <c r="P5855" s="8">
        <f>_xlfn.XLOOKUP(D5855,Consumer_Price_Index!A:A,Consumer_Price_Index!B:B)</f>
        <v>163</v>
      </c>
      <c r="Q5855" s="13">
        <f>IF(ISNUMBER(M5855), M5855*(Consumer_Price_Index!$B$45/(_xlfn.XLOOKUP('Working Data'!D3276,Consumer_Price_Index!A:A,Consumer_Price_Index!B:B))), "Missing")</f>
        <v>561855524.74059904</v>
      </c>
      <c r="R5855" t="str">
        <f t="shared" si="91"/>
        <v>Yes</v>
      </c>
    </row>
    <row r="5856" spans="1:18" x14ac:dyDescent="0.25">
      <c r="A5856" t="s">
        <v>10471</v>
      </c>
      <c r="B5856" t="s">
        <v>68</v>
      </c>
      <c r="C5856" t="s">
        <v>11</v>
      </c>
      <c r="D5856" s="11">
        <v>2003</v>
      </c>
      <c r="E5856" t="s">
        <v>10470</v>
      </c>
      <c r="F5856">
        <v>7.1</v>
      </c>
      <c r="G5856">
        <v>34000</v>
      </c>
      <c r="H5856" t="s">
        <v>1687</v>
      </c>
      <c r="I5856" t="s">
        <v>10040</v>
      </c>
      <c r="J5856" t="s">
        <v>6522</v>
      </c>
      <c r="K5856" t="s">
        <v>7</v>
      </c>
      <c r="L5856" s="7">
        <v>6000000</v>
      </c>
      <c r="M5856" s="7">
        <v>2944752</v>
      </c>
      <c r="N5856" t="s">
        <v>8240</v>
      </c>
      <c r="O5856">
        <v>94</v>
      </c>
      <c r="P5856" s="8">
        <f>_xlfn.XLOOKUP(D5856,Consumer_Price_Index!A:A,Consumer_Price_Index!B:B)</f>
        <v>184</v>
      </c>
      <c r="Q5856" s="13">
        <f>IF(ISNUMBER(M5856), M5856*(Consumer_Price_Index!$B$45/(_xlfn.XLOOKUP('Working Data'!D4357,Consumer_Price_Index!A:A,Consumer_Price_Index!B:B))), "Missing")</f>
        <v>3850926.757081545</v>
      </c>
      <c r="R5856" t="str">
        <f t="shared" si="91"/>
        <v>Yes</v>
      </c>
    </row>
    <row r="5857" spans="1:18" x14ac:dyDescent="0.25">
      <c r="A5857" t="s">
        <v>1846</v>
      </c>
      <c r="B5857" t="s">
        <v>41</v>
      </c>
      <c r="C5857" t="s">
        <v>34</v>
      </c>
      <c r="D5857" s="11">
        <v>2018</v>
      </c>
      <c r="E5857" t="s">
        <v>1284</v>
      </c>
      <c r="F5857">
        <v>7.1</v>
      </c>
      <c r="G5857">
        <v>132000</v>
      </c>
      <c r="H5857" t="s">
        <v>1845</v>
      </c>
      <c r="I5857" t="s">
        <v>1844</v>
      </c>
      <c r="J5857" t="s">
        <v>1843</v>
      </c>
      <c r="K5857" t="s">
        <v>7</v>
      </c>
      <c r="L5857" s="7">
        <v>35000000</v>
      </c>
      <c r="M5857" s="7">
        <v>75837743</v>
      </c>
      <c r="N5857" t="s">
        <v>114</v>
      </c>
      <c r="O5857">
        <v>122</v>
      </c>
      <c r="P5857" s="8">
        <f>_xlfn.XLOOKUP(D5857,Consumer_Price_Index!A:A,Consumer_Price_Index!B:B)</f>
        <v>251.1</v>
      </c>
      <c r="Q5857" s="13">
        <f>IF(ISNUMBER(M5857), M5857*(Consumer_Price_Index!$B$45/(_xlfn.XLOOKUP('Working Data'!D7280,Consumer_Price_Index!A:A,Consumer_Price_Index!B:B))), "Missing")</f>
        <v>143973584.37445483</v>
      </c>
      <c r="R5857" t="str">
        <f t="shared" si="91"/>
        <v>Yes</v>
      </c>
    </row>
    <row r="5858" spans="1:18" x14ac:dyDescent="0.25">
      <c r="A5858" t="s">
        <v>5042</v>
      </c>
      <c r="B5858" t="s">
        <v>41</v>
      </c>
      <c r="C5858" t="s">
        <v>87</v>
      </c>
      <c r="D5858" s="11">
        <v>2013</v>
      </c>
      <c r="E5858" t="s">
        <v>5041</v>
      </c>
      <c r="F5858">
        <v>7.1</v>
      </c>
      <c r="G5858">
        <v>183000</v>
      </c>
      <c r="H5858" t="s">
        <v>1410</v>
      </c>
      <c r="I5858" t="s">
        <v>5040</v>
      </c>
      <c r="J5858" t="s">
        <v>1422</v>
      </c>
      <c r="K5858" t="s">
        <v>7</v>
      </c>
      <c r="L5858" s="7">
        <v>30000000</v>
      </c>
      <c r="M5858" s="7">
        <v>63414135</v>
      </c>
      <c r="N5858" t="s">
        <v>3229</v>
      </c>
      <c r="O5858">
        <v>106</v>
      </c>
      <c r="P5858" s="8">
        <f>_xlfn.XLOOKUP(D5858,Consumer_Price_Index!A:A,Consumer_Price_Index!B:B)</f>
        <v>233</v>
      </c>
      <c r="Q5858" s="13">
        <f>IF(ISNUMBER(M5858), M5858*(Consumer_Price_Index!$B$45/(_xlfn.XLOOKUP('Working Data'!D6344,Consumer_Price_Index!A:A,Consumer_Price_Index!B:B))), "Missing")</f>
        <v>105012428.99184783</v>
      </c>
      <c r="R5858" t="str">
        <f t="shared" si="91"/>
        <v>Yes</v>
      </c>
    </row>
    <row r="5859" spans="1:18" x14ac:dyDescent="0.25">
      <c r="A5859" t="s">
        <v>3394</v>
      </c>
      <c r="B5859" t="s">
        <v>101</v>
      </c>
      <c r="C5859" t="s">
        <v>73</v>
      </c>
      <c r="D5859" s="11">
        <v>2016</v>
      </c>
      <c r="E5859" t="s">
        <v>2775</v>
      </c>
      <c r="F5859">
        <v>7.1</v>
      </c>
      <c r="G5859">
        <v>140000</v>
      </c>
      <c r="H5859" t="s">
        <v>3393</v>
      </c>
      <c r="I5859" t="s">
        <v>3393</v>
      </c>
      <c r="J5859" t="s">
        <v>691</v>
      </c>
      <c r="K5859" t="s">
        <v>7</v>
      </c>
      <c r="L5859" s="7">
        <v>75000000</v>
      </c>
      <c r="M5859" s="7">
        <v>634208384</v>
      </c>
      <c r="N5859" t="s">
        <v>3392</v>
      </c>
      <c r="O5859">
        <v>108</v>
      </c>
      <c r="P5859" s="8">
        <f>_xlfn.XLOOKUP(D5859,Consumer_Price_Index!A:A,Consumer_Price_Index!B:B)</f>
        <v>240</v>
      </c>
      <c r="Q5859" s="13">
        <f>IF(ISNUMBER(M5859), M5859*(Consumer_Price_Index!$B$45/(_xlfn.XLOOKUP('Working Data'!D6861,Consumer_Price_Index!A:A,Consumer_Price_Index!B:B))), "Missing")</f>
        <v>958548088.31746042</v>
      </c>
      <c r="R5859" t="str">
        <f t="shared" si="91"/>
        <v>Yes</v>
      </c>
    </row>
    <row r="5860" spans="1:18" x14ac:dyDescent="0.25">
      <c r="A5860" t="s">
        <v>17557</v>
      </c>
      <c r="B5860" t="s">
        <v>41</v>
      </c>
      <c r="C5860" t="s">
        <v>24</v>
      </c>
      <c r="D5860" s="11">
        <v>1990</v>
      </c>
      <c r="E5860" t="s">
        <v>17556</v>
      </c>
      <c r="F5860">
        <v>7.1</v>
      </c>
      <c r="G5860">
        <v>20000</v>
      </c>
      <c r="H5860" t="s">
        <v>664</v>
      </c>
      <c r="I5860" t="s">
        <v>664</v>
      </c>
      <c r="J5860" t="s">
        <v>664</v>
      </c>
      <c r="K5860" t="s">
        <v>7</v>
      </c>
      <c r="L5860" s="7">
        <v>23000</v>
      </c>
      <c r="M5860" s="7">
        <v>1228108</v>
      </c>
      <c r="N5860" t="s">
        <v>11311</v>
      </c>
      <c r="O5860">
        <v>97</v>
      </c>
      <c r="P5860" s="8">
        <f>_xlfn.XLOOKUP(D5860,Consumer_Price_Index!A:A,Consumer_Price_Index!B:B)</f>
        <v>130.69999999999999</v>
      </c>
      <c r="Q5860" s="13">
        <f>IF(ISNUMBER(M5860), M5860*(Consumer_Price_Index!$B$45/(_xlfn.XLOOKUP('Working Data'!D1686,Consumer_Price_Index!A:A,Consumer_Price_Index!B:B))), "Missing")</f>
        <v>1606027.9296137339</v>
      </c>
      <c r="R5860" t="str">
        <f t="shared" si="91"/>
        <v>Yes</v>
      </c>
    </row>
    <row r="5861" spans="1:18" x14ac:dyDescent="0.25">
      <c r="A5861" t="s">
        <v>16488</v>
      </c>
      <c r="B5861" t="s">
        <v>68</v>
      </c>
      <c r="C5861" t="s">
        <v>24</v>
      </c>
      <c r="D5861" s="11">
        <v>1992</v>
      </c>
      <c r="E5861" t="s">
        <v>16221</v>
      </c>
      <c r="F5861">
        <v>7.1</v>
      </c>
      <c r="G5861">
        <v>54000</v>
      </c>
      <c r="H5861" t="s">
        <v>11244</v>
      </c>
      <c r="I5861" t="s">
        <v>11244</v>
      </c>
      <c r="J5861" t="s">
        <v>1387</v>
      </c>
      <c r="K5861" t="s">
        <v>7</v>
      </c>
      <c r="L5861" s="7">
        <v>23000000</v>
      </c>
      <c r="M5861" s="7">
        <v>105232691</v>
      </c>
      <c r="N5861" t="s">
        <v>16487</v>
      </c>
      <c r="O5861">
        <v>126</v>
      </c>
      <c r="P5861" s="8">
        <f>_xlfn.XLOOKUP(D5861,Consumer_Price_Index!A:A,Consumer_Price_Index!B:B)</f>
        <v>140.30000000000001</v>
      </c>
      <c r="Q5861" s="13">
        <f>IF(ISNUMBER(M5861), M5861*(Consumer_Price_Index!$B$45/(_xlfn.XLOOKUP('Working Data'!D2088,Consumer_Price_Index!A:A,Consumer_Price_Index!B:B))), "Missing")</f>
        <v>271043118.74640739</v>
      </c>
      <c r="R5861" t="str">
        <f t="shared" si="91"/>
        <v>Yes</v>
      </c>
    </row>
    <row r="5862" spans="1:18" x14ac:dyDescent="0.25">
      <c r="A5862" t="s">
        <v>5234</v>
      </c>
      <c r="B5862" t="s">
        <v>41</v>
      </c>
      <c r="C5862" t="s">
        <v>34</v>
      </c>
      <c r="D5862" s="11">
        <v>2013</v>
      </c>
      <c r="E5862" t="s">
        <v>4541</v>
      </c>
      <c r="F5862">
        <v>7.1</v>
      </c>
      <c r="G5862">
        <v>335000</v>
      </c>
      <c r="H5862" t="s">
        <v>1062</v>
      </c>
      <c r="I5862" t="s">
        <v>5233</v>
      </c>
      <c r="J5862" t="s">
        <v>2571</v>
      </c>
      <c r="K5862" t="s">
        <v>220</v>
      </c>
      <c r="L5862" s="7">
        <v>39200000</v>
      </c>
      <c r="M5862" s="7">
        <v>86758912</v>
      </c>
      <c r="N5862" t="s">
        <v>5232</v>
      </c>
      <c r="O5862">
        <v>126</v>
      </c>
      <c r="P5862" s="8">
        <f>_xlfn.XLOOKUP(D5862,Consumer_Price_Index!A:A,Consumer_Price_Index!B:B)</f>
        <v>233</v>
      </c>
      <c r="Q5862" s="13">
        <f>IF(ISNUMBER(M5862), M5862*(Consumer_Price_Index!$B$45/(_xlfn.XLOOKUP('Working Data'!D6261,Consumer_Price_Index!A:A,Consumer_Price_Index!B:B))), "Missing")</f>
        <v>153515914.55516842</v>
      </c>
      <c r="R5862" t="str">
        <f t="shared" si="91"/>
        <v>Yes</v>
      </c>
    </row>
    <row r="5863" spans="1:18" x14ac:dyDescent="0.25">
      <c r="A5863" t="s">
        <v>19193</v>
      </c>
      <c r="B5863" t="s">
        <v>68</v>
      </c>
      <c r="C5863" t="s">
        <v>11</v>
      </c>
      <c r="D5863" s="11">
        <v>1987</v>
      </c>
      <c r="E5863" t="s">
        <v>19178</v>
      </c>
      <c r="F5863">
        <v>7.1</v>
      </c>
      <c r="G5863">
        <v>29000</v>
      </c>
      <c r="H5863" t="s">
        <v>7650</v>
      </c>
      <c r="I5863" t="s">
        <v>11152</v>
      </c>
      <c r="J5863" t="s">
        <v>13475</v>
      </c>
      <c r="K5863" t="s">
        <v>7</v>
      </c>
      <c r="M5863" s="7">
        <v>18553948</v>
      </c>
      <c r="N5863" t="s">
        <v>17094</v>
      </c>
      <c r="O5863">
        <v>95</v>
      </c>
      <c r="P5863" s="8">
        <f>_xlfn.XLOOKUP(D5863,Consumer_Price_Index!A:A,Consumer_Price_Index!B:B)</f>
        <v>113.6</v>
      </c>
      <c r="Q5863" s="13">
        <f>IF(ISNUMBER(M5863), M5863*(Consumer_Price_Index!$B$45/(_xlfn.XLOOKUP('Working Data'!D1064,Consumer_Price_Index!A:A,Consumer_Price_Index!B:B))), "Missing")</f>
        <v>29927940.474325035</v>
      </c>
      <c r="R5863" t="str">
        <f t="shared" si="91"/>
        <v>No</v>
      </c>
    </row>
    <row r="5864" spans="1:18" x14ac:dyDescent="0.25">
      <c r="A5864" t="s">
        <v>19211</v>
      </c>
      <c r="B5864" t="s">
        <v>101</v>
      </c>
      <c r="C5864" t="s">
        <v>100</v>
      </c>
      <c r="D5864" s="11">
        <v>1987</v>
      </c>
      <c r="E5864" t="s">
        <v>19210</v>
      </c>
      <c r="F5864">
        <v>7.1</v>
      </c>
      <c r="G5864">
        <v>176000</v>
      </c>
      <c r="H5864" t="s">
        <v>9444</v>
      </c>
      <c r="I5864" t="s">
        <v>9444</v>
      </c>
      <c r="J5864" t="s">
        <v>9444</v>
      </c>
      <c r="K5864" t="s">
        <v>7</v>
      </c>
      <c r="L5864" s="7">
        <v>22700000</v>
      </c>
      <c r="M5864" s="7">
        <v>38119483</v>
      </c>
      <c r="N5864" t="s">
        <v>16027</v>
      </c>
      <c r="O5864">
        <v>96</v>
      </c>
      <c r="P5864" s="8">
        <f>_xlfn.XLOOKUP(D5864,Consumer_Price_Index!A:A,Consumer_Price_Index!B:B)</f>
        <v>113.6</v>
      </c>
      <c r="Q5864" s="13">
        <f>IF(ISNUMBER(M5864), M5864*(Consumer_Price_Index!$B$45/(_xlfn.XLOOKUP('Working Data'!D1053,Consumer_Price_Index!A:A,Consumer_Price_Index!B:B))), "Missing")</f>
        <v>69717925.990996391</v>
      </c>
      <c r="R5864" t="str">
        <f t="shared" si="91"/>
        <v>Yes</v>
      </c>
    </row>
    <row r="5865" spans="1:18" x14ac:dyDescent="0.25">
      <c r="A5865" t="s">
        <v>11661</v>
      </c>
      <c r="B5865" t="s">
        <v>41</v>
      </c>
      <c r="C5865" t="s">
        <v>34</v>
      </c>
      <c r="D5865" s="11">
        <v>2001</v>
      </c>
      <c r="E5865" t="s">
        <v>11375</v>
      </c>
      <c r="F5865">
        <v>7.1</v>
      </c>
      <c r="G5865">
        <v>149000</v>
      </c>
      <c r="H5865" t="s">
        <v>6897</v>
      </c>
      <c r="I5865" t="s">
        <v>11660</v>
      </c>
      <c r="J5865" t="s">
        <v>1387</v>
      </c>
      <c r="K5865" t="s">
        <v>7</v>
      </c>
      <c r="L5865" s="7">
        <v>115000000</v>
      </c>
      <c r="M5865" s="7">
        <v>143049560</v>
      </c>
      <c r="N5865" t="s">
        <v>103</v>
      </c>
      <c r="O5865">
        <v>126</v>
      </c>
      <c r="P5865" s="8">
        <f>_xlfn.XLOOKUP(D5865,Consumer_Price_Index!A:A,Consumer_Price_Index!B:B)</f>
        <v>177.1</v>
      </c>
      <c r="Q5865" s="13">
        <f>IF(ISNUMBER(M5865), M5865*(Consumer_Price_Index!$B$45/(_xlfn.XLOOKUP('Working Data'!D3901,Consumer_Price_Index!A:A,Consumer_Price_Index!B:B))), "Missing")</f>
        <v>216206353.82936507</v>
      </c>
      <c r="R5865" t="str">
        <f t="shared" si="91"/>
        <v>Yes</v>
      </c>
    </row>
    <row r="5866" spans="1:18" x14ac:dyDescent="0.25">
      <c r="A5866" t="s">
        <v>15515</v>
      </c>
      <c r="B5866" t="s">
        <v>68</v>
      </c>
      <c r="C5866" t="s">
        <v>34</v>
      </c>
      <c r="D5866" s="11">
        <v>1994</v>
      </c>
      <c r="E5866" t="s">
        <v>15024</v>
      </c>
      <c r="F5866">
        <v>7.1</v>
      </c>
      <c r="G5866">
        <v>180000</v>
      </c>
      <c r="H5866" t="s">
        <v>3353</v>
      </c>
      <c r="I5866" t="s">
        <v>1356</v>
      </c>
      <c r="J5866" t="s">
        <v>8537</v>
      </c>
      <c r="K5866" t="s">
        <v>7</v>
      </c>
      <c r="L5866" s="7">
        <v>55000000</v>
      </c>
      <c r="M5866" s="7">
        <v>196567262</v>
      </c>
      <c r="N5866" t="s">
        <v>561</v>
      </c>
      <c r="O5866">
        <v>116</v>
      </c>
      <c r="P5866" s="8">
        <f>_xlfn.XLOOKUP(D5866,Consumer_Price_Index!A:A,Consumer_Price_Index!B:B)</f>
        <v>148.19999999999999</v>
      </c>
      <c r="Q5866" s="13">
        <f>IF(ISNUMBER(M5866), M5866*(Consumer_Price_Index!$B$45/(_xlfn.XLOOKUP('Working Data'!D2453,Consumer_Price_Index!A:A,Consumer_Price_Index!B:B))), "Missing")</f>
        <v>576458563.34359956</v>
      </c>
      <c r="R5866" t="str">
        <f t="shared" si="91"/>
        <v>Yes</v>
      </c>
    </row>
    <row r="5867" spans="1:18" x14ac:dyDescent="0.25">
      <c r="A5867" t="s">
        <v>7514</v>
      </c>
      <c r="B5867" t="s">
        <v>68</v>
      </c>
      <c r="C5867" t="s">
        <v>87</v>
      </c>
      <c r="D5867" s="11">
        <v>2009</v>
      </c>
      <c r="E5867" t="s">
        <v>7103</v>
      </c>
      <c r="F5867">
        <v>7.1</v>
      </c>
      <c r="G5867">
        <v>145000</v>
      </c>
      <c r="H5867" t="s">
        <v>4392</v>
      </c>
      <c r="I5867" t="s">
        <v>3215</v>
      </c>
      <c r="J5867" t="s">
        <v>3355</v>
      </c>
      <c r="K5867" t="s">
        <v>7</v>
      </c>
      <c r="M5867" s="7">
        <v>87812371</v>
      </c>
      <c r="N5867" t="s">
        <v>103</v>
      </c>
      <c r="O5867">
        <v>127</v>
      </c>
      <c r="P5867" s="8">
        <f>_xlfn.XLOOKUP(D5867,Consumer_Price_Index!A:A,Consumer_Price_Index!B:B)</f>
        <v>214.5</v>
      </c>
      <c r="Q5867" s="13">
        <f>IF(ISNUMBER(M5867), M5867*(Consumer_Price_Index!$B$45/(_xlfn.XLOOKUP('Working Data'!D5457,Consumer_Price_Index!A:A,Consumer_Price_Index!B:B))), "Missing")</f>
        <v>277268698.89844555</v>
      </c>
      <c r="R5867" t="str">
        <f t="shared" si="91"/>
        <v>No</v>
      </c>
    </row>
    <row r="5868" spans="1:18" x14ac:dyDescent="0.25">
      <c r="A5868" t="s">
        <v>11741</v>
      </c>
      <c r="B5868" t="s">
        <v>41</v>
      </c>
      <c r="C5868" t="s">
        <v>24</v>
      </c>
      <c r="D5868" s="11">
        <v>2001</v>
      </c>
      <c r="E5868" t="s">
        <v>10841</v>
      </c>
      <c r="F5868">
        <v>7.1</v>
      </c>
      <c r="G5868">
        <v>98000</v>
      </c>
      <c r="H5868" t="s">
        <v>1209</v>
      </c>
      <c r="I5868" t="s">
        <v>1209</v>
      </c>
      <c r="J5868" t="s">
        <v>1209</v>
      </c>
      <c r="K5868" t="s">
        <v>7</v>
      </c>
      <c r="L5868" s="7">
        <v>3000000</v>
      </c>
      <c r="M5868" s="7">
        <v>23182223</v>
      </c>
      <c r="N5868" t="s">
        <v>617</v>
      </c>
      <c r="O5868">
        <v>100</v>
      </c>
      <c r="P5868" s="8">
        <f>_xlfn.XLOOKUP(D5868,Consumer_Price_Index!A:A,Consumer_Price_Index!B:B)</f>
        <v>177.1</v>
      </c>
      <c r="Q5868" s="13">
        <f>IF(ISNUMBER(M5868), M5868*(Consumer_Price_Index!$B$45/(_xlfn.XLOOKUP('Working Data'!D3866,Consumer_Price_Index!A:A,Consumer_Price_Index!B:B))), "Missing")</f>
        <v>50346566.985744826</v>
      </c>
      <c r="R5868" t="str">
        <f t="shared" si="91"/>
        <v>Yes</v>
      </c>
    </row>
    <row r="5869" spans="1:18" x14ac:dyDescent="0.25">
      <c r="A5869" t="s">
        <v>20048</v>
      </c>
      <c r="B5869" t="s">
        <v>68</v>
      </c>
      <c r="C5869" t="s">
        <v>409</v>
      </c>
      <c r="D5869" s="11">
        <v>1985</v>
      </c>
      <c r="E5869" t="s">
        <v>19974</v>
      </c>
      <c r="F5869">
        <v>7.1</v>
      </c>
      <c r="G5869">
        <v>4400</v>
      </c>
      <c r="H5869" t="s">
        <v>17411</v>
      </c>
      <c r="I5869" t="s">
        <v>20047</v>
      </c>
      <c r="J5869" t="s">
        <v>13145</v>
      </c>
      <c r="K5869" t="s">
        <v>7</v>
      </c>
      <c r="M5869" s="7">
        <v>9085049</v>
      </c>
      <c r="N5869" t="s">
        <v>19669</v>
      </c>
      <c r="O5869">
        <v>115</v>
      </c>
      <c r="P5869" s="8">
        <f>_xlfn.XLOOKUP(D5869,Consumer_Price_Index!A:A,Consumer_Price_Index!B:B)</f>
        <v>107.6</v>
      </c>
      <c r="Q5869" s="13">
        <f>IF(ISNUMBER(M5869), M5869*(Consumer_Price_Index!$B$45/(_xlfn.XLOOKUP('Working Data'!D764,Consumer_Price_Index!A:A,Consumer_Price_Index!B:B))), "Missing")</f>
        <v>16075577.411730547</v>
      </c>
      <c r="R5869" t="str">
        <f t="shared" si="91"/>
        <v>No</v>
      </c>
    </row>
    <row r="5870" spans="1:18" x14ac:dyDescent="0.25">
      <c r="A5870" t="s">
        <v>15099</v>
      </c>
      <c r="B5870" t="s">
        <v>41</v>
      </c>
      <c r="C5870" t="s">
        <v>24</v>
      </c>
      <c r="D5870" s="11">
        <v>1994</v>
      </c>
      <c r="E5870" t="s">
        <v>14684</v>
      </c>
      <c r="F5870">
        <v>7.1</v>
      </c>
      <c r="G5870">
        <v>22000</v>
      </c>
      <c r="H5870" t="s">
        <v>13591</v>
      </c>
      <c r="I5870" t="s">
        <v>13591</v>
      </c>
      <c r="J5870" t="s">
        <v>9728</v>
      </c>
      <c r="K5870" t="s">
        <v>7</v>
      </c>
      <c r="L5870" s="7">
        <v>700000</v>
      </c>
      <c r="M5870" s="7">
        <v>382928</v>
      </c>
      <c r="N5870" t="s">
        <v>14161</v>
      </c>
      <c r="O5870">
        <v>93</v>
      </c>
      <c r="P5870" s="8">
        <f>_xlfn.XLOOKUP(D5870,Consumer_Price_Index!A:A,Consumer_Price_Index!B:B)</f>
        <v>148.19999999999999</v>
      </c>
      <c r="Q5870" s="13">
        <f>IF(ISNUMBER(M5870), M5870*(Consumer_Price_Index!$B$45/(_xlfn.XLOOKUP('Working Data'!D2616,Consumer_Price_Index!A:A,Consumer_Price_Index!B:B))), "Missing")</f>
        <v>518800.18497109821</v>
      </c>
      <c r="R5870" t="str">
        <f t="shared" si="91"/>
        <v>Yes</v>
      </c>
    </row>
    <row r="5871" spans="1:18" x14ac:dyDescent="0.25">
      <c r="A5871" t="s">
        <v>3753</v>
      </c>
      <c r="B5871" t="s">
        <v>41</v>
      </c>
      <c r="C5871" t="s">
        <v>24</v>
      </c>
      <c r="D5871" s="11">
        <v>2015</v>
      </c>
      <c r="E5871" t="s">
        <v>3559</v>
      </c>
      <c r="F5871">
        <v>7.1</v>
      </c>
      <c r="G5871">
        <v>28000</v>
      </c>
      <c r="H5871" t="s">
        <v>2583</v>
      </c>
      <c r="I5871" t="s">
        <v>2583</v>
      </c>
      <c r="J5871" t="s">
        <v>3752</v>
      </c>
      <c r="K5871" t="s">
        <v>7</v>
      </c>
      <c r="L5871" s="7">
        <v>100000</v>
      </c>
      <c r="M5871" s="7">
        <v>828874</v>
      </c>
      <c r="N5871" t="s">
        <v>1190</v>
      </c>
      <c r="O5871">
        <v>88</v>
      </c>
      <c r="P5871" s="8">
        <f>_xlfn.XLOOKUP(D5871,Consumer_Price_Index!A:A,Consumer_Price_Index!B:B)</f>
        <v>237</v>
      </c>
      <c r="Q5871" s="13">
        <f>IF(ISNUMBER(M5871), M5871*(Consumer_Price_Index!$B$45/(_xlfn.XLOOKUP('Working Data'!D6764,Consumer_Price_Index!A:A,Consumer_Price_Index!B:B))), "Missing")</f>
        <v>1800127.6393442622</v>
      </c>
      <c r="R5871" t="str">
        <f t="shared" si="91"/>
        <v>Yes</v>
      </c>
    </row>
    <row r="5872" spans="1:18" x14ac:dyDescent="0.25">
      <c r="A5872" t="s">
        <v>9609</v>
      </c>
      <c r="B5872" t="s">
        <v>41</v>
      </c>
      <c r="C5872" t="s">
        <v>24</v>
      </c>
      <c r="D5872" s="11">
        <v>2005</v>
      </c>
      <c r="E5872" t="s">
        <v>9155</v>
      </c>
      <c r="F5872">
        <v>7.1</v>
      </c>
      <c r="G5872">
        <v>407000</v>
      </c>
      <c r="H5872" t="s">
        <v>3962</v>
      </c>
      <c r="I5872" t="s">
        <v>3962</v>
      </c>
      <c r="J5872" t="s">
        <v>1358</v>
      </c>
      <c r="K5872" t="s">
        <v>7</v>
      </c>
      <c r="L5872" s="7">
        <v>26000000</v>
      </c>
      <c r="M5872" s="7">
        <v>177378645</v>
      </c>
      <c r="N5872" t="s">
        <v>103</v>
      </c>
      <c r="O5872">
        <v>116</v>
      </c>
      <c r="P5872" s="8">
        <f>_xlfn.XLOOKUP(D5872,Consumer_Price_Index!A:A,Consumer_Price_Index!B:B)</f>
        <v>195.3</v>
      </c>
      <c r="Q5872" s="13">
        <f>IF(ISNUMBER(M5872), M5872*(Consumer_Price_Index!$B$45/(_xlfn.XLOOKUP('Working Data'!D4646,Consumer_Price_Index!A:A,Consumer_Price_Index!B:B))), "Missing")</f>
        <v>228047565.9556962</v>
      </c>
      <c r="R5872" t="str">
        <f t="shared" si="91"/>
        <v>Yes</v>
      </c>
    </row>
    <row r="5873" spans="1:18" x14ac:dyDescent="0.25">
      <c r="A5873" t="s">
        <v>11465</v>
      </c>
      <c r="B5873" t="s">
        <v>41</v>
      </c>
      <c r="C5873" t="s">
        <v>11</v>
      </c>
      <c r="D5873" s="11">
        <v>2001</v>
      </c>
      <c r="E5873" t="s">
        <v>11464</v>
      </c>
      <c r="F5873">
        <v>7.1</v>
      </c>
      <c r="G5873">
        <v>37000</v>
      </c>
      <c r="H5873" t="s">
        <v>11463</v>
      </c>
      <c r="I5873" t="s">
        <v>11463</v>
      </c>
      <c r="J5873" t="s">
        <v>1663</v>
      </c>
      <c r="K5873" t="s">
        <v>7</v>
      </c>
      <c r="L5873" s="7">
        <v>1500000</v>
      </c>
      <c r="M5873" s="7">
        <v>1309316</v>
      </c>
      <c r="N5873" t="s">
        <v>11462</v>
      </c>
      <c r="O5873">
        <v>98</v>
      </c>
      <c r="P5873" s="8">
        <f>_xlfn.XLOOKUP(D5873,Consumer_Price_Index!A:A,Consumer_Price_Index!B:B)</f>
        <v>177.1</v>
      </c>
      <c r="Q5873" s="13">
        <f>IF(ISNUMBER(M5873), M5873*(Consumer_Price_Index!$B$45/(_xlfn.XLOOKUP('Working Data'!D3976,Consumer_Price_Index!A:A,Consumer_Price_Index!B:B))), "Missing")</f>
        <v>1924498.7226242158</v>
      </c>
      <c r="R5873" t="str">
        <f t="shared" si="91"/>
        <v>Yes</v>
      </c>
    </row>
    <row r="5874" spans="1:18" x14ac:dyDescent="0.25">
      <c r="A5874" t="s">
        <v>14451</v>
      </c>
      <c r="B5874" t="s">
        <v>41</v>
      </c>
      <c r="C5874" t="s">
        <v>24</v>
      </c>
      <c r="D5874" s="11">
        <v>1996</v>
      </c>
      <c r="E5874" t="s">
        <v>14206</v>
      </c>
      <c r="F5874">
        <v>7.1</v>
      </c>
      <c r="G5874">
        <v>83000</v>
      </c>
      <c r="H5874" t="s">
        <v>8455</v>
      </c>
      <c r="I5874" t="s">
        <v>14450</v>
      </c>
      <c r="J5874" t="s">
        <v>7071</v>
      </c>
      <c r="K5874" t="s">
        <v>7</v>
      </c>
      <c r="L5874" s="7">
        <v>31000000</v>
      </c>
      <c r="M5874" s="7">
        <v>185260553</v>
      </c>
      <c r="N5874" t="s">
        <v>9348</v>
      </c>
      <c r="O5874">
        <v>117</v>
      </c>
      <c r="P5874" s="8">
        <f>_xlfn.XLOOKUP(D5874,Consumer_Price_Index!A:A,Consumer_Price_Index!B:B)</f>
        <v>156.9</v>
      </c>
      <c r="Q5874" s="13">
        <f>IF(ISNUMBER(M5874), M5874*(Consumer_Price_Index!$B$45/(_xlfn.XLOOKUP('Working Data'!D2873,Consumer_Price_Index!A:A,Consumer_Price_Index!B:B))), "Missing")</f>
        <v>238180972.57004219</v>
      </c>
      <c r="R5874" t="str">
        <f t="shared" si="91"/>
        <v>Yes</v>
      </c>
    </row>
    <row r="5875" spans="1:18" x14ac:dyDescent="0.25">
      <c r="A5875" t="s">
        <v>15837</v>
      </c>
      <c r="B5875" t="s">
        <v>52</v>
      </c>
      <c r="C5875" t="s">
        <v>11</v>
      </c>
      <c r="D5875" s="11">
        <v>1993</v>
      </c>
      <c r="E5875" t="s">
        <v>15362</v>
      </c>
      <c r="F5875">
        <v>7.1</v>
      </c>
      <c r="G5875">
        <v>4500</v>
      </c>
      <c r="H5875" t="s">
        <v>9028</v>
      </c>
      <c r="I5875" t="s">
        <v>9028</v>
      </c>
      <c r="J5875" t="s">
        <v>5100</v>
      </c>
      <c r="K5875" t="s">
        <v>562</v>
      </c>
      <c r="M5875" s="7">
        <v>322975</v>
      </c>
      <c r="N5875" t="s">
        <v>10284</v>
      </c>
      <c r="O5875">
        <v>101</v>
      </c>
      <c r="P5875" s="8">
        <f>_xlfn.XLOOKUP(D5875,Consumer_Price_Index!A:A,Consumer_Price_Index!B:B)</f>
        <v>144.5</v>
      </c>
      <c r="Q5875" s="13">
        <f>IF(ISNUMBER(M5875), M5875*(Consumer_Price_Index!$B$45/(_xlfn.XLOOKUP('Working Data'!D2341,Consumer_Price_Index!A:A,Consumer_Price_Index!B:B))), "Missing")</f>
        <v>645738.07414698158</v>
      </c>
      <c r="R5875" t="str">
        <f t="shared" si="91"/>
        <v>No</v>
      </c>
    </row>
    <row r="5876" spans="1:18" x14ac:dyDescent="0.25">
      <c r="A5876" t="s">
        <v>3957</v>
      </c>
      <c r="B5876" t="s">
        <v>41</v>
      </c>
      <c r="C5876" t="s">
        <v>409</v>
      </c>
      <c r="D5876" s="11">
        <v>2015</v>
      </c>
      <c r="E5876" t="s">
        <v>3153</v>
      </c>
      <c r="F5876">
        <v>7.1</v>
      </c>
      <c r="G5876">
        <v>170000</v>
      </c>
      <c r="H5876" t="s">
        <v>3956</v>
      </c>
      <c r="I5876" t="s">
        <v>3955</v>
      </c>
      <c r="J5876" t="s">
        <v>1164</v>
      </c>
      <c r="K5876" t="s">
        <v>265</v>
      </c>
      <c r="L5876" s="7">
        <v>15000000</v>
      </c>
      <c r="M5876" s="7">
        <v>64191523</v>
      </c>
      <c r="N5876" t="s">
        <v>3954</v>
      </c>
      <c r="O5876">
        <v>119</v>
      </c>
      <c r="P5876" s="8">
        <f>_xlfn.XLOOKUP(D5876,Consumer_Price_Index!A:A,Consumer_Price_Index!B:B)</f>
        <v>237</v>
      </c>
      <c r="Q5876" s="13">
        <f>IF(ISNUMBER(M5876), M5876*(Consumer_Price_Index!$B$45/(_xlfn.XLOOKUP('Working Data'!D6696,Consumer_Price_Index!A:A,Consumer_Price_Index!B:B))), "Missing")</f>
        <v>85187966.280923337</v>
      </c>
      <c r="R5876" t="str">
        <f t="shared" si="91"/>
        <v>Yes</v>
      </c>
    </row>
    <row r="5877" spans="1:18" x14ac:dyDescent="0.25">
      <c r="A5877" t="s">
        <v>6145</v>
      </c>
      <c r="B5877" t="s">
        <v>41</v>
      </c>
      <c r="C5877" t="s">
        <v>409</v>
      </c>
      <c r="D5877" s="11">
        <v>2011</v>
      </c>
      <c r="E5877" t="s">
        <v>6144</v>
      </c>
      <c r="F5877">
        <v>7.1</v>
      </c>
      <c r="G5877">
        <v>61000</v>
      </c>
      <c r="H5877" t="s">
        <v>6143</v>
      </c>
      <c r="I5877" t="s">
        <v>6142</v>
      </c>
      <c r="J5877" t="s">
        <v>6141</v>
      </c>
      <c r="K5877" t="s">
        <v>4192</v>
      </c>
      <c r="L5877" s="7">
        <v>19100000</v>
      </c>
      <c r="M5877" s="7">
        <v>5728213</v>
      </c>
      <c r="N5877" t="s">
        <v>4878</v>
      </c>
      <c r="O5877">
        <v>109</v>
      </c>
      <c r="P5877" s="8">
        <f>_xlfn.XLOOKUP(D5877,Consumer_Price_Index!A:A,Consumer_Price_Index!B:B)</f>
        <v>224.9</v>
      </c>
      <c r="Q5877" s="13">
        <f>IF(ISNUMBER(M5877), M5877*(Consumer_Price_Index!$B$45/(_xlfn.XLOOKUP('Working Data'!D5971,Consumer_Price_Index!A:A,Consumer_Price_Index!B:B))), "Missing")</f>
        <v>12078799.315570936</v>
      </c>
      <c r="R5877" t="str">
        <f t="shared" si="91"/>
        <v>Yes</v>
      </c>
    </row>
    <row r="5878" spans="1:18" x14ac:dyDescent="0.25">
      <c r="A5878" t="s">
        <v>3937</v>
      </c>
      <c r="B5878" t="s">
        <v>41</v>
      </c>
      <c r="C5878" t="s">
        <v>24</v>
      </c>
      <c r="D5878" s="11">
        <v>2015</v>
      </c>
      <c r="E5878" t="s">
        <v>3936</v>
      </c>
      <c r="F5878">
        <v>7.1</v>
      </c>
      <c r="G5878">
        <v>56000</v>
      </c>
      <c r="H5878" t="s">
        <v>3935</v>
      </c>
      <c r="I5878" t="s">
        <v>3934</v>
      </c>
      <c r="J5878" t="s">
        <v>2366</v>
      </c>
      <c r="K5878" t="s">
        <v>504</v>
      </c>
      <c r="M5878" s="7">
        <v>25003426</v>
      </c>
      <c r="N5878" t="s">
        <v>3933</v>
      </c>
      <c r="O5878">
        <v>119</v>
      </c>
      <c r="P5878" s="8">
        <f>_xlfn.XLOOKUP(D5878,Consumer_Price_Index!A:A,Consumer_Price_Index!B:B)</f>
        <v>237</v>
      </c>
      <c r="Q5878" s="13">
        <f>IF(ISNUMBER(M5878), M5878*(Consumer_Price_Index!$B$45/(_xlfn.XLOOKUP('Working Data'!D6703,Consumer_Price_Index!A:A,Consumer_Price_Index!B:B))), "Missing")</f>
        <v>49990445.552493438</v>
      </c>
      <c r="R5878" t="str">
        <f t="shared" si="91"/>
        <v>No</v>
      </c>
    </row>
    <row r="5879" spans="1:18" x14ac:dyDescent="0.25">
      <c r="A5879" t="s">
        <v>4583</v>
      </c>
      <c r="B5879" t="s">
        <v>41</v>
      </c>
      <c r="C5879" t="s">
        <v>87</v>
      </c>
      <c r="D5879" s="11">
        <v>2014</v>
      </c>
      <c r="E5879" t="s">
        <v>4162</v>
      </c>
      <c r="F5879">
        <v>7.1</v>
      </c>
      <c r="G5879">
        <v>146000</v>
      </c>
      <c r="H5879" t="s">
        <v>4582</v>
      </c>
      <c r="I5879" t="s">
        <v>4581</v>
      </c>
      <c r="J5879" t="s">
        <v>1936</v>
      </c>
      <c r="K5879" t="s">
        <v>7</v>
      </c>
      <c r="L5879" s="7">
        <v>12600000</v>
      </c>
      <c r="M5879" s="7">
        <v>18658381</v>
      </c>
      <c r="N5879" t="s">
        <v>4580</v>
      </c>
      <c r="O5879">
        <v>106</v>
      </c>
      <c r="P5879" s="8">
        <f>_xlfn.XLOOKUP(D5879,Consumer_Price_Index!A:A,Consumer_Price_Index!B:B)</f>
        <v>236.7</v>
      </c>
      <c r="Q5879" s="13">
        <f>IF(ISNUMBER(M5879), M5879*(Consumer_Price_Index!$B$45/(_xlfn.XLOOKUP('Working Data'!D6495,Consumer_Price_Index!A:A,Consumer_Price_Index!B:B))), "Missing")</f>
        <v>30096393.280571729</v>
      </c>
      <c r="R5879" t="str">
        <f t="shared" si="91"/>
        <v>Yes</v>
      </c>
    </row>
    <row r="5880" spans="1:18" x14ac:dyDescent="0.25">
      <c r="A5880" t="s">
        <v>12632</v>
      </c>
      <c r="B5880" t="s">
        <v>41</v>
      </c>
      <c r="C5880" t="s">
        <v>11</v>
      </c>
      <c r="D5880" s="11">
        <v>1999</v>
      </c>
      <c r="E5880" t="s">
        <v>12088</v>
      </c>
      <c r="F5880">
        <v>7.1</v>
      </c>
      <c r="G5880">
        <v>22000</v>
      </c>
      <c r="H5880" t="s">
        <v>1578</v>
      </c>
      <c r="I5880" t="s">
        <v>10878</v>
      </c>
      <c r="J5880" t="s">
        <v>4683</v>
      </c>
      <c r="K5880" t="s">
        <v>265</v>
      </c>
      <c r="L5880" s="7">
        <v>23000000</v>
      </c>
      <c r="M5880" s="7">
        <v>10827816</v>
      </c>
      <c r="N5880" t="s">
        <v>114</v>
      </c>
      <c r="O5880">
        <v>102</v>
      </c>
      <c r="P5880" s="8">
        <f>_xlfn.XLOOKUP(D5880,Consumer_Price_Index!A:A,Consumer_Price_Index!B:B)</f>
        <v>166.6</v>
      </c>
      <c r="Q5880" s="13">
        <f>IF(ISNUMBER(M5880), M5880*(Consumer_Price_Index!$B$45/(_xlfn.XLOOKUP('Working Data'!D3559,Consumer_Price_Index!A:A,Consumer_Price_Index!B:B))), "Missing")</f>
        <v>15381051.446153844</v>
      </c>
      <c r="R5880" t="str">
        <f t="shared" si="91"/>
        <v>Yes</v>
      </c>
    </row>
    <row r="5881" spans="1:18" x14ac:dyDescent="0.25">
      <c r="A5881" t="s">
        <v>14444</v>
      </c>
      <c r="B5881" t="s">
        <v>41</v>
      </c>
      <c r="C5881" t="s">
        <v>24</v>
      </c>
      <c r="D5881" s="11">
        <v>1996</v>
      </c>
      <c r="E5881" t="s">
        <v>14022</v>
      </c>
      <c r="F5881">
        <v>7.1</v>
      </c>
      <c r="G5881">
        <v>84000</v>
      </c>
      <c r="H5881" t="s">
        <v>4673</v>
      </c>
      <c r="I5881" t="s">
        <v>1675</v>
      </c>
      <c r="J5881" t="s">
        <v>10966</v>
      </c>
      <c r="K5881" t="s">
        <v>1031</v>
      </c>
      <c r="L5881" s="7">
        <v>30000000</v>
      </c>
      <c r="M5881" s="7">
        <v>29359216</v>
      </c>
      <c r="N5881" t="s">
        <v>103</v>
      </c>
      <c r="O5881">
        <v>110</v>
      </c>
      <c r="P5881" s="8">
        <f>_xlfn.XLOOKUP(D5881,Consumer_Price_Index!A:A,Consumer_Price_Index!B:B)</f>
        <v>156.9</v>
      </c>
      <c r="Q5881" s="13">
        <f>IF(ISNUMBER(M5881), M5881*(Consumer_Price_Index!$B$45/(_xlfn.XLOOKUP('Working Data'!D2878,Consumer_Price_Index!A:A,Consumer_Price_Index!B:B))), "Missing")</f>
        <v>54881920.952147238</v>
      </c>
      <c r="R5881" t="str">
        <f t="shared" si="91"/>
        <v>Yes</v>
      </c>
    </row>
    <row r="5882" spans="1:18" x14ac:dyDescent="0.25">
      <c r="A5882" t="s">
        <v>2513</v>
      </c>
      <c r="B5882" t="s">
        <v>68</v>
      </c>
      <c r="C5882" t="s">
        <v>409</v>
      </c>
      <c r="D5882" s="11">
        <v>2017</v>
      </c>
      <c r="E5882" t="s">
        <v>2198</v>
      </c>
      <c r="F5882">
        <v>7.1</v>
      </c>
      <c r="G5882">
        <v>31000</v>
      </c>
      <c r="H5882" t="s">
        <v>2512</v>
      </c>
      <c r="I5882" t="s">
        <v>2512</v>
      </c>
      <c r="J5882" t="s">
        <v>1046</v>
      </c>
      <c r="K5882" t="s">
        <v>7</v>
      </c>
      <c r="L5882" s="7">
        <v>9000000</v>
      </c>
      <c r="M5882" s="7">
        <v>22088533</v>
      </c>
      <c r="N5882" t="s">
        <v>842</v>
      </c>
      <c r="O5882">
        <v>127</v>
      </c>
      <c r="P5882" s="8">
        <f>_xlfn.XLOOKUP(D5882,Consumer_Price_Index!A:A,Consumer_Price_Index!B:B)</f>
        <v>245.1</v>
      </c>
      <c r="Q5882" s="13">
        <f>IF(ISNUMBER(M5882), M5882*(Consumer_Price_Index!$B$45/(_xlfn.XLOOKUP('Working Data'!D7120,Consumer_Price_Index!A:A,Consumer_Price_Index!B:B))), "Missing")</f>
        <v>59246267.65052817</v>
      </c>
      <c r="R5882" t="str">
        <f t="shared" si="91"/>
        <v>Yes</v>
      </c>
    </row>
    <row r="5883" spans="1:18" x14ac:dyDescent="0.25">
      <c r="A5883" t="s">
        <v>18719</v>
      </c>
      <c r="B5883" t="s">
        <v>101</v>
      </c>
      <c r="C5883" t="s">
        <v>11</v>
      </c>
      <c r="D5883" s="11">
        <v>1987</v>
      </c>
      <c r="E5883" t="s">
        <v>18718</v>
      </c>
      <c r="F5883">
        <v>7.1</v>
      </c>
      <c r="G5883">
        <v>1900</v>
      </c>
      <c r="H5883" t="s">
        <v>13222</v>
      </c>
      <c r="I5883" t="s">
        <v>18717</v>
      </c>
      <c r="J5883" t="s">
        <v>18716</v>
      </c>
      <c r="K5883" t="s">
        <v>7</v>
      </c>
      <c r="M5883" s="7">
        <v>895904</v>
      </c>
      <c r="N5883" t="s">
        <v>16241</v>
      </c>
      <c r="O5883">
        <v>134</v>
      </c>
      <c r="P5883" s="8">
        <f>_xlfn.XLOOKUP(D5883,Consumer_Price_Index!A:A,Consumer_Price_Index!B:B)</f>
        <v>113.6</v>
      </c>
      <c r="Q5883" s="13">
        <f>IF(ISNUMBER(M5883), M5883*(Consumer_Price_Index!$B$45/(_xlfn.XLOOKUP('Working Data'!D1243,Consumer_Price_Index!A:A,Consumer_Price_Index!B:B))), "Missing")</f>
        <v>2201467.3290322577</v>
      </c>
      <c r="R5883" t="str">
        <f t="shared" si="91"/>
        <v>No</v>
      </c>
    </row>
    <row r="5884" spans="1:18" x14ac:dyDescent="0.25">
      <c r="A5884" t="s">
        <v>20636</v>
      </c>
      <c r="B5884" t="s">
        <v>41</v>
      </c>
      <c r="C5884" t="s">
        <v>87</v>
      </c>
      <c r="D5884" s="11">
        <v>1984</v>
      </c>
      <c r="E5884" t="s">
        <v>20635</v>
      </c>
      <c r="F5884">
        <v>7.1</v>
      </c>
      <c r="G5884">
        <v>7700</v>
      </c>
      <c r="H5884" t="s">
        <v>2165</v>
      </c>
      <c r="I5884" t="s">
        <v>19930</v>
      </c>
      <c r="J5884" t="s">
        <v>20634</v>
      </c>
      <c r="K5884" t="s">
        <v>265</v>
      </c>
      <c r="M5884" s="7">
        <v>876775</v>
      </c>
      <c r="N5884" t="s">
        <v>18917</v>
      </c>
      <c r="O5884">
        <v>98</v>
      </c>
      <c r="P5884" s="8">
        <f>_xlfn.XLOOKUP(D5884,Consumer_Price_Index!A:A,Consumer_Price_Index!B:B)</f>
        <v>103.9</v>
      </c>
      <c r="Q5884" s="13">
        <f>IF(ISNUMBER(M5884), M5884*(Consumer_Price_Index!$B$45/(_xlfn.XLOOKUP('Working Data'!D537,Consumer_Price_Index!A:A,Consumer_Price_Index!B:B))), "Missing")</f>
        <v>2938980.6655665562</v>
      </c>
      <c r="R5884" t="str">
        <f t="shared" si="91"/>
        <v>No</v>
      </c>
    </row>
    <row r="5885" spans="1:18" x14ac:dyDescent="0.25">
      <c r="A5885" t="s">
        <v>14681</v>
      </c>
      <c r="B5885" t="s">
        <v>41</v>
      </c>
      <c r="C5885" t="s">
        <v>100</v>
      </c>
      <c r="D5885" s="11">
        <v>1995</v>
      </c>
      <c r="E5885" t="s">
        <v>14649</v>
      </c>
      <c r="F5885">
        <v>7.1</v>
      </c>
      <c r="G5885">
        <v>5700</v>
      </c>
      <c r="H5885" t="s">
        <v>14680</v>
      </c>
      <c r="I5885" t="s">
        <v>14679</v>
      </c>
      <c r="J5885" t="s">
        <v>14678</v>
      </c>
      <c r="K5885" t="s">
        <v>562</v>
      </c>
      <c r="M5885" s="7">
        <v>1320043</v>
      </c>
      <c r="N5885" t="s">
        <v>14677</v>
      </c>
      <c r="O5885">
        <v>118</v>
      </c>
      <c r="P5885" s="8">
        <f>_xlfn.XLOOKUP(D5885,Consumer_Price_Index!A:A,Consumer_Price_Index!B:B)</f>
        <v>152.4</v>
      </c>
      <c r="Q5885" s="13">
        <f>IF(ISNUMBER(M5885), M5885*(Consumer_Price_Index!$B$45/(_xlfn.XLOOKUP('Working Data'!D2789,Consumer_Price_Index!A:A,Consumer_Price_Index!B:B))), "Missing")</f>
        <v>2639219.8300524931</v>
      </c>
      <c r="R5885" t="str">
        <f t="shared" si="91"/>
        <v>No</v>
      </c>
    </row>
    <row r="5886" spans="1:18" x14ac:dyDescent="0.25">
      <c r="A5886" t="s">
        <v>5056</v>
      </c>
      <c r="B5886" t="s">
        <v>41</v>
      </c>
      <c r="C5886" t="s">
        <v>34</v>
      </c>
      <c r="D5886" s="11">
        <v>2006</v>
      </c>
      <c r="E5886" t="s">
        <v>8360</v>
      </c>
      <c r="F5886">
        <v>7.1</v>
      </c>
      <c r="G5886">
        <v>112000</v>
      </c>
      <c r="H5886" t="s">
        <v>1062</v>
      </c>
      <c r="I5886" t="s">
        <v>1062</v>
      </c>
      <c r="J5886" t="s">
        <v>1061</v>
      </c>
      <c r="K5886" t="s">
        <v>220</v>
      </c>
      <c r="M5886" s="7">
        <v>89433436</v>
      </c>
      <c r="N5886" t="s">
        <v>8996</v>
      </c>
      <c r="O5886">
        <v>120</v>
      </c>
      <c r="P5886" s="8">
        <f>_xlfn.XLOOKUP(D5886,Consumer_Price_Index!A:A,Consumer_Price_Index!B:B)</f>
        <v>201.6</v>
      </c>
      <c r="Q5886" s="13">
        <f>IF(ISNUMBER(M5886), M5886*(Consumer_Price_Index!$B$45/(_xlfn.XLOOKUP('Working Data'!D4897,Consumer_Price_Index!A:A,Consumer_Price_Index!B:B))), "Missing")</f>
        <v>183875627.18758434</v>
      </c>
      <c r="R5886" t="str">
        <f t="shared" si="91"/>
        <v>No</v>
      </c>
    </row>
    <row r="5887" spans="1:18" x14ac:dyDescent="0.25">
      <c r="A5887" t="s">
        <v>6207</v>
      </c>
      <c r="B5887" t="s">
        <v>41</v>
      </c>
      <c r="C5887" t="s">
        <v>11</v>
      </c>
      <c r="D5887" s="11">
        <v>2011</v>
      </c>
      <c r="E5887" t="s">
        <v>6206</v>
      </c>
      <c r="F5887">
        <v>7.1</v>
      </c>
      <c r="G5887">
        <v>218000</v>
      </c>
      <c r="H5887" t="s">
        <v>2431</v>
      </c>
      <c r="I5887" t="s">
        <v>2431</v>
      </c>
      <c r="J5887" t="s">
        <v>5905</v>
      </c>
      <c r="K5887" t="s">
        <v>7</v>
      </c>
      <c r="L5887" s="7">
        <v>12500000</v>
      </c>
      <c r="M5887" s="7">
        <v>76338111</v>
      </c>
      <c r="N5887" t="s">
        <v>114</v>
      </c>
      <c r="O5887">
        <v>101</v>
      </c>
      <c r="P5887" s="8">
        <f>_xlfn.XLOOKUP(D5887,Consumer_Price_Index!A:A,Consumer_Price_Index!B:B)</f>
        <v>224.9</v>
      </c>
      <c r="Q5887" s="13">
        <f>IF(ISNUMBER(M5887), M5887*(Consumer_Price_Index!$B$45/(_xlfn.XLOOKUP('Working Data'!D5952,Consumer_Price_Index!A:A,Consumer_Price_Index!B:B))), "Missing")</f>
        <v>177966506.66947207</v>
      </c>
      <c r="R5887" t="str">
        <f t="shared" si="91"/>
        <v>Yes</v>
      </c>
    </row>
    <row r="5888" spans="1:18" x14ac:dyDescent="0.25">
      <c r="A5888" t="s">
        <v>16584</v>
      </c>
      <c r="B5888" t="s">
        <v>68</v>
      </c>
      <c r="C5888" t="s">
        <v>409</v>
      </c>
      <c r="D5888" s="11">
        <v>1991</v>
      </c>
      <c r="E5888" t="s">
        <v>16583</v>
      </c>
      <c r="F5888">
        <v>7.1</v>
      </c>
      <c r="G5888">
        <v>2000</v>
      </c>
      <c r="H5888" t="s">
        <v>16582</v>
      </c>
      <c r="I5888" t="s">
        <v>16582</v>
      </c>
      <c r="J5888" t="s">
        <v>16581</v>
      </c>
      <c r="K5888" t="s">
        <v>300</v>
      </c>
      <c r="M5888" s="7">
        <v>93292</v>
      </c>
      <c r="N5888" t="s">
        <v>16580</v>
      </c>
      <c r="O5888">
        <v>137</v>
      </c>
      <c r="P5888" s="8">
        <f>_xlfn.XLOOKUP(D5888,Consumer_Price_Index!A:A,Consumer_Price_Index!B:B)</f>
        <v>136.19999999999999</v>
      </c>
      <c r="Q5888" s="13">
        <f>IF(ISNUMBER(M5888), M5888*(Consumer_Price_Index!$B$45/(_xlfn.XLOOKUP('Working Data'!D2042,Consumer_Price_Index!A:A,Consumer_Price_Index!B:B))), "Missing")</f>
        <v>217490.99005355776</v>
      </c>
      <c r="R5888" t="str">
        <f t="shared" si="91"/>
        <v>No</v>
      </c>
    </row>
    <row r="5889" spans="1:18" x14ac:dyDescent="0.25">
      <c r="A5889" t="s">
        <v>4004</v>
      </c>
      <c r="B5889" t="s">
        <v>68</v>
      </c>
      <c r="C5889" t="s">
        <v>24</v>
      </c>
      <c r="D5889" s="11">
        <v>2015</v>
      </c>
      <c r="E5889" t="s">
        <v>3841</v>
      </c>
      <c r="F5889">
        <v>7.1</v>
      </c>
      <c r="G5889">
        <v>231000</v>
      </c>
      <c r="H5889" t="s">
        <v>4003</v>
      </c>
      <c r="I5889" t="s">
        <v>4003</v>
      </c>
      <c r="J5889" t="s">
        <v>1004</v>
      </c>
      <c r="K5889" t="s">
        <v>7</v>
      </c>
      <c r="L5889" s="7">
        <v>35000000</v>
      </c>
      <c r="M5889" s="7">
        <v>194564672</v>
      </c>
      <c r="N5889" t="s">
        <v>4002</v>
      </c>
      <c r="O5889">
        <v>121</v>
      </c>
      <c r="P5889" s="8">
        <f>_xlfn.XLOOKUP(D5889,Consumer_Price_Index!A:A,Consumer_Price_Index!B:B)</f>
        <v>237</v>
      </c>
      <c r="Q5889" s="13">
        <f>IF(ISNUMBER(M5889), M5889*(Consumer_Price_Index!$B$45/(_xlfn.XLOOKUP('Working Data'!D6674,Consumer_Price_Index!A:A,Consumer_Price_Index!B:B))), "Missing")</f>
        <v>276381610.99487174</v>
      </c>
      <c r="R5889" t="str">
        <f t="shared" si="91"/>
        <v>Yes</v>
      </c>
    </row>
    <row r="5890" spans="1:18" x14ac:dyDescent="0.25">
      <c r="A5890" t="s">
        <v>127</v>
      </c>
      <c r="B5890" t="s">
        <v>41</v>
      </c>
      <c r="C5890" t="s">
        <v>11</v>
      </c>
      <c r="D5890" s="11">
        <v>2020</v>
      </c>
      <c r="E5890" t="s">
        <v>126</v>
      </c>
      <c r="F5890">
        <v>7.1</v>
      </c>
      <c r="G5890">
        <v>186000</v>
      </c>
      <c r="H5890" t="s">
        <v>125</v>
      </c>
      <c r="I5890" t="s">
        <v>125</v>
      </c>
      <c r="J5890" t="s">
        <v>124</v>
      </c>
      <c r="K5890" t="s">
        <v>95</v>
      </c>
      <c r="L5890" s="7">
        <v>7000000</v>
      </c>
      <c r="M5890" s="7">
        <v>143151000</v>
      </c>
      <c r="N5890" t="s">
        <v>103</v>
      </c>
      <c r="O5890">
        <v>124</v>
      </c>
      <c r="P5890" s="8">
        <f>_xlfn.XLOOKUP(D5890,Consumer_Price_Index!A:A,Consumer_Price_Index!B:B)</f>
        <v>258.8</v>
      </c>
      <c r="Q5890" s="13">
        <f>IF(ISNUMBER(M5890), M5890*(Consumer_Price_Index!$B$45/(_xlfn.XLOOKUP('Working Data'!D7648,Consumer_Price_Index!A:A,Consumer_Price_Index!B:B))), "Missing")</f>
        <v>170583143.13648808</v>
      </c>
      <c r="R5890" t="str">
        <f t="shared" si="91"/>
        <v>Yes</v>
      </c>
    </row>
    <row r="5891" spans="1:18" x14ac:dyDescent="0.25">
      <c r="A5891" t="s">
        <v>9382</v>
      </c>
      <c r="B5891" t="s">
        <v>41</v>
      </c>
      <c r="C5891" t="s">
        <v>11</v>
      </c>
      <c r="D5891" s="11">
        <v>2005</v>
      </c>
      <c r="E5891" t="s">
        <v>9381</v>
      </c>
      <c r="F5891">
        <v>7.1</v>
      </c>
      <c r="G5891">
        <v>110000</v>
      </c>
      <c r="H5891" t="s">
        <v>7748</v>
      </c>
      <c r="I5891" t="s">
        <v>9380</v>
      </c>
      <c r="J5891" t="s">
        <v>6126</v>
      </c>
      <c r="K5891" t="s">
        <v>332</v>
      </c>
      <c r="L5891" s="7">
        <v>29000000</v>
      </c>
      <c r="M5891" s="7">
        <v>21733230</v>
      </c>
      <c r="N5891" t="s">
        <v>9379</v>
      </c>
      <c r="O5891">
        <v>103</v>
      </c>
      <c r="P5891" s="8">
        <f>_xlfn.XLOOKUP(D5891,Consumer_Price_Index!A:A,Consumer_Price_Index!B:B)</f>
        <v>195.3</v>
      </c>
      <c r="Q5891" s="13">
        <f>IF(ISNUMBER(M5891), M5891*(Consumer_Price_Index!$B$45/(_xlfn.XLOOKUP('Working Data'!D4754,Consumer_Price_Index!A:A,Consumer_Price_Index!B:B))), "Missing")</f>
        <v>27941414.265822787</v>
      </c>
      <c r="R5891" t="str">
        <f t="shared" ref="R5891:R5954" si="92">IF(AND(ISNUMBER(L5891), L5891&gt;0, ISNUMBER(M5891), M5891&gt;0), "Yes", "No")</f>
        <v>Yes</v>
      </c>
    </row>
    <row r="5892" spans="1:18" x14ac:dyDescent="0.25">
      <c r="A5892" t="s">
        <v>4911</v>
      </c>
      <c r="B5892" t="s">
        <v>41</v>
      </c>
      <c r="C5892" t="s">
        <v>100</v>
      </c>
      <c r="D5892" s="11">
        <v>2013</v>
      </c>
      <c r="E5892" t="s">
        <v>4910</v>
      </c>
      <c r="F5892">
        <v>7.1</v>
      </c>
      <c r="G5892">
        <v>79000</v>
      </c>
      <c r="H5892" t="s">
        <v>2665</v>
      </c>
      <c r="I5892" t="s">
        <v>4909</v>
      </c>
      <c r="J5892" t="s">
        <v>1732</v>
      </c>
      <c r="K5892" t="s">
        <v>7</v>
      </c>
      <c r="M5892" s="7">
        <v>1501595</v>
      </c>
      <c r="N5892" t="s">
        <v>713</v>
      </c>
      <c r="O5892">
        <v>95</v>
      </c>
      <c r="P5892" s="8">
        <f>_xlfn.XLOOKUP(D5892,Consumer_Price_Index!A:A,Consumer_Price_Index!B:B)</f>
        <v>233</v>
      </c>
      <c r="Q5892" s="13">
        <f>IF(ISNUMBER(M5892), M5892*(Consumer_Price_Index!$B$45/(_xlfn.XLOOKUP('Working Data'!D6385,Consumer_Price_Index!A:A,Consumer_Price_Index!B:B))), "Missing")</f>
        <v>2125109.133766837</v>
      </c>
      <c r="R5892" t="str">
        <f t="shared" si="92"/>
        <v>No</v>
      </c>
    </row>
    <row r="5893" spans="1:18" x14ac:dyDescent="0.25">
      <c r="A5893" t="s">
        <v>15477</v>
      </c>
      <c r="B5893" t="s">
        <v>41</v>
      </c>
      <c r="C5893" t="s">
        <v>87</v>
      </c>
      <c r="D5893" s="11">
        <v>1994</v>
      </c>
      <c r="E5893" t="s">
        <v>15476</v>
      </c>
      <c r="F5893">
        <v>7.1</v>
      </c>
      <c r="G5893">
        <v>22000</v>
      </c>
      <c r="H5893" t="s">
        <v>9252</v>
      </c>
      <c r="I5893" t="s">
        <v>15475</v>
      </c>
      <c r="J5893" t="s">
        <v>15474</v>
      </c>
      <c r="K5893" t="s">
        <v>265</v>
      </c>
      <c r="L5893" s="7">
        <v>2500000</v>
      </c>
      <c r="M5893" s="7">
        <v>5842603</v>
      </c>
      <c r="N5893" t="s">
        <v>15473</v>
      </c>
      <c r="O5893">
        <v>110</v>
      </c>
      <c r="P5893" s="8">
        <f>_xlfn.XLOOKUP(D5893,Consumer_Price_Index!A:A,Consumer_Price_Index!B:B)</f>
        <v>148.19999999999999</v>
      </c>
      <c r="Q5893" s="13">
        <f>IF(ISNUMBER(M5893), M5893*(Consumer_Price_Index!$B$45/(_xlfn.XLOOKUP('Working Data'!D2473,Consumer_Price_Index!A:A,Consumer_Price_Index!B:B))), "Missing")</f>
        <v>13070786.593979442</v>
      </c>
      <c r="R5893" t="str">
        <f t="shared" si="92"/>
        <v>Yes</v>
      </c>
    </row>
    <row r="5894" spans="1:18" x14ac:dyDescent="0.25">
      <c r="A5894" t="s">
        <v>3832</v>
      </c>
      <c r="B5894" t="s">
        <v>68</v>
      </c>
      <c r="C5894" t="s">
        <v>11</v>
      </c>
      <c r="D5894" s="11">
        <v>2015</v>
      </c>
      <c r="E5894" t="s">
        <v>3477</v>
      </c>
      <c r="F5894">
        <v>7.1</v>
      </c>
      <c r="G5894">
        <v>79000</v>
      </c>
      <c r="H5894" t="s">
        <v>1775</v>
      </c>
      <c r="I5894" t="s">
        <v>3831</v>
      </c>
      <c r="J5894" t="s">
        <v>3830</v>
      </c>
      <c r="K5894" t="s">
        <v>7</v>
      </c>
      <c r="L5894" s="7">
        <v>34000000</v>
      </c>
      <c r="M5894" s="7">
        <v>62944815</v>
      </c>
      <c r="N5894" t="s">
        <v>527</v>
      </c>
      <c r="O5894">
        <v>123</v>
      </c>
      <c r="P5894" s="8">
        <f>_xlfn.XLOOKUP(D5894,Consumer_Price_Index!A:A,Consumer_Price_Index!B:B)</f>
        <v>237</v>
      </c>
      <c r="Q5894" s="13">
        <f>IF(ISNUMBER(M5894), M5894*(Consumer_Price_Index!$B$45/(_xlfn.XLOOKUP('Working Data'!D6739,Consumer_Price_Index!A:A,Consumer_Price_Index!B:B))), "Missing")</f>
        <v>92519465.173661351</v>
      </c>
      <c r="R5894" t="str">
        <f t="shared" si="92"/>
        <v>Yes</v>
      </c>
    </row>
    <row r="5895" spans="1:18" x14ac:dyDescent="0.25">
      <c r="A5895" t="s">
        <v>7084</v>
      </c>
      <c r="B5895" t="s">
        <v>41</v>
      </c>
      <c r="C5895" t="s">
        <v>11</v>
      </c>
      <c r="D5895" s="11">
        <v>2009</v>
      </c>
      <c r="E5895" t="s">
        <v>7083</v>
      </c>
      <c r="F5895">
        <v>7.1</v>
      </c>
      <c r="G5895">
        <v>34000</v>
      </c>
      <c r="H5895" t="s">
        <v>4322</v>
      </c>
      <c r="I5895" t="s">
        <v>5663</v>
      </c>
      <c r="J5895" t="s">
        <v>7082</v>
      </c>
      <c r="K5895" t="s">
        <v>7</v>
      </c>
      <c r="L5895" s="7">
        <v>6500000</v>
      </c>
      <c r="M5895" s="7">
        <v>1595417</v>
      </c>
      <c r="N5895" t="s">
        <v>7081</v>
      </c>
      <c r="O5895">
        <v>113</v>
      </c>
      <c r="P5895" s="8">
        <f>_xlfn.XLOOKUP(D5895,Consumer_Price_Index!A:A,Consumer_Price_Index!B:B)</f>
        <v>214.5</v>
      </c>
      <c r="Q5895" s="13">
        <f>IF(ISNUMBER(M5895), M5895*(Consumer_Price_Index!$B$45/(_xlfn.XLOOKUP('Working Data'!D5622,Consumer_Price_Index!A:A,Consumer_Price_Index!B:B))), "Missing")</f>
        <v>2744909.9937888198</v>
      </c>
      <c r="R5895" t="str">
        <f t="shared" si="92"/>
        <v>Yes</v>
      </c>
    </row>
    <row r="5896" spans="1:18" x14ac:dyDescent="0.25">
      <c r="A5896" t="s">
        <v>8544</v>
      </c>
      <c r="B5896" t="s">
        <v>41</v>
      </c>
      <c r="C5896" t="s">
        <v>5</v>
      </c>
      <c r="D5896" s="11">
        <v>2007</v>
      </c>
      <c r="E5896" t="s">
        <v>8387</v>
      </c>
      <c r="F5896">
        <v>7.1</v>
      </c>
      <c r="G5896">
        <v>287000</v>
      </c>
      <c r="H5896" t="s">
        <v>8543</v>
      </c>
      <c r="I5896" t="s">
        <v>8543</v>
      </c>
      <c r="J5896" t="s">
        <v>7714</v>
      </c>
      <c r="K5896" t="s">
        <v>7</v>
      </c>
      <c r="L5896" s="7">
        <v>18000000</v>
      </c>
      <c r="M5896" s="7">
        <v>57470220</v>
      </c>
      <c r="N5896" t="s">
        <v>1991</v>
      </c>
      <c r="O5896">
        <v>126</v>
      </c>
      <c r="P5896" s="8">
        <f>_xlfn.XLOOKUP(D5896,Consumer_Price_Index!A:A,Consumer_Price_Index!B:B)</f>
        <v>207.3</v>
      </c>
      <c r="Q5896" s="13">
        <f>IF(ISNUMBER(M5896), M5896*(Consumer_Price_Index!$B$45/(_xlfn.XLOOKUP('Working Data'!D5069,Consumer_Price_Index!A:A,Consumer_Price_Index!B:B))), "Missing")</f>
        <v>73980464.866920158</v>
      </c>
      <c r="R5896" t="str">
        <f t="shared" si="92"/>
        <v>Yes</v>
      </c>
    </row>
    <row r="5897" spans="1:18" x14ac:dyDescent="0.25">
      <c r="A5897" t="s">
        <v>6212</v>
      </c>
      <c r="B5897" t="s">
        <v>101</v>
      </c>
      <c r="C5897" t="s">
        <v>100</v>
      </c>
      <c r="D5897" s="11">
        <v>2011</v>
      </c>
      <c r="E5897" t="s">
        <v>6211</v>
      </c>
      <c r="F5897">
        <v>7.1</v>
      </c>
      <c r="G5897">
        <v>89000</v>
      </c>
      <c r="H5897" t="s">
        <v>959</v>
      </c>
      <c r="I5897" t="s">
        <v>3532</v>
      </c>
      <c r="J5897" t="s">
        <v>3366</v>
      </c>
      <c r="K5897" t="s">
        <v>7</v>
      </c>
      <c r="L5897" s="7">
        <v>45000000</v>
      </c>
      <c r="M5897" s="7">
        <v>165184237</v>
      </c>
      <c r="N5897" t="s">
        <v>119</v>
      </c>
      <c r="O5897">
        <v>103</v>
      </c>
      <c r="P5897" s="8">
        <f>_xlfn.XLOOKUP(D5897,Consumer_Price_Index!A:A,Consumer_Price_Index!B:B)</f>
        <v>224.9</v>
      </c>
      <c r="Q5897" s="13">
        <f>IF(ISNUMBER(M5897), M5897*(Consumer_Price_Index!$B$45/(_xlfn.XLOOKUP('Working Data'!D5950,Consumer_Price_Index!A:A,Consumer_Price_Index!B:B))), "Missing")</f>
        <v>358742958.04632926</v>
      </c>
      <c r="R5897" t="str">
        <f t="shared" si="92"/>
        <v>Yes</v>
      </c>
    </row>
    <row r="5898" spans="1:18" x14ac:dyDescent="0.25">
      <c r="A5898" t="s">
        <v>4298</v>
      </c>
      <c r="B5898" t="s">
        <v>41</v>
      </c>
      <c r="C5898" t="s">
        <v>24</v>
      </c>
      <c r="D5898" s="11">
        <v>2014</v>
      </c>
      <c r="E5898" t="s">
        <v>4235</v>
      </c>
      <c r="F5898">
        <v>7.1</v>
      </c>
      <c r="G5898">
        <v>37000</v>
      </c>
      <c r="H5898" t="s">
        <v>4297</v>
      </c>
      <c r="I5898" t="s">
        <v>4296</v>
      </c>
      <c r="J5898" t="s">
        <v>2127</v>
      </c>
      <c r="K5898" t="s">
        <v>7</v>
      </c>
      <c r="L5898" s="7">
        <v>100000</v>
      </c>
      <c r="M5898" s="7">
        <v>596933</v>
      </c>
      <c r="N5898" t="s">
        <v>4295</v>
      </c>
      <c r="O5898">
        <v>91</v>
      </c>
      <c r="P5898" s="8">
        <f>_xlfn.XLOOKUP(D5898,Consumer_Price_Index!A:A,Consumer_Price_Index!B:B)</f>
        <v>236.7</v>
      </c>
      <c r="Q5898" s="13">
        <f>IF(ISNUMBER(M5898), M5898*(Consumer_Price_Index!$B$45/(_xlfn.XLOOKUP('Working Data'!D6582,Consumer_Price_Index!A:A,Consumer_Price_Index!B:B))), "Missing")</f>
        <v>767449.30421940936</v>
      </c>
      <c r="R5898" t="str">
        <f t="shared" si="92"/>
        <v>Yes</v>
      </c>
    </row>
    <row r="5899" spans="1:18" x14ac:dyDescent="0.25">
      <c r="A5899" t="s">
        <v>21148</v>
      </c>
      <c r="B5899" t="s">
        <v>101</v>
      </c>
      <c r="C5899" t="s">
        <v>87</v>
      </c>
      <c r="D5899" s="11">
        <v>1983</v>
      </c>
      <c r="E5899" t="s">
        <v>20860</v>
      </c>
      <c r="F5899">
        <v>7.1</v>
      </c>
      <c r="G5899">
        <v>78000</v>
      </c>
      <c r="H5899" t="s">
        <v>13940</v>
      </c>
      <c r="I5899" t="s">
        <v>20569</v>
      </c>
      <c r="J5899" t="s">
        <v>16214</v>
      </c>
      <c r="K5899" t="s">
        <v>7</v>
      </c>
      <c r="L5899" s="7">
        <v>10000000</v>
      </c>
      <c r="M5899" s="7">
        <v>25697647</v>
      </c>
      <c r="N5899" t="s">
        <v>20146</v>
      </c>
      <c r="O5899">
        <v>91</v>
      </c>
      <c r="P5899" s="8">
        <f>_xlfn.XLOOKUP(D5899,Consumer_Price_Index!A:A,Consumer_Price_Index!B:B)</f>
        <v>99.6</v>
      </c>
      <c r="Q5899" s="13">
        <f>IF(ISNUMBER(M5899), M5899*(Consumer_Price_Index!$B$45/(_xlfn.XLOOKUP('Working Data'!D334,Consumer_Price_Index!A:A,Consumer_Price_Index!B:B))), "Missing")</f>
        <v>72770195.547397777</v>
      </c>
      <c r="R5899" t="str">
        <f t="shared" si="92"/>
        <v>Yes</v>
      </c>
    </row>
    <row r="5900" spans="1:18" x14ac:dyDescent="0.25">
      <c r="A5900" t="s">
        <v>3594</v>
      </c>
      <c r="B5900" t="s">
        <v>915</v>
      </c>
      <c r="C5900" t="s">
        <v>73</v>
      </c>
      <c r="D5900" s="11">
        <v>2015</v>
      </c>
      <c r="E5900" t="s">
        <v>3593</v>
      </c>
      <c r="F5900">
        <v>7.1</v>
      </c>
      <c r="G5900">
        <v>43000</v>
      </c>
      <c r="H5900" t="s">
        <v>3592</v>
      </c>
      <c r="I5900" t="s">
        <v>3591</v>
      </c>
      <c r="J5900" t="s">
        <v>3590</v>
      </c>
      <c r="K5900" t="s">
        <v>7</v>
      </c>
      <c r="L5900" s="7">
        <v>99000000</v>
      </c>
      <c r="M5900" s="7">
        <v>246233113</v>
      </c>
      <c r="N5900" t="s">
        <v>3589</v>
      </c>
      <c r="O5900">
        <v>88</v>
      </c>
      <c r="P5900" s="8">
        <f>_xlfn.XLOOKUP(D5900,Consumer_Price_Index!A:A,Consumer_Price_Index!B:B)</f>
        <v>237</v>
      </c>
      <c r="Q5900" s="13">
        <f>IF(ISNUMBER(M5900), M5900*(Consumer_Price_Index!$B$45/(_xlfn.XLOOKUP('Working Data'!D6808,Consumer_Price_Index!A:A,Consumer_Price_Index!B:B))), "Missing")</f>
        <v>322005276.95751071</v>
      </c>
      <c r="R5900" t="str">
        <f t="shared" si="92"/>
        <v>Yes</v>
      </c>
    </row>
    <row r="5901" spans="1:18" x14ac:dyDescent="0.25">
      <c r="A5901" t="s">
        <v>20977</v>
      </c>
      <c r="B5901" t="s">
        <v>915</v>
      </c>
      <c r="C5901" t="s">
        <v>24</v>
      </c>
      <c r="D5901" s="11">
        <v>1983</v>
      </c>
      <c r="E5901" t="s">
        <v>20836</v>
      </c>
      <c r="F5901">
        <v>7.1</v>
      </c>
      <c r="G5901">
        <v>3300</v>
      </c>
      <c r="H5901" t="s">
        <v>20976</v>
      </c>
      <c r="I5901" t="s">
        <v>20975</v>
      </c>
      <c r="J5901" t="s">
        <v>6578</v>
      </c>
      <c r="K5901" t="s">
        <v>265</v>
      </c>
      <c r="M5901" s="7">
        <v>694497</v>
      </c>
      <c r="N5901" t="s">
        <v>103</v>
      </c>
      <c r="O5901">
        <v>112</v>
      </c>
      <c r="P5901" s="8">
        <f>_xlfn.XLOOKUP(D5901,Consumer_Price_Index!A:A,Consumer_Price_Index!B:B)</f>
        <v>99.6</v>
      </c>
      <c r="Q5901" s="13">
        <f>IF(ISNUMBER(M5901), M5901*(Consumer_Price_Index!$B$45/(_xlfn.XLOOKUP('Working Data'!D406,Consumer_Price_Index!A:A,Consumer_Price_Index!B:B))), "Missing")</f>
        <v>986541.89230769221</v>
      </c>
      <c r="R5901" t="str">
        <f t="shared" si="92"/>
        <v>No</v>
      </c>
    </row>
    <row r="5902" spans="1:18" x14ac:dyDescent="0.25">
      <c r="A5902" t="s">
        <v>13384</v>
      </c>
      <c r="B5902" t="s">
        <v>101</v>
      </c>
      <c r="C5902" t="s">
        <v>73</v>
      </c>
      <c r="D5902" s="11">
        <v>1998</v>
      </c>
      <c r="E5902" t="s">
        <v>12961</v>
      </c>
      <c r="F5902">
        <v>7.1</v>
      </c>
      <c r="G5902">
        <v>122000</v>
      </c>
      <c r="H5902" t="s">
        <v>5822</v>
      </c>
      <c r="I5902" t="s">
        <v>13383</v>
      </c>
      <c r="J5902" t="s">
        <v>9765</v>
      </c>
      <c r="K5902" t="s">
        <v>7</v>
      </c>
      <c r="L5902" s="7">
        <v>70000000</v>
      </c>
      <c r="M5902" s="7">
        <v>218613188</v>
      </c>
      <c r="N5902" t="s">
        <v>652</v>
      </c>
      <c r="O5902">
        <v>99</v>
      </c>
      <c r="P5902" s="8">
        <f>_xlfn.XLOOKUP(D5902,Consumer_Price_Index!A:A,Consumer_Price_Index!B:B)</f>
        <v>163</v>
      </c>
      <c r="Q5902" s="13">
        <f>IF(ISNUMBER(M5902), M5902*(Consumer_Price_Index!$B$45/(_xlfn.XLOOKUP('Working Data'!D3280,Consumer_Price_Index!A:A,Consumer_Price_Index!B:B))), "Missing")</f>
        <v>305416957.28381479</v>
      </c>
      <c r="R5902" t="str">
        <f t="shared" si="92"/>
        <v>Yes</v>
      </c>
    </row>
    <row r="5903" spans="1:18" x14ac:dyDescent="0.25">
      <c r="A5903" t="s">
        <v>7480</v>
      </c>
      <c r="B5903" t="s">
        <v>915</v>
      </c>
      <c r="C5903" t="s">
        <v>73</v>
      </c>
      <c r="D5903" s="11">
        <v>2009</v>
      </c>
      <c r="E5903" t="s">
        <v>7198</v>
      </c>
      <c r="F5903">
        <v>7.1</v>
      </c>
      <c r="G5903">
        <v>130000</v>
      </c>
      <c r="H5903" t="s">
        <v>7479</v>
      </c>
      <c r="I5903" t="s">
        <v>7479</v>
      </c>
      <c r="J5903" t="s">
        <v>7478</v>
      </c>
      <c r="K5903" t="s">
        <v>7</v>
      </c>
      <c r="L5903" s="7">
        <v>105000000</v>
      </c>
      <c r="M5903" s="7">
        <v>267045765</v>
      </c>
      <c r="N5903" t="s">
        <v>885</v>
      </c>
      <c r="O5903">
        <v>97</v>
      </c>
      <c r="P5903" s="8">
        <f>_xlfn.XLOOKUP(D5903,Consumer_Price_Index!A:A,Consumer_Price_Index!B:B)</f>
        <v>214.5</v>
      </c>
      <c r="Q5903" s="13">
        <f>IF(ISNUMBER(M5903), M5903*(Consumer_Price_Index!$B$45/(_xlfn.XLOOKUP('Working Data'!D5475,Consumer_Price_Index!A:A,Consumer_Price_Index!B:B))), "Missing")</f>
        <v>403615300.57291669</v>
      </c>
      <c r="R5903" t="str">
        <f t="shared" si="92"/>
        <v>Yes</v>
      </c>
    </row>
    <row r="5904" spans="1:18" x14ac:dyDescent="0.25">
      <c r="A5904" t="s">
        <v>9216</v>
      </c>
      <c r="B5904" t="s">
        <v>41</v>
      </c>
      <c r="C5904" t="s">
        <v>34</v>
      </c>
      <c r="D5904" s="11">
        <v>2005</v>
      </c>
      <c r="E5904" t="s">
        <v>8723</v>
      </c>
      <c r="F5904">
        <v>7.1</v>
      </c>
      <c r="G5904">
        <v>36000</v>
      </c>
      <c r="H5904" t="s">
        <v>7720</v>
      </c>
      <c r="I5904" t="s">
        <v>7719</v>
      </c>
      <c r="J5904" t="s">
        <v>556</v>
      </c>
      <c r="K5904" t="s">
        <v>555</v>
      </c>
      <c r="M5904" s="7">
        <v>27165581</v>
      </c>
      <c r="N5904" t="s">
        <v>9215</v>
      </c>
      <c r="O5904">
        <v>111</v>
      </c>
      <c r="P5904" s="8">
        <f>_xlfn.XLOOKUP(D5904,Consumer_Price_Index!A:A,Consumer_Price_Index!B:B)</f>
        <v>195.3</v>
      </c>
      <c r="Q5904" s="13">
        <f>IF(ISNUMBER(M5904), M5904*(Consumer_Price_Index!$B$45/(_xlfn.XLOOKUP('Working Data'!D4810,Consumer_Price_Index!A:A,Consumer_Price_Index!B:B))), "Missing")</f>
        <v>42382757.453661032</v>
      </c>
      <c r="R5904" t="str">
        <f t="shared" si="92"/>
        <v>No</v>
      </c>
    </row>
    <row r="5905" spans="1:18" x14ac:dyDescent="0.25">
      <c r="A5905" t="s">
        <v>10879</v>
      </c>
      <c r="B5905" t="s">
        <v>41</v>
      </c>
      <c r="C5905" t="s">
        <v>11</v>
      </c>
      <c r="D5905" s="11">
        <v>2002</v>
      </c>
      <c r="E5905" t="s">
        <v>10345</v>
      </c>
      <c r="F5905">
        <v>7.1</v>
      </c>
      <c r="G5905">
        <v>27000</v>
      </c>
      <c r="H5905" t="s">
        <v>4638</v>
      </c>
      <c r="I5905" t="s">
        <v>10878</v>
      </c>
      <c r="J5905" t="s">
        <v>2412</v>
      </c>
      <c r="K5905" t="s">
        <v>265</v>
      </c>
      <c r="L5905" s="7">
        <v>30000000</v>
      </c>
      <c r="M5905" s="7">
        <v>27674124</v>
      </c>
      <c r="N5905" t="s">
        <v>3464</v>
      </c>
      <c r="O5905">
        <v>101</v>
      </c>
      <c r="P5905" s="8">
        <f>_xlfn.XLOOKUP(D5905,Consumer_Price_Index!A:A,Consumer_Price_Index!B:B)</f>
        <v>179.9</v>
      </c>
      <c r="Q5905" s="13">
        <f>IF(ISNUMBER(M5905), M5905*(Consumer_Price_Index!$B$45/(_xlfn.XLOOKUP('Working Data'!D4197,Consumer_Price_Index!A:A,Consumer_Price_Index!B:B))), "Missing")</f>
        <v>55330089.125984251</v>
      </c>
      <c r="R5905" t="str">
        <f t="shared" si="92"/>
        <v>Yes</v>
      </c>
    </row>
    <row r="5906" spans="1:18" x14ac:dyDescent="0.25">
      <c r="A5906" t="s">
        <v>11223</v>
      </c>
      <c r="B5906" t="s">
        <v>68</v>
      </c>
      <c r="C5906" t="s">
        <v>5</v>
      </c>
      <c r="D5906" s="11">
        <v>2002</v>
      </c>
      <c r="E5906" t="s">
        <v>10858</v>
      </c>
      <c r="F5906">
        <v>7.1</v>
      </c>
      <c r="G5906">
        <v>328000</v>
      </c>
      <c r="H5906" t="s">
        <v>3191</v>
      </c>
      <c r="I5906" t="s">
        <v>710</v>
      </c>
      <c r="J5906" t="s">
        <v>723</v>
      </c>
      <c r="K5906" t="s">
        <v>7</v>
      </c>
      <c r="L5906" s="7">
        <v>48000000</v>
      </c>
      <c r="M5906" s="7">
        <v>249348933</v>
      </c>
      <c r="N5906" t="s">
        <v>632</v>
      </c>
      <c r="O5906">
        <v>115</v>
      </c>
      <c r="P5906" s="8">
        <f>_xlfn.XLOOKUP(D5906,Consumer_Price_Index!A:A,Consumer_Price_Index!B:B)</f>
        <v>179.9</v>
      </c>
      <c r="Q5906" s="13">
        <f>IF(ISNUMBER(M5906), M5906*(Consumer_Price_Index!$B$45/(_xlfn.XLOOKUP('Working Data'!D4057,Consumer_Price_Index!A:A,Consumer_Price_Index!B:B))), "Missing")</f>
        <v>612714676.49274194</v>
      </c>
      <c r="R5906" t="str">
        <f t="shared" si="92"/>
        <v>Yes</v>
      </c>
    </row>
    <row r="5907" spans="1:18" x14ac:dyDescent="0.25">
      <c r="A5907" t="s">
        <v>10927</v>
      </c>
      <c r="B5907" t="s">
        <v>41</v>
      </c>
      <c r="C5907" t="s">
        <v>87</v>
      </c>
      <c r="D5907" s="11">
        <v>2002</v>
      </c>
      <c r="E5907" t="s">
        <v>10926</v>
      </c>
      <c r="F5907">
        <v>7.1</v>
      </c>
      <c r="G5907">
        <v>30000</v>
      </c>
      <c r="H5907" t="s">
        <v>2536</v>
      </c>
      <c r="I5907" t="s">
        <v>6828</v>
      </c>
      <c r="J5907" t="s">
        <v>9765</v>
      </c>
      <c r="K5907" t="s">
        <v>7</v>
      </c>
      <c r="L5907" s="7">
        <v>18000000</v>
      </c>
      <c r="M5907" s="7">
        <v>1073198</v>
      </c>
      <c r="N5907" t="s">
        <v>6977</v>
      </c>
      <c r="O5907">
        <v>103</v>
      </c>
      <c r="P5907" s="8">
        <f>_xlfn.XLOOKUP(D5907,Consumer_Price_Index!A:A,Consumer_Price_Index!B:B)</f>
        <v>179.9</v>
      </c>
      <c r="Q5907" s="13">
        <f>IF(ISNUMBER(M5907), M5907*(Consumer_Price_Index!$B$45/(_xlfn.XLOOKUP('Working Data'!D4180,Consumer_Price_Index!A:A,Consumer_Price_Index!B:B))), "Missing")</f>
        <v>1777192.5576086957</v>
      </c>
      <c r="R5907" t="str">
        <f t="shared" si="92"/>
        <v>Yes</v>
      </c>
    </row>
    <row r="5908" spans="1:18" x14ac:dyDescent="0.25">
      <c r="A5908" t="s">
        <v>8081</v>
      </c>
      <c r="B5908" t="s">
        <v>41</v>
      </c>
      <c r="C5908" t="s">
        <v>24</v>
      </c>
      <c r="D5908" s="11">
        <v>2007</v>
      </c>
      <c r="E5908" t="s">
        <v>7692</v>
      </c>
      <c r="F5908">
        <v>7.1</v>
      </c>
      <c r="G5908">
        <v>36000</v>
      </c>
      <c r="H5908" t="s">
        <v>8080</v>
      </c>
      <c r="I5908" t="s">
        <v>8080</v>
      </c>
      <c r="J5908" t="s">
        <v>8079</v>
      </c>
      <c r="K5908" t="s">
        <v>7</v>
      </c>
      <c r="M5908" s="7">
        <v>10653221</v>
      </c>
      <c r="N5908" t="s">
        <v>617</v>
      </c>
      <c r="O5908">
        <v>113</v>
      </c>
      <c r="P5908" s="8">
        <f>_xlfn.XLOOKUP(D5908,Consumer_Price_Index!A:A,Consumer_Price_Index!B:B)</f>
        <v>207.3</v>
      </c>
      <c r="Q5908" s="13">
        <f>IF(ISNUMBER(M5908), M5908*(Consumer_Price_Index!$B$45/(_xlfn.XLOOKUP('Working Data'!D5237,Consumer_Price_Index!A:A,Consumer_Price_Index!B:B))), "Missing")</f>
        <v>23832866.657121878</v>
      </c>
      <c r="R5908" t="str">
        <f t="shared" si="92"/>
        <v>No</v>
      </c>
    </row>
    <row r="5909" spans="1:18" x14ac:dyDescent="0.25">
      <c r="A5909" t="s">
        <v>5002</v>
      </c>
      <c r="B5909" t="s">
        <v>41</v>
      </c>
      <c r="C5909" t="s">
        <v>24</v>
      </c>
      <c r="D5909" s="11">
        <v>2013</v>
      </c>
      <c r="E5909" t="s">
        <v>4960</v>
      </c>
      <c r="F5909">
        <v>7.1</v>
      </c>
      <c r="G5909">
        <v>147000</v>
      </c>
      <c r="H5909" t="s">
        <v>2547</v>
      </c>
      <c r="I5909" t="s">
        <v>2471</v>
      </c>
      <c r="J5909" t="s">
        <v>2859</v>
      </c>
      <c r="K5909" t="s">
        <v>7</v>
      </c>
      <c r="L5909" s="7">
        <v>2500000</v>
      </c>
      <c r="M5909" s="7">
        <v>6918591</v>
      </c>
      <c r="N5909" t="s">
        <v>5001</v>
      </c>
      <c r="O5909">
        <v>95</v>
      </c>
      <c r="P5909" s="8">
        <f>_xlfn.XLOOKUP(D5909,Consumer_Price_Index!A:A,Consumer_Price_Index!B:B)</f>
        <v>233</v>
      </c>
      <c r="Q5909" s="13">
        <f>IF(ISNUMBER(M5909), M5909*(Consumer_Price_Index!$B$45/(_xlfn.XLOOKUP('Working Data'!D6357,Consumer_Price_Index!A:A,Consumer_Price_Index!B:B))), "Missing")</f>
        <v>14224660.443319837</v>
      </c>
      <c r="R5909" t="str">
        <f t="shared" si="92"/>
        <v>Yes</v>
      </c>
    </row>
    <row r="5910" spans="1:18" x14ac:dyDescent="0.25">
      <c r="A5910" t="s">
        <v>10022</v>
      </c>
      <c r="B5910" t="s">
        <v>101</v>
      </c>
      <c r="C5910" t="s">
        <v>73</v>
      </c>
      <c r="D5910" s="11">
        <v>2004</v>
      </c>
      <c r="E5910" t="s">
        <v>9874</v>
      </c>
      <c r="F5910">
        <v>7.1</v>
      </c>
      <c r="G5910">
        <v>82000</v>
      </c>
      <c r="H5910" t="s">
        <v>10021</v>
      </c>
      <c r="I5910" t="s">
        <v>10020</v>
      </c>
      <c r="J5910" t="s">
        <v>3787</v>
      </c>
      <c r="K5910" t="s">
        <v>7</v>
      </c>
      <c r="L5910" s="7">
        <v>30000000</v>
      </c>
      <c r="M5910" s="7">
        <v>141067127</v>
      </c>
      <c r="N5910" t="s">
        <v>108</v>
      </c>
      <c r="O5910">
        <v>87</v>
      </c>
      <c r="P5910" s="8">
        <f>_xlfn.XLOOKUP(D5910,Consumer_Price_Index!A:A,Consumer_Price_Index!B:B)</f>
        <v>188.9</v>
      </c>
      <c r="Q5910" s="13">
        <f>IF(ISNUMBER(M5910), M5910*(Consumer_Price_Index!$B$45/(_xlfn.XLOOKUP('Working Data'!D4513,Consumer_Price_Index!A:A,Consumer_Price_Index!B:B))), "Missing")</f>
        <v>199643072.90710637</v>
      </c>
      <c r="R5910" t="str">
        <f t="shared" si="92"/>
        <v>Yes</v>
      </c>
    </row>
    <row r="5911" spans="1:18" x14ac:dyDescent="0.25">
      <c r="A5911" t="s">
        <v>21972</v>
      </c>
      <c r="B5911" t="s">
        <v>41</v>
      </c>
      <c r="C5911" t="s">
        <v>34</v>
      </c>
      <c r="D5911" s="11">
        <v>1980</v>
      </c>
      <c r="E5911" t="s">
        <v>21971</v>
      </c>
      <c r="F5911">
        <v>7.1</v>
      </c>
      <c r="G5911">
        <v>9000</v>
      </c>
      <c r="H5911" t="s">
        <v>15429</v>
      </c>
      <c r="I5911" t="s">
        <v>21970</v>
      </c>
      <c r="J5911" t="s">
        <v>13072</v>
      </c>
      <c r="K5911" t="s">
        <v>7</v>
      </c>
      <c r="L5911" s="7">
        <v>3500000</v>
      </c>
      <c r="M5911" s="7">
        <v>7063886</v>
      </c>
      <c r="N5911" t="s">
        <v>20168</v>
      </c>
      <c r="O5911">
        <v>131</v>
      </c>
      <c r="P5911" s="8">
        <f>_xlfn.XLOOKUP(D5911,Consumer_Price_Index!A:A,Consumer_Price_Index!B:B)</f>
        <v>82.4</v>
      </c>
      <c r="Q5911" s="13">
        <f>IF(ISNUMBER(M5911), M5911*(Consumer_Price_Index!$B$45/(_xlfn.XLOOKUP('Working Data'!D44,Consumer_Price_Index!A:A,Consumer_Price_Index!B:B))), "Missing")</f>
        <v>13204699.780368097</v>
      </c>
      <c r="R5911" t="str">
        <f t="shared" si="92"/>
        <v>Yes</v>
      </c>
    </row>
    <row r="5912" spans="1:18" x14ac:dyDescent="0.25">
      <c r="A5912" t="s">
        <v>15708</v>
      </c>
      <c r="B5912" t="s">
        <v>915</v>
      </c>
      <c r="C5912" t="s">
        <v>73</v>
      </c>
      <c r="D5912" s="11">
        <v>1993</v>
      </c>
      <c r="E5912" t="s">
        <v>14515</v>
      </c>
      <c r="F5912">
        <v>7.1</v>
      </c>
      <c r="G5912">
        <v>3700</v>
      </c>
      <c r="H5912" t="s">
        <v>15707</v>
      </c>
      <c r="I5912" t="s">
        <v>15707</v>
      </c>
      <c r="J5912" t="s">
        <v>15706</v>
      </c>
      <c r="K5912" t="s">
        <v>265</v>
      </c>
      <c r="L5912" s="7">
        <v>25000000</v>
      </c>
      <c r="M5912" s="7">
        <v>669276</v>
      </c>
      <c r="N5912" t="s">
        <v>15705</v>
      </c>
      <c r="O5912">
        <v>90</v>
      </c>
      <c r="P5912" s="8">
        <f>_xlfn.XLOOKUP(D5912,Consumer_Price_Index!A:A,Consumer_Price_Index!B:B)</f>
        <v>144.5</v>
      </c>
      <c r="Q5912" s="13">
        <f>IF(ISNUMBER(M5912), M5912*(Consumer_Price_Index!$B$45/(_xlfn.XLOOKUP('Working Data'!D2390,Consumer_Price_Index!A:A,Consumer_Price_Index!B:B))), "Missing")</f>
        <v>1497271.6387665197</v>
      </c>
      <c r="R5912" t="str">
        <f t="shared" si="92"/>
        <v>Yes</v>
      </c>
    </row>
    <row r="5913" spans="1:18" x14ac:dyDescent="0.25">
      <c r="A5913" t="s">
        <v>12717</v>
      </c>
      <c r="B5913" t="s">
        <v>41</v>
      </c>
      <c r="C5913" t="s">
        <v>4370</v>
      </c>
      <c r="D5913" s="11">
        <v>1999</v>
      </c>
      <c r="E5913" t="s">
        <v>12716</v>
      </c>
      <c r="F5913">
        <v>7.1</v>
      </c>
      <c r="G5913">
        <v>69000</v>
      </c>
      <c r="H5913" t="s">
        <v>12715</v>
      </c>
      <c r="I5913" t="s">
        <v>12714</v>
      </c>
      <c r="J5913" t="s">
        <v>12713</v>
      </c>
      <c r="K5913" t="s">
        <v>7</v>
      </c>
      <c r="L5913" s="7">
        <v>16000000</v>
      </c>
      <c r="M5913" s="7">
        <v>18564088</v>
      </c>
      <c r="N5913" t="s">
        <v>114</v>
      </c>
      <c r="O5913">
        <v>100</v>
      </c>
      <c r="P5913" s="8">
        <f>_xlfn.XLOOKUP(D5913,Consumer_Price_Index!A:A,Consumer_Price_Index!B:B)</f>
        <v>166.6</v>
      </c>
      <c r="Q5913" s="13">
        <f>IF(ISNUMBER(M5913), M5913*(Consumer_Price_Index!$B$45/(_xlfn.XLOOKUP('Working Data'!D3529,Consumer_Price_Index!A:A,Consumer_Price_Index!B:B))), "Missing")</f>
        <v>36051482.559592091</v>
      </c>
      <c r="R5913" t="str">
        <f t="shared" si="92"/>
        <v>Yes</v>
      </c>
    </row>
    <row r="5914" spans="1:18" x14ac:dyDescent="0.25">
      <c r="A5914" t="s">
        <v>7385</v>
      </c>
      <c r="B5914" t="s">
        <v>68</v>
      </c>
      <c r="C5914" t="s">
        <v>11</v>
      </c>
      <c r="D5914" s="11">
        <v>2009</v>
      </c>
      <c r="E5914" t="s">
        <v>7050</v>
      </c>
      <c r="F5914">
        <v>7.1</v>
      </c>
      <c r="G5914">
        <v>144000</v>
      </c>
      <c r="H5914" t="s">
        <v>2231</v>
      </c>
      <c r="I5914" t="s">
        <v>7384</v>
      </c>
      <c r="J5914" t="s">
        <v>4416</v>
      </c>
      <c r="K5914" t="s">
        <v>7</v>
      </c>
      <c r="L5914" s="7">
        <v>39000000</v>
      </c>
      <c r="M5914" s="7">
        <v>101344412</v>
      </c>
      <c r="N5914" t="s">
        <v>666</v>
      </c>
      <c r="O5914">
        <v>107</v>
      </c>
      <c r="P5914" s="8">
        <f>_xlfn.XLOOKUP(D5914,Consumer_Price_Index!A:A,Consumer_Price_Index!B:B)</f>
        <v>214.5</v>
      </c>
      <c r="Q5914" s="13">
        <f>IF(ISNUMBER(M5914), M5914*(Consumer_Price_Index!$B$45/(_xlfn.XLOOKUP('Working Data'!D5511,Consumer_Price_Index!A:A,Consumer_Price_Index!B:B))), "Missing")</f>
        <v>158113888.05120328</v>
      </c>
      <c r="R5914" t="str">
        <f t="shared" si="92"/>
        <v>Yes</v>
      </c>
    </row>
    <row r="5915" spans="1:18" x14ac:dyDescent="0.25">
      <c r="A5915" t="s">
        <v>6634</v>
      </c>
      <c r="B5915" t="s">
        <v>41</v>
      </c>
      <c r="C5915" t="s">
        <v>409</v>
      </c>
      <c r="D5915" s="11">
        <v>2010</v>
      </c>
      <c r="E5915" t="s">
        <v>6633</v>
      </c>
      <c r="F5915">
        <v>7.1</v>
      </c>
      <c r="G5915">
        <v>32000</v>
      </c>
      <c r="H5915" t="s">
        <v>6632</v>
      </c>
      <c r="I5915" t="s">
        <v>6632</v>
      </c>
      <c r="J5915" t="s">
        <v>2213</v>
      </c>
      <c r="K5915" t="s">
        <v>95</v>
      </c>
      <c r="M5915" s="7">
        <v>1870392</v>
      </c>
      <c r="N5915" t="s">
        <v>5651</v>
      </c>
      <c r="O5915">
        <v>112</v>
      </c>
      <c r="P5915" s="8">
        <f>_xlfn.XLOOKUP(D5915,Consumer_Price_Index!A:A,Consumer_Price_Index!B:B)</f>
        <v>218.1</v>
      </c>
      <c r="Q5915" s="13">
        <f>IF(ISNUMBER(M5915), M5915*(Consumer_Price_Index!$B$45/(_xlfn.XLOOKUP('Working Data'!D5789,Consumer_Price_Index!A:A,Consumer_Price_Index!B:B))), "Missing")</f>
        <v>2613060.258596974</v>
      </c>
      <c r="R5915" t="str">
        <f t="shared" si="92"/>
        <v>No</v>
      </c>
    </row>
    <row r="5916" spans="1:18" x14ac:dyDescent="0.25">
      <c r="A5916" t="s">
        <v>14164</v>
      </c>
      <c r="B5916" t="s">
        <v>101</v>
      </c>
      <c r="C5916" t="s">
        <v>409</v>
      </c>
      <c r="D5916" s="11">
        <v>1996</v>
      </c>
      <c r="E5916" t="s">
        <v>14116</v>
      </c>
      <c r="F5916">
        <v>7.1</v>
      </c>
      <c r="G5916">
        <v>3500</v>
      </c>
      <c r="H5916" t="s">
        <v>14163</v>
      </c>
      <c r="I5916" t="s">
        <v>14162</v>
      </c>
      <c r="J5916" t="s">
        <v>743</v>
      </c>
      <c r="K5916" t="s">
        <v>7</v>
      </c>
      <c r="L5916" s="7">
        <v>1300000</v>
      </c>
      <c r="M5916" s="7">
        <v>375757</v>
      </c>
      <c r="N5916" t="s">
        <v>14161</v>
      </c>
      <c r="O5916">
        <v>111</v>
      </c>
      <c r="P5916" s="8">
        <f>_xlfn.XLOOKUP(D5916,Consumer_Price_Index!A:A,Consumer_Price_Index!B:B)</f>
        <v>156.9</v>
      </c>
      <c r="Q5916" s="13">
        <f>IF(ISNUMBER(M5916), M5916*(Consumer_Price_Index!$B$45/(_xlfn.XLOOKUP('Working Data'!D2993,Consumer_Price_Index!A:A,Consumer_Price_Index!B:B))), "Missing")</f>
        <v>664884.7729384437</v>
      </c>
      <c r="R5916" t="str">
        <f t="shared" si="92"/>
        <v>Yes</v>
      </c>
    </row>
    <row r="5917" spans="1:18" x14ac:dyDescent="0.25">
      <c r="A5917" t="s">
        <v>13645</v>
      </c>
      <c r="B5917" t="s">
        <v>41</v>
      </c>
      <c r="C5917" t="s">
        <v>11</v>
      </c>
      <c r="D5917" s="11">
        <v>1997</v>
      </c>
      <c r="E5917" t="s">
        <v>13375</v>
      </c>
      <c r="F5917">
        <v>7.1</v>
      </c>
      <c r="G5917">
        <v>11000</v>
      </c>
      <c r="H5917" t="s">
        <v>7837</v>
      </c>
      <c r="I5917" t="s">
        <v>11818</v>
      </c>
      <c r="J5917" t="s">
        <v>13644</v>
      </c>
      <c r="K5917" t="s">
        <v>7</v>
      </c>
      <c r="M5917" s="7">
        <v>13692848</v>
      </c>
      <c r="N5917" t="s">
        <v>3464</v>
      </c>
      <c r="O5917">
        <v>102</v>
      </c>
      <c r="P5917" s="8">
        <f>_xlfn.XLOOKUP(D5917,Consumer_Price_Index!A:A,Consumer_Price_Index!B:B)</f>
        <v>160.5</v>
      </c>
      <c r="Q5917" s="13">
        <f>IF(ISNUMBER(M5917), M5917*(Consumer_Price_Index!$B$45/(_xlfn.XLOOKUP('Working Data'!D3190,Consumer_Price_Index!A:A,Consumer_Price_Index!B:B))), "Missing")</f>
        <v>23558502.45962733</v>
      </c>
      <c r="R5917" t="str">
        <f t="shared" si="92"/>
        <v>No</v>
      </c>
    </row>
    <row r="5918" spans="1:18" x14ac:dyDescent="0.25">
      <c r="A5918" t="s">
        <v>21424</v>
      </c>
      <c r="B5918" t="s">
        <v>101</v>
      </c>
      <c r="C5918" t="s">
        <v>11</v>
      </c>
      <c r="D5918" s="11">
        <v>1982</v>
      </c>
      <c r="E5918" t="s">
        <v>20836</v>
      </c>
      <c r="F5918">
        <v>7.1</v>
      </c>
      <c r="G5918">
        <v>20000</v>
      </c>
      <c r="H5918" t="s">
        <v>6848</v>
      </c>
      <c r="I5918" t="s">
        <v>21423</v>
      </c>
      <c r="J5918" t="s">
        <v>3377</v>
      </c>
      <c r="K5918" t="s">
        <v>504</v>
      </c>
      <c r="L5918" s="7">
        <v>13000000</v>
      </c>
      <c r="M5918" s="7">
        <v>10278575</v>
      </c>
      <c r="N5918" t="s">
        <v>704</v>
      </c>
      <c r="O5918">
        <v>115</v>
      </c>
      <c r="P5918" s="8">
        <f>_xlfn.XLOOKUP(D5918,Consumer_Price_Index!A:A,Consumer_Price_Index!B:B)</f>
        <v>96.5</v>
      </c>
      <c r="Q5918" s="13">
        <f>IF(ISNUMBER(M5918), M5918*(Consumer_Price_Index!$B$45/(_xlfn.XLOOKUP('Working Data'!D245,Consumer_Price_Index!A:A,Consumer_Price_Index!B:B))), "Missing")</f>
        <v>14546594.530887134</v>
      </c>
      <c r="R5918" t="str">
        <f t="shared" si="92"/>
        <v>Yes</v>
      </c>
    </row>
    <row r="5919" spans="1:18" x14ac:dyDescent="0.25">
      <c r="A5919" t="s">
        <v>13424</v>
      </c>
      <c r="B5919" t="s">
        <v>41</v>
      </c>
      <c r="C5919" t="s">
        <v>24</v>
      </c>
      <c r="D5919" s="11">
        <v>1998</v>
      </c>
      <c r="E5919" t="s">
        <v>13423</v>
      </c>
      <c r="F5919">
        <v>7.1</v>
      </c>
      <c r="G5919">
        <v>297000</v>
      </c>
      <c r="H5919" t="s">
        <v>4522</v>
      </c>
      <c r="I5919" t="s">
        <v>8661</v>
      </c>
      <c r="J5919" t="s">
        <v>4565</v>
      </c>
      <c r="K5919" t="s">
        <v>7</v>
      </c>
      <c r="L5919" s="7">
        <v>23000000</v>
      </c>
      <c r="M5919" s="7">
        <v>369884651</v>
      </c>
      <c r="N5919" t="s">
        <v>890</v>
      </c>
      <c r="O5919">
        <v>119</v>
      </c>
      <c r="P5919" s="8">
        <f>_xlfn.XLOOKUP(D5919,Consumer_Price_Index!A:A,Consumer_Price_Index!B:B)</f>
        <v>163</v>
      </c>
      <c r="Q5919" s="13">
        <f>IF(ISNUMBER(M5919), M5919*(Consumer_Price_Index!$B$45/(_xlfn.XLOOKUP('Working Data'!D3260,Consumer_Price_Index!A:A,Consumer_Price_Index!B:B))), "Missing")</f>
        <v>862309511.55087984</v>
      </c>
      <c r="R5919" t="str">
        <f t="shared" si="92"/>
        <v>Yes</v>
      </c>
    </row>
    <row r="5920" spans="1:18" x14ac:dyDescent="0.25">
      <c r="A5920" t="s">
        <v>7248</v>
      </c>
      <c r="B5920" t="s">
        <v>41</v>
      </c>
      <c r="C5920" t="s">
        <v>11</v>
      </c>
      <c r="D5920" s="11">
        <v>2009</v>
      </c>
      <c r="E5920" t="s">
        <v>7247</v>
      </c>
      <c r="F5920">
        <v>7.1</v>
      </c>
      <c r="G5920">
        <v>44000</v>
      </c>
      <c r="H5920" t="s">
        <v>3373</v>
      </c>
      <c r="I5920" t="s">
        <v>4768</v>
      </c>
      <c r="J5920" t="s">
        <v>1061</v>
      </c>
      <c r="K5920" t="s">
        <v>220</v>
      </c>
      <c r="L5920" s="7">
        <v>5000000</v>
      </c>
      <c r="M5920" s="7">
        <v>13085023</v>
      </c>
      <c r="N5920" t="s">
        <v>270</v>
      </c>
      <c r="O5920">
        <v>134</v>
      </c>
      <c r="P5920" s="8">
        <f>_xlfn.XLOOKUP(D5920,Consumer_Price_Index!A:A,Consumer_Price_Index!B:B)</f>
        <v>214.5</v>
      </c>
      <c r="Q5920" s="13">
        <f>IF(ISNUMBER(M5920), M5920*(Consumer_Price_Index!$B$45/(_xlfn.XLOOKUP('Working Data'!D5570,Consumer_Price_Index!A:A,Consumer_Price_Index!B:B))), "Missing")</f>
        <v>17365010.923780486</v>
      </c>
      <c r="R5920" t="str">
        <f t="shared" si="92"/>
        <v>Yes</v>
      </c>
    </row>
    <row r="5921" spans="1:18" x14ac:dyDescent="0.25">
      <c r="A5921" t="s">
        <v>12767</v>
      </c>
      <c r="B5921" t="s">
        <v>41</v>
      </c>
      <c r="C5921" t="s">
        <v>34</v>
      </c>
      <c r="D5921" s="11">
        <v>1999</v>
      </c>
      <c r="E5921" t="s">
        <v>12558</v>
      </c>
      <c r="F5921">
        <v>7.1</v>
      </c>
      <c r="G5921">
        <v>163000</v>
      </c>
      <c r="H5921" t="s">
        <v>3888</v>
      </c>
      <c r="I5921" t="s">
        <v>5195</v>
      </c>
      <c r="J5921" t="s">
        <v>2431</v>
      </c>
      <c r="K5921" t="s">
        <v>7</v>
      </c>
      <c r="L5921" s="7">
        <v>75000000</v>
      </c>
      <c r="M5921" s="7">
        <v>107752036</v>
      </c>
      <c r="N5921" t="s">
        <v>138</v>
      </c>
      <c r="O5921">
        <v>114</v>
      </c>
      <c r="P5921" s="8">
        <f>_xlfn.XLOOKUP(D5921,Consumer_Price_Index!A:A,Consumer_Price_Index!B:B)</f>
        <v>166.6</v>
      </c>
      <c r="Q5921" s="13">
        <f>IF(ISNUMBER(M5921), M5921*(Consumer_Price_Index!$B$45/(_xlfn.XLOOKUP('Working Data'!D3508,Consumer_Price_Index!A:A,Consumer_Price_Index!B:B))), "Missing")</f>
        <v>221538767.67341429</v>
      </c>
      <c r="R5921" t="str">
        <f t="shared" si="92"/>
        <v>Yes</v>
      </c>
    </row>
    <row r="5922" spans="1:18" x14ac:dyDescent="0.25">
      <c r="A5922" t="s">
        <v>19061</v>
      </c>
      <c r="B5922" t="s">
        <v>68</v>
      </c>
      <c r="C5922" t="s">
        <v>24</v>
      </c>
      <c r="D5922" s="11">
        <v>1987</v>
      </c>
      <c r="E5922" t="s">
        <v>18781</v>
      </c>
      <c r="F5922">
        <v>7.1</v>
      </c>
      <c r="G5922">
        <v>11000</v>
      </c>
      <c r="H5922" t="s">
        <v>8681</v>
      </c>
      <c r="I5922" t="s">
        <v>17232</v>
      </c>
      <c r="J5922" t="s">
        <v>19060</v>
      </c>
      <c r="K5922" t="s">
        <v>7</v>
      </c>
      <c r="L5922" s="7">
        <v>6000000</v>
      </c>
      <c r="M5922" s="7">
        <v>3685862</v>
      </c>
      <c r="N5922" t="s">
        <v>19059</v>
      </c>
      <c r="O5922">
        <v>101</v>
      </c>
      <c r="P5922" s="8">
        <f>_xlfn.XLOOKUP(D5922,Consumer_Price_Index!A:A,Consumer_Price_Index!B:B)</f>
        <v>113.6</v>
      </c>
      <c r="Q5922" s="13">
        <f>IF(ISNUMBER(M5922), M5922*(Consumer_Price_Index!$B$45/(_xlfn.XLOOKUP('Working Data'!D1131,Consumer_Price_Index!A:A,Consumer_Price_Index!B:B))), "Missing")</f>
        <v>5570844.0049603181</v>
      </c>
      <c r="R5922" t="str">
        <f t="shared" si="92"/>
        <v>Yes</v>
      </c>
    </row>
    <row r="5923" spans="1:18" x14ac:dyDescent="0.25">
      <c r="A5923" t="s">
        <v>6376</v>
      </c>
      <c r="B5923" t="s">
        <v>41</v>
      </c>
      <c r="C5923" t="s">
        <v>11</v>
      </c>
      <c r="D5923" s="11">
        <v>2011</v>
      </c>
      <c r="E5923" t="s">
        <v>5295</v>
      </c>
      <c r="F5923">
        <v>7.1</v>
      </c>
      <c r="G5923">
        <v>192000</v>
      </c>
      <c r="H5923" t="s">
        <v>2476</v>
      </c>
      <c r="I5923" t="s">
        <v>2869</v>
      </c>
      <c r="J5923" t="s">
        <v>2374</v>
      </c>
      <c r="K5923" t="s">
        <v>265</v>
      </c>
      <c r="M5923" s="7">
        <v>81529126</v>
      </c>
      <c r="N5923" t="s">
        <v>1794</v>
      </c>
      <c r="O5923">
        <v>122</v>
      </c>
      <c r="P5923" s="8">
        <f>_xlfn.XLOOKUP(D5923,Consumer_Price_Index!A:A,Consumer_Price_Index!B:B)</f>
        <v>224.9</v>
      </c>
      <c r="Q5923" s="13">
        <f>IF(ISNUMBER(M5923), M5923*(Consumer_Price_Index!$B$45/(_xlfn.XLOOKUP('Working Data'!D5882,Consumer_Price_Index!A:A,Consumer_Price_Index!B:B))), "Missing")</f>
        <v>101354241.91024071</v>
      </c>
      <c r="R5923" t="str">
        <f t="shared" si="92"/>
        <v>No</v>
      </c>
    </row>
    <row r="5924" spans="1:18" x14ac:dyDescent="0.25">
      <c r="A5924" t="s">
        <v>12658</v>
      </c>
      <c r="B5924" t="s">
        <v>41</v>
      </c>
      <c r="C5924" t="s">
        <v>11</v>
      </c>
      <c r="D5924" s="11">
        <v>1999</v>
      </c>
      <c r="E5924" t="s">
        <v>11850</v>
      </c>
      <c r="F5924">
        <v>7.1</v>
      </c>
      <c r="G5924">
        <v>20000</v>
      </c>
      <c r="H5924" t="s">
        <v>6506</v>
      </c>
      <c r="I5924" t="s">
        <v>5316</v>
      </c>
      <c r="J5924" t="s">
        <v>5628</v>
      </c>
      <c r="K5924" t="s">
        <v>265</v>
      </c>
      <c r="M5924" s="7">
        <v>2259680</v>
      </c>
      <c r="N5924" t="s">
        <v>12657</v>
      </c>
      <c r="O5924">
        <v>162</v>
      </c>
      <c r="P5924" s="8">
        <f>_xlfn.XLOOKUP(D5924,Consumer_Price_Index!A:A,Consumer_Price_Index!B:B)</f>
        <v>166.6</v>
      </c>
      <c r="Q5924" s="13">
        <f>IF(ISNUMBER(M5924), M5924*(Consumer_Price_Index!$B$45/(_xlfn.XLOOKUP('Working Data'!D3551,Consumer_Price_Index!A:A,Consumer_Price_Index!B:B))), "Missing")</f>
        <v>5267976.2509563891</v>
      </c>
      <c r="R5924" t="str">
        <f t="shared" si="92"/>
        <v>No</v>
      </c>
    </row>
    <row r="5925" spans="1:18" x14ac:dyDescent="0.25">
      <c r="A5925" t="s">
        <v>7670</v>
      </c>
      <c r="B5925" t="s">
        <v>382</v>
      </c>
      <c r="C5925" t="s">
        <v>24</v>
      </c>
      <c r="D5925" s="11">
        <v>2008</v>
      </c>
      <c r="E5925" t="s">
        <v>7669</v>
      </c>
      <c r="F5925">
        <v>7.1</v>
      </c>
      <c r="G5925">
        <v>10000</v>
      </c>
      <c r="H5925" t="s">
        <v>7668</v>
      </c>
      <c r="I5925" t="s">
        <v>7667</v>
      </c>
      <c r="J5925" t="s">
        <v>7666</v>
      </c>
      <c r="K5925" t="s">
        <v>562</v>
      </c>
      <c r="M5925" s="7">
        <v>1194397</v>
      </c>
      <c r="N5925" t="s">
        <v>7665</v>
      </c>
      <c r="O5925">
        <v>112</v>
      </c>
      <c r="P5925" s="8">
        <f>_xlfn.XLOOKUP(D5925,Consumer_Price_Index!A:A,Consumer_Price_Index!B:B)</f>
        <v>215.3</v>
      </c>
      <c r="Q5925" s="13">
        <f>IF(ISNUMBER(M5925), M5925*(Consumer_Price_Index!$B$45/(_xlfn.XLOOKUP('Working Data'!D5404,Consumer_Price_Index!A:A,Consumer_Price_Index!B:B))), "Missing")</f>
        <v>2319520.4964945824</v>
      </c>
      <c r="R5925" t="str">
        <f t="shared" si="92"/>
        <v>No</v>
      </c>
    </row>
    <row r="5926" spans="1:18" x14ac:dyDescent="0.25">
      <c r="A5926" t="s">
        <v>14909</v>
      </c>
      <c r="B5926" t="s">
        <v>68</v>
      </c>
      <c r="C5926" t="s">
        <v>100</v>
      </c>
      <c r="D5926" s="11">
        <v>1995</v>
      </c>
      <c r="E5926" t="s">
        <v>14549</v>
      </c>
      <c r="F5926">
        <v>7.1</v>
      </c>
      <c r="G5926">
        <v>79000</v>
      </c>
      <c r="H5926" t="s">
        <v>1289</v>
      </c>
      <c r="I5926" t="s">
        <v>14908</v>
      </c>
      <c r="J5926" t="s">
        <v>13139</v>
      </c>
      <c r="K5926" t="s">
        <v>7</v>
      </c>
      <c r="M5926" s="7">
        <v>32679899</v>
      </c>
      <c r="N5926" t="s">
        <v>11965</v>
      </c>
      <c r="O5926">
        <v>97</v>
      </c>
      <c r="P5926" s="8">
        <f>_xlfn.XLOOKUP(D5926,Consumer_Price_Index!A:A,Consumer_Price_Index!B:B)</f>
        <v>152.4</v>
      </c>
      <c r="Q5926" s="13">
        <f>IF(ISNUMBER(M5926), M5926*(Consumer_Price_Index!$B$45/(_xlfn.XLOOKUP('Working Data'!D2694,Consumer_Price_Index!A:A,Consumer_Price_Index!B:B))), "Missing")</f>
        <v>48034564.521466471</v>
      </c>
      <c r="R5926" t="str">
        <f t="shared" si="92"/>
        <v>No</v>
      </c>
    </row>
    <row r="5927" spans="1:18" x14ac:dyDescent="0.25">
      <c r="A5927" t="s">
        <v>15359</v>
      </c>
      <c r="B5927" t="s">
        <v>52</v>
      </c>
      <c r="C5927" t="s">
        <v>87</v>
      </c>
      <c r="D5927" s="11">
        <v>1994</v>
      </c>
      <c r="E5927" t="s">
        <v>15358</v>
      </c>
      <c r="F5927">
        <v>7.1</v>
      </c>
      <c r="G5927">
        <v>4500</v>
      </c>
      <c r="H5927" t="s">
        <v>11196</v>
      </c>
      <c r="I5927" t="s">
        <v>11196</v>
      </c>
      <c r="J5927" t="s">
        <v>14510</v>
      </c>
      <c r="K5927" t="s">
        <v>562</v>
      </c>
      <c r="M5927" s="7">
        <v>39003</v>
      </c>
      <c r="N5927" t="s">
        <v>5666</v>
      </c>
      <c r="O5927">
        <v>102</v>
      </c>
      <c r="P5927" s="8">
        <f>_xlfn.XLOOKUP(D5927,Consumer_Price_Index!A:A,Consumer_Price_Index!B:B)</f>
        <v>148.19999999999999</v>
      </c>
      <c r="Q5927" s="13">
        <f>IF(ISNUMBER(M5927), M5927*(Consumer_Price_Index!$B$45/(_xlfn.XLOOKUP('Working Data'!D2527,Consumer_Price_Index!A:A,Consumer_Price_Index!B:B))), "Missing")</f>
        <v>84705.731290092648</v>
      </c>
      <c r="R5927" t="str">
        <f t="shared" si="92"/>
        <v>No</v>
      </c>
    </row>
    <row r="5928" spans="1:18" x14ac:dyDescent="0.25">
      <c r="A5928" t="s">
        <v>14345</v>
      </c>
      <c r="B5928" t="s">
        <v>41</v>
      </c>
      <c r="C5928" t="s">
        <v>24</v>
      </c>
      <c r="D5928" s="11">
        <v>1996</v>
      </c>
      <c r="E5928" t="s">
        <v>14256</v>
      </c>
      <c r="F5928">
        <v>7.1</v>
      </c>
      <c r="G5928">
        <v>14000</v>
      </c>
      <c r="H5928" t="s">
        <v>2576</v>
      </c>
      <c r="I5928" t="s">
        <v>2576</v>
      </c>
      <c r="J5928" t="s">
        <v>2576</v>
      </c>
      <c r="K5928" t="s">
        <v>7</v>
      </c>
      <c r="L5928" s="7">
        <v>1300000</v>
      </c>
      <c r="M5928" s="7">
        <v>749741</v>
      </c>
      <c r="N5928" t="s">
        <v>13708</v>
      </c>
      <c r="O5928">
        <v>95</v>
      </c>
      <c r="P5928" s="8">
        <f>_xlfn.XLOOKUP(D5928,Consumer_Price_Index!A:A,Consumer_Price_Index!B:B)</f>
        <v>156.9</v>
      </c>
      <c r="Q5928" s="13">
        <f>IF(ISNUMBER(M5928), M5928*(Consumer_Price_Index!$B$45/(_xlfn.XLOOKUP('Working Data'!D2924,Consumer_Price_Index!A:A,Consumer_Price_Index!B:B))), "Missing")</f>
        <v>893414.48064137669</v>
      </c>
      <c r="R5928" t="str">
        <f t="shared" si="92"/>
        <v>Yes</v>
      </c>
    </row>
    <row r="5929" spans="1:18" x14ac:dyDescent="0.25">
      <c r="A5929" t="s">
        <v>17619</v>
      </c>
      <c r="B5929" t="s">
        <v>68</v>
      </c>
      <c r="C5929" t="s">
        <v>24</v>
      </c>
      <c r="D5929" s="11">
        <v>1990</v>
      </c>
      <c r="E5929" t="s">
        <v>17244</v>
      </c>
      <c r="F5929">
        <v>7.1</v>
      </c>
      <c r="G5929">
        <v>126000</v>
      </c>
      <c r="H5929" t="s">
        <v>10801</v>
      </c>
      <c r="I5929" t="s">
        <v>17618</v>
      </c>
      <c r="J5929" t="s">
        <v>3529</v>
      </c>
      <c r="K5929" t="s">
        <v>7</v>
      </c>
      <c r="L5929" s="7">
        <v>11000000</v>
      </c>
      <c r="M5929" s="7">
        <v>16667084</v>
      </c>
      <c r="N5929" t="s">
        <v>103</v>
      </c>
      <c r="O5929">
        <v>96</v>
      </c>
      <c r="P5929" s="8">
        <f>_xlfn.XLOOKUP(D5929,Consumer_Price_Index!A:A,Consumer_Price_Index!B:B)</f>
        <v>130.69999999999999</v>
      </c>
      <c r="Q5929" s="13">
        <f>IF(ISNUMBER(M5929), M5929*(Consumer_Price_Index!$B$45/(_xlfn.XLOOKUP('Working Data'!D1652,Consumer_Price_Index!A:A,Consumer_Price_Index!B:B))), "Missing")</f>
        <v>48878349.324350327</v>
      </c>
      <c r="R5929" t="str">
        <f t="shared" si="92"/>
        <v>Yes</v>
      </c>
    </row>
    <row r="5930" spans="1:18" x14ac:dyDescent="0.25">
      <c r="A5930" t="s">
        <v>11934</v>
      </c>
      <c r="B5930" t="s">
        <v>382</v>
      </c>
      <c r="C5930" t="s">
        <v>11</v>
      </c>
      <c r="D5930" s="11">
        <v>2000</v>
      </c>
      <c r="E5930" t="s">
        <v>11753</v>
      </c>
      <c r="F5930">
        <v>7.1</v>
      </c>
      <c r="G5930">
        <v>8500</v>
      </c>
      <c r="H5930" t="s">
        <v>2371</v>
      </c>
      <c r="I5930" t="s">
        <v>2371</v>
      </c>
      <c r="J5930" t="s">
        <v>3437</v>
      </c>
      <c r="K5930" t="s">
        <v>562</v>
      </c>
      <c r="M5930" s="7">
        <v>6531687</v>
      </c>
      <c r="N5930" t="s">
        <v>9658</v>
      </c>
      <c r="O5930">
        <v>92</v>
      </c>
      <c r="P5930" s="8">
        <f>_xlfn.XLOOKUP(D5930,Consumer_Price_Index!A:A,Consumer_Price_Index!B:B)</f>
        <v>172.2</v>
      </c>
      <c r="Q5930" s="13">
        <f>IF(ISNUMBER(M5930), M5930*(Consumer_Price_Index!$B$45/(_xlfn.XLOOKUP('Working Data'!D3800,Consumer_Price_Index!A:A,Consumer_Price_Index!B:B))), "Missing")</f>
        <v>8408132.7794676814</v>
      </c>
      <c r="R5930" t="str">
        <f t="shared" si="92"/>
        <v>No</v>
      </c>
    </row>
    <row r="5931" spans="1:18" x14ac:dyDescent="0.25">
      <c r="A5931" t="s">
        <v>7961</v>
      </c>
      <c r="B5931" t="s">
        <v>68</v>
      </c>
      <c r="C5931" t="s">
        <v>11</v>
      </c>
      <c r="D5931" s="11">
        <v>2008</v>
      </c>
      <c r="E5931" t="s">
        <v>7854</v>
      </c>
      <c r="F5931">
        <v>7.1</v>
      </c>
      <c r="G5931">
        <v>233000</v>
      </c>
      <c r="H5931" t="s">
        <v>1967</v>
      </c>
      <c r="I5931" t="s">
        <v>1941</v>
      </c>
      <c r="J5931" t="s">
        <v>1939</v>
      </c>
      <c r="K5931" t="s">
        <v>7</v>
      </c>
      <c r="L5931" s="7">
        <v>75000000</v>
      </c>
      <c r="M5931" s="7">
        <v>201545517</v>
      </c>
      <c r="N5931" t="s">
        <v>704</v>
      </c>
      <c r="O5931">
        <v>121</v>
      </c>
      <c r="P5931" s="8">
        <f>_xlfn.XLOOKUP(D5931,Consumer_Price_Index!A:A,Consumer_Price_Index!B:B)</f>
        <v>215.3</v>
      </c>
      <c r="Q5931" s="13">
        <f>IF(ISNUMBER(M5931), M5931*(Consumer_Price_Index!$B$45/(_xlfn.XLOOKUP('Working Data'!D5296,Consumer_Price_Index!A:A,Consumer_Price_Index!B:B))), "Missing")</f>
        <v>356625546.05052263</v>
      </c>
      <c r="R5931" t="str">
        <f t="shared" si="92"/>
        <v>Yes</v>
      </c>
    </row>
    <row r="5932" spans="1:18" x14ac:dyDescent="0.25">
      <c r="A5932" t="s">
        <v>8019</v>
      </c>
      <c r="B5932" t="s">
        <v>68</v>
      </c>
      <c r="C5932" t="s">
        <v>24</v>
      </c>
      <c r="D5932" s="11">
        <v>2008</v>
      </c>
      <c r="E5932" t="s">
        <v>7607</v>
      </c>
      <c r="F5932">
        <v>7.1</v>
      </c>
      <c r="G5932">
        <v>246000</v>
      </c>
      <c r="H5932" t="s">
        <v>2403</v>
      </c>
      <c r="I5932" t="s">
        <v>2403</v>
      </c>
      <c r="J5932" t="s">
        <v>3706</v>
      </c>
      <c r="K5932" t="s">
        <v>578</v>
      </c>
      <c r="L5932" s="7">
        <v>15500000</v>
      </c>
      <c r="M5932" s="7">
        <v>96409300</v>
      </c>
      <c r="N5932" t="s">
        <v>3248</v>
      </c>
      <c r="O5932">
        <v>96</v>
      </c>
      <c r="P5932" s="8">
        <f>_xlfn.XLOOKUP(D5932,Consumer_Price_Index!A:A,Consumer_Price_Index!B:B)</f>
        <v>215.3</v>
      </c>
      <c r="Q5932" s="13">
        <f>IF(ISNUMBER(M5932), M5932*(Consumer_Price_Index!$B$45/(_xlfn.XLOOKUP('Working Data'!D5265,Consumer_Price_Index!A:A,Consumer_Price_Index!B:B))), "Missing")</f>
        <v>123949002.9957806</v>
      </c>
      <c r="R5932" t="str">
        <f t="shared" si="92"/>
        <v>Yes</v>
      </c>
    </row>
    <row r="5933" spans="1:18" x14ac:dyDescent="0.25">
      <c r="A5933" t="s">
        <v>13797</v>
      </c>
      <c r="B5933" t="s">
        <v>41</v>
      </c>
      <c r="C5933" t="s">
        <v>24</v>
      </c>
      <c r="D5933" s="11">
        <v>1997</v>
      </c>
      <c r="E5933" t="s">
        <v>13049</v>
      </c>
      <c r="F5933">
        <v>7.1</v>
      </c>
      <c r="G5933">
        <v>80000</v>
      </c>
      <c r="H5933" t="s">
        <v>3587</v>
      </c>
      <c r="I5933" t="s">
        <v>13796</v>
      </c>
      <c r="J5933" t="s">
        <v>5431</v>
      </c>
      <c r="K5933" t="s">
        <v>7</v>
      </c>
      <c r="L5933" s="7">
        <v>15000000</v>
      </c>
      <c r="M5933" s="7">
        <v>64256513</v>
      </c>
      <c r="N5933" t="s">
        <v>12403</v>
      </c>
      <c r="O5933">
        <v>97</v>
      </c>
      <c r="P5933" s="8">
        <f>_xlfn.XLOOKUP(D5933,Consumer_Price_Index!A:A,Consumer_Price_Index!B:B)</f>
        <v>160.5</v>
      </c>
      <c r="Q5933" s="13">
        <f>IF(ISNUMBER(M5933), M5933*(Consumer_Price_Index!$B$45/(_xlfn.XLOOKUP('Working Data'!D3136,Consumer_Price_Index!A:A,Consumer_Price_Index!B:B))), "Missing")</f>
        <v>94447465.080077171</v>
      </c>
      <c r="R5933" t="str">
        <f t="shared" si="92"/>
        <v>Yes</v>
      </c>
    </row>
    <row r="5934" spans="1:18" x14ac:dyDescent="0.25">
      <c r="A5934" t="s">
        <v>3298</v>
      </c>
      <c r="B5934" t="s">
        <v>41</v>
      </c>
      <c r="C5934" t="s">
        <v>409</v>
      </c>
      <c r="D5934" s="11">
        <v>2016</v>
      </c>
      <c r="E5934" t="s">
        <v>2978</v>
      </c>
      <c r="F5934">
        <v>7.1</v>
      </c>
      <c r="G5934">
        <v>188000</v>
      </c>
      <c r="H5934" t="s">
        <v>1070</v>
      </c>
      <c r="I5934" t="s">
        <v>3297</v>
      </c>
      <c r="J5934" t="s">
        <v>1649</v>
      </c>
      <c r="K5934" t="s">
        <v>7</v>
      </c>
      <c r="L5934" s="7">
        <v>40000000</v>
      </c>
      <c r="M5934" s="7">
        <v>86234523</v>
      </c>
      <c r="N5934" t="s">
        <v>3296</v>
      </c>
      <c r="O5934">
        <v>114</v>
      </c>
      <c r="P5934" s="8">
        <f>_xlfn.XLOOKUP(D5934,Consumer_Price_Index!A:A,Consumer_Price_Index!B:B)</f>
        <v>240</v>
      </c>
      <c r="Q5934" s="13">
        <f>IF(ISNUMBER(M5934), M5934*(Consumer_Price_Index!$B$45/(_xlfn.XLOOKUP('Working Data'!D6897,Consumer_Price_Index!A:A,Consumer_Price_Index!B:B))), "Missing")</f>
        <v>142802495.42445654</v>
      </c>
      <c r="R5934" t="str">
        <f t="shared" si="92"/>
        <v>Yes</v>
      </c>
    </row>
    <row r="5935" spans="1:18" x14ac:dyDescent="0.25">
      <c r="A5935" t="s">
        <v>21122</v>
      </c>
      <c r="B5935" t="s">
        <v>101</v>
      </c>
      <c r="C5935" t="s">
        <v>34</v>
      </c>
      <c r="D5935" s="11">
        <v>1983</v>
      </c>
      <c r="E5935" t="s">
        <v>21015</v>
      </c>
      <c r="F5935">
        <v>7.1</v>
      </c>
      <c r="G5935">
        <v>93000</v>
      </c>
      <c r="H5935" t="s">
        <v>14755</v>
      </c>
      <c r="I5935" t="s">
        <v>19062</v>
      </c>
      <c r="J5935" t="s">
        <v>7599</v>
      </c>
      <c r="K5935" t="s">
        <v>7</v>
      </c>
      <c r="L5935" s="7">
        <v>12000000</v>
      </c>
      <c r="M5935" s="7">
        <v>79567667</v>
      </c>
      <c r="N5935" t="s">
        <v>9348</v>
      </c>
      <c r="O5935">
        <v>114</v>
      </c>
      <c r="P5935" s="8">
        <f>_xlfn.XLOOKUP(D5935,Consumer_Price_Index!A:A,Consumer_Price_Index!B:B)</f>
        <v>99.6</v>
      </c>
      <c r="Q5935" s="13">
        <f>IF(ISNUMBER(M5935), M5935*(Consumer_Price_Index!$B$45/(_xlfn.XLOOKUP('Working Data'!D346,Consumer_Price_Index!A:A,Consumer_Price_Index!B:B))), "Missing")</f>
        <v>112606911.91314445</v>
      </c>
      <c r="R5935" t="str">
        <f t="shared" si="92"/>
        <v>Yes</v>
      </c>
    </row>
    <row r="5936" spans="1:18" x14ac:dyDescent="0.25">
      <c r="A5936" t="s">
        <v>8822</v>
      </c>
      <c r="B5936" t="s">
        <v>101</v>
      </c>
      <c r="C5936" t="s">
        <v>11</v>
      </c>
      <c r="D5936" s="11">
        <v>2006</v>
      </c>
      <c r="E5936" t="s">
        <v>8821</v>
      </c>
      <c r="F5936">
        <v>7.1</v>
      </c>
      <c r="G5936">
        <v>59000</v>
      </c>
      <c r="H5936" t="s">
        <v>4330</v>
      </c>
      <c r="I5936" t="s">
        <v>2906</v>
      </c>
      <c r="J5936" t="s">
        <v>691</v>
      </c>
      <c r="K5936" t="s">
        <v>7</v>
      </c>
      <c r="L5936" s="7">
        <v>65000000</v>
      </c>
      <c r="M5936" s="7">
        <v>43545364</v>
      </c>
      <c r="N5936" t="s">
        <v>138</v>
      </c>
      <c r="O5936">
        <v>131</v>
      </c>
      <c r="P5936" s="8">
        <f>_xlfn.XLOOKUP(D5936,Consumer_Price_Index!A:A,Consumer_Price_Index!B:B)</f>
        <v>201.6</v>
      </c>
      <c r="Q5936" s="13">
        <f>IF(ISNUMBER(M5936), M5936*(Consumer_Price_Index!$B$45/(_xlfn.XLOOKUP('Working Data'!D4973,Consumer_Price_Index!A:A,Consumer_Price_Index!B:B))), "Missing")</f>
        <v>61856747.835897431</v>
      </c>
      <c r="R5936" t="str">
        <f t="shared" si="92"/>
        <v>Yes</v>
      </c>
    </row>
    <row r="5937" spans="1:18" x14ac:dyDescent="0.25">
      <c r="A5937" t="s">
        <v>6345</v>
      </c>
      <c r="B5937" t="s">
        <v>101</v>
      </c>
      <c r="C5937" t="s">
        <v>24</v>
      </c>
      <c r="D5937" s="11">
        <v>2011</v>
      </c>
      <c r="E5937" t="s">
        <v>6110</v>
      </c>
      <c r="F5937">
        <v>7.1</v>
      </c>
      <c r="G5937">
        <v>138000</v>
      </c>
      <c r="H5937" t="s">
        <v>3817</v>
      </c>
      <c r="I5937" t="s">
        <v>6344</v>
      </c>
      <c r="J5937" t="s">
        <v>1010</v>
      </c>
      <c r="K5937" t="s">
        <v>7</v>
      </c>
      <c r="L5937" s="7">
        <v>50000000</v>
      </c>
      <c r="M5937" s="7">
        <v>120081841</v>
      </c>
      <c r="N5937" t="s">
        <v>890</v>
      </c>
      <c r="O5937">
        <v>124</v>
      </c>
      <c r="P5937" s="8">
        <f>_xlfn.XLOOKUP(D5937,Consumer_Price_Index!A:A,Consumer_Price_Index!B:B)</f>
        <v>224.9</v>
      </c>
      <c r="Q5937" s="13">
        <f>IF(ISNUMBER(M5937), M5937*(Consumer_Price_Index!$B$45/(_xlfn.XLOOKUP('Working Data'!D5898,Consumer_Price_Index!A:A,Consumer_Price_Index!B:B))), "Missing")</f>
        <v>154579370.31136459</v>
      </c>
      <c r="R5937" t="str">
        <f t="shared" si="92"/>
        <v>Yes</v>
      </c>
    </row>
    <row r="5938" spans="1:18" x14ac:dyDescent="0.25">
      <c r="A5938" t="s">
        <v>7673</v>
      </c>
      <c r="B5938" t="s">
        <v>41</v>
      </c>
      <c r="C5938" t="s">
        <v>11</v>
      </c>
      <c r="D5938" s="11">
        <v>2008</v>
      </c>
      <c r="E5938" t="s">
        <v>7672</v>
      </c>
      <c r="F5938">
        <v>7.1</v>
      </c>
      <c r="G5938">
        <v>17000</v>
      </c>
      <c r="H5938" t="s">
        <v>6610</v>
      </c>
      <c r="I5938" t="s">
        <v>6609</v>
      </c>
      <c r="J5938" t="s">
        <v>2435</v>
      </c>
      <c r="K5938" t="s">
        <v>7</v>
      </c>
      <c r="L5938" s="7">
        <v>200000</v>
      </c>
      <c r="M5938" s="7">
        <v>1192995</v>
      </c>
      <c r="N5938" t="s">
        <v>7671</v>
      </c>
      <c r="O5938">
        <v>80</v>
      </c>
      <c r="P5938" s="8">
        <f>_xlfn.XLOOKUP(D5938,Consumer_Price_Index!A:A,Consumer_Price_Index!B:B)</f>
        <v>215.3</v>
      </c>
      <c r="Q5938" s="13">
        <f>IF(ISNUMBER(M5938), M5938*(Consumer_Price_Index!$B$45/(_xlfn.XLOOKUP('Working Data'!D5403,Consumer_Price_Index!A:A,Consumer_Price_Index!B:B))), "Missing")</f>
        <v>2931496.5846774192</v>
      </c>
      <c r="R5938" t="str">
        <f t="shared" si="92"/>
        <v>Yes</v>
      </c>
    </row>
    <row r="5939" spans="1:18" x14ac:dyDescent="0.25">
      <c r="A5939" t="s">
        <v>7194</v>
      </c>
      <c r="B5939" t="s">
        <v>68</v>
      </c>
      <c r="C5939" t="s">
        <v>24</v>
      </c>
      <c r="D5939" s="11">
        <v>2009</v>
      </c>
      <c r="E5939" t="s">
        <v>7193</v>
      </c>
      <c r="F5939">
        <v>7.1</v>
      </c>
      <c r="G5939">
        <v>72000</v>
      </c>
      <c r="H5939" t="s">
        <v>2403</v>
      </c>
      <c r="I5939" t="s">
        <v>2403</v>
      </c>
      <c r="J5939" t="s">
        <v>3596</v>
      </c>
      <c r="K5939" t="s">
        <v>7</v>
      </c>
      <c r="L5939" s="7">
        <v>15000000</v>
      </c>
      <c r="M5939" s="7">
        <v>36020534</v>
      </c>
      <c r="N5939" t="s">
        <v>598</v>
      </c>
      <c r="O5939">
        <v>93</v>
      </c>
      <c r="P5939" s="8">
        <f>_xlfn.XLOOKUP(D5939,Consumer_Price_Index!A:A,Consumer_Price_Index!B:B)</f>
        <v>214.5</v>
      </c>
      <c r="Q5939" s="13">
        <f>IF(ISNUMBER(M5939), M5939*(Consumer_Price_Index!$B$45/(_xlfn.XLOOKUP('Working Data'!D5587,Consumer_Price_Index!A:A,Consumer_Price_Index!B:B))), "Missing")</f>
        <v>92776472.61031276</v>
      </c>
      <c r="R5939" t="str">
        <f t="shared" si="92"/>
        <v>Yes</v>
      </c>
    </row>
    <row r="5940" spans="1:18" x14ac:dyDescent="0.25">
      <c r="A5940" t="s">
        <v>10956</v>
      </c>
      <c r="B5940" t="s">
        <v>68</v>
      </c>
      <c r="C5940" t="s">
        <v>11</v>
      </c>
      <c r="D5940" s="11">
        <v>2002</v>
      </c>
      <c r="E5940" t="s">
        <v>10759</v>
      </c>
      <c r="F5940">
        <v>7.1</v>
      </c>
      <c r="G5940">
        <v>30000</v>
      </c>
      <c r="H5940" t="s">
        <v>10955</v>
      </c>
      <c r="I5940" t="s">
        <v>10954</v>
      </c>
      <c r="J5940" t="s">
        <v>7011</v>
      </c>
      <c r="K5940" t="s">
        <v>7</v>
      </c>
      <c r="L5940" s="7">
        <v>16000000</v>
      </c>
      <c r="M5940" s="7">
        <v>21672284</v>
      </c>
      <c r="N5940" t="s">
        <v>138</v>
      </c>
      <c r="O5940">
        <v>109</v>
      </c>
      <c r="P5940" s="8">
        <f>_xlfn.XLOOKUP(D5940,Consumer_Price_Index!A:A,Consumer_Price_Index!B:B)</f>
        <v>179.9</v>
      </c>
      <c r="Q5940" s="13">
        <f>IF(ISNUMBER(M5940), M5940*(Consumer_Price_Index!$B$45/(_xlfn.XLOOKUP('Working Data'!D4170,Consumer_Price_Index!A:A,Consumer_Price_Index!B:B))), "Missing")</f>
        <v>27898373.193071399</v>
      </c>
      <c r="R5940" t="str">
        <f t="shared" si="92"/>
        <v>Yes</v>
      </c>
    </row>
    <row r="5941" spans="1:18" x14ac:dyDescent="0.25">
      <c r="A5941" t="s">
        <v>4559</v>
      </c>
      <c r="B5941" t="s">
        <v>41</v>
      </c>
      <c r="C5941" t="s">
        <v>100</v>
      </c>
      <c r="D5941" s="11">
        <v>2014</v>
      </c>
      <c r="E5941" t="s">
        <v>4558</v>
      </c>
      <c r="F5941">
        <v>7.1</v>
      </c>
      <c r="G5941">
        <v>123000</v>
      </c>
      <c r="H5941" t="s">
        <v>3865</v>
      </c>
      <c r="I5941" t="s">
        <v>3883</v>
      </c>
      <c r="J5941" t="s">
        <v>2712</v>
      </c>
      <c r="K5941" t="s">
        <v>7</v>
      </c>
      <c r="L5941" s="7">
        <v>15000000</v>
      </c>
      <c r="M5941" s="7">
        <v>52501541</v>
      </c>
      <c r="N5941" t="s">
        <v>4557</v>
      </c>
      <c r="O5941">
        <v>115</v>
      </c>
      <c r="P5941" s="8">
        <f>_xlfn.XLOOKUP(D5941,Consumer_Price_Index!A:A,Consumer_Price_Index!B:B)</f>
        <v>236.7</v>
      </c>
      <c r="Q5941" s="13">
        <f>IF(ISNUMBER(M5941), M5941*(Consumer_Price_Index!$B$45/(_xlfn.XLOOKUP('Working Data'!D6503,Consumer_Price_Index!A:A,Consumer_Price_Index!B:B))), "Missing")</f>
        <v>175987013.67106709</v>
      </c>
      <c r="R5941" t="str">
        <f t="shared" si="92"/>
        <v>Yes</v>
      </c>
    </row>
    <row r="5942" spans="1:18" x14ac:dyDescent="0.25">
      <c r="A5942" t="s">
        <v>5907</v>
      </c>
      <c r="B5942" t="s">
        <v>41</v>
      </c>
      <c r="C5942" t="s">
        <v>24</v>
      </c>
      <c r="D5942" s="11">
        <v>2011</v>
      </c>
      <c r="E5942" t="s">
        <v>5906</v>
      </c>
      <c r="F5942">
        <v>7.1</v>
      </c>
      <c r="G5942">
        <v>53000</v>
      </c>
      <c r="H5942" t="s">
        <v>4033</v>
      </c>
      <c r="I5942" t="s">
        <v>4033</v>
      </c>
      <c r="J5942" t="s">
        <v>5905</v>
      </c>
      <c r="K5942" t="s">
        <v>7</v>
      </c>
      <c r="M5942" s="7">
        <v>11789613</v>
      </c>
      <c r="N5942" t="s">
        <v>617</v>
      </c>
      <c r="O5942">
        <v>106</v>
      </c>
      <c r="P5942" s="8">
        <f>_xlfn.XLOOKUP(D5942,Consumer_Price_Index!A:A,Consumer_Price_Index!B:B)</f>
        <v>224.9</v>
      </c>
      <c r="Q5942" s="13">
        <f>IF(ISNUMBER(M5942), M5942*(Consumer_Price_Index!$B$45/(_xlfn.XLOOKUP('Working Data'!D6038,Consumer_Price_Index!A:A,Consumer_Price_Index!B:B))), "Missing")</f>
        <v>31622315.85475352</v>
      </c>
      <c r="R5942" t="str">
        <f t="shared" si="92"/>
        <v>No</v>
      </c>
    </row>
    <row r="5943" spans="1:18" x14ac:dyDescent="0.25">
      <c r="A5943" t="s">
        <v>3259</v>
      </c>
      <c r="B5943" t="s">
        <v>68</v>
      </c>
      <c r="C5943" t="s">
        <v>34</v>
      </c>
      <c r="D5943" s="11">
        <v>2016</v>
      </c>
      <c r="E5943" t="s">
        <v>3142</v>
      </c>
      <c r="F5943">
        <v>7.2</v>
      </c>
      <c r="G5943">
        <v>300000</v>
      </c>
      <c r="H5943" t="s">
        <v>3258</v>
      </c>
      <c r="I5943" t="s">
        <v>3257</v>
      </c>
      <c r="J5943" t="s">
        <v>789</v>
      </c>
      <c r="K5943" t="s">
        <v>7</v>
      </c>
      <c r="L5943" s="7">
        <v>15000000</v>
      </c>
      <c r="M5943" s="7">
        <v>110216998</v>
      </c>
      <c r="N5943" t="s">
        <v>108</v>
      </c>
      <c r="O5943">
        <v>103</v>
      </c>
      <c r="P5943" s="8">
        <f>_xlfn.XLOOKUP(D5943,Consumer_Price_Index!A:A,Consumer_Price_Index!B:B)</f>
        <v>240</v>
      </c>
      <c r="Q5943" s="13">
        <f>IF(ISNUMBER(M5943), M5943*(Consumer_Price_Index!$B$45/(_xlfn.XLOOKUP('Working Data'!D6908,Consumer_Price_Index!A:A,Consumer_Price_Index!B:B))), "Missing")</f>
        <v>153980372.72168729</v>
      </c>
      <c r="R5943" t="str">
        <f t="shared" si="92"/>
        <v>Yes</v>
      </c>
    </row>
    <row r="5944" spans="1:18" x14ac:dyDescent="0.25">
      <c r="A5944" t="s">
        <v>5837</v>
      </c>
      <c r="B5944" t="s">
        <v>41</v>
      </c>
      <c r="C5944" t="s">
        <v>34</v>
      </c>
      <c r="D5944" s="11">
        <v>2012</v>
      </c>
      <c r="E5944" t="s">
        <v>5836</v>
      </c>
      <c r="F5944">
        <v>7.2</v>
      </c>
      <c r="G5944">
        <v>521000</v>
      </c>
      <c r="H5944" t="s">
        <v>733</v>
      </c>
      <c r="I5944" t="s">
        <v>4543</v>
      </c>
      <c r="J5944" t="s">
        <v>1649</v>
      </c>
      <c r="K5944" t="s">
        <v>7</v>
      </c>
      <c r="L5944" s="7">
        <v>42000000</v>
      </c>
      <c r="M5944" s="7">
        <v>201585328</v>
      </c>
      <c r="N5944" t="s">
        <v>114</v>
      </c>
      <c r="O5944">
        <v>109</v>
      </c>
      <c r="P5944" s="8">
        <f>_xlfn.XLOOKUP(D5944,Consumer_Price_Index!A:A,Consumer_Price_Index!B:B)</f>
        <v>229.6</v>
      </c>
      <c r="Q5944" s="13">
        <f>IF(ISNUMBER(M5944), M5944*(Consumer_Price_Index!$B$45/(_xlfn.XLOOKUP('Working Data'!D6071,Consumer_Price_Index!A:A,Consumer_Price_Index!B:B))), "Missing")</f>
        <v>263618237.9467811</v>
      </c>
      <c r="R5944" t="str">
        <f t="shared" si="92"/>
        <v>Yes</v>
      </c>
    </row>
    <row r="5945" spans="1:18" x14ac:dyDescent="0.25">
      <c r="A5945" t="s">
        <v>4336</v>
      </c>
      <c r="B5945" t="s">
        <v>41</v>
      </c>
      <c r="C5945" t="s">
        <v>34</v>
      </c>
      <c r="D5945" s="11">
        <v>2014</v>
      </c>
      <c r="E5945" t="s">
        <v>4146</v>
      </c>
      <c r="F5945">
        <v>7.2</v>
      </c>
      <c r="G5945">
        <v>53000</v>
      </c>
      <c r="H5945" t="s">
        <v>1915</v>
      </c>
      <c r="I5945" t="s">
        <v>1110</v>
      </c>
      <c r="J5945" t="s">
        <v>1559</v>
      </c>
      <c r="K5945" t="s">
        <v>265</v>
      </c>
      <c r="M5945" s="7">
        <v>3062178</v>
      </c>
      <c r="N5945" t="s">
        <v>4335</v>
      </c>
      <c r="O5945">
        <v>99</v>
      </c>
      <c r="P5945" s="8">
        <f>_xlfn.XLOOKUP(D5945,Consumer_Price_Index!A:A,Consumer_Price_Index!B:B)</f>
        <v>236.7</v>
      </c>
      <c r="Q5945" s="13">
        <f>IF(ISNUMBER(M5945), M5945*(Consumer_Price_Index!$B$45/(_xlfn.XLOOKUP('Working Data'!D6571,Consumer_Price_Index!A:A,Consumer_Price_Index!B:B))), "Missing")</f>
        <v>4148713.3686082698</v>
      </c>
      <c r="R5945" t="str">
        <f t="shared" si="92"/>
        <v>No</v>
      </c>
    </row>
    <row r="5946" spans="1:18" x14ac:dyDescent="0.25">
      <c r="A5946" t="s">
        <v>13420</v>
      </c>
      <c r="B5946" t="s">
        <v>915</v>
      </c>
      <c r="C5946" t="s">
        <v>73</v>
      </c>
      <c r="D5946" s="11">
        <v>1998</v>
      </c>
      <c r="E5946" t="s">
        <v>12892</v>
      </c>
      <c r="F5946">
        <v>7.2</v>
      </c>
      <c r="G5946">
        <v>273000</v>
      </c>
      <c r="H5946" t="s">
        <v>913</v>
      </c>
      <c r="I5946" t="s">
        <v>913</v>
      </c>
      <c r="J5946" t="s">
        <v>9728</v>
      </c>
      <c r="K5946" t="s">
        <v>7</v>
      </c>
      <c r="L5946" s="7">
        <v>120000000</v>
      </c>
      <c r="M5946" s="7">
        <v>363258859</v>
      </c>
      <c r="N5946" t="s">
        <v>912</v>
      </c>
      <c r="O5946">
        <v>95</v>
      </c>
      <c r="P5946" s="8">
        <f>_xlfn.XLOOKUP(D5946,Consumer_Price_Index!A:A,Consumer_Price_Index!B:B)</f>
        <v>163</v>
      </c>
      <c r="Q5946" s="13">
        <f>IF(ISNUMBER(M5946), M5946*(Consumer_Price_Index!$B$45/(_xlfn.XLOOKUP('Working Data'!D3262,Consumer_Price_Index!A:A,Consumer_Price_Index!B:B))), "Missing")</f>
        <v>1343264251.6662621</v>
      </c>
      <c r="R5946" t="str">
        <f t="shared" si="92"/>
        <v>Yes</v>
      </c>
    </row>
    <row r="5947" spans="1:18" x14ac:dyDescent="0.25">
      <c r="A5947" t="s">
        <v>2326</v>
      </c>
      <c r="B5947" t="s">
        <v>101</v>
      </c>
      <c r="C5947" t="s">
        <v>100</v>
      </c>
      <c r="D5947" s="11">
        <v>2017</v>
      </c>
      <c r="E5947" t="s">
        <v>2325</v>
      </c>
      <c r="F5947">
        <v>7.2</v>
      </c>
      <c r="G5947">
        <v>68000</v>
      </c>
      <c r="H5947" t="s">
        <v>1332</v>
      </c>
      <c r="I5947" t="s">
        <v>590</v>
      </c>
      <c r="J5947" t="s">
        <v>633</v>
      </c>
      <c r="K5947" t="s">
        <v>7</v>
      </c>
      <c r="L5947" s="7">
        <v>22000000</v>
      </c>
      <c r="M5947" s="7">
        <v>205035819</v>
      </c>
      <c r="N5947" t="s">
        <v>632</v>
      </c>
      <c r="O5947">
        <v>100</v>
      </c>
      <c r="P5947" s="8">
        <f>_xlfn.XLOOKUP(D5947,Consumer_Price_Index!A:A,Consumer_Price_Index!B:B)</f>
        <v>245.1</v>
      </c>
      <c r="Q5947" s="13">
        <f>IF(ISNUMBER(M5947), M5947*(Consumer_Price_Index!$B$45/(_xlfn.XLOOKUP('Working Data'!D7165,Consumer_Price_Index!A:A,Consumer_Price_Index!B:B))), "Missing")</f>
        <v>352763489.83229816</v>
      </c>
      <c r="R5947" t="str">
        <f t="shared" si="92"/>
        <v>Yes</v>
      </c>
    </row>
    <row r="5948" spans="1:18" x14ac:dyDescent="0.25">
      <c r="A5948" t="s">
        <v>16238</v>
      </c>
      <c r="B5948" t="s">
        <v>41</v>
      </c>
      <c r="C5948" t="s">
        <v>11</v>
      </c>
      <c r="D5948" s="11">
        <v>1992</v>
      </c>
      <c r="E5948" t="s">
        <v>16068</v>
      </c>
      <c r="F5948">
        <v>7.2</v>
      </c>
      <c r="G5948">
        <v>8500</v>
      </c>
      <c r="H5948" t="s">
        <v>10266</v>
      </c>
      <c r="I5948" t="s">
        <v>16237</v>
      </c>
      <c r="J5948" t="s">
        <v>1710</v>
      </c>
      <c r="K5948" t="s">
        <v>7</v>
      </c>
      <c r="L5948" s="7">
        <v>5000000</v>
      </c>
      <c r="M5948" s="7">
        <v>1526697</v>
      </c>
      <c r="N5948" t="s">
        <v>15586</v>
      </c>
      <c r="O5948">
        <v>108</v>
      </c>
      <c r="P5948" s="8">
        <f>_xlfn.XLOOKUP(D5948,Consumer_Price_Index!A:A,Consumer_Price_Index!B:B)</f>
        <v>140.30000000000001</v>
      </c>
      <c r="Q5948" s="13">
        <f>IF(ISNUMBER(M5948), M5948*(Consumer_Price_Index!$B$45/(_xlfn.XLOOKUP('Working Data'!D2184,Consumer_Price_Index!A:A,Consumer_Price_Index!B:B))), "Missing")</f>
        <v>2160634.3516024151</v>
      </c>
      <c r="R5948" t="str">
        <f t="shared" si="92"/>
        <v>Yes</v>
      </c>
    </row>
    <row r="5949" spans="1:18" x14ac:dyDescent="0.25">
      <c r="A5949" t="s">
        <v>10456</v>
      </c>
      <c r="B5949" t="s">
        <v>68</v>
      </c>
      <c r="C5949" t="s">
        <v>24</v>
      </c>
      <c r="D5949" s="11">
        <v>2003</v>
      </c>
      <c r="E5949" t="s">
        <v>10455</v>
      </c>
      <c r="F5949">
        <v>7.2</v>
      </c>
      <c r="G5949">
        <v>27000</v>
      </c>
      <c r="H5949" t="s">
        <v>8605</v>
      </c>
      <c r="I5949" t="s">
        <v>8605</v>
      </c>
      <c r="J5949" t="s">
        <v>8605</v>
      </c>
      <c r="K5949" t="s">
        <v>7</v>
      </c>
      <c r="M5949" s="7">
        <v>18750246</v>
      </c>
      <c r="N5949" t="s">
        <v>6977</v>
      </c>
      <c r="O5949">
        <v>91</v>
      </c>
      <c r="P5949" s="8">
        <f>_xlfn.XLOOKUP(D5949,Consumer_Price_Index!A:A,Consumer_Price_Index!B:B)</f>
        <v>184</v>
      </c>
      <c r="Q5949" s="13">
        <f>IF(ISNUMBER(M5949), M5949*(Consumer_Price_Index!$B$45/(_xlfn.XLOOKUP('Working Data'!D4362,Consumer_Price_Index!A:A,Consumer_Price_Index!B:B))), "Missing")</f>
        <v>54987487.547641955</v>
      </c>
      <c r="R5949" t="str">
        <f t="shared" si="92"/>
        <v>No</v>
      </c>
    </row>
    <row r="5950" spans="1:18" x14ac:dyDescent="0.25">
      <c r="A5950" t="s">
        <v>16525</v>
      </c>
      <c r="B5950" t="s">
        <v>101</v>
      </c>
      <c r="C5950" t="s">
        <v>11</v>
      </c>
      <c r="D5950" s="11">
        <v>1992</v>
      </c>
      <c r="E5950" t="s">
        <v>16258</v>
      </c>
      <c r="F5950">
        <v>7.2</v>
      </c>
      <c r="G5950">
        <v>55000</v>
      </c>
      <c r="H5950" t="s">
        <v>1387</v>
      </c>
      <c r="I5950" t="s">
        <v>16524</v>
      </c>
      <c r="J5950" t="s">
        <v>13826</v>
      </c>
      <c r="K5950" t="s">
        <v>7</v>
      </c>
      <c r="L5950" s="7">
        <v>12000000</v>
      </c>
      <c r="M5950" s="7">
        <v>43440294</v>
      </c>
      <c r="N5950" t="s">
        <v>15997</v>
      </c>
      <c r="O5950">
        <v>123</v>
      </c>
      <c r="P5950" s="8">
        <f>_xlfn.XLOOKUP(D5950,Consumer_Price_Index!A:A,Consumer_Price_Index!B:B)</f>
        <v>140.30000000000001</v>
      </c>
      <c r="Q5950" s="13">
        <f>IF(ISNUMBER(M5950), M5950*(Consumer_Price_Index!$B$45/(_xlfn.XLOOKUP('Working Data'!D2072,Consumer_Price_Index!A:A,Consumer_Price_Index!B:B))), "Missing")</f>
        <v>60688938.935350753</v>
      </c>
      <c r="R5950" t="str">
        <f t="shared" si="92"/>
        <v>Yes</v>
      </c>
    </row>
    <row r="5951" spans="1:18" x14ac:dyDescent="0.25">
      <c r="A5951" t="s">
        <v>20528</v>
      </c>
      <c r="B5951" t="s">
        <v>101</v>
      </c>
      <c r="C5951" t="s">
        <v>87</v>
      </c>
      <c r="D5951" s="11">
        <v>1984</v>
      </c>
      <c r="E5951" t="s">
        <v>20329</v>
      </c>
      <c r="F5951">
        <v>7.2</v>
      </c>
      <c r="G5951">
        <v>9300</v>
      </c>
      <c r="H5951" t="s">
        <v>12706</v>
      </c>
      <c r="I5951" t="s">
        <v>20527</v>
      </c>
      <c r="J5951" t="s">
        <v>20526</v>
      </c>
      <c r="K5951" t="s">
        <v>7</v>
      </c>
      <c r="L5951" s="7">
        <v>6000000</v>
      </c>
      <c r="M5951" s="7">
        <v>21821347</v>
      </c>
      <c r="N5951" t="s">
        <v>114</v>
      </c>
      <c r="O5951">
        <v>101</v>
      </c>
      <c r="P5951" s="8">
        <f>_xlfn.XLOOKUP(D5951,Consumer_Price_Index!A:A,Consumer_Price_Index!B:B)</f>
        <v>103.9</v>
      </c>
      <c r="Q5951" s="13">
        <f>IF(ISNUMBER(M5951), M5951*(Consumer_Price_Index!$B$45/(_xlfn.XLOOKUP('Working Data'!D578,Consumer_Price_Index!A:A,Consumer_Price_Index!B:B))), "Missing")</f>
        <v>28958904.315766547</v>
      </c>
      <c r="R5951" t="str">
        <f t="shared" si="92"/>
        <v>Yes</v>
      </c>
    </row>
    <row r="5952" spans="1:18" x14ac:dyDescent="0.25">
      <c r="A5952" t="s">
        <v>17231</v>
      </c>
      <c r="B5952" t="s">
        <v>101</v>
      </c>
      <c r="C5952" t="s">
        <v>24</v>
      </c>
      <c r="D5952" s="11">
        <v>1990</v>
      </c>
      <c r="E5952" t="s">
        <v>17230</v>
      </c>
      <c r="F5952">
        <v>7.2</v>
      </c>
      <c r="G5952">
        <v>4000</v>
      </c>
      <c r="H5952" t="s">
        <v>14215</v>
      </c>
      <c r="I5952" t="s">
        <v>14215</v>
      </c>
      <c r="J5952" t="s">
        <v>17229</v>
      </c>
      <c r="K5952" t="s">
        <v>562</v>
      </c>
      <c r="M5952" s="7">
        <v>20554</v>
      </c>
      <c r="N5952" t="s">
        <v>16116</v>
      </c>
      <c r="O5952">
        <v>108</v>
      </c>
      <c r="P5952" s="8">
        <f>_xlfn.XLOOKUP(D5952,Consumer_Price_Index!A:A,Consumer_Price_Index!B:B)</f>
        <v>130.69999999999999</v>
      </c>
      <c r="Q5952" s="13">
        <f>IF(ISNUMBER(M5952), M5952*(Consumer_Price_Index!$B$45/(_xlfn.XLOOKUP('Working Data'!D1812,Consumer_Price_Index!A:A,Consumer_Price_Index!B:B))), "Missing")</f>
        <v>29197.22051282051</v>
      </c>
      <c r="R5952" t="str">
        <f t="shared" si="92"/>
        <v>No</v>
      </c>
    </row>
    <row r="5953" spans="1:18" x14ac:dyDescent="0.25">
      <c r="A5953" t="s">
        <v>11745</v>
      </c>
      <c r="B5953" t="s">
        <v>68</v>
      </c>
      <c r="C5953" t="s">
        <v>11</v>
      </c>
      <c r="D5953" s="11">
        <v>2001</v>
      </c>
      <c r="E5953" t="s">
        <v>11414</v>
      </c>
      <c r="F5953">
        <v>7.2</v>
      </c>
      <c r="G5953">
        <v>295000</v>
      </c>
      <c r="H5953" t="s">
        <v>1949</v>
      </c>
      <c r="I5953" t="s">
        <v>11744</v>
      </c>
      <c r="J5953" t="s">
        <v>10626</v>
      </c>
      <c r="K5953" t="s">
        <v>7</v>
      </c>
      <c r="L5953" s="7">
        <v>100000000</v>
      </c>
      <c r="M5953" s="7">
        <v>235926552</v>
      </c>
      <c r="N5953" t="s">
        <v>138</v>
      </c>
      <c r="O5953">
        <v>146</v>
      </c>
      <c r="P5953" s="8">
        <f>_xlfn.XLOOKUP(D5953,Consumer_Price_Index!A:A,Consumer_Price_Index!B:B)</f>
        <v>177.1</v>
      </c>
      <c r="Q5953" s="13">
        <f>IF(ISNUMBER(M5953), M5953*(Consumer_Price_Index!$B$45/(_xlfn.XLOOKUP('Working Data'!D3864,Consumer_Price_Index!A:A,Consumer_Price_Index!B:B))), "Missing")</f>
        <v>303319917.27594936</v>
      </c>
      <c r="R5953" t="str">
        <f t="shared" si="92"/>
        <v>Yes</v>
      </c>
    </row>
    <row r="5954" spans="1:18" x14ac:dyDescent="0.25">
      <c r="A5954" t="s">
        <v>7329</v>
      </c>
      <c r="B5954" t="s">
        <v>41</v>
      </c>
      <c r="C5954" t="s">
        <v>100</v>
      </c>
      <c r="D5954" s="11">
        <v>2009</v>
      </c>
      <c r="E5954" t="s">
        <v>7328</v>
      </c>
      <c r="F5954">
        <v>7.2</v>
      </c>
      <c r="G5954">
        <v>67000</v>
      </c>
      <c r="H5954" t="s">
        <v>3666</v>
      </c>
      <c r="I5954" t="s">
        <v>3666</v>
      </c>
      <c r="J5954" t="s">
        <v>2213</v>
      </c>
      <c r="K5954" t="s">
        <v>578</v>
      </c>
      <c r="L5954" s="7">
        <v>70000000</v>
      </c>
      <c r="M5954" s="7">
        <v>39457342</v>
      </c>
      <c r="N5954" t="s">
        <v>3665</v>
      </c>
      <c r="O5954">
        <v>127</v>
      </c>
      <c r="P5954" s="8">
        <f>_xlfn.XLOOKUP(D5954,Consumer_Price_Index!A:A,Consumer_Price_Index!B:B)</f>
        <v>214.5</v>
      </c>
      <c r="Q5954" s="13">
        <f>IF(ISNUMBER(M5954), M5954*(Consumer_Price_Index!$B$45/(_xlfn.XLOOKUP('Working Data'!D5536,Consumer_Price_Index!A:A,Consumer_Price_Index!B:B))), "Missing")</f>
        <v>63645590.82795129</v>
      </c>
      <c r="R5954" t="str">
        <f t="shared" si="92"/>
        <v>Yes</v>
      </c>
    </row>
    <row r="5955" spans="1:18" x14ac:dyDescent="0.25">
      <c r="A5955" t="s">
        <v>12378</v>
      </c>
      <c r="B5955" t="s">
        <v>52</v>
      </c>
      <c r="C5955" t="s">
        <v>409</v>
      </c>
      <c r="D5955" s="11">
        <v>1999</v>
      </c>
      <c r="E5955" t="s">
        <v>12377</v>
      </c>
      <c r="F5955">
        <v>7.2</v>
      </c>
      <c r="G5955">
        <v>6200</v>
      </c>
      <c r="H5955" t="s">
        <v>12376</v>
      </c>
      <c r="I5955" t="s">
        <v>12376</v>
      </c>
      <c r="J5955" t="s">
        <v>12375</v>
      </c>
      <c r="K5955" t="s">
        <v>332</v>
      </c>
      <c r="M5955" s="7">
        <v>927107</v>
      </c>
      <c r="N5955" t="s">
        <v>12374</v>
      </c>
      <c r="O5955">
        <v>125</v>
      </c>
      <c r="P5955" s="8">
        <f>_xlfn.XLOOKUP(D5955,Consumer_Price_Index!A:A,Consumer_Price_Index!B:B)</f>
        <v>166.6</v>
      </c>
      <c r="Q5955" s="13">
        <f>IF(ISNUMBER(M5955), M5955*(Consumer_Price_Index!$B$45/(_xlfn.XLOOKUP('Working Data'!D3634,Consumer_Price_Index!A:A,Consumer_Price_Index!B:B))), "Missing")</f>
        <v>2074078.5822320117</v>
      </c>
      <c r="R5955" t="str">
        <f t="shared" ref="R5955:R6018" si="93">IF(AND(ISNUMBER(L5955), L5955&gt;0, ISNUMBER(M5955), M5955&gt;0), "Yes", "No")</f>
        <v>No</v>
      </c>
    </row>
    <row r="5956" spans="1:18" x14ac:dyDescent="0.25">
      <c r="A5956" t="s">
        <v>5225</v>
      </c>
      <c r="B5956" t="s">
        <v>41</v>
      </c>
      <c r="C5956" t="s">
        <v>87</v>
      </c>
      <c r="D5956" s="11">
        <v>2013</v>
      </c>
      <c r="E5956" t="s">
        <v>4975</v>
      </c>
      <c r="F5956">
        <v>7.2</v>
      </c>
      <c r="G5956">
        <v>458000</v>
      </c>
      <c r="H5956" t="s">
        <v>3888</v>
      </c>
      <c r="I5956" t="s">
        <v>5224</v>
      </c>
      <c r="J5956" t="s">
        <v>1715</v>
      </c>
      <c r="K5956" t="s">
        <v>7</v>
      </c>
      <c r="L5956" s="7">
        <v>40000000</v>
      </c>
      <c r="M5956" s="7">
        <v>251171807</v>
      </c>
      <c r="N5956" t="s">
        <v>114</v>
      </c>
      <c r="O5956">
        <v>138</v>
      </c>
      <c r="P5956" s="8">
        <f>_xlfn.XLOOKUP(D5956,Consumer_Price_Index!A:A,Consumer_Price_Index!B:B)</f>
        <v>233</v>
      </c>
      <c r="Q5956" s="13">
        <f>IF(ISNUMBER(M5956), M5956*(Consumer_Price_Index!$B$45/(_xlfn.XLOOKUP('Working Data'!D6266,Consumer_Price_Index!A:A,Consumer_Price_Index!B:B))), "Missing")</f>
        <v>561909321.5337739</v>
      </c>
      <c r="R5956" t="str">
        <f t="shared" si="93"/>
        <v>Yes</v>
      </c>
    </row>
    <row r="5957" spans="1:18" x14ac:dyDescent="0.25">
      <c r="A5957" t="s">
        <v>2554</v>
      </c>
      <c r="B5957" t="s">
        <v>41</v>
      </c>
      <c r="C5957" t="s">
        <v>34</v>
      </c>
      <c r="D5957" s="11">
        <v>2017</v>
      </c>
      <c r="E5957" t="s">
        <v>2065</v>
      </c>
      <c r="F5957">
        <v>7.2</v>
      </c>
      <c r="G5957">
        <v>165000</v>
      </c>
      <c r="H5957" t="s">
        <v>2157</v>
      </c>
      <c r="I5957" t="s">
        <v>2553</v>
      </c>
      <c r="J5957" t="s">
        <v>1939</v>
      </c>
      <c r="K5957" t="s">
        <v>7</v>
      </c>
      <c r="L5957" s="7">
        <v>50000000</v>
      </c>
      <c r="M5957" s="7">
        <v>134866593</v>
      </c>
      <c r="N5957" t="s">
        <v>2552</v>
      </c>
      <c r="O5957">
        <v>115</v>
      </c>
      <c r="P5957" s="8">
        <f>_xlfn.XLOOKUP(D5957,Consumer_Price_Index!A:A,Consumer_Price_Index!B:B)</f>
        <v>245.1</v>
      </c>
      <c r="Q5957" s="13">
        <f>IF(ISNUMBER(M5957), M5957*(Consumer_Price_Index!$B$45/(_xlfn.XLOOKUP('Working Data'!D7108,Consumer_Price_Index!A:A,Consumer_Price_Index!B:B))), "Missing")</f>
        <v>228426074.96998331</v>
      </c>
      <c r="R5957" t="str">
        <f t="shared" si="93"/>
        <v>Yes</v>
      </c>
    </row>
    <row r="5958" spans="1:18" x14ac:dyDescent="0.25">
      <c r="A5958" t="s">
        <v>16474</v>
      </c>
      <c r="B5958" t="s">
        <v>41</v>
      </c>
      <c r="C5958" t="s">
        <v>409</v>
      </c>
      <c r="D5958" s="11">
        <v>1992</v>
      </c>
      <c r="E5958" t="s">
        <v>16183</v>
      </c>
      <c r="F5958">
        <v>7.2</v>
      </c>
      <c r="G5958">
        <v>8600</v>
      </c>
      <c r="H5958" t="s">
        <v>14104</v>
      </c>
      <c r="I5958" t="s">
        <v>15049</v>
      </c>
      <c r="J5958" t="s">
        <v>14104</v>
      </c>
      <c r="K5958" t="s">
        <v>7</v>
      </c>
      <c r="L5958" s="7">
        <v>16000000</v>
      </c>
      <c r="M5958" s="7">
        <v>13086430</v>
      </c>
      <c r="N5958" t="s">
        <v>3012</v>
      </c>
      <c r="O5958">
        <v>125</v>
      </c>
      <c r="P5958" s="8">
        <f>_xlfn.XLOOKUP(D5958,Consumer_Price_Index!A:A,Consumer_Price_Index!B:B)</f>
        <v>140.30000000000001</v>
      </c>
      <c r="Q5958" s="13">
        <f>IF(ISNUMBER(M5958), M5958*(Consumer_Price_Index!$B$45/(_xlfn.XLOOKUP('Working Data'!D2094,Consumer_Price_Index!A:A,Consumer_Price_Index!B:B))), "Missing")</f>
        <v>20416975.017921146</v>
      </c>
      <c r="R5958" t="str">
        <f t="shared" si="93"/>
        <v>Yes</v>
      </c>
    </row>
    <row r="5959" spans="1:18" x14ac:dyDescent="0.25">
      <c r="A5959" t="s">
        <v>21604</v>
      </c>
      <c r="B5959" t="s">
        <v>41</v>
      </c>
      <c r="C5959" t="s">
        <v>73</v>
      </c>
      <c r="D5959" s="11">
        <v>1981</v>
      </c>
      <c r="E5959" t="s">
        <v>21603</v>
      </c>
      <c r="F5959">
        <v>7.2</v>
      </c>
      <c r="G5959">
        <v>4400</v>
      </c>
      <c r="H5959" t="s">
        <v>16533</v>
      </c>
      <c r="I5959" t="s">
        <v>21602</v>
      </c>
      <c r="J5959" t="s">
        <v>21601</v>
      </c>
      <c r="K5959" t="s">
        <v>7</v>
      </c>
      <c r="L5959" s="7">
        <v>1500000</v>
      </c>
      <c r="N5959" t="s">
        <v>21600</v>
      </c>
      <c r="O5959">
        <v>96</v>
      </c>
      <c r="P5959" s="8">
        <f>_xlfn.XLOOKUP(D5959,Consumer_Price_Index!A:A,Consumer_Price_Index!B:B)</f>
        <v>90.9</v>
      </c>
      <c r="Q5959" s="13" t="str">
        <f>IF(ISNUMBER(M5959), M5959*(Consumer_Price_Index!$B$45/(_xlfn.XLOOKUP('Working Data'!D177,Consumer_Price_Index!A:A,Consumer_Price_Index!B:B))), "Missing")</f>
        <v>Missing</v>
      </c>
      <c r="R5959" t="str">
        <f t="shared" si="93"/>
        <v>No</v>
      </c>
    </row>
    <row r="5960" spans="1:18" x14ac:dyDescent="0.25">
      <c r="A5960" t="s">
        <v>13924</v>
      </c>
      <c r="B5960" t="s">
        <v>915</v>
      </c>
      <c r="C5960" t="s">
        <v>73</v>
      </c>
      <c r="D5960" s="11">
        <v>1997</v>
      </c>
      <c r="E5960" t="s">
        <v>13770</v>
      </c>
      <c r="F5960">
        <v>7.2</v>
      </c>
      <c r="G5960">
        <v>115000</v>
      </c>
      <c r="H5960" t="s">
        <v>12154</v>
      </c>
      <c r="I5960" t="s">
        <v>13923</v>
      </c>
      <c r="J5960" t="s">
        <v>7239</v>
      </c>
      <c r="K5960" t="s">
        <v>7</v>
      </c>
      <c r="L5960" s="7">
        <v>50000000</v>
      </c>
      <c r="M5960" s="7">
        <v>139804348</v>
      </c>
      <c r="N5960" t="s">
        <v>890</v>
      </c>
      <c r="O5960">
        <v>94</v>
      </c>
      <c r="P5960" s="8">
        <f>_xlfn.XLOOKUP(D5960,Consumer_Price_Index!A:A,Consumer_Price_Index!B:B)</f>
        <v>160.5</v>
      </c>
      <c r="Q5960" s="13">
        <f>IF(ISNUMBER(M5960), M5960*(Consumer_Price_Index!$B$45/(_xlfn.XLOOKUP('Working Data'!D3079,Consumer_Price_Index!A:A,Consumer_Price_Index!B:B))), "Missing")</f>
        <v>225507595.74166223</v>
      </c>
      <c r="R5960" t="str">
        <f t="shared" si="93"/>
        <v>Yes</v>
      </c>
    </row>
    <row r="5961" spans="1:18" x14ac:dyDescent="0.25">
      <c r="A5961" t="s">
        <v>10084</v>
      </c>
      <c r="B5961" t="s">
        <v>68</v>
      </c>
      <c r="C5961" t="s">
        <v>24</v>
      </c>
      <c r="D5961" s="11">
        <v>2004</v>
      </c>
      <c r="E5961" t="s">
        <v>9976</v>
      </c>
      <c r="F5961">
        <v>7.2</v>
      </c>
      <c r="G5961">
        <v>337000</v>
      </c>
      <c r="H5961" t="s">
        <v>1716</v>
      </c>
      <c r="I5961" t="s">
        <v>1535</v>
      </c>
      <c r="J5961" t="s">
        <v>1535</v>
      </c>
      <c r="K5961" t="s">
        <v>7</v>
      </c>
      <c r="L5961" s="7">
        <v>26000000</v>
      </c>
      <c r="M5961" s="7">
        <v>90709367</v>
      </c>
      <c r="N5961" t="s">
        <v>632</v>
      </c>
      <c r="O5961">
        <v>94</v>
      </c>
      <c r="P5961" s="8">
        <f>_xlfn.XLOOKUP(D5961,Consumer_Price_Index!A:A,Consumer_Price_Index!B:B)</f>
        <v>188.9</v>
      </c>
      <c r="Q5961" s="13">
        <f>IF(ISNUMBER(M5961), M5961*(Consumer_Price_Index!$B$45/(_xlfn.XLOOKUP('Working Data'!D4485,Consumer_Price_Index!A:A,Consumer_Price_Index!B:B))), "Missing")</f>
        <v>186498948.21120107</v>
      </c>
      <c r="R5961" t="str">
        <f t="shared" si="93"/>
        <v>Yes</v>
      </c>
    </row>
    <row r="5962" spans="1:18" x14ac:dyDescent="0.25">
      <c r="A5962" t="s">
        <v>2983</v>
      </c>
      <c r="B5962" t="s">
        <v>41</v>
      </c>
      <c r="C5962" t="s">
        <v>34</v>
      </c>
      <c r="D5962" s="11">
        <v>2016</v>
      </c>
      <c r="E5962" t="s">
        <v>2982</v>
      </c>
      <c r="F5962">
        <v>7.2</v>
      </c>
      <c r="G5962">
        <v>45000</v>
      </c>
      <c r="H5962" t="s">
        <v>2981</v>
      </c>
      <c r="I5962" t="s">
        <v>2981</v>
      </c>
      <c r="J5962" t="s">
        <v>2980</v>
      </c>
      <c r="K5962" t="s">
        <v>2259</v>
      </c>
      <c r="M5962" s="7">
        <v>5079219</v>
      </c>
      <c r="N5962" t="s">
        <v>1382</v>
      </c>
      <c r="O5962">
        <v>120</v>
      </c>
      <c r="P5962" s="8">
        <f>_xlfn.XLOOKUP(D5962,Consumer_Price_Index!A:A,Consumer_Price_Index!B:B)</f>
        <v>240</v>
      </c>
      <c r="Q5962" s="13">
        <f>IF(ISNUMBER(M5962), M5962*(Consumer_Price_Index!$B$45/(_xlfn.XLOOKUP('Working Data'!D6990,Consumer_Price_Index!A:A,Consumer_Price_Index!B:B))), "Missing")</f>
        <v>7465692.3748191018</v>
      </c>
      <c r="R5962" t="str">
        <f t="shared" si="93"/>
        <v>No</v>
      </c>
    </row>
    <row r="5963" spans="1:18" x14ac:dyDescent="0.25">
      <c r="A5963" t="s">
        <v>12709</v>
      </c>
      <c r="B5963" t="s">
        <v>41</v>
      </c>
      <c r="C5963" t="s">
        <v>34</v>
      </c>
      <c r="D5963" s="11">
        <v>1999</v>
      </c>
      <c r="E5963" t="s">
        <v>12708</v>
      </c>
      <c r="F5963">
        <v>7.2</v>
      </c>
      <c r="G5963">
        <v>83000</v>
      </c>
      <c r="H5963" t="s">
        <v>11074</v>
      </c>
      <c r="I5963" t="s">
        <v>710</v>
      </c>
      <c r="J5963" t="s">
        <v>1771</v>
      </c>
      <c r="K5963" t="s">
        <v>7</v>
      </c>
      <c r="L5963" s="7">
        <v>31000000</v>
      </c>
      <c r="M5963" s="7">
        <v>41067311</v>
      </c>
      <c r="N5963" t="s">
        <v>777</v>
      </c>
      <c r="O5963">
        <v>117</v>
      </c>
      <c r="P5963" s="8">
        <f>_xlfn.XLOOKUP(D5963,Consumer_Price_Index!A:A,Consumer_Price_Index!B:B)</f>
        <v>166.6</v>
      </c>
      <c r="Q5963" s="13">
        <f>IF(ISNUMBER(M5963), M5963*(Consumer_Price_Index!$B$45/(_xlfn.XLOOKUP('Working Data'!D3531,Consumer_Price_Index!A:A,Consumer_Price_Index!B:B))), "Missing")</f>
        <v>62069492.369543657</v>
      </c>
      <c r="R5963" t="str">
        <f t="shared" si="93"/>
        <v>Yes</v>
      </c>
    </row>
    <row r="5964" spans="1:18" x14ac:dyDescent="0.25">
      <c r="A5964" t="s">
        <v>5094</v>
      </c>
      <c r="B5964" t="s">
        <v>41</v>
      </c>
      <c r="C5964" t="s">
        <v>24</v>
      </c>
      <c r="D5964" s="11">
        <v>2013</v>
      </c>
      <c r="E5964" t="s">
        <v>4243</v>
      </c>
      <c r="F5964">
        <v>7.2</v>
      </c>
      <c r="G5964">
        <v>87000</v>
      </c>
      <c r="H5964" t="s">
        <v>3920</v>
      </c>
      <c r="I5964" t="s">
        <v>5093</v>
      </c>
      <c r="J5964" t="s">
        <v>2463</v>
      </c>
      <c r="K5964" t="s">
        <v>7</v>
      </c>
      <c r="L5964" s="7">
        <v>25000000</v>
      </c>
      <c r="M5964" s="7">
        <v>74188937</v>
      </c>
      <c r="N5964" t="s">
        <v>3248</v>
      </c>
      <c r="O5964">
        <v>121</v>
      </c>
      <c r="P5964" s="8">
        <f>_xlfn.XLOOKUP(D5964,Consumer_Price_Index!A:A,Consumer_Price_Index!B:B)</f>
        <v>233</v>
      </c>
      <c r="Q5964" s="13">
        <f>IF(ISNUMBER(M5964), M5964*(Consumer_Price_Index!$B$45/(_xlfn.XLOOKUP('Working Data'!D6323,Consumer_Price_Index!A:A,Consumer_Price_Index!B:B))), "Missing")</f>
        <v>122855266.86902174</v>
      </c>
      <c r="R5964" t="str">
        <f t="shared" si="93"/>
        <v>Yes</v>
      </c>
    </row>
    <row r="5965" spans="1:18" x14ac:dyDescent="0.25">
      <c r="A5965" t="s">
        <v>17390</v>
      </c>
      <c r="B5965" t="s">
        <v>101</v>
      </c>
      <c r="C5965" t="s">
        <v>11</v>
      </c>
      <c r="D5965" s="11">
        <v>1990</v>
      </c>
      <c r="E5965" t="s">
        <v>17389</v>
      </c>
      <c r="F5965">
        <v>7.2</v>
      </c>
      <c r="G5965">
        <v>5900</v>
      </c>
      <c r="H5965" t="s">
        <v>3587</v>
      </c>
      <c r="I5965" t="s">
        <v>3587</v>
      </c>
      <c r="J5965" t="s">
        <v>13504</v>
      </c>
      <c r="K5965" t="s">
        <v>7</v>
      </c>
      <c r="L5965" s="7">
        <v>20000000</v>
      </c>
      <c r="M5965" s="7">
        <v>15779578</v>
      </c>
      <c r="N5965" t="s">
        <v>2694</v>
      </c>
      <c r="O5965">
        <v>128</v>
      </c>
      <c r="P5965" s="8">
        <f>_xlfn.XLOOKUP(D5965,Consumer_Price_Index!A:A,Consumer_Price_Index!B:B)</f>
        <v>130.69999999999999</v>
      </c>
      <c r="Q5965" s="13">
        <f>IF(ISNUMBER(M5965), M5965*(Consumer_Price_Index!$B$45/(_xlfn.XLOOKUP('Working Data'!D1758,Consumer_Price_Index!A:A,Consumer_Price_Index!B:B))), "Missing")</f>
        <v>18803431.429800548</v>
      </c>
      <c r="R5965" t="str">
        <f t="shared" si="93"/>
        <v>Yes</v>
      </c>
    </row>
    <row r="5966" spans="1:18" x14ac:dyDescent="0.25">
      <c r="A5966" t="s">
        <v>14964</v>
      </c>
      <c r="B5966" t="s">
        <v>41</v>
      </c>
      <c r="C5966" t="s">
        <v>87</v>
      </c>
      <c r="D5966" s="11">
        <v>1983</v>
      </c>
      <c r="E5966" t="s">
        <v>20860</v>
      </c>
      <c r="F5966">
        <v>7.2</v>
      </c>
      <c r="G5966">
        <v>14000</v>
      </c>
      <c r="H5966" t="s">
        <v>11037</v>
      </c>
      <c r="I5966" t="s">
        <v>21083</v>
      </c>
      <c r="J5966" t="s">
        <v>3617</v>
      </c>
      <c r="K5966" t="s">
        <v>7</v>
      </c>
      <c r="M5966" s="7">
        <v>9190819</v>
      </c>
      <c r="N5966" t="s">
        <v>20640</v>
      </c>
      <c r="O5966">
        <v>123</v>
      </c>
      <c r="P5966" s="8">
        <f>_xlfn.XLOOKUP(D5966,Consumer_Price_Index!A:A,Consumer_Price_Index!B:B)</f>
        <v>99.6</v>
      </c>
      <c r="Q5966" s="13">
        <f>IF(ISNUMBER(M5966), M5966*(Consumer_Price_Index!$B$45/(_xlfn.XLOOKUP('Working Data'!D368,Consumer_Price_Index!A:A,Consumer_Price_Index!B:B))), "Missing")</f>
        <v>21426492.343534812</v>
      </c>
      <c r="R5966" t="str">
        <f t="shared" si="93"/>
        <v>No</v>
      </c>
    </row>
    <row r="5967" spans="1:18" x14ac:dyDescent="0.25">
      <c r="A5967" t="s">
        <v>19096</v>
      </c>
      <c r="B5967" t="s">
        <v>41</v>
      </c>
      <c r="C5967" t="s">
        <v>24</v>
      </c>
      <c r="D5967" s="11">
        <v>1987</v>
      </c>
      <c r="E5967" t="s">
        <v>18998</v>
      </c>
      <c r="F5967">
        <v>7.2</v>
      </c>
      <c r="G5967">
        <v>19000</v>
      </c>
      <c r="H5967" t="s">
        <v>11014</v>
      </c>
      <c r="I5967" t="s">
        <v>9120</v>
      </c>
      <c r="J5967" t="s">
        <v>4538</v>
      </c>
      <c r="K5967" t="s">
        <v>7</v>
      </c>
      <c r="L5967" s="7">
        <v>3000000</v>
      </c>
      <c r="M5967" s="7">
        <v>3221568</v>
      </c>
      <c r="N5967" t="s">
        <v>17968</v>
      </c>
      <c r="O5967">
        <v>100</v>
      </c>
      <c r="P5967" s="8">
        <f>_xlfn.XLOOKUP(D5967,Consumer_Price_Index!A:A,Consumer_Price_Index!B:B)</f>
        <v>113.6</v>
      </c>
      <c r="Q5967" s="13">
        <f>IF(ISNUMBER(M5967), M5967*(Consumer_Price_Index!$B$45/(_xlfn.XLOOKUP('Working Data'!D1116,Consumer_Price_Index!A:A,Consumer_Price_Index!B:B))), "Missing")</f>
        <v>7916223.9483870957</v>
      </c>
      <c r="R5967" t="str">
        <f t="shared" si="93"/>
        <v>Yes</v>
      </c>
    </row>
    <row r="5968" spans="1:18" x14ac:dyDescent="0.25">
      <c r="A5968" t="s">
        <v>434</v>
      </c>
      <c r="B5968" t="s">
        <v>52</v>
      </c>
      <c r="C5968" t="s">
        <v>34</v>
      </c>
      <c r="D5968" s="11">
        <v>2019</v>
      </c>
      <c r="E5968" t="s">
        <v>433</v>
      </c>
      <c r="F5968">
        <v>7.2</v>
      </c>
      <c r="G5968">
        <v>10000</v>
      </c>
      <c r="H5968" t="s">
        <v>432</v>
      </c>
      <c r="I5968" t="s">
        <v>431</v>
      </c>
      <c r="J5968" t="s">
        <v>430</v>
      </c>
      <c r="K5968" t="s">
        <v>169</v>
      </c>
      <c r="M5968" s="7">
        <v>13098981</v>
      </c>
      <c r="N5968" t="s">
        <v>429</v>
      </c>
      <c r="O5968">
        <v>146</v>
      </c>
      <c r="P5968" s="8">
        <f>_xlfn.XLOOKUP(D5968,Consumer_Price_Index!A:A,Consumer_Price_Index!B:B)</f>
        <v>255.7</v>
      </c>
      <c r="Q5968" s="13">
        <f>IF(ISNUMBER(M5968), M5968*(Consumer_Price_Index!$B$45/(_xlfn.XLOOKUP('Working Data'!D7591,Consumer_Price_Index!A:A,Consumer_Price_Index!B:B))), "Missing")</f>
        <v>24867660.502803739</v>
      </c>
      <c r="R5968" t="str">
        <f t="shared" si="93"/>
        <v>No</v>
      </c>
    </row>
    <row r="5969" spans="1:18" x14ac:dyDescent="0.25">
      <c r="A5969" t="s">
        <v>12036</v>
      </c>
      <c r="B5969" t="s">
        <v>41</v>
      </c>
      <c r="C5969" t="s">
        <v>409</v>
      </c>
      <c r="D5969" s="11">
        <v>2000</v>
      </c>
      <c r="E5969" t="s">
        <v>11543</v>
      </c>
      <c r="F5969">
        <v>7.2</v>
      </c>
      <c r="G5969">
        <v>24000</v>
      </c>
      <c r="H5969" t="s">
        <v>1511</v>
      </c>
      <c r="I5969" t="s">
        <v>12035</v>
      </c>
      <c r="J5969" t="s">
        <v>6694</v>
      </c>
      <c r="K5969" t="s">
        <v>7</v>
      </c>
      <c r="M5969" s="7">
        <v>8601053</v>
      </c>
      <c r="N5969" t="s">
        <v>12034</v>
      </c>
      <c r="O5969">
        <v>133</v>
      </c>
      <c r="P5969" s="8">
        <f>_xlfn.XLOOKUP(D5969,Consumer_Price_Index!A:A,Consumer_Price_Index!B:B)</f>
        <v>172.2</v>
      </c>
      <c r="Q5969" s="13">
        <f>IF(ISNUMBER(M5969), M5969*(Consumer_Price_Index!$B$45/(_xlfn.XLOOKUP('Working Data'!D3772,Consumer_Price_Index!A:A,Consumer_Price_Index!B:B))), "Missing")</f>
        <v>12217906.056410255</v>
      </c>
      <c r="R5969" t="str">
        <f t="shared" si="93"/>
        <v>No</v>
      </c>
    </row>
    <row r="5970" spans="1:18" x14ac:dyDescent="0.25">
      <c r="A5970" t="s">
        <v>6618</v>
      </c>
      <c r="B5970" t="s">
        <v>41</v>
      </c>
      <c r="C5970" t="s">
        <v>24</v>
      </c>
      <c r="D5970" s="11">
        <v>2010</v>
      </c>
      <c r="E5970" t="s">
        <v>6617</v>
      </c>
      <c r="F5970">
        <v>7.2</v>
      </c>
      <c r="G5970">
        <v>89000</v>
      </c>
      <c r="H5970" t="s">
        <v>3112</v>
      </c>
      <c r="I5970" t="s">
        <v>3112</v>
      </c>
      <c r="J5970" t="s">
        <v>1446</v>
      </c>
      <c r="K5970" t="s">
        <v>7</v>
      </c>
      <c r="L5970" s="7">
        <v>3200000</v>
      </c>
      <c r="M5970" s="7">
        <v>14311701</v>
      </c>
      <c r="N5970" t="s">
        <v>6613</v>
      </c>
      <c r="O5970">
        <v>105</v>
      </c>
      <c r="P5970" s="8">
        <f>_xlfn.XLOOKUP(D5970,Consumer_Price_Index!A:A,Consumer_Price_Index!B:B)</f>
        <v>218.1</v>
      </c>
      <c r="Q5970" s="13">
        <f>IF(ISNUMBER(M5970), M5970*(Consumer_Price_Index!$B$45/(_xlfn.XLOOKUP('Working Data'!D5793,Consumer_Price_Index!A:A,Consumer_Price_Index!B:B))), "Missing")</f>
        <v>18169897.061249997</v>
      </c>
      <c r="R5970" t="str">
        <f t="shared" si="93"/>
        <v>Yes</v>
      </c>
    </row>
    <row r="5971" spans="1:18" x14ac:dyDescent="0.25">
      <c r="A5971" t="s">
        <v>15950</v>
      </c>
      <c r="B5971" t="s">
        <v>101</v>
      </c>
      <c r="C5971" t="s">
        <v>24</v>
      </c>
      <c r="D5971" s="11">
        <v>1993</v>
      </c>
      <c r="E5971" t="s">
        <v>15544</v>
      </c>
      <c r="F5971">
        <v>7.2</v>
      </c>
      <c r="G5971">
        <v>56000</v>
      </c>
      <c r="H5971" t="s">
        <v>13304</v>
      </c>
      <c r="I5971" t="s">
        <v>15949</v>
      </c>
      <c r="J5971" t="s">
        <v>2674</v>
      </c>
      <c r="K5971" t="s">
        <v>7</v>
      </c>
      <c r="M5971" s="7">
        <v>23261580</v>
      </c>
      <c r="N5971" t="s">
        <v>704</v>
      </c>
      <c r="O5971">
        <v>98</v>
      </c>
      <c r="P5971" s="8">
        <f>_xlfn.XLOOKUP(D5971,Consumer_Price_Index!A:A,Consumer_Price_Index!B:B)</f>
        <v>144.5</v>
      </c>
      <c r="Q5971" s="13">
        <f>IF(ISNUMBER(M5971), M5971*(Consumer_Price_Index!$B$45/(_xlfn.XLOOKUP('Working Data'!D2294,Consumer_Price_Index!A:A,Consumer_Price_Index!B:B))), "Missing")</f>
        <v>28918006.634026926</v>
      </c>
      <c r="R5971" t="str">
        <f t="shared" si="93"/>
        <v>No</v>
      </c>
    </row>
    <row r="5972" spans="1:18" x14ac:dyDescent="0.25">
      <c r="A5972" t="s">
        <v>13678</v>
      </c>
      <c r="B5972" t="s">
        <v>5244</v>
      </c>
      <c r="C5972" t="s">
        <v>11</v>
      </c>
      <c r="D5972" s="11">
        <v>1997</v>
      </c>
      <c r="E5972" t="s">
        <v>13498</v>
      </c>
      <c r="F5972">
        <v>7.2</v>
      </c>
      <c r="G5972">
        <v>7900</v>
      </c>
      <c r="H5972" t="s">
        <v>13677</v>
      </c>
      <c r="I5972" t="s">
        <v>13676</v>
      </c>
      <c r="J5972" t="s">
        <v>13675</v>
      </c>
      <c r="K5972" t="s">
        <v>265</v>
      </c>
      <c r="M5972" s="7">
        <v>496059</v>
      </c>
      <c r="N5972" t="s">
        <v>12660</v>
      </c>
      <c r="O5972">
        <v>105</v>
      </c>
      <c r="P5972" s="8">
        <f>_xlfn.XLOOKUP(D5972,Consumer_Price_Index!A:A,Consumer_Price_Index!B:B)</f>
        <v>160.5</v>
      </c>
      <c r="Q5972" s="13">
        <f>IF(ISNUMBER(M5972), M5972*(Consumer_Price_Index!$B$45/(_xlfn.XLOOKUP('Working Data'!D3177,Consumer_Price_Index!A:A,Consumer_Price_Index!B:B))), "Missing")</f>
        <v>648708.91545064375</v>
      </c>
      <c r="R5972" t="str">
        <f t="shared" si="93"/>
        <v>No</v>
      </c>
    </row>
    <row r="5973" spans="1:18" x14ac:dyDescent="0.25">
      <c r="A5973" t="s">
        <v>18395</v>
      </c>
      <c r="B5973" t="s">
        <v>41</v>
      </c>
      <c r="C5973" t="s">
        <v>409</v>
      </c>
      <c r="D5973" s="11">
        <v>1988</v>
      </c>
      <c r="E5973" t="s">
        <v>18254</v>
      </c>
      <c r="F5973">
        <v>7.2</v>
      </c>
      <c r="G5973">
        <v>12000</v>
      </c>
      <c r="H5973" t="s">
        <v>1244</v>
      </c>
      <c r="I5973" t="s">
        <v>18394</v>
      </c>
      <c r="J5973" t="s">
        <v>5021</v>
      </c>
      <c r="K5973" t="s">
        <v>7</v>
      </c>
      <c r="L5973" s="7">
        <v>9000000</v>
      </c>
      <c r="M5973" s="7">
        <v>2181286</v>
      </c>
      <c r="N5973" t="s">
        <v>18393</v>
      </c>
      <c r="O5973">
        <v>161</v>
      </c>
      <c r="P5973" s="8">
        <f>_xlfn.XLOOKUP(D5973,Consumer_Price_Index!A:A,Consumer_Price_Index!B:B)</f>
        <v>118.3</v>
      </c>
      <c r="Q5973" s="13">
        <f>IF(ISNUMBER(M5973), M5973*(Consumer_Price_Index!$B$45/(_xlfn.XLOOKUP('Working Data'!D1370,Consumer_Price_Index!A:A,Consumer_Price_Index!B:B))), "Missing")</f>
        <v>3403163.5647721454</v>
      </c>
      <c r="R5973" t="str">
        <f t="shared" si="93"/>
        <v>Yes</v>
      </c>
    </row>
    <row r="5974" spans="1:18" x14ac:dyDescent="0.25">
      <c r="A5974" t="s">
        <v>16471</v>
      </c>
      <c r="B5974" t="s">
        <v>41</v>
      </c>
      <c r="C5974" t="s">
        <v>11</v>
      </c>
      <c r="D5974" s="11">
        <v>1992</v>
      </c>
      <c r="E5974" t="s">
        <v>15145</v>
      </c>
      <c r="F5974">
        <v>7.2</v>
      </c>
      <c r="G5974">
        <v>37000</v>
      </c>
      <c r="H5974" t="s">
        <v>6153</v>
      </c>
      <c r="I5974" t="s">
        <v>16470</v>
      </c>
      <c r="J5974" t="s">
        <v>5389</v>
      </c>
      <c r="K5974" t="s">
        <v>562</v>
      </c>
      <c r="L5974" s="7">
        <v>5000000</v>
      </c>
      <c r="M5974" s="7">
        <v>1862805</v>
      </c>
      <c r="N5974" t="s">
        <v>561</v>
      </c>
      <c r="O5974">
        <v>139</v>
      </c>
      <c r="P5974" s="8">
        <f>_xlfn.XLOOKUP(D5974,Consumer_Price_Index!A:A,Consumer_Price_Index!B:B)</f>
        <v>140.30000000000001</v>
      </c>
      <c r="Q5974" s="13">
        <f>IF(ISNUMBER(M5974), M5974*(Consumer_Price_Index!$B$45/(_xlfn.XLOOKUP('Working Data'!D2096,Consumer_Price_Index!A:A,Consumer_Price_Index!B:B))), "Missing")</f>
        <v>2523773.6038239216</v>
      </c>
      <c r="R5974" t="str">
        <f t="shared" si="93"/>
        <v>Yes</v>
      </c>
    </row>
    <row r="5975" spans="1:18" x14ac:dyDescent="0.25">
      <c r="A5975" t="s">
        <v>964</v>
      </c>
      <c r="B5975" t="s">
        <v>41</v>
      </c>
      <c r="C5975" t="s">
        <v>24</v>
      </c>
      <c r="D5975" s="11">
        <v>2019</v>
      </c>
      <c r="E5975" t="s">
        <v>172</v>
      </c>
      <c r="F5975">
        <v>7.2</v>
      </c>
      <c r="G5975">
        <v>102000</v>
      </c>
      <c r="H5975" t="s">
        <v>963</v>
      </c>
      <c r="I5975" t="s">
        <v>962</v>
      </c>
      <c r="J5975" t="s">
        <v>961</v>
      </c>
      <c r="K5975" t="s">
        <v>7</v>
      </c>
      <c r="L5975" s="7">
        <v>6000000</v>
      </c>
      <c r="M5975" s="7">
        <v>24959607</v>
      </c>
      <c r="N5975" t="s">
        <v>532</v>
      </c>
      <c r="O5975">
        <v>102</v>
      </c>
      <c r="P5975" s="8">
        <f>_xlfn.XLOOKUP(D5975,Consumer_Price_Index!A:A,Consumer_Price_Index!B:B)</f>
        <v>255.7</v>
      </c>
      <c r="Q5975" s="13">
        <f>IF(ISNUMBER(M5975), M5975*(Consumer_Price_Index!$B$45/(_xlfn.XLOOKUP('Working Data'!D7477,Consumer_Price_Index!A:A,Consumer_Price_Index!B:B))), "Missing")</f>
        <v>40260414.255690835</v>
      </c>
      <c r="R5975" t="str">
        <f t="shared" si="93"/>
        <v>Yes</v>
      </c>
    </row>
    <row r="5976" spans="1:18" x14ac:dyDescent="0.25">
      <c r="A5976" t="s">
        <v>18133</v>
      </c>
      <c r="B5976" t="s">
        <v>41</v>
      </c>
      <c r="C5976" t="s">
        <v>409</v>
      </c>
      <c r="D5976" s="11">
        <v>1989</v>
      </c>
      <c r="E5976" t="s">
        <v>18132</v>
      </c>
      <c r="F5976">
        <v>7.2</v>
      </c>
      <c r="G5976">
        <v>101000</v>
      </c>
      <c r="H5976" t="s">
        <v>3232</v>
      </c>
      <c r="I5976" t="s">
        <v>18131</v>
      </c>
      <c r="J5976" t="s">
        <v>1939</v>
      </c>
      <c r="K5976" t="s">
        <v>7</v>
      </c>
      <c r="L5976" s="7">
        <v>14000000</v>
      </c>
      <c r="M5976" s="7">
        <v>161001698</v>
      </c>
      <c r="N5976" t="s">
        <v>5770</v>
      </c>
      <c r="O5976">
        <v>145</v>
      </c>
      <c r="P5976" s="8">
        <f>_xlfn.XLOOKUP(D5976,Consumer_Price_Index!A:A,Consumer_Price_Index!B:B)</f>
        <v>124</v>
      </c>
      <c r="Q5976" s="13">
        <f>IF(ISNUMBER(M5976), M5976*(Consumer_Price_Index!$B$45/(_xlfn.XLOOKUP('Working Data'!D1467,Consumer_Price_Index!A:A,Consumer_Price_Index!B:B))), "Missing")</f>
        <v>375342137.57153785</v>
      </c>
      <c r="R5976" t="str">
        <f t="shared" si="93"/>
        <v>Yes</v>
      </c>
    </row>
    <row r="5977" spans="1:18" x14ac:dyDescent="0.25">
      <c r="A5977" t="s">
        <v>14330</v>
      </c>
      <c r="B5977" t="s">
        <v>41</v>
      </c>
      <c r="C5977" t="s">
        <v>24</v>
      </c>
      <c r="D5977" s="11">
        <v>1996</v>
      </c>
      <c r="E5977" t="s">
        <v>13721</v>
      </c>
      <c r="F5977">
        <v>7.2</v>
      </c>
      <c r="G5977">
        <v>19000</v>
      </c>
      <c r="H5977" t="s">
        <v>7963</v>
      </c>
      <c r="I5977" t="s">
        <v>7963</v>
      </c>
      <c r="J5977" t="s">
        <v>14329</v>
      </c>
      <c r="K5977" t="s">
        <v>265</v>
      </c>
      <c r="M5977" s="7">
        <v>2576738</v>
      </c>
      <c r="N5977" t="s">
        <v>12660</v>
      </c>
      <c r="O5977">
        <v>108</v>
      </c>
      <c r="P5977" s="8">
        <f>_xlfn.XLOOKUP(D5977,Consumer_Price_Index!A:A,Consumer_Price_Index!B:B)</f>
        <v>156.9</v>
      </c>
      <c r="Q5977" s="13">
        <f>IF(ISNUMBER(M5977), M5977*(Consumer_Price_Index!$B$45/(_xlfn.XLOOKUP('Working Data'!D2933,Consumer_Price_Index!A:A,Consumer_Price_Index!B:B))), "Missing")</f>
        <v>3599871.9330582302</v>
      </c>
      <c r="R5977" t="str">
        <f t="shared" si="93"/>
        <v>No</v>
      </c>
    </row>
    <row r="5978" spans="1:18" x14ac:dyDescent="0.25">
      <c r="A5978" t="s">
        <v>9465</v>
      </c>
      <c r="B5978" t="s">
        <v>41</v>
      </c>
      <c r="C5978" t="s">
        <v>24</v>
      </c>
      <c r="D5978" s="11">
        <v>2005</v>
      </c>
      <c r="E5978" t="s">
        <v>9013</v>
      </c>
      <c r="F5978">
        <v>7.2</v>
      </c>
      <c r="G5978">
        <v>21000</v>
      </c>
      <c r="H5978" t="s">
        <v>1578</v>
      </c>
      <c r="I5978" t="s">
        <v>1578</v>
      </c>
      <c r="J5978" t="s">
        <v>8552</v>
      </c>
      <c r="K5978" t="s">
        <v>612</v>
      </c>
      <c r="M5978" s="7">
        <v>3942254</v>
      </c>
      <c r="N5978" t="s">
        <v>6890</v>
      </c>
      <c r="O5978">
        <v>128</v>
      </c>
      <c r="P5978" s="8">
        <f>_xlfn.XLOOKUP(D5978,Consumer_Price_Index!A:A,Consumer_Price_Index!B:B)</f>
        <v>195.3</v>
      </c>
      <c r="Q5978" s="13">
        <f>IF(ISNUMBER(M5978), M5978*(Consumer_Price_Index!$B$45/(_xlfn.XLOOKUP('Working Data'!D4718,Consumer_Price_Index!A:A,Consumer_Price_Index!B:B))), "Missing")</f>
        <v>11561162.596727621</v>
      </c>
      <c r="R5978" t="str">
        <f t="shared" si="93"/>
        <v>No</v>
      </c>
    </row>
    <row r="5979" spans="1:18" x14ac:dyDescent="0.25">
      <c r="A5979" t="s">
        <v>2208</v>
      </c>
      <c r="B5979" t="s">
        <v>68</v>
      </c>
      <c r="C5979" t="s">
        <v>409</v>
      </c>
      <c r="D5979" s="11">
        <v>2017</v>
      </c>
      <c r="E5979" t="s">
        <v>2207</v>
      </c>
      <c r="F5979">
        <v>7.2</v>
      </c>
      <c r="G5979">
        <v>20000</v>
      </c>
      <c r="H5979" t="s">
        <v>2206</v>
      </c>
      <c r="I5979" t="s">
        <v>2205</v>
      </c>
      <c r="J5979" t="s">
        <v>1899</v>
      </c>
      <c r="K5979" t="s">
        <v>265</v>
      </c>
      <c r="M5979" s="7">
        <v>5026154</v>
      </c>
      <c r="N5979" t="s">
        <v>717</v>
      </c>
      <c r="O5979">
        <v>118</v>
      </c>
      <c r="P5979" s="8">
        <f>_xlfn.XLOOKUP(D5979,Consumer_Price_Index!A:A,Consumer_Price_Index!B:B)</f>
        <v>245.1</v>
      </c>
      <c r="Q5979" s="13">
        <f>IF(ISNUMBER(M5979), M5979*(Consumer_Price_Index!$B$45/(_xlfn.XLOOKUP('Working Data'!D7194,Consumer_Price_Index!A:A,Consumer_Price_Index!B:B))), "Missing")</f>
        <v>6470085.0181664554</v>
      </c>
      <c r="R5979" t="str">
        <f t="shared" si="93"/>
        <v>No</v>
      </c>
    </row>
    <row r="5980" spans="1:18" x14ac:dyDescent="0.25">
      <c r="A5980" t="s">
        <v>1460</v>
      </c>
      <c r="B5980" t="s">
        <v>68</v>
      </c>
      <c r="C5980" t="s">
        <v>409</v>
      </c>
      <c r="D5980" s="11">
        <v>2018</v>
      </c>
      <c r="E5980" t="s">
        <v>320</v>
      </c>
      <c r="F5980">
        <v>7.2</v>
      </c>
      <c r="G5980">
        <v>5400</v>
      </c>
      <c r="H5980" t="s">
        <v>1459</v>
      </c>
      <c r="I5980" t="s">
        <v>1458</v>
      </c>
      <c r="J5980" t="s">
        <v>1457</v>
      </c>
      <c r="K5980" t="s">
        <v>7</v>
      </c>
      <c r="L5980" s="7">
        <v>10000000</v>
      </c>
      <c r="M5980" s="7">
        <v>4376819</v>
      </c>
      <c r="N5980" t="s">
        <v>1456</v>
      </c>
      <c r="O5980">
        <v>99</v>
      </c>
      <c r="P5980" s="8">
        <f>_xlfn.XLOOKUP(D5980,Consumer_Price_Index!A:A,Consumer_Price_Index!B:B)</f>
        <v>251.1</v>
      </c>
      <c r="Q5980" s="13">
        <f>IF(ISNUMBER(M5980), M5980*(Consumer_Price_Index!$B$45/(_xlfn.XLOOKUP('Working Data'!D7370,Consumer_Price_Index!A:A,Consumer_Price_Index!B:B))), "Missing")</f>
        <v>7059908.6781365797</v>
      </c>
      <c r="R5980" t="str">
        <f t="shared" si="93"/>
        <v>Yes</v>
      </c>
    </row>
    <row r="5981" spans="1:18" x14ac:dyDescent="0.25">
      <c r="A5981" t="s">
        <v>19141</v>
      </c>
      <c r="B5981" t="s">
        <v>41</v>
      </c>
      <c r="C5981" t="s">
        <v>24</v>
      </c>
      <c r="D5981" s="11">
        <v>1987</v>
      </c>
      <c r="E5981" t="s">
        <v>19140</v>
      </c>
      <c r="F5981">
        <v>7.2</v>
      </c>
      <c r="G5981">
        <v>28000</v>
      </c>
      <c r="H5981" t="s">
        <v>6738</v>
      </c>
      <c r="I5981" t="s">
        <v>6738</v>
      </c>
      <c r="J5981" t="s">
        <v>14209</v>
      </c>
      <c r="K5981" t="s">
        <v>7</v>
      </c>
      <c r="L5981" s="7">
        <v>20000000</v>
      </c>
      <c r="M5981" s="7">
        <v>67331309</v>
      </c>
      <c r="N5981" t="s">
        <v>19031</v>
      </c>
      <c r="O5981">
        <v>133</v>
      </c>
      <c r="P5981" s="8">
        <f>_xlfn.XLOOKUP(D5981,Consumer_Price_Index!A:A,Consumer_Price_Index!B:B)</f>
        <v>113.6</v>
      </c>
      <c r="Q5981" s="13">
        <f>IF(ISNUMBER(M5981), M5981*(Consumer_Price_Index!$B$45/(_xlfn.XLOOKUP('Working Data'!D1094,Consumer_Price_Index!A:A,Consumer_Price_Index!B:B))), "Missing")</f>
        <v>173422230.36601859</v>
      </c>
      <c r="R5981" t="str">
        <f t="shared" si="93"/>
        <v>Yes</v>
      </c>
    </row>
    <row r="5982" spans="1:18" x14ac:dyDescent="0.25">
      <c r="A5982" t="s">
        <v>7026</v>
      </c>
      <c r="B5982" t="s">
        <v>41</v>
      </c>
      <c r="C5982" t="s">
        <v>11</v>
      </c>
      <c r="D5982" s="11">
        <v>2009</v>
      </c>
      <c r="E5982" t="s">
        <v>6648</v>
      </c>
      <c r="F5982">
        <v>7.2</v>
      </c>
      <c r="G5982">
        <v>39000</v>
      </c>
      <c r="H5982" t="s">
        <v>2774</v>
      </c>
      <c r="I5982" t="s">
        <v>2774</v>
      </c>
      <c r="J5982" t="s">
        <v>1652</v>
      </c>
      <c r="K5982" t="s">
        <v>578</v>
      </c>
      <c r="L5982" s="7">
        <v>18000000</v>
      </c>
      <c r="M5982" s="7">
        <v>37472736</v>
      </c>
      <c r="N5982" t="s">
        <v>7025</v>
      </c>
      <c r="O5982">
        <v>127</v>
      </c>
      <c r="P5982" s="8">
        <f>_xlfn.XLOOKUP(D5982,Consumer_Price_Index!A:A,Consumer_Price_Index!B:B)</f>
        <v>214.5</v>
      </c>
      <c r="Q5982" s="13">
        <f>IF(ISNUMBER(M5982), M5982*(Consumer_Price_Index!$B$45/(_xlfn.XLOOKUP('Working Data'!D5637,Consumer_Price_Index!A:A,Consumer_Price_Index!B:B))), "Missing")</f>
        <v>68535069.983193278</v>
      </c>
      <c r="R5982" t="str">
        <f t="shared" si="93"/>
        <v>Yes</v>
      </c>
    </row>
    <row r="5983" spans="1:18" x14ac:dyDescent="0.25">
      <c r="A5983" t="s">
        <v>9428</v>
      </c>
      <c r="B5983" t="s">
        <v>41</v>
      </c>
      <c r="C5983" t="s">
        <v>24</v>
      </c>
      <c r="D5983" s="11">
        <v>2005</v>
      </c>
      <c r="E5983" t="s">
        <v>9427</v>
      </c>
      <c r="F5983">
        <v>7.2</v>
      </c>
      <c r="G5983">
        <v>100000</v>
      </c>
      <c r="H5983" t="s">
        <v>1074</v>
      </c>
      <c r="I5983" t="s">
        <v>1074</v>
      </c>
      <c r="J5983" t="s">
        <v>1073</v>
      </c>
      <c r="K5983" t="s">
        <v>562</v>
      </c>
      <c r="L5983" s="7">
        <v>10000000</v>
      </c>
      <c r="M5983" s="7">
        <v>47329961</v>
      </c>
      <c r="N5983" t="s">
        <v>1072</v>
      </c>
      <c r="O5983">
        <v>106</v>
      </c>
      <c r="P5983" s="8">
        <f>_xlfn.XLOOKUP(D5983,Consumer_Price_Index!A:A,Consumer_Price_Index!B:B)</f>
        <v>195.3</v>
      </c>
      <c r="Q5983" s="13">
        <f>IF(ISNUMBER(M5983), M5983*(Consumer_Price_Index!$B$45/(_xlfn.XLOOKUP('Working Data'!D4732,Consumer_Price_Index!A:A,Consumer_Price_Index!B:B))), "Missing")</f>
        <v>83748194.638211384</v>
      </c>
      <c r="R5983" t="str">
        <f t="shared" si="93"/>
        <v>Yes</v>
      </c>
    </row>
    <row r="5984" spans="1:18" x14ac:dyDescent="0.25">
      <c r="A5984" t="s">
        <v>22003</v>
      </c>
      <c r="B5984" t="s">
        <v>41</v>
      </c>
      <c r="C5984" t="s">
        <v>87</v>
      </c>
      <c r="D5984" s="11">
        <v>1980</v>
      </c>
      <c r="E5984" t="s">
        <v>21942</v>
      </c>
      <c r="F5984">
        <v>7.2</v>
      </c>
      <c r="G5984">
        <v>17000</v>
      </c>
      <c r="H5984" t="s">
        <v>20593</v>
      </c>
      <c r="I5984" t="s">
        <v>9285</v>
      </c>
      <c r="J5984" t="s">
        <v>1387</v>
      </c>
      <c r="K5984" t="s">
        <v>7</v>
      </c>
      <c r="L5984" s="7">
        <v>9000000</v>
      </c>
      <c r="M5984" s="7">
        <v>37121708</v>
      </c>
      <c r="N5984" t="s">
        <v>890</v>
      </c>
      <c r="O5984">
        <v>131</v>
      </c>
      <c r="P5984" s="8">
        <f>_xlfn.XLOOKUP(D5984,Consumer_Price_Index!A:A,Consumer_Price_Index!B:B)</f>
        <v>82.4</v>
      </c>
      <c r="Q5984" s="13">
        <f>IF(ISNUMBER(M5984), M5984*(Consumer_Price_Index!$B$45/(_xlfn.XLOOKUP('Working Data'!D30,Consumer_Price_Index!A:A,Consumer_Price_Index!B:B))), "Missing")</f>
        <v>69392542.500613496</v>
      </c>
      <c r="R5984" t="str">
        <f t="shared" si="93"/>
        <v>Yes</v>
      </c>
    </row>
    <row r="5985" spans="1:18" x14ac:dyDescent="0.25">
      <c r="A5985" t="s">
        <v>8872</v>
      </c>
      <c r="B5985" t="s">
        <v>41</v>
      </c>
      <c r="C5985" t="s">
        <v>11</v>
      </c>
      <c r="D5985" s="11">
        <v>2006</v>
      </c>
      <c r="E5985" t="s">
        <v>8871</v>
      </c>
      <c r="F5985">
        <v>7.2</v>
      </c>
      <c r="G5985">
        <v>44000</v>
      </c>
      <c r="H5985" t="s">
        <v>8870</v>
      </c>
      <c r="I5985" t="s">
        <v>1746</v>
      </c>
      <c r="J5985" t="s">
        <v>8869</v>
      </c>
      <c r="K5985" t="s">
        <v>504</v>
      </c>
      <c r="M5985" s="7">
        <v>2105096</v>
      </c>
      <c r="N5985" t="s">
        <v>8868</v>
      </c>
      <c r="O5985">
        <v>108</v>
      </c>
      <c r="P5985" s="8">
        <f>_xlfn.XLOOKUP(D5985,Consumer_Price_Index!A:A,Consumer_Price_Index!B:B)</f>
        <v>201.6</v>
      </c>
      <c r="Q5985" s="13">
        <f>IF(ISNUMBER(M5985), M5985*(Consumer_Price_Index!$B$45/(_xlfn.XLOOKUP('Working Data'!D4956,Consumer_Price_Index!A:A,Consumer_Price_Index!B:B))), "Missing")</f>
        <v>3094176.3203087309</v>
      </c>
      <c r="R5985" t="str">
        <f t="shared" si="93"/>
        <v>No</v>
      </c>
    </row>
    <row r="5986" spans="1:18" x14ac:dyDescent="0.25">
      <c r="A5986" t="s">
        <v>6155</v>
      </c>
      <c r="B5986" t="s">
        <v>41</v>
      </c>
      <c r="C5986" t="s">
        <v>24</v>
      </c>
      <c r="D5986" s="11">
        <v>2011</v>
      </c>
      <c r="E5986" t="s">
        <v>6154</v>
      </c>
      <c r="F5986">
        <v>7.2</v>
      </c>
      <c r="G5986">
        <v>122000</v>
      </c>
      <c r="H5986" t="s">
        <v>6153</v>
      </c>
      <c r="I5986" t="s">
        <v>6152</v>
      </c>
      <c r="J5986" t="s">
        <v>1567</v>
      </c>
      <c r="K5986" t="s">
        <v>562</v>
      </c>
      <c r="L5986" s="7">
        <v>25000000</v>
      </c>
      <c r="M5986" s="7">
        <v>30722632</v>
      </c>
      <c r="N5986" t="s">
        <v>5672</v>
      </c>
      <c r="O5986">
        <v>80</v>
      </c>
      <c r="P5986" s="8">
        <f>_xlfn.XLOOKUP(D5986,Consumer_Price_Index!A:A,Consumer_Price_Index!B:B)</f>
        <v>224.9</v>
      </c>
      <c r="Q5986" s="13">
        <f>IF(ISNUMBER(M5986), M5986*(Consumer_Price_Index!$B$45/(_xlfn.XLOOKUP('Working Data'!D5967,Consumer_Price_Index!A:A,Consumer_Price_Index!B:B))), "Missing")</f>
        <v>82404806.077464789</v>
      </c>
      <c r="R5986" t="str">
        <f t="shared" si="93"/>
        <v>Yes</v>
      </c>
    </row>
    <row r="5987" spans="1:18" x14ac:dyDescent="0.25">
      <c r="A5987" t="s">
        <v>3947</v>
      </c>
      <c r="B5987" t="s">
        <v>41</v>
      </c>
      <c r="C5987" t="s">
        <v>11</v>
      </c>
      <c r="D5987" s="11">
        <v>2015</v>
      </c>
      <c r="E5987" t="s">
        <v>2800</v>
      </c>
      <c r="F5987">
        <v>7.2</v>
      </c>
      <c r="G5987">
        <v>120000</v>
      </c>
      <c r="H5987" t="s">
        <v>2178</v>
      </c>
      <c r="I5987" t="s">
        <v>3946</v>
      </c>
      <c r="J5987" t="s">
        <v>663</v>
      </c>
      <c r="K5987" t="s">
        <v>265</v>
      </c>
      <c r="L5987" s="7">
        <v>11800000</v>
      </c>
      <c r="M5987" s="7">
        <v>40272135</v>
      </c>
      <c r="N5987" t="s">
        <v>3248</v>
      </c>
      <c r="O5987">
        <v>118</v>
      </c>
      <c r="P5987" s="8">
        <f>_xlfn.XLOOKUP(D5987,Consumer_Price_Index!A:A,Consumer_Price_Index!B:B)</f>
        <v>237</v>
      </c>
      <c r="Q5987" s="13">
        <f>IF(ISNUMBER(M5987), M5987*(Consumer_Price_Index!$B$45/(_xlfn.XLOOKUP('Working Data'!D6699,Consumer_Price_Index!A:A,Consumer_Price_Index!B:B))), "Missing")</f>
        <v>78208537.504780114</v>
      </c>
      <c r="R5987" t="str">
        <f t="shared" si="93"/>
        <v>Yes</v>
      </c>
    </row>
    <row r="5988" spans="1:18" x14ac:dyDescent="0.25">
      <c r="A5988" t="s">
        <v>21760</v>
      </c>
      <c r="B5988" t="s">
        <v>101</v>
      </c>
      <c r="C5988" t="s">
        <v>409</v>
      </c>
      <c r="D5988" s="11">
        <v>1981</v>
      </c>
      <c r="E5988" t="s">
        <v>21759</v>
      </c>
      <c r="F5988">
        <v>7.2</v>
      </c>
      <c r="G5988">
        <v>56000</v>
      </c>
      <c r="H5988" t="s">
        <v>17819</v>
      </c>
      <c r="I5988" t="s">
        <v>19948</v>
      </c>
      <c r="J5988" t="s">
        <v>18329</v>
      </c>
      <c r="K5988" t="s">
        <v>265</v>
      </c>
      <c r="L5988" s="7">
        <v>5500000</v>
      </c>
      <c r="M5988" s="7">
        <v>59303359</v>
      </c>
      <c r="N5988" t="s">
        <v>15052</v>
      </c>
      <c r="O5988">
        <v>125</v>
      </c>
      <c r="P5988" s="8">
        <f>_xlfn.XLOOKUP(D5988,Consumer_Price_Index!A:A,Consumer_Price_Index!B:B)</f>
        <v>90.9</v>
      </c>
      <c r="Q5988" s="13">
        <f>IF(ISNUMBER(M5988), M5988*(Consumer_Price_Index!$B$45/(_xlfn.XLOOKUP('Working Data'!D120,Consumer_Price_Index!A:A,Consumer_Price_Index!B:B))), "Missing")</f>
        <v>108461785.63805522</v>
      </c>
      <c r="R5988" t="str">
        <f t="shared" si="93"/>
        <v>Yes</v>
      </c>
    </row>
    <row r="5989" spans="1:18" x14ac:dyDescent="0.25">
      <c r="A5989" t="s">
        <v>13878</v>
      </c>
      <c r="B5989" t="s">
        <v>41</v>
      </c>
      <c r="C5989" t="s">
        <v>24</v>
      </c>
      <c r="D5989" s="11">
        <v>1997</v>
      </c>
      <c r="E5989" t="s">
        <v>13472</v>
      </c>
      <c r="F5989">
        <v>7.2</v>
      </c>
      <c r="G5989">
        <v>134000</v>
      </c>
      <c r="H5989" t="s">
        <v>4605</v>
      </c>
      <c r="I5989" t="s">
        <v>4605</v>
      </c>
      <c r="J5989" t="s">
        <v>2678</v>
      </c>
      <c r="K5989" t="s">
        <v>7</v>
      </c>
      <c r="L5989" s="7">
        <v>250000</v>
      </c>
      <c r="M5989" s="7">
        <v>12021272</v>
      </c>
      <c r="N5989" t="s">
        <v>13877</v>
      </c>
      <c r="O5989">
        <v>113</v>
      </c>
      <c r="P5989" s="8">
        <f>_xlfn.XLOOKUP(D5989,Consumer_Price_Index!A:A,Consumer_Price_Index!B:B)</f>
        <v>160.5</v>
      </c>
      <c r="Q5989" s="13">
        <f>IF(ISNUMBER(M5989), M5989*(Consumer_Price_Index!$B$45/(_xlfn.XLOOKUP('Working Data'!D3099,Consumer_Price_Index!A:A,Consumer_Price_Index!B:B))), "Missing")</f>
        <v>29539367.567741934</v>
      </c>
      <c r="R5989" t="str">
        <f t="shared" si="93"/>
        <v>Yes</v>
      </c>
    </row>
    <row r="5990" spans="1:18" x14ac:dyDescent="0.25">
      <c r="A5990" t="s">
        <v>7754</v>
      </c>
      <c r="B5990" t="s">
        <v>52</v>
      </c>
      <c r="C5990" t="s">
        <v>409</v>
      </c>
      <c r="D5990" s="11">
        <v>2008</v>
      </c>
      <c r="E5990" t="s">
        <v>7753</v>
      </c>
      <c r="F5990">
        <v>7.2</v>
      </c>
      <c r="G5990">
        <v>45000</v>
      </c>
      <c r="H5990" t="s">
        <v>1410</v>
      </c>
      <c r="I5990" t="s">
        <v>7752</v>
      </c>
      <c r="J5990" t="s">
        <v>7533</v>
      </c>
      <c r="K5990" t="s">
        <v>562</v>
      </c>
      <c r="L5990" s="7">
        <v>35000000</v>
      </c>
      <c r="M5990" s="7">
        <v>34209066</v>
      </c>
      <c r="N5990" t="s">
        <v>7751</v>
      </c>
      <c r="O5990">
        <v>134</v>
      </c>
      <c r="P5990" s="8">
        <f>_xlfn.XLOOKUP(D5990,Consumer_Price_Index!A:A,Consumer_Price_Index!B:B)</f>
        <v>215.3</v>
      </c>
      <c r="Q5990" s="13">
        <f>IF(ISNUMBER(M5990), M5990*(Consumer_Price_Index!$B$45/(_xlfn.XLOOKUP('Working Data'!D5381,Consumer_Price_Index!A:A,Consumer_Price_Index!B:B))), "Missing")</f>
        <v>44736061.846351929</v>
      </c>
      <c r="R5990" t="str">
        <f t="shared" si="93"/>
        <v>Yes</v>
      </c>
    </row>
    <row r="5991" spans="1:18" x14ac:dyDescent="0.25">
      <c r="A5991" t="s">
        <v>11186</v>
      </c>
      <c r="B5991" t="s">
        <v>68</v>
      </c>
      <c r="C5991" t="s">
        <v>24</v>
      </c>
      <c r="D5991" s="11">
        <v>2002</v>
      </c>
      <c r="E5991" t="s">
        <v>10543</v>
      </c>
      <c r="F5991">
        <v>7.2</v>
      </c>
      <c r="G5991">
        <v>220000</v>
      </c>
      <c r="H5991" t="s">
        <v>1729</v>
      </c>
      <c r="I5991" t="s">
        <v>2662</v>
      </c>
      <c r="J5991" t="s">
        <v>3236</v>
      </c>
      <c r="K5991" t="s">
        <v>7</v>
      </c>
      <c r="L5991" s="7">
        <v>45000000</v>
      </c>
      <c r="M5991" s="7">
        <v>306776732</v>
      </c>
      <c r="N5991" t="s">
        <v>3464</v>
      </c>
      <c r="O5991">
        <v>113</v>
      </c>
      <c r="P5991" s="8">
        <f>_xlfn.XLOOKUP(D5991,Consumer_Price_Index!A:A,Consumer_Price_Index!B:B)</f>
        <v>179.9</v>
      </c>
      <c r="Q5991" s="13">
        <f>IF(ISNUMBER(M5991), M5991*(Consumer_Price_Index!$B$45/(_xlfn.XLOOKUP('Working Data'!D4079,Consumer_Price_Index!A:A,Consumer_Price_Index!B:B))), "Missing")</f>
        <v>394908619.52006763</v>
      </c>
      <c r="R5991" t="str">
        <f t="shared" si="93"/>
        <v>Yes</v>
      </c>
    </row>
    <row r="5992" spans="1:18" x14ac:dyDescent="0.25">
      <c r="A5992" t="s">
        <v>19604</v>
      </c>
      <c r="B5992" t="s">
        <v>41</v>
      </c>
      <c r="C5992" t="s">
        <v>11</v>
      </c>
      <c r="D5992" s="11">
        <v>1986</v>
      </c>
      <c r="E5992" t="s">
        <v>19324</v>
      </c>
      <c r="F5992">
        <v>7.2</v>
      </c>
      <c r="G5992">
        <v>15000</v>
      </c>
      <c r="H5992" t="s">
        <v>13153</v>
      </c>
      <c r="I5992" t="s">
        <v>19603</v>
      </c>
      <c r="J5992" t="s">
        <v>14209</v>
      </c>
      <c r="K5992" t="s">
        <v>7</v>
      </c>
      <c r="L5992" s="7">
        <v>10500000</v>
      </c>
      <c r="M5992" s="7">
        <v>31853080</v>
      </c>
      <c r="N5992" t="s">
        <v>108</v>
      </c>
      <c r="O5992">
        <v>119</v>
      </c>
      <c r="P5992" s="8">
        <f>_xlfn.XLOOKUP(D5992,Consumer_Price_Index!A:A,Consumer_Price_Index!B:B)</f>
        <v>109.6</v>
      </c>
      <c r="Q5992" s="13">
        <f>IF(ISNUMBER(M5992), M5992*(Consumer_Price_Index!$B$45/(_xlfn.XLOOKUP('Working Data'!D926,Consumer_Price_Index!A:A,Consumer_Price_Index!B:B))), "Missing")</f>
        <v>65490104.426450737</v>
      </c>
      <c r="R5992" t="str">
        <f t="shared" si="93"/>
        <v>Yes</v>
      </c>
    </row>
    <row r="5993" spans="1:18" x14ac:dyDescent="0.25">
      <c r="A5993" t="s">
        <v>12247</v>
      </c>
      <c r="B5993" t="s">
        <v>68</v>
      </c>
      <c r="C5993" t="s">
        <v>11</v>
      </c>
      <c r="D5993" s="11">
        <v>2000</v>
      </c>
      <c r="E5993" t="s">
        <v>11610</v>
      </c>
      <c r="F5993">
        <v>7.2</v>
      </c>
      <c r="G5993">
        <v>181000</v>
      </c>
      <c r="H5993" t="s">
        <v>1332</v>
      </c>
      <c r="I5993" t="s">
        <v>12246</v>
      </c>
      <c r="J5993" t="s">
        <v>4077</v>
      </c>
      <c r="K5993" t="s">
        <v>265</v>
      </c>
      <c r="L5993" s="7">
        <v>25000000</v>
      </c>
      <c r="M5993" s="7">
        <v>152699976</v>
      </c>
      <c r="N5993" t="s">
        <v>3464</v>
      </c>
      <c r="O5993">
        <v>121</v>
      </c>
      <c r="P5993" s="8">
        <f>_xlfn.XLOOKUP(D5993,Consumer_Price_Index!A:A,Consumer_Price_Index!B:B)</f>
        <v>172.2</v>
      </c>
      <c r="Q5993" s="13">
        <f>IF(ISNUMBER(M5993), M5993*(Consumer_Price_Index!$B$45/(_xlfn.XLOOKUP('Working Data'!D3690,Consumer_Price_Index!A:A,Consumer_Price_Index!B:B))), "Missing")</f>
        <v>202646701.59930313</v>
      </c>
      <c r="R5993" t="str">
        <f t="shared" si="93"/>
        <v>Yes</v>
      </c>
    </row>
    <row r="5994" spans="1:18" x14ac:dyDescent="0.25">
      <c r="A5994" t="s">
        <v>12136</v>
      </c>
      <c r="B5994" t="s">
        <v>41</v>
      </c>
      <c r="C5994" t="s">
        <v>409</v>
      </c>
      <c r="D5994" s="11">
        <v>2000</v>
      </c>
      <c r="E5994" t="s">
        <v>12135</v>
      </c>
      <c r="F5994">
        <v>7.2</v>
      </c>
      <c r="G5994">
        <v>37000</v>
      </c>
      <c r="H5994" t="s">
        <v>5840</v>
      </c>
      <c r="I5994" t="s">
        <v>12134</v>
      </c>
      <c r="J5994" t="s">
        <v>4416</v>
      </c>
      <c r="K5994" t="s">
        <v>504</v>
      </c>
      <c r="M5994" s="7">
        <v>238471</v>
      </c>
      <c r="N5994" t="s">
        <v>9466</v>
      </c>
      <c r="O5994">
        <v>94</v>
      </c>
      <c r="P5994" s="8">
        <f>_xlfn.XLOOKUP(D5994,Consumer_Price_Index!A:A,Consumer_Price_Index!B:B)</f>
        <v>172.2</v>
      </c>
      <c r="Q5994" s="13">
        <f>IF(ISNUMBER(M5994), M5994*(Consumer_Price_Index!$B$45/(_xlfn.XLOOKUP('Working Data'!D3739,Consumer_Price_Index!A:A,Consumer_Price_Index!B:B))), "Missing")</f>
        <v>452723.44984423678</v>
      </c>
      <c r="R5994" t="str">
        <f t="shared" si="93"/>
        <v>No</v>
      </c>
    </row>
    <row r="5995" spans="1:18" x14ac:dyDescent="0.25">
      <c r="A5995" t="s">
        <v>10072</v>
      </c>
      <c r="B5995" t="s">
        <v>41</v>
      </c>
      <c r="C5995" t="s">
        <v>11</v>
      </c>
      <c r="D5995" s="11">
        <v>2004</v>
      </c>
      <c r="E5995" t="s">
        <v>10071</v>
      </c>
      <c r="F5995">
        <v>7.2</v>
      </c>
      <c r="G5995">
        <v>207000</v>
      </c>
      <c r="H5995" t="s">
        <v>8455</v>
      </c>
      <c r="I5995" t="s">
        <v>8846</v>
      </c>
      <c r="J5995" t="s">
        <v>1218</v>
      </c>
      <c r="K5995" t="s">
        <v>7</v>
      </c>
      <c r="L5995" s="7">
        <v>27000000</v>
      </c>
      <c r="M5995" s="7">
        <v>115505027</v>
      </c>
      <c r="N5995" t="s">
        <v>114</v>
      </c>
      <c r="O5995">
        <v>104</v>
      </c>
      <c r="P5995" s="8">
        <f>_xlfn.XLOOKUP(D5995,Consumer_Price_Index!A:A,Consumer_Price_Index!B:B)</f>
        <v>188.9</v>
      </c>
      <c r="Q5995" s="13">
        <f>IF(ISNUMBER(M5995), M5995*(Consumer_Price_Index!$B$45/(_xlfn.XLOOKUP('Working Data'!D4491,Consumer_Price_Index!A:A,Consumer_Price_Index!B:B))), "Missing")</f>
        <v>191273813.73315218</v>
      </c>
      <c r="R5995" t="str">
        <f t="shared" si="93"/>
        <v>Yes</v>
      </c>
    </row>
    <row r="5996" spans="1:18" x14ac:dyDescent="0.25">
      <c r="A5996" t="s">
        <v>11897</v>
      </c>
      <c r="B5996" t="s">
        <v>52</v>
      </c>
      <c r="C5996" t="s">
        <v>11</v>
      </c>
      <c r="D5996" s="11">
        <v>2000</v>
      </c>
      <c r="E5996" t="s">
        <v>11332</v>
      </c>
      <c r="F5996">
        <v>7.2</v>
      </c>
      <c r="G5996">
        <v>13000</v>
      </c>
      <c r="H5996" t="s">
        <v>5588</v>
      </c>
      <c r="I5996" t="s">
        <v>5588</v>
      </c>
      <c r="J5996" t="s">
        <v>4077</v>
      </c>
      <c r="K5996" t="s">
        <v>562</v>
      </c>
      <c r="M5996" s="7">
        <v>95242</v>
      </c>
      <c r="N5996" t="s">
        <v>10257</v>
      </c>
      <c r="O5996">
        <v>118</v>
      </c>
      <c r="P5996" s="8">
        <f>_xlfn.XLOOKUP(D5996,Consumer_Price_Index!A:A,Consumer_Price_Index!B:B)</f>
        <v>172.2</v>
      </c>
      <c r="Q5996" s="13">
        <f>IF(ISNUMBER(M5996), M5996*(Consumer_Price_Index!$B$45/(_xlfn.XLOOKUP('Working Data'!D3811,Consumer_Price_Index!A:A,Consumer_Price_Index!B:B))), "Missing")</f>
        <v>122603.45331643432</v>
      </c>
      <c r="R5996" t="str">
        <f t="shared" si="93"/>
        <v>No</v>
      </c>
    </row>
    <row r="5997" spans="1:18" x14ac:dyDescent="0.25">
      <c r="A5997" t="s">
        <v>5153</v>
      </c>
      <c r="B5997" t="s">
        <v>52</v>
      </c>
      <c r="C5997" t="s">
        <v>11</v>
      </c>
      <c r="D5997" s="11">
        <v>2013</v>
      </c>
      <c r="E5997" t="s">
        <v>5152</v>
      </c>
      <c r="F5997">
        <v>7.2</v>
      </c>
      <c r="G5997">
        <v>115000</v>
      </c>
      <c r="H5997" t="s">
        <v>5151</v>
      </c>
      <c r="I5997" t="s">
        <v>5151</v>
      </c>
      <c r="J5997" t="s">
        <v>5150</v>
      </c>
      <c r="K5997" t="s">
        <v>7</v>
      </c>
      <c r="L5997" s="7">
        <v>50000</v>
      </c>
      <c r="M5997" s="7">
        <v>139745</v>
      </c>
      <c r="N5997" t="s">
        <v>5149</v>
      </c>
      <c r="O5997">
        <v>89</v>
      </c>
      <c r="P5997" s="8">
        <f>_xlfn.XLOOKUP(D5997,Consumer_Price_Index!A:A,Consumer_Price_Index!B:B)</f>
        <v>233</v>
      </c>
      <c r="Q5997" s="13">
        <f>IF(ISNUMBER(M5997), M5997*(Consumer_Price_Index!$B$45/(_xlfn.XLOOKUP('Working Data'!D6301,Consumer_Price_Index!A:A,Consumer_Price_Index!B:B))), "Missing")</f>
        <v>179891.43008027039</v>
      </c>
      <c r="R5997" t="str">
        <f t="shared" si="93"/>
        <v>Yes</v>
      </c>
    </row>
    <row r="5998" spans="1:18" x14ac:dyDescent="0.25">
      <c r="A5998" t="s">
        <v>10634</v>
      </c>
      <c r="B5998" t="s">
        <v>41</v>
      </c>
      <c r="C5998" t="s">
        <v>100</v>
      </c>
      <c r="D5998" s="11">
        <v>2003</v>
      </c>
      <c r="E5998" t="s">
        <v>10515</v>
      </c>
      <c r="F5998">
        <v>7.2</v>
      </c>
      <c r="G5998">
        <v>142000</v>
      </c>
      <c r="H5998" t="s">
        <v>10633</v>
      </c>
      <c r="I5998" t="s">
        <v>10632</v>
      </c>
      <c r="J5998" t="s">
        <v>4390</v>
      </c>
      <c r="K5998" t="s">
        <v>7</v>
      </c>
      <c r="L5998" s="7">
        <v>79000000</v>
      </c>
      <c r="M5998" s="7">
        <v>173013509</v>
      </c>
      <c r="N5998" t="s">
        <v>3464</v>
      </c>
      <c r="O5998">
        <v>154</v>
      </c>
      <c r="P5998" s="8">
        <f>_xlfn.XLOOKUP(D5998,Consumer_Price_Index!A:A,Consumer_Price_Index!B:B)</f>
        <v>184</v>
      </c>
      <c r="Q5998" s="13">
        <f>IF(ISNUMBER(M5998), M5998*(Consumer_Price_Index!$B$45/(_xlfn.XLOOKUP('Working Data'!D4286,Consumer_Price_Index!A:A,Consumer_Price_Index!B:B))), "Missing")</f>
        <v>244854696.66651183</v>
      </c>
      <c r="R5998" t="str">
        <f t="shared" si="93"/>
        <v>Yes</v>
      </c>
    </row>
    <row r="5999" spans="1:18" x14ac:dyDescent="0.25">
      <c r="A5999" t="s">
        <v>2324</v>
      </c>
      <c r="B5999" t="s">
        <v>52</v>
      </c>
      <c r="C5999" t="s">
        <v>11</v>
      </c>
      <c r="D5999" s="11">
        <v>2017</v>
      </c>
      <c r="E5999" t="s">
        <v>2119</v>
      </c>
      <c r="F5999">
        <v>7.2</v>
      </c>
      <c r="G5999">
        <v>15000</v>
      </c>
      <c r="H5999" t="s">
        <v>2323</v>
      </c>
      <c r="I5999" t="s">
        <v>2323</v>
      </c>
      <c r="J5999" t="s">
        <v>1632</v>
      </c>
      <c r="K5999" t="s">
        <v>7</v>
      </c>
      <c r="M5999" s="7">
        <v>1093077</v>
      </c>
      <c r="N5999" t="s">
        <v>2322</v>
      </c>
      <c r="O5999">
        <v>100</v>
      </c>
      <c r="P5999" s="8">
        <f>_xlfn.XLOOKUP(D5999,Consumer_Price_Index!A:A,Consumer_Price_Index!B:B)</f>
        <v>245.1</v>
      </c>
      <c r="Q5999" s="13">
        <f>IF(ISNUMBER(M5999), M5999*(Consumer_Price_Index!$B$45/(_xlfn.XLOOKUP('Working Data'!D7166,Consumer_Price_Index!A:A,Consumer_Price_Index!B:B))), "Missing")</f>
        <v>1407099.9657794677</v>
      </c>
      <c r="R5999" t="str">
        <f t="shared" si="93"/>
        <v>No</v>
      </c>
    </row>
    <row r="6000" spans="1:18" x14ac:dyDescent="0.25">
      <c r="A6000" t="s">
        <v>21341</v>
      </c>
      <c r="B6000" t="s">
        <v>101</v>
      </c>
      <c r="C6000" t="s">
        <v>24</v>
      </c>
      <c r="D6000" s="11">
        <v>1982</v>
      </c>
      <c r="E6000" t="s">
        <v>21340</v>
      </c>
      <c r="F6000">
        <v>7.2</v>
      </c>
      <c r="G6000">
        <v>4200</v>
      </c>
      <c r="H6000" t="s">
        <v>10186</v>
      </c>
      <c r="I6000" t="s">
        <v>21339</v>
      </c>
      <c r="J6000" t="s">
        <v>6948</v>
      </c>
      <c r="K6000" t="s">
        <v>7</v>
      </c>
      <c r="L6000" s="7">
        <v>850000</v>
      </c>
      <c r="M6000" s="7">
        <v>840958</v>
      </c>
      <c r="N6000" t="s">
        <v>21338</v>
      </c>
      <c r="O6000">
        <v>109</v>
      </c>
      <c r="P6000" s="8">
        <f>_xlfn.XLOOKUP(D6000,Consumer_Price_Index!A:A,Consumer_Price_Index!B:B)</f>
        <v>96.5</v>
      </c>
      <c r="Q6000" s="13">
        <f>IF(ISNUMBER(M6000), M6000*(Consumer_Price_Index!$B$45/(_xlfn.XLOOKUP('Working Data'!D278,Consumer_Price_Index!A:A,Consumer_Price_Index!B:B))), "Missing")</f>
        <v>1002111.4689088776</v>
      </c>
      <c r="R6000" t="str">
        <f t="shared" si="93"/>
        <v>Yes</v>
      </c>
    </row>
    <row r="6001" spans="1:18" x14ac:dyDescent="0.25">
      <c r="A6001" t="s">
        <v>6607</v>
      </c>
      <c r="B6001" t="s">
        <v>41</v>
      </c>
      <c r="C6001" t="s">
        <v>409</v>
      </c>
      <c r="D6001" s="11">
        <v>2010</v>
      </c>
      <c r="E6001" t="s">
        <v>6467</v>
      </c>
      <c r="F6001">
        <v>7.2</v>
      </c>
      <c r="G6001">
        <v>43000</v>
      </c>
      <c r="H6001" t="s">
        <v>6606</v>
      </c>
      <c r="I6001" t="s">
        <v>2242</v>
      </c>
      <c r="J6001" t="s">
        <v>6605</v>
      </c>
      <c r="K6001" t="s">
        <v>690</v>
      </c>
      <c r="L6001" s="7">
        <v>12500000</v>
      </c>
      <c r="M6001" s="7">
        <v>11104555</v>
      </c>
      <c r="N6001" t="s">
        <v>6604</v>
      </c>
      <c r="O6001">
        <v>107</v>
      </c>
      <c r="P6001" s="8">
        <f>_xlfn.XLOOKUP(D6001,Consumer_Price_Index!A:A,Consumer_Price_Index!B:B)</f>
        <v>218.1</v>
      </c>
      <c r="Q6001" s="13">
        <f>IF(ISNUMBER(M6001), M6001*(Consumer_Price_Index!$B$45/(_xlfn.XLOOKUP('Working Data'!D5797,Consumer_Price_Index!A:A,Consumer_Price_Index!B:B))), "Missing")</f>
        <v>17911899.992059287</v>
      </c>
      <c r="R6001" t="str">
        <f t="shared" si="93"/>
        <v>Yes</v>
      </c>
    </row>
    <row r="6002" spans="1:18" x14ac:dyDescent="0.25">
      <c r="A6002" t="s">
        <v>7320</v>
      </c>
      <c r="B6002" t="s">
        <v>41</v>
      </c>
      <c r="C6002" t="s">
        <v>11</v>
      </c>
      <c r="D6002" s="11">
        <v>2009</v>
      </c>
      <c r="E6002" t="s">
        <v>6686</v>
      </c>
      <c r="F6002">
        <v>7.2</v>
      </c>
      <c r="G6002">
        <v>86000</v>
      </c>
      <c r="H6002" t="s">
        <v>2604</v>
      </c>
      <c r="I6002" t="s">
        <v>2604</v>
      </c>
      <c r="J6002" t="s">
        <v>1771</v>
      </c>
      <c r="K6002" t="s">
        <v>7</v>
      </c>
      <c r="L6002" s="7">
        <v>7000000</v>
      </c>
      <c r="M6002" s="7">
        <v>47405566</v>
      </c>
      <c r="N6002" t="s">
        <v>617</v>
      </c>
      <c r="O6002">
        <v>112</v>
      </c>
      <c r="P6002" s="8">
        <f>_xlfn.XLOOKUP(D6002,Consumer_Price_Index!A:A,Consumer_Price_Index!B:B)</f>
        <v>214.5</v>
      </c>
      <c r="Q6002" s="13">
        <f>IF(ISNUMBER(M6002), M6002*(Consumer_Price_Index!$B$45/(_xlfn.XLOOKUP('Working Data'!D5540,Consumer_Price_Index!A:A,Consumer_Price_Index!B:B))), "Missing")</f>
        <v>122100388.50549449</v>
      </c>
      <c r="R6002" t="str">
        <f t="shared" si="93"/>
        <v>Yes</v>
      </c>
    </row>
    <row r="6003" spans="1:18" x14ac:dyDescent="0.25">
      <c r="A6003" t="s">
        <v>13935</v>
      </c>
      <c r="B6003" t="s">
        <v>41</v>
      </c>
      <c r="C6003" t="s">
        <v>11</v>
      </c>
      <c r="D6003" s="11">
        <v>1997</v>
      </c>
      <c r="E6003" t="s">
        <v>13934</v>
      </c>
      <c r="F6003">
        <v>7.2</v>
      </c>
      <c r="G6003">
        <v>218000</v>
      </c>
      <c r="H6003" t="s">
        <v>7295</v>
      </c>
      <c r="I6003" t="s">
        <v>13933</v>
      </c>
      <c r="J6003" t="s">
        <v>13932</v>
      </c>
      <c r="K6003" t="s">
        <v>95</v>
      </c>
      <c r="M6003" s="7">
        <v>565727</v>
      </c>
      <c r="N6003" t="s">
        <v>13931</v>
      </c>
      <c r="O6003">
        <v>90</v>
      </c>
      <c r="P6003" s="8">
        <f>_xlfn.XLOOKUP(D6003,Consumer_Price_Index!A:A,Consumer_Price_Index!B:B)</f>
        <v>160.5</v>
      </c>
      <c r="Q6003" s="13">
        <f>IF(ISNUMBER(M6003), M6003*(Consumer_Price_Index!$B$45/(_xlfn.XLOOKUP('Working Data'!D3075,Consumer_Price_Index!A:A,Consumer_Price_Index!B:B))), "Missing")</f>
        <v>800636.3999071063</v>
      </c>
      <c r="R6003" t="str">
        <f t="shared" si="93"/>
        <v>No</v>
      </c>
    </row>
    <row r="6004" spans="1:18" x14ac:dyDescent="0.25">
      <c r="A6004" t="s">
        <v>13109</v>
      </c>
      <c r="B6004" t="s">
        <v>41</v>
      </c>
      <c r="C6004" t="s">
        <v>409</v>
      </c>
      <c r="D6004" s="11">
        <v>1998</v>
      </c>
      <c r="E6004" t="s">
        <v>13042</v>
      </c>
      <c r="F6004">
        <v>7.2</v>
      </c>
      <c r="G6004">
        <v>16000</v>
      </c>
      <c r="H6004" t="s">
        <v>13108</v>
      </c>
      <c r="I6004" t="s">
        <v>13107</v>
      </c>
      <c r="J6004" t="s">
        <v>11914</v>
      </c>
      <c r="K6004" t="s">
        <v>7</v>
      </c>
      <c r="L6004" s="7">
        <v>8000000</v>
      </c>
      <c r="M6004" s="7">
        <v>4553271</v>
      </c>
      <c r="N6004" t="s">
        <v>877</v>
      </c>
      <c r="O6004">
        <v>111</v>
      </c>
      <c r="P6004" s="8">
        <f>_xlfn.XLOOKUP(D6004,Consumer_Price_Index!A:A,Consumer_Price_Index!B:B)</f>
        <v>163</v>
      </c>
      <c r="Q6004" s="13">
        <f>IF(ISNUMBER(M6004), M6004*(Consumer_Price_Index!$B$45/(_xlfn.XLOOKUP('Working Data'!D3387,Consumer_Price_Index!A:A,Consumer_Price_Index!B:B))), "Missing")</f>
        <v>12893881.725836432</v>
      </c>
      <c r="R6004" t="str">
        <f t="shared" si="93"/>
        <v>Yes</v>
      </c>
    </row>
    <row r="6005" spans="1:18" x14ac:dyDescent="0.25">
      <c r="A6005" t="s">
        <v>16965</v>
      </c>
      <c r="B6005" t="s">
        <v>101</v>
      </c>
      <c r="C6005" t="s">
        <v>24</v>
      </c>
      <c r="D6005" s="11">
        <v>1991</v>
      </c>
      <c r="E6005" t="s">
        <v>16818</v>
      </c>
      <c r="F6005">
        <v>7.2</v>
      </c>
      <c r="G6005">
        <v>18000</v>
      </c>
      <c r="H6005" t="s">
        <v>10327</v>
      </c>
      <c r="I6005" t="s">
        <v>10327</v>
      </c>
      <c r="J6005" t="s">
        <v>10327</v>
      </c>
      <c r="K6005" t="s">
        <v>7</v>
      </c>
      <c r="M6005" s="7">
        <v>16371128</v>
      </c>
      <c r="N6005" t="s">
        <v>14219</v>
      </c>
      <c r="O6005">
        <v>112</v>
      </c>
      <c r="P6005" s="8">
        <f>_xlfn.XLOOKUP(D6005,Consumer_Price_Index!A:A,Consumer_Price_Index!B:B)</f>
        <v>136.19999999999999</v>
      </c>
      <c r="Q6005" s="13">
        <f>IF(ISNUMBER(M6005), M6005*(Consumer_Price_Index!$B$45/(_xlfn.XLOOKUP('Working Data'!D1908,Consumer_Price_Index!A:A,Consumer_Price_Index!B:B))), "Missing")</f>
        <v>35554402.719885953</v>
      </c>
      <c r="R6005" t="str">
        <f t="shared" si="93"/>
        <v>No</v>
      </c>
    </row>
    <row r="6006" spans="1:18" x14ac:dyDescent="0.25">
      <c r="A6006" t="s">
        <v>7955</v>
      </c>
      <c r="B6006" t="s">
        <v>41</v>
      </c>
      <c r="C6006" t="s">
        <v>34</v>
      </c>
      <c r="D6006" s="11">
        <v>2008</v>
      </c>
      <c r="E6006" t="s">
        <v>7245</v>
      </c>
      <c r="F6006">
        <v>7.2</v>
      </c>
      <c r="G6006">
        <v>141000</v>
      </c>
      <c r="H6006" t="s">
        <v>1561</v>
      </c>
      <c r="I6006" t="s">
        <v>7954</v>
      </c>
      <c r="J6006" t="s">
        <v>1053</v>
      </c>
      <c r="K6006" t="s">
        <v>7</v>
      </c>
      <c r="L6006" s="7">
        <v>32000000</v>
      </c>
      <c r="M6006" s="7">
        <v>51262751</v>
      </c>
      <c r="N6006" t="s">
        <v>4912</v>
      </c>
      <c r="O6006">
        <v>137</v>
      </c>
      <c r="P6006" s="8">
        <f>_xlfn.XLOOKUP(D6006,Consumer_Price_Index!A:A,Consumer_Price_Index!B:B)</f>
        <v>215.3</v>
      </c>
      <c r="Q6006" s="13">
        <f>IF(ISNUMBER(M6006), M6006*(Consumer_Price_Index!$B$45/(_xlfn.XLOOKUP('Working Data'!D5300,Consumer_Price_Index!A:A,Consumer_Price_Index!B:B))), "Missing")</f>
        <v>114682527.38399412</v>
      </c>
      <c r="R6006" t="str">
        <f t="shared" si="93"/>
        <v>Yes</v>
      </c>
    </row>
    <row r="6007" spans="1:18" x14ac:dyDescent="0.25">
      <c r="A6007" t="s">
        <v>14983</v>
      </c>
      <c r="B6007" t="s">
        <v>41</v>
      </c>
      <c r="C6007" t="s">
        <v>34</v>
      </c>
      <c r="D6007" s="11">
        <v>1995</v>
      </c>
      <c r="E6007" t="s">
        <v>14515</v>
      </c>
      <c r="F6007">
        <v>7.2</v>
      </c>
      <c r="G6007">
        <v>175000</v>
      </c>
      <c r="H6007" t="s">
        <v>994</v>
      </c>
      <c r="I6007" t="s">
        <v>994</v>
      </c>
      <c r="J6007" t="s">
        <v>3567</v>
      </c>
      <c r="K6007" t="s">
        <v>7</v>
      </c>
      <c r="L6007" s="7">
        <v>7000000</v>
      </c>
      <c r="M6007" s="7">
        <v>25405445</v>
      </c>
      <c r="N6007" t="s">
        <v>114</v>
      </c>
      <c r="O6007">
        <v>104</v>
      </c>
      <c r="P6007" s="8">
        <f>_xlfn.XLOOKUP(D6007,Consumer_Price_Index!A:A,Consumer_Price_Index!B:B)</f>
        <v>152.4</v>
      </c>
      <c r="Q6007" s="13">
        <f>IF(ISNUMBER(M6007), M6007*(Consumer_Price_Index!$B$45/(_xlfn.XLOOKUP('Working Data'!D2657,Consumer_Price_Index!A:A,Consumer_Price_Index!B:B))), "Missing")</f>
        <v>48230773.155763239</v>
      </c>
      <c r="R6007" t="str">
        <f t="shared" si="93"/>
        <v>Yes</v>
      </c>
    </row>
    <row r="6008" spans="1:18" x14ac:dyDescent="0.25">
      <c r="A6008" t="s">
        <v>21646</v>
      </c>
      <c r="B6008" t="s">
        <v>41</v>
      </c>
      <c r="C6008" t="s">
        <v>21645</v>
      </c>
      <c r="D6008" s="11">
        <v>1981</v>
      </c>
      <c r="E6008" t="s">
        <v>21213</v>
      </c>
      <c r="F6008">
        <v>7.2</v>
      </c>
      <c r="G6008">
        <v>12000</v>
      </c>
      <c r="H6008" t="s">
        <v>19701</v>
      </c>
      <c r="I6008" t="s">
        <v>21644</v>
      </c>
      <c r="J6008" t="s">
        <v>21643</v>
      </c>
      <c r="K6008" t="s">
        <v>562</v>
      </c>
      <c r="M6008" s="7">
        <v>110014</v>
      </c>
      <c r="N6008" t="s">
        <v>21642</v>
      </c>
      <c r="O6008">
        <v>117</v>
      </c>
      <c r="P6008" s="8">
        <f>_xlfn.XLOOKUP(D6008,Consumer_Price_Index!A:A,Consumer_Price_Index!B:B)</f>
        <v>90.9</v>
      </c>
      <c r="Q6008" s="13">
        <f>IF(ISNUMBER(M6008), M6008*(Consumer_Price_Index!$B$45/(_xlfn.XLOOKUP('Working Data'!D164,Consumer_Price_Index!A:A,Consumer_Price_Index!B:B))), "Missing")</f>
        <v>131096.07274149393</v>
      </c>
      <c r="R6008" t="str">
        <f t="shared" si="93"/>
        <v>No</v>
      </c>
    </row>
    <row r="6009" spans="1:18" x14ac:dyDescent="0.25">
      <c r="A6009" t="s">
        <v>7445</v>
      </c>
      <c r="B6009" t="s">
        <v>52</v>
      </c>
      <c r="C6009" t="s">
        <v>11</v>
      </c>
      <c r="D6009" s="11">
        <v>2009</v>
      </c>
      <c r="E6009" t="s">
        <v>7444</v>
      </c>
      <c r="F6009">
        <v>7.2</v>
      </c>
      <c r="G6009">
        <v>87000</v>
      </c>
      <c r="H6009" t="s">
        <v>1859</v>
      </c>
      <c r="I6009" t="s">
        <v>7443</v>
      </c>
      <c r="J6009" t="s">
        <v>7442</v>
      </c>
      <c r="K6009" t="s">
        <v>7441</v>
      </c>
      <c r="M6009" s="7">
        <v>676126</v>
      </c>
      <c r="N6009" t="s">
        <v>7440</v>
      </c>
      <c r="O6009">
        <v>97</v>
      </c>
      <c r="P6009" s="8">
        <f>_xlfn.XLOOKUP(D6009,Consumer_Price_Index!A:A,Consumer_Price_Index!B:B)</f>
        <v>214.5</v>
      </c>
      <c r="Q6009" s="13">
        <f>IF(ISNUMBER(M6009), M6009*(Consumer_Price_Index!$B$45/(_xlfn.XLOOKUP('Working Data'!D5489,Consumer_Price_Index!A:A,Consumer_Price_Index!B:B))), "Missing")</f>
        <v>1512596.1248164463</v>
      </c>
      <c r="R6009" t="str">
        <f t="shared" si="93"/>
        <v>No</v>
      </c>
    </row>
    <row r="6010" spans="1:18" x14ac:dyDescent="0.25">
      <c r="A6010" t="s">
        <v>3645</v>
      </c>
      <c r="B6010" t="s">
        <v>41</v>
      </c>
      <c r="C6010" t="s">
        <v>100</v>
      </c>
      <c r="D6010" s="11">
        <v>2015</v>
      </c>
      <c r="E6010" t="s">
        <v>3489</v>
      </c>
      <c r="F6010">
        <v>7.2</v>
      </c>
      <c r="G6010">
        <v>82000</v>
      </c>
      <c r="H6010" t="s">
        <v>3644</v>
      </c>
      <c r="I6010" t="s">
        <v>3644</v>
      </c>
      <c r="J6010" t="s">
        <v>1944</v>
      </c>
      <c r="K6010" t="s">
        <v>7</v>
      </c>
      <c r="L6010" s="7">
        <v>7000000</v>
      </c>
      <c r="M6010" s="7">
        <v>17986781</v>
      </c>
      <c r="N6010" t="s">
        <v>3643</v>
      </c>
      <c r="O6010">
        <v>103</v>
      </c>
      <c r="P6010" s="8">
        <f>_xlfn.XLOOKUP(D6010,Consumer_Price_Index!A:A,Consumer_Price_Index!B:B)</f>
        <v>237</v>
      </c>
      <c r="Q6010" s="13">
        <f>IF(ISNUMBER(M6010), M6010*(Consumer_Price_Index!$B$45/(_xlfn.XLOOKUP('Working Data'!D6795,Consumer_Price_Index!A:A,Consumer_Price_Index!B:B))), "Missing")</f>
        <v>33623142.151533738</v>
      </c>
      <c r="R6010" t="str">
        <f t="shared" si="93"/>
        <v>Yes</v>
      </c>
    </row>
    <row r="6011" spans="1:18" x14ac:dyDescent="0.25">
      <c r="A6011" t="s">
        <v>18343</v>
      </c>
      <c r="B6011" t="s">
        <v>41</v>
      </c>
      <c r="C6011" t="s">
        <v>24</v>
      </c>
      <c r="D6011" s="11">
        <v>1988</v>
      </c>
      <c r="E6011" t="s">
        <v>18342</v>
      </c>
      <c r="F6011">
        <v>7.2</v>
      </c>
      <c r="G6011">
        <v>8300</v>
      </c>
      <c r="H6011" t="s">
        <v>12354</v>
      </c>
      <c r="I6011" t="s">
        <v>12354</v>
      </c>
      <c r="J6011" t="s">
        <v>18341</v>
      </c>
      <c r="K6011" t="s">
        <v>265</v>
      </c>
      <c r="M6011" s="7">
        <v>424773</v>
      </c>
      <c r="N6011" t="s">
        <v>16933</v>
      </c>
      <c r="O6011">
        <v>118</v>
      </c>
      <c r="P6011" s="8">
        <f>_xlfn.XLOOKUP(D6011,Consumer_Price_Index!A:A,Consumer_Price_Index!B:B)</f>
        <v>118.3</v>
      </c>
      <c r="Q6011" s="13">
        <f>IF(ISNUMBER(M6011), M6011*(Consumer_Price_Index!$B$45/(_xlfn.XLOOKUP('Working Data'!D1387,Consumer_Price_Index!A:A,Consumer_Price_Index!B:B))), "Missing")</f>
        <v>1245700.9923002885</v>
      </c>
      <c r="R6011" t="str">
        <f t="shared" si="93"/>
        <v>No</v>
      </c>
    </row>
    <row r="6012" spans="1:18" x14ac:dyDescent="0.25">
      <c r="A6012" t="s">
        <v>20966</v>
      </c>
      <c r="B6012" t="s">
        <v>101</v>
      </c>
      <c r="C6012" t="s">
        <v>24</v>
      </c>
      <c r="D6012" s="11">
        <v>1983</v>
      </c>
      <c r="E6012" t="s">
        <v>20787</v>
      </c>
      <c r="F6012">
        <v>7.2</v>
      </c>
      <c r="G6012">
        <v>13000</v>
      </c>
      <c r="H6012" t="s">
        <v>16587</v>
      </c>
      <c r="I6012" t="s">
        <v>18116</v>
      </c>
      <c r="J6012" t="s">
        <v>2412</v>
      </c>
      <c r="K6012" t="s">
        <v>265</v>
      </c>
      <c r="M6012" s="7">
        <v>14648076</v>
      </c>
      <c r="N6012" t="s">
        <v>20965</v>
      </c>
      <c r="O6012">
        <v>110</v>
      </c>
      <c r="P6012" s="8">
        <f>_xlfn.XLOOKUP(D6012,Consumer_Price_Index!A:A,Consumer_Price_Index!B:B)</f>
        <v>99.6</v>
      </c>
      <c r="Q6012" s="13">
        <f>IF(ISNUMBER(M6012), M6012*(Consumer_Price_Index!$B$45/(_xlfn.XLOOKUP('Working Data'!D409,Consumer_Price_Index!A:A,Consumer_Price_Index!B:B))), "Missing")</f>
        <v>44811935.313253008</v>
      </c>
      <c r="R6012" t="str">
        <f t="shared" si="93"/>
        <v>No</v>
      </c>
    </row>
    <row r="6013" spans="1:18" x14ac:dyDescent="0.25">
      <c r="A6013" t="s">
        <v>18559</v>
      </c>
      <c r="B6013" t="s">
        <v>101</v>
      </c>
      <c r="C6013" t="s">
        <v>11</v>
      </c>
      <c r="D6013" s="11">
        <v>1988</v>
      </c>
      <c r="E6013" t="s">
        <v>18558</v>
      </c>
      <c r="F6013">
        <v>7.2</v>
      </c>
      <c r="G6013">
        <v>19000</v>
      </c>
      <c r="H6013" t="s">
        <v>14319</v>
      </c>
      <c r="I6013" t="s">
        <v>18557</v>
      </c>
      <c r="J6013" t="s">
        <v>4321</v>
      </c>
      <c r="K6013" t="s">
        <v>7</v>
      </c>
      <c r="L6013" s="7">
        <v>6000000</v>
      </c>
      <c r="M6013" s="7">
        <v>5680515</v>
      </c>
      <c r="N6013" t="s">
        <v>514</v>
      </c>
      <c r="O6013">
        <v>119</v>
      </c>
      <c r="P6013" s="8">
        <f>_xlfn.XLOOKUP(D6013,Consumer_Price_Index!A:A,Consumer_Price_Index!B:B)</f>
        <v>118.3</v>
      </c>
      <c r="Q6013" s="13">
        <f>IF(ISNUMBER(M6013), M6013*(Consumer_Price_Index!$B$45/(_xlfn.XLOOKUP('Working Data'!D1313,Consumer_Price_Index!A:A,Consumer_Price_Index!B:B))), "Missing")</f>
        <v>9621194.6664813776</v>
      </c>
      <c r="R6013" t="str">
        <f t="shared" si="93"/>
        <v>Yes</v>
      </c>
    </row>
    <row r="6014" spans="1:18" x14ac:dyDescent="0.25">
      <c r="A6014" t="s">
        <v>12836</v>
      </c>
      <c r="B6014" t="s">
        <v>41</v>
      </c>
      <c r="C6014" t="s">
        <v>24</v>
      </c>
      <c r="D6014" s="11">
        <v>1999</v>
      </c>
      <c r="E6014" t="s">
        <v>12835</v>
      </c>
      <c r="F6014">
        <v>7.2</v>
      </c>
      <c r="G6014">
        <v>92000</v>
      </c>
      <c r="H6014" t="s">
        <v>2409</v>
      </c>
      <c r="I6014" t="s">
        <v>12834</v>
      </c>
      <c r="J6014" t="s">
        <v>7599</v>
      </c>
      <c r="K6014" t="s">
        <v>7</v>
      </c>
      <c r="L6014" s="7">
        <v>25000000</v>
      </c>
      <c r="M6014" s="7">
        <v>14902041</v>
      </c>
      <c r="N6014" t="s">
        <v>12570</v>
      </c>
      <c r="O6014">
        <v>103</v>
      </c>
      <c r="P6014" s="8">
        <f>_xlfn.XLOOKUP(D6014,Consumer_Price_Index!A:A,Consumer_Price_Index!B:B)</f>
        <v>166.6</v>
      </c>
      <c r="Q6014" s="13">
        <f>IF(ISNUMBER(M6014), M6014*(Consumer_Price_Index!$B$45/(_xlfn.XLOOKUP('Working Data'!D3475,Consumer_Price_Index!A:A,Consumer_Price_Index!B:B))), "Missing")</f>
        <v>47053387.489119165</v>
      </c>
      <c r="R6014" t="str">
        <f t="shared" si="93"/>
        <v>Yes</v>
      </c>
    </row>
    <row r="6015" spans="1:18" x14ac:dyDescent="0.25">
      <c r="A6015" t="s">
        <v>10547</v>
      </c>
      <c r="B6015" t="s">
        <v>41</v>
      </c>
      <c r="C6015" t="s">
        <v>87</v>
      </c>
      <c r="D6015" s="11">
        <v>2003</v>
      </c>
      <c r="E6015" t="s">
        <v>10546</v>
      </c>
      <c r="F6015">
        <v>7.2</v>
      </c>
      <c r="G6015">
        <v>88000</v>
      </c>
      <c r="H6015" t="s">
        <v>1418</v>
      </c>
      <c r="I6015" t="s">
        <v>1418</v>
      </c>
      <c r="J6015" t="s">
        <v>10545</v>
      </c>
      <c r="K6015" t="s">
        <v>7</v>
      </c>
      <c r="L6015" s="7">
        <v>3000000</v>
      </c>
      <c r="M6015" s="7">
        <v>10012022</v>
      </c>
      <c r="N6015" t="s">
        <v>9210</v>
      </c>
      <c r="O6015">
        <v>81</v>
      </c>
      <c r="P6015" s="8">
        <f>_xlfn.XLOOKUP(D6015,Consumer_Price_Index!A:A,Consumer_Price_Index!B:B)</f>
        <v>184</v>
      </c>
      <c r="Q6015" s="13">
        <f>IF(ISNUMBER(M6015), M6015*(Consumer_Price_Index!$B$45/(_xlfn.XLOOKUP('Working Data'!D4325,Consumer_Price_Index!A:A,Consumer_Price_Index!B:B))), "Missing")</f>
        <v>14169359.514166279</v>
      </c>
      <c r="R6015" t="str">
        <f t="shared" si="93"/>
        <v>Yes</v>
      </c>
    </row>
    <row r="6016" spans="1:18" x14ac:dyDescent="0.25">
      <c r="A6016" t="s">
        <v>21799</v>
      </c>
      <c r="B6016" t="s">
        <v>41</v>
      </c>
      <c r="C6016" t="s">
        <v>34</v>
      </c>
      <c r="D6016" s="11">
        <v>1981</v>
      </c>
      <c r="E6016" t="s">
        <v>21763</v>
      </c>
      <c r="F6016">
        <v>7.2</v>
      </c>
      <c r="G6016">
        <v>131000</v>
      </c>
      <c r="H6016" t="s">
        <v>1835</v>
      </c>
      <c r="I6016" t="s">
        <v>1835</v>
      </c>
      <c r="J6016" t="s">
        <v>8537</v>
      </c>
      <c r="K6016" t="s">
        <v>7</v>
      </c>
      <c r="L6016" s="7">
        <v>6000000</v>
      </c>
      <c r="M6016" s="7">
        <v>25244626</v>
      </c>
      <c r="N6016" t="s">
        <v>21315</v>
      </c>
      <c r="O6016">
        <v>99</v>
      </c>
      <c r="P6016" s="8">
        <f>_xlfn.XLOOKUP(D6016,Consumer_Price_Index!A:A,Consumer_Price_Index!B:B)</f>
        <v>90.9</v>
      </c>
      <c r="Q6016" s="13">
        <f>IF(ISNUMBER(M6016), M6016*(Consumer_Price_Index!$B$45/(_xlfn.XLOOKUP('Working Data'!D97,Consumer_Price_Index!A:A,Consumer_Price_Index!B:B))), "Missing")</f>
        <v>47925467.552647971</v>
      </c>
      <c r="R6016" t="str">
        <f t="shared" si="93"/>
        <v>Yes</v>
      </c>
    </row>
    <row r="6017" spans="1:18" x14ac:dyDescent="0.25">
      <c r="A6017" t="s">
        <v>13947</v>
      </c>
      <c r="B6017" t="s">
        <v>41</v>
      </c>
      <c r="C6017" t="s">
        <v>34</v>
      </c>
      <c r="D6017" s="11">
        <v>1997</v>
      </c>
      <c r="E6017" t="s">
        <v>13946</v>
      </c>
      <c r="F6017">
        <v>7.2</v>
      </c>
      <c r="G6017">
        <v>357000</v>
      </c>
      <c r="H6017" t="s">
        <v>7818</v>
      </c>
      <c r="I6017" t="s">
        <v>13945</v>
      </c>
      <c r="J6017" t="s">
        <v>568</v>
      </c>
      <c r="K6017" t="s">
        <v>7</v>
      </c>
      <c r="L6017" s="7">
        <v>80000000</v>
      </c>
      <c r="M6017" s="7">
        <v>245676146</v>
      </c>
      <c r="N6017" t="s">
        <v>13944</v>
      </c>
      <c r="O6017">
        <v>138</v>
      </c>
      <c r="P6017" s="8">
        <f>_xlfn.XLOOKUP(D6017,Consumer_Price_Index!A:A,Consumer_Price_Index!B:B)</f>
        <v>160.5</v>
      </c>
      <c r="Q6017" s="13">
        <f>IF(ISNUMBER(M6017), M6017*(Consumer_Price_Index!$B$45/(_xlfn.XLOOKUP('Working Data'!D3069,Consumer_Price_Index!A:A,Consumer_Price_Index!B:B))), "Missing")</f>
        <v>298118365.93468738</v>
      </c>
      <c r="R6017" t="str">
        <f t="shared" si="93"/>
        <v>Yes</v>
      </c>
    </row>
    <row r="6018" spans="1:18" x14ac:dyDescent="0.25">
      <c r="A6018" t="s">
        <v>12593</v>
      </c>
      <c r="B6018" t="s">
        <v>915</v>
      </c>
      <c r="C6018" t="s">
        <v>73</v>
      </c>
      <c r="D6018" s="11">
        <v>1999</v>
      </c>
      <c r="E6018" t="s">
        <v>12052</v>
      </c>
      <c r="F6018">
        <v>7.2</v>
      </c>
      <c r="G6018">
        <v>36000</v>
      </c>
      <c r="H6018" t="s">
        <v>32</v>
      </c>
      <c r="I6018" t="s">
        <v>12592</v>
      </c>
      <c r="J6018" t="s">
        <v>12591</v>
      </c>
      <c r="K6018" t="s">
        <v>7</v>
      </c>
      <c r="L6018" s="7">
        <v>80000000</v>
      </c>
      <c r="M6018" s="7">
        <v>90874570</v>
      </c>
      <c r="N6018" t="s">
        <v>119</v>
      </c>
      <c r="O6018">
        <v>75</v>
      </c>
      <c r="P6018" s="8">
        <f>_xlfn.XLOOKUP(D6018,Consumer_Price_Index!A:A,Consumer_Price_Index!B:B)</f>
        <v>166.6</v>
      </c>
      <c r="Q6018" s="13">
        <f>IF(ISNUMBER(M6018), M6018*(Consumer_Price_Index!$B$45/(_xlfn.XLOOKUP('Working Data'!D3572,Consumer_Price_Index!A:A,Consumer_Price_Index!B:B))), "Missing")</f>
        <v>141779219.04249871</v>
      </c>
      <c r="R6018" t="str">
        <f t="shared" si="93"/>
        <v>Yes</v>
      </c>
    </row>
    <row r="6019" spans="1:18" x14ac:dyDescent="0.25">
      <c r="A6019" t="s">
        <v>21501</v>
      </c>
      <c r="B6019" t="s">
        <v>41</v>
      </c>
      <c r="C6019" t="s">
        <v>24</v>
      </c>
      <c r="D6019" s="11">
        <v>1982</v>
      </c>
      <c r="E6019" t="s">
        <v>21449</v>
      </c>
      <c r="F6019">
        <v>7.2</v>
      </c>
      <c r="G6019">
        <v>98000</v>
      </c>
      <c r="H6019" t="s">
        <v>5355</v>
      </c>
      <c r="I6019" t="s">
        <v>3817</v>
      </c>
      <c r="J6019" t="s">
        <v>3617</v>
      </c>
      <c r="K6019" t="s">
        <v>7</v>
      </c>
      <c r="L6019" s="7">
        <v>4500000</v>
      </c>
      <c r="M6019" s="7">
        <v>27092880</v>
      </c>
      <c r="N6019" t="s">
        <v>103</v>
      </c>
      <c r="O6019">
        <v>90</v>
      </c>
      <c r="P6019" s="8">
        <f>_xlfn.XLOOKUP(D6019,Consumer_Price_Index!A:A,Consumer_Price_Index!B:B)</f>
        <v>96.5</v>
      </c>
      <c r="Q6019" s="13">
        <f>IF(ISNUMBER(M6019), M6019*(Consumer_Price_Index!$B$45/(_xlfn.XLOOKUP('Working Data'!D207,Consumer_Price_Index!A:A,Consumer_Price_Index!B:B))), "Missing")</f>
        <v>100184472.52427183</v>
      </c>
      <c r="R6019" t="str">
        <f t="shared" ref="R6019:R6082" si="94">IF(AND(ISNUMBER(L6019), L6019&gt;0, ISNUMBER(M6019), M6019&gt;0), "Yes", "No")</f>
        <v>Yes</v>
      </c>
    </row>
    <row r="6020" spans="1:18" x14ac:dyDescent="0.25">
      <c r="A6020" t="s">
        <v>15552</v>
      </c>
      <c r="B6020" t="s">
        <v>41</v>
      </c>
      <c r="C6020" t="s">
        <v>24</v>
      </c>
      <c r="D6020" s="11">
        <v>1993</v>
      </c>
      <c r="E6020" t="s">
        <v>15243</v>
      </c>
      <c r="F6020">
        <v>7.2</v>
      </c>
      <c r="G6020">
        <v>3900</v>
      </c>
      <c r="H6020" t="s">
        <v>14793</v>
      </c>
      <c r="I6020" t="s">
        <v>14793</v>
      </c>
      <c r="J6020" t="s">
        <v>15551</v>
      </c>
      <c r="K6020" t="s">
        <v>7</v>
      </c>
      <c r="L6020" s="7">
        <v>999999</v>
      </c>
      <c r="M6020" s="7">
        <v>233824</v>
      </c>
      <c r="N6020" t="s">
        <v>15473</v>
      </c>
      <c r="O6020">
        <v>88</v>
      </c>
      <c r="P6020" s="8">
        <f>_xlfn.XLOOKUP(D6020,Consumer_Price_Index!A:A,Consumer_Price_Index!B:B)</f>
        <v>144.5</v>
      </c>
      <c r="Q6020" s="13">
        <f>IF(ISNUMBER(M6020), M6020*(Consumer_Price_Index!$B$45/(_xlfn.XLOOKUP('Working Data'!D2438,Consumer_Price_Index!A:A,Consumer_Price_Index!B:B))), "Missing")</f>
        <v>545112.26319816371</v>
      </c>
      <c r="R6020" t="str">
        <f t="shared" si="94"/>
        <v>Yes</v>
      </c>
    </row>
    <row r="6021" spans="1:18" x14ac:dyDescent="0.25">
      <c r="A6021" t="s">
        <v>3148</v>
      </c>
      <c r="B6021" t="s">
        <v>68</v>
      </c>
      <c r="C6021" t="s">
        <v>11</v>
      </c>
      <c r="D6021" s="11">
        <v>2016</v>
      </c>
      <c r="E6021" t="s">
        <v>2892</v>
      </c>
      <c r="F6021">
        <v>7.2</v>
      </c>
      <c r="G6021">
        <v>101000</v>
      </c>
      <c r="H6021" t="s">
        <v>1804</v>
      </c>
      <c r="I6021" t="s">
        <v>3147</v>
      </c>
      <c r="J6021" t="s">
        <v>1804</v>
      </c>
      <c r="K6021" t="s">
        <v>7</v>
      </c>
      <c r="L6021" s="7">
        <v>24000000</v>
      </c>
      <c r="M6021" s="7">
        <v>64414761</v>
      </c>
      <c r="N6021" t="s">
        <v>641</v>
      </c>
      <c r="O6021">
        <v>139</v>
      </c>
      <c r="P6021" s="8">
        <f>_xlfn.XLOOKUP(D6021,Consumer_Price_Index!A:A,Consumer_Price_Index!B:B)</f>
        <v>240</v>
      </c>
      <c r="Q6021" s="13">
        <f>IF(ISNUMBER(M6021), M6021*(Consumer_Price_Index!$B$45/(_xlfn.XLOOKUP('Working Data'!D6943,Consumer_Price_Index!A:A,Consumer_Price_Index!B:B))), "Missing")</f>
        <v>172774451.37940142</v>
      </c>
      <c r="R6021" t="str">
        <f t="shared" si="94"/>
        <v>Yes</v>
      </c>
    </row>
    <row r="6022" spans="1:18" x14ac:dyDescent="0.25">
      <c r="A6022" t="s">
        <v>13514</v>
      </c>
      <c r="B6022" t="s">
        <v>41</v>
      </c>
      <c r="C6022" t="s">
        <v>11</v>
      </c>
      <c r="D6022" s="11">
        <v>1997</v>
      </c>
      <c r="E6022" t="s">
        <v>12983</v>
      </c>
      <c r="F6022">
        <v>7.2</v>
      </c>
      <c r="G6022">
        <v>4200</v>
      </c>
      <c r="H6022" t="s">
        <v>2205</v>
      </c>
      <c r="I6022" t="s">
        <v>2205</v>
      </c>
      <c r="J6022" t="s">
        <v>13513</v>
      </c>
      <c r="K6022" t="s">
        <v>265</v>
      </c>
      <c r="M6022" s="7">
        <v>785482</v>
      </c>
      <c r="N6022" t="s">
        <v>969</v>
      </c>
      <c r="O6022">
        <v>103</v>
      </c>
      <c r="P6022" s="8">
        <f>_xlfn.XLOOKUP(D6022,Consumer_Price_Index!A:A,Consumer_Price_Index!B:B)</f>
        <v>160.5</v>
      </c>
      <c r="Q6022" s="13">
        <f>IF(ISNUMBER(M6022), M6022*(Consumer_Price_Index!$B$45/(_xlfn.XLOOKUP('Working Data'!D3227,Consumer_Price_Index!A:A,Consumer_Price_Index!B:B))), "Missing")</f>
        <v>2303526.1347449468</v>
      </c>
      <c r="R6022" t="str">
        <f t="shared" si="94"/>
        <v>No</v>
      </c>
    </row>
    <row r="6023" spans="1:18" x14ac:dyDescent="0.25">
      <c r="A6023" t="s">
        <v>863</v>
      </c>
      <c r="B6023" t="s">
        <v>68</v>
      </c>
      <c r="C6023" t="s">
        <v>11</v>
      </c>
      <c r="D6023" s="11">
        <v>2019</v>
      </c>
      <c r="E6023" t="s">
        <v>234</v>
      </c>
      <c r="F6023">
        <v>7.2</v>
      </c>
      <c r="G6023">
        <v>51000</v>
      </c>
      <c r="H6023" t="s">
        <v>862</v>
      </c>
      <c r="I6023" t="s">
        <v>794</v>
      </c>
      <c r="J6023" t="s">
        <v>861</v>
      </c>
      <c r="K6023" t="s">
        <v>7</v>
      </c>
      <c r="L6023" s="7">
        <v>7000000</v>
      </c>
      <c r="M6023" s="7">
        <v>91527795</v>
      </c>
      <c r="N6023" t="s">
        <v>783</v>
      </c>
      <c r="O6023">
        <v>116</v>
      </c>
      <c r="P6023" s="8">
        <f>_xlfn.XLOOKUP(D6023,Consumer_Price_Index!A:A,Consumer_Price_Index!B:B)</f>
        <v>255.7</v>
      </c>
      <c r="Q6023" s="13">
        <f>IF(ISNUMBER(M6023), M6023*(Consumer_Price_Index!$B$45/(_xlfn.XLOOKUP('Working Data'!D7502,Consumer_Price_Index!A:A,Consumer_Price_Index!B:B))), "Missing")</f>
        <v>151568038.78532609</v>
      </c>
      <c r="R6023" t="str">
        <f t="shared" si="94"/>
        <v>Yes</v>
      </c>
    </row>
    <row r="6024" spans="1:18" x14ac:dyDescent="0.25">
      <c r="A6024" t="s">
        <v>16855</v>
      </c>
      <c r="B6024" t="s">
        <v>41</v>
      </c>
      <c r="C6024" t="s">
        <v>11</v>
      </c>
      <c r="D6024" s="11">
        <v>1991</v>
      </c>
      <c r="E6024" t="s">
        <v>16854</v>
      </c>
      <c r="F6024">
        <v>7.2</v>
      </c>
      <c r="G6024">
        <v>5800</v>
      </c>
      <c r="H6024" t="s">
        <v>9693</v>
      </c>
      <c r="I6024" t="s">
        <v>9693</v>
      </c>
      <c r="J6024" t="s">
        <v>16853</v>
      </c>
      <c r="K6024" t="s">
        <v>504</v>
      </c>
      <c r="M6024" s="7">
        <v>2415396</v>
      </c>
      <c r="N6024" t="s">
        <v>13202</v>
      </c>
      <c r="O6024">
        <v>99</v>
      </c>
      <c r="P6024" s="8">
        <f>_xlfn.XLOOKUP(D6024,Consumer_Price_Index!A:A,Consumer_Price_Index!B:B)</f>
        <v>136.19999999999999</v>
      </c>
      <c r="Q6024" s="13">
        <f>IF(ISNUMBER(M6024), M6024*(Consumer_Price_Index!$B$45/(_xlfn.XLOOKUP('Working Data'!D1952,Consumer_Price_Index!A:A,Consumer_Price_Index!B:B))), "Missing")</f>
        <v>3431100.9846153841</v>
      </c>
      <c r="R6024" t="str">
        <f t="shared" si="94"/>
        <v>No</v>
      </c>
    </row>
    <row r="6025" spans="1:18" x14ac:dyDescent="0.25">
      <c r="A6025" t="s">
        <v>8521</v>
      </c>
      <c r="B6025" t="s">
        <v>41</v>
      </c>
      <c r="C6025" t="s">
        <v>87</v>
      </c>
      <c r="D6025" s="11">
        <v>2007</v>
      </c>
      <c r="E6025" t="s">
        <v>8125</v>
      </c>
      <c r="F6025">
        <v>7.2</v>
      </c>
      <c r="G6025">
        <v>192000</v>
      </c>
      <c r="H6025" t="s">
        <v>7821</v>
      </c>
      <c r="I6025" t="s">
        <v>8520</v>
      </c>
      <c r="J6025" t="s">
        <v>5628</v>
      </c>
      <c r="K6025" t="s">
        <v>7</v>
      </c>
      <c r="M6025" s="7">
        <v>92011561</v>
      </c>
      <c r="N6025" t="s">
        <v>666</v>
      </c>
      <c r="O6025">
        <v>113</v>
      </c>
      <c r="P6025" s="8">
        <f>_xlfn.XLOOKUP(D6025,Consumer_Price_Index!A:A,Consumer_Price_Index!B:B)</f>
        <v>207.3</v>
      </c>
      <c r="Q6025" s="13">
        <f>IF(ISNUMBER(M6025), M6025*(Consumer_Price_Index!$B$45/(_xlfn.XLOOKUP('Working Data'!D5084,Consumer_Price_Index!A:A,Consumer_Price_Index!B:B))), "Missing")</f>
        <v>199828386.5766215</v>
      </c>
      <c r="R6025" t="str">
        <f t="shared" si="94"/>
        <v>No</v>
      </c>
    </row>
    <row r="6026" spans="1:18" x14ac:dyDescent="0.25">
      <c r="A6026" t="s">
        <v>11655</v>
      </c>
      <c r="B6026" t="s">
        <v>41</v>
      </c>
      <c r="C6026" t="s">
        <v>87</v>
      </c>
      <c r="D6026" s="11">
        <v>2001</v>
      </c>
      <c r="E6026" t="s">
        <v>10958</v>
      </c>
      <c r="F6026">
        <v>7.2</v>
      </c>
      <c r="G6026">
        <v>79000</v>
      </c>
      <c r="H6026" t="s">
        <v>9335</v>
      </c>
      <c r="I6026" t="s">
        <v>11654</v>
      </c>
      <c r="J6026" t="s">
        <v>9335</v>
      </c>
      <c r="K6026" t="s">
        <v>7</v>
      </c>
      <c r="L6026" s="7">
        <v>11000000</v>
      </c>
      <c r="M6026" s="7">
        <v>17423030</v>
      </c>
      <c r="N6026" t="s">
        <v>11653</v>
      </c>
      <c r="O6026">
        <v>100</v>
      </c>
      <c r="P6026" s="8">
        <f>_xlfn.XLOOKUP(D6026,Consumer_Price_Index!A:A,Consumer_Price_Index!B:B)</f>
        <v>177.1</v>
      </c>
      <c r="Q6026" s="13">
        <f>IF(ISNUMBER(M6026), M6026*(Consumer_Price_Index!$B$45/(_xlfn.XLOOKUP('Working Data'!D3904,Consumer_Price_Index!A:A,Consumer_Price_Index!B:B))), "Missing")</f>
        <v>33076618.32398754</v>
      </c>
      <c r="R6026" t="str">
        <f t="shared" si="94"/>
        <v>Yes</v>
      </c>
    </row>
    <row r="6027" spans="1:18" x14ac:dyDescent="0.25">
      <c r="A6027" t="s">
        <v>10041</v>
      </c>
      <c r="B6027" t="s">
        <v>68</v>
      </c>
      <c r="C6027" t="s">
        <v>34</v>
      </c>
      <c r="D6027" s="11">
        <v>2004</v>
      </c>
      <c r="E6027" t="s">
        <v>9879</v>
      </c>
      <c r="F6027">
        <v>7.2</v>
      </c>
      <c r="G6027">
        <v>60000</v>
      </c>
      <c r="H6027" t="s">
        <v>1710</v>
      </c>
      <c r="I6027" t="s">
        <v>10040</v>
      </c>
      <c r="J6027" t="s">
        <v>7685</v>
      </c>
      <c r="K6027" t="s">
        <v>332</v>
      </c>
      <c r="L6027" s="7">
        <v>30000000</v>
      </c>
      <c r="M6027" s="7">
        <v>61950770</v>
      </c>
      <c r="N6027" t="s">
        <v>103</v>
      </c>
      <c r="O6027">
        <v>118</v>
      </c>
      <c r="P6027" s="8">
        <f>_xlfn.XLOOKUP(D6027,Consumer_Price_Index!A:A,Consumer_Price_Index!B:B)</f>
        <v>188.9</v>
      </c>
      <c r="Q6027" s="13">
        <f>IF(ISNUMBER(M6027), M6027*(Consumer_Price_Index!$B$45/(_xlfn.XLOOKUP('Working Data'!D4504,Consumer_Price_Index!A:A,Consumer_Price_Index!B:B))), "Missing")</f>
        <v>75174829.227399439</v>
      </c>
      <c r="R6027" t="str">
        <f t="shared" si="94"/>
        <v>Yes</v>
      </c>
    </row>
    <row r="6028" spans="1:18" x14ac:dyDescent="0.25">
      <c r="A6028" t="s">
        <v>14489</v>
      </c>
      <c r="B6028" t="s">
        <v>41</v>
      </c>
      <c r="C6028" t="s">
        <v>34</v>
      </c>
      <c r="D6028" s="11">
        <v>1996</v>
      </c>
      <c r="E6028" t="s">
        <v>14488</v>
      </c>
      <c r="F6028">
        <v>7.2</v>
      </c>
      <c r="G6028">
        <v>294000</v>
      </c>
      <c r="H6028" t="s">
        <v>994</v>
      </c>
      <c r="I6028" t="s">
        <v>13788</v>
      </c>
      <c r="J6028" t="s">
        <v>13679</v>
      </c>
      <c r="K6028" t="s">
        <v>7</v>
      </c>
      <c r="L6028" s="7">
        <v>19000000</v>
      </c>
      <c r="M6028" s="7">
        <v>25837111</v>
      </c>
      <c r="N6028" t="s">
        <v>1991</v>
      </c>
      <c r="O6028">
        <v>108</v>
      </c>
      <c r="P6028" s="8">
        <f>_xlfn.XLOOKUP(D6028,Consumer_Price_Index!A:A,Consumer_Price_Index!B:B)</f>
        <v>156.9</v>
      </c>
      <c r="Q6028" s="13">
        <f>IF(ISNUMBER(M6028), M6028*(Consumer_Price_Index!$B$45/(_xlfn.XLOOKUP('Working Data'!D2850,Consumer_Price_Index!A:A,Consumer_Price_Index!B:B))), "Missing")</f>
        <v>53121239.687584341</v>
      </c>
      <c r="R6028" t="str">
        <f t="shared" si="94"/>
        <v>Yes</v>
      </c>
    </row>
    <row r="6029" spans="1:18" x14ac:dyDescent="0.25">
      <c r="A6029" t="s">
        <v>8748</v>
      </c>
      <c r="B6029" t="s">
        <v>101</v>
      </c>
      <c r="C6029" t="s">
        <v>409</v>
      </c>
      <c r="D6029" s="11">
        <v>2006</v>
      </c>
      <c r="E6029" t="s">
        <v>8730</v>
      </c>
      <c r="F6029">
        <v>7.2</v>
      </c>
      <c r="G6029">
        <v>44000</v>
      </c>
      <c r="H6029" t="s">
        <v>8747</v>
      </c>
      <c r="I6029" t="s">
        <v>3602</v>
      </c>
      <c r="J6029" t="s">
        <v>8746</v>
      </c>
      <c r="K6029" t="s">
        <v>7</v>
      </c>
      <c r="M6029" s="7">
        <v>42938449</v>
      </c>
      <c r="N6029" t="s">
        <v>119</v>
      </c>
      <c r="O6029">
        <v>118</v>
      </c>
      <c r="P6029" s="8">
        <f>_xlfn.XLOOKUP(D6029,Consumer_Price_Index!A:A,Consumer_Price_Index!B:B)</f>
        <v>201.6</v>
      </c>
      <c r="Q6029" s="13">
        <f>IF(ISNUMBER(M6029), M6029*(Consumer_Price_Index!$B$45/(_xlfn.XLOOKUP('Working Data'!D4998,Consumer_Price_Index!A:A,Consumer_Price_Index!B:B))), "Missing")</f>
        <v>105510850.08306451</v>
      </c>
      <c r="R6029" t="str">
        <f t="shared" si="94"/>
        <v>No</v>
      </c>
    </row>
    <row r="6030" spans="1:18" x14ac:dyDescent="0.25">
      <c r="A6030" t="s">
        <v>12766</v>
      </c>
      <c r="B6030" t="s">
        <v>41</v>
      </c>
      <c r="C6030" t="s">
        <v>24</v>
      </c>
      <c r="D6030" s="11">
        <v>1999</v>
      </c>
      <c r="E6030" t="s">
        <v>12765</v>
      </c>
      <c r="F6030">
        <v>7.2</v>
      </c>
      <c r="G6030">
        <v>68000</v>
      </c>
      <c r="H6030" t="s">
        <v>2157</v>
      </c>
      <c r="I6030" t="s">
        <v>939</v>
      </c>
      <c r="J6030" t="s">
        <v>5971</v>
      </c>
      <c r="K6030" t="s">
        <v>7</v>
      </c>
      <c r="L6030" s="7">
        <v>20000000</v>
      </c>
      <c r="M6030" s="7">
        <v>28451622</v>
      </c>
      <c r="N6030" t="s">
        <v>114</v>
      </c>
      <c r="O6030">
        <v>102</v>
      </c>
      <c r="P6030" s="8">
        <f>_xlfn.XLOOKUP(D6030,Consumer_Price_Index!A:A,Consumer_Price_Index!B:B)</f>
        <v>166.6</v>
      </c>
      <c r="Q6030" s="13">
        <f>IF(ISNUMBER(M6030), M6030*(Consumer_Price_Index!$B$45/(_xlfn.XLOOKUP('Working Data'!D3509,Consumer_Price_Index!A:A,Consumer_Price_Index!B:B))), "Missing")</f>
        <v>38546950.748777233</v>
      </c>
      <c r="R6030" t="str">
        <f t="shared" si="94"/>
        <v>Yes</v>
      </c>
    </row>
    <row r="6031" spans="1:18" x14ac:dyDescent="0.25">
      <c r="A6031" t="s">
        <v>14958</v>
      </c>
      <c r="B6031" t="s">
        <v>68</v>
      </c>
      <c r="C6031" t="s">
        <v>34</v>
      </c>
      <c r="D6031" s="11">
        <v>1995</v>
      </c>
      <c r="E6031" t="s">
        <v>14778</v>
      </c>
      <c r="F6031">
        <v>7.2</v>
      </c>
      <c r="G6031">
        <v>243000</v>
      </c>
      <c r="H6031" t="s">
        <v>2487</v>
      </c>
      <c r="I6031" t="s">
        <v>11171</v>
      </c>
      <c r="J6031" t="s">
        <v>4204</v>
      </c>
      <c r="K6031" t="s">
        <v>265</v>
      </c>
      <c r="L6031" s="7">
        <v>60000000</v>
      </c>
      <c r="M6031" s="7">
        <v>352194034</v>
      </c>
      <c r="N6031" t="s">
        <v>11170</v>
      </c>
      <c r="O6031">
        <v>130</v>
      </c>
      <c r="P6031" s="8">
        <f>_xlfn.XLOOKUP(D6031,Consumer_Price_Index!A:A,Consumer_Price_Index!B:B)</f>
        <v>152.4</v>
      </c>
      <c r="Q6031" s="13">
        <f>IF(ISNUMBER(M6031), M6031*(Consumer_Price_Index!$B$45/(_xlfn.XLOOKUP('Working Data'!D2672,Consumer_Price_Index!A:A,Consumer_Price_Index!B:B))), "Missing")</f>
        <v>447139675.66583329</v>
      </c>
      <c r="R6031" t="str">
        <f t="shared" si="94"/>
        <v>Yes</v>
      </c>
    </row>
    <row r="6032" spans="1:18" x14ac:dyDescent="0.25">
      <c r="A6032" t="s">
        <v>11701</v>
      </c>
      <c r="B6032" t="s">
        <v>41</v>
      </c>
      <c r="C6032" t="s">
        <v>24</v>
      </c>
      <c r="D6032" s="11">
        <v>2001</v>
      </c>
      <c r="E6032" t="s">
        <v>10880</v>
      </c>
      <c r="F6032">
        <v>7.2</v>
      </c>
      <c r="G6032">
        <v>82000</v>
      </c>
      <c r="H6032" t="s">
        <v>10186</v>
      </c>
      <c r="I6032" t="s">
        <v>971</v>
      </c>
      <c r="J6032" t="s">
        <v>3791</v>
      </c>
      <c r="K6032" t="s">
        <v>7</v>
      </c>
      <c r="L6032" s="7">
        <v>19800000</v>
      </c>
      <c r="M6032" s="7">
        <v>87754044</v>
      </c>
      <c r="N6032" t="s">
        <v>11582</v>
      </c>
      <c r="O6032">
        <v>131</v>
      </c>
      <c r="P6032" s="8">
        <f>_xlfn.XLOOKUP(D6032,Consumer_Price_Index!A:A,Consumer_Price_Index!B:B)</f>
        <v>177.1</v>
      </c>
      <c r="Q6032" s="13">
        <f>IF(ISNUMBER(M6032), M6032*(Consumer_Price_Index!$B$45/(_xlfn.XLOOKUP('Working Data'!D3885,Consumer_Price_Index!A:A,Consumer_Price_Index!B:B))), "Missing")</f>
        <v>141549270.54949707</v>
      </c>
      <c r="R6032" t="str">
        <f t="shared" si="94"/>
        <v>Yes</v>
      </c>
    </row>
    <row r="6033" spans="1:18" x14ac:dyDescent="0.25">
      <c r="A6033" t="s">
        <v>8701</v>
      </c>
      <c r="B6033" t="s">
        <v>41</v>
      </c>
      <c r="C6033" t="s">
        <v>11</v>
      </c>
      <c r="D6033" s="11">
        <v>2006</v>
      </c>
      <c r="E6033" t="s">
        <v>8700</v>
      </c>
      <c r="F6033">
        <v>7.2</v>
      </c>
      <c r="G6033">
        <v>85000</v>
      </c>
      <c r="H6033" t="s">
        <v>8699</v>
      </c>
      <c r="I6033" t="s">
        <v>8699</v>
      </c>
      <c r="J6033" t="s">
        <v>1663</v>
      </c>
      <c r="K6033" t="s">
        <v>7</v>
      </c>
      <c r="L6033" s="7">
        <v>700000</v>
      </c>
      <c r="M6033" s="7">
        <v>4660481</v>
      </c>
      <c r="N6033" t="s">
        <v>8698</v>
      </c>
      <c r="O6033">
        <v>106</v>
      </c>
      <c r="P6033" s="8">
        <f>_xlfn.XLOOKUP(D6033,Consumer_Price_Index!A:A,Consumer_Price_Index!B:B)</f>
        <v>201.6</v>
      </c>
      <c r="Q6033" s="13">
        <f>IF(ISNUMBER(M6033), M6033*(Consumer_Price_Index!$B$45/(_xlfn.XLOOKUP('Working Data'!D5012,Consumer_Price_Index!A:A,Consumer_Price_Index!B:B))), "Missing")</f>
        <v>7893543.9727626462</v>
      </c>
      <c r="R6033" t="str">
        <f t="shared" si="94"/>
        <v>Yes</v>
      </c>
    </row>
    <row r="6034" spans="1:18" x14ac:dyDescent="0.25">
      <c r="A6034" t="s">
        <v>14424</v>
      </c>
      <c r="B6034" t="s">
        <v>41</v>
      </c>
      <c r="C6034" t="s">
        <v>87</v>
      </c>
      <c r="D6034" s="11">
        <v>1996</v>
      </c>
      <c r="E6034" t="s">
        <v>13463</v>
      </c>
      <c r="F6034">
        <v>7.2</v>
      </c>
      <c r="G6034">
        <v>45000</v>
      </c>
      <c r="H6034" t="s">
        <v>2568</v>
      </c>
      <c r="I6034" t="s">
        <v>2568</v>
      </c>
      <c r="J6034" t="s">
        <v>14423</v>
      </c>
      <c r="K6034" t="s">
        <v>7</v>
      </c>
      <c r="L6034" s="7">
        <v>3000000</v>
      </c>
      <c r="M6034" s="7">
        <v>222559</v>
      </c>
      <c r="N6034" t="s">
        <v>14422</v>
      </c>
      <c r="O6034">
        <v>101</v>
      </c>
      <c r="P6034" s="8">
        <f>_xlfn.XLOOKUP(D6034,Consumer_Price_Index!A:A,Consumer_Price_Index!B:B)</f>
        <v>156.9</v>
      </c>
      <c r="Q6034" s="13">
        <f>IF(ISNUMBER(M6034), M6034*(Consumer_Price_Index!$B$45/(_xlfn.XLOOKUP('Working Data'!D2888,Consumer_Price_Index!A:A,Consumer_Price_Index!B:B))), "Missing")</f>
        <v>469299.15086505195</v>
      </c>
      <c r="R6034" t="str">
        <f t="shared" si="94"/>
        <v>Yes</v>
      </c>
    </row>
    <row r="6035" spans="1:18" x14ac:dyDescent="0.25">
      <c r="A6035" t="s">
        <v>7125</v>
      </c>
      <c r="B6035" t="s">
        <v>41</v>
      </c>
      <c r="C6035" t="s">
        <v>34</v>
      </c>
      <c r="D6035" s="11">
        <v>2009</v>
      </c>
      <c r="E6035" t="s">
        <v>6746</v>
      </c>
      <c r="F6035">
        <v>7.2</v>
      </c>
      <c r="G6035">
        <v>85000</v>
      </c>
      <c r="H6035" t="s">
        <v>4096</v>
      </c>
      <c r="I6035" t="s">
        <v>7124</v>
      </c>
      <c r="J6035" t="s">
        <v>2412</v>
      </c>
      <c r="K6035" t="s">
        <v>265</v>
      </c>
      <c r="L6035" s="7">
        <v>7300000</v>
      </c>
      <c r="M6035" s="7">
        <v>10371451</v>
      </c>
      <c r="N6035" t="s">
        <v>6984</v>
      </c>
      <c r="O6035">
        <v>103</v>
      </c>
      <c r="P6035" s="8">
        <f>_xlfn.XLOOKUP(D6035,Consumer_Price_Index!A:A,Consumer_Price_Index!B:B)</f>
        <v>214.5</v>
      </c>
      <c r="Q6035" s="13">
        <f>IF(ISNUMBER(M6035), M6035*(Consumer_Price_Index!$B$45/(_xlfn.XLOOKUP('Working Data'!D5608,Consumer_Price_Index!A:A,Consumer_Price_Index!B:B))), "Missing")</f>
        <v>13763855.050958186</v>
      </c>
      <c r="R6035" t="str">
        <f t="shared" si="94"/>
        <v>Yes</v>
      </c>
    </row>
    <row r="6036" spans="1:18" x14ac:dyDescent="0.25">
      <c r="A6036" t="s">
        <v>18693</v>
      </c>
      <c r="B6036" t="s">
        <v>41</v>
      </c>
      <c r="C6036" t="s">
        <v>24</v>
      </c>
      <c r="D6036" s="11">
        <v>1988</v>
      </c>
      <c r="E6036" t="s">
        <v>17840</v>
      </c>
      <c r="F6036">
        <v>7.2</v>
      </c>
      <c r="G6036">
        <v>92000</v>
      </c>
      <c r="H6036" t="s">
        <v>8193</v>
      </c>
      <c r="I6036" t="s">
        <v>8183</v>
      </c>
      <c r="J6036" t="s">
        <v>5538</v>
      </c>
      <c r="K6036" t="s">
        <v>7</v>
      </c>
      <c r="L6036" s="7">
        <v>3000000</v>
      </c>
      <c r="M6036" s="7">
        <v>1163969</v>
      </c>
      <c r="N6036" t="s">
        <v>17568</v>
      </c>
      <c r="O6036">
        <v>103</v>
      </c>
      <c r="P6036" s="8">
        <f>_xlfn.XLOOKUP(D6036,Consumer_Price_Index!A:A,Consumer_Price_Index!B:B)</f>
        <v>118.3</v>
      </c>
      <c r="Q6036" s="13">
        <f>IF(ISNUMBER(M6036), M6036*(Consumer_Price_Index!$B$45/(_xlfn.XLOOKUP('Working Data'!D1254,Consumer_Price_Index!A:A,Consumer_Price_Index!B:B))), "Missing")</f>
        <v>2260429.2817080943</v>
      </c>
      <c r="R6036" t="str">
        <f t="shared" si="94"/>
        <v>Yes</v>
      </c>
    </row>
    <row r="6037" spans="1:18" x14ac:dyDescent="0.25">
      <c r="A6037" t="s">
        <v>2605</v>
      </c>
      <c r="B6037" t="s">
        <v>41</v>
      </c>
      <c r="C6037" t="s">
        <v>11</v>
      </c>
      <c r="D6037" s="11">
        <v>2017</v>
      </c>
      <c r="E6037" t="s">
        <v>1671</v>
      </c>
      <c r="F6037">
        <v>7.2</v>
      </c>
      <c r="G6037">
        <v>76000</v>
      </c>
      <c r="H6037" t="s">
        <v>2604</v>
      </c>
      <c r="I6037" t="s">
        <v>2604</v>
      </c>
      <c r="J6037" t="s">
        <v>2603</v>
      </c>
      <c r="K6037" t="s">
        <v>7</v>
      </c>
      <c r="L6037" s="7">
        <v>39000000</v>
      </c>
      <c r="M6037" s="7">
        <v>35669017</v>
      </c>
      <c r="N6037" t="s">
        <v>2602</v>
      </c>
      <c r="O6037">
        <v>134</v>
      </c>
      <c r="P6037" s="8">
        <f>_xlfn.XLOOKUP(D6037,Consumer_Price_Index!A:A,Consumer_Price_Index!B:B)</f>
        <v>245.1</v>
      </c>
      <c r="Q6037" s="13">
        <f>IF(ISNUMBER(M6037), M6037*(Consumer_Price_Index!$B$45/(_xlfn.XLOOKUP('Working Data'!D7094,Consumer_Price_Index!A:A,Consumer_Price_Index!B:B))), "Missing")</f>
        <v>49831955.432828978</v>
      </c>
      <c r="R6037" t="str">
        <f t="shared" si="94"/>
        <v>Yes</v>
      </c>
    </row>
    <row r="6038" spans="1:18" x14ac:dyDescent="0.25">
      <c r="A6038" t="s">
        <v>18925</v>
      </c>
      <c r="B6038" t="s">
        <v>101</v>
      </c>
      <c r="C6038" t="s">
        <v>24</v>
      </c>
      <c r="D6038" s="11">
        <v>1987</v>
      </c>
      <c r="E6038" t="s">
        <v>18924</v>
      </c>
      <c r="F6038">
        <v>7.2</v>
      </c>
      <c r="G6038">
        <v>2300</v>
      </c>
      <c r="H6038" t="s">
        <v>15034</v>
      </c>
      <c r="I6038" t="s">
        <v>18923</v>
      </c>
      <c r="J6038" t="s">
        <v>16060</v>
      </c>
      <c r="K6038" t="s">
        <v>7</v>
      </c>
      <c r="M6038" s="7">
        <v>1083282</v>
      </c>
      <c r="N6038" t="s">
        <v>114</v>
      </c>
      <c r="O6038">
        <v>116</v>
      </c>
      <c r="P6038" s="8">
        <f>_xlfn.XLOOKUP(D6038,Consumer_Price_Index!A:A,Consumer_Price_Index!B:B)</f>
        <v>113.6</v>
      </c>
      <c r="Q6038" s="13">
        <f>IF(ISNUMBER(M6038), M6038*(Consumer_Price_Index!$B$45/(_xlfn.XLOOKUP('Working Data'!D1180,Consumer_Price_Index!A:A,Consumer_Price_Index!B:B))), "Missing")</f>
        <v>3067621.0539033459</v>
      </c>
      <c r="R6038" t="str">
        <f t="shared" si="94"/>
        <v>No</v>
      </c>
    </row>
    <row r="6039" spans="1:18" x14ac:dyDescent="0.25">
      <c r="A6039" t="s">
        <v>8555</v>
      </c>
      <c r="B6039" t="s">
        <v>68</v>
      </c>
      <c r="C6039" t="s">
        <v>34</v>
      </c>
      <c r="D6039" s="11">
        <v>2007</v>
      </c>
      <c r="E6039" t="s">
        <v>8443</v>
      </c>
      <c r="F6039">
        <v>7.2</v>
      </c>
      <c r="G6039">
        <v>704000</v>
      </c>
      <c r="H6039" t="s">
        <v>1892</v>
      </c>
      <c r="I6039" t="s">
        <v>8554</v>
      </c>
      <c r="J6039" t="s">
        <v>115</v>
      </c>
      <c r="K6039" t="s">
        <v>7</v>
      </c>
      <c r="L6039" s="7">
        <v>150000000</v>
      </c>
      <c r="M6039" s="7">
        <v>585410052</v>
      </c>
      <c r="N6039" t="s">
        <v>138</v>
      </c>
      <c r="O6039">
        <v>101</v>
      </c>
      <c r="P6039" s="8">
        <f>_xlfn.XLOOKUP(D6039,Consumer_Price_Index!A:A,Consumer_Price_Index!B:B)</f>
        <v>207.3</v>
      </c>
      <c r="Q6039" s="13">
        <f>IF(ISNUMBER(M6039), M6039*(Consumer_Price_Index!$B$45/(_xlfn.XLOOKUP('Working Data'!D5063,Consumer_Price_Index!A:A,Consumer_Price_Index!B:B))), "Missing")</f>
        <v>860465233.20984066</v>
      </c>
      <c r="R6039" t="str">
        <f t="shared" si="94"/>
        <v>Yes</v>
      </c>
    </row>
    <row r="6040" spans="1:18" x14ac:dyDescent="0.25">
      <c r="A6040" t="s">
        <v>13489</v>
      </c>
      <c r="B6040" t="s">
        <v>41</v>
      </c>
      <c r="C6040" t="s">
        <v>24</v>
      </c>
      <c r="D6040" s="11">
        <v>1997</v>
      </c>
      <c r="E6040" t="s">
        <v>13488</v>
      </c>
      <c r="F6040">
        <v>7.2</v>
      </c>
      <c r="G6040">
        <v>13000</v>
      </c>
      <c r="H6040" t="s">
        <v>6651</v>
      </c>
      <c r="I6040" t="s">
        <v>6651</v>
      </c>
      <c r="J6040" t="s">
        <v>2751</v>
      </c>
      <c r="K6040" t="s">
        <v>95</v>
      </c>
      <c r="L6040" s="7">
        <v>25000</v>
      </c>
      <c r="M6040" s="7">
        <v>2804473</v>
      </c>
      <c r="N6040" t="s">
        <v>10271</v>
      </c>
      <c r="O6040">
        <v>97</v>
      </c>
      <c r="P6040" s="8">
        <f>_xlfn.XLOOKUP(D6040,Consumer_Price_Index!A:A,Consumer_Price_Index!B:B)</f>
        <v>160.5</v>
      </c>
      <c r="Q6040" s="13">
        <f>IF(ISNUMBER(M6040), M6040*(Consumer_Price_Index!$B$45/(_xlfn.XLOOKUP('Working Data'!D3235,Consumer_Price_Index!A:A,Consumer_Price_Index!B:B))), "Missing")</f>
        <v>6891313.8959677415</v>
      </c>
      <c r="R6040" t="str">
        <f t="shared" si="94"/>
        <v>Yes</v>
      </c>
    </row>
    <row r="6041" spans="1:18" x14ac:dyDescent="0.25">
      <c r="A6041" t="s">
        <v>15974</v>
      </c>
      <c r="B6041" t="s">
        <v>41</v>
      </c>
      <c r="C6041" t="s">
        <v>34</v>
      </c>
      <c r="D6041" s="11">
        <v>1993</v>
      </c>
      <c r="E6041" t="s">
        <v>15776</v>
      </c>
      <c r="F6041">
        <v>7.2</v>
      </c>
      <c r="G6041">
        <v>96000</v>
      </c>
      <c r="H6041" t="s">
        <v>8933</v>
      </c>
      <c r="I6041" t="s">
        <v>8680</v>
      </c>
      <c r="J6041" t="s">
        <v>1244</v>
      </c>
      <c r="K6041" t="s">
        <v>7</v>
      </c>
      <c r="L6041" s="7">
        <v>40000000</v>
      </c>
      <c r="M6041" s="7">
        <v>176997168</v>
      </c>
      <c r="N6041" t="s">
        <v>114</v>
      </c>
      <c r="O6041">
        <v>128</v>
      </c>
      <c r="P6041" s="8">
        <f>_xlfn.XLOOKUP(D6041,Consumer_Price_Index!A:A,Consumer_Price_Index!B:B)</f>
        <v>144.5</v>
      </c>
      <c r="Q6041" s="13">
        <f>IF(ISNUMBER(M6041), M6041*(Consumer_Price_Index!$B$45/(_xlfn.XLOOKUP('Working Data'!D2279,Consumer_Price_Index!A:A,Consumer_Price_Index!B:B))), "Missing")</f>
        <v>412632265.41392505</v>
      </c>
      <c r="R6041" t="str">
        <f t="shared" si="94"/>
        <v>Yes</v>
      </c>
    </row>
    <row r="6042" spans="1:18" x14ac:dyDescent="0.25">
      <c r="A6042" t="s">
        <v>15459</v>
      </c>
      <c r="B6042" t="s">
        <v>41</v>
      </c>
      <c r="C6042" t="s">
        <v>11</v>
      </c>
      <c r="D6042" s="11">
        <v>1994</v>
      </c>
      <c r="E6042" t="s">
        <v>14798</v>
      </c>
      <c r="F6042">
        <v>7.2</v>
      </c>
      <c r="G6042">
        <v>64000</v>
      </c>
      <c r="H6042" t="s">
        <v>1835</v>
      </c>
      <c r="I6042" t="s">
        <v>15458</v>
      </c>
      <c r="J6042" t="s">
        <v>3277</v>
      </c>
      <c r="K6042" t="s">
        <v>7</v>
      </c>
      <c r="L6042" s="7">
        <v>8000000</v>
      </c>
      <c r="M6042" s="7">
        <v>8924549</v>
      </c>
      <c r="N6042" t="s">
        <v>666</v>
      </c>
      <c r="O6042">
        <v>95</v>
      </c>
      <c r="P6042" s="8">
        <f>_xlfn.XLOOKUP(D6042,Consumer_Price_Index!A:A,Consumer_Price_Index!B:B)</f>
        <v>148.19999999999999</v>
      </c>
      <c r="Q6042" s="13">
        <f>IF(ISNUMBER(M6042), M6042*(Consumer_Price_Index!$B$45/(_xlfn.XLOOKUP('Working Data'!D2480,Consumer_Price_Index!A:A,Consumer_Price_Index!B:B))), "Missing")</f>
        <v>11473882.195358651</v>
      </c>
      <c r="R6042" t="str">
        <f t="shared" si="94"/>
        <v>Yes</v>
      </c>
    </row>
    <row r="6043" spans="1:18" x14ac:dyDescent="0.25">
      <c r="A6043" t="s">
        <v>11192</v>
      </c>
      <c r="B6043" t="s">
        <v>41</v>
      </c>
      <c r="C6043" t="s">
        <v>11</v>
      </c>
      <c r="D6043" s="11">
        <v>2002</v>
      </c>
      <c r="E6043" t="s">
        <v>11062</v>
      </c>
      <c r="F6043">
        <v>7.2</v>
      </c>
      <c r="G6043">
        <v>281000</v>
      </c>
      <c r="H6043" t="s">
        <v>140</v>
      </c>
      <c r="I6043" t="s">
        <v>11191</v>
      </c>
      <c r="J6043" t="s">
        <v>3476</v>
      </c>
      <c r="K6043" t="s">
        <v>7</v>
      </c>
      <c r="L6043" s="7">
        <v>46000000</v>
      </c>
      <c r="M6043" s="7">
        <v>113758770</v>
      </c>
      <c r="N6043" t="s">
        <v>1701</v>
      </c>
      <c r="O6043">
        <v>118</v>
      </c>
      <c r="P6043" s="8">
        <f>_xlfn.XLOOKUP(D6043,Consumer_Price_Index!A:A,Consumer_Price_Index!B:B)</f>
        <v>179.9</v>
      </c>
      <c r="Q6043" s="13">
        <f>IF(ISNUMBER(M6043), M6043*(Consumer_Price_Index!$B$45/(_xlfn.XLOOKUP('Working Data'!D4076,Consumer_Price_Index!A:A,Consumer_Price_Index!B:B))), "Missing")</f>
        <v>141421041.28518972</v>
      </c>
      <c r="R6043" t="str">
        <f t="shared" si="94"/>
        <v>Yes</v>
      </c>
    </row>
    <row r="6044" spans="1:18" x14ac:dyDescent="0.25">
      <c r="A6044" t="s">
        <v>5366</v>
      </c>
      <c r="B6044" t="s">
        <v>41</v>
      </c>
      <c r="C6044" t="s">
        <v>34</v>
      </c>
      <c r="D6044" s="11">
        <v>2012</v>
      </c>
      <c r="E6044" t="s">
        <v>5000</v>
      </c>
      <c r="F6044">
        <v>7.2</v>
      </c>
      <c r="G6044">
        <v>20000</v>
      </c>
      <c r="H6044" t="s">
        <v>5365</v>
      </c>
      <c r="I6044" t="s">
        <v>5364</v>
      </c>
      <c r="J6044" t="s">
        <v>5363</v>
      </c>
      <c r="K6044" t="s">
        <v>1118</v>
      </c>
      <c r="M6044" s="7">
        <v>712216</v>
      </c>
      <c r="N6044" t="s">
        <v>5362</v>
      </c>
      <c r="O6044">
        <v>104</v>
      </c>
      <c r="P6044" s="8">
        <f>_xlfn.XLOOKUP(D6044,Consumer_Price_Index!A:A,Consumer_Price_Index!B:B)</f>
        <v>229.6</v>
      </c>
      <c r="Q6044" s="13">
        <f>IF(ISNUMBER(M6044), M6044*(Consumer_Price_Index!$B$45/(_xlfn.XLOOKUP('Working Data'!D6224,Consumer_Price_Index!A:A,Consumer_Price_Index!B:B))), "Missing")</f>
        <v>1546772.7384176764</v>
      </c>
      <c r="R6044" t="str">
        <f t="shared" si="94"/>
        <v>No</v>
      </c>
    </row>
    <row r="6045" spans="1:18" x14ac:dyDescent="0.25">
      <c r="A6045" t="s">
        <v>16591</v>
      </c>
      <c r="B6045" t="s">
        <v>41</v>
      </c>
      <c r="C6045" t="s">
        <v>24</v>
      </c>
      <c r="D6045" s="11">
        <v>1991</v>
      </c>
      <c r="E6045" t="s">
        <v>16590</v>
      </c>
      <c r="F6045">
        <v>7.2</v>
      </c>
      <c r="G6045">
        <v>10000</v>
      </c>
      <c r="H6045" t="s">
        <v>10750</v>
      </c>
      <c r="I6045" t="s">
        <v>10750</v>
      </c>
      <c r="J6045" t="s">
        <v>10750</v>
      </c>
      <c r="K6045" t="s">
        <v>300</v>
      </c>
      <c r="M6045" s="7">
        <v>626057</v>
      </c>
      <c r="N6045" t="s">
        <v>14509</v>
      </c>
      <c r="O6045">
        <v>102</v>
      </c>
      <c r="P6045" s="8">
        <f>_xlfn.XLOOKUP(D6045,Consumer_Price_Index!A:A,Consumer_Price_Index!B:B)</f>
        <v>136.19999999999999</v>
      </c>
      <c r="Q6045" s="13">
        <f>IF(ISNUMBER(M6045), M6045*(Consumer_Price_Index!$B$45/(_xlfn.XLOOKUP('Working Data'!D2040,Consumer_Price_Index!A:A,Consumer_Price_Index!B:B))), "Missing")</f>
        <v>1060364.4685936631</v>
      </c>
      <c r="R6045" t="str">
        <f t="shared" si="94"/>
        <v>No</v>
      </c>
    </row>
    <row r="6046" spans="1:18" x14ac:dyDescent="0.25">
      <c r="A6046" t="s">
        <v>9582</v>
      </c>
      <c r="B6046" t="s">
        <v>68</v>
      </c>
      <c r="C6046" t="s">
        <v>34</v>
      </c>
      <c r="D6046" s="11">
        <v>2005</v>
      </c>
      <c r="E6046" t="s">
        <v>9581</v>
      </c>
      <c r="F6046">
        <v>7.2</v>
      </c>
      <c r="G6046">
        <v>403000</v>
      </c>
      <c r="H6046" t="s">
        <v>4673</v>
      </c>
      <c r="I6046" t="s">
        <v>1675</v>
      </c>
      <c r="J6046" t="s">
        <v>723</v>
      </c>
      <c r="K6046" t="s">
        <v>7</v>
      </c>
      <c r="L6046" s="7">
        <v>207000000</v>
      </c>
      <c r="M6046" s="7">
        <v>562363449</v>
      </c>
      <c r="N6046" t="s">
        <v>103</v>
      </c>
      <c r="O6046">
        <v>187</v>
      </c>
      <c r="P6046" s="8">
        <f>_xlfn.XLOOKUP(D6046,Consumer_Price_Index!A:A,Consumer_Price_Index!B:B)</f>
        <v>195.3</v>
      </c>
      <c r="Q6046" s="13">
        <f>IF(ISNUMBER(M6046), M6046*(Consumer_Price_Index!$B$45/(_xlfn.XLOOKUP('Working Data'!D4661,Consumer_Price_Index!A:A,Consumer_Price_Index!B:B))), "Missing")</f>
        <v>1448454293.4091291</v>
      </c>
      <c r="R6046" t="str">
        <f t="shared" si="94"/>
        <v>Yes</v>
      </c>
    </row>
    <row r="6047" spans="1:18" x14ac:dyDescent="0.25">
      <c r="A6047" t="s">
        <v>9588</v>
      </c>
      <c r="B6047" t="s">
        <v>41</v>
      </c>
      <c r="C6047" t="s">
        <v>34</v>
      </c>
      <c r="D6047" s="11">
        <v>2005</v>
      </c>
      <c r="E6047" t="s">
        <v>9551</v>
      </c>
      <c r="F6047">
        <v>7.2</v>
      </c>
      <c r="G6047">
        <v>272000</v>
      </c>
      <c r="H6047" t="s">
        <v>2437</v>
      </c>
      <c r="I6047" t="s">
        <v>4272</v>
      </c>
      <c r="J6047" t="s">
        <v>9407</v>
      </c>
      <c r="K6047" t="s">
        <v>265</v>
      </c>
      <c r="L6047" s="7">
        <v>130000000</v>
      </c>
      <c r="M6047" s="7">
        <v>218122627</v>
      </c>
      <c r="N6047" t="s">
        <v>890</v>
      </c>
      <c r="O6047">
        <v>144</v>
      </c>
      <c r="P6047" s="8">
        <f>_xlfn.XLOOKUP(D6047,Consumer_Price_Index!A:A,Consumer_Price_Index!B:B)</f>
        <v>195.3</v>
      </c>
      <c r="Q6047" s="13">
        <f>IF(ISNUMBER(M6047), M6047*(Consumer_Price_Index!$B$45/(_xlfn.XLOOKUP('Working Data'!D4658,Consumer_Price_Index!A:A,Consumer_Price_Index!B:B))), "Missing")</f>
        <v>414093236.4292835</v>
      </c>
      <c r="R6047" t="str">
        <f t="shared" si="94"/>
        <v>Yes</v>
      </c>
    </row>
    <row r="6048" spans="1:18" x14ac:dyDescent="0.25">
      <c r="A6048" t="s">
        <v>5438</v>
      </c>
      <c r="B6048" t="s">
        <v>68</v>
      </c>
      <c r="C6048" t="s">
        <v>100</v>
      </c>
      <c r="D6048" s="11">
        <v>2012</v>
      </c>
      <c r="E6048" t="s">
        <v>4861</v>
      </c>
      <c r="F6048">
        <v>7.2</v>
      </c>
      <c r="G6048">
        <v>47000</v>
      </c>
      <c r="H6048" t="s">
        <v>808</v>
      </c>
      <c r="I6048" t="s">
        <v>5437</v>
      </c>
      <c r="J6048" t="s">
        <v>5436</v>
      </c>
      <c r="K6048" t="s">
        <v>265</v>
      </c>
      <c r="L6048" s="7">
        <v>16600000</v>
      </c>
      <c r="M6048" s="7">
        <v>22842887</v>
      </c>
      <c r="N6048" t="s">
        <v>5237</v>
      </c>
      <c r="O6048">
        <v>118</v>
      </c>
      <c r="P6048" s="8">
        <f>_xlfn.XLOOKUP(D6048,Consumer_Price_Index!A:A,Consumer_Price_Index!B:B)</f>
        <v>229.6</v>
      </c>
      <c r="Q6048" s="13">
        <f>IF(ISNUMBER(M6048), M6048*(Consumer_Price_Index!$B$45/(_xlfn.XLOOKUP('Working Data'!D6205,Consumer_Price_Index!A:A,Consumer_Price_Index!B:B))), "Missing")</f>
        <v>30948099.90618052</v>
      </c>
      <c r="R6048" t="str">
        <f t="shared" si="94"/>
        <v>Yes</v>
      </c>
    </row>
    <row r="6049" spans="1:18" x14ac:dyDescent="0.25">
      <c r="A6049" t="s">
        <v>6407</v>
      </c>
      <c r="B6049" t="s">
        <v>101</v>
      </c>
      <c r="C6049" t="s">
        <v>73</v>
      </c>
      <c r="D6049" s="11">
        <v>2011</v>
      </c>
      <c r="E6049" t="s">
        <v>6250</v>
      </c>
      <c r="F6049">
        <v>7.2</v>
      </c>
      <c r="G6049">
        <v>262000</v>
      </c>
      <c r="H6049" t="s">
        <v>1533</v>
      </c>
      <c r="I6049" t="s">
        <v>3176</v>
      </c>
      <c r="J6049" t="s">
        <v>1462</v>
      </c>
      <c r="K6049" t="s">
        <v>7</v>
      </c>
      <c r="L6049" s="7">
        <v>150000000</v>
      </c>
      <c r="M6049" s="7">
        <v>665692281</v>
      </c>
      <c r="N6049" t="s">
        <v>652</v>
      </c>
      <c r="O6049">
        <v>90</v>
      </c>
      <c r="P6049" s="8">
        <f>_xlfn.XLOOKUP(D6049,Consumer_Price_Index!A:A,Consumer_Price_Index!B:B)</f>
        <v>224.9</v>
      </c>
      <c r="Q6049" s="13">
        <f>IF(ISNUMBER(M6049), M6049*(Consumer_Price_Index!$B$45/(_xlfn.XLOOKUP('Working Data'!D5865,Consumer_Price_Index!A:A,Consumer_Price_Index!B:B))), "Missing")</f>
        <v>1145321502.0931678</v>
      </c>
      <c r="R6049" t="str">
        <f t="shared" si="94"/>
        <v>Yes</v>
      </c>
    </row>
    <row r="6050" spans="1:18" x14ac:dyDescent="0.25">
      <c r="A6050" t="s">
        <v>21191</v>
      </c>
      <c r="B6050" t="s">
        <v>915</v>
      </c>
      <c r="C6050" t="s">
        <v>11</v>
      </c>
      <c r="D6050" s="11">
        <v>1982</v>
      </c>
      <c r="E6050" t="s">
        <v>21190</v>
      </c>
      <c r="F6050">
        <v>7.2</v>
      </c>
      <c r="G6050">
        <v>1300</v>
      </c>
      <c r="H6050" t="s">
        <v>12498</v>
      </c>
      <c r="I6050" t="s">
        <v>21189</v>
      </c>
      <c r="J6050" t="s">
        <v>21188</v>
      </c>
      <c r="K6050" t="s">
        <v>6178</v>
      </c>
      <c r="M6050" s="7">
        <v>3783329</v>
      </c>
      <c r="N6050" t="s">
        <v>21187</v>
      </c>
      <c r="O6050">
        <v>109</v>
      </c>
      <c r="P6050" s="8">
        <f>_xlfn.XLOOKUP(D6050,Consumer_Price_Index!A:A,Consumer_Price_Index!B:B)</f>
        <v>96.5</v>
      </c>
      <c r="Q6050" s="13">
        <f>IF(ISNUMBER(M6050), M6050*(Consumer_Price_Index!$B$45/(_xlfn.XLOOKUP('Working Data'!D323,Consumer_Price_Index!A:A,Consumer_Price_Index!B:B))), "Missing")</f>
        <v>4703306.1864545085</v>
      </c>
      <c r="R6050" t="str">
        <f t="shared" si="94"/>
        <v>No</v>
      </c>
    </row>
    <row r="6051" spans="1:18" x14ac:dyDescent="0.25">
      <c r="A6051" t="s">
        <v>2034</v>
      </c>
      <c r="B6051" t="s">
        <v>41</v>
      </c>
      <c r="C6051" t="s">
        <v>100</v>
      </c>
      <c r="D6051" s="11">
        <v>2017</v>
      </c>
      <c r="E6051" t="s">
        <v>1627</v>
      </c>
      <c r="F6051">
        <v>7.2</v>
      </c>
      <c r="G6051">
        <v>12000</v>
      </c>
      <c r="H6051" t="s">
        <v>2033</v>
      </c>
      <c r="I6051" t="s">
        <v>2033</v>
      </c>
      <c r="J6051" t="s">
        <v>2032</v>
      </c>
      <c r="K6051" t="s">
        <v>265</v>
      </c>
      <c r="M6051" s="7">
        <v>2443584</v>
      </c>
      <c r="N6051" t="s">
        <v>1466</v>
      </c>
      <c r="O6051">
        <v>121</v>
      </c>
      <c r="P6051" s="8">
        <f>_xlfn.XLOOKUP(D6051,Consumer_Price_Index!A:A,Consumer_Price_Index!B:B)</f>
        <v>245.1</v>
      </c>
      <c r="Q6051" s="13">
        <f>IF(ISNUMBER(M6051), M6051*(Consumer_Price_Index!$B$45/(_xlfn.XLOOKUP('Working Data'!D7233,Consumer_Price_Index!A:A,Consumer_Price_Index!B:B))), "Missing")</f>
        <v>3102333.52</v>
      </c>
      <c r="R6051" t="str">
        <f t="shared" si="94"/>
        <v>No</v>
      </c>
    </row>
    <row r="6052" spans="1:18" x14ac:dyDescent="0.25">
      <c r="A6052" t="s">
        <v>1725</v>
      </c>
      <c r="B6052" t="s">
        <v>101</v>
      </c>
      <c r="C6052" t="s">
        <v>100</v>
      </c>
      <c r="D6052" s="11">
        <v>2018</v>
      </c>
      <c r="E6052" t="s">
        <v>1724</v>
      </c>
      <c r="F6052">
        <v>7.2</v>
      </c>
      <c r="G6052">
        <v>54000</v>
      </c>
      <c r="H6052" t="s">
        <v>1723</v>
      </c>
      <c r="I6052" t="s">
        <v>1723</v>
      </c>
      <c r="J6052" t="s">
        <v>1722</v>
      </c>
      <c r="K6052" t="s">
        <v>7</v>
      </c>
      <c r="M6052" s="7">
        <v>7682928</v>
      </c>
      <c r="N6052" t="s">
        <v>641</v>
      </c>
      <c r="O6052">
        <v>109</v>
      </c>
      <c r="P6052" s="8">
        <f>_xlfn.XLOOKUP(D6052,Consumer_Price_Index!A:A,Consumer_Price_Index!B:B)</f>
        <v>251.1</v>
      </c>
      <c r="Q6052" s="13">
        <f>IF(ISNUMBER(M6052), M6052*(Consumer_Price_Index!$B$45/(_xlfn.XLOOKUP('Working Data'!D7308,Consumer_Price_Index!A:A,Consumer_Price_Index!B:B))), "Missing")</f>
        <v>12722761.747826086</v>
      </c>
      <c r="R6052" t="str">
        <f t="shared" si="94"/>
        <v>No</v>
      </c>
    </row>
    <row r="6053" spans="1:18" x14ac:dyDescent="0.25">
      <c r="A6053" t="s">
        <v>5024</v>
      </c>
      <c r="B6053" t="s">
        <v>68</v>
      </c>
      <c r="C6053" t="s">
        <v>409</v>
      </c>
      <c r="D6053" s="11">
        <v>2013</v>
      </c>
      <c r="E6053" t="s">
        <v>4724</v>
      </c>
      <c r="F6053">
        <v>7.2</v>
      </c>
      <c r="G6053">
        <v>111000</v>
      </c>
      <c r="H6053" t="s">
        <v>5023</v>
      </c>
      <c r="I6053" t="s">
        <v>5022</v>
      </c>
      <c r="J6053" t="s">
        <v>5021</v>
      </c>
      <c r="K6053" t="s">
        <v>7</v>
      </c>
      <c r="L6053" s="7">
        <v>30000000</v>
      </c>
      <c r="M6053" s="7">
        <v>177313795</v>
      </c>
      <c r="N6053" t="s">
        <v>5020</v>
      </c>
      <c r="O6053">
        <v>132</v>
      </c>
      <c r="P6053" s="8">
        <f>_xlfn.XLOOKUP(D6053,Consumer_Price_Index!A:A,Consumer_Price_Index!B:B)</f>
        <v>233</v>
      </c>
      <c r="Q6053" s="13">
        <f>IF(ISNUMBER(M6053), M6053*(Consumer_Price_Index!$B$45/(_xlfn.XLOOKUP('Working Data'!D6351,Consumer_Price_Index!A:A,Consumer_Price_Index!B:B))), "Missing")</f>
        <v>293627789.87228262</v>
      </c>
      <c r="R6053" t="str">
        <f t="shared" si="94"/>
        <v>Yes</v>
      </c>
    </row>
    <row r="6054" spans="1:18" x14ac:dyDescent="0.25">
      <c r="A6054" t="s">
        <v>18127</v>
      </c>
      <c r="B6054" t="s">
        <v>41</v>
      </c>
      <c r="C6054" t="s">
        <v>34</v>
      </c>
      <c r="D6054" s="11">
        <v>1989</v>
      </c>
      <c r="E6054" t="s">
        <v>18126</v>
      </c>
      <c r="F6054">
        <v>7.2</v>
      </c>
      <c r="G6054">
        <v>166000</v>
      </c>
      <c r="H6054" t="s">
        <v>8887</v>
      </c>
      <c r="I6054" t="s">
        <v>16475</v>
      </c>
      <c r="J6054" t="s">
        <v>3377</v>
      </c>
      <c r="K6054" t="s">
        <v>7</v>
      </c>
      <c r="L6054" s="7">
        <v>28000000</v>
      </c>
      <c r="M6054" s="7">
        <v>227853986</v>
      </c>
      <c r="N6054" t="s">
        <v>138</v>
      </c>
      <c r="O6054">
        <v>114</v>
      </c>
      <c r="P6054" s="8">
        <f>_xlfn.XLOOKUP(D6054,Consumer_Price_Index!A:A,Consumer_Price_Index!B:B)</f>
        <v>124</v>
      </c>
      <c r="Q6054" s="13">
        <f>IF(ISNUMBER(M6054), M6054*(Consumer_Price_Index!$B$45/(_xlfn.XLOOKUP('Working Data'!D1470,Consumer_Price_Index!A:A,Consumer_Price_Index!B:B))), "Missing")</f>
        <v>276491873.8916766</v>
      </c>
      <c r="R6054" t="str">
        <f t="shared" si="94"/>
        <v>Yes</v>
      </c>
    </row>
    <row r="6055" spans="1:18" x14ac:dyDescent="0.25">
      <c r="A6055" t="s">
        <v>12201</v>
      </c>
      <c r="B6055" t="s">
        <v>68</v>
      </c>
      <c r="C6055" t="s">
        <v>11</v>
      </c>
      <c r="D6055" s="11">
        <v>2000</v>
      </c>
      <c r="E6055" t="s">
        <v>11943</v>
      </c>
      <c r="F6055">
        <v>7.2</v>
      </c>
      <c r="G6055">
        <v>20000</v>
      </c>
      <c r="H6055" t="s">
        <v>4352</v>
      </c>
      <c r="I6055" t="s">
        <v>4352</v>
      </c>
      <c r="J6055" t="s">
        <v>10047</v>
      </c>
      <c r="K6055" t="s">
        <v>7</v>
      </c>
      <c r="L6055" s="7">
        <v>20000000</v>
      </c>
      <c r="M6055" s="7">
        <v>27728118</v>
      </c>
      <c r="N6055" t="s">
        <v>9653</v>
      </c>
      <c r="O6055">
        <v>124</v>
      </c>
      <c r="P6055" s="8">
        <f>_xlfn.XLOOKUP(D6055,Consumer_Price_Index!A:A,Consumer_Price_Index!B:B)</f>
        <v>172.2</v>
      </c>
      <c r="Q6055" s="13">
        <f>IF(ISNUMBER(M6055), M6055*(Consumer_Price_Index!$B$45/(_xlfn.XLOOKUP('Working Data'!D3714,Consumer_Price_Index!A:A,Consumer_Price_Index!B:B))), "Missing")</f>
        <v>39388147.107692301</v>
      </c>
      <c r="R6055" t="str">
        <f t="shared" si="94"/>
        <v>Yes</v>
      </c>
    </row>
    <row r="6056" spans="1:18" x14ac:dyDescent="0.25">
      <c r="A6056" t="s">
        <v>4630</v>
      </c>
      <c r="B6056" t="s">
        <v>41</v>
      </c>
      <c r="C6056" t="s">
        <v>24</v>
      </c>
      <c r="D6056" s="11">
        <v>2014</v>
      </c>
      <c r="E6056" t="s">
        <v>4629</v>
      </c>
      <c r="F6056">
        <v>7.2</v>
      </c>
      <c r="G6056">
        <v>127000</v>
      </c>
      <c r="H6056" t="s">
        <v>3234</v>
      </c>
      <c r="I6056" t="s">
        <v>4628</v>
      </c>
      <c r="J6056" t="s">
        <v>2950</v>
      </c>
      <c r="K6056" t="s">
        <v>332</v>
      </c>
      <c r="M6056" s="7">
        <v>25574387</v>
      </c>
      <c r="N6056" t="s">
        <v>4627</v>
      </c>
      <c r="O6056">
        <v>102</v>
      </c>
      <c r="P6056" s="8">
        <f>_xlfn.XLOOKUP(D6056,Consumer_Price_Index!A:A,Consumer_Price_Index!B:B)</f>
        <v>236.7</v>
      </c>
      <c r="Q6056" s="13">
        <f>IF(ISNUMBER(M6056), M6056*(Consumer_Price_Index!$B$45/(_xlfn.XLOOKUP('Working Data'!D6478,Consumer_Price_Index!A:A,Consumer_Price_Index!B:B))), "Missing")</f>
        <v>32921485.926911704</v>
      </c>
      <c r="R6056" t="str">
        <f t="shared" si="94"/>
        <v>No</v>
      </c>
    </row>
    <row r="6057" spans="1:18" x14ac:dyDescent="0.25">
      <c r="A6057" t="s">
        <v>18141</v>
      </c>
      <c r="B6057" t="s">
        <v>41</v>
      </c>
      <c r="C6057" t="s">
        <v>24</v>
      </c>
      <c r="D6057" s="11">
        <v>1989</v>
      </c>
      <c r="E6057" t="s">
        <v>17658</v>
      </c>
      <c r="F6057">
        <v>7.2</v>
      </c>
      <c r="G6057">
        <v>64000</v>
      </c>
      <c r="H6057" t="s">
        <v>13136</v>
      </c>
      <c r="I6057" t="s">
        <v>13136</v>
      </c>
      <c r="J6057" t="s">
        <v>14293</v>
      </c>
      <c r="K6057" t="s">
        <v>7</v>
      </c>
      <c r="L6057" s="7">
        <v>11000000</v>
      </c>
      <c r="M6057" s="7">
        <v>49797148</v>
      </c>
      <c r="N6057" t="s">
        <v>15720</v>
      </c>
      <c r="O6057">
        <v>107</v>
      </c>
      <c r="P6057" s="8">
        <f>_xlfn.XLOOKUP(D6057,Consumer_Price_Index!A:A,Consumer_Price_Index!B:B)</f>
        <v>124</v>
      </c>
      <c r="Q6057" s="13">
        <f>IF(ISNUMBER(M6057), M6057*(Consumer_Price_Index!$B$45/(_xlfn.XLOOKUP('Working Data'!D1461,Consumer_Price_Index!A:A,Consumer_Price_Index!B:B))), "Missing")</f>
        <v>77691710.166922674</v>
      </c>
      <c r="R6057" t="str">
        <f t="shared" si="94"/>
        <v>Yes</v>
      </c>
    </row>
    <row r="6058" spans="1:18" x14ac:dyDescent="0.25">
      <c r="A6058" t="s">
        <v>19758</v>
      </c>
      <c r="B6058" t="s">
        <v>41</v>
      </c>
      <c r="C6058" t="s">
        <v>87</v>
      </c>
      <c r="D6058" s="11">
        <v>1986</v>
      </c>
      <c r="E6058" t="s">
        <v>19228</v>
      </c>
      <c r="F6058">
        <v>7.2</v>
      </c>
      <c r="G6058">
        <v>68000</v>
      </c>
      <c r="H6058" t="s">
        <v>3998</v>
      </c>
      <c r="I6058" t="s">
        <v>8426</v>
      </c>
      <c r="J6058" t="s">
        <v>19757</v>
      </c>
      <c r="K6058" t="s">
        <v>7</v>
      </c>
      <c r="L6058" s="7">
        <v>15000000</v>
      </c>
      <c r="M6058" s="7">
        <v>8621783</v>
      </c>
      <c r="N6058" t="s">
        <v>18160</v>
      </c>
      <c r="O6058">
        <v>120</v>
      </c>
      <c r="P6058" s="8">
        <f>_xlfn.XLOOKUP(D6058,Consumer_Price_Index!A:A,Consumer_Price_Index!B:B)</f>
        <v>109.6</v>
      </c>
      <c r="Q6058" s="13">
        <f>IF(ISNUMBER(M6058), M6058*(Consumer_Price_Index!$B$45/(_xlfn.XLOOKUP('Working Data'!D856,Consumer_Price_Index!A:A,Consumer_Price_Index!B:B))), "Missing")</f>
        <v>10718307.956344349</v>
      </c>
      <c r="R6058" t="str">
        <f t="shared" si="94"/>
        <v>Yes</v>
      </c>
    </row>
    <row r="6059" spans="1:18" x14ac:dyDescent="0.25">
      <c r="A6059" t="s">
        <v>11504</v>
      </c>
      <c r="B6059" t="s">
        <v>41</v>
      </c>
      <c r="C6059" t="s">
        <v>11</v>
      </c>
      <c r="D6059" s="11">
        <v>2001</v>
      </c>
      <c r="E6059" t="s">
        <v>10329</v>
      </c>
      <c r="F6059">
        <v>7.2</v>
      </c>
      <c r="G6059">
        <v>9300</v>
      </c>
      <c r="H6059" t="s">
        <v>6626</v>
      </c>
      <c r="I6059" t="s">
        <v>4543</v>
      </c>
      <c r="J6059" t="s">
        <v>3230</v>
      </c>
      <c r="K6059" t="s">
        <v>7</v>
      </c>
      <c r="M6059" s="7">
        <v>69958</v>
      </c>
      <c r="N6059" t="s">
        <v>11503</v>
      </c>
      <c r="O6059">
        <v>100</v>
      </c>
      <c r="P6059" s="8">
        <f>_xlfn.XLOOKUP(D6059,Consumer_Price_Index!A:A,Consumer_Price_Index!B:B)</f>
        <v>177.1</v>
      </c>
      <c r="Q6059" s="13">
        <f>IF(ISNUMBER(M6059), M6059*(Consumer_Price_Index!$B$45/(_xlfn.XLOOKUP('Working Data'!D3963,Consumer_Price_Index!A:A,Consumer_Price_Index!B:B))), "Missing")</f>
        <v>83364.108721157609</v>
      </c>
      <c r="R6059" t="str">
        <f t="shared" si="94"/>
        <v>No</v>
      </c>
    </row>
    <row r="6060" spans="1:18" x14ac:dyDescent="0.25">
      <c r="A6060" t="s">
        <v>20310</v>
      </c>
      <c r="B6060" t="s">
        <v>68</v>
      </c>
      <c r="C6060" t="s">
        <v>409</v>
      </c>
      <c r="D6060" s="11">
        <v>1985</v>
      </c>
      <c r="E6060" t="s">
        <v>19988</v>
      </c>
      <c r="F6060">
        <v>7.2</v>
      </c>
      <c r="G6060">
        <v>27000</v>
      </c>
      <c r="H6060" t="s">
        <v>4340</v>
      </c>
      <c r="I6060" t="s">
        <v>20309</v>
      </c>
      <c r="J6060" t="s">
        <v>6948</v>
      </c>
      <c r="K6060" t="s">
        <v>7</v>
      </c>
      <c r="L6060" s="7">
        <v>8000000</v>
      </c>
      <c r="M6060" s="7">
        <v>48230162</v>
      </c>
      <c r="N6060" t="s">
        <v>103</v>
      </c>
      <c r="O6060">
        <v>120</v>
      </c>
      <c r="P6060" s="8">
        <f>_xlfn.XLOOKUP(D6060,Consumer_Price_Index!A:A,Consumer_Price_Index!B:B)</f>
        <v>107.6</v>
      </c>
      <c r="Q6060" s="13">
        <f>IF(ISNUMBER(M6060), M6060*(Consumer_Price_Index!$B$45/(_xlfn.XLOOKUP('Working Data'!D653,Consumer_Price_Index!A:A,Consumer_Price_Index!B:B))), "Missing")</f>
        <v>85341059.009291515</v>
      </c>
      <c r="R6060" t="str">
        <f t="shared" si="94"/>
        <v>Yes</v>
      </c>
    </row>
    <row r="6061" spans="1:18" x14ac:dyDescent="0.25">
      <c r="A6061" t="s">
        <v>9872</v>
      </c>
      <c r="B6061" t="s">
        <v>41</v>
      </c>
      <c r="C6061" t="s">
        <v>87</v>
      </c>
      <c r="D6061" s="11">
        <v>2004</v>
      </c>
      <c r="E6061" t="s">
        <v>9871</v>
      </c>
      <c r="F6061">
        <v>7.2</v>
      </c>
      <c r="G6061">
        <v>31000</v>
      </c>
      <c r="H6061" t="s">
        <v>630</v>
      </c>
      <c r="I6061" t="s">
        <v>630</v>
      </c>
      <c r="J6061" t="s">
        <v>1308</v>
      </c>
      <c r="K6061" t="s">
        <v>7</v>
      </c>
      <c r="L6061" s="7">
        <v>500000</v>
      </c>
      <c r="M6061" s="7">
        <v>802948</v>
      </c>
      <c r="N6061" t="s">
        <v>4941</v>
      </c>
      <c r="O6061">
        <v>90</v>
      </c>
      <c r="P6061" s="8">
        <f>_xlfn.XLOOKUP(D6061,Consumer_Price_Index!A:A,Consumer_Price_Index!B:B)</f>
        <v>188.9</v>
      </c>
      <c r="Q6061" s="13">
        <f>IF(ISNUMBER(M6061), M6061*(Consumer_Price_Index!$B$45/(_xlfn.XLOOKUP('Working Data'!D4574,Consumer_Price_Index!A:A,Consumer_Price_Index!B:B))), "Missing")</f>
        <v>2232283.3540145988</v>
      </c>
      <c r="R6061" t="str">
        <f t="shared" si="94"/>
        <v>Yes</v>
      </c>
    </row>
    <row r="6062" spans="1:18" x14ac:dyDescent="0.25">
      <c r="A6062" t="s">
        <v>13432</v>
      </c>
      <c r="B6062" t="s">
        <v>68</v>
      </c>
      <c r="C6062" t="s">
        <v>11</v>
      </c>
      <c r="D6062" s="11">
        <v>1998</v>
      </c>
      <c r="E6062" t="s">
        <v>12977</v>
      </c>
      <c r="F6062">
        <v>7.2</v>
      </c>
      <c r="G6062">
        <v>223000</v>
      </c>
      <c r="H6062" t="s">
        <v>10535</v>
      </c>
      <c r="I6062" t="s">
        <v>13431</v>
      </c>
      <c r="J6062" t="s">
        <v>878</v>
      </c>
      <c r="K6062" t="s">
        <v>7</v>
      </c>
      <c r="L6062" s="7">
        <v>90000000</v>
      </c>
      <c r="M6062" s="7">
        <v>142940100</v>
      </c>
      <c r="N6062" t="s">
        <v>103</v>
      </c>
      <c r="O6062">
        <v>178</v>
      </c>
      <c r="P6062" s="8">
        <f>_xlfn.XLOOKUP(D6062,Consumer_Price_Index!A:A,Consumer_Price_Index!B:B)</f>
        <v>163</v>
      </c>
      <c r="Q6062" s="13">
        <f>IF(ISNUMBER(M6062), M6062*(Consumer_Price_Index!$B$45/(_xlfn.XLOOKUP('Working Data'!D3256,Consumer_Price_Index!A:A,Consumer_Price_Index!B:B))), "Missing")</f>
        <v>437287635.24096382</v>
      </c>
      <c r="R6062" t="str">
        <f t="shared" si="94"/>
        <v>Yes</v>
      </c>
    </row>
    <row r="6063" spans="1:18" x14ac:dyDescent="0.25">
      <c r="A6063" t="s">
        <v>6901</v>
      </c>
      <c r="B6063" t="s">
        <v>101</v>
      </c>
      <c r="C6063" t="s">
        <v>73</v>
      </c>
      <c r="D6063" s="11">
        <v>2010</v>
      </c>
      <c r="E6063" t="s">
        <v>6467</v>
      </c>
      <c r="F6063">
        <v>7.2</v>
      </c>
      <c r="G6063">
        <v>236000</v>
      </c>
      <c r="H6063" t="s">
        <v>2692</v>
      </c>
      <c r="I6063" t="s">
        <v>6900</v>
      </c>
      <c r="J6063" t="s">
        <v>1535</v>
      </c>
      <c r="K6063" t="s">
        <v>7</v>
      </c>
      <c r="L6063" s="7">
        <v>130000000</v>
      </c>
      <c r="M6063" s="7">
        <v>321885765</v>
      </c>
      <c r="N6063" t="s">
        <v>652</v>
      </c>
      <c r="O6063">
        <v>95</v>
      </c>
      <c r="P6063" s="8">
        <f>_xlfn.XLOOKUP(D6063,Consumer_Price_Index!A:A,Consumer_Price_Index!B:B)</f>
        <v>218.1</v>
      </c>
      <c r="Q6063" s="13">
        <f>IF(ISNUMBER(M6063), M6063*(Consumer_Price_Index!$B$45/(_xlfn.XLOOKUP('Working Data'!D5694,Consumer_Price_Index!A:A,Consumer_Price_Index!B:B))), "Missing")</f>
        <v>545183949.94719291</v>
      </c>
      <c r="R6063" t="str">
        <f t="shared" si="94"/>
        <v>Yes</v>
      </c>
    </row>
    <row r="6064" spans="1:18" x14ac:dyDescent="0.25">
      <c r="A6064" t="s">
        <v>6368</v>
      </c>
      <c r="B6064" t="s">
        <v>41</v>
      </c>
      <c r="C6064" t="s">
        <v>11</v>
      </c>
      <c r="D6064" s="11">
        <v>2011</v>
      </c>
      <c r="E6064" t="s">
        <v>6367</v>
      </c>
      <c r="F6064">
        <v>7.2</v>
      </c>
      <c r="G6064">
        <v>172000</v>
      </c>
      <c r="H6064" t="s">
        <v>1823</v>
      </c>
      <c r="I6064" t="s">
        <v>1823</v>
      </c>
      <c r="J6064" t="s">
        <v>5459</v>
      </c>
      <c r="K6064" t="s">
        <v>731</v>
      </c>
      <c r="L6064" s="7">
        <v>7400000</v>
      </c>
      <c r="M6064" s="7">
        <v>17039814</v>
      </c>
      <c r="N6064" t="s">
        <v>1821</v>
      </c>
      <c r="O6064">
        <v>135</v>
      </c>
      <c r="P6064" s="8">
        <f>_xlfn.XLOOKUP(D6064,Consumer_Price_Index!A:A,Consumer_Price_Index!B:B)</f>
        <v>224.9</v>
      </c>
      <c r="Q6064" s="13">
        <f>IF(ISNUMBER(M6064), M6064*(Consumer_Price_Index!$B$45/(_xlfn.XLOOKUP('Working Data'!D5887,Consumer_Price_Index!A:A,Consumer_Price_Index!B:B))), "Missing")</f>
        <v>23085955.205869272</v>
      </c>
      <c r="R6064" t="str">
        <f t="shared" si="94"/>
        <v>Yes</v>
      </c>
    </row>
    <row r="6065" spans="1:18" x14ac:dyDescent="0.25">
      <c r="A6065" t="s">
        <v>2031</v>
      </c>
      <c r="B6065" t="s">
        <v>52</v>
      </c>
      <c r="C6065" t="s">
        <v>34</v>
      </c>
      <c r="D6065" s="11">
        <v>2017</v>
      </c>
      <c r="E6065" t="s">
        <v>2030</v>
      </c>
      <c r="F6065">
        <v>7.2</v>
      </c>
      <c r="G6065">
        <v>7300</v>
      </c>
      <c r="H6065" t="s">
        <v>2029</v>
      </c>
      <c r="I6065" t="s">
        <v>2028</v>
      </c>
      <c r="J6065" t="s">
        <v>2027</v>
      </c>
      <c r="K6065" t="s">
        <v>220</v>
      </c>
      <c r="M6065" s="7">
        <v>19015346</v>
      </c>
      <c r="N6065" t="s">
        <v>2026</v>
      </c>
      <c r="O6065">
        <v>118</v>
      </c>
      <c r="P6065" s="8">
        <f>_xlfn.XLOOKUP(D6065,Consumer_Price_Index!A:A,Consumer_Price_Index!B:B)</f>
        <v>245.1</v>
      </c>
      <c r="Q6065" s="13">
        <f>IF(ISNUMBER(M6065), M6065*(Consumer_Price_Index!$B$45/(_xlfn.XLOOKUP('Working Data'!D7234,Consumer_Price_Index!A:A,Consumer_Price_Index!B:B))), "Missing")</f>
        <v>27949715.032320306</v>
      </c>
      <c r="R6065" t="str">
        <f t="shared" si="94"/>
        <v>No</v>
      </c>
    </row>
    <row r="6066" spans="1:18" x14ac:dyDescent="0.25">
      <c r="A6066" t="s">
        <v>12204</v>
      </c>
      <c r="B6066" t="s">
        <v>41</v>
      </c>
      <c r="C6066" t="s">
        <v>409</v>
      </c>
      <c r="D6066" s="11">
        <v>2000</v>
      </c>
      <c r="E6066" t="s">
        <v>12171</v>
      </c>
      <c r="F6066">
        <v>7.2</v>
      </c>
      <c r="G6066">
        <v>110000</v>
      </c>
      <c r="H6066" t="s">
        <v>1775</v>
      </c>
      <c r="I6066" t="s">
        <v>12203</v>
      </c>
      <c r="J6066" t="s">
        <v>5488</v>
      </c>
      <c r="K6066" t="s">
        <v>7</v>
      </c>
      <c r="L6066" s="7">
        <v>32000000</v>
      </c>
      <c r="M6066" s="7">
        <v>82343495</v>
      </c>
      <c r="N6066" t="s">
        <v>527</v>
      </c>
      <c r="O6066">
        <v>129</v>
      </c>
      <c r="P6066" s="8">
        <f>_xlfn.XLOOKUP(D6066,Consumer_Price_Index!A:A,Consumer_Price_Index!B:B)</f>
        <v>172.2</v>
      </c>
      <c r="Q6066" s="13">
        <f>IF(ISNUMBER(M6066), M6066*(Consumer_Price_Index!$B$45/(_xlfn.XLOOKUP('Working Data'!D3712,Consumer_Price_Index!A:A,Consumer_Price_Index!B:B))), "Missing")</f>
        <v>109277277.5544425</v>
      </c>
      <c r="R6066" t="str">
        <f t="shared" si="94"/>
        <v>Yes</v>
      </c>
    </row>
    <row r="6067" spans="1:18" x14ac:dyDescent="0.25">
      <c r="A6067" t="s">
        <v>11299</v>
      </c>
      <c r="B6067" t="s">
        <v>68</v>
      </c>
      <c r="C6067" t="s">
        <v>73</v>
      </c>
      <c r="D6067" s="11">
        <v>2001</v>
      </c>
      <c r="E6067" t="s">
        <v>11075</v>
      </c>
      <c r="F6067">
        <v>7.2</v>
      </c>
      <c r="G6067">
        <v>21000</v>
      </c>
      <c r="H6067" t="s">
        <v>11298</v>
      </c>
      <c r="I6067" t="s">
        <v>7160</v>
      </c>
      <c r="J6067" t="s">
        <v>11297</v>
      </c>
      <c r="K6067" t="s">
        <v>197</v>
      </c>
      <c r="L6067" s="7">
        <v>15000000</v>
      </c>
      <c r="M6067" s="7">
        <v>4035192</v>
      </c>
      <c r="N6067" t="s">
        <v>9623</v>
      </c>
      <c r="O6067">
        <v>108</v>
      </c>
      <c r="P6067" s="8">
        <f>_xlfn.XLOOKUP(D6067,Consumer_Price_Index!A:A,Consumer_Price_Index!B:B)</f>
        <v>177.1</v>
      </c>
      <c r="Q6067" s="13">
        <f>IF(ISNUMBER(M6067), M6067*(Consumer_Price_Index!$B$45/(_xlfn.XLOOKUP('Working Data'!D4031,Consumer_Price_Index!A:A,Consumer_Price_Index!B:B))), "Missing")</f>
        <v>6098824.416666667</v>
      </c>
      <c r="R6067" t="str">
        <f t="shared" si="94"/>
        <v>Yes</v>
      </c>
    </row>
    <row r="6068" spans="1:18" x14ac:dyDescent="0.25">
      <c r="A6068" t="s">
        <v>8464</v>
      </c>
      <c r="B6068" t="s">
        <v>41</v>
      </c>
      <c r="C6068" t="s">
        <v>87</v>
      </c>
      <c r="D6068" s="11">
        <v>2007</v>
      </c>
      <c r="E6068" t="s">
        <v>8241</v>
      </c>
      <c r="F6068">
        <v>7.2</v>
      </c>
      <c r="G6068">
        <v>159000</v>
      </c>
      <c r="H6068" t="s">
        <v>5788</v>
      </c>
      <c r="I6068" t="s">
        <v>5788</v>
      </c>
      <c r="J6068" t="s">
        <v>2431</v>
      </c>
      <c r="K6068" t="s">
        <v>7</v>
      </c>
      <c r="L6068" s="7">
        <v>25000000</v>
      </c>
      <c r="M6068" s="7">
        <v>92991835</v>
      </c>
      <c r="N6068" t="s">
        <v>8463</v>
      </c>
      <c r="O6068">
        <v>119</v>
      </c>
      <c r="P6068" s="8">
        <f>_xlfn.XLOOKUP(D6068,Consumer_Price_Index!A:A,Consumer_Price_Index!B:B)</f>
        <v>207.3</v>
      </c>
      <c r="Q6068" s="13">
        <f>IF(ISNUMBER(M6068), M6068*(Consumer_Price_Index!$B$45/(_xlfn.XLOOKUP('Working Data'!D5112,Consumer_Price_Index!A:A,Consumer_Price_Index!B:B))), "Missing")</f>
        <v>164544785.85656214</v>
      </c>
      <c r="R6068" t="str">
        <f t="shared" si="94"/>
        <v>Yes</v>
      </c>
    </row>
    <row r="6069" spans="1:18" x14ac:dyDescent="0.25">
      <c r="A6069" t="s">
        <v>14318</v>
      </c>
      <c r="B6069" t="s">
        <v>41</v>
      </c>
      <c r="C6069" t="s">
        <v>409</v>
      </c>
      <c r="D6069" s="11">
        <v>1996</v>
      </c>
      <c r="E6069" t="s">
        <v>14043</v>
      </c>
      <c r="F6069">
        <v>7.2</v>
      </c>
      <c r="G6069">
        <v>30000</v>
      </c>
      <c r="H6069" t="s">
        <v>1578</v>
      </c>
      <c r="I6069" t="s">
        <v>1578</v>
      </c>
      <c r="J6069" t="s">
        <v>857</v>
      </c>
      <c r="K6069" t="s">
        <v>265</v>
      </c>
      <c r="L6069" s="7">
        <v>25000000</v>
      </c>
      <c r="M6069" s="7">
        <v>11135803</v>
      </c>
      <c r="N6069" t="s">
        <v>138</v>
      </c>
      <c r="O6069">
        <v>133</v>
      </c>
      <c r="P6069" s="8">
        <f>_xlfn.XLOOKUP(D6069,Consumer_Price_Index!A:A,Consumer_Price_Index!B:B)</f>
        <v>156.9</v>
      </c>
      <c r="Q6069" s="13">
        <f>IF(ISNUMBER(M6069), M6069*(Consumer_Price_Index!$B$45/(_xlfn.XLOOKUP('Working Data'!D2939,Consumer_Price_Index!A:A,Consumer_Price_Index!B:B))), "Missing")</f>
        <v>18440647.685326088</v>
      </c>
      <c r="R6069" t="str">
        <f t="shared" si="94"/>
        <v>Yes</v>
      </c>
    </row>
    <row r="6070" spans="1:18" x14ac:dyDescent="0.25">
      <c r="A6070" t="s">
        <v>8152</v>
      </c>
      <c r="B6070" t="s">
        <v>41</v>
      </c>
      <c r="C6070" t="s">
        <v>34</v>
      </c>
      <c r="D6070" s="11">
        <v>2007</v>
      </c>
      <c r="E6070" t="s">
        <v>8151</v>
      </c>
      <c r="F6070">
        <v>7.2</v>
      </c>
      <c r="G6070">
        <v>45000</v>
      </c>
      <c r="H6070" t="s">
        <v>4502</v>
      </c>
      <c r="I6070" t="s">
        <v>8150</v>
      </c>
      <c r="J6070" t="s">
        <v>8149</v>
      </c>
      <c r="K6070" t="s">
        <v>2080</v>
      </c>
      <c r="L6070" s="7">
        <v>18000000</v>
      </c>
      <c r="M6070" s="7">
        <v>26527510</v>
      </c>
      <c r="N6070" t="s">
        <v>8148</v>
      </c>
      <c r="O6070">
        <v>126</v>
      </c>
      <c r="P6070" s="8">
        <f>_xlfn.XLOOKUP(D6070,Consumer_Price_Index!A:A,Consumer_Price_Index!B:B)</f>
        <v>207.3</v>
      </c>
      <c r="Q6070" s="13">
        <f>IF(ISNUMBER(M6070), M6070*(Consumer_Price_Index!$B$45/(_xlfn.XLOOKUP('Working Data'!D5217,Consumer_Price_Index!A:A,Consumer_Price_Index!B:B))), "Missing")</f>
        <v>75120188.633828998</v>
      </c>
      <c r="R6070" t="str">
        <f t="shared" si="94"/>
        <v>Yes</v>
      </c>
    </row>
    <row r="6071" spans="1:18" x14ac:dyDescent="0.25">
      <c r="A6071" t="s">
        <v>5218</v>
      </c>
      <c r="B6071" t="s">
        <v>915</v>
      </c>
      <c r="C6071" t="s">
        <v>73</v>
      </c>
      <c r="D6071" s="11">
        <v>2013</v>
      </c>
      <c r="E6071" t="s">
        <v>4963</v>
      </c>
      <c r="F6071">
        <v>7.2</v>
      </c>
      <c r="G6071">
        <v>332000</v>
      </c>
      <c r="H6071" t="s">
        <v>121</v>
      </c>
      <c r="I6071" t="s">
        <v>121</v>
      </c>
      <c r="J6071" t="s">
        <v>5217</v>
      </c>
      <c r="K6071" t="s">
        <v>7</v>
      </c>
      <c r="L6071" s="7">
        <v>200000000</v>
      </c>
      <c r="M6071" s="7">
        <v>743559645</v>
      </c>
      <c r="N6071" t="s">
        <v>119</v>
      </c>
      <c r="O6071">
        <v>104</v>
      </c>
      <c r="P6071" s="8">
        <f>_xlfn.XLOOKUP(D6071,Consumer_Price_Index!A:A,Consumer_Price_Index!B:B)</f>
        <v>233</v>
      </c>
      <c r="Q6071" s="13">
        <f>IF(ISNUMBER(M6071), M6071*(Consumer_Price_Index!$B$45/(_xlfn.XLOOKUP('Working Data'!D6269,Consumer_Price_Index!A:A,Consumer_Price_Index!B:B))), "Missing")</f>
        <v>1038801576.4855571</v>
      </c>
      <c r="R6071" t="str">
        <f t="shared" si="94"/>
        <v>Yes</v>
      </c>
    </row>
    <row r="6072" spans="1:18" x14ac:dyDescent="0.25">
      <c r="A6072" t="s">
        <v>17323</v>
      </c>
      <c r="B6072" t="s">
        <v>41</v>
      </c>
      <c r="C6072" t="s">
        <v>100</v>
      </c>
      <c r="D6072" s="11">
        <v>1990</v>
      </c>
      <c r="E6072" t="s">
        <v>17224</v>
      </c>
      <c r="F6072">
        <v>7.2</v>
      </c>
      <c r="G6072">
        <v>3500</v>
      </c>
      <c r="H6072" t="s">
        <v>10821</v>
      </c>
      <c r="I6072" t="s">
        <v>10961</v>
      </c>
      <c r="J6072" t="s">
        <v>14152</v>
      </c>
      <c r="K6072" t="s">
        <v>7</v>
      </c>
      <c r="L6072" s="7">
        <v>19000000</v>
      </c>
      <c r="M6072" s="7">
        <v>4011793</v>
      </c>
      <c r="N6072" t="s">
        <v>14645</v>
      </c>
      <c r="O6072">
        <v>136</v>
      </c>
      <c r="P6072" s="8">
        <f>_xlfn.XLOOKUP(D6072,Consumer_Price_Index!A:A,Consumer_Price_Index!B:B)</f>
        <v>130.69999999999999</v>
      </c>
      <c r="Q6072" s="13">
        <f>IF(ISNUMBER(M6072), M6072*(Consumer_Price_Index!$B$45/(_xlfn.XLOOKUP('Working Data'!D1782,Consumer_Price_Index!A:A,Consumer_Price_Index!B:B))), "Missing")</f>
        <v>5246323.2922746781</v>
      </c>
      <c r="R6072" t="str">
        <f t="shared" si="94"/>
        <v>Yes</v>
      </c>
    </row>
    <row r="6073" spans="1:18" x14ac:dyDescent="0.25">
      <c r="A6073" t="s">
        <v>13671</v>
      </c>
      <c r="B6073" t="s">
        <v>101</v>
      </c>
      <c r="C6073" t="s">
        <v>409</v>
      </c>
      <c r="D6073" s="11">
        <v>1997</v>
      </c>
      <c r="E6073" t="s">
        <v>13456</v>
      </c>
      <c r="F6073">
        <v>7.2</v>
      </c>
      <c r="G6073">
        <v>14000</v>
      </c>
      <c r="H6073" t="s">
        <v>3266</v>
      </c>
      <c r="I6073" t="s">
        <v>4372</v>
      </c>
      <c r="J6073" t="s">
        <v>1784</v>
      </c>
      <c r="K6073" t="s">
        <v>265</v>
      </c>
      <c r="M6073" s="7">
        <v>9229808</v>
      </c>
      <c r="N6073" t="s">
        <v>13670</v>
      </c>
      <c r="O6073">
        <v>101</v>
      </c>
      <c r="P6073" s="8">
        <f>_xlfn.XLOOKUP(D6073,Consumer_Price_Index!A:A,Consumer_Price_Index!B:B)</f>
        <v>160.5</v>
      </c>
      <c r="Q6073" s="13">
        <f>IF(ISNUMBER(M6073), M6073*(Consumer_Price_Index!$B$45/(_xlfn.XLOOKUP('Working Data'!D3179,Consumer_Price_Index!A:A,Consumer_Price_Index!B:B))), "Missing")</f>
        <v>28236169.654618472</v>
      </c>
      <c r="R6073" t="str">
        <f t="shared" si="94"/>
        <v>No</v>
      </c>
    </row>
    <row r="6074" spans="1:18" x14ac:dyDescent="0.25">
      <c r="A6074" t="s">
        <v>15427</v>
      </c>
      <c r="B6074" t="s">
        <v>41</v>
      </c>
      <c r="C6074" t="s">
        <v>24</v>
      </c>
      <c r="D6074" s="11">
        <v>1994</v>
      </c>
      <c r="E6074" t="s">
        <v>14549</v>
      </c>
      <c r="F6074">
        <v>7.2</v>
      </c>
      <c r="G6074">
        <v>37000</v>
      </c>
      <c r="H6074" t="s">
        <v>7305</v>
      </c>
      <c r="I6074" t="s">
        <v>7305</v>
      </c>
      <c r="J6074" t="s">
        <v>1960</v>
      </c>
      <c r="K6074" t="s">
        <v>504</v>
      </c>
      <c r="L6074" s="7">
        <v>9000000</v>
      </c>
      <c r="M6074" s="7">
        <v>15482277</v>
      </c>
      <c r="N6074" t="s">
        <v>13155</v>
      </c>
      <c r="O6074">
        <v>106</v>
      </c>
      <c r="P6074" s="8">
        <f>_xlfn.XLOOKUP(D6074,Consumer_Price_Index!A:A,Consumer_Price_Index!B:B)</f>
        <v>148.19999999999999</v>
      </c>
      <c r="Q6074" s="13">
        <f>IF(ISNUMBER(M6074), M6074*(Consumer_Price_Index!$B$45/(_xlfn.XLOOKUP('Working Data'!D2497,Consumer_Price_Index!A:A,Consumer_Price_Index!B:B))), "Missing")</f>
        <v>33624018.545260154</v>
      </c>
      <c r="R6074" t="str">
        <f t="shared" si="94"/>
        <v>Yes</v>
      </c>
    </row>
    <row r="6075" spans="1:18" x14ac:dyDescent="0.25">
      <c r="A6075" t="s">
        <v>20780</v>
      </c>
      <c r="B6075" t="s">
        <v>52</v>
      </c>
      <c r="C6075" t="s">
        <v>11</v>
      </c>
      <c r="D6075" s="11">
        <v>1983</v>
      </c>
      <c r="E6075" t="s">
        <v>20779</v>
      </c>
      <c r="F6075">
        <v>7.2</v>
      </c>
      <c r="G6075">
        <v>826</v>
      </c>
      <c r="H6075" t="s">
        <v>17226</v>
      </c>
      <c r="I6075" t="s">
        <v>17226</v>
      </c>
      <c r="J6075" t="s">
        <v>20778</v>
      </c>
      <c r="K6075" t="s">
        <v>7</v>
      </c>
      <c r="L6075" s="7">
        <v>50000</v>
      </c>
      <c r="M6075" s="7">
        <v>26177</v>
      </c>
      <c r="N6075" t="s">
        <v>20777</v>
      </c>
      <c r="O6075">
        <v>115</v>
      </c>
      <c r="P6075" s="8">
        <f>_xlfn.XLOOKUP(D6075,Consumer_Price_Index!A:A,Consumer_Price_Index!B:B)</f>
        <v>99.6</v>
      </c>
      <c r="Q6075" s="13">
        <f>IF(ISNUMBER(M6075), M6075*(Consumer_Price_Index!$B$45/(_xlfn.XLOOKUP('Working Data'!D469,Consumer_Price_Index!A:A,Consumer_Price_Index!B:B))), "Missing")</f>
        <v>96797.717233009709</v>
      </c>
      <c r="R6075" t="str">
        <f t="shared" si="94"/>
        <v>Yes</v>
      </c>
    </row>
    <row r="6076" spans="1:18" x14ac:dyDescent="0.25">
      <c r="A6076" t="s">
        <v>7645</v>
      </c>
      <c r="B6076" t="s">
        <v>41</v>
      </c>
      <c r="C6076" t="s">
        <v>87</v>
      </c>
      <c r="D6076" s="11">
        <v>2008</v>
      </c>
      <c r="E6076" t="s">
        <v>7644</v>
      </c>
      <c r="F6076">
        <v>7.2</v>
      </c>
      <c r="G6076">
        <v>37000</v>
      </c>
      <c r="H6076" t="s">
        <v>6004</v>
      </c>
      <c r="I6076" t="s">
        <v>6004</v>
      </c>
      <c r="J6076" t="s">
        <v>2864</v>
      </c>
      <c r="K6076" t="s">
        <v>7</v>
      </c>
      <c r="L6076" s="7">
        <v>11500000</v>
      </c>
      <c r="M6076" s="7">
        <v>409832</v>
      </c>
      <c r="N6076" t="s">
        <v>7643</v>
      </c>
      <c r="O6076">
        <v>108</v>
      </c>
      <c r="P6076" s="8">
        <f>_xlfn.XLOOKUP(D6076,Consumer_Price_Index!A:A,Consumer_Price_Index!B:B)</f>
        <v>215.3</v>
      </c>
      <c r="Q6076" s="13">
        <f>IF(ISNUMBER(M6076), M6076*(Consumer_Price_Index!$B$45/(_xlfn.XLOOKUP('Working Data'!D5412,Consumer_Price_Index!A:A,Consumer_Price_Index!B:B))), "Missing")</f>
        <v>749554.68427370943</v>
      </c>
      <c r="R6076" t="str">
        <f t="shared" si="94"/>
        <v>Yes</v>
      </c>
    </row>
    <row r="6077" spans="1:18" x14ac:dyDescent="0.25">
      <c r="A6077" t="s">
        <v>5215</v>
      </c>
      <c r="B6077" t="s">
        <v>68</v>
      </c>
      <c r="C6077" t="s">
        <v>87</v>
      </c>
      <c r="D6077" s="11">
        <v>2013</v>
      </c>
      <c r="E6077" t="s">
        <v>5027</v>
      </c>
      <c r="F6077">
        <v>7.2</v>
      </c>
      <c r="G6077">
        <v>612000</v>
      </c>
      <c r="H6077" t="s">
        <v>3141</v>
      </c>
      <c r="I6077" t="s">
        <v>3268</v>
      </c>
      <c r="J6077" t="s">
        <v>754</v>
      </c>
      <c r="K6077" t="s">
        <v>7</v>
      </c>
      <c r="L6077" s="7">
        <v>75000000</v>
      </c>
      <c r="M6077" s="7">
        <v>351723989</v>
      </c>
      <c r="N6077" t="s">
        <v>856</v>
      </c>
      <c r="O6077">
        <v>115</v>
      </c>
      <c r="P6077" s="8">
        <f>_xlfn.XLOOKUP(D6077,Consumer_Price_Index!A:A,Consumer_Price_Index!B:B)</f>
        <v>233</v>
      </c>
      <c r="Q6077" s="13">
        <f>IF(ISNUMBER(M6077), M6077*(Consumer_Price_Index!$B$45/(_xlfn.XLOOKUP('Working Data'!D6271,Consumer_Price_Index!A:A,Consumer_Price_Index!B:B))), "Missing")</f>
        <v>905919691.02535915</v>
      </c>
      <c r="R6077" t="str">
        <f t="shared" si="94"/>
        <v>Yes</v>
      </c>
    </row>
    <row r="6078" spans="1:18" x14ac:dyDescent="0.25">
      <c r="A6078" t="s">
        <v>19282</v>
      </c>
      <c r="B6078" t="s">
        <v>915</v>
      </c>
      <c r="C6078" t="s">
        <v>160</v>
      </c>
      <c r="D6078" s="11">
        <v>1986</v>
      </c>
      <c r="E6078" t="s">
        <v>19281</v>
      </c>
      <c r="F6078">
        <v>7.2</v>
      </c>
      <c r="G6078">
        <v>1000</v>
      </c>
      <c r="H6078" t="s">
        <v>14364</v>
      </c>
      <c r="I6078" t="s">
        <v>19280</v>
      </c>
      <c r="J6078" t="s">
        <v>19279</v>
      </c>
      <c r="K6078" t="s">
        <v>7</v>
      </c>
      <c r="M6078" s="7">
        <v>781727</v>
      </c>
      <c r="N6078" t="s">
        <v>13128</v>
      </c>
      <c r="O6078">
        <v>89</v>
      </c>
      <c r="P6078" s="8">
        <f>_xlfn.XLOOKUP(D6078,Consumer_Price_Index!A:A,Consumer_Price_Index!B:B)</f>
        <v>109.6</v>
      </c>
      <c r="Q6078" s="13">
        <f>IF(ISNUMBER(M6078), M6078*(Consumer_Price_Index!$B$45/(_xlfn.XLOOKUP('Working Data'!D1031,Consumer_Price_Index!A:A,Consumer_Price_Index!B:B))), "Missing")</f>
        <v>1324025.6637020567</v>
      </c>
      <c r="R6078" t="str">
        <f t="shared" si="94"/>
        <v>No</v>
      </c>
    </row>
    <row r="6079" spans="1:18" x14ac:dyDescent="0.25">
      <c r="A6079" t="s">
        <v>10475</v>
      </c>
      <c r="B6079" t="s">
        <v>41</v>
      </c>
      <c r="C6079" t="s">
        <v>34</v>
      </c>
      <c r="D6079" s="11">
        <v>2003</v>
      </c>
      <c r="E6079" t="s">
        <v>9526</v>
      </c>
      <c r="F6079">
        <v>7.2</v>
      </c>
      <c r="G6079">
        <v>72000</v>
      </c>
      <c r="H6079" t="s">
        <v>7720</v>
      </c>
      <c r="I6079" t="s">
        <v>10474</v>
      </c>
      <c r="J6079" t="s">
        <v>556</v>
      </c>
      <c r="K6079" t="s">
        <v>555</v>
      </c>
      <c r="M6079" s="7">
        <v>20235426</v>
      </c>
      <c r="N6079" t="s">
        <v>2598</v>
      </c>
      <c r="O6079">
        <v>105</v>
      </c>
      <c r="P6079" s="8">
        <f>_xlfn.XLOOKUP(D6079,Consumer_Price_Index!A:A,Consumer_Price_Index!B:B)</f>
        <v>184</v>
      </c>
      <c r="Q6079" s="13">
        <f>IF(ISNUMBER(M6079), M6079*(Consumer_Price_Index!$B$45/(_xlfn.XLOOKUP('Working Data'!D4355,Consumer_Price_Index!A:A,Consumer_Price_Index!B:B))), "Missing")</f>
        <v>41604145.089068823</v>
      </c>
      <c r="R6079" t="str">
        <f t="shared" si="94"/>
        <v>No</v>
      </c>
    </row>
    <row r="6080" spans="1:18" x14ac:dyDescent="0.25">
      <c r="A6080" t="s">
        <v>16412</v>
      </c>
      <c r="B6080" t="s">
        <v>68</v>
      </c>
      <c r="C6080" t="s">
        <v>409</v>
      </c>
      <c r="D6080" s="11">
        <v>1992</v>
      </c>
      <c r="E6080" t="s">
        <v>16411</v>
      </c>
      <c r="F6080">
        <v>7.2</v>
      </c>
      <c r="G6080">
        <v>15000</v>
      </c>
      <c r="H6080" t="s">
        <v>5311</v>
      </c>
      <c r="I6080" t="s">
        <v>16410</v>
      </c>
      <c r="J6080" t="s">
        <v>3812</v>
      </c>
      <c r="K6080" t="s">
        <v>265</v>
      </c>
      <c r="L6080" s="7">
        <v>4000000</v>
      </c>
      <c r="M6080" s="7">
        <v>5378172</v>
      </c>
      <c r="N6080" t="s">
        <v>5310</v>
      </c>
      <c r="O6080">
        <v>94</v>
      </c>
      <c r="P6080" s="8">
        <f>_xlfn.XLOOKUP(D6080,Consumer_Price_Index!A:A,Consumer_Price_Index!B:B)</f>
        <v>140.30000000000001</v>
      </c>
      <c r="Q6080" s="13">
        <f>IF(ISNUMBER(M6080), M6080*(Consumer_Price_Index!$B$45/(_xlfn.XLOOKUP('Working Data'!D2121,Consumer_Price_Index!A:A,Consumer_Price_Index!B:B))), "Missing")</f>
        <v>11680178.24946543</v>
      </c>
      <c r="R6080" t="str">
        <f t="shared" si="94"/>
        <v>Yes</v>
      </c>
    </row>
    <row r="6081" spans="1:18" x14ac:dyDescent="0.25">
      <c r="A6081" t="s">
        <v>20253</v>
      </c>
      <c r="B6081" t="s">
        <v>101</v>
      </c>
      <c r="C6081" t="s">
        <v>409</v>
      </c>
      <c r="D6081" s="11">
        <v>1985</v>
      </c>
      <c r="E6081" t="s">
        <v>20144</v>
      </c>
      <c r="F6081">
        <v>7.2</v>
      </c>
      <c r="G6081">
        <v>75000</v>
      </c>
      <c r="H6081" t="s">
        <v>9543</v>
      </c>
      <c r="I6081" t="s">
        <v>19073</v>
      </c>
      <c r="J6081" t="s">
        <v>2463</v>
      </c>
      <c r="K6081" t="s">
        <v>7</v>
      </c>
      <c r="L6081" s="7">
        <v>31000000</v>
      </c>
      <c r="M6081" s="7">
        <v>227514205</v>
      </c>
      <c r="N6081" t="s">
        <v>15720</v>
      </c>
      <c r="O6081">
        <v>161</v>
      </c>
      <c r="P6081" s="8">
        <f>_xlfn.XLOOKUP(D6081,Consumer_Price_Index!A:A,Consumer_Price_Index!B:B)</f>
        <v>107.6</v>
      </c>
      <c r="Q6081" s="13">
        <f>IF(ISNUMBER(M6081), M6081*(Consumer_Price_Index!$B$45/(_xlfn.XLOOKUP('Working Data'!D683,Consumer_Price_Index!A:A,Consumer_Price_Index!B:B))), "Missing")</f>
        <v>441832876.12173355</v>
      </c>
      <c r="R6081" t="str">
        <f t="shared" si="94"/>
        <v>Yes</v>
      </c>
    </row>
    <row r="6082" spans="1:18" x14ac:dyDescent="0.25">
      <c r="A6082" t="s">
        <v>4494</v>
      </c>
      <c r="B6082" t="s">
        <v>101</v>
      </c>
      <c r="C6082" t="s">
        <v>73</v>
      </c>
      <c r="D6082" s="11">
        <v>2014</v>
      </c>
      <c r="E6082" t="s">
        <v>3810</v>
      </c>
      <c r="F6082">
        <v>7.2</v>
      </c>
      <c r="G6082">
        <v>103000</v>
      </c>
      <c r="H6082" t="s">
        <v>2385</v>
      </c>
      <c r="I6082" t="s">
        <v>2385</v>
      </c>
      <c r="J6082" t="s">
        <v>4493</v>
      </c>
      <c r="K6082" t="s">
        <v>265</v>
      </c>
      <c r="L6082" s="7">
        <v>55000000</v>
      </c>
      <c r="M6082" s="7">
        <v>282377683</v>
      </c>
      <c r="N6082" t="s">
        <v>1794</v>
      </c>
      <c r="O6082">
        <v>95</v>
      </c>
      <c r="P6082" s="8">
        <f>_xlfn.XLOOKUP(D6082,Consumer_Price_Index!A:A,Consumer_Price_Index!B:B)</f>
        <v>236.7</v>
      </c>
      <c r="Q6082" s="13">
        <f>IF(ISNUMBER(M6082), M6082*(Consumer_Price_Index!$B$45/(_xlfn.XLOOKUP('Working Data'!D6526,Consumer_Price_Index!A:A,Consumer_Price_Index!B:B))), "Missing")</f>
        <v>342654241.3783353</v>
      </c>
      <c r="R6082" t="str">
        <f t="shared" si="94"/>
        <v>Yes</v>
      </c>
    </row>
    <row r="6083" spans="1:18" x14ac:dyDescent="0.25">
      <c r="A6083" t="s">
        <v>2506</v>
      </c>
      <c r="B6083" t="s">
        <v>41</v>
      </c>
      <c r="C6083" t="s">
        <v>100</v>
      </c>
      <c r="D6083" s="11">
        <v>2017</v>
      </c>
      <c r="E6083" t="s">
        <v>1322</v>
      </c>
      <c r="F6083">
        <v>7.2</v>
      </c>
      <c r="G6083">
        <v>63000</v>
      </c>
      <c r="H6083" t="s">
        <v>2505</v>
      </c>
      <c r="I6083" t="s">
        <v>2504</v>
      </c>
      <c r="J6083" t="s">
        <v>2503</v>
      </c>
      <c r="K6083" t="s">
        <v>7</v>
      </c>
      <c r="M6083" s="7">
        <v>10060903</v>
      </c>
      <c r="N6083" t="s">
        <v>2502</v>
      </c>
      <c r="O6083">
        <v>133</v>
      </c>
      <c r="P6083" s="8">
        <f>_xlfn.XLOOKUP(D6083,Consumer_Price_Index!A:A,Consumer_Price_Index!B:B)</f>
        <v>245.1</v>
      </c>
      <c r="Q6083" s="13">
        <f>IF(ISNUMBER(M6083), M6083*(Consumer_Price_Index!$B$45/(_xlfn.XLOOKUP('Working Data'!D7122,Consumer_Price_Index!A:A,Consumer_Price_Index!B:B))), "Missing")</f>
        <v>13630756.532236548</v>
      </c>
      <c r="R6083" t="str">
        <f t="shared" ref="R6083:R6146" si="95">IF(AND(ISNUMBER(L6083), L6083&gt;0, ISNUMBER(M6083), M6083&gt;0), "Yes", "No")</f>
        <v>No</v>
      </c>
    </row>
    <row r="6084" spans="1:18" x14ac:dyDescent="0.25">
      <c r="A6084" t="s">
        <v>8845</v>
      </c>
      <c r="B6084" t="s">
        <v>41</v>
      </c>
      <c r="C6084" t="s">
        <v>24</v>
      </c>
      <c r="D6084" s="11">
        <v>2006</v>
      </c>
      <c r="E6084" t="s">
        <v>8127</v>
      </c>
      <c r="F6084">
        <v>7.2</v>
      </c>
      <c r="G6084">
        <v>71000</v>
      </c>
      <c r="H6084" t="s">
        <v>32</v>
      </c>
      <c r="I6084" t="s">
        <v>8844</v>
      </c>
      <c r="J6084" t="s">
        <v>4077</v>
      </c>
      <c r="K6084" t="s">
        <v>562</v>
      </c>
      <c r="L6084" s="7">
        <v>13000000</v>
      </c>
      <c r="M6084" s="7">
        <v>17471727</v>
      </c>
      <c r="N6084" t="s">
        <v>8843</v>
      </c>
      <c r="O6084">
        <v>120</v>
      </c>
      <c r="P6084" s="8">
        <f>_xlfn.XLOOKUP(D6084,Consumer_Price_Index!A:A,Consumer_Price_Index!B:B)</f>
        <v>201.6</v>
      </c>
      <c r="Q6084" s="13">
        <f>IF(ISNUMBER(M6084), M6084*(Consumer_Price_Index!$B$45/(_xlfn.XLOOKUP('Working Data'!D4966,Consumer_Price_Index!A:A,Consumer_Price_Index!B:B))), "Missing")</f>
        <v>48573314.022810221</v>
      </c>
      <c r="R6084" t="str">
        <f t="shared" si="95"/>
        <v>Yes</v>
      </c>
    </row>
    <row r="6085" spans="1:18" x14ac:dyDescent="0.25">
      <c r="A6085" t="s">
        <v>19357</v>
      </c>
      <c r="B6085" t="s">
        <v>52</v>
      </c>
      <c r="C6085" t="s">
        <v>11</v>
      </c>
      <c r="D6085" s="11">
        <v>1986</v>
      </c>
      <c r="E6085" t="s">
        <v>19356</v>
      </c>
      <c r="F6085">
        <v>7.2</v>
      </c>
      <c r="G6085">
        <v>2800</v>
      </c>
      <c r="H6085" t="s">
        <v>19355</v>
      </c>
      <c r="I6085" t="s">
        <v>19355</v>
      </c>
      <c r="J6085" t="s">
        <v>19354</v>
      </c>
      <c r="K6085" t="s">
        <v>7</v>
      </c>
      <c r="N6085" t="s">
        <v>19353</v>
      </c>
      <c r="O6085">
        <v>90</v>
      </c>
      <c r="P6085" s="8">
        <f>_xlfn.XLOOKUP(D6085,Consumer_Price_Index!A:A,Consumer_Price_Index!B:B)</f>
        <v>109.6</v>
      </c>
      <c r="Q6085" s="13" t="str">
        <f>IF(ISNUMBER(M6085), M6085*(Consumer_Price_Index!$B$45/(_xlfn.XLOOKUP('Working Data'!D1010,Consumer_Price_Index!A:A,Consumer_Price_Index!B:B))), "Missing")</f>
        <v>Missing</v>
      </c>
      <c r="R6085" t="str">
        <f t="shared" si="95"/>
        <v>No</v>
      </c>
    </row>
    <row r="6086" spans="1:18" x14ac:dyDescent="0.25">
      <c r="A6086" t="s">
        <v>12191</v>
      </c>
      <c r="B6086" t="s">
        <v>68</v>
      </c>
      <c r="C6086" t="s">
        <v>11</v>
      </c>
      <c r="D6086" s="11">
        <v>2000</v>
      </c>
      <c r="E6086" t="s">
        <v>11957</v>
      </c>
      <c r="F6086">
        <v>7.2</v>
      </c>
      <c r="G6086">
        <v>114000</v>
      </c>
      <c r="H6086" t="s">
        <v>1380</v>
      </c>
      <c r="I6086" t="s">
        <v>12190</v>
      </c>
      <c r="J6086" t="s">
        <v>9728</v>
      </c>
      <c r="K6086" t="s">
        <v>7</v>
      </c>
      <c r="L6086" s="7">
        <v>40000000</v>
      </c>
      <c r="M6086" s="7">
        <v>55707411</v>
      </c>
      <c r="N6086" t="s">
        <v>138</v>
      </c>
      <c r="O6086">
        <v>123</v>
      </c>
      <c r="P6086" s="8">
        <f>_xlfn.XLOOKUP(D6086,Consumer_Price_Index!A:A,Consumer_Price_Index!B:B)</f>
        <v>172.2</v>
      </c>
      <c r="Q6086" s="13">
        <f>IF(ISNUMBER(M6086), M6086*(Consumer_Price_Index!$B$45/(_xlfn.XLOOKUP('Working Data'!D3718,Consumer_Price_Index!A:A,Consumer_Price_Index!B:B))), "Missing")</f>
        <v>101885042.80732293</v>
      </c>
      <c r="R6086" t="str">
        <f t="shared" si="95"/>
        <v>Yes</v>
      </c>
    </row>
    <row r="6087" spans="1:18" x14ac:dyDescent="0.25">
      <c r="A6087" t="s">
        <v>9214</v>
      </c>
      <c r="B6087" t="s">
        <v>41</v>
      </c>
      <c r="C6087" t="s">
        <v>11</v>
      </c>
      <c r="D6087" s="11">
        <v>1991</v>
      </c>
      <c r="E6087" t="s">
        <v>16324</v>
      </c>
      <c r="F6087">
        <v>7.2</v>
      </c>
      <c r="G6087">
        <v>6300</v>
      </c>
      <c r="H6087" t="s">
        <v>3935</v>
      </c>
      <c r="I6087" t="s">
        <v>3935</v>
      </c>
      <c r="J6087" t="s">
        <v>9595</v>
      </c>
      <c r="K6087" t="s">
        <v>504</v>
      </c>
      <c r="M6087" s="7">
        <v>524668</v>
      </c>
      <c r="N6087" t="s">
        <v>16715</v>
      </c>
      <c r="O6087">
        <v>86</v>
      </c>
      <c r="P6087" s="8">
        <f>_xlfn.XLOOKUP(D6087,Consumer_Price_Index!A:A,Consumer_Price_Index!B:B)</f>
        <v>136.19999999999999</v>
      </c>
      <c r="Q6087" s="13">
        <f>IF(ISNUMBER(M6087), M6087*(Consumer_Price_Index!$B$45/(_xlfn.XLOOKUP('Working Data'!D1999,Consumer_Price_Index!A:A,Consumer_Price_Index!B:B))), "Missing")</f>
        <v>996051.96012461057</v>
      </c>
      <c r="R6087" t="str">
        <f t="shared" si="95"/>
        <v>No</v>
      </c>
    </row>
    <row r="6088" spans="1:18" x14ac:dyDescent="0.25">
      <c r="A6088" t="s">
        <v>17515</v>
      </c>
      <c r="B6088" t="s">
        <v>41</v>
      </c>
      <c r="C6088" t="s">
        <v>24</v>
      </c>
      <c r="D6088" s="11">
        <v>1990</v>
      </c>
      <c r="E6088" t="s">
        <v>17514</v>
      </c>
      <c r="F6088">
        <v>7.2</v>
      </c>
      <c r="G6088">
        <v>27000</v>
      </c>
      <c r="H6088" t="s">
        <v>14950</v>
      </c>
      <c r="I6088" t="s">
        <v>14950</v>
      </c>
      <c r="J6088" t="s">
        <v>9236</v>
      </c>
      <c r="K6088" t="s">
        <v>95</v>
      </c>
      <c r="M6088" s="7">
        <v>11541758</v>
      </c>
      <c r="N6088" t="s">
        <v>666</v>
      </c>
      <c r="O6088">
        <v>102</v>
      </c>
      <c r="P6088" s="8">
        <f>_xlfn.XLOOKUP(D6088,Consumer_Price_Index!A:A,Consumer_Price_Index!B:B)</f>
        <v>130.69999999999999</v>
      </c>
      <c r="Q6088" s="13">
        <f>IF(ISNUMBER(M6088), M6088*(Consumer_Price_Index!$B$45/(_xlfn.XLOOKUP('Working Data'!D1707,Consumer_Price_Index!A:A,Consumer_Price_Index!B:B))), "Missing")</f>
        <v>23075942.667979002</v>
      </c>
      <c r="R6088" t="str">
        <f t="shared" si="95"/>
        <v>No</v>
      </c>
    </row>
    <row r="6089" spans="1:18" x14ac:dyDescent="0.25">
      <c r="A6089" t="s">
        <v>6369</v>
      </c>
      <c r="B6089" t="s">
        <v>101</v>
      </c>
      <c r="C6089" t="s">
        <v>73</v>
      </c>
      <c r="D6089" s="11">
        <v>2011</v>
      </c>
      <c r="E6089" t="s">
        <v>6117</v>
      </c>
      <c r="F6089">
        <v>7.2</v>
      </c>
      <c r="G6089">
        <v>245000</v>
      </c>
      <c r="H6089" t="s">
        <v>3191</v>
      </c>
      <c r="I6089" t="s">
        <v>3126</v>
      </c>
      <c r="J6089" t="s">
        <v>2674</v>
      </c>
      <c r="K6089" t="s">
        <v>7</v>
      </c>
      <c r="L6089" s="7">
        <v>135000000</v>
      </c>
      <c r="M6089" s="7">
        <v>245724603</v>
      </c>
      <c r="N6089" t="s">
        <v>108</v>
      </c>
      <c r="O6089">
        <v>107</v>
      </c>
      <c r="P6089" s="8">
        <f>_xlfn.XLOOKUP(D6089,Consumer_Price_Index!A:A,Consumer_Price_Index!B:B)</f>
        <v>224.9</v>
      </c>
      <c r="Q6089" s="13">
        <f>IF(ISNUMBER(M6089), M6089*(Consumer_Price_Index!$B$45/(_xlfn.XLOOKUP('Working Data'!D5886,Consumer_Price_Index!A:A,Consumer_Price_Index!B:B))), "Missing")</f>
        <v>371390310.18898809</v>
      </c>
      <c r="R6089" t="str">
        <f t="shared" si="95"/>
        <v>Yes</v>
      </c>
    </row>
    <row r="6090" spans="1:18" x14ac:dyDescent="0.25">
      <c r="A6090" t="s">
        <v>20231</v>
      </c>
      <c r="B6090" t="s">
        <v>382</v>
      </c>
      <c r="C6090" t="s">
        <v>24</v>
      </c>
      <c r="D6090" s="11">
        <v>1985</v>
      </c>
      <c r="E6090" t="s">
        <v>20114</v>
      </c>
      <c r="F6090">
        <v>7.2</v>
      </c>
      <c r="G6090">
        <v>59000</v>
      </c>
      <c r="H6090" t="s">
        <v>16358</v>
      </c>
      <c r="I6090" t="s">
        <v>19689</v>
      </c>
      <c r="J6090" t="s">
        <v>19688</v>
      </c>
      <c r="K6090" t="s">
        <v>7</v>
      </c>
      <c r="L6090" s="7">
        <v>900000</v>
      </c>
      <c r="M6090" s="7">
        <v>2023414</v>
      </c>
      <c r="N6090" t="s">
        <v>16848</v>
      </c>
      <c r="O6090">
        <v>104</v>
      </c>
      <c r="P6090" s="8">
        <f>_xlfn.XLOOKUP(D6090,Consumer_Price_Index!A:A,Consumer_Price_Index!B:B)</f>
        <v>107.6</v>
      </c>
      <c r="Q6090" s="13">
        <f>IF(ISNUMBER(M6090), M6090*(Consumer_Price_Index!$B$45/(_xlfn.XLOOKUP('Working Data'!D693,Consumer_Price_Index!A:A,Consumer_Price_Index!B:B))), "Missing")</f>
        <v>6388955.9150259066</v>
      </c>
      <c r="R6090" t="str">
        <f t="shared" si="95"/>
        <v>Yes</v>
      </c>
    </row>
    <row r="6091" spans="1:18" x14ac:dyDescent="0.25">
      <c r="A6091" t="s">
        <v>11209</v>
      </c>
      <c r="B6091" t="s">
        <v>41</v>
      </c>
      <c r="C6091" t="s">
        <v>87</v>
      </c>
      <c r="D6091" s="11">
        <v>2002</v>
      </c>
      <c r="E6091" t="s">
        <v>10787</v>
      </c>
      <c r="F6091">
        <v>7.2</v>
      </c>
      <c r="G6091">
        <v>259000</v>
      </c>
      <c r="H6091" t="s">
        <v>4648</v>
      </c>
      <c r="I6091" t="s">
        <v>8426</v>
      </c>
      <c r="J6091" t="s">
        <v>5628</v>
      </c>
      <c r="K6091" t="s">
        <v>332</v>
      </c>
      <c r="L6091" s="7">
        <v>78000000</v>
      </c>
      <c r="M6091" s="7">
        <v>209196298</v>
      </c>
      <c r="N6091" t="s">
        <v>103</v>
      </c>
      <c r="O6091">
        <v>124</v>
      </c>
      <c r="P6091" s="8">
        <f>_xlfn.XLOOKUP(D6091,Consumer_Price_Index!A:A,Consumer_Price_Index!B:B)</f>
        <v>179.9</v>
      </c>
      <c r="Q6091" s="13">
        <f>IF(ISNUMBER(M6091), M6091*(Consumer_Price_Index!$B$45/(_xlfn.XLOOKUP('Working Data'!D4066,Consumer_Price_Index!A:A,Consumer_Price_Index!B:B))), "Missing")</f>
        <v>268954059.07426161</v>
      </c>
      <c r="R6091" t="str">
        <f t="shared" si="95"/>
        <v>Yes</v>
      </c>
    </row>
    <row r="6092" spans="1:18" x14ac:dyDescent="0.25">
      <c r="A6092" t="s">
        <v>17505</v>
      </c>
      <c r="B6092" t="s">
        <v>41</v>
      </c>
      <c r="C6092" t="s">
        <v>409</v>
      </c>
      <c r="D6092" s="11">
        <v>1990</v>
      </c>
      <c r="E6092" t="s">
        <v>17454</v>
      </c>
      <c r="F6092">
        <v>7.2</v>
      </c>
      <c r="G6092">
        <v>15000</v>
      </c>
      <c r="H6092" t="s">
        <v>11014</v>
      </c>
      <c r="I6092" t="s">
        <v>17504</v>
      </c>
      <c r="J6092" t="s">
        <v>13979</v>
      </c>
      <c r="K6092" t="s">
        <v>7</v>
      </c>
      <c r="M6092" s="7">
        <v>15445131</v>
      </c>
      <c r="N6092" t="s">
        <v>16269</v>
      </c>
      <c r="O6092">
        <v>111</v>
      </c>
      <c r="P6092" s="8">
        <f>_xlfn.XLOOKUP(D6092,Consumer_Price_Index!A:A,Consumer_Price_Index!B:B)</f>
        <v>130.69999999999999</v>
      </c>
      <c r="Q6092" s="13">
        <f>IF(ISNUMBER(M6092), M6092*(Consumer_Price_Index!$B$45/(_xlfn.XLOOKUP('Working Data'!D1712,Consumer_Price_Index!A:A,Consumer_Price_Index!B:B))), "Missing")</f>
        <v>31755272.710526314</v>
      </c>
      <c r="R6092" t="str">
        <f t="shared" si="95"/>
        <v>No</v>
      </c>
    </row>
    <row r="6093" spans="1:18" x14ac:dyDescent="0.25">
      <c r="A6093" t="s">
        <v>16731</v>
      </c>
      <c r="B6093" t="s">
        <v>101</v>
      </c>
      <c r="C6093" t="s">
        <v>11</v>
      </c>
      <c r="D6093" s="11">
        <v>1991</v>
      </c>
      <c r="E6093" t="s">
        <v>16730</v>
      </c>
      <c r="F6093">
        <v>7.2</v>
      </c>
      <c r="G6093">
        <v>6400</v>
      </c>
      <c r="H6093" t="s">
        <v>3429</v>
      </c>
      <c r="I6093" t="s">
        <v>16729</v>
      </c>
      <c r="J6093" t="s">
        <v>16728</v>
      </c>
      <c r="K6093" t="s">
        <v>197</v>
      </c>
      <c r="M6093" s="7">
        <v>516431</v>
      </c>
      <c r="N6093" t="s">
        <v>16727</v>
      </c>
      <c r="O6093">
        <v>98</v>
      </c>
      <c r="P6093" s="8">
        <f>_xlfn.XLOOKUP(D6093,Consumer_Price_Index!A:A,Consumer_Price_Index!B:B)</f>
        <v>136.19999999999999</v>
      </c>
      <c r="Q6093" s="13">
        <f>IF(ISNUMBER(M6093), M6093*(Consumer_Price_Index!$B$45/(_xlfn.XLOOKUP('Working Data'!D1995,Consumer_Price_Index!A:A,Consumer_Price_Index!B:B))), "Missing")</f>
        <v>675349.89570815442</v>
      </c>
      <c r="R6093" t="str">
        <f t="shared" si="95"/>
        <v>No</v>
      </c>
    </row>
    <row r="6094" spans="1:18" x14ac:dyDescent="0.25">
      <c r="A6094" t="s">
        <v>17664</v>
      </c>
      <c r="B6094" t="s">
        <v>68</v>
      </c>
      <c r="C6094" t="s">
        <v>409</v>
      </c>
      <c r="D6094" s="11">
        <v>1989</v>
      </c>
      <c r="E6094" t="s">
        <v>17663</v>
      </c>
      <c r="F6094">
        <v>7.2</v>
      </c>
      <c r="G6094">
        <v>2100</v>
      </c>
      <c r="H6094" t="s">
        <v>9693</v>
      </c>
      <c r="I6094" t="s">
        <v>17662</v>
      </c>
      <c r="J6094" t="s">
        <v>17661</v>
      </c>
      <c r="K6094" t="s">
        <v>7</v>
      </c>
      <c r="M6094" s="7">
        <v>1316495</v>
      </c>
      <c r="N6094" t="s">
        <v>17660</v>
      </c>
      <c r="O6094">
        <v>102</v>
      </c>
      <c r="P6094" s="8">
        <f>_xlfn.XLOOKUP(D6094,Consumer_Price_Index!A:A,Consumer_Price_Index!B:B)</f>
        <v>124</v>
      </c>
      <c r="Q6094" s="13">
        <f>IF(ISNUMBER(M6094), M6094*(Consumer_Price_Index!$B$45/(_xlfn.XLOOKUP('Working Data'!D1636,Consumer_Price_Index!A:A,Consumer_Price_Index!B:B))), "Missing")</f>
        <v>2460957.2177914111</v>
      </c>
      <c r="R6094" t="str">
        <f t="shared" si="95"/>
        <v>No</v>
      </c>
    </row>
    <row r="6095" spans="1:18" x14ac:dyDescent="0.25">
      <c r="A6095" t="s">
        <v>13724</v>
      </c>
      <c r="B6095" t="s">
        <v>41</v>
      </c>
      <c r="C6095" t="s">
        <v>34</v>
      </c>
      <c r="D6095" s="11">
        <v>1997</v>
      </c>
      <c r="E6095" t="s">
        <v>13723</v>
      </c>
      <c r="F6095">
        <v>7.2</v>
      </c>
      <c r="G6095">
        <v>7700</v>
      </c>
      <c r="H6095" t="s">
        <v>6333</v>
      </c>
      <c r="I6095" t="s">
        <v>11548</v>
      </c>
      <c r="J6095" t="s">
        <v>9798</v>
      </c>
      <c r="K6095" t="s">
        <v>7</v>
      </c>
      <c r="L6095" s="7">
        <v>25000000</v>
      </c>
      <c r="M6095" s="7">
        <v>13130349</v>
      </c>
      <c r="N6095" t="s">
        <v>138</v>
      </c>
      <c r="O6095">
        <v>140</v>
      </c>
      <c r="P6095" s="8">
        <f>_xlfn.XLOOKUP(D6095,Consumer_Price_Index!A:A,Consumer_Price_Index!B:B)</f>
        <v>160.5</v>
      </c>
      <c r="Q6095" s="13">
        <f>IF(ISNUMBER(M6095), M6095*(Consumer_Price_Index!$B$45/(_xlfn.XLOOKUP('Working Data'!D3162,Consumer_Price_Index!A:A,Consumer_Price_Index!B:B))), "Missing")</f>
        <v>26996068.42307692</v>
      </c>
      <c r="R6095" t="str">
        <f t="shared" si="95"/>
        <v>Yes</v>
      </c>
    </row>
    <row r="6096" spans="1:18" x14ac:dyDescent="0.25">
      <c r="A6096" t="s">
        <v>5619</v>
      </c>
      <c r="B6096" t="s">
        <v>41</v>
      </c>
      <c r="C6096" t="s">
        <v>24</v>
      </c>
      <c r="D6096" s="11">
        <v>2012</v>
      </c>
      <c r="E6096" t="s">
        <v>5618</v>
      </c>
      <c r="F6096">
        <v>7.2</v>
      </c>
      <c r="G6096">
        <v>97000</v>
      </c>
      <c r="H6096" t="s">
        <v>2351</v>
      </c>
      <c r="I6096" t="s">
        <v>5617</v>
      </c>
      <c r="J6096" t="s">
        <v>1392</v>
      </c>
      <c r="K6096" t="s">
        <v>7</v>
      </c>
      <c r="L6096" s="7">
        <v>8000000</v>
      </c>
      <c r="M6096" s="7">
        <v>9368803</v>
      </c>
      <c r="N6096" t="s">
        <v>617</v>
      </c>
      <c r="O6096">
        <v>104</v>
      </c>
      <c r="P6096" s="8">
        <f>_xlfn.XLOOKUP(D6096,Consumer_Price_Index!A:A,Consumer_Price_Index!B:B)</f>
        <v>229.6</v>
      </c>
      <c r="Q6096" s="13">
        <f>IF(ISNUMBER(M6096), M6096*(Consumer_Price_Index!$B$45/(_xlfn.XLOOKUP('Working Data'!D6153,Consumer_Price_Index!A:A,Consumer_Price_Index!B:B))), "Missing")</f>
        <v>20959429.325256974</v>
      </c>
      <c r="R6096" t="str">
        <f t="shared" si="95"/>
        <v>Yes</v>
      </c>
    </row>
    <row r="6097" spans="1:18" x14ac:dyDescent="0.25">
      <c r="A6097" t="s">
        <v>21107</v>
      </c>
      <c r="B6097" t="s">
        <v>41</v>
      </c>
      <c r="C6097" t="s">
        <v>87</v>
      </c>
      <c r="D6097" s="11">
        <v>1983</v>
      </c>
      <c r="E6097" t="s">
        <v>20960</v>
      </c>
      <c r="F6097">
        <v>7.2</v>
      </c>
      <c r="G6097">
        <v>32000</v>
      </c>
      <c r="H6097" t="s">
        <v>13940</v>
      </c>
      <c r="I6097" t="s">
        <v>20034</v>
      </c>
      <c r="J6097" t="s">
        <v>1822</v>
      </c>
      <c r="K6097" t="s">
        <v>7</v>
      </c>
      <c r="L6097" s="7">
        <v>10000000</v>
      </c>
      <c r="M6097" s="7">
        <v>2494480</v>
      </c>
      <c r="N6097" t="s">
        <v>20146</v>
      </c>
      <c r="O6097">
        <v>94</v>
      </c>
      <c r="P6097" s="8">
        <f>_xlfn.XLOOKUP(D6097,Consumer_Price_Index!A:A,Consumer_Price_Index!B:B)</f>
        <v>99.6</v>
      </c>
      <c r="Q6097" s="13">
        <f>IF(ISNUMBER(M6097), M6097*(Consumer_Price_Index!$B$45/(_xlfn.XLOOKUP('Working Data'!D354,Consumer_Price_Index!A:A,Consumer_Price_Index!B:B))), "Missing")</f>
        <v>6934927.5182481762</v>
      </c>
      <c r="R6097" t="str">
        <f t="shared" si="95"/>
        <v>Yes</v>
      </c>
    </row>
    <row r="6098" spans="1:18" x14ac:dyDescent="0.25">
      <c r="A6098" t="s">
        <v>20232</v>
      </c>
      <c r="B6098" t="s">
        <v>41</v>
      </c>
      <c r="C6098" t="s">
        <v>34</v>
      </c>
      <c r="D6098" s="11">
        <v>1985</v>
      </c>
      <c r="E6098" t="s">
        <v>19376</v>
      </c>
      <c r="F6098">
        <v>7.2</v>
      </c>
      <c r="G6098">
        <v>28000</v>
      </c>
      <c r="H6098" t="s">
        <v>16582</v>
      </c>
      <c r="I6098" t="s">
        <v>16409</v>
      </c>
      <c r="J6098" t="s">
        <v>9798</v>
      </c>
      <c r="K6098" t="s">
        <v>7</v>
      </c>
      <c r="L6098" s="7">
        <v>9000000</v>
      </c>
      <c r="M6098" s="7">
        <v>7683620</v>
      </c>
      <c r="N6098" t="s">
        <v>17968</v>
      </c>
      <c r="O6098">
        <v>111</v>
      </c>
      <c r="P6098" s="8">
        <f>_xlfn.XLOOKUP(D6098,Consumer_Price_Index!A:A,Consumer_Price_Index!B:B)</f>
        <v>107.6</v>
      </c>
      <c r="Q6098" s="13">
        <f>IF(ISNUMBER(M6098), M6098*(Consumer_Price_Index!$B$45/(_xlfn.XLOOKUP('Working Data'!D692,Consumer_Price_Index!A:A,Consumer_Price_Index!B:B))), "Missing")</f>
        <v>25755764.730473045</v>
      </c>
      <c r="R6098" t="str">
        <f t="shared" si="95"/>
        <v>Yes</v>
      </c>
    </row>
    <row r="6099" spans="1:18" x14ac:dyDescent="0.25">
      <c r="A6099" t="s">
        <v>5601</v>
      </c>
      <c r="B6099" t="s">
        <v>41</v>
      </c>
      <c r="C6099" t="s">
        <v>11</v>
      </c>
      <c r="D6099" s="11">
        <v>1995</v>
      </c>
      <c r="E6099" t="s">
        <v>14744</v>
      </c>
      <c r="F6099">
        <v>7.2</v>
      </c>
      <c r="G6099">
        <v>14000</v>
      </c>
      <c r="H6099" t="s">
        <v>2178</v>
      </c>
      <c r="I6099" t="s">
        <v>2178</v>
      </c>
      <c r="J6099" t="s">
        <v>599</v>
      </c>
      <c r="K6099" t="s">
        <v>265</v>
      </c>
      <c r="L6099" s="7">
        <v>1000000</v>
      </c>
      <c r="M6099" s="7">
        <v>512245</v>
      </c>
      <c r="N6099" t="s">
        <v>14743</v>
      </c>
      <c r="O6099">
        <v>119</v>
      </c>
      <c r="P6099" s="8">
        <f>_xlfn.XLOOKUP(D6099,Consumer_Price_Index!A:A,Consumer_Price_Index!B:B)</f>
        <v>152.4</v>
      </c>
      <c r="Q6099" s="13">
        <f>IF(ISNUMBER(M6099), M6099*(Consumer_Price_Index!$B$45/(_xlfn.XLOOKUP('Working Data'!D2767,Consumer_Price_Index!A:A,Consumer_Price_Index!B:B))), "Missing")</f>
        <v>1502223.7872954763</v>
      </c>
      <c r="R6099" t="str">
        <f t="shared" si="95"/>
        <v>Yes</v>
      </c>
    </row>
    <row r="6100" spans="1:18" x14ac:dyDescent="0.25">
      <c r="A6100" t="s">
        <v>6658</v>
      </c>
      <c r="B6100" t="s">
        <v>101</v>
      </c>
      <c r="C6100" t="s">
        <v>409</v>
      </c>
      <c r="D6100" s="11">
        <v>2010</v>
      </c>
      <c r="E6100" t="s">
        <v>6493</v>
      </c>
      <c r="F6100">
        <v>7.2</v>
      </c>
      <c r="G6100">
        <v>27000</v>
      </c>
      <c r="H6100" t="s">
        <v>4123</v>
      </c>
      <c r="I6100" t="s">
        <v>6657</v>
      </c>
      <c r="J6100" t="s">
        <v>6656</v>
      </c>
      <c r="K6100" t="s">
        <v>7</v>
      </c>
      <c r="L6100" s="7">
        <v>35000000</v>
      </c>
      <c r="M6100" s="7">
        <v>60321861</v>
      </c>
      <c r="N6100" t="s">
        <v>119</v>
      </c>
      <c r="O6100">
        <v>123</v>
      </c>
      <c r="P6100" s="8">
        <f>_xlfn.XLOOKUP(D6100,Consumer_Price_Index!A:A,Consumer_Price_Index!B:B)</f>
        <v>218.1</v>
      </c>
      <c r="Q6100" s="13">
        <f>IF(ISNUMBER(M6100), M6100*(Consumer_Price_Index!$B$45/(_xlfn.XLOOKUP('Working Data'!D5781,Consumer_Price_Index!A:A,Consumer_Price_Index!B:B))), "Missing")</f>
        <v>131005495.69992872</v>
      </c>
      <c r="R6100" t="str">
        <f t="shared" si="95"/>
        <v>Yes</v>
      </c>
    </row>
    <row r="6101" spans="1:18" x14ac:dyDescent="0.25">
      <c r="A6101" t="s">
        <v>5757</v>
      </c>
      <c r="B6101" t="s">
        <v>41</v>
      </c>
      <c r="C6101" t="s">
        <v>24</v>
      </c>
      <c r="D6101" s="11">
        <v>2012</v>
      </c>
      <c r="E6101" t="s">
        <v>5578</v>
      </c>
      <c r="F6101">
        <v>7.2</v>
      </c>
      <c r="G6101">
        <v>246000</v>
      </c>
      <c r="H6101" t="s">
        <v>2655</v>
      </c>
      <c r="I6101" t="s">
        <v>2655</v>
      </c>
      <c r="J6101" t="s">
        <v>709</v>
      </c>
      <c r="K6101" t="s">
        <v>265</v>
      </c>
      <c r="L6101" s="7">
        <v>15000000</v>
      </c>
      <c r="M6101" s="7">
        <v>32226382</v>
      </c>
      <c r="N6101" t="s">
        <v>783</v>
      </c>
      <c r="O6101">
        <v>110</v>
      </c>
      <c r="P6101" s="8">
        <f>_xlfn.XLOOKUP(D6101,Consumer_Price_Index!A:A,Consumer_Price_Index!B:B)</f>
        <v>229.6</v>
      </c>
      <c r="Q6101" s="13">
        <f>IF(ISNUMBER(M6101), M6101*(Consumer_Price_Index!$B$45/(_xlfn.XLOOKUP('Working Data'!D6105,Consumer_Price_Index!A:A,Consumer_Price_Index!B:B))), "Missing")</f>
        <v>47367962.351181857</v>
      </c>
      <c r="R6101" t="str">
        <f t="shared" si="95"/>
        <v>Yes</v>
      </c>
    </row>
    <row r="6102" spans="1:18" x14ac:dyDescent="0.25">
      <c r="A6102" t="s">
        <v>18143</v>
      </c>
      <c r="B6102" t="s">
        <v>41</v>
      </c>
      <c r="C6102" t="s">
        <v>11</v>
      </c>
      <c r="D6102" s="11">
        <v>1989</v>
      </c>
      <c r="E6102" t="s">
        <v>18001</v>
      </c>
      <c r="F6102">
        <v>7.2</v>
      </c>
      <c r="G6102">
        <v>52000</v>
      </c>
      <c r="H6102" t="s">
        <v>1410</v>
      </c>
      <c r="I6102" t="s">
        <v>1410</v>
      </c>
      <c r="J6102" t="s">
        <v>11216</v>
      </c>
      <c r="K6102" t="s">
        <v>7</v>
      </c>
      <c r="L6102" s="7">
        <v>1200000</v>
      </c>
      <c r="M6102" s="7">
        <v>24741667</v>
      </c>
      <c r="N6102" t="s">
        <v>15732</v>
      </c>
      <c r="O6102">
        <v>100</v>
      </c>
      <c r="P6102" s="8">
        <f>_xlfn.XLOOKUP(D6102,Consumer_Price_Index!A:A,Consumer_Price_Index!B:B)</f>
        <v>124</v>
      </c>
      <c r="Q6102" s="13">
        <f>IF(ISNUMBER(M6102), M6102*(Consumer_Price_Index!$B$45/(_xlfn.XLOOKUP('Working Data'!D1459,Consumer_Price_Index!A:A,Consumer_Price_Index!B:B))), "Missing")</f>
        <v>50869000.910256408</v>
      </c>
      <c r="R6102" t="str">
        <f t="shared" si="95"/>
        <v>Yes</v>
      </c>
    </row>
    <row r="6103" spans="1:18" x14ac:dyDescent="0.25">
      <c r="A6103" t="s">
        <v>6391</v>
      </c>
      <c r="B6103" t="s">
        <v>5244</v>
      </c>
      <c r="C6103" t="s">
        <v>11</v>
      </c>
      <c r="D6103" s="11">
        <v>2011</v>
      </c>
      <c r="E6103" t="s">
        <v>6390</v>
      </c>
      <c r="F6103">
        <v>7.2</v>
      </c>
      <c r="G6103">
        <v>187000</v>
      </c>
      <c r="H6103" t="s">
        <v>1643</v>
      </c>
      <c r="I6103" t="s">
        <v>1643</v>
      </c>
      <c r="J6103" t="s">
        <v>2474</v>
      </c>
      <c r="K6103" t="s">
        <v>265</v>
      </c>
      <c r="L6103" s="7">
        <v>6500000</v>
      </c>
      <c r="M6103" s="7">
        <v>19123767</v>
      </c>
      <c r="N6103" t="s">
        <v>617</v>
      </c>
      <c r="O6103">
        <v>101</v>
      </c>
      <c r="P6103" s="8">
        <f>_xlfn.XLOOKUP(D6103,Consumer_Price_Index!A:A,Consumer_Price_Index!B:B)</f>
        <v>224.9</v>
      </c>
      <c r="Q6103" s="13">
        <f>IF(ISNUMBER(M6103), M6103*(Consumer_Price_Index!$B$45/(_xlfn.XLOOKUP('Working Data'!D5874,Consumer_Price_Index!A:A,Consumer_Price_Index!B:B))), "Missing")</f>
        <v>37138379.891013384</v>
      </c>
      <c r="R6103" t="str">
        <f t="shared" si="95"/>
        <v>Yes</v>
      </c>
    </row>
    <row r="6104" spans="1:18" x14ac:dyDescent="0.25">
      <c r="A6104" t="s">
        <v>18117</v>
      </c>
      <c r="B6104" t="s">
        <v>41</v>
      </c>
      <c r="C6104" t="s">
        <v>24</v>
      </c>
      <c r="D6104" s="11">
        <v>1989</v>
      </c>
      <c r="E6104" t="s">
        <v>17728</v>
      </c>
      <c r="F6104">
        <v>7.2</v>
      </c>
      <c r="G6104">
        <v>7400</v>
      </c>
      <c r="H6104" t="s">
        <v>16587</v>
      </c>
      <c r="I6104" t="s">
        <v>18116</v>
      </c>
      <c r="J6104" t="s">
        <v>18115</v>
      </c>
      <c r="K6104" t="s">
        <v>265</v>
      </c>
      <c r="M6104" s="7">
        <v>6056912</v>
      </c>
      <c r="N6104" t="s">
        <v>108</v>
      </c>
      <c r="O6104">
        <v>108</v>
      </c>
      <c r="P6104" s="8">
        <f>_xlfn.XLOOKUP(D6104,Consumer_Price_Index!A:A,Consumer_Price_Index!B:B)</f>
        <v>124</v>
      </c>
      <c r="Q6104" s="13">
        <f>IF(ISNUMBER(M6104), M6104*(Consumer_Price_Index!$B$45/(_xlfn.XLOOKUP('Working Data'!D1475,Consumer_Price_Index!A:A,Consumer_Price_Index!B:B))), "Missing")</f>
        <v>7920777.1948497854</v>
      </c>
      <c r="R6104" t="str">
        <f t="shared" si="95"/>
        <v>No</v>
      </c>
    </row>
    <row r="6105" spans="1:18" x14ac:dyDescent="0.25">
      <c r="A6105" t="s">
        <v>8565</v>
      </c>
      <c r="B6105" t="s">
        <v>41</v>
      </c>
      <c r="C6105" t="s">
        <v>34</v>
      </c>
      <c r="D6105" s="11">
        <v>2007</v>
      </c>
      <c r="E6105" t="s">
        <v>8108</v>
      </c>
      <c r="F6105">
        <v>7.2</v>
      </c>
      <c r="G6105">
        <v>317000</v>
      </c>
      <c r="H6105" t="s">
        <v>1806</v>
      </c>
      <c r="I6105" t="s">
        <v>8564</v>
      </c>
      <c r="J6105" t="s">
        <v>1708</v>
      </c>
      <c r="K6105" t="s">
        <v>7</v>
      </c>
      <c r="L6105" s="7">
        <v>61000000</v>
      </c>
      <c r="M6105" s="7">
        <v>95696996</v>
      </c>
      <c r="N6105" t="s">
        <v>108</v>
      </c>
      <c r="O6105">
        <v>124</v>
      </c>
      <c r="P6105" s="8">
        <f>_xlfn.XLOOKUP(D6105,Consumer_Price_Index!A:A,Consumer_Price_Index!B:B)</f>
        <v>207.3</v>
      </c>
      <c r="Q6105" s="13">
        <f>IF(ISNUMBER(M6105), M6105*(Consumer_Price_Index!$B$45/(_xlfn.XLOOKUP('Working Data'!D5057,Consumer_Price_Index!A:A,Consumer_Price_Index!B:B))), "Missing")</f>
        <v>140660273.4259527</v>
      </c>
      <c r="R6105" t="str">
        <f t="shared" si="95"/>
        <v>Yes</v>
      </c>
    </row>
    <row r="6106" spans="1:18" x14ac:dyDescent="0.25">
      <c r="A6106" t="s">
        <v>8131</v>
      </c>
      <c r="B6106" t="s">
        <v>68</v>
      </c>
      <c r="C6106" t="s">
        <v>11</v>
      </c>
      <c r="D6106" s="11">
        <v>2007</v>
      </c>
      <c r="E6106" t="s">
        <v>8130</v>
      </c>
      <c r="F6106">
        <v>7.2</v>
      </c>
      <c r="G6106">
        <v>10000</v>
      </c>
      <c r="H6106" t="s">
        <v>2849</v>
      </c>
      <c r="I6106" t="s">
        <v>2849</v>
      </c>
      <c r="J6106" t="s">
        <v>3068</v>
      </c>
      <c r="K6106" t="s">
        <v>7</v>
      </c>
      <c r="M6106" s="7">
        <v>185699</v>
      </c>
      <c r="N6106" t="s">
        <v>8129</v>
      </c>
      <c r="O6106">
        <v>92</v>
      </c>
      <c r="P6106" s="8">
        <f>_xlfn.XLOOKUP(D6106,Consumer_Price_Index!A:A,Consumer_Price_Index!B:B)</f>
        <v>207.3</v>
      </c>
      <c r="Q6106" s="13">
        <f>IF(ISNUMBER(M6106), M6106*(Consumer_Price_Index!$B$45/(_xlfn.XLOOKUP('Working Data'!D5222,Consumer_Price_Index!A:A,Consumer_Price_Index!B:B))), "Missing")</f>
        <v>391574.29273356404</v>
      </c>
      <c r="R6106" t="str">
        <f t="shared" si="95"/>
        <v>No</v>
      </c>
    </row>
    <row r="6107" spans="1:18" x14ac:dyDescent="0.25">
      <c r="A6107" t="s">
        <v>10096</v>
      </c>
      <c r="B6107" t="s">
        <v>101</v>
      </c>
      <c r="C6107" t="s">
        <v>73</v>
      </c>
      <c r="D6107" s="11">
        <v>2004</v>
      </c>
      <c r="E6107" t="s">
        <v>10095</v>
      </c>
      <c r="F6107">
        <v>7.2</v>
      </c>
      <c r="G6107">
        <v>431000</v>
      </c>
      <c r="H6107" t="s">
        <v>7966</v>
      </c>
      <c r="I6107" t="s">
        <v>10094</v>
      </c>
      <c r="J6107" t="s">
        <v>6817</v>
      </c>
      <c r="K6107" t="s">
        <v>7</v>
      </c>
      <c r="L6107" s="7">
        <v>150000000</v>
      </c>
      <c r="M6107" s="7">
        <v>928760770</v>
      </c>
      <c r="N6107" t="s">
        <v>632</v>
      </c>
      <c r="O6107">
        <v>93</v>
      </c>
      <c r="P6107" s="8">
        <f>_xlfn.XLOOKUP(D6107,Consumer_Price_Index!A:A,Consumer_Price_Index!B:B)</f>
        <v>188.9</v>
      </c>
      <c r="Q6107" s="13">
        <f>IF(ISNUMBER(M6107), M6107*(Consumer_Price_Index!$B$45/(_xlfn.XLOOKUP('Working Data'!D4478,Consumer_Price_Index!A:A,Consumer_Price_Index!B:B))), "Missing")</f>
        <v>1314414336.363214</v>
      </c>
      <c r="R6107" t="str">
        <f t="shared" si="95"/>
        <v>Yes</v>
      </c>
    </row>
    <row r="6108" spans="1:18" x14ac:dyDescent="0.25">
      <c r="A6108" t="s">
        <v>3291</v>
      </c>
      <c r="B6108" t="s">
        <v>41</v>
      </c>
      <c r="C6108" t="s">
        <v>11</v>
      </c>
      <c r="D6108" s="11">
        <v>2016</v>
      </c>
      <c r="E6108" t="s">
        <v>1984</v>
      </c>
      <c r="F6108">
        <v>7.2</v>
      </c>
      <c r="G6108">
        <v>104000</v>
      </c>
      <c r="H6108" t="s">
        <v>1006</v>
      </c>
      <c r="I6108" t="s">
        <v>3290</v>
      </c>
      <c r="J6108" t="s">
        <v>1899</v>
      </c>
      <c r="K6108" t="s">
        <v>7</v>
      </c>
      <c r="L6108" s="7">
        <v>46000000</v>
      </c>
      <c r="M6108" s="7">
        <v>23834809</v>
      </c>
      <c r="N6108" t="s">
        <v>3289</v>
      </c>
      <c r="O6108">
        <v>161</v>
      </c>
      <c r="P6108" s="8">
        <f>_xlfn.XLOOKUP(D6108,Consumer_Price_Index!A:A,Consumer_Price_Index!B:B)</f>
        <v>240</v>
      </c>
      <c r="Q6108" s="13">
        <f>IF(ISNUMBER(M6108), M6108*(Consumer_Price_Index!$B$45/(_xlfn.XLOOKUP('Working Data'!D6899,Consumer_Price_Index!A:A,Consumer_Price_Index!B:B))), "Missing")</f>
        <v>39469925.555978261</v>
      </c>
      <c r="R6108" t="str">
        <f t="shared" si="95"/>
        <v>Yes</v>
      </c>
    </row>
    <row r="6109" spans="1:18" x14ac:dyDescent="0.25">
      <c r="A6109" t="s">
        <v>21082</v>
      </c>
      <c r="B6109" t="s">
        <v>41</v>
      </c>
      <c r="C6109" t="s">
        <v>409</v>
      </c>
      <c r="D6109" s="11">
        <v>1983</v>
      </c>
      <c r="E6109" t="s">
        <v>20465</v>
      </c>
      <c r="F6109">
        <v>7.2</v>
      </c>
      <c r="G6109">
        <v>19000</v>
      </c>
      <c r="H6109" t="s">
        <v>8455</v>
      </c>
      <c r="I6109" t="s">
        <v>7308</v>
      </c>
      <c r="J6109" t="s">
        <v>2463</v>
      </c>
      <c r="K6109" t="s">
        <v>7</v>
      </c>
      <c r="L6109" s="7">
        <v>10000000</v>
      </c>
      <c r="M6109" s="7">
        <v>35615609</v>
      </c>
      <c r="N6109" t="s">
        <v>19661</v>
      </c>
      <c r="O6109">
        <v>131</v>
      </c>
      <c r="P6109" s="8">
        <f>_xlfn.XLOOKUP(D6109,Consumer_Price_Index!A:A,Consumer_Price_Index!B:B)</f>
        <v>99.6</v>
      </c>
      <c r="Q6109" s="13">
        <f>IF(ISNUMBER(M6109), M6109*(Consumer_Price_Index!$B$45/(_xlfn.XLOOKUP('Working Data'!D369,Consumer_Price_Index!A:A,Consumer_Price_Index!B:B))), "Missing")</f>
        <v>55566185.674859188</v>
      </c>
      <c r="R6109" t="str">
        <f t="shared" si="95"/>
        <v>Yes</v>
      </c>
    </row>
    <row r="6110" spans="1:18" x14ac:dyDescent="0.25">
      <c r="A6110" t="s">
        <v>20290</v>
      </c>
      <c r="B6110" t="s">
        <v>68</v>
      </c>
      <c r="C6110" t="s">
        <v>34</v>
      </c>
      <c r="D6110" s="11">
        <v>1985</v>
      </c>
      <c r="E6110" t="s">
        <v>20270</v>
      </c>
      <c r="F6110">
        <v>7.2</v>
      </c>
      <c r="G6110">
        <v>40000</v>
      </c>
      <c r="H6110" t="s">
        <v>4021</v>
      </c>
      <c r="I6110" t="s">
        <v>4021</v>
      </c>
      <c r="J6110" t="s">
        <v>6578</v>
      </c>
      <c r="K6110" t="s">
        <v>7</v>
      </c>
      <c r="L6110" s="7">
        <v>26000000</v>
      </c>
      <c r="M6110" s="7">
        <v>32192570</v>
      </c>
      <c r="N6110" t="s">
        <v>114</v>
      </c>
      <c r="O6110">
        <v>133</v>
      </c>
      <c r="P6110" s="8">
        <f>_xlfn.XLOOKUP(D6110,Consumer_Price_Index!A:A,Consumer_Price_Index!B:B)</f>
        <v>107.6</v>
      </c>
      <c r="Q6110" s="13">
        <f>IF(ISNUMBER(M6110), M6110*(Consumer_Price_Index!$B$45/(_xlfn.XLOOKUP('Working Data'!D664,Consumer_Price_Index!A:A,Consumer_Price_Index!B:B))), "Missing")</f>
        <v>56963275.720092915</v>
      </c>
      <c r="R6110" t="str">
        <f t="shared" si="95"/>
        <v>Yes</v>
      </c>
    </row>
    <row r="6111" spans="1:18" x14ac:dyDescent="0.25">
      <c r="A6111" t="s">
        <v>16147</v>
      </c>
      <c r="B6111" t="s">
        <v>41</v>
      </c>
      <c r="C6111" t="s">
        <v>87</v>
      </c>
      <c r="D6111" s="11">
        <v>1992</v>
      </c>
      <c r="E6111" t="s">
        <v>16146</v>
      </c>
      <c r="F6111">
        <v>7.2</v>
      </c>
      <c r="G6111">
        <v>4100</v>
      </c>
      <c r="H6111" t="s">
        <v>16145</v>
      </c>
      <c r="I6111" t="s">
        <v>16145</v>
      </c>
      <c r="J6111" t="s">
        <v>14425</v>
      </c>
      <c r="K6111" t="s">
        <v>300</v>
      </c>
      <c r="L6111" s="7">
        <v>3000000</v>
      </c>
      <c r="M6111" s="7">
        <v>143010</v>
      </c>
      <c r="N6111" t="s">
        <v>14664</v>
      </c>
      <c r="O6111">
        <v>105</v>
      </c>
      <c r="P6111" s="8">
        <f>_xlfn.XLOOKUP(D6111,Consumer_Price_Index!A:A,Consumer_Price_Index!B:B)</f>
        <v>140.30000000000001</v>
      </c>
      <c r="Q6111" s="13">
        <f>IF(ISNUMBER(M6111), M6111*(Consumer_Price_Index!$B$45/(_xlfn.XLOOKUP('Working Data'!D2214,Consumer_Price_Index!A:A,Consumer_Price_Index!B:B))), "Missing")</f>
        <v>368344.43786982243</v>
      </c>
      <c r="R6111" t="str">
        <f t="shared" si="95"/>
        <v>Yes</v>
      </c>
    </row>
    <row r="6112" spans="1:18" x14ac:dyDescent="0.25">
      <c r="A6112" t="s">
        <v>13071</v>
      </c>
      <c r="B6112" t="s">
        <v>68</v>
      </c>
      <c r="C6112" t="s">
        <v>24</v>
      </c>
      <c r="D6112" s="11">
        <v>1998</v>
      </c>
      <c r="E6112" t="s">
        <v>13070</v>
      </c>
      <c r="F6112">
        <v>7.2</v>
      </c>
      <c r="G6112">
        <v>9900</v>
      </c>
      <c r="H6112" t="s">
        <v>13069</v>
      </c>
      <c r="I6112" t="s">
        <v>13068</v>
      </c>
      <c r="J6112" t="s">
        <v>13067</v>
      </c>
      <c r="K6112" t="s">
        <v>7</v>
      </c>
      <c r="L6112" s="7">
        <v>2000000</v>
      </c>
      <c r="M6112" s="7">
        <v>6745362</v>
      </c>
      <c r="N6112" t="s">
        <v>13066</v>
      </c>
      <c r="O6112">
        <v>89</v>
      </c>
      <c r="P6112" s="8">
        <f>_xlfn.XLOOKUP(D6112,Consumer_Price_Index!A:A,Consumer_Price_Index!B:B)</f>
        <v>163</v>
      </c>
      <c r="Q6112" s="13">
        <f>IF(ISNUMBER(M6112), M6112*(Consumer_Price_Index!$B$45/(_xlfn.XLOOKUP('Working Data'!D3399,Consumer_Price_Index!A:A,Consumer_Price_Index!B:B))), "Missing")</f>
        <v>13868500.684210526</v>
      </c>
      <c r="R6112" t="str">
        <f t="shared" si="95"/>
        <v>Yes</v>
      </c>
    </row>
    <row r="6113" spans="1:18" x14ac:dyDescent="0.25">
      <c r="A6113" t="s">
        <v>22034</v>
      </c>
      <c r="B6113" t="s">
        <v>101</v>
      </c>
      <c r="C6113" t="s">
        <v>11</v>
      </c>
      <c r="D6113" s="11">
        <v>1980</v>
      </c>
      <c r="E6113" t="s">
        <v>21830</v>
      </c>
      <c r="F6113">
        <v>7.2</v>
      </c>
      <c r="G6113">
        <v>27000</v>
      </c>
      <c r="H6113" t="s">
        <v>20038</v>
      </c>
      <c r="I6113" t="s">
        <v>12731</v>
      </c>
      <c r="J6113" t="s">
        <v>14805</v>
      </c>
      <c r="K6113" t="s">
        <v>7</v>
      </c>
      <c r="L6113" s="7">
        <v>5100000</v>
      </c>
      <c r="M6113" s="7">
        <v>9709597</v>
      </c>
      <c r="N6113" t="s">
        <v>18539</v>
      </c>
      <c r="O6113">
        <v>103</v>
      </c>
      <c r="P6113" s="8">
        <f>_xlfn.XLOOKUP(D6113,Consumer_Price_Index!A:A,Consumer_Price_Index!B:B)</f>
        <v>82.4</v>
      </c>
      <c r="Q6113" s="13">
        <f>IF(ISNUMBER(M6113), M6113*(Consumer_Price_Index!$B$45/(_xlfn.XLOOKUP('Working Data'!D17,Consumer_Price_Index!A:A,Consumer_Price_Index!B:B))), "Missing")</f>
        <v>18856049.750796683</v>
      </c>
      <c r="R6113" t="str">
        <f t="shared" si="95"/>
        <v>Yes</v>
      </c>
    </row>
    <row r="6114" spans="1:18" x14ac:dyDescent="0.25">
      <c r="A6114" t="s">
        <v>21705</v>
      </c>
      <c r="B6114" t="s">
        <v>41</v>
      </c>
      <c r="C6114" t="s">
        <v>34</v>
      </c>
      <c r="D6114" s="11">
        <v>1981</v>
      </c>
      <c r="E6114" t="s">
        <v>21543</v>
      </c>
      <c r="F6114">
        <v>7.2</v>
      </c>
      <c r="G6114">
        <v>17000</v>
      </c>
      <c r="H6114" t="s">
        <v>5664</v>
      </c>
      <c r="I6114" t="s">
        <v>20357</v>
      </c>
      <c r="J6114" t="s">
        <v>21704</v>
      </c>
      <c r="K6114" t="s">
        <v>7</v>
      </c>
      <c r="N6114" t="s">
        <v>19295</v>
      </c>
      <c r="O6114">
        <v>106</v>
      </c>
      <c r="P6114" s="8">
        <f>_xlfn.XLOOKUP(D6114,Consumer_Price_Index!A:A,Consumer_Price_Index!B:B)</f>
        <v>90.9</v>
      </c>
      <c r="Q6114" s="13" t="str">
        <f>IF(ISNUMBER(M6114), M6114*(Consumer_Price_Index!$B$45/(_xlfn.XLOOKUP('Working Data'!D142,Consumer_Price_Index!A:A,Consumer_Price_Index!B:B))), "Missing")</f>
        <v>Missing</v>
      </c>
      <c r="R6114" t="str">
        <f t="shared" si="95"/>
        <v>No</v>
      </c>
    </row>
    <row r="6115" spans="1:18" x14ac:dyDescent="0.25">
      <c r="A6115" t="s">
        <v>15517</v>
      </c>
      <c r="B6115" t="s">
        <v>41</v>
      </c>
      <c r="C6115" t="s">
        <v>34</v>
      </c>
      <c r="D6115" s="11">
        <v>1994</v>
      </c>
      <c r="E6115" t="s">
        <v>15182</v>
      </c>
      <c r="F6115">
        <v>7.2</v>
      </c>
      <c r="G6115">
        <v>339000</v>
      </c>
      <c r="H6115" t="s">
        <v>10548</v>
      </c>
      <c r="I6115" t="s">
        <v>13185</v>
      </c>
      <c r="J6115" t="s">
        <v>1056</v>
      </c>
      <c r="K6115" t="s">
        <v>7</v>
      </c>
      <c r="L6115" s="7">
        <v>30000000</v>
      </c>
      <c r="M6115" s="7">
        <v>350448145</v>
      </c>
      <c r="N6115" t="s">
        <v>15516</v>
      </c>
      <c r="O6115">
        <v>116</v>
      </c>
      <c r="P6115" s="8">
        <f>_xlfn.XLOOKUP(D6115,Consumer_Price_Index!A:A,Consumer_Price_Index!B:B)</f>
        <v>148.19999999999999</v>
      </c>
      <c r="Q6115" s="13">
        <f>IF(ISNUMBER(M6115), M6115*(Consumer_Price_Index!$B$45/(_xlfn.XLOOKUP('Working Data'!D2452,Consumer_Price_Index!A:A,Consumer_Price_Index!B:B))), "Missing")</f>
        <v>816997320.43993878</v>
      </c>
      <c r="R6115" t="str">
        <f t="shared" si="95"/>
        <v>Yes</v>
      </c>
    </row>
    <row r="6116" spans="1:18" x14ac:dyDescent="0.25">
      <c r="A6116" t="s">
        <v>11151</v>
      </c>
      <c r="B6116" t="s">
        <v>915</v>
      </c>
      <c r="C6116" t="s">
        <v>73</v>
      </c>
      <c r="D6116" s="11">
        <v>2002</v>
      </c>
      <c r="E6116" t="s">
        <v>11062</v>
      </c>
      <c r="F6116">
        <v>7.2</v>
      </c>
      <c r="G6116">
        <v>69000</v>
      </c>
      <c r="H6116" t="s">
        <v>625</v>
      </c>
      <c r="I6116" t="s">
        <v>2314</v>
      </c>
      <c r="J6116" t="s">
        <v>1010</v>
      </c>
      <c r="K6116" t="s">
        <v>7</v>
      </c>
      <c r="L6116" s="7">
        <v>80000000</v>
      </c>
      <c r="M6116" s="7">
        <v>122563539</v>
      </c>
      <c r="N6116" t="s">
        <v>652</v>
      </c>
      <c r="O6116">
        <v>83</v>
      </c>
      <c r="P6116" s="8">
        <f>_xlfn.XLOOKUP(D6116,Consumer_Price_Index!A:A,Consumer_Price_Index!B:B)</f>
        <v>179.9</v>
      </c>
      <c r="Q6116" s="13">
        <f>IF(ISNUMBER(M6116), M6116*(Consumer_Price_Index!$B$45/(_xlfn.XLOOKUP('Working Data'!D4097,Consumer_Price_Index!A:A,Consumer_Price_Index!B:B))), "Missing")</f>
        <v>328742168.42693663</v>
      </c>
      <c r="R6116" t="str">
        <f t="shared" si="95"/>
        <v>Yes</v>
      </c>
    </row>
    <row r="6117" spans="1:18" x14ac:dyDescent="0.25">
      <c r="A6117" t="s">
        <v>4245</v>
      </c>
      <c r="B6117" t="s">
        <v>68</v>
      </c>
      <c r="C6117" t="s">
        <v>24</v>
      </c>
      <c r="D6117" s="11">
        <v>2014</v>
      </c>
      <c r="E6117" t="s">
        <v>4071</v>
      </c>
      <c r="F6117">
        <v>7.2</v>
      </c>
      <c r="G6117">
        <v>98000</v>
      </c>
      <c r="H6117" t="s">
        <v>2413</v>
      </c>
      <c r="I6117" t="s">
        <v>2413</v>
      </c>
      <c r="J6117" t="s">
        <v>1073</v>
      </c>
      <c r="K6117" t="s">
        <v>7</v>
      </c>
      <c r="L6117" s="7">
        <v>13000000</v>
      </c>
      <c r="M6117" s="7">
        <v>54837234</v>
      </c>
      <c r="N6117" t="s">
        <v>1009</v>
      </c>
      <c r="O6117">
        <v>102</v>
      </c>
      <c r="P6117" s="8">
        <f>_xlfn.XLOOKUP(D6117,Consumer_Price_Index!A:A,Consumer_Price_Index!B:B)</f>
        <v>236.7</v>
      </c>
      <c r="Q6117" s="13">
        <f>IF(ISNUMBER(M6117), M6117*(Consumer_Price_Index!$B$45/(_xlfn.XLOOKUP('Working Data'!D6597,Consumer_Price_Index!A:A,Consumer_Price_Index!B:B))), "Missing")</f>
        <v>82881474.205357149</v>
      </c>
      <c r="R6117" t="str">
        <f t="shared" si="95"/>
        <v>Yes</v>
      </c>
    </row>
    <row r="6118" spans="1:18" x14ac:dyDescent="0.25">
      <c r="A6118" t="s">
        <v>1178</v>
      </c>
      <c r="B6118" t="s">
        <v>101</v>
      </c>
      <c r="C6118" t="s">
        <v>409</v>
      </c>
      <c r="D6118" s="11">
        <v>2018</v>
      </c>
      <c r="E6118" t="s">
        <v>1177</v>
      </c>
      <c r="F6118">
        <v>7.2</v>
      </c>
      <c r="G6118">
        <v>34000</v>
      </c>
      <c r="H6118" t="s">
        <v>1176</v>
      </c>
      <c r="I6118" t="s">
        <v>1175</v>
      </c>
      <c r="J6118" t="s">
        <v>1174</v>
      </c>
      <c r="K6118" t="s">
        <v>265</v>
      </c>
      <c r="L6118" s="7">
        <v>10000000</v>
      </c>
      <c r="M6118" s="7">
        <v>24420923</v>
      </c>
      <c r="N6118" t="s">
        <v>523</v>
      </c>
      <c r="O6118">
        <v>98</v>
      </c>
      <c r="P6118" s="8">
        <f>_xlfn.XLOOKUP(D6118,Consumer_Price_Index!A:A,Consumer_Price_Index!B:B)</f>
        <v>251.1</v>
      </c>
      <c r="Q6118" s="13">
        <f>IF(ISNUMBER(M6118), M6118*(Consumer_Price_Index!$B$45/(_xlfn.XLOOKUP('Working Data'!D7429,Consumer_Price_Index!A:A,Consumer_Price_Index!B:B))), "Missing")</f>
        <v>44664197.107442975</v>
      </c>
      <c r="R6118" t="str">
        <f t="shared" si="95"/>
        <v>Yes</v>
      </c>
    </row>
    <row r="6119" spans="1:18" x14ac:dyDescent="0.25">
      <c r="A6119" t="s">
        <v>17045</v>
      </c>
      <c r="B6119" t="s">
        <v>101</v>
      </c>
      <c r="C6119" t="s">
        <v>34</v>
      </c>
      <c r="D6119" s="11">
        <v>1991</v>
      </c>
      <c r="E6119" t="s">
        <v>16713</v>
      </c>
      <c r="F6119">
        <v>7.2</v>
      </c>
      <c r="G6119">
        <v>72000</v>
      </c>
      <c r="H6119" t="s">
        <v>16637</v>
      </c>
      <c r="I6119" t="s">
        <v>11135</v>
      </c>
      <c r="J6119" t="s">
        <v>17044</v>
      </c>
      <c r="K6119" t="s">
        <v>7</v>
      </c>
      <c r="L6119" s="7">
        <v>30000000</v>
      </c>
      <c r="M6119" s="7">
        <v>96888996</v>
      </c>
      <c r="N6119" t="s">
        <v>108</v>
      </c>
      <c r="O6119">
        <v>110</v>
      </c>
      <c r="P6119" s="8">
        <f>_xlfn.XLOOKUP(D6119,Consumer_Price_Index!A:A,Consumer_Price_Index!B:B)</f>
        <v>136.19999999999999</v>
      </c>
      <c r="Q6119" s="13">
        <f>IF(ISNUMBER(M6119), M6119*(Consumer_Price_Index!$B$45/(_xlfn.XLOOKUP('Working Data'!D1873,Consumer_Price_Index!A:A,Consumer_Price_Index!B:B))), "Missing")</f>
        <v>284139336.68142438</v>
      </c>
      <c r="R6119" t="str">
        <f t="shared" si="95"/>
        <v>Yes</v>
      </c>
    </row>
    <row r="6120" spans="1:18" x14ac:dyDescent="0.25">
      <c r="A6120" t="s">
        <v>13976</v>
      </c>
      <c r="B6120" t="s">
        <v>41</v>
      </c>
      <c r="C6120" t="s">
        <v>34</v>
      </c>
      <c r="D6120" s="11">
        <v>1997</v>
      </c>
      <c r="E6120" t="s">
        <v>13750</v>
      </c>
      <c r="F6120">
        <v>7.2</v>
      </c>
      <c r="G6120">
        <v>276000</v>
      </c>
      <c r="H6120" t="s">
        <v>9004</v>
      </c>
      <c r="I6120" t="s">
        <v>13975</v>
      </c>
      <c r="J6120" t="s">
        <v>13974</v>
      </c>
      <c r="K6120" t="s">
        <v>7</v>
      </c>
      <c r="L6120" s="7">
        <v>105000000</v>
      </c>
      <c r="M6120" s="7">
        <v>121214377</v>
      </c>
      <c r="N6120" t="s">
        <v>2694</v>
      </c>
      <c r="O6120">
        <v>129</v>
      </c>
      <c r="P6120" s="8">
        <f>_xlfn.XLOOKUP(D6120,Consumer_Price_Index!A:A,Consumer_Price_Index!B:B)</f>
        <v>160.5</v>
      </c>
      <c r="Q6120" s="13">
        <f>IF(ISNUMBER(M6120), M6120*(Consumer_Price_Index!$B$45/(_xlfn.XLOOKUP('Working Data'!D3052,Consumer_Price_Index!A:A,Consumer_Price_Index!B:B))), "Missing")</f>
        <v>150689598.82456139</v>
      </c>
      <c r="R6120" t="str">
        <f t="shared" si="95"/>
        <v>Yes</v>
      </c>
    </row>
    <row r="6121" spans="1:18" x14ac:dyDescent="0.25">
      <c r="A6121" t="s">
        <v>17498</v>
      </c>
      <c r="B6121" t="s">
        <v>41</v>
      </c>
      <c r="C6121" t="s">
        <v>34</v>
      </c>
      <c r="D6121" s="11">
        <v>1990</v>
      </c>
      <c r="E6121" t="s">
        <v>17376</v>
      </c>
      <c r="F6121">
        <v>7.2</v>
      </c>
      <c r="G6121">
        <v>21000</v>
      </c>
      <c r="H6121" t="s">
        <v>8681</v>
      </c>
      <c r="I6121" t="s">
        <v>17497</v>
      </c>
      <c r="J6121" t="s">
        <v>3617</v>
      </c>
      <c r="K6121" t="s">
        <v>265</v>
      </c>
      <c r="L6121" s="7">
        <v>18000000</v>
      </c>
      <c r="M6121" s="7">
        <v>1911542</v>
      </c>
      <c r="N6121" t="s">
        <v>13221</v>
      </c>
      <c r="O6121">
        <v>134</v>
      </c>
      <c r="P6121" s="8">
        <f>_xlfn.XLOOKUP(D6121,Consumer_Price_Index!A:A,Consumer_Price_Index!B:B)</f>
        <v>130.69999999999999</v>
      </c>
      <c r="Q6121" s="13">
        <f>IF(ISNUMBER(M6121), M6121*(Consumer_Price_Index!$B$45/(_xlfn.XLOOKUP('Working Data'!D1714,Consumer_Price_Index!A:A,Consumer_Price_Index!B:B))), "Missing")</f>
        <v>2376364.1264789882</v>
      </c>
      <c r="R6121" t="str">
        <f t="shared" si="95"/>
        <v>Yes</v>
      </c>
    </row>
    <row r="6122" spans="1:18" x14ac:dyDescent="0.25">
      <c r="A6122" t="s">
        <v>3894</v>
      </c>
      <c r="B6122" t="s">
        <v>41</v>
      </c>
      <c r="C6122" t="s">
        <v>409</v>
      </c>
      <c r="D6122" s="11">
        <v>2015</v>
      </c>
      <c r="E6122" t="s">
        <v>3522</v>
      </c>
      <c r="F6122">
        <v>7.2</v>
      </c>
      <c r="G6122">
        <v>160000</v>
      </c>
      <c r="H6122" t="s">
        <v>1067</v>
      </c>
      <c r="I6122" t="s">
        <v>2606</v>
      </c>
      <c r="J6122" t="s">
        <v>2474</v>
      </c>
      <c r="K6122" t="s">
        <v>265</v>
      </c>
      <c r="L6122" s="7">
        <v>30000000</v>
      </c>
      <c r="M6122" s="7">
        <v>34441873</v>
      </c>
      <c r="N6122" t="s">
        <v>103</v>
      </c>
      <c r="O6122">
        <v>122</v>
      </c>
      <c r="P6122" s="8">
        <f>_xlfn.XLOOKUP(D6122,Consumer_Price_Index!A:A,Consumer_Price_Index!B:B)</f>
        <v>237</v>
      </c>
      <c r="Q6122" s="13">
        <f>IF(ISNUMBER(M6122), M6122*(Consumer_Price_Index!$B$45/(_xlfn.XLOOKUP('Working Data'!D6717,Consumer_Price_Index!A:A,Consumer_Price_Index!B:B))), "Missing")</f>
        <v>74799990.756236628</v>
      </c>
      <c r="R6122" t="str">
        <f t="shared" si="95"/>
        <v>Yes</v>
      </c>
    </row>
    <row r="6123" spans="1:18" x14ac:dyDescent="0.25">
      <c r="A6123" t="s">
        <v>14894</v>
      </c>
      <c r="B6123" t="s">
        <v>41</v>
      </c>
      <c r="C6123" t="s">
        <v>34</v>
      </c>
      <c r="D6123" s="11">
        <v>1995</v>
      </c>
      <c r="E6123" t="s">
        <v>14634</v>
      </c>
      <c r="F6123">
        <v>7.2</v>
      </c>
      <c r="G6123">
        <v>68000</v>
      </c>
      <c r="H6123" t="s">
        <v>2247</v>
      </c>
      <c r="I6123" t="s">
        <v>993</v>
      </c>
      <c r="J6123" t="s">
        <v>4683</v>
      </c>
      <c r="K6123" t="s">
        <v>7</v>
      </c>
      <c r="L6123" s="7">
        <v>42000000</v>
      </c>
      <c r="M6123" s="7">
        <v>7959291</v>
      </c>
      <c r="N6123" t="s">
        <v>14893</v>
      </c>
      <c r="O6123">
        <v>145</v>
      </c>
      <c r="P6123" s="8">
        <f>_xlfn.XLOOKUP(D6123,Consumer_Price_Index!A:A,Consumer_Price_Index!B:B)</f>
        <v>152.4</v>
      </c>
      <c r="Q6123" s="13">
        <f>IF(ISNUMBER(M6123), M6123*(Consumer_Price_Index!$B$45/(_xlfn.XLOOKUP('Working Data'!D2701,Consumer_Price_Index!A:A,Consumer_Price_Index!B:B))), "Missing")</f>
        <v>14083600.277003484</v>
      </c>
      <c r="R6123" t="str">
        <f t="shared" si="95"/>
        <v>Yes</v>
      </c>
    </row>
    <row r="6124" spans="1:18" x14ac:dyDescent="0.25">
      <c r="A6124" t="s">
        <v>16415</v>
      </c>
      <c r="B6124" t="s">
        <v>101</v>
      </c>
      <c r="C6124" t="s">
        <v>24</v>
      </c>
      <c r="D6124" s="11">
        <v>1992</v>
      </c>
      <c r="E6124" t="s">
        <v>15835</v>
      </c>
      <c r="F6124">
        <v>7.2</v>
      </c>
      <c r="G6124">
        <v>26000</v>
      </c>
      <c r="H6124" t="s">
        <v>5226</v>
      </c>
      <c r="I6124" t="s">
        <v>5226</v>
      </c>
      <c r="J6124" t="s">
        <v>16414</v>
      </c>
      <c r="K6124" t="s">
        <v>504</v>
      </c>
      <c r="M6124" s="7">
        <v>11749595</v>
      </c>
      <c r="N6124" t="s">
        <v>9731</v>
      </c>
      <c r="O6124">
        <v>94</v>
      </c>
      <c r="P6124" s="8">
        <f>_xlfn.XLOOKUP(D6124,Consumer_Price_Index!A:A,Consumer_Price_Index!B:B)</f>
        <v>140.30000000000001</v>
      </c>
      <c r="Q6124" s="13">
        <f>IF(ISNUMBER(M6124), M6124*(Consumer_Price_Index!$B$45/(_xlfn.XLOOKUP('Working Data'!D2119,Consumer_Price_Index!A:A,Consumer_Price_Index!B:B))), "Missing")</f>
        <v>15125059.554288128</v>
      </c>
      <c r="R6124" t="str">
        <f t="shared" si="95"/>
        <v>No</v>
      </c>
    </row>
    <row r="6125" spans="1:18" x14ac:dyDescent="0.25">
      <c r="A6125" t="s">
        <v>5616</v>
      </c>
      <c r="B6125" t="s">
        <v>41</v>
      </c>
      <c r="C6125" t="s">
        <v>24</v>
      </c>
      <c r="D6125" s="11">
        <v>2012</v>
      </c>
      <c r="E6125" t="s">
        <v>5615</v>
      </c>
      <c r="F6125">
        <v>7.2</v>
      </c>
      <c r="G6125">
        <v>85000</v>
      </c>
      <c r="H6125" t="s">
        <v>4598</v>
      </c>
      <c r="I6125" t="s">
        <v>4598</v>
      </c>
      <c r="J6125" t="s">
        <v>2141</v>
      </c>
      <c r="K6125" t="s">
        <v>7</v>
      </c>
      <c r="M6125" s="7">
        <v>977671</v>
      </c>
      <c r="N6125" t="s">
        <v>5614</v>
      </c>
      <c r="O6125">
        <v>97</v>
      </c>
      <c r="P6125" s="8">
        <f>_xlfn.XLOOKUP(D6125,Consumer_Price_Index!A:A,Consumer_Price_Index!B:B)</f>
        <v>229.6</v>
      </c>
      <c r="Q6125" s="13">
        <f>IF(ISNUMBER(M6125), M6125*(Consumer_Price_Index!$B$45/(_xlfn.XLOOKUP('Working Data'!D6154,Consumer_Price_Index!A:A,Consumer_Price_Index!B:B))), "Missing")</f>
        <v>1619001.9222826087</v>
      </c>
      <c r="R6125" t="str">
        <f t="shared" si="95"/>
        <v>No</v>
      </c>
    </row>
    <row r="6126" spans="1:18" x14ac:dyDescent="0.25">
      <c r="A6126" t="s">
        <v>9617</v>
      </c>
      <c r="B6126" t="s">
        <v>41</v>
      </c>
      <c r="C6126" t="s">
        <v>24</v>
      </c>
      <c r="D6126" s="11">
        <v>2004</v>
      </c>
      <c r="E6126" t="s">
        <v>9616</v>
      </c>
      <c r="F6126">
        <v>7.2</v>
      </c>
      <c r="G6126">
        <v>14000</v>
      </c>
      <c r="H6126" t="s">
        <v>9615</v>
      </c>
      <c r="I6126" t="s">
        <v>9614</v>
      </c>
      <c r="J6126" t="s">
        <v>9613</v>
      </c>
      <c r="K6126" t="s">
        <v>332</v>
      </c>
      <c r="M6126" s="7">
        <v>2096892</v>
      </c>
      <c r="N6126" t="s">
        <v>9612</v>
      </c>
      <c r="O6126">
        <v>98</v>
      </c>
      <c r="P6126" s="8">
        <f>_xlfn.XLOOKUP(D6126,Consumer_Price_Index!A:A,Consumer_Price_Index!B:B)</f>
        <v>188.9</v>
      </c>
      <c r="Q6126" s="13">
        <f>IF(ISNUMBER(M6126), M6126*(Consumer_Price_Index!$B$45/(_xlfn.XLOOKUP('Working Data'!D4643,Consumer_Price_Index!A:A,Consumer_Price_Index!B:B))), "Missing")</f>
        <v>2606784.954712362</v>
      </c>
      <c r="R6126" t="str">
        <f t="shared" si="95"/>
        <v>No</v>
      </c>
    </row>
    <row r="6127" spans="1:18" x14ac:dyDescent="0.25">
      <c r="A6127" t="s">
        <v>8553</v>
      </c>
      <c r="B6127" t="s">
        <v>41</v>
      </c>
      <c r="C6127" t="s">
        <v>81</v>
      </c>
      <c r="D6127" s="11">
        <v>2007</v>
      </c>
      <c r="E6127" t="s">
        <v>8207</v>
      </c>
      <c r="F6127">
        <v>7.2</v>
      </c>
      <c r="G6127">
        <v>238000</v>
      </c>
      <c r="H6127" t="s">
        <v>1067</v>
      </c>
      <c r="I6127" t="s">
        <v>1894</v>
      </c>
      <c r="J6127" t="s">
        <v>8552</v>
      </c>
      <c r="K6127" t="s">
        <v>265</v>
      </c>
      <c r="M6127" s="7">
        <v>34806812</v>
      </c>
      <c r="N6127" t="s">
        <v>5816</v>
      </c>
      <c r="O6127">
        <v>107</v>
      </c>
      <c r="P6127" s="8">
        <f>_xlfn.XLOOKUP(D6127,Consumer_Price_Index!A:A,Consumer_Price_Index!B:B)</f>
        <v>207.3</v>
      </c>
      <c r="Q6127" s="13">
        <f>IF(ISNUMBER(M6127), M6127*(Consumer_Price_Index!$B$45/(_xlfn.XLOOKUP('Working Data'!D5064,Consumer_Price_Index!A:A,Consumer_Price_Index!B:B))), "Missing")</f>
        <v>52607319.525793657</v>
      </c>
      <c r="R6127" t="str">
        <f t="shared" si="95"/>
        <v>No</v>
      </c>
    </row>
    <row r="6128" spans="1:18" x14ac:dyDescent="0.25">
      <c r="A6128" t="s">
        <v>12514</v>
      </c>
      <c r="B6128" t="s">
        <v>68</v>
      </c>
      <c r="C6128" t="s">
        <v>24</v>
      </c>
      <c r="D6128" s="11">
        <v>1999</v>
      </c>
      <c r="E6128" t="s">
        <v>12221</v>
      </c>
      <c r="F6128">
        <v>7.2</v>
      </c>
      <c r="G6128">
        <v>33000</v>
      </c>
      <c r="H6128" t="s">
        <v>2403</v>
      </c>
      <c r="I6128" t="s">
        <v>2403</v>
      </c>
      <c r="J6128" t="s">
        <v>3617</v>
      </c>
      <c r="K6128" t="s">
        <v>7</v>
      </c>
      <c r="L6128" s="7">
        <v>29750000</v>
      </c>
      <c r="M6128" s="7">
        <v>4525794</v>
      </c>
      <c r="N6128" t="s">
        <v>12513</v>
      </c>
      <c r="O6128">
        <v>95</v>
      </c>
      <c r="P6128" s="8">
        <f>_xlfn.XLOOKUP(D6128,Consumer_Price_Index!A:A,Consumer_Price_Index!B:B)</f>
        <v>166.6</v>
      </c>
      <c r="Q6128" s="13">
        <f>IF(ISNUMBER(M6128), M6128*(Consumer_Price_Index!$B$45/(_xlfn.XLOOKUP('Working Data'!D3595,Consumer_Price_Index!A:A,Consumer_Price_Index!B:B))), "Missing")</f>
        <v>9305056.8947368413</v>
      </c>
      <c r="R6128" t="str">
        <f t="shared" si="95"/>
        <v>Yes</v>
      </c>
    </row>
    <row r="6129" spans="1:18" x14ac:dyDescent="0.25">
      <c r="A6129" t="s">
        <v>14436</v>
      </c>
      <c r="B6129" t="s">
        <v>41</v>
      </c>
      <c r="C6129" t="s">
        <v>24</v>
      </c>
      <c r="D6129" s="11">
        <v>1996</v>
      </c>
      <c r="E6129" t="s">
        <v>14435</v>
      </c>
      <c r="F6129">
        <v>7.2</v>
      </c>
      <c r="G6129">
        <v>77000</v>
      </c>
      <c r="H6129" t="s">
        <v>2157</v>
      </c>
      <c r="I6129" t="s">
        <v>944</v>
      </c>
      <c r="J6129" t="s">
        <v>3500</v>
      </c>
      <c r="K6129" t="s">
        <v>7</v>
      </c>
      <c r="L6129" s="7">
        <v>200000</v>
      </c>
      <c r="M6129" s="7">
        <v>4555020</v>
      </c>
      <c r="N6129" t="s">
        <v>14434</v>
      </c>
      <c r="O6129">
        <v>96</v>
      </c>
      <c r="P6129" s="8">
        <f>_xlfn.XLOOKUP(D6129,Consumer_Price_Index!A:A,Consumer_Price_Index!B:B)</f>
        <v>156.9</v>
      </c>
      <c r="Q6129" s="13">
        <f>IF(ISNUMBER(M6129), M6129*(Consumer_Price_Index!$B$45/(_xlfn.XLOOKUP('Working Data'!D2882,Consumer_Price_Index!A:A,Consumer_Price_Index!B:B))), "Missing")</f>
        <v>6363661.5955983493</v>
      </c>
      <c r="R6129" t="str">
        <f t="shared" si="95"/>
        <v>Yes</v>
      </c>
    </row>
    <row r="6130" spans="1:18" x14ac:dyDescent="0.25">
      <c r="A6130" t="s">
        <v>2365</v>
      </c>
      <c r="B6130" t="s">
        <v>41</v>
      </c>
      <c r="C6130" t="s">
        <v>11</v>
      </c>
      <c r="D6130" s="11">
        <v>2017</v>
      </c>
      <c r="E6130" t="s">
        <v>2364</v>
      </c>
      <c r="F6130">
        <v>7.2</v>
      </c>
      <c r="G6130">
        <v>117000</v>
      </c>
      <c r="H6130" t="s">
        <v>1067</v>
      </c>
      <c r="I6130" t="s">
        <v>2363</v>
      </c>
      <c r="J6130" t="s">
        <v>1446</v>
      </c>
      <c r="K6130" t="s">
        <v>265</v>
      </c>
      <c r="L6130" s="7">
        <v>18000000</v>
      </c>
      <c r="M6130" s="7">
        <v>41681746</v>
      </c>
      <c r="N6130" t="s">
        <v>2362</v>
      </c>
      <c r="O6130">
        <v>117</v>
      </c>
      <c r="P6130" s="8">
        <f>_xlfn.XLOOKUP(D6130,Consumer_Price_Index!A:A,Consumer_Price_Index!B:B)</f>
        <v>245.1</v>
      </c>
      <c r="Q6130" s="13">
        <f>IF(ISNUMBER(M6130), M6130*(Consumer_Price_Index!$B$45/(_xlfn.XLOOKUP('Working Data'!D7156,Consumer_Price_Index!A:A,Consumer_Price_Index!B:B))), "Missing")</f>
        <v>115879817.57481752</v>
      </c>
      <c r="R6130" t="str">
        <f t="shared" si="95"/>
        <v>Yes</v>
      </c>
    </row>
    <row r="6131" spans="1:18" x14ac:dyDescent="0.25">
      <c r="A6131" t="s">
        <v>5379</v>
      </c>
      <c r="B6131" t="s">
        <v>52</v>
      </c>
      <c r="C6131" t="s">
        <v>87</v>
      </c>
      <c r="D6131" s="11">
        <v>2012</v>
      </c>
      <c r="E6131" t="s">
        <v>5378</v>
      </c>
      <c r="F6131">
        <v>7.2</v>
      </c>
      <c r="G6131">
        <v>40000</v>
      </c>
      <c r="H6131" t="s">
        <v>5377</v>
      </c>
      <c r="I6131" t="s">
        <v>4904</v>
      </c>
      <c r="J6131" t="s">
        <v>3227</v>
      </c>
      <c r="K6131" t="s">
        <v>169</v>
      </c>
      <c r="L6131" s="7">
        <v>7395080</v>
      </c>
      <c r="M6131" s="7">
        <v>5277766</v>
      </c>
      <c r="N6131" t="s">
        <v>3226</v>
      </c>
      <c r="O6131">
        <v>140</v>
      </c>
      <c r="P6131" s="8">
        <f>_xlfn.XLOOKUP(D6131,Consumer_Price_Index!A:A,Consumer_Price_Index!B:B)</f>
        <v>229.6</v>
      </c>
      <c r="Q6131" s="13">
        <f>IF(ISNUMBER(M6131), M6131*(Consumer_Price_Index!$B$45/(_xlfn.XLOOKUP('Working Data'!D6220,Consumer_Price_Index!A:A,Consumer_Price_Index!B:B))), "Missing")</f>
        <v>11462119.032074125</v>
      </c>
      <c r="R6131" t="str">
        <f t="shared" si="95"/>
        <v>Yes</v>
      </c>
    </row>
    <row r="6132" spans="1:18" x14ac:dyDescent="0.25">
      <c r="A6132" t="s">
        <v>11314</v>
      </c>
      <c r="B6132" t="s">
        <v>41</v>
      </c>
      <c r="C6132" t="s">
        <v>11</v>
      </c>
      <c r="D6132" s="11">
        <v>2001</v>
      </c>
      <c r="E6132" t="s">
        <v>11313</v>
      </c>
      <c r="F6132">
        <v>7.2</v>
      </c>
      <c r="G6132">
        <v>19000</v>
      </c>
      <c r="H6132" t="s">
        <v>664</v>
      </c>
      <c r="I6132" t="s">
        <v>11312</v>
      </c>
      <c r="J6132" t="s">
        <v>2283</v>
      </c>
      <c r="K6132" t="s">
        <v>7</v>
      </c>
      <c r="L6132" s="7">
        <v>100000</v>
      </c>
      <c r="M6132" s="7">
        <v>515900</v>
      </c>
      <c r="N6132" t="s">
        <v>11311</v>
      </c>
      <c r="O6132">
        <v>86</v>
      </c>
      <c r="P6132" s="8">
        <f>_xlfn.XLOOKUP(D6132,Consumer_Price_Index!A:A,Consumer_Price_Index!B:B)</f>
        <v>177.1</v>
      </c>
      <c r="Q6132" s="13">
        <f>IF(ISNUMBER(M6132), M6132*(Consumer_Price_Index!$B$45/(_xlfn.XLOOKUP('Working Data'!D4026,Consumer_Price_Index!A:A,Consumer_Price_Index!B:B))), "Missing")</f>
        <v>1154146.3289280469</v>
      </c>
      <c r="R6132" t="str">
        <f t="shared" si="95"/>
        <v>Yes</v>
      </c>
    </row>
    <row r="6133" spans="1:18" x14ac:dyDescent="0.25">
      <c r="A6133" t="s">
        <v>9979</v>
      </c>
      <c r="B6133" t="s">
        <v>41</v>
      </c>
      <c r="C6133" t="s">
        <v>34</v>
      </c>
      <c r="D6133" s="11">
        <v>2004</v>
      </c>
      <c r="E6133" t="s">
        <v>9864</v>
      </c>
      <c r="F6133">
        <v>7.2</v>
      </c>
      <c r="G6133">
        <v>162000</v>
      </c>
      <c r="H6133" t="s">
        <v>9978</v>
      </c>
      <c r="I6133" t="s">
        <v>9978</v>
      </c>
      <c r="J6133" t="s">
        <v>9978</v>
      </c>
      <c r="K6133" t="s">
        <v>7</v>
      </c>
      <c r="L6133" s="7">
        <v>32000000</v>
      </c>
      <c r="M6133" s="7">
        <v>50826898</v>
      </c>
      <c r="N6133" t="s">
        <v>108</v>
      </c>
      <c r="O6133">
        <v>98</v>
      </c>
      <c r="P6133" s="8">
        <f>_xlfn.XLOOKUP(D6133,Consumer_Price_Index!A:A,Consumer_Price_Index!B:B)</f>
        <v>188.9</v>
      </c>
      <c r="Q6133" s="13">
        <f>IF(ISNUMBER(M6133), M6133*(Consumer_Price_Index!$B$45/(_xlfn.XLOOKUP('Working Data'!D4532,Consumer_Price_Index!A:A,Consumer_Price_Index!B:B))), "Missing")</f>
        <v>92958918.490996391</v>
      </c>
      <c r="R6133" t="str">
        <f t="shared" si="95"/>
        <v>Yes</v>
      </c>
    </row>
    <row r="6134" spans="1:18" x14ac:dyDescent="0.25">
      <c r="A6134" t="s">
        <v>18650</v>
      </c>
      <c r="B6134" t="s">
        <v>41</v>
      </c>
      <c r="C6134" t="s">
        <v>87</v>
      </c>
      <c r="D6134" s="11">
        <v>1988</v>
      </c>
      <c r="E6134" t="s">
        <v>18238</v>
      </c>
      <c r="F6134">
        <v>7.2</v>
      </c>
      <c r="G6134">
        <v>33000</v>
      </c>
      <c r="H6134" t="s">
        <v>12677</v>
      </c>
      <c r="I6134" t="s">
        <v>18649</v>
      </c>
      <c r="J6134" t="s">
        <v>18648</v>
      </c>
      <c r="K6134" t="s">
        <v>95</v>
      </c>
      <c r="L6134" s="7">
        <v>13000000</v>
      </c>
      <c r="M6134" s="7">
        <v>32078318</v>
      </c>
      <c r="N6134" t="s">
        <v>108</v>
      </c>
      <c r="O6134">
        <v>111</v>
      </c>
      <c r="P6134" s="8">
        <f>_xlfn.XLOOKUP(D6134,Consumer_Price_Index!A:A,Consumer_Price_Index!B:B)</f>
        <v>118.3</v>
      </c>
      <c r="Q6134" s="13">
        <f>IF(ISNUMBER(M6134), M6134*(Consumer_Price_Index!$B$45/(_xlfn.XLOOKUP('Working Data'!D1275,Consumer_Price_Index!A:A,Consumer_Price_Index!B:B))), "Missing")</f>
        <v>38925780.54400637</v>
      </c>
      <c r="R6134" t="str">
        <f t="shared" si="95"/>
        <v>Yes</v>
      </c>
    </row>
    <row r="6135" spans="1:18" x14ac:dyDescent="0.25">
      <c r="A6135" t="s">
        <v>18620</v>
      </c>
      <c r="B6135" t="s">
        <v>101</v>
      </c>
      <c r="C6135" t="s">
        <v>100</v>
      </c>
      <c r="D6135" s="11">
        <v>1988</v>
      </c>
      <c r="E6135" t="s">
        <v>17908</v>
      </c>
      <c r="F6135">
        <v>7.2</v>
      </c>
      <c r="G6135">
        <v>52000</v>
      </c>
      <c r="H6135" t="s">
        <v>1369</v>
      </c>
      <c r="I6135" t="s">
        <v>18619</v>
      </c>
      <c r="J6135" t="s">
        <v>18618</v>
      </c>
      <c r="K6135" t="s">
        <v>265</v>
      </c>
      <c r="L6135" s="7">
        <v>46630000</v>
      </c>
      <c r="M6135" s="7">
        <v>8083123</v>
      </c>
      <c r="N6135" t="s">
        <v>15572</v>
      </c>
      <c r="O6135">
        <v>126</v>
      </c>
      <c r="P6135" s="8">
        <f>_xlfn.XLOOKUP(D6135,Consumer_Price_Index!A:A,Consumer_Price_Index!B:B)</f>
        <v>118.3</v>
      </c>
      <c r="Q6135" s="13">
        <f>IF(ISNUMBER(M6135), M6135*(Consumer_Price_Index!$B$45/(_xlfn.XLOOKUP('Working Data'!D1290,Consumer_Price_Index!A:A,Consumer_Price_Index!B:B))), "Missing")</f>
        <v>17044481.509342562</v>
      </c>
      <c r="R6135" t="str">
        <f t="shared" si="95"/>
        <v>Yes</v>
      </c>
    </row>
    <row r="6136" spans="1:18" x14ac:dyDescent="0.25">
      <c r="A6136" t="s">
        <v>3984</v>
      </c>
      <c r="B6136" t="s">
        <v>68</v>
      </c>
      <c r="C6136" t="s">
        <v>11</v>
      </c>
      <c r="D6136" s="11">
        <v>2015</v>
      </c>
      <c r="E6136" t="s">
        <v>3983</v>
      </c>
      <c r="F6136">
        <v>7.2</v>
      </c>
      <c r="G6136">
        <v>160000</v>
      </c>
      <c r="H6136" t="s">
        <v>3982</v>
      </c>
      <c r="I6136" t="s">
        <v>2460</v>
      </c>
      <c r="J6136" t="s">
        <v>2914</v>
      </c>
      <c r="K6136" t="s">
        <v>7</v>
      </c>
      <c r="L6136" s="7">
        <v>25000000</v>
      </c>
      <c r="M6136" s="7">
        <v>65663276</v>
      </c>
      <c r="N6136" t="s">
        <v>3149</v>
      </c>
      <c r="O6136">
        <v>112</v>
      </c>
      <c r="P6136" s="8">
        <f>_xlfn.XLOOKUP(D6136,Consumer_Price_Index!A:A,Consumer_Price_Index!B:B)</f>
        <v>237</v>
      </c>
      <c r="Q6136" s="13">
        <f>IF(ISNUMBER(M6136), M6136*(Consumer_Price_Index!$B$45/(_xlfn.XLOOKUP('Working Data'!D6684,Consumer_Price_Index!A:A,Consumer_Price_Index!B:B))), "Missing")</f>
        <v>108736957.59347826</v>
      </c>
      <c r="R6136" t="str">
        <f t="shared" si="95"/>
        <v>Yes</v>
      </c>
    </row>
    <row r="6137" spans="1:18" x14ac:dyDescent="0.25">
      <c r="A6137" t="s">
        <v>15973</v>
      </c>
      <c r="B6137" t="s">
        <v>101</v>
      </c>
      <c r="C6137" t="s">
        <v>11</v>
      </c>
      <c r="D6137" s="11">
        <v>1993</v>
      </c>
      <c r="E6137" t="s">
        <v>15763</v>
      </c>
      <c r="F6137">
        <v>7.2</v>
      </c>
      <c r="G6137">
        <v>56000</v>
      </c>
      <c r="H6137" t="s">
        <v>1006</v>
      </c>
      <c r="I6137" t="s">
        <v>11865</v>
      </c>
      <c r="J6137" t="s">
        <v>5825</v>
      </c>
      <c r="K6137" t="s">
        <v>7</v>
      </c>
      <c r="L6137" s="7">
        <v>34000000</v>
      </c>
      <c r="M6137" s="7">
        <v>32255440</v>
      </c>
      <c r="N6137" t="s">
        <v>114</v>
      </c>
      <c r="O6137">
        <v>139</v>
      </c>
      <c r="P6137" s="8">
        <f>_xlfn.XLOOKUP(D6137,Consumer_Price_Index!A:A,Consumer_Price_Index!B:B)</f>
        <v>144.5</v>
      </c>
      <c r="Q6137" s="13">
        <f>IF(ISNUMBER(M6137), M6137*(Consumer_Price_Index!$B$45/(_xlfn.XLOOKUP('Working Data'!D2280,Consumer_Price_Index!A:A,Consumer_Price_Index!B:B))), "Missing")</f>
        <v>79259940.064516127</v>
      </c>
      <c r="R6137" t="str">
        <f t="shared" si="95"/>
        <v>Yes</v>
      </c>
    </row>
    <row r="6138" spans="1:18" x14ac:dyDescent="0.25">
      <c r="A6138" t="s">
        <v>13630</v>
      </c>
      <c r="B6138" t="s">
        <v>68</v>
      </c>
      <c r="C6138" t="s">
        <v>11</v>
      </c>
      <c r="D6138" s="11">
        <v>1997</v>
      </c>
      <c r="E6138" t="s">
        <v>13042</v>
      </c>
      <c r="F6138">
        <v>7.2</v>
      </c>
      <c r="G6138">
        <v>14000</v>
      </c>
      <c r="H6138" t="s">
        <v>13425</v>
      </c>
      <c r="I6138" t="s">
        <v>13425</v>
      </c>
      <c r="J6138" t="s">
        <v>13425</v>
      </c>
      <c r="K6138" t="s">
        <v>7</v>
      </c>
      <c r="L6138" s="7">
        <v>5000000</v>
      </c>
      <c r="M6138" s="7">
        <v>19868354</v>
      </c>
      <c r="N6138" t="s">
        <v>13629</v>
      </c>
      <c r="O6138">
        <v>134</v>
      </c>
      <c r="P6138" s="8">
        <f>_xlfn.XLOOKUP(D6138,Consumer_Price_Index!A:A,Consumer_Price_Index!B:B)</f>
        <v>160.5</v>
      </c>
      <c r="Q6138" s="13">
        <f>IF(ISNUMBER(M6138), M6138*(Consumer_Price_Index!$B$45/(_xlfn.XLOOKUP('Working Data'!D3194,Consumer_Price_Index!A:A,Consumer_Price_Index!B:B))), "Missing")</f>
        <v>41895414.974394463</v>
      </c>
      <c r="R6138" t="str">
        <f t="shared" si="95"/>
        <v>Yes</v>
      </c>
    </row>
    <row r="6139" spans="1:18" x14ac:dyDescent="0.25">
      <c r="A6139" t="s">
        <v>19244</v>
      </c>
      <c r="B6139" t="s">
        <v>101</v>
      </c>
      <c r="C6139" t="s">
        <v>11</v>
      </c>
      <c r="D6139" s="11">
        <v>1986</v>
      </c>
      <c r="E6139" t="s">
        <v>19243</v>
      </c>
      <c r="F6139">
        <v>7.2</v>
      </c>
      <c r="G6139">
        <v>3100</v>
      </c>
      <c r="H6139" t="s">
        <v>19242</v>
      </c>
      <c r="I6139" t="s">
        <v>9003</v>
      </c>
      <c r="J6139" t="s">
        <v>19241</v>
      </c>
      <c r="K6139" t="s">
        <v>6178</v>
      </c>
      <c r="M6139" s="7">
        <v>512403</v>
      </c>
      <c r="N6139" t="s">
        <v>19240</v>
      </c>
      <c r="O6139">
        <v>144</v>
      </c>
      <c r="P6139" s="8">
        <f>_xlfn.XLOOKUP(D6139,Consumer_Price_Index!A:A,Consumer_Price_Index!B:B)</f>
        <v>109.6</v>
      </c>
      <c r="Q6139" s="13">
        <f>IF(ISNUMBER(M6139), M6139*(Consumer_Price_Index!$B$45/(_xlfn.XLOOKUP('Working Data'!D1040,Consumer_Price_Index!A:A,Consumer_Price_Index!B:B))), "Missing")</f>
        <v>694216.06980880385</v>
      </c>
      <c r="R6139" t="str">
        <f t="shared" si="95"/>
        <v>No</v>
      </c>
    </row>
    <row r="6140" spans="1:18" x14ac:dyDescent="0.25">
      <c r="A6140" t="s">
        <v>7932</v>
      </c>
      <c r="B6140" t="s">
        <v>41</v>
      </c>
      <c r="C6140" t="s">
        <v>87</v>
      </c>
      <c r="D6140" s="11">
        <v>2008</v>
      </c>
      <c r="E6140" t="s">
        <v>7852</v>
      </c>
      <c r="F6140">
        <v>7.2</v>
      </c>
      <c r="G6140">
        <v>176000</v>
      </c>
      <c r="H6140" t="s">
        <v>4451</v>
      </c>
      <c r="I6140" t="s">
        <v>7931</v>
      </c>
      <c r="J6140" t="s">
        <v>1853</v>
      </c>
      <c r="K6140" t="s">
        <v>265</v>
      </c>
      <c r="L6140" s="7">
        <v>20000000</v>
      </c>
      <c r="M6140" s="7">
        <v>64828421</v>
      </c>
      <c r="N6140" t="s">
        <v>699</v>
      </c>
      <c r="O6140">
        <v>111</v>
      </c>
      <c r="P6140" s="8">
        <f>_xlfn.XLOOKUP(D6140,Consumer_Price_Index!A:A,Consumer_Price_Index!B:B)</f>
        <v>215.3</v>
      </c>
      <c r="Q6140" s="13">
        <f>IF(ISNUMBER(M6140), M6140*(Consumer_Price_Index!$B$45/(_xlfn.XLOOKUP('Working Data'!D5313,Consumer_Price_Index!A:A,Consumer_Price_Index!B:B))), "Missing")</f>
        <v>159300160.31209677</v>
      </c>
      <c r="R6140" t="str">
        <f t="shared" si="95"/>
        <v>Yes</v>
      </c>
    </row>
    <row r="6141" spans="1:18" x14ac:dyDescent="0.25">
      <c r="A6141" t="s">
        <v>951</v>
      </c>
      <c r="B6141" t="s">
        <v>68</v>
      </c>
      <c r="C6141" t="s">
        <v>409</v>
      </c>
      <c r="D6141" s="11">
        <v>2019</v>
      </c>
      <c r="E6141" t="s">
        <v>347</v>
      </c>
      <c r="F6141">
        <v>7.2</v>
      </c>
      <c r="G6141">
        <v>13000</v>
      </c>
      <c r="H6141" t="s">
        <v>950</v>
      </c>
      <c r="I6141" t="s">
        <v>950</v>
      </c>
      <c r="J6141" t="s">
        <v>767</v>
      </c>
      <c r="K6141" t="s">
        <v>7</v>
      </c>
      <c r="L6141" s="7">
        <v>10000000</v>
      </c>
      <c r="M6141" s="7">
        <v>10209813</v>
      </c>
      <c r="N6141" t="s">
        <v>949</v>
      </c>
      <c r="O6141">
        <v>133</v>
      </c>
      <c r="P6141" s="8">
        <f>_xlfn.XLOOKUP(D6141,Consumer_Price_Index!A:A,Consumer_Price_Index!B:B)</f>
        <v>255.7</v>
      </c>
      <c r="Q6141" s="13">
        <f>IF(ISNUMBER(M6141), M6141*(Consumer_Price_Index!$B$45/(_xlfn.XLOOKUP('Working Data'!D7480,Consumer_Price_Index!A:A,Consumer_Price_Index!B:B))), "Missing")</f>
        <v>20991430.641700406</v>
      </c>
      <c r="R6141" t="str">
        <f t="shared" si="95"/>
        <v>Yes</v>
      </c>
    </row>
    <row r="6142" spans="1:18" x14ac:dyDescent="0.25">
      <c r="A6142" t="s">
        <v>21136</v>
      </c>
      <c r="B6142" t="s">
        <v>41</v>
      </c>
      <c r="C6142" t="s">
        <v>24</v>
      </c>
      <c r="D6142" s="11">
        <v>1983</v>
      </c>
      <c r="E6142" t="s">
        <v>20883</v>
      </c>
      <c r="F6142">
        <v>7.2</v>
      </c>
      <c r="G6142">
        <v>34000</v>
      </c>
      <c r="H6142" t="s">
        <v>4021</v>
      </c>
      <c r="I6142" t="s">
        <v>4021</v>
      </c>
      <c r="J6142" t="s">
        <v>14293</v>
      </c>
      <c r="K6142" t="s">
        <v>7</v>
      </c>
      <c r="L6142" s="7">
        <v>8000000</v>
      </c>
      <c r="M6142" s="7">
        <v>56399659</v>
      </c>
      <c r="N6142" t="s">
        <v>114</v>
      </c>
      <c r="O6142">
        <v>105</v>
      </c>
      <c r="P6142" s="8">
        <f>_xlfn.XLOOKUP(D6142,Consumer_Price_Index!A:A,Consumer_Price_Index!B:B)</f>
        <v>99.6</v>
      </c>
      <c r="Q6142" s="13">
        <f>IF(ISNUMBER(M6142), M6142*(Consumer_Price_Index!$B$45/(_xlfn.XLOOKUP('Working Data'!D340,Consumer_Price_Index!A:A,Consumer_Price_Index!B:B))), "Missing")</f>
        <v>145266070.13778529</v>
      </c>
      <c r="R6142" t="str">
        <f t="shared" si="95"/>
        <v>Yes</v>
      </c>
    </row>
    <row r="6143" spans="1:18" x14ac:dyDescent="0.25">
      <c r="A6143" t="s">
        <v>15008</v>
      </c>
      <c r="B6143" t="s">
        <v>41</v>
      </c>
      <c r="C6143" t="s">
        <v>11</v>
      </c>
      <c r="D6143" s="11">
        <v>1994</v>
      </c>
      <c r="E6143" t="s">
        <v>15007</v>
      </c>
      <c r="F6143">
        <v>7.2</v>
      </c>
      <c r="G6143">
        <v>3100</v>
      </c>
      <c r="H6143" t="s">
        <v>10453</v>
      </c>
      <c r="I6143" t="s">
        <v>6314</v>
      </c>
      <c r="J6143" t="s">
        <v>15006</v>
      </c>
      <c r="K6143" t="s">
        <v>265</v>
      </c>
      <c r="M6143" s="7">
        <v>487391</v>
      </c>
      <c r="N6143" t="s">
        <v>15005</v>
      </c>
      <c r="O6143">
        <v>97</v>
      </c>
      <c r="P6143" s="8">
        <f>_xlfn.XLOOKUP(D6143,Consumer_Price_Index!A:A,Consumer_Price_Index!B:B)</f>
        <v>148.19999999999999</v>
      </c>
      <c r="Q6143" s="13">
        <f>IF(ISNUMBER(M6143), M6143*(Consumer_Price_Index!$B$45/(_xlfn.XLOOKUP('Working Data'!D2643,Consumer_Price_Index!A:A,Consumer_Price_Index!B:B))), "Missing")</f>
        <v>1197645.4653225807</v>
      </c>
      <c r="R6143" t="str">
        <f t="shared" si="95"/>
        <v>No</v>
      </c>
    </row>
    <row r="6144" spans="1:18" x14ac:dyDescent="0.25">
      <c r="A6144" t="s">
        <v>19007</v>
      </c>
      <c r="B6144" t="s">
        <v>915</v>
      </c>
      <c r="C6144" t="s">
        <v>73</v>
      </c>
      <c r="D6144" s="11">
        <v>1987</v>
      </c>
      <c r="E6144" t="s">
        <v>19006</v>
      </c>
      <c r="F6144">
        <v>7.2</v>
      </c>
      <c r="G6144">
        <v>5200</v>
      </c>
      <c r="H6144" t="s">
        <v>19005</v>
      </c>
      <c r="I6144" t="s">
        <v>19005</v>
      </c>
      <c r="J6144" t="s">
        <v>19004</v>
      </c>
      <c r="K6144" t="s">
        <v>7</v>
      </c>
      <c r="M6144" s="7">
        <v>6804312</v>
      </c>
      <c r="N6144" t="s">
        <v>19003</v>
      </c>
      <c r="O6144">
        <v>77</v>
      </c>
      <c r="P6144" s="8">
        <f>_xlfn.XLOOKUP(D6144,Consumer_Price_Index!A:A,Consumer_Price_Index!B:B)</f>
        <v>113.6</v>
      </c>
      <c r="Q6144" s="13">
        <f>IF(ISNUMBER(M6144), M6144*(Consumer_Price_Index!$B$45/(_xlfn.XLOOKUP('Working Data'!D1152,Consumer_Price_Index!A:A,Consumer_Price_Index!B:B))), "Missing")</f>
        <v>11267792.752173914</v>
      </c>
      <c r="R6144" t="str">
        <f t="shared" si="95"/>
        <v>No</v>
      </c>
    </row>
    <row r="6145" spans="1:18" x14ac:dyDescent="0.25">
      <c r="A6145" t="s">
        <v>5186</v>
      </c>
      <c r="B6145" t="s">
        <v>101</v>
      </c>
      <c r="C6145" t="s">
        <v>73</v>
      </c>
      <c r="D6145" s="11">
        <v>2013</v>
      </c>
      <c r="E6145" t="s">
        <v>5164</v>
      </c>
      <c r="F6145">
        <v>7.2</v>
      </c>
      <c r="G6145">
        <v>199000</v>
      </c>
      <c r="H6145" t="s">
        <v>5185</v>
      </c>
      <c r="I6145" t="s">
        <v>98</v>
      </c>
      <c r="J6145" t="s">
        <v>1848</v>
      </c>
      <c r="K6145" t="s">
        <v>7</v>
      </c>
      <c r="L6145" s="7">
        <v>135000000</v>
      </c>
      <c r="M6145" s="7">
        <v>587205319</v>
      </c>
      <c r="N6145" t="s">
        <v>652</v>
      </c>
      <c r="O6145">
        <v>98</v>
      </c>
      <c r="P6145" s="8">
        <f>_xlfn.XLOOKUP(D6145,Consumer_Price_Index!A:A,Consumer_Price_Index!B:B)</f>
        <v>233</v>
      </c>
      <c r="Q6145" s="13">
        <f>IF(ISNUMBER(M6145), M6145*(Consumer_Price_Index!$B$45/(_xlfn.XLOOKUP('Working Data'!D6285,Consumer_Price_Index!A:A,Consumer_Price_Index!B:B))), "Missing")</f>
        <v>1073958347.5348139</v>
      </c>
      <c r="R6145" t="str">
        <f t="shared" si="95"/>
        <v>Yes</v>
      </c>
    </row>
    <row r="6146" spans="1:18" x14ac:dyDescent="0.25">
      <c r="A6146" t="s">
        <v>8533</v>
      </c>
      <c r="B6146" t="s">
        <v>41</v>
      </c>
      <c r="C6146" t="s">
        <v>100</v>
      </c>
      <c r="D6146" s="11">
        <v>2007</v>
      </c>
      <c r="E6146" t="s">
        <v>8117</v>
      </c>
      <c r="F6146">
        <v>7.2</v>
      </c>
      <c r="G6146">
        <v>186000</v>
      </c>
      <c r="H6146" t="s">
        <v>1768</v>
      </c>
      <c r="I6146" t="s">
        <v>1768</v>
      </c>
      <c r="J6146" t="s">
        <v>2121</v>
      </c>
      <c r="K6146" t="s">
        <v>7</v>
      </c>
      <c r="L6146" s="7">
        <v>16000000</v>
      </c>
      <c r="M6146" s="7">
        <v>35310019</v>
      </c>
      <c r="N6146" t="s">
        <v>617</v>
      </c>
      <c r="O6146">
        <v>91</v>
      </c>
      <c r="P6146" s="8">
        <f>_xlfn.XLOOKUP(D6146,Consumer_Price_Index!A:A,Consumer_Price_Index!B:B)</f>
        <v>207.3</v>
      </c>
      <c r="Q6146" s="13">
        <f>IF(ISNUMBER(M6146), M6146*(Consumer_Price_Index!$B$45/(_xlfn.XLOOKUP('Working Data'!D5076,Consumer_Price_Index!A:A,Consumer_Price_Index!B:B))), "Missing")</f>
        <v>82318001.448355019</v>
      </c>
      <c r="R6146" t="str">
        <f t="shared" si="95"/>
        <v>Yes</v>
      </c>
    </row>
    <row r="6147" spans="1:18" x14ac:dyDescent="0.25">
      <c r="A6147" t="s">
        <v>21445</v>
      </c>
      <c r="B6147" t="s">
        <v>101</v>
      </c>
      <c r="C6147" t="s">
        <v>100</v>
      </c>
      <c r="D6147" s="11">
        <v>1982</v>
      </c>
      <c r="E6147" t="s">
        <v>21279</v>
      </c>
      <c r="F6147">
        <v>7.2</v>
      </c>
      <c r="G6147">
        <v>63000</v>
      </c>
      <c r="H6147" t="s">
        <v>19770</v>
      </c>
      <c r="I6147" t="s">
        <v>17671</v>
      </c>
      <c r="J6147" t="s">
        <v>19770</v>
      </c>
      <c r="K6147" t="s">
        <v>265</v>
      </c>
      <c r="L6147" s="7">
        <v>15000000</v>
      </c>
      <c r="M6147" s="7">
        <v>41630431</v>
      </c>
      <c r="N6147" t="s">
        <v>15473</v>
      </c>
      <c r="O6147">
        <v>93</v>
      </c>
      <c r="P6147" s="8">
        <f>_xlfn.XLOOKUP(D6147,Consumer_Price_Index!A:A,Consumer_Price_Index!B:B)</f>
        <v>96.5</v>
      </c>
      <c r="Q6147" s="13">
        <f>IF(ISNUMBER(M6147), M6147*(Consumer_Price_Index!$B$45/(_xlfn.XLOOKUP('Working Data'!D237,Consumer_Price_Index!A:A,Consumer_Price_Index!B:B))), "Missing")</f>
        <v>131448625.13678755</v>
      </c>
      <c r="R6147" t="str">
        <f t="shared" ref="R6147:R6210" si="96">IF(AND(ISNUMBER(L6147), L6147&gt;0, ISNUMBER(M6147), M6147&gt;0), "Yes", "No")</f>
        <v>Yes</v>
      </c>
    </row>
    <row r="6148" spans="1:18" x14ac:dyDescent="0.25">
      <c r="A6148" t="s">
        <v>21115</v>
      </c>
      <c r="B6148" t="s">
        <v>41</v>
      </c>
      <c r="C6148" t="s">
        <v>11</v>
      </c>
      <c r="D6148" s="11">
        <v>1983</v>
      </c>
      <c r="E6148" t="s">
        <v>20960</v>
      </c>
      <c r="F6148">
        <v>7.2</v>
      </c>
      <c r="G6148">
        <v>65000</v>
      </c>
      <c r="H6148" t="s">
        <v>4348</v>
      </c>
      <c r="I6148" t="s">
        <v>16475</v>
      </c>
      <c r="J6148" t="s">
        <v>13169</v>
      </c>
      <c r="K6148" t="s">
        <v>7</v>
      </c>
      <c r="L6148" s="7">
        <v>10000000</v>
      </c>
      <c r="M6148" s="7">
        <v>20766616</v>
      </c>
      <c r="N6148" t="s">
        <v>8160</v>
      </c>
      <c r="O6148">
        <v>103</v>
      </c>
      <c r="P6148" s="8">
        <f>_xlfn.XLOOKUP(D6148,Consumer_Price_Index!A:A,Consumer_Price_Index!B:B)</f>
        <v>99.6</v>
      </c>
      <c r="Q6148" s="13">
        <f>IF(ISNUMBER(M6148), M6148*(Consumer_Price_Index!$B$45/(_xlfn.XLOOKUP('Working Data'!D350,Consumer_Price_Index!A:A,Consumer_Price_Index!B:B))), "Missing")</f>
        <v>32399323.580133125</v>
      </c>
      <c r="R6148" t="str">
        <f t="shared" si="96"/>
        <v>Yes</v>
      </c>
    </row>
    <row r="6149" spans="1:18" x14ac:dyDescent="0.25">
      <c r="A6149" t="s">
        <v>2578</v>
      </c>
      <c r="B6149" t="s">
        <v>41</v>
      </c>
      <c r="C6149" t="s">
        <v>24</v>
      </c>
      <c r="D6149" s="11">
        <v>2017</v>
      </c>
      <c r="E6149" t="s">
        <v>1345</v>
      </c>
      <c r="F6149">
        <v>7.2</v>
      </c>
      <c r="G6149">
        <v>92000</v>
      </c>
      <c r="H6149" t="s">
        <v>2577</v>
      </c>
      <c r="I6149" t="s">
        <v>2577</v>
      </c>
      <c r="J6149" t="s">
        <v>2576</v>
      </c>
      <c r="K6149" t="s">
        <v>265</v>
      </c>
      <c r="L6149" s="7">
        <v>13000000</v>
      </c>
      <c r="M6149" s="7">
        <v>24646055</v>
      </c>
      <c r="N6149" t="s">
        <v>2575</v>
      </c>
      <c r="O6149">
        <v>107</v>
      </c>
      <c r="P6149" s="8">
        <f>_xlfn.XLOOKUP(D6149,Consumer_Price_Index!A:A,Consumer_Price_Index!B:B)</f>
        <v>245.1</v>
      </c>
      <c r="Q6149" s="13">
        <f>IF(ISNUMBER(M6149), M6149*(Consumer_Price_Index!$B$45/(_xlfn.XLOOKUP('Working Data'!D7102,Consumer_Price_Index!A:A,Consumer_Price_Index!B:B))), "Missing")</f>
        <v>47862670.226258762</v>
      </c>
      <c r="R6149" t="str">
        <f t="shared" si="96"/>
        <v>Yes</v>
      </c>
    </row>
    <row r="6150" spans="1:18" x14ac:dyDescent="0.25">
      <c r="A6150" t="s">
        <v>19390</v>
      </c>
      <c r="B6150" t="s">
        <v>41</v>
      </c>
      <c r="C6150" t="s">
        <v>24</v>
      </c>
      <c r="D6150" s="11">
        <v>1986</v>
      </c>
      <c r="E6150" t="s">
        <v>19373</v>
      </c>
      <c r="F6150">
        <v>7.2</v>
      </c>
      <c r="G6150">
        <v>8000</v>
      </c>
      <c r="H6150" t="s">
        <v>10184</v>
      </c>
      <c r="I6150" t="s">
        <v>10184</v>
      </c>
      <c r="J6150" t="s">
        <v>19389</v>
      </c>
      <c r="K6150" t="s">
        <v>95</v>
      </c>
      <c r="M6150" s="7">
        <v>1915792</v>
      </c>
      <c r="N6150" t="s">
        <v>19388</v>
      </c>
      <c r="O6150">
        <v>101</v>
      </c>
      <c r="P6150" s="8">
        <f>_xlfn.XLOOKUP(D6150,Consumer_Price_Index!A:A,Consumer_Price_Index!B:B)</f>
        <v>109.6</v>
      </c>
      <c r="Q6150" s="13">
        <f>IF(ISNUMBER(M6150), M6150*(Consumer_Price_Index!$B$45/(_xlfn.XLOOKUP('Working Data'!D1001,Consumer_Price_Index!A:A,Consumer_Price_Index!B:B))), "Missing")</f>
        <v>3938878.6936572199</v>
      </c>
      <c r="R6150" t="str">
        <f t="shared" si="96"/>
        <v>No</v>
      </c>
    </row>
    <row r="6151" spans="1:18" x14ac:dyDescent="0.25">
      <c r="A6151" t="s">
        <v>9602</v>
      </c>
      <c r="B6151" t="s">
        <v>41</v>
      </c>
      <c r="C6151" t="s">
        <v>100</v>
      </c>
      <c r="D6151" s="11">
        <v>2005</v>
      </c>
      <c r="E6151" t="s">
        <v>8789</v>
      </c>
      <c r="F6151">
        <v>7.2</v>
      </c>
      <c r="G6151">
        <v>207000</v>
      </c>
      <c r="H6151" t="s">
        <v>981</v>
      </c>
      <c r="I6151" t="s">
        <v>981</v>
      </c>
      <c r="J6151" t="s">
        <v>9601</v>
      </c>
      <c r="K6151" t="s">
        <v>265</v>
      </c>
      <c r="M6151" s="7">
        <v>57130027</v>
      </c>
      <c r="N6151" t="s">
        <v>8014</v>
      </c>
      <c r="O6151">
        <v>99</v>
      </c>
      <c r="P6151" s="8">
        <f>_xlfn.XLOOKUP(D6151,Consumer_Price_Index!A:A,Consumer_Price_Index!B:B)</f>
        <v>195.3</v>
      </c>
      <c r="Q6151" s="13">
        <f>IF(ISNUMBER(M6151), M6151*(Consumer_Price_Index!$B$45/(_xlfn.XLOOKUP('Working Data'!D4650,Consumer_Price_Index!A:A,Consumer_Price_Index!B:B))), "Missing")</f>
        <v>72531330.112083331</v>
      </c>
      <c r="R6151" t="str">
        <f t="shared" si="96"/>
        <v>No</v>
      </c>
    </row>
    <row r="6152" spans="1:18" x14ac:dyDescent="0.25">
      <c r="A6152" t="s">
        <v>12099</v>
      </c>
      <c r="B6152" t="s">
        <v>68</v>
      </c>
      <c r="C6152" t="s">
        <v>24</v>
      </c>
      <c r="D6152" s="11">
        <v>2000</v>
      </c>
      <c r="E6152" t="s">
        <v>11753</v>
      </c>
      <c r="F6152">
        <v>7.2</v>
      </c>
      <c r="G6152">
        <v>16000</v>
      </c>
      <c r="H6152" t="s">
        <v>12098</v>
      </c>
      <c r="I6152" t="s">
        <v>12097</v>
      </c>
      <c r="J6152" t="s">
        <v>3277</v>
      </c>
      <c r="K6152" t="s">
        <v>504</v>
      </c>
      <c r="M6152" s="7">
        <v>16575074</v>
      </c>
      <c r="N6152" t="s">
        <v>12096</v>
      </c>
      <c r="O6152">
        <v>101</v>
      </c>
      <c r="P6152" s="8">
        <f>_xlfn.XLOOKUP(D6152,Consumer_Price_Index!A:A,Consumer_Price_Index!B:B)</f>
        <v>172.2</v>
      </c>
      <c r="Q6152" s="13">
        <f>IF(ISNUMBER(M6152), M6152*(Consumer_Price_Index!$B$45/(_xlfn.XLOOKUP('Working Data'!D3751,Consumer_Price_Index!A:A,Consumer_Price_Index!B:B))), "Missing")</f>
        <v>28073513.328515843</v>
      </c>
      <c r="R6152" t="str">
        <f t="shared" si="96"/>
        <v>No</v>
      </c>
    </row>
    <row r="6153" spans="1:18" x14ac:dyDescent="0.25">
      <c r="A6153" t="s">
        <v>17086</v>
      </c>
      <c r="B6153" t="s">
        <v>41</v>
      </c>
      <c r="C6153" t="s">
        <v>409</v>
      </c>
      <c r="D6153" s="11">
        <v>1991</v>
      </c>
      <c r="E6153" t="s">
        <v>17085</v>
      </c>
      <c r="F6153">
        <v>7.2</v>
      </c>
      <c r="G6153">
        <v>86000</v>
      </c>
      <c r="H6153" t="s">
        <v>3232</v>
      </c>
      <c r="I6153" t="s">
        <v>17084</v>
      </c>
      <c r="J6153" t="s">
        <v>9765</v>
      </c>
      <c r="K6153" t="s">
        <v>7</v>
      </c>
      <c r="L6153" s="7">
        <v>38000000</v>
      </c>
      <c r="M6153" s="7">
        <v>34416893</v>
      </c>
      <c r="N6153" t="s">
        <v>17083</v>
      </c>
      <c r="O6153">
        <v>140</v>
      </c>
      <c r="P6153" s="8">
        <f>_xlfn.XLOOKUP(D6153,Consumer_Price_Index!A:A,Consumer_Price_Index!B:B)</f>
        <v>136.19999999999999</v>
      </c>
      <c r="Q6153" s="13">
        <f>IF(ISNUMBER(M6153), M6153*(Consumer_Price_Index!$B$45/(_xlfn.XLOOKUP('Working Data'!D1856,Consumer_Price_Index!A:A,Consumer_Price_Index!B:B))), "Missing")</f>
        <v>44304297.833122097</v>
      </c>
      <c r="R6153" t="str">
        <f t="shared" si="96"/>
        <v>Yes</v>
      </c>
    </row>
    <row r="6154" spans="1:18" x14ac:dyDescent="0.25">
      <c r="A6154" t="s">
        <v>10686</v>
      </c>
      <c r="B6154" t="s">
        <v>5244</v>
      </c>
      <c r="C6154" t="s">
        <v>11</v>
      </c>
      <c r="D6154" s="11">
        <v>2003</v>
      </c>
      <c r="E6154" t="s">
        <v>9630</v>
      </c>
      <c r="F6154">
        <v>7.2</v>
      </c>
      <c r="G6154">
        <v>114000</v>
      </c>
      <c r="H6154" t="s">
        <v>10685</v>
      </c>
      <c r="I6154" t="s">
        <v>10684</v>
      </c>
      <c r="J6154" t="s">
        <v>4440</v>
      </c>
      <c r="K6154" t="s">
        <v>265</v>
      </c>
      <c r="L6154" s="7">
        <v>15000000</v>
      </c>
      <c r="M6154" s="7">
        <v>24152155</v>
      </c>
      <c r="N6154" t="s">
        <v>5237</v>
      </c>
      <c r="O6154">
        <v>115</v>
      </c>
      <c r="P6154" s="8">
        <f>_xlfn.XLOOKUP(D6154,Consumer_Price_Index!A:A,Consumer_Price_Index!B:B)</f>
        <v>184</v>
      </c>
      <c r="Q6154" s="13">
        <f>IF(ISNUMBER(M6154), M6154*(Consumer_Price_Index!$B$45/(_xlfn.XLOOKUP('Working Data'!D4259,Consumer_Price_Index!A:A,Consumer_Price_Index!B:B))), "Missing")</f>
        <v>50928454.176470593</v>
      </c>
      <c r="R6154" t="str">
        <f t="shared" si="96"/>
        <v>Yes</v>
      </c>
    </row>
    <row r="6155" spans="1:18" x14ac:dyDescent="0.25">
      <c r="A6155" t="s">
        <v>4672</v>
      </c>
      <c r="B6155" t="s">
        <v>41</v>
      </c>
      <c r="C6155" t="s">
        <v>34</v>
      </c>
      <c r="D6155" s="11">
        <v>2014</v>
      </c>
      <c r="E6155" t="s">
        <v>4261</v>
      </c>
      <c r="F6155">
        <v>7.2</v>
      </c>
      <c r="G6155">
        <v>344000</v>
      </c>
      <c r="H6155" t="s">
        <v>1806</v>
      </c>
      <c r="I6155" t="s">
        <v>1805</v>
      </c>
      <c r="J6155" t="s">
        <v>1804</v>
      </c>
      <c r="K6155" t="s">
        <v>7</v>
      </c>
      <c r="L6155" s="7">
        <v>55000000</v>
      </c>
      <c r="M6155" s="7">
        <v>192330738</v>
      </c>
      <c r="N6155" t="s">
        <v>114</v>
      </c>
      <c r="O6155">
        <v>132</v>
      </c>
      <c r="P6155" s="8">
        <f>_xlfn.XLOOKUP(D6155,Consumer_Price_Index!A:A,Consumer_Price_Index!B:B)</f>
        <v>236.7</v>
      </c>
      <c r="Q6155" s="13">
        <f>IF(ISNUMBER(M6155), M6155*(Consumer_Price_Index!$B$45/(_xlfn.XLOOKUP('Working Data'!D6458,Consumer_Price_Index!A:A,Consumer_Price_Index!B:B))), "Missing")</f>
        <v>282697423.38929087</v>
      </c>
      <c r="R6155" t="str">
        <f t="shared" si="96"/>
        <v>Yes</v>
      </c>
    </row>
    <row r="6156" spans="1:18" x14ac:dyDescent="0.25">
      <c r="A6156" t="s">
        <v>3275</v>
      </c>
      <c r="B6156" t="s">
        <v>68</v>
      </c>
      <c r="C6156" t="s">
        <v>409</v>
      </c>
      <c r="D6156" s="11">
        <v>2016</v>
      </c>
      <c r="E6156" t="s">
        <v>1989</v>
      </c>
      <c r="F6156">
        <v>7.2</v>
      </c>
      <c r="G6156">
        <v>134000</v>
      </c>
      <c r="H6156" t="s">
        <v>3274</v>
      </c>
      <c r="I6156" t="s">
        <v>3273</v>
      </c>
      <c r="J6156" t="s">
        <v>3272</v>
      </c>
      <c r="K6156" t="s">
        <v>7</v>
      </c>
      <c r="L6156" s="7">
        <v>25000000</v>
      </c>
      <c r="M6156" s="7">
        <v>24121245</v>
      </c>
      <c r="N6156" t="s">
        <v>3248</v>
      </c>
      <c r="O6156">
        <v>115</v>
      </c>
      <c r="P6156" s="8">
        <f>_xlfn.XLOOKUP(D6156,Consumer_Price_Index!A:A,Consumer_Price_Index!B:B)</f>
        <v>240</v>
      </c>
      <c r="Q6156" s="13">
        <f>IF(ISNUMBER(M6156), M6156*(Consumer_Price_Index!$B$45/(_xlfn.XLOOKUP('Working Data'!D6903,Consumer_Price_Index!A:A,Consumer_Price_Index!B:B))), "Missing")</f>
        <v>31050880.234474018</v>
      </c>
      <c r="R6156" t="str">
        <f t="shared" si="96"/>
        <v>Yes</v>
      </c>
    </row>
    <row r="6157" spans="1:18" x14ac:dyDescent="0.25">
      <c r="A6157" t="s">
        <v>9046</v>
      </c>
      <c r="B6157" t="s">
        <v>68</v>
      </c>
      <c r="C6157" t="s">
        <v>11</v>
      </c>
      <c r="D6157" s="11">
        <v>2006</v>
      </c>
      <c r="E6157" t="s">
        <v>8606</v>
      </c>
      <c r="F6157">
        <v>7.2</v>
      </c>
      <c r="G6157">
        <v>232000</v>
      </c>
      <c r="H6157" t="s">
        <v>2676</v>
      </c>
      <c r="I6157" t="s">
        <v>2676</v>
      </c>
      <c r="J6157" t="s">
        <v>533</v>
      </c>
      <c r="K6157" t="s">
        <v>95</v>
      </c>
      <c r="L6157" s="7">
        <v>35000000</v>
      </c>
      <c r="M6157" s="7">
        <v>16468343</v>
      </c>
      <c r="N6157" t="s">
        <v>138</v>
      </c>
      <c r="O6157">
        <v>97</v>
      </c>
      <c r="P6157" s="8">
        <f>_xlfn.XLOOKUP(D6157,Consumer_Price_Index!A:A,Consumer_Price_Index!B:B)</f>
        <v>201.6</v>
      </c>
      <c r="Q6157" s="13">
        <f>IF(ISNUMBER(M6157), M6157*(Consumer_Price_Index!$B$45/(_xlfn.XLOOKUP('Working Data'!D4877,Consumer_Price_Index!A:A,Consumer_Price_Index!B:B))), "Missing")</f>
        <v>32925880.000656165</v>
      </c>
      <c r="R6157" t="str">
        <f t="shared" si="96"/>
        <v>Yes</v>
      </c>
    </row>
    <row r="6158" spans="1:18" x14ac:dyDescent="0.25">
      <c r="A6158" t="s">
        <v>13896</v>
      </c>
      <c r="B6158" t="s">
        <v>41</v>
      </c>
      <c r="C6158" t="s">
        <v>24</v>
      </c>
      <c r="D6158" s="11">
        <v>1997</v>
      </c>
      <c r="E6158" t="s">
        <v>13547</v>
      </c>
      <c r="F6158">
        <v>7.2</v>
      </c>
      <c r="G6158">
        <v>101000</v>
      </c>
      <c r="H6158" t="s">
        <v>7894</v>
      </c>
      <c r="I6158" t="s">
        <v>2350</v>
      </c>
      <c r="J6158" t="s">
        <v>12415</v>
      </c>
      <c r="K6158" t="s">
        <v>265</v>
      </c>
      <c r="L6158" s="7">
        <v>3500000</v>
      </c>
      <c r="M6158" s="7">
        <v>257938649</v>
      </c>
      <c r="N6158" t="s">
        <v>5344</v>
      </c>
      <c r="O6158">
        <v>91</v>
      </c>
      <c r="P6158" s="8">
        <f>_xlfn.XLOOKUP(D6158,Consumer_Price_Index!A:A,Consumer_Price_Index!B:B)</f>
        <v>160.5</v>
      </c>
      <c r="Q6158" s="13">
        <f>IF(ISNUMBER(M6158), M6158*(Consumer_Price_Index!$B$45/(_xlfn.XLOOKUP('Working Data'!D3091,Consumer_Price_Index!A:A,Consumer_Price_Index!B:B))), "Missing")</f>
        <v>717097685.67791975</v>
      </c>
      <c r="R6158" t="str">
        <f t="shared" si="96"/>
        <v>Yes</v>
      </c>
    </row>
    <row r="6159" spans="1:18" x14ac:dyDescent="0.25">
      <c r="A6159" t="s">
        <v>6775</v>
      </c>
      <c r="B6159" t="s">
        <v>68</v>
      </c>
      <c r="C6159" t="s">
        <v>87</v>
      </c>
      <c r="D6159" s="11">
        <v>2010</v>
      </c>
      <c r="E6159" t="s">
        <v>6644</v>
      </c>
      <c r="F6159">
        <v>7.2</v>
      </c>
      <c r="G6159">
        <v>159000</v>
      </c>
      <c r="H6159" t="s">
        <v>6153</v>
      </c>
      <c r="I6159" t="s">
        <v>6774</v>
      </c>
      <c r="J6159" t="s">
        <v>1446</v>
      </c>
      <c r="K6159" t="s">
        <v>562</v>
      </c>
      <c r="L6159" s="7">
        <v>45000000</v>
      </c>
      <c r="M6159" s="7">
        <v>60331447</v>
      </c>
      <c r="N6159" t="s">
        <v>6773</v>
      </c>
      <c r="O6159">
        <v>128</v>
      </c>
      <c r="P6159" s="8">
        <f>_xlfn.XLOOKUP(D6159,Consumer_Price_Index!A:A,Consumer_Price_Index!B:B)</f>
        <v>218.1</v>
      </c>
      <c r="Q6159" s="13">
        <f>IF(ISNUMBER(M6159), M6159*(Consumer_Price_Index!$B$45/(_xlfn.XLOOKUP('Working Data'!D5743,Consumer_Price_Index!A:A,Consumer_Price_Index!B:B))), "Missing")</f>
        <v>170845649.63661709</v>
      </c>
      <c r="R6159" t="str">
        <f t="shared" si="96"/>
        <v>Yes</v>
      </c>
    </row>
    <row r="6160" spans="1:18" x14ac:dyDescent="0.25">
      <c r="A6160" t="s">
        <v>7225</v>
      </c>
      <c r="B6160" t="s">
        <v>41</v>
      </c>
      <c r="C6160" t="s">
        <v>34</v>
      </c>
      <c r="D6160" s="11">
        <v>2009</v>
      </c>
      <c r="E6160" t="s">
        <v>6569</v>
      </c>
      <c r="F6160">
        <v>7.2</v>
      </c>
      <c r="G6160">
        <v>92000</v>
      </c>
      <c r="H6160" t="s">
        <v>7138</v>
      </c>
      <c r="I6160" t="s">
        <v>7137</v>
      </c>
      <c r="J6160" t="s">
        <v>5868</v>
      </c>
      <c r="K6160" t="s">
        <v>1130</v>
      </c>
      <c r="M6160" s="7">
        <v>67153225</v>
      </c>
      <c r="N6160" t="s">
        <v>6007</v>
      </c>
      <c r="O6160">
        <v>129</v>
      </c>
      <c r="P6160" s="8">
        <f>_xlfn.XLOOKUP(D6160,Consumer_Price_Index!A:A,Consumer_Price_Index!B:B)</f>
        <v>214.5</v>
      </c>
      <c r="Q6160" s="13">
        <f>IF(ISNUMBER(M6160), M6160*(Consumer_Price_Index!$B$45/(_xlfn.XLOOKUP('Working Data'!D5577,Consumer_Price_Index!A:A,Consumer_Price_Index!B:B))), "Missing")</f>
        <v>122818653.40636255</v>
      </c>
      <c r="R6160" t="str">
        <f t="shared" si="96"/>
        <v>No</v>
      </c>
    </row>
    <row r="6161" spans="1:18" x14ac:dyDescent="0.25">
      <c r="A6161" t="s">
        <v>5228</v>
      </c>
      <c r="B6161" t="s">
        <v>68</v>
      </c>
      <c r="C6161" t="s">
        <v>11</v>
      </c>
      <c r="D6161" s="11">
        <v>2013</v>
      </c>
      <c r="E6161" t="s">
        <v>5227</v>
      </c>
      <c r="F6161">
        <v>7.2</v>
      </c>
      <c r="G6161">
        <v>494000</v>
      </c>
      <c r="H6161" t="s">
        <v>5226</v>
      </c>
      <c r="I6161" t="s">
        <v>5226</v>
      </c>
      <c r="J6161" t="s">
        <v>1091</v>
      </c>
      <c r="K6161" t="s">
        <v>504</v>
      </c>
      <c r="L6161" s="7">
        <v>105000000</v>
      </c>
      <c r="M6161" s="7">
        <v>353642274</v>
      </c>
      <c r="N6161" t="s">
        <v>138</v>
      </c>
      <c r="O6161">
        <v>143</v>
      </c>
      <c r="P6161" s="8">
        <f>_xlfn.XLOOKUP(D6161,Consumer_Price_Index!A:A,Consumer_Price_Index!B:B)</f>
        <v>233</v>
      </c>
      <c r="Q6161" s="13">
        <f>IF(ISNUMBER(M6161), M6161*(Consumer_Price_Index!$B$45/(_xlfn.XLOOKUP('Working Data'!D6265,Consumer_Price_Index!A:A,Consumer_Price_Index!B:B))), "Missing")</f>
        <v>910860531.5959425</v>
      </c>
      <c r="R6161" t="str">
        <f t="shared" si="96"/>
        <v>Yes</v>
      </c>
    </row>
    <row r="6162" spans="1:18" x14ac:dyDescent="0.25">
      <c r="A6162" t="s">
        <v>19657</v>
      </c>
      <c r="B6162" t="s">
        <v>915</v>
      </c>
      <c r="C6162" t="s">
        <v>73</v>
      </c>
      <c r="D6162" s="11">
        <v>1986</v>
      </c>
      <c r="E6162" t="s">
        <v>19455</v>
      </c>
      <c r="F6162">
        <v>7.2</v>
      </c>
      <c r="G6162">
        <v>46000</v>
      </c>
      <c r="H6162" t="s">
        <v>32</v>
      </c>
      <c r="I6162" t="s">
        <v>19656</v>
      </c>
      <c r="J6162" t="s">
        <v>15706</v>
      </c>
      <c r="K6162" t="s">
        <v>7</v>
      </c>
      <c r="L6162" s="7">
        <v>14000000</v>
      </c>
      <c r="M6162" s="7">
        <v>38625550</v>
      </c>
      <c r="N6162" t="s">
        <v>119</v>
      </c>
      <c r="O6162">
        <v>74</v>
      </c>
      <c r="P6162" s="8">
        <f>_xlfn.XLOOKUP(D6162,Consumer_Price_Index!A:A,Consumer_Price_Index!B:B)</f>
        <v>109.6</v>
      </c>
      <c r="Q6162" s="13">
        <f>IF(ISNUMBER(M6162), M6162*(Consumer_Price_Index!$B$45/(_xlfn.XLOOKUP('Working Data'!D904,Consumer_Price_Index!A:A,Consumer_Price_Index!B:B))), "Missing")</f>
        <v>63963071.114130437</v>
      </c>
      <c r="R6162" t="str">
        <f t="shared" si="96"/>
        <v>Yes</v>
      </c>
    </row>
    <row r="6163" spans="1:18" x14ac:dyDescent="0.25">
      <c r="A6163" t="s">
        <v>21681</v>
      </c>
      <c r="B6163" t="s">
        <v>915</v>
      </c>
      <c r="C6163" t="s">
        <v>100</v>
      </c>
      <c r="D6163" s="11">
        <v>1981</v>
      </c>
      <c r="E6163" t="s">
        <v>21680</v>
      </c>
      <c r="F6163">
        <v>7.2</v>
      </c>
      <c r="G6163">
        <v>14000</v>
      </c>
      <c r="H6163" t="s">
        <v>19770</v>
      </c>
      <c r="I6163" t="s">
        <v>20626</v>
      </c>
      <c r="J6163" t="s">
        <v>19770</v>
      </c>
      <c r="K6163" t="s">
        <v>265</v>
      </c>
      <c r="M6163" s="7">
        <v>31206251</v>
      </c>
      <c r="N6163" t="s">
        <v>19767</v>
      </c>
      <c r="O6163">
        <v>97</v>
      </c>
      <c r="P6163" s="8">
        <f>_xlfn.XLOOKUP(D6163,Consumer_Price_Index!A:A,Consumer_Price_Index!B:B)</f>
        <v>90.9</v>
      </c>
      <c r="Q6163" s="13">
        <f>IF(ISNUMBER(M6163), M6163*(Consumer_Price_Index!$B$45/(_xlfn.XLOOKUP('Working Data'!D150,Consumer_Price_Index!A:A,Consumer_Price_Index!B:B))), "Missing")</f>
        <v>69813103.375183553</v>
      </c>
      <c r="R6163" t="str">
        <f t="shared" si="96"/>
        <v>No</v>
      </c>
    </row>
    <row r="6164" spans="1:18" x14ac:dyDescent="0.25">
      <c r="A6164" t="s">
        <v>8317</v>
      </c>
      <c r="B6164" t="s">
        <v>41</v>
      </c>
      <c r="C6164" t="s">
        <v>34</v>
      </c>
      <c r="D6164" s="11">
        <v>1986</v>
      </c>
      <c r="E6164" t="s">
        <v>19670</v>
      </c>
      <c r="F6164">
        <v>7.2</v>
      </c>
      <c r="G6164">
        <v>45000</v>
      </c>
      <c r="H6164" t="s">
        <v>15797</v>
      </c>
      <c r="I6164" t="s">
        <v>8314</v>
      </c>
      <c r="J6164" t="s">
        <v>6083</v>
      </c>
      <c r="K6164" t="s">
        <v>7</v>
      </c>
      <c r="L6164" s="7">
        <v>6000000</v>
      </c>
      <c r="M6164" s="7">
        <v>5844868</v>
      </c>
      <c r="N6164" t="s">
        <v>19669</v>
      </c>
      <c r="O6164">
        <v>97</v>
      </c>
      <c r="P6164" s="8">
        <f>_xlfn.XLOOKUP(D6164,Consumer_Price_Index!A:A,Consumer_Price_Index!B:B)</f>
        <v>109.6</v>
      </c>
      <c r="Q6164" s="13">
        <f>IF(ISNUMBER(M6164), M6164*(Consumer_Price_Index!$B$45/(_xlfn.XLOOKUP('Working Data'!D898,Consumer_Price_Index!A:A,Consumer_Price_Index!B:B))), "Missing")</f>
        <v>15054364.155536769</v>
      </c>
      <c r="R6164" t="str">
        <f t="shared" si="96"/>
        <v>Yes</v>
      </c>
    </row>
    <row r="6165" spans="1:18" x14ac:dyDescent="0.25">
      <c r="A6165" t="s">
        <v>15405</v>
      </c>
      <c r="B6165" t="s">
        <v>101</v>
      </c>
      <c r="C6165" t="s">
        <v>24</v>
      </c>
      <c r="D6165" s="11">
        <v>1994</v>
      </c>
      <c r="E6165" t="s">
        <v>15102</v>
      </c>
      <c r="F6165">
        <v>7.2</v>
      </c>
      <c r="G6165">
        <v>78000</v>
      </c>
      <c r="H6165" t="s">
        <v>2430</v>
      </c>
      <c r="I6165" t="s">
        <v>3181</v>
      </c>
      <c r="J6165" t="s">
        <v>10260</v>
      </c>
      <c r="K6165" t="s">
        <v>265</v>
      </c>
      <c r="L6165" s="7">
        <v>40000000</v>
      </c>
      <c r="M6165" s="7">
        <v>2816518</v>
      </c>
      <c r="N6165" t="s">
        <v>13342</v>
      </c>
      <c r="O6165">
        <v>111</v>
      </c>
      <c r="P6165" s="8">
        <f>_xlfn.XLOOKUP(D6165,Consumer_Price_Index!A:A,Consumer_Price_Index!B:B)</f>
        <v>148.19999999999999</v>
      </c>
      <c r="Q6165" s="13">
        <f>IF(ISNUMBER(M6165), M6165*(Consumer_Price_Index!$B$45/(_xlfn.XLOOKUP('Working Data'!D2507,Consumer_Price_Index!A:A,Consumer_Price_Index!B:B))), "Missing")</f>
        <v>8616395.9297188744</v>
      </c>
      <c r="R6165" t="str">
        <f t="shared" si="96"/>
        <v>Yes</v>
      </c>
    </row>
    <row r="6166" spans="1:18" x14ac:dyDescent="0.25">
      <c r="A6166" t="s">
        <v>5879</v>
      </c>
      <c r="B6166" t="s">
        <v>68</v>
      </c>
      <c r="C6166" t="s">
        <v>34</v>
      </c>
      <c r="D6166" s="11">
        <v>2012</v>
      </c>
      <c r="E6166" t="s">
        <v>5878</v>
      </c>
      <c r="F6166">
        <v>7.2</v>
      </c>
      <c r="G6166">
        <v>862000</v>
      </c>
      <c r="H6166" t="s">
        <v>1866</v>
      </c>
      <c r="I6166" t="s">
        <v>1866</v>
      </c>
      <c r="J6166" t="s">
        <v>1890</v>
      </c>
      <c r="K6166" t="s">
        <v>7</v>
      </c>
      <c r="L6166" s="7">
        <v>78000000</v>
      </c>
      <c r="M6166" s="7">
        <v>694394724</v>
      </c>
      <c r="N6166" t="s">
        <v>842</v>
      </c>
      <c r="O6166">
        <v>142</v>
      </c>
      <c r="P6166" s="8">
        <f>_xlfn.XLOOKUP(D6166,Consumer_Price_Index!A:A,Consumer_Price_Index!B:B)</f>
        <v>229.6</v>
      </c>
      <c r="Q6166" s="13">
        <f>IF(ISNUMBER(M6166), M6166*(Consumer_Price_Index!$B$45/(_xlfn.XLOOKUP('Working Data'!D6048,Consumer_Price_Index!A:A,Consumer_Price_Index!B:B))), "Missing")</f>
        <v>921524705.5871079</v>
      </c>
      <c r="R6166" t="str">
        <f t="shared" si="96"/>
        <v>Yes</v>
      </c>
    </row>
    <row r="6167" spans="1:18" x14ac:dyDescent="0.25">
      <c r="A6167" t="s">
        <v>3049</v>
      </c>
      <c r="B6167" t="s">
        <v>68</v>
      </c>
      <c r="C6167" t="s">
        <v>11</v>
      </c>
      <c r="D6167" s="11">
        <v>2016</v>
      </c>
      <c r="E6167" t="s">
        <v>3048</v>
      </c>
      <c r="F6167">
        <v>7.2</v>
      </c>
      <c r="G6167">
        <v>54000</v>
      </c>
      <c r="H6167" t="s">
        <v>3047</v>
      </c>
      <c r="I6167" t="s">
        <v>3047</v>
      </c>
      <c r="J6167" t="s">
        <v>2474</v>
      </c>
      <c r="K6167" t="s">
        <v>265</v>
      </c>
      <c r="L6167" s="7">
        <v>20000000</v>
      </c>
      <c r="M6167" s="7">
        <v>25975621</v>
      </c>
      <c r="N6167" t="s">
        <v>934</v>
      </c>
      <c r="O6167">
        <v>133</v>
      </c>
      <c r="P6167" s="8">
        <f>_xlfn.XLOOKUP(D6167,Consumer_Price_Index!A:A,Consumer_Price_Index!B:B)</f>
        <v>240</v>
      </c>
      <c r="Q6167" s="13">
        <f>IF(ISNUMBER(M6167), M6167*(Consumer_Price_Index!$B$45/(_xlfn.XLOOKUP('Working Data'!D6971,Consumer_Price_Index!A:A,Consumer_Price_Index!B:B))), "Missing")</f>
        <v>30953350.483770043</v>
      </c>
      <c r="R6167" t="str">
        <f t="shared" si="96"/>
        <v>Yes</v>
      </c>
    </row>
    <row r="6168" spans="1:18" x14ac:dyDescent="0.25">
      <c r="A6168" t="s">
        <v>4020</v>
      </c>
      <c r="B6168" t="s">
        <v>41</v>
      </c>
      <c r="C6168" t="s">
        <v>24</v>
      </c>
      <c r="D6168" s="11">
        <v>2015</v>
      </c>
      <c r="E6168" t="s">
        <v>4019</v>
      </c>
      <c r="F6168">
        <v>7.2</v>
      </c>
      <c r="G6168">
        <v>230000</v>
      </c>
      <c r="H6168" t="s">
        <v>1859</v>
      </c>
      <c r="I6168" t="s">
        <v>1859</v>
      </c>
      <c r="J6168" t="s">
        <v>709</v>
      </c>
      <c r="K6168" t="s">
        <v>612</v>
      </c>
      <c r="M6168" s="7">
        <v>15509546</v>
      </c>
      <c r="N6168" t="s">
        <v>1466</v>
      </c>
      <c r="O6168">
        <v>119</v>
      </c>
      <c r="P6168" s="8">
        <f>_xlfn.XLOOKUP(D6168,Consumer_Price_Index!A:A,Consumer_Price_Index!B:B)</f>
        <v>237</v>
      </c>
      <c r="Q6168" s="13">
        <f>IF(ISNUMBER(M6168), M6168*(Consumer_Price_Index!$B$45/(_xlfn.XLOOKUP('Working Data'!D6666,Consumer_Price_Index!A:A,Consumer_Price_Index!B:B))), "Missing")</f>
        <v>41599988.258802816</v>
      </c>
      <c r="R6168" t="str">
        <f t="shared" si="96"/>
        <v>No</v>
      </c>
    </row>
    <row r="6169" spans="1:18" x14ac:dyDescent="0.25">
      <c r="A6169" t="s">
        <v>15331</v>
      </c>
      <c r="B6169" t="s">
        <v>68</v>
      </c>
      <c r="C6169" t="s">
        <v>409</v>
      </c>
      <c r="D6169" s="11">
        <v>1994</v>
      </c>
      <c r="E6169" t="s">
        <v>15330</v>
      </c>
      <c r="F6169">
        <v>7.2</v>
      </c>
      <c r="G6169">
        <v>16000</v>
      </c>
      <c r="H6169" t="s">
        <v>3793</v>
      </c>
      <c r="I6169" t="s">
        <v>3792</v>
      </c>
      <c r="J6169" t="s">
        <v>15329</v>
      </c>
      <c r="K6169" t="s">
        <v>265</v>
      </c>
      <c r="L6169" s="7">
        <v>65897768</v>
      </c>
      <c r="M6169" s="7">
        <v>15238689</v>
      </c>
      <c r="N6169" t="s">
        <v>15328</v>
      </c>
      <c r="O6169">
        <v>110</v>
      </c>
      <c r="P6169" s="8">
        <f>_xlfn.XLOOKUP(D6169,Consumer_Price_Index!A:A,Consumer_Price_Index!B:B)</f>
        <v>148.19999999999999</v>
      </c>
      <c r="Q6169" s="13">
        <f>IF(ISNUMBER(M6169), M6169*(Consumer_Price_Index!$B$45/(_xlfn.XLOOKUP('Working Data'!D2537,Consumer_Price_Index!A:A,Consumer_Price_Index!B:B))), "Missing")</f>
        <v>18491551.327359617</v>
      </c>
      <c r="R6169" t="str">
        <f t="shared" si="96"/>
        <v>Yes</v>
      </c>
    </row>
    <row r="6170" spans="1:18" x14ac:dyDescent="0.25">
      <c r="A6170" t="s">
        <v>3662</v>
      </c>
      <c r="B6170" t="s">
        <v>68</v>
      </c>
      <c r="C6170" t="s">
        <v>409</v>
      </c>
      <c r="D6170" s="11">
        <v>2015</v>
      </c>
      <c r="E6170" t="s">
        <v>2961</v>
      </c>
      <c r="F6170">
        <v>7.2</v>
      </c>
      <c r="G6170">
        <v>53000</v>
      </c>
      <c r="H6170" t="s">
        <v>3661</v>
      </c>
      <c r="I6170" t="s">
        <v>3661</v>
      </c>
      <c r="J6170" t="s">
        <v>1475</v>
      </c>
      <c r="K6170" t="s">
        <v>265</v>
      </c>
      <c r="L6170" s="7">
        <v>10000000</v>
      </c>
      <c r="M6170" s="7">
        <v>12252684</v>
      </c>
      <c r="N6170" t="s">
        <v>3660</v>
      </c>
      <c r="O6170">
        <v>108</v>
      </c>
      <c r="P6170" s="8">
        <f>_xlfn.XLOOKUP(D6170,Consumer_Price_Index!A:A,Consumer_Price_Index!B:B)</f>
        <v>237</v>
      </c>
      <c r="Q6170" s="13">
        <f>IF(ISNUMBER(M6170), M6170*(Consumer_Price_Index!$B$45/(_xlfn.XLOOKUP('Working Data'!D6791,Consumer_Price_Index!A:A,Consumer_Price_Index!B:B))), "Missing")</f>
        <v>26610069.955808979</v>
      </c>
      <c r="R6170" t="str">
        <f t="shared" si="96"/>
        <v>Yes</v>
      </c>
    </row>
    <row r="6171" spans="1:18" x14ac:dyDescent="0.25">
      <c r="A6171" t="s">
        <v>5843</v>
      </c>
      <c r="B6171" t="s">
        <v>41</v>
      </c>
      <c r="C6171" t="s">
        <v>11</v>
      </c>
      <c r="D6171" s="11">
        <v>2012</v>
      </c>
      <c r="E6171" t="s">
        <v>5582</v>
      </c>
      <c r="F6171">
        <v>7.2</v>
      </c>
      <c r="G6171">
        <v>160000</v>
      </c>
      <c r="H6171" t="s">
        <v>2568</v>
      </c>
      <c r="I6171" t="s">
        <v>2568</v>
      </c>
      <c r="J6171" t="s">
        <v>4362</v>
      </c>
      <c r="K6171" t="s">
        <v>7</v>
      </c>
      <c r="L6171" s="7">
        <v>32000000</v>
      </c>
      <c r="M6171" s="7">
        <v>28258060</v>
      </c>
      <c r="N6171" t="s">
        <v>3248</v>
      </c>
      <c r="O6171">
        <v>138</v>
      </c>
      <c r="P6171" s="8">
        <f>_xlfn.XLOOKUP(D6171,Consumer_Price_Index!A:A,Consumer_Price_Index!B:B)</f>
        <v>229.6</v>
      </c>
      <c r="Q6171" s="13">
        <f>IF(ISNUMBER(M6171), M6171*(Consumer_Price_Index!$B$45/(_xlfn.XLOOKUP('Working Data'!D6067,Consumer_Price_Index!A:A,Consumer_Price_Index!B:B))), "Missing")</f>
        <v>48617904.472049691</v>
      </c>
      <c r="R6171" t="str">
        <f t="shared" si="96"/>
        <v>Yes</v>
      </c>
    </row>
    <row r="6172" spans="1:18" x14ac:dyDescent="0.25">
      <c r="A6172" t="s">
        <v>10688</v>
      </c>
      <c r="B6172" t="s">
        <v>41</v>
      </c>
      <c r="C6172" t="s">
        <v>34</v>
      </c>
      <c r="D6172" s="11">
        <v>2003</v>
      </c>
      <c r="E6172" t="s">
        <v>10687</v>
      </c>
      <c r="F6172">
        <v>7.2</v>
      </c>
      <c r="G6172">
        <v>529000</v>
      </c>
      <c r="H6172" t="s">
        <v>3972</v>
      </c>
      <c r="I6172" t="s">
        <v>3971</v>
      </c>
      <c r="J6172" t="s">
        <v>1056</v>
      </c>
      <c r="K6172" t="s">
        <v>7</v>
      </c>
      <c r="L6172" s="7">
        <v>150000000</v>
      </c>
      <c r="M6172" s="7">
        <v>741847937</v>
      </c>
      <c r="N6172" t="s">
        <v>138</v>
      </c>
      <c r="O6172">
        <v>138</v>
      </c>
      <c r="P6172" s="8">
        <f>_xlfn.XLOOKUP(D6172,Consumer_Price_Index!A:A,Consumer_Price_Index!B:B)</f>
        <v>184</v>
      </c>
      <c r="Q6172" s="13">
        <f>IF(ISNUMBER(M6172), M6172*(Consumer_Price_Index!$B$45/(_xlfn.XLOOKUP('Working Data'!D4258,Consumer_Price_Index!A:A,Consumer_Price_Index!B:B))), "Missing")</f>
        <v>2342394470.5067358</v>
      </c>
      <c r="R6172" t="str">
        <f t="shared" si="96"/>
        <v>Yes</v>
      </c>
    </row>
    <row r="6173" spans="1:18" x14ac:dyDescent="0.25">
      <c r="A6173" t="s">
        <v>10089</v>
      </c>
      <c r="B6173" t="s">
        <v>41</v>
      </c>
      <c r="C6173" t="s">
        <v>11</v>
      </c>
      <c r="D6173" s="11">
        <v>2004</v>
      </c>
      <c r="E6173" t="s">
        <v>10088</v>
      </c>
      <c r="F6173">
        <v>7.2</v>
      </c>
      <c r="G6173">
        <v>221000</v>
      </c>
      <c r="H6173" t="s">
        <v>3377</v>
      </c>
      <c r="I6173" t="s">
        <v>10087</v>
      </c>
      <c r="J6173" t="s">
        <v>7876</v>
      </c>
      <c r="K6173" t="s">
        <v>7</v>
      </c>
      <c r="L6173" s="7">
        <v>30000000</v>
      </c>
      <c r="M6173" s="7">
        <v>612054506</v>
      </c>
      <c r="N6173" t="s">
        <v>8837</v>
      </c>
      <c r="O6173">
        <v>127</v>
      </c>
      <c r="P6173" s="8">
        <f>_xlfn.XLOOKUP(D6173,Consumer_Price_Index!A:A,Consumer_Price_Index!B:B)</f>
        <v>188.9</v>
      </c>
      <c r="Q6173" s="13">
        <f>IF(ISNUMBER(M6173), M6173*(Consumer_Price_Index!$B$45/(_xlfn.XLOOKUP('Working Data'!D4482,Consumer_Price_Index!A:A,Consumer_Price_Index!B:B))), "Missing")</f>
        <v>1733206393.8494425</v>
      </c>
      <c r="R6173" t="str">
        <f t="shared" si="96"/>
        <v>Yes</v>
      </c>
    </row>
    <row r="6174" spans="1:18" x14ac:dyDescent="0.25">
      <c r="A6174" t="s">
        <v>12304</v>
      </c>
      <c r="B6174" t="s">
        <v>41</v>
      </c>
      <c r="C6174" t="s">
        <v>34</v>
      </c>
      <c r="D6174" s="11">
        <v>2000</v>
      </c>
      <c r="E6174" t="s">
        <v>12303</v>
      </c>
      <c r="F6174">
        <v>7.2</v>
      </c>
      <c r="G6174">
        <v>260000</v>
      </c>
      <c r="H6174" t="s">
        <v>3353</v>
      </c>
      <c r="I6174" t="s">
        <v>1363</v>
      </c>
      <c r="J6174" t="s">
        <v>3377</v>
      </c>
      <c r="K6174" t="s">
        <v>7</v>
      </c>
      <c r="L6174" s="7">
        <v>110000000</v>
      </c>
      <c r="M6174" s="7">
        <v>215294342</v>
      </c>
      <c r="N6174" t="s">
        <v>114</v>
      </c>
      <c r="O6174">
        <v>165</v>
      </c>
      <c r="P6174" s="8">
        <f>_xlfn.XLOOKUP(D6174,Consumer_Price_Index!A:A,Consumer_Price_Index!B:B)</f>
        <v>172.2</v>
      </c>
      <c r="Q6174" s="13">
        <f>IF(ISNUMBER(M6174), M6174*(Consumer_Price_Index!$B$45/(_xlfn.XLOOKUP('Working Data'!D3658,Consumer_Price_Index!A:A,Consumer_Price_Index!B:B))), "Missing")</f>
        <v>631378113.64196336</v>
      </c>
      <c r="R6174" t="str">
        <f t="shared" si="96"/>
        <v>Yes</v>
      </c>
    </row>
    <row r="6175" spans="1:18" x14ac:dyDescent="0.25">
      <c r="A6175" t="s">
        <v>10075</v>
      </c>
      <c r="B6175" t="s">
        <v>68</v>
      </c>
      <c r="C6175" t="s">
        <v>11</v>
      </c>
      <c r="D6175" s="11">
        <v>2004</v>
      </c>
      <c r="E6175" t="s">
        <v>10074</v>
      </c>
      <c r="F6175">
        <v>7.2</v>
      </c>
      <c r="G6175">
        <v>118000</v>
      </c>
      <c r="H6175" t="s">
        <v>5997</v>
      </c>
      <c r="I6175" t="s">
        <v>10073</v>
      </c>
      <c r="J6175" t="s">
        <v>899</v>
      </c>
      <c r="K6175" t="s">
        <v>265</v>
      </c>
      <c r="L6175" s="7">
        <v>70000000</v>
      </c>
      <c r="M6175" s="7">
        <v>154649125</v>
      </c>
      <c r="N6175" t="s">
        <v>138</v>
      </c>
      <c r="O6175">
        <v>143</v>
      </c>
      <c r="P6175" s="8">
        <f>_xlfn.XLOOKUP(D6175,Consumer_Price_Index!A:A,Consumer_Price_Index!B:B)</f>
        <v>188.9</v>
      </c>
      <c r="Q6175" s="13">
        <f>IF(ISNUMBER(M6175), M6175*(Consumer_Price_Index!$B$45/(_xlfn.XLOOKUP('Working Data'!D4490,Consumer_Price_Index!A:A,Consumer_Price_Index!B:B))), "Missing")</f>
        <v>300328797.8808158</v>
      </c>
      <c r="R6175" t="str">
        <f t="shared" si="96"/>
        <v>Yes</v>
      </c>
    </row>
    <row r="6176" spans="1:18" x14ac:dyDescent="0.25">
      <c r="A6176" t="s">
        <v>2465</v>
      </c>
      <c r="B6176" t="s">
        <v>68</v>
      </c>
      <c r="C6176" t="s">
        <v>11</v>
      </c>
      <c r="D6176" s="11">
        <v>2017</v>
      </c>
      <c r="E6176" t="s">
        <v>1797</v>
      </c>
      <c r="F6176">
        <v>7.2</v>
      </c>
      <c r="G6176">
        <v>141000</v>
      </c>
      <c r="H6176" t="s">
        <v>1949</v>
      </c>
      <c r="I6176" t="s">
        <v>2464</v>
      </c>
      <c r="J6176" t="s">
        <v>2463</v>
      </c>
      <c r="K6176" t="s">
        <v>7</v>
      </c>
      <c r="L6176" s="7">
        <v>50000000</v>
      </c>
      <c r="M6176" s="7">
        <v>180419231</v>
      </c>
      <c r="N6176" t="s">
        <v>890</v>
      </c>
      <c r="O6176">
        <v>116</v>
      </c>
      <c r="P6176" s="8">
        <f>_xlfn.XLOOKUP(D6176,Consumer_Price_Index!A:A,Consumer_Price_Index!B:B)</f>
        <v>245.1</v>
      </c>
      <c r="Q6176" s="13">
        <f>IF(ISNUMBER(M6176), M6176*(Consumer_Price_Index!$B$45/(_xlfn.XLOOKUP('Working Data'!D7132,Consumer_Price_Index!A:A,Consumer_Price_Index!B:B))), "Missing")</f>
        <v>329974427.88535416</v>
      </c>
      <c r="R6176" t="str">
        <f t="shared" si="96"/>
        <v>Yes</v>
      </c>
    </row>
    <row r="6177" spans="1:18" x14ac:dyDescent="0.25">
      <c r="A6177" t="s">
        <v>16387</v>
      </c>
      <c r="B6177" t="s">
        <v>68</v>
      </c>
      <c r="C6177" t="s">
        <v>11</v>
      </c>
      <c r="D6177" s="11">
        <v>1992</v>
      </c>
      <c r="E6177" t="s">
        <v>16386</v>
      </c>
      <c r="F6177">
        <v>7.2</v>
      </c>
      <c r="G6177">
        <v>9500</v>
      </c>
      <c r="H6177" t="s">
        <v>15334</v>
      </c>
      <c r="I6177" t="s">
        <v>16385</v>
      </c>
      <c r="J6177" t="s">
        <v>6659</v>
      </c>
      <c r="K6177" t="s">
        <v>504</v>
      </c>
      <c r="L6177" s="7">
        <v>18000000</v>
      </c>
      <c r="M6177" s="7">
        <v>2827107</v>
      </c>
      <c r="N6177" t="s">
        <v>14796</v>
      </c>
      <c r="O6177">
        <v>127</v>
      </c>
      <c r="P6177" s="8">
        <f>_xlfn.XLOOKUP(D6177,Consumer_Price_Index!A:A,Consumer_Price_Index!B:B)</f>
        <v>140.30000000000001</v>
      </c>
      <c r="Q6177" s="13">
        <f>IF(ISNUMBER(M6177), M6177*(Consumer_Price_Index!$B$45/(_xlfn.XLOOKUP('Working Data'!D2130,Consumer_Price_Index!A:A,Consumer_Price_Index!B:B))), "Missing")</f>
        <v>8648790.1897590365</v>
      </c>
      <c r="R6177" t="str">
        <f t="shared" si="96"/>
        <v>Yes</v>
      </c>
    </row>
    <row r="6178" spans="1:18" x14ac:dyDescent="0.25">
      <c r="A6178" t="s">
        <v>13941</v>
      </c>
      <c r="B6178" t="s">
        <v>68</v>
      </c>
      <c r="C6178" t="s">
        <v>87</v>
      </c>
      <c r="D6178" s="11">
        <v>1997</v>
      </c>
      <c r="E6178" t="s">
        <v>13770</v>
      </c>
      <c r="F6178">
        <v>7.2</v>
      </c>
      <c r="G6178">
        <v>68000</v>
      </c>
      <c r="H6178" t="s">
        <v>13940</v>
      </c>
      <c r="I6178" t="s">
        <v>9758</v>
      </c>
      <c r="J6178" t="s">
        <v>1010</v>
      </c>
      <c r="K6178" t="s">
        <v>7</v>
      </c>
      <c r="L6178" s="7">
        <v>40000000</v>
      </c>
      <c r="M6178" s="7">
        <v>45916769</v>
      </c>
      <c r="N6178" t="s">
        <v>13939</v>
      </c>
      <c r="O6178">
        <v>135</v>
      </c>
      <c r="P6178" s="8">
        <f>_xlfn.XLOOKUP(D6178,Consumer_Price_Index!A:A,Consumer_Price_Index!B:B)</f>
        <v>160.5</v>
      </c>
      <c r="Q6178" s="13">
        <f>IF(ISNUMBER(M6178), M6178*(Consumer_Price_Index!$B$45/(_xlfn.XLOOKUP('Working Data'!D3072,Consumer_Price_Index!A:A,Consumer_Price_Index!B:B))), "Missing")</f>
        <v>59033078.119409285</v>
      </c>
      <c r="R6178" t="str">
        <f t="shared" si="96"/>
        <v>Yes</v>
      </c>
    </row>
    <row r="6179" spans="1:18" x14ac:dyDescent="0.25">
      <c r="A6179" t="s">
        <v>7437</v>
      </c>
      <c r="B6179" t="s">
        <v>41</v>
      </c>
      <c r="C6179" t="s">
        <v>11</v>
      </c>
      <c r="D6179" s="11">
        <v>2009</v>
      </c>
      <c r="E6179" t="s">
        <v>7233</v>
      </c>
      <c r="F6179">
        <v>7.2</v>
      </c>
      <c r="G6179">
        <v>228000</v>
      </c>
      <c r="H6179" t="s">
        <v>3219</v>
      </c>
      <c r="I6179" t="s">
        <v>7436</v>
      </c>
      <c r="J6179" t="s">
        <v>1931</v>
      </c>
      <c r="K6179" t="s">
        <v>7</v>
      </c>
      <c r="L6179" s="7">
        <v>25000000</v>
      </c>
      <c r="M6179" s="7">
        <v>27639579</v>
      </c>
      <c r="N6179" t="s">
        <v>1991</v>
      </c>
      <c r="O6179">
        <v>111</v>
      </c>
      <c r="P6179" s="8">
        <f>_xlfn.XLOOKUP(D6179,Consumer_Price_Index!A:A,Consumer_Price_Index!B:B)</f>
        <v>214.5</v>
      </c>
      <c r="Q6179" s="13">
        <f>IF(ISNUMBER(M6179), M6179*(Consumer_Price_Index!$B$45/(_xlfn.XLOOKUP('Working Data'!D5491,Consumer_Price_Index!A:A,Consumer_Price_Index!B:B))), "Missing")</f>
        <v>46813672.714285716</v>
      </c>
      <c r="R6179" t="str">
        <f t="shared" si="96"/>
        <v>Yes</v>
      </c>
    </row>
    <row r="6180" spans="1:18" x14ac:dyDescent="0.25">
      <c r="A6180" t="s">
        <v>5703</v>
      </c>
      <c r="B6180" t="s">
        <v>41</v>
      </c>
      <c r="C6180" t="s">
        <v>409</v>
      </c>
      <c r="D6180" s="11">
        <v>2012</v>
      </c>
      <c r="E6180" t="s">
        <v>5702</v>
      </c>
      <c r="F6180">
        <v>7.2</v>
      </c>
      <c r="G6180">
        <v>42000</v>
      </c>
      <c r="H6180" t="s">
        <v>1364</v>
      </c>
      <c r="I6180" t="s">
        <v>1364</v>
      </c>
      <c r="J6180" t="s">
        <v>5701</v>
      </c>
      <c r="K6180" t="s">
        <v>7</v>
      </c>
      <c r="L6180" s="7">
        <v>1000000</v>
      </c>
      <c r="M6180" s="7">
        <v>10656155</v>
      </c>
      <c r="N6180" t="s">
        <v>617</v>
      </c>
      <c r="O6180">
        <v>95</v>
      </c>
      <c r="P6180" s="8">
        <f>_xlfn.XLOOKUP(D6180,Consumer_Price_Index!A:A,Consumer_Price_Index!B:B)</f>
        <v>229.6</v>
      </c>
      <c r="Q6180" s="13">
        <f>IF(ISNUMBER(M6180), M6180*(Consumer_Price_Index!$B$45/(_xlfn.XLOOKUP('Working Data'!D6128,Consumer_Price_Index!A:A,Consumer_Price_Index!B:B))), "Missing")</f>
        <v>19489378.322328933</v>
      </c>
      <c r="R6180" t="str">
        <f t="shared" si="96"/>
        <v>Yes</v>
      </c>
    </row>
    <row r="6181" spans="1:18" x14ac:dyDescent="0.25">
      <c r="A6181" t="s">
        <v>13651</v>
      </c>
      <c r="B6181" t="s">
        <v>101</v>
      </c>
      <c r="C6181" t="s">
        <v>11</v>
      </c>
      <c r="D6181" s="11">
        <v>1997</v>
      </c>
      <c r="E6181" t="s">
        <v>13194</v>
      </c>
      <c r="F6181">
        <v>7.2</v>
      </c>
      <c r="G6181">
        <v>22000</v>
      </c>
      <c r="H6181" t="s">
        <v>7622</v>
      </c>
      <c r="I6181" t="s">
        <v>7622</v>
      </c>
      <c r="J6181" t="s">
        <v>3571</v>
      </c>
      <c r="K6181" t="s">
        <v>7</v>
      </c>
      <c r="L6181" s="7">
        <v>10000000</v>
      </c>
      <c r="M6181" s="7">
        <v>9593903</v>
      </c>
      <c r="N6181" t="s">
        <v>10281</v>
      </c>
      <c r="O6181">
        <v>110</v>
      </c>
      <c r="P6181" s="8">
        <f>_xlfn.XLOOKUP(D6181,Consumer_Price_Index!A:A,Consumer_Price_Index!B:B)</f>
        <v>160.5</v>
      </c>
      <c r="Q6181" s="13">
        <f>IF(ISNUMBER(M6181), M6181*(Consumer_Price_Index!$B$45/(_xlfn.XLOOKUP('Working Data'!D3188,Consumer_Price_Index!A:A,Consumer_Price_Index!B:B))), "Missing")</f>
        <v>18631371.855321858</v>
      </c>
      <c r="R6181" t="str">
        <f t="shared" si="96"/>
        <v>Yes</v>
      </c>
    </row>
    <row r="6182" spans="1:18" x14ac:dyDescent="0.25">
      <c r="A6182" t="s">
        <v>2361</v>
      </c>
      <c r="B6182" t="s">
        <v>41</v>
      </c>
      <c r="C6182" t="s">
        <v>24</v>
      </c>
      <c r="D6182" s="11">
        <v>2017</v>
      </c>
      <c r="E6182" t="s">
        <v>2360</v>
      </c>
      <c r="F6182">
        <v>7.2</v>
      </c>
      <c r="G6182">
        <v>58000</v>
      </c>
      <c r="H6182" t="s">
        <v>2359</v>
      </c>
      <c r="I6182" t="s">
        <v>2359</v>
      </c>
      <c r="J6182" t="s">
        <v>2358</v>
      </c>
      <c r="K6182" t="s">
        <v>1130</v>
      </c>
      <c r="M6182" s="7">
        <v>9493791</v>
      </c>
      <c r="N6182" t="s">
        <v>2357</v>
      </c>
      <c r="O6182">
        <v>151</v>
      </c>
      <c r="P6182" s="8">
        <f>_xlfn.XLOOKUP(D6182,Consumer_Price_Index!A:A,Consumer_Price_Index!B:B)</f>
        <v>245.1</v>
      </c>
      <c r="Q6182" s="13">
        <f>IF(ISNUMBER(M6182), M6182*(Consumer_Price_Index!$B$45/(_xlfn.XLOOKUP('Working Data'!D7157,Consumer_Price_Index!A:A,Consumer_Price_Index!B:B))), "Missing")</f>
        <v>26884369.123605948</v>
      </c>
      <c r="R6182" t="str">
        <f t="shared" si="96"/>
        <v>No</v>
      </c>
    </row>
    <row r="6183" spans="1:18" x14ac:dyDescent="0.25">
      <c r="A6183" t="s">
        <v>12858</v>
      </c>
      <c r="B6183" t="s">
        <v>41</v>
      </c>
      <c r="C6183" t="s">
        <v>11</v>
      </c>
      <c r="D6183" s="11">
        <v>1999</v>
      </c>
      <c r="E6183" t="s">
        <v>11887</v>
      </c>
      <c r="F6183">
        <v>7.2</v>
      </c>
      <c r="G6183">
        <v>147000</v>
      </c>
      <c r="H6183" t="s">
        <v>2515</v>
      </c>
      <c r="I6183" t="s">
        <v>6724</v>
      </c>
      <c r="J6183" t="s">
        <v>5459</v>
      </c>
      <c r="K6183" t="s">
        <v>7</v>
      </c>
      <c r="L6183" s="7">
        <v>9000000</v>
      </c>
      <c r="M6183" s="7">
        <v>10410044</v>
      </c>
      <c r="N6183" t="s">
        <v>2514</v>
      </c>
      <c r="O6183">
        <v>97</v>
      </c>
      <c r="P6183" s="8">
        <f>_xlfn.XLOOKUP(D6183,Consumer_Price_Index!A:A,Consumer_Price_Index!B:B)</f>
        <v>166.6</v>
      </c>
      <c r="Q6183" s="13">
        <f>IF(ISNUMBER(M6183), M6183*(Consumer_Price_Index!$B$45/(_xlfn.XLOOKUP('Working Data'!D3462,Consumer_Price_Index!A:A,Consumer_Price_Index!B:B))), "Missing")</f>
        <v>19039258.144057624</v>
      </c>
      <c r="R6183" t="str">
        <f t="shared" si="96"/>
        <v>Yes</v>
      </c>
    </row>
    <row r="6184" spans="1:18" x14ac:dyDescent="0.25">
      <c r="A6184" t="s">
        <v>2428</v>
      </c>
      <c r="B6184" t="s">
        <v>41</v>
      </c>
      <c r="C6184" t="s">
        <v>11</v>
      </c>
      <c r="D6184" s="11">
        <v>2017</v>
      </c>
      <c r="E6184" t="s">
        <v>2427</v>
      </c>
      <c r="F6184">
        <v>7.2</v>
      </c>
      <c r="G6184">
        <v>37000</v>
      </c>
      <c r="H6184" t="s">
        <v>2426</v>
      </c>
      <c r="I6184" t="s">
        <v>2425</v>
      </c>
      <c r="J6184" t="s">
        <v>2424</v>
      </c>
      <c r="K6184" t="s">
        <v>265</v>
      </c>
      <c r="M6184" s="7">
        <v>19978189</v>
      </c>
      <c r="N6184" t="s">
        <v>2423</v>
      </c>
      <c r="O6184">
        <v>99</v>
      </c>
      <c r="P6184" s="8">
        <f>_xlfn.XLOOKUP(D6184,Consumer_Price_Index!A:A,Consumer_Price_Index!B:B)</f>
        <v>245.1</v>
      </c>
      <c r="Q6184" s="13">
        <f>IF(ISNUMBER(M6184), M6184*(Consumer_Price_Index!$B$45/(_xlfn.XLOOKUP('Working Data'!D7140,Consumer_Price_Index!A:A,Consumer_Price_Index!B:B))), "Missing")</f>
        <v>63081390.552331604</v>
      </c>
      <c r="R6184" t="str">
        <f t="shared" si="96"/>
        <v>No</v>
      </c>
    </row>
    <row r="6185" spans="1:18" x14ac:dyDescent="0.25">
      <c r="A6185" t="s">
        <v>9777</v>
      </c>
      <c r="B6185" t="s">
        <v>41</v>
      </c>
      <c r="C6185" t="s">
        <v>11</v>
      </c>
      <c r="D6185" s="11">
        <v>2004</v>
      </c>
      <c r="E6185" t="s">
        <v>9776</v>
      </c>
      <c r="F6185">
        <v>7.2</v>
      </c>
      <c r="G6185">
        <v>33000</v>
      </c>
      <c r="H6185" t="s">
        <v>9775</v>
      </c>
      <c r="I6185" t="s">
        <v>9774</v>
      </c>
      <c r="J6185" t="s">
        <v>3529</v>
      </c>
      <c r="K6185" t="s">
        <v>7</v>
      </c>
      <c r="M6185" s="7">
        <v>4678405</v>
      </c>
      <c r="N6185" t="s">
        <v>9773</v>
      </c>
      <c r="O6185">
        <v>87</v>
      </c>
      <c r="P6185" s="8">
        <f>_xlfn.XLOOKUP(D6185,Consumer_Price_Index!A:A,Consumer_Price_Index!B:B)</f>
        <v>188.9</v>
      </c>
      <c r="Q6185" s="13">
        <f>IF(ISNUMBER(M6185), M6185*(Consumer_Price_Index!$B$45/(_xlfn.XLOOKUP('Working Data'!D4601,Consumer_Price_Index!A:A,Consumer_Price_Index!B:B))), "Missing")</f>
        <v>6014810.1413502116</v>
      </c>
      <c r="R6185" t="str">
        <f t="shared" si="96"/>
        <v>No</v>
      </c>
    </row>
    <row r="6186" spans="1:18" x14ac:dyDescent="0.25">
      <c r="A6186" t="s">
        <v>21430</v>
      </c>
      <c r="B6186" t="s">
        <v>41</v>
      </c>
      <c r="C6186" t="s">
        <v>24</v>
      </c>
      <c r="D6186" s="11">
        <v>1982</v>
      </c>
      <c r="E6186" t="s">
        <v>21286</v>
      </c>
      <c r="F6186">
        <v>7.2</v>
      </c>
      <c r="G6186">
        <v>25000</v>
      </c>
      <c r="H6186" t="s">
        <v>18525</v>
      </c>
      <c r="I6186" t="s">
        <v>9812</v>
      </c>
      <c r="J6186" t="s">
        <v>7071</v>
      </c>
      <c r="K6186" t="s">
        <v>7</v>
      </c>
      <c r="L6186" s="7">
        <v>17000000</v>
      </c>
      <c r="M6186" s="7">
        <v>29712172</v>
      </c>
      <c r="N6186" t="s">
        <v>21429</v>
      </c>
      <c r="O6186">
        <v>136</v>
      </c>
      <c r="P6186" s="8">
        <f>_xlfn.XLOOKUP(D6186,Consumer_Price_Index!A:A,Consumer_Price_Index!B:B)</f>
        <v>96.5</v>
      </c>
      <c r="Q6186" s="13">
        <f>IF(ISNUMBER(M6186), M6186*(Consumer_Price_Index!$B$45/(_xlfn.XLOOKUP('Working Data'!D242,Consumer_Price_Index!A:A,Consumer_Price_Index!B:B))), "Missing")</f>
        <v>39430743.939024389</v>
      </c>
      <c r="R6186" t="str">
        <f t="shared" si="96"/>
        <v>Yes</v>
      </c>
    </row>
    <row r="6187" spans="1:18" x14ac:dyDescent="0.25">
      <c r="A6187" t="s">
        <v>8053</v>
      </c>
      <c r="B6187" t="s">
        <v>41</v>
      </c>
      <c r="C6187" t="s">
        <v>11</v>
      </c>
      <c r="D6187" s="11">
        <v>2007</v>
      </c>
      <c r="E6187" t="s">
        <v>8052</v>
      </c>
      <c r="F6187">
        <v>7.2</v>
      </c>
      <c r="G6187">
        <v>28000</v>
      </c>
      <c r="H6187" t="s">
        <v>4154</v>
      </c>
      <c r="I6187" t="s">
        <v>2201</v>
      </c>
      <c r="J6187" t="s">
        <v>2116</v>
      </c>
      <c r="K6187" t="s">
        <v>7</v>
      </c>
      <c r="L6187" s="7">
        <v>16000000</v>
      </c>
      <c r="M6187" s="7">
        <v>8591255</v>
      </c>
      <c r="N6187" t="s">
        <v>632</v>
      </c>
      <c r="O6187">
        <v>118</v>
      </c>
      <c r="P6187" s="8">
        <f>_xlfn.XLOOKUP(D6187,Consumer_Price_Index!A:A,Consumer_Price_Index!B:B)</f>
        <v>207.3</v>
      </c>
      <c r="Q6187" s="13">
        <f>IF(ISNUMBER(M6187), M6187*(Consumer_Price_Index!$B$45/(_xlfn.XLOOKUP('Working Data'!D5244,Consumer_Price_Index!A:A,Consumer_Price_Index!B:B))), "Missing")</f>
        <v>17176872.693569552</v>
      </c>
      <c r="R6187" t="str">
        <f t="shared" si="96"/>
        <v>Yes</v>
      </c>
    </row>
    <row r="6188" spans="1:18" x14ac:dyDescent="0.25">
      <c r="A6188" t="s">
        <v>13163</v>
      </c>
      <c r="B6188" t="s">
        <v>41</v>
      </c>
      <c r="C6188" t="s">
        <v>34</v>
      </c>
      <c r="D6188" s="11">
        <v>1998</v>
      </c>
      <c r="E6188" t="s">
        <v>13162</v>
      </c>
      <c r="F6188">
        <v>7.2</v>
      </c>
      <c r="G6188">
        <v>18000</v>
      </c>
      <c r="H6188" t="s">
        <v>3900</v>
      </c>
      <c r="I6188" t="s">
        <v>3900</v>
      </c>
      <c r="J6188" t="s">
        <v>7714</v>
      </c>
      <c r="K6188" t="s">
        <v>7</v>
      </c>
      <c r="M6188" s="7">
        <v>3121</v>
      </c>
      <c r="N6188" t="s">
        <v>11937</v>
      </c>
      <c r="O6188">
        <v>87</v>
      </c>
      <c r="P6188" s="8">
        <f>_xlfn.XLOOKUP(D6188,Consumer_Price_Index!A:A,Consumer_Price_Index!B:B)</f>
        <v>163</v>
      </c>
      <c r="Q6188" s="13">
        <f>IF(ISNUMBER(M6188), M6188*(Consumer_Price_Index!$B$45/(_xlfn.XLOOKUP('Working Data'!D3371,Consumer_Price_Index!A:A,Consumer_Price_Index!B:B))), "Missing")</f>
        <v>3879.921256629947</v>
      </c>
      <c r="R6188" t="str">
        <f t="shared" si="96"/>
        <v>No</v>
      </c>
    </row>
    <row r="6189" spans="1:18" x14ac:dyDescent="0.25">
      <c r="A6189" t="s">
        <v>8474</v>
      </c>
      <c r="B6189" t="s">
        <v>41</v>
      </c>
      <c r="C6189" t="s">
        <v>5</v>
      </c>
      <c r="D6189" s="11">
        <v>2007</v>
      </c>
      <c r="E6189" t="s">
        <v>8473</v>
      </c>
      <c r="F6189">
        <v>7.2</v>
      </c>
      <c r="G6189">
        <v>60000</v>
      </c>
      <c r="H6189" t="s">
        <v>3032</v>
      </c>
      <c r="I6189" t="s">
        <v>3032</v>
      </c>
      <c r="J6189" t="s">
        <v>8472</v>
      </c>
      <c r="K6189" t="s">
        <v>578</v>
      </c>
      <c r="L6189" s="7">
        <v>2600000</v>
      </c>
      <c r="M6189" s="7">
        <v>553198</v>
      </c>
      <c r="N6189" t="s">
        <v>8471</v>
      </c>
      <c r="O6189">
        <v>92</v>
      </c>
      <c r="P6189" s="8">
        <f>_xlfn.XLOOKUP(D6189,Consumer_Price_Index!A:A,Consumer_Price_Index!B:B)</f>
        <v>207.3</v>
      </c>
      <c r="Q6189" s="13">
        <f>IF(ISNUMBER(M6189), M6189*(Consumer_Price_Index!$B$45/(_xlfn.XLOOKUP('Working Data'!D5109,Consumer_Price_Index!A:A,Consumer_Price_Index!B:B))), "Missing")</f>
        <v>813118.33381572587</v>
      </c>
      <c r="R6189" t="str">
        <f t="shared" si="96"/>
        <v>Yes</v>
      </c>
    </row>
    <row r="6190" spans="1:18" x14ac:dyDescent="0.25">
      <c r="A6190" t="s">
        <v>17228</v>
      </c>
      <c r="B6190" t="s">
        <v>101</v>
      </c>
      <c r="C6190" t="s">
        <v>11</v>
      </c>
      <c r="D6190" s="11">
        <v>1990</v>
      </c>
      <c r="E6190" t="s">
        <v>17227</v>
      </c>
      <c r="F6190">
        <v>7.2</v>
      </c>
      <c r="G6190">
        <v>2200</v>
      </c>
      <c r="H6190" t="s">
        <v>17226</v>
      </c>
      <c r="I6190" t="s">
        <v>17226</v>
      </c>
      <c r="J6190" t="s">
        <v>13763</v>
      </c>
      <c r="K6190" t="s">
        <v>7</v>
      </c>
      <c r="M6190" s="7">
        <v>1161135</v>
      </c>
      <c r="N6190" t="s">
        <v>17225</v>
      </c>
      <c r="O6190">
        <v>102</v>
      </c>
      <c r="P6190" s="8">
        <f>_xlfn.XLOOKUP(D6190,Consumer_Price_Index!A:A,Consumer_Price_Index!B:B)</f>
        <v>130.69999999999999</v>
      </c>
      <c r="Q6190" s="13">
        <f>IF(ISNUMBER(M6190), M6190*(Consumer_Price_Index!$B$45/(_xlfn.XLOOKUP('Working Data'!D1813,Consumer_Price_Index!A:A,Consumer_Price_Index!B:B))), "Missing")</f>
        <v>3405176.462945139</v>
      </c>
      <c r="R6190" t="str">
        <f t="shared" si="96"/>
        <v>No</v>
      </c>
    </row>
    <row r="6191" spans="1:18" x14ac:dyDescent="0.25">
      <c r="A6191" t="s">
        <v>20718</v>
      </c>
      <c r="B6191" t="s">
        <v>101</v>
      </c>
      <c r="C6191" t="s">
        <v>24</v>
      </c>
      <c r="D6191" s="11">
        <v>1984</v>
      </c>
      <c r="E6191" t="s">
        <v>20335</v>
      </c>
      <c r="F6191">
        <v>7.2</v>
      </c>
      <c r="G6191">
        <v>62000</v>
      </c>
      <c r="H6191" t="s">
        <v>13087</v>
      </c>
      <c r="I6191" t="s">
        <v>13087</v>
      </c>
      <c r="J6191" t="s">
        <v>9765</v>
      </c>
      <c r="K6191" t="s">
        <v>265</v>
      </c>
      <c r="L6191" s="7">
        <v>9000000</v>
      </c>
      <c r="M6191" s="7">
        <v>20458340</v>
      </c>
      <c r="N6191" t="s">
        <v>20717</v>
      </c>
      <c r="O6191">
        <v>90</v>
      </c>
      <c r="P6191" s="8">
        <f>_xlfn.XLOOKUP(D6191,Consumer_Price_Index!A:A,Consumer_Price_Index!B:B)</f>
        <v>103.9</v>
      </c>
      <c r="Q6191" s="13">
        <f>IF(ISNUMBER(M6191), M6191*(Consumer_Price_Index!$B$45/(_xlfn.XLOOKUP('Working Data'!D499,Consumer_Price_Index!A:A,Consumer_Price_Index!B:B))), "Missing")</f>
        <v>34650673.696498051</v>
      </c>
      <c r="R6191" t="str">
        <f t="shared" si="96"/>
        <v>Yes</v>
      </c>
    </row>
    <row r="6192" spans="1:18" x14ac:dyDescent="0.25">
      <c r="A6192" t="s">
        <v>4734</v>
      </c>
      <c r="B6192" t="s">
        <v>68</v>
      </c>
      <c r="C6192" t="s">
        <v>100</v>
      </c>
      <c r="D6192" s="11">
        <v>2013</v>
      </c>
      <c r="E6192" t="s">
        <v>4733</v>
      </c>
      <c r="F6192">
        <v>7.2</v>
      </c>
      <c r="G6192">
        <v>29000</v>
      </c>
      <c r="H6192" t="s">
        <v>4732</v>
      </c>
      <c r="I6192" t="s">
        <v>4731</v>
      </c>
      <c r="J6192" t="s">
        <v>3144</v>
      </c>
      <c r="K6192" t="s">
        <v>504</v>
      </c>
      <c r="M6192" s="7">
        <v>5853509</v>
      </c>
      <c r="N6192" t="s">
        <v>1421</v>
      </c>
      <c r="O6192">
        <v>112</v>
      </c>
      <c r="P6192" s="8">
        <f>_xlfn.XLOOKUP(D6192,Consumer_Price_Index!A:A,Consumer_Price_Index!B:B)</f>
        <v>233</v>
      </c>
      <c r="Q6192" s="13">
        <f>IF(ISNUMBER(M6192), M6192*(Consumer_Price_Index!$B$45/(_xlfn.XLOOKUP('Working Data'!D6435,Consumer_Price_Index!A:A,Consumer_Price_Index!B:B))), "Missing")</f>
        <v>6975221.7141181072</v>
      </c>
      <c r="R6192" t="str">
        <f t="shared" si="96"/>
        <v>No</v>
      </c>
    </row>
    <row r="6193" spans="1:18" x14ac:dyDescent="0.25">
      <c r="A6193" t="s">
        <v>11184</v>
      </c>
      <c r="B6193" t="s">
        <v>101</v>
      </c>
      <c r="C6193" t="s">
        <v>73</v>
      </c>
      <c r="D6193" s="11">
        <v>2002</v>
      </c>
      <c r="E6193" t="s">
        <v>10795</v>
      </c>
      <c r="F6193">
        <v>7.2</v>
      </c>
      <c r="G6193">
        <v>107000</v>
      </c>
      <c r="H6193" t="s">
        <v>7479</v>
      </c>
      <c r="I6193" t="s">
        <v>11183</v>
      </c>
      <c r="J6193" t="s">
        <v>3230</v>
      </c>
      <c r="K6193" t="s">
        <v>7</v>
      </c>
      <c r="L6193" s="7">
        <v>140000000</v>
      </c>
      <c r="M6193" s="7">
        <v>110041363</v>
      </c>
      <c r="N6193" t="s">
        <v>885</v>
      </c>
      <c r="O6193">
        <v>95</v>
      </c>
      <c r="P6193" s="8">
        <f>_xlfn.XLOOKUP(D6193,Consumer_Price_Index!A:A,Consumer_Price_Index!B:B)</f>
        <v>179.9</v>
      </c>
      <c r="Q6193" s="13">
        <f>IF(ISNUMBER(M6193), M6193*(Consumer_Price_Index!$B$45/(_xlfn.XLOOKUP('Working Data'!D4081,Consumer_Price_Index!A:A,Consumer_Price_Index!B:B))), "Missing")</f>
        <v>238985055.63863149</v>
      </c>
      <c r="R6193" t="str">
        <f t="shared" si="96"/>
        <v>Yes</v>
      </c>
    </row>
    <row r="6194" spans="1:18" x14ac:dyDescent="0.25">
      <c r="A6194" t="s">
        <v>12394</v>
      </c>
      <c r="B6194" t="s">
        <v>41</v>
      </c>
      <c r="C6194" t="s">
        <v>24</v>
      </c>
      <c r="D6194" s="11">
        <v>1999</v>
      </c>
      <c r="E6194" t="s">
        <v>12393</v>
      </c>
      <c r="F6194">
        <v>7.2</v>
      </c>
      <c r="G6194">
        <v>8400</v>
      </c>
      <c r="H6194" t="s">
        <v>10467</v>
      </c>
      <c r="I6194" t="s">
        <v>12392</v>
      </c>
      <c r="J6194" t="s">
        <v>12391</v>
      </c>
      <c r="K6194" t="s">
        <v>7</v>
      </c>
      <c r="L6194" s="7">
        <v>450000</v>
      </c>
      <c r="M6194" s="7">
        <v>2087228</v>
      </c>
      <c r="N6194" t="s">
        <v>10355</v>
      </c>
      <c r="O6194">
        <v>89</v>
      </c>
      <c r="P6194" s="8">
        <f>_xlfn.XLOOKUP(D6194,Consumer_Price_Index!A:A,Consumer_Price_Index!B:B)</f>
        <v>166.6</v>
      </c>
      <c r="Q6194" s="13">
        <f>IF(ISNUMBER(M6194), M6194*(Consumer_Price_Index!$B$45/(_xlfn.XLOOKUP('Working Data'!D3630,Consumer_Price_Index!A:A,Consumer_Price_Index!B:B))), "Missing")</f>
        <v>3154654.6210317463</v>
      </c>
      <c r="R6194" t="str">
        <f t="shared" si="96"/>
        <v>Yes</v>
      </c>
    </row>
    <row r="6195" spans="1:18" x14ac:dyDescent="0.25">
      <c r="A6195" t="s">
        <v>10145</v>
      </c>
      <c r="B6195" t="s">
        <v>41</v>
      </c>
      <c r="C6195" t="s">
        <v>11</v>
      </c>
      <c r="D6195" s="11">
        <v>2004</v>
      </c>
      <c r="E6195" t="s">
        <v>10144</v>
      </c>
      <c r="F6195">
        <v>7.2</v>
      </c>
      <c r="G6195">
        <v>500000</v>
      </c>
      <c r="H6195" t="s">
        <v>8933</v>
      </c>
      <c r="I6195" t="s">
        <v>10143</v>
      </c>
      <c r="J6195" t="s">
        <v>878</v>
      </c>
      <c r="K6195" t="s">
        <v>7</v>
      </c>
      <c r="L6195" s="7">
        <v>175000000</v>
      </c>
      <c r="M6195" s="7">
        <v>497409852</v>
      </c>
      <c r="N6195" t="s">
        <v>138</v>
      </c>
      <c r="O6195">
        <v>163</v>
      </c>
      <c r="P6195" s="8">
        <f>_xlfn.XLOOKUP(D6195,Consumer_Price_Index!A:A,Consumer_Price_Index!B:B)</f>
        <v>188.9</v>
      </c>
      <c r="Q6195" s="13">
        <f>IF(ISNUMBER(M6195), M6195*(Consumer_Price_Index!$B$45/(_xlfn.XLOOKUP('Working Data'!D4451,Consumer_Price_Index!A:A,Consumer_Price_Index!B:B))), "Missing")</f>
        <v>929820747.87975454</v>
      </c>
      <c r="R6195" t="str">
        <f t="shared" si="96"/>
        <v>Yes</v>
      </c>
    </row>
    <row r="6196" spans="1:18" x14ac:dyDescent="0.25">
      <c r="A6196" t="s">
        <v>15521</v>
      </c>
      <c r="B6196" t="s">
        <v>41</v>
      </c>
      <c r="C6196" t="s">
        <v>34</v>
      </c>
      <c r="D6196" s="11">
        <v>1994</v>
      </c>
      <c r="E6196" t="s">
        <v>15288</v>
      </c>
      <c r="F6196">
        <v>7.2</v>
      </c>
      <c r="G6196">
        <v>243000</v>
      </c>
      <c r="H6196" t="s">
        <v>993</v>
      </c>
      <c r="I6196" t="s">
        <v>12596</v>
      </c>
      <c r="J6196" t="s">
        <v>3674</v>
      </c>
      <c r="K6196" t="s">
        <v>7</v>
      </c>
      <c r="L6196" s="7">
        <v>115000000</v>
      </c>
      <c r="M6196" s="7">
        <v>378882411</v>
      </c>
      <c r="N6196" t="s">
        <v>890</v>
      </c>
      <c r="O6196">
        <v>141</v>
      </c>
      <c r="P6196" s="8">
        <f>_xlfn.XLOOKUP(D6196,Consumer_Price_Index!A:A,Consumer_Price_Index!B:B)</f>
        <v>148.19999999999999</v>
      </c>
      <c r="Q6196" s="13">
        <f>IF(ISNUMBER(M6196), M6196*(Consumer_Price_Index!$B$45/(_xlfn.XLOOKUP('Working Data'!D2449,Consumer_Price_Index!A:A,Consumer_Price_Index!B:B))), "Missing")</f>
        <v>1111120987.7930701</v>
      </c>
      <c r="R6196" t="str">
        <f t="shared" si="96"/>
        <v>Yes</v>
      </c>
    </row>
    <row r="6197" spans="1:18" x14ac:dyDescent="0.25">
      <c r="A6197" t="s">
        <v>19542</v>
      </c>
      <c r="B6197" t="s">
        <v>101</v>
      </c>
      <c r="C6197" t="s">
        <v>24</v>
      </c>
      <c r="D6197" s="11">
        <v>1986</v>
      </c>
      <c r="E6197" t="s">
        <v>19327</v>
      </c>
      <c r="F6197">
        <v>7.2</v>
      </c>
      <c r="G6197">
        <v>6100</v>
      </c>
      <c r="H6197" t="s">
        <v>19540</v>
      </c>
      <c r="I6197" t="s">
        <v>19541</v>
      </c>
      <c r="J6197" t="s">
        <v>19540</v>
      </c>
      <c r="K6197" t="s">
        <v>7</v>
      </c>
      <c r="M6197" s="7">
        <v>2545459</v>
      </c>
      <c r="N6197" t="s">
        <v>19539</v>
      </c>
      <c r="O6197">
        <v>89</v>
      </c>
      <c r="P6197" s="8">
        <f>_xlfn.XLOOKUP(D6197,Consumer_Price_Index!A:A,Consumer_Price_Index!B:B)</f>
        <v>109.6</v>
      </c>
      <c r="Q6197" s="13">
        <f>IF(ISNUMBER(M6197), M6197*(Consumer_Price_Index!$B$45/(_xlfn.XLOOKUP('Working Data'!D950,Consumer_Price_Index!A:A,Consumer_Price_Index!B:B))), "Missing")</f>
        <v>5367483.4415224921</v>
      </c>
      <c r="R6197" t="str">
        <f t="shared" si="96"/>
        <v>No</v>
      </c>
    </row>
    <row r="6198" spans="1:18" x14ac:dyDescent="0.25">
      <c r="A6198" t="s">
        <v>17410</v>
      </c>
      <c r="B6198" t="s">
        <v>101</v>
      </c>
      <c r="C6198" t="s">
        <v>24</v>
      </c>
      <c r="D6198" s="11">
        <v>1990</v>
      </c>
      <c r="E6198" t="s">
        <v>16902</v>
      </c>
      <c r="F6198">
        <v>7.2</v>
      </c>
      <c r="G6198">
        <v>7600</v>
      </c>
      <c r="H6198" t="s">
        <v>10633</v>
      </c>
      <c r="I6198" t="s">
        <v>10633</v>
      </c>
      <c r="J6198" t="s">
        <v>17409</v>
      </c>
      <c r="K6198" t="s">
        <v>265</v>
      </c>
      <c r="M6198" s="7">
        <v>1554742</v>
      </c>
      <c r="N6198" t="s">
        <v>10284</v>
      </c>
      <c r="O6198">
        <v>106</v>
      </c>
      <c r="P6198" s="8">
        <f>_xlfn.XLOOKUP(D6198,Consumer_Price_Index!A:A,Consumer_Price_Index!B:B)</f>
        <v>130.69999999999999</v>
      </c>
      <c r="Q6198" s="13">
        <f>IF(ISNUMBER(M6198), M6198*(Consumer_Price_Index!$B$45/(_xlfn.XLOOKUP('Working Data'!D1751,Consumer_Price_Index!A:A,Consumer_Price_Index!B:B))), "Missing")</f>
        <v>4402694.1208178438</v>
      </c>
      <c r="R6198" t="str">
        <f t="shared" si="96"/>
        <v>No</v>
      </c>
    </row>
    <row r="6199" spans="1:18" x14ac:dyDescent="0.25">
      <c r="A6199" t="s">
        <v>14122</v>
      </c>
      <c r="B6199" t="s">
        <v>101</v>
      </c>
      <c r="C6199" t="s">
        <v>24</v>
      </c>
      <c r="D6199" s="11">
        <v>1996</v>
      </c>
      <c r="E6199" t="s">
        <v>14043</v>
      </c>
      <c r="F6199">
        <v>7.2</v>
      </c>
      <c r="G6199">
        <v>5700</v>
      </c>
      <c r="H6199" t="s">
        <v>1786</v>
      </c>
      <c r="I6199" t="s">
        <v>5316</v>
      </c>
      <c r="J6199" t="s">
        <v>13644</v>
      </c>
      <c r="K6199" t="s">
        <v>612</v>
      </c>
      <c r="L6199" s="7">
        <v>5000000</v>
      </c>
      <c r="M6199" s="7">
        <v>588621</v>
      </c>
      <c r="N6199" t="s">
        <v>14121</v>
      </c>
      <c r="O6199">
        <v>134</v>
      </c>
      <c r="P6199" s="8">
        <f>_xlfn.XLOOKUP(D6199,Consumer_Price_Index!A:A,Consumer_Price_Index!B:B)</f>
        <v>156.9</v>
      </c>
      <c r="Q6199" s="13">
        <f>IF(ISNUMBER(M6199), M6199*(Consumer_Price_Index!$B$45/(_xlfn.XLOOKUP('Working Data'!D3008,Consumer_Price_Index!A:A,Consumer_Price_Index!B:B))), "Missing")</f>
        <v>2176611.8774271845</v>
      </c>
      <c r="R6199" t="str">
        <f t="shared" si="96"/>
        <v>Yes</v>
      </c>
    </row>
    <row r="6200" spans="1:18" x14ac:dyDescent="0.25">
      <c r="A6200" t="s">
        <v>4611</v>
      </c>
      <c r="B6200" t="s">
        <v>68</v>
      </c>
      <c r="C6200" t="s">
        <v>34</v>
      </c>
      <c r="D6200" s="11">
        <v>2014</v>
      </c>
      <c r="E6200" t="s">
        <v>4273</v>
      </c>
      <c r="F6200">
        <v>7.2</v>
      </c>
      <c r="G6200">
        <v>155000</v>
      </c>
      <c r="H6200" t="s">
        <v>806</v>
      </c>
      <c r="I6200" t="s">
        <v>2430</v>
      </c>
      <c r="J6200" t="s">
        <v>1559</v>
      </c>
      <c r="K6200" t="s">
        <v>7</v>
      </c>
      <c r="L6200" s="7">
        <v>65000000</v>
      </c>
      <c r="M6200" s="7">
        <v>161459297</v>
      </c>
      <c r="N6200" t="s">
        <v>837</v>
      </c>
      <c r="O6200">
        <v>137</v>
      </c>
      <c r="P6200" s="8">
        <f>_xlfn.XLOOKUP(D6200,Consumer_Price_Index!A:A,Consumer_Price_Index!B:B)</f>
        <v>236.7</v>
      </c>
      <c r="Q6200" s="13">
        <f>IF(ISNUMBER(M6200), M6200*(Consumer_Price_Index!$B$45/(_xlfn.XLOOKUP('Working Data'!D6483,Consumer_Price_Index!A:A,Consumer_Price_Index!B:B))), "Missing")</f>
        <v>473499978.78633296</v>
      </c>
      <c r="R6200" t="str">
        <f t="shared" si="96"/>
        <v>Yes</v>
      </c>
    </row>
    <row r="6201" spans="1:18" x14ac:dyDescent="0.25">
      <c r="A6201" t="s">
        <v>16603</v>
      </c>
      <c r="B6201" t="s">
        <v>41</v>
      </c>
      <c r="C6201" t="s">
        <v>409</v>
      </c>
      <c r="D6201" s="11">
        <v>1991</v>
      </c>
      <c r="E6201" t="s">
        <v>16258</v>
      </c>
      <c r="F6201">
        <v>7.2</v>
      </c>
      <c r="G6201">
        <v>2800</v>
      </c>
      <c r="H6201" t="s">
        <v>16602</v>
      </c>
      <c r="I6201" t="s">
        <v>16602</v>
      </c>
      <c r="J6201" t="s">
        <v>16601</v>
      </c>
      <c r="K6201" t="s">
        <v>562</v>
      </c>
      <c r="M6201" s="7">
        <v>193205</v>
      </c>
      <c r="N6201" t="s">
        <v>16600</v>
      </c>
      <c r="O6201">
        <v>158</v>
      </c>
      <c r="P6201" s="8">
        <f>_xlfn.XLOOKUP(D6201,Consumer_Price_Index!A:A,Consumer_Price_Index!B:B)</f>
        <v>136.19999999999999</v>
      </c>
      <c r="Q6201" s="13">
        <f>IF(ISNUMBER(M6201), M6201*(Consumer_Price_Index!$B$45/(_xlfn.XLOOKUP('Working Data'!D2037,Consumer_Price_Index!A:A,Consumer_Price_Index!B:B))), "Missing")</f>
        <v>240185.89759281927</v>
      </c>
      <c r="R6201" t="str">
        <f t="shared" si="96"/>
        <v>No</v>
      </c>
    </row>
    <row r="6202" spans="1:18" x14ac:dyDescent="0.25">
      <c r="A6202" t="s">
        <v>1717</v>
      </c>
      <c r="B6202" t="s">
        <v>41</v>
      </c>
      <c r="C6202" t="s">
        <v>409</v>
      </c>
      <c r="D6202" s="11">
        <v>2018</v>
      </c>
      <c r="E6202" t="s">
        <v>1269</v>
      </c>
      <c r="F6202">
        <v>7.2</v>
      </c>
      <c r="G6202">
        <v>130000</v>
      </c>
      <c r="H6202" t="s">
        <v>1716</v>
      </c>
      <c r="I6202" t="s">
        <v>1716</v>
      </c>
      <c r="J6202" t="s">
        <v>1715</v>
      </c>
      <c r="K6202" t="s">
        <v>7</v>
      </c>
      <c r="L6202" s="7">
        <v>60000000</v>
      </c>
      <c r="M6202" s="7">
        <v>76073488</v>
      </c>
      <c r="N6202" t="s">
        <v>532</v>
      </c>
      <c r="O6202">
        <v>132</v>
      </c>
      <c r="P6202" s="8">
        <f>_xlfn.XLOOKUP(D6202,Consumer_Price_Index!A:A,Consumer_Price_Index!B:B)</f>
        <v>251.1</v>
      </c>
      <c r="Q6202" s="13">
        <f>IF(ISNUMBER(M6202), M6202*(Consumer_Price_Index!$B$45/(_xlfn.XLOOKUP('Working Data'!D7310,Consumer_Price_Index!A:A,Consumer_Price_Index!B:B))), "Missing")</f>
        <v>122708267.83271571</v>
      </c>
      <c r="R6202" t="str">
        <f t="shared" si="96"/>
        <v>Yes</v>
      </c>
    </row>
    <row r="6203" spans="1:18" x14ac:dyDescent="0.25">
      <c r="A6203" t="s">
        <v>21106</v>
      </c>
      <c r="B6203" t="s">
        <v>41</v>
      </c>
      <c r="C6203" t="s">
        <v>5</v>
      </c>
      <c r="D6203" s="11">
        <v>1983</v>
      </c>
      <c r="E6203" t="s">
        <v>21105</v>
      </c>
      <c r="F6203">
        <v>7.2</v>
      </c>
      <c r="G6203">
        <v>86000</v>
      </c>
      <c r="H6203" t="s">
        <v>4348</v>
      </c>
      <c r="I6203" t="s">
        <v>4348</v>
      </c>
      <c r="J6203" t="s">
        <v>12952</v>
      </c>
      <c r="K6203" t="s">
        <v>95</v>
      </c>
      <c r="L6203" s="7">
        <v>5952000</v>
      </c>
      <c r="M6203" s="7">
        <v>2120439</v>
      </c>
      <c r="N6203" t="s">
        <v>21104</v>
      </c>
      <c r="O6203">
        <v>87</v>
      </c>
      <c r="P6203" s="8">
        <f>_xlfn.XLOOKUP(D6203,Consumer_Price_Index!A:A,Consumer_Price_Index!B:B)</f>
        <v>99.6</v>
      </c>
      <c r="Q6203" s="13">
        <f>IF(ISNUMBER(M6203), M6203*(Consumer_Price_Index!$B$45/(_xlfn.XLOOKUP('Working Data'!D355,Consumer_Price_Index!A:A,Consumer_Price_Index!B:B))), "Missing")</f>
        <v>2729606.0975918886</v>
      </c>
      <c r="R6203" t="str">
        <f t="shared" si="96"/>
        <v>Yes</v>
      </c>
    </row>
    <row r="6204" spans="1:18" x14ac:dyDescent="0.25">
      <c r="A6204" t="s">
        <v>17847</v>
      </c>
      <c r="B6204" t="s">
        <v>52</v>
      </c>
      <c r="C6204" t="s">
        <v>34</v>
      </c>
      <c r="D6204" s="11">
        <v>1989</v>
      </c>
      <c r="E6204" t="s">
        <v>12572</v>
      </c>
      <c r="F6204">
        <v>7.2</v>
      </c>
      <c r="G6204">
        <v>11000</v>
      </c>
      <c r="H6204" t="s">
        <v>10382</v>
      </c>
      <c r="I6204" t="s">
        <v>17846</v>
      </c>
      <c r="J6204" t="s">
        <v>10382</v>
      </c>
      <c r="K6204" t="s">
        <v>197</v>
      </c>
      <c r="N6204" t="s">
        <v>17845</v>
      </c>
      <c r="O6204">
        <v>103</v>
      </c>
      <c r="P6204" s="8">
        <f>_xlfn.XLOOKUP(D6204,Consumer_Price_Index!A:A,Consumer_Price_Index!B:B)</f>
        <v>124</v>
      </c>
      <c r="Q6204" s="13" t="str">
        <f>IF(ISNUMBER(M6204), M6204*(Consumer_Price_Index!$B$45/(_xlfn.XLOOKUP('Working Data'!D1588,Consumer_Price_Index!A:A,Consumer_Price_Index!B:B))), "Missing")</f>
        <v>Missing</v>
      </c>
      <c r="R6204" t="str">
        <f t="shared" si="96"/>
        <v>No</v>
      </c>
    </row>
    <row r="6205" spans="1:18" x14ac:dyDescent="0.25">
      <c r="A6205" t="s">
        <v>6304</v>
      </c>
      <c r="B6205" t="s">
        <v>68</v>
      </c>
      <c r="C6205" t="s">
        <v>34</v>
      </c>
      <c r="D6205" s="11">
        <v>2011</v>
      </c>
      <c r="E6205" t="s">
        <v>6282</v>
      </c>
      <c r="F6205">
        <v>7.2</v>
      </c>
      <c r="G6205">
        <v>150000</v>
      </c>
      <c r="H6205" t="s">
        <v>1949</v>
      </c>
      <c r="I6205" t="s">
        <v>928</v>
      </c>
      <c r="J6205" t="s">
        <v>6303</v>
      </c>
      <c r="K6205" t="s">
        <v>7</v>
      </c>
      <c r="L6205" s="7">
        <v>66000000</v>
      </c>
      <c r="M6205" s="7">
        <v>177584879</v>
      </c>
      <c r="N6205" t="s">
        <v>632</v>
      </c>
      <c r="O6205">
        <v>146</v>
      </c>
      <c r="P6205" s="8">
        <f>_xlfn.XLOOKUP(D6205,Consumer_Price_Index!A:A,Consumer_Price_Index!B:B)</f>
        <v>224.9</v>
      </c>
      <c r="Q6205" s="13">
        <f>IF(ISNUMBER(M6205), M6205*(Consumer_Price_Index!$B$45/(_xlfn.XLOOKUP('Working Data'!D5914,Consumer_Price_Index!A:A,Consumer_Price_Index!B:B))), "Missing")</f>
        <v>252261597.34871793</v>
      </c>
      <c r="R6205" t="str">
        <f t="shared" si="96"/>
        <v>Yes</v>
      </c>
    </row>
    <row r="6206" spans="1:18" x14ac:dyDescent="0.25">
      <c r="A6206" t="s">
        <v>11181</v>
      </c>
      <c r="B6206" t="s">
        <v>41</v>
      </c>
      <c r="C6206" t="s">
        <v>34</v>
      </c>
      <c r="D6206" s="11">
        <v>2002</v>
      </c>
      <c r="E6206" t="s">
        <v>11119</v>
      </c>
      <c r="F6206">
        <v>7.2</v>
      </c>
      <c r="G6206">
        <v>133000</v>
      </c>
      <c r="H6206" t="s">
        <v>4123</v>
      </c>
      <c r="I6206" t="s">
        <v>11180</v>
      </c>
      <c r="J6206" t="s">
        <v>3377</v>
      </c>
      <c r="K6206" t="s">
        <v>7</v>
      </c>
      <c r="L6206" s="7">
        <v>75000000</v>
      </c>
      <c r="M6206" s="7">
        <v>115374915</v>
      </c>
      <c r="N6206" t="s">
        <v>11179</v>
      </c>
      <c r="O6206">
        <v>138</v>
      </c>
      <c r="P6206" s="8">
        <f>_xlfn.XLOOKUP(D6206,Consumer_Price_Index!A:A,Consumer_Price_Index!B:B)</f>
        <v>179.9</v>
      </c>
      <c r="Q6206" s="13">
        <f>IF(ISNUMBER(M6206), M6206*(Consumer_Price_Index!$B$45/(_xlfn.XLOOKUP('Working Data'!D4083,Consumer_Price_Index!A:A,Consumer_Price_Index!B:B))), "Missing")</f>
        <v>215673230.67791408</v>
      </c>
      <c r="R6206" t="str">
        <f t="shared" si="96"/>
        <v>Yes</v>
      </c>
    </row>
    <row r="6207" spans="1:18" x14ac:dyDescent="0.25">
      <c r="A6207" t="s">
        <v>17600</v>
      </c>
      <c r="B6207" t="s">
        <v>41</v>
      </c>
      <c r="C6207" t="s">
        <v>24</v>
      </c>
      <c r="D6207" s="11">
        <v>1990</v>
      </c>
      <c r="E6207" t="s">
        <v>17383</v>
      </c>
      <c r="F6207">
        <v>7.2</v>
      </c>
      <c r="G6207">
        <v>86000</v>
      </c>
      <c r="H6207" t="s">
        <v>8897</v>
      </c>
      <c r="I6207" t="s">
        <v>17599</v>
      </c>
      <c r="J6207" t="s">
        <v>1848</v>
      </c>
      <c r="K6207" t="s">
        <v>7</v>
      </c>
      <c r="L6207" s="7">
        <v>9500000</v>
      </c>
      <c r="M6207" s="7">
        <v>14561425</v>
      </c>
      <c r="N6207" t="s">
        <v>13342</v>
      </c>
      <c r="O6207">
        <v>125</v>
      </c>
      <c r="P6207" s="8">
        <f>_xlfn.XLOOKUP(D6207,Consumer_Price_Index!A:A,Consumer_Price_Index!B:B)</f>
        <v>130.69999999999999</v>
      </c>
      <c r="Q6207" s="13">
        <f>IF(ISNUMBER(M6207), M6207*(Consumer_Price_Index!$B$45/(_xlfn.XLOOKUP('Working Data'!D1663,Consumer_Price_Index!A:A,Consumer_Price_Index!B:B))), "Missing")</f>
        <v>37505208.770076074</v>
      </c>
      <c r="R6207" t="str">
        <f t="shared" si="96"/>
        <v>Yes</v>
      </c>
    </row>
    <row r="6208" spans="1:18" x14ac:dyDescent="0.25">
      <c r="A6208" t="s">
        <v>16978</v>
      </c>
      <c r="B6208" t="s">
        <v>915</v>
      </c>
      <c r="C6208" t="s">
        <v>11</v>
      </c>
      <c r="D6208" s="11">
        <v>1991</v>
      </c>
      <c r="E6208" t="s">
        <v>16902</v>
      </c>
      <c r="F6208">
        <v>7.2</v>
      </c>
      <c r="G6208">
        <v>5000</v>
      </c>
      <c r="H6208" t="s">
        <v>11331</v>
      </c>
      <c r="I6208" t="s">
        <v>12207</v>
      </c>
      <c r="J6208" t="s">
        <v>15866</v>
      </c>
      <c r="K6208" t="s">
        <v>7</v>
      </c>
      <c r="M6208" s="7">
        <v>7294835</v>
      </c>
      <c r="N6208" t="s">
        <v>119</v>
      </c>
      <c r="O6208">
        <v>88</v>
      </c>
      <c r="P6208" s="8">
        <f>_xlfn.XLOOKUP(D6208,Consumer_Price_Index!A:A,Consumer_Price_Index!B:B)</f>
        <v>136.19999999999999</v>
      </c>
      <c r="Q6208" s="13">
        <f>IF(ISNUMBER(M6208), M6208*(Consumer_Price_Index!$B$45/(_xlfn.XLOOKUP('Working Data'!D1903,Consumer_Price_Index!A:A,Consumer_Price_Index!B:B))), "Missing")</f>
        <v>12355398.690939412</v>
      </c>
      <c r="R6208" t="str">
        <f t="shared" si="96"/>
        <v>No</v>
      </c>
    </row>
    <row r="6209" spans="1:18" x14ac:dyDescent="0.25">
      <c r="A6209" t="s">
        <v>1280</v>
      </c>
      <c r="B6209" t="s">
        <v>41</v>
      </c>
      <c r="C6209" t="s">
        <v>24</v>
      </c>
      <c r="D6209" s="11">
        <v>2018</v>
      </c>
      <c r="E6209" t="s">
        <v>159</v>
      </c>
      <c r="F6209">
        <v>7.2</v>
      </c>
      <c r="G6209">
        <v>12000</v>
      </c>
      <c r="H6209" t="s">
        <v>1279</v>
      </c>
      <c r="I6209" t="s">
        <v>1278</v>
      </c>
      <c r="J6209" t="s">
        <v>1277</v>
      </c>
      <c r="K6209" t="s">
        <v>265</v>
      </c>
      <c r="M6209" s="7">
        <v>7123449</v>
      </c>
      <c r="N6209" t="s">
        <v>1276</v>
      </c>
      <c r="O6209">
        <v>101</v>
      </c>
      <c r="P6209" s="8">
        <f>_xlfn.XLOOKUP(D6209,Consumer_Price_Index!A:A,Consumer_Price_Index!B:B)</f>
        <v>251.1</v>
      </c>
      <c r="Q6209" s="13">
        <f>IF(ISNUMBER(M6209), M6209*(Consumer_Price_Index!$B$45/(_xlfn.XLOOKUP('Working Data'!D7408,Consumer_Price_Index!A:A,Consumer_Price_Index!B:B))), "Missing")</f>
        <v>12604616.203832753</v>
      </c>
      <c r="R6209" t="str">
        <f t="shared" si="96"/>
        <v>No</v>
      </c>
    </row>
    <row r="6210" spans="1:18" x14ac:dyDescent="0.25">
      <c r="A6210" t="s">
        <v>6091</v>
      </c>
      <c r="B6210" t="s">
        <v>915</v>
      </c>
      <c r="C6210" t="s">
        <v>73</v>
      </c>
      <c r="D6210" s="11">
        <v>2011</v>
      </c>
      <c r="E6210" t="s">
        <v>6090</v>
      </c>
      <c r="F6210">
        <v>7.2</v>
      </c>
      <c r="G6210">
        <v>23000</v>
      </c>
      <c r="H6210" t="s">
        <v>6089</v>
      </c>
      <c r="I6210" t="s">
        <v>6089</v>
      </c>
      <c r="J6210" t="s">
        <v>6088</v>
      </c>
      <c r="K6210" t="s">
        <v>7</v>
      </c>
      <c r="L6210" s="7">
        <v>30000000</v>
      </c>
      <c r="M6210" s="7">
        <v>49871429</v>
      </c>
      <c r="N6210" t="s">
        <v>119</v>
      </c>
      <c r="O6210">
        <v>63</v>
      </c>
      <c r="P6210" s="8">
        <f>_xlfn.XLOOKUP(D6210,Consumer_Price_Index!A:A,Consumer_Price_Index!B:B)</f>
        <v>224.9</v>
      </c>
      <c r="Q6210" s="13">
        <f>IF(ISNUMBER(M6210), M6210*(Consumer_Price_Index!$B$45/(_xlfn.XLOOKUP('Working Data'!D5987,Consumer_Price_Index!A:A,Consumer_Price_Index!B:B))), "Missing")</f>
        <v>64117402.600421943</v>
      </c>
      <c r="R6210" t="str">
        <f t="shared" si="96"/>
        <v>Yes</v>
      </c>
    </row>
    <row r="6211" spans="1:18" x14ac:dyDescent="0.25">
      <c r="A6211" t="s">
        <v>6862</v>
      </c>
      <c r="B6211" t="s">
        <v>41</v>
      </c>
      <c r="C6211" t="s">
        <v>11</v>
      </c>
      <c r="D6211" s="11">
        <v>2010</v>
      </c>
      <c r="E6211" t="s">
        <v>6592</v>
      </c>
      <c r="F6211">
        <v>7.2</v>
      </c>
      <c r="G6211">
        <v>138000</v>
      </c>
      <c r="H6211" t="s">
        <v>1723</v>
      </c>
      <c r="I6211" t="s">
        <v>1723</v>
      </c>
      <c r="J6211" t="s">
        <v>1890</v>
      </c>
      <c r="K6211" t="s">
        <v>7</v>
      </c>
      <c r="L6211" s="7">
        <v>2000000</v>
      </c>
      <c r="M6211" s="7">
        <v>13796834</v>
      </c>
      <c r="N6211" t="s">
        <v>3697</v>
      </c>
      <c r="O6211">
        <v>100</v>
      </c>
      <c r="P6211" s="8">
        <f>_xlfn.XLOOKUP(D6211,Consumer_Price_Index!A:A,Consumer_Price_Index!B:B)</f>
        <v>218.1</v>
      </c>
      <c r="Q6211" s="13">
        <f>IF(ISNUMBER(M6211), M6211*(Consumer_Price_Index!$B$45/(_xlfn.XLOOKUP('Working Data'!D5713,Consumer_Price_Index!A:A,Consumer_Price_Index!B:B))), "Missing")</f>
        <v>17151755.690738473</v>
      </c>
      <c r="R6211" t="str">
        <f t="shared" ref="R6211:R6274" si="97">IF(AND(ISNUMBER(L6211), L6211&gt;0, ISNUMBER(M6211), M6211&gt;0), "Yes", "No")</f>
        <v>Yes</v>
      </c>
    </row>
    <row r="6212" spans="1:18" x14ac:dyDescent="0.25">
      <c r="A6212" t="s">
        <v>13097</v>
      </c>
      <c r="B6212" t="s">
        <v>68</v>
      </c>
      <c r="C6212" t="s">
        <v>409</v>
      </c>
      <c r="D6212" s="11">
        <v>1998</v>
      </c>
      <c r="E6212" t="s">
        <v>13044</v>
      </c>
      <c r="F6212">
        <v>7.2</v>
      </c>
      <c r="G6212">
        <v>6700</v>
      </c>
      <c r="H6212" t="s">
        <v>13096</v>
      </c>
      <c r="I6212" t="s">
        <v>13096</v>
      </c>
      <c r="J6212" t="s">
        <v>11938</v>
      </c>
      <c r="K6212" t="s">
        <v>7</v>
      </c>
      <c r="L6212" s="7">
        <v>25000000</v>
      </c>
      <c r="M6212" s="7">
        <v>777423</v>
      </c>
      <c r="N6212" t="s">
        <v>11722</v>
      </c>
      <c r="O6212">
        <v>117</v>
      </c>
      <c r="P6212" s="8">
        <f>_xlfn.XLOOKUP(D6212,Consumer_Price_Index!A:A,Consumer_Price_Index!B:B)</f>
        <v>163</v>
      </c>
      <c r="Q6212" s="13">
        <f>IF(ISNUMBER(M6212), M6212*(Consumer_Price_Index!$B$45/(_xlfn.XLOOKUP('Working Data'!D3391,Consumer_Price_Index!A:A,Consumer_Price_Index!B:B))), "Missing")</f>
        <v>2874766.8458737861</v>
      </c>
      <c r="R6212" t="str">
        <f t="shared" si="97"/>
        <v>Yes</v>
      </c>
    </row>
    <row r="6213" spans="1:18" x14ac:dyDescent="0.25">
      <c r="A6213" t="s">
        <v>4788</v>
      </c>
      <c r="B6213" t="s">
        <v>52</v>
      </c>
      <c r="C6213" t="s">
        <v>11</v>
      </c>
      <c r="D6213" s="11">
        <v>2013</v>
      </c>
      <c r="E6213" t="s">
        <v>4787</v>
      </c>
      <c r="F6213">
        <v>7.2</v>
      </c>
      <c r="G6213">
        <v>40000</v>
      </c>
      <c r="H6213" t="s">
        <v>4786</v>
      </c>
      <c r="I6213" t="s">
        <v>4785</v>
      </c>
      <c r="J6213" t="s">
        <v>2812</v>
      </c>
      <c r="K6213" t="s">
        <v>169</v>
      </c>
      <c r="M6213" s="7">
        <v>30991781</v>
      </c>
      <c r="N6213" t="s">
        <v>450</v>
      </c>
      <c r="O6213">
        <v>160</v>
      </c>
      <c r="P6213" s="8">
        <f>_xlfn.XLOOKUP(D6213,Consumer_Price_Index!A:A,Consumer_Price_Index!B:B)</f>
        <v>233</v>
      </c>
      <c r="Q6213" s="13">
        <f>IF(ISNUMBER(M6213), M6213*(Consumer_Price_Index!$B$45/(_xlfn.XLOOKUP('Working Data'!D6420,Consumer_Price_Index!A:A,Consumer_Price_Index!B:B))), "Missing")</f>
        <v>41988420.056469537</v>
      </c>
      <c r="R6213" t="str">
        <f t="shared" si="97"/>
        <v>No</v>
      </c>
    </row>
    <row r="6214" spans="1:18" x14ac:dyDescent="0.25">
      <c r="A6214" t="s">
        <v>12873</v>
      </c>
      <c r="B6214" t="s">
        <v>68</v>
      </c>
      <c r="C6214" t="s">
        <v>24</v>
      </c>
      <c r="D6214" s="11">
        <v>1999</v>
      </c>
      <c r="E6214" t="s">
        <v>12872</v>
      </c>
      <c r="F6214">
        <v>7.3</v>
      </c>
      <c r="G6214">
        <v>309000</v>
      </c>
      <c r="H6214" t="s">
        <v>11374</v>
      </c>
      <c r="I6214" t="s">
        <v>8012</v>
      </c>
      <c r="J6214" t="s">
        <v>8869</v>
      </c>
      <c r="K6214" t="s">
        <v>7</v>
      </c>
      <c r="L6214" s="7">
        <v>30000000</v>
      </c>
      <c r="M6214" s="7">
        <v>53478579</v>
      </c>
      <c r="N6214" t="s">
        <v>6122</v>
      </c>
      <c r="O6214">
        <v>97</v>
      </c>
      <c r="P6214" s="8">
        <f>_xlfn.XLOOKUP(D6214,Consumer_Price_Index!A:A,Consumer_Price_Index!B:B)</f>
        <v>166.6</v>
      </c>
      <c r="Q6214" s="13">
        <f>IF(ISNUMBER(M6214), M6214*(Consumer_Price_Index!$B$45/(_xlfn.XLOOKUP('Working Data'!D3454,Consumer_Price_Index!A:A,Consumer_Price_Index!B:B))), "Missing")</f>
        <v>116143428.51960085</v>
      </c>
      <c r="R6214" t="str">
        <f t="shared" si="97"/>
        <v>Yes</v>
      </c>
    </row>
    <row r="6215" spans="1:18" x14ac:dyDescent="0.25">
      <c r="A6215" t="s">
        <v>3370</v>
      </c>
      <c r="B6215" t="s">
        <v>41</v>
      </c>
      <c r="C6215" t="s">
        <v>34</v>
      </c>
      <c r="D6215" s="11">
        <v>2016</v>
      </c>
      <c r="E6215" t="s">
        <v>2800</v>
      </c>
      <c r="F6215">
        <v>7.3</v>
      </c>
      <c r="G6215">
        <v>126000</v>
      </c>
      <c r="H6215" t="s">
        <v>2621</v>
      </c>
      <c r="I6215" t="s">
        <v>3369</v>
      </c>
      <c r="J6215" t="s">
        <v>1972</v>
      </c>
      <c r="K6215" t="s">
        <v>7</v>
      </c>
      <c r="L6215" s="7">
        <v>50000000</v>
      </c>
      <c r="M6215" s="7">
        <v>69411370</v>
      </c>
      <c r="N6215" t="s">
        <v>108</v>
      </c>
      <c r="O6215">
        <v>144</v>
      </c>
      <c r="P6215" s="8">
        <f>_xlfn.XLOOKUP(D6215,Consumer_Price_Index!A:A,Consumer_Price_Index!B:B)</f>
        <v>240</v>
      </c>
      <c r="Q6215" s="13">
        <f>IF(ISNUMBER(M6215), M6215*(Consumer_Price_Index!$B$45/(_xlfn.XLOOKUP('Working Data'!D6869,Consumer_Price_Index!A:A,Consumer_Price_Index!B:B))), "Missing")</f>
        <v>84227974.667463154</v>
      </c>
      <c r="R6215" t="str">
        <f t="shared" si="97"/>
        <v>Yes</v>
      </c>
    </row>
    <row r="6216" spans="1:18" x14ac:dyDescent="0.25">
      <c r="A6216" t="s">
        <v>3113</v>
      </c>
      <c r="B6216" t="s">
        <v>41</v>
      </c>
      <c r="C6216" t="s">
        <v>24</v>
      </c>
      <c r="D6216" s="11">
        <v>2016</v>
      </c>
      <c r="E6216" t="s">
        <v>1989</v>
      </c>
      <c r="F6216">
        <v>7.3</v>
      </c>
      <c r="G6216">
        <v>42000</v>
      </c>
      <c r="H6216" t="s">
        <v>3112</v>
      </c>
      <c r="I6216" t="s">
        <v>3112</v>
      </c>
      <c r="J6216" t="s">
        <v>3111</v>
      </c>
      <c r="K6216" t="s">
        <v>7</v>
      </c>
      <c r="L6216" s="7">
        <v>7000000</v>
      </c>
      <c r="M6216" s="7">
        <v>7214806</v>
      </c>
      <c r="N6216" t="s">
        <v>802</v>
      </c>
      <c r="O6216">
        <v>119</v>
      </c>
      <c r="P6216" s="8">
        <f>_xlfn.XLOOKUP(D6216,Consumer_Price_Index!A:A,Consumer_Price_Index!B:B)</f>
        <v>240</v>
      </c>
      <c r="Q6216" s="13">
        <f>IF(ISNUMBER(M6216), M6216*(Consumer_Price_Index!$B$45/(_xlfn.XLOOKUP('Working Data'!D6953,Consumer_Price_Index!A:A,Consumer_Price_Index!B:B))), "Missing")</f>
        <v>11256279.509472605</v>
      </c>
      <c r="R6216" t="str">
        <f t="shared" si="97"/>
        <v>Yes</v>
      </c>
    </row>
    <row r="6217" spans="1:18" x14ac:dyDescent="0.25">
      <c r="A6217" t="s">
        <v>10963</v>
      </c>
      <c r="B6217" t="s">
        <v>41</v>
      </c>
      <c r="C6217" t="s">
        <v>409</v>
      </c>
      <c r="D6217" s="11">
        <v>2002</v>
      </c>
      <c r="E6217" t="s">
        <v>10762</v>
      </c>
      <c r="F6217">
        <v>7.3</v>
      </c>
      <c r="G6217">
        <v>34000</v>
      </c>
      <c r="H6217" t="s">
        <v>6474</v>
      </c>
      <c r="I6217" t="s">
        <v>2133</v>
      </c>
      <c r="J6217" t="s">
        <v>1174</v>
      </c>
      <c r="K6217" t="s">
        <v>265</v>
      </c>
      <c r="M6217" s="7">
        <v>2801397</v>
      </c>
      <c r="N6217" t="s">
        <v>10062</v>
      </c>
      <c r="O6217">
        <v>117</v>
      </c>
      <c r="P6217" s="8">
        <f>_xlfn.XLOOKUP(D6217,Consumer_Price_Index!A:A,Consumer_Price_Index!B:B)</f>
        <v>179.9</v>
      </c>
      <c r="Q6217" s="13">
        <f>IF(ISNUMBER(M6217), M6217*(Consumer_Price_Index!$B$45/(_xlfn.XLOOKUP('Working Data'!D4167,Consumer_Price_Index!A:A,Consumer_Price_Index!B:B))), "Missing")</f>
        <v>3979420.3538461532</v>
      </c>
      <c r="R6217" t="str">
        <f t="shared" si="97"/>
        <v>No</v>
      </c>
    </row>
    <row r="6218" spans="1:18" x14ac:dyDescent="0.25">
      <c r="A6218" t="s">
        <v>16667</v>
      </c>
      <c r="B6218" t="s">
        <v>41</v>
      </c>
      <c r="C6218" t="s">
        <v>24</v>
      </c>
      <c r="D6218" s="11">
        <v>1991</v>
      </c>
      <c r="E6218" t="s">
        <v>16666</v>
      </c>
      <c r="F6218">
        <v>7.3</v>
      </c>
      <c r="G6218">
        <v>2700</v>
      </c>
      <c r="H6218" t="s">
        <v>7162</v>
      </c>
      <c r="I6218" t="s">
        <v>16665</v>
      </c>
      <c r="J6218" t="s">
        <v>2555</v>
      </c>
      <c r="K6218" t="s">
        <v>197</v>
      </c>
      <c r="M6218" s="7">
        <v>2120564</v>
      </c>
      <c r="N6218" t="s">
        <v>13712</v>
      </c>
      <c r="O6218">
        <v>101</v>
      </c>
      <c r="P6218" s="8">
        <f>_xlfn.XLOOKUP(D6218,Consumer_Price_Index!A:A,Consumer_Price_Index!B:B)</f>
        <v>136.19999999999999</v>
      </c>
      <c r="Q6218" s="13">
        <f>IF(ISNUMBER(M6218), M6218*(Consumer_Price_Index!$B$45/(_xlfn.XLOOKUP('Working Data'!D2017,Consumer_Price_Index!A:A,Consumer_Price_Index!B:B))), "Missing")</f>
        <v>7108205.1793179307</v>
      </c>
      <c r="R6218" t="str">
        <f t="shared" si="97"/>
        <v>No</v>
      </c>
    </row>
    <row r="6219" spans="1:18" x14ac:dyDescent="0.25">
      <c r="A6219" t="s">
        <v>826</v>
      </c>
      <c r="B6219" t="s">
        <v>101</v>
      </c>
      <c r="C6219" t="s">
        <v>409</v>
      </c>
      <c r="D6219" s="11">
        <v>2019</v>
      </c>
      <c r="E6219" t="s">
        <v>825</v>
      </c>
      <c r="F6219">
        <v>7.3</v>
      </c>
      <c r="G6219">
        <v>67000</v>
      </c>
      <c r="H6219" t="s">
        <v>824</v>
      </c>
      <c r="I6219" t="s">
        <v>823</v>
      </c>
      <c r="J6219" t="s">
        <v>822</v>
      </c>
      <c r="K6219" t="s">
        <v>59</v>
      </c>
      <c r="L6219" s="7">
        <v>25000000</v>
      </c>
      <c r="M6219" s="7">
        <v>67760877</v>
      </c>
      <c r="N6219" t="s">
        <v>713</v>
      </c>
      <c r="O6219">
        <v>109</v>
      </c>
      <c r="P6219" s="8">
        <f>_xlfn.XLOOKUP(D6219,Consumer_Price_Index!A:A,Consumer_Price_Index!B:B)</f>
        <v>255.7</v>
      </c>
      <c r="Q6219" s="13">
        <f>IF(ISNUMBER(M6219), M6219*(Consumer_Price_Index!$B$45/(_xlfn.XLOOKUP('Working Data'!D7510,Consumer_Price_Index!A:A,Consumer_Price_Index!B:B))), "Missing")</f>
        <v>116582378.44099379</v>
      </c>
      <c r="R6219" t="str">
        <f t="shared" si="97"/>
        <v>Yes</v>
      </c>
    </row>
    <row r="6220" spans="1:18" x14ac:dyDescent="0.25">
      <c r="A6220" t="s">
        <v>16560</v>
      </c>
      <c r="B6220" t="s">
        <v>101</v>
      </c>
      <c r="C6220" t="s">
        <v>24</v>
      </c>
      <c r="D6220" s="11">
        <v>1992</v>
      </c>
      <c r="E6220" t="s">
        <v>16388</v>
      </c>
      <c r="F6220">
        <v>7.3</v>
      </c>
      <c r="G6220">
        <v>97000</v>
      </c>
      <c r="H6220" t="s">
        <v>11642</v>
      </c>
      <c r="I6220" t="s">
        <v>16559</v>
      </c>
      <c r="J6220" t="s">
        <v>822</v>
      </c>
      <c r="K6220" t="s">
        <v>7</v>
      </c>
      <c r="L6220" s="7">
        <v>40000000</v>
      </c>
      <c r="M6220" s="7">
        <v>132440069</v>
      </c>
      <c r="N6220" t="s">
        <v>114</v>
      </c>
      <c r="O6220">
        <v>128</v>
      </c>
      <c r="P6220" s="8">
        <f>_xlfn.XLOOKUP(D6220,Consumer_Price_Index!A:A,Consumer_Price_Index!B:B)</f>
        <v>140.30000000000001</v>
      </c>
      <c r="Q6220" s="13">
        <f>IF(ISNUMBER(M6220), M6220*(Consumer_Price_Index!$B$45/(_xlfn.XLOOKUP('Working Data'!D2053,Consumer_Price_Index!A:A,Consumer_Price_Index!B:B))), "Missing")</f>
        <v>173195231.86394849</v>
      </c>
      <c r="R6220" t="str">
        <f t="shared" si="97"/>
        <v>Yes</v>
      </c>
    </row>
    <row r="6221" spans="1:18" x14ac:dyDescent="0.25">
      <c r="A6221" t="s">
        <v>20642</v>
      </c>
      <c r="B6221" t="s">
        <v>101</v>
      </c>
      <c r="C6221" t="s">
        <v>100</v>
      </c>
      <c r="D6221" s="11">
        <v>1984</v>
      </c>
      <c r="E6221" t="s">
        <v>20383</v>
      </c>
      <c r="F6221">
        <v>7.3</v>
      </c>
      <c r="G6221">
        <v>18000</v>
      </c>
      <c r="H6221" t="s">
        <v>20641</v>
      </c>
      <c r="I6221" t="s">
        <v>16540</v>
      </c>
      <c r="J6221" t="s">
        <v>16707</v>
      </c>
      <c r="K6221" t="s">
        <v>265</v>
      </c>
      <c r="L6221" s="7">
        <v>16000000</v>
      </c>
      <c r="M6221" s="7">
        <v>27201487</v>
      </c>
      <c r="N6221" t="s">
        <v>20640</v>
      </c>
      <c r="O6221">
        <v>164</v>
      </c>
      <c r="P6221" s="8">
        <f>_xlfn.XLOOKUP(D6221,Consumer_Price_Index!A:A,Consumer_Price_Index!B:B)</f>
        <v>103.9</v>
      </c>
      <c r="Q6221" s="13">
        <f>IF(ISNUMBER(M6221), M6221*(Consumer_Price_Index!$B$45/(_xlfn.XLOOKUP('Working Data'!D534,Consumer_Price_Index!A:A,Consumer_Price_Index!B:B))), "Missing")</f>
        <v>70061649.103127643</v>
      </c>
      <c r="R6221" t="str">
        <f t="shared" si="97"/>
        <v>Yes</v>
      </c>
    </row>
    <row r="6222" spans="1:18" x14ac:dyDescent="0.25">
      <c r="A6222" t="s">
        <v>20281</v>
      </c>
      <c r="B6222" t="s">
        <v>52</v>
      </c>
      <c r="C6222" t="s">
        <v>11</v>
      </c>
      <c r="D6222" s="11">
        <v>1985</v>
      </c>
      <c r="E6222" t="s">
        <v>20280</v>
      </c>
      <c r="F6222">
        <v>7.3</v>
      </c>
      <c r="G6222">
        <v>41000</v>
      </c>
      <c r="H6222" t="s">
        <v>2716</v>
      </c>
      <c r="I6222" t="s">
        <v>16540</v>
      </c>
      <c r="J6222" t="s">
        <v>3791</v>
      </c>
      <c r="K6222" t="s">
        <v>265</v>
      </c>
      <c r="L6222" s="7">
        <v>3000000</v>
      </c>
      <c r="M6222" s="7">
        <v>21041453</v>
      </c>
      <c r="N6222" t="s">
        <v>13830</v>
      </c>
      <c r="O6222">
        <v>117</v>
      </c>
      <c r="P6222" s="8">
        <f>_xlfn.XLOOKUP(D6222,Consumer_Price_Index!A:A,Consumer_Price_Index!B:B)</f>
        <v>107.6</v>
      </c>
      <c r="Q6222" s="13">
        <f>IF(ISNUMBER(M6222), M6222*(Consumer_Price_Index!$B$45/(_xlfn.XLOOKUP('Working Data'!D669,Consumer_Price_Index!A:A,Consumer_Price_Index!B:B))), "Missing")</f>
        <v>31802235.759424604</v>
      </c>
      <c r="R6222" t="str">
        <f t="shared" si="97"/>
        <v>Yes</v>
      </c>
    </row>
    <row r="6223" spans="1:18" x14ac:dyDescent="0.25">
      <c r="A6223" t="s">
        <v>18221</v>
      </c>
      <c r="B6223" t="s">
        <v>68</v>
      </c>
      <c r="C6223" t="s">
        <v>11</v>
      </c>
      <c r="D6223" s="11">
        <v>1988</v>
      </c>
      <c r="E6223" t="s">
        <v>18220</v>
      </c>
      <c r="F6223">
        <v>7.3</v>
      </c>
      <c r="G6223">
        <v>998</v>
      </c>
      <c r="H6223" t="s">
        <v>18219</v>
      </c>
      <c r="I6223" t="s">
        <v>18218</v>
      </c>
      <c r="J6223" t="s">
        <v>18217</v>
      </c>
      <c r="K6223" t="s">
        <v>265</v>
      </c>
      <c r="N6223" t="s">
        <v>15473</v>
      </c>
      <c r="O6223">
        <v>95</v>
      </c>
      <c r="P6223" s="8">
        <f>_xlfn.XLOOKUP(D6223,Consumer_Price_Index!A:A,Consumer_Price_Index!B:B)</f>
        <v>118.3</v>
      </c>
      <c r="Q6223" s="13" t="str">
        <f>IF(ISNUMBER(M6223), M6223*(Consumer_Price_Index!$B$45/(_xlfn.XLOOKUP('Working Data'!D1429,Consumer_Price_Index!A:A,Consumer_Price_Index!B:B))), "Missing")</f>
        <v>Missing</v>
      </c>
      <c r="R6223" t="str">
        <f t="shared" si="97"/>
        <v>No</v>
      </c>
    </row>
    <row r="6224" spans="1:18" x14ac:dyDescent="0.25">
      <c r="A6224" t="s">
        <v>16119</v>
      </c>
      <c r="B6224" t="s">
        <v>52</v>
      </c>
      <c r="C6224" t="s">
        <v>11</v>
      </c>
      <c r="D6224" s="11">
        <v>1992</v>
      </c>
      <c r="E6224" t="s">
        <v>16118</v>
      </c>
      <c r="F6224">
        <v>7.3</v>
      </c>
      <c r="G6224">
        <v>4400</v>
      </c>
      <c r="H6224" t="s">
        <v>14215</v>
      </c>
      <c r="I6224" t="s">
        <v>14215</v>
      </c>
      <c r="J6224" t="s">
        <v>16117</v>
      </c>
      <c r="K6224" t="s">
        <v>562</v>
      </c>
      <c r="M6224" s="7">
        <v>52431</v>
      </c>
      <c r="N6224" t="s">
        <v>16116</v>
      </c>
      <c r="O6224">
        <v>114</v>
      </c>
      <c r="P6224" s="8">
        <f>_xlfn.XLOOKUP(D6224,Consumer_Price_Index!A:A,Consumer_Price_Index!B:B)</f>
        <v>140.30000000000001</v>
      </c>
      <c r="Q6224" s="13">
        <f>IF(ISNUMBER(M6224), M6224*(Consumer_Price_Index!$B$45/(_xlfn.XLOOKUP('Working Data'!D2222,Consumer_Price_Index!A:A,Consumer_Price_Index!B:B))), "Missing")</f>
        <v>160398.85240963855</v>
      </c>
      <c r="R6224" t="str">
        <f t="shared" si="97"/>
        <v>No</v>
      </c>
    </row>
    <row r="6225" spans="1:18" x14ac:dyDescent="0.25">
      <c r="A6225" t="s">
        <v>11185</v>
      </c>
      <c r="B6225" t="s">
        <v>101</v>
      </c>
      <c r="C6225" t="s">
        <v>11</v>
      </c>
      <c r="D6225" s="11">
        <v>2002</v>
      </c>
      <c r="E6225" t="s">
        <v>11075</v>
      </c>
      <c r="F6225">
        <v>7.3</v>
      </c>
      <c r="G6225">
        <v>203000</v>
      </c>
      <c r="H6225" t="s">
        <v>768</v>
      </c>
      <c r="I6225" t="s">
        <v>3831</v>
      </c>
      <c r="J6225" t="s">
        <v>2467</v>
      </c>
      <c r="K6225" t="s">
        <v>7</v>
      </c>
      <c r="L6225" s="7">
        <v>11800000</v>
      </c>
      <c r="M6225" s="7">
        <v>47494916</v>
      </c>
      <c r="N6225" t="s">
        <v>138</v>
      </c>
      <c r="O6225">
        <v>101</v>
      </c>
      <c r="P6225" s="8">
        <f>_xlfn.XLOOKUP(D6225,Consumer_Price_Index!A:A,Consumer_Price_Index!B:B)</f>
        <v>179.9</v>
      </c>
      <c r="Q6225" s="13">
        <f>IF(ISNUMBER(M6225), M6225*(Consumer_Price_Index!$B$45/(_xlfn.XLOOKUP('Working Data'!D4080,Consumer_Price_Index!A:A,Consumer_Price_Index!B:B))), "Missing")</f>
        <v>67467137.087179482</v>
      </c>
      <c r="R6225" t="str">
        <f t="shared" si="97"/>
        <v>Yes</v>
      </c>
    </row>
    <row r="6226" spans="1:18" x14ac:dyDescent="0.25">
      <c r="A6226" t="s">
        <v>8513</v>
      </c>
      <c r="B6226" t="s">
        <v>68</v>
      </c>
      <c r="C6226" t="s">
        <v>11</v>
      </c>
      <c r="D6226" s="11">
        <v>2007</v>
      </c>
      <c r="E6226" t="s">
        <v>8241</v>
      </c>
      <c r="F6226">
        <v>7.3</v>
      </c>
      <c r="G6226">
        <v>107000</v>
      </c>
      <c r="H6226" t="s">
        <v>6506</v>
      </c>
      <c r="I6226" t="s">
        <v>7931</v>
      </c>
      <c r="J6226" t="s">
        <v>3596</v>
      </c>
      <c r="K6226" t="s">
        <v>7</v>
      </c>
      <c r="L6226" s="7">
        <v>45000000</v>
      </c>
      <c r="M6226" s="7">
        <v>29625761</v>
      </c>
      <c r="N6226" t="s">
        <v>8268</v>
      </c>
      <c r="O6226">
        <v>133</v>
      </c>
      <c r="P6226" s="8">
        <f>_xlfn.XLOOKUP(D6226,Consumer_Price_Index!A:A,Consumer_Price_Index!B:B)</f>
        <v>207.3</v>
      </c>
      <c r="Q6226" s="13">
        <f>IF(ISNUMBER(M6226), M6226*(Consumer_Price_Index!$B$45/(_xlfn.XLOOKUP('Working Data'!D5088,Consumer_Price_Index!A:A,Consumer_Price_Index!B:B))), "Missing")</f>
        <v>49059616.177717395</v>
      </c>
      <c r="R6226" t="str">
        <f t="shared" si="97"/>
        <v>Yes</v>
      </c>
    </row>
    <row r="6227" spans="1:18" x14ac:dyDescent="0.25">
      <c r="A6227" t="s">
        <v>995</v>
      </c>
      <c r="B6227" t="s">
        <v>68</v>
      </c>
      <c r="C6227" t="s">
        <v>34</v>
      </c>
      <c r="D6227" s="11">
        <v>2019</v>
      </c>
      <c r="E6227" t="s">
        <v>501</v>
      </c>
      <c r="F6227">
        <v>7.3</v>
      </c>
      <c r="G6227">
        <v>240000</v>
      </c>
      <c r="H6227" t="s">
        <v>994</v>
      </c>
      <c r="I6227" t="s">
        <v>993</v>
      </c>
      <c r="J6227" t="s">
        <v>992</v>
      </c>
      <c r="K6227" t="s">
        <v>7</v>
      </c>
      <c r="L6227" s="7">
        <v>170000000</v>
      </c>
      <c r="M6227" s="7">
        <v>404980543</v>
      </c>
      <c r="N6227" t="s">
        <v>890</v>
      </c>
      <c r="O6227">
        <v>122</v>
      </c>
      <c r="P6227" s="8">
        <f>_xlfn.XLOOKUP(D6227,Consumer_Price_Index!A:A,Consumer_Price_Index!B:B)</f>
        <v>255.7</v>
      </c>
      <c r="Q6227" s="13">
        <f>IF(ISNUMBER(M6227), M6227*(Consumer_Price_Index!$B$45/(_xlfn.XLOOKUP('Working Data'!D7470,Consumer_Price_Index!A:A,Consumer_Price_Index!B:B))), "Missing")</f>
        <v>1086246227.5713029</v>
      </c>
      <c r="R6227" t="str">
        <f t="shared" si="97"/>
        <v>Yes</v>
      </c>
    </row>
    <row r="6228" spans="1:18" x14ac:dyDescent="0.25">
      <c r="A6228" t="s">
        <v>1979</v>
      </c>
      <c r="B6228" t="s">
        <v>52</v>
      </c>
      <c r="C6228" t="s">
        <v>34</v>
      </c>
      <c r="D6228" s="11">
        <v>2017</v>
      </c>
      <c r="E6228" t="s">
        <v>1978</v>
      </c>
      <c r="F6228">
        <v>7.3</v>
      </c>
      <c r="G6228">
        <v>13000</v>
      </c>
      <c r="H6228" t="s">
        <v>1977</v>
      </c>
      <c r="I6228" t="s">
        <v>1976</v>
      </c>
      <c r="J6228" t="s">
        <v>1975</v>
      </c>
      <c r="K6228" t="s">
        <v>220</v>
      </c>
      <c r="M6228" s="7">
        <v>109383972</v>
      </c>
      <c r="N6228" t="s">
        <v>1974</v>
      </c>
      <c r="O6228">
        <v>139</v>
      </c>
      <c r="P6228" s="8">
        <f>_xlfn.XLOOKUP(D6228,Consumer_Price_Index!A:A,Consumer_Price_Index!B:B)</f>
        <v>245.1</v>
      </c>
      <c r="Q6228" s="13">
        <f>IF(ISNUMBER(M6228), M6228*(Consumer_Price_Index!$B$45/(_xlfn.XLOOKUP('Working Data'!D7244,Consumer_Price_Index!A:A,Consumer_Price_Index!B:B))), "Missing")</f>
        <v>138872067.785</v>
      </c>
      <c r="R6228" t="str">
        <f t="shared" si="97"/>
        <v>No</v>
      </c>
    </row>
    <row r="6229" spans="1:18" x14ac:dyDescent="0.25">
      <c r="A6229" t="s">
        <v>4632</v>
      </c>
      <c r="B6229" t="s">
        <v>41</v>
      </c>
      <c r="C6229" t="s">
        <v>34</v>
      </c>
      <c r="D6229" s="11">
        <v>2014</v>
      </c>
      <c r="E6229" t="s">
        <v>3810</v>
      </c>
      <c r="F6229">
        <v>7.3</v>
      </c>
      <c r="G6229">
        <v>451000</v>
      </c>
      <c r="H6229" t="s">
        <v>1244</v>
      </c>
      <c r="I6229" t="s">
        <v>4631</v>
      </c>
      <c r="J6229" t="s">
        <v>1888</v>
      </c>
      <c r="K6229" t="s">
        <v>7</v>
      </c>
      <c r="L6229" s="7">
        <v>58800000</v>
      </c>
      <c r="M6229" s="7">
        <v>547426372</v>
      </c>
      <c r="N6229" t="s">
        <v>138</v>
      </c>
      <c r="O6229">
        <v>133</v>
      </c>
      <c r="P6229" s="8">
        <f>_xlfn.XLOOKUP(D6229,Consumer_Price_Index!A:A,Consumer_Price_Index!B:B)</f>
        <v>236.7</v>
      </c>
      <c r="Q6229" s="13">
        <f>IF(ISNUMBER(M6229), M6229*(Consumer_Price_Index!$B$45/(_xlfn.XLOOKUP('Working Data'!D6477,Consumer_Price_Index!A:A,Consumer_Price_Index!B:B))), "Missing")</f>
        <v>1188886782.2409122</v>
      </c>
      <c r="R6229" t="str">
        <f t="shared" si="97"/>
        <v>Yes</v>
      </c>
    </row>
    <row r="6230" spans="1:18" x14ac:dyDescent="0.25">
      <c r="A6230" t="s">
        <v>13863</v>
      </c>
      <c r="B6230" t="s">
        <v>41</v>
      </c>
      <c r="C6230" t="s">
        <v>409</v>
      </c>
      <c r="D6230" s="11">
        <v>1997</v>
      </c>
      <c r="E6230" t="s">
        <v>13586</v>
      </c>
      <c r="F6230">
        <v>7.3</v>
      </c>
      <c r="G6230">
        <v>73000</v>
      </c>
      <c r="H6230" t="s">
        <v>1949</v>
      </c>
      <c r="I6230" t="s">
        <v>10057</v>
      </c>
      <c r="J6230" t="s">
        <v>13862</v>
      </c>
      <c r="K6230" t="s">
        <v>7</v>
      </c>
      <c r="L6230" s="7">
        <v>36000000</v>
      </c>
      <c r="M6230" s="7">
        <v>44229441</v>
      </c>
      <c r="N6230" t="s">
        <v>632</v>
      </c>
      <c r="O6230">
        <v>155</v>
      </c>
      <c r="P6230" s="8">
        <f>_xlfn.XLOOKUP(D6230,Consumer_Price_Index!A:A,Consumer_Price_Index!B:B)</f>
        <v>160.5</v>
      </c>
      <c r="Q6230" s="13">
        <f>IF(ISNUMBER(M6230), M6230*(Consumer_Price_Index!$B$45/(_xlfn.XLOOKUP('Working Data'!D3108,Consumer_Price_Index!A:A,Consumer_Price_Index!B:B))), "Missing")</f>
        <v>108683150.58629031</v>
      </c>
      <c r="R6230" t="str">
        <f t="shared" si="97"/>
        <v>Yes</v>
      </c>
    </row>
    <row r="6231" spans="1:18" x14ac:dyDescent="0.25">
      <c r="A6231" t="s">
        <v>7322</v>
      </c>
      <c r="B6231" t="s">
        <v>68</v>
      </c>
      <c r="C6231" t="s">
        <v>11</v>
      </c>
      <c r="D6231" s="11">
        <v>2009</v>
      </c>
      <c r="E6231" t="s">
        <v>6686</v>
      </c>
      <c r="F6231">
        <v>7.3</v>
      </c>
      <c r="G6231">
        <v>131000</v>
      </c>
      <c r="H6231" t="s">
        <v>2887</v>
      </c>
      <c r="I6231" t="s">
        <v>7321</v>
      </c>
      <c r="J6231" t="s">
        <v>3912</v>
      </c>
      <c r="K6231" t="s">
        <v>265</v>
      </c>
      <c r="L6231" s="7">
        <v>7500000</v>
      </c>
      <c r="M6231" s="7">
        <v>26096852</v>
      </c>
      <c r="N6231" t="s">
        <v>717</v>
      </c>
      <c r="O6231">
        <v>100</v>
      </c>
      <c r="P6231" s="8">
        <f>_xlfn.XLOOKUP(D6231,Consumer_Price_Index!A:A,Consumer_Price_Index!B:B)</f>
        <v>214.5</v>
      </c>
      <c r="Q6231" s="13">
        <f>IF(ISNUMBER(M6231), M6231*(Consumer_Price_Index!$B$45/(_xlfn.XLOOKUP('Working Data'!D5539,Consumer_Price_Index!A:A,Consumer_Price_Index!B:B))), "Missing")</f>
        <v>33594046.490916774</v>
      </c>
      <c r="R6231" t="str">
        <f t="shared" si="97"/>
        <v>Yes</v>
      </c>
    </row>
    <row r="6232" spans="1:18" x14ac:dyDescent="0.25">
      <c r="A6232" t="s">
        <v>19190</v>
      </c>
      <c r="B6232" t="s">
        <v>18108</v>
      </c>
      <c r="C6232" t="s">
        <v>5</v>
      </c>
      <c r="D6232" s="11">
        <v>1987</v>
      </c>
      <c r="E6232" t="s">
        <v>18979</v>
      </c>
      <c r="F6232">
        <v>7.3</v>
      </c>
      <c r="G6232">
        <v>83000</v>
      </c>
      <c r="H6232" t="s">
        <v>10701</v>
      </c>
      <c r="I6232" t="s">
        <v>19189</v>
      </c>
      <c r="J6232" t="s">
        <v>4538</v>
      </c>
      <c r="K6232" t="s">
        <v>265</v>
      </c>
      <c r="L6232" s="7">
        <v>17000000</v>
      </c>
      <c r="M6232" s="7">
        <v>17186348</v>
      </c>
      <c r="N6232" t="s">
        <v>19188</v>
      </c>
      <c r="O6232">
        <v>113</v>
      </c>
      <c r="P6232" s="8">
        <f>_xlfn.XLOOKUP(D6232,Consumer_Price_Index!A:A,Consumer_Price_Index!B:B)</f>
        <v>113.6</v>
      </c>
      <c r="Q6232" s="13">
        <f>IF(ISNUMBER(M6232), M6232*(Consumer_Price_Index!$B$45/(_xlfn.XLOOKUP('Working Data'!D1067,Consumer_Price_Index!A:A,Consumer_Price_Index!B:B))), "Missing")</f>
        <v>25261361.483839843</v>
      </c>
      <c r="R6232" t="str">
        <f t="shared" si="97"/>
        <v>Yes</v>
      </c>
    </row>
    <row r="6233" spans="1:18" x14ac:dyDescent="0.25">
      <c r="A6233" t="s">
        <v>12644</v>
      </c>
      <c r="B6233" t="s">
        <v>41</v>
      </c>
      <c r="C6233" t="s">
        <v>409</v>
      </c>
      <c r="D6233" s="11">
        <v>1999</v>
      </c>
      <c r="E6233" t="s">
        <v>12088</v>
      </c>
      <c r="F6233">
        <v>7.3</v>
      </c>
      <c r="G6233">
        <v>21000</v>
      </c>
      <c r="H6233" t="s">
        <v>10701</v>
      </c>
      <c r="I6233" t="s">
        <v>12643</v>
      </c>
      <c r="J6233" t="s">
        <v>8269</v>
      </c>
      <c r="K6233" t="s">
        <v>7</v>
      </c>
      <c r="L6233" s="7">
        <v>50000000</v>
      </c>
      <c r="M6233" s="7">
        <v>13042112</v>
      </c>
      <c r="N6233" t="s">
        <v>12642</v>
      </c>
      <c r="O6233">
        <v>145</v>
      </c>
      <c r="P6233" s="8">
        <f>_xlfn.XLOOKUP(D6233,Consumer_Price_Index!A:A,Consumer_Price_Index!B:B)</f>
        <v>166.6</v>
      </c>
      <c r="Q6233" s="13">
        <f>IF(ISNUMBER(M6233), M6233*(Consumer_Price_Index!$B$45/(_xlfn.XLOOKUP('Working Data'!D3555,Consumer_Price_Index!A:A,Consumer_Price_Index!B:B))), "Missing")</f>
        <v>19711961.936507937</v>
      </c>
      <c r="R6233" t="str">
        <f t="shared" si="97"/>
        <v>Yes</v>
      </c>
    </row>
    <row r="6234" spans="1:18" x14ac:dyDescent="0.25">
      <c r="A6234" t="s">
        <v>2420</v>
      </c>
      <c r="B6234" t="s">
        <v>41</v>
      </c>
      <c r="C6234" t="s">
        <v>87</v>
      </c>
      <c r="D6234" s="11">
        <v>2010</v>
      </c>
      <c r="E6234" t="s">
        <v>6887</v>
      </c>
      <c r="F6234">
        <v>7.3</v>
      </c>
      <c r="G6234">
        <v>56000</v>
      </c>
      <c r="H6234" t="s">
        <v>4202</v>
      </c>
      <c r="I6234" t="s">
        <v>4202</v>
      </c>
      <c r="J6234" t="s">
        <v>6886</v>
      </c>
      <c r="K6234" t="s">
        <v>504</v>
      </c>
      <c r="M6234" s="7">
        <v>7209912</v>
      </c>
      <c r="N6234" t="s">
        <v>4200</v>
      </c>
      <c r="O6234">
        <v>113</v>
      </c>
      <c r="P6234" s="8">
        <f>_xlfn.XLOOKUP(D6234,Consumer_Price_Index!A:A,Consumer_Price_Index!B:B)</f>
        <v>218.1</v>
      </c>
      <c r="Q6234" s="13">
        <f>IF(ISNUMBER(M6234), M6234*(Consumer_Price_Index!$B$45/(_xlfn.XLOOKUP('Working Data'!D5701,Consumer_Price_Index!A:A,Consumer_Price_Index!B:B))), "Missing")</f>
        <v>12211563.015008338</v>
      </c>
      <c r="R6234" t="str">
        <f t="shared" si="97"/>
        <v>No</v>
      </c>
    </row>
    <row r="6235" spans="1:18" x14ac:dyDescent="0.25">
      <c r="A6235" t="s">
        <v>3738</v>
      </c>
      <c r="B6235" t="s">
        <v>41</v>
      </c>
      <c r="C6235" t="s">
        <v>73</v>
      </c>
      <c r="D6235" s="11">
        <v>2015</v>
      </c>
      <c r="E6235" t="s">
        <v>3737</v>
      </c>
      <c r="F6235">
        <v>7.3</v>
      </c>
      <c r="G6235">
        <v>68000</v>
      </c>
      <c r="H6235" t="s">
        <v>3736</v>
      </c>
      <c r="I6235" t="s">
        <v>3735</v>
      </c>
      <c r="J6235" t="s">
        <v>3734</v>
      </c>
      <c r="K6235" t="s">
        <v>265</v>
      </c>
      <c r="L6235" s="7">
        <v>8000000</v>
      </c>
      <c r="M6235" s="7">
        <v>5659286</v>
      </c>
      <c r="N6235" t="s">
        <v>577</v>
      </c>
      <c r="O6235">
        <v>90</v>
      </c>
      <c r="P6235" s="8">
        <f>_xlfn.XLOOKUP(D6235,Consumer_Price_Index!A:A,Consumer_Price_Index!B:B)</f>
        <v>237</v>
      </c>
      <c r="Q6235" s="13">
        <f>IF(ISNUMBER(M6235), M6235*(Consumer_Price_Index!$B$45/(_xlfn.XLOOKUP('Working Data'!D6768,Consumer_Price_Index!A:A,Consumer_Price_Index!B:B))), "Missing")</f>
        <v>9736783.9875776395</v>
      </c>
      <c r="R6235" t="str">
        <f t="shared" si="97"/>
        <v>Yes</v>
      </c>
    </row>
    <row r="6236" spans="1:18" x14ac:dyDescent="0.25">
      <c r="A6236" t="s">
        <v>18300</v>
      </c>
      <c r="B6236" t="s">
        <v>101</v>
      </c>
      <c r="C6236" t="s">
        <v>11</v>
      </c>
      <c r="D6236" s="11">
        <v>1988</v>
      </c>
      <c r="E6236" t="s">
        <v>18251</v>
      </c>
      <c r="F6236">
        <v>7.3</v>
      </c>
      <c r="G6236">
        <v>13000</v>
      </c>
      <c r="H6236" t="s">
        <v>2403</v>
      </c>
      <c r="I6236" t="s">
        <v>2403</v>
      </c>
      <c r="J6236" t="s">
        <v>10138</v>
      </c>
      <c r="K6236" t="s">
        <v>7</v>
      </c>
      <c r="L6236" s="7">
        <v>10000000</v>
      </c>
      <c r="M6236" s="7">
        <v>1562749</v>
      </c>
      <c r="N6236" t="s">
        <v>16298</v>
      </c>
      <c r="O6236">
        <v>81</v>
      </c>
      <c r="P6236" s="8">
        <f>_xlfn.XLOOKUP(D6236,Consumer_Price_Index!A:A,Consumer_Price_Index!B:B)</f>
        <v>118.3</v>
      </c>
      <c r="Q6236" s="13">
        <f>IF(ISNUMBER(M6236), M6236*(Consumer_Price_Index!$B$45/(_xlfn.XLOOKUP('Working Data'!D1401,Consumer_Price_Index!A:A,Consumer_Price_Index!B:B))), "Missing")</f>
        <v>3295291.4899653979</v>
      </c>
      <c r="R6236" t="str">
        <f t="shared" si="97"/>
        <v>Yes</v>
      </c>
    </row>
    <row r="6237" spans="1:18" x14ac:dyDescent="0.25">
      <c r="A6237" t="s">
        <v>4058</v>
      </c>
      <c r="B6237" t="s">
        <v>68</v>
      </c>
      <c r="C6237" t="s">
        <v>34</v>
      </c>
      <c r="D6237" s="11">
        <v>2015</v>
      </c>
      <c r="E6237" t="s">
        <v>3629</v>
      </c>
      <c r="F6237">
        <v>7.3</v>
      </c>
      <c r="G6237">
        <v>595000</v>
      </c>
      <c r="H6237" t="s">
        <v>1924</v>
      </c>
      <c r="I6237" t="s">
        <v>2696</v>
      </c>
      <c r="J6237" t="s">
        <v>1362</v>
      </c>
      <c r="K6237" t="s">
        <v>7</v>
      </c>
      <c r="L6237" s="7">
        <v>130000000</v>
      </c>
      <c r="M6237" s="7">
        <v>519311965</v>
      </c>
      <c r="N6237" t="s">
        <v>2266</v>
      </c>
      <c r="O6237">
        <v>117</v>
      </c>
      <c r="P6237" s="8">
        <f>_xlfn.XLOOKUP(D6237,Consumer_Price_Index!A:A,Consumer_Price_Index!B:B)</f>
        <v>237</v>
      </c>
      <c r="Q6237" s="13">
        <f>IF(ISNUMBER(M6237), M6237*(Consumer_Price_Index!$B$45/(_xlfn.XLOOKUP('Working Data'!D6650,Consumer_Price_Index!A:A,Consumer_Price_Index!B:B))), "Missing")</f>
        <v>1337568518.4742179</v>
      </c>
      <c r="R6237" t="str">
        <f t="shared" si="97"/>
        <v>Yes</v>
      </c>
    </row>
    <row r="6238" spans="1:18" x14ac:dyDescent="0.25">
      <c r="A6238" t="s">
        <v>11072</v>
      </c>
      <c r="B6238" t="s">
        <v>68</v>
      </c>
      <c r="C6238" t="s">
        <v>409</v>
      </c>
      <c r="D6238" s="11">
        <v>2002</v>
      </c>
      <c r="E6238" t="s">
        <v>10552</v>
      </c>
      <c r="F6238">
        <v>7.3</v>
      </c>
      <c r="G6238">
        <v>34000</v>
      </c>
      <c r="H6238" t="s">
        <v>1804</v>
      </c>
      <c r="I6238" t="s">
        <v>11072</v>
      </c>
      <c r="J6238" t="s">
        <v>1804</v>
      </c>
      <c r="K6238" t="s">
        <v>7</v>
      </c>
      <c r="L6238" s="7">
        <v>12500000</v>
      </c>
      <c r="M6238" s="7">
        <v>23367586</v>
      </c>
      <c r="N6238" t="s">
        <v>617</v>
      </c>
      <c r="O6238">
        <v>120</v>
      </c>
      <c r="P6238" s="8">
        <f>_xlfn.XLOOKUP(D6238,Consumer_Price_Index!A:A,Consumer_Price_Index!B:B)</f>
        <v>179.9</v>
      </c>
      <c r="Q6238" s="13">
        <f>IF(ISNUMBER(M6238), M6238*(Consumer_Price_Index!$B$45/(_xlfn.XLOOKUP('Working Data'!D4127,Consumer_Price_Index!A:A,Consumer_Price_Index!B:B))), "Missing")</f>
        <v>36457262.95033282</v>
      </c>
      <c r="R6238" t="str">
        <f t="shared" si="97"/>
        <v>Yes</v>
      </c>
    </row>
    <row r="6239" spans="1:18" x14ac:dyDescent="0.25">
      <c r="A6239" t="s">
        <v>15800</v>
      </c>
      <c r="B6239" t="s">
        <v>41</v>
      </c>
      <c r="C6239" t="s">
        <v>24</v>
      </c>
      <c r="D6239" s="11">
        <v>1993</v>
      </c>
      <c r="E6239" t="s">
        <v>15010</v>
      </c>
      <c r="F6239">
        <v>7.3</v>
      </c>
      <c r="G6239">
        <v>42000</v>
      </c>
      <c r="H6239" t="s">
        <v>13159</v>
      </c>
      <c r="I6239" t="s">
        <v>11255</v>
      </c>
      <c r="J6239" t="s">
        <v>2674</v>
      </c>
      <c r="K6239" t="s">
        <v>562</v>
      </c>
      <c r="L6239" s="7">
        <v>19000000</v>
      </c>
      <c r="M6239" s="7">
        <v>112547</v>
      </c>
      <c r="N6239" t="s">
        <v>561</v>
      </c>
      <c r="O6239">
        <v>142</v>
      </c>
      <c r="P6239" s="8">
        <f>_xlfn.XLOOKUP(D6239,Consumer_Price_Index!A:A,Consumer_Price_Index!B:B)</f>
        <v>144.5</v>
      </c>
      <c r="Q6239" s="13">
        <f>IF(ISNUMBER(M6239), M6239*(Consumer_Price_Index!$B$45/(_xlfn.XLOOKUP('Working Data'!D2355,Consumer_Price_Index!A:A,Consumer_Price_Index!B:B))), "Missing")</f>
        <v>218566.41746335244</v>
      </c>
      <c r="R6239" t="str">
        <f t="shared" si="97"/>
        <v>Yes</v>
      </c>
    </row>
    <row r="6240" spans="1:18" x14ac:dyDescent="0.25">
      <c r="A6240" t="s">
        <v>4067</v>
      </c>
      <c r="B6240" t="s">
        <v>68</v>
      </c>
      <c r="C6240" t="s">
        <v>34</v>
      </c>
      <c r="D6240" s="11">
        <v>2015</v>
      </c>
      <c r="E6240" t="s">
        <v>4066</v>
      </c>
      <c r="F6240">
        <v>7.3</v>
      </c>
      <c r="G6240">
        <v>777000</v>
      </c>
      <c r="H6240" t="s">
        <v>4065</v>
      </c>
      <c r="I6240" t="s">
        <v>4065</v>
      </c>
      <c r="J6240" t="s">
        <v>104</v>
      </c>
      <c r="K6240" t="s">
        <v>7</v>
      </c>
      <c r="L6240" s="7">
        <v>250000000</v>
      </c>
      <c r="M6240" s="7">
        <v>1402809540</v>
      </c>
      <c r="N6240" t="s">
        <v>1087</v>
      </c>
      <c r="O6240">
        <v>141</v>
      </c>
      <c r="P6240" s="8">
        <f>_xlfn.XLOOKUP(D6240,Consumer_Price_Index!A:A,Consumer_Price_Index!B:B)</f>
        <v>237</v>
      </c>
      <c r="Q6240" s="13">
        <f>IF(ISNUMBER(M6240), M6240*(Consumer_Price_Index!$B$45/(_xlfn.XLOOKUP('Working Data'!D6646,Consumer_Price_Index!A:A,Consumer_Price_Index!B:B))), "Missing")</f>
        <v>1805813548.1115336</v>
      </c>
      <c r="R6240" t="str">
        <f t="shared" si="97"/>
        <v>Yes</v>
      </c>
    </row>
    <row r="6241" spans="1:18" x14ac:dyDescent="0.25">
      <c r="A6241" t="s">
        <v>19618</v>
      </c>
      <c r="B6241" t="s">
        <v>382</v>
      </c>
      <c r="C6241" t="s">
        <v>87</v>
      </c>
      <c r="D6241" s="11">
        <v>1986</v>
      </c>
      <c r="E6241" t="s">
        <v>19617</v>
      </c>
      <c r="F6241">
        <v>7.3</v>
      </c>
      <c r="G6241">
        <v>7500</v>
      </c>
      <c r="H6241" t="s">
        <v>7668</v>
      </c>
      <c r="I6241" t="s">
        <v>7668</v>
      </c>
      <c r="J6241" t="s">
        <v>17052</v>
      </c>
      <c r="K6241" t="s">
        <v>690</v>
      </c>
      <c r="M6241" s="7">
        <v>58731</v>
      </c>
      <c r="N6241" t="s">
        <v>19616</v>
      </c>
      <c r="O6241">
        <v>105</v>
      </c>
      <c r="P6241" s="8">
        <f>_xlfn.XLOOKUP(D6241,Consumer_Price_Index!A:A,Consumer_Price_Index!B:B)</f>
        <v>109.6</v>
      </c>
      <c r="Q6241" s="13">
        <f>IF(ISNUMBER(M6241), M6241*(Consumer_Price_Index!$B$45/(_xlfn.XLOOKUP('Working Data'!D921,Consumer_Price_Index!A:A,Consumer_Price_Index!B:B))), "Missing")</f>
        <v>88766.546130952382</v>
      </c>
      <c r="R6241" t="str">
        <f t="shared" si="97"/>
        <v>No</v>
      </c>
    </row>
    <row r="6242" spans="1:18" x14ac:dyDescent="0.25">
      <c r="A6242" t="s">
        <v>3689</v>
      </c>
      <c r="B6242" t="s">
        <v>52</v>
      </c>
      <c r="C6242" t="s">
        <v>34</v>
      </c>
      <c r="D6242" s="11">
        <v>2015</v>
      </c>
      <c r="E6242" t="s">
        <v>3581</v>
      </c>
      <c r="F6242">
        <v>7.3</v>
      </c>
      <c r="G6242">
        <v>32000</v>
      </c>
      <c r="H6242" t="s">
        <v>1182</v>
      </c>
      <c r="I6242" t="s">
        <v>3688</v>
      </c>
      <c r="J6242" t="s">
        <v>3687</v>
      </c>
      <c r="K6242" t="s">
        <v>169</v>
      </c>
      <c r="M6242" s="7">
        <v>11350917</v>
      </c>
      <c r="N6242" t="s">
        <v>1179</v>
      </c>
      <c r="O6242">
        <v>158</v>
      </c>
      <c r="P6242" s="8">
        <f>_xlfn.XLOOKUP(D6242,Consumer_Price_Index!A:A,Consumer_Price_Index!B:B)</f>
        <v>237</v>
      </c>
      <c r="Q6242" s="13">
        <f>IF(ISNUMBER(M6242), M6242*(Consumer_Price_Index!$B$45/(_xlfn.XLOOKUP('Working Data'!D6783,Consumer_Price_Index!A:A,Consumer_Price_Index!B:B))), "Missing")</f>
        <v>17709290.37327189</v>
      </c>
      <c r="R6242" t="str">
        <f t="shared" si="97"/>
        <v>No</v>
      </c>
    </row>
    <row r="6243" spans="1:18" x14ac:dyDescent="0.25">
      <c r="A6243" t="s">
        <v>6520</v>
      </c>
      <c r="B6243" t="s">
        <v>41</v>
      </c>
      <c r="C6243" t="s">
        <v>24</v>
      </c>
      <c r="D6243" s="11">
        <v>2010</v>
      </c>
      <c r="E6243" t="s">
        <v>5901</v>
      </c>
      <c r="F6243">
        <v>7.3</v>
      </c>
      <c r="G6243">
        <v>24000</v>
      </c>
      <c r="H6243" t="s">
        <v>6519</v>
      </c>
      <c r="I6243" t="s">
        <v>6518</v>
      </c>
      <c r="J6243" t="s">
        <v>5905</v>
      </c>
      <c r="K6243" t="s">
        <v>300</v>
      </c>
      <c r="L6243" s="7">
        <v>30000000</v>
      </c>
      <c r="M6243" s="7">
        <v>12106921</v>
      </c>
      <c r="N6243" t="s">
        <v>3448</v>
      </c>
      <c r="O6243">
        <v>134</v>
      </c>
      <c r="P6243" s="8">
        <f>_xlfn.XLOOKUP(D6243,Consumer_Price_Index!A:A,Consumer_Price_Index!B:B)</f>
        <v>218.1</v>
      </c>
      <c r="Q6243" s="13">
        <f>IF(ISNUMBER(M6243), M6243*(Consumer_Price_Index!$B$45/(_xlfn.XLOOKUP('Working Data'!D5824,Consumer_Price_Index!A:A,Consumer_Price_Index!B:B))), "Missing")</f>
        <v>29749829.263709676</v>
      </c>
      <c r="R6243" t="str">
        <f t="shared" si="97"/>
        <v>Yes</v>
      </c>
    </row>
    <row r="6244" spans="1:18" x14ac:dyDescent="0.25">
      <c r="A6244" t="s">
        <v>5495</v>
      </c>
      <c r="B6244" t="s">
        <v>68</v>
      </c>
      <c r="C6244" t="s">
        <v>100</v>
      </c>
      <c r="D6244" s="11">
        <v>2012</v>
      </c>
      <c r="E6244" t="s">
        <v>5494</v>
      </c>
      <c r="F6244">
        <v>7.3</v>
      </c>
      <c r="G6244">
        <v>82000</v>
      </c>
      <c r="H6244" t="s">
        <v>5493</v>
      </c>
      <c r="I6244" t="s">
        <v>5492</v>
      </c>
      <c r="J6244" t="s">
        <v>4643</v>
      </c>
      <c r="K6244" t="s">
        <v>7</v>
      </c>
      <c r="L6244" s="7">
        <v>1800000</v>
      </c>
      <c r="M6244" s="7">
        <v>21107746</v>
      </c>
      <c r="N6244" t="s">
        <v>1541</v>
      </c>
      <c r="O6244">
        <v>93</v>
      </c>
      <c r="P6244" s="8">
        <f>_xlfn.XLOOKUP(D6244,Consumer_Price_Index!A:A,Consumer_Price_Index!B:B)</f>
        <v>229.6</v>
      </c>
      <c r="Q6244" s="13">
        <f>IF(ISNUMBER(M6244), M6244*(Consumer_Price_Index!$B$45/(_xlfn.XLOOKUP('Working Data'!D6189,Consumer_Price_Index!A:A,Consumer_Price_Index!B:B))), "Missing")</f>
        <v>31025230.1312108</v>
      </c>
      <c r="R6244" t="str">
        <f t="shared" si="97"/>
        <v>Yes</v>
      </c>
    </row>
    <row r="6245" spans="1:18" x14ac:dyDescent="0.25">
      <c r="A6245" t="s">
        <v>1749</v>
      </c>
      <c r="B6245" t="s">
        <v>41</v>
      </c>
      <c r="C6245" t="s">
        <v>409</v>
      </c>
      <c r="D6245" s="11">
        <v>2018</v>
      </c>
      <c r="E6245" t="s">
        <v>1748</v>
      </c>
      <c r="F6245">
        <v>7.3</v>
      </c>
      <c r="G6245">
        <v>59000</v>
      </c>
      <c r="H6245" t="s">
        <v>1747</v>
      </c>
      <c r="I6245" t="s">
        <v>1746</v>
      </c>
      <c r="J6245" t="s">
        <v>1358</v>
      </c>
      <c r="K6245" t="s">
        <v>7</v>
      </c>
      <c r="L6245" s="7">
        <v>25000000</v>
      </c>
      <c r="M6245" s="7">
        <v>16636604</v>
      </c>
      <c r="N6245" t="s">
        <v>827</v>
      </c>
      <c r="O6245">
        <v>120</v>
      </c>
      <c r="P6245" s="8">
        <f>_xlfn.XLOOKUP(D6245,Consumer_Price_Index!A:A,Consumer_Price_Index!B:B)</f>
        <v>251.1</v>
      </c>
      <c r="Q6245" s="13">
        <f>IF(ISNUMBER(M6245), M6245*(Consumer_Price_Index!$B$45/(_xlfn.XLOOKUP('Working Data'!D7303,Consumer_Price_Index!A:A,Consumer_Price_Index!B:B))), "Missing")</f>
        <v>23632509.27179487</v>
      </c>
      <c r="R6245" t="str">
        <f t="shared" si="97"/>
        <v>Yes</v>
      </c>
    </row>
    <row r="6246" spans="1:18" x14ac:dyDescent="0.25">
      <c r="A6246" t="s">
        <v>8450</v>
      </c>
      <c r="B6246" t="s">
        <v>41</v>
      </c>
      <c r="C6246" t="s">
        <v>87</v>
      </c>
      <c r="D6246" s="11">
        <v>2007</v>
      </c>
      <c r="E6246" t="s">
        <v>8117</v>
      </c>
      <c r="F6246">
        <v>7.3</v>
      </c>
      <c r="G6246">
        <v>99000</v>
      </c>
      <c r="H6246" t="s">
        <v>8449</v>
      </c>
      <c r="I6246" t="s">
        <v>8448</v>
      </c>
      <c r="J6246" t="s">
        <v>4362</v>
      </c>
      <c r="K6246" t="s">
        <v>7</v>
      </c>
      <c r="L6246" s="7">
        <v>18000000</v>
      </c>
      <c r="M6246" s="7">
        <v>25038466</v>
      </c>
      <c r="N6246" t="s">
        <v>8447</v>
      </c>
      <c r="O6246">
        <v>117</v>
      </c>
      <c r="P6246" s="8">
        <f>_xlfn.XLOOKUP(D6246,Consumer_Price_Index!A:A,Consumer_Price_Index!B:B)</f>
        <v>207.3</v>
      </c>
      <c r="Q6246" s="13">
        <f>IF(ISNUMBER(M6246), M6246*(Consumer_Price_Index!$B$45/(_xlfn.XLOOKUP('Working Data'!D5118,Consumer_Price_Index!A:A,Consumer_Price_Index!B:B))), "Missing")</f>
        <v>34980378.680421822</v>
      </c>
      <c r="R6246" t="str">
        <f t="shared" si="97"/>
        <v>Yes</v>
      </c>
    </row>
    <row r="6247" spans="1:18" x14ac:dyDescent="0.25">
      <c r="A6247" t="s">
        <v>5034</v>
      </c>
      <c r="B6247" t="s">
        <v>101</v>
      </c>
      <c r="C6247" t="s">
        <v>409</v>
      </c>
      <c r="D6247" s="11">
        <v>2013</v>
      </c>
      <c r="E6247" t="s">
        <v>5033</v>
      </c>
      <c r="F6247">
        <v>7.3</v>
      </c>
      <c r="G6247">
        <v>29000</v>
      </c>
      <c r="H6247" t="s">
        <v>2778</v>
      </c>
      <c r="I6247" t="s">
        <v>5032</v>
      </c>
      <c r="J6247" t="s">
        <v>4351</v>
      </c>
      <c r="K6247" t="s">
        <v>265</v>
      </c>
      <c r="L6247" s="7">
        <v>10900000</v>
      </c>
      <c r="M6247" s="7">
        <v>16607575</v>
      </c>
      <c r="N6247" t="s">
        <v>2131</v>
      </c>
      <c r="O6247">
        <v>100</v>
      </c>
      <c r="P6247" s="8">
        <f>_xlfn.XLOOKUP(D6247,Consumer_Price_Index!A:A,Consumer_Price_Index!B:B)</f>
        <v>233</v>
      </c>
      <c r="Q6247" s="13">
        <f>IF(ISNUMBER(M6247), M6247*(Consumer_Price_Index!$B$45/(_xlfn.XLOOKUP('Working Data'!D6348,Consumer_Price_Index!A:A,Consumer_Price_Index!B:B))), "Missing")</f>
        <v>31528524.003115263</v>
      </c>
      <c r="R6247" t="str">
        <f t="shared" si="97"/>
        <v>Yes</v>
      </c>
    </row>
    <row r="6248" spans="1:18" x14ac:dyDescent="0.25">
      <c r="A6248" t="s">
        <v>20732</v>
      </c>
      <c r="B6248" t="s">
        <v>41</v>
      </c>
      <c r="C6248" t="s">
        <v>34</v>
      </c>
      <c r="D6248" s="11">
        <v>1984</v>
      </c>
      <c r="E6248" t="s">
        <v>20731</v>
      </c>
      <c r="F6248">
        <v>7.3</v>
      </c>
      <c r="G6248">
        <v>171000</v>
      </c>
      <c r="H6248" t="s">
        <v>10535</v>
      </c>
      <c r="I6248" t="s">
        <v>15191</v>
      </c>
      <c r="J6248" t="s">
        <v>2822</v>
      </c>
      <c r="K6248" t="s">
        <v>7</v>
      </c>
      <c r="L6248" s="7">
        <v>14000000</v>
      </c>
      <c r="M6248" s="7">
        <v>316360478</v>
      </c>
      <c r="N6248" t="s">
        <v>108</v>
      </c>
      <c r="O6248">
        <v>105</v>
      </c>
      <c r="P6248" s="8">
        <f>_xlfn.XLOOKUP(D6248,Consumer_Price_Index!A:A,Consumer_Price_Index!B:B)</f>
        <v>103.9</v>
      </c>
      <c r="Q6248" s="13">
        <f>IF(ISNUMBER(M6248), M6248*(Consumer_Price_Index!$B$45/(_xlfn.XLOOKUP('Working Data'!D487,Consumer_Price_Index!A:A,Consumer_Price_Index!B:B))), "Missing")</f>
        <v>1169842689.8859222</v>
      </c>
      <c r="R6248" t="str">
        <f t="shared" si="97"/>
        <v>Yes</v>
      </c>
    </row>
    <row r="6249" spans="1:18" x14ac:dyDescent="0.25">
      <c r="A6249" t="s">
        <v>18705</v>
      </c>
      <c r="B6249" t="s">
        <v>101</v>
      </c>
      <c r="C6249" t="s">
        <v>24</v>
      </c>
      <c r="D6249" s="11">
        <v>1988</v>
      </c>
      <c r="E6249" t="s">
        <v>18526</v>
      </c>
      <c r="F6249">
        <v>7.3</v>
      </c>
      <c r="G6249">
        <v>205000</v>
      </c>
      <c r="H6249" t="s">
        <v>11642</v>
      </c>
      <c r="I6249" t="s">
        <v>1866</v>
      </c>
      <c r="J6249" t="s">
        <v>822</v>
      </c>
      <c r="K6249" t="s">
        <v>7</v>
      </c>
      <c r="L6249" s="7">
        <v>18000000</v>
      </c>
      <c r="M6249" s="7">
        <v>151927281</v>
      </c>
      <c r="N6249" t="s">
        <v>18452</v>
      </c>
      <c r="O6249">
        <v>104</v>
      </c>
      <c r="P6249" s="8">
        <f>_xlfn.XLOOKUP(D6249,Consumer_Price_Index!A:A,Consumer_Price_Index!B:B)</f>
        <v>118.3</v>
      </c>
      <c r="Q6249" s="13">
        <f>IF(ISNUMBER(M6249), M6249*(Consumer_Price_Index!$B$45/(_xlfn.XLOOKUP('Working Data'!D1248,Consumer_Price_Index!A:A,Consumer_Price_Index!B:B))), "Missing")</f>
        <v>212252372.85969737</v>
      </c>
      <c r="R6249" t="str">
        <f t="shared" si="97"/>
        <v>Yes</v>
      </c>
    </row>
    <row r="6250" spans="1:18" x14ac:dyDescent="0.25">
      <c r="A6250" t="s">
        <v>11782</v>
      </c>
      <c r="B6250" t="s">
        <v>68</v>
      </c>
      <c r="C6250" t="s">
        <v>24</v>
      </c>
      <c r="D6250" s="11">
        <v>2000</v>
      </c>
      <c r="E6250" t="s">
        <v>11781</v>
      </c>
      <c r="F6250">
        <v>7.3</v>
      </c>
      <c r="G6250">
        <v>4200</v>
      </c>
      <c r="H6250" t="s">
        <v>6057</v>
      </c>
      <c r="I6250" t="s">
        <v>6057</v>
      </c>
      <c r="J6250" t="s">
        <v>11780</v>
      </c>
      <c r="K6250" t="s">
        <v>7</v>
      </c>
      <c r="M6250" s="7">
        <v>512451</v>
      </c>
      <c r="N6250" t="s">
        <v>11779</v>
      </c>
      <c r="O6250">
        <v>118</v>
      </c>
      <c r="P6250" s="8">
        <f>_xlfn.XLOOKUP(D6250,Consumer_Price_Index!A:A,Consumer_Price_Index!B:B)</f>
        <v>172.2</v>
      </c>
      <c r="Q6250" s="13">
        <f>IF(ISNUMBER(M6250), M6250*(Consumer_Price_Index!$B$45/(_xlfn.XLOOKUP('Working Data'!D3844,Consumer_Price_Index!A:A,Consumer_Price_Index!B:B))), "Missing")</f>
        <v>1146430.3942731277</v>
      </c>
      <c r="R6250" t="str">
        <f t="shared" si="97"/>
        <v>No</v>
      </c>
    </row>
    <row r="6251" spans="1:18" x14ac:dyDescent="0.25">
      <c r="A6251" t="s">
        <v>14419</v>
      </c>
      <c r="B6251" t="s">
        <v>41</v>
      </c>
      <c r="C6251" t="s">
        <v>11</v>
      </c>
      <c r="D6251" s="11">
        <v>1996</v>
      </c>
      <c r="E6251" t="s">
        <v>14030</v>
      </c>
      <c r="F6251">
        <v>7.3</v>
      </c>
      <c r="G6251">
        <v>18000</v>
      </c>
      <c r="H6251" t="s">
        <v>14418</v>
      </c>
      <c r="I6251" t="s">
        <v>14417</v>
      </c>
      <c r="J6251" t="s">
        <v>11727</v>
      </c>
      <c r="K6251" t="s">
        <v>7</v>
      </c>
      <c r="L6251" s="7">
        <v>4100000</v>
      </c>
      <c r="M6251" s="7">
        <v>12008376</v>
      </c>
      <c r="N6251" t="s">
        <v>13600</v>
      </c>
      <c r="O6251">
        <v>109</v>
      </c>
      <c r="P6251" s="8">
        <f>_xlfn.XLOOKUP(D6251,Consumer_Price_Index!A:A,Consumer_Price_Index!B:B)</f>
        <v>156.9</v>
      </c>
      <c r="Q6251" s="13">
        <f>IF(ISNUMBER(M6251), M6251*(Consumer_Price_Index!$B$45/(_xlfn.XLOOKUP('Working Data'!D2891,Consumer_Price_Index!A:A,Consumer_Price_Index!B:B))), "Missing")</f>
        <v>22797209.764485981</v>
      </c>
      <c r="R6251" t="str">
        <f t="shared" si="97"/>
        <v>Yes</v>
      </c>
    </row>
    <row r="6252" spans="1:18" x14ac:dyDescent="0.25">
      <c r="A6252" t="s">
        <v>19765</v>
      </c>
      <c r="B6252" t="s">
        <v>68</v>
      </c>
      <c r="C6252" t="s">
        <v>34</v>
      </c>
      <c r="D6252" s="11">
        <v>1986</v>
      </c>
      <c r="E6252" t="s">
        <v>19455</v>
      </c>
      <c r="F6252">
        <v>7.3</v>
      </c>
      <c r="G6252">
        <v>128000</v>
      </c>
      <c r="H6252" t="s">
        <v>1835</v>
      </c>
      <c r="I6252" t="s">
        <v>8516</v>
      </c>
      <c r="J6252" t="s">
        <v>8537</v>
      </c>
      <c r="K6252" t="s">
        <v>7</v>
      </c>
      <c r="L6252" s="7">
        <v>25000000</v>
      </c>
      <c r="M6252" s="7">
        <v>11100577</v>
      </c>
      <c r="N6252" t="s">
        <v>890</v>
      </c>
      <c r="O6252">
        <v>99</v>
      </c>
      <c r="P6252" s="8">
        <f>_xlfn.XLOOKUP(D6252,Consumer_Price_Index!A:A,Consumer_Price_Index!B:B)</f>
        <v>109.6</v>
      </c>
      <c r="Q6252" s="13">
        <f>IF(ISNUMBER(M6252), M6252*(Consumer_Price_Index!$B$45/(_xlfn.XLOOKUP('Working Data'!D852,Consumer_Price_Index!A:A,Consumer_Price_Index!B:B))), "Missing")</f>
        <v>18801255.207893275</v>
      </c>
      <c r="R6252" t="str">
        <f t="shared" si="97"/>
        <v>Yes</v>
      </c>
    </row>
    <row r="6253" spans="1:18" x14ac:dyDescent="0.25">
      <c r="A6253" t="s">
        <v>20615</v>
      </c>
      <c r="B6253" t="s">
        <v>41</v>
      </c>
      <c r="C6253" t="s">
        <v>11</v>
      </c>
      <c r="D6253" s="11">
        <v>1984</v>
      </c>
      <c r="E6253" t="s">
        <v>20474</v>
      </c>
      <c r="F6253">
        <v>7.3</v>
      </c>
      <c r="G6253">
        <v>22000</v>
      </c>
      <c r="H6253" t="s">
        <v>10701</v>
      </c>
      <c r="I6253" t="s">
        <v>16237</v>
      </c>
      <c r="J6253" t="s">
        <v>13508</v>
      </c>
      <c r="K6253" t="s">
        <v>7</v>
      </c>
      <c r="L6253" s="7">
        <v>12000000</v>
      </c>
      <c r="M6253" s="7">
        <v>1455045</v>
      </c>
      <c r="N6253" t="s">
        <v>15586</v>
      </c>
      <c r="O6253">
        <v>120</v>
      </c>
      <c r="P6253" s="8">
        <f>_xlfn.XLOOKUP(D6253,Consumer_Price_Index!A:A,Consumer_Price_Index!B:B)</f>
        <v>103.9</v>
      </c>
      <c r="Q6253" s="13">
        <f>IF(ISNUMBER(M6253), M6253*(Consumer_Price_Index!$B$45/(_xlfn.XLOOKUP('Working Data'!D546,Consumer_Price_Index!A:A,Consumer_Price_Index!B:B))), "Missing")</f>
        <v>4451327.4246987952</v>
      </c>
      <c r="R6253" t="str">
        <f t="shared" si="97"/>
        <v>Yes</v>
      </c>
    </row>
    <row r="6254" spans="1:18" x14ac:dyDescent="0.25">
      <c r="A6254" t="s">
        <v>1964</v>
      </c>
      <c r="B6254" t="s">
        <v>68</v>
      </c>
      <c r="C6254" t="s">
        <v>34</v>
      </c>
      <c r="D6254" s="11">
        <v>2018</v>
      </c>
      <c r="E6254" t="s">
        <v>1167</v>
      </c>
      <c r="F6254">
        <v>7.3</v>
      </c>
      <c r="G6254">
        <v>661000</v>
      </c>
      <c r="H6254" t="s">
        <v>1963</v>
      </c>
      <c r="I6254" t="s">
        <v>1963</v>
      </c>
      <c r="J6254" t="s">
        <v>1962</v>
      </c>
      <c r="K6254" t="s">
        <v>7</v>
      </c>
      <c r="L6254" s="7">
        <v>200000000</v>
      </c>
      <c r="M6254" s="7">
        <v>1347597973</v>
      </c>
      <c r="N6254" t="s">
        <v>1087</v>
      </c>
      <c r="O6254">
        <v>134</v>
      </c>
      <c r="P6254" s="8">
        <f>_xlfn.XLOOKUP(D6254,Consumer_Price_Index!A:A,Consumer_Price_Index!B:B)</f>
        <v>251.1</v>
      </c>
      <c r="Q6254" s="13">
        <f>IF(ISNUMBER(M6254), M6254*(Consumer_Price_Index!$B$45/(_xlfn.XLOOKUP('Working Data'!D7249,Consumer_Price_Index!A:A,Consumer_Price_Index!B:B))), "Missing")</f>
        <v>1788384592.2173343</v>
      </c>
      <c r="R6254" t="str">
        <f t="shared" si="97"/>
        <v>Yes</v>
      </c>
    </row>
    <row r="6255" spans="1:18" x14ac:dyDescent="0.25">
      <c r="A6255" t="s">
        <v>15555</v>
      </c>
      <c r="B6255" t="s">
        <v>52</v>
      </c>
      <c r="C6255" t="s">
        <v>409</v>
      </c>
      <c r="D6255" s="11">
        <v>1993</v>
      </c>
      <c r="E6255" t="s">
        <v>15540</v>
      </c>
      <c r="F6255">
        <v>7.3</v>
      </c>
      <c r="G6255">
        <v>2100</v>
      </c>
      <c r="H6255" t="s">
        <v>15554</v>
      </c>
      <c r="I6255" t="s">
        <v>15554</v>
      </c>
      <c r="J6255" t="s">
        <v>15554</v>
      </c>
      <c r="K6255" t="s">
        <v>265</v>
      </c>
      <c r="N6255" t="s">
        <v>15553</v>
      </c>
      <c r="O6255">
        <v>79</v>
      </c>
      <c r="P6255" s="8">
        <f>_xlfn.XLOOKUP(D6255,Consumer_Price_Index!A:A,Consumer_Price_Index!B:B)</f>
        <v>144.5</v>
      </c>
      <c r="Q6255" s="13" t="str">
        <f>IF(ISNUMBER(M6255), M6255*(Consumer_Price_Index!$B$45/(_xlfn.XLOOKUP('Working Data'!D2437,Consumer_Price_Index!A:A,Consumer_Price_Index!B:B))), "Missing")</f>
        <v>Missing</v>
      </c>
      <c r="R6255" t="str">
        <f t="shared" si="97"/>
        <v>No</v>
      </c>
    </row>
    <row r="6256" spans="1:18" x14ac:dyDescent="0.25">
      <c r="A6256" t="s">
        <v>5103</v>
      </c>
      <c r="B6256" t="s">
        <v>68</v>
      </c>
      <c r="C6256" t="s">
        <v>24</v>
      </c>
      <c r="D6256" s="11">
        <v>2013</v>
      </c>
      <c r="E6256" t="s">
        <v>4977</v>
      </c>
      <c r="F6256">
        <v>7.3</v>
      </c>
      <c r="G6256">
        <v>195000</v>
      </c>
      <c r="H6256" t="s">
        <v>2403</v>
      </c>
      <c r="I6256" t="s">
        <v>2403</v>
      </c>
      <c r="J6256" t="s">
        <v>663</v>
      </c>
      <c r="K6256" t="s">
        <v>7</v>
      </c>
      <c r="L6256" s="7">
        <v>18000000</v>
      </c>
      <c r="M6256" s="7">
        <v>99104804</v>
      </c>
      <c r="N6256" t="s">
        <v>2974</v>
      </c>
      <c r="O6256">
        <v>98</v>
      </c>
      <c r="P6256" s="8">
        <f>_xlfn.XLOOKUP(D6256,Consumer_Price_Index!A:A,Consumer_Price_Index!B:B)</f>
        <v>233</v>
      </c>
      <c r="Q6256" s="13">
        <f>IF(ISNUMBER(M6256), M6256*(Consumer_Price_Index!$B$45/(_xlfn.XLOOKUP('Working Data'!D6319,Consumer_Price_Index!A:A,Consumer_Price_Index!B:B))), "Missing")</f>
        <v>265820719.88380283</v>
      </c>
      <c r="R6256" t="str">
        <f t="shared" si="97"/>
        <v>Yes</v>
      </c>
    </row>
    <row r="6257" spans="1:18" x14ac:dyDescent="0.25">
      <c r="A6257" t="s">
        <v>6934</v>
      </c>
      <c r="B6257" t="s">
        <v>41</v>
      </c>
      <c r="C6257" t="s">
        <v>11</v>
      </c>
      <c r="D6257" s="11">
        <v>2010</v>
      </c>
      <c r="E6257" t="s">
        <v>6054</v>
      </c>
      <c r="F6257">
        <v>7.3</v>
      </c>
      <c r="G6257">
        <v>188000</v>
      </c>
      <c r="H6257" t="s">
        <v>3047</v>
      </c>
      <c r="I6257" t="s">
        <v>3047</v>
      </c>
      <c r="J6257" t="s">
        <v>1663</v>
      </c>
      <c r="K6257" t="s">
        <v>7</v>
      </c>
      <c r="L6257" s="7">
        <v>1000000</v>
      </c>
      <c r="M6257" s="7">
        <v>15440333</v>
      </c>
      <c r="N6257" t="s">
        <v>5072</v>
      </c>
      <c r="O6257">
        <v>112</v>
      </c>
      <c r="P6257" s="8">
        <f>_xlfn.XLOOKUP(D6257,Consumer_Price_Index!A:A,Consumer_Price_Index!B:B)</f>
        <v>218.1</v>
      </c>
      <c r="Q6257" s="13">
        <f>IF(ISNUMBER(M6257), M6257*(Consumer_Price_Index!$B$45/(_xlfn.XLOOKUP('Working Data'!D5678,Consumer_Price_Index!A:A,Consumer_Price_Index!B:B))), "Missing")</f>
        <v>25568855.788586956</v>
      </c>
      <c r="R6257" t="str">
        <f t="shared" si="97"/>
        <v>Yes</v>
      </c>
    </row>
    <row r="6258" spans="1:18" x14ac:dyDescent="0.25">
      <c r="A6258" t="s">
        <v>21880</v>
      </c>
      <c r="B6258" t="s">
        <v>915</v>
      </c>
      <c r="C6258" t="s">
        <v>73</v>
      </c>
      <c r="D6258" s="11">
        <v>1980</v>
      </c>
      <c r="E6258" t="s">
        <v>21879</v>
      </c>
      <c r="F6258">
        <v>7.3</v>
      </c>
      <c r="G6258">
        <v>2900</v>
      </c>
      <c r="H6258" t="s">
        <v>21878</v>
      </c>
      <c r="I6258" t="s">
        <v>21877</v>
      </c>
      <c r="J6258" t="s">
        <v>21876</v>
      </c>
      <c r="K6258" t="s">
        <v>7</v>
      </c>
      <c r="M6258" s="7">
        <v>2013193</v>
      </c>
      <c r="N6258" t="s">
        <v>21875</v>
      </c>
      <c r="O6258">
        <v>75</v>
      </c>
      <c r="P6258" s="8">
        <f>_xlfn.XLOOKUP(D6258,Consumer_Price_Index!A:A,Consumer_Price_Index!B:B)</f>
        <v>82.4</v>
      </c>
      <c r="Q6258" s="13">
        <f>IF(ISNUMBER(M6258), M6258*(Consumer_Price_Index!$B$45/(_xlfn.XLOOKUP('Working Data'!D73,Consumer_Price_Index!A:A,Consumer_Price_Index!B:B))), "Missing")</f>
        <v>3140910.9426523293</v>
      </c>
      <c r="R6258" t="str">
        <f t="shared" si="97"/>
        <v>No</v>
      </c>
    </row>
    <row r="6259" spans="1:18" x14ac:dyDescent="0.25">
      <c r="A6259" t="s">
        <v>8995</v>
      </c>
      <c r="B6259" t="s">
        <v>41</v>
      </c>
      <c r="C6259" t="s">
        <v>24</v>
      </c>
      <c r="D6259" s="11">
        <v>2006</v>
      </c>
      <c r="E6259" t="s">
        <v>8662</v>
      </c>
      <c r="F6259">
        <v>7.3</v>
      </c>
      <c r="G6259">
        <v>387000</v>
      </c>
      <c r="H6259" t="s">
        <v>5752</v>
      </c>
      <c r="I6259" t="s">
        <v>3140</v>
      </c>
      <c r="J6259" t="s">
        <v>3140</v>
      </c>
      <c r="K6259" t="s">
        <v>7</v>
      </c>
      <c r="L6259" s="7">
        <v>18000000</v>
      </c>
      <c r="M6259" s="7">
        <v>262552893</v>
      </c>
      <c r="N6259" t="s">
        <v>8994</v>
      </c>
      <c r="O6259">
        <v>84</v>
      </c>
      <c r="P6259" s="8">
        <f>_xlfn.XLOOKUP(D6259,Consumer_Price_Index!A:A,Consumer_Price_Index!B:B)</f>
        <v>201.6</v>
      </c>
      <c r="Q6259" s="13">
        <f>IF(ISNUMBER(M6259), M6259*(Consumer_Price_Index!$B$45/(_xlfn.XLOOKUP('Working Data'!D4898,Consumer_Price_Index!A:A,Consumer_Price_Index!B:B))), "Missing")</f>
        <v>333332777.07124996</v>
      </c>
      <c r="R6259" t="str">
        <f t="shared" si="97"/>
        <v>Yes</v>
      </c>
    </row>
    <row r="6260" spans="1:18" x14ac:dyDescent="0.25">
      <c r="A6260" t="s">
        <v>14456</v>
      </c>
      <c r="B6260" t="s">
        <v>41</v>
      </c>
      <c r="C6260" t="s">
        <v>87</v>
      </c>
      <c r="D6260" s="11">
        <v>1996</v>
      </c>
      <c r="E6260" t="s">
        <v>14019</v>
      </c>
      <c r="F6260">
        <v>7.3</v>
      </c>
      <c r="G6260">
        <v>52000</v>
      </c>
      <c r="H6260" t="s">
        <v>3972</v>
      </c>
      <c r="I6260" t="s">
        <v>3971</v>
      </c>
      <c r="J6260" t="s">
        <v>9996</v>
      </c>
      <c r="K6260" t="s">
        <v>7</v>
      </c>
      <c r="L6260" s="7">
        <v>4500000</v>
      </c>
      <c r="M6260" s="7">
        <v>3802260</v>
      </c>
      <c r="N6260" t="s">
        <v>8160</v>
      </c>
      <c r="O6260">
        <v>109</v>
      </c>
      <c r="P6260" s="8">
        <f>_xlfn.XLOOKUP(D6260,Consumer_Price_Index!A:A,Consumer_Price_Index!B:B)</f>
        <v>156.9</v>
      </c>
      <c r="Q6260" s="13">
        <f>IF(ISNUMBER(M6260), M6260*(Consumer_Price_Index!$B$45/(_xlfn.XLOOKUP('Working Data'!D2870,Consumer_Price_Index!A:A,Consumer_Price_Index!B:B))), "Missing")</f>
        <v>6954073.3613445377</v>
      </c>
      <c r="R6260" t="str">
        <f t="shared" si="97"/>
        <v>Yes</v>
      </c>
    </row>
    <row r="6261" spans="1:18" x14ac:dyDescent="0.25">
      <c r="A6261" t="s">
        <v>11879</v>
      </c>
      <c r="B6261" t="s">
        <v>68</v>
      </c>
      <c r="C6261" t="s">
        <v>24</v>
      </c>
      <c r="D6261" s="11">
        <v>2000</v>
      </c>
      <c r="E6261" t="s">
        <v>11488</v>
      </c>
      <c r="F6261">
        <v>7.3</v>
      </c>
      <c r="G6261">
        <v>9200</v>
      </c>
      <c r="H6261" t="s">
        <v>11878</v>
      </c>
      <c r="I6261" t="s">
        <v>11878</v>
      </c>
      <c r="J6261" t="s">
        <v>11877</v>
      </c>
      <c r="K6261" t="s">
        <v>300</v>
      </c>
      <c r="M6261" s="7">
        <v>9719848</v>
      </c>
      <c r="N6261" t="s">
        <v>11876</v>
      </c>
      <c r="O6261">
        <v>114</v>
      </c>
      <c r="P6261" s="8">
        <f>_xlfn.XLOOKUP(D6261,Consumer_Price_Index!A:A,Consumer_Price_Index!B:B)</f>
        <v>172.2</v>
      </c>
      <c r="Q6261" s="13">
        <f>IF(ISNUMBER(M6261), M6261*(Consumer_Price_Index!$B$45/(_xlfn.XLOOKUP('Working Data'!D3818,Consumer_Price_Index!A:A,Consumer_Price_Index!B:B))), "Missing")</f>
        <v>18452571.249844238</v>
      </c>
      <c r="R6261" t="str">
        <f t="shared" si="97"/>
        <v>No</v>
      </c>
    </row>
    <row r="6262" spans="1:18" x14ac:dyDescent="0.25">
      <c r="A6262" t="s">
        <v>9470</v>
      </c>
      <c r="B6262" t="s">
        <v>41</v>
      </c>
      <c r="C6262" t="s">
        <v>34</v>
      </c>
      <c r="D6262" s="11">
        <v>2005</v>
      </c>
      <c r="E6262" t="s">
        <v>8696</v>
      </c>
      <c r="F6262">
        <v>7.3</v>
      </c>
      <c r="G6262">
        <v>103000</v>
      </c>
      <c r="H6262" t="s">
        <v>1054</v>
      </c>
      <c r="I6262" t="s">
        <v>1054</v>
      </c>
      <c r="J6262" t="s">
        <v>3230</v>
      </c>
      <c r="K6262" t="s">
        <v>7</v>
      </c>
      <c r="L6262" s="7">
        <v>475000</v>
      </c>
      <c r="M6262" s="7">
        <v>3947579</v>
      </c>
      <c r="N6262" t="s">
        <v>9469</v>
      </c>
      <c r="O6262">
        <v>110</v>
      </c>
      <c r="P6262" s="8">
        <f>_xlfn.XLOOKUP(D6262,Consumer_Price_Index!A:A,Consumer_Price_Index!B:B)</f>
        <v>195.3</v>
      </c>
      <c r="Q6262" s="13">
        <f>IF(ISNUMBER(M6262), M6262*(Consumer_Price_Index!$B$45/(_xlfn.XLOOKUP('Working Data'!D4716,Consumer_Price_Index!A:A,Consumer_Price_Index!B:B))), "Missing")</f>
        <v>10167602.0397295</v>
      </c>
      <c r="R6262" t="str">
        <f t="shared" si="97"/>
        <v>Yes</v>
      </c>
    </row>
    <row r="6263" spans="1:18" x14ac:dyDescent="0.25">
      <c r="A6263" t="s">
        <v>9332</v>
      </c>
      <c r="B6263" t="s">
        <v>41</v>
      </c>
      <c r="C6263" t="s">
        <v>11</v>
      </c>
      <c r="D6263" s="11">
        <v>2005</v>
      </c>
      <c r="E6263" t="s">
        <v>8772</v>
      </c>
      <c r="F6263">
        <v>7.3</v>
      </c>
      <c r="G6263">
        <v>76000</v>
      </c>
      <c r="H6263" t="s">
        <v>5588</v>
      </c>
      <c r="I6263" t="s">
        <v>5588</v>
      </c>
      <c r="J6263" t="s">
        <v>9331</v>
      </c>
      <c r="K6263" t="s">
        <v>562</v>
      </c>
      <c r="M6263" s="7">
        <v>16197824</v>
      </c>
      <c r="N6263" t="s">
        <v>5586</v>
      </c>
      <c r="O6263">
        <v>117</v>
      </c>
      <c r="P6263" s="8">
        <f>_xlfn.XLOOKUP(D6263,Consumer_Price_Index!A:A,Consumer_Price_Index!B:B)</f>
        <v>195.3</v>
      </c>
      <c r="Q6263" s="13">
        <f>IF(ISNUMBER(M6263), M6263*(Consumer_Price_Index!$B$45/(_xlfn.XLOOKUP('Working Data'!D4772,Consumer_Price_Index!A:A,Consumer_Price_Index!B:B))), "Missing")</f>
        <v>25271259.461341523</v>
      </c>
      <c r="R6263" t="str">
        <f t="shared" si="97"/>
        <v>No</v>
      </c>
    </row>
    <row r="6264" spans="1:18" x14ac:dyDescent="0.25">
      <c r="A6264" t="s">
        <v>22051</v>
      </c>
      <c r="B6264" t="s">
        <v>41</v>
      </c>
      <c r="C6264" t="s">
        <v>24</v>
      </c>
      <c r="D6264" s="11">
        <v>1980</v>
      </c>
      <c r="E6264" t="s">
        <v>22035</v>
      </c>
      <c r="F6264">
        <v>7.3</v>
      </c>
      <c r="G6264">
        <v>108000</v>
      </c>
      <c r="H6264" t="s">
        <v>7390</v>
      </c>
      <c r="I6264" t="s">
        <v>18515</v>
      </c>
      <c r="J6264" t="s">
        <v>12151</v>
      </c>
      <c r="K6264" t="s">
        <v>7</v>
      </c>
      <c r="L6264" s="7">
        <v>6000000</v>
      </c>
      <c r="M6264" s="7">
        <v>39846344</v>
      </c>
      <c r="N6264" t="s">
        <v>514</v>
      </c>
      <c r="O6264">
        <v>98</v>
      </c>
      <c r="P6264" s="8">
        <f>_xlfn.XLOOKUP(D6264,Consumer_Price_Index!A:A,Consumer_Price_Index!B:B)</f>
        <v>82.4</v>
      </c>
      <c r="Q6264" s="13">
        <f>IF(ISNUMBER(M6264), M6264*(Consumer_Price_Index!$B$45/(_xlfn.XLOOKUP('Working Data'!D6,Consumer_Price_Index!A:A,Consumer_Price_Index!B:B))), "Missing")</f>
        <v>65984679.439130433</v>
      </c>
      <c r="R6264" t="str">
        <f t="shared" si="97"/>
        <v>Yes</v>
      </c>
    </row>
    <row r="6265" spans="1:18" x14ac:dyDescent="0.25">
      <c r="A6265" t="s">
        <v>18371</v>
      </c>
      <c r="B6265" t="s">
        <v>41</v>
      </c>
      <c r="C6265" t="s">
        <v>409</v>
      </c>
      <c r="D6265" s="11">
        <v>1988</v>
      </c>
      <c r="E6265" t="s">
        <v>18370</v>
      </c>
      <c r="F6265">
        <v>7.3</v>
      </c>
      <c r="G6265">
        <v>6400</v>
      </c>
      <c r="H6265" t="s">
        <v>18369</v>
      </c>
      <c r="I6265" t="s">
        <v>18368</v>
      </c>
      <c r="J6265" t="s">
        <v>15294</v>
      </c>
      <c r="K6265" t="s">
        <v>562</v>
      </c>
      <c r="M6265" s="7">
        <v>3331297</v>
      </c>
      <c r="N6265" t="s">
        <v>18367</v>
      </c>
      <c r="O6265">
        <v>175</v>
      </c>
      <c r="P6265" s="8">
        <f>_xlfn.XLOOKUP(D6265,Consumer_Price_Index!A:A,Consumer_Price_Index!B:B)</f>
        <v>118.3</v>
      </c>
      <c r="Q6265" s="13">
        <f>IF(ISNUMBER(M6265), M6265*(Consumer_Price_Index!$B$45/(_xlfn.XLOOKUP('Working Data'!D1380,Consumer_Price_Index!A:A,Consumer_Price_Index!B:B))), "Missing")</f>
        <v>5731486.1428571427</v>
      </c>
      <c r="R6265" t="str">
        <f t="shared" si="97"/>
        <v>No</v>
      </c>
    </row>
    <row r="6266" spans="1:18" x14ac:dyDescent="0.25">
      <c r="A6266" t="s">
        <v>17098</v>
      </c>
      <c r="B6266" t="s">
        <v>41</v>
      </c>
      <c r="C6266" t="s">
        <v>87</v>
      </c>
      <c r="D6266" s="11">
        <v>1991</v>
      </c>
      <c r="E6266" t="s">
        <v>16833</v>
      </c>
      <c r="F6266">
        <v>7.3</v>
      </c>
      <c r="G6266">
        <v>180000</v>
      </c>
      <c r="H6266" t="s">
        <v>1006</v>
      </c>
      <c r="I6266" t="s">
        <v>17097</v>
      </c>
      <c r="J6266" t="s">
        <v>1004</v>
      </c>
      <c r="K6266" t="s">
        <v>7</v>
      </c>
      <c r="L6266" s="7">
        <v>35000000</v>
      </c>
      <c r="M6266" s="7">
        <v>182291969</v>
      </c>
      <c r="N6266" t="s">
        <v>4355</v>
      </c>
      <c r="O6266">
        <v>128</v>
      </c>
      <c r="P6266" s="8">
        <f>_xlfn.XLOOKUP(D6266,Consumer_Price_Index!A:A,Consumer_Price_Index!B:B)</f>
        <v>136.19999999999999</v>
      </c>
      <c r="Q6266" s="13">
        <f>IF(ISNUMBER(M6266), M6266*(Consumer_Price_Index!$B$45/(_xlfn.XLOOKUP('Working Data'!D1850,Consumer_Price_Index!A:A,Consumer_Price_Index!B:B))), "Missing")</f>
        <v>258948079.04102561</v>
      </c>
      <c r="R6266" t="str">
        <f t="shared" si="97"/>
        <v>Yes</v>
      </c>
    </row>
    <row r="6267" spans="1:18" x14ac:dyDescent="0.25">
      <c r="A6267" t="s">
        <v>9418</v>
      </c>
      <c r="B6267" t="s">
        <v>41</v>
      </c>
      <c r="C6267" t="s">
        <v>409</v>
      </c>
      <c r="D6267" s="11">
        <v>2005</v>
      </c>
      <c r="E6267" t="s">
        <v>8924</v>
      </c>
      <c r="F6267">
        <v>7.3</v>
      </c>
      <c r="G6267">
        <v>128000</v>
      </c>
      <c r="H6267" t="s">
        <v>4555</v>
      </c>
      <c r="I6267" t="s">
        <v>9417</v>
      </c>
      <c r="J6267" t="s">
        <v>4362</v>
      </c>
      <c r="K6267" t="s">
        <v>7</v>
      </c>
      <c r="L6267" s="7">
        <v>7000000</v>
      </c>
      <c r="M6267" s="7">
        <v>49327405</v>
      </c>
      <c r="N6267" t="s">
        <v>9348</v>
      </c>
      <c r="O6267">
        <v>114</v>
      </c>
      <c r="P6267" s="8">
        <f>_xlfn.XLOOKUP(D6267,Consumer_Price_Index!A:A,Consumer_Price_Index!B:B)</f>
        <v>195.3</v>
      </c>
      <c r="Q6267" s="13">
        <f>IF(ISNUMBER(M6267), M6267*(Consumer_Price_Index!$B$45/(_xlfn.XLOOKUP('Working Data'!D4737,Consumer_Price_Index!A:A,Consumer_Price_Index!B:B))), "Missing")</f>
        <v>127050382.95435333</v>
      </c>
      <c r="R6267" t="str">
        <f t="shared" si="97"/>
        <v>Yes</v>
      </c>
    </row>
    <row r="6268" spans="1:18" x14ac:dyDescent="0.25">
      <c r="A6268" t="s">
        <v>15612</v>
      </c>
      <c r="B6268" t="s">
        <v>382</v>
      </c>
      <c r="C6268" t="s">
        <v>409</v>
      </c>
      <c r="D6268" s="11">
        <v>1993</v>
      </c>
      <c r="E6268" t="s">
        <v>15136</v>
      </c>
      <c r="F6268">
        <v>7.3</v>
      </c>
      <c r="G6268">
        <v>7400</v>
      </c>
      <c r="H6268" t="s">
        <v>11366</v>
      </c>
      <c r="I6268" t="s">
        <v>11366</v>
      </c>
      <c r="J6268" t="s">
        <v>11366</v>
      </c>
      <c r="K6268" t="s">
        <v>300</v>
      </c>
      <c r="M6268" s="7">
        <v>225278</v>
      </c>
      <c r="N6268" t="s">
        <v>11365</v>
      </c>
      <c r="O6268">
        <v>100</v>
      </c>
      <c r="P6268" s="8">
        <f>_xlfn.XLOOKUP(D6268,Consumer_Price_Index!A:A,Consumer_Price_Index!B:B)</f>
        <v>144.5</v>
      </c>
      <c r="Q6268" s="13">
        <f>IF(ISNUMBER(M6268), M6268*(Consumer_Price_Index!$B$45/(_xlfn.XLOOKUP('Working Data'!D2420,Consumer_Price_Index!A:A,Consumer_Price_Index!B:B))), "Missing")</f>
        <v>363378.54208575963</v>
      </c>
      <c r="R6268" t="str">
        <f t="shared" si="97"/>
        <v>No</v>
      </c>
    </row>
    <row r="6269" spans="1:18" x14ac:dyDescent="0.25">
      <c r="A6269" t="s">
        <v>6707</v>
      </c>
      <c r="B6269" t="s">
        <v>52</v>
      </c>
      <c r="C6269" t="s">
        <v>11</v>
      </c>
      <c r="D6269" s="11">
        <v>2010</v>
      </c>
      <c r="E6269" t="s">
        <v>6160</v>
      </c>
      <c r="F6269">
        <v>7.3</v>
      </c>
      <c r="G6269">
        <v>22000</v>
      </c>
      <c r="H6269" t="s">
        <v>5333</v>
      </c>
      <c r="I6269" t="s">
        <v>5333</v>
      </c>
      <c r="J6269" t="s">
        <v>4077</v>
      </c>
      <c r="K6269" t="s">
        <v>562</v>
      </c>
      <c r="M6269" s="7">
        <v>7736632</v>
      </c>
      <c r="N6269" t="s">
        <v>5666</v>
      </c>
      <c r="O6269">
        <v>106</v>
      </c>
      <c r="P6269" s="8">
        <f>_xlfn.XLOOKUP(D6269,Consumer_Price_Index!A:A,Consumer_Price_Index!B:B)</f>
        <v>218.1</v>
      </c>
      <c r="Q6269" s="13">
        <f>IF(ISNUMBER(M6269), M6269*(Consumer_Price_Index!$B$45/(_xlfn.XLOOKUP('Working Data'!D5765,Consumer_Price_Index!A:A,Consumer_Price_Index!B:B))), "Missing")</f>
        <v>15906557.155195681</v>
      </c>
      <c r="R6269" t="str">
        <f t="shared" si="97"/>
        <v>No</v>
      </c>
    </row>
    <row r="6270" spans="1:18" x14ac:dyDescent="0.25">
      <c r="A6270" t="s">
        <v>4669</v>
      </c>
      <c r="B6270" t="s">
        <v>41</v>
      </c>
      <c r="C6270" t="s">
        <v>100</v>
      </c>
      <c r="D6270" s="11">
        <v>2014</v>
      </c>
      <c r="E6270" t="s">
        <v>4497</v>
      </c>
      <c r="F6270">
        <v>7.3</v>
      </c>
      <c r="G6270">
        <v>202000</v>
      </c>
      <c r="H6270" t="s">
        <v>944</v>
      </c>
      <c r="I6270" t="s">
        <v>944</v>
      </c>
      <c r="J6270" t="s">
        <v>944</v>
      </c>
      <c r="K6270" t="s">
        <v>7</v>
      </c>
      <c r="L6270" s="7">
        <v>11000000</v>
      </c>
      <c r="M6270" s="7">
        <v>48428048</v>
      </c>
      <c r="N6270" t="s">
        <v>4537</v>
      </c>
      <c r="O6270">
        <v>114</v>
      </c>
      <c r="P6270" s="8">
        <f>_xlfn.XLOOKUP(D6270,Consumer_Price_Index!A:A,Consumer_Price_Index!B:B)</f>
        <v>236.7</v>
      </c>
      <c r="Q6270" s="13">
        <f>IF(ISNUMBER(M6270), M6270*(Consumer_Price_Index!$B$45/(_xlfn.XLOOKUP('Working Data'!D6461,Consumer_Price_Index!A:A,Consumer_Price_Index!B:B))), "Missing")</f>
        <v>75555689.839221701</v>
      </c>
      <c r="R6270" t="str">
        <f t="shared" si="97"/>
        <v>Yes</v>
      </c>
    </row>
    <row r="6271" spans="1:18" x14ac:dyDescent="0.25">
      <c r="A6271" t="s">
        <v>12247</v>
      </c>
      <c r="B6271" t="s">
        <v>68</v>
      </c>
      <c r="C6271" t="s">
        <v>11</v>
      </c>
      <c r="D6271" s="11">
        <v>1988</v>
      </c>
      <c r="E6271" t="s">
        <v>18311</v>
      </c>
      <c r="F6271">
        <v>7.3</v>
      </c>
      <c r="G6271">
        <v>3100</v>
      </c>
      <c r="H6271" t="s">
        <v>1611</v>
      </c>
      <c r="I6271" t="s">
        <v>1611</v>
      </c>
      <c r="J6271" t="s">
        <v>18310</v>
      </c>
      <c r="K6271" t="s">
        <v>562</v>
      </c>
      <c r="M6271" s="7">
        <v>2319801</v>
      </c>
      <c r="N6271" t="s">
        <v>18309</v>
      </c>
      <c r="O6271">
        <v>105</v>
      </c>
      <c r="P6271" s="8">
        <f>_xlfn.XLOOKUP(D6271,Consumer_Price_Index!A:A,Consumer_Price_Index!B:B)</f>
        <v>118.3</v>
      </c>
      <c r="Q6271" s="13">
        <f>IF(ISNUMBER(M6271), M6271*(Consumer_Price_Index!$B$45/(_xlfn.XLOOKUP('Working Data'!D1397,Consumer_Price_Index!A:A,Consumer_Price_Index!B:B))), "Missing")</f>
        <v>7776054.6171617154</v>
      </c>
      <c r="R6271" t="str">
        <f t="shared" si="97"/>
        <v>No</v>
      </c>
    </row>
    <row r="6272" spans="1:18" x14ac:dyDescent="0.25">
      <c r="A6272" t="s">
        <v>1450</v>
      </c>
      <c r="B6272" t="s">
        <v>101</v>
      </c>
      <c r="C6272" t="s">
        <v>100</v>
      </c>
      <c r="D6272" s="11">
        <v>2018</v>
      </c>
      <c r="E6272" t="s">
        <v>1449</v>
      </c>
      <c r="F6272">
        <v>7.3</v>
      </c>
      <c r="G6272">
        <v>72000</v>
      </c>
      <c r="H6272" t="s">
        <v>1448</v>
      </c>
      <c r="I6272" t="s">
        <v>1447</v>
      </c>
      <c r="J6272" t="s">
        <v>1446</v>
      </c>
      <c r="K6272" t="s">
        <v>265</v>
      </c>
      <c r="L6272" s="7">
        <v>75000000</v>
      </c>
      <c r="M6272" s="7">
        <v>197744377</v>
      </c>
      <c r="N6272" t="s">
        <v>1445</v>
      </c>
      <c r="O6272">
        <v>104</v>
      </c>
      <c r="P6272" s="8">
        <f>_xlfn.XLOOKUP(D6272,Consumer_Price_Index!A:A,Consumer_Price_Index!B:B)</f>
        <v>251.1</v>
      </c>
      <c r="Q6272" s="13">
        <f>IF(ISNUMBER(M6272), M6272*(Consumer_Price_Index!$B$45/(_xlfn.XLOOKUP('Working Data'!D7372,Consumer_Price_Index!A:A,Consumer_Price_Index!B:B))), "Missing")</f>
        <v>340218586.51552796</v>
      </c>
      <c r="R6272" t="str">
        <f t="shared" si="97"/>
        <v>Yes</v>
      </c>
    </row>
    <row r="6273" spans="1:18" x14ac:dyDescent="0.25">
      <c r="A6273" t="s">
        <v>16632</v>
      </c>
      <c r="B6273" t="s">
        <v>41</v>
      </c>
      <c r="C6273" t="s">
        <v>87</v>
      </c>
      <c r="D6273" s="11">
        <v>1991</v>
      </c>
      <c r="E6273" t="s">
        <v>16631</v>
      </c>
      <c r="F6273">
        <v>7.3</v>
      </c>
      <c r="G6273">
        <v>2300</v>
      </c>
      <c r="H6273" t="s">
        <v>14319</v>
      </c>
      <c r="I6273" t="s">
        <v>14319</v>
      </c>
      <c r="J6273" t="s">
        <v>16630</v>
      </c>
      <c r="K6273" t="s">
        <v>7</v>
      </c>
      <c r="L6273" s="7">
        <v>3000000</v>
      </c>
      <c r="M6273" s="7">
        <v>1345015</v>
      </c>
      <c r="N6273" t="s">
        <v>16629</v>
      </c>
      <c r="O6273">
        <v>129</v>
      </c>
      <c r="P6273" s="8">
        <f>_xlfn.XLOOKUP(D6273,Consumer_Price_Index!A:A,Consumer_Price_Index!B:B)</f>
        <v>136.19999999999999</v>
      </c>
      <c r="Q6273" s="13">
        <f>IF(ISNUMBER(M6273), M6273*(Consumer_Price_Index!$B$45/(_xlfn.XLOOKUP('Working Data'!D2028,Consumer_Price_Index!A:A,Consumer_Price_Index!B:B))), "Missing")</f>
        <v>2169539.812069878</v>
      </c>
      <c r="R6273" t="str">
        <f t="shared" si="97"/>
        <v>Yes</v>
      </c>
    </row>
    <row r="6274" spans="1:18" x14ac:dyDescent="0.25">
      <c r="A6274" t="s">
        <v>8890</v>
      </c>
      <c r="B6274" t="s">
        <v>41</v>
      </c>
      <c r="C6274" t="s">
        <v>24</v>
      </c>
      <c r="D6274" s="11">
        <v>2006</v>
      </c>
      <c r="E6274" t="s">
        <v>8885</v>
      </c>
      <c r="F6274">
        <v>7.3</v>
      </c>
      <c r="G6274">
        <v>131000</v>
      </c>
      <c r="H6274" t="s">
        <v>4605</v>
      </c>
      <c r="I6274" t="s">
        <v>4605</v>
      </c>
      <c r="J6274" t="s">
        <v>8889</v>
      </c>
      <c r="K6274" t="s">
        <v>7</v>
      </c>
      <c r="L6274" s="7">
        <v>5000000</v>
      </c>
      <c r="M6274" s="7">
        <v>26986174</v>
      </c>
      <c r="N6274" t="s">
        <v>3248</v>
      </c>
      <c r="O6274">
        <v>97</v>
      </c>
      <c r="P6274" s="8">
        <f>_xlfn.XLOOKUP(D6274,Consumer_Price_Index!A:A,Consumer_Price_Index!B:B)</f>
        <v>201.6</v>
      </c>
      <c r="Q6274" s="13">
        <f>IF(ISNUMBER(M6274), M6274*(Consumer_Price_Index!$B$45/(_xlfn.XLOOKUP('Working Data'!D4948,Consumer_Price_Index!A:A,Consumer_Price_Index!B:B))), "Missing")</f>
        <v>49355865.653061226</v>
      </c>
      <c r="R6274" t="str">
        <f t="shared" si="97"/>
        <v>Yes</v>
      </c>
    </row>
    <row r="6275" spans="1:18" x14ac:dyDescent="0.25">
      <c r="A6275" t="s">
        <v>20318</v>
      </c>
      <c r="B6275" t="s">
        <v>101</v>
      </c>
      <c r="C6275" t="s">
        <v>24</v>
      </c>
      <c r="D6275" s="11">
        <v>1985</v>
      </c>
      <c r="E6275" t="s">
        <v>20317</v>
      </c>
      <c r="F6275">
        <v>7.3</v>
      </c>
      <c r="G6275">
        <v>88000</v>
      </c>
      <c r="H6275" t="s">
        <v>6671</v>
      </c>
      <c r="I6275" t="s">
        <v>13233</v>
      </c>
      <c r="J6275" t="s">
        <v>20316</v>
      </c>
      <c r="K6275" t="s">
        <v>7</v>
      </c>
      <c r="L6275" s="7">
        <v>15000000</v>
      </c>
      <c r="M6275" s="7">
        <v>14643997</v>
      </c>
      <c r="N6275" t="s">
        <v>108</v>
      </c>
      <c r="O6275">
        <v>94</v>
      </c>
      <c r="P6275" s="8">
        <f>_xlfn.XLOOKUP(D6275,Consumer_Price_Index!A:A,Consumer_Price_Index!B:B)</f>
        <v>107.6</v>
      </c>
      <c r="Q6275" s="13">
        <f>IF(ISNUMBER(M6275), M6275*(Consumer_Price_Index!$B$45/(_xlfn.XLOOKUP('Working Data'!D649,Consumer_Price_Index!A:A,Consumer_Price_Index!B:B))), "Missing")</f>
        <v>41468642.062267661</v>
      </c>
      <c r="R6275" t="str">
        <f t="shared" ref="R6275:R6338" si="98">IF(AND(ISNUMBER(L6275), L6275&gt;0, ISNUMBER(M6275), M6275&gt;0), "Yes", "No")</f>
        <v>Yes</v>
      </c>
    </row>
    <row r="6276" spans="1:18" x14ac:dyDescent="0.25">
      <c r="A6276" t="s">
        <v>9504</v>
      </c>
      <c r="B6276" t="s">
        <v>68</v>
      </c>
      <c r="C6276" t="s">
        <v>409</v>
      </c>
      <c r="D6276" s="11">
        <v>2005</v>
      </c>
      <c r="E6276" t="s">
        <v>9208</v>
      </c>
      <c r="F6276">
        <v>7.3</v>
      </c>
      <c r="G6276">
        <v>133000</v>
      </c>
      <c r="H6276" t="s">
        <v>9506</v>
      </c>
      <c r="I6276" t="s">
        <v>9505</v>
      </c>
      <c r="J6276" t="s">
        <v>695</v>
      </c>
      <c r="K6276" t="s">
        <v>7</v>
      </c>
      <c r="L6276" s="7">
        <v>30000000</v>
      </c>
      <c r="M6276" s="7">
        <v>76669554</v>
      </c>
      <c r="N6276" t="s">
        <v>9504</v>
      </c>
      <c r="O6276">
        <v>136</v>
      </c>
      <c r="P6276" s="8">
        <f>_xlfn.XLOOKUP(D6276,Consumer_Price_Index!A:A,Consumer_Price_Index!B:B)</f>
        <v>195.3</v>
      </c>
      <c r="Q6276" s="13">
        <f>IF(ISNUMBER(M6276), M6276*(Consumer_Price_Index!$B$45/(_xlfn.XLOOKUP('Working Data'!D4699,Consumer_Price_Index!A:A,Consumer_Price_Index!B:B))), "Missing")</f>
        <v>171521388.42731276</v>
      </c>
      <c r="R6276" t="str">
        <f t="shared" si="98"/>
        <v>Yes</v>
      </c>
    </row>
    <row r="6277" spans="1:18" x14ac:dyDescent="0.25">
      <c r="A6277" t="s">
        <v>9474</v>
      </c>
      <c r="B6277" t="s">
        <v>101</v>
      </c>
      <c r="C6277" t="s">
        <v>73</v>
      </c>
      <c r="D6277" s="11">
        <v>2005</v>
      </c>
      <c r="E6277" t="s">
        <v>9242</v>
      </c>
      <c r="F6277">
        <v>7.3</v>
      </c>
      <c r="G6277">
        <v>251000</v>
      </c>
      <c r="H6277" t="s">
        <v>711</v>
      </c>
      <c r="I6277" t="s">
        <v>711</v>
      </c>
      <c r="J6277" t="s">
        <v>2674</v>
      </c>
      <c r="K6277" t="s">
        <v>7</v>
      </c>
      <c r="L6277" s="7">
        <v>40000000</v>
      </c>
      <c r="M6277" s="7">
        <v>118090836</v>
      </c>
      <c r="N6277" t="s">
        <v>138</v>
      </c>
      <c r="O6277">
        <v>77</v>
      </c>
      <c r="P6277" s="8">
        <f>_xlfn.XLOOKUP(D6277,Consumer_Price_Index!A:A,Consumer_Price_Index!B:B)</f>
        <v>195.3</v>
      </c>
      <c r="Q6277" s="13">
        <f>IF(ISNUMBER(M6277), M6277*(Consumer_Price_Index!$B$45/(_xlfn.XLOOKUP('Working Data'!D4712,Consumer_Price_Index!A:A,Consumer_Price_Index!B:B))), "Missing")</f>
        <v>152016382.46387833</v>
      </c>
      <c r="R6277" t="str">
        <f t="shared" si="98"/>
        <v>Yes</v>
      </c>
    </row>
    <row r="6278" spans="1:18" x14ac:dyDescent="0.25">
      <c r="A6278" t="s">
        <v>14919</v>
      </c>
      <c r="B6278" t="s">
        <v>41</v>
      </c>
      <c r="C6278" t="s">
        <v>34</v>
      </c>
      <c r="D6278" s="11">
        <v>1995</v>
      </c>
      <c r="E6278" t="s">
        <v>14643</v>
      </c>
      <c r="F6278">
        <v>7.3</v>
      </c>
      <c r="G6278">
        <v>105000</v>
      </c>
      <c r="H6278" t="s">
        <v>6897</v>
      </c>
      <c r="I6278" t="s">
        <v>14918</v>
      </c>
      <c r="J6278" t="s">
        <v>9628</v>
      </c>
      <c r="K6278" t="s">
        <v>7</v>
      </c>
      <c r="L6278" s="7">
        <v>53000000</v>
      </c>
      <c r="M6278" s="7">
        <v>157387195</v>
      </c>
      <c r="N6278" t="s">
        <v>8102</v>
      </c>
      <c r="O6278">
        <v>116</v>
      </c>
      <c r="P6278" s="8">
        <f>_xlfn.XLOOKUP(D6278,Consumer_Price_Index!A:A,Consumer_Price_Index!B:B)</f>
        <v>152.4</v>
      </c>
      <c r="Q6278" s="13">
        <f>IF(ISNUMBER(M6278), M6278*(Consumer_Price_Index!$B$45/(_xlfn.XLOOKUP('Working Data'!D2688,Consumer_Price_Index!A:A,Consumer_Price_Index!B:B))), "Missing")</f>
        <v>223570528.28205127</v>
      </c>
      <c r="R6278" t="str">
        <f t="shared" si="98"/>
        <v>Yes</v>
      </c>
    </row>
    <row r="6279" spans="1:18" x14ac:dyDescent="0.25">
      <c r="A6279" t="s">
        <v>10090</v>
      </c>
      <c r="B6279" t="s">
        <v>41</v>
      </c>
      <c r="C6279" t="s">
        <v>34</v>
      </c>
      <c r="D6279" s="11">
        <v>2004</v>
      </c>
      <c r="E6279" t="s">
        <v>10012</v>
      </c>
      <c r="F6279">
        <v>7.3</v>
      </c>
      <c r="G6279">
        <v>243000</v>
      </c>
      <c r="H6279" t="s">
        <v>2680</v>
      </c>
      <c r="I6279" t="s">
        <v>7177</v>
      </c>
      <c r="J6279" t="s">
        <v>5971</v>
      </c>
      <c r="K6279" t="s">
        <v>7</v>
      </c>
      <c r="L6279" s="7">
        <v>26000000</v>
      </c>
      <c r="M6279" s="7">
        <v>102278712</v>
      </c>
      <c r="N6279" t="s">
        <v>6565</v>
      </c>
      <c r="O6279">
        <v>101</v>
      </c>
      <c r="P6279" s="8">
        <f>_xlfn.XLOOKUP(D6279,Consumer_Price_Index!A:A,Consumer_Price_Index!B:B)</f>
        <v>188.9</v>
      </c>
      <c r="Q6279" s="13">
        <f>IF(ISNUMBER(M6279), M6279*(Consumer_Price_Index!$B$45/(_xlfn.XLOOKUP('Working Data'!D4481,Consumer_Price_Index!A:A,Consumer_Price_Index!B:B))), "Missing")</f>
        <v>222126326.06129721</v>
      </c>
      <c r="R6279" t="str">
        <f t="shared" si="98"/>
        <v>Yes</v>
      </c>
    </row>
    <row r="6280" spans="1:18" x14ac:dyDescent="0.25">
      <c r="A6280" t="s">
        <v>18642</v>
      </c>
      <c r="B6280" t="s">
        <v>41</v>
      </c>
      <c r="C6280" t="s">
        <v>11</v>
      </c>
      <c r="D6280" s="11">
        <v>1988</v>
      </c>
      <c r="E6280" t="s">
        <v>18231</v>
      </c>
      <c r="F6280">
        <v>7.3</v>
      </c>
      <c r="G6280">
        <v>43000</v>
      </c>
      <c r="H6280" t="s">
        <v>4348</v>
      </c>
      <c r="I6280" t="s">
        <v>4348</v>
      </c>
      <c r="J6280" t="s">
        <v>13979</v>
      </c>
      <c r="K6280" t="s">
        <v>95</v>
      </c>
      <c r="L6280" s="7">
        <v>13000000</v>
      </c>
      <c r="M6280" s="7">
        <v>8038508</v>
      </c>
      <c r="N6280" t="s">
        <v>6260</v>
      </c>
      <c r="O6280">
        <v>116</v>
      </c>
      <c r="P6280" s="8">
        <f>_xlfn.XLOOKUP(D6280,Consumer_Price_Index!A:A,Consumer_Price_Index!B:B)</f>
        <v>118.3</v>
      </c>
      <c r="Q6280" s="13">
        <f>IF(ISNUMBER(M6280), M6280*(Consumer_Price_Index!$B$45/(_xlfn.XLOOKUP('Working Data'!D1279,Consumer_Price_Index!A:A,Consumer_Price_Index!B:B))), "Missing")</f>
        <v>16071741.388451442</v>
      </c>
      <c r="R6280" t="str">
        <f t="shared" si="98"/>
        <v>Yes</v>
      </c>
    </row>
    <row r="6281" spans="1:18" x14ac:dyDescent="0.25">
      <c r="A6281" t="s">
        <v>15341</v>
      </c>
      <c r="B6281" t="s">
        <v>41</v>
      </c>
      <c r="C6281" t="s">
        <v>11</v>
      </c>
      <c r="D6281" s="11">
        <v>1994</v>
      </c>
      <c r="E6281" t="s">
        <v>14525</v>
      </c>
      <c r="F6281">
        <v>7.3</v>
      </c>
      <c r="G6281">
        <v>23000</v>
      </c>
      <c r="H6281" t="s">
        <v>6153</v>
      </c>
      <c r="I6281" t="s">
        <v>15340</v>
      </c>
      <c r="J6281" t="s">
        <v>5555</v>
      </c>
      <c r="K6281" t="s">
        <v>265</v>
      </c>
      <c r="L6281" s="7">
        <v>12000000</v>
      </c>
      <c r="M6281" s="7">
        <v>3103716</v>
      </c>
      <c r="N6281" t="s">
        <v>9824</v>
      </c>
      <c r="O6281">
        <v>103</v>
      </c>
      <c r="P6281" s="8">
        <f>_xlfn.XLOOKUP(D6281,Consumer_Price_Index!A:A,Consumer_Price_Index!B:B)</f>
        <v>148.19999999999999</v>
      </c>
      <c r="Q6281" s="13">
        <f>IF(ISNUMBER(M6281), M6281*(Consumer_Price_Index!$B$45/(_xlfn.XLOOKUP('Working Data'!D2533,Consumer_Price_Index!A:A,Consumer_Price_Index!B:B))), "Missing")</f>
        <v>5676484.1848739497</v>
      </c>
      <c r="R6281" t="str">
        <f t="shared" si="98"/>
        <v>Yes</v>
      </c>
    </row>
    <row r="6282" spans="1:18" x14ac:dyDescent="0.25">
      <c r="A6282" t="s">
        <v>5122</v>
      </c>
      <c r="B6282" t="s">
        <v>101</v>
      </c>
      <c r="C6282" t="s">
        <v>73</v>
      </c>
      <c r="D6282" s="11">
        <v>2013</v>
      </c>
      <c r="E6282" t="s">
        <v>5057</v>
      </c>
      <c r="F6282">
        <v>7.3</v>
      </c>
      <c r="G6282">
        <v>377000</v>
      </c>
      <c r="H6282" t="s">
        <v>5121</v>
      </c>
      <c r="I6282" t="s">
        <v>2417</v>
      </c>
      <c r="J6282" t="s">
        <v>1358</v>
      </c>
      <c r="K6282" t="s">
        <v>7</v>
      </c>
      <c r="L6282" s="7">
        <v>76000000</v>
      </c>
      <c r="M6282" s="7">
        <v>970766005</v>
      </c>
      <c r="N6282" t="s">
        <v>103</v>
      </c>
      <c r="O6282">
        <v>98</v>
      </c>
      <c r="P6282" s="8">
        <f>_xlfn.XLOOKUP(D6282,Consumer_Price_Index!A:A,Consumer_Price_Index!B:B)</f>
        <v>233</v>
      </c>
      <c r="Q6282" s="13">
        <f>IF(ISNUMBER(M6282), M6282*(Consumer_Price_Index!$B$45/(_xlfn.XLOOKUP('Working Data'!D6313,Consumer_Price_Index!A:A,Consumer_Price_Index!B:B))), "Missing")</f>
        <v>2846895108.0221362</v>
      </c>
      <c r="R6282" t="str">
        <f t="shared" si="98"/>
        <v>Yes</v>
      </c>
    </row>
    <row r="6283" spans="1:18" x14ac:dyDescent="0.25">
      <c r="A6283" t="s">
        <v>2248</v>
      </c>
      <c r="B6283" t="s">
        <v>41</v>
      </c>
      <c r="C6283" t="s">
        <v>87</v>
      </c>
      <c r="D6283" s="11">
        <v>2017</v>
      </c>
      <c r="E6283" t="s">
        <v>2119</v>
      </c>
      <c r="F6283">
        <v>7.3</v>
      </c>
      <c r="G6283">
        <v>50000</v>
      </c>
      <c r="H6283" t="s">
        <v>2247</v>
      </c>
      <c r="I6283" t="s">
        <v>2246</v>
      </c>
      <c r="J6283" t="s">
        <v>1538</v>
      </c>
      <c r="K6283" t="s">
        <v>7</v>
      </c>
      <c r="L6283" s="7">
        <v>34000000</v>
      </c>
      <c r="M6283" s="7">
        <v>23355100</v>
      </c>
      <c r="N6283" t="s">
        <v>532</v>
      </c>
      <c r="O6283">
        <v>143</v>
      </c>
      <c r="P6283" s="8">
        <f>_xlfn.XLOOKUP(D6283,Consumer_Price_Index!A:A,Consumer_Price_Index!B:B)</f>
        <v>245.1</v>
      </c>
      <c r="Q6283" s="13">
        <f>IF(ISNUMBER(M6283), M6283*(Consumer_Price_Index!$B$45/(_xlfn.XLOOKUP('Working Data'!D7183,Consumer_Price_Index!A:A,Consumer_Price_Index!B:B))), "Missing")</f>
        <v>32628606.006419074</v>
      </c>
      <c r="R6283" t="str">
        <f t="shared" si="98"/>
        <v>Yes</v>
      </c>
    </row>
    <row r="6284" spans="1:18" x14ac:dyDescent="0.25">
      <c r="A6284" t="s">
        <v>10993</v>
      </c>
      <c r="B6284" t="s">
        <v>41</v>
      </c>
      <c r="C6284" t="s">
        <v>87</v>
      </c>
      <c r="D6284" s="11">
        <v>2002</v>
      </c>
      <c r="E6284" t="s">
        <v>10245</v>
      </c>
      <c r="F6284">
        <v>7.3</v>
      </c>
      <c r="G6284">
        <v>41000</v>
      </c>
      <c r="H6284" t="s">
        <v>2165</v>
      </c>
      <c r="I6284" t="s">
        <v>812</v>
      </c>
      <c r="J6284" t="s">
        <v>3651</v>
      </c>
      <c r="K6284" t="s">
        <v>265</v>
      </c>
      <c r="L6284" s="7">
        <v>10000000</v>
      </c>
      <c r="M6284" s="7">
        <v>13904766</v>
      </c>
      <c r="N6284" t="s">
        <v>717</v>
      </c>
      <c r="O6284">
        <v>97</v>
      </c>
      <c r="P6284" s="8">
        <f>_xlfn.XLOOKUP(D6284,Consumer_Price_Index!A:A,Consumer_Price_Index!B:B)</f>
        <v>179.9</v>
      </c>
      <c r="Q6284" s="13">
        <f>IF(ISNUMBER(M6284), M6284*(Consumer_Price_Index!$B$45/(_xlfn.XLOOKUP('Working Data'!D4157,Consumer_Price_Index!A:A,Consumer_Price_Index!B:B))), "Missing")</f>
        <v>18452884.147212543</v>
      </c>
      <c r="R6284" t="str">
        <f t="shared" si="98"/>
        <v>Yes</v>
      </c>
    </row>
    <row r="6285" spans="1:18" x14ac:dyDescent="0.25">
      <c r="A6285" t="s">
        <v>12839</v>
      </c>
      <c r="B6285" t="s">
        <v>41</v>
      </c>
      <c r="C6285" t="s">
        <v>100</v>
      </c>
      <c r="D6285" s="11">
        <v>1999</v>
      </c>
      <c r="E6285" t="s">
        <v>12615</v>
      </c>
      <c r="F6285">
        <v>7.3</v>
      </c>
      <c r="G6285">
        <v>210000</v>
      </c>
      <c r="H6285" t="s">
        <v>4605</v>
      </c>
      <c r="I6285" t="s">
        <v>4605</v>
      </c>
      <c r="J6285" t="s">
        <v>2678</v>
      </c>
      <c r="K6285" t="s">
        <v>7</v>
      </c>
      <c r="L6285" s="7">
        <v>10000000</v>
      </c>
      <c r="M6285" s="7">
        <v>31429330</v>
      </c>
      <c r="N6285" t="s">
        <v>12838</v>
      </c>
      <c r="O6285">
        <v>130</v>
      </c>
      <c r="P6285" s="8">
        <f>_xlfn.XLOOKUP(D6285,Consumer_Price_Index!A:A,Consumer_Price_Index!B:B)</f>
        <v>166.6</v>
      </c>
      <c r="Q6285" s="13">
        <f>IF(ISNUMBER(M6285), M6285*(Consumer_Price_Index!$B$45/(_xlfn.XLOOKUP('Working Data'!D3473,Consumer_Price_Index!A:A,Consumer_Price_Index!B:B))), "Missing")</f>
        <v>73270978.201989293</v>
      </c>
      <c r="R6285" t="str">
        <f t="shared" si="98"/>
        <v>Yes</v>
      </c>
    </row>
    <row r="6286" spans="1:18" x14ac:dyDescent="0.25">
      <c r="A6286" t="s">
        <v>18062</v>
      </c>
      <c r="B6286" t="s">
        <v>41</v>
      </c>
      <c r="C6286" t="s">
        <v>87</v>
      </c>
      <c r="D6286" s="11">
        <v>1989</v>
      </c>
      <c r="E6286" t="s">
        <v>17849</v>
      </c>
      <c r="F6286">
        <v>7.3</v>
      </c>
      <c r="G6286">
        <v>34000</v>
      </c>
      <c r="H6286" t="s">
        <v>1418</v>
      </c>
      <c r="I6286" t="s">
        <v>18061</v>
      </c>
      <c r="J6286" t="s">
        <v>1822</v>
      </c>
      <c r="K6286" t="s">
        <v>7</v>
      </c>
      <c r="L6286" s="7">
        <v>2500000</v>
      </c>
      <c r="M6286" s="7">
        <v>4729352</v>
      </c>
      <c r="N6286" t="s">
        <v>8181</v>
      </c>
      <c r="O6286">
        <v>101</v>
      </c>
      <c r="P6286" s="8">
        <f>_xlfn.XLOOKUP(D6286,Consumer_Price_Index!A:A,Consumer_Price_Index!B:B)</f>
        <v>124</v>
      </c>
      <c r="Q6286" s="13">
        <f>IF(ISNUMBER(M6286), M6286*(Consumer_Price_Index!$B$45/(_xlfn.XLOOKUP('Working Data'!D1502,Consumer_Price_Index!A:A,Consumer_Price_Index!B:B))), "Missing")</f>
        <v>7147983.9007936511</v>
      </c>
      <c r="R6286" t="str">
        <f t="shared" si="98"/>
        <v>Yes</v>
      </c>
    </row>
    <row r="6287" spans="1:18" x14ac:dyDescent="0.25">
      <c r="A6287" t="s">
        <v>15512</v>
      </c>
      <c r="B6287" t="s">
        <v>68</v>
      </c>
      <c r="C6287" t="s">
        <v>24</v>
      </c>
      <c r="D6287" s="11">
        <v>1994</v>
      </c>
      <c r="E6287" t="s">
        <v>15197</v>
      </c>
      <c r="F6287">
        <v>7.3</v>
      </c>
      <c r="G6287">
        <v>361000</v>
      </c>
      <c r="H6287" t="s">
        <v>1933</v>
      </c>
      <c r="I6287" t="s">
        <v>1933</v>
      </c>
      <c r="J6287" t="s">
        <v>4521</v>
      </c>
      <c r="K6287" t="s">
        <v>7</v>
      </c>
      <c r="L6287" s="7">
        <v>17000000</v>
      </c>
      <c r="M6287" s="7">
        <v>247275374</v>
      </c>
      <c r="N6287" t="s">
        <v>666</v>
      </c>
      <c r="O6287">
        <v>107</v>
      </c>
      <c r="P6287" s="8">
        <f>_xlfn.XLOOKUP(D6287,Consumer_Price_Index!A:A,Consumer_Price_Index!B:B)</f>
        <v>148.19999999999999</v>
      </c>
      <c r="Q6287" s="13">
        <f>IF(ISNUMBER(M6287), M6287*(Consumer_Price_Index!$B$45/(_xlfn.XLOOKUP('Working Data'!D2455,Consumer_Price_Index!A:A,Consumer_Price_Index!B:B))), "Missing")</f>
        <v>494388493.81758529</v>
      </c>
      <c r="R6287" t="str">
        <f t="shared" si="98"/>
        <v>Yes</v>
      </c>
    </row>
    <row r="6288" spans="1:18" x14ac:dyDescent="0.25">
      <c r="A6288" t="s">
        <v>8783</v>
      </c>
      <c r="B6288" t="s">
        <v>101</v>
      </c>
      <c r="C6288" t="s">
        <v>100</v>
      </c>
      <c r="D6288" s="11">
        <v>2006</v>
      </c>
      <c r="E6288" t="s">
        <v>8772</v>
      </c>
      <c r="F6288">
        <v>7.3</v>
      </c>
      <c r="G6288">
        <v>62000</v>
      </c>
      <c r="H6288" t="s">
        <v>8782</v>
      </c>
      <c r="I6288" t="s">
        <v>8781</v>
      </c>
      <c r="J6288" t="s">
        <v>4535</v>
      </c>
      <c r="K6288" t="s">
        <v>7</v>
      </c>
      <c r="L6288" s="7">
        <v>40000000</v>
      </c>
      <c r="M6288" s="7">
        <v>120455994</v>
      </c>
      <c r="N6288" t="s">
        <v>119</v>
      </c>
      <c r="O6288">
        <v>120</v>
      </c>
      <c r="P6288" s="8">
        <f>_xlfn.XLOOKUP(D6288,Consumer_Price_Index!A:A,Consumer_Price_Index!B:B)</f>
        <v>201.6</v>
      </c>
      <c r="Q6288" s="13">
        <f>IF(ISNUMBER(M6288), M6288*(Consumer_Price_Index!$B$45/(_xlfn.XLOOKUP('Working Data'!D4987,Consumer_Price_Index!A:A,Consumer_Price_Index!B:B))), "Missing")</f>
        <v>403772732.36303627</v>
      </c>
      <c r="R6288" t="str">
        <f t="shared" si="98"/>
        <v>Yes</v>
      </c>
    </row>
    <row r="6289" spans="1:18" x14ac:dyDescent="0.25">
      <c r="A6289" t="s">
        <v>13374</v>
      </c>
      <c r="B6289" t="s">
        <v>41</v>
      </c>
      <c r="C6289" t="s">
        <v>34</v>
      </c>
      <c r="D6289" s="11">
        <v>1998</v>
      </c>
      <c r="E6289" t="s">
        <v>13006</v>
      </c>
      <c r="F6289">
        <v>7.3</v>
      </c>
      <c r="G6289">
        <v>232000</v>
      </c>
      <c r="H6289" t="s">
        <v>6897</v>
      </c>
      <c r="I6289" t="s">
        <v>2486</v>
      </c>
      <c r="J6289" t="s">
        <v>115</v>
      </c>
      <c r="K6289" t="s">
        <v>7</v>
      </c>
      <c r="L6289" s="7">
        <v>90000000</v>
      </c>
      <c r="M6289" s="7">
        <v>250849789</v>
      </c>
      <c r="N6289" t="s">
        <v>6122</v>
      </c>
      <c r="O6289">
        <v>132</v>
      </c>
      <c r="P6289" s="8">
        <f>_xlfn.XLOOKUP(D6289,Consumer_Price_Index!A:A,Consumer_Price_Index!B:B)</f>
        <v>163</v>
      </c>
      <c r="Q6289" s="13">
        <f>IF(ISNUMBER(M6289), M6289*(Consumer_Price_Index!$B$45/(_xlfn.XLOOKUP('Working Data'!D3286,Consumer_Price_Index!A:A,Consumer_Price_Index!B:B))), "Missing")</f>
        <v>767408942.85441768</v>
      </c>
      <c r="R6289" t="str">
        <f t="shared" si="98"/>
        <v>Yes</v>
      </c>
    </row>
    <row r="6290" spans="1:18" x14ac:dyDescent="0.25">
      <c r="A6290" t="s">
        <v>7455</v>
      </c>
      <c r="B6290" t="s">
        <v>52</v>
      </c>
      <c r="C6290" t="s">
        <v>11</v>
      </c>
      <c r="D6290" s="11">
        <v>2009</v>
      </c>
      <c r="E6290" t="s">
        <v>7454</v>
      </c>
      <c r="F6290">
        <v>7.3</v>
      </c>
      <c r="G6290">
        <v>74000</v>
      </c>
      <c r="H6290" t="s">
        <v>1801</v>
      </c>
      <c r="I6290" t="s">
        <v>1801</v>
      </c>
      <c r="J6290" t="s">
        <v>7453</v>
      </c>
      <c r="K6290" t="s">
        <v>562</v>
      </c>
      <c r="L6290" s="7">
        <v>16000000</v>
      </c>
      <c r="M6290" s="7">
        <v>775385</v>
      </c>
      <c r="N6290" t="s">
        <v>7452</v>
      </c>
      <c r="O6290">
        <v>161</v>
      </c>
      <c r="P6290" s="8">
        <f>_xlfn.XLOOKUP(D6290,Consumer_Price_Index!A:A,Consumer_Price_Index!B:B)</f>
        <v>214.5</v>
      </c>
      <c r="Q6290" s="13">
        <f>IF(ISNUMBER(M6290), M6290*(Consumer_Price_Index!$B$45/(_xlfn.XLOOKUP('Working Data'!D5485,Consumer_Price_Index!A:A,Consumer_Price_Index!B:B))), "Missing")</f>
        <v>1997124.3406593406</v>
      </c>
      <c r="R6290" t="str">
        <f t="shared" si="98"/>
        <v>Yes</v>
      </c>
    </row>
    <row r="6291" spans="1:18" x14ac:dyDescent="0.25">
      <c r="A6291" t="s">
        <v>13751</v>
      </c>
      <c r="B6291" t="s">
        <v>41</v>
      </c>
      <c r="C6291" t="s">
        <v>11</v>
      </c>
      <c r="D6291" s="11">
        <v>1997</v>
      </c>
      <c r="E6291" t="s">
        <v>13750</v>
      </c>
      <c r="F6291">
        <v>7.3</v>
      </c>
      <c r="G6291">
        <v>9100</v>
      </c>
      <c r="H6291" t="s">
        <v>13749</v>
      </c>
      <c r="I6291" t="s">
        <v>13749</v>
      </c>
      <c r="J6291" t="s">
        <v>695</v>
      </c>
      <c r="K6291" t="s">
        <v>7</v>
      </c>
      <c r="L6291" s="7">
        <v>6000000</v>
      </c>
      <c r="M6291" s="7">
        <v>14842388</v>
      </c>
      <c r="N6291" t="s">
        <v>13748</v>
      </c>
      <c r="O6291">
        <v>109</v>
      </c>
      <c r="P6291" s="8">
        <f>_xlfn.XLOOKUP(D6291,Consumer_Price_Index!A:A,Consumer_Price_Index!B:B)</f>
        <v>160.5</v>
      </c>
      <c r="Q6291" s="13">
        <f>IF(ISNUMBER(M6291), M6291*(Consumer_Price_Index!$B$45/(_xlfn.XLOOKUP('Working Data'!D3152,Consumer_Price_Index!A:A,Consumer_Price_Index!B:B))), "Missing")</f>
        <v>23156557.212493598</v>
      </c>
      <c r="R6291" t="str">
        <f t="shared" si="98"/>
        <v>Yes</v>
      </c>
    </row>
    <row r="6292" spans="1:18" x14ac:dyDescent="0.25">
      <c r="A6292" t="s">
        <v>3710</v>
      </c>
      <c r="B6292" t="s">
        <v>41</v>
      </c>
      <c r="C6292" t="s">
        <v>34</v>
      </c>
      <c r="D6292" s="11">
        <v>2015</v>
      </c>
      <c r="E6292" t="s">
        <v>3244</v>
      </c>
      <c r="F6292">
        <v>7.3</v>
      </c>
      <c r="G6292">
        <v>81000</v>
      </c>
      <c r="H6292" t="s">
        <v>947</v>
      </c>
      <c r="I6292" t="s">
        <v>2777</v>
      </c>
      <c r="J6292" t="s">
        <v>1247</v>
      </c>
      <c r="K6292" t="s">
        <v>265</v>
      </c>
      <c r="L6292" s="7">
        <v>13000000</v>
      </c>
      <c r="M6292" s="7">
        <v>35259653</v>
      </c>
      <c r="N6292" t="s">
        <v>2847</v>
      </c>
      <c r="O6292">
        <v>102</v>
      </c>
      <c r="P6292" s="8">
        <f>_xlfn.XLOOKUP(D6292,Consumer_Price_Index!A:A,Consumer_Price_Index!B:B)</f>
        <v>237</v>
      </c>
      <c r="Q6292" s="13">
        <f>IF(ISNUMBER(M6292), M6292*(Consumer_Price_Index!$B$45/(_xlfn.XLOOKUP('Working Data'!D6775,Consumer_Price_Index!A:A,Consumer_Price_Index!B:B))), "Missing")</f>
        <v>62390338.38037166</v>
      </c>
      <c r="R6292" t="str">
        <f t="shared" si="98"/>
        <v>Yes</v>
      </c>
    </row>
    <row r="6293" spans="1:18" x14ac:dyDescent="0.25">
      <c r="A6293" t="s">
        <v>3343</v>
      </c>
      <c r="B6293" t="s">
        <v>68</v>
      </c>
      <c r="C6293" t="s">
        <v>100</v>
      </c>
      <c r="D6293" s="11">
        <v>2016</v>
      </c>
      <c r="E6293" t="s">
        <v>2861</v>
      </c>
      <c r="F6293">
        <v>7.3</v>
      </c>
      <c r="G6293">
        <v>422000</v>
      </c>
      <c r="H6293" t="s">
        <v>1764</v>
      </c>
      <c r="I6293" t="s">
        <v>1763</v>
      </c>
      <c r="J6293" t="s">
        <v>1164</v>
      </c>
      <c r="K6293" t="s">
        <v>265</v>
      </c>
      <c r="L6293" s="7">
        <v>180000000</v>
      </c>
      <c r="M6293" s="7">
        <v>814044001</v>
      </c>
      <c r="N6293" t="s">
        <v>934</v>
      </c>
      <c r="O6293">
        <v>132</v>
      </c>
      <c r="P6293" s="8">
        <f>_xlfn.XLOOKUP(D6293,Consumer_Price_Index!A:A,Consumer_Price_Index!B:B)</f>
        <v>240</v>
      </c>
      <c r="Q6293" s="13">
        <f>IF(ISNUMBER(M6293), M6293*(Consumer_Price_Index!$B$45/(_xlfn.XLOOKUP('Working Data'!D6879,Consumer_Price_Index!A:A,Consumer_Price_Index!B:B))), "Missing")</f>
        <v>1378761573.6781545</v>
      </c>
      <c r="R6293" t="str">
        <f t="shared" si="98"/>
        <v>Yes</v>
      </c>
    </row>
    <row r="6294" spans="1:18" x14ac:dyDescent="0.25">
      <c r="A6294" t="s">
        <v>15669</v>
      </c>
      <c r="B6294" t="s">
        <v>68</v>
      </c>
      <c r="C6294" t="s">
        <v>11</v>
      </c>
      <c r="D6294" s="11">
        <v>1993</v>
      </c>
      <c r="E6294" t="s">
        <v>15668</v>
      </c>
      <c r="F6294">
        <v>7.3</v>
      </c>
      <c r="G6294">
        <v>7800</v>
      </c>
      <c r="H6294" t="s">
        <v>11854</v>
      </c>
      <c r="I6294" t="s">
        <v>11854</v>
      </c>
      <c r="J6294" t="s">
        <v>15667</v>
      </c>
      <c r="K6294" t="s">
        <v>332</v>
      </c>
      <c r="L6294" s="7">
        <v>10500000</v>
      </c>
      <c r="M6294" s="7">
        <v>810455</v>
      </c>
      <c r="N6294" t="s">
        <v>15666</v>
      </c>
      <c r="O6294">
        <v>140</v>
      </c>
      <c r="P6294" s="8">
        <f>_xlfn.XLOOKUP(D6294,Consumer_Price_Index!A:A,Consumer_Price_Index!B:B)</f>
        <v>144.5</v>
      </c>
      <c r="Q6294" s="13">
        <f>IF(ISNUMBER(M6294), M6294*(Consumer_Price_Index!$B$45/(_xlfn.XLOOKUP('Working Data'!D2401,Consumer_Price_Index!A:A,Consumer_Price_Index!B:B))), "Missing")</f>
        <v>1075547.2060104529</v>
      </c>
      <c r="R6294" t="str">
        <f t="shared" si="98"/>
        <v>Yes</v>
      </c>
    </row>
    <row r="6295" spans="1:18" x14ac:dyDescent="0.25">
      <c r="A6295" t="s">
        <v>6434</v>
      </c>
      <c r="B6295" t="s">
        <v>68</v>
      </c>
      <c r="C6295" t="s">
        <v>34</v>
      </c>
      <c r="D6295" s="11">
        <v>2011</v>
      </c>
      <c r="E6295" t="s">
        <v>6433</v>
      </c>
      <c r="F6295">
        <v>7.3</v>
      </c>
      <c r="G6295">
        <v>362000</v>
      </c>
      <c r="H6295" t="s">
        <v>3396</v>
      </c>
      <c r="I6295" t="s">
        <v>1050</v>
      </c>
      <c r="J6295" t="s">
        <v>2534</v>
      </c>
      <c r="K6295" t="s">
        <v>7</v>
      </c>
      <c r="L6295" s="7">
        <v>125000000</v>
      </c>
      <c r="M6295" s="7">
        <v>626137675</v>
      </c>
      <c r="N6295" t="s">
        <v>103</v>
      </c>
      <c r="O6295">
        <v>130</v>
      </c>
      <c r="P6295" s="8">
        <f>_xlfn.XLOOKUP(D6295,Consumer_Price_Index!A:A,Consumer_Price_Index!B:B)</f>
        <v>224.9</v>
      </c>
      <c r="Q6295" s="13">
        <f>IF(ISNUMBER(M6295), M6295*(Consumer_Price_Index!$B$45/(_xlfn.XLOOKUP('Working Data'!D5850,Consumer_Price_Index!A:A,Consumer_Price_Index!B:B))), "Missing")</f>
        <v>946349948.2762897</v>
      </c>
      <c r="R6295" t="str">
        <f t="shared" si="98"/>
        <v>Yes</v>
      </c>
    </row>
    <row r="6296" spans="1:18" x14ac:dyDescent="0.25">
      <c r="A6296" t="s">
        <v>3254</v>
      </c>
      <c r="B6296" t="s">
        <v>101</v>
      </c>
      <c r="C6296" t="s">
        <v>73</v>
      </c>
      <c r="D6296" s="11">
        <v>2016</v>
      </c>
      <c r="E6296" t="s">
        <v>3253</v>
      </c>
      <c r="F6296">
        <v>7.3</v>
      </c>
      <c r="G6296">
        <v>250000</v>
      </c>
      <c r="H6296" t="s">
        <v>3252</v>
      </c>
      <c r="I6296" t="s">
        <v>3252</v>
      </c>
      <c r="J6296" t="s">
        <v>3251</v>
      </c>
      <c r="K6296" t="s">
        <v>7</v>
      </c>
      <c r="L6296" s="7">
        <v>200000000</v>
      </c>
      <c r="M6296" s="7">
        <v>1028570942</v>
      </c>
      <c r="N6296" t="s">
        <v>912</v>
      </c>
      <c r="O6296">
        <v>97</v>
      </c>
      <c r="P6296" s="8">
        <f>_xlfn.XLOOKUP(D6296,Consumer_Price_Index!A:A,Consumer_Price_Index!B:B)</f>
        <v>240</v>
      </c>
      <c r="Q6296" s="13">
        <f>IF(ISNUMBER(M6296), M6296*(Consumer_Price_Index!$B$45/(_xlfn.XLOOKUP('Working Data'!D6910,Consumer_Price_Index!A:A,Consumer_Price_Index!B:B))), "Missing")</f>
        <v>2056466968.683727</v>
      </c>
      <c r="R6296" t="str">
        <f t="shared" si="98"/>
        <v>Yes</v>
      </c>
    </row>
    <row r="6297" spans="1:18" x14ac:dyDescent="0.25">
      <c r="A6297" t="s">
        <v>12159</v>
      </c>
      <c r="B6297" t="s">
        <v>68</v>
      </c>
      <c r="C6297" t="s">
        <v>11</v>
      </c>
      <c r="D6297" s="11">
        <v>2000</v>
      </c>
      <c r="E6297" t="s">
        <v>11360</v>
      </c>
      <c r="F6297">
        <v>7.3</v>
      </c>
      <c r="G6297">
        <v>84000</v>
      </c>
      <c r="H6297" t="s">
        <v>1418</v>
      </c>
      <c r="I6297" t="s">
        <v>6657</v>
      </c>
      <c r="J6297" t="s">
        <v>10617</v>
      </c>
      <c r="K6297" t="s">
        <v>7</v>
      </c>
      <c r="L6297" s="7">
        <v>43000000</v>
      </c>
      <c r="M6297" s="7">
        <v>80049764</v>
      </c>
      <c r="N6297" t="s">
        <v>114</v>
      </c>
      <c r="O6297">
        <v>136</v>
      </c>
      <c r="P6297" s="8">
        <f>_xlfn.XLOOKUP(D6297,Consumer_Price_Index!A:A,Consumer_Price_Index!B:B)</f>
        <v>172.2</v>
      </c>
      <c r="Q6297" s="13">
        <f>IF(ISNUMBER(M6297), M6297*(Consumer_Price_Index!$B$45/(_xlfn.XLOOKUP('Working Data'!D3730,Consumer_Price_Index!A:A,Consumer_Price_Index!B:B))), "Missing")</f>
        <v>120987912.15674604</v>
      </c>
      <c r="R6297" t="str">
        <f t="shared" si="98"/>
        <v>Yes</v>
      </c>
    </row>
    <row r="6298" spans="1:18" x14ac:dyDescent="0.25">
      <c r="A6298" t="s">
        <v>1666</v>
      </c>
      <c r="B6298" t="s">
        <v>68</v>
      </c>
      <c r="C6298" t="s">
        <v>409</v>
      </c>
      <c r="D6298" s="11">
        <v>2018</v>
      </c>
      <c r="E6298" t="s">
        <v>1127</v>
      </c>
      <c r="F6298">
        <v>7.3</v>
      </c>
      <c r="G6298">
        <v>176000</v>
      </c>
      <c r="H6298" t="s">
        <v>1665</v>
      </c>
      <c r="I6298" t="s">
        <v>1664</v>
      </c>
      <c r="J6298" t="s">
        <v>1663</v>
      </c>
      <c r="K6298" t="s">
        <v>7</v>
      </c>
      <c r="L6298" s="7">
        <v>59000000</v>
      </c>
      <c r="M6298" s="7">
        <v>105713218</v>
      </c>
      <c r="N6298" t="s">
        <v>103</v>
      </c>
      <c r="O6298">
        <v>141</v>
      </c>
      <c r="P6298" s="8">
        <f>_xlfn.XLOOKUP(D6298,Consumer_Price_Index!A:A,Consumer_Price_Index!B:B)</f>
        <v>251.1</v>
      </c>
      <c r="Q6298" s="13">
        <f>IF(ISNUMBER(M6298), M6298*(Consumer_Price_Index!$B$45/(_xlfn.XLOOKUP('Working Data'!D7324,Consumer_Price_Index!A:A,Consumer_Price_Index!B:B))), "Missing")</f>
        <v>200690451.86666667</v>
      </c>
      <c r="R6298" t="str">
        <f t="shared" si="98"/>
        <v>Yes</v>
      </c>
    </row>
    <row r="6299" spans="1:18" x14ac:dyDescent="0.25">
      <c r="A6299" t="s">
        <v>7278</v>
      </c>
      <c r="B6299" t="s">
        <v>52</v>
      </c>
      <c r="C6299" t="s">
        <v>11</v>
      </c>
      <c r="D6299" s="11">
        <v>2009</v>
      </c>
      <c r="E6299" t="s">
        <v>7277</v>
      </c>
      <c r="F6299">
        <v>7.3</v>
      </c>
      <c r="G6299">
        <v>60000</v>
      </c>
      <c r="H6299" t="s">
        <v>3286</v>
      </c>
      <c r="I6299" t="s">
        <v>3286</v>
      </c>
      <c r="J6299" t="s">
        <v>7276</v>
      </c>
      <c r="K6299" t="s">
        <v>6178</v>
      </c>
      <c r="L6299" s="7">
        <v>3000000</v>
      </c>
      <c r="M6299" s="7">
        <v>2404300</v>
      </c>
      <c r="N6299" t="s">
        <v>717</v>
      </c>
      <c r="O6299">
        <v>123</v>
      </c>
      <c r="P6299" s="8">
        <f>_xlfn.XLOOKUP(D6299,Consumer_Price_Index!A:A,Consumer_Price_Index!B:B)</f>
        <v>214.5</v>
      </c>
      <c r="Q6299" s="13">
        <f>IF(ISNUMBER(M6299), M6299*(Consumer_Price_Index!$B$45/(_xlfn.XLOOKUP('Working Data'!D5559,Consumer_Price_Index!A:A,Consumer_Price_Index!B:B))), "Missing")</f>
        <v>5907985.564516129</v>
      </c>
      <c r="R6299" t="str">
        <f t="shared" si="98"/>
        <v>Yes</v>
      </c>
    </row>
    <row r="6300" spans="1:18" x14ac:dyDescent="0.25">
      <c r="A6300" t="s">
        <v>5838</v>
      </c>
      <c r="B6300" t="s">
        <v>41</v>
      </c>
      <c r="C6300" t="s">
        <v>11</v>
      </c>
      <c r="D6300" s="11">
        <v>2012</v>
      </c>
      <c r="E6300" t="s">
        <v>5356</v>
      </c>
      <c r="F6300">
        <v>7.3</v>
      </c>
      <c r="G6300">
        <v>334000</v>
      </c>
      <c r="H6300" t="s">
        <v>1359</v>
      </c>
      <c r="I6300" t="s">
        <v>2446</v>
      </c>
      <c r="J6300" t="s">
        <v>1804</v>
      </c>
      <c r="K6300" t="s">
        <v>7</v>
      </c>
      <c r="L6300" s="7">
        <v>31000000</v>
      </c>
      <c r="M6300" s="7">
        <v>161772375</v>
      </c>
      <c r="N6300" t="s">
        <v>108</v>
      </c>
      <c r="O6300">
        <v>138</v>
      </c>
      <c r="P6300" s="8">
        <f>_xlfn.XLOOKUP(D6300,Consumer_Price_Index!A:A,Consumer_Price_Index!B:B)</f>
        <v>229.6</v>
      </c>
      <c r="Q6300" s="13">
        <f>IF(ISNUMBER(M6300), M6300*(Consumer_Price_Index!$B$45/(_xlfn.XLOOKUP('Working Data'!D6070,Consumer_Price_Index!A:A,Consumer_Price_Index!B:B))), "Missing")</f>
        <v>237781199.52966711</v>
      </c>
      <c r="R6300" t="str">
        <f t="shared" si="98"/>
        <v>Yes</v>
      </c>
    </row>
    <row r="6301" spans="1:18" x14ac:dyDescent="0.25">
      <c r="A6301" t="s">
        <v>4199</v>
      </c>
      <c r="B6301" t="s">
        <v>41</v>
      </c>
      <c r="C6301" t="s">
        <v>24</v>
      </c>
      <c r="D6301" s="11">
        <v>2014</v>
      </c>
      <c r="E6301" t="s">
        <v>4198</v>
      </c>
      <c r="F6301">
        <v>7.3</v>
      </c>
      <c r="G6301">
        <v>51000</v>
      </c>
      <c r="H6301" t="s">
        <v>2359</v>
      </c>
      <c r="I6301" t="s">
        <v>2359</v>
      </c>
      <c r="J6301" t="s">
        <v>4197</v>
      </c>
      <c r="K6301" t="s">
        <v>1130</v>
      </c>
      <c r="M6301" s="7">
        <v>4094339</v>
      </c>
      <c r="N6301" t="s">
        <v>2357</v>
      </c>
      <c r="O6301">
        <v>120</v>
      </c>
      <c r="P6301" s="8">
        <f>_xlfn.XLOOKUP(D6301,Consumer_Price_Index!A:A,Consumer_Price_Index!B:B)</f>
        <v>236.7</v>
      </c>
      <c r="Q6301" s="13">
        <f>IF(ISNUMBER(M6301), M6301*(Consumer_Price_Index!$B$45/(_xlfn.XLOOKUP('Working Data'!D6610,Consumer_Price_Index!A:A,Consumer_Price_Index!B:B))), "Missing")</f>
        <v>6934658.6620344631</v>
      </c>
      <c r="R6301" t="str">
        <f t="shared" si="98"/>
        <v>No</v>
      </c>
    </row>
    <row r="6302" spans="1:18" x14ac:dyDescent="0.25">
      <c r="A6302" t="s">
        <v>6797</v>
      </c>
      <c r="B6302" t="s">
        <v>41</v>
      </c>
      <c r="C6302" t="s">
        <v>24</v>
      </c>
      <c r="D6302" s="11">
        <v>2010</v>
      </c>
      <c r="E6302" t="s">
        <v>6796</v>
      </c>
      <c r="F6302">
        <v>7.3</v>
      </c>
      <c r="G6302">
        <v>74000</v>
      </c>
      <c r="H6302" t="s">
        <v>6795</v>
      </c>
      <c r="I6302" t="s">
        <v>6795</v>
      </c>
      <c r="J6302" t="s">
        <v>6794</v>
      </c>
      <c r="K6302" t="s">
        <v>265</v>
      </c>
      <c r="M6302" s="7">
        <v>6149356</v>
      </c>
      <c r="N6302" t="s">
        <v>1466</v>
      </c>
      <c r="O6302">
        <v>97</v>
      </c>
      <c r="P6302" s="8">
        <f>_xlfn.XLOOKUP(D6302,Consumer_Price_Index!A:A,Consumer_Price_Index!B:B)</f>
        <v>218.1</v>
      </c>
      <c r="Q6302" s="13">
        <f>IF(ISNUMBER(M6302), M6302*(Consumer_Price_Index!$B$45/(_xlfn.XLOOKUP('Working Data'!D5736,Consumer_Price_Index!A:A,Consumer_Price_Index!B:B))), "Missing")</f>
        <v>10183199.854347827</v>
      </c>
      <c r="R6302" t="str">
        <f t="shared" si="98"/>
        <v>No</v>
      </c>
    </row>
    <row r="6303" spans="1:18" x14ac:dyDescent="0.25">
      <c r="A6303" t="s">
        <v>21383</v>
      </c>
      <c r="B6303" t="s">
        <v>41</v>
      </c>
      <c r="C6303" t="s">
        <v>409</v>
      </c>
      <c r="D6303" s="11">
        <v>1982</v>
      </c>
      <c r="E6303" t="s">
        <v>21382</v>
      </c>
      <c r="F6303">
        <v>7.3</v>
      </c>
      <c r="G6303">
        <v>7300</v>
      </c>
      <c r="H6303" t="s">
        <v>16086</v>
      </c>
      <c r="I6303" t="s">
        <v>21381</v>
      </c>
      <c r="J6303" t="s">
        <v>13145</v>
      </c>
      <c r="K6303" t="s">
        <v>7</v>
      </c>
      <c r="N6303" t="s">
        <v>16027</v>
      </c>
      <c r="O6303">
        <v>140</v>
      </c>
      <c r="P6303" s="8">
        <f>_xlfn.XLOOKUP(D6303,Consumer_Price_Index!A:A,Consumer_Price_Index!B:B)</f>
        <v>96.5</v>
      </c>
      <c r="Q6303" s="13" t="str">
        <f>IF(ISNUMBER(M6303), M6303*(Consumer_Price_Index!$B$45/(_xlfn.XLOOKUP('Working Data'!D263,Consumer_Price_Index!A:A,Consumer_Price_Index!B:B))), "Missing")</f>
        <v>Missing</v>
      </c>
      <c r="R6303" t="str">
        <f t="shared" si="98"/>
        <v>No</v>
      </c>
    </row>
    <row r="6304" spans="1:18" x14ac:dyDescent="0.25">
      <c r="A6304" t="s">
        <v>12206</v>
      </c>
      <c r="B6304" t="s">
        <v>68</v>
      </c>
      <c r="C6304" t="s">
        <v>87</v>
      </c>
      <c r="D6304" s="11">
        <v>2000</v>
      </c>
      <c r="E6304" t="s">
        <v>12185</v>
      </c>
      <c r="F6304">
        <v>7.3</v>
      </c>
      <c r="G6304">
        <v>103000</v>
      </c>
      <c r="H6304" t="s">
        <v>7821</v>
      </c>
      <c r="I6304" t="s">
        <v>12205</v>
      </c>
      <c r="J6304" t="s">
        <v>7427</v>
      </c>
      <c r="K6304" t="s">
        <v>7</v>
      </c>
      <c r="L6304" s="7">
        <v>31000000</v>
      </c>
      <c r="M6304" s="7">
        <v>68106245</v>
      </c>
      <c r="N6304" t="s">
        <v>666</v>
      </c>
      <c r="O6304">
        <v>118</v>
      </c>
      <c r="P6304" s="8">
        <f>_xlfn.XLOOKUP(D6304,Consumer_Price_Index!A:A,Consumer_Price_Index!B:B)</f>
        <v>172.2</v>
      </c>
      <c r="Q6304" s="13">
        <f>IF(ISNUMBER(M6304), M6304*(Consumer_Price_Index!$B$45/(_xlfn.XLOOKUP('Working Data'!D3711,Consumer_Price_Index!A:A,Consumer_Price_Index!B:B))), "Missing")</f>
        <v>215046350.7927461</v>
      </c>
      <c r="R6304" t="str">
        <f t="shared" si="98"/>
        <v>Yes</v>
      </c>
    </row>
    <row r="6305" spans="1:18" x14ac:dyDescent="0.25">
      <c r="A6305" t="s">
        <v>14971</v>
      </c>
      <c r="B6305" t="s">
        <v>41</v>
      </c>
      <c r="C6305" t="s">
        <v>24</v>
      </c>
      <c r="D6305" s="11">
        <v>1995</v>
      </c>
      <c r="E6305" t="s">
        <v>14970</v>
      </c>
      <c r="F6305">
        <v>7.3</v>
      </c>
      <c r="G6305">
        <v>103000</v>
      </c>
      <c r="H6305" t="s">
        <v>896</v>
      </c>
      <c r="I6305" t="s">
        <v>2160</v>
      </c>
      <c r="J6305" t="s">
        <v>2160</v>
      </c>
      <c r="K6305" t="s">
        <v>7</v>
      </c>
      <c r="L6305" s="7">
        <v>3500000</v>
      </c>
      <c r="M6305" s="7">
        <v>28215918</v>
      </c>
      <c r="N6305" t="s">
        <v>666</v>
      </c>
      <c r="O6305">
        <v>91</v>
      </c>
      <c r="P6305" s="8">
        <f>_xlfn.XLOOKUP(D6305,Consumer_Price_Index!A:A,Consumer_Price_Index!B:B)</f>
        <v>152.4</v>
      </c>
      <c r="Q6305" s="13">
        <f>IF(ISNUMBER(M6305), M6305*(Consumer_Price_Index!$B$45/(_xlfn.XLOOKUP('Working Data'!D2665,Consumer_Price_Index!A:A,Consumer_Price_Index!B:B))), "Missing")</f>
        <v>48545399.291925468</v>
      </c>
      <c r="R6305" t="str">
        <f t="shared" si="98"/>
        <v>Yes</v>
      </c>
    </row>
    <row r="6306" spans="1:18" x14ac:dyDescent="0.25">
      <c r="A6306" t="s">
        <v>12866</v>
      </c>
      <c r="B6306" t="s">
        <v>101</v>
      </c>
      <c r="C6306" t="s">
        <v>100</v>
      </c>
      <c r="D6306" s="11">
        <v>1999</v>
      </c>
      <c r="E6306" t="s">
        <v>12734</v>
      </c>
      <c r="F6306">
        <v>7.3</v>
      </c>
      <c r="G6306">
        <v>155000</v>
      </c>
      <c r="H6306" t="s">
        <v>5015</v>
      </c>
      <c r="I6306" t="s">
        <v>12865</v>
      </c>
      <c r="J6306" t="s">
        <v>8405</v>
      </c>
      <c r="K6306" t="s">
        <v>7</v>
      </c>
      <c r="L6306" s="7">
        <v>45000000</v>
      </c>
      <c r="M6306" s="7">
        <v>90683916</v>
      </c>
      <c r="N6306" t="s">
        <v>632</v>
      </c>
      <c r="O6306">
        <v>102</v>
      </c>
      <c r="P6306" s="8">
        <f>_xlfn.XLOOKUP(D6306,Consumer_Price_Index!A:A,Consumer_Price_Index!B:B)</f>
        <v>166.6</v>
      </c>
      <c r="Q6306" s="13">
        <f>IF(ISNUMBER(M6306), M6306*(Consumer_Price_Index!$B$45/(_xlfn.XLOOKUP('Working Data'!D3458,Consumer_Price_Index!A:A,Consumer_Price_Index!B:B))), "Missing")</f>
        <v>115130788.35499999</v>
      </c>
      <c r="R6306" t="str">
        <f t="shared" si="98"/>
        <v>Yes</v>
      </c>
    </row>
    <row r="6307" spans="1:18" x14ac:dyDescent="0.25">
      <c r="A6307" t="s">
        <v>7702</v>
      </c>
      <c r="B6307" t="s">
        <v>52</v>
      </c>
      <c r="C6307" t="s">
        <v>34</v>
      </c>
      <c r="D6307" s="11">
        <v>2008</v>
      </c>
      <c r="E6307" t="s">
        <v>7701</v>
      </c>
      <c r="F6307">
        <v>7.3</v>
      </c>
      <c r="G6307">
        <v>58000</v>
      </c>
      <c r="H6307" t="s">
        <v>7700</v>
      </c>
      <c r="I6307" t="s">
        <v>7699</v>
      </c>
      <c r="J6307" t="s">
        <v>3227</v>
      </c>
      <c r="K6307" t="s">
        <v>169</v>
      </c>
      <c r="M6307" s="7">
        <v>38316584</v>
      </c>
      <c r="N6307" t="s">
        <v>7698</v>
      </c>
      <c r="O6307">
        <v>186</v>
      </c>
      <c r="P6307" s="8">
        <f>_xlfn.XLOOKUP(D6307,Consumer_Price_Index!A:A,Consumer_Price_Index!B:B)</f>
        <v>215.3</v>
      </c>
      <c r="Q6307" s="13">
        <f>IF(ISNUMBER(M6307), M6307*(Consumer_Price_Index!$B$45/(_xlfn.XLOOKUP('Working Data'!D5396,Consumer_Price_Index!A:A,Consumer_Price_Index!B:B))), "Missing")</f>
        <v>54429198.810256407</v>
      </c>
      <c r="R6307" t="str">
        <f t="shared" si="98"/>
        <v>No</v>
      </c>
    </row>
    <row r="6308" spans="1:18" x14ac:dyDescent="0.25">
      <c r="A6308" t="s">
        <v>11743</v>
      </c>
      <c r="B6308" t="s">
        <v>41</v>
      </c>
      <c r="C6308" t="s">
        <v>24</v>
      </c>
      <c r="D6308" s="11">
        <v>2001</v>
      </c>
      <c r="E6308" t="s">
        <v>11320</v>
      </c>
      <c r="F6308">
        <v>7.3</v>
      </c>
      <c r="G6308">
        <v>115000</v>
      </c>
      <c r="H6308" t="s">
        <v>10472</v>
      </c>
      <c r="I6308" t="s">
        <v>11742</v>
      </c>
      <c r="J6308" t="s">
        <v>2576</v>
      </c>
      <c r="K6308" t="s">
        <v>7</v>
      </c>
      <c r="L6308" s="7">
        <v>7000000</v>
      </c>
      <c r="M6308" s="7">
        <v>8764007</v>
      </c>
      <c r="N6308" t="s">
        <v>9348</v>
      </c>
      <c r="O6308">
        <v>111</v>
      </c>
      <c r="P6308" s="8">
        <f>_xlfn.XLOOKUP(D6308,Consumer_Price_Index!A:A,Consumer_Price_Index!B:B)</f>
        <v>177.1</v>
      </c>
      <c r="Q6308" s="13">
        <f>IF(ISNUMBER(M6308), M6308*(Consumer_Price_Index!$B$45/(_xlfn.XLOOKUP('Working Data'!D3865,Consumer_Price_Index!A:A,Consumer_Price_Index!B:B))), "Missing")</f>
        <v>12403125.559219694</v>
      </c>
      <c r="R6308" t="str">
        <f t="shared" si="98"/>
        <v>Yes</v>
      </c>
    </row>
    <row r="6309" spans="1:18" x14ac:dyDescent="0.25">
      <c r="A6309" t="s">
        <v>19368</v>
      </c>
      <c r="B6309" t="s">
        <v>68</v>
      </c>
      <c r="C6309" t="s">
        <v>24</v>
      </c>
      <c r="D6309" s="11">
        <v>1986</v>
      </c>
      <c r="E6309" t="s">
        <v>19367</v>
      </c>
      <c r="F6309">
        <v>7.3</v>
      </c>
      <c r="G6309">
        <v>4900</v>
      </c>
      <c r="H6309" t="s">
        <v>18779</v>
      </c>
      <c r="I6309" t="s">
        <v>18779</v>
      </c>
      <c r="J6309" t="s">
        <v>17270</v>
      </c>
      <c r="K6309" t="s">
        <v>300</v>
      </c>
      <c r="M6309" s="7">
        <v>837623</v>
      </c>
      <c r="N6309" t="s">
        <v>19366</v>
      </c>
      <c r="O6309">
        <v>125</v>
      </c>
      <c r="P6309" s="8">
        <f>_xlfn.XLOOKUP(D6309,Consumer_Price_Index!A:A,Consumer_Price_Index!B:B)</f>
        <v>109.6</v>
      </c>
      <c r="Q6309" s="13">
        <f>IF(ISNUMBER(M6309), M6309*(Consumer_Price_Index!$B$45/(_xlfn.XLOOKUP('Working Data'!D1007,Consumer_Price_Index!A:A,Consumer_Price_Index!B:B))), "Missing")</f>
        <v>1078258.2513730461</v>
      </c>
      <c r="R6309" t="str">
        <f t="shared" si="98"/>
        <v>No</v>
      </c>
    </row>
    <row r="6310" spans="1:18" x14ac:dyDescent="0.25">
      <c r="A6310" t="s">
        <v>12856</v>
      </c>
      <c r="B6310" t="s">
        <v>41</v>
      </c>
      <c r="C6310" t="s">
        <v>409</v>
      </c>
      <c r="D6310" s="11">
        <v>1999</v>
      </c>
      <c r="E6310" t="s">
        <v>12094</v>
      </c>
      <c r="F6310">
        <v>7.3</v>
      </c>
      <c r="G6310">
        <v>169000</v>
      </c>
      <c r="H6310" t="s">
        <v>1012</v>
      </c>
      <c r="I6310" t="s">
        <v>12855</v>
      </c>
      <c r="J6310" t="s">
        <v>5538</v>
      </c>
      <c r="K6310" t="s">
        <v>332</v>
      </c>
      <c r="L6310" s="7">
        <v>40000000</v>
      </c>
      <c r="M6310" s="7">
        <v>48350205</v>
      </c>
      <c r="N6310" t="s">
        <v>114</v>
      </c>
      <c r="O6310">
        <v>127</v>
      </c>
      <c r="P6310" s="8">
        <f>_xlfn.XLOOKUP(D6310,Consumer_Price_Index!A:A,Consumer_Price_Index!B:B)</f>
        <v>166.6</v>
      </c>
      <c r="Q6310" s="13">
        <f>IF(ISNUMBER(M6310), M6310*(Consumer_Price_Index!$B$45/(_xlfn.XLOOKUP('Working Data'!D3464,Consumer_Price_Index!A:A,Consumer_Price_Index!B:B))), "Missing")</f>
        <v>73076921.941964284</v>
      </c>
      <c r="R6310" t="str">
        <f t="shared" si="98"/>
        <v>Yes</v>
      </c>
    </row>
    <row r="6311" spans="1:18" x14ac:dyDescent="0.25">
      <c r="A6311" t="s">
        <v>19180</v>
      </c>
      <c r="B6311" t="s">
        <v>41</v>
      </c>
      <c r="C6311" t="s">
        <v>409</v>
      </c>
      <c r="D6311" s="11">
        <v>1987</v>
      </c>
      <c r="E6311" t="s">
        <v>18307</v>
      </c>
      <c r="F6311">
        <v>7.3</v>
      </c>
      <c r="G6311">
        <v>131000</v>
      </c>
      <c r="H6311" t="s">
        <v>3587</v>
      </c>
      <c r="I6311" t="s">
        <v>17314</v>
      </c>
      <c r="J6311" t="s">
        <v>7071</v>
      </c>
      <c r="K6311" t="s">
        <v>7</v>
      </c>
      <c r="L6311" s="7">
        <v>13000000</v>
      </c>
      <c r="M6311" s="7">
        <v>123922370</v>
      </c>
      <c r="N6311" t="s">
        <v>6122</v>
      </c>
      <c r="O6311">
        <v>121</v>
      </c>
      <c r="P6311" s="8">
        <f>_xlfn.XLOOKUP(D6311,Consumer_Price_Index!A:A,Consumer_Price_Index!B:B)</f>
        <v>113.6</v>
      </c>
      <c r="Q6311" s="13">
        <f>IF(ISNUMBER(M6311), M6311*(Consumer_Price_Index!$B$45/(_xlfn.XLOOKUP('Working Data'!D1071,Consumer_Price_Index!A:A,Consumer_Price_Index!B:B))), "Missing")</f>
        <v>235259477.50155762</v>
      </c>
      <c r="R6311" t="str">
        <f t="shared" si="98"/>
        <v>Yes</v>
      </c>
    </row>
    <row r="6312" spans="1:18" x14ac:dyDescent="0.25">
      <c r="A6312" t="s">
        <v>3090</v>
      </c>
      <c r="B6312" t="s">
        <v>101</v>
      </c>
      <c r="C6312" t="s">
        <v>409</v>
      </c>
      <c r="D6312" s="11">
        <v>2016</v>
      </c>
      <c r="E6312" t="s">
        <v>2763</v>
      </c>
      <c r="F6312">
        <v>7.3</v>
      </c>
      <c r="G6312">
        <v>5300</v>
      </c>
      <c r="H6312" t="s">
        <v>3089</v>
      </c>
      <c r="I6312" t="s">
        <v>3088</v>
      </c>
      <c r="J6312" t="s">
        <v>3087</v>
      </c>
      <c r="K6312" t="s">
        <v>7</v>
      </c>
      <c r="L6312" s="7">
        <v>9000000</v>
      </c>
      <c r="M6312" s="7">
        <v>2000620</v>
      </c>
      <c r="N6312" t="s">
        <v>3086</v>
      </c>
      <c r="O6312">
        <v>130</v>
      </c>
      <c r="P6312" s="8">
        <f>_xlfn.XLOOKUP(D6312,Consumer_Price_Index!A:A,Consumer_Price_Index!B:B)</f>
        <v>240</v>
      </c>
      <c r="Q6312" s="13">
        <f>IF(ISNUMBER(M6312), M6312*(Consumer_Price_Index!$B$45/(_xlfn.XLOOKUP('Working Data'!D6960,Consumer_Price_Index!A:A,Consumer_Price_Index!B:B))), "Missing")</f>
        <v>3739809.2883435581</v>
      </c>
      <c r="R6312" t="str">
        <f t="shared" si="98"/>
        <v>Yes</v>
      </c>
    </row>
    <row r="6313" spans="1:18" x14ac:dyDescent="0.25">
      <c r="A6313" t="s">
        <v>20727</v>
      </c>
      <c r="B6313" t="s">
        <v>101</v>
      </c>
      <c r="C6313" t="s">
        <v>24</v>
      </c>
      <c r="D6313" s="11">
        <v>1984</v>
      </c>
      <c r="E6313" t="s">
        <v>20335</v>
      </c>
      <c r="F6313">
        <v>7.3</v>
      </c>
      <c r="G6313">
        <v>204000</v>
      </c>
      <c r="H6313" t="s">
        <v>10691</v>
      </c>
      <c r="I6313" t="s">
        <v>3868</v>
      </c>
      <c r="J6313" t="s">
        <v>17573</v>
      </c>
      <c r="K6313" t="s">
        <v>7</v>
      </c>
      <c r="L6313" s="7">
        <v>11000000</v>
      </c>
      <c r="M6313" s="7">
        <v>153633143</v>
      </c>
      <c r="N6313" t="s">
        <v>138</v>
      </c>
      <c r="O6313">
        <v>106</v>
      </c>
      <c r="P6313" s="8">
        <f>_xlfn.XLOOKUP(D6313,Consumer_Price_Index!A:A,Consumer_Price_Index!B:B)</f>
        <v>103.9</v>
      </c>
      <c r="Q6313" s="13">
        <f>IF(ISNUMBER(M6313), M6313*(Consumer_Price_Index!$B$45/(_xlfn.XLOOKUP('Working Data'!D492,Consumer_Price_Index!A:A,Consumer_Price_Index!B:B))), "Missing")</f>
        <v>412077629.15580988</v>
      </c>
      <c r="R6313" t="str">
        <f t="shared" si="98"/>
        <v>Yes</v>
      </c>
    </row>
    <row r="6314" spans="1:18" x14ac:dyDescent="0.25">
      <c r="A6314" t="s">
        <v>13853</v>
      </c>
      <c r="B6314" t="s">
        <v>41</v>
      </c>
      <c r="C6314" t="s">
        <v>34</v>
      </c>
      <c r="D6314" s="11">
        <v>1997</v>
      </c>
      <c r="E6314" t="s">
        <v>13596</v>
      </c>
      <c r="F6314">
        <v>7.3</v>
      </c>
      <c r="G6314">
        <v>90000</v>
      </c>
      <c r="H6314" t="s">
        <v>9711</v>
      </c>
      <c r="I6314" t="s">
        <v>13852</v>
      </c>
      <c r="J6314" t="s">
        <v>4321</v>
      </c>
      <c r="K6314" t="s">
        <v>7</v>
      </c>
      <c r="L6314" s="7">
        <v>15000000</v>
      </c>
      <c r="M6314" s="7">
        <v>28084357</v>
      </c>
      <c r="N6314" t="s">
        <v>8102</v>
      </c>
      <c r="O6314">
        <v>107</v>
      </c>
      <c r="P6314" s="8">
        <f>_xlfn.XLOOKUP(D6314,Consumer_Price_Index!A:A,Consumer_Price_Index!B:B)</f>
        <v>160.5</v>
      </c>
      <c r="Q6314" s="13">
        <f>IF(ISNUMBER(M6314), M6314*(Consumer_Price_Index!$B$45/(_xlfn.XLOOKUP('Working Data'!D3112,Consumer_Price_Index!A:A,Consumer_Price_Index!B:B))), "Missing")</f>
        <v>36106766.151476793</v>
      </c>
      <c r="R6314" t="str">
        <f t="shared" si="98"/>
        <v>Yes</v>
      </c>
    </row>
    <row r="6315" spans="1:18" x14ac:dyDescent="0.25">
      <c r="A6315" t="s">
        <v>15492</v>
      </c>
      <c r="B6315" t="s">
        <v>41</v>
      </c>
      <c r="C6315" t="s">
        <v>409</v>
      </c>
      <c r="D6315" s="11">
        <v>1994</v>
      </c>
      <c r="E6315" t="s">
        <v>15491</v>
      </c>
      <c r="F6315">
        <v>7.3</v>
      </c>
      <c r="G6315">
        <v>60000</v>
      </c>
      <c r="H6315" t="s">
        <v>4673</v>
      </c>
      <c r="I6315" t="s">
        <v>1675</v>
      </c>
      <c r="J6315" t="s">
        <v>15490</v>
      </c>
      <c r="K6315" t="s">
        <v>1031</v>
      </c>
      <c r="L6315" s="7">
        <v>5000000</v>
      </c>
      <c r="M6315" s="7">
        <v>3049135</v>
      </c>
      <c r="N6315" t="s">
        <v>15489</v>
      </c>
      <c r="O6315">
        <v>99</v>
      </c>
      <c r="P6315" s="8">
        <f>_xlfn.XLOOKUP(D6315,Consumer_Price_Index!A:A,Consumer_Price_Index!B:B)</f>
        <v>148.19999999999999</v>
      </c>
      <c r="Q6315" s="13">
        <f>IF(ISNUMBER(M6315), M6315*(Consumer_Price_Index!$B$45/(_xlfn.XLOOKUP('Working Data'!D2468,Consumer_Price_Index!A:A,Consumer_Price_Index!B:B))), "Missing")</f>
        <v>10220807.860286027</v>
      </c>
      <c r="R6315" t="str">
        <f t="shared" si="98"/>
        <v>Yes</v>
      </c>
    </row>
    <row r="6316" spans="1:18" x14ac:dyDescent="0.25">
      <c r="A6316" t="s">
        <v>19989</v>
      </c>
      <c r="B6316" t="s">
        <v>915</v>
      </c>
      <c r="C6316" t="s">
        <v>73</v>
      </c>
      <c r="D6316" s="11">
        <v>1985</v>
      </c>
      <c r="E6316" t="s">
        <v>19988</v>
      </c>
      <c r="F6316">
        <v>7.3</v>
      </c>
      <c r="G6316">
        <v>2600</v>
      </c>
      <c r="H6316" t="s">
        <v>32</v>
      </c>
      <c r="I6316" t="s">
        <v>19987</v>
      </c>
      <c r="J6316" t="s">
        <v>19986</v>
      </c>
      <c r="K6316" t="s">
        <v>7</v>
      </c>
      <c r="L6316" s="7">
        <v>2000000</v>
      </c>
      <c r="M6316" s="7">
        <v>7660857</v>
      </c>
      <c r="N6316" t="s">
        <v>17884</v>
      </c>
      <c r="O6316">
        <v>100</v>
      </c>
      <c r="P6316" s="8">
        <f>_xlfn.XLOOKUP(D6316,Consumer_Price_Index!A:A,Consumer_Price_Index!B:B)</f>
        <v>107.6</v>
      </c>
      <c r="Q6316" s="13">
        <f>IF(ISNUMBER(M6316), M6316*(Consumer_Price_Index!$B$45/(_xlfn.XLOOKUP('Working Data'!D785,Consumer_Price_Index!A:A,Consumer_Price_Index!B:B))), "Missing")</f>
        <v>22466440.114533201</v>
      </c>
      <c r="R6316" t="str">
        <f t="shared" si="98"/>
        <v>Yes</v>
      </c>
    </row>
    <row r="6317" spans="1:18" x14ac:dyDescent="0.25">
      <c r="A6317" t="s">
        <v>4649</v>
      </c>
      <c r="B6317" t="s">
        <v>915</v>
      </c>
      <c r="C6317" t="s">
        <v>73</v>
      </c>
      <c r="D6317" s="11">
        <v>1997</v>
      </c>
      <c r="E6317" t="s">
        <v>13946</v>
      </c>
      <c r="F6317">
        <v>7.3</v>
      </c>
      <c r="G6317">
        <v>212000</v>
      </c>
      <c r="H6317" t="s">
        <v>7479</v>
      </c>
      <c r="I6317" t="s">
        <v>7479</v>
      </c>
      <c r="J6317" t="s">
        <v>13955</v>
      </c>
      <c r="K6317" t="s">
        <v>7</v>
      </c>
      <c r="L6317" s="7">
        <v>85000000</v>
      </c>
      <c r="M6317" s="7">
        <v>252712101</v>
      </c>
      <c r="N6317" t="s">
        <v>119</v>
      </c>
      <c r="O6317">
        <v>93</v>
      </c>
      <c r="P6317" s="8">
        <f>_xlfn.XLOOKUP(D6317,Consumer_Price_Index!A:A,Consumer_Price_Index!B:B)</f>
        <v>160.5</v>
      </c>
      <c r="Q6317" s="13">
        <f>IF(ISNUMBER(M6317), M6317*(Consumer_Price_Index!$B$45/(_xlfn.XLOOKUP('Working Data'!D3064,Consumer_Price_Index!A:A,Consumer_Price_Index!B:B))), "Missing")</f>
        <v>342380512.11516225</v>
      </c>
      <c r="R6317" t="str">
        <f t="shared" si="98"/>
        <v>Yes</v>
      </c>
    </row>
    <row r="6318" spans="1:18" x14ac:dyDescent="0.25">
      <c r="A6318" t="s">
        <v>1961</v>
      </c>
      <c r="B6318" t="s">
        <v>41</v>
      </c>
      <c r="C6318" t="s">
        <v>11</v>
      </c>
      <c r="D6318" s="11">
        <v>2018</v>
      </c>
      <c r="E6318" t="s">
        <v>1569</v>
      </c>
      <c r="F6318">
        <v>7.3</v>
      </c>
      <c r="G6318">
        <v>259000</v>
      </c>
      <c r="H6318" t="s">
        <v>1095</v>
      </c>
      <c r="I6318" t="s">
        <v>1095</v>
      </c>
      <c r="J6318" t="s">
        <v>1960</v>
      </c>
      <c r="K6318" t="s">
        <v>7</v>
      </c>
      <c r="L6318" s="7">
        <v>10000000</v>
      </c>
      <c r="M6318" s="7">
        <v>80239658</v>
      </c>
      <c r="N6318" t="s">
        <v>1361</v>
      </c>
      <c r="O6318">
        <v>127</v>
      </c>
      <c r="P6318" s="8">
        <f>_xlfn.XLOOKUP(D6318,Consumer_Price_Index!A:A,Consumer_Price_Index!B:B)</f>
        <v>251.1</v>
      </c>
      <c r="Q6318" s="13">
        <f>IF(ISNUMBER(M6318), M6318*(Consumer_Price_Index!$B$45/(_xlfn.XLOOKUP('Working Data'!D7250,Consumer_Price_Index!A:A,Consumer_Price_Index!B:B))), "Missing")</f>
        <v>113981462.90256409</v>
      </c>
      <c r="R6318" t="str">
        <f t="shared" si="98"/>
        <v>Yes</v>
      </c>
    </row>
    <row r="6319" spans="1:18" x14ac:dyDescent="0.25">
      <c r="A6319" t="s">
        <v>19084</v>
      </c>
      <c r="B6319" t="s">
        <v>68</v>
      </c>
      <c r="C6319" t="s">
        <v>24</v>
      </c>
      <c r="D6319" s="11">
        <v>1987</v>
      </c>
      <c r="E6319" t="s">
        <v>19083</v>
      </c>
      <c r="F6319">
        <v>7.3</v>
      </c>
      <c r="G6319">
        <v>13000</v>
      </c>
      <c r="H6319" t="s">
        <v>11439</v>
      </c>
      <c r="I6319" t="s">
        <v>11439</v>
      </c>
      <c r="J6319" t="s">
        <v>18877</v>
      </c>
      <c r="K6319" t="s">
        <v>265</v>
      </c>
      <c r="M6319" s="7">
        <v>10021120</v>
      </c>
      <c r="N6319" t="s">
        <v>114</v>
      </c>
      <c r="O6319">
        <v>113</v>
      </c>
      <c r="P6319" s="8">
        <f>_xlfn.XLOOKUP(D6319,Consumer_Price_Index!A:A,Consumer_Price_Index!B:B)</f>
        <v>113.6</v>
      </c>
      <c r="Q6319" s="13">
        <f>IF(ISNUMBER(M6319), M6319*(Consumer_Price_Index!$B$45/(_xlfn.XLOOKUP('Working Data'!D1121,Consumer_Price_Index!A:A,Consumer_Price_Index!B:B))), "Missing")</f>
        <v>13576857.55446865</v>
      </c>
      <c r="R6319" t="str">
        <f t="shared" si="98"/>
        <v>No</v>
      </c>
    </row>
    <row r="6320" spans="1:18" x14ac:dyDescent="0.25">
      <c r="A6320" t="s">
        <v>19043</v>
      </c>
      <c r="B6320" t="s">
        <v>41</v>
      </c>
      <c r="C6320" t="s">
        <v>87</v>
      </c>
      <c r="D6320" s="11">
        <v>1987</v>
      </c>
      <c r="E6320" t="s">
        <v>19042</v>
      </c>
      <c r="F6320">
        <v>7.3</v>
      </c>
      <c r="G6320">
        <v>21000</v>
      </c>
      <c r="H6320" t="s">
        <v>7622</v>
      </c>
      <c r="I6320" t="s">
        <v>7622</v>
      </c>
      <c r="J6320" t="s">
        <v>19041</v>
      </c>
      <c r="K6320" t="s">
        <v>7</v>
      </c>
      <c r="M6320" s="7">
        <v>2585639</v>
      </c>
      <c r="N6320" t="s">
        <v>19040</v>
      </c>
      <c r="O6320">
        <v>102</v>
      </c>
      <c r="P6320" s="8">
        <f>_xlfn.XLOOKUP(D6320,Consumer_Price_Index!A:A,Consumer_Price_Index!B:B)</f>
        <v>113.6</v>
      </c>
      <c r="Q6320" s="13">
        <f>IF(ISNUMBER(M6320), M6320*(Consumer_Price_Index!$B$45/(_xlfn.XLOOKUP('Working Data'!D1137,Consumer_Price_Index!A:A,Consumer_Price_Index!B:B))), "Missing")</f>
        <v>5169581.3864829391</v>
      </c>
      <c r="R6320" t="str">
        <f t="shared" si="98"/>
        <v>No</v>
      </c>
    </row>
    <row r="6321" spans="1:18" x14ac:dyDescent="0.25">
      <c r="A6321" t="s">
        <v>9284</v>
      </c>
      <c r="B6321" t="s">
        <v>41</v>
      </c>
      <c r="C6321" t="s">
        <v>87</v>
      </c>
      <c r="D6321" s="11">
        <v>2005</v>
      </c>
      <c r="E6321" t="s">
        <v>9283</v>
      </c>
      <c r="F6321">
        <v>7.3</v>
      </c>
      <c r="G6321">
        <v>39000</v>
      </c>
      <c r="H6321" t="s">
        <v>6274</v>
      </c>
      <c r="I6321" t="s">
        <v>6274</v>
      </c>
      <c r="J6321" t="s">
        <v>9282</v>
      </c>
      <c r="K6321" t="s">
        <v>7</v>
      </c>
      <c r="L6321" s="7">
        <v>2800000</v>
      </c>
      <c r="M6321" s="7">
        <v>23563727</v>
      </c>
      <c r="N6321" t="s">
        <v>9281</v>
      </c>
      <c r="O6321">
        <v>116</v>
      </c>
      <c r="P6321" s="8">
        <f>_xlfn.XLOOKUP(D6321,Consumer_Price_Index!A:A,Consumer_Price_Index!B:B)</f>
        <v>195.3</v>
      </c>
      <c r="Q6321" s="13">
        <f>IF(ISNUMBER(M6321), M6321*(Consumer_Price_Index!$B$45/(_xlfn.XLOOKUP('Working Data'!D4790,Consumer_Price_Index!A:A,Consumer_Price_Index!B:B))), "Missing")</f>
        <v>45760787.870618224</v>
      </c>
      <c r="R6321" t="str">
        <f t="shared" si="98"/>
        <v>Yes</v>
      </c>
    </row>
    <row r="6322" spans="1:18" x14ac:dyDescent="0.25">
      <c r="A6322" t="s">
        <v>1163</v>
      </c>
      <c r="B6322" t="s">
        <v>101</v>
      </c>
      <c r="C6322" t="s">
        <v>409</v>
      </c>
      <c r="D6322" s="11">
        <v>2018</v>
      </c>
      <c r="E6322" t="s">
        <v>1112</v>
      </c>
      <c r="F6322">
        <v>7.3</v>
      </c>
      <c r="G6322">
        <v>15000</v>
      </c>
      <c r="H6322" t="s">
        <v>1162</v>
      </c>
      <c r="I6322" t="s">
        <v>1161</v>
      </c>
      <c r="J6322" t="s">
        <v>1160</v>
      </c>
      <c r="K6322" t="s">
        <v>7</v>
      </c>
      <c r="L6322" s="7">
        <v>7000000</v>
      </c>
      <c r="M6322" s="7">
        <v>86086881</v>
      </c>
      <c r="N6322" t="s">
        <v>1159</v>
      </c>
      <c r="O6322">
        <v>110</v>
      </c>
      <c r="P6322" s="8">
        <f>_xlfn.XLOOKUP(D6322,Consumer_Price_Index!A:A,Consumer_Price_Index!B:B)</f>
        <v>251.1</v>
      </c>
      <c r="Q6322" s="13">
        <f>IF(ISNUMBER(M6322), M6322*(Consumer_Price_Index!$B$45/(_xlfn.XLOOKUP('Working Data'!D7432,Consumer_Price_Index!A:A,Consumer_Price_Index!B:B))), "Missing")</f>
        <v>120269017.15130673</v>
      </c>
      <c r="R6322" t="str">
        <f t="shared" si="98"/>
        <v>Yes</v>
      </c>
    </row>
    <row r="6323" spans="1:18" x14ac:dyDescent="0.25">
      <c r="A6323" t="s">
        <v>10638</v>
      </c>
      <c r="B6323" t="s">
        <v>41</v>
      </c>
      <c r="C6323" t="s">
        <v>4370</v>
      </c>
      <c r="D6323" s="11">
        <v>2003</v>
      </c>
      <c r="E6323" t="s">
        <v>10316</v>
      </c>
      <c r="F6323">
        <v>7.3</v>
      </c>
      <c r="G6323">
        <v>233000</v>
      </c>
      <c r="H6323" t="s">
        <v>1012</v>
      </c>
      <c r="I6323" t="s">
        <v>10637</v>
      </c>
      <c r="J6323" t="s">
        <v>4321</v>
      </c>
      <c r="K6323" t="s">
        <v>7</v>
      </c>
      <c r="L6323" s="7">
        <v>28000000</v>
      </c>
      <c r="M6323" s="7">
        <v>90259536</v>
      </c>
      <c r="N6323" t="s">
        <v>114</v>
      </c>
      <c r="O6323">
        <v>90</v>
      </c>
      <c r="P6323" s="8">
        <f>_xlfn.XLOOKUP(D6323,Consumer_Price_Index!A:A,Consumer_Price_Index!B:B)</f>
        <v>184</v>
      </c>
      <c r="Q6323" s="13">
        <f>IF(ISNUMBER(M6323), M6323*(Consumer_Price_Index!$B$45/(_xlfn.XLOOKUP('Working Data'!D4283,Consumer_Price_Index!A:A,Consumer_Price_Index!B:B))), "Missing")</f>
        <v>171352527.2224299</v>
      </c>
      <c r="R6323" t="str">
        <f t="shared" si="98"/>
        <v>Yes</v>
      </c>
    </row>
    <row r="6324" spans="1:18" x14ac:dyDescent="0.25">
      <c r="A6324" t="s">
        <v>11192</v>
      </c>
      <c r="B6324" t="s">
        <v>52</v>
      </c>
      <c r="C6324" t="s">
        <v>87</v>
      </c>
      <c r="D6324" s="11">
        <v>1997</v>
      </c>
      <c r="E6324" t="s">
        <v>13141</v>
      </c>
      <c r="F6324">
        <v>7.3</v>
      </c>
      <c r="G6324">
        <v>14000</v>
      </c>
      <c r="H6324" t="s">
        <v>13665</v>
      </c>
      <c r="I6324" t="s">
        <v>13664</v>
      </c>
      <c r="J6324" t="s">
        <v>9138</v>
      </c>
      <c r="K6324" t="s">
        <v>1118</v>
      </c>
      <c r="M6324" s="7">
        <v>227569</v>
      </c>
      <c r="N6324" t="s">
        <v>13663</v>
      </c>
      <c r="O6324">
        <v>96</v>
      </c>
      <c r="P6324" s="8">
        <f>_xlfn.XLOOKUP(D6324,Consumer_Price_Index!A:A,Consumer_Price_Index!B:B)</f>
        <v>160.5</v>
      </c>
      <c r="Q6324" s="13">
        <f>IF(ISNUMBER(M6324), M6324*(Consumer_Price_Index!$B$45/(_xlfn.XLOOKUP('Working Data'!D3183,Consumer_Price_Index!A:A,Consumer_Price_Index!B:B))), "Missing")</f>
        <v>355044.9272913466</v>
      </c>
      <c r="R6324" t="str">
        <f t="shared" si="98"/>
        <v>No</v>
      </c>
    </row>
    <row r="6325" spans="1:18" x14ac:dyDescent="0.25">
      <c r="A6325" t="s">
        <v>1876</v>
      </c>
      <c r="B6325" t="s">
        <v>68</v>
      </c>
      <c r="C6325" t="s">
        <v>24</v>
      </c>
      <c r="D6325" s="11">
        <v>2018</v>
      </c>
      <c r="E6325" t="s">
        <v>1296</v>
      </c>
      <c r="F6325">
        <v>7.3</v>
      </c>
      <c r="G6325">
        <v>97000</v>
      </c>
      <c r="H6325" t="s">
        <v>1875</v>
      </c>
      <c r="I6325" t="s">
        <v>1875</v>
      </c>
      <c r="J6325" t="s">
        <v>1708</v>
      </c>
      <c r="K6325" t="s">
        <v>7</v>
      </c>
      <c r="L6325" s="7">
        <v>48000000</v>
      </c>
      <c r="M6325" s="7">
        <v>120556201</v>
      </c>
      <c r="N6325" t="s">
        <v>1874</v>
      </c>
      <c r="O6325">
        <v>118</v>
      </c>
      <c r="P6325" s="8">
        <f>_xlfn.XLOOKUP(D6325,Consumer_Price_Index!A:A,Consumer_Price_Index!B:B)</f>
        <v>251.1</v>
      </c>
      <c r="Q6325" s="13">
        <f>IF(ISNUMBER(M6325), M6325*(Consumer_Price_Index!$B$45/(_xlfn.XLOOKUP('Working Data'!D7272,Consumer_Price_Index!A:A,Consumer_Price_Index!B:B))), "Missing")</f>
        <v>220489042.28511405</v>
      </c>
      <c r="R6325" t="str">
        <f t="shared" si="98"/>
        <v>Yes</v>
      </c>
    </row>
    <row r="6326" spans="1:18" x14ac:dyDescent="0.25">
      <c r="A6326" t="s">
        <v>7381</v>
      </c>
      <c r="B6326" t="s">
        <v>68</v>
      </c>
      <c r="C6326" t="s">
        <v>409</v>
      </c>
      <c r="D6326" s="11">
        <v>2009</v>
      </c>
      <c r="E6326" t="s">
        <v>7198</v>
      </c>
      <c r="F6326">
        <v>7.3</v>
      </c>
      <c r="G6326">
        <v>153000</v>
      </c>
      <c r="H6326" t="s">
        <v>1244</v>
      </c>
      <c r="I6326" t="s">
        <v>7380</v>
      </c>
      <c r="J6326" t="s">
        <v>5276</v>
      </c>
      <c r="K6326" t="s">
        <v>7</v>
      </c>
      <c r="L6326" s="7">
        <v>60000000</v>
      </c>
      <c r="M6326" s="7">
        <v>122426792</v>
      </c>
      <c r="N6326" t="s">
        <v>138</v>
      </c>
      <c r="O6326">
        <v>134</v>
      </c>
      <c r="P6326" s="8">
        <f>_xlfn.XLOOKUP(D6326,Consumer_Price_Index!A:A,Consumer_Price_Index!B:B)</f>
        <v>214.5</v>
      </c>
      <c r="Q6326" s="13">
        <f>IF(ISNUMBER(M6326), M6326*(Consumer_Price_Index!$B$45/(_xlfn.XLOOKUP('Working Data'!D5514,Consumer_Price_Index!A:A,Consumer_Price_Index!B:B))), "Missing")</f>
        <v>157398495.8751055</v>
      </c>
      <c r="R6326" t="str">
        <f t="shared" si="98"/>
        <v>Yes</v>
      </c>
    </row>
    <row r="6327" spans="1:18" x14ac:dyDescent="0.25">
      <c r="A6327" t="s">
        <v>2737</v>
      </c>
      <c r="B6327" t="s">
        <v>41</v>
      </c>
      <c r="C6327" t="s">
        <v>5</v>
      </c>
      <c r="D6327" s="11">
        <v>2017</v>
      </c>
      <c r="E6327" t="s">
        <v>2030</v>
      </c>
      <c r="F6327">
        <v>7.3</v>
      </c>
      <c r="G6327">
        <v>478000</v>
      </c>
      <c r="H6327" t="s">
        <v>1024</v>
      </c>
      <c r="I6327" t="s">
        <v>2736</v>
      </c>
      <c r="J6327" t="s">
        <v>2735</v>
      </c>
      <c r="K6327" t="s">
        <v>7</v>
      </c>
      <c r="L6327" s="7">
        <v>35000000</v>
      </c>
      <c r="M6327" s="7">
        <v>701796444</v>
      </c>
      <c r="N6327" t="s">
        <v>666</v>
      </c>
      <c r="O6327">
        <v>135</v>
      </c>
      <c r="P6327" s="8">
        <f>_xlfn.XLOOKUP(D6327,Consumer_Price_Index!A:A,Consumer_Price_Index!B:B)</f>
        <v>245.1</v>
      </c>
      <c r="Q6327" s="13">
        <f>IF(ISNUMBER(M6327), M6327*(Consumer_Price_Index!$B$45/(_xlfn.XLOOKUP('Working Data'!D7048,Consumer_Price_Index!A:A,Consumer_Price_Index!B:B))), "Missing")</f>
        <v>996910846.09230757</v>
      </c>
      <c r="R6327" t="str">
        <f t="shared" si="98"/>
        <v>Yes</v>
      </c>
    </row>
    <row r="6328" spans="1:18" x14ac:dyDescent="0.25">
      <c r="A6328" t="s">
        <v>9682</v>
      </c>
      <c r="B6328" t="s">
        <v>41</v>
      </c>
      <c r="C6328" t="s">
        <v>409</v>
      </c>
      <c r="D6328" s="11">
        <v>2004</v>
      </c>
      <c r="E6328" t="s">
        <v>9681</v>
      </c>
      <c r="F6328">
        <v>7.3</v>
      </c>
      <c r="G6328">
        <v>20000</v>
      </c>
      <c r="H6328" t="s">
        <v>678</v>
      </c>
      <c r="I6328" t="s">
        <v>678</v>
      </c>
      <c r="J6328" t="s">
        <v>9680</v>
      </c>
      <c r="K6328" t="s">
        <v>265</v>
      </c>
      <c r="L6328" s="7">
        <v>2000000</v>
      </c>
      <c r="M6328" s="7">
        <v>1635056</v>
      </c>
      <c r="N6328" t="s">
        <v>9679</v>
      </c>
      <c r="O6328">
        <v>90</v>
      </c>
      <c r="P6328" s="8">
        <f>_xlfn.XLOOKUP(D6328,Consumer_Price_Index!A:A,Consumer_Price_Index!B:B)</f>
        <v>188.9</v>
      </c>
      <c r="Q6328" s="13">
        <f>IF(ISNUMBER(M6328), M6328*(Consumer_Price_Index!$B$45/(_xlfn.XLOOKUP('Working Data'!D4628,Consumer_Price_Index!A:A,Consumer_Price_Index!B:B))), "Missing")</f>
        <v>3447761.6830449831</v>
      </c>
      <c r="R6328" t="str">
        <f t="shared" si="98"/>
        <v>Yes</v>
      </c>
    </row>
    <row r="6329" spans="1:18" x14ac:dyDescent="0.25">
      <c r="A6329" t="s">
        <v>6310</v>
      </c>
      <c r="B6329" t="s">
        <v>68</v>
      </c>
      <c r="C6329" t="s">
        <v>11</v>
      </c>
      <c r="D6329" s="11">
        <v>2011</v>
      </c>
      <c r="E6329" t="s">
        <v>6194</v>
      </c>
      <c r="F6329">
        <v>7.3</v>
      </c>
      <c r="G6329">
        <v>83000</v>
      </c>
      <c r="H6329" t="s">
        <v>3775</v>
      </c>
      <c r="I6329" t="s">
        <v>6309</v>
      </c>
      <c r="J6329" t="s">
        <v>3144</v>
      </c>
      <c r="K6329" t="s">
        <v>265</v>
      </c>
      <c r="M6329" s="7">
        <v>34710627</v>
      </c>
      <c r="N6329" t="s">
        <v>1072</v>
      </c>
      <c r="O6329">
        <v>120</v>
      </c>
      <c r="P6329" s="8">
        <f>_xlfn.XLOOKUP(D6329,Consumer_Price_Index!A:A,Consumer_Price_Index!B:B)</f>
        <v>224.9</v>
      </c>
      <c r="Q6329" s="13">
        <f>IF(ISNUMBER(M6329), M6329*(Consumer_Price_Index!$B$45/(_xlfn.XLOOKUP('Working Data'!D5912,Consumer_Price_Index!A:A,Consumer_Price_Index!B:B))), "Missing")</f>
        <v>73192581.639446378</v>
      </c>
      <c r="R6329" t="str">
        <f t="shared" si="98"/>
        <v>No</v>
      </c>
    </row>
    <row r="6330" spans="1:18" x14ac:dyDescent="0.25">
      <c r="A6330" t="s">
        <v>14476</v>
      </c>
      <c r="B6330" t="s">
        <v>41</v>
      </c>
      <c r="C6330" t="s">
        <v>24</v>
      </c>
      <c r="D6330" s="11">
        <v>1996</v>
      </c>
      <c r="E6330" t="s">
        <v>14183</v>
      </c>
      <c r="F6330">
        <v>7.3</v>
      </c>
      <c r="G6330">
        <v>249000</v>
      </c>
      <c r="H6330" t="s">
        <v>3817</v>
      </c>
      <c r="I6330" t="s">
        <v>3817</v>
      </c>
      <c r="J6330" t="s">
        <v>1939</v>
      </c>
      <c r="K6330" t="s">
        <v>7</v>
      </c>
      <c r="L6330" s="7">
        <v>50000000</v>
      </c>
      <c r="M6330" s="7">
        <v>273552592</v>
      </c>
      <c r="N6330" t="s">
        <v>2694</v>
      </c>
      <c r="O6330">
        <v>139</v>
      </c>
      <c r="P6330" s="8">
        <f>_xlfn.XLOOKUP(D6330,Consumer_Price_Index!A:A,Consumer_Price_Index!B:B)</f>
        <v>156.9</v>
      </c>
      <c r="Q6330" s="13">
        <f>IF(ISNUMBER(M6330), M6330*(Consumer_Price_Index!$B$45/(_xlfn.XLOOKUP('Working Data'!D2859,Consumer_Price_Index!A:A,Consumer_Price_Index!B:B))), "Missing")</f>
        <v>388584964.02051276</v>
      </c>
      <c r="R6330" t="str">
        <f t="shared" si="98"/>
        <v>Yes</v>
      </c>
    </row>
    <row r="6331" spans="1:18" x14ac:dyDescent="0.25">
      <c r="A6331" t="s">
        <v>11350</v>
      </c>
      <c r="B6331" t="s">
        <v>41</v>
      </c>
      <c r="C6331" t="s">
        <v>11</v>
      </c>
      <c r="D6331" s="11">
        <v>2001</v>
      </c>
      <c r="E6331" t="s">
        <v>10861</v>
      </c>
      <c r="F6331">
        <v>7.3</v>
      </c>
      <c r="G6331">
        <v>19000</v>
      </c>
      <c r="H6331" t="s">
        <v>11349</v>
      </c>
      <c r="I6331" t="s">
        <v>4363</v>
      </c>
      <c r="J6331" t="s">
        <v>2555</v>
      </c>
      <c r="K6331" t="s">
        <v>504</v>
      </c>
      <c r="M6331" s="7">
        <v>15747450</v>
      </c>
      <c r="N6331" t="s">
        <v>11348</v>
      </c>
      <c r="O6331">
        <v>121</v>
      </c>
      <c r="P6331" s="8">
        <f>_xlfn.XLOOKUP(D6331,Consumer_Price_Index!A:A,Consumer_Price_Index!B:B)</f>
        <v>177.1</v>
      </c>
      <c r="Q6331" s="13">
        <f>IF(ISNUMBER(M6331), M6331*(Consumer_Price_Index!$B$45/(_xlfn.XLOOKUP('Working Data'!D4016,Consumer_Price_Index!A:A,Consumer_Price_Index!B:B))), "Missing")</f>
        <v>44593383.039033458</v>
      </c>
      <c r="R6331" t="str">
        <f t="shared" si="98"/>
        <v>No</v>
      </c>
    </row>
    <row r="6332" spans="1:18" x14ac:dyDescent="0.25">
      <c r="A6332" t="s">
        <v>8437</v>
      </c>
      <c r="B6332" t="s">
        <v>68</v>
      </c>
      <c r="C6332" t="s">
        <v>24</v>
      </c>
      <c r="D6332" s="11">
        <v>2007</v>
      </c>
      <c r="E6332" t="s">
        <v>8436</v>
      </c>
      <c r="F6332">
        <v>7.3</v>
      </c>
      <c r="G6332">
        <v>141000</v>
      </c>
      <c r="H6332" t="s">
        <v>2647</v>
      </c>
      <c r="I6332" t="s">
        <v>8435</v>
      </c>
      <c r="J6332" t="s">
        <v>1663</v>
      </c>
      <c r="K6332" t="s">
        <v>7</v>
      </c>
      <c r="L6332" s="7">
        <v>12000000</v>
      </c>
      <c r="M6332" s="7">
        <v>11293663</v>
      </c>
      <c r="N6332" t="s">
        <v>704</v>
      </c>
      <c r="O6332">
        <v>106</v>
      </c>
      <c r="P6332" s="8">
        <f>_xlfn.XLOOKUP(D6332,Consumer_Price_Index!A:A,Consumer_Price_Index!B:B)</f>
        <v>207.3</v>
      </c>
      <c r="Q6332" s="13">
        <f>IF(ISNUMBER(M6332), M6332*(Consumer_Price_Index!$B$45/(_xlfn.XLOOKUP('Working Data'!D5124,Consumer_Price_Index!A:A,Consumer_Price_Index!B:B))), "Missing")</f>
        <v>14039898.474500204</v>
      </c>
      <c r="R6332" t="str">
        <f t="shared" si="98"/>
        <v>Yes</v>
      </c>
    </row>
    <row r="6333" spans="1:18" x14ac:dyDescent="0.25">
      <c r="A6333" t="s">
        <v>5806</v>
      </c>
      <c r="B6333" t="s">
        <v>41</v>
      </c>
      <c r="C6333" t="s">
        <v>87</v>
      </c>
      <c r="D6333" s="11">
        <v>2012</v>
      </c>
      <c r="E6333" t="s">
        <v>5805</v>
      </c>
      <c r="F6333">
        <v>7.3</v>
      </c>
      <c r="G6333">
        <v>232000</v>
      </c>
      <c r="H6333" t="s">
        <v>3219</v>
      </c>
      <c r="I6333" t="s">
        <v>5804</v>
      </c>
      <c r="J6333" t="s">
        <v>1936</v>
      </c>
      <c r="K6333" t="s">
        <v>7</v>
      </c>
      <c r="L6333" s="7">
        <v>26000000</v>
      </c>
      <c r="M6333" s="7">
        <v>55404207</v>
      </c>
      <c r="N6333" t="s">
        <v>3248</v>
      </c>
      <c r="O6333">
        <v>116</v>
      </c>
      <c r="P6333" s="8">
        <f>_xlfn.XLOOKUP(D6333,Consumer_Price_Index!A:A,Consumer_Price_Index!B:B)</f>
        <v>229.6</v>
      </c>
      <c r="Q6333" s="13">
        <f>IF(ISNUMBER(M6333), M6333*(Consumer_Price_Index!$B$45/(_xlfn.XLOOKUP('Working Data'!D6085,Consumer_Price_Index!A:A,Consumer_Price_Index!B:B))), "Missing")</f>
        <v>154029761.6140511</v>
      </c>
      <c r="R6333" t="str">
        <f t="shared" si="98"/>
        <v>Yes</v>
      </c>
    </row>
    <row r="6334" spans="1:18" x14ac:dyDescent="0.25">
      <c r="A6334" t="s">
        <v>10109</v>
      </c>
      <c r="B6334" t="s">
        <v>41</v>
      </c>
      <c r="C6334" t="s">
        <v>34</v>
      </c>
      <c r="D6334" s="11">
        <v>2004</v>
      </c>
      <c r="E6334" t="s">
        <v>9480</v>
      </c>
      <c r="F6334">
        <v>7.3</v>
      </c>
      <c r="G6334">
        <v>171000</v>
      </c>
      <c r="H6334" t="s">
        <v>2658</v>
      </c>
      <c r="I6334" t="s">
        <v>10108</v>
      </c>
      <c r="J6334" t="s">
        <v>1053</v>
      </c>
      <c r="K6334" t="s">
        <v>265</v>
      </c>
      <c r="M6334" s="7">
        <v>11850214</v>
      </c>
      <c r="N6334" t="s">
        <v>598</v>
      </c>
      <c r="O6334">
        <v>105</v>
      </c>
      <c r="P6334" s="8">
        <f>_xlfn.XLOOKUP(D6334,Consumer_Price_Index!A:A,Consumer_Price_Index!B:B)</f>
        <v>188.9</v>
      </c>
      <c r="Q6334" s="13">
        <f>IF(ISNUMBER(M6334), M6334*(Consumer_Price_Index!$B$45/(_xlfn.XLOOKUP('Working Data'!D4472,Consumer_Price_Index!A:A,Consumer_Price_Index!B:B))), "Missing")</f>
        <v>21673230.527010802</v>
      </c>
      <c r="R6334" t="str">
        <f t="shared" si="98"/>
        <v>No</v>
      </c>
    </row>
    <row r="6335" spans="1:18" x14ac:dyDescent="0.25">
      <c r="A6335" t="s">
        <v>11188</v>
      </c>
      <c r="B6335" t="s">
        <v>101</v>
      </c>
      <c r="C6335" t="s">
        <v>73</v>
      </c>
      <c r="D6335" s="11">
        <v>2002</v>
      </c>
      <c r="E6335" t="s">
        <v>11000</v>
      </c>
      <c r="F6335">
        <v>7.3</v>
      </c>
      <c r="G6335">
        <v>174000</v>
      </c>
      <c r="H6335" t="s">
        <v>819</v>
      </c>
      <c r="I6335" t="s">
        <v>98</v>
      </c>
      <c r="J6335" t="s">
        <v>11187</v>
      </c>
      <c r="K6335" t="s">
        <v>7</v>
      </c>
      <c r="L6335" s="7">
        <v>80000000</v>
      </c>
      <c r="M6335" s="7">
        <v>273144151</v>
      </c>
      <c r="N6335" t="s">
        <v>119</v>
      </c>
      <c r="O6335">
        <v>92</v>
      </c>
      <c r="P6335" s="8">
        <f>_xlfn.XLOOKUP(D6335,Consumer_Price_Index!A:A,Consumer_Price_Index!B:B)</f>
        <v>179.9</v>
      </c>
      <c r="Q6335" s="13">
        <f>IF(ISNUMBER(M6335), M6335*(Consumer_Price_Index!$B$45/(_xlfn.XLOOKUP('Working Data'!D4078,Consumer_Price_Index!A:A,Consumer_Price_Index!B:B))), "Missing")</f>
        <v>388004768.34358972</v>
      </c>
      <c r="R6335" t="str">
        <f t="shared" si="98"/>
        <v>Yes</v>
      </c>
    </row>
    <row r="6336" spans="1:18" x14ac:dyDescent="0.25">
      <c r="A6336" t="s">
        <v>5827</v>
      </c>
      <c r="B6336" t="s">
        <v>68</v>
      </c>
      <c r="C6336" t="s">
        <v>409</v>
      </c>
      <c r="D6336" s="11">
        <v>2012</v>
      </c>
      <c r="E6336" t="s">
        <v>5702</v>
      </c>
      <c r="F6336">
        <v>7.3</v>
      </c>
      <c r="G6336">
        <v>250000</v>
      </c>
      <c r="H6336" t="s">
        <v>1949</v>
      </c>
      <c r="I6336" t="s">
        <v>5826</v>
      </c>
      <c r="J6336" t="s">
        <v>5825</v>
      </c>
      <c r="K6336" t="s">
        <v>7</v>
      </c>
      <c r="L6336" s="7">
        <v>65000000</v>
      </c>
      <c r="M6336" s="7">
        <v>275293450</v>
      </c>
      <c r="N6336" t="s">
        <v>632</v>
      </c>
      <c r="O6336">
        <v>150</v>
      </c>
      <c r="P6336" s="8">
        <f>_xlfn.XLOOKUP(D6336,Consumer_Price_Index!A:A,Consumer_Price_Index!B:B)</f>
        <v>229.6</v>
      </c>
      <c r="Q6336" s="13">
        <f>IF(ISNUMBER(M6336), M6336*(Consumer_Price_Index!$B$45/(_xlfn.XLOOKUP('Working Data'!D6076,Consumer_Price_Index!A:A,Consumer_Price_Index!B:B))), "Missing")</f>
        <v>389604803.59962839</v>
      </c>
      <c r="R6336" t="str">
        <f t="shared" si="98"/>
        <v>Yes</v>
      </c>
    </row>
    <row r="6337" spans="1:18" x14ac:dyDescent="0.25">
      <c r="A6337" t="s">
        <v>18796</v>
      </c>
      <c r="B6337" t="s">
        <v>915</v>
      </c>
      <c r="C6337" t="s">
        <v>11</v>
      </c>
      <c r="D6337" s="11">
        <v>1987</v>
      </c>
      <c r="E6337" t="s">
        <v>18174</v>
      </c>
      <c r="F6337">
        <v>7.3</v>
      </c>
      <c r="G6337">
        <v>1000</v>
      </c>
      <c r="H6337" t="s">
        <v>18795</v>
      </c>
      <c r="I6337" t="s">
        <v>7105</v>
      </c>
      <c r="J6337" t="s">
        <v>18794</v>
      </c>
      <c r="K6337" t="s">
        <v>265</v>
      </c>
      <c r="M6337" s="7">
        <v>1025228</v>
      </c>
      <c r="N6337" t="s">
        <v>18793</v>
      </c>
      <c r="O6337">
        <v>357</v>
      </c>
      <c r="P6337" s="8">
        <f>_xlfn.XLOOKUP(D6337,Consumer_Price_Index!A:A,Consumer_Price_Index!B:B)</f>
        <v>113.6</v>
      </c>
      <c r="Q6337" s="13">
        <f>IF(ISNUMBER(M6337), M6337*(Consumer_Price_Index!$B$45/(_xlfn.XLOOKUP('Working Data'!D1220,Consumer_Price_Index!A:A,Consumer_Price_Index!B:B))), "Missing")</f>
        <v>1432310.7363594682</v>
      </c>
      <c r="R6337" t="str">
        <f t="shared" si="98"/>
        <v>No</v>
      </c>
    </row>
    <row r="6338" spans="1:18" x14ac:dyDescent="0.25">
      <c r="A6338" t="s">
        <v>1084</v>
      </c>
      <c r="B6338" t="s">
        <v>101</v>
      </c>
      <c r="C6338" t="s">
        <v>11</v>
      </c>
      <c r="D6338" s="11">
        <v>1994</v>
      </c>
      <c r="E6338" t="s">
        <v>15176</v>
      </c>
      <c r="F6338">
        <v>7.3</v>
      </c>
      <c r="G6338">
        <v>54000</v>
      </c>
      <c r="H6338" t="s">
        <v>11251</v>
      </c>
      <c r="I6338" t="s">
        <v>15500</v>
      </c>
      <c r="J6338" t="s">
        <v>3698</v>
      </c>
      <c r="K6338" t="s">
        <v>7</v>
      </c>
      <c r="L6338" s="7">
        <v>18000000</v>
      </c>
      <c r="M6338" s="7">
        <v>50083616</v>
      </c>
      <c r="N6338" t="s">
        <v>114</v>
      </c>
      <c r="O6338">
        <v>115</v>
      </c>
      <c r="P6338" s="8">
        <f>_xlfn.XLOOKUP(D6338,Consumer_Price_Index!A:A,Consumer_Price_Index!B:B)</f>
        <v>148.19999999999999</v>
      </c>
      <c r="Q6338" s="13">
        <f>IF(ISNUMBER(M6338), M6338*(Consumer_Price_Index!$B$45/(_xlfn.XLOOKUP('Working Data'!D2463,Consumer_Price_Index!A:A,Consumer_Price_Index!B:B))), "Missing")</f>
        <v>62262251.306405544</v>
      </c>
      <c r="R6338" t="str">
        <f t="shared" si="98"/>
        <v>Yes</v>
      </c>
    </row>
    <row r="6339" spans="1:18" x14ac:dyDescent="0.25">
      <c r="A6339" t="s">
        <v>16368</v>
      </c>
      <c r="B6339" t="s">
        <v>68</v>
      </c>
      <c r="C6339" t="s">
        <v>409</v>
      </c>
      <c r="D6339" s="11">
        <v>1992</v>
      </c>
      <c r="E6339" t="s">
        <v>15803</v>
      </c>
      <c r="F6339">
        <v>7.3</v>
      </c>
      <c r="G6339">
        <v>21000</v>
      </c>
      <c r="H6339" t="s">
        <v>4068</v>
      </c>
      <c r="I6339" t="s">
        <v>4068</v>
      </c>
      <c r="J6339" t="s">
        <v>13713</v>
      </c>
      <c r="K6339" t="s">
        <v>7</v>
      </c>
      <c r="L6339" s="7">
        <v>30000000</v>
      </c>
      <c r="M6339" s="7">
        <v>7286388</v>
      </c>
      <c r="N6339" t="s">
        <v>103</v>
      </c>
      <c r="O6339">
        <v>129</v>
      </c>
      <c r="P6339" s="8">
        <f>_xlfn.XLOOKUP(D6339,Consumer_Price_Index!A:A,Consumer_Price_Index!B:B)</f>
        <v>140.30000000000001</v>
      </c>
      <c r="Q6339" s="13">
        <f>IF(ISNUMBER(M6339), M6339*(Consumer_Price_Index!$B$45/(_xlfn.XLOOKUP('Working Data'!D2139,Consumer_Price_Index!A:A,Consumer_Price_Index!B:B))), "Missing")</f>
        <v>11367959.158218125</v>
      </c>
      <c r="R6339" t="str">
        <f t="shared" ref="R6339:R6402" si="99">IF(AND(ISNUMBER(L6339), L6339&gt;0, ISNUMBER(M6339), M6339&gt;0), "Yes", "No")</f>
        <v>Yes</v>
      </c>
    </row>
    <row r="6340" spans="1:18" x14ac:dyDescent="0.25">
      <c r="A6340" t="s">
        <v>15615</v>
      </c>
      <c r="C6340" t="s">
        <v>11</v>
      </c>
      <c r="D6340" s="11">
        <v>1993</v>
      </c>
      <c r="E6340" t="s">
        <v>15614</v>
      </c>
      <c r="F6340">
        <v>7.3</v>
      </c>
      <c r="G6340">
        <v>5100</v>
      </c>
      <c r="H6340" t="s">
        <v>3429</v>
      </c>
      <c r="I6340" t="s">
        <v>4640</v>
      </c>
      <c r="J6340" t="s">
        <v>15613</v>
      </c>
      <c r="K6340" t="s">
        <v>197</v>
      </c>
      <c r="L6340" s="7">
        <v>11900000</v>
      </c>
      <c r="M6340" s="7">
        <v>596</v>
      </c>
      <c r="N6340" t="s">
        <v>13949</v>
      </c>
      <c r="O6340">
        <v>134</v>
      </c>
      <c r="P6340" s="8">
        <f>_xlfn.XLOOKUP(D6340,Consumer_Price_Index!A:A,Consumer_Price_Index!B:B)</f>
        <v>144.5</v>
      </c>
      <c r="Q6340" s="13">
        <f>IF(ISNUMBER(M6340), M6340*(Consumer_Price_Index!$B$45/(_xlfn.XLOOKUP('Working Data'!D2419,Consumer_Price_Index!A:A,Consumer_Price_Index!B:B))), "Missing")</f>
        <v>1535.0904480135248</v>
      </c>
      <c r="R6340" t="str">
        <f t="shared" si="99"/>
        <v>Yes</v>
      </c>
    </row>
    <row r="6341" spans="1:18" x14ac:dyDescent="0.25">
      <c r="A6341" t="s">
        <v>9148</v>
      </c>
      <c r="B6341" t="s">
        <v>52</v>
      </c>
      <c r="C6341" t="s">
        <v>11</v>
      </c>
      <c r="D6341" s="11">
        <v>2005</v>
      </c>
      <c r="E6341" t="s">
        <v>9147</v>
      </c>
      <c r="F6341">
        <v>7.3</v>
      </c>
      <c r="G6341">
        <v>23000</v>
      </c>
      <c r="H6341" t="s">
        <v>1823</v>
      </c>
      <c r="I6341" t="s">
        <v>1823</v>
      </c>
      <c r="J6341" t="s">
        <v>3002</v>
      </c>
      <c r="K6341" t="s">
        <v>731</v>
      </c>
      <c r="L6341" s="7">
        <v>14200000</v>
      </c>
      <c r="M6341" s="7">
        <v>674918</v>
      </c>
      <c r="N6341" t="s">
        <v>1821</v>
      </c>
      <c r="O6341">
        <v>139</v>
      </c>
      <c r="P6341" s="8">
        <f>_xlfn.XLOOKUP(D6341,Consumer_Price_Index!A:A,Consumer_Price_Index!B:B)</f>
        <v>195.3</v>
      </c>
      <c r="Q6341" s="13">
        <f>IF(ISNUMBER(M6341), M6341*(Consumer_Price_Index!$B$45/(_xlfn.XLOOKUP('Working Data'!D4831,Consumer_Price_Index!A:A,Consumer_Price_Index!B:B))), "Missing")</f>
        <v>1088658.0974060348</v>
      </c>
      <c r="R6341" t="str">
        <f t="shared" si="99"/>
        <v>Yes</v>
      </c>
    </row>
    <row r="6342" spans="1:18" x14ac:dyDescent="0.25">
      <c r="A6342" t="s">
        <v>15782</v>
      </c>
      <c r="B6342" t="s">
        <v>101</v>
      </c>
      <c r="C6342" t="s">
        <v>24</v>
      </c>
      <c r="D6342" s="11">
        <v>1993</v>
      </c>
      <c r="E6342" t="s">
        <v>15781</v>
      </c>
      <c r="F6342">
        <v>7.3</v>
      </c>
      <c r="G6342">
        <v>41000</v>
      </c>
      <c r="H6342" t="s">
        <v>2403</v>
      </c>
      <c r="I6342" t="s">
        <v>2403</v>
      </c>
      <c r="J6342" t="s">
        <v>2403</v>
      </c>
      <c r="K6342" t="s">
        <v>7</v>
      </c>
      <c r="L6342" s="7">
        <v>13500000</v>
      </c>
      <c r="M6342" s="7">
        <v>11330911</v>
      </c>
      <c r="N6342" t="s">
        <v>2694</v>
      </c>
      <c r="O6342">
        <v>104</v>
      </c>
      <c r="P6342" s="8">
        <f>_xlfn.XLOOKUP(D6342,Consumer_Price_Index!A:A,Consumer_Price_Index!B:B)</f>
        <v>144.5</v>
      </c>
      <c r="Q6342" s="13">
        <f>IF(ISNUMBER(M6342), M6342*(Consumer_Price_Index!$B$45/(_xlfn.XLOOKUP('Working Data'!D2364,Consumer_Price_Index!A:A,Consumer_Price_Index!B:B))), "Missing")</f>
        <v>27842972.433064513</v>
      </c>
      <c r="R6342" t="str">
        <f t="shared" si="99"/>
        <v>Yes</v>
      </c>
    </row>
    <row r="6343" spans="1:18" x14ac:dyDescent="0.25">
      <c r="A6343" t="s">
        <v>2044</v>
      </c>
      <c r="B6343" t="s">
        <v>68</v>
      </c>
      <c r="C6343" t="s">
        <v>409</v>
      </c>
      <c r="D6343" s="11">
        <v>2017</v>
      </c>
      <c r="E6343" t="s">
        <v>2043</v>
      </c>
      <c r="F6343">
        <v>7.3</v>
      </c>
      <c r="G6343">
        <v>22000</v>
      </c>
      <c r="H6343" t="s">
        <v>2042</v>
      </c>
      <c r="I6343" t="s">
        <v>2041</v>
      </c>
      <c r="J6343" t="s">
        <v>1962</v>
      </c>
      <c r="K6343" t="s">
        <v>7</v>
      </c>
      <c r="L6343" s="7">
        <v>12000000</v>
      </c>
      <c r="M6343" s="7">
        <v>10116816</v>
      </c>
      <c r="N6343" t="s">
        <v>2040</v>
      </c>
      <c r="O6343">
        <v>118</v>
      </c>
      <c r="P6343" s="8">
        <f>_xlfn.XLOOKUP(D6343,Consumer_Price_Index!A:A,Consumer_Price_Index!B:B)</f>
        <v>245.1</v>
      </c>
      <c r="Q6343" s="13">
        <f>IF(ISNUMBER(M6343), M6343*(Consumer_Price_Index!$B$45/(_xlfn.XLOOKUP('Working Data'!D7231,Consumer_Price_Index!A:A,Consumer_Price_Index!B:B))), "Missing")</f>
        <v>29668853.081809428</v>
      </c>
      <c r="R6343" t="str">
        <f t="shared" si="99"/>
        <v>Yes</v>
      </c>
    </row>
    <row r="6344" spans="1:18" x14ac:dyDescent="0.25">
      <c r="A6344" t="s">
        <v>10560</v>
      </c>
      <c r="B6344" t="s">
        <v>68</v>
      </c>
      <c r="C6344" t="s">
        <v>24</v>
      </c>
      <c r="D6344" s="11">
        <v>2003</v>
      </c>
      <c r="E6344" t="s">
        <v>10357</v>
      </c>
      <c r="F6344">
        <v>7.3</v>
      </c>
      <c r="G6344">
        <v>126000</v>
      </c>
      <c r="H6344" t="s">
        <v>2437</v>
      </c>
      <c r="I6344" t="s">
        <v>6642</v>
      </c>
      <c r="J6344" t="s">
        <v>1848</v>
      </c>
      <c r="K6344" t="s">
        <v>7</v>
      </c>
      <c r="L6344" s="7">
        <v>62000000</v>
      </c>
      <c r="M6344" s="7">
        <v>65565672</v>
      </c>
      <c r="N6344" t="s">
        <v>138</v>
      </c>
      <c r="O6344">
        <v>116</v>
      </c>
      <c r="P6344" s="8">
        <f>_xlfn.XLOOKUP(D6344,Consumer_Price_Index!A:A,Consumer_Price_Index!B:B)</f>
        <v>184</v>
      </c>
      <c r="Q6344" s="13">
        <f>IF(ISNUMBER(M6344), M6344*(Consumer_Price_Index!$B$45/(_xlfn.XLOOKUP('Working Data'!D4318,Consumer_Price_Index!A:A,Consumer_Price_Index!B:B))), "Missing")</f>
        <v>81509017.782129735</v>
      </c>
      <c r="R6344" t="str">
        <f t="shared" si="99"/>
        <v>Yes</v>
      </c>
    </row>
    <row r="6345" spans="1:18" x14ac:dyDescent="0.25">
      <c r="A6345" t="s">
        <v>17189</v>
      </c>
      <c r="B6345" t="s">
        <v>41</v>
      </c>
      <c r="C6345" t="s">
        <v>24</v>
      </c>
      <c r="D6345" s="11">
        <v>1990</v>
      </c>
      <c r="E6345" t="s">
        <v>17188</v>
      </c>
      <c r="F6345">
        <v>7.3</v>
      </c>
      <c r="G6345">
        <v>2900</v>
      </c>
      <c r="H6345" t="s">
        <v>16450</v>
      </c>
      <c r="I6345" t="s">
        <v>16450</v>
      </c>
      <c r="J6345" t="s">
        <v>17187</v>
      </c>
      <c r="K6345" t="s">
        <v>562</v>
      </c>
      <c r="M6345" s="7">
        <v>1576702</v>
      </c>
      <c r="N6345" t="s">
        <v>16449</v>
      </c>
      <c r="O6345">
        <v>107</v>
      </c>
      <c r="P6345" s="8">
        <f>_xlfn.XLOOKUP(D6345,Consumer_Price_Index!A:A,Consumer_Price_Index!B:B)</f>
        <v>130.69999999999999</v>
      </c>
      <c r="Q6345" s="13">
        <f>IF(ISNUMBER(M6345), M6345*(Consumer_Price_Index!$B$45/(_xlfn.XLOOKUP('Working Data'!D1825,Consumer_Price_Index!A:A,Consumer_Price_Index!B:B))), "Missing")</f>
        <v>3675754.3947972455</v>
      </c>
      <c r="R6345" t="str">
        <f t="shared" si="99"/>
        <v>No</v>
      </c>
    </row>
    <row r="6346" spans="1:18" x14ac:dyDescent="0.25">
      <c r="A6346" t="s">
        <v>9180</v>
      </c>
      <c r="B6346" t="s">
        <v>41</v>
      </c>
      <c r="C6346" t="s">
        <v>24</v>
      </c>
      <c r="D6346" s="11">
        <v>2005</v>
      </c>
      <c r="E6346" t="s">
        <v>9179</v>
      </c>
      <c r="F6346">
        <v>7.3</v>
      </c>
      <c r="G6346">
        <v>36000</v>
      </c>
      <c r="H6346" t="s">
        <v>9178</v>
      </c>
      <c r="I6346" t="s">
        <v>9178</v>
      </c>
      <c r="J6346" t="s">
        <v>5701</v>
      </c>
      <c r="K6346" t="s">
        <v>7</v>
      </c>
      <c r="L6346" s="7">
        <v>800000</v>
      </c>
      <c r="M6346" s="7">
        <v>8012838</v>
      </c>
      <c r="N6346" t="s">
        <v>9177</v>
      </c>
      <c r="O6346">
        <v>91</v>
      </c>
      <c r="P6346" s="8">
        <f>_xlfn.XLOOKUP(D6346,Consumer_Price_Index!A:A,Consumer_Price_Index!B:B)</f>
        <v>195.3</v>
      </c>
      <c r="Q6346" s="13">
        <f>IF(ISNUMBER(M6346), M6346*(Consumer_Price_Index!$B$45/(_xlfn.XLOOKUP('Working Data'!D4822,Consumer_Price_Index!A:A,Consumer_Price_Index!B:B))), "Missing")</f>
        <v>16474438.182186235</v>
      </c>
      <c r="R6346" t="str">
        <f t="shared" si="99"/>
        <v>Yes</v>
      </c>
    </row>
    <row r="6347" spans="1:18" x14ac:dyDescent="0.25">
      <c r="A6347" t="s">
        <v>9608</v>
      </c>
      <c r="B6347" t="s">
        <v>68</v>
      </c>
      <c r="C6347" t="s">
        <v>11</v>
      </c>
      <c r="D6347" s="11">
        <v>2005</v>
      </c>
      <c r="E6347" t="s">
        <v>9441</v>
      </c>
      <c r="F6347">
        <v>7.3</v>
      </c>
      <c r="G6347">
        <v>141000</v>
      </c>
      <c r="H6347" t="s">
        <v>1729</v>
      </c>
      <c r="I6347" t="s">
        <v>8069</v>
      </c>
      <c r="J6347" t="s">
        <v>9607</v>
      </c>
      <c r="K6347" t="s">
        <v>562</v>
      </c>
      <c r="L6347" s="7">
        <v>85000000</v>
      </c>
      <c r="M6347" s="7">
        <v>162242962</v>
      </c>
      <c r="N6347" t="s">
        <v>114</v>
      </c>
      <c r="O6347">
        <v>145</v>
      </c>
      <c r="P6347" s="8">
        <f>_xlfn.XLOOKUP(D6347,Consumer_Price_Index!A:A,Consumer_Price_Index!B:B)</f>
        <v>195.3</v>
      </c>
      <c r="Q6347" s="13">
        <f>IF(ISNUMBER(M6347), M6347*(Consumer_Price_Index!$B$45/(_xlfn.XLOOKUP('Working Data'!D4647,Consumer_Price_Index!A:A,Consumer_Price_Index!B:B))), "Missing")</f>
        <v>378235887.69242543</v>
      </c>
      <c r="R6347" t="str">
        <f t="shared" si="99"/>
        <v>Yes</v>
      </c>
    </row>
    <row r="6348" spans="1:18" x14ac:dyDescent="0.25">
      <c r="A6348" t="s">
        <v>13962</v>
      </c>
      <c r="B6348" t="s">
        <v>68</v>
      </c>
      <c r="C6348" t="s">
        <v>34</v>
      </c>
      <c r="D6348" s="11">
        <v>1997</v>
      </c>
      <c r="E6348" t="s">
        <v>13531</v>
      </c>
      <c r="F6348">
        <v>7.3</v>
      </c>
      <c r="G6348">
        <v>529000</v>
      </c>
      <c r="H6348" t="s">
        <v>5760</v>
      </c>
      <c r="I6348" t="s">
        <v>11189</v>
      </c>
      <c r="J6348" t="s">
        <v>4394</v>
      </c>
      <c r="K6348" t="s">
        <v>7</v>
      </c>
      <c r="L6348" s="7">
        <v>90000000</v>
      </c>
      <c r="M6348" s="7">
        <v>589390539</v>
      </c>
      <c r="N6348" t="s">
        <v>114</v>
      </c>
      <c r="O6348">
        <v>98</v>
      </c>
      <c r="P6348" s="8">
        <f>_xlfn.XLOOKUP(D6348,Consumer_Price_Index!A:A,Consumer_Price_Index!B:B)</f>
        <v>160.5</v>
      </c>
      <c r="Q6348" s="13">
        <f>IF(ISNUMBER(M6348), M6348*(Consumer_Price_Index!$B$45/(_xlfn.XLOOKUP('Working Data'!D3059,Consumer_Price_Index!A:A,Consumer_Price_Index!B:B))), "Missing")</f>
        <v>1669026925.9600372</v>
      </c>
      <c r="R6348" t="str">
        <f t="shared" si="99"/>
        <v>Yes</v>
      </c>
    </row>
    <row r="6349" spans="1:18" x14ac:dyDescent="0.25">
      <c r="A6349" t="s">
        <v>21028</v>
      </c>
      <c r="B6349" t="s">
        <v>41</v>
      </c>
      <c r="C6349" t="s">
        <v>11</v>
      </c>
      <c r="D6349" s="11">
        <v>1983</v>
      </c>
      <c r="E6349" t="s">
        <v>20822</v>
      </c>
      <c r="F6349">
        <v>7.3</v>
      </c>
      <c r="G6349">
        <v>16000</v>
      </c>
      <c r="H6349" t="s">
        <v>21027</v>
      </c>
      <c r="I6349" t="s">
        <v>15658</v>
      </c>
      <c r="J6349" t="s">
        <v>19768</v>
      </c>
      <c r="K6349" t="s">
        <v>265</v>
      </c>
      <c r="M6349" s="7">
        <v>2306560</v>
      </c>
      <c r="N6349" t="s">
        <v>21026</v>
      </c>
      <c r="O6349">
        <v>123</v>
      </c>
      <c r="P6349" s="8">
        <f>_xlfn.XLOOKUP(D6349,Consumer_Price_Index!A:A,Consumer_Price_Index!B:B)</f>
        <v>99.6</v>
      </c>
      <c r="Q6349" s="13">
        <f>IF(ISNUMBER(M6349), M6349*(Consumer_Price_Index!$B$45/(_xlfn.XLOOKUP('Working Data'!D389,Consumer_Price_Index!A:A,Consumer_Price_Index!B:B))), "Missing")</f>
        <v>5940903.0600169059</v>
      </c>
      <c r="R6349" t="str">
        <f t="shared" si="99"/>
        <v>No</v>
      </c>
    </row>
    <row r="6350" spans="1:18" x14ac:dyDescent="0.25">
      <c r="A6350" t="s">
        <v>19681</v>
      </c>
      <c r="B6350" t="s">
        <v>41</v>
      </c>
      <c r="C6350" t="s">
        <v>87</v>
      </c>
      <c r="D6350" s="11">
        <v>1986</v>
      </c>
      <c r="E6350" t="s">
        <v>19558</v>
      </c>
      <c r="F6350">
        <v>7.3</v>
      </c>
      <c r="G6350">
        <v>14000</v>
      </c>
      <c r="H6350" t="s">
        <v>1578</v>
      </c>
      <c r="I6350" t="s">
        <v>1578</v>
      </c>
      <c r="J6350" t="s">
        <v>15998</v>
      </c>
      <c r="K6350" t="s">
        <v>265</v>
      </c>
      <c r="M6350" s="7">
        <v>5794184</v>
      </c>
      <c r="N6350" t="s">
        <v>17300</v>
      </c>
      <c r="O6350">
        <v>104</v>
      </c>
      <c r="P6350" s="8">
        <f>_xlfn.XLOOKUP(D6350,Consumer_Price_Index!A:A,Consumer_Price_Index!B:B)</f>
        <v>109.6</v>
      </c>
      <c r="Q6350" s="13">
        <f>IF(ISNUMBER(M6350), M6350*(Consumer_Price_Index!$B$45/(_xlfn.XLOOKUP('Working Data'!D894,Consumer_Price_Index!A:A,Consumer_Price_Index!B:B))), "Missing")</f>
        <v>8516584.0077182818</v>
      </c>
      <c r="R6350" t="str">
        <f t="shared" si="99"/>
        <v>No</v>
      </c>
    </row>
    <row r="6351" spans="1:18" x14ac:dyDescent="0.25">
      <c r="A6351" t="s">
        <v>10665</v>
      </c>
      <c r="B6351" t="s">
        <v>41</v>
      </c>
      <c r="C6351" t="s">
        <v>409</v>
      </c>
      <c r="D6351" s="11">
        <v>2003</v>
      </c>
      <c r="E6351" t="s">
        <v>9712</v>
      </c>
      <c r="F6351">
        <v>7.3</v>
      </c>
      <c r="G6351">
        <v>140000</v>
      </c>
      <c r="H6351" t="s">
        <v>135</v>
      </c>
      <c r="I6351" t="s">
        <v>135</v>
      </c>
      <c r="J6351" t="s">
        <v>903</v>
      </c>
      <c r="K6351" t="s">
        <v>7</v>
      </c>
      <c r="L6351" s="7">
        <v>8000000</v>
      </c>
      <c r="M6351" s="7">
        <v>58469210</v>
      </c>
      <c r="N6351" t="s">
        <v>10664</v>
      </c>
      <c r="O6351">
        <v>109</v>
      </c>
      <c r="P6351" s="8">
        <f>_xlfn.XLOOKUP(D6351,Consumer_Price_Index!A:A,Consumer_Price_Index!B:B)</f>
        <v>184</v>
      </c>
      <c r="Q6351" s="13">
        <f>IF(ISNUMBER(M6351), M6351*(Consumer_Price_Index!$B$45/(_xlfn.XLOOKUP('Working Data'!D4269,Consumer_Price_Index!A:A,Consumer_Price_Index!B:B))), "Missing")</f>
        <v>106936184.19567826</v>
      </c>
      <c r="R6351" t="str">
        <f t="shared" si="99"/>
        <v>Yes</v>
      </c>
    </row>
    <row r="6352" spans="1:18" x14ac:dyDescent="0.25">
      <c r="A6352" t="s">
        <v>8404</v>
      </c>
      <c r="B6352" t="s">
        <v>41</v>
      </c>
      <c r="C6352" t="s">
        <v>87</v>
      </c>
      <c r="D6352" s="11">
        <v>2007</v>
      </c>
      <c r="E6352" t="s">
        <v>8403</v>
      </c>
      <c r="F6352">
        <v>7.3</v>
      </c>
      <c r="G6352">
        <v>146000</v>
      </c>
      <c r="H6352" t="s">
        <v>8402</v>
      </c>
      <c r="I6352" t="s">
        <v>8402</v>
      </c>
      <c r="J6352" t="s">
        <v>671</v>
      </c>
      <c r="K6352" t="s">
        <v>7</v>
      </c>
      <c r="L6352" s="7">
        <v>20000000</v>
      </c>
      <c r="M6352" s="7">
        <v>48443734</v>
      </c>
      <c r="N6352" t="s">
        <v>704</v>
      </c>
      <c r="O6352">
        <v>120</v>
      </c>
      <c r="P6352" s="8">
        <f>_xlfn.XLOOKUP(D6352,Consumer_Price_Index!A:A,Consumer_Price_Index!B:B)</f>
        <v>207.3</v>
      </c>
      <c r="Q6352" s="13">
        <f>IF(ISNUMBER(M6352), M6352*(Consumer_Price_Index!$B$45/(_xlfn.XLOOKUP('Working Data'!D5134,Consumer_Price_Index!A:A,Consumer_Price_Index!B:B))), "Missing")</f>
        <v>129936670.33274648</v>
      </c>
      <c r="R6352" t="str">
        <f t="shared" si="99"/>
        <v>Yes</v>
      </c>
    </row>
    <row r="6353" spans="1:18" x14ac:dyDescent="0.25">
      <c r="A6353" t="s">
        <v>14871</v>
      </c>
      <c r="B6353" t="s">
        <v>101</v>
      </c>
      <c r="C6353" t="s">
        <v>11</v>
      </c>
      <c r="D6353" s="11">
        <v>1995</v>
      </c>
      <c r="E6353" t="s">
        <v>14488</v>
      </c>
      <c r="F6353">
        <v>7.3</v>
      </c>
      <c r="G6353">
        <v>36000</v>
      </c>
      <c r="H6353" t="s">
        <v>9409</v>
      </c>
      <c r="I6353" t="s">
        <v>14413</v>
      </c>
      <c r="J6353" t="s">
        <v>8932</v>
      </c>
      <c r="K6353" t="s">
        <v>7</v>
      </c>
      <c r="L6353" s="7">
        <v>23000000</v>
      </c>
      <c r="M6353" s="7">
        <v>106269971</v>
      </c>
      <c r="N6353" t="s">
        <v>8102</v>
      </c>
      <c r="O6353">
        <v>143</v>
      </c>
      <c r="P6353" s="8">
        <f>_xlfn.XLOOKUP(D6353,Consumer_Price_Index!A:A,Consumer_Price_Index!B:B)</f>
        <v>152.4</v>
      </c>
      <c r="Q6353" s="13">
        <f>IF(ISNUMBER(M6353), M6353*(Consumer_Price_Index!$B$45/(_xlfn.XLOOKUP('Working Data'!D2712,Consumer_Price_Index!A:A,Consumer_Price_Index!B:B))), "Missing")</f>
        <v>261132743.25564513</v>
      </c>
      <c r="R6353" t="str">
        <f t="shared" si="99"/>
        <v>Yes</v>
      </c>
    </row>
    <row r="6354" spans="1:18" x14ac:dyDescent="0.25">
      <c r="A6354" t="s">
        <v>5318</v>
      </c>
      <c r="B6354" t="s">
        <v>68</v>
      </c>
      <c r="C6354" t="s">
        <v>24</v>
      </c>
      <c r="D6354" s="11">
        <v>1993</v>
      </c>
      <c r="E6354" t="s">
        <v>15916</v>
      </c>
      <c r="F6354">
        <v>7.3</v>
      </c>
      <c r="G6354">
        <v>46000</v>
      </c>
      <c r="H6354" t="s">
        <v>2639</v>
      </c>
      <c r="I6354" t="s">
        <v>5316</v>
      </c>
      <c r="J6354" t="s">
        <v>2639</v>
      </c>
      <c r="K6354" t="s">
        <v>265</v>
      </c>
      <c r="L6354" s="7">
        <v>11000000</v>
      </c>
      <c r="M6354" s="7">
        <v>22549338</v>
      </c>
      <c r="N6354" t="s">
        <v>14121</v>
      </c>
      <c r="O6354">
        <v>111</v>
      </c>
      <c r="P6354" s="8">
        <f>_xlfn.XLOOKUP(D6354,Consumer_Price_Index!A:A,Consumer_Price_Index!B:B)</f>
        <v>144.5</v>
      </c>
      <c r="Q6354" s="13">
        <f>IF(ISNUMBER(M6354), M6354*(Consumer_Price_Index!$B$45/(_xlfn.XLOOKUP('Working Data'!D2300,Consumer_Price_Index!A:A,Consumer_Price_Index!B:B))), "Missing")</f>
        <v>58079317.739644967</v>
      </c>
      <c r="R6354" t="str">
        <f t="shared" si="99"/>
        <v>Yes</v>
      </c>
    </row>
    <row r="6355" spans="1:18" x14ac:dyDescent="0.25">
      <c r="A6355" t="s">
        <v>14727</v>
      </c>
      <c r="B6355" t="s">
        <v>41</v>
      </c>
      <c r="C6355" t="s">
        <v>11</v>
      </c>
      <c r="D6355" s="11">
        <v>1995</v>
      </c>
      <c r="E6355" t="s">
        <v>14597</v>
      </c>
      <c r="F6355">
        <v>7.3</v>
      </c>
      <c r="G6355">
        <v>27000</v>
      </c>
      <c r="H6355" t="s">
        <v>14726</v>
      </c>
      <c r="I6355" t="s">
        <v>13505</v>
      </c>
      <c r="J6355" t="s">
        <v>9236</v>
      </c>
      <c r="K6355" t="s">
        <v>7</v>
      </c>
      <c r="M6355" s="7">
        <v>17381942</v>
      </c>
      <c r="N6355" t="s">
        <v>138</v>
      </c>
      <c r="O6355">
        <v>122</v>
      </c>
      <c r="P6355" s="8">
        <f>_xlfn.XLOOKUP(D6355,Consumer_Price_Index!A:A,Consumer_Price_Index!B:B)</f>
        <v>152.4</v>
      </c>
      <c r="Q6355" s="13">
        <f>IF(ISNUMBER(M6355), M6355*(Consumer_Price_Index!$B$45/(_xlfn.XLOOKUP('Working Data'!D2773,Consumer_Price_Index!A:A,Consumer_Price_Index!B:B))), "Missing")</f>
        <v>35737366.58164642</v>
      </c>
      <c r="R6355" t="str">
        <f t="shared" si="99"/>
        <v>No</v>
      </c>
    </row>
    <row r="6356" spans="1:18" x14ac:dyDescent="0.25">
      <c r="A6356" t="s">
        <v>14666</v>
      </c>
      <c r="B6356" t="s">
        <v>41</v>
      </c>
      <c r="C6356" t="s">
        <v>11</v>
      </c>
      <c r="D6356" s="11">
        <v>1995</v>
      </c>
      <c r="E6356" t="s">
        <v>14503</v>
      </c>
      <c r="F6356">
        <v>7.3</v>
      </c>
      <c r="G6356">
        <v>3800</v>
      </c>
      <c r="H6356" t="s">
        <v>13284</v>
      </c>
      <c r="I6356" t="s">
        <v>13284</v>
      </c>
      <c r="J6356" t="s">
        <v>14665</v>
      </c>
      <c r="K6356" t="s">
        <v>7</v>
      </c>
      <c r="L6356" s="7">
        <v>5500000</v>
      </c>
      <c r="M6356" s="7">
        <v>11079373</v>
      </c>
      <c r="N6356" t="s">
        <v>14664</v>
      </c>
      <c r="O6356">
        <v>128</v>
      </c>
      <c r="P6356" s="8">
        <f>_xlfn.XLOOKUP(D6356,Consumer_Price_Index!A:A,Consumer_Price_Index!B:B)</f>
        <v>152.4</v>
      </c>
      <c r="Q6356" s="13">
        <f>IF(ISNUMBER(M6356), M6356*(Consumer_Price_Index!$B$45/(_xlfn.XLOOKUP('Working Data'!D2795,Consumer_Price_Index!A:A,Consumer_Price_Index!B:B))), "Missing")</f>
        <v>23362525.626989622</v>
      </c>
      <c r="R6356" t="str">
        <f t="shared" si="99"/>
        <v>Yes</v>
      </c>
    </row>
    <row r="6357" spans="1:18" x14ac:dyDescent="0.25">
      <c r="A6357" t="s">
        <v>15509</v>
      </c>
      <c r="B6357" t="s">
        <v>41</v>
      </c>
      <c r="C6357" t="s">
        <v>34</v>
      </c>
      <c r="D6357" s="11">
        <v>1994</v>
      </c>
      <c r="E6357" t="s">
        <v>15180</v>
      </c>
      <c r="F6357">
        <v>7.3</v>
      </c>
      <c r="G6357">
        <v>222000</v>
      </c>
      <c r="H6357" t="s">
        <v>3232</v>
      </c>
      <c r="I6357" t="s">
        <v>1092</v>
      </c>
      <c r="J6357" t="s">
        <v>908</v>
      </c>
      <c r="K6357" t="s">
        <v>7</v>
      </c>
      <c r="L6357" s="7">
        <v>34000000</v>
      </c>
      <c r="M6357" s="7">
        <v>50283563</v>
      </c>
      <c r="N6357" t="s">
        <v>138</v>
      </c>
      <c r="O6357">
        <v>118</v>
      </c>
      <c r="P6357" s="8">
        <f>_xlfn.XLOOKUP(D6357,Consumer_Price_Index!A:A,Consumer_Price_Index!B:B)</f>
        <v>148.19999999999999</v>
      </c>
      <c r="Q6357" s="13">
        <f>IF(ISNUMBER(M6357), M6357*(Consumer_Price_Index!$B$45/(_xlfn.XLOOKUP('Working Data'!D2457,Consumer_Price_Index!A:A,Consumer_Price_Index!B:B))), "Missing")</f>
        <v>103383276.96423751</v>
      </c>
      <c r="R6357" t="str">
        <f t="shared" si="99"/>
        <v>Yes</v>
      </c>
    </row>
    <row r="6358" spans="1:18" x14ac:dyDescent="0.25">
      <c r="A6358" t="s">
        <v>14512</v>
      </c>
      <c r="C6358" t="s">
        <v>11</v>
      </c>
      <c r="D6358" s="11">
        <v>1995</v>
      </c>
      <c r="E6358" t="s">
        <v>14320</v>
      </c>
      <c r="F6358">
        <v>7.3</v>
      </c>
      <c r="G6358">
        <v>4300</v>
      </c>
      <c r="H6358" t="s">
        <v>14511</v>
      </c>
      <c r="I6358" t="s">
        <v>12930</v>
      </c>
      <c r="J6358" t="s">
        <v>14510</v>
      </c>
      <c r="K6358" t="s">
        <v>562</v>
      </c>
      <c r="M6358" s="7">
        <v>955708</v>
      </c>
      <c r="N6358" t="s">
        <v>14509</v>
      </c>
      <c r="O6358">
        <v>106</v>
      </c>
      <c r="P6358" s="8">
        <f>_xlfn.XLOOKUP(D6358,Consumer_Price_Index!A:A,Consumer_Price_Index!B:B)</f>
        <v>152.4</v>
      </c>
      <c r="Q6358" s="13">
        <f>IF(ISNUMBER(M6358), M6358*(Consumer_Price_Index!$B$45/(_xlfn.XLOOKUP('Working Data'!D2842,Consumer_Price_Index!A:A,Consumer_Price_Index!B:B))), "Missing")</f>
        <v>1786529.0036809815</v>
      </c>
      <c r="R6358" t="str">
        <f t="shared" si="99"/>
        <v>No</v>
      </c>
    </row>
    <row r="6359" spans="1:18" x14ac:dyDescent="0.25">
      <c r="A6359" t="s">
        <v>17563</v>
      </c>
      <c r="B6359" t="s">
        <v>41</v>
      </c>
      <c r="C6359" t="s">
        <v>34</v>
      </c>
      <c r="D6359" s="11">
        <v>1990</v>
      </c>
      <c r="E6359" t="s">
        <v>16851</v>
      </c>
      <c r="F6359">
        <v>7.3</v>
      </c>
      <c r="G6359">
        <v>69000</v>
      </c>
      <c r="H6359" t="s">
        <v>922</v>
      </c>
      <c r="I6359" t="s">
        <v>922</v>
      </c>
      <c r="J6359" t="s">
        <v>10764</v>
      </c>
      <c r="K6359" t="s">
        <v>562</v>
      </c>
      <c r="M6359" s="7">
        <v>5017971</v>
      </c>
      <c r="N6359" t="s">
        <v>5116</v>
      </c>
      <c r="O6359">
        <v>117</v>
      </c>
      <c r="P6359" s="8">
        <f>_xlfn.XLOOKUP(D6359,Consumer_Price_Index!A:A,Consumer_Price_Index!B:B)</f>
        <v>130.69999999999999</v>
      </c>
      <c r="Q6359" s="13">
        <f>IF(ISNUMBER(M6359), M6359*(Consumer_Price_Index!$B$45/(_xlfn.XLOOKUP('Working Data'!D1682,Consumer_Price_Index!A:A,Consumer_Price_Index!B:B))), "Missing")</f>
        <v>6562127.7412017165</v>
      </c>
      <c r="R6359" t="str">
        <f t="shared" si="99"/>
        <v>No</v>
      </c>
    </row>
    <row r="6360" spans="1:18" x14ac:dyDescent="0.25">
      <c r="A6360" t="s">
        <v>9356</v>
      </c>
      <c r="B6360" t="s">
        <v>41</v>
      </c>
      <c r="C6360" t="s">
        <v>11</v>
      </c>
      <c r="D6360" s="11">
        <v>2005</v>
      </c>
      <c r="E6360" t="s">
        <v>9128</v>
      </c>
      <c r="F6360">
        <v>7.3</v>
      </c>
      <c r="G6360">
        <v>41000</v>
      </c>
      <c r="H6360" t="s">
        <v>2261</v>
      </c>
      <c r="I6360" t="s">
        <v>9355</v>
      </c>
      <c r="J6360" t="s">
        <v>903</v>
      </c>
      <c r="K6360" t="s">
        <v>7</v>
      </c>
      <c r="L6360" s="7">
        <v>35000000</v>
      </c>
      <c r="M6360" s="7">
        <v>25211175</v>
      </c>
      <c r="N6360" t="s">
        <v>138</v>
      </c>
      <c r="O6360">
        <v>126</v>
      </c>
      <c r="P6360" s="8">
        <f>_xlfn.XLOOKUP(D6360,Consumer_Price_Index!A:A,Consumer_Price_Index!B:B)</f>
        <v>195.3</v>
      </c>
      <c r="Q6360" s="13">
        <f>IF(ISNUMBER(M6360), M6360*(Consumer_Price_Index!$B$45/(_xlfn.XLOOKUP('Working Data'!D4765,Consumer_Price_Index!A:A,Consumer_Price_Index!B:B))), "Missing")</f>
        <v>44610017.55226481</v>
      </c>
      <c r="R6360" t="str">
        <f t="shared" si="99"/>
        <v>Yes</v>
      </c>
    </row>
    <row r="6361" spans="1:18" x14ac:dyDescent="0.25">
      <c r="A6361" t="s">
        <v>948</v>
      </c>
      <c r="B6361" t="s">
        <v>41</v>
      </c>
      <c r="C6361" t="s">
        <v>409</v>
      </c>
      <c r="D6361" s="11">
        <v>2019</v>
      </c>
      <c r="E6361" t="s">
        <v>194</v>
      </c>
      <c r="F6361">
        <v>7.3</v>
      </c>
      <c r="G6361">
        <v>38000</v>
      </c>
      <c r="H6361" t="s">
        <v>947</v>
      </c>
      <c r="I6361" t="s">
        <v>946</v>
      </c>
      <c r="J6361" t="s">
        <v>648</v>
      </c>
      <c r="K6361" t="s">
        <v>265</v>
      </c>
      <c r="M6361" s="7">
        <v>10088753</v>
      </c>
      <c r="N6361" t="s">
        <v>523</v>
      </c>
      <c r="O6361">
        <v>112</v>
      </c>
      <c r="P6361" s="8">
        <f>_xlfn.XLOOKUP(D6361,Consumer_Price_Index!A:A,Consumer_Price_Index!B:B)</f>
        <v>255.7</v>
      </c>
      <c r="Q6361" s="13">
        <f>IF(ISNUMBER(M6361), M6361*(Consumer_Price_Index!$B$45/(_xlfn.XLOOKUP('Working Data'!D7481,Consumer_Price_Index!A:A,Consumer_Price_Index!B:B))), "Missing")</f>
        <v>18859159.749079753</v>
      </c>
      <c r="R6361" t="str">
        <f t="shared" si="99"/>
        <v>No</v>
      </c>
    </row>
    <row r="6362" spans="1:18" x14ac:dyDescent="0.25">
      <c r="A6362" t="s">
        <v>5239</v>
      </c>
      <c r="B6362" t="s">
        <v>41</v>
      </c>
      <c r="C6362" t="s">
        <v>24</v>
      </c>
      <c r="D6362" s="11">
        <v>2013</v>
      </c>
      <c r="E6362" t="s">
        <v>5238</v>
      </c>
      <c r="F6362">
        <v>7.3</v>
      </c>
      <c r="G6362">
        <v>94000</v>
      </c>
      <c r="H6362" t="s">
        <v>1074</v>
      </c>
      <c r="I6362" t="s">
        <v>1074</v>
      </c>
      <c r="J6362" t="s">
        <v>3812</v>
      </c>
      <c r="K6362" t="s">
        <v>265</v>
      </c>
      <c r="L6362" s="7">
        <v>7000000</v>
      </c>
      <c r="M6362" s="7">
        <v>7609187</v>
      </c>
      <c r="N6362" t="s">
        <v>5237</v>
      </c>
      <c r="O6362">
        <v>123</v>
      </c>
      <c r="P6362" s="8">
        <f>_xlfn.XLOOKUP(D6362,Consumer_Price_Index!A:A,Consumer_Price_Index!B:B)</f>
        <v>233</v>
      </c>
      <c r="Q6362" s="13">
        <f>IF(ISNUMBER(M6362), M6362*(Consumer_Price_Index!$B$45/(_xlfn.XLOOKUP('Working Data'!D6259,Consumer_Price_Index!A:A,Consumer_Price_Index!B:B))), "Missing")</f>
        <v>11500591.661210317</v>
      </c>
      <c r="R6362" t="str">
        <f t="shared" si="99"/>
        <v>Yes</v>
      </c>
    </row>
    <row r="6363" spans="1:18" x14ac:dyDescent="0.25">
      <c r="A6363" t="s">
        <v>16881</v>
      </c>
      <c r="B6363" t="s">
        <v>68</v>
      </c>
      <c r="C6363" t="s">
        <v>34</v>
      </c>
      <c r="D6363" s="11">
        <v>1991</v>
      </c>
      <c r="E6363" t="s">
        <v>13612</v>
      </c>
      <c r="F6363">
        <v>7.3</v>
      </c>
      <c r="G6363">
        <v>19000</v>
      </c>
      <c r="H6363" t="s">
        <v>2277</v>
      </c>
      <c r="I6363" t="s">
        <v>2277</v>
      </c>
      <c r="J6363" t="s">
        <v>2277</v>
      </c>
      <c r="K6363" t="s">
        <v>226</v>
      </c>
      <c r="M6363" s="7">
        <v>10405394</v>
      </c>
      <c r="N6363" t="s">
        <v>657</v>
      </c>
      <c r="O6363">
        <v>80</v>
      </c>
      <c r="P6363" s="8">
        <f>_xlfn.XLOOKUP(D6363,Consumer_Price_Index!A:A,Consumer_Price_Index!B:B)</f>
        <v>136.19999999999999</v>
      </c>
      <c r="Q6363" s="13">
        <f>IF(ISNUMBER(M6363), M6363*(Consumer_Price_Index!$B$45/(_xlfn.XLOOKUP('Working Data'!D1943,Consumer_Price_Index!A:A,Consumer_Price_Index!B:B))), "Missing")</f>
        <v>19451064.734969325</v>
      </c>
      <c r="R6363" t="str">
        <f t="shared" si="99"/>
        <v>No</v>
      </c>
    </row>
    <row r="6364" spans="1:18" x14ac:dyDescent="0.25">
      <c r="A6364" t="s">
        <v>20300</v>
      </c>
      <c r="B6364" t="s">
        <v>41</v>
      </c>
      <c r="C6364" t="s">
        <v>11</v>
      </c>
      <c r="D6364" s="11">
        <v>1985</v>
      </c>
      <c r="E6364" t="s">
        <v>20299</v>
      </c>
      <c r="F6364">
        <v>7.3</v>
      </c>
      <c r="G6364">
        <v>55000</v>
      </c>
      <c r="H6364" t="s">
        <v>1244</v>
      </c>
      <c r="I6364" t="s">
        <v>20055</v>
      </c>
      <c r="J6364" t="s">
        <v>1244</v>
      </c>
      <c r="K6364" t="s">
        <v>7</v>
      </c>
      <c r="L6364" s="7">
        <v>6900000</v>
      </c>
      <c r="M6364" s="7">
        <v>41410568</v>
      </c>
      <c r="N6364" t="s">
        <v>18393</v>
      </c>
      <c r="O6364">
        <v>115</v>
      </c>
      <c r="P6364" s="8">
        <f>_xlfn.XLOOKUP(D6364,Consumer_Price_Index!A:A,Consumer_Price_Index!B:B)</f>
        <v>107.6</v>
      </c>
      <c r="Q6364" s="13">
        <f>IF(ISNUMBER(M6364), M6364*(Consumer_Price_Index!$B$45/(_xlfn.XLOOKUP('Working Data'!D658,Consumer_Price_Index!A:A,Consumer_Price_Index!B:B))), "Missing")</f>
        <v>71246753.639751554</v>
      </c>
      <c r="R6364" t="str">
        <f t="shared" si="99"/>
        <v>Yes</v>
      </c>
    </row>
    <row r="6365" spans="1:18" x14ac:dyDescent="0.25">
      <c r="A6365" t="s">
        <v>8668</v>
      </c>
      <c r="B6365" t="s">
        <v>68</v>
      </c>
      <c r="C6365" t="s">
        <v>11</v>
      </c>
      <c r="D6365" s="11">
        <v>2006</v>
      </c>
      <c r="E6365" t="s">
        <v>8667</v>
      </c>
      <c r="F6365">
        <v>7.3</v>
      </c>
      <c r="G6365">
        <v>27000</v>
      </c>
      <c r="H6365" t="s">
        <v>2218</v>
      </c>
      <c r="I6365" t="s">
        <v>8666</v>
      </c>
      <c r="J6365" t="s">
        <v>8665</v>
      </c>
      <c r="K6365" t="s">
        <v>7</v>
      </c>
      <c r="L6365" s="7">
        <v>10000000</v>
      </c>
      <c r="M6365" s="7">
        <v>4326927</v>
      </c>
      <c r="N6365" t="s">
        <v>8664</v>
      </c>
      <c r="O6365">
        <v>120</v>
      </c>
      <c r="P6365" s="8">
        <f>_xlfn.XLOOKUP(D6365,Consumer_Price_Index!A:A,Consumer_Price_Index!B:B)</f>
        <v>201.6</v>
      </c>
      <c r="Q6365" s="13">
        <f>IF(ISNUMBER(M6365), M6365*(Consumer_Price_Index!$B$45/(_xlfn.XLOOKUP('Working Data'!D5021,Consumer_Price_Index!A:A,Consumer_Price_Index!B:B))), "Missing")</f>
        <v>6123616.6135624712</v>
      </c>
      <c r="R6365" t="str">
        <f t="shared" si="99"/>
        <v>Yes</v>
      </c>
    </row>
    <row r="6366" spans="1:18" x14ac:dyDescent="0.25">
      <c r="A6366" t="s">
        <v>9082</v>
      </c>
      <c r="B6366" t="s">
        <v>68</v>
      </c>
      <c r="C6366" t="s">
        <v>34</v>
      </c>
      <c r="D6366" s="11">
        <v>2006</v>
      </c>
      <c r="E6366" t="s">
        <v>9081</v>
      </c>
      <c r="F6366">
        <v>7.3</v>
      </c>
      <c r="G6366">
        <v>668000</v>
      </c>
      <c r="H6366" t="s">
        <v>3191</v>
      </c>
      <c r="I6366" t="s">
        <v>6410</v>
      </c>
      <c r="J6366" t="s">
        <v>2674</v>
      </c>
      <c r="K6366" t="s">
        <v>7</v>
      </c>
      <c r="L6366" s="7">
        <v>225000000</v>
      </c>
      <c r="M6366" s="7">
        <v>1066179747</v>
      </c>
      <c r="N6366" t="s">
        <v>119</v>
      </c>
      <c r="O6366">
        <v>151</v>
      </c>
      <c r="P6366" s="8">
        <f>_xlfn.XLOOKUP(D6366,Consumer_Price_Index!A:A,Consumer_Price_Index!B:B)</f>
        <v>201.6</v>
      </c>
      <c r="Q6366" s="13">
        <f>IF(ISNUMBER(M6366), M6366*(Consumer_Price_Index!$B$45/(_xlfn.XLOOKUP('Working Data'!D4854,Consumer_Price_Index!A:A,Consumer_Price_Index!B:B))), "Missing")</f>
        <v>1444486300.1818585</v>
      </c>
      <c r="R6366" t="str">
        <f t="shared" si="99"/>
        <v>Yes</v>
      </c>
    </row>
    <row r="6367" spans="1:18" x14ac:dyDescent="0.25">
      <c r="A6367" t="s">
        <v>3908</v>
      </c>
      <c r="B6367" t="s">
        <v>41</v>
      </c>
      <c r="C6367" t="s">
        <v>34</v>
      </c>
      <c r="D6367" s="11">
        <v>1991</v>
      </c>
      <c r="E6367" t="s">
        <v>17099</v>
      </c>
      <c r="F6367">
        <v>7.3</v>
      </c>
      <c r="G6367">
        <v>166000</v>
      </c>
      <c r="H6367" t="s">
        <v>2247</v>
      </c>
      <c r="I6367" t="s">
        <v>17106</v>
      </c>
      <c r="J6367" t="s">
        <v>13110</v>
      </c>
      <c r="K6367" t="s">
        <v>7</v>
      </c>
      <c r="L6367" s="7">
        <v>24000000</v>
      </c>
      <c r="M6367" s="7">
        <v>83531958</v>
      </c>
      <c r="N6367" t="s">
        <v>12948</v>
      </c>
      <c r="O6367">
        <v>122</v>
      </c>
      <c r="P6367" s="8">
        <f>_xlfn.XLOOKUP(D6367,Consumer_Price_Index!A:A,Consumer_Price_Index!B:B)</f>
        <v>136.19999999999999</v>
      </c>
      <c r="Q6367" s="13">
        <f>IF(ISNUMBER(M6367), M6367*(Consumer_Price_Index!$B$45/(_xlfn.XLOOKUP('Working Data'!D1846,Consumer_Price_Index!A:A,Consumer_Price_Index!B:B))), "Missing")</f>
        <v>109236856.66351931</v>
      </c>
      <c r="R6367" t="str">
        <f t="shared" si="99"/>
        <v>Yes</v>
      </c>
    </row>
    <row r="6368" spans="1:18" x14ac:dyDescent="0.25">
      <c r="A6368" t="s">
        <v>3705</v>
      </c>
      <c r="B6368" t="s">
        <v>101</v>
      </c>
      <c r="C6368" t="s">
        <v>5</v>
      </c>
      <c r="D6368" s="11">
        <v>1982</v>
      </c>
      <c r="E6368" t="s">
        <v>21294</v>
      </c>
      <c r="F6368">
        <v>7.3</v>
      </c>
      <c r="G6368">
        <v>148000</v>
      </c>
      <c r="H6368" t="s">
        <v>14629</v>
      </c>
      <c r="I6368" t="s">
        <v>1949</v>
      </c>
      <c r="J6368" t="s">
        <v>19620</v>
      </c>
      <c r="K6368" t="s">
        <v>7</v>
      </c>
      <c r="L6368" s="7">
        <v>10700000</v>
      </c>
      <c r="M6368" s="7">
        <v>77142388</v>
      </c>
      <c r="N6368" t="s">
        <v>704</v>
      </c>
      <c r="O6368">
        <v>114</v>
      </c>
      <c r="P6368" s="8">
        <f>_xlfn.XLOOKUP(D6368,Consumer_Price_Index!A:A,Consumer_Price_Index!B:B)</f>
        <v>96.5</v>
      </c>
      <c r="Q6368" s="13">
        <f>IF(ISNUMBER(M6368), M6368*(Consumer_Price_Index!$B$45/(_xlfn.XLOOKUP('Working Data'!D216,Consumer_Price_Index!A:A,Consumer_Price_Index!B:B))), "Missing")</f>
        <v>167535891.82893798</v>
      </c>
      <c r="R6368" t="str">
        <f t="shared" si="99"/>
        <v>Yes</v>
      </c>
    </row>
    <row r="6369" spans="1:18" x14ac:dyDescent="0.25">
      <c r="A6369" t="s">
        <v>7387</v>
      </c>
      <c r="B6369" t="s">
        <v>41</v>
      </c>
      <c r="C6369" t="s">
        <v>11</v>
      </c>
      <c r="D6369" s="11">
        <v>2009</v>
      </c>
      <c r="E6369" t="s">
        <v>7113</v>
      </c>
      <c r="F6369">
        <v>7.3</v>
      </c>
      <c r="G6369">
        <v>107000</v>
      </c>
      <c r="H6369" t="s">
        <v>5023</v>
      </c>
      <c r="I6369" t="s">
        <v>1560</v>
      </c>
      <c r="J6369" t="s">
        <v>7386</v>
      </c>
      <c r="K6369" t="s">
        <v>7</v>
      </c>
      <c r="L6369" s="7">
        <v>10000000</v>
      </c>
      <c r="M6369" s="7">
        <v>63649529</v>
      </c>
      <c r="N6369" t="s">
        <v>842</v>
      </c>
      <c r="O6369">
        <v>110</v>
      </c>
      <c r="P6369" s="8">
        <f>_xlfn.XLOOKUP(D6369,Consumer_Price_Index!A:A,Consumer_Price_Index!B:B)</f>
        <v>214.5</v>
      </c>
      <c r="Q6369" s="13">
        <f>IF(ISNUMBER(M6369), M6369*(Consumer_Price_Index!$B$45/(_xlfn.XLOOKUP('Working Data'!D5510,Consumer_Price_Index!A:A,Consumer_Price_Index!B:B))), "Missing")</f>
        <v>84468691.142421603</v>
      </c>
      <c r="R6369" t="str">
        <f t="shared" si="99"/>
        <v>Yes</v>
      </c>
    </row>
    <row r="6370" spans="1:18" x14ac:dyDescent="0.25">
      <c r="A6370" t="s">
        <v>18931</v>
      </c>
      <c r="B6370" t="s">
        <v>41</v>
      </c>
      <c r="C6370" t="s">
        <v>409</v>
      </c>
      <c r="D6370" s="11">
        <v>1987</v>
      </c>
      <c r="E6370" t="s">
        <v>18863</v>
      </c>
      <c r="F6370">
        <v>7.3</v>
      </c>
      <c r="G6370">
        <v>5700</v>
      </c>
      <c r="H6370" t="s">
        <v>2165</v>
      </c>
      <c r="I6370" t="s">
        <v>18930</v>
      </c>
      <c r="J6370" t="s">
        <v>2374</v>
      </c>
      <c r="K6370" t="s">
        <v>265</v>
      </c>
      <c r="M6370" s="7">
        <v>1672927</v>
      </c>
      <c r="N6370" t="s">
        <v>18917</v>
      </c>
      <c r="O6370">
        <v>105</v>
      </c>
      <c r="P6370" s="8">
        <f>_xlfn.XLOOKUP(D6370,Consumer_Price_Index!A:A,Consumer_Price_Index!B:B)</f>
        <v>113.6</v>
      </c>
      <c r="Q6370" s="13">
        <f>IF(ISNUMBER(M6370), M6370*(Consumer_Price_Index!$B$45/(_xlfn.XLOOKUP('Working Data'!D1177,Consumer_Price_Index!A:A,Consumer_Price_Index!B:B))), "Missing")</f>
        <v>4308882.9830938289</v>
      </c>
      <c r="R6370" t="str">
        <f t="shared" si="99"/>
        <v>No</v>
      </c>
    </row>
    <row r="6371" spans="1:18" x14ac:dyDescent="0.25">
      <c r="A6371" t="s">
        <v>11173</v>
      </c>
      <c r="B6371" t="s">
        <v>41</v>
      </c>
      <c r="C6371" t="s">
        <v>24</v>
      </c>
      <c r="D6371" s="11">
        <v>2002</v>
      </c>
      <c r="E6371" t="s">
        <v>10876</v>
      </c>
      <c r="F6371">
        <v>7.3</v>
      </c>
      <c r="G6371">
        <v>152000</v>
      </c>
      <c r="H6371" t="s">
        <v>2568</v>
      </c>
      <c r="I6371" t="s">
        <v>2568</v>
      </c>
      <c r="J6371" t="s">
        <v>1712</v>
      </c>
      <c r="K6371" t="s">
        <v>7</v>
      </c>
      <c r="L6371" s="7">
        <v>25000000</v>
      </c>
      <c r="M6371" s="7">
        <v>24675714</v>
      </c>
      <c r="N6371" t="s">
        <v>666</v>
      </c>
      <c r="O6371">
        <v>95</v>
      </c>
      <c r="P6371" s="8">
        <f>_xlfn.XLOOKUP(D6371,Consumer_Price_Index!A:A,Consumer_Price_Index!B:B)</f>
        <v>179.9</v>
      </c>
      <c r="Q6371" s="13">
        <f>IF(ISNUMBER(M6371), M6371*(Consumer_Price_Index!$B$45/(_xlfn.XLOOKUP('Working Data'!D4088,Consumer_Price_Index!A:A,Consumer_Price_Index!B:B))), "Missing")</f>
        <v>45130192.411764704</v>
      </c>
      <c r="R6371" t="str">
        <f t="shared" si="99"/>
        <v>Yes</v>
      </c>
    </row>
    <row r="6372" spans="1:18" x14ac:dyDescent="0.25">
      <c r="A6372" t="s">
        <v>21727</v>
      </c>
      <c r="B6372" t="s">
        <v>41</v>
      </c>
      <c r="C6372" t="s">
        <v>100</v>
      </c>
      <c r="D6372" s="11">
        <v>1981</v>
      </c>
      <c r="E6372" t="s">
        <v>21326</v>
      </c>
      <c r="F6372">
        <v>7.3</v>
      </c>
      <c r="G6372">
        <v>21000</v>
      </c>
      <c r="H6372" t="s">
        <v>11702</v>
      </c>
      <c r="I6372" t="s">
        <v>21726</v>
      </c>
      <c r="J6372" t="s">
        <v>21725</v>
      </c>
      <c r="K6372" t="s">
        <v>95</v>
      </c>
      <c r="L6372" s="7">
        <v>12500000</v>
      </c>
      <c r="M6372" s="7">
        <v>20962615</v>
      </c>
      <c r="N6372" t="s">
        <v>20385</v>
      </c>
      <c r="O6372">
        <v>100</v>
      </c>
      <c r="P6372" s="8">
        <f>_xlfn.XLOOKUP(D6372,Consumer_Price_Index!A:A,Consumer_Price_Index!B:B)</f>
        <v>90.9</v>
      </c>
      <c r="Q6372" s="13">
        <f>IF(ISNUMBER(M6372), M6372*(Consumer_Price_Index!$B$45/(_xlfn.XLOOKUP('Working Data'!D132,Consumer_Price_Index!A:A,Consumer_Price_Index!B:B))), "Missing")</f>
        <v>66189728.398963727</v>
      </c>
      <c r="R6372" t="str">
        <f t="shared" si="99"/>
        <v>Yes</v>
      </c>
    </row>
    <row r="6373" spans="1:18" x14ac:dyDescent="0.25">
      <c r="A6373" t="s">
        <v>12193</v>
      </c>
      <c r="B6373" t="s">
        <v>41</v>
      </c>
      <c r="C6373" t="s">
        <v>409</v>
      </c>
      <c r="D6373" s="11">
        <v>2000</v>
      </c>
      <c r="E6373" t="s">
        <v>11948</v>
      </c>
      <c r="F6373">
        <v>7.3</v>
      </c>
      <c r="G6373">
        <v>52000</v>
      </c>
      <c r="H6373" t="s">
        <v>10002</v>
      </c>
      <c r="I6373" t="s">
        <v>12192</v>
      </c>
      <c r="J6373" t="s">
        <v>3525</v>
      </c>
      <c r="K6373" t="s">
        <v>265</v>
      </c>
      <c r="L6373" s="7">
        <v>13500000</v>
      </c>
      <c r="M6373" s="7">
        <v>17989227</v>
      </c>
      <c r="N6373" t="s">
        <v>617</v>
      </c>
      <c r="O6373">
        <v>124</v>
      </c>
      <c r="P6373" s="8">
        <f>_xlfn.XLOOKUP(D6373,Consumer_Price_Index!A:A,Consumer_Price_Index!B:B)</f>
        <v>172.2</v>
      </c>
      <c r="Q6373" s="13">
        <f>IF(ISNUMBER(M6373), M6373*(Consumer_Price_Index!$B$45/(_xlfn.XLOOKUP('Working Data'!D3717,Consumer_Price_Index!A:A,Consumer_Price_Index!B:B))), "Missing")</f>
        <v>29017032.646373738</v>
      </c>
      <c r="R6373" t="str">
        <f t="shared" si="99"/>
        <v>Yes</v>
      </c>
    </row>
    <row r="6374" spans="1:18" x14ac:dyDescent="0.25">
      <c r="A6374" t="s">
        <v>21715</v>
      </c>
      <c r="B6374" t="s">
        <v>101</v>
      </c>
      <c r="C6374" t="s">
        <v>11</v>
      </c>
      <c r="D6374" s="11">
        <v>1981</v>
      </c>
      <c r="E6374" t="s">
        <v>21607</v>
      </c>
      <c r="F6374">
        <v>7.3</v>
      </c>
      <c r="G6374">
        <v>9000</v>
      </c>
      <c r="H6374" t="s">
        <v>12744</v>
      </c>
      <c r="I6374" t="s">
        <v>16840</v>
      </c>
      <c r="J6374" t="s">
        <v>21714</v>
      </c>
      <c r="K6374" t="s">
        <v>7</v>
      </c>
      <c r="M6374" s="7">
        <v>14920781</v>
      </c>
      <c r="N6374" t="s">
        <v>8160</v>
      </c>
      <c r="O6374">
        <v>155</v>
      </c>
      <c r="P6374" s="8">
        <f>_xlfn.XLOOKUP(D6374,Consumer_Price_Index!A:A,Consumer_Price_Index!B:B)</f>
        <v>90.9</v>
      </c>
      <c r="Q6374" s="13">
        <f>IF(ISNUMBER(M6374), M6374*(Consumer_Price_Index!$B$45/(_xlfn.XLOOKUP('Working Data'!D137,Consumer_Price_Index!A:A,Consumer_Price_Index!B:B))), "Missing")</f>
        <v>31462712.600000001</v>
      </c>
      <c r="R6374" t="str">
        <f t="shared" si="99"/>
        <v>No</v>
      </c>
    </row>
    <row r="6375" spans="1:18" x14ac:dyDescent="0.25">
      <c r="A6375" t="s">
        <v>19209</v>
      </c>
      <c r="B6375" t="s">
        <v>68</v>
      </c>
      <c r="C6375" t="s">
        <v>24</v>
      </c>
      <c r="D6375" s="11">
        <v>1987</v>
      </c>
      <c r="E6375" t="s">
        <v>18855</v>
      </c>
      <c r="F6375">
        <v>7.3</v>
      </c>
      <c r="G6375">
        <v>130000</v>
      </c>
      <c r="H6375" t="s">
        <v>2430</v>
      </c>
      <c r="I6375" t="s">
        <v>3181</v>
      </c>
      <c r="J6375" t="s">
        <v>1848</v>
      </c>
      <c r="K6375" t="s">
        <v>7</v>
      </c>
      <c r="L6375" s="7">
        <v>6000000</v>
      </c>
      <c r="M6375" s="7">
        <v>29180280</v>
      </c>
      <c r="N6375" t="s">
        <v>17031</v>
      </c>
      <c r="O6375">
        <v>94</v>
      </c>
      <c r="P6375" s="8">
        <f>_xlfn.XLOOKUP(D6375,Consumer_Price_Index!A:A,Consumer_Price_Index!B:B)</f>
        <v>113.6</v>
      </c>
      <c r="Q6375" s="13">
        <f>IF(ISNUMBER(M6375), M6375*(Consumer_Price_Index!$B$45/(_xlfn.XLOOKUP('Working Data'!D1054,Consumer_Price_Index!A:A,Consumer_Price_Index!B:B))), "Missing")</f>
        <v>63372995.837491088</v>
      </c>
      <c r="R6375" t="str">
        <f t="shared" si="99"/>
        <v>Yes</v>
      </c>
    </row>
    <row r="6376" spans="1:18" x14ac:dyDescent="0.25">
      <c r="A6376" t="s">
        <v>11270</v>
      </c>
      <c r="B6376" t="s">
        <v>41</v>
      </c>
      <c r="C6376" t="s">
        <v>87</v>
      </c>
      <c r="D6376" s="11">
        <v>2001</v>
      </c>
      <c r="E6376" t="s">
        <v>10864</v>
      </c>
      <c r="F6376">
        <v>7.3</v>
      </c>
      <c r="G6376">
        <v>14000</v>
      </c>
      <c r="H6376" t="s">
        <v>1587</v>
      </c>
      <c r="I6376" t="s">
        <v>1587</v>
      </c>
      <c r="J6376" t="s">
        <v>11269</v>
      </c>
      <c r="K6376" t="s">
        <v>562</v>
      </c>
      <c r="M6376" s="7">
        <v>5393526</v>
      </c>
      <c r="N6376" t="s">
        <v>561</v>
      </c>
      <c r="O6376">
        <v>115</v>
      </c>
      <c r="P6376" s="8">
        <f>_xlfn.XLOOKUP(D6376,Consumer_Price_Index!A:A,Consumer_Price_Index!B:B)</f>
        <v>177.1</v>
      </c>
      <c r="Q6376" s="13">
        <f>IF(ISNUMBER(M6376), M6376*(Consumer_Price_Index!$B$45/(_xlfn.XLOOKUP('Working Data'!D4038,Consumer_Price_Index!A:A,Consumer_Price_Index!B:B))), "Missing")</f>
        <v>7535109.455295736</v>
      </c>
      <c r="R6376" t="str">
        <f t="shared" si="99"/>
        <v>No</v>
      </c>
    </row>
    <row r="6377" spans="1:18" x14ac:dyDescent="0.25">
      <c r="A6377" t="s">
        <v>21767</v>
      </c>
      <c r="B6377" t="s">
        <v>101</v>
      </c>
      <c r="C6377" t="s">
        <v>409</v>
      </c>
      <c r="D6377" s="11">
        <v>1981</v>
      </c>
      <c r="E6377" t="s">
        <v>21607</v>
      </c>
      <c r="F6377">
        <v>7.3</v>
      </c>
      <c r="G6377">
        <v>21000</v>
      </c>
      <c r="H6377" t="s">
        <v>2951</v>
      </c>
      <c r="I6377" t="s">
        <v>2951</v>
      </c>
      <c r="J6377" t="s">
        <v>2951</v>
      </c>
      <c r="K6377" t="s">
        <v>7</v>
      </c>
      <c r="L6377" s="7">
        <v>32000000</v>
      </c>
      <c r="M6377" s="7">
        <v>40382659</v>
      </c>
      <c r="N6377" t="s">
        <v>20008</v>
      </c>
      <c r="O6377">
        <v>195</v>
      </c>
      <c r="P6377" s="8">
        <f>_xlfn.XLOOKUP(D6377,Consumer_Price_Index!A:A,Consumer_Price_Index!B:B)</f>
        <v>90.9</v>
      </c>
      <c r="Q6377" s="13">
        <f>IF(ISNUMBER(M6377), M6377*(Consumer_Price_Index!$B$45/(_xlfn.XLOOKUP('Working Data'!D117,Consumer_Price_Index!A:A,Consumer_Price_Index!B:B))), "Missing")</f>
        <v>57150934.497445427</v>
      </c>
      <c r="R6377" t="str">
        <f t="shared" si="99"/>
        <v>Yes</v>
      </c>
    </row>
    <row r="6378" spans="1:18" x14ac:dyDescent="0.25">
      <c r="A6378" t="s">
        <v>8776</v>
      </c>
      <c r="B6378" t="s">
        <v>41</v>
      </c>
      <c r="C6378" t="s">
        <v>11</v>
      </c>
      <c r="D6378" s="11">
        <v>2006</v>
      </c>
      <c r="E6378" t="s">
        <v>8775</v>
      </c>
      <c r="F6378">
        <v>7.3</v>
      </c>
      <c r="G6378">
        <v>9800</v>
      </c>
      <c r="H6378" t="s">
        <v>2310</v>
      </c>
      <c r="I6378" t="s">
        <v>2310</v>
      </c>
      <c r="J6378" t="s">
        <v>6190</v>
      </c>
      <c r="K6378" t="s">
        <v>1118</v>
      </c>
      <c r="M6378" s="7">
        <v>1297260</v>
      </c>
      <c r="N6378" t="s">
        <v>8774</v>
      </c>
      <c r="O6378">
        <v>105</v>
      </c>
      <c r="P6378" s="8">
        <f>_xlfn.XLOOKUP(D6378,Consumer_Price_Index!A:A,Consumer_Price_Index!B:B)</f>
        <v>201.6</v>
      </c>
      <c r="Q6378" s="13">
        <f>IF(ISNUMBER(M6378), M6378*(Consumer_Price_Index!$B$45/(_xlfn.XLOOKUP('Working Data'!D4989,Consumer_Price_Index!A:A,Consumer_Price_Index!B:B))), "Missing")</f>
        <v>3968625.7228915659</v>
      </c>
      <c r="R6378" t="str">
        <f t="shared" si="99"/>
        <v>No</v>
      </c>
    </row>
    <row r="6379" spans="1:18" x14ac:dyDescent="0.25">
      <c r="A6379" t="s">
        <v>8926</v>
      </c>
      <c r="B6379" t="s">
        <v>68</v>
      </c>
      <c r="C6379" t="s">
        <v>34</v>
      </c>
      <c r="D6379" s="11">
        <v>2006</v>
      </c>
      <c r="E6379" t="s">
        <v>8207</v>
      </c>
      <c r="F6379">
        <v>7.3</v>
      </c>
      <c r="G6379">
        <v>103000</v>
      </c>
      <c r="H6379" t="s">
        <v>7214</v>
      </c>
      <c r="I6379" t="s">
        <v>7214</v>
      </c>
      <c r="J6379" t="s">
        <v>1715</v>
      </c>
      <c r="K6379" t="s">
        <v>7</v>
      </c>
      <c r="L6379" s="7">
        <v>10000000</v>
      </c>
      <c r="M6379" s="7">
        <v>7177143</v>
      </c>
      <c r="N6379" t="s">
        <v>704</v>
      </c>
      <c r="O6379">
        <v>120</v>
      </c>
      <c r="P6379" s="8">
        <f>_xlfn.XLOOKUP(D6379,Consumer_Price_Index!A:A,Consumer_Price_Index!B:B)</f>
        <v>201.6</v>
      </c>
      <c r="Q6379" s="13">
        <f>IF(ISNUMBER(M6379), M6379*(Consumer_Price_Index!$B$45/(_xlfn.XLOOKUP('Working Data'!D4933,Consumer_Price_Index!A:A,Consumer_Price_Index!B:B))), "Missing")</f>
        <v>13938020.854684511</v>
      </c>
      <c r="R6379" t="str">
        <f t="shared" si="99"/>
        <v>Yes</v>
      </c>
    </row>
    <row r="6380" spans="1:18" x14ac:dyDescent="0.25">
      <c r="A6380" t="s">
        <v>21901</v>
      </c>
      <c r="B6380" t="s">
        <v>101</v>
      </c>
      <c r="C6380" t="s">
        <v>11</v>
      </c>
      <c r="D6380" s="11">
        <v>1980</v>
      </c>
      <c r="E6380" t="s">
        <v>21873</v>
      </c>
      <c r="F6380">
        <v>7.3</v>
      </c>
      <c r="G6380">
        <v>2800</v>
      </c>
      <c r="H6380" t="s">
        <v>15149</v>
      </c>
      <c r="I6380" t="s">
        <v>3056</v>
      </c>
      <c r="J6380" t="s">
        <v>12319</v>
      </c>
      <c r="K6380" t="s">
        <v>7</v>
      </c>
      <c r="M6380" s="7">
        <v>3910019</v>
      </c>
      <c r="N6380" t="s">
        <v>103</v>
      </c>
      <c r="O6380">
        <v>103</v>
      </c>
      <c r="P6380" s="8">
        <f>_xlfn.XLOOKUP(D6380,Consumer_Price_Index!A:A,Consumer_Price_Index!B:B)</f>
        <v>82.4</v>
      </c>
      <c r="Q6380" s="13">
        <f>IF(ISNUMBER(M6380), M6380*(Consumer_Price_Index!$B$45/(_xlfn.XLOOKUP('Working Data'!D66,Consumer_Price_Index!A:A,Consumer_Price_Index!B:B))), "Missing")</f>
        <v>5113230.855364807</v>
      </c>
      <c r="R6380" t="str">
        <f t="shared" si="99"/>
        <v>No</v>
      </c>
    </row>
    <row r="6381" spans="1:18" x14ac:dyDescent="0.25">
      <c r="A6381" t="s">
        <v>8028</v>
      </c>
      <c r="B6381" t="s">
        <v>41</v>
      </c>
      <c r="C6381" t="s">
        <v>11</v>
      </c>
      <c r="D6381" s="11">
        <v>2008</v>
      </c>
      <c r="E6381" t="s">
        <v>7423</v>
      </c>
      <c r="F6381">
        <v>7.3</v>
      </c>
      <c r="G6381">
        <v>202000</v>
      </c>
      <c r="H6381" t="s">
        <v>1021</v>
      </c>
      <c r="I6381" t="s">
        <v>1891</v>
      </c>
      <c r="J6381" t="s">
        <v>1091</v>
      </c>
      <c r="K6381" t="s">
        <v>7</v>
      </c>
      <c r="L6381" s="7">
        <v>35000000</v>
      </c>
      <c r="M6381" s="7">
        <v>75981180</v>
      </c>
      <c r="N6381" t="s">
        <v>632</v>
      </c>
      <c r="O6381">
        <v>119</v>
      </c>
      <c r="P6381" s="8">
        <f>_xlfn.XLOOKUP(D6381,Consumer_Price_Index!A:A,Consumer_Price_Index!B:B)</f>
        <v>215.3</v>
      </c>
      <c r="Q6381" s="13">
        <f>IF(ISNUMBER(M6381), M6381*(Consumer_Price_Index!$B$45/(_xlfn.XLOOKUP('Working Data'!D5260,Consumer_Price_Index!A:A,Consumer_Price_Index!B:B))), "Missing")</f>
        <v>147555548.41300189</v>
      </c>
      <c r="R6381" t="str">
        <f t="shared" si="99"/>
        <v>Yes</v>
      </c>
    </row>
    <row r="6382" spans="1:18" x14ac:dyDescent="0.25">
      <c r="A6382" t="s">
        <v>20788</v>
      </c>
      <c r="B6382" t="s">
        <v>41</v>
      </c>
      <c r="C6382" t="s">
        <v>24</v>
      </c>
      <c r="D6382" s="11">
        <v>1983</v>
      </c>
      <c r="E6382" t="s">
        <v>20787</v>
      </c>
      <c r="F6382">
        <v>7.3</v>
      </c>
      <c r="G6382">
        <v>2200</v>
      </c>
      <c r="H6382" t="s">
        <v>16749</v>
      </c>
      <c r="I6382" t="s">
        <v>20786</v>
      </c>
      <c r="J6382" t="s">
        <v>16749</v>
      </c>
      <c r="K6382" t="s">
        <v>7</v>
      </c>
      <c r="M6382" s="7">
        <v>16156776</v>
      </c>
      <c r="N6382" t="s">
        <v>114</v>
      </c>
      <c r="O6382">
        <v>83</v>
      </c>
      <c r="P6382" s="8">
        <f>_xlfn.XLOOKUP(D6382,Consumer_Price_Index!A:A,Consumer_Price_Index!B:B)</f>
        <v>99.6</v>
      </c>
      <c r="Q6382" s="13">
        <f>IF(ISNUMBER(M6382), M6382*(Consumer_Price_Index!$B$45/(_xlfn.XLOOKUP('Working Data'!D467,Consumer_Price_Index!A:A,Consumer_Price_Index!B:B))), "Missing")</f>
        <v>21128625.095278967</v>
      </c>
      <c r="R6382" t="str">
        <f t="shared" si="99"/>
        <v>No</v>
      </c>
    </row>
    <row r="6383" spans="1:18" x14ac:dyDescent="0.25">
      <c r="A6383" t="s">
        <v>5725</v>
      </c>
      <c r="B6383" t="s">
        <v>101</v>
      </c>
      <c r="C6383" t="s">
        <v>73</v>
      </c>
      <c r="D6383" s="11">
        <v>2012</v>
      </c>
      <c r="E6383" t="s">
        <v>5724</v>
      </c>
      <c r="F6383">
        <v>7.3</v>
      </c>
      <c r="G6383">
        <v>161000</v>
      </c>
      <c r="H6383" t="s">
        <v>5723</v>
      </c>
      <c r="I6383" t="s">
        <v>3702</v>
      </c>
      <c r="J6383" t="s">
        <v>533</v>
      </c>
      <c r="K6383" t="s">
        <v>7</v>
      </c>
      <c r="L6383" s="7">
        <v>145000000</v>
      </c>
      <c r="M6383" s="7">
        <v>306941670</v>
      </c>
      <c r="N6383" t="s">
        <v>652</v>
      </c>
      <c r="O6383">
        <v>97</v>
      </c>
      <c r="P6383" s="8">
        <f>_xlfn.XLOOKUP(D6383,Consumer_Price_Index!A:A,Consumer_Price_Index!B:B)</f>
        <v>229.6</v>
      </c>
      <c r="Q6383" s="13">
        <f>IF(ISNUMBER(M6383), M6383*(Consumer_Price_Index!$B$45/(_xlfn.XLOOKUP('Working Data'!D6120,Consumer_Price_Index!A:A,Consumer_Price_Index!B:B))), "Missing")</f>
        <v>582711070.71028042</v>
      </c>
      <c r="R6383" t="str">
        <f t="shared" si="99"/>
        <v>Yes</v>
      </c>
    </row>
    <row r="6384" spans="1:18" x14ac:dyDescent="0.25">
      <c r="A6384" t="s">
        <v>930</v>
      </c>
      <c r="B6384" t="s">
        <v>41</v>
      </c>
      <c r="C6384" t="s">
        <v>409</v>
      </c>
      <c r="D6384" s="11">
        <v>2019</v>
      </c>
      <c r="E6384" t="s">
        <v>867</v>
      </c>
      <c r="F6384">
        <v>7.3</v>
      </c>
      <c r="G6384">
        <v>153000</v>
      </c>
      <c r="H6384" t="s">
        <v>929</v>
      </c>
      <c r="I6384" t="s">
        <v>928</v>
      </c>
      <c r="J6384" t="s">
        <v>927</v>
      </c>
      <c r="K6384" t="s">
        <v>265</v>
      </c>
      <c r="L6384" s="7">
        <v>40000000</v>
      </c>
      <c r="M6384" s="7">
        <v>195179299</v>
      </c>
      <c r="N6384" t="s">
        <v>108</v>
      </c>
      <c r="O6384">
        <v>121</v>
      </c>
      <c r="P6384" s="8">
        <f>_xlfn.XLOOKUP(D6384,Consumer_Price_Index!A:A,Consumer_Price_Index!B:B)</f>
        <v>255.7</v>
      </c>
      <c r="Q6384" s="13">
        <f>IF(ISNUMBER(M6384), M6384*(Consumer_Price_Index!$B$45/(_xlfn.XLOOKUP('Working Data'!D7486,Consumer_Price_Index!A:A,Consumer_Price_Index!B:B))), "Missing")</f>
        <v>411564930.14048445</v>
      </c>
      <c r="R6384" t="str">
        <f t="shared" si="99"/>
        <v>Yes</v>
      </c>
    </row>
    <row r="6385" spans="1:18" x14ac:dyDescent="0.25">
      <c r="A6385" t="s">
        <v>8011</v>
      </c>
      <c r="B6385" t="s">
        <v>41</v>
      </c>
      <c r="C6385" t="s">
        <v>34</v>
      </c>
      <c r="D6385" s="11">
        <v>2008</v>
      </c>
      <c r="E6385" t="s">
        <v>7572</v>
      </c>
      <c r="F6385">
        <v>7.3</v>
      </c>
      <c r="G6385">
        <v>241000</v>
      </c>
      <c r="H6385" t="s">
        <v>940</v>
      </c>
      <c r="I6385" t="s">
        <v>940</v>
      </c>
      <c r="J6385" t="s">
        <v>899</v>
      </c>
      <c r="K6385" t="s">
        <v>265</v>
      </c>
      <c r="L6385" s="7">
        <v>18000000</v>
      </c>
      <c r="M6385" s="7">
        <v>25740863</v>
      </c>
      <c r="N6385" t="s">
        <v>138</v>
      </c>
      <c r="O6385">
        <v>114</v>
      </c>
      <c r="P6385" s="8">
        <f>_xlfn.XLOOKUP(D6385,Consumer_Price_Index!A:A,Consumer_Price_Index!B:B)</f>
        <v>215.3</v>
      </c>
      <c r="Q6385" s="13">
        <f>IF(ISNUMBER(M6385), M6385*(Consumer_Price_Index!$B$45/(_xlfn.XLOOKUP('Working Data'!D5270,Consumer_Price_Index!A:A,Consumer_Price_Index!B:B))), "Missing")</f>
        <v>41520597.967707776</v>
      </c>
      <c r="R6385" t="str">
        <f t="shared" si="99"/>
        <v>Yes</v>
      </c>
    </row>
    <row r="6386" spans="1:18" x14ac:dyDescent="0.25">
      <c r="A6386" t="s">
        <v>13369</v>
      </c>
      <c r="B6386" t="s">
        <v>41</v>
      </c>
      <c r="C6386" t="s">
        <v>34</v>
      </c>
      <c r="D6386" s="11">
        <v>1998</v>
      </c>
      <c r="E6386" t="s">
        <v>12987</v>
      </c>
      <c r="F6386">
        <v>7.3</v>
      </c>
      <c r="G6386">
        <v>176000</v>
      </c>
      <c r="H6386" t="s">
        <v>12178</v>
      </c>
      <c r="I6386" t="s">
        <v>13368</v>
      </c>
      <c r="J6386" t="s">
        <v>1004</v>
      </c>
      <c r="K6386" t="s">
        <v>265</v>
      </c>
      <c r="L6386" s="7">
        <v>55000000</v>
      </c>
      <c r="M6386" s="7">
        <v>41616262</v>
      </c>
      <c r="N6386" t="s">
        <v>13367</v>
      </c>
      <c r="O6386">
        <v>122</v>
      </c>
      <c r="P6386" s="8">
        <f>_xlfn.XLOOKUP(D6386,Consumer_Price_Index!A:A,Consumer_Price_Index!B:B)</f>
        <v>163</v>
      </c>
      <c r="Q6386" s="13">
        <f>IF(ISNUMBER(M6386), M6386*(Consumer_Price_Index!$B$45/(_xlfn.XLOOKUP('Working Data'!D3290,Consumer_Price_Index!A:A,Consumer_Price_Index!B:B))), "Missing")</f>
        <v>83205216.741469815</v>
      </c>
      <c r="R6386" t="str">
        <f t="shared" si="99"/>
        <v>Yes</v>
      </c>
    </row>
    <row r="6387" spans="1:18" x14ac:dyDescent="0.25">
      <c r="A6387" t="s">
        <v>13443</v>
      </c>
      <c r="B6387" t="s">
        <v>41</v>
      </c>
      <c r="C6387" t="s">
        <v>87</v>
      </c>
      <c r="D6387" s="11">
        <v>1998</v>
      </c>
      <c r="E6387" t="s">
        <v>13044</v>
      </c>
      <c r="F6387">
        <v>7.3</v>
      </c>
      <c r="G6387">
        <v>144000</v>
      </c>
      <c r="H6387" t="s">
        <v>9252</v>
      </c>
      <c r="I6387" t="s">
        <v>7227</v>
      </c>
      <c r="J6387" t="s">
        <v>1010</v>
      </c>
      <c r="K6387" t="s">
        <v>7</v>
      </c>
      <c r="L6387" s="7">
        <v>12000000</v>
      </c>
      <c r="M6387" s="7">
        <v>22912409</v>
      </c>
      <c r="N6387" t="s">
        <v>3464</v>
      </c>
      <c r="O6387">
        <v>121</v>
      </c>
      <c r="P6387" s="8">
        <f>_xlfn.XLOOKUP(D6387,Consumer_Price_Index!A:A,Consumer_Price_Index!B:B)</f>
        <v>163</v>
      </c>
      <c r="Q6387" s="13">
        <f>IF(ISNUMBER(M6387), M6387*(Consumer_Price_Index!$B$45/(_xlfn.XLOOKUP('Working Data'!D3251,Consumer_Price_Index!A:A,Consumer_Price_Index!B:B))), "Missing")</f>
        <v>32010137.65382852</v>
      </c>
      <c r="R6387" t="str">
        <f t="shared" si="99"/>
        <v>Yes</v>
      </c>
    </row>
    <row r="6388" spans="1:18" x14ac:dyDescent="0.25">
      <c r="A6388" t="s">
        <v>9059</v>
      </c>
      <c r="B6388" t="s">
        <v>41</v>
      </c>
      <c r="C6388" t="s">
        <v>34</v>
      </c>
      <c r="D6388" s="11">
        <v>2006</v>
      </c>
      <c r="E6388" t="s">
        <v>8816</v>
      </c>
      <c r="F6388">
        <v>7.3</v>
      </c>
      <c r="G6388">
        <v>98000</v>
      </c>
      <c r="H6388" t="s">
        <v>7109</v>
      </c>
      <c r="I6388" t="s">
        <v>7109</v>
      </c>
      <c r="J6388" t="s">
        <v>4535</v>
      </c>
      <c r="K6388" t="s">
        <v>332</v>
      </c>
      <c r="L6388" s="7">
        <v>15000000</v>
      </c>
      <c r="M6388" s="7">
        <v>9380029</v>
      </c>
      <c r="N6388" t="s">
        <v>666</v>
      </c>
      <c r="O6388">
        <v>122</v>
      </c>
      <c r="P6388" s="8">
        <f>_xlfn.XLOOKUP(D6388,Consumer_Price_Index!A:A,Consumer_Price_Index!B:B)</f>
        <v>201.6</v>
      </c>
      <c r="Q6388" s="13">
        <f>IF(ISNUMBER(M6388), M6388*(Consumer_Price_Index!$B$45/(_xlfn.XLOOKUP('Working Data'!D4870,Consumer_Price_Index!A:A,Consumer_Price_Index!B:B))), "Missing")</f>
        <v>17534324.149079755</v>
      </c>
      <c r="R6388" t="str">
        <f t="shared" si="99"/>
        <v>Yes</v>
      </c>
    </row>
    <row r="6389" spans="1:18" x14ac:dyDescent="0.25">
      <c r="A6389" t="s">
        <v>13007</v>
      </c>
      <c r="B6389" t="s">
        <v>41</v>
      </c>
      <c r="C6389" t="s">
        <v>11</v>
      </c>
      <c r="D6389" s="11">
        <v>1998</v>
      </c>
      <c r="E6389" t="s">
        <v>13006</v>
      </c>
      <c r="F6389">
        <v>7.3</v>
      </c>
      <c r="G6389">
        <v>11000</v>
      </c>
      <c r="H6389" t="s">
        <v>13005</v>
      </c>
      <c r="I6389" t="s">
        <v>13004</v>
      </c>
      <c r="J6389" t="s">
        <v>7427</v>
      </c>
      <c r="K6389" t="s">
        <v>7</v>
      </c>
      <c r="L6389" s="7">
        <v>10000000</v>
      </c>
      <c r="M6389" s="7">
        <v>14328</v>
      </c>
      <c r="N6389" t="s">
        <v>7770</v>
      </c>
      <c r="O6389">
        <v>103</v>
      </c>
      <c r="P6389" s="8">
        <f>_xlfn.XLOOKUP(D6389,Consumer_Price_Index!A:A,Consumer_Price_Index!B:B)</f>
        <v>163</v>
      </c>
      <c r="Q6389" s="13">
        <f>IF(ISNUMBER(M6389), M6389*(Consumer_Price_Index!$B$45/(_xlfn.XLOOKUP('Working Data'!D3415,Consumer_Price_Index!A:A,Consumer_Price_Index!B:B))), "Missing")</f>
        <v>17812.083231334149</v>
      </c>
      <c r="R6389" t="str">
        <f t="shared" si="99"/>
        <v>Yes</v>
      </c>
    </row>
    <row r="6390" spans="1:18" x14ac:dyDescent="0.25">
      <c r="A6390" t="s">
        <v>18121</v>
      </c>
      <c r="B6390" t="s">
        <v>68</v>
      </c>
      <c r="C6390" t="s">
        <v>24</v>
      </c>
      <c r="D6390" s="11">
        <v>1989</v>
      </c>
      <c r="E6390" t="s">
        <v>17749</v>
      </c>
      <c r="F6390">
        <v>7.3</v>
      </c>
      <c r="G6390">
        <v>85000</v>
      </c>
      <c r="H6390" t="s">
        <v>3817</v>
      </c>
      <c r="I6390" t="s">
        <v>3817</v>
      </c>
      <c r="J6390" t="s">
        <v>4321</v>
      </c>
      <c r="K6390" t="s">
        <v>7</v>
      </c>
      <c r="M6390" s="7">
        <v>21515196</v>
      </c>
      <c r="N6390" t="s">
        <v>3193</v>
      </c>
      <c r="O6390">
        <v>100</v>
      </c>
      <c r="P6390" s="8">
        <f>_xlfn.XLOOKUP(D6390,Consumer_Price_Index!A:A,Consumer_Price_Index!B:B)</f>
        <v>124</v>
      </c>
      <c r="Q6390" s="13">
        <f>IF(ISNUMBER(M6390), M6390*(Consumer_Price_Index!$B$45/(_xlfn.XLOOKUP('Working Data'!D1473,Consumer_Price_Index!A:A,Consumer_Price_Index!B:B))), "Missing")</f>
        <v>40845359.633644857</v>
      </c>
      <c r="R6390" t="str">
        <f t="shared" si="99"/>
        <v>No</v>
      </c>
    </row>
    <row r="6391" spans="1:18" x14ac:dyDescent="0.25">
      <c r="A6391" t="s">
        <v>14493</v>
      </c>
      <c r="B6391" t="s">
        <v>41</v>
      </c>
      <c r="C6391" t="s">
        <v>5</v>
      </c>
      <c r="D6391" s="11">
        <v>1996</v>
      </c>
      <c r="E6391" t="s">
        <v>14116</v>
      </c>
      <c r="F6391">
        <v>7.3</v>
      </c>
      <c r="G6391">
        <v>295000</v>
      </c>
      <c r="H6391" t="s">
        <v>6394</v>
      </c>
      <c r="I6391" t="s">
        <v>6393</v>
      </c>
      <c r="J6391" t="s">
        <v>6392</v>
      </c>
      <c r="K6391" t="s">
        <v>7</v>
      </c>
      <c r="L6391" s="7">
        <v>14000000</v>
      </c>
      <c r="M6391" s="7">
        <v>173046663</v>
      </c>
      <c r="N6391" t="s">
        <v>1991</v>
      </c>
      <c r="O6391">
        <v>111</v>
      </c>
      <c r="P6391" s="8">
        <f>_xlfn.XLOOKUP(D6391,Consumer_Price_Index!A:A,Consumer_Price_Index!B:B)</f>
        <v>156.9</v>
      </c>
      <c r="Q6391" s="13">
        <f>IF(ISNUMBER(M6391), M6391*(Consumer_Price_Index!$B$45/(_xlfn.XLOOKUP('Working Data'!D2848,Consumer_Price_Index!A:A,Consumer_Price_Index!B:B))), "Missing")</f>
        <v>209985337.37992832</v>
      </c>
      <c r="R6391" t="str">
        <f t="shared" si="99"/>
        <v>Yes</v>
      </c>
    </row>
    <row r="6392" spans="1:18" x14ac:dyDescent="0.25">
      <c r="A6392" t="s">
        <v>10557</v>
      </c>
      <c r="B6392" t="s">
        <v>68</v>
      </c>
      <c r="C6392" t="s">
        <v>11</v>
      </c>
      <c r="D6392" s="11">
        <v>2003</v>
      </c>
      <c r="E6392" t="s">
        <v>10539</v>
      </c>
      <c r="F6392">
        <v>7.3</v>
      </c>
      <c r="G6392">
        <v>68000</v>
      </c>
      <c r="H6392" t="s">
        <v>1866</v>
      </c>
      <c r="I6392" t="s">
        <v>10556</v>
      </c>
      <c r="J6392" t="s">
        <v>4254</v>
      </c>
      <c r="K6392" t="s">
        <v>7</v>
      </c>
      <c r="L6392" s="7">
        <v>87000000</v>
      </c>
      <c r="M6392" s="7">
        <v>148336445</v>
      </c>
      <c r="N6392" t="s">
        <v>103</v>
      </c>
      <c r="O6392">
        <v>140</v>
      </c>
      <c r="P6392" s="8">
        <f>_xlfn.XLOOKUP(D6392,Consumer_Price_Index!A:A,Consumer_Price_Index!B:B)</f>
        <v>184</v>
      </c>
      <c r="Q6392" s="13">
        <f>IF(ISNUMBER(M6392), M6392*(Consumer_Price_Index!$B$45/(_xlfn.XLOOKUP('Working Data'!D4320,Consumer_Price_Index!A:A,Consumer_Price_Index!B:B))), "Missing")</f>
        <v>453796333.24799192</v>
      </c>
      <c r="R6392" t="str">
        <f t="shared" si="99"/>
        <v>Yes</v>
      </c>
    </row>
    <row r="6393" spans="1:18" x14ac:dyDescent="0.25">
      <c r="A6393" t="s">
        <v>12279</v>
      </c>
      <c r="B6393" t="s">
        <v>41</v>
      </c>
      <c r="C6393" t="s">
        <v>87</v>
      </c>
      <c r="D6393" s="11">
        <v>2000</v>
      </c>
      <c r="E6393" t="s">
        <v>11629</v>
      </c>
      <c r="F6393">
        <v>7.3</v>
      </c>
      <c r="G6393">
        <v>57000</v>
      </c>
      <c r="H6393" t="s">
        <v>5247</v>
      </c>
      <c r="I6393" t="s">
        <v>12278</v>
      </c>
      <c r="J6393" t="s">
        <v>5359</v>
      </c>
      <c r="K6393" t="s">
        <v>265</v>
      </c>
      <c r="M6393" s="7">
        <v>10045677</v>
      </c>
      <c r="N6393" t="s">
        <v>5237</v>
      </c>
      <c r="O6393">
        <v>89</v>
      </c>
      <c r="P6393" s="8">
        <f>_xlfn.XLOOKUP(D6393,Consumer_Price_Index!A:A,Consumer_Price_Index!B:B)</f>
        <v>172.2</v>
      </c>
      <c r="Q6393" s="13">
        <f>IF(ISNUMBER(M6393), M6393*(Consumer_Price_Index!$B$45/(_xlfn.XLOOKUP('Working Data'!D3673,Consumer_Price_Index!A:A,Consumer_Price_Index!B:B))), "Missing")</f>
        <v>21816947.839629363</v>
      </c>
      <c r="R6393" t="str">
        <f t="shared" si="99"/>
        <v>No</v>
      </c>
    </row>
    <row r="6394" spans="1:18" x14ac:dyDescent="0.25">
      <c r="A6394" t="s">
        <v>15801</v>
      </c>
      <c r="B6394" t="s">
        <v>101</v>
      </c>
      <c r="C6394" t="s">
        <v>409</v>
      </c>
      <c r="D6394" s="11">
        <v>1993</v>
      </c>
      <c r="E6394" t="s">
        <v>15188</v>
      </c>
      <c r="F6394">
        <v>7.3</v>
      </c>
      <c r="G6394">
        <v>18000</v>
      </c>
      <c r="H6394" t="s">
        <v>14034</v>
      </c>
      <c r="I6394" t="s">
        <v>2205</v>
      </c>
      <c r="J6394" t="s">
        <v>5628</v>
      </c>
      <c r="K6394" t="s">
        <v>265</v>
      </c>
      <c r="L6394" s="7">
        <v>22000000</v>
      </c>
      <c r="M6394" s="7">
        <v>25842377</v>
      </c>
      <c r="N6394" t="s">
        <v>14737</v>
      </c>
      <c r="O6394">
        <v>131</v>
      </c>
      <c r="P6394" s="8">
        <f>_xlfn.XLOOKUP(D6394,Consumer_Price_Index!A:A,Consumer_Price_Index!B:B)</f>
        <v>144.5</v>
      </c>
      <c r="Q6394" s="13">
        <f>IF(ISNUMBER(M6394), M6394*(Consumer_Price_Index!$B$45/(_xlfn.XLOOKUP('Working Data'!D2354,Consumer_Price_Index!A:A,Consumer_Price_Index!B:B))), "Missing")</f>
        <v>63501389.289516121</v>
      </c>
      <c r="R6394" t="str">
        <f t="shared" si="99"/>
        <v>Yes</v>
      </c>
    </row>
    <row r="6395" spans="1:18" x14ac:dyDescent="0.25">
      <c r="A6395" t="s">
        <v>15395</v>
      </c>
      <c r="B6395" t="s">
        <v>41</v>
      </c>
      <c r="C6395" t="s">
        <v>87</v>
      </c>
      <c r="D6395" s="11">
        <v>1994</v>
      </c>
      <c r="E6395" t="s">
        <v>14947</v>
      </c>
      <c r="F6395">
        <v>7.3</v>
      </c>
      <c r="G6395">
        <v>58000</v>
      </c>
      <c r="H6395" t="s">
        <v>1067</v>
      </c>
      <c r="I6395" t="s">
        <v>2363</v>
      </c>
      <c r="J6395" t="s">
        <v>15394</v>
      </c>
      <c r="K6395" t="s">
        <v>265</v>
      </c>
      <c r="L6395" s="7">
        <v>2500000</v>
      </c>
      <c r="M6395" s="7">
        <v>2079569</v>
      </c>
      <c r="N6395" t="s">
        <v>12660</v>
      </c>
      <c r="O6395">
        <v>89</v>
      </c>
      <c r="P6395" s="8">
        <f>_xlfn.XLOOKUP(D6395,Consumer_Price_Index!A:A,Consumer_Price_Index!B:B)</f>
        <v>148.19999999999999</v>
      </c>
      <c r="Q6395" s="13">
        <f>IF(ISNUMBER(M6395), M6395*(Consumer_Price_Index!$B$45/(_xlfn.XLOOKUP('Working Data'!D2512,Consumer_Price_Index!A:A,Consumer_Price_Index!B:B))), "Missing")</f>
        <v>3577892.0062111802</v>
      </c>
      <c r="R6395" t="str">
        <f t="shared" si="99"/>
        <v>Yes</v>
      </c>
    </row>
    <row r="6396" spans="1:18" x14ac:dyDescent="0.25">
      <c r="A6396" t="s">
        <v>11525</v>
      </c>
      <c r="B6396" t="s">
        <v>101</v>
      </c>
      <c r="C6396" t="s">
        <v>34</v>
      </c>
      <c r="D6396" s="11">
        <v>2001</v>
      </c>
      <c r="E6396" t="s">
        <v>11524</v>
      </c>
      <c r="F6396">
        <v>7.3</v>
      </c>
      <c r="G6396">
        <v>76000</v>
      </c>
      <c r="H6396" t="s">
        <v>7556</v>
      </c>
      <c r="I6396" t="s">
        <v>7556</v>
      </c>
      <c r="J6396" t="s">
        <v>7556</v>
      </c>
      <c r="K6396" t="s">
        <v>226</v>
      </c>
      <c r="L6396" s="7">
        <v>10000000</v>
      </c>
      <c r="M6396" s="7">
        <v>42776760</v>
      </c>
      <c r="N6396" t="s">
        <v>11523</v>
      </c>
      <c r="O6396">
        <v>87</v>
      </c>
      <c r="P6396" s="8">
        <f>_xlfn.XLOOKUP(D6396,Consumer_Price_Index!A:A,Consumer_Price_Index!B:B)</f>
        <v>177.1</v>
      </c>
      <c r="Q6396" s="13">
        <f>IF(ISNUMBER(M6396), M6396*(Consumer_Price_Index!$B$45/(_xlfn.XLOOKUP('Working Data'!D3956,Consumer_Price_Index!A:A,Consumer_Price_Index!B:B))), "Missing")</f>
        <v>51907920.238948628</v>
      </c>
      <c r="R6396" t="str">
        <f t="shared" si="99"/>
        <v>Yes</v>
      </c>
    </row>
    <row r="6397" spans="1:18" x14ac:dyDescent="0.25">
      <c r="A6397" t="s">
        <v>12844</v>
      </c>
      <c r="B6397" t="s">
        <v>41</v>
      </c>
      <c r="C6397" t="s">
        <v>438</v>
      </c>
      <c r="D6397" s="11">
        <v>1999</v>
      </c>
      <c r="E6397" t="s">
        <v>12827</v>
      </c>
      <c r="F6397">
        <v>7.3</v>
      </c>
      <c r="G6397">
        <v>338000</v>
      </c>
      <c r="H6397" t="s">
        <v>711</v>
      </c>
      <c r="I6397" t="s">
        <v>12843</v>
      </c>
      <c r="J6397" t="s">
        <v>2674</v>
      </c>
      <c r="K6397" t="s">
        <v>7</v>
      </c>
      <c r="L6397" s="7">
        <v>100000000</v>
      </c>
      <c r="M6397" s="7">
        <v>206071502</v>
      </c>
      <c r="N6397" t="s">
        <v>108</v>
      </c>
      <c r="O6397">
        <v>105</v>
      </c>
      <c r="P6397" s="8">
        <f>_xlfn.XLOOKUP(D6397,Consumer_Price_Index!A:A,Consumer_Price_Index!B:B)</f>
        <v>166.6</v>
      </c>
      <c r="Q6397" s="13">
        <f>IF(ISNUMBER(M6397), M6397*(Consumer_Price_Index!$B$45/(_xlfn.XLOOKUP('Working Data'!D3470,Consumer_Price_Index!A:A,Consumer_Price_Index!B:B))), "Missing")</f>
        <v>506370860.15645158</v>
      </c>
      <c r="R6397" t="str">
        <f t="shared" si="99"/>
        <v>Yes</v>
      </c>
    </row>
    <row r="6398" spans="1:18" x14ac:dyDescent="0.25">
      <c r="A6398" t="s">
        <v>3233</v>
      </c>
      <c r="B6398" t="s">
        <v>41</v>
      </c>
      <c r="C6398" t="s">
        <v>409</v>
      </c>
      <c r="D6398" s="11">
        <v>2016</v>
      </c>
      <c r="E6398" t="s">
        <v>2798</v>
      </c>
      <c r="F6398">
        <v>7.3</v>
      </c>
      <c r="G6398">
        <v>143000</v>
      </c>
      <c r="H6398" t="s">
        <v>3232</v>
      </c>
      <c r="I6398" t="s">
        <v>3231</v>
      </c>
      <c r="J6398" t="s">
        <v>3230</v>
      </c>
      <c r="K6398" t="s">
        <v>265</v>
      </c>
      <c r="L6398" s="7">
        <v>40000000</v>
      </c>
      <c r="M6398" s="7">
        <v>37357216</v>
      </c>
      <c r="N6398" t="s">
        <v>3229</v>
      </c>
      <c r="O6398">
        <v>134</v>
      </c>
      <c r="P6398" s="8">
        <f>_xlfn.XLOOKUP(D6398,Consumer_Price_Index!A:A,Consumer_Price_Index!B:B)</f>
        <v>240</v>
      </c>
      <c r="Q6398" s="13">
        <f>IF(ISNUMBER(M6398), M6398*(Consumer_Price_Index!$B$45/(_xlfn.XLOOKUP('Working Data'!D6918,Consumer_Price_Index!A:A,Consumer_Price_Index!B:B))), "Missing")</f>
        <v>56462022.396825403</v>
      </c>
      <c r="R6398" t="str">
        <f t="shared" si="99"/>
        <v>Yes</v>
      </c>
    </row>
    <row r="6399" spans="1:18" x14ac:dyDescent="0.25">
      <c r="A6399" t="s">
        <v>11246</v>
      </c>
      <c r="B6399" t="s">
        <v>68</v>
      </c>
      <c r="C6399" t="s">
        <v>34</v>
      </c>
      <c r="D6399" s="11">
        <v>2002</v>
      </c>
      <c r="E6399" t="s">
        <v>10756</v>
      </c>
      <c r="F6399">
        <v>7.3</v>
      </c>
      <c r="G6399">
        <v>706000</v>
      </c>
      <c r="H6399" t="s">
        <v>5160</v>
      </c>
      <c r="I6399" t="s">
        <v>10127</v>
      </c>
      <c r="J6399" t="s">
        <v>4254</v>
      </c>
      <c r="K6399" t="s">
        <v>7</v>
      </c>
      <c r="L6399" s="7">
        <v>139000000</v>
      </c>
      <c r="M6399" s="7">
        <v>825025036</v>
      </c>
      <c r="N6399" t="s">
        <v>114</v>
      </c>
      <c r="O6399">
        <v>121</v>
      </c>
      <c r="P6399" s="8">
        <f>_xlfn.XLOOKUP(D6399,Consumer_Price_Index!A:A,Consumer_Price_Index!B:B)</f>
        <v>179.9</v>
      </c>
      <c r="Q6399" s="13">
        <f>IF(ISNUMBER(M6399), M6399*(Consumer_Price_Index!$B$45/(_xlfn.XLOOKUP('Working Data'!D4045,Consumer_Price_Index!A:A,Consumer_Price_Index!B:B))), "Missing")</f>
        <v>1419453012.2484472</v>
      </c>
      <c r="R6399" t="str">
        <f t="shared" si="99"/>
        <v>Yes</v>
      </c>
    </row>
    <row r="6400" spans="1:18" x14ac:dyDescent="0.25">
      <c r="A6400" t="s">
        <v>10129</v>
      </c>
      <c r="B6400" t="s">
        <v>68</v>
      </c>
      <c r="C6400" t="s">
        <v>34</v>
      </c>
      <c r="D6400" s="11">
        <v>2004</v>
      </c>
      <c r="E6400" t="s">
        <v>10128</v>
      </c>
      <c r="F6400">
        <v>7.3</v>
      </c>
      <c r="G6400">
        <v>559000</v>
      </c>
      <c r="H6400" t="s">
        <v>5160</v>
      </c>
      <c r="I6400" t="s">
        <v>10127</v>
      </c>
      <c r="J6400" t="s">
        <v>4254</v>
      </c>
      <c r="K6400" t="s">
        <v>7</v>
      </c>
      <c r="L6400" s="7">
        <v>200000000</v>
      </c>
      <c r="M6400" s="7">
        <v>788976453</v>
      </c>
      <c r="N6400" t="s">
        <v>114</v>
      </c>
      <c r="O6400">
        <v>127</v>
      </c>
      <c r="P6400" s="8">
        <f>_xlfn.XLOOKUP(D6400,Consumer_Price_Index!A:A,Consumer_Price_Index!B:B)</f>
        <v>188.9</v>
      </c>
      <c r="Q6400" s="13">
        <f>IF(ISNUMBER(M6400), M6400*(Consumer_Price_Index!$B$45/(_xlfn.XLOOKUP('Working Data'!D4461,Consumer_Price_Index!A:A,Consumer_Price_Index!B:B))), "Missing")</f>
        <v>1014350739.3632911</v>
      </c>
      <c r="R6400" t="str">
        <f t="shared" si="99"/>
        <v>Yes</v>
      </c>
    </row>
    <row r="6401" spans="1:18" x14ac:dyDescent="0.25">
      <c r="A6401" t="s">
        <v>3419</v>
      </c>
      <c r="B6401" t="s">
        <v>68</v>
      </c>
      <c r="C6401" t="s">
        <v>5</v>
      </c>
      <c r="D6401" s="11">
        <v>2016</v>
      </c>
      <c r="E6401" t="s">
        <v>1989</v>
      </c>
      <c r="F6401">
        <v>7.3</v>
      </c>
      <c r="G6401">
        <v>446000</v>
      </c>
      <c r="H6401" t="s">
        <v>953</v>
      </c>
      <c r="I6401" t="s">
        <v>953</v>
      </c>
      <c r="J6401" t="s">
        <v>891</v>
      </c>
      <c r="K6401" t="s">
        <v>7</v>
      </c>
      <c r="L6401" s="7">
        <v>9000000</v>
      </c>
      <c r="M6401" s="7">
        <v>278454417</v>
      </c>
      <c r="N6401" t="s">
        <v>103</v>
      </c>
      <c r="O6401">
        <v>117</v>
      </c>
      <c r="P6401" s="8">
        <f>_xlfn.XLOOKUP(D6401,Consumer_Price_Index!A:A,Consumer_Price_Index!B:B)</f>
        <v>240</v>
      </c>
      <c r="Q6401" s="13">
        <f>IF(ISNUMBER(M6401), M6401*(Consumer_Price_Index!$B$45/(_xlfn.XLOOKUP('Working Data'!D6852,Consumer_Price_Index!A:A,Consumer_Price_Index!B:B))), "Missing")</f>
        <v>816603088.16073132</v>
      </c>
      <c r="R6401" t="str">
        <f t="shared" si="99"/>
        <v>Yes</v>
      </c>
    </row>
    <row r="6402" spans="1:18" x14ac:dyDescent="0.25">
      <c r="A6402" t="s">
        <v>18556</v>
      </c>
      <c r="B6402" t="s">
        <v>101</v>
      </c>
      <c r="C6402" t="s">
        <v>409</v>
      </c>
      <c r="D6402" s="11">
        <v>1988</v>
      </c>
      <c r="E6402" t="s">
        <v>18176</v>
      </c>
      <c r="F6402">
        <v>7.3</v>
      </c>
      <c r="G6402">
        <v>17000</v>
      </c>
      <c r="H6402" t="s">
        <v>15606</v>
      </c>
      <c r="I6402" t="s">
        <v>15606</v>
      </c>
      <c r="J6402" t="s">
        <v>14104</v>
      </c>
      <c r="K6402" t="s">
        <v>7</v>
      </c>
      <c r="M6402" s="7">
        <v>13994920</v>
      </c>
      <c r="N6402" t="s">
        <v>14664</v>
      </c>
      <c r="O6402">
        <v>103</v>
      </c>
      <c r="P6402" s="8">
        <f>_xlfn.XLOOKUP(D6402,Consumer_Price_Index!A:A,Consumer_Price_Index!B:B)</f>
        <v>118.3</v>
      </c>
      <c r="Q6402" s="13">
        <f>IF(ISNUMBER(M6402), M6402*(Consumer_Price_Index!$B$45/(_xlfn.XLOOKUP('Working Data'!D1314,Consumer_Price_Index!A:A,Consumer_Price_Index!B:B))), "Missing")</f>
        <v>19806094.398513701</v>
      </c>
      <c r="R6402" t="str">
        <f t="shared" si="99"/>
        <v>No</v>
      </c>
    </row>
    <row r="6403" spans="1:18" x14ac:dyDescent="0.25">
      <c r="A6403" t="s">
        <v>19741</v>
      </c>
      <c r="B6403" t="s">
        <v>101</v>
      </c>
      <c r="C6403" t="s">
        <v>34</v>
      </c>
      <c r="D6403" s="11">
        <v>1986</v>
      </c>
      <c r="E6403" t="s">
        <v>19281</v>
      </c>
      <c r="F6403">
        <v>7.3</v>
      </c>
      <c r="G6403">
        <v>81000</v>
      </c>
      <c r="H6403" t="s">
        <v>15029</v>
      </c>
      <c r="I6403" t="s">
        <v>11135</v>
      </c>
      <c r="J6403" t="s">
        <v>17044</v>
      </c>
      <c r="K6403" t="s">
        <v>7</v>
      </c>
      <c r="L6403" s="7">
        <v>25000000</v>
      </c>
      <c r="M6403" s="7">
        <v>109713132</v>
      </c>
      <c r="N6403" t="s">
        <v>108</v>
      </c>
      <c r="O6403">
        <v>119</v>
      </c>
      <c r="P6403" s="8">
        <f>_xlfn.XLOOKUP(D6403,Consumer_Price_Index!A:A,Consumer_Price_Index!B:B)</f>
        <v>109.6</v>
      </c>
      <c r="Q6403" s="13">
        <f>IF(ISNUMBER(M6403), M6403*(Consumer_Price_Index!$B$45/(_xlfn.XLOOKUP('Working Data'!D865,Consumer_Price_Index!A:A,Consumer_Price_Index!B:B))), "Missing")</f>
        <v>148642024.54602045</v>
      </c>
      <c r="R6403" t="str">
        <f t="shared" ref="R6403:R6466" si="100">IF(AND(ISNUMBER(L6403), L6403&gt;0, ISNUMBER(M6403), M6403&gt;0), "Yes", "No")</f>
        <v>Yes</v>
      </c>
    </row>
    <row r="6404" spans="1:18" x14ac:dyDescent="0.25">
      <c r="A6404" t="s">
        <v>21946</v>
      </c>
      <c r="B6404" t="s">
        <v>101</v>
      </c>
      <c r="C6404" t="s">
        <v>24</v>
      </c>
      <c r="D6404" s="11">
        <v>1980</v>
      </c>
      <c r="E6404" t="s">
        <v>21873</v>
      </c>
      <c r="F6404">
        <v>7.3</v>
      </c>
      <c r="G6404">
        <v>22000</v>
      </c>
      <c r="H6404" t="s">
        <v>2403</v>
      </c>
      <c r="I6404" t="s">
        <v>2403</v>
      </c>
      <c r="J6404" t="s">
        <v>2403</v>
      </c>
      <c r="K6404" t="s">
        <v>7</v>
      </c>
      <c r="L6404" s="7">
        <v>10000000</v>
      </c>
      <c r="M6404" s="7">
        <v>10389003</v>
      </c>
      <c r="N6404" t="s">
        <v>16298</v>
      </c>
      <c r="O6404">
        <v>89</v>
      </c>
      <c r="P6404" s="8">
        <f>_xlfn.XLOOKUP(D6404,Consumer_Price_Index!A:A,Consumer_Price_Index!B:B)</f>
        <v>82.4</v>
      </c>
      <c r="Q6404" s="13">
        <f>IF(ISNUMBER(M6404), M6404*(Consumer_Price_Index!$B$45/(_xlfn.XLOOKUP('Working Data'!D52,Consumer_Price_Index!A:A,Consumer_Price_Index!B:B))), "Missing")</f>
        <v>16757698.327686604</v>
      </c>
      <c r="R6404" t="str">
        <f t="shared" si="100"/>
        <v>Yes</v>
      </c>
    </row>
    <row r="6405" spans="1:18" x14ac:dyDescent="0.25">
      <c r="A6405" t="s">
        <v>18140</v>
      </c>
      <c r="B6405" t="s">
        <v>101</v>
      </c>
      <c r="C6405" t="s">
        <v>24</v>
      </c>
      <c r="D6405" s="11">
        <v>1989</v>
      </c>
      <c r="E6405" t="s">
        <v>18139</v>
      </c>
      <c r="F6405">
        <v>7.3</v>
      </c>
      <c r="G6405">
        <v>50000</v>
      </c>
      <c r="H6405" t="s">
        <v>14797</v>
      </c>
      <c r="I6405" t="s">
        <v>14084</v>
      </c>
      <c r="J6405" t="s">
        <v>14082</v>
      </c>
      <c r="K6405" t="s">
        <v>7</v>
      </c>
      <c r="L6405" s="7">
        <v>15000000</v>
      </c>
      <c r="M6405" s="7">
        <v>96759512</v>
      </c>
      <c r="N6405" t="s">
        <v>2694</v>
      </c>
      <c r="O6405">
        <v>117</v>
      </c>
      <c r="P6405" s="8">
        <f>_xlfn.XLOOKUP(D6405,Consumer_Price_Index!A:A,Consumer_Price_Index!B:B)</f>
        <v>124</v>
      </c>
      <c r="Q6405" s="13">
        <f>IF(ISNUMBER(M6405), M6405*(Consumer_Price_Index!$B$45/(_xlfn.XLOOKUP('Working Data'!D1462,Consumer_Price_Index!A:A,Consumer_Price_Index!B:B))), "Missing")</f>
        <v>183692357.04922119</v>
      </c>
      <c r="R6405" t="str">
        <f t="shared" si="100"/>
        <v>Yes</v>
      </c>
    </row>
    <row r="6406" spans="1:18" x14ac:dyDescent="0.25">
      <c r="A6406" t="s">
        <v>6731</v>
      </c>
      <c r="B6406" t="s">
        <v>41</v>
      </c>
      <c r="C6406" t="s">
        <v>24</v>
      </c>
      <c r="D6406" s="11">
        <v>2010</v>
      </c>
      <c r="E6406" t="s">
        <v>6730</v>
      </c>
      <c r="F6406">
        <v>7.3</v>
      </c>
      <c r="G6406">
        <v>87000</v>
      </c>
      <c r="H6406" t="s">
        <v>4791</v>
      </c>
      <c r="I6406" t="s">
        <v>4791</v>
      </c>
      <c r="J6406" t="s">
        <v>6729</v>
      </c>
      <c r="K6406" t="s">
        <v>265</v>
      </c>
      <c r="M6406" s="7">
        <v>3875173</v>
      </c>
      <c r="N6406" t="s">
        <v>3248</v>
      </c>
      <c r="O6406">
        <v>97</v>
      </c>
      <c r="P6406" s="8">
        <f>_xlfn.XLOOKUP(D6406,Consumer_Price_Index!A:A,Consumer_Price_Index!B:B)</f>
        <v>218.1</v>
      </c>
      <c r="Q6406" s="13">
        <f>IF(ISNUMBER(M6406), M6406*(Consumer_Price_Index!$B$45/(_xlfn.XLOOKUP('Working Data'!D5758,Consumer_Price_Index!A:A,Consumer_Price_Index!B:B))), "Missing")</f>
        <v>4982131.7008438818</v>
      </c>
      <c r="R6406" t="str">
        <f t="shared" si="100"/>
        <v>No</v>
      </c>
    </row>
    <row r="6407" spans="1:18" x14ac:dyDescent="0.25">
      <c r="A6407" t="s">
        <v>8540</v>
      </c>
      <c r="B6407" t="s">
        <v>41</v>
      </c>
      <c r="C6407" t="s">
        <v>11</v>
      </c>
      <c r="D6407" s="11">
        <v>2007</v>
      </c>
      <c r="E6407" t="s">
        <v>8439</v>
      </c>
      <c r="F6407">
        <v>7.3</v>
      </c>
      <c r="G6407">
        <v>350000</v>
      </c>
      <c r="H6407" t="s">
        <v>711</v>
      </c>
      <c r="I6407" t="s">
        <v>3126</v>
      </c>
      <c r="J6407" t="s">
        <v>2674</v>
      </c>
      <c r="K6407" t="s">
        <v>7</v>
      </c>
      <c r="L6407" s="7">
        <v>50000000</v>
      </c>
      <c r="M6407" s="7">
        <v>153383627</v>
      </c>
      <c r="N6407" t="s">
        <v>632</v>
      </c>
      <c r="O6407">
        <v>116</v>
      </c>
      <c r="P6407" s="8">
        <f>_xlfn.XLOOKUP(D6407,Consumer_Price_Index!A:A,Consumer_Price_Index!B:B)</f>
        <v>207.3</v>
      </c>
      <c r="Q6407" s="13">
        <f>IF(ISNUMBER(M6407), M6407*(Consumer_Price_Index!$B$45/(_xlfn.XLOOKUP('Working Data'!D5072,Consumer_Price_Index!A:A,Consumer_Price_Index!B:B))), "Missing")</f>
        <v>263896053.90683231</v>
      </c>
      <c r="R6407" t="str">
        <f t="shared" si="100"/>
        <v>Yes</v>
      </c>
    </row>
    <row r="6408" spans="1:18" x14ac:dyDescent="0.25">
      <c r="A6408" t="s">
        <v>18428</v>
      </c>
      <c r="B6408" t="s">
        <v>41</v>
      </c>
      <c r="C6408" t="s">
        <v>11</v>
      </c>
      <c r="D6408" s="11">
        <v>1988</v>
      </c>
      <c r="E6408" t="s">
        <v>17872</v>
      </c>
      <c r="F6408">
        <v>7.3</v>
      </c>
      <c r="G6408">
        <v>13000</v>
      </c>
      <c r="H6408" t="s">
        <v>3232</v>
      </c>
      <c r="I6408" t="s">
        <v>18427</v>
      </c>
      <c r="J6408" t="s">
        <v>14202</v>
      </c>
      <c r="K6408" t="s">
        <v>7</v>
      </c>
      <c r="L6408" s="7">
        <v>4000000</v>
      </c>
      <c r="M6408" s="7">
        <v>3468572</v>
      </c>
      <c r="N6408" t="s">
        <v>16241</v>
      </c>
      <c r="O6408">
        <v>110</v>
      </c>
      <c r="P6408" s="8">
        <f>_xlfn.XLOOKUP(D6408,Consumer_Price_Index!A:A,Consumer_Price_Index!B:B)</f>
        <v>118.3</v>
      </c>
      <c r="Q6408" s="13">
        <f>IF(ISNUMBER(M6408), M6408*(Consumer_Price_Index!$B$45/(_xlfn.XLOOKUP('Working Data'!D1360,Consumer_Price_Index!A:A,Consumer_Price_Index!B:B))), "Missing")</f>
        <v>7314006.1480968865</v>
      </c>
      <c r="R6408" t="str">
        <f t="shared" si="100"/>
        <v>Yes</v>
      </c>
    </row>
    <row r="6409" spans="1:18" x14ac:dyDescent="0.25">
      <c r="A6409" t="s">
        <v>12837</v>
      </c>
      <c r="B6409" t="s">
        <v>915</v>
      </c>
      <c r="C6409" t="s">
        <v>73</v>
      </c>
      <c r="D6409" s="11">
        <v>1999</v>
      </c>
      <c r="E6409" t="s">
        <v>12749</v>
      </c>
      <c r="F6409">
        <v>7.3</v>
      </c>
      <c r="G6409">
        <v>210000</v>
      </c>
      <c r="H6409" t="s">
        <v>888</v>
      </c>
      <c r="I6409" t="s">
        <v>10576</v>
      </c>
      <c r="J6409" t="s">
        <v>6606</v>
      </c>
      <c r="K6409" t="s">
        <v>7</v>
      </c>
      <c r="L6409" s="7">
        <v>130000000</v>
      </c>
      <c r="M6409" s="7">
        <v>448191819</v>
      </c>
      <c r="N6409" t="s">
        <v>119</v>
      </c>
      <c r="O6409">
        <v>88</v>
      </c>
      <c r="P6409" s="8">
        <f>_xlfn.XLOOKUP(D6409,Consumer_Price_Index!A:A,Consumer_Price_Index!B:B)</f>
        <v>166.6</v>
      </c>
      <c r="Q6409" s="13">
        <f>IF(ISNUMBER(M6409), M6409*(Consumer_Price_Index!$B$45/(_xlfn.XLOOKUP('Working Data'!D3474,Consumer_Price_Index!A:A,Consumer_Price_Index!B:B))), "Missing")</f>
        <v>771112632.68944097</v>
      </c>
      <c r="R6409" t="str">
        <f t="shared" si="100"/>
        <v>Yes</v>
      </c>
    </row>
    <row r="6410" spans="1:18" x14ac:dyDescent="0.25">
      <c r="A6410" t="s">
        <v>4468</v>
      </c>
      <c r="B6410" t="s">
        <v>68</v>
      </c>
      <c r="C6410" t="s">
        <v>409</v>
      </c>
      <c r="D6410" s="11">
        <v>2014</v>
      </c>
      <c r="E6410" t="s">
        <v>4467</v>
      </c>
      <c r="F6410">
        <v>7.3</v>
      </c>
      <c r="G6410">
        <v>27000</v>
      </c>
      <c r="H6410" t="s">
        <v>650</v>
      </c>
      <c r="I6410" t="s">
        <v>4466</v>
      </c>
      <c r="J6410" t="s">
        <v>1681</v>
      </c>
      <c r="K6410" t="s">
        <v>265</v>
      </c>
      <c r="M6410" s="7">
        <v>5874883</v>
      </c>
      <c r="N6410" t="s">
        <v>717</v>
      </c>
      <c r="O6410">
        <v>129</v>
      </c>
      <c r="P6410" s="8">
        <f>_xlfn.XLOOKUP(D6410,Consumer_Price_Index!A:A,Consumer_Price_Index!B:B)</f>
        <v>236.7</v>
      </c>
      <c r="Q6410" s="13">
        <f>IF(ISNUMBER(M6410), M6410*(Consumer_Price_Index!$B$45/(_xlfn.XLOOKUP('Working Data'!D6535,Consumer_Price_Index!A:A,Consumer_Price_Index!B:B))), "Missing")</f>
        <v>8314337.4366000928</v>
      </c>
      <c r="R6410" t="str">
        <f t="shared" si="100"/>
        <v>No</v>
      </c>
    </row>
    <row r="6411" spans="1:18" x14ac:dyDescent="0.25">
      <c r="A6411" t="s">
        <v>3313</v>
      </c>
      <c r="B6411" t="s">
        <v>41</v>
      </c>
      <c r="C6411" t="s">
        <v>34</v>
      </c>
      <c r="D6411" s="11">
        <v>2016</v>
      </c>
      <c r="E6411" t="s">
        <v>3312</v>
      </c>
      <c r="F6411">
        <v>7.3</v>
      </c>
      <c r="G6411">
        <v>271000</v>
      </c>
      <c r="H6411" t="s">
        <v>3311</v>
      </c>
      <c r="I6411" t="s">
        <v>3310</v>
      </c>
      <c r="J6411" t="s">
        <v>2678</v>
      </c>
      <c r="K6411" t="s">
        <v>7</v>
      </c>
      <c r="L6411" s="7">
        <v>44000000</v>
      </c>
      <c r="M6411" s="7">
        <v>155160045</v>
      </c>
      <c r="N6411" t="s">
        <v>138</v>
      </c>
      <c r="O6411">
        <v>128</v>
      </c>
      <c r="P6411" s="8">
        <f>_xlfn.XLOOKUP(D6411,Consumer_Price_Index!A:A,Consumer_Price_Index!B:B)</f>
        <v>240</v>
      </c>
      <c r="Q6411" s="13">
        <f>IF(ISNUMBER(M6411), M6411*(Consumer_Price_Index!$B$45/(_xlfn.XLOOKUP('Working Data'!D6891,Consumer_Price_Index!A:A,Consumer_Price_Index!B:B))), "Missing")</f>
        <v>301321005.17208409</v>
      </c>
      <c r="R6411" t="str">
        <f t="shared" si="100"/>
        <v>Yes</v>
      </c>
    </row>
    <row r="6412" spans="1:18" x14ac:dyDescent="0.25">
      <c r="A6412" t="s">
        <v>6287</v>
      </c>
      <c r="B6412" t="s">
        <v>101</v>
      </c>
      <c r="C6412" t="s">
        <v>73</v>
      </c>
      <c r="D6412" s="11">
        <v>2011</v>
      </c>
      <c r="E6412" t="s">
        <v>6286</v>
      </c>
      <c r="F6412">
        <v>7.3</v>
      </c>
      <c r="G6412">
        <v>221000</v>
      </c>
      <c r="H6412" t="s">
        <v>1949</v>
      </c>
      <c r="I6412" t="s">
        <v>6285</v>
      </c>
      <c r="J6412" t="s">
        <v>6284</v>
      </c>
      <c r="K6412" t="s">
        <v>7</v>
      </c>
      <c r="L6412" s="7">
        <v>135000000</v>
      </c>
      <c r="M6412" s="7">
        <v>373993951</v>
      </c>
      <c r="N6412" t="s">
        <v>114</v>
      </c>
      <c r="O6412">
        <v>107</v>
      </c>
      <c r="P6412" s="8">
        <f>_xlfn.XLOOKUP(D6412,Consumer_Price_Index!A:A,Consumer_Price_Index!B:B)</f>
        <v>224.9</v>
      </c>
      <c r="Q6412" s="13">
        <f>IF(ISNUMBER(M6412), M6412*(Consumer_Price_Index!$B$45/(_xlfn.XLOOKUP('Working Data'!D5922,Consumer_Price_Index!A:A,Consumer_Price_Index!B:B))), "Missing")</f>
        <v>1003133423.1487676</v>
      </c>
      <c r="R6412" t="str">
        <f t="shared" si="100"/>
        <v>Yes</v>
      </c>
    </row>
    <row r="6413" spans="1:18" x14ac:dyDescent="0.25">
      <c r="A6413" t="s">
        <v>14966</v>
      </c>
      <c r="B6413" t="s">
        <v>41</v>
      </c>
      <c r="C6413" t="s">
        <v>409</v>
      </c>
      <c r="D6413" s="11">
        <v>1995</v>
      </c>
      <c r="E6413" t="s">
        <v>14684</v>
      </c>
      <c r="F6413">
        <v>7.3</v>
      </c>
      <c r="G6413">
        <v>105000</v>
      </c>
      <c r="H6413" t="s">
        <v>10755</v>
      </c>
      <c r="I6413" t="s">
        <v>14965</v>
      </c>
      <c r="J6413" t="s">
        <v>1091</v>
      </c>
      <c r="K6413" t="s">
        <v>7</v>
      </c>
      <c r="L6413" s="7">
        <v>2000000</v>
      </c>
      <c r="M6413" s="7">
        <v>2402438</v>
      </c>
      <c r="N6413" t="s">
        <v>666</v>
      </c>
      <c r="O6413">
        <v>102</v>
      </c>
      <c r="P6413" s="8">
        <f>_xlfn.XLOOKUP(D6413,Consumer_Price_Index!A:A,Consumer_Price_Index!B:B)</f>
        <v>152.4</v>
      </c>
      <c r="Q6413" s="13">
        <f>IF(ISNUMBER(M6413), M6413*(Consumer_Price_Index!$B$45/(_xlfn.XLOOKUP('Working Data'!D2668,Consumer_Price_Index!A:A,Consumer_Price_Index!B:B))), "Missing")</f>
        <v>4133387.1180124222</v>
      </c>
      <c r="R6413" t="str">
        <f t="shared" si="100"/>
        <v>Yes</v>
      </c>
    </row>
    <row r="6414" spans="1:18" x14ac:dyDescent="0.25">
      <c r="A6414" t="s">
        <v>18464</v>
      </c>
      <c r="B6414" t="s">
        <v>41</v>
      </c>
      <c r="C6414" t="s">
        <v>100</v>
      </c>
      <c r="D6414" s="11">
        <v>1988</v>
      </c>
      <c r="E6414" t="s">
        <v>18463</v>
      </c>
      <c r="F6414">
        <v>7.3</v>
      </c>
      <c r="G6414">
        <v>9100</v>
      </c>
      <c r="H6414" t="s">
        <v>2955</v>
      </c>
      <c r="I6414" t="s">
        <v>15310</v>
      </c>
      <c r="J6414" t="s">
        <v>18462</v>
      </c>
      <c r="K6414" t="s">
        <v>7</v>
      </c>
      <c r="L6414" s="7">
        <v>8000000</v>
      </c>
      <c r="M6414" s="7">
        <v>161004</v>
      </c>
      <c r="N6414" t="s">
        <v>15586</v>
      </c>
      <c r="O6414">
        <v>111</v>
      </c>
      <c r="P6414" s="8">
        <f>_xlfn.XLOOKUP(D6414,Consumer_Price_Index!A:A,Consumer_Price_Index!B:B)</f>
        <v>118.3</v>
      </c>
      <c r="Q6414" s="13">
        <f>IF(ISNUMBER(M6414), M6414*(Consumer_Price_Index!$B$45/(_xlfn.XLOOKUP('Working Data'!D1347,Consumer_Price_Index!A:A,Consumer_Price_Index!B:B))), "Missing")</f>
        <v>251192.62058371733</v>
      </c>
      <c r="R6414" t="str">
        <f t="shared" si="100"/>
        <v>Yes</v>
      </c>
    </row>
    <row r="6415" spans="1:18" x14ac:dyDescent="0.25">
      <c r="A6415" t="s">
        <v>6246</v>
      </c>
      <c r="B6415" t="s">
        <v>68</v>
      </c>
      <c r="C6415" t="s">
        <v>24</v>
      </c>
      <c r="D6415" s="11">
        <v>2011</v>
      </c>
      <c r="E6415" t="s">
        <v>5387</v>
      </c>
      <c r="F6415">
        <v>7.3</v>
      </c>
      <c r="G6415">
        <v>92000</v>
      </c>
      <c r="H6415" t="s">
        <v>3266</v>
      </c>
      <c r="I6415" t="s">
        <v>1883</v>
      </c>
      <c r="J6415" t="s">
        <v>1784</v>
      </c>
      <c r="K6415" t="s">
        <v>265</v>
      </c>
      <c r="L6415" s="7">
        <v>10000000</v>
      </c>
      <c r="M6415" s="7">
        <v>136836272</v>
      </c>
      <c r="N6415" t="s">
        <v>2653</v>
      </c>
      <c r="O6415">
        <v>124</v>
      </c>
      <c r="P6415" s="8">
        <f>_xlfn.XLOOKUP(D6415,Consumer_Price_Index!A:A,Consumer_Price_Index!B:B)</f>
        <v>224.9</v>
      </c>
      <c r="Q6415" s="13">
        <f>IF(ISNUMBER(M6415), M6415*(Consumer_Price_Index!$B$45/(_xlfn.XLOOKUP('Working Data'!D5936,Consumer_Price_Index!A:A,Consumer_Price_Index!B:B))), "Missing")</f>
        <v>206815536.10317463</v>
      </c>
      <c r="R6415" t="str">
        <f t="shared" si="100"/>
        <v>Yes</v>
      </c>
    </row>
    <row r="6416" spans="1:18" x14ac:dyDescent="0.25">
      <c r="A6416" t="s">
        <v>4462</v>
      </c>
      <c r="B6416" t="s">
        <v>101</v>
      </c>
      <c r="C6416" t="s">
        <v>73</v>
      </c>
      <c r="D6416" s="11">
        <v>2014</v>
      </c>
      <c r="E6416" t="s">
        <v>4388</v>
      </c>
      <c r="F6416">
        <v>7.3</v>
      </c>
      <c r="G6416">
        <v>66000</v>
      </c>
      <c r="H6416" t="s">
        <v>4461</v>
      </c>
      <c r="I6416" t="s">
        <v>4461</v>
      </c>
      <c r="J6416" t="s">
        <v>4460</v>
      </c>
      <c r="K6416" t="s">
        <v>7</v>
      </c>
      <c r="L6416" s="7">
        <v>50000000</v>
      </c>
      <c r="M6416" s="7">
        <v>99783556</v>
      </c>
      <c r="N6416" t="s">
        <v>4459</v>
      </c>
      <c r="O6416">
        <v>95</v>
      </c>
      <c r="P6416" s="8">
        <f>_xlfn.XLOOKUP(D6416,Consumer_Price_Index!A:A,Consumer_Price_Index!B:B)</f>
        <v>236.7</v>
      </c>
      <c r="Q6416" s="13">
        <f>IF(ISNUMBER(M6416), M6416*(Consumer_Price_Index!$B$45/(_xlfn.XLOOKUP('Working Data'!D6537,Consumer_Price_Index!A:A,Consumer_Price_Index!B:B))), "Missing")</f>
        <v>135189193.03334814</v>
      </c>
      <c r="R6416" t="str">
        <f t="shared" si="100"/>
        <v>Yes</v>
      </c>
    </row>
    <row r="6417" spans="1:18" x14ac:dyDescent="0.25">
      <c r="A6417" t="s">
        <v>3390</v>
      </c>
      <c r="B6417" t="s">
        <v>41</v>
      </c>
      <c r="C6417" t="s">
        <v>5</v>
      </c>
      <c r="D6417" s="11">
        <v>2016</v>
      </c>
      <c r="E6417" t="s">
        <v>3128</v>
      </c>
      <c r="F6417">
        <v>7.3</v>
      </c>
      <c r="G6417">
        <v>242000</v>
      </c>
      <c r="H6417" t="s">
        <v>1954</v>
      </c>
      <c r="I6417" t="s">
        <v>3389</v>
      </c>
      <c r="J6417" t="s">
        <v>848</v>
      </c>
      <c r="K6417" t="s">
        <v>95</v>
      </c>
      <c r="L6417" s="7">
        <v>40000000</v>
      </c>
      <c r="M6417" s="7">
        <v>321788219</v>
      </c>
      <c r="N6417" t="s">
        <v>666</v>
      </c>
      <c r="O6417">
        <v>134</v>
      </c>
      <c r="P6417" s="8">
        <f>_xlfn.XLOOKUP(D6417,Consumer_Price_Index!A:A,Consumer_Price_Index!B:B)</f>
        <v>240</v>
      </c>
      <c r="Q6417" s="13">
        <f>IF(ISNUMBER(M6417), M6417*(Consumer_Price_Index!$B$45/(_xlfn.XLOOKUP('Working Data'!D6863,Consumer_Price_Index!A:A,Consumer_Price_Index!B:B))), "Missing")</f>
        <v>719888915.78046989</v>
      </c>
      <c r="R6417" t="str">
        <f t="shared" si="100"/>
        <v>Yes</v>
      </c>
    </row>
    <row r="6418" spans="1:18" x14ac:dyDescent="0.25">
      <c r="A6418" t="s">
        <v>16543</v>
      </c>
      <c r="B6418" t="s">
        <v>41</v>
      </c>
      <c r="C6418" t="s">
        <v>87</v>
      </c>
      <c r="D6418" s="11">
        <v>1992</v>
      </c>
      <c r="E6418" t="s">
        <v>16526</v>
      </c>
      <c r="F6418">
        <v>7.3</v>
      </c>
      <c r="G6418">
        <v>52000</v>
      </c>
      <c r="H6418" t="s">
        <v>1578</v>
      </c>
      <c r="I6418" t="s">
        <v>1578</v>
      </c>
      <c r="J6418" t="s">
        <v>12939</v>
      </c>
      <c r="K6418" t="s">
        <v>265</v>
      </c>
      <c r="M6418" s="7">
        <v>62548947</v>
      </c>
      <c r="N6418" t="s">
        <v>16542</v>
      </c>
      <c r="O6418">
        <v>112</v>
      </c>
      <c r="P6418" s="8">
        <f>_xlfn.XLOOKUP(D6418,Consumer_Price_Index!A:A,Consumer_Price_Index!B:B)</f>
        <v>140.30000000000001</v>
      </c>
      <c r="Q6418" s="13">
        <f>IF(ISNUMBER(M6418), M6418*(Consumer_Price_Index!$B$45/(_xlfn.XLOOKUP('Working Data'!D2063,Consumer_Price_Index!A:A,Consumer_Price_Index!B:B))), "Missing")</f>
        <v>88851581.123076916</v>
      </c>
      <c r="R6418" t="str">
        <f t="shared" si="100"/>
        <v>No</v>
      </c>
    </row>
    <row r="6419" spans="1:18" x14ac:dyDescent="0.25">
      <c r="A6419" t="s">
        <v>18867</v>
      </c>
      <c r="B6419" t="s">
        <v>101</v>
      </c>
      <c r="C6419" t="s">
        <v>11</v>
      </c>
      <c r="D6419" s="11">
        <v>1987</v>
      </c>
      <c r="E6419" t="s">
        <v>18758</v>
      </c>
      <c r="F6419">
        <v>7.3</v>
      </c>
      <c r="G6419">
        <v>7300</v>
      </c>
      <c r="H6419" t="s">
        <v>18866</v>
      </c>
      <c r="I6419" t="s">
        <v>18865</v>
      </c>
      <c r="J6419" t="s">
        <v>15978</v>
      </c>
      <c r="K6419" t="s">
        <v>265</v>
      </c>
      <c r="M6419" s="7">
        <v>4370078</v>
      </c>
      <c r="N6419" t="s">
        <v>18010</v>
      </c>
      <c r="O6419">
        <v>83</v>
      </c>
      <c r="P6419" s="8">
        <f>_xlfn.XLOOKUP(D6419,Consumer_Price_Index!A:A,Consumer_Price_Index!B:B)</f>
        <v>113.6</v>
      </c>
      <c r="Q6419" s="13">
        <f>IF(ISNUMBER(M6419), M6419*(Consumer_Price_Index!$B$45/(_xlfn.XLOOKUP('Working Data'!D1197,Consumer_Price_Index!A:A,Consumer_Price_Index!B:B))), "Missing")</f>
        <v>12149295.315693432</v>
      </c>
      <c r="R6419" t="str">
        <f t="shared" si="100"/>
        <v>No</v>
      </c>
    </row>
    <row r="6420" spans="1:18" x14ac:dyDescent="0.25">
      <c r="A6420" t="s">
        <v>6288</v>
      </c>
      <c r="B6420" t="s">
        <v>41</v>
      </c>
      <c r="C6420" t="s">
        <v>24</v>
      </c>
      <c r="D6420" s="11">
        <v>2011</v>
      </c>
      <c r="E6420" t="s">
        <v>6050</v>
      </c>
      <c r="F6420">
        <v>7.3</v>
      </c>
      <c r="G6420">
        <v>235000</v>
      </c>
      <c r="H6420" t="s">
        <v>2409</v>
      </c>
      <c r="I6420" t="s">
        <v>2409</v>
      </c>
      <c r="J6420" t="s">
        <v>2431</v>
      </c>
      <c r="K6420" t="s">
        <v>7</v>
      </c>
      <c r="L6420" s="7">
        <v>20000000</v>
      </c>
      <c r="M6420" s="7">
        <v>177243185</v>
      </c>
      <c r="N6420" t="s">
        <v>617</v>
      </c>
      <c r="O6420">
        <v>115</v>
      </c>
      <c r="P6420" s="8">
        <f>_xlfn.XLOOKUP(D6420,Consumer_Price_Index!A:A,Consumer_Price_Index!B:B)</f>
        <v>224.9</v>
      </c>
      <c r="Q6420" s="13">
        <f>IF(ISNUMBER(M6420), M6420*(Consumer_Price_Index!$B$45/(_xlfn.XLOOKUP('Working Data'!D5921,Consumer_Price_Index!A:A,Consumer_Price_Index!B:B))), "Missing")</f>
        <v>324165657.07983196</v>
      </c>
      <c r="R6420" t="str">
        <f t="shared" si="100"/>
        <v>Yes</v>
      </c>
    </row>
    <row r="6421" spans="1:18" x14ac:dyDescent="0.25">
      <c r="A6421" t="s">
        <v>3195</v>
      </c>
      <c r="B6421" t="s">
        <v>41</v>
      </c>
      <c r="C6421" t="s">
        <v>24</v>
      </c>
      <c r="D6421" s="11">
        <v>2016</v>
      </c>
      <c r="E6421" t="s">
        <v>2861</v>
      </c>
      <c r="F6421">
        <v>7.3</v>
      </c>
      <c r="G6421">
        <v>110000</v>
      </c>
      <c r="H6421" t="s">
        <v>3194</v>
      </c>
      <c r="I6421" t="s">
        <v>3194</v>
      </c>
      <c r="J6421" t="s">
        <v>1719</v>
      </c>
      <c r="K6421" t="s">
        <v>7</v>
      </c>
      <c r="L6421" s="7">
        <v>9000000</v>
      </c>
      <c r="M6421" s="7">
        <v>19370020</v>
      </c>
      <c r="N6421" t="s">
        <v>3193</v>
      </c>
      <c r="O6421">
        <v>104</v>
      </c>
      <c r="P6421" s="8">
        <f>_xlfn.XLOOKUP(D6421,Consumer_Price_Index!A:A,Consumer_Price_Index!B:B)</f>
        <v>240</v>
      </c>
      <c r="Q6421" s="13">
        <f>IF(ISNUMBER(M6421), M6421*(Consumer_Price_Index!$B$45/(_xlfn.XLOOKUP('Working Data'!D6928,Consumer_Price_Index!A:A,Consumer_Price_Index!B:B))), "Missing")</f>
        <v>33326059.254658386</v>
      </c>
      <c r="R6421" t="str">
        <f t="shared" si="100"/>
        <v>Yes</v>
      </c>
    </row>
    <row r="6422" spans="1:18" x14ac:dyDescent="0.25">
      <c r="A6422" t="s">
        <v>3535</v>
      </c>
      <c r="B6422" t="s">
        <v>41</v>
      </c>
      <c r="C6422" t="s">
        <v>409</v>
      </c>
      <c r="D6422" s="11">
        <v>2015</v>
      </c>
      <c r="E6422" t="s">
        <v>3534</v>
      </c>
      <c r="F6422">
        <v>7.3</v>
      </c>
      <c r="G6422">
        <v>29000</v>
      </c>
      <c r="H6422" t="s">
        <v>2547</v>
      </c>
      <c r="I6422" t="s">
        <v>3533</v>
      </c>
      <c r="J6422" t="s">
        <v>3532</v>
      </c>
      <c r="K6422" t="s">
        <v>7</v>
      </c>
      <c r="M6422" s="7">
        <v>3072991</v>
      </c>
      <c r="N6422" t="s">
        <v>3531</v>
      </c>
      <c r="O6422">
        <v>106</v>
      </c>
      <c r="P6422" s="8">
        <f>_xlfn.XLOOKUP(D6422,Consumer_Price_Index!A:A,Consumer_Price_Index!B:B)</f>
        <v>237</v>
      </c>
      <c r="Q6422" s="13">
        <f>IF(ISNUMBER(M6422), M6422*(Consumer_Price_Index!$B$45/(_xlfn.XLOOKUP('Working Data'!D6823,Consumer_Price_Index!A:A,Consumer_Price_Index!B:B))), "Missing")</f>
        <v>4365223.1128205126</v>
      </c>
      <c r="R6422" t="str">
        <f t="shared" si="100"/>
        <v>No</v>
      </c>
    </row>
    <row r="6423" spans="1:18" x14ac:dyDescent="0.25">
      <c r="A6423" t="s">
        <v>7585</v>
      </c>
      <c r="B6423" t="s">
        <v>101</v>
      </c>
      <c r="C6423" t="s">
        <v>409</v>
      </c>
      <c r="D6423" s="11">
        <v>2008</v>
      </c>
      <c r="E6423" t="s">
        <v>7584</v>
      </c>
      <c r="F6423">
        <v>7.3</v>
      </c>
      <c r="G6423">
        <v>20000</v>
      </c>
      <c r="H6423" t="s">
        <v>5201</v>
      </c>
      <c r="I6423" t="s">
        <v>3424</v>
      </c>
      <c r="J6423" t="s">
        <v>7583</v>
      </c>
      <c r="K6423" t="s">
        <v>7</v>
      </c>
      <c r="L6423" s="7">
        <v>40000000</v>
      </c>
      <c r="M6423" s="7">
        <v>9808124</v>
      </c>
      <c r="N6423" t="s">
        <v>694</v>
      </c>
      <c r="O6423">
        <v>130</v>
      </c>
      <c r="P6423" s="8">
        <f>_xlfn.XLOOKUP(D6423,Consumer_Price_Index!A:A,Consumer_Price_Index!B:B)</f>
        <v>215.3</v>
      </c>
      <c r="Q6423" s="13">
        <f>IF(ISNUMBER(M6423), M6423*(Consumer_Price_Index!$B$45/(_xlfn.XLOOKUP('Working Data'!D5428,Consumer_Price_Index!A:A,Consumer_Price_Index!B:B))), "Missing")</f>
        <v>24101091.79677419</v>
      </c>
      <c r="R6423" t="str">
        <f t="shared" si="100"/>
        <v>Yes</v>
      </c>
    </row>
    <row r="6424" spans="1:18" x14ac:dyDescent="0.25">
      <c r="A6424" t="s">
        <v>21764</v>
      </c>
      <c r="B6424" t="s">
        <v>915</v>
      </c>
      <c r="C6424" t="s">
        <v>73</v>
      </c>
      <c r="D6424" s="11">
        <v>1981</v>
      </c>
      <c r="E6424" t="s">
        <v>21763</v>
      </c>
      <c r="F6424">
        <v>7.3</v>
      </c>
      <c r="G6424">
        <v>87000</v>
      </c>
      <c r="H6424" t="s">
        <v>32</v>
      </c>
      <c r="I6424" t="s">
        <v>21762</v>
      </c>
      <c r="J6424" t="s">
        <v>21761</v>
      </c>
      <c r="K6424" t="s">
        <v>7</v>
      </c>
      <c r="L6424" s="7">
        <v>12000000</v>
      </c>
      <c r="M6424" s="7">
        <v>63456988</v>
      </c>
      <c r="N6424" t="s">
        <v>885</v>
      </c>
      <c r="O6424">
        <v>83</v>
      </c>
      <c r="P6424" s="8">
        <f>_xlfn.XLOOKUP(D6424,Consumer_Price_Index!A:A,Consumer_Price_Index!B:B)</f>
        <v>90.9</v>
      </c>
      <c r="Q6424" s="13">
        <f>IF(ISNUMBER(M6424), M6424*(Consumer_Price_Index!$B$45/(_xlfn.XLOOKUP('Working Data'!D119,Consumer_Price_Index!A:A,Consumer_Price_Index!B:B))), "Missing")</f>
        <v>186095709.75553414</v>
      </c>
      <c r="R6424" t="str">
        <f t="shared" si="100"/>
        <v>Yes</v>
      </c>
    </row>
    <row r="6425" spans="1:18" x14ac:dyDescent="0.25">
      <c r="A6425" t="s">
        <v>12962</v>
      </c>
      <c r="B6425" t="s">
        <v>41</v>
      </c>
      <c r="C6425" t="s">
        <v>409</v>
      </c>
      <c r="D6425" s="11">
        <v>1998</v>
      </c>
      <c r="E6425" t="s">
        <v>12961</v>
      </c>
      <c r="F6425">
        <v>7.3</v>
      </c>
      <c r="G6425">
        <v>8300</v>
      </c>
      <c r="H6425" t="s">
        <v>11439</v>
      </c>
      <c r="I6425" t="s">
        <v>11439</v>
      </c>
      <c r="J6425" t="s">
        <v>4103</v>
      </c>
      <c r="K6425" t="s">
        <v>265</v>
      </c>
      <c r="M6425" s="7">
        <v>1214198</v>
      </c>
      <c r="N6425" t="s">
        <v>12960</v>
      </c>
      <c r="O6425">
        <v>124</v>
      </c>
      <c r="P6425" s="8">
        <f>_xlfn.XLOOKUP(D6425,Consumer_Price_Index!A:A,Consumer_Price_Index!B:B)</f>
        <v>163</v>
      </c>
      <c r="Q6425" s="13">
        <f>IF(ISNUMBER(M6425), M6425*(Consumer_Price_Index!$B$45/(_xlfn.XLOOKUP('Working Data'!D3426,Consumer_Price_Index!A:A,Consumer_Price_Index!B:B))), "Missing")</f>
        <v>2496397.6423751684</v>
      </c>
      <c r="R6425" t="str">
        <f t="shared" si="100"/>
        <v>No</v>
      </c>
    </row>
    <row r="6426" spans="1:18" x14ac:dyDescent="0.25">
      <c r="A6426" t="s">
        <v>7139</v>
      </c>
      <c r="B6426" t="s">
        <v>41</v>
      </c>
      <c r="C6426" t="s">
        <v>87</v>
      </c>
      <c r="D6426" s="11">
        <v>2009</v>
      </c>
      <c r="E6426" t="s">
        <v>6771</v>
      </c>
      <c r="F6426">
        <v>7.3</v>
      </c>
      <c r="G6426">
        <v>69000</v>
      </c>
      <c r="H6426" t="s">
        <v>7138</v>
      </c>
      <c r="I6426" t="s">
        <v>7137</v>
      </c>
      <c r="J6426" t="s">
        <v>7136</v>
      </c>
      <c r="K6426" t="s">
        <v>1130</v>
      </c>
      <c r="M6426" s="7">
        <v>44276335</v>
      </c>
      <c r="N6426" t="s">
        <v>7135</v>
      </c>
      <c r="O6426">
        <v>147</v>
      </c>
      <c r="P6426" s="8">
        <f>_xlfn.XLOOKUP(D6426,Consumer_Price_Index!A:A,Consumer_Price_Index!B:B)</f>
        <v>214.5</v>
      </c>
      <c r="Q6426" s="13">
        <f>IF(ISNUMBER(M6426), M6426*(Consumer_Price_Index!$B$45/(_xlfn.XLOOKUP('Working Data'!D5604,Consumer_Price_Index!A:A,Consumer_Price_Index!B:B))), "Missing")</f>
        <v>82766866.714723915</v>
      </c>
      <c r="R6426" t="str">
        <f t="shared" si="100"/>
        <v>No</v>
      </c>
    </row>
    <row r="6427" spans="1:18" x14ac:dyDescent="0.25">
      <c r="A6427" t="s">
        <v>22042</v>
      </c>
      <c r="B6427" t="s">
        <v>101</v>
      </c>
      <c r="C6427" t="s">
        <v>100</v>
      </c>
      <c r="D6427" s="11">
        <v>1980</v>
      </c>
      <c r="E6427" t="s">
        <v>20467</v>
      </c>
      <c r="F6427">
        <v>7.3</v>
      </c>
      <c r="G6427">
        <v>54000</v>
      </c>
      <c r="H6427" t="s">
        <v>17989</v>
      </c>
      <c r="I6427" t="s">
        <v>17989</v>
      </c>
      <c r="J6427" t="s">
        <v>17988</v>
      </c>
      <c r="K6427" t="s">
        <v>1</v>
      </c>
      <c r="L6427" s="7">
        <v>5000000</v>
      </c>
      <c r="M6427" s="7">
        <v>30031783</v>
      </c>
      <c r="N6427" t="s">
        <v>22041</v>
      </c>
      <c r="O6427">
        <v>109</v>
      </c>
      <c r="P6427" s="8">
        <f>_xlfn.XLOOKUP(D6427,Consumer_Price_Index!A:A,Consumer_Price_Index!B:B)</f>
        <v>82.4</v>
      </c>
      <c r="Q6427" s="13">
        <f>IF(ISNUMBER(M6427), M6427*(Consumer_Price_Index!$B$45/(_xlfn.XLOOKUP('Working Data'!D13,Consumer_Price_Index!A:A,Consumer_Price_Index!B:B))), "Missing")</f>
        <v>44142230.005306311</v>
      </c>
      <c r="R6427" t="str">
        <f t="shared" si="100"/>
        <v>Yes</v>
      </c>
    </row>
    <row r="6428" spans="1:18" x14ac:dyDescent="0.25">
      <c r="A6428" t="s">
        <v>7713</v>
      </c>
      <c r="B6428" t="s">
        <v>41</v>
      </c>
      <c r="C6428" t="s">
        <v>34</v>
      </c>
      <c r="D6428" s="11">
        <v>2008</v>
      </c>
      <c r="E6428" t="s">
        <v>7712</v>
      </c>
      <c r="F6428">
        <v>7.3</v>
      </c>
      <c r="G6428">
        <v>34000</v>
      </c>
      <c r="H6428" t="s">
        <v>4994</v>
      </c>
      <c r="I6428" t="s">
        <v>4994</v>
      </c>
      <c r="J6428" t="s">
        <v>1061</v>
      </c>
      <c r="K6428" t="s">
        <v>220</v>
      </c>
      <c r="L6428" s="7">
        <v>10000000</v>
      </c>
      <c r="M6428" s="7">
        <v>44261209</v>
      </c>
      <c r="N6428" t="s">
        <v>1060</v>
      </c>
      <c r="O6428">
        <v>130</v>
      </c>
      <c r="P6428" s="8">
        <f>_xlfn.XLOOKUP(D6428,Consumer_Price_Index!A:A,Consumer_Price_Index!B:B)</f>
        <v>215.3</v>
      </c>
      <c r="Q6428" s="13">
        <f>IF(ISNUMBER(M6428), M6428*(Consumer_Price_Index!$B$45/(_xlfn.XLOOKUP('Working Data'!D5392,Consumer_Price_Index!A:A,Consumer_Price_Index!B:B))), "Missing")</f>
        <v>62873614.835897431</v>
      </c>
      <c r="R6428" t="str">
        <f t="shared" si="100"/>
        <v>Yes</v>
      </c>
    </row>
    <row r="6429" spans="1:18" x14ac:dyDescent="0.25">
      <c r="A6429" t="s">
        <v>10365</v>
      </c>
      <c r="B6429" t="s">
        <v>41</v>
      </c>
      <c r="C6429" t="s">
        <v>24</v>
      </c>
      <c r="D6429" s="11">
        <v>2003</v>
      </c>
      <c r="E6429" t="s">
        <v>10364</v>
      </c>
      <c r="F6429">
        <v>7.3</v>
      </c>
      <c r="G6429">
        <v>21000</v>
      </c>
      <c r="H6429" t="s">
        <v>3546</v>
      </c>
      <c r="I6429" t="s">
        <v>3546</v>
      </c>
      <c r="J6429" t="s">
        <v>10363</v>
      </c>
      <c r="K6429" t="s">
        <v>731</v>
      </c>
      <c r="M6429" s="7">
        <v>3783</v>
      </c>
      <c r="N6429" t="s">
        <v>3544</v>
      </c>
      <c r="O6429">
        <v>100</v>
      </c>
      <c r="P6429" s="8">
        <f>_xlfn.XLOOKUP(D6429,Consumer_Price_Index!A:A,Consumer_Price_Index!B:B)</f>
        <v>184</v>
      </c>
      <c r="Q6429" s="13">
        <f>IF(ISNUMBER(M6429), M6429*(Consumer_Price_Index!$B$45/(_xlfn.XLOOKUP('Working Data'!D4390,Consumer_Price_Index!A:A,Consumer_Price_Index!B:B))), "Missing")</f>
        <v>11573.093373493975</v>
      </c>
      <c r="R6429" t="str">
        <f t="shared" si="100"/>
        <v>No</v>
      </c>
    </row>
    <row r="6430" spans="1:18" x14ac:dyDescent="0.25">
      <c r="A6430" t="s">
        <v>6149</v>
      </c>
      <c r="B6430" t="s">
        <v>41</v>
      </c>
      <c r="C6430" t="s">
        <v>24</v>
      </c>
      <c r="D6430" s="11">
        <v>2011</v>
      </c>
      <c r="E6430" t="s">
        <v>6148</v>
      </c>
      <c r="F6430">
        <v>7.3</v>
      </c>
      <c r="G6430">
        <v>83000</v>
      </c>
      <c r="H6430" t="s">
        <v>4104</v>
      </c>
      <c r="I6430" t="s">
        <v>4104</v>
      </c>
      <c r="J6430" t="s">
        <v>4103</v>
      </c>
      <c r="K6430" t="s">
        <v>612</v>
      </c>
      <c r="L6430" s="7">
        <v>6000000</v>
      </c>
      <c r="M6430" s="7">
        <v>19561904</v>
      </c>
      <c r="N6430" t="s">
        <v>6147</v>
      </c>
      <c r="O6430">
        <v>96</v>
      </c>
      <c r="P6430" s="8">
        <f>_xlfn.XLOOKUP(D6430,Consumer_Price_Index!A:A,Consumer_Price_Index!B:B)</f>
        <v>224.9</v>
      </c>
      <c r="Q6430" s="13">
        <f>IF(ISNUMBER(M6430), M6430*(Consumer_Price_Index!$B$45/(_xlfn.XLOOKUP('Working Data'!D5969,Consumer_Price_Index!A:A,Consumer_Price_Index!B:B))), "Missing")</f>
        <v>34613891.688734032</v>
      </c>
      <c r="R6430" t="str">
        <f t="shared" si="100"/>
        <v>Yes</v>
      </c>
    </row>
    <row r="6431" spans="1:18" x14ac:dyDescent="0.25">
      <c r="A6431" t="s">
        <v>17342</v>
      </c>
      <c r="B6431" t="s">
        <v>41</v>
      </c>
      <c r="C6431" t="s">
        <v>24</v>
      </c>
      <c r="D6431" s="11">
        <v>1990</v>
      </c>
      <c r="E6431" t="s">
        <v>17341</v>
      </c>
      <c r="F6431">
        <v>7.3</v>
      </c>
      <c r="G6431">
        <v>9200</v>
      </c>
      <c r="H6431" t="s">
        <v>12335</v>
      </c>
      <c r="I6431" t="s">
        <v>17340</v>
      </c>
      <c r="J6431" t="s">
        <v>17339</v>
      </c>
      <c r="K6431" t="s">
        <v>562</v>
      </c>
      <c r="M6431" s="7">
        <v>1217084</v>
      </c>
      <c r="N6431" t="s">
        <v>17338</v>
      </c>
      <c r="O6431">
        <v>82</v>
      </c>
      <c r="P6431" s="8">
        <f>_xlfn.XLOOKUP(D6431,Consumer_Price_Index!A:A,Consumer_Price_Index!B:B)</f>
        <v>130.69999999999999</v>
      </c>
      <c r="Q6431" s="13">
        <f>IF(ISNUMBER(M6431), M6431*(Consumer_Price_Index!$B$45/(_xlfn.XLOOKUP('Working Data'!D1777,Consumer_Price_Index!A:A,Consumer_Price_Index!B:B))), "Missing")</f>
        <v>3842958.4953367873</v>
      </c>
      <c r="R6431" t="str">
        <f t="shared" si="100"/>
        <v>No</v>
      </c>
    </row>
    <row r="6432" spans="1:18" x14ac:dyDescent="0.25">
      <c r="A6432" t="s">
        <v>4356</v>
      </c>
      <c r="B6432" t="s">
        <v>101</v>
      </c>
      <c r="C6432" t="s">
        <v>24</v>
      </c>
      <c r="D6432" s="11">
        <v>2014</v>
      </c>
      <c r="E6432" t="s">
        <v>4235</v>
      </c>
      <c r="F6432">
        <v>7.3</v>
      </c>
      <c r="G6432">
        <v>79000</v>
      </c>
      <c r="H6432" t="s">
        <v>1332</v>
      </c>
      <c r="I6432" t="s">
        <v>812</v>
      </c>
      <c r="J6432" t="s">
        <v>1247</v>
      </c>
      <c r="K6432" t="s">
        <v>7</v>
      </c>
      <c r="L6432" s="7">
        <v>22000000</v>
      </c>
      <c r="M6432" s="7">
        <v>89514453</v>
      </c>
      <c r="N6432" t="s">
        <v>4355</v>
      </c>
      <c r="O6432">
        <v>122</v>
      </c>
      <c r="P6432" s="8">
        <f>_xlfn.XLOOKUP(D6432,Consumer_Price_Index!A:A,Consumer_Price_Index!B:B)</f>
        <v>236.7</v>
      </c>
      <c r="Q6432" s="13">
        <f>IF(ISNUMBER(M6432), M6432*(Consumer_Price_Index!$B$45/(_xlfn.XLOOKUP('Working Data'!D6566,Consumer_Price_Index!A:A,Consumer_Price_Index!B:B))), "Missing")</f>
        <v>248859980.19251826</v>
      </c>
      <c r="R6432" t="str">
        <f t="shared" si="100"/>
        <v>Yes</v>
      </c>
    </row>
    <row r="6433" spans="1:18" x14ac:dyDescent="0.25">
      <c r="A6433" t="s">
        <v>2749</v>
      </c>
      <c r="B6433" t="s">
        <v>68</v>
      </c>
      <c r="C6433" t="s">
        <v>11</v>
      </c>
      <c r="D6433" s="11">
        <v>2016</v>
      </c>
      <c r="E6433" t="s">
        <v>2748</v>
      </c>
      <c r="F6433">
        <v>7.3</v>
      </c>
      <c r="G6433">
        <v>10000</v>
      </c>
      <c r="H6433" t="s">
        <v>2747</v>
      </c>
      <c r="I6433" t="s">
        <v>2746</v>
      </c>
      <c r="J6433" t="s">
        <v>2745</v>
      </c>
      <c r="K6433" t="s">
        <v>562</v>
      </c>
      <c r="M6433" s="7">
        <v>7400324</v>
      </c>
      <c r="N6433" t="s">
        <v>2369</v>
      </c>
      <c r="O6433">
        <v>115</v>
      </c>
      <c r="P6433" s="8">
        <f>_xlfn.XLOOKUP(D6433,Consumer_Price_Index!A:A,Consumer_Price_Index!B:B)</f>
        <v>240</v>
      </c>
      <c r="Q6433" s="13">
        <f>IF(ISNUMBER(M6433), M6433*(Consumer_Price_Index!$B$45/(_xlfn.XLOOKUP('Working Data'!D7044,Consumer_Price_Index!A:A,Consumer_Price_Index!B:B))), "Missing")</f>
        <v>11184914.299603175</v>
      </c>
      <c r="R6433" t="str">
        <f t="shared" si="100"/>
        <v>No</v>
      </c>
    </row>
    <row r="6434" spans="1:18" x14ac:dyDescent="0.25">
      <c r="A6434" t="s">
        <v>6896</v>
      </c>
      <c r="B6434" t="s">
        <v>101</v>
      </c>
      <c r="C6434" t="s">
        <v>34</v>
      </c>
      <c r="D6434" s="11">
        <v>1984</v>
      </c>
      <c r="E6434" t="s">
        <v>20581</v>
      </c>
      <c r="F6434">
        <v>7.3</v>
      </c>
      <c r="G6434">
        <v>205000</v>
      </c>
      <c r="H6434" t="s">
        <v>15334</v>
      </c>
      <c r="I6434" t="s">
        <v>900</v>
      </c>
      <c r="J6434" t="s">
        <v>18144</v>
      </c>
      <c r="K6434" t="s">
        <v>7</v>
      </c>
      <c r="L6434" s="7">
        <v>8000000</v>
      </c>
      <c r="M6434" s="7">
        <v>91119319</v>
      </c>
      <c r="N6434" t="s">
        <v>114</v>
      </c>
      <c r="O6434">
        <v>126</v>
      </c>
      <c r="P6434" s="8">
        <f>_xlfn.XLOOKUP(D6434,Consumer_Price_Index!A:A,Consumer_Price_Index!B:B)</f>
        <v>103.9</v>
      </c>
      <c r="Q6434" s="13">
        <f>IF(ISNUMBER(M6434), M6434*(Consumer_Price_Index!$B$45/(_xlfn.XLOOKUP('Working Data'!D480,Consumer_Price_Index!A:A,Consumer_Price_Index!B:B))), "Missing")</f>
        <v>244401905.8036972</v>
      </c>
      <c r="R6434" t="str">
        <f t="shared" si="100"/>
        <v>Yes</v>
      </c>
    </row>
    <row r="6435" spans="1:18" x14ac:dyDescent="0.25">
      <c r="A6435" t="s">
        <v>805</v>
      </c>
      <c r="B6435" t="s">
        <v>41</v>
      </c>
      <c r="C6435" t="s">
        <v>11</v>
      </c>
      <c r="D6435" s="11">
        <v>2019</v>
      </c>
      <c r="E6435" t="s">
        <v>166</v>
      </c>
      <c r="F6435">
        <v>7.3</v>
      </c>
      <c r="G6435">
        <v>16000</v>
      </c>
      <c r="H6435" t="s">
        <v>804</v>
      </c>
      <c r="I6435" t="s">
        <v>803</v>
      </c>
      <c r="J6435" t="s">
        <v>803</v>
      </c>
      <c r="K6435" t="s">
        <v>7</v>
      </c>
      <c r="M6435" s="7">
        <v>4637830</v>
      </c>
      <c r="N6435" t="s">
        <v>802</v>
      </c>
      <c r="O6435">
        <v>121</v>
      </c>
      <c r="P6435" s="8">
        <f>_xlfn.XLOOKUP(D6435,Consumer_Price_Index!A:A,Consumer_Price_Index!B:B)</f>
        <v>255.7</v>
      </c>
      <c r="Q6435" s="13">
        <f>IF(ISNUMBER(M6435), M6435*(Consumer_Price_Index!$B$45/(_xlfn.XLOOKUP('Working Data'!D7515,Consumer_Price_Index!A:A,Consumer_Price_Index!B:B))), "Missing")</f>
        <v>14188220.893574296</v>
      </c>
      <c r="R6435" t="str">
        <f t="shared" si="100"/>
        <v>No</v>
      </c>
    </row>
    <row r="6436" spans="1:18" x14ac:dyDescent="0.25">
      <c r="A6436" t="s">
        <v>2511</v>
      </c>
      <c r="B6436" t="s">
        <v>101</v>
      </c>
      <c r="C6436" t="s">
        <v>73</v>
      </c>
      <c r="D6436" s="11">
        <v>2017</v>
      </c>
      <c r="E6436" t="s">
        <v>2510</v>
      </c>
      <c r="F6436">
        <v>7.3</v>
      </c>
      <c r="G6436">
        <v>135000</v>
      </c>
      <c r="H6436" t="s">
        <v>2509</v>
      </c>
      <c r="I6436" t="s">
        <v>2508</v>
      </c>
      <c r="J6436" t="s">
        <v>2507</v>
      </c>
      <c r="K6436" t="s">
        <v>7</v>
      </c>
      <c r="L6436" s="7">
        <v>80000000</v>
      </c>
      <c r="M6436" s="7">
        <v>311950384</v>
      </c>
      <c r="N6436" t="s">
        <v>2276</v>
      </c>
      <c r="O6436">
        <v>104</v>
      </c>
      <c r="P6436" s="8">
        <f>_xlfn.XLOOKUP(D6436,Consumer_Price_Index!A:A,Consumer_Price_Index!B:B)</f>
        <v>245.1</v>
      </c>
      <c r="Q6436" s="13">
        <f>IF(ISNUMBER(M6436), M6436*(Consumer_Price_Index!$B$45/(_xlfn.XLOOKUP('Working Data'!D7121,Consumer_Price_Index!A:A,Consumer_Price_Index!B:B))), "Missing")</f>
        <v>401060261.62362868</v>
      </c>
      <c r="R6436" t="str">
        <f t="shared" si="100"/>
        <v>Yes</v>
      </c>
    </row>
    <row r="6437" spans="1:18" x14ac:dyDescent="0.25">
      <c r="A6437" t="s">
        <v>10080</v>
      </c>
      <c r="B6437" t="s">
        <v>41</v>
      </c>
      <c r="C6437" t="s">
        <v>34</v>
      </c>
      <c r="D6437" s="11">
        <v>2004</v>
      </c>
      <c r="E6437" t="s">
        <v>9928</v>
      </c>
      <c r="F6437">
        <v>7.3</v>
      </c>
      <c r="G6437">
        <v>185000</v>
      </c>
      <c r="H6437" t="s">
        <v>1768</v>
      </c>
      <c r="I6437" t="s">
        <v>1768</v>
      </c>
      <c r="J6437" t="s">
        <v>1073</v>
      </c>
      <c r="K6437" t="s">
        <v>7</v>
      </c>
      <c r="L6437" s="7">
        <v>50000000</v>
      </c>
      <c r="M6437" s="7">
        <v>34809623</v>
      </c>
      <c r="N6437" t="s">
        <v>6122</v>
      </c>
      <c r="O6437">
        <v>119</v>
      </c>
      <c r="P6437" s="8">
        <f>_xlfn.XLOOKUP(D6437,Consumer_Price_Index!A:A,Consumer_Price_Index!B:B)</f>
        <v>188.9</v>
      </c>
      <c r="Q6437" s="13">
        <f>IF(ISNUMBER(M6437), M6437*(Consumer_Price_Index!$B$45/(_xlfn.XLOOKUP('Working Data'!D4487,Consumer_Price_Index!A:A,Consumer_Price_Index!B:B))), "Missing")</f>
        <v>75598660.927298635</v>
      </c>
      <c r="R6437" t="str">
        <f t="shared" si="100"/>
        <v>Yes</v>
      </c>
    </row>
    <row r="6438" spans="1:18" x14ac:dyDescent="0.25">
      <c r="A6438" t="s">
        <v>6340</v>
      </c>
      <c r="B6438" t="s">
        <v>41</v>
      </c>
      <c r="C6438" t="s">
        <v>87</v>
      </c>
      <c r="D6438" s="11">
        <v>2011</v>
      </c>
      <c r="E6438" t="s">
        <v>6339</v>
      </c>
      <c r="F6438">
        <v>7.3</v>
      </c>
      <c r="G6438">
        <v>221000</v>
      </c>
      <c r="H6438" t="s">
        <v>3198</v>
      </c>
      <c r="I6438" t="s">
        <v>6338</v>
      </c>
      <c r="J6438" t="s">
        <v>691</v>
      </c>
      <c r="K6438" t="s">
        <v>7</v>
      </c>
      <c r="L6438" s="7">
        <v>40000000</v>
      </c>
      <c r="M6438" s="7">
        <v>86752352</v>
      </c>
      <c r="N6438" t="s">
        <v>842</v>
      </c>
      <c r="O6438">
        <v>118</v>
      </c>
      <c r="P6438" s="8">
        <f>_xlfn.XLOOKUP(D6438,Consumer_Price_Index!A:A,Consumer_Price_Index!B:B)</f>
        <v>224.9</v>
      </c>
      <c r="Q6438" s="13">
        <f>IF(ISNUMBER(M6438), M6438*(Consumer_Price_Index!$B$45/(_xlfn.XLOOKUP('Working Data'!D5901,Consumer_Price_Index!A:A,Consumer_Price_Index!B:B))), "Missing")</f>
        <v>265396000.54618472</v>
      </c>
      <c r="R6438" t="str">
        <f t="shared" si="100"/>
        <v>Yes</v>
      </c>
    </row>
    <row r="6439" spans="1:18" x14ac:dyDescent="0.25">
      <c r="A6439" t="s">
        <v>17327</v>
      </c>
      <c r="B6439" t="s">
        <v>101</v>
      </c>
      <c r="C6439" t="s">
        <v>11</v>
      </c>
      <c r="D6439" s="11">
        <v>1990</v>
      </c>
      <c r="E6439" t="s">
        <v>17326</v>
      </c>
      <c r="F6439">
        <v>7.3</v>
      </c>
      <c r="G6439">
        <v>3500</v>
      </c>
      <c r="H6439" t="s">
        <v>14150</v>
      </c>
      <c r="I6439" t="s">
        <v>17325</v>
      </c>
      <c r="J6439" t="s">
        <v>15079</v>
      </c>
      <c r="K6439" t="s">
        <v>7</v>
      </c>
      <c r="M6439" s="7">
        <v>4873620</v>
      </c>
      <c r="N6439" t="s">
        <v>17324</v>
      </c>
      <c r="O6439">
        <v>97</v>
      </c>
      <c r="P6439" s="8">
        <f>_xlfn.XLOOKUP(D6439,Consumer_Price_Index!A:A,Consumer_Price_Index!B:B)</f>
        <v>130.69999999999999</v>
      </c>
      <c r="Q6439" s="13">
        <f>IF(ISNUMBER(M6439), M6439*(Consumer_Price_Index!$B$45/(_xlfn.XLOOKUP('Working Data'!D1781,Consumer_Price_Index!A:A,Consumer_Price_Index!B:B))), "Missing")</f>
        <v>6923039.6923076911</v>
      </c>
      <c r="R6439" t="str">
        <f t="shared" si="100"/>
        <v>No</v>
      </c>
    </row>
    <row r="6440" spans="1:18" x14ac:dyDescent="0.25">
      <c r="A6440" t="s">
        <v>19223</v>
      </c>
      <c r="B6440" t="s">
        <v>41</v>
      </c>
      <c r="C6440" t="s">
        <v>24</v>
      </c>
      <c r="D6440" s="11">
        <v>1987</v>
      </c>
      <c r="E6440" t="s">
        <v>19094</v>
      </c>
      <c r="F6440">
        <v>7.3</v>
      </c>
      <c r="G6440">
        <v>128000</v>
      </c>
      <c r="H6440" t="s">
        <v>5997</v>
      </c>
      <c r="I6440" t="s">
        <v>19222</v>
      </c>
      <c r="J6440" t="s">
        <v>15885</v>
      </c>
      <c r="K6440" t="s">
        <v>7</v>
      </c>
      <c r="M6440" s="7">
        <v>32388898</v>
      </c>
      <c r="N6440" t="s">
        <v>138</v>
      </c>
      <c r="O6440">
        <v>97</v>
      </c>
      <c r="P6440" s="8">
        <f>_xlfn.XLOOKUP(D6440,Consumer_Price_Index!A:A,Consumer_Price_Index!B:B)</f>
        <v>113.6</v>
      </c>
      <c r="Q6440" s="13">
        <f>IF(ISNUMBER(M6440), M6440*(Consumer_Price_Index!$B$45/(_xlfn.XLOOKUP('Working Data'!D1046,Consumer_Price_Index!A:A,Consumer_Price_Index!B:B))), "Missing")</f>
        <v>61488456.203115262</v>
      </c>
      <c r="R6440" t="str">
        <f t="shared" si="100"/>
        <v>No</v>
      </c>
    </row>
    <row r="6441" spans="1:18" x14ac:dyDescent="0.25">
      <c r="A6441" t="s">
        <v>21462</v>
      </c>
      <c r="B6441" t="s">
        <v>101</v>
      </c>
      <c r="C6441" t="s">
        <v>100</v>
      </c>
      <c r="D6441" s="11">
        <v>1982</v>
      </c>
      <c r="E6441" t="s">
        <v>21263</v>
      </c>
      <c r="F6441">
        <v>7.3</v>
      </c>
      <c r="G6441">
        <v>8200</v>
      </c>
      <c r="H6441" t="s">
        <v>4068</v>
      </c>
      <c r="I6441" t="s">
        <v>21461</v>
      </c>
      <c r="J6441" t="s">
        <v>10313</v>
      </c>
      <c r="K6441" t="s">
        <v>504</v>
      </c>
      <c r="L6441" s="7">
        <v>3500000</v>
      </c>
      <c r="M6441" s="7">
        <v>20659423</v>
      </c>
      <c r="N6441" t="s">
        <v>21460</v>
      </c>
      <c r="O6441">
        <v>102</v>
      </c>
      <c r="P6441" s="8">
        <f>_xlfn.XLOOKUP(D6441,Consumer_Price_Index!A:A,Consumer_Price_Index!B:B)</f>
        <v>96.5</v>
      </c>
      <c r="Q6441" s="13">
        <f>IF(ISNUMBER(M6441), M6441*(Consumer_Price_Index!$B$45/(_xlfn.XLOOKUP('Working Data'!D230,Consumer_Price_Index!A:A,Consumer_Price_Index!B:B))), "Missing")</f>
        <v>27989889.675855935</v>
      </c>
      <c r="R6441" t="str">
        <f t="shared" si="100"/>
        <v>Yes</v>
      </c>
    </row>
    <row r="6442" spans="1:18" x14ac:dyDescent="0.25">
      <c r="A6442" t="s">
        <v>4029</v>
      </c>
      <c r="B6442" t="s">
        <v>68</v>
      </c>
      <c r="C6442" t="s">
        <v>34</v>
      </c>
      <c r="D6442" s="11">
        <v>2015</v>
      </c>
      <c r="E6442" t="s">
        <v>3950</v>
      </c>
      <c r="F6442">
        <v>7.3</v>
      </c>
      <c r="G6442">
        <v>286000</v>
      </c>
      <c r="H6442" t="s">
        <v>940</v>
      </c>
      <c r="I6442" t="s">
        <v>940</v>
      </c>
      <c r="J6442" t="s">
        <v>4028</v>
      </c>
      <c r="K6442" t="s">
        <v>7</v>
      </c>
      <c r="L6442" s="7">
        <v>75000000</v>
      </c>
      <c r="M6442" s="7">
        <v>107045109</v>
      </c>
      <c r="N6442" t="s">
        <v>138</v>
      </c>
      <c r="O6442">
        <v>116</v>
      </c>
      <c r="P6442" s="8">
        <f>_xlfn.XLOOKUP(D6442,Consumer_Price_Index!A:A,Consumer_Price_Index!B:B)</f>
        <v>237</v>
      </c>
      <c r="Q6442" s="13">
        <f>IF(ISNUMBER(M6442), M6442*(Consumer_Price_Index!$B$45/(_xlfn.XLOOKUP('Working Data'!D6662,Consumer_Price_Index!A:A,Consumer_Price_Index!B:B))), "Missing")</f>
        <v>172666197.5240868</v>
      </c>
      <c r="R6442" t="str">
        <f t="shared" si="100"/>
        <v>Yes</v>
      </c>
    </row>
    <row r="6443" spans="1:18" x14ac:dyDescent="0.25">
      <c r="A6443" t="s">
        <v>17014</v>
      </c>
      <c r="B6443" t="s">
        <v>68</v>
      </c>
      <c r="C6443" t="s">
        <v>11</v>
      </c>
      <c r="D6443" s="11">
        <v>1991</v>
      </c>
      <c r="E6443" t="s">
        <v>16643</v>
      </c>
      <c r="F6443">
        <v>7.3</v>
      </c>
      <c r="G6443">
        <v>16000</v>
      </c>
      <c r="H6443" t="s">
        <v>17013</v>
      </c>
      <c r="I6443" t="s">
        <v>17012</v>
      </c>
      <c r="J6443" t="s">
        <v>17011</v>
      </c>
      <c r="K6443" t="s">
        <v>7</v>
      </c>
      <c r="M6443" s="7">
        <v>2853801</v>
      </c>
      <c r="N6443" t="s">
        <v>704</v>
      </c>
      <c r="O6443">
        <v>99</v>
      </c>
      <c r="P6443" s="8">
        <f>_xlfn.XLOOKUP(D6443,Consumer_Price_Index!A:A,Consumer_Price_Index!B:B)</f>
        <v>136.19999999999999</v>
      </c>
      <c r="Q6443" s="13">
        <f>IF(ISNUMBER(M6443), M6443*(Consumer_Price_Index!$B$45/(_xlfn.XLOOKUP('Working Data'!D1887,Consumer_Price_Index!A:A,Consumer_Price_Index!B:B))), "Missing")</f>
        <v>7012525.5217741933</v>
      </c>
      <c r="R6443" t="str">
        <f t="shared" si="100"/>
        <v>No</v>
      </c>
    </row>
    <row r="6444" spans="1:18" x14ac:dyDescent="0.25">
      <c r="A6444" t="s">
        <v>13180</v>
      </c>
      <c r="B6444" t="s">
        <v>68</v>
      </c>
      <c r="C6444" t="s">
        <v>24</v>
      </c>
      <c r="D6444" s="11">
        <v>1998</v>
      </c>
      <c r="E6444" t="s">
        <v>13179</v>
      </c>
      <c r="F6444">
        <v>7.3</v>
      </c>
      <c r="G6444">
        <v>13000</v>
      </c>
      <c r="H6444" t="s">
        <v>2375</v>
      </c>
      <c r="I6444" t="s">
        <v>13178</v>
      </c>
      <c r="J6444" t="s">
        <v>10964</v>
      </c>
      <c r="K6444" t="s">
        <v>7</v>
      </c>
      <c r="M6444" s="7">
        <v>2652246</v>
      </c>
      <c r="N6444" t="s">
        <v>13177</v>
      </c>
      <c r="O6444">
        <v>100</v>
      </c>
      <c r="P6444" s="8">
        <f>_xlfn.XLOOKUP(D6444,Consumer_Price_Index!A:A,Consumer_Price_Index!B:B)</f>
        <v>163</v>
      </c>
      <c r="Q6444" s="13">
        <f>IF(ISNUMBER(M6444), M6444*(Consumer_Price_Index!$B$45/(_xlfn.XLOOKUP('Working Data'!D3366,Consumer_Price_Index!A:A,Consumer_Price_Index!B:B))), "Missing")</f>
        <v>3705361.559834938</v>
      </c>
      <c r="R6444" t="str">
        <f t="shared" si="100"/>
        <v>No</v>
      </c>
    </row>
    <row r="6445" spans="1:18" x14ac:dyDescent="0.25">
      <c r="A6445" t="s">
        <v>17119</v>
      </c>
      <c r="B6445" t="s">
        <v>68</v>
      </c>
      <c r="C6445" t="s">
        <v>24</v>
      </c>
      <c r="D6445" s="11">
        <v>1990</v>
      </c>
      <c r="E6445" t="s">
        <v>17118</v>
      </c>
      <c r="F6445">
        <v>7.3</v>
      </c>
      <c r="G6445">
        <v>2500</v>
      </c>
      <c r="H6445" t="s">
        <v>17117</v>
      </c>
      <c r="I6445" t="s">
        <v>17117</v>
      </c>
      <c r="J6445" t="s">
        <v>17116</v>
      </c>
      <c r="K6445" t="s">
        <v>17115</v>
      </c>
      <c r="M6445" s="7">
        <v>2293625</v>
      </c>
      <c r="N6445" t="s">
        <v>17114</v>
      </c>
      <c r="O6445">
        <v>92</v>
      </c>
      <c r="P6445" s="8">
        <f>_xlfn.XLOOKUP(D6445,Consumer_Price_Index!A:A,Consumer_Price_Index!B:B)</f>
        <v>130.69999999999999</v>
      </c>
      <c r="Q6445" s="13">
        <f>IF(ISNUMBER(M6445), M6445*(Consumer_Price_Index!$B$45/(_xlfn.XLOOKUP('Working Data'!D1843,Consumer_Price_Index!A:A,Consumer_Price_Index!B:B))), "Missing")</f>
        <v>4354314.8753894083</v>
      </c>
      <c r="R6445" t="str">
        <f t="shared" si="100"/>
        <v>No</v>
      </c>
    </row>
    <row r="6446" spans="1:18" x14ac:dyDescent="0.25">
      <c r="A6446" t="s">
        <v>13341</v>
      </c>
      <c r="B6446" t="s">
        <v>41</v>
      </c>
      <c r="C6446" t="s">
        <v>34</v>
      </c>
      <c r="D6446" s="11">
        <v>1998</v>
      </c>
      <c r="E6446" t="s">
        <v>13340</v>
      </c>
      <c r="F6446">
        <v>7.3</v>
      </c>
      <c r="G6446">
        <v>134000</v>
      </c>
      <c r="H6446" t="s">
        <v>896</v>
      </c>
      <c r="I6446" t="s">
        <v>1827</v>
      </c>
      <c r="J6446" t="s">
        <v>695</v>
      </c>
      <c r="K6446" t="s">
        <v>332</v>
      </c>
      <c r="L6446" s="7">
        <v>50000000</v>
      </c>
      <c r="M6446" s="7">
        <v>44547681</v>
      </c>
      <c r="N6446" t="s">
        <v>877</v>
      </c>
      <c r="O6446">
        <v>140</v>
      </c>
      <c r="P6446" s="8">
        <f>_xlfn.XLOOKUP(D6446,Consumer_Price_Index!A:A,Consumer_Price_Index!B:B)</f>
        <v>163</v>
      </c>
      <c r="Q6446" s="13">
        <f>IF(ISNUMBER(M6446), M6446*(Consumer_Price_Index!$B$45/(_xlfn.XLOOKUP('Working Data'!D3303,Consumer_Price_Index!A:A,Consumer_Price_Index!B:B))), "Missing")</f>
        <v>73769991.308152169</v>
      </c>
      <c r="R6446" t="str">
        <f t="shared" si="100"/>
        <v>Yes</v>
      </c>
    </row>
    <row r="6447" spans="1:18" x14ac:dyDescent="0.25">
      <c r="A6447" t="s">
        <v>6913</v>
      </c>
      <c r="B6447" t="s">
        <v>68</v>
      </c>
      <c r="C6447" t="s">
        <v>34</v>
      </c>
      <c r="D6447" s="11">
        <v>2010</v>
      </c>
      <c r="E6447" t="s">
        <v>6912</v>
      </c>
      <c r="F6447">
        <v>7.3</v>
      </c>
      <c r="G6447">
        <v>189000</v>
      </c>
      <c r="H6447" t="s">
        <v>4879</v>
      </c>
      <c r="I6447" t="s">
        <v>4879</v>
      </c>
      <c r="J6447" t="s">
        <v>3355</v>
      </c>
      <c r="K6447" t="s">
        <v>7</v>
      </c>
      <c r="L6447" s="7">
        <v>30000000</v>
      </c>
      <c r="M6447" s="7">
        <v>67448651</v>
      </c>
      <c r="N6447" t="s">
        <v>842</v>
      </c>
      <c r="O6447">
        <v>133</v>
      </c>
      <c r="P6447" s="8">
        <f>_xlfn.XLOOKUP(D6447,Consumer_Price_Index!A:A,Consumer_Price_Index!B:B)</f>
        <v>218.1</v>
      </c>
      <c r="Q6447" s="13">
        <f>IF(ISNUMBER(M6447), M6447*(Consumer_Price_Index!$B$45/(_xlfn.XLOOKUP('Working Data'!D5688,Consumer_Price_Index!A:A,Consumer_Price_Index!B:B))), "Missing")</f>
        <v>108796209.42138696</v>
      </c>
      <c r="R6447" t="str">
        <f t="shared" si="100"/>
        <v>Yes</v>
      </c>
    </row>
    <row r="6448" spans="1:18" x14ac:dyDescent="0.25">
      <c r="A6448" t="s">
        <v>1584</v>
      </c>
      <c r="B6448" t="s">
        <v>41</v>
      </c>
      <c r="C6448" t="s">
        <v>100</v>
      </c>
      <c r="D6448" s="11">
        <v>2018</v>
      </c>
      <c r="E6448" t="s">
        <v>1583</v>
      </c>
      <c r="F6448">
        <v>7.3</v>
      </c>
      <c r="G6448">
        <v>24000</v>
      </c>
      <c r="H6448" t="s">
        <v>1582</v>
      </c>
      <c r="I6448" t="s">
        <v>1582</v>
      </c>
      <c r="J6448" t="s">
        <v>1581</v>
      </c>
      <c r="K6448" t="s">
        <v>504</v>
      </c>
      <c r="M6448" s="7">
        <v>988687</v>
      </c>
      <c r="N6448" t="s">
        <v>1580</v>
      </c>
      <c r="O6448">
        <v>136</v>
      </c>
      <c r="P6448" s="8">
        <f>_xlfn.XLOOKUP(D6448,Consumer_Price_Index!A:A,Consumer_Price_Index!B:B)</f>
        <v>251.1</v>
      </c>
      <c r="Q6448" s="13">
        <f>IF(ISNUMBER(M6448), M6448*(Consumer_Price_Index!$B$45/(_xlfn.XLOOKUP('Working Data'!D7343,Consumer_Price_Index!A:A,Consumer_Price_Index!B:B))), "Missing")</f>
        <v>1749436.2886178861</v>
      </c>
      <c r="R6448" t="str">
        <f t="shared" si="100"/>
        <v>No</v>
      </c>
    </row>
    <row r="6449" spans="1:18" x14ac:dyDescent="0.25">
      <c r="A6449" t="s">
        <v>14344</v>
      </c>
      <c r="B6449" t="s">
        <v>41</v>
      </c>
      <c r="C6449" t="s">
        <v>409</v>
      </c>
      <c r="D6449" s="11">
        <v>1996</v>
      </c>
      <c r="E6449" t="s">
        <v>13603</v>
      </c>
      <c r="F6449">
        <v>7.3</v>
      </c>
      <c r="G6449">
        <v>90000</v>
      </c>
      <c r="H6449" t="s">
        <v>12744</v>
      </c>
      <c r="I6449" t="s">
        <v>4318</v>
      </c>
      <c r="J6449" t="s">
        <v>908</v>
      </c>
      <c r="K6449" t="s">
        <v>7</v>
      </c>
      <c r="L6449" s="7">
        <v>36000000</v>
      </c>
      <c r="M6449" s="7">
        <v>20300385</v>
      </c>
      <c r="N6449" t="s">
        <v>114</v>
      </c>
      <c r="O6449">
        <v>130</v>
      </c>
      <c r="P6449" s="8">
        <f>_xlfn.XLOOKUP(D6449,Consumer_Price_Index!A:A,Consumer_Price_Index!B:B)</f>
        <v>156.9</v>
      </c>
      <c r="Q6449" s="13">
        <f>IF(ISNUMBER(M6449), M6449*(Consumer_Price_Index!$B$45/(_xlfn.XLOOKUP('Working Data'!D2925,Consumer_Price_Index!A:A,Consumer_Price_Index!B:B))), "Missing")</f>
        <v>42806417.36678201</v>
      </c>
      <c r="R6449" t="str">
        <f t="shared" si="100"/>
        <v>Yes</v>
      </c>
    </row>
    <row r="6450" spans="1:18" x14ac:dyDescent="0.25">
      <c r="A6450" t="s">
        <v>5820</v>
      </c>
      <c r="B6450" t="s">
        <v>41</v>
      </c>
      <c r="C6450" t="s">
        <v>87</v>
      </c>
      <c r="D6450" s="11">
        <v>2012</v>
      </c>
      <c r="E6450" t="s">
        <v>5213</v>
      </c>
      <c r="F6450">
        <v>7.3</v>
      </c>
      <c r="G6450">
        <v>253000</v>
      </c>
      <c r="H6450" t="s">
        <v>3047</v>
      </c>
      <c r="I6450" t="s">
        <v>3047</v>
      </c>
      <c r="J6450" t="s">
        <v>1663</v>
      </c>
      <c r="K6450" t="s">
        <v>7</v>
      </c>
      <c r="L6450" s="7">
        <v>15000000</v>
      </c>
      <c r="M6450" s="7">
        <v>47052899</v>
      </c>
      <c r="N6450" t="s">
        <v>1575</v>
      </c>
      <c r="O6450">
        <v>140</v>
      </c>
      <c r="P6450" s="8">
        <f>_xlfn.XLOOKUP(D6450,Consumer_Price_Index!A:A,Consumer_Price_Index!B:B)</f>
        <v>229.6</v>
      </c>
      <c r="Q6450" s="13">
        <f>IF(ISNUMBER(M6450), M6450*(Consumer_Price_Index!$B$45/(_xlfn.XLOOKUP('Working Data'!D6078,Consumer_Price_Index!A:A,Consumer_Price_Index!B:B))), "Missing")</f>
        <v>130812210.99726279</v>
      </c>
      <c r="R6450" t="str">
        <f t="shared" si="100"/>
        <v>Yes</v>
      </c>
    </row>
    <row r="6451" spans="1:18" x14ac:dyDescent="0.25">
      <c r="A6451" t="s">
        <v>9289</v>
      </c>
      <c r="B6451" t="s">
        <v>41</v>
      </c>
      <c r="C6451" t="s">
        <v>87</v>
      </c>
      <c r="D6451" s="11">
        <v>2005</v>
      </c>
      <c r="E6451" t="s">
        <v>9089</v>
      </c>
      <c r="F6451">
        <v>7.3</v>
      </c>
      <c r="G6451">
        <v>51000</v>
      </c>
      <c r="H6451" t="s">
        <v>3219</v>
      </c>
      <c r="I6451" t="s">
        <v>5804</v>
      </c>
      <c r="J6451" t="s">
        <v>5359</v>
      </c>
      <c r="K6451" t="s">
        <v>504</v>
      </c>
      <c r="L6451" s="7">
        <v>20000000</v>
      </c>
      <c r="M6451" s="7">
        <v>5048693</v>
      </c>
      <c r="N6451" t="s">
        <v>6060</v>
      </c>
      <c r="O6451">
        <v>104</v>
      </c>
      <c r="P6451" s="8">
        <f>_xlfn.XLOOKUP(D6451,Consumer_Price_Index!A:A,Consumer_Price_Index!B:B)</f>
        <v>195.3</v>
      </c>
      <c r="Q6451" s="13">
        <f>IF(ISNUMBER(M6451), M6451*(Consumer_Price_Index!$B$45/(_xlfn.XLOOKUP('Working Data'!D4787,Consumer_Price_Index!A:A,Consumer_Price_Index!B:B))), "Missing")</f>
        <v>8360525.853804348</v>
      </c>
      <c r="R6451" t="str">
        <f t="shared" si="100"/>
        <v>Yes</v>
      </c>
    </row>
    <row r="6452" spans="1:18" x14ac:dyDescent="0.25">
      <c r="A6452" t="s">
        <v>8967</v>
      </c>
      <c r="B6452" t="s">
        <v>68</v>
      </c>
      <c r="C6452" t="s">
        <v>409</v>
      </c>
      <c r="D6452" s="11">
        <v>2006</v>
      </c>
      <c r="E6452" t="s">
        <v>8808</v>
      </c>
      <c r="F6452">
        <v>7.3</v>
      </c>
      <c r="G6452">
        <v>106000</v>
      </c>
      <c r="H6452" t="s">
        <v>2165</v>
      </c>
      <c r="I6452" t="s">
        <v>5220</v>
      </c>
      <c r="J6452" t="s">
        <v>1247</v>
      </c>
      <c r="K6452" t="s">
        <v>265</v>
      </c>
      <c r="M6452" s="7">
        <v>123384128</v>
      </c>
      <c r="N6452" t="s">
        <v>6890</v>
      </c>
      <c r="O6452">
        <v>103</v>
      </c>
      <c r="P6452" s="8">
        <f>_xlfn.XLOOKUP(D6452,Consumer_Price_Index!A:A,Consumer_Price_Index!B:B)</f>
        <v>201.6</v>
      </c>
      <c r="Q6452" s="13">
        <f>IF(ISNUMBER(M6452), M6452*(Consumer_Price_Index!$B$45/(_xlfn.XLOOKUP('Working Data'!D4915,Consumer_Price_Index!A:A,Consumer_Price_Index!B:B))), "Missing")</f>
        <v>158830349.81664553</v>
      </c>
      <c r="R6452" t="str">
        <f t="shared" si="100"/>
        <v>No</v>
      </c>
    </row>
    <row r="6453" spans="1:18" x14ac:dyDescent="0.25">
      <c r="A6453" t="s">
        <v>20307</v>
      </c>
      <c r="B6453" t="s">
        <v>41</v>
      </c>
      <c r="C6453" t="s">
        <v>24</v>
      </c>
      <c r="D6453" s="11">
        <v>1985</v>
      </c>
      <c r="E6453" t="s">
        <v>20020</v>
      </c>
      <c r="F6453">
        <v>7.3</v>
      </c>
      <c r="G6453">
        <v>56000</v>
      </c>
      <c r="H6453" t="s">
        <v>2685</v>
      </c>
      <c r="I6453" t="s">
        <v>20306</v>
      </c>
      <c r="J6453" t="s">
        <v>20305</v>
      </c>
      <c r="K6453" t="s">
        <v>7</v>
      </c>
      <c r="L6453" s="7">
        <v>4000000</v>
      </c>
      <c r="M6453" s="7">
        <v>14237880</v>
      </c>
      <c r="N6453" t="s">
        <v>19729</v>
      </c>
      <c r="O6453">
        <v>91</v>
      </c>
      <c r="P6453" s="8">
        <f>_xlfn.XLOOKUP(D6453,Consumer_Price_Index!A:A,Consumer_Price_Index!B:B)</f>
        <v>107.6</v>
      </c>
      <c r="Q6453" s="13">
        <f>IF(ISNUMBER(M6453), M6453*(Consumer_Price_Index!$B$45/(_xlfn.XLOOKUP('Working Data'!D655,Consumer_Price_Index!A:A,Consumer_Price_Index!B:B))), "Missing")</f>
        <v>41754398.806544751</v>
      </c>
      <c r="R6453" t="str">
        <f t="shared" si="100"/>
        <v>Yes</v>
      </c>
    </row>
    <row r="6454" spans="1:18" x14ac:dyDescent="0.25">
      <c r="A6454" t="s">
        <v>15964</v>
      </c>
      <c r="B6454" t="s">
        <v>915</v>
      </c>
      <c r="C6454" t="s">
        <v>11</v>
      </c>
      <c r="D6454" s="11">
        <v>1993</v>
      </c>
      <c r="E6454" t="s">
        <v>15820</v>
      </c>
      <c r="F6454">
        <v>7.3</v>
      </c>
      <c r="G6454">
        <v>38000</v>
      </c>
      <c r="H6454" t="s">
        <v>14767</v>
      </c>
      <c r="I6454" t="s">
        <v>14878</v>
      </c>
      <c r="J6454" t="s">
        <v>15963</v>
      </c>
      <c r="K6454" t="s">
        <v>265</v>
      </c>
      <c r="L6454" s="7">
        <v>18000000</v>
      </c>
      <c r="M6454" s="7">
        <v>31181347</v>
      </c>
      <c r="N6454" t="s">
        <v>138</v>
      </c>
      <c r="O6454">
        <v>101</v>
      </c>
      <c r="P6454" s="8">
        <f>_xlfn.XLOOKUP(D6454,Consumer_Price_Index!A:A,Consumer_Price_Index!B:B)</f>
        <v>144.5</v>
      </c>
      <c r="Q6454" s="13">
        <f>IF(ISNUMBER(M6454), M6454*(Consumer_Price_Index!$B$45/(_xlfn.XLOOKUP('Working Data'!D2285,Consumer_Price_Index!A:A,Consumer_Price_Index!B:B))), "Missing")</f>
        <v>83635179.849471837</v>
      </c>
      <c r="R6454" t="str">
        <f t="shared" si="100"/>
        <v>Yes</v>
      </c>
    </row>
    <row r="6455" spans="1:18" x14ac:dyDescent="0.25">
      <c r="A6455" t="s">
        <v>7916</v>
      </c>
      <c r="B6455" t="s">
        <v>68</v>
      </c>
      <c r="C6455" t="s">
        <v>11</v>
      </c>
      <c r="D6455" s="11">
        <v>2008</v>
      </c>
      <c r="E6455" t="s">
        <v>7830</v>
      </c>
      <c r="F6455">
        <v>7.3</v>
      </c>
      <c r="G6455">
        <v>25000</v>
      </c>
      <c r="H6455" t="s">
        <v>4352</v>
      </c>
      <c r="I6455" t="s">
        <v>4352</v>
      </c>
      <c r="J6455" t="s">
        <v>4144</v>
      </c>
      <c r="K6455" t="s">
        <v>7</v>
      </c>
      <c r="L6455" s="7">
        <v>11000000</v>
      </c>
      <c r="M6455" s="7">
        <v>39952437</v>
      </c>
      <c r="N6455" t="s">
        <v>617</v>
      </c>
      <c r="O6455">
        <v>114</v>
      </c>
      <c r="P6455" s="8">
        <f>_xlfn.XLOOKUP(D6455,Consumer_Price_Index!A:A,Consumer_Price_Index!B:B)</f>
        <v>215.3</v>
      </c>
      <c r="Q6455" s="13">
        <f>IF(ISNUMBER(M6455), M6455*(Consumer_Price_Index!$B$45/(_xlfn.XLOOKUP('Working Data'!D5322,Consumer_Price_Index!A:A,Consumer_Price_Index!B:B))), "Missing")</f>
        <v>49667513.479804158</v>
      </c>
      <c r="R6455" t="str">
        <f t="shared" si="100"/>
        <v>Yes</v>
      </c>
    </row>
    <row r="6456" spans="1:18" x14ac:dyDescent="0.25">
      <c r="A6456" t="s">
        <v>5189</v>
      </c>
      <c r="B6456" t="s">
        <v>101</v>
      </c>
      <c r="C6456" t="s">
        <v>100</v>
      </c>
      <c r="D6456" s="11">
        <v>2013</v>
      </c>
      <c r="E6456" t="s">
        <v>4939</v>
      </c>
      <c r="F6456">
        <v>7.3</v>
      </c>
      <c r="G6456">
        <v>300000</v>
      </c>
      <c r="H6456" t="s">
        <v>2192</v>
      </c>
      <c r="I6456" t="s">
        <v>3501</v>
      </c>
      <c r="J6456" t="s">
        <v>2192</v>
      </c>
      <c r="K6456" t="s">
        <v>7</v>
      </c>
      <c r="L6456" s="7">
        <v>90000000</v>
      </c>
      <c r="M6456" s="7">
        <v>188133322</v>
      </c>
      <c r="N6456" t="s">
        <v>890</v>
      </c>
      <c r="O6456">
        <v>114</v>
      </c>
      <c r="P6456" s="8">
        <f>_xlfn.XLOOKUP(D6456,Consumer_Price_Index!A:A,Consumer_Price_Index!B:B)</f>
        <v>233</v>
      </c>
      <c r="Q6456" s="13">
        <f>IF(ISNUMBER(M6456), M6456*(Consumer_Price_Index!$B$45/(_xlfn.XLOOKUP('Working Data'!D6283,Consumer_Price_Index!A:A,Consumer_Price_Index!B:B))), "Missing")</f>
        <v>233880959.66299468</v>
      </c>
      <c r="R6456" t="str">
        <f t="shared" si="100"/>
        <v>Yes</v>
      </c>
    </row>
    <row r="6457" spans="1:18" x14ac:dyDescent="0.25">
      <c r="A6457" t="s">
        <v>2673</v>
      </c>
      <c r="B6457" t="s">
        <v>41</v>
      </c>
      <c r="C6457" t="s">
        <v>100</v>
      </c>
      <c r="D6457" s="11">
        <v>2017</v>
      </c>
      <c r="E6457" t="s">
        <v>2124</v>
      </c>
      <c r="F6457">
        <v>7.3</v>
      </c>
      <c r="G6457">
        <v>386000</v>
      </c>
      <c r="H6457" t="s">
        <v>2672</v>
      </c>
      <c r="I6457" t="s">
        <v>2672</v>
      </c>
      <c r="J6457" t="s">
        <v>2671</v>
      </c>
      <c r="K6457" t="s">
        <v>7</v>
      </c>
      <c r="L6457" s="7">
        <v>19400000</v>
      </c>
      <c r="M6457" s="7">
        <v>195333312</v>
      </c>
      <c r="N6457" t="s">
        <v>2670</v>
      </c>
      <c r="O6457">
        <v>123</v>
      </c>
      <c r="P6457" s="8">
        <f>_xlfn.XLOOKUP(D6457,Consumer_Price_Index!A:A,Consumer_Price_Index!B:B)</f>
        <v>245.1</v>
      </c>
      <c r="Q6457" s="13">
        <f>IF(ISNUMBER(M6457), M6457*(Consumer_Price_Index!$B$45/(_xlfn.XLOOKUP('Working Data'!D7071,Consumer_Price_Index!A:A,Consumer_Price_Index!B:B))), "Missing")</f>
        <v>251449345.86565274</v>
      </c>
      <c r="R6457" t="str">
        <f t="shared" si="100"/>
        <v>Yes</v>
      </c>
    </row>
    <row r="6458" spans="1:18" x14ac:dyDescent="0.25">
      <c r="A6458" t="s">
        <v>8418</v>
      </c>
      <c r="B6458" t="s">
        <v>68</v>
      </c>
      <c r="C6458" t="s">
        <v>73</v>
      </c>
      <c r="D6458" s="11">
        <v>2007</v>
      </c>
      <c r="E6458" t="s">
        <v>8207</v>
      </c>
      <c r="F6458">
        <v>7.3</v>
      </c>
      <c r="G6458">
        <v>314000</v>
      </c>
      <c r="H6458" t="s">
        <v>8417</v>
      </c>
      <c r="I6458" t="s">
        <v>6738</v>
      </c>
      <c r="J6458" t="s">
        <v>8416</v>
      </c>
      <c r="K6458" t="s">
        <v>7</v>
      </c>
      <c r="L6458" s="7">
        <v>75000000</v>
      </c>
      <c r="M6458" s="7">
        <v>536414293</v>
      </c>
      <c r="N6458" t="s">
        <v>890</v>
      </c>
      <c r="O6458">
        <v>87</v>
      </c>
      <c r="P6458" s="8">
        <f>_xlfn.XLOOKUP(D6458,Consumer_Price_Index!A:A,Consumer_Price_Index!B:B)</f>
        <v>207.3</v>
      </c>
      <c r="Q6458" s="13">
        <f>IF(ISNUMBER(M6458), M6458*(Consumer_Price_Index!$B$45/(_xlfn.XLOOKUP('Working Data'!D5130,Consumer_Price_Index!A:A,Consumer_Price_Index!B:B))), "Missing")</f>
        <v>1381618217.0507183</v>
      </c>
      <c r="R6458" t="str">
        <f t="shared" si="100"/>
        <v>Yes</v>
      </c>
    </row>
    <row r="6459" spans="1:18" x14ac:dyDescent="0.25">
      <c r="A6459" t="s">
        <v>11368</v>
      </c>
      <c r="B6459" t="s">
        <v>41</v>
      </c>
      <c r="C6459" t="s">
        <v>11</v>
      </c>
      <c r="D6459" s="11">
        <v>2001</v>
      </c>
      <c r="E6459" t="s">
        <v>11367</v>
      </c>
      <c r="F6459">
        <v>7.3</v>
      </c>
      <c r="G6459">
        <v>18000</v>
      </c>
      <c r="H6459" t="s">
        <v>11366</v>
      </c>
      <c r="I6459" t="s">
        <v>11366</v>
      </c>
      <c r="J6459" t="s">
        <v>11366</v>
      </c>
      <c r="K6459" t="s">
        <v>300</v>
      </c>
      <c r="M6459" s="7">
        <v>11767402</v>
      </c>
      <c r="N6459" t="s">
        <v>11365</v>
      </c>
      <c r="O6459">
        <v>99</v>
      </c>
      <c r="P6459" s="8">
        <f>_xlfn.XLOOKUP(D6459,Consumer_Price_Index!A:A,Consumer_Price_Index!B:B)</f>
        <v>177.1</v>
      </c>
      <c r="Q6459" s="13">
        <f>IF(ISNUMBER(M6459), M6459*(Consumer_Price_Index!$B$45/(_xlfn.XLOOKUP('Working Data'!D4010,Consumer_Price_Index!A:A,Consumer_Price_Index!B:B))), "Missing")</f>
        <v>18359075.21454173</v>
      </c>
      <c r="R6459" t="str">
        <f t="shared" si="100"/>
        <v>No</v>
      </c>
    </row>
    <row r="6460" spans="1:18" x14ac:dyDescent="0.25">
      <c r="A6460" t="s">
        <v>10854</v>
      </c>
      <c r="B6460" t="s">
        <v>41</v>
      </c>
      <c r="C6460" t="s">
        <v>24</v>
      </c>
      <c r="D6460" s="11">
        <v>2002</v>
      </c>
      <c r="E6460" t="s">
        <v>10279</v>
      </c>
      <c r="F6460">
        <v>7.3</v>
      </c>
      <c r="G6460">
        <v>40000</v>
      </c>
      <c r="H6460" t="s">
        <v>10853</v>
      </c>
      <c r="I6460" t="s">
        <v>10853</v>
      </c>
      <c r="J6460" t="s">
        <v>10852</v>
      </c>
      <c r="K6460" t="s">
        <v>562</v>
      </c>
      <c r="M6460" s="7">
        <v>33272835</v>
      </c>
      <c r="N6460" t="s">
        <v>10851</v>
      </c>
      <c r="O6460">
        <v>122</v>
      </c>
      <c r="P6460" s="8">
        <f>_xlfn.XLOOKUP(D6460,Consumer_Price_Index!A:A,Consumer_Price_Index!B:B)</f>
        <v>179.9</v>
      </c>
      <c r="Q6460" s="13">
        <f>IF(ISNUMBER(M6460), M6460*(Consumer_Price_Index!$B$45/(_xlfn.XLOOKUP('Working Data'!D4206,Consumer_Price_Index!A:A,Consumer_Price_Index!B:B))), "Missing")</f>
        <v>72261103.524590164</v>
      </c>
      <c r="R6460" t="str">
        <f t="shared" si="100"/>
        <v>No</v>
      </c>
    </row>
    <row r="6461" spans="1:18" x14ac:dyDescent="0.25">
      <c r="A6461" t="s">
        <v>9415</v>
      </c>
      <c r="B6461" t="s">
        <v>41</v>
      </c>
      <c r="C6461" t="s">
        <v>24</v>
      </c>
      <c r="D6461" s="11">
        <v>2005</v>
      </c>
      <c r="E6461" t="s">
        <v>9414</v>
      </c>
      <c r="F6461">
        <v>7.3</v>
      </c>
      <c r="G6461">
        <v>80000</v>
      </c>
      <c r="H6461" t="s">
        <v>936</v>
      </c>
      <c r="I6461" t="s">
        <v>936</v>
      </c>
      <c r="J6461" t="s">
        <v>9413</v>
      </c>
      <c r="K6461" t="s">
        <v>7</v>
      </c>
      <c r="L6461" s="7">
        <v>1500000</v>
      </c>
      <c r="M6461" s="7">
        <v>11098131</v>
      </c>
      <c r="N6461" t="s">
        <v>5651</v>
      </c>
      <c r="O6461">
        <v>81</v>
      </c>
      <c r="P6461" s="8">
        <f>_xlfn.XLOOKUP(D6461,Consumer_Price_Index!A:A,Consumer_Price_Index!B:B)</f>
        <v>195.3</v>
      </c>
      <c r="Q6461" s="13">
        <f>IF(ISNUMBER(M6461), M6461*(Consumer_Price_Index!$B$45/(_xlfn.XLOOKUP('Working Data'!D4739,Consumer_Price_Index!A:A,Consumer_Price_Index!B:B))), "Missing")</f>
        <v>22817817.244939271</v>
      </c>
      <c r="R6461" t="str">
        <f t="shared" si="100"/>
        <v>Yes</v>
      </c>
    </row>
    <row r="6462" spans="1:18" x14ac:dyDescent="0.25">
      <c r="A6462" t="s">
        <v>15047</v>
      </c>
      <c r="B6462" t="s">
        <v>41</v>
      </c>
      <c r="C6462" t="s">
        <v>24</v>
      </c>
      <c r="D6462" s="11">
        <v>1994</v>
      </c>
      <c r="E6462" t="s">
        <v>15046</v>
      </c>
      <c r="F6462">
        <v>7.3</v>
      </c>
      <c r="G6462">
        <v>5200</v>
      </c>
      <c r="H6462" t="s">
        <v>15045</v>
      </c>
      <c r="I6462" t="s">
        <v>15044</v>
      </c>
      <c r="J6462" t="s">
        <v>9302</v>
      </c>
      <c r="K6462" t="s">
        <v>504</v>
      </c>
      <c r="M6462" s="7">
        <v>766464</v>
      </c>
      <c r="N6462" t="s">
        <v>9466</v>
      </c>
      <c r="O6462">
        <v>100</v>
      </c>
      <c r="P6462" s="8">
        <f>_xlfn.XLOOKUP(D6462,Consumer_Price_Index!A:A,Consumer_Price_Index!B:B)</f>
        <v>148.19999999999999</v>
      </c>
      <c r="Q6462" s="13">
        <f>IF(ISNUMBER(M6462), M6462*(Consumer_Price_Index!$B$45/(_xlfn.XLOOKUP('Working Data'!D2631,Consumer_Price_Index!A:A,Consumer_Price_Index!B:B))), "Missing")</f>
        <v>1318698.9316770188</v>
      </c>
      <c r="R6462" t="str">
        <f t="shared" si="100"/>
        <v>No</v>
      </c>
    </row>
    <row r="6463" spans="1:18" x14ac:dyDescent="0.25">
      <c r="A6463" t="s">
        <v>19654</v>
      </c>
      <c r="B6463" t="s">
        <v>101</v>
      </c>
      <c r="C6463" t="s">
        <v>73</v>
      </c>
      <c r="D6463" s="11">
        <v>1986</v>
      </c>
      <c r="E6463" t="s">
        <v>19408</v>
      </c>
      <c r="F6463">
        <v>7.3</v>
      </c>
      <c r="G6463">
        <v>38000</v>
      </c>
      <c r="H6463" t="s">
        <v>19653</v>
      </c>
      <c r="I6463" t="s">
        <v>19652</v>
      </c>
      <c r="J6463" t="s">
        <v>19651</v>
      </c>
      <c r="K6463" t="s">
        <v>7</v>
      </c>
      <c r="L6463" s="7">
        <v>6000000</v>
      </c>
      <c r="M6463" s="7">
        <v>5860601</v>
      </c>
      <c r="N6463" t="s">
        <v>19346</v>
      </c>
      <c r="O6463">
        <v>84</v>
      </c>
      <c r="P6463" s="8">
        <f>_xlfn.XLOOKUP(D6463,Consumer_Price_Index!A:A,Consumer_Price_Index!B:B)</f>
        <v>109.6</v>
      </c>
      <c r="Q6463" s="13">
        <f>IF(ISNUMBER(M6463), M6463*(Consumer_Price_Index!$B$45/(_xlfn.XLOOKUP('Working Data'!D906,Consumer_Price_Index!A:A,Consumer_Price_Index!B:B))), "Missing")</f>
        <v>11717356.461286088</v>
      </c>
      <c r="R6463" t="str">
        <f t="shared" si="100"/>
        <v>Yes</v>
      </c>
    </row>
    <row r="6464" spans="1:18" x14ac:dyDescent="0.25">
      <c r="A6464" t="s">
        <v>8795</v>
      </c>
      <c r="B6464" t="s">
        <v>101</v>
      </c>
      <c r="C6464" t="s">
        <v>11</v>
      </c>
      <c r="D6464" s="11">
        <v>2006</v>
      </c>
      <c r="E6464" t="s">
        <v>8642</v>
      </c>
      <c r="F6464">
        <v>7.3</v>
      </c>
      <c r="G6464">
        <v>18000</v>
      </c>
      <c r="H6464" t="s">
        <v>8794</v>
      </c>
      <c r="I6464" t="s">
        <v>8793</v>
      </c>
      <c r="J6464" t="s">
        <v>8792</v>
      </c>
      <c r="K6464" t="s">
        <v>7</v>
      </c>
      <c r="M6464" s="7">
        <v>3438735</v>
      </c>
      <c r="N6464" t="s">
        <v>8791</v>
      </c>
      <c r="O6464">
        <v>114</v>
      </c>
      <c r="P6464" s="8">
        <f>_xlfn.XLOOKUP(D6464,Consumer_Price_Index!A:A,Consumer_Price_Index!B:B)</f>
        <v>201.6</v>
      </c>
      <c r="Q6464" s="13">
        <f>IF(ISNUMBER(M6464), M6464*(Consumer_Price_Index!$B$45/(_xlfn.XLOOKUP('Working Data'!D4983,Consumer_Price_Index!A:A,Consumer_Price_Index!B:B))), "Missing")</f>
        <v>6528240.2149532707</v>
      </c>
      <c r="R6464" t="str">
        <f t="shared" si="100"/>
        <v>No</v>
      </c>
    </row>
    <row r="6465" spans="1:18" x14ac:dyDescent="0.25">
      <c r="A6465" t="s">
        <v>18637</v>
      </c>
      <c r="B6465" t="s">
        <v>41</v>
      </c>
      <c r="C6465" t="s">
        <v>11</v>
      </c>
      <c r="D6465" s="11">
        <v>1988</v>
      </c>
      <c r="E6465" t="s">
        <v>18500</v>
      </c>
      <c r="F6465">
        <v>7.3</v>
      </c>
      <c r="G6465">
        <v>35000</v>
      </c>
      <c r="H6465" t="s">
        <v>10002</v>
      </c>
      <c r="I6465" t="s">
        <v>18636</v>
      </c>
      <c r="J6465" t="s">
        <v>5825</v>
      </c>
      <c r="K6465" t="s">
        <v>1130</v>
      </c>
      <c r="L6465" s="7">
        <v>17000000</v>
      </c>
      <c r="M6465" s="7">
        <v>10006806</v>
      </c>
      <c r="N6465" t="s">
        <v>16711</v>
      </c>
      <c r="O6465">
        <v>171</v>
      </c>
      <c r="P6465" s="8">
        <f>_xlfn.XLOOKUP(D6465,Consumer_Price_Index!A:A,Consumer_Price_Index!B:B)</f>
        <v>118.3</v>
      </c>
      <c r="Q6465" s="13">
        <f>IF(ISNUMBER(M6465), M6465*(Consumer_Price_Index!$B$45/(_xlfn.XLOOKUP('Working Data'!D1282,Consumer_Price_Index!A:A,Consumer_Price_Index!B:B))), "Missing")</f>
        <v>16571053.19673913</v>
      </c>
      <c r="R6465" t="str">
        <f t="shared" si="100"/>
        <v>Yes</v>
      </c>
    </row>
    <row r="6466" spans="1:18" x14ac:dyDescent="0.25">
      <c r="A6466" t="s">
        <v>17866</v>
      </c>
      <c r="B6466" t="s">
        <v>41</v>
      </c>
      <c r="C6466" t="s">
        <v>24</v>
      </c>
      <c r="D6466" s="11">
        <v>1989</v>
      </c>
      <c r="E6466" t="s">
        <v>17865</v>
      </c>
      <c r="F6466">
        <v>7.3</v>
      </c>
      <c r="G6466">
        <v>5000</v>
      </c>
      <c r="H6466" t="s">
        <v>16145</v>
      </c>
      <c r="I6466" t="s">
        <v>16145</v>
      </c>
      <c r="J6466" t="s">
        <v>7240</v>
      </c>
      <c r="K6466" t="s">
        <v>7</v>
      </c>
      <c r="L6466" s="7">
        <v>75000</v>
      </c>
      <c r="N6466" t="s">
        <v>17864</v>
      </c>
      <c r="O6466">
        <v>90</v>
      </c>
      <c r="P6466" s="8">
        <f>_xlfn.XLOOKUP(D6466,Consumer_Price_Index!A:A,Consumer_Price_Index!B:B)</f>
        <v>124</v>
      </c>
      <c r="Q6466" s="13" t="str">
        <f>IF(ISNUMBER(M6466), M6466*(Consumer_Price_Index!$B$45/(_xlfn.XLOOKUP('Working Data'!D1580,Consumer_Price_Index!A:A,Consumer_Price_Index!B:B))), "Missing")</f>
        <v>Missing</v>
      </c>
      <c r="R6466" t="str">
        <f t="shared" si="100"/>
        <v>No</v>
      </c>
    </row>
    <row r="6467" spans="1:18" x14ac:dyDescent="0.25">
      <c r="A6467" t="s">
        <v>3755</v>
      </c>
      <c r="B6467" t="s">
        <v>101</v>
      </c>
      <c r="C6467" t="s">
        <v>34</v>
      </c>
      <c r="D6467" s="11">
        <v>2015</v>
      </c>
      <c r="E6467" t="s">
        <v>3754</v>
      </c>
      <c r="F6467">
        <v>7.3</v>
      </c>
      <c r="G6467">
        <v>123000</v>
      </c>
      <c r="H6467" t="s">
        <v>1359</v>
      </c>
      <c r="I6467" t="s">
        <v>1359</v>
      </c>
      <c r="J6467" t="s">
        <v>3230</v>
      </c>
      <c r="K6467" t="s">
        <v>7</v>
      </c>
      <c r="L6467" s="7">
        <v>35000000</v>
      </c>
      <c r="M6467" s="7">
        <v>61181942</v>
      </c>
      <c r="N6467" t="s">
        <v>1943</v>
      </c>
      <c r="O6467">
        <v>123</v>
      </c>
      <c r="P6467" s="8">
        <f>_xlfn.XLOOKUP(D6467,Consumer_Price_Index!A:A,Consumer_Price_Index!B:B)</f>
        <v>237</v>
      </c>
      <c r="Q6467" s="13">
        <f>IF(ISNUMBER(M6467), M6467*(Consumer_Price_Index!$B$45/(_xlfn.XLOOKUP('Working Data'!D6763,Consumer_Price_Index!A:A,Consumer_Price_Index!B:B))), "Missing")</f>
        <v>111897585.39855942</v>
      </c>
      <c r="R6467" t="str">
        <f t="shared" ref="R6467:R6530" si="101">IF(AND(ISNUMBER(L6467), L6467&gt;0, ISNUMBER(M6467), M6467&gt;0), "Yes", "No")</f>
        <v>Yes</v>
      </c>
    </row>
    <row r="6468" spans="1:18" x14ac:dyDescent="0.25">
      <c r="A6468" t="s">
        <v>12664</v>
      </c>
      <c r="B6468" t="s">
        <v>41</v>
      </c>
      <c r="C6468" t="s">
        <v>11</v>
      </c>
      <c r="D6468" s="11">
        <v>1999</v>
      </c>
      <c r="E6468" t="s">
        <v>12663</v>
      </c>
      <c r="F6468">
        <v>7.3</v>
      </c>
      <c r="G6468">
        <v>9800</v>
      </c>
      <c r="H6468" t="s">
        <v>12662</v>
      </c>
      <c r="I6468" t="s">
        <v>12661</v>
      </c>
      <c r="J6468" t="s">
        <v>5359</v>
      </c>
      <c r="K6468" t="s">
        <v>300</v>
      </c>
      <c r="M6468" s="7">
        <v>254441</v>
      </c>
      <c r="N6468" t="s">
        <v>12660</v>
      </c>
      <c r="O6468">
        <v>98</v>
      </c>
      <c r="P6468" s="8">
        <f>_xlfn.XLOOKUP(D6468,Consumer_Price_Index!A:A,Consumer_Price_Index!B:B)</f>
        <v>166.6</v>
      </c>
      <c r="Q6468" s="13">
        <f>IF(ISNUMBER(M6468), M6468*(Consumer_Price_Index!$B$45/(_xlfn.XLOOKUP('Working Data'!D3549,Consumer_Price_Index!A:A,Consumer_Price_Index!B:B))), "Missing")</f>
        <v>327537.6962399662</v>
      </c>
      <c r="R6468" t="str">
        <f t="shared" si="101"/>
        <v>No</v>
      </c>
    </row>
    <row r="6469" spans="1:18" x14ac:dyDescent="0.25">
      <c r="A6469" t="s">
        <v>6849</v>
      </c>
      <c r="B6469" t="s">
        <v>68</v>
      </c>
      <c r="C6469" t="s">
        <v>100</v>
      </c>
      <c r="D6469" s="11">
        <v>2010</v>
      </c>
      <c r="E6469" t="s">
        <v>6414</v>
      </c>
      <c r="F6469">
        <v>7.3</v>
      </c>
      <c r="G6469">
        <v>112000</v>
      </c>
      <c r="H6469" t="s">
        <v>6848</v>
      </c>
      <c r="I6469" t="s">
        <v>6847</v>
      </c>
      <c r="J6469" t="s">
        <v>5416</v>
      </c>
      <c r="K6469" t="s">
        <v>7</v>
      </c>
      <c r="L6469" s="7">
        <v>30000000</v>
      </c>
      <c r="M6469" s="7">
        <v>24172201</v>
      </c>
      <c r="N6469" t="s">
        <v>6846</v>
      </c>
      <c r="O6469">
        <v>133</v>
      </c>
      <c r="P6469" s="8">
        <f>_xlfn.XLOOKUP(D6469,Consumer_Price_Index!A:A,Consumer_Price_Index!B:B)</f>
        <v>218.1</v>
      </c>
      <c r="Q6469" s="13">
        <f>IF(ISNUMBER(M6469), M6469*(Consumer_Price_Index!$B$45/(_xlfn.XLOOKUP('Working Data'!D5718,Consumer_Price_Index!A:A,Consumer_Price_Index!B:B))), "Missing")</f>
        <v>45185703.341717787</v>
      </c>
      <c r="R6469" t="str">
        <f t="shared" si="101"/>
        <v>Yes</v>
      </c>
    </row>
    <row r="6470" spans="1:18" x14ac:dyDescent="0.25">
      <c r="A6470" t="s">
        <v>18935</v>
      </c>
      <c r="B6470" t="s">
        <v>52</v>
      </c>
      <c r="C6470" t="s">
        <v>11</v>
      </c>
      <c r="D6470" s="11">
        <v>1987</v>
      </c>
      <c r="E6470" t="s">
        <v>18934</v>
      </c>
      <c r="F6470">
        <v>7.3</v>
      </c>
      <c r="G6470">
        <v>4400</v>
      </c>
      <c r="H6470" t="s">
        <v>18933</v>
      </c>
      <c r="I6470" t="s">
        <v>18932</v>
      </c>
      <c r="J6470" t="s">
        <v>17927</v>
      </c>
      <c r="K6470" t="s">
        <v>7</v>
      </c>
      <c r="M6470" s="7">
        <v>1338198</v>
      </c>
      <c r="N6470" t="s">
        <v>16914</v>
      </c>
      <c r="O6470">
        <v>90</v>
      </c>
      <c r="P6470" s="8">
        <f>_xlfn.XLOOKUP(D6470,Consumer_Price_Index!A:A,Consumer_Price_Index!B:B)</f>
        <v>113.6</v>
      </c>
      <c r="Q6470" s="13">
        <f>IF(ISNUMBER(M6470), M6470*(Consumer_Price_Index!$B$45/(_xlfn.XLOOKUP('Working Data'!D1176,Consumer_Price_Index!A:A,Consumer_Price_Index!B:B))), "Missing")</f>
        <v>2821791.9072664361</v>
      </c>
      <c r="R6470" t="str">
        <f t="shared" si="101"/>
        <v>No</v>
      </c>
    </row>
    <row r="6471" spans="1:18" x14ac:dyDescent="0.25">
      <c r="A6471" t="s">
        <v>12409</v>
      </c>
      <c r="B6471" t="s">
        <v>915</v>
      </c>
      <c r="C6471" t="s">
        <v>11</v>
      </c>
      <c r="D6471" s="11">
        <v>1999</v>
      </c>
      <c r="E6471" t="s">
        <v>12408</v>
      </c>
      <c r="F6471">
        <v>7.3</v>
      </c>
      <c r="G6471">
        <v>7500</v>
      </c>
      <c r="H6471" t="s">
        <v>7622</v>
      </c>
      <c r="I6471" t="s">
        <v>6314</v>
      </c>
      <c r="J6471" t="s">
        <v>12407</v>
      </c>
      <c r="K6471" t="s">
        <v>265</v>
      </c>
      <c r="M6471" s="7">
        <v>3957934</v>
      </c>
      <c r="N6471" t="s">
        <v>12406</v>
      </c>
      <c r="O6471">
        <v>104</v>
      </c>
      <c r="P6471" s="8">
        <f>_xlfn.XLOOKUP(D6471,Consumer_Price_Index!A:A,Consumer_Price_Index!B:B)</f>
        <v>166.6</v>
      </c>
      <c r="Q6471" s="13">
        <f>IF(ISNUMBER(M6471), M6471*(Consumer_Price_Index!$B$45/(_xlfn.XLOOKUP('Working Data'!D3626,Consumer_Price_Index!A:A,Consumer_Price_Index!B:B))), "Missing")</f>
        <v>8137533.6693657218</v>
      </c>
      <c r="R6471" t="str">
        <f t="shared" si="101"/>
        <v>No</v>
      </c>
    </row>
    <row r="6472" spans="1:18" x14ac:dyDescent="0.25">
      <c r="A6472" t="s">
        <v>7297</v>
      </c>
      <c r="B6472" t="s">
        <v>101</v>
      </c>
      <c r="C6472" t="s">
        <v>409</v>
      </c>
      <c r="D6472" s="11">
        <v>2009</v>
      </c>
      <c r="E6472" t="s">
        <v>6800</v>
      </c>
      <c r="F6472">
        <v>7.3</v>
      </c>
      <c r="G6472">
        <v>59000</v>
      </c>
      <c r="H6472" t="s">
        <v>3865</v>
      </c>
      <c r="I6472" t="s">
        <v>971</v>
      </c>
      <c r="J6472" t="s">
        <v>1727</v>
      </c>
      <c r="K6472" t="s">
        <v>265</v>
      </c>
      <c r="L6472" s="7">
        <v>35000000</v>
      </c>
      <c r="M6472" s="7">
        <v>29196409</v>
      </c>
      <c r="N6472" t="s">
        <v>6077</v>
      </c>
      <c r="O6472">
        <v>105</v>
      </c>
      <c r="P6472" s="8">
        <f>_xlfn.XLOOKUP(D6472,Consumer_Price_Index!A:A,Consumer_Price_Index!B:B)</f>
        <v>214.5</v>
      </c>
      <c r="Q6472" s="13">
        <f>IF(ISNUMBER(M6472), M6472*(Consumer_Price_Index!$B$45/(_xlfn.XLOOKUP('Working Data'!D5550,Consumer_Price_Index!A:A,Consumer_Price_Index!B:B))), "Missing")</f>
        <v>78311142.801936626</v>
      </c>
      <c r="R6472" t="str">
        <f t="shared" si="101"/>
        <v>Yes</v>
      </c>
    </row>
    <row r="6473" spans="1:18" x14ac:dyDescent="0.25">
      <c r="A6473" t="s">
        <v>18698</v>
      </c>
      <c r="B6473" t="s">
        <v>41</v>
      </c>
      <c r="C6473" t="s">
        <v>34</v>
      </c>
      <c r="D6473" s="11">
        <v>1988</v>
      </c>
      <c r="E6473" t="s">
        <v>18167</v>
      </c>
      <c r="F6473">
        <v>7.3</v>
      </c>
      <c r="G6473">
        <v>117000</v>
      </c>
      <c r="H6473" t="s">
        <v>1835</v>
      </c>
      <c r="I6473" t="s">
        <v>18697</v>
      </c>
      <c r="J6473" t="s">
        <v>18696</v>
      </c>
      <c r="K6473" t="s">
        <v>7</v>
      </c>
      <c r="L6473" s="7">
        <v>4000000</v>
      </c>
      <c r="M6473" s="7">
        <v>13008928</v>
      </c>
      <c r="N6473" t="s">
        <v>16914</v>
      </c>
      <c r="O6473">
        <v>94</v>
      </c>
      <c r="P6473" s="8">
        <f>_xlfn.XLOOKUP(D6473,Consumer_Price_Index!A:A,Consumer_Price_Index!B:B)</f>
        <v>118.3</v>
      </c>
      <c r="Q6473" s="13">
        <f>IF(ISNUMBER(M6473), M6473*(Consumer_Price_Index!$B$45/(_xlfn.XLOOKUP('Working Data'!D1251,Consumer_Price_Index!A:A,Consumer_Price_Index!B:B))), "Missing")</f>
        <v>26009319.95800525</v>
      </c>
      <c r="R6473" t="str">
        <f t="shared" si="101"/>
        <v>Yes</v>
      </c>
    </row>
    <row r="6474" spans="1:18" x14ac:dyDescent="0.25">
      <c r="A6474" t="s">
        <v>12116</v>
      </c>
      <c r="B6474" t="s">
        <v>68</v>
      </c>
      <c r="C6474" t="s">
        <v>11</v>
      </c>
      <c r="D6474" s="11">
        <v>2000</v>
      </c>
      <c r="E6474" t="s">
        <v>11360</v>
      </c>
      <c r="F6474">
        <v>7.3</v>
      </c>
      <c r="G6474">
        <v>55000</v>
      </c>
      <c r="H6474" t="s">
        <v>4451</v>
      </c>
      <c r="I6474" t="s">
        <v>12115</v>
      </c>
      <c r="J6474" t="s">
        <v>671</v>
      </c>
      <c r="K6474" t="s">
        <v>7</v>
      </c>
      <c r="L6474" s="7">
        <v>80000000</v>
      </c>
      <c r="M6474" s="7">
        <v>66579890</v>
      </c>
      <c r="N6474" t="s">
        <v>666</v>
      </c>
      <c r="O6474">
        <v>145</v>
      </c>
      <c r="P6474" s="8">
        <f>_xlfn.XLOOKUP(D6474,Consumer_Price_Index!A:A,Consumer_Price_Index!B:B)</f>
        <v>172.2</v>
      </c>
      <c r="Q6474" s="13">
        <f>IF(ISNUMBER(M6474), M6474*(Consumer_Price_Index!$B$45/(_xlfn.XLOOKUP('Working Data'!D3745,Consumer_Price_Index!A:A,Consumer_Price_Index!B:B))), "Missing")</f>
        <v>88357545.657665491</v>
      </c>
      <c r="R6474" t="str">
        <f t="shared" si="101"/>
        <v>Yes</v>
      </c>
    </row>
    <row r="6475" spans="1:18" x14ac:dyDescent="0.25">
      <c r="A6475" t="s">
        <v>15933</v>
      </c>
      <c r="B6475" t="s">
        <v>41</v>
      </c>
      <c r="C6475" t="s">
        <v>409</v>
      </c>
      <c r="D6475" s="11">
        <v>1993</v>
      </c>
      <c r="E6475" t="s">
        <v>15734</v>
      </c>
      <c r="F6475">
        <v>7.3</v>
      </c>
      <c r="G6475">
        <v>49000</v>
      </c>
      <c r="H6475" t="s">
        <v>9034</v>
      </c>
      <c r="I6475" t="s">
        <v>15932</v>
      </c>
      <c r="J6475" t="s">
        <v>1004</v>
      </c>
      <c r="K6475" t="s">
        <v>7</v>
      </c>
      <c r="M6475" s="7">
        <v>4104962</v>
      </c>
      <c r="N6475" t="s">
        <v>15931</v>
      </c>
      <c r="O6475">
        <v>115</v>
      </c>
      <c r="P6475" s="8">
        <f>_xlfn.XLOOKUP(D6475,Consumer_Price_Index!A:A,Consumer_Price_Index!B:B)</f>
        <v>144.5</v>
      </c>
      <c r="Q6475" s="13">
        <f>IF(ISNUMBER(M6475), M6475*(Consumer_Price_Index!$B$45/(_xlfn.XLOOKUP('Working Data'!D2303,Consumer_Price_Index!A:A,Consumer_Price_Index!B:B))), "Missing")</f>
        <v>11624367.299256505</v>
      </c>
      <c r="R6475" t="str">
        <f t="shared" si="101"/>
        <v>No</v>
      </c>
    </row>
    <row r="6476" spans="1:18" x14ac:dyDescent="0.25">
      <c r="A6476" t="s">
        <v>20319</v>
      </c>
      <c r="B6476" t="s">
        <v>41</v>
      </c>
      <c r="C6476" t="s">
        <v>34</v>
      </c>
      <c r="D6476" s="11">
        <v>1985</v>
      </c>
      <c r="E6476" t="s">
        <v>20124</v>
      </c>
      <c r="F6476">
        <v>7.3</v>
      </c>
      <c r="G6476">
        <v>31000</v>
      </c>
      <c r="H6476" t="s">
        <v>6311</v>
      </c>
      <c r="I6476" t="s">
        <v>15542</v>
      </c>
      <c r="J6476" t="s">
        <v>19757</v>
      </c>
      <c r="K6476" t="s">
        <v>7</v>
      </c>
      <c r="L6476" s="7">
        <v>6000000</v>
      </c>
      <c r="M6476" s="7">
        <v>17307019</v>
      </c>
      <c r="N6476" t="s">
        <v>19752</v>
      </c>
      <c r="O6476">
        <v>116</v>
      </c>
      <c r="P6476" s="8">
        <f>_xlfn.XLOOKUP(D6476,Consumer_Price_Index!A:A,Consumer_Price_Index!B:B)</f>
        <v>107.6</v>
      </c>
      <c r="Q6476" s="13">
        <f>IF(ISNUMBER(M6476), M6476*(Consumer_Price_Index!$B$45/(_xlfn.XLOOKUP('Working Data'!D648,Consumer_Price_Index!A:A,Consumer_Price_Index!B:B))), "Missing")</f>
        <v>32856378.126479749</v>
      </c>
      <c r="R6476" t="str">
        <f t="shared" si="101"/>
        <v>Yes</v>
      </c>
    </row>
    <row r="6477" spans="1:18" x14ac:dyDescent="0.25">
      <c r="A6477" t="s">
        <v>16523</v>
      </c>
      <c r="B6477" t="s">
        <v>41</v>
      </c>
      <c r="C6477" t="s">
        <v>11</v>
      </c>
      <c r="D6477" s="11">
        <v>1992</v>
      </c>
      <c r="E6477" t="s">
        <v>16376</v>
      </c>
      <c r="F6477">
        <v>7.3</v>
      </c>
      <c r="G6477">
        <v>89000</v>
      </c>
      <c r="H6477" t="s">
        <v>8897</v>
      </c>
      <c r="I6477" t="s">
        <v>8897</v>
      </c>
      <c r="J6477" t="s">
        <v>16522</v>
      </c>
      <c r="K6477" t="s">
        <v>562</v>
      </c>
      <c r="L6477" s="7">
        <v>10000000</v>
      </c>
      <c r="M6477" s="7">
        <v>4184990</v>
      </c>
      <c r="N6477" t="s">
        <v>666</v>
      </c>
      <c r="O6477">
        <v>134</v>
      </c>
      <c r="P6477" s="8">
        <f>_xlfn.XLOOKUP(D6477,Consumer_Price_Index!A:A,Consumer_Price_Index!B:B)</f>
        <v>140.30000000000001</v>
      </c>
      <c r="Q6477" s="13">
        <f>IF(ISNUMBER(M6477), M6477*(Consumer_Price_Index!$B$45/(_xlfn.XLOOKUP('Working Data'!D2073,Consumer_Price_Index!A:A,Consumer_Price_Index!B:B))), "Missing")</f>
        <v>5313193.5541666662</v>
      </c>
      <c r="R6477" t="str">
        <f t="shared" si="101"/>
        <v>Yes</v>
      </c>
    </row>
    <row r="6478" spans="1:18" x14ac:dyDescent="0.25">
      <c r="A6478" t="s">
        <v>4196</v>
      </c>
      <c r="B6478" t="s">
        <v>68</v>
      </c>
      <c r="C6478" t="s">
        <v>11</v>
      </c>
      <c r="D6478" s="11">
        <v>2014</v>
      </c>
      <c r="E6478" t="s">
        <v>4195</v>
      </c>
      <c r="F6478">
        <v>7.3</v>
      </c>
      <c r="G6478">
        <v>46000</v>
      </c>
      <c r="H6478" t="s">
        <v>4194</v>
      </c>
      <c r="I6478" t="s">
        <v>4194</v>
      </c>
      <c r="J6478" t="s">
        <v>4193</v>
      </c>
      <c r="K6478" t="s">
        <v>4192</v>
      </c>
      <c r="M6478" s="7">
        <v>9016922</v>
      </c>
      <c r="N6478" t="s">
        <v>4191</v>
      </c>
      <c r="O6478">
        <v>95</v>
      </c>
      <c r="P6478" s="8">
        <f>_xlfn.XLOOKUP(D6478,Consumer_Price_Index!A:A,Consumer_Price_Index!B:B)</f>
        <v>236.7</v>
      </c>
      <c r="Q6478" s="13">
        <f>IF(ISNUMBER(M6478), M6478*(Consumer_Price_Index!$B$45/(_xlfn.XLOOKUP('Working Data'!D6611,Consumer_Price_Index!A:A,Consumer_Price_Index!B:B))), "Missing")</f>
        <v>10941681.136598965</v>
      </c>
      <c r="R6478" t="str">
        <f t="shared" si="101"/>
        <v>No</v>
      </c>
    </row>
    <row r="6479" spans="1:18" x14ac:dyDescent="0.25">
      <c r="A6479" t="s">
        <v>12301</v>
      </c>
      <c r="B6479" t="s">
        <v>68</v>
      </c>
      <c r="C6479" t="s">
        <v>11</v>
      </c>
      <c r="D6479" s="11">
        <v>2000</v>
      </c>
      <c r="E6479" t="s">
        <v>12174</v>
      </c>
      <c r="F6479">
        <v>7.3</v>
      </c>
      <c r="G6479">
        <v>396000</v>
      </c>
      <c r="H6479" t="s">
        <v>953</v>
      </c>
      <c r="I6479" t="s">
        <v>953</v>
      </c>
      <c r="J6479" t="s">
        <v>1878</v>
      </c>
      <c r="K6479" t="s">
        <v>7</v>
      </c>
      <c r="L6479" s="7">
        <v>75000000</v>
      </c>
      <c r="M6479" s="7">
        <v>248118121</v>
      </c>
      <c r="N6479" t="s">
        <v>6122</v>
      </c>
      <c r="O6479">
        <v>106</v>
      </c>
      <c r="P6479" s="8">
        <f>_xlfn.XLOOKUP(D6479,Consumer_Price_Index!A:A,Consumer_Price_Index!B:B)</f>
        <v>172.2</v>
      </c>
      <c r="Q6479" s="13">
        <f>IF(ISNUMBER(M6479), M6479*(Consumer_Price_Index!$B$45/(_xlfn.XLOOKUP('Working Data'!D3660,Consumer_Price_Index!A:A,Consumer_Price_Index!B:B))), "Missing")</f>
        <v>308452025.57609141</v>
      </c>
      <c r="R6479" t="str">
        <f t="shared" si="101"/>
        <v>Yes</v>
      </c>
    </row>
    <row r="6480" spans="1:18" x14ac:dyDescent="0.25">
      <c r="A6480" t="s">
        <v>15922</v>
      </c>
      <c r="B6480" t="s">
        <v>41</v>
      </c>
      <c r="C6480" t="s">
        <v>409</v>
      </c>
      <c r="D6480" s="11">
        <v>1993</v>
      </c>
      <c r="E6480" t="s">
        <v>15588</v>
      </c>
      <c r="F6480">
        <v>7.3</v>
      </c>
      <c r="G6480">
        <v>18000</v>
      </c>
      <c r="H6480" t="s">
        <v>12940</v>
      </c>
      <c r="I6480" t="s">
        <v>15921</v>
      </c>
      <c r="J6480" t="s">
        <v>8800</v>
      </c>
      <c r="K6480" t="s">
        <v>7</v>
      </c>
      <c r="L6480" s="7">
        <v>15000000</v>
      </c>
      <c r="M6480" s="7">
        <v>39100956</v>
      </c>
      <c r="N6480" t="s">
        <v>6122</v>
      </c>
      <c r="O6480">
        <v>118</v>
      </c>
      <c r="P6480" s="8">
        <f>_xlfn.XLOOKUP(D6480,Consumer_Price_Index!A:A,Consumer_Price_Index!B:B)</f>
        <v>144.5</v>
      </c>
      <c r="Q6480" s="13">
        <f>IF(ISNUMBER(M6480), M6480*(Consumer_Price_Index!$B$45/(_xlfn.XLOOKUP('Working Data'!D2309,Consumer_Price_Index!A:A,Consumer_Price_Index!B:B))), "Missing")</f>
        <v>50334014.75792142</v>
      </c>
      <c r="R6480" t="str">
        <f t="shared" si="101"/>
        <v>Yes</v>
      </c>
    </row>
    <row r="6481" spans="1:18" x14ac:dyDescent="0.25">
      <c r="A6481" t="s">
        <v>21560</v>
      </c>
      <c r="B6481" t="s">
        <v>41</v>
      </c>
      <c r="C6481" t="s">
        <v>24</v>
      </c>
      <c r="D6481" s="11">
        <v>1981</v>
      </c>
      <c r="E6481" t="s">
        <v>21318</v>
      </c>
      <c r="F6481">
        <v>7.3</v>
      </c>
      <c r="G6481">
        <v>2700</v>
      </c>
      <c r="H6481" t="s">
        <v>14755</v>
      </c>
      <c r="I6481" t="s">
        <v>21559</v>
      </c>
      <c r="J6481" t="s">
        <v>8932</v>
      </c>
      <c r="K6481" t="s">
        <v>7</v>
      </c>
      <c r="L6481" s="7">
        <v>13000000</v>
      </c>
      <c r="M6481" s="7">
        <v>8206145</v>
      </c>
      <c r="N6481" t="s">
        <v>704</v>
      </c>
      <c r="O6481">
        <v>119</v>
      </c>
      <c r="P6481" s="8">
        <f>_xlfn.XLOOKUP(D6481,Consumer_Price_Index!A:A,Consumer_Price_Index!B:B)</f>
        <v>90.9</v>
      </c>
      <c r="Q6481" s="13">
        <f>IF(ISNUMBER(M6481), M6481*(Consumer_Price_Index!$B$45/(_xlfn.XLOOKUP('Working Data'!D191,Consumer_Price_Index!A:A,Consumer_Price_Index!B:B))), "Missing")</f>
        <v>9778695.2737583108</v>
      </c>
      <c r="R6481" t="str">
        <f t="shared" si="101"/>
        <v>Yes</v>
      </c>
    </row>
    <row r="6482" spans="1:18" x14ac:dyDescent="0.25">
      <c r="A6482" t="s">
        <v>18695</v>
      </c>
      <c r="B6482" t="s">
        <v>101</v>
      </c>
      <c r="C6482" t="s">
        <v>34</v>
      </c>
      <c r="D6482" s="11">
        <v>1988</v>
      </c>
      <c r="E6482" t="s">
        <v>18327</v>
      </c>
      <c r="F6482">
        <v>7.3</v>
      </c>
      <c r="G6482">
        <v>103000</v>
      </c>
      <c r="H6482" t="s">
        <v>1910</v>
      </c>
      <c r="I6482" t="s">
        <v>9583</v>
      </c>
      <c r="J6482" t="s">
        <v>9765</v>
      </c>
      <c r="K6482" t="s">
        <v>265</v>
      </c>
      <c r="L6482" s="7">
        <v>35000000</v>
      </c>
      <c r="M6482" s="7">
        <v>57269863</v>
      </c>
      <c r="N6482" t="s">
        <v>704</v>
      </c>
      <c r="O6482">
        <v>126</v>
      </c>
      <c r="P6482" s="8">
        <f>_xlfn.XLOOKUP(D6482,Consumer_Price_Index!A:A,Consumer_Price_Index!B:B)</f>
        <v>118.3</v>
      </c>
      <c r="Q6482" s="13">
        <f>IF(ISNUMBER(M6482), M6482*(Consumer_Price_Index!$B$45/(_xlfn.XLOOKUP('Working Data'!D1252,Consumer_Price_Index!A:A,Consumer_Price_Index!B:B))), "Missing")</f>
        <v>153610275.14172536</v>
      </c>
      <c r="R6482" t="str">
        <f t="shared" si="101"/>
        <v>Yes</v>
      </c>
    </row>
    <row r="6483" spans="1:18" x14ac:dyDescent="0.25">
      <c r="A6483" t="s">
        <v>20339</v>
      </c>
      <c r="C6483" t="s">
        <v>11</v>
      </c>
      <c r="D6483" s="11">
        <v>1984</v>
      </c>
      <c r="E6483" t="s">
        <v>19302</v>
      </c>
      <c r="F6483">
        <v>7.3</v>
      </c>
      <c r="G6483">
        <v>67</v>
      </c>
      <c r="H6483" t="s">
        <v>19788</v>
      </c>
      <c r="I6483" t="s">
        <v>20338</v>
      </c>
      <c r="J6483" t="s">
        <v>20337</v>
      </c>
      <c r="K6483" t="s">
        <v>265</v>
      </c>
      <c r="M6483" s="7">
        <v>2729</v>
      </c>
      <c r="N6483" t="s">
        <v>15052</v>
      </c>
      <c r="O6483">
        <v>89</v>
      </c>
      <c r="P6483" s="8">
        <f>_xlfn.XLOOKUP(D6483,Consumer_Price_Index!A:A,Consumer_Price_Index!B:B)</f>
        <v>103.9</v>
      </c>
      <c r="Q6483" s="13">
        <f>IF(ISNUMBER(M6483), M6483*(Consumer_Price_Index!$B$45/(_xlfn.XLOOKUP('Working Data'!D640,Consumer_Price_Index!A:A,Consumer_Price_Index!B:B))), "Missing")</f>
        <v>4401.9391212281625</v>
      </c>
      <c r="R6483" t="str">
        <f t="shared" si="101"/>
        <v>No</v>
      </c>
    </row>
    <row r="6484" spans="1:18" x14ac:dyDescent="0.25">
      <c r="A6484" t="s">
        <v>3715</v>
      </c>
      <c r="B6484" t="s">
        <v>68</v>
      </c>
      <c r="C6484" t="s">
        <v>409</v>
      </c>
      <c r="D6484" s="11">
        <v>2015</v>
      </c>
      <c r="E6484" t="s">
        <v>3477</v>
      </c>
      <c r="F6484">
        <v>7.3</v>
      </c>
      <c r="G6484">
        <v>56000</v>
      </c>
      <c r="H6484" t="s">
        <v>673</v>
      </c>
      <c r="I6484" t="s">
        <v>3714</v>
      </c>
      <c r="J6484" t="s">
        <v>1247</v>
      </c>
      <c r="K6484" t="s">
        <v>265</v>
      </c>
      <c r="L6484" s="7">
        <v>11000000</v>
      </c>
      <c r="M6484" s="7">
        <v>61619773</v>
      </c>
      <c r="N6484" t="s">
        <v>3713</v>
      </c>
      <c r="O6484">
        <v>109</v>
      </c>
      <c r="P6484" s="8">
        <f>_xlfn.XLOOKUP(D6484,Consumer_Price_Index!A:A,Consumer_Price_Index!B:B)</f>
        <v>237</v>
      </c>
      <c r="Q6484" s="13">
        <f>IF(ISNUMBER(M6484), M6484*(Consumer_Price_Index!$B$45/(_xlfn.XLOOKUP('Working Data'!D6773,Consumer_Price_Index!A:A,Consumer_Price_Index!B:B))), "Missing")</f>
        <v>80581737.481115878</v>
      </c>
      <c r="R6484" t="str">
        <f t="shared" si="101"/>
        <v>Yes</v>
      </c>
    </row>
    <row r="6485" spans="1:18" x14ac:dyDescent="0.25">
      <c r="A6485" t="s">
        <v>12163</v>
      </c>
      <c r="B6485" t="s">
        <v>41</v>
      </c>
      <c r="C6485" t="s">
        <v>24</v>
      </c>
      <c r="D6485" s="11">
        <v>2000</v>
      </c>
      <c r="E6485" t="s">
        <v>12162</v>
      </c>
      <c r="F6485">
        <v>7.3</v>
      </c>
      <c r="G6485">
        <v>62000</v>
      </c>
      <c r="H6485" t="s">
        <v>9277</v>
      </c>
      <c r="I6485" t="s">
        <v>12161</v>
      </c>
      <c r="J6485" t="s">
        <v>4279</v>
      </c>
      <c r="K6485" t="s">
        <v>7</v>
      </c>
      <c r="L6485" s="7">
        <v>55000000</v>
      </c>
      <c r="M6485" s="7">
        <v>33426588</v>
      </c>
      <c r="N6485" t="s">
        <v>12160</v>
      </c>
      <c r="O6485">
        <v>107</v>
      </c>
      <c r="P6485" s="8">
        <f>_xlfn.XLOOKUP(D6485,Consumer_Price_Index!A:A,Consumer_Price_Index!B:B)</f>
        <v>172.2</v>
      </c>
      <c r="Q6485" s="13">
        <f>IF(ISNUMBER(M6485), M6485*(Consumer_Price_Index!$B$45/(_xlfn.XLOOKUP('Working Data'!D3728,Consumer_Price_Index!A:A,Consumer_Price_Index!B:B))), "Missing")</f>
        <v>74780333.066079289</v>
      </c>
      <c r="R6485" t="str">
        <f t="shared" si="101"/>
        <v>Yes</v>
      </c>
    </row>
    <row r="6486" spans="1:18" x14ac:dyDescent="0.25">
      <c r="A6486" t="s">
        <v>8741</v>
      </c>
      <c r="B6486" t="s">
        <v>41</v>
      </c>
      <c r="C6486" t="s">
        <v>24</v>
      </c>
      <c r="D6486" s="11">
        <v>2006</v>
      </c>
      <c r="E6486" t="s">
        <v>8436</v>
      </c>
      <c r="F6486">
        <v>7.3</v>
      </c>
      <c r="G6486">
        <v>54000</v>
      </c>
      <c r="H6486" t="s">
        <v>8740</v>
      </c>
      <c r="I6486" t="s">
        <v>8740</v>
      </c>
      <c r="J6486" t="s">
        <v>8739</v>
      </c>
      <c r="K6486" t="s">
        <v>7</v>
      </c>
      <c r="L6486" s="7">
        <v>1000000</v>
      </c>
      <c r="M6486" s="7">
        <v>454026</v>
      </c>
      <c r="N6486" t="s">
        <v>8738</v>
      </c>
      <c r="O6486">
        <v>88</v>
      </c>
      <c r="P6486" s="8">
        <f>_xlfn.XLOOKUP(D6486,Consumer_Price_Index!A:A,Consumer_Price_Index!B:B)</f>
        <v>201.6</v>
      </c>
      <c r="Q6486" s="13">
        <f>IF(ISNUMBER(M6486), M6486*(Consumer_Price_Index!$B$45/(_xlfn.XLOOKUP('Working Data'!D5000,Consumer_Price_Index!A:A,Consumer_Price_Index!B:B))), "Missing")</f>
        <v>933479.90688259108</v>
      </c>
      <c r="R6486" t="str">
        <f t="shared" si="101"/>
        <v>Yes</v>
      </c>
    </row>
    <row r="6487" spans="1:18" x14ac:dyDescent="0.25">
      <c r="A6487" t="s">
        <v>3881</v>
      </c>
      <c r="B6487" t="s">
        <v>41</v>
      </c>
      <c r="C6487" t="s">
        <v>24</v>
      </c>
      <c r="D6487" s="11">
        <v>2015</v>
      </c>
      <c r="E6487" t="s">
        <v>3632</v>
      </c>
      <c r="F6487">
        <v>7.3</v>
      </c>
      <c r="G6487">
        <v>74000</v>
      </c>
      <c r="H6487" t="s">
        <v>3880</v>
      </c>
      <c r="I6487" t="s">
        <v>3880</v>
      </c>
      <c r="J6487" t="s">
        <v>2412</v>
      </c>
      <c r="K6487" t="s">
        <v>300</v>
      </c>
      <c r="M6487" s="7">
        <v>23459358</v>
      </c>
      <c r="N6487" t="s">
        <v>3879</v>
      </c>
      <c r="O6487">
        <v>124</v>
      </c>
      <c r="P6487" s="8">
        <f>_xlfn.XLOOKUP(D6487,Consumer_Price_Index!A:A,Consumer_Price_Index!B:B)</f>
        <v>237</v>
      </c>
      <c r="Q6487" s="13">
        <f>IF(ISNUMBER(M6487), M6487*(Consumer_Price_Index!$B$45/(_xlfn.XLOOKUP('Working Data'!D6723,Consumer_Price_Index!A:A,Consumer_Price_Index!B:B))), "Missing")</f>
        <v>54690637.969395563</v>
      </c>
      <c r="R6487" t="str">
        <f t="shared" si="101"/>
        <v>No</v>
      </c>
    </row>
    <row r="6488" spans="1:18" x14ac:dyDescent="0.25">
      <c r="A6488">
        <v>2046</v>
      </c>
      <c r="B6488" t="s">
        <v>41</v>
      </c>
      <c r="C6488" t="s">
        <v>11</v>
      </c>
      <c r="D6488" s="11">
        <v>2004</v>
      </c>
      <c r="E6488" t="s">
        <v>9995</v>
      </c>
      <c r="F6488">
        <v>7.4</v>
      </c>
      <c r="G6488">
        <v>53000</v>
      </c>
      <c r="H6488" t="s">
        <v>4873</v>
      </c>
      <c r="I6488" t="s">
        <v>4873</v>
      </c>
      <c r="J6488" t="s">
        <v>4872</v>
      </c>
      <c r="K6488" t="s">
        <v>226</v>
      </c>
      <c r="L6488" s="7">
        <v>12000000</v>
      </c>
      <c r="M6488" s="7">
        <v>20205757</v>
      </c>
      <c r="N6488" t="s">
        <v>9994</v>
      </c>
      <c r="O6488">
        <v>129</v>
      </c>
      <c r="P6488" s="8">
        <f>_xlfn.XLOOKUP(D6488,Consumer_Price_Index!A:A,Consumer_Price_Index!B:B)</f>
        <v>188.9</v>
      </c>
      <c r="Q6488" s="13">
        <f>IF(ISNUMBER(M6488), M6488*(Consumer_Price_Index!$B$45/(_xlfn.XLOOKUP('Working Data'!D4525,Consumer_Price_Index!A:A,Consumer_Price_Index!B:B))), "Missing")</f>
        <v>40398255.629265092</v>
      </c>
      <c r="R6488" t="str">
        <f t="shared" si="101"/>
        <v>Yes</v>
      </c>
    </row>
    <row r="6489" spans="1:18" x14ac:dyDescent="0.25">
      <c r="A6489" t="s">
        <v>9529</v>
      </c>
      <c r="B6489" t="s">
        <v>41</v>
      </c>
      <c r="C6489" t="s">
        <v>11</v>
      </c>
      <c r="D6489" s="11">
        <v>2005</v>
      </c>
      <c r="E6489" t="s">
        <v>9223</v>
      </c>
      <c r="F6489">
        <v>7.4</v>
      </c>
      <c r="G6489">
        <v>228000</v>
      </c>
      <c r="H6489" t="s">
        <v>4348</v>
      </c>
      <c r="I6489" t="s">
        <v>5817</v>
      </c>
      <c r="J6489" t="s">
        <v>1931</v>
      </c>
      <c r="K6489" t="s">
        <v>95</v>
      </c>
      <c r="L6489" s="7">
        <v>32000000</v>
      </c>
      <c r="M6489" s="7">
        <v>61385065</v>
      </c>
      <c r="N6489" t="s">
        <v>666</v>
      </c>
      <c r="O6489">
        <v>96</v>
      </c>
      <c r="P6489" s="8">
        <f>_xlfn.XLOOKUP(D6489,Consumer_Price_Index!A:A,Consumer_Price_Index!B:B)</f>
        <v>195.3</v>
      </c>
      <c r="Q6489" s="13">
        <f>IF(ISNUMBER(M6489), M6489*(Consumer_Price_Index!$B$45/(_xlfn.XLOOKUP('Working Data'!D4688,Consumer_Price_Index!A:A,Consumer_Price_Index!B:B))), "Missing")</f>
        <v>129439649.17301039</v>
      </c>
      <c r="R6489" t="str">
        <f t="shared" si="101"/>
        <v>Yes</v>
      </c>
    </row>
    <row r="6490" spans="1:18" x14ac:dyDescent="0.25">
      <c r="A6490" t="s">
        <v>8802</v>
      </c>
      <c r="B6490" t="s">
        <v>101</v>
      </c>
      <c r="C6490" t="s">
        <v>11</v>
      </c>
      <c r="D6490" s="11">
        <v>2006</v>
      </c>
      <c r="E6490" t="s">
        <v>8801</v>
      </c>
      <c r="F6490">
        <v>7.4</v>
      </c>
      <c r="G6490">
        <v>19000</v>
      </c>
      <c r="H6490" t="s">
        <v>1458</v>
      </c>
      <c r="I6490" t="s">
        <v>1458</v>
      </c>
      <c r="J6490" t="s">
        <v>8800</v>
      </c>
      <c r="K6490" t="s">
        <v>7</v>
      </c>
      <c r="L6490" s="7">
        <v>8000000</v>
      </c>
      <c r="M6490" s="7">
        <v>18948425</v>
      </c>
      <c r="N6490" t="s">
        <v>8799</v>
      </c>
      <c r="O6490">
        <v>112</v>
      </c>
      <c r="P6490" s="8">
        <f>_xlfn.XLOOKUP(D6490,Consumer_Price_Index!A:A,Consumer_Price_Index!B:B)</f>
        <v>201.6</v>
      </c>
      <c r="Q6490" s="13">
        <f>IF(ISNUMBER(M6490), M6490*(Consumer_Price_Index!$B$45/(_xlfn.XLOOKUP('Working Data'!D4981,Consumer_Price_Index!A:A,Consumer_Price_Index!B:B))), "Missing")</f>
        <v>35420767.469325148</v>
      </c>
      <c r="R6490" t="str">
        <f t="shared" si="101"/>
        <v>Yes</v>
      </c>
    </row>
    <row r="6491" spans="1:18" x14ac:dyDescent="0.25">
      <c r="A6491" t="s">
        <v>10358</v>
      </c>
      <c r="B6491" t="s">
        <v>41</v>
      </c>
      <c r="C6491" t="s">
        <v>409</v>
      </c>
      <c r="D6491" s="11">
        <v>2003</v>
      </c>
      <c r="E6491" t="s">
        <v>10357</v>
      </c>
      <c r="F6491">
        <v>7.4</v>
      </c>
      <c r="G6491">
        <v>48000</v>
      </c>
      <c r="H6491" t="s">
        <v>6580</v>
      </c>
      <c r="I6491" t="s">
        <v>10356</v>
      </c>
      <c r="J6491" t="s">
        <v>5905</v>
      </c>
      <c r="K6491" t="s">
        <v>7</v>
      </c>
      <c r="M6491" s="7">
        <v>7986084</v>
      </c>
      <c r="N6491" t="s">
        <v>10355</v>
      </c>
      <c r="O6491">
        <v>101</v>
      </c>
      <c r="P6491" s="8">
        <f>_xlfn.XLOOKUP(D6491,Consumer_Price_Index!A:A,Consumer_Price_Index!B:B)</f>
        <v>184</v>
      </c>
      <c r="Q6491" s="13">
        <f>IF(ISNUMBER(M6491), M6491*(Consumer_Price_Index!$B$45/(_xlfn.XLOOKUP('Working Data'!D4392,Consumer_Price_Index!A:A,Consumer_Price_Index!B:B))), "Missing")</f>
        <v>9928028.538555691</v>
      </c>
      <c r="R6491" t="str">
        <f t="shared" si="101"/>
        <v>No</v>
      </c>
    </row>
    <row r="6492" spans="1:18" x14ac:dyDescent="0.25">
      <c r="A6492" t="s">
        <v>8966</v>
      </c>
      <c r="B6492" t="s">
        <v>41</v>
      </c>
      <c r="C6492" t="s">
        <v>11</v>
      </c>
      <c r="D6492" s="11">
        <v>2006</v>
      </c>
      <c r="E6492" t="s">
        <v>8964</v>
      </c>
      <c r="F6492">
        <v>7.4</v>
      </c>
      <c r="G6492">
        <v>293000</v>
      </c>
      <c r="H6492" t="s">
        <v>4043</v>
      </c>
      <c r="I6492" t="s">
        <v>7609</v>
      </c>
      <c r="J6492" t="s">
        <v>878</v>
      </c>
      <c r="K6492" t="s">
        <v>7</v>
      </c>
      <c r="L6492" s="7">
        <v>25000000</v>
      </c>
      <c r="M6492" s="7">
        <v>135330182</v>
      </c>
      <c r="N6492" t="s">
        <v>108</v>
      </c>
      <c r="O6492">
        <v>143</v>
      </c>
      <c r="P6492" s="8">
        <f>_xlfn.XLOOKUP(D6492,Consumer_Price_Index!A:A,Consumer_Price_Index!B:B)</f>
        <v>201.6</v>
      </c>
      <c r="Q6492" s="13">
        <f>IF(ISNUMBER(M6492), M6492*(Consumer_Price_Index!$B$45/(_xlfn.XLOOKUP('Working Data'!D4916,Consumer_Price_Index!A:A,Consumer_Price_Index!B:B))), "Missing")</f>
        <v>500426049.21601939</v>
      </c>
      <c r="R6492" t="str">
        <f t="shared" si="101"/>
        <v>Yes</v>
      </c>
    </row>
    <row r="6493" spans="1:18" x14ac:dyDescent="0.25">
      <c r="A6493" t="s">
        <v>7723</v>
      </c>
      <c r="C6493" t="s">
        <v>11</v>
      </c>
      <c r="D6493" s="11">
        <v>1980</v>
      </c>
      <c r="E6493" t="s">
        <v>21858</v>
      </c>
      <c r="F6493">
        <v>7.4</v>
      </c>
      <c r="G6493">
        <v>1300</v>
      </c>
      <c r="H6493" t="s">
        <v>21857</v>
      </c>
      <c r="I6493" t="s">
        <v>21857</v>
      </c>
      <c r="J6493" t="s">
        <v>21856</v>
      </c>
      <c r="K6493" t="s">
        <v>265</v>
      </c>
      <c r="M6493" s="7">
        <v>109749</v>
      </c>
      <c r="N6493" t="s">
        <v>21855</v>
      </c>
      <c r="O6493">
        <v>95</v>
      </c>
      <c r="P6493" s="8">
        <f>_xlfn.XLOOKUP(D6493,Consumer_Price_Index!A:A,Consumer_Price_Index!B:B)</f>
        <v>82.4</v>
      </c>
      <c r="Q6493" s="13">
        <f>IF(ISNUMBER(M6493), M6493*(Consumer_Price_Index!$B$45/(_xlfn.XLOOKUP('Working Data'!D80,Consumer_Price_Index!A:A,Consumer_Price_Index!B:B))), "Missing")</f>
        <v>185883.93718732629</v>
      </c>
      <c r="R6493" t="str">
        <f t="shared" si="101"/>
        <v>No</v>
      </c>
    </row>
    <row r="6494" spans="1:18" x14ac:dyDescent="0.25">
      <c r="A6494" t="s">
        <v>17591</v>
      </c>
      <c r="B6494" t="s">
        <v>101</v>
      </c>
      <c r="C6494" t="s">
        <v>100</v>
      </c>
      <c r="D6494" s="11">
        <v>1990</v>
      </c>
      <c r="E6494" t="s">
        <v>17374</v>
      </c>
      <c r="F6494">
        <v>7.4</v>
      </c>
      <c r="G6494">
        <v>416000</v>
      </c>
      <c r="H6494" t="s">
        <v>1359</v>
      </c>
      <c r="I6494" t="s">
        <v>1359</v>
      </c>
      <c r="J6494" t="s">
        <v>10966</v>
      </c>
      <c r="K6494" t="s">
        <v>7</v>
      </c>
      <c r="L6494" s="7">
        <v>40000000</v>
      </c>
      <c r="M6494" s="7">
        <v>245077583</v>
      </c>
      <c r="N6494" t="s">
        <v>103</v>
      </c>
      <c r="O6494">
        <v>118</v>
      </c>
      <c r="P6494" s="8">
        <f>_xlfn.XLOOKUP(D6494,Consumer_Price_Index!A:A,Consumer_Price_Index!B:B)</f>
        <v>130.69999999999999</v>
      </c>
      <c r="Q6494" s="13">
        <f>IF(ISNUMBER(M6494), M6494*(Consumer_Price_Index!$B$45/(_xlfn.XLOOKUP('Working Data'!D1668,Consumer_Price_Index!A:A,Consumer_Price_Index!B:B))), "Missing")</f>
        <v>516782972.59584779</v>
      </c>
      <c r="R6494" t="str">
        <f t="shared" si="101"/>
        <v>Yes</v>
      </c>
    </row>
    <row r="6495" spans="1:18" x14ac:dyDescent="0.25">
      <c r="A6495" t="s">
        <v>9855</v>
      </c>
      <c r="B6495" t="s">
        <v>5244</v>
      </c>
      <c r="C6495" t="s">
        <v>87</v>
      </c>
      <c r="D6495" s="11">
        <v>2004</v>
      </c>
      <c r="E6495" t="s">
        <v>9526</v>
      </c>
      <c r="F6495">
        <v>7.4</v>
      </c>
      <c r="G6495">
        <v>57000</v>
      </c>
      <c r="H6495" t="s">
        <v>2774</v>
      </c>
      <c r="I6495" t="s">
        <v>2774</v>
      </c>
      <c r="J6495" t="s">
        <v>9854</v>
      </c>
      <c r="K6495" t="s">
        <v>578</v>
      </c>
      <c r="L6495" s="7">
        <v>5000000</v>
      </c>
      <c r="M6495" s="7">
        <v>40423279</v>
      </c>
      <c r="N6495" t="s">
        <v>8841</v>
      </c>
      <c r="O6495">
        <v>106</v>
      </c>
      <c r="P6495" s="8">
        <f>_xlfn.XLOOKUP(D6495,Consumer_Price_Index!A:A,Consumer_Price_Index!B:B)</f>
        <v>188.9</v>
      </c>
      <c r="Q6495" s="13">
        <f>IF(ISNUMBER(M6495), M6495*(Consumer_Price_Index!$B$45/(_xlfn.XLOOKUP('Working Data'!D4580,Consumer_Price_Index!A:A,Consumer_Price_Index!B:B))), "Missing")</f>
        <v>78502059.345442951</v>
      </c>
      <c r="R6495" t="str">
        <f t="shared" si="101"/>
        <v>Yes</v>
      </c>
    </row>
    <row r="6496" spans="1:18" x14ac:dyDescent="0.25">
      <c r="A6496" t="s">
        <v>19065</v>
      </c>
      <c r="B6496" t="s">
        <v>101</v>
      </c>
      <c r="C6496" t="s">
        <v>24</v>
      </c>
      <c r="D6496" s="11">
        <v>1987</v>
      </c>
      <c r="E6496" t="s">
        <v>18205</v>
      </c>
      <c r="F6496">
        <v>7.4</v>
      </c>
      <c r="G6496">
        <v>13000</v>
      </c>
      <c r="H6496" t="s">
        <v>17653</v>
      </c>
      <c r="I6496" t="s">
        <v>19064</v>
      </c>
      <c r="J6496" t="s">
        <v>17651</v>
      </c>
      <c r="K6496" t="s">
        <v>17115</v>
      </c>
      <c r="M6496" s="7">
        <v>3731829</v>
      </c>
      <c r="N6496" t="s">
        <v>19063</v>
      </c>
      <c r="O6496">
        <v>95</v>
      </c>
      <c r="P6496" s="8">
        <f>_xlfn.XLOOKUP(D6496,Consumer_Price_Index!A:A,Consumer_Price_Index!B:B)</f>
        <v>113.6</v>
      </c>
      <c r="Q6496" s="13">
        <f>IF(ISNUMBER(M6496), M6496*(Consumer_Price_Index!$B$45/(_xlfn.XLOOKUP('Working Data'!D1129,Consumer_Price_Index!A:A,Consumer_Price_Index!B:B))), "Missing")</f>
        <v>6320668.684269038</v>
      </c>
      <c r="R6496" t="str">
        <f t="shared" si="101"/>
        <v>No</v>
      </c>
    </row>
    <row r="6497" spans="1:18" x14ac:dyDescent="0.25">
      <c r="A6497" t="s">
        <v>12620</v>
      </c>
      <c r="B6497" t="s">
        <v>382</v>
      </c>
      <c r="C6497" t="s">
        <v>11</v>
      </c>
      <c r="D6497" s="11">
        <v>1999</v>
      </c>
      <c r="E6497" t="s">
        <v>12619</v>
      </c>
      <c r="F6497">
        <v>7.4</v>
      </c>
      <c r="G6497">
        <v>9500</v>
      </c>
      <c r="H6497" t="s">
        <v>1611</v>
      </c>
      <c r="I6497" t="s">
        <v>1611</v>
      </c>
      <c r="J6497" t="s">
        <v>12618</v>
      </c>
      <c r="K6497" t="s">
        <v>562</v>
      </c>
      <c r="N6497" t="s">
        <v>12617</v>
      </c>
      <c r="O6497">
        <v>92</v>
      </c>
      <c r="P6497" s="8">
        <f>_xlfn.XLOOKUP(D6497,Consumer_Price_Index!A:A,Consumer_Price_Index!B:B)</f>
        <v>166.6</v>
      </c>
      <c r="Q6497" s="13" t="str">
        <f>IF(ISNUMBER(M6497), M6497*(Consumer_Price_Index!$B$45/(_xlfn.XLOOKUP('Working Data'!D3563,Consumer_Price_Index!A:A,Consumer_Price_Index!B:B))), "Missing")</f>
        <v>Missing</v>
      </c>
      <c r="R6497" t="str">
        <f t="shared" si="101"/>
        <v>No</v>
      </c>
    </row>
    <row r="6498" spans="1:18" x14ac:dyDescent="0.25">
      <c r="A6498" t="s">
        <v>9720</v>
      </c>
      <c r="C6498" t="s">
        <v>11</v>
      </c>
      <c r="D6498" s="11">
        <v>2004</v>
      </c>
      <c r="E6498" t="s">
        <v>9719</v>
      </c>
      <c r="F6498">
        <v>7.4</v>
      </c>
      <c r="G6498">
        <v>15000</v>
      </c>
      <c r="H6498" t="s">
        <v>3057</v>
      </c>
      <c r="I6498" t="s">
        <v>3057</v>
      </c>
      <c r="J6498" t="s">
        <v>9718</v>
      </c>
      <c r="K6498" t="s">
        <v>332</v>
      </c>
      <c r="M6498" s="7">
        <v>3764219</v>
      </c>
      <c r="N6498" t="s">
        <v>9717</v>
      </c>
      <c r="O6498">
        <v>110</v>
      </c>
      <c r="P6498" s="8">
        <f>_xlfn.XLOOKUP(D6498,Consumer_Price_Index!A:A,Consumer_Price_Index!B:B)</f>
        <v>188.9</v>
      </c>
      <c r="Q6498" s="13">
        <f>IF(ISNUMBER(M6498), M6498*(Consumer_Price_Index!$B$45/(_xlfn.XLOOKUP('Working Data'!D4617,Consumer_Price_Index!A:A,Consumer_Price_Index!B:B))), "Missing")</f>
        <v>5099855.621609604</v>
      </c>
      <c r="R6498" t="str">
        <f t="shared" si="101"/>
        <v>No</v>
      </c>
    </row>
    <row r="6499" spans="1:18" x14ac:dyDescent="0.25">
      <c r="A6499" t="s">
        <v>5086</v>
      </c>
      <c r="B6499" t="s">
        <v>41</v>
      </c>
      <c r="C6499" t="s">
        <v>24</v>
      </c>
      <c r="D6499" s="11">
        <v>2013</v>
      </c>
      <c r="E6499" t="s">
        <v>4541</v>
      </c>
      <c r="F6499">
        <v>7.4</v>
      </c>
      <c r="G6499">
        <v>147000</v>
      </c>
      <c r="H6499" t="s">
        <v>3053</v>
      </c>
      <c r="I6499" t="s">
        <v>3053</v>
      </c>
      <c r="J6499" t="s">
        <v>648</v>
      </c>
      <c r="K6499" t="s">
        <v>7</v>
      </c>
      <c r="L6499" s="7">
        <v>8000000</v>
      </c>
      <c r="M6499" s="7">
        <v>65652908</v>
      </c>
      <c r="N6499" t="s">
        <v>4173</v>
      </c>
      <c r="O6499">
        <v>104</v>
      </c>
      <c r="P6499" s="8">
        <f>_xlfn.XLOOKUP(D6499,Consumer_Price_Index!A:A,Consumer_Price_Index!B:B)</f>
        <v>233</v>
      </c>
      <c r="Q6499" s="13">
        <f>IF(ISNUMBER(M6499), M6499*(Consumer_Price_Index!$B$45/(_xlfn.XLOOKUP('Working Data'!D6327,Consumer_Price_Index!A:A,Consumer_Price_Index!B:B))), "Missing")</f>
        <v>81617466.616075069</v>
      </c>
      <c r="R6499" t="str">
        <f t="shared" si="101"/>
        <v>Yes</v>
      </c>
    </row>
    <row r="6500" spans="1:18" x14ac:dyDescent="0.25">
      <c r="A6500" t="s">
        <v>19702</v>
      </c>
      <c r="B6500" t="s">
        <v>382</v>
      </c>
      <c r="C6500" t="s">
        <v>11</v>
      </c>
      <c r="D6500" s="11">
        <v>1986</v>
      </c>
      <c r="E6500" t="s">
        <v>19239</v>
      </c>
      <c r="F6500">
        <v>7.4</v>
      </c>
      <c r="G6500">
        <v>19000</v>
      </c>
      <c r="H6500" t="s">
        <v>19701</v>
      </c>
      <c r="I6500" t="s">
        <v>19700</v>
      </c>
      <c r="J6500" t="s">
        <v>19699</v>
      </c>
      <c r="K6500" t="s">
        <v>562</v>
      </c>
      <c r="M6500" s="7">
        <v>2016851</v>
      </c>
      <c r="N6500" t="s">
        <v>5116</v>
      </c>
      <c r="O6500">
        <v>185</v>
      </c>
      <c r="P6500" s="8">
        <f>_xlfn.XLOOKUP(D6500,Consumer_Price_Index!A:A,Consumer_Price_Index!B:B)</f>
        <v>109.6</v>
      </c>
      <c r="Q6500" s="13">
        <f>IF(ISNUMBER(M6500), M6500*(Consumer_Price_Index!$B$45/(_xlfn.XLOOKUP('Working Data'!D885,Consumer_Price_Index!A:A,Consumer_Price_Index!B:B))), "Missing")</f>
        <v>3415978.3196220123</v>
      </c>
      <c r="R6500" t="str">
        <f t="shared" si="101"/>
        <v>No</v>
      </c>
    </row>
    <row r="6501" spans="1:18" x14ac:dyDescent="0.25">
      <c r="A6501" t="s">
        <v>7212</v>
      </c>
      <c r="B6501" t="s">
        <v>41</v>
      </c>
      <c r="C6501" t="s">
        <v>34</v>
      </c>
      <c r="D6501" s="11">
        <v>2009</v>
      </c>
      <c r="E6501" t="s">
        <v>7211</v>
      </c>
      <c r="F6501">
        <v>7.4</v>
      </c>
      <c r="G6501">
        <v>47000</v>
      </c>
      <c r="H6501" t="s">
        <v>7210</v>
      </c>
      <c r="I6501" t="s">
        <v>7209</v>
      </c>
      <c r="J6501" t="s">
        <v>7209</v>
      </c>
      <c r="K6501" t="s">
        <v>7</v>
      </c>
      <c r="L6501" s="7">
        <v>2900000</v>
      </c>
      <c r="M6501" s="7">
        <v>296557</v>
      </c>
      <c r="N6501" t="s">
        <v>7208</v>
      </c>
      <c r="O6501">
        <v>84</v>
      </c>
      <c r="P6501" s="8">
        <f>_xlfn.XLOOKUP(D6501,Consumer_Price_Index!A:A,Consumer_Price_Index!B:B)</f>
        <v>214.5</v>
      </c>
      <c r="Q6501" s="13">
        <f>IF(ISNUMBER(M6501), M6501*(Consumer_Price_Index!$B$45/(_xlfn.XLOOKUP('Working Data'!D5582,Consumer_Price_Index!A:A,Consumer_Price_Index!B:B))), "Missing")</f>
        <v>625335.07197231834</v>
      </c>
      <c r="R6501" t="str">
        <f t="shared" si="101"/>
        <v>Yes</v>
      </c>
    </row>
    <row r="6502" spans="1:18" x14ac:dyDescent="0.25">
      <c r="A6502" t="s">
        <v>1594</v>
      </c>
      <c r="B6502" t="s">
        <v>41</v>
      </c>
      <c r="C6502" t="s">
        <v>24</v>
      </c>
      <c r="D6502" s="11">
        <v>2018</v>
      </c>
      <c r="E6502" t="s">
        <v>1593</v>
      </c>
      <c r="F6502">
        <v>7.4</v>
      </c>
      <c r="G6502">
        <v>29000</v>
      </c>
      <c r="H6502" t="s">
        <v>1592</v>
      </c>
      <c r="I6502" t="s">
        <v>1591</v>
      </c>
      <c r="J6502" t="s">
        <v>1590</v>
      </c>
      <c r="K6502" t="s">
        <v>7</v>
      </c>
      <c r="M6502" s="7">
        <v>5006989</v>
      </c>
      <c r="N6502" t="s">
        <v>1589</v>
      </c>
      <c r="O6502">
        <v>95</v>
      </c>
      <c r="P6502" s="8">
        <f>_xlfn.XLOOKUP(D6502,Consumer_Price_Index!A:A,Consumer_Price_Index!B:B)</f>
        <v>251.1</v>
      </c>
      <c r="Q6502" s="13">
        <f>IF(ISNUMBER(M6502), M6502*(Consumer_Price_Index!$B$45/(_xlfn.XLOOKUP('Working Data'!D7341,Consumer_Price_Index!A:A,Consumer_Price_Index!B:B))), "Missing")</f>
        <v>8076387.2329274742</v>
      </c>
      <c r="R6502" t="str">
        <f t="shared" si="101"/>
        <v>No</v>
      </c>
    </row>
    <row r="6503" spans="1:18" x14ac:dyDescent="0.25">
      <c r="A6503" t="s">
        <v>21796</v>
      </c>
      <c r="B6503" t="s">
        <v>41</v>
      </c>
      <c r="C6503" t="s">
        <v>87</v>
      </c>
      <c r="D6503" s="11">
        <v>1981</v>
      </c>
      <c r="E6503" t="s">
        <v>21513</v>
      </c>
      <c r="F6503">
        <v>7.4</v>
      </c>
      <c r="G6503">
        <v>47000</v>
      </c>
      <c r="H6503" t="s">
        <v>5674</v>
      </c>
      <c r="I6503" t="s">
        <v>5674</v>
      </c>
      <c r="J6503" t="s">
        <v>568</v>
      </c>
      <c r="K6503" t="s">
        <v>7</v>
      </c>
      <c r="L6503" s="7">
        <v>18000000</v>
      </c>
      <c r="M6503" s="7">
        <v>12000000</v>
      </c>
      <c r="N6503" t="s">
        <v>21419</v>
      </c>
      <c r="O6503">
        <v>108</v>
      </c>
      <c r="P6503" s="8">
        <f>_xlfn.XLOOKUP(D6503,Consumer_Price_Index!A:A,Consumer_Price_Index!B:B)</f>
        <v>90.9</v>
      </c>
      <c r="Q6503" s="13">
        <f>IF(ISNUMBER(M6503), M6503*(Consumer_Price_Index!$B$45/(_xlfn.XLOOKUP('Working Data'!D100,Consumer_Price_Index!A:A,Consumer_Price_Index!B:B))), "Missing")</f>
        <v>35191530.317613088</v>
      </c>
      <c r="R6503" t="str">
        <f t="shared" si="101"/>
        <v>Yes</v>
      </c>
    </row>
    <row r="6504" spans="1:18" x14ac:dyDescent="0.25">
      <c r="A6504" t="s">
        <v>21802</v>
      </c>
      <c r="B6504" t="s">
        <v>41</v>
      </c>
      <c r="C6504" t="s">
        <v>87</v>
      </c>
      <c r="D6504" s="11">
        <v>1981</v>
      </c>
      <c r="E6504" t="s">
        <v>21708</v>
      </c>
      <c r="F6504">
        <v>7.4</v>
      </c>
      <c r="G6504">
        <v>32000</v>
      </c>
      <c r="H6504" t="s">
        <v>4021</v>
      </c>
      <c r="I6504" t="s">
        <v>4021</v>
      </c>
      <c r="J6504" t="s">
        <v>14209</v>
      </c>
      <c r="K6504" t="s">
        <v>7</v>
      </c>
      <c r="M6504" s="7">
        <v>24058838</v>
      </c>
      <c r="N6504" t="s">
        <v>20438</v>
      </c>
      <c r="O6504">
        <v>113</v>
      </c>
      <c r="P6504" s="8">
        <f>_xlfn.XLOOKUP(D6504,Consumer_Price_Index!A:A,Consumer_Price_Index!B:B)</f>
        <v>90.9</v>
      </c>
      <c r="Q6504" s="13">
        <f>IF(ISNUMBER(M6504), M6504*(Consumer_Price_Index!$B$45/(_xlfn.XLOOKUP('Working Data'!D95,Consumer_Price_Index!A:A,Consumer_Price_Index!B:B))), "Missing")</f>
        <v>39840912.709782608</v>
      </c>
      <c r="R6504" t="str">
        <f t="shared" si="101"/>
        <v>No</v>
      </c>
    </row>
    <row r="6505" spans="1:18" x14ac:dyDescent="0.25">
      <c r="A6505" t="s">
        <v>2039</v>
      </c>
      <c r="B6505" t="s">
        <v>52</v>
      </c>
      <c r="C6505" t="s">
        <v>11</v>
      </c>
      <c r="D6505" s="11">
        <v>2017</v>
      </c>
      <c r="E6505" t="s">
        <v>2038</v>
      </c>
      <c r="F6505">
        <v>7.4</v>
      </c>
      <c r="G6505">
        <v>14000</v>
      </c>
      <c r="H6505" t="s">
        <v>2037</v>
      </c>
      <c r="I6505" t="s">
        <v>2037</v>
      </c>
      <c r="J6505" t="s">
        <v>2036</v>
      </c>
      <c r="K6505" t="s">
        <v>562</v>
      </c>
      <c r="M6505" s="7">
        <v>7704369</v>
      </c>
      <c r="N6505" t="s">
        <v>2035</v>
      </c>
      <c r="O6505">
        <v>143</v>
      </c>
      <c r="P6505" s="8">
        <f>_xlfn.XLOOKUP(D6505,Consumer_Price_Index!A:A,Consumer_Price_Index!B:B)</f>
        <v>245.1</v>
      </c>
      <c r="Q6505" s="13">
        <f>IF(ISNUMBER(M6505), M6505*(Consumer_Price_Index!$B$45/(_xlfn.XLOOKUP('Working Data'!D7232,Consumer_Price_Index!A:A,Consumer_Price_Index!B:B))), "Missing")</f>
        <v>18931622.857258063</v>
      </c>
      <c r="R6505" t="str">
        <f t="shared" si="101"/>
        <v>No</v>
      </c>
    </row>
    <row r="6506" spans="1:18" x14ac:dyDescent="0.25">
      <c r="A6506" t="s">
        <v>20481</v>
      </c>
      <c r="B6506" t="s">
        <v>101</v>
      </c>
      <c r="C6506" t="s">
        <v>24</v>
      </c>
      <c r="D6506" s="11">
        <v>1984</v>
      </c>
      <c r="E6506" t="s">
        <v>20465</v>
      </c>
      <c r="F6506">
        <v>7.4</v>
      </c>
      <c r="G6506">
        <v>24000</v>
      </c>
      <c r="H6506" t="s">
        <v>2403</v>
      </c>
      <c r="I6506" t="s">
        <v>2403</v>
      </c>
      <c r="J6506" t="s">
        <v>2403</v>
      </c>
      <c r="K6506" t="s">
        <v>7</v>
      </c>
      <c r="L6506" s="7">
        <v>8000000</v>
      </c>
      <c r="M6506" s="7">
        <v>10600497</v>
      </c>
      <c r="N6506" t="s">
        <v>514</v>
      </c>
      <c r="O6506">
        <v>84</v>
      </c>
      <c r="P6506" s="8">
        <f>_xlfn.XLOOKUP(D6506,Consumer_Price_Index!A:A,Consumer_Price_Index!B:B)</f>
        <v>103.9</v>
      </c>
      <c r="Q6506" s="13">
        <f>IF(ISNUMBER(M6506), M6506*(Consumer_Price_Index!$B$45/(_xlfn.XLOOKUP('Working Data'!D594,Consumer_Price_Index!A:A,Consumer_Price_Index!B:B))), "Missing")</f>
        <v>15002189.669763122</v>
      </c>
      <c r="R6506" t="str">
        <f t="shared" si="101"/>
        <v>Yes</v>
      </c>
    </row>
    <row r="6507" spans="1:18" x14ac:dyDescent="0.25">
      <c r="A6507" t="s">
        <v>15296</v>
      </c>
      <c r="B6507" t="s">
        <v>41</v>
      </c>
      <c r="C6507" t="s">
        <v>24</v>
      </c>
      <c r="D6507" s="11">
        <v>1994</v>
      </c>
      <c r="E6507" t="s">
        <v>14507</v>
      </c>
      <c r="F6507">
        <v>7.4</v>
      </c>
      <c r="G6507">
        <v>36000</v>
      </c>
      <c r="H6507" t="s">
        <v>2403</v>
      </c>
      <c r="I6507" t="s">
        <v>2403</v>
      </c>
      <c r="J6507" t="s">
        <v>4321</v>
      </c>
      <c r="K6507" t="s">
        <v>7</v>
      </c>
      <c r="L6507" s="7">
        <v>20000000</v>
      </c>
      <c r="M6507" s="7">
        <v>13383747</v>
      </c>
      <c r="N6507" t="s">
        <v>3464</v>
      </c>
      <c r="O6507">
        <v>98</v>
      </c>
      <c r="P6507" s="8">
        <f>_xlfn.XLOOKUP(D6507,Consumer_Price_Index!A:A,Consumer_Price_Index!B:B)</f>
        <v>148.19999999999999</v>
      </c>
      <c r="Q6507" s="13">
        <f>IF(ISNUMBER(M6507), M6507*(Consumer_Price_Index!$B$45/(_xlfn.XLOOKUP('Working Data'!D2549,Consumer_Price_Index!A:A,Consumer_Price_Index!B:B))), "Missing")</f>
        <v>49490627.559466019</v>
      </c>
      <c r="R6507" t="str">
        <f t="shared" si="101"/>
        <v>Yes</v>
      </c>
    </row>
    <row r="6508" spans="1:18" x14ac:dyDescent="0.25">
      <c r="A6508" t="s">
        <v>4106</v>
      </c>
      <c r="B6508" t="s">
        <v>41</v>
      </c>
      <c r="C6508" t="s">
        <v>11</v>
      </c>
      <c r="D6508" s="11">
        <v>2014</v>
      </c>
      <c r="E6508" t="s">
        <v>4105</v>
      </c>
      <c r="F6508">
        <v>7.4</v>
      </c>
      <c r="G6508">
        <v>57000</v>
      </c>
      <c r="H6508" t="s">
        <v>4104</v>
      </c>
      <c r="I6508" t="s">
        <v>4104</v>
      </c>
      <c r="J6508" t="s">
        <v>4103</v>
      </c>
      <c r="K6508" t="s">
        <v>612</v>
      </c>
      <c r="M6508" s="7">
        <v>16887741</v>
      </c>
      <c r="N6508" t="s">
        <v>617</v>
      </c>
      <c r="O6508">
        <v>102</v>
      </c>
      <c r="P6508" s="8">
        <f>_xlfn.XLOOKUP(D6508,Consumer_Price_Index!A:A,Consumer_Price_Index!B:B)</f>
        <v>236.7</v>
      </c>
      <c r="Q6508" s="13">
        <f>IF(ISNUMBER(M6508), M6508*(Consumer_Price_Index!$B$45/(_xlfn.XLOOKUP('Working Data'!D6634,Consumer_Price_Index!A:A,Consumer_Price_Index!B:B))), "Missing")</f>
        <v>24822453.848046307</v>
      </c>
      <c r="R6508" t="str">
        <f t="shared" si="101"/>
        <v>No</v>
      </c>
    </row>
    <row r="6509" spans="1:18" x14ac:dyDescent="0.25">
      <c r="A6509" t="s">
        <v>7101</v>
      </c>
      <c r="B6509" t="s">
        <v>68</v>
      </c>
      <c r="C6509" t="s">
        <v>24</v>
      </c>
      <c r="D6509" s="11">
        <v>2009</v>
      </c>
      <c r="E6509" t="s">
        <v>6511</v>
      </c>
      <c r="F6509">
        <v>7.4</v>
      </c>
      <c r="G6509">
        <v>31000</v>
      </c>
      <c r="H6509" t="s">
        <v>7100</v>
      </c>
      <c r="I6509" t="s">
        <v>7100</v>
      </c>
      <c r="J6509" t="s">
        <v>7099</v>
      </c>
      <c r="K6509" t="s">
        <v>7</v>
      </c>
      <c r="L6509" s="7">
        <v>6000000</v>
      </c>
      <c r="M6509" s="7">
        <v>7878856</v>
      </c>
      <c r="N6509" t="s">
        <v>7098</v>
      </c>
      <c r="O6509">
        <v>104</v>
      </c>
      <c r="P6509" s="8">
        <f>_xlfn.XLOOKUP(D6509,Consumer_Price_Index!A:A,Consumer_Price_Index!B:B)</f>
        <v>214.5</v>
      </c>
      <c r="Q6509" s="13">
        <f>IF(ISNUMBER(M6509), M6509*(Consumer_Price_Index!$B$45/(_xlfn.XLOOKUP('Working Data'!D5618,Consumer_Price_Index!A:A,Consumer_Price_Index!B:B))), "Missing")</f>
        <v>9794726.3288453687</v>
      </c>
      <c r="R6509" t="str">
        <f t="shared" si="101"/>
        <v>Yes</v>
      </c>
    </row>
    <row r="6510" spans="1:18" x14ac:dyDescent="0.25">
      <c r="A6510" t="s">
        <v>5856</v>
      </c>
      <c r="B6510" t="s">
        <v>41</v>
      </c>
      <c r="C6510" t="s">
        <v>34</v>
      </c>
      <c r="D6510" s="11">
        <v>2012</v>
      </c>
      <c r="E6510" t="s">
        <v>5286</v>
      </c>
      <c r="F6510">
        <v>7.4</v>
      </c>
      <c r="G6510">
        <v>349000</v>
      </c>
      <c r="H6510" t="s">
        <v>2922</v>
      </c>
      <c r="I6510" t="s">
        <v>5855</v>
      </c>
      <c r="J6510" t="s">
        <v>822</v>
      </c>
      <c r="K6510" t="s">
        <v>7</v>
      </c>
      <c r="L6510" s="7">
        <v>102000000</v>
      </c>
      <c r="M6510" s="7">
        <v>130482868</v>
      </c>
      <c r="N6510" t="s">
        <v>5854</v>
      </c>
      <c r="O6510">
        <v>172</v>
      </c>
      <c r="P6510" s="8">
        <f>_xlfn.XLOOKUP(D6510,Consumer_Price_Index!A:A,Consumer_Price_Index!B:B)</f>
        <v>229.6</v>
      </c>
      <c r="Q6510" s="13">
        <f>IF(ISNUMBER(M6510), M6510*(Consumer_Price_Index!$B$45/(_xlfn.XLOOKUP('Working Data'!D6060,Consumer_Price_Index!A:A,Consumer_Price_Index!B:B))), "Missing")</f>
        <v>369499348.32342011</v>
      </c>
      <c r="R6510" t="str">
        <f t="shared" si="101"/>
        <v>Yes</v>
      </c>
    </row>
    <row r="6511" spans="1:18" x14ac:dyDescent="0.25">
      <c r="A6511" t="s">
        <v>373</v>
      </c>
      <c r="B6511" t="s">
        <v>52</v>
      </c>
      <c r="C6511" t="s">
        <v>73</v>
      </c>
      <c r="D6511" s="11">
        <v>2019</v>
      </c>
      <c r="E6511" t="s">
        <v>372</v>
      </c>
      <c r="F6511">
        <v>7.4</v>
      </c>
      <c r="G6511">
        <v>2000</v>
      </c>
      <c r="H6511" t="s">
        <v>371</v>
      </c>
      <c r="I6511" t="s">
        <v>371</v>
      </c>
      <c r="J6511" t="s">
        <v>370</v>
      </c>
      <c r="K6511" t="s">
        <v>197</v>
      </c>
      <c r="M6511" s="7">
        <v>9982083</v>
      </c>
      <c r="N6511" t="s">
        <v>369</v>
      </c>
      <c r="O6511">
        <v>112</v>
      </c>
      <c r="P6511" s="8">
        <f>_xlfn.XLOOKUP(D6511,Consumer_Price_Index!A:A,Consumer_Price_Index!B:B)</f>
        <v>255.7</v>
      </c>
      <c r="Q6511" s="13">
        <f>IF(ISNUMBER(M6511), M6511*(Consumer_Price_Index!$B$45/(_xlfn.XLOOKUP('Working Data'!D7603,Consumer_Price_Index!A:A,Consumer_Price_Index!B:B))), "Missing")</f>
        <v>30537557.129518069</v>
      </c>
      <c r="R6511" t="str">
        <f t="shared" si="101"/>
        <v>No</v>
      </c>
    </row>
    <row r="6512" spans="1:18" x14ac:dyDescent="0.25">
      <c r="A6512" t="s">
        <v>6417</v>
      </c>
      <c r="B6512" t="s">
        <v>68</v>
      </c>
      <c r="C6512" t="s">
        <v>24</v>
      </c>
      <c r="D6512" s="11">
        <v>2011</v>
      </c>
      <c r="E6512" t="s">
        <v>6209</v>
      </c>
      <c r="F6512">
        <v>7.4</v>
      </c>
      <c r="G6512">
        <v>487000</v>
      </c>
      <c r="H6512" t="s">
        <v>2855</v>
      </c>
      <c r="I6512" t="s">
        <v>1630</v>
      </c>
      <c r="J6512" t="s">
        <v>1358</v>
      </c>
      <c r="K6512" t="s">
        <v>7</v>
      </c>
      <c r="L6512" s="7">
        <v>50000000</v>
      </c>
      <c r="M6512" s="7">
        <v>145051197</v>
      </c>
      <c r="N6512" t="s">
        <v>6416</v>
      </c>
      <c r="O6512">
        <v>118</v>
      </c>
      <c r="P6512" s="8">
        <f>_xlfn.XLOOKUP(D6512,Consumer_Price_Index!A:A,Consumer_Price_Index!B:B)</f>
        <v>224.9</v>
      </c>
      <c r="Q6512" s="13">
        <f>IF(ISNUMBER(M6512), M6512*(Consumer_Price_Index!$B$45/(_xlfn.XLOOKUP('Working Data'!D5860,Consumer_Price_Index!A:A,Consumer_Price_Index!B:B))), "Missing")</f>
        <v>338156845.64575362</v>
      </c>
      <c r="R6512" t="str">
        <f t="shared" si="101"/>
        <v>Yes</v>
      </c>
    </row>
    <row r="6513" spans="1:18" x14ac:dyDescent="0.25">
      <c r="A6513" t="s">
        <v>19039</v>
      </c>
      <c r="B6513" t="s">
        <v>101</v>
      </c>
      <c r="C6513" t="s">
        <v>409</v>
      </c>
      <c r="D6513" s="11">
        <v>1987</v>
      </c>
      <c r="E6513" t="s">
        <v>18742</v>
      </c>
      <c r="F6513">
        <v>7.4</v>
      </c>
      <c r="G6513">
        <v>13000</v>
      </c>
      <c r="H6513" t="s">
        <v>14034</v>
      </c>
      <c r="I6513" t="s">
        <v>19038</v>
      </c>
      <c r="J6513" t="s">
        <v>1804</v>
      </c>
      <c r="K6513" t="s">
        <v>265</v>
      </c>
      <c r="L6513" s="7">
        <v>29000000</v>
      </c>
      <c r="M6513" s="7">
        <v>5899797</v>
      </c>
      <c r="N6513" t="s">
        <v>103</v>
      </c>
      <c r="O6513">
        <v>157</v>
      </c>
      <c r="P6513" s="8">
        <f>_xlfn.XLOOKUP(D6513,Consumer_Price_Index!A:A,Consumer_Price_Index!B:B)</f>
        <v>113.6</v>
      </c>
      <c r="Q6513" s="13">
        <f>IF(ISNUMBER(M6513), M6513*(Consumer_Price_Index!$B$45/(_xlfn.XLOOKUP('Working Data'!D1138,Consumer_Price_Index!A:A,Consumer_Price_Index!B:B))), "Missing")</f>
        <v>8671819.3241678718</v>
      </c>
      <c r="R6513" t="str">
        <f t="shared" si="101"/>
        <v>Yes</v>
      </c>
    </row>
    <row r="6514" spans="1:18" x14ac:dyDescent="0.25">
      <c r="A6514" t="s">
        <v>13745</v>
      </c>
      <c r="B6514" t="s">
        <v>52</v>
      </c>
      <c r="C6514" t="s">
        <v>87</v>
      </c>
      <c r="D6514" s="11">
        <v>1997</v>
      </c>
      <c r="E6514" t="s">
        <v>13744</v>
      </c>
      <c r="F6514">
        <v>7.4</v>
      </c>
      <c r="G6514">
        <v>12000</v>
      </c>
      <c r="H6514" t="s">
        <v>8651</v>
      </c>
      <c r="I6514" t="s">
        <v>8651</v>
      </c>
      <c r="J6514" t="s">
        <v>13743</v>
      </c>
      <c r="K6514" t="s">
        <v>197</v>
      </c>
      <c r="N6514" t="s">
        <v>13742</v>
      </c>
      <c r="O6514">
        <v>111</v>
      </c>
      <c r="P6514" s="8">
        <f>_xlfn.XLOOKUP(D6514,Consumer_Price_Index!A:A,Consumer_Price_Index!B:B)</f>
        <v>160.5</v>
      </c>
      <c r="Q6514" s="13" t="str">
        <f>IF(ISNUMBER(M6514), M6514*(Consumer_Price_Index!$B$45/(_xlfn.XLOOKUP('Working Data'!D3154,Consumer_Price_Index!A:A,Consumer_Price_Index!B:B))), "Missing")</f>
        <v>Missing</v>
      </c>
      <c r="R6514" t="str">
        <f t="shared" si="101"/>
        <v>No</v>
      </c>
    </row>
    <row r="6515" spans="1:18" x14ac:dyDescent="0.25">
      <c r="A6515" t="s">
        <v>2742</v>
      </c>
      <c r="B6515" t="s">
        <v>68</v>
      </c>
      <c r="C6515" t="s">
        <v>409</v>
      </c>
      <c r="D6515" s="11">
        <v>2017</v>
      </c>
      <c r="E6515" t="s">
        <v>2124</v>
      </c>
      <c r="F6515">
        <v>7.4</v>
      </c>
      <c r="G6515">
        <v>179000</v>
      </c>
      <c r="H6515" t="s">
        <v>2741</v>
      </c>
      <c r="I6515" t="s">
        <v>1966</v>
      </c>
      <c r="J6515" t="s">
        <v>2374</v>
      </c>
      <c r="K6515" t="s">
        <v>265</v>
      </c>
      <c r="L6515" s="7">
        <v>30000000</v>
      </c>
      <c r="M6515" s="7">
        <v>150847274</v>
      </c>
      <c r="N6515" t="s">
        <v>1072</v>
      </c>
      <c r="O6515">
        <v>125</v>
      </c>
      <c r="P6515" s="8">
        <f>_xlfn.XLOOKUP(D6515,Consumer_Price_Index!A:A,Consumer_Price_Index!B:B)</f>
        <v>245.1</v>
      </c>
      <c r="Q6515" s="13">
        <f>IF(ISNUMBER(M6515), M6515*(Consumer_Price_Index!$B$45/(_xlfn.XLOOKUP('Working Data'!D7046,Consumer_Price_Index!A:A,Consumer_Price_Index!B:B))), "Missing")</f>
        <v>476302221.6352331</v>
      </c>
      <c r="R6515" t="str">
        <f t="shared" si="101"/>
        <v>Yes</v>
      </c>
    </row>
    <row r="6516" spans="1:18" x14ac:dyDescent="0.25">
      <c r="A6516" t="s">
        <v>6653</v>
      </c>
      <c r="B6516" t="s">
        <v>41</v>
      </c>
      <c r="C6516" t="s">
        <v>24</v>
      </c>
      <c r="D6516" s="11">
        <v>2007</v>
      </c>
      <c r="E6516" t="s">
        <v>8372</v>
      </c>
      <c r="F6516">
        <v>7.4</v>
      </c>
      <c r="G6516">
        <v>111000</v>
      </c>
      <c r="H6516" t="s">
        <v>8410</v>
      </c>
      <c r="I6516" t="s">
        <v>6650</v>
      </c>
      <c r="J6516" t="s">
        <v>8409</v>
      </c>
      <c r="K6516" t="s">
        <v>7</v>
      </c>
      <c r="L6516" s="7">
        <v>9000000</v>
      </c>
      <c r="M6516" s="7">
        <v>46789413</v>
      </c>
      <c r="N6516" t="s">
        <v>1575</v>
      </c>
      <c r="O6516">
        <v>90</v>
      </c>
      <c r="P6516" s="8">
        <f>_xlfn.XLOOKUP(D6516,Consumer_Price_Index!A:A,Consumer_Price_Index!B:B)</f>
        <v>207.3</v>
      </c>
      <c r="Q6516" s="13">
        <f>IF(ISNUMBER(M6516), M6516*(Consumer_Price_Index!$B$45/(_xlfn.XLOOKUP('Working Data'!D5132,Consumer_Price_Index!A:A,Consumer_Price_Index!B:B))), "Missing")</f>
        <v>93548124.285433069</v>
      </c>
      <c r="R6516" t="str">
        <f t="shared" si="101"/>
        <v>Yes</v>
      </c>
    </row>
    <row r="6517" spans="1:18" x14ac:dyDescent="0.25">
      <c r="A6517" t="s">
        <v>13669</v>
      </c>
      <c r="B6517" t="s">
        <v>41</v>
      </c>
      <c r="C6517" t="s">
        <v>24</v>
      </c>
      <c r="D6517" s="11">
        <v>1997</v>
      </c>
      <c r="E6517" t="s">
        <v>13668</v>
      </c>
      <c r="F6517">
        <v>7.4</v>
      </c>
      <c r="G6517">
        <v>43000</v>
      </c>
      <c r="H6517" t="s">
        <v>2403</v>
      </c>
      <c r="I6517" t="s">
        <v>2403</v>
      </c>
      <c r="J6517" t="s">
        <v>2403</v>
      </c>
      <c r="K6517" t="s">
        <v>7</v>
      </c>
      <c r="L6517" s="7">
        <v>20000000</v>
      </c>
      <c r="M6517" s="7">
        <v>10686841</v>
      </c>
      <c r="N6517" t="s">
        <v>12513</v>
      </c>
      <c r="O6517">
        <v>96</v>
      </c>
      <c r="P6517" s="8">
        <f>_xlfn.XLOOKUP(D6517,Consumer_Price_Index!A:A,Consumer_Price_Index!B:B)</f>
        <v>160.5</v>
      </c>
      <c r="Q6517" s="13">
        <f>IF(ISNUMBER(M6517), M6517*(Consumer_Price_Index!$B$45/(_xlfn.XLOOKUP('Working Data'!D3180,Consumer_Price_Index!A:A,Consumer_Price_Index!B:B))), "Missing")</f>
        <v>31340524.087584212</v>
      </c>
      <c r="R6517" t="str">
        <f t="shared" si="101"/>
        <v>Yes</v>
      </c>
    </row>
    <row r="6518" spans="1:18" x14ac:dyDescent="0.25">
      <c r="A6518" t="s">
        <v>18591</v>
      </c>
      <c r="B6518" t="s">
        <v>101</v>
      </c>
      <c r="C6518" t="s">
        <v>24</v>
      </c>
      <c r="D6518" s="11">
        <v>1988</v>
      </c>
      <c r="E6518" t="s">
        <v>18365</v>
      </c>
      <c r="F6518">
        <v>7.4</v>
      </c>
      <c r="G6518">
        <v>67000</v>
      </c>
      <c r="H6518" t="s">
        <v>8410</v>
      </c>
      <c r="I6518" t="s">
        <v>16293</v>
      </c>
      <c r="J6518" t="s">
        <v>3571</v>
      </c>
      <c r="K6518" t="s">
        <v>7</v>
      </c>
      <c r="M6518" s="7">
        <v>42039085</v>
      </c>
      <c r="N6518" t="s">
        <v>514</v>
      </c>
      <c r="O6518">
        <v>110</v>
      </c>
      <c r="P6518" s="8">
        <f>_xlfn.XLOOKUP(D6518,Consumer_Price_Index!A:A,Consumer_Price_Index!B:B)</f>
        <v>118.3</v>
      </c>
      <c r="Q6518" s="13">
        <f>IF(ISNUMBER(M6518), M6518*(Consumer_Price_Index!$B$45/(_xlfn.XLOOKUP('Working Data'!D1300,Consumer_Price_Index!A:A,Consumer_Price_Index!B:B))), "Missing")</f>
        <v>86432585.691632926</v>
      </c>
      <c r="R6518" t="str">
        <f t="shared" si="101"/>
        <v>No</v>
      </c>
    </row>
    <row r="6519" spans="1:18" x14ac:dyDescent="0.25">
      <c r="A6519" t="s">
        <v>18192</v>
      </c>
      <c r="B6519" t="s">
        <v>68</v>
      </c>
      <c r="C6519" t="s">
        <v>11</v>
      </c>
      <c r="D6519" s="11">
        <v>1988</v>
      </c>
      <c r="E6519" t="s">
        <v>18191</v>
      </c>
      <c r="F6519">
        <v>7.4</v>
      </c>
      <c r="G6519">
        <v>3900</v>
      </c>
      <c r="H6519" t="s">
        <v>6315</v>
      </c>
      <c r="I6519" t="s">
        <v>6315</v>
      </c>
      <c r="J6519" t="s">
        <v>14329</v>
      </c>
      <c r="K6519" t="s">
        <v>265</v>
      </c>
      <c r="M6519" s="7">
        <v>771745</v>
      </c>
      <c r="N6519" t="s">
        <v>2343</v>
      </c>
      <c r="O6519">
        <v>84</v>
      </c>
      <c r="P6519" s="8">
        <f>_xlfn.XLOOKUP(D6519,Consumer_Price_Index!A:A,Consumer_Price_Index!B:B)</f>
        <v>118.3</v>
      </c>
      <c r="Q6519" s="13">
        <f>IF(ISNUMBER(M6519), M6519*(Consumer_Price_Index!$B$45/(_xlfn.XLOOKUP('Working Data'!D1436,Consumer_Price_Index!A:A,Consumer_Price_Index!B:B))), "Missing")</f>
        <v>1411468.7965186075</v>
      </c>
      <c r="R6519" t="str">
        <f t="shared" si="101"/>
        <v>No</v>
      </c>
    </row>
    <row r="6520" spans="1:18" x14ac:dyDescent="0.25">
      <c r="A6520" t="s">
        <v>16872</v>
      </c>
      <c r="B6520" t="s">
        <v>41</v>
      </c>
      <c r="C6520" t="s">
        <v>24</v>
      </c>
      <c r="D6520" s="11">
        <v>1991</v>
      </c>
      <c r="E6520" t="s">
        <v>16643</v>
      </c>
      <c r="F6520">
        <v>7.4</v>
      </c>
      <c r="G6520">
        <v>8700</v>
      </c>
      <c r="H6520" t="s">
        <v>16871</v>
      </c>
      <c r="I6520" t="s">
        <v>16870</v>
      </c>
      <c r="J6520" t="s">
        <v>15853</v>
      </c>
      <c r="K6520" t="s">
        <v>7</v>
      </c>
      <c r="M6520" s="7">
        <v>394631</v>
      </c>
      <c r="N6520" t="s">
        <v>138</v>
      </c>
      <c r="O6520">
        <v>94</v>
      </c>
      <c r="P6520" s="8">
        <f>_xlfn.XLOOKUP(D6520,Consumer_Price_Index!A:A,Consumer_Price_Index!B:B)</f>
        <v>136.19999999999999</v>
      </c>
      <c r="Q6520" s="13">
        <f>IF(ISNUMBER(M6520), M6520*(Consumer_Price_Index!$B$45/(_xlfn.XLOOKUP('Working Data'!D1947,Consumer_Price_Index!A:A,Consumer_Price_Index!B:B))), "Missing")</f>
        <v>1246052.494300518</v>
      </c>
      <c r="R6520" t="str">
        <f t="shared" si="101"/>
        <v>No</v>
      </c>
    </row>
    <row r="6521" spans="1:18" x14ac:dyDescent="0.25">
      <c r="A6521" t="s">
        <v>14865</v>
      </c>
      <c r="B6521" t="s">
        <v>41</v>
      </c>
      <c r="C6521" t="s">
        <v>87</v>
      </c>
      <c r="D6521" s="11">
        <v>1995</v>
      </c>
      <c r="E6521" t="s">
        <v>14703</v>
      </c>
      <c r="F6521">
        <v>7.4</v>
      </c>
      <c r="G6521">
        <v>41000</v>
      </c>
      <c r="H6521" t="s">
        <v>5074</v>
      </c>
      <c r="I6521" t="s">
        <v>763</v>
      </c>
      <c r="J6521" t="s">
        <v>7539</v>
      </c>
      <c r="K6521" t="s">
        <v>7</v>
      </c>
      <c r="M6521" s="7">
        <v>24361867</v>
      </c>
      <c r="N6521" t="s">
        <v>6977</v>
      </c>
      <c r="O6521">
        <v>132</v>
      </c>
      <c r="P6521" s="8">
        <f>_xlfn.XLOOKUP(D6521,Consumer_Price_Index!A:A,Consumer_Price_Index!B:B)</f>
        <v>152.4</v>
      </c>
      <c r="Q6521" s="13">
        <f>IF(ISNUMBER(M6521), M6521*(Consumer_Price_Index!$B$45/(_xlfn.XLOOKUP('Working Data'!D2716,Consumer_Price_Index!A:A,Consumer_Price_Index!B:B))), "Missing")</f>
        <v>65343845.729753524</v>
      </c>
      <c r="R6521" t="str">
        <f t="shared" si="101"/>
        <v>No</v>
      </c>
    </row>
    <row r="6522" spans="1:18" x14ac:dyDescent="0.25">
      <c r="A6522" t="s">
        <v>973</v>
      </c>
      <c r="B6522" t="s">
        <v>101</v>
      </c>
      <c r="C6522" t="s">
        <v>11</v>
      </c>
      <c r="D6522" s="11">
        <v>2019</v>
      </c>
      <c r="E6522" t="s">
        <v>846</v>
      </c>
      <c r="F6522">
        <v>7.4</v>
      </c>
      <c r="G6522">
        <v>43000</v>
      </c>
      <c r="H6522" t="s">
        <v>972</v>
      </c>
      <c r="I6522" t="s">
        <v>971</v>
      </c>
      <c r="J6522" t="s">
        <v>970</v>
      </c>
      <c r="K6522" t="s">
        <v>265</v>
      </c>
      <c r="L6522" s="7">
        <v>13000000</v>
      </c>
      <c r="M6522" s="7">
        <v>237860050</v>
      </c>
      <c r="N6522" t="s">
        <v>969</v>
      </c>
      <c r="O6522">
        <v>122</v>
      </c>
      <c r="P6522" s="8">
        <f>_xlfn.XLOOKUP(D6522,Consumer_Price_Index!A:A,Consumer_Price_Index!B:B)</f>
        <v>255.7</v>
      </c>
      <c r="Q6522" s="13">
        <f>IF(ISNUMBER(M6522), M6522*(Consumer_Price_Index!$B$45/(_xlfn.XLOOKUP('Working Data'!D7475,Consumer_Price_Index!A:A,Consumer_Price_Index!B:B))), "Missing")</f>
        <v>315661834.64721251</v>
      </c>
      <c r="R6522" t="str">
        <f t="shared" si="101"/>
        <v>Yes</v>
      </c>
    </row>
    <row r="6523" spans="1:18" x14ac:dyDescent="0.25">
      <c r="A6523" t="s">
        <v>16564</v>
      </c>
      <c r="B6523" t="s">
        <v>41</v>
      </c>
      <c r="C6523" t="s">
        <v>5</v>
      </c>
      <c r="D6523" s="11">
        <v>1992</v>
      </c>
      <c r="E6523" t="s">
        <v>16294</v>
      </c>
      <c r="F6523">
        <v>7.4</v>
      </c>
      <c r="G6523">
        <v>199000</v>
      </c>
      <c r="H6523" t="s">
        <v>13940</v>
      </c>
      <c r="I6523" t="s">
        <v>16563</v>
      </c>
      <c r="J6523" t="s">
        <v>2374</v>
      </c>
      <c r="K6523" t="s">
        <v>265</v>
      </c>
      <c r="L6523" s="7">
        <v>40000000</v>
      </c>
      <c r="M6523" s="7">
        <v>215862692</v>
      </c>
      <c r="N6523" t="s">
        <v>2514</v>
      </c>
      <c r="O6523">
        <v>128</v>
      </c>
      <c r="P6523" s="8">
        <f>_xlfn.XLOOKUP(D6523,Consumer_Price_Index!A:A,Consumer_Price_Index!B:B)</f>
        <v>140.30000000000001</v>
      </c>
      <c r="Q6523" s="13">
        <f>IF(ISNUMBER(M6523), M6523*(Consumer_Price_Index!$B$45/(_xlfn.XLOOKUP('Working Data'!D2050,Consumer_Price_Index!A:A,Consumer_Price_Index!B:B))), "Missing")</f>
        <v>431583741.81364828</v>
      </c>
      <c r="R6523" t="str">
        <f t="shared" si="101"/>
        <v>Yes</v>
      </c>
    </row>
    <row r="6524" spans="1:18" x14ac:dyDescent="0.25">
      <c r="A6524" t="s">
        <v>18064</v>
      </c>
      <c r="B6524" t="s">
        <v>101</v>
      </c>
      <c r="C6524" t="s">
        <v>11</v>
      </c>
      <c r="D6524" s="11">
        <v>1989</v>
      </c>
      <c r="E6524" t="s">
        <v>17737</v>
      </c>
      <c r="F6524">
        <v>7.4</v>
      </c>
      <c r="G6524">
        <v>102000</v>
      </c>
      <c r="H6524" t="s">
        <v>2823</v>
      </c>
      <c r="I6524" t="s">
        <v>18063</v>
      </c>
      <c r="J6524" t="s">
        <v>5276</v>
      </c>
      <c r="K6524" t="s">
        <v>7</v>
      </c>
      <c r="L6524" s="7">
        <v>7500000</v>
      </c>
      <c r="M6524" s="7">
        <v>145793296</v>
      </c>
      <c r="N6524" t="s">
        <v>14803</v>
      </c>
      <c r="O6524">
        <v>99</v>
      </c>
      <c r="P6524" s="8">
        <f>_xlfn.XLOOKUP(D6524,Consumer_Price_Index!A:A,Consumer_Price_Index!B:B)</f>
        <v>124</v>
      </c>
      <c r="Q6524" s="13">
        <f>IF(ISNUMBER(M6524), M6524*(Consumer_Price_Index!$B$45/(_xlfn.XLOOKUP('Working Data'!D1501,Consumer_Price_Index!A:A,Consumer_Price_Index!B:B))), "Missing")</f>
        <v>190657584.94077253</v>
      </c>
      <c r="R6524" t="str">
        <f t="shared" si="101"/>
        <v>Yes</v>
      </c>
    </row>
    <row r="6525" spans="1:18" x14ac:dyDescent="0.25">
      <c r="A6525" t="s">
        <v>3712</v>
      </c>
      <c r="B6525" t="s">
        <v>68</v>
      </c>
      <c r="C6525" t="s">
        <v>409</v>
      </c>
      <c r="D6525" s="11">
        <v>2015</v>
      </c>
      <c r="E6525" t="s">
        <v>3220</v>
      </c>
      <c r="F6525">
        <v>7.4</v>
      </c>
      <c r="G6525">
        <v>88000</v>
      </c>
      <c r="H6525" t="s">
        <v>929</v>
      </c>
      <c r="I6525" t="s">
        <v>3711</v>
      </c>
      <c r="J6525" t="s">
        <v>927</v>
      </c>
      <c r="K6525" t="s">
        <v>265</v>
      </c>
      <c r="L6525" s="7">
        <v>23000000</v>
      </c>
      <c r="M6525" s="7">
        <v>46152800</v>
      </c>
      <c r="N6525" t="s">
        <v>3405</v>
      </c>
      <c r="O6525">
        <v>106</v>
      </c>
      <c r="P6525" s="8">
        <f>_xlfn.XLOOKUP(D6525,Consumer_Price_Index!A:A,Consumer_Price_Index!B:B)</f>
        <v>237</v>
      </c>
      <c r="Q6525" s="13">
        <f>IF(ISNUMBER(M6525), M6525*(Consumer_Price_Index!$B$45/(_xlfn.XLOOKUP('Working Data'!D6774,Consumer_Price_Index!A:A,Consumer_Price_Index!B:B))), "Missing")</f>
        <v>67837714.230583683</v>
      </c>
      <c r="R6525" t="str">
        <f t="shared" si="101"/>
        <v>Yes</v>
      </c>
    </row>
    <row r="6526" spans="1:18" x14ac:dyDescent="0.25">
      <c r="A6526" t="s">
        <v>1870</v>
      </c>
      <c r="B6526" t="s">
        <v>41</v>
      </c>
      <c r="C6526" t="s">
        <v>24</v>
      </c>
      <c r="D6526" s="11">
        <v>2018</v>
      </c>
      <c r="E6526" t="s">
        <v>1449</v>
      </c>
      <c r="F6526">
        <v>7.4</v>
      </c>
      <c r="G6526">
        <v>68000</v>
      </c>
      <c r="H6526" t="s">
        <v>1869</v>
      </c>
      <c r="I6526" t="s">
        <v>1869</v>
      </c>
      <c r="J6526" t="s">
        <v>1868</v>
      </c>
      <c r="K6526" t="s">
        <v>7</v>
      </c>
      <c r="L6526" s="7">
        <v>2000000</v>
      </c>
      <c r="M6526" s="7">
        <v>14347433</v>
      </c>
      <c r="N6526" t="s">
        <v>802</v>
      </c>
      <c r="O6526">
        <v>93</v>
      </c>
      <c r="P6526" s="8">
        <f>_xlfn.XLOOKUP(D6526,Consumer_Price_Index!A:A,Consumer_Price_Index!B:B)</f>
        <v>251.1</v>
      </c>
      <c r="Q6526" s="13">
        <f>IF(ISNUMBER(M6526), M6526*(Consumer_Price_Index!$B$45/(_xlfn.XLOOKUP('Working Data'!D7274,Consumer_Price_Index!A:A,Consumer_Price_Index!B:B))), "Missing")</f>
        <v>40628836.757434942</v>
      </c>
      <c r="R6526" t="str">
        <f t="shared" si="101"/>
        <v>Yes</v>
      </c>
    </row>
    <row r="6527" spans="1:18" x14ac:dyDescent="0.25">
      <c r="A6527" t="s">
        <v>13344</v>
      </c>
      <c r="B6527" t="s">
        <v>41</v>
      </c>
      <c r="C6527" t="s">
        <v>409</v>
      </c>
      <c r="D6527" s="11">
        <v>1998</v>
      </c>
      <c r="E6527" t="s">
        <v>12776</v>
      </c>
      <c r="F6527">
        <v>7.4</v>
      </c>
      <c r="G6527">
        <v>95000</v>
      </c>
      <c r="H6527" t="s">
        <v>8336</v>
      </c>
      <c r="I6527" t="s">
        <v>13343</v>
      </c>
      <c r="J6527" t="s">
        <v>663</v>
      </c>
      <c r="K6527" t="s">
        <v>265</v>
      </c>
      <c r="L6527" s="7">
        <v>30000000</v>
      </c>
      <c r="M6527" s="7">
        <v>82150642</v>
      </c>
      <c r="N6527" t="s">
        <v>13342</v>
      </c>
      <c r="O6527">
        <v>124</v>
      </c>
      <c r="P6527" s="8">
        <f>_xlfn.XLOOKUP(D6527,Consumer_Price_Index!A:A,Consumer_Price_Index!B:B)</f>
        <v>163</v>
      </c>
      <c r="Q6527" s="13">
        <f>IF(ISNUMBER(M6527), M6527*(Consumer_Price_Index!$B$45/(_xlfn.XLOOKUP('Working Data'!D3302,Consumer_Price_Index!A:A,Consumer_Price_Index!B:B))), "Missing")</f>
        <v>211591721.19526625</v>
      </c>
      <c r="R6527" t="str">
        <f t="shared" si="101"/>
        <v>Yes</v>
      </c>
    </row>
    <row r="6528" spans="1:18" x14ac:dyDescent="0.25">
      <c r="A6528" t="s">
        <v>16805</v>
      </c>
      <c r="B6528" t="s">
        <v>101</v>
      </c>
      <c r="C6528" t="s">
        <v>11</v>
      </c>
      <c r="D6528" s="11">
        <v>1991</v>
      </c>
      <c r="E6528" t="s">
        <v>16804</v>
      </c>
      <c r="F6528">
        <v>7.4</v>
      </c>
      <c r="G6528">
        <v>6200</v>
      </c>
      <c r="H6528" t="s">
        <v>5413</v>
      </c>
      <c r="I6528" t="s">
        <v>16803</v>
      </c>
      <c r="J6528" t="s">
        <v>16802</v>
      </c>
      <c r="K6528" t="s">
        <v>265</v>
      </c>
      <c r="M6528" s="7">
        <v>13200170</v>
      </c>
      <c r="N6528" t="s">
        <v>717</v>
      </c>
      <c r="O6528">
        <v>95</v>
      </c>
      <c r="P6528" s="8">
        <f>_xlfn.XLOOKUP(D6528,Consumer_Price_Index!A:A,Consumer_Price_Index!B:B)</f>
        <v>136.19999999999999</v>
      </c>
      <c r="Q6528" s="13">
        <f>IF(ISNUMBER(M6528), M6528*(Consumer_Price_Index!$B$45/(_xlfn.XLOOKUP('Working Data'!D1972,Consumer_Price_Index!A:A,Consumer_Price_Index!B:B))), "Missing")</f>
        <v>48811793.677184463</v>
      </c>
      <c r="R6528" t="str">
        <f t="shared" si="101"/>
        <v>No</v>
      </c>
    </row>
    <row r="6529" spans="1:18" x14ac:dyDescent="0.25">
      <c r="A6529" t="s">
        <v>11175</v>
      </c>
      <c r="B6529" t="s">
        <v>41</v>
      </c>
      <c r="C6529" t="s">
        <v>34</v>
      </c>
      <c r="D6529" s="11">
        <v>2002</v>
      </c>
      <c r="E6529" t="s">
        <v>10815</v>
      </c>
      <c r="F6529">
        <v>7.4</v>
      </c>
      <c r="G6529">
        <v>316000</v>
      </c>
      <c r="H6529" t="s">
        <v>3906</v>
      </c>
      <c r="I6529" t="s">
        <v>3906</v>
      </c>
      <c r="J6529" t="s">
        <v>1715</v>
      </c>
      <c r="K6529" t="s">
        <v>7</v>
      </c>
      <c r="L6529" s="7">
        <v>20000000</v>
      </c>
      <c r="M6529" s="7">
        <v>5368217</v>
      </c>
      <c r="N6529" t="s">
        <v>1991</v>
      </c>
      <c r="O6529">
        <v>107</v>
      </c>
      <c r="P6529" s="8">
        <f>_xlfn.XLOOKUP(D6529,Consumer_Price_Index!A:A,Consumer_Price_Index!B:B)</f>
        <v>179.9</v>
      </c>
      <c r="Q6529" s="13">
        <f>IF(ISNUMBER(M6529), M6529*(Consumer_Price_Index!$B$45/(_xlfn.XLOOKUP('Working Data'!D4086,Consumer_Price_Index!A:A,Consumer_Price_Index!B:B))), "Missing")</f>
        <v>8375298.1049667168</v>
      </c>
      <c r="R6529" t="str">
        <f t="shared" si="101"/>
        <v>Yes</v>
      </c>
    </row>
    <row r="6530" spans="1:18" x14ac:dyDescent="0.25">
      <c r="A6530" t="s">
        <v>12302</v>
      </c>
      <c r="B6530" t="s">
        <v>41</v>
      </c>
      <c r="C6530" t="s">
        <v>409</v>
      </c>
      <c r="D6530" s="11">
        <v>2000</v>
      </c>
      <c r="E6530" t="s">
        <v>12284</v>
      </c>
      <c r="F6530">
        <v>7.4</v>
      </c>
      <c r="G6530">
        <v>182000</v>
      </c>
      <c r="H6530" t="s">
        <v>1410</v>
      </c>
      <c r="I6530" t="s">
        <v>3178</v>
      </c>
      <c r="J6530" t="s">
        <v>6748</v>
      </c>
      <c r="K6530" t="s">
        <v>7</v>
      </c>
      <c r="L6530" s="7">
        <v>52000000</v>
      </c>
      <c r="M6530" s="7">
        <v>256271286</v>
      </c>
      <c r="N6530" t="s">
        <v>103</v>
      </c>
      <c r="O6530">
        <v>131</v>
      </c>
      <c r="P6530" s="8">
        <f>_xlfn.XLOOKUP(D6530,Consumer_Price_Index!A:A,Consumer_Price_Index!B:B)</f>
        <v>172.2</v>
      </c>
      <c r="Q6530" s="13">
        <f>IF(ISNUMBER(M6530), M6530*(Consumer_Price_Index!$B$45/(_xlfn.XLOOKUP('Working Data'!D3659,Consumer_Price_Index!A:A,Consumer_Price_Index!B:B))), "Missing")</f>
        <v>310975152.70489842</v>
      </c>
      <c r="R6530" t="str">
        <f t="shared" si="101"/>
        <v>Yes</v>
      </c>
    </row>
    <row r="6531" spans="1:18" x14ac:dyDescent="0.25">
      <c r="A6531" t="s">
        <v>9104</v>
      </c>
      <c r="B6531" t="s">
        <v>68</v>
      </c>
      <c r="C6531" t="s">
        <v>24</v>
      </c>
      <c r="D6531" s="11">
        <v>2005</v>
      </c>
      <c r="E6531" t="s">
        <v>9103</v>
      </c>
      <c r="F6531">
        <v>7.4</v>
      </c>
      <c r="G6531">
        <v>57000</v>
      </c>
      <c r="H6531" t="s">
        <v>8864</v>
      </c>
      <c r="I6531" t="s">
        <v>9102</v>
      </c>
      <c r="J6531" t="s">
        <v>4463</v>
      </c>
      <c r="K6531" t="s">
        <v>7</v>
      </c>
      <c r="L6531" s="7">
        <v>7000000</v>
      </c>
      <c r="M6531" s="7">
        <v>3601974</v>
      </c>
      <c r="N6531" t="s">
        <v>8445</v>
      </c>
      <c r="O6531">
        <v>106</v>
      </c>
      <c r="P6531" s="8">
        <f>_xlfn.XLOOKUP(D6531,Consumer_Price_Index!A:A,Consumer_Price_Index!B:B)</f>
        <v>195.3</v>
      </c>
      <c r="Q6531" s="13">
        <f>IF(ISNUMBER(M6531), M6531*(Consumer_Price_Index!$B$45/(_xlfn.XLOOKUP('Working Data'!D4842,Consumer_Price_Index!A:A,Consumer_Price_Index!B:B))), "Missing")</f>
        <v>5964790.6402173918</v>
      </c>
      <c r="R6531" t="str">
        <f t="shared" ref="R6531:R6594" si="102">IF(AND(ISNUMBER(L6531), L6531&gt;0, ISNUMBER(M6531), M6531&gt;0), "Yes", "No")</f>
        <v>Yes</v>
      </c>
    </row>
    <row r="6532" spans="1:18" x14ac:dyDescent="0.25">
      <c r="A6532" t="s">
        <v>21792</v>
      </c>
      <c r="B6532" t="s">
        <v>41</v>
      </c>
      <c r="C6532" t="s">
        <v>100</v>
      </c>
      <c r="D6532" s="11">
        <v>1981</v>
      </c>
      <c r="E6532" t="s">
        <v>21674</v>
      </c>
      <c r="F6532">
        <v>7.4</v>
      </c>
      <c r="G6532">
        <v>59000</v>
      </c>
      <c r="H6532" t="s">
        <v>11439</v>
      </c>
      <c r="I6532" t="s">
        <v>21791</v>
      </c>
      <c r="J6532" t="s">
        <v>21790</v>
      </c>
      <c r="K6532" t="s">
        <v>265</v>
      </c>
      <c r="L6532" s="7">
        <v>11000000</v>
      </c>
      <c r="M6532" s="7">
        <v>34971136</v>
      </c>
      <c r="N6532" t="s">
        <v>19729</v>
      </c>
      <c r="O6532">
        <v>140</v>
      </c>
      <c r="P6532" s="8">
        <f>_xlfn.XLOOKUP(D6532,Consumer_Price_Index!A:A,Consumer_Price_Index!B:B)</f>
        <v>90.9</v>
      </c>
      <c r="Q6532" s="13">
        <f>IF(ISNUMBER(M6532), M6532*(Consumer_Price_Index!$B$45/(_xlfn.XLOOKUP('Working Data'!D102,Consumer_Price_Index!A:A,Consumer_Price_Index!B:B))), "Missing")</f>
        <v>110421814.91398963</v>
      </c>
      <c r="R6532" t="str">
        <f t="shared" si="102"/>
        <v>Yes</v>
      </c>
    </row>
    <row r="6533" spans="1:18" x14ac:dyDescent="0.25">
      <c r="A6533" t="s">
        <v>12880</v>
      </c>
      <c r="C6533" t="s">
        <v>11</v>
      </c>
      <c r="D6533" s="11">
        <v>1999</v>
      </c>
      <c r="E6533" t="s">
        <v>12572</v>
      </c>
      <c r="F6533">
        <v>7.4</v>
      </c>
      <c r="G6533">
        <v>313000</v>
      </c>
      <c r="H6533" t="s">
        <v>12879</v>
      </c>
      <c r="I6533" t="s">
        <v>12879</v>
      </c>
      <c r="J6533" t="s">
        <v>1939</v>
      </c>
      <c r="K6533" t="s">
        <v>265</v>
      </c>
      <c r="L6533" s="7">
        <v>65000000</v>
      </c>
      <c r="M6533" s="7">
        <v>162242684</v>
      </c>
      <c r="N6533" t="s">
        <v>138</v>
      </c>
      <c r="O6533">
        <v>159</v>
      </c>
      <c r="P6533" s="8">
        <f>_xlfn.XLOOKUP(D6533,Consumer_Price_Index!A:A,Consumer_Price_Index!B:B)</f>
        <v>166.6</v>
      </c>
      <c r="Q6533" s="13">
        <f>IF(ISNUMBER(M6533), M6533*(Consumer_Price_Index!$B$45/(_xlfn.XLOOKUP('Working Data'!D3448,Consumer_Price_Index!A:A,Consumer_Price_Index!B:B))), "Missing")</f>
        <v>435170297.66549295</v>
      </c>
      <c r="R6533" t="str">
        <f t="shared" si="102"/>
        <v>Yes</v>
      </c>
    </row>
    <row r="6534" spans="1:18" x14ac:dyDescent="0.25">
      <c r="A6534" t="s">
        <v>10947</v>
      </c>
      <c r="B6534" t="s">
        <v>68</v>
      </c>
      <c r="C6534" t="s">
        <v>11</v>
      </c>
      <c r="D6534" s="11">
        <v>2002</v>
      </c>
      <c r="E6534" t="s">
        <v>10552</v>
      </c>
      <c r="F6534">
        <v>7.4</v>
      </c>
      <c r="G6534">
        <v>45000</v>
      </c>
      <c r="H6534" t="s">
        <v>2178</v>
      </c>
      <c r="I6534" t="s">
        <v>2178</v>
      </c>
      <c r="J6534" t="s">
        <v>599</v>
      </c>
      <c r="K6534" t="s">
        <v>7</v>
      </c>
      <c r="L6534" s="7">
        <v>13500000</v>
      </c>
      <c r="M6534" s="7">
        <v>29027914</v>
      </c>
      <c r="N6534" t="s">
        <v>1072</v>
      </c>
      <c r="O6534">
        <v>107</v>
      </c>
      <c r="P6534" s="8">
        <f>_xlfn.XLOOKUP(D6534,Consumer_Price_Index!A:A,Consumer_Price_Index!B:B)</f>
        <v>179.9</v>
      </c>
      <c r="Q6534" s="13">
        <f>IF(ISNUMBER(M6534), M6534*(Consumer_Price_Index!$B$45/(_xlfn.XLOOKUP('Working Data'!D4173,Consumer_Price_Index!A:A,Consumer_Price_Index!B:B))), "Missing")</f>
        <v>74765895.146238372</v>
      </c>
      <c r="R6534" t="str">
        <f t="shared" si="102"/>
        <v>Yes</v>
      </c>
    </row>
    <row r="6535" spans="1:18" x14ac:dyDescent="0.25">
      <c r="A6535" t="s">
        <v>7975</v>
      </c>
      <c r="B6535" t="s">
        <v>41</v>
      </c>
      <c r="C6535" t="s">
        <v>781</v>
      </c>
      <c r="D6535" s="11">
        <v>2008</v>
      </c>
      <c r="E6535" t="s">
        <v>7974</v>
      </c>
      <c r="F6535">
        <v>7.4</v>
      </c>
      <c r="G6535">
        <v>76000</v>
      </c>
      <c r="H6535" t="s">
        <v>901</v>
      </c>
      <c r="I6535" t="s">
        <v>901</v>
      </c>
      <c r="J6535" t="s">
        <v>6659</v>
      </c>
      <c r="K6535" t="s">
        <v>7</v>
      </c>
      <c r="L6535" s="7">
        <v>2900000</v>
      </c>
      <c r="N6535" t="s">
        <v>7195</v>
      </c>
      <c r="O6535">
        <v>104</v>
      </c>
      <c r="P6535" s="8">
        <f>_xlfn.XLOOKUP(D6535,Consumer_Price_Index!A:A,Consumer_Price_Index!B:B)</f>
        <v>215.3</v>
      </c>
      <c r="Q6535" s="13" t="str">
        <f>IF(ISNUMBER(M6535), M6535*(Consumer_Price_Index!$B$45/(_xlfn.XLOOKUP('Working Data'!D5289,Consumer_Price_Index!A:A,Consumer_Price_Index!B:B))), "Missing")</f>
        <v>Missing</v>
      </c>
      <c r="R6535" t="str">
        <f t="shared" si="102"/>
        <v>No</v>
      </c>
    </row>
    <row r="6536" spans="1:18" x14ac:dyDescent="0.25">
      <c r="A6536" t="s">
        <v>11148</v>
      </c>
      <c r="B6536" t="s">
        <v>41</v>
      </c>
      <c r="C6536" t="s">
        <v>409</v>
      </c>
      <c r="D6536" s="11">
        <v>2002</v>
      </c>
      <c r="E6536" t="s">
        <v>10747</v>
      </c>
      <c r="F6536">
        <v>7.4</v>
      </c>
      <c r="G6536">
        <v>83000</v>
      </c>
      <c r="H6536" t="s">
        <v>6506</v>
      </c>
      <c r="I6536" t="s">
        <v>11147</v>
      </c>
      <c r="J6536" t="s">
        <v>2072</v>
      </c>
      <c r="K6536" t="s">
        <v>190</v>
      </c>
      <c r="L6536" s="7">
        <v>12000000</v>
      </c>
      <c r="M6536" s="7">
        <v>56298474</v>
      </c>
      <c r="N6536" t="s">
        <v>11146</v>
      </c>
      <c r="O6536">
        <v>123</v>
      </c>
      <c r="P6536" s="8">
        <f>_xlfn.XLOOKUP(D6536,Consumer_Price_Index!A:A,Consumer_Price_Index!B:B)</f>
        <v>179.9</v>
      </c>
      <c r="Q6536" s="13">
        <f>IF(ISNUMBER(M6536), M6536*(Consumer_Price_Index!$B$45/(_xlfn.XLOOKUP('Working Data'!D4099,Consumer_Price_Index!A:A,Consumer_Price_Index!B:B))), "Missing")</f>
        <v>87834843.972350225</v>
      </c>
      <c r="R6536" t="str">
        <f t="shared" si="102"/>
        <v>Yes</v>
      </c>
    </row>
    <row r="6537" spans="1:18" x14ac:dyDescent="0.25">
      <c r="A6537" t="s">
        <v>5993</v>
      </c>
      <c r="B6537" t="s">
        <v>101</v>
      </c>
      <c r="C6537" t="s">
        <v>73</v>
      </c>
      <c r="D6537" s="11">
        <v>2011</v>
      </c>
      <c r="E6537" t="s">
        <v>5992</v>
      </c>
      <c r="F6537">
        <v>7.4</v>
      </c>
      <c r="G6537">
        <v>38000</v>
      </c>
      <c r="H6537" t="s">
        <v>5991</v>
      </c>
      <c r="I6537" t="s">
        <v>5990</v>
      </c>
      <c r="J6537" t="s">
        <v>5989</v>
      </c>
      <c r="K6537" t="s">
        <v>197</v>
      </c>
      <c r="L6537" s="7">
        <v>22000000</v>
      </c>
      <c r="M6537" s="7">
        <v>61487846</v>
      </c>
      <c r="N6537" t="s">
        <v>4794</v>
      </c>
      <c r="O6537">
        <v>91</v>
      </c>
      <c r="P6537" s="8">
        <f>_xlfn.XLOOKUP(D6537,Consumer_Price_Index!A:A,Consumer_Price_Index!B:B)</f>
        <v>224.9</v>
      </c>
      <c r="Q6537" s="13">
        <f>IF(ISNUMBER(M6537), M6537*(Consumer_Price_Index!$B$45/(_xlfn.XLOOKUP('Working Data'!D6015,Consumer_Price_Index!A:A,Consumer_Price_Index!B:B))), "Missing")</f>
        <v>101822536.28369565</v>
      </c>
      <c r="R6537" t="str">
        <f t="shared" si="102"/>
        <v>Yes</v>
      </c>
    </row>
    <row r="6538" spans="1:18" x14ac:dyDescent="0.25">
      <c r="A6538" t="s">
        <v>5229</v>
      </c>
      <c r="B6538" t="s">
        <v>101</v>
      </c>
      <c r="C6538" t="s">
        <v>73</v>
      </c>
      <c r="D6538" s="11">
        <v>2013</v>
      </c>
      <c r="E6538" t="s">
        <v>4836</v>
      </c>
      <c r="F6538">
        <v>7.4</v>
      </c>
      <c r="G6538">
        <v>585000</v>
      </c>
      <c r="H6538" t="s">
        <v>888</v>
      </c>
      <c r="I6538" t="s">
        <v>887</v>
      </c>
      <c r="J6538" t="s">
        <v>886</v>
      </c>
      <c r="K6538" t="s">
        <v>7</v>
      </c>
      <c r="L6538" s="7">
        <v>150000000</v>
      </c>
      <c r="M6538" s="7">
        <v>1281508100</v>
      </c>
      <c r="N6538" t="s">
        <v>885</v>
      </c>
      <c r="O6538">
        <v>102</v>
      </c>
      <c r="P6538" s="8">
        <f>_xlfn.XLOOKUP(D6538,Consumer_Price_Index!A:A,Consumer_Price_Index!B:B)</f>
        <v>233</v>
      </c>
      <c r="Q6538" s="13">
        <f>IF(ISNUMBER(M6538), M6538*(Consumer_Price_Index!$B$45/(_xlfn.XLOOKUP('Working Data'!D6264,Consumer_Price_Index!A:A,Consumer_Price_Index!B:B))), "Missing")</f>
        <v>4738780559.1019411</v>
      </c>
      <c r="R6538" t="str">
        <f t="shared" si="102"/>
        <v>Yes</v>
      </c>
    </row>
    <row r="6539" spans="1:18" x14ac:dyDescent="0.25">
      <c r="A6539" t="s">
        <v>20458</v>
      </c>
      <c r="B6539" t="s">
        <v>41</v>
      </c>
      <c r="C6539" t="s">
        <v>24</v>
      </c>
      <c r="D6539" s="11">
        <v>1984</v>
      </c>
      <c r="E6539" t="s">
        <v>20457</v>
      </c>
      <c r="F6539">
        <v>7.4</v>
      </c>
      <c r="G6539">
        <v>4200</v>
      </c>
      <c r="H6539" t="s">
        <v>14215</v>
      </c>
      <c r="I6539" t="s">
        <v>14215</v>
      </c>
      <c r="J6539" t="s">
        <v>20456</v>
      </c>
      <c r="K6539" t="s">
        <v>562</v>
      </c>
      <c r="M6539" s="7">
        <v>15726</v>
      </c>
      <c r="N6539" t="s">
        <v>5586</v>
      </c>
      <c r="O6539">
        <v>101</v>
      </c>
      <c r="P6539" s="8">
        <f>_xlfn.XLOOKUP(D6539,Consumer_Price_Index!A:A,Consumer_Price_Index!B:B)</f>
        <v>103.9</v>
      </c>
      <c r="Q6539" s="13">
        <f>IF(ISNUMBER(M6539), M6539*(Consumer_Price_Index!$B$45/(_xlfn.XLOOKUP('Working Data'!D603,Consumer_Price_Index!A:A,Consumer_Price_Index!B:B))), "Missing")</f>
        <v>34153.330007127581</v>
      </c>
      <c r="R6539" t="str">
        <f t="shared" si="102"/>
        <v>No</v>
      </c>
    </row>
    <row r="6540" spans="1:18" x14ac:dyDescent="0.25">
      <c r="A6540" t="s">
        <v>21709</v>
      </c>
      <c r="B6540" t="s">
        <v>101</v>
      </c>
      <c r="C6540" t="s">
        <v>100</v>
      </c>
      <c r="D6540" s="11">
        <v>1981</v>
      </c>
      <c r="E6540" t="s">
        <v>21708</v>
      </c>
      <c r="F6540">
        <v>7.4</v>
      </c>
      <c r="G6540">
        <v>38000</v>
      </c>
      <c r="H6540" t="s">
        <v>6848</v>
      </c>
      <c r="I6540" t="s">
        <v>21423</v>
      </c>
      <c r="J6540" t="s">
        <v>3377</v>
      </c>
      <c r="K6540" t="s">
        <v>504</v>
      </c>
      <c r="M6540" s="7">
        <v>5732587</v>
      </c>
      <c r="N6540" t="s">
        <v>21707</v>
      </c>
      <c r="O6540">
        <v>110</v>
      </c>
      <c r="P6540" s="8">
        <f>_xlfn.XLOOKUP(D6540,Consumer_Price_Index!A:A,Consumer_Price_Index!B:B)</f>
        <v>90.9</v>
      </c>
      <c r="Q6540" s="13">
        <f>IF(ISNUMBER(M6540), M6540*(Consumer_Price_Index!$B$45/(_xlfn.XLOOKUP('Working Data'!D140,Consumer_Price_Index!A:A,Consumer_Price_Index!B:B))), "Missing")</f>
        <v>6956269.4500199119</v>
      </c>
      <c r="R6540" t="str">
        <f t="shared" si="102"/>
        <v>No</v>
      </c>
    </row>
    <row r="6541" spans="1:18" x14ac:dyDescent="0.25">
      <c r="A6541" t="s">
        <v>10007</v>
      </c>
      <c r="B6541" t="s">
        <v>41</v>
      </c>
      <c r="C6541" t="s">
        <v>24</v>
      </c>
      <c r="D6541" s="11">
        <v>2004</v>
      </c>
      <c r="E6541" t="s">
        <v>9829</v>
      </c>
      <c r="F6541">
        <v>7.4</v>
      </c>
      <c r="G6541">
        <v>209000</v>
      </c>
      <c r="H6541" t="s">
        <v>2414</v>
      </c>
      <c r="I6541" t="s">
        <v>2414</v>
      </c>
      <c r="J6541" t="s">
        <v>2414</v>
      </c>
      <c r="K6541" t="s">
        <v>7</v>
      </c>
      <c r="L6541" s="7">
        <v>2500000</v>
      </c>
      <c r="M6541" s="7">
        <v>35825316</v>
      </c>
      <c r="N6541" t="s">
        <v>10006</v>
      </c>
      <c r="O6541">
        <v>102</v>
      </c>
      <c r="P6541" s="8">
        <f>_xlfn.XLOOKUP(D6541,Consumer_Price_Index!A:A,Consumer_Price_Index!B:B)</f>
        <v>188.9</v>
      </c>
      <c r="Q6541" s="13">
        <f>IF(ISNUMBER(M6541), M6541*(Consumer_Price_Index!$B$45/(_xlfn.XLOOKUP('Working Data'!D4520,Consumer_Price_Index!A:A,Consumer_Price_Index!B:B))), "Missing")</f>
        <v>80146650.405286342</v>
      </c>
      <c r="R6541" t="str">
        <f t="shared" si="102"/>
        <v>Yes</v>
      </c>
    </row>
    <row r="6542" spans="1:18" x14ac:dyDescent="0.25">
      <c r="A6542" t="s">
        <v>13232</v>
      </c>
      <c r="B6542" t="s">
        <v>41</v>
      </c>
      <c r="C6542" t="s">
        <v>409</v>
      </c>
      <c r="D6542" s="11">
        <v>1998</v>
      </c>
      <c r="E6542" t="s">
        <v>13215</v>
      </c>
      <c r="F6542">
        <v>7.4</v>
      </c>
      <c r="G6542">
        <v>30000</v>
      </c>
      <c r="H6542" t="s">
        <v>2662</v>
      </c>
      <c r="I6542" t="s">
        <v>13231</v>
      </c>
      <c r="J6542" t="s">
        <v>3465</v>
      </c>
      <c r="K6542" t="s">
        <v>7</v>
      </c>
      <c r="L6542" s="7">
        <v>10000000</v>
      </c>
      <c r="M6542" s="7">
        <v>6451628</v>
      </c>
      <c r="N6542" t="s">
        <v>8240</v>
      </c>
      <c r="O6542">
        <v>105</v>
      </c>
      <c r="P6542" s="8">
        <f>_xlfn.XLOOKUP(D6542,Consumer_Price_Index!A:A,Consumer_Price_Index!B:B)</f>
        <v>163</v>
      </c>
      <c r="Q6542" s="13">
        <f>IF(ISNUMBER(M6542), M6542*(Consumer_Price_Index!$B$45/(_xlfn.XLOOKUP('Working Data'!D3350,Consumer_Price_Index!A:A,Consumer_Price_Index!B:B))), "Missing")</f>
        <v>18920221.863330122</v>
      </c>
      <c r="R6542" t="str">
        <f t="shared" si="102"/>
        <v>Yes</v>
      </c>
    </row>
    <row r="6543" spans="1:18" x14ac:dyDescent="0.25">
      <c r="A6543" t="s">
        <v>9301</v>
      </c>
      <c r="B6543" t="s">
        <v>101</v>
      </c>
      <c r="C6543" t="s">
        <v>409</v>
      </c>
      <c r="D6543" s="11">
        <v>2005</v>
      </c>
      <c r="E6543" t="s">
        <v>9300</v>
      </c>
      <c r="F6543">
        <v>7.4</v>
      </c>
      <c r="G6543">
        <v>95000</v>
      </c>
      <c r="H6543" t="s">
        <v>2431</v>
      </c>
      <c r="I6543" t="s">
        <v>2431</v>
      </c>
      <c r="J6543" t="s">
        <v>1098</v>
      </c>
      <c r="K6543" t="s">
        <v>7</v>
      </c>
      <c r="L6543" s="7">
        <v>7000000</v>
      </c>
      <c r="M6543" s="7">
        <v>54641191</v>
      </c>
      <c r="N6543" t="s">
        <v>8445</v>
      </c>
      <c r="O6543">
        <v>93</v>
      </c>
      <c r="P6543" s="8">
        <f>_xlfn.XLOOKUP(D6543,Consumer_Price_Index!A:A,Consumer_Price_Index!B:B)</f>
        <v>195.3</v>
      </c>
      <c r="Q6543" s="13">
        <f>IF(ISNUMBER(M6543), M6543*(Consumer_Price_Index!$B$45/(_xlfn.XLOOKUP('Working Data'!D4783,Consumer_Price_Index!A:A,Consumer_Price_Index!B:B))), "Missing")</f>
        <v>77618512.343589738</v>
      </c>
      <c r="R6543" t="str">
        <f t="shared" si="102"/>
        <v>Yes</v>
      </c>
    </row>
    <row r="6544" spans="1:18" x14ac:dyDescent="0.25">
      <c r="A6544" t="s">
        <v>2619</v>
      </c>
      <c r="B6544" t="s">
        <v>41</v>
      </c>
      <c r="C6544" t="s">
        <v>87</v>
      </c>
      <c r="D6544" s="11">
        <v>2017</v>
      </c>
      <c r="E6544" t="s">
        <v>2396</v>
      </c>
      <c r="F6544">
        <v>7.4</v>
      </c>
      <c r="G6544">
        <v>100000</v>
      </c>
      <c r="H6544" t="s">
        <v>2618</v>
      </c>
      <c r="I6544" t="s">
        <v>2617</v>
      </c>
      <c r="J6544" t="s">
        <v>1000</v>
      </c>
      <c r="K6544" t="s">
        <v>7</v>
      </c>
      <c r="L6544" s="7">
        <v>4500000</v>
      </c>
      <c r="M6544" s="7">
        <v>3283369</v>
      </c>
      <c r="N6544" t="s">
        <v>2616</v>
      </c>
      <c r="O6544">
        <v>102</v>
      </c>
      <c r="P6544" s="8">
        <f>_xlfn.XLOOKUP(D6544,Consumer_Price_Index!A:A,Consumer_Price_Index!B:B)</f>
        <v>245.1</v>
      </c>
      <c r="Q6544" s="13">
        <f>IF(ISNUMBER(M6544), M6544*(Consumer_Price_Index!$B$45/(_xlfn.XLOOKUP('Working Data'!D7090,Consumer_Price_Index!A:A,Consumer_Price_Index!B:B))), "Missing")</f>
        <v>8806712.4498239439</v>
      </c>
      <c r="R6544" t="str">
        <f t="shared" si="102"/>
        <v>Yes</v>
      </c>
    </row>
    <row r="6545" spans="1:18" x14ac:dyDescent="0.25">
      <c r="A6545" t="s">
        <v>9578</v>
      </c>
      <c r="B6545" t="s">
        <v>41</v>
      </c>
      <c r="C6545" t="s">
        <v>87</v>
      </c>
      <c r="D6545" s="11">
        <v>2005</v>
      </c>
      <c r="E6545" t="s">
        <v>9183</v>
      </c>
      <c r="F6545">
        <v>7.4</v>
      </c>
      <c r="G6545">
        <v>144000</v>
      </c>
      <c r="H6545" t="s">
        <v>7926</v>
      </c>
      <c r="I6545" t="s">
        <v>7926</v>
      </c>
      <c r="J6545" t="s">
        <v>4463</v>
      </c>
      <c r="K6545" t="s">
        <v>265</v>
      </c>
      <c r="M6545" s="7">
        <v>3814717</v>
      </c>
      <c r="N6545" t="s">
        <v>9577</v>
      </c>
      <c r="O6545">
        <v>109</v>
      </c>
      <c r="P6545" s="8">
        <f>_xlfn.XLOOKUP(D6545,Consumer_Price_Index!A:A,Consumer_Price_Index!B:B)</f>
        <v>195.3</v>
      </c>
      <c r="Q6545" s="13">
        <f>IF(ISNUMBER(M6545), M6545*(Consumer_Price_Index!$B$45/(_xlfn.XLOOKUP('Working Data'!D4664,Consumer_Price_Index!A:A,Consumer_Price_Index!B:B))), "Missing")</f>
        <v>5765596.5768849207</v>
      </c>
      <c r="R6545" t="str">
        <f t="shared" si="102"/>
        <v>No</v>
      </c>
    </row>
    <row r="6546" spans="1:18" x14ac:dyDescent="0.25">
      <c r="A6546" t="s">
        <v>11239</v>
      </c>
      <c r="B6546" t="s">
        <v>101</v>
      </c>
      <c r="C6546" t="s">
        <v>100</v>
      </c>
      <c r="D6546" s="11">
        <v>2002</v>
      </c>
      <c r="E6546" t="s">
        <v>10785</v>
      </c>
      <c r="F6546">
        <v>7.4</v>
      </c>
      <c r="G6546">
        <v>572000</v>
      </c>
      <c r="H6546" t="s">
        <v>3868</v>
      </c>
      <c r="I6546" t="s">
        <v>1763</v>
      </c>
      <c r="J6546" t="s">
        <v>3825</v>
      </c>
      <c r="K6546" t="s">
        <v>265</v>
      </c>
      <c r="L6546" s="7">
        <v>100000000</v>
      </c>
      <c r="M6546" s="7">
        <v>879602366</v>
      </c>
      <c r="N6546" t="s">
        <v>138</v>
      </c>
      <c r="O6546">
        <v>161</v>
      </c>
      <c r="P6546" s="8">
        <f>_xlfn.XLOOKUP(D6546,Consumer_Price_Index!A:A,Consumer_Price_Index!B:B)</f>
        <v>179.9</v>
      </c>
      <c r="Q6546" s="13">
        <f>IF(ISNUMBER(M6546), M6546*(Consumer_Price_Index!$B$45/(_xlfn.XLOOKUP('Working Data'!D4049,Consumer_Price_Index!A:A,Consumer_Price_Index!B:B))), "Missing")</f>
        <v>1556416033.2183506</v>
      </c>
      <c r="R6546" t="str">
        <f t="shared" si="102"/>
        <v>Yes</v>
      </c>
    </row>
    <row r="6547" spans="1:18" x14ac:dyDescent="0.25">
      <c r="A6547" t="s">
        <v>18376</v>
      </c>
      <c r="B6547" t="s">
        <v>101</v>
      </c>
      <c r="C6547" t="s">
        <v>24</v>
      </c>
      <c r="D6547" s="11">
        <v>1988</v>
      </c>
      <c r="E6547" t="s">
        <v>18375</v>
      </c>
      <c r="F6547">
        <v>7.4</v>
      </c>
      <c r="G6547">
        <v>4800</v>
      </c>
      <c r="H6547" t="s">
        <v>7630</v>
      </c>
      <c r="I6547" t="s">
        <v>7630</v>
      </c>
      <c r="J6547" t="s">
        <v>18374</v>
      </c>
      <c r="K6547" t="s">
        <v>265</v>
      </c>
      <c r="M6547" s="7">
        <v>1192322</v>
      </c>
      <c r="N6547" t="s">
        <v>18373</v>
      </c>
      <c r="O6547">
        <v>108</v>
      </c>
      <c r="P6547" s="8">
        <f>_xlfn.XLOOKUP(D6547,Consumer_Price_Index!A:A,Consumer_Price_Index!B:B)</f>
        <v>118.3</v>
      </c>
      <c r="Q6547" s="13">
        <f>IF(ISNUMBER(M6547), M6547*(Consumer_Price_Index!$B$45/(_xlfn.XLOOKUP('Working Data'!D1378,Consumer_Price_Index!A:A,Consumer_Price_Index!B:B))), "Missing")</f>
        <v>2667404.6505139498</v>
      </c>
      <c r="R6547" t="str">
        <f t="shared" si="102"/>
        <v>No</v>
      </c>
    </row>
    <row r="6548" spans="1:18" x14ac:dyDescent="0.25">
      <c r="A6548" t="s">
        <v>16541</v>
      </c>
      <c r="B6548" t="s">
        <v>101</v>
      </c>
      <c r="C6548" t="s">
        <v>11</v>
      </c>
      <c r="D6548" s="11">
        <v>1992</v>
      </c>
      <c r="E6548" t="s">
        <v>16011</v>
      </c>
      <c r="F6548">
        <v>7.4</v>
      </c>
      <c r="G6548">
        <v>30000</v>
      </c>
      <c r="H6548" t="s">
        <v>2716</v>
      </c>
      <c r="I6548" t="s">
        <v>16540</v>
      </c>
      <c r="J6548" t="s">
        <v>5628</v>
      </c>
      <c r="K6548" t="s">
        <v>265</v>
      </c>
      <c r="M6548" s="7">
        <v>26341736</v>
      </c>
      <c r="N6548" t="s">
        <v>10216</v>
      </c>
      <c r="O6548">
        <v>142</v>
      </c>
      <c r="P6548" s="8">
        <f>_xlfn.XLOOKUP(D6548,Consumer_Price_Index!A:A,Consumer_Price_Index!B:B)</f>
        <v>140.30000000000001</v>
      </c>
      <c r="Q6548" s="13">
        <f>IF(ISNUMBER(M6548), M6548*(Consumer_Price_Index!$B$45/(_xlfn.XLOOKUP('Working Data'!D2064,Consumer_Price_Index!A:A,Consumer_Price_Index!B:B))), "Missing")</f>
        <v>51155684.889738686</v>
      </c>
      <c r="R6548" t="str">
        <f t="shared" si="102"/>
        <v>No</v>
      </c>
    </row>
    <row r="6549" spans="1:18" x14ac:dyDescent="0.25">
      <c r="A6549" t="s">
        <v>16123</v>
      </c>
      <c r="B6549" t="s">
        <v>52</v>
      </c>
      <c r="C6549" t="s">
        <v>24</v>
      </c>
      <c r="D6549" s="11">
        <v>1992</v>
      </c>
      <c r="E6549" t="s">
        <v>325</v>
      </c>
      <c r="F6549">
        <v>7.4</v>
      </c>
      <c r="G6549">
        <v>1000</v>
      </c>
      <c r="H6549" t="s">
        <v>16122</v>
      </c>
      <c r="I6549" t="s">
        <v>11609</v>
      </c>
      <c r="J6549" t="s">
        <v>16121</v>
      </c>
      <c r="K6549" t="s">
        <v>690</v>
      </c>
      <c r="M6549" s="7">
        <v>24672</v>
      </c>
      <c r="N6549" t="s">
        <v>16120</v>
      </c>
      <c r="O6549">
        <v>110</v>
      </c>
      <c r="P6549" s="8">
        <f>_xlfn.XLOOKUP(D6549,Consumer_Price_Index!A:A,Consumer_Price_Index!B:B)</f>
        <v>140.30000000000001</v>
      </c>
      <c r="Q6549" s="13">
        <f>IF(ISNUMBER(M6549), M6549*(Consumer_Price_Index!$B$45/(_xlfn.XLOOKUP('Working Data'!D2221,Consumer_Price_Index!A:A,Consumer_Price_Index!B:B))), "Missing")</f>
        <v>42448.099378881991</v>
      </c>
      <c r="R6549" t="str">
        <f t="shared" si="102"/>
        <v>No</v>
      </c>
    </row>
    <row r="6550" spans="1:18" x14ac:dyDescent="0.25">
      <c r="A6550" t="s">
        <v>4443</v>
      </c>
      <c r="B6550" t="s">
        <v>41</v>
      </c>
      <c r="C6550" t="s">
        <v>11</v>
      </c>
      <c r="D6550" s="11">
        <v>2014</v>
      </c>
      <c r="E6550" t="s">
        <v>4442</v>
      </c>
      <c r="F6550">
        <v>7.4</v>
      </c>
      <c r="G6550">
        <v>119000</v>
      </c>
      <c r="H6550" t="s">
        <v>4441</v>
      </c>
      <c r="I6550" t="s">
        <v>4441</v>
      </c>
      <c r="J6550" t="s">
        <v>4440</v>
      </c>
      <c r="K6550" t="s">
        <v>7</v>
      </c>
      <c r="L6550" s="7">
        <v>1000000</v>
      </c>
      <c r="M6550" s="7">
        <v>481234</v>
      </c>
      <c r="N6550" t="s">
        <v>4439</v>
      </c>
      <c r="O6550">
        <v>106</v>
      </c>
      <c r="P6550" s="8">
        <f>_xlfn.XLOOKUP(D6550,Consumer_Price_Index!A:A,Consumer_Price_Index!B:B)</f>
        <v>236.7</v>
      </c>
      <c r="Q6550" s="13">
        <f>IF(ISNUMBER(M6550), M6550*(Consumer_Price_Index!$B$45/(_xlfn.XLOOKUP('Working Data'!D6542,Consumer_Price_Index!A:A,Consumer_Price_Index!B:B))), "Missing")</f>
        <v>899582.82085889566</v>
      </c>
      <c r="R6550" t="str">
        <f t="shared" si="102"/>
        <v>Yes</v>
      </c>
    </row>
    <row r="6551" spans="1:18" x14ac:dyDescent="0.25">
      <c r="A6551" t="s">
        <v>13308</v>
      </c>
      <c r="B6551" t="s">
        <v>52</v>
      </c>
      <c r="C6551" t="s">
        <v>87</v>
      </c>
      <c r="D6551" s="11">
        <v>1998</v>
      </c>
      <c r="E6551" t="s">
        <v>13307</v>
      </c>
      <c r="F6551">
        <v>7.4</v>
      </c>
      <c r="G6551">
        <v>22000</v>
      </c>
      <c r="H6551" t="s">
        <v>1801</v>
      </c>
      <c r="I6551" t="s">
        <v>1801</v>
      </c>
      <c r="J6551" t="s">
        <v>13306</v>
      </c>
      <c r="K6551" t="s">
        <v>562</v>
      </c>
      <c r="M6551" s="7">
        <v>6955</v>
      </c>
      <c r="N6551" t="s">
        <v>561</v>
      </c>
      <c r="O6551">
        <v>93</v>
      </c>
      <c r="P6551" s="8">
        <f>_xlfn.XLOOKUP(D6551,Consumer_Price_Index!A:A,Consumer_Price_Index!B:B)</f>
        <v>163</v>
      </c>
      <c r="Q6551" s="13">
        <f>IF(ISNUMBER(M6551), M6551*(Consumer_Price_Index!$B$45/(_xlfn.XLOOKUP('Working Data'!D3321,Consumer_Price_Index!A:A,Consumer_Price_Index!B:B))), "Missing")</f>
        <v>13001.156441717791</v>
      </c>
      <c r="R6551" t="str">
        <f t="shared" si="102"/>
        <v>No</v>
      </c>
    </row>
    <row r="6552" spans="1:18" x14ac:dyDescent="0.25">
      <c r="A6552" t="s">
        <v>4739</v>
      </c>
      <c r="B6552" t="s">
        <v>68</v>
      </c>
      <c r="C6552" t="s">
        <v>11</v>
      </c>
      <c r="D6552" s="11">
        <v>2013</v>
      </c>
      <c r="E6552" t="s">
        <v>4738</v>
      </c>
      <c r="F6552">
        <v>7.4</v>
      </c>
      <c r="G6552">
        <v>55000</v>
      </c>
      <c r="H6552" t="s">
        <v>1527</v>
      </c>
      <c r="I6552" t="s">
        <v>1527</v>
      </c>
      <c r="J6552" t="s">
        <v>4737</v>
      </c>
      <c r="K6552" t="s">
        <v>1525</v>
      </c>
      <c r="M6552" s="7">
        <v>11156836</v>
      </c>
      <c r="N6552" t="s">
        <v>1524</v>
      </c>
      <c r="O6552">
        <v>82</v>
      </c>
      <c r="P6552" s="8">
        <f>_xlfn.XLOOKUP(D6552,Consumer_Price_Index!A:A,Consumer_Price_Index!B:B)</f>
        <v>233</v>
      </c>
      <c r="Q6552" s="13">
        <f>IF(ISNUMBER(M6552), M6552*(Consumer_Price_Index!$B$45/(_xlfn.XLOOKUP('Working Data'!D6433,Consumer_Price_Index!A:A,Consumer_Price_Index!B:B))), "Missing")</f>
        <v>14164533.038333332</v>
      </c>
      <c r="R6552" t="str">
        <f t="shared" si="102"/>
        <v>No</v>
      </c>
    </row>
    <row r="6553" spans="1:18" x14ac:dyDescent="0.25">
      <c r="A6553" t="s">
        <v>15251</v>
      </c>
      <c r="B6553" t="s">
        <v>41</v>
      </c>
      <c r="C6553" t="s">
        <v>409</v>
      </c>
      <c r="D6553" s="11">
        <v>1994</v>
      </c>
      <c r="E6553" t="s">
        <v>14525</v>
      </c>
      <c r="F6553">
        <v>7.4</v>
      </c>
      <c r="G6553">
        <v>24000</v>
      </c>
      <c r="H6553" t="s">
        <v>13615</v>
      </c>
      <c r="I6553" t="s">
        <v>13615</v>
      </c>
      <c r="J6553" t="s">
        <v>2374</v>
      </c>
      <c r="K6553" t="s">
        <v>265</v>
      </c>
      <c r="M6553" s="7">
        <v>9914409</v>
      </c>
      <c r="N6553" t="s">
        <v>11179</v>
      </c>
      <c r="O6553">
        <v>121</v>
      </c>
      <c r="P6553" s="8">
        <f>_xlfn.XLOOKUP(D6553,Consumer_Price_Index!A:A,Consumer_Price_Index!B:B)</f>
        <v>148.19999999999999</v>
      </c>
      <c r="Q6553" s="13">
        <f>IF(ISNUMBER(M6553), M6553*(Consumer_Price_Index!$B$45/(_xlfn.XLOOKUP('Working Data'!D2565,Consumer_Price_Index!A:A,Consumer_Price_Index!B:B))), "Missing")</f>
        <v>12762654.931558935</v>
      </c>
      <c r="R6553" t="str">
        <f t="shared" si="102"/>
        <v>No</v>
      </c>
    </row>
    <row r="6554" spans="1:18" x14ac:dyDescent="0.25">
      <c r="A6554" t="s">
        <v>11541</v>
      </c>
      <c r="B6554" t="s">
        <v>41</v>
      </c>
      <c r="C6554" t="s">
        <v>87</v>
      </c>
      <c r="D6554" s="11">
        <v>2001</v>
      </c>
      <c r="E6554" t="s">
        <v>10933</v>
      </c>
      <c r="F6554">
        <v>7.4</v>
      </c>
      <c r="G6554">
        <v>38000</v>
      </c>
      <c r="H6554" t="s">
        <v>9073</v>
      </c>
      <c r="I6554" t="s">
        <v>11540</v>
      </c>
      <c r="J6554" t="s">
        <v>11539</v>
      </c>
      <c r="K6554" t="s">
        <v>7</v>
      </c>
      <c r="L6554" s="7">
        <v>1700000</v>
      </c>
      <c r="M6554" s="7">
        <v>44763181</v>
      </c>
      <c r="N6554" t="s">
        <v>10355</v>
      </c>
      <c r="O6554">
        <v>131</v>
      </c>
      <c r="P6554" s="8">
        <f>_xlfn.XLOOKUP(D6554,Consumer_Price_Index!A:A,Consumer_Price_Index!B:B)</f>
        <v>177.1</v>
      </c>
      <c r="Q6554" s="13">
        <f>IF(ISNUMBER(M6554), M6554*(Consumer_Price_Index!$B$45/(_xlfn.XLOOKUP('Working Data'!D3950,Consumer_Price_Index!A:A,Consumer_Price_Index!B:B))), "Missing")</f>
        <v>62537098.811095826</v>
      </c>
      <c r="R6554" t="str">
        <f t="shared" si="102"/>
        <v>Yes</v>
      </c>
    </row>
    <row r="6555" spans="1:18" x14ac:dyDescent="0.25">
      <c r="A6555" t="s">
        <v>5487</v>
      </c>
      <c r="B6555" t="s">
        <v>41</v>
      </c>
      <c r="C6555" t="s">
        <v>11</v>
      </c>
      <c r="D6555" s="11">
        <v>2012</v>
      </c>
      <c r="E6555" t="s">
        <v>5486</v>
      </c>
      <c r="F6555">
        <v>7.4</v>
      </c>
      <c r="G6555">
        <v>31000</v>
      </c>
      <c r="H6555" t="s">
        <v>2371</v>
      </c>
      <c r="I6555" t="s">
        <v>5485</v>
      </c>
      <c r="J6555" t="s">
        <v>5484</v>
      </c>
      <c r="K6555" t="s">
        <v>562</v>
      </c>
      <c r="M6555" s="7">
        <v>16190771</v>
      </c>
      <c r="N6555" t="s">
        <v>2369</v>
      </c>
      <c r="O6555">
        <v>105</v>
      </c>
      <c r="P6555" s="8">
        <f>_xlfn.XLOOKUP(D6555,Consumer_Price_Index!A:A,Consumer_Price_Index!B:B)</f>
        <v>229.6</v>
      </c>
      <c r="Q6555" s="13">
        <f>IF(ISNUMBER(M6555), M6555*(Consumer_Price_Index!$B$45/(_xlfn.XLOOKUP('Working Data'!D6191,Consumer_Price_Index!A:A,Consumer_Price_Index!B:B))), "Missing")</f>
        <v>47481500.709335893</v>
      </c>
      <c r="R6555" t="str">
        <f t="shared" si="102"/>
        <v>No</v>
      </c>
    </row>
    <row r="6556" spans="1:18" x14ac:dyDescent="0.25">
      <c r="A6556" t="s">
        <v>7205</v>
      </c>
      <c r="B6556" t="s">
        <v>52</v>
      </c>
      <c r="C6556" t="s">
        <v>24</v>
      </c>
      <c r="D6556" s="11">
        <v>2009</v>
      </c>
      <c r="E6556" t="s">
        <v>7204</v>
      </c>
      <c r="F6556">
        <v>7.4</v>
      </c>
      <c r="G6556">
        <v>56000</v>
      </c>
      <c r="H6556" t="s">
        <v>2577</v>
      </c>
      <c r="I6556" t="s">
        <v>7203</v>
      </c>
      <c r="J6556" t="s">
        <v>7202</v>
      </c>
      <c r="K6556" t="s">
        <v>265</v>
      </c>
      <c r="M6556" s="7">
        <v>7787487</v>
      </c>
      <c r="N6556" t="s">
        <v>717</v>
      </c>
      <c r="O6556">
        <v>106</v>
      </c>
      <c r="P6556" s="8">
        <f>_xlfn.XLOOKUP(D6556,Consumer_Price_Index!A:A,Consumer_Price_Index!B:B)</f>
        <v>214.5</v>
      </c>
      <c r="Q6556" s="13">
        <f>IF(ISNUMBER(M6556), M6556*(Consumer_Price_Index!$B$45/(_xlfn.XLOOKUP('Working Data'!D5584,Consumer_Price_Index!A:A,Consumer_Price_Index!B:B))), "Missing")</f>
        <v>16421088.504498271</v>
      </c>
      <c r="R6556" t="str">
        <f t="shared" si="102"/>
        <v>No</v>
      </c>
    </row>
    <row r="6557" spans="1:18" x14ac:dyDescent="0.25">
      <c r="A6557" t="s">
        <v>11227</v>
      </c>
      <c r="B6557" t="s">
        <v>52</v>
      </c>
      <c r="C6557" t="s">
        <v>87</v>
      </c>
      <c r="D6557" s="11">
        <v>2002</v>
      </c>
      <c r="E6557" t="s">
        <v>11226</v>
      </c>
      <c r="F6557">
        <v>7.4</v>
      </c>
      <c r="G6557">
        <v>124000</v>
      </c>
      <c r="H6557" t="s">
        <v>1801</v>
      </c>
      <c r="I6557" t="s">
        <v>1801</v>
      </c>
      <c r="J6557" t="s">
        <v>11225</v>
      </c>
      <c r="K6557" t="s">
        <v>562</v>
      </c>
      <c r="M6557" s="7">
        <v>6479328</v>
      </c>
      <c r="N6557" t="s">
        <v>11224</v>
      </c>
      <c r="O6557">
        <v>97</v>
      </c>
      <c r="P6557" s="8">
        <f>_xlfn.XLOOKUP(D6557,Consumer_Price_Index!A:A,Consumer_Price_Index!B:B)</f>
        <v>179.9</v>
      </c>
      <c r="Q6557" s="13">
        <f>IF(ISNUMBER(M6557), M6557*(Consumer_Price_Index!$B$45/(_xlfn.XLOOKUP('Working Data'!D4056,Consumer_Price_Index!A:A,Consumer_Price_Index!B:B))), "Missing")</f>
        <v>16688514.29923922</v>
      </c>
      <c r="R6557" t="str">
        <f t="shared" si="102"/>
        <v>No</v>
      </c>
    </row>
    <row r="6558" spans="1:18" x14ac:dyDescent="0.25">
      <c r="A6558" t="s">
        <v>12479</v>
      </c>
      <c r="B6558" t="s">
        <v>41</v>
      </c>
      <c r="C6558" t="s">
        <v>73</v>
      </c>
      <c r="D6558" s="11">
        <v>1999</v>
      </c>
      <c r="E6558" t="s">
        <v>12478</v>
      </c>
      <c r="F6558">
        <v>7.4</v>
      </c>
      <c r="G6558">
        <v>16000</v>
      </c>
      <c r="H6558" t="s">
        <v>12477</v>
      </c>
      <c r="I6558" t="s">
        <v>9625</v>
      </c>
      <c r="J6558" t="s">
        <v>12476</v>
      </c>
      <c r="K6558" t="s">
        <v>197</v>
      </c>
      <c r="M6558" s="7">
        <v>94591</v>
      </c>
      <c r="N6558" t="s">
        <v>9623</v>
      </c>
      <c r="O6558">
        <v>102</v>
      </c>
      <c r="P6558" s="8">
        <f>_xlfn.XLOOKUP(D6558,Consumer_Price_Index!A:A,Consumer_Price_Index!B:B)</f>
        <v>166.6</v>
      </c>
      <c r="Q6558" s="13">
        <f>IF(ISNUMBER(M6558), M6558*(Consumer_Price_Index!$B$45/(_xlfn.XLOOKUP('Working Data'!D3606,Consumer_Price_Index!A:A,Consumer_Price_Index!B:B))), "Missing")</f>
        <v>267861.31691449817</v>
      </c>
      <c r="R6558" t="str">
        <f t="shared" si="102"/>
        <v>No</v>
      </c>
    </row>
    <row r="6559" spans="1:18" x14ac:dyDescent="0.25">
      <c r="A6559" t="s">
        <v>4692</v>
      </c>
      <c r="B6559" t="s">
        <v>41</v>
      </c>
      <c r="C6559" t="s">
        <v>34</v>
      </c>
      <c r="D6559" s="11">
        <v>2014</v>
      </c>
      <c r="E6559" t="s">
        <v>4071</v>
      </c>
      <c r="F6559">
        <v>7.4</v>
      </c>
      <c r="G6559">
        <v>565000</v>
      </c>
      <c r="H6559" t="s">
        <v>1058</v>
      </c>
      <c r="I6559" t="s">
        <v>1057</v>
      </c>
      <c r="J6559" t="s">
        <v>1056</v>
      </c>
      <c r="K6559" t="s">
        <v>7</v>
      </c>
      <c r="L6559" s="7">
        <v>20000000</v>
      </c>
      <c r="M6559" s="7">
        <v>86081711</v>
      </c>
      <c r="N6559" t="s">
        <v>856</v>
      </c>
      <c r="O6559">
        <v>101</v>
      </c>
      <c r="P6559" s="8">
        <f>_xlfn.XLOOKUP(D6559,Consumer_Price_Index!A:A,Consumer_Price_Index!B:B)</f>
        <v>236.7</v>
      </c>
      <c r="Q6559" s="13">
        <f>IF(ISNUMBER(M6559), M6559*(Consumer_Price_Index!$B$45/(_xlfn.XLOOKUP('Working Data'!D6447,Consumer_Price_Index!A:A,Consumer_Price_Index!B:B))), "Missing")</f>
        <v>120261794.32232921</v>
      </c>
      <c r="R6559" t="str">
        <f t="shared" si="102"/>
        <v>Yes</v>
      </c>
    </row>
    <row r="6560" spans="1:18" x14ac:dyDescent="0.25">
      <c r="A6560" t="s">
        <v>1059</v>
      </c>
      <c r="B6560" t="s">
        <v>41</v>
      </c>
      <c r="C6560" t="s">
        <v>34</v>
      </c>
      <c r="D6560" s="11">
        <v>2019</v>
      </c>
      <c r="E6560" t="s">
        <v>387</v>
      </c>
      <c r="F6560">
        <v>7.4</v>
      </c>
      <c r="G6560">
        <v>296000</v>
      </c>
      <c r="H6560" t="s">
        <v>1058</v>
      </c>
      <c r="I6560" t="s">
        <v>1057</v>
      </c>
      <c r="J6560" t="s">
        <v>1056</v>
      </c>
      <c r="K6560" t="s">
        <v>7</v>
      </c>
      <c r="L6560" s="7">
        <v>75000000</v>
      </c>
      <c r="M6560" s="7">
        <v>327281779</v>
      </c>
      <c r="N6560" t="s">
        <v>842</v>
      </c>
      <c r="O6560">
        <v>130</v>
      </c>
      <c r="P6560" s="8">
        <f>_xlfn.XLOOKUP(D6560,Consumer_Price_Index!A:A,Consumer_Price_Index!B:B)</f>
        <v>255.7</v>
      </c>
      <c r="Q6560" s="13">
        <f>IF(ISNUMBER(M6560), M6560*(Consumer_Price_Index!$B$45/(_xlfn.XLOOKUP('Working Data'!D7455,Consumer_Price_Index!A:A,Consumer_Price_Index!B:B))), "Missing")</f>
        <v>421304427.80439377</v>
      </c>
      <c r="R6560" t="str">
        <f t="shared" si="102"/>
        <v>Yes</v>
      </c>
    </row>
    <row r="6561" spans="1:18" x14ac:dyDescent="0.25">
      <c r="A6561" t="s">
        <v>8551</v>
      </c>
      <c r="B6561" t="s">
        <v>68</v>
      </c>
      <c r="C6561" t="s">
        <v>24</v>
      </c>
      <c r="D6561" s="11">
        <v>2007</v>
      </c>
      <c r="E6561" t="s">
        <v>8216</v>
      </c>
      <c r="F6561">
        <v>7.4</v>
      </c>
      <c r="G6561">
        <v>499000</v>
      </c>
      <c r="H6561" t="s">
        <v>1317</v>
      </c>
      <c r="I6561" t="s">
        <v>1316</v>
      </c>
      <c r="J6561" t="s">
        <v>2303</v>
      </c>
      <c r="K6561" t="s">
        <v>7</v>
      </c>
      <c r="L6561" s="7">
        <v>7500000</v>
      </c>
      <c r="M6561" s="7">
        <v>232372681</v>
      </c>
      <c r="N6561" t="s">
        <v>617</v>
      </c>
      <c r="O6561">
        <v>96</v>
      </c>
      <c r="P6561" s="8">
        <f>_xlfn.XLOOKUP(D6561,Consumer_Price_Index!A:A,Consumer_Price_Index!B:B)</f>
        <v>207.3</v>
      </c>
      <c r="Q6561" s="13">
        <f>IF(ISNUMBER(M6561), M6561*(Consumer_Price_Index!$B$45/(_xlfn.XLOOKUP('Working Data'!D5065,Consumer_Price_Index!A:A,Consumer_Price_Index!B:B))), "Missing")</f>
        <v>681462520.6997112</v>
      </c>
      <c r="R6561" t="str">
        <f t="shared" si="102"/>
        <v>Yes</v>
      </c>
    </row>
    <row r="6562" spans="1:18" x14ac:dyDescent="0.25">
      <c r="A6562" t="s">
        <v>11419</v>
      </c>
      <c r="B6562" t="s">
        <v>52</v>
      </c>
      <c r="C6562" t="s">
        <v>11</v>
      </c>
      <c r="D6562" s="11">
        <v>2001</v>
      </c>
      <c r="E6562" t="s">
        <v>11256</v>
      </c>
      <c r="F6562">
        <v>7.4</v>
      </c>
      <c r="G6562">
        <v>46000</v>
      </c>
      <c r="H6562" t="s">
        <v>2813</v>
      </c>
      <c r="I6562" t="s">
        <v>2813</v>
      </c>
      <c r="J6562" t="s">
        <v>6598</v>
      </c>
      <c r="K6562" t="s">
        <v>169</v>
      </c>
      <c r="L6562" s="7">
        <v>7500000</v>
      </c>
      <c r="M6562" s="7">
        <v>11334547</v>
      </c>
      <c r="N6562" t="s">
        <v>450</v>
      </c>
      <c r="O6562">
        <v>210</v>
      </c>
      <c r="P6562" s="8">
        <f>_xlfn.XLOOKUP(D6562,Consumer_Price_Index!A:A,Consumer_Price_Index!B:B)</f>
        <v>177.1</v>
      </c>
      <c r="Q6562" s="13">
        <f>IF(ISNUMBER(M6562), M6562*(Consumer_Price_Index!$B$45/(_xlfn.XLOOKUP('Working Data'!D3991,Consumer_Price_Index!A:A,Consumer_Price_Index!B:B))), "Missing")</f>
        <v>23900598.414532874</v>
      </c>
      <c r="R6562" t="str">
        <f t="shared" si="102"/>
        <v>Yes</v>
      </c>
    </row>
    <row r="6563" spans="1:18" x14ac:dyDescent="0.25">
      <c r="A6563" t="s">
        <v>15796</v>
      </c>
      <c r="B6563" t="s">
        <v>68</v>
      </c>
      <c r="C6563" t="s">
        <v>11</v>
      </c>
      <c r="D6563" s="11">
        <v>1993</v>
      </c>
      <c r="E6563" t="s">
        <v>15779</v>
      </c>
      <c r="F6563">
        <v>7.4</v>
      </c>
      <c r="G6563">
        <v>7800</v>
      </c>
      <c r="H6563" t="s">
        <v>1410</v>
      </c>
      <c r="I6563" t="s">
        <v>15795</v>
      </c>
      <c r="J6563" t="s">
        <v>10847</v>
      </c>
      <c r="K6563" t="s">
        <v>7</v>
      </c>
      <c r="L6563" s="7">
        <v>8000000</v>
      </c>
      <c r="M6563" s="7">
        <v>1214231</v>
      </c>
      <c r="N6563" t="s">
        <v>15794</v>
      </c>
      <c r="O6563">
        <v>103</v>
      </c>
      <c r="P6563" s="8">
        <f>_xlfn.XLOOKUP(D6563,Consumer_Price_Index!A:A,Consumer_Price_Index!B:B)</f>
        <v>144.5</v>
      </c>
      <c r="Q6563" s="13">
        <f>IF(ISNUMBER(M6563), M6563*(Consumer_Price_Index!$B$45/(_xlfn.XLOOKUP('Working Data'!D2357,Consumer_Price_Index!A:A,Consumer_Price_Index!B:B))), "Missing")</f>
        <v>3833950.1108808289</v>
      </c>
      <c r="R6563" t="str">
        <f t="shared" si="102"/>
        <v>Yes</v>
      </c>
    </row>
    <row r="6564" spans="1:18" x14ac:dyDescent="0.25">
      <c r="A6564" t="s">
        <v>20179</v>
      </c>
      <c r="B6564" t="s">
        <v>41</v>
      </c>
      <c r="C6564" t="s">
        <v>11</v>
      </c>
      <c r="D6564" s="11">
        <v>1985</v>
      </c>
      <c r="E6564" t="s">
        <v>20028</v>
      </c>
      <c r="F6564">
        <v>7.4</v>
      </c>
      <c r="G6564">
        <v>15000</v>
      </c>
      <c r="H6564" t="s">
        <v>10198</v>
      </c>
      <c r="I6564" t="s">
        <v>13840</v>
      </c>
      <c r="J6564" t="s">
        <v>14209</v>
      </c>
      <c r="K6564" t="s">
        <v>7755</v>
      </c>
      <c r="M6564" s="7">
        <v>17009654</v>
      </c>
      <c r="N6564" t="s">
        <v>20178</v>
      </c>
      <c r="O6564">
        <v>120</v>
      </c>
      <c r="P6564" s="8">
        <f>_xlfn.XLOOKUP(D6564,Consumer_Price_Index!A:A,Consumer_Price_Index!B:B)</f>
        <v>107.6</v>
      </c>
      <c r="Q6564" s="13">
        <f>IF(ISNUMBER(M6564), M6564*(Consumer_Price_Index!$B$45/(_xlfn.XLOOKUP('Working Data'!D713,Consumer_Price_Index!A:A,Consumer_Price_Index!B:B))), "Missing")</f>
        <v>45623605.403169014</v>
      </c>
      <c r="R6564" t="str">
        <f t="shared" si="102"/>
        <v>No</v>
      </c>
    </row>
    <row r="6565" spans="1:18" x14ac:dyDescent="0.25">
      <c r="A6565" t="s">
        <v>11574</v>
      </c>
      <c r="B6565" t="s">
        <v>68</v>
      </c>
      <c r="C6565" t="s">
        <v>11</v>
      </c>
      <c r="D6565" s="11">
        <v>2001</v>
      </c>
      <c r="E6565" t="s">
        <v>11573</v>
      </c>
      <c r="F6565">
        <v>7.4</v>
      </c>
      <c r="G6565">
        <v>177000</v>
      </c>
      <c r="H6565" t="s">
        <v>7837</v>
      </c>
      <c r="I6565" t="s">
        <v>11572</v>
      </c>
      <c r="J6565" t="s">
        <v>9728</v>
      </c>
      <c r="K6565" t="s">
        <v>7</v>
      </c>
      <c r="L6565" s="7">
        <v>68000000</v>
      </c>
      <c r="M6565" s="7">
        <v>65001485</v>
      </c>
      <c r="N6565" t="s">
        <v>11571</v>
      </c>
      <c r="O6565">
        <v>120</v>
      </c>
      <c r="P6565" s="8">
        <f>_xlfn.XLOOKUP(D6565,Consumer_Price_Index!A:A,Consumer_Price_Index!B:B)</f>
        <v>177.1</v>
      </c>
      <c r="Q6565" s="13">
        <f>IF(ISNUMBER(M6565), M6565*(Consumer_Price_Index!$B$45/(_xlfn.XLOOKUP('Working Data'!D3938,Consumer_Price_Index!A:A,Consumer_Price_Index!B:B))), "Missing")</f>
        <v>85004087.894849777</v>
      </c>
      <c r="R6565" t="str">
        <f t="shared" si="102"/>
        <v>Yes</v>
      </c>
    </row>
    <row r="6566" spans="1:18" x14ac:dyDescent="0.25">
      <c r="A6566" t="s">
        <v>19771</v>
      </c>
      <c r="B6566" t="s">
        <v>101</v>
      </c>
      <c r="C6566" t="s">
        <v>100</v>
      </c>
      <c r="D6566" s="11">
        <v>1986</v>
      </c>
      <c r="E6566" t="s">
        <v>19464</v>
      </c>
      <c r="F6566">
        <v>7.4</v>
      </c>
      <c r="G6566">
        <v>127000</v>
      </c>
      <c r="H6566" t="s">
        <v>19770</v>
      </c>
      <c r="I6566" t="s">
        <v>19769</v>
      </c>
      <c r="J6566" t="s">
        <v>19768</v>
      </c>
      <c r="K6566" t="s">
        <v>265</v>
      </c>
      <c r="L6566" s="7">
        <v>25000000</v>
      </c>
      <c r="M6566" s="7">
        <v>13915874</v>
      </c>
      <c r="N6566" t="s">
        <v>19767</v>
      </c>
      <c r="O6566">
        <v>101</v>
      </c>
      <c r="P6566" s="8">
        <f>_xlfn.XLOOKUP(D6566,Consumer_Price_Index!A:A,Consumer_Price_Index!B:B)</f>
        <v>109.6</v>
      </c>
      <c r="Q6566" s="13">
        <f>IF(ISNUMBER(M6566), M6566*(Consumer_Price_Index!$B$45/(_xlfn.XLOOKUP('Working Data'!D850,Consumer_Price_Index!A:A,Consumer_Price_Index!B:B))), "Missing")</f>
        <v>16886367.215452012</v>
      </c>
      <c r="R6566" t="str">
        <f t="shared" si="102"/>
        <v>Yes</v>
      </c>
    </row>
    <row r="6567" spans="1:18" x14ac:dyDescent="0.25">
      <c r="A6567" t="s">
        <v>2635</v>
      </c>
      <c r="B6567" t="s">
        <v>41</v>
      </c>
      <c r="C6567" t="s">
        <v>24</v>
      </c>
      <c r="D6567" s="11">
        <v>2017</v>
      </c>
      <c r="E6567" t="s">
        <v>2634</v>
      </c>
      <c r="F6567">
        <v>7.4</v>
      </c>
      <c r="G6567">
        <v>254000</v>
      </c>
      <c r="H6567" t="s">
        <v>1082</v>
      </c>
      <c r="I6567" t="s">
        <v>1082</v>
      </c>
      <c r="J6567" t="s">
        <v>1081</v>
      </c>
      <c r="K6567" t="s">
        <v>7</v>
      </c>
      <c r="L6567" s="7">
        <v>10000000</v>
      </c>
      <c r="M6567" s="7">
        <v>78966486</v>
      </c>
      <c r="N6567" t="s">
        <v>2633</v>
      </c>
      <c r="O6567">
        <v>94</v>
      </c>
      <c r="P6567" s="8">
        <f>_xlfn.XLOOKUP(D6567,Consumer_Price_Index!A:A,Consumer_Price_Index!B:B)</f>
        <v>245.1</v>
      </c>
      <c r="Q6567" s="13">
        <f>IF(ISNUMBER(M6567), M6567*(Consumer_Price_Index!$B$45/(_xlfn.XLOOKUP('Working Data'!D7084,Consumer_Price_Index!A:A,Consumer_Price_Index!B:B))), "Missing")</f>
        <v>106985719.3606047</v>
      </c>
      <c r="R6567" t="str">
        <f t="shared" si="102"/>
        <v>Yes</v>
      </c>
    </row>
    <row r="6568" spans="1:18" x14ac:dyDescent="0.25">
      <c r="A6568" t="s">
        <v>7463</v>
      </c>
      <c r="B6568" t="s">
        <v>41</v>
      </c>
      <c r="C6568" t="s">
        <v>34</v>
      </c>
      <c r="D6568" s="11">
        <v>2009</v>
      </c>
      <c r="E6568" t="s">
        <v>7404</v>
      </c>
      <c r="F6568">
        <v>7.4</v>
      </c>
      <c r="G6568">
        <v>279000</v>
      </c>
      <c r="H6568" t="s">
        <v>896</v>
      </c>
      <c r="I6568" t="s">
        <v>3906</v>
      </c>
      <c r="J6568" t="s">
        <v>899</v>
      </c>
      <c r="K6568" t="s">
        <v>7</v>
      </c>
      <c r="L6568" s="7">
        <v>50000000</v>
      </c>
      <c r="M6568" s="7">
        <v>127944208</v>
      </c>
      <c r="N6568" t="s">
        <v>7462</v>
      </c>
      <c r="O6568">
        <v>109</v>
      </c>
      <c r="P6568" s="8">
        <f>_xlfn.XLOOKUP(D6568,Consumer_Price_Index!A:A,Consumer_Price_Index!B:B)</f>
        <v>214.5</v>
      </c>
      <c r="Q6568" s="13">
        <f>IF(ISNUMBER(M6568), M6568*(Consumer_Price_Index!$B$45/(_xlfn.XLOOKUP('Working Data'!D5482,Consumer_Price_Index!A:A,Consumer_Price_Index!B:B))), "Missing")</f>
        <v>193375992.94444445</v>
      </c>
      <c r="R6568" t="str">
        <f t="shared" si="102"/>
        <v>Yes</v>
      </c>
    </row>
    <row r="6569" spans="1:18" x14ac:dyDescent="0.25">
      <c r="A6569" t="s">
        <v>18042</v>
      </c>
      <c r="B6569" t="s">
        <v>68</v>
      </c>
      <c r="C6569" t="s">
        <v>11</v>
      </c>
      <c r="D6569" s="11">
        <v>1989</v>
      </c>
      <c r="E6569" t="s">
        <v>17781</v>
      </c>
      <c r="F6569">
        <v>7.4</v>
      </c>
      <c r="G6569">
        <v>19000</v>
      </c>
      <c r="H6569" t="s">
        <v>15334</v>
      </c>
      <c r="I6569" t="s">
        <v>14918</v>
      </c>
      <c r="J6569" t="s">
        <v>5276</v>
      </c>
      <c r="K6569" t="s">
        <v>7</v>
      </c>
      <c r="L6569" s="7">
        <v>10000000</v>
      </c>
      <c r="M6569" s="7">
        <v>31906454</v>
      </c>
      <c r="N6569" t="s">
        <v>18041</v>
      </c>
      <c r="O6569">
        <v>108</v>
      </c>
      <c r="P6569" s="8">
        <f>_xlfn.XLOOKUP(D6569,Consumer_Price_Index!A:A,Consumer_Price_Index!B:B)</f>
        <v>124</v>
      </c>
      <c r="Q6569" s="13">
        <f>IF(ISNUMBER(M6569), M6569*(Consumer_Price_Index!$B$45/(_xlfn.XLOOKUP('Working Data'!D1510,Consumer_Price_Index!A:A,Consumer_Price_Index!B:B))), "Missing")</f>
        <v>52836394.205434784</v>
      </c>
      <c r="R6569" t="str">
        <f t="shared" si="102"/>
        <v>Yes</v>
      </c>
    </row>
    <row r="6570" spans="1:18" x14ac:dyDescent="0.25">
      <c r="A6570" t="s">
        <v>5848</v>
      </c>
      <c r="B6570" t="s">
        <v>68</v>
      </c>
      <c r="C6570" t="s">
        <v>87</v>
      </c>
      <c r="D6570" s="11">
        <v>1998</v>
      </c>
      <c r="E6570" t="s">
        <v>13113</v>
      </c>
      <c r="F6570">
        <v>7.4</v>
      </c>
      <c r="G6570">
        <v>39000</v>
      </c>
      <c r="H6570" t="s">
        <v>13209</v>
      </c>
      <c r="I6570" t="s">
        <v>13208</v>
      </c>
      <c r="J6570" t="s">
        <v>857</v>
      </c>
      <c r="K6570" t="s">
        <v>265</v>
      </c>
      <c r="M6570" s="7">
        <v>14096321</v>
      </c>
      <c r="N6570" t="s">
        <v>13082</v>
      </c>
      <c r="O6570">
        <v>134</v>
      </c>
      <c r="P6570" s="8">
        <f>_xlfn.XLOOKUP(D6570,Consumer_Price_Index!A:A,Consumer_Price_Index!B:B)</f>
        <v>163</v>
      </c>
      <c r="Q6570" s="13">
        <f>IF(ISNUMBER(M6570), M6570*(Consumer_Price_Index!$B$45/(_xlfn.XLOOKUP('Working Data'!D3357,Consumer_Price_Index!A:A,Consumer_Price_Index!B:B))), "Missing")</f>
        <v>23343201.13423913</v>
      </c>
      <c r="R6570" t="str">
        <f t="shared" si="102"/>
        <v>No</v>
      </c>
    </row>
    <row r="6571" spans="1:18" x14ac:dyDescent="0.25">
      <c r="A6571" t="s">
        <v>6384</v>
      </c>
      <c r="B6571" t="s">
        <v>68</v>
      </c>
      <c r="C6571" t="s">
        <v>81</v>
      </c>
      <c r="D6571" s="11">
        <v>2011</v>
      </c>
      <c r="E6571" t="s">
        <v>6339</v>
      </c>
      <c r="F6571">
        <v>7.4</v>
      </c>
      <c r="G6571">
        <v>538000</v>
      </c>
      <c r="H6571" t="s">
        <v>2565</v>
      </c>
      <c r="I6571" t="s">
        <v>6383</v>
      </c>
      <c r="J6571" t="s">
        <v>1888</v>
      </c>
      <c r="K6571" t="s">
        <v>7</v>
      </c>
      <c r="L6571" s="7">
        <v>27000000</v>
      </c>
      <c r="M6571" s="7">
        <v>161849455</v>
      </c>
      <c r="N6571" t="s">
        <v>4328</v>
      </c>
      <c r="O6571">
        <v>105</v>
      </c>
      <c r="P6571" s="8">
        <f>_xlfn.XLOOKUP(D6571,Consumer_Price_Index!A:A,Consumer_Price_Index!B:B)</f>
        <v>224.9</v>
      </c>
      <c r="Q6571" s="13">
        <f>IF(ISNUMBER(M6571), M6571*(Consumer_Price_Index!$B$45/(_xlfn.XLOOKUP('Working Data'!D5878,Consumer_Price_Index!A:A,Consumer_Price_Index!B:B))), "Missing")</f>
        <v>208082400.5843882</v>
      </c>
      <c r="R6571" t="str">
        <f t="shared" si="102"/>
        <v>Yes</v>
      </c>
    </row>
    <row r="6572" spans="1:18" x14ac:dyDescent="0.25">
      <c r="A6572" t="s">
        <v>13741</v>
      </c>
      <c r="B6572" t="s">
        <v>41</v>
      </c>
      <c r="C6572" t="s">
        <v>11</v>
      </c>
      <c r="D6572" s="11">
        <v>1997</v>
      </c>
      <c r="E6572" t="s">
        <v>13187</v>
      </c>
      <c r="F6572">
        <v>7.4</v>
      </c>
      <c r="G6572">
        <v>29000</v>
      </c>
      <c r="H6572" t="s">
        <v>2774</v>
      </c>
      <c r="I6572" t="s">
        <v>2774</v>
      </c>
      <c r="J6572" t="s">
        <v>13740</v>
      </c>
      <c r="K6572" t="s">
        <v>578</v>
      </c>
      <c r="M6572" s="7">
        <v>1785901</v>
      </c>
      <c r="N6572" t="s">
        <v>10189</v>
      </c>
      <c r="O6572">
        <v>103</v>
      </c>
      <c r="P6572" s="8">
        <f>_xlfn.XLOOKUP(D6572,Consumer_Price_Index!A:A,Consumer_Price_Index!B:B)</f>
        <v>160.5</v>
      </c>
      <c r="Q6572" s="13">
        <f>IF(ISNUMBER(M6572), M6572*(Consumer_Price_Index!$B$45/(_xlfn.XLOOKUP('Working Data'!D3155,Consumer_Price_Index!A:A,Consumer_Price_Index!B:B))), "Missing")</f>
        <v>4965000.3166058399</v>
      </c>
      <c r="R6572" t="str">
        <f t="shared" si="102"/>
        <v>No</v>
      </c>
    </row>
    <row r="6573" spans="1:18" x14ac:dyDescent="0.25">
      <c r="A6573" t="s">
        <v>21085</v>
      </c>
      <c r="B6573" t="s">
        <v>101</v>
      </c>
      <c r="C6573" t="s">
        <v>24</v>
      </c>
      <c r="D6573" s="11">
        <v>1983</v>
      </c>
      <c r="E6573" t="s">
        <v>21084</v>
      </c>
      <c r="F6573">
        <v>7.4</v>
      </c>
      <c r="G6573">
        <v>22000</v>
      </c>
      <c r="H6573" t="s">
        <v>15034</v>
      </c>
      <c r="I6573" t="s">
        <v>15034</v>
      </c>
      <c r="J6573" t="s">
        <v>18333</v>
      </c>
      <c r="K6573" t="s">
        <v>265</v>
      </c>
      <c r="M6573" s="7">
        <v>5899678</v>
      </c>
      <c r="N6573" t="s">
        <v>15052</v>
      </c>
      <c r="O6573">
        <v>111</v>
      </c>
      <c r="P6573" s="8">
        <f>_xlfn.XLOOKUP(D6573,Consumer_Price_Index!A:A,Consumer_Price_Index!B:B)</f>
        <v>99.6</v>
      </c>
      <c r="Q6573" s="13">
        <f>IF(ISNUMBER(M6573), M6573*(Consumer_Price_Index!$B$45/(_xlfn.XLOOKUP('Working Data'!D367,Consumer_Price_Index!A:A,Consumer_Price_Index!B:B))), "Missing")</f>
        <v>16401750.790145988</v>
      </c>
      <c r="R6573" t="str">
        <f t="shared" si="102"/>
        <v>No</v>
      </c>
    </row>
    <row r="6574" spans="1:18" x14ac:dyDescent="0.25">
      <c r="A6574" t="s">
        <v>14321</v>
      </c>
      <c r="B6574" t="s">
        <v>41</v>
      </c>
      <c r="C6574" t="s">
        <v>11</v>
      </c>
      <c r="D6574" s="11">
        <v>1996</v>
      </c>
      <c r="E6574" t="s">
        <v>14320</v>
      </c>
      <c r="F6574">
        <v>7.4</v>
      </c>
      <c r="G6574">
        <v>28000</v>
      </c>
      <c r="H6574" t="s">
        <v>14319</v>
      </c>
      <c r="I6574" t="s">
        <v>14319</v>
      </c>
      <c r="J6574" t="s">
        <v>8292</v>
      </c>
      <c r="K6574" t="s">
        <v>7</v>
      </c>
      <c r="L6574" s="7">
        <v>5000000</v>
      </c>
      <c r="M6574" s="7">
        <v>12408986</v>
      </c>
      <c r="N6574" t="s">
        <v>114</v>
      </c>
      <c r="O6574">
        <v>135</v>
      </c>
      <c r="P6574" s="8">
        <f>_xlfn.XLOOKUP(D6574,Consumer_Price_Index!A:A,Consumer_Price_Index!B:B)</f>
        <v>156.9</v>
      </c>
      <c r="Q6574" s="13">
        <f>IF(ISNUMBER(M6574), M6574*(Consumer_Price_Index!$B$45/(_xlfn.XLOOKUP('Working Data'!D2938,Consumer_Price_Index!A:A,Consumer_Price_Index!B:B))), "Missing")</f>
        <v>26949522.695652172</v>
      </c>
      <c r="R6574" t="str">
        <f t="shared" si="102"/>
        <v>Yes</v>
      </c>
    </row>
    <row r="6575" spans="1:18" x14ac:dyDescent="0.25">
      <c r="A6575" t="s">
        <v>5842</v>
      </c>
      <c r="B6575" t="s">
        <v>41</v>
      </c>
      <c r="C6575" t="s">
        <v>34</v>
      </c>
      <c r="D6575" s="11">
        <v>2012</v>
      </c>
      <c r="E6575" t="s">
        <v>5808</v>
      </c>
      <c r="F6575">
        <v>7.4</v>
      </c>
      <c r="G6575">
        <v>545000</v>
      </c>
      <c r="H6575" t="s">
        <v>1054</v>
      </c>
      <c r="I6575" t="s">
        <v>1054</v>
      </c>
      <c r="J6575" t="s">
        <v>3230</v>
      </c>
      <c r="K6575" t="s">
        <v>7</v>
      </c>
      <c r="L6575" s="7">
        <v>30000000</v>
      </c>
      <c r="M6575" s="7">
        <v>176506819</v>
      </c>
      <c r="N6575" t="s">
        <v>2694</v>
      </c>
      <c r="O6575">
        <v>113</v>
      </c>
      <c r="P6575" s="8">
        <f>_xlfn.XLOOKUP(D6575,Consumer_Price_Index!A:A,Consumer_Price_Index!B:B)</f>
        <v>229.6</v>
      </c>
      <c r="Q6575" s="13">
        <f>IF(ISNUMBER(M6575), M6575*(Consumer_Price_Index!$B$45/(_xlfn.XLOOKUP('Working Data'!D6068,Consumer_Price_Index!A:A,Consumer_Price_Index!B:B))), "Missing")</f>
        <v>259438628.79546547</v>
      </c>
      <c r="R6575" t="str">
        <f t="shared" si="102"/>
        <v>Yes</v>
      </c>
    </row>
    <row r="6576" spans="1:18" x14ac:dyDescent="0.25">
      <c r="A6576" t="s">
        <v>4324</v>
      </c>
      <c r="B6576" t="s">
        <v>68</v>
      </c>
      <c r="C6576" t="s">
        <v>409</v>
      </c>
      <c r="D6576" s="11">
        <v>2014</v>
      </c>
      <c r="E6576" t="s">
        <v>3489</v>
      </c>
      <c r="F6576">
        <v>7.4</v>
      </c>
      <c r="G6576">
        <v>37000</v>
      </c>
      <c r="H6576" t="s">
        <v>4323</v>
      </c>
      <c r="I6576" t="s">
        <v>4322</v>
      </c>
      <c r="J6576" t="s">
        <v>4321</v>
      </c>
      <c r="K6576" t="s">
        <v>7</v>
      </c>
      <c r="L6576" s="7">
        <v>10000000</v>
      </c>
      <c r="M6576" s="7">
        <v>28641776</v>
      </c>
      <c r="N6576" t="s">
        <v>4320</v>
      </c>
      <c r="O6576">
        <v>121</v>
      </c>
      <c r="P6576" s="8">
        <f>_xlfn.XLOOKUP(D6576,Consumer_Price_Index!A:A,Consumer_Price_Index!B:B)</f>
        <v>236.7</v>
      </c>
      <c r="Q6576" s="13">
        <f>IF(ISNUMBER(M6576), M6576*(Consumer_Price_Index!$B$45/(_xlfn.XLOOKUP('Working Data'!D6575,Consumer_Price_Index!A:A,Consumer_Price_Index!B:B))), "Missing")</f>
        <v>38010231.477351911</v>
      </c>
      <c r="R6576" t="str">
        <f t="shared" si="102"/>
        <v>Yes</v>
      </c>
    </row>
    <row r="6577" spans="1:18" x14ac:dyDescent="0.25">
      <c r="A6577" t="s">
        <v>13711</v>
      </c>
      <c r="B6577" t="s">
        <v>41</v>
      </c>
      <c r="C6577" t="s">
        <v>11</v>
      </c>
      <c r="D6577" s="11">
        <v>1997</v>
      </c>
      <c r="E6577" t="s">
        <v>13681</v>
      </c>
      <c r="F6577">
        <v>7.4</v>
      </c>
      <c r="G6577">
        <v>4300</v>
      </c>
      <c r="H6577" t="s">
        <v>13710</v>
      </c>
      <c r="I6577" t="s">
        <v>13710</v>
      </c>
      <c r="J6577" t="s">
        <v>13709</v>
      </c>
      <c r="K6577" t="s">
        <v>7</v>
      </c>
      <c r="L6577" s="7">
        <v>10000000</v>
      </c>
      <c r="M6577" s="7">
        <v>12782749</v>
      </c>
      <c r="N6577" t="s">
        <v>13708</v>
      </c>
      <c r="O6577">
        <v>104</v>
      </c>
      <c r="P6577" s="8">
        <f>_xlfn.XLOOKUP(D6577,Consumer_Price_Index!A:A,Consumer_Price_Index!B:B)</f>
        <v>160.5</v>
      </c>
      <c r="Q6577" s="13">
        <f>IF(ISNUMBER(M6577), M6577*(Consumer_Price_Index!$B$45/(_xlfn.XLOOKUP('Working Data'!D3167,Consumer_Price_Index!A:A,Consumer_Price_Index!B:B))), "Missing")</f>
        <v>32923952.834319524</v>
      </c>
      <c r="R6577" t="str">
        <f t="shared" si="102"/>
        <v>Yes</v>
      </c>
    </row>
    <row r="6578" spans="1:18" x14ac:dyDescent="0.25">
      <c r="A6578" t="s">
        <v>2444</v>
      </c>
      <c r="B6578" t="s">
        <v>52</v>
      </c>
      <c r="C6578" t="s">
        <v>24</v>
      </c>
      <c r="D6578" s="11">
        <v>2017</v>
      </c>
      <c r="E6578" t="s">
        <v>2065</v>
      </c>
      <c r="F6578">
        <v>7.4</v>
      </c>
      <c r="G6578">
        <v>21000</v>
      </c>
      <c r="H6578" t="s">
        <v>2443</v>
      </c>
      <c r="I6578" t="s">
        <v>2442</v>
      </c>
      <c r="J6578" t="s">
        <v>2441</v>
      </c>
      <c r="K6578" t="s">
        <v>7</v>
      </c>
      <c r="M6578" s="7">
        <v>2728446</v>
      </c>
      <c r="N6578" t="s">
        <v>2440</v>
      </c>
      <c r="O6578">
        <v>88</v>
      </c>
      <c r="P6578" s="8">
        <f>_xlfn.XLOOKUP(D6578,Consumer_Price_Index!A:A,Consumer_Price_Index!B:B)</f>
        <v>245.1</v>
      </c>
      <c r="Q6578" s="13">
        <f>IF(ISNUMBER(M6578), M6578*(Consumer_Price_Index!$B$45/(_xlfn.XLOOKUP('Working Data'!D7137,Consumer_Price_Index!A:A,Consumer_Price_Index!B:B))), "Missing")</f>
        <v>3861391.0645610774</v>
      </c>
      <c r="R6578" t="str">
        <f t="shared" si="102"/>
        <v>No</v>
      </c>
    </row>
    <row r="6579" spans="1:18" x14ac:dyDescent="0.25">
      <c r="A6579" t="s">
        <v>12746</v>
      </c>
      <c r="B6579" t="s">
        <v>41</v>
      </c>
      <c r="C6579" t="s">
        <v>409</v>
      </c>
      <c r="D6579" s="11">
        <v>1999</v>
      </c>
      <c r="E6579" t="s">
        <v>12745</v>
      </c>
      <c r="F6579">
        <v>7.4</v>
      </c>
      <c r="G6579">
        <v>126000</v>
      </c>
      <c r="H6579" t="s">
        <v>12744</v>
      </c>
      <c r="I6579" t="s">
        <v>4318</v>
      </c>
      <c r="J6579" t="s">
        <v>4521</v>
      </c>
      <c r="K6579" t="s">
        <v>265</v>
      </c>
      <c r="L6579" s="7">
        <v>82000000</v>
      </c>
      <c r="M6579" s="7">
        <v>47434430</v>
      </c>
      <c r="N6579" t="s">
        <v>103</v>
      </c>
      <c r="O6579">
        <v>118</v>
      </c>
      <c r="P6579" s="8">
        <f>_xlfn.XLOOKUP(D6579,Consumer_Price_Index!A:A,Consumer_Price_Index!B:B)</f>
        <v>166.6</v>
      </c>
      <c r="Q6579" s="13">
        <f>IF(ISNUMBER(M6579), M6579*(Consumer_Price_Index!$B$45/(_xlfn.XLOOKUP('Working Data'!D3518,Consumer_Price_Index!A:A,Consumer_Price_Index!B:B))), "Missing")</f>
        <v>67381215.948717937</v>
      </c>
      <c r="R6579" t="str">
        <f t="shared" si="102"/>
        <v>Yes</v>
      </c>
    </row>
    <row r="6580" spans="1:18" x14ac:dyDescent="0.25">
      <c r="A6580" t="s">
        <v>9691</v>
      </c>
      <c r="B6580" t="s">
        <v>41</v>
      </c>
      <c r="C6580" t="s">
        <v>87</v>
      </c>
      <c r="D6580" s="11">
        <v>2004</v>
      </c>
      <c r="E6580" t="s">
        <v>9690</v>
      </c>
      <c r="F6580">
        <v>7.4</v>
      </c>
      <c r="G6580">
        <v>34000</v>
      </c>
      <c r="H6580" t="s">
        <v>2762</v>
      </c>
      <c r="I6580" t="s">
        <v>2762</v>
      </c>
      <c r="J6580" t="s">
        <v>9689</v>
      </c>
      <c r="K6580" t="s">
        <v>9688</v>
      </c>
      <c r="L6580" s="7">
        <v>3000000</v>
      </c>
      <c r="M6580" s="7">
        <v>12594630</v>
      </c>
      <c r="N6580" t="s">
        <v>9210</v>
      </c>
      <c r="O6580">
        <v>101</v>
      </c>
      <c r="P6580" s="8">
        <f>_xlfn.XLOOKUP(D6580,Consumer_Price_Index!A:A,Consumer_Price_Index!B:B)</f>
        <v>188.9</v>
      </c>
      <c r="Q6580" s="13">
        <f>IF(ISNUMBER(M6580), M6580*(Consumer_Price_Index!$B$45/(_xlfn.XLOOKUP('Working Data'!D4625,Consumer_Price_Index!A:A,Consumer_Price_Index!B:B))), "Missing")</f>
        <v>21331760.761534184</v>
      </c>
      <c r="R6580" t="str">
        <f t="shared" si="102"/>
        <v>Yes</v>
      </c>
    </row>
    <row r="6581" spans="1:18" x14ac:dyDescent="0.25">
      <c r="A6581" t="s">
        <v>10660</v>
      </c>
      <c r="B6581" t="s">
        <v>68</v>
      </c>
      <c r="C6581" t="s">
        <v>34</v>
      </c>
      <c r="D6581" s="11">
        <v>2003</v>
      </c>
      <c r="E6581" t="s">
        <v>10546</v>
      </c>
      <c r="F6581">
        <v>7.4</v>
      </c>
      <c r="G6581">
        <v>208000</v>
      </c>
      <c r="H6581" t="s">
        <v>6848</v>
      </c>
      <c r="I6581" t="s">
        <v>10659</v>
      </c>
      <c r="J6581" t="s">
        <v>3355</v>
      </c>
      <c r="K6581" t="s">
        <v>7</v>
      </c>
      <c r="L6581" s="7">
        <v>150000000</v>
      </c>
      <c r="M6581" s="7">
        <v>211622535</v>
      </c>
      <c r="N6581" t="s">
        <v>890</v>
      </c>
      <c r="O6581">
        <v>138</v>
      </c>
      <c r="P6581" s="8">
        <f>_xlfn.XLOOKUP(D6581,Consumer_Price_Index!A:A,Consumer_Price_Index!B:B)</f>
        <v>184</v>
      </c>
      <c r="Q6581" s="13">
        <f>IF(ISNUMBER(M6581), M6581*(Consumer_Price_Index!$B$45/(_xlfn.XLOOKUP('Working Data'!D4272,Consumer_Price_Index!A:A,Consumer_Price_Index!B:B))), "Missing")</f>
        <v>268672443.39375001</v>
      </c>
      <c r="R6581" t="str">
        <f t="shared" si="102"/>
        <v>Yes</v>
      </c>
    </row>
    <row r="6582" spans="1:18" x14ac:dyDescent="0.25">
      <c r="A6582" t="s">
        <v>3603</v>
      </c>
      <c r="B6582" t="s">
        <v>101</v>
      </c>
      <c r="C6582" t="s">
        <v>409</v>
      </c>
      <c r="D6582" s="11">
        <v>2015</v>
      </c>
      <c r="E6582" t="s">
        <v>3498</v>
      </c>
      <c r="F6582">
        <v>7.4</v>
      </c>
      <c r="G6582">
        <v>36000</v>
      </c>
      <c r="H6582" t="s">
        <v>2261</v>
      </c>
      <c r="I6582" t="s">
        <v>3602</v>
      </c>
      <c r="J6582" t="s">
        <v>671</v>
      </c>
      <c r="K6582" t="s">
        <v>7</v>
      </c>
      <c r="L6582" s="7">
        <v>17000000</v>
      </c>
      <c r="M6582" s="7">
        <v>45710059</v>
      </c>
      <c r="N6582" t="s">
        <v>3601</v>
      </c>
      <c r="O6582">
        <v>129</v>
      </c>
      <c r="P6582" s="8">
        <f>_xlfn.XLOOKUP(D6582,Consumer_Price_Index!A:A,Consumer_Price_Index!B:B)</f>
        <v>237</v>
      </c>
      <c r="Q6582" s="13">
        <f>IF(ISNUMBER(M6582), M6582*(Consumer_Price_Index!$B$45/(_xlfn.XLOOKUP('Working Data'!D6806,Consumer_Price_Index!A:A,Consumer_Price_Index!B:B))), "Missing")</f>
        <v>60661389.273954697</v>
      </c>
      <c r="R6582" t="str">
        <f t="shared" si="102"/>
        <v>Yes</v>
      </c>
    </row>
    <row r="6583" spans="1:18" x14ac:dyDescent="0.25">
      <c r="A6583" t="s">
        <v>3418</v>
      </c>
      <c r="B6583" t="s">
        <v>68</v>
      </c>
      <c r="C6583" t="s">
        <v>11</v>
      </c>
      <c r="D6583" s="11">
        <v>2016</v>
      </c>
      <c r="E6583" t="s">
        <v>2866</v>
      </c>
      <c r="F6583">
        <v>7.4</v>
      </c>
      <c r="G6583">
        <v>220000</v>
      </c>
      <c r="H6583" t="s">
        <v>3417</v>
      </c>
      <c r="I6583" t="s">
        <v>3416</v>
      </c>
      <c r="J6583" t="s">
        <v>3415</v>
      </c>
      <c r="K6583" t="s">
        <v>265</v>
      </c>
      <c r="L6583" s="7">
        <v>20000000</v>
      </c>
      <c r="M6583" s="7">
        <v>208314186</v>
      </c>
      <c r="N6583" t="s">
        <v>704</v>
      </c>
      <c r="O6583">
        <v>106</v>
      </c>
      <c r="P6583" s="8">
        <f>_xlfn.XLOOKUP(D6583,Consumer_Price_Index!A:A,Consumer_Price_Index!B:B)</f>
        <v>240</v>
      </c>
      <c r="Q6583" s="13">
        <f>IF(ISNUMBER(M6583), M6583*(Consumer_Price_Index!$B$45/(_xlfn.XLOOKUP('Working Data'!D6853,Consumer_Price_Index!A:A,Consumer_Price_Index!B:B))), "Missing")</f>
        <v>314847879.33630955</v>
      </c>
      <c r="R6583" t="str">
        <f t="shared" si="102"/>
        <v>Yes</v>
      </c>
    </row>
    <row r="6584" spans="1:18" x14ac:dyDescent="0.25">
      <c r="A6584" t="s">
        <v>17426</v>
      </c>
      <c r="B6584" t="s">
        <v>68</v>
      </c>
      <c r="C6584" t="s">
        <v>24</v>
      </c>
      <c r="D6584" s="11">
        <v>1990</v>
      </c>
      <c r="E6584" t="s">
        <v>17404</v>
      </c>
      <c r="F6584">
        <v>7.4</v>
      </c>
      <c r="G6584">
        <v>10000</v>
      </c>
      <c r="H6584" t="s">
        <v>2865</v>
      </c>
      <c r="I6584" t="s">
        <v>2865</v>
      </c>
      <c r="J6584" t="s">
        <v>17425</v>
      </c>
      <c r="K6584" t="s">
        <v>7</v>
      </c>
      <c r="L6584" s="7">
        <v>230000</v>
      </c>
      <c r="M6584" s="7">
        <v>2960492</v>
      </c>
      <c r="N6584" t="s">
        <v>2863</v>
      </c>
      <c r="O6584">
        <v>98</v>
      </c>
      <c r="P6584" s="8">
        <f>_xlfn.XLOOKUP(D6584,Consumer_Price_Index!A:A,Consumer_Price_Index!B:B)</f>
        <v>130.69999999999999</v>
      </c>
      <c r="Q6584" s="13">
        <f>IF(ISNUMBER(M6584), M6584*(Consumer_Price_Index!$B$45/(_xlfn.XLOOKUP('Working Data'!D1746,Consumer_Price_Index!A:A,Consumer_Price_Index!B:B))), "Missing")</f>
        <v>4136001.4323704722</v>
      </c>
      <c r="R6584" t="str">
        <f t="shared" si="102"/>
        <v>Yes</v>
      </c>
    </row>
    <row r="6585" spans="1:18" x14ac:dyDescent="0.25">
      <c r="A6585" t="s">
        <v>1650</v>
      </c>
      <c r="B6585" t="s">
        <v>41</v>
      </c>
      <c r="C6585" t="s">
        <v>24</v>
      </c>
      <c r="D6585" s="11">
        <v>2018</v>
      </c>
      <c r="E6585" t="s">
        <v>1351</v>
      </c>
      <c r="F6585">
        <v>7.4</v>
      </c>
      <c r="G6585">
        <v>54000</v>
      </c>
      <c r="H6585" t="s">
        <v>1649</v>
      </c>
      <c r="I6585" t="s">
        <v>1649</v>
      </c>
      <c r="J6585" t="s">
        <v>1648</v>
      </c>
      <c r="K6585" t="s">
        <v>7</v>
      </c>
      <c r="L6585" s="7">
        <v>10000000</v>
      </c>
      <c r="M6585" s="7">
        <v>9303022</v>
      </c>
      <c r="N6585" t="s">
        <v>802</v>
      </c>
      <c r="O6585">
        <v>85</v>
      </c>
      <c r="P6585" s="8">
        <f>_xlfn.XLOOKUP(D6585,Consumer_Price_Index!A:A,Consumer_Price_Index!B:B)</f>
        <v>251.1</v>
      </c>
      <c r="Q6585" s="13">
        <f>IF(ISNUMBER(M6585), M6585*(Consumer_Price_Index!$B$45/(_xlfn.XLOOKUP('Working Data'!D7328,Consumer_Price_Index!A:A,Consumer_Price_Index!B:B))), "Missing")</f>
        <v>19127063.450742241</v>
      </c>
      <c r="R6585" t="str">
        <f t="shared" si="102"/>
        <v>Yes</v>
      </c>
    </row>
    <row r="6586" spans="1:18" x14ac:dyDescent="0.25">
      <c r="A6586" t="s">
        <v>6389</v>
      </c>
      <c r="B6586" t="s">
        <v>68</v>
      </c>
      <c r="C6586" t="s">
        <v>34</v>
      </c>
      <c r="D6586" s="11">
        <v>2011</v>
      </c>
      <c r="E6586" t="s">
        <v>6286</v>
      </c>
      <c r="F6586">
        <v>7.4</v>
      </c>
      <c r="G6586">
        <v>466000</v>
      </c>
      <c r="H6586" t="s">
        <v>1832</v>
      </c>
      <c r="I6586" t="s">
        <v>1940</v>
      </c>
      <c r="J6586" t="s">
        <v>1939</v>
      </c>
      <c r="K6586" t="s">
        <v>7</v>
      </c>
      <c r="L6586" s="7">
        <v>145000000</v>
      </c>
      <c r="M6586" s="7">
        <v>694713380</v>
      </c>
      <c r="N6586" t="s">
        <v>108</v>
      </c>
      <c r="O6586">
        <v>132</v>
      </c>
      <c r="P6586" s="8">
        <f>_xlfn.XLOOKUP(D6586,Consumer_Price_Index!A:A,Consumer_Price_Index!B:B)</f>
        <v>224.9</v>
      </c>
      <c r="Q6586" s="13">
        <f>IF(ISNUMBER(M6586), M6586*(Consumer_Price_Index!$B$45/(_xlfn.XLOOKUP('Working Data'!D5875,Consumer_Price_Index!A:A,Consumer_Price_Index!B:B))), "Missing")</f>
        <v>1464907729.3148789</v>
      </c>
      <c r="R6586" t="str">
        <f t="shared" si="102"/>
        <v>Yes</v>
      </c>
    </row>
    <row r="6587" spans="1:18" x14ac:dyDescent="0.25">
      <c r="A6587" t="s">
        <v>3992</v>
      </c>
      <c r="B6587" t="s">
        <v>68</v>
      </c>
      <c r="C6587" t="s">
        <v>34</v>
      </c>
      <c r="D6587" s="11">
        <v>2015</v>
      </c>
      <c r="E6587" t="s">
        <v>3725</v>
      </c>
      <c r="F6587">
        <v>7.4</v>
      </c>
      <c r="G6587">
        <v>350000</v>
      </c>
      <c r="H6587" t="s">
        <v>1941</v>
      </c>
      <c r="I6587" t="s">
        <v>1940</v>
      </c>
      <c r="J6587" t="s">
        <v>1939</v>
      </c>
      <c r="K6587" t="s">
        <v>7</v>
      </c>
      <c r="L6587" s="7">
        <v>150000000</v>
      </c>
      <c r="M6587" s="7">
        <v>682716636</v>
      </c>
      <c r="N6587" t="s">
        <v>108</v>
      </c>
      <c r="O6587">
        <v>131</v>
      </c>
      <c r="P6587" s="8">
        <f>_xlfn.XLOOKUP(D6587,Consumer_Price_Index!A:A,Consumer_Price_Index!B:B)</f>
        <v>237</v>
      </c>
      <c r="Q6587" s="13">
        <f>IF(ISNUMBER(M6587), M6587*(Consumer_Price_Index!$B$45/(_xlfn.XLOOKUP('Working Data'!D6680,Consumer_Price_Index!A:A,Consumer_Price_Index!B:B))), "Missing")</f>
        <v>1364985295.2047243</v>
      </c>
      <c r="R6587" t="str">
        <f t="shared" si="102"/>
        <v>Yes</v>
      </c>
    </row>
    <row r="6588" spans="1:18" x14ac:dyDescent="0.25">
      <c r="A6588" t="s">
        <v>2607</v>
      </c>
      <c r="B6588" t="s">
        <v>41</v>
      </c>
      <c r="C6588" t="s">
        <v>409</v>
      </c>
      <c r="D6588" s="11">
        <v>2017</v>
      </c>
      <c r="E6588" t="s">
        <v>1428</v>
      </c>
      <c r="F6588">
        <v>7.4</v>
      </c>
      <c r="G6588">
        <v>153000</v>
      </c>
      <c r="H6588" t="s">
        <v>2606</v>
      </c>
      <c r="I6588" t="s">
        <v>2606</v>
      </c>
      <c r="J6588" t="s">
        <v>1023</v>
      </c>
      <c r="K6588" t="s">
        <v>59</v>
      </c>
      <c r="L6588" s="7">
        <v>30000000</v>
      </c>
      <c r="M6588" s="7">
        <v>59284015</v>
      </c>
      <c r="N6588" t="s">
        <v>622</v>
      </c>
      <c r="O6588">
        <v>140</v>
      </c>
      <c r="P6588" s="8">
        <f>_xlfn.XLOOKUP(D6588,Consumer_Price_Index!A:A,Consumer_Price_Index!B:B)</f>
        <v>245.1</v>
      </c>
      <c r="Q6588" s="13">
        <f>IF(ISNUMBER(M6588), M6588*(Consumer_Price_Index!$B$45/(_xlfn.XLOOKUP('Working Data'!D7093,Consumer_Price_Index!A:A,Consumer_Price_Index!B:B))), "Missing")</f>
        <v>187190045.29015544</v>
      </c>
      <c r="R6588" t="str">
        <f t="shared" si="102"/>
        <v>Yes</v>
      </c>
    </row>
    <row r="6589" spans="1:18" x14ac:dyDescent="0.25">
      <c r="A6589" t="s">
        <v>11353</v>
      </c>
      <c r="B6589" t="s">
        <v>41</v>
      </c>
      <c r="C6589" t="s">
        <v>24</v>
      </c>
      <c r="D6589" s="11">
        <v>2001</v>
      </c>
      <c r="E6589" t="s">
        <v>10783</v>
      </c>
      <c r="F6589">
        <v>7.4</v>
      </c>
      <c r="G6589">
        <v>24000</v>
      </c>
      <c r="H6589" t="s">
        <v>5322</v>
      </c>
      <c r="I6589" t="s">
        <v>11352</v>
      </c>
      <c r="J6589" t="s">
        <v>11351</v>
      </c>
      <c r="K6589" t="s">
        <v>169</v>
      </c>
      <c r="M6589" s="7">
        <v>30787356</v>
      </c>
      <c r="N6589" t="s">
        <v>4590</v>
      </c>
      <c r="O6589">
        <v>114</v>
      </c>
      <c r="P6589" s="8">
        <f>_xlfn.XLOOKUP(D6589,Consumer_Price_Index!A:A,Consumer_Price_Index!B:B)</f>
        <v>177.1</v>
      </c>
      <c r="Q6589" s="13">
        <f>IF(ISNUMBER(M6589), M6589*(Consumer_Price_Index!$B$45/(_xlfn.XLOOKUP('Working Data'!D4015,Consumer_Price_Index!A:A,Consumer_Price_Index!B:B))), "Missing")</f>
        <v>85592220.558394164</v>
      </c>
      <c r="R6589" t="str">
        <f t="shared" si="102"/>
        <v>No</v>
      </c>
    </row>
    <row r="6590" spans="1:18" x14ac:dyDescent="0.25">
      <c r="A6590" t="s">
        <v>3306</v>
      </c>
      <c r="B6590" t="s">
        <v>41</v>
      </c>
      <c r="C6590" t="s">
        <v>11</v>
      </c>
      <c r="D6590" s="11">
        <v>2016</v>
      </c>
      <c r="E6590" t="s">
        <v>2861</v>
      </c>
      <c r="F6590">
        <v>7.4</v>
      </c>
      <c r="G6590">
        <v>284000</v>
      </c>
      <c r="H6590" t="s">
        <v>1268</v>
      </c>
      <c r="I6590" t="s">
        <v>1268</v>
      </c>
      <c r="J6590" t="s">
        <v>3305</v>
      </c>
      <c r="K6590" t="s">
        <v>7</v>
      </c>
      <c r="L6590" s="7">
        <v>4000000</v>
      </c>
      <c r="M6590" s="7">
        <v>65336603</v>
      </c>
      <c r="N6590" t="s">
        <v>802</v>
      </c>
      <c r="O6590">
        <v>111</v>
      </c>
      <c r="P6590" s="8">
        <f>_xlfn.XLOOKUP(D6590,Consumer_Price_Index!A:A,Consumer_Price_Index!B:B)</f>
        <v>240</v>
      </c>
      <c r="Q6590" s="13">
        <f>IF(ISNUMBER(M6590), M6590*(Consumer_Price_Index!$B$45/(_xlfn.XLOOKUP('Working Data'!D6893,Consumer_Price_Index!A:A,Consumer_Price_Index!B:B))), "Missing")</f>
        <v>110661828.4274597</v>
      </c>
      <c r="R6590" t="str">
        <f t="shared" si="102"/>
        <v>Yes</v>
      </c>
    </row>
    <row r="6591" spans="1:18" x14ac:dyDescent="0.25">
      <c r="A6591" t="s">
        <v>5739</v>
      </c>
      <c r="B6591" t="s">
        <v>68</v>
      </c>
      <c r="C6591" t="s">
        <v>11</v>
      </c>
      <c r="D6591" s="11">
        <v>2012</v>
      </c>
      <c r="E6591" t="s">
        <v>5227</v>
      </c>
      <c r="F6591">
        <v>7.4</v>
      </c>
      <c r="G6591">
        <v>172000</v>
      </c>
      <c r="H6591" t="s">
        <v>2849</v>
      </c>
      <c r="I6591" t="s">
        <v>2849</v>
      </c>
      <c r="J6591" t="s">
        <v>691</v>
      </c>
      <c r="K6591" t="s">
        <v>7</v>
      </c>
      <c r="L6591" s="7">
        <v>10000000</v>
      </c>
      <c r="M6591" s="7">
        <v>32613173</v>
      </c>
      <c r="N6591" t="s">
        <v>842</v>
      </c>
      <c r="O6591">
        <v>130</v>
      </c>
      <c r="P6591" s="8">
        <f>_xlfn.XLOOKUP(D6591,Consumer_Price_Index!A:A,Consumer_Price_Index!B:B)</f>
        <v>229.6</v>
      </c>
      <c r="Q6591" s="13">
        <f>IF(ISNUMBER(M6591), M6591*(Consumer_Price_Index!$B$45/(_xlfn.XLOOKUP('Working Data'!D6115,Consumer_Price_Index!A:A,Consumer_Price_Index!B:B))), "Missing")</f>
        <v>67052859.737516865</v>
      </c>
      <c r="R6591" t="str">
        <f t="shared" si="102"/>
        <v>Yes</v>
      </c>
    </row>
    <row r="6592" spans="1:18" x14ac:dyDescent="0.25">
      <c r="A6592" t="s">
        <v>17852</v>
      </c>
      <c r="B6592" t="s">
        <v>68</v>
      </c>
      <c r="C6592" t="s">
        <v>87</v>
      </c>
      <c r="D6592" s="11">
        <v>1989</v>
      </c>
      <c r="E6592" t="s">
        <v>17244</v>
      </c>
      <c r="F6592">
        <v>7.4</v>
      </c>
      <c r="G6592">
        <v>7200</v>
      </c>
      <c r="H6592" t="s">
        <v>17851</v>
      </c>
      <c r="I6592" t="s">
        <v>9033</v>
      </c>
      <c r="J6592" t="s">
        <v>13145</v>
      </c>
      <c r="K6592" t="s">
        <v>7</v>
      </c>
      <c r="M6592" s="7">
        <v>6263883</v>
      </c>
      <c r="N6592" t="s">
        <v>14645</v>
      </c>
      <c r="O6592">
        <v>124</v>
      </c>
      <c r="P6592" s="8">
        <f>_xlfn.XLOOKUP(D6592,Consumer_Price_Index!A:A,Consumer_Price_Index!B:B)</f>
        <v>124</v>
      </c>
      <c r="Q6592" s="13">
        <f>IF(ISNUMBER(M6592), M6592*(Consumer_Price_Index!$B$45/(_xlfn.XLOOKUP('Working Data'!D1586,Consumer_Price_Index!A:A,Consumer_Price_Index!B:B))), "Missing")</f>
        <v>8063393.1140684411</v>
      </c>
      <c r="R6592" t="str">
        <f t="shared" si="102"/>
        <v>No</v>
      </c>
    </row>
    <row r="6593" spans="1:18" x14ac:dyDescent="0.25">
      <c r="A6593" t="s">
        <v>21356</v>
      </c>
      <c r="B6593" t="s">
        <v>101</v>
      </c>
      <c r="C6593" t="s">
        <v>24</v>
      </c>
      <c r="D6593" s="11">
        <v>1982</v>
      </c>
      <c r="E6593" t="s">
        <v>21355</v>
      </c>
      <c r="F6593">
        <v>7.4</v>
      </c>
      <c r="G6593">
        <v>9000</v>
      </c>
      <c r="H6593" t="s">
        <v>14239</v>
      </c>
      <c r="I6593" t="s">
        <v>21354</v>
      </c>
      <c r="J6593" t="s">
        <v>13072</v>
      </c>
      <c r="K6593" t="s">
        <v>7</v>
      </c>
      <c r="M6593" s="7">
        <v>20123620</v>
      </c>
      <c r="N6593" t="s">
        <v>704</v>
      </c>
      <c r="O6593">
        <v>92</v>
      </c>
      <c r="P6593" s="8">
        <f>_xlfn.XLOOKUP(D6593,Consumer_Price_Index!A:A,Consumer_Price_Index!B:B)</f>
        <v>96.5</v>
      </c>
      <c r="Q6593" s="13">
        <f>IF(ISNUMBER(M6593), M6593*(Consumer_Price_Index!$B$45/(_xlfn.XLOOKUP('Working Data'!D272,Consumer_Price_Index!A:A,Consumer_Price_Index!B:B))), "Missing")</f>
        <v>59015081.944177084</v>
      </c>
      <c r="R6593" t="str">
        <f t="shared" si="102"/>
        <v>No</v>
      </c>
    </row>
    <row r="6594" spans="1:18" x14ac:dyDescent="0.25">
      <c r="A6594" t="s">
        <v>7291</v>
      </c>
      <c r="B6594" t="s">
        <v>68</v>
      </c>
      <c r="C6594" t="s">
        <v>11</v>
      </c>
      <c r="D6594" s="11">
        <v>2009</v>
      </c>
      <c r="E6594" t="s">
        <v>7142</v>
      </c>
      <c r="F6594">
        <v>7.4</v>
      </c>
      <c r="G6594">
        <v>91000</v>
      </c>
      <c r="H6594" t="s">
        <v>4567</v>
      </c>
      <c r="I6594" t="s">
        <v>7290</v>
      </c>
      <c r="J6594" t="s">
        <v>4565</v>
      </c>
      <c r="K6594" t="s">
        <v>7</v>
      </c>
      <c r="L6594" s="7">
        <v>30000000</v>
      </c>
      <c r="M6594" s="7">
        <v>95714875</v>
      </c>
      <c r="N6594" t="s">
        <v>7289</v>
      </c>
      <c r="O6594">
        <v>109</v>
      </c>
      <c r="P6594" s="8">
        <f>_xlfn.XLOOKUP(D6594,Consumer_Price_Index!A:A,Consumer_Price_Index!B:B)</f>
        <v>214.5</v>
      </c>
      <c r="Q6594" s="13">
        <f>IF(ISNUMBER(M6594), M6594*(Consumer_Price_Index!$B$45/(_xlfn.XLOOKUP('Working Data'!D5553,Consumer_Price_Index!A:A,Consumer_Price_Index!B:B))), "Missing")</f>
        <v>178922223.38957053</v>
      </c>
      <c r="R6594" t="str">
        <f t="shared" si="102"/>
        <v>Yes</v>
      </c>
    </row>
    <row r="6595" spans="1:18" x14ac:dyDescent="0.25">
      <c r="A6595" t="s">
        <v>21143</v>
      </c>
      <c r="B6595" t="s">
        <v>41</v>
      </c>
      <c r="C6595" t="s">
        <v>100</v>
      </c>
      <c r="D6595" s="11">
        <v>1983</v>
      </c>
      <c r="E6595" t="s">
        <v>21110</v>
      </c>
      <c r="F6595">
        <v>7.4</v>
      </c>
      <c r="G6595">
        <v>100000</v>
      </c>
      <c r="H6595" t="s">
        <v>7390</v>
      </c>
      <c r="I6595" t="s">
        <v>11152</v>
      </c>
      <c r="J6595" t="s">
        <v>12151</v>
      </c>
      <c r="K6595" t="s">
        <v>7</v>
      </c>
      <c r="L6595" s="7">
        <v>15000000</v>
      </c>
      <c r="M6595" s="7">
        <v>61399552</v>
      </c>
      <c r="N6595" t="s">
        <v>10385</v>
      </c>
      <c r="O6595">
        <v>98</v>
      </c>
      <c r="P6595" s="8">
        <f>_xlfn.XLOOKUP(D6595,Consumer_Price_Index!A:A,Consumer_Price_Index!B:B)</f>
        <v>99.6</v>
      </c>
      <c r="Q6595" s="13">
        <f>IF(ISNUMBER(M6595), M6595*(Consumer_Price_Index!$B$45/(_xlfn.XLOOKUP('Working Data'!D337,Consumer_Price_Index!A:A,Consumer_Price_Index!B:B))), "Missing")</f>
        <v>126237810.35357624</v>
      </c>
      <c r="R6595" t="str">
        <f t="shared" ref="R6595:R6658" si="103">IF(AND(ISNUMBER(L6595), L6595&gt;0, ISNUMBER(M6595), M6595&gt;0), "Yes", "No")</f>
        <v>Yes</v>
      </c>
    </row>
    <row r="6596" spans="1:18" x14ac:dyDescent="0.25">
      <c r="A6596" t="s">
        <v>1116</v>
      </c>
      <c r="B6596" t="s">
        <v>41</v>
      </c>
      <c r="C6596" t="s">
        <v>24</v>
      </c>
      <c r="D6596" s="11">
        <v>1994</v>
      </c>
      <c r="E6596" t="s">
        <v>14543</v>
      </c>
      <c r="F6596">
        <v>7.4</v>
      </c>
      <c r="G6596">
        <v>19000</v>
      </c>
      <c r="H6596" t="s">
        <v>8243</v>
      </c>
      <c r="I6596" t="s">
        <v>9198</v>
      </c>
      <c r="J6596" t="s">
        <v>13222</v>
      </c>
      <c r="K6596" t="s">
        <v>7</v>
      </c>
      <c r="L6596" s="7">
        <v>20000000</v>
      </c>
      <c r="M6596" s="7">
        <v>39491975</v>
      </c>
      <c r="N6596" t="s">
        <v>12081</v>
      </c>
      <c r="O6596">
        <v>110</v>
      </c>
      <c r="P6596" s="8">
        <f>_xlfn.XLOOKUP(D6596,Consumer_Price_Index!A:A,Consumer_Price_Index!B:B)</f>
        <v>148.19999999999999</v>
      </c>
      <c r="Q6596" s="13">
        <f>IF(ISNUMBER(M6596), M6596*(Consumer_Price_Index!$B$45/(_xlfn.XLOOKUP('Working Data'!D2539,Consumer_Price_Index!A:A,Consumer_Price_Index!B:B))), "Missing")</f>
        <v>97041974.05241935</v>
      </c>
      <c r="R6596" t="str">
        <f t="shared" si="103"/>
        <v>Yes</v>
      </c>
    </row>
    <row r="6597" spans="1:18" x14ac:dyDescent="0.25">
      <c r="A6597" t="s">
        <v>8848</v>
      </c>
      <c r="B6597" t="s">
        <v>41</v>
      </c>
      <c r="C6597" t="s">
        <v>87</v>
      </c>
      <c r="D6597" s="11">
        <v>2006</v>
      </c>
      <c r="E6597" t="s">
        <v>8469</v>
      </c>
      <c r="F6597">
        <v>7.4</v>
      </c>
      <c r="G6597">
        <v>76000</v>
      </c>
      <c r="H6597" t="s">
        <v>8847</v>
      </c>
      <c r="I6597" t="s">
        <v>8846</v>
      </c>
      <c r="J6597" t="s">
        <v>663</v>
      </c>
      <c r="K6597" t="s">
        <v>265</v>
      </c>
      <c r="L6597" s="7">
        <v>15000000</v>
      </c>
      <c r="M6597" s="7">
        <v>49814392</v>
      </c>
      <c r="N6597" t="s">
        <v>617</v>
      </c>
      <c r="O6597">
        <v>92</v>
      </c>
      <c r="P6597" s="8">
        <f>_xlfn.XLOOKUP(D6597,Consumer_Price_Index!A:A,Consumer_Price_Index!B:B)</f>
        <v>201.6</v>
      </c>
      <c r="Q6597" s="13">
        <f>IF(ISNUMBER(M6597), M6597*(Consumer_Price_Index!$B$45/(_xlfn.XLOOKUP('Working Data'!D4965,Consumer_Price_Index!A:A,Consumer_Price_Index!B:B))), "Missing")</f>
        <v>105041143.54602076</v>
      </c>
      <c r="R6597" t="str">
        <f t="shared" si="103"/>
        <v>Yes</v>
      </c>
    </row>
    <row r="6598" spans="1:18" x14ac:dyDescent="0.25">
      <c r="A6598" t="s">
        <v>18756</v>
      </c>
      <c r="C6598" t="s">
        <v>24</v>
      </c>
      <c r="D6598" s="11">
        <v>1987</v>
      </c>
      <c r="E6598" t="s">
        <v>18742</v>
      </c>
      <c r="F6598">
        <v>7.4</v>
      </c>
      <c r="G6598">
        <v>3000</v>
      </c>
      <c r="H6598" t="s">
        <v>15057</v>
      </c>
      <c r="I6598" t="s">
        <v>18755</v>
      </c>
      <c r="J6598" t="s">
        <v>17270</v>
      </c>
      <c r="K6598" t="s">
        <v>300</v>
      </c>
      <c r="M6598" s="7">
        <v>2201428</v>
      </c>
      <c r="N6598" t="s">
        <v>18754</v>
      </c>
      <c r="O6598">
        <v>118</v>
      </c>
      <c r="P6598" s="8">
        <f>_xlfn.XLOOKUP(D6598,Consumer_Price_Index!A:A,Consumer_Price_Index!B:B)</f>
        <v>113.6</v>
      </c>
      <c r="Q6598" s="13">
        <f>IF(ISNUMBER(M6598), M6598*(Consumer_Price_Index!$B$45/(_xlfn.XLOOKUP('Working Data'!D1233,Consumer_Price_Index!A:A,Consumer_Price_Index!B:B))), "Missing")</f>
        <v>6233969.4386617104</v>
      </c>
      <c r="R6598" t="str">
        <f t="shared" si="103"/>
        <v>No</v>
      </c>
    </row>
    <row r="6599" spans="1:18" x14ac:dyDescent="0.25">
      <c r="A6599" t="s">
        <v>123</v>
      </c>
      <c r="B6599" t="s">
        <v>101</v>
      </c>
      <c r="C6599" t="s">
        <v>73</v>
      </c>
      <c r="D6599" s="11">
        <v>2020</v>
      </c>
      <c r="E6599" t="s">
        <v>122</v>
      </c>
      <c r="F6599">
        <v>7.4</v>
      </c>
      <c r="G6599">
        <v>120000</v>
      </c>
      <c r="H6599" t="s">
        <v>121</v>
      </c>
      <c r="I6599" t="s">
        <v>121</v>
      </c>
      <c r="J6599" t="s">
        <v>120</v>
      </c>
      <c r="K6599" t="s">
        <v>7</v>
      </c>
      <c r="M6599" s="7">
        <v>141950608</v>
      </c>
      <c r="N6599" t="s">
        <v>119</v>
      </c>
      <c r="O6599">
        <v>102</v>
      </c>
      <c r="P6599" s="8">
        <f>_xlfn.XLOOKUP(D6599,Consumer_Price_Index!A:A,Consumer_Price_Index!B:B)</f>
        <v>258.8</v>
      </c>
      <c r="Q6599" s="13">
        <f>IF(ISNUMBER(M6599), M6599*(Consumer_Price_Index!$B$45/(_xlfn.XLOOKUP('Working Data'!D7649,Consumer_Price_Index!A:A,Consumer_Price_Index!B:B))), "Missing")</f>
        <v>265351842.07116562</v>
      </c>
      <c r="R6599" t="str">
        <f t="shared" si="103"/>
        <v>No</v>
      </c>
    </row>
    <row r="6600" spans="1:18" x14ac:dyDescent="0.25">
      <c r="A6600" t="s">
        <v>10613</v>
      </c>
      <c r="B6600" t="s">
        <v>41</v>
      </c>
      <c r="C6600" t="s">
        <v>34</v>
      </c>
      <c r="D6600" s="11">
        <v>2003</v>
      </c>
      <c r="E6600" t="s">
        <v>10458</v>
      </c>
      <c r="F6600">
        <v>7.4</v>
      </c>
      <c r="G6600">
        <v>68000</v>
      </c>
      <c r="H6600" t="s">
        <v>671</v>
      </c>
      <c r="I6600" t="s">
        <v>10612</v>
      </c>
      <c r="J6600" t="s">
        <v>671</v>
      </c>
      <c r="K6600" t="s">
        <v>7</v>
      </c>
      <c r="L6600" s="7">
        <v>22000000</v>
      </c>
      <c r="M6600" s="7">
        <v>68296293</v>
      </c>
      <c r="N6600" t="s">
        <v>6122</v>
      </c>
      <c r="O6600">
        <v>139</v>
      </c>
      <c r="P6600" s="8">
        <f>_xlfn.XLOOKUP(D6600,Consumer_Price_Index!A:A,Consumer_Price_Index!B:B)</f>
        <v>184</v>
      </c>
      <c r="Q6600" s="13">
        <f>IF(ISNUMBER(M6600), M6600*(Consumer_Price_Index!$B$45/(_xlfn.XLOOKUP('Working Data'!D4295,Consumer_Price_Index!A:A,Consumer_Price_Index!B:B))), "Missing")</f>
        <v>82874872.469534054</v>
      </c>
      <c r="R6600" t="str">
        <f t="shared" si="103"/>
        <v>Yes</v>
      </c>
    </row>
    <row r="6601" spans="1:18" x14ac:dyDescent="0.25">
      <c r="A6601" t="s">
        <v>16220</v>
      </c>
      <c r="B6601" t="s">
        <v>41</v>
      </c>
      <c r="C6601" t="s">
        <v>11</v>
      </c>
      <c r="D6601" s="11">
        <v>1992</v>
      </c>
      <c r="E6601" t="s">
        <v>16219</v>
      </c>
      <c r="F6601">
        <v>7.4</v>
      </c>
      <c r="G6601">
        <v>5200</v>
      </c>
      <c r="H6601" t="s">
        <v>14319</v>
      </c>
      <c r="I6601" t="s">
        <v>14319</v>
      </c>
      <c r="J6601" t="s">
        <v>16218</v>
      </c>
      <c r="K6601" t="s">
        <v>7</v>
      </c>
      <c r="L6601" s="7">
        <v>3330000</v>
      </c>
      <c r="M6601" s="7">
        <v>4814619</v>
      </c>
      <c r="N6601" t="s">
        <v>16217</v>
      </c>
      <c r="O6601">
        <v>135</v>
      </c>
      <c r="P6601" s="8">
        <f>_xlfn.XLOOKUP(D6601,Consumer_Price_Index!A:A,Consumer_Price_Index!B:B)</f>
        <v>140.30000000000001</v>
      </c>
      <c r="Q6601" s="13">
        <f>IF(ISNUMBER(M6601), M6601*(Consumer_Price_Index!$B$45/(_xlfn.XLOOKUP('Working Data'!D2191,Consumer_Price_Index!A:A,Consumer_Price_Index!B:B))), "Missing")</f>
        <v>9626078.8011811022</v>
      </c>
      <c r="R6601" t="str">
        <f t="shared" si="103"/>
        <v>Yes</v>
      </c>
    </row>
    <row r="6602" spans="1:18" x14ac:dyDescent="0.25">
      <c r="A6602" t="s">
        <v>3173</v>
      </c>
      <c r="B6602" t="s">
        <v>41</v>
      </c>
      <c r="C6602" t="s">
        <v>24</v>
      </c>
      <c r="D6602" s="11">
        <v>2016</v>
      </c>
      <c r="E6602" t="s">
        <v>3172</v>
      </c>
      <c r="F6602">
        <v>7.4</v>
      </c>
      <c r="G6602">
        <v>74000</v>
      </c>
      <c r="H6602" t="s">
        <v>1074</v>
      </c>
      <c r="I6602" t="s">
        <v>1074</v>
      </c>
      <c r="J6602" t="s">
        <v>935</v>
      </c>
      <c r="K6602" t="s">
        <v>562</v>
      </c>
      <c r="L6602" s="7">
        <v>5000000</v>
      </c>
      <c r="M6602" s="7">
        <v>9588282</v>
      </c>
      <c r="N6602" t="s">
        <v>3171</v>
      </c>
      <c r="O6602">
        <v>118</v>
      </c>
      <c r="P6602" s="8">
        <f>_xlfn.XLOOKUP(D6602,Consumer_Price_Index!A:A,Consumer_Price_Index!B:B)</f>
        <v>240</v>
      </c>
      <c r="Q6602" s="13">
        <f>IF(ISNUMBER(M6602), M6602*(Consumer_Price_Index!$B$45/(_xlfn.XLOOKUP('Working Data'!D6936,Consumer_Price_Index!A:A,Consumer_Price_Index!B:B))), "Missing")</f>
        <v>13395458.62173315</v>
      </c>
      <c r="R6602" t="str">
        <f t="shared" si="103"/>
        <v>Yes</v>
      </c>
    </row>
    <row r="6603" spans="1:18" x14ac:dyDescent="0.25">
      <c r="A6603" t="s">
        <v>3133</v>
      </c>
      <c r="B6603" t="s">
        <v>41</v>
      </c>
      <c r="C6603" t="s">
        <v>34</v>
      </c>
      <c r="D6603" s="11">
        <v>2016</v>
      </c>
      <c r="E6603" t="s">
        <v>1984</v>
      </c>
      <c r="F6603">
        <v>7.4</v>
      </c>
      <c r="G6603">
        <v>96000</v>
      </c>
      <c r="H6603" t="s">
        <v>1710</v>
      </c>
      <c r="I6603" t="s">
        <v>1710</v>
      </c>
      <c r="J6603" t="s">
        <v>1708</v>
      </c>
      <c r="K6603" t="s">
        <v>226</v>
      </c>
      <c r="L6603" s="7">
        <v>45000000</v>
      </c>
      <c r="M6603" s="7">
        <v>52185751</v>
      </c>
      <c r="N6603" t="s">
        <v>783</v>
      </c>
      <c r="O6603">
        <v>133</v>
      </c>
      <c r="P6603" s="8">
        <f>_xlfn.XLOOKUP(D6603,Consumer_Price_Index!A:A,Consumer_Price_Index!B:B)</f>
        <v>240</v>
      </c>
      <c r="Q6603" s="13">
        <f>IF(ISNUMBER(M6603), M6603*(Consumer_Price_Index!$B$45/(_xlfn.XLOOKUP('Working Data'!D6947,Consumer_Price_Index!A:A,Consumer_Price_Index!B:B))), "Missing")</f>
        <v>99071640.683489099</v>
      </c>
      <c r="R6603" t="str">
        <f t="shared" si="103"/>
        <v>Yes</v>
      </c>
    </row>
    <row r="6604" spans="1:18" x14ac:dyDescent="0.25">
      <c r="A6604" t="s">
        <v>13362</v>
      </c>
      <c r="B6604" t="s">
        <v>41</v>
      </c>
      <c r="C6604" t="s">
        <v>11</v>
      </c>
      <c r="D6604" s="11">
        <v>1998</v>
      </c>
      <c r="E6604" t="s">
        <v>13244</v>
      </c>
      <c r="F6604">
        <v>7.4</v>
      </c>
      <c r="G6604">
        <v>173000</v>
      </c>
      <c r="H6604" t="s">
        <v>2676</v>
      </c>
      <c r="I6604" t="s">
        <v>2676</v>
      </c>
      <c r="J6604" t="s">
        <v>13361</v>
      </c>
      <c r="K6604" t="s">
        <v>7</v>
      </c>
      <c r="L6604" s="7">
        <v>60000</v>
      </c>
      <c r="M6604" s="7">
        <v>3221152</v>
      </c>
      <c r="N6604" t="s">
        <v>13360</v>
      </c>
      <c r="O6604">
        <v>84</v>
      </c>
      <c r="P6604" s="8">
        <f>_xlfn.XLOOKUP(D6604,Consumer_Price_Index!A:A,Consumer_Price_Index!B:B)</f>
        <v>163</v>
      </c>
      <c r="Q6604" s="13">
        <f>IF(ISNUMBER(M6604), M6604*(Consumer_Price_Index!$B$45/(_xlfn.XLOOKUP('Working Data'!D3293,Consumer_Price_Index!A:A,Consumer_Price_Index!B:B))), "Missing")</f>
        <v>3908741.5945838313</v>
      </c>
      <c r="R6604" t="str">
        <f t="shared" si="103"/>
        <v>Yes</v>
      </c>
    </row>
    <row r="6605" spans="1:18" x14ac:dyDescent="0.25">
      <c r="A6605" t="s">
        <v>7350</v>
      </c>
      <c r="B6605" t="s">
        <v>41</v>
      </c>
      <c r="C6605" t="s">
        <v>24</v>
      </c>
      <c r="D6605" s="11">
        <v>2009</v>
      </c>
      <c r="E6605" t="s">
        <v>7349</v>
      </c>
      <c r="F6605">
        <v>7.4</v>
      </c>
      <c r="G6605">
        <v>108000</v>
      </c>
      <c r="H6605" t="s">
        <v>1066</v>
      </c>
      <c r="I6605" t="s">
        <v>1066</v>
      </c>
      <c r="J6605" t="s">
        <v>4362</v>
      </c>
      <c r="K6605" t="s">
        <v>265</v>
      </c>
      <c r="L6605" s="7">
        <v>50000000</v>
      </c>
      <c r="M6605" s="7">
        <v>36348784</v>
      </c>
      <c r="N6605" t="s">
        <v>103</v>
      </c>
      <c r="O6605">
        <v>117</v>
      </c>
      <c r="P6605" s="8">
        <f>_xlfn.XLOOKUP(D6605,Consumer_Price_Index!A:A,Consumer_Price_Index!B:B)</f>
        <v>214.5</v>
      </c>
      <c r="Q6605" s="13">
        <f>IF(ISNUMBER(M6605), M6605*(Consumer_Price_Index!$B$45/(_xlfn.XLOOKUP('Working Data'!D5527,Consumer_Price_Index!A:A,Consumer_Price_Index!B:B))), "Missing")</f>
        <v>102931919.00371747</v>
      </c>
      <c r="R6605" t="str">
        <f t="shared" si="103"/>
        <v>Yes</v>
      </c>
    </row>
    <row r="6606" spans="1:18" x14ac:dyDescent="0.25">
      <c r="A6606" t="s">
        <v>20656</v>
      </c>
      <c r="B6606" t="s">
        <v>101</v>
      </c>
      <c r="C6606" t="s">
        <v>11</v>
      </c>
      <c r="D6606" s="11">
        <v>1984</v>
      </c>
      <c r="E6606" t="s">
        <v>20541</v>
      </c>
      <c r="F6606">
        <v>7.4</v>
      </c>
      <c r="G6606">
        <v>11000</v>
      </c>
      <c r="H6606" t="s">
        <v>8243</v>
      </c>
      <c r="I6606" t="s">
        <v>8243</v>
      </c>
      <c r="J6606" t="s">
        <v>3484</v>
      </c>
      <c r="K6606" t="s">
        <v>7</v>
      </c>
      <c r="M6606" s="7">
        <v>34901614</v>
      </c>
      <c r="N6606" t="s">
        <v>20326</v>
      </c>
      <c r="O6606">
        <v>111</v>
      </c>
      <c r="P6606" s="8">
        <f>_xlfn.XLOOKUP(D6606,Consumer_Price_Index!A:A,Consumer_Price_Index!B:B)</f>
        <v>103.9</v>
      </c>
      <c r="Q6606" s="13">
        <f>IF(ISNUMBER(M6606), M6606*(Consumer_Price_Index!$B$45/(_xlfn.XLOOKUP('Working Data'!D529,Consumer_Price_Index!A:A,Consumer_Price_Index!B:B))), "Missing")</f>
        <v>66258702.715264797</v>
      </c>
      <c r="R6606" t="str">
        <f t="shared" si="103"/>
        <v>No</v>
      </c>
    </row>
    <row r="6607" spans="1:18" x14ac:dyDescent="0.25">
      <c r="A6607" t="s">
        <v>10729</v>
      </c>
      <c r="B6607" t="s">
        <v>41</v>
      </c>
      <c r="C6607" t="s">
        <v>11</v>
      </c>
      <c r="D6607" s="11">
        <v>1981</v>
      </c>
      <c r="E6607" t="s">
        <v>20787</v>
      </c>
      <c r="F6607">
        <v>7.4</v>
      </c>
      <c r="G6607">
        <v>27000</v>
      </c>
      <c r="H6607" t="s">
        <v>21784</v>
      </c>
      <c r="I6607" t="s">
        <v>21784</v>
      </c>
      <c r="J6607" t="s">
        <v>15294</v>
      </c>
      <c r="K6607" t="s">
        <v>562</v>
      </c>
      <c r="M6607" s="7">
        <v>1113538</v>
      </c>
      <c r="N6607" t="s">
        <v>5116</v>
      </c>
      <c r="O6607">
        <v>124</v>
      </c>
      <c r="P6607" s="8">
        <f>_xlfn.XLOOKUP(D6607,Consumer_Price_Index!A:A,Consumer_Price_Index!B:B)</f>
        <v>90.9</v>
      </c>
      <c r="Q6607" s="13">
        <f>IF(ISNUMBER(M6607), M6607*(Consumer_Price_Index!$B$45/(_xlfn.XLOOKUP('Working Data'!D106,Consumer_Price_Index!A:A,Consumer_Price_Index!B:B))), "Missing")</f>
        <v>1351234.6818000795</v>
      </c>
      <c r="R6607" t="str">
        <f t="shared" si="103"/>
        <v>No</v>
      </c>
    </row>
    <row r="6608" spans="1:18" x14ac:dyDescent="0.25">
      <c r="A6608" t="s">
        <v>14381</v>
      </c>
      <c r="B6608" t="s">
        <v>52</v>
      </c>
      <c r="C6608" t="s">
        <v>87</v>
      </c>
      <c r="D6608" s="11">
        <v>1996</v>
      </c>
      <c r="E6608" t="s">
        <v>14380</v>
      </c>
      <c r="F6608">
        <v>7.4</v>
      </c>
      <c r="G6608">
        <v>37000</v>
      </c>
      <c r="H6608" t="s">
        <v>3308</v>
      </c>
      <c r="I6608" t="s">
        <v>14379</v>
      </c>
      <c r="J6608" t="s">
        <v>14378</v>
      </c>
      <c r="K6608" t="s">
        <v>731</v>
      </c>
      <c r="M6608" s="7">
        <v>1605</v>
      </c>
      <c r="N6608" t="s">
        <v>14377</v>
      </c>
      <c r="O6608">
        <v>110</v>
      </c>
      <c r="P6608" s="8">
        <f>_xlfn.XLOOKUP(D6608,Consumer_Price_Index!A:A,Consumer_Price_Index!B:B)</f>
        <v>156.9</v>
      </c>
      <c r="Q6608" s="13">
        <f>IF(ISNUMBER(M6608), M6608*(Consumer_Price_Index!$B$45/(_xlfn.XLOOKUP('Working Data'!D2908,Consumer_Price_Index!A:A,Consumer_Price_Index!B:B))), "Missing")</f>
        <v>3384.3840830449831</v>
      </c>
      <c r="R6608" t="str">
        <f t="shared" si="103"/>
        <v>No</v>
      </c>
    </row>
    <row r="6609" spans="1:18" x14ac:dyDescent="0.25">
      <c r="A6609" t="s">
        <v>15295</v>
      </c>
      <c r="B6609" t="s">
        <v>41</v>
      </c>
      <c r="C6609" t="s">
        <v>409</v>
      </c>
      <c r="D6609" s="11">
        <v>1994</v>
      </c>
      <c r="E6609" t="s">
        <v>15203</v>
      </c>
      <c r="F6609">
        <v>7.4</v>
      </c>
      <c r="G6609">
        <v>17000</v>
      </c>
      <c r="H6609" t="s">
        <v>11675</v>
      </c>
      <c r="I6609" t="s">
        <v>11202</v>
      </c>
      <c r="J6609" t="s">
        <v>15294</v>
      </c>
      <c r="K6609" t="s">
        <v>562</v>
      </c>
      <c r="M6609" s="7">
        <v>1318578</v>
      </c>
      <c r="N6609" t="s">
        <v>15293</v>
      </c>
      <c r="O6609">
        <v>159</v>
      </c>
      <c r="P6609" s="8">
        <f>_xlfn.XLOOKUP(D6609,Consumer_Price_Index!A:A,Consumer_Price_Index!B:B)</f>
        <v>148.19999999999999</v>
      </c>
      <c r="Q6609" s="13">
        <f>IF(ISNUMBER(M6609), M6609*(Consumer_Price_Index!$B$45/(_xlfn.XLOOKUP('Working Data'!D2550,Consumer_Price_Index!A:A,Consumer_Price_Index!B:B))), "Missing")</f>
        <v>1639211.4100367196</v>
      </c>
      <c r="R6609" t="str">
        <f t="shared" si="103"/>
        <v>No</v>
      </c>
    </row>
    <row r="6610" spans="1:18" x14ac:dyDescent="0.25">
      <c r="A6610" t="s">
        <v>10915</v>
      </c>
      <c r="B6610" t="s">
        <v>101</v>
      </c>
      <c r="C6610" t="s">
        <v>100</v>
      </c>
      <c r="D6610" s="11">
        <v>2002</v>
      </c>
      <c r="E6610" t="s">
        <v>10368</v>
      </c>
      <c r="F6610">
        <v>7.4</v>
      </c>
      <c r="G6610">
        <v>28000</v>
      </c>
      <c r="H6610" t="s">
        <v>4638</v>
      </c>
      <c r="I6610" t="s">
        <v>10914</v>
      </c>
      <c r="J6610" t="s">
        <v>10913</v>
      </c>
      <c r="K6610" t="s">
        <v>504</v>
      </c>
      <c r="L6610" s="7">
        <v>6000000</v>
      </c>
      <c r="M6610" s="7">
        <v>16217411</v>
      </c>
      <c r="N6610" t="s">
        <v>10912</v>
      </c>
      <c r="O6610">
        <v>94</v>
      </c>
      <c r="P6610" s="8">
        <f>_xlfn.XLOOKUP(D6610,Consumer_Price_Index!A:A,Consumer_Price_Index!B:B)</f>
        <v>179.9</v>
      </c>
      <c r="Q6610" s="13">
        <f>IF(ISNUMBER(M6610), M6610*(Consumer_Price_Index!$B$45/(_xlfn.XLOOKUP('Working Data'!D4184,Consumer_Price_Index!A:A,Consumer_Price_Index!B:B))), "Missing")</f>
        <v>35220564.017818958</v>
      </c>
      <c r="R6610" t="str">
        <f t="shared" si="103"/>
        <v>Yes</v>
      </c>
    </row>
    <row r="6611" spans="1:18" x14ac:dyDescent="0.25">
      <c r="A6611" t="s">
        <v>1951</v>
      </c>
      <c r="B6611" t="s">
        <v>68</v>
      </c>
      <c r="C6611" t="s">
        <v>34</v>
      </c>
      <c r="D6611" s="11">
        <v>2018</v>
      </c>
      <c r="E6611" t="s">
        <v>1950</v>
      </c>
      <c r="F6611">
        <v>7.4</v>
      </c>
      <c r="G6611">
        <v>388000</v>
      </c>
      <c r="H6611" t="s">
        <v>1949</v>
      </c>
      <c r="I6611" t="s">
        <v>1948</v>
      </c>
      <c r="J6611" t="s">
        <v>1947</v>
      </c>
      <c r="K6611" t="s">
        <v>7</v>
      </c>
      <c r="L6611" s="7">
        <v>175000000</v>
      </c>
      <c r="M6611" s="7">
        <v>582893671</v>
      </c>
      <c r="N6611" t="s">
        <v>138</v>
      </c>
      <c r="O6611">
        <v>140</v>
      </c>
      <c r="P6611" s="8">
        <f>_xlfn.XLOOKUP(D6611,Consumer_Price_Index!A:A,Consumer_Price_Index!B:B)</f>
        <v>251.1</v>
      </c>
      <c r="Q6611" s="13">
        <f>IF(ISNUMBER(M6611), M6611*(Consumer_Price_Index!$B$45/(_xlfn.XLOOKUP('Working Data'!D7253,Consumer_Price_Index!A:A,Consumer_Price_Index!B:B))), "Missing")</f>
        <v>1229119041.8941176</v>
      </c>
      <c r="R6611" t="str">
        <f t="shared" si="103"/>
        <v>Yes</v>
      </c>
    </row>
    <row r="6612" spans="1:18" x14ac:dyDescent="0.25">
      <c r="A6612" t="s">
        <v>7819</v>
      </c>
      <c r="B6612" t="s">
        <v>41</v>
      </c>
      <c r="C6612" t="s">
        <v>34</v>
      </c>
      <c r="D6612" s="11">
        <v>2008</v>
      </c>
      <c r="E6612" t="s">
        <v>7083</v>
      </c>
      <c r="F6612">
        <v>7.4</v>
      </c>
      <c r="G6612">
        <v>44000</v>
      </c>
      <c r="H6612" t="s">
        <v>7818</v>
      </c>
      <c r="I6612" t="s">
        <v>7818</v>
      </c>
      <c r="J6612" t="s">
        <v>4872</v>
      </c>
      <c r="K6612" t="s">
        <v>59</v>
      </c>
      <c r="M6612" s="7">
        <v>129710514</v>
      </c>
      <c r="N6612" t="s">
        <v>7817</v>
      </c>
      <c r="O6612">
        <v>148</v>
      </c>
      <c r="P6612" s="8">
        <f>_xlfn.XLOOKUP(D6612,Consumer_Price_Index!A:A,Consumer_Price_Index!B:B)</f>
        <v>215.3</v>
      </c>
      <c r="Q6612" s="13">
        <f>IF(ISNUMBER(M6612), M6612*(Consumer_Price_Index!$B$45/(_xlfn.XLOOKUP('Working Data'!D5358,Consumer_Price_Index!A:A,Consumer_Price_Index!B:B))), "Missing")</f>
        <v>367312208.32527882</v>
      </c>
      <c r="R6612" t="str">
        <f t="shared" si="103"/>
        <v>No</v>
      </c>
    </row>
    <row r="6613" spans="1:18" x14ac:dyDescent="0.25">
      <c r="A6613" t="s">
        <v>8306</v>
      </c>
      <c r="B6613" t="s">
        <v>41</v>
      </c>
      <c r="C6613" t="s">
        <v>11</v>
      </c>
      <c r="D6613" s="11">
        <v>2007</v>
      </c>
      <c r="E6613" t="s">
        <v>8108</v>
      </c>
      <c r="F6613">
        <v>7.4</v>
      </c>
      <c r="G6613">
        <v>94000</v>
      </c>
      <c r="H6613" t="s">
        <v>4081</v>
      </c>
      <c r="I6613" t="s">
        <v>4081</v>
      </c>
      <c r="J6613" t="s">
        <v>1712</v>
      </c>
      <c r="K6613" t="s">
        <v>7</v>
      </c>
      <c r="L6613" s="7">
        <v>20000000</v>
      </c>
      <c r="M6613" s="7">
        <v>22242388</v>
      </c>
      <c r="N6613" t="s">
        <v>4328</v>
      </c>
      <c r="O6613">
        <v>124</v>
      </c>
      <c r="P6613" s="8">
        <f>_xlfn.XLOOKUP(D6613,Consumer_Price_Index!A:A,Consumer_Price_Index!B:B)</f>
        <v>207.3</v>
      </c>
      <c r="Q6613" s="13">
        <f>IF(ISNUMBER(M6613), M6613*(Consumer_Price_Index!$B$45/(_xlfn.XLOOKUP('Working Data'!D5169,Consumer_Price_Index!A:A,Consumer_Price_Index!B:B))), "Missing")</f>
        <v>28596015.289451476</v>
      </c>
      <c r="R6613" t="str">
        <f t="shared" si="103"/>
        <v>Yes</v>
      </c>
    </row>
    <row r="6614" spans="1:18" x14ac:dyDescent="0.25">
      <c r="A6614" t="s">
        <v>14725</v>
      </c>
      <c r="B6614" t="s">
        <v>41</v>
      </c>
      <c r="C6614" t="s">
        <v>11</v>
      </c>
      <c r="D6614" s="11">
        <v>1995</v>
      </c>
      <c r="E6614" t="s">
        <v>14724</v>
      </c>
      <c r="F6614">
        <v>7.4</v>
      </c>
      <c r="G6614">
        <v>14000</v>
      </c>
      <c r="H6614" t="s">
        <v>8832</v>
      </c>
      <c r="I6614" t="s">
        <v>3465</v>
      </c>
      <c r="J6614" t="s">
        <v>3465</v>
      </c>
      <c r="K6614" t="s">
        <v>265</v>
      </c>
      <c r="M6614" s="7">
        <v>2748518</v>
      </c>
      <c r="N6614" t="s">
        <v>14723</v>
      </c>
      <c r="O6614">
        <v>110</v>
      </c>
      <c r="P6614" s="8">
        <f>_xlfn.XLOOKUP(D6614,Consumer_Price_Index!A:A,Consumer_Price_Index!B:B)</f>
        <v>152.4</v>
      </c>
      <c r="Q6614" s="13">
        <f>IF(ISNUMBER(M6614), M6614*(Consumer_Price_Index!$B$45/(_xlfn.XLOOKUP('Working Data'!D2774,Consumer_Price_Index!A:A,Consumer_Price_Index!B:B))), "Missing")</f>
        <v>3538121.8191803973</v>
      </c>
      <c r="R6614" t="str">
        <f t="shared" si="103"/>
        <v>No</v>
      </c>
    </row>
    <row r="6615" spans="1:18" x14ac:dyDescent="0.25">
      <c r="A6615" t="s">
        <v>17434</v>
      </c>
      <c r="B6615" t="s">
        <v>101</v>
      </c>
      <c r="C6615" t="s">
        <v>24</v>
      </c>
      <c r="D6615" s="11">
        <v>1990</v>
      </c>
      <c r="E6615" t="s">
        <v>16956</v>
      </c>
      <c r="F6615">
        <v>7.4</v>
      </c>
      <c r="G6615">
        <v>21000</v>
      </c>
      <c r="H6615" t="s">
        <v>5764</v>
      </c>
      <c r="I6615" t="s">
        <v>5764</v>
      </c>
      <c r="J6615" t="s">
        <v>2374</v>
      </c>
      <c r="K6615" t="s">
        <v>265</v>
      </c>
      <c r="M6615" s="7">
        <v>739104</v>
      </c>
      <c r="N6615" t="s">
        <v>17433</v>
      </c>
      <c r="O6615">
        <v>117</v>
      </c>
      <c r="P6615" s="8">
        <f>_xlfn.XLOOKUP(D6615,Consumer_Price_Index!A:A,Consumer_Price_Index!B:B)</f>
        <v>130.69999999999999</v>
      </c>
      <c r="Q6615" s="13">
        <f>IF(ISNUMBER(M6615), M6615*(Consumer_Price_Index!$B$45/(_xlfn.XLOOKUP('Working Data'!D1742,Consumer_Price_Index!A:A,Consumer_Price_Index!B:B))), "Missing")</f>
        <v>2167516.7353224251</v>
      </c>
      <c r="R6615" t="str">
        <f t="shared" si="103"/>
        <v>No</v>
      </c>
    </row>
    <row r="6616" spans="1:18" x14ac:dyDescent="0.25">
      <c r="A6616" t="s">
        <v>19365</v>
      </c>
      <c r="B6616" t="s">
        <v>41</v>
      </c>
      <c r="C6616" t="s">
        <v>11</v>
      </c>
      <c r="D6616" s="11">
        <v>1986</v>
      </c>
      <c r="E6616" t="s">
        <v>19261</v>
      </c>
      <c r="F6616">
        <v>7.4</v>
      </c>
      <c r="G6616">
        <v>4700</v>
      </c>
      <c r="H6616" t="s">
        <v>19364</v>
      </c>
      <c r="I6616" t="s">
        <v>15281</v>
      </c>
      <c r="J6616" t="s">
        <v>19363</v>
      </c>
      <c r="K6616" t="s">
        <v>7</v>
      </c>
      <c r="M6616" s="7">
        <v>3272593</v>
      </c>
      <c r="N6616" t="s">
        <v>19362</v>
      </c>
      <c r="O6616">
        <v>133</v>
      </c>
      <c r="P6616" s="8">
        <f>_xlfn.XLOOKUP(D6616,Consumer_Price_Index!A:A,Consumer_Price_Index!B:B)</f>
        <v>109.6</v>
      </c>
      <c r="Q6616" s="13">
        <f>IF(ISNUMBER(M6616), M6616*(Consumer_Price_Index!$B$45/(_xlfn.XLOOKUP('Working Data'!D1008,Consumer_Price_Index!A:A,Consumer_Price_Index!B:B))), "Missing")</f>
        <v>7321285.5146842878</v>
      </c>
      <c r="R6616" t="str">
        <f t="shared" si="103"/>
        <v>No</v>
      </c>
    </row>
    <row r="6617" spans="1:18" x14ac:dyDescent="0.25">
      <c r="A6617" t="s">
        <v>10837</v>
      </c>
      <c r="B6617" t="s">
        <v>52</v>
      </c>
      <c r="C6617" t="s">
        <v>11</v>
      </c>
      <c r="D6617" s="11">
        <v>2002</v>
      </c>
      <c r="E6617" t="s">
        <v>10836</v>
      </c>
      <c r="F6617">
        <v>7.4</v>
      </c>
      <c r="G6617">
        <v>20000</v>
      </c>
      <c r="H6617" t="s">
        <v>10835</v>
      </c>
      <c r="I6617" t="s">
        <v>10834</v>
      </c>
      <c r="J6617" t="s">
        <v>10833</v>
      </c>
      <c r="K6617" t="s">
        <v>2080</v>
      </c>
      <c r="M6617" s="7">
        <v>8690168</v>
      </c>
      <c r="N6617" t="s">
        <v>10832</v>
      </c>
      <c r="O6617">
        <v>99</v>
      </c>
      <c r="P6617" s="8">
        <f>_xlfn.XLOOKUP(D6617,Consumer_Price_Index!A:A,Consumer_Price_Index!B:B)</f>
        <v>179.9</v>
      </c>
      <c r="Q6617" s="13">
        <f>IF(ISNUMBER(M6617), M6617*(Consumer_Price_Index!$B$45/(_xlfn.XLOOKUP('Working Data'!D4210,Consumer_Price_Index!A:A,Consumer_Price_Index!B:B))), "Missing")</f>
        <v>11186709.715251373</v>
      </c>
      <c r="R6617" t="str">
        <f t="shared" si="103"/>
        <v>No</v>
      </c>
    </row>
    <row r="6618" spans="1:18" x14ac:dyDescent="0.25">
      <c r="A6618" t="s">
        <v>9716</v>
      </c>
      <c r="B6618" t="s">
        <v>41</v>
      </c>
      <c r="C6618" t="s">
        <v>24</v>
      </c>
      <c r="D6618" s="11">
        <v>2004</v>
      </c>
      <c r="E6618" t="s">
        <v>9325</v>
      </c>
      <c r="F6618">
        <v>7.4</v>
      </c>
      <c r="G6618">
        <v>11000</v>
      </c>
      <c r="H6618" t="s">
        <v>9715</v>
      </c>
      <c r="I6618" t="s">
        <v>9715</v>
      </c>
      <c r="J6618" t="s">
        <v>9714</v>
      </c>
      <c r="K6618" t="s">
        <v>7</v>
      </c>
      <c r="M6618" s="7">
        <v>1236518</v>
      </c>
      <c r="N6618" t="s">
        <v>7208</v>
      </c>
      <c r="O6618">
        <v>91</v>
      </c>
      <c r="P6618" s="8">
        <f>_xlfn.XLOOKUP(D6618,Consumer_Price_Index!A:A,Consumer_Price_Index!B:B)</f>
        <v>188.9</v>
      </c>
      <c r="Q6618" s="13">
        <f>IF(ISNUMBER(M6618), M6618*(Consumer_Price_Index!$B$45/(_xlfn.XLOOKUP('Working Data'!D4618,Consumer_Price_Index!A:A,Consumer_Price_Index!B:B))), "Missing")</f>
        <v>1591749.1956062526</v>
      </c>
      <c r="R6618" t="str">
        <f t="shared" si="103"/>
        <v>No</v>
      </c>
    </row>
    <row r="6619" spans="1:18" x14ac:dyDescent="0.25">
      <c r="A6619" t="s">
        <v>15908</v>
      </c>
      <c r="B6619" t="s">
        <v>101</v>
      </c>
      <c r="C6619" t="s">
        <v>409</v>
      </c>
      <c r="D6619" s="11">
        <v>1993</v>
      </c>
      <c r="E6619" t="s">
        <v>15907</v>
      </c>
      <c r="F6619">
        <v>7.4</v>
      </c>
      <c r="G6619">
        <v>37000</v>
      </c>
      <c r="H6619" t="s">
        <v>1005</v>
      </c>
      <c r="I6619" t="s">
        <v>15906</v>
      </c>
      <c r="J6619" t="s">
        <v>15905</v>
      </c>
      <c r="K6619" t="s">
        <v>7</v>
      </c>
      <c r="L6619" s="7">
        <v>12000000</v>
      </c>
      <c r="M6619" s="7">
        <v>7266383</v>
      </c>
      <c r="N6619" t="s">
        <v>15720</v>
      </c>
      <c r="O6619">
        <v>109</v>
      </c>
      <c r="P6619" s="8">
        <f>_xlfn.XLOOKUP(D6619,Consumer_Price_Index!A:A,Consumer_Price_Index!B:B)</f>
        <v>144.5</v>
      </c>
      <c r="Q6619" s="13">
        <f>IF(ISNUMBER(M6619), M6619*(Consumer_Price_Index!$B$45/(_xlfn.XLOOKUP('Working Data'!D2314,Consumer_Price_Index!A:A,Consumer_Price_Index!B:B))), "Missing")</f>
        <v>24357171.618261822</v>
      </c>
      <c r="R6619" t="str">
        <f t="shared" si="103"/>
        <v>Yes</v>
      </c>
    </row>
    <row r="6620" spans="1:18" x14ac:dyDescent="0.25">
      <c r="A6620" t="s">
        <v>13268</v>
      </c>
      <c r="B6620" t="s">
        <v>41</v>
      </c>
      <c r="C6620" t="s">
        <v>24</v>
      </c>
      <c r="D6620" s="11">
        <v>1998</v>
      </c>
      <c r="E6620" t="s">
        <v>12493</v>
      </c>
      <c r="F6620">
        <v>7.4</v>
      </c>
      <c r="G6620">
        <v>26000</v>
      </c>
      <c r="H6620" t="s">
        <v>13267</v>
      </c>
      <c r="I6620" t="s">
        <v>13267</v>
      </c>
      <c r="J6620" t="s">
        <v>9962</v>
      </c>
      <c r="K6620" t="s">
        <v>7</v>
      </c>
      <c r="M6620" s="7">
        <v>299569</v>
      </c>
      <c r="N6620" t="s">
        <v>9731</v>
      </c>
      <c r="O6620">
        <v>97</v>
      </c>
      <c r="P6620" s="8">
        <f>_xlfn.XLOOKUP(D6620,Consumer_Price_Index!A:A,Consumer_Price_Index!B:B)</f>
        <v>163</v>
      </c>
      <c r="Q6620" s="13">
        <f>IF(ISNUMBER(M6620), M6620*(Consumer_Price_Index!$B$45/(_xlfn.XLOOKUP('Working Data'!D3335,Consumer_Price_Index!A:A,Consumer_Price_Index!B:B))), "Missing")</f>
        <v>467376.72452636965</v>
      </c>
      <c r="R6620" t="str">
        <f t="shared" si="103"/>
        <v>No</v>
      </c>
    </row>
    <row r="6621" spans="1:18" x14ac:dyDescent="0.25">
      <c r="A6621" t="s">
        <v>14707</v>
      </c>
      <c r="B6621" t="s">
        <v>41</v>
      </c>
      <c r="C6621" t="s">
        <v>24</v>
      </c>
      <c r="D6621" s="11">
        <v>1995</v>
      </c>
      <c r="E6621" t="s">
        <v>14618</v>
      </c>
      <c r="F6621">
        <v>7.4</v>
      </c>
      <c r="G6621">
        <v>34000</v>
      </c>
      <c r="H6621" t="s">
        <v>8729</v>
      </c>
      <c r="I6621" t="s">
        <v>14633</v>
      </c>
      <c r="J6621" t="s">
        <v>13679</v>
      </c>
      <c r="K6621" t="s">
        <v>332</v>
      </c>
      <c r="L6621" s="7">
        <v>7000000</v>
      </c>
      <c r="M6621" s="7">
        <v>8367636</v>
      </c>
      <c r="N6621" t="s">
        <v>3464</v>
      </c>
      <c r="O6621">
        <v>112</v>
      </c>
      <c r="P6621" s="8">
        <f>_xlfn.XLOOKUP(D6621,Consumer_Price_Index!A:A,Consumer_Price_Index!B:B)</f>
        <v>152.4</v>
      </c>
      <c r="Q6621" s="13">
        <f>IF(ISNUMBER(M6621), M6621*(Consumer_Price_Index!$B$45/(_xlfn.XLOOKUP('Working Data'!D2780,Consumer_Price_Index!A:A,Consumer_Price_Index!B:B))), "Missing")</f>
        <v>16729781.425196851</v>
      </c>
      <c r="R6621" t="str">
        <f t="shared" si="103"/>
        <v>Yes</v>
      </c>
    </row>
    <row r="6622" spans="1:18" x14ac:dyDescent="0.25">
      <c r="A6622" t="s">
        <v>3939</v>
      </c>
      <c r="B6622" t="s">
        <v>41</v>
      </c>
      <c r="C6622" t="s">
        <v>34</v>
      </c>
      <c r="D6622" s="11">
        <v>2015</v>
      </c>
      <c r="E6622" t="s">
        <v>3467</v>
      </c>
      <c r="F6622">
        <v>7.4</v>
      </c>
      <c r="G6622">
        <v>223000</v>
      </c>
      <c r="H6622" t="s">
        <v>1806</v>
      </c>
      <c r="I6622" t="s">
        <v>3938</v>
      </c>
      <c r="J6622" t="s">
        <v>2221</v>
      </c>
      <c r="K6622" t="s">
        <v>226</v>
      </c>
      <c r="L6622" s="7">
        <v>30000000</v>
      </c>
      <c r="M6622" s="7">
        <v>91970827</v>
      </c>
      <c r="N6622" t="s">
        <v>2563</v>
      </c>
      <c r="O6622">
        <v>124</v>
      </c>
      <c r="P6622" s="8">
        <f>_xlfn.XLOOKUP(D6622,Consumer_Price_Index!A:A,Consumer_Price_Index!B:B)</f>
        <v>237</v>
      </c>
      <c r="Q6622" s="13">
        <f>IF(ISNUMBER(M6622), M6622*(Consumer_Price_Index!$B$45/(_xlfn.XLOOKUP('Working Data'!D6702,Consumer_Price_Index!A:A,Consumer_Price_Index!B:B))), "Missing")</f>
        <v>214410948.63733742</v>
      </c>
      <c r="R6622" t="str">
        <f t="shared" si="103"/>
        <v>Yes</v>
      </c>
    </row>
    <row r="6623" spans="1:18" x14ac:dyDescent="0.25">
      <c r="A6623" t="s">
        <v>2734</v>
      </c>
      <c r="B6623" t="s">
        <v>68</v>
      </c>
      <c r="C6623" t="s">
        <v>34</v>
      </c>
      <c r="D6623" s="11">
        <v>2017</v>
      </c>
      <c r="E6623" t="s">
        <v>2733</v>
      </c>
      <c r="F6623">
        <v>7.4</v>
      </c>
      <c r="G6623">
        <v>540000</v>
      </c>
      <c r="H6623" t="s">
        <v>1038</v>
      </c>
      <c r="I6623" t="s">
        <v>2732</v>
      </c>
      <c r="J6623" t="s">
        <v>120</v>
      </c>
      <c r="K6623" t="s">
        <v>7</v>
      </c>
      <c r="L6623" s="7">
        <v>175000000</v>
      </c>
      <c r="M6623" s="7">
        <v>880166924</v>
      </c>
      <c r="N6623" t="s">
        <v>114</v>
      </c>
      <c r="O6623">
        <v>133</v>
      </c>
      <c r="P6623" s="8">
        <f>_xlfn.XLOOKUP(D6623,Consumer_Price_Index!A:A,Consumer_Price_Index!B:B)</f>
        <v>245.1</v>
      </c>
      <c r="Q6623" s="13">
        <f>IF(ISNUMBER(M6623), M6623*(Consumer_Price_Index!$B$45/(_xlfn.XLOOKUP('Working Data'!D7049,Consumer_Price_Index!A:A,Consumer_Price_Index!B:B))), "Missing")</f>
        <v>1192471595.1213872</v>
      </c>
      <c r="R6623" t="str">
        <f t="shared" si="103"/>
        <v>Yes</v>
      </c>
    </row>
    <row r="6624" spans="1:18" x14ac:dyDescent="0.25">
      <c r="A6624" t="s">
        <v>4817</v>
      </c>
      <c r="B6624" t="s">
        <v>52</v>
      </c>
      <c r="C6624" t="s">
        <v>87</v>
      </c>
      <c r="D6624" s="11">
        <v>2013</v>
      </c>
      <c r="E6624" t="s">
        <v>4816</v>
      </c>
      <c r="F6624">
        <v>7.4</v>
      </c>
      <c r="G6624">
        <v>44000</v>
      </c>
      <c r="H6624" t="s">
        <v>3318</v>
      </c>
      <c r="I6624" t="s">
        <v>4815</v>
      </c>
      <c r="J6624" t="s">
        <v>1559</v>
      </c>
      <c r="K6624" t="s">
        <v>265</v>
      </c>
      <c r="M6624" s="7">
        <v>3025189</v>
      </c>
      <c r="N6624" t="s">
        <v>1466</v>
      </c>
      <c r="O6624">
        <v>106</v>
      </c>
      <c r="P6624" s="8">
        <f>_xlfn.XLOOKUP(D6624,Consumer_Price_Index!A:A,Consumer_Price_Index!B:B)</f>
        <v>233</v>
      </c>
      <c r="Q6624" s="13">
        <f>IF(ISNUMBER(M6624), M6624*(Consumer_Price_Index!$B$45/(_xlfn.XLOOKUP('Working Data'!D6412,Consumer_Price_Index!A:A,Consumer_Price_Index!B:B))), "Missing")</f>
        <v>4098599.7701200531</v>
      </c>
      <c r="R6624" t="str">
        <f t="shared" si="103"/>
        <v>No</v>
      </c>
    </row>
    <row r="6625" spans="1:18" x14ac:dyDescent="0.25">
      <c r="A6625" t="s">
        <v>3209</v>
      </c>
      <c r="B6625" t="s">
        <v>68</v>
      </c>
      <c r="C6625" t="s">
        <v>409</v>
      </c>
      <c r="D6625" s="11">
        <v>2016</v>
      </c>
      <c r="E6625" t="s">
        <v>3208</v>
      </c>
      <c r="F6625">
        <v>7.4</v>
      </c>
      <c r="G6625">
        <v>248000</v>
      </c>
      <c r="H6625" t="s">
        <v>1244</v>
      </c>
      <c r="I6625" t="s">
        <v>3207</v>
      </c>
      <c r="J6625" t="s">
        <v>822</v>
      </c>
      <c r="K6625" t="s">
        <v>7</v>
      </c>
      <c r="L6625" s="7">
        <v>60000000</v>
      </c>
      <c r="M6625" s="7">
        <v>240797623</v>
      </c>
      <c r="N6625" t="s">
        <v>1558</v>
      </c>
      <c r="O6625">
        <v>96</v>
      </c>
      <c r="P6625" s="8">
        <f>_xlfn.XLOOKUP(D6625,Consumer_Price_Index!A:A,Consumer_Price_Index!B:B)</f>
        <v>240</v>
      </c>
      <c r="Q6625" s="13">
        <f>IF(ISNUMBER(M6625), M6625*(Consumer_Price_Index!$B$45/(_xlfn.XLOOKUP('Working Data'!D6924,Consumer_Price_Index!A:A,Consumer_Price_Index!B:B))), "Missing")</f>
        <v>299351430.95920032</v>
      </c>
      <c r="R6625" t="str">
        <f t="shared" si="103"/>
        <v>Yes</v>
      </c>
    </row>
    <row r="6626" spans="1:18" x14ac:dyDescent="0.25">
      <c r="A6626" t="s">
        <v>11798</v>
      </c>
      <c r="C6626" t="s">
        <v>11</v>
      </c>
      <c r="D6626" s="11">
        <v>2000</v>
      </c>
      <c r="E6626" t="s">
        <v>11797</v>
      </c>
      <c r="F6626">
        <v>7.4</v>
      </c>
      <c r="G6626">
        <v>4400</v>
      </c>
      <c r="H6626" t="s">
        <v>11796</v>
      </c>
      <c r="I6626" t="s">
        <v>11796</v>
      </c>
      <c r="J6626" t="s">
        <v>11795</v>
      </c>
      <c r="K6626" t="s">
        <v>332</v>
      </c>
      <c r="N6626" t="s">
        <v>9133</v>
      </c>
      <c r="O6626">
        <v>83</v>
      </c>
      <c r="P6626" s="8">
        <f>_xlfn.XLOOKUP(D6626,Consumer_Price_Index!A:A,Consumer_Price_Index!B:B)</f>
        <v>172.2</v>
      </c>
      <c r="Q6626" s="13" t="str">
        <f>IF(ISNUMBER(M6626), M6626*(Consumer_Price_Index!$B$45/(_xlfn.XLOOKUP('Working Data'!D3840,Consumer_Price_Index!A:A,Consumer_Price_Index!B:B))), "Missing")</f>
        <v>Missing</v>
      </c>
      <c r="R6626" t="str">
        <f t="shared" si="103"/>
        <v>No</v>
      </c>
    </row>
    <row r="6627" spans="1:18" x14ac:dyDescent="0.25">
      <c r="A6627" t="s">
        <v>10741</v>
      </c>
      <c r="B6627" t="s">
        <v>41</v>
      </c>
      <c r="C6627" t="s">
        <v>87</v>
      </c>
      <c r="D6627" s="11">
        <v>2002</v>
      </c>
      <c r="E6627" t="s">
        <v>10740</v>
      </c>
      <c r="F6627">
        <v>7.4</v>
      </c>
      <c r="G6627">
        <v>13000</v>
      </c>
      <c r="H6627" t="s">
        <v>2845</v>
      </c>
      <c r="I6627" t="s">
        <v>2844</v>
      </c>
      <c r="J6627" t="s">
        <v>10739</v>
      </c>
      <c r="K6627" t="s">
        <v>265</v>
      </c>
      <c r="M6627" s="7">
        <v>3633509</v>
      </c>
      <c r="N6627" t="s">
        <v>10738</v>
      </c>
      <c r="O6627">
        <v>106</v>
      </c>
      <c r="P6627" s="8">
        <f>_xlfn.XLOOKUP(D6627,Consumer_Price_Index!A:A,Consumer_Price_Index!B:B)</f>
        <v>179.9</v>
      </c>
      <c r="Q6627" s="13">
        <f>IF(ISNUMBER(M6627), M6627*(Consumer_Price_Index!$B$45/(_xlfn.XLOOKUP('Working Data'!D4237,Consumer_Price_Index!A:A,Consumer_Price_Index!B:B))), "Missing")</f>
        <v>5340714.8687891942</v>
      </c>
      <c r="R6627" t="str">
        <f t="shared" si="103"/>
        <v>No</v>
      </c>
    </row>
    <row r="6628" spans="1:18" x14ac:dyDescent="0.25">
      <c r="A6628" t="s">
        <v>6439</v>
      </c>
      <c r="B6628" t="s">
        <v>41</v>
      </c>
      <c r="C6628" t="s">
        <v>11</v>
      </c>
      <c r="D6628" s="11">
        <v>2011</v>
      </c>
      <c r="E6628" t="s">
        <v>6438</v>
      </c>
      <c r="F6628">
        <v>7.4</v>
      </c>
      <c r="G6628">
        <v>95000</v>
      </c>
      <c r="H6628" t="s">
        <v>2849</v>
      </c>
      <c r="I6628" t="s">
        <v>2849</v>
      </c>
      <c r="J6628" t="s">
        <v>3068</v>
      </c>
      <c r="K6628" t="s">
        <v>7</v>
      </c>
      <c r="L6628" s="7">
        <v>5000000</v>
      </c>
      <c r="M6628" s="7">
        <v>3741098</v>
      </c>
      <c r="N6628" t="s">
        <v>6437</v>
      </c>
      <c r="O6628">
        <v>120</v>
      </c>
      <c r="P6628" s="8">
        <f>_xlfn.XLOOKUP(D6628,Consumer_Price_Index!A:A,Consumer_Price_Index!B:B)</f>
        <v>224.9</v>
      </c>
      <c r="Q6628" s="13">
        <f>IF(ISNUMBER(M6628), M6628*(Consumer_Price_Index!$B$45/(_xlfn.XLOOKUP('Working Data'!D5848,Consumer_Price_Index!A:A,Consumer_Price_Index!B:B))), "Missing")</f>
        <v>8369402.0602055797</v>
      </c>
      <c r="R6628" t="str">
        <f t="shared" si="103"/>
        <v>Yes</v>
      </c>
    </row>
    <row r="6629" spans="1:18" x14ac:dyDescent="0.25">
      <c r="A6629" t="s">
        <v>21042</v>
      </c>
      <c r="B6629" t="s">
        <v>101</v>
      </c>
      <c r="C6629" t="s">
        <v>11</v>
      </c>
      <c r="D6629" s="11">
        <v>1983</v>
      </c>
      <c r="E6629" t="s">
        <v>21041</v>
      </c>
      <c r="F6629">
        <v>7.4</v>
      </c>
      <c r="G6629">
        <v>9700</v>
      </c>
      <c r="H6629" t="s">
        <v>2823</v>
      </c>
      <c r="I6629" t="s">
        <v>20006</v>
      </c>
      <c r="J6629" t="s">
        <v>13425</v>
      </c>
      <c r="K6629" t="s">
        <v>7</v>
      </c>
      <c r="M6629" s="7">
        <v>8443124</v>
      </c>
      <c r="N6629" t="s">
        <v>21040</v>
      </c>
      <c r="O6629">
        <v>92</v>
      </c>
      <c r="P6629" s="8">
        <f>_xlfn.XLOOKUP(D6629,Consumer_Price_Index!A:A,Consumer_Price_Index!B:B)</f>
        <v>99.6</v>
      </c>
      <c r="Q6629" s="13">
        <f>IF(ISNUMBER(M6629), M6629*(Consumer_Price_Index!$B$45/(_xlfn.XLOOKUP('Working Data'!D384,Consumer_Price_Index!A:A,Consumer_Price_Index!B:B))), "Missing")</f>
        <v>19683396.195868403</v>
      </c>
      <c r="R6629" t="str">
        <f t="shared" si="103"/>
        <v>No</v>
      </c>
    </row>
    <row r="6630" spans="1:18" x14ac:dyDescent="0.25">
      <c r="A6630" t="s">
        <v>142</v>
      </c>
      <c r="B6630" t="s">
        <v>68</v>
      </c>
      <c r="C6630" t="s">
        <v>34</v>
      </c>
      <c r="D6630" s="11">
        <v>2020</v>
      </c>
      <c r="E6630" t="s">
        <v>141</v>
      </c>
      <c r="F6630">
        <v>7.4</v>
      </c>
      <c r="G6630">
        <v>387000</v>
      </c>
      <c r="H6630" t="s">
        <v>140</v>
      </c>
      <c r="I6630" t="s">
        <v>140</v>
      </c>
      <c r="J6630" t="s">
        <v>139</v>
      </c>
      <c r="K6630" t="s">
        <v>7</v>
      </c>
      <c r="L6630" s="7">
        <v>205000000</v>
      </c>
      <c r="M6630" s="7">
        <v>363656624</v>
      </c>
      <c r="N6630" t="s">
        <v>138</v>
      </c>
      <c r="O6630">
        <v>150</v>
      </c>
      <c r="P6630" s="8">
        <f>_xlfn.XLOOKUP(D6630,Consumer_Price_Index!A:A,Consumer_Price_Index!B:B)</f>
        <v>258.8</v>
      </c>
      <c r="Q6630" s="13">
        <f>IF(ISNUMBER(M6630), M6630*(Consumer_Price_Index!$B$45/(_xlfn.XLOOKUP('Working Data'!D7645,Consumer_Price_Index!A:A,Consumer_Price_Index!B:B))), "Missing")</f>
        <v>615932036.31350744</v>
      </c>
      <c r="R6630" t="str">
        <f t="shared" si="103"/>
        <v>Yes</v>
      </c>
    </row>
    <row r="6631" spans="1:18" x14ac:dyDescent="0.25">
      <c r="A6631" t="s">
        <v>21103</v>
      </c>
      <c r="B6631" t="s">
        <v>101</v>
      </c>
      <c r="C6631" t="s">
        <v>24</v>
      </c>
      <c r="D6631" s="11">
        <v>1983</v>
      </c>
      <c r="E6631" t="s">
        <v>21095</v>
      </c>
      <c r="F6631">
        <v>7.4</v>
      </c>
      <c r="G6631">
        <v>57000</v>
      </c>
      <c r="H6631" t="s">
        <v>6738</v>
      </c>
      <c r="I6631" t="s">
        <v>14083</v>
      </c>
      <c r="J6631" t="s">
        <v>14082</v>
      </c>
      <c r="K6631" t="s">
        <v>7</v>
      </c>
      <c r="L6631" s="7">
        <v>8000000</v>
      </c>
      <c r="M6631" s="7">
        <v>108423749</v>
      </c>
      <c r="N6631" t="s">
        <v>108</v>
      </c>
      <c r="O6631">
        <v>132</v>
      </c>
      <c r="P6631" s="8">
        <f>_xlfn.XLOOKUP(D6631,Consumer_Price_Index!A:A,Consumer_Price_Index!B:B)</f>
        <v>99.6</v>
      </c>
      <c r="Q6631" s="13">
        <f>IF(ISNUMBER(M6631), M6631*(Consumer_Price_Index!$B$45/(_xlfn.XLOOKUP('Working Data'!D356,Consumer_Price_Index!A:A,Consumer_Price_Index!B:B))), "Missing")</f>
        <v>216776353.80774277</v>
      </c>
      <c r="R6631" t="str">
        <f t="shared" si="103"/>
        <v>Yes</v>
      </c>
    </row>
    <row r="6632" spans="1:18" x14ac:dyDescent="0.25">
      <c r="A6632" t="s">
        <v>20029</v>
      </c>
      <c r="B6632" t="s">
        <v>915</v>
      </c>
      <c r="C6632" t="s">
        <v>73</v>
      </c>
      <c r="D6632" s="11">
        <v>1985</v>
      </c>
      <c r="E6632" t="s">
        <v>20028</v>
      </c>
      <c r="F6632">
        <v>7.4</v>
      </c>
      <c r="G6632">
        <v>2700</v>
      </c>
      <c r="H6632" t="s">
        <v>20027</v>
      </c>
      <c r="I6632" t="s">
        <v>20026</v>
      </c>
      <c r="J6632" t="s">
        <v>20025</v>
      </c>
      <c r="K6632" t="s">
        <v>7</v>
      </c>
      <c r="M6632" s="7">
        <v>849915</v>
      </c>
      <c r="N6632" t="s">
        <v>20024</v>
      </c>
      <c r="O6632">
        <v>86</v>
      </c>
      <c r="P6632" s="8">
        <f>_xlfn.XLOOKUP(D6632,Consumer_Price_Index!A:A,Consumer_Price_Index!B:B)</f>
        <v>107.6</v>
      </c>
      <c r="Q6632" s="13">
        <f>IF(ISNUMBER(M6632), M6632*(Consumer_Price_Index!$B$45/(_xlfn.XLOOKUP('Working Data'!D771,Consumer_Price_Index!A:A,Consumer_Price_Index!B:B))), "Missing")</f>
        <v>1747429.8279352225</v>
      </c>
      <c r="R6632" t="str">
        <f t="shared" si="103"/>
        <v>No</v>
      </c>
    </row>
    <row r="6633" spans="1:18" x14ac:dyDescent="0.25">
      <c r="A6633" t="s">
        <v>7578</v>
      </c>
      <c r="B6633" t="s">
        <v>41</v>
      </c>
      <c r="C6633" t="s">
        <v>34</v>
      </c>
      <c r="D6633" s="11">
        <v>2008</v>
      </c>
      <c r="E6633" t="s">
        <v>7577</v>
      </c>
      <c r="F6633">
        <v>7.4</v>
      </c>
      <c r="G6633">
        <v>37000</v>
      </c>
      <c r="H6633" t="s">
        <v>7576</v>
      </c>
      <c r="I6633" t="s">
        <v>7575</v>
      </c>
      <c r="J6633" t="s">
        <v>7574</v>
      </c>
      <c r="K6633" t="s">
        <v>332</v>
      </c>
      <c r="M6633" s="7">
        <v>26937355</v>
      </c>
      <c r="N6633" t="s">
        <v>7426</v>
      </c>
      <c r="O6633">
        <v>150</v>
      </c>
      <c r="P6633" s="8">
        <f>_xlfn.XLOOKUP(D6633,Consumer_Price_Index!A:A,Consumer_Price_Index!B:B)</f>
        <v>215.3</v>
      </c>
      <c r="Q6633" s="13">
        <f>IF(ISNUMBER(M6633), M6633*(Consumer_Price_Index!$B$45/(_xlfn.XLOOKUP('Working Data'!D5430,Consumer_Price_Index!A:A,Consumer_Price_Index!B:B))), "Missing")</f>
        <v>40713353.514384925</v>
      </c>
      <c r="R6633" t="str">
        <f t="shared" si="103"/>
        <v>No</v>
      </c>
    </row>
    <row r="6634" spans="1:18" x14ac:dyDescent="0.25">
      <c r="A6634" t="s">
        <v>8462</v>
      </c>
      <c r="B6634" t="s">
        <v>68</v>
      </c>
      <c r="C6634" t="s">
        <v>100</v>
      </c>
      <c r="D6634" s="11">
        <v>2007</v>
      </c>
      <c r="E6634" t="s">
        <v>8290</v>
      </c>
      <c r="F6634">
        <v>7.4</v>
      </c>
      <c r="G6634">
        <v>235000</v>
      </c>
      <c r="H6634" t="s">
        <v>4281</v>
      </c>
      <c r="I6634" t="s">
        <v>1288</v>
      </c>
      <c r="J6634" t="s">
        <v>8461</v>
      </c>
      <c r="K6634" t="s">
        <v>7</v>
      </c>
      <c r="L6634" s="7">
        <v>45000000</v>
      </c>
      <c r="M6634" s="7">
        <v>175372502</v>
      </c>
      <c r="N6634" t="s">
        <v>138</v>
      </c>
      <c r="O6634">
        <v>97</v>
      </c>
      <c r="P6634" s="8">
        <f>_xlfn.XLOOKUP(D6634,Consumer_Price_Index!A:A,Consumer_Price_Index!B:B)</f>
        <v>207.3</v>
      </c>
      <c r="Q6634" s="13">
        <f>IF(ISNUMBER(M6634), M6634*(Consumer_Price_Index!$B$45/(_xlfn.XLOOKUP('Working Data'!D5113,Consumer_Price_Index!A:A,Consumer_Price_Index!B:B))), "Missing")</f>
        <v>257771352.43318859</v>
      </c>
      <c r="R6634" t="str">
        <f t="shared" si="103"/>
        <v>Yes</v>
      </c>
    </row>
    <row r="6635" spans="1:18" x14ac:dyDescent="0.25">
      <c r="A6635" t="s">
        <v>252</v>
      </c>
      <c r="C6635" t="s">
        <v>11</v>
      </c>
      <c r="D6635" s="11">
        <v>2017</v>
      </c>
      <c r="E6635" t="s">
        <v>1593</v>
      </c>
      <c r="F6635">
        <v>7.4</v>
      </c>
      <c r="G6635">
        <v>15000</v>
      </c>
      <c r="H6635" t="s">
        <v>2231</v>
      </c>
      <c r="I6635" t="s">
        <v>2231</v>
      </c>
      <c r="J6635" t="s">
        <v>2230</v>
      </c>
      <c r="K6635" t="s">
        <v>332</v>
      </c>
      <c r="M6635" s="7">
        <v>1196669</v>
      </c>
      <c r="N6635" t="s">
        <v>2229</v>
      </c>
      <c r="O6635">
        <v>118</v>
      </c>
      <c r="P6635" s="8">
        <f>_xlfn.XLOOKUP(D6635,Consumer_Price_Index!A:A,Consumer_Price_Index!B:B)</f>
        <v>245.1</v>
      </c>
      <c r="Q6635" s="13">
        <f>IF(ISNUMBER(M6635), M6635*(Consumer_Price_Index!$B$45/(_xlfn.XLOOKUP('Working Data'!D7188,Consumer_Price_Index!A:A,Consumer_Price_Index!B:B))), "Missing")</f>
        <v>3082206.6297548604</v>
      </c>
      <c r="R6635" t="str">
        <f t="shared" si="103"/>
        <v>No</v>
      </c>
    </row>
    <row r="6636" spans="1:18" x14ac:dyDescent="0.25">
      <c r="A6636" t="s">
        <v>12779</v>
      </c>
      <c r="B6636" t="s">
        <v>68</v>
      </c>
      <c r="C6636" t="s">
        <v>11</v>
      </c>
      <c r="D6636" s="11">
        <v>1999</v>
      </c>
      <c r="E6636" t="s">
        <v>12467</v>
      </c>
      <c r="F6636">
        <v>7.4</v>
      </c>
      <c r="G6636">
        <v>95000</v>
      </c>
      <c r="H6636" t="s">
        <v>1332</v>
      </c>
      <c r="I6636" t="s">
        <v>9812</v>
      </c>
      <c r="J6636" t="s">
        <v>4254</v>
      </c>
      <c r="K6636" t="s">
        <v>7</v>
      </c>
      <c r="L6636" s="7">
        <v>24000000</v>
      </c>
      <c r="M6636" s="7">
        <v>88545092</v>
      </c>
      <c r="N6636" t="s">
        <v>12778</v>
      </c>
      <c r="O6636">
        <v>126</v>
      </c>
      <c r="P6636" s="8">
        <f>_xlfn.XLOOKUP(D6636,Consumer_Price_Index!A:A,Consumer_Price_Index!B:B)</f>
        <v>166.6</v>
      </c>
      <c r="Q6636" s="13">
        <f>IF(ISNUMBER(M6636), M6636*(Consumer_Price_Index!$B$45/(_xlfn.XLOOKUP('Working Data'!D3502,Consumer_Price_Index!A:A,Consumer_Price_Index!B:B))), "Missing")</f>
        <v>125312074.00092894</v>
      </c>
      <c r="R6636" t="str">
        <f t="shared" si="103"/>
        <v>Yes</v>
      </c>
    </row>
    <row r="6637" spans="1:18" x14ac:dyDescent="0.25">
      <c r="A6637" t="s">
        <v>9533</v>
      </c>
      <c r="B6637" t="s">
        <v>41</v>
      </c>
      <c r="C6637" t="s">
        <v>11</v>
      </c>
      <c r="D6637" s="11">
        <v>2005</v>
      </c>
      <c r="E6637" t="s">
        <v>9532</v>
      </c>
      <c r="F6637">
        <v>7.4</v>
      </c>
      <c r="G6637">
        <v>135000</v>
      </c>
      <c r="H6637" t="s">
        <v>6020</v>
      </c>
      <c r="I6637" t="s">
        <v>9531</v>
      </c>
      <c r="J6637" t="s">
        <v>4683</v>
      </c>
      <c r="K6637" t="s">
        <v>265</v>
      </c>
      <c r="L6637" s="7">
        <v>25000000</v>
      </c>
      <c r="M6637" s="7">
        <v>82468097</v>
      </c>
      <c r="N6637" t="s">
        <v>1072</v>
      </c>
      <c r="O6637">
        <v>129</v>
      </c>
      <c r="P6637" s="8">
        <f>_xlfn.XLOOKUP(D6637,Consumer_Price_Index!A:A,Consumer_Price_Index!B:B)</f>
        <v>195.3</v>
      </c>
      <c r="Q6637" s="13">
        <f>IF(ISNUMBER(M6637), M6637*(Consumer_Price_Index!$B$45/(_xlfn.XLOOKUP('Working Data'!D4686,Consumer_Price_Index!A:A,Consumer_Price_Index!B:B))), "Missing")</f>
        <v>139677760.73318511</v>
      </c>
      <c r="R6637" t="str">
        <f t="shared" si="103"/>
        <v>Yes</v>
      </c>
    </row>
    <row r="6638" spans="1:18" x14ac:dyDescent="0.25">
      <c r="A6638" t="s">
        <v>14722</v>
      </c>
      <c r="B6638" t="s">
        <v>41</v>
      </c>
      <c r="C6638" t="s">
        <v>34</v>
      </c>
      <c r="D6638" s="11">
        <v>1995</v>
      </c>
      <c r="E6638" t="s">
        <v>14721</v>
      </c>
      <c r="F6638">
        <v>7.4</v>
      </c>
      <c r="G6638">
        <v>19000</v>
      </c>
      <c r="H6638" t="s">
        <v>14720</v>
      </c>
      <c r="I6638" t="s">
        <v>14719</v>
      </c>
      <c r="J6638" t="s">
        <v>14718</v>
      </c>
      <c r="K6638" t="s">
        <v>578</v>
      </c>
      <c r="N6638" t="s">
        <v>8841</v>
      </c>
      <c r="O6638">
        <v>99</v>
      </c>
      <c r="P6638" s="8">
        <f>_xlfn.XLOOKUP(D6638,Consumer_Price_Index!A:A,Consumer_Price_Index!B:B)</f>
        <v>152.4</v>
      </c>
      <c r="Q6638" s="13" t="str">
        <f>IF(ISNUMBER(M6638), M6638*(Consumer_Price_Index!$B$45/(_xlfn.XLOOKUP('Working Data'!D2775,Consumer_Price_Index!A:A,Consumer_Price_Index!B:B))), "Missing")</f>
        <v>Missing</v>
      </c>
      <c r="R6638" t="str">
        <f t="shared" si="103"/>
        <v>No</v>
      </c>
    </row>
    <row r="6639" spans="1:18" x14ac:dyDescent="0.25">
      <c r="A6639" t="s">
        <v>11528</v>
      </c>
      <c r="B6639" t="s">
        <v>41</v>
      </c>
      <c r="C6639" t="s">
        <v>11</v>
      </c>
      <c r="D6639" s="11">
        <v>2001</v>
      </c>
      <c r="E6639" t="s">
        <v>11527</v>
      </c>
      <c r="F6639">
        <v>7.4</v>
      </c>
      <c r="G6639">
        <v>63000</v>
      </c>
      <c r="H6639" t="s">
        <v>2672</v>
      </c>
      <c r="I6639" t="s">
        <v>2672</v>
      </c>
      <c r="J6639" t="s">
        <v>11526</v>
      </c>
      <c r="K6639" t="s">
        <v>578</v>
      </c>
      <c r="L6639" s="7">
        <v>4500000</v>
      </c>
      <c r="M6639" s="7">
        <v>6582065</v>
      </c>
      <c r="N6639" t="s">
        <v>10189</v>
      </c>
      <c r="O6639">
        <v>106</v>
      </c>
      <c r="P6639" s="8">
        <f>_xlfn.XLOOKUP(D6639,Consumer_Price_Index!A:A,Consumer_Price_Index!B:B)</f>
        <v>177.1</v>
      </c>
      <c r="Q6639" s="13">
        <f>IF(ISNUMBER(M6639), M6639*(Consumer_Price_Index!$B$45/(_xlfn.XLOOKUP('Working Data'!D3955,Consumer_Price_Index!A:A,Consumer_Price_Index!B:B))), "Missing")</f>
        <v>8472983.5466835666</v>
      </c>
      <c r="R6639" t="str">
        <f t="shared" si="103"/>
        <v>Yes</v>
      </c>
    </row>
    <row r="6640" spans="1:18" x14ac:dyDescent="0.25">
      <c r="A6640" t="s">
        <v>2473</v>
      </c>
      <c r="B6640" t="s">
        <v>41</v>
      </c>
      <c r="C6640" t="s">
        <v>409</v>
      </c>
      <c r="D6640" s="11">
        <v>2017</v>
      </c>
      <c r="E6640" t="s">
        <v>2472</v>
      </c>
      <c r="F6640">
        <v>7.4</v>
      </c>
      <c r="G6640">
        <v>143000</v>
      </c>
      <c r="H6640" t="s">
        <v>2470</v>
      </c>
      <c r="I6640" t="s">
        <v>2471</v>
      </c>
      <c r="J6640" t="s">
        <v>2470</v>
      </c>
      <c r="K6640" t="s">
        <v>7</v>
      </c>
      <c r="L6640" s="7">
        <v>10000000</v>
      </c>
      <c r="M6640" s="7">
        <v>29820616</v>
      </c>
      <c r="N6640" t="s">
        <v>2469</v>
      </c>
      <c r="O6640">
        <v>104</v>
      </c>
      <c r="P6640" s="8">
        <f>_xlfn.XLOOKUP(D6640,Consumer_Price_Index!A:A,Consumer_Price_Index!B:B)</f>
        <v>245.1</v>
      </c>
      <c r="Q6640" s="13">
        <f>IF(ISNUMBER(M6640), M6640*(Consumer_Price_Index!$B$45/(_xlfn.XLOOKUP('Working Data'!D7130,Consumer_Price_Index!A:A,Consumer_Price_Index!B:B))), "Missing")</f>
        <v>52766211.934959352</v>
      </c>
      <c r="R6640" t="str">
        <f t="shared" si="103"/>
        <v>Yes</v>
      </c>
    </row>
    <row r="6641" spans="1:18" x14ac:dyDescent="0.25">
      <c r="A6641" t="s">
        <v>12275</v>
      </c>
      <c r="B6641" t="s">
        <v>915</v>
      </c>
      <c r="C6641" t="s">
        <v>73</v>
      </c>
      <c r="D6641" s="11">
        <v>2000</v>
      </c>
      <c r="E6641" t="s">
        <v>12224</v>
      </c>
      <c r="F6641">
        <v>7.4</v>
      </c>
      <c r="G6641">
        <v>187000</v>
      </c>
      <c r="H6641" t="s">
        <v>9405</v>
      </c>
      <c r="I6641" t="s">
        <v>12274</v>
      </c>
      <c r="J6641" t="s">
        <v>8935</v>
      </c>
      <c r="K6641" t="s">
        <v>7</v>
      </c>
      <c r="L6641" s="7">
        <v>100000000</v>
      </c>
      <c r="M6641" s="7">
        <v>169661687</v>
      </c>
      <c r="N6641" t="s">
        <v>885</v>
      </c>
      <c r="O6641">
        <v>78</v>
      </c>
      <c r="P6641" s="8">
        <f>_xlfn.XLOOKUP(D6641,Consumer_Price_Index!A:A,Consumer_Price_Index!B:B)</f>
        <v>172.2</v>
      </c>
      <c r="Q6641" s="13">
        <f>IF(ISNUMBER(M6641), M6641*(Consumer_Price_Index!$B$45/(_xlfn.XLOOKUP('Working Data'!D3676,Consumer_Price_Index!A:A,Consumer_Price_Index!B:B))), "Missing")</f>
        <v>480445316.25371748</v>
      </c>
      <c r="R6641" t="str">
        <f t="shared" si="103"/>
        <v>Yes</v>
      </c>
    </row>
    <row r="6642" spans="1:18" x14ac:dyDescent="0.25">
      <c r="A6642" t="s">
        <v>14465</v>
      </c>
      <c r="B6642" t="s">
        <v>41</v>
      </c>
      <c r="C6642" t="s">
        <v>11</v>
      </c>
      <c r="D6642" s="11">
        <v>1996</v>
      </c>
      <c r="E6642" t="s">
        <v>14372</v>
      </c>
      <c r="F6642">
        <v>7.4</v>
      </c>
      <c r="G6642">
        <v>182000</v>
      </c>
      <c r="H6642" t="s">
        <v>10633</v>
      </c>
      <c r="I6642" t="s">
        <v>14464</v>
      </c>
      <c r="J6642" t="s">
        <v>4683</v>
      </c>
      <c r="K6642" t="s">
        <v>7</v>
      </c>
      <c r="L6642" s="7">
        <v>27000000</v>
      </c>
      <c r="M6642" s="7">
        <v>231976425</v>
      </c>
      <c r="N6642" t="s">
        <v>3464</v>
      </c>
      <c r="O6642">
        <v>162</v>
      </c>
      <c r="P6642" s="8">
        <f>_xlfn.XLOOKUP(D6642,Consumer_Price_Index!A:A,Consumer_Price_Index!B:B)</f>
        <v>156.9</v>
      </c>
      <c r="Q6642" s="13">
        <f>IF(ISNUMBER(M6642), M6642*(Consumer_Price_Index!$B$45/(_xlfn.XLOOKUP('Working Data'!D2865,Consumer_Price_Index!A:A,Consumer_Price_Index!B:B))), "Missing")</f>
        <v>384147916.83423913</v>
      </c>
      <c r="R6642" t="str">
        <f t="shared" si="103"/>
        <v>Yes</v>
      </c>
    </row>
    <row r="6643" spans="1:18" x14ac:dyDescent="0.25">
      <c r="A6643" t="s">
        <v>17365</v>
      </c>
      <c r="B6643" t="s">
        <v>68</v>
      </c>
      <c r="C6643" t="s">
        <v>11</v>
      </c>
      <c r="D6643" s="11">
        <v>1990</v>
      </c>
      <c r="E6643" t="s">
        <v>17118</v>
      </c>
      <c r="F6643">
        <v>7.4</v>
      </c>
      <c r="G6643">
        <v>5800</v>
      </c>
      <c r="H6643" t="s">
        <v>6219</v>
      </c>
      <c r="I6643" t="s">
        <v>6219</v>
      </c>
      <c r="J6643" t="s">
        <v>16586</v>
      </c>
      <c r="K6643" t="s">
        <v>612</v>
      </c>
      <c r="M6643" s="7">
        <v>1494399</v>
      </c>
      <c r="N6643" t="s">
        <v>17364</v>
      </c>
      <c r="O6643">
        <v>107</v>
      </c>
      <c r="P6643" s="8">
        <f>_xlfn.XLOOKUP(D6643,Consumer_Price_Index!A:A,Consumer_Price_Index!B:B)</f>
        <v>130.69999999999999</v>
      </c>
      <c r="Q6643" s="13">
        <f>IF(ISNUMBER(M6643), M6643*(Consumer_Price_Index!$B$45/(_xlfn.XLOOKUP('Working Data'!D1767,Consumer_Price_Index!A:A,Consumer_Price_Index!B:B))), "Missing")</f>
        <v>3849056.4268808113</v>
      </c>
      <c r="R6643" t="str">
        <f t="shared" si="103"/>
        <v>No</v>
      </c>
    </row>
    <row r="6644" spans="1:18" x14ac:dyDescent="0.25">
      <c r="A6644" t="s">
        <v>4422</v>
      </c>
      <c r="B6644" t="s">
        <v>68</v>
      </c>
      <c r="C6644" t="s">
        <v>409</v>
      </c>
      <c r="D6644" s="11">
        <v>2014</v>
      </c>
      <c r="E6644" t="s">
        <v>4421</v>
      </c>
      <c r="F6644">
        <v>7.4</v>
      </c>
      <c r="G6644">
        <v>28000</v>
      </c>
      <c r="H6644" t="s">
        <v>4420</v>
      </c>
      <c r="I6644" t="s">
        <v>4419</v>
      </c>
      <c r="J6644" t="s">
        <v>2712</v>
      </c>
      <c r="K6644" t="s">
        <v>4418</v>
      </c>
      <c r="L6644" s="7">
        <v>20000000</v>
      </c>
      <c r="M6644" s="7">
        <v>3396345</v>
      </c>
      <c r="N6644" t="s">
        <v>1701</v>
      </c>
      <c r="O6644">
        <v>110</v>
      </c>
      <c r="P6644" s="8">
        <f>_xlfn.XLOOKUP(D6644,Consumer_Price_Index!A:A,Consumer_Price_Index!B:B)</f>
        <v>236.7</v>
      </c>
      <c r="Q6644" s="13">
        <f>IF(ISNUMBER(M6644), M6644*(Consumer_Price_Index!$B$45/(_xlfn.XLOOKUP('Working Data'!D6547,Consumer_Price_Index!A:A,Consumer_Price_Index!B:B))), "Missing")</f>
        <v>8747813.3685545214</v>
      </c>
      <c r="R6644" t="str">
        <f t="shared" si="103"/>
        <v>Yes</v>
      </c>
    </row>
    <row r="6645" spans="1:18" x14ac:dyDescent="0.25">
      <c r="A6645" t="s">
        <v>9336</v>
      </c>
      <c r="B6645" t="s">
        <v>101</v>
      </c>
      <c r="C6645" t="s">
        <v>409</v>
      </c>
      <c r="D6645" s="11">
        <v>2005</v>
      </c>
      <c r="E6645" t="s">
        <v>9223</v>
      </c>
      <c r="F6645">
        <v>7.4</v>
      </c>
      <c r="G6645">
        <v>29000</v>
      </c>
      <c r="H6645" t="s">
        <v>9335</v>
      </c>
      <c r="I6645" t="s">
        <v>9334</v>
      </c>
      <c r="J6645" t="s">
        <v>4702</v>
      </c>
      <c r="K6645" t="s">
        <v>7</v>
      </c>
      <c r="L6645" s="7">
        <v>26000000</v>
      </c>
      <c r="M6645" s="7">
        <v>15431177</v>
      </c>
      <c r="N6645" t="s">
        <v>9333</v>
      </c>
      <c r="O6645">
        <v>120</v>
      </c>
      <c r="P6645" s="8">
        <f>_xlfn.XLOOKUP(D6645,Consumer_Price_Index!A:A,Consumer_Price_Index!B:B)</f>
        <v>195.3</v>
      </c>
      <c r="Q6645" s="13">
        <f>IF(ISNUMBER(M6645), M6645*(Consumer_Price_Index!$B$45/(_xlfn.XLOOKUP('Working Data'!D4771,Consumer_Price_Index!A:A,Consumer_Price_Index!B:B))), "Missing")</f>
        <v>25553693.651630435</v>
      </c>
      <c r="R6645" t="str">
        <f t="shared" si="103"/>
        <v>Yes</v>
      </c>
    </row>
    <row r="6646" spans="1:18" x14ac:dyDescent="0.25">
      <c r="A6646" t="s">
        <v>4675</v>
      </c>
      <c r="B6646" t="s">
        <v>68</v>
      </c>
      <c r="C6646" t="s">
        <v>100</v>
      </c>
      <c r="D6646" s="11">
        <v>2014</v>
      </c>
      <c r="E6646" t="s">
        <v>4674</v>
      </c>
      <c r="F6646">
        <v>7.4</v>
      </c>
      <c r="G6646">
        <v>487000</v>
      </c>
      <c r="H6646" t="s">
        <v>4673</v>
      </c>
      <c r="I6646" t="s">
        <v>1675</v>
      </c>
      <c r="J6646" t="s">
        <v>3465</v>
      </c>
      <c r="K6646" t="s">
        <v>1031</v>
      </c>
      <c r="L6646" s="7">
        <v>250000000</v>
      </c>
      <c r="M6646" s="7">
        <v>962182865</v>
      </c>
      <c r="N6646" t="s">
        <v>666</v>
      </c>
      <c r="O6646">
        <v>144</v>
      </c>
      <c r="P6646" s="8">
        <f>_xlfn.XLOOKUP(D6646,Consumer_Price_Index!A:A,Consumer_Price_Index!B:B)</f>
        <v>236.7</v>
      </c>
      <c r="Q6646" s="13">
        <f>IF(ISNUMBER(M6646), M6646*(Consumer_Price_Index!$B$45/(_xlfn.XLOOKUP('Working Data'!D6457,Consumer_Price_Index!A:A,Consumer_Price_Index!B:B))), "Missing")</f>
        <v>1196153076.1546307</v>
      </c>
      <c r="R6646" t="str">
        <f t="shared" si="103"/>
        <v>Yes</v>
      </c>
    </row>
    <row r="6647" spans="1:18" x14ac:dyDescent="0.25">
      <c r="A6647" t="s">
        <v>13811</v>
      </c>
      <c r="B6647" t="s">
        <v>41</v>
      </c>
      <c r="C6647" t="s">
        <v>11</v>
      </c>
      <c r="D6647" s="11">
        <v>1997</v>
      </c>
      <c r="E6647" t="s">
        <v>13498</v>
      </c>
      <c r="F6647">
        <v>7.4</v>
      </c>
      <c r="G6647">
        <v>54000</v>
      </c>
      <c r="H6647" t="s">
        <v>967</v>
      </c>
      <c r="I6647" t="s">
        <v>13810</v>
      </c>
      <c r="J6647" t="s">
        <v>6578</v>
      </c>
      <c r="K6647" t="s">
        <v>7</v>
      </c>
      <c r="L6647" s="7">
        <v>18000000</v>
      </c>
      <c r="M6647" s="7">
        <v>8038061</v>
      </c>
      <c r="N6647" t="s">
        <v>617</v>
      </c>
      <c r="O6647">
        <v>112</v>
      </c>
      <c r="P6647" s="8">
        <f>_xlfn.XLOOKUP(D6647,Consumer_Price_Index!A:A,Consumer_Price_Index!B:B)</f>
        <v>160.5</v>
      </c>
      <c r="Q6647" s="13">
        <f>IF(ISNUMBER(M6647), M6647*(Consumer_Price_Index!$B$45/(_xlfn.XLOOKUP('Working Data'!D3129,Consumer_Price_Index!A:A,Consumer_Price_Index!B:B))), "Missing")</f>
        <v>19751590.21532258</v>
      </c>
      <c r="R6647" t="str">
        <f t="shared" si="103"/>
        <v>Yes</v>
      </c>
    </row>
    <row r="6648" spans="1:18" x14ac:dyDescent="0.25">
      <c r="A6648" t="s">
        <v>4646</v>
      </c>
      <c r="B6648" t="s">
        <v>41</v>
      </c>
      <c r="C6648" t="s">
        <v>87</v>
      </c>
      <c r="D6648" s="11">
        <v>2014</v>
      </c>
      <c r="E6648" t="s">
        <v>4246</v>
      </c>
      <c r="F6648">
        <v>7.4</v>
      </c>
      <c r="G6648">
        <v>183000</v>
      </c>
      <c r="H6648" t="s">
        <v>4645</v>
      </c>
      <c r="I6648" t="s">
        <v>1757</v>
      </c>
      <c r="J6648" t="s">
        <v>104</v>
      </c>
      <c r="K6648" t="s">
        <v>7</v>
      </c>
      <c r="L6648" s="7">
        <v>50000000</v>
      </c>
      <c r="M6648" s="7">
        <v>84419388</v>
      </c>
      <c r="N6648" t="s">
        <v>138</v>
      </c>
      <c r="O6648">
        <v>141</v>
      </c>
      <c r="P6648" s="8">
        <f>_xlfn.XLOOKUP(D6648,Consumer_Price_Index!A:A,Consumer_Price_Index!B:B)</f>
        <v>236.7</v>
      </c>
      <c r="Q6648" s="13">
        <f>IF(ISNUMBER(M6648), M6648*(Consumer_Price_Index!$B$45/(_xlfn.XLOOKUP('Working Data'!D6472,Consumer_Price_Index!A:A,Consumer_Price_Index!B:B))), "Missing")</f>
        <v>119918822.95384614</v>
      </c>
      <c r="R6648" t="str">
        <f t="shared" si="103"/>
        <v>Yes</v>
      </c>
    </row>
    <row r="6649" spans="1:18" x14ac:dyDescent="0.25">
      <c r="A6649" t="s">
        <v>3264</v>
      </c>
      <c r="B6649" t="s">
        <v>101</v>
      </c>
      <c r="C6649" t="s">
        <v>100</v>
      </c>
      <c r="D6649" s="11">
        <v>2016</v>
      </c>
      <c r="E6649" t="s">
        <v>3263</v>
      </c>
      <c r="F6649">
        <v>7.4</v>
      </c>
      <c r="G6649">
        <v>264000</v>
      </c>
      <c r="H6649" t="s">
        <v>944</v>
      </c>
      <c r="I6649" t="s">
        <v>3262</v>
      </c>
      <c r="J6649" t="s">
        <v>3261</v>
      </c>
      <c r="K6649" t="s">
        <v>265</v>
      </c>
      <c r="L6649" s="7">
        <v>175000000</v>
      </c>
      <c r="M6649" s="7">
        <v>966554929</v>
      </c>
      <c r="N6649" t="s">
        <v>3260</v>
      </c>
      <c r="O6649">
        <v>106</v>
      </c>
      <c r="P6649" s="8">
        <f>_xlfn.XLOOKUP(D6649,Consumer_Price_Index!A:A,Consumer_Price_Index!B:B)</f>
        <v>240</v>
      </c>
      <c r="Q6649" s="13">
        <f>IF(ISNUMBER(M6649), M6649*(Consumer_Price_Index!$B$45/(_xlfn.XLOOKUP('Working Data'!D6907,Consumer_Price_Index!A:A,Consumer_Price_Index!B:B))), "Missing")</f>
        <v>2162329565.8318648</v>
      </c>
      <c r="R6649" t="str">
        <f t="shared" si="103"/>
        <v>Yes</v>
      </c>
    </row>
    <row r="6650" spans="1:18" x14ac:dyDescent="0.25">
      <c r="A6650" t="s">
        <v>18655</v>
      </c>
      <c r="B6650" t="s">
        <v>915</v>
      </c>
      <c r="C6650" t="s">
        <v>73</v>
      </c>
      <c r="D6650" s="11">
        <v>1988</v>
      </c>
      <c r="E6650" t="s">
        <v>18251</v>
      </c>
      <c r="F6650">
        <v>7.4</v>
      </c>
      <c r="G6650">
        <v>82000</v>
      </c>
      <c r="H6650" t="s">
        <v>12154</v>
      </c>
      <c r="I6650" t="s">
        <v>15093</v>
      </c>
      <c r="J6650" t="s">
        <v>18654</v>
      </c>
      <c r="K6650" t="s">
        <v>7</v>
      </c>
      <c r="L6650" s="7">
        <v>12500000</v>
      </c>
      <c r="M6650" s="7">
        <v>84460846</v>
      </c>
      <c r="N6650" t="s">
        <v>1907</v>
      </c>
      <c r="O6650">
        <v>69</v>
      </c>
      <c r="P6650" s="8">
        <f>_xlfn.XLOOKUP(D6650,Consumer_Price_Index!A:A,Consumer_Price_Index!B:B)</f>
        <v>118.3</v>
      </c>
      <c r="Q6650" s="13">
        <f>IF(ISNUMBER(M6650), M6650*(Consumer_Price_Index!$B$45/(_xlfn.XLOOKUP('Working Data'!D1273,Consumer_Price_Index!A:A,Consumer_Price_Index!B:B))), "Missing")</f>
        <v>247692201.88835415</v>
      </c>
      <c r="R6650" t="str">
        <f t="shared" si="103"/>
        <v>Yes</v>
      </c>
    </row>
    <row r="6651" spans="1:18" x14ac:dyDescent="0.25">
      <c r="A6651" t="s">
        <v>21417</v>
      </c>
      <c r="B6651" t="s">
        <v>915</v>
      </c>
      <c r="C6651" t="s">
        <v>73</v>
      </c>
      <c r="D6651" s="11">
        <v>1982</v>
      </c>
      <c r="E6651" t="s">
        <v>21171</v>
      </c>
      <c r="F6651">
        <v>7.4</v>
      </c>
      <c r="G6651">
        <v>25000</v>
      </c>
      <c r="H6651" t="s">
        <v>21416</v>
      </c>
      <c r="I6651" t="s">
        <v>21415</v>
      </c>
      <c r="J6651" t="s">
        <v>1771</v>
      </c>
      <c r="K6651" t="s">
        <v>265</v>
      </c>
      <c r="L6651" s="7">
        <v>3500000</v>
      </c>
      <c r="M6651" s="7">
        <v>6455330</v>
      </c>
      <c r="N6651" t="s">
        <v>21414</v>
      </c>
      <c r="O6651">
        <v>92</v>
      </c>
      <c r="P6651" s="8">
        <f>_xlfn.XLOOKUP(D6651,Consumer_Price_Index!A:A,Consumer_Price_Index!B:B)</f>
        <v>96.5</v>
      </c>
      <c r="Q6651" s="13">
        <f>IF(ISNUMBER(M6651), M6651*(Consumer_Price_Index!$B$45/(_xlfn.XLOOKUP('Working Data'!D249,Consumer_Price_Index!A:A,Consumer_Price_Index!B:B))), "Missing")</f>
        <v>20382788.093264248</v>
      </c>
      <c r="R6651" t="str">
        <f t="shared" si="103"/>
        <v>Yes</v>
      </c>
    </row>
    <row r="6652" spans="1:18" x14ac:dyDescent="0.25">
      <c r="A6652" t="s">
        <v>16055</v>
      </c>
      <c r="B6652" t="s">
        <v>101</v>
      </c>
      <c r="C6652" t="s">
        <v>409</v>
      </c>
      <c r="D6652" s="11">
        <v>1992</v>
      </c>
      <c r="E6652" t="s">
        <v>15767</v>
      </c>
      <c r="F6652">
        <v>7.4</v>
      </c>
      <c r="G6652">
        <v>3000</v>
      </c>
      <c r="H6652" t="s">
        <v>6315</v>
      </c>
      <c r="I6652" t="s">
        <v>6315</v>
      </c>
      <c r="J6652" t="s">
        <v>16054</v>
      </c>
      <c r="K6652" t="s">
        <v>265</v>
      </c>
      <c r="M6652" s="7">
        <v>22765</v>
      </c>
      <c r="N6652" t="s">
        <v>2343</v>
      </c>
      <c r="O6652">
        <v>85</v>
      </c>
      <c r="P6652" s="8">
        <f>_xlfn.XLOOKUP(D6652,Consumer_Price_Index!A:A,Consumer_Price_Index!B:B)</f>
        <v>140.30000000000001</v>
      </c>
      <c r="Q6652" s="13">
        <f>IF(ISNUMBER(M6652), M6652*(Consumer_Price_Index!$B$45/(_xlfn.XLOOKUP('Working Data'!D2241,Consumer_Price_Index!A:A,Consumer_Price_Index!B:B))), "Missing")</f>
        <v>46804.962887989204</v>
      </c>
      <c r="R6652" t="str">
        <f t="shared" si="103"/>
        <v>No</v>
      </c>
    </row>
    <row r="6653" spans="1:18" x14ac:dyDescent="0.25">
      <c r="A6653" t="s">
        <v>19719</v>
      </c>
      <c r="B6653" t="s">
        <v>101</v>
      </c>
      <c r="C6653" t="s">
        <v>100</v>
      </c>
      <c r="D6653" s="11">
        <v>1986</v>
      </c>
      <c r="E6653" t="s">
        <v>19324</v>
      </c>
      <c r="F6653">
        <v>7.4</v>
      </c>
      <c r="G6653">
        <v>57000</v>
      </c>
      <c r="H6653" t="s">
        <v>8177</v>
      </c>
      <c r="I6653" t="s">
        <v>19718</v>
      </c>
      <c r="J6653" t="s">
        <v>1004</v>
      </c>
      <c r="K6653" t="s">
        <v>265</v>
      </c>
      <c r="L6653" s="7">
        <v>24500000</v>
      </c>
      <c r="M6653" s="7">
        <v>17502499</v>
      </c>
      <c r="N6653" t="s">
        <v>138</v>
      </c>
      <c r="O6653">
        <v>125</v>
      </c>
      <c r="P6653" s="8">
        <f>_xlfn.XLOOKUP(D6653,Consumer_Price_Index!A:A,Consumer_Price_Index!B:B)</f>
        <v>109.6</v>
      </c>
      <c r="Q6653" s="13">
        <f>IF(ISNUMBER(M6653), M6653*(Consumer_Price_Index!$B$45/(_xlfn.XLOOKUP('Working Data'!D876,Consumer_Price_Index!A:A,Consumer_Price_Index!B:B))), "Missing")</f>
        <v>35985232.424426451</v>
      </c>
      <c r="R6653" t="str">
        <f t="shared" si="103"/>
        <v>Yes</v>
      </c>
    </row>
    <row r="6654" spans="1:18" x14ac:dyDescent="0.25">
      <c r="A6654" t="s">
        <v>20730</v>
      </c>
      <c r="B6654" t="s">
        <v>101</v>
      </c>
      <c r="C6654" t="s">
        <v>100</v>
      </c>
      <c r="D6654" s="11">
        <v>1984</v>
      </c>
      <c r="E6654" t="s">
        <v>20479</v>
      </c>
      <c r="F6654">
        <v>7.4</v>
      </c>
      <c r="G6654">
        <v>135000</v>
      </c>
      <c r="H6654" t="s">
        <v>8933</v>
      </c>
      <c r="I6654" t="s">
        <v>8933</v>
      </c>
      <c r="J6654" t="s">
        <v>20729</v>
      </c>
      <c r="K6654" t="s">
        <v>17115</v>
      </c>
      <c r="L6654" s="7">
        <v>27000000</v>
      </c>
      <c r="M6654" s="7">
        <v>20251411</v>
      </c>
      <c r="N6654" t="s">
        <v>7426</v>
      </c>
      <c r="O6654">
        <v>102</v>
      </c>
      <c r="P6654" s="8">
        <f>_xlfn.XLOOKUP(D6654,Consumer_Price_Index!A:A,Consumer_Price_Index!B:B)</f>
        <v>103.9</v>
      </c>
      <c r="Q6654" s="13">
        <f>IF(ISNUMBER(M6654), M6654*(Consumer_Price_Index!$B$45/(_xlfn.XLOOKUP('Working Data'!D489,Consumer_Price_Index!A:A,Consumer_Price_Index!B:B))), "Missing")</f>
        <v>35833942.692799069</v>
      </c>
      <c r="R6654" t="str">
        <f t="shared" si="103"/>
        <v>Yes</v>
      </c>
    </row>
    <row r="6655" spans="1:18" x14ac:dyDescent="0.25">
      <c r="A6655" t="s">
        <v>3356</v>
      </c>
      <c r="B6655" t="s">
        <v>41</v>
      </c>
      <c r="C6655" t="s">
        <v>34</v>
      </c>
      <c r="D6655" s="11">
        <v>2016</v>
      </c>
      <c r="E6655" t="s">
        <v>3018</v>
      </c>
      <c r="F6655">
        <v>7.4</v>
      </c>
      <c r="G6655">
        <v>294000</v>
      </c>
      <c r="H6655" t="s">
        <v>1919</v>
      </c>
      <c r="I6655" t="s">
        <v>1919</v>
      </c>
      <c r="J6655" t="s">
        <v>3355</v>
      </c>
      <c r="K6655" t="s">
        <v>7</v>
      </c>
      <c r="L6655" s="7">
        <v>50000000</v>
      </c>
      <c r="M6655" s="7">
        <v>62788218</v>
      </c>
      <c r="N6655" t="s">
        <v>138</v>
      </c>
      <c r="O6655">
        <v>116</v>
      </c>
      <c r="P6655" s="8">
        <f>_xlfn.XLOOKUP(D6655,Consumer_Price_Index!A:A,Consumer_Price_Index!B:B)</f>
        <v>240</v>
      </c>
      <c r="Q6655" s="13">
        <f>IF(ISNUMBER(M6655), M6655*(Consumer_Price_Index!$B$45/(_xlfn.XLOOKUP('Working Data'!D6875,Consumer_Price_Index!A:A,Consumer_Price_Index!B:B))), "Missing")</f>
        <v>94898660.836309522</v>
      </c>
      <c r="R6655" t="str">
        <f t="shared" si="103"/>
        <v>Yes</v>
      </c>
    </row>
    <row r="6656" spans="1:18" x14ac:dyDescent="0.25">
      <c r="A6656" t="s">
        <v>8434</v>
      </c>
      <c r="B6656" t="s">
        <v>41</v>
      </c>
      <c r="C6656" t="s">
        <v>11</v>
      </c>
      <c r="D6656" s="11">
        <v>2007</v>
      </c>
      <c r="E6656" t="s">
        <v>8290</v>
      </c>
      <c r="F6656">
        <v>7.4</v>
      </c>
      <c r="G6656">
        <v>150000</v>
      </c>
      <c r="H6656" t="s">
        <v>1872</v>
      </c>
      <c r="I6656" t="s">
        <v>2264</v>
      </c>
      <c r="J6656" t="s">
        <v>8433</v>
      </c>
      <c r="K6656" t="s">
        <v>578</v>
      </c>
      <c r="M6656" s="7">
        <v>78638987</v>
      </c>
      <c r="N6656" t="s">
        <v>8432</v>
      </c>
      <c r="O6656">
        <v>105</v>
      </c>
      <c r="P6656" s="8">
        <f>_xlfn.XLOOKUP(D6656,Consumer_Price_Index!A:A,Consumer_Price_Index!B:B)</f>
        <v>207.3</v>
      </c>
      <c r="Q6656" s="13">
        <f>IF(ISNUMBER(M6656), M6656*(Consumer_Price_Index!$B$45/(_xlfn.XLOOKUP('Working Data'!D5125,Consumer_Price_Index!A:A,Consumer_Price_Index!B:B))), "Missing")</f>
        <v>222688655.56598514</v>
      </c>
      <c r="R6656" t="str">
        <f t="shared" si="103"/>
        <v>No</v>
      </c>
    </row>
    <row r="6657" spans="1:18" x14ac:dyDescent="0.25">
      <c r="A6657" t="s">
        <v>21235</v>
      </c>
      <c r="B6657" t="s">
        <v>52</v>
      </c>
      <c r="C6657" t="s">
        <v>409</v>
      </c>
      <c r="D6657" s="11">
        <v>1982</v>
      </c>
      <c r="E6657" t="s">
        <v>20970</v>
      </c>
      <c r="F6657">
        <v>7.4</v>
      </c>
      <c r="G6657">
        <v>4100</v>
      </c>
      <c r="H6657" t="s">
        <v>15717</v>
      </c>
      <c r="I6657" t="s">
        <v>1510</v>
      </c>
      <c r="J6657" t="s">
        <v>7674</v>
      </c>
      <c r="K6657" t="s">
        <v>562</v>
      </c>
      <c r="M6657" s="7">
        <v>3723036</v>
      </c>
      <c r="N6657" t="s">
        <v>21234</v>
      </c>
      <c r="O6657">
        <v>112</v>
      </c>
      <c r="P6657" s="8">
        <f>_xlfn.XLOOKUP(D6657,Consumer_Price_Index!A:A,Consumer_Price_Index!B:B)</f>
        <v>96.5</v>
      </c>
      <c r="Q6657" s="13">
        <f>IF(ISNUMBER(M6657), M6657*(Consumer_Price_Index!$B$45/(_xlfn.XLOOKUP('Working Data'!D310,Consumer_Price_Index!A:A,Consumer_Price_Index!B:B))), "Missing")</f>
        <v>5472306.1707670037</v>
      </c>
      <c r="R6657" t="str">
        <f t="shared" si="103"/>
        <v>No</v>
      </c>
    </row>
    <row r="6658" spans="1:18" x14ac:dyDescent="0.25">
      <c r="A6658" t="s">
        <v>14475</v>
      </c>
      <c r="B6658" t="s">
        <v>41</v>
      </c>
      <c r="C6658" t="s">
        <v>34</v>
      </c>
      <c r="D6658" s="11">
        <v>1996</v>
      </c>
      <c r="E6658" t="s">
        <v>14354</v>
      </c>
      <c r="F6658">
        <v>7.4</v>
      </c>
      <c r="G6658">
        <v>319000</v>
      </c>
      <c r="H6658" t="s">
        <v>2621</v>
      </c>
      <c r="I6658" t="s">
        <v>12811</v>
      </c>
      <c r="J6658" t="s">
        <v>10617</v>
      </c>
      <c r="K6658" t="s">
        <v>7</v>
      </c>
      <c r="L6658" s="7">
        <v>75000000</v>
      </c>
      <c r="M6658" s="7">
        <v>335062621</v>
      </c>
      <c r="N6658" t="s">
        <v>8102</v>
      </c>
      <c r="O6658">
        <v>136</v>
      </c>
      <c r="P6658" s="8">
        <f>_xlfn.XLOOKUP(D6658,Consumer_Price_Index!A:A,Consumer_Price_Index!B:B)</f>
        <v>156.9</v>
      </c>
      <c r="Q6658" s="13">
        <f>IF(ISNUMBER(M6658), M6658*(Consumer_Price_Index!$B$45/(_xlfn.XLOOKUP('Working Data'!D2860,Consumer_Price_Index!A:A,Consumer_Price_Index!B:B))), "Missing")</f>
        <v>1057964565.9968911</v>
      </c>
      <c r="R6658" t="str">
        <f t="shared" si="103"/>
        <v>Yes</v>
      </c>
    </row>
    <row r="6659" spans="1:18" x14ac:dyDescent="0.25">
      <c r="A6659" t="s">
        <v>15696</v>
      </c>
      <c r="B6659" t="s">
        <v>52</v>
      </c>
      <c r="C6659" t="s">
        <v>11</v>
      </c>
      <c r="D6659" s="11">
        <v>1993</v>
      </c>
      <c r="E6659" t="s">
        <v>15695</v>
      </c>
      <c r="F6659">
        <v>7.4</v>
      </c>
      <c r="G6659">
        <v>8300</v>
      </c>
      <c r="H6659" t="s">
        <v>15694</v>
      </c>
      <c r="I6659" t="s">
        <v>15694</v>
      </c>
      <c r="J6659" t="s">
        <v>15693</v>
      </c>
      <c r="K6659" t="s">
        <v>338</v>
      </c>
      <c r="M6659" s="7">
        <v>1700992</v>
      </c>
      <c r="N6659" t="s">
        <v>15692</v>
      </c>
      <c r="O6659">
        <v>104</v>
      </c>
      <c r="P6659" s="8">
        <f>_xlfn.XLOOKUP(D6659,Consumer_Price_Index!A:A,Consumer_Price_Index!B:B)</f>
        <v>144.5</v>
      </c>
      <c r="Q6659" s="13">
        <f>IF(ISNUMBER(M6659), M6659*(Consumer_Price_Index!$B$45/(_xlfn.XLOOKUP('Working Data'!D2393,Consumer_Price_Index!A:A,Consumer_Price_Index!B:B))), "Missing")</f>
        <v>2407302.6586158848</v>
      </c>
      <c r="R6659" t="str">
        <f t="shared" ref="R6659:R6722" si="104">IF(AND(ISNUMBER(L6659), L6659&gt;0, ISNUMBER(M6659), M6659&gt;0), "Yes", "No")</f>
        <v>No</v>
      </c>
    </row>
    <row r="6660" spans="1:18" x14ac:dyDescent="0.25">
      <c r="A6660" t="s">
        <v>14538</v>
      </c>
      <c r="B6660" t="s">
        <v>41</v>
      </c>
      <c r="C6660" t="s">
        <v>11</v>
      </c>
      <c r="D6660" s="11">
        <v>1995</v>
      </c>
      <c r="E6660" t="s">
        <v>14206</v>
      </c>
      <c r="F6660">
        <v>7.4</v>
      </c>
      <c r="G6660">
        <v>4900</v>
      </c>
      <c r="H6660" t="s">
        <v>4997</v>
      </c>
      <c r="I6660" t="s">
        <v>4997</v>
      </c>
      <c r="J6660" t="s">
        <v>14537</v>
      </c>
      <c r="K6660" t="s">
        <v>300</v>
      </c>
      <c r="M6660" s="7">
        <v>371674</v>
      </c>
      <c r="N6660" t="s">
        <v>14509</v>
      </c>
      <c r="O6660">
        <v>113</v>
      </c>
      <c r="P6660" s="8">
        <f>_xlfn.XLOOKUP(D6660,Consumer_Price_Index!A:A,Consumer_Price_Index!B:B)</f>
        <v>152.4</v>
      </c>
      <c r="Q6660" s="13">
        <f>IF(ISNUMBER(M6660), M6660*(Consumer_Price_Index!$B$45/(_xlfn.XLOOKUP('Working Data'!D2834,Consumer_Price_Index!A:A,Consumer_Price_Index!B:B))), "Missing")</f>
        <v>1033294.4142335767</v>
      </c>
      <c r="R6660" t="str">
        <f t="shared" si="104"/>
        <v>No</v>
      </c>
    </row>
    <row r="6661" spans="1:18" x14ac:dyDescent="0.25">
      <c r="A6661" t="s">
        <v>12882</v>
      </c>
      <c r="B6661" t="s">
        <v>41</v>
      </c>
      <c r="C6661" t="s">
        <v>87</v>
      </c>
      <c r="D6661" s="11">
        <v>1999</v>
      </c>
      <c r="E6661" t="s">
        <v>12734</v>
      </c>
      <c r="F6661">
        <v>7.4</v>
      </c>
      <c r="G6661">
        <v>189000</v>
      </c>
      <c r="H6661" t="s">
        <v>10633</v>
      </c>
      <c r="I6661" t="s">
        <v>12881</v>
      </c>
      <c r="J6661" t="s">
        <v>1010</v>
      </c>
      <c r="K6661" t="s">
        <v>7</v>
      </c>
      <c r="L6661" s="7">
        <v>40000000</v>
      </c>
      <c r="M6661" s="7">
        <v>128799509</v>
      </c>
      <c r="N6661" t="s">
        <v>3464</v>
      </c>
      <c r="O6661">
        <v>139</v>
      </c>
      <c r="P6661" s="8">
        <f>_xlfn.XLOOKUP(D6661,Consumer_Price_Index!A:A,Consumer_Price_Index!B:B)</f>
        <v>166.6</v>
      </c>
      <c r="Q6661" s="13">
        <f>IF(ISNUMBER(M6661), M6661*(Consumer_Price_Index!$B$45/(_xlfn.XLOOKUP('Working Data'!D3447,Consumer_Price_Index!A:A,Consumer_Price_Index!B:B))), "Missing")</f>
        <v>168434379.36609441</v>
      </c>
      <c r="R6661" t="str">
        <f t="shared" si="104"/>
        <v>Yes</v>
      </c>
    </row>
    <row r="6662" spans="1:18" x14ac:dyDescent="0.25">
      <c r="A6662" t="s">
        <v>10137</v>
      </c>
      <c r="B6662" t="s">
        <v>68</v>
      </c>
      <c r="C6662" t="s">
        <v>24</v>
      </c>
      <c r="D6662" s="11">
        <v>2004</v>
      </c>
      <c r="E6662" t="s">
        <v>9675</v>
      </c>
      <c r="F6662">
        <v>7.4</v>
      </c>
      <c r="G6662">
        <v>421000</v>
      </c>
      <c r="H6662" t="s">
        <v>1949</v>
      </c>
      <c r="I6662" t="s">
        <v>5054</v>
      </c>
      <c r="J6662" t="s">
        <v>822</v>
      </c>
      <c r="K6662" t="s">
        <v>7</v>
      </c>
      <c r="L6662" s="7">
        <v>60000000</v>
      </c>
      <c r="M6662" s="7">
        <v>219100084</v>
      </c>
      <c r="N6662" t="s">
        <v>632</v>
      </c>
      <c r="O6662">
        <v>128</v>
      </c>
      <c r="P6662" s="8">
        <f>_xlfn.XLOOKUP(D6662,Consumer_Price_Index!A:A,Consumer_Price_Index!B:B)</f>
        <v>188.9</v>
      </c>
      <c r="Q6662" s="13">
        <f>IF(ISNUMBER(M6662), M6662*(Consumer_Price_Index!$B$45/(_xlfn.XLOOKUP('Working Data'!D4455,Consumer_Price_Index!A:A,Consumer_Price_Index!B:B))), "Missing")</f>
        <v>642538937.38979781</v>
      </c>
      <c r="R6662" t="str">
        <f t="shared" si="104"/>
        <v>Yes</v>
      </c>
    </row>
    <row r="6663" spans="1:18" x14ac:dyDescent="0.25">
      <c r="A6663" t="s">
        <v>9317</v>
      </c>
      <c r="B6663" t="s">
        <v>41</v>
      </c>
      <c r="C6663" t="s">
        <v>100</v>
      </c>
      <c r="D6663" s="11">
        <v>2005</v>
      </c>
      <c r="E6663" t="s">
        <v>8816</v>
      </c>
      <c r="F6663">
        <v>7.4</v>
      </c>
      <c r="G6663">
        <v>39000</v>
      </c>
      <c r="H6663" t="s">
        <v>4394</v>
      </c>
      <c r="I6663" t="s">
        <v>7609</v>
      </c>
      <c r="J6663" t="s">
        <v>4394</v>
      </c>
      <c r="K6663" t="s">
        <v>562</v>
      </c>
      <c r="L6663" s="7">
        <v>15000000</v>
      </c>
      <c r="M6663" s="7">
        <v>12045362</v>
      </c>
      <c r="N6663" t="s">
        <v>2598</v>
      </c>
      <c r="O6663">
        <v>121</v>
      </c>
      <c r="P6663" s="8">
        <f>_xlfn.XLOOKUP(D6663,Consumer_Price_Index!A:A,Consumer_Price_Index!B:B)</f>
        <v>195.3</v>
      </c>
      <c r="Q6663" s="13">
        <f>IF(ISNUMBER(M6663), M6663*(Consumer_Price_Index!$B$45/(_xlfn.XLOOKUP('Working Data'!D4778,Consumer_Price_Index!A:A,Consumer_Price_Index!B:B))), "Missing")</f>
        <v>15985286.591463413</v>
      </c>
      <c r="R6663" t="str">
        <f t="shared" si="104"/>
        <v>Yes</v>
      </c>
    </row>
    <row r="6664" spans="1:18" x14ac:dyDescent="0.25">
      <c r="A6664" t="s">
        <v>6720</v>
      </c>
      <c r="B6664" t="s">
        <v>68</v>
      </c>
      <c r="C6664" t="s">
        <v>24</v>
      </c>
      <c r="D6664" s="11">
        <v>2010</v>
      </c>
      <c r="E6664" t="s">
        <v>6719</v>
      </c>
      <c r="F6664">
        <v>7.4</v>
      </c>
      <c r="G6664">
        <v>31000</v>
      </c>
      <c r="H6664" t="s">
        <v>6718</v>
      </c>
      <c r="I6664" t="s">
        <v>6718</v>
      </c>
      <c r="J6664" t="s">
        <v>6717</v>
      </c>
      <c r="K6664" t="s">
        <v>578</v>
      </c>
      <c r="M6664" s="7">
        <v>13348704</v>
      </c>
      <c r="N6664" t="s">
        <v>6716</v>
      </c>
      <c r="O6664">
        <v>123</v>
      </c>
      <c r="P6664" s="8">
        <f>_xlfn.XLOOKUP(D6664,Consumer_Price_Index!A:A,Consumer_Price_Index!B:B)</f>
        <v>218.1</v>
      </c>
      <c r="Q6664" s="13">
        <f>IF(ISNUMBER(M6664), M6664*(Consumer_Price_Index!$B$45/(_xlfn.XLOOKUP('Working Data'!D5762,Consumer_Price_Index!A:A,Consumer_Price_Index!B:B))), "Missing")</f>
        <v>16594655.686658507</v>
      </c>
      <c r="R6664" t="str">
        <f t="shared" si="104"/>
        <v>No</v>
      </c>
    </row>
    <row r="6665" spans="1:18" x14ac:dyDescent="0.25">
      <c r="A6665" t="s">
        <v>5182</v>
      </c>
      <c r="B6665" t="s">
        <v>68</v>
      </c>
      <c r="C6665" t="s">
        <v>24</v>
      </c>
      <c r="D6665" s="11">
        <v>2013</v>
      </c>
      <c r="E6665" t="s">
        <v>4845</v>
      </c>
      <c r="F6665">
        <v>7.4</v>
      </c>
      <c r="G6665">
        <v>143000</v>
      </c>
      <c r="H6665" t="s">
        <v>5181</v>
      </c>
      <c r="I6665" t="s">
        <v>5181</v>
      </c>
      <c r="J6665" t="s">
        <v>1358</v>
      </c>
      <c r="K6665" t="s">
        <v>7</v>
      </c>
      <c r="L6665" s="7">
        <v>5000000</v>
      </c>
      <c r="M6665" s="7">
        <v>26474920</v>
      </c>
      <c r="N6665" t="s">
        <v>2899</v>
      </c>
      <c r="O6665">
        <v>103</v>
      </c>
      <c r="P6665" s="8">
        <f>_xlfn.XLOOKUP(D6665,Consumer_Price_Index!A:A,Consumer_Price_Index!B:B)</f>
        <v>233</v>
      </c>
      <c r="Q6665" s="13">
        <f>IF(ISNUMBER(M6665), M6665*(Consumer_Price_Index!$B$45/(_xlfn.XLOOKUP('Working Data'!D6287,Consumer_Price_Index!A:A,Consumer_Price_Index!B:B))), "Missing")</f>
        <v>54432578.434547909</v>
      </c>
      <c r="R6665" t="str">
        <f t="shared" si="104"/>
        <v>Yes</v>
      </c>
    </row>
    <row r="6666" spans="1:18" x14ac:dyDescent="0.25">
      <c r="A6666" t="s">
        <v>18792</v>
      </c>
      <c r="B6666" t="s">
        <v>68</v>
      </c>
      <c r="C6666" t="s">
        <v>11</v>
      </c>
      <c r="D6666" s="11">
        <v>1987</v>
      </c>
      <c r="E6666" t="s">
        <v>18791</v>
      </c>
      <c r="F6666">
        <v>7.4</v>
      </c>
      <c r="G6666">
        <v>2000</v>
      </c>
      <c r="H6666" t="s">
        <v>9693</v>
      </c>
      <c r="I6666" t="s">
        <v>9693</v>
      </c>
      <c r="J6666" t="s">
        <v>16853</v>
      </c>
      <c r="K6666" t="s">
        <v>504</v>
      </c>
      <c r="M6666" s="7">
        <v>213901</v>
      </c>
      <c r="N6666" t="s">
        <v>13202</v>
      </c>
      <c r="O6666">
        <v>103</v>
      </c>
      <c r="P6666" s="8">
        <f>_xlfn.XLOOKUP(D6666,Consumer_Price_Index!A:A,Consumer_Price_Index!B:B)</f>
        <v>113.6</v>
      </c>
      <c r="Q6666" s="13">
        <f>IF(ISNUMBER(M6666), M6666*(Consumer_Price_Index!$B$45/(_xlfn.XLOOKUP('Working Data'!D1221,Consumer_Price_Index!A:A,Consumer_Price_Index!B:B))), "Missing")</f>
        <v>354215.40597826085</v>
      </c>
      <c r="R6666" t="str">
        <f t="shared" si="104"/>
        <v>No</v>
      </c>
    </row>
    <row r="6667" spans="1:18" x14ac:dyDescent="0.25">
      <c r="A6667" t="s">
        <v>21781</v>
      </c>
      <c r="B6667" t="s">
        <v>41</v>
      </c>
      <c r="C6667" t="s">
        <v>34</v>
      </c>
      <c r="D6667" s="11">
        <v>1981</v>
      </c>
      <c r="E6667" t="s">
        <v>21634</v>
      </c>
      <c r="F6667">
        <v>7.4</v>
      </c>
      <c r="G6667">
        <v>27000</v>
      </c>
      <c r="H6667" t="s">
        <v>3998</v>
      </c>
      <c r="I6667" t="s">
        <v>21780</v>
      </c>
      <c r="J6667" t="s">
        <v>15787</v>
      </c>
      <c r="K6667" t="s">
        <v>7</v>
      </c>
      <c r="L6667" s="7">
        <v>5500000</v>
      </c>
      <c r="M6667" s="7">
        <v>11492915</v>
      </c>
      <c r="N6667" t="s">
        <v>21779</v>
      </c>
      <c r="O6667">
        <v>123</v>
      </c>
      <c r="P6667" s="8">
        <f>_xlfn.XLOOKUP(D6667,Consumer_Price_Index!A:A,Consumer_Price_Index!B:B)</f>
        <v>90.9</v>
      </c>
      <c r="Q6667" s="13">
        <f>IF(ISNUMBER(M6667), M6667*(Consumer_Price_Index!$B$45/(_xlfn.XLOOKUP('Working Data'!D108,Consumer_Price_Index!A:A,Consumer_Price_Index!B:B))), "Missing")</f>
        <v>29601785.295857985</v>
      </c>
      <c r="R6667" t="str">
        <f t="shared" si="104"/>
        <v>Yes</v>
      </c>
    </row>
    <row r="6668" spans="1:18" x14ac:dyDescent="0.25">
      <c r="A6668" t="s">
        <v>11837</v>
      </c>
      <c r="B6668" t="s">
        <v>41</v>
      </c>
      <c r="C6668" t="s">
        <v>24</v>
      </c>
      <c r="D6668" s="11">
        <v>2000</v>
      </c>
      <c r="E6668" t="s">
        <v>11320</v>
      </c>
      <c r="F6668">
        <v>7.4</v>
      </c>
      <c r="G6668">
        <v>21000</v>
      </c>
      <c r="H6668" t="s">
        <v>10978</v>
      </c>
      <c r="I6668" t="s">
        <v>10978</v>
      </c>
      <c r="J6668" t="s">
        <v>11836</v>
      </c>
      <c r="K6668" t="s">
        <v>1130</v>
      </c>
      <c r="M6668" s="7">
        <v>14596148</v>
      </c>
      <c r="N6668" t="s">
        <v>10976</v>
      </c>
      <c r="O6668">
        <v>106</v>
      </c>
      <c r="P6668" s="8">
        <f>_xlfn.XLOOKUP(D6668,Consumer_Price_Index!A:A,Consumer_Price_Index!B:B)</f>
        <v>172.2</v>
      </c>
      <c r="Q6668" s="13">
        <f>IF(ISNUMBER(M6668), M6668*(Consumer_Price_Index!$B$45/(_xlfn.XLOOKUP('Working Data'!D3830,Consumer_Price_Index!A:A,Consumer_Price_Index!B:B))), "Missing")</f>
        <v>21454154.826821029</v>
      </c>
      <c r="R6668" t="str">
        <f t="shared" si="104"/>
        <v>No</v>
      </c>
    </row>
    <row r="6669" spans="1:18" x14ac:dyDescent="0.25">
      <c r="A6669" t="s">
        <v>2893</v>
      </c>
      <c r="B6669" t="s">
        <v>41</v>
      </c>
      <c r="C6669" t="s">
        <v>24</v>
      </c>
      <c r="D6669" s="11">
        <v>2016</v>
      </c>
      <c r="E6669" t="s">
        <v>2892</v>
      </c>
      <c r="F6669">
        <v>7.4</v>
      </c>
      <c r="G6669">
        <v>46000</v>
      </c>
      <c r="H6669" t="s">
        <v>2891</v>
      </c>
      <c r="I6669" t="s">
        <v>2891</v>
      </c>
      <c r="J6669" t="s">
        <v>2890</v>
      </c>
      <c r="K6669" t="s">
        <v>332</v>
      </c>
      <c r="M6669" s="7">
        <v>11784207</v>
      </c>
      <c r="N6669" t="s">
        <v>2889</v>
      </c>
      <c r="O6669">
        <v>162</v>
      </c>
      <c r="P6669" s="8">
        <f>_xlfn.XLOOKUP(D6669,Consumer_Price_Index!A:A,Consumer_Price_Index!B:B)</f>
        <v>240</v>
      </c>
      <c r="Q6669" s="13">
        <f>IF(ISNUMBER(M6669), M6669*(Consumer_Price_Index!$B$45/(_xlfn.XLOOKUP('Working Data'!D7013,Consumer_Price_Index!A:A,Consumer_Price_Index!B:B))), "Missing")</f>
        <v>27472439.731446061</v>
      </c>
      <c r="R6669" t="str">
        <f t="shared" si="104"/>
        <v>No</v>
      </c>
    </row>
    <row r="6670" spans="1:18" x14ac:dyDescent="0.25">
      <c r="A6670" t="s">
        <v>21479</v>
      </c>
      <c r="B6670" t="s">
        <v>101</v>
      </c>
      <c r="C6670" t="s">
        <v>24</v>
      </c>
      <c r="D6670" s="11">
        <v>1982</v>
      </c>
      <c r="E6670" t="s">
        <v>21279</v>
      </c>
      <c r="F6670">
        <v>7.4</v>
      </c>
      <c r="G6670">
        <v>100000</v>
      </c>
      <c r="H6670" t="s">
        <v>9543</v>
      </c>
      <c r="I6670" t="s">
        <v>21478</v>
      </c>
      <c r="J6670" t="s">
        <v>5431</v>
      </c>
      <c r="K6670" t="s">
        <v>7</v>
      </c>
      <c r="L6670" s="7">
        <v>21000000</v>
      </c>
      <c r="M6670" s="7">
        <v>177200000</v>
      </c>
      <c r="N6670" t="s">
        <v>114</v>
      </c>
      <c r="O6670">
        <v>116</v>
      </c>
      <c r="P6670" s="8">
        <f>_xlfn.XLOOKUP(D6670,Consumer_Price_Index!A:A,Consumer_Price_Index!B:B)</f>
        <v>96.5</v>
      </c>
      <c r="Q6670" s="13">
        <f>IF(ISNUMBER(M6670), M6670*(Consumer_Price_Index!$B$45/(_xlfn.XLOOKUP('Working Data'!D223,Consumer_Price_Index!A:A,Consumer_Price_Index!B:B))), "Missing")</f>
        <v>354283727.03412074</v>
      </c>
      <c r="R6670" t="str">
        <f t="shared" si="104"/>
        <v>Yes</v>
      </c>
    </row>
    <row r="6671" spans="1:18" x14ac:dyDescent="0.25">
      <c r="A6671" t="s">
        <v>12551</v>
      </c>
      <c r="B6671" t="s">
        <v>41</v>
      </c>
      <c r="C6671" t="s">
        <v>409</v>
      </c>
      <c r="D6671" s="11">
        <v>1999</v>
      </c>
      <c r="E6671" t="s">
        <v>11850</v>
      </c>
      <c r="F6671">
        <v>7.4</v>
      </c>
      <c r="G6671">
        <v>12000</v>
      </c>
      <c r="H6671" t="s">
        <v>7630</v>
      </c>
      <c r="I6671" t="s">
        <v>7630</v>
      </c>
      <c r="J6671" t="s">
        <v>12550</v>
      </c>
      <c r="K6671" t="s">
        <v>265</v>
      </c>
      <c r="M6671" s="7">
        <v>6208548</v>
      </c>
      <c r="N6671" t="s">
        <v>12549</v>
      </c>
      <c r="O6671">
        <v>160</v>
      </c>
      <c r="P6671" s="8">
        <f>_xlfn.XLOOKUP(D6671,Consumer_Price_Index!A:A,Consumer_Price_Index!B:B)</f>
        <v>166.6</v>
      </c>
      <c r="Q6671" s="13">
        <f>IF(ISNUMBER(M6671), M6671*(Consumer_Price_Index!$B$45/(_xlfn.XLOOKUP('Working Data'!D3584,Consumer_Price_Index!A:A,Consumer_Price_Index!B:B))), "Missing")</f>
        <v>8411492.1102712303</v>
      </c>
      <c r="R6671" t="str">
        <f t="shared" si="104"/>
        <v>No</v>
      </c>
    </row>
    <row r="6672" spans="1:18" x14ac:dyDescent="0.25">
      <c r="A6672" t="s">
        <v>9176</v>
      </c>
      <c r="B6672" t="s">
        <v>41</v>
      </c>
      <c r="C6672" t="s">
        <v>100</v>
      </c>
      <c r="D6672" s="11">
        <v>2005</v>
      </c>
      <c r="E6672" t="s">
        <v>8806</v>
      </c>
      <c r="F6672">
        <v>7.4</v>
      </c>
      <c r="G6672">
        <v>41000</v>
      </c>
      <c r="H6672" t="s">
        <v>9175</v>
      </c>
      <c r="I6672" t="s">
        <v>9175</v>
      </c>
      <c r="J6672" t="s">
        <v>9174</v>
      </c>
      <c r="K6672" t="s">
        <v>7</v>
      </c>
      <c r="L6672" s="7">
        <v>1000000</v>
      </c>
      <c r="M6672" s="7">
        <v>15151744</v>
      </c>
      <c r="N6672" t="s">
        <v>8634</v>
      </c>
      <c r="O6672">
        <v>103</v>
      </c>
      <c r="P6672" s="8">
        <f>_xlfn.XLOOKUP(D6672,Consumer_Price_Index!A:A,Consumer_Price_Index!B:B)</f>
        <v>195.3</v>
      </c>
      <c r="Q6672" s="13">
        <f>IF(ISNUMBER(M6672), M6672*(Consumer_Price_Index!$B$45/(_xlfn.XLOOKUP('Working Data'!D4823,Consumer_Price_Index!A:A,Consumer_Price_Index!B:B))), "Missing")</f>
        <v>22900478.15873016</v>
      </c>
      <c r="R6672" t="str">
        <f t="shared" si="104"/>
        <v>Yes</v>
      </c>
    </row>
    <row r="6673" spans="1:18" x14ac:dyDescent="0.25">
      <c r="A6673" t="s">
        <v>6603</v>
      </c>
      <c r="B6673" t="s">
        <v>41</v>
      </c>
      <c r="C6673" t="s">
        <v>24</v>
      </c>
      <c r="D6673" s="11">
        <v>1990</v>
      </c>
      <c r="E6673" t="s">
        <v>17316</v>
      </c>
      <c r="F6673">
        <v>7.4</v>
      </c>
      <c r="G6673">
        <v>9400</v>
      </c>
      <c r="H6673" t="s">
        <v>16145</v>
      </c>
      <c r="I6673" t="s">
        <v>16145</v>
      </c>
      <c r="J6673" t="s">
        <v>7240</v>
      </c>
      <c r="K6673" t="s">
        <v>265</v>
      </c>
      <c r="L6673" s="7">
        <v>700000</v>
      </c>
      <c r="M6673" s="7">
        <v>357400</v>
      </c>
      <c r="N6673" t="s">
        <v>12660</v>
      </c>
      <c r="O6673">
        <v>107</v>
      </c>
      <c r="P6673" s="8">
        <f>_xlfn.XLOOKUP(D6673,Consumer_Price_Index!A:A,Consumer_Price_Index!B:B)</f>
        <v>130.69999999999999</v>
      </c>
      <c r="Q6673" s="13">
        <f>IF(ISNUMBER(M6673), M6673*(Consumer_Price_Index!$B$45/(_xlfn.XLOOKUP('Working Data'!D1785,Consumer_Price_Index!A:A,Consumer_Price_Index!B:B))), "Missing")</f>
        <v>653660.14405762299</v>
      </c>
      <c r="R6673" t="str">
        <f t="shared" si="104"/>
        <v>Yes</v>
      </c>
    </row>
    <row r="6674" spans="1:18" x14ac:dyDescent="0.25">
      <c r="A6674" t="s">
        <v>7488</v>
      </c>
      <c r="B6674" t="s">
        <v>41</v>
      </c>
      <c r="C6674" t="s">
        <v>24</v>
      </c>
      <c r="D6674" s="11">
        <v>2009</v>
      </c>
      <c r="E6674" t="s">
        <v>7184</v>
      </c>
      <c r="F6674">
        <v>7.4</v>
      </c>
      <c r="G6674">
        <v>324000</v>
      </c>
      <c r="H6674" t="s">
        <v>1317</v>
      </c>
      <c r="I6674" t="s">
        <v>7487</v>
      </c>
      <c r="J6674" t="s">
        <v>2431</v>
      </c>
      <c r="K6674" t="s">
        <v>7</v>
      </c>
      <c r="L6674" s="7">
        <v>25000000</v>
      </c>
      <c r="M6674" s="7">
        <v>166842739</v>
      </c>
      <c r="N6674" t="s">
        <v>108</v>
      </c>
      <c r="O6674">
        <v>109</v>
      </c>
      <c r="P6674" s="8">
        <f>_xlfn.XLOOKUP(D6674,Consumer_Price_Index!A:A,Consumer_Price_Index!B:B)</f>
        <v>214.5</v>
      </c>
      <c r="Q6674" s="13">
        <f>IF(ISNUMBER(M6674), M6674*(Consumer_Price_Index!$B$45/(_xlfn.XLOOKUP('Working Data'!D5471,Consumer_Price_Index!A:A,Consumer_Price_Index!B:B))), "Missing")</f>
        <v>198814949.44583496</v>
      </c>
      <c r="R6674" t="str">
        <f t="shared" si="104"/>
        <v>Yes</v>
      </c>
    </row>
    <row r="6675" spans="1:18" x14ac:dyDescent="0.25">
      <c r="A6675" t="s">
        <v>13207</v>
      </c>
      <c r="B6675" t="s">
        <v>101</v>
      </c>
      <c r="C6675" t="s">
        <v>24</v>
      </c>
      <c r="D6675" s="11">
        <v>1998</v>
      </c>
      <c r="E6675" t="s">
        <v>13132</v>
      </c>
      <c r="F6675">
        <v>7.4</v>
      </c>
      <c r="G6675">
        <v>26000</v>
      </c>
      <c r="H6675" t="s">
        <v>2882</v>
      </c>
      <c r="I6675" t="s">
        <v>2882</v>
      </c>
      <c r="J6675" t="s">
        <v>13206</v>
      </c>
      <c r="K6675" t="s">
        <v>265</v>
      </c>
      <c r="L6675" s="7">
        <v>3000000</v>
      </c>
      <c r="M6675" s="7">
        <v>55257450</v>
      </c>
      <c r="N6675" t="s">
        <v>13205</v>
      </c>
      <c r="O6675">
        <v>91</v>
      </c>
      <c r="P6675" s="8">
        <f>_xlfn.XLOOKUP(D6675,Consumer_Price_Index!A:A,Consumer_Price_Index!B:B)</f>
        <v>163</v>
      </c>
      <c r="Q6675" s="13">
        <f>IF(ISNUMBER(M6675), M6675*(Consumer_Price_Index!$B$45/(_xlfn.XLOOKUP('Working Data'!D3358,Consumer_Price_Index!A:A,Consumer_Price_Index!B:B))), "Missing")</f>
        <v>74864139.684304133</v>
      </c>
      <c r="R6675" t="str">
        <f t="shared" si="104"/>
        <v>Yes</v>
      </c>
    </row>
    <row r="6676" spans="1:18" x14ac:dyDescent="0.25">
      <c r="A6676" t="s">
        <v>19181</v>
      </c>
      <c r="B6676" t="s">
        <v>41</v>
      </c>
      <c r="C6676" t="s">
        <v>87</v>
      </c>
      <c r="D6676" s="11">
        <v>1987</v>
      </c>
      <c r="E6676" t="s">
        <v>18860</v>
      </c>
      <c r="F6676">
        <v>7.4</v>
      </c>
      <c r="G6676">
        <v>147000</v>
      </c>
      <c r="H6676" t="s">
        <v>3232</v>
      </c>
      <c r="I6676" t="s">
        <v>7829</v>
      </c>
      <c r="J6676" t="s">
        <v>13772</v>
      </c>
      <c r="K6676" t="s">
        <v>7</v>
      </c>
      <c r="L6676" s="7">
        <v>15000000</v>
      </c>
      <c r="M6676" s="7">
        <v>43848069</v>
      </c>
      <c r="N6676" t="s">
        <v>890</v>
      </c>
      <c r="O6676">
        <v>126</v>
      </c>
      <c r="P6676" s="8">
        <f>_xlfn.XLOOKUP(D6676,Consumer_Price_Index!A:A,Consumer_Price_Index!B:B)</f>
        <v>113.6</v>
      </c>
      <c r="Q6676" s="13">
        <f>IF(ISNUMBER(M6676), M6676*(Consumer_Price_Index!$B$45/(_xlfn.XLOOKUP('Working Data'!D1070,Consumer_Price_Index!A:A,Consumer_Price_Index!B:B))), "Missing")</f>
        <v>61258627.346629985</v>
      </c>
      <c r="R6676" t="str">
        <f t="shared" si="104"/>
        <v>Yes</v>
      </c>
    </row>
    <row r="6677" spans="1:18" x14ac:dyDescent="0.25">
      <c r="A6677" t="s">
        <v>9386</v>
      </c>
      <c r="B6677" t="s">
        <v>915</v>
      </c>
      <c r="C6677" t="s">
        <v>73</v>
      </c>
      <c r="D6677" s="11">
        <v>2005</v>
      </c>
      <c r="E6677" t="s">
        <v>9100</v>
      </c>
      <c r="F6677">
        <v>7.4</v>
      </c>
      <c r="G6677">
        <v>128000</v>
      </c>
      <c r="H6677" t="s">
        <v>9385</v>
      </c>
      <c r="I6677" t="s">
        <v>9385</v>
      </c>
      <c r="J6677" t="s">
        <v>9384</v>
      </c>
      <c r="K6677" t="s">
        <v>265</v>
      </c>
      <c r="L6677" s="7">
        <v>30000000</v>
      </c>
      <c r="M6677" s="7">
        <v>194137091</v>
      </c>
      <c r="N6677" t="s">
        <v>8930</v>
      </c>
      <c r="O6677">
        <v>85</v>
      </c>
      <c r="P6677" s="8">
        <f>_xlfn.XLOOKUP(D6677,Consumer_Price_Index!A:A,Consumer_Price_Index!B:B)</f>
        <v>195.3</v>
      </c>
      <c r="Q6677" s="13">
        <f>IF(ISNUMBER(M6677), M6677*(Consumer_Price_Index!$B$45/(_xlfn.XLOOKUP('Working Data'!D4752,Consumer_Price_Index!A:A,Consumer_Price_Index!B:B))), "Missing")</f>
        <v>343516676.11904764</v>
      </c>
      <c r="R6677" t="str">
        <f t="shared" si="104"/>
        <v>Yes</v>
      </c>
    </row>
    <row r="6678" spans="1:18" x14ac:dyDescent="0.25">
      <c r="A6678" t="s">
        <v>2551</v>
      </c>
      <c r="B6678" t="s">
        <v>68</v>
      </c>
      <c r="C6678" t="s">
        <v>34</v>
      </c>
      <c r="D6678" s="11">
        <v>2017</v>
      </c>
      <c r="E6678" t="s">
        <v>2070</v>
      </c>
      <c r="F6678">
        <v>7.4</v>
      </c>
      <c r="G6678">
        <v>235000</v>
      </c>
      <c r="H6678" t="s">
        <v>2550</v>
      </c>
      <c r="I6678" t="s">
        <v>672</v>
      </c>
      <c r="J6678" t="s">
        <v>2206</v>
      </c>
      <c r="K6678" t="s">
        <v>7</v>
      </c>
      <c r="L6678" s="7">
        <v>150000000</v>
      </c>
      <c r="M6678" s="7">
        <v>490719763</v>
      </c>
      <c r="N6678" t="s">
        <v>890</v>
      </c>
      <c r="O6678">
        <v>140</v>
      </c>
      <c r="P6678" s="8">
        <f>_xlfn.XLOOKUP(D6678,Consumer_Price_Index!A:A,Consumer_Price_Index!B:B)</f>
        <v>245.1</v>
      </c>
      <c r="Q6678" s="13">
        <f>IF(ISNUMBER(M6678), M6678*(Consumer_Price_Index!$B$45/(_xlfn.XLOOKUP('Working Data'!D7109,Consumer_Price_Index!A:A,Consumer_Price_Index!B:B))), "Missing")</f>
        <v>765603234.95186889</v>
      </c>
      <c r="R6678" t="str">
        <f t="shared" si="104"/>
        <v>Yes</v>
      </c>
    </row>
    <row r="6679" spans="1:18" x14ac:dyDescent="0.25">
      <c r="A6679" t="s">
        <v>15055</v>
      </c>
      <c r="B6679" t="s">
        <v>101</v>
      </c>
      <c r="C6679" t="s">
        <v>100</v>
      </c>
      <c r="D6679" s="11">
        <v>1994</v>
      </c>
      <c r="E6679" t="s">
        <v>14820</v>
      </c>
      <c r="F6679">
        <v>7.4</v>
      </c>
      <c r="G6679">
        <v>4100</v>
      </c>
      <c r="H6679" t="s">
        <v>13029</v>
      </c>
      <c r="I6679" t="s">
        <v>15054</v>
      </c>
      <c r="J6679" t="s">
        <v>15053</v>
      </c>
      <c r="K6679" t="s">
        <v>265</v>
      </c>
      <c r="M6679" s="7">
        <v>12712</v>
      </c>
      <c r="N6679" t="s">
        <v>15052</v>
      </c>
      <c r="O6679">
        <v>94</v>
      </c>
      <c r="P6679" s="8">
        <f>_xlfn.XLOOKUP(D6679,Consumer_Price_Index!A:A,Consumer_Price_Index!B:B)</f>
        <v>148.19999999999999</v>
      </c>
      <c r="Q6679" s="13">
        <f>IF(ISNUMBER(M6679), M6679*(Consumer_Price_Index!$B$45/(_xlfn.XLOOKUP('Working Data'!D2629,Consumer_Price_Index!A:A,Consumer_Price_Index!B:B))), "Missing")</f>
        <v>19213.027777777777</v>
      </c>
      <c r="R6679" t="str">
        <f t="shared" si="104"/>
        <v>No</v>
      </c>
    </row>
    <row r="6680" spans="1:18" x14ac:dyDescent="0.25">
      <c r="A6680" t="s">
        <v>14830</v>
      </c>
      <c r="B6680" t="s">
        <v>41</v>
      </c>
      <c r="C6680" t="s">
        <v>24</v>
      </c>
      <c r="D6680" s="11">
        <v>1995</v>
      </c>
      <c r="E6680" t="s">
        <v>14298</v>
      </c>
      <c r="F6680">
        <v>7.4</v>
      </c>
      <c r="G6680">
        <v>33000</v>
      </c>
      <c r="H6680" t="s">
        <v>9639</v>
      </c>
      <c r="I6680" t="s">
        <v>9639</v>
      </c>
      <c r="J6680" t="s">
        <v>14829</v>
      </c>
      <c r="K6680" t="s">
        <v>7</v>
      </c>
      <c r="L6680" s="7">
        <v>800000</v>
      </c>
      <c r="M6680" s="7">
        <v>4569019</v>
      </c>
      <c r="N6680" t="s">
        <v>14828</v>
      </c>
      <c r="O6680">
        <v>88</v>
      </c>
      <c r="P6680" s="8">
        <f>_xlfn.XLOOKUP(D6680,Consumer_Price_Index!A:A,Consumer_Price_Index!B:B)</f>
        <v>152.4</v>
      </c>
      <c r="Q6680" s="13">
        <f>IF(ISNUMBER(M6680), M6680*(Consumer_Price_Index!$B$45/(_xlfn.XLOOKUP('Working Data'!D2731,Consumer_Price_Index!A:A,Consumer_Price_Index!B:B))), "Missing")</f>
        <v>12255106.419894366</v>
      </c>
      <c r="R6680" t="str">
        <f t="shared" si="104"/>
        <v>Yes</v>
      </c>
    </row>
    <row r="6681" spans="1:18" x14ac:dyDescent="0.25">
      <c r="A6681" t="s">
        <v>5299</v>
      </c>
      <c r="B6681" t="s">
        <v>41</v>
      </c>
      <c r="C6681" t="s">
        <v>11</v>
      </c>
      <c r="D6681" s="11">
        <v>2012</v>
      </c>
      <c r="E6681" t="s">
        <v>5267</v>
      </c>
      <c r="F6681">
        <v>7.4</v>
      </c>
      <c r="G6681">
        <v>27000</v>
      </c>
      <c r="H6681" t="s">
        <v>5298</v>
      </c>
      <c r="I6681" t="s">
        <v>5297</v>
      </c>
      <c r="J6681" t="s">
        <v>599</v>
      </c>
      <c r="K6681" t="s">
        <v>7</v>
      </c>
      <c r="L6681" s="7">
        <v>6000000</v>
      </c>
      <c r="M6681" s="7">
        <v>2711379</v>
      </c>
      <c r="N6681" t="s">
        <v>3483</v>
      </c>
      <c r="O6681">
        <v>99</v>
      </c>
      <c r="P6681" s="8">
        <f>_xlfn.XLOOKUP(D6681,Consumer_Price_Index!A:A,Consumer_Price_Index!B:B)</f>
        <v>229.6</v>
      </c>
      <c r="Q6681" s="13">
        <f>IF(ISNUMBER(M6681), M6681*(Consumer_Price_Index!$B$45/(_xlfn.XLOOKUP('Working Data'!D6238,Consumer_Price_Index!A:A,Consumer_Price_Index!B:B))), "Missing")</f>
        <v>4592313.4035575315</v>
      </c>
      <c r="R6681" t="str">
        <f t="shared" si="104"/>
        <v>Yes</v>
      </c>
    </row>
    <row r="6682" spans="1:18" x14ac:dyDescent="0.25">
      <c r="A6682" t="s">
        <v>20294</v>
      </c>
      <c r="B6682" t="s">
        <v>41</v>
      </c>
      <c r="C6682" t="s">
        <v>87</v>
      </c>
      <c r="D6682" s="11">
        <v>1985</v>
      </c>
      <c r="E6682" t="s">
        <v>20071</v>
      </c>
      <c r="F6682">
        <v>7.4</v>
      </c>
      <c r="G6682">
        <v>89000</v>
      </c>
      <c r="H6682" t="s">
        <v>6848</v>
      </c>
      <c r="I6682" t="s">
        <v>20293</v>
      </c>
      <c r="J6682" t="s">
        <v>96</v>
      </c>
      <c r="K6682" t="s">
        <v>7</v>
      </c>
      <c r="L6682" s="7">
        <v>12000000</v>
      </c>
      <c r="M6682" s="7">
        <v>68706993</v>
      </c>
      <c r="N6682" t="s">
        <v>108</v>
      </c>
      <c r="O6682">
        <v>112</v>
      </c>
      <c r="P6682" s="8">
        <f>_xlfn.XLOOKUP(D6682,Consumer_Price_Index!A:A,Consumer_Price_Index!B:B)</f>
        <v>107.6</v>
      </c>
      <c r="Q6682" s="13">
        <f>IF(ISNUMBER(M6682), M6682*(Consumer_Price_Index!$B$45/(_xlfn.XLOOKUP('Working Data'!D662,Consumer_Price_Index!A:A,Consumer_Price_Index!B:B))), "Missing")</f>
        <v>191012963.20346716</v>
      </c>
      <c r="R6682" t="str">
        <f t="shared" si="104"/>
        <v>Yes</v>
      </c>
    </row>
    <row r="6683" spans="1:18" x14ac:dyDescent="0.25">
      <c r="A6683" t="s">
        <v>2688</v>
      </c>
      <c r="B6683" t="s">
        <v>68</v>
      </c>
      <c r="C6683" t="s">
        <v>34</v>
      </c>
      <c r="D6683" s="11">
        <v>2017</v>
      </c>
      <c r="E6683" t="s">
        <v>2077</v>
      </c>
      <c r="F6683">
        <v>7.4</v>
      </c>
      <c r="G6683">
        <v>600000</v>
      </c>
      <c r="H6683" t="s">
        <v>135</v>
      </c>
      <c r="I6683" t="s">
        <v>2687</v>
      </c>
      <c r="J6683" t="s">
        <v>134</v>
      </c>
      <c r="K6683" t="s">
        <v>7</v>
      </c>
      <c r="L6683" s="7">
        <v>149000000</v>
      </c>
      <c r="M6683" s="7">
        <v>822824522</v>
      </c>
      <c r="N6683" t="s">
        <v>138</v>
      </c>
      <c r="O6683">
        <v>141</v>
      </c>
      <c r="P6683" s="8">
        <f>_xlfn.XLOOKUP(D6683,Consumer_Price_Index!A:A,Consumer_Price_Index!B:B)</f>
        <v>245.1</v>
      </c>
      <c r="Q6683" s="13">
        <f>IF(ISNUMBER(M6683), M6683*(Consumer_Price_Index!$B$45/(_xlfn.XLOOKUP('Working Data'!D7064,Consumer_Price_Index!A:A,Consumer_Price_Index!B:B))), "Missing")</f>
        <v>3042653299.1917472</v>
      </c>
      <c r="R6683" t="str">
        <f t="shared" si="104"/>
        <v>Yes</v>
      </c>
    </row>
    <row r="6684" spans="1:18" x14ac:dyDescent="0.25">
      <c r="A6684" t="s">
        <v>10643</v>
      </c>
      <c r="B6684" t="s">
        <v>68</v>
      </c>
      <c r="C6684" t="s">
        <v>34</v>
      </c>
      <c r="D6684" s="11">
        <v>2003</v>
      </c>
      <c r="E6684" t="s">
        <v>10468</v>
      </c>
      <c r="F6684">
        <v>7.4</v>
      </c>
      <c r="G6684">
        <v>521000</v>
      </c>
      <c r="H6684" t="s">
        <v>1967</v>
      </c>
      <c r="I6684" t="s">
        <v>1948</v>
      </c>
      <c r="J6684" t="s">
        <v>4661</v>
      </c>
      <c r="K6684" t="s">
        <v>7</v>
      </c>
      <c r="L6684" s="7">
        <v>110000000</v>
      </c>
      <c r="M6684" s="7">
        <v>407711549</v>
      </c>
      <c r="N6684" t="s">
        <v>890</v>
      </c>
      <c r="O6684">
        <v>134</v>
      </c>
      <c r="P6684" s="8">
        <f>_xlfn.XLOOKUP(D6684,Consumer_Price_Index!A:A,Consumer_Price_Index!B:B)</f>
        <v>184</v>
      </c>
      <c r="Q6684" s="13">
        <f>IF(ISNUMBER(M6684), M6684*(Consumer_Price_Index!$B$45/(_xlfn.XLOOKUP('Working Data'!D4280,Consumer_Price_Index!A:A,Consumer_Price_Index!B:B))), "Missing")</f>
        <v>485841646.38365275</v>
      </c>
      <c r="R6684" t="str">
        <f t="shared" si="104"/>
        <v>Yes</v>
      </c>
    </row>
    <row r="6685" spans="1:18" x14ac:dyDescent="0.25">
      <c r="A6685" t="s">
        <v>12309</v>
      </c>
      <c r="B6685" t="s">
        <v>68</v>
      </c>
      <c r="C6685" t="s">
        <v>34</v>
      </c>
      <c r="D6685" s="11">
        <v>2000</v>
      </c>
      <c r="E6685" t="s">
        <v>12308</v>
      </c>
      <c r="F6685">
        <v>7.4</v>
      </c>
      <c r="G6685">
        <v>582000</v>
      </c>
      <c r="H6685" t="s">
        <v>1967</v>
      </c>
      <c r="I6685" t="s">
        <v>12307</v>
      </c>
      <c r="J6685" t="s">
        <v>4661</v>
      </c>
      <c r="K6685" t="s">
        <v>7</v>
      </c>
      <c r="L6685" s="7">
        <v>75000000</v>
      </c>
      <c r="M6685" s="7">
        <v>296339528</v>
      </c>
      <c r="N6685" t="s">
        <v>890</v>
      </c>
      <c r="O6685">
        <v>104</v>
      </c>
      <c r="P6685" s="8">
        <f>_xlfn.XLOOKUP(D6685,Consumer_Price_Index!A:A,Consumer_Price_Index!B:B)</f>
        <v>172.2</v>
      </c>
      <c r="Q6685" s="13">
        <f>IF(ISNUMBER(M6685), M6685*(Consumer_Price_Index!$B$45/(_xlfn.XLOOKUP('Working Data'!D3656,Consumer_Price_Index!A:A,Consumer_Price_Index!B:B))), "Missing")</f>
        <v>609275669.24156547</v>
      </c>
      <c r="R6685" t="str">
        <f t="shared" si="104"/>
        <v>Yes</v>
      </c>
    </row>
    <row r="6686" spans="1:18" x14ac:dyDescent="0.25">
      <c r="A6686" t="s">
        <v>5857</v>
      </c>
      <c r="B6686" t="s">
        <v>41</v>
      </c>
      <c r="C6686" t="s">
        <v>11</v>
      </c>
      <c r="D6686" s="11">
        <v>2012</v>
      </c>
      <c r="E6686" t="s">
        <v>4798</v>
      </c>
      <c r="F6686">
        <v>7.4</v>
      </c>
      <c r="G6686">
        <v>280000</v>
      </c>
      <c r="H6686" t="s">
        <v>2247</v>
      </c>
      <c r="I6686" t="s">
        <v>2246</v>
      </c>
      <c r="J6686" t="s">
        <v>1023</v>
      </c>
      <c r="K6686" t="s">
        <v>7</v>
      </c>
      <c r="L6686" s="7">
        <v>40000000</v>
      </c>
      <c r="M6686" s="7">
        <v>132820716</v>
      </c>
      <c r="N6686" t="s">
        <v>114</v>
      </c>
      <c r="O6686">
        <v>157</v>
      </c>
      <c r="P6686" s="8">
        <f>_xlfn.XLOOKUP(D6686,Consumer_Price_Index!A:A,Consumer_Price_Index!B:B)</f>
        <v>229.6</v>
      </c>
      <c r="Q6686" s="13">
        <f>IF(ISNUMBER(M6686), M6686*(Consumer_Price_Index!$B$45/(_xlfn.XLOOKUP('Working Data'!D6059,Consumer_Price_Index!A:A,Consumer_Price_Index!B:B))), "Missing")</f>
        <v>228517629.39130434</v>
      </c>
      <c r="R6686" t="str">
        <f t="shared" si="104"/>
        <v>Yes</v>
      </c>
    </row>
    <row r="6687" spans="1:18" x14ac:dyDescent="0.25">
      <c r="A6687">
        <v>42</v>
      </c>
      <c r="B6687" t="s">
        <v>68</v>
      </c>
      <c r="C6687" t="s">
        <v>409</v>
      </c>
      <c r="D6687" s="11">
        <v>2013</v>
      </c>
      <c r="E6687" t="s">
        <v>5000</v>
      </c>
      <c r="F6687">
        <v>7.5</v>
      </c>
      <c r="G6687">
        <v>89000</v>
      </c>
      <c r="H6687" t="s">
        <v>4012</v>
      </c>
      <c r="I6687" t="s">
        <v>4012</v>
      </c>
      <c r="J6687" t="s">
        <v>1962</v>
      </c>
      <c r="K6687" t="s">
        <v>7</v>
      </c>
      <c r="L6687" s="7">
        <v>40000000</v>
      </c>
      <c r="M6687" s="7">
        <v>97470701</v>
      </c>
      <c r="N6687" t="s">
        <v>138</v>
      </c>
      <c r="O6687">
        <v>128</v>
      </c>
      <c r="P6687" s="8">
        <f>_xlfn.XLOOKUP(D6687,Consumer_Price_Index!A:A,Consumer_Price_Index!B:B)</f>
        <v>233</v>
      </c>
      <c r="Q6687" s="13">
        <f>IF(ISNUMBER(M6687), M6687*(Consumer_Price_Index!$B$45/(_xlfn.XLOOKUP('Working Data'!D6358,Consumer_Price_Index!A:A,Consumer_Price_Index!B:B))), "Missing")</f>
        <v>194877444.84711286</v>
      </c>
      <c r="R6687" t="str">
        <f t="shared" si="104"/>
        <v>Yes</v>
      </c>
    </row>
    <row r="6688" spans="1:18" x14ac:dyDescent="0.25">
      <c r="A6688" t="s">
        <v>6927</v>
      </c>
      <c r="B6688" t="s">
        <v>41</v>
      </c>
      <c r="C6688" t="s">
        <v>409</v>
      </c>
      <c r="D6688" s="11">
        <v>2010</v>
      </c>
      <c r="E6688" t="s">
        <v>6054</v>
      </c>
      <c r="F6688">
        <v>7.5</v>
      </c>
      <c r="G6688">
        <v>356000</v>
      </c>
      <c r="H6688" t="s">
        <v>1067</v>
      </c>
      <c r="I6688" t="s">
        <v>1067</v>
      </c>
      <c r="J6688" t="s">
        <v>2470</v>
      </c>
      <c r="K6688" t="s">
        <v>7</v>
      </c>
      <c r="L6688" s="7">
        <v>18000000</v>
      </c>
      <c r="M6688" s="7">
        <v>60738797</v>
      </c>
      <c r="N6688" t="s">
        <v>617</v>
      </c>
      <c r="O6688">
        <v>94</v>
      </c>
      <c r="P6688" s="8">
        <f>_xlfn.XLOOKUP(D6688,Consumer_Price_Index!A:A,Consumer_Price_Index!B:B)</f>
        <v>218.1</v>
      </c>
      <c r="Q6688" s="13">
        <f>IF(ISNUMBER(M6688), M6688*(Consumer_Price_Index!$B$45/(_xlfn.XLOOKUP('Working Data'!D5681,Consumer_Price_Index!A:A,Consumer_Price_Index!B:B))), "Missing")</f>
        <v>149250898.75725806</v>
      </c>
      <c r="R6688" t="str">
        <f t="shared" si="104"/>
        <v>Yes</v>
      </c>
    </row>
    <row r="6689" spans="1:18" x14ac:dyDescent="0.25">
      <c r="A6689" t="s">
        <v>19115</v>
      </c>
      <c r="B6689" t="s">
        <v>101</v>
      </c>
      <c r="C6689" t="s">
        <v>409</v>
      </c>
      <c r="D6689" s="11">
        <v>1987</v>
      </c>
      <c r="E6689" t="s">
        <v>19114</v>
      </c>
      <c r="F6689">
        <v>7.5</v>
      </c>
      <c r="G6689">
        <v>9500</v>
      </c>
      <c r="H6689" t="s">
        <v>17907</v>
      </c>
      <c r="I6689" t="s">
        <v>19113</v>
      </c>
      <c r="J6689" t="s">
        <v>18363</v>
      </c>
      <c r="K6689" t="s">
        <v>265</v>
      </c>
      <c r="M6689" s="7">
        <v>1083486</v>
      </c>
      <c r="N6689" t="s">
        <v>16027</v>
      </c>
      <c r="O6689">
        <v>100</v>
      </c>
      <c r="P6689" s="8">
        <f>_xlfn.XLOOKUP(D6689,Consumer_Price_Index!A:A,Consumer_Price_Index!B:B)</f>
        <v>113.6</v>
      </c>
      <c r="Q6689" s="13">
        <f>IF(ISNUMBER(M6689), M6689*(Consumer_Price_Index!$B$45/(_xlfn.XLOOKUP('Working Data'!D1108,Consumer_Price_Index!A:A,Consumer_Price_Index!B:B))), "Missing")</f>
        <v>3012209.7098540147</v>
      </c>
      <c r="R6689" t="str">
        <f t="shared" si="104"/>
        <v>No</v>
      </c>
    </row>
    <row r="6690" spans="1:18" x14ac:dyDescent="0.25">
      <c r="A6690" t="s">
        <v>635</v>
      </c>
      <c r="B6690" t="s">
        <v>101</v>
      </c>
      <c r="C6690" t="s">
        <v>100</v>
      </c>
      <c r="D6690" s="11">
        <v>2019</v>
      </c>
      <c r="E6690" t="s">
        <v>387</v>
      </c>
      <c r="F6690">
        <v>7.5</v>
      </c>
      <c r="G6690">
        <v>21000</v>
      </c>
      <c r="H6690" t="s">
        <v>634</v>
      </c>
      <c r="I6690" t="s">
        <v>590</v>
      </c>
      <c r="J6690" t="s">
        <v>633</v>
      </c>
      <c r="K6690" t="s">
        <v>59</v>
      </c>
      <c r="L6690" s="7">
        <v>16000000</v>
      </c>
      <c r="M6690" s="7">
        <v>75741734</v>
      </c>
      <c r="N6690" t="s">
        <v>632</v>
      </c>
      <c r="O6690">
        <v>109</v>
      </c>
      <c r="P6690" s="8">
        <f>_xlfn.XLOOKUP(D6690,Consumer_Price_Index!A:A,Consumer_Price_Index!B:B)</f>
        <v>255.7</v>
      </c>
      <c r="Q6690" s="13">
        <f>IF(ISNUMBER(M6690), M6690*(Consumer_Price_Index!$B$45/(_xlfn.XLOOKUP('Working Data'!D7551,Consumer_Price_Index!A:A,Consumer_Price_Index!B:B))), "Missing")</f>
        <v>118169515.35995904</v>
      </c>
      <c r="R6690" t="str">
        <f t="shared" si="104"/>
        <v>Yes</v>
      </c>
    </row>
    <row r="6691" spans="1:18" x14ac:dyDescent="0.25">
      <c r="A6691" t="s">
        <v>18666</v>
      </c>
      <c r="B6691" t="s">
        <v>41</v>
      </c>
      <c r="C6691" t="s">
        <v>24</v>
      </c>
      <c r="D6691" s="11">
        <v>1988</v>
      </c>
      <c r="E6691" t="s">
        <v>18490</v>
      </c>
      <c r="F6691">
        <v>7.5</v>
      </c>
      <c r="G6691">
        <v>135000</v>
      </c>
      <c r="H6691" t="s">
        <v>18665</v>
      </c>
      <c r="I6691" t="s">
        <v>13854</v>
      </c>
      <c r="J6691" t="s">
        <v>13854</v>
      </c>
      <c r="K6691" t="s">
        <v>265</v>
      </c>
      <c r="L6691" s="7">
        <v>7500000</v>
      </c>
      <c r="M6691" s="7">
        <v>62493712</v>
      </c>
      <c r="N6691" t="s">
        <v>704</v>
      </c>
      <c r="O6691">
        <v>108</v>
      </c>
      <c r="P6691" s="8">
        <f>_xlfn.XLOOKUP(D6691,Consumer_Price_Index!A:A,Consumer_Price_Index!B:B)</f>
        <v>118.3</v>
      </c>
      <c r="Q6691" s="13">
        <f>IF(ISNUMBER(M6691), M6691*(Consumer_Price_Index!$B$45/(_xlfn.XLOOKUP('Working Data'!D1268,Consumer_Price_Index!A:A,Consumer_Price_Index!B:B))), "Missing")</f>
        <v>118640710.56947041</v>
      </c>
      <c r="R6691" t="str">
        <f t="shared" si="104"/>
        <v>Yes</v>
      </c>
    </row>
    <row r="6692" spans="1:18" x14ac:dyDescent="0.25">
      <c r="A6692" t="s">
        <v>2987</v>
      </c>
      <c r="B6692" t="s">
        <v>68</v>
      </c>
      <c r="C6692" t="s">
        <v>100</v>
      </c>
      <c r="D6692" s="11">
        <v>2016</v>
      </c>
      <c r="E6692" t="s">
        <v>2986</v>
      </c>
      <c r="F6692">
        <v>7.5</v>
      </c>
      <c r="G6692">
        <v>83000</v>
      </c>
      <c r="H6692" t="s">
        <v>1872</v>
      </c>
      <c r="I6692" t="s">
        <v>2985</v>
      </c>
      <c r="J6692" t="s">
        <v>2984</v>
      </c>
      <c r="K6692" t="s">
        <v>265</v>
      </c>
      <c r="L6692" s="7">
        <v>43000000</v>
      </c>
      <c r="M6692" s="7">
        <v>47309313</v>
      </c>
      <c r="N6692" t="s">
        <v>788</v>
      </c>
      <c r="O6692">
        <v>108</v>
      </c>
      <c r="P6692" s="8">
        <f>_xlfn.XLOOKUP(D6692,Consumer_Price_Index!A:A,Consumer_Price_Index!B:B)</f>
        <v>240</v>
      </c>
      <c r="Q6692" s="13">
        <f>IF(ISNUMBER(M6692), M6692*(Consumer_Price_Index!$B$45/(_xlfn.XLOOKUP('Working Data'!D6989,Consumer_Price_Index!A:A,Consumer_Price_Index!B:B))), "Missing")</f>
        <v>91874746.151051611</v>
      </c>
      <c r="R6692" t="str">
        <f t="shared" si="104"/>
        <v>Yes</v>
      </c>
    </row>
    <row r="6693" spans="1:18" x14ac:dyDescent="0.25">
      <c r="A6693" t="s">
        <v>6861</v>
      </c>
      <c r="B6693" t="s">
        <v>41</v>
      </c>
      <c r="C6693" t="s">
        <v>5</v>
      </c>
      <c r="D6693" s="11">
        <v>1984</v>
      </c>
      <c r="E6693" t="s">
        <v>20416</v>
      </c>
      <c r="F6693">
        <v>7.5</v>
      </c>
      <c r="G6693">
        <v>212000</v>
      </c>
      <c r="H6693" t="s">
        <v>6394</v>
      </c>
      <c r="I6693" t="s">
        <v>6394</v>
      </c>
      <c r="J6693" t="s">
        <v>15442</v>
      </c>
      <c r="K6693" t="s">
        <v>7</v>
      </c>
      <c r="L6693" s="7">
        <v>1800000</v>
      </c>
      <c r="M6693" s="7">
        <v>25507137</v>
      </c>
      <c r="N6693" t="s">
        <v>666</v>
      </c>
      <c r="O6693">
        <v>91</v>
      </c>
      <c r="P6693" s="8">
        <f>_xlfn.XLOOKUP(D6693,Consumer_Price_Index!A:A,Consumer_Price_Index!B:B)</f>
        <v>103.9</v>
      </c>
      <c r="Q6693" s="13">
        <f>IF(ISNUMBER(M6693), M6693*(Consumer_Price_Index!$B$45/(_xlfn.XLOOKUP('Working Data'!D485,Consumer_Price_Index!A:A,Consumer_Price_Index!B:B))), "Missing")</f>
        <v>53785637.674048446</v>
      </c>
      <c r="R6693" t="str">
        <f t="shared" si="104"/>
        <v>Yes</v>
      </c>
    </row>
    <row r="6694" spans="1:18" x14ac:dyDescent="0.25">
      <c r="A6694" t="s">
        <v>15926</v>
      </c>
      <c r="B6694" t="s">
        <v>68</v>
      </c>
      <c r="C6694" t="s">
        <v>87</v>
      </c>
      <c r="D6694" s="11">
        <v>1993</v>
      </c>
      <c r="E6694" t="s">
        <v>15536</v>
      </c>
      <c r="F6694">
        <v>7.5</v>
      </c>
      <c r="G6694">
        <v>76000</v>
      </c>
      <c r="H6694" t="s">
        <v>1244</v>
      </c>
      <c r="I6694" t="s">
        <v>3274</v>
      </c>
      <c r="J6694" t="s">
        <v>671</v>
      </c>
      <c r="K6694" t="s">
        <v>7</v>
      </c>
      <c r="L6694" s="7">
        <v>30000000</v>
      </c>
      <c r="M6694" s="7">
        <v>135130999</v>
      </c>
      <c r="N6694" t="s">
        <v>138</v>
      </c>
      <c r="O6694">
        <v>138</v>
      </c>
      <c r="P6694" s="8">
        <f>_xlfn.XLOOKUP(D6694,Consumer_Price_Index!A:A,Consumer_Price_Index!B:B)</f>
        <v>144.5</v>
      </c>
      <c r="Q6694" s="13">
        <f>IF(ISNUMBER(M6694), M6694*(Consumer_Price_Index!$B$45/(_xlfn.XLOOKUP('Working Data'!D2306,Consumer_Price_Index!A:A,Consumer_Price_Index!B:B))), "Missing")</f>
        <v>173731710.52869198</v>
      </c>
      <c r="R6694" t="str">
        <f t="shared" si="104"/>
        <v>Yes</v>
      </c>
    </row>
    <row r="6695" spans="1:18" x14ac:dyDescent="0.25">
      <c r="A6695" t="s">
        <v>1973</v>
      </c>
      <c r="B6695" t="s">
        <v>68</v>
      </c>
      <c r="C6695" t="s">
        <v>11</v>
      </c>
      <c r="D6695" s="11">
        <v>2018</v>
      </c>
      <c r="E6695" t="s">
        <v>1627</v>
      </c>
      <c r="F6695">
        <v>7.5</v>
      </c>
      <c r="G6695">
        <v>456000</v>
      </c>
      <c r="H6695" t="s">
        <v>1972</v>
      </c>
      <c r="I6695" t="s">
        <v>1971</v>
      </c>
      <c r="J6695" t="s">
        <v>1727</v>
      </c>
      <c r="K6695" t="s">
        <v>7</v>
      </c>
      <c r="L6695" s="7">
        <v>17000000</v>
      </c>
      <c r="M6695" s="7">
        <v>350320413</v>
      </c>
      <c r="N6695" t="s">
        <v>108</v>
      </c>
      <c r="O6695">
        <v>90</v>
      </c>
      <c r="P6695" s="8">
        <f>_xlfn.XLOOKUP(D6695,Consumer_Price_Index!A:A,Consumer_Price_Index!B:B)</f>
        <v>251.1</v>
      </c>
      <c r="Q6695" s="13">
        <f>IF(ISNUMBER(M6695), M6695*(Consumer_Price_Index!$B$45/(_xlfn.XLOOKUP('Working Data'!D7245,Consumer_Price_Index!A:A,Consumer_Price_Index!B:B))), "Missing")</f>
        <v>565074800.6410799</v>
      </c>
      <c r="R6695" t="str">
        <f t="shared" si="104"/>
        <v>Yes</v>
      </c>
    </row>
    <row r="6696" spans="1:18" x14ac:dyDescent="0.25">
      <c r="A6696" t="s">
        <v>5537</v>
      </c>
      <c r="B6696" t="s">
        <v>41</v>
      </c>
      <c r="C6696" t="s">
        <v>409</v>
      </c>
      <c r="D6696" s="11">
        <v>2012</v>
      </c>
      <c r="E6696" t="s">
        <v>5536</v>
      </c>
      <c r="F6696">
        <v>7.5</v>
      </c>
      <c r="G6696">
        <v>45000</v>
      </c>
      <c r="H6696" t="s">
        <v>2596</v>
      </c>
      <c r="I6696" t="s">
        <v>5535</v>
      </c>
      <c r="J6696" t="s">
        <v>1681</v>
      </c>
      <c r="K6696" t="s">
        <v>731</v>
      </c>
      <c r="M6696" s="7">
        <v>14758997</v>
      </c>
      <c r="N6696" t="s">
        <v>1821</v>
      </c>
      <c r="O6696">
        <v>137</v>
      </c>
      <c r="P6696" s="8">
        <f>_xlfn.XLOOKUP(D6696,Consumer_Price_Index!A:A,Consumer_Price_Index!B:B)</f>
        <v>229.6</v>
      </c>
      <c r="Q6696" s="13">
        <f>IF(ISNUMBER(M6696), M6696*(Consumer_Price_Index!$B$45/(_xlfn.XLOOKUP('Working Data'!D6177,Consumer_Price_Index!A:A,Consumer_Price_Index!B:B))), "Missing")</f>
        <v>32053217.290805414</v>
      </c>
      <c r="R6696" t="str">
        <f t="shared" si="104"/>
        <v>No</v>
      </c>
    </row>
    <row r="6697" spans="1:18" x14ac:dyDescent="0.25">
      <c r="A6697" t="s">
        <v>13317</v>
      </c>
      <c r="B6697" t="s">
        <v>41</v>
      </c>
      <c r="C6697" t="s">
        <v>87</v>
      </c>
      <c r="D6697" s="11">
        <v>1998</v>
      </c>
      <c r="E6697" t="s">
        <v>12331</v>
      </c>
      <c r="F6697">
        <v>7.5</v>
      </c>
      <c r="G6697">
        <v>66000</v>
      </c>
      <c r="H6697" t="s">
        <v>5160</v>
      </c>
      <c r="I6697" t="s">
        <v>7987</v>
      </c>
      <c r="J6697" t="s">
        <v>9335</v>
      </c>
      <c r="K6697" t="s">
        <v>265</v>
      </c>
      <c r="L6697" s="7">
        <v>30000000</v>
      </c>
      <c r="M6697" s="7">
        <v>16316273</v>
      </c>
      <c r="N6697" t="s">
        <v>10284</v>
      </c>
      <c r="O6697">
        <v>121</v>
      </c>
      <c r="P6697" s="8">
        <f>_xlfn.XLOOKUP(D6697,Consumer_Price_Index!A:A,Consumer_Price_Index!B:B)</f>
        <v>163</v>
      </c>
      <c r="Q6697" s="13">
        <f>IF(ISNUMBER(M6697), M6697*(Consumer_Price_Index!$B$45/(_xlfn.XLOOKUP('Working Data'!D3317,Consumer_Price_Index!A:A,Consumer_Price_Index!B:B))), "Missing")</f>
        <v>27019393.386413045</v>
      </c>
      <c r="R6697" t="str">
        <f t="shared" si="104"/>
        <v>Yes</v>
      </c>
    </row>
    <row r="6698" spans="1:18" x14ac:dyDescent="0.25">
      <c r="A6698" t="s">
        <v>7357</v>
      </c>
      <c r="B6698" t="s">
        <v>41</v>
      </c>
      <c r="C6698" t="s">
        <v>11</v>
      </c>
      <c r="D6698" s="11">
        <v>2009</v>
      </c>
      <c r="E6698" t="s">
        <v>6686</v>
      </c>
      <c r="F6698">
        <v>7.5</v>
      </c>
      <c r="G6698">
        <v>108000</v>
      </c>
      <c r="H6698" t="s">
        <v>3367</v>
      </c>
      <c r="I6698" t="s">
        <v>7356</v>
      </c>
      <c r="J6698" t="s">
        <v>3125</v>
      </c>
      <c r="K6698" t="s">
        <v>7</v>
      </c>
      <c r="L6698" s="7">
        <v>7000000</v>
      </c>
      <c r="M6698" s="7">
        <v>24964890</v>
      </c>
      <c r="N6698" t="s">
        <v>7355</v>
      </c>
      <c r="O6698">
        <v>99</v>
      </c>
      <c r="P6698" s="8">
        <f>_xlfn.XLOOKUP(D6698,Consumer_Price_Index!A:A,Consumer_Price_Index!B:B)</f>
        <v>214.5</v>
      </c>
      <c r="Q6698" s="13">
        <f>IF(ISNUMBER(M6698), M6698*(Consumer_Price_Index!$B$45/(_xlfn.XLOOKUP('Working Data'!D5525,Consumer_Price_Index!A:A,Consumer_Price_Index!B:B))), "Missing")</f>
        <v>46667496.828220859</v>
      </c>
      <c r="R6698" t="str">
        <f t="shared" si="104"/>
        <v>Yes</v>
      </c>
    </row>
    <row r="6699" spans="1:18" x14ac:dyDescent="0.25">
      <c r="A6699" t="s">
        <v>14474</v>
      </c>
      <c r="B6699" t="s">
        <v>41</v>
      </c>
      <c r="C6699" t="s">
        <v>87</v>
      </c>
      <c r="D6699" s="11">
        <v>1996</v>
      </c>
      <c r="E6699" t="s">
        <v>14473</v>
      </c>
      <c r="F6699">
        <v>7.5</v>
      </c>
      <c r="G6699">
        <v>138000</v>
      </c>
      <c r="H6699" t="s">
        <v>5997</v>
      </c>
      <c r="I6699" t="s">
        <v>9758</v>
      </c>
      <c r="J6699" t="s">
        <v>691</v>
      </c>
      <c r="K6699" t="s">
        <v>7</v>
      </c>
      <c r="L6699" s="7">
        <v>40000000</v>
      </c>
      <c r="M6699" s="7">
        <v>152266007</v>
      </c>
      <c r="N6699" t="s">
        <v>877</v>
      </c>
      <c r="O6699">
        <v>149</v>
      </c>
      <c r="P6699" s="8">
        <f>_xlfn.XLOOKUP(D6699,Consumer_Price_Index!A:A,Consumer_Price_Index!B:B)</f>
        <v>156.9</v>
      </c>
      <c r="Q6699" s="13">
        <f>IF(ISNUMBER(M6699), M6699*(Consumer_Price_Index!$B$45/(_xlfn.XLOOKUP('Working Data'!D2861,Consumer_Price_Index!A:A,Consumer_Price_Index!B:B))), "Missing")</f>
        <v>269427713.89605111</v>
      </c>
      <c r="R6699" t="str">
        <f t="shared" si="104"/>
        <v>Yes</v>
      </c>
    </row>
    <row r="6700" spans="1:18" x14ac:dyDescent="0.25">
      <c r="A6700" t="s">
        <v>10744</v>
      </c>
      <c r="B6700" t="s">
        <v>41</v>
      </c>
      <c r="C6700" t="s">
        <v>11</v>
      </c>
      <c r="D6700" s="11">
        <v>2002</v>
      </c>
      <c r="E6700" t="s">
        <v>10743</v>
      </c>
      <c r="F6700">
        <v>7.5</v>
      </c>
      <c r="G6700">
        <v>10000</v>
      </c>
      <c r="H6700" t="s">
        <v>7630</v>
      </c>
      <c r="I6700" t="s">
        <v>7630</v>
      </c>
      <c r="J6700" t="s">
        <v>10742</v>
      </c>
      <c r="K6700" t="s">
        <v>265</v>
      </c>
      <c r="L6700" s="7">
        <v>9000000</v>
      </c>
      <c r="M6700" s="7">
        <v>2845696</v>
      </c>
      <c r="N6700" t="s">
        <v>9685</v>
      </c>
      <c r="O6700">
        <v>128</v>
      </c>
      <c r="P6700" s="8">
        <f>_xlfn.XLOOKUP(D6700,Consumer_Price_Index!A:A,Consumer_Price_Index!B:B)</f>
        <v>179.9</v>
      </c>
      <c r="Q6700" s="13">
        <f>IF(ISNUMBER(M6700), M6700*(Consumer_Price_Index!$B$45/(_xlfn.XLOOKUP('Working Data'!D4236,Consumer_Price_Index!A:A,Consumer_Price_Index!B:B))), "Missing")</f>
        <v>5689524.7454068242</v>
      </c>
      <c r="R6700" t="str">
        <f t="shared" si="104"/>
        <v>Yes</v>
      </c>
    </row>
    <row r="6701" spans="1:18" x14ac:dyDescent="0.25">
      <c r="A6701" t="s">
        <v>21801</v>
      </c>
      <c r="B6701" t="s">
        <v>41</v>
      </c>
      <c r="C6701" t="s">
        <v>24</v>
      </c>
      <c r="D6701" s="11">
        <v>1981</v>
      </c>
      <c r="E6701" t="s">
        <v>21540</v>
      </c>
      <c r="F6701">
        <v>7.5</v>
      </c>
      <c r="G6701">
        <v>97000</v>
      </c>
      <c r="H6701" t="s">
        <v>13233</v>
      </c>
      <c r="I6701" t="s">
        <v>13233</v>
      </c>
      <c r="J6701" t="s">
        <v>21055</v>
      </c>
      <c r="K6701" t="s">
        <v>265</v>
      </c>
      <c r="L6701" s="7">
        <v>10000000</v>
      </c>
      <c r="M6701" s="7">
        <v>30669378</v>
      </c>
      <c r="N6701" t="s">
        <v>21800</v>
      </c>
      <c r="O6701">
        <v>97</v>
      </c>
      <c r="P6701" s="8">
        <f>_xlfn.XLOOKUP(D6701,Consumer_Price_Index!A:A,Consumer_Price_Index!B:B)</f>
        <v>90.9</v>
      </c>
      <c r="Q6701" s="13">
        <f>IF(ISNUMBER(M6701), M6701*(Consumer_Price_Index!$B$45/(_xlfn.XLOOKUP('Working Data'!D96,Consumer_Price_Index!A:A,Consumer_Price_Index!B:B))), "Missing")</f>
        <v>46353965.657738097</v>
      </c>
      <c r="R6701" t="str">
        <f t="shared" si="104"/>
        <v>Yes</v>
      </c>
    </row>
    <row r="6702" spans="1:18" x14ac:dyDescent="0.25">
      <c r="A6702" t="s">
        <v>17297</v>
      </c>
      <c r="B6702" t="s">
        <v>41</v>
      </c>
      <c r="C6702" t="s">
        <v>409</v>
      </c>
      <c r="D6702" s="11">
        <v>1990</v>
      </c>
      <c r="E6702" t="s">
        <v>17296</v>
      </c>
      <c r="F6702">
        <v>7.5</v>
      </c>
      <c r="G6702">
        <v>6900</v>
      </c>
      <c r="H6702" t="s">
        <v>7127</v>
      </c>
      <c r="I6702" t="s">
        <v>17295</v>
      </c>
      <c r="J6702" t="s">
        <v>15394</v>
      </c>
      <c r="K6702" t="s">
        <v>1031</v>
      </c>
      <c r="M6702" s="7">
        <v>1055995</v>
      </c>
      <c r="N6702" t="s">
        <v>17294</v>
      </c>
      <c r="O6702">
        <v>158</v>
      </c>
      <c r="P6702" s="8">
        <f>_xlfn.XLOOKUP(D6702,Consumer_Price_Index!A:A,Consumer_Price_Index!B:B)</f>
        <v>130.69999999999999</v>
      </c>
      <c r="Q6702" s="13">
        <f>IF(ISNUMBER(M6702), M6702*(Consumer_Price_Index!$B$45/(_xlfn.XLOOKUP('Working Data'!D1792,Consumer_Price_Index!A:A,Consumer_Price_Index!B:B))), "Missing")</f>
        <v>2050743.6360739323</v>
      </c>
      <c r="R6702" t="str">
        <f t="shared" si="104"/>
        <v>No</v>
      </c>
    </row>
    <row r="6703" spans="1:18" x14ac:dyDescent="0.25">
      <c r="A6703" t="s">
        <v>14523</v>
      </c>
      <c r="B6703" t="s">
        <v>41</v>
      </c>
      <c r="C6703" t="s">
        <v>24</v>
      </c>
      <c r="D6703" s="11">
        <v>1995</v>
      </c>
      <c r="E6703" t="s">
        <v>14226</v>
      </c>
      <c r="F6703">
        <v>7.5</v>
      </c>
      <c r="G6703">
        <v>8400</v>
      </c>
      <c r="H6703" t="s">
        <v>14522</v>
      </c>
      <c r="I6703" t="s">
        <v>14522</v>
      </c>
      <c r="J6703" t="s">
        <v>14521</v>
      </c>
      <c r="K6703" t="s">
        <v>6178</v>
      </c>
      <c r="M6703" s="7">
        <v>4249321</v>
      </c>
      <c r="N6703" t="s">
        <v>14520</v>
      </c>
      <c r="O6703">
        <v>102</v>
      </c>
      <c r="P6703" s="8">
        <f>_xlfn.XLOOKUP(D6703,Consumer_Price_Index!A:A,Consumer_Price_Index!B:B)</f>
        <v>152.4</v>
      </c>
      <c r="Q6703" s="13">
        <f>IF(ISNUMBER(M6703), M6703*(Consumer_Price_Index!$B$45/(_xlfn.XLOOKUP('Working Data'!D2838,Consumer_Price_Index!A:A,Consumer_Price_Index!B:B))), "Missing")</f>
        <v>13417286.100518133</v>
      </c>
      <c r="R6703" t="str">
        <f t="shared" si="104"/>
        <v>No</v>
      </c>
    </row>
    <row r="6704" spans="1:18" x14ac:dyDescent="0.25">
      <c r="A6704" t="s">
        <v>16527</v>
      </c>
      <c r="B6704" t="s">
        <v>41</v>
      </c>
      <c r="C6704" t="s">
        <v>24</v>
      </c>
      <c r="D6704" s="11">
        <v>1992</v>
      </c>
      <c r="E6704" t="s">
        <v>16526</v>
      </c>
      <c r="F6704">
        <v>7.5</v>
      </c>
      <c r="G6704">
        <v>166000</v>
      </c>
      <c r="H6704" t="s">
        <v>5160</v>
      </c>
      <c r="I6704" t="s">
        <v>5160</v>
      </c>
      <c r="J6704" t="s">
        <v>10944</v>
      </c>
      <c r="K6704" t="s">
        <v>7</v>
      </c>
      <c r="L6704" s="7">
        <v>11000000</v>
      </c>
      <c r="M6704" s="7">
        <v>11502976</v>
      </c>
      <c r="N6704" t="s">
        <v>8160</v>
      </c>
      <c r="O6704">
        <v>81</v>
      </c>
      <c r="P6704" s="8">
        <f>_xlfn.XLOOKUP(D6704,Consumer_Price_Index!A:A,Consumer_Price_Index!B:B)</f>
        <v>140.30000000000001</v>
      </c>
      <c r="Q6704" s="13">
        <f>IF(ISNUMBER(M6704), M6704*(Consumer_Price_Index!$B$45/(_xlfn.XLOOKUP('Working Data'!D2071,Consumer_Price_Index!A:A,Consumer_Price_Index!B:B))), "Missing")</f>
        <v>19482805.932184547</v>
      </c>
      <c r="R6704" t="str">
        <f t="shared" si="104"/>
        <v>Yes</v>
      </c>
    </row>
    <row r="6705" spans="1:18" x14ac:dyDescent="0.25">
      <c r="A6705" t="s">
        <v>9646</v>
      </c>
      <c r="B6705" t="s">
        <v>52</v>
      </c>
      <c r="C6705" t="s">
        <v>24</v>
      </c>
      <c r="D6705" s="11">
        <v>2004</v>
      </c>
      <c r="E6705" t="s">
        <v>9645</v>
      </c>
      <c r="F6705">
        <v>7.5</v>
      </c>
      <c r="G6705">
        <v>17000</v>
      </c>
      <c r="H6705" t="s">
        <v>9644</v>
      </c>
      <c r="I6705" t="s">
        <v>9643</v>
      </c>
      <c r="J6705" t="s">
        <v>7136</v>
      </c>
      <c r="K6705" t="s">
        <v>1130</v>
      </c>
      <c r="M6705" s="7">
        <v>18328469</v>
      </c>
      <c r="N6705" t="s">
        <v>9642</v>
      </c>
      <c r="O6705">
        <v>133</v>
      </c>
      <c r="P6705" s="8">
        <f>_xlfn.XLOOKUP(D6705,Consumer_Price_Index!A:A,Consumer_Price_Index!B:B)</f>
        <v>188.9</v>
      </c>
      <c r="Q6705" s="13">
        <f>IF(ISNUMBER(M6705), M6705*(Consumer_Price_Index!$B$45/(_xlfn.XLOOKUP('Working Data'!D4637,Consumer_Price_Index!A:A,Consumer_Price_Index!B:B))), "Missing")</f>
        <v>24831856.399733212</v>
      </c>
      <c r="R6705" t="str">
        <f t="shared" si="104"/>
        <v>No</v>
      </c>
    </row>
    <row r="6706" spans="1:18" x14ac:dyDescent="0.25">
      <c r="A6706" t="s">
        <v>8388</v>
      </c>
      <c r="B6706" t="s">
        <v>101</v>
      </c>
      <c r="C6706" t="s">
        <v>11</v>
      </c>
      <c r="D6706" s="11">
        <v>2007</v>
      </c>
      <c r="E6706" t="s">
        <v>8387</v>
      </c>
      <c r="F6706">
        <v>7.5</v>
      </c>
      <c r="G6706">
        <v>105000</v>
      </c>
      <c r="H6706" t="s">
        <v>8386</v>
      </c>
      <c r="I6706" t="s">
        <v>8385</v>
      </c>
      <c r="J6706" t="s">
        <v>6113</v>
      </c>
      <c r="K6706" t="s">
        <v>7</v>
      </c>
      <c r="L6706" s="7">
        <v>30000000</v>
      </c>
      <c r="M6706" s="7">
        <v>66122026</v>
      </c>
      <c r="N6706" t="s">
        <v>138</v>
      </c>
      <c r="O6706">
        <v>114</v>
      </c>
      <c r="P6706" s="8">
        <f>_xlfn.XLOOKUP(D6706,Consumer_Price_Index!A:A,Consumer_Price_Index!B:B)</f>
        <v>207.3</v>
      </c>
      <c r="Q6706" s="13">
        <f>IF(ISNUMBER(M6706), M6706*(Consumer_Price_Index!$B$45/(_xlfn.XLOOKUP('Working Data'!D5141,Consumer_Price_Index!A:A,Consumer_Price_Index!B:B))), "Missing")</f>
        <v>99937407.352182537</v>
      </c>
      <c r="R6706" t="str">
        <f t="shared" si="104"/>
        <v>Yes</v>
      </c>
    </row>
    <row r="6707" spans="1:18" x14ac:dyDescent="0.25">
      <c r="A6707" t="s">
        <v>18162</v>
      </c>
      <c r="B6707" t="s">
        <v>68</v>
      </c>
      <c r="C6707" t="s">
        <v>34</v>
      </c>
      <c r="D6707" s="11">
        <v>1989</v>
      </c>
      <c r="E6707" t="s">
        <v>18149</v>
      </c>
      <c r="F6707">
        <v>7.5</v>
      </c>
      <c r="G6707">
        <v>346000</v>
      </c>
      <c r="H6707" t="s">
        <v>711</v>
      </c>
      <c r="I6707" t="s">
        <v>9603</v>
      </c>
      <c r="J6707" t="s">
        <v>3272</v>
      </c>
      <c r="K6707" t="s">
        <v>7</v>
      </c>
      <c r="L6707" s="7">
        <v>35000000</v>
      </c>
      <c r="M6707" s="7">
        <v>411508343</v>
      </c>
      <c r="N6707" t="s">
        <v>138</v>
      </c>
      <c r="O6707">
        <v>126</v>
      </c>
      <c r="P6707" s="8">
        <f>_xlfn.XLOOKUP(D6707,Consumer_Price_Index!A:A,Consumer_Price_Index!B:B)</f>
        <v>124</v>
      </c>
      <c r="Q6707" s="13">
        <f>IF(ISNUMBER(M6707), M6707*(Consumer_Price_Index!$B$45/(_xlfn.XLOOKUP('Working Data'!D1447,Consumer_Price_Index!A:A,Consumer_Price_Index!B:B))), "Missing")</f>
        <v>799149726.65455699</v>
      </c>
      <c r="R6707" t="str">
        <f t="shared" si="104"/>
        <v>Yes</v>
      </c>
    </row>
    <row r="6708" spans="1:18" x14ac:dyDescent="0.25">
      <c r="A6708" t="s">
        <v>18707</v>
      </c>
      <c r="B6708" t="s">
        <v>101</v>
      </c>
      <c r="C6708" t="s">
        <v>24</v>
      </c>
      <c r="D6708" s="11">
        <v>1988</v>
      </c>
      <c r="E6708" t="s">
        <v>18706</v>
      </c>
      <c r="F6708">
        <v>7.5</v>
      </c>
      <c r="G6708">
        <v>270000</v>
      </c>
      <c r="H6708" t="s">
        <v>711</v>
      </c>
      <c r="I6708" t="s">
        <v>17430</v>
      </c>
      <c r="J6708" t="s">
        <v>2690</v>
      </c>
      <c r="K6708" t="s">
        <v>7</v>
      </c>
      <c r="L6708" s="7">
        <v>15000000</v>
      </c>
      <c r="M6708" s="7">
        <v>74270074</v>
      </c>
      <c r="N6708" t="s">
        <v>17286</v>
      </c>
      <c r="O6708">
        <v>92</v>
      </c>
      <c r="P6708" s="8">
        <f>_xlfn.XLOOKUP(D6708,Consumer_Price_Index!A:A,Consumer_Price_Index!B:B)</f>
        <v>118.3</v>
      </c>
      <c r="Q6708" s="13">
        <f>IF(ISNUMBER(M6708), M6708*(Consumer_Price_Index!$B$45/(_xlfn.XLOOKUP('Working Data'!D1247,Consumer_Price_Index!A:A,Consumer_Price_Index!B:B))), "Missing")</f>
        <v>88502508.986312091</v>
      </c>
      <c r="R6708" t="str">
        <f t="shared" si="104"/>
        <v>Yes</v>
      </c>
    </row>
    <row r="6709" spans="1:18" x14ac:dyDescent="0.25">
      <c r="A6709" t="s">
        <v>12250</v>
      </c>
      <c r="B6709" t="s">
        <v>68</v>
      </c>
      <c r="C6709" t="s">
        <v>24</v>
      </c>
      <c r="D6709" s="11">
        <v>2000</v>
      </c>
      <c r="E6709" t="s">
        <v>11957</v>
      </c>
      <c r="F6709">
        <v>7.5</v>
      </c>
      <c r="G6709">
        <v>58000</v>
      </c>
      <c r="H6709" t="s">
        <v>8605</v>
      </c>
      <c r="I6709" t="s">
        <v>8605</v>
      </c>
      <c r="J6709" t="s">
        <v>12249</v>
      </c>
      <c r="K6709" t="s">
        <v>7</v>
      </c>
      <c r="L6709" s="7">
        <v>10000000</v>
      </c>
      <c r="M6709" s="7">
        <v>20789556</v>
      </c>
      <c r="N6709" t="s">
        <v>6977</v>
      </c>
      <c r="O6709">
        <v>90</v>
      </c>
      <c r="P6709" s="8">
        <f>_xlfn.XLOOKUP(D6709,Consumer_Price_Index!A:A,Consumer_Price_Index!B:B)</f>
        <v>172.2</v>
      </c>
      <c r="Q6709" s="13">
        <f>IF(ISNUMBER(M6709), M6709*(Consumer_Price_Index!$B$45/(_xlfn.XLOOKUP('Working Data'!D3688,Consumer_Price_Index!A:A,Consumer_Price_Index!B:B))), "Missing")</f>
        <v>38862439.958282202</v>
      </c>
      <c r="R6709" t="str">
        <f t="shared" si="104"/>
        <v>Yes</v>
      </c>
    </row>
    <row r="6710" spans="1:18" x14ac:dyDescent="0.25">
      <c r="A6710" t="s">
        <v>6695</v>
      </c>
      <c r="B6710" t="s">
        <v>41</v>
      </c>
      <c r="C6710" t="s">
        <v>11</v>
      </c>
      <c r="D6710" s="11">
        <v>2010</v>
      </c>
      <c r="E6710" t="s">
        <v>6018</v>
      </c>
      <c r="F6710">
        <v>7.5</v>
      </c>
      <c r="G6710">
        <v>88000</v>
      </c>
      <c r="H6710" t="s">
        <v>4043</v>
      </c>
      <c r="I6710" t="s">
        <v>4043</v>
      </c>
      <c r="J6710" t="s">
        <v>6694</v>
      </c>
      <c r="K6710" t="s">
        <v>190</v>
      </c>
      <c r="M6710" s="7">
        <v>25147786</v>
      </c>
      <c r="N6710" t="s">
        <v>6693</v>
      </c>
      <c r="O6710">
        <v>148</v>
      </c>
      <c r="P6710" s="8">
        <f>_xlfn.XLOOKUP(D6710,Consumer_Price_Index!A:A,Consumer_Price_Index!B:B)</f>
        <v>218.1</v>
      </c>
      <c r="Q6710" s="13">
        <f>IF(ISNUMBER(M6710), M6710*(Consumer_Price_Index!$B$45/(_xlfn.XLOOKUP('Working Data'!D5770,Consumer_Price_Index!A:A,Consumer_Price_Index!B:B))), "Missing")</f>
        <v>58626858.410099462</v>
      </c>
      <c r="R6710" t="str">
        <f t="shared" si="104"/>
        <v>No</v>
      </c>
    </row>
    <row r="6711" spans="1:18" x14ac:dyDescent="0.25">
      <c r="A6711" t="s">
        <v>1923</v>
      </c>
      <c r="B6711" t="s">
        <v>41</v>
      </c>
      <c r="C6711" t="s">
        <v>409</v>
      </c>
      <c r="D6711" s="11">
        <v>2018</v>
      </c>
      <c r="E6711" t="s">
        <v>1503</v>
      </c>
      <c r="F6711">
        <v>7.5</v>
      </c>
      <c r="G6711">
        <v>236000</v>
      </c>
      <c r="H6711" t="s">
        <v>1922</v>
      </c>
      <c r="I6711" t="s">
        <v>1921</v>
      </c>
      <c r="J6711" t="s">
        <v>139</v>
      </c>
      <c r="K6711" t="s">
        <v>7</v>
      </c>
      <c r="L6711" s="7">
        <v>15000000</v>
      </c>
      <c r="M6711" s="7">
        <v>93413709</v>
      </c>
      <c r="N6711" t="s">
        <v>1072</v>
      </c>
      <c r="O6711">
        <v>135</v>
      </c>
      <c r="P6711" s="8">
        <f>_xlfn.XLOOKUP(D6711,Consumer_Price_Index!A:A,Consumer_Price_Index!B:B)</f>
        <v>251.1</v>
      </c>
      <c r="Q6711" s="13">
        <f>IF(ISNUMBER(M6711), M6711*(Consumer_Price_Index!$B$45/(_xlfn.XLOOKUP('Working Data'!D7260,Consumer_Price_Index!A:A,Consumer_Price_Index!B:B))), "Missing")</f>
        <v>250555960.67165494</v>
      </c>
      <c r="R6711" t="str">
        <f t="shared" si="104"/>
        <v>Yes</v>
      </c>
    </row>
    <row r="6712" spans="1:18" x14ac:dyDescent="0.25">
      <c r="A6712" t="s">
        <v>6853</v>
      </c>
      <c r="B6712" t="s">
        <v>52</v>
      </c>
      <c r="C6712" t="s">
        <v>24</v>
      </c>
      <c r="D6712" s="11">
        <v>2010</v>
      </c>
      <c r="E6712" t="s">
        <v>6852</v>
      </c>
      <c r="F6712">
        <v>7.5</v>
      </c>
      <c r="G6712">
        <v>23000</v>
      </c>
      <c r="H6712" t="s">
        <v>1034</v>
      </c>
      <c r="I6712" t="s">
        <v>1034</v>
      </c>
      <c r="J6712" t="s">
        <v>6851</v>
      </c>
      <c r="K6712" t="s">
        <v>1031</v>
      </c>
      <c r="M6712" s="7">
        <v>43551154</v>
      </c>
      <c r="N6712" t="s">
        <v>6850</v>
      </c>
      <c r="O6712">
        <v>87</v>
      </c>
      <c r="P6712" s="8">
        <f>_xlfn.XLOOKUP(D6712,Consumer_Price_Index!A:A,Consumer_Price_Index!B:B)</f>
        <v>218.1</v>
      </c>
      <c r="Q6712" s="13">
        <f>IF(ISNUMBER(M6712), M6712*(Consumer_Price_Index!$B$45/(_xlfn.XLOOKUP('Working Data'!D5717,Consumer_Price_Index!A:A,Consumer_Price_Index!B:B))), "Missing")</f>
        <v>97430518.530102789</v>
      </c>
      <c r="R6712" t="str">
        <f t="shared" si="104"/>
        <v>No</v>
      </c>
    </row>
    <row r="6713" spans="1:18" x14ac:dyDescent="0.25">
      <c r="A6713" t="s">
        <v>12797</v>
      </c>
      <c r="B6713" t="s">
        <v>41</v>
      </c>
      <c r="C6713" t="s">
        <v>409</v>
      </c>
      <c r="D6713" s="11">
        <v>1999</v>
      </c>
      <c r="E6713" t="s">
        <v>12144</v>
      </c>
      <c r="F6713">
        <v>7.5</v>
      </c>
      <c r="G6713">
        <v>94000</v>
      </c>
      <c r="H6713" t="s">
        <v>5060</v>
      </c>
      <c r="I6713" t="s">
        <v>5060</v>
      </c>
      <c r="J6713" t="s">
        <v>6605</v>
      </c>
      <c r="K6713" t="s">
        <v>7</v>
      </c>
      <c r="L6713" s="7">
        <v>2000000</v>
      </c>
      <c r="M6713" s="7">
        <v>11540607</v>
      </c>
      <c r="N6713" t="s">
        <v>617</v>
      </c>
      <c r="O6713">
        <v>118</v>
      </c>
      <c r="P6713" s="8">
        <f>_xlfn.XLOOKUP(D6713,Consumer_Price_Index!A:A,Consumer_Price_Index!B:B)</f>
        <v>166.6</v>
      </c>
      <c r="Q6713" s="13">
        <f>IF(ISNUMBER(M6713), M6713*(Consumer_Price_Index!$B$45/(_xlfn.XLOOKUP('Working Data'!D3492,Consumer_Price_Index!A:A,Consumer_Price_Index!B:B))), "Missing")</f>
        <v>23727550.289473683</v>
      </c>
      <c r="R6713" t="str">
        <f t="shared" si="104"/>
        <v>Yes</v>
      </c>
    </row>
    <row r="6714" spans="1:18" x14ac:dyDescent="0.25">
      <c r="A6714" t="s">
        <v>3884</v>
      </c>
      <c r="B6714" t="s">
        <v>68</v>
      </c>
      <c r="C6714" t="s">
        <v>11</v>
      </c>
      <c r="D6714" s="11">
        <v>2015</v>
      </c>
      <c r="E6714" t="s">
        <v>3828</v>
      </c>
      <c r="F6714">
        <v>7.5</v>
      </c>
      <c r="G6714">
        <v>135000</v>
      </c>
      <c r="H6714" t="s">
        <v>830</v>
      </c>
      <c r="I6714" t="s">
        <v>3883</v>
      </c>
      <c r="J6714" t="s">
        <v>1081</v>
      </c>
      <c r="K6714" t="s">
        <v>265</v>
      </c>
      <c r="L6714" s="7">
        <v>11000000</v>
      </c>
      <c r="M6714" s="7">
        <v>62402155</v>
      </c>
      <c r="N6714" t="s">
        <v>3882</v>
      </c>
      <c r="O6714">
        <v>117</v>
      </c>
      <c r="P6714" s="8">
        <f>_xlfn.XLOOKUP(D6714,Consumer_Price_Index!A:A,Consumer_Price_Index!B:B)</f>
        <v>237</v>
      </c>
      <c r="Q6714" s="13">
        <f>IF(ISNUMBER(M6714), M6714*(Consumer_Price_Index!$B$45/(_xlfn.XLOOKUP('Working Data'!D6722,Consumer_Price_Index!A:A,Consumer_Price_Index!B:B))), "Missing")</f>
        <v>145477709.47589901</v>
      </c>
      <c r="R6714" t="str">
        <f t="shared" si="104"/>
        <v>Yes</v>
      </c>
    </row>
    <row r="6715" spans="1:18" x14ac:dyDescent="0.25">
      <c r="A6715" t="s">
        <v>13335</v>
      </c>
      <c r="B6715" t="s">
        <v>41</v>
      </c>
      <c r="C6715" t="s">
        <v>24</v>
      </c>
      <c r="D6715" s="11">
        <v>1998</v>
      </c>
      <c r="E6715" t="s">
        <v>13251</v>
      </c>
      <c r="F6715">
        <v>7.5</v>
      </c>
      <c r="G6715">
        <v>49000</v>
      </c>
      <c r="H6715" t="s">
        <v>10573</v>
      </c>
      <c r="I6715" t="s">
        <v>10573</v>
      </c>
      <c r="J6715" t="s">
        <v>10573</v>
      </c>
      <c r="K6715" t="s">
        <v>7</v>
      </c>
      <c r="L6715" s="7">
        <v>1500000</v>
      </c>
      <c r="M6715" s="7">
        <v>2375097</v>
      </c>
      <c r="N6715" t="s">
        <v>13334</v>
      </c>
      <c r="O6715">
        <v>110</v>
      </c>
      <c r="P6715" s="8">
        <f>_xlfn.XLOOKUP(D6715,Consumer_Price_Index!A:A,Consumer_Price_Index!B:B)</f>
        <v>163</v>
      </c>
      <c r="Q6715" s="13">
        <f>IF(ISNUMBER(M6715), M6715*(Consumer_Price_Index!$B$45/(_xlfn.XLOOKUP('Working Data'!D3307,Consumer_Price_Index!A:A,Consumer_Price_Index!B:B))), "Missing")</f>
        <v>3373855.7384615382</v>
      </c>
      <c r="R6715" t="str">
        <f t="shared" si="104"/>
        <v>Yes</v>
      </c>
    </row>
    <row r="6716" spans="1:18" x14ac:dyDescent="0.25">
      <c r="A6716" t="s">
        <v>1640</v>
      </c>
      <c r="B6716" t="s">
        <v>52</v>
      </c>
      <c r="C6716" t="s">
        <v>11</v>
      </c>
      <c r="D6716" s="11">
        <v>2018</v>
      </c>
      <c r="E6716" t="s">
        <v>1639</v>
      </c>
      <c r="F6716">
        <v>7.5</v>
      </c>
      <c r="G6716">
        <v>54000</v>
      </c>
      <c r="H6716" t="s">
        <v>1638</v>
      </c>
      <c r="I6716" t="s">
        <v>1637</v>
      </c>
      <c r="J6716" t="s">
        <v>1636</v>
      </c>
      <c r="K6716" t="s">
        <v>220</v>
      </c>
      <c r="M6716" s="7">
        <v>7578063</v>
      </c>
      <c r="N6716" t="s">
        <v>1635</v>
      </c>
      <c r="O6716">
        <v>148</v>
      </c>
      <c r="P6716" s="8">
        <f>_xlfn.XLOOKUP(D6716,Consumer_Price_Index!A:A,Consumer_Price_Index!B:B)</f>
        <v>251.1</v>
      </c>
      <c r="Q6716" s="13">
        <f>IF(ISNUMBER(M6716), M6716*(Consumer_Price_Index!$B$45/(_xlfn.XLOOKUP('Working Data'!D7331,Consumer_Price_Index!A:A,Consumer_Price_Index!B:B))), "Missing")</f>
        <v>15979486.478200693</v>
      </c>
      <c r="R6716" t="str">
        <f t="shared" si="104"/>
        <v>No</v>
      </c>
    </row>
    <row r="6717" spans="1:18" x14ac:dyDescent="0.25">
      <c r="A6717" t="s">
        <v>16510</v>
      </c>
      <c r="B6717" t="s">
        <v>68</v>
      </c>
      <c r="C6717" t="s">
        <v>409</v>
      </c>
      <c r="D6717" s="11">
        <v>1992</v>
      </c>
      <c r="E6717" t="s">
        <v>15924</v>
      </c>
      <c r="F6717">
        <v>7.5</v>
      </c>
      <c r="G6717">
        <v>55000</v>
      </c>
      <c r="H6717" t="s">
        <v>14034</v>
      </c>
      <c r="I6717" t="s">
        <v>16509</v>
      </c>
      <c r="J6717" t="s">
        <v>104</v>
      </c>
      <c r="K6717" t="s">
        <v>265</v>
      </c>
      <c r="L6717" s="7">
        <v>31000000</v>
      </c>
      <c r="M6717" s="7">
        <v>9493259</v>
      </c>
      <c r="N6717" t="s">
        <v>14645</v>
      </c>
      <c r="O6717">
        <v>143</v>
      </c>
      <c r="P6717" s="8">
        <f>_xlfn.XLOOKUP(D6717,Consumer_Price_Index!A:A,Consumer_Price_Index!B:B)</f>
        <v>140.30000000000001</v>
      </c>
      <c r="Q6717" s="13">
        <f>IF(ISNUMBER(M6717), M6717*(Consumer_Price_Index!$B$45/(_xlfn.XLOOKUP('Working Data'!D2079,Consumer_Price_Index!A:A,Consumer_Price_Index!B:B))), "Missing")</f>
        <v>15720630.528804349</v>
      </c>
      <c r="R6717" t="str">
        <f t="shared" si="104"/>
        <v>Yes</v>
      </c>
    </row>
    <row r="6718" spans="1:18" x14ac:dyDescent="0.25">
      <c r="A6718" t="s">
        <v>21981</v>
      </c>
      <c r="B6718" t="s">
        <v>101</v>
      </c>
      <c r="C6718" t="s">
        <v>409</v>
      </c>
      <c r="D6718" s="11">
        <v>1980</v>
      </c>
      <c r="E6718" t="s">
        <v>21980</v>
      </c>
      <c r="F6718">
        <v>7.5</v>
      </c>
      <c r="G6718">
        <v>17000</v>
      </c>
      <c r="H6718" t="s">
        <v>5469</v>
      </c>
      <c r="I6718" t="s">
        <v>20418</v>
      </c>
      <c r="J6718" t="s">
        <v>15079</v>
      </c>
      <c r="K6718" t="s">
        <v>7</v>
      </c>
      <c r="M6718" s="7">
        <v>67182787</v>
      </c>
      <c r="N6718" t="s">
        <v>103</v>
      </c>
      <c r="O6718">
        <v>124</v>
      </c>
      <c r="P6718" s="8">
        <f>_xlfn.XLOOKUP(D6718,Consumer_Price_Index!A:A,Consumer_Price_Index!B:B)</f>
        <v>82.4</v>
      </c>
      <c r="Q6718" s="13">
        <f>IF(ISNUMBER(M6718), M6718*(Consumer_Price_Index!$B$45/(_xlfn.XLOOKUP('Working Data'!D41,Consumer_Price_Index!A:A,Consumer_Price_Index!B:B))), "Missing")</f>
        <v>125586473.61288343</v>
      </c>
      <c r="R6718" t="str">
        <f t="shared" si="104"/>
        <v>No</v>
      </c>
    </row>
    <row r="6719" spans="1:18" x14ac:dyDescent="0.25">
      <c r="A6719" t="s">
        <v>10131</v>
      </c>
      <c r="B6719" t="s">
        <v>41</v>
      </c>
      <c r="C6719" t="s">
        <v>87</v>
      </c>
      <c r="D6719" s="11">
        <v>2004</v>
      </c>
      <c r="E6719" t="s">
        <v>9690</v>
      </c>
      <c r="F6719">
        <v>7.5</v>
      </c>
      <c r="G6719">
        <v>373000</v>
      </c>
      <c r="H6719" t="s">
        <v>3998</v>
      </c>
      <c r="I6719" t="s">
        <v>4266</v>
      </c>
      <c r="J6719" t="s">
        <v>1939</v>
      </c>
      <c r="K6719" t="s">
        <v>7</v>
      </c>
      <c r="L6719" s="7">
        <v>65000000</v>
      </c>
      <c r="M6719" s="7">
        <v>220239925</v>
      </c>
      <c r="N6719" t="s">
        <v>108</v>
      </c>
      <c r="O6719">
        <v>120</v>
      </c>
      <c r="P6719" s="8">
        <f>_xlfn.XLOOKUP(D6719,Consumer_Price_Index!A:A,Consumer_Price_Index!B:B)</f>
        <v>188.9</v>
      </c>
      <c r="Q6719" s="13">
        <f>IF(ISNUMBER(M6719), M6719*(Consumer_Price_Index!$B$45/(_xlfn.XLOOKUP('Working Data'!D4459,Consumer_Price_Index!A:A,Consumer_Price_Index!B:B))), "Missing")</f>
        <v>283152342.3945148</v>
      </c>
      <c r="R6719" t="str">
        <f t="shared" si="104"/>
        <v>Yes</v>
      </c>
    </row>
    <row r="6720" spans="1:18" x14ac:dyDescent="0.25">
      <c r="A6720" t="s">
        <v>19866</v>
      </c>
      <c r="B6720" t="s">
        <v>41</v>
      </c>
      <c r="C6720" t="s">
        <v>409</v>
      </c>
      <c r="D6720" s="11">
        <v>1985</v>
      </c>
      <c r="E6720" t="s">
        <v>19806</v>
      </c>
      <c r="F6720">
        <v>7.5</v>
      </c>
      <c r="G6720">
        <v>2800</v>
      </c>
      <c r="H6720" t="s">
        <v>12604</v>
      </c>
      <c r="I6720" t="s">
        <v>12604</v>
      </c>
      <c r="J6720" t="s">
        <v>19865</v>
      </c>
      <c r="K6720" t="s">
        <v>18482</v>
      </c>
      <c r="M6720" s="7">
        <v>2357</v>
      </c>
      <c r="N6720" t="s">
        <v>19864</v>
      </c>
      <c r="O6720">
        <v>144</v>
      </c>
      <c r="P6720" s="8">
        <f>_xlfn.XLOOKUP(D6720,Consumer_Price_Index!A:A,Consumer_Price_Index!B:B)</f>
        <v>107.6</v>
      </c>
      <c r="Q6720" s="13">
        <f>IF(ISNUMBER(M6720), M6720*(Consumer_Price_Index!$B$45/(_xlfn.XLOOKUP('Working Data'!D822,Consumer_Price_Index!A:A,Consumer_Price_Index!B:B))), "Missing")</f>
        <v>5272.9654919236418</v>
      </c>
      <c r="R6720" t="str">
        <f t="shared" si="104"/>
        <v>No</v>
      </c>
    </row>
    <row r="6721" spans="1:18" x14ac:dyDescent="0.25">
      <c r="A6721" t="s">
        <v>13963</v>
      </c>
      <c r="B6721" t="s">
        <v>101</v>
      </c>
      <c r="C6721" t="s">
        <v>11</v>
      </c>
      <c r="D6721" s="11">
        <v>1997</v>
      </c>
      <c r="E6721" t="s">
        <v>13552</v>
      </c>
      <c r="F6721">
        <v>7.5</v>
      </c>
      <c r="G6721">
        <v>260000</v>
      </c>
      <c r="H6721" t="s">
        <v>1359</v>
      </c>
      <c r="I6721" t="s">
        <v>4920</v>
      </c>
      <c r="J6721" t="s">
        <v>1567</v>
      </c>
      <c r="K6721" t="s">
        <v>7</v>
      </c>
      <c r="L6721" s="7">
        <v>90000000</v>
      </c>
      <c r="M6721" s="7">
        <v>171120329</v>
      </c>
      <c r="N6721" t="s">
        <v>138</v>
      </c>
      <c r="O6721">
        <v>150</v>
      </c>
      <c r="P6721" s="8">
        <f>_xlfn.XLOOKUP(D6721,Consumer_Price_Index!A:A,Consumer_Price_Index!B:B)</f>
        <v>160.5</v>
      </c>
      <c r="Q6721" s="13">
        <f>IF(ISNUMBER(M6721), M6721*(Consumer_Price_Index!$B$45/(_xlfn.XLOOKUP('Working Data'!D3058,Consumer_Price_Index!A:A,Consumer_Price_Index!B:B))), "Missing")</f>
        <v>312967372.42677069</v>
      </c>
      <c r="R6721" t="str">
        <f t="shared" si="104"/>
        <v>Yes</v>
      </c>
    </row>
    <row r="6722" spans="1:18" x14ac:dyDescent="0.25">
      <c r="A6722" t="s">
        <v>17420</v>
      </c>
      <c r="B6722" t="s">
        <v>101</v>
      </c>
      <c r="C6722" t="s">
        <v>24</v>
      </c>
      <c r="D6722" s="11">
        <v>1990</v>
      </c>
      <c r="E6722" t="s">
        <v>17419</v>
      </c>
      <c r="F6722">
        <v>7.5</v>
      </c>
      <c r="G6722">
        <v>23000</v>
      </c>
      <c r="H6722" t="s">
        <v>14680</v>
      </c>
      <c r="I6722" t="s">
        <v>17418</v>
      </c>
      <c r="J6722" t="s">
        <v>7674</v>
      </c>
      <c r="K6722" t="s">
        <v>562</v>
      </c>
      <c r="M6722" s="7">
        <v>5822041</v>
      </c>
      <c r="N6722" t="s">
        <v>17417</v>
      </c>
      <c r="O6722">
        <v>137</v>
      </c>
      <c r="P6722" s="8">
        <f>_xlfn.XLOOKUP(D6722,Consumer_Price_Index!A:A,Consumer_Price_Index!B:B)</f>
        <v>130.69999999999999</v>
      </c>
      <c r="Q6722" s="13">
        <f>IF(ISNUMBER(M6722), M6722*(Consumer_Price_Index!$B$45/(_xlfn.XLOOKUP('Working Data'!D1748,Consumer_Price_Index!A:A,Consumer_Price_Index!B:B))), "Missing")</f>
        <v>13024786.290014684</v>
      </c>
      <c r="R6722" t="str">
        <f t="shared" si="104"/>
        <v>No</v>
      </c>
    </row>
    <row r="6723" spans="1:18" x14ac:dyDescent="0.25">
      <c r="A6723" t="s">
        <v>17555</v>
      </c>
      <c r="B6723" t="s">
        <v>52</v>
      </c>
      <c r="C6723" t="s">
        <v>87</v>
      </c>
      <c r="D6723" s="11">
        <v>1990</v>
      </c>
      <c r="E6723" t="s">
        <v>17554</v>
      </c>
      <c r="F6723">
        <v>7.5</v>
      </c>
      <c r="G6723">
        <v>19000</v>
      </c>
      <c r="H6723" t="s">
        <v>4873</v>
      </c>
      <c r="I6723" t="s">
        <v>17553</v>
      </c>
      <c r="J6723" t="s">
        <v>13839</v>
      </c>
      <c r="K6723" t="s">
        <v>226</v>
      </c>
      <c r="M6723" s="7">
        <v>3106052</v>
      </c>
      <c r="N6723" t="s">
        <v>17552</v>
      </c>
      <c r="O6723">
        <v>94</v>
      </c>
      <c r="P6723" s="8">
        <f>_xlfn.XLOOKUP(D6723,Consumer_Price_Index!A:A,Consumer_Price_Index!B:B)</f>
        <v>130.69999999999999</v>
      </c>
      <c r="Q6723" s="13">
        <f>IF(ISNUMBER(M6723), M6723*(Consumer_Price_Index!$B$45/(_xlfn.XLOOKUP('Working Data'!D1688,Consumer_Price_Index!A:A,Consumer_Price_Index!B:B))), "Missing")</f>
        <v>4565431.9556198744</v>
      </c>
      <c r="R6723" t="str">
        <f t="shared" ref="R6723:R6786" si="105">IF(AND(ISNUMBER(L6723), L6723&gt;0, ISNUMBER(M6723), M6723&gt;0), "Yes", "No")</f>
        <v>No</v>
      </c>
    </row>
    <row r="6724" spans="1:18" x14ac:dyDescent="0.25">
      <c r="A6724" t="s">
        <v>16493</v>
      </c>
      <c r="B6724" t="s">
        <v>41</v>
      </c>
      <c r="C6724" t="s">
        <v>24</v>
      </c>
      <c r="D6724" s="11">
        <v>1992</v>
      </c>
      <c r="E6724" t="s">
        <v>15835</v>
      </c>
      <c r="F6724">
        <v>7.5</v>
      </c>
      <c r="G6724">
        <v>93000</v>
      </c>
      <c r="H6724" t="s">
        <v>4673</v>
      </c>
      <c r="I6724" t="s">
        <v>16492</v>
      </c>
      <c r="J6724" t="s">
        <v>16491</v>
      </c>
      <c r="K6724" t="s">
        <v>1031</v>
      </c>
      <c r="L6724" s="7">
        <v>3000000</v>
      </c>
      <c r="M6724" s="7">
        <v>242623</v>
      </c>
      <c r="N6724" t="s">
        <v>15489</v>
      </c>
      <c r="O6724">
        <v>104</v>
      </c>
      <c r="P6724" s="8">
        <f>_xlfn.XLOOKUP(D6724,Consumer_Price_Index!A:A,Consumer_Price_Index!B:B)</f>
        <v>140.30000000000001</v>
      </c>
      <c r="Q6724" s="13">
        <f>IF(ISNUMBER(M6724), M6724*(Consumer_Price_Index!$B$45/(_xlfn.XLOOKUP('Working Data'!D2086,Consumer_Price_Index!A:A,Consumer_Price_Index!B:B))), "Missing")</f>
        <v>624913.17075232451</v>
      </c>
      <c r="R6724" t="str">
        <f t="shared" si="105"/>
        <v>Yes</v>
      </c>
    </row>
    <row r="6725" spans="1:18" x14ac:dyDescent="0.25">
      <c r="A6725" t="s">
        <v>14904</v>
      </c>
      <c r="B6725" t="s">
        <v>41</v>
      </c>
      <c r="C6725" t="s">
        <v>87</v>
      </c>
      <c r="D6725" s="11">
        <v>1995</v>
      </c>
      <c r="E6725" t="s">
        <v>14226</v>
      </c>
      <c r="F6725">
        <v>7.5</v>
      </c>
      <c r="G6725">
        <v>90000</v>
      </c>
      <c r="H6725" t="s">
        <v>10260</v>
      </c>
      <c r="I6725" t="s">
        <v>14903</v>
      </c>
      <c r="J6725" t="s">
        <v>3698</v>
      </c>
      <c r="K6725" t="s">
        <v>265</v>
      </c>
      <c r="L6725" s="7">
        <v>11000000</v>
      </c>
      <c r="M6725" s="7">
        <v>39363635</v>
      </c>
      <c r="N6725" t="s">
        <v>14902</v>
      </c>
      <c r="O6725">
        <v>122</v>
      </c>
      <c r="P6725" s="8">
        <f>_xlfn.XLOOKUP(D6725,Consumer_Price_Index!A:A,Consumer_Price_Index!B:B)</f>
        <v>152.4</v>
      </c>
      <c r="Q6725" s="13">
        <f>IF(ISNUMBER(M6725), M6725*(Consumer_Price_Index!$B$45/(_xlfn.XLOOKUP('Working Data'!D2696,Consumer_Price_Index!A:A,Consumer_Price_Index!B:B))), "Missing")</f>
        <v>50672157.095479511</v>
      </c>
      <c r="R6725" t="str">
        <f t="shared" si="105"/>
        <v>Yes</v>
      </c>
    </row>
    <row r="6726" spans="1:18" x14ac:dyDescent="0.25">
      <c r="A6726" t="s">
        <v>5399</v>
      </c>
      <c r="B6726" t="s">
        <v>41</v>
      </c>
      <c r="C6726" t="s">
        <v>11</v>
      </c>
      <c r="D6726" s="11">
        <v>2012</v>
      </c>
      <c r="E6726" t="s">
        <v>5398</v>
      </c>
      <c r="F6726">
        <v>7.5</v>
      </c>
      <c r="G6726">
        <v>74000</v>
      </c>
      <c r="H6726" t="s">
        <v>5397</v>
      </c>
      <c r="I6726" t="s">
        <v>5396</v>
      </c>
      <c r="J6726" t="s">
        <v>1790</v>
      </c>
      <c r="K6726" t="s">
        <v>7</v>
      </c>
      <c r="L6726" s="7">
        <v>10000000</v>
      </c>
      <c r="M6726" s="7">
        <v>3428048</v>
      </c>
      <c r="N6726" t="s">
        <v>1382</v>
      </c>
      <c r="O6726">
        <v>115</v>
      </c>
      <c r="P6726" s="8">
        <f>_xlfn.XLOOKUP(D6726,Consumer_Price_Index!A:A,Consumer_Price_Index!B:B)</f>
        <v>229.6</v>
      </c>
      <c r="Q6726" s="13">
        <f>IF(ISNUMBER(M6726), M6726*(Consumer_Price_Index!$B$45/(_xlfn.XLOOKUP('Working Data'!D6215,Consumer_Price_Index!A:A,Consumer_Price_Index!B:B))), "Missing")</f>
        <v>4352192.6066666665</v>
      </c>
      <c r="R6726" t="str">
        <f t="shared" si="105"/>
        <v>Yes</v>
      </c>
    </row>
    <row r="6727" spans="1:18" x14ac:dyDescent="0.25">
      <c r="A6727" t="s">
        <v>3421</v>
      </c>
      <c r="B6727" t="s">
        <v>68</v>
      </c>
      <c r="C6727" t="s">
        <v>34</v>
      </c>
      <c r="D6727" s="11">
        <v>2016</v>
      </c>
      <c r="E6727" t="s">
        <v>2850</v>
      </c>
      <c r="F6727">
        <v>7.5</v>
      </c>
      <c r="G6727">
        <v>628000</v>
      </c>
      <c r="H6727" t="s">
        <v>3420</v>
      </c>
      <c r="I6727" t="s">
        <v>3386</v>
      </c>
      <c r="J6727" t="s">
        <v>1257</v>
      </c>
      <c r="K6727" t="s">
        <v>7</v>
      </c>
      <c r="L6727" s="7">
        <v>165000000</v>
      </c>
      <c r="M6727" s="7">
        <v>677796076</v>
      </c>
      <c r="N6727" t="s">
        <v>1087</v>
      </c>
      <c r="O6727">
        <v>115</v>
      </c>
      <c r="P6727" s="8">
        <f>_xlfn.XLOOKUP(D6727,Consumer_Price_Index!A:A,Consumer_Price_Index!B:B)</f>
        <v>240</v>
      </c>
      <c r="Q6727" s="13">
        <f>IF(ISNUMBER(M6727), M6727*(Consumer_Price_Index!$B$45/(_xlfn.XLOOKUP('Working Data'!D6851,Consumer_Price_Index!A:A,Consumer_Price_Index!B:B))), "Missing")</f>
        <v>2073538798.7670681</v>
      </c>
      <c r="R6727" t="str">
        <f t="shared" si="105"/>
        <v>Yes</v>
      </c>
    </row>
    <row r="6728" spans="1:18" x14ac:dyDescent="0.25">
      <c r="A6728" t="s">
        <v>7858</v>
      </c>
      <c r="B6728" t="s">
        <v>68</v>
      </c>
      <c r="C6728" t="s">
        <v>11</v>
      </c>
      <c r="D6728" s="11">
        <v>2008</v>
      </c>
      <c r="E6728" t="s">
        <v>7854</v>
      </c>
      <c r="F6728">
        <v>7.5</v>
      </c>
      <c r="G6728">
        <v>124000</v>
      </c>
      <c r="H6728" t="s">
        <v>7857</v>
      </c>
      <c r="I6728" t="s">
        <v>7857</v>
      </c>
      <c r="J6728" t="s">
        <v>2463</v>
      </c>
      <c r="K6728" t="s">
        <v>7</v>
      </c>
      <c r="L6728" s="7">
        <v>20000000</v>
      </c>
      <c r="M6728" s="7">
        <v>51699984</v>
      </c>
      <c r="N6728" t="s">
        <v>7856</v>
      </c>
      <c r="O6728">
        <v>104</v>
      </c>
      <c r="P6728" s="8">
        <f>_xlfn.XLOOKUP(D6728,Consumer_Price_Index!A:A,Consumer_Price_Index!B:B)</f>
        <v>215.3</v>
      </c>
      <c r="Q6728" s="13">
        <f>IF(ISNUMBER(M6728), M6728*(Consumer_Price_Index!$B$45/(_xlfn.XLOOKUP('Working Data'!D5344,Consumer_Price_Index!A:A,Consumer_Price_Index!B:B))), "Missing")</f>
        <v>78139807.166666672</v>
      </c>
      <c r="R6728" t="str">
        <f t="shared" si="105"/>
        <v>Yes</v>
      </c>
    </row>
    <row r="6729" spans="1:18" x14ac:dyDescent="0.25">
      <c r="A6729" t="s">
        <v>6491</v>
      </c>
      <c r="B6729" t="s">
        <v>68</v>
      </c>
      <c r="C6729" t="s">
        <v>11</v>
      </c>
      <c r="D6729" s="11">
        <v>2010</v>
      </c>
      <c r="E6729" t="s">
        <v>6405</v>
      </c>
      <c r="F6729">
        <v>7.5</v>
      </c>
      <c r="G6729">
        <v>17000</v>
      </c>
      <c r="H6729" t="s">
        <v>6490</v>
      </c>
      <c r="I6729" t="s">
        <v>6489</v>
      </c>
      <c r="J6729" t="s">
        <v>6488</v>
      </c>
      <c r="K6729" t="s">
        <v>562</v>
      </c>
      <c r="M6729" s="7">
        <v>24792815</v>
      </c>
      <c r="N6729" t="s">
        <v>6487</v>
      </c>
      <c r="O6729">
        <v>111</v>
      </c>
      <c r="P6729" s="8">
        <f>_xlfn.XLOOKUP(D6729,Consumer_Price_Index!A:A,Consumer_Price_Index!B:B)</f>
        <v>218.1</v>
      </c>
      <c r="Q6729" s="13">
        <f>IF(ISNUMBER(M6729), M6729*(Consumer_Price_Index!$B$45/(_xlfn.XLOOKUP('Working Data'!D5833,Consumer_Price_Index!A:A,Consumer_Price_Index!B:B))), "Missing")</f>
        <v>30085108.444842692</v>
      </c>
      <c r="R6729" t="str">
        <f t="shared" si="105"/>
        <v>No</v>
      </c>
    </row>
    <row r="6730" spans="1:18" x14ac:dyDescent="0.25">
      <c r="A6730" t="s">
        <v>18159</v>
      </c>
      <c r="B6730" t="s">
        <v>101</v>
      </c>
      <c r="C6730" t="s">
        <v>11</v>
      </c>
      <c r="D6730" s="11">
        <v>1989</v>
      </c>
      <c r="E6730" t="s">
        <v>17706</v>
      </c>
      <c r="F6730">
        <v>7.5</v>
      </c>
      <c r="G6730">
        <v>111000</v>
      </c>
      <c r="H6730" t="s">
        <v>11244</v>
      </c>
      <c r="I6730" t="s">
        <v>18158</v>
      </c>
      <c r="J6730" t="s">
        <v>671</v>
      </c>
      <c r="K6730" t="s">
        <v>7</v>
      </c>
      <c r="M6730" s="7">
        <v>84431625</v>
      </c>
      <c r="N6730" t="s">
        <v>18043</v>
      </c>
      <c r="O6730">
        <v>107</v>
      </c>
      <c r="P6730" s="8">
        <f>_xlfn.XLOOKUP(D6730,Consumer_Price_Index!A:A,Consumer_Price_Index!B:B)</f>
        <v>124</v>
      </c>
      <c r="Q6730" s="13">
        <f>IF(ISNUMBER(M6730), M6730*(Consumer_Price_Index!$B$45/(_xlfn.XLOOKUP('Working Data'!D1449,Consumer_Price_Index!A:A,Consumer_Price_Index!B:B))), "Missing")</f>
        <v>178036789.87889275</v>
      </c>
      <c r="R6730" t="str">
        <f t="shared" si="105"/>
        <v>No</v>
      </c>
    </row>
    <row r="6731" spans="1:18" x14ac:dyDescent="0.25">
      <c r="A6731" t="s">
        <v>13311</v>
      </c>
      <c r="B6731" t="s">
        <v>41</v>
      </c>
      <c r="C6731" t="s">
        <v>87</v>
      </c>
      <c r="D6731" s="11">
        <v>1998</v>
      </c>
      <c r="E6731" t="s">
        <v>12612</v>
      </c>
      <c r="F6731">
        <v>7.5</v>
      </c>
      <c r="G6731">
        <v>89000</v>
      </c>
      <c r="H6731" t="s">
        <v>140</v>
      </c>
      <c r="I6731" t="s">
        <v>140</v>
      </c>
      <c r="J6731" t="s">
        <v>13310</v>
      </c>
      <c r="K6731" t="s">
        <v>265</v>
      </c>
      <c r="L6731" s="7">
        <v>6000</v>
      </c>
      <c r="M6731" s="7">
        <v>48482</v>
      </c>
      <c r="N6731" t="s">
        <v>13309</v>
      </c>
      <c r="O6731">
        <v>69</v>
      </c>
      <c r="P6731" s="8">
        <f>_xlfn.XLOOKUP(D6731,Consumer_Price_Index!A:A,Consumer_Price_Index!B:B)</f>
        <v>163</v>
      </c>
      <c r="Q6731" s="13">
        <f>IF(ISNUMBER(M6731), M6731*(Consumer_Price_Index!$B$45/(_xlfn.XLOOKUP('Working Data'!D3320,Consumer_Price_Index!A:A,Consumer_Price_Index!B:B))), "Missing")</f>
        <v>90628.622085889569</v>
      </c>
      <c r="R6731" t="str">
        <f t="shared" si="105"/>
        <v>Yes</v>
      </c>
    </row>
    <row r="6732" spans="1:18" x14ac:dyDescent="0.25">
      <c r="A6732" t="s">
        <v>16233</v>
      </c>
      <c r="B6732" t="s">
        <v>382</v>
      </c>
      <c r="C6732" t="s">
        <v>11</v>
      </c>
      <c r="D6732" s="11">
        <v>1992</v>
      </c>
      <c r="E6732" t="s">
        <v>15844</v>
      </c>
      <c r="F6732">
        <v>7.5</v>
      </c>
      <c r="G6732">
        <v>4300</v>
      </c>
      <c r="H6732" t="s">
        <v>16232</v>
      </c>
      <c r="I6732" t="s">
        <v>16231</v>
      </c>
      <c r="J6732" t="s">
        <v>16230</v>
      </c>
      <c r="K6732" t="s">
        <v>6178</v>
      </c>
      <c r="N6732" t="s">
        <v>16229</v>
      </c>
      <c r="O6732">
        <v>92</v>
      </c>
      <c r="P6732" s="8">
        <f>_xlfn.XLOOKUP(D6732,Consumer_Price_Index!A:A,Consumer_Price_Index!B:B)</f>
        <v>140.30000000000001</v>
      </c>
      <c r="Q6732" s="13" t="str">
        <f>IF(ISNUMBER(M6732), M6732*(Consumer_Price_Index!$B$45/(_xlfn.XLOOKUP('Working Data'!D2187,Consumer_Price_Index!A:A,Consumer_Price_Index!B:B))), "Missing")</f>
        <v>Missing</v>
      </c>
      <c r="R6732" t="str">
        <f t="shared" si="105"/>
        <v>No</v>
      </c>
    </row>
    <row r="6733" spans="1:18" x14ac:dyDescent="0.25">
      <c r="A6733" t="s">
        <v>5711</v>
      </c>
      <c r="B6733" t="s">
        <v>41</v>
      </c>
      <c r="C6733" t="s">
        <v>24</v>
      </c>
      <c r="D6733" s="11">
        <v>2012</v>
      </c>
      <c r="E6733" t="s">
        <v>5710</v>
      </c>
      <c r="F6733">
        <v>7.5</v>
      </c>
      <c r="G6733">
        <v>78000</v>
      </c>
      <c r="H6733" t="s">
        <v>936</v>
      </c>
      <c r="I6733" t="s">
        <v>936</v>
      </c>
      <c r="J6733" t="s">
        <v>1082</v>
      </c>
      <c r="K6733" t="s">
        <v>7</v>
      </c>
      <c r="M6733" s="7">
        <v>9058065</v>
      </c>
      <c r="N6733" t="s">
        <v>5709</v>
      </c>
      <c r="O6733">
        <v>86</v>
      </c>
      <c r="P6733" s="8">
        <f>_xlfn.XLOOKUP(D6733,Consumer_Price_Index!A:A,Consumer_Price_Index!B:B)</f>
        <v>229.6</v>
      </c>
      <c r="Q6733" s="13">
        <f>IF(ISNUMBER(M6733), M6733*(Consumer_Price_Index!$B$45/(_xlfn.XLOOKUP('Working Data'!D6124,Consumer_Price_Index!A:A,Consumer_Price_Index!B:B))), "Missing")</f>
        <v>19672077.017106201</v>
      </c>
      <c r="R6733" t="str">
        <f t="shared" si="105"/>
        <v>No</v>
      </c>
    </row>
    <row r="6734" spans="1:18" x14ac:dyDescent="0.25">
      <c r="A6734" t="s">
        <v>4846</v>
      </c>
      <c r="B6734" t="s">
        <v>41</v>
      </c>
      <c r="C6734" t="s">
        <v>409</v>
      </c>
      <c r="D6734" s="11">
        <v>2013</v>
      </c>
      <c r="E6734" t="s">
        <v>4845</v>
      </c>
      <c r="F6734">
        <v>7.5</v>
      </c>
      <c r="G6734">
        <v>78000</v>
      </c>
      <c r="H6734" t="s">
        <v>1963</v>
      </c>
      <c r="I6734" t="s">
        <v>1963</v>
      </c>
      <c r="J6734" t="s">
        <v>1658</v>
      </c>
      <c r="K6734" t="s">
        <v>7</v>
      </c>
      <c r="L6734" s="7">
        <v>900000</v>
      </c>
      <c r="M6734" s="7">
        <v>17385830</v>
      </c>
      <c r="N6734" t="s">
        <v>4844</v>
      </c>
      <c r="O6734">
        <v>85</v>
      </c>
      <c r="P6734" s="8">
        <f>_xlfn.XLOOKUP(D6734,Consumer_Price_Index!A:A,Consumer_Price_Index!B:B)</f>
        <v>233</v>
      </c>
      <c r="Q6734" s="13">
        <f>IF(ISNUMBER(M6734), M6734*(Consumer_Price_Index!$B$45/(_xlfn.XLOOKUP('Working Data'!D6403,Consumer_Price_Index!A:A,Consumer_Price_Index!B:B))), "Missing")</f>
        <v>48334510.958029203</v>
      </c>
      <c r="R6734" t="str">
        <f t="shared" si="105"/>
        <v>Yes</v>
      </c>
    </row>
    <row r="6735" spans="1:18" x14ac:dyDescent="0.25">
      <c r="A6735" t="s">
        <v>11208</v>
      </c>
      <c r="B6735" t="s">
        <v>41</v>
      </c>
      <c r="C6735" t="s">
        <v>87</v>
      </c>
      <c r="D6735" s="11">
        <v>2002</v>
      </c>
      <c r="E6735" t="s">
        <v>10807</v>
      </c>
      <c r="F6735">
        <v>7.5</v>
      </c>
      <c r="G6735">
        <v>415000</v>
      </c>
      <c r="H6735" t="s">
        <v>1006</v>
      </c>
      <c r="I6735" t="s">
        <v>3290</v>
      </c>
      <c r="J6735" t="s">
        <v>1091</v>
      </c>
      <c r="K6735" t="s">
        <v>7</v>
      </c>
      <c r="L6735" s="7">
        <v>100000000</v>
      </c>
      <c r="M6735" s="7">
        <v>193772504</v>
      </c>
      <c r="N6735" t="s">
        <v>3464</v>
      </c>
      <c r="O6735">
        <v>167</v>
      </c>
      <c r="P6735" s="8">
        <f>_xlfn.XLOOKUP(D6735,Consumer_Price_Index!A:A,Consumer_Price_Index!B:B)</f>
        <v>179.9</v>
      </c>
      <c r="Q6735" s="13">
        <f>IF(ISNUMBER(M6735), M6735*(Consumer_Price_Index!$B$45/(_xlfn.XLOOKUP('Working Data'!D4067,Consumer_Price_Index!A:A,Consumer_Price_Index!B:B))), "Missing")</f>
        <v>249440143.5099282</v>
      </c>
      <c r="R6735" t="str">
        <f t="shared" si="105"/>
        <v>Yes</v>
      </c>
    </row>
    <row r="6736" spans="1:18" x14ac:dyDescent="0.25">
      <c r="A6736" t="s">
        <v>12726</v>
      </c>
      <c r="B6736" t="s">
        <v>41</v>
      </c>
      <c r="C6736" t="s">
        <v>34</v>
      </c>
      <c r="D6736" s="11">
        <v>1999</v>
      </c>
      <c r="E6736" t="s">
        <v>11858</v>
      </c>
      <c r="F6736">
        <v>7.5</v>
      </c>
      <c r="G6736">
        <v>86000</v>
      </c>
      <c r="H6736" t="s">
        <v>1074</v>
      </c>
      <c r="I6736" t="s">
        <v>1074</v>
      </c>
      <c r="J6736" t="s">
        <v>5021</v>
      </c>
      <c r="K6736" t="s">
        <v>562</v>
      </c>
      <c r="M6736" s="7">
        <v>9380473</v>
      </c>
      <c r="N6736" t="s">
        <v>12725</v>
      </c>
      <c r="O6736">
        <v>116</v>
      </c>
      <c r="P6736" s="8">
        <f>_xlfn.XLOOKUP(D6736,Consumer_Price_Index!A:A,Consumer_Price_Index!B:B)</f>
        <v>166.6</v>
      </c>
      <c r="Q6736" s="13">
        <f>IF(ISNUMBER(M6736), M6736*(Consumer_Price_Index!$B$45/(_xlfn.XLOOKUP('Working Data'!D3525,Consumer_Price_Index!A:A,Consumer_Price_Index!B:B))), "Missing")</f>
        <v>11178060.708251858</v>
      </c>
      <c r="R6736" t="str">
        <f t="shared" si="105"/>
        <v>No</v>
      </c>
    </row>
    <row r="6737" spans="1:18" x14ac:dyDescent="0.25">
      <c r="A6737" t="s">
        <v>9627</v>
      </c>
      <c r="B6737" t="s">
        <v>68</v>
      </c>
      <c r="C6737" t="s">
        <v>73</v>
      </c>
      <c r="D6737" s="11">
        <v>2004</v>
      </c>
      <c r="E6737" t="s">
        <v>9626</v>
      </c>
      <c r="F6737">
        <v>7.5</v>
      </c>
      <c r="G6737">
        <v>37000</v>
      </c>
      <c r="H6737" t="s">
        <v>9625</v>
      </c>
      <c r="I6737" t="s">
        <v>2613</v>
      </c>
      <c r="J6737" t="s">
        <v>9624</v>
      </c>
      <c r="K6737" t="s">
        <v>197</v>
      </c>
      <c r="M6737" s="7">
        <v>9789651</v>
      </c>
      <c r="N6737" t="s">
        <v>9623</v>
      </c>
      <c r="O6737">
        <v>100</v>
      </c>
      <c r="P6737" s="8">
        <f>_xlfn.XLOOKUP(D6737,Consumer_Price_Index!A:A,Consumer_Price_Index!B:B)</f>
        <v>188.9</v>
      </c>
      <c r="Q6737" s="13">
        <f>IF(ISNUMBER(M6737), M6737*(Consumer_Price_Index!$B$45/(_xlfn.XLOOKUP('Working Data'!D4641,Consumer_Price_Index!A:A,Consumer_Price_Index!B:B))), "Missing")</f>
        <v>36200323.54004854</v>
      </c>
      <c r="R6737" t="str">
        <f t="shared" si="105"/>
        <v>No</v>
      </c>
    </row>
    <row r="6738" spans="1:18" x14ac:dyDescent="0.25">
      <c r="A6738" t="s">
        <v>8539</v>
      </c>
      <c r="B6738" t="s">
        <v>41</v>
      </c>
      <c r="C6738" t="s">
        <v>34</v>
      </c>
      <c r="D6738" s="11">
        <v>2007</v>
      </c>
      <c r="E6738" t="s">
        <v>8538</v>
      </c>
      <c r="F6738">
        <v>7.5</v>
      </c>
      <c r="G6738">
        <v>180000</v>
      </c>
      <c r="H6738" t="s">
        <v>32</v>
      </c>
      <c r="I6738" t="s">
        <v>994</v>
      </c>
      <c r="J6738" t="s">
        <v>8537</v>
      </c>
      <c r="K6738" t="s">
        <v>7</v>
      </c>
      <c r="L6738" s="7">
        <v>67000000</v>
      </c>
      <c r="M6738" s="7">
        <v>25422088</v>
      </c>
      <c r="N6738" t="s">
        <v>1991</v>
      </c>
      <c r="O6738">
        <v>191</v>
      </c>
      <c r="P6738" s="8">
        <f>_xlfn.XLOOKUP(D6738,Consumer_Price_Index!A:A,Consumer_Price_Index!B:B)</f>
        <v>207.3</v>
      </c>
      <c r="Q6738" s="13">
        <f>IF(ISNUMBER(M6738), M6738*(Consumer_Price_Index!$B$45/(_xlfn.XLOOKUP('Working Data'!D5073,Consumer_Price_Index!A:A,Consumer_Price_Index!B:B))), "Missing")</f>
        <v>56873055.900146842</v>
      </c>
      <c r="R6738" t="str">
        <f t="shared" si="105"/>
        <v>Yes</v>
      </c>
    </row>
    <row r="6739" spans="1:18" x14ac:dyDescent="0.25">
      <c r="A6739" t="s">
        <v>8573</v>
      </c>
      <c r="B6739" t="s">
        <v>68</v>
      </c>
      <c r="C6739" t="s">
        <v>34</v>
      </c>
      <c r="D6739" s="11">
        <v>2007</v>
      </c>
      <c r="E6739" t="s">
        <v>8572</v>
      </c>
      <c r="F6739">
        <v>7.5</v>
      </c>
      <c r="G6739">
        <v>527000</v>
      </c>
      <c r="H6739" t="s">
        <v>1764</v>
      </c>
      <c r="I6739" t="s">
        <v>8571</v>
      </c>
      <c r="J6739" t="s">
        <v>3825</v>
      </c>
      <c r="K6739" t="s">
        <v>265</v>
      </c>
      <c r="L6739" s="7">
        <v>150000000</v>
      </c>
      <c r="M6739" s="7">
        <v>942172396</v>
      </c>
      <c r="N6739" t="s">
        <v>138</v>
      </c>
      <c r="O6739">
        <v>138</v>
      </c>
      <c r="P6739" s="8">
        <f>_xlfn.XLOOKUP(D6739,Consumer_Price_Index!A:A,Consumer_Price_Index!B:B)</f>
        <v>207.3</v>
      </c>
      <c r="Q6739" s="13">
        <f>IF(ISNUMBER(M6739), M6739*(Consumer_Price_Index!$B$45/(_xlfn.XLOOKUP('Working Data'!D5053,Consumer_Price_Index!A:A,Consumer_Price_Index!B:B))), "Missing")</f>
        <v>3158195039.1771173</v>
      </c>
      <c r="R6739" t="str">
        <f t="shared" si="105"/>
        <v>Yes</v>
      </c>
    </row>
    <row r="6740" spans="1:18" x14ac:dyDescent="0.25">
      <c r="A6740" t="s">
        <v>18040</v>
      </c>
      <c r="B6740" t="s">
        <v>68</v>
      </c>
      <c r="C6740" t="s">
        <v>34</v>
      </c>
      <c r="D6740" s="11">
        <v>1989</v>
      </c>
      <c r="E6740" t="s">
        <v>18039</v>
      </c>
      <c r="F6740">
        <v>7.5</v>
      </c>
      <c r="G6740">
        <v>29000</v>
      </c>
      <c r="H6740" t="s">
        <v>2639</v>
      </c>
      <c r="I6740" t="s">
        <v>5316</v>
      </c>
      <c r="J6740" t="s">
        <v>2639</v>
      </c>
      <c r="K6740" t="s">
        <v>265</v>
      </c>
      <c r="L6740" s="7">
        <v>9000000</v>
      </c>
      <c r="M6740" s="7">
        <v>10161099</v>
      </c>
      <c r="N6740" t="s">
        <v>14121</v>
      </c>
      <c r="O6740">
        <v>137</v>
      </c>
      <c r="P6740" s="8">
        <f>_xlfn.XLOOKUP(D6740,Consumer_Price_Index!A:A,Consumer_Price_Index!B:B)</f>
        <v>124</v>
      </c>
      <c r="Q6740" s="13">
        <f>IF(ISNUMBER(M6740), M6740*(Consumer_Price_Index!$B$45/(_xlfn.XLOOKUP('Working Data'!D1511,Consumer_Price_Index!A:A,Consumer_Price_Index!B:B))), "Missing")</f>
        <v>34060361.554455444</v>
      </c>
      <c r="R6740" t="str">
        <f t="shared" si="105"/>
        <v>Yes</v>
      </c>
    </row>
    <row r="6741" spans="1:18" x14ac:dyDescent="0.25">
      <c r="A6741" t="s">
        <v>12256</v>
      </c>
      <c r="B6741" t="s">
        <v>41</v>
      </c>
      <c r="C6741" t="s">
        <v>24</v>
      </c>
      <c r="D6741" s="11">
        <v>2000</v>
      </c>
      <c r="E6741" t="s">
        <v>12144</v>
      </c>
      <c r="F6741">
        <v>7.5</v>
      </c>
      <c r="G6741">
        <v>172000</v>
      </c>
      <c r="H6741" t="s">
        <v>2165</v>
      </c>
      <c r="I6741" t="s">
        <v>3883</v>
      </c>
      <c r="J6741" t="s">
        <v>4321</v>
      </c>
      <c r="K6741" t="s">
        <v>265</v>
      </c>
      <c r="L6741" s="7">
        <v>30000000</v>
      </c>
      <c r="M6741" s="7">
        <v>47126295</v>
      </c>
      <c r="N6741" t="s">
        <v>6122</v>
      </c>
      <c r="O6741">
        <v>113</v>
      </c>
      <c r="P6741" s="8">
        <f>_xlfn.XLOOKUP(D6741,Consumer_Price_Index!A:A,Consumer_Price_Index!B:B)</f>
        <v>172.2</v>
      </c>
      <c r="Q6741" s="13">
        <f>IF(ISNUMBER(M6741), M6741*(Consumer_Price_Index!$B$45/(_xlfn.XLOOKUP('Working Data'!D3685,Consumer_Price_Index!A:A,Consumer_Price_Index!B:B))), "Missing")</f>
        <v>133451506.38011153</v>
      </c>
      <c r="R6741" t="str">
        <f t="shared" si="105"/>
        <v>Yes</v>
      </c>
    </row>
    <row r="6742" spans="1:18" x14ac:dyDescent="0.25">
      <c r="A6742" t="s">
        <v>19730</v>
      </c>
      <c r="B6742" t="s">
        <v>101</v>
      </c>
      <c r="C6742" t="s">
        <v>11</v>
      </c>
      <c r="D6742" s="11">
        <v>1986</v>
      </c>
      <c r="E6742" t="s">
        <v>19178</v>
      </c>
      <c r="F6742">
        <v>7.5</v>
      </c>
      <c r="G6742">
        <v>44000</v>
      </c>
      <c r="H6742" t="s">
        <v>15945</v>
      </c>
      <c r="I6742" t="s">
        <v>15944</v>
      </c>
      <c r="J6742" t="s">
        <v>9628</v>
      </c>
      <c r="K6742" t="s">
        <v>265</v>
      </c>
      <c r="L6742" s="7">
        <v>6000000</v>
      </c>
      <c r="M6742" s="7">
        <v>28607524</v>
      </c>
      <c r="N6742" t="s">
        <v>19729</v>
      </c>
      <c r="O6742">
        <v>114</v>
      </c>
      <c r="P6742" s="8">
        <f>_xlfn.XLOOKUP(D6742,Consumer_Price_Index!A:A,Consumer_Price_Index!B:B)</f>
        <v>109.6</v>
      </c>
      <c r="Q6742" s="13">
        <f>IF(ISNUMBER(M6742), M6742*(Consumer_Price_Index!$B$45/(_xlfn.XLOOKUP('Working Data'!D871,Consumer_Price_Index!A:A,Consumer_Price_Index!B:B))), "Missing")</f>
        <v>37964775.970383272</v>
      </c>
      <c r="R6742" t="str">
        <f t="shared" si="105"/>
        <v>Yes</v>
      </c>
    </row>
    <row r="6743" spans="1:18" x14ac:dyDescent="0.25">
      <c r="A6743" t="s">
        <v>9914</v>
      </c>
      <c r="B6743" t="s">
        <v>68</v>
      </c>
      <c r="C6743" t="s">
        <v>34</v>
      </c>
      <c r="D6743" s="11">
        <v>2004</v>
      </c>
      <c r="E6743" t="s">
        <v>9208</v>
      </c>
      <c r="F6743">
        <v>7.5</v>
      </c>
      <c r="G6743">
        <v>109000</v>
      </c>
      <c r="H6743" t="s">
        <v>3165</v>
      </c>
      <c r="I6743" t="s">
        <v>9913</v>
      </c>
      <c r="J6743" t="s">
        <v>9607</v>
      </c>
      <c r="K6743" t="s">
        <v>59</v>
      </c>
      <c r="M6743" s="7">
        <v>92863945</v>
      </c>
      <c r="N6743" t="s">
        <v>5956</v>
      </c>
      <c r="O6743">
        <v>119</v>
      </c>
      <c r="P6743" s="8">
        <f>_xlfn.XLOOKUP(D6743,Consumer_Price_Index!A:A,Consumer_Price_Index!B:B)</f>
        <v>188.9</v>
      </c>
      <c r="Q6743" s="13">
        <f>IF(ISNUMBER(M6743), M6743*(Consumer_Price_Index!$B$45/(_xlfn.XLOOKUP('Working Data'!D4557,Consumer_Price_Index!A:A,Consumer_Price_Index!B:B))), "Missing")</f>
        <v>136496112.11529183</v>
      </c>
      <c r="R6743" t="str">
        <f t="shared" si="105"/>
        <v>No</v>
      </c>
    </row>
    <row r="6744" spans="1:18" x14ac:dyDescent="0.25">
      <c r="A6744" t="s">
        <v>10496</v>
      </c>
      <c r="B6744" t="s">
        <v>41</v>
      </c>
      <c r="C6744" t="s">
        <v>87</v>
      </c>
      <c r="D6744" s="11">
        <v>2003</v>
      </c>
      <c r="E6744" t="s">
        <v>9988</v>
      </c>
      <c r="F6744">
        <v>7.5</v>
      </c>
      <c r="G6744">
        <v>66000</v>
      </c>
      <c r="H6744" t="s">
        <v>8138</v>
      </c>
      <c r="I6744" t="s">
        <v>10495</v>
      </c>
      <c r="J6744" t="s">
        <v>9500</v>
      </c>
      <c r="K6744" t="s">
        <v>7</v>
      </c>
      <c r="L6744" s="7">
        <v>16500000</v>
      </c>
      <c r="M6744" s="7">
        <v>16763804</v>
      </c>
      <c r="N6744" t="s">
        <v>632</v>
      </c>
      <c r="O6744">
        <v>126</v>
      </c>
      <c r="P6744" s="8">
        <f>_xlfn.XLOOKUP(D6744,Consumer_Price_Index!A:A,Consumer_Price_Index!B:B)</f>
        <v>184</v>
      </c>
      <c r="Q6744" s="13">
        <f>IF(ISNUMBER(M6744), M6744*(Consumer_Price_Index!$B$45/(_xlfn.XLOOKUP('Working Data'!D4346,Consumer_Price_Index!A:A,Consumer_Price_Index!B:B))), "Missing")</f>
        <v>23724714.718067814</v>
      </c>
      <c r="R6744" t="str">
        <f t="shared" si="105"/>
        <v>Yes</v>
      </c>
    </row>
    <row r="6745" spans="1:18" x14ac:dyDescent="0.25">
      <c r="A6745" t="s">
        <v>821</v>
      </c>
      <c r="B6745" t="s">
        <v>101</v>
      </c>
      <c r="C6745" t="s">
        <v>73</v>
      </c>
      <c r="D6745" s="11">
        <v>2019</v>
      </c>
      <c r="E6745" t="s">
        <v>820</v>
      </c>
      <c r="F6745">
        <v>7.5</v>
      </c>
      <c r="G6745">
        <v>112000</v>
      </c>
      <c r="H6745" t="s">
        <v>819</v>
      </c>
      <c r="I6745" t="s">
        <v>819</v>
      </c>
      <c r="J6745" t="s">
        <v>818</v>
      </c>
      <c r="K6745" t="s">
        <v>7</v>
      </c>
      <c r="L6745" s="7">
        <v>129000000</v>
      </c>
      <c r="M6745" s="7">
        <v>525683457</v>
      </c>
      <c r="N6745" t="s">
        <v>652</v>
      </c>
      <c r="O6745">
        <v>104</v>
      </c>
      <c r="P6745" s="8">
        <f>_xlfn.XLOOKUP(D6745,Consumer_Price_Index!A:A,Consumer_Price_Index!B:B)</f>
        <v>255.7</v>
      </c>
      <c r="Q6745" s="13">
        <f>IF(ISNUMBER(M6745), M6745*(Consumer_Price_Index!$B$45/(_xlfn.XLOOKUP('Working Data'!D7511,Consumer_Price_Index!A:A,Consumer_Price_Index!B:B))), "Missing")</f>
        <v>1943880453.2512136</v>
      </c>
      <c r="R6745" t="str">
        <f t="shared" si="105"/>
        <v>Yes</v>
      </c>
    </row>
    <row r="6746" spans="1:18" x14ac:dyDescent="0.25">
      <c r="A6746" t="s">
        <v>6326</v>
      </c>
      <c r="B6746" t="s">
        <v>101</v>
      </c>
      <c r="C6746" t="s">
        <v>11</v>
      </c>
      <c r="D6746" s="11">
        <v>2011</v>
      </c>
      <c r="E6746" t="s">
        <v>6211</v>
      </c>
      <c r="F6746">
        <v>7.5</v>
      </c>
      <c r="G6746">
        <v>310000</v>
      </c>
      <c r="H6746" t="s">
        <v>1006</v>
      </c>
      <c r="I6746" t="s">
        <v>3126</v>
      </c>
      <c r="J6746" t="s">
        <v>6325</v>
      </c>
      <c r="K6746" t="s">
        <v>265</v>
      </c>
      <c r="L6746" s="7">
        <v>150000000</v>
      </c>
      <c r="M6746" s="7">
        <v>185770310</v>
      </c>
      <c r="N6746" t="s">
        <v>108</v>
      </c>
      <c r="O6746">
        <v>126</v>
      </c>
      <c r="P6746" s="8">
        <f>_xlfn.XLOOKUP(D6746,Consumer_Price_Index!A:A,Consumer_Price_Index!B:B)</f>
        <v>224.9</v>
      </c>
      <c r="Q6746" s="13">
        <f>IF(ISNUMBER(M6746), M6746*(Consumer_Price_Index!$B$45/(_xlfn.XLOOKUP('Working Data'!D5906,Consumer_Price_Index!A:A,Consumer_Price_Index!B:B))), "Missing")</f>
        <v>314642654.01334071</v>
      </c>
      <c r="R6746" t="str">
        <f t="shared" si="105"/>
        <v>Yes</v>
      </c>
    </row>
    <row r="6747" spans="1:18" x14ac:dyDescent="0.25">
      <c r="A6747" t="s">
        <v>7869</v>
      </c>
      <c r="B6747" t="s">
        <v>52</v>
      </c>
      <c r="C6747" t="s">
        <v>409</v>
      </c>
      <c r="D6747" s="11">
        <v>2008</v>
      </c>
      <c r="E6747" t="s">
        <v>7850</v>
      </c>
      <c r="F6747">
        <v>7.5</v>
      </c>
      <c r="G6747">
        <v>68000</v>
      </c>
      <c r="H6747" t="s">
        <v>1643</v>
      </c>
      <c r="I6747" t="s">
        <v>7868</v>
      </c>
      <c r="J6747" t="s">
        <v>7867</v>
      </c>
      <c r="K6747" t="s">
        <v>612</v>
      </c>
      <c r="M6747" s="7">
        <v>3185113</v>
      </c>
      <c r="N6747" t="s">
        <v>1466</v>
      </c>
      <c r="O6747">
        <v>96</v>
      </c>
      <c r="P6747" s="8">
        <f>_xlfn.XLOOKUP(D6747,Consumer_Price_Index!A:A,Consumer_Price_Index!B:B)</f>
        <v>215.3</v>
      </c>
      <c r="Q6747" s="13">
        <f>IF(ISNUMBER(M6747), M6747*(Consumer_Price_Index!$B$45/(_xlfn.XLOOKUP('Working Data'!D5340,Consumer_Price_Index!A:A,Consumer_Price_Index!B:B))), "Missing")</f>
        <v>5635911.3304297328</v>
      </c>
      <c r="R6747" t="str">
        <f t="shared" si="105"/>
        <v>No</v>
      </c>
    </row>
    <row r="6748" spans="1:18" x14ac:dyDescent="0.25">
      <c r="A6748" t="s">
        <v>16299</v>
      </c>
      <c r="B6748" t="s">
        <v>41</v>
      </c>
      <c r="C6748" t="s">
        <v>24</v>
      </c>
      <c r="D6748" s="11">
        <v>1992</v>
      </c>
      <c r="E6748" t="s">
        <v>16286</v>
      </c>
      <c r="F6748">
        <v>7.5</v>
      </c>
      <c r="G6748">
        <v>28000</v>
      </c>
      <c r="H6748" t="s">
        <v>2403</v>
      </c>
      <c r="I6748" t="s">
        <v>2403</v>
      </c>
      <c r="J6748" t="s">
        <v>2403</v>
      </c>
      <c r="K6748" t="s">
        <v>7</v>
      </c>
      <c r="L6748" s="7">
        <v>20000000</v>
      </c>
      <c r="M6748" s="7">
        <v>10555619</v>
      </c>
      <c r="N6748" t="s">
        <v>16298</v>
      </c>
      <c r="O6748">
        <v>108</v>
      </c>
      <c r="P6748" s="8">
        <f>_xlfn.XLOOKUP(D6748,Consumer_Price_Index!A:A,Consumer_Price_Index!B:B)</f>
        <v>140.30000000000001</v>
      </c>
      <c r="Q6748" s="13">
        <f>IF(ISNUMBER(M6748), M6748*(Consumer_Price_Index!$B$45/(_xlfn.XLOOKUP('Working Data'!D2163,Consumer_Price_Index!A:A,Consumer_Price_Index!B:B))), "Missing")</f>
        <v>35382806.482948288</v>
      </c>
      <c r="R6748" t="str">
        <f t="shared" si="105"/>
        <v>Yes</v>
      </c>
    </row>
    <row r="6749" spans="1:18" x14ac:dyDescent="0.25">
      <c r="A6749" t="s">
        <v>2648</v>
      </c>
      <c r="B6749" t="s">
        <v>41</v>
      </c>
      <c r="C6749" t="s">
        <v>409</v>
      </c>
      <c r="D6749" s="11">
        <v>2017</v>
      </c>
      <c r="E6749" t="s">
        <v>1385</v>
      </c>
      <c r="F6749">
        <v>7.5</v>
      </c>
      <c r="G6749">
        <v>193000</v>
      </c>
      <c r="H6749" t="s">
        <v>2647</v>
      </c>
      <c r="I6749" t="s">
        <v>2646</v>
      </c>
      <c r="J6749" t="s">
        <v>129</v>
      </c>
      <c r="K6749" t="s">
        <v>7</v>
      </c>
      <c r="L6749" s="7">
        <v>11000000</v>
      </c>
      <c r="M6749" s="7">
        <v>53939297</v>
      </c>
      <c r="N6749" t="s">
        <v>2645</v>
      </c>
      <c r="O6749">
        <v>119</v>
      </c>
      <c r="P6749" s="8">
        <f>_xlfn.XLOOKUP(D6749,Consumer_Price_Index!A:A,Consumer_Price_Index!B:B)</f>
        <v>245.1</v>
      </c>
      <c r="Q6749" s="13">
        <f>IF(ISNUMBER(M6749), M6749*(Consumer_Price_Index!$B$45/(_xlfn.XLOOKUP('Working Data'!D7079,Consumer_Price_Index!A:A,Consumer_Price_Index!B:B))), "Missing")</f>
        <v>110899485.80229419</v>
      </c>
      <c r="R6749" t="str">
        <f t="shared" si="105"/>
        <v>Yes</v>
      </c>
    </row>
    <row r="6750" spans="1:18" x14ac:dyDescent="0.25">
      <c r="A6750" t="s">
        <v>11195</v>
      </c>
      <c r="B6750" t="s">
        <v>101</v>
      </c>
      <c r="C6750" t="s">
        <v>73</v>
      </c>
      <c r="D6750" s="11">
        <v>2002</v>
      </c>
      <c r="E6750" t="s">
        <v>10780</v>
      </c>
      <c r="F6750">
        <v>7.5</v>
      </c>
      <c r="G6750">
        <v>452000</v>
      </c>
      <c r="H6750" t="s">
        <v>2904</v>
      </c>
      <c r="I6750" t="s">
        <v>3135</v>
      </c>
      <c r="J6750" t="s">
        <v>11194</v>
      </c>
      <c r="K6750" t="s">
        <v>7</v>
      </c>
      <c r="L6750" s="7">
        <v>59000000</v>
      </c>
      <c r="M6750" s="7">
        <v>383257136</v>
      </c>
      <c r="N6750" t="s">
        <v>890</v>
      </c>
      <c r="O6750">
        <v>81</v>
      </c>
      <c r="P6750" s="8">
        <f>_xlfn.XLOOKUP(D6750,Consumer_Price_Index!A:A,Consumer_Price_Index!B:B)</f>
        <v>179.9</v>
      </c>
      <c r="Q6750" s="13">
        <f>IF(ISNUMBER(M6750), M6750*(Consumer_Price_Index!$B$45/(_xlfn.XLOOKUP('Working Data'!D4074,Consumer_Price_Index!A:A,Consumer_Price_Index!B:B))), "Missing")</f>
        <v>493360580.22475708</v>
      </c>
      <c r="R6750" t="str">
        <f t="shared" si="105"/>
        <v>Yes</v>
      </c>
    </row>
    <row r="6751" spans="1:18" x14ac:dyDescent="0.25">
      <c r="A6751" t="s">
        <v>20740</v>
      </c>
      <c r="B6751" t="s">
        <v>101</v>
      </c>
      <c r="C6751" t="s">
        <v>34</v>
      </c>
      <c r="D6751" s="11">
        <v>1984</v>
      </c>
      <c r="E6751" t="s">
        <v>20739</v>
      </c>
      <c r="F6751">
        <v>7.5</v>
      </c>
      <c r="G6751">
        <v>459000</v>
      </c>
      <c r="H6751" t="s">
        <v>1949</v>
      </c>
      <c r="I6751" t="s">
        <v>19755</v>
      </c>
      <c r="J6751" t="s">
        <v>96</v>
      </c>
      <c r="K6751" t="s">
        <v>7</v>
      </c>
      <c r="L6751" s="7">
        <v>28000000</v>
      </c>
      <c r="M6751" s="7">
        <v>333107271</v>
      </c>
      <c r="N6751" t="s">
        <v>108</v>
      </c>
      <c r="O6751">
        <v>118</v>
      </c>
      <c r="P6751" s="8">
        <f>_xlfn.XLOOKUP(D6751,Consumer_Price_Index!A:A,Consumer_Price_Index!B:B)</f>
        <v>103.9</v>
      </c>
      <c r="Q6751" s="13">
        <f>IF(ISNUMBER(M6751), M6751*(Consumer_Price_Index!$B$45/(_xlfn.XLOOKUP('Working Data'!D483,Consumer_Price_Index!A:A,Consumer_Price_Index!B:B))), "Missing")</f>
        <v>684870347.32591093</v>
      </c>
      <c r="R6751" t="str">
        <f t="shared" si="105"/>
        <v>Yes</v>
      </c>
    </row>
    <row r="6752" spans="1:18" x14ac:dyDescent="0.25">
      <c r="A6752" t="s">
        <v>5064</v>
      </c>
      <c r="B6752" t="s">
        <v>41</v>
      </c>
      <c r="C6752" t="s">
        <v>24</v>
      </c>
      <c r="D6752" s="11">
        <v>2013</v>
      </c>
      <c r="E6752" t="s">
        <v>4243</v>
      </c>
      <c r="F6752">
        <v>7.5</v>
      </c>
      <c r="G6752">
        <v>144000</v>
      </c>
      <c r="H6752" t="s">
        <v>3181</v>
      </c>
      <c r="I6752" t="s">
        <v>2430</v>
      </c>
      <c r="J6752" t="s">
        <v>832</v>
      </c>
      <c r="K6752" t="s">
        <v>7</v>
      </c>
      <c r="L6752" s="7">
        <v>11000000</v>
      </c>
      <c r="M6752" s="7">
        <v>32960249</v>
      </c>
      <c r="N6752" t="s">
        <v>783</v>
      </c>
      <c r="O6752">
        <v>104</v>
      </c>
      <c r="P6752" s="8">
        <f>_xlfn.XLOOKUP(D6752,Consumer_Price_Index!A:A,Consumer_Price_Index!B:B)</f>
        <v>233</v>
      </c>
      <c r="Q6752" s="13">
        <f>IF(ISNUMBER(M6752), M6752*(Consumer_Price_Index!$B$45/(_xlfn.XLOOKUP('Working Data'!D6335,Consumer_Price_Index!A:A,Consumer_Price_Index!B:B))), "Missing")</f>
        <v>55825391.163424127</v>
      </c>
      <c r="R6752" t="str">
        <f t="shared" si="105"/>
        <v>Yes</v>
      </c>
    </row>
    <row r="6753" spans="1:18" x14ac:dyDescent="0.25">
      <c r="A6753" t="s">
        <v>15505</v>
      </c>
      <c r="B6753" t="s">
        <v>41</v>
      </c>
      <c r="C6753" t="s">
        <v>11</v>
      </c>
      <c r="D6753" s="11">
        <v>1994</v>
      </c>
      <c r="E6753" t="s">
        <v>15401</v>
      </c>
      <c r="F6753">
        <v>7.5</v>
      </c>
      <c r="G6753">
        <v>301000</v>
      </c>
      <c r="H6753" t="s">
        <v>1578</v>
      </c>
      <c r="I6753" t="s">
        <v>11128</v>
      </c>
      <c r="J6753" t="s">
        <v>878</v>
      </c>
      <c r="K6753" t="s">
        <v>7</v>
      </c>
      <c r="L6753" s="7">
        <v>60000000</v>
      </c>
      <c r="M6753" s="7">
        <v>223664608</v>
      </c>
      <c r="N6753" t="s">
        <v>14219</v>
      </c>
      <c r="O6753">
        <v>123</v>
      </c>
      <c r="P6753" s="8">
        <f>_xlfn.XLOOKUP(D6753,Consumer_Price_Index!A:A,Consumer_Price_Index!B:B)</f>
        <v>148.19999999999999</v>
      </c>
      <c r="Q6753" s="13">
        <f>IF(ISNUMBER(M6753), M6753*(Consumer_Price_Index!$B$45/(_xlfn.XLOOKUP('Working Data'!D2459,Consumer_Price_Index!A:A,Consumer_Price_Index!B:B))), "Missing")</f>
        <v>266525639.64646071</v>
      </c>
      <c r="R6753" t="str">
        <f t="shared" si="105"/>
        <v>Yes</v>
      </c>
    </row>
    <row r="6754" spans="1:18" x14ac:dyDescent="0.25">
      <c r="A6754" t="s">
        <v>6655</v>
      </c>
      <c r="B6754" t="s">
        <v>41</v>
      </c>
      <c r="C6754" t="s">
        <v>34</v>
      </c>
      <c r="D6754" s="11">
        <v>2010</v>
      </c>
      <c r="E6754" t="s">
        <v>6654</v>
      </c>
      <c r="F6754">
        <v>7.5</v>
      </c>
      <c r="G6754">
        <v>100000</v>
      </c>
      <c r="H6754" t="s">
        <v>660</v>
      </c>
      <c r="I6754" t="s">
        <v>3604</v>
      </c>
      <c r="J6754" t="s">
        <v>658</v>
      </c>
      <c r="K6754" t="s">
        <v>226</v>
      </c>
      <c r="M6754" s="7">
        <v>15089448</v>
      </c>
      <c r="N6754" t="s">
        <v>657</v>
      </c>
      <c r="O6754">
        <v>108</v>
      </c>
      <c r="P6754" s="8">
        <f>_xlfn.XLOOKUP(D6754,Consumer_Price_Index!A:A,Consumer_Price_Index!B:B)</f>
        <v>218.1</v>
      </c>
      <c r="Q6754" s="13">
        <f>IF(ISNUMBER(M6754), M6754*(Consumer_Price_Index!$B$45/(_xlfn.XLOOKUP('Working Data'!D5782,Consumer_Price_Index!A:A,Consumer_Price_Index!B:B))), "Missing")</f>
        <v>22179232.057887118</v>
      </c>
      <c r="R6754" t="str">
        <f t="shared" si="105"/>
        <v>No</v>
      </c>
    </row>
    <row r="6755" spans="1:18" x14ac:dyDescent="0.25">
      <c r="A6755" t="s">
        <v>15685</v>
      </c>
      <c r="B6755" t="s">
        <v>68</v>
      </c>
      <c r="C6755" t="s">
        <v>34</v>
      </c>
      <c r="D6755" s="11">
        <v>1993</v>
      </c>
      <c r="E6755" t="s">
        <v>11274</v>
      </c>
      <c r="F6755">
        <v>7.5</v>
      </c>
      <c r="G6755">
        <v>16000</v>
      </c>
      <c r="H6755" t="s">
        <v>15684</v>
      </c>
      <c r="I6755" t="s">
        <v>15683</v>
      </c>
      <c r="J6755" t="s">
        <v>15682</v>
      </c>
      <c r="K6755" t="s">
        <v>226</v>
      </c>
      <c r="L6755" s="7">
        <v>11000000</v>
      </c>
      <c r="M6755" s="7">
        <v>14694904</v>
      </c>
      <c r="N6755" t="s">
        <v>15681</v>
      </c>
      <c r="O6755">
        <v>85</v>
      </c>
      <c r="P6755" s="8">
        <f>_xlfn.XLOOKUP(D6755,Consumer_Price_Index!A:A,Consumer_Price_Index!B:B)</f>
        <v>144.5</v>
      </c>
      <c r="Q6755" s="13">
        <f>IF(ISNUMBER(M6755), M6755*(Consumer_Price_Index!$B$45/(_xlfn.XLOOKUP('Working Data'!D2396,Consumer_Price_Index!A:A,Consumer_Price_Index!B:B))), "Missing")</f>
        <v>19501468.853658535</v>
      </c>
      <c r="R6755" t="str">
        <f t="shared" si="105"/>
        <v>Yes</v>
      </c>
    </row>
    <row r="6756" spans="1:18" x14ac:dyDescent="0.25">
      <c r="A6756" t="s">
        <v>13969</v>
      </c>
      <c r="B6756" t="s">
        <v>41</v>
      </c>
      <c r="C6756" t="s">
        <v>87</v>
      </c>
      <c r="D6756" s="11">
        <v>1997</v>
      </c>
      <c r="E6756" t="s">
        <v>13586</v>
      </c>
      <c r="F6756">
        <v>7.5</v>
      </c>
      <c r="G6756">
        <v>325000</v>
      </c>
      <c r="H6756" t="s">
        <v>1092</v>
      </c>
      <c r="I6756" t="s">
        <v>1092</v>
      </c>
      <c r="J6756" t="s">
        <v>13968</v>
      </c>
      <c r="K6756" t="s">
        <v>7</v>
      </c>
      <c r="L6756" s="7">
        <v>12000000</v>
      </c>
      <c r="M6756" s="7">
        <v>39673807</v>
      </c>
      <c r="N6756" t="s">
        <v>3464</v>
      </c>
      <c r="O6756">
        <v>154</v>
      </c>
      <c r="P6756" s="8">
        <f>_xlfn.XLOOKUP(D6756,Consumer_Price_Index!A:A,Consumer_Price_Index!B:B)</f>
        <v>160.5</v>
      </c>
      <c r="Q6756" s="13">
        <f>IF(ISNUMBER(M6756), M6756*(Consumer_Price_Index!$B$45/(_xlfn.XLOOKUP('Working Data'!D3055,Consumer_Price_Index!A:A,Consumer_Price_Index!B:B))), "Missing")</f>
        <v>63994753.800423495</v>
      </c>
      <c r="R6756" t="str">
        <f t="shared" si="105"/>
        <v>Yes</v>
      </c>
    </row>
    <row r="6757" spans="1:18" x14ac:dyDescent="0.25">
      <c r="A6757" t="s">
        <v>17592</v>
      </c>
      <c r="B6757" t="s">
        <v>41</v>
      </c>
      <c r="C6757" t="s">
        <v>11</v>
      </c>
      <c r="D6757" s="11">
        <v>1990</v>
      </c>
      <c r="E6757" t="s">
        <v>17142</v>
      </c>
      <c r="F6757">
        <v>7.5</v>
      </c>
      <c r="G6757">
        <v>101000</v>
      </c>
      <c r="H6757" t="s">
        <v>11197</v>
      </c>
      <c r="I6757" t="s">
        <v>7384</v>
      </c>
      <c r="J6757" t="s">
        <v>10260</v>
      </c>
      <c r="K6757" t="s">
        <v>7</v>
      </c>
      <c r="L6757" s="7">
        <v>25000000</v>
      </c>
      <c r="M6757" s="7">
        <v>26118851</v>
      </c>
      <c r="N6757" t="s">
        <v>14645</v>
      </c>
      <c r="O6757">
        <v>113</v>
      </c>
      <c r="P6757" s="8">
        <f>_xlfn.XLOOKUP(D6757,Consumer_Price_Index!A:A,Consumer_Price_Index!B:B)</f>
        <v>130.69999999999999</v>
      </c>
      <c r="Q6757" s="13">
        <f>IF(ISNUMBER(M6757), M6757*(Consumer_Price_Index!$B$45/(_xlfn.XLOOKUP('Working Data'!D1667,Consumer_Price_Index!A:A,Consumer_Price_Index!B:B))), "Missing")</f>
        <v>46216108.592915215</v>
      </c>
      <c r="R6757" t="str">
        <f t="shared" si="105"/>
        <v>Yes</v>
      </c>
    </row>
    <row r="6758" spans="1:18" x14ac:dyDescent="0.25">
      <c r="A6758" t="s">
        <v>17817</v>
      </c>
      <c r="B6758" t="s">
        <v>41</v>
      </c>
      <c r="C6758" t="s">
        <v>11</v>
      </c>
      <c r="D6758" s="11">
        <v>1989</v>
      </c>
      <c r="E6758" t="s">
        <v>17374</v>
      </c>
      <c r="F6758">
        <v>7.5</v>
      </c>
      <c r="G6758">
        <v>6800</v>
      </c>
      <c r="H6758" t="s">
        <v>10184</v>
      </c>
      <c r="I6758" t="s">
        <v>10184</v>
      </c>
      <c r="J6758" t="s">
        <v>13675</v>
      </c>
      <c r="K6758" t="s">
        <v>95</v>
      </c>
      <c r="M6758" s="7">
        <v>1601612</v>
      </c>
      <c r="N6758" t="s">
        <v>4985</v>
      </c>
      <c r="O6758">
        <v>120</v>
      </c>
      <c r="P6758" s="8">
        <f>_xlfn.XLOOKUP(D6758,Consumer_Price_Index!A:A,Consumer_Price_Index!B:B)</f>
        <v>124</v>
      </c>
      <c r="Q6758" s="13">
        <f>IF(ISNUMBER(M6758), M6758*(Consumer_Price_Index!$B$45/(_xlfn.XLOOKUP('Working Data'!D1597,Consumer_Price_Index!A:A,Consumer_Price_Index!B:B))), "Missing")</f>
        <v>2061728.6708914237</v>
      </c>
      <c r="R6758" t="str">
        <f t="shared" si="105"/>
        <v>No</v>
      </c>
    </row>
    <row r="6759" spans="1:18" x14ac:dyDescent="0.25">
      <c r="A6759" t="s">
        <v>6011</v>
      </c>
      <c r="B6759" t="s">
        <v>41</v>
      </c>
      <c r="C6759" t="s">
        <v>34</v>
      </c>
      <c r="D6759" s="11">
        <v>2011</v>
      </c>
      <c r="E6759" t="s">
        <v>6010</v>
      </c>
      <c r="F6759">
        <v>7.5</v>
      </c>
      <c r="G6759">
        <v>99000</v>
      </c>
      <c r="H6759" t="s">
        <v>3387</v>
      </c>
      <c r="I6759" t="s">
        <v>6009</v>
      </c>
      <c r="J6759" t="s">
        <v>6008</v>
      </c>
      <c r="K6759" t="s">
        <v>1118</v>
      </c>
      <c r="M6759" s="7">
        <v>18962444</v>
      </c>
      <c r="N6759" t="s">
        <v>6007</v>
      </c>
      <c r="O6759">
        <v>96</v>
      </c>
      <c r="P6759" s="8">
        <f>_xlfn.XLOOKUP(D6759,Consumer_Price_Index!A:A,Consumer_Price_Index!B:B)</f>
        <v>224.9</v>
      </c>
      <c r="Q6759" s="13">
        <f>IF(ISNUMBER(M6759), M6759*(Consumer_Price_Index!$B$45/(_xlfn.XLOOKUP('Working Data'!D6010,Consumer_Price_Index!A:A,Consumer_Price_Index!B:B))), "Missing")</f>
        <v>24379142.138396624</v>
      </c>
      <c r="R6759" t="str">
        <f t="shared" si="105"/>
        <v>No</v>
      </c>
    </row>
    <row r="6760" spans="1:18" x14ac:dyDescent="0.25">
      <c r="A6760" t="s">
        <v>2684</v>
      </c>
      <c r="B6760" t="s">
        <v>41</v>
      </c>
      <c r="C6760" t="s">
        <v>34</v>
      </c>
      <c r="D6760" s="11">
        <v>2017</v>
      </c>
      <c r="E6760" t="s">
        <v>2510</v>
      </c>
      <c r="F6760">
        <v>7.5</v>
      </c>
      <c r="G6760">
        <v>385000</v>
      </c>
      <c r="H6760" t="s">
        <v>1058</v>
      </c>
      <c r="I6760" t="s">
        <v>1057</v>
      </c>
      <c r="J6760" t="s">
        <v>1056</v>
      </c>
      <c r="K6760" t="s">
        <v>7</v>
      </c>
      <c r="L6760" s="7">
        <v>40000000</v>
      </c>
      <c r="M6760" s="7">
        <v>171547802</v>
      </c>
      <c r="N6760" t="s">
        <v>856</v>
      </c>
      <c r="O6760">
        <v>122</v>
      </c>
      <c r="P6760" s="8">
        <f>_xlfn.XLOOKUP(D6760,Consumer_Price_Index!A:A,Consumer_Price_Index!B:B)</f>
        <v>245.1</v>
      </c>
      <c r="Q6760" s="13">
        <f>IF(ISNUMBER(M6760), M6760*(Consumer_Price_Index!$B$45/(_xlfn.XLOOKUP('Working Data'!D7066,Consumer_Price_Index!A:A,Consumer_Price_Index!B:B))), "Missing")</f>
        <v>325673615.38566977</v>
      </c>
      <c r="R6760" t="str">
        <f t="shared" si="105"/>
        <v>Yes</v>
      </c>
    </row>
    <row r="6761" spans="1:18" x14ac:dyDescent="0.25">
      <c r="A6761" t="s">
        <v>9536</v>
      </c>
      <c r="B6761" t="s">
        <v>41</v>
      </c>
      <c r="C6761" t="s">
        <v>24</v>
      </c>
      <c r="D6761" s="11">
        <v>2005</v>
      </c>
      <c r="E6761" t="s">
        <v>9535</v>
      </c>
      <c r="F6761">
        <v>7.5</v>
      </c>
      <c r="G6761">
        <v>219000</v>
      </c>
      <c r="H6761" t="s">
        <v>1919</v>
      </c>
      <c r="I6761" t="s">
        <v>9534</v>
      </c>
      <c r="J6761" t="s">
        <v>104</v>
      </c>
      <c r="K6761" t="s">
        <v>7</v>
      </c>
      <c r="L6761" s="7">
        <v>15000000</v>
      </c>
      <c r="M6761" s="7">
        <v>15785148</v>
      </c>
      <c r="N6761" t="s">
        <v>138</v>
      </c>
      <c r="O6761">
        <v>103</v>
      </c>
      <c r="P6761" s="8">
        <f>_xlfn.XLOOKUP(D6761,Consumer_Price_Index!A:A,Consumer_Price_Index!B:B)</f>
        <v>195.3</v>
      </c>
      <c r="Q6761" s="13">
        <f>IF(ISNUMBER(M6761), M6761*(Consumer_Price_Index!$B$45/(_xlfn.XLOOKUP('Working Data'!D4685,Consumer_Price_Index!A:A,Consumer_Price_Index!B:B))), "Missing")</f>
        <v>23201807.021707669</v>
      </c>
      <c r="R6761" t="str">
        <f t="shared" si="105"/>
        <v>Yes</v>
      </c>
    </row>
    <row r="6762" spans="1:18" x14ac:dyDescent="0.25">
      <c r="A6762" t="s">
        <v>14652</v>
      </c>
      <c r="B6762" t="s">
        <v>52</v>
      </c>
      <c r="C6762" t="s">
        <v>87</v>
      </c>
      <c r="D6762" s="11">
        <v>1995</v>
      </c>
      <c r="E6762" t="s">
        <v>14116</v>
      </c>
      <c r="F6762">
        <v>7.5</v>
      </c>
      <c r="G6762">
        <v>11000</v>
      </c>
      <c r="H6762" t="s">
        <v>11196</v>
      </c>
      <c r="I6762" t="s">
        <v>14651</v>
      </c>
      <c r="J6762" t="s">
        <v>1576</v>
      </c>
      <c r="K6762" t="s">
        <v>562</v>
      </c>
      <c r="M6762" s="7">
        <v>873196</v>
      </c>
      <c r="N6762" t="s">
        <v>561</v>
      </c>
      <c r="O6762">
        <v>112</v>
      </c>
      <c r="P6762" s="8">
        <f>_xlfn.XLOOKUP(D6762,Consumer_Price_Index!A:A,Consumer_Price_Index!B:B)</f>
        <v>152.4</v>
      </c>
      <c r="Q6762" s="13">
        <f>IF(ISNUMBER(M6762), M6762*(Consumer_Price_Index!$B$45/(_xlfn.XLOOKUP('Working Data'!D2799,Consumer_Price_Index!A:A,Consumer_Price_Index!B:B))), "Missing")</f>
        <v>1408485.0248808891</v>
      </c>
      <c r="R6762" t="str">
        <f t="shared" si="105"/>
        <v>No</v>
      </c>
    </row>
    <row r="6763" spans="1:18" x14ac:dyDescent="0.25">
      <c r="A6763" t="s">
        <v>12337</v>
      </c>
      <c r="B6763" t="s">
        <v>41</v>
      </c>
      <c r="C6763" t="s">
        <v>24</v>
      </c>
      <c r="D6763" s="11">
        <v>1999</v>
      </c>
      <c r="E6763" t="s">
        <v>12336</v>
      </c>
      <c r="F6763">
        <v>7.5</v>
      </c>
      <c r="G6763">
        <v>13000</v>
      </c>
      <c r="H6763" t="s">
        <v>12335</v>
      </c>
      <c r="I6763" t="s">
        <v>12334</v>
      </c>
      <c r="J6763" t="s">
        <v>12333</v>
      </c>
      <c r="K6763" t="s">
        <v>562</v>
      </c>
      <c r="N6763" t="s">
        <v>561</v>
      </c>
      <c r="O6763">
        <v>90</v>
      </c>
      <c r="P6763" s="8">
        <f>_xlfn.XLOOKUP(D6763,Consumer_Price_Index!A:A,Consumer_Price_Index!B:B)</f>
        <v>166.6</v>
      </c>
      <c r="Q6763" s="13" t="str">
        <f>IF(ISNUMBER(M6763), M6763*(Consumer_Price_Index!$B$45/(_xlfn.XLOOKUP('Working Data'!D3643,Consumer_Price_Index!A:A,Consumer_Price_Index!B:B))), "Missing")</f>
        <v>Missing</v>
      </c>
      <c r="R6763" t="str">
        <f t="shared" si="105"/>
        <v>No</v>
      </c>
    </row>
    <row r="6764" spans="1:18" x14ac:dyDescent="0.25">
      <c r="A6764" t="s">
        <v>16136</v>
      </c>
      <c r="B6764" t="s">
        <v>52</v>
      </c>
      <c r="C6764" t="s">
        <v>24</v>
      </c>
      <c r="D6764" s="11">
        <v>1992</v>
      </c>
      <c r="E6764" t="s">
        <v>15610</v>
      </c>
      <c r="F6764">
        <v>7.5</v>
      </c>
      <c r="G6764">
        <v>6700</v>
      </c>
      <c r="H6764" t="s">
        <v>16135</v>
      </c>
      <c r="I6764" t="s">
        <v>16135</v>
      </c>
      <c r="J6764" t="s">
        <v>16134</v>
      </c>
      <c r="K6764" t="s">
        <v>95</v>
      </c>
      <c r="M6764" s="7">
        <v>611703</v>
      </c>
      <c r="N6764" t="s">
        <v>16133</v>
      </c>
      <c r="O6764">
        <v>107</v>
      </c>
      <c r="P6764" s="8">
        <f>_xlfn.XLOOKUP(D6764,Consumer_Price_Index!A:A,Consumer_Price_Index!B:B)</f>
        <v>140.30000000000001</v>
      </c>
      <c r="Q6764" s="13">
        <f>IF(ISNUMBER(M6764), M6764*(Consumer_Price_Index!$B$45/(_xlfn.XLOOKUP('Working Data'!D2217,Consumer_Price_Index!A:A,Consumer_Price_Index!B:B))), "Missing")</f>
        <v>1223004.6200787402</v>
      </c>
      <c r="R6764" t="str">
        <f t="shared" si="105"/>
        <v>No</v>
      </c>
    </row>
    <row r="6765" spans="1:18" x14ac:dyDescent="0.25">
      <c r="A6765" t="s">
        <v>13582</v>
      </c>
      <c r="B6765" t="s">
        <v>41</v>
      </c>
      <c r="C6765" t="s">
        <v>11</v>
      </c>
      <c r="D6765" s="11">
        <v>1997</v>
      </c>
      <c r="E6765" t="s">
        <v>13194</v>
      </c>
      <c r="F6765">
        <v>7.5</v>
      </c>
      <c r="G6765">
        <v>7700</v>
      </c>
      <c r="H6765" t="s">
        <v>9693</v>
      </c>
      <c r="I6765" t="s">
        <v>13581</v>
      </c>
      <c r="J6765" t="s">
        <v>3701</v>
      </c>
      <c r="K6765" t="s">
        <v>265</v>
      </c>
      <c r="L6765" s="7">
        <v>8000000</v>
      </c>
      <c r="M6765" s="7">
        <v>106404</v>
      </c>
      <c r="N6765" t="s">
        <v>13580</v>
      </c>
      <c r="O6765">
        <v>101</v>
      </c>
      <c r="P6765" s="8">
        <f>_xlfn.XLOOKUP(D6765,Consumer_Price_Index!A:A,Consumer_Price_Index!B:B)</f>
        <v>160.5</v>
      </c>
      <c r="Q6765" s="13">
        <f>IF(ISNUMBER(M6765), M6765*(Consumer_Price_Index!$B$45/(_xlfn.XLOOKUP('Working Data'!D3208,Consumer_Price_Index!A:A,Consumer_Price_Index!B:B))), "Missing")</f>
        <v>135088.745</v>
      </c>
      <c r="R6765" t="str">
        <f t="shared" si="105"/>
        <v>Yes</v>
      </c>
    </row>
    <row r="6766" spans="1:18" x14ac:dyDescent="0.25">
      <c r="A6766" t="s">
        <v>14976</v>
      </c>
      <c r="B6766" t="s">
        <v>41</v>
      </c>
      <c r="C6766" t="s">
        <v>11</v>
      </c>
      <c r="D6766" s="11">
        <v>1995</v>
      </c>
      <c r="E6766" t="s">
        <v>14391</v>
      </c>
      <c r="F6766">
        <v>7.5</v>
      </c>
      <c r="G6766">
        <v>117000</v>
      </c>
      <c r="H6766" t="s">
        <v>10453</v>
      </c>
      <c r="I6766" t="s">
        <v>10460</v>
      </c>
      <c r="J6766" t="s">
        <v>1848</v>
      </c>
      <c r="K6766" t="s">
        <v>7</v>
      </c>
      <c r="L6766" s="7">
        <v>3600000</v>
      </c>
      <c r="M6766" s="7">
        <v>32029928</v>
      </c>
      <c r="N6766" t="s">
        <v>14975</v>
      </c>
      <c r="O6766">
        <v>111</v>
      </c>
      <c r="P6766" s="8">
        <f>_xlfn.XLOOKUP(D6766,Consumer_Price_Index!A:A,Consumer_Price_Index!B:B)</f>
        <v>152.4</v>
      </c>
      <c r="Q6766" s="13">
        <f>IF(ISNUMBER(M6766), M6766*(Consumer_Price_Index!$B$45/(_xlfn.XLOOKUP('Working Data'!D2662,Consumer_Price_Index!A:A,Consumer_Price_Index!B:B))), "Missing")</f>
        <v>58580546.588235296</v>
      </c>
      <c r="R6766" t="str">
        <f t="shared" si="105"/>
        <v>Yes</v>
      </c>
    </row>
    <row r="6767" spans="1:18" x14ac:dyDescent="0.25">
      <c r="A6767" t="s">
        <v>15511</v>
      </c>
      <c r="B6767" t="s">
        <v>41</v>
      </c>
      <c r="C6767" t="s">
        <v>11</v>
      </c>
      <c r="D6767" s="11">
        <v>1994</v>
      </c>
      <c r="E6767" t="s">
        <v>14543</v>
      </c>
      <c r="F6767">
        <v>7.5</v>
      </c>
      <c r="G6767">
        <v>154000</v>
      </c>
      <c r="H6767" t="s">
        <v>1561</v>
      </c>
      <c r="I6767" t="s">
        <v>15510</v>
      </c>
      <c r="J6767" t="s">
        <v>878</v>
      </c>
      <c r="K6767" t="s">
        <v>7</v>
      </c>
      <c r="L6767" s="7">
        <v>30000000</v>
      </c>
      <c r="M6767" s="7">
        <v>160638883</v>
      </c>
      <c r="N6767" t="s">
        <v>2694</v>
      </c>
      <c r="O6767">
        <v>133</v>
      </c>
      <c r="P6767" s="8">
        <f>_xlfn.XLOOKUP(D6767,Consumer_Price_Index!A:A,Consumer_Price_Index!B:B)</f>
        <v>148.19999999999999</v>
      </c>
      <c r="Q6767" s="13">
        <f>IF(ISNUMBER(M6767), M6767*(Consumer_Price_Index!$B$45/(_xlfn.XLOOKUP('Working Data'!D2456,Consumer_Price_Index!A:A,Consumer_Price_Index!B:B))), "Missing")</f>
        <v>321172359.90879261</v>
      </c>
      <c r="R6767" t="str">
        <f t="shared" si="105"/>
        <v>Yes</v>
      </c>
    </row>
    <row r="6768" spans="1:18" x14ac:dyDescent="0.25">
      <c r="A6768" t="s">
        <v>11556</v>
      </c>
      <c r="B6768" t="s">
        <v>41</v>
      </c>
      <c r="C6768" t="s">
        <v>11</v>
      </c>
      <c r="D6768" s="11">
        <v>2001</v>
      </c>
      <c r="E6768" t="s">
        <v>11555</v>
      </c>
      <c r="F6768">
        <v>7.5</v>
      </c>
      <c r="G6768">
        <v>43000</v>
      </c>
      <c r="H6768" t="s">
        <v>11554</v>
      </c>
      <c r="I6768" t="s">
        <v>4280</v>
      </c>
      <c r="J6768" t="s">
        <v>6522</v>
      </c>
      <c r="K6768" t="s">
        <v>7</v>
      </c>
      <c r="L6768" s="7">
        <v>27000000</v>
      </c>
      <c r="M6768" s="7">
        <v>23903791</v>
      </c>
      <c r="N6768" t="s">
        <v>11553</v>
      </c>
      <c r="O6768">
        <v>125</v>
      </c>
      <c r="P6768" s="8">
        <f>_xlfn.XLOOKUP(D6768,Consumer_Price_Index!A:A,Consumer_Price_Index!B:B)</f>
        <v>177.1</v>
      </c>
      <c r="Q6768" s="13">
        <f>IF(ISNUMBER(M6768), M6768*(Consumer_Price_Index!$B$45/(_xlfn.XLOOKUP('Working Data'!D3945,Consumer_Price_Index!A:A,Consumer_Price_Index!B:B))), "Missing")</f>
        <v>38557359.01376389</v>
      </c>
      <c r="R6768" t="str">
        <f t="shared" si="105"/>
        <v>Yes</v>
      </c>
    </row>
    <row r="6769" spans="1:18" x14ac:dyDescent="0.25">
      <c r="A6769" t="s">
        <v>17399</v>
      </c>
      <c r="B6769" t="s">
        <v>41</v>
      </c>
      <c r="C6769" t="s">
        <v>24</v>
      </c>
      <c r="D6769" s="11">
        <v>1990</v>
      </c>
      <c r="E6769" t="s">
        <v>17398</v>
      </c>
      <c r="F6769">
        <v>7.5</v>
      </c>
      <c r="G6769">
        <v>9500</v>
      </c>
      <c r="H6769" t="s">
        <v>7630</v>
      </c>
      <c r="I6769" t="s">
        <v>7630</v>
      </c>
      <c r="J6769" t="s">
        <v>17397</v>
      </c>
      <c r="K6769" t="s">
        <v>265</v>
      </c>
      <c r="M6769" s="7">
        <v>1516414</v>
      </c>
      <c r="N6769" t="s">
        <v>14637</v>
      </c>
      <c r="O6769">
        <v>103</v>
      </c>
      <c r="P6769" s="8">
        <f>_xlfn.XLOOKUP(D6769,Consumer_Price_Index!A:A,Consumer_Price_Index!B:B)</f>
        <v>130.69999999999999</v>
      </c>
      <c r="Q6769" s="13">
        <f>IF(ISNUMBER(M6769), M6769*(Consumer_Price_Index!$B$45/(_xlfn.XLOOKUP('Working Data'!D1755,Consumer_Price_Index!A:A,Consumer_Price_Index!B:B))), "Missing")</f>
        <v>2054474.6367274341</v>
      </c>
      <c r="R6769" t="str">
        <f t="shared" si="105"/>
        <v>No</v>
      </c>
    </row>
    <row r="6770" spans="1:18" x14ac:dyDescent="0.25">
      <c r="A6770" t="s">
        <v>9074</v>
      </c>
      <c r="B6770" t="s">
        <v>41</v>
      </c>
      <c r="C6770" t="s">
        <v>11</v>
      </c>
      <c r="D6770" s="11">
        <v>2006</v>
      </c>
      <c r="E6770" t="s">
        <v>8428</v>
      </c>
      <c r="F6770">
        <v>7.5</v>
      </c>
      <c r="G6770">
        <v>107000</v>
      </c>
      <c r="H6770" t="s">
        <v>9073</v>
      </c>
      <c r="I6770" t="s">
        <v>9073</v>
      </c>
      <c r="J6770" t="s">
        <v>2366</v>
      </c>
      <c r="K6770" t="s">
        <v>7</v>
      </c>
      <c r="L6770" s="7">
        <v>26000000</v>
      </c>
      <c r="M6770" s="7">
        <v>14821658</v>
      </c>
      <c r="N6770" t="s">
        <v>666</v>
      </c>
      <c r="O6770">
        <v>137</v>
      </c>
      <c r="P6770" s="8">
        <f>_xlfn.XLOOKUP(D6770,Consumer_Price_Index!A:A,Consumer_Price_Index!B:B)</f>
        <v>201.6</v>
      </c>
      <c r="Q6770" s="13">
        <f>IF(ISNUMBER(M6770), M6770*(Consumer_Price_Index!$B$45/(_xlfn.XLOOKUP('Working Data'!D4858,Consumer_Price_Index!A:A,Consumer_Price_Index!B:B))), "Missing")</f>
        <v>38175479.227387995</v>
      </c>
      <c r="R6770" t="str">
        <f t="shared" si="105"/>
        <v>Yes</v>
      </c>
    </row>
    <row r="6771" spans="1:18" x14ac:dyDescent="0.25">
      <c r="A6771" t="s">
        <v>9132</v>
      </c>
      <c r="B6771" t="s">
        <v>101</v>
      </c>
      <c r="C6771" t="s">
        <v>24</v>
      </c>
      <c r="D6771" s="11">
        <v>2005</v>
      </c>
      <c r="E6771" t="s">
        <v>9131</v>
      </c>
      <c r="F6771">
        <v>7.5</v>
      </c>
      <c r="G6771">
        <v>23000</v>
      </c>
      <c r="H6771" t="s">
        <v>9130</v>
      </c>
      <c r="I6771" t="s">
        <v>7781</v>
      </c>
      <c r="J6771" t="s">
        <v>5758</v>
      </c>
      <c r="K6771" t="s">
        <v>7</v>
      </c>
      <c r="M6771" s="7">
        <v>1254005</v>
      </c>
      <c r="N6771" t="s">
        <v>877</v>
      </c>
      <c r="O6771">
        <v>90</v>
      </c>
      <c r="P6771" s="8">
        <f>_xlfn.XLOOKUP(D6771,Consumer_Price_Index!A:A,Consumer_Price_Index!B:B)</f>
        <v>195.3</v>
      </c>
      <c r="Q6771" s="13">
        <f>IF(ISNUMBER(M6771), M6771*(Consumer_Price_Index!$B$45/(_xlfn.XLOOKUP('Working Data'!D4835,Consumer_Price_Index!A:A,Consumer_Price_Index!B:B))), "Missing")</f>
        <v>2022738.61037586</v>
      </c>
      <c r="R6771" t="str">
        <f t="shared" si="105"/>
        <v>No</v>
      </c>
    </row>
    <row r="6772" spans="1:18" x14ac:dyDescent="0.25">
      <c r="A6772" t="s">
        <v>14812</v>
      </c>
      <c r="B6772" t="s">
        <v>41</v>
      </c>
      <c r="C6772" t="s">
        <v>24</v>
      </c>
      <c r="D6772" s="11">
        <v>1995</v>
      </c>
      <c r="E6772" t="s">
        <v>14558</v>
      </c>
      <c r="F6772">
        <v>7.5</v>
      </c>
      <c r="G6772">
        <v>17000</v>
      </c>
      <c r="H6772" t="s">
        <v>13509</v>
      </c>
      <c r="I6772" t="s">
        <v>13509</v>
      </c>
      <c r="J6772" t="s">
        <v>2576</v>
      </c>
      <c r="K6772" t="s">
        <v>7</v>
      </c>
      <c r="L6772" s="7">
        <v>500000</v>
      </c>
      <c r="M6772" s="7">
        <v>1111790</v>
      </c>
      <c r="N6772" t="s">
        <v>14811</v>
      </c>
      <c r="O6772">
        <v>90</v>
      </c>
      <c r="P6772" s="8">
        <f>_xlfn.XLOOKUP(D6772,Consumer_Price_Index!A:A,Consumer_Price_Index!B:B)</f>
        <v>152.4</v>
      </c>
      <c r="Q6772" s="13">
        <f>IF(ISNUMBER(M6772), M6772*(Consumer_Price_Index!$B$45/(_xlfn.XLOOKUP('Working Data'!D2739,Consumer_Price_Index!A:A,Consumer_Price_Index!B:B))), "Missing")</f>
        <v>2033387.8331332533</v>
      </c>
      <c r="R6772" t="str">
        <f t="shared" si="105"/>
        <v>Yes</v>
      </c>
    </row>
    <row r="6773" spans="1:18" x14ac:dyDescent="0.25">
      <c r="A6773" t="s">
        <v>5163</v>
      </c>
      <c r="B6773" t="s">
        <v>41</v>
      </c>
      <c r="C6773" t="s">
        <v>34</v>
      </c>
      <c r="D6773" s="11">
        <v>2013</v>
      </c>
      <c r="E6773" t="s">
        <v>4243</v>
      </c>
      <c r="F6773">
        <v>7.5</v>
      </c>
      <c r="G6773">
        <v>272000</v>
      </c>
      <c r="H6773" t="s">
        <v>1710</v>
      </c>
      <c r="I6773" t="s">
        <v>1710</v>
      </c>
      <c r="J6773" t="s">
        <v>1708</v>
      </c>
      <c r="K6773" t="s">
        <v>7</v>
      </c>
      <c r="L6773" s="7">
        <v>40000000</v>
      </c>
      <c r="M6773" s="7">
        <v>154802912</v>
      </c>
      <c r="N6773" t="s">
        <v>5162</v>
      </c>
      <c r="O6773">
        <v>121</v>
      </c>
      <c r="P6773" s="8">
        <f>_xlfn.XLOOKUP(D6773,Consumer_Price_Index!A:A,Consumer_Price_Index!B:B)</f>
        <v>233</v>
      </c>
      <c r="Q6773" s="13">
        <f>IF(ISNUMBER(M6773), M6773*(Consumer_Price_Index!$B$45/(_xlfn.XLOOKUP('Working Data'!D6296,Consumer_Price_Index!A:A,Consumer_Price_Index!B:B))), "Missing")</f>
        <v>196535197.02666667</v>
      </c>
      <c r="R6773" t="str">
        <f t="shared" si="105"/>
        <v>Yes</v>
      </c>
    </row>
    <row r="6774" spans="1:18" x14ac:dyDescent="0.25">
      <c r="A6774" t="s">
        <v>8460</v>
      </c>
      <c r="B6774" t="s">
        <v>5244</v>
      </c>
      <c r="C6774" t="s">
        <v>11</v>
      </c>
      <c r="D6774" s="11">
        <v>2007</v>
      </c>
      <c r="E6774" t="s">
        <v>8117</v>
      </c>
      <c r="F6774">
        <v>7.5</v>
      </c>
      <c r="G6774">
        <v>38000</v>
      </c>
      <c r="H6774" t="s">
        <v>967</v>
      </c>
      <c r="I6774" t="s">
        <v>8459</v>
      </c>
      <c r="J6774" t="s">
        <v>4872</v>
      </c>
      <c r="K6774" t="s">
        <v>8458</v>
      </c>
      <c r="L6774" s="7">
        <v>15000000</v>
      </c>
      <c r="M6774" s="7">
        <v>67091915</v>
      </c>
      <c r="N6774" t="s">
        <v>8457</v>
      </c>
      <c r="O6774">
        <v>157</v>
      </c>
      <c r="P6774" s="8">
        <f>_xlfn.XLOOKUP(D6774,Consumer_Price_Index!A:A,Consumer_Price_Index!B:B)</f>
        <v>207.3</v>
      </c>
      <c r="Q6774" s="13">
        <f>IF(ISNUMBER(M6774), M6774*(Consumer_Price_Index!$B$45/(_xlfn.XLOOKUP('Working Data'!D5114,Consumer_Price_Index!A:A,Consumer_Price_Index!B:B))), "Missing")</f>
        <v>127370133.95950155</v>
      </c>
      <c r="R6774" t="str">
        <f t="shared" si="105"/>
        <v>Yes</v>
      </c>
    </row>
    <row r="6775" spans="1:18" x14ac:dyDescent="0.25">
      <c r="A6775" t="s">
        <v>12316</v>
      </c>
      <c r="B6775" t="s">
        <v>41</v>
      </c>
      <c r="C6775" t="s">
        <v>24</v>
      </c>
      <c r="D6775" s="11">
        <v>2000</v>
      </c>
      <c r="E6775" t="s">
        <v>11324</v>
      </c>
      <c r="F6775">
        <v>7.5</v>
      </c>
      <c r="G6775">
        <v>94000</v>
      </c>
      <c r="H6775" t="s">
        <v>4997</v>
      </c>
      <c r="I6775" t="s">
        <v>4997</v>
      </c>
      <c r="J6775" t="s">
        <v>11225</v>
      </c>
      <c r="K6775" t="s">
        <v>300</v>
      </c>
      <c r="M6775" s="7">
        <v>14493284</v>
      </c>
      <c r="N6775" t="s">
        <v>5566</v>
      </c>
      <c r="O6775">
        <v>108</v>
      </c>
      <c r="P6775" s="8">
        <f>_xlfn.XLOOKUP(D6775,Consumer_Price_Index!A:A,Consumer_Price_Index!B:B)</f>
        <v>172.2</v>
      </c>
      <c r="Q6775" s="13">
        <f>IF(ISNUMBER(M6775), M6775*(Consumer_Price_Index!$B$45/(_xlfn.XLOOKUP('Working Data'!D3651,Consumer_Price_Index!A:A,Consumer_Price_Index!B:B))), "Missing")</f>
        <v>26507224.698679473</v>
      </c>
      <c r="R6775" t="str">
        <f t="shared" si="105"/>
        <v>No</v>
      </c>
    </row>
    <row r="6776" spans="1:18" x14ac:dyDescent="0.25">
      <c r="A6776" t="s">
        <v>16446</v>
      </c>
      <c r="B6776" t="s">
        <v>5244</v>
      </c>
      <c r="C6776" t="s">
        <v>24</v>
      </c>
      <c r="D6776" s="11">
        <v>1992</v>
      </c>
      <c r="E6776" t="s">
        <v>15798</v>
      </c>
      <c r="F6776">
        <v>7.5</v>
      </c>
      <c r="G6776">
        <v>37000</v>
      </c>
      <c r="H6776" t="s">
        <v>16445</v>
      </c>
      <c r="I6776" t="s">
        <v>16445</v>
      </c>
      <c r="J6776" t="s">
        <v>16444</v>
      </c>
      <c r="K6776" t="s">
        <v>4192</v>
      </c>
      <c r="M6776" s="7">
        <v>205569</v>
      </c>
      <c r="N6776" t="s">
        <v>16443</v>
      </c>
      <c r="O6776">
        <v>95</v>
      </c>
      <c r="P6776" s="8">
        <f>_xlfn.XLOOKUP(D6776,Consumer_Price_Index!A:A,Consumer_Price_Index!B:B)</f>
        <v>140.30000000000001</v>
      </c>
      <c r="Q6776" s="13">
        <f>IF(ISNUMBER(M6776), M6776*(Consumer_Price_Index!$B$45/(_xlfn.XLOOKUP('Working Data'!D2107,Consumer_Price_Index!A:A,Consumer_Price_Index!B:B))), "Missing")</f>
        <v>320721.32258064515</v>
      </c>
      <c r="R6776" t="str">
        <f t="shared" si="105"/>
        <v>No</v>
      </c>
    </row>
    <row r="6777" spans="1:18" x14ac:dyDescent="0.25">
      <c r="A6777" t="s">
        <v>16801</v>
      </c>
      <c r="B6777" t="s">
        <v>41</v>
      </c>
      <c r="C6777" t="s">
        <v>24</v>
      </c>
      <c r="D6777" s="11">
        <v>1991</v>
      </c>
      <c r="E6777" t="s">
        <v>16800</v>
      </c>
      <c r="F6777">
        <v>7.5</v>
      </c>
      <c r="G6777">
        <v>14000</v>
      </c>
      <c r="H6777" t="s">
        <v>16799</v>
      </c>
      <c r="I6777" t="s">
        <v>16798</v>
      </c>
      <c r="J6777" t="s">
        <v>16797</v>
      </c>
      <c r="K6777" t="s">
        <v>300</v>
      </c>
      <c r="M6777" s="7">
        <v>4532791</v>
      </c>
      <c r="N6777" t="s">
        <v>16796</v>
      </c>
      <c r="O6777">
        <v>96</v>
      </c>
      <c r="P6777" s="8">
        <f>_xlfn.XLOOKUP(D6777,Consumer_Price_Index!A:A,Consumer_Price_Index!B:B)</f>
        <v>136.19999999999999</v>
      </c>
      <c r="Q6777" s="13">
        <f>IF(ISNUMBER(M6777), M6777*(Consumer_Price_Index!$B$45/(_xlfn.XLOOKUP('Working Data'!D1973,Consumer_Price_Index!A:A,Consumer_Price_Index!B:B))), "Missing")</f>
        <v>10567264.098699311</v>
      </c>
      <c r="R6777" t="str">
        <f t="shared" si="105"/>
        <v>No</v>
      </c>
    </row>
    <row r="6778" spans="1:18" x14ac:dyDescent="0.25">
      <c r="A6778" t="s">
        <v>15972</v>
      </c>
      <c r="B6778" t="s">
        <v>41</v>
      </c>
      <c r="C6778" t="s">
        <v>87</v>
      </c>
      <c r="D6778" s="11">
        <v>1993</v>
      </c>
      <c r="E6778" t="s">
        <v>15971</v>
      </c>
      <c r="F6778">
        <v>7.5</v>
      </c>
      <c r="G6778">
        <v>54000</v>
      </c>
      <c r="H6778" t="s">
        <v>1517</v>
      </c>
      <c r="I6778" t="s">
        <v>4896</v>
      </c>
      <c r="J6778" t="s">
        <v>15970</v>
      </c>
      <c r="K6778" t="s">
        <v>7</v>
      </c>
      <c r="L6778" s="7">
        <v>3500000</v>
      </c>
      <c r="M6778" s="7">
        <v>27912072</v>
      </c>
      <c r="N6778" t="s">
        <v>666</v>
      </c>
      <c r="O6778">
        <v>97</v>
      </c>
      <c r="P6778" s="8">
        <f>_xlfn.XLOOKUP(D6778,Consumer_Price_Index!A:A,Consumer_Price_Index!B:B)</f>
        <v>144.5</v>
      </c>
      <c r="Q6778" s="13">
        <f>IF(ISNUMBER(M6778), M6778*(Consumer_Price_Index!$B$45/(_xlfn.XLOOKUP('Working Data'!D2281,Consumer_Price_Index!A:A,Consumer_Price_Index!B:B))), "Missing")</f>
        <v>74866270.584507048</v>
      </c>
      <c r="R6778" t="str">
        <f t="shared" si="105"/>
        <v>Yes</v>
      </c>
    </row>
    <row r="6779" spans="1:18" x14ac:dyDescent="0.25">
      <c r="A6779" t="s">
        <v>18709</v>
      </c>
      <c r="B6779" t="s">
        <v>41</v>
      </c>
      <c r="C6779" t="s">
        <v>34</v>
      </c>
      <c r="D6779" s="11">
        <v>1988</v>
      </c>
      <c r="E6779" t="s">
        <v>18708</v>
      </c>
      <c r="F6779">
        <v>7.5</v>
      </c>
      <c r="G6779">
        <v>79000</v>
      </c>
      <c r="H6779" t="s">
        <v>10535</v>
      </c>
      <c r="I6779" t="s">
        <v>7162</v>
      </c>
      <c r="J6779" t="s">
        <v>1004</v>
      </c>
      <c r="K6779" t="s">
        <v>7</v>
      </c>
      <c r="L6779" s="7">
        <v>30000000</v>
      </c>
      <c r="M6779" s="7">
        <v>81613606</v>
      </c>
      <c r="N6779" t="s">
        <v>103</v>
      </c>
      <c r="O6779">
        <v>126</v>
      </c>
      <c r="P6779" s="8">
        <f>_xlfn.XLOOKUP(D6779,Consumer_Price_Index!A:A,Consumer_Price_Index!B:B)</f>
        <v>118.3</v>
      </c>
      <c r="Q6779" s="13">
        <f>IF(ISNUMBER(M6779), M6779*(Consumer_Price_Index!$B$45/(_xlfn.XLOOKUP('Working Data'!D1246,Consumer_Price_Index!A:A,Consumer_Price_Index!B:B))), "Missing")</f>
        <v>167798014.49527666</v>
      </c>
      <c r="R6779" t="str">
        <f t="shared" si="105"/>
        <v>Yes</v>
      </c>
    </row>
    <row r="6780" spans="1:18" x14ac:dyDescent="0.25">
      <c r="A6780" t="s">
        <v>7906</v>
      </c>
      <c r="B6780" t="s">
        <v>41</v>
      </c>
      <c r="C6780" t="s">
        <v>409</v>
      </c>
      <c r="D6780" s="11">
        <v>2008</v>
      </c>
      <c r="E6780" t="s">
        <v>7314</v>
      </c>
      <c r="F6780">
        <v>7.5</v>
      </c>
      <c r="G6780">
        <v>167000</v>
      </c>
      <c r="H6780" t="s">
        <v>1418</v>
      </c>
      <c r="I6780" t="s">
        <v>6221</v>
      </c>
      <c r="J6780" t="s">
        <v>3617</v>
      </c>
      <c r="K6780" t="s">
        <v>7</v>
      </c>
      <c r="L6780" s="7">
        <v>20000000</v>
      </c>
      <c r="M6780" s="7">
        <v>54589558</v>
      </c>
      <c r="N6780" t="s">
        <v>1072</v>
      </c>
      <c r="O6780">
        <v>128</v>
      </c>
      <c r="P6780" s="8">
        <f>_xlfn.XLOOKUP(D6780,Consumer_Price_Index!A:A,Consumer_Price_Index!B:B)</f>
        <v>215.3</v>
      </c>
      <c r="Q6780" s="13">
        <f>IF(ISNUMBER(M6780), M6780*(Consumer_Price_Index!$B$45/(_xlfn.XLOOKUP('Working Data'!D5328,Consumer_Price_Index!A:A,Consumer_Price_Index!B:B))), "Missing")</f>
        <v>99840566.162064821</v>
      </c>
      <c r="R6780" t="str">
        <f t="shared" si="105"/>
        <v>Yes</v>
      </c>
    </row>
    <row r="6781" spans="1:18" x14ac:dyDescent="0.25">
      <c r="A6781" t="s">
        <v>9961</v>
      </c>
      <c r="B6781" t="s">
        <v>101</v>
      </c>
      <c r="C6781" t="s">
        <v>409</v>
      </c>
      <c r="D6781" s="11">
        <v>2004</v>
      </c>
      <c r="E6781" t="s">
        <v>9677</v>
      </c>
      <c r="F6781">
        <v>7.5</v>
      </c>
      <c r="G6781">
        <v>50000</v>
      </c>
      <c r="H6781" t="s">
        <v>3311</v>
      </c>
      <c r="I6781" t="s">
        <v>9960</v>
      </c>
      <c r="J6781" t="s">
        <v>8537</v>
      </c>
      <c r="K6781" t="s">
        <v>95</v>
      </c>
      <c r="L6781" s="7">
        <v>28000000</v>
      </c>
      <c r="M6781" s="7">
        <v>64445708</v>
      </c>
      <c r="N6781" t="s">
        <v>9959</v>
      </c>
      <c r="O6781">
        <v>135</v>
      </c>
      <c r="P6781" s="8">
        <f>_xlfn.XLOOKUP(D6781,Consumer_Price_Index!A:A,Consumer_Price_Index!B:B)</f>
        <v>188.9</v>
      </c>
      <c r="Q6781" s="13">
        <f>IF(ISNUMBER(M6781), M6781*(Consumer_Price_Index!$B$45/(_xlfn.XLOOKUP('Working Data'!D4540,Consumer_Price_Index!A:A,Consumer_Price_Index!B:B))), "Missing")</f>
        <v>165989917.39306846</v>
      </c>
      <c r="R6781" t="str">
        <f t="shared" si="105"/>
        <v>Yes</v>
      </c>
    </row>
    <row r="6782" spans="1:18" x14ac:dyDescent="0.25">
      <c r="A6782" t="s">
        <v>3267</v>
      </c>
      <c r="B6782" t="s">
        <v>41</v>
      </c>
      <c r="C6782" t="s">
        <v>11</v>
      </c>
      <c r="D6782" s="11">
        <v>2016</v>
      </c>
      <c r="E6782" t="s">
        <v>2948</v>
      </c>
      <c r="F6782">
        <v>7.5</v>
      </c>
      <c r="G6782">
        <v>68000</v>
      </c>
      <c r="H6782" t="s">
        <v>3266</v>
      </c>
      <c r="I6782" t="s">
        <v>3265</v>
      </c>
      <c r="J6782" t="s">
        <v>1023</v>
      </c>
      <c r="K6782" t="s">
        <v>562</v>
      </c>
      <c r="L6782" s="7">
        <v>13000000</v>
      </c>
      <c r="M6782" s="7">
        <v>9101546</v>
      </c>
      <c r="N6782" t="s">
        <v>2598</v>
      </c>
      <c r="O6782">
        <v>132</v>
      </c>
      <c r="P6782" s="8">
        <f>_xlfn.XLOOKUP(D6782,Consumer_Price_Index!A:A,Consumer_Price_Index!B:B)</f>
        <v>240</v>
      </c>
      <c r="Q6782" s="13">
        <f>IF(ISNUMBER(M6782), M6782*(Consumer_Price_Index!$B$45/(_xlfn.XLOOKUP('Working Data'!D6906,Consumer_Price_Index!A:A,Consumer_Price_Index!B:B))), "Missing")</f>
        <v>14681000.879830597</v>
      </c>
      <c r="R6782" t="str">
        <f t="shared" si="105"/>
        <v>Yes</v>
      </c>
    </row>
    <row r="6783" spans="1:18" x14ac:dyDescent="0.25">
      <c r="A6783" t="s">
        <v>9537</v>
      </c>
      <c r="B6783" t="s">
        <v>41</v>
      </c>
      <c r="C6783" t="s">
        <v>34</v>
      </c>
      <c r="D6783" s="11">
        <v>2005</v>
      </c>
      <c r="E6783" t="s">
        <v>9013</v>
      </c>
      <c r="F6783">
        <v>7.5</v>
      </c>
      <c r="G6783">
        <v>216000</v>
      </c>
      <c r="H6783" t="s">
        <v>1949</v>
      </c>
      <c r="I6783" t="s">
        <v>5826</v>
      </c>
      <c r="J6783" t="s">
        <v>4416</v>
      </c>
      <c r="K6783" t="s">
        <v>7</v>
      </c>
      <c r="L6783" s="7">
        <v>70000000</v>
      </c>
      <c r="M6783" s="7">
        <v>130982129</v>
      </c>
      <c r="N6783" t="s">
        <v>632</v>
      </c>
      <c r="O6783">
        <v>164</v>
      </c>
      <c r="P6783" s="8">
        <f>_xlfn.XLOOKUP(D6783,Consumer_Price_Index!A:A,Consumer_Price_Index!B:B)</f>
        <v>195.3</v>
      </c>
      <c r="Q6783" s="13">
        <f>IF(ISNUMBER(M6783), M6783*(Consumer_Price_Index!$B$45/(_xlfn.XLOOKUP('Working Data'!D4684,Consumer_Price_Index!A:A,Consumer_Price_Index!B:B))), "Missing")</f>
        <v>293026833.37958884</v>
      </c>
      <c r="R6783" t="str">
        <f t="shared" si="105"/>
        <v>Yes</v>
      </c>
    </row>
    <row r="6784" spans="1:18" x14ac:dyDescent="0.25">
      <c r="A6784" t="s">
        <v>1108</v>
      </c>
      <c r="B6784" t="s">
        <v>68</v>
      </c>
      <c r="C6784" t="s">
        <v>73</v>
      </c>
      <c r="D6784" s="11">
        <v>2018</v>
      </c>
      <c r="E6784" t="s">
        <v>1107</v>
      </c>
      <c r="F6784">
        <v>7.5</v>
      </c>
      <c r="G6784">
        <v>8000</v>
      </c>
      <c r="H6784" t="s">
        <v>1106</v>
      </c>
      <c r="I6784" t="s">
        <v>1105</v>
      </c>
      <c r="J6784" t="s">
        <v>1104</v>
      </c>
      <c r="K6784" t="s">
        <v>197</v>
      </c>
      <c r="M6784" s="7">
        <v>21022724</v>
      </c>
      <c r="N6784" t="s">
        <v>1103</v>
      </c>
      <c r="O6784">
        <v>96</v>
      </c>
      <c r="P6784" s="8">
        <f>_xlfn.XLOOKUP(D6784,Consumer_Price_Index!A:A,Consumer_Price_Index!B:B)</f>
        <v>251.1</v>
      </c>
      <c r="Q6784" s="13">
        <f>IF(ISNUMBER(M6784), M6784*(Consumer_Price_Index!$B$45/(_xlfn.XLOOKUP('Working Data'!D7443,Consumer_Price_Index!A:A,Consumer_Price_Index!B:B))), "Missing")</f>
        <v>27491948.509871244</v>
      </c>
      <c r="R6784" t="str">
        <f t="shared" si="105"/>
        <v>No</v>
      </c>
    </row>
    <row r="6785" spans="1:18" x14ac:dyDescent="0.25">
      <c r="A6785" t="s">
        <v>10191</v>
      </c>
      <c r="B6785" t="s">
        <v>41</v>
      </c>
      <c r="C6785" t="s">
        <v>11</v>
      </c>
      <c r="D6785" s="11">
        <v>2003</v>
      </c>
      <c r="E6785" t="s">
        <v>10190</v>
      </c>
      <c r="F6785">
        <v>7.5</v>
      </c>
      <c r="G6785">
        <v>24000</v>
      </c>
      <c r="H6785" t="s">
        <v>2096</v>
      </c>
      <c r="I6785" t="s">
        <v>2096</v>
      </c>
      <c r="J6785" t="s">
        <v>5971</v>
      </c>
      <c r="K6785" t="s">
        <v>578</v>
      </c>
      <c r="M6785" s="7">
        <v>9781854</v>
      </c>
      <c r="N6785" t="s">
        <v>10189</v>
      </c>
      <c r="O6785">
        <v>106</v>
      </c>
      <c r="P6785" s="8">
        <f>_xlfn.XLOOKUP(D6785,Consumer_Price_Index!A:A,Consumer_Price_Index!B:B)</f>
        <v>184</v>
      </c>
      <c r="Q6785" s="13">
        <f>IF(ISNUMBER(M6785), M6785*(Consumer_Price_Index!$B$45/(_xlfn.XLOOKUP('Working Data'!D4436,Consumer_Price_Index!A:A,Consumer_Price_Index!B:B))), "Missing")</f>
        <v>11656358.677356277</v>
      </c>
      <c r="R6785" t="str">
        <f t="shared" si="105"/>
        <v>No</v>
      </c>
    </row>
    <row r="6786" spans="1:18" x14ac:dyDescent="0.25">
      <c r="A6786" t="s">
        <v>513</v>
      </c>
      <c r="B6786" t="s">
        <v>52</v>
      </c>
      <c r="C6786" t="s">
        <v>73</v>
      </c>
      <c r="D6786" s="11">
        <v>2019</v>
      </c>
      <c r="E6786" t="s">
        <v>512</v>
      </c>
      <c r="F6786">
        <v>7.5</v>
      </c>
      <c r="G6786">
        <v>6500</v>
      </c>
      <c r="H6786" t="s">
        <v>511</v>
      </c>
      <c r="I6786" t="s">
        <v>511</v>
      </c>
      <c r="J6786" t="s">
        <v>510</v>
      </c>
      <c r="K6786" t="s">
        <v>59</v>
      </c>
      <c r="M6786" s="7">
        <v>726264074</v>
      </c>
      <c r="N6786" t="s">
        <v>509</v>
      </c>
      <c r="O6786">
        <v>110</v>
      </c>
      <c r="P6786" s="8">
        <f>_xlfn.XLOOKUP(D6786,Consumer_Price_Index!A:A,Consumer_Price_Index!B:B)</f>
        <v>255.7</v>
      </c>
      <c r="Q6786" s="13">
        <f>IF(ISNUMBER(M6786), M6786*(Consumer_Price_Index!$B$45/(_xlfn.XLOOKUP('Working Data'!D7575,Consumer_Price_Index!A:A,Consumer_Price_Index!B:B))), "Missing")</f>
        <v>1870605776.3972948</v>
      </c>
      <c r="R6786" t="str">
        <f t="shared" si="105"/>
        <v>No</v>
      </c>
    </row>
    <row r="6787" spans="1:18" x14ac:dyDescent="0.25">
      <c r="A6787" t="s">
        <v>20979</v>
      </c>
      <c r="B6787" t="s">
        <v>101</v>
      </c>
      <c r="C6787" t="s">
        <v>100</v>
      </c>
      <c r="D6787" s="11">
        <v>1983</v>
      </c>
      <c r="E6787" t="s">
        <v>20465</v>
      </c>
      <c r="F6787">
        <v>7.5</v>
      </c>
      <c r="G6787">
        <v>7800</v>
      </c>
      <c r="H6787" t="s">
        <v>14364</v>
      </c>
      <c r="I6787" t="s">
        <v>20978</v>
      </c>
      <c r="J6787" t="s">
        <v>591</v>
      </c>
      <c r="K6787" t="s">
        <v>7</v>
      </c>
      <c r="M6787" s="7">
        <v>29600000</v>
      </c>
      <c r="N6787" t="s">
        <v>119</v>
      </c>
      <c r="O6787">
        <v>105</v>
      </c>
      <c r="P6787" s="8">
        <f>_xlfn.XLOOKUP(D6787,Consumer_Price_Index!A:A,Consumer_Price_Index!B:B)</f>
        <v>99.6</v>
      </c>
      <c r="Q6787" s="13">
        <f>IF(ISNUMBER(M6787), M6787*(Consumer_Price_Index!$B$45/(_xlfn.XLOOKUP('Working Data'!D405,Consumer_Price_Index!A:A,Consumer_Price_Index!B:B))), "Missing")</f>
        <v>79393661.971830994</v>
      </c>
      <c r="R6787" t="str">
        <f t="shared" ref="R6787:R6850" si="106">IF(AND(ISNUMBER(L6787), L6787&gt;0, ISNUMBER(M6787), M6787&gt;0), "Yes", "No")</f>
        <v>No</v>
      </c>
    </row>
    <row r="6788" spans="1:18" x14ac:dyDescent="0.25">
      <c r="A6788" t="s">
        <v>3368</v>
      </c>
      <c r="B6788" t="s">
        <v>41</v>
      </c>
      <c r="C6788" t="s">
        <v>11</v>
      </c>
      <c r="D6788" s="11">
        <v>2016</v>
      </c>
      <c r="E6788" t="s">
        <v>2948</v>
      </c>
      <c r="F6788">
        <v>7.5</v>
      </c>
      <c r="G6788">
        <v>248000</v>
      </c>
      <c r="H6788" t="s">
        <v>3367</v>
      </c>
      <c r="I6788" t="s">
        <v>3367</v>
      </c>
      <c r="J6788" t="s">
        <v>3366</v>
      </c>
      <c r="K6788" t="s">
        <v>7</v>
      </c>
      <c r="L6788" s="7">
        <v>22500000</v>
      </c>
      <c r="M6788" s="7">
        <v>30311857</v>
      </c>
      <c r="N6788" t="s">
        <v>1072</v>
      </c>
      <c r="O6788">
        <v>116</v>
      </c>
      <c r="P6788" s="8">
        <f>_xlfn.XLOOKUP(D6788,Consumer_Price_Index!A:A,Consumer_Price_Index!B:B)</f>
        <v>240</v>
      </c>
      <c r="Q6788" s="13">
        <f>IF(ISNUMBER(M6788), M6788*(Consumer_Price_Index!$B$45/(_xlfn.XLOOKUP('Working Data'!D6870,Consumer_Price_Index!A:A,Consumer_Price_Index!B:B))), "Missing")</f>
        <v>58865664.932441041</v>
      </c>
      <c r="R6788" t="str">
        <f t="shared" si="106"/>
        <v>Yes</v>
      </c>
    </row>
    <row r="6789" spans="1:18" x14ac:dyDescent="0.25">
      <c r="A6789" t="s">
        <v>16325</v>
      </c>
      <c r="B6789" t="s">
        <v>68</v>
      </c>
      <c r="C6789" t="s">
        <v>24</v>
      </c>
      <c r="D6789" s="11">
        <v>1992</v>
      </c>
      <c r="E6789" t="s">
        <v>16324</v>
      </c>
      <c r="F6789">
        <v>7.5</v>
      </c>
      <c r="G6789">
        <v>11000</v>
      </c>
      <c r="H6789" t="s">
        <v>4340</v>
      </c>
      <c r="I6789" t="s">
        <v>16323</v>
      </c>
      <c r="J6789" t="s">
        <v>2412</v>
      </c>
      <c r="K6789" t="s">
        <v>7</v>
      </c>
      <c r="L6789" s="7">
        <v>12000000</v>
      </c>
      <c r="M6789" s="7">
        <v>2280148</v>
      </c>
      <c r="N6789" t="s">
        <v>6122</v>
      </c>
      <c r="O6789">
        <v>101</v>
      </c>
      <c r="P6789" s="8">
        <f>_xlfn.XLOOKUP(D6789,Consumer_Price_Index!A:A,Consumer_Price_Index!B:B)</f>
        <v>140.30000000000001</v>
      </c>
      <c r="Q6789" s="13">
        <f>IF(ISNUMBER(M6789), M6789*(Consumer_Price_Index!$B$45/(_xlfn.XLOOKUP('Working Data'!D2155,Consumer_Price_Index!A:A,Consumer_Price_Index!B:B))), "Missing")</f>
        <v>3226944.2433813284</v>
      </c>
      <c r="R6789" t="str">
        <f t="shared" si="106"/>
        <v>Yes</v>
      </c>
    </row>
    <row r="6790" spans="1:18" x14ac:dyDescent="0.25">
      <c r="A6790" t="s">
        <v>11431</v>
      </c>
      <c r="B6790" t="s">
        <v>41</v>
      </c>
      <c r="C6790" t="s">
        <v>409</v>
      </c>
      <c r="D6790" s="11">
        <v>2001</v>
      </c>
      <c r="E6790" t="s">
        <v>10353</v>
      </c>
      <c r="F6790">
        <v>7.5</v>
      </c>
      <c r="G6790">
        <v>13000</v>
      </c>
      <c r="H6790" t="s">
        <v>11430</v>
      </c>
      <c r="I6790" t="s">
        <v>11430</v>
      </c>
      <c r="J6790" t="s">
        <v>11429</v>
      </c>
      <c r="K6790" t="s">
        <v>332</v>
      </c>
      <c r="M6790" s="7">
        <v>24322180</v>
      </c>
      <c r="N6790" t="s">
        <v>11428</v>
      </c>
      <c r="O6790">
        <v>141</v>
      </c>
      <c r="P6790" s="8">
        <f>_xlfn.XLOOKUP(D6790,Consumer_Price_Index!A:A,Consumer_Price_Index!B:B)</f>
        <v>177.1</v>
      </c>
      <c r="Q6790" s="13">
        <f>IF(ISNUMBER(M6790), M6790*(Consumer_Price_Index!$B$45/(_xlfn.XLOOKUP('Working Data'!D3987,Consumer_Price_Index!A:A,Consumer_Price_Index!B:B))), "Missing")</f>
        <v>74407311.706827313</v>
      </c>
      <c r="R6790" t="str">
        <f t="shared" si="106"/>
        <v>No</v>
      </c>
    </row>
    <row r="6791" spans="1:18" x14ac:dyDescent="0.25">
      <c r="A6791" t="s">
        <v>16521</v>
      </c>
      <c r="B6791" t="s">
        <v>68</v>
      </c>
      <c r="C6791" t="s">
        <v>11</v>
      </c>
      <c r="D6791" s="11">
        <v>1992</v>
      </c>
      <c r="E6791" t="s">
        <v>16274</v>
      </c>
      <c r="F6791">
        <v>7.5</v>
      </c>
      <c r="G6791">
        <v>41000</v>
      </c>
      <c r="H6791" t="s">
        <v>16520</v>
      </c>
      <c r="I6791" t="s">
        <v>16519</v>
      </c>
      <c r="J6791" t="s">
        <v>12065</v>
      </c>
      <c r="K6791" t="s">
        <v>7</v>
      </c>
      <c r="M6791" s="7">
        <v>5471088</v>
      </c>
      <c r="N6791" t="s">
        <v>704</v>
      </c>
      <c r="O6791">
        <v>115</v>
      </c>
      <c r="P6791" s="8">
        <f>_xlfn.XLOOKUP(D6791,Consumer_Price_Index!A:A,Consumer_Price_Index!B:B)</f>
        <v>140.30000000000001</v>
      </c>
      <c r="Q6791" s="13">
        <f>IF(ISNUMBER(M6791), M6791*(Consumer_Price_Index!$B$45/(_xlfn.XLOOKUP('Working Data'!D2074,Consumer_Price_Index!A:A,Consumer_Price_Index!B:B))), "Missing")</f>
        <v>8535793.7204301078</v>
      </c>
      <c r="R6791" t="str">
        <f t="shared" si="106"/>
        <v>No</v>
      </c>
    </row>
    <row r="6792" spans="1:18" x14ac:dyDescent="0.25">
      <c r="A6792" t="s">
        <v>10777</v>
      </c>
      <c r="B6792" t="s">
        <v>41</v>
      </c>
      <c r="C6792" t="s">
        <v>11</v>
      </c>
      <c r="D6792" s="11">
        <v>2002</v>
      </c>
      <c r="E6792" t="s">
        <v>10776</v>
      </c>
      <c r="F6792">
        <v>7.5</v>
      </c>
      <c r="G6792">
        <v>9800</v>
      </c>
      <c r="H6792" t="s">
        <v>4154</v>
      </c>
      <c r="I6792" t="s">
        <v>4154</v>
      </c>
      <c r="J6792" t="s">
        <v>10775</v>
      </c>
      <c r="K6792" t="s">
        <v>731</v>
      </c>
      <c r="M6792" s="7">
        <v>1692272</v>
      </c>
      <c r="N6792" t="s">
        <v>10774</v>
      </c>
      <c r="O6792">
        <v>113</v>
      </c>
      <c r="P6792" s="8">
        <f>_xlfn.XLOOKUP(D6792,Consumer_Price_Index!A:A,Consumer_Price_Index!B:B)</f>
        <v>179.9</v>
      </c>
      <c r="Q6792" s="13">
        <f>IF(ISNUMBER(M6792), M6792*(Consumer_Price_Index!$B$45/(_xlfn.XLOOKUP('Working Data'!D4228,Consumer_Price_Index!A:A,Consumer_Price_Index!B:B))), "Missing")</f>
        <v>5177061.0281124497</v>
      </c>
      <c r="R6792" t="str">
        <f t="shared" si="106"/>
        <v>No</v>
      </c>
    </row>
    <row r="6793" spans="1:18" x14ac:dyDescent="0.25">
      <c r="A6793" t="s">
        <v>9029</v>
      </c>
      <c r="B6793" t="s">
        <v>41</v>
      </c>
      <c r="C6793" t="s">
        <v>87</v>
      </c>
      <c r="D6793" s="11">
        <v>2006</v>
      </c>
      <c r="E6793" t="s">
        <v>8451</v>
      </c>
      <c r="F6793">
        <v>7.5</v>
      </c>
      <c r="G6793">
        <v>239000</v>
      </c>
      <c r="H6793" t="s">
        <v>2922</v>
      </c>
      <c r="I6793" t="s">
        <v>9028</v>
      </c>
      <c r="J6793" t="s">
        <v>2384</v>
      </c>
      <c r="K6793" t="s">
        <v>332</v>
      </c>
      <c r="L6793" s="7">
        <v>60000000</v>
      </c>
      <c r="M6793" s="7">
        <v>135039924</v>
      </c>
      <c r="N6793" t="s">
        <v>1461</v>
      </c>
      <c r="O6793">
        <v>147</v>
      </c>
      <c r="P6793" s="8">
        <f>_xlfn.XLOOKUP(D6793,Consumer_Price_Index!A:A,Consumer_Price_Index!B:B)</f>
        <v>201.6</v>
      </c>
      <c r="Q6793" s="13">
        <f>IF(ISNUMBER(M6793), M6793*(Consumer_Price_Index!$B$45/(_xlfn.XLOOKUP('Working Data'!D4885,Consumer_Price_Index!A:A,Consumer_Price_Index!B:B))), "Missing")</f>
        <v>182955379.46998665</v>
      </c>
      <c r="R6793" t="str">
        <f t="shared" si="106"/>
        <v>Yes</v>
      </c>
    </row>
    <row r="6794" spans="1:18" x14ac:dyDescent="0.25">
      <c r="A6794" t="s">
        <v>2569</v>
      </c>
      <c r="B6794" t="s">
        <v>41</v>
      </c>
      <c r="C6794" t="s">
        <v>11</v>
      </c>
      <c r="D6794" s="11">
        <v>2017</v>
      </c>
      <c r="E6794" t="s">
        <v>1385</v>
      </c>
      <c r="F6794">
        <v>7.5</v>
      </c>
      <c r="G6794">
        <v>118000</v>
      </c>
      <c r="H6794" t="s">
        <v>2568</v>
      </c>
      <c r="I6794" t="s">
        <v>2568</v>
      </c>
      <c r="J6794" t="s">
        <v>2567</v>
      </c>
      <c r="K6794" t="s">
        <v>7</v>
      </c>
      <c r="L6794" s="7">
        <v>35000000</v>
      </c>
      <c r="M6794" s="7">
        <v>47756590</v>
      </c>
      <c r="N6794" t="s">
        <v>1072</v>
      </c>
      <c r="O6794">
        <v>130</v>
      </c>
      <c r="P6794" s="8">
        <f>_xlfn.XLOOKUP(D6794,Consumer_Price_Index!A:A,Consumer_Price_Index!B:B)</f>
        <v>245.1</v>
      </c>
      <c r="Q6794" s="13">
        <f>IF(ISNUMBER(M6794), M6794*(Consumer_Price_Index!$B$45/(_xlfn.XLOOKUP('Working Data'!D7104,Consumer_Price_Index!A:A,Consumer_Price_Index!B:B))), "Missing")</f>
        <v>90663133.788161993</v>
      </c>
      <c r="R6794" t="str">
        <f t="shared" si="106"/>
        <v>Yes</v>
      </c>
    </row>
    <row r="6795" spans="1:18" x14ac:dyDescent="0.25">
      <c r="A6795" t="s">
        <v>13410</v>
      </c>
      <c r="B6795" t="s">
        <v>68</v>
      </c>
      <c r="C6795" t="s">
        <v>24</v>
      </c>
      <c r="D6795" s="11">
        <v>1998</v>
      </c>
      <c r="E6795" t="s">
        <v>13253</v>
      </c>
      <c r="F6795">
        <v>7.5</v>
      </c>
      <c r="G6795">
        <v>123000</v>
      </c>
      <c r="H6795" t="s">
        <v>1866</v>
      </c>
      <c r="I6795" t="s">
        <v>1866</v>
      </c>
      <c r="J6795" t="s">
        <v>4254</v>
      </c>
      <c r="K6795" t="s">
        <v>7</v>
      </c>
      <c r="L6795" s="7">
        <v>60000000</v>
      </c>
      <c r="M6795" s="7">
        <v>49805462</v>
      </c>
      <c r="N6795" t="s">
        <v>666</v>
      </c>
      <c r="O6795">
        <v>124</v>
      </c>
      <c r="P6795" s="8">
        <f>_xlfn.XLOOKUP(D6795,Consumer_Price_Index!A:A,Consumer_Price_Index!B:B)</f>
        <v>163</v>
      </c>
      <c r="Q6795" s="13">
        <f>IF(ISNUMBER(M6795), M6795*(Consumer_Price_Index!$B$45/(_xlfn.XLOOKUP('Working Data'!D3267,Consumer_Price_Index!A:A,Consumer_Price_Index!B:B))), "Missing")</f>
        <v>73206581.145200178</v>
      </c>
      <c r="R6795" t="str">
        <f t="shared" si="106"/>
        <v>Yes</v>
      </c>
    </row>
    <row r="6796" spans="1:18" x14ac:dyDescent="0.25">
      <c r="A6796" t="s">
        <v>4660</v>
      </c>
      <c r="B6796" t="s">
        <v>41</v>
      </c>
      <c r="C6796" t="s">
        <v>34</v>
      </c>
      <c r="D6796" s="11">
        <v>2014</v>
      </c>
      <c r="E6796" t="s">
        <v>4307</v>
      </c>
      <c r="F6796">
        <v>7.5</v>
      </c>
      <c r="G6796">
        <v>262000</v>
      </c>
      <c r="H6796" t="s">
        <v>1249</v>
      </c>
      <c r="I6796" t="s">
        <v>1249</v>
      </c>
      <c r="J6796" t="s">
        <v>2283</v>
      </c>
      <c r="K6796" t="s">
        <v>504</v>
      </c>
      <c r="L6796" s="7">
        <v>5100000</v>
      </c>
      <c r="M6796" s="7">
        <v>4942449</v>
      </c>
      <c r="N6796" t="s">
        <v>3933</v>
      </c>
      <c r="O6796">
        <v>97</v>
      </c>
      <c r="P6796" s="8">
        <f>_xlfn.XLOOKUP(D6796,Consumer_Price_Index!A:A,Consumer_Price_Index!B:B)</f>
        <v>236.7</v>
      </c>
      <c r="Q6796" s="13">
        <f>IF(ISNUMBER(M6796), M6796*(Consumer_Price_Index!$B$45/(_xlfn.XLOOKUP('Working Data'!D6466,Consumer_Price_Index!A:A,Consumer_Price_Index!B:B))), "Missing")</f>
        <v>12144872.663709676</v>
      </c>
      <c r="R6796" t="str">
        <f t="shared" si="106"/>
        <v>Yes</v>
      </c>
    </row>
    <row r="6797" spans="1:18" x14ac:dyDescent="0.25">
      <c r="A6797" t="s">
        <v>21654</v>
      </c>
      <c r="B6797" t="s">
        <v>41</v>
      </c>
      <c r="C6797" t="s">
        <v>87</v>
      </c>
      <c r="D6797" s="11">
        <v>1981</v>
      </c>
      <c r="E6797" t="s">
        <v>21653</v>
      </c>
      <c r="F6797">
        <v>7.5</v>
      </c>
      <c r="G6797">
        <v>7600</v>
      </c>
      <c r="H6797" t="s">
        <v>8449</v>
      </c>
      <c r="I6797" t="s">
        <v>21652</v>
      </c>
      <c r="J6797" t="s">
        <v>13347</v>
      </c>
      <c r="K6797" t="s">
        <v>7</v>
      </c>
      <c r="L6797" s="7">
        <v>8600000</v>
      </c>
      <c r="M6797" s="7">
        <v>8124257</v>
      </c>
      <c r="N6797" t="s">
        <v>514</v>
      </c>
      <c r="O6797">
        <v>167</v>
      </c>
      <c r="P6797" s="8">
        <f>_xlfn.XLOOKUP(D6797,Consumer_Price_Index!A:A,Consumer_Price_Index!B:B)</f>
        <v>90.9</v>
      </c>
      <c r="Q6797" s="13">
        <f>IF(ISNUMBER(M6797), M6797*(Consumer_Price_Index!$B$45/(_xlfn.XLOOKUP('Working Data'!D161,Consumer_Price_Index!A:A,Consumer_Price_Index!B:B))), "Missing")</f>
        <v>17131218.739792388</v>
      </c>
      <c r="R6797" t="str">
        <f t="shared" si="106"/>
        <v>Yes</v>
      </c>
    </row>
    <row r="6798" spans="1:18" x14ac:dyDescent="0.25">
      <c r="A6798" t="s">
        <v>15382</v>
      </c>
      <c r="B6798" t="s">
        <v>68</v>
      </c>
      <c r="C6798" t="s">
        <v>409</v>
      </c>
      <c r="D6798" s="11">
        <v>1994</v>
      </c>
      <c r="E6798" t="s">
        <v>15094</v>
      </c>
      <c r="F6798">
        <v>7.5</v>
      </c>
      <c r="G6798">
        <v>66000</v>
      </c>
      <c r="H6798" t="s">
        <v>1387</v>
      </c>
      <c r="I6798" t="s">
        <v>15381</v>
      </c>
      <c r="J6798" t="s">
        <v>4683</v>
      </c>
      <c r="K6798" t="s">
        <v>7</v>
      </c>
      <c r="L6798" s="7">
        <v>31000000</v>
      </c>
      <c r="M6798" s="7">
        <v>24822619</v>
      </c>
      <c r="N6798" t="s">
        <v>12403</v>
      </c>
      <c r="O6798">
        <v>133</v>
      </c>
      <c r="P6798" s="8">
        <f>_xlfn.XLOOKUP(D6798,Consumer_Price_Index!A:A,Consumer_Price_Index!B:B)</f>
        <v>148.19999999999999</v>
      </c>
      <c r="Q6798" s="13">
        <f>IF(ISNUMBER(M6798), M6798*(Consumer_Price_Index!$B$45/(_xlfn.XLOOKUP('Working Data'!D2518,Consumer_Price_Index!A:A,Consumer_Price_Index!B:B))), "Missing")</f>
        <v>41105717.441847824</v>
      </c>
      <c r="R6798" t="str">
        <f t="shared" si="106"/>
        <v>Yes</v>
      </c>
    </row>
    <row r="6799" spans="1:18" x14ac:dyDescent="0.25">
      <c r="A6799" t="s">
        <v>19066</v>
      </c>
      <c r="B6799" t="s">
        <v>101</v>
      </c>
      <c r="C6799" t="s">
        <v>24</v>
      </c>
      <c r="D6799" s="11">
        <v>1987</v>
      </c>
      <c r="E6799" t="s">
        <v>18967</v>
      </c>
      <c r="F6799">
        <v>7.5</v>
      </c>
      <c r="G6799">
        <v>32000</v>
      </c>
      <c r="H6799" t="s">
        <v>2403</v>
      </c>
      <c r="I6799" t="s">
        <v>2403</v>
      </c>
      <c r="J6799" t="s">
        <v>17360</v>
      </c>
      <c r="K6799" t="s">
        <v>7</v>
      </c>
      <c r="L6799" s="7">
        <v>16000000</v>
      </c>
      <c r="M6799" s="7">
        <v>14792779</v>
      </c>
      <c r="N6799" t="s">
        <v>16298</v>
      </c>
      <c r="O6799">
        <v>88</v>
      </c>
      <c r="P6799" s="8">
        <f>_xlfn.XLOOKUP(D6799,Consumer_Price_Index!A:A,Consumer_Price_Index!B:B)</f>
        <v>113.6</v>
      </c>
      <c r="Q6799" s="13">
        <f>IF(ISNUMBER(M6799), M6799*(Consumer_Price_Index!$B$45/(_xlfn.XLOOKUP('Working Data'!D1128,Consumer_Price_Index!A:A,Consumer_Price_Index!B:B))), "Missing")</f>
        <v>39677462.6875</v>
      </c>
      <c r="R6799" t="str">
        <f t="shared" si="106"/>
        <v>Yes</v>
      </c>
    </row>
    <row r="6800" spans="1:18" x14ac:dyDescent="0.25">
      <c r="A6800" t="s">
        <v>12743</v>
      </c>
      <c r="B6800" t="s">
        <v>52</v>
      </c>
      <c r="C6800" t="s">
        <v>11</v>
      </c>
      <c r="D6800" s="11">
        <v>1999</v>
      </c>
      <c r="E6800" t="s">
        <v>12742</v>
      </c>
      <c r="F6800">
        <v>7.5</v>
      </c>
      <c r="G6800">
        <v>9200</v>
      </c>
      <c r="H6800" t="s">
        <v>2586</v>
      </c>
      <c r="I6800" t="s">
        <v>2586</v>
      </c>
      <c r="J6800" t="s">
        <v>12741</v>
      </c>
      <c r="K6800" t="s">
        <v>265</v>
      </c>
      <c r="L6800" s="7">
        <v>30000</v>
      </c>
      <c r="M6800" s="7">
        <v>217244</v>
      </c>
      <c r="N6800" t="s">
        <v>6890</v>
      </c>
      <c r="O6800">
        <v>94</v>
      </c>
      <c r="P6800" s="8">
        <f>_xlfn.XLOOKUP(D6800,Consumer_Price_Index!A:A,Consumer_Price_Index!B:B)</f>
        <v>166.6</v>
      </c>
      <c r="Q6800" s="13">
        <f>IF(ISNUMBER(M6800), M6800*(Consumer_Price_Index!$B$45/(_xlfn.XLOOKUP('Working Data'!D3519,Consumer_Price_Index!A:A,Consumer_Price_Index!B:B))), "Missing")</f>
        <v>284095.47982832615</v>
      </c>
      <c r="R6800" t="str">
        <f t="shared" si="106"/>
        <v>Yes</v>
      </c>
    </row>
    <row r="6801" spans="1:18" x14ac:dyDescent="0.25">
      <c r="A6801" t="s">
        <v>3453</v>
      </c>
      <c r="B6801" t="s">
        <v>41</v>
      </c>
      <c r="C6801" t="s">
        <v>11</v>
      </c>
      <c r="D6801" s="11">
        <v>2015</v>
      </c>
      <c r="E6801" t="s">
        <v>3452</v>
      </c>
      <c r="F6801">
        <v>7.5</v>
      </c>
      <c r="G6801">
        <v>24000</v>
      </c>
      <c r="H6801" t="s">
        <v>3451</v>
      </c>
      <c r="I6801" t="s">
        <v>3450</v>
      </c>
      <c r="J6801" t="s">
        <v>3449</v>
      </c>
      <c r="K6801" t="s">
        <v>95</v>
      </c>
      <c r="M6801" s="7">
        <v>4235959</v>
      </c>
      <c r="N6801" t="s">
        <v>3448</v>
      </c>
      <c r="O6801">
        <v>94</v>
      </c>
      <c r="P6801" s="8">
        <f>_xlfn.XLOOKUP(D6801,Consumer_Price_Index!A:A,Consumer_Price_Index!B:B)</f>
        <v>237</v>
      </c>
      <c r="Q6801" s="13">
        <f>IF(ISNUMBER(M6801), M6801*(Consumer_Price_Index!$B$45/(_xlfn.XLOOKUP('Working Data'!D6841,Consumer_Price_Index!A:A,Consumer_Price_Index!B:B))), "Missing")</f>
        <v>5140170.080844285</v>
      </c>
      <c r="R6801" t="str">
        <f t="shared" si="106"/>
        <v>No</v>
      </c>
    </row>
    <row r="6802" spans="1:18" x14ac:dyDescent="0.25">
      <c r="A6802" t="s">
        <v>6343</v>
      </c>
      <c r="B6802" t="s">
        <v>68</v>
      </c>
      <c r="C6802" t="s">
        <v>34</v>
      </c>
      <c r="D6802" s="11">
        <v>2011</v>
      </c>
      <c r="E6802" t="s">
        <v>6301</v>
      </c>
      <c r="F6802">
        <v>7.5</v>
      </c>
      <c r="G6802">
        <v>504000</v>
      </c>
      <c r="H6802" t="s">
        <v>791</v>
      </c>
      <c r="I6802" t="s">
        <v>4045</v>
      </c>
      <c r="J6802" t="s">
        <v>2470</v>
      </c>
      <c r="K6802" t="s">
        <v>7</v>
      </c>
      <c r="L6802" s="7">
        <v>93000000</v>
      </c>
      <c r="M6802" s="7">
        <v>481800873</v>
      </c>
      <c r="N6802" t="s">
        <v>890</v>
      </c>
      <c r="O6802">
        <v>105</v>
      </c>
      <c r="P6802" s="8">
        <f>_xlfn.XLOOKUP(D6802,Consumer_Price_Index!A:A,Consumer_Price_Index!B:B)</f>
        <v>224.9</v>
      </c>
      <c r="Q6802" s="13">
        <f>IF(ISNUMBER(M6802), M6802*(Consumer_Price_Index!$B$45/(_xlfn.XLOOKUP('Working Data'!D5899,Consumer_Price_Index!A:A,Consumer_Price_Index!B:B))), "Missing")</f>
        <v>1473943032.1596384</v>
      </c>
      <c r="R6802" t="str">
        <f t="shared" si="106"/>
        <v>Yes</v>
      </c>
    </row>
    <row r="6803" spans="1:18" x14ac:dyDescent="0.25">
      <c r="A6803" t="s">
        <v>4548</v>
      </c>
      <c r="B6803" t="s">
        <v>41</v>
      </c>
      <c r="C6803" t="s">
        <v>34</v>
      </c>
      <c r="D6803" s="11">
        <v>1987</v>
      </c>
      <c r="E6803" t="s">
        <v>19185</v>
      </c>
      <c r="F6803">
        <v>7.5</v>
      </c>
      <c r="G6803">
        <v>240000</v>
      </c>
      <c r="H6803" t="s">
        <v>9004</v>
      </c>
      <c r="I6803" t="s">
        <v>13975</v>
      </c>
      <c r="J6803" t="s">
        <v>14730</v>
      </c>
      <c r="K6803" t="s">
        <v>7</v>
      </c>
      <c r="L6803" s="7">
        <v>13000000</v>
      </c>
      <c r="M6803" s="7">
        <v>53424681</v>
      </c>
      <c r="N6803" t="s">
        <v>514</v>
      </c>
      <c r="O6803">
        <v>102</v>
      </c>
      <c r="P6803" s="8">
        <f>_xlfn.XLOOKUP(D6803,Consumer_Price_Index!A:A,Consumer_Price_Index!B:B)</f>
        <v>113.6</v>
      </c>
      <c r="Q6803" s="13">
        <f>IF(ISNUMBER(M6803), M6803*(Consumer_Price_Index!$B$45/(_xlfn.XLOOKUP('Working Data'!D1049,Consumer_Price_Index!A:A,Consumer_Price_Index!B:B))), "Missing")</f>
        <v>103750798.60229445</v>
      </c>
      <c r="R6803" t="str">
        <f t="shared" si="106"/>
        <v>Yes</v>
      </c>
    </row>
    <row r="6804" spans="1:18" x14ac:dyDescent="0.25">
      <c r="A6804" t="s">
        <v>12397</v>
      </c>
      <c r="B6804" t="s">
        <v>41</v>
      </c>
      <c r="C6804" t="s">
        <v>11</v>
      </c>
      <c r="D6804" s="11">
        <v>1999</v>
      </c>
      <c r="E6804" t="s">
        <v>12396</v>
      </c>
      <c r="F6804">
        <v>7.5</v>
      </c>
      <c r="G6804">
        <v>13000</v>
      </c>
      <c r="H6804" t="s">
        <v>4194</v>
      </c>
      <c r="I6804" t="s">
        <v>4194</v>
      </c>
      <c r="J6804" t="s">
        <v>12395</v>
      </c>
      <c r="K6804" t="s">
        <v>562</v>
      </c>
      <c r="M6804" s="7">
        <v>293092</v>
      </c>
      <c r="N6804" t="s">
        <v>11889</v>
      </c>
      <c r="O6804">
        <v>95</v>
      </c>
      <c r="P6804" s="8">
        <f>_xlfn.XLOOKUP(D6804,Consumer_Price_Index!A:A,Consumer_Price_Index!B:B)</f>
        <v>166.6</v>
      </c>
      <c r="Q6804" s="13">
        <f>IF(ISNUMBER(M6804), M6804*(Consumer_Price_Index!$B$45/(_xlfn.XLOOKUP('Working Data'!D3629,Consumer_Price_Index!A:A,Consumer_Price_Index!B:B))), "Missing")</f>
        <v>720202.68064516119</v>
      </c>
      <c r="R6804" t="str">
        <f t="shared" si="106"/>
        <v>No</v>
      </c>
    </row>
    <row r="6805" spans="1:18" x14ac:dyDescent="0.25">
      <c r="A6805" t="s">
        <v>15947</v>
      </c>
      <c r="B6805" t="s">
        <v>101</v>
      </c>
      <c r="C6805" t="s">
        <v>409</v>
      </c>
      <c r="D6805" s="11">
        <v>1993</v>
      </c>
      <c r="E6805" t="s">
        <v>15946</v>
      </c>
      <c r="F6805">
        <v>7.5</v>
      </c>
      <c r="G6805">
        <v>59000</v>
      </c>
      <c r="H6805" t="s">
        <v>15945</v>
      </c>
      <c r="I6805" t="s">
        <v>15944</v>
      </c>
      <c r="J6805" t="s">
        <v>15943</v>
      </c>
      <c r="K6805" t="s">
        <v>7</v>
      </c>
      <c r="M6805" s="7">
        <v>22881563</v>
      </c>
      <c r="N6805" t="s">
        <v>2694</v>
      </c>
      <c r="O6805">
        <v>114</v>
      </c>
      <c r="P6805" s="8">
        <f>_xlfn.XLOOKUP(D6805,Consumer_Price_Index!A:A,Consumer_Price_Index!B:B)</f>
        <v>144.5</v>
      </c>
      <c r="Q6805" s="13">
        <f>IF(ISNUMBER(M6805), M6805*(Consumer_Price_Index!$B$45/(_xlfn.XLOOKUP('Working Data'!D2296,Consumer_Price_Index!A:A,Consumer_Price_Index!B:B))), "Missing")</f>
        <v>53343628.508798778</v>
      </c>
      <c r="R6805" t="str">
        <f t="shared" si="106"/>
        <v>No</v>
      </c>
    </row>
    <row r="6806" spans="1:18" x14ac:dyDescent="0.25">
      <c r="A6806" t="s">
        <v>5685</v>
      </c>
      <c r="B6806" t="s">
        <v>41</v>
      </c>
      <c r="C6806" t="s">
        <v>11</v>
      </c>
      <c r="D6806" s="11">
        <v>2012</v>
      </c>
      <c r="E6806" t="s">
        <v>5684</v>
      </c>
      <c r="F6806">
        <v>7.5</v>
      </c>
      <c r="G6806">
        <v>65000</v>
      </c>
      <c r="H6806" t="s">
        <v>1587</v>
      </c>
      <c r="I6806" t="s">
        <v>1587</v>
      </c>
      <c r="J6806" t="s">
        <v>4193</v>
      </c>
      <c r="K6806" t="s">
        <v>562</v>
      </c>
      <c r="M6806" s="7">
        <v>25807712</v>
      </c>
      <c r="N6806" t="s">
        <v>1585</v>
      </c>
      <c r="O6806">
        <v>120</v>
      </c>
      <c r="P6806" s="8">
        <f>_xlfn.XLOOKUP(D6806,Consumer_Price_Index!A:A,Consumer_Price_Index!B:B)</f>
        <v>229.6</v>
      </c>
      <c r="Q6806" s="13">
        <f>IF(ISNUMBER(M6806), M6806*(Consumer_Price_Index!$B$45/(_xlfn.XLOOKUP('Working Data'!D6135,Consumer_Price_Index!A:A,Consumer_Price_Index!B:B))), "Missing")</f>
        <v>66471765.3964497</v>
      </c>
      <c r="R6806" t="str">
        <f t="shared" si="106"/>
        <v>No</v>
      </c>
    </row>
    <row r="6807" spans="1:18" x14ac:dyDescent="0.25">
      <c r="A6807" t="s">
        <v>2841</v>
      </c>
      <c r="B6807" t="s">
        <v>52</v>
      </c>
      <c r="C6807" t="s">
        <v>11</v>
      </c>
      <c r="D6807" s="11">
        <v>2016</v>
      </c>
      <c r="E6807" t="s">
        <v>2840</v>
      </c>
      <c r="F6807">
        <v>7.5</v>
      </c>
      <c r="G6807">
        <v>11000</v>
      </c>
      <c r="H6807" t="s">
        <v>2839</v>
      </c>
      <c r="I6807" t="s">
        <v>2839</v>
      </c>
      <c r="J6807" t="s">
        <v>2838</v>
      </c>
      <c r="K6807" t="s">
        <v>169</v>
      </c>
      <c r="M6807" s="7">
        <v>1386707</v>
      </c>
      <c r="N6807" t="s">
        <v>2837</v>
      </c>
      <c r="O6807">
        <v>154</v>
      </c>
      <c r="P6807" s="8">
        <f>_xlfn.XLOOKUP(D6807,Consumer_Price_Index!A:A,Consumer_Price_Index!B:B)</f>
        <v>240</v>
      </c>
      <c r="Q6807" s="13">
        <f>IF(ISNUMBER(M6807), M6807*(Consumer_Price_Index!$B$45/(_xlfn.XLOOKUP('Working Data'!D7024,Consumer_Price_Index!A:A,Consumer_Price_Index!B:B))), "Missing")</f>
        <v>2924080.4352941178</v>
      </c>
      <c r="R6807" t="str">
        <f t="shared" si="106"/>
        <v>No</v>
      </c>
    </row>
    <row r="6808" spans="1:18" x14ac:dyDescent="0.25">
      <c r="A6808" t="s">
        <v>4976</v>
      </c>
      <c r="B6808" t="s">
        <v>68</v>
      </c>
      <c r="C6808" t="s">
        <v>409</v>
      </c>
      <c r="D6808" s="11">
        <v>2013</v>
      </c>
      <c r="E6808" t="s">
        <v>4975</v>
      </c>
      <c r="F6808">
        <v>7.5</v>
      </c>
      <c r="G6808">
        <v>155000</v>
      </c>
      <c r="H6808" t="s">
        <v>3274</v>
      </c>
      <c r="I6808" t="s">
        <v>4054</v>
      </c>
      <c r="J6808" t="s">
        <v>838</v>
      </c>
      <c r="K6808" t="s">
        <v>7</v>
      </c>
      <c r="L6808" s="7">
        <v>35000000</v>
      </c>
      <c r="M6808" s="7">
        <v>117867984</v>
      </c>
      <c r="N6808" t="s">
        <v>119</v>
      </c>
      <c r="O6808">
        <v>125</v>
      </c>
      <c r="P6808" s="8">
        <f>_xlfn.XLOOKUP(D6808,Consumer_Price_Index!A:A,Consumer_Price_Index!B:B)</f>
        <v>233</v>
      </c>
      <c r="Q6808" s="13">
        <f>IF(ISNUMBER(M6808), M6808*(Consumer_Price_Index!$B$45/(_xlfn.XLOOKUP('Working Data'!D6365,Consumer_Price_Index!A:A,Consumer_Price_Index!B:B))), "Missing")</f>
        <v>178146700.02380952</v>
      </c>
      <c r="R6808" t="str">
        <f t="shared" si="106"/>
        <v>Yes</v>
      </c>
    </row>
    <row r="6809" spans="1:18" x14ac:dyDescent="0.25">
      <c r="A6809" t="s">
        <v>6990</v>
      </c>
      <c r="B6809" t="s">
        <v>68</v>
      </c>
      <c r="C6809" t="s">
        <v>34</v>
      </c>
      <c r="D6809" s="11">
        <v>2010</v>
      </c>
      <c r="E6809" t="s">
        <v>6893</v>
      </c>
      <c r="F6809">
        <v>7.5</v>
      </c>
      <c r="G6809">
        <v>394000</v>
      </c>
      <c r="H6809" t="s">
        <v>2696</v>
      </c>
      <c r="I6809" t="s">
        <v>4543</v>
      </c>
      <c r="J6809" t="s">
        <v>6989</v>
      </c>
      <c r="K6809" t="s">
        <v>7</v>
      </c>
      <c r="L6809" s="7">
        <v>60000000</v>
      </c>
      <c r="M6809" s="7">
        <v>48917974</v>
      </c>
      <c r="N6809" t="s">
        <v>103</v>
      </c>
      <c r="O6809">
        <v>112</v>
      </c>
      <c r="P6809" s="8">
        <f>_xlfn.XLOOKUP(D6809,Consumer_Price_Index!A:A,Consumer_Price_Index!B:B)</f>
        <v>218.1</v>
      </c>
      <c r="Q6809" s="13">
        <f>IF(ISNUMBER(M6809), M6809*(Consumer_Price_Index!$B$45/(_xlfn.XLOOKUP('Working Data'!D5648,Consumer_Price_Index!A:A,Consumer_Price_Index!B:B))), "Missing")</f>
        <v>138525154.99814126</v>
      </c>
      <c r="R6809" t="str">
        <f t="shared" si="106"/>
        <v>Yes</v>
      </c>
    </row>
    <row r="6810" spans="1:18" x14ac:dyDescent="0.25">
      <c r="A6810" t="s">
        <v>10628</v>
      </c>
      <c r="B6810" t="s">
        <v>101</v>
      </c>
      <c r="C6810" t="s">
        <v>24</v>
      </c>
      <c r="D6810" s="11">
        <v>2003</v>
      </c>
      <c r="E6810" t="s">
        <v>10305</v>
      </c>
      <c r="F6810">
        <v>7.5</v>
      </c>
      <c r="G6810">
        <v>54000</v>
      </c>
      <c r="H6810" t="s">
        <v>10627</v>
      </c>
      <c r="I6810" t="s">
        <v>10627</v>
      </c>
      <c r="J6810" t="s">
        <v>10626</v>
      </c>
      <c r="K6810" t="s">
        <v>7</v>
      </c>
      <c r="L6810" s="7">
        <v>30000000</v>
      </c>
      <c r="M6810" s="7">
        <v>48260279</v>
      </c>
      <c r="N6810" t="s">
        <v>666</v>
      </c>
      <c r="O6810">
        <v>109</v>
      </c>
      <c r="P6810" s="8">
        <f>_xlfn.XLOOKUP(D6810,Consumer_Price_Index!A:A,Consumer_Price_Index!B:B)</f>
        <v>184</v>
      </c>
      <c r="Q6810" s="13">
        <f>IF(ISNUMBER(M6810), M6810*(Consumer_Price_Index!$B$45/(_xlfn.XLOOKUP('Working Data'!D4289,Consumer_Price_Index!A:A,Consumer_Price_Index!B:B))), "Missing")</f>
        <v>104810456.24590163</v>
      </c>
      <c r="R6810" t="str">
        <f t="shared" si="106"/>
        <v>Yes</v>
      </c>
    </row>
    <row r="6811" spans="1:18" x14ac:dyDescent="0.25">
      <c r="A6811" t="s">
        <v>4308</v>
      </c>
      <c r="B6811" t="s">
        <v>68</v>
      </c>
      <c r="C6811" t="s">
        <v>409</v>
      </c>
      <c r="D6811" s="11">
        <v>2014</v>
      </c>
      <c r="E6811" t="s">
        <v>4307</v>
      </c>
      <c r="F6811">
        <v>7.5</v>
      </c>
      <c r="G6811">
        <v>88000</v>
      </c>
      <c r="H6811" t="s">
        <v>1492</v>
      </c>
      <c r="I6811" t="s">
        <v>4306</v>
      </c>
      <c r="J6811" t="s">
        <v>629</v>
      </c>
      <c r="K6811" t="s">
        <v>265</v>
      </c>
      <c r="L6811" s="7">
        <v>20000000</v>
      </c>
      <c r="M6811" s="7">
        <v>66787908</v>
      </c>
      <c r="N6811" t="s">
        <v>2937</v>
      </c>
      <c r="O6811">
        <v>128</v>
      </c>
      <c r="P6811" s="8">
        <f>_xlfn.XLOOKUP(D6811,Consumer_Price_Index!A:A,Consumer_Price_Index!B:B)</f>
        <v>236.7</v>
      </c>
      <c r="Q6811" s="13">
        <f>IF(ISNUMBER(M6811), M6811*(Consumer_Price_Index!$B$45/(_xlfn.XLOOKUP('Working Data'!D6579,Consumer_Price_Index!A:A,Consumer_Price_Index!B:B))), "Missing")</f>
        <v>122150513.61104442</v>
      </c>
      <c r="R6811" t="str">
        <f t="shared" si="106"/>
        <v>Yes</v>
      </c>
    </row>
    <row r="6812" spans="1:18" x14ac:dyDescent="0.25">
      <c r="A6812" t="s">
        <v>6356</v>
      </c>
      <c r="B6812" t="s">
        <v>68</v>
      </c>
      <c r="C6812" t="s">
        <v>34</v>
      </c>
      <c r="D6812" s="11">
        <v>2011</v>
      </c>
      <c r="E6812" t="s">
        <v>6033</v>
      </c>
      <c r="F6812">
        <v>7.5</v>
      </c>
      <c r="G6812">
        <v>429000</v>
      </c>
      <c r="H6812" t="s">
        <v>940</v>
      </c>
      <c r="I6812" t="s">
        <v>6355</v>
      </c>
      <c r="J6812" t="s">
        <v>104</v>
      </c>
      <c r="K6812" t="s">
        <v>7</v>
      </c>
      <c r="L6812" s="7">
        <v>125000000</v>
      </c>
      <c r="M6812" s="7">
        <v>543848418</v>
      </c>
      <c r="N6812" t="s">
        <v>138</v>
      </c>
      <c r="O6812">
        <v>129</v>
      </c>
      <c r="P6812" s="8">
        <f>_xlfn.XLOOKUP(D6812,Consumer_Price_Index!A:A,Consumer_Price_Index!B:B)</f>
        <v>224.9</v>
      </c>
      <c r="Q6812" s="13">
        <f>IF(ISNUMBER(M6812), M6812*(Consumer_Price_Index!$B$45/(_xlfn.XLOOKUP('Working Data'!D5893,Consumer_Price_Index!A:A,Consumer_Price_Index!B:B))), "Missing")</f>
        <v>1118155283.1619432</v>
      </c>
      <c r="R6812" t="str">
        <f t="shared" si="106"/>
        <v>Yes</v>
      </c>
    </row>
    <row r="6813" spans="1:18" x14ac:dyDescent="0.25">
      <c r="A6813" t="s">
        <v>13191</v>
      </c>
      <c r="B6813" t="s">
        <v>52</v>
      </c>
      <c r="C6813" t="s">
        <v>24</v>
      </c>
      <c r="D6813" s="11">
        <v>1998</v>
      </c>
      <c r="E6813" t="s">
        <v>13190</v>
      </c>
      <c r="F6813">
        <v>7.5</v>
      </c>
      <c r="G6813">
        <v>50000</v>
      </c>
      <c r="H6813" t="s">
        <v>10978</v>
      </c>
      <c r="I6813" t="s">
        <v>10978</v>
      </c>
      <c r="J6813" t="s">
        <v>13189</v>
      </c>
      <c r="K6813" t="s">
        <v>1130</v>
      </c>
      <c r="M6813" s="7">
        <v>219331</v>
      </c>
      <c r="N6813" t="s">
        <v>10976</v>
      </c>
      <c r="O6813">
        <v>89</v>
      </c>
      <c r="P6813" s="8">
        <f>_xlfn.XLOOKUP(D6813,Consumer_Price_Index!A:A,Consumer_Price_Index!B:B)</f>
        <v>163</v>
      </c>
      <c r="Q6813" s="13">
        <f>IF(ISNUMBER(M6813), M6813*(Consumer_Price_Index!$B$45/(_xlfn.XLOOKUP('Working Data'!D3363,Consumer_Price_Index!A:A,Consumer_Price_Index!B:B))), "Missing")</f>
        <v>281983.77932489454</v>
      </c>
      <c r="R6813" t="str">
        <f t="shared" si="106"/>
        <v>No</v>
      </c>
    </row>
    <row r="6814" spans="1:18" x14ac:dyDescent="0.25">
      <c r="A6814" t="s">
        <v>10043</v>
      </c>
      <c r="B6814" t="s">
        <v>41</v>
      </c>
      <c r="C6814" t="s">
        <v>24</v>
      </c>
      <c r="D6814" s="11">
        <v>2004</v>
      </c>
      <c r="E6814" t="s">
        <v>9817</v>
      </c>
      <c r="F6814">
        <v>7.5</v>
      </c>
      <c r="G6814">
        <v>183000</v>
      </c>
      <c r="H6814" t="s">
        <v>2409</v>
      </c>
      <c r="I6814" t="s">
        <v>10042</v>
      </c>
      <c r="J6814" t="s">
        <v>5905</v>
      </c>
      <c r="K6814" t="s">
        <v>7</v>
      </c>
      <c r="L6814" s="7">
        <v>16000000</v>
      </c>
      <c r="M6814" s="7">
        <v>109706931</v>
      </c>
      <c r="N6814" t="s">
        <v>617</v>
      </c>
      <c r="O6814">
        <v>127</v>
      </c>
      <c r="P6814" s="8">
        <f>_xlfn.XLOOKUP(D6814,Consumer_Price_Index!A:A,Consumer_Price_Index!B:B)</f>
        <v>188.9</v>
      </c>
      <c r="Q6814" s="13">
        <f>IF(ISNUMBER(M6814), M6814*(Consumer_Price_Index!$B$45/(_xlfn.XLOOKUP('Working Data'!D4503,Consumer_Price_Index!A:A,Consumer_Price_Index!B:B))), "Missing")</f>
        <v>321729565.6948989</v>
      </c>
      <c r="R6814" t="str">
        <f t="shared" si="106"/>
        <v>Yes</v>
      </c>
    </row>
    <row r="6815" spans="1:18" x14ac:dyDescent="0.25">
      <c r="A6815" t="s">
        <v>3474</v>
      </c>
      <c r="B6815" t="s">
        <v>41</v>
      </c>
      <c r="C6815" t="s">
        <v>11</v>
      </c>
      <c r="D6815" s="11">
        <v>2015</v>
      </c>
      <c r="E6815" t="s">
        <v>3473</v>
      </c>
      <c r="F6815">
        <v>7.5</v>
      </c>
      <c r="G6815">
        <v>46000</v>
      </c>
      <c r="H6815" t="s">
        <v>3472</v>
      </c>
      <c r="I6815" t="s">
        <v>3472</v>
      </c>
      <c r="J6815" t="s">
        <v>3471</v>
      </c>
      <c r="K6815" t="s">
        <v>3470</v>
      </c>
      <c r="M6815" s="7">
        <v>6659121</v>
      </c>
      <c r="N6815" t="s">
        <v>3469</v>
      </c>
      <c r="O6815">
        <v>107</v>
      </c>
      <c r="P6815" s="8">
        <f>_xlfn.XLOOKUP(D6815,Consumer_Price_Index!A:A,Consumer_Price_Index!B:B)</f>
        <v>237</v>
      </c>
      <c r="Q6815" s="13">
        <f>IF(ISNUMBER(M6815), M6815*(Consumer_Price_Index!$B$45/(_xlfn.XLOOKUP('Working Data'!D6837,Consumer_Price_Index!A:A,Consumer_Price_Index!B:B))), "Missing")</f>
        <v>22321608.016501646</v>
      </c>
      <c r="R6815" t="str">
        <f t="shared" si="106"/>
        <v>No</v>
      </c>
    </row>
    <row r="6816" spans="1:18" x14ac:dyDescent="0.25">
      <c r="A6816" t="s">
        <v>6366</v>
      </c>
      <c r="B6816" t="s">
        <v>68</v>
      </c>
      <c r="C6816" t="s">
        <v>34</v>
      </c>
      <c r="D6816" s="11">
        <v>2011</v>
      </c>
      <c r="E6816" t="s">
        <v>5945</v>
      </c>
      <c r="F6816">
        <v>7.5</v>
      </c>
      <c r="G6816">
        <v>495000</v>
      </c>
      <c r="H6816" t="s">
        <v>3425</v>
      </c>
      <c r="I6816" t="s">
        <v>6365</v>
      </c>
      <c r="J6816" t="s">
        <v>2221</v>
      </c>
      <c r="K6816" t="s">
        <v>7</v>
      </c>
      <c r="L6816" s="7">
        <v>32000000</v>
      </c>
      <c r="M6816" s="7">
        <v>147332697</v>
      </c>
      <c r="N6816" t="s">
        <v>856</v>
      </c>
      <c r="O6816">
        <v>93</v>
      </c>
      <c r="P6816" s="8">
        <f>_xlfn.XLOOKUP(D6816,Consumer_Price_Index!A:A,Consumer_Price_Index!B:B)</f>
        <v>224.9</v>
      </c>
      <c r="Q6816" s="13">
        <f>IF(ISNUMBER(M6816), M6816*(Consumer_Price_Index!$B$45/(_xlfn.XLOOKUP('Working Data'!D5888,Consumer_Price_Index!A:A,Consumer_Price_Index!B:B))), "Missing")</f>
        <v>329605526.98898679</v>
      </c>
      <c r="R6816" t="str">
        <f t="shared" si="106"/>
        <v>Yes</v>
      </c>
    </row>
    <row r="6817" spans="1:18" x14ac:dyDescent="0.25">
      <c r="A6817" t="s">
        <v>1040</v>
      </c>
      <c r="B6817" t="s">
        <v>68</v>
      </c>
      <c r="C6817" t="s">
        <v>34</v>
      </c>
      <c r="D6817" s="11">
        <v>2019</v>
      </c>
      <c r="E6817" t="s">
        <v>1039</v>
      </c>
      <c r="F6817">
        <v>7.5</v>
      </c>
      <c r="G6817">
        <v>359000</v>
      </c>
      <c r="H6817" t="s">
        <v>1038</v>
      </c>
      <c r="I6817" t="s">
        <v>1037</v>
      </c>
      <c r="J6817" t="s">
        <v>120</v>
      </c>
      <c r="K6817" t="s">
        <v>7</v>
      </c>
      <c r="L6817" s="7">
        <v>160000000</v>
      </c>
      <c r="M6817" s="7">
        <v>1131927996</v>
      </c>
      <c r="N6817" t="s">
        <v>114</v>
      </c>
      <c r="O6817">
        <v>129</v>
      </c>
      <c r="P6817" s="8">
        <f>_xlfn.XLOOKUP(D6817,Consumer_Price_Index!A:A,Consumer_Price_Index!B:B)</f>
        <v>255.7</v>
      </c>
      <c r="Q6817" s="13">
        <f>IF(ISNUMBER(M6817), M6817*(Consumer_Price_Index!$B$45/(_xlfn.XLOOKUP('Working Data'!D7460,Consumer_Price_Index!A:A,Consumer_Price_Index!B:B))), "Missing")</f>
        <v>2386840556.2712803</v>
      </c>
      <c r="R6817" t="str">
        <f t="shared" si="106"/>
        <v>Yes</v>
      </c>
    </row>
    <row r="6818" spans="1:18" x14ac:dyDescent="0.25">
      <c r="A6818" t="s">
        <v>15864</v>
      </c>
      <c r="B6818" t="s">
        <v>52</v>
      </c>
      <c r="C6818" t="s">
        <v>11</v>
      </c>
      <c r="D6818" s="11">
        <v>1993</v>
      </c>
      <c r="E6818" t="s">
        <v>15863</v>
      </c>
      <c r="F6818">
        <v>7.5</v>
      </c>
      <c r="G6818">
        <v>32000</v>
      </c>
      <c r="H6818" t="s">
        <v>15862</v>
      </c>
      <c r="I6818" t="s">
        <v>15861</v>
      </c>
      <c r="J6818" t="s">
        <v>15860</v>
      </c>
      <c r="K6818" t="s">
        <v>332</v>
      </c>
      <c r="M6818" s="7">
        <v>152972</v>
      </c>
      <c r="N6818" t="s">
        <v>15859</v>
      </c>
      <c r="O6818">
        <v>134</v>
      </c>
      <c r="P6818" s="8">
        <f>_xlfn.XLOOKUP(D6818,Consumer_Price_Index!A:A,Consumer_Price_Index!B:B)</f>
        <v>144.5</v>
      </c>
      <c r="Q6818" s="13">
        <f>IF(ISNUMBER(M6818), M6818*(Consumer_Price_Index!$B$45/(_xlfn.XLOOKUP('Working Data'!D2331,Consumer_Price_Index!A:A,Consumer_Price_Index!B:B))), "Missing")</f>
        <v>190169.59771521826</v>
      </c>
      <c r="R6818" t="str">
        <f t="shared" si="106"/>
        <v>No</v>
      </c>
    </row>
    <row r="6819" spans="1:18" x14ac:dyDescent="0.25">
      <c r="A6819" t="s">
        <v>9585</v>
      </c>
      <c r="B6819" t="s">
        <v>68</v>
      </c>
      <c r="C6819" t="s">
        <v>34</v>
      </c>
      <c r="D6819" s="11">
        <v>2005</v>
      </c>
      <c r="E6819" t="s">
        <v>9584</v>
      </c>
      <c r="F6819">
        <v>7.5</v>
      </c>
      <c r="G6819">
        <v>729000</v>
      </c>
      <c r="H6819" t="s">
        <v>9583</v>
      </c>
      <c r="I6819" t="s">
        <v>9583</v>
      </c>
      <c r="J6819" t="s">
        <v>6522</v>
      </c>
      <c r="K6819" t="s">
        <v>7</v>
      </c>
      <c r="L6819" s="7">
        <v>113000000</v>
      </c>
      <c r="M6819" s="7">
        <v>868390560</v>
      </c>
      <c r="N6819" t="s">
        <v>1907</v>
      </c>
      <c r="O6819">
        <v>140</v>
      </c>
      <c r="P6819" s="8">
        <f>_xlfn.XLOOKUP(D6819,Consumer_Price_Index!A:A,Consumer_Price_Index!B:B)</f>
        <v>195.3</v>
      </c>
      <c r="Q6819" s="13">
        <f>IF(ISNUMBER(M6819), M6819*(Consumer_Price_Index!$B$45/(_xlfn.XLOOKUP('Working Data'!D4660,Consumer_Price_Index!A:A,Consumer_Price_Index!B:B))), "Missing")</f>
        <v>1135616324.6008582</v>
      </c>
      <c r="R6819" t="str">
        <f t="shared" si="106"/>
        <v>Yes</v>
      </c>
    </row>
    <row r="6820" spans="1:18" x14ac:dyDescent="0.25">
      <c r="A6820" t="s">
        <v>4334</v>
      </c>
      <c r="B6820" t="s">
        <v>68</v>
      </c>
      <c r="C6820" t="s">
        <v>11</v>
      </c>
      <c r="D6820" s="11">
        <v>2014</v>
      </c>
      <c r="E6820" t="s">
        <v>3498</v>
      </c>
      <c r="F6820">
        <v>7.5</v>
      </c>
      <c r="G6820">
        <v>129000</v>
      </c>
      <c r="H6820" t="s">
        <v>1253</v>
      </c>
      <c r="I6820" t="s">
        <v>1253</v>
      </c>
      <c r="J6820" t="s">
        <v>599</v>
      </c>
      <c r="K6820" t="s">
        <v>7</v>
      </c>
      <c r="L6820" s="7">
        <v>5000000</v>
      </c>
      <c r="M6820" s="7">
        <v>44779195</v>
      </c>
      <c r="N6820" t="s">
        <v>4333</v>
      </c>
      <c r="O6820">
        <v>101</v>
      </c>
      <c r="P6820" s="8">
        <f>_xlfn.XLOOKUP(D6820,Consumer_Price_Index!A:A,Consumer_Price_Index!B:B)</f>
        <v>236.7</v>
      </c>
      <c r="Q6820" s="13">
        <f>IF(ISNUMBER(M6820), M6820*(Consumer_Price_Index!$B$45/(_xlfn.XLOOKUP('Working Data'!D6572,Consumer_Price_Index!A:A,Consumer_Price_Index!B:B))), "Missing")</f>
        <v>85010720.975077882</v>
      </c>
      <c r="R6820" t="str">
        <f t="shared" si="106"/>
        <v>Yes</v>
      </c>
    </row>
    <row r="6821" spans="1:18" x14ac:dyDescent="0.25">
      <c r="A6821" t="s">
        <v>8984</v>
      </c>
      <c r="B6821" t="s">
        <v>68</v>
      </c>
      <c r="C6821" t="s">
        <v>24</v>
      </c>
      <c r="D6821" s="11">
        <v>2006</v>
      </c>
      <c r="E6821" t="s">
        <v>8964</v>
      </c>
      <c r="F6821">
        <v>7.5</v>
      </c>
      <c r="G6821">
        <v>222000</v>
      </c>
      <c r="H6821" t="s">
        <v>1448</v>
      </c>
      <c r="I6821" t="s">
        <v>8201</v>
      </c>
      <c r="J6821" t="s">
        <v>1535</v>
      </c>
      <c r="K6821" t="s">
        <v>7</v>
      </c>
      <c r="L6821" s="7">
        <v>30000000</v>
      </c>
      <c r="M6821" s="7">
        <v>53653224</v>
      </c>
      <c r="N6821" t="s">
        <v>114</v>
      </c>
      <c r="O6821">
        <v>113</v>
      </c>
      <c r="P6821" s="8">
        <f>_xlfn.XLOOKUP(D6821,Consumer_Price_Index!A:A,Consumer_Price_Index!B:B)</f>
        <v>201.6</v>
      </c>
      <c r="Q6821" s="13">
        <f>IF(ISNUMBER(M6821), M6821*(Consumer_Price_Index!$B$45/(_xlfn.XLOOKUP('Working Data'!D4905,Consumer_Price_Index!A:A,Consumer_Price_Index!B:B))), "Missing")</f>
        <v>198399725.15533978</v>
      </c>
      <c r="R6821" t="str">
        <f t="shared" si="106"/>
        <v>Yes</v>
      </c>
    </row>
    <row r="6822" spans="1:18" x14ac:dyDescent="0.25">
      <c r="A6822" t="s">
        <v>20648</v>
      </c>
      <c r="B6822" t="s">
        <v>41</v>
      </c>
      <c r="C6822" t="s">
        <v>24</v>
      </c>
      <c r="D6822" s="11">
        <v>1984</v>
      </c>
      <c r="E6822" t="s">
        <v>20647</v>
      </c>
      <c r="F6822">
        <v>7.5</v>
      </c>
      <c r="G6822">
        <v>36000</v>
      </c>
      <c r="H6822" t="s">
        <v>1074</v>
      </c>
      <c r="I6822" t="s">
        <v>1074</v>
      </c>
      <c r="J6822" t="s">
        <v>20646</v>
      </c>
      <c r="K6822" t="s">
        <v>7</v>
      </c>
      <c r="L6822" s="7">
        <v>90000</v>
      </c>
      <c r="M6822" s="7">
        <v>2436000</v>
      </c>
      <c r="N6822" t="s">
        <v>20645</v>
      </c>
      <c r="O6822">
        <v>89</v>
      </c>
      <c r="P6822" s="8">
        <f>_xlfn.XLOOKUP(D6822,Consumer_Price_Index!A:A,Consumer_Price_Index!B:B)</f>
        <v>103.9</v>
      </c>
      <c r="Q6822" s="13">
        <f>IF(ISNUMBER(M6822), M6822*(Consumer_Price_Index!$B$45/(_xlfn.XLOOKUP('Working Data'!D532,Consumer_Price_Index!A:A,Consumer_Price_Index!B:B))), "Missing")</f>
        <v>5985880.6451612897</v>
      </c>
      <c r="R6822" t="str">
        <f t="shared" si="106"/>
        <v>Yes</v>
      </c>
    </row>
    <row r="6823" spans="1:18" x14ac:dyDescent="0.25">
      <c r="A6823" t="s">
        <v>7088</v>
      </c>
      <c r="B6823" t="s">
        <v>101</v>
      </c>
      <c r="C6823" t="s">
        <v>73</v>
      </c>
      <c r="D6823" s="11">
        <v>2009</v>
      </c>
      <c r="E6823" t="s">
        <v>7087</v>
      </c>
      <c r="F6823">
        <v>7.5</v>
      </c>
      <c r="G6823">
        <v>27000</v>
      </c>
      <c r="H6823" t="s">
        <v>7086</v>
      </c>
      <c r="I6823" t="s">
        <v>7086</v>
      </c>
      <c r="J6823" t="s">
        <v>3361</v>
      </c>
      <c r="K6823" t="s">
        <v>197</v>
      </c>
      <c r="M6823" s="7">
        <v>18434328</v>
      </c>
      <c r="N6823" t="s">
        <v>7085</v>
      </c>
      <c r="O6823">
        <v>114</v>
      </c>
      <c r="P6823" s="8">
        <f>_xlfn.XLOOKUP(D6823,Consumer_Price_Index!A:A,Consumer_Price_Index!B:B)</f>
        <v>214.5</v>
      </c>
      <c r="Q6823" s="13">
        <f>IF(ISNUMBER(M6823), M6823*(Consumer_Price_Index!$B$45/(_xlfn.XLOOKUP('Working Data'!D5621,Consumer_Price_Index!A:A,Consumer_Price_Index!B:B))), "Missing")</f>
        <v>24107037.517596565</v>
      </c>
      <c r="R6823" t="str">
        <f t="shared" si="106"/>
        <v>No</v>
      </c>
    </row>
    <row r="6824" spans="1:18" x14ac:dyDescent="0.25">
      <c r="A6824" t="s">
        <v>8553</v>
      </c>
      <c r="B6824" t="s">
        <v>41</v>
      </c>
      <c r="C6824" t="s">
        <v>11</v>
      </c>
      <c r="D6824" s="11">
        <v>1999</v>
      </c>
      <c r="E6824" t="s">
        <v>12308</v>
      </c>
      <c r="F6824">
        <v>7.5</v>
      </c>
      <c r="G6824">
        <v>13000</v>
      </c>
      <c r="H6824" t="s">
        <v>12604</v>
      </c>
      <c r="I6824" t="s">
        <v>12604</v>
      </c>
      <c r="J6824" t="s">
        <v>4683</v>
      </c>
      <c r="K6824" t="s">
        <v>332</v>
      </c>
      <c r="M6824" s="7">
        <v>7918035</v>
      </c>
      <c r="N6824" t="s">
        <v>10271</v>
      </c>
      <c r="O6824">
        <v>181</v>
      </c>
      <c r="P6824" s="8">
        <f>_xlfn.XLOOKUP(D6824,Consumer_Price_Index!A:A,Consumer_Price_Index!B:B)</f>
        <v>166.6</v>
      </c>
      <c r="Q6824" s="13">
        <f>IF(ISNUMBER(M6824), M6824*(Consumer_Price_Index!$B$45/(_xlfn.XLOOKUP('Working Data'!D3568,Consumer_Price_Index!A:A,Consumer_Price_Index!B:B))), "Missing")</f>
        <v>13622954.627329193</v>
      </c>
      <c r="R6824" t="str">
        <f t="shared" si="106"/>
        <v>No</v>
      </c>
    </row>
    <row r="6825" spans="1:18" x14ac:dyDescent="0.25">
      <c r="A6825" t="s">
        <v>8910</v>
      </c>
      <c r="B6825" t="s">
        <v>52</v>
      </c>
      <c r="C6825" t="s">
        <v>87</v>
      </c>
      <c r="D6825" s="11">
        <v>2006</v>
      </c>
      <c r="E6825" t="s">
        <v>8909</v>
      </c>
      <c r="F6825">
        <v>7.5</v>
      </c>
      <c r="G6825">
        <v>52000</v>
      </c>
      <c r="H6825" t="s">
        <v>5011</v>
      </c>
      <c r="I6825" t="s">
        <v>5011</v>
      </c>
      <c r="J6825" t="s">
        <v>6425</v>
      </c>
      <c r="K6825" t="s">
        <v>562</v>
      </c>
      <c r="M6825" s="7">
        <v>33428799</v>
      </c>
      <c r="N6825" t="s">
        <v>5009</v>
      </c>
      <c r="O6825">
        <v>131</v>
      </c>
      <c r="P6825" s="8">
        <f>_xlfn.XLOOKUP(D6825,Consumer_Price_Index!A:A,Consumer_Price_Index!B:B)</f>
        <v>201.6</v>
      </c>
      <c r="Q6825" s="13">
        <f>IF(ISNUMBER(M6825), M6825*(Consumer_Price_Index!$B$45/(_xlfn.XLOOKUP('Working Data'!D4940,Consumer_Price_Index!A:A,Consumer_Price_Index!B:B))), "Missing")</f>
        <v>66835663.092519686</v>
      </c>
      <c r="R6825" t="str">
        <f t="shared" si="106"/>
        <v>No</v>
      </c>
    </row>
    <row r="6826" spans="1:18" x14ac:dyDescent="0.25">
      <c r="A6826" t="s">
        <v>18155</v>
      </c>
      <c r="B6826" t="s">
        <v>68</v>
      </c>
      <c r="C6826" t="s">
        <v>100</v>
      </c>
      <c r="D6826" s="11">
        <v>1989</v>
      </c>
      <c r="E6826" t="s">
        <v>18154</v>
      </c>
      <c r="F6826">
        <v>7.5</v>
      </c>
      <c r="G6826">
        <v>167000</v>
      </c>
      <c r="H6826" t="s">
        <v>993</v>
      </c>
      <c r="I6826" t="s">
        <v>993</v>
      </c>
      <c r="J6826" t="s">
        <v>7834</v>
      </c>
      <c r="K6826" t="s">
        <v>7</v>
      </c>
      <c r="L6826" s="7">
        <v>70000000</v>
      </c>
      <c r="M6826" s="7">
        <v>90000098</v>
      </c>
      <c r="N6826" t="s">
        <v>890</v>
      </c>
      <c r="O6826">
        <v>140</v>
      </c>
      <c r="P6826" s="8">
        <f>_xlfn.XLOOKUP(D6826,Consumer_Price_Index!A:A,Consumer_Price_Index!B:B)</f>
        <v>124</v>
      </c>
      <c r="Q6826" s="13">
        <f>IF(ISNUMBER(M6826), M6826*(Consumer_Price_Index!$B$45/(_xlfn.XLOOKUP('Working Data'!D1452,Consumer_Price_Index!A:A,Consumer_Price_Index!B:B))), "Missing")</f>
        <v>107246890.34258898</v>
      </c>
      <c r="R6826" t="str">
        <f t="shared" si="106"/>
        <v>Yes</v>
      </c>
    </row>
    <row r="6827" spans="1:18" x14ac:dyDescent="0.25">
      <c r="A6827" t="s">
        <v>15472</v>
      </c>
      <c r="B6827" t="s">
        <v>41</v>
      </c>
      <c r="C6827" t="s">
        <v>24</v>
      </c>
      <c r="D6827" s="11">
        <v>1994</v>
      </c>
      <c r="E6827" t="s">
        <v>15471</v>
      </c>
      <c r="F6827">
        <v>7.5</v>
      </c>
      <c r="G6827">
        <v>48000</v>
      </c>
      <c r="H6827" t="s">
        <v>7581</v>
      </c>
      <c r="I6827" t="s">
        <v>7581</v>
      </c>
      <c r="J6827" t="s">
        <v>9595</v>
      </c>
      <c r="K6827" t="s">
        <v>504</v>
      </c>
      <c r="M6827" s="7">
        <v>11265402</v>
      </c>
      <c r="N6827" t="s">
        <v>13342</v>
      </c>
      <c r="O6827">
        <v>104</v>
      </c>
      <c r="P6827" s="8">
        <f>_xlfn.XLOOKUP(D6827,Consumer_Price_Index!A:A,Consumer_Price_Index!B:B)</f>
        <v>148.19999999999999</v>
      </c>
      <c r="Q6827" s="13">
        <f>IF(ISNUMBER(M6827), M6827*(Consumer_Price_Index!$B$45/(_xlfn.XLOOKUP('Working Data'!D2474,Consumer_Price_Index!A:A,Consumer_Price_Index!B:B))), "Missing")</f>
        <v>25202408.145374447</v>
      </c>
      <c r="R6827" t="str">
        <f t="shared" si="106"/>
        <v>No</v>
      </c>
    </row>
    <row r="6828" spans="1:18" x14ac:dyDescent="0.25">
      <c r="A6828" t="s">
        <v>8489</v>
      </c>
      <c r="B6828" t="s">
        <v>41</v>
      </c>
      <c r="C6828" t="s">
        <v>409</v>
      </c>
      <c r="D6828" s="11">
        <v>2007</v>
      </c>
      <c r="E6828" t="s">
        <v>8052</v>
      </c>
      <c r="F6828">
        <v>7.5</v>
      </c>
      <c r="G6828">
        <v>173000</v>
      </c>
      <c r="H6828" t="s">
        <v>5840</v>
      </c>
      <c r="I6828" t="s">
        <v>5840</v>
      </c>
      <c r="J6828" t="s">
        <v>878</v>
      </c>
      <c r="K6828" t="s">
        <v>7</v>
      </c>
      <c r="L6828" s="7">
        <v>30000000</v>
      </c>
      <c r="M6828" s="7">
        <v>15001776</v>
      </c>
      <c r="N6828" t="s">
        <v>138</v>
      </c>
      <c r="O6828">
        <v>160</v>
      </c>
      <c r="P6828" s="8">
        <f>_xlfn.XLOOKUP(D6828,Consumer_Price_Index!A:A,Consumer_Price_Index!B:B)</f>
        <v>207.3</v>
      </c>
      <c r="Q6828" s="13">
        <f>IF(ISNUMBER(M6828), M6828*(Consumer_Price_Index!$B$45/(_xlfn.XLOOKUP('Working Data'!D5102,Consumer_Price_Index!A:A,Consumer_Price_Index!B:B))), "Missing")</f>
        <v>20324771.663850598</v>
      </c>
      <c r="R6828" t="str">
        <f t="shared" si="106"/>
        <v>Yes</v>
      </c>
    </row>
    <row r="6829" spans="1:18" x14ac:dyDescent="0.25">
      <c r="A6829" t="s">
        <v>10130</v>
      </c>
      <c r="B6829" t="s">
        <v>68</v>
      </c>
      <c r="C6829" t="s">
        <v>409</v>
      </c>
      <c r="D6829" s="11">
        <v>2004</v>
      </c>
      <c r="E6829" t="s">
        <v>9928</v>
      </c>
      <c r="F6829">
        <v>7.5</v>
      </c>
      <c r="G6829">
        <v>342000</v>
      </c>
      <c r="H6829" t="s">
        <v>1006</v>
      </c>
      <c r="I6829" t="s">
        <v>3126</v>
      </c>
      <c r="J6829" t="s">
        <v>1091</v>
      </c>
      <c r="K6829" t="s">
        <v>7</v>
      </c>
      <c r="L6829" s="7">
        <v>110000000</v>
      </c>
      <c r="M6829" s="7">
        <v>213719942</v>
      </c>
      <c r="N6829" t="s">
        <v>3996</v>
      </c>
      <c r="O6829">
        <v>170</v>
      </c>
      <c r="P6829" s="8">
        <f>_xlfn.XLOOKUP(D6829,Consumer_Price_Index!A:A,Consumer_Price_Index!B:B)</f>
        <v>188.9</v>
      </c>
      <c r="Q6829" s="13">
        <f>IF(ISNUMBER(M6829), M6829*(Consumer_Price_Index!$B$45/(_xlfn.XLOOKUP('Working Data'!D4460,Consumer_Price_Index!A:A,Consumer_Price_Index!B:B))), "Missing")</f>
        <v>289552985.00400174</v>
      </c>
      <c r="R6829" t="str">
        <f t="shared" si="106"/>
        <v>Yes</v>
      </c>
    </row>
    <row r="6830" spans="1:18" x14ac:dyDescent="0.25">
      <c r="A6830" t="s">
        <v>2501</v>
      </c>
      <c r="B6830" t="s">
        <v>41</v>
      </c>
      <c r="C6830" t="s">
        <v>24</v>
      </c>
      <c r="D6830" s="11">
        <v>2017</v>
      </c>
      <c r="E6830" t="s">
        <v>2070</v>
      </c>
      <c r="F6830">
        <v>7.5</v>
      </c>
      <c r="G6830">
        <v>126000</v>
      </c>
      <c r="H6830" t="s">
        <v>2500</v>
      </c>
      <c r="I6830" t="s">
        <v>2499</v>
      </c>
      <c r="J6830" t="s">
        <v>2498</v>
      </c>
      <c r="K6830" t="s">
        <v>7</v>
      </c>
      <c r="L6830" s="7">
        <v>5000000</v>
      </c>
      <c r="M6830" s="7">
        <v>56411585</v>
      </c>
      <c r="N6830" t="s">
        <v>2497</v>
      </c>
      <c r="O6830">
        <v>120</v>
      </c>
      <c r="P6830" s="8">
        <f>_xlfn.XLOOKUP(D6830,Consumer_Price_Index!A:A,Consumer_Price_Index!B:B)</f>
        <v>245.1</v>
      </c>
      <c r="Q6830" s="13">
        <f>IF(ISNUMBER(M6830), M6830*(Consumer_Price_Index!$B$45/(_xlfn.XLOOKUP('Working Data'!D7123,Consumer_Price_Index!A:A,Consumer_Price_Index!B:B))), "Missing")</f>
        <v>131511935.34429993</v>
      </c>
      <c r="R6830" t="str">
        <f t="shared" si="106"/>
        <v>Yes</v>
      </c>
    </row>
    <row r="6831" spans="1:18" x14ac:dyDescent="0.25">
      <c r="A6831" t="s">
        <v>10384</v>
      </c>
      <c r="B6831" t="s">
        <v>41</v>
      </c>
      <c r="C6831" t="s">
        <v>34</v>
      </c>
      <c r="D6831" s="11">
        <v>2003</v>
      </c>
      <c r="E6831" t="s">
        <v>10383</v>
      </c>
      <c r="F6831">
        <v>7.5</v>
      </c>
      <c r="G6831">
        <v>48000</v>
      </c>
      <c r="H6831" t="s">
        <v>10382</v>
      </c>
      <c r="I6831" t="s">
        <v>10382</v>
      </c>
      <c r="J6831" t="s">
        <v>10382</v>
      </c>
      <c r="K6831" t="s">
        <v>197</v>
      </c>
      <c r="M6831" s="7">
        <v>34196922</v>
      </c>
      <c r="N6831" t="s">
        <v>10381</v>
      </c>
      <c r="O6831">
        <v>116</v>
      </c>
      <c r="P6831" s="8">
        <f>_xlfn.XLOOKUP(D6831,Consumer_Price_Index!A:A,Consumer_Price_Index!B:B)</f>
        <v>184</v>
      </c>
      <c r="Q6831" s="13">
        <f>IF(ISNUMBER(M6831), M6831*(Consumer_Price_Index!$B$45/(_xlfn.XLOOKUP('Working Data'!D4384,Consumer_Price_Index!A:A,Consumer_Price_Index!B:B))), "Missing")</f>
        <v>46330823.180969313</v>
      </c>
      <c r="R6831" t="str">
        <f t="shared" si="106"/>
        <v>No</v>
      </c>
    </row>
    <row r="6832" spans="1:18" x14ac:dyDescent="0.25">
      <c r="A6832" t="s">
        <v>4974</v>
      </c>
      <c r="B6832" t="s">
        <v>68</v>
      </c>
      <c r="C6832" t="s">
        <v>11</v>
      </c>
      <c r="D6832" s="11">
        <v>2013</v>
      </c>
      <c r="E6832" t="s">
        <v>4836</v>
      </c>
      <c r="F6832">
        <v>7.5</v>
      </c>
      <c r="G6832">
        <v>130000</v>
      </c>
      <c r="H6832" t="s">
        <v>4973</v>
      </c>
      <c r="I6832" t="s">
        <v>4972</v>
      </c>
      <c r="J6832" t="s">
        <v>758</v>
      </c>
      <c r="K6832" t="s">
        <v>7</v>
      </c>
      <c r="L6832" s="7">
        <v>19000000</v>
      </c>
      <c r="M6832" s="7">
        <v>76586316</v>
      </c>
      <c r="N6832" t="s">
        <v>527</v>
      </c>
      <c r="O6832">
        <v>131</v>
      </c>
      <c r="P6832" s="8">
        <f>_xlfn.XLOOKUP(D6832,Consumer_Price_Index!A:A,Consumer_Price_Index!B:B)</f>
        <v>233</v>
      </c>
      <c r="Q6832" s="13">
        <f>IF(ISNUMBER(M6832), M6832*(Consumer_Price_Index!$B$45/(_xlfn.XLOOKUP('Working Data'!D6366,Consumer_Price_Index!A:A,Consumer_Price_Index!B:B))), "Missing")</f>
        <v>115753226.61309524</v>
      </c>
      <c r="R6832" t="str">
        <f t="shared" si="106"/>
        <v>Yes</v>
      </c>
    </row>
    <row r="6833" spans="1:18" x14ac:dyDescent="0.25">
      <c r="A6833" t="s">
        <v>14889</v>
      </c>
      <c r="B6833" t="s">
        <v>41</v>
      </c>
      <c r="C6833" t="s">
        <v>438</v>
      </c>
      <c r="D6833" s="11">
        <v>1995</v>
      </c>
      <c r="E6833" t="s">
        <v>14888</v>
      </c>
      <c r="F6833">
        <v>7.5</v>
      </c>
      <c r="G6833">
        <v>66000</v>
      </c>
      <c r="H6833" t="s">
        <v>14887</v>
      </c>
      <c r="I6833" t="s">
        <v>14886</v>
      </c>
      <c r="J6833" t="s">
        <v>477</v>
      </c>
      <c r="K6833" t="s">
        <v>562</v>
      </c>
      <c r="L6833" s="7">
        <v>18000000</v>
      </c>
      <c r="M6833" s="7">
        <v>1781465</v>
      </c>
      <c r="N6833" t="s">
        <v>14885</v>
      </c>
      <c r="O6833">
        <v>112</v>
      </c>
      <c r="P6833" s="8">
        <f>_xlfn.XLOOKUP(D6833,Consumer_Price_Index!A:A,Consumer_Price_Index!B:B)</f>
        <v>152.4</v>
      </c>
      <c r="Q6833" s="13">
        <f>IF(ISNUMBER(M6833), M6833*(Consumer_Price_Index!$B$45/(_xlfn.XLOOKUP('Working Data'!D2704,Consumer_Price_Index!A:A,Consumer_Price_Index!B:B))), "Missing")</f>
        <v>2413572.1898621605</v>
      </c>
      <c r="R6833" t="str">
        <f t="shared" si="106"/>
        <v>Yes</v>
      </c>
    </row>
    <row r="6834" spans="1:18" x14ac:dyDescent="0.25">
      <c r="A6834" t="s">
        <v>5266</v>
      </c>
      <c r="B6834" t="s">
        <v>41</v>
      </c>
      <c r="C6834" t="s">
        <v>5</v>
      </c>
      <c r="D6834" s="11">
        <v>2013</v>
      </c>
      <c r="E6834" t="s">
        <v>5016</v>
      </c>
      <c r="F6834">
        <v>7.5</v>
      </c>
      <c r="G6834">
        <v>464000</v>
      </c>
      <c r="H6834" t="s">
        <v>1954</v>
      </c>
      <c r="I6834" t="s">
        <v>3389</v>
      </c>
      <c r="J6834" t="s">
        <v>5036</v>
      </c>
      <c r="K6834" t="s">
        <v>7</v>
      </c>
      <c r="L6834" s="7">
        <v>20000000</v>
      </c>
      <c r="M6834" s="7">
        <v>320290989</v>
      </c>
      <c r="N6834" t="s">
        <v>666</v>
      </c>
      <c r="O6834">
        <v>112</v>
      </c>
      <c r="P6834" s="8">
        <f>_xlfn.XLOOKUP(D6834,Consumer_Price_Index!A:A,Consumer_Price_Index!B:B)</f>
        <v>233</v>
      </c>
      <c r="Q6834" s="13">
        <f>IF(ISNUMBER(M6834), M6834*(Consumer_Price_Index!$B$45/(_xlfn.XLOOKUP('Working Data'!D6247,Consumer_Price_Index!A:A,Consumer_Price_Index!B:B))), "Missing")</f>
        <v>418852636.6879828</v>
      </c>
      <c r="R6834" t="str">
        <f t="shared" si="106"/>
        <v>Yes</v>
      </c>
    </row>
    <row r="6835" spans="1:18" x14ac:dyDescent="0.25">
      <c r="A6835" t="s">
        <v>7020</v>
      </c>
      <c r="B6835" t="s">
        <v>41</v>
      </c>
      <c r="C6835" t="s">
        <v>409</v>
      </c>
      <c r="D6835" s="11">
        <v>2009</v>
      </c>
      <c r="E6835" t="s">
        <v>7019</v>
      </c>
      <c r="F6835">
        <v>7.5</v>
      </c>
      <c r="G6835">
        <v>42000</v>
      </c>
      <c r="H6835" t="s">
        <v>3956</v>
      </c>
      <c r="I6835" t="s">
        <v>5220</v>
      </c>
      <c r="J6835" t="s">
        <v>7018</v>
      </c>
      <c r="K6835" t="s">
        <v>265</v>
      </c>
      <c r="L6835" s="7">
        <v>10000000</v>
      </c>
      <c r="M6835" s="7">
        <v>4091378</v>
      </c>
      <c r="N6835" t="s">
        <v>114</v>
      </c>
      <c r="O6835">
        <v>98</v>
      </c>
      <c r="P6835" s="8">
        <f>_xlfn.XLOOKUP(D6835,Consumer_Price_Index!A:A,Consumer_Price_Index!B:B)</f>
        <v>214.5</v>
      </c>
      <c r="Q6835" s="13">
        <f>IF(ISNUMBER(M6835), M6835*(Consumer_Price_Index!$B$45/(_xlfn.XLOOKUP('Working Data'!D5639,Consumer_Price_Index!A:A,Consumer_Price_Index!B:B))), "Missing")</f>
        <v>6013713.8282682095</v>
      </c>
      <c r="R6835" t="str">
        <f t="shared" si="106"/>
        <v>Yes</v>
      </c>
    </row>
    <row r="6836" spans="1:18" x14ac:dyDescent="0.25">
      <c r="A6836" t="s">
        <v>13973</v>
      </c>
      <c r="B6836" t="s">
        <v>41</v>
      </c>
      <c r="C6836" t="s">
        <v>11</v>
      </c>
      <c r="D6836" s="11">
        <v>1997</v>
      </c>
      <c r="E6836" t="s">
        <v>13492</v>
      </c>
      <c r="F6836">
        <v>7.5</v>
      </c>
      <c r="G6836">
        <v>342000</v>
      </c>
      <c r="H6836" t="s">
        <v>5074</v>
      </c>
      <c r="I6836" t="s">
        <v>13972</v>
      </c>
      <c r="J6836" t="s">
        <v>1056</v>
      </c>
      <c r="K6836" t="s">
        <v>332</v>
      </c>
      <c r="L6836" s="7">
        <v>57000000</v>
      </c>
      <c r="M6836" s="7">
        <v>152944660</v>
      </c>
      <c r="N6836" t="s">
        <v>138</v>
      </c>
      <c r="O6836">
        <v>144</v>
      </c>
      <c r="P6836" s="8">
        <f>_xlfn.XLOOKUP(D6836,Consumer_Price_Index!A:A,Consumer_Price_Index!B:B)</f>
        <v>160.5</v>
      </c>
      <c r="Q6836" s="13">
        <f>IF(ISNUMBER(M6836), M6836*(Consumer_Price_Index!$B$45/(_xlfn.XLOOKUP('Working Data'!D3053,Consumer_Price_Index!A:A,Consumer_Price_Index!B:B))), "Missing")</f>
        <v>224805778.59141338</v>
      </c>
      <c r="R6836" t="str">
        <f t="shared" si="106"/>
        <v>Yes</v>
      </c>
    </row>
    <row r="6837" spans="1:18" x14ac:dyDescent="0.25">
      <c r="A6837" t="s">
        <v>21798</v>
      </c>
      <c r="B6837" t="s">
        <v>5244</v>
      </c>
      <c r="C6837" t="s">
        <v>5</v>
      </c>
      <c r="D6837" s="11">
        <v>1981</v>
      </c>
      <c r="E6837" t="s">
        <v>20841</v>
      </c>
      <c r="F6837">
        <v>7.5</v>
      </c>
      <c r="G6837">
        <v>192000</v>
      </c>
      <c r="H6837" t="s">
        <v>5160</v>
      </c>
      <c r="I6837" t="s">
        <v>5160</v>
      </c>
      <c r="J6837" t="s">
        <v>10944</v>
      </c>
      <c r="K6837" t="s">
        <v>7</v>
      </c>
      <c r="L6837" s="7">
        <v>350000</v>
      </c>
      <c r="M6837" s="7">
        <v>2956630</v>
      </c>
      <c r="N6837" t="s">
        <v>17589</v>
      </c>
      <c r="O6837">
        <v>85</v>
      </c>
      <c r="P6837" s="8">
        <f>_xlfn.XLOOKUP(D6837,Consumer_Price_Index!A:A,Consumer_Price_Index!B:B)</f>
        <v>90.9</v>
      </c>
      <c r="Q6837" s="13">
        <f>IF(ISNUMBER(M6837), M6837*(Consumer_Price_Index!$B$45/(_xlfn.XLOOKUP('Working Data'!D98,Consumer_Price_Index!A:A,Consumer_Price_Index!B:B))), "Missing")</f>
        <v>7265202.9112903224</v>
      </c>
      <c r="R6837" t="str">
        <f t="shared" si="106"/>
        <v>Yes</v>
      </c>
    </row>
    <row r="6838" spans="1:18" x14ac:dyDescent="0.25">
      <c r="A6838" t="s">
        <v>1860</v>
      </c>
      <c r="B6838" t="s">
        <v>41</v>
      </c>
      <c r="C6838" t="s">
        <v>409</v>
      </c>
      <c r="D6838" s="11">
        <v>2018</v>
      </c>
      <c r="E6838" t="s">
        <v>1290</v>
      </c>
      <c r="F6838">
        <v>7.5</v>
      </c>
      <c r="G6838">
        <v>181000</v>
      </c>
      <c r="H6838" t="s">
        <v>1859</v>
      </c>
      <c r="I6838" t="s">
        <v>1858</v>
      </c>
      <c r="J6838" t="s">
        <v>1857</v>
      </c>
      <c r="K6838" t="s">
        <v>612</v>
      </c>
      <c r="L6838" s="7">
        <v>15000000</v>
      </c>
      <c r="M6838" s="7">
        <v>95918706</v>
      </c>
      <c r="N6838" t="s">
        <v>617</v>
      </c>
      <c r="O6838">
        <v>119</v>
      </c>
      <c r="P6838" s="8">
        <f>_xlfn.XLOOKUP(D6838,Consumer_Price_Index!A:A,Consumer_Price_Index!B:B)</f>
        <v>251.1</v>
      </c>
      <c r="Q6838" s="13">
        <f>IF(ISNUMBER(M6838), M6838*(Consumer_Price_Index!$B$45/(_xlfn.XLOOKUP('Working Data'!D7277,Consumer_Price_Index!A:A,Consumer_Price_Index!B:B))), "Missing")</f>
        <v>214584652.85022026</v>
      </c>
      <c r="R6838" t="str">
        <f t="shared" si="106"/>
        <v>Yes</v>
      </c>
    </row>
    <row r="6839" spans="1:18" x14ac:dyDescent="0.25">
      <c r="A6839" t="s">
        <v>17064</v>
      </c>
      <c r="B6839" t="s">
        <v>41</v>
      </c>
      <c r="C6839" t="s">
        <v>24</v>
      </c>
      <c r="D6839" s="11">
        <v>1991</v>
      </c>
      <c r="E6839" t="s">
        <v>16791</v>
      </c>
      <c r="F6839">
        <v>7.5</v>
      </c>
      <c r="G6839">
        <v>81000</v>
      </c>
      <c r="H6839" t="s">
        <v>1369</v>
      </c>
      <c r="I6839" t="s">
        <v>4951</v>
      </c>
      <c r="J6839" t="s">
        <v>1771</v>
      </c>
      <c r="K6839" t="s">
        <v>7</v>
      </c>
      <c r="L6839" s="7">
        <v>24000000</v>
      </c>
      <c r="M6839" s="7">
        <v>41895491</v>
      </c>
      <c r="N6839" t="s">
        <v>2694</v>
      </c>
      <c r="O6839">
        <v>137</v>
      </c>
      <c r="P6839" s="8">
        <f>_xlfn.XLOOKUP(D6839,Consumer_Price_Index!A:A,Consumer_Price_Index!B:B)</f>
        <v>136.19999999999999</v>
      </c>
      <c r="Q6839" s="13">
        <f>IF(ISNUMBER(M6839), M6839*(Consumer_Price_Index!$B$45/(_xlfn.XLOOKUP('Working Data'!D1867,Consumer_Price_Index!A:A,Consumer_Price_Index!B:B))), "Missing")</f>
        <v>102948033.1266129</v>
      </c>
      <c r="R6839" t="str">
        <f t="shared" si="106"/>
        <v>Yes</v>
      </c>
    </row>
    <row r="6840" spans="1:18" x14ac:dyDescent="0.25">
      <c r="A6840" t="s">
        <v>8217</v>
      </c>
      <c r="B6840" t="s">
        <v>68</v>
      </c>
      <c r="C6840" t="s">
        <v>409</v>
      </c>
      <c r="D6840" s="11">
        <v>2007</v>
      </c>
      <c r="E6840" t="s">
        <v>8216</v>
      </c>
      <c r="F6840">
        <v>7.5</v>
      </c>
      <c r="G6840">
        <v>57000</v>
      </c>
      <c r="H6840" t="s">
        <v>1804</v>
      </c>
      <c r="I6840" t="s">
        <v>8215</v>
      </c>
      <c r="J6840" t="s">
        <v>1804</v>
      </c>
      <c r="K6840" t="s">
        <v>7</v>
      </c>
      <c r="L6840" s="7">
        <v>15000000</v>
      </c>
      <c r="M6840" s="7">
        <v>30271556</v>
      </c>
      <c r="N6840" t="s">
        <v>8214</v>
      </c>
      <c r="O6840">
        <v>126</v>
      </c>
      <c r="P6840" s="8">
        <f>_xlfn.XLOOKUP(D6840,Consumer_Price_Index!A:A,Consumer_Price_Index!B:B)</f>
        <v>207.3</v>
      </c>
      <c r="Q6840" s="13">
        <f>IF(ISNUMBER(M6840), M6840*(Consumer_Price_Index!$B$45/(_xlfn.XLOOKUP('Working Data'!D5198,Consumer_Price_Index!A:A,Consumer_Price_Index!B:B))), "Missing")</f>
        <v>41012641.677189857</v>
      </c>
      <c r="R6840" t="str">
        <f t="shared" si="106"/>
        <v>Yes</v>
      </c>
    </row>
    <row r="6841" spans="1:18" x14ac:dyDescent="0.25">
      <c r="A6841" t="s">
        <v>1231</v>
      </c>
      <c r="B6841" t="s">
        <v>41</v>
      </c>
      <c r="C6841" t="s">
        <v>87</v>
      </c>
      <c r="D6841" s="11">
        <v>2018</v>
      </c>
      <c r="E6841" t="s">
        <v>1230</v>
      </c>
      <c r="F6841">
        <v>7.5</v>
      </c>
      <c r="G6841">
        <v>48000</v>
      </c>
      <c r="H6841" t="s">
        <v>1229</v>
      </c>
      <c r="I6841" t="s">
        <v>1229</v>
      </c>
      <c r="J6841" t="s">
        <v>1228</v>
      </c>
      <c r="K6841" t="s">
        <v>731</v>
      </c>
      <c r="M6841" s="7">
        <v>4598051</v>
      </c>
      <c r="N6841" t="s">
        <v>1227</v>
      </c>
      <c r="O6841">
        <v>85</v>
      </c>
      <c r="P6841" s="8">
        <f>_xlfn.XLOOKUP(D6841,Consumer_Price_Index!A:A,Consumer_Price_Index!B:B)</f>
        <v>251.1</v>
      </c>
      <c r="Q6841" s="13">
        <f>IF(ISNUMBER(M6841), M6841*(Consumer_Price_Index!$B$45/(_xlfn.XLOOKUP('Working Data'!D7418,Consumer_Price_Index!A:A,Consumer_Price_Index!B:B))), "Missing")</f>
        <v>9695682.6276816614</v>
      </c>
      <c r="R6841" t="str">
        <f t="shared" si="106"/>
        <v>No</v>
      </c>
    </row>
    <row r="6842" spans="1:18" x14ac:dyDescent="0.25">
      <c r="A6842" t="s">
        <v>1776</v>
      </c>
      <c r="B6842" t="s">
        <v>68</v>
      </c>
      <c r="C6842" t="s">
        <v>87</v>
      </c>
      <c r="D6842" s="11">
        <v>2018</v>
      </c>
      <c r="E6842" t="s">
        <v>1230</v>
      </c>
      <c r="F6842">
        <v>7.5</v>
      </c>
      <c r="G6842">
        <v>33000</v>
      </c>
      <c r="H6842" t="s">
        <v>1775</v>
      </c>
      <c r="I6842" t="s">
        <v>1774</v>
      </c>
      <c r="J6842" t="s">
        <v>1531</v>
      </c>
      <c r="K6842" t="s">
        <v>7</v>
      </c>
      <c r="L6842" s="7">
        <v>23000000</v>
      </c>
      <c r="M6842" s="7">
        <v>34934009</v>
      </c>
      <c r="N6842" t="s">
        <v>527</v>
      </c>
      <c r="O6842">
        <v>133</v>
      </c>
      <c r="P6842" s="8">
        <f>_xlfn.XLOOKUP(D6842,Consumer_Price_Index!A:A,Consumer_Price_Index!B:B)</f>
        <v>251.1</v>
      </c>
      <c r="Q6842" s="13">
        <f>IF(ISNUMBER(M6842), M6842*(Consumer_Price_Index!$B$45/(_xlfn.XLOOKUP('Working Data'!D7295,Consumer_Price_Index!A:A,Consumer_Price_Index!B:B))), "Missing")</f>
        <v>56349351.732662775</v>
      </c>
      <c r="R6842" t="str">
        <f t="shared" si="106"/>
        <v>Yes</v>
      </c>
    </row>
    <row r="6843" spans="1:18" x14ac:dyDescent="0.25">
      <c r="A6843" t="s">
        <v>11122</v>
      </c>
      <c r="B6843" t="s">
        <v>68</v>
      </c>
      <c r="C6843" t="s">
        <v>11</v>
      </c>
      <c r="D6843" s="11">
        <v>2002</v>
      </c>
      <c r="E6843" t="s">
        <v>10296</v>
      </c>
      <c r="F6843">
        <v>7.5</v>
      </c>
      <c r="G6843">
        <v>127000</v>
      </c>
      <c r="H6843" t="s">
        <v>6036</v>
      </c>
      <c r="I6843" t="s">
        <v>11121</v>
      </c>
      <c r="J6843" t="s">
        <v>2463</v>
      </c>
      <c r="K6843" t="s">
        <v>7</v>
      </c>
      <c r="L6843" s="7">
        <v>25000000</v>
      </c>
      <c r="M6843" s="7">
        <v>108846072</v>
      </c>
      <c r="N6843" t="s">
        <v>108</v>
      </c>
      <c r="O6843">
        <v>110</v>
      </c>
      <c r="P6843" s="8">
        <f>_xlfn.XLOOKUP(D6843,Consumer_Price_Index!A:A,Consumer_Price_Index!B:B)</f>
        <v>179.9</v>
      </c>
      <c r="Q6843" s="13">
        <f>IF(ISNUMBER(M6843), M6843*(Consumer_Price_Index!$B$45/(_xlfn.XLOOKUP('Working Data'!D4109,Consumer_Price_Index!A:A,Consumer_Price_Index!B:B))), "Missing")</f>
        <v>206637994.63177571</v>
      </c>
      <c r="R6843" t="str">
        <f t="shared" si="106"/>
        <v>Yes</v>
      </c>
    </row>
    <row r="6844" spans="1:18" x14ac:dyDescent="0.25">
      <c r="A6844" t="s">
        <v>5204</v>
      </c>
      <c r="B6844" t="s">
        <v>68</v>
      </c>
      <c r="C6844" t="s">
        <v>34</v>
      </c>
      <c r="D6844" s="11">
        <v>2013</v>
      </c>
      <c r="E6844" t="s">
        <v>4946</v>
      </c>
      <c r="F6844">
        <v>7.5</v>
      </c>
      <c r="G6844">
        <v>626000</v>
      </c>
      <c r="H6844" t="s">
        <v>1892</v>
      </c>
      <c r="I6844" t="s">
        <v>2350</v>
      </c>
      <c r="J6844" t="s">
        <v>1890</v>
      </c>
      <c r="K6844" t="s">
        <v>7</v>
      </c>
      <c r="L6844" s="7">
        <v>130000000</v>
      </c>
      <c r="M6844" s="7">
        <v>865011746</v>
      </c>
      <c r="N6844" t="s">
        <v>5203</v>
      </c>
      <c r="O6844">
        <v>146</v>
      </c>
      <c r="P6844" s="8">
        <f>_xlfn.XLOOKUP(D6844,Consumer_Price_Index!A:A,Consumer_Price_Index!B:B)</f>
        <v>233</v>
      </c>
      <c r="Q6844" s="13">
        <f>IF(ISNUMBER(M6844), M6844*(Consumer_Price_Index!$B$45/(_xlfn.XLOOKUP('Working Data'!D6276,Consumer_Price_Index!A:A,Consumer_Price_Index!B:B))), "Missing")</f>
        <v>1349560056.3553507</v>
      </c>
      <c r="R6844" t="str">
        <f t="shared" si="106"/>
        <v>Yes</v>
      </c>
    </row>
    <row r="6845" spans="1:18" x14ac:dyDescent="0.25">
      <c r="A6845" t="s">
        <v>8004</v>
      </c>
      <c r="B6845" t="s">
        <v>41</v>
      </c>
      <c r="C6845" t="s">
        <v>11</v>
      </c>
      <c r="D6845" s="11">
        <v>2008</v>
      </c>
      <c r="E6845" t="s">
        <v>7038</v>
      </c>
      <c r="F6845">
        <v>7.5</v>
      </c>
      <c r="G6845">
        <v>430000</v>
      </c>
      <c r="H6845" t="s">
        <v>2247</v>
      </c>
      <c r="I6845" t="s">
        <v>2246</v>
      </c>
      <c r="J6845" t="s">
        <v>1778</v>
      </c>
      <c r="K6845" t="s">
        <v>7</v>
      </c>
      <c r="L6845" s="7">
        <v>15000000</v>
      </c>
      <c r="M6845" s="7">
        <v>49259766</v>
      </c>
      <c r="N6845" t="s">
        <v>4890</v>
      </c>
      <c r="O6845">
        <v>131</v>
      </c>
      <c r="P6845" s="8">
        <f>_xlfn.XLOOKUP(D6845,Consumer_Price_Index!A:A,Consumer_Price_Index!B:B)</f>
        <v>215.3</v>
      </c>
      <c r="Q6845" s="13">
        <f>IF(ISNUMBER(M6845), M6845*(Consumer_Price_Index!$B$45/(_xlfn.XLOOKUP('Working Data'!D5274,Consumer_Price_Index!A:A,Consumer_Price_Index!B:B))), "Missing")</f>
        <v>64418243.348497853</v>
      </c>
      <c r="R6845" t="str">
        <f t="shared" si="106"/>
        <v>Yes</v>
      </c>
    </row>
    <row r="6846" spans="1:18" x14ac:dyDescent="0.25">
      <c r="A6846" t="s">
        <v>4812</v>
      </c>
      <c r="B6846" t="s">
        <v>41</v>
      </c>
      <c r="C6846" t="s">
        <v>11</v>
      </c>
      <c r="D6846" s="11">
        <v>2013</v>
      </c>
      <c r="E6846" t="s">
        <v>4811</v>
      </c>
      <c r="F6846">
        <v>7.5</v>
      </c>
      <c r="G6846">
        <v>5300</v>
      </c>
      <c r="H6846" t="s">
        <v>1775</v>
      </c>
      <c r="I6846" t="s">
        <v>4810</v>
      </c>
      <c r="J6846" t="s">
        <v>4809</v>
      </c>
      <c r="K6846" t="s">
        <v>7</v>
      </c>
      <c r="M6846" s="7">
        <v>506303</v>
      </c>
      <c r="N6846" t="s">
        <v>4808</v>
      </c>
      <c r="O6846">
        <v>108</v>
      </c>
      <c r="P6846" s="8">
        <f>_xlfn.XLOOKUP(D6846,Consumer_Price_Index!A:A,Consumer_Price_Index!B:B)</f>
        <v>233</v>
      </c>
      <c r="Q6846" s="13">
        <f>IF(ISNUMBER(M6846), M6846*(Consumer_Price_Index!$B$45/(_xlfn.XLOOKUP('Working Data'!D6414,Consumer_Price_Index!A:A,Consumer_Price_Index!B:B))), "Missing")</f>
        <v>1304061.9112426036</v>
      </c>
      <c r="R6846" t="str">
        <f t="shared" si="106"/>
        <v>No</v>
      </c>
    </row>
    <row r="6847" spans="1:18" x14ac:dyDescent="0.25">
      <c r="A6847" t="s">
        <v>18660</v>
      </c>
      <c r="B6847" t="s">
        <v>41</v>
      </c>
      <c r="C6847" t="s">
        <v>11</v>
      </c>
      <c r="D6847" s="11">
        <v>1988</v>
      </c>
      <c r="E6847" t="s">
        <v>18659</v>
      </c>
      <c r="F6847">
        <v>7.5</v>
      </c>
      <c r="G6847">
        <v>54000</v>
      </c>
      <c r="H6847" t="s">
        <v>1006</v>
      </c>
      <c r="I6847" t="s">
        <v>18658</v>
      </c>
      <c r="J6847" t="s">
        <v>1509</v>
      </c>
      <c r="K6847" t="s">
        <v>95</v>
      </c>
      <c r="L6847" s="7">
        <v>7000000</v>
      </c>
      <c r="M6847" s="7">
        <v>8865702</v>
      </c>
      <c r="N6847" t="s">
        <v>103</v>
      </c>
      <c r="O6847">
        <v>164</v>
      </c>
      <c r="P6847" s="8">
        <f>_xlfn.XLOOKUP(D6847,Consumer_Price_Index!A:A,Consumer_Price_Index!B:B)</f>
        <v>118.3</v>
      </c>
      <c r="Q6847" s="13">
        <f>IF(ISNUMBER(M6847), M6847*(Consumer_Price_Index!$B$45/(_xlfn.XLOOKUP('Working Data'!D1271,Consumer_Price_Index!A:A,Consumer_Price_Index!B:B))), "Missing")</f>
        <v>11412671.733840305</v>
      </c>
      <c r="R6847" t="str">
        <f t="shared" si="106"/>
        <v>Yes</v>
      </c>
    </row>
    <row r="6848" spans="1:18" x14ac:dyDescent="0.25">
      <c r="A6848" t="s">
        <v>10702</v>
      </c>
      <c r="B6848" t="s">
        <v>41</v>
      </c>
      <c r="C6848" t="s">
        <v>87</v>
      </c>
      <c r="D6848" s="11">
        <v>2003</v>
      </c>
      <c r="E6848" t="s">
        <v>10500</v>
      </c>
      <c r="F6848">
        <v>7.5</v>
      </c>
      <c r="G6848">
        <v>114000</v>
      </c>
      <c r="H6848" t="s">
        <v>10701</v>
      </c>
      <c r="I6848" t="s">
        <v>4048</v>
      </c>
      <c r="J6848" t="s">
        <v>9728</v>
      </c>
      <c r="K6848" t="s">
        <v>7</v>
      </c>
      <c r="L6848" s="7">
        <v>38000000</v>
      </c>
      <c r="M6848" s="7">
        <v>38955598</v>
      </c>
      <c r="N6848" t="s">
        <v>103</v>
      </c>
      <c r="O6848">
        <v>130</v>
      </c>
      <c r="P6848" s="8">
        <f>_xlfn.XLOOKUP(D6848,Consumer_Price_Index!A:A,Consumer_Price_Index!B:B)</f>
        <v>184</v>
      </c>
      <c r="Q6848" s="13">
        <f>IF(ISNUMBER(M6848), M6848*(Consumer_Price_Index!$B$45/(_xlfn.XLOOKUP('Working Data'!D4251,Consumer_Price_Index!A:A,Consumer_Price_Index!B:B))), "Missing")</f>
        <v>77885634.583989501</v>
      </c>
      <c r="R6848" t="str">
        <f t="shared" si="106"/>
        <v>Yes</v>
      </c>
    </row>
    <row r="6849" spans="1:18" x14ac:dyDescent="0.25">
      <c r="A6849" t="s">
        <v>1002</v>
      </c>
      <c r="B6849" t="s">
        <v>41</v>
      </c>
      <c r="C6849" t="s">
        <v>11</v>
      </c>
      <c r="D6849" s="11">
        <v>2019</v>
      </c>
      <c r="E6849" t="s">
        <v>977</v>
      </c>
      <c r="F6849">
        <v>7.5</v>
      </c>
      <c r="G6849">
        <v>159000</v>
      </c>
      <c r="H6849" t="s">
        <v>1001</v>
      </c>
      <c r="I6849" t="s">
        <v>1001</v>
      </c>
      <c r="J6849" t="s">
        <v>1000</v>
      </c>
      <c r="K6849" t="s">
        <v>95</v>
      </c>
      <c r="M6849" s="7">
        <v>18123239</v>
      </c>
      <c r="N6849" t="s">
        <v>802</v>
      </c>
      <c r="O6849">
        <v>109</v>
      </c>
      <c r="P6849" s="8">
        <f>_xlfn.XLOOKUP(D6849,Consumer_Price_Index!A:A,Consumer_Price_Index!B:B)</f>
        <v>255.7</v>
      </c>
      <c r="Q6849" s="13">
        <f>IF(ISNUMBER(M6849), M6849*(Consumer_Price_Index!$B$45/(_xlfn.XLOOKUP('Working Data'!D7468,Consumer_Price_Index!A:A,Consumer_Price_Index!B:B))), "Missing")</f>
        <v>53148709.560153984</v>
      </c>
      <c r="R6849" t="str">
        <f t="shared" si="106"/>
        <v>No</v>
      </c>
    </row>
    <row r="6850" spans="1:18" x14ac:dyDescent="0.25">
      <c r="A6850" t="s">
        <v>11604</v>
      </c>
      <c r="B6850" t="s">
        <v>41</v>
      </c>
      <c r="C6850" t="s">
        <v>87</v>
      </c>
      <c r="D6850" s="11">
        <v>2001</v>
      </c>
      <c r="E6850" t="s">
        <v>11603</v>
      </c>
      <c r="F6850">
        <v>7.5</v>
      </c>
      <c r="G6850">
        <v>106000</v>
      </c>
      <c r="H6850" t="s">
        <v>2430</v>
      </c>
      <c r="I6850" t="s">
        <v>2430</v>
      </c>
      <c r="J6850" t="s">
        <v>7685</v>
      </c>
      <c r="K6850" t="s">
        <v>7</v>
      </c>
      <c r="L6850" s="7">
        <v>20000000</v>
      </c>
      <c r="M6850" s="7">
        <v>18916623</v>
      </c>
      <c r="N6850" t="s">
        <v>10355</v>
      </c>
      <c r="O6850">
        <v>116</v>
      </c>
      <c r="P6850" s="8">
        <f>_xlfn.XLOOKUP(D6850,Consumer_Price_Index!A:A,Consumer_Price_Index!B:B)</f>
        <v>177.1</v>
      </c>
      <c r="Q6850" s="13">
        <f>IF(ISNUMBER(M6850), M6850*(Consumer_Price_Index!$B$45/(_xlfn.XLOOKUP('Working Data'!D3926,Consumer_Price_Index!A:A,Consumer_Price_Index!B:B))), "Missing")</f>
        <v>25104072.422038324</v>
      </c>
      <c r="R6850" t="str">
        <f t="shared" si="106"/>
        <v>Yes</v>
      </c>
    </row>
    <row r="6851" spans="1:18" x14ac:dyDescent="0.25">
      <c r="A6851" t="s">
        <v>21064</v>
      </c>
      <c r="B6851" t="s">
        <v>41</v>
      </c>
      <c r="C6851" t="s">
        <v>24</v>
      </c>
      <c r="D6851" s="11">
        <v>1983</v>
      </c>
      <c r="E6851" t="s">
        <v>21063</v>
      </c>
      <c r="F6851">
        <v>7.5</v>
      </c>
      <c r="G6851">
        <v>115000</v>
      </c>
      <c r="H6851" t="s">
        <v>18000</v>
      </c>
      <c r="I6851" t="s">
        <v>21062</v>
      </c>
      <c r="J6851" t="s">
        <v>13854</v>
      </c>
      <c r="K6851" t="s">
        <v>265</v>
      </c>
      <c r="L6851" s="7">
        <v>9000000</v>
      </c>
      <c r="M6851" s="7">
        <v>14949697</v>
      </c>
      <c r="N6851" t="s">
        <v>21061</v>
      </c>
      <c r="O6851">
        <v>107</v>
      </c>
      <c r="P6851" s="8">
        <f>_xlfn.XLOOKUP(D6851,Consumer_Price_Index!A:A,Consumer_Price_Index!B:B)</f>
        <v>99.6</v>
      </c>
      <c r="Q6851" s="13">
        <f>IF(ISNUMBER(M6851), M6851*(Consumer_Price_Index!$B$45/(_xlfn.XLOOKUP('Working Data'!D377,Consumer_Price_Index!A:A,Consumer_Price_Index!B:B))), "Missing")</f>
        <v>30736657.732118756</v>
      </c>
      <c r="R6851" t="str">
        <f t="shared" ref="R6851:R6914" si="107">IF(AND(ISNUMBER(L6851), L6851&gt;0, ISNUMBER(M6851), M6851&gt;0), "Yes", "No")</f>
        <v>Yes</v>
      </c>
    </row>
    <row r="6852" spans="1:18" x14ac:dyDescent="0.25">
      <c r="A6852" t="s">
        <v>20707</v>
      </c>
      <c r="B6852" t="s">
        <v>101</v>
      </c>
      <c r="C6852" t="s">
        <v>11</v>
      </c>
      <c r="D6852" s="11">
        <v>1984</v>
      </c>
      <c r="E6852" t="s">
        <v>20688</v>
      </c>
      <c r="F6852">
        <v>7.5</v>
      </c>
      <c r="G6852">
        <v>46000</v>
      </c>
      <c r="H6852" t="s">
        <v>3587</v>
      </c>
      <c r="I6852" t="s">
        <v>20706</v>
      </c>
      <c r="J6852" t="s">
        <v>1387</v>
      </c>
      <c r="K6852" t="s">
        <v>7</v>
      </c>
      <c r="L6852" s="7">
        <v>28000000</v>
      </c>
      <c r="M6852" s="7">
        <v>47951979</v>
      </c>
      <c r="N6852" t="s">
        <v>2694</v>
      </c>
      <c r="O6852">
        <v>138</v>
      </c>
      <c r="P6852" s="8">
        <f>_xlfn.XLOOKUP(D6852,Consumer_Price_Index!A:A,Consumer_Price_Index!B:B)</f>
        <v>103.9</v>
      </c>
      <c r="Q6852" s="13">
        <f>IF(ISNUMBER(M6852), M6852*(Consumer_Price_Index!$B$45/(_xlfn.XLOOKUP('Working Data'!D505,Consumer_Price_Index!A:A,Consumer_Price_Index!B:B))), "Missing")</f>
        <v>128617676.06778169</v>
      </c>
      <c r="R6852" t="str">
        <f t="shared" si="107"/>
        <v>Yes</v>
      </c>
    </row>
    <row r="6853" spans="1:18" x14ac:dyDescent="0.25">
      <c r="A6853" t="s">
        <v>8812</v>
      </c>
      <c r="B6853" t="s">
        <v>68</v>
      </c>
      <c r="C6853" t="s">
        <v>11</v>
      </c>
      <c r="D6853" s="11">
        <v>2006</v>
      </c>
      <c r="E6853" t="s">
        <v>8316</v>
      </c>
      <c r="F6853">
        <v>7.5</v>
      </c>
      <c r="G6853">
        <v>90000</v>
      </c>
      <c r="H6853" t="s">
        <v>4732</v>
      </c>
      <c r="I6853" t="s">
        <v>8811</v>
      </c>
      <c r="J6853" t="s">
        <v>723</v>
      </c>
      <c r="K6853" t="s">
        <v>59</v>
      </c>
      <c r="L6853" s="7">
        <v>19400000</v>
      </c>
      <c r="M6853" s="7">
        <v>26910847</v>
      </c>
      <c r="N6853" t="s">
        <v>8810</v>
      </c>
      <c r="O6853">
        <v>125</v>
      </c>
      <c r="P6853" s="8">
        <f>_xlfn.XLOOKUP(D6853,Consumer_Price_Index!A:A,Consumer_Price_Index!B:B)</f>
        <v>201.6</v>
      </c>
      <c r="Q6853" s="13">
        <f>IF(ISNUMBER(M6853), M6853*(Consumer_Price_Index!$B$45/(_xlfn.XLOOKUP('Working Data'!D4977,Consumer_Price_Index!A:A,Consumer_Price_Index!B:B))), "Missing")</f>
        <v>35191996.055364802</v>
      </c>
      <c r="R6853" t="str">
        <f t="shared" si="107"/>
        <v>Yes</v>
      </c>
    </row>
    <row r="6854" spans="1:18" x14ac:dyDescent="0.25">
      <c r="A6854" t="s">
        <v>11663</v>
      </c>
      <c r="B6854" t="s">
        <v>41</v>
      </c>
      <c r="C6854" t="s">
        <v>11</v>
      </c>
      <c r="D6854" s="11">
        <v>2001</v>
      </c>
      <c r="E6854" t="s">
        <v>11662</v>
      </c>
      <c r="F6854">
        <v>7.5</v>
      </c>
      <c r="G6854">
        <v>59000</v>
      </c>
      <c r="H6854" t="s">
        <v>5588</v>
      </c>
      <c r="I6854" t="s">
        <v>5588</v>
      </c>
      <c r="J6854" t="s">
        <v>1576</v>
      </c>
      <c r="K6854" t="s">
        <v>562</v>
      </c>
      <c r="M6854" s="7">
        <v>6766381</v>
      </c>
      <c r="N6854" t="s">
        <v>2965</v>
      </c>
      <c r="O6854">
        <v>131</v>
      </c>
      <c r="P6854" s="8">
        <f>_xlfn.XLOOKUP(D6854,Consumer_Price_Index!A:A,Consumer_Price_Index!B:B)</f>
        <v>177.1</v>
      </c>
      <c r="Q6854" s="13">
        <f>IF(ISNUMBER(M6854), M6854*(Consumer_Price_Index!$B$45/(_xlfn.XLOOKUP('Working Data'!D3900,Consumer_Price_Index!A:A,Consumer_Price_Index!B:B))), "Missing")</f>
        <v>12375247.843337335</v>
      </c>
      <c r="R6854" t="str">
        <f t="shared" si="107"/>
        <v>No</v>
      </c>
    </row>
    <row r="6855" spans="1:18" x14ac:dyDescent="0.25">
      <c r="A6855" t="s">
        <v>16483</v>
      </c>
      <c r="B6855" t="s">
        <v>41</v>
      </c>
      <c r="C6855" t="s">
        <v>24</v>
      </c>
      <c r="D6855" s="11">
        <v>1992</v>
      </c>
      <c r="E6855" t="s">
        <v>16262</v>
      </c>
      <c r="F6855">
        <v>7.5</v>
      </c>
      <c r="G6855">
        <v>56000</v>
      </c>
      <c r="H6855" t="s">
        <v>10186</v>
      </c>
      <c r="I6855" t="s">
        <v>7265</v>
      </c>
      <c r="J6855" t="s">
        <v>10260</v>
      </c>
      <c r="K6855" t="s">
        <v>7</v>
      </c>
      <c r="L6855" s="7">
        <v>8000000</v>
      </c>
      <c r="M6855" s="7">
        <v>21706101</v>
      </c>
      <c r="N6855" t="s">
        <v>8181</v>
      </c>
      <c r="O6855">
        <v>124</v>
      </c>
      <c r="P6855" s="8">
        <f>_xlfn.XLOOKUP(D6855,Consumer_Price_Index!A:A,Consumer_Price_Index!B:B)</f>
        <v>140.30000000000001</v>
      </c>
      <c r="Q6855" s="13">
        <f>IF(ISNUMBER(M6855), M6855*(Consumer_Price_Index!$B$45/(_xlfn.XLOOKUP('Working Data'!D2090,Consumer_Price_Index!A:A,Consumer_Price_Index!B:B))), "Missing")</f>
        <v>29407954.534015115</v>
      </c>
      <c r="R6855" t="str">
        <f t="shared" si="107"/>
        <v>Yes</v>
      </c>
    </row>
    <row r="6856" spans="1:18" x14ac:dyDescent="0.25">
      <c r="A6856" t="s">
        <v>2289</v>
      </c>
      <c r="B6856" t="s">
        <v>41</v>
      </c>
      <c r="C6856" t="s">
        <v>11</v>
      </c>
      <c r="D6856" s="11">
        <v>2017</v>
      </c>
      <c r="E6856" t="s">
        <v>1522</v>
      </c>
      <c r="F6856">
        <v>7.5</v>
      </c>
      <c r="G6856">
        <v>17000</v>
      </c>
      <c r="H6856" t="s">
        <v>2288</v>
      </c>
      <c r="I6856" t="s">
        <v>2288</v>
      </c>
      <c r="J6856" t="s">
        <v>2287</v>
      </c>
      <c r="K6856" t="s">
        <v>7</v>
      </c>
      <c r="M6856" s="7">
        <v>3436124</v>
      </c>
      <c r="N6856" t="s">
        <v>2286</v>
      </c>
      <c r="O6856">
        <v>104</v>
      </c>
      <c r="P6856" s="8">
        <f>_xlfn.XLOOKUP(D6856,Consumer_Price_Index!A:A,Consumer_Price_Index!B:B)</f>
        <v>245.1</v>
      </c>
      <c r="Q6856" s="13">
        <f>IF(ISNUMBER(M6856), M6856*(Consumer_Price_Index!$B$45/(_xlfn.XLOOKUP('Working Data'!D7174,Consumer_Price_Index!A:A,Consumer_Price_Index!B:B))), "Missing")</f>
        <v>4423265.6645542886</v>
      </c>
      <c r="R6856" t="str">
        <f t="shared" si="107"/>
        <v>No</v>
      </c>
    </row>
    <row r="6857" spans="1:18" x14ac:dyDescent="0.25">
      <c r="A6857" t="s">
        <v>15320</v>
      </c>
      <c r="B6857" t="s">
        <v>101</v>
      </c>
      <c r="C6857" t="s">
        <v>11</v>
      </c>
      <c r="D6857" s="11">
        <v>1994</v>
      </c>
      <c r="E6857" t="s">
        <v>14798</v>
      </c>
      <c r="F6857">
        <v>7.5</v>
      </c>
      <c r="G6857">
        <v>7400</v>
      </c>
      <c r="H6857" t="s">
        <v>14319</v>
      </c>
      <c r="I6857" t="s">
        <v>15319</v>
      </c>
      <c r="J6857" t="s">
        <v>15318</v>
      </c>
      <c r="K6857" t="s">
        <v>7</v>
      </c>
      <c r="L6857" s="7">
        <v>3000000</v>
      </c>
      <c r="M6857" s="7">
        <v>6159269</v>
      </c>
      <c r="N6857" t="s">
        <v>15317</v>
      </c>
      <c r="O6857">
        <v>103</v>
      </c>
      <c r="P6857" s="8">
        <f>_xlfn.XLOOKUP(D6857,Consumer_Price_Index!A:A,Consumer_Price_Index!B:B)</f>
        <v>148.19999999999999</v>
      </c>
      <c r="Q6857" s="13">
        <f>IF(ISNUMBER(M6857), M6857*(Consumer_Price_Index!$B$45/(_xlfn.XLOOKUP('Working Data'!D2541,Consumer_Price_Index!A:A,Consumer_Price_Index!B:B))), "Missing")</f>
        <v>22775840.586165048</v>
      </c>
      <c r="R6857" t="str">
        <f t="shared" si="107"/>
        <v>Yes</v>
      </c>
    </row>
    <row r="6858" spans="1:18" x14ac:dyDescent="0.25">
      <c r="A6858" t="s">
        <v>13771</v>
      </c>
      <c r="B6858" t="s">
        <v>41</v>
      </c>
      <c r="C6858" t="s">
        <v>11</v>
      </c>
      <c r="D6858" s="11">
        <v>1997</v>
      </c>
      <c r="E6858" t="s">
        <v>13770</v>
      </c>
      <c r="F6858">
        <v>7.5</v>
      </c>
      <c r="G6858">
        <v>33000</v>
      </c>
      <c r="H6858" t="s">
        <v>3451</v>
      </c>
      <c r="I6858" t="s">
        <v>13714</v>
      </c>
      <c r="J6858" t="s">
        <v>13769</v>
      </c>
      <c r="K6858" t="s">
        <v>95</v>
      </c>
      <c r="M6858" s="7">
        <v>3263585</v>
      </c>
      <c r="N6858" t="s">
        <v>13181</v>
      </c>
      <c r="O6858">
        <v>112</v>
      </c>
      <c r="P6858" s="8">
        <f>_xlfn.XLOOKUP(D6858,Consumer_Price_Index!A:A,Consumer_Price_Index!B:B)</f>
        <v>160.5</v>
      </c>
      <c r="Q6858" s="13">
        <f>IF(ISNUMBER(M6858), M6858*(Consumer_Price_Index!$B$45/(_xlfn.XLOOKUP('Working Data'!D3146,Consumer_Price_Index!A:A,Consumer_Price_Index!B:B))), "Missing")</f>
        <v>8753647.4427816905</v>
      </c>
      <c r="R6858" t="str">
        <f t="shared" si="107"/>
        <v>No</v>
      </c>
    </row>
    <row r="6859" spans="1:18" x14ac:dyDescent="0.25">
      <c r="A6859" t="s">
        <v>6981</v>
      </c>
      <c r="B6859" t="s">
        <v>41</v>
      </c>
      <c r="C6859" t="s">
        <v>87</v>
      </c>
      <c r="D6859" s="11">
        <v>2010</v>
      </c>
      <c r="E6859" t="s">
        <v>6835</v>
      </c>
      <c r="F6859">
        <v>7.5</v>
      </c>
      <c r="G6859">
        <v>363000</v>
      </c>
      <c r="H6859" t="s">
        <v>2678</v>
      </c>
      <c r="I6859" t="s">
        <v>116</v>
      </c>
      <c r="J6859" t="s">
        <v>2678</v>
      </c>
      <c r="K6859" t="s">
        <v>7</v>
      </c>
      <c r="L6859" s="7">
        <v>37000000</v>
      </c>
      <c r="M6859" s="7">
        <v>154026136</v>
      </c>
      <c r="N6859" t="s">
        <v>138</v>
      </c>
      <c r="O6859">
        <v>125</v>
      </c>
      <c r="P6859" s="8">
        <f>_xlfn.XLOOKUP(D6859,Consumer_Price_Index!A:A,Consumer_Price_Index!B:B)</f>
        <v>218.1</v>
      </c>
      <c r="Q6859" s="13">
        <f>IF(ISNUMBER(M6859), M6859*(Consumer_Price_Index!$B$45/(_xlfn.XLOOKUP('Working Data'!D5653,Consumer_Price_Index!A:A,Consumer_Price_Index!B:B))), "Missing")</f>
        <v>198275300.54583862</v>
      </c>
      <c r="R6859" t="str">
        <f t="shared" si="107"/>
        <v>Yes</v>
      </c>
    </row>
    <row r="6860" spans="1:18" x14ac:dyDescent="0.25">
      <c r="A6860" t="s">
        <v>20007</v>
      </c>
      <c r="B6860" t="s">
        <v>101</v>
      </c>
      <c r="C6860" t="s">
        <v>11</v>
      </c>
      <c r="D6860" s="11">
        <v>1985</v>
      </c>
      <c r="E6860" t="s">
        <v>19404</v>
      </c>
      <c r="F6860">
        <v>7.5</v>
      </c>
      <c r="G6860">
        <v>4300</v>
      </c>
      <c r="H6860" t="s">
        <v>17666</v>
      </c>
      <c r="I6860" t="s">
        <v>20006</v>
      </c>
      <c r="J6860" t="s">
        <v>20005</v>
      </c>
      <c r="K6860" t="s">
        <v>7</v>
      </c>
      <c r="M6860" s="7">
        <v>7491903</v>
      </c>
      <c r="N6860" t="s">
        <v>20004</v>
      </c>
      <c r="O6860">
        <v>108</v>
      </c>
      <c r="P6860" s="8">
        <f>_xlfn.XLOOKUP(D6860,Consumer_Price_Index!A:A,Consumer_Price_Index!B:B)</f>
        <v>107.6</v>
      </c>
      <c r="Q6860" s="13">
        <f>IF(ISNUMBER(M6860), M6860*(Consumer_Price_Index!$B$45/(_xlfn.XLOOKUP('Working Data'!D778,Consumer_Price_Index!A:A,Consumer_Price_Index!B:B))), "Missing")</f>
        <v>11688596.231950844</v>
      </c>
      <c r="R6860" t="str">
        <f t="shared" si="107"/>
        <v>No</v>
      </c>
    </row>
    <row r="6861" spans="1:18" x14ac:dyDescent="0.25">
      <c r="A6861" t="s">
        <v>8863</v>
      </c>
      <c r="B6861" t="s">
        <v>52</v>
      </c>
      <c r="C6861" t="s">
        <v>11</v>
      </c>
      <c r="D6861" s="11">
        <v>2006</v>
      </c>
      <c r="E6861" t="s">
        <v>8108</v>
      </c>
      <c r="F6861">
        <v>7.5</v>
      </c>
      <c r="G6861">
        <v>48000</v>
      </c>
      <c r="H6861" t="s">
        <v>2845</v>
      </c>
      <c r="I6861" t="s">
        <v>2844</v>
      </c>
      <c r="J6861" t="s">
        <v>8552</v>
      </c>
      <c r="K6861" t="s">
        <v>612</v>
      </c>
      <c r="M6861" s="7">
        <v>22903165</v>
      </c>
      <c r="N6861" t="s">
        <v>2842</v>
      </c>
      <c r="O6861">
        <v>127</v>
      </c>
      <c r="P6861" s="8">
        <f>_xlfn.XLOOKUP(D6861,Consumer_Price_Index!A:A,Consumer_Price_Index!B:B)</f>
        <v>201.6</v>
      </c>
      <c r="Q6861" s="13">
        <f>IF(ISNUMBER(M6861), M6861*(Consumer_Price_Index!$B$45/(_xlfn.XLOOKUP('Working Data'!D4958,Consumer_Price_Index!A:A,Consumer_Price_Index!B:B))), "Missing")</f>
        <v>30394574.806184668</v>
      </c>
      <c r="R6861" t="str">
        <f t="shared" si="107"/>
        <v>No</v>
      </c>
    </row>
    <row r="6862" spans="1:18" x14ac:dyDescent="0.25">
      <c r="A6862" t="s">
        <v>12581</v>
      </c>
      <c r="B6862" t="s">
        <v>52</v>
      </c>
      <c r="C6862" t="s">
        <v>11</v>
      </c>
      <c r="D6862" s="11">
        <v>1999</v>
      </c>
      <c r="E6862" t="s">
        <v>12580</v>
      </c>
      <c r="F6862">
        <v>7.5</v>
      </c>
      <c r="G6862">
        <v>9600</v>
      </c>
      <c r="H6862" t="s">
        <v>5333</v>
      </c>
      <c r="I6862" t="s">
        <v>12579</v>
      </c>
      <c r="J6862" t="s">
        <v>12578</v>
      </c>
      <c r="K6862" t="s">
        <v>2966</v>
      </c>
      <c r="M6862" s="7">
        <v>259510</v>
      </c>
      <c r="N6862" t="s">
        <v>5666</v>
      </c>
      <c r="O6862">
        <v>118</v>
      </c>
      <c r="P6862" s="8">
        <f>_xlfn.XLOOKUP(D6862,Consumer_Price_Index!A:A,Consumer_Price_Index!B:B)</f>
        <v>166.6</v>
      </c>
      <c r="Q6862" s="13">
        <f>IF(ISNUMBER(M6862), M6862*(Consumer_Price_Index!$B$45/(_xlfn.XLOOKUP('Working Data'!D3576,Consumer_Price_Index!A:A,Consumer_Price_Index!B:B))), "Missing")</f>
        <v>563597.2701354241</v>
      </c>
      <c r="R6862" t="str">
        <f t="shared" si="107"/>
        <v>No</v>
      </c>
    </row>
    <row r="6863" spans="1:18" x14ac:dyDescent="0.25">
      <c r="A6863" t="s">
        <v>17093</v>
      </c>
      <c r="B6863" t="s">
        <v>41</v>
      </c>
      <c r="C6863" t="s">
        <v>100</v>
      </c>
      <c r="D6863" s="11">
        <v>1991</v>
      </c>
      <c r="E6863" t="s">
        <v>16902</v>
      </c>
      <c r="F6863">
        <v>7.5</v>
      </c>
      <c r="G6863">
        <v>142000</v>
      </c>
      <c r="H6863" t="s">
        <v>2437</v>
      </c>
      <c r="I6863" t="s">
        <v>7614</v>
      </c>
      <c r="J6863" t="s">
        <v>3698</v>
      </c>
      <c r="K6863" t="s">
        <v>7</v>
      </c>
      <c r="L6863" s="7">
        <v>16500000</v>
      </c>
      <c r="M6863" s="7">
        <v>45456285</v>
      </c>
      <c r="N6863" t="s">
        <v>16636</v>
      </c>
      <c r="O6863">
        <v>130</v>
      </c>
      <c r="P6863" s="8">
        <f>_xlfn.XLOOKUP(D6863,Consumer_Price_Index!A:A,Consumer_Price_Index!B:B)</f>
        <v>136.19999999999999</v>
      </c>
      <c r="Q6863" s="13">
        <f>IF(ISNUMBER(M6863), M6863*(Consumer_Price_Index!$B$45/(_xlfn.XLOOKUP('Working Data'!D1853,Consumer_Price_Index!A:A,Consumer_Price_Index!B:B))), "Missing")</f>
        <v>84972576.929447845</v>
      </c>
      <c r="R6863" t="str">
        <f t="shared" si="107"/>
        <v>Yes</v>
      </c>
    </row>
    <row r="6864" spans="1:18" x14ac:dyDescent="0.25">
      <c r="A6864" t="s">
        <v>5781</v>
      </c>
      <c r="B6864" t="s">
        <v>41</v>
      </c>
      <c r="C6864" t="s">
        <v>34</v>
      </c>
      <c r="D6864" s="11">
        <v>1990</v>
      </c>
      <c r="E6864" t="s">
        <v>17332</v>
      </c>
      <c r="F6864">
        <v>7.5</v>
      </c>
      <c r="G6864">
        <v>310000</v>
      </c>
      <c r="H6864" t="s">
        <v>9004</v>
      </c>
      <c r="I6864" t="s">
        <v>8921</v>
      </c>
      <c r="J6864" t="s">
        <v>3674</v>
      </c>
      <c r="K6864" t="s">
        <v>7</v>
      </c>
      <c r="L6864" s="7">
        <v>65000000</v>
      </c>
      <c r="M6864" s="7">
        <v>261317921</v>
      </c>
      <c r="N6864" t="s">
        <v>14645</v>
      </c>
      <c r="O6864">
        <v>113</v>
      </c>
      <c r="P6864" s="8">
        <f>_xlfn.XLOOKUP(D6864,Consumer_Price_Index!A:A,Consumer_Price_Index!B:B)</f>
        <v>130.69999999999999</v>
      </c>
      <c r="Q6864" s="13">
        <f>IF(ISNUMBER(M6864), M6864*(Consumer_Price_Index!$B$45/(_xlfn.XLOOKUP('Working Data'!D1647,Consumer_Price_Index!A:A,Consumer_Price_Index!B:B))), "Missing")</f>
        <v>551028169.74878895</v>
      </c>
      <c r="R6864" t="str">
        <f t="shared" si="107"/>
        <v>Yes</v>
      </c>
    </row>
    <row r="6865" spans="1:18" x14ac:dyDescent="0.25">
      <c r="A6865" t="s">
        <v>16694</v>
      </c>
      <c r="B6865" t="s">
        <v>52</v>
      </c>
      <c r="C6865" t="s">
        <v>409</v>
      </c>
      <c r="D6865" s="11">
        <v>1991</v>
      </c>
      <c r="E6865" t="s">
        <v>16693</v>
      </c>
      <c r="F6865">
        <v>7.5</v>
      </c>
      <c r="G6865">
        <v>6800</v>
      </c>
      <c r="H6865" t="s">
        <v>6455</v>
      </c>
      <c r="I6865" t="s">
        <v>16692</v>
      </c>
      <c r="J6865" t="s">
        <v>7674</v>
      </c>
      <c r="K6865" t="s">
        <v>562</v>
      </c>
      <c r="M6865" s="7">
        <v>3089497</v>
      </c>
      <c r="N6865" t="s">
        <v>16280</v>
      </c>
      <c r="O6865">
        <v>115</v>
      </c>
      <c r="P6865" s="8">
        <f>_xlfn.XLOOKUP(D6865,Consumer_Price_Index!A:A,Consumer_Price_Index!B:B)</f>
        <v>136.19999999999999</v>
      </c>
      <c r="Q6865" s="13">
        <f>IF(ISNUMBER(M6865), M6865*(Consumer_Price_Index!$B$45/(_xlfn.XLOOKUP('Working Data'!D2007,Consumer_Price_Index!A:A,Consumer_Price_Index!B:B))), "Missing")</f>
        <v>9060343.9451395553</v>
      </c>
      <c r="R6865" t="str">
        <f t="shared" si="107"/>
        <v>No</v>
      </c>
    </row>
    <row r="6866" spans="1:18" x14ac:dyDescent="0.25">
      <c r="A6866" t="s">
        <v>21142</v>
      </c>
      <c r="B6866" t="s">
        <v>41</v>
      </c>
      <c r="C6866" t="s">
        <v>24</v>
      </c>
      <c r="D6866" s="11">
        <v>1983</v>
      </c>
      <c r="E6866" t="s">
        <v>21141</v>
      </c>
      <c r="F6866">
        <v>7.5</v>
      </c>
      <c r="G6866">
        <v>141000</v>
      </c>
      <c r="H6866" t="s">
        <v>13233</v>
      </c>
      <c r="I6866" t="s">
        <v>21140</v>
      </c>
      <c r="J6866" t="s">
        <v>2822</v>
      </c>
      <c r="K6866" t="s">
        <v>7</v>
      </c>
      <c r="L6866" s="7">
        <v>15000000</v>
      </c>
      <c r="M6866" s="7">
        <v>90404800</v>
      </c>
      <c r="N6866" t="s">
        <v>19295</v>
      </c>
      <c r="O6866">
        <v>116</v>
      </c>
      <c r="P6866" s="8">
        <f>_xlfn.XLOOKUP(D6866,Consumer_Price_Index!A:A,Consumer_Price_Index!B:B)</f>
        <v>99.6</v>
      </c>
      <c r="Q6866" s="13">
        <f>IF(ISNUMBER(M6866), M6866*(Consumer_Price_Index!$B$45/(_xlfn.XLOOKUP('Working Data'!D338,Consumer_Price_Index!A:A,Consumer_Price_Index!B:B))), "Missing")</f>
        <v>119975359.58188152</v>
      </c>
      <c r="R6866" t="str">
        <f t="shared" si="107"/>
        <v>Yes</v>
      </c>
    </row>
    <row r="6867" spans="1:18" x14ac:dyDescent="0.25">
      <c r="A6867" t="s">
        <v>3847</v>
      </c>
      <c r="B6867" t="s">
        <v>41</v>
      </c>
      <c r="C6867" t="s">
        <v>409</v>
      </c>
      <c r="D6867" s="11">
        <v>2015</v>
      </c>
      <c r="E6867" t="s">
        <v>3846</v>
      </c>
      <c r="F6867">
        <v>7.5</v>
      </c>
      <c r="G6867">
        <v>78000</v>
      </c>
      <c r="H6867" t="s">
        <v>3845</v>
      </c>
      <c r="I6867" t="s">
        <v>3844</v>
      </c>
      <c r="J6867" t="s">
        <v>1767</v>
      </c>
      <c r="K6867" t="s">
        <v>7</v>
      </c>
      <c r="L6867" s="7">
        <v>15000000</v>
      </c>
      <c r="M6867" s="7">
        <v>11430025</v>
      </c>
      <c r="N6867" t="s">
        <v>3843</v>
      </c>
      <c r="O6867">
        <v>124</v>
      </c>
      <c r="P6867" s="8">
        <f>_xlfn.XLOOKUP(D6867,Consumer_Price_Index!A:A,Consumer_Price_Index!B:B)</f>
        <v>237</v>
      </c>
      <c r="Q6867" s="13">
        <f>IF(ISNUMBER(M6867), M6867*(Consumer_Price_Index!$B$45/(_xlfn.XLOOKUP('Working Data'!D6735,Consumer_Price_Index!A:A,Consumer_Price_Index!B:B))), "Missing")</f>
        <v>19359247.456920512</v>
      </c>
      <c r="R6867" t="str">
        <f t="shared" si="107"/>
        <v>Yes</v>
      </c>
    </row>
    <row r="6868" spans="1:18" x14ac:dyDescent="0.25">
      <c r="A6868" t="s">
        <v>6843</v>
      </c>
      <c r="B6868" t="s">
        <v>41</v>
      </c>
      <c r="C6868" t="s">
        <v>24</v>
      </c>
      <c r="D6868" s="11">
        <v>2010</v>
      </c>
      <c r="E6868" t="s">
        <v>6842</v>
      </c>
      <c r="F6868">
        <v>7.5</v>
      </c>
      <c r="G6868">
        <v>169000</v>
      </c>
      <c r="H6868" t="s">
        <v>6841</v>
      </c>
      <c r="I6868" t="s">
        <v>6841</v>
      </c>
      <c r="J6868" t="s">
        <v>6840</v>
      </c>
      <c r="K6868" t="s">
        <v>95</v>
      </c>
      <c r="M6868" s="7">
        <v>5224938</v>
      </c>
      <c r="N6868" t="s">
        <v>6839</v>
      </c>
      <c r="O6868">
        <v>89</v>
      </c>
      <c r="P6868" s="8">
        <f>_xlfn.XLOOKUP(D6868,Consumer_Price_Index!A:A,Consumer_Price_Index!B:B)</f>
        <v>218.1</v>
      </c>
      <c r="Q6868" s="13">
        <f>IF(ISNUMBER(M6868), M6868*(Consumer_Price_Index!$B$45/(_xlfn.XLOOKUP('Working Data'!D5720,Consumer_Price_Index!A:A,Consumer_Price_Index!B:B))), "Missing")</f>
        <v>7394512.8128193216</v>
      </c>
      <c r="R6868" t="str">
        <f t="shared" si="107"/>
        <v>No</v>
      </c>
    </row>
    <row r="6869" spans="1:18" x14ac:dyDescent="0.25">
      <c r="A6869" t="s">
        <v>1697</v>
      </c>
      <c r="B6869" t="s">
        <v>41</v>
      </c>
      <c r="C6869" t="s">
        <v>34</v>
      </c>
      <c r="D6869" s="11">
        <v>2018</v>
      </c>
      <c r="E6869" t="s">
        <v>1240</v>
      </c>
      <c r="F6869">
        <v>7.5</v>
      </c>
      <c r="G6869">
        <v>168000</v>
      </c>
      <c r="H6869" t="s">
        <v>125</v>
      </c>
      <c r="I6869" t="s">
        <v>125</v>
      </c>
      <c r="J6869" t="s">
        <v>1696</v>
      </c>
      <c r="K6869" t="s">
        <v>7</v>
      </c>
      <c r="L6869" s="7">
        <v>5000000</v>
      </c>
      <c r="M6869" s="7">
        <v>16706680</v>
      </c>
      <c r="N6869" t="s">
        <v>1695</v>
      </c>
      <c r="O6869">
        <v>100</v>
      </c>
      <c r="P6869" s="8">
        <f>_xlfn.XLOOKUP(D6869,Consumer_Price_Index!A:A,Consumer_Price_Index!B:B)</f>
        <v>251.1</v>
      </c>
      <c r="Q6869" s="13">
        <f>IF(ISNUMBER(M6869), M6869*(Consumer_Price_Index!$B$45/(_xlfn.XLOOKUP('Working Data'!D7316,Consumer_Price_Index!A:A,Consumer_Price_Index!B:B))), "Missing")</f>
        <v>23732053.128205124</v>
      </c>
      <c r="R6869" t="str">
        <f t="shared" si="107"/>
        <v>Yes</v>
      </c>
    </row>
    <row r="6870" spans="1:18" x14ac:dyDescent="0.25">
      <c r="A6870" t="s">
        <v>14376</v>
      </c>
      <c r="B6870" t="s">
        <v>41</v>
      </c>
      <c r="C6870" t="s">
        <v>24</v>
      </c>
      <c r="D6870" s="11">
        <v>1996</v>
      </c>
      <c r="E6870" t="s">
        <v>14375</v>
      </c>
      <c r="F6870">
        <v>7.5</v>
      </c>
      <c r="G6870">
        <v>28000</v>
      </c>
      <c r="H6870" t="s">
        <v>8605</v>
      </c>
      <c r="I6870" t="s">
        <v>8605</v>
      </c>
      <c r="J6870" t="s">
        <v>8605</v>
      </c>
      <c r="K6870" t="s">
        <v>7</v>
      </c>
      <c r="L6870" s="7">
        <v>4000000</v>
      </c>
      <c r="M6870" s="7">
        <v>2923982</v>
      </c>
      <c r="N6870" t="s">
        <v>6977</v>
      </c>
      <c r="O6870">
        <v>84</v>
      </c>
      <c r="P6870" s="8">
        <f>_xlfn.XLOOKUP(D6870,Consumer_Price_Index!A:A,Consumer_Price_Index!B:B)</f>
        <v>156.9</v>
      </c>
      <c r="Q6870" s="13">
        <f>IF(ISNUMBER(M6870), M6870*(Consumer_Price_Index!$B$45/(_xlfn.XLOOKUP('Working Data'!D2909,Consumer_Price_Index!A:A,Consumer_Price_Index!B:B))), "Missing")</f>
        <v>5678376.7711918419</v>
      </c>
      <c r="R6870" t="str">
        <f t="shared" si="107"/>
        <v>Yes</v>
      </c>
    </row>
    <row r="6871" spans="1:18" x14ac:dyDescent="0.25">
      <c r="A6871" t="s">
        <v>6386</v>
      </c>
      <c r="B6871" t="s">
        <v>41</v>
      </c>
      <c r="C6871" t="s">
        <v>11</v>
      </c>
      <c r="D6871" s="11">
        <v>2011</v>
      </c>
      <c r="E6871" t="s">
        <v>6385</v>
      </c>
      <c r="F6871">
        <v>7.5</v>
      </c>
      <c r="G6871">
        <v>142000</v>
      </c>
      <c r="H6871" t="s">
        <v>2586</v>
      </c>
      <c r="I6871" t="s">
        <v>2586</v>
      </c>
      <c r="J6871" t="s">
        <v>3812</v>
      </c>
      <c r="K6871" t="s">
        <v>265</v>
      </c>
      <c r="L6871" s="7">
        <v>7000000</v>
      </c>
      <c r="M6871" s="7">
        <v>9232318</v>
      </c>
      <c r="N6871" t="s">
        <v>717</v>
      </c>
      <c r="O6871">
        <v>112</v>
      </c>
      <c r="P6871" s="8">
        <f>_xlfn.XLOOKUP(D6871,Consumer_Price_Index!A:A,Consumer_Price_Index!B:B)</f>
        <v>224.9</v>
      </c>
      <c r="Q6871" s="13">
        <f>IF(ISNUMBER(M6871), M6871*(Consumer_Price_Index!$B$45/(_xlfn.XLOOKUP('Working Data'!D5877,Consumer_Price_Index!A:A,Consumer_Price_Index!B:B))), "Missing")</f>
        <v>12508169.384615384</v>
      </c>
      <c r="R6871" t="str">
        <f t="shared" si="107"/>
        <v>Yes</v>
      </c>
    </row>
    <row r="6872" spans="1:18" x14ac:dyDescent="0.25">
      <c r="A6872" t="s">
        <v>749</v>
      </c>
      <c r="B6872" t="s">
        <v>68</v>
      </c>
      <c r="C6872" t="s">
        <v>73</v>
      </c>
      <c r="D6872" s="11">
        <v>2019</v>
      </c>
      <c r="E6872" t="s">
        <v>106</v>
      </c>
      <c r="F6872">
        <v>7.5</v>
      </c>
      <c r="G6872">
        <v>28000</v>
      </c>
      <c r="H6872" t="s">
        <v>748</v>
      </c>
      <c r="I6872" t="s">
        <v>748</v>
      </c>
      <c r="J6872" t="s">
        <v>747</v>
      </c>
      <c r="K6872" t="s">
        <v>197</v>
      </c>
      <c r="L6872" s="7">
        <v>11100000</v>
      </c>
      <c r="M6872" s="7">
        <v>193457467</v>
      </c>
      <c r="N6872" t="s">
        <v>746</v>
      </c>
      <c r="O6872">
        <v>112</v>
      </c>
      <c r="P6872" s="8">
        <f>_xlfn.XLOOKUP(D6872,Consumer_Price_Index!A:A,Consumer_Price_Index!B:B)</f>
        <v>255.7</v>
      </c>
      <c r="Q6872" s="13">
        <f>IF(ISNUMBER(M6872), M6872*(Consumer_Price_Index!$B$45/(_xlfn.XLOOKUP('Working Data'!D7527,Consumer_Price_Index!A:A,Consumer_Price_Index!B:B))), "Missing")</f>
        <v>249034601.58386144</v>
      </c>
      <c r="R6872" t="str">
        <f t="shared" si="107"/>
        <v>Yes</v>
      </c>
    </row>
    <row r="6873" spans="1:18" x14ac:dyDescent="0.25">
      <c r="A6873" t="s">
        <v>10918</v>
      </c>
      <c r="B6873" t="s">
        <v>68</v>
      </c>
      <c r="C6873" t="s">
        <v>11</v>
      </c>
      <c r="D6873" s="11">
        <v>2002</v>
      </c>
      <c r="E6873" t="s">
        <v>10218</v>
      </c>
      <c r="F6873">
        <v>7.5</v>
      </c>
      <c r="G6873">
        <v>40000</v>
      </c>
      <c r="H6873" t="s">
        <v>2261</v>
      </c>
      <c r="I6873" t="s">
        <v>2261</v>
      </c>
      <c r="J6873" t="s">
        <v>10917</v>
      </c>
      <c r="K6873" t="s">
        <v>1031</v>
      </c>
      <c r="L6873" s="7">
        <v>3500000</v>
      </c>
      <c r="M6873" s="7">
        <v>41062976</v>
      </c>
      <c r="N6873" t="s">
        <v>10916</v>
      </c>
      <c r="O6873">
        <v>101</v>
      </c>
      <c r="P6873" s="8">
        <f>_xlfn.XLOOKUP(D6873,Consumer_Price_Index!A:A,Consumer_Price_Index!B:B)</f>
        <v>179.9</v>
      </c>
      <c r="Q6873" s="13">
        <f>IF(ISNUMBER(M6873), M6873*(Consumer_Price_Index!$B$45/(_xlfn.XLOOKUP('Working Data'!D4183,Consumer_Price_Index!A:A,Consumer_Price_Index!B:B))), "Missing")</f>
        <v>116281494.30483271</v>
      </c>
      <c r="R6873" t="str">
        <f t="shared" si="107"/>
        <v>Yes</v>
      </c>
    </row>
    <row r="6874" spans="1:18" x14ac:dyDescent="0.25">
      <c r="A6874" t="s">
        <v>12114</v>
      </c>
      <c r="B6874" t="s">
        <v>41</v>
      </c>
      <c r="C6874" t="s">
        <v>11</v>
      </c>
      <c r="D6874" s="11">
        <v>2000</v>
      </c>
      <c r="E6874" t="s">
        <v>12113</v>
      </c>
      <c r="F6874">
        <v>7.5</v>
      </c>
      <c r="G6874">
        <v>29000</v>
      </c>
      <c r="H6874" t="s">
        <v>3301</v>
      </c>
      <c r="I6874" t="s">
        <v>3301</v>
      </c>
      <c r="J6874" t="s">
        <v>8079</v>
      </c>
      <c r="K6874" t="s">
        <v>7</v>
      </c>
      <c r="L6874" s="7">
        <v>1200000</v>
      </c>
      <c r="M6874" s="7">
        <v>11242521</v>
      </c>
      <c r="N6874" t="s">
        <v>12112</v>
      </c>
      <c r="O6874">
        <v>111</v>
      </c>
      <c r="P6874" s="8">
        <f>_xlfn.XLOOKUP(D6874,Consumer_Price_Index!A:A,Consumer_Price_Index!B:B)</f>
        <v>172.2</v>
      </c>
      <c r="Q6874" s="13">
        <f>IF(ISNUMBER(M6874), M6874*(Consumer_Price_Index!$B$45/(_xlfn.XLOOKUP('Working Data'!D3746,Consumer_Price_Index!A:A,Consumer_Price_Index!B:B))), "Missing")</f>
        <v>24416223.440484673</v>
      </c>
      <c r="R6874" t="str">
        <f t="shared" si="107"/>
        <v>Yes</v>
      </c>
    </row>
    <row r="6875" spans="1:18" x14ac:dyDescent="0.25">
      <c r="A6875">
        <v>300</v>
      </c>
      <c r="B6875" t="s">
        <v>41</v>
      </c>
      <c r="C6875" t="s">
        <v>34</v>
      </c>
      <c r="D6875" s="11">
        <v>2006</v>
      </c>
      <c r="E6875" t="s">
        <v>8642</v>
      </c>
      <c r="F6875">
        <v>7.6</v>
      </c>
      <c r="G6875">
        <v>750000</v>
      </c>
      <c r="H6875" t="s">
        <v>2680</v>
      </c>
      <c r="I6875" t="s">
        <v>2680</v>
      </c>
      <c r="J6875" t="s">
        <v>899</v>
      </c>
      <c r="K6875" t="s">
        <v>7</v>
      </c>
      <c r="L6875" s="7">
        <v>65000000</v>
      </c>
      <c r="M6875" s="7">
        <v>456068181</v>
      </c>
      <c r="N6875" t="s">
        <v>138</v>
      </c>
      <c r="O6875">
        <v>117</v>
      </c>
      <c r="P6875" s="8">
        <f>_xlfn.XLOOKUP(D6875,Consumer_Price_Index!A:A,Consumer_Price_Index!B:B)</f>
        <v>201.6</v>
      </c>
      <c r="Q6875" s="13">
        <f>IF(ISNUMBER(M6875), M6875*(Consumer_Price_Index!$B$45/(_xlfn.XLOOKUP('Working Data'!D4850,Consumer_Price_Index!A:A,Consumer_Price_Index!B:B))), "Missing")</f>
        <v>911837104.66338575</v>
      </c>
      <c r="R6875" t="str">
        <f t="shared" si="107"/>
        <v>Yes</v>
      </c>
    </row>
    <row r="6876" spans="1:18" x14ac:dyDescent="0.25">
      <c r="A6876" t="s">
        <v>6685</v>
      </c>
      <c r="B6876" t="s">
        <v>41</v>
      </c>
      <c r="C6876" t="s">
        <v>34</v>
      </c>
      <c r="D6876" s="11">
        <v>2010</v>
      </c>
      <c r="E6876" t="s">
        <v>6684</v>
      </c>
      <c r="F6876">
        <v>7.6</v>
      </c>
      <c r="G6876">
        <v>63000</v>
      </c>
      <c r="H6876" t="s">
        <v>2058</v>
      </c>
      <c r="I6876" t="s">
        <v>6683</v>
      </c>
      <c r="J6876" t="s">
        <v>6682</v>
      </c>
      <c r="K6876" t="s">
        <v>197</v>
      </c>
      <c r="L6876" s="7">
        <v>6000000</v>
      </c>
      <c r="M6876" s="7">
        <v>18689058</v>
      </c>
      <c r="N6876" t="s">
        <v>6681</v>
      </c>
      <c r="O6876">
        <v>141</v>
      </c>
      <c r="P6876" s="8">
        <f>_xlfn.XLOOKUP(D6876,Consumer_Price_Index!A:A,Consumer_Price_Index!B:B)</f>
        <v>218.1</v>
      </c>
      <c r="Q6876" s="13">
        <f>IF(ISNUMBER(M6876), M6876*(Consumer_Price_Index!$B$45/(_xlfn.XLOOKUP('Working Data'!D5774,Consumer_Price_Index!A:A,Consumer_Price_Index!B:B))), "Missing")</f>
        <v>41810249.431718059</v>
      </c>
      <c r="R6876" t="str">
        <f t="shared" si="107"/>
        <v>Yes</v>
      </c>
    </row>
    <row r="6877" spans="1:18" x14ac:dyDescent="0.25">
      <c r="A6877" t="s">
        <v>10566</v>
      </c>
      <c r="B6877" t="s">
        <v>41</v>
      </c>
      <c r="C6877" t="s">
        <v>87</v>
      </c>
      <c r="D6877" s="11">
        <v>2003</v>
      </c>
      <c r="E6877" t="s">
        <v>9992</v>
      </c>
      <c r="F6877">
        <v>7.6</v>
      </c>
      <c r="G6877">
        <v>228000</v>
      </c>
      <c r="H6877" t="s">
        <v>4043</v>
      </c>
      <c r="I6877" t="s">
        <v>7609</v>
      </c>
      <c r="J6877" t="s">
        <v>3617</v>
      </c>
      <c r="K6877" t="s">
        <v>7</v>
      </c>
      <c r="L6877" s="7">
        <v>20000000</v>
      </c>
      <c r="M6877" s="7">
        <v>60427839</v>
      </c>
      <c r="N6877" t="s">
        <v>6824</v>
      </c>
      <c r="O6877">
        <v>124</v>
      </c>
      <c r="P6877" s="8">
        <f>_xlfn.XLOOKUP(D6877,Consumer_Price_Index!A:A,Consumer_Price_Index!B:B)</f>
        <v>184</v>
      </c>
      <c r="Q6877" s="13">
        <f>IF(ISNUMBER(M6877), M6877*(Consumer_Price_Index!$B$45/(_xlfn.XLOOKUP('Working Data'!D4314,Consumer_Price_Index!A:A,Consumer_Price_Index!B:B))), "Missing")</f>
        <v>73326812.199522108</v>
      </c>
      <c r="R6877" t="str">
        <f t="shared" si="107"/>
        <v>Yes</v>
      </c>
    </row>
    <row r="6878" spans="1:18" x14ac:dyDescent="0.25">
      <c r="A6878" t="s">
        <v>11090</v>
      </c>
      <c r="B6878" t="s">
        <v>41</v>
      </c>
      <c r="C6878" t="s">
        <v>11</v>
      </c>
      <c r="D6878" s="11">
        <v>2002</v>
      </c>
      <c r="E6878" t="s">
        <v>10552</v>
      </c>
      <c r="F6878">
        <v>7.6</v>
      </c>
      <c r="G6878">
        <v>172000</v>
      </c>
      <c r="H6878" t="s">
        <v>1922</v>
      </c>
      <c r="I6878" t="s">
        <v>966</v>
      </c>
      <c r="J6878" t="s">
        <v>6573</v>
      </c>
      <c r="K6878" t="s">
        <v>7</v>
      </c>
      <c r="L6878" s="7">
        <v>5000000</v>
      </c>
      <c r="M6878" s="7">
        <v>23932055</v>
      </c>
      <c r="N6878" t="s">
        <v>11089</v>
      </c>
      <c r="O6878">
        <v>135</v>
      </c>
      <c r="P6878" s="8">
        <f>_xlfn.XLOOKUP(D6878,Consumer_Price_Index!A:A,Consumer_Price_Index!B:B)</f>
        <v>179.9</v>
      </c>
      <c r="Q6878" s="13">
        <f>IF(ISNUMBER(M6878), M6878*(Consumer_Price_Index!$B$45/(_xlfn.XLOOKUP('Working Data'!D4120,Consumer_Price_Index!A:A,Consumer_Price_Index!B:B))), "Missing")</f>
        <v>29751518.394532844</v>
      </c>
      <c r="R6878" t="str">
        <f t="shared" si="107"/>
        <v>Yes</v>
      </c>
    </row>
    <row r="6879" spans="1:18" x14ac:dyDescent="0.25">
      <c r="A6879" t="s">
        <v>11232</v>
      </c>
      <c r="B6879" t="s">
        <v>41</v>
      </c>
      <c r="C6879" t="s">
        <v>11</v>
      </c>
      <c r="D6879" s="11">
        <v>2002</v>
      </c>
      <c r="E6879" t="s">
        <v>10597</v>
      </c>
      <c r="F6879">
        <v>7.6</v>
      </c>
      <c r="G6879">
        <v>386000</v>
      </c>
      <c r="H6879" t="s">
        <v>1067</v>
      </c>
      <c r="I6879" t="s">
        <v>1894</v>
      </c>
      <c r="J6879" t="s">
        <v>8552</v>
      </c>
      <c r="K6879" t="s">
        <v>265</v>
      </c>
      <c r="L6879" s="7">
        <v>8000000</v>
      </c>
      <c r="M6879" s="7">
        <v>85720385</v>
      </c>
      <c r="N6879" t="s">
        <v>5816</v>
      </c>
      <c r="O6879">
        <v>113</v>
      </c>
      <c r="P6879" s="8">
        <f>_xlfn.XLOOKUP(D6879,Consumer_Price_Index!A:A,Consumer_Price_Index!B:B)</f>
        <v>179.9</v>
      </c>
      <c r="Q6879" s="13">
        <f>IF(ISNUMBER(M6879), M6879*(Consumer_Price_Index!$B$45/(_xlfn.XLOOKUP('Working Data'!D4054,Consumer_Price_Index!A:A,Consumer_Price_Index!B:B))), "Missing")</f>
        <v>238312055.74361315</v>
      </c>
      <c r="R6879" t="str">
        <f t="shared" si="107"/>
        <v>Yes</v>
      </c>
    </row>
    <row r="6880" spans="1:18" x14ac:dyDescent="0.25">
      <c r="A6880" t="s">
        <v>6290</v>
      </c>
      <c r="B6880" t="s">
        <v>41</v>
      </c>
      <c r="C6880" t="s">
        <v>24</v>
      </c>
      <c r="D6880" s="11">
        <v>2011</v>
      </c>
      <c r="E6880" t="s">
        <v>5960</v>
      </c>
      <c r="F6880">
        <v>7.6</v>
      </c>
      <c r="G6880">
        <v>320000</v>
      </c>
      <c r="H6880" t="s">
        <v>905</v>
      </c>
      <c r="I6880" t="s">
        <v>6289</v>
      </c>
      <c r="J6880" t="s">
        <v>3230</v>
      </c>
      <c r="K6880" t="s">
        <v>7</v>
      </c>
      <c r="L6880" s="7">
        <v>8000000</v>
      </c>
      <c r="M6880" s="7">
        <v>41097853</v>
      </c>
      <c r="N6880" t="s">
        <v>856</v>
      </c>
      <c r="O6880">
        <v>100</v>
      </c>
      <c r="P6880" s="8">
        <f>_xlfn.XLOOKUP(D6880,Consumer_Price_Index!A:A,Consumer_Price_Index!B:B)</f>
        <v>224.9</v>
      </c>
      <c r="Q6880" s="13">
        <f>IF(ISNUMBER(M6880), M6880*(Consumer_Price_Index!$B$45/(_xlfn.XLOOKUP('Working Data'!D5920,Consumer_Price_Index!A:A,Consumer_Price_Index!B:B))), "Missing")</f>
        <v>58380027.082051277</v>
      </c>
      <c r="R6880" t="str">
        <f t="shared" si="107"/>
        <v>Yes</v>
      </c>
    </row>
    <row r="6881" spans="1:18" x14ac:dyDescent="0.25">
      <c r="A6881" t="s">
        <v>12390</v>
      </c>
      <c r="B6881" t="s">
        <v>41</v>
      </c>
      <c r="C6881" t="s">
        <v>24</v>
      </c>
      <c r="D6881" s="11">
        <v>1999</v>
      </c>
      <c r="E6881" t="s">
        <v>12389</v>
      </c>
      <c r="F6881">
        <v>7.6</v>
      </c>
      <c r="G6881">
        <v>5500</v>
      </c>
      <c r="H6881" t="s">
        <v>9022</v>
      </c>
      <c r="I6881" t="s">
        <v>12388</v>
      </c>
      <c r="J6881" t="s">
        <v>12387</v>
      </c>
      <c r="K6881" t="s">
        <v>265</v>
      </c>
      <c r="M6881" s="7">
        <v>19478</v>
      </c>
      <c r="N6881" t="s">
        <v>10271</v>
      </c>
      <c r="O6881">
        <v>90</v>
      </c>
      <c r="P6881" s="8">
        <f>_xlfn.XLOOKUP(D6881,Consumer_Price_Index!A:A,Consumer_Price_Index!B:B)</f>
        <v>166.6</v>
      </c>
      <c r="Q6881" s="13">
        <f>IF(ISNUMBER(M6881), M6881*(Consumer_Price_Index!$B$45/(_xlfn.XLOOKUP('Working Data'!D3631,Consumer_Price_Index!A:A,Consumer_Price_Index!B:B))), "Missing")</f>
        <v>57121.718960538972</v>
      </c>
      <c r="R6881" t="str">
        <f t="shared" si="107"/>
        <v>No</v>
      </c>
    </row>
    <row r="6882" spans="1:18" x14ac:dyDescent="0.25">
      <c r="A6882" t="s">
        <v>1889</v>
      </c>
      <c r="B6882" t="s">
        <v>41</v>
      </c>
      <c r="C6882" t="s">
        <v>11</v>
      </c>
      <c r="D6882" s="11">
        <v>2018</v>
      </c>
      <c r="E6882" t="s">
        <v>1483</v>
      </c>
      <c r="F6882">
        <v>7.6</v>
      </c>
      <c r="G6882">
        <v>350000</v>
      </c>
      <c r="H6882" t="s">
        <v>1888</v>
      </c>
      <c r="I6882" t="s">
        <v>1887</v>
      </c>
      <c r="J6882" t="s">
        <v>1886</v>
      </c>
      <c r="K6882" t="s">
        <v>7</v>
      </c>
      <c r="L6882" s="7">
        <v>36000000</v>
      </c>
      <c r="M6882" s="7">
        <v>436188866</v>
      </c>
      <c r="N6882" t="s">
        <v>1885</v>
      </c>
      <c r="O6882">
        <v>136</v>
      </c>
      <c r="P6882" s="8">
        <f>_xlfn.XLOOKUP(D6882,Consumer_Price_Index!A:A,Consumer_Price_Index!B:B)</f>
        <v>251.1</v>
      </c>
      <c r="Q6882" s="13">
        <f>IF(ISNUMBER(M6882), M6882*(Consumer_Price_Index!$B$45/(_xlfn.XLOOKUP('Working Data'!D7269,Consumer_Price_Index!A:A,Consumer_Price_Index!B:B))), "Missing")</f>
        <v>947303973.41553807</v>
      </c>
      <c r="R6882" t="str">
        <f t="shared" si="107"/>
        <v>Yes</v>
      </c>
    </row>
    <row r="6883" spans="1:18" x14ac:dyDescent="0.25">
      <c r="A6883" t="s">
        <v>14216</v>
      </c>
      <c r="B6883" t="s">
        <v>915</v>
      </c>
      <c r="C6883" t="s">
        <v>24</v>
      </c>
      <c r="D6883" s="11">
        <v>1996</v>
      </c>
      <c r="E6883" t="s">
        <v>4101</v>
      </c>
      <c r="F6883">
        <v>7.6</v>
      </c>
      <c r="G6883">
        <v>7000</v>
      </c>
      <c r="H6883" t="s">
        <v>14215</v>
      </c>
      <c r="I6883" t="s">
        <v>14215</v>
      </c>
      <c r="J6883" t="s">
        <v>14214</v>
      </c>
      <c r="K6883" t="s">
        <v>562</v>
      </c>
      <c r="M6883" s="7">
        <v>198126</v>
      </c>
      <c r="N6883" t="s">
        <v>561</v>
      </c>
      <c r="O6883">
        <v>113</v>
      </c>
      <c r="P6883" s="8">
        <f>_xlfn.XLOOKUP(D6883,Consumer_Price_Index!A:A,Consumer_Price_Index!B:B)</f>
        <v>156.9</v>
      </c>
      <c r="Q6883" s="13">
        <f>IF(ISNUMBER(M6883), M6883*(Consumer_Price_Index!$B$45/(_xlfn.XLOOKUP('Working Data'!D2976,Consumer_Price_Index!A:A,Consumer_Price_Index!B:B))), "Missing")</f>
        <v>376130.79252336448</v>
      </c>
      <c r="R6883" t="str">
        <f t="shared" si="107"/>
        <v>No</v>
      </c>
    </row>
    <row r="6884" spans="1:18" x14ac:dyDescent="0.25">
      <c r="A6884" t="s">
        <v>20374</v>
      </c>
      <c r="B6884" t="s">
        <v>915</v>
      </c>
      <c r="C6884" t="s">
        <v>11</v>
      </c>
      <c r="D6884" s="11">
        <v>1984</v>
      </c>
      <c r="E6884" t="s">
        <v>20373</v>
      </c>
      <c r="F6884">
        <v>7.6</v>
      </c>
      <c r="G6884">
        <v>2500</v>
      </c>
      <c r="H6884" t="s">
        <v>19364</v>
      </c>
      <c r="I6884" t="s">
        <v>20372</v>
      </c>
      <c r="J6884" t="s">
        <v>20371</v>
      </c>
      <c r="K6884" t="s">
        <v>562</v>
      </c>
      <c r="M6884" s="7">
        <v>2411143</v>
      </c>
      <c r="N6884" t="s">
        <v>16505</v>
      </c>
      <c r="O6884">
        <v>90</v>
      </c>
      <c r="P6884" s="8">
        <f>_xlfn.XLOOKUP(D6884,Consumer_Price_Index!A:A,Consumer_Price_Index!B:B)</f>
        <v>103.9</v>
      </c>
      <c r="Q6884" s="13">
        <f>IF(ISNUMBER(M6884), M6884*(Consumer_Price_Index!$B$45/(_xlfn.XLOOKUP('Working Data'!D631,Consumer_Price_Index!A:A,Consumer_Price_Index!B:B))), "Missing")</f>
        <v>2873192.3038717248</v>
      </c>
      <c r="R6884" t="str">
        <f t="shared" si="107"/>
        <v>No</v>
      </c>
    </row>
    <row r="6885" spans="1:18" x14ac:dyDescent="0.25">
      <c r="A6885" t="s">
        <v>9905</v>
      </c>
      <c r="B6885" t="s">
        <v>41</v>
      </c>
      <c r="C6885" t="s">
        <v>11</v>
      </c>
      <c r="D6885" s="11">
        <v>2004</v>
      </c>
      <c r="E6885" t="s">
        <v>9208</v>
      </c>
      <c r="F6885">
        <v>7.6</v>
      </c>
      <c r="G6885">
        <v>72000</v>
      </c>
      <c r="H6885" t="s">
        <v>9904</v>
      </c>
      <c r="I6885" t="s">
        <v>9903</v>
      </c>
      <c r="J6885" t="s">
        <v>7094</v>
      </c>
      <c r="K6885" t="s">
        <v>562</v>
      </c>
      <c r="L6885" s="7">
        <v>56600000</v>
      </c>
      <c r="M6885" s="7">
        <v>69424389</v>
      </c>
      <c r="N6885" t="s">
        <v>9902</v>
      </c>
      <c r="O6885">
        <v>133</v>
      </c>
      <c r="P6885" s="8">
        <f>_xlfn.XLOOKUP(D6885,Consumer_Price_Index!A:A,Consumer_Price_Index!B:B)</f>
        <v>188.9</v>
      </c>
      <c r="Q6885" s="13">
        <f>IF(ISNUMBER(M6885), M6885*(Consumer_Price_Index!$B$45/(_xlfn.XLOOKUP('Working Data'!D4561,Consumer_Price_Index!A:A,Consumer_Price_Index!B:B))), "Missing")</f>
        <v>88140047.201250002</v>
      </c>
      <c r="R6885" t="str">
        <f t="shared" si="107"/>
        <v>Yes</v>
      </c>
    </row>
    <row r="6886" spans="1:18" x14ac:dyDescent="0.25">
      <c r="A6886" t="s">
        <v>13028</v>
      </c>
      <c r="B6886" t="s">
        <v>52</v>
      </c>
      <c r="C6886" t="s">
        <v>11</v>
      </c>
      <c r="D6886" s="11">
        <v>1998</v>
      </c>
      <c r="E6886" t="s">
        <v>13027</v>
      </c>
      <c r="F6886">
        <v>7.6</v>
      </c>
      <c r="G6886">
        <v>11000</v>
      </c>
      <c r="H6886" t="s">
        <v>1597</v>
      </c>
      <c r="I6886" t="s">
        <v>1597</v>
      </c>
      <c r="J6886" t="s">
        <v>13026</v>
      </c>
      <c r="K6886" t="s">
        <v>197</v>
      </c>
      <c r="M6886" s="7">
        <v>801985</v>
      </c>
      <c r="N6886" t="s">
        <v>13025</v>
      </c>
      <c r="O6886">
        <v>119</v>
      </c>
      <c r="P6886" s="8">
        <f>_xlfn.XLOOKUP(D6886,Consumer_Price_Index!A:A,Consumer_Price_Index!B:B)</f>
        <v>163</v>
      </c>
      <c r="Q6886" s="13">
        <f>IF(ISNUMBER(M6886), M6886*(Consumer_Price_Index!$B$45/(_xlfn.XLOOKUP('Working Data'!D3410,Consumer_Price_Index!A:A,Consumer_Price_Index!B:B))), "Missing")</f>
        <v>1251228.0056323605</v>
      </c>
      <c r="R6886" t="str">
        <f t="shared" si="107"/>
        <v>No</v>
      </c>
    </row>
    <row r="6887" spans="1:18" x14ac:dyDescent="0.25">
      <c r="A6887" t="s">
        <v>12326</v>
      </c>
      <c r="B6887" t="s">
        <v>41</v>
      </c>
      <c r="C6887" t="s">
        <v>24</v>
      </c>
      <c r="D6887" s="11">
        <v>2000</v>
      </c>
      <c r="E6887" t="s">
        <v>12132</v>
      </c>
      <c r="F6887">
        <v>7.6</v>
      </c>
      <c r="G6887">
        <v>514000</v>
      </c>
      <c r="H6887" t="s">
        <v>1811</v>
      </c>
      <c r="I6887" t="s">
        <v>4833</v>
      </c>
      <c r="J6887" t="s">
        <v>1715</v>
      </c>
      <c r="K6887" t="s">
        <v>7</v>
      </c>
      <c r="L6887" s="7">
        <v>7000000</v>
      </c>
      <c r="M6887" s="7">
        <v>34266564</v>
      </c>
      <c r="N6887" t="s">
        <v>12325</v>
      </c>
      <c r="O6887">
        <v>101</v>
      </c>
      <c r="P6887" s="8">
        <f>_xlfn.XLOOKUP(D6887,Consumer_Price_Index!A:A,Consumer_Price_Index!B:B)</f>
        <v>172.2</v>
      </c>
      <c r="Q6887" s="13">
        <f>IF(ISNUMBER(M6887), M6887*(Consumer_Price_Index!$B$45/(_xlfn.XLOOKUP('Working Data'!D3646,Consumer_Price_Index!A:A,Consumer_Price_Index!B:B))), "Missing")</f>
        <v>95264799.733576655</v>
      </c>
      <c r="R6887" t="str">
        <f t="shared" si="107"/>
        <v>Yes</v>
      </c>
    </row>
    <row r="6888" spans="1:18" x14ac:dyDescent="0.25">
      <c r="A6888" t="s">
        <v>14996</v>
      </c>
      <c r="B6888" t="s">
        <v>101</v>
      </c>
      <c r="C6888" t="s">
        <v>100</v>
      </c>
      <c r="D6888" s="11">
        <v>1995</v>
      </c>
      <c r="E6888" t="s">
        <v>14744</v>
      </c>
      <c r="F6888">
        <v>7.6</v>
      </c>
      <c r="G6888">
        <v>277000</v>
      </c>
      <c r="H6888" t="s">
        <v>1910</v>
      </c>
      <c r="I6888" t="s">
        <v>14995</v>
      </c>
      <c r="J6888" t="s">
        <v>822</v>
      </c>
      <c r="K6888" t="s">
        <v>7</v>
      </c>
      <c r="L6888" s="7">
        <v>52000000</v>
      </c>
      <c r="M6888" s="7">
        <v>355237933</v>
      </c>
      <c r="N6888" t="s">
        <v>103</v>
      </c>
      <c r="O6888">
        <v>140</v>
      </c>
      <c r="P6888" s="8">
        <f>_xlfn.XLOOKUP(D6888,Consumer_Price_Index!A:A,Consumer_Price_Index!B:B)</f>
        <v>152.4</v>
      </c>
      <c r="Q6888" s="13">
        <f>IF(ISNUMBER(M6888), M6888*(Consumer_Price_Index!$B$45/(_xlfn.XLOOKUP('Working Data'!D2649,Consumer_Price_Index!A:A,Consumer_Price_Index!B:B))), "Missing")</f>
        <v>664055203.58957052</v>
      </c>
      <c r="R6888" t="str">
        <f t="shared" si="107"/>
        <v>Yes</v>
      </c>
    </row>
    <row r="6889" spans="1:18" x14ac:dyDescent="0.25">
      <c r="A6889" t="s">
        <v>2698</v>
      </c>
      <c r="B6889" t="s">
        <v>41</v>
      </c>
      <c r="C6889" t="s">
        <v>34</v>
      </c>
      <c r="D6889" s="11">
        <v>2017</v>
      </c>
      <c r="E6889" t="s">
        <v>2697</v>
      </c>
      <c r="F6889">
        <v>7.6</v>
      </c>
      <c r="G6889">
        <v>466000</v>
      </c>
      <c r="H6889" t="s">
        <v>2696</v>
      </c>
      <c r="I6889" t="s">
        <v>2696</v>
      </c>
      <c r="J6889" t="s">
        <v>2695</v>
      </c>
      <c r="K6889" t="s">
        <v>265</v>
      </c>
      <c r="L6889" s="7">
        <v>34000000</v>
      </c>
      <c r="M6889" s="7">
        <v>226945087</v>
      </c>
      <c r="N6889" t="s">
        <v>2694</v>
      </c>
      <c r="O6889">
        <v>113</v>
      </c>
      <c r="P6889" s="8">
        <f>_xlfn.XLOOKUP(D6889,Consumer_Price_Index!A:A,Consumer_Price_Index!B:B)</f>
        <v>245.1</v>
      </c>
      <c r="Q6889" s="13">
        <f>IF(ISNUMBER(M6889), M6889*(Consumer_Price_Index!$B$45/(_xlfn.XLOOKUP('Working Data'!D7061,Consumer_Price_Index!A:A,Consumer_Price_Index!B:B))), "Missing")</f>
        <v>384381145.13007224</v>
      </c>
      <c r="R6889" t="str">
        <f t="shared" si="107"/>
        <v>Yes</v>
      </c>
    </row>
    <row r="6890" spans="1:18" x14ac:dyDescent="0.25">
      <c r="A6890" t="s">
        <v>19880</v>
      </c>
      <c r="B6890" t="s">
        <v>41</v>
      </c>
      <c r="C6890" t="s">
        <v>11</v>
      </c>
      <c r="D6890" s="11">
        <v>1985</v>
      </c>
      <c r="E6890" t="s">
        <v>19879</v>
      </c>
      <c r="F6890">
        <v>7.6</v>
      </c>
      <c r="G6890">
        <v>804</v>
      </c>
      <c r="H6890" t="s">
        <v>19878</v>
      </c>
      <c r="I6890" t="s">
        <v>19878</v>
      </c>
      <c r="J6890" t="s">
        <v>19877</v>
      </c>
      <c r="K6890" t="s">
        <v>18482</v>
      </c>
      <c r="N6890" t="s">
        <v>19876</v>
      </c>
      <c r="O6890">
        <v>112</v>
      </c>
      <c r="P6890" s="8">
        <f>_xlfn.XLOOKUP(D6890,Consumer_Price_Index!A:A,Consumer_Price_Index!B:B)</f>
        <v>107.6</v>
      </c>
      <c r="Q6890" s="13" t="str">
        <f>IF(ISNUMBER(M6890), M6890*(Consumer_Price_Index!$B$45/(_xlfn.XLOOKUP('Working Data'!D818,Consumer_Price_Index!A:A,Consumer_Price_Index!B:B))), "Missing")</f>
        <v>Missing</v>
      </c>
      <c r="R6890" t="str">
        <f t="shared" si="107"/>
        <v>No</v>
      </c>
    </row>
    <row r="6891" spans="1:18" x14ac:dyDescent="0.25">
      <c r="A6891" t="s">
        <v>14262</v>
      </c>
      <c r="B6891" t="s">
        <v>41</v>
      </c>
      <c r="C6891" t="s">
        <v>24</v>
      </c>
      <c r="D6891" s="11">
        <v>1996</v>
      </c>
      <c r="E6891" t="s">
        <v>14261</v>
      </c>
      <c r="F6891">
        <v>7.6</v>
      </c>
      <c r="G6891">
        <v>23000</v>
      </c>
      <c r="H6891" t="s">
        <v>14260</v>
      </c>
      <c r="I6891" t="s">
        <v>14259</v>
      </c>
      <c r="J6891" t="s">
        <v>14258</v>
      </c>
      <c r="K6891" t="s">
        <v>265</v>
      </c>
      <c r="M6891" s="7">
        <v>1548120</v>
      </c>
      <c r="N6891" t="s">
        <v>12660</v>
      </c>
      <c r="O6891">
        <v>90</v>
      </c>
      <c r="P6891" s="8">
        <f>_xlfn.XLOOKUP(D6891,Consumer_Price_Index!A:A,Consumer_Price_Index!B:B)</f>
        <v>156.9</v>
      </c>
      <c r="Q6891" s="13">
        <f>IF(ISNUMBER(M6891), M6891*(Consumer_Price_Index!$B$45/(_xlfn.XLOOKUP('Working Data'!D2959,Consumer_Price_Index!A:A,Consumer_Price_Index!B:B))), "Missing")</f>
        <v>3609121.377199694</v>
      </c>
      <c r="R6891" t="str">
        <f t="shared" si="107"/>
        <v>No</v>
      </c>
    </row>
    <row r="6892" spans="1:18" x14ac:dyDescent="0.25">
      <c r="A6892" t="s">
        <v>20710</v>
      </c>
      <c r="B6892" t="s">
        <v>41</v>
      </c>
      <c r="C6892" t="s">
        <v>87</v>
      </c>
      <c r="D6892" s="11">
        <v>1984</v>
      </c>
      <c r="E6892" t="s">
        <v>20081</v>
      </c>
      <c r="F6892">
        <v>7.6</v>
      </c>
      <c r="G6892">
        <v>91000</v>
      </c>
      <c r="H6892" t="s">
        <v>2430</v>
      </c>
      <c r="I6892" t="s">
        <v>2430</v>
      </c>
      <c r="J6892" t="s">
        <v>20709</v>
      </c>
      <c r="K6892" t="s">
        <v>7</v>
      </c>
      <c r="L6892" s="7">
        <v>1500000</v>
      </c>
      <c r="M6892" s="7">
        <v>4228292</v>
      </c>
      <c r="N6892" t="s">
        <v>20708</v>
      </c>
      <c r="O6892">
        <v>99</v>
      </c>
      <c r="P6892" s="8">
        <f>_xlfn.XLOOKUP(D6892,Consumer_Price_Index!A:A,Consumer_Price_Index!B:B)</f>
        <v>103.9</v>
      </c>
      <c r="Q6892" s="13">
        <f>IF(ISNUMBER(M6892), M6892*(Consumer_Price_Index!$B$45/(_xlfn.XLOOKUP('Working Data'!D504,Consumer_Price_Index!A:A,Consumer_Price_Index!B:B))), "Missing")</f>
        <v>12935347.112449799</v>
      </c>
      <c r="R6892" t="str">
        <f t="shared" si="107"/>
        <v>Yes</v>
      </c>
    </row>
    <row r="6893" spans="1:18" x14ac:dyDescent="0.25">
      <c r="A6893" t="s">
        <v>10799</v>
      </c>
      <c r="B6893" t="s">
        <v>41</v>
      </c>
      <c r="C6893" t="s">
        <v>11</v>
      </c>
      <c r="D6893" s="11">
        <v>2002</v>
      </c>
      <c r="E6893" t="s">
        <v>10798</v>
      </c>
      <c r="F6893">
        <v>7.6</v>
      </c>
      <c r="G6893">
        <v>24000</v>
      </c>
      <c r="H6893" t="s">
        <v>3303</v>
      </c>
      <c r="I6893" t="s">
        <v>3303</v>
      </c>
      <c r="J6893" t="s">
        <v>10797</v>
      </c>
      <c r="K6893" t="s">
        <v>265</v>
      </c>
      <c r="M6893" s="7">
        <v>1758689</v>
      </c>
      <c r="N6893" t="s">
        <v>8345</v>
      </c>
      <c r="O6893">
        <v>107</v>
      </c>
      <c r="P6893" s="8">
        <f>_xlfn.XLOOKUP(D6893,Consumer_Price_Index!A:A,Consumer_Price_Index!B:B)</f>
        <v>179.9</v>
      </c>
      <c r="Q6893" s="13">
        <f>IF(ISNUMBER(M6893), M6893*(Consumer_Price_Index!$B$45/(_xlfn.XLOOKUP('Working Data'!D4221,Consumer_Price_Index!A:A,Consumer_Price_Index!B:B))), "Missing")</f>
        <v>4717187.8371478878</v>
      </c>
      <c r="R6893" t="str">
        <f t="shared" si="107"/>
        <v>No</v>
      </c>
    </row>
    <row r="6894" spans="1:18" x14ac:dyDescent="0.25">
      <c r="A6894" t="s">
        <v>11738</v>
      </c>
      <c r="B6894" t="s">
        <v>41</v>
      </c>
      <c r="C6894" t="s">
        <v>409</v>
      </c>
      <c r="D6894" s="11">
        <v>2001</v>
      </c>
      <c r="E6894" t="s">
        <v>11358</v>
      </c>
      <c r="F6894">
        <v>7.6</v>
      </c>
      <c r="G6894">
        <v>246000</v>
      </c>
      <c r="H6894" t="s">
        <v>11737</v>
      </c>
      <c r="I6894" t="s">
        <v>11736</v>
      </c>
      <c r="J6894" t="s">
        <v>2674</v>
      </c>
      <c r="K6894" t="s">
        <v>7</v>
      </c>
      <c r="L6894" s="7">
        <v>53000000</v>
      </c>
      <c r="M6894" s="7">
        <v>83282296</v>
      </c>
      <c r="N6894" t="s">
        <v>11735</v>
      </c>
      <c r="O6894">
        <v>124</v>
      </c>
      <c r="P6894" s="8">
        <f>_xlfn.XLOOKUP(D6894,Consumer_Price_Index!A:A,Consumer_Price_Index!B:B)</f>
        <v>177.1</v>
      </c>
      <c r="Q6894" s="13">
        <f>IF(ISNUMBER(M6894), M6894*(Consumer_Price_Index!$B$45/(_xlfn.XLOOKUP('Working Data'!D3868,Consumer_Price_Index!A:A,Consumer_Price_Index!B:B))), "Missing")</f>
        <v>307962567.85436893</v>
      </c>
      <c r="R6894" t="str">
        <f t="shared" si="107"/>
        <v>Yes</v>
      </c>
    </row>
    <row r="6895" spans="1:18" x14ac:dyDescent="0.25">
      <c r="A6895" t="s">
        <v>18882</v>
      </c>
      <c r="B6895" t="s">
        <v>101</v>
      </c>
      <c r="C6895" t="s">
        <v>24</v>
      </c>
      <c r="D6895" s="11">
        <v>1987</v>
      </c>
      <c r="E6895" t="s">
        <v>18881</v>
      </c>
      <c r="F6895">
        <v>7.6</v>
      </c>
      <c r="G6895">
        <v>4300</v>
      </c>
      <c r="H6895" t="s">
        <v>14215</v>
      </c>
      <c r="I6895" t="s">
        <v>14215</v>
      </c>
      <c r="J6895" t="s">
        <v>18880</v>
      </c>
      <c r="K6895" t="s">
        <v>562</v>
      </c>
      <c r="M6895" s="7">
        <v>824024</v>
      </c>
      <c r="N6895" t="s">
        <v>5586</v>
      </c>
      <c r="O6895">
        <v>103</v>
      </c>
      <c r="P6895" s="8">
        <f>_xlfn.XLOOKUP(D6895,Consumer_Price_Index!A:A,Consumer_Price_Index!B:B)</f>
        <v>113.6</v>
      </c>
      <c r="Q6895" s="13">
        <f>IF(ISNUMBER(M6895), M6895*(Consumer_Price_Index!$B$45/(_xlfn.XLOOKUP('Working Data'!D1192,Consumer_Price_Index!A:A,Consumer_Price_Index!B:B))), "Missing")</f>
        <v>1789594.5317177474</v>
      </c>
      <c r="R6895" t="str">
        <f t="shared" si="107"/>
        <v>No</v>
      </c>
    </row>
    <row r="6896" spans="1:18" x14ac:dyDescent="0.25">
      <c r="A6896" t="s">
        <v>3959</v>
      </c>
      <c r="B6896" t="s">
        <v>68</v>
      </c>
      <c r="C6896" t="s">
        <v>11</v>
      </c>
      <c r="D6896" s="11">
        <v>2015</v>
      </c>
      <c r="E6896" t="s">
        <v>3776</v>
      </c>
      <c r="F6896">
        <v>7.6</v>
      </c>
      <c r="G6896">
        <v>295000</v>
      </c>
      <c r="H6896" t="s">
        <v>1949</v>
      </c>
      <c r="I6896" t="s">
        <v>3958</v>
      </c>
      <c r="J6896" t="s">
        <v>822</v>
      </c>
      <c r="K6896" t="s">
        <v>7</v>
      </c>
      <c r="L6896" s="7">
        <v>40000000</v>
      </c>
      <c r="M6896" s="7">
        <v>165478348</v>
      </c>
      <c r="N6896" t="s">
        <v>632</v>
      </c>
      <c r="O6896">
        <v>142</v>
      </c>
      <c r="P6896" s="8">
        <f>_xlfn.XLOOKUP(D6896,Consumer_Price_Index!A:A,Consumer_Price_Index!B:B)</f>
        <v>237</v>
      </c>
      <c r="Q6896" s="13">
        <f>IF(ISNUMBER(M6896), M6896*(Consumer_Price_Index!$B$45/(_xlfn.XLOOKUP('Working Data'!D6695,Consumer_Price_Index!A:A,Consumer_Price_Index!B:B))), "Missing")</f>
        <v>200801484.01274392</v>
      </c>
      <c r="R6896" t="str">
        <f t="shared" si="107"/>
        <v>Yes</v>
      </c>
    </row>
    <row r="6897" spans="1:18" x14ac:dyDescent="0.25">
      <c r="A6897" t="s">
        <v>10200</v>
      </c>
      <c r="B6897" t="s">
        <v>41</v>
      </c>
      <c r="C6897" t="s">
        <v>11</v>
      </c>
      <c r="D6897" s="11">
        <v>2003</v>
      </c>
      <c r="E6897" t="s">
        <v>10199</v>
      </c>
      <c r="F6897">
        <v>7.6</v>
      </c>
      <c r="G6897">
        <v>19000</v>
      </c>
      <c r="H6897" t="s">
        <v>10198</v>
      </c>
      <c r="I6897" t="s">
        <v>10198</v>
      </c>
      <c r="J6897" t="s">
        <v>10197</v>
      </c>
      <c r="K6897" t="s">
        <v>7755</v>
      </c>
      <c r="M6897" s="7">
        <v>10781635</v>
      </c>
      <c r="N6897" t="s">
        <v>10196</v>
      </c>
      <c r="O6897">
        <v>145</v>
      </c>
      <c r="P6897" s="8">
        <f>_xlfn.XLOOKUP(D6897,Consumer_Price_Index!A:A,Consumer_Price_Index!B:B)</f>
        <v>184</v>
      </c>
      <c r="Q6897" s="13">
        <f>IF(ISNUMBER(M6897), M6897*(Consumer_Price_Index!$B$45/(_xlfn.XLOOKUP('Working Data'!D4434,Consumer_Price_Index!A:A,Consumer_Price_Index!B:B))), "Missing")</f>
        <v>25135150.608263198</v>
      </c>
      <c r="R6897" t="str">
        <f t="shared" si="107"/>
        <v>No</v>
      </c>
    </row>
    <row r="6898" spans="1:18" x14ac:dyDescent="0.25">
      <c r="A6898" t="s">
        <v>1529</v>
      </c>
      <c r="B6898" t="s">
        <v>41</v>
      </c>
      <c r="C6898" t="s">
        <v>11</v>
      </c>
      <c r="D6898" s="11">
        <v>2018</v>
      </c>
      <c r="E6898" t="s">
        <v>1528</v>
      </c>
      <c r="F6898">
        <v>7.6</v>
      </c>
      <c r="G6898">
        <v>52000</v>
      </c>
      <c r="H6898" t="s">
        <v>1527</v>
      </c>
      <c r="I6898" t="s">
        <v>1527</v>
      </c>
      <c r="J6898" t="s">
        <v>1526</v>
      </c>
      <c r="K6898" t="s">
        <v>1525</v>
      </c>
      <c r="M6898" s="7">
        <v>20343051</v>
      </c>
      <c r="N6898" t="s">
        <v>1524</v>
      </c>
      <c r="O6898">
        <v>89</v>
      </c>
      <c r="P6898" s="8">
        <f>_xlfn.XLOOKUP(D6898,Consumer_Price_Index!A:A,Consumer_Price_Index!B:B)</f>
        <v>251.1</v>
      </c>
      <c r="Q6898" s="13">
        <f>IF(ISNUMBER(M6898), M6898*(Consumer_Price_Index!$B$45/(_xlfn.XLOOKUP('Working Data'!D7356,Consumer_Price_Index!A:A,Consumer_Price_Index!B:B))), "Missing")</f>
        <v>28790188.758476544</v>
      </c>
      <c r="R6898" t="str">
        <f t="shared" si="107"/>
        <v>No</v>
      </c>
    </row>
    <row r="6899" spans="1:18" x14ac:dyDescent="0.25">
      <c r="A6899" t="s">
        <v>8365</v>
      </c>
      <c r="B6899" t="s">
        <v>41</v>
      </c>
      <c r="C6899" t="s">
        <v>24</v>
      </c>
      <c r="D6899" s="11">
        <v>2003</v>
      </c>
      <c r="E6899" t="s">
        <v>10161</v>
      </c>
      <c r="F6899">
        <v>7.6</v>
      </c>
      <c r="G6899">
        <v>25000</v>
      </c>
      <c r="H6899" t="s">
        <v>6876</v>
      </c>
      <c r="I6899" t="s">
        <v>10160</v>
      </c>
      <c r="J6899" t="s">
        <v>10159</v>
      </c>
      <c r="K6899" t="s">
        <v>3470</v>
      </c>
      <c r="M6899" s="7">
        <v>1277800</v>
      </c>
      <c r="N6899" t="s">
        <v>10158</v>
      </c>
      <c r="O6899">
        <v>111</v>
      </c>
      <c r="P6899" s="8">
        <f>_xlfn.XLOOKUP(D6899,Consumer_Price_Index!A:A,Consumer_Price_Index!B:B)</f>
        <v>184</v>
      </c>
      <c r="Q6899" s="13">
        <f>IF(ISNUMBER(M6899), M6899*(Consumer_Price_Index!$B$45/(_xlfn.XLOOKUP('Working Data'!D4444,Consumer_Price_Index!A:A,Consumer_Price_Index!B:B))), "Missing")</f>
        <v>2775093.799002138</v>
      </c>
      <c r="R6899" t="str">
        <f t="shared" si="107"/>
        <v>No</v>
      </c>
    </row>
    <row r="6900" spans="1:18" x14ac:dyDescent="0.25">
      <c r="A6900" t="s">
        <v>3985</v>
      </c>
      <c r="B6900" t="s">
        <v>68</v>
      </c>
      <c r="C6900" t="s">
        <v>11</v>
      </c>
      <c r="D6900" s="11">
        <v>2015</v>
      </c>
      <c r="E6900" t="s">
        <v>3828</v>
      </c>
      <c r="F6900">
        <v>7.6</v>
      </c>
      <c r="G6900">
        <v>254000</v>
      </c>
      <c r="H6900" t="s">
        <v>1963</v>
      </c>
      <c r="I6900" t="s">
        <v>1963</v>
      </c>
      <c r="J6900" t="s">
        <v>1658</v>
      </c>
      <c r="K6900" t="s">
        <v>7</v>
      </c>
      <c r="L6900" s="7">
        <v>35000000</v>
      </c>
      <c r="M6900" s="7">
        <v>173567581</v>
      </c>
      <c r="N6900" t="s">
        <v>704</v>
      </c>
      <c r="O6900">
        <v>133</v>
      </c>
      <c r="P6900" s="8">
        <f>_xlfn.XLOOKUP(D6900,Consumer_Price_Index!A:A,Consumer_Price_Index!B:B)</f>
        <v>237</v>
      </c>
      <c r="Q6900" s="13">
        <f>IF(ISNUMBER(M6900), M6900*(Consumer_Price_Index!$B$45/(_xlfn.XLOOKUP('Working Data'!D6683,Consumer_Price_Index!A:A,Consumer_Price_Index!B:B))), "Missing")</f>
        <v>215773324.89065686</v>
      </c>
      <c r="R6900" t="str">
        <f t="shared" si="107"/>
        <v>Yes</v>
      </c>
    </row>
    <row r="6901" spans="1:18" x14ac:dyDescent="0.25">
      <c r="A6901" t="s">
        <v>18647</v>
      </c>
      <c r="B6901" t="s">
        <v>41</v>
      </c>
      <c r="C6901" t="s">
        <v>11</v>
      </c>
      <c r="D6901" s="11">
        <v>1988</v>
      </c>
      <c r="E6901" t="s">
        <v>17760</v>
      </c>
      <c r="F6901">
        <v>7.6</v>
      </c>
      <c r="G6901">
        <v>66000</v>
      </c>
      <c r="H6901" t="s">
        <v>2165</v>
      </c>
      <c r="I6901" t="s">
        <v>6213</v>
      </c>
      <c r="J6901" t="s">
        <v>2424</v>
      </c>
      <c r="K6901" t="s">
        <v>7</v>
      </c>
      <c r="L6901" s="7">
        <v>14000000</v>
      </c>
      <c r="M6901" s="7">
        <v>34670720</v>
      </c>
      <c r="N6901" t="s">
        <v>17593</v>
      </c>
      <c r="O6901">
        <v>119</v>
      </c>
      <c r="P6901" s="8">
        <f>_xlfn.XLOOKUP(D6901,Consumer_Price_Index!A:A,Consumer_Price_Index!B:B)</f>
        <v>118.3</v>
      </c>
      <c r="Q6901" s="13">
        <f>IF(ISNUMBER(M6901), M6901*(Consumer_Price_Index!$B$45/(_xlfn.XLOOKUP('Working Data'!D1276,Consumer_Price_Index!A:A,Consumer_Price_Index!B:B))), "Missing")</f>
        <v>44017368.266666666</v>
      </c>
      <c r="R6901" t="str">
        <f t="shared" si="107"/>
        <v>Yes</v>
      </c>
    </row>
    <row r="6902" spans="1:18" x14ac:dyDescent="0.25">
      <c r="A6902" t="s">
        <v>13397</v>
      </c>
      <c r="B6902" t="s">
        <v>41</v>
      </c>
      <c r="C6902" t="s">
        <v>438</v>
      </c>
      <c r="D6902" s="11">
        <v>1998</v>
      </c>
      <c r="E6902" t="s">
        <v>12911</v>
      </c>
      <c r="F6902">
        <v>7.6</v>
      </c>
      <c r="G6902">
        <v>191000</v>
      </c>
      <c r="H6902" t="s">
        <v>3282</v>
      </c>
      <c r="I6902" t="s">
        <v>3282</v>
      </c>
      <c r="J6902" t="s">
        <v>13396</v>
      </c>
      <c r="K6902" t="s">
        <v>504</v>
      </c>
      <c r="L6902" s="7">
        <v>27000000</v>
      </c>
      <c r="M6902" s="7">
        <v>27200316</v>
      </c>
      <c r="N6902" t="s">
        <v>13395</v>
      </c>
      <c r="O6902">
        <v>100</v>
      </c>
      <c r="P6902" s="8">
        <f>_xlfn.XLOOKUP(D6902,Consumer_Price_Index!A:A,Consumer_Price_Index!B:B)</f>
        <v>163</v>
      </c>
      <c r="Q6902" s="13">
        <f>IF(ISNUMBER(M6902), M6902*(Consumer_Price_Index!$B$45/(_xlfn.XLOOKUP('Working Data'!D3273,Consumer_Price_Index!A:A,Consumer_Price_Index!B:B))), "Missing")</f>
        <v>66838195.848387092</v>
      </c>
      <c r="R6902" t="str">
        <f t="shared" si="107"/>
        <v>Yes</v>
      </c>
    </row>
    <row r="6903" spans="1:18" x14ac:dyDescent="0.25">
      <c r="A6903" t="s">
        <v>4542</v>
      </c>
      <c r="B6903" t="s">
        <v>68</v>
      </c>
      <c r="C6903" t="s">
        <v>34</v>
      </c>
      <c r="D6903" s="11">
        <v>2014</v>
      </c>
      <c r="E6903" t="s">
        <v>4541</v>
      </c>
      <c r="F6903">
        <v>7.6</v>
      </c>
      <c r="G6903">
        <v>419000</v>
      </c>
      <c r="H6903" t="s">
        <v>2550</v>
      </c>
      <c r="I6903" t="s">
        <v>672</v>
      </c>
      <c r="J6903" t="s">
        <v>2374</v>
      </c>
      <c r="K6903" t="s">
        <v>7</v>
      </c>
      <c r="L6903" s="7">
        <v>170000000</v>
      </c>
      <c r="M6903" s="7">
        <v>710644566</v>
      </c>
      <c r="N6903" t="s">
        <v>1009</v>
      </c>
      <c r="O6903">
        <v>130</v>
      </c>
      <c r="P6903" s="8">
        <f>_xlfn.XLOOKUP(D6903,Consumer_Price_Index!A:A,Consumer_Price_Index!B:B)</f>
        <v>236.7</v>
      </c>
      <c r="Q6903" s="13">
        <f>IF(ISNUMBER(M6903), M6903*(Consumer_Price_Index!$B$45/(_xlfn.XLOOKUP('Working Data'!D6509,Consumer_Price_Index!A:A,Consumer_Price_Index!B:B))), "Missing")</f>
        <v>1009479716.8307691</v>
      </c>
      <c r="R6903" t="str">
        <f t="shared" si="107"/>
        <v>Yes</v>
      </c>
    </row>
    <row r="6904" spans="1:18" x14ac:dyDescent="0.25">
      <c r="A6904" t="s">
        <v>16037</v>
      </c>
      <c r="B6904" t="s">
        <v>41</v>
      </c>
      <c r="C6904" t="s">
        <v>24</v>
      </c>
      <c r="D6904" s="11">
        <v>1993</v>
      </c>
      <c r="E6904" t="s">
        <v>15699</v>
      </c>
      <c r="F6904">
        <v>7.6</v>
      </c>
      <c r="G6904">
        <v>171000</v>
      </c>
      <c r="H6904" t="s">
        <v>664</v>
      </c>
      <c r="I6904" t="s">
        <v>664</v>
      </c>
      <c r="J6904" t="s">
        <v>16036</v>
      </c>
      <c r="K6904" t="s">
        <v>7</v>
      </c>
      <c r="L6904" s="7">
        <v>6900000</v>
      </c>
      <c r="M6904" s="7">
        <v>7993039</v>
      </c>
      <c r="N6904" t="s">
        <v>2957</v>
      </c>
      <c r="O6904">
        <v>102</v>
      </c>
      <c r="P6904" s="8">
        <f>_xlfn.XLOOKUP(D6904,Consumer_Price_Index!A:A,Consumer_Price_Index!B:B)</f>
        <v>144.5</v>
      </c>
      <c r="Q6904" s="13">
        <f>IF(ISNUMBER(M6904), M6904*(Consumer_Price_Index!$B$45/(_xlfn.XLOOKUP('Working Data'!D2248,Consumer_Price_Index!A:A,Consumer_Price_Index!B:B))), "Missing")</f>
        <v>18634116.169089518</v>
      </c>
      <c r="R6904" t="str">
        <f t="shared" si="107"/>
        <v>Yes</v>
      </c>
    </row>
    <row r="6905" spans="1:18" x14ac:dyDescent="0.25">
      <c r="A6905" t="s">
        <v>14868</v>
      </c>
      <c r="B6905" t="s">
        <v>41</v>
      </c>
      <c r="C6905" t="s">
        <v>100</v>
      </c>
      <c r="D6905" s="11">
        <v>1995</v>
      </c>
      <c r="E6905" t="s">
        <v>14480</v>
      </c>
      <c r="F6905">
        <v>7.6</v>
      </c>
      <c r="G6905">
        <v>92000</v>
      </c>
      <c r="H6905" t="s">
        <v>1074</v>
      </c>
      <c r="I6905" t="s">
        <v>1074</v>
      </c>
      <c r="J6905" t="s">
        <v>2674</v>
      </c>
      <c r="K6905" t="s">
        <v>7</v>
      </c>
      <c r="L6905" s="7">
        <v>9000000</v>
      </c>
      <c r="M6905" s="7">
        <v>1037847</v>
      </c>
      <c r="N6905" t="s">
        <v>12725</v>
      </c>
      <c r="O6905">
        <v>121</v>
      </c>
      <c r="P6905" s="8">
        <f>_xlfn.XLOOKUP(D6905,Consumer_Price_Index!A:A,Consumer_Price_Index!B:B)</f>
        <v>152.4</v>
      </c>
      <c r="Q6905" s="13">
        <f>IF(ISNUMBER(M6905), M6905*(Consumer_Price_Index!$B$45/(_xlfn.XLOOKUP('Working Data'!D2714,Consumer_Price_Index!A:A,Consumer_Price_Index!B:B))), "Missing")</f>
        <v>1377316.9899825782</v>
      </c>
      <c r="R6905" t="str">
        <f t="shared" si="107"/>
        <v>Yes</v>
      </c>
    </row>
    <row r="6906" spans="1:18" x14ac:dyDescent="0.25">
      <c r="A6906" t="s">
        <v>9910</v>
      </c>
      <c r="B6906" t="s">
        <v>52</v>
      </c>
      <c r="C6906" t="s">
        <v>87</v>
      </c>
      <c r="D6906" s="11">
        <v>2004</v>
      </c>
      <c r="E6906" t="s">
        <v>9909</v>
      </c>
      <c r="F6906">
        <v>7.6</v>
      </c>
      <c r="G6906">
        <v>51000</v>
      </c>
      <c r="H6906" t="s">
        <v>9022</v>
      </c>
      <c r="I6906" t="s">
        <v>5895</v>
      </c>
      <c r="J6906" t="s">
        <v>5895</v>
      </c>
      <c r="K6906" t="s">
        <v>265</v>
      </c>
      <c r="M6906" s="7">
        <v>203450</v>
      </c>
      <c r="N6906" t="s">
        <v>2107</v>
      </c>
      <c r="O6906">
        <v>90</v>
      </c>
      <c r="P6906" s="8">
        <f>_xlfn.XLOOKUP(D6906,Consumer_Price_Index!A:A,Consumer_Price_Index!B:B)</f>
        <v>188.9</v>
      </c>
      <c r="Q6906" s="13">
        <f>IF(ISNUMBER(M6906), M6906*(Consumer_Price_Index!$B$45/(_xlfn.XLOOKUP('Working Data'!D4559,Consumer_Price_Index!A:A,Consumer_Price_Index!B:B))), "Missing")</f>
        <v>299041.0757356488</v>
      </c>
      <c r="R6906" t="str">
        <f t="shared" si="107"/>
        <v>No</v>
      </c>
    </row>
    <row r="6907" spans="1:18" x14ac:dyDescent="0.25">
      <c r="A6907" t="s">
        <v>16997</v>
      </c>
      <c r="B6907" t="s">
        <v>41</v>
      </c>
      <c r="C6907" t="s">
        <v>24</v>
      </c>
      <c r="D6907" s="11">
        <v>1991</v>
      </c>
      <c r="E6907" t="s">
        <v>16169</v>
      </c>
      <c r="F6907">
        <v>7.6</v>
      </c>
      <c r="G6907">
        <v>82000</v>
      </c>
      <c r="H6907" t="s">
        <v>14887</v>
      </c>
      <c r="I6907" t="s">
        <v>9904</v>
      </c>
      <c r="J6907" t="s">
        <v>16996</v>
      </c>
      <c r="K6907" t="s">
        <v>562</v>
      </c>
      <c r="M6907" s="7">
        <v>1794187</v>
      </c>
      <c r="N6907" t="s">
        <v>14885</v>
      </c>
      <c r="O6907">
        <v>99</v>
      </c>
      <c r="P6907" s="8">
        <f>_xlfn.XLOOKUP(D6907,Consumer_Price_Index!A:A,Consumer_Price_Index!B:B)</f>
        <v>136.19999999999999</v>
      </c>
      <c r="Q6907" s="13">
        <f>IF(ISNUMBER(M6907), M6907*(Consumer_Price_Index!$B$45/(_xlfn.XLOOKUP('Working Data'!D1895,Consumer_Price_Index!A:A,Consumer_Price_Index!B:B))), "Missing")</f>
        <v>5261682.1838306058</v>
      </c>
      <c r="R6907" t="str">
        <f t="shared" si="107"/>
        <v>No</v>
      </c>
    </row>
    <row r="6908" spans="1:18" x14ac:dyDescent="0.25">
      <c r="A6908" t="s">
        <v>6945</v>
      </c>
      <c r="B6908" t="s">
        <v>101</v>
      </c>
      <c r="C6908" t="s">
        <v>73</v>
      </c>
      <c r="D6908" s="11">
        <v>2010</v>
      </c>
      <c r="E6908" t="s">
        <v>6877</v>
      </c>
      <c r="F6908">
        <v>7.6</v>
      </c>
      <c r="G6908">
        <v>512000</v>
      </c>
      <c r="H6908" t="s">
        <v>5121</v>
      </c>
      <c r="I6908" t="s">
        <v>2417</v>
      </c>
      <c r="J6908" t="s">
        <v>1358</v>
      </c>
      <c r="K6908" t="s">
        <v>7</v>
      </c>
      <c r="L6908" s="7">
        <v>69000000</v>
      </c>
      <c r="M6908" s="7">
        <v>543113985</v>
      </c>
      <c r="N6908" t="s">
        <v>103</v>
      </c>
      <c r="O6908">
        <v>95</v>
      </c>
      <c r="P6908" s="8">
        <f>_xlfn.XLOOKUP(D6908,Consumer_Price_Index!A:A,Consumer_Price_Index!B:B)</f>
        <v>218.1</v>
      </c>
      <c r="Q6908" s="13">
        <f>IF(ISNUMBER(M6908), M6908*(Consumer_Price_Index!$B$45/(_xlfn.XLOOKUP('Working Data'!D5670,Consumer_Price_Index!A:A,Consumer_Price_Index!B:B))), "Missing")</f>
        <v>768633679.6539712</v>
      </c>
      <c r="R6908" t="str">
        <f t="shared" si="107"/>
        <v>Yes</v>
      </c>
    </row>
    <row r="6909" spans="1:18" x14ac:dyDescent="0.25">
      <c r="A6909" t="s">
        <v>11100</v>
      </c>
      <c r="B6909" t="s">
        <v>52</v>
      </c>
      <c r="C6909" t="s">
        <v>11</v>
      </c>
      <c r="D6909" s="11">
        <v>2002</v>
      </c>
      <c r="E6909" t="s">
        <v>11099</v>
      </c>
      <c r="F6909">
        <v>7.6</v>
      </c>
      <c r="G6909">
        <v>40000</v>
      </c>
      <c r="H6909" t="s">
        <v>1182</v>
      </c>
      <c r="I6909" t="s">
        <v>11098</v>
      </c>
      <c r="J6909" t="s">
        <v>6598</v>
      </c>
      <c r="K6909" t="s">
        <v>169</v>
      </c>
      <c r="M6909" s="7">
        <v>5427830</v>
      </c>
      <c r="N6909" t="s">
        <v>9672</v>
      </c>
      <c r="O6909">
        <v>185</v>
      </c>
      <c r="P6909" s="8">
        <f>_xlfn.XLOOKUP(D6909,Consumer_Price_Index!A:A,Consumer_Price_Index!B:B)</f>
        <v>179.9</v>
      </c>
      <c r="Q6909" s="13">
        <f>IF(ISNUMBER(M6909), M6909*(Consumer_Price_Index!$B$45/(_xlfn.XLOOKUP('Working Data'!D4117,Consumer_Price_Index!A:A,Consumer_Price_Index!B:B))), "Missing")</f>
        <v>12142876.659324523</v>
      </c>
      <c r="R6909" t="str">
        <f t="shared" si="107"/>
        <v>No</v>
      </c>
    </row>
    <row r="6910" spans="1:18" x14ac:dyDescent="0.25">
      <c r="A6910" t="s">
        <v>14982</v>
      </c>
      <c r="B6910" t="s">
        <v>41</v>
      </c>
      <c r="C6910" t="s">
        <v>34</v>
      </c>
      <c r="D6910" s="11">
        <v>1995</v>
      </c>
      <c r="E6910" t="s">
        <v>14675</v>
      </c>
      <c r="F6910">
        <v>7.6</v>
      </c>
      <c r="G6910">
        <v>370000</v>
      </c>
      <c r="H6910" t="s">
        <v>10485</v>
      </c>
      <c r="I6910" t="s">
        <v>6306</v>
      </c>
      <c r="J6910" t="s">
        <v>1878</v>
      </c>
      <c r="K6910" t="s">
        <v>7</v>
      </c>
      <c r="L6910" s="7">
        <v>90000000</v>
      </c>
      <c r="M6910" s="7">
        <v>366101666</v>
      </c>
      <c r="N6910" t="s">
        <v>14781</v>
      </c>
      <c r="O6910">
        <v>128</v>
      </c>
      <c r="P6910" s="8">
        <f>_xlfn.XLOOKUP(D6910,Consumer_Price_Index!A:A,Consumer_Price_Index!B:B)</f>
        <v>152.4</v>
      </c>
      <c r="Q6910" s="13">
        <f>IF(ISNUMBER(M6910), M6910*(Consumer_Price_Index!$B$45/(_xlfn.XLOOKUP('Working Data'!D2658,Consumer_Price_Index!A:A,Consumer_Price_Index!B:B))), "Missing")</f>
        <v>981964591.81514084</v>
      </c>
      <c r="R6910" t="str">
        <f t="shared" si="107"/>
        <v>Yes</v>
      </c>
    </row>
    <row r="6911" spans="1:18" x14ac:dyDescent="0.25">
      <c r="A6911" t="s">
        <v>8525</v>
      </c>
      <c r="B6911" t="s">
        <v>41</v>
      </c>
      <c r="C6911" t="s">
        <v>34</v>
      </c>
      <c r="D6911" s="11">
        <v>2007</v>
      </c>
      <c r="E6911" t="s">
        <v>8060</v>
      </c>
      <c r="F6911">
        <v>7.6</v>
      </c>
      <c r="G6911">
        <v>232000</v>
      </c>
      <c r="H6911" t="s">
        <v>4348</v>
      </c>
      <c r="I6911" t="s">
        <v>812</v>
      </c>
      <c r="J6911" t="s">
        <v>723</v>
      </c>
      <c r="K6911" t="s">
        <v>265</v>
      </c>
      <c r="M6911" s="7">
        <v>56107312</v>
      </c>
      <c r="N6911" t="s">
        <v>8524</v>
      </c>
      <c r="O6911">
        <v>100</v>
      </c>
      <c r="P6911" s="8">
        <f>_xlfn.XLOOKUP(D6911,Consumer_Price_Index!A:A,Consumer_Price_Index!B:B)</f>
        <v>207.3</v>
      </c>
      <c r="Q6911" s="13">
        <f>IF(ISNUMBER(M6911), M6911*(Consumer_Price_Index!$B$45/(_xlfn.XLOOKUP('Working Data'!D5081,Consumer_Price_Index!A:A,Consumer_Price_Index!B:B))), "Missing")</f>
        <v>74459485.916376308</v>
      </c>
      <c r="R6911" t="str">
        <f t="shared" si="107"/>
        <v>No</v>
      </c>
    </row>
    <row r="6912" spans="1:18" x14ac:dyDescent="0.25">
      <c r="A6912" t="s">
        <v>5742</v>
      </c>
      <c r="B6912" t="s">
        <v>41</v>
      </c>
      <c r="C6912" t="s">
        <v>34</v>
      </c>
      <c r="D6912" s="11">
        <v>2012</v>
      </c>
      <c r="E6912" t="s">
        <v>5582</v>
      </c>
      <c r="F6912">
        <v>7.6</v>
      </c>
      <c r="G6912">
        <v>233000</v>
      </c>
      <c r="H6912" t="s">
        <v>3431</v>
      </c>
      <c r="I6912" t="s">
        <v>3431</v>
      </c>
      <c r="J6912" t="s">
        <v>2221</v>
      </c>
      <c r="K6912" t="s">
        <v>7</v>
      </c>
      <c r="L6912" s="7">
        <v>7000000</v>
      </c>
      <c r="M6912" s="7">
        <v>55078146</v>
      </c>
      <c r="N6912" t="s">
        <v>4173</v>
      </c>
      <c r="O6912">
        <v>109</v>
      </c>
      <c r="P6912" s="8">
        <f>_xlfn.XLOOKUP(D6912,Consumer_Price_Index!A:A,Consumer_Price_Index!B:B)</f>
        <v>229.6</v>
      </c>
      <c r="Q6912" s="13">
        <f>IF(ISNUMBER(M6912), M6912*(Consumer_Price_Index!$B$45/(_xlfn.XLOOKUP('Working Data'!D6113,Consumer_Price_Index!A:A,Consumer_Price_Index!B:B))), "Missing")</f>
        <v>203668823.86165047</v>
      </c>
      <c r="R6912" t="str">
        <f t="shared" si="107"/>
        <v>Yes</v>
      </c>
    </row>
    <row r="6913" spans="1:18" x14ac:dyDescent="0.25">
      <c r="A6913" t="s">
        <v>11703</v>
      </c>
      <c r="B6913" t="s">
        <v>41</v>
      </c>
      <c r="C6913" t="s">
        <v>11</v>
      </c>
      <c r="D6913" s="11">
        <v>2001</v>
      </c>
      <c r="E6913" t="s">
        <v>11507</v>
      </c>
      <c r="F6913">
        <v>7.6</v>
      </c>
      <c r="G6913">
        <v>249000</v>
      </c>
      <c r="H6913" t="s">
        <v>11702</v>
      </c>
      <c r="I6913" t="s">
        <v>11702</v>
      </c>
      <c r="J6913" t="s">
        <v>4390</v>
      </c>
      <c r="K6913" t="s">
        <v>612</v>
      </c>
      <c r="L6913" s="7">
        <v>68000000</v>
      </c>
      <c r="M6913" s="7">
        <v>96976270</v>
      </c>
      <c r="N6913" t="s">
        <v>108</v>
      </c>
      <c r="O6913">
        <v>131</v>
      </c>
      <c r="P6913" s="8">
        <f>_xlfn.XLOOKUP(D6913,Consumer_Price_Index!A:A,Consumer_Price_Index!B:B)</f>
        <v>177.1</v>
      </c>
      <c r="Q6913" s="13">
        <f>IF(ISNUMBER(M6913), M6913*(Consumer_Price_Index!$B$45/(_xlfn.XLOOKUP('Working Data'!D3884,Consumer_Price_Index!A:A,Consumer_Price_Index!B:B))), "Missing")</f>
        <v>284395278.81616938</v>
      </c>
      <c r="R6913" t="str">
        <f t="shared" si="107"/>
        <v>Yes</v>
      </c>
    </row>
    <row r="6914" spans="1:18" x14ac:dyDescent="0.25">
      <c r="A6914" t="s">
        <v>16839</v>
      </c>
      <c r="B6914" t="s">
        <v>41</v>
      </c>
      <c r="C6914" t="s">
        <v>11</v>
      </c>
      <c r="D6914" s="11">
        <v>1991</v>
      </c>
      <c r="E6914" t="s">
        <v>16838</v>
      </c>
      <c r="F6914">
        <v>7.6</v>
      </c>
      <c r="G6914">
        <v>20000</v>
      </c>
      <c r="H6914" t="s">
        <v>1823</v>
      </c>
      <c r="I6914" t="s">
        <v>1823</v>
      </c>
      <c r="J6914" t="s">
        <v>16837</v>
      </c>
      <c r="K6914" t="s">
        <v>731</v>
      </c>
      <c r="M6914" s="7">
        <v>1015007</v>
      </c>
      <c r="N6914" t="s">
        <v>11842</v>
      </c>
      <c r="O6914">
        <v>112</v>
      </c>
      <c r="P6914" s="8">
        <f>_xlfn.XLOOKUP(D6914,Consumer_Price_Index!A:A,Consumer_Price_Index!B:B)</f>
        <v>136.19999999999999</v>
      </c>
      <c r="Q6914" s="13">
        <f>IF(ISNUMBER(M6914), M6914*(Consumer_Price_Index!$B$45/(_xlfn.XLOOKUP('Working Data'!D1960,Consumer_Price_Index!A:A,Consumer_Price_Index!B:B))), "Missing")</f>
        <v>1261822.2476540187</v>
      </c>
      <c r="R6914" t="str">
        <f t="shared" si="107"/>
        <v>No</v>
      </c>
    </row>
    <row r="6915" spans="1:18" x14ac:dyDescent="0.25">
      <c r="A6915" t="s">
        <v>17424</v>
      </c>
      <c r="B6915" t="s">
        <v>41</v>
      </c>
      <c r="C6915" t="s">
        <v>11</v>
      </c>
      <c r="D6915" s="11">
        <v>1990</v>
      </c>
      <c r="E6915" t="s">
        <v>17423</v>
      </c>
      <c r="F6915">
        <v>7.6</v>
      </c>
      <c r="G6915">
        <v>15000</v>
      </c>
      <c r="H6915" t="s">
        <v>14767</v>
      </c>
      <c r="I6915" t="s">
        <v>14767</v>
      </c>
      <c r="J6915" t="s">
        <v>17422</v>
      </c>
      <c r="K6915" t="s">
        <v>332</v>
      </c>
      <c r="M6915" s="7">
        <v>5575738</v>
      </c>
      <c r="N6915" t="s">
        <v>17421</v>
      </c>
      <c r="O6915">
        <v>112</v>
      </c>
      <c r="P6915" s="8">
        <f>_xlfn.XLOOKUP(D6915,Consumer_Price_Index!A:A,Consumer_Price_Index!B:B)</f>
        <v>130.69999999999999</v>
      </c>
      <c r="Q6915" s="13">
        <f>IF(ISNUMBER(M6915), M6915*(Consumer_Price_Index!$B$45/(_xlfn.XLOOKUP('Working Data'!D1747,Consumer_Price_Index!A:A,Consumer_Price_Index!B:B))), "Missing")</f>
        <v>15789287.812267657</v>
      </c>
      <c r="R6915" t="str">
        <f t="shared" ref="R6915:R6978" si="108">IF(AND(ISNUMBER(L6915), L6915&gt;0, ISNUMBER(M6915), M6915&gt;0), "Yes", "No")</f>
        <v>No</v>
      </c>
    </row>
    <row r="6916" spans="1:18" x14ac:dyDescent="0.25">
      <c r="A6916" t="s">
        <v>16012</v>
      </c>
      <c r="B6916" t="s">
        <v>41</v>
      </c>
      <c r="C6916" t="s">
        <v>34</v>
      </c>
      <c r="D6916" s="11">
        <v>1993</v>
      </c>
      <c r="E6916" t="s">
        <v>16011</v>
      </c>
      <c r="F6916">
        <v>7.6</v>
      </c>
      <c r="G6916">
        <v>177000</v>
      </c>
      <c r="H6916" t="s">
        <v>5997</v>
      </c>
      <c r="I6916" t="s">
        <v>16010</v>
      </c>
      <c r="J6916" t="s">
        <v>4279</v>
      </c>
      <c r="K6916" t="s">
        <v>7</v>
      </c>
      <c r="L6916" s="7">
        <v>25000000</v>
      </c>
      <c r="M6916" s="7">
        <v>40903593</v>
      </c>
      <c r="N6916" t="s">
        <v>14796</v>
      </c>
      <c r="O6916">
        <v>113</v>
      </c>
      <c r="P6916" s="8">
        <f>_xlfn.XLOOKUP(D6916,Consumer_Price_Index!A:A,Consumer_Price_Index!B:B)</f>
        <v>144.5</v>
      </c>
      <c r="Q6916" s="13">
        <f>IF(ISNUMBER(M6916), M6916*(Consumer_Price_Index!$B$45/(_xlfn.XLOOKUP('Working Data'!D2261,Consumer_Price_Index!A:A,Consumer_Price_Index!B:B))), "Missing")</f>
        <v>113716467.03558396</v>
      </c>
      <c r="R6916" t="str">
        <f t="shared" si="108"/>
        <v>Yes</v>
      </c>
    </row>
    <row r="6917" spans="1:18" x14ac:dyDescent="0.25">
      <c r="A6917" t="s">
        <v>13429</v>
      </c>
      <c r="B6917" t="s">
        <v>41</v>
      </c>
      <c r="C6917" t="s">
        <v>100</v>
      </c>
      <c r="D6917" s="11">
        <v>1998</v>
      </c>
      <c r="E6917" t="s">
        <v>13259</v>
      </c>
      <c r="F6917">
        <v>7.6</v>
      </c>
      <c r="G6917">
        <v>266000</v>
      </c>
      <c r="H6917" t="s">
        <v>1369</v>
      </c>
      <c r="I6917" t="s">
        <v>13428</v>
      </c>
      <c r="J6917" t="s">
        <v>2674</v>
      </c>
      <c r="K6917" t="s">
        <v>7</v>
      </c>
      <c r="L6917" s="7">
        <v>18500000</v>
      </c>
      <c r="M6917" s="7">
        <v>10680275</v>
      </c>
      <c r="N6917" t="s">
        <v>13427</v>
      </c>
      <c r="O6917">
        <v>118</v>
      </c>
      <c r="P6917" s="8">
        <f>_xlfn.XLOOKUP(D6917,Consumer_Price_Index!A:A,Consumer_Price_Index!B:B)</f>
        <v>163</v>
      </c>
      <c r="Q6917" s="13">
        <f>IF(ISNUMBER(M6917), M6917*(Consumer_Price_Index!$B$45/(_xlfn.XLOOKUP('Working Data'!D3258,Consumer_Price_Index!A:A,Consumer_Price_Index!B:B))), "Missing")</f>
        <v>18089381.837131739</v>
      </c>
      <c r="R6917" t="str">
        <f t="shared" si="108"/>
        <v>Yes</v>
      </c>
    </row>
    <row r="6918" spans="1:18" x14ac:dyDescent="0.25">
      <c r="A6918" t="s">
        <v>8710</v>
      </c>
      <c r="B6918" t="s">
        <v>68</v>
      </c>
      <c r="C6918" t="s">
        <v>34</v>
      </c>
      <c r="D6918" s="11">
        <v>2006</v>
      </c>
      <c r="E6918" t="s">
        <v>8700</v>
      </c>
      <c r="F6918">
        <v>7.6</v>
      </c>
      <c r="G6918">
        <v>74000</v>
      </c>
      <c r="H6918" t="s">
        <v>8709</v>
      </c>
      <c r="I6918" t="s">
        <v>8708</v>
      </c>
      <c r="J6918" t="s">
        <v>8340</v>
      </c>
      <c r="K6918" t="s">
        <v>59</v>
      </c>
      <c r="M6918" s="7">
        <v>68072848</v>
      </c>
      <c r="N6918" t="s">
        <v>657</v>
      </c>
      <c r="O6918">
        <v>104</v>
      </c>
      <c r="P6918" s="8">
        <f>_xlfn.XLOOKUP(D6918,Consumer_Price_Index!A:A,Consumer_Price_Index!B:B)</f>
        <v>201.6</v>
      </c>
      <c r="Q6918" s="13">
        <f>IF(ISNUMBER(M6918), M6918*(Consumer_Price_Index!$B$45/(_xlfn.XLOOKUP('Working Data'!D5009,Consumer_Price_Index!A:A,Consumer_Price_Index!B:B))), "Missing")</f>
        <v>120451781.56562138</v>
      </c>
      <c r="R6918" t="str">
        <f t="shared" si="108"/>
        <v>No</v>
      </c>
    </row>
    <row r="6919" spans="1:18" x14ac:dyDescent="0.25">
      <c r="A6919" t="s">
        <v>18859</v>
      </c>
      <c r="B6919" t="s">
        <v>52</v>
      </c>
      <c r="C6919" t="s">
        <v>24</v>
      </c>
      <c r="D6919" s="11">
        <v>1987</v>
      </c>
      <c r="E6919" t="s">
        <v>18858</v>
      </c>
      <c r="F6919">
        <v>7.6</v>
      </c>
      <c r="G6919">
        <v>2200</v>
      </c>
      <c r="H6919" t="s">
        <v>14215</v>
      </c>
      <c r="I6919" t="s">
        <v>14215</v>
      </c>
      <c r="J6919" t="s">
        <v>18857</v>
      </c>
      <c r="K6919" t="s">
        <v>562</v>
      </c>
      <c r="M6919" s="7">
        <v>22039</v>
      </c>
      <c r="N6919" t="s">
        <v>16116</v>
      </c>
      <c r="O6919">
        <v>99</v>
      </c>
      <c r="P6919" s="8">
        <f>_xlfn.XLOOKUP(D6919,Consumer_Price_Index!A:A,Consumer_Price_Index!B:B)</f>
        <v>113.6</v>
      </c>
      <c r="Q6919" s="13">
        <f>IF(ISNUMBER(M6919), M6919*(Consumer_Price_Index!$B$45/(_xlfn.XLOOKUP('Working Data'!D1200,Consumer_Price_Index!A:A,Consumer_Price_Index!B:B))), "Missing")</f>
        <v>45312.302968960859</v>
      </c>
      <c r="R6919" t="str">
        <f t="shared" si="108"/>
        <v>No</v>
      </c>
    </row>
    <row r="6920" spans="1:18" x14ac:dyDescent="0.25">
      <c r="A6920" t="s">
        <v>8452</v>
      </c>
      <c r="B6920" t="s">
        <v>68</v>
      </c>
      <c r="C6920" t="s">
        <v>409</v>
      </c>
      <c r="D6920" s="11">
        <v>2007</v>
      </c>
      <c r="E6920" t="s">
        <v>8451</v>
      </c>
      <c r="F6920">
        <v>7.6</v>
      </c>
      <c r="G6920">
        <v>72000</v>
      </c>
      <c r="H6920" t="s">
        <v>4951</v>
      </c>
      <c r="I6920" t="s">
        <v>4951</v>
      </c>
      <c r="J6920" t="s">
        <v>6605</v>
      </c>
      <c r="K6920" t="s">
        <v>332</v>
      </c>
      <c r="L6920" s="7">
        <v>21000000</v>
      </c>
      <c r="M6920" s="7">
        <v>43095175</v>
      </c>
      <c r="N6920" t="s">
        <v>108</v>
      </c>
      <c r="O6920">
        <v>123</v>
      </c>
      <c r="P6920" s="8">
        <f>_xlfn.XLOOKUP(D6920,Consumer_Price_Index!A:A,Consumer_Price_Index!B:B)</f>
        <v>207.3</v>
      </c>
      <c r="Q6920" s="13">
        <f>IF(ISNUMBER(M6920), M6920*(Consumer_Price_Index!$B$45/(_xlfn.XLOOKUP('Working Data'!D5117,Consumer_Price_Index!A:A,Consumer_Price_Index!B:B))), "Missing")</f>
        <v>93593013.702779755</v>
      </c>
      <c r="R6920" t="str">
        <f t="shared" si="108"/>
        <v>Yes</v>
      </c>
    </row>
    <row r="6921" spans="1:18" x14ac:dyDescent="0.25">
      <c r="A6921" t="s">
        <v>15143</v>
      </c>
      <c r="B6921" t="s">
        <v>41</v>
      </c>
      <c r="C6921" t="s">
        <v>87</v>
      </c>
      <c r="D6921" s="11">
        <v>1994</v>
      </c>
      <c r="E6921" t="s">
        <v>15050</v>
      </c>
      <c r="F6921">
        <v>7.6</v>
      </c>
      <c r="G6921">
        <v>12000</v>
      </c>
      <c r="H6921" t="s">
        <v>5600</v>
      </c>
      <c r="I6921" t="s">
        <v>5600</v>
      </c>
      <c r="J6921" t="s">
        <v>15142</v>
      </c>
      <c r="K6921" t="s">
        <v>7</v>
      </c>
      <c r="L6921" s="7">
        <v>3500000</v>
      </c>
      <c r="M6921" s="7">
        <v>8094616</v>
      </c>
      <c r="N6921" t="s">
        <v>15141</v>
      </c>
      <c r="O6921">
        <v>114</v>
      </c>
      <c r="P6921" s="8">
        <f>_xlfn.XLOOKUP(D6921,Consumer_Price_Index!A:A,Consumer_Price_Index!B:B)</f>
        <v>148.19999999999999</v>
      </c>
      <c r="Q6921" s="13">
        <f>IF(ISNUMBER(M6921), M6921*(Consumer_Price_Index!$B$45/(_xlfn.XLOOKUP('Working Data'!D2601,Consumer_Price_Index!A:A,Consumer_Price_Index!B:B))), "Missing")</f>
        <v>19890560.44516129</v>
      </c>
      <c r="R6921" t="str">
        <f t="shared" si="108"/>
        <v>Yes</v>
      </c>
    </row>
    <row r="6922" spans="1:18" x14ac:dyDescent="0.25">
      <c r="A6922" t="s">
        <v>4663</v>
      </c>
      <c r="B6922" t="s">
        <v>41</v>
      </c>
      <c r="C6922" t="s">
        <v>34</v>
      </c>
      <c r="D6922" s="11">
        <v>2014</v>
      </c>
      <c r="E6922" t="s">
        <v>4388</v>
      </c>
      <c r="F6922">
        <v>7.6</v>
      </c>
      <c r="G6922">
        <v>442000</v>
      </c>
      <c r="H6922" t="s">
        <v>3431</v>
      </c>
      <c r="I6922" t="s">
        <v>3431</v>
      </c>
      <c r="J6922" t="s">
        <v>878</v>
      </c>
      <c r="K6922" t="s">
        <v>7</v>
      </c>
      <c r="L6922" s="7">
        <v>68000000</v>
      </c>
      <c r="M6922" s="7">
        <v>211822697</v>
      </c>
      <c r="N6922" t="s">
        <v>114</v>
      </c>
      <c r="O6922">
        <v>134</v>
      </c>
      <c r="P6922" s="8">
        <f>_xlfn.XLOOKUP(D6922,Consumer_Price_Index!A:A,Consumer_Price_Index!B:B)</f>
        <v>236.7</v>
      </c>
      <c r="Q6922" s="13">
        <f>IF(ISNUMBER(M6922), M6922*(Consumer_Price_Index!$B$45/(_xlfn.XLOOKUP('Working Data'!D6464,Consumer_Price_Index!A:A,Consumer_Price_Index!B:B))), "Missing")</f>
        <v>320150673.49156749</v>
      </c>
      <c r="R6922" t="str">
        <f t="shared" si="108"/>
        <v>Yes</v>
      </c>
    </row>
    <row r="6923" spans="1:18" x14ac:dyDescent="0.25">
      <c r="A6923" t="s">
        <v>15969</v>
      </c>
      <c r="B6923" t="s">
        <v>101</v>
      </c>
      <c r="C6923" t="s">
        <v>11</v>
      </c>
      <c r="D6923" s="11">
        <v>1993</v>
      </c>
      <c r="E6923" t="s">
        <v>15628</v>
      </c>
      <c r="F6923">
        <v>7.6</v>
      </c>
      <c r="G6923">
        <v>27000</v>
      </c>
      <c r="H6923" t="s">
        <v>10499</v>
      </c>
      <c r="I6923" t="s">
        <v>12771</v>
      </c>
      <c r="J6923" t="s">
        <v>14293</v>
      </c>
      <c r="K6923" t="s">
        <v>7</v>
      </c>
      <c r="L6923" s="7">
        <v>25000000</v>
      </c>
      <c r="M6923" s="7">
        <v>10769960</v>
      </c>
      <c r="N6923" t="s">
        <v>15968</v>
      </c>
      <c r="O6923">
        <v>271</v>
      </c>
      <c r="P6923" s="8">
        <f>_xlfn.XLOOKUP(D6923,Consumer_Price_Index!A:A,Consumer_Price_Index!B:B)</f>
        <v>144.5</v>
      </c>
      <c r="Q6923" s="13">
        <f>IF(ISNUMBER(M6923), M6923*(Consumer_Price_Index!$B$45/(_xlfn.XLOOKUP('Working Data'!D2282,Consumer_Price_Index!A:A,Consumer_Price_Index!B:B))), "Missing")</f>
        <v>20446148.361370716</v>
      </c>
      <c r="R6923" t="str">
        <f t="shared" si="108"/>
        <v>Yes</v>
      </c>
    </row>
    <row r="6924" spans="1:18" x14ac:dyDescent="0.25">
      <c r="A6924" t="s">
        <v>2574</v>
      </c>
      <c r="B6924" t="s">
        <v>68</v>
      </c>
      <c r="C6924" t="s">
        <v>11</v>
      </c>
      <c r="D6924" s="11">
        <v>2017</v>
      </c>
      <c r="E6924" t="s">
        <v>2573</v>
      </c>
      <c r="F6924">
        <v>7.6</v>
      </c>
      <c r="G6924">
        <v>105000</v>
      </c>
      <c r="H6924" t="s">
        <v>2202</v>
      </c>
      <c r="I6924" t="s">
        <v>2572</v>
      </c>
      <c r="J6924" t="s">
        <v>2571</v>
      </c>
      <c r="K6924" t="s">
        <v>7</v>
      </c>
      <c r="L6924" s="7">
        <v>7000000</v>
      </c>
      <c r="M6924" s="7">
        <v>43069254</v>
      </c>
      <c r="N6924" t="s">
        <v>2570</v>
      </c>
      <c r="O6924">
        <v>101</v>
      </c>
      <c r="P6924" s="8">
        <f>_xlfn.XLOOKUP(D6924,Consumer_Price_Index!A:A,Consumer_Price_Index!B:B)</f>
        <v>245.1</v>
      </c>
      <c r="Q6924" s="13">
        <f>IF(ISNUMBER(M6924), M6924*(Consumer_Price_Index!$B$45/(_xlfn.XLOOKUP('Working Data'!D7103,Consumer_Price_Index!A:A,Consumer_Price_Index!B:B))), "Missing")</f>
        <v>80510439.839263797</v>
      </c>
      <c r="R6924" t="str">
        <f t="shared" si="108"/>
        <v>Yes</v>
      </c>
    </row>
    <row r="6925" spans="1:18" x14ac:dyDescent="0.25">
      <c r="A6925" t="s">
        <v>8578</v>
      </c>
      <c r="B6925" t="s">
        <v>41</v>
      </c>
      <c r="C6925" t="s">
        <v>87</v>
      </c>
      <c r="D6925" s="11">
        <v>2007</v>
      </c>
      <c r="E6925" t="s">
        <v>8052</v>
      </c>
      <c r="F6925">
        <v>7.6</v>
      </c>
      <c r="G6925">
        <v>258000</v>
      </c>
      <c r="H6925" t="s">
        <v>2678</v>
      </c>
      <c r="I6925" t="s">
        <v>2678</v>
      </c>
      <c r="J6925" t="s">
        <v>5276</v>
      </c>
      <c r="K6925" t="s">
        <v>7</v>
      </c>
      <c r="L6925" s="7">
        <v>19000000</v>
      </c>
      <c r="M6925" s="7">
        <v>34612443</v>
      </c>
      <c r="N6925" t="s">
        <v>3464</v>
      </c>
      <c r="O6925">
        <v>114</v>
      </c>
      <c r="P6925" s="8">
        <f>_xlfn.XLOOKUP(D6925,Consumer_Price_Index!A:A,Consumer_Price_Index!B:B)</f>
        <v>207.3</v>
      </c>
      <c r="Q6925" s="13">
        <f>IF(ISNUMBER(M6925), M6925*(Consumer_Price_Index!$B$45/(_xlfn.XLOOKUP('Working Data'!D5048,Consumer_Price_Index!A:A,Consumer_Price_Index!B:B))), "Missing")</f>
        <v>59550600.689440995</v>
      </c>
      <c r="R6925" t="str">
        <f t="shared" si="108"/>
        <v>Yes</v>
      </c>
    </row>
    <row r="6926" spans="1:18" x14ac:dyDescent="0.25">
      <c r="A6926" t="s">
        <v>2728</v>
      </c>
      <c r="B6926" t="s">
        <v>68</v>
      </c>
      <c r="C6926" t="s">
        <v>34</v>
      </c>
      <c r="D6926" s="11">
        <v>2017</v>
      </c>
      <c r="E6926" t="s">
        <v>2024</v>
      </c>
      <c r="F6926">
        <v>7.6</v>
      </c>
      <c r="G6926">
        <v>596000</v>
      </c>
      <c r="H6926" t="s">
        <v>2727</v>
      </c>
      <c r="I6926" t="s">
        <v>2727</v>
      </c>
      <c r="J6926" t="s">
        <v>732</v>
      </c>
      <c r="K6926" t="s">
        <v>7</v>
      </c>
      <c r="L6926" s="7">
        <v>200000000</v>
      </c>
      <c r="M6926" s="7">
        <v>863756051</v>
      </c>
      <c r="N6926" t="s">
        <v>1087</v>
      </c>
      <c r="O6926">
        <v>136</v>
      </c>
      <c r="P6926" s="8">
        <f>_xlfn.XLOOKUP(D6926,Consumer_Price_Index!A:A,Consumer_Price_Index!B:B)</f>
        <v>245.1</v>
      </c>
      <c r="Q6926" s="13">
        <f>IF(ISNUMBER(M6926), M6926*(Consumer_Price_Index!$B$45/(_xlfn.XLOOKUP('Working Data'!D7051,Consumer_Price_Index!A:A,Consumer_Price_Index!B:B))), "Missing")</f>
        <v>2316782295.2438383</v>
      </c>
      <c r="R6926" t="str">
        <f t="shared" si="108"/>
        <v>Yes</v>
      </c>
    </row>
    <row r="6927" spans="1:18" x14ac:dyDescent="0.25">
      <c r="A6927" t="s">
        <v>7518</v>
      </c>
      <c r="B6927" t="s">
        <v>101</v>
      </c>
      <c r="C6927" t="s">
        <v>34</v>
      </c>
      <c r="D6927" s="11">
        <v>2009</v>
      </c>
      <c r="E6927" t="s">
        <v>7517</v>
      </c>
      <c r="F6927">
        <v>7.6</v>
      </c>
      <c r="G6927">
        <v>492000</v>
      </c>
      <c r="H6927" t="s">
        <v>1764</v>
      </c>
      <c r="I6927" t="s">
        <v>6440</v>
      </c>
      <c r="J6927" t="s">
        <v>3825</v>
      </c>
      <c r="K6927" t="s">
        <v>265</v>
      </c>
      <c r="L6927" s="7">
        <v>250000000</v>
      </c>
      <c r="M6927" s="7">
        <v>934454096</v>
      </c>
      <c r="N6927" t="s">
        <v>138</v>
      </c>
      <c r="O6927">
        <v>153</v>
      </c>
      <c r="P6927" s="8">
        <f>_xlfn.XLOOKUP(D6927,Consumer_Price_Index!A:A,Consumer_Price_Index!B:B)</f>
        <v>214.5</v>
      </c>
      <c r="Q6927" s="13">
        <f>IF(ISNUMBER(M6927), M6927*(Consumer_Price_Index!$B$45/(_xlfn.XLOOKUP('Working Data'!D5453,Consumer_Price_Index!A:A,Consumer_Price_Index!B:B))), "Missing")</f>
        <v>1921242665.6626179</v>
      </c>
      <c r="R6927" t="str">
        <f t="shared" si="108"/>
        <v>Yes</v>
      </c>
    </row>
    <row r="6928" spans="1:18" x14ac:dyDescent="0.25">
      <c r="A6928" t="s">
        <v>11778</v>
      </c>
      <c r="B6928" t="s">
        <v>101</v>
      </c>
      <c r="C6928" t="s">
        <v>100</v>
      </c>
      <c r="D6928" s="11">
        <v>2001</v>
      </c>
      <c r="E6928" t="s">
        <v>11603</v>
      </c>
      <c r="F6928">
        <v>7.6</v>
      </c>
      <c r="G6928">
        <v>685000</v>
      </c>
      <c r="H6928" t="s">
        <v>3868</v>
      </c>
      <c r="I6928" t="s">
        <v>1763</v>
      </c>
      <c r="J6928" t="s">
        <v>3825</v>
      </c>
      <c r="K6928" t="s">
        <v>265</v>
      </c>
      <c r="L6928" s="7">
        <v>125000000</v>
      </c>
      <c r="M6928" s="7">
        <v>1006968171</v>
      </c>
      <c r="N6928" t="s">
        <v>138</v>
      </c>
      <c r="O6928">
        <v>152</v>
      </c>
      <c r="P6928" s="8">
        <f>_xlfn.XLOOKUP(D6928,Consumer_Price_Index!A:A,Consumer_Price_Index!B:B)</f>
        <v>177.1</v>
      </c>
      <c r="Q6928" s="13">
        <f>IF(ISNUMBER(M6928), M6928*(Consumer_Price_Index!$B$45/(_xlfn.XLOOKUP('Working Data'!D3845,Consumer_Price_Index!A:A,Consumer_Price_Index!B:B))), "Missing")</f>
        <v>1336337986.5143728</v>
      </c>
      <c r="R6928" t="str">
        <f t="shared" si="108"/>
        <v>Yes</v>
      </c>
    </row>
    <row r="6929" spans="1:18" x14ac:dyDescent="0.25">
      <c r="A6929" t="s">
        <v>3319</v>
      </c>
      <c r="B6929" t="s">
        <v>41</v>
      </c>
      <c r="C6929" t="s">
        <v>34</v>
      </c>
      <c r="D6929" s="11">
        <v>2016</v>
      </c>
      <c r="E6929" t="s">
        <v>2763</v>
      </c>
      <c r="F6929">
        <v>7.6</v>
      </c>
      <c r="G6929">
        <v>211000</v>
      </c>
      <c r="H6929" t="s">
        <v>3318</v>
      </c>
      <c r="I6929" t="s">
        <v>1844</v>
      </c>
      <c r="J6929" t="s">
        <v>3091</v>
      </c>
      <c r="K6929" t="s">
        <v>7</v>
      </c>
      <c r="L6929" s="7">
        <v>12000000</v>
      </c>
      <c r="M6929" s="7">
        <v>37879877</v>
      </c>
      <c r="N6929" t="s">
        <v>783</v>
      </c>
      <c r="O6929">
        <v>102</v>
      </c>
      <c r="P6929" s="8">
        <f>_xlfn.XLOOKUP(D6929,Consumer_Price_Index!A:A,Consumer_Price_Index!B:B)</f>
        <v>240</v>
      </c>
      <c r="Q6929" s="13">
        <f>IF(ISNUMBER(M6929), M6929*(Consumer_Price_Index!$B$45/(_xlfn.XLOOKUP('Working Data'!D6888,Consumer_Price_Index!A:A,Consumer_Price_Index!B:B))), "Missing")</f>
        <v>75734898.437664032</v>
      </c>
      <c r="R6929" t="str">
        <f t="shared" si="108"/>
        <v>Yes</v>
      </c>
    </row>
    <row r="6930" spans="1:18" x14ac:dyDescent="0.25">
      <c r="A6930" t="s">
        <v>17623</v>
      </c>
      <c r="B6930" t="s">
        <v>101</v>
      </c>
      <c r="C6930" t="s">
        <v>24</v>
      </c>
      <c r="D6930" s="11">
        <v>1990</v>
      </c>
      <c r="E6930" t="s">
        <v>17246</v>
      </c>
      <c r="F6930">
        <v>7.6</v>
      </c>
      <c r="G6930">
        <v>501000</v>
      </c>
      <c r="H6930" t="s">
        <v>3868</v>
      </c>
      <c r="I6930" t="s">
        <v>11152</v>
      </c>
      <c r="J6930" t="s">
        <v>10348</v>
      </c>
      <c r="K6930" t="s">
        <v>7</v>
      </c>
      <c r="L6930" s="7">
        <v>18000000</v>
      </c>
      <c r="M6930" s="7">
        <v>476684675</v>
      </c>
      <c r="N6930" t="s">
        <v>17094</v>
      </c>
      <c r="O6930">
        <v>103</v>
      </c>
      <c r="P6930" s="8">
        <f>_xlfn.XLOOKUP(D6930,Consumer_Price_Index!A:A,Consumer_Price_Index!B:B)</f>
        <v>130.69999999999999</v>
      </c>
      <c r="Q6930" s="13">
        <f>IF(ISNUMBER(M6930), M6930*(Consumer_Price_Index!$B$45/(_xlfn.XLOOKUP('Working Data'!D1649,Consumer_Price_Index!A:A,Consumer_Price_Index!B:B))), "Missing")</f>
        <v>612851563.17510545</v>
      </c>
      <c r="R6930" t="str">
        <f t="shared" si="108"/>
        <v>Yes</v>
      </c>
    </row>
    <row r="6931" spans="1:18" x14ac:dyDescent="0.25">
      <c r="A6931" t="s">
        <v>1478</v>
      </c>
      <c r="B6931" t="s">
        <v>41</v>
      </c>
      <c r="C6931" t="s">
        <v>34</v>
      </c>
      <c r="D6931" s="11">
        <v>2018</v>
      </c>
      <c r="E6931" t="s">
        <v>257</v>
      </c>
      <c r="F6931">
        <v>7.6</v>
      </c>
      <c r="G6931">
        <v>57000</v>
      </c>
      <c r="H6931" t="s">
        <v>1477</v>
      </c>
      <c r="I6931" t="s">
        <v>1476</v>
      </c>
      <c r="J6931" t="s">
        <v>1475</v>
      </c>
      <c r="K6931" t="s">
        <v>504</v>
      </c>
      <c r="M6931" s="7">
        <v>21315827</v>
      </c>
      <c r="N6931" t="s">
        <v>1474</v>
      </c>
      <c r="O6931">
        <v>123</v>
      </c>
      <c r="P6931" s="8">
        <f>_xlfn.XLOOKUP(D6931,Consumer_Price_Index!A:A,Consumer_Price_Index!B:B)</f>
        <v>251.1</v>
      </c>
      <c r="Q6931" s="13">
        <f>IF(ISNUMBER(M6931), M6931*(Consumer_Price_Index!$B$45/(_xlfn.XLOOKUP('Working Data'!D7366,Consumer_Price_Index!A:A,Consumer_Price_Index!B:B))), "Missing")</f>
        <v>36673814.155279502</v>
      </c>
      <c r="R6931" t="str">
        <f t="shared" si="108"/>
        <v>No</v>
      </c>
    </row>
    <row r="6932" spans="1:18" x14ac:dyDescent="0.25">
      <c r="A6932" t="s">
        <v>11666</v>
      </c>
      <c r="B6932" t="s">
        <v>68</v>
      </c>
      <c r="C6932" t="s">
        <v>11</v>
      </c>
      <c r="D6932" s="11">
        <v>2001</v>
      </c>
      <c r="E6932" t="s">
        <v>11075</v>
      </c>
      <c r="F6932">
        <v>7.6</v>
      </c>
      <c r="G6932">
        <v>145000</v>
      </c>
      <c r="H6932" t="s">
        <v>3572</v>
      </c>
      <c r="I6932" t="s">
        <v>11665</v>
      </c>
      <c r="J6932" t="s">
        <v>3617</v>
      </c>
      <c r="K6932" t="s">
        <v>7</v>
      </c>
      <c r="L6932" s="7">
        <v>22000000</v>
      </c>
      <c r="M6932" s="7">
        <v>97818139</v>
      </c>
      <c r="N6932" t="s">
        <v>666</v>
      </c>
      <c r="O6932">
        <v>132</v>
      </c>
      <c r="P6932" s="8">
        <f>_xlfn.XLOOKUP(D6932,Consumer_Price_Index!A:A,Consumer_Price_Index!B:B)</f>
        <v>177.1</v>
      </c>
      <c r="Q6932" s="13">
        <f>IF(ISNUMBER(M6932), M6932*(Consumer_Price_Index!$B$45/(_xlfn.XLOOKUP('Working Data'!D3898,Consumer_Price_Index!A:A,Consumer_Price_Index!B:B))), "Missing")</f>
        <v>271945136.43521899</v>
      </c>
      <c r="R6932" t="str">
        <f t="shared" si="108"/>
        <v>Yes</v>
      </c>
    </row>
    <row r="6933" spans="1:18" x14ac:dyDescent="0.25">
      <c r="A6933" t="s">
        <v>1833</v>
      </c>
      <c r="B6933" t="s">
        <v>101</v>
      </c>
      <c r="C6933" t="s">
        <v>73</v>
      </c>
      <c r="D6933" s="11">
        <v>2018</v>
      </c>
      <c r="E6933" t="s">
        <v>1781</v>
      </c>
      <c r="F6933">
        <v>7.6</v>
      </c>
      <c r="G6933">
        <v>263000</v>
      </c>
      <c r="H6933" t="s">
        <v>1832</v>
      </c>
      <c r="I6933" t="s">
        <v>1832</v>
      </c>
      <c r="J6933" t="s">
        <v>1831</v>
      </c>
      <c r="K6933" t="s">
        <v>7</v>
      </c>
      <c r="L6933" s="7">
        <v>200000000</v>
      </c>
      <c r="M6933" s="7">
        <v>1244639527</v>
      </c>
      <c r="N6933" t="s">
        <v>119</v>
      </c>
      <c r="O6933">
        <v>118</v>
      </c>
      <c r="P6933" s="8">
        <f>_xlfn.XLOOKUP(D6933,Consumer_Price_Index!A:A,Consumer_Price_Index!B:B)</f>
        <v>251.1</v>
      </c>
      <c r="Q6933" s="13">
        <f>IF(ISNUMBER(M6933), M6933*(Consumer_Price_Index!$B$45/(_xlfn.XLOOKUP('Working Data'!D7283,Consumer_Price_Index!A:A,Consumer_Price_Index!B:B))), "Missing")</f>
        <v>3524550779.5250931</v>
      </c>
      <c r="R6933" t="str">
        <f t="shared" si="108"/>
        <v>Yes</v>
      </c>
    </row>
    <row r="6934" spans="1:18" x14ac:dyDescent="0.25">
      <c r="A6934" t="s">
        <v>9060</v>
      </c>
      <c r="B6934" t="s">
        <v>41</v>
      </c>
      <c r="C6934" t="s">
        <v>87</v>
      </c>
      <c r="D6934" s="11">
        <v>2006</v>
      </c>
      <c r="E6934" t="s">
        <v>8856</v>
      </c>
      <c r="F6934">
        <v>7.6</v>
      </c>
      <c r="G6934">
        <v>350000</v>
      </c>
      <c r="H6934" t="s">
        <v>1922</v>
      </c>
      <c r="I6934" t="s">
        <v>7798</v>
      </c>
      <c r="J6934" t="s">
        <v>1804</v>
      </c>
      <c r="K6934" t="s">
        <v>7</v>
      </c>
      <c r="L6934" s="7">
        <v>45000000</v>
      </c>
      <c r="M6934" s="7">
        <v>186003591</v>
      </c>
      <c r="N6934" t="s">
        <v>103</v>
      </c>
      <c r="O6934">
        <v>129</v>
      </c>
      <c r="P6934" s="8">
        <f>_xlfn.XLOOKUP(D6934,Consumer_Price_Index!A:A,Consumer_Price_Index!B:B)</f>
        <v>201.6</v>
      </c>
      <c r="Q6934" s="13">
        <f>IF(ISNUMBER(M6934), M6934*(Consumer_Price_Index!$B$45/(_xlfn.XLOOKUP('Working Data'!D4869,Consumer_Price_Index!A:A,Consumer_Price_Index!B:B))), "Missing")</f>
        <v>416118165.76872247</v>
      </c>
      <c r="R6934" t="str">
        <f t="shared" si="108"/>
        <v>Yes</v>
      </c>
    </row>
    <row r="6935" spans="1:18" x14ac:dyDescent="0.25">
      <c r="A6935" t="s">
        <v>5959</v>
      </c>
      <c r="B6935" t="s">
        <v>41</v>
      </c>
      <c r="C6935" t="s">
        <v>11</v>
      </c>
      <c r="D6935" s="11">
        <v>2011</v>
      </c>
      <c r="E6935" t="s">
        <v>5958</v>
      </c>
      <c r="F6935">
        <v>7.6</v>
      </c>
      <c r="G6935">
        <v>51000</v>
      </c>
      <c r="H6935" t="s">
        <v>3165</v>
      </c>
      <c r="I6935" t="s">
        <v>5957</v>
      </c>
      <c r="J6935" t="s">
        <v>1715</v>
      </c>
      <c r="K6935" t="s">
        <v>59</v>
      </c>
      <c r="L6935" s="7">
        <v>94000000</v>
      </c>
      <c r="M6935" s="7">
        <v>2855644</v>
      </c>
      <c r="N6935" t="s">
        <v>5956</v>
      </c>
      <c r="O6935">
        <v>146</v>
      </c>
      <c r="P6935" s="8">
        <f>_xlfn.XLOOKUP(D6935,Consumer_Price_Index!A:A,Consumer_Price_Index!B:B)</f>
        <v>224.9</v>
      </c>
      <c r="Q6935" s="13">
        <f>IF(ISNUMBER(M6935), M6935*(Consumer_Price_Index!$B$45/(_xlfn.XLOOKUP('Working Data'!D6025,Consumer_Price_Index!A:A,Consumer_Price_Index!B:B))), "Missing")</f>
        <v>4197369.6420646403</v>
      </c>
      <c r="R6935" t="str">
        <f t="shared" si="108"/>
        <v>Yes</v>
      </c>
    </row>
    <row r="6936" spans="1:18" x14ac:dyDescent="0.25">
      <c r="A6936" t="s">
        <v>6985</v>
      </c>
      <c r="B6936" t="s">
        <v>41</v>
      </c>
      <c r="C6936" t="s">
        <v>34</v>
      </c>
      <c r="D6936" s="11">
        <v>2010</v>
      </c>
      <c r="E6936" t="s">
        <v>6652</v>
      </c>
      <c r="F6936">
        <v>7.6</v>
      </c>
      <c r="G6936">
        <v>535000</v>
      </c>
      <c r="H6936" t="s">
        <v>2658</v>
      </c>
      <c r="I6936" t="s">
        <v>2657</v>
      </c>
      <c r="J6936" t="s">
        <v>2155</v>
      </c>
      <c r="K6936" t="s">
        <v>265</v>
      </c>
      <c r="L6936" s="7">
        <v>30000000</v>
      </c>
      <c r="M6936" s="7">
        <v>96188903</v>
      </c>
      <c r="N6936" t="s">
        <v>6984</v>
      </c>
      <c r="O6936">
        <v>117</v>
      </c>
      <c r="P6936" s="8">
        <f>_xlfn.XLOOKUP(D6936,Consumer_Price_Index!A:A,Consumer_Price_Index!B:B)</f>
        <v>218.1</v>
      </c>
      <c r="Q6936" s="13">
        <f>IF(ISNUMBER(M6936), M6936*(Consumer_Price_Index!$B$45/(_xlfn.XLOOKUP('Working Data'!D5651,Consumer_Price_Index!A:A,Consumer_Price_Index!B:B))), "Missing")</f>
        <v>119578779.04569563</v>
      </c>
      <c r="R6936" t="str">
        <f t="shared" si="108"/>
        <v>Yes</v>
      </c>
    </row>
    <row r="6937" spans="1:18" x14ac:dyDescent="0.25">
      <c r="A6937" t="s">
        <v>13292</v>
      </c>
      <c r="B6937" t="s">
        <v>52</v>
      </c>
      <c r="C6937" t="s">
        <v>24</v>
      </c>
      <c r="D6937" s="11">
        <v>1998</v>
      </c>
      <c r="E6937" t="s">
        <v>13291</v>
      </c>
      <c r="F6937">
        <v>7.6</v>
      </c>
      <c r="G6937">
        <v>50000</v>
      </c>
      <c r="H6937" t="s">
        <v>2813</v>
      </c>
      <c r="I6937" t="s">
        <v>2813</v>
      </c>
      <c r="J6937" t="s">
        <v>6598</v>
      </c>
      <c r="K6937" t="s">
        <v>169</v>
      </c>
      <c r="N6937" t="s">
        <v>450</v>
      </c>
      <c r="O6937">
        <v>177</v>
      </c>
      <c r="P6937" s="8">
        <f>_xlfn.XLOOKUP(D6937,Consumer_Price_Index!A:A,Consumer_Price_Index!B:B)</f>
        <v>163</v>
      </c>
      <c r="Q6937" s="13" t="str">
        <f>IF(ISNUMBER(M6937), M6937*(Consumer_Price_Index!$B$45/(_xlfn.XLOOKUP('Working Data'!D3327,Consumer_Price_Index!A:A,Consumer_Price_Index!B:B))), "Missing")</f>
        <v>Missing</v>
      </c>
      <c r="R6937" t="str">
        <f t="shared" si="108"/>
        <v>No</v>
      </c>
    </row>
    <row r="6938" spans="1:18" x14ac:dyDescent="0.25">
      <c r="A6938" t="s">
        <v>8046</v>
      </c>
      <c r="B6938" t="s">
        <v>101</v>
      </c>
      <c r="C6938" t="s">
        <v>73</v>
      </c>
      <c r="D6938" s="11">
        <v>2008</v>
      </c>
      <c r="E6938" t="s">
        <v>7923</v>
      </c>
      <c r="F6938">
        <v>7.6</v>
      </c>
      <c r="G6938">
        <v>432000</v>
      </c>
      <c r="H6938" t="s">
        <v>3565</v>
      </c>
      <c r="I6938" t="s">
        <v>3176</v>
      </c>
      <c r="J6938" t="s">
        <v>1462</v>
      </c>
      <c r="K6938" t="s">
        <v>7</v>
      </c>
      <c r="L6938" s="7">
        <v>130000000</v>
      </c>
      <c r="M6938" s="7">
        <v>631746197</v>
      </c>
      <c r="N6938" t="s">
        <v>652</v>
      </c>
      <c r="O6938">
        <v>92</v>
      </c>
      <c r="P6938" s="8">
        <f>_xlfn.XLOOKUP(D6938,Consumer_Price_Index!A:A,Consumer_Price_Index!B:B)</f>
        <v>215.3</v>
      </c>
      <c r="Q6938" s="13">
        <f>IF(ISNUMBER(M6938), M6938*(Consumer_Price_Index!$B$45/(_xlfn.XLOOKUP('Working Data'!D5249,Consumer_Price_Index!A:A,Consumer_Price_Index!B:B))), "Missing")</f>
        <v>882590858.44062352</v>
      </c>
      <c r="R6938" t="str">
        <f t="shared" si="108"/>
        <v>Yes</v>
      </c>
    </row>
    <row r="6939" spans="1:18" x14ac:dyDescent="0.25">
      <c r="A6939" t="s">
        <v>8352</v>
      </c>
      <c r="B6939" t="s">
        <v>68</v>
      </c>
      <c r="C6939" t="s">
        <v>409</v>
      </c>
      <c r="D6939" s="11">
        <v>2007</v>
      </c>
      <c r="E6939" t="s">
        <v>8351</v>
      </c>
      <c r="F6939">
        <v>7.6</v>
      </c>
      <c r="G6939">
        <v>84000</v>
      </c>
      <c r="H6939" t="s">
        <v>8350</v>
      </c>
      <c r="I6939" t="s">
        <v>8349</v>
      </c>
      <c r="J6939" t="s">
        <v>4193</v>
      </c>
      <c r="K6939" t="s">
        <v>562</v>
      </c>
      <c r="L6939" s="7">
        <v>25000000</v>
      </c>
      <c r="M6939" s="7">
        <v>86274793</v>
      </c>
      <c r="N6939" t="s">
        <v>8348</v>
      </c>
      <c r="O6939">
        <v>140</v>
      </c>
      <c r="P6939" s="8">
        <f>_xlfn.XLOOKUP(D6939,Consumer_Price_Index!A:A,Consumer_Price_Index!B:B)</f>
        <v>207.3</v>
      </c>
      <c r="Q6939" s="13">
        <f>IF(ISNUMBER(M6939), M6939*(Consumer_Price_Index!$B$45/(_xlfn.XLOOKUP('Working Data'!D5155,Consumer_Price_Index!A:A,Consumer_Price_Index!B:B))), "Missing")</f>
        <v>111060115.87283482</v>
      </c>
      <c r="R6939" t="str">
        <f t="shared" si="108"/>
        <v>Yes</v>
      </c>
    </row>
    <row r="6940" spans="1:18" x14ac:dyDescent="0.25">
      <c r="A6940" t="s">
        <v>9431</v>
      </c>
      <c r="B6940" t="s">
        <v>41</v>
      </c>
      <c r="C6940" t="s">
        <v>87</v>
      </c>
      <c r="D6940" s="11">
        <v>2005</v>
      </c>
      <c r="E6940" t="s">
        <v>9430</v>
      </c>
      <c r="F6940">
        <v>7.6</v>
      </c>
      <c r="G6940">
        <v>74000</v>
      </c>
      <c r="H6940" t="s">
        <v>3373</v>
      </c>
      <c r="I6940" t="s">
        <v>3373</v>
      </c>
      <c r="J6940" t="s">
        <v>9429</v>
      </c>
      <c r="K6940" t="s">
        <v>220</v>
      </c>
      <c r="M6940" s="7">
        <v>23834149</v>
      </c>
      <c r="N6940" t="s">
        <v>270</v>
      </c>
      <c r="O6940">
        <v>115</v>
      </c>
      <c r="P6940" s="8">
        <f>_xlfn.XLOOKUP(D6940,Consumer_Price_Index!A:A,Consumer_Price_Index!B:B)</f>
        <v>195.3</v>
      </c>
      <c r="Q6940" s="13">
        <f>IF(ISNUMBER(M6940), M6940*(Consumer_Price_Index!$B$45/(_xlfn.XLOOKUP('Working Data'!D4731,Consumer_Price_Index!A:A,Consumer_Price_Index!B:B))), "Missing")</f>
        <v>33297868.86886749</v>
      </c>
      <c r="R6940" t="str">
        <f t="shared" si="108"/>
        <v>No</v>
      </c>
    </row>
    <row r="6941" spans="1:18" x14ac:dyDescent="0.25">
      <c r="A6941" t="s">
        <v>14585</v>
      </c>
      <c r="B6941" t="s">
        <v>52</v>
      </c>
      <c r="C6941" t="s">
        <v>11</v>
      </c>
      <c r="D6941" s="11">
        <v>1995</v>
      </c>
      <c r="E6941" t="s">
        <v>14089</v>
      </c>
      <c r="F6941">
        <v>7.6</v>
      </c>
      <c r="G6941">
        <v>11000</v>
      </c>
      <c r="H6941" t="s">
        <v>2845</v>
      </c>
      <c r="I6941" t="s">
        <v>14584</v>
      </c>
      <c r="J6941" t="s">
        <v>14583</v>
      </c>
      <c r="K6941" t="s">
        <v>265</v>
      </c>
      <c r="M6941" s="7">
        <v>228800</v>
      </c>
      <c r="N6941" t="s">
        <v>12727</v>
      </c>
      <c r="O6941">
        <v>109</v>
      </c>
      <c r="P6941" s="8">
        <f>_xlfn.XLOOKUP(D6941,Consumer_Price_Index!A:A,Consumer_Price_Index!B:B)</f>
        <v>152.4</v>
      </c>
      <c r="Q6941" s="13">
        <f>IF(ISNUMBER(M6941), M6941*(Consumer_Price_Index!$B$45/(_xlfn.XLOOKUP('Working Data'!D2820,Consumer_Price_Index!A:A,Consumer_Price_Index!B:B))), "Missing")</f>
        <v>299207.55364806863</v>
      </c>
      <c r="R6941" t="str">
        <f t="shared" si="108"/>
        <v>No</v>
      </c>
    </row>
    <row r="6942" spans="1:18" x14ac:dyDescent="0.25">
      <c r="A6942" t="s">
        <v>5848</v>
      </c>
      <c r="B6942" t="s">
        <v>68</v>
      </c>
      <c r="C6942" t="s">
        <v>11</v>
      </c>
      <c r="D6942" s="11">
        <v>2012</v>
      </c>
      <c r="E6942" t="s">
        <v>5449</v>
      </c>
      <c r="F6942">
        <v>7.6</v>
      </c>
      <c r="G6942">
        <v>315000</v>
      </c>
      <c r="H6942" t="s">
        <v>3956</v>
      </c>
      <c r="I6942" t="s">
        <v>2205</v>
      </c>
      <c r="J6942" t="s">
        <v>533</v>
      </c>
      <c r="K6942" t="s">
        <v>265</v>
      </c>
      <c r="L6942" s="7">
        <v>61000000</v>
      </c>
      <c r="M6942" s="7">
        <v>441809770</v>
      </c>
      <c r="N6942" t="s">
        <v>103</v>
      </c>
      <c r="O6942">
        <v>158</v>
      </c>
      <c r="P6942" s="8">
        <f>_xlfn.XLOOKUP(D6942,Consumer_Price_Index!A:A,Consumer_Price_Index!B:B)</f>
        <v>229.6</v>
      </c>
      <c r="Q6942" s="13">
        <f>IF(ISNUMBER(M6942), M6942*(Consumer_Price_Index!$B$45/(_xlfn.XLOOKUP('Working Data'!D6064,Consumer_Price_Index!A:A,Consumer_Price_Index!B:B))), "Missing")</f>
        <v>598574641.70297909</v>
      </c>
      <c r="R6942" t="str">
        <f t="shared" si="108"/>
        <v>Yes</v>
      </c>
    </row>
    <row r="6943" spans="1:18" x14ac:dyDescent="0.25">
      <c r="A6943" t="s">
        <v>19208</v>
      </c>
      <c r="B6943" t="s">
        <v>41</v>
      </c>
      <c r="C6943" t="s">
        <v>34</v>
      </c>
      <c r="D6943" s="11">
        <v>1987</v>
      </c>
      <c r="E6943" t="s">
        <v>18979</v>
      </c>
      <c r="F6943">
        <v>7.6</v>
      </c>
      <c r="G6943">
        <v>243000</v>
      </c>
      <c r="H6943" t="s">
        <v>8887</v>
      </c>
      <c r="I6943" t="s">
        <v>1919</v>
      </c>
      <c r="J6943" t="s">
        <v>3377</v>
      </c>
      <c r="K6943" t="s">
        <v>7</v>
      </c>
      <c r="L6943" s="7">
        <v>15000000</v>
      </c>
      <c r="M6943" s="7">
        <v>120207127</v>
      </c>
      <c r="N6943" t="s">
        <v>138</v>
      </c>
      <c r="O6943">
        <v>109</v>
      </c>
      <c r="P6943" s="8">
        <f>_xlfn.XLOOKUP(D6943,Consumer_Price_Index!A:A,Consumer_Price_Index!B:B)</f>
        <v>113.6</v>
      </c>
      <c r="Q6943" s="13">
        <f>IF(ISNUMBER(M6943), M6943*(Consumer_Price_Index!$B$45/(_xlfn.XLOOKUP('Working Data'!D1055,Consumer_Price_Index!A:A,Consumer_Price_Index!B:B))), "Missing")</f>
        <v>159525747.37325782</v>
      </c>
      <c r="R6943" t="str">
        <f t="shared" si="108"/>
        <v>Yes</v>
      </c>
    </row>
    <row r="6944" spans="1:18" x14ac:dyDescent="0.25">
      <c r="A6944" t="s">
        <v>4159</v>
      </c>
      <c r="B6944" t="s">
        <v>41</v>
      </c>
      <c r="C6944" t="s">
        <v>87</v>
      </c>
      <c r="D6944" s="11">
        <v>2014</v>
      </c>
      <c r="E6944" t="s">
        <v>4158</v>
      </c>
      <c r="F6944">
        <v>7.6</v>
      </c>
      <c r="G6944">
        <v>51000</v>
      </c>
      <c r="H6944" t="s">
        <v>2083</v>
      </c>
      <c r="I6944" t="s">
        <v>2082</v>
      </c>
      <c r="J6944" t="s">
        <v>4157</v>
      </c>
      <c r="K6944" t="s">
        <v>2080</v>
      </c>
      <c r="M6944" s="7">
        <v>4439481</v>
      </c>
      <c r="N6944" t="s">
        <v>2079</v>
      </c>
      <c r="O6944">
        <v>140</v>
      </c>
      <c r="P6944" s="8">
        <f>_xlfn.XLOOKUP(D6944,Consumer_Price_Index!A:A,Consumer_Price_Index!B:B)</f>
        <v>236.7</v>
      </c>
      <c r="Q6944" s="13">
        <f>IF(ISNUMBER(M6944), M6944*(Consumer_Price_Index!$B$45/(_xlfn.XLOOKUP('Working Data'!D6620,Consumer_Price_Index!A:A,Consumer_Price_Index!B:B))), "Missing")</f>
        <v>8298833.5012269933</v>
      </c>
      <c r="R6944" t="str">
        <f t="shared" si="108"/>
        <v>No</v>
      </c>
    </row>
    <row r="6945" spans="1:18" x14ac:dyDescent="0.25">
      <c r="A6945" t="s">
        <v>17890</v>
      </c>
      <c r="B6945" t="s">
        <v>41</v>
      </c>
      <c r="C6945" t="s">
        <v>11</v>
      </c>
      <c r="D6945" s="11">
        <v>1989</v>
      </c>
      <c r="E6945" t="s">
        <v>17889</v>
      </c>
      <c r="F6945">
        <v>7.6</v>
      </c>
      <c r="G6945">
        <v>5400</v>
      </c>
      <c r="H6945" t="s">
        <v>16194</v>
      </c>
      <c r="I6945" t="s">
        <v>16193</v>
      </c>
      <c r="J6945" t="s">
        <v>17888</v>
      </c>
      <c r="K6945" t="s">
        <v>7</v>
      </c>
      <c r="L6945" s="7">
        <v>3000000</v>
      </c>
      <c r="M6945" s="7">
        <v>4609953</v>
      </c>
      <c r="N6945" t="s">
        <v>14664</v>
      </c>
      <c r="O6945">
        <v>96</v>
      </c>
      <c r="P6945" s="8">
        <f>_xlfn.XLOOKUP(D6945,Consumer_Price_Index!A:A,Consumer_Price_Index!B:B)</f>
        <v>124</v>
      </c>
      <c r="Q6945" s="13">
        <f>IF(ISNUMBER(M6945), M6945*(Consumer_Price_Index!$B$45/(_xlfn.XLOOKUP('Working Data'!D1572,Consumer_Price_Index!A:A,Consumer_Price_Index!B:B))), "Missing")</f>
        <v>14102938.545180723</v>
      </c>
      <c r="R6945" t="str">
        <f t="shared" si="108"/>
        <v>Yes</v>
      </c>
    </row>
    <row r="6946" spans="1:18" x14ac:dyDescent="0.25">
      <c r="A6946" t="s">
        <v>9499</v>
      </c>
      <c r="B6946" t="s">
        <v>41</v>
      </c>
      <c r="C6946" t="s">
        <v>34</v>
      </c>
      <c r="D6946" s="11">
        <v>2005</v>
      </c>
      <c r="E6946" t="s">
        <v>9145</v>
      </c>
      <c r="F6946">
        <v>7.6</v>
      </c>
      <c r="G6946">
        <v>300000</v>
      </c>
      <c r="H6946" t="s">
        <v>5054</v>
      </c>
      <c r="I6946" t="s">
        <v>5054</v>
      </c>
      <c r="J6946" t="s">
        <v>1848</v>
      </c>
      <c r="K6946" t="s">
        <v>562</v>
      </c>
      <c r="L6946" s="7">
        <v>50000000</v>
      </c>
      <c r="M6946" s="7">
        <v>72617068</v>
      </c>
      <c r="N6946" t="s">
        <v>9498</v>
      </c>
      <c r="O6946">
        <v>122</v>
      </c>
      <c r="P6946" s="8">
        <f>_xlfn.XLOOKUP(D6946,Consumer_Price_Index!A:A,Consumer_Price_Index!B:B)</f>
        <v>195.3</v>
      </c>
      <c r="Q6946" s="13">
        <f>IF(ISNUMBER(M6946), M6946*(Consumer_Price_Index!$B$45/(_xlfn.XLOOKUP('Working Data'!D4701,Consumer_Price_Index!A:A,Consumer_Price_Index!B:B))), "Missing")</f>
        <v>194774829.39788732</v>
      </c>
      <c r="R6946" t="str">
        <f t="shared" si="108"/>
        <v>Yes</v>
      </c>
    </row>
    <row r="6947" spans="1:18" x14ac:dyDescent="0.25">
      <c r="A6947" t="s">
        <v>13898</v>
      </c>
      <c r="B6947" t="s">
        <v>41</v>
      </c>
      <c r="C6947" t="s">
        <v>4370</v>
      </c>
      <c r="D6947" s="11">
        <v>1997</v>
      </c>
      <c r="E6947" t="s">
        <v>13897</v>
      </c>
      <c r="F6947">
        <v>7.6</v>
      </c>
      <c r="G6947">
        <v>134000</v>
      </c>
      <c r="H6947" t="s">
        <v>8897</v>
      </c>
      <c r="I6947" t="s">
        <v>8897</v>
      </c>
      <c r="J6947" t="s">
        <v>12913</v>
      </c>
      <c r="K6947" t="s">
        <v>562</v>
      </c>
      <c r="L6947" s="7">
        <v>15000000</v>
      </c>
      <c r="M6947" s="7">
        <v>3703548</v>
      </c>
      <c r="N6947" t="s">
        <v>13155</v>
      </c>
      <c r="O6947">
        <v>134</v>
      </c>
      <c r="P6947" s="8">
        <f>_xlfn.XLOOKUP(D6947,Consumer_Price_Index!A:A,Consumer_Price_Index!B:B)</f>
        <v>160.5</v>
      </c>
      <c r="Q6947" s="13">
        <f>IF(ISNUMBER(M6947), M6947*(Consumer_Price_Index!$B$45/(_xlfn.XLOOKUP('Working Data'!D3090,Consumer_Price_Index!A:A,Consumer_Price_Index!B:B))), "Missing")</f>
        <v>6553258.2787456447</v>
      </c>
      <c r="R6947" t="str">
        <f t="shared" si="108"/>
        <v>Yes</v>
      </c>
    </row>
    <row r="6948" spans="1:18" x14ac:dyDescent="0.25">
      <c r="A6948" t="s">
        <v>10703</v>
      </c>
      <c r="B6948" t="s">
        <v>41</v>
      </c>
      <c r="C6948" t="s">
        <v>24</v>
      </c>
      <c r="D6948" s="11">
        <v>2003</v>
      </c>
      <c r="E6948" t="s">
        <v>10546</v>
      </c>
      <c r="F6948">
        <v>7.6</v>
      </c>
      <c r="G6948">
        <v>444000</v>
      </c>
      <c r="H6948" t="s">
        <v>1066</v>
      </c>
      <c r="I6948" t="s">
        <v>1066</v>
      </c>
      <c r="J6948" t="s">
        <v>5389</v>
      </c>
      <c r="K6948" t="s">
        <v>265</v>
      </c>
      <c r="L6948" s="7">
        <v>40000000</v>
      </c>
      <c r="M6948" s="7">
        <v>245203167</v>
      </c>
      <c r="N6948" t="s">
        <v>103</v>
      </c>
      <c r="O6948">
        <v>135</v>
      </c>
      <c r="P6948" s="8">
        <f>_xlfn.XLOOKUP(D6948,Consumer_Price_Index!A:A,Consumer_Price_Index!B:B)</f>
        <v>184</v>
      </c>
      <c r="Q6948" s="13">
        <f>IF(ISNUMBER(M6948), M6948*(Consumer_Price_Index!$B$45/(_xlfn.XLOOKUP('Working Data'!D4250,Consumer_Price_Index!A:A,Consumer_Price_Index!B:B))), "Missing")</f>
        <v>750134588.20180714</v>
      </c>
      <c r="R6948" t="str">
        <f t="shared" si="108"/>
        <v>Yes</v>
      </c>
    </row>
    <row r="6949" spans="1:18" x14ac:dyDescent="0.25">
      <c r="A6949" t="s">
        <v>10376</v>
      </c>
      <c r="B6949" t="s">
        <v>41</v>
      </c>
      <c r="C6949" t="s">
        <v>24</v>
      </c>
      <c r="D6949" s="11">
        <v>2003</v>
      </c>
      <c r="E6949" t="s">
        <v>9852</v>
      </c>
      <c r="F6949">
        <v>7.6</v>
      </c>
      <c r="G6949">
        <v>68000</v>
      </c>
      <c r="H6949" t="s">
        <v>10375</v>
      </c>
      <c r="I6949" t="s">
        <v>10375</v>
      </c>
      <c r="J6949" t="s">
        <v>5011</v>
      </c>
      <c r="K6949" t="s">
        <v>562</v>
      </c>
      <c r="M6949" s="7">
        <v>8604201</v>
      </c>
      <c r="N6949" t="s">
        <v>9110</v>
      </c>
      <c r="O6949">
        <v>93</v>
      </c>
      <c r="P6949" s="8">
        <f>_xlfn.XLOOKUP(D6949,Consumer_Price_Index!A:A,Consumer_Price_Index!B:B)</f>
        <v>184</v>
      </c>
      <c r="Q6949" s="13">
        <f>IF(ISNUMBER(M6949), M6949*(Consumer_Price_Index!$B$45/(_xlfn.XLOOKUP('Working Data'!D4386,Consumer_Price_Index!A:A,Consumer_Price_Index!B:B))), "Missing")</f>
        <v>23078345.463908453</v>
      </c>
      <c r="R6949" t="str">
        <f t="shared" si="108"/>
        <v>No</v>
      </c>
    </row>
    <row r="6950" spans="1:18" x14ac:dyDescent="0.25">
      <c r="A6950" t="s">
        <v>1735</v>
      </c>
      <c r="B6950" t="s">
        <v>68</v>
      </c>
      <c r="C6950" t="s">
        <v>24</v>
      </c>
      <c r="D6950" s="11">
        <v>2018</v>
      </c>
      <c r="E6950" t="s">
        <v>1112</v>
      </c>
      <c r="F6950">
        <v>7.6</v>
      </c>
      <c r="G6950">
        <v>104000</v>
      </c>
      <c r="H6950" t="s">
        <v>1734</v>
      </c>
      <c r="I6950" t="s">
        <v>1733</v>
      </c>
      <c r="J6950" t="s">
        <v>1732</v>
      </c>
      <c r="K6950" t="s">
        <v>7</v>
      </c>
      <c r="L6950" s="7">
        <v>17000000</v>
      </c>
      <c r="M6950" s="7">
        <v>66316289</v>
      </c>
      <c r="N6950" t="s">
        <v>527</v>
      </c>
      <c r="O6950">
        <v>110</v>
      </c>
      <c r="P6950" s="8">
        <f>_xlfn.XLOOKUP(D6950,Consumer_Price_Index!A:A,Consumer_Price_Index!B:B)</f>
        <v>251.1</v>
      </c>
      <c r="Q6950" s="13">
        <f>IF(ISNUMBER(M6950), M6950*(Consumer_Price_Index!$B$45/(_xlfn.XLOOKUP('Working Data'!D7306,Consumer_Price_Index!A:A,Consumer_Price_Index!B:B))), "Missing")</f>
        <v>136346648.16666666</v>
      </c>
      <c r="R6950" t="str">
        <f t="shared" si="108"/>
        <v>Yes</v>
      </c>
    </row>
    <row r="6951" spans="1:18" x14ac:dyDescent="0.25">
      <c r="A6951" t="s">
        <v>2085</v>
      </c>
      <c r="B6951" t="s">
        <v>41</v>
      </c>
      <c r="C6951" t="s">
        <v>11</v>
      </c>
      <c r="D6951" s="11">
        <v>2017</v>
      </c>
      <c r="E6951" t="s">
        <v>2084</v>
      </c>
      <c r="F6951">
        <v>7.6</v>
      </c>
      <c r="G6951">
        <v>31000</v>
      </c>
      <c r="H6951" t="s">
        <v>2083</v>
      </c>
      <c r="I6951" t="s">
        <v>2082</v>
      </c>
      <c r="J6951" t="s">
        <v>2081</v>
      </c>
      <c r="K6951" t="s">
        <v>2080</v>
      </c>
      <c r="M6951" s="7">
        <v>3925992</v>
      </c>
      <c r="N6951" t="s">
        <v>2079</v>
      </c>
      <c r="O6951">
        <v>127</v>
      </c>
      <c r="P6951" s="8">
        <f>_xlfn.XLOOKUP(D6951,Consumer_Price_Index!A:A,Consumer_Price_Index!B:B)</f>
        <v>245.1</v>
      </c>
      <c r="Q6951" s="13">
        <f>IF(ISNUMBER(M6951), M6951*(Consumer_Price_Index!$B$45/(_xlfn.XLOOKUP('Working Data'!D7223,Consumer_Price_Index!A:A,Consumer_Price_Index!B:B))), "Missing")</f>
        <v>4880659.9853121173</v>
      </c>
      <c r="R6951" t="str">
        <f t="shared" si="108"/>
        <v>No</v>
      </c>
    </row>
    <row r="6952" spans="1:18" x14ac:dyDescent="0.25">
      <c r="A6952" t="s">
        <v>21789</v>
      </c>
      <c r="B6952" t="s">
        <v>41</v>
      </c>
      <c r="C6952" t="s">
        <v>34</v>
      </c>
      <c r="D6952" s="11">
        <v>1981</v>
      </c>
      <c r="E6952" t="s">
        <v>21185</v>
      </c>
      <c r="F6952">
        <v>7.6</v>
      </c>
      <c r="G6952">
        <v>170000</v>
      </c>
      <c r="H6952" t="s">
        <v>4068</v>
      </c>
      <c r="I6952" t="s">
        <v>18070</v>
      </c>
      <c r="J6952" t="s">
        <v>3377</v>
      </c>
      <c r="K6952" t="s">
        <v>504</v>
      </c>
      <c r="L6952" s="7">
        <v>3000000</v>
      </c>
      <c r="M6952" s="7">
        <v>23668369</v>
      </c>
      <c r="N6952" t="s">
        <v>13202</v>
      </c>
      <c r="O6952">
        <v>96</v>
      </c>
      <c r="P6952" s="8">
        <f>_xlfn.XLOOKUP(D6952,Consumer_Price_Index!A:A,Consumer_Price_Index!B:B)</f>
        <v>90.9</v>
      </c>
      <c r="Q6952" s="13">
        <f>IF(ISNUMBER(M6952), M6952*(Consumer_Price_Index!$B$45/(_xlfn.XLOOKUP('Working Data'!D103,Consumer_Price_Index!A:A,Consumer_Price_Index!B:B))), "Missing")</f>
        <v>60961555.657650039</v>
      </c>
      <c r="R6952" t="str">
        <f t="shared" si="108"/>
        <v>Yes</v>
      </c>
    </row>
    <row r="6953" spans="1:18" x14ac:dyDescent="0.25">
      <c r="A6953" t="s">
        <v>9570</v>
      </c>
      <c r="B6953" t="s">
        <v>41</v>
      </c>
      <c r="C6953" t="s">
        <v>11</v>
      </c>
      <c r="D6953" s="11">
        <v>2005</v>
      </c>
      <c r="E6953" t="s">
        <v>9042</v>
      </c>
      <c r="F6953">
        <v>7.6</v>
      </c>
      <c r="G6953">
        <v>209000</v>
      </c>
      <c r="H6953" t="s">
        <v>2403</v>
      </c>
      <c r="I6953" t="s">
        <v>2403</v>
      </c>
      <c r="J6953" t="s">
        <v>2539</v>
      </c>
      <c r="K6953" t="s">
        <v>265</v>
      </c>
      <c r="L6953" s="7">
        <v>15000000</v>
      </c>
      <c r="M6953" s="7">
        <v>85638656</v>
      </c>
      <c r="N6953" t="s">
        <v>717</v>
      </c>
      <c r="O6953">
        <v>124</v>
      </c>
      <c r="P6953" s="8">
        <f>_xlfn.XLOOKUP(D6953,Consumer_Price_Index!A:A,Consumer_Price_Index!B:B)</f>
        <v>195.3</v>
      </c>
      <c r="Q6953" s="13">
        <f>IF(ISNUMBER(M6953), M6953*(Consumer_Price_Index!$B$45/(_xlfn.XLOOKUP('Working Data'!D4669,Consumer_Price_Index!A:A,Consumer_Price_Index!B:B))), "Missing")</f>
        <v>129435012.31746033</v>
      </c>
      <c r="R6953" t="str">
        <f t="shared" si="108"/>
        <v>Yes</v>
      </c>
    </row>
    <row r="6954" spans="1:18" x14ac:dyDescent="0.25">
      <c r="A6954" t="s">
        <v>17123</v>
      </c>
      <c r="B6954" t="s">
        <v>101</v>
      </c>
      <c r="C6954" t="s">
        <v>11</v>
      </c>
      <c r="D6954" s="11">
        <v>1990</v>
      </c>
      <c r="E6954" t="s">
        <v>16730</v>
      </c>
      <c r="F6954">
        <v>7.6</v>
      </c>
      <c r="G6954">
        <v>3000</v>
      </c>
      <c r="H6954" t="s">
        <v>17122</v>
      </c>
      <c r="I6954" t="s">
        <v>17122</v>
      </c>
      <c r="J6954" t="s">
        <v>17121</v>
      </c>
      <c r="K6954" t="s">
        <v>7</v>
      </c>
      <c r="M6954" s="7">
        <v>774048</v>
      </c>
      <c r="N6954" t="s">
        <v>17120</v>
      </c>
      <c r="O6954">
        <v>112</v>
      </c>
      <c r="P6954" s="8">
        <f>_xlfn.XLOOKUP(D6954,Consumer_Price_Index!A:A,Consumer_Price_Index!B:B)</f>
        <v>130.69999999999999</v>
      </c>
      <c r="Q6954" s="13">
        <f>IF(ISNUMBER(M6954), M6954*(Consumer_Price_Index!$B$45/(_xlfn.XLOOKUP('Working Data'!D1842,Consumer_Price_Index!A:A,Consumer_Price_Index!B:B))), "Missing")</f>
        <v>1731662.449339207</v>
      </c>
      <c r="R6954" t="str">
        <f t="shared" si="108"/>
        <v>No</v>
      </c>
    </row>
    <row r="6955" spans="1:18" x14ac:dyDescent="0.25">
      <c r="A6955" t="s">
        <v>11211</v>
      </c>
      <c r="B6955" t="s">
        <v>68</v>
      </c>
      <c r="C6955" t="s">
        <v>34</v>
      </c>
      <c r="D6955" s="11">
        <v>2002</v>
      </c>
      <c r="E6955" t="s">
        <v>11000</v>
      </c>
      <c r="F6955">
        <v>7.6</v>
      </c>
      <c r="G6955">
        <v>519000</v>
      </c>
      <c r="H6955" t="s">
        <v>1949</v>
      </c>
      <c r="I6955" t="s">
        <v>8921</v>
      </c>
      <c r="J6955" t="s">
        <v>1939</v>
      </c>
      <c r="K6955" t="s">
        <v>7</v>
      </c>
      <c r="L6955" s="7">
        <v>102000000</v>
      </c>
      <c r="M6955" s="7">
        <v>358372926</v>
      </c>
      <c r="N6955" t="s">
        <v>890</v>
      </c>
      <c r="O6955">
        <v>145</v>
      </c>
      <c r="P6955" s="8">
        <f>_xlfn.XLOOKUP(D6955,Consumer_Price_Index!A:A,Consumer_Price_Index!B:B)</f>
        <v>179.9</v>
      </c>
      <c r="Q6955" s="13">
        <f>IF(ISNUMBER(M6955), M6955*(Consumer_Price_Index!$B$45/(_xlfn.XLOOKUP('Working Data'!D4064,Consumer_Price_Index!A:A,Consumer_Price_Index!B:B))), "Missing")</f>
        <v>468653350.00944203</v>
      </c>
      <c r="R6955" t="str">
        <f t="shared" si="108"/>
        <v>Yes</v>
      </c>
    </row>
    <row r="6956" spans="1:18" x14ac:dyDescent="0.25">
      <c r="A6956" t="s">
        <v>3408</v>
      </c>
      <c r="B6956" t="s">
        <v>101</v>
      </c>
      <c r="C6956" t="s">
        <v>73</v>
      </c>
      <c r="D6956" s="11">
        <v>2016</v>
      </c>
      <c r="E6956" t="s">
        <v>2952</v>
      </c>
      <c r="F6956">
        <v>7.6</v>
      </c>
      <c r="G6956">
        <v>289000</v>
      </c>
      <c r="H6956" t="s">
        <v>32</v>
      </c>
      <c r="I6956" t="s">
        <v>3407</v>
      </c>
      <c r="J6956" t="s">
        <v>3406</v>
      </c>
      <c r="K6956" t="s">
        <v>7</v>
      </c>
      <c r="L6956" s="7">
        <v>150000000</v>
      </c>
      <c r="M6956" s="7">
        <v>644411850</v>
      </c>
      <c r="N6956" t="s">
        <v>3405</v>
      </c>
      <c r="O6956">
        <v>107</v>
      </c>
      <c r="P6956" s="8">
        <f>_xlfn.XLOOKUP(D6956,Consumer_Price_Index!A:A,Consumer_Price_Index!B:B)</f>
        <v>240</v>
      </c>
      <c r="Q6956" s="13">
        <f>IF(ISNUMBER(M6956), M6956*(Consumer_Price_Index!$B$45/(_xlfn.XLOOKUP('Working Data'!D6856,Consumer_Price_Index!A:A,Consumer_Price_Index!B:B))), "Missing")</f>
        <v>801110937.14810276</v>
      </c>
      <c r="R6956" t="str">
        <f t="shared" si="108"/>
        <v>Yes</v>
      </c>
    </row>
    <row r="6957" spans="1:18" x14ac:dyDescent="0.25">
      <c r="A6957" t="s">
        <v>6430</v>
      </c>
      <c r="B6957" t="s">
        <v>68</v>
      </c>
      <c r="C6957" t="s">
        <v>409</v>
      </c>
      <c r="D6957" s="11">
        <v>2011</v>
      </c>
      <c r="E6957" t="s">
        <v>5885</v>
      </c>
      <c r="F6957">
        <v>7.6</v>
      </c>
      <c r="G6957">
        <v>385000</v>
      </c>
      <c r="H6957" t="s">
        <v>4555</v>
      </c>
      <c r="I6957" t="s">
        <v>1005</v>
      </c>
      <c r="J6957" t="s">
        <v>878</v>
      </c>
      <c r="K6957" t="s">
        <v>7</v>
      </c>
      <c r="L6957" s="7">
        <v>50000000</v>
      </c>
      <c r="M6957" s="7">
        <v>110206216</v>
      </c>
      <c r="N6957" t="s">
        <v>114</v>
      </c>
      <c r="O6957">
        <v>133</v>
      </c>
      <c r="P6957" s="8">
        <f>_xlfn.XLOOKUP(D6957,Consumer_Price_Index!A:A,Consumer_Price_Index!B:B)</f>
        <v>224.9</v>
      </c>
      <c r="Q6957" s="13">
        <f>IF(ISNUMBER(M6957), M6957*(Consumer_Price_Index!$B$45/(_xlfn.XLOOKUP('Working Data'!D5852,Consumer_Price_Index!A:A,Consumer_Price_Index!B:B))), "Missing")</f>
        <v>182499097.90869567</v>
      </c>
      <c r="R6957" t="str">
        <f t="shared" si="108"/>
        <v>Yes</v>
      </c>
    </row>
    <row r="6958" spans="1:18" x14ac:dyDescent="0.25">
      <c r="A6958" t="s">
        <v>17719</v>
      </c>
      <c r="B6958" t="s">
        <v>68</v>
      </c>
      <c r="C6958" t="s">
        <v>87</v>
      </c>
      <c r="D6958" s="11">
        <v>1989</v>
      </c>
      <c r="E6958" t="s">
        <v>17718</v>
      </c>
      <c r="F6958">
        <v>7.6</v>
      </c>
      <c r="G6958">
        <v>6100</v>
      </c>
      <c r="H6958" t="s">
        <v>12335</v>
      </c>
      <c r="I6958" t="s">
        <v>17717</v>
      </c>
      <c r="J6958" t="s">
        <v>17716</v>
      </c>
      <c r="K6958" t="s">
        <v>562</v>
      </c>
      <c r="M6958" s="7">
        <v>1417030</v>
      </c>
      <c r="N6958" t="s">
        <v>14532</v>
      </c>
      <c r="O6958">
        <v>81</v>
      </c>
      <c r="P6958" s="8">
        <f>_xlfn.XLOOKUP(D6958,Consumer_Price_Index!A:A,Consumer_Price_Index!B:B)</f>
        <v>124</v>
      </c>
      <c r="Q6958" s="13">
        <f>IF(ISNUMBER(M6958), M6958*(Consumer_Price_Index!$B$45/(_xlfn.XLOOKUP('Working Data'!D1623,Consumer_Price_Index!A:A,Consumer_Price_Index!B:B))), "Missing")</f>
        <v>4474290.5803108802</v>
      </c>
      <c r="R6958" t="str">
        <f t="shared" si="108"/>
        <v>No</v>
      </c>
    </row>
    <row r="6959" spans="1:18" x14ac:dyDescent="0.25">
      <c r="A6959" t="s">
        <v>11731</v>
      </c>
      <c r="B6959" t="s">
        <v>68</v>
      </c>
      <c r="C6959" t="s">
        <v>11</v>
      </c>
      <c r="D6959" s="11">
        <v>2001</v>
      </c>
      <c r="E6959" t="s">
        <v>11327</v>
      </c>
      <c r="F6959">
        <v>7.6</v>
      </c>
      <c r="G6959">
        <v>271000</v>
      </c>
      <c r="H6959" t="s">
        <v>5226</v>
      </c>
      <c r="I6959" t="s">
        <v>5226</v>
      </c>
      <c r="J6959" t="s">
        <v>1440</v>
      </c>
      <c r="K6959" t="s">
        <v>504</v>
      </c>
      <c r="L6959" s="7">
        <v>50000000</v>
      </c>
      <c r="M6959" s="7">
        <v>184935320</v>
      </c>
      <c r="N6959" t="s">
        <v>890</v>
      </c>
      <c r="O6959">
        <v>127</v>
      </c>
      <c r="P6959" s="8">
        <f>_xlfn.XLOOKUP(D6959,Consumer_Price_Index!A:A,Consumer_Price_Index!B:B)</f>
        <v>177.1</v>
      </c>
      <c r="Q6959" s="13">
        <f>IF(ISNUMBER(M6959), M6959*(Consumer_Price_Index!$B$45/(_xlfn.XLOOKUP('Working Data'!D3871,Consumer_Price_Index!A:A,Consumer_Price_Index!B:B))), "Missing")</f>
        <v>369749291.36482936</v>
      </c>
      <c r="R6959" t="str">
        <f t="shared" si="108"/>
        <v>Yes</v>
      </c>
    </row>
    <row r="6960" spans="1:18" x14ac:dyDescent="0.25">
      <c r="A6960" t="s">
        <v>13418</v>
      </c>
      <c r="B6960" t="s">
        <v>915</v>
      </c>
      <c r="C6960" t="s">
        <v>73</v>
      </c>
      <c r="D6960" s="11">
        <v>1998</v>
      </c>
      <c r="E6960" t="s">
        <v>13280</v>
      </c>
      <c r="F6960">
        <v>7.6</v>
      </c>
      <c r="G6960">
        <v>265000</v>
      </c>
      <c r="H6960" t="s">
        <v>13417</v>
      </c>
      <c r="I6960" t="s">
        <v>13416</v>
      </c>
      <c r="J6960" t="s">
        <v>13415</v>
      </c>
      <c r="K6960" t="s">
        <v>7</v>
      </c>
      <c r="L6960" s="7">
        <v>90000000</v>
      </c>
      <c r="M6960" s="7">
        <v>304320254</v>
      </c>
      <c r="N6960" t="s">
        <v>885</v>
      </c>
      <c r="O6960">
        <v>88</v>
      </c>
      <c r="P6960" s="8">
        <f>_xlfn.XLOOKUP(D6960,Consumer_Price_Index!A:A,Consumer_Price_Index!B:B)</f>
        <v>163</v>
      </c>
      <c r="Q6960" s="13">
        <f>IF(ISNUMBER(M6960), M6960*(Consumer_Price_Index!$B$45/(_xlfn.XLOOKUP('Working Data'!D3264,Consumer_Price_Index!A:A,Consumer_Price_Index!B:B))), "Missing")</f>
        <v>403860546.14024389</v>
      </c>
      <c r="R6960" t="str">
        <f t="shared" si="108"/>
        <v>Yes</v>
      </c>
    </row>
    <row r="6961" spans="1:18" x14ac:dyDescent="0.25">
      <c r="A6961" t="s">
        <v>3760</v>
      </c>
      <c r="B6961" t="s">
        <v>68</v>
      </c>
      <c r="C6961" t="s">
        <v>11</v>
      </c>
      <c r="D6961" s="11">
        <v>2015</v>
      </c>
      <c r="E6961" t="s">
        <v>3759</v>
      </c>
      <c r="F6961">
        <v>7.6</v>
      </c>
      <c r="G6961">
        <v>37000</v>
      </c>
      <c r="H6961" t="s">
        <v>3758</v>
      </c>
      <c r="I6961" t="s">
        <v>3758</v>
      </c>
      <c r="J6961" t="s">
        <v>3757</v>
      </c>
      <c r="K6961" t="s">
        <v>3756</v>
      </c>
      <c r="M6961" s="7">
        <v>5274664</v>
      </c>
      <c r="N6961" t="s">
        <v>2873</v>
      </c>
      <c r="O6961">
        <v>97</v>
      </c>
      <c r="P6961" s="8">
        <f>_xlfn.XLOOKUP(D6961,Consumer_Price_Index!A:A,Consumer_Price_Index!B:B)</f>
        <v>237</v>
      </c>
      <c r="Q6961" s="13">
        <f>IF(ISNUMBER(M6961), M6961*(Consumer_Price_Index!$B$45/(_xlfn.XLOOKUP('Working Data'!D6762,Consumer_Price_Index!A:A,Consumer_Price_Index!B:B))), "Missing")</f>
        <v>10545866.934383202</v>
      </c>
      <c r="R6961" t="str">
        <f t="shared" si="108"/>
        <v>No</v>
      </c>
    </row>
    <row r="6962" spans="1:18" x14ac:dyDescent="0.25">
      <c r="A6962" t="s">
        <v>16567</v>
      </c>
      <c r="B6962" t="s">
        <v>41</v>
      </c>
      <c r="C6962" t="s">
        <v>24</v>
      </c>
      <c r="D6962" s="11">
        <v>1992</v>
      </c>
      <c r="E6962" t="s">
        <v>16183</v>
      </c>
      <c r="F6962">
        <v>7.6</v>
      </c>
      <c r="G6962">
        <v>112000</v>
      </c>
      <c r="H6962" t="s">
        <v>6671</v>
      </c>
      <c r="I6962" t="s">
        <v>16293</v>
      </c>
      <c r="J6962" t="s">
        <v>13519</v>
      </c>
      <c r="K6962" t="s">
        <v>7</v>
      </c>
      <c r="L6962" s="7">
        <v>11000000</v>
      </c>
      <c r="M6962" s="7">
        <v>64088552</v>
      </c>
      <c r="N6962" t="s">
        <v>890</v>
      </c>
      <c r="O6962">
        <v>120</v>
      </c>
      <c r="P6962" s="8">
        <f>_xlfn.XLOOKUP(D6962,Consumer_Price_Index!A:A,Consumer_Price_Index!B:B)</f>
        <v>140.30000000000001</v>
      </c>
      <c r="Q6962" s="13">
        <f>IF(ISNUMBER(M6962), M6962*(Consumer_Price_Index!$B$45/(_xlfn.XLOOKUP('Working Data'!D2048,Consumer_Price_Index!A:A,Consumer_Price_Index!B:B))), "Missing")</f>
        <v>196062066.20883533</v>
      </c>
      <c r="R6962" t="str">
        <f t="shared" si="108"/>
        <v>Yes</v>
      </c>
    </row>
    <row r="6963" spans="1:18" x14ac:dyDescent="0.25">
      <c r="A6963" t="s">
        <v>17252</v>
      </c>
      <c r="B6963" t="s">
        <v>915</v>
      </c>
      <c r="C6963" t="s">
        <v>100</v>
      </c>
      <c r="D6963" s="11">
        <v>1990</v>
      </c>
      <c r="E6963" t="s">
        <v>17251</v>
      </c>
      <c r="F6963">
        <v>7.6</v>
      </c>
      <c r="G6963">
        <v>6200</v>
      </c>
      <c r="H6963" t="s">
        <v>17250</v>
      </c>
      <c r="I6963" t="s">
        <v>17249</v>
      </c>
      <c r="J6963" t="s">
        <v>17248</v>
      </c>
      <c r="K6963" t="s">
        <v>562</v>
      </c>
      <c r="M6963" s="7">
        <v>1730856</v>
      </c>
      <c r="N6963" t="s">
        <v>5116</v>
      </c>
      <c r="O6963">
        <v>105</v>
      </c>
      <c r="P6963" s="8">
        <f>_xlfn.XLOOKUP(D6963,Consumer_Price_Index!A:A,Consumer_Price_Index!B:B)</f>
        <v>130.69999999999999</v>
      </c>
      <c r="Q6963" s="13">
        <f>IF(ISNUMBER(M6963), M6963*(Consumer_Price_Index!$B$45/(_xlfn.XLOOKUP('Working Data'!D1806,Consumer_Price_Index!A:A,Consumer_Price_Index!B:B))), "Missing")</f>
        <v>3062670.2857142859</v>
      </c>
      <c r="R6963" t="str">
        <f t="shared" si="108"/>
        <v>No</v>
      </c>
    </row>
    <row r="6964" spans="1:18" x14ac:dyDescent="0.25">
      <c r="A6964" t="s">
        <v>20097</v>
      </c>
      <c r="B6964" t="s">
        <v>382</v>
      </c>
      <c r="C6964" t="s">
        <v>11</v>
      </c>
      <c r="D6964" s="11">
        <v>1985</v>
      </c>
      <c r="E6964" t="s">
        <v>18844</v>
      </c>
      <c r="F6964">
        <v>7.6</v>
      </c>
      <c r="G6964">
        <v>19000</v>
      </c>
      <c r="H6964" t="s">
        <v>1332</v>
      </c>
      <c r="I6964" t="s">
        <v>20096</v>
      </c>
      <c r="J6964" t="s">
        <v>20095</v>
      </c>
      <c r="K6964" t="s">
        <v>1130</v>
      </c>
      <c r="M6964" s="7">
        <v>8349284</v>
      </c>
      <c r="N6964" t="s">
        <v>20094</v>
      </c>
      <c r="O6964">
        <v>101</v>
      </c>
      <c r="P6964" s="8">
        <f>_xlfn.XLOOKUP(D6964,Consumer_Price_Index!A:A,Consumer_Price_Index!B:B)</f>
        <v>107.6</v>
      </c>
      <c r="Q6964" s="13">
        <f>IF(ISNUMBER(M6964), M6964*(Consumer_Price_Index!$B$45/(_xlfn.XLOOKUP('Working Data'!D747,Consumer_Price_Index!A:A,Consumer_Price_Index!B:B))), "Missing")</f>
        <v>22394602.419014085</v>
      </c>
      <c r="R6964" t="str">
        <f t="shared" si="108"/>
        <v>No</v>
      </c>
    </row>
    <row r="6965" spans="1:18" x14ac:dyDescent="0.25">
      <c r="A6965" t="s">
        <v>9957</v>
      </c>
      <c r="B6965" t="s">
        <v>382</v>
      </c>
      <c r="C6965" t="s">
        <v>11</v>
      </c>
      <c r="D6965" s="11">
        <v>2004</v>
      </c>
      <c r="E6965" t="s">
        <v>9325</v>
      </c>
      <c r="F6965">
        <v>7.6</v>
      </c>
      <c r="G6965">
        <v>67000</v>
      </c>
      <c r="H6965" t="s">
        <v>4113</v>
      </c>
      <c r="I6965" t="s">
        <v>4113</v>
      </c>
      <c r="J6965" t="s">
        <v>1219</v>
      </c>
      <c r="K6965" t="s">
        <v>7</v>
      </c>
      <c r="M6965" s="7">
        <v>1532932</v>
      </c>
      <c r="N6965" t="s">
        <v>9956</v>
      </c>
      <c r="O6965">
        <v>105</v>
      </c>
      <c r="P6965" s="8">
        <f>_xlfn.XLOOKUP(D6965,Consumer_Price_Index!A:A,Consumer_Price_Index!B:B)</f>
        <v>188.9</v>
      </c>
      <c r="Q6965" s="13">
        <f>IF(ISNUMBER(M6965), M6965*(Consumer_Price_Index!$B$45/(_xlfn.XLOOKUP('Working Data'!D4542,Consumer_Price_Index!A:A,Consumer_Price_Index!B:B))), "Missing")</f>
        <v>2177549.5589743587</v>
      </c>
      <c r="R6965" t="str">
        <f t="shared" si="108"/>
        <v>No</v>
      </c>
    </row>
    <row r="6966" spans="1:18" x14ac:dyDescent="0.25">
      <c r="A6966" t="s">
        <v>18016</v>
      </c>
      <c r="B6966" t="s">
        <v>41</v>
      </c>
      <c r="C6966" t="s">
        <v>24</v>
      </c>
      <c r="D6966" s="11">
        <v>1989</v>
      </c>
      <c r="E6966" t="s">
        <v>17714</v>
      </c>
      <c r="F6966">
        <v>7.6</v>
      </c>
      <c r="G6966">
        <v>26000</v>
      </c>
      <c r="H6966" t="s">
        <v>1074</v>
      </c>
      <c r="I6966" t="s">
        <v>1074</v>
      </c>
      <c r="J6966" t="s">
        <v>18015</v>
      </c>
      <c r="K6966" t="s">
        <v>197</v>
      </c>
      <c r="L6966" s="7">
        <v>2800000</v>
      </c>
      <c r="M6966" s="7">
        <v>1544973</v>
      </c>
      <c r="N6966" t="s">
        <v>13712</v>
      </c>
      <c r="O6966">
        <v>110</v>
      </c>
      <c r="P6966" s="8">
        <f>_xlfn.XLOOKUP(D6966,Consumer_Price_Index!A:A,Consumer_Price_Index!B:B)</f>
        <v>124</v>
      </c>
      <c r="Q6966" s="13">
        <f>IF(ISNUMBER(M6966), M6966*(Consumer_Price_Index!$B$45/(_xlfn.XLOOKUP('Working Data'!D1522,Consumer_Price_Index!A:A,Consumer_Price_Index!B:B))), "Missing")</f>
        <v>3000339.5353728486</v>
      </c>
      <c r="R6966" t="str">
        <f t="shared" si="108"/>
        <v>Yes</v>
      </c>
    </row>
    <row r="6967" spans="1:18" x14ac:dyDescent="0.25">
      <c r="A6967" t="s">
        <v>18125</v>
      </c>
      <c r="B6967" t="s">
        <v>68</v>
      </c>
      <c r="C6967" t="s">
        <v>24</v>
      </c>
      <c r="D6967" s="11">
        <v>1989</v>
      </c>
      <c r="E6967" t="s">
        <v>18124</v>
      </c>
      <c r="F6967">
        <v>7.6</v>
      </c>
      <c r="G6967">
        <v>164000</v>
      </c>
      <c r="H6967" t="s">
        <v>13304</v>
      </c>
      <c r="I6967" t="s">
        <v>11152</v>
      </c>
      <c r="J6967" t="s">
        <v>12151</v>
      </c>
      <c r="K6967" t="s">
        <v>7</v>
      </c>
      <c r="L6967" s="7">
        <v>27000000</v>
      </c>
      <c r="M6967" s="7">
        <v>73594646</v>
      </c>
      <c r="N6967" t="s">
        <v>138</v>
      </c>
      <c r="O6967">
        <v>97</v>
      </c>
      <c r="P6967" s="8">
        <f>_xlfn.XLOOKUP(D6967,Consumer_Price_Index!A:A,Consumer_Price_Index!B:B)</f>
        <v>124</v>
      </c>
      <c r="Q6967" s="13">
        <f>IF(ISNUMBER(M6967), M6967*(Consumer_Price_Index!$B$45/(_xlfn.XLOOKUP('Working Data'!D1471,Consumer_Price_Index!A:A,Consumer_Price_Index!B:B))), "Missing")</f>
        <v>94737172.100549221</v>
      </c>
      <c r="R6967" t="str">
        <f t="shared" si="108"/>
        <v>Yes</v>
      </c>
    </row>
    <row r="6968" spans="1:18" x14ac:dyDescent="0.25">
      <c r="A6968" t="s">
        <v>4711</v>
      </c>
      <c r="B6968" t="s">
        <v>52</v>
      </c>
      <c r="C6968" t="s">
        <v>34</v>
      </c>
      <c r="D6968" s="11">
        <v>2013</v>
      </c>
      <c r="E6968" t="s">
        <v>4710</v>
      </c>
      <c r="F6968">
        <v>7.6</v>
      </c>
      <c r="G6968">
        <v>21000</v>
      </c>
      <c r="H6968" t="s">
        <v>4709</v>
      </c>
      <c r="I6968" t="s">
        <v>4709</v>
      </c>
      <c r="J6968" t="s">
        <v>4708</v>
      </c>
      <c r="K6968" t="s">
        <v>220</v>
      </c>
      <c r="M6968" s="7">
        <v>31673928</v>
      </c>
      <c r="N6968" t="s">
        <v>4707</v>
      </c>
      <c r="O6968">
        <v>135</v>
      </c>
      <c r="P6968" s="8">
        <f>_xlfn.XLOOKUP(D6968,Consumer_Price_Index!A:A,Consumer_Price_Index!B:B)</f>
        <v>233</v>
      </c>
      <c r="Q6968" s="13">
        <f>IF(ISNUMBER(M6968), M6968*(Consumer_Price_Index!$B$45/(_xlfn.XLOOKUP('Working Data'!D6442,Consumer_Price_Index!A:A,Consumer_Price_Index!B:B))), "Missing")</f>
        <v>40721712.496202536</v>
      </c>
      <c r="R6968" t="str">
        <f t="shared" si="108"/>
        <v>No</v>
      </c>
    </row>
    <row r="6969" spans="1:18" x14ac:dyDescent="0.25">
      <c r="A6969" t="s">
        <v>19343</v>
      </c>
      <c r="B6969" t="s">
        <v>68</v>
      </c>
      <c r="C6969" t="s">
        <v>11</v>
      </c>
      <c r="D6969" s="11">
        <v>1986</v>
      </c>
      <c r="E6969" t="s">
        <v>19342</v>
      </c>
      <c r="F6969">
        <v>7.6</v>
      </c>
      <c r="G6969">
        <v>2100</v>
      </c>
      <c r="H6969" t="s">
        <v>19341</v>
      </c>
      <c r="I6969" t="s">
        <v>19340</v>
      </c>
      <c r="J6969" t="s">
        <v>15079</v>
      </c>
      <c r="K6969" t="s">
        <v>7</v>
      </c>
      <c r="M6969" s="7">
        <v>441863</v>
      </c>
      <c r="N6969" t="s">
        <v>19059</v>
      </c>
      <c r="O6969">
        <v>96</v>
      </c>
      <c r="P6969" s="8">
        <f>_xlfn.XLOOKUP(D6969,Consumer_Price_Index!A:A,Consumer_Price_Index!B:B)</f>
        <v>109.6</v>
      </c>
      <c r="Q6969" s="13">
        <f>IF(ISNUMBER(M6969), M6969*(Consumer_Price_Index!$B$45/(_xlfn.XLOOKUP('Working Data'!D1015,Consumer_Price_Index!A:A,Consumer_Price_Index!B:B))), "Missing")</f>
        <v>568802.94085340097</v>
      </c>
      <c r="R6969" t="str">
        <f t="shared" si="108"/>
        <v>No</v>
      </c>
    </row>
    <row r="6970" spans="1:18" x14ac:dyDescent="0.25">
      <c r="A6970" t="s">
        <v>21766</v>
      </c>
      <c r="B6970" t="s">
        <v>101</v>
      </c>
      <c r="C6970" t="s">
        <v>11</v>
      </c>
      <c r="D6970" s="11">
        <v>1981</v>
      </c>
      <c r="E6970" t="s">
        <v>21326</v>
      </c>
      <c r="F6970">
        <v>7.6</v>
      </c>
      <c r="G6970">
        <v>29000</v>
      </c>
      <c r="H6970" t="s">
        <v>15282</v>
      </c>
      <c r="I6970" t="s">
        <v>18321</v>
      </c>
      <c r="J6970" t="s">
        <v>21765</v>
      </c>
      <c r="K6970" t="s">
        <v>7</v>
      </c>
      <c r="M6970" s="7">
        <v>119285432</v>
      </c>
      <c r="N6970" t="s">
        <v>21545</v>
      </c>
      <c r="O6970">
        <v>109</v>
      </c>
      <c r="P6970" s="8">
        <f>_xlfn.XLOOKUP(D6970,Consumer_Price_Index!A:A,Consumer_Price_Index!B:B)</f>
        <v>90.9</v>
      </c>
      <c r="Q6970" s="13">
        <f>IF(ISNUMBER(M6970), M6970*(Consumer_Price_Index!$B$45/(_xlfn.XLOOKUP('Working Data'!D118,Consumer_Price_Index!A:A,Consumer_Price_Index!B:B))), "Missing")</f>
        <v>364922400.9076305</v>
      </c>
      <c r="R6970" t="str">
        <f t="shared" si="108"/>
        <v>No</v>
      </c>
    </row>
    <row r="6971" spans="1:18" x14ac:dyDescent="0.25">
      <c r="A6971" t="s">
        <v>1093</v>
      </c>
      <c r="B6971" t="s">
        <v>41</v>
      </c>
      <c r="C6971" t="s">
        <v>24</v>
      </c>
      <c r="D6971" s="11">
        <v>2019</v>
      </c>
      <c r="E6971" t="s">
        <v>217</v>
      </c>
      <c r="F6971">
        <v>7.6</v>
      </c>
      <c r="G6971">
        <v>603000</v>
      </c>
      <c r="H6971" t="s">
        <v>1092</v>
      </c>
      <c r="I6971" t="s">
        <v>1092</v>
      </c>
      <c r="J6971" t="s">
        <v>1091</v>
      </c>
      <c r="K6971" t="s">
        <v>7</v>
      </c>
      <c r="L6971" s="7">
        <v>90000000</v>
      </c>
      <c r="M6971" s="7">
        <v>374565754</v>
      </c>
      <c r="N6971" t="s">
        <v>114</v>
      </c>
      <c r="O6971">
        <v>161</v>
      </c>
      <c r="P6971" s="8">
        <f>_xlfn.XLOOKUP(D6971,Consumer_Price_Index!A:A,Consumer_Price_Index!B:B)</f>
        <v>255.7</v>
      </c>
      <c r="Q6971" s="13">
        <f>IF(ISNUMBER(M6971), M6971*(Consumer_Price_Index!$B$45/(_xlfn.XLOOKUP('Working Data'!D7446,Consumer_Price_Index!A:A,Consumer_Price_Index!B:B))), "Missing")</f>
        <v>530098398.71713889</v>
      </c>
      <c r="R6971" t="str">
        <f t="shared" si="108"/>
        <v>Yes</v>
      </c>
    </row>
    <row r="6972" spans="1:18" x14ac:dyDescent="0.25">
      <c r="A6972" t="s">
        <v>2520</v>
      </c>
      <c r="B6972" t="s">
        <v>68</v>
      </c>
      <c r="C6972" t="s">
        <v>34</v>
      </c>
      <c r="D6972" s="11">
        <v>2017</v>
      </c>
      <c r="E6972" t="s">
        <v>2038</v>
      </c>
      <c r="F6972">
        <v>7.6</v>
      </c>
      <c r="G6972">
        <v>62000</v>
      </c>
      <c r="H6972" t="s">
        <v>2519</v>
      </c>
      <c r="I6972" t="s">
        <v>2518</v>
      </c>
      <c r="J6972" t="s">
        <v>2517</v>
      </c>
      <c r="K6972" t="s">
        <v>7</v>
      </c>
      <c r="L6972" s="7">
        <v>38000000</v>
      </c>
      <c r="M6972" s="7">
        <v>26351322</v>
      </c>
      <c r="N6972" t="s">
        <v>114</v>
      </c>
      <c r="O6972">
        <v>134</v>
      </c>
      <c r="P6972" s="8">
        <f>_xlfn.XLOOKUP(D6972,Consumer_Price_Index!A:A,Consumer_Price_Index!B:B)</f>
        <v>245.1</v>
      </c>
      <c r="Q6972" s="13">
        <f>IF(ISNUMBER(M6972), M6972*(Consumer_Price_Index!$B$45/(_xlfn.XLOOKUP('Working Data'!D7118,Consumer_Price_Index!A:A,Consumer_Price_Index!B:B))), "Missing")</f>
        <v>73259560.341240883</v>
      </c>
      <c r="R6972" t="str">
        <f t="shared" si="108"/>
        <v>Yes</v>
      </c>
    </row>
    <row r="6973" spans="1:18" x14ac:dyDescent="0.25">
      <c r="A6973" t="s">
        <v>16949</v>
      </c>
      <c r="B6973" t="s">
        <v>101</v>
      </c>
      <c r="C6973" t="s">
        <v>73</v>
      </c>
      <c r="D6973" s="11">
        <v>1991</v>
      </c>
      <c r="E6973" t="s">
        <v>3220</v>
      </c>
      <c r="F6973">
        <v>7.6</v>
      </c>
      <c r="G6973">
        <v>29000</v>
      </c>
      <c r="H6973" t="s">
        <v>4795</v>
      </c>
      <c r="I6973" t="s">
        <v>16948</v>
      </c>
      <c r="J6973" t="s">
        <v>16947</v>
      </c>
      <c r="K6973" t="s">
        <v>197</v>
      </c>
      <c r="M6973" s="7">
        <v>545825</v>
      </c>
      <c r="N6973" t="s">
        <v>16946</v>
      </c>
      <c r="O6973">
        <v>118</v>
      </c>
      <c r="P6973" s="8">
        <f>_xlfn.XLOOKUP(D6973,Consumer_Price_Index!A:A,Consumer_Price_Index!B:B)</f>
        <v>136.19999999999999</v>
      </c>
      <c r="Q6973" s="13">
        <f>IF(ISNUMBER(M6973), M6973*(Consumer_Price_Index!$B$45/(_xlfn.XLOOKUP('Working Data'!D1917,Consumer_Price_Index!A:A,Consumer_Price_Index!B:B))), "Missing")</f>
        <v>1185408.9629365643</v>
      </c>
      <c r="R6973" t="str">
        <f t="shared" si="108"/>
        <v>No</v>
      </c>
    </row>
    <row r="6974" spans="1:18" x14ac:dyDescent="0.25">
      <c r="A6974" t="s">
        <v>6193</v>
      </c>
      <c r="B6974" t="s">
        <v>52</v>
      </c>
      <c r="C6974" t="s">
        <v>11</v>
      </c>
      <c r="D6974" s="11">
        <v>2011</v>
      </c>
      <c r="E6974" t="s">
        <v>6192</v>
      </c>
      <c r="F6974">
        <v>7.6</v>
      </c>
      <c r="G6974">
        <v>21000</v>
      </c>
      <c r="H6974" t="s">
        <v>2310</v>
      </c>
      <c r="I6974" t="s">
        <v>6191</v>
      </c>
      <c r="J6974" t="s">
        <v>6190</v>
      </c>
      <c r="K6974" t="s">
        <v>1118</v>
      </c>
      <c r="M6974" s="7">
        <v>1470679</v>
      </c>
      <c r="N6974" t="s">
        <v>2307</v>
      </c>
      <c r="O6974">
        <v>95</v>
      </c>
      <c r="P6974" s="8">
        <f>_xlfn.XLOOKUP(D6974,Consumer_Price_Index!A:A,Consumer_Price_Index!B:B)</f>
        <v>224.9</v>
      </c>
      <c r="Q6974" s="13">
        <f>IF(ISNUMBER(M6974), M6974*(Consumer_Price_Index!$B$45/(_xlfn.XLOOKUP('Working Data'!D5957,Consumer_Price_Index!A:A,Consumer_Price_Index!B:B))), "Missing")</f>
        <v>1828298.2101183189</v>
      </c>
      <c r="R6974" t="str">
        <f t="shared" si="108"/>
        <v>No</v>
      </c>
    </row>
    <row r="6975" spans="1:18" x14ac:dyDescent="0.25">
      <c r="A6975" t="s">
        <v>4837</v>
      </c>
      <c r="B6975" t="s">
        <v>68</v>
      </c>
      <c r="C6975" t="s">
        <v>409</v>
      </c>
      <c r="D6975" s="11">
        <v>2013</v>
      </c>
      <c r="E6975" t="s">
        <v>4836</v>
      </c>
      <c r="F6975">
        <v>7.6</v>
      </c>
      <c r="G6975">
        <v>96000</v>
      </c>
      <c r="H6975" t="s">
        <v>2165</v>
      </c>
      <c r="I6975" t="s">
        <v>1174</v>
      </c>
      <c r="J6975" t="s">
        <v>1784</v>
      </c>
      <c r="K6975" t="s">
        <v>265</v>
      </c>
      <c r="L6975" s="7">
        <v>12000000</v>
      </c>
      <c r="M6975" s="7">
        <v>100129872</v>
      </c>
      <c r="N6975" t="s">
        <v>3248</v>
      </c>
      <c r="O6975">
        <v>98</v>
      </c>
      <c r="P6975" s="8">
        <f>_xlfn.XLOOKUP(D6975,Consumer_Price_Index!A:A,Consumer_Price_Index!B:B)</f>
        <v>233</v>
      </c>
      <c r="Q6975" s="13">
        <f>IF(ISNUMBER(M6975), M6975*(Consumer_Price_Index!$B$45/(_xlfn.XLOOKUP('Working Data'!D6406,Consumer_Price_Index!A:A,Consumer_Price_Index!B:B))), "Missing")</f>
        <v>139887996.32462174</v>
      </c>
      <c r="R6975" t="str">
        <f t="shared" si="108"/>
        <v>Yes</v>
      </c>
    </row>
    <row r="6976" spans="1:18" x14ac:dyDescent="0.25">
      <c r="A6976" t="s">
        <v>19177</v>
      </c>
      <c r="B6976" t="s">
        <v>41</v>
      </c>
      <c r="C6976" t="s">
        <v>24</v>
      </c>
      <c r="D6976" s="11">
        <v>1987</v>
      </c>
      <c r="E6976" t="s">
        <v>19151</v>
      </c>
      <c r="F6976">
        <v>7.6</v>
      </c>
      <c r="G6976">
        <v>128000</v>
      </c>
      <c r="H6976" t="s">
        <v>11152</v>
      </c>
      <c r="I6976" t="s">
        <v>11152</v>
      </c>
      <c r="J6976" t="s">
        <v>3571</v>
      </c>
      <c r="K6976" t="s">
        <v>7</v>
      </c>
      <c r="L6976" s="7">
        <v>30000000</v>
      </c>
      <c r="M6976" s="7">
        <v>49530280</v>
      </c>
      <c r="N6976" t="s">
        <v>108</v>
      </c>
      <c r="O6976">
        <v>93</v>
      </c>
      <c r="P6976" s="8">
        <f>_xlfn.XLOOKUP(D6976,Consumer_Price_Index!A:A,Consumer_Price_Index!B:B)</f>
        <v>113.6</v>
      </c>
      <c r="Q6976" s="13">
        <f>IF(ISNUMBER(M6976), M6976*(Consumer_Price_Index!$B$45/(_xlfn.XLOOKUP('Working Data'!D1073,Consumer_Price_Index!A:A,Consumer_Price_Index!B:B))), "Missing")</f>
        <v>101834523.04993252</v>
      </c>
      <c r="R6976" t="str">
        <f t="shared" si="108"/>
        <v>Yes</v>
      </c>
    </row>
    <row r="6977" spans="1:18" x14ac:dyDescent="0.25">
      <c r="A6977" t="s">
        <v>20196</v>
      </c>
      <c r="B6977" t="s">
        <v>68</v>
      </c>
      <c r="C6977" t="s">
        <v>34</v>
      </c>
      <c r="D6977" s="11">
        <v>1985</v>
      </c>
      <c r="E6977" t="s">
        <v>20195</v>
      </c>
      <c r="F6977">
        <v>7.6</v>
      </c>
      <c r="G6977">
        <v>31000</v>
      </c>
      <c r="H6977" t="s">
        <v>2277</v>
      </c>
      <c r="I6977" t="s">
        <v>2277</v>
      </c>
      <c r="J6977" t="s">
        <v>2277</v>
      </c>
      <c r="K6977" t="s">
        <v>226</v>
      </c>
      <c r="M6977" s="7">
        <v>113164</v>
      </c>
      <c r="N6977" t="s">
        <v>16155</v>
      </c>
      <c r="O6977">
        <v>100</v>
      </c>
      <c r="P6977" s="8">
        <f>_xlfn.XLOOKUP(D6977,Consumer_Price_Index!A:A,Consumer_Price_Index!B:B)</f>
        <v>107.6</v>
      </c>
      <c r="Q6977" s="13">
        <f>IF(ISNUMBER(M6977), M6977*(Consumer_Price_Index!$B$45/(_xlfn.XLOOKUP('Working Data'!D707,Consumer_Price_Index!A:A,Consumer_Price_Index!B:B))), "Missing")</f>
        <v>232665.79487179487</v>
      </c>
      <c r="R6977" t="str">
        <f t="shared" si="108"/>
        <v>No</v>
      </c>
    </row>
    <row r="6978" spans="1:18" x14ac:dyDescent="0.25">
      <c r="A6978" t="s">
        <v>16165</v>
      </c>
      <c r="B6978" t="s">
        <v>52</v>
      </c>
      <c r="C6978" t="s">
        <v>87</v>
      </c>
      <c r="D6978" s="11">
        <v>1992</v>
      </c>
      <c r="E6978" t="s">
        <v>16164</v>
      </c>
      <c r="F6978">
        <v>7.6</v>
      </c>
      <c r="G6978">
        <v>4000</v>
      </c>
      <c r="H6978" t="s">
        <v>16163</v>
      </c>
      <c r="I6978" t="s">
        <v>16163</v>
      </c>
      <c r="J6978" t="s">
        <v>16162</v>
      </c>
      <c r="K6978" t="s">
        <v>8458</v>
      </c>
      <c r="M6978" s="7">
        <v>28791</v>
      </c>
      <c r="N6978" t="s">
        <v>16161</v>
      </c>
      <c r="O6978">
        <v>106</v>
      </c>
      <c r="P6978" s="8">
        <f>_xlfn.XLOOKUP(D6978,Consumer_Price_Index!A:A,Consumer_Price_Index!B:B)</f>
        <v>140.30000000000001</v>
      </c>
      <c r="Q6978" s="13">
        <f>IF(ISNUMBER(M6978), M6978*(Consumer_Price_Index!$B$45/(_xlfn.XLOOKUP('Working Data'!D2208,Consumer_Price_Index!A:A,Consumer_Price_Index!B:B))), "Missing")</f>
        <v>40897.984615384608</v>
      </c>
      <c r="R6978" t="str">
        <f t="shared" si="108"/>
        <v>No</v>
      </c>
    </row>
    <row r="6979" spans="1:18" x14ac:dyDescent="0.25">
      <c r="A6979" t="s">
        <v>202</v>
      </c>
      <c r="B6979" t="s">
        <v>52</v>
      </c>
      <c r="C6979" t="s">
        <v>73</v>
      </c>
      <c r="D6979" s="11">
        <v>2019</v>
      </c>
      <c r="E6979" t="s">
        <v>201</v>
      </c>
      <c r="F6979">
        <v>7.6</v>
      </c>
      <c r="G6979">
        <v>900</v>
      </c>
      <c r="H6979" t="s">
        <v>200</v>
      </c>
      <c r="I6979" t="s">
        <v>199</v>
      </c>
      <c r="J6979" t="s">
        <v>198</v>
      </c>
      <c r="K6979" t="s">
        <v>197</v>
      </c>
      <c r="M6979" s="7">
        <v>288460</v>
      </c>
      <c r="N6979" t="s">
        <v>196</v>
      </c>
      <c r="O6979">
        <v>115</v>
      </c>
      <c r="P6979" s="8">
        <f>_xlfn.XLOOKUP(D6979,Consumer_Price_Index!A:A,Consumer_Price_Index!B:B)</f>
        <v>255.7</v>
      </c>
      <c r="Q6979" s="13">
        <f>IF(ISNUMBER(M6979), M6979*(Consumer_Price_Index!$B$45/(_xlfn.XLOOKUP('Working Data'!D7634,Consumer_Price_Index!A:A,Consumer_Price_Index!B:B))), "Missing")</f>
        <v>510416.73635307781</v>
      </c>
      <c r="R6979" t="str">
        <f t="shared" ref="R6979:R7042" si="109">IF(AND(ISNUMBER(L6979), L6979&gt;0, ISNUMBER(M6979), M6979&gt;0), "Yes", "No")</f>
        <v>No</v>
      </c>
    </row>
    <row r="6980" spans="1:18" x14ac:dyDescent="0.25">
      <c r="A6980" t="s">
        <v>10134</v>
      </c>
      <c r="B6980" t="s">
        <v>41</v>
      </c>
      <c r="C6980" t="s">
        <v>5</v>
      </c>
      <c r="D6980" s="11">
        <v>2004</v>
      </c>
      <c r="E6980" t="s">
        <v>9834</v>
      </c>
      <c r="F6980">
        <v>7.6</v>
      </c>
      <c r="G6980">
        <v>391000</v>
      </c>
      <c r="H6980" t="s">
        <v>1954</v>
      </c>
      <c r="I6980" t="s">
        <v>125</v>
      </c>
      <c r="J6980" t="s">
        <v>10133</v>
      </c>
      <c r="K6980" t="s">
        <v>7</v>
      </c>
      <c r="L6980" s="7">
        <v>1200000</v>
      </c>
      <c r="M6980" s="7">
        <v>103911669</v>
      </c>
      <c r="N6980" t="s">
        <v>10132</v>
      </c>
      <c r="O6980">
        <v>103</v>
      </c>
      <c r="P6980" s="8">
        <f>_xlfn.XLOOKUP(D6980,Consumer_Price_Index!A:A,Consumer_Price_Index!B:B)</f>
        <v>188.9</v>
      </c>
      <c r="Q6980" s="13">
        <f>IF(ISNUMBER(M6980), M6980*(Consumer_Price_Index!$B$45/(_xlfn.XLOOKUP('Working Data'!D4458,Consumer_Price_Index!A:A,Consumer_Price_Index!B:B))), "Missing")</f>
        <v>175997140.32406893</v>
      </c>
      <c r="R6980" t="str">
        <f t="shared" si="109"/>
        <v>Yes</v>
      </c>
    </row>
    <row r="6981" spans="1:18" x14ac:dyDescent="0.25">
      <c r="A6981" t="s">
        <v>1634</v>
      </c>
      <c r="B6981" t="s">
        <v>68</v>
      </c>
      <c r="C6981" t="s">
        <v>11</v>
      </c>
      <c r="D6981" s="11">
        <v>2018</v>
      </c>
      <c r="E6981" t="s">
        <v>1142</v>
      </c>
      <c r="F6981">
        <v>7.6</v>
      </c>
      <c r="G6981">
        <v>148000</v>
      </c>
      <c r="H6981" t="s">
        <v>1633</v>
      </c>
      <c r="I6981" t="s">
        <v>1633</v>
      </c>
      <c r="J6981" t="s">
        <v>1632</v>
      </c>
      <c r="K6981" t="s">
        <v>7</v>
      </c>
      <c r="L6981" s="7">
        <v>880000</v>
      </c>
      <c r="M6981" s="7">
        <v>75462037</v>
      </c>
      <c r="N6981" t="s">
        <v>777</v>
      </c>
      <c r="O6981">
        <v>102</v>
      </c>
      <c r="P6981" s="8">
        <f>_xlfn.XLOOKUP(D6981,Consumer_Price_Index!A:A,Consumer_Price_Index!B:B)</f>
        <v>251.1</v>
      </c>
      <c r="Q6981" s="13">
        <f>IF(ISNUMBER(M6981), M6981*(Consumer_Price_Index!$B$45/(_xlfn.XLOOKUP('Working Data'!D7332,Consumer_Price_Index!A:A,Consumer_Price_Index!B:B))), "Missing")</f>
        <v>114053981.51736112</v>
      </c>
      <c r="R6981" t="str">
        <f t="shared" si="109"/>
        <v>Yes</v>
      </c>
    </row>
    <row r="6982" spans="1:18" x14ac:dyDescent="0.25">
      <c r="A6982" t="s">
        <v>8021</v>
      </c>
      <c r="B6982" t="s">
        <v>68</v>
      </c>
      <c r="C6982" t="s">
        <v>11</v>
      </c>
      <c r="D6982" s="11">
        <v>2008</v>
      </c>
      <c r="E6982" t="s">
        <v>7602</v>
      </c>
      <c r="F6982">
        <v>7.6</v>
      </c>
      <c r="G6982">
        <v>291000</v>
      </c>
      <c r="H6982" t="s">
        <v>5422</v>
      </c>
      <c r="I6982" t="s">
        <v>8020</v>
      </c>
      <c r="J6982" t="s">
        <v>115</v>
      </c>
      <c r="K6982" t="s">
        <v>7</v>
      </c>
      <c r="L6982" s="7">
        <v>55000000</v>
      </c>
      <c r="M6982" s="7">
        <v>169748929</v>
      </c>
      <c r="N6982" t="s">
        <v>114</v>
      </c>
      <c r="O6982">
        <v>123</v>
      </c>
      <c r="P6982" s="8">
        <f>_xlfn.XLOOKUP(D6982,Consumer_Price_Index!A:A,Consumer_Price_Index!B:B)</f>
        <v>215.3</v>
      </c>
      <c r="Q6982" s="13">
        <f>IF(ISNUMBER(M6982), M6982*(Consumer_Price_Index!$B$45/(_xlfn.XLOOKUP('Working Data'!D5264,Consumer_Price_Index!A:A,Consumer_Price_Index!B:B))), "Missing")</f>
        <v>256560013.22569445</v>
      </c>
      <c r="R6982" t="str">
        <f t="shared" si="109"/>
        <v>Yes</v>
      </c>
    </row>
    <row r="6983" spans="1:18" x14ac:dyDescent="0.25">
      <c r="A6983" t="s">
        <v>7510</v>
      </c>
      <c r="B6983" t="s">
        <v>68</v>
      </c>
      <c r="C6983" t="s">
        <v>34</v>
      </c>
      <c r="D6983" s="11">
        <v>2009</v>
      </c>
      <c r="E6983" t="s">
        <v>7266</v>
      </c>
      <c r="F6983">
        <v>7.6</v>
      </c>
      <c r="G6983">
        <v>596000</v>
      </c>
      <c r="H6983" t="s">
        <v>940</v>
      </c>
      <c r="I6983" t="s">
        <v>7509</v>
      </c>
      <c r="J6983" t="s">
        <v>104</v>
      </c>
      <c r="K6983" t="s">
        <v>7</v>
      </c>
      <c r="L6983" s="7">
        <v>90000000</v>
      </c>
      <c r="M6983" s="7">
        <v>524028679</v>
      </c>
      <c r="N6983" t="s">
        <v>138</v>
      </c>
      <c r="O6983">
        <v>128</v>
      </c>
      <c r="P6983" s="8">
        <f>_xlfn.XLOOKUP(D6983,Consumer_Price_Index!A:A,Consumer_Price_Index!B:B)</f>
        <v>214.5</v>
      </c>
      <c r="Q6983" s="13">
        <f>IF(ISNUMBER(M6983), M6983*(Consumer_Price_Index!$B$45/(_xlfn.XLOOKUP('Working Data'!D5460,Consumer_Price_Index!A:A,Consumer_Price_Index!B:B))), "Missing")</f>
        <v>635888245.68418956</v>
      </c>
      <c r="R6983" t="str">
        <f t="shared" si="109"/>
        <v>Yes</v>
      </c>
    </row>
    <row r="6984" spans="1:18" x14ac:dyDescent="0.25">
      <c r="A6984" t="s">
        <v>4053</v>
      </c>
      <c r="B6984" t="s">
        <v>41</v>
      </c>
      <c r="C6984" t="s">
        <v>34</v>
      </c>
      <c r="D6984" s="11">
        <v>2015</v>
      </c>
      <c r="E6984" t="s">
        <v>4040</v>
      </c>
      <c r="F6984">
        <v>7.6</v>
      </c>
      <c r="G6984">
        <v>386000</v>
      </c>
      <c r="H6984" t="s">
        <v>2730</v>
      </c>
      <c r="I6984" t="s">
        <v>1844</v>
      </c>
      <c r="J6984" t="s">
        <v>1727</v>
      </c>
      <c r="K6984" t="s">
        <v>7</v>
      </c>
      <c r="L6984" s="7">
        <v>30000000</v>
      </c>
      <c r="M6984" s="7">
        <v>84872444</v>
      </c>
      <c r="N6984" t="s">
        <v>842</v>
      </c>
      <c r="O6984">
        <v>121</v>
      </c>
      <c r="P6984" s="8">
        <f>_xlfn.XLOOKUP(D6984,Consumer_Price_Index!A:A,Consumer_Price_Index!B:B)</f>
        <v>237</v>
      </c>
      <c r="Q6984" s="13">
        <f>IF(ISNUMBER(M6984), M6984*(Consumer_Price_Index!$B$45/(_xlfn.XLOOKUP('Working Data'!D6652,Consumer_Price_Index!A:A,Consumer_Price_Index!B:B))), "Missing")</f>
        <v>184323832.40769777</v>
      </c>
      <c r="R6984" t="str">
        <f t="shared" si="109"/>
        <v>Yes</v>
      </c>
    </row>
    <row r="6985" spans="1:18" x14ac:dyDescent="0.25">
      <c r="A6985" t="s">
        <v>7104</v>
      </c>
      <c r="B6985" t="s">
        <v>41</v>
      </c>
      <c r="C6985" t="s">
        <v>100</v>
      </c>
      <c r="D6985" s="11">
        <v>2009</v>
      </c>
      <c r="E6985" t="s">
        <v>7103</v>
      </c>
      <c r="F6985">
        <v>7.6</v>
      </c>
      <c r="G6985">
        <v>32000</v>
      </c>
      <c r="H6985" t="s">
        <v>3775</v>
      </c>
      <c r="I6985" t="s">
        <v>3775</v>
      </c>
      <c r="J6985" t="s">
        <v>7102</v>
      </c>
      <c r="K6985" t="s">
        <v>190</v>
      </c>
      <c r="M6985" s="7">
        <v>5102705</v>
      </c>
      <c r="N6985" t="s">
        <v>2258</v>
      </c>
      <c r="O6985">
        <v>96</v>
      </c>
      <c r="P6985" s="8">
        <f>_xlfn.XLOOKUP(D6985,Consumer_Price_Index!A:A,Consumer_Price_Index!B:B)</f>
        <v>214.5</v>
      </c>
      <c r="Q6985" s="13">
        <f>IF(ISNUMBER(M6985), M6985*(Consumer_Price_Index!$B$45/(_xlfn.XLOOKUP('Working Data'!D5617,Consumer_Price_Index!A:A,Consumer_Price_Index!B:B))), "Missing")</f>
        <v>10202061.768372703</v>
      </c>
      <c r="R6985" t="str">
        <f t="shared" si="109"/>
        <v>No</v>
      </c>
    </row>
    <row r="6986" spans="1:18" x14ac:dyDescent="0.25">
      <c r="A6986" t="s">
        <v>14492</v>
      </c>
      <c r="B6986" t="s">
        <v>41</v>
      </c>
      <c r="C6986" t="s">
        <v>87</v>
      </c>
      <c r="D6986" s="11">
        <v>1996</v>
      </c>
      <c r="E6986" t="s">
        <v>14252</v>
      </c>
      <c r="F6986">
        <v>7.6</v>
      </c>
      <c r="G6986">
        <v>202000</v>
      </c>
      <c r="H6986" t="s">
        <v>3587</v>
      </c>
      <c r="I6986" t="s">
        <v>14491</v>
      </c>
      <c r="J6986" t="s">
        <v>1004</v>
      </c>
      <c r="K6986" t="s">
        <v>7</v>
      </c>
      <c r="L6986" s="7">
        <v>44000000</v>
      </c>
      <c r="M6986" s="7">
        <v>165615285</v>
      </c>
      <c r="N6986" t="s">
        <v>14490</v>
      </c>
      <c r="O6986">
        <v>147</v>
      </c>
      <c r="P6986" s="8">
        <f>_xlfn.XLOOKUP(D6986,Consumer_Price_Index!A:A,Consumer_Price_Index!B:B)</f>
        <v>156.9</v>
      </c>
      <c r="Q6986" s="13">
        <f>IF(ISNUMBER(M6986), M6986*(Consumer_Price_Index!$B$45/(_xlfn.XLOOKUP('Working Data'!D2849,Consumer_Price_Index!A:A,Consumer_Price_Index!B:B))), "Missing")</f>
        <v>340505919.96963561</v>
      </c>
      <c r="R6986" t="str">
        <f t="shared" si="109"/>
        <v>Yes</v>
      </c>
    </row>
    <row r="6987" spans="1:18" x14ac:dyDescent="0.25">
      <c r="A6987" t="s">
        <v>11886</v>
      </c>
      <c r="B6987" t="s">
        <v>52</v>
      </c>
      <c r="C6987" t="s">
        <v>24</v>
      </c>
      <c r="D6987" s="11">
        <v>2000</v>
      </c>
      <c r="E6987" t="s">
        <v>11885</v>
      </c>
      <c r="F6987">
        <v>7.6</v>
      </c>
      <c r="G6987">
        <v>18000</v>
      </c>
      <c r="H6987" t="s">
        <v>11884</v>
      </c>
      <c r="I6987" t="s">
        <v>11884</v>
      </c>
      <c r="J6987" t="s">
        <v>11883</v>
      </c>
      <c r="K6987" t="s">
        <v>1130</v>
      </c>
      <c r="M6987" s="7">
        <v>80334</v>
      </c>
      <c r="N6987" t="s">
        <v>10257</v>
      </c>
      <c r="O6987">
        <v>98</v>
      </c>
      <c r="P6987" s="8">
        <f>_xlfn.XLOOKUP(D6987,Consumer_Price_Index!A:A,Consumer_Price_Index!B:B)</f>
        <v>172.2</v>
      </c>
      <c r="Q6987" s="13">
        <f>IF(ISNUMBER(M6987), M6987*(Consumer_Price_Index!$B$45/(_xlfn.XLOOKUP('Working Data'!D3816,Consumer_Price_Index!A:A,Consumer_Price_Index!B:B))), "Missing")</f>
        <v>106610.4956445993</v>
      </c>
      <c r="R6987" t="str">
        <f t="shared" si="109"/>
        <v>No</v>
      </c>
    </row>
    <row r="6988" spans="1:18" x14ac:dyDescent="0.25">
      <c r="A6988" t="s">
        <v>21484</v>
      </c>
      <c r="B6988" t="s">
        <v>41</v>
      </c>
      <c r="C6988" t="s">
        <v>11</v>
      </c>
      <c r="D6988" s="11">
        <v>1982</v>
      </c>
      <c r="E6988" t="s">
        <v>20889</v>
      </c>
      <c r="F6988">
        <v>7.6</v>
      </c>
      <c r="G6988">
        <v>44000</v>
      </c>
      <c r="H6988" t="s">
        <v>13865</v>
      </c>
      <c r="I6988" t="s">
        <v>21483</v>
      </c>
      <c r="J6988" t="s">
        <v>2463</v>
      </c>
      <c r="K6988" t="s">
        <v>265</v>
      </c>
      <c r="L6988" s="7">
        <v>12000000</v>
      </c>
      <c r="M6988" s="7">
        <v>30036000</v>
      </c>
      <c r="N6988" t="s">
        <v>15473</v>
      </c>
      <c r="O6988">
        <v>150</v>
      </c>
      <c r="P6988" s="8">
        <f>_xlfn.XLOOKUP(D6988,Consumer_Price_Index!A:A,Consumer_Price_Index!B:B)</f>
        <v>96.5</v>
      </c>
      <c r="Q6988" s="13">
        <f>IF(ISNUMBER(M6988), M6988*(Consumer_Price_Index!$B$45/(_xlfn.XLOOKUP('Working Data'!D221,Consumer_Price_Index!A:A,Consumer_Price_Index!B:B))), "Missing")</f>
        <v>111067587.37864077</v>
      </c>
      <c r="R6988" t="str">
        <f t="shared" si="109"/>
        <v>Yes</v>
      </c>
    </row>
    <row r="6989" spans="1:18" x14ac:dyDescent="0.25">
      <c r="A6989" t="s">
        <v>14438</v>
      </c>
      <c r="B6989" t="s">
        <v>68</v>
      </c>
      <c r="C6989" t="s">
        <v>34</v>
      </c>
      <c r="D6989" s="11">
        <v>1996</v>
      </c>
      <c r="E6989" t="s">
        <v>14333</v>
      </c>
      <c r="F6989">
        <v>7.6</v>
      </c>
      <c r="G6989">
        <v>120000</v>
      </c>
      <c r="H6989" t="s">
        <v>9842</v>
      </c>
      <c r="I6989" t="s">
        <v>11135</v>
      </c>
      <c r="J6989" t="s">
        <v>4661</v>
      </c>
      <c r="K6989" t="s">
        <v>7</v>
      </c>
      <c r="L6989" s="7">
        <v>45000000</v>
      </c>
      <c r="M6989" s="7">
        <v>146027888</v>
      </c>
      <c r="N6989" t="s">
        <v>14437</v>
      </c>
      <c r="O6989">
        <v>111</v>
      </c>
      <c r="P6989" s="8">
        <f>_xlfn.XLOOKUP(D6989,Consumer_Price_Index!A:A,Consumer_Price_Index!B:B)</f>
        <v>156.9</v>
      </c>
      <c r="Q6989" s="13">
        <f>IF(ISNUMBER(M6989), M6989*(Consumer_Price_Index!$B$45/(_xlfn.XLOOKUP('Working Data'!D2881,Consumer_Price_Index!A:A,Consumer_Price_Index!B:B))), "Missing")</f>
        <v>204010534.03759742</v>
      </c>
      <c r="R6989" t="str">
        <f t="shared" si="109"/>
        <v>Yes</v>
      </c>
    </row>
    <row r="6990" spans="1:18" x14ac:dyDescent="0.25">
      <c r="A6990" t="s">
        <v>8580</v>
      </c>
      <c r="B6990" t="s">
        <v>68</v>
      </c>
      <c r="C6990" t="s">
        <v>100</v>
      </c>
      <c r="D6990" s="11">
        <v>2007</v>
      </c>
      <c r="E6990" t="s">
        <v>8297</v>
      </c>
      <c r="F6990">
        <v>7.6</v>
      </c>
      <c r="G6990">
        <v>260000</v>
      </c>
      <c r="H6990" t="s">
        <v>2658</v>
      </c>
      <c r="I6990" t="s">
        <v>2657</v>
      </c>
      <c r="J6990" t="s">
        <v>8579</v>
      </c>
      <c r="K6990" t="s">
        <v>265</v>
      </c>
      <c r="L6990" s="7">
        <v>70000000</v>
      </c>
      <c r="M6990" s="7">
        <v>137515140</v>
      </c>
      <c r="N6990" t="s">
        <v>108</v>
      </c>
      <c r="O6990">
        <v>127</v>
      </c>
      <c r="P6990" s="8">
        <f>_xlfn.XLOOKUP(D6990,Consumer_Price_Index!A:A,Consumer_Price_Index!B:B)</f>
        <v>207.3</v>
      </c>
      <c r="Q6990" s="13">
        <f>IF(ISNUMBER(M6990), M6990*(Consumer_Price_Index!$B$45/(_xlfn.XLOOKUP('Working Data'!D5047,Consumer_Price_Index!A:A,Consumer_Price_Index!B:B))), "Missing")</f>
        <v>243326731.46341464</v>
      </c>
      <c r="R6990" t="str">
        <f t="shared" si="109"/>
        <v>Yes</v>
      </c>
    </row>
    <row r="6991" spans="1:18" x14ac:dyDescent="0.25">
      <c r="A6991" t="s">
        <v>8575</v>
      </c>
      <c r="B6991" t="s">
        <v>41</v>
      </c>
      <c r="C6991" t="s">
        <v>24</v>
      </c>
      <c r="D6991" s="11">
        <v>2007</v>
      </c>
      <c r="E6991" t="s">
        <v>8162</v>
      </c>
      <c r="F6991">
        <v>7.6</v>
      </c>
      <c r="G6991">
        <v>535000</v>
      </c>
      <c r="H6991" t="s">
        <v>3131</v>
      </c>
      <c r="I6991" t="s">
        <v>3017</v>
      </c>
      <c r="J6991" t="s">
        <v>6989</v>
      </c>
      <c r="K6991" t="s">
        <v>7</v>
      </c>
      <c r="L6991" s="7">
        <v>20000000</v>
      </c>
      <c r="M6991" s="7">
        <v>170812526</v>
      </c>
      <c r="N6991" t="s">
        <v>114</v>
      </c>
      <c r="O6991">
        <v>113</v>
      </c>
      <c r="P6991" s="8">
        <f>_xlfn.XLOOKUP(D6991,Consumer_Price_Index!A:A,Consumer_Price_Index!B:B)</f>
        <v>207.3</v>
      </c>
      <c r="Q6991" s="13">
        <f>IF(ISNUMBER(M6991), M6991*(Consumer_Price_Index!$B$45/(_xlfn.XLOOKUP('Working Data'!D5051,Consumer_Price_Index!A:A,Consumer_Price_Index!B:B))), "Missing")</f>
        <v>226683696.30749127</v>
      </c>
      <c r="R6991" t="str">
        <f t="shared" si="109"/>
        <v>Yes</v>
      </c>
    </row>
    <row r="6992" spans="1:18" x14ac:dyDescent="0.25">
      <c r="A6992" t="s">
        <v>11066</v>
      </c>
      <c r="B6992" t="s">
        <v>41</v>
      </c>
      <c r="C6992" t="s">
        <v>87</v>
      </c>
      <c r="D6992" s="11">
        <v>2002</v>
      </c>
      <c r="E6992" t="s">
        <v>11065</v>
      </c>
      <c r="F6992">
        <v>7.6</v>
      </c>
      <c r="G6992">
        <v>65000</v>
      </c>
      <c r="H6992" t="s">
        <v>3373</v>
      </c>
      <c r="I6992" t="s">
        <v>11064</v>
      </c>
      <c r="J6992" t="s">
        <v>1061</v>
      </c>
      <c r="K6992" t="s">
        <v>220</v>
      </c>
      <c r="L6992" s="7">
        <v>4000000</v>
      </c>
      <c r="M6992" s="7">
        <v>2046061</v>
      </c>
      <c r="N6992" t="s">
        <v>270</v>
      </c>
      <c r="O6992">
        <v>129</v>
      </c>
      <c r="P6992" s="8">
        <f>_xlfn.XLOOKUP(D6992,Consumer_Price_Index!A:A,Consumer_Price_Index!B:B)</f>
        <v>179.9</v>
      </c>
      <c r="Q6992" s="13">
        <f>IF(ISNUMBER(M6992), M6992*(Consumer_Price_Index!$B$45/(_xlfn.XLOOKUP('Working Data'!D4130,Consumer_Price_Index!A:A,Consumer_Price_Index!B:B))), "Missing")</f>
        <v>4769967.763580719</v>
      </c>
      <c r="R6992" t="str">
        <f t="shared" si="109"/>
        <v>Yes</v>
      </c>
    </row>
    <row r="6993" spans="1:18" x14ac:dyDescent="0.25">
      <c r="A6993" t="s">
        <v>7921</v>
      </c>
      <c r="B6993" t="s">
        <v>41</v>
      </c>
      <c r="C6993" t="s">
        <v>11</v>
      </c>
      <c r="D6993" s="11">
        <v>2008</v>
      </c>
      <c r="E6993" t="s">
        <v>7920</v>
      </c>
      <c r="F6993">
        <v>7.6</v>
      </c>
      <c r="G6993">
        <v>86000</v>
      </c>
      <c r="H6993" t="s">
        <v>3735</v>
      </c>
      <c r="I6993" t="s">
        <v>3735</v>
      </c>
      <c r="J6993" t="s">
        <v>4362</v>
      </c>
      <c r="K6993" t="s">
        <v>7</v>
      </c>
      <c r="L6993" s="7">
        <v>20000000</v>
      </c>
      <c r="M6993" s="7">
        <v>4658401</v>
      </c>
      <c r="N6993" t="s">
        <v>1575</v>
      </c>
      <c r="O6993">
        <v>124</v>
      </c>
      <c r="P6993" s="8">
        <f>_xlfn.XLOOKUP(D6993,Consumer_Price_Index!A:A,Consumer_Price_Index!B:B)</f>
        <v>215.3</v>
      </c>
      <c r="Q6993" s="13">
        <f>IF(ISNUMBER(M6993), M6993*(Consumer_Price_Index!$B$45/(_xlfn.XLOOKUP('Working Data'!D5319,Consumer_Price_Index!A:A,Consumer_Price_Index!B:B))), "Missing")</f>
        <v>6592730.0729215052</v>
      </c>
      <c r="R6993" t="str">
        <f t="shared" si="109"/>
        <v>Yes</v>
      </c>
    </row>
    <row r="6994" spans="1:18" x14ac:dyDescent="0.25">
      <c r="A6994" t="s">
        <v>9375</v>
      </c>
      <c r="B6994" t="s">
        <v>41</v>
      </c>
      <c r="C6994" t="s">
        <v>24</v>
      </c>
      <c r="D6994" s="11">
        <v>2005</v>
      </c>
      <c r="E6994" t="s">
        <v>8696</v>
      </c>
      <c r="F6994">
        <v>7.6</v>
      </c>
      <c r="G6994">
        <v>215000</v>
      </c>
      <c r="H6994" t="s">
        <v>1317</v>
      </c>
      <c r="I6994" t="s">
        <v>1317</v>
      </c>
      <c r="J6994" t="s">
        <v>2751</v>
      </c>
      <c r="K6994" t="s">
        <v>7</v>
      </c>
      <c r="L6994" s="7">
        <v>6500000</v>
      </c>
      <c r="M6994" s="7">
        <v>39323027</v>
      </c>
      <c r="N6994" t="s">
        <v>9374</v>
      </c>
      <c r="O6994">
        <v>92</v>
      </c>
      <c r="P6994" s="8">
        <f>_xlfn.XLOOKUP(D6994,Consumer_Price_Index!A:A,Consumer_Price_Index!B:B)</f>
        <v>195.3</v>
      </c>
      <c r="Q6994" s="13">
        <f>IF(ISNUMBER(M6994), M6994*(Consumer_Price_Index!$B$45/(_xlfn.XLOOKUP('Working Data'!D4756,Consumer_Price_Index!A:A,Consumer_Price_Index!B:B))), "Missing")</f>
        <v>61350365.217101887</v>
      </c>
      <c r="R6994" t="str">
        <f t="shared" si="109"/>
        <v>Yes</v>
      </c>
    </row>
    <row r="6995" spans="1:18" x14ac:dyDescent="0.25">
      <c r="A6995" t="s">
        <v>674</v>
      </c>
      <c r="B6995" t="s">
        <v>101</v>
      </c>
      <c r="C6995" t="s">
        <v>24</v>
      </c>
      <c r="D6995" s="11">
        <v>2019</v>
      </c>
      <c r="E6995" t="s">
        <v>320</v>
      </c>
      <c r="F6995">
        <v>7.6</v>
      </c>
      <c r="G6995">
        <v>27000</v>
      </c>
      <c r="H6995" t="s">
        <v>673</v>
      </c>
      <c r="I6995" t="s">
        <v>672</v>
      </c>
      <c r="J6995" t="s">
        <v>671</v>
      </c>
      <c r="K6995" t="s">
        <v>7</v>
      </c>
      <c r="L6995" s="7">
        <v>18000000</v>
      </c>
      <c r="M6995" s="7">
        <v>33766787</v>
      </c>
      <c r="N6995" t="s">
        <v>527</v>
      </c>
      <c r="O6995">
        <v>109</v>
      </c>
      <c r="P6995" s="8">
        <f>_xlfn.XLOOKUP(D6995,Consumer_Price_Index!A:A,Consumer_Price_Index!B:B)</f>
        <v>255.7</v>
      </c>
      <c r="Q6995" s="13">
        <f>IF(ISNUMBER(M6995), M6995*(Consumer_Price_Index!$B$45/(_xlfn.XLOOKUP('Working Data'!D7543,Consumer_Price_Index!A:A,Consumer_Price_Index!B:B))), "Missing")</f>
        <v>67511417.315616801</v>
      </c>
      <c r="R6995" t="str">
        <f t="shared" si="109"/>
        <v>Yes</v>
      </c>
    </row>
    <row r="6996" spans="1:18" x14ac:dyDescent="0.25">
      <c r="A6996" t="s">
        <v>10185</v>
      </c>
      <c r="B6996" t="s">
        <v>41</v>
      </c>
      <c r="C6996" t="s">
        <v>24</v>
      </c>
      <c r="D6996" s="11">
        <v>2003</v>
      </c>
      <c r="E6996" t="s">
        <v>9876</v>
      </c>
      <c r="F6996">
        <v>7.6</v>
      </c>
      <c r="G6996">
        <v>29000</v>
      </c>
      <c r="H6996" t="s">
        <v>10184</v>
      </c>
      <c r="I6996" t="s">
        <v>10184</v>
      </c>
      <c r="J6996" t="s">
        <v>10183</v>
      </c>
      <c r="K6996" t="s">
        <v>95</v>
      </c>
      <c r="M6996" s="7">
        <v>34883010</v>
      </c>
      <c r="N6996" t="s">
        <v>10182</v>
      </c>
      <c r="O6996">
        <v>99</v>
      </c>
      <c r="P6996" s="8">
        <f>_xlfn.XLOOKUP(D6996,Consumer_Price_Index!A:A,Consumer_Price_Index!B:B)</f>
        <v>184</v>
      </c>
      <c r="Q6996" s="13">
        <f>IF(ISNUMBER(M6996), M6996*(Consumer_Price_Index!$B$45/(_xlfn.XLOOKUP('Working Data'!D4438,Consumer_Price_Index!A:A,Consumer_Price_Index!B:B))), "Missing")</f>
        <v>54423211.198156677</v>
      </c>
      <c r="R6996" t="str">
        <f t="shared" si="109"/>
        <v>No</v>
      </c>
    </row>
    <row r="6997" spans="1:18" x14ac:dyDescent="0.25">
      <c r="A6997" t="s">
        <v>17056</v>
      </c>
      <c r="B6997" t="s">
        <v>382</v>
      </c>
      <c r="C6997" t="s">
        <v>11</v>
      </c>
      <c r="D6997" s="11">
        <v>1991</v>
      </c>
      <c r="E6997" t="s">
        <v>17055</v>
      </c>
      <c r="F6997">
        <v>7.6</v>
      </c>
      <c r="G6997">
        <v>7500</v>
      </c>
      <c r="H6997" t="s">
        <v>17054</v>
      </c>
      <c r="I6997" t="s">
        <v>17053</v>
      </c>
      <c r="J6997" t="s">
        <v>17052</v>
      </c>
      <c r="K6997" t="s">
        <v>562</v>
      </c>
      <c r="M6997" s="7">
        <v>403056</v>
      </c>
      <c r="N6997" t="s">
        <v>17051</v>
      </c>
      <c r="O6997">
        <v>238</v>
      </c>
      <c r="P6997" s="8">
        <f>_xlfn.XLOOKUP(D6997,Consumer_Price_Index!A:A,Consumer_Price_Index!B:B)</f>
        <v>136.19999999999999</v>
      </c>
      <c r="Q6997" s="13">
        <f>IF(ISNUMBER(M6997), M6997*(Consumer_Price_Index!$B$45/(_xlfn.XLOOKUP('Working Data'!D1870,Consumer_Price_Index!A:A,Consumer_Price_Index!B:B))), "Missing")</f>
        <v>901697.23348017619</v>
      </c>
      <c r="R6997" t="str">
        <f t="shared" si="109"/>
        <v>No</v>
      </c>
    </row>
    <row r="6998" spans="1:18" x14ac:dyDescent="0.25">
      <c r="A6998" t="s">
        <v>18639</v>
      </c>
      <c r="B6998" t="s">
        <v>101</v>
      </c>
      <c r="C6998" t="s">
        <v>100</v>
      </c>
      <c r="D6998" s="11">
        <v>1988</v>
      </c>
      <c r="E6998" t="s">
        <v>18623</v>
      </c>
      <c r="F6998">
        <v>7.6</v>
      </c>
      <c r="G6998">
        <v>49000</v>
      </c>
      <c r="H6998" t="s">
        <v>922</v>
      </c>
      <c r="I6998" t="s">
        <v>922</v>
      </c>
      <c r="J6998" t="s">
        <v>18638</v>
      </c>
      <c r="K6998" t="s">
        <v>562</v>
      </c>
      <c r="M6998" s="7">
        <v>3975244</v>
      </c>
      <c r="N6998" t="s">
        <v>5116</v>
      </c>
      <c r="O6998">
        <v>168</v>
      </c>
      <c r="P6998" s="8">
        <f>_xlfn.XLOOKUP(D6998,Consumer_Price_Index!A:A,Consumer_Price_Index!B:B)</f>
        <v>118.3</v>
      </c>
      <c r="Q6998" s="13">
        <f>IF(ISNUMBER(M6998), M6998*(Consumer_Price_Index!$B$45/(_xlfn.XLOOKUP('Working Data'!D1281,Consumer_Price_Index!A:A,Consumer_Price_Index!B:B))), "Missing")</f>
        <v>6008218.486111111</v>
      </c>
      <c r="R6998" t="str">
        <f t="shared" si="109"/>
        <v>No</v>
      </c>
    </row>
    <row r="6999" spans="1:18" x14ac:dyDescent="0.25">
      <c r="A6999" t="s">
        <v>7507</v>
      </c>
      <c r="B6999" t="s">
        <v>68</v>
      </c>
      <c r="C6999" t="s">
        <v>409</v>
      </c>
      <c r="D6999" s="11">
        <v>2009</v>
      </c>
      <c r="E6999" t="s">
        <v>7113</v>
      </c>
      <c r="F6999">
        <v>7.6</v>
      </c>
      <c r="G6999">
        <v>303000</v>
      </c>
      <c r="H6999" t="s">
        <v>3274</v>
      </c>
      <c r="I6999" t="s">
        <v>3274</v>
      </c>
      <c r="J6999" t="s">
        <v>7506</v>
      </c>
      <c r="K6999" t="s">
        <v>7</v>
      </c>
      <c r="L6999" s="7">
        <v>29000000</v>
      </c>
      <c r="M6999" s="7">
        <v>309208309</v>
      </c>
      <c r="N6999" t="s">
        <v>1701</v>
      </c>
      <c r="O6999">
        <v>129</v>
      </c>
      <c r="P6999" s="8">
        <f>_xlfn.XLOOKUP(D6999,Consumer_Price_Index!A:A,Consumer_Price_Index!B:B)</f>
        <v>214.5</v>
      </c>
      <c r="Q6999" s="13">
        <f>IF(ISNUMBER(M6999), M6999*(Consumer_Price_Index!$B$45/(_xlfn.XLOOKUP('Working Data'!D5462,Consumer_Price_Index!A:A,Consumer_Price_Index!B:B))), "Missing")</f>
        <v>671530803.65146112</v>
      </c>
      <c r="R6999" t="str">
        <f t="shared" si="109"/>
        <v>Yes</v>
      </c>
    </row>
    <row r="7000" spans="1:18" x14ac:dyDescent="0.25">
      <c r="A7000" t="s">
        <v>14895</v>
      </c>
      <c r="B7000" t="s">
        <v>68</v>
      </c>
      <c r="C7000" t="s">
        <v>11</v>
      </c>
      <c r="D7000" s="11">
        <v>1995</v>
      </c>
      <c r="E7000" t="s">
        <v>14602</v>
      </c>
      <c r="F7000">
        <v>7.6</v>
      </c>
      <c r="G7000">
        <v>76000</v>
      </c>
      <c r="H7000" t="s">
        <v>1244</v>
      </c>
      <c r="I7000" t="s">
        <v>4951</v>
      </c>
      <c r="J7000" t="s">
        <v>1244</v>
      </c>
      <c r="K7000" t="s">
        <v>7</v>
      </c>
      <c r="L7000" s="7">
        <v>24000000</v>
      </c>
      <c r="M7000" s="7">
        <v>182016617</v>
      </c>
      <c r="N7000" t="s">
        <v>138</v>
      </c>
      <c r="O7000">
        <v>135</v>
      </c>
      <c r="P7000" s="8">
        <f>_xlfn.XLOOKUP(D7000,Consumer_Price_Index!A:A,Consumer_Price_Index!B:B)</f>
        <v>152.4</v>
      </c>
      <c r="Q7000" s="13">
        <f>IF(ISNUMBER(M7000), M7000*(Consumer_Price_Index!$B$45/(_xlfn.XLOOKUP('Working Data'!D2700,Consumer_Price_Index!A:A,Consumer_Price_Index!B:B))), "Missing")</f>
        <v>308284953.86270148</v>
      </c>
      <c r="R7000" t="str">
        <f t="shared" si="109"/>
        <v>Yes</v>
      </c>
    </row>
    <row r="7001" spans="1:18" x14ac:dyDescent="0.25">
      <c r="A7001" t="s">
        <v>10112</v>
      </c>
      <c r="B7001" t="s">
        <v>41</v>
      </c>
      <c r="C7001" t="s">
        <v>11</v>
      </c>
      <c r="D7001" s="11">
        <v>2004</v>
      </c>
      <c r="E7001" t="s">
        <v>9756</v>
      </c>
      <c r="F7001">
        <v>7.6</v>
      </c>
      <c r="G7001">
        <v>460000</v>
      </c>
      <c r="H7001" t="s">
        <v>7333</v>
      </c>
      <c r="I7001" t="s">
        <v>10111</v>
      </c>
      <c r="J7001" t="s">
        <v>4827</v>
      </c>
      <c r="K7001" t="s">
        <v>7</v>
      </c>
      <c r="L7001" s="7">
        <v>13000000</v>
      </c>
      <c r="M7001" s="7">
        <v>96822421</v>
      </c>
      <c r="N7001" t="s">
        <v>3986</v>
      </c>
      <c r="O7001">
        <v>113</v>
      </c>
      <c r="P7001" s="8">
        <f>_xlfn.XLOOKUP(D7001,Consumer_Price_Index!A:A,Consumer_Price_Index!B:B)</f>
        <v>188.9</v>
      </c>
      <c r="Q7001" s="13">
        <f>IF(ISNUMBER(M7001), M7001*(Consumer_Price_Index!$B$45/(_xlfn.XLOOKUP('Working Data'!D4470,Consumer_Price_Index!A:A,Consumer_Price_Index!B:B))), "Missing")</f>
        <v>193581310.22769028</v>
      </c>
      <c r="R7001" t="str">
        <f t="shared" si="109"/>
        <v>Yes</v>
      </c>
    </row>
    <row r="7002" spans="1:18" x14ac:dyDescent="0.25">
      <c r="A7002" t="s">
        <v>17016</v>
      </c>
      <c r="B7002" t="s">
        <v>41</v>
      </c>
      <c r="C7002" t="s">
        <v>24</v>
      </c>
      <c r="D7002" s="11">
        <v>1991</v>
      </c>
      <c r="E7002" t="s">
        <v>16989</v>
      </c>
      <c r="F7002">
        <v>7.6</v>
      </c>
      <c r="G7002">
        <v>34000</v>
      </c>
      <c r="H7002" t="s">
        <v>10701</v>
      </c>
      <c r="I7002" t="s">
        <v>14053</v>
      </c>
      <c r="J7002" t="s">
        <v>17015</v>
      </c>
      <c r="K7002" t="s">
        <v>612</v>
      </c>
      <c r="L7002" s="7">
        <v>12000000</v>
      </c>
      <c r="M7002" s="7">
        <v>14919570</v>
      </c>
      <c r="N7002" t="s">
        <v>10745</v>
      </c>
      <c r="O7002">
        <v>118</v>
      </c>
      <c r="P7002" s="8">
        <f>_xlfn.XLOOKUP(D7002,Consumer_Price_Index!A:A,Consumer_Price_Index!B:B)</f>
        <v>136.19999999999999</v>
      </c>
      <c r="Q7002" s="13">
        <f>IF(ISNUMBER(M7002), M7002*(Consumer_Price_Index!$B$45/(_xlfn.XLOOKUP('Working Data'!D1886,Consumer_Price_Index!A:A,Consumer_Price_Index!B:B))), "Missing")</f>
        <v>23276973.778801844</v>
      </c>
      <c r="R7002" t="str">
        <f t="shared" si="109"/>
        <v>Yes</v>
      </c>
    </row>
    <row r="7003" spans="1:18" x14ac:dyDescent="0.25">
      <c r="A7003" t="s">
        <v>18109</v>
      </c>
      <c r="B7003" t="s">
        <v>18108</v>
      </c>
      <c r="C7003" t="s">
        <v>87</v>
      </c>
      <c r="D7003" s="11">
        <v>1989</v>
      </c>
      <c r="E7003" t="s">
        <v>17138</v>
      </c>
      <c r="F7003">
        <v>7.6</v>
      </c>
      <c r="G7003">
        <v>36000</v>
      </c>
      <c r="H7003" t="s">
        <v>12354</v>
      </c>
      <c r="I7003" t="s">
        <v>12354</v>
      </c>
      <c r="J7003" t="s">
        <v>18107</v>
      </c>
      <c r="K7003" t="s">
        <v>6178</v>
      </c>
      <c r="M7003" s="7">
        <v>7724701</v>
      </c>
      <c r="N7003" t="s">
        <v>16765</v>
      </c>
      <c r="O7003">
        <v>124</v>
      </c>
      <c r="P7003" s="8">
        <f>_xlfn.XLOOKUP(D7003,Consumer_Price_Index!A:A,Consumer_Price_Index!B:B)</f>
        <v>124</v>
      </c>
      <c r="Q7003" s="13">
        <f>IF(ISNUMBER(M7003), M7003*(Consumer_Price_Index!$B$45/(_xlfn.XLOOKUP('Working Data'!D1478,Consumer_Price_Index!A:A,Consumer_Price_Index!B:B))), "Missing")</f>
        <v>21475514.550182484</v>
      </c>
      <c r="R7003" t="str">
        <f t="shared" si="109"/>
        <v>No</v>
      </c>
    </row>
    <row r="7004" spans="1:18" x14ac:dyDescent="0.25">
      <c r="A7004" t="s">
        <v>8135</v>
      </c>
      <c r="B7004" t="s">
        <v>41</v>
      </c>
      <c r="C7004" t="s">
        <v>87</v>
      </c>
      <c r="D7004" s="11">
        <v>2007</v>
      </c>
      <c r="E7004" t="s">
        <v>7946</v>
      </c>
      <c r="F7004">
        <v>7.6</v>
      </c>
      <c r="G7004">
        <v>44000</v>
      </c>
      <c r="H7004" t="s">
        <v>5526</v>
      </c>
      <c r="I7004" t="s">
        <v>8134</v>
      </c>
      <c r="J7004" t="s">
        <v>8133</v>
      </c>
      <c r="K7004" t="s">
        <v>214</v>
      </c>
      <c r="M7004" s="7">
        <v>18814713</v>
      </c>
      <c r="N7004" t="s">
        <v>8132</v>
      </c>
      <c r="O7004">
        <v>99</v>
      </c>
      <c r="P7004" s="8">
        <f>_xlfn.XLOOKUP(D7004,Consumer_Price_Index!A:A,Consumer_Price_Index!B:B)</f>
        <v>207.3</v>
      </c>
      <c r="Q7004" s="13">
        <f>IF(ISNUMBER(M7004), M7004*(Consumer_Price_Index!$B$45/(_xlfn.XLOOKUP('Working Data'!D5221,Consumer_Price_Index!A:A,Consumer_Price_Index!B:B))), "Missing")</f>
        <v>39673654.332871974</v>
      </c>
      <c r="R7004" t="str">
        <f t="shared" si="109"/>
        <v>No</v>
      </c>
    </row>
    <row r="7005" spans="1:18" x14ac:dyDescent="0.25">
      <c r="A7005" t="s">
        <v>15508</v>
      </c>
      <c r="B7005" t="s">
        <v>41</v>
      </c>
      <c r="C7005" t="s">
        <v>34</v>
      </c>
      <c r="D7005" s="11">
        <v>1994</v>
      </c>
      <c r="E7005" t="s">
        <v>15082</v>
      </c>
      <c r="F7005">
        <v>7.6</v>
      </c>
      <c r="G7005">
        <v>170000</v>
      </c>
      <c r="H7005" t="s">
        <v>3282</v>
      </c>
      <c r="I7005" t="s">
        <v>14277</v>
      </c>
      <c r="J7005" t="s">
        <v>15507</v>
      </c>
      <c r="K7005" t="s">
        <v>7</v>
      </c>
      <c r="L7005" s="7">
        <v>23000000</v>
      </c>
      <c r="M7005" s="7">
        <v>50693129</v>
      </c>
      <c r="N7005" t="s">
        <v>15506</v>
      </c>
      <c r="O7005">
        <v>102</v>
      </c>
      <c r="P7005" s="8">
        <f>_xlfn.XLOOKUP(D7005,Consumer_Price_Index!A:A,Consumer_Price_Index!B:B)</f>
        <v>148.19999999999999</v>
      </c>
      <c r="Q7005" s="13">
        <f>IF(ISNUMBER(M7005), M7005*(Consumer_Price_Index!$B$45/(_xlfn.XLOOKUP('Working Data'!D2458,Consumer_Price_Index!A:A,Consumer_Price_Index!B:B))), "Missing")</f>
        <v>65256427.572032109</v>
      </c>
      <c r="R7005" t="str">
        <f t="shared" si="109"/>
        <v>Yes</v>
      </c>
    </row>
    <row r="7006" spans="1:18" x14ac:dyDescent="0.25">
      <c r="A7006" t="s">
        <v>20907</v>
      </c>
      <c r="B7006" t="s">
        <v>101</v>
      </c>
      <c r="C7006" t="s">
        <v>11</v>
      </c>
      <c r="D7006" s="11">
        <v>1983</v>
      </c>
      <c r="E7006" t="s">
        <v>20906</v>
      </c>
      <c r="F7006">
        <v>7.6</v>
      </c>
      <c r="G7006">
        <v>4900</v>
      </c>
      <c r="H7006" t="s">
        <v>16079</v>
      </c>
      <c r="I7006" t="s">
        <v>5430</v>
      </c>
      <c r="J7006" t="s">
        <v>15006</v>
      </c>
      <c r="K7006" t="s">
        <v>265</v>
      </c>
      <c r="M7006" s="7">
        <v>5310748</v>
      </c>
      <c r="N7006" t="s">
        <v>114</v>
      </c>
      <c r="O7006">
        <v>118</v>
      </c>
      <c r="P7006" s="8">
        <f>_xlfn.XLOOKUP(D7006,Consumer_Price_Index!A:A,Consumer_Price_Index!B:B)</f>
        <v>99.6</v>
      </c>
      <c r="Q7006" s="13">
        <f>IF(ISNUMBER(M7006), M7006*(Consumer_Price_Index!$B$45/(_xlfn.XLOOKUP('Working Data'!D431,Consumer_Price_Index!A:A,Consumer_Price_Index!B:B))), "Missing")</f>
        <v>9137125.4409937896</v>
      </c>
      <c r="R7006" t="str">
        <f t="shared" si="109"/>
        <v>No</v>
      </c>
    </row>
    <row r="7007" spans="1:18" x14ac:dyDescent="0.25">
      <c r="A7007" t="s">
        <v>716</v>
      </c>
      <c r="B7007" t="s">
        <v>101</v>
      </c>
      <c r="C7007" t="s">
        <v>24</v>
      </c>
      <c r="D7007" s="11">
        <v>2019</v>
      </c>
      <c r="E7007" t="s">
        <v>320</v>
      </c>
      <c r="F7007">
        <v>7.6</v>
      </c>
      <c r="G7007">
        <v>55000</v>
      </c>
      <c r="H7007" t="s">
        <v>715</v>
      </c>
      <c r="I7007" t="s">
        <v>715</v>
      </c>
      <c r="J7007" t="s">
        <v>714</v>
      </c>
      <c r="K7007" t="s">
        <v>7</v>
      </c>
      <c r="M7007" s="7">
        <v>23076657</v>
      </c>
      <c r="N7007" t="s">
        <v>713</v>
      </c>
      <c r="O7007">
        <v>100</v>
      </c>
      <c r="P7007" s="8">
        <f>_xlfn.XLOOKUP(D7007,Consumer_Price_Index!A:A,Consumer_Price_Index!B:B)</f>
        <v>255.7</v>
      </c>
      <c r="Q7007" s="13">
        <f>IF(ISNUMBER(M7007), M7007*(Consumer_Price_Index!$B$45/(_xlfn.XLOOKUP('Working Data'!D7534,Consumer_Price_Index!A:A,Consumer_Price_Index!B:B))), "Missing")</f>
        <v>43137775.385889567</v>
      </c>
      <c r="R7007" t="str">
        <f t="shared" si="109"/>
        <v>No</v>
      </c>
    </row>
    <row r="7008" spans="1:18" x14ac:dyDescent="0.25">
      <c r="A7008" t="s">
        <v>16824</v>
      </c>
      <c r="B7008" t="s">
        <v>41</v>
      </c>
      <c r="C7008" t="s">
        <v>11</v>
      </c>
      <c r="D7008" s="11">
        <v>1991</v>
      </c>
      <c r="E7008" t="s">
        <v>16605</v>
      </c>
      <c r="F7008">
        <v>7.6</v>
      </c>
      <c r="G7008">
        <v>3900</v>
      </c>
      <c r="H7008" t="s">
        <v>13781</v>
      </c>
      <c r="I7008" t="s">
        <v>13781</v>
      </c>
      <c r="J7008" t="s">
        <v>13781</v>
      </c>
      <c r="K7008" t="s">
        <v>7</v>
      </c>
      <c r="M7008" s="7">
        <v>8750400</v>
      </c>
      <c r="N7008" t="s">
        <v>890</v>
      </c>
      <c r="O7008">
        <v>121</v>
      </c>
      <c r="P7008" s="8">
        <f>_xlfn.XLOOKUP(D7008,Consumer_Price_Index!A:A,Consumer_Price_Index!B:B)</f>
        <v>136.19999999999999</v>
      </c>
      <c r="Q7008" s="13">
        <f>IF(ISNUMBER(M7008), M7008*(Consumer_Price_Index!$B$45/(_xlfn.XLOOKUP('Working Data'!D1966,Consumer_Price_Index!A:A,Consumer_Price_Index!B:B))), "Missing")</f>
        <v>10427246.304262808</v>
      </c>
      <c r="R7008" t="str">
        <f t="shared" si="109"/>
        <v>No</v>
      </c>
    </row>
    <row r="7009" spans="1:18" x14ac:dyDescent="0.25">
      <c r="A7009" t="s">
        <v>2585</v>
      </c>
      <c r="B7009" t="s">
        <v>41</v>
      </c>
      <c r="C7009" t="s">
        <v>11</v>
      </c>
      <c r="D7009" s="11">
        <v>2017</v>
      </c>
      <c r="E7009" t="s">
        <v>2584</v>
      </c>
      <c r="F7009">
        <v>7.6</v>
      </c>
      <c r="G7009">
        <v>101000</v>
      </c>
      <c r="H7009" t="s">
        <v>2583</v>
      </c>
      <c r="I7009" t="s">
        <v>2583</v>
      </c>
      <c r="J7009" t="s">
        <v>2582</v>
      </c>
      <c r="K7009" t="s">
        <v>7</v>
      </c>
      <c r="L7009" s="7">
        <v>2000000</v>
      </c>
      <c r="M7009" s="7">
        <v>10971298</v>
      </c>
      <c r="N7009" t="s">
        <v>2581</v>
      </c>
      <c r="O7009">
        <v>111</v>
      </c>
      <c r="P7009" s="8">
        <f>_xlfn.XLOOKUP(D7009,Consumer_Price_Index!A:A,Consumer_Price_Index!B:B)</f>
        <v>245.1</v>
      </c>
      <c r="Q7009" s="13">
        <f>IF(ISNUMBER(M7009), M7009*(Consumer_Price_Index!$B$45/(_xlfn.XLOOKUP('Working Data'!D7100,Consumer_Price_Index!A:A,Consumer_Price_Index!B:B))), "Missing")</f>
        <v>18168230.981521741</v>
      </c>
      <c r="R7009" t="str">
        <f t="shared" si="109"/>
        <v>Yes</v>
      </c>
    </row>
    <row r="7010" spans="1:18" x14ac:dyDescent="0.25">
      <c r="A7010" t="s">
        <v>19754</v>
      </c>
      <c r="B7010" t="s">
        <v>41</v>
      </c>
      <c r="C7010" t="s">
        <v>11</v>
      </c>
      <c r="D7010" s="11">
        <v>1986</v>
      </c>
      <c r="E7010" t="s">
        <v>19228</v>
      </c>
      <c r="F7010">
        <v>7.6</v>
      </c>
      <c r="G7010">
        <v>165000</v>
      </c>
      <c r="H7010" t="s">
        <v>4348</v>
      </c>
      <c r="I7010" t="s">
        <v>19753</v>
      </c>
      <c r="J7010" t="s">
        <v>13952</v>
      </c>
      <c r="K7010" t="s">
        <v>7</v>
      </c>
      <c r="L7010" s="7">
        <v>15000000</v>
      </c>
      <c r="M7010" s="7">
        <v>60629159</v>
      </c>
      <c r="N7010" t="s">
        <v>19752</v>
      </c>
      <c r="O7010">
        <v>96</v>
      </c>
      <c r="P7010" s="8">
        <f>_xlfn.XLOOKUP(D7010,Consumer_Price_Index!A:A,Consumer_Price_Index!B:B)</f>
        <v>109.6</v>
      </c>
      <c r="Q7010" s="13">
        <f>IF(ISNUMBER(M7010), M7010*(Consumer_Price_Index!$B$45/(_xlfn.XLOOKUP('Working Data'!D858,Consumer_Price_Index!A:A,Consumer_Price_Index!B:B))), "Missing")</f>
        <v>100400569.27880435</v>
      </c>
      <c r="R7010" t="str">
        <f t="shared" si="109"/>
        <v>Yes</v>
      </c>
    </row>
    <row r="7011" spans="1:18" x14ac:dyDescent="0.25">
      <c r="A7011" t="s">
        <v>17626</v>
      </c>
      <c r="B7011" t="s">
        <v>41</v>
      </c>
      <c r="C7011" t="s">
        <v>87</v>
      </c>
      <c r="D7011" s="11">
        <v>1990</v>
      </c>
      <c r="E7011" t="s">
        <v>17625</v>
      </c>
      <c r="F7011">
        <v>7.6</v>
      </c>
      <c r="G7011">
        <v>370000</v>
      </c>
      <c r="H7011" t="s">
        <v>13940</v>
      </c>
      <c r="I7011" t="s">
        <v>16203</v>
      </c>
      <c r="J7011" t="s">
        <v>3476</v>
      </c>
      <c r="K7011" t="s">
        <v>7</v>
      </c>
      <c r="L7011" s="7">
        <v>54000000</v>
      </c>
      <c r="M7011" s="7">
        <v>136861392</v>
      </c>
      <c r="N7011" t="s">
        <v>108</v>
      </c>
      <c r="O7011">
        <v>162</v>
      </c>
      <c r="P7011" s="8">
        <f>_xlfn.XLOOKUP(D7011,Consumer_Price_Index!A:A,Consumer_Price_Index!B:B)</f>
        <v>130.69999999999999</v>
      </c>
      <c r="Q7011" s="13">
        <f>IF(ISNUMBER(M7011), M7011*(Consumer_Price_Index!$B$45/(_xlfn.XLOOKUP('Working Data'!D1646,Consumer_Price_Index!A:A,Consumer_Price_Index!B:B))), "Missing")</f>
        <v>273632979.93700784</v>
      </c>
      <c r="R7011" t="str">
        <f t="shared" si="109"/>
        <v>Yes</v>
      </c>
    </row>
    <row r="7012" spans="1:18" x14ac:dyDescent="0.25">
      <c r="A7012" t="s">
        <v>2726</v>
      </c>
      <c r="B7012" t="s">
        <v>101</v>
      </c>
      <c r="C7012" t="s">
        <v>409</v>
      </c>
      <c r="D7012" s="11">
        <v>2017</v>
      </c>
      <c r="E7012" t="s">
        <v>2722</v>
      </c>
      <c r="F7012">
        <v>7.6</v>
      </c>
      <c r="G7012">
        <v>251000</v>
      </c>
      <c r="H7012" t="s">
        <v>2725</v>
      </c>
      <c r="I7012" t="s">
        <v>2724</v>
      </c>
      <c r="J7012" t="s">
        <v>533</v>
      </c>
      <c r="K7012" t="s">
        <v>7</v>
      </c>
      <c r="L7012" s="7">
        <v>84000000</v>
      </c>
      <c r="M7012" s="7">
        <v>438006904</v>
      </c>
      <c r="N7012" t="s">
        <v>162</v>
      </c>
      <c r="O7012">
        <v>105</v>
      </c>
      <c r="P7012" s="8">
        <f>_xlfn.XLOOKUP(D7012,Consumer_Price_Index!A:A,Consumer_Price_Index!B:B)</f>
        <v>245.1</v>
      </c>
      <c r="Q7012" s="13">
        <f>IF(ISNUMBER(M7012), M7012*(Consumer_Price_Index!$B$45/(_xlfn.XLOOKUP('Working Data'!D7052,Consumer_Price_Index!A:A,Consumer_Price_Index!B:B))), "Missing")</f>
        <v>1128154722.3060017</v>
      </c>
      <c r="R7012" t="str">
        <f t="shared" si="109"/>
        <v>Yes</v>
      </c>
    </row>
    <row r="7013" spans="1:18" x14ac:dyDescent="0.25">
      <c r="A7013" t="s">
        <v>17607</v>
      </c>
      <c r="B7013" t="s">
        <v>101</v>
      </c>
      <c r="C7013" t="s">
        <v>34</v>
      </c>
      <c r="D7013" s="11">
        <v>1990</v>
      </c>
      <c r="E7013" t="s">
        <v>17606</v>
      </c>
      <c r="F7013">
        <v>7.6</v>
      </c>
      <c r="G7013">
        <v>186000</v>
      </c>
      <c r="H7013" t="s">
        <v>10485</v>
      </c>
      <c r="I7013" t="s">
        <v>11243</v>
      </c>
      <c r="J7013" t="s">
        <v>10617</v>
      </c>
      <c r="K7013" t="s">
        <v>7</v>
      </c>
      <c r="L7013" s="7">
        <v>30000000</v>
      </c>
      <c r="M7013" s="7">
        <v>200512643</v>
      </c>
      <c r="N7013" t="s">
        <v>108</v>
      </c>
      <c r="O7013">
        <v>135</v>
      </c>
      <c r="P7013" s="8">
        <f>_xlfn.XLOOKUP(D7013,Consumer_Price_Index!A:A,Consumer_Price_Index!B:B)</f>
        <v>130.69999999999999</v>
      </c>
      <c r="Q7013" s="13">
        <f>IF(ISNUMBER(M7013), M7013*(Consumer_Price_Index!$B$45/(_xlfn.XLOOKUP('Working Data'!D1659,Consumer_Price_Index!A:A,Consumer_Price_Index!B:B))), "Missing")</f>
        <v>435468298.80327868</v>
      </c>
      <c r="R7013" t="str">
        <f t="shared" si="109"/>
        <v>Yes</v>
      </c>
    </row>
    <row r="7014" spans="1:18" x14ac:dyDescent="0.25">
      <c r="A7014" t="s">
        <v>12707</v>
      </c>
      <c r="B7014" t="s">
        <v>41</v>
      </c>
      <c r="C7014" t="s">
        <v>409</v>
      </c>
      <c r="D7014" s="11">
        <v>1999</v>
      </c>
      <c r="E7014" t="s">
        <v>12094</v>
      </c>
      <c r="F7014">
        <v>7.6</v>
      </c>
      <c r="G7014">
        <v>93000</v>
      </c>
      <c r="H7014" t="s">
        <v>12706</v>
      </c>
      <c r="I7014" t="s">
        <v>12705</v>
      </c>
      <c r="J7014" t="s">
        <v>1804</v>
      </c>
      <c r="K7014" t="s">
        <v>7</v>
      </c>
      <c r="L7014" s="7">
        <v>50000000</v>
      </c>
      <c r="M7014" s="7">
        <v>73956241</v>
      </c>
      <c r="N7014" t="s">
        <v>12704</v>
      </c>
      <c r="O7014">
        <v>146</v>
      </c>
      <c r="P7014" s="8">
        <f>_xlfn.XLOOKUP(D7014,Consumer_Price_Index!A:A,Consumer_Price_Index!B:B)</f>
        <v>166.6</v>
      </c>
      <c r="Q7014" s="13">
        <f>IF(ISNUMBER(M7014), M7014*(Consumer_Price_Index!$B$45/(_xlfn.XLOOKUP('Working Data'!D3532,Consumer_Price_Index!A:A,Consumer_Price_Index!B:B))), "Missing")</f>
        <v>147863954.28280839</v>
      </c>
      <c r="R7014" t="str">
        <f t="shared" si="109"/>
        <v>Yes</v>
      </c>
    </row>
    <row r="7015" spans="1:18" x14ac:dyDescent="0.25">
      <c r="A7015" t="s">
        <v>8988</v>
      </c>
      <c r="B7015" t="s">
        <v>68</v>
      </c>
      <c r="C7015" t="s">
        <v>11</v>
      </c>
      <c r="D7015" s="11">
        <v>2006</v>
      </c>
      <c r="E7015" t="s">
        <v>8879</v>
      </c>
      <c r="F7015">
        <v>7.6</v>
      </c>
      <c r="G7015">
        <v>360000</v>
      </c>
      <c r="H7015" t="s">
        <v>2565</v>
      </c>
      <c r="I7015" t="s">
        <v>2565</v>
      </c>
      <c r="J7015" t="s">
        <v>6573</v>
      </c>
      <c r="K7015" t="s">
        <v>7</v>
      </c>
      <c r="L7015" s="7">
        <v>16500000</v>
      </c>
      <c r="M7015" s="7">
        <v>87892388</v>
      </c>
      <c r="N7015" t="s">
        <v>8987</v>
      </c>
      <c r="O7015">
        <v>110</v>
      </c>
      <c r="P7015" s="8">
        <f>_xlfn.XLOOKUP(D7015,Consumer_Price_Index!A:A,Consumer_Price_Index!B:B)</f>
        <v>201.6</v>
      </c>
      <c r="Q7015" s="13">
        <f>IF(ISNUMBER(M7015), M7015*(Consumer_Price_Index!$B$45/(_xlfn.XLOOKUP('Working Data'!D4902,Consumer_Price_Index!A:A,Consumer_Price_Index!B:B))), "Missing")</f>
        <v>170687129.53218609</v>
      </c>
      <c r="R7015" t="str">
        <f t="shared" si="109"/>
        <v>Yes</v>
      </c>
    </row>
    <row r="7016" spans="1:18" x14ac:dyDescent="0.25">
      <c r="A7016" t="s">
        <v>5865</v>
      </c>
      <c r="B7016" t="s">
        <v>68</v>
      </c>
      <c r="C7016" t="s">
        <v>11</v>
      </c>
      <c r="D7016" s="11">
        <v>2012</v>
      </c>
      <c r="E7016" t="s">
        <v>5125</v>
      </c>
      <c r="F7016">
        <v>7.6</v>
      </c>
      <c r="G7016">
        <v>208000</v>
      </c>
      <c r="H7016" t="s">
        <v>1872</v>
      </c>
      <c r="I7016" t="s">
        <v>2264</v>
      </c>
      <c r="J7016" t="s">
        <v>723</v>
      </c>
      <c r="K7016" t="s">
        <v>578</v>
      </c>
      <c r="L7016" s="7">
        <v>45000000</v>
      </c>
      <c r="M7016" s="7">
        <v>198087212</v>
      </c>
      <c r="N7016" t="s">
        <v>5864</v>
      </c>
      <c r="O7016">
        <v>114</v>
      </c>
      <c r="P7016" s="8">
        <f>_xlfn.XLOOKUP(D7016,Consumer_Price_Index!A:A,Consumer_Price_Index!B:B)</f>
        <v>229.6</v>
      </c>
      <c r="Q7016" s="13">
        <f>IF(ISNUMBER(M7016), M7016*(Consumer_Price_Index!$B$45/(_xlfn.XLOOKUP('Working Data'!D6055,Consumer_Price_Index!A:A,Consumer_Price_Index!B:B))), "Missing")</f>
        <v>350506234.00929153</v>
      </c>
      <c r="R7016" t="str">
        <f t="shared" si="109"/>
        <v>Yes</v>
      </c>
    </row>
    <row r="7017" spans="1:18" x14ac:dyDescent="0.25">
      <c r="A7017" t="s">
        <v>8308</v>
      </c>
      <c r="B7017" t="s">
        <v>68</v>
      </c>
      <c r="C7017" t="s">
        <v>11</v>
      </c>
      <c r="D7017" s="11">
        <v>2007</v>
      </c>
      <c r="E7017" t="s">
        <v>8290</v>
      </c>
      <c r="F7017">
        <v>7.6</v>
      </c>
      <c r="G7017">
        <v>78000</v>
      </c>
      <c r="H7017" t="s">
        <v>1448</v>
      </c>
      <c r="I7017" t="s">
        <v>966</v>
      </c>
      <c r="J7017" t="s">
        <v>8307</v>
      </c>
      <c r="K7017" t="s">
        <v>7</v>
      </c>
      <c r="L7017" s="7">
        <v>20000000</v>
      </c>
      <c r="M7017" s="7">
        <v>75011029</v>
      </c>
      <c r="N7017" t="s">
        <v>632</v>
      </c>
      <c r="O7017">
        <v>128</v>
      </c>
      <c r="P7017" s="8">
        <f>_xlfn.XLOOKUP(D7017,Consumer_Price_Index!A:A,Consumer_Price_Index!B:B)</f>
        <v>207.3</v>
      </c>
      <c r="Q7017" s="13">
        <f>IF(ISNUMBER(M7017), M7017*(Consumer_Price_Index!$B$45/(_xlfn.XLOOKUP('Working Data'!D5168,Consumer_Price_Index!A:A,Consumer_Price_Index!B:B))), "Missing")</f>
        <v>142404115.49096572</v>
      </c>
      <c r="R7017" t="str">
        <f t="shared" si="109"/>
        <v>Yes</v>
      </c>
    </row>
    <row r="7018" spans="1:18" x14ac:dyDescent="0.25">
      <c r="A7018" t="s">
        <v>15286</v>
      </c>
      <c r="B7018" t="s">
        <v>41</v>
      </c>
      <c r="C7018" t="s">
        <v>34</v>
      </c>
      <c r="D7018" s="11">
        <v>1994</v>
      </c>
      <c r="E7018" t="s">
        <v>11957</v>
      </c>
      <c r="F7018">
        <v>7.6</v>
      </c>
      <c r="G7018">
        <v>44000</v>
      </c>
      <c r="H7018" t="s">
        <v>15285</v>
      </c>
      <c r="I7018" t="s">
        <v>14822</v>
      </c>
      <c r="J7018" t="s">
        <v>2277</v>
      </c>
      <c r="K7018" t="s">
        <v>226</v>
      </c>
      <c r="L7018" s="7">
        <v>10000000</v>
      </c>
      <c r="M7018" s="7">
        <v>11555430</v>
      </c>
      <c r="N7018" t="s">
        <v>657</v>
      </c>
      <c r="O7018">
        <v>102</v>
      </c>
      <c r="P7018" s="8">
        <f>_xlfn.XLOOKUP(D7018,Consumer_Price_Index!A:A,Consumer_Price_Index!B:B)</f>
        <v>148.19999999999999</v>
      </c>
      <c r="Q7018" s="13">
        <f>IF(ISNUMBER(M7018), M7018*(Consumer_Price_Index!$B$45/(_xlfn.XLOOKUP('Working Data'!D2553,Consumer_Price_Index!A:A,Consumer_Price_Index!B:B))), "Missing")</f>
        <v>25095791.311475407</v>
      </c>
      <c r="R7018" t="str">
        <f t="shared" si="109"/>
        <v>Yes</v>
      </c>
    </row>
    <row r="7019" spans="1:18" x14ac:dyDescent="0.25">
      <c r="A7019" t="s">
        <v>1189</v>
      </c>
      <c r="B7019" t="s">
        <v>915</v>
      </c>
      <c r="C7019" t="s">
        <v>73</v>
      </c>
      <c r="D7019" s="11">
        <v>1989</v>
      </c>
      <c r="E7019" t="s">
        <v>17714</v>
      </c>
      <c r="F7019">
        <v>7.6</v>
      </c>
      <c r="G7019">
        <v>244000</v>
      </c>
      <c r="H7019" t="s">
        <v>7479</v>
      </c>
      <c r="I7019" t="s">
        <v>18156</v>
      </c>
      <c r="J7019" t="s">
        <v>15347</v>
      </c>
      <c r="K7019" t="s">
        <v>7</v>
      </c>
      <c r="L7019" s="7">
        <v>40000000</v>
      </c>
      <c r="M7019" s="7">
        <v>211343479</v>
      </c>
      <c r="N7019" t="s">
        <v>119</v>
      </c>
      <c r="O7019">
        <v>83</v>
      </c>
      <c r="P7019" s="8">
        <f>_xlfn.XLOOKUP(D7019,Consumer_Price_Index!A:A,Consumer_Price_Index!B:B)</f>
        <v>124</v>
      </c>
      <c r="Q7019" s="13">
        <f>IF(ISNUMBER(M7019), M7019*(Consumer_Price_Index!$B$45/(_xlfn.XLOOKUP('Working Data'!D1451,Consumer_Price_Index!A:A,Consumer_Price_Index!B:B))), "Missing")</f>
        <v>295260697.16322786</v>
      </c>
      <c r="R7019" t="str">
        <f t="shared" si="109"/>
        <v>Yes</v>
      </c>
    </row>
    <row r="7020" spans="1:18" x14ac:dyDescent="0.25">
      <c r="A7020" t="s">
        <v>16985</v>
      </c>
      <c r="B7020" t="s">
        <v>41</v>
      </c>
      <c r="C7020" t="s">
        <v>11</v>
      </c>
      <c r="D7020" s="11">
        <v>1991</v>
      </c>
      <c r="E7020" t="s">
        <v>12780</v>
      </c>
      <c r="F7020">
        <v>7.6</v>
      </c>
      <c r="G7020">
        <v>13000</v>
      </c>
      <c r="H7020" t="s">
        <v>7668</v>
      </c>
      <c r="I7020" t="s">
        <v>7668</v>
      </c>
      <c r="J7020" t="s">
        <v>4077</v>
      </c>
      <c r="K7020" t="s">
        <v>562</v>
      </c>
      <c r="L7020" s="7">
        <v>28000000</v>
      </c>
      <c r="M7020" s="7">
        <v>29679</v>
      </c>
      <c r="N7020" t="s">
        <v>16505</v>
      </c>
      <c r="O7020">
        <v>125</v>
      </c>
      <c r="P7020" s="8">
        <f>_xlfn.XLOOKUP(D7020,Consumer_Price_Index!A:A,Consumer_Price_Index!B:B)</f>
        <v>136.19999999999999</v>
      </c>
      <c r="Q7020" s="13">
        <f>IF(ISNUMBER(M7020), M7020*(Consumer_Price_Index!$B$45/(_xlfn.XLOOKUP('Working Data'!D1900,Consumer_Price_Index!A:A,Consumer_Price_Index!B:B))), "Missing")</f>
        <v>40209.832369942189</v>
      </c>
      <c r="R7020" t="str">
        <f t="shared" si="109"/>
        <v>Yes</v>
      </c>
    </row>
    <row r="7021" spans="1:18" x14ac:dyDescent="0.25">
      <c r="A7021" t="s">
        <v>18672</v>
      </c>
      <c r="B7021" t="s">
        <v>68</v>
      </c>
      <c r="C7021" t="s">
        <v>24</v>
      </c>
      <c r="D7021" s="11">
        <v>1988</v>
      </c>
      <c r="E7021" t="s">
        <v>18339</v>
      </c>
      <c r="F7021">
        <v>7.6</v>
      </c>
      <c r="G7021">
        <v>158000</v>
      </c>
      <c r="H7021" t="s">
        <v>5067</v>
      </c>
      <c r="I7021" t="s">
        <v>11717</v>
      </c>
      <c r="J7021" t="s">
        <v>13174</v>
      </c>
      <c r="K7021" t="s">
        <v>7</v>
      </c>
      <c r="L7021" s="7">
        <v>12000000</v>
      </c>
      <c r="M7021" s="7">
        <v>78756177</v>
      </c>
      <c r="N7021" t="s">
        <v>108</v>
      </c>
      <c r="O7021">
        <v>85</v>
      </c>
      <c r="P7021" s="8">
        <f>_xlfn.XLOOKUP(D7021,Consumer_Price_Index!A:A,Consumer_Price_Index!B:B)</f>
        <v>118.3</v>
      </c>
      <c r="Q7021" s="13">
        <f>IF(ISNUMBER(M7021), M7021*(Consumer_Price_Index!$B$45/(_xlfn.XLOOKUP('Working Data'!D1263,Consumer_Price_Index!A:A,Consumer_Price_Index!B:B))), "Missing")</f>
        <v>157460676.71850392</v>
      </c>
      <c r="R7021" t="str">
        <f t="shared" si="109"/>
        <v>Yes</v>
      </c>
    </row>
    <row r="7022" spans="1:18" x14ac:dyDescent="0.25">
      <c r="A7022" t="s">
        <v>11723</v>
      </c>
      <c r="B7022" t="s">
        <v>68</v>
      </c>
      <c r="C7022" t="s">
        <v>5</v>
      </c>
      <c r="D7022" s="11">
        <v>2001</v>
      </c>
      <c r="E7022" t="s">
        <v>11600</v>
      </c>
      <c r="F7022">
        <v>7.6</v>
      </c>
      <c r="G7022">
        <v>346000</v>
      </c>
      <c r="H7022" t="s">
        <v>3666</v>
      </c>
      <c r="I7022" t="s">
        <v>3666</v>
      </c>
      <c r="J7022" t="s">
        <v>1440</v>
      </c>
      <c r="K7022" t="s">
        <v>578</v>
      </c>
      <c r="L7022" s="7">
        <v>17000000</v>
      </c>
      <c r="M7022" s="7">
        <v>209947037</v>
      </c>
      <c r="N7022" t="s">
        <v>11722</v>
      </c>
      <c r="O7022">
        <v>104</v>
      </c>
      <c r="P7022" s="8">
        <f>_xlfn.XLOOKUP(D7022,Consumer_Price_Index!A:A,Consumer_Price_Index!B:B)</f>
        <v>177.1</v>
      </c>
      <c r="Q7022" s="13">
        <f>IF(ISNUMBER(M7022), M7022*(Consumer_Price_Index!$B$45/(_xlfn.XLOOKUP('Working Data'!D3875,Consumer_Price_Index!A:A,Consumer_Price_Index!B:B))), "Missing")</f>
        <v>371491650.2549361</v>
      </c>
      <c r="R7022" t="str">
        <f t="shared" si="109"/>
        <v>Yes</v>
      </c>
    </row>
    <row r="7023" spans="1:18" x14ac:dyDescent="0.25">
      <c r="A7023" t="s">
        <v>876</v>
      </c>
      <c r="B7023" t="s">
        <v>68</v>
      </c>
      <c r="C7023" t="s">
        <v>100</v>
      </c>
      <c r="D7023" s="11">
        <v>2019</v>
      </c>
      <c r="E7023" t="s">
        <v>353</v>
      </c>
      <c r="F7023">
        <v>7.6</v>
      </c>
      <c r="G7023">
        <v>73000</v>
      </c>
      <c r="H7023" t="s">
        <v>875</v>
      </c>
      <c r="I7023" t="s">
        <v>875</v>
      </c>
      <c r="J7023" t="s">
        <v>874</v>
      </c>
      <c r="K7023" t="s">
        <v>7</v>
      </c>
      <c r="L7023" s="7">
        <v>6200000</v>
      </c>
      <c r="M7023" s="7">
        <v>133031473</v>
      </c>
      <c r="N7023" t="s">
        <v>873</v>
      </c>
      <c r="O7023">
        <v>97</v>
      </c>
      <c r="P7023" s="8">
        <f>_xlfn.XLOOKUP(D7023,Consumer_Price_Index!A:A,Consumer_Price_Index!B:B)</f>
        <v>255.7</v>
      </c>
      <c r="Q7023" s="13">
        <f>IF(ISNUMBER(M7023), M7023*(Consumer_Price_Index!$B$45/(_xlfn.XLOOKUP('Working Data'!D7499,Consumer_Price_Index!A:A,Consumer_Price_Index!B:B))), "Missing")</f>
        <v>195536371.55378675</v>
      </c>
      <c r="R7023" t="str">
        <f t="shared" si="109"/>
        <v>Yes</v>
      </c>
    </row>
    <row r="7024" spans="1:18" x14ac:dyDescent="0.25">
      <c r="A7024" t="s">
        <v>15992</v>
      </c>
      <c r="B7024" t="s">
        <v>41</v>
      </c>
      <c r="C7024" t="s">
        <v>11</v>
      </c>
      <c r="D7024" s="11">
        <v>1993</v>
      </c>
      <c r="E7024" t="s">
        <v>15362</v>
      </c>
      <c r="F7024">
        <v>7.6</v>
      </c>
      <c r="G7024">
        <v>81000</v>
      </c>
      <c r="H7024" t="s">
        <v>7127</v>
      </c>
      <c r="I7024" t="s">
        <v>7127</v>
      </c>
      <c r="J7024" t="s">
        <v>14688</v>
      </c>
      <c r="K7024" t="s">
        <v>1031</v>
      </c>
      <c r="L7024" s="7">
        <v>7000000</v>
      </c>
      <c r="M7024" s="7">
        <v>40185556</v>
      </c>
      <c r="N7024" t="s">
        <v>13155</v>
      </c>
      <c r="O7024">
        <v>121</v>
      </c>
      <c r="P7024" s="8">
        <f>_xlfn.XLOOKUP(D7024,Consumer_Price_Index!A:A,Consumer_Price_Index!B:B)</f>
        <v>144.5</v>
      </c>
      <c r="Q7024" s="13">
        <f>IF(ISNUMBER(M7024), M7024*(Consumer_Price_Index!$B$45/(_xlfn.XLOOKUP('Working Data'!D2271,Consumer_Price_Index!A:A,Consumer_Price_Index!B:B))), "Missing")</f>
        <v>73496632.132052824</v>
      </c>
      <c r="R7024" t="str">
        <f t="shared" si="109"/>
        <v>Yes</v>
      </c>
    </row>
    <row r="7025" spans="1:18" x14ac:dyDescent="0.25">
      <c r="A7025" t="s">
        <v>6300</v>
      </c>
      <c r="B7025" t="s">
        <v>41</v>
      </c>
      <c r="C7025" t="s">
        <v>34</v>
      </c>
      <c r="D7025" s="11">
        <v>2011</v>
      </c>
      <c r="E7025" t="s">
        <v>5472</v>
      </c>
      <c r="F7025">
        <v>7.6</v>
      </c>
      <c r="G7025">
        <v>195000</v>
      </c>
      <c r="H7025" t="s">
        <v>4414</v>
      </c>
      <c r="I7025" t="s">
        <v>4414</v>
      </c>
      <c r="J7025" t="s">
        <v>4413</v>
      </c>
      <c r="K7025" t="s">
        <v>4412</v>
      </c>
      <c r="L7025" s="7">
        <v>1100000</v>
      </c>
      <c r="M7025" s="7">
        <v>9148519</v>
      </c>
      <c r="N7025" t="s">
        <v>6299</v>
      </c>
      <c r="O7025">
        <v>101</v>
      </c>
      <c r="P7025" s="8">
        <f>_xlfn.XLOOKUP(D7025,Consumer_Price_Index!A:A,Consumer_Price_Index!B:B)</f>
        <v>224.9</v>
      </c>
      <c r="Q7025" s="13">
        <f>IF(ISNUMBER(M7025), M7025*(Consumer_Price_Index!$B$45/(_xlfn.XLOOKUP('Working Data'!D5916,Consumer_Price_Index!A:A,Consumer_Price_Index!B:B))), "Missing")</f>
        <v>17766435.559592094</v>
      </c>
      <c r="R7025" t="str">
        <f t="shared" si="109"/>
        <v>Yes</v>
      </c>
    </row>
    <row r="7026" spans="1:18" x14ac:dyDescent="0.25">
      <c r="A7026" t="s">
        <v>8006</v>
      </c>
      <c r="B7026" t="s">
        <v>41</v>
      </c>
      <c r="C7026" t="s">
        <v>11</v>
      </c>
      <c r="D7026" s="11">
        <v>2008</v>
      </c>
      <c r="E7026" t="s">
        <v>7314</v>
      </c>
      <c r="F7026">
        <v>7.6</v>
      </c>
      <c r="G7026">
        <v>234000</v>
      </c>
      <c r="H7026" t="s">
        <v>6036</v>
      </c>
      <c r="I7026" t="s">
        <v>8005</v>
      </c>
      <c r="J7026" t="s">
        <v>2366</v>
      </c>
      <c r="K7026" t="s">
        <v>332</v>
      </c>
      <c r="L7026" s="7">
        <v>32000000</v>
      </c>
      <c r="M7026" s="7">
        <v>108902486</v>
      </c>
      <c r="N7026" t="s">
        <v>3248</v>
      </c>
      <c r="O7026">
        <v>124</v>
      </c>
      <c r="P7026" s="8">
        <f>_xlfn.XLOOKUP(D7026,Consumer_Price_Index!A:A,Consumer_Price_Index!B:B)</f>
        <v>215.3</v>
      </c>
      <c r="Q7026" s="13">
        <f>IF(ISNUMBER(M7026), M7026*(Consumer_Price_Index!$B$45/(_xlfn.XLOOKUP('Working Data'!D5273,Consumer_Price_Index!A:A,Consumer_Price_Index!B:B))), "Missing")</f>
        <v>140188371.28939587</v>
      </c>
      <c r="R7026" t="str">
        <f t="shared" si="109"/>
        <v>Yes</v>
      </c>
    </row>
    <row r="7027" spans="1:18" x14ac:dyDescent="0.25">
      <c r="A7027" t="s">
        <v>13230</v>
      </c>
      <c r="B7027" t="s">
        <v>41</v>
      </c>
      <c r="C7027" t="s">
        <v>11</v>
      </c>
      <c r="D7027" s="11">
        <v>1998</v>
      </c>
      <c r="E7027" t="s">
        <v>12869</v>
      </c>
      <c r="F7027">
        <v>7.6</v>
      </c>
      <c r="G7027">
        <v>32000</v>
      </c>
      <c r="H7027" t="s">
        <v>13229</v>
      </c>
      <c r="I7027" t="s">
        <v>4987</v>
      </c>
      <c r="J7027" t="s">
        <v>13228</v>
      </c>
      <c r="K7027" t="s">
        <v>95</v>
      </c>
      <c r="L7027" s="7">
        <v>18000000</v>
      </c>
      <c r="M7027" s="7">
        <v>10019109</v>
      </c>
      <c r="N7027" t="s">
        <v>3539</v>
      </c>
      <c r="O7027">
        <v>130</v>
      </c>
      <c r="P7027" s="8">
        <f>_xlfn.XLOOKUP(D7027,Consumer_Price_Index!A:A,Consumer_Price_Index!B:B)</f>
        <v>163</v>
      </c>
      <c r="Q7027" s="13">
        <f>IF(ISNUMBER(M7027), M7027*(Consumer_Price_Index!$B$45/(_xlfn.XLOOKUP('Working Data'!D3351,Consumer_Price_Index!A:A,Consumer_Price_Index!B:B))), "Missing")</f>
        <v>20599342.18825911</v>
      </c>
      <c r="R7027" t="str">
        <f t="shared" si="109"/>
        <v>Yes</v>
      </c>
    </row>
    <row r="7028" spans="1:18" x14ac:dyDescent="0.25">
      <c r="A7028" t="s">
        <v>11750</v>
      </c>
      <c r="B7028" t="s">
        <v>41</v>
      </c>
      <c r="C7028" t="s">
        <v>24</v>
      </c>
      <c r="D7028" s="11">
        <v>2001</v>
      </c>
      <c r="E7028" t="s">
        <v>11304</v>
      </c>
      <c r="F7028">
        <v>7.6</v>
      </c>
      <c r="G7028">
        <v>273000</v>
      </c>
      <c r="H7028" t="s">
        <v>1768</v>
      </c>
      <c r="I7028" t="s">
        <v>1768</v>
      </c>
      <c r="J7028" t="s">
        <v>9628</v>
      </c>
      <c r="K7028" t="s">
        <v>7</v>
      </c>
      <c r="L7028" s="7">
        <v>21000000</v>
      </c>
      <c r="M7028" s="7">
        <v>71444482</v>
      </c>
      <c r="N7028" t="s">
        <v>6122</v>
      </c>
      <c r="O7028">
        <v>110</v>
      </c>
      <c r="P7028" s="8">
        <f>_xlfn.XLOOKUP(D7028,Consumer_Price_Index!A:A,Consumer_Price_Index!B:B)</f>
        <v>177.1</v>
      </c>
      <c r="Q7028" s="13">
        <f>IF(ISNUMBER(M7028), M7028*(Consumer_Price_Index!$B$45/(_xlfn.XLOOKUP('Working Data'!D3861,Consumer_Price_Index!A:A,Consumer_Price_Index!B:B))), "Missing")</f>
        <v>209520054.52743018</v>
      </c>
      <c r="R7028" t="str">
        <f t="shared" si="109"/>
        <v>Yes</v>
      </c>
    </row>
    <row r="7029" spans="1:18" x14ac:dyDescent="0.25">
      <c r="A7029" t="s">
        <v>7058</v>
      </c>
      <c r="B7029" t="s">
        <v>52</v>
      </c>
      <c r="C7029" t="s">
        <v>73</v>
      </c>
      <c r="D7029" s="11">
        <v>2009</v>
      </c>
      <c r="E7029" t="s">
        <v>7057</v>
      </c>
      <c r="F7029">
        <v>7.6</v>
      </c>
      <c r="G7029">
        <v>33000</v>
      </c>
      <c r="H7029" t="s">
        <v>4186</v>
      </c>
      <c r="I7029" t="s">
        <v>4186</v>
      </c>
      <c r="J7029" t="s">
        <v>7056</v>
      </c>
      <c r="K7029" t="s">
        <v>612</v>
      </c>
      <c r="L7029" s="7">
        <v>8000000</v>
      </c>
      <c r="M7029" s="7">
        <v>1803412</v>
      </c>
      <c r="N7029" t="s">
        <v>7055</v>
      </c>
      <c r="O7029">
        <v>75</v>
      </c>
      <c r="P7029" s="8">
        <f>_xlfn.XLOOKUP(D7029,Consumer_Price_Index!A:A,Consumer_Price_Index!B:B)</f>
        <v>214.5</v>
      </c>
      <c r="Q7029" s="13">
        <f>IF(ISNUMBER(M7029), M7029*(Consumer_Price_Index!$B$45/(_xlfn.XLOOKUP('Working Data'!D5629,Consumer_Price_Index!A:A,Consumer_Price_Index!B:B))), "Missing")</f>
        <v>2986411.0673913043</v>
      </c>
      <c r="R7029" t="str">
        <f t="shared" si="109"/>
        <v>Yes</v>
      </c>
    </row>
    <row r="7030" spans="1:18" x14ac:dyDescent="0.25">
      <c r="A7030" t="s">
        <v>21475</v>
      </c>
      <c r="B7030" t="s">
        <v>915</v>
      </c>
      <c r="C7030" t="s">
        <v>73</v>
      </c>
      <c r="D7030" s="11">
        <v>1982</v>
      </c>
      <c r="E7030" t="s">
        <v>21320</v>
      </c>
      <c r="F7030">
        <v>7.6</v>
      </c>
      <c r="G7030">
        <v>37000</v>
      </c>
      <c r="H7030" t="s">
        <v>12154</v>
      </c>
      <c r="I7030" t="s">
        <v>21474</v>
      </c>
      <c r="J7030" t="s">
        <v>21473</v>
      </c>
      <c r="K7030" t="s">
        <v>7</v>
      </c>
      <c r="L7030" s="7">
        <v>7000000</v>
      </c>
      <c r="M7030" s="7">
        <v>14665733</v>
      </c>
      <c r="N7030" t="s">
        <v>17356</v>
      </c>
      <c r="O7030">
        <v>82</v>
      </c>
      <c r="P7030" s="8">
        <f>_xlfn.XLOOKUP(D7030,Consumer_Price_Index!A:A,Consumer_Price_Index!B:B)</f>
        <v>96.5</v>
      </c>
      <c r="Q7030" s="13">
        <f>IF(ISNUMBER(M7030), M7030*(Consumer_Price_Index!$B$45/(_xlfn.XLOOKUP('Working Data'!D225,Consumer_Price_Index!A:A,Consumer_Price_Index!B:B))), "Missing")</f>
        <v>43009132.291626558</v>
      </c>
      <c r="R7030" t="str">
        <f t="shared" si="109"/>
        <v>Yes</v>
      </c>
    </row>
    <row r="7031" spans="1:18" x14ac:dyDescent="0.25">
      <c r="A7031" t="s">
        <v>6737</v>
      </c>
      <c r="B7031" t="s">
        <v>915</v>
      </c>
      <c r="C7031" t="s">
        <v>73</v>
      </c>
      <c r="D7031" s="11">
        <v>2010</v>
      </c>
      <c r="E7031" t="s">
        <v>5832</v>
      </c>
      <c r="F7031">
        <v>7.6</v>
      </c>
      <c r="G7031">
        <v>85000</v>
      </c>
      <c r="H7031" t="s">
        <v>6736</v>
      </c>
      <c r="I7031" t="s">
        <v>6735</v>
      </c>
      <c r="J7031" t="s">
        <v>3805</v>
      </c>
      <c r="K7031" t="s">
        <v>197</v>
      </c>
      <c r="L7031" s="7">
        <v>23000000</v>
      </c>
      <c r="M7031" s="7">
        <v>149411550</v>
      </c>
      <c r="N7031" t="s">
        <v>4794</v>
      </c>
      <c r="O7031">
        <v>94</v>
      </c>
      <c r="P7031" s="8">
        <f>_xlfn.XLOOKUP(D7031,Consumer_Price_Index!A:A,Consumer_Price_Index!B:B)</f>
        <v>218.1</v>
      </c>
      <c r="Q7031" s="13">
        <f>IF(ISNUMBER(M7031), M7031*(Consumer_Price_Index!$B$45/(_xlfn.XLOOKUP('Working Data'!D5756,Consumer_Price_Index!A:A,Consumer_Price_Index!B:B))), "Missing")</f>
        <v>178043407.4501369</v>
      </c>
      <c r="R7031" t="str">
        <f t="shared" si="109"/>
        <v>Yes</v>
      </c>
    </row>
    <row r="7032" spans="1:18" x14ac:dyDescent="0.25">
      <c r="A7032" t="s">
        <v>6360</v>
      </c>
      <c r="B7032" t="s">
        <v>41</v>
      </c>
      <c r="C7032" t="s">
        <v>11</v>
      </c>
      <c r="D7032" s="11">
        <v>2011</v>
      </c>
      <c r="E7032" t="s">
        <v>6359</v>
      </c>
      <c r="F7032">
        <v>7.6</v>
      </c>
      <c r="G7032">
        <v>143000</v>
      </c>
      <c r="H7032" t="s">
        <v>2774</v>
      </c>
      <c r="I7032" t="s">
        <v>6358</v>
      </c>
      <c r="J7032" t="s">
        <v>3567</v>
      </c>
      <c r="K7032" t="s">
        <v>578</v>
      </c>
      <c r="M7032" s="7">
        <v>33750478</v>
      </c>
      <c r="N7032" t="s">
        <v>6357</v>
      </c>
      <c r="O7032">
        <v>120</v>
      </c>
      <c r="P7032" s="8">
        <f>_xlfn.XLOOKUP(D7032,Consumer_Price_Index!A:A,Consumer_Price_Index!B:B)</f>
        <v>224.9</v>
      </c>
      <c r="Q7032" s="13">
        <f>IF(ISNUMBER(M7032), M7032*(Consumer_Price_Index!$B$45/(_xlfn.XLOOKUP('Working Data'!D5892,Consumer_Price_Index!A:A,Consumer_Price_Index!B:B))), "Missing")</f>
        <v>44136354.706437767</v>
      </c>
      <c r="R7032" t="str">
        <f t="shared" si="109"/>
        <v>No</v>
      </c>
    </row>
    <row r="7033" spans="1:18" x14ac:dyDescent="0.25">
      <c r="A7033" t="s">
        <v>10491</v>
      </c>
      <c r="B7033" t="s">
        <v>41</v>
      </c>
      <c r="C7033" t="s">
        <v>24</v>
      </c>
      <c r="D7033" s="11">
        <v>2003</v>
      </c>
      <c r="E7033" t="s">
        <v>10209</v>
      </c>
      <c r="F7033">
        <v>7.6</v>
      </c>
      <c r="G7033">
        <v>68000</v>
      </c>
      <c r="H7033" t="s">
        <v>4033</v>
      </c>
      <c r="I7033" t="s">
        <v>4033</v>
      </c>
      <c r="J7033" t="s">
        <v>8165</v>
      </c>
      <c r="K7033" t="s">
        <v>7</v>
      </c>
      <c r="L7033" s="7">
        <v>500000</v>
      </c>
      <c r="M7033" s="7">
        <v>8701337</v>
      </c>
      <c r="N7033" t="s">
        <v>10490</v>
      </c>
      <c r="O7033">
        <v>89</v>
      </c>
      <c r="P7033" s="8">
        <f>_xlfn.XLOOKUP(D7033,Consumer_Price_Index!A:A,Consumer_Price_Index!B:B)</f>
        <v>184</v>
      </c>
      <c r="Q7033" s="13">
        <f>IF(ISNUMBER(M7033), M7033*(Consumer_Price_Index!$B$45/(_xlfn.XLOOKUP('Working Data'!D4348,Consumer_Price_Index!A:A,Consumer_Price_Index!B:B))), "Missing")</f>
        <v>11547462.473432055</v>
      </c>
      <c r="R7033" t="str">
        <f t="shared" si="109"/>
        <v>Yes</v>
      </c>
    </row>
    <row r="7034" spans="1:18" x14ac:dyDescent="0.25">
      <c r="A7034" t="s">
        <v>13412</v>
      </c>
      <c r="B7034" t="s">
        <v>41</v>
      </c>
      <c r="C7034" t="s">
        <v>11</v>
      </c>
      <c r="D7034" s="11">
        <v>1998</v>
      </c>
      <c r="E7034" t="s">
        <v>12508</v>
      </c>
      <c r="F7034">
        <v>7.6</v>
      </c>
      <c r="G7034">
        <v>177000</v>
      </c>
      <c r="H7034" t="s">
        <v>2250</v>
      </c>
      <c r="I7034" t="s">
        <v>13411</v>
      </c>
      <c r="J7034" t="s">
        <v>7876</v>
      </c>
      <c r="K7034" t="s">
        <v>7</v>
      </c>
      <c r="L7034" s="7">
        <v>52000000</v>
      </c>
      <c r="M7034" s="7">
        <v>98126565</v>
      </c>
      <c r="N7034" t="s">
        <v>527</v>
      </c>
      <c r="O7034">
        <v>170</v>
      </c>
      <c r="P7034" s="8">
        <f>_xlfn.XLOOKUP(D7034,Consumer_Price_Index!A:A,Consumer_Price_Index!B:B)</f>
        <v>163</v>
      </c>
      <c r="Q7034" s="13">
        <f>IF(ISNUMBER(M7034), M7034*(Consumer_Price_Index!$B$45/(_xlfn.XLOOKUP('Working Data'!D3266,Consumer_Price_Index!A:A,Consumer_Price_Index!B:B))), "Missing")</f>
        <v>119072737.37753883</v>
      </c>
      <c r="R7034" t="str">
        <f t="shared" si="109"/>
        <v>Yes</v>
      </c>
    </row>
    <row r="7035" spans="1:18" x14ac:dyDescent="0.25">
      <c r="A7035" t="s">
        <v>8339</v>
      </c>
      <c r="B7035" t="s">
        <v>68</v>
      </c>
      <c r="C7035" t="s">
        <v>11</v>
      </c>
      <c r="D7035" s="11">
        <v>2007</v>
      </c>
      <c r="E7035" t="s">
        <v>8056</v>
      </c>
      <c r="F7035">
        <v>7.6</v>
      </c>
      <c r="G7035">
        <v>42000</v>
      </c>
      <c r="H7035" t="s">
        <v>4033</v>
      </c>
      <c r="I7035" t="s">
        <v>4033</v>
      </c>
      <c r="J7035" t="s">
        <v>8338</v>
      </c>
      <c r="K7035" t="s">
        <v>7</v>
      </c>
      <c r="L7035" s="7">
        <v>4000000</v>
      </c>
      <c r="M7035" s="7">
        <v>18197518</v>
      </c>
      <c r="N7035" t="s">
        <v>6674</v>
      </c>
      <c r="O7035">
        <v>104</v>
      </c>
      <c r="P7035" s="8">
        <f>_xlfn.XLOOKUP(D7035,Consumer_Price_Index!A:A,Consumer_Price_Index!B:B)</f>
        <v>207.3</v>
      </c>
      <c r="Q7035" s="13">
        <f>IF(ISNUMBER(M7035), M7035*(Consumer_Price_Index!$B$45/(_xlfn.XLOOKUP('Working Data'!D5158,Consumer_Price_Index!A:A,Consumer_Price_Index!B:B))), "Missing")</f>
        <v>27503887.572420638</v>
      </c>
      <c r="R7035" t="str">
        <f t="shared" si="109"/>
        <v>Yes</v>
      </c>
    </row>
    <row r="7036" spans="1:18" x14ac:dyDescent="0.25">
      <c r="A7036" t="s">
        <v>15655</v>
      </c>
      <c r="B7036" t="s">
        <v>41</v>
      </c>
      <c r="C7036" t="s">
        <v>24</v>
      </c>
      <c r="D7036" s="11">
        <v>1993</v>
      </c>
      <c r="E7036" t="s">
        <v>15654</v>
      </c>
      <c r="F7036">
        <v>7.6</v>
      </c>
      <c r="G7036">
        <v>14000</v>
      </c>
      <c r="H7036" t="s">
        <v>967</v>
      </c>
      <c r="I7036" t="s">
        <v>967</v>
      </c>
      <c r="J7036" t="s">
        <v>15653</v>
      </c>
      <c r="K7036" t="s">
        <v>8458</v>
      </c>
      <c r="L7036" s="7">
        <v>1000000</v>
      </c>
      <c r="M7036" s="7">
        <v>6933459</v>
      </c>
      <c r="N7036" t="s">
        <v>15247</v>
      </c>
      <c r="O7036">
        <v>106</v>
      </c>
      <c r="P7036" s="8">
        <f>_xlfn.XLOOKUP(D7036,Consumer_Price_Index!A:A,Consumer_Price_Index!B:B)</f>
        <v>144.5</v>
      </c>
      <c r="Q7036" s="13">
        <f>IF(ISNUMBER(M7036), M7036*(Consumer_Price_Index!$B$45/(_xlfn.XLOOKUP('Working Data'!D2407,Consumer_Price_Index!A:A,Consumer_Price_Index!B:B))), "Missing")</f>
        <v>14255229.131578946</v>
      </c>
      <c r="R7036" t="str">
        <f t="shared" si="109"/>
        <v>Yes</v>
      </c>
    </row>
    <row r="7037" spans="1:18" x14ac:dyDescent="0.25">
      <c r="A7037" t="s">
        <v>15372</v>
      </c>
      <c r="B7037" t="s">
        <v>41</v>
      </c>
      <c r="C7037" t="s">
        <v>24</v>
      </c>
      <c r="D7037" s="11">
        <v>1994</v>
      </c>
      <c r="E7037" t="s">
        <v>15182</v>
      </c>
      <c r="F7037">
        <v>7.6</v>
      </c>
      <c r="G7037">
        <v>67000</v>
      </c>
      <c r="H7037" t="s">
        <v>10721</v>
      </c>
      <c r="I7037" t="s">
        <v>10721</v>
      </c>
      <c r="J7037" t="s">
        <v>15371</v>
      </c>
      <c r="K7037" t="s">
        <v>690</v>
      </c>
      <c r="M7037" s="7">
        <v>1237219</v>
      </c>
      <c r="N7037" t="s">
        <v>5666</v>
      </c>
      <c r="O7037">
        <v>92</v>
      </c>
      <c r="P7037" s="8">
        <f>_xlfn.XLOOKUP(D7037,Consumer_Price_Index!A:A,Consumer_Price_Index!B:B)</f>
        <v>148.19999999999999</v>
      </c>
      <c r="Q7037" s="13">
        <f>IF(ISNUMBER(M7037), M7037*(Consumer_Price_Index!$B$45/(_xlfn.XLOOKUP('Working Data'!D2522,Consumer_Price_Index!A:A,Consumer_Price_Index!B:B))), "Missing")</f>
        <v>2543728.9426450743</v>
      </c>
      <c r="R7037" t="str">
        <f t="shared" si="109"/>
        <v>No</v>
      </c>
    </row>
    <row r="7038" spans="1:18" x14ac:dyDescent="0.25">
      <c r="A7038" t="s">
        <v>14556</v>
      </c>
      <c r="B7038" t="s">
        <v>382</v>
      </c>
      <c r="C7038" t="s">
        <v>11</v>
      </c>
      <c r="D7038" s="11">
        <v>1995</v>
      </c>
      <c r="E7038" t="s">
        <v>14555</v>
      </c>
      <c r="F7038">
        <v>7.6</v>
      </c>
      <c r="G7038">
        <v>6400</v>
      </c>
      <c r="H7038" t="s">
        <v>13200</v>
      </c>
      <c r="I7038" t="s">
        <v>13200</v>
      </c>
      <c r="J7038" t="s">
        <v>13679</v>
      </c>
      <c r="K7038" t="s">
        <v>7441</v>
      </c>
      <c r="N7038" t="s">
        <v>14554</v>
      </c>
      <c r="O7038">
        <v>176</v>
      </c>
      <c r="P7038" s="8">
        <f>_xlfn.XLOOKUP(D7038,Consumer_Price_Index!A:A,Consumer_Price_Index!B:B)</f>
        <v>152.4</v>
      </c>
      <c r="Q7038" s="13" t="str">
        <f>IF(ISNUMBER(M7038), M7038*(Consumer_Price_Index!$B$45/(_xlfn.XLOOKUP('Working Data'!D2828,Consumer_Price_Index!A:A,Consumer_Price_Index!B:B))), "Missing")</f>
        <v>Missing</v>
      </c>
      <c r="R7038" t="str">
        <f t="shared" si="109"/>
        <v>No</v>
      </c>
    </row>
    <row r="7039" spans="1:18" x14ac:dyDescent="0.25">
      <c r="A7039" t="s">
        <v>12283</v>
      </c>
      <c r="B7039" t="s">
        <v>41</v>
      </c>
      <c r="C7039" t="s">
        <v>87</v>
      </c>
      <c r="D7039" s="11">
        <v>2000</v>
      </c>
      <c r="E7039" t="s">
        <v>12282</v>
      </c>
      <c r="F7039">
        <v>7.6</v>
      </c>
      <c r="G7039">
        <v>199000</v>
      </c>
      <c r="H7039" t="s">
        <v>1410</v>
      </c>
      <c r="I7039" t="s">
        <v>12281</v>
      </c>
      <c r="J7039" t="s">
        <v>4279</v>
      </c>
      <c r="K7039" t="s">
        <v>7</v>
      </c>
      <c r="L7039" s="7">
        <v>48000000</v>
      </c>
      <c r="M7039" s="7">
        <v>207515725</v>
      </c>
      <c r="N7039" t="s">
        <v>12280</v>
      </c>
      <c r="O7039">
        <v>147</v>
      </c>
      <c r="P7039" s="8">
        <f>_xlfn.XLOOKUP(D7039,Consumer_Price_Index!A:A,Consumer_Price_Index!B:B)</f>
        <v>172.2</v>
      </c>
      <c r="Q7039" s="13">
        <f>IF(ISNUMBER(M7039), M7039*(Consumer_Price_Index!$B$45/(_xlfn.XLOOKUP('Working Data'!D3672,Consumer_Price_Index!A:A,Consumer_Price_Index!B:B))), "Missing")</f>
        <v>402995802.46972591</v>
      </c>
      <c r="R7039" t="str">
        <f t="shared" si="109"/>
        <v>Yes</v>
      </c>
    </row>
    <row r="7040" spans="1:18" x14ac:dyDescent="0.25">
      <c r="A7040" t="s">
        <v>3342</v>
      </c>
      <c r="B7040" t="s">
        <v>52</v>
      </c>
      <c r="C7040" t="s">
        <v>34</v>
      </c>
      <c r="D7040" s="11">
        <v>2016</v>
      </c>
      <c r="E7040" t="s">
        <v>3341</v>
      </c>
      <c r="F7040">
        <v>7.6</v>
      </c>
      <c r="G7040">
        <v>181000</v>
      </c>
      <c r="H7040" t="s">
        <v>3340</v>
      </c>
      <c r="I7040" t="s">
        <v>3339</v>
      </c>
      <c r="J7040" t="s">
        <v>3338</v>
      </c>
      <c r="K7040" t="s">
        <v>220</v>
      </c>
      <c r="M7040" s="7">
        <v>92764199</v>
      </c>
      <c r="N7040" t="s">
        <v>3337</v>
      </c>
      <c r="O7040">
        <v>118</v>
      </c>
      <c r="P7040" s="8">
        <f>_xlfn.XLOOKUP(D7040,Consumer_Price_Index!A:A,Consumer_Price_Index!B:B)</f>
        <v>240</v>
      </c>
      <c r="Q7040" s="13">
        <f>IF(ISNUMBER(M7040), M7040*(Consumer_Price_Index!$B$45/(_xlfn.XLOOKUP('Working Data'!D6880,Consumer_Price_Index!A:A,Consumer_Price_Index!B:B))), "Missing")</f>
        <v>125679197.1333926</v>
      </c>
      <c r="R7040" t="str">
        <f t="shared" si="109"/>
        <v>No</v>
      </c>
    </row>
    <row r="7041" spans="1:18" x14ac:dyDescent="0.25">
      <c r="A7041" t="s">
        <v>6943</v>
      </c>
      <c r="B7041" t="s">
        <v>68</v>
      </c>
      <c r="C7041" t="s">
        <v>11</v>
      </c>
      <c r="D7041" s="11">
        <v>2010</v>
      </c>
      <c r="E7041" t="s">
        <v>6792</v>
      </c>
      <c r="F7041">
        <v>7.6</v>
      </c>
      <c r="G7041">
        <v>319000</v>
      </c>
      <c r="H7041" t="s">
        <v>3181</v>
      </c>
      <c r="I7041" t="s">
        <v>2430</v>
      </c>
      <c r="J7041" t="s">
        <v>1771</v>
      </c>
      <c r="K7041" t="s">
        <v>7</v>
      </c>
      <c r="L7041" s="7">
        <v>38000000</v>
      </c>
      <c r="M7041" s="7">
        <v>252276927</v>
      </c>
      <c r="N7041" t="s">
        <v>108</v>
      </c>
      <c r="O7041">
        <v>110</v>
      </c>
      <c r="P7041" s="8">
        <f>_xlfn.XLOOKUP(D7041,Consumer_Price_Index!A:A,Consumer_Price_Index!B:B)</f>
        <v>218.1</v>
      </c>
      <c r="Q7041" s="13">
        <f>IF(ISNUMBER(M7041), M7041*(Consumer_Price_Index!$B$45/(_xlfn.XLOOKUP('Working Data'!D5672,Consumer_Price_Index!A:A,Consumer_Price_Index!B:B))), "Missing")</f>
        <v>357031024.88109612</v>
      </c>
      <c r="R7041" t="str">
        <f t="shared" si="109"/>
        <v>Yes</v>
      </c>
    </row>
    <row r="7042" spans="1:18" x14ac:dyDescent="0.25">
      <c r="A7042" t="s">
        <v>5897</v>
      </c>
      <c r="B7042" t="s">
        <v>52</v>
      </c>
      <c r="C7042" t="s">
        <v>11</v>
      </c>
      <c r="D7042" s="11">
        <v>2011</v>
      </c>
      <c r="E7042" t="s">
        <v>5896</v>
      </c>
      <c r="F7042">
        <v>7.6</v>
      </c>
      <c r="G7042">
        <v>31000</v>
      </c>
      <c r="H7042" t="s">
        <v>5895</v>
      </c>
      <c r="I7042" t="s">
        <v>5895</v>
      </c>
      <c r="J7042" t="s">
        <v>5894</v>
      </c>
      <c r="K7042" t="s">
        <v>265</v>
      </c>
      <c r="M7042" s="7">
        <v>676111</v>
      </c>
      <c r="N7042" t="s">
        <v>5893</v>
      </c>
      <c r="O7042">
        <v>92</v>
      </c>
      <c r="P7042" s="8">
        <f>_xlfn.XLOOKUP(D7042,Consumer_Price_Index!A:A,Consumer_Price_Index!B:B)</f>
        <v>224.9</v>
      </c>
      <c r="Q7042" s="13">
        <f>IF(ISNUMBER(M7042), M7042*(Consumer_Price_Index!$B$45/(_xlfn.XLOOKUP('Working Data'!D6041,Consumer_Price_Index!A:A,Consumer_Price_Index!B:B))), "Missing")</f>
        <v>1425681.8110726643</v>
      </c>
      <c r="R7042" t="str">
        <f t="shared" si="109"/>
        <v>No</v>
      </c>
    </row>
    <row r="7043" spans="1:18" x14ac:dyDescent="0.25">
      <c r="A7043" t="s">
        <v>16281</v>
      </c>
      <c r="C7043" t="s">
        <v>11</v>
      </c>
      <c r="D7043" s="11">
        <v>1992</v>
      </c>
      <c r="E7043" t="s">
        <v>15656</v>
      </c>
      <c r="F7043">
        <v>7.6</v>
      </c>
      <c r="G7043">
        <v>9300</v>
      </c>
      <c r="H7043" t="s">
        <v>14511</v>
      </c>
      <c r="I7043" t="s">
        <v>14511</v>
      </c>
      <c r="J7043" t="s">
        <v>9331</v>
      </c>
      <c r="K7043" t="s">
        <v>562</v>
      </c>
      <c r="M7043" s="7">
        <v>1605437</v>
      </c>
      <c r="N7043" t="s">
        <v>16280</v>
      </c>
      <c r="O7043">
        <v>105</v>
      </c>
      <c r="P7043" s="8">
        <f>_xlfn.XLOOKUP(D7043,Consumer_Price_Index!A:A,Consumer_Price_Index!B:B)</f>
        <v>140.30000000000001</v>
      </c>
      <c r="Q7043" s="13">
        <f>IF(ISNUMBER(M7043), M7043*(Consumer_Price_Index!$B$45/(_xlfn.XLOOKUP('Working Data'!D2171,Consumer_Price_Index!A:A,Consumer_Price_Index!B:B))), "Missing")</f>
        <v>2359752.3101784848</v>
      </c>
      <c r="R7043" t="str">
        <f t="shared" ref="R7043:R7106" si="110">IF(AND(ISNUMBER(L7043), L7043&gt;0, ISNUMBER(M7043), M7043&gt;0), "Yes", "No")</f>
        <v>No</v>
      </c>
    </row>
    <row r="7044" spans="1:18" x14ac:dyDescent="0.25">
      <c r="A7044" t="s">
        <v>8908</v>
      </c>
      <c r="B7044" t="s">
        <v>41</v>
      </c>
      <c r="C7044" t="s">
        <v>34</v>
      </c>
      <c r="D7044" s="11">
        <v>2006</v>
      </c>
      <c r="E7044" t="s">
        <v>8801</v>
      </c>
      <c r="F7044">
        <v>7.6</v>
      </c>
      <c r="G7044">
        <v>100000</v>
      </c>
      <c r="H7044" t="s">
        <v>3303</v>
      </c>
      <c r="I7044" t="s">
        <v>3303</v>
      </c>
      <c r="J7044" t="s">
        <v>8907</v>
      </c>
      <c r="K7044" t="s">
        <v>7</v>
      </c>
      <c r="L7044" s="7">
        <v>15000000</v>
      </c>
      <c r="M7044" s="7">
        <v>76700659</v>
      </c>
      <c r="N7044" t="s">
        <v>103</v>
      </c>
      <c r="O7044">
        <v>111</v>
      </c>
      <c r="P7044" s="8">
        <f>_xlfn.XLOOKUP(D7044,Consumer_Price_Index!A:A,Consumer_Price_Index!B:B)</f>
        <v>201.6</v>
      </c>
      <c r="Q7044" s="13">
        <f>IF(ISNUMBER(M7044), M7044*(Consumer_Price_Index!$B$45/(_xlfn.XLOOKUP('Working Data'!D4941,Consumer_Price_Index!A:A,Consumer_Price_Index!B:B))), "Missing")</f>
        <v>97377878.322083324</v>
      </c>
      <c r="R7044" t="str">
        <f t="shared" si="110"/>
        <v>Yes</v>
      </c>
    </row>
    <row r="7045" spans="1:18" x14ac:dyDescent="0.25">
      <c r="A7045" t="s">
        <v>9687</v>
      </c>
      <c r="B7045" t="s">
        <v>41</v>
      </c>
      <c r="C7045" t="s">
        <v>87</v>
      </c>
      <c r="D7045" s="11">
        <v>2004</v>
      </c>
      <c r="E7045" t="s">
        <v>9126</v>
      </c>
      <c r="F7045">
        <v>7.6</v>
      </c>
      <c r="G7045">
        <v>24000</v>
      </c>
      <c r="H7045" t="s">
        <v>7630</v>
      </c>
      <c r="I7045" t="s">
        <v>7630</v>
      </c>
      <c r="J7045" t="s">
        <v>9686</v>
      </c>
      <c r="K7045" t="s">
        <v>265</v>
      </c>
      <c r="L7045" s="7">
        <v>11000000</v>
      </c>
      <c r="M7045" s="7">
        <v>13267869</v>
      </c>
      <c r="N7045" t="s">
        <v>9685</v>
      </c>
      <c r="O7045">
        <v>125</v>
      </c>
      <c r="P7045" s="8">
        <f>_xlfn.XLOOKUP(D7045,Consumer_Price_Index!A:A,Consumer_Price_Index!B:B)</f>
        <v>188.9</v>
      </c>
      <c r="Q7045" s="13">
        <f>IF(ISNUMBER(M7045), M7045*(Consumer_Price_Index!$B$45/(_xlfn.XLOOKUP('Working Data'!D4626,Consumer_Price_Index!A:A,Consumer_Price_Index!B:B))), "Missing")</f>
        <v>20700049.586789552</v>
      </c>
      <c r="R7045" t="str">
        <f t="shared" si="110"/>
        <v>Yes</v>
      </c>
    </row>
    <row r="7046" spans="1:18" x14ac:dyDescent="0.25">
      <c r="A7046" t="s">
        <v>21418</v>
      </c>
      <c r="B7046" t="s">
        <v>101</v>
      </c>
      <c r="C7046" t="s">
        <v>24</v>
      </c>
      <c r="D7046" s="11">
        <v>1982</v>
      </c>
      <c r="E7046" t="s">
        <v>21372</v>
      </c>
      <c r="F7046">
        <v>7.6</v>
      </c>
      <c r="G7046">
        <v>20000</v>
      </c>
      <c r="H7046" t="s">
        <v>15600</v>
      </c>
      <c r="I7046" t="s">
        <v>15600</v>
      </c>
      <c r="J7046" t="s">
        <v>11732</v>
      </c>
      <c r="K7046" t="s">
        <v>265</v>
      </c>
      <c r="M7046" s="7">
        <v>28229046</v>
      </c>
      <c r="N7046" t="s">
        <v>704</v>
      </c>
      <c r="O7046">
        <v>134</v>
      </c>
      <c r="P7046" s="8">
        <f>_xlfn.XLOOKUP(D7046,Consumer_Price_Index!A:A,Consumer_Price_Index!B:B)</f>
        <v>96.5</v>
      </c>
      <c r="Q7046" s="13">
        <f>IF(ISNUMBER(M7046), M7046*(Consumer_Price_Index!$B$45/(_xlfn.XLOOKUP('Working Data'!D248,Consumer_Price_Index!A:A,Consumer_Price_Index!B:B))), "Missing")</f>
        <v>36292786.144303799</v>
      </c>
      <c r="R7046" t="str">
        <f t="shared" si="110"/>
        <v>No</v>
      </c>
    </row>
    <row r="7047" spans="1:18" x14ac:dyDescent="0.25">
      <c r="A7047" t="s">
        <v>8842</v>
      </c>
      <c r="B7047" t="s">
        <v>41</v>
      </c>
      <c r="C7047" t="s">
        <v>24</v>
      </c>
      <c r="D7047" s="11">
        <v>2006</v>
      </c>
      <c r="E7047" t="s">
        <v>8469</v>
      </c>
      <c r="F7047">
        <v>7.6</v>
      </c>
      <c r="G7047">
        <v>97000</v>
      </c>
      <c r="H7047" t="s">
        <v>2774</v>
      </c>
      <c r="I7047" t="s">
        <v>2774</v>
      </c>
      <c r="J7047" t="s">
        <v>1652</v>
      </c>
      <c r="K7047" t="s">
        <v>578</v>
      </c>
      <c r="M7047" s="7">
        <v>85585177</v>
      </c>
      <c r="N7047" t="s">
        <v>8841</v>
      </c>
      <c r="O7047">
        <v>121</v>
      </c>
      <c r="P7047" s="8">
        <f>_xlfn.XLOOKUP(D7047,Consumer_Price_Index!A:A,Consumer_Price_Index!B:B)</f>
        <v>201.6</v>
      </c>
      <c r="Q7047" s="13">
        <f>IF(ISNUMBER(M7047), M7047*(Consumer_Price_Index!$B$45/(_xlfn.XLOOKUP('Working Data'!D4967,Consumer_Price_Index!A:A,Consumer_Price_Index!B:B))), "Missing")</f>
        <v>110032925.87299578</v>
      </c>
      <c r="R7047" t="str">
        <f t="shared" si="110"/>
        <v>No</v>
      </c>
    </row>
    <row r="7048" spans="1:18" x14ac:dyDescent="0.25">
      <c r="A7048" t="s">
        <v>7525</v>
      </c>
      <c r="B7048" t="s">
        <v>41</v>
      </c>
      <c r="C7048" t="s">
        <v>34</v>
      </c>
      <c r="D7048" s="11">
        <v>2009</v>
      </c>
      <c r="E7048" t="s">
        <v>7524</v>
      </c>
      <c r="F7048">
        <v>7.6</v>
      </c>
      <c r="G7048">
        <v>520000</v>
      </c>
      <c r="H7048" t="s">
        <v>2680</v>
      </c>
      <c r="I7048" t="s">
        <v>7523</v>
      </c>
      <c r="J7048" t="s">
        <v>6858</v>
      </c>
      <c r="K7048" t="s">
        <v>7</v>
      </c>
      <c r="L7048" s="7">
        <v>130000000</v>
      </c>
      <c r="M7048" s="7">
        <v>185382813</v>
      </c>
      <c r="N7048" t="s">
        <v>138</v>
      </c>
      <c r="O7048">
        <v>162</v>
      </c>
      <c r="P7048" s="8">
        <f>_xlfn.XLOOKUP(D7048,Consumer_Price_Index!A:A,Consumer_Price_Index!B:B)</f>
        <v>214.5</v>
      </c>
      <c r="Q7048" s="13">
        <f>IF(ISNUMBER(M7048), M7048*(Consumer_Price_Index!$B$45/(_xlfn.XLOOKUP('Working Data'!D5449,Consumer_Price_Index!A:A,Consumer_Price_Index!B:B))), "Missing")</f>
        <v>313986343.08560312</v>
      </c>
      <c r="R7048" t="str">
        <f t="shared" si="110"/>
        <v>Yes</v>
      </c>
    </row>
    <row r="7049" spans="1:18" x14ac:dyDescent="0.25">
      <c r="A7049" t="s">
        <v>6025</v>
      </c>
      <c r="B7049" t="s">
        <v>52</v>
      </c>
      <c r="C7049" t="s">
        <v>11</v>
      </c>
      <c r="D7049" s="11">
        <v>2011</v>
      </c>
      <c r="E7049" t="s">
        <v>6024</v>
      </c>
      <c r="F7049">
        <v>7.6</v>
      </c>
      <c r="G7049">
        <v>29000</v>
      </c>
      <c r="H7049" t="s">
        <v>2033</v>
      </c>
      <c r="I7049" t="s">
        <v>2033</v>
      </c>
      <c r="J7049" t="s">
        <v>6023</v>
      </c>
      <c r="K7049" t="s">
        <v>265</v>
      </c>
      <c r="M7049" s="7">
        <v>1192003</v>
      </c>
      <c r="N7049" t="s">
        <v>6022</v>
      </c>
      <c r="O7049">
        <v>97</v>
      </c>
      <c r="P7049" s="8">
        <f>_xlfn.XLOOKUP(D7049,Consumer_Price_Index!A:A,Consumer_Price_Index!B:B)</f>
        <v>224.9</v>
      </c>
      <c r="Q7049" s="13">
        <f>IF(ISNUMBER(M7049), M7049*(Consumer_Price_Index!$B$45/(_xlfn.XLOOKUP('Working Data'!D6006,Consumer_Price_Index!A:A,Consumer_Price_Index!B:B))), "Missing")</f>
        <v>1686963.8369716674</v>
      </c>
      <c r="R7049" t="str">
        <f t="shared" si="110"/>
        <v>No</v>
      </c>
    </row>
    <row r="7050" spans="1:18" x14ac:dyDescent="0.25">
      <c r="A7050" t="s">
        <v>18142</v>
      </c>
      <c r="B7050" t="s">
        <v>41</v>
      </c>
      <c r="C7050" t="s">
        <v>24</v>
      </c>
      <c r="D7050" s="11">
        <v>1989</v>
      </c>
      <c r="E7050" t="s">
        <v>18088</v>
      </c>
      <c r="F7050">
        <v>7.6</v>
      </c>
      <c r="G7050">
        <v>201000</v>
      </c>
      <c r="H7050" t="s">
        <v>4281</v>
      </c>
      <c r="I7050" t="s">
        <v>7308</v>
      </c>
      <c r="J7050" t="s">
        <v>5217</v>
      </c>
      <c r="K7050" t="s">
        <v>7</v>
      </c>
      <c r="L7050" s="7">
        <v>16000000</v>
      </c>
      <c r="M7050" s="7">
        <v>93232006</v>
      </c>
      <c r="N7050" t="s">
        <v>6977</v>
      </c>
      <c r="O7050">
        <v>95</v>
      </c>
      <c r="P7050" s="8">
        <f>_xlfn.XLOOKUP(D7050,Consumer_Price_Index!A:A,Consumer_Price_Index!B:B)</f>
        <v>124</v>
      </c>
      <c r="Q7050" s="13">
        <f>IF(ISNUMBER(M7050), M7050*(Consumer_Price_Index!$B$45/(_xlfn.XLOOKUP('Working Data'!D1460,Consumer_Price_Index!A:A,Consumer_Price_Index!B:B))), "Missing")</f>
        <v>123727318.06707317</v>
      </c>
      <c r="R7050" t="str">
        <f t="shared" si="110"/>
        <v>Yes</v>
      </c>
    </row>
    <row r="7051" spans="1:18" x14ac:dyDescent="0.25">
      <c r="A7051" t="s">
        <v>19169</v>
      </c>
      <c r="B7051" t="s">
        <v>41</v>
      </c>
      <c r="C7051" t="s">
        <v>24</v>
      </c>
      <c r="D7051" s="11">
        <v>1987</v>
      </c>
      <c r="E7051" t="s">
        <v>19125</v>
      </c>
      <c r="F7051">
        <v>7.6</v>
      </c>
      <c r="G7051">
        <v>41000</v>
      </c>
      <c r="H7051" t="s">
        <v>6078</v>
      </c>
      <c r="I7051" t="s">
        <v>6078</v>
      </c>
      <c r="J7051" t="s">
        <v>14638</v>
      </c>
      <c r="K7051" t="s">
        <v>265</v>
      </c>
      <c r="M7051" s="7">
        <v>1628359</v>
      </c>
      <c r="N7051" t="s">
        <v>16241</v>
      </c>
      <c r="O7051">
        <v>107</v>
      </c>
      <c r="P7051" s="8">
        <f>_xlfn.XLOOKUP(D7051,Consumer_Price_Index!A:A,Consumer_Price_Index!B:B)</f>
        <v>113.6</v>
      </c>
      <c r="Q7051" s="13">
        <f>IF(ISNUMBER(M7051), M7051*(Consumer_Price_Index!$B$45/(_xlfn.XLOOKUP('Working Data'!D1079,Consumer_Price_Index!A:A,Consumer_Price_Index!B:B))), "Missing")</f>
        <v>3162275.2536647543</v>
      </c>
      <c r="R7051" t="str">
        <f t="shared" si="110"/>
        <v>No</v>
      </c>
    </row>
    <row r="7052" spans="1:18" x14ac:dyDescent="0.25">
      <c r="A7052" t="s">
        <v>18553</v>
      </c>
      <c r="B7052" t="s">
        <v>41</v>
      </c>
      <c r="C7052" t="s">
        <v>24</v>
      </c>
      <c r="D7052" s="11">
        <v>1988</v>
      </c>
      <c r="E7052" t="s">
        <v>18189</v>
      </c>
      <c r="F7052">
        <v>7.6</v>
      </c>
      <c r="G7052">
        <v>37000</v>
      </c>
      <c r="H7052" t="s">
        <v>2774</v>
      </c>
      <c r="I7052" t="s">
        <v>2774</v>
      </c>
      <c r="J7052" t="s">
        <v>18552</v>
      </c>
      <c r="K7052" t="s">
        <v>578</v>
      </c>
      <c r="L7052" s="7">
        <v>700000</v>
      </c>
      <c r="M7052" s="7">
        <v>7263129</v>
      </c>
      <c r="N7052" t="s">
        <v>18551</v>
      </c>
      <c r="O7052">
        <v>88</v>
      </c>
      <c r="P7052" s="8">
        <f>_xlfn.XLOOKUP(D7052,Consumer_Price_Index!A:A,Consumer_Price_Index!B:B)</f>
        <v>118.3</v>
      </c>
      <c r="Q7052" s="13">
        <f>IF(ISNUMBER(M7052), M7052*(Consumer_Price_Index!$B$45/(_xlfn.XLOOKUP('Working Data'!D1316,Consumer_Price_Index!A:A,Consumer_Price_Index!B:B))), "Missing")</f>
        <v>8654968.3468908872</v>
      </c>
      <c r="R7052" t="str">
        <f t="shared" si="110"/>
        <v>Yes</v>
      </c>
    </row>
    <row r="7053" spans="1:18" x14ac:dyDescent="0.25">
      <c r="A7053" t="s">
        <v>17092</v>
      </c>
      <c r="C7053" t="s">
        <v>11</v>
      </c>
      <c r="D7053" s="11">
        <v>1991</v>
      </c>
      <c r="E7053" t="s">
        <v>17091</v>
      </c>
      <c r="F7053">
        <v>7.6</v>
      </c>
      <c r="G7053">
        <v>118000</v>
      </c>
      <c r="H7053" t="s">
        <v>5255</v>
      </c>
      <c r="I7053" t="s">
        <v>17090</v>
      </c>
      <c r="J7053" t="s">
        <v>17089</v>
      </c>
      <c r="K7053" t="s">
        <v>190</v>
      </c>
      <c r="L7053" s="7">
        <v>2000000</v>
      </c>
      <c r="M7053" s="7">
        <v>33616692</v>
      </c>
      <c r="N7053" t="s">
        <v>17088</v>
      </c>
      <c r="O7053">
        <v>106</v>
      </c>
      <c r="P7053" s="8">
        <f>_xlfn.XLOOKUP(D7053,Consumer_Price_Index!A:A,Consumer_Price_Index!B:B)</f>
        <v>136.19999999999999</v>
      </c>
      <c r="Q7053" s="13">
        <f>IF(ISNUMBER(M7053), M7053*(Consumer_Price_Index!$B$45/(_xlfn.XLOOKUP('Working Data'!D1854,Consumer_Price_Index!A:A,Consumer_Price_Index!B:B))), "Missing")</f>
        <v>78370360.003060445</v>
      </c>
      <c r="R7053" t="str">
        <f t="shared" si="110"/>
        <v>Yes</v>
      </c>
    </row>
    <row r="7054" spans="1:18" x14ac:dyDescent="0.25">
      <c r="A7054" t="s">
        <v>7513</v>
      </c>
      <c r="B7054" t="s">
        <v>41</v>
      </c>
      <c r="C7054" t="s">
        <v>100</v>
      </c>
      <c r="D7054" s="11">
        <v>2009</v>
      </c>
      <c r="E7054" t="s">
        <v>7373</v>
      </c>
      <c r="F7054">
        <v>7.6</v>
      </c>
      <c r="G7054">
        <v>534000</v>
      </c>
      <c r="H7054" t="s">
        <v>910</v>
      </c>
      <c r="I7054" t="s">
        <v>909</v>
      </c>
      <c r="J7054" t="s">
        <v>754</v>
      </c>
      <c r="K7054" t="s">
        <v>7</v>
      </c>
      <c r="L7054" s="7">
        <v>23600000</v>
      </c>
      <c r="M7054" s="7">
        <v>102392080</v>
      </c>
      <c r="N7054" t="s">
        <v>114</v>
      </c>
      <c r="O7054">
        <v>88</v>
      </c>
      <c r="P7054" s="8">
        <f>_xlfn.XLOOKUP(D7054,Consumer_Price_Index!A:A,Consumer_Price_Index!B:B)</f>
        <v>214.5</v>
      </c>
      <c r="Q7054" s="13">
        <f>IF(ISNUMBER(M7054), M7054*(Consumer_Price_Index!$B$45/(_xlfn.XLOOKUP('Working Data'!D5458,Consumer_Price_Index!A:A,Consumer_Price_Index!B:B))), "Missing")</f>
        <v>154756283.6111111</v>
      </c>
      <c r="R7054" t="str">
        <f t="shared" si="110"/>
        <v>Yes</v>
      </c>
    </row>
    <row r="7055" spans="1:18" x14ac:dyDescent="0.25">
      <c r="A7055" t="s">
        <v>8515</v>
      </c>
      <c r="B7055" t="s">
        <v>41</v>
      </c>
      <c r="C7055" t="s">
        <v>34</v>
      </c>
      <c r="D7055" s="11">
        <v>2007</v>
      </c>
      <c r="E7055" t="s">
        <v>8372</v>
      </c>
      <c r="F7055">
        <v>7.7</v>
      </c>
      <c r="G7055">
        <v>295000</v>
      </c>
      <c r="H7055" t="s">
        <v>1012</v>
      </c>
      <c r="I7055" t="s">
        <v>8514</v>
      </c>
      <c r="J7055" t="s">
        <v>3355</v>
      </c>
      <c r="K7055" t="s">
        <v>7</v>
      </c>
      <c r="L7055" s="7">
        <v>55000000</v>
      </c>
      <c r="M7055" s="7">
        <v>70016220</v>
      </c>
      <c r="N7055" t="s">
        <v>842</v>
      </c>
      <c r="O7055">
        <v>122</v>
      </c>
      <c r="P7055" s="8">
        <f>_xlfn.XLOOKUP(D7055,Consumer_Price_Index!A:A,Consumer_Price_Index!B:B)</f>
        <v>207.3</v>
      </c>
      <c r="Q7055" s="13">
        <f>IF(ISNUMBER(M7055), M7055*(Consumer_Price_Index!$B$45/(_xlfn.XLOOKUP('Working Data'!D5087,Consumer_Price_Index!A:A,Consumer_Price_Index!B:B))), "Missing")</f>
        <v>139986497.59842518</v>
      </c>
      <c r="R7055" t="str">
        <f t="shared" si="110"/>
        <v>Yes</v>
      </c>
    </row>
    <row r="7056" spans="1:18" x14ac:dyDescent="0.25">
      <c r="A7056" t="s">
        <v>7512</v>
      </c>
      <c r="B7056" t="s">
        <v>68</v>
      </c>
      <c r="C7056" t="s">
        <v>24</v>
      </c>
      <c r="D7056" s="11">
        <v>2009</v>
      </c>
      <c r="E7056" t="s">
        <v>7309</v>
      </c>
      <c r="F7056">
        <v>7.7</v>
      </c>
      <c r="G7056">
        <v>483000</v>
      </c>
      <c r="H7056" t="s">
        <v>2202</v>
      </c>
      <c r="I7056" t="s">
        <v>2471</v>
      </c>
      <c r="J7056" t="s">
        <v>7511</v>
      </c>
      <c r="K7056" t="s">
        <v>7</v>
      </c>
      <c r="L7056" s="7">
        <v>7500000</v>
      </c>
      <c r="M7056" s="7">
        <v>60800444</v>
      </c>
      <c r="N7056" t="s">
        <v>617</v>
      </c>
      <c r="O7056">
        <v>95</v>
      </c>
      <c r="P7056" s="8">
        <f>_xlfn.XLOOKUP(D7056,Consumer_Price_Index!A:A,Consumer_Price_Index!B:B)</f>
        <v>214.5</v>
      </c>
      <c r="Q7056" s="13">
        <f>IF(ISNUMBER(M7056), M7056*(Consumer_Price_Index!$B$45/(_xlfn.XLOOKUP('Working Data'!D5459,Consumer_Price_Index!A:A,Consumer_Price_Index!B:B))), "Missing")</f>
        <v>78168334.543459922</v>
      </c>
      <c r="R7056" t="str">
        <f t="shared" si="110"/>
        <v>Yes</v>
      </c>
    </row>
    <row r="7057" spans="1:18" x14ac:dyDescent="0.25">
      <c r="A7057" t="s">
        <v>16561</v>
      </c>
      <c r="B7057" t="s">
        <v>41</v>
      </c>
      <c r="C7057" t="s">
        <v>11</v>
      </c>
      <c r="D7057" s="11">
        <v>1992</v>
      </c>
      <c r="E7057" t="s">
        <v>16219</v>
      </c>
      <c r="F7057">
        <v>7.7</v>
      </c>
      <c r="G7057">
        <v>242000</v>
      </c>
      <c r="H7057" t="s">
        <v>4281</v>
      </c>
      <c r="I7057" t="s">
        <v>2606</v>
      </c>
      <c r="J7057" t="s">
        <v>1939</v>
      </c>
      <c r="K7057" t="s">
        <v>7</v>
      </c>
      <c r="L7057" s="7">
        <v>41000000</v>
      </c>
      <c r="M7057" s="7">
        <v>243240178</v>
      </c>
      <c r="N7057" t="s">
        <v>114</v>
      </c>
      <c r="O7057">
        <v>138</v>
      </c>
      <c r="P7057" s="8">
        <f>_xlfn.XLOOKUP(D7057,Consumer_Price_Index!A:A,Consumer_Price_Index!B:B)</f>
        <v>140.30000000000001</v>
      </c>
      <c r="Q7057" s="13">
        <f>IF(ISNUMBER(M7057), M7057*(Consumer_Price_Index!$B$45/(_xlfn.XLOOKUP('Working Data'!D2052,Consumer_Price_Index!A:A,Consumer_Price_Index!B:B))), "Missing")</f>
        <v>544165067.81644642</v>
      </c>
      <c r="R7057" t="str">
        <f t="shared" si="110"/>
        <v>Yes</v>
      </c>
    </row>
    <row r="7058" spans="1:18" x14ac:dyDescent="0.25">
      <c r="A7058" t="s">
        <v>14879</v>
      </c>
      <c r="B7058" t="s">
        <v>915</v>
      </c>
      <c r="C7058" t="s">
        <v>11</v>
      </c>
      <c r="D7058" s="11">
        <v>1995</v>
      </c>
      <c r="E7058" t="s">
        <v>14675</v>
      </c>
      <c r="F7058">
        <v>7.7</v>
      </c>
      <c r="G7058">
        <v>33000</v>
      </c>
      <c r="H7058" t="s">
        <v>5255</v>
      </c>
      <c r="I7058" t="s">
        <v>14878</v>
      </c>
      <c r="J7058" t="s">
        <v>14877</v>
      </c>
      <c r="K7058" t="s">
        <v>7</v>
      </c>
      <c r="L7058" s="7">
        <v>17000000</v>
      </c>
      <c r="M7058" s="7">
        <v>10015449</v>
      </c>
      <c r="N7058" t="s">
        <v>138</v>
      </c>
      <c r="O7058">
        <v>97</v>
      </c>
      <c r="P7058" s="8">
        <f>_xlfn.XLOOKUP(D7058,Consumer_Price_Index!A:A,Consumer_Price_Index!B:B)</f>
        <v>152.4</v>
      </c>
      <c r="Q7058" s="13">
        <f>IF(ISNUMBER(M7058), M7058*(Consumer_Price_Index!$B$45/(_xlfn.XLOOKUP('Working Data'!D2708,Consumer_Price_Index!A:A,Consumer_Price_Index!B:B))), "Missing")</f>
        <v>16155147.222339861</v>
      </c>
      <c r="R7058" t="str">
        <f t="shared" si="110"/>
        <v>Yes</v>
      </c>
    </row>
    <row r="7059" spans="1:18" x14ac:dyDescent="0.25">
      <c r="A7059" t="s">
        <v>3781</v>
      </c>
      <c r="B7059" t="s">
        <v>68</v>
      </c>
      <c r="C7059" t="s">
        <v>24</v>
      </c>
      <c r="D7059" s="11">
        <v>2015</v>
      </c>
      <c r="E7059" t="s">
        <v>3216</v>
      </c>
      <c r="F7059">
        <v>7.7</v>
      </c>
      <c r="G7059">
        <v>50000</v>
      </c>
      <c r="H7059" t="s">
        <v>3780</v>
      </c>
      <c r="I7059" t="s">
        <v>3780</v>
      </c>
      <c r="J7059" t="s">
        <v>3779</v>
      </c>
      <c r="K7059" t="s">
        <v>1130</v>
      </c>
      <c r="M7059" s="7">
        <v>30692889</v>
      </c>
      <c r="N7059" t="s">
        <v>3778</v>
      </c>
      <c r="O7059">
        <v>116</v>
      </c>
      <c r="P7059" s="8">
        <f>_xlfn.XLOOKUP(D7059,Consumer_Price_Index!A:A,Consumer_Price_Index!B:B)</f>
        <v>237</v>
      </c>
      <c r="Q7059" s="13">
        <f>IF(ISNUMBER(M7059), M7059*(Consumer_Price_Index!$B$45/(_xlfn.XLOOKUP('Working Data'!D6756,Consumer_Price_Index!A:A,Consumer_Price_Index!B:B))), "Missing")</f>
        <v>58268680.861682244</v>
      </c>
      <c r="R7059" t="str">
        <f t="shared" si="110"/>
        <v>No</v>
      </c>
    </row>
    <row r="7060" spans="1:18" x14ac:dyDescent="0.25">
      <c r="A7060" t="s">
        <v>15100</v>
      </c>
      <c r="B7060" t="s">
        <v>68</v>
      </c>
      <c r="C7060" t="s">
        <v>87</v>
      </c>
      <c r="D7060" s="11">
        <v>1994</v>
      </c>
      <c r="E7060" t="s">
        <v>14673</v>
      </c>
      <c r="F7060">
        <v>7.7</v>
      </c>
      <c r="G7060">
        <v>11000</v>
      </c>
      <c r="H7060" t="s">
        <v>4997</v>
      </c>
      <c r="I7060" t="s">
        <v>4997</v>
      </c>
      <c r="J7060" t="s">
        <v>7674</v>
      </c>
      <c r="K7060" t="s">
        <v>300</v>
      </c>
      <c r="M7060" s="7">
        <v>190749</v>
      </c>
      <c r="N7060" t="s">
        <v>14509</v>
      </c>
      <c r="O7060">
        <v>108</v>
      </c>
      <c r="P7060" s="8">
        <f>_xlfn.XLOOKUP(D7060,Consumer_Price_Index!A:A,Consumer_Price_Index!B:B)</f>
        <v>148.19999999999999</v>
      </c>
      <c r="Q7060" s="13">
        <f>IF(ISNUMBER(M7060), M7060*(Consumer_Price_Index!$B$45/(_xlfn.XLOOKUP('Working Data'!D2615,Consumer_Price_Index!A:A,Consumer_Price_Index!B:B))), "Missing")</f>
        <v>242171.75125</v>
      </c>
      <c r="R7060" t="str">
        <f t="shared" si="110"/>
        <v>No</v>
      </c>
    </row>
    <row r="7061" spans="1:18" x14ac:dyDescent="0.25">
      <c r="A7061" t="s">
        <v>11200</v>
      </c>
      <c r="B7061" t="s">
        <v>41</v>
      </c>
      <c r="C7061" t="s">
        <v>24</v>
      </c>
      <c r="D7061" s="11">
        <v>2002</v>
      </c>
      <c r="E7061" t="s">
        <v>10296</v>
      </c>
      <c r="F7061">
        <v>7.7</v>
      </c>
      <c r="G7061">
        <v>183000</v>
      </c>
      <c r="H7061" t="s">
        <v>5235</v>
      </c>
      <c r="I7061" t="s">
        <v>11161</v>
      </c>
      <c r="J7061" t="s">
        <v>1848</v>
      </c>
      <c r="K7061" t="s">
        <v>7</v>
      </c>
      <c r="L7061" s="7">
        <v>19000000</v>
      </c>
      <c r="M7061" s="7">
        <v>32801173</v>
      </c>
      <c r="N7061" t="s">
        <v>11199</v>
      </c>
      <c r="O7061">
        <v>115</v>
      </c>
      <c r="P7061" s="8">
        <f>_xlfn.XLOOKUP(D7061,Consumer_Price_Index!A:A,Consumer_Price_Index!B:B)</f>
        <v>179.9</v>
      </c>
      <c r="Q7061" s="13">
        <f>IF(ISNUMBER(M7061), M7061*(Consumer_Price_Index!$B$45/(_xlfn.XLOOKUP('Working Data'!D4072,Consumer_Price_Index!A:A,Consumer_Price_Index!B:B))), "Missing")</f>
        <v>76469146.236419275</v>
      </c>
      <c r="R7061" t="str">
        <f t="shared" si="110"/>
        <v>Yes</v>
      </c>
    </row>
    <row r="7062" spans="1:18" x14ac:dyDescent="0.25">
      <c r="A7062" t="s">
        <v>20269</v>
      </c>
      <c r="B7062" t="s">
        <v>41</v>
      </c>
      <c r="C7062" t="s">
        <v>24</v>
      </c>
      <c r="D7062" s="11">
        <v>1985</v>
      </c>
      <c r="E7062" t="s">
        <v>19974</v>
      </c>
      <c r="F7062">
        <v>7.7</v>
      </c>
      <c r="G7062">
        <v>63000</v>
      </c>
      <c r="H7062" t="s">
        <v>1006</v>
      </c>
      <c r="I7062" t="s">
        <v>18568</v>
      </c>
      <c r="J7062" t="s">
        <v>9187</v>
      </c>
      <c r="K7062" t="s">
        <v>7</v>
      </c>
      <c r="L7062" s="7">
        <v>4500000</v>
      </c>
      <c r="M7062" s="7">
        <v>10609321</v>
      </c>
      <c r="N7062" t="s">
        <v>17286</v>
      </c>
      <c r="O7062">
        <v>97</v>
      </c>
      <c r="P7062" s="8">
        <f>_xlfn.XLOOKUP(D7062,Consumer_Price_Index!A:A,Consumer_Price_Index!B:B)</f>
        <v>107.6</v>
      </c>
      <c r="Q7062" s="13">
        <f>IF(ISNUMBER(M7062), M7062*(Consumer_Price_Index!$B$45/(_xlfn.XLOOKUP('Working Data'!D675,Consumer_Price_Index!A:A,Consumer_Price_Index!B:B))), "Missing")</f>
        <v>29495073.984489053</v>
      </c>
      <c r="R7062" t="str">
        <f t="shared" si="110"/>
        <v>Yes</v>
      </c>
    </row>
    <row r="7063" spans="1:18" x14ac:dyDescent="0.25">
      <c r="A7063" t="s">
        <v>602</v>
      </c>
      <c r="B7063" t="s">
        <v>41</v>
      </c>
      <c r="C7063" t="s">
        <v>11</v>
      </c>
      <c r="D7063" s="11">
        <v>2006</v>
      </c>
      <c r="E7063" t="s">
        <v>8212</v>
      </c>
      <c r="F7063">
        <v>7.7</v>
      </c>
      <c r="G7063">
        <v>33000</v>
      </c>
      <c r="H7063" t="s">
        <v>4154</v>
      </c>
      <c r="I7063" t="s">
        <v>4154</v>
      </c>
      <c r="J7063" t="s">
        <v>1495</v>
      </c>
      <c r="K7063" t="s">
        <v>731</v>
      </c>
      <c r="M7063" s="7">
        <v>11632723</v>
      </c>
      <c r="N7063" t="s">
        <v>1821</v>
      </c>
      <c r="O7063">
        <v>120</v>
      </c>
      <c r="P7063" s="8">
        <f>_xlfn.XLOOKUP(D7063,Consumer_Price_Index!A:A,Consumer_Price_Index!B:B)</f>
        <v>201.6</v>
      </c>
      <c r="Q7063" s="13">
        <f>IF(ISNUMBER(M7063), M7063*(Consumer_Price_Index!$B$45/(_xlfn.XLOOKUP('Working Data'!D4997,Consumer_Price_Index!A:A,Consumer_Price_Index!B:B))), "Missing")</f>
        <v>22590762.894200128</v>
      </c>
      <c r="R7063" t="str">
        <f t="shared" si="110"/>
        <v>No</v>
      </c>
    </row>
    <row r="7064" spans="1:18" x14ac:dyDescent="0.25">
      <c r="A7064" t="s">
        <v>22053</v>
      </c>
      <c r="B7064" t="s">
        <v>101</v>
      </c>
      <c r="C7064" t="s">
        <v>24</v>
      </c>
      <c r="D7064" s="11">
        <v>1980</v>
      </c>
      <c r="E7064" t="s">
        <v>22052</v>
      </c>
      <c r="F7064">
        <v>7.7</v>
      </c>
      <c r="G7064">
        <v>221000</v>
      </c>
      <c r="H7064" t="s">
        <v>13087</v>
      </c>
      <c r="I7064" t="s">
        <v>13087</v>
      </c>
      <c r="J7064" t="s">
        <v>20391</v>
      </c>
      <c r="K7064" t="s">
        <v>7</v>
      </c>
      <c r="L7064" s="7">
        <v>3500000</v>
      </c>
      <c r="M7064" s="7">
        <v>83453539</v>
      </c>
      <c r="N7064" t="s">
        <v>108</v>
      </c>
      <c r="O7064">
        <v>88</v>
      </c>
      <c r="P7064" s="8">
        <f>_xlfn.XLOOKUP(D7064,Consumer_Price_Index!A:A,Consumer_Price_Index!B:B)</f>
        <v>82.4</v>
      </c>
      <c r="Q7064" s="13">
        <f>IF(ISNUMBER(M7064), M7064*(Consumer_Price_Index!$B$45/(_xlfn.XLOOKUP('Working Data'!D5,Consumer_Price_Index!A:A,Consumer_Price_Index!B:B))), "Missing")</f>
        <v>138197246.37663043</v>
      </c>
      <c r="R7064" t="str">
        <f t="shared" si="110"/>
        <v>Yes</v>
      </c>
    </row>
    <row r="7065" spans="1:18" x14ac:dyDescent="0.25">
      <c r="A7065" t="s">
        <v>5863</v>
      </c>
      <c r="B7065" t="s">
        <v>41</v>
      </c>
      <c r="C7065" t="s">
        <v>409</v>
      </c>
      <c r="D7065" s="11">
        <v>2012</v>
      </c>
      <c r="E7065" t="s">
        <v>5578</v>
      </c>
      <c r="F7065">
        <v>7.7</v>
      </c>
      <c r="G7065">
        <v>585000</v>
      </c>
      <c r="H7065" t="s">
        <v>2678</v>
      </c>
      <c r="I7065" t="s">
        <v>1016</v>
      </c>
      <c r="J7065" t="s">
        <v>2678</v>
      </c>
      <c r="K7065" t="s">
        <v>7</v>
      </c>
      <c r="L7065" s="7">
        <v>44500000</v>
      </c>
      <c r="M7065" s="7">
        <v>232325503</v>
      </c>
      <c r="N7065" t="s">
        <v>138</v>
      </c>
      <c r="O7065">
        <v>120</v>
      </c>
      <c r="P7065" s="8">
        <f>_xlfn.XLOOKUP(D7065,Consumer_Price_Index!A:A,Consumer_Price_Index!B:B)</f>
        <v>229.6</v>
      </c>
      <c r="Q7065" s="13">
        <f>IF(ISNUMBER(M7065), M7065*(Consumer_Price_Index!$B$45/(_xlfn.XLOOKUP('Working Data'!D6056,Consumer_Price_Index!A:A,Consumer_Price_Index!B:B))), "Missing")</f>
        <v>299068782.27334177</v>
      </c>
      <c r="R7065" t="str">
        <f t="shared" si="110"/>
        <v>Yes</v>
      </c>
    </row>
    <row r="7066" spans="1:18" x14ac:dyDescent="0.25">
      <c r="A7066" t="s">
        <v>13943</v>
      </c>
      <c r="B7066" t="s">
        <v>68</v>
      </c>
      <c r="C7066" t="s">
        <v>24</v>
      </c>
      <c r="D7066" s="11">
        <v>1997</v>
      </c>
      <c r="E7066" t="s">
        <v>13586</v>
      </c>
      <c r="F7066">
        <v>7.7</v>
      </c>
      <c r="G7066">
        <v>282000</v>
      </c>
      <c r="H7066" t="s">
        <v>6738</v>
      </c>
      <c r="I7066" t="s">
        <v>4280</v>
      </c>
      <c r="J7066" t="s">
        <v>8461</v>
      </c>
      <c r="K7066" t="s">
        <v>7</v>
      </c>
      <c r="L7066" s="7">
        <v>50000000</v>
      </c>
      <c r="M7066" s="7">
        <v>314178011</v>
      </c>
      <c r="N7066" t="s">
        <v>2694</v>
      </c>
      <c r="O7066">
        <v>139</v>
      </c>
      <c r="P7066" s="8">
        <f>_xlfn.XLOOKUP(D7066,Consumer_Price_Index!A:A,Consumer_Price_Index!B:B)</f>
        <v>160.5</v>
      </c>
      <c r="Q7066" s="13">
        <f>IF(ISNUMBER(M7066), M7066*(Consumer_Price_Index!$B$45/(_xlfn.XLOOKUP('Working Data'!D3070,Consumer_Price_Index!A:A,Consumer_Price_Index!B:B))), "Missing")</f>
        <v>425656024.68519336</v>
      </c>
      <c r="R7066" t="str">
        <f t="shared" si="110"/>
        <v>Yes</v>
      </c>
    </row>
    <row r="7067" spans="1:18" x14ac:dyDescent="0.25">
      <c r="A7067" t="s">
        <v>17033</v>
      </c>
      <c r="B7067" t="s">
        <v>41</v>
      </c>
      <c r="C7067" t="s">
        <v>24</v>
      </c>
      <c r="D7067" s="11">
        <v>1991</v>
      </c>
      <c r="E7067" t="s">
        <v>17032</v>
      </c>
      <c r="F7067">
        <v>7.7</v>
      </c>
      <c r="G7067">
        <v>116000</v>
      </c>
      <c r="H7067" t="s">
        <v>2430</v>
      </c>
      <c r="I7067" t="s">
        <v>2430</v>
      </c>
      <c r="J7067" t="s">
        <v>9350</v>
      </c>
      <c r="K7067" t="s">
        <v>265</v>
      </c>
      <c r="L7067" s="7">
        <v>9000000</v>
      </c>
      <c r="M7067" s="7">
        <v>6153939</v>
      </c>
      <c r="N7067" t="s">
        <v>17031</v>
      </c>
      <c r="O7067">
        <v>116</v>
      </c>
      <c r="P7067" s="8">
        <f>_xlfn.XLOOKUP(D7067,Consumer_Price_Index!A:A,Consumer_Price_Index!B:B)</f>
        <v>136.19999999999999</v>
      </c>
      <c r="Q7067" s="13">
        <f>IF(ISNUMBER(M7067), M7067*(Consumer_Price_Index!$B$45/(_xlfn.XLOOKUP('Working Data'!D1879,Consumer_Price_Index!A:A,Consumer_Price_Index!B:B))), "Missing")</f>
        <v>8166834.5527003482</v>
      </c>
      <c r="R7067" t="str">
        <f t="shared" si="110"/>
        <v>Yes</v>
      </c>
    </row>
    <row r="7068" spans="1:18" x14ac:dyDescent="0.25">
      <c r="A7068" t="s">
        <v>3777</v>
      </c>
      <c r="B7068" t="s">
        <v>552</v>
      </c>
      <c r="C7068" t="s">
        <v>11</v>
      </c>
      <c r="D7068" s="11">
        <v>2015</v>
      </c>
      <c r="E7068" t="s">
        <v>3776</v>
      </c>
      <c r="F7068">
        <v>7.7</v>
      </c>
      <c r="G7068">
        <v>76000</v>
      </c>
      <c r="H7068" t="s">
        <v>3775</v>
      </c>
      <c r="I7068" t="s">
        <v>3775</v>
      </c>
      <c r="J7068" t="s">
        <v>3774</v>
      </c>
      <c r="K7068" t="s">
        <v>7</v>
      </c>
      <c r="L7068" s="7">
        <v>6000000</v>
      </c>
      <c r="M7068" s="7">
        <v>90777</v>
      </c>
      <c r="N7068" t="s">
        <v>3483</v>
      </c>
      <c r="O7068">
        <v>137</v>
      </c>
      <c r="P7068" s="8">
        <f>_xlfn.XLOOKUP(D7068,Consumer_Price_Index!A:A,Consumer_Price_Index!B:B)</f>
        <v>237</v>
      </c>
      <c r="Q7068" s="13">
        <f>IF(ISNUMBER(M7068), M7068*(Consumer_Price_Index!$B$45/(_xlfn.XLOOKUP('Working Data'!D6757,Consumer_Price_Index!A:A,Consumer_Price_Index!B:B))), "Missing")</f>
        <v>211627.78806426932</v>
      </c>
      <c r="R7068" t="str">
        <f t="shared" si="110"/>
        <v>Yes</v>
      </c>
    </row>
    <row r="7069" spans="1:18" x14ac:dyDescent="0.25">
      <c r="A7069" t="s">
        <v>12833</v>
      </c>
      <c r="B7069" t="s">
        <v>41</v>
      </c>
      <c r="C7069" t="s">
        <v>24</v>
      </c>
      <c r="D7069" s="11">
        <v>1999</v>
      </c>
      <c r="E7069" t="s">
        <v>12832</v>
      </c>
      <c r="F7069">
        <v>7.7</v>
      </c>
      <c r="G7069">
        <v>319000</v>
      </c>
      <c r="H7069" t="s">
        <v>5235</v>
      </c>
      <c r="I7069" t="s">
        <v>3735</v>
      </c>
      <c r="J7069" t="s">
        <v>4321</v>
      </c>
      <c r="K7069" t="s">
        <v>7</v>
      </c>
      <c r="L7069" s="7">
        <v>13000000</v>
      </c>
      <c r="M7069" s="7">
        <v>23106667</v>
      </c>
      <c r="N7069" t="s">
        <v>12831</v>
      </c>
      <c r="O7069">
        <v>113</v>
      </c>
      <c r="P7069" s="8">
        <f>_xlfn.XLOOKUP(D7069,Consumer_Price_Index!A:A,Consumer_Price_Index!B:B)</f>
        <v>166.6</v>
      </c>
      <c r="Q7069" s="13">
        <f>IF(ISNUMBER(M7069), M7069*(Consumer_Price_Index!$B$45/(_xlfn.XLOOKUP('Working Data'!D3476,Consumer_Price_Index!A:A,Consumer_Price_Index!B:B))), "Missing")</f>
        <v>29335839.312083334</v>
      </c>
      <c r="R7069" t="str">
        <f t="shared" si="110"/>
        <v>Yes</v>
      </c>
    </row>
    <row r="7070" spans="1:18" x14ac:dyDescent="0.25">
      <c r="A7070" t="s">
        <v>12245</v>
      </c>
      <c r="B7070" t="s">
        <v>41</v>
      </c>
      <c r="C7070" t="s">
        <v>11</v>
      </c>
      <c r="D7070" s="11">
        <v>2000</v>
      </c>
      <c r="E7070" t="s">
        <v>12171</v>
      </c>
      <c r="F7070">
        <v>7.7</v>
      </c>
      <c r="G7070">
        <v>129000</v>
      </c>
      <c r="H7070" t="s">
        <v>6036</v>
      </c>
      <c r="I7070" t="s">
        <v>928</v>
      </c>
      <c r="J7070" t="s">
        <v>6284</v>
      </c>
      <c r="K7070" t="s">
        <v>265</v>
      </c>
      <c r="L7070" s="7">
        <v>5000000</v>
      </c>
      <c r="M7070" s="7">
        <v>109283018</v>
      </c>
      <c r="N7070" t="s">
        <v>1794</v>
      </c>
      <c r="O7070">
        <v>110</v>
      </c>
      <c r="P7070" s="8">
        <f>_xlfn.XLOOKUP(D7070,Consumer_Price_Index!A:A,Consumer_Price_Index!B:B)</f>
        <v>172.2</v>
      </c>
      <c r="Q7070" s="13">
        <f>IF(ISNUMBER(M7070), M7070*(Consumer_Price_Index!$B$45/(_xlfn.XLOOKUP('Working Data'!D3691,Consumer_Price_Index!A:A,Consumer_Price_Index!B:B))), "Missing")</f>
        <v>244482640.12187958</v>
      </c>
      <c r="R7070" t="str">
        <f t="shared" si="110"/>
        <v>Yes</v>
      </c>
    </row>
    <row r="7071" spans="1:18" x14ac:dyDescent="0.25">
      <c r="A7071" t="s">
        <v>4658</v>
      </c>
      <c r="B7071" t="s">
        <v>41</v>
      </c>
      <c r="C7071" t="s">
        <v>24</v>
      </c>
      <c r="D7071" s="11">
        <v>2014</v>
      </c>
      <c r="E7071" t="s">
        <v>4353</v>
      </c>
      <c r="F7071">
        <v>7.7</v>
      </c>
      <c r="G7071">
        <v>594000</v>
      </c>
      <c r="H7071" t="s">
        <v>4043</v>
      </c>
      <c r="I7071" t="s">
        <v>4043</v>
      </c>
      <c r="J7071" t="s">
        <v>3272</v>
      </c>
      <c r="K7071" t="s">
        <v>7</v>
      </c>
      <c r="L7071" s="7">
        <v>18000000</v>
      </c>
      <c r="M7071" s="7">
        <v>103215094</v>
      </c>
      <c r="N7071" t="s">
        <v>877</v>
      </c>
      <c r="O7071">
        <v>119</v>
      </c>
      <c r="P7071" s="8">
        <f>_xlfn.XLOOKUP(D7071,Consumer_Price_Index!A:A,Consumer_Price_Index!B:B)</f>
        <v>236.7</v>
      </c>
      <c r="Q7071" s="13">
        <f>IF(ISNUMBER(M7071), M7071*(Consumer_Price_Index!$B$45/(_xlfn.XLOOKUP('Working Data'!D6468,Consumer_Price_Index!A:A,Consumer_Price_Index!B:B))), "Missing")</f>
        <v>188773344.1884754</v>
      </c>
      <c r="R7071" t="str">
        <f t="shared" si="110"/>
        <v>Yes</v>
      </c>
    </row>
    <row r="7072" spans="1:18" x14ac:dyDescent="0.25">
      <c r="A7072" t="s">
        <v>9005</v>
      </c>
      <c r="B7072" t="s">
        <v>41</v>
      </c>
      <c r="C7072" t="s">
        <v>11</v>
      </c>
      <c r="D7072" s="11">
        <v>2006</v>
      </c>
      <c r="E7072" t="s">
        <v>8493</v>
      </c>
      <c r="F7072">
        <v>7.7</v>
      </c>
      <c r="G7072">
        <v>74000</v>
      </c>
      <c r="H7072" t="s">
        <v>9004</v>
      </c>
      <c r="I7072" t="s">
        <v>9003</v>
      </c>
      <c r="J7072" t="s">
        <v>9002</v>
      </c>
      <c r="K7072" t="s">
        <v>6178</v>
      </c>
      <c r="L7072" s="7">
        <v>21000000</v>
      </c>
      <c r="M7072" s="7">
        <v>26768563</v>
      </c>
      <c r="N7072" t="s">
        <v>9001</v>
      </c>
      <c r="O7072">
        <v>145</v>
      </c>
      <c r="P7072" s="8">
        <f>_xlfn.XLOOKUP(D7072,Consumer_Price_Index!A:A,Consumer_Price_Index!B:B)</f>
        <v>201.6</v>
      </c>
      <c r="Q7072" s="13">
        <f>IF(ISNUMBER(M7072), M7072*(Consumer_Price_Index!$B$45/(_xlfn.XLOOKUP('Working Data'!D4894,Consumer_Price_Index!A:A,Consumer_Price_Index!B:B))), "Missing")</f>
        <v>39345784.592860587</v>
      </c>
      <c r="R7072" t="str">
        <f t="shared" si="110"/>
        <v>Yes</v>
      </c>
    </row>
    <row r="7073" spans="1:18" x14ac:dyDescent="0.25">
      <c r="A7073" t="s">
        <v>11757</v>
      </c>
      <c r="B7073" t="s">
        <v>41</v>
      </c>
      <c r="C7073" t="s">
        <v>11</v>
      </c>
      <c r="D7073" s="11">
        <v>2001</v>
      </c>
      <c r="E7073" t="s">
        <v>10880</v>
      </c>
      <c r="F7073">
        <v>7.7</v>
      </c>
      <c r="G7073">
        <v>372000</v>
      </c>
      <c r="H7073" t="s">
        <v>2437</v>
      </c>
      <c r="I7073" t="s">
        <v>11756</v>
      </c>
      <c r="J7073" t="s">
        <v>8504</v>
      </c>
      <c r="K7073" t="s">
        <v>7</v>
      </c>
      <c r="L7073" s="7">
        <v>92000000</v>
      </c>
      <c r="M7073" s="7">
        <v>172989651</v>
      </c>
      <c r="N7073" t="s">
        <v>8268</v>
      </c>
      <c r="O7073">
        <v>144</v>
      </c>
      <c r="P7073" s="8">
        <f>_xlfn.XLOOKUP(D7073,Consumer_Price_Index!A:A,Consumer_Price_Index!B:B)</f>
        <v>177.1</v>
      </c>
      <c r="Q7073" s="13">
        <f>IF(ISNUMBER(M7073), M7073*(Consumer_Price_Index!$B$45/(_xlfn.XLOOKUP('Working Data'!D3857,Consumer_Price_Index!A:A,Consumer_Price_Index!B:B))), "Missing")</f>
        <v>403289568.93420047</v>
      </c>
      <c r="R7073" t="str">
        <f t="shared" si="110"/>
        <v>Yes</v>
      </c>
    </row>
    <row r="7074" spans="1:18" x14ac:dyDescent="0.25">
      <c r="A7074" t="s">
        <v>5245</v>
      </c>
      <c r="B7074" t="s">
        <v>5244</v>
      </c>
      <c r="C7074" t="s">
        <v>11</v>
      </c>
      <c r="D7074" s="11">
        <v>2013</v>
      </c>
      <c r="E7074" t="s">
        <v>5243</v>
      </c>
      <c r="F7074">
        <v>7.7</v>
      </c>
      <c r="G7074">
        <v>142000</v>
      </c>
      <c r="H7074" t="s">
        <v>5242</v>
      </c>
      <c r="I7074" t="s">
        <v>5242</v>
      </c>
      <c r="J7074" t="s">
        <v>5241</v>
      </c>
      <c r="K7074" t="s">
        <v>562</v>
      </c>
      <c r="M7074" s="7">
        <v>19465835</v>
      </c>
      <c r="N7074" t="s">
        <v>5240</v>
      </c>
      <c r="O7074">
        <v>180</v>
      </c>
      <c r="P7074" s="8">
        <f>_xlfn.XLOOKUP(D7074,Consumer_Price_Index!A:A,Consumer_Price_Index!B:B)</f>
        <v>233</v>
      </c>
      <c r="Q7074" s="13">
        <f>IF(ISNUMBER(M7074), M7074*(Consumer_Price_Index!$B$45/(_xlfn.XLOOKUP('Working Data'!D6258,Consumer_Price_Index!A:A,Consumer_Price_Index!B:B))), "Missing")</f>
        <v>71981067.044902906</v>
      </c>
      <c r="R7074" t="str">
        <f t="shared" si="110"/>
        <v>No</v>
      </c>
    </row>
    <row r="7075" spans="1:18" x14ac:dyDescent="0.25">
      <c r="A7075" t="s">
        <v>19761</v>
      </c>
      <c r="B7075" t="s">
        <v>41</v>
      </c>
      <c r="C7075" t="s">
        <v>11</v>
      </c>
      <c r="D7075" s="11">
        <v>1986</v>
      </c>
      <c r="E7075" t="s">
        <v>19760</v>
      </c>
      <c r="F7075">
        <v>7.7</v>
      </c>
      <c r="G7075">
        <v>186000</v>
      </c>
      <c r="H7075" t="s">
        <v>8897</v>
      </c>
      <c r="I7075" t="s">
        <v>8897</v>
      </c>
      <c r="J7075" t="s">
        <v>19759</v>
      </c>
      <c r="K7075" t="s">
        <v>7</v>
      </c>
      <c r="L7075" s="7">
        <v>6000000</v>
      </c>
      <c r="M7075" s="7">
        <v>8618766</v>
      </c>
      <c r="N7075" t="s">
        <v>18160</v>
      </c>
      <c r="O7075">
        <v>120</v>
      </c>
      <c r="P7075" s="8">
        <f>_xlfn.XLOOKUP(D7075,Consumer_Price_Index!A:A,Consumer_Price_Index!B:B)</f>
        <v>109.6</v>
      </c>
      <c r="Q7075" s="13">
        <f>IF(ISNUMBER(M7075), M7075*(Consumer_Price_Index!$B$45/(_xlfn.XLOOKUP('Working Data'!D855,Consumer_Price_Index!A:A,Consumer_Price_Index!B:B))), "Missing")</f>
        <v>18718018.533143263</v>
      </c>
      <c r="R7075" t="str">
        <f t="shared" si="110"/>
        <v>Yes</v>
      </c>
    </row>
    <row r="7076" spans="1:18" x14ac:dyDescent="0.25">
      <c r="A7076" t="s">
        <v>9600</v>
      </c>
      <c r="B7076" t="s">
        <v>41</v>
      </c>
      <c r="C7076" t="s">
        <v>11</v>
      </c>
      <c r="D7076" s="11">
        <v>2005</v>
      </c>
      <c r="E7076" t="s">
        <v>8730</v>
      </c>
      <c r="F7076">
        <v>7.7</v>
      </c>
      <c r="G7076">
        <v>333000</v>
      </c>
      <c r="H7076" t="s">
        <v>967</v>
      </c>
      <c r="I7076" t="s">
        <v>9599</v>
      </c>
      <c r="J7076" t="s">
        <v>2221</v>
      </c>
      <c r="K7076" t="s">
        <v>7</v>
      </c>
      <c r="L7076" s="7">
        <v>14000000</v>
      </c>
      <c r="M7076" s="7">
        <v>178062759</v>
      </c>
      <c r="N7076" t="s">
        <v>1072</v>
      </c>
      <c r="O7076">
        <v>134</v>
      </c>
      <c r="P7076" s="8">
        <f>_xlfn.XLOOKUP(D7076,Consumer_Price_Index!A:A,Consumer_Price_Index!B:B)</f>
        <v>195.3</v>
      </c>
      <c r="Q7076" s="13">
        <f>IF(ISNUMBER(M7076), M7076*(Consumer_Price_Index!$B$45/(_xlfn.XLOOKUP('Working Data'!D4651,Consumer_Price_Index!A:A,Consumer_Price_Index!B:B))), "Missing")</f>
        <v>212185071.0492765</v>
      </c>
      <c r="R7076" t="str">
        <f t="shared" si="110"/>
        <v>Yes</v>
      </c>
    </row>
    <row r="7077" spans="1:18" x14ac:dyDescent="0.25">
      <c r="A7077" t="s">
        <v>4688</v>
      </c>
      <c r="B7077" t="s">
        <v>68</v>
      </c>
      <c r="C7077" t="s">
        <v>34</v>
      </c>
      <c r="D7077" s="11">
        <v>2014</v>
      </c>
      <c r="E7077" t="s">
        <v>4687</v>
      </c>
      <c r="F7077">
        <v>7.7</v>
      </c>
      <c r="G7077">
        <v>764000</v>
      </c>
      <c r="H7077" t="s">
        <v>1089</v>
      </c>
      <c r="I7077" t="s">
        <v>1088</v>
      </c>
      <c r="J7077" t="s">
        <v>2571</v>
      </c>
      <c r="K7077" t="s">
        <v>7</v>
      </c>
      <c r="L7077" s="7">
        <v>170000000</v>
      </c>
      <c r="M7077" s="7">
        <v>714421503</v>
      </c>
      <c r="N7077" t="s">
        <v>4686</v>
      </c>
      <c r="O7077">
        <v>136</v>
      </c>
      <c r="P7077" s="8">
        <f>_xlfn.XLOOKUP(D7077,Consumer_Price_Index!A:A,Consumer_Price_Index!B:B)</f>
        <v>236.7</v>
      </c>
      <c r="Q7077" s="13">
        <f>IF(ISNUMBER(M7077), M7077*(Consumer_Price_Index!$B$45/(_xlfn.XLOOKUP('Working Data'!D6450,Consumer_Price_Index!A:A,Consumer_Price_Index!B:B))), "Missing")</f>
        <v>948102055.59276998</v>
      </c>
      <c r="R7077" t="str">
        <f t="shared" si="110"/>
        <v>Yes</v>
      </c>
    </row>
    <row r="7078" spans="1:18" x14ac:dyDescent="0.25">
      <c r="A7078" t="s">
        <v>7993</v>
      </c>
      <c r="B7078" t="s">
        <v>41</v>
      </c>
      <c r="C7078" t="s">
        <v>409</v>
      </c>
      <c r="D7078" s="11">
        <v>2008</v>
      </c>
      <c r="E7078" t="s">
        <v>7572</v>
      </c>
      <c r="F7078">
        <v>7.7</v>
      </c>
      <c r="G7078">
        <v>244000</v>
      </c>
      <c r="H7078" t="s">
        <v>1244</v>
      </c>
      <c r="I7078" t="s">
        <v>7992</v>
      </c>
      <c r="J7078" t="s">
        <v>806</v>
      </c>
      <c r="K7078" t="s">
        <v>7</v>
      </c>
      <c r="L7078" s="7">
        <v>55000000</v>
      </c>
      <c r="M7078" s="7">
        <v>113398237</v>
      </c>
      <c r="N7078" t="s">
        <v>4134</v>
      </c>
      <c r="O7078">
        <v>141</v>
      </c>
      <c r="P7078" s="8">
        <f>_xlfn.XLOOKUP(D7078,Consumer_Price_Index!A:A,Consumer_Price_Index!B:B)</f>
        <v>215.3</v>
      </c>
      <c r="Q7078" s="13">
        <f>IF(ISNUMBER(M7078), M7078*(Consumer_Price_Index!$B$45/(_xlfn.XLOOKUP('Working Data'!D5280,Consumer_Price_Index!A:A,Consumer_Price_Index!B:B))), "Missing")</f>
        <v>135128833.84395778</v>
      </c>
      <c r="R7078" t="str">
        <f t="shared" si="110"/>
        <v>Yes</v>
      </c>
    </row>
    <row r="7079" spans="1:18" x14ac:dyDescent="0.25">
      <c r="A7079" t="s">
        <v>15488</v>
      </c>
      <c r="B7079" t="s">
        <v>41</v>
      </c>
      <c r="C7079" t="s">
        <v>24</v>
      </c>
      <c r="D7079" s="11">
        <v>1994</v>
      </c>
      <c r="E7079" t="s">
        <v>15487</v>
      </c>
      <c r="F7079">
        <v>7.7</v>
      </c>
      <c r="G7079">
        <v>214000</v>
      </c>
      <c r="H7079" t="s">
        <v>4605</v>
      </c>
      <c r="I7079" t="s">
        <v>4605</v>
      </c>
      <c r="J7079" t="s">
        <v>8889</v>
      </c>
      <c r="K7079" t="s">
        <v>7</v>
      </c>
      <c r="L7079" s="7">
        <v>27000</v>
      </c>
      <c r="M7079" s="7">
        <v>3151130</v>
      </c>
      <c r="N7079" t="s">
        <v>12838</v>
      </c>
      <c r="O7079">
        <v>92</v>
      </c>
      <c r="P7079" s="8">
        <f>_xlfn.XLOOKUP(D7079,Consumer_Price_Index!A:A,Consumer_Price_Index!B:B)</f>
        <v>148.19999999999999</v>
      </c>
      <c r="Q7079" s="13">
        <f>IF(ISNUMBER(M7079), M7079*(Consumer_Price_Index!$B$45/(_xlfn.XLOOKUP('Working Data'!D2469,Consumer_Price_Index!A:A,Consumer_Price_Index!B:B))), "Missing")</f>
        <v>6644631.9100346025</v>
      </c>
      <c r="R7079" t="str">
        <f t="shared" si="110"/>
        <v>Yes</v>
      </c>
    </row>
    <row r="7080" spans="1:18" x14ac:dyDescent="0.25">
      <c r="A7080" t="s">
        <v>8365</v>
      </c>
      <c r="B7080" t="s">
        <v>41</v>
      </c>
      <c r="C7080" t="s">
        <v>409</v>
      </c>
      <c r="D7080" s="11">
        <v>2007</v>
      </c>
      <c r="E7080" t="s">
        <v>8364</v>
      </c>
      <c r="F7080">
        <v>7.7</v>
      </c>
      <c r="G7080">
        <v>63000</v>
      </c>
      <c r="H7080" t="s">
        <v>4364</v>
      </c>
      <c r="I7080" t="s">
        <v>8363</v>
      </c>
      <c r="J7080" t="s">
        <v>5667</v>
      </c>
      <c r="K7080" t="s">
        <v>265</v>
      </c>
      <c r="M7080" s="7">
        <v>8159508</v>
      </c>
      <c r="N7080" t="s">
        <v>8362</v>
      </c>
      <c r="O7080">
        <v>122</v>
      </c>
      <c r="P7080" s="8">
        <f>_xlfn.XLOOKUP(D7080,Consumer_Price_Index!A:A,Consumer_Price_Index!B:B)</f>
        <v>207.3</v>
      </c>
      <c r="Q7080" s="13">
        <f>IF(ISNUMBER(M7080), M7080*(Consumer_Price_Index!$B$45/(_xlfn.XLOOKUP('Working Data'!D5150,Consumer_Price_Index!A:A,Consumer_Price_Index!B:B))), "Missing")</f>
        <v>14038408.173913043</v>
      </c>
      <c r="R7080" t="str">
        <f t="shared" si="110"/>
        <v>No</v>
      </c>
    </row>
    <row r="7081" spans="1:18" x14ac:dyDescent="0.25">
      <c r="A7081" t="s">
        <v>7473</v>
      </c>
      <c r="B7081" t="s">
        <v>101</v>
      </c>
      <c r="C7081" t="s">
        <v>73</v>
      </c>
      <c r="D7081" s="11">
        <v>2009</v>
      </c>
      <c r="E7081" t="s">
        <v>7120</v>
      </c>
      <c r="F7081">
        <v>7.7</v>
      </c>
      <c r="G7081">
        <v>204000</v>
      </c>
      <c r="H7081" t="s">
        <v>7472</v>
      </c>
      <c r="I7081" t="s">
        <v>7472</v>
      </c>
      <c r="J7081" t="s">
        <v>4144</v>
      </c>
      <c r="K7081" t="s">
        <v>7</v>
      </c>
      <c r="L7081" s="7">
        <v>60000000</v>
      </c>
      <c r="M7081" s="7">
        <v>124596837</v>
      </c>
      <c r="N7081" t="s">
        <v>1072</v>
      </c>
      <c r="O7081">
        <v>100</v>
      </c>
      <c r="P7081" s="8">
        <f>_xlfn.XLOOKUP(D7081,Consumer_Price_Index!A:A,Consumer_Price_Index!B:B)</f>
        <v>214.5</v>
      </c>
      <c r="Q7081" s="13">
        <f>IF(ISNUMBER(M7081), M7081*(Consumer_Price_Index!$B$45/(_xlfn.XLOOKUP('Working Data'!D5477,Consumer_Price_Index!A:A,Consumer_Price_Index!B:B))), "Missing")</f>
        <v>160391450.0798479</v>
      </c>
      <c r="R7081" t="str">
        <f t="shared" si="110"/>
        <v>Yes</v>
      </c>
    </row>
    <row r="7082" spans="1:18" x14ac:dyDescent="0.25">
      <c r="A7082" t="s">
        <v>10093</v>
      </c>
      <c r="B7082" t="s">
        <v>41</v>
      </c>
      <c r="C7082" t="s">
        <v>87</v>
      </c>
      <c r="D7082" s="11">
        <v>2004</v>
      </c>
      <c r="E7082" t="s">
        <v>9551</v>
      </c>
      <c r="F7082">
        <v>7.7</v>
      </c>
      <c r="G7082">
        <v>424000</v>
      </c>
      <c r="H7082" t="s">
        <v>4879</v>
      </c>
      <c r="I7082" t="s">
        <v>4879</v>
      </c>
      <c r="J7082" t="s">
        <v>7652</v>
      </c>
      <c r="K7082" t="s">
        <v>7</v>
      </c>
      <c r="L7082" s="7">
        <v>6500000</v>
      </c>
      <c r="M7082" s="7">
        <v>98410061</v>
      </c>
      <c r="N7082" t="s">
        <v>9099</v>
      </c>
      <c r="O7082">
        <v>112</v>
      </c>
      <c r="P7082" s="8">
        <f>_xlfn.XLOOKUP(D7082,Consumer_Price_Index!A:A,Consumer_Price_Index!B:B)</f>
        <v>188.9</v>
      </c>
      <c r="Q7082" s="13">
        <f>IF(ISNUMBER(M7082), M7082*(Consumer_Price_Index!$B$45/(_xlfn.XLOOKUP('Working Data'!D4479,Consumer_Price_Index!A:A,Consumer_Price_Index!B:B))), "Missing")</f>
        <v>278676074.22583646</v>
      </c>
      <c r="R7082" t="str">
        <f t="shared" si="110"/>
        <v>Yes</v>
      </c>
    </row>
    <row r="7083" spans="1:18" x14ac:dyDescent="0.25">
      <c r="A7083" t="s">
        <v>1969</v>
      </c>
      <c r="B7083" t="s">
        <v>41</v>
      </c>
      <c r="C7083" t="s">
        <v>34</v>
      </c>
      <c r="D7083" s="11">
        <v>2018</v>
      </c>
      <c r="E7083" t="s">
        <v>1551</v>
      </c>
      <c r="F7083">
        <v>7.7</v>
      </c>
      <c r="G7083">
        <v>505000</v>
      </c>
      <c r="H7083" t="s">
        <v>1051</v>
      </c>
      <c r="I7083" t="s">
        <v>909</v>
      </c>
      <c r="J7083" t="s">
        <v>814</v>
      </c>
      <c r="K7083" t="s">
        <v>95</v>
      </c>
      <c r="L7083" s="7">
        <v>110000000</v>
      </c>
      <c r="M7083" s="7">
        <v>786470484</v>
      </c>
      <c r="N7083" t="s">
        <v>890</v>
      </c>
      <c r="O7083">
        <v>119</v>
      </c>
      <c r="P7083" s="8">
        <f>_xlfn.XLOOKUP(D7083,Consumer_Price_Index!A:A,Consumer_Price_Index!B:B)</f>
        <v>251.1</v>
      </c>
      <c r="Q7083" s="13">
        <f>IF(ISNUMBER(M7083), M7083*(Consumer_Price_Index!$B$45/(_xlfn.XLOOKUP('Working Data'!D7247,Consumer_Price_Index!A:A,Consumer_Price_Index!B:B))), "Missing")</f>
        <v>2025676724.2163987</v>
      </c>
      <c r="R7083" t="str">
        <f t="shared" si="110"/>
        <v>Yes</v>
      </c>
    </row>
    <row r="7084" spans="1:18" x14ac:dyDescent="0.25">
      <c r="A7084" t="s">
        <v>6129</v>
      </c>
      <c r="B7084" t="s">
        <v>52</v>
      </c>
      <c r="C7084" t="s">
        <v>11</v>
      </c>
      <c r="D7084" s="11">
        <v>2011</v>
      </c>
      <c r="E7084" t="s">
        <v>5934</v>
      </c>
      <c r="F7084">
        <v>7.7</v>
      </c>
      <c r="G7084">
        <v>79000</v>
      </c>
      <c r="H7084" t="s">
        <v>6128</v>
      </c>
      <c r="I7084" t="s">
        <v>6127</v>
      </c>
      <c r="J7084" t="s">
        <v>6126</v>
      </c>
      <c r="K7084" t="s">
        <v>7</v>
      </c>
      <c r="M7084" s="7">
        <v>1688710</v>
      </c>
      <c r="N7084" t="s">
        <v>6125</v>
      </c>
      <c r="O7084">
        <v>98</v>
      </c>
      <c r="P7084" s="8">
        <f>_xlfn.XLOOKUP(D7084,Consumer_Price_Index!A:A,Consumer_Price_Index!B:B)</f>
        <v>224.9</v>
      </c>
      <c r="Q7084" s="13">
        <f>IF(ISNUMBER(M7084), M7084*(Consumer_Price_Index!$B$45/(_xlfn.XLOOKUP('Working Data'!D5976,Consumer_Price_Index!A:A,Consumer_Price_Index!B:B))), "Missing")</f>
        <v>4149596.2661290318</v>
      </c>
      <c r="R7084" t="str">
        <f t="shared" si="110"/>
        <v>No</v>
      </c>
    </row>
    <row r="7085" spans="1:18" x14ac:dyDescent="0.25">
      <c r="A7085" t="s">
        <v>13928</v>
      </c>
      <c r="B7085" t="s">
        <v>41</v>
      </c>
      <c r="C7085" t="s">
        <v>409</v>
      </c>
      <c r="D7085" s="11">
        <v>1997</v>
      </c>
      <c r="E7085" t="s">
        <v>13463</v>
      </c>
      <c r="F7085">
        <v>7.7</v>
      </c>
      <c r="G7085">
        <v>287000</v>
      </c>
      <c r="H7085" t="s">
        <v>5413</v>
      </c>
      <c r="I7085" t="s">
        <v>13927</v>
      </c>
      <c r="J7085" t="s">
        <v>3476</v>
      </c>
      <c r="K7085" t="s">
        <v>7</v>
      </c>
      <c r="L7085" s="7">
        <v>35000000</v>
      </c>
      <c r="M7085" s="7">
        <v>124909762</v>
      </c>
      <c r="N7085" t="s">
        <v>13082</v>
      </c>
      <c r="O7085">
        <v>127</v>
      </c>
      <c r="P7085" s="8">
        <f>_xlfn.XLOOKUP(D7085,Consumer_Price_Index!A:A,Consumer_Price_Index!B:B)</f>
        <v>160.5</v>
      </c>
      <c r="Q7085" s="13">
        <f>IF(ISNUMBER(M7085), M7085*(Consumer_Price_Index!$B$45/(_xlfn.XLOOKUP('Working Data'!D3077,Consumer_Price_Index!A:A,Consumer_Price_Index!B:B))), "Missing")</f>
        <v>394404191.51709843</v>
      </c>
      <c r="R7085" t="str">
        <f t="shared" si="110"/>
        <v>Yes</v>
      </c>
    </row>
    <row r="7086" spans="1:18" x14ac:dyDescent="0.25">
      <c r="A7086" t="s">
        <v>19626</v>
      </c>
      <c r="B7086" t="s">
        <v>41</v>
      </c>
      <c r="C7086" t="s">
        <v>24</v>
      </c>
      <c r="D7086" s="11">
        <v>1986</v>
      </c>
      <c r="E7086" t="s">
        <v>19625</v>
      </c>
      <c r="F7086">
        <v>7.7</v>
      </c>
      <c r="G7086">
        <v>49000</v>
      </c>
      <c r="H7086" t="s">
        <v>1074</v>
      </c>
      <c r="I7086" t="s">
        <v>1074</v>
      </c>
      <c r="J7086" t="s">
        <v>19624</v>
      </c>
      <c r="K7086" t="s">
        <v>7</v>
      </c>
      <c r="L7086" s="7">
        <v>1100000</v>
      </c>
      <c r="M7086" s="7">
        <v>1504286</v>
      </c>
      <c r="N7086" t="s">
        <v>14427</v>
      </c>
      <c r="O7086">
        <v>107</v>
      </c>
      <c r="P7086" s="8">
        <f>_xlfn.XLOOKUP(D7086,Consumer_Price_Index!A:A,Consumer_Price_Index!B:B)</f>
        <v>109.6</v>
      </c>
      <c r="Q7086" s="13">
        <f>IF(ISNUMBER(M7086), M7086*(Consumer_Price_Index!$B$45/(_xlfn.XLOOKUP('Working Data'!D919,Consumer_Price_Index!A:A,Consumer_Price_Index!B:B))), "Missing")</f>
        <v>2661765.0650406503</v>
      </c>
      <c r="R7086" t="str">
        <f t="shared" si="110"/>
        <v>Yes</v>
      </c>
    </row>
    <row r="7087" spans="1:18" x14ac:dyDescent="0.25">
      <c r="A7087" t="s">
        <v>19198</v>
      </c>
      <c r="B7087" t="s">
        <v>101</v>
      </c>
      <c r="C7087" t="s">
        <v>34</v>
      </c>
      <c r="D7087" s="11">
        <v>1987</v>
      </c>
      <c r="E7087" t="s">
        <v>19140</v>
      </c>
      <c r="F7087">
        <v>7.7</v>
      </c>
      <c r="G7087">
        <v>119000</v>
      </c>
      <c r="H7087" t="s">
        <v>1949</v>
      </c>
      <c r="I7087" t="s">
        <v>5764</v>
      </c>
      <c r="J7087" t="s">
        <v>1715</v>
      </c>
      <c r="K7087" t="s">
        <v>7</v>
      </c>
      <c r="L7087" s="7">
        <v>35000000</v>
      </c>
      <c r="M7087" s="7">
        <v>22238696</v>
      </c>
      <c r="N7087" t="s">
        <v>4355</v>
      </c>
      <c r="O7087">
        <v>153</v>
      </c>
      <c r="P7087" s="8">
        <f>_xlfn.XLOOKUP(D7087,Consumer_Price_Index!A:A,Consumer_Price_Index!B:B)</f>
        <v>113.6</v>
      </c>
      <c r="Q7087" s="13">
        <f>IF(ISNUMBER(M7087), M7087*(Consumer_Price_Index!$B$45/(_xlfn.XLOOKUP('Working Data'!D1061,Consumer_Price_Index!A:A,Consumer_Price_Index!B:B))), "Missing")</f>
        <v>61826009.773722634</v>
      </c>
      <c r="R7087" t="str">
        <f t="shared" si="110"/>
        <v>Yes</v>
      </c>
    </row>
    <row r="7088" spans="1:18" x14ac:dyDescent="0.25">
      <c r="A7088" t="s">
        <v>8157</v>
      </c>
      <c r="B7088" t="s">
        <v>68</v>
      </c>
      <c r="C7088" t="s">
        <v>73</v>
      </c>
      <c r="D7088" s="11">
        <v>2007</v>
      </c>
      <c r="E7088" t="s">
        <v>8156</v>
      </c>
      <c r="F7088">
        <v>7.7</v>
      </c>
      <c r="G7088">
        <v>19000</v>
      </c>
      <c r="H7088" t="s">
        <v>8155</v>
      </c>
      <c r="I7088" t="s">
        <v>3044</v>
      </c>
      <c r="J7088" t="s">
        <v>8154</v>
      </c>
      <c r="K7088" t="s">
        <v>197</v>
      </c>
      <c r="M7088" s="7">
        <v>16444137</v>
      </c>
      <c r="N7088" t="s">
        <v>8153</v>
      </c>
      <c r="O7088">
        <v>98</v>
      </c>
      <c r="P7088" s="8">
        <f>_xlfn.XLOOKUP(D7088,Consumer_Price_Index!A:A,Consumer_Price_Index!B:B)</f>
        <v>207.3</v>
      </c>
      <c r="Q7088" s="13">
        <f>IF(ISNUMBER(M7088), M7088*(Consumer_Price_Index!$B$45/(_xlfn.XLOOKUP('Working Data'!D5216,Consumer_Price_Index!A:A,Consumer_Price_Index!B:B))), "Missing")</f>
        <v>28292086.639751554</v>
      </c>
      <c r="R7088" t="str">
        <f t="shared" si="110"/>
        <v>No</v>
      </c>
    </row>
    <row r="7089" spans="1:18" x14ac:dyDescent="0.25">
      <c r="A7089" t="s">
        <v>7257</v>
      </c>
      <c r="B7089" t="s">
        <v>68</v>
      </c>
      <c r="C7089" t="s">
        <v>11</v>
      </c>
      <c r="D7089" s="11">
        <v>1990</v>
      </c>
      <c r="E7089" t="s">
        <v>16929</v>
      </c>
      <c r="F7089">
        <v>7.7</v>
      </c>
      <c r="G7089">
        <v>3700</v>
      </c>
      <c r="H7089" t="s">
        <v>4997</v>
      </c>
      <c r="I7089" t="s">
        <v>17271</v>
      </c>
      <c r="J7089" t="s">
        <v>17270</v>
      </c>
      <c r="K7089" t="s">
        <v>300</v>
      </c>
      <c r="M7089" s="7">
        <v>1745470</v>
      </c>
      <c r="N7089" t="s">
        <v>17269</v>
      </c>
      <c r="O7089">
        <v>118</v>
      </c>
      <c r="P7089" s="8">
        <f>_xlfn.XLOOKUP(D7089,Consumer_Price_Index!A:A,Consumer_Price_Index!B:B)</f>
        <v>130.69999999999999</v>
      </c>
      <c r="Q7089" s="13">
        <f>IF(ISNUMBER(M7089), M7089*(Consumer_Price_Index!$B$45/(_xlfn.XLOOKUP('Working Data'!D1800,Consumer_Price_Index!A:A,Consumer_Price_Index!B:B))), "Missing")</f>
        <v>3790767.7049180325</v>
      </c>
      <c r="R7089" t="str">
        <f t="shared" si="110"/>
        <v>No</v>
      </c>
    </row>
    <row r="7090" spans="1:18" x14ac:dyDescent="0.25">
      <c r="A7090" t="s">
        <v>19168</v>
      </c>
      <c r="B7090" t="s">
        <v>41</v>
      </c>
      <c r="C7090" t="s">
        <v>24</v>
      </c>
      <c r="D7090" s="11">
        <v>1987</v>
      </c>
      <c r="E7090" t="s">
        <v>18960</v>
      </c>
      <c r="F7090">
        <v>7.7</v>
      </c>
      <c r="G7090">
        <v>152000</v>
      </c>
      <c r="H7090" t="s">
        <v>5160</v>
      </c>
      <c r="I7090" t="s">
        <v>5160</v>
      </c>
      <c r="J7090" t="s">
        <v>10944</v>
      </c>
      <c r="K7090" t="s">
        <v>7</v>
      </c>
      <c r="L7090" s="7">
        <v>3600000</v>
      </c>
      <c r="M7090" s="7">
        <v>5923798</v>
      </c>
      <c r="N7090" t="s">
        <v>17589</v>
      </c>
      <c r="O7090">
        <v>84</v>
      </c>
      <c r="P7090" s="8">
        <f>_xlfn.XLOOKUP(D7090,Consumer_Price_Index!A:A,Consumer_Price_Index!B:B)</f>
        <v>113.6</v>
      </c>
      <c r="Q7090" s="13">
        <f>IF(ISNUMBER(M7090), M7090*(Consumer_Price_Index!$B$45/(_xlfn.XLOOKUP('Working Data'!D1080,Consumer_Price_Index!A:A,Consumer_Price_Index!B:B))), "Missing")</f>
        <v>11843708.99343832</v>
      </c>
      <c r="R7090" t="str">
        <f t="shared" si="110"/>
        <v>Yes</v>
      </c>
    </row>
    <row r="7091" spans="1:18" x14ac:dyDescent="0.25">
      <c r="A7091" t="s">
        <v>4679</v>
      </c>
      <c r="B7091" t="s">
        <v>41</v>
      </c>
      <c r="C7091" t="s">
        <v>11</v>
      </c>
      <c r="D7091" s="11">
        <v>2014</v>
      </c>
      <c r="E7091" t="s">
        <v>3983</v>
      </c>
      <c r="F7091">
        <v>7.7</v>
      </c>
      <c r="G7091">
        <v>493000</v>
      </c>
      <c r="H7091" t="s">
        <v>1894</v>
      </c>
      <c r="I7091" t="s">
        <v>1894</v>
      </c>
      <c r="J7091" t="s">
        <v>1681</v>
      </c>
      <c r="K7091" t="s">
        <v>265</v>
      </c>
      <c r="L7091" s="7">
        <v>15000000</v>
      </c>
      <c r="M7091" s="7">
        <v>36869414</v>
      </c>
      <c r="N7091" t="s">
        <v>802</v>
      </c>
      <c r="O7091">
        <v>108</v>
      </c>
      <c r="P7091" s="8">
        <f>_xlfn.XLOOKUP(D7091,Consumer_Price_Index!A:A,Consumer_Price_Index!B:B)</f>
        <v>236.7</v>
      </c>
      <c r="Q7091" s="13">
        <f>IF(ISNUMBER(M7091), M7091*(Consumer_Price_Index!$B$45/(_xlfn.XLOOKUP('Working Data'!D6454,Consumer_Price_Index!A:A,Consumer_Price_Index!B:B))), "Missing")</f>
        <v>77744708.967474058</v>
      </c>
      <c r="R7091" t="str">
        <f t="shared" si="110"/>
        <v>Yes</v>
      </c>
    </row>
    <row r="7092" spans="1:18" x14ac:dyDescent="0.25">
      <c r="A7092" t="s">
        <v>9981</v>
      </c>
      <c r="B7092" t="s">
        <v>101</v>
      </c>
      <c r="C7092" t="s">
        <v>409</v>
      </c>
      <c r="D7092" s="11">
        <v>2004</v>
      </c>
      <c r="E7092" t="s">
        <v>9897</v>
      </c>
      <c r="F7092">
        <v>7.7</v>
      </c>
      <c r="G7092">
        <v>201000</v>
      </c>
      <c r="H7092" t="s">
        <v>1448</v>
      </c>
      <c r="I7092" t="s">
        <v>9980</v>
      </c>
      <c r="J7092" t="s">
        <v>2674</v>
      </c>
      <c r="K7092" t="s">
        <v>7</v>
      </c>
      <c r="L7092" s="7">
        <v>25000000</v>
      </c>
      <c r="M7092" s="7">
        <v>116650613</v>
      </c>
      <c r="N7092" t="s">
        <v>3464</v>
      </c>
      <c r="O7092">
        <v>106</v>
      </c>
      <c r="P7092" s="8">
        <f>_xlfn.XLOOKUP(D7092,Consumer_Price_Index!A:A,Consumer_Price_Index!B:B)</f>
        <v>188.9</v>
      </c>
      <c r="Q7092" s="13">
        <f>IF(ISNUMBER(M7092), M7092*(Consumer_Price_Index!$B$45/(_xlfn.XLOOKUP('Working Data'!D4531,Consumer_Price_Index!A:A,Consumer_Price_Index!B:B))), "Missing")</f>
        <v>141550942.97530863</v>
      </c>
      <c r="R7092" t="str">
        <f t="shared" si="110"/>
        <v>Yes</v>
      </c>
    </row>
    <row r="7093" spans="1:18" x14ac:dyDescent="0.25">
      <c r="A7093" t="s">
        <v>21498</v>
      </c>
      <c r="B7093" t="s">
        <v>41</v>
      </c>
      <c r="C7093" t="s">
        <v>34</v>
      </c>
      <c r="D7093" s="11">
        <v>1982</v>
      </c>
      <c r="E7093" t="s">
        <v>21201</v>
      </c>
      <c r="F7093">
        <v>7.7</v>
      </c>
      <c r="G7093">
        <v>234000</v>
      </c>
      <c r="H7093" t="s">
        <v>16139</v>
      </c>
      <c r="I7093" t="s">
        <v>18651</v>
      </c>
      <c r="J7093" t="s">
        <v>843</v>
      </c>
      <c r="K7093" t="s">
        <v>7</v>
      </c>
      <c r="L7093" s="7">
        <v>15000000</v>
      </c>
      <c r="M7093" s="7">
        <v>125212904</v>
      </c>
      <c r="N7093" t="s">
        <v>21497</v>
      </c>
      <c r="O7093">
        <v>93</v>
      </c>
      <c r="P7093" s="8">
        <f>_xlfn.XLOOKUP(D7093,Consumer_Price_Index!A:A,Consumer_Price_Index!B:B)</f>
        <v>96.5</v>
      </c>
      <c r="Q7093" s="13">
        <f>IF(ISNUMBER(M7093), M7093*(Consumer_Price_Index!$B$45/(_xlfn.XLOOKUP('Working Data'!D212,Consumer_Price_Index!A:A,Consumer_Price_Index!B:B))), "Missing")</f>
        <v>335848343.73943663</v>
      </c>
      <c r="R7093" t="str">
        <f t="shared" si="110"/>
        <v>Yes</v>
      </c>
    </row>
    <row r="7094" spans="1:18" x14ac:dyDescent="0.25">
      <c r="A7094" t="s">
        <v>6979</v>
      </c>
      <c r="B7094" t="s">
        <v>101</v>
      </c>
      <c r="C7094" t="s">
        <v>24</v>
      </c>
      <c r="D7094" s="11">
        <v>2010</v>
      </c>
      <c r="E7094" t="s">
        <v>6856</v>
      </c>
      <c r="F7094">
        <v>7.7</v>
      </c>
      <c r="G7094">
        <v>85000</v>
      </c>
      <c r="H7094" t="s">
        <v>4281</v>
      </c>
      <c r="I7094" t="s">
        <v>4281</v>
      </c>
      <c r="J7094" t="s">
        <v>6978</v>
      </c>
      <c r="K7094" t="s">
        <v>7</v>
      </c>
      <c r="L7094" s="7">
        <v>14000000</v>
      </c>
      <c r="M7094" s="7">
        <v>4324817</v>
      </c>
      <c r="N7094" t="s">
        <v>6977</v>
      </c>
      <c r="O7094">
        <v>90</v>
      </c>
      <c r="P7094" s="8">
        <f>_xlfn.XLOOKUP(D7094,Consumer_Price_Index!A:A,Consumer_Price_Index!B:B)</f>
        <v>218.1</v>
      </c>
      <c r="Q7094" s="13">
        <f>IF(ISNUMBER(M7094), M7094*(Consumer_Price_Index!$B$45/(_xlfn.XLOOKUP('Working Data'!D5655,Consumer_Price_Index!A:A,Consumer_Price_Index!B:B))), "Missing")</f>
        <v>5739423.9542682925</v>
      </c>
      <c r="R7094" t="str">
        <f t="shared" si="110"/>
        <v>Yes</v>
      </c>
    </row>
    <row r="7095" spans="1:18" x14ac:dyDescent="0.25">
      <c r="A7095" t="s">
        <v>17081</v>
      </c>
      <c r="B7095" t="s">
        <v>68</v>
      </c>
      <c r="C7095" t="s">
        <v>11</v>
      </c>
      <c r="D7095" s="11">
        <v>1991</v>
      </c>
      <c r="E7095" t="s">
        <v>16271</v>
      </c>
      <c r="F7095">
        <v>7.7</v>
      </c>
      <c r="G7095">
        <v>69000</v>
      </c>
      <c r="H7095" t="s">
        <v>7799</v>
      </c>
      <c r="I7095" t="s">
        <v>17080</v>
      </c>
      <c r="J7095" t="s">
        <v>7539</v>
      </c>
      <c r="K7095" t="s">
        <v>7</v>
      </c>
      <c r="L7095" s="7">
        <v>11000000</v>
      </c>
      <c r="M7095" s="7">
        <v>119418501</v>
      </c>
      <c r="N7095" t="s">
        <v>103</v>
      </c>
      <c r="O7095">
        <v>130</v>
      </c>
      <c r="P7095" s="8">
        <f>_xlfn.XLOOKUP(D7095,Consumer_Price_Index!A:A,Consumer_Price_Index!B:B)</f>
        <v>136.19999999999999</v>
      </c>
      <c r="Q7095" s="13">
        <f>IF(ISNUMBER(M7095), M7095*(Consumer_Price_Index!$B$45/(_xlfn.XLOOKUP('Working Data'!D1858,Consumer_Price_Index!A:A,Consumer_Price_Index!B:B))), "Missing")</f>
        <v>293442074.63467741</v>
      </c>
      <c r="R7095" t="str">
        <f t="shared" si="110"/>
        <v>Yes</v>
      </c>
    </row>
    <row r="7096" spans="1:18" x14ac:dyDescent="0.25">
      <c r="A7096" t="s">
        <v>7737</v>
      </c>
      <c r="B7096" t="s">
        <v>41</v>
      </c>
      <c r="C7096" t="s">
        <v>409</v>
      </c>
      <c r="D7096" s="11">
        <v>2008</v>
      </c>
      <c r="E7096" t="s">
        <v>7423</v>
      </c>
      <c r="F7096">
        <v>7.7</v>
      </c>
      <c r="G7096">
        <v>105000</v>
      </c>
      <c r="H7096" t="s">
        <v>1910</v>
      </c>
      <c r="I7096" t="s">
        <v>5220</v>
      </c>
      <c r="J7096" t="s">
        <v>7736</v>
      </c>
      <c r="K7096" t="s">
        <v>265</v>
      </c>
      <c r="L7096" s="7">
        <v>25000000</v>
      </c>
      <c r="M7096" s="7">
        <v>27426335</v>
      </c>
      <c r="N7096" t="s">
        <v>103</v>
      </c>
      <c r="O7096">
        <v>122</v>
      </c>
      <c r="P7096" s="8">
        <f>_xlfn.XLOOKUP(D7096,Consumer_Price_Index!A:A,Consumer_Price_Index!B:B)</f>
        <v>215.3</v>
      </c>
      <c r="Q7096" s="13">
        <f>IF(ISNUMBER(M7096), M7096*(Consumer_Price_Index!$B$45/(_xlfn.XLOOKUP('Working Data'!D5385,Consumer_Price_Index!A:A,Consumer_Price_Index!B:B))), "Missing")</f>
        <v>34820017.810416669</v>
      </c>
      <c r="R7096" t="str">
        <f t="shared" si="110"/>
        <v>Yes</v>
      </c>
    </row>
    <row r="7097" spans="1:18" x14ac:dyDescent="0.25">
      <c r="A7097" t="s">
        <v>2707</v>
      </c>
      <c r="B7097" t="s">
        <v>41</v>
      </c>
      <c r="C7097" t="s">
        <v>5</v>
      </c>
      <c r="D7097" s="11">
        <v>2017</v>
      </c>
      <c r="E7097" t="s">
        <v>2706</v>
      </c>
      <c r="F7097">
        <v>7.7</v>
      </c>
      <c r="G7097">
        <v>517000</v>
      </c>
      <c r="H7097" t="s">
        <v>990</v>
      </c>
      <c r="I7097" t="s">
        <v>990</v>
      </c>
      <c r="J7097" t="s">
        <v>2705</v>
      </c>
      <c r="K7097" t="s">
        <v>7</v>
      </c>
      <c r="L7097" s="7">
        <v>4500000</v>
      </c>
      <c r="M7097" s="7">
        <v>255589157</v>
      </c>
      <c r="N7097" t="s">
        <v>103</v>
      </c>
      <c r="O7097">
        <v>104</v>
      </c>
      <c r="P7097" s="8">
        <f>_xlfn.XLOOKUP(D7097,Consumer_Price_Index!A:A,Consumer_Price_Index!B:B)</f>
        <v>245.1</v>
      </c>
      <c r="Q7097" s="13">
        <f>IF(ISNUMBER(M7097), M7097*(Consumer_Price_Index!$B$45/(_xlfn.XLOOKUP('Working Data'!D7058,Consumer_Price_Index!A:A,Consumer_Price_Index!B:B))), "Missing")</f>
        <v>511010604.57939631</v>
      </c>
      <c r="R7097" t="str">
        <f t="shared" si="110"/>
        <v>Yes</v>
      </c>
    </row>
    <row r="7098" spans="1:18" x14ac:dyDescent="0.25">
      <c r="A7098" t="s">
        <v>16530</v>
      </c>
      <c r="B7098" t="s">
        <v>41</v>
      </c>
      <c r="C7098" t="s">
        <v>87</v>
      </c>
      <c r="D7098" s="11">
        <v>1992</v>
      </c>
      <c r="E7098" t="s">
        <v>16274</v>
      </c>
      <c r="F7098">
        <v>7.7</v>
      </c>
      <c r="G7098">
        <v>98000</v>
      </c>
      <c r="H7098" t="s">
        <v>1841</v>
      </c>
      <c r="I7098" t="s">
        <v>7622</v>
      </c>
      <c r="J7098" t="s">
        <v>3476</v>
      </c>
      <c r="K7098" t="s">
        <v>7</v>
      </c>
      <c r="L7098" s="7">
        <v>12500000</v>
      </c>
      <c r="M7098" s="7">
        <v>10725228</v>
      </c>
      <c r="N7098" t="s">
        <v>666</v>
      </c>
      <c r="O7098">
        <v>100</v>
      </c>
      <c r="P7098" s="8">
        <f>_xlfn.XLOOKUP(D7098,Consumer_Price_Index!A:A,Consumer_Price_Index!B:B)</f>
        <v>140.30000000000001</v>
      </c>
      <c r="Q7098" s="13">
        <f>IF(ISNUMBER(M7098), M7098*(Consumer_Price_Index!$B$45/(_xlfn.XLOOKUP('Working Data'!D2069,Consumer_Price_Index!A:A,Consumer_Price_Index!B:B))), "Missing")</f>
        <v>19615708.112845138</v>
      </c>
      <c r="R7098" t="str">
        <f t="shared" si="110"/>
        <v>Yes</v>
      </c>
    </row>
    <row r="7099" spans="1:18" x14ac:dyDescent="0.25">
      <c r="A7099" t="s">
        <v>2347</v>
      </c>
      <c r="B7099" t="s">
        <v>52</v>
      </c>
      <c r="C7099" t="s">
        <v>11</v>
      </c>
      <c r="D7099" s="11">
        <v>2017</v>
      </c>
      <c r="E7099" t="s">
        <v>2346</v>
      </c>
      <c r="F7099">
        <v>7.7</v>
      </c>
      <c r="G7099">
        <v>27000</v>
      </c>
      <c r="H7099" t="s">
        <v>2345</v>
      </c>
      <c r="I7099" t="s">
        <v>2345</v>
      </c>
      <c r="J7099" t="s">
        <v>2344</v>
      </c>
      <c r="K7099" t="s">
        <v>265</v>
      </c>
      <c r="M7099" s="7">
        <v>2559939</v>
      </c>
      <c r="N7099" t="s">
        <v>2343</v>
      </c>
      <c r="O7099">
        <v>104</v>
      </c>
      <c r="P7099" s="8">
        <f>_xlfn.XLOOKUP(D7099,Consumer_Price_Index!A:A,Consumer_Price_Index!B:B)</f>
        <v>245.1</v>
      </c>
      <c r="Q7099" s="13">
        <f>IF(ISNUMBER(M7099), M7099*(Consumer_Price_Index!$B$45/(_xlfn.XLOOKUP('Working Data'!D7160,Consumer_Price_Index!A:A,Consumer_Price_Index!B:B))), "Missing")</f>
        <v>4129239.8798305979</v>
      </c>
      <c r="R7099" t="str">
        <f t="shared" si="110"/>
        <v>No</v>
      </c>
    </row>
    <row r="7100" spans="1:18" x14ac:dyDescent="0.25">
      <c r="A7100" t="s">
        <v>10489</v>
      </c>
      <c r="B7100" t="s">
        <v>41</v>
      </c>
      <c r="C7100" t="s">
        <v>24</v>
      </c>
      <c r="D7100" s="11">
        <v>2003</v>
      </c>
      <c r="E7100" t="s">
        <v>10144</v>
      </c>
      <c r="F7100">
        <v>7.7</v>
      </c>
      <c r="G7100">
        <v>140000</v>
      </c>
      <c r="H7100" t="s">
        <v>10488</v>
      </c>
      <c r="I7100" t="s">
        <v>10487</v>
      </c>
      <c r="J7100" t="s">
        <v>5219</v>
      </c>
      <c r="K7100" t="s">
        <v>332</v>
      </c>
      <c r="M7100" s="7">
        <v>79316957</v>
      </c>
      <c r="N7100" t="s">
        <v>2920</v>
      </c>
      <c r="O7100">
        <v>121</v>
      </c>
      <c r="P7100" s="8">
        <f>_xlfn.XLOOKUP(D7100,Consumer_Price_Index!A:A,Consumer_Price_Index!B:B)</f>
        <v>184</v>
      </c>
      <c r="Q7100" s="13">
        <f>IF(ISNUMBER(M7100), M7100*(Consumer_Price_Index!$B$45/(_xlfn.XLOOKUP('Working Data'!D4349,Consumer_Price_Index!A:A,Consumer_Price_Index!B:B))), "Missing")</f>
        <v>105260787.44729964</v>
      </c>
      <c r="R7100" t="str">
        <f t="shared" si="110"/>
        <v>No</v>
      </c>
    </row>
    <row r="7101" spans="1:18" x14ac:dyDescent="0.25">
      <c r="A7101" t="s">
        <v>5256</v>
      </c>
      <c r="B7101" t="s">
        <v>68</v>
      </c>
      <c r="C7101" t="s">
        <v>11</v>
      </c>
      <c r="D7101" s="11">
        <v>2013</v>
      </c>
      <c r="E7101" t="s">
        <v>4801</v>
      </c>
      <c r="F7101">
        <v>7.7</v>
      </c>
      <c r="G7101">
        <v>784000</v>
      </c>
      <c r="H7101" t="s">
        <v>5255</v>
      </c>
      <c r="I7101" t="s">
        <v>5255</v>
      </c>
      <c r="J7101" t="s">
        <v>1865</v>
      </c>
      <c r="K7101" t="s">
        <v>265</v>
      </c>
      <c r="L7101" s="7">
        <v>100000000</v>
      </c>
      <c r="M7101" s="7">
        <v>723192705</v>
      </c>
      <c r="N7101" t="s">
        <v>138</v>
      </c>
      <c r="O7101">
        <v>91</v>
      </c>
      <c r="P7101" s="8">
        <f>_xlfn.XLOOKUP(D7101,Consumer_Price_Index!A:A,Consumer_Price_Index!B:B)</f>
        <v>233</v>
      </c>
      <c r="Q7101" s="13">
        <f>IF(ISNUMBER(M7101), M7101*(Consumer_Price_Index!$B$45/(_xlfn.XLOOKUP('Working Data'!D6253,Consumer_Price_Index!A:A,Consumer_Price_Index!B:B))), "Missing")</f>
        <v>2120854833.6236763</v>
      </c>
      <c r="R7101" t="str">
        <f t="shared" si="110"/>
        <v>Yes</v>
      </c>
    </row>
    <row r="7102" spans="1:18" x14ac:dyDescent="0.25">
      <c r="A7102" t="s">
        <v>12014</v>
      </c>
      <c r="B7102" t="s">
        <v>68</v>
      </c>
      <c r="C7102" t="s">
        <v>11</v>
      </c>
      <c r="D7102" s="11">
        <v>1996</v>
      </c>
      <c r="E7102" t="s">
        <v>14085</v>
      </c>
      <c r="F7102">
        <v>7.7</v>
      </c>
      <c r="G7102">
        <v>37000</v>
      </c>
      <c r="H7102" t="s">
        <v>2639</v>
      </c>
      <c r="I7102" t="s">
        <v>5316</v>
      </c>
      <c r="J7102" t="s">
        <v>2639</v>
      </c>
      <c r="K7102" t="s">
        <v>265</v>
      </c>
      <c r="L7102" s="7">
        <v>18000000</v>
      </c>
      <c r="M7102" s="7">
        <v>4770222</v>
      </c>
      <c r="N7102" t="s">
        <v>6977</v>
      </c>
      <c r="O7102">
        <v>242</v>
      </c>
      <c r="P7102" s="8">
        <f>_xlfn.XLOOKUP(D7102,Consumer_Price_Index!A:A,Consumer_Price_Index!B:B)</f>
        <v>156.9</v>
      </c>
      <c r="Q7102" s="13">
        <f>IF(ISNUMBER(M7102), M7102*(Consumer_Price_Index!$B$45/(_xlfn.XLOOKUP('Working Data'!D2890,Consumer_Price_Index!A:A,Consumer_Price_Index!B:B))), "Missing")</f>
        <v>11721666.479032258</v>
      </c>
      <c r="R7102" t="str">
        <f t="shared" si="110"/>
        <v>Yes</v>
      </c>
    </row>
    <row r="7103" spans="1:18" x14ac:dyDescent="0.25">
      <c r="A7103" t="s">
        <v>13357</v>
      </c>
      <c r="B7103" t="s">
        <v>382</v>
      </c>
      <c r="C7103" t="s">
        <v>24</v>
      </c>
      <c r="D7103" s="11">
        <v>1998</v>
      </c>
      <c r="E7103" t="s">
        <v>13064</v>
      </c>
      <c r="F7103">
        <v>7.7</v>
      </c>
      <c r="G7103">
        <v>67000</v>
      </c>
      <c r="H7103" t="s">
        <v>9639</v>
      </c>
      <c r="I7103" t="s">
        <v>9639</v>
      </c>
      <c r="J7103" t="s">
        <v>13356</v>
      </c>
      <c r="K7103" t="s">
        <v>7</v>
      </c>
      <c r="L7103" s="7">
        <v>2200000</v>
      </c>
      <c r="M7103" s="7">
        <v>2982011</v>
      </c>
      <c r="N7103" t="s">
        <v>10355</v>
      </c>
      <c r="O7103">
        <v>134</v>
      </c>
      <c r="P7103" s="8">
        <f>_xlfn.XLOOKUP(D7103,Consumer_Price_Index!A:A,Consumer_Price_Index!B:B)</f>
        <v>163</v>
      </c>
      <c r="Q7103" s="13">
        <f>IF(ISNUMBER(M7103), M7103*(Consumer_Price_Index!$B$45/(_xlfn.XLOOKUP('Working Data'!D3295,Consumer_Price_Index!A:A,Consumer_Price_Index!B:B))), "Missing")</f>
        <v>4810051.6236103754</v>
      </c>
      <c r="R7103" t="str">
        <f t="shared" si="110"/>
        <v>Yes</v>
      </c>
    </row>
    <row r="7104" spans="1:18" x14ac:dyDescent="0.25">
      <c r="A7104" t="s">
        <v>13842</v>
      </c>
      <c r="C7104" t="s">
        <v>11</v>
      </c>
      <c r="D7104" s="11">
        <v>1997</v>
      </c>
      <c r="E7104" t="s">
        <v>13841</v>
      </c>
      <c r="F7104">
        <v>7.7</v>
      </c>
      <c r="G7104">
        <v>25000</v>
      </c>
      <c r="H7104" t="s">
        <v>4873</v>
      </c>
      <c r="I7104" t="s">
        <v>13840</v>
      </c>
      <c r="J7104" t="s">
        <v>13839</v>
      </c>
      <c r="K7104" t="s">
        <v>226</v>
      </c>
      <c r="L7104" s="7">
        <v>4200000</v>
      </c>
      <c r="M7104" s="7">
        <v>585773</v>
      </c>
      <c r="N7104" t="s">
        <v>4871</v>
      </c>
      <c r="O7104">
        <v>96</v>
      </c>
      <c r="P7104" s="8">
        <f>_xlfn.XLOOKUP(D7104,Consumer_Price_Index!A:A,Consumer_Price_Index!B:B)</f>
        <v>160.5</v>
      </c>
      <c r="Q7104" s="13">
        <f>IF(ISNUMBER(M7104), M7104*(Consumer_Price_Index!$B$45/(_xlfn.XLOOKUP('Working Data'!D3116,Consumer_Price_Index!A:A,Consumer_Price_Index!B:B))), "Missing")</f>
        <v>777373.83754355391</v>
      </c>
      <c r="R7104" t="str">
        <f t="shared" si="110"/>
        <v>Yes</v>
      </c>
    </row>
    <row r="7105" spans="1:18" x14ac:dyDescent="0.25">
      <c r="A7105" t="s">
        <v>6980</v>
      </c>
      <c r="B7105" t="s">
        <v>68</v>
      </c>
      <c r="C7105" t="s">
        <v>100</v>
      </c>
      <c r="D7105" s="11">
        <v>2010</v>
      </c>
      <c r="E7105" t="s">
        <v>6912</v>
      </c>
      <c r="F7105">
        <v>7.7</v>
      </c>
      <c r="G7105">
        <v>495000</v>
      </c>
      <c r="H7105" t="s">
        <v>1764</v>
      </c>
      <c r="I7105" t="s">
        <v>6440</v>
      </c>
      <c r="J7105" t="s">
        <v>3825</v>
      </c>
      <c r="K7105" t="s">
        <v>265</v>
      </c>
      <c r="M7105" s="7">
        <v>977043483</v>
      </c>
      <c r="N7105" t="s">
        <v>138</v>
      </c>
      <c r="O7105">
        <v>146</v>
      </c>
      <c r="P7105" s="8">
        <f>_xlfn.XLOOKUP(D7105,Consumer_Price_Index!A:A,Consumer_Price_Index!B:B)</f>
        <v>218.1</v>
      </c>
      <c r="Q7105" s="13">
        <f>IF(ISNUMBER(M7105), M7105*(Consumer_Price_Index!$B$45/(_xlfn.XLOOKUP('Working Data'!D5654,Consumer_Price_Index!A:A,Consumer_Price_Index!B:B))), "Missing")</f>
        <v>1786945673.890156</v>
      </c>
      <c r="R7105" t="str">
        <f t="shared" si="110"/>
        <v>No</v>
      </c>
    </row>
    <row r="7106" spans="1:18" x14ac:dyDescent="0.25">
      <c r="A7106" t="s">
        <v>9610</v>
      </c>
      <c r="B7106" t="s">
        <v>68</v>
      </c>
      <c r="C7106" t="s">
        <v>100</v>
      </c>
      <c r="D7106" s="11">
        <v>2005</v>
      </c>
      <c r="E7106" t="s">
        <v>9535</v>
      </c>
      <c r="F7106">
        <v>7.7</v>
      </c>
      <c r="G7106">
        <v>566000</v>
      </c>
      <c r="H7106" t="s">
        <v>5413</v>
      </c>
      <c r="I7106" t="s">
        <v>6440</v>
      </c>
      <c r="J7106" t="s">
        <v>3825</v>
      </c>
      <c r="K7106" t="s">
        <v>265</v>
      </c>
      <c r="L7106" s="7">
        <v>150000000</v>
      </c>
      <c r="M7106" s="7">
        <v>896678241</v>
      </c>
      <c r="N7106" t="s">
        <v>138</v>
      </c>
      <c r="O7106">
        <v>157</v>
      </c>
      <c r="P7106" s="8">
        <f>_xlfn.XLOOKUP(D7106,Consumer_Price_Index!A:A,Consumer_Price_Index!B:B)</f>
        <v>195.3</v>
      </c>
      <c r="Q7106" s="13">
        <f>IF(ISNUMBER(M7106), M7106*(Consumer_Price_Index!$B$45/(_xlfn.XLOOKUP('Working Data'!D4645,Consumer_Price_Index!A:A,Consumer_Price_Index!B:B))), "Missing")</f>
        <v>1088083871.0979688</v>
      </c>
      <c r="R7106" t="str">
        <f t="shared" si="110"/>
        <v>Yes</v>
      </c>
    </row>
    <row r="7107" spans="1:18" x14ac:dyDescent="0.25">
      <c r="A7107" t="s">
        <v>11578</v>
      </c>
      <c r="B7107" t="s">
        <v>41</v>
      </c>
      <c r="C7107" t="s">
        <v>24</v>
      </c>
      <c r="D7107" s="11">
        <v>2001</v>
      </c>
      <c r="E7107" t="s">
        <v>11290</v>
      </c>
      <c r="F7107">
        <v>7.7</v>
      </c>
      <c r="G7107">
        <v>33000</v>
      </c>
      <c r="H7107" t="s">
        <v>1999</v>
      </c>
      <c r="I7107" t="s">
        <v>1999</v>
      </c>
      <c r="J7107" t="s">
        <v>1999</v>
      </c>
      <c r="K7107" t="s">
        <v>7</v>
      </c>
      <c r="L7107" s="7">
        <v>6000000</v>
      </c>
      <c r="M7107" s="7">
        <v>3645107</v>
      </c>
      <c r="N7107" t="s">
        <v>2282</v>
      </c>
      <c r="O7107">
        <v>95</v>
      </c>
      <c r="P7107" s="8">
        <f>_xlfn.XLOOKUP(D7107,Consumer_Price_Index!A:A,Consumer_Price_Index!B:B)</f>
        <v>177.1</v>
      </c>
      <c r="Q7107" s="13">
        <f>IF(ISNUMBER(M7107), M7107*(Consumer_Price_Index!$B$45/(_xlfn.XLOOKUP('Working Data'!D3936,Consumer_Price_Index!A:A,Consumer_Price_Index!B:B))), "Missing")</f>
        <v>10322157.090148699</v>
      </c>
      <c r="R7107" t="str">
        <f t="shared" ref="R7107:R7170" si="111">IF(AND(ISNUMBER(L7107), L7107&gt;0, ISNUMBER(M7107), M7107&gt;0), "Yes", "No")</f>
        <v>Yes</v>
      </c>
    </row>
    <row r="7108" spans="1:18" x14ac:dyDescent="0.25">
      <c r="A7108" t="s">
        <v>10906</v>
      </c>
      <c r="B7108" t="s">
        <v>68</v>
      </c>
      <c r="C7108" t="s">
        <v>11</v>
      </c>
      <c r="D7108" s="11">
        <v>2002</v>
      </c>
      <c r="E7108" t="s">
        <v>9677</v>
      </c>
      <c r="F7108">
        <v>7.7</v>
      </c>
      <c r="G7108">
        <v>41000</v>
      </c>
      <c r="H7108" t="s">
        <v>6219</v>
      </c>
      <c r="I7108" t="s">
        <v>6219</v>
      </c>
      <c r="J7108" t="s">
        <v>5895</v>
      </c>
      <c r="K7108" t="s">
        <v>612</v>
      </c>
      <c r="M7108" s="7">
        <v>25382911</v>
      </c>
      <c r="N7108" t="s">
        <v>10905</v>
      </c>
      <c r="O7108">
        <v>105</v>
      </c>
      <c r="P7108" s="8">
        <f>_xlfn.XLOOKUP(D7108,Consumer_Price_Index!A:A,Consumer_Price_Index!B:B)</f>
        <v>179.9</v>
      </c>
      <c r="Q7108" s="13">
        <f>IF(ISNUMBER(M7108), M7108*(Consumer_Price_Index!$B$45/(_xlfn.XLOOKUP('Working Data'!D4187,Consumer_Price_Index!A:A,Consumer_Price_Index!B:B))), "Missing")</f>
        <v>33685422.394163758</v>
      </c>
      <c r="R7108" t="str">
        <f t="shared" si="111"/>
        <v>No</v>
      </c>
    </row>
    <row r="7109" spans="1:18" x14ac:dyDescent="0.25">
      <c r="A7109" t="s">
        <v>9113</v>
      </c>
      <c r="B7109" t="s">
        <v>68</v>
      </c>
      <c r="C7109" t="s">
        <v>11</v>
      </c>
      <c r="D7109" s="11">
        <v>2005</v>
      </c>
      <c r="E7109" t="s">
        <v>9112</v>
      </c>
      <c r="F7109">
        <v>7.7</v>
      </c>
      <c r="G7109">
        <v>28000</v>
      </c>
      <c r="H7109" t="s">
        <v>9111</v>
      </c>
      <c r="I7109" t="s">
        <v>9111</v>
      </c>
      <c r="J7109" t="s">
        <v>5963</v>
      </c>
      <c r="K7109" t="s">
        <v>562</v>
      </c>
      <c r="M7109" s="7">
        <v>17709155</v>
      </c>
      <c r="N7109" t="s">
        <v>9110</v>
      </c>
      <c r="O7109">
        <v>116</v>
      </c>
      <c r="P7109" s="8">
        <f>_xlfn.XLOOKUP(D7109,Consumer_Price_Index!A:A,Consumer_Price_Index!B:B)</f>
        <v>195.3</v>
      </c>
      <c r="Q7109" s="13">
        <f>IF(ISNUMBER(M7109), M7109*(Consumer_Price_Index!$B$45/(_xlfn.XLOOKUP('Working Data'!D4840,Consumer_Price_Index!A:A,Consumer_Price_Index!B:B))), "Missing")</f>
        <v>43515963.939516127</v>
      </c>
      <c r="R7109" t="str">
        <f t="shared" si="111"/>
        <v>No</v>
      </c>
    </row>
    <row r="7110" spans="1:18" x14ac:dyDescent="0.25">
      <c r="A7110" t="s">
        <v>17347</v>
      </c>
      <c r="B7110" t="s">
        <v>68</v>
      </c>
      <c r="C7110" t="s">
        <v>11</v>
      </c>
      <c r="D7110" s="11">
        <v>1990</v>
      </c>
      <c r="E7110" t="s">
        <v>16851</v>
      </c>
      <c r="F7110">
        <v>7.7</v>
      </c>
      <c r="G7110">
        <v>7800</v>
      </c>
      <c r="H7110" t="s">
        <v>3165</v>
      </c>
      <c r="I7110" t="s">
        <v>5957</v>
      </c>
      <c r="J7110" t="s">
        <v>60</v>
      </c>
      <c r="K7110" t="s">
        <v>59</v>
      </c>
      <c r="M7110" s="7">
        <v>1986433</v>
      </c>
      <c r="N7110" t="s">
        <v>13639</v>
      </c>
      <c r="O7110">
        <v>95</v>
      </c>
      <c r="P7110" s="8">
        <f>_xlfn.XLOOKUP(D7110,Consumer_Price_Index!A:A,Consumer_Price_Index!B:B)</f>
        <v>130.69999999999999</v>
      </c>
      <c r="Q7110" s="13">
        <f>IF(ISNUMBER(M7110), M7110*(Consumer_Price_Index!$B$45/(_xlfn.XLOOKUP('Working Data'!D1774,Consumer_Price_Index!A:A,Consumer_Price_Index!B:B))), "Missing")</f>
        <v>5522501.232664234</v>
      </c>
      <c r="R7110" t="str">
        <f t="shared" si="111"/>
        <v>No</v>
      </c>
    </row>
    <row r="7111" spans="1:18" x14ac:dyDescent="0.25">
      <c r="A7111" t="s">
        <v>4680</v>
      </c>
      <c r="B7111" t="s">
        <v>41</v>
      </c>
      <c r="C7111" t="s">
        <v>34</v>
      </c>
      <c r="D7111" s="11">
        <v>2014</v>
      </c>
      <c r="E7111" t="s">
        <v>4056</v>
      </c>
      <c r="F7111">
        <v>7.7</v>
      </c>
      <c r="G7111">
        <v>607000</v>
      </c>
      <c r="H7111" t="s">
        <v>2658</v>
      </c>
      <c r="I7111" t="s">
        <v>2657</v>
      </c>
      <c r="J7111" t="s">
        <v>3125</v>
      </c>
      <c r="K7111" t="s">
        <v>265</v>
      </c>
      <c r="L7111" s="7">
        <v>81000000</v>
      </c>
      <c r="M7111" s="7">
        <v>414351546</v>
      </c>
      <c r="N7111" t="s">
        <v>890</v>
      </c>
      <c r="O7111">
        <v>129</v>
      </c>
      <c r="P7111" s="8">
        <f>_xlfn.XLOOKUP(D7111,Consumer_Price_Index!A:A,Consumer_Price_Index!B:B)</f>
        <v>236.7</v>
      </c>
      <c r="Q7111" s="13">
        <f>IF(ISNUMBER(M7111), M7111*(Consumer_Price_Index!$B$45/(_xlfn.XLOOKUP('Working Data'!D6453,Consumer_Price_Index!A:A,Consumer_Price_Index!B:B))), "Missing")</f>
        <v>1173354238.5334573</v>
      </c>
      <c r="R7111" t="str">
        <f t="shared" si="111"/>
        <v>Yes</v>
      </c>
    </row>
    <row r="7112" spans="1:18" x14ac:dyDescent="0.25">
      <c r="A7112" t="s">
        <v>10010</v>
      </c>
      <c r="B7112" t="s">
        <v>41</v>
      </c>
      <c r="C7112" t="s">
        <v>34</v>
      </c>
      <c r="D7112" s="11">
        <v>2004</v>
      </c>
      <c r="E7112" t="s">
        <v>9294</v>
      </c>
      <c r="F7112">
        <v>7.7</v>
      </c>
      <c r="G7112">
        <v>130000</v>
      </c>
      <c r="H7112" t="s">
        <v>7556</v>
      </c>
      <c r="I7112" t="s">
        <v>7556</v>
      </c>
      <c r="J7112" t="s">
        <v>7556</v>
      </c>
      <c r="K7112" t="s">
        <v>226</v>
      </c>
      <c r="L7112" s="7">
        <v>20000000</v>
      </c>
      <c r="M7112" s="7">
        <v>104882445</v>
      </c>
      <c r="N7112" t="s">
        <v>7555</v>
      </c>
      <c r="O7112">
        <v>99</v>
      </c>
      <c r="P7112" s="8">
        <f>_xlfn.XLOOKUP(D7112,Consumer_Price_Index!A:A,Consumer_Price_Index!B:B)</f>
        <v>188.9</v>
      </c>
      <c r="Q7112" s="13">
        <f>IF(ISNUMBER(M7112), M7112*(Consumer_Price_Index!$B$45/(_xlfn.XLOOKUP('Working Data'!D4518,Consumer_Price_Index!A:A,Consumer_Price_Index!B:B))), "Missing")</f>
        <v>142097292.0920409</v>
      </c>
      <c r="R7112" t="str">
        <f t="shared" si="111"/>
        <v>Yes</v>
      </c>
    </row>
    <row r="7113" spans="1:18" x14ac:dyDescent="0.25">
      <c r="A7113" t="s">
        <v>13034</v>
      </c>
      <c r="B7113" t="s">
        <v>68</v>
      </c>
      <c r="C7113" t="s">
        <v>24</v>
      </c>
      <c r="D7113" s="11">
        <v>1998</v>
      </c>
      <c r="E7113" t="s">
        <v>13033</v>
      </c>
      <c r="F7113">
        <v>7.7</v>
      </c>
      <c r="G7113">
        <v>38000</v>
      </c>
      <c r="H7113" t="s">
        <v>13032</v>
      </c>
      <c r="I7113" t="s">
        <v>13032</v>
      </c>
      <c r="J7113" t="s">
        <v>13031</v>
      </c>
      <c r="K7113" t="s">
        <v>562</v>
      </c>
      <c r="M7113" s="7">
        <v>4071548</v>
      </c>
      <c r="N7113" t="s">
        <v>5116</v>
      </c>
      <c r="O7113">
        <v>80</v>
      </c>
      <c r="P7113" s="8">
        <f>_xlfn.XLOOKUP(D7113,Consumer_Price_Index!A:A,Consumer_Price_Index!B:B)</f>
        <v>163</v>
      </c>
      <c r="Q7113" s="13">
        <f>IF(ISNUMBER(M7113), M7113*(Consumer_Price_Index!$B$45/(_xlfn.XLOOKUP('Working Data'!D3408,Consumer_Price_Index!A:A,Consumer_Price_Index!B:B))), "Missing")</f>
        <v>8842485.2145402711</v>
      </c>
      <c r="R7113" t="str">
        <f t="shared" si="111"/>
        <v>No</v>
      </c>
    </row>
    <row r="7114" spans="1:18" x14ac:dyDescent="0.25">
      <c r="A7114" t="s">
        <v>10693</v>
      </c>
      <c r="B7114" t="s">
        <v>41</v>
      </c>
      <c r="C7114" t="s">
        <v>24</v>
      </c>
      <c r="D7114" s="11">
        <v>2003</v>
      </c>
      <c r="E7114" t="s">
        <v>10533</v>
      </c>
      <c r="F7114">
        <v>7.7</v>
      </c>
      <c r="G7114">
        <v>426000</v>
      </c>
      <c r="H7114" t="s">
        <v>2515</v>
      </c>
      <c r="I7114" t="s">
        <v>2515</v>
      </c>
      <c r="J7114" t="s">
        <v>1073</v>
      </c>
      <c r="K7114" t="s">
        <v>7</v>
      </c>
      <c r="L7114" s="7">
        <v>4000000</v>
      </c>
      <c r="M7114" s="7">
        <v>118686937</v>
      </c>
      <c r="N7114" t="s">
        <v>1072</v>
      </c>
      <c r="O7114">
        <v>102</v>
      </c>
      <c r="P7114" s="8">
        <f>_xlfn.XLOOKUP(D7114,Consumer_Price_Index!A:A,Consumer_Price_Index!B:B)</f>
        <v>184</v>
      </c>
      <c r="Q7114" s="13">
        <f>IF(ISNUMBER(M7114), M7114*(Consumer_Price_Index!$B$45/(_xlfn.XLOOKUP('Working Data'!D4255,Consumer_Price_Index!A:A,Consumer_Price_Index!B:B))), "Missing")</f>
        <v>257761295.10976478</v>
      </c>
      <c r="R7114" t="str">
        <f t="shared" si="111"/>
        <v>Yes</v>
      </c>
    </row>
    <row r="7115" spans="1:18" x14ac:dyDescent="0.25">
      <c r="A7115" t="s">
        <v>13057</v>
      </c>
      <c r="B7115" t="s">
        <v>41</v>
      </c>
      <c r="C7115" t="s">
        <v>11</v>
      </c>
      <c r="D7115" s="11">
        <v>1998</v>
      </c>
      <c r="E7115" t="s">
        <v>13056</v>
      </c>
      <c r="F7115">
        <v>7.7</v>
      </c>
      <c r="G7115">
        <v>18000</v>
      </c>
      <c r="H7115" t="s">
        <v>11694</v>
      </c>
      <c r="I7115" t="s">
        <v>11694</v>
      </c>
      <c r="J7115" t="s">
        <v>13055</v>
      </c>
      <c r="K7115" t="s">
        <v>578</v>
      </c>
      <c r="M7115" s="7">
        <v>357549</v>
      </c>
      <c r="N7115" t="s">
        <v>561</v>
      </c>
      <c r="O7115">
        <v>112</v>
      </c>
      <c r="P7115" s="8">
        <f>_xlfn.XLOOKUP(D7115,Consumer_Price_Index!A:A,Consumer_Price_Index!B:B)</f>
        <v>163</v>
      </c>
      <c r="Q7115" s="13">
        <f>IF(ISNUMBER(M7115), M7115*(Consumer_Price_Index!$B$45/(_xlfn.XLOOKUP('Working Data'!D3402,Consumer_Price_Index!A:A,Consumer_Price_Index!B:B))), "Missing")</f>
        <v>499519.39614855568</v>
      </c>
      <c r="R7115" t="str">
        <f t="shared" si="111"/>
        <v>No</v>
      </c>
    </row>
    <row r="7116" spans="1:18" x14ac:dyDescent="0.25">
      <c r="A7116" t="s">
        <v>9027</v>
      </c>
      <c r="B7116" t="s">
        <v>41</v>
      </c>
      <c r="C7116" t="s">
        <v>87</v>
      </c>
      <c r="D7116" s="11">
        <v>2006</v>
      </c>
      <c r="E7116" t="s">
        <v>8685</v>
      </c>
      <c r="F7116">
        <v>7.7</v>
      </c>
      <c r="G7116">
        <v>303000</v>
      </c>
      <c r="H7116" t="s">
        <v>3827</v>
      </c>
      <c r="I7116" t="s">
        <v>9026</v>
      </c>
      <c r="J7116" t="s">
        <v>8504</v>
      </c>
      <c r="K7116" t="s">
        <v>7</v>
      </c>
      <c r="L7116" s="7">
        <v>27000000</v>
      </c>
      <c r="M7116" s="7">
        <v>56308881</v>
      </c>
      <c r="N7116" t="s">
        <v>3248</v>
      </c>
      <c r="O7116">
        <v>110</v>
      </c>
      <c r="P7116" s="8">
        <f>_xlfn.XLOOKUP(D7116,Consumer_Price_Index!A:A,Consumer_Price_Index!B:B)</f>
        <v>201.6</v>
      </c>
      <c r="Q7116" s="13">
        <f>IF(ISNUMBER(M7116), M7116*(Consumer_Price_Index!$B$45/(_xlfn.XLOOKUP('Working Data'!D4886,Consumer_Price_Index!A:A,Consumer_Price_Index!B:B))), "Missing")</f>
        <v>72485492.356147021</v>
      </c>
      <c r="R7116" t="str">
        <f t="shared" si="111"/>
        <v>Yes</v>
      </c>
    </row>
    <row r="7117" spans="1:18" x14ac:dyDescent="0.25">
      <c r="A7117" t="s">
        <v>16498</v>
      </c>
      <c r="B7117" t="s">
        <v>68</v>
      </c>
      <c r="C7117" t="s">
        <v>409</v>
      </c>
      <c r="D7117" s="11">
        <v>1992</v>
      </c>
      <c r="E7117" t="s">
        <v>16497</v>
      </c>
      <c r="F7117">
        <v>7.7</v>
      </c>
      <c r="G7117">
        <v>89000</v>
      </c>
      <c r="H7117" t="s">
        <v>1922</v>
      </c>
      <c r="I7117" t="s">
        <v>16496</v>
      </c>
      <c r="J7117" t="s">
        <v>1804</v>
      </c>
      <c r="K7117" t="s">
        <v>197</v>
      </c>
      <c r="L7117" s="7">
        <v>33000000</v>
      </c>
      <c r="M7117" s="7">
        <v>48169910</v>
      </c>
      <c r="N7117" t="s">
        <v>16495</v>
      </c>
      <c r="O7117">
        <v>202</v>
      </c>
      <c r="P7117" s="8">
        <f>_xlfn.XLOOKUP(D7117,Consumer_Price_Index!A:A,Consumer_Price_Index!B:B)</f>
        <v>140.30000000000001</v>
      </c>
      <c r="Q7117" s="13">
        <f>IF(ISNUMBER(M7117), M7117*(Consumer_Price_Index!$B$45/(_xlfn.XLOOKUP('Working Data'!D2084,Consumer_Price_Index!A:A,Consumer_Price_Index!B:B))), "Missing")</f>
        <v>104614195.13186029</v>
      </c>
      <c r="R7117" t="str">
        <f t="shared" si="111"/>
        <v>Yes</v>
      </c>
    </row>
    <row r="7118" spans="1:18" x14ac:dyDescent="0.25">
      <c r="A7118" t="s">
        <v>19286</v>
      </c>
      <c r="B7118" t="s">
        <v>41</v>
      </c>
      <c r="C7118" t="s">
        <v>11</v>
      </c>
      <c r="D7118" s="11">
        <v>1986</v>
      </c>
      <c r="E7118" t="s">
        <v>18960</v>
      </c>
      <c r="F7118">
        <v>7.7</v>
      </c>
      <c r="G7118">
        <v>3800</v>
      </c>
      <c r="H7118" t="s">
        <v>19285</v>
      </c>
      <c r="I7118" t="s">
        <v>19285</v>
      </c>
      <c r="J7118" t="s">
        <v>19284</v>
      </c>
      <c r="K7118" t="s">
        <v>379</v>
      </c>
      <c r="L7118" s="7">
        <v>600000</v>
      </c>
      <c r="N7118" t="s">
        <v>19283</v>
      </c>
      <c r="O7118">
        <v>105</v>
      </c>
      <c r="P7118" s="8">
        <f>_xlfn.XLOOKUP(D7118,Consumer_Price_Index!A:A,Consumer_Price_Index!B:B)</f>
        <v>109.6</v>
      </c>
      <c r="Q7118" s="13" t="str">
        <f>IF(ISNUMBER(M7118), M7118*(Consumer_Price_Index!$B$45/(_xlfn.XLOOKUP('Working Data'!D1030,Consumer_Price_Index!A:A,Consumer_Price_Index!B:B))), "Missing")</f>
        <v>Missing</v>
      </c>
      <c r="R7118" t="str">
        <f t="shared" si="111"/>
        <v>No</v>
      </c>
    </row>
    <row r="7119" spans="1:18" x14ac:dyDescent="0.25">
      <c r="A7119" t="s">
        <v>10102</v>
      </c>
      <c r="B7119" t="s">
        <v>41</v>
      </c>
      <c r="C7119" t="s">
        <v>34</v>
      </c>
      <c r="D7119" s="11">
        <v>2004</v>
      </c>
      <c r="E7119" t="s">
        <v>9621</v>
      </c>
      <c r="F7119">
        <v>7.7</v>
      </c>
      <c r="G7119">
        <v>336000</v>
      </c>
      <c r="H7119" t="s">
        <v>6897</v>
      </c>
      <c r="I7119" t="s">
        <v>10101</v>
      </c>
      <c r="J7119" t="s">
        <v>1804</v>
      </c>
      <c r="K7119" t="s">
        <v>7</v>
      </c>
      <c r="L7119" s="7">
        <v>70000000</v>
      </c>
      <c r="M7119" s="7">
        <v>130834852</v>
      </c>
      <c r="N7119" t="s">
        <v>527</v>
      </c>
      <c r="O7119">
        <v>146</v>
      </c>
      <c r="P7119" s="8">
        <f>_xlfn.XLOOKUP(D7119,Consumer_Price_Index!A:A,Consumer_Price_Index!B:B)</f>
        <v>188.9</v>
      </c>
      <c r="Q7119" s="13">
        <f>IF(ISNUMBER(M7119), M7119*(Consumer_Price_Index!$B$45/(_xlfn.XLOOKUP('Working Data'!D4475,Consumer_Price_Index!A:A,Consumer_Price_Index!B:B))), "Missing")</f>
        <v>231506268.31823462</v>
      </c>
      <c r="R7119" t="str">
        <f t="shared" si="111"/>
        <v>Yes</v>
      </c>
    </row>
    <row r="7120" spans="1:18" x14ac:dyDescent="0.25">
      <c r="A7120" t="s">
        <v>19142</v>
      </c>
      <c r="B7120" t="s">
        <v>41</v>
      </c>
      <c r="C7120" t="s">
        <v>11</v>
      </c>
      <c r="D7120" s="11">
        <v>1987</v>
      </c>
      <c r="E7120" t="s">
        <v>18928</v>
      </c>
      <c r="F7120">
        <v>7.7</v>
      </c>
      <c r="G7120">
        <v>17000</v>
      </c>
      <c r="H7120" t="s">
        <v>2716</v>
      </c>
      <c r="I7120" t="s">
        <v>16540</v>
      </c>
      <c r="J7120" t="s">
        <v>18225</v>
      </c>
      <c r="K7120" t="s">
        <v>265</v>
      </c>
      <c r="M7120" s="7">
        <v>2642567</v>
      </c>
      <c r="N7120" t="s">
        <v>10216</v>
      </c>
      <c r="O7120">
        <v>140</v>
      </c>
      <c r="P7120" s="8">
        <f>_xlfn.XLOOKUP(D7120,Consumer_Price_Index!A:A,Consumer_Price_Index!B:B)</f>
        <v>113.6</v>
      </c>
      <c r="Q7120" s="13">
        <f>IF(ISNUMBER(M7120), M7120*(Consumer_Price_Index!$B$45/(_xlfn.XLOOKUP('Working Data'!D1093,Consumer_Price_Index!A:A,Consumer_Price_Index!B:B))), "Missing")</f>
        <v>5572250.2761245677</v>
      </c>
      <c r="R7120" t="str">
        <f t="shared" si="111"/>
        <v>No</v>
      </c>
    </row>
    <row r="7121" spans="1:18" x14ac:dyDescent="0.25">
      <c r="A7121" t="s">
        <v>3773</v>
      </c>
      <c r="B7121" t="s">
        <v>68</v>
      </c>
      <c r="C7121" t="s">
        <v>24</v>
      </c>
      <c r="D7121" s="11">
        <v>2015</v>
      </c>
      <c r="E7121" t="s">
        <v>3772</v>
      </c>
      <c r="F7121">
        <v>7.7</v>
      </c>
      <c r="G7121">
        <v>126000</v>
      </c>
      <c r="H7121" t="s">
        <v>3771</v>
      </c>
      <c r="I7121" t="s">
        <v>1606</v>
      </c>
      <c r="J7121" t="s">
        <v>3770</v>
      </c>
      <c r="K7121" t="s">
        <v>7</v>
      </c>
      <c r="L7121" s="7">
        <v>8000000</v>
      </c>
      <c r="M7121" s="7">
        <v>9074749</v>
      </c>
      <c r="N7121" t="s">
        <v>617</v>
      </c>
      <c r="O7121">
        <v>105</v>
      </c>
      <c r="P7121" s="8">
        <f>_xlfn.XLOOKUP(D7121,Consumer_Price_Index!A:A,Consumer_Price_Index!B:B)</f>
        <v>237</v>
      </c>
      <c r="Q7121" s="13">
        <f>IF(ISNUMBER(M7121), M7121*(Consumer_Price_Index!$B$45/(_xlfn.XLOOKUP('Working Data'!D6758,Consumer_Price_Index!A:A,Consumer_Price_Index!B:B))), "Missing")</f>
        <v>22299000.163709674</v>
      </c>
      <c r="R7121" t="str">
        <f t="shared" si="111"/>
        <v>Yes</v>
      </c>
    </row>
    <row r="7122" spans="1:18" x14ac:dyDescent="0.25">
      <c r="A7122" t="s">
        <v>6432</v>
      </c>
      <c r="B7122" t="s">
        <v>68</v>
      </c>
      <c r="C7122" t="s">
        <v>24</v>
      </c>
      <c r="D7122" s="11">
        <v>2011</v>
      </c>
      <c r="E7122" t="s">
        <v>6387</v>
      </c>
      <c r="F7122">
        <v>7.7</v>
      </c>
      <c r="G7122">
        <v>398000</v>
      </c>
      <c r="H7122" t="s">
        <v>2403</v>
      </c>
      <c r="I7122" t="s">
        <v>2403</v>
      </c>
      <c r="J7122" t="s">
        <v>2121</v>
      </c>
      <c r="K7122" t="s">
        <v>578</v>
      </c>
      <c r="L7122" s="7">
        <v>17000000</v>
      </c>
      <c r="M7122" s="7">
        <v>151653750</v>
      </c>
      <c r="N7122" t="s">
        <v>6431</v>
      </c>
      <c r="O7122">
        <v>94</v>
      </c>
      <c r="P7122" s="8">
        <f>_xlfn.XLOOKUP(D7122,Consumer_Price_Index!A:A,Consumer_Price_Index!B:B)</f>
        <v>224.9</v>
      </c>
      <c r="Q7122" s="13">
        <f>IF(ISNUMBER(M7122), M7122*(Consumer_Price_Index!$B$45/(_xlfn.XLOOKUP('Working Data'!D5851,Consumer_Price_Index!A:A,Consumer_Price_Index!B:B))), "Missing")</f>
        <v>251135313.17934784</v>
      </c>
      <c r="R7122" t="str">
        <f t="shared" si="111"/>
        <v>Yes</v>
      </c>
    </row>
    <row r="7123" spans="1:18" x14ac:dyDescent="0.25">
      <c r="A7123" t="s">
        <v>17569</v>
      </c>
      <c r="B7123" t="s">
        <v>41</v>
      </c>
      <c r="C7123" t="s">
        <v>87</v>
      </c>
      <c r="D7123" s="11">
        <v>1990</v>
      </c>
      <c r="E7123" t="s">
        <v>17349</v>
      </c>
      <c r="F7123">
        <v>7.7</v>
      </c>
      <c r="G7123">
        <v>128000</v>
      </c>
      <c r="H7123" t="s">
        <v>2430</v>
      </c>
      <c r="I7123" t="s">
        <v>2430</v>
      </c>
      <c r="J7123" t="s">
        <v>16177</v>
      </c>
      <c r="K7123" t="s">
        <v>7</v>
      </c>
      <c r="L7123" s="7">
        <v>14000000</v>
      </c>
      <c r="M7123" s="7">
        <v>5080409</v>
      </c>
      <c r="N7123" t="s">
        <v>17031</v>
      </c>
      <c r="O7123">
        <v>115</v>
      </c>
      <c r="P7123" s="8">
        <f>_xlfn.XLOOKUP(D7123,Consumer_Price_Index!A:A,Consumer_Price_Index!B:B)</f>
        <v>130.69999999999999</v>
      </c>
      <c r="Q7123" s="13">
        <f>IF(ISNUMBER(M7123), M7123*(Consumer_Price_Index!$B$45/(_xlfn.XLOOKUP('Working Data'!D1679,Consumer_Price_Index!A:A,Consumer_Price_Index!B:B))), "Missing")</f>
        <v>8740827.9068322983</v>
      </c>
      <c r="R7123" t="str">
        <f t="shared" si="111"/>
        <v>Yes</v>
      </c>
    </row>
    <row r="7124" spans="1:18" x14ac:dyDescent="0.25">
      <c r="A7124" t="s">
        <v>21384</v>
      </c>
      <c r="B7124" t="s">
        <v>101</v>
      </c>
      <c r="C7124" t="s">
        <v>409</v>
      </c>
      <c r="D7124" s="11">
        <v>1982</v>
      </c>
      <c r="E7124" t="s">
        <v>21207</v>
      </c>
      <c r="F7124">
        <v>7.7</v>
      </c>
      <c r="G7124">
        <v>19000</v>
      </c>
      <c r="H7124" t="s">
        <v>17851</v>
      </c>
      <c r="I7124" t="s">
        <v>17851</v>
      </c>
      <c r="J7124" t="s">
        <v>12999</v>
      </c>
      <c r="K7124" t="s">
        <v>7</v>
      </c>
      <c r="L7124" s="7">
        <v>9500000</v>
      </c>
      <c r="M7124" s="7">
        <v>14000000</v>
      </c>
      <c r="N7124" t="s">
        <v>13342</v>
      </c>
      <c r="O7124">
        <v>122</v>
      </c>
      <c r="P7124" s="8">
        <f>_xlfn.XLOOKUP(D7124,Consumer_Price_Index!A:A,Consumer_Price_Index!B:B)</f>
        <v>96.5</v>
      </c>
      <c r="Q7124" s="13">
        <f>IF(ISNUMBER(M7124), M7124*(Consumer_Price_Index!$B$45/(_xlfn.XLOOKUP('Working Data'!D262,Consumer_Price_Index!A:A,Consumer_Price_Index!B:B))), "Missing")</f>
        <v>16682831.443097381</v>
      </c>
      <c r="R7124" t="str">
        <f t="shared" si="111"/>
        <v>Yes</v>
      </c>
    </row>
    <row r="7125" spans="1:18" x14ac:dyDescent="0.25">
      <c r="A7125" t="s">
        <v>1942</v>
      </c>
      <c r="B7125" t="s">
        <v>68</v>
      </c>
      <c r="C7125" t="s">
        <v>34</v>
      </c>
      <c r="D7125" s="11">
        <v>2018</v>
      </c>
      <c r="E7125" t="s">
        <v>1593</v>
      </c>
      <c r="F7125">
        <v>7.7</v>
      </c>
      <c r="G7125">
        <v>303000</v>
      </c>
      <c r="H7125" t="s">
        <v>1941</v>
      </c>
      <c r="I7125" t="s">
        <v>1940</v>
      </c>
      <c r="J7125" t="s">
        <v>1939</v>
      </c>
      <c r="K7125" t="s">
        <v>7</v>
      </c>
      <c r="L7125" s="7">
        <v>178000000</v>
      </c>
      <c r="M7125" s="7">
        <v>791657398</v>
      </c>
      <c r="N7125" t="s">
        <v>108</v>
      </c>
      <c r="O7125">
        <v>147</v>
      </c>
      <c r="P7125" s="8">
        <f>_xlfn.XLOOKUP(D7125,Consumer_Price_Index!A:A,Consumer_Price_Index!B:B)</f>
        <v>251.1</v>
      </c>
      <c r="Q7125" s="13">
        <f>IF(ISNUMBER(M7125), M7125*(Consumer_Price_Index!$B$45/(_xlfn.XLOOKUP('Working Data'!D7255,Consumer_Price_Index!A:A,Consumer_Price_Index!B:B))), "Missing")</f>
        <v>1447887209.907563</v>
      </c>
      <c r="R7125" t="str">
        <f t="shared" si="111"/>
        <v>Yes</v>
      </c>
    </row>
    <row r="7126" spans="1:18" x14ac:dyDescent="0.25">
      <c r="A7126" t="s">
        <v>2825</v>
      </c>
      <c r="B7126" t="s">
        <v>68</v>
      </c>
      <c r="C7126" t="s">
        <v>24</v>
      </c>
      <c r="D7126" s="11">
        <v>2016</v>
      </c>
      <c r="E7126" t="s">
        <v>2824</v>
      </c>
      <c r="F7126">
        <v>7.7</v>
      </c>
      <c r="G7126">
        <v>27000</v>
      </c>
      <c r="H7126" t="s">
        <v>2823</v>
      </c>
      <c r="I7126" t="s">
        <v>1043</v>
      </c>
      <c r="J7126" t="s">
        <v>2822</v>
      </c>
      <c r="K7126" t="s">
        <v>7</v>
      </c>
      <c r="L7126" s="7">
        <v>8000000</v>
      </c>
      <c r="M7126" s="7">
        <v>685780</v>
      </c>
      <c r="N7126" t="s">
        <v>2821</v>
      </c>
      <c r="O7126">
        <v>104</v>
      </c>
      <c r="P7126" s="8">
        <f>_xlfn.XLOOKUP(D7126,Consumer_Price_Index!A:A,Consumer_Price_Index!B:B)</f>
        <v>240</v>
      </c>
      <c r="Q7126" s="13">
        <f>IF(ISNUMBER(M7126), M7126*(Consumer_Price_Index!$B$45/(_xlfn.XLOOKUP('Working Data'!D7027,Consumer_Price_Index!A:A,Consumer_Price_Index!B:B))), "Missing")</f>
        <v>1281945.8036809815</v>
      </c>
      <c r="R7126" t="str">
        <f t="shared" si="111"/>
        <v>Yes</v>
      </c>
    </row>
    <row r="7127" spans="1:18" x14ac:dyDescent="0.25">
      <c r="A7127" t="s">
        <v>4915</v>
      </c>
      <c r="B7127" t="s">
        <v>41</v>
      </c>
      <c r="C7127" t="s">
        <v>100</v>
      </c>
      <c r="D7127" s="11">
        <v>2013</v>
      </c>
      <c r="E7127" t="s">
        <v>4267</v>
      </c>
      <c r="F7127">
        <v>7.7</v>
      </c>
      <c r="G7127">
        <v>114000</v>
      </c>
      <c r="H7127" t="s">
        <v>2409</v>
      </c>
      <c r="I7127" t="s">
        <v>4914</v>
      </c>
      <c r="J7127" t="s">
        <v>4913</v>
      </c>
      <c r="K7127" t="s">
        <v>7</v>
      </c>
      <c r="L7127" s="7">
        <v>12000000</v>
      </c>
      <c r="M7127" s="7">
        <v>27682872</v>
      </c>
      <c r="N7127" t="s">
        <v>4912</v>
      </c>
      <c r="O7127">
        <v>115</v>
      </c>
      <c r="P7127" s="8">
        <f>_xlfn.XLOOKUP(D7127,Consumer_Price_Index!A:A,Consumer_Price_Index!B:B)</f>
        <v>233</v>
      </c>
      <c r="Q7127" s="13">
        <f>IF(ISNUMBER(M7127), M7127*(Consumer_Price_Index!$B$45/(_xlfn.XLOOKUP('Working Data'!D6384,Consumer_Price_Index!A:A,Consumer_Price_Index!B:B))), "Missing")</f>
        <v>32987763.388345718</v>
      </c>
      <c r="R7127" t="str">
        <f t="shared" si="111"/>
        <v>Yes</v>
      </c>
    </row>
    <row r="7128" spans="1:18" x14ac:dyDescent="0.25">
      <c r="A7128" t="s">
        <v>1226</v>
      </c>
      <c r="B7128" t="s">
        <v>41</v>
      </c>
      <c r="C7128" t="s">
        <v>409</v>
      </c>
      <c r="D7128" s="11">
        <v>2018</v>
      </c>
      <c r="E7128" t="s">
        <v>1225</v>
      </c>
      <c r="F7128">
        <v>7.7</v>
      </c>
      <c r="G7128">
        <v>18000</v>
      </c>
      <c r="H7128" t="s">
        <v>1224</v>
      </c>
      <c r="I7128" t="s">
        <v>1224</v>
      </c>
      <c r="J7128" t="s">
        <v>1223</v>
      </c>
      <c r="K7128" t="s">
        <v>332</v>
      </c>
      <c r="M7128" s="7">
        <v>6193234</v>
      </c>
      <c r="N7128" t="s">
        <v>1222</v>
      </c>
      <c r="O7128">
        <v>189</v>
      </c>
      <c r="P7128" s="8">
        <f>_xlfn.XLOOKUP(D7128,Consumer_Price_Index!A:A,Consumer_Price_Index!B:B)</f>
        <v>251.1</v>
      </c>
      <c r="Q7128" s="13">
        <f>IF(ISNUMBER(M7128), M7128*(Consumer_Price_Index!$B$45/(_xlfn.XLOOKUP('Working Data'!D7419,Consumer_Price_Index!A:A,Consumer_Price_Index!B:B))), "Missing")</f>
        <v>7972447.823405154</v>
      </c>
      <c r="R7128" t="str">
        <f t="shared" si="111"/>
        <v>No</v>
      </c>
    </row>
    <row r="7129" spans="1:18" x14ac:dyDescent="0.25">
      <c r="A7129" t="s">
        <v>16995</v>
      </c>
      <c r="B7129" t="s">
        <v>41</v>
      </c>
      <c r="C7129" t="s">
        <v>24</v>
      </c>
      <c r="D7129" s="11">
        <v>1991</v>
      </c>
      <c r="E7129" t="s">
        <v>16994</v>
      </c>
      <c r="F7129">
        <v>7.7</v>
      </c>
      <c r="G7129">
        <v>57000</v>
      </c>
      <c r="H7129" t="s">
        <v>1074</v>
      </c>
      <c r="I7129" t="s">
        <v>1074</v>
      </c>
      <c r="J7129" t="s">
        <v>5538</v>
      </c>
      <c r="K7129" t="s">
        <v>562</v>
      </c>
      <c r="L7129" s="7">
        <v>3500000</v>
      </c>
      <c r="M7129" s="7">
        <v>2023808</v>
      </c>
      <c r="N7129" t="s">
        <v>16993</v>
      </c>
      <c r="O7129">
        <v>129</v>
      </c>
      <c r="P7129" s="8">
        <f>_xlfn.XLOOKUP(D7129,Consumer_Price_Index!A:A,Consumer_Price_Index!B:B)</f>
        <v>136.19999999999999</v>
      </c>
      <c r="Q7129" s="13">
        <f>IF(ISNUMBER(M7129), M7129*(Consumer_Price_Index!$B$45/(_xlfn.XLOOKUP('Working Data'!D1896,Consumer_Price_Index!A:A,Consumer_Price_Index!B:B))), "Missing")</f>
        <v>4973018.5290322574</v>
      </c>
      <c r="R7129" t="str">
        <f t="shared" si="111"/>
        <v>Yes</v>
      </c>
    </row>
    <row r="7130" spans="1:18" x14ac:dyDescent="0.25">
      <c r="A7130" t="s">
        <v>12291</v>
      </c>
      <c r="B7130" t="s">
        <v>68</v>
      </c>
      <c r="C7130" t="s">
        <v>100</v>
      </c>
      <c r="D7130" s="11">
        <v>2000</v>
      </c>
      <c r="E7130" t="s">
        <v>11324</v>
      </c>
      <c r="F7130">
        <v>7.7</v>
      </c>
      <c r="G7130">
        <v>295000</v>
      </c>
      <c r="H7130" t="s">
        <v>2430</v>
      </c>
      <c r="I7130" t="s">
        <v>10143</v>
      </c>
      <c r="J7130" t="s">
        <v>2431</v>
      </c>
      <c r="K7130" t="s">
        <v>265</v>
      </c>
      <c r="L7130" s="7">
        <v>26000000</v>
      </c>
      <c r="M7130" s="7">
        <v>71870729</v>
      </c>
      <c r="N7130" t="s">
        <v>6122</v>
      </c>
      <c r="O7130">
        <v>107</v>
      </c>
      <c r="P7130" s="8">
        <f>_xlfn.XLOOKUP(D7130,Consumer_Price_Index!A:A,Consumer_Price_Index!B:B)</f>
        <v>172.2</v>
      </c>
      <c r="Q7130" s="13">
        <f>IF(ISNUMBER(M7130), M7130*(Consumer_Price_Index!$B$45/(_xlfn.XLOOKUP('Working Data'!D3667,Consumer_Price_Index!A:A,Consumer_Price_Index!B:B))), "Missing")</f>
        <v>143694298.72900262</v>
      </c>
      <c r="R7130" t="str">
        <f t="shared" si="111"/>
        <v>Yes</v>
      </c>
    </row>
    <row r="7131" spans="1:18" x14ac:dyDescent="0.25">
      <c r="A7131" t="s">
        <v>11760</v>
      </c>
      <c r="B7131" t="s">
        <v>68</v>
      </c>
      <c r="C7131" t="s">
        <v>87</v>
      </c>
      <c r="D7131" s="11">
        <v>2001</v>
      </c>
      <c r="E7131" t="s">
        <v>11285</v>
      </c>
      <c r="F7131">
        <v>7.7</v>
      </c>
      <c r="G7131">
        <v>531000</v>
      </c>
      <c r="H7131" t="s">
        <v>1410</v>
      </c>
      <c r="I7131" t="s">
        <v>11759</v>
      </c>
      <c r="J7131" t="s">
        <v>2431</v>
      </c>
      <c r="K7131" t="s">
        <v>7</v>
      </c>
      <c r="L7131" s="7">
        <v>85000000</v>
      </c>
      <c r="M7131" s="7">
        <v>450717150</v>
      </c>
      <c r="N7131" t="s">
        <v>138</v>
      </c>
      <c r="O7131">
        <v>116</v>
      </c>
      <c r="P7131" s="8">
        <f>_xlfn.XLOOKUP(D7131,Consumer_Price_Index!A:A,Consumer_Price_Index!B:B)</f>
        <v>177.1</v>
      </c>
      <c r="Q7131" s="13">
        <f>IF(ISNUMBER(M7131), M7131*(Consumer_Price_Index!$B$45/(_xlfn.XLOOKUP('Working Data'!D3855,Consumer_Price_Index!A:A,Consumer_Price_Index!B:B))), "Missing")</f>
        <v>1510819753.6303627</v>
      </c>
      <c r="R7131" t="str">
        <f t="shared" si="111"/>
        <v>Yes</v>
      </c>
    </row>
    <row r="7132" spans="1:18" x14ac:dyDescent="0.25">
      <c r="A7132" t="s">
        <v>12868</v>
      </c>
      <c r="B7132" t="s">
        <v>41</v>
      </c>
      <c r="C7132" t="s">
        <v>24</v>
      </c>
      <c r="D7132" s="11">
        <v>1999</v>
      </c>
      <c r="E7132" t="s">
        <v>12776</v>
      </c>
      <c r="F7132">
        <v>7.7</v>
      </c>
      <c r="G7132">
        <v>248000</v>
      </c>
      <c r="H7132" t="s">
        <v>7367</v>
      </c>
      <c r="I7132" t="s">
        <v>7367</v>
      </c>
      <c r="J7132" t="s">
        <v>12867</v>
      </c>
      <c r="K7132" t="s">
        <v>7</v>
      </c>
      <c r="L7132" s="7">
        <v>10000000</v>
      </c>
      <c r="M7132" s="7">
        <v>10828256</v>
      </c>
      <c r="N7132" t="s">
        <v>890</v>
      </c>
      <c r="O7132">
        <v>89</v>
      </c>
      <c r="P7132" s="8">
        <f>_xlfn.XLOOKUP(D7132,Consumer_Price_Index!A:A,Consumer_Price_Index!B:B)</f>
        <v>166.6</v>
      </c>
      <c r="Q7132" s="13">
        <f>IF(ISNUMBER(M7132), M7132*(Consumer_Price_Index!$B$45/(_xlfn.XLOOKUP('Working Data'!D3457,Consumer_Price_Index!A:A,Consumer_Price_Index!B:B))), "Missing")</f>
        <v>13921390.730801689</v>
      </c>
      <c r="R7132" t="str">
        <f t="shared" si="111"/>
        <v>Yes</v>
      </c>
    </row>
    <row r="7133" spans="1:18" x14ac:dyDescent="0.25">
      <c r="A7133" t="s">
        <v>13821</v>
      </c>
      <c r="B7133" t="s">
        <v>41</v>
      </c>
      <c r="C7133" t="s">
        <v>11</v>
      </c>
      <c r="D7133" s="11">
        <v>1997</v>
      </c>
      <c r="E7133" t="s">
        <v>13820</v>
      </c>
      <c r="F7133">
        <v>7.7</v>
      </c>
      <c r="G7133">
        <v>65000</v>
      </c>
      <c r="H7133" t="s">
        <v>3666</v>
      </c>
      <c r="I7133" t="s">
        <v>3666</v>
      </c>
      <c r="J7133" t="s">
        <v>13819</v>
      </c>
      <c r="K7133" t="s">
        <v>578</v>
      </c>
      <c r="M7133" s="7">
        <v>377967</v>
      </c>
      <c r="N7133" t="s">
        <v>8841</v>
      </c>
      <c r="O7133">
        <v>119</v>
      </c>
      <c r="P7133" s="8">
        <f>_xlfn.XLOOKUP(D7133,Consumer_Price_Index!A:A,Consumer_Price_Index!B:B)</f>
        <v>160.5</v>
      </c>
      <c r="Q7133" s="13">
        <f>IF(ISNUMBER(M7133), M7133*(Consumer_Price_Index!$B$45/(_xlfn.XLOOKUP('Working Data'!D3124,Consumer_Price_Index!A:A,Consumer_Price_Index!B:B))), "Missing")</f>
        <v>512078.90128946194</v>
      </c>
      <c r="R7133" t="str">
        <f t="shared" si="111"/>
        <v>No</v>
      </c>
    </row>
    <row r="7134" spans="1:18" x14ac:dyDescent="0.25">
      <c r="A7134" t="s">
        <v>22038</v>
      </c>
      <c r="B7134" t="s">
        <v>41</v>
      </c>
      <c r="C7134" t="s">
        <v>11</v>
      </c>
      <c r="D7134" s="11">
        <v>1980</v>
      </c>
      <c r="E7134" t="s">
        <v>21944</v>
      </c>
      <c r="F7134">
        <v>7.7</v>
      </c>
      <c r="G7134">
        <v>49000</v>
      </c>
      <c r="H7134" t="s">
        <v>1387</v>
      </c>
      <c r="I7134" t="s">
        <v>22037</v>
      </c>
      <c r="J7134" t="s">
        <v>9232</v>
      </c>
      <c r="K7134" t="s">
        <v>7</v>
      </c>
      <c r="L7134" s="7">
        <v>6000000</v>
      </c>
      <c r="M7134" s="7">
        <v>54766923</v>
      </c>
      <c r="N7134" t="s">
        <v>108</v>
      </c>
      <c r="O7134">
        <v>124</v>
      </c>
      <c r="P7134" s="8">
        <f>_xlfn.XLOOKUP(D7134,Consumer_Price_Index!A:A,Consumer_Price_Index!B:B)</f>
        <v>82.4</v>
      </c>
      <c r="Q7134" s="13">
        <f>IF(ISNUMBER(M7134), M7134*(Consumer_Price_Index!$B$45/(_xlfn.XLOOKUP('Working Data'!D15,Consumer_Price_Index!A:A,Consumer_Price_Index!B:B))), "Missing")</f>
        <v>77797116.261538446</v>
      </c>
      <c r="R7134" t="str">
        <f t="shared" si="111"/>
        <v>Yes</v>
      </c>
    </row>
    <row r="7135" spans="1:18" x14ac:dyDescent="0.25">
      <c r="A7135" t="s">
        <v>8954</v>
      </c>
      <c r="B7135" t="s">
        <v>41</v>
      </c>
      <c r="C7135" t="s">
        <v>73</v>
      </c>
      <c r="D7135" s="11">
        <v>2006</v>
      </c>
      <c r="E7135" t="s">
        <v>8369</v>
      </c>
      <c r="F7135">
        <v>7.7</v>
      </c>
      <c r="G7135">
        <v>75000</v>
      </c>
      <c r="H7135" t="s">
        <v>8953</v>
      </c>
      <c r="I7135" t="s">
        <v>8952</v>
      </c>
      <c r="J7135" t="s">
        <v>8951</v>
      </c>
      <c r="K7135" t="s">
        <v>197</v>
      </c>
      <c r="M7135" s="7">
        <v>946590</v>
      </c>
      <c r="N7135" t="s">
        <v>7085</v>
      </c>
      <c r="O7135">
        <v>90</v>
      </c>
      <c r="P7135" s="8">
        <f>_xlfn.XLOOKUP(D7135,Consumer_Price_Index!A:A,Consumer_Price_Index!B:B)</f>
        <v>201.6</v>
      </c>
      <c r="Q7135" s="13">
        <f>IF(ISNUMBER(M7135), M7135*(Consumer_Price_Index!$B$45/(_xlfn.XLOOKUP('Working Data'!D4923,Consumer_Price_Index!A:A,Consumer_Price_Index!B:B))), "Missing")</f>
        <v>1282463.1969764337</v>
      </c>
      <c r="R7135" t="str">
        <f t="shared" si="111"/>
        <v>No</v>
      </c>
    </row>
    <row r="7136" spans="1:18" x14ac:dyDescent="0.25">
      <c r="A7136" t="s">
        <v>16002</v>
      </c>
      <c r="B7136" t="s">
        <v>68</v>
      </c>
      <c r="C7136" t="s">
        <v>11</v>
      </c>
      <c r="D7136" s="11">
        <v>1993</v>
      </c>
      <c r="E7136" t="s">
        <v>15188</v>
      </c>
      <c r="F7136">
        <v>7.7</v>
      </c>
      <c r="G7136">
        <v>229000</v>
      </c>
      <c r="H7136" t="s">
        <v>3480</v>
      </c>
      <c r="I7136" t="s">
        <v>8811</v>
      </c>
      <c r="J7136" t="s">
        <v>822</v>
      </c>
      <c r="K7136" t="s">
        <v>7</v>
      </c>
      <c r="L7136" s="7">
        <v>26000000</v>
      </c>
      <c r="M7136" s="7">
        <v>206678440</v>
      </c>
      <c r="N7136" t="s">
        <v>2694</v>
      </c>
      <c r="O7136">
        <v>125</v>
      </c>
      <c r="P7136" s="8">
        <f>_xlfn.XLOOKUP(D7136,Consumer_Price_Index!A:A,Consumer_Price_Index!B:B)</f>
        <v>144.5</v>
      </c>
      <c r="Q7136" s="13">
        <f>IF(ISNUMBER(M7136), M7136*(Consumer_Price_Index!$B$45/(_xlfn.XLOOKUP('Working Data'!D2267,Consumer_Price_Index!A:A,Consumer_Price_Index!B:B))), "Missing")</f>
        <v>355589614.16149068</v>
      </c>
      <c r="R7136" t="str">
        <f t="shared" si="111"/>
        <v>Yes</v>
      </c>
    </row>
    <row r="7137" spans="1:18" x14ac:dyDescent="0.25">
      <c r="A7137" t="s">
        <v>7935</v>
      </c>
      <c r="B7137" t="s">
        <v>915</v>
      </c>
      <c r="C7137" t="s">
        <v>73</v>
      </c>
      <c r="D7137" s="11">
        <v>2008</v>
      </c>
      <c r="E7137" t="s">
        <v>7050</v>
      </c>
      <c r="F7137">
        <v>7.7</v>
      </c>
      <c r="G7137">
        <v>131000</v>
      </c>
      <c r="H7137" t="s">
        <v>4958</v>
      </c>
      <c r="I7137" t="s">
        <v>4958</v>
      </c>
      <c r="J7137" t="s">
        <v>663</v>
      </c>
      <c r="K7137" t="s">
        <v>197</v>
      </c>
      <c r="L7137" s="7">
        <v>34000000</v>
      </c>
      <c r="M7137" s="7">
        <v>204826668</v>
      </c>
      <c r="N7137" t="s">
        <v>4794</v>
      </c>
      <c r="O7137">
        <v>101</v>
      </c>
      <c r="P7137" s="8">
        <f>_xlfn.XLOOKUP(D7137,Consumer_Price_Index!A:A,Consumer_Price_Index!B:B)</f>
        <v>215.3</v>
      </c>
      <c r="Q7137" s="13">
        <f>IF(ISNUMBER(M7137), M7137*(Consumer_Price_Index!$B$45/(_xlfn.XLOOKUP('Working Data'!D5310,Consumer_Price_Index!A:A,Consumer_Price_Index!B:B))), "Missing")</f>
        <v>362431392.21602786</v>
      </c>
      <c r="R7137" t="str">
        <f t="shared" si="111"/>
        <v>Yes</v>
      </c>
    </row>
    <row r="7138" spans="1:18" x14ac:dyDescent="0.25">
      <c r="A7138" t="s">
        <v>14470</v>
      </c>
      <c r="B7138" t="s">
        <v>41</v>
      </c>
      <c r="C7138" t="s">
        <v>87</v>
      </c>
      <c r="D7138" s="11">
        <v>1996</v>
      </c>
      <c r="E7138" t="s">
        <v>14173</v>
      </c>
      <c r="F7138">
        <v>7.7</v>
      </c>
      <c r="G7138">
        <v>196000</v>
      </c>
      <c r="H7138" t="s">
        <v>7821</v>
      </c>
      <c r="I7138" t="s">
        <v>14469</v>
      </c>
      <c r="J7138" t="s">
        <v>5551</v>
      </c>
      <c r="K7138" t="s">
        <v>7</v>
      </c>
      <c r="L7138" s="7">
        <v>30000000</v>
      </c>
      <c r="M7138" s="7">
        <v>102616183</v>
      </c>
      <c r="N7138" t="s">
        <v>108</v>
      </c>
      <c r="O7138">
        <v>129</v>
      </c>
      <c r="P7138" s="8">
        <f>_xlfn.XLOOKUP(D7138,Consumer_Price_Index!A:A,Consumer_Price_Index!B:B)</f>
        <v>156.9</v>
      </c>
      <c r="Q7138" s="13">
        <f>IF(ISNUMBER(M7138), M7138*(Consumer_Price_Index!$B$45/(_xlfn.XLOOKUP('Working Data'!D2863,Consumer_Price_Index!A:A,Consumer_Price_Index!B:B))), "Missing")</f>
        <v>275239004.93045777</v>
      </c>
      <c r="R7138" t="str">
        <f t="shared" si="111"/>
        <v>Yes</v>
      </c>
    </row>
    <row r="7139" spans="1:18" x14ac:dyDescent="0.25">
      <c r="A7139" t="s">
        <v>9990</v>
      </c>
      <c r="B7139" t="s">
        <v>68</v>
      </c>
      <c r="C7139" t="s">
        <v>409</v>
      </c>
      <c r="D7139" s="11">
        <v>2004</v>
      </c>
      <c r="E7139" t="s">
        <v>9834</v>
      </c>
      <c r="F7139">
        <v>7.7</v>
      </c>
      <c r="G7139">
        <v>141000</v>
      </c>
      <c r="H7139" t="s">
        <v>5074</v>
      </c>
      <c r="I7139" t="s">
        <v>5074</v>
      </c>
      <c r="J7139" t="s">
        <v>2233</v>
      </c>
      <c r="K7139" t="s">
        <v>7</v>
      </c>
      <c r="L7139" s="7">
        <v>40000000</v>
      </c>
      <c r="M7139" s="7">
        <v>123971376</v>
      </c>
      <c r="N7139" t="s">
        <v>103</v>
      </c>
      <c r="O7139">
        <v>152</v>
      </c>
      <c r="P7139" s="8">
        <f>_xlfn.XLOOKUP(D7139,Consumer_Price_Index!A:A,Consumer_Price_Index!B:B)</f>
        <v>188.9</v>
      </c>
      <c r="Q7139" s="13">
        <f>IF(ISNUMBER(M7139), M7139*(Consumer_Price_Index!$B$45/(_xlfn.XLOOKUP('Working Data'!D4527,Consumer_Price_Index!A:A,Consumer_Price_Index!B:B))), "Missing")</f>
        <v>175448575.32373431</v>
      </c>
      <c r="R7139" t="str">
        <f t="shared" si="111"/>
        <v>Yes</v>
      </c>
    </row>
    <row r="7140" spans="1:18" x14ac:dyDescent="0.25">
      <c r="A7140" t="s">
        <v>21208</v>
      </c>
      <c r="B7140" t="s">
        <v>41</v>
      </c>
      <c r="C7140" t="s">
        <v>24</v>
      </c>
      <c r="D7140" s="11">
        <v>1982</v>
      </c>
      <c r="E7140" t="s">
        <v>21207</v>
      </c>
      <c r="F7140">
        <v>7.7</v>
      </c>
      <c r="G7140">
        <v>3900</v>
      </c>
      <c r="H7140" t="s">
        <v>21206</v>
      </c>
      <c r="I7140" t="s">
        <v>20786</v>
      </c>
      <c r="J7140" t="s">
        <v>16749</v>
      </c>
      <c r="K7140" t="s">
        <v>7</v>
      </c>
      <c r="M7140" s="7">
        <v>36299720</v>
      </c>
      <c r="N7140" t="s">
        <v>114</v>
      </c>
      <c r="O7140">
        <v>82</v>
      </c>
      <c r="P7140" s="8">
        <f>_xlfn.XLOOKUP(D7140,Consumer_Price_Index!A:A,Consumer_Price_Index!B:B)</f>
        <v>96.5</v>
      </c>
      <c r="Q7140" s="13">
        <f>IF(ISNUMBER(M7140), M7140*(Consumer_Price_Index!$B$45/(_xlfn.XLOOKUP('Working Data'!D318,Consumer_Price_Index!A:A,Consumer_Price_Index!B:B))), "Missing")</f>
        <v>111049444.61847389</v>
      </c>
      <c r="R7140" t="str">
        <f t="shared" si="111"/>
        <v>No</v>
      </c>
    </row>
    <row r="7141" spans="1:18" x14ac:dyDescent="0.25">
      <c r="A7141" t="s">
        <v>11236</v>
      </c>
      <c r="B7141" t="s">
        <v>41</v>
      </c>
      <c r="C7141" t="s">
        <v>87</v>
      </c>
      <c r="D7141" s="11">
        <v>2002</v>
      </c>
      <c r="E7141" t="s">
        <v>10732</v>
      </c>
      <c r="F7141">
        <v>7.7</v>
      </c>
      <c r="G7141">
        <v>253000</v>
      </c>
      <c r="H7141" t="s">
        <v>1021</v>
      </c>
      <c r="I7141" t="s">
        <v>11235</v>
      </c>
      <c r="J7141" t="s">
        <v>822</v>
      </c>
      <c r="K7141" t="s">
        <v>7</v>
      </c>
      <c r="L7141" s="7">
        <v>80000000</v>
      </c>
      <c r="M7141" s="7">
        <v>181001478</v>
      </c>
      <c r="N7141" t="s">
        <v>632</v>
      </c>
      <c r="O7141">
        <v>117</v>
      </c>
      <c r="P7141" s="8">
        <f>_xlfn.XLOOKUP(D7141,Consumer_Price_Index!A:A,Consumer_Price_Index!B:B)</f>
        <v>179.9</v>
      </c>
      <c r="Q7141" s="13">
        <f>IF(ISNUMBER(M7141), M7141*(Consumer_Price_Index!$B$45/(_xlfn.XLOOKUP('Working Data'!D4051,Consumer_Price_Index!A:A,Consumer_Price_Index!B:B))), "Missing")</f>
        <v>257114920.0307692</v>
      </c>
      <c r="R7141" t="str">
        <f t="shared" si="111"/>
        <v>Yes</v>
      </c>
    </row>
    <row r="7142" spans="1:18" x14ac:dyDescent="0.25">
      <c r="A7142" t="s">
        <v>5904</v>
      </c>
      <c r="B7142" t="s">
        <v>52</v>
      </c>
      <c r="C7142" t="s">
        <v>11</v>
      </c>
      <c r="D7142" s="11">
        <v>2011</v>
      </c>
      <c r="E7142" t="s">
        <v>5903</v>
      </c>
      <c r="F7142">
        <v>7.7</v>
      </c>
      <c r="G7142">
        <v>41000</v>
      </c>
      <c r="H7142" t="s">
        <v>5290</v>
      </c>
      <c r="I7142" t="s">
        <v>5290</v>
      </c>
      <c r="J7142" t="s">
        <v>2812</v>
      </c>
      <c r="K7142" t="s">
        <v>169</v>
      </c>
      <c r="L7142" s="7">
        <v>10920000</v>
      </c>
      <c r="M7142" s="7">
        <v>11219667</v>
      </c>
      <c r="N7142" t="s">
        <v>3627</v>
      </c>
      <c r="O7142">
        <v>159</v>
      </c>
      <c r="P7142" s="8">
        <f>_xlfn.XLOOKUP(D7142,Consumer_Price_Index!A:A,Consumer_Price_Index!B:B)</f>
        <v>224.9</v>
      </c>
      <c r="Q7142" s="13">
        <f>IF(ISNUMBER(M7142), M7142*(Consumer_Price_Index!$B$45/(_xlfn.XLOOKUP('Working Data'!D6039,Consumer_Price_Index!A:A,Consumer_Price_Index!B:B))), "Missing")</f>
        <v>16491232.681620838</v>
      </c>
      <c r="R7142" t="str">
        <f t="shared" si="111"/>
        <v>Yes</v>
      </c>
    </row>
    <row r="7143" spans="1:18" x14ac:dyDescent="0.25">
      <c r="A7143" t="s">
        <v>13325</v>
      </c>
      <c r="B7143" t="s">
        <v>41</v>
      </c>
      <c r="C7143" t="s">
        <v>87</v>
      </c>
      <c r="D7143" s="11">
        <v>1998</v>
      </c>
      <c r="E7143" t="s">
        <v>12749</v>
      </c>
      <c r="F7143">
        <v>7.7</v>
      </c>
      <c r="G7143">
        <v>191000</v>
      </c>
      <c r="H7143" t="s">
        <v>2922</v>
      </c>
      <c r="I7143" t="s">
        <v>2922</v>
      </c>
      <c r="J7143" t="s">
        <v>11220</v>
      </c>
      <c r="K7143" t="s">
        <v>332</v>
      </c>
      <c r="M7143" s="7">
        <v>7267585</v>
      </c>
      <c r="N7143" t="s">
        <v>2920</v>
      </c>
      <c r="O7143">
        <v>80</v>
      </c>
      <c r="P7143" s="8">
        <f>_xlfn.XLOOKUP(D7143,Consumer_Price_Index!A:A,Consumer_Price_Index!B:B)</f>
        <v>163</v>
      </c>
      <c r="Q7143" s="13">
        <f>IF(ISNUMBER(M7143), M7143*(Consumer_Price_Index!$B$45/(_xlfn.XLOOKUP('Working Data'!D3312,Consumer_Price_Index!A:A,Consumer_Price_Index!B:B))), "Missing")</f>
        <v>12503857.422360249</v>
      </c>
      <c r="R7143" t="str">
        <f t="shared" si="111"/>
        <v>No</v>
      </c>
    </row>
    <row r="7144" spans="1:18" x14ac:dyDescent="0.25">
      <c r="A7144" t="s">
        <v>18701</v>
      </c>
      <c r="B7144" t="s">
        <v>68</v>
      </c>
      <c r="C7144" t="s">
        <v>87</v>
      </c>
      <c r="D7144" s="11">
        <v>1988</v>
      </c>
      <c r="E7144" t="s">
        <v>18183</v>
      </c>
      <c r="F7144">
        <v>7.7</v>
      </c>
      <c r="G7144">
        <v>15000</v>
      </c>
      <c r="H7144" t="s">
        <v>8449</v>
      </c>
      <c r="I7144" t="s">
        <v>18700</v>
      </c>
      <c r="J7144" t="s">
        <v>15853</v>
      </c>
      <c r="K7144" t="s">
        <v>7</v>
      </c>
      <c r="L7144" s="7">
        <v>7000000</v>
      </c>
      <c r="M7144" s="7">
        <v>2847941</v>
      </c>
      <c r="N7144" t="s">
        <v>18699</v>
      </c>
      <c r="O7144">
        <v>116</v>
      </c>
      <c r="P7144" s="8">
        <f>_xlfn.XLOOKUP(D7144,Consumer_Price_Index!A:A,Consumer_Price_Index!B:B)</f>
        <v>118.3</v>
      </c>
      <c r="Q7144" s="13">
        <f>IF(ISNUMBER(M7144), M7144*(Consumer_Price_Index!$B$45/(_xlfn.XLOOKUP('Working Data'!D1250,Consumer_Price_Index!A:A,Consumer_Price_Index!B:B))), "Missing")</f>
        <v>6639385.0244835503</v>
      </c>
      <c r="R7144" t="str">
        <f t="shared" si="111"/>
        <v>Yes</v>
      </c>
    </row>
    <row r="7145" spans="1:18" x14ac:dyDescent="0.25">
      <c r="A7145" t="s">
        <v>13405</v>
      </c>
      <c r="B7145" t="s">
        <v>41</v>
      </c>
      <c r="C7145" t="s">
        <v>24</v>
      </c>
      <c r="D7145" s="11">
        <v>1998</v>
      </c>
      <c r="E7145" t="s">
        <v>12776</v>
      </c>
      <c r="F7145">
        <v>7.7</v>
      </c>
      <c r="G7145">
        <v>174000</v>
      </c>
      <c r="H7145" t="s">
        <v>1768</v>
      </c>
      <c r="I7145" t="s">
        <v>1768</v>
      </c>
      <c r="J7145" t="s">
        <v>9816</v>
      </c>
      <c r="K7145" t="s">
        <v>7</v>
      </c>
      <c r="L7145" s="7">
        <v>9000000</v>
      </c>
      <c r="M7145" s="7">
        <v>17196103</v>
      </c>
      <c r="N7145" t="s">
        <v>13404</v>
      </c>
      <c r="O7145">
        <v>93</v>
      </c>
      <c r="P7145" s="8">
        <f>_xlfn.XLOOKUP(D7145,Consumer_Price_Index!A:A,Consumer_Price_Index!B:B)</f>
        <v>163</v>
      </c>
      <c r="Q7145" s="13">
        <f>IF(ISNUMBER(M7145), M7145*(Consumer_Price_Index!$B$45/(_xlfn.XLOOKUP('Working Data'!D3270,Consumer_Price_Index!A:A,Consumer_Price_Index!B:B))), "Missing")</f>
        <v>20491406.273367226</v>
      </c>
      <c r="R7145" t="str">
        <f t="shared" si="111"/>
        <v>Yes</v>
      </c>
    </row>
    <row r="7146" spans="1:18" x14ac:dyDescent="0.25">
      <c r="A7146" t="s">
        <v>14969</v>
      </c>
      <c r="B7146" t="s">
        <v>101</v>
      </c>
      <c r="C7146" t="s">
        <v>11</v>
      </c>
      <c r="D7146" s="11">
        <v>1995</v>
      </c>
      <c r="E7146" t="s">
        <v>14157</v>
      </c>
      <c r="F7146">
        <v>7.7</v>
      </c>
      <c r="G7146">
        <v>106000</v>
      </c>
      <c r="H7146" t="s">
        <v>967</v>
      </c>
      <c r="I7146" t="s">
        <v>8296</v>
      </c>
      <c r="J7146" t="s">
        <v>838</v>
      </c>
      <c r="K7146" t="s">
        <v>7</v>
      </c>
      <c r="L7146" s="7">
        <v>16000000</v>
      </c>
      <c r="M7146" s="7">
        <v>134582776</v>
      </c>
      <c r="N7146" t="s">
        <v>114</v>
      </c>
      <c r="O7146">
        <v>136</v>
      </c>
      <c r="P7146" s="8">
        <f>_xlfn.XLOOKUP(D7146,Consumer_Price_Index!A:A,Consumer_Price_Index!B:B)</f>
        <v>152.4</v>
      </c>
      <c r="Q7146" s="13">
        <f>IF(ISNUMBER(M7146), M7146*(Consumer_Price_Index!$B$45/(_xlfn.XLOOKUP('Working Data'!D2666,Consumer_Price_Index!A:A,Consumer_Price_Index!B:B))), "Missing")</f>
        <v>411720600.87550199</v>
      </c>
      <c r="R7146" t="str">
        <f t="shared" si="111"/>
        <v>Yes</v>
      </c>
    </row>
    <row r="7147" spans="1:18" x14ac:dyDescent="0.25">
      <c r="A7147" t="s">
        <v>8322</v>
      </c>
      <c r="B7147" t="s">
        <v>41</v>
      </c>
      <c r="C7147" t="s">
        <v>11</v>
      </c>
      <c r="D7147" s="11">
        <v>2007</v>
      </c>
      <c r="E7147" t="s">
        <v>8321</v>
      </c>
      <c r="F7147">
        <v>7.7</v>
      </c>
      <c r="G7147">
        <v>22000</v>
      </c>
      <c r="H7147" t="s">
        <v>8320</v>
      </c>
      <c r="I7147" t="s">
        <v>8320</v>
      </c>
      <c r="J7147" t="s">
        <v>8319</v>
      </c>
      <c r="K7147" t="s">
        <v>7</v>
      </c>
      <c r="M7147" s="7">
        <v>142666</v>
      </c>
      <c r="N7147" t="s">
        <v>8318</v>
      </c>
      <c r="O7147">
        <v>97</v>
      </c>
      <c r="P7147" s="8">
        <f>_xlfn.XLOOKUP(D7147,Consumer_Price_Index!A:A,Consumer_Price_Index!B:B)</f>
        <v>207.3</v>
      </c>
      <c r="Q7147" s="13">
        <f>IF(ISNUMBER(M7147), M7147*(Consumer_Price_Index!$B$45/(_xlfn.XLOOKUP('Working Data'!D5165,Consumer_Price_Index!A:A,Consumer_Price_Index!B:B))), "Missing")</f>
        <v>245456.40993788821</v>
      </c>
      <c r="R7147" t="str">
        <f t="shared" si="111"/>
        <v>No</v>
      </c>
    </row>
    <row r="7148" spans="1:18" x14ac:dyDescent="0.25">
      <c r="A7148" t="s">
        <v>14328</v>
      </c>
      <c r="B7148" t="s">
        <v>68</v>
      </c>
      <c r="C7148" t="s">
        <v>409</v>
      </c>
      <c r="D7148" s="11">
        <v>1996</v>
      </c>
      <c r="E7148" t="s">
        <v>13619</v>
      </c>
      <c r="F7148">
        <v>7.7</v>
      </c>
      <c r="G7148">
        <v>52000</v>
      </c>
      <c r="H7148" t="s">
        <v>5727</v>
      </c>
      <c r="I7148" t="s">
        <v>14327</v>
      </c>
      <c r="J7148" t="s">
        <v>3525</v>
      </c>
      <c r="K7148" t="s">
        <v>504</v>
      </c>
      <c r="L7148" s="7">
        <v>5500000</v>
      </c>
      <c r="M7148" s="7">
        <v>35999081</v>
      </c>
      <c r="N7148" t="s">
        <v>9466</v>
      </c>
      <c r="O7148">
        <v>105</v>
      </c>
      <c r="P7148" s="8">
        <f>_xlfn.XLOOKUP(D7148,Consumer_Price_Index!A:A,Consumer_Price_Index!B:B)</f>
        <v>156.9</v>
      </c>
      <c r="Q7148" s="13">
        <f>IF(ISNUMBER(M7148), M7148*(Consumer_Price_Index!$B$45/(_xlfn.XLOOKUP('Working Data'!D2934,Consumer_Price_Index!A:A,Consumer_Price_Index!B:B))), "Missing")</f>
        <v>61936307.062111802</v>
      </c>
      <c r="R7148" t="str">
        <f t="shared" si="111"/>
        <v>Yes</v>
      </c>
    </row>
    <row r="7149" spans="1:18" x14ac:dyDescent="0.25">
      <c r="A7149" t="s">
        <v>15920</v>
      </c>
      <c r="B7149" t="s">
        <v>41</v>
      </c>
      <c r="C7149" t="s">
        <v>24</v>
      </c>
      <c r="D7149" s="11">
        <v>1993</v>
      </c>
      <c r="E7149" t="s">
        <v>15919</v>
      </c>
      <c r="F7149">
        <v>7.7</v>
      </c>
      <c r="G7149">
        <v>43000</v>
      </c>
      <c r="H7149" t="s">
        <v>10186</v>
      </c>
      <c r="I7149" t="s">
        <v>15918</v>
      </c>
      <c r="J7149" t="s">
        <v>11832</v>
      </c>
      <c r="K7149" t="s">
        <v>7</v>
      </c>
      <c r="M7149" s="7">
        <v>6110979</v>
      </c>
      <c r="N7149" t="s">
        <v>9824</v>
      </c>
      <c r="O7149">
        <v>188</v>
      </c>
      <c r="P7149" s="8">
        <f>_xlfn.XLOOKUP(D7149,Consumer_Price_Index!A:A,Consumer_Price_Index!B:B)</f>
        <v>144.5</v>
      </c>
      <c r="Q7149" s="13">
        <f>IF(ISNUMBER(M7149), M7149*(Consumer_Price_Index!$B$45/(_xlfn.XLOOKUP('Working Data'!D2310,Consumer_Price_Index!A:A,Consumer_Price_Index!B:B))), "Missing")</f>
        <v>7856604.6468354436</v>
      </c>
      <c r="R7149" t="str">
        <f t="shared" si="111"/>
        <v>No</v>
      </c>
    </row>
    <row r="7150" spans="1:18" x14ac:dyDescent="0.25">
      <c r="A7150" t="s">
        <v>5847</v>
      </c>
      <c r="B7150" t="s">
        <v>41</v>
      </c>
      <c r="C7150" t="s">
        <v>24</v>
      </c>
      <c r="D7150" s="11">
        <v>2012</v>
      </c>
      <c r="E7150" t="s">
        <v>5449</v>
      </c>
      <c r="F7150">
        <v>7.7</v>
      </c>
      <c r="G7150">
        <v>675000</v>
      </c>
      <c r="H7150" t="s">
        <v>3888</v>
      </c>
      <c r="I7150" t="s">
        <v>3888</v>
      </c>
      <c r="J7150" t="s">
        <v>1888</v>
      </c>
      <c r="K7150" t="s">
        <v>7</v>
      </c>
      <c r="L7150" s="7">
        <v>21000000</v>
      </c>
      <c r="M7150" s="7">
        <v>236412453</v>
      </c>
      <c r="N7150" t="s">
        <v>3248</v>
      </c>
      <c r="O7150">
        <v>122</v>
      </c>
      <c r="P7150" s="8">
        <f>_xlfn.XLOOKUP(D7150,Consumer_Price_Index!A:A,Consumer_Price_Index!B:B)</f>
        <v>229.6</v>
      </c>
      <c r="Q7150" s="13">
        <f>IF(ISNUMBER(M7150), M7150*(Consumer_Price_Index!$B$45/(_xlfn.XLOOKUP('Working Data'!D6065,Consumer_Price_Index!A:A,Consumer_Price_Index!B:B))), "Missing")</f>
        <v>293899936.47123623</v>
      </c>
      <c r="R7150" t="str">
        <f t="shared" si="111"/>
        <v>Yes</v>
      </c>
    </row>
    <row r="7151" spans="1:18" x14ac:dyDescent="0.25">
      <c r="A7151" t="s">
        <v>5853</v>
      </c>
      <c r="B7151" t="s">
        <v>68</v>
      </c>
      <c r="C7151" t="s">
        <v>34</v>
      </c>
      <c r="D7151" s="11">
        <v>2012</v>
      </c>
      <c r="E7151" t="s">
        <v>5427</v>
      </c>
      <c r="F7151">
        <v>7.7</v>
      </c>
      <c r="G7151">
        <v>642000</v>
      </c>
      <c r="H7151" t="s">
        <v>1021</v>
      </c>
      <c r="I7151" t="s">
        <v>5852</v>
      </c>
      <c r="J7151" t="s">
        <v>1053</v>
      </c>
      <c r="K7151" t="s">
        <v>265</v>
      </c>
      <c r="L7151" s="7">
        <v>200000000</v>
      </c>
      <c r="M7151" s="7">
        <v>1108569499</v>
      </c>
      <c r="N7151" t="s">
        <v>704</v>
      </c>
      <c r="O7151">
        <v>143</v>
      </c>
      <c r="P7151" s="8">
        <f>_xlfn.XLOOKUP(D7151,Consumer_Price_Index!A:A,Consumer_Price_Index!B:B)</f>
        <v>229.6</v>
      </c>
      <c r="Q7151" s="13">
        <f>IF(ISNUMBER(M7151), M7151*(Consumer_Price_Index!$B$45/(_xlfn.XLOOKUP('Working Data'!D6061,Consumer_Price_Index!A:A,Consumer_Price_Index!B:B))), "Missing")</f>
        <v>1788147836.6611962</v>
      </c>
      <c r="R7151" t="str">
        <f t="shared" si="111"/>
        <v>Yes</v>
      </c>
    </row>
    <row r="7152" spans="1:18" x14ac:dyDescent="0.25">
      <c r="A7152" t="s">
        <v>12763</v>
      </c>
      <c r="B7152" t="s">
        <v>41</v>
      </c>
      <c r="C7152" t="s">
        <v>73</v>
      </c>
      <c r="D7152" s="11">
        <v>1999</v>
      </c>
      <c r="E7152" t="s">
        <v>12505</v>
      </c>
      <c r="F7152">
        <v>7.7</v>
      </c>
      <c r="G7152">
        <v>195000</v>
      </c>
      <c r="H7152" t="s">
        <v>9978</v>
      </c>
      <c r="I7152" t="s">
        <v>9978</v>
      </c>
      <c r="J7152" t="s">
        <v>9978</v>
      </c>
      <c r="K7152" t="s">
        <v>7</v>
      </c>
      <c r="L7152" s="7">
        <v>21000000</v>
      </c>
      <c r="M7152" s="7">
        <v>83137603</v>
      </c>
      <c r="N7152" t="s">
        <v>5174</v>
      </c>
      <c r="O7152">
        <v>81</v>
      </c>
      <c r="P7152" s="8">
        <f>_xlfn.XLOOKUP(D7152,Consumer_Price_Index!A:A,Consumer_Price_Index!B:B)</f>
        <v>166.6</v>
      </c>
      <c r="Q7152" s="13">
        <f>IF(ISNUMBER(M7152), M7152*(Consumer_Price_Index!$B$45/(_xlfn.XLOOKUP('Working Data'!D3511,Consumer_Price_Index!A:A,Consumer_Price_Index!B:B))), "Missing")</f>
        <v>110331130.81054007</v>
      </c>
      <c r="R7152" t="str">
        <f t="shared" si="111"/>
        <v>Yes</v>
      </c>
    </row>
    <row r="7153" spans="1:18" x14ac:dyDescent="0.25">
      <c r="A7153" t="s">
        <v>21490</v>
      </c>
      <c r="B7153" t="s">
        <v>101</v>
      </c>
      <c r="C7153" t="s">
        <v>34</v>
      </c>
      <c r="D7153" s="11">
        <v>1982</v>
      </c>
      <c r="E7153" t="s">
        <v>21294</v>
      </c>
      <c r="F7153">
        <v>7.7</v>
      </c>
      <c r="G7153">
        <v>115000</v>
      </c>
      <c r="H7153" t="s">
        <v>16637</v>
      </c>
      <c r="I7153" t="s">
        <v>11135</v>
      </c>
      <c r="J7153" t="s">
        <v>17044</v>
      </c>
      <c r="K7153" t="s">
        <v>7</v>
      </c>
      <c r="L7153" s="7">
        <v>11200000</v>
      </c>
      <c r="M7153" s="7">
        <v>78912963</v>
      </c>
      <c r="N7153" t="s">
        <v>108</v>
      </c>
      <c r="O7153">
        <v>113</v>
      </c>
      <c r="P7153" s="8">
        <f>_xlfn.XLOOKUP(D7153,Consumer_Price_Index!A:A,Consumer_Price_Index!B:B)</f>
        <v>96.5</v>
      </c>
      <c r="Q7153" s="13">
        <f>IF(ISNUMBER(M7153), M7153*(Consumer_Price_Index!$B$45/(_xlfn.XLOOKUP('Working Data'!D218,Consumer_Price_Index!A:A,Consumer_Price_Index!B:B))), "Missing")</f>
        <v>123117152.20737326</v>
      </c>
      <c r="R7153" t="str">
        <f t="shared" si="111"/>
        <v>Yes</v>
      </c>
    </row>
    <row r="7154" spans="1:18" x14ac:dyDescent="0.25">
      <c r="A7154" t="s">
        <v>5207</v>
      </c>
      <c r="B7154" t="s">
        <v>68</v>
      </c>
      <c r="C7154" t="s">
        <v>34</v>
      </c>
      <c r="D7154" s="11">
        <v>2013</v>
      </c>
      <c r="E7154" t="s">
        <v>5206</v>
      </c>
      <c r="F7154">
        <v>7.7</v>
      </c>
      <c r="G7154">
        <v>468000</v>
      </c>
      <c r="H7154" t="s">
        <v>1017</v>
      </c>
      <c r="I7154" t="s">
        <v>5205</v>
      </c>
      <c r="J7154" t="s">
        <v>3091</v>
      </c>
      <c r="K7154" t="s">
        <v>7</v>
      </c>
      <c r="L7154" s="7">
        <v>190000000</v>
      </c>
      <c r="M7154" s="7">
        <v>467365246</v>
      </c>
      <c r="N7154" t="s">
        <v>108</v>
      </c>
      <c r="O7154">
        <v>132</v>
      </c>
      <c r="P7154" s="8">
        <f>_xlfn.XLOOKUP(D7154,Consumer_Price_Index!A:A,Consumer_Price_Index!B:B)</f>
        <v>233</v>
      </c>
      <c r="Q7154" s="13">
        <f>IF(ISNUMBER(M7154), M7154*(Consumer_Price_Index!$B$45/(_xlfn.XLOOKUP('Working Data'!D6275,Consumer_Price_Index!A:A,Consumer_Price_Index!B:B))), "Missing")</f>
        <v>1323477606.4702601</v>
      </c>
      <c r="R7154" t="str">
        <f t="shared" si="111"/>
        <v>Yes</v>
      </c>
    </row>
    <row r="7155" spans="1:18" x14ac:dyDescent="0.25">
      <c r="A7155" t="s">
        <v>17182</v>
      </c>
      <c r="B7155" t="s">
        <v>101</v>
      </c>
      <c r="C7155" t="s">
        <v>11</v>
      </c>
      <c r="D7155" s="11">
        <v>1990</v>
      </c>
      <c r="E7155" t="s">
        <v>17181</v>
      </c>
      <c r="F7155">
        <v>7.7</v>
      </c>
      <c r="G7155">
        <v>995</v>
      </c>
      <c r="H7155" t="s">
        <v>17180</v>
      </c>
      <c r="I7155" t="s">
        <v>17179</v>
      </c>
      <c r="J7155" t="s">
        <v>17178</v>
      </c>
      <c r="K7155" t="s">
        <v>95</v>
      </c>
      <c r="N7155" t="s">
        <v>17177</v>
      </c>
      <c r="O7155">
        <v>101</v>
      </c>
      <c r="P7155" s="8">
        <f>_xlfn.XLOOKUP(D7155,Consumer_Price_Index!A:A,Consumer_Price_Index!B:B)</f>
        <v>130.69999999999999</v>
      </c>
      <c r="Q7155" s="13" t="str">
        <f>IF(ISNUMBER(M7155), M7155*(Consumer_Price_Index!$B$45/(_xlfn.XLOOKUP('Working Data'!D1827,Consumer_Price_Index!A:A,Consumer_Price_Index!B:B))), "Missing")</f>
        <v>Missing</v>
      </c>
      <c r="R7155" t="str">
        <f t="shared" si="111"/>
        <v>No</v>
      </c>
    </row>
    <row r="7156" spans="1:18" x14ac:dyDescent="0.25">
      <c r="A7156" t="s">
        <v>19497</v>
      </c>
      <c r="B7156" t="s">
        <v>41</v>
      </c>
      <c r="C7156" t="s">
        <v>11</v>
      </c>
      <c r="D7156" s="11">
        <v>1986</v>
      </c>
      <c r="E7156" t="s">
        <v>19254</v>
      </c>
      <c r="F7156">
        <v>7.7</v>
      </c>
      <c r="G7156">
        <v>7700</v>
      </c>
      <c r="H7156" t="s">
        <v>14215</v>
      </c>
      <c r="I7156" t="s">
        <v>19496</v>
      </c>
      <c r="J7156" t="s">
        <v>19496</v>
      </c>
      <c r="K7156" t="s">
        <v>562</v>
      </c>
      <c r="M7156" s="7">
        <v>63137</v>
      </c>
      <c r="N7156" t="s">
        <v>19495</v>
      </c>
      <c r="O7156">
        <v>99</v>
      </c>
      <c r="P7156" s="8">
        <f>_xlfn.XLOOKUP(D7156,Consumer_Price_Index!A:A,Consumer_Price_Index!B:B)</f>
        <v>109.6</v>
      </c>
      <c r="Q7156" s="13">
        <f>IF(ISNUMBER(M7156), M7156*(Consumer_Price_Index!$B$45/(_xlfn.XLOOKUP('Working Data'!D966,Consumer_Price_Index!A:A,Consumer_Price_Index!B:B))), "Missing")</f>
        <v>175527.772810219</v>
      </c>
      <c r="R7156" t="str">
        <f t="shared" si="111"/>
        <v>No</v>
      </c>
    </row>
    <row r="7157" spans="1:18" x14ac:dyDescent="0.25">
      <c r="A7157" t="s">
        <v>19980</v>
      </c>
      <c r="B7157" t="s">
        <v>52</v>
      </c>
      <c r="C7157" t="s">
        <v>11</v>
      </c>
      <c r="D7157" s="11">
        <v>1985</v>
      </c>
      <c r="E7157" t="s">
        <v>19979</v>
      </c>
      <c r="F7157">
        <v>7.7</v>
      </c>
      <c r="G7157">
        <v>2500</v>
      </c>
      <c r="H7157" t="s">
        <v>12102</v>
      </c>
      <c r="I7157" t="s">
        <v>19978</v>
      </c>
      <c r="J7157" t="s">
        <v>19977</v>
      </c>
      <c r="K7157" t="s">
        <v>8458</v>
      </c>
      <c r="M7157" s="7">
        <v>35336</v>
      </c>
      <c r="N7157" t="s">
        <v>19976</v>
      </c>
      <c r="O7157">
        <v>119</v>
      </c>
      <c r="P7157" s="8">
        <f>_xlfn.XLOOKUP(D7157,Consumer_Price_Index!A:A,Consumer_Price_Index!B:B)</f>
        <v>107.6</v>
      </c>
      <c r="Q7157" s="13">
        <f>IF(ISNUMBER(M7157), M7157*(Consumer_Price_Index!$B$45/(_xlfn.XLOOKUP('Working Data'!D788,Consumer_Price_Index!A:A,Consumer_Price_Index!B:B))), "Missing")</f>
        <v>86829.670967741928</v>
      </c>
      <c r="R7157" t="str">
        <f t="shared" si="111"/>
        <v>No</v>
      </c>
    </row>
    <row r="7158" spans="1:18" x14ac:dyDescent="0.25">
      <c r="A7158" t="s">
        <v>6970</v>
      </c>
      <c r="B7158" t="s">
        <v>101</v>
      </c>
      <c r="C7158" t="s">
        <v>73</v>
      </c>
      <c r="D7158" s="11">
        <v>2010</v>
      </c>
      <c r="E7158" t="s">
        <v>6829</v>
      </c>
      <c r="F7158">
        <v>7.7</v>
      </c>
      <c r="G7158">
        <v>417000</v>
      </c>
      <c r="H7158" t="s">
        <v>6969</v>
      </c>
      <c r="I7158" t="s">
        <v>1630</v>
      </c>
      <c r="J7158" t="s">
        <v>2467</v>
      </c>
      <c r="K7158" t="s">
        <v>7</v>
      </c>
      <c r="L7158" s="7">
        <v>260000000</v>
      </c>
      <c r="M7158" s="7">
        <v>592462816</v>
      </c>
      <c r="N7158" t="s">
        <v>885</v>
      </c>
      <c r="O7158">
        <v>100</v>
      </c>
      <c r="P7158" s="8">
        <f>_xlfn.XLOOKUP(D7158,Consumer_Price_Index!A:A,Consumer_Price_Index!B:B)</f>
        <v>218.1</v>
      </c>
      <c r="Q7158" s="13">
        <f>IF(ISNUMBER(M7158), M7158*(Consumer_Price_Index!$B$45/(_xlfn.XLOOKUP('Working Data'!D5660,Consumer_Price_Index!A:A,Consumer_Price_Index!B:B))), "Missing")</f>
        <v>1525979881.9543533</v>
      </c>
      <c r="R7158" t="str">
        <f t="shared" si="111"/>
        <v>Yes</v>
      </c>
    </row>
    <row r="7159" spans="1:18" x14ac:dyDescent="0.25">
      <c r="A7159" t="s">
        <v>18420</v>
      </c>
      <c r="B7159" t="s">
        <v>101</v>
      </c>
      <c r="C7159" t="s">
        <v>100</v>
      </c>
      <c r="D7159" s="11">
        <v>1988</v>
      </c>
      <c r="E7159" t="s">
        <v>17753</v>
      </c>
      <c r="F7159">
        <v>7.7</v>
      </c>
      <c r="G7159">
        <v>17000</v>
      </c>
      <c r="H7159" t="s">
        <v>11702</v>
      </c>
      <c r="I7159" t="s">
        <v>18419</v>
      </c>
      <c r="J7159" t="s">
        <v>18418</v>
      </c>
      <c r="K7159" t="s">
        <v>562</v>
      </c>
      <c r="M7159" s="7">
        <v>31753898</v>
      </c>
      <c r="N7159" t="s">
        <v>18417</v>
      </c>
      <c r="O7159">
        <v>96</v>
      </c>
      <c r="P7159" s="8">
        <f>_xlfn.XLOOKUP(D7159,Consumer_Price_Index!A:A,Consumer_Price_Index!B:B)</f>
        <v>118.3</v>
      </c>
      <c r="Q7159" s="13">
        <f>IF(ISNUMBER(M7159), M7159*(Consumer_Price_Index!$B$45/(_xlfn.XLOOKUP('Working Data'!D1362,Consumer_Price_Index!A:A,Consumer_Price_Index!B:B))), "Missing")</f>
        <v>56187065.740998842</v>
      </c>
      <c r="R7159" t="str">
        <f t="shared" si="111"/>
        <v>No</v>
      </c>
    </row>
    <row r="7160" spans="1:18" x14ac:dyDescent="0.25">
      <c r="A7160" t="s">
        <v>10092</v>
      </c>
      <c r="B7160" t="s">
        <v>68</v>
      </c>
      <c r="C7160" t="s">
        <v>34</v>
      </c>
      <c r="D7160" s="11">
        <v>2004</v>
      </c>
      <c r="E7160" t="s">
        <v>10000</v>
      </c>
      <c r="F7160">
        <v>7.7</v>
      </c>
      <c r="G7160">
        <v>443000</v>
      </c>
      <c r="H7160" t="s">
        <v>3303</v>
      </c>
      <c r="I7160" t="s">
        <v>10091</v>
      </c>
      <c r="J7160" t="s">
        <v>1010</v>
      </c>
      <c r="K7160" t="s">
        <v>7</v>
      </c>
      <c r="L7160" s="7">
        <v>75000000</v>
      </c>
      <c r="M7160" s="7">
        <v>290835269</v>
      </c>
      <c r="N7160" t="s">
        <v>103</v>
      </c>
      <c r="O7160">
        <v>108</v>
      </c>
      <c r="P7160" s="8">
        <f>_xlfn.XLOOKUP(D7160,Consumer_Price_Index!A:A,Consumer_Price_Index!B:B)</f>
        <v>188.9</v>
      </c>
      <c r="Q7160" s="13">
        <f>IF(ISNUMBER(M7160), M7160*(Consumer_Price_Index!$B$45/(_xlfn.XLOOKUP('Working Data'!D4480,Consumer_Price_Index!A:A,Consumer_Price_Index!B:B))), "Missing")</f>
        <v>780083683.66461265</v>
      </c>
      <c r="R7160" t="str">
        <f t="shared" si="111"/>
        <v>Yes</v>
      </c>
    </row>
    <row r="7161" spans="1:18" x14ac:dyDescent="0.25">
      <c r="A7161" t="s">
        <v>5517</v>
      </c>
      <c r="B7161" t="s">
        <v>52</v>
      </c>
      <c r="C7161" t="s">
        <v>11</v>
      </c>
      <c r="D7161" s="11">
        <v>2012</v>
      </c>
      <c r="E7161" t="s">
        <v>5516</v>
      </c>
      <c r="F7161">
        <v>7.7</v>
      </c>
      <c r="G7161">
        <v>40000</v>
      </c>
      <c r="H7161" t="s">
        <v>1747</v>
      </c>
      <c r="I7161" t="s">
        <v>5515</v>
      </c>
      <c r="J7161" t="s">
        <v>5514</v>
      </c>
      <c r="K7161" t="s">
        <v>4192</v>
      </c>
      <c r="M7161" s="7">
        <v>5990754</v>
      </c>
      <c r="N7161" t="s">
        <v>5513</v>
      </c>
      <c r="O7161">
        <v>111</v>
      </c>
      <c r="P7161" s="8">
        <f>_xlfn.XLOOKUP(D7161,Consumer_Price_Index!A:A,Consumer_Price_Index!B:B)</f>
        <v>229.6</v>
      </c>
      <c r="Q7161" s="13">
        <f>IF(ISNUMBER(M7161), M7161*(Consumer_Price_Index!$B$45/(_xlfn.XLOOKUP('Working Data'!D6183,Consumer_Price_Index!A:A,Consumer_Price_Index!B:B))), "Missing")</f>
        <v>10956679.134453781</v>
      </c>
      <c r="R7161" t="str">
        <f t="shared" si="111"/>
        <v>No</v>
      </c>
    </row>
    <row r="7162" spans="1:18" x14ac:dyDescent="0.25">
      <c r="A7162" t="s">
        <v>13729</v>
      </c>
      <c r="B7162" t="s">
        <v>41</v>
      </c>
      <c r="C7162" t="s">
        <v>24</v>
      </c>
      <c r="D7162" s="11">
        <v>1997</v>
      </c>
      <c r="E7162" t="s">
        <v>12835</v>
      </c>
      <c r="F7162">
        <v>7.7</v>
      </c>
      <c r="G7162">
        <v>15000</v>
      </c>
      <c r="H7162" t="s">
        <v>12098</v>
      </c>
      <c r="I7162" t="s">
        <v>12097</v>
      </c>
      <c r="J7162" t="s">
        <v>13728</v>
      </c>
      <c r="K7162" t="s">
        <v>504</v>
      </c>
      <c r="M7162" s="7">
        <v>877862</v>
      </c>
      <c r="N7162" t="s">
        <v>12096</v>
      </c>
      <c r="O7162">
        <v>85</v>
      </c>
      <c r="P7162" s="8">
        <f>_xlfn.XLOOKUP(D7162,Consumer_Price_Index!A:A,Consumer_Price_Index!B:B)</f>
        <v>160.5</v>
      </c>
      <c r="Q7162" s="13">
        <f>IF(ISNUMBER(M7162), M7162*(Consumer_Price_Index!$B$45/(_xlfn.XLOOKUP('Working Data'!D3160,Consumer_Price_Index!A:A,Consumer_Price_Index!B:B))), "Missing")</f>
        <v>1148002.3665236051</v>
      </c>
      <c r="R7162" t="str">
        <f t="shared" si="111"/>
        <v>No</v>
      </c>
    </row>
    <row r="7163" spans="1:18" x14ac:dyDescent="0.25">
      <c r="A7163" t="s">
        <v>11203</v>
      </c>
      <c r="B7163" t="s">
        <v>68</v>
      </c>
      <c r="C7163" t="s">
        <v>34</v>
      </c>
      <c r="D7163" s="11">
        <v>2002</v>
      </c>
      <c r="E7163" t="s">
        <v>11075</v>
      </c>
      <c r="F7163">
        <v>7.7</v>
      </c>
      <c r="G7163">
        <v>132000</v>
      </c>
      <c r="H7163" t="s">
        <v>2955</v>
      </c>
      <c r="I7163" t="s">
        <v>11202</v>
      </c>
      <c r="J7163" t="s">
        <v>7876</v>
      </c>
      <c r="K7163" t="s">
        <v>265</v>
      </c>
      <c r="L7163" s="7">
        <v>35000000</v>
      </c>
      <c r="M7163" s="7">
        <v>75395048</v>
      </c>
      <c r="N7163" t="s">
        <v>6122</v>
      </c>
      <c r="O7163">
        <v>131</v>
      </c>
      <c r="P7163" s="8">
        <f>_xlfn.XLOOKUP(D7163,Consumer_Price_Index!A:A,Consumer_Price_Index!B:B)</f>
        <v>179.9</v>
      </c>
      <c r="Q7163" s="13">
        <f>IF(ISNUMBER(M7163), M7163*(Consumer_Price_Index!$B$45/(_xlfn.XLOOKUP('Working Data'!D4070,Consumer_Price_Index!A:A,Consumer_Price_Index!B:B))), "Missing")</f>
        <v>140937859.66625765</v>
      </c>
      <c r="R7163" t="str">
        <f t="shared" si="111"/>
        <v>Yes</v>
      </c>
    </row>
    <row r="7164" spans="1:18" x14ac:dyDescent="0.25">
      <c r="A7164" t="s">
        <v>14685</v>
      </c>
      <c r="B7164" t="s">
        <v>68</v>
      </c>
      <c r="C7164" t="s">
        <v>11</v>
      </c>
      <c r="D7164" s="11">
        <v>1995</v>
      </c>
      <c r="E7164" t="s">
        <v>14684</v>
      </c>
      <c r="F7164">
        <v>7.7</v>
      </c>
      <c r="G7164">
        <v>9400</v>
      </c>
      <c r="H7164" t="s">
        <v>14683</v>
      </c>
      <c r="I7164" t="s">
        <v>14682</v>
      </c>
      <c r="J7164" t="s">
        <v>13543</v>
      </c>
      <c r="K7164" t="s">
        <v>7</v>
      </c>
      <c r="M7164" s="7">
        <v>2568425</v>
      </c>
      <c r="N7164" t="s">
        <v>103</v>
      </c>
      <c r="O7164">
        <v>97</v>
      </c>
      <c r="P7164" s="8">
        <f>_xlfn.XLOOKUP(D7164,Consumer_Price_Index!A:A,Consumer_Price_Index!B:B)</f>
        <v>152.4</v>
      </c>
      <c r="Q7164" s="13">
        <f>IF(ISNUMBER(M7164), M7164*(Consumer_Price_Index!$B$45/(_xlfn.XLOOKUP('Working Data'!D2788,Consumer_Price_Index!A:A,Consumer_Price_Index!B:B))), "Missing")</f>
        <v>4697473.5744297719</v>
      </c>
      <c r="R7164" t="str">
        <f t="shared" si="111"/>
        <v>No</v>
      </c>
    </row>
    <row r="7165" spans="1:18" x14ac:dyDescent="0.25">
      <c r="A7165" t="s">
        <v>11449</v>
      </c>
      <c r="B7165" t="s">
        <v>41</v>
      </c>
      <c r="C7165" t="s">
        <v>11</v>
      </c>
      <c r="D7165" s="11">
        <v>2001</v>
      </c>
      <c r="E7165" t="s">
        <v>11448</v>
      </c>
      <c r="F7165">
        <v>7.7</v>
      </c>
      <c r="G7165">
        <v>92000</v>
      </c>
      <c r="H7165" t="s">
        <v>8231</v>
      </c>
      <c r="I7165" t="s">
        <v>11447</v>
      </c>
      <c r="J7165" t="s">
        <v>11446</v>
      </c>
      <c r="K7165" t="s">
        <v>332</v>
      </c>
      <c r="M7165" s="7">
        <v>13782896</v>
      </c>
      <c r="N7165" t="s">
        <v>11445</v>
      </c>
      <c r="O7165">
        <v>120</v>
      </c>
      <c r="P7165" s="8">
        <f>_xlfn.XLOOKUP(D7165,Consumer_Price_Index!A:A,Consumer_Price_Index!B:B)</f>
        <v>177.1</v>
      </c>
      <c r="Q7165" s="13">
        <f>IF(ISNUMBER(M7165), M7165*(Consumer_Price_Index!$B$45/(_xlfn.XLOOKUP('Working Data'!D3981,Consumer_Price_Index!A:A,Consumer_Price_Index!B:B))), "Missing")</f>
        <v>43519672.654922277</v>
      </c>
      <c r="R7165" t="str">
        <f t="shared" si="111"/>
        <v>No</v>
      </c>
    </row>
    <row r="7166" spans="1:18" x14ac:dyDescent="0.25">
      <c r="A7166" t="s">
        <v>4600</v>
      </c>
      <c r="B7166" t="s">
        <v>68</v>
      </c>
      <c r="C7166" t="s">
        <v>11</v>
      </c>
      <c r="D7166" s="11">
        <v>2014</v>
      </c>
      <c r="E7166" t="s">
        <v>4599</v>
      </c>
      <c r="F7166">
        <v>7.7</v>
      </c>
      <c r="G7166">
        <v>352000</v>
      </c>
      <c r="H7166" t="s">
        <v>4598</v>
      </c>
      <c r="I7166" t="s">
        <v>2471</v>
      </c>
      <c r="J7166" t="s">
        <v>1736</v>
      </c>
      <c r="K7166" t="s">
        <v>7</v>
      </c>
      <c r="L7166" s="7">
        <v>12000000</v>
      </c>
      <c r="M7166" s="7">
        <v>307166834</v>
      </c>
      <c r="N7166" t="s">
        <v>527</v>
      </c>
      <c r="O7166">
        <v>126</v>
      </c>
      <c r="P7166" s="8">
        <f>_xlfn.XLOOKUP(D7166,Consumer_Price_Index!A:A,Consumer_Price_Index!B:B)</f>
        <v>236.7</v>
      </c>
      <c r="Q7166" s="13">
        <f>IF(ISNUMBER(M7166), M7166*(Consumer_Price_Index!$B$45/(_xlfn.XLOOKUP('Working Data'!D6488,Consumer_Price_Index!A:A,Consumer_Price_Index!B:B))), "Missing")</f>
        <v>495467095.39332974</v>
      </c>
      <c r="R7166" t="str">
        <f t="shared" si="111"/>
        <v>Yes</v>
      </c>
    </row>
    <row r="7167" spans="1:18" x14ac:dyDescent="0.25">
      <c r="A7167" t="s">
        <v>13983</v>
      </c>
      <c r="B7167" t="s">
        <v>68</v>
      </c>
      <c r="C7167" t="s">
        <v>34</v>
      </c>
      <c r="D7167" s="11">
        <v>1997</v>
      </c>
      <c r="E7167" t="s">
        <v>13560</v>
      </c>
      <c r="F7167">
        <v>7.7</v>
      </c>
      <c r="G7167">
        <v>444000</v>
      </c>
      <c r="H7167" t="s">
        <v>922</v>
      </c>
      <c r="I7167" t="s">
        <v>922</v>
      </c>
      <c r="J7167" t="s">
        <v>1878</v>
      </c>
      <c r="K7167" t="s">
        <v>562</v>
      </c>
      <c r="L7167" s="7">
        <v>93000000</v>
      </c>
      <c r="M7167" s="7">
        <v>263920180</v>
      </c>
      <c r="N7167" t="s">
        <v>114</v>
      </c>
      <c r="O7167">
        <v>126</v>
      </c>
      <c r="P7167" s="8">
        <f>_xlfn.XLOOKUP(D7167,Consumer_Price_Index!A:A,Consumer_Price_Index!B:B)</f>
        <v>160.5</v>
      </c>
      <c r="Q7167" s="13">
        <f>IF(ISNUMBER(M7167), M7167*(Consumer_Price_Index!$B$45/(_xlfn.XLOOKUP('Working Data'!D3048,Consumer_Price_Index!A:A,Consumer_Price_Index!B:B))), "Missing")</f>
        <v>679767361.33558738</v>
      </c>
      <c r="R7167" t="str">
        <f t="shared" si="111"/>
        <v>Yes</v>
      </c>
    </row>
    <row r="7168" spans="1:18" x14ac:dyDescent="0.25">
      <c r="A7168" t="s">
        <v>7519</v>
      </c>
      <c r="B7168" t="s">
        <v>41</v>
      </c>
      <c r="C7168" t="s">
        <v>24</v>
      </c>
      <c r="D7168" s="11">
        <v>2009</v>
      </c>
      <c r="E7168" t="s">
        <v>7154</v>
      </c>
      <c r="F7168">
        <v>7.7</v>
      </c>
      <c r="G7168">
        <v>733000</v>
      </c>
      <c r="H7168" t="s">
        <v>1070</v>
      </c>
      <c r="I7168" t="s">
        <v>2087</v>
      </c>
      <c r="J7168" t="s">
        <v>3130</v>
      </c>
      <c r="K7168" t="s">
        <v>7</v>
      </c>
      <c r="L7168" s="7">
        <v>35000000</v>
      </c>
      <c r="M7168" s="7">
        <v>469310836</v>
      </c>
      <c r="N7168" t="s">
        <v>138</v>
      </c>
      <c r="O7168">
        <v>100</v>
      </c>
      <c r="P7168" s="8">
        <f>_xlfn.XLOOKUP(D7168,Consumer_Price_Index!A:A,Consumer_Price_Index!B:B)</f>
        <v>214.5</v>
      </c>
      <c r="Q7168" s="13">
        <f>IF(ISNUMBER(M7168), M7168*(Consumer_Price_Index!$B$45/(_xlfn.XLOOKUP('Working Data'!D5452,Consumer_Price_Index!A:A,Consumer_Price_Index!B:B))), "Missing")</f>
        <v>635833756.02134275</v>
      </c>
      <c r="R7168" t="str">
        <f t="shared" si="111"/>
        <v>Yes</v>
      </c>
    </row>
    <row r="7169" spans="1:18" x14ac:dyDescent="0.25">
      <c r="A7169" t="s">
        <v>15840</v>
      </c>
      <c r="B7169" t="s">
        <v>41</v>
      </c>
      <c r="C7169" t="s">
        <v>11</v>
      </c>
      <c r="D7169" s="11">
        <v>1993</v>
      </c>
      <c r="E7169" t="s">
        <v>15748</v>
      </c>
      <c r="F7169">
        <v>7.7</v>
      </c>
      <c r="G7169">
        <v>16000</v>
      </c>
      <c r="H7169" t="s">
        <v>8729</v>
      </c>
      <c r="I7169" t="s">
        <v>15839</v>
      </c>
      <c r="J7169" t="s">
        <v>15838</v>
      </c>
      <c r="K7169" t="s">
        <v>7</v>
      </c>
      <c r="L7169" s="7">
        <v>11000000</v>
      </c>
      <c r="M7169" s="7">
        <v>32901136</v>
      </c>
      <c r="N7169" t="s">
        <v>8102</v>
      </c>
      <c r="O7169">
        <v>139</v>
      </c>
      <c r="P7169" s="8">
        <f>_xlfn.XLOOKUP(D7169,Consumer_Price_Index!A:A,Consumer_Price_Index!B:B)</f>
        <v>144.5</v>
      </c>
      <c r="Q7169" s="13">
        <f>IF(ISNUMBER(M7169), M7169*(Consumer_Price_Index!$B$45/(_xlfn.XLOOKUP('Working Data'!D2340,Consumer_Price_Index!A:A,Consumer_Price_Index!B:B))), "Missing")</f>
        <v>61502921.099386498</v>
      </c>
      <c r="R7169" t="str">
        <f t="shared" si="111"/>
        <v>Yes</v>
      </c>
    </row>
    <row r="7170" spans="1:18" x14ac:dyDescent="0.25">
      <c r="A7170" t="s">
        <v>19157</v>
      </c>
      <c r="B7170" t="s">
        <v>68</v>
      </c>
      <c r="C7170" t="s">
        <v>409</v>
      </c>
      <c r="D7170" s="11">
        <v>1987</v>
      </c>
      <c r="E7170" t="s">
        <v>18383</v>
      </c>
      <c r="F7170">
        <v>7.7</v>
      </c>
      <c r="G7170">
        <v>97000</v>
      </c>
      <c r="H7170" t="s">
        <v>10685</v>
      </c>
      <c r="I7170" t="s">
        <v>19156</v>
      </c>
      <c r="J7170" t="s">
        <v>19155</v>
      </c>
      <c r="K7170" t="s">
        <v>265</v>
      </c>
      <c r="M7170" s="7">
        <v>43993869</v>
      </c>
      <c r="N7170" t="s">
        <v>5237</v>
      </c>
      <c r="O7170">
        <v>163</v>
      </c>
      <c r="P7170" s="8">
        <f>_xlfn.XLOOKUP(D7170,Consumer_Price_Index!A:A,Consumer_Price_Index!B:B)</f>
        <v>113.6</v>
      </c>
      <c r="Q7170" s="13">
        <f>IF(ISNUMBER(M7170), M7170*(Consumer_Price_Index!$B$45/(_xlfn.XLOOKUP('Working Data'!D1085,Consumer_Price_Index!A:A,Consumer_Price_Index!B:B))), "Missing")</f>
        <v>75691314.987577647</v>
      </c>
      <c r="R7170" t="str">
        <f t="shared" si="111"/>
        <v>No</v>
      </c>
    </row>
    <row r="7171" spans="1:18" x14ac:dyDescent="0.25">
      <c r="A7171" t="s">
        <v>9068</v>
      </c>
      <c r="B7171" t="s">
        <v>41</v>
      </c>
      <c r="C7171" t="s">
        <v>409</v>
      </c>
      <c r="D7171" s="11">
        <v>2006</v>
      </c>
      <c r="E7171" t="s">
        <v>8316</v>
      </c>
      <c r="F7171">
        <v>7.7</v>
      </c>
      <c r="G7171">
        <v>179000</v>
      </c>
      <c r="H7171" t="s">
        <v>4392</v>
      </c>
      <c r="I7171" t="s">
        <v>5220</v>
      </c>
      <c r="J7171" t="s">
        <v>891</v>
      </c>
      <c r="K7171" t="s">
        <v>265</v>
      </c>
      <c r="L7171" s="7">
        <v>6000000</v>
      </c>
      <c r="M7171" s="7">
        <v>48618191</v>
      </c>
      <c r="N7171" t="s">
        <v>617</v>
      </c>
      <c r="O7171">
        <v>123</v>
      </c>
      <c r="P7171" s="8">
        <f>_xlfn.XLOOKUP(D7171,Consumer_Price_Index!A:A,Consumer_Price_Index!B:B)</f>
        <v>201.6</v>
      </c>
      <c r="Q7171" s="13">
        <f>IF(ISNUMBER(M7171), M7171*(Consumer_Price_Index!$B$45/(_xlfn.XLOOKUP('Working Data'!D4863,Consumer_Price_Index!A:A,Consumer_Price_Index!B:B))), "Missing")</f>
        <v>65869109.816362821</v>
      </c>
      <c r="R7171" t="str">
        <f t="shared" ref="R7171:R7234" si="112">IF(AND(ISNUMBER(L7171), L7171&gt;0, ISNUMBER(M7171), M7171&gt;0), "Yes", "No")</f>
        <v>Yes</v>
      </c>
    </row>
    <row r="7172" spans="1:18" x14ac:dyDescent="0.25">
      <c r="A7172" t="s">
        <v>16566</v>
      </c>
      <c r="B7172" t="s">
        <v>41</v>
      </c>
      <c r="C7172" t="s">
        <v>34</v>
      </c>
      <c r="D7172" s="11">
        <v>1992</v>
      </c>
      <c r="E7172" t="s">
        <v>16158</v>
      </c>
      <c r="F7172">
        <v>7.7</v>
      </c>
      <c r="G7172">
        <v>156000</v>
      </c>
      <c r="H7172" t="s">
        <v>3998</v>
      </c>
      <c r="I7172" t="s">
        <v>16565</v>
      </c>
      <c r="J7172" t="s">
        <v>5825</v>
      </c>
      <c r="K7172" t="s">
        <v>7</v>
      </c>
      <c r="L7172" s="7">
        <v>40000000</v>
      </c>
      <c r="M7172" s="7">
        <v>75505856</v>
      </c>
      <c r="N7172" t="s">
        <v>6260</v>
      </c>
      <c r="O7172">
        <v>112</v>
      </c>
      <c r="P7172" s="8">
        <f>_xlfn.XLOOKUP(D7172,Consumer_Price_Index!A:A,Consumer_Price_Index!B:B)</f>
        <v>140.30000000000001</v>
      </c>
      <c r="Q7172" s="13">
        <f>IF(ISNUMBER(M7172), M7172*(Consumer_Price_Index!$B$45/(_xlfn.XLOOKUP('Working Data'!D2049,Consumer_Price_Index!A:A,Consumer_Price_Index!B:B))), "Missing")</f>
        <v>194477044.15215552</v>
      </c>
      <c r="R7172" t="str">
        <f t="shared" si="112"/>
        <v>Yes</v>
      </c>
    </row>
    <row r="7173" spans="1:18" x14ac:dyDescent="0.25">
      <c r="A7173" t="s">
        <v>10648</v>
      </c>
      <c r="B7173" t="s">
        <v>41</v>
      </c>
      <c r="C7173" t="s">
        <v>34</v>
      </c>
      <c r="D7173" s="11">
        <v>2003</v>
      </c>
      <c r="E7173" t="s">
        <v>10209</v>
      </c>
      <c r="F7173">
        <v>7.7</v>
      </c>
      <c r="G7173">
        <v>409000</v>
      </c>
      <c r="H7173" t="s">
        <v>1561</v>
      </c>
      <c r="I7173" t="s">
        <v>3126</v>
      </c>
      <c r="J7173" t="s">
        <v>1939</v>
      </c>
      <c r="K7173" t="s">
        <v>7</v>
      </c>
      <c r="L7173" s="7">
        <v>140000000</v>
      </c>
      <c r="M7173" s="7">
        <v>454627263</v>
      </c>
      <c r="N7173" t="s">
        <v>138</v>
      </c>
      <c r="O7173">
        <v>154</v>
      </c>
      <c r="P7173" s="8">
        <f>_xlfn.XLOOKUP(D7173,Consumer_Price_Index!A:A,Consumer_Price_Index!B:B)</f>
        <v>184</v>
      </c>
      <c r="Q7173" s="13">
        <f>IF(ISNUMBER(M7173), M7173*(Consumer_Price_Index!$B$45/(_xlfn.XLOOKUP('Working Data'!D4277,Consumer_Price_Index!A:A,Consumer_Price_Index!B:B))), "Missing")</f>
        <v>782184794.10559011</v>
      </c>
      <c r="R7173" t="str">
        <f t="shared" si="112"/>
        <v>Yes</v>
      </c>
    </row>
    <row r="7174" spans="1:18" x14ac:dyDescent="0.25">
      <c r="A7174" t="s">
        <v>4610</v>
      </c>
      <c r="B7174" t="s">
        <v>101</v>
      </c>
      <c r="C7174" t="s">
        <v>73</v>
      </c>
      <c r="D7174" s="11">
        <v>2014</v>
      </c>
      <c r="E7174" t="s">
        <v>4529</v>
      </c>
      <c r="F7174">
        <v>7.7</v>
      </c>
      <c r="G7174">
        <v>331000</v>
      </c>
      <c r="H7174" t="s">
        <v>4609</v>
      </c>
      <c r="I7174" t="s">
        <v>733</v>
      </c>
      <c r="J7174" t="s">
        <v>732</v>
      </c>
      <c r="K7174" t="s">
        <v>7</v>
      </c>
      <c r="L7174" s="7">
        <v>60000000</v>
      </c>
      <c r="M7174" s="7">
        <v>468060692</v>
      </c>
      <c r="N7174" t="s">
        <v>138</v>
      </c>
      <c r="O7174">
        <v>100</v>
      </c>
      <c r="P7174" s="8">
        <f>_xlfn.XLOOKUP(D7174,Consumer_Price_Index!A:A,Consumer_Price_Index!B:B)</f>
        <v>236.7</v>
      </c>
      <c r="Q7174" s="13">
        <f>IF(ISNUMBER(M7174), M7174*(Consumer_Price_Index!$B$45/(_xlfn.XLOOKUP('Working Data'!D6484,Consumer_Price_Index!A:A,Consumer_Price_Index!B:B))), "Missing")</f>
        <v>601764104.86244726</v>
      </c>
      <c r="R7174" t="str">
        <f t="shared" si="112"/>
        <v>Yes</v>
      </c>
    </row>
    <row r="7175" spans="1:18" x14ac:dyDescent="0.25">
      <c r="A7175" t="s">
        <v>3566</v>
      </c>
      <c r="B7175" t="s">
        <v>101</v>
      </c>
      <c r="C7175" t="s">
        <v>73</v>
      </c>
      <c r="D7175" s="11">
        <v>2015</v>
      </c>
      <c r="E7175" t="s">
        <v>2975</v>
      </c>
      <c r="F7175">
        <v>7.7</v>
      </c>
      <c r="G7175">
        <v>58000</v>
      </c>
      <c r="H7175" t="s">
        <v>3565</v>
      </c>
      <c r="I7175" t="s">
        <v>3564</v>
      </c>
      <c r="J7175" t="s">
        <v>1771</v>
      </c>
      <c r="K7175" t="s">
        <v>562</v>
      </c>
      <c r="L7175" s="7">
        <v>81200000</v>
      </c>
      <c r="M7175" s="7">
        <v>97571250</v>
      </c>
      <c r="N7175" t="s">
        <v>3563</v>
      </c>
      <c r="O7175">
        <v>108</v>
      </c>
      <c r="P7175" s="8">
        <f>_xlfn.XLOOKUP(D7175,Consumer_Price_Index!A:A,Consumer_Price_Index!B:B)</f>
        <v>237</v>
      </c>
      <c r="Q7175" s="13">
        <f>IF(ISNUMBER(M7175), M7175*(Consumer_Price_Index!$B$45/(_xlfn.XLOOKUP('Working Data'!D6815,Consumer_Price_Index!A:A,Consumer_Price_Index!B:B))), "Missing")</f>
        <v>125442868.67088608</v>
      </c>
      <c r="R7175" t="str">
        <f t="shared" si="112"/>
        <v>Yes</v>
      </c>
    </row>
    <row r="7176" spans="1:18" x14ac:dyDescent="0.25">
      <c r="A7176" t="s">
        <v>10077</v>
      </c>
      <c r="B7176" t="s">
        <v>41</v>
      </c>
      <c r="C7176" t="s">
        <v>11</v>
      </c>
      <c r="D7176" s="11">
        <v>2004</v>
      </c>
      <c r="E7176" t="s">
        <v>10071</v>
      </c>
      <c r="F7176">
        <v>7.7</v>
      </c>
      <c r="G7176">
        <v>366000</v>
      </c>
      <c r="H7176" t="s">
        <v>5070</v>
      </c>
      <c r="I7176" t="s">
        <v>6820</v>
      </c>
      <c r="J7176" t="s">
        <v>1715</v>
      </c>
      <c r="K7176" t="s">
        <v>578</v>
      </c>
      <c r="L7176" s="7">
        <v>5000000</v>
      </c>
      <c r="M7176" s="7">
        <v>8203235</v>
      </c>
      <c r="N7176" t="s">
        <v>10076</v>
      </c>
      <c r="O7176">
        <v>101</v>
      </c>
      <c r="P7176" s="8">
        <f>_xlfn.XLOOKUP(D7176,Consumer_Price_Index!A:A,Consumer_Price_Index!B:B)</f>
        <v>188.9</v>
      </c>
      <c r="Q7176" s="13">
        <f>IF(ISNUMBER(M7176), M7176*(Consumer_Price_Index!$B$45/(_xlfn.XLOOKUP('Working Data'!D4489,Consumer_Price_Index!A:A,Consumer_Price_Index!B:B))), "Missing")</f>
        <v>19124144.640397858</v>
      </c>
      <c r="R7176" t="str">
        <f t="shared" si="112"/>
        <v>Yes</v>
      </c>
    </row>
    <row r="7177" spans="1:18" x14ac:dyDescent="0.25">
      <c r="A7177" t="s">
        <v>10895</v>
      </c>
      <c r="B7177" t="s">
        <v>41</v>
      </c>
      <c r="C7177" t="s">
        <v>11</v>
      </c>
      <c r="D7177" s="11">
        <v>2002</v>
      </c>
      <c r="E7177" t="s">
        <v>10218</v>
      </c>
      <c r="F7177">
        <v>7.7</v>
      </c>
      <c r="G7177">
        <v>26000</v>
      </c>
      <c r="H7177" t="s">
        <v>5894</v>
      </c>
      <c r="I7177" t="s">
        <v>5894</v>
      </c>
      <c r="J7177" t="s">
        <v>10894</v>
      </c>
      <c r="K7177" t="s">
        <v>612</v>
      </c>
      <c r="M7177" s="7">
        <v>21107578</v>
      </c>
      <c r="N7177" t="s">
        <v>10893</v>
      </c>
      <c r="O7177">
        <v>114</v>
      </c>
      <c r="P7177" s="8">
        <f>_xlfn.XLOOKUP(D7177,Consumer_Price_Index!A:A,Consumer_Price_Index!B:B)</f>
        <v>179.9</v>
      </c>
      <c r="Q7177" s="13">
        <f>IF(ISNUMBER(M7177), M7177*(Consumer_Price_Index!$B$45/(_xlfn.XLOOKUP('Working Data'!D4191,Consumer_Price_Index!A:A,Consumer_Price_Index!B:B))), "Missing")</f>
        <v>37348890.921022065</v>
      </c>
      <c r="R7177" t="str">
        <f t="shared" si="112"/>
        <v>No</v>
      </c>
    </row>
    <row r="7178" spans="1:18" x14ac:dyDescent="0.25">
      <c r="A7178" t="s">
        <v>16282</v>
      </c>
      <c r="B7178" t="s">
        <v>915</v>
      </c>
      <c r="C7178" t="s">
        <v>24</v>
      </c>
      <c r="D7178" s="11">
        <v>1992</v>
      </c>
      <c r="E7178" t="s">
        <v>16219</v>
      </c>
      <c r="F7178">
        <v>7.7</v>
      </c>
      <c r="G7178">
        <v>51000</v>
      </c>
      <c r="H7178" t="s">
        <v>1321</v>
      </c>
      <c r="I7178" t="s">
        <v>7105</v>
      </c>
      <c r="J7178" t="s">
        <v>2412</v>
      </c>
      <c r="K7178" t="s">
        <v>7</v>
      </c>
      <c r="L7178" s="7">
        <v>12000000</v>
      </c>
      <c r="M7178" s="7">
        <v>32574382</v>
      </c>
      <c r="N7178" t="s">
        <v>119</v>
      </c>
      <c r="O7178">
        <v>85</v>
      </c>
      <c r="P7178" s="8">
        <f>_xlfn.XLOOKUP(D7178,Consumer_Price_Index!A:A,Consumer_Price_Index!B:B)</f>
        <v>140.30000000000001</v>
      </c>
      <c r="Q7178" s="13">
        <f>IF(ISNUMBER(M7178), M7178*(Consumer_Price_Index!$B$45/(_xlfn.XLOOKUP('Working Data'!D2170,Consumer_Price_Index!A:A,Consumer_Price_Index!B:B))), "Missing")</f>
        <v>56044123.068322979</v>
      </c>
      <c r="R7178" t="str">
        <f t="shared" si="112"/>
        <v>Yes</v>
      </c>
    </row>
    <row r="7179" spans="1:18" x14ac:dyDescent="0.25">
      <c r="A7179" t="s">
        <v>19738</v>
      </c>
      <c r="B7179" t="s">
        <v>41</v>
      </c>
      <c r="C7179" t="s">
        <v>87</v>
      </c>
      <c r="D7179" s="11">
        <v>1986</v>
      </c>
      <c r="E7179" t="s">
        <v>19737</v>
      </c>
      <c r="F7179">
        <v>7.7</v>
      </c>
      <c r="G7179">
        <v>104000</v>
      </c>
      <c r="H7179" t="s">
        <v>11702</v>
      </c>
      <c r="I7179" t="s">
        <v>19736</v>
      </c>
      <c r="J7179" t="s">
        <v>10617</v>
      </c>
      <c r="K7179" t="s">
        <v>17115</v>
      </c>
      <c r="M7179" s="7">
        <v>7153487</v>
      </c>
      <c r="N7179" t="s">
        <v>7426</v>
      </c>
      <c r="O7179">
        <v>130</v>
      </c>
      <c r="P7179" s="8">
        <f>_xlfn.XLOOKUP(D7179,Consumer_Price_Index!A:A,Consumer_Price_Index!B:B)</f>
        <v>109.6</v>
      </c>
      <c r="Q7179" s="13">
        <f>IF(ISNUMBER(M7179), M7179*(Consumer_Price_Index!$B$45/(_xlfn.XLOOKUP('Working Data'!D868,Consumer_Price_Index!A:A,Consumer_Price_Index!B:B))), "Missing")</f>
        <v>8524315.560813453</v>
      </c>
      <c r="R7179" t="str">
        <f t="shared" si="112"/>
        <v>No</v>
      </c>
    </row>
    <row r="7180" spans="1:18" x14ac:dyDescent="0.25">
      <c r="A7180" t="s">
        <v>4764</v>
      </c>
      <c r="B7180" t="s">
        <v>68</v>
      </c>
      <c r="C7180" t="s">
        <v>11</v>
      </c>
      <c r="D7180" s="11">
        <v>2013</v>
      </c>
      <c r="E7180" t="s">
        <v>4763</v>
      </c>
      <c r="F7180">
        <v>7.7</v>
      </c>
      <c r="G7180">
        <v>46000</v>
      </c>
      <c r="H7180" t="s">
        <v>1653</v>
      </c>
      <c r="I7180" t="s">
        <v>1653</v>
      </c>
      <c r="J7180" t="s">
        <v>4762</v>
      </c>
      <c r="K7180" t="s">
        <v>562</v>
      </c>
      <c r="L7180" s="7">
        <v>11000000</v>
      </c>
      <c r="M7180" s="7">
        <v>12673462</v>
      </c>
      <c r="N7180" t="s">
        <v>1651</v>
      </c>
      <c r="O7180">
        <v>130</v>
      </c>
      <c r="P7180" s="8">
        <f>_xlfn.XLOOKUP(D7180,Consumer_Price_Index!A:A,Consumer_Price_Index!B:B)</f>
        <v>233</v>
      </c>
      <c r="Q7180" s="13">
        <f>IF(ISNUMBER(M7180), M7180*(Consumer_Price_Index!$B$45/(_xlfn.XLOOKUP('Working Data'!D6427,Consumer_Price_Index!A:A,Consumer_Price_Index!B:B))), "Missing")</f>
        <v>46864124.652912617</v>
      </c>
      <c r="R7180" t="str">
        <f t="shared" si="112"/>
        <v>Yes</v>
      </c>
    </row>
    <row r="7181" spans="1:18" x14ac:dyDescent="0.25">
      <c r="A7181" t="s">
        <v>13861</v>
      </c>
      <c r="B7181" t="s">
        <v>101</v>
      </c>
      <c r="C7181" t="s">
        <v>409</v>
      </c>
      <c r="D7181" s="11">
        <v>1994</v>
      </c>
      <c r="E7181" t="s">
        <v>14089</v>
      </c>
      <c r="F7181">
        <v>7.7</v>
      </c>
      <c r="G7181">
        <v>34000</v>
      </c>
      <c r="H7181" t="s">
        <v>9751</v>
      </c>
      <c r="I7181" t="s">
        <v>15338</v>
      </c>
      <c r="J7181" t="s">
        <v>15337</v>
      </c>
      <c r="K7181" t="s">
        <v>300</v>
      </c>
      <c r="L7181" s="7">
        <v>3000000</v>
      </c>
      <c r="M7181" s="7">
        <v>21898920</v>
      </c>
      <c r="N7181" t="s">
        <v>14509</v>
      </c>
      <c r="O7181">
        <v>108</v>
      </c>
      <c r="P7181" s="8">
        <f>_xlfn.XLOOKUP(D7181,Consumer_Price_Index!A:A,Consumer_Price_Index!B:B)</f>
        <v>148.19999999999999</v>
      </c>
      <c r="Q7181" s="13">
        <f>IF(ISNUMBER(M7181), M7181*(Consumer_Price_Index!$B$45/(_xlfn.XLOOKUP('Working Data'!D2535,Consumer_Price_Index!A:A,Consumer_Price_Index!B:B))), "Missing")</f>
        <v>25782847.46522411</v>
      </c>
      <c r="R7181" t="str">
        <f t="shared" si="112"/>
        <v>Yes</v>
      </c>
    </row>
    <row r="7182" spans="1:18" x14ac:dyDescent="0.25">
      <c r="A7182" t="s">
        <v>20099</v>
      </c>
      <c r="B7182" t="s">
        <v>101</v>
      </c>
      <c r="C7182" t="s">
        <v>24</v>
      </c>
      <c r="D7182" s="11">
        <v>1985</v>
      </c>
      <c r="E7182" t="s">
        <v>20066</v>
      </c>
      <c r="F7182">
        <v>7.7</v>
      </c>
      <c r="G7182">
        <v>48000</v>
      </c>
      <c r="H7182" t="s">
        <v>2403</v>
      </c>
      <c r="I7182" t="s">
        <v>2403</v>
      </c>
      <c r="J7182" t="s">
        <v>17360</v>
      </c>
      <c r="K7182" t="s">
        <v>7</v>
      </c>
      <c r="L7182" s="7">
        <v>15000000</v>
      </c>
      <c r="M7182" s="7">
        <v>10631333</v>
      </c>
      <c r="N7182" t="s">
        <v>16298</v>
      </c>
      <c r="O7182">
        <v>82</v>
      </c>
      <c r="P7182" s="8">
        <f>_xlfn.XLOOKUP(D7182,Consumer_Price_Index!A:A,Consumer_Price_Index!B:B)</f>
        <v>107.6</v>
      </c>
      <c r="Q7182" s="13">
        <f>IF(ISNUMBER(M7182), M7182*(Consumer_Price_Index!$B$45/(_xlfn.XLOOKUP('Working Data'!D745,Consumer_Price_Index!A:A,Consumer_Price_Index!B:B))), "Missing")</f>
        <v>39312708.314320385</v>
      </c>
      <c r="R7182" t="str">
        <f t="shared" si="112"/>
        <v>Yes</v>
      </c>
    </row>
    <row r="7183" spans="1:18" x14ac:dyDescent="0.25">
      <c r="A7183" t="s">
        <v>6976</v>
      </c>
      <c r="B7183" t="s">
        <v>68</v>
      </c>
      <c r="C7183" t="s">
        <v>409</v>
      </c>
      <c r="D7183" s="11">
        <v>2010</v>
      </c>
      <c r="E7183" t="s">
        <v>6810</v>
      </c>
      <c r="F7183">
        <v>7.7</v>
      </c>
      <c r="G7183">
        <v>645000</v>
      </c>
      <c r="H7183" t="s">
        <v>4689</v>
      </c>
      <c r="I7183" t="s">
        <v>2606</v>
      </c>
      <c r="J7183" t="s">
        <v>754</v>
      </c>
      <c r="K7183" t="s">
        <v>7</v>
      </c>
      <c r="L7183" s="7">
        <v>40000000</v>
      </c>
      <c r="M7183" s="7">
        <v>224920375</v>
      </c>
      <c r="N7183" t="s">
        <v>114</v>
      </c>
      <c r="O7183">
        <v>120</v>
      </c>
      <c r="P7183" s="8">
        <f>_xlfn.XLOOKUP(D7183,Consumer_Price_Index!A:A,Consumer_Price_Index!B:B)</f>
        <v>218.1</v>
      </c>
      <c r="Q7183" s="13">
        <f>IF(ISNUMBER(M7183), M7183*(Consumer_Price_Index!$B$45/(_xlfn.XLOOKUP('Working Data'!D5656,Consumer_Price_Index!A:A,Consumer_Price_Index!B:B))), "Missing")</f>
        <v>294134069.79613733</v>
      </c>
      <c r="R7183" t="str">
        <f t="shared" si="112"/>
        <v>Yes</v>
      </c>
    </row>
    <row r="7184" spans="1:18" x14ac:dyDescent="0.25">
      <c r="A7184" t="s">
        <v>4589</v>
      </c>
      <c r="B7184" t="s">
        <v>68</v>
      </c>
      <c r="C7184" t="s">
        <v>409</v>
      </c>
      <c r="D7184" s="11">
        <v>2014</v>
      </c>
      <c r="E7184" t="s">
        <v>4476</v>
      </c>
      <c r="F7184">
        <v>7.7</v>
      </c>
      <c r="G7184">
        <v>417000</v>
      </c>
      <c r="H7184" t="s">
        <v>4588</v>
      </c>
      <c r="I7184" t="s">
        <v>1966</v>
      </c>
      <c r="J7184" t="s">
        <v>1164</v>
      </c>
      <c r="K7184" t="s">
        <v>265</v>
      </c>
      <c r="L7184" s="7">
        <v>15000000</v>
      </c>
      <c r="M7184" s="7">
        <v>123726688</v>
      </c>
      <c r="N7184" t="s">
        <v>3954</v>
      </c>
      <c r="O7184">
        <v>123</v>
      </c>
      <c r="P7184" s="8">
        <f>_xlfn.XLOOKUP(D7184,Consumer_Price_Index!A:A,Consumer_Price_Index!B:B)</f>
        <v>236.7</v>
      </c>
      <c r="Q7184" s="13">
        <f>IF(ISNUMBER(M7184), M7184*(Consumer_Price_Index!$B$45/(_xlfn.XLOOKUP('Working Data'!D6492,Consumer_Price_Index!A:A,Consumer_Price_Index!B:B))), "Missing")</f>
        <v>187001596.3968254</v>
      </c>
      <c r="R7184" t="str">
        <f t="shared" si="112"/>
        <v>Yes</v>
      </c>
    </row>
    <row r="7185" spans="1:18" x14ac:dyDescent="0.25">
      <c r="A7185" t="s">
        <v>21444</v>
      </c>
      <c r="B7185" t="s">
        <v>41</v>
      </c>
      <c r="C7185" t="s">
        <v>11</v>
      </c>
      <c r="D7185" s="11">
        <v>1982</v>
      </c>
      <c r="E7185" t="s">
        <v>21279</v>
      </c>
      <c r="F7185">
        <v>7.7</v>
      </c>
      <c r="G7185">
        <v>37000</v>
      </c>
      <c r="H7185" t="s">
        <v>8449</v>
      </c>
      <c r="I7185" t="s">
        <v>21443</v>
      </c>
      <c r="J7185" t="s">
        <v>13222</v>
      </c>
      <c r="K7185" t="s">
        <v>7</v>
      </c>
      <c r="L7185" s="7">
        <v>16000000</v>
      </c>
      <c r="M7185" s="7">
        <v>53993738</v>
      </c>
      <c r="N7185" t="s">
        <v>890</v>
      </c>
      <c r="O7185">
        <v>129</v>
      </c>
      <c r="P7185" s="8">
        <f>_xlfn.XLOOKUP(D7185,Consumer_Price_Index!A:A,Consumer_Price_Index!B:B)</f>
        <v>96.5</v>
      </c>
      <c r="Q7185" s="13">
        <f>IF(ISNUMBER(M7185), M7185*(Consumer_Price_Index!$B$45/(_xlfn.XLOOKUP('Working Data'!D238,Consumer_Price_Index!A:A,Consumer_Price_Index!B:B))), "Missing")</f>
        <v>152898624.24349442</v>
      </c>
      <c r="R7185" t="str">
        <f t="shared" si="112"/>
        <v>Yes</v>
      </c>
    </row>
    <row r="7186" spans="1:18" x14ac:dyDescent="0.25">
      <c r="A7186" t="s">
        <v>14593</v>
      </c>
      <c r="B7186" t="s">
        <v>382</v>
      </c>
      <c r="C7186" t="s">
        <v>11</v>
      </c>
      <c r="D7186" s="11">
        <v>1995</v>
      </c>
      <c r="E7186" t="s">
        <v>14592</v>
      </c>
      <c r="F7186">
        <v>7.7</v>
      </c>
      <c r="G7186">
        <v>6900</v>
      </c>
      <c r="H7186" t="s">
        <v>14591</v>
      </c>
      <c r="I7186" t="s">
        <v>5333</v>
      </c>
      <c r="J7186" t="s">
        <v>14590</v>
      </c>
      <c r="K7186" t="s">
        <v>2966</v>
      </c>
      <c r="L7186" s="7">
        <v>150000</v>
      </c>
      <c r="M7186" s="7">
        <v>924940</v>
      </c>
      <c r="N7186" t="s">
        <v>14589</v>
      </c>
      <c r="O7186">
        <v>85</v>
      </c>
      <c r="P7186" s="8">
        <f>_xlfn.XLOOKUP(D7186,Consumer_Price_Index!A:A,Consumer_Price_Index!B:B)</f>
        <v>152.4</v>
      </c>
      <c r="Q7186" s="13">
        <f>IF(ISNUMBER(M7186), M7186*(Consumer_Price_Index!$B$45/(_xlfn.XLOOKUP('Working Data'!D2818,Consumer_Price_Index!A:A,Consumer_Price_Index!B:B))), "Missing")</f>
        <v>1729013.607361963</v>
      </c>
      <c r="R7186" t="str">
        <f t="shared" si="112"/>
        <v>Yes</v>
      </c>
    </row>
    <row r="7187" spans="1:18" x14ac:dyDescent="0.25">
      <c r="A7187" t="s">
        <v>9024</v>
      </c>
      <c r="B7187" t="s">
        <v>52</v>
      </c>
      <c r="C7187" t="s">
        <v>87</v>
      </c>
      <c r="D7187" s="11">
        <v>2006</v>
      </c>
      <c r="E7187" t="s">
        <v>9023</v>
      </c>
      <c r="F7187">
        <v>7.7</v>
      </c>
      <c r="G7187">
        <v>117000</v>
      </c>
      <c r="H7187" t="s">
        <v>9022</v>
      </c>
      <c r="I7187" t="s">
        <v>9022</v>
      </c>
      <c r="J7187" t="s">
        <v>9021</v>
      </c>
      <c r="K7187" t="s">
        <v>265</v>
      </c>
      <c r="M7187" s="7">
        <v>8481254</v>
      </c>
      <c r="N7187" t="s">
        <v>2107</v>
      </c>
      <c r="O7187">
        <v>101</v>
      </c>
      <c r="P7187" s="8">
        <f>_xlfn.XLOOKUP(D7187,Consumer_Price_Index!A:A,Consumer_Price_Index!B:B)</f>
        <v>201.6</v>
      </c>
      <c r="Q7187" s="13">
        <f>IF(ISNUMBER(M7187), M7187*(Consumer_Price_Index!$B$45/(_xlfn.XLOOKUP('Working Data'!D4888,Consumer_Price_Index!A:A,Consumer_Price_Index!B:B))), "Missing")</f>
        <v>13232145.897593444</v>
      </c>
      <c r="R7187" t="str">
        <f t="shared" si="112"/>
        <v>No</v>
      </c>
    </row>
    <row r="7188" spans="1:18" x14ac:dyDescent="0.25">
      <c r="A7188" t="s">
        <v>18366</v>
      </c>
      <c r="B7188" t="s">
        <v>41</v>
      </c>
      <c r="C7188" t="s">
        <v>24</v>
      </c>
      <c r="D7188" s="11">
        <v>1988</v>
      </c>
      <c r="E7188" t="s">
        <v>18365</v>
      </c>
      <c r="F7188">
        <v>7.7</v>
      </c>
      <c r="G7188">
        <v>6800</v>
      </c>
      <c r="H7188" t="s">
        <v>18364</v>
      </c>
      <c r="I7188" t="s">
        <v>282</v>
      </c>
      <c r="J7188" t="s">
        <v>18363</v>
      </c>
      <c r="K7188" t="s">
        <v>7</v>
      </c>
      <c r="M7188" s="7">
        <v>4870903</v>
      </c>
      <c r="N7188" t="s">
        <v>666</v>
      </c>
      <c r="O7188">
        <v>120</v>
      </c>
      <c r="P7188" s="8">
        <f>_xlfn.XLOOKUP(D7188,Consumer_Price_Index!A:A,Consumer_Price_Index!B:B)</f>
        <v>118.3</v>
      </c>
      <c r="Q7188" s="13">
        <f>IF(ISNUMBER(M7188), M7188*(Consumer_Price_Index!$B$45/(_xlfn.XLOOKUP('Working Data'!D1381,Consumer_Price_Index!A:A,Consumer_Price_Index!B:B))), "Missing")</f>
        <v>9738609.8694225717</v>
      </c>
      <c r="R7188" t="str">
        <f t="shared" si="112"/>
        <v>No</v>
      </c>
    </row>
    <row r="7189" spans="1:18" x14ac:dyDescent="0.25">
      <c r="A7189" t="s">
        <v>916</v>
      </c>
      <c r="B7189" t="s">
        <v>915</v>
      </c>
      <c r="C7189" t="s">
        <v>73</v>
      </c>
      <c r="D7189" s="11">
        <v>2019</v>
      </c>
      <c r="E7189" t="s">
        <v>159</v>
      </c>
      <c r="F7189">
        <v>7.7</v>
      </c>
      <c r="G7189">
        <v>217000</v>
      </c>
      <c r="H7189" t="s">
        <v>914</v>
      </c>
      <c r="I7189" t="s">
        <v>913</v>
      </c>
      <c r="J7189" t="s">
        <v>822</v>
      </c>
      <c r="K7189" t="s">
        <v>7</v>
      </c>
      <c r="L7189" s="7">
        <v>200000000</v>
      </c>
      <c r="M7189" s="7">
        <v>1073394593</v>
      </c>
      <c r="N7189" t="s">
        <v>912</v>
      </c>
      <c r="O7189">
        <v>100</v>
      </c>
      <c r="P7189" s="8">
        <f>_xlfn.XLOOKUP(D7189,Consumer_Price_Index!A:A,Consumer_Price_Index!B:B)</f>
        <v>255.7</v>
      </c>
      <c r="Q7189" s="13">
        <f>IF(ISNUMBER(M7189), M7189*(Consumer_Price_Index!$B$45/(_xlfn.XLOOKUP('Working Data'!D7490,Consumer_Price_Index!A:A,Consumer_Price_Index!B:B))), "Missing")</f>
        <v>1381763128.3781159</v>
      </c>
      <c r="R7189" t="str">
        <f t="shared" si="112"/>
        <v>Yes</v>
      </c>
    </row>
    <row r="7190" spans="1:18" x14ac:dyDescent="0.25">
      <c r="A7190" t="s">
        <v>11746</v>
      </c>
      <c r="B7190" t="s">
        <v>41</v>
      </c>
      <c r="C7190" t="s">
        <v>87</v>
      </c>
      <c r="D7190" s="11">
        <v>2001</v>
      </c>
      <c r="E7190" t="s">
        <v>11388</v>
      </c>
      <c r="F7190">
        <v>7.7</v>
      </c>
      <c r="G7190">
        <v>403000</v>
      </c>
      <c r="H7190" t="s">
        <v>1806</v>
      </c>
      <c r="I7190" t="s">
        <v>3431</v>
      </c>
      <c r="J7190" t="s">
        <v>1804</v>
      </c>
      <c r="K7190" t="s">
        <v>7</v>
      </c>
      <c r="L7190" s="7">
        <v>45000000</v>
      </c>
      <c r="M7190" s="7">
        <v>104876233</v>
      </c>
      <c r="N7190" t="s">
        <v>138</v>
      </c>
      <c r="O7190">
        <v>122</v>
      </c>
      <c r="P7190" s="8">
        <f>_xlfn.XLOOKUP(D7190,Consumer_Price_Index!A:A,Consumer_Price_Index!B:B)</f>
        <v>177.1</v>
      </c>
      <c r="Q7190" s="13">
        <f>IF(ISNUMBER(M7190), M7190*(Consumer_Price_Index!$B$45/(_xlfn.XLOOKUP('Working Data'!D3863,Consumer_Price_Index!A:A,Consumer_Price_Index!B:B))), "Missing")</f>
        <v>177630840.43968871</v>
      </c>
      <c r="R7190" t="str">
        <f t="shared" si="112"/>
        <v>Yes</v>
      </c>
    </row>
    <row r="7191" spans="1:18" x14ac:dyDescent="0.25">
      <c r="A7191" t="s">
        <v>11977</v>
      </c>
      <c r="B7191" t="s">
        <v>41</v>
      </c>
      <c r="C7191" t="s">
        <v>73</v>
      </c>
      <c r="D7191" s="11">
        <v>2000</v>
      </c>
      <c r="E7191" t="s">
        <v>11474</v>
      </c>
      <c r="F7191">
        <v>7.7</v>
      </c>
      <c r="G7191">
        <v>30000</v>
      </c>
      <c r="H7191" t="s">
        <v>11976</v>
      </c>
      <c r="I7191" t="s">
        <v>11975</v>
      </c>
      <c r="J7191" t="s">
        <v>11974</v>
      </c>
      <c r="K7191" t="s">
        <v>197</v>
      </c>
      <c r="M7191" s="7">
        <v>151086</v>
      </c>
      <c r="N7191" t="s">
        <v>7085</v>
      </c>
      <c r="O7191">
        <v>103</v>
      </c>
      <c r="P7191" s="8">
        <f>_xlfn.XLOOKUP(D7191,Consumer_Price_Index!A:A,Consumer_Price_Index!B:B)</f>
        <v>172.2</v>
      </c>
      <c r="Q7191" s="13">
        <f>IF(ISNUMBER(M7191), M7191*(Consumer_Price_Index!$B$45/(_xlfn.XLOOKUP('Working Data'!D3788,Consumer_Price_Index!A:A,Consumer_Price_Index!B:B))), "Missing")</f>
        <v>293409.2045889101</v>
      </c>
      <c r="R7191" t="str">
        <f t="shared" si="112"/>
        <v>No</v>
      </c>
    </row>
    <row r="7192" spans="1:18" x14ac:dyDescent="0.25">
      <c r="A7192" t="s">
        <v>4668</v>
      </c>
      <c r="B7192" t="s">
        <v>41</v>
      </c>
      <c r="C7192" t="s">
        <v>24</v>
      </c>
      <c r="D7192" s="11">
        <v>2014</v>
      </c>
      <c r="E7192" t="s">
        <v>4056</v>
      </c>
      <c r="F7192">
        <v>7.7</v>
      </c>
      <c r="G7192">
        <v>164000</v>
      </c>
      <c r="H7192" t="s">
        <v>4667</v>
      </c>
      <c r="I7192" t="s">
        <v>4667</v>
      </c>
      <c r="J7192" t="s">
        <v>4667</v>
      </c>
      <c r="K7192" t="s">
        <v>1031</v>
      </c>
      <c r="L7192" s="7">
        <v>1600000</v>
      </c>
      <c r="M7192" s="7">
        <v>7253160</v>
      </c>
      <c r="N7192" t="s">
        <v>4666</v>
      </c>
      <c r="O7192">
        <v>86</v>
      </c>
      <c r="P7192" s="8">
        <f>_xlfn.XLOOKUP(D7192,Consumer_Price_Index!A:A,Consumer_Price_Index!B:B)</f>
        <v>236.7</v>
      </c>
      <c r="Q7192" s="13">
        <f>IF(ISNUMBER(M7192), M7192*(Consumer_Price_Index!$B$45/(_xlfn.XLOOKUP('Working Data'!D6462,Consumer_Price_Index!A:A,Consumer_Price_Index!B:B))), "Missing")</f>
        <v>14912536.113360323</v>
      </c>
      <c r="R7192" t="str">
        <f t="shared" si="112"/>
        <v>Yes</v>
      </c>
    </row>
    <row r="7193" spans="1:18" x14ac:dyDescent="0.25">
      <c r="A7193" t="s">
        <v>16024</v>
      </c>
      <c r="B7193" t="s">
        <v>68</v>
      </c>
      <c r="C7193" t="s">
        <v>11</v>
      </c>
      <c r="D7193" s="11">
        <v>1993</v>
      </c>
      <c r="E7193" t="s">
        <v>15157</v>
      </c>
      <c r="F7193">
        <v>7.7</v>
      </c>
      <c r="G7193">
        <v>221000</v>
      </c>
      <c r="H7193" t="s">
        <v>1332</v>
      </c>
      <c r="I7193" t="s">
        <v>5408</v>
      </c>
      <c r="J7193" t="s">
        <v>2674</v>
      </c>
      <c r="K7193" t="s">
        <v>7</v>
      </c>
      <c r="L7193" s="7">
        <v>11000000</v>
      </c>
      <c r="M7193" s="7">
        <v>10032765</v>
      </c>
      <c r="N7193" t="s">
        <v>108</v>
      </c>
      <c r="O7193">
        <v>118</v>
      </c>
      <c r="P7193" s="8">
        <f>_xlfn.XLOOKUP(D7193,Consumer_Price_Index!A:A,Consumer_Price_Index!B:B)</f>
        <v>144.5</v>
      </c>
      <c r="Q7193" s="13">
        <f>IF(ISNUMBER(M7193), M7193*(Consumer_Price_Index!$B$45/(_xlfn.XLOOKUP('Working Data'!D2254,Consumer_Price_Index!A:A,Consumer_Price_Index!B:B))), "Missing")</f>
        <v>11955351.95737192</v>
      </c>
      <c r="R7193" t="str">
        <f t="shared" si="112"/>
        <v>Yes</v>
      </c>
    </row>
    <row r="7194" spans="1:18" x14ac:dyDescent="0.25">
      <c r="A7194" t="s">
        <v>4222</v>
      </c>
      <c r="B7194" t="s">
        <v>101</v>
      </c>
      <c r="C7194" t="s">
        <v>73</v>
      </c>
      <c r="D7194" s="11">
        <v>2014</v>
      </c>
      <c r="E7194" t="s">
        <v>3481</v>
      </c>
      <c r="F7194">
        <v>7.7</v>
      </c>
      <c r="G7194">
        <v>35000</v>
      </c>
      <c r="H7194" t="s">
        <v>4221</v>
      </c>
      <c r="I7194" t="s">
        <v>4220</v>
      </c>
      <c r="J7194" t="s">
        <v>4219</v>
      </c>
      <c r="K7194" t="s">
        <v>197</v>
      </c>
      <c r="M7194" s="7">
        <v>34949567</v>
      </c>
      <c r="N7194" t="s">
        <v>3392</v>
      </c>
      <c r="O7194">
        <v>103</v>
      </c>
      <c r="P7194" s="8">
        <f>_xlfn.XLOOKUP(D7194,Consumer_Price_Index!A:A,Consumer_Price_Index!B:B)</f>
        <v>236.7</v>
      </c>
      <c r="Q7194" s="13">
        <f>IF(ISNUMBER(M7194), M7194*(Consumer_Price_Index!$B$45/(_xlfn.XLOOKUP('Working Data'!D6604,Consumer_Price_Index!A:A,Consumer_Price_Index!B:B))), "Missing")</f>
        <v>65332104.692638032</v>
      </c>
      <c r="R7194" t="str">
        <f t="shared" si="112"/>
        <v>No</v>
      </c>
    </row>
    <row r="7195" spans="1:18" x14ac:dyDescent="0.25">
      <c r="A7195" t="s">
        <v>19538</v>
      </c>
      <c r="B7195" t="s">
        <v>52</v>
      </c>
      <c r="C7195" t="s">
        <v>73</v>
      </c>
      <c r="D7195" s="11">
        <v>1986</v>
      </c>
      <c r="E7195" t="s">
        <v>18176</v>
      </c>
      <c r="F7195">
        <v>7.7</v>
      </c>
      <c r="G7195">
        <v>10000</v>
      </c>
      <c r="H7195" t="s">
        <v>19537</v>
      </c>
      <c r="I7195" t="s">
        <v>19536</v>
      </c>
      <c r="J7195" t="s">
        <v>19535</v>
      </c>
      <c r="K7195" t="s">
        <v>265</v>
      </c>
      <c r="M7195" s="7">
        <v>5274</v>
      </c>
      <c r="N7195" t="s">
        <v>19534</v>
      </c>
      <c r="O7195">
        <v>84</v>
      </c>
      <c r="P7195" s="8">
        <f>_xlfn.XLOOKUP(D7195,Consumer_Price_Index!A:A,Consumer_Price_Index!B:B)</f>
        <v>109.6</v>
      </c>
      <c r="Q7195" s="13">
        <f>IF(ISNUMBER(M7195), M7195*(Consumer_Price_Index!$B$45/(_xlfn.XLOOKUP('Working Data'!D951,Consumer_Price_Index!A:A,Consumer_Price_Index!B:B))), "Missing")</f>
        <v>9645.7851140456187</v>
      </c>
      <c r="R7195" t="str">
        <f t="shared" si="112"/>
        <v>No</v>
      </c>
    </row>
    <row r="7196" spans="1:18" x14ac:dyDescent="0.25">
      <c r="A7196" t="s">
        <v>18690</v>
      </c>
      <c r="B7196" t="s">
        <v>101</v>
      </c>
      <c r="C7196" t="s">
        <v>73</v>
      </c>
      <c r="D7196" s="11">
        <v>1988</v>
      </c>
      <c r="E7196" t="s">
        <v>18689</v>
      </c>
      <c r="F7196">
        <v>7.7</v>
      </c>
      <c r="G7196">
        <v>187000</v>
      </c>
      <c r="H7196" t="s">
        <v>1359</v>
      </c>
      <c r="I7196" t="s">
        <v>18688</v>
      </c>
      <c r="J7196" t="s">
        <v>15998</v>
      </c>
      <c r="K7196" t="s">
        <v>7</v>
      </c>
      <c r="L7196" s="7">
        <v>70000000</v>
      </c>
      <c r="M7196" s="7">
        <v>329803958</v>
      </c>
      <c r="N7196" t="s">
        <v>6122</v>
      </c>
      <c r="O7196">
        <v>104</v>
      </c>
      <c r="P7196" s="8">
        <f>_xlfn.XLOOKUP(D7196,Consumer_Price_Index!A:A,Consumer_Price_Index!B:B)</f>
        <v>118.3</v>
      </c>
      <c r="Q7196" s="13">
        <f>IF(ISNUMBER(M7196), M7196*(Consumer_Price_Index!$B$45/(_xlfn.XLOOKUP('Working Data'!D1256,Consumer_Price_Index!A:A,Consumer_Price_Index!B:B))), "Missing")</f>
        <v>849461251.07861364</v>
      </c>
      <c r="R7196" t="str">
        <f t="shared" si="112"/>
        <v>Yes</v>
      </c>
    </row>
    <row r="7197" spans="1:18" x14ac:dyDescent="0.25">
      <c r="A7197" t="s">
        <v>2642</v>
      </c>
      <c r="B7197" t="s">
        <v>41</v>
      </c>
      <c r="C7197" t="s">
        <v>87</v>
      </c>
      <c r="D7197" s="11">
        <v>2017</v>
      </c>
      <c r="E7197" t="s">
        <v>2628</v>
      </c>
      <c r="F7197">
        <v>7.7</v>
      </c>
      <c r="G7197">
        <v>217000</v>
      </c>
      <c r="H7197" t="s">
        <v>1844</v>
      </c>
      <c r="I7197" t="s">
        <v>1844</v>
      </c>
      <c r="J7197" t="s">
        <v>2641</v>
      </c>
      <c r="K7197" t="s">
        <v>265</v>
      </c>
      <c r="L7197" s="7">
        <v>11000000</v>
      </c>
      <c r="M7197" s="7">
        <v>43980821</v>
      </c>
      <c r="N7197" t="s">
        <v>1292</v>
      </c>
      <c r="O7197">
        <v>107</v>
      </c>
      <c r="P7197" s="8">
        <f>_xlfn.XLOOKUP(D7197,Consumer_Price_Index!A:A,Consumer_Price_Index!B:B)</f>
        <v>245.1</v>
      </c>
      <c r="Q7197" s="13">
        <f>IF(ISNUMBER(M7197), M7197*(Consumer_Price_Index!$B$45/(_xlfn.XLOOKUP('Working Data'!D7081,Consumer_Price_Index!A:A,Consumer_Price_Index!B:B))), "Missing")</f>
        <v>62475320.087179482</v>
      </c>
      <c r="R7197" t="str">
        <f t="shared" si="112"/>
        <v>Yes</v>
      </c>
    </row>
    <row r="7198" spans="1:18" x14ac:dyDescent="0.25">
      <c r="A7198" t="s">
        <v>5784</v>
      </c>
      <c r="B7198" t="s">
        <v>101</v>
      </c>
      <c r="C7198" t="s">
        <v>73</v>
      </c>
      <c r="D7198" s="11">
        <v>2012</v>
      </c>
      <c r="E7198" t="s">
        <v>5356</v>
      </c>
      <c r="F7198">
        <v>7.7</v>
      </c>
      <c r="G7198">
        <v>390000</v>
      </c>
      <c r="H7198" t="s">
        <v>5783</v>
      </c>
      <c r="I7198" t="s">
        <v>5783</v>
      </c>
      <c r="J7198" t="s">
        <v>1586</v>
      </c>
      <c r="K7198" t="s">
        <v>7</v>
      </c>
      <c r="L7198" s="7">
        <v>165000000</v>
      </c>
      <c r="M7198" s="7">
        <v>471222889</v>
      </c>
      <c r="N7198" t="s">
        <v>885</v>
      </c>
      <c r="O7198">
        <v>101</v>
      </c>
      <c r="P7198" s="8">
        <f>_xlfn.XLOOKUP(D7198,Consumer_Price_Index!A:A,Consumer_Price_Index!B:B)</f>
        <v>229.6</v>
      </c>
      <c r="Q7198" s="13">
        <f>IF(ISNUMBER(M7198), M7198*(Consumer_Price_Index!$B$45/(_xlfn.XLOOKUP('Working Data'!D6094,Consumer_Price_Index!A:A,Consumer_Price_Index!B:B))), "Missing")</f>
        <v>1157916244.1798387</v>
      </c>
      <c r="R7198" t="str">
        <f t="shared" si="112"/>
        <v>Yes</v>
      </c>
    </row>
    <row r="7199" spans="1:18" x14ac:dyDescent="0.25">
      <c r="A7199" t="s">
        <v>6402</v>
      </c>
      <c r="B7199" t="s">
        <v>68</v>
      </c>
      <c r="C7199" t="s">
        <v>34</v>
      </c>
      <c r="D7199" s="11">
        <v>2011</v>
      </c>
      <c r="E7199" t="s">
        <v>6401</v>
      </c>
      <c r="F7199">
        <v>7.7</v>
      </c>
      <c r="G7199">
        <v>657000</v>
      </c>
      <c r="H7199" t="s">
        <v>2658</v>
      </c>
      <c r="I7199" t="s">
        <v>6400</v>
      </c>
      <c r="J7199" t="s">
        <v>891</v>
      </c>
      <c r="K7199" t="s">
        <v>7</v>
      </c>
      <c r="L7199" s="7">
        <v>160000000</v>
      </c>
      <c r="M7199" s="7">
        <v>352616690</v>
      </c>
      <c r="N7199" t="s">
        <v>890</v>
      </c>
      <c r="O7199">
        <v>131</v>
      </c>
      <c r="P7199" s="8">
        <f>_xlfn.XLOOKUP(D7199,Consumer_Price_Index!A:A,Consumer_Price_Index!B:B)</f>
        <v>224.9</v>
      </c>
      <c r="Q7199" s="13">
        <f>IF(ISNUMBER(M7199), M7199*(Consumer_Price_Index!$B$45/(_xlfn.XLOOKUP('Working Data'!D5868,Consumer_Price_Index!A:A,Consumer_Price_Index!B:B))), "Missing")</f>
        <v>606675920.06211185</v>
      </c>
      <c r="R7199" t="str">
        <f t="shared" si="112"/>
        <v>Yes</v>
      </c>
    </row>
    <row r="7200" spans="1:18" x14ac:dyDescent="0.25">
      <c r="A7200" t="s">
        <v>20948</v>
      </c>
      <c r="B7200" t="s">
        <v>101</v>
      </c>
      <c r="C7200" t="s">
        <v>24</v>
      </c>
      <c r="D7200" s="11">
        <v>1983</v>
      </c>
      <c r="E7200" t="s">
        <v>20947</v>
      </c>
      <c r="F7200">
        <v>7.7</v>
      </c>
      <c r="G7200">
        <v>41000</v>
      </c>
      <c r="H7200" t="s">
        <v>2403</v>
      </c>
      <c r="I7200" t="s">
        <v>2403</v>
      </c>
      <c r="J7200" t="s">
        <v>2403</v>
      </c>
      <c r="K7200" t="s">
        <v>7</v>
      </c>
      <c r="M7200" s="7">
        <v>11798616</v>
      </c>
      <c r="N7200" t="s">
        <v>16298</v>
      </c>
      <c r="O7200">
        <v>79</v>
      </c>
      <c r="P7200" s="8">
        <f>_xlfn.XLOOKUP(D7200,Consumer_Price_Index!A:A,Consumer_Price_Index!B:B)</f>
        <v>99.6</v>
      </c>
      <c r="Q7200" s="13">
        <f>IF(ISNUMBER(M7200), M7200*(Consumer_Price_Index!$B$45/(_xlfn.XLOOKUP('Working Data'!D416,Consumer_Price_Index!A:A,Consumer_Price_Index!B:B))), "Missing")</f>
        <v>15168937.954430381</v>
      </c>
      <c r="R7200" t="str">
        <f t="shared" si="112"/>
        <v>No</v>
      </c>
    </row>
    <row r="7201" spans="1:18" x14ac:dyDescent="0.25">
      <c r="A7201" t="s">
        <v>8576</v>
      </c>
      <c r="B7201" t="s">
        <v>41</v>
      </c>
      <c r="C7201" t="s">
        <v>87</v>
      </c>
      <c r="D7201" s="11">
        <v>2007</v>
      </c>
      <c r="E7201" t="s">
        <v>8407</v>
      </c>
      <c r="F7201">
        <v>7.7</v>
      </c>
      <c r="G7201">
        <v>486000</v>
      </c>
      <c r="H7201" t="s">
        <v>4689</v>
      </c>
      <c r="I7201" t="s">
        <v>5169</v>
      </c>
      <c r="J7201" t="s">
        <v>2221</v>
      </c>
      <c r="K7201" t="s">
        <v>7</v>
      </c>
      <c r="L7201" s="7">
        <v>65000000</v>
      </c>
      <c r="M7201" s="7">
        <v>84785914</v>
      </c>
      <c r="N7201" t="s">
        <v>108</v>
      </c>
      <c r="O7201">
        <v>157</v>
      </c>
      <c r="P7201" s="8">
        <f>_xlfn.XLOOKUP(D7201,Consumer_Price_Index!A:A,Consumer_Price_Index!B:B)</f>
        <v>207.3</v>
      </c>
      <c r="Q7201" s="13">
        <f>IF(ISNUMBER(M7201), M7201*(Consumer_Price_Index!$B$45/(_xlfn.XLOOKUP('Working Data'!D5050,Consumer_Price_Index!A:A,Consumer_Price_Index!B:B))), "Missing")</f>
        <v>178783861.56262976</v>
      </c>
      <c r="R7201" t="str">
        <f t="shared" si="112"/>
        <v>Yes</v>
      </c>
    </row>
    <row r="7202" spans="1:18" x14ac:dyDescent="0.25">
      <c r="A7202" t="s">
        <v>16026</v>
      </c>
      <c r="B7202" t="s">
        <v>41</v>
      </c>
      <c r="C7202" t="s">
        <v>87</v>
      </c>
      <c r="D7202" s="11">
        <v>1993</v>
      </c>
      <c r="E7202" t="s">
        <v>15763</v>
      </c>
      <c r="F7202">
        <v>7.8</v>
      </c>
      <c r="G7202">
        <v>132000</v>
      </c>
      <c r="H7202" t="s">
        <v>1004</v>
      </c>
      <c r="I7202" t="s">
        <v>16025</v>
      </c>
      <c r="J7202" t="s">
        <v>1004</v>
      </c>
      <c r="K7202" t="s">
        <v>7</v>
      </c>
      <c r="L7202" s="7">
        <v>22000000</v>
      </c>
      <c r="M7202" s="7">
        <v>17287898</v>
      </c>
      <c r="N7202" t="s">
        <v>14737</v>
      </c>
      <c r="O7202">
        <v>121</v>
      </c>
      <c r="P7202" s="8">
        <f>_xlfn.XLOOKUP(D7202,Consumer_Price_Index!A:A,Consumer_Price_Index!B:B)</f>
        <v>144.5</v>
      </c>
      <c r="Q7202" s="13">
        <f>IF(ISNUMBER(M7202), M7202*(Consumer_Price_Index!$B$45/(_xlfn.XLOOKUP('Working Data'!D2253,Consumer_Price_Index!A:A,Consumer_Price_Index!B:B))), "Missing")</f>
        <v>27885773.004764423</v>
      </c>
      <c r="R7202" t="str">
        <f t="shared" si="112"/>
        <v>Yes</v>
      </c>
    </row>
    <row r="7203" spans="1:18" x14ac:dyDescent="0.25">
      <c r="A7203" t="s">
        <v>5254</v>
      </c>
      <c r="B7203" t="s">
        <v>41</v>
      </c>
      <c r="C7203" t="s">
        <v>24</v>
      </c>
      <c r="D7203" s="11">
        <v>2013</v>
      </c>
      <c r="E7203" t="s">
        <v>5196</v>
      </c>
      <c r="F7203">
        <v>7.8</v>
      </c>
      <c r="G7203">
        <v>317000</v>
      </c>
      <c r="H7203" t="s">
        <v>1066</v>
      </c>
      <c r="I7203" t="s">
        <v>1066</v>
      </c>
      <c r="J7203" t="s">
        <v>2132</v>
      </c>
      <c r="K7203" t="s">
        <v>265</v>
      </c>
      <c r="L7203" s="7">
        <v>12000000</v>
      </c>
      <c r="M7203" s="7">
        <v>87100449</v>
      </c>
      <c r="N7203" t="s">
        <v>5253</v>
      </c>
      <c r="O7203">
        <v>123</v>
      </c>
      <c r="P7203" s="8">
        <f>_xlfn.XLOOKUP(D7203,Consumer_Price_Index!A:A,Consumer_Price_Index!B:B)</f>
        <v>233</v>
      </c>
      <c r="Q7203" s="13">
        <f>IF(ISNUMBER(M7203), M7203*(Consumer_Price_Index!$B$45/(_xlfn.XLOOKUP('Working Data'!D6254,Consumer_Price_Index!A:A,Consumer_Price_Index!B:B))), "Missing")</f>
        <v>105692978.13739546</v>
      </c>
      <c r="R7203" t="str">
        <f t="shared" si="112"/>
        <v>Yes</v>
      </c>
    </row>
    <row r="7204" spans="1:18" x14ac:dyDescent="0.25">
      <c r="A7204" t="s">
        <v>9321</v>
      </c>
      <c r="B7204" t="s">
        <v>41</v>
      </c>
      <c r="C7204" t="s">
        <v>24</v>
      </c>
      <c r="D7204" s="11">
        <v>2005</v>
      </c>
      <c r="E7204" t="s">
        <v>9320</v>
      </c>
      <c r="F7204">
        <v>7.8</v>
      </c>
      <c r="G7204">
        <v>47000</v>
      </c>
      <c r="H7204" t="s">
        <v>3546</v>
      </c>
      <c r="I7204" t="s">
        <v>3546</v>
      </c>
      <c r="J7204" t="s">
        <v>6556</v>
      </c>
      <c r="K7204" t="s">
        <v>731</v>
      </c>
      <c r="M7204" s="7">
        <v>2421577</v>
      </c>
      <c r="N7204" t="s">
        <v>3544</v>
      </c>
      <c r="O7204">
        <v>94</v>
      </c>
      <c r="P7204" s="8">
        <f>_xlfn.XLOOKUP(D7204,Consumer_Price_Index!A:A,Consumer_Price_Index!B:B)</f>
        <v>195.3</v>
      </c>
      <c r="Q7204" s="13">
        <f>IF(ISNUMBER(M7204), M7204*(Consumer_Price_Index!$B$45/(_xlfn.XLOOKUP('Working Data'!D4776,Consumer_Price_Index!A:A,Consumer_Price_Index!B:B))), "Missing")</f>
        <v>7646160.7450777199</v>
      </c>
      <c r="R7204" t="str">
        <f t="shared" si="112"/>
        <v>No</v>
      </c>
    </row>
    <row r="7205" spans="1:18" x14ac:dyDescent="0.25">
      <c r="A7205" t="s">
        <v>8563</v>
      </c>
      <c r="B7205" t="s">
        <v>41</v>
      </c>
      <c r="C7205" t="s">
        <v>409</v>
      </c>
      <c r="D7205" s="11">
        <v>2007</v>
      </c>
      <c r="E7205" t="s">
        <v>8436</v>
      </c>
      <c r="F7205">
        <v>7.8</v>
      </c>
      <c r="G7205">
        <v>401000</v>
      </c>
      <c r="H7205" t="s">
        <v>2437</v>
      </c>
      <c r="I7205" t="s">
        <v>1005</v>
      </c>
      <c r="J7205" t="s">
        <v>1804</v>
      </c>
      <c r="K7205" t="s">
        <v>7</v>
      </c>
      <c r="L7205" s="7">
        <v>100000000</v>
      </c>
      <c r="M7205" s="7">
        <v>269755430</v>
      </c>
      <c r="N7205" t="s">
        <v>103</v>
      </c>
      <c r="O7205">
        <v>157</v>
      </c>
      <c r="P7205" s="8">
        <f>_xlfn.XLOOKUP(D7205,Consumer_Price_Index!A:A,Consumer_Price_Index!B:B)</f>
        <v>207.3</v>
      </c>
      <c r="Q7205" s="13">
        <f>IF(ISNUMBER(M7205), M7205*(Consumer_Price_Index!$B$45/(_xlfn.XLOOKUP('Working Data'!D5058,Consumer_Price_Index!A:A,Consumer_Price_Index!B:B))), "Missing")</f>
        <v>357989893.38414633</v>
      </c>
      <c r="R7205" t="str">
        <f t="shared" si="112"/>
        <v>Yes</v>
      </c>
    </row>
    <row r="7206" spans="1:18" x14ac:dyDescent="0.25">
      <c r="A7206" t="s">
        <v>9078</v>
      </c>
      <c r="B7206" t="s">
        <v>41</v>
      </c>
      <c r="C7206" t="s">
        <v>34</v>
      </c>
      <c r="D7206" s="11">
        <v>2006</v>
      </c>
      <c r="E7206" t="s">
        <v>9039</v>
      </c>
      <c r="F7206">
        <v>7.8</v>
      </c>
      <c r="G7206">
        <v>297000</v>
      </c>
      <c r="H7206" t="s">
        <v>3377</v>
      </c>
      <c r="I7206" t="s">
        <v>3377</v>
      </c>
      <c r="J7206" t="s">
        <v>9077</v>
      </c>
      <c r="K7206" t="s">
        <v>7</v>
      </c>
      <c r="L7206" s="7">
        <v>40000000</v>
      </c>
      <c r="M7206" s="7">
        <v>120673227</v>
      </c>
      <c r="N7206" t="s">
        <v>8837</v>
      </c>
      <c r="O7206">
        <v>139</v>
      </c>
      <c r="P7206" s="8">
        <f>_xlfn.XLOOKUP(D7206,Consumer_Price_Index!A:A,Consumer_Price_Index!B:B)</f>
        <v>201.6</v>
      </c>
      <c r="Q7206" s="13">
        <f>IF(ISNUMBER(M7206), M7206*(Consumer_Price_Index!$B$45/(_xlfn.XLOOKUP('Working Data'!D4856,Consumer_Price_Index!A:A,Consumer_Price_Index!B:B))), "Missing")</f>
        <v>150016859.51407588</v>
      </c>
      <c r="R7206" t="str">
        <f t="shared" si="112"/>
        <v>Yes</v>
      </c>
    </row>
    <row r="7207" spans="1:18" x14ac:dyDescent="0.25">
      <c r="A7207" t="s">
        <v>8566</v>
      </c>
      <c r="B7207" t="s">
        <v>41</v>
      </c>
      <c r="C7207" t="s">
        <v>11</v>
      </c>
      <c r="D7207" s="11">
        <v>2007</v>
      </c>
      <c r="E7207" t="s">
        <v>8290</v>
      </c>
      <c r="F7207">
        <v>7.8</v>
      </c>
      <c r="G7207">
        <v>259000</v>
      </c>
      <c r="H7207" t="s">
        <v>2741</v>
      </c>
      <c r="I7207" t="s">
        <v>2014</v>
      </c>
      <c r="J7207" t="s">
        <v>648</v>
      </c>
      <c r="K7207" t="s">
        <v>265</v>
      </c>
      <c r="L7207" s="7">
        <v>30000000</v>
      </c>
      <c r="M7207" s="7">
        <v>131016624</v>
      </c>
      <c r="N7207" t="s">
        <v>103</v>
      </c>
      <c r="O7207">
        <v>123</v>
      </c>
      <c r="P7207" s="8">
        <f>_xlfn.XLOOKUP(D7207,Consumer_Price_Index!A:A,Consumer_Price_Index!B:B)</f>
        <v>207.3</v>
      </c>
      <c r="Q7207" s="13">
        <f>IF(ISNUMBER(M7207), M7207*(Consumer_Price_Index!$B$45/(_xlfn.XLOOKUP('Working Data'!D5056,Consumer_Price_Index!A:A,Consumer_Price_Index!B:B))), "Missing")</f>
        <v>158983533.78255674</v>
      </c>
      <c r="R7207" t="str">
        <f t="shared" si="112"/>
        <v>Yes</v>
      </c>
    </row>
    <row r="7208" spans="1:18" x14ac:dyDescent="0.25">
      <c r="A7208" t="s">
        <v>7527</v>
      </c>
      <c r="B7208" t="s">
        <v>68</v>
      </c>
      <c r="C7208" t="s">
        <v>34</v>
      </c>
      <c r="D7208" s="11">
        <v>2009</v>
      </c>
      <c r="E7208" t="s">
        <v>7145</v>
      </c>
      <c r="F7208">
        <v>7.8</v>
      </c>
      <c r="G7208">
        <v>1100000</v>
      </c>
      <c r="H7208" t="s">
        <v>993</v>
      </c>
      <c r="I7208" t="s">
        <v>993</v>
      </c>
      <c r="J7208" t="s">
        <v>2313</v>
      </c>
      <c r="K7208" t="s">
        <v>7</v>
      </c>
      <c r="L7208" s="7">
        <v>237000000</v>
      </c>
      <c r="M7208" s="7">
        <v>2847246203</v>
      </c>
      <c r="N7208" t="s">
        <v>890</v>
      </c>
      <c r="O7208">
        <v>162</v>
      </c>
      <c r="P7208" s="8">
        <f>_xlfn.XLOOKUP(D7208,Consumer_Price_Index!A:A,Consumer_Price_Index!B:B)</f>
        <v>214.5</v>
      </c>
      <c r="Q7208" s="13">
        <f>IF(ISNUMBER(M7208), M7208*(Consumer_Price_Index!$B$45/(_xlfn.XLOOKUP('Working Data'!D5447,Consumer_Price_Index!A:A,Consumer_Price_Index!B:B))), "Missing")</f>
        <v>3455021577.2763839</v>
      </c>
      <c r="R7208" t="str">
        <f t="shared" si="112"/>
        <v>Yes</v>
      </c>
    </row>
    <row r="7209" spans="1:18" x14ac:dyDescent="0.25">
      <c r="A7209" t="s">
        <v>17603</v>
      </c>
      <c r="B7209" t="s">
        <v>68</v>
      </c>
      <c r="C7209" t="s">
        <v>409</v>
      </c>
      <c r="D7209" s="11">
        <v>1990</v>
      </c>
      <c r="E7209" t="s">
        <v>16967</v>
      </c>
      <c r="F7209">
        <v>7.8</v>
      </c>
      <c r="G7209">
        <v>130000</v>
      </c>
      <c r="H7209" t="s">
        <v>11642</v>
      </c>
      <c r="I7209" t="s">
        <v>12507</v>
      </c>
      <c r="J7209" t="s">
        <v>1004</v>
      </c>
      <c r="K7209" t="s">
        <v>7</v>
      </c>
      <c r="L7209" s="7">
        <v>31000000</v>
      </c>
      <c r="M7209" s="7">
        <v>52096475</v>
      </c>
      <c r="N7209" t="s">
        <v>114</v>
      </c>
      <c r="O7209">
        <v>121</v>
      </c>
      <c r="P7209" s="8">
        <f>_xlfn.XLOOKUP(D7209,Consumer_Price_Index!A:A,Consumer_Price_Index!B:B)</f>
        <v>130.69999999999999</v>
      </c>
      <c r="Q7209" s="13">
        <f>IF(ISNUMBER(M7209), M7209*(Consumer_Price_Index!$B$45/(_xlfn.XLOOKUP('Working Data'!D1661,Consumer_Price_Index!A:A,Consumer_Price_Index!B:B))), "Missing")</f>
        <v>139734119.12411973</v>
      </c>
      <c r="R7209" t="str">
        <f t="shared" si="112"/>
        <v>Yes</v>
      </c>
    </row>
    <row r="7210" spans="1:18" x14ac:dyDescent="0.25">
      <c r="A7210" t="s">
        <v>19075</v>
      </c>
      <c r="B7210" t="s">
        <v>915</v>
      </c>
      <c r="C7210" t="s">
        <v>11</v>
      </c>
      <c r="D7210" s="11">
        <v>1987</v>
      </c>
      <c r="E7210" t="s">
        <v>18285</v>
      </c>
      <c r="F7210">
        <v>7.8</v>
      </c>
      <c r="G7210">
        <v>19000</v>
      </c>
      <c r="H7210" t="s">
        <v>19074</v>
      </c>
      <c r="I7210" t="s">
        <v>19073</v>
      </c>
      <c r="J7210" t="s">
        <v>19072</v>
      </c>
      <c r="K7210" t="s">
        <v>731</v>
      </c>
      <c r="M7210" s="7">
        <v>4637920</v>
      </c>
      <c r="N7210" t="s">
        <v>19071</v>
      </c>
      <c r="O7210">
        <v>103</v>
      </c>
      <c r="P7210" s="8">
        <f>_xlfn.XLOOKUP(D7210,Consumer_Price_Index!A:A,Consumer_Price_Index!B:B)</f>
        <v>113.6</v>
      </c>
      <c r="Q7210" s="13">
        <f>IF(ISNUMBER(M7210), M7210*(Consumer_Price_Index!$B$45/(_xlfn.XLOOKUP('Working Data'!D1126,Consumer_Price_Index!A:A,Consumer_Price_Index!B:B))), "Missing")</f>
        <v>11396566.322580645</v>
      </c>
      <c r="R7210" t="str">
        <f t="shared" si="112"/>
        <v>No</v>
      </c>
    </row>
    <row r="7211" spans="1:18" x14ac:dyDescent="0.25">
      <c r="A7211" t="s">
        <v>18153</v>
      </c>
      <c r="B7211" t="s">
        <v>101</v>
      </c>
      <c r="C7211" t="s">
        <v>100</v>
      </c>
      <c r="D7211" s="11">
        <v>1989</v>
      </c>
      <c r="E7211" t="s">
        <v>18139</v>
      </c>
      <c r="F7211">
        <v>7.8</v>
      </c>
      <c r="G7211">
        <v>494000</v>
      </c>
      <c r="H7211" t="s">
        <v>1359</v>
      </c>
      <c r="I7211" t="s">
        <v>1359</v>
      </c>
      <c r="J7211" t="s">
        <v>10966</v>
      </c>
      <c r="K7211" t="s">
        <v>7</v>
      </c>
      <c r="L7211" s="7">
        <v>40000000</v>
      </c>
      <c r="M7211" s="7">
        <v>332500002</v>
      </c>
      <c r="N7211" t="s">
        <v>103</v>
      </c>
      <c r="O7211">
        <v>108</v>
      </c>
      <c r="P7211" s="8">
        <f>_xlfn.XLOOKUP(D7211,Consumer_Price_Index!A:A,Consumer_Price_Index!B:B)</f>
        <v>124</v>
      </c>
      <c r="Q7211" s="13">
        <f>IF(ISNUMBER(M7211), M7211*(Consumer_Price_Index!$B$45/(_xlfn.XLOOKUP('Working Data'!D1453,Consumer_Price_Index!A:A,Consumer_Price_Index!B:B))), "Missing")</f>
        <v>434818672.14334762</v>
      </c>
      <c r="R7211" t="str">
        <f t="shared" si="112"/>
        <v>Yes</v>
      </c>
    </row>
    <row r="7212" spans="1:18" x14ac:dyDescent="0.25">
      <c r="A7212" t="s">
        <v>15833</v>
      </c>
      <c r="B7212" t="s">
        <v>101</v>
      </c>
      <c r="C7212" t="s">
        <v>73</v>
      </c>
      <c r="D7212" s="11">
        <v>1993</v>
      </c>
      <c r="E7212" t="s">
        <v>15832</v>
      </c>
      <c r="F7212">
        <v>7.8</v>
      </c>
      <c r="G7212">
        <v>45000</v>
      </c>
      <c r="H7212" t="s">
        <v>32</v>
      </c>
      <c r="I7212" t="s">
        <v>15831</v>
      </c>
      <c r="J7212" t="s">
        <v>2932</v>
      </c>
      <c r="K7212" t="s">
        <v>7</v>
      </c>
      <c r="L7212" s="7">
        <v>6000000</v>
      </c>
      <c r="M7212" s="7">
        <v>5635204</v>
      </c>
      <c r="N7212" t="s">
        <v>2931</v>
      </c>
      <c r="O7212">
        <v>76</v>
      </c>
      <c r="P7212" s="8">
        <f>_xlfn.XLOOKUP(D7212,Consumer_Price_Index!A:A,Consumer_Price_Index!B:B)</f>
        <v>144.5</v>
      </c>
      <c r="Q7212" s="13">
        <f>IF(ISNUMBER(M7212), M7212*(Consumer_Price_Index!$B$45/(_xlfn.XLOOKUP('Working Data'!D2343,Consumer_Price_Index!A:A,Consumer_Price_Index!B:B))), "Missing")</f>
        <v>13847150.474193547</v>
      </c>
      <c r="R7212" t="str">
        <f t="shared" si="112"/>
        <v>Yes</v>
      </c>
    </row>
    <row r="7213" spans="1:18" x14ac:dyDescent="0.25">
      <c r="A7213" t="s">
        <v>4626</v>
      </c>
      <c r="B7213" t="s">
        <v>101</v>
      </c>
      <c r="C7213" t="s">
        <v>73</v>
      </c>
      <c r="D7213" s="11">
        <v>2014</v>
      </c>
      <c r="E7213" t="s">
        <v>4625</v>
      </c>
      <c r="F7213">
        <v>7.8</v>
      </c>
      <c r="G7213">
        <v>423000</v>
      </c>
      <c r="H7213" t="s">
        <v>4624</v>
      </c>
      <c r="I7213" t="s">
        <v>4623</v>
      </c>
      <c r="J7213" t="s">
        <v>4622</v>
      </c>
      <c r="K7213" t="s">
        <v>7</v>
      </c>
      <c r="L7213" s="7">
        <v>165000000</v>
      </c>
      <c r="M7213" s="7">
        <v>657869686</v>
      </c>
      <c r="N7213" t="s">
        <v>4621</v>
      </c>
      <c r="O7213">
        <v>102</v>
      </c>
      <c r="P7213" s="8">
        <f>_xlfn.XLOOKUP(D7213,Consumer_Price_Index!A:A,Consumer_Price_Index!B:B)</f>
        <v>236.7</v>
      </c>
      <c r="Q7213" s="13">
        <f>IF(ISNUMBER(M7213), M7213*(Consumer_Price_Index!$B$45/(_xlfn.XLOOKUP('Working Data'!D6479,Consumer_Price_Index!A:A,Consumer_Price_Index!B:B))), "Missing")</f>
        <v>1164070228.3635309</v>
      </c>
      <c r="R7213" t="str">
        <f t="shared" si="112"/>
        <v>Yes</v>
      </c>
    </row>
    <row r="7214" spans="1:18" x14ac:dyDescent="0.25">
      <c r="A7214" t="s">
        <v>17100</v>
      </c>
      <c r="B7214" t="s">
        <v>41</v>
      </c>
      <c r="C7214" t="s">
        <v>87</v>
      </c>
      <c r="D7214" s="11">
        <v>1991</v>
      </c>
      <c r="E7214" t="s">
        <v>17099</v>
      </c>
      <c r="F7214">
        <v>7.8</v>
      </c>
      <c r="G7214">
        <v>130000</v>
      </c>
      <c r="H7214" t="s">
        <v>6333</v>
      </c>
      <c r="I7214" t="s">
        <v>6333</v>
      </c>
      <c r="J7214" t="s">
        <v>5488</v>
      </c>
      <c r="K7214" t="s">
        <v>7</v>
      </c>
      <c r="L7214" s="7">
        <v>6500000</v>
      </c>
      <c r="M7214" s="7">
        <v>57529070</v>
      </c>
      <c r="N7214" t="s">
        <v>114</v>
      </c>
      <c r="O7214">
        <v>112</v>
      </c>
      <c r="P7214" s="8">
        <f>_xlfn.XLOOKUP(D7214,Consumer_Price_Index!A:A,Consumer_Price_Index!B:B)</f>
        <v>136.19999999999999</v>
      </c>
      <c r="Q7214" s="13">
        <f>IF(ISNUMBER(M7214), M7214*(Consumer_Price_Index!$B$45/(_xlfn.XLOOKUP('Working Data'!D1849,Consumer_Price_Index!A:A,Consumer_Price_Index!B:B))), "Missing")</f>
        <v>84559129.903521463</v>
      </c>
      <c r="R7214" t="str">
        <f t="shared" si="112"/>
        <v>Yes</v>
      </c>
    </row>
    <row r="7215" spans="1:18" x14ac:dyDescent="0.25">
      <c r="A7215" t="s">
        <v>14357</v>
      </c>
      <c r="B7215" t="s">
        <v>41</v>
      </c>
      <c r="C7215" t="s">
        <v>11</v>
      </c>
      <c r="D7215" s="11">
        <v>1996</v>
      </c>
      <c r="E7215" t="s">
        <v>14356</v>
      </c>
      <c r="F7215">
        <v>7.8</v>
      </c>
      <c r="G7215">
        <v>64000</v>
      </c>
      <c r="H7215" t="s">
        <v>1823</v>
      </c>
      <c r="I7215" t="s">
        <v>1823</v>
      </c>
      <c r="J7215" t="s">
        <v>8269</v>
      </c>
      <c r="K7215" t="s">
        <v>731</v>
      </c>
      <c r="M7215" s="7">
        <v>3828405</v>
      </c>
      <c r="N7215" t="s">
        <v>2965</v>
      </c>
      <c r="O7215">
        <v>159</v>
      </c>
      <c r="P7215" s="8">
        <f>_xlfn.XLOOKUP(D7215,Consumer_Price_Index!A:A,Consumer_Price_Index!B:B)</f>
        <v>156.9</v>
      </c>
      <c r="Q7215" s="13">
        <f>IF(ISNUMBER(M7215), M7215*(Consumer_Price_Index!$B$45/(_xlfn.XLOOKUP('Working Data'!D2919,Consumer_Price_Index!A:A,Consumer_Price_Index!B:B))), "Missing")</f>
        <v>9407379.060483871</v>
      </c>
      <c r="R7215" t="str">
        <f t="shared" si="112"/>
        <v>No</v>
      </c>
    </row>
    <row r="7216" spans="1:18" x14ac:dyDescent="0.25">
      <c r="A7216" t="s">
        <v>3428</v>
      </c>
      <c r="B7216" t="s">
        <v>68</v>
      </c>
      <c r="C7216" t="s">
        <v>34</v>
      </c>
      <c r="D7216" s="11">
        <v>2016</v>
      </c>
      <c r="E7216" t="s">
        <v>3427</v>
      </c>
      <c r="F7216">
        <v>7.8</v>
      </c>
      <c r="G7216">
        <v>694000</v>
      </c>
      <c r="H7216" t="s">
        <v>1089</v>
      </c>
      <c r="I7216" t="s">
        <v>1088</v>
      </c>
      <c r="J7216" t="s">
        <v>2571</v>
      </c>
      <c r="K7216" t="s">
        <v>7</v>
      </c>
      <c r="L7216" s="7">
        <v>250000000</v>
      </c>
      <c r="M7216" s="7">
        <v>1153337496</v>
      </c>
      <c r="N7216" t="s">
        <v>1087</v>
      </c>
      <c r="O7216">
        <v>147</v>
      </c>
      <c r="P7216" s="8">
        <f>_xlfn.XLOOKUP(D7216,Consumer_Price_Index!A:A,Consumer_Price_Index!B:B)</f>
        <v>240</v>
      </c>
      <c r="Q7216" s="13">
        <f>IF(ISNUMBER(M7216), M7216*(Consumer_Price_Index!$B$45/(_xlfn.XLOOKUP('Working Data'!D6848,Consumer_Price_Index!A:A,Consumer_Price_Index!B:B))), "Missing")</f>
        <v>1909901820.8217392</v>
      </c>
      <c r="R7216" t="str">
        <f t="shared" si="112"/>
        <v>Yes</v>
      </c>
    </row>
    <row r="7217" spans="1:18" x14ac:dyDescent="0.25">
      <c r="A7217" t="s">
        <v>5175</v>
      </c>
      <c r="B7217" t="s">
        <v>68</v>
      </c>
      <c r="C7217" t="s">
        <v>100</v>
      </c>
      <c r="D7217" s="11">
        <v>2013</v>
      </c>
      <c r="E7217" t="s">
        <v>5044</v>
      </c>
      <c r="F7217">
        <v>7.8</v>
      </c>
      <c r="G7217">
        <v>432000</v>
      </c>
      <c r="H7217" t="s">
        <v>3303</v>
      </c>
      <c r="I7217" t="s">
        <v>1687</v>
      </c>
      <c r="J7217" t="s">
        <v>822</v>
      </c>
      <c r="K7217" t="s">
        <v>7</v>
      </c>
      <c r="L7217" s="7">
        <v>55000000</v>
      </c>
      <c r="M7217" s="7">
        <v>218791811</v>
      </c>
      <c r="N7217" t="s">
        <v>5174</v>
      </c>
      <c r="O7217">
        <v>134</v>
      </c>
      <c r="P7217" s="8">
        <f>_xlfn.XLOOKUP(D7217,Consumer_Price_Index!A:A,Consumer_Price_Index!B:B)</f>
        <v>233</v>
      </c>
      <c r="Q7217" s="13">
        <f>IF(ISNUMBER(M7217), M7217*(Consumer_Price_Index!$B$45/(_xlfn.XLOOKUP('Working Data'!D6291,Consumer_Price_Index!A:A,Consumer_Price_Index!B:B))), "Missing")</f>
        <v>415363643.68660438</v>
      </c>
      <c r="R7217" t="str">
        <f t="shared" si="112"/>
        <v>Yes</v>
      </c>
    </row>
    <row r="7218" spans="1:18" x14ac:dyDescent="0.25">
      <c r="A7218" t="s">
        <v>12315</v>
      </c>
      <c r="B7218" t="s">
        <v>68</v>
      </c>
      <c r="C7218" t="s">
        <v>100</v>
      </c>
      <c r="D7218" s="11">
        <v>2000</v>
      </c>
      <c r="E7218" t="s">
        <v>12113</v>
      </c>
      <c r="F7218">
        <v>7.8</v>
      </c>
      <c r="G7218">
        <v>542000</v>
      </c>
      <c r="H7218" t="s">
        <v>1359</v>
      </c>
      <c r="I7218" t="s">
        <v>8894</v>
      </c>
      <c r="J7218" t="s">
        <v>822</v>
      </c>
      <c r="K7218" t="s">
        <v>7</v>
      </c>
      <c r="L7218" s="7">
        <v>90000000</v>
      </c>
      <c r="M7218" s="7">
        <v>429632142</v>
      </c>
      <c r="N7218" t="s">
        <v>890</v>
      </c>
      <c r="O7218">
        <v>143</v>
      </c>
      <c r="P7218" s="8">
        <f>_xlfn.XLOOKUP(D7218,Consumer_Price_Index!A:A,Consumer_Price_Index!B:B)</f>
        <v>172.2</v>
      </c>
      <c r="Q7218" s="13">
        <f>IF(ISNUMBER(M7218), M7218*(Consumer_Price_Index!$B$45/(_xlfn.XLOOKUP('Working Data'!D3652,Consumer_Price_Index!A:A,Consumer_Price_Index!B:B))), "Missing")</f>
        <v>961152082.72687221</v>
      </c>
      <c r="R7218" t="str">
        <f t="shared" si="112"/>
        <v>Yes</v>
      </c>
    </row>
    <row r="7219" spans="1:18" x14ac:dyDescent="0.25">
      <c r="A7219" t="s">
        <v>12273</v>
      </c>
      <c r="B7219" t="s">
        <v>68</v>
      </c>
      <c r="C7219" t="s">
        <v>34</v>
      </c>
      <c r="D7219" s="11">
        <v>2000</v>
      </c>
      <c r="E7219" t="s">
        <v>11360</v>
      </c>
      <c r="F7219">
        <v>7.8</v>
      </c>
      <c r="G7219">
        <v>258000</v>
      </c>
      <c r="H7219" t="s">
        <v>967</v>
      </c>
      <c r="I7219" t="s">
        <v>11288</v>
      </c>
      <c r="J7219" t="s">
        <v>8778</v>
      </c>
      <c r="K7219" t="s">
        <v>8458</v>
      </c>
      <c r="L7219" s="7">
        <v>17000000</v>
      </c>
      <c r="M7219" s="7">
        <v>213525736</v>
      </c>
      <c r="N7219" t="s">
        <v>12272</v>
      </c>
      <c r="O7219">
        <v>120</v>
      </c>
      <c r="P7219" s="8">
        <f>_xlfn.XLOOKUP(D7219,Consumer_Price_Index!A:A,Consumer_Price_Index!B:B)</f>
        <v>172.2</v>
      </c>
      <c r="Q7219" s="13">
        <f>IF(ISNUMBER(M7219), M7219*(Consumer_Price_Index!$B$45/(_xlfn.XLOOKUP('Working Data'!D3677,Consumer_Price_Index!A:A,Consumer_Price_Index!B:B))), "Missing")</f>
        <v>463729805.8389166</v>
      </c>
      <c r="R7219" t="str">
        <f t="shared" si="112"/>
        <v>Yes</v>
      </c>
    </row>
    <row r="7220" spans="1:18" x14ac:dyDescent="0.25">
      <c r="A7220" t="s">
        <v>1154</v>
      </c>
      <c r="B7220" t="s">
        <v>101</v>
      </c>
      <c r="C7220" t="s">
        <v>73</v>
      </c>
      <c r="D7220" s="11">
        <v>2018</v>
      </c>
      <c r="E7220" t="s">
        <v>1153</v>
      </c>
      <c r="F7220">
        <v>7.8</v>
      </c>
      <c r="G7220">
        <v>24000</v>
      </c>
      <c r="H7220" t="s">
        <v>1152</v>
      </c>
      <c r="I7220" t="s">
        <v>1151</v>
      </c>
      <c r="J7220" t="s">
        <v>1150</v>
      </c>
      <c r="K7220" t="s">
        <v>197</v>
      </c>
      <c r="L7220" s="7">
        <v>8500000</v>
      </c>
      <c r="M7220" s="7">
        <v>115757940</v>
      </c>
      <c r="N7220" t="s">
        <v>1149</v>
      </c>
      <c r="O7220">
        <v>100</v>
      </c>
      <c r="P7220" s="8">
        <f>_xlfn.XLOOKUP(D7220,Consumer_Price_Index!A:A,Consumer_Price_Index!B:B)</f>
        <v>251.1</v>
      </c>
      <c r="Q7220" s="13">
        <f>IF(ISNUMBER(M7220), M7220*(Consumer_Price_Index!$B$45/(_xlfn.XLOOKUP('Working Data'!D7434,Consumer_Price_Index!A:A,Consumer_Price_Index!B:B))), "Missing")</f>
        <v>170146861.15774238</v>
      </c>
      <c r="R7220" t="str">
        <f t="shared" si="112"/>
        <v>Yes</v>
      </c>
    </row>
    <row r="7221" spans="1:18" x14ac:dyDescent="0.25">
      <c r="A7221" t="s">
        <v>17483</v>
      </c>
      <c r="B7221" t="s">
        <v>101</v>
      </c>
      <c r="C7221" t="s">
        <v>11</v>
      </c>
      <c r="D7221" s="11">
        <v>1990</v>
      </c>
      <c r="E7221" t="s">
        <v>17352</v>
      </c>
      <c r="F7221">
        <v>7.8</v>
      </c>
      <c r="G7221">
        <v>25000</v>
      </c>
      <c r="H7221" t="s">
        <v>3429</v>
      </c>
      <c r="I7221" t="s">
        <v>3429</v>
      </c>
      <c r="J7221" t="s">
        <v>17482</v>
      </c>
      <c r="K7221" t="s">
        <v>197</v>
      </c>
      <c r="L7221" s="7">
        <v>12000000</v>
      </c>
      <c r="M7221" s="7">
        <v>2970161</v>
      </c>
      <c r="N7221" t="s">
        <v>138</v>
      </c>
      <c r="O7221">
        <v>119</v>
      </c>
      <c r="P7221" s="8">
        <f>_xlfn.XLOOKUP(D7221,Consumer_Price_Index!A:A,Consumer_Price_Index!B:B)</f>
        <v>130.69999999999999</v>
      </c>
      <c r="Q7221" s="13">
        <f>IF(ISNUMBER(M7221), M7221*(Consumer_Price_Index!$B$45/(_xlfn.XLOOKUP('Working Data'!D1720,Consumer_Price_Index!A:A,Consumer_Price_Index!B:B))), "Missing")</f>
        <v>7966620.2174295774</v>
      </c>
      <c r="R7221" t="str">
        <f t="shared" si="112"/>
        <v>Yes</v>
      </c>
    </row>
    <row r="7222" spans="1:18" x14ac:dyDescent="0.25">
      <c r="A7222" t="s">
        <v>6424</v>
      </c>
      <c r="B7222" t="s">
        <v>41</v>
      </c>
      <c r="C7222" t="s">
        <v>87</v>
      </c>
      <c r="D7222" s="11">
        <v>2011</v>
      </c>
      <c r="E7222" t="s">
        <v>6005</v>
      </c>
      <c r="F7222">
        <v>7.8</v>
      </c>
      <c r="G7222">
        <v>587000</v>
      </c>
      <c r="H7222" t="s">
        <v>3308</v>
      </c>
      <c r="I7222" t="s">
        <v>6423</v>
      </c>
      <c r="J7222" t="s">
        <v>1663</v>
      </c>
      <c r="K7222" t="s">
        <v>7</v>
      </c>
      <c r="L7222" s="7">
        <v>15000000</v>
      </c>
      <c r="M7222" s="7">
        <v>77187281</v>
      </c>
      <c r="N7222" t="s">
        <v>5003</v>
      </c>
      <c r="O7222">
        <v>100</v>
      </c>
      <c r="P7222" s="8">
        <f>_xlfn.XLOOKUP(D7222,Consumer_Price_Index!A:A,Consumer_Price_Index!B:B)</f>
        <v>224.9</v>
      </c>
      <c r="Q7222" s="13">
        <f>IF(ISNUMBER(M7222), M7222*(Consumer_Price_Index!$B$45/(_xlfn.XLOOKUP('Working Data'!D5856,Consumer_Price_Index!A:A,Consumer_Price_Index!B:B))), "Missing")</f>
        <v>127820459.35163043</v>
      </c>
      <c r="R7222" t="str">
        <f t="shared" si="112"/>
        <v>Yes</v>
      </c>
    </row>
    <row r="7223" spans="1:18" x14ac:dyDescent="0.25">
      <c r="A7223" t="s">
        <v>2704</v>
      </c>
      <c r="B7223" t="s">
        <v>68</v>
      </c>
      <c r="C7223" t="s">
        <v>34</v>
      </c>
      <c r="D7223" s="11">
        <v>2017</v>
      </c>
      <c r="E7223" t="s">
        <v>2382</v>
      </c>
      <c r="F7223">
        <v>7.8</v>
      </c>
      <c r="G7223">
        <v>582000</v>
      </c>
      <c r="H7223" t="s">
        <v>140</v>
      </c>
      <c r="I7223" t="s">
        <v>140</v>
      </c>
      <c r="J7223" t="s">
        <v>2703</v>
      </c>
      <c r="K7223" t="s">
        <v>265</v>
      </c>
      <c r="L7223" s="7">
        <v>100000000</v>
      </c>
      <c r="M7223" s="7">
        <v>527016307</v>
      </c>
      <c r="N7223" t="s">
        <v>2702</v>
      </c>
      <c r="O7223">
        <v>106</v>
      </c>
      <c r="P7223" s="8">
        <f>_xlfn.XLOOKUP(D7223,Consumer_Price_Index!A:A,Consumer_Price_Index!B:B)</f>
        <v>245.1</v>
      </c>
      <c r="Q7223" s="13">
        <f>IF(ISNUMBER(M7223), M7223*(Consumer_Price_Index!$B$45/(_xlfn.XLOOKUP('Working Data'!D7059,Consumer_Price_Index!A:A,Consumer_Price_Index!B:B))), "Missing")</f>
        <v>677560627.60717297</v>
      </c>
      <c r="R7223" t="str">
        <f t="shared" si="112"/>
        <v>Yes</v>
      </c>
    </row>
    <row r="7224" spans="1:18" x14ac:dyDescent="0.25">
      <c r="A7224" t="s">
        <v>21499</v>
      </c>
      <c r="B7224" t="s">
        <v>101</v>
      </c>
      <c r="C7224" t="s">
        <v>160</v>
      </c>
      <c r="D7224" s="11">
        <v>1982</v>
      </c>
      <c r="E7224" t="s">
        <v>21494</v>
      </c>
      <c r="F7224">
        <v>7.8</v>
      </c>
      <c r="G7224">
        <v>381000</v>
      </c>
      <c r="H7224" t="s">
        <v>1949</v>
      </c>
      <c r="I7224" t="s">
        <v>3075</v>
      </c>
      <c r="J7224" t="s">
        <v>20602</v>
      </c>
      <c r="K7224" t="s">
        <v>7</v>
      </c>
      <c r="L7224" s="7">
        <v>10500000</v>
      </c>
      <c r="M7224" s="7">
        <v>792910554</v>
      </c>
      <c r="N7224" t="s">
        <v>103</v>
      </c>
      <c r="O7224">
        <v>115</v>
      </c>
      <c r="P7224" s="8">
        <f>_xlfn.XLOOKUP(D7224,Consumer_Price_Index!A:A,Consumer_Price_Index!B:B)</f>
        <v>96.5</v>
      </c>
      <c r="Q7224" s="13">
        <f>IF(ISNUMBER(M7224), M7224*(Consumer_Price_Index!$B$45/(_xlfn.XLOOKUP('Working Data'!D211,Consumer_Price_Index!A:A,Consumer_Price_Index!B:B))), "Missing")</f>
        <v>1036909209.458369</v>
      </c>
      <c r="R7224" t="str">
        <f t="shared" si="112"/>
        <v>Yes</v>
      </c>
    </row>
    <row r="7225" spans="1:18" x14ac:dyDescent="0.25">
      <c r="A7225" t="s">
        <v>15250</v>
      </c>
      <c r="B7225" t="s">
        <v>52</v>
      </c>
      <c r="C7225" t="s">
        <v>24</v>
      </c>
      <c r="D7225" s="11">
        <v>1994</v>
      </c>
      <c r="E7225" t="s">
        <v>15249</v>
      </c>
      <c r="F7225">
        <v>7.8</v>
      </c>
      <c r="G7225">
        <v>19000</v>
      </c>
      <c r="H7225" t="s">
        <v>967</v>
      </c>
      <c r="I7225" t="s">
        <v>967</v>
      </c>
      <c r="J7225" t="s">
        <v>15248</v>
      </c>
      <c r="K7225" t="s">
        <v>8458</v>
      </c>
      <c r="M7225" s="7">
        <v>7294403</v>
      </c>
      <c r="N7225" t="s">
        <v>15247</v>
      </c>
      <c r="O7225">
        <v>124</v>
      </c>
      <c r="P7225" s="8">
        <f>_xlfn.XLOOKUP(D7225,Consumer_Price_Index!A:A,Consumer_Price_Index!B:B)</f>
        <v>148.19999999999999</v>
      </c>
      <c r="Q7225" s="13">
        <f>IF(ISNUMBER(M7225), M7225*(Consumer_Price_Index!$B$45/(_xlfn.XLOOKUP('Working Data'!D2566,Consumer_Price_Index!A:A,Consumer_Price_Index!B:B))), "Missing")</f>
        <v>10323291.1941477</v>
      </c>
      <c r="R7225" t="str">
        <f t="shared" si="112"/>
        <v>No</v>
      </c>
    </row>
    <row r="7226" spans="1:18" x14ac:dyDescent="0.25">
      <c r="A7226" t="s">
        <v>15466</v>
      </c>
      <c r="B7226" t="s">
        <v>41</v>
      </c>
      <c r="C7226" t="s">
        <v>409</v>
      </c>
      <c r="D7226" s="11">
        <v>1994</v>
      </c>
      <c r="E7226" t="s">
        <v>15094</v>
      </c>
      <c r="F7226">
        <v>7.8</v>
      </c>
      <c r="G7226">
        <v>168000</v>
      </c>
      <c r="H7226" t="s">
        <v>711</v>
      </c>
      <c r="I7226" t="s">
        <v>15465</v>
      </c>
      <c r="J7226" t="s">
        <v>2674</v>
      </c>
      <c r="K7226" t="s">
        <v>7</v>
      </c>
      <c r="L7226" s="7">
        <v>18000000</v>
      </c>
      <c r="M7226" s="7">
        <v>5887457</v>
      </c>
      <c r="N7226" t="s">
        <v>6122</v>
      </c>
      <c r="O7226">
        <v>127</v>
      </c>
      <c r="P7226" s="8">
        <f>_xlfn.XLOOKUP(D7226,Consumer_Price_Index!A:A,Consumer_Price_Index!B:B)</f>
        <v>148.19999999999999</v>
      </c>
      <c r="Q7226" s="13">
        <f>IF(ISNUMBER(M7226), M7226*(Consumer_Price_Index!$B$45/(_xlfn.XLOOKUP('Working Data'!D2476,Consumer_Price_Index!A:A,Consumer_Price_Index!B:B))), "Missing")</f>
        <v>7474617.282916666</v>
      </c>
      <c r="R7226" t="str">
        <f t="shared" si="112"/>
        <v>Yes</v>
      </c>
    </row>
    <row r="7227" spans="1:18" x14ac:dyDescent="0.25">
      <c r="A7227" t="s">
        <v>10417</v>
      </c>
      <c r="B7227" t="s">
        <v>52</v>
      </c>
      <c r="C7227" t="s">
        <v>11</v>
      </c>
      <c r="D7227" s="11">
        <v>2003</v>
      </c>
      <c r="E7227" t="s">
        <v>10416</v>
      </c>
      <c r="F7227">
        <v>7.8</v>
      </c>
      <c r="G7227">
        <v>36000</v>
      </c>
      <c r="H7227" t="s">
        <v>5129</v>
      </c>
      <c r="I7227" t="s">
        <v>10415</v>
      </c>
      <c r="J7227" t="s">
        <v>10414</v>
      </c>
      <c r="K7227" t="s">
        <v>1130</v>
      </c>
      <c r="M7227" s="7">
        <v>528245</v>
      </c>
      <c r="N7227" t="s">
        <v>10413</v>
      </c>
      <c r="O7227">
        <v>113</v>
      </c>
      <c r="P7227" s="8">
        <f>_xlfn.XLOOKUP(D7227,Consumer_Price_Index!A:A,Consumer_Price_Index!B:B)</f>
        <v>184</v>
      </c>
      <c r="Q7227" s="13">
        <f>IF(ISNUMBER(M7227), M7227*(Consumer_Price_Index!$B$45/(_xlfn.XLOOKUP('Working Data'!D4375,Consumer_Price_Index!A:A,Consumer_Price_Index!B:B))), "Missing")</f>
        <v>1495875.9433085502</v>
      </c>
      <c r="R7227" t="str">
        <f t="shared" si="112"/>
        <v>No</v>
      </c>
    </row>
    <row r="7228" spans="1:18" x14ac:dyDescent="0.25">
      <c r="A7228" t="s">
        <v>19775</v>
      </c>
      <c r="B7228" t="s">
        <v>68</v>
      </c>
      <c r="C7228" t="s">
        <v>24</v>
      </c>
      <c r="D7228" s="11">
        <v>1986</v>
      </c>
      <c r="E7228" t="s">
        <v>19774</v>
      </c>
      <c r="F7228">
        <v>7.8</v>
      </c>
      <c r="G7228">
        <v>330000</v>
      </c>
      <c r="H7228" t="s">
        <v>11152</v>
      </c>
      <c r="I7228" t="s">
        <v>11152</v>
      </c>
      <c r="J7228" t="s">
        <v>7599</v>
      </c>
      <c r="K7228" t="s">
        <v>7</v>
      </c>
      <c r="L7228" s="7">
        <v>6000000</v>
      </c>
      <c r="M7228" s="7">
        <v>70720215</v>
      </c>
      <c r="N7228" t="s">
        <v>108</v>
      </c>
      <c r="O7228">
        <v>103</v>
      </c>
      <c r="P7228" s="8">
        <f>_xlfn.XLOOKUP(D7228,Consumer_Price_Index!A:A,Consumer_Price_Index!B:B)</f>
        <v>109.6</v>
      </c>
      <c r="Q7228" s="13">
        <f>IF(ISNUMBER(M7228), M7228*(Consumer_Price_Index!$B$45/(_xlfn.XLOOKUP('Working Data'!D848,Consumer_Price_Index!A:A,Consumer_Price_Index!B:B))), "Missing")</f>
        <v>164869544.83932671</v>
      </c>
      <c r="R7228" t="str">
        <f t="shared" si="112"/>
        <v>Yes</v>
      </c>
    </row>
    <row r="7229" spans="1:18" x14ac:dyDescent="0.25">
      <c r="A7229" t="s">
        <v>13666</v>
      </c>
      <c r="C7229" t="s">
        <v>87</v>
      </c>
      <c r="D7229" s="11">
        <v>1997</v>
      </c>
      <c r="E7229" t="s">
        <v>13094</v>
      </c>
      <c r="F7229">
        <v>7.8</v>
      </c>
      <c r="G7229">
        <v>29000</v>
      </c>
      <c r="H7229" t="s">
        <v>10382</v>
      </c>
      <c r="I7229" t="s">
        <v>10382</v>
      </c>
      <c r="J7229" t="s">
        <v>10382</v>
      </c>
      <c r="K7229" t="s">
        <v>197</v>
      </c>
      <c r="M7229" s="7">
        <v>500000</v>
      </c>
      <c r="N7229" t="s">
        <v>9623</v>
      </c>
      <c r="O7229">
        <v>103</v>
      </c>
      <c r="P7229" s="8">
        <f>_xlfn.XLOOKUP(D7229,Consumer_Price_Index!A:A,Consumer_Price_Index!B:B)</f>
        <v>160.5</v>
      </c>
      <c r="Q7229" s="13">
        <f>IF(ISNUMBER(M7229), M7229*(Consumer_Price_Index!$B$45/(_xlfn.XLOOKUP('Working Data'!D3182,Consumer_Price_Index!A:A,Consumer_Price_Index!B:B))), "Missing")</f>
        <v>846859.3663146192</v>
      </c>
      <c r="R7229" t="str">
        <f t="shared" si="112"/>
        <v>No</v>
      </c>
    </row>
    <row r="7230" spans="1:18" x14ac:dyDescent="0.25">
      <c r="A7230" t="s">
        <v>13942</v>
      </c>
      <c r="B7230" t="s">
        <v>68</v>
      </c>
      <c r="C7230" t="s">
        <v>11</v>
      </c>
      <c r="D7230" s="11">
        <v>1997</v>
      </c>
      <c r="E7230" t="s">
        <v>13634</v>
      </c>
      <c r="F7230">
        <v>7.8</v>
      </c>
      <c r="G7230">
        <v>287000</v>
      </c>
      <c r="H7230" t="s">
        <v>5054</v>
      </c>
      <c r="I7230" t="s">
        <v>5054</v>
      </c>
      <c r="J7230" t="s">
        <v>2283</v>
      </c>
      <c r="K7230" t="s">
        <v>7</v>
      </c>
      <c r="L7230" s="7">
        <v>36000000</v>
      </c>
      <c r="M7230" s="7">
        <v>12532777</v>
      </c>
      <c r="N7230" t="s">
        <v>114</v>
      </c>
      <c r="O7230">
        <v>106</v>
      </c>
      <c r="P7230" s="8">
        <f>_xlfn.XLOOKUP(D7230,Consumer_Price_Index!A:A,Consumer_Price_Index!B:B)</f>
        <v>160.5</v>
      </c>
      <c r="Q7230" s="13">
        <f>IF(ISNUMBER(M7230), M7230*(Consumer_Price_Index!$B$45/(_xlfn.XLOOKUP('Working Data'!D3071,Consumer_Price_Index!A:A,Consumer_Price_Index!B:B))), "Missing")</f>
        <v>23792754.840498444</v>
      </c>
      <c r="R7230" t="str">
        <f t="shared" si="112"/>
        <v>Yes</v>
      </c>
    </row>
    <row r="7231" spans="1:18" x14ac:dyDescent="0.25">
      <c r="A7231" t="s">
        <v>3315</v>
      </c>
      <c r="B7231" t="s">
        <v>101</v>
      </c>
      <c r="C7231" t="s">
        <v>34</v>
      </c>
      <c r="D7231" s="11">
        <v>1984</v>
      </c>
      <c r="E7231" t="s">
        <v>20335</v>
      </c>
      <c r="F7231">
        <v>7.8</v>
      </c>
      <c r="G7231">
        <v>365000</v>
      </c>
      <c r="H7231" t="s">
        <v>4284</v>
      </c>
      <c r="I7231" t="s">
        <v>6495</v>
      </c>
      <c r="J7231" t="s">
        <v>1073</v>
      </c>
      <c r="K7231" t="s">
        <v>7</v>
      </c>
      <c r="L7231" s="7">
        <v>30000000</v>
      </c>
      <c r="M7231" s="7">
        <v>296187079</v>
      </c>
      <c r="N7231" t="s">
        <v>114</v>
      </c>
      <c r="O7231">
        <v>105</v>
      </c>
      <c r="P7231" s="8">
        <f>_xlfn.XLOOKUP(D7231,Consumer_Price_Index!A:A,Consumer_Price_Index!B:B)</f>
        <v>103.9</v>
      </c>
      <c r="Q7231" s="13">
        <f>IF(ISNUMBER(M7231), M7231*(Consumer_Price_Index!$B$45/(_xlfn.XLOOKUP('Working Data'!D479,Consumer_Price_Index!A:A,Consumer_Price_Index!B:B))), "Missing")</f>
        <v>509588949.58385092</v>
      </c>
      <c r="R7231" t="str">
        <f t="shared" si="112"/>
        <v>Yes</v>
      </c>
    </row>
    <row r="7232" spans="1:18" x14ac:dyDescent="0.25">
      <c r="A7232" t="s">
        <v>18130</v>
      </c>
      <c r="B7232" t="s">
        <v>41</v>
      </c>
      <c r="C7232" t="s">
        <v>409</v>
      </c>
      <c r="D7232" s="11">
        <v>1989</v>
      </c>
      <c r="E7232" t="s">
        <v>17335</v>
      </c>
      <c r="F7232">
        <v>7.8</v>
      </c>
      <c r="G7232">
        <v>126000</v>
      </c>
      <c r="H7232" t="s">
        <v>1561</v>
      </c>
      <c r="I7232" t="s">
        <v>13864</v>
      </c>
      <c r="J7232" t="s">
        <v>7599</v>
      </c>
      <c r="K7232" t="s">
        <v>7</v>
      </c>
      <c r="L7232" s="7">
        <v>18000000</v>
      </c>
      <c r="M7232" s="7">
        <v>26979166</v>
      </c>
      <c r="N7232" t="s">
        <v>2694</v>
      </c>
      <c r="O7232">
        <v>122</v>
      </c>
      <c r="P7232" s="8">
        <f>_xlfn.XLOOKUP(D7232,Consumer_Price_Index!A:A,Consumer_Price_Index!B:B)</f>
        <v>124</v>
      </c>
      <c r="Q7232" s="13">
        <f>IF(ISNUMBER(M7232), M7232*(Consumer_Price_Index!$B$45/(_xlfn.XLOOKUP('Working Data'!D1468,Consumer_Price_Index!A:A,Consumer_Price_Index!B:B))), "Missing")</f>
        <v>90435114.193619356</v>
      </c>
      <c r="R7232" t="str">
        <f t="shared" si="112"/>
        <v>Yes</v>
      </c>
    </row>
    <row r="7233" spans="1:18" x14ac:dyDescent="0.25">
      <c r="A7233" t="s">
        <v>3325</v>
      </c>
      <c r="B7233" t="s">
        <v>101</v>
      </c>
      <c r="C7233" t="s">
        <v>409</v>
      </c>
      <c r="D7233" s="11">
        <v>2016</v>
      </c>
      <c r="E7233" t="s">
        <v>2986</v>
      </c>
      <c r="F7233">
        <v>7.8</v>
      </c>
      <c r="G7233">
        <v>209000</v>
      </c>
      <c r="H7233" t="s">
        <v>2413</v>
      </c>
      <c r="I7233" t="s">
        <v>3324</v>
      </c>
      <c r="J7233" t="s">
        <v>767</v>
      </c>
      <c r="K7233" t="s">
        <v>7</v>
      </c>
      <c r="L7233" s="7">
        <v>25000000</v>
      </c>
      <c r="M7233" s="7">
        <v>236225193</v>
      </c>
      <c r="N7233" t="s">
        <v>527</v>
      </c>
      <c r="O7233">
        <v>127</v>
      </c>
      <c r="P7233" s="8">
        <f>_xlfn.XLOOKUP(D7233,Consumer_Price_Index!A:A,Consumer_Price_Index!B:B)</f>
        <v>240</v>
      </c>
      <c r="Q7233" s="13">
        <f>IF(ISNUMBER(M7233), M7233*(Consumer_Price_Index!$B$45/(_xlfn.XLOOKUP('Working Data'!D6885,Consumer_Price_Index!A:A,Consumer_Price_Index!B:B))), "Missing")</f>
        <v>381036613.58972996</v>
      </c>
      <c r="R7233" t="str">
        <f t="shared" si="112"/>
        <v>Yes</v>
      </c>
    </row>
    <row r="7234" spans="1:18" x14ac:dyDescent="0.25">
      <c r="A7234" t="s">
        <v>8557</v>
      </c>
      <c r="B7234" t="s">
        <v>41</v>
      </c>
      <c r="C7234" t="s">
        <v>34</v>
      </c>
      <c r="D7234" s="11">
        <v>2007</v>
      </c>
      <c r="E7234" t="s">
        <v>8125</v>
      </c>
      <c r="F7234">
        <v>7.8</v>
      </c>
      <c r="G7234">
        <v>476000</v>
      </c>
      <c r="H7234" t="s">
        <v>2696</v>
      </c>
      <c r="I7234" t="s">
        <v>2696</v>
      </c>
      <c r="J7234" t="s">
        <v>3395</v>
      </c>
      <c r="K7234" t="s">
        <v>265</v>
      </c>
      <c r="M7234" s="7">
        <v>80743363</v>
      </c>
      <c r="N7234" t="s">
        <v>103</v>
      </c>
      <c r="O7234">
        <v>121</v>
      </c>
      <c r="P7234" s="8">
        <f>_xlfn.XLOOKUP(D7234,Consumer_Price_Index!A:A,Consumer_Price_Index!B:B)</f>
        <v>207.3</v>
      </c>
      <c r="Q7234" s="13">
        <f>IF(ISNUMBER(M7234), M7234*(Consumer_Price_Index!$B$45/(_xlfn.XLOOKUP('Working Data'!D5061,Consumer_Price_Index!A:A,Consumer_Price_Index!B:B))), "Missing")</f>
        <v>136756546.44858253</v>
      </c>
      <c r="R7234" t="str">
        <f t="shared" si="112"/>
        <v>No</v>
      </c>
    </row>
    <row r="7235" spans="1:18" x14ac:dyDescent="0.25">
      <c r="A7235" t="s">
        <v>4516</v>
      </c>
      <c r="B7235" t="s">
        <v>101</v>
      </c>
      <c r="C7235" t="s">
        <v>73</v>
      </c>
      <c r="D7235" s="11">
        <v>2014</v>
      </c>
      <c r="E7235" t="s">
        <v>4515</v>
      </c>
      <c r="F7235">
        <v>7.8</v>
      </c>
      <c r="G7235">
        <v>313000</v>
      </c>
      <c r="H7235" t="s">
        <v>819</v>
      </c>
      <c r="I7235" t="s">
        <v>819</v>
      </c>
      <c r="J7235" t="s">
        <v>818</v>
      </c>
      <c r="K7235" t="s">
        <v>7</v>
      </c>
      <c r="L7235" s="7">
        <v>145000000</v>
      </c>
      <c r="M7235" s="7">
        <v>621537519</v>
      </c>
      <c r="N7235" t="s">
        <v>652</v>
      </c>
      <c r="O7235">
        <v>102</v>
      </c>
      <c r="P7235" s="8">
        <f>_xlfn.XLOOKUP(D7235,Consumer_Price_Index!A:A,Consumer_Price_Index!B:B)</f>
        <v>236.7</v>
      </c>
      <c r="Q7235" s="13">
        <f>IF(ISNUMBER(M7235), M7235*(Consumer_Price_Index!$B$45/(_xlfn.XLOOKUP('Working Data'!D6517,Consumer_Price_Index!A:A,Consumer_Price_Index!B:B))), "Missing")</f>
        <v>1179953159.1233644</v>
      </c>
      <c r="R7235" t="str">
        <f t="shared" ref="R7235:R7298" si="113">IF(AND(ISNUMBER(L7235), L7235&gt;0, ISNUMBER(M7235), M7235&gt;0), "Yes", "No")</f>
        <v>Yes</v>
      </c>
    </row>
    <row r="7236" spans="1:18" x14ac:dyDescent="0.25">
      <c r="A7236" t="s">
        <v>6918</v>
      </c>
      <c r="B7236" t="s">
        <v>52</v>
      </c>
      <c r="C7236" t="s">
        <v>34</v>
      </c>
      <c r="D7236" s="11">
        <v>2010</v>
      </c>
      <c r="E7236" t="s">
        <v>6917</v>
      </c>
      <c r="F7236">
        <v>7.8</v>
      </c>
      <c r="G7236">
        <v>117000</v>
      </c>
      <c r="H7236" t="s">
        <v>4994</v>
      </c>
      <c r="I7236" t="s">
        <v>4709</v>
      </c>
      <c r="J7236" t="s">
        <v>6916</v>
      </c>
      <c r="K7236" t="s">
        <v>220</v>
      </c>
      <c r="M7236" s="7">
        <v>12966357</v>
      </c>
      <c r="N7236" t="s">
        <v>6915</v>
      </c>
      <c r="O7236">
        <v>144</v>
      </c>
      <c r="P7236" s="8">
        <f>_xlfn.XLOOKUP(D7236,Consumer_Price_Index!A:A,Consumer_Price_Index!B:B)</f>
        <v>218.1</v>
      </c>
      <c r="Q7236" s="13">
        <f>IF(ISNUMBER(M7236), M7236*(Consumer_Price_Index!$B$45/(_xlfn.XLOOKUP('Working Data'!D5686,Consumer_Price_Index!A:A,Consumer_Price_Index!B:B))), "Missing")</f>
        <v>29007701.746696036</v>
      </c>
      <c r="R7236" t="str">
        <f t="shared" si="113"/>
        <v>No</v>
      </c>
    </row>
    <row r="7237" spans="1:18" x14ac:dyDescent="0.25">
      <c r="A7237" t="s">
        <v>12536</v>
      </c>
      <c r="B7237" t="s">
        <v>68</v>
      </c>
      <c r="C7237" t="s">
        <v>11</v>
      </c>
      <c r="D7237" s="11">
        <v>1999</v>
      </c>
      <c r="E7237" t="s">
        <v>12199</v>
      </c>
      <c r="F7237">
        <v>7.8</v>
      </c>
      <c r="G7237">
        <v>19000</v>
      </c>
      <c r="H7237" t="s">
        <v>10382</v>
      </c>
      <c r="I7237" t="s">
        <v>10382</v>
      </c>
      <c r="J7237" t="s">
        <v>10382</v>
      </c>
      <c r="K7237" t="s">
        <v>197</v>
      </c>
      <c r="M7237" s="7">
        <v>461259</v>
      </c>
      <c r="N7237" t="s">
        <v>9623</v>
      </c>
      <c r="O7237">
        <v>122</v>
      </c>
      <c r="P7237" s="8">
        <f>_xlfn.XLOOKUP(D7237,Consumer_Price_Index!A:A,Consumer_Price_Index!B:B)</f>
        <v>166.6</v>
      </c>
      <c r="Q7237" s="13">
        <f>IF(ISNUMBER(M7237), M7237*(Consumer_Price_Index!$B$45/(_xlfn.XLOOKUP('Working Data'!D3589,Consumer_Price_Index!A:A,Consumer_Price_Index!B:B))), "Missing")</f>
        <v>895765.56596558308</v>
      </c>
      <c r="R7237" t="str">
        <f t="shared" si="113"/>
        <v>No</v>
      </c>
    </row>
    <row r="7238" spans="1:18" x14ac:dyDescent="0.25">
      <c r="A7238" t="s">
        <v>2979</v>
      </c>
      <c r="B7238" t="s">
        <v>101</v>
      </c>
      <c r="C7238" t="s">
        <v>73</v>
      </c>
      <c r="D7238" s="11">
        <v>2016</v>
      </c>
      <c r="E7238" t="s">
        <v>2978</v>
      </c>
      <c r="F7238">
        <v>7.8</v>
      </c>
      <c r="G7238">
        <v>121000</v>
      </c>
      <c r="H7238" t="s">
        <v>1720</v>
      </c>
      <c r="I7238" t="s">
        <v>2977</v>
      </c>
      <c r="J7238" t="s">
        <v>903</v>
      </c>
      <c r="K7238" t="s">
        <v>7</v>
      </c>
      <c r="L7238" s="7">
        <v>60000000</v>
      </c>
      <c r="M7238" s="7">
        <v>76249438</v>
      </c>
      <c r="N7238" t="s">
        <v>1072</v>
      </c>
      <c r="O7238">
        <v>101</v>
      </c>
      <c r="P7238" s="8">
        <f>_xlfn.XLOOKUP(D7238,Consumer_Price_Index!A:A,Consumer_Price_Index!B:B)</f>
        <v>240</v>
      </c>
      <c r="Q7238" s="13">
        <f>IF(ISNUMBER(M7238), M7238*(Consumer_Price_Index!$B$45/(_xlfn.XLOOKUP('Working Data'!D6991,Consumer_Price_Index!A:A,Consumer_Price_Index!B:B))), "Missing")</f>
        <v>112075271.3873613</v>
      </c>
      <c r="R7238" t="str">
        <f t="shared" si="113"/>
        <v>Yes</v>
      </c>
    </row>
    <row r="7239" spans="1:18" x14ac:dyDescent="0.25">
      <c r="A7239" t="s">
        <v>3642</v>
      </c>
      <c r="B7239" t="s">
        <v>41</v>
      </c>
      <c r="C7239" t="s">
        <v>11</v>
      </c>
      <c r="D7239" s="11">
        <v>2015</v>
      </c>
      <c r="E7239" t="s">
        <v>3641</v>
      </c>
      <c r="F7239">
        <v>7.8</v>
      </c>
      <c r="G7239">
        <v>38000</v>
      </c>
      <c r="H7239" t="s">
        <v>3640</v>
      </c>
      <c r="I7239" t="s">
        <v>3640</v>
      </c>
      <c r="J7239" t="s">
        <v>3639</v>
      </c>
      <c r="K7239" t="s">
        <v>731</v>
      </c>
      <c r="M7239" s="7">
        <v>3169553</v>
      </c>
      <c r="N7239" t="s">
        <v>3638</v>
      </c>
      <c r="O7239">
        <v>100</v>
      </c>
      <c r="P7239" s="8">
        <f>_xlfn.XLOOKUP(D7239,Consumer_Price_Index!A:A,Consumer_Price_Index!B:B)</f>
        <v>237</v>
      </c>
      <c r="Q7239" s="13">
        <f>IF(ISNUMBER(M7239), M7239*(Consumer_Price_Index!$B$45/(_xlfn.XLOOKUP('Working Data'!D6796,Consumer_Price_Index!A:A,Consumer_Price_Index!B:B))), "Missing")</f>
        <v>4080113.2196873683</v>
      </c>
      <c r="R7239" t="str">
        <f t="shared" si="113"/>
        <v>No</v>
      </c>
    </row>
    <row r="7240" spans="1:18" x14ac:dyDescent="0.25">
      <c r="A7240" t="s">
        <v>10980</v>
      </c>
      <c r="B7240" t="s">
        <v>41</v>
      </c>
      <c r="C7240" t="s">
        <v>87</v>
      </c>
      <c r="D7240" s="11">
        <v>2002</v>
      </c>
      <c r="E7240" t="s">
        <v>10979</v>
      </c>
      <c r="F7240">
        <v>7.8</v>
      </c>
      <c r="G7240">
        <v>43000</v>
      </c>
      <c r="H7240" t="s">
        <v>10978</v>
      </c>
      <c r="I7240" t="s">
        <v>10978</v>
      </c>
      <c r="J7240" t="s">
        <v>10977</v>
      </c>
      <c r="K7240" t="s">
        <v>1130</v>
      </c>
      <c r="M7240" s="7">
        <v>1007747</v>
      </c>
      <c r="N7240" t="s">
        <v>10976</v>
      </c>
      <c r="O7240">
        <v>109</v>
      </c>
      <c r="P7240" s="8">
        <f>_xlfn.XLOOKUP(D7240,Consumer_Price_Index!A:A,Consumer_Price_Index!B:B)</f>
        <v>179.9</v>
      </c>
      <c r="Q7240" s="13">
        <f>IF(ISNUMBER(M7240), M7240*(Consumer_Price_Index!$B$45/(_xlfn.XLOOKUP('Working Data'!D4162,Consumer_Price_Index!A:A,Consumer_Price_Index!B:B))), "Missing")</f>
        <v>1426198.3785415699</v>
      </c>
      <c r="R7240" t="str">
        <f t="shared" si="113"/>
        <v>No</v>
      </c>
    </row>
    <row r="7241" spans="1:18" x14ac:dyDescent="0.25">
      <c r="A7241" t="s">
        <v>9069</v>
      </c>
      <c r="B7241" t="s">
        <v>41</v>
      </c>
      <c r="C7241" t="s">
        <v>24</v>
      </c>
      <c r="D7241" s="11">
        <v>2006</v>
      </c>
      <c r="E7241" t="s">
        <v>8992</v>
      </c>
      <c r="F7241">
        <v>7.8</v>
      </c>
      <c r="G7241">
        <v>450000</v>
      </c>
      <c r="H7241" t="s">
        <v>2351</v>
      </c>
      <c r="I7241" t="s">
        <v>3748</v>
      </c>
      <c r="J7241" t="s">
        <v>1358</v>
      </c>
      <c r="K7241" t="s">
        <v>7</v>
      </c>
      <c r="L7241" s="7">
        <v>8000000</v>
      </c>
      <c r="M7241" s="7">
        <v>101058954</v>
      </c>
      <c r="N7241" t="s">
        <v>617</v>
      </c>
      <c r="O7241">
        <v>101</v>
      </c>
      <c r="P7241" s="8">
        <f>_xlfn.XLOOKUP(D7241,Consumer_Price_Index!A:A,Consumer_Price_Index!B:B)</f>
        <v>201.6</v>
      </c>
      <c r="Q7241" s="13">
        <f>IF(ISNUMBER(M7241), M7241*(Consumer_Price_Index!$B$45/(_xlfn.XLOOKUP('Working Data'!D4862,Consumer_Price_Index!A:A,Consumer_Price_Index!B:B))), "Missing")</f>
        <v>143022123.93776125</v>
      </c>
      <c r="R7241" t="str">
        <f t="shared" si="113"/>
        <v>Yes</v>
      </c>
    </row>
    <row r="7242" spans="1:18" x14ac:dyDescent="0.25">
      <c r="A7242" t="s">
        <v>1084</v>
      </c>
      <c r="B7242" t="s">
        <v>101</v>
      </c>
      <c r="C7242" t="s">
        <v>11</v>
      </c>
      <c r="D7242" s="11">
        <v>2019</v>
      </c>
      <c r="E7242" t="s">
        <v>1083</v>
      </c>
      <c r="F7242">
        <v>7.8</v>
      </c>
      <c r="G7242">
        <v>159000</v>
      </c>
      <c r="H7242" t="s">
        <v>1082</v>
      </c>
      <c r="I7242" t="s">
        <v>1082</v>
      </c>
      <c r="J7242" t="s">
        <v>1081</v>
      </c>
      <c r="K7242" t="s">
        <v>7</v>
      </c>
      <c r="L7242" s="7">
        <v>40000000</v>
      </c>
      <c r="M7242" s="7">
        <v>216601214</v>
      </c>
      <c r="N7242" t="s">
        <v>114</v>
      </c>
      <c r="O7242">
        <v>135</v>
      </c>
      <c r="P7242" s="8">
        <f>_xlfn.XLOOKUP(D7242,Consumer_Price_Index!A:A,Consumer_Price_Index!B:B)</f>
        <v>255.7</v>
      </c>
      <c r="Q7242" s="13">
        <f>IF(ISNUMBER(M7242), M7242*(Consumer_Price_Index!$B$45/(_xlfn.XLOOKUP('Working Data'!D7449,Consumer_Price_Index!A:A,Consumer_Price_Index!B:B))), "Missing")</f>
        <v>349382688.7548967</v>
      </c>
      <c r="R7242" t="str">
        <f t="shared" si="113"/>
        <v>Yes</v>
      </c>
    </row>
    <row r="7243" spans="1:18" x14ac:dyDescent="0.25">
      <c r="A7243" t="s">
        <v>2380</v>
      </c>
      <c r="B7243" t="s">
        <v>68</v>
      </c>
      <c r="C7243" t="s">
        <v>73</v>
      </c>
      <c r="D7243" s="11">
        <v>2017</v>
      </c>
      <c r="E7243" t="s">
        <v>2280</v>
      </c>
      <c r="F7243">
        <v>7.8</v>
      </c>
      <c r="G7243">
        <v>53000</v>
      </c>
      <c r="H7243" t="s">
        <v>2379</v>
      </c>
      <c r="I7243" t="s">
        <v>2379</v>
      </c>
      <c r="J7243" t="s">
        <v>2378</v>
      </c>
      <c r="K7243" t="s">
        <v>1525</v>
      </c>
      <c r="M7243" s="7">
        <v>42187665</v>
      </c>
      <c r="N7243" t="s">
        <v>2377</v>
      </c>
      <c r="O7243">
        <v>94</v>
      </c>
      <c r="P7243" s="8">
        <f>_xlfn.XLOOKUP(D7243,Consumer_Price_Index!A:A,Consumer_Price_Index!B:B)</f>
        <v>245.1</v>
      </c>
      <c r="Q7243" s="13">
        <f>IF(ISNUMBER(M7243), M7243*(Consumer_Price_Index!$B$45/(_xlfn.XLOOKUP('Working Data'!D7152,Consumer_Price_Index!A:A,Consumer_Price_Index!B:B))), "Missing")</f>
        <v>77158352.493997604</v>
      </c>
      <c r="R7243" t="str">
        <f t="shared" si="113"/>
        <v>No</v>
      </c>
    </row>
    <row r="7244" spans="1:18" x14ac:dyDescent="0.25">
      <c r="A7244" t="s">
        <v>3302</v>
      </c>
      <c r="B7244" t="s">
        <v>41</v>
      </c>
      <c r="C7244" t="s">
        <v>11</v>
      </c>
      <c r="D7244" s="11">
        <v>2016</v>
      </c>
      <c r="E7244" t="s">
        <v>3156</v>
      </c>
      <c r="F7244">
        <v>7.8</v>
      </c>
      <c r="G7244">
        <v>257000</v>
      </c>
      <c r="H7244" t="s">
        <v>3301</v>
      </c>
      <c r="I7244" t="s">
        <v>3301</v>
      </c>
      <c r="J7244" t="s">
        <v>2457</v>
      </c>
      <c r="K7244" t="s">
        <v>7</v>
      </c>
      <c r="L7244" s="7">
        <v>9000000</v>
      </c>
      <c r="M7244" s="7">
        <v>78988148</v>
      </c>
      <c r="N7244" t="s">
        <v>827</v>
      </c>
      <c r="O7244">
        <v>137</v>
      </c>
      <c r="P7244" s="8">
        <f>_xlfn.XLOOKUP(D7244,Consumer_Price_Index!A:A,Consumer_Price_Index!B:B)</f>
        <v>240</v>
      </c>
      <c r="Q7244" s="13">
        <f>IF(ISNUMBER(M7244), M7244*(Consumer_Price_Index!$B$45/(_xlfn.XLOOKUP('Working Data'!D6895,Consumer_Price_Index!A:A,Consumer_Price_Index!B:B))), "Missing")</f>
        <v>211863456.82746479</v>
      </c>
      <c r="R7244" t="str">
        <f t="shared" si="113"/>
        <v>Yes</v>
      </c>
    </row>
    <row r="7245" spans="1:18" x14ac:dyDescent="0.25">
      <c r="A7245" t="s">
        <v>9652</v>
      </c>
      <c r="B7245" t="s">
        <v>552</v>
      </c>
      <c r="C7245" t="s">
        <v>73</v>
      </c>
      <c r="D7245" s="11">
        <v>2004</v>
      </c>
      <c r="E7245" t="s">
        <v>9651</v>
      </c>
      <c r="F7245">
        <v>7.8</v>
      </c>
      <c r="G7245">
        <v>8700</v>
      </c>
      <c r="H7245" t="s">
        <v>9650</v>
      </c>
      <c r="I7245" t="s">
        <v>9649</v>
      </c>
      <c r="J7245" t="s">
        <v>9648</v>
      </c>
      <c r="K7245" t="s">
        <v>197</v>
      </c>
      <c r="M7245" s="7">
        <v>36613</v>
      </c>
      <c r="N7245" t="s">
        <v>9647</v>
      </c>
      <c r="O7245">
        <v>103</v>
      </c>
      <c r="P7245" s="8">
        <f>_xlfn.XLOOKUP(D7245,Consumer_Price_Index!A:A,Consumer_Price_Index!B:B)</f>
        <v>188.9</v>
      </c>
      <c r="Q7245" s="13">
        <f>IF(ISNUMBER(M7245), M7245*(Consumer_Price_Index!$B$45/(_xlfn.XLOOKUP('Working Data'!D4636,Consumer_Price_Index!A:A,Consumer_Price_Index!B:B))), "Missing")</f>
        <v>48588.767857142855</v>
      </c>
      <c r="R7245" t="str">
        <f t="shared" si="113"/>
        <v>No</v>
      </c>
    </row>
    <row r="7246" spans="1:18" x14ac:dyDescent="0.25">
      <c r="A7246" t="s">
        <v>17615</v>
      </c>
      <c r="B7246" t="s">
        <v>41</v>
      </c>
      <c r="C7246" t="s">
        <v>11</v>
      </c>
      <c r="D7246" s="11">
        <v>1990</v>
      </c>
      <c r="E7246" t="s">
        <v>17614</v>
      </c>
      <c r="F7246">
        <v>7.8</v>
      </c>
      <c r="G7246">
        <v>191000</v>
      </c>
      <c r="H7246" t="s">
        <v>4281</v>
      </c>
      <c r="I7246" t="s">
        <v>763</v>
      </c>
      <c r="J7246" t="s">
        <v>15787</v>
      </c>
      <c r="K7246" t="s">
        <v>7</v>
      </c>
      <c r="L7246" s="7">
        <v>20000000</v>
      </c>
      <c r="M7246" s="7">
        <v>61276872</v>
      </c>
      <c r="N7246" t="s">
        <v>6977</v>
      </c>
      <c r="O7246">
        <v>107</v>
      </c>
      <c r="P7246" s="8">
        <f>_xlfn.XLOOKUP(D7246,Consumer_Price_Index!A:A,Consumer_Price_Index!B:B)</f>
        <v>130.69999999999999</v>
      </c>
      <c r="Q7246" s="13">
        <f>IF(ISNUMBER(M7246), M7246*(Consumer_Price_Index!$B$45/(_xlfn.XLOOKUP('Working Data'!D1654,Consumer_Price_Index!A:A,Consumer_Price_Index!B:B))), "Missing")</f>
        <v>101473167.92608696</v>
      </c>
      <c r="R7246" t="str">
        <f t="shared" si="113"/>
        <v>Yes</v>
      </c>
    </row>
    <row r="7247" spans="1:18" x14ac:dyDescent="0.25">
      <c r="A7247" t="s">
        <v>18676</v>
      </c>
      <c r="B7247" t="s">
        <v>41</v>
      </c>
      <c r="C7247" t="s">
        <v>87</v>
      </c>
      <c r="D7247" s="11">
        <v>1988</v>
      </c>
      <c r="E7247" t="s">
        <v>17756</v>
      </c>
      <c r="F7247">
        <v>7.8</v>
      </c>
      <c r="G7247">
        <v>91000</v>
      </c>
      <c r="H7247" t="s">
        <v>10701</v>
      </c>
      <c r="I7247" t="s">
        <v>18282</v>
      </c>
      <c r="J7247" t="s">
        <v>9628</v>
      </c>
      <c r="K7247" t="s">
        <v>7</v>
      </c>
      <c r="L7247" s="7">
        <v>15000000</v>
      </c>
      <c r="M7247" s="7">
        <v>34603943</v>
      </c>
      <c r="N7247" t="s">
        <v>514</v>
      </c>
      <c r="O7247">
        <v>128</v>
      </c>
      <c r="P7247" s="8">
        <f>_xlfn.XLOOKUP(D7247,Consumer_Price_Index!A:A,Consumer_Price_Index!B:B)</f>
        <v>118.3</v>
      </c>
      <c r="Q7247" s="13">
        <f>IF(ISNUMBER(M7247), M7247*(Consumer_Price_Index!$B$45/(_xlfn.XLOOKUP('Working Data'!D1260,Consumer_Price_Index!A:A,Consumer_Price_Index!B:B))), "Missing")</f>
        <v>44488698.025738396</v>
      </c>
      <c r="R7247" t="str">
        <f t="shared" si="113"/>
        <v>Yes</v>
      </c>
    </row>
    <row r="7248" spans="1:18" x14ac:dyDescent="0.25">
      <c r="A7248" t="s">
        <v>7471</v>
      </c>
      <c r="B7248" t="s">
        <v>41</v>
      </c>
      <c r="C7248" t="s">
        <v>11</v>
      </c>
      <c r="D7248" s="11">
        <v>2009</v>
      </c>
      <c r="E7248" t="s">
        <v>7254</v>
      </c>
      <c r="F7248">
        <v>7.8</v>
      </c>
      <c r="G7248">
        <v>342000</v>
      </c>
      <c r="H7248" t="s">
        <v>3425</v>
      </c>
      <c r="I7248" t="s">
        <v>3425</v>
      </c>
      <c r="J7248" t="s">
        <v>3701</v>
      </c>
      <c r="K7248" t="s">
        <v>265</v>
      </c>
      <c r="L7248" s="7">
        <v>5000000</v>
      </c>
      <c r="M7248" s="7">
        <v>9760107</v>
      </c>
      <c r="N7248" t="s">
        <v>598</v>
      </c>
      <c r="O7248">
        <v>97</v>
      </c>
      <c r="P7248" s="8">
        <f>_xlfn.XLOOKUP(D7248,Consumer_Price_Index!A:A,Consumer_Price_Index!B:B)</f>
        <v>214.5</v>
      </c>
      <c r="Q7248" s="13">
        <f>IF(ISNUMBER(M7248), M7248*(Consumer_Price_Index!$B$45/(_xlfn.XLOOKUP('Working Data'!D5478,Consumer_Price_Index!A:A,Consumer_Price_Index!B:B))), "Missing")</f>
        <v>13812840.700882489</v>
      </c>
      <c r="R7248" t="str">
        <f t="shared" si="113"/>
        <v>Yes</v>
      </c>
    </row>
    <row r="7249" spans="1:18" x14ac:dyDescent="0.25">
      <c r="A7249" t="s">
        <v>5867</v>
      </c>
      <c r="B7249" t="s">
        <v>68</v>
      </c>
      <c r="C7249" t="s">
        <v>24</v>
      </c>
      <c r="D7249" s="11">
        <v>2012</v>
      </c>
      <c r="E7249" t="s">
        <v>5372</v>
      </c>
      <c r="F7249">
        <v>7.8</v>
      </c>
      <c r="G7249">
        <v>327000</v>
      </c>
      <c r="H7249" t="s">
        <v>1768</v>
      </c>
      <c r="I7249" t="s">
        <v>1768</v>
      </c>
      <c r="J7249" t="s">
        <v>5866</v>
      </c>
      <c r="K7249" t="s">
        <v>7</v>
      </c>
      <c r="L7249" s="7">
        <v>16000000</v>
      </c>
      <c r="M7249" s="7">
        <v>68264022</v>
      </c>
      <c r="N7249" t="s">
        <v>1766</v>
      </c>
      <c r="O7249">
        <v>94</v>
      </c>
      <c r="P7249" s="8">
        <f>_xlfn.XLOOKUP(D7249,Consumer_Price_Index!A:A,Consumer_Price_Index!B:B)</f>
        <v>229.6</v>
      </c>
      <c r="Q7249" s="13">
        <f>IF(ISNUMBER(M7249), M7249*(Consumer_Price_Index!$B$45/(_xlfn.XLOOKUP('Working Data'!D6054,Consumer_Price_Index!A:A,Consumer_Price_Index!B:B))), "Missing")</f>
        <v>167742318.57580644</v>
      </c>
      <c r="R7249" t="str">
        <f t="shared" si="113"/>
        <v>Yes</v>
      </c>
    </row>
    <row r="7250" spans="1:18" x14ac:dyDescent="0.25">
      <c r="A7250" t="s">
        <v>7379</v>
      </c>
      <c r="B7250" t="s">
        <v>41</v>
      </c>
      <c r="C7250" t="s">
        <v>87</v>
      </c>
      <c r="D7250" s="11">
        <v>2009</v>
      </c>
      <c r="E7250" t="s">
        <v>7378</v>
      </c>
      <c r="F7250">
        <v>7.8</v>
      </c>
      <c r="G7250">
        <v>56000</v>
      </c>
      <c r="H7250" t="s">
        <v>1062</v>
      </c>
      <c r="I7250" t="s">
        <v>1062</v>
      </c>
      <c r="J7250" t="s">
        <v>7377</v>
      </c>
      <c r="K7250" t="s">
        <v>220</v>
      </c>
      <c r="L7250" s="7">
        <v>5000000</v>
      </c>
      <c r="M7250" s="7">
        <v>17203507</v>
      </c>
      <c r="N7250" t="s">
        <v>270</v>
      </c>
      <c r="O7250">
        <v>129</v>
      </c>
      <c r="P7250" s="8">
        <f>_xlfn.XLOOKUP(D7250,Consumer_Price_Index!A:A,Consumer_Price_Index!B:B)</f>
        <v>214.5</v>
      </c>
      <c r="Q7250" s="13">
        <f>IF(ISNUMBER(M7250), M7250*(Consumer_Price_Index!$B$45/(_xlfn.XLOOKUP('Working Data'!D5515,Consumer_Price_Index!A:A,Consumer_Price_Index!B:B))), "Missing")</f>
        <v>40106416.089517981</v>
      </c>
      <c r="R7250" t="str">
        <f t="shared" si="113"/>
        <v>Yes</v>
      </c>
    </row>
    <row r="7251" spans="1:18" x14ac:dyDescent="0.25">
      <c r="A7251" t="s">
        <v>7460</v>
      </c>
      <c r="B7251" t="s">
        <v>41</v>
      </c>
      <c r="C7251" t="s">
        <v>11</v>
      </c>
      <c r="D7251" s="11">
        <v>2009</v>
      </c>
      <c r="E7251" t="s">
        <v>7459</v>
      </c>
      <c r="F7251">
        <v>7.8</v>
      </c>
      <c r="G7251">
        <v>222000</v>
      </c>
      <c r="H7251" t="s">
        <v>7458</v>
      </c>
      <c r="I7251" t="s">
        <v>7458</v>
      </c>
      <c r="J7251" t="s">
        <v>7457</v>
      </c>
      <c r="K7251" t="s">
        <v>4192</v>
      </c>
      <c r="L7251" s="7">
        <v>47000000</v>
      </c>
      <c r="M7251" s="7">
        <v>3559160</v>
      </c>
      <c r="N7251" t="s">
        <v>7456</v>
      </c>
      <c r="O7251">
        <v>141</v>
      </c>
      <c r="P7251" s="8">
        <f>_xlfn.XLOOKUP(D7251,Consumer_Price_Index!A:A,Consumer_Price_Index!B:B)</f>
        <v>214.5</v>
      </c>
      <c r="Q7251" s="13">
        <f>IF(ISNUMBER(M7251), M7251*(Consumer_Price_Index!$B$45/(_xlfn.XLOOKUP('Working Data'!D5484,Consumer_Price_Index!A:A,Consumer_Price_Index!B:B))), "Missing")</f>
        <v>7505024.5813148795</v>
      </c>
      <c r="R7251" t="str">
        <f t="shared" si="113"/>
        <v>Yes</v>
      </c>
    </row>
    <row r="7252" spans="1:18" x14ac:dyDescent="0.25">
      <c r="A7252" t="s">
        <v>21750</v>
      </c>
      <c r="B7252" t="s">
        <v>101</v>
      </c>
      <c r="C7252" t="s">
        <v>409</v>
      </c>
      <c r="D7252" s="11">
        <v>1981</v>
      </c>
      <c r="E7252" t="s">
        <v>21749</v>
      </c>
      <c r="F7252">
        <v>7.8</v>
      </c>
      <c r="G7252">
        <v>19000</v>
      </c>
      <c r="H7252" t="s">
        <v>16450</v>
      </c>
      <c r="I7252" t="s">
        <v>21748</v>
      </c>
      <c r="J7252" t="s">
        <v>21747</v>
      </c>
      <c r="K7252" t="s">
        <v>7</v>
      </c>
      <c r="M7252" s="7">
        <v>5073</v>
      </c>
      <c r="N7252" t="s">
        <v>21746</v>
      </c>
      <c r="O7252">
        <v>110</v>
      </c>
      <c r="P7252" s="8">
        <f>_xlfn.XLOOKUP(D7252,Consumer_Price_Index!A:A,Consumer_Price_Index!B:B)</f>
        <v>90.9</v>
      </c>
      <c r="Q7252" s="13">
        <f>IF(ISNUMBER(M7252), M7252*(Consumer_Price_Index!$B$45/(_xlfn.XLOOKUP('Working Data'!D125,Consumer_Price_Index!A:A,Consumer_Price_Index!B:B))), "Missing")</f>
        <v>9851.7724665391961</v>
      </c>
      <c r="R7252" t="str">
        <f t="shared" si="113"/>
        <v>No</v>
      </c>
    </row>
    <row r="7253" spans="1:18" x14ac:dyDescent="0.25">
      <c r="A7253" t="s">
        <v>16032</v>
      </c>
      <c r="B7253" t="s">
        <v>52</v>
      </c>
      <c r="C7253" t="s">
        <v>24</v>
      </c>
      <c r="D7253" s="11">
        <v>1993</v>
      </c>
      <c r="E7253" t="s">
        <v>15378</v>
      </c>
      <c r="F7253">
        <v>7.8</v>
      </c>
      <c r="G7253">
        <v>36000</v>
      </c>
      <c r="H7253" t="s">
        <v>7630</v>
      </c>
      <c r="I7253" t="s">
        <v>7630</v>
      </c>
      <c r="J7253" t="s">
        <v>3734</v>
      </c>
      <c r="K7253" t="s">
        <v>265</v>
      </c>
      <c r="M7253" s="7">
        <v>1769305</v>
      </c>
      <c r="N7253" t="s">
        <v>16031</v>
      </c>
      <c r="O7253">
        <v>132</v>
      </c>
      <c r="P7253" s="8">
        <f>_xlfn.XLOOKUP(D7253,Consumer_Price_Index!A:A,Consumer_Price_Index!B:B)</f>
        <v>144.5</v>
      </c>
      <c r="Q7253" s="13">
        <f>IF(ISNUMBER(M7253), M7253*(Consumer_Price_Index!$B$45/(_xlfn.XLOOKUP('Working Data'!D2251,Consumer_Price_Index!A:A,Consumer_Price_Index!B:B))), "Missing")</f>
        <v>3537449.0387139106</v>
      </c>
      <c r="R7253" t="str">
        <f t="shared" si="113"/>
        <v>No</v>
      </c>
    </row>
    <row r="7254" spans="1:18" x14ac:dyDescent="0.25">
      <c r="A7254" t="s">
        <v>4676</v>
      </c>
      <c r="B7254" t="s">
        <v>41</v>
      </c>
      <c r="C7254" t="s">
        <v>87</v>
      </c>
      <c r="D7254" s="11">
        <v>2014</v>
      </c>
      <c r="E7254" t="s">
        <v>4425</v>
      </c>
      <c r="F7254">
        <v>7.8</v>
      </c>
      <c r="G7254">
        <v>486000</v>
      </c>
      <c r="H7254" t="s">
        <v>2167</v>
      </c>
      <c r="I7254" t="s">
        <v>2167</v>
      </c>
      <c r="J7254" t="s">
        <v>2221</v>
      </c>
      <c r="K7254" t="s">
        <v>7</v>
      </c>
      <c r="L7254" s="7">
        <v>8500000</v>
      </c>
      <c r="M7254" s="7">
        <v>47398992</v>
      </c>
      <c r="N7254" t="s">
        <v>1217</v>
      </c>
      <c r="O7254">
        <v>117</v>
      </c>
      <c r="P7254" s="8">
        <f>_xlfn.XLOOKUP(D7254,Consumer_Price_Index!A:A,Consumer_Price_Index!B:B)</f>
        <v>236.7</v>
      </c>
      <c r="Q7254" s="13">
        <f>IF(ISNUMBER(M7254), M7254*(Consumer_Price_Index!$B$45/(_xlfn.XLOOKUP('Working Data'!D6456,Consumer_Price_Index!A:A,Consumer_Price_Index!B:B))), "Missing")</f>
        <v>61984862.070386261</v>
      </c>
      <c r="R7254" t="str">
        <f t="shared" si="113"/>
        <v>Yes</v>
      </c>
    </row>
    <row r="7255" spans="1:18" x14ac:dyDescent="0.25">
      <c r="A7255" t="s">
        <v>12777</v>
      </c>
      <c r="B7255" t="s">
        <v>101</v>
      </c>
      <c r="C7255" t="s">
        <v>409</v>
      </c>
      <c r="D7255" s="11">
        <v>1999</v>
      </c>
      <c r="E7255" t="s">
        <v>12776</v>
      </c>
      <c r="F7255">
        <v>7.8</v>
      </c>
      <c r="G7255">
        <v>85000</v>
      </c>
      <c r="H7255" t="s">
        <v>6443</v>
      </c>
      <c r="I7255" t="s">
        <v>12775</v>
      </c>
      <c r="J7255" t="s">
        <v>2221</v>
      </c>
      <c r="K7255" t="s">
        <v>7</v>
      </c>
      <c r="L7255" s="7">
        <v>25000000</v>
      </c>
      <c r="M7255" s="7">
        <v>34698753</v>
      </c>
      <c r="N7255" t="s">
        <v>103</v>
      </c>
      <c r="O7255">
        <v>108</v>
      </c>
      <c r="P7255" s="8">
        <f>_xlfn.XLOOKUP(D7255,Consumer_Price_Index!A:A,Consumer_Price_Index!B:B)</f>
        <v>166.6</v>
      </c>
      <c r="Q7255" s="13">
        <f>IF(ISNUMBER(M7255), M7255*(Consumer_Price_Index!$B$45/(_xlfn.XLOOKUP('Working Data'!D3503,Consumer_Price_Index!A:A,Consumer_Price_Index!B:B))), "Missing")</f>
        <v>49106874.310729213</v>
      </c>
      <c r="R7255" t="str">
        <f t="shared" si="113"/>
        <v>Yes</v>
      </c>
    </row>
    <row r="7256" spans="1:18" x14ac:dyDescent="0.25">
      <c r="A7256" t="s">
        <v>8347</v>
      </c>
      <c r="B7256" t="s">
        <v>41</v>
      </c>
      <c r="C7256" t="s">
        <v>11</v>
      </c>
      <c r="D7256" s="11">
        <v>2007</v>
      </c>
      <c r="E7256" t="s">
        <v>8127</v>
      </c>
      <c r="F7256">
        <v>7.8</v>
      </c>
      <c r="G7256">
        <v>112000</v>
      </c>
      <c r="H7256" t="s">
        <v>3053</v>
      </c>
      <c r="I7256" t="s">
        <v>3053</v>
      </c>
      <c r="J7256" t="s">
        <v>8346</v>
      </c>
      <c r="K7256" t="s">
        <v>612</v>
      </c>
      <c r="L7256" s="7">
        <v>150000</v>
      </c>
      <c r="M7256" s="7">
        <v>20936722</v>
      </c>
      <c r="N7256" t="s">
        <v>8345</v>
      </c>
      <c r="O7256">
        <v>86</v>
      </c>
      <c r="P7256" s="8">
        <f>_xlfn.XLOOKUP(D7256,Consumer_Price_Index!A:A,Consumer_Price_Index!B:B)</f>
        <v>207.3</v>
      </c>
      <c r="Q7256" s="13">
        <f>IF(ISNUMBER(M7256), M7256*(Consumer_Price_Index!$B$45/(_xlfn.XLOOKUP('Working Data'!D5156,Consumer_Price_Index!A:A,Consumer_Price_Index!B:B))), "Missing")</f>
        <v>38291831.893157259</v>
      </c>
      <c r="R7256" t="str">
        <f t="shared" si="113"/>
        <v>Yes</v>
      </c>
    </row>
    <row r="7257" spans="1:18" x14ac:dyDescent="0.25">
      <c r="A7257" t="s">
        <v>19975</v>
      </c>
      <c r="B7257" t="s">
        <v>41</v>
      </c>
      <c r="C7257" t="s">
        <v>11</v>
      </c>
      <c r="D7257" s="11">
        <v>1985</v>
      </c>
      <c r="E7257" t="s">
        <v>19974</v>
      </c>
      <c r="F7257">
        <v>7.8</v>
      </c>
      <c r="G7257">
        <v>9000</v>
      </c>
      <c r="H7257" t="s">
        <v>13159</v>
      </c>
      <c r="I7257" t="s">
        <v>19973</v>
      </c>
      <c r="J7257" t="s">
        <v>19972</v>
      </c>
      <c r="K7257" t="s">
        <v>18482</v>
      </c>
      <c r="M7257" s="7">
        <v>34751</v>
      </c>
      <c r="N7257" t="s">
        <v>19971</v>
      </c>
      <c r="O7257">
        <v>136</v>
      </c>
      <c r="P7257" s="8">
        <f>_xlfn.XLOOKUP(D7257,Consumer_Price_Index!A:A,Consumer_Price_Index!B:B)</f>
        <v>107.6</v>
      </c>
      <c r="Q7257" s="13">
        <f>IF(ISNUMBER(M7257), M7257*(Consumer_Price_Index!$B$45/(_xlfn.XLOOKUP('Working Data'!D789,Consumer_Price_Index!A:A,Consumer_Price_Index!B:B))), "Missing")</f>
        <v>101911.73917228103</v>
      </c>
      <c r="R7257" t="str">
        <f t="shared" si="113"/>
        <v>No</v>
      </c>
    </row>
    <row r="7258" spans="1:18" x14ac:dyDescent="0.25">
      <c r="A7258" t="s">
        <v>2386</v>
      </c>
      <c r="B7258" t="s">
        <v>101</v>
      </c>
      <c r="C7258" t="s">
        <v>73</v>
      </c>
      <c r="D7258" s="11">
        <v>2017</v>
      </c>
      <c r="E7258" t="s">
        <v>1797</v>
      </c>
      <c r="F7258">
        <v>7.8</v>
      </c>
      <c r="G7258">
        <v>66000</v>
      </c>
      <c r="H7258" t="s">
        <v>2385</v>
      </c>
      <c r="I7258" t="s">
        <v>2385</v>
      </c>
      <c r="J7258" t="s">
        <v>2384</v>
      </c>
      <c r="K7258" t="s">
        <v>265</v>
      </c>
      <c r="L7258" s="7">
        <v>40000000</v>
      </c>
      <c r="M7258" s="7">
        <v>227978645</v>
      </c>
      <c r="N7258" t="s">
        <v>1794</v>
      </c>
      <c r="O7258">
        <v>103</v>
      </c>
      <c r="P7258" s="8">
        <f>_xlfn.XLOOKUP(D7258,Consumer_Price_Index!A:A,Consumer_Price_Index!B:B)</f>
        <v>245.1</v>
      </c>
      <c r="Q7258" s="13">
        <f>IF(ISNUMBER(M7258), M7258*(Consumer_Price_Index!$B$45/(_xlfn.XLOOKUP('Working Data'!D7150,Consumer_Price_Index!A:A,Consumer_Price_Index!B:B))), "Missing")</f>
        <v>302548315.03266549</v>
      </c>
      <c r="R7258" t="str">
        <f t="shared" si="113"/>
        <v>Yes</v>
      </c>
    </row>
    <row r="7259" spans="1:18" x14ac:dyDescent="0.25">
      <c r="A7259" t="s">
        <v>19016</v>
      </c>
      <c r="B7259" t="s">
        <v>68</v>
      </c>
      <c r="C7259" t="s">
        <v>11</v>
      </c>
      <c r="D7259" s="11">
        <v>1987</v>
      </c>
      <c r="E7259" t="s">
        <v>18663</v>
      </c>
      <c r="F7259">
        <v>7.8</v>
      </c>
      <c r="G7259">
        <v>10000</v>
      </c>
      <c r="H7259" t="s">
        <v>13209</v>
      </c>
      <c r="I7259" t="s">
        <v>19015</v>
      </c>
      <c r="J7259" t="s">
        <v>19014</v>
      </c>
      <c r="K7259" t="s">
        <v>731</v>
      </c>
      <c r="M7259" s="7">
        <v>2063688</v>
      </c>
      <c r="N7259" t="s">
        <v>19013</v>
      </c>
      <c r="O7259">
        <v>157</v>
      </c>
      <c r="P7259" s="8">
        <f>_xlfn.XLOOKUP(D7259,Consumer_Price_Index!A:A,Consumer_Price_Index!B:B)</f>
        <v>113.6</v>
      </c>
      <c r="Q7259" s="13">
        <f>IF(ISNUMBER(M7259), M7259*(Consumer_Price_Index!$B$45/(_xlfn.XLOOKUP('Working Data'!D1149,Consumer_Price_Index!A:A,Consumer_Price_Index!B:B))), "Missing")</f>
        <v>2504204.4348864993</v>
      </c>
      <c r="R7259" t="str">
        <f t="shared" si="113"/>
        <v>No</v>
      </c>
    </row>
    <row r="7260" spans="1:18" x14ac:dyDescent="0.25">
      <c r="A7260" t="s">
        <v>19219</v>
      </c>
      <c r="B7260" t="s">
        <v>41</v>
      </c>
      <c r="C7260" t="s">
        <v>34</v>
      </c>
      <c r="D7260" s="11">
        <v>1987</v>
      </c>
      <c r="E7260" t="s">
        <v>18723</v>
      </c>
      <c r="F7260">
        <v>7.8</v>
      </c>
      <c r="G7260">
        <v>381000</v>
      </c>
      <c r="H7260" t="s">
        <v>10485</v>
      </c>
      <c r="I7260" t="s">
        <v>11678</v>
      </c>
      <c r="J7260" t="s">
        <v>3674</v>
      </c>
      <c r="K7260" t="s">
        <v>7</v>
      </c>
      <c r="L7260" s="7">
        <v>15000000</v>
      </c>
      <c r="M7260" s="7">
        <v>98268458</v>
      </c>
      <c r="N7260" t="s">
        <v>890</v>
      </c>
      <c r="O7260">
        <v>107</v>
      </c>
      <c r="P7260" s="8">
        <f>_xlfn.XLOOKUP(D7260,Consumer_Price_Index!A:A,Consumer_Price_Index!B:B)</f>
        <v>113.6</v>
      </c>
      <c r="Q7260" s="13">
        <f>IF(ISNUMBER(M7260), M7260*(Consumer_Price_Index!$B$45/(_xlfn.XLOOKUP('Working Data'!D1048,Consumer_Price_Index!A:A,Consumer_Price_Index!B:B))), "Missing")</f>
        <v>253105656.40405747</v>
      </c>
      <c r="R7260" t="str">
        <f t="shared" si="113"/>
        <v>Yes</v>
      </c>
    </row>
    <row r="7261" spans="1:18" x14ac:dyDescent="0.25">
      <c r="A7261" t="s">
        <v>9606</v>
      </c>
      <c r="B7261" t="s">
        <v>101</v>
      </c>
      <c r="C7261" t="s">
        <v>11</v>
      </c>
      <c r="D7261" s="11">
        <v>2005</v>
      </c>
      <c r="E7261" t="s">
        <v>9483</v>
      </c>
      <c r="F7261">
        <v>7.8</v>
      </c>
      <c r="G7261">
        <v>269000</v>
      </c>
      <c r="H7261" t="s">
        <v>2741</v>
      </c>
      <c r="I7261" t="s">
        <v>2225</v>
      </c>
      <c r="J7261" t="s">
        <v>648</v>
      </c>
      <c r="K7261" t="s">
        <v>562</v>
      </c>
      <c r="L7261" s="7">
        <v>28000000</v>
      </c>
      <c r="M7261" s="7">
        <v>121616555</v>
      </c>
      <c r="N7261" t="s">
        <v>1072</v>
      </c>
      <c r="O7261">
        <v>129</v>
      </c>
      <c r="P7261" s="8">
        <f>_xlfn.XLOOKUP(D7261,Consumer_Price_Index!A:A,Consumer_Price_Index!B:B)</f>
        <v>195.3</v>
      </c>
      <c r="Q7261" s="13">
        <f>IF(ISNUMBER(M7261), M7261*(Consumer_Price_Index!$B$45/(_xlfn.XLOOKUP('Working Data'!D4648,Consumer_Price_Index!A:A,Consumer_Price_Index!B:B))), "Missing")</f>
        <v>156554982.29193071</v>
      </c>
      <c r="R7261" t="str">
        <f t="shared" si="113"/>
        <v>Yes</v>
      </c>
    </row>
    <row r="7262" spans="1:18" x14ac:dyDescent="0.25">
      <c r="A7262" t="s">
        <v>12294</v>
      </c>
      <c r="B7262" t="s">
        <v>101</v>
      </c>
      <c r="C7262" t="s">
        <v>409</v>
      </c>
      <c r="D7262" s="11">
        <v>2000</v>
      </c>
      <c r="E7262" t="s">
        <v>11861</v>
      </c>
      <c r="F7262">
        <v>7.8</v>
      </c>
      <c r="G7262">
        <v>202000</v>
      </c>
      <c r="H7262" t="s">
        <v>5600</v>
      </c>
      <c r="I7262" t="s">
        <v>11557</v>
      </c>
      <c r="J7262" t="s">
        <v>1804</v>
      </c>
      <c r="K7262" t="s">
        <v>7</v>
      </c>
      <c r="L7262" s="7">
        <v>30000000</v>
      </c>
      <c r="M7262" s="7">
        <v>136771683</v>
      </c>
      <c r="N7262" t="s">
        <v>7147</v>
      </c>
      <c r="O7262">
        <v>113</v>
      </c>
      <c r="P7262" s="8">
        <f>_xlfn.XLOOKUP(D7262,Consumer_Price_Index!A:A,Consumer_Price_Index!B:B)</f>
        <v>172.2</v>
      </c>
      <c r="Q7262" s="13">
        <f>IF(ISNUMBER(M7262), M7262*(Consumer_Price_Index!$B$45/(_xlfn.XLOOKUP('Working Data'!D3665,Consumer_Price_Index!A:A,Consumer_Price_Index!B:B))), "Missing")</f>
        <v>458463496.26072603</v>
      </c>
      <c r="R7262" t="str">
        <f t="shared" si="113"/>
        <v>Yes</v>
      </c>
    </row>
    <row r="7263" spans="1:18" x14ac:dyDescent="0.25">
      <c r="A7263" t="s">
        <v>3365</v>
      </c>
      <c r="B7263" t="s">
        <v>68</v>
      </c>
      <c r="C7263" t="s">
        <v>34</v>
      </c>
      <c r="D7263" s="11">
        <v>2016</v>
      </c>
      <c r="E7263" t="s">
        <v>3156</v>
      </c>
      <c r="F7263">
        <v>7.8</v>
      </c>
      <c r="G7263">
        <v>572000</v>
      </c>
      <c r="H7263" t="s">
        <v>3364</v>
      </c>
      <c r="I7263" t="s">
        <v>1601</v>
      </c>
      <c r="J7263" t="s">
        <v>1378</v>
      </c>
      <c r="K7263" t="s">
        <v>7</v>
      </c>
      <c r="L7263" s="7">
        <v>200000000</v>
      </c>
      <c r="M7263" s="7">
        <v>1056057720</v>
      </c>
      <c r="N7263" t="s">
        <v>1907</v>
      </c>
      <c r="O7263">
        <v>133</v>
      </c>
      <c r="P7263" s="8">
        <f>_xlfn.XLOOKUP(D7263,Consumer_Price_Index!A:A,Consumer_Price_Index!B:B)</f>
        <v>240</v>
      </c>
      <c r="Q7263" s="13">
        <f>IF(ISNUMBER(M7263), M7263*(Consumer_Price_Index!$B$45/(_xlfn.XLOOKUP('Working Data'!D6871,Consumer_Price_Index!A:A,Consumer_Price_Index!B:B))), "Missing")</f>
        <v>1430772731.365051</v>
      </c>
      <c r="R7263" t="str">
        <f t="shared" si="113"/>
        <v>Yes</v>
      </c>
    </row>
    <row r="7264" spans="1:18" x14ac:dyDescent="0.25">
      <c r="A7264" t="s">
        <v>813</v>
      </c>
      <c r="B7264" t="s">
        <v>68</v>
      </c>
      <c r="C7264" t="s">
        <v>34</v>
      </c>
      <c r="D7264" s="11">
        <v>2005</v>
      </c>
      <c r="E7264" t="s">
        <v>9223</v>
      </c>
      <c r="F7264">
        <v>7.8</v>
      </c>
      <c r="G7264">
        <v>287000</v>
      </c>
      <c r="H7264" t="s">
        <v>4065</v>
      </c>
      <c r="I7264" t="s">
        <v>4065</v>
      </c>
      <c r="J7264" t="s">
        <v>9053</v>
      </c>
      <c r="K7264" t="s">
        <v>7</v>
      </c>
      <c r="L7264" s="7">
        <v>39000000</v>
      </c>
      <c r="M7264" s="7">
        <v>40445129</v>
      </c>
      <c r="N7264" t="s">
        <v>103</v>
      </c>
      <c r="O7264">
        <v>119</v>
      </c>
      <c r="P7264" s="8">
        <f>_xlfn.XLOOKUP(D7264,Consumer_Price_Index!A:A,Consumer_Price_Index!B:B)</f>
        <v>195.3</v>
      </c>
      <c r="Q7264" s="13">
        <f>IF(ISNUMBER(M7264), M7264*(Consumer_Price_Index!$B$45/(_xlfn.XLOOKUP('Working Data'!D4665,Consumer_Price_Index!A:A,Consumer_Price_Index!B:B))), "Missing")</f>
        <v>65238913.74430915</v>
      </c>
      <c r="R7264" t="str">
        <f t="shared" si="113"/>
        <v>Yes</v>
      </c>
    </row>
    <row r="7265" spans="1:18" x14ac:dyDescent="0.25">
      <c r="A7265" t="s">
        <v>4022</v>
      </c>
      <c r="B7265" t="s">
        <v>68</v>
      </c>
      <c r="C7265" t="s">
        <v>34</v>
      </c>
      <c r="D7265" s="11">
        <v>2015</v>
      </c>
      <c r="E7265" t="s">
        <v>3581</v>
      </c>
      <c r="F7265">
        <v>7.8</v>
      </c>
      <c r="G7265">
        <v>876000</v>
      </c>
      <c r="H7265" t="s">
        <v>1017</v>
      </c>
      <c r="I7265" t="s">
        <v>4021</v>
      </c>
      <c r="J7265" t="s">
        <v>1015</v>
      </c>
      <c r="K7265" t="s">
        <v>7</v>
      </c>
      <c r="L7265" s="7">
        <v>245000000</v>
      </c>
      <c r="M7265" s="7">
        <v>2069521700</v>
      </c>
      <c r="N7265" t="s">
        <v>1907</v>
      </c>
      <c r="O7265">
        <v>138</v>
      </c>
      <c r="P7265" s="8">
        <f>_xlfn.XLOOKUP(D7265,Consumer_Price_Index!A:A,Consumer_Price_Index!B:B)</f>
        <v>237</v>
      </c>
      <c r="Q7265" s="13">
        <f>IF(ISNUMBER(M7265), M7265*(Consumer_Price_Index!$B$45/(_xlfn.XLOOKUP('Working Data'!D6665,Consumer_Price_Index!A:A,Consumer_Price_Index!B:B))), "Missing")</f>
        <v>2706365931.2875533</v>
      </c>
      <c r="R7265" t="str">
        <f t="shared" si="113"/>
        <v>Yes</v>
      </c>
    </row>
    <row r="7266" spans="1:18" x14ac:dyDescent="0.25">
      <c r="A7266" t="s">
        <v>3951</v>
      </c>
      <c r="B7266" t="s">
        <v>41</v>
      </c>
      <c r="C7266" t="s">
        <v>409</v>
      </c>
      <c r="D7266" s="11">
        <v>2015</v>
      </c>
      <c r="E7266" t="s">
        <v>3950</v>
      </c>
      <c r="F7266">
        <v>7.8</v>
      </c>
      <c r="G7266">
        <v>185000</v>
      </c>
      <c r="H7266" t="s">
        <v>896</v>
      </c>
      <c r="I7266" t="s">
        <v>3949</v>
      </c>
      <c r="J7266" t="s">
        <v>3948</v>
      </c>
      <c r="K7266" t="s">
        <v>7</v>
      </c>
      <c r="L7266" s="7">
        <v>28000000</v>
      </c>
      <c r="M7266" s="7">
        <v>201634991</v>
      </c>
      <c r="N7266" t="s">
        <v>103</v>
      </c>
      <c r="O7266">
        <v>147</v>
      </c>
      <c r="P7266" s="8">
        <f>_xlfn.XLOOKUP(D7266,Consumer_Price_Index!A:A,Consumer_Price_Index!B:B)</f>
        <v>237</v>
      </c>
      <c r="Q7266" s="13">
        <f>IF(ISNUMBER(M7266), M7266*(Consumer_Price_Index!$B$45/(_xlfn.XLOOKUP('Working Data'!D6698,Consumer_Price_Index!A:A,Consumer_Price_Index!B:B))), "Missing")</f>
        <v>286425089.77948713</v>
      </c>
      <c r="R7266" t="str">
        <f t="shared" si="113"/>
        <v>Yes</v>
      </c>
    </row>
    <row r="7267" spans="1:18" x14ac:dyDescent="0.25">
      <c r="A7267" t="s">
        <v>8033</v>
      </c>
      <c r="B7267" t="s">
        <v>68</v>
      </c>
      <c r="C7267" t="s">
        <v>34</v>
      </c>
      <c r="D7267" s="11">
        <v>2008</v>
      </c>
      <c r="E7267" t="s">
        <v>7314</v>
      </c>
      <c r="F7267">
        <v>7.8</v>
      </c>
      <c r="G7267">
        <v>575000</v>
      </c>
      <c r="H7267" t="s">
        <v>1616</v>
      </c>
      <c r="I7267" t="s">
        <v>922</v>
      </c>
      <c r="J7267" t="s">
        <v>857</v>
      </c>
      <c r="K7267" t="s">
        <v>562</v>
      </c>
      <c r="L7267" s="7">
        <v>25000000</v>
      </c>
      <c r="M7267" s="7">
        <v>226837760</v>
      </c>
      <c r="N7267" t="s">
        <v>2598</v>
      </c>
      <c r="O7267">
        <v>90</v>
      </c>
      <c r="P7267" s="8">
        <f>_xlfn.XLOOKUP(D7267,Consumer_Price_Index!A:A,Consumer_Price_Index!B:B)</f>
        <v>215.3</v>
      </c>
      <c r="Q7267" s="13">
        <f>IF(ISNUMBER(M7267), M7267*(Consumer_Price_Index!$B$45/(_xlfn.XLOOKUP('Working Data'!D5256,Consumer_Price_Index!A:A,Consumer_Price_Index!B:B))), "Missing")</f>
        <v>353904073.07731694</v>
      </c>
      <c r="R7267" t="str">
        <f t="shared" si="113"/>
        <v>Yes</v>
      </c>
    </row>
    <row r="7268" spans="1:18" x14ac:dyDescent="0.25">
      <c r="A7268" t="s">
        <v>13795</v>
      </c>
      <c r="B7268" t="s">
        <v>52</v>
      </c>
      <c r="C7268" t="s">
        <v>11</v>
      </c>
      <c r="D7268" s="11">
        <v>1997</v>
      </c>
      <c r="E7268" t="s">
        <v>13794</v>
      </c>
      <c r="F7268">
        <v>7.8</v>
      </c>
      <c r="G7268">
        <v>26000</v>
      </c>
      <c r="H7268" t="s">
        <v>5333</v>
      </c>
      <c r="I7268" t="s">
        <v>5333</v>
      </c>
      <c r="J7268" t="s">
        <v>13793</v>
      </c>
      <c r="K7268" t="s">
        <v>2966</v>
      </c>
      <c r="M7268" s="7">
        <v>10923</v>
      </c>
      <c r="N7268" t="s">
        <v>13792</v>
      </c>
      <c r="O7268">
        <v>95</v>
      </c>
      <c r="P7268" s="8">
        <f>_xlfn.XLOOKUP(D7268,Consumer_Price_Index!A:A,Consumer_Price_Index!B:B)</f>
        <v>160.5</v>
      </c>
      <c r="Q7268" s="13">
        <f>IF(ISNUMBER(M7268), M7268*(Consumer_Price_Index!$B$45/(_xlfn.XLOOKUP('Working Data'!D3137,Consumer_Price_Index!A:A,Consumer_Price_Index!B:B))), "Missing")</f>
        <v>17619.047644256218</v>
      </c>
      <c r="R7268" t="str">
        <f t="shared" si="113"/>
        <v>No</v>
      </c>
    </row>
    <row r="7269" spans="1:18" x14ac:dyDescent="0.25">
      <c r="A7269" t="s">
        <v>16191</v>
      </c>
      <c r="B7269" t="s">
        <v>52</v>
      </c>
      <c r="C7269" t="s">
        <v>409</v>
      </c>
      <c r="D7269" s="11">
        <v>1992</v>
      </c>
      <c r="E7269" t="s">
        <v>16190</v>
      </c>
      <c r="F7269">
        <v>7.8</v>
      </c>
      <c r="G7269">
        <v>3000</v>
      </c>
      <c r="H7269" t="s">
        <v>13209</v>
      </c>
      <c r="I7269" t="s">
        <v>16189</v>
      </c>
      <c r="J7269" t="s">
        <v>16188</v>
      </c>
      <c r="K7269" t="s">
        <v>1130</v>
      </c>
      <c r="M7269" s="7">
        <v>1253106</v>
      </c>
      <c r="N7269" t="s">
        <v>16187</v>
      </c>
      <c r="O7269">
        <v>182</v>
      </c>
      <c r="P7269" s="8">
        <f>_xlfn.XLOOKUP(D7269,Consumer_Price_Index!A:A,Consumer_Price_Index!B:B)</f>
        <v>140.30000000000001</v>
      </c>
      <c r="Q7269" s="13">
        <f>IF(ISNUMBER(M7269), M7269*(Consumer_Price_Index!$B$45/(_xlfn.XLOOKUP('Working Data'!D2200,Consumer_Price_Index!A:A,Consumer_Price_Index!B:B))), "Missing")</f>
        <v>2433533.4493307839</v>
      </c>
      <c r="R7269" t="str">
        <f t="shared" si="113"/>
        <v>No</v>
      </c>
    </row>
    <row r="7270" spans="1:18" x14ac:dyDescent="0.25">
      <c r="A7270" t="s">
        <v>4999</v>
      </c>
      <c r="B7270" t="s">
        <v>41</v>
      </c>
      <c r="C7270" t="s">
        <v>87</v>
      </c>
      <c r="D7270" s="11">
        <v>2013</v>
      </c>
      <c r="E7270" t="s">
        <v>4998</v>
      </c>
      <c r="F7270">
        <v>7.8</v>
      </c>
      <c r="G7270">
        <v>112000</v>
      </c>
      <c r="H7270" t="s">
        <v>4997</v>
      </c>
      <c r="I7270" t="s">
        <v>4997</v>
      </c>
      <c r="J7270" t="s">
        <v>3525</v>
      </c>
      <c r="K7270" t="s">
        <v>300</v>
      </c>
      <c r="M7270" s="7">
        <v>20919703</v>
      </c>
      <c r="N7270" t="s">
        <v>4996</v>
      </c>
      <c r="O7270">
        <v>131</v>
      </c>
      <c r="P7270" s="8">
        <f>_xlfn.XLOOKUP(D7270,Consumer_Price_Index!A:A,Consumer_Price_Index!B:B)</f>
        <v>233</v>
      </c>
      <c r="Q7270" s="13">
        <f>IF(ISNUMBER(M7270), M7270*(Consumer_Price_Index!$B$45/(_xlfn.XLOOKUP('Working Data'!D6359,Consumer_Price_Index!A:A,Consumer_Price_Index!B:B))), "Missing")</f>
        <v>48769957.950267792</v>
      </c>
      <c r="R7270" t="str">
        <f t="shared" si="113"/>
        <v>No</v>
      </c>
    </row>
    <row r="7271" spans="1:18" x14ac:dyDescent="0.25">
      <c r="A7271" t="s">
        <v>4050</v>
      </c>
      <c r="B7271" t="s">
        <v>41</v>
      </c>
      <c r="C7271" t="s">
        <v>409</v>
      </c>
      <c r="D7271" s="11">
        <v>2015</v>
      </c>
      <c r="E7271" t="s">
        <v>4049</v>
      </c>
      <c r="F7271">
        <v>7.8</v>
      </c>
      <c r="G7271">
        <v>381000</v>
      </c>
      <c r="H7271" t="s">
        <v>1716</v>
      </c>
      <c r="I7271" t="s">
        <v>4048</v>
      </c>
      <c r="J7271" t="s">
        <v>1715</v>
      </c>
      <c r="K7271" t="s">
        <v>7</v>
      </c>
      <c r="L7271" s="7">
        <v>28000000</v>
      </c>
      <c r="M7271" s="7">
        <v>133440870</v>
      </c>
      <c r="N7271" t="s">
        <v>108</v>
      </c>
      <c r="O7271">
        <v>130</v>
      </c>
      <c r="P7271" s="8">
        <f>_xlfn.XLOOKUP(D7271,Consumer_Price_Index!A:A,Consumer_Price_Index!B:B)</f>
        <v>237</v>
      </c>
      <c r="Q7271" s="13">
        <f>IF(ISNUMBER(M7271), M7271*(Consumer_Price_Index!$B$45/(_xlfn.XLOOKUP('Working Data'!D6654,Consumer_Price_Index!A:A,Consumer_Price_Index!B:B))), "Missing")</f>
        <v>391332368.51780552</v>
      </c>
      <c r="R7271" t="str">
        <f t="shared" si="113"/>
        <v>Yes</v>
      </c>
    </row>
    <row r="7272" spans="1:18" x14ac:dyDescent="0.25">
      <c r="A7272" t="s">
        <v>12850</v>
      </c>
      <c r="B7272" t="s">
        <v>41</v>
      </c>
      <c r="C7272" t="s">
        <v>34</v>
      </c>
      <c r="D7272" s="11">
        <v>1999</v>
      </c>
      <c r="E7272" t="s">
        <v>12849</v>
      </c>
      <c r="F7272">
        <v>7.8</v>
      </c>
      <c r="G7272">
        <v>230000</v>
      </c>
      <c r="H7272" t="s">
        <v>7197</v>
      </c>
      <c r="I7272" t="s">
        <v>7197</v>
      </c>
      <c r="J7272" t="s">
        <v>1509</v>
      </c>
      <c r="K7272" t="s">
        <v>7</v>
      </c>
      <c r="L7272" s="7">
        <v>6000000</v>
      </c>
      <c r="M7272" s="7">
        <v>30471</v>
      </c>
      <c r="N7272" t="s">
        <v>9202</v>
      </c>
      <c r="O7272">
        <v>108</v>
      </c>
      <c r="P7272" s="8">
        <f>_xlfn.XLOOKUP(D7272,Consumer_Price_Index!A:A,Consumer_Price_Index!B:B)</f>
        <v>166.6</v>
      </c>
      <c r="Q7272" s="13">
        <f>IF(ISNUMBER(M7272), M7272*(Consumer_Price_Index!$B$45/(_xlfn.XLOOKUP('Working Data'!D3467,Consumer_Price_Index!A:A,Consumer_Price_Index!B:B))), "Missing")</f>
        <v>42569.984869325999</v>
      </c>
      <c r="R7272" t="str">
        <f t="shared" si="113"/>
        <v>Yes</v>
      </c>
    </row>
    <row r="7273" spans="1:18" x14ac:dyDescent="0.25">
      <c r="A7273" t="s">
        <v>7964</v>
      </c>
      <c r="B7273" t="s">
        <v>68</v>
      </c>
      <c r="C7273" t="s">
        <v>11</v>
      </c>
      <c r="D7273" s="11">
        <v>2008</v>
      </c>
      <c r="E7273" t="s">
        <v>7765</v>
      </c>
      <c r="F7273">
        <v>7.8</v>
      </c>
      <c r="G7273">
        <v>196000</v>
      </c>
      <c r="H7273" t="s">
        <v>7963</v>
      </c>
      <c r="I7273" t="s">
        <v>7962</v>
      </c>
      <c r="J7273" t="s">
        <v>6325</v>
      </c>
      <c r="K7273" t="s">
        <v>265</v>
      </c>
      <c r="L7273" s="7">
        <v>12500000</v>
      </c>
      <c r="M7273" s="7">
        <v>40416563</v>
      </c>
      <c r="N7273" t="s">
        <v>3464</v>
      </c>
      <c r="O7273">
        <v>94</v>
      </c>
      <c r="P7273" s="8">
        <f>_xlfn.XLOOKUP(D7273,Consumer_Price_Index!A:A,Consumer_Price_Index!B:B)</f>
        <v>215.3</v>
      </c>
      <c r="Q7273" s="13">
        <f>IF(ISNUMBER(M7273), M7273*(Consumer_Price_Index!$B$45/(_xlfn.XLOOKUP('Working Data'!D5295,Consumer_Price_Index!A:A,Consumer_Price_Index!B:B))), "Missing")</f>
        <v>118526725.17901827</v>
      </c>
      <c r="R7273" t="str">
        <f t="shared" si="113"/>
        <v>Yes</v>
      </c>
    </row>
    <row r="7274" spans="1:18" x14ac:dyDescent="0.25">
      <c r="A7274" t="s">
        <v>20315</v>
      </c>
      <c r="B7274" t="s">
        <v>41</v>
      </c>
      <c r="C7274" t="s">
        <v>24</v>
      </c>
      <c r="D7274" s="11">
        <v>1985</v>
      </c>
      <c r="E7274" t="s">
        <v>19999</v>
      </c>
      <c r="F7274">
        <v>7.8</v>
      </c>
      <c r="G7274">
        <v>367000</v>
      </c>
      <c r="H7274" t="s">
        <v>11152</v>
      </c>
      <c r="I7274" t="s">
        <v>11152</v>
      </c>
      <c r="J7274" t="s">
        <v>6718</v>
      </c>
      <c r="K7274" t="s">
        <v>7</v>
      </c>
      <c r="L7274" s="7">
        <v>1000000</v>
      </c>
      <c r="M7274" s="7">
        <v>51525171</v>
      </c>
      <c r="N7274" t="s">
        <v>103</v>
      </c>
      <c r="O7274">
        <v>97</v>
      </c>
      <c r="P7274" s="8">
        <f>_xlfn.XLOOKUP(D7274,Consumer_Price_Index!A:A,Consumer_Price_Index!B:B)</f>
        <v>107.6</v>
      </c>
      <c r="Q7274" s="13">
        <f>IF(ISNUMBER(M7274), M7274*(Consumer_Price_Index!$B$45/(_xlfn.XLOOKUP('Working Data'!D650,Consumer_Price_Index!A:A,Consumer_Price_Index!B:B))), "Missing")</f>
        <v>61398981.63355495</v>
      </c>
      <c r="R7274" t="str">
        <f t="shared" si="113"/>
        <v>Yes</v>
      </c>
    </row>
    <row r="7275" spans="1:18" x14ac:dyDescent="0.25">
      <c r="A7275" t="s">
        <v>20292</v>
      </c>
      <c r="B7275" t="s">
        <v>68</v>
      </c>
      <c r="C7275" t="s">
        <v>11</v>
      </c>
      <c r="D7275" s="11">
        <v>1985</v>
      </c>
      <c r="E7275" t="s">
        <v>19574</v>
      </c>
      <c r="F7275">
        <v>7.8</v>
      </c>
      <c r="G7275">
        <v>81000</v>
      </c>
      <c r="H7275" t="s">
        <v>1949</v>
      </c>
      <c r="I7275" t="s">
        <v>20291</v>
      </c>
      <c r="J7275" t="s">
        <v>13763</v>
      </c>
      <c r="K7275" t="s">
        <v>7</v>
      </c>
      <c r="L7275" s="7">
        <v>15000000</v>
      </c>
      <c r="M7275" s="7">
        <v>98467863</v>
      </c>
      <c r="N7275" t="s">
        <v>4355</v>
      </c>
      <c r="O7275">
        <v>154</v>
      </c>
      <c r="P7275" s="8">
        <f>_xlfn.XLOOKUP(D7275,Consumer_Price_Index!A:A,Consumer_Price_Index!B:B)</f>
        <v>107.6</v>
      </c>
      <c r="Q7275" s="13">
        <f>IF(ISNUMBER(M7275), M7275*(Consumer_Price_Index!$B$45/(_xlfn.XLOOKUP('Working Data'!D663,Consumer_Price_Index!A:A,Consumer_Price_Index!B:B))), "Missing")</f>
        <v>330067743.19141912</v>
      </c>
      <c r="R7275" t="str">
        <f t="shared" si="113"/>
        <v>Yes</v>
      </c>
    </row>
    <row r="7276" spans="1:18" x14ac:dyDescent="0.25">
      <c r="A7276" t="s">
        <v>8032</v>
      </c>
      <c r="B7276" t="s">
        <v>68</v>
      </c>
      <c r="C7276" t="s">
        <v>11</v>
      </c>
      <c r="D7276" s="11">
        <v>2008</v>
      </c>
      <c r="E7276" t="s">
        <v>7854</v>
      </c>
      <c r="F7276">
        <v>7.8</v>
      </c>
      <c r="G7276">
        <v>605000</v>
      </c>
      <c r="H7276" t="s">
        <v>4689</v>
      </c>
      <c r="I7276" t="s">
        <v>1887</v>
      </c>
      <c r="J7276" t="s">
        <v>878</v>
      </c>
      <c r="K7276" t="s">
        <v>7</v>
      </c>
      <c r="L7276" s="7">
        <v>150000000</v>
      </c>
      <c r="M7276" s="7">
        <v>335802786</v>
      </c>
      <c r="N7276" t="s">
        <v>138</v>
      </c>
      <c r="O7276">
        <v>166</v>
      </c>
      <c r="P7276" s="8">
        <f>_xlfn.XLOOKUP(D7276,Consumer_Price_Index!A:A,Consumer_Price_Index!B:B)</f>
        <v>215.3</v>
      </c>
      <c r="Q7276" s="13">
        <f>IF(ISNUMBER(M7276), M7276*(Consumer_Price_Index!$B$45/(_xlfn.XLOOKUP('Working Data'!D5257,Consumer_Price_Index!A:A,Consumer_Price_Index!B:B))), "Missing")</f>
        <v>594187624.24041808</v>
      </c>
      <c r="R7276" t="str">
        <f t="shared" si="113"/>
        <v>Yes</v>
      </c>
    </row>
    <row r="7277" spans="1:18" x14ac:dyDescent="0.25">
      <c r="A7277" t="s">
        <v>17010</v>
      </c>
      <c r="B7277" t="s">
        <v>41</v>
      </c>
      <c r="C7277" t="s">
        <v>11</v>
      </c>
      <c r="D7277" s="11">
        <v>1991</v>
      </c>
      <c r="E7277" t="s">
        <v>16935</v>
      </c>
      <c r="F7277">
        <v>7.8</v>
      </c>
      <c r="G7277">
        <v>44000</v>
      </c>
      <c r="H7277" t="s">
        <v>10721</v>
      </c>
      <c r="I7277" t="s">
        <v>10721</v>
      </c>
      <c r="J7277" t="s">
        <v>15446</v>
      </c>
      <c r="K7277" t="s">
        <v>562</v>
      </c>
      <c r="M7277" s="7">
        <v>2175939</v>
      </c>
      <c r="N7277" t="s">
        <v>17009</v>
      </c>
      <c r="O7277">
        <v>98</v>
      </c>
      <c r="P7277" s="8">
        <f>_xlfn.XLOOKUP(D7277,Consumer_Price_Index!A:A,Consumer_Price_Index!B:B)</f>
        <v>136.19999999999999</v>
      </c>
      <c r="Q7277" s="13">
        <f>IF(ISNUMBER(M7277), M7277*(Consumer_Price_Index!$B$45/(_xlfn.XLOOKUP('Working Data'!D1888,Consumer_Price_Index!A:A,Consumer_Price_Index!B:B))), "Missing")</f>
        <v>2845530.5291845491</v>
      </c>
      <c r="R7277" t="str">
        <f t="shared" si="113"/>
        <v>No</v>
      </c>
    </row>
    <row r="7278" spans="1:18" x14ac:dyDescent="0.25">
      <c r="A7278" t="s">
        <v>6907</v>
      </c>
      <c r="B7278" t="s">
        <v>41</v>
      </c>
      <c r="C7278" t="s">
        <v>409</v>
      </c>
      <c r="D7278" s="11">
        <v>2010</v>
      </c>
      <c r="E7278" t="s">
        <v>6498</v>
      </c>
      <c r="F7278">
        <v>7.8</v>
      </c>
      <c r="G7278">
        <v>348000</v>
      </c>
      <c r="H7278" t="s">
        <v>3888</v>
      </c>
      <c r="I7278" t="s">
        <v>3092</v>
      </c>
      <c r="J7278" t="s">
        <v>1708</v>
      </c>
      <c r="K7278" t="s">
        <v>7</v>
      </c>
      <c r="L7278" s="7">
        <v>25000000</v>
      </c>
      <c r="M7278" s="7">
        <v>129190869</v>
      </c>
      <c r="N7278" t="s">
        <v>1874</v>
      </c>
      <c r="O7278">
        <v>116</v>
      </c>
      <c r="P7278" s="8">
        <f>_xlfn.XLOOKUP(D7278,Consumer_Price_Index!A:A,Consumer_Price_Index!B:B)</f>
        <v>218.1</v>
      </c>
      <c r="Q7278" s="13">
        <f>IF(ISNUMBER(M7278), M7278*(Consumer_Price_Index!$B$45/(_xlfn.XLOOKUP('Working Data'!D5691,Consumer_Price_Index!A:A,Consumer_Price_Index!B:B))), "Missing")</f>
        <v>183517285.7076923</v>
      </c>
      <c r="R7278" t="str">
        <f t="shared" si="113"/>
        <v>Yes</v>
      </c>
    </row>
    <row r="7279" spans="1:18" x14ac:dyDescent="0.25">
      <c r="A7279" t="s">
        <v>16017</v>
      </c>
      <c r="B7279" t="s">
        <v>68</v>
      </c>
      <c r="C7279" t="s">
        <v>34</v>
      </c>
      <c r="D7279" s="11">
        <v>1993</v>
      </c>
      <c r="E7279" t="s">
        <v>15703</v>
      </c>
      <c r="F7279">
        <v>7.8</v>
      </c>
      <c r="G7279">
        <v>275000</v>
      </c>
      <c r="H7279" t="s">
        <v>8928</v>
      </c>
      <c r="I7279" t="s">
        <v>13736</v>
      </c>
      <c r="J7279" t="s">
        <v>96</v>
      </c>
      <c r="K7279" t="s">
        <v>7</v>
      </c>
      <c r="L7279" s="7">
        <v>44000000</v>
      </c>
      <c r="M7279" s="7">
        <v>368875760</v>
      </c>
      <c r="N7279" t="s">
        <v>138</v>
      </c>
      <c r="O7279">
        <v>130</v>
      </c>
      <c r="P7279" s="8">
        <f>_xlfn.XLOOKUP(D7279,Consumer_Price_Index!A:A,Consumer_Price_Index!B:B)</f>
        <v>144.5</v>
      </c>
      <c r="Q7279" s="13">
        <f>IF(ISNUMBER(M7279), M7279*(Consumer_Price_Index!$B$45/(_xlfn.XLOOKUP('Working Data'!D2258,Consumer_Price_Index!A:A,Consumer_Price_Index!B:B))), "Missing")</f>
        <v>674648523.84153664</v>
      </c>
      <c r="R7279" t="str">
        <f t="shared" si="113"/>
        <v>Yes</v>
      </c>
    </row>
    <row r="7280" spans="1:18" x14ac:dyDescent="0.25">
      <c r="A7280" t="s">
        <v>13987</v>
      </c>
      <c r="B7280" t="s">
        <v>41</v>
      </c>
      <c r="C7280" t="s">
        <v>11</v>
      </c>
      <c r="D7280" s="11">
        <v>1997</v>
      </c>
      <c r="E7280" t="s">
        <v>13986</v>
      </c>
      <c r="F7280">
        <v>7.8</v>
      </c>
      <c r="G7280">
        <v>361000</v>
      </c>
      <c r="H7280" t="s">
        <v>4689</v>
      </c>
      <c r="I7280" t="s">
        <v>7475</v>
      </c>
      <c r="J7280" t="s">
        <v>4279</v>
      </c>
      <c r="K7280" t="s">
        <v>7</v>
      </c>
      <c r="L7280" s="7">
        <v>50000000</v>
      </c>
      <c r="M7280" s="7">
        <v>109423648</v>
      </c>
      <c r="N7280" t="s">
        <v>11937</v>
      </c>
      <c r="O7280">
        <v>129</v>
      </c>
      <c r="P7280" s="8">
        <f>_xlfn.XLOOKUP(D7280,Consumer_Price_Index!A:A,Consumer_Price_Index!B:B)</f>
        <v>160.5</v>
      </c>
      <c r="Q7280" s="13">
        <f>IF(ISNUMBER(M7280), M7280*(Consumer_Price_Index!$B$45/(_xlfn.XLOOKUP('Working Data'!D3045,Consumer_Price_Index!A:A,Consumer_Price_Index!B:B))), "Missing")</f>
        <v>152872010.75469968</v>
      </c>
      <c r="R7280" t="str">
        <f t="shared" si="113"/>
        <v>Yes</v>
      </c>
    </row>
    <row r="7281" spans="1:18" x14ac:dyDescent="0.25">
      <c r="A7281" t="s">
        <v>6429</v>
      </c>
      <c r="B7281" t="s">
        <v>41</v>
      </c>
      <c r="C7281" t="s">
        <v>87</v>
      </c>
      <c r="D7281" s="11">
        <v>2009</v>
      </c>
      <c r="E7281" t="s">
        <v>6511</v>
      </c>
      <c r="F7281">
        <v>7.8</v>
      </c>
      <c r="G7281">
        <v>211000</v>
      </c>
      <c r="H7281" t="s">
        <v>2305</v>
      </c>
      <c r="I7281" t="s">
        <v>2596</v>
      </c>
      <c r="J7281" t="s">
        <v>7136</v>
      </c>
      <c r="K7281" t="s">
        <v>1130</v>
      </c>
      <c r="L7281" s="7">
        <v>13000000</v>
      </c>
      <c r="M7281" s="7">
        <v>104414200</v>
      </c>
      <c r="N7281" t="s">
        <v>6007</v>
      </c>
      <c r="O7281">
        <v>152</v>
      </c>
      <c r="P7281" s="8">
        <f>_xlfn.XLOOKUP(D7281,Consumer_Price_Index!A:A,Consumer_Price_Index!B:B)</f>
        <v>214.5</v>
      </c>
      <c r="Q7281" s="13">
        <f>IF(ISNUMBER(M7281), M7281*(Consumer_Price_Index!$B$45/(_xlfn.XLOOKUP('Working Data'!D5501,Consumer_Price_Index!A:A,Consumer_Price_Index!B:B))), "Missing")</f>
        <v>148321709.74358973</v>
      </c>
      <c r="R7281" t="str">
        <f t="shared" si="113"/>
        <v>Yes</v>
      </c>
    </row>
    <row r="7282" spans="1:18" x14ac:dyDescent="0.25">
      <c r="A7282" t="s">
        <v>6429</v>
      </c>
      <c r="B7282" t="s">
        <v>41</v>
      </c>
      <c r="C7282" t="s">
        <v>87</v>
      </c>
      <c r="D7282" s="11">
        <v>2011</v>
      </c>
      <c r="E7282" t="s">
        <v>6286</v>
      </c>
      <c r="F7282">
        <v>7.8</v>
      </c>
      <c r="G7282">
        <v>435000</v>
      </c>
      <c r="H7282" t="s">
        <v>4689</v>
      </c>
      <c r="I7282" t="s">
        <v>1005</v>
      </c>
      <c r="J7282" t="s">
        <v>1053</v>
      </c>
      <c r="K7282" t="s">
        <v>7</v>
      </c>
      <c r="L7282" s="7">
        <v>90000000</v>
      </c>
      <c r="M7282" s="7">
        <v>232617430</v>
      </c>
      <c r="N7282" t="s">
        <v>114</v>
      </c>
      <c r="O7282">
        <v>158</v>
      </c>
      <c r="P7282" s="8">
        <f>_xlfn.XLOOKUP(D7282,Consumer_Price_Index!A:A,Consumer_Price_Index!B:B)</f>
        <v>224.9</v>
      </c>
      <c r="Q7282" s="13">
        <f>IF(ISNUMBER(M7282), M7282*(Consumer_Price_Index!$B$45/(_xlfn.XLOOKUP('Working Data'!D5853,Consumer_Price_Index!A:A,Consumer_Price_Index!B:B))), "Missing")</f>
        <v>441610784.55451715</v>
      </c>
      <c r="R7282" t="str">
        <f t="shared" si="113"/>
        <v>Yes</v>
      </c>
    </row>
    <row r="7283" spans="1:18" x14ac:dyDescent="0.25">
      <c r="A7283" t="s">
        <v>20321</v>
      </c>
      <c r="B7283" t="s">
        <v>101</v>
      </c>
      <c r="C7283" t="s">
        <v>100</v>
      </c>
      <c r="D7283" s="11">
        <v>1985</v>
      </c>
      <c r="E7283" t="s">
        <v>20263</v>
      </c>
      <c r="F7283">
        <v>7.8</v>
      </c>
      <c r="G7283">
        <v>252000</v>
      </c>
      <c r="H7283" t="s">
        <v>8887</v>
      </c>
      <c r="I7283" t="s">
        <v>3868</v>
      </c>
      <c r="J7283" t="s">
        <v>15943</v>
      </c>
      <c r="K7283" t="s">
        <v>7</v>
      </c>
      <c r="L7283" s="7">
        <v>19000000</v>
      </c>
      <c r="M7283" s="7">
        <v>63980721</v>
      </c>
      <c r="N7283" t="s">
        <v>138</v>
      </c>
      <c r="O7283">
        <v>114</v>
      </c>
      <c r="P7283" s="8">
        <f>_xlfn.XLOOKUP(D7283,Consumer_Price_Index!A:A,Consumer_Price_Index!B:B)</f>
        <v>107.6</v>
      </c>
      <c r="Q7283" s="13">
        <f>IF(ISNUMBER(M7283), M7283*(Consumer_Price_Index!$B$45/(_xlfn.XLOOKUP('Working Data'!D646,Consumer_Price_Index!A:A,Consumer_Price_Index!B:B))), "Missing")</f>
        <v>187631623.56785369</v>
      </c>
      <c r="R7283" t="str">
        <f t="shared" si="113"/>
        <v>Yes</v>
      </c>
    </row>
    <row r="7284" spans="1:18" x14ac:dyDescent="0.25">
      <c r="A7284" t="s">
        <v>5008</v>
      </c>
      <c r="B7284" t="s">
        <v>52</v>
      </c>
      <c r="C7284" t="s">
        <v>11</v>
      </c>
      <c r="D7284" s="11">
        <v>2013</v>
      </c>
      <c r="E7284" t="s">
        <v>4508</v>
      </c>
      <c r="F7284">
        <v>7.8</v>
      </c>
      <c r="G7284">
        <v>83000</v>
      </c>
      <c r="H7284" t="s">
        <v>3880</v>
      </c>
      <c r="I7284" t="s">
        <v>3880</v>
      </c>
      <c r="J7284" t="s">
        <v>5007</v>
      </c>
      <c r="K7284" t="s">
        <v>300</v>
      </c>
      <c r="M7284" s="7">
        <v>24665023</v>
      </c>
      <c r="N7284" t="s">
        <v>3879</v>
      </c>
      <c r="O7284">
        <v>141</v>
      </c>
      <c r="P7284" s="8">
        <f>_xlfn.XLOOKUP(D7284,Consumer_Price_Index!A:A,Consumer_Price_Index!B:B)</f>
        <v>233</v>
      </c>
      <c r="Q7284" s="13">
        <f>IF(ISNUMBER(M7284), M7284*(Consumer_Price_Index!$B$45/(_xlfn.XLOOKUP('Working Data'!D6355,Consumer_Price_Index!A:A,Consumer_Price_Index!B:B))), "Missing")</f>
        <v>49313861.601706035</v>
      </c>
      <c r="R7284" t="str">
        <f t="shared" si="113"/>
        <v>No</v>
      </c>
    </row>
    <row r="7285" spans="1:18" x14ac:dyDescent="0.25">
      <c r="A7285" t="s">
        <v>4061</v>
      </c>
      <c r="B7285" t="s">
        <v>41</v>
      </c>
      <c r="C7285" t="s">
        <v>87</v>
      </c>
      <c r="D7285" s="11">
        <v>2015</v>
      </c>
      <c r="E7285" t="s">
        <v>4060</v>
      </c>
      <c r="F7285">
        <v>7.8</v>
      </c>
      <c r="G7285">
        <v>539000</v>
      </c>
      <c r="H7285" t="s">
        <v>1092</v>
      </c>
      <c r="I7285" t="s">
        <v>1092</v>
      </c>
      <c r="J7285" t="s">
        <v>695</v>
      </c>
      <c r="K7285" t="s">
        <v>7</v>
      </c>
      <c r="L7285" s="7">
        <v>44000000</v>
      </c>
      <c r="M7285" s="7">
        <v>156480177</v>
      </c>
      <c r="N7285" t="s">
        <v>4059</v>
      </c>
      <c r="O7285">
        <v>168</v>
      </c>
      <c r="P7285" s="8">
        <f>_xlfn.XLOOKUP(D7285,Consumer_Price_Index!A:A,Consumer_Price_Index!B:B)</f>
        <v>237</v>
      </c>
      <c r="Q7285" s="13">
        <f>IF(ISNUMBER(M7285), M7285*(Consumer_Price_Index!$B$45/(_xlfn.XLOOKUP('Working Data'!D6649,Consumer_Price_Index!A:A,Consumer_Price_Index!B:B))), "Missing")</f>
        <v>198664624.71625</v>
      </c>
      <c r="R7285" t="str">
        <f t="shared" si="113"/>
        <v>Yes</v>
      </c>
    </row>
    <row r="7286" spans="1:18" x14ac:dyDescent="0.25">
      <c r="A7286" t="s">
        <v>5880</v>
      </c>
      <c r="B7286" t="s">
        <v>68</v>
      </c>
      <c r="C7286" t="s">
        <v>100</v>
      </c>
      <c r="D7286" s="11">
        <v>2012</v>
      </c>
      <c r="E7286" t="s">
        <v>5630</v>
      </c>
      <c r="F7286">
        <v>7.8</v>
      </c>
      <c r="G7286">
        <v>773000</v>
      </c>
      <c r="H7286" t="s">
        <v>4673</v>
      </c>
      <c r="I7286" t="s">
        <v>1675</v>
      </c>
      <c r="J7286" t="s">
        <v>700</v>
      </c>
      <c r="K7286" t="s">
        <v>1031</v>
      </c>
      <c r="L7286" s="7">
        <v>180000000</v>
      </c>
      <c r="M7286" s="7">
        <v>1017003568</v>
      </c>
      <c r="N7286" t="s">
        <v>704</v>
      </c>
      <c r="O7286">
        <v>169</v>
      </c>
      <c r="P7286" s="8">
        <f>_xlfn.XLOOKUP(D7286,Consumer_Price_Index!A:A,Consumer_Price_Index!B:B)</f>
        <v>229.6</v>
      </c>
      <c r="Q7286" s="13">
        <f>IF(ISNUMBER(M7286), M7286*(Consumer_Price_Index!$B$45/(_xlfn.XLOOKUP('Working Data'!D6047,Consumer_Price_Index!A:A,Consumer_Price_Index!B:B))), "Missing")</f>
        <v>1586692202.609319</v>
      </c>
      <c r="R7286" t="str">
        <f t="shared" si="113"/>
        <v>Yes</v>
      </c>
    </row>
    <row r="7287" spans="1:18" x14ac:dyDescent="0.25">
      <c r="A7287" t="s">
        <v>5252</v>
      </c>
      <c r="B7287" t="s">
        <v>68</v>
      </c>
      <c r="C7287" t="s">
        <v>100</v>
      </c>
      <c r="D7287" s="11">
        <v>2013</v>
      </c>
      <c r="E7287" t="s">
        <v>5251</v>
      </c>
      <c r="F7287">
        <v>7.8</v>
      </c>
      <c r="G7287">
        <v>615000</v>
      </c>
      <c r="H7287" t="s">
        <v>4673</v>
      </c>
      <c r="I7287" t="s">
        <v>1675</v>
      </c>
      <c r="J7287" t="s">
        <v>3465</v>
      </c>
      <c r="K7287" t="s">
        <v>1031</v>
      </c>
      <c r="L7287" s="7">
        <v>225000000</v>
      </c>
      <c r="M7287" s="7">
        <v>959007513</v>
      </c>
      <c r="N7287" t="s">
        <v>704</v>
      </c>
      <c r="O7287">
        <v>161</v>
      </c>
      <c r="P7287" s="8">
        <f>_xlfn.XLOOKUP(D7287,Consumer_Price_Index!A:A,Consumer_Price_Index!B:B)</f>
        <v>233</v>
      </c>
      <c r="Q7287" s="13">
        <f>IF(ISNUMBER(M7287), M7287*(Consumer_Price_Index!$B$45/(_xlfn.XLOOKUP('Working Data'!D6255,Consumer_Price_Index!A:A,Consumer_Price_Index!B:B))), "Missing")</f>
        <v>2022211690.0422146</v>
      </c>
      <c r="R7287" t="str">
        <f t="shared" si="113"/>
        <v>Yes</v>
      </c>
    </row>
    <row r="7288" spans="1:18" x14ac:dyDescent="0.25">
      <c r="A7288" t="s">
        <v>12810</v>
      </c>
      <c r="B7288" t="s">
        <v>41</v>
      </c>
      <c r="C7288" t="s">
        <v>409</v>
      </c>
      <c r="D7288" s="11">
        <v>1999</v>
      </c>
      <c r="E7288" t="s">
        <v>12458</v>
      </c>
      <c r="F7288">
        <v>7.8</v>
      </c>
      <c r="G7288">
        <v>163000</v>
      </c>
      <c r="H7288" t="s">
        <v>3998</v>
      </c>
      <c r="I7288" t="s">
        <v>12809</v>
      </c>
      <c r="J7288" t="s">
        <v>3355</v>
      </c>
      <c r="K7288" t="s">
        <v>7</v>
      </c>
      <c r="L7288" s="7">
        <v>90000000</v>
      </c>
      <c r="M7288" s="7">
        <v>60289912</v>
      </c>
      <c r="N7288" t="s">
        <v>6122</v>
      </c>
      <c r="O7288">
        <v>157</v>
      </c>
      <c r="P7288" s="8">
        <f>_xlfn.XLOOKUP(D7288,Consumer_Price_Index!A:A,Consumer_Price_Index!B:B)</f>
        <v>166.6</v>
      </c>
      <c r="Q7288" s="13">
        <f>IF(ISNUMBER(M7288), M7288*(Consumer_Price_Index!$B$45/(_xlfn.XLOOKUP('Working Data'!D3485,Consumer_Price_Index!A:A,Consumer_Price_Index!B:B))), "Missing")</f>
        <v>110266123.56782714</v>
      </c>
      <c r="R7288" t="str">
        <f t="shared" si="113"/>
        <v>Yes</v>
      </c>
    </row>
    <row r="7289" spans="1:18" x14ac:dyDescent="0.25">
      <c r="A7289" t="s">
        <v>1008</v>
      </c>
      <c r="B7289" t="s">
        <v>41</v>
      </c>
      <c r="C7289" t="s">
        <v>409</v>
      </c>
      <c r="D7289" s="11">
        <v>2019</v>
      </c>
      <c r="E7289" t="s">
        <v>1007</v>
      </c>
      <c r="F7289">
        <v>7.8</v>
      </c>
      <c r="G7289">
        <v>344000</v>
      </c>
      <c r="H7289" t="s">
        <v>1006</v>
      </c>
      <c r="I7289" t="s">
        <v>1005</v>
      </c>
      <c r="J7289" t="s">
        <v>1004</v>
      </c>
      <c r="K7289" t="s">
        <v>7</v>
      </c>
      <c r="L7289" s="7">
        <v>159000000</v>
      </c>
      <c r="M7289" s="7">
        <v>968853</v>
      </c>
      <c r="N7289" t="s">
        <v>1003</v>
      </c>
      <c r="O7289">
        <v>209</v>
      </c>
      <c r="P7289" s="8">
        <f>_xlfn.XLOOKUP(D7289,Consumer_Price_Index!A:A,Consumer_Price_Index!B:B)</f>
        <v>255.7</v>
      </c>
      <c r="Q7289" s="13">
        <f>IF(ISNUMBER(M7289), M7289*(Consumer_Price_Index!$B$45/(_xlfn.XLOOKUP('Working Data'!D7467,Consumer_Price_Index!A:A,Consumer_Price_Index!B:B))), "Missing")</f>
        <v>1266993.6012875536</v>
      </c>
      <c r="R7289" t="str">
        <f t="shared" si="113"/>
        <v>Yes</v>
      </c>
    </row>
    <row r="7290" spans="1:18" x14ac:dyDescent="0.25">
      <c r="A7290" t="s">
        <v>20669</v>
      </c>
      <c r="B7290" t="s">
        <v>41</v>
      </c>
      <c r="C7290" t="s">
        <v>409</v>
      </c>
      <c r="D7290" s="11">
        <v>1984</v>
      </c>
      <c r="E7290" t="s">
        <v>20383</v>
      </c>
      <c r="F7290">
        <v>7.8</v>
      </c>
      <c r="G7290">
        <v>53000</v>
      </c>
      <c r="H7290" t="s">
        <v>8177</v>
      </c>
      <c r="I7290" t="s">
        <v>6078</v>
      </c>
      <c r="J7290" t="s">
        <v>17011</v>
      </c>
      <c r="K7290" t="s">
        <v>265</v>
      </c>
      <c r="L7290" s="7">
        <v>14400000</v>
      </c>
      <c r="M7290" s="7">
        <v>34700291</v>
      </c>
      <c r="N7290" t="s">
        <v>13830</v>
      </c>
      <c r="O7290">
        <v>141</v>
      </c>
      <c r="P7290" s="8">
        <f>_xlfn.XLOOKUP(D7290,Consumer_Price_Index!A:A,Consumer_Price_Index!B:B)</f>
        <v>103.9</v>
      </c>
      <c r="Q7290" s="13">
        <f>IF(ISNUMBER(M7290), M7290*(Consumer_Price_Index!$B$45/(_xlfn.XLOOKUP('Working Data'!D521,Consumer_Price_Index!A:A,Consumer_Price_Index!B:B))), "Missing")</f>
        <v>61400572.983159117</v>
      </c>
      <c r="R7290" t="str">
        <f t="shared" si="113"/>
        <v>Yes</v>
      </c>
    </row>
    <row r="7291" spans="1:18" x14ac:dyDescent="0.25">
      <c r="A7291" t="s">
        <v>21472</v>
      </c>
      <c r="B7291" t="s">
        <v>101</v>
      </c>
      <c r="C7291" t="s">
        <v>24</v>
      </c>
      <c r="D7291" s="11">
        <v>1982</v>
      </c>
      <c r="E7291" t="s">
        <v>21471</v>
      </c>
      <c r="F7291">
        <v>7.8</v>
      </c>
      <c r="G7291">
        <v>94000</v>
      </c>
      <c r="H7291" t="s">
        <v>1006</v>
      </c>
      <c r="I7291" t="s">
        <v>21470</v>
      </c>
      <c r="J7291" t="s">
        <v>1004</v>
      </c>
      <c r="K7291" t="s">
        <v>7</v>
      </c>
      <c r="L7291" s="7">
        <v>20000000</v>
      </c>
      <c r="M7291" s="7">
        <v>2536242</v>
      </c>
      <c r="N7291" t="s">
        <v>20301</v>
      </c>
      <c r="O7291">
        <v>109</v>
      </c>
      <c r="P7291" s="8">
        <f>_xlfn.XLOOKUP(D7291,Consumer_Price_Index!A:A,Consumer_Price_Index!B:B)</f>
        <v>96.5</v>
      </c>
      <c r="Q7291" s="13">
        <f>IF(ISNUMBER(M7291), M7291*(Consumer_Price_Index!$B$45/(_xlfn.XLOOKUP('Working Data'!D226,Consumer_Price_Index!A:A,Consumer_Price_Index!B:B))), "Missing")</f>
        <v>4091016.0794070931</v>
      </c>
      <c r="R7291" t="str">
        <f t="shared" si="113"/>
        <v>Yes</v>
      </c>
    </row>
    <row r="7292" spans="1:18" x14ac:dyDescent="0.25">
      <c r="A7292" t="s">
        <v>4715</v>
      </c>
      <c r="B7292" t="s">
        <v>101</v>
      </c>
      <c r="C7292" t="s">
        <v>11</v>
      </c>
      <c r="D7292" s="11">
        <v>2013</v>
      </c>
      <c r="E7292" t="s">
        <v>4714</v>
      </c>
      <c r="F7292">
        <v>7.8</v>
      </c>
      <c r="G7292">
        <v>52000</v>
      </c>
      <c r="H7292" t="s">
        <v>334</v>
      </c>
      <c r="I7292" t="s">
        <v>334</v>
      </c>
      <c r="J7292" t="s">
        <v>4713</v>
      </c>
      <c r="K7292" t="s">
        <v>169</v>
      </c>
      <c r="L7292" s="7">
        <v>1000000</v>
      </c>
      <c r="M7292" s="7">
        <v>11621777</v>
      </c>
      <c r="N7292" t="s">
        <v>4712</v>
      </c>
      <c r="O7292">
        <v>104</v>
      </c>
      <c r="P7292" s="8">
        <f>_xlfn.XLOOKUP(D7292,Consumer_Price_Index!A:A,Consumer_Price_Index!B:B)</f>
        <v>233</v>
      </c>
      <c r="Q7292" s="13">
        <f>IF(ISNUMBER(M7292), M7292*(Consumer_Price_Index!$B$45/(_xlfn.XLOOKUP('Working Data'!D6441,Consumer_Price_Index!A:A,Consumer_Price_Index!B:B))), "Missing")</f>
        <v>36695911.418652847</v>
      </c>
      <c r="R7292" t="str">
        <f t="shared" si="113"/>
        <v>Yes</v>
      </c>
    </row>
    <row r="7293" spans="1:18" x14ac:dyDescent="0.25">
      <c r="A7293" t="s">
        <v>6762</v>
      </c>
      <c r="B7293" t="s">
        <v>41</v>
      </c>
      <c r="C7293" t="s">
        <v>34</v>
      </c>
      <c r="D7293" s="11">
        <v>2010</v>
      </c>
      <c r="E7293" t="s">
        <v>6761</v>
      </c>
      <c r="F7293">
        <v>7.8</v>
      </c>
      <c r="G7293">
        <v>65000</v>
      </c>
      <c r="H7293" t="s">
        <v>6760</v>
      </c>
      <c r="I7293" t="s">
        <v>6760</v>
      </c>
      <c r="J7293" t="s">
        <v>6759</v>
      </c>
      <c r="K7293" t="s">
        <v>220</v>
      </c>
      <c r="M7293" s="7">
        <v>44723232</v>
      </c>
      <c r="N7293" t="s">
        <v>6758</v>
      </c>
      <c r="O7293">
        <v>119</v>
      </c>
      <c r="P7293" s="8">
        <f>_xlfn.XLOOKUP(D7293,Consumer_Price_Index!A:A,Consumer_Price_Index!B:B)</f>
        <v>218.1</v>
      </c>
      <c r="Q7293" s="13">
        <f>IF(ISNUMBER(M7293), M7293*(Consumer_Price_Index!$B$45/(_xlfn.XLOOKUP('Working Data'!D5747,Consumer_Price_Index!A:A,Consumer_Price_Index!B:B))), "Missing")</f>
        <v>141214184.35647666</v>
      </c>
      <c r="R7293" t="str">
        <f t="shared" si="113"/>
        <v>No</v>
      </c>
    </row>
    <row r="7294" spans="1:18" x14ac:dyDescent="0.25">
      <c r="A7294" t="s">
        <v>9865</v>
      </c>
      <c r="B7294" t="s">
        <v>41</v>
      </c>
      <c r="C7294" t="s">
        <v>100</v>
      </c>
      <c r="D7294" s="11">
        <v>2004</v>
      </c>
      <c r="E7294" t="s">
        <v>9864</v>
      </c>
      <c r="F7294">
        <v>7.8</v>
      </c>
      <c r="G7294">
        <v>98000</v>
      </c>
      <c r="H7294" t="s">
        <v>5669</v>
      </c>
      <c r="I7294" t="s">
        <v>9863</v>
      </c>
      <c r="J7294" t="s">
        <v>9854</v>
      </c>
      <c r="K7294" t="s">
        <v>379</v>
      </c>
      <c r="M7294" s="7">
        <v>57663711</v>
      </c>
      <c r="N7294" t="s">
        <v>9862</v>
      </c>
      <c r="O7294">
        <v>126</v>
      </c>
      <c r="P7294" s="8">
        <f>_xlfn.XLOOKUP(D7294,Consumer_Price_Index!A:A,Consumer_Price_Index!B:B)</f>
        <v>188.9</v>
      </c>
      <c r="Q7294" s="13">
        <f>IF(ISNUMBER(M7294), M7294*(Consumer_Price_Index!$B$45/(_xlfn.XLOOKUP('Working Data'!D4577,Consumer_Price_Index!A:A,Consumer_Price_Index!B:B))), "Missing")</f>
        <v>109471232.03551401</v>
      </c>
      <c r="R7294" t="str">
        <f t="shared" si="113"/>
        <v>No</v>
      </c>
    </row>
    <row r="7295" spans="1:18" x14ac:dyDescent="0.25">
      <c r="A7295" t="s">
        <v>10140</v>
      </c>
      <c r="B7295" t="s">
        <v>68</v>
      </c>
      <c r="C7295" t="s">
        <v>11</v>
      </c>
      <c r="D7295" s="11">
        <v>2004</v>
      </c>
      <c r="E7295" t="s">
        <v>10139</v>
      </c>
      <c r="F7295">
        <v>7.8</v>
      </c>
      <c r="G7295">
        <v>534000</v>
      </c>
      <c r="H7295" t="s">
        <v>4567</v>
      </c>
      <c r="I7295" t="s">
        <v>7290</v>
      </c>
      <c r="J7295" t="s">
        <v>10138</v>
      </c>
      <c r="K7295" t="s">
        <v>7</v>
      </c>
      <c r="L7295" s="7">
        <v>29000000</v>
      </c>
      <c r="M7295" s="7">
        <v>117815157</v>
      </c>
      <c r="N7295" t="s">
        <v>666</v>
      </c>
      <c r="O7295">
        <v>123</v>
      </c>
      <c r="P7295" s="8">
        <f>_xlfn.XLOOKUP(D7295,Consumer_Price_Index!A:A,Consumer_Price_Index!B:B)</f>
        <v>188.9</v>
      </c>
      <c r="Q7295" s="13">
        <f>IF(ISNUMBER(M7295), M7295*(Consumer_Price_Index!$B$45/(_xlfn.XLOOKUP('Working Data'!D4454,Consumer_Price_Index!A:A,Consumer_Price_Index!B:B))), "Missing")</f>
        <v>394920553.77227718</v>
      </c>
      <c r="R7295" t="str">
        <f t="shared" si="113"/>
        <v>Yes</v>
      </c>
    </row>
    <row r="7296" spans="1:18" x14ac:dyDescent="0.25">
      <c r="A7296" t="s">
        <v>19997</v>
      </c>
      <c r="B7296" t="s">
        <v>52</v>
      </c>
      <c r="C7296" t="s">
        <v>11</v>
      </c>
      <c r="D7296" s="11">
        <v>1985</v>
      </c>
      <c r="E7296" t="s">
        <v>19949</v>
      </c>
      <c r="F7296">
        <v>7.8</v>
      </c>
      <c r="G7296">
        <v>8800</v>
      </c>
      <c r="H7296" t="s">
        <v>17731</v>
      </c>
      <c r="I7296" t="s">
        <v>19996</v>
      </c>
      <c r="J7296" t="s">
        <v>19995</v>
      </c>
      <c r="K7296" t="s">
        <v>379</v>
      </c>
      <c r="M7296" s="7">
        <v>69832</v>
      </c>
      <c r="N7296" t="s">
        <v>19994</v>
      </c>
      <c r="O7296">
        <v>112</v>
      </c>
      <c r="P7296" s="8">
        <f>_xlfn.XLOOKUP(D7296,Consumer_Price_Index!A:A,Consumer_Price_Index!B:B)</f>
        <v>107.6</v>
      </c>
      <c r="Q7296" s="13">
        <f>IF(ISNUMBER(M7296), M7296*(Consumer_Price_Index!$B$45/(_xlfn.XLOOKUP('Working Data'!D783,Consumer_Price_Index!A:A,Consumer_Price_Index!B:B))), "Missing")</f>
        <v>123564.52032520325</v>
      </c>
      <c r="R7296" t="str">
        <f t="shared" si="113"/>
        <v>No</v>
      </c>
    </row>
    <row r="7297" spans="1:18" x14ac:dyDescent="0.25">
      <c r="A7297" t="s">
        <v>12439</v>
      </c>
      <c r="B7297" t="s">
        <v>52</v>
      </c>
      <c r="C7297" t="s">
        <v>6323</v>
      </c>
      <c r="D7297" s="11">
        <v>1999</v>
      </c>
      <c r="E7297" t="s">
        <v>12438</v>
      </c>
      <c r="F7297">
        <v>7.8</v>
      </c>
      <c r="G7297">
        <v>7400</v>
      </c>
      <c r="H7297" t="s">
        <v>12437</v>
      </c>
      <c r="I7297" t="s">
        <v>12436</v>
      </c>
      <c r="J7297" t="s">
        <v>12435</v>
      </c>
      <c r="K7297" t="s">
        <v>332</v>
      </c>
      <c r="M7297" s="7">
        <v>646532</v>
      </c>
      <c r="N7297" t="s">
        <v>12434</v>
      </c>
      <c r="O7297">
        <v>112</v>
      </c>
      <c r="P7297" s="8">
        <f>_xlfn.XLOOKUP(D7297,Consumer_Price_Index!A:A,Consumer_Price_Index!B:B)</f>
        <v>166.6</v>
      </c>
      <c r="Q7297" s="13">
        <f>IF(ISNUMBER(M7297), M7297*(Consumer_Price_Index!$B$45/(_xlfn.XLOOKUP('Working Data'!D3618,Consumer_Price_Index!A:A,Consumer_Price_Index!B:B))), "Missing")</f>
        <v>831216.45738396631</v>
      </c>
      <c r="R7297" t="str">
        <f t="shared" si="113"/>
        <v>No</v>
      </c>
    </row>
    <row r="7298" spans="1:18" x14ac:dyDescent="0.25">
      <c r="A7298" t="s">
        <v>15959</v>
      </c>
      <c r="B7298" t="s">
        <v>101</v>
      </c>
      <c r="C7298" t="s">
        <v>11</v>
      </c>
      <c r="D7298" s="11">
        <v>1993</v>
      </c>
      <c r="E7298" t="s">
        <v>15632</v>
      </c>
      <c r="F7298">
        <v>7.8</v>
      </c>
      <c r="G7298">
        <v>69000</v>
      </c>
      <c r="H7298" t="s">
        <v>2716</v>
      </c>
      <c r="I7298" t="s">
        <v>6879</v>
      </c>
      <c r="J7298" t="s">
        <v>5628</v>
      </c>
      <c r="K7298" t="s">
        <v>7</v>
      </c>
      <c r="L7298" s="7">
        <v>15000000</v>
      </c>
      <c r="M7298" s="7">
        <v>23237911</v>
      </c>
      <c r="N7298" t="s">
        <v>114</v>
      </c>
      <c r="O7298">
        <v>134</v>
      </c>
      <c r="P7298" s="8">
        <f>_xlfn.XLOOKUP(D7298,Consumer_Price_Index!A:A,Consumer_Price_Index!B:B)</f>
        <v>144.5</v>
      </c>
      <c r="Q7298" s="13">
        <f>IF(ISNUMBER(M7298), M7298*(Consumer_Price_Index!$B$45/(_xlfn.XLOOKUP('Working Data'!D2288,Consumer_Price_Index!A:A,Consumer_Price_Index!B:B))), "Missing")</f>
        <v>41118417.431475028</v>
      </c>
      <c r="R7298" t="str">
        <f t="shared" si="113"/>
        <v>Yes</v>
      </c>
    </row>
    <row r="7299" spans="1:18" x14ac:dyDescent="0.25">
      <c r="A7299" t="s">
        <v>21121</v>
      </c>
      <c r="B7299" t="s">
        <v>101</v>
      </c>
      <c r="C7299" t="s">
        <v>100</v>
      </c>
      <c r="D7299" s="11">
        <v>1983</v>
      </c>
      <c r="E7299" t="s">
        <v>20410</v>
      </c>
      <c r="F7299">
        <v>7.8</v>
      </c>
      <c r="G7299">
        <v>57000</v>
      </c>
      <c r="H7299" t="s">
        <v>10002</v>
      </c>
      <c r="I7299" t="s">
        <v>10002</v>
      </c>
      <c r="J7299" t="s">
        <v>15580</v>
      </c>
      <c r="K7299" t="s">
        <v>7</v>
      </c>
      <c r="L7299" s="7">
        <v>27000000</v>
      </c>
      <c r="M7299" s="7">
        <v>21192315</v>
      </c>
      <c r="N7299" t="s">
        <v>20438</v>
      </c>
      <c r="O7299">
        <v>193</v>
      </c>
      <c r="P7299" s="8">
        <f>_xlfn.XLOOKUP(D7299,Consumer_Price_Index!A:A,Consumer_Price_Index!B:B)</f>
        <v>99.6</v>
      </c>
      <c r="Q7299" s="13">
        <f>IF(ISNUMBER(M7299), M7299*(Consumer_Price_Index!$B$45/(_xlfn.XLOOKUP('Working Data'!D347,Consumer_Price_Index!A:A,Consumer_Price_Index!B:B))), "Missing")</f>
        <v>78365271.608009696</v>
      </c>
      <c r="R7299" t="str">
        <f t="shared" ref="R7299:R7362" si="114">IF(AND(ISNUMBER(L7299), L7299&gt;0, ISNUMBER(M7299), M7299&gt;0), "Yes", "No")</f>
        <v>Yes</v>
      </c>
    </row>
    <row r="7300" spans="1:18" x14ac:dyDescent="0.25">
      <c r="A7300" t="s">
        <v>2969</v>
      </c>
      <c r="B7300" t="s">
        <v>68</v>
      </c>
      <c r="C7300" t="s">
        <v>11</v>
      </c>
      <c r="D7300" s="11">
        <v>2016</v>
      </c>
      <c r="E7300" t="s">
        <v>2968</v>
      </c>
      <c r="F7300">
        <v>7.8</v>
      </c>
      <c r="G7300">
        <v>54000</v>
      </c>
      <c r="H7300" t="s">
        <v>1653</v>
      </c>
      <c r="I7300" t="s">
        <v>1653</v>
      </c>
      <c r="J7300" t="s">
        <v>2967</v>
      </c>
      <c r="K7300" t="s">
        <v>2966</v>
      </c>
      <c r="M7300" s="7">
        <v>6953604</v>
      </c>
      <c r="N7300" t="s">
        <v>2965</v>
      </c>
      <c r="O7300">
        <v>124</v>
      </c>
      <c r="P7300" s="8">
        <f>_xlfn.XLOOKUP(D7300,Consumer_Price_Index!A:A,Consumer_Price_Index!B:B)</f>
        <v>240</v>
      </c>
      <c r="Q7300" s="13">
        <f>IF(ISNUMBER(M7300), M7300*(Consumer_Price_Index!$B$45/(_xlfn.XLOOKUP('Working Data'!D6994,Consumer_Price_Index!A:A,Consumer_Price_Index!B:B))), "Missing")</f>
        <v>10848761.591397848</v>
      </c>
      <c r="R7300" t="str">
        <f t="shared" si="114"/>
        <v>No</v>
      </c>
    </row>
    <row r="7301" spans="1:18" x14ac:dyDescent="0.25">
      <c r="A7301" t="s">
        <v>16041</v>
      </c>
      <c r="B7301" t="s">
        <v>101</v>
      </c>
      <c r="C7301" t="s">
        <v>24</v>
      </c>
      <c r="D7301" s="11">
        <v>1993</v>
      </c>
      <c r="E7301" t="s">
        <v>15976</v>
      </c>
      <c r="F7301">
        <v>7.8</v>
      </c>
      <c r="G7301">
        <v>82000</v>
      </c>
      <c r="H7301" t="s">
        <v>10254</v>
      </c>
      <c r="I7301" t="s">
        <v>10254</v>
      </c>
      <c r="J7301" t="s">
        <v>16040</v>
      </c>
      <c r="K7301" t="s">
        <v>7</v>
      </c>
      <c r="M7301" s="7">
        <v>34348443</v>
      </c>
      <c r="N7301" t="s">
        <v>890</v>
      </c>
      <c r="O7301">
        <v>101</v>
      </c>
      <c r="P7301" s="8">
        <f>_xlfn.XLOOKUP(D7301,Consumer_Price_Index!A:A,Consumer_Price_Index!B:B)</f>
        <v>144.5</v>
      </c>
      <c r="Q7301" s="13">
        <f>IF(ISNUMBER(M7301), M7301*(Consumer_Price_Index!$B$45/(_xlfn.XLOOKUP('Working Data'!D2246,Consumer_Price_Index!A:A,Consumer_Price_Index!B:B))), "Missing")</f>
        <v>88469742.874894336</v>
      </c>
      <c r="R7301" t="str">
        <f t="shared" si="114"/>
        <v>No</v>
      </c>
    </row>
    <row r="7302" spans="1:18" x14ac:dyDescent="0.25">
      <c r="A7302" t="s">
        <v>10410</v>
      </c>
      <c r="B7302" t="s">
        <v>68</v>
      </c>
      <c r="C7302" t="s">
        <v>73</v>
      </c>
      <c r="D7302" s="11">
        <v>2003</v>
      </c>
      <c r="E7302" t="s">
        <v>10104</v>
      </c>
      <c r="F7302">
        <v>7.8</v>
      </c>
      <c r="G7302">
        <v>51000</v>
      </c>
      <c r="H7302" t="s">
        <v>10409</v>
      </c>
      <c r="I7302" t="s">
        <v>10409</v>
      </c>
      <c r="J7302" t="s">
        <v>10408</v>
      </c>
      <c r="K7302" t="s">
        <v>562</v>
      </c>
      <c r="L7302" s="7">
        <v>9500000</v>
      </c>
      <c r="M7302" s="7">
        <v>14776760</v>
      </c>
      <c r="N7302" t="s">
        <v>7055</v>
      </c>
      <c r="O7302">
        <v>80</v>
      </c>
      <c r="P7302" s="8">
        <f>_xlfn.XLOOKUP(D7302,Consumer_Price_Index!A:A,Consumer_Price_Index!B:B)</f>
        <v>184</v>
      </c>
      <c r="Q7302" s="13">
        <f>IF(ISNUMBER(M7302), M7302*(Consumer_Price_Index!$B$45/(_xlfn.XLOOKUP('Working Data'!D4377,Consumer_Price_Index!A:A,Consumer_Price_Index!B:B))), "Missing")</f>
        <v>26146798.908246227</v>
      </c>
      <c r="R7302" t="str">
        <f t="shared" si="114"/>
        <v>Yes</v>
      </c>
    </row>
    <row r="7303" spans="1:18" x14ac:dyDescent="0.25">
      <c r="A7303" t="s">
        <v>7201</v>
      </c>
      <c r="B7303" t="s">
        <v>41</v>
      </c>
      <c r="C7303" t="s">
        <v>11</v>
      </c>
      <c r="D7303" s="11">
        <v>2009</v>
      </c>
      <c r="E7303" t="s">
        <v>6946</v>
      </c>
      <c r="F7303">
        <v>7.8</v>
      </c>
      <c r="G7303">
        <v>70000</v>
      </c>
      <c r="H7303" t="s">
        <v>5588</v>
      </c>
      <c r="I7303" t="s">
        <v>5588</v>
      </c>
      <c r="J7303" t="s">
        <v>7200</v>
      </c>
      <c r="K7303" t="s">
        <v>332</v>
      </c>
      <c r="L7303" s="7">
        <v>18000000</v>
      </c>
      <c r="M7303" s="7">
        <v>19319671</v>
      </c>
      <c r="N7303" t="s">
        <v>2920</v>
      </c>
      <c r="O7303">
        <v>144</v>
      </c>
      <c r="P7303" s="8">
        <f>_xlfn.XLOOKUP(D7303,Consumer_Price_Index!A:A,Consumer_Price_Index!B:B)</f>
        <v>214.5</v>
      </c>
      <c r="Q7303" s="13">
        <f>IF(ISNUMBER(M7303), M7303*(Consumer_Price_Index!$B$45/(_xlfn.XLOOKUP('Working Data'!D5585,Consumer_Price_Index!A:A,Consumer_Price_Index!B:B))), "Missing")</f>
        <v>36114746.955214724</v>
      </c>
      <c r="R7303" t="str">
        <f t="shared" si="114"/>
        <v>Yes</v>
      </c>
    </row>
    <row r="7304" spans="1:18" x14ac:dyDescent="0.25">
      <c r="A7304" t="s">
        <v>4959</v>
      </c>
      <c r="B7304" t="s">
        <v>68</v>
      </c>
      <c r="C7304" t="s">
        <v>73</v>
      </c>
      <c r="D7304" s="11">
        <v>2013</v>
      </c>
      <c r="E7304" t="s">
        <v>4331</v>
      </c>
      <c r="F7304">
        <v>7.8</v>
      </c>
      <c r="G7304">
        <v>77000</v>
      </c>
      <c r="H7304" t="s">
        <v>4958</v>
      </c>
      <c r="I7304" t="s">
        <v>4958</v>
      </c>
      <c r="J7304" t="s">
        <v>3044</v>
      </c>
      <c r="K7304" t="s">
        <v>197</v>
      </c>
      <c r="L7304" s="7">
        <v>30000000</v>
      </c>
      <c r="M7304" s="7">
        <v>136533257</v>
      </c>
      <c r="N7304" t="s">
        <v>4794</v>
      </c>
      <c r="O7304">
        <v>126</v>
      </c>
      <c r="P7304" s="8">
        <f>_xlfn.XLOOKUP(D7304,Consumer_Price_Index!A:A,Consumer_Price_Index!B:B)</f>
        <v>233</v>
      </c>
      <c r="Q7304" s="13">
        <f>IF(ISNUMBER(M7304), M7304*(Consumer_Price_Index!$B$45/(_xlfn.XLOOKUP('Working Data'!D6371,Consumer_Price_Index!A:A,Consumer_Price_Index!B:B))), "Missing")</f>
        <v>231248935.0077821</v>
      </c>
      <c r="R7304" t="str">
        <f t="shared" si="114"/>
        <v>Yes</v>
      </c>
    </row>
    <row r="7305" spans="1:18" x14ac:dyDescent="0.25">
      <c r="A7305" t="s">
        <v>9288</v>
      </c>
      <c r="B7305" t="s">
        <v>68</v>
      </c>
      <c r="C7305" t="s">
        <v>409</v>
      </c>
      <c r="D7305" s="11">
        <v>2005</v>
      </c>
      <c r="E7305" t="s">
        <v>8856</v>
      </c>
      <c r="F7305">
        <v>7.8</v>
      </c>
      <c r="G7305">
        <v>53000</v>
      </c>
      <c r="H7305" t="s">
        <v>4451</v>
      </c>
      <c r="I7305" t="s">
        <v>4451</v>
      </c>
      <c r="J7305" t="s">
        <v>5628</v>
      </c>
      <c r="K7305" t="s">
        <v>1031</v>
      </c>
      <c r="L7305" s="7">
        <v>25000000</v>
      </c>
      <c r="M7305" s="7">
        <v>18299138</v>
      </c>
      <c r="N7305" t="s">
        <v>9287</v>
      </c>
      <c r="O7305">
        <v>127</v>
      </c>
      <c r="P7305" s="8">
        <f>_xlfn.XLOOKUP(D7305,Consumer_Price_Index!A:A,Consumer_Price_Index!B:B)</f>
        <v>195.3</v>
      </c>
      <c r="Q7305" s="13">
        <f>IF(ISNUMBER(M7305), M7305*(Consumer_Price_Index!$B$45/(_xlfn.XLOOKUP('Working Data'!D4788,Consumer_Price_Index!A:A,Consumer_Price_Index!B:B))), "Missing")</f>
        <v>31483610.099378884</v>
      </c>
      <c r="R7305" t="str">
        <f t="shared" si="114"/>
        <v>Yes</v>
      </c>
    </row>
    <row r="7306" spans="1:18" x14ac:dyDescent="0.25">
      <c r="A7306" t="s">
        <v>15201</v>
      </c>
      <c r="B7306" t="s">
        <v>915</v>
      </c>
      <c r="C7306" t="s">
        <v>11</v>
      </c>
      <c r="D7306" s="11">
        <v>1994</v>
      </c>
      <c r="E7306" t="s">
        <v>15200</v>
      </c>
      <c r="F7306">
        <v>7.8</v>
      </c>
      <c r="G7306">
        <v>7100</v>
      </c>
      <c r="H7306" t="s">
        <v>5333</v>
      </c>
      <c r="I7306" t="s">
        <v>5333</v>
      </c>
      <c r="J7306" t="s">
        <v>15199</v>
      </c>
      <c r="K7306" t="s">
        <v>2966</v>
      </c>
      <c r="N7306" t="s">
        <v>13792</v>
      </c>
      <c r="O7306">
        <v>103</v>
      </c>
      <c r="P7306" s="8">
        <f>_xlfn.XLOOKUP(D7306,Consumer_Price_Index!A:A,Consumer_Price_Index!B:B)</f>
        <v>148.19999999999999</v>
      </c>
      <c r="Q7306" s="13" t="str">
        <f>IF(ISNUMBER(M7306), M7306*(Consumer_Price_Index!$B$45/(_xlfn.XLOOKUP('Working Data'!D2582,Consumer_Price_Index!A:A,Consumer_Price_Index!B:B))), "Missing")</f>
        <v>Missing</v>
      </c>
      <c r="R7306" t="str">
        <f t="shared" si="114"/>
        <v>No</v>
      </c>
    </row>
    <row r="7307" spans="1:18" x14ac:dyDescent="0.25">
      <c r="A7307" t="s">
        <v>13984</v>
      </c>
      <c r="B7307" t="s">
        <v>68</v>
      </c>
      <c r="C7307" t="s">
        <v>11</v>
      </c>
      <c r="D7307" s="11">
        <v>1997</v>
      </c>
      <c r="E7307" t="s">
        <v>13824</v>
      </c>
      <c r="F7307">
        <v>7.8</v>
      </c>
      <c r="G7307">
        <v>1100000</v>
      </c>
      <c r="H7307" t="s">
        <v>993</v>
      </c>
      <c r="I7307" t="s">
        <v>993</v>
      </c>
      <c r="J7307" t="s">
        <v>1091</v>
      </c>
      <c r="K7307" t="s">
        <v>7</v>
      </c>
      <c r="L7307" s="7">
        <v>200000000</v>
      </c>
      <c r="M7307" s="7">
        <v>2201647264</v>
      </c>
      <c r="N7307" t="s">
        <v>890</v>
      </c>
      <c r="O7307">
        <v>194</v>
      </c>
      <c r="P7307" s="8">
        <f>_xlfn.XLOOKUP(D7307,Consumer_Price_Index!A:A,Consumer_Price_Index!B:B)</f>
        <v>160.5</v>
      </c>
      <c r="Q7307" s="13">
        <f>IF(ISNUMBER(M7307), M7307*(Consumer_Price_Index!$B$45/(_xlfn.XLOOKUP('Working Data'!D3047,Consumer_Price_Index!A:A,Consumer_Price_Index!B:B))), "Missing")</f>
        <v>4026662192.9219689</v>
      </c>
      <c r="R7307" t="str">
        <f t="shared" si="114"/>
        <v>Yes</v>
      </c>
    </row>
    <row r="7308" spans="1:18" x14ac:dyDescent="0.25">
      <c r="A7308" t="s">
        <v>10392</v>
      </c>
      <c r="B7308" t="s">
        <v>68</v>
      </c>
      <c r="C7308" t="s">
        <v>73</v>
      </c>
      <c r="D7308" s="11">
        <v>2003</v>
      </c>
      <c r="E7308" t="s">
        <v>10391</v>
      </c>
      <c r="F7308">
        <v>7.8</v>
      </c>
      <c r="G7308">
        <v>33000</v>
      </c>
      <c r="H7308" t="s">
        <v>8953</v>
      </c>
      <c r="I7308" t="s">
        <v>8953</v>
      </c>
      <c r="J7308" t="s">
        <v>10390</v>
      </c>
      <c r="K7308" t="s">
        <v>197</v>
      </c>
      <c r="M7308" s="7">
        <v>453133</v>
      </c>
      <c r="N7308" t="s">
        <v>7085</v>
      </c>
      <c r="O7308">
        <v>92</v>
      </c>
      <c r="P7308" s="8">
        <f>_xlfn.XLOOKUP(D7308,Consumer_Price_Index!A:A,Consumer_Price_Index!B:B)</f>
        <v>184</v>
      </c>
      <c r="Q7308" s="13">
        <f>IF(ISNUMBER(M7308), M7308*(Consumer_Price_Index!$B$45/(_xlfn.XLOOKUP('Working Data'!D4382,Consumer_Price_Index!A:A,Consumer_Price_Index!B:B))), "Missing")</f>
        <v>549859.12027080846</v>
      </c>
      <c r="R7308" t="str">
        <f t="shared" si="114"/>
        <v>No</v>
      </c>
    </row>
    <row r="7309" spans="1:18" x14ac:dyDescent="0.25">
      <c r="A7309" t="s">
        <v>16043</v>
      </c>
      <c r="B7309" t="s">
        <v>41</v>
      </c>
      <c r="C7309" t="s">
        <v>34</v>
      </c>
      <c r="D7309" s="11">
        <v>1993</v>
      </c>
      <c r="E7309" t="s">
        <v>15832</v>
      </c>
      <c r="F7309">
        <v>7.8</v>
      </c>
      <c r="G7309">
        <v>132000</v>
      </c>
      <c r="H7309" t="s">
        <v>16042</v>
      </c>
      <c r="I7309" t="s">
        <v>13864</v>
      </c>
      <c r="J7309" t="s">
        <v>8537</v>
      </c>
      <c r="K7309" t="s">
        <v>7</v>
      </c>
      <c r="L7309" s="7">
        <v>25000000</v>
      </c>
      <c r="M7309" s="7">
        <v>56505065</v>
      </c>
      <c r="N7309" t="s">
        <v>8102</v>
      </c>
      <c r="O7309">
        <v>130</v>
      </c>
      <c r="P7309" s="8">
        <f>_xlfn.XLOOKUP(D7309,Consumer_Price_Index!A:A,Consumer_Price_Index!B:B)</f>
        <v>144.5</v>
      </c>
      <c r="Q7309" s="13">
        <f>IF(ISNUMBER(M7309), M7309*(Consumer_Price_Index!$B$45/(_xlfn.XLOOKUP('Working Data'!D2245,Consumer_Price_Index!A:A,Consumer_Price_Index!B:B))), "Missing")</f>
        <v>99983120.240998834</v>
      </c>
      <c r="R7309" t="str">
        <f t="shared" si="114"/>
        <v>Yes</v>
      </c>
    </row>
    <row r="7310" spans="1:18" x14ac:dyDescent="0.25">
      <c r="A7310" t="s">
        <v>9710</v>
      </c>
      <c r="B7310" t="s">
        <v>52</v>
      </c>
      <c r="C7310" t="s">
        <v>11</v>
      </c>
      <c r="D7310" s="11">
        <v>2004</v>
      </c>
      <c r="E7310" t="s">
        <v>9709</v>
      </c>
      <c r="F7310">
        <v>7.8</v>
      </c>
      <c r="G7310">
        <v>50000</v>
      </c>
      <c r="H7310" t="s">
        <v>9708</v>
      </c>
      <c r="I7310" t="s">
        <v>9707</v>
      </c>
      <c r="J7310" t="s">
        <v>6598</v>
      </c>
      <c r="K7310" t="s">
        <v>169</v>
      </c>
      <c r="L7310" s="7">
        <v>7000000</v>
      </c>
      <c r="M7310" s="7">
        <v>6887221</v>
      </c>
      <c r="N7310" t="s">
        <v>9632</v>
      </c>
      <c r="O7310">
        <v>192</v>
      </c>
      <c r="P7310" s="8">
        <f>_xlfn.XLOOKUP(D7310,Consumer_Price_Index!A:A,Consumer_Price_Index!B:B)</f>
        <v>188.9</v>
      </c>
      <c r="Q7310" s="13">
        <f>IF(ISNUMBER(M7310), M7310*(Consumer_Price_Index!$B$45/(_xlfn.XLOOKUP('Working Data'!D4620,Consumer_Price_Index!A:A,Consumer_Price_Index!B:B))), "Missing")</f>
        <v>13769922.826115485</v>
      </c>
      <c r="R7310" t="str">
        <f t="shared" si="114"/>
        <v>Yes</v>
      </c>
    </row>
    <row r="7311" spans="1:18" x14ac:dyDescent="0.25">
      <c r="A7311" t="s">
        <v>11537</v>
      </c>
      <c r="B7311" t="s">
        <v>41</v>
      </c>
      <c r="C7311" t="s">
        <v>73</v>
      </c>
      <c r="D7311" s="11">
        <v>2001</v>
      </c>
      <c r="E7311" t="s">
        <v>11536</v>
      </c>
      <c r="F7311">
        <v>7.8</v>
      </c>
      <c r="G7311">
        <v>62000</v>
      </c>
      <c r="H7311" t="s">
        <v>664</v>
      </c>
      <c r="I7311" t="s">
        <v>664</v>
      </c>
      <c r="J7311" t="s">
        <v>2283</v>
      </c>
      <c r="K7311" t="s">
        <v>7</v>
      </c>
      <c r="M7311" s="7">
        <v>3176880</v>
      </c>
      <c r="N7311" t="s">
        <v>617</v>
      </c>
      <c r="O7311">
        <v>99</v>
      </c>
      <c r="P7311" s="8">
        <f>_xlfn.XLOOKUP(D7311,Consumer_Price_Index!A:A,Consumer_Price_Index!B:B)</f>
        <v>177.1</v>
      </c>
      <c r="Q7311" s="13">
        <f>IF(ISNUMBER(M7311), M7311*(Consumer_Price_Index!$B$45/(_xlfn.XLOOKUP('Working Data'!D3952,Consumer_Price_Index!A:A,Consumer_Price_Index!B:B))), "Missing")</f>
        <v>4956453.333333333</v>
      </c>
      <c r="R7311" t="str">
        <f t="shared" si="114"/>
        <v>No</v>
      </c>
    </row>
    <row r="7312" spans="1:18" x14ac:dyDescent="0.25">
      <c r="A7312" t="s">
        <v>9541</v>
      </c>
      <c r="B7312" t="s">
        <v>68</v>
      </c>
      <c r="C7312" t="s">
        <v>409</v>
      </c>
      <c r="D7312" s="11">
        <v>2005</v>
      </c>
      <c r="E7312" t="s">
        <v>9535</v>
      </c>
      <c r="F7312">
        <v>7.8</v>
      </c>
      <c r="G7312">
        <v>239000</v>
      </c>
      <c r="H7312" t="s">
        <v>1012</v>
      </c>
      <c r="I7312" t="s">
        <v>9540</v>
      </c>
      <c r="J7312" t="s">
        <v>1069</v>
      </c>
      <c r="K7312" t="s">
        <v>7</v>
      </c>
      <c r="L7312" s="7">
        <v>28000000</v>
      </c>
      <c r="M7312" s="7">
        <v>186797986</v>
      </c>
      <c r="N7312" t="s">
        <v>527</v>
      </c>
      <c r="O7312">
        <v>136</v>
      </c>
      <c r="P7312" s="8">
        <f>_xlfn.XLOOKUP(D7312,Consumer_Price_Index!A:A,Consumer_Price_Index!B:B)</f>
        <v>195.3</v>
      </c>
      <c r="Q7312" s="13">
        <f>IF(ISNUMBER(M7312), M7312*(Consumer_Price_Index!$B$45/(_xlfn.XLOOKUP('Working Data'!D4682,Consumer_Price_Index!A:A,Consumer_Price_Index!B:B))), "Missing")</f>
        <v>362761926.92288077</v>
      </c>
      <c r="R7312" t="str">
        <f t="shared" si="114"/>
        <v>Yes</v>
      </c>
    </row>
    <row r="7313" spans="1:18" x14ac:dyDescent="0.25">
      <c r="A7313" t="s">
        <v>8191</v>
      </c>
      <c r="B7313" t="s">
        <v>52</v>
      </c>
      <c r="C7313" t="s">
        <v>11</v>
      </c>
      <c r="D7313" s="11">
        <v>2007</v>
      </c>
      <c r="E7313" t="s">
        <v>8190</v>
      </c>
      <c r="F7313">
        <v>7.9</v>
      </c>
      <c r="G7313">
        <v>58000</v>
      </c>
      <c r="H7313" t="s">
        <v>8189</v>
      </c>
      <c r="I7313" t="s">
        <v>8189</v>
      </c>
      <c r="J7313" t="s">
        <v>8188</v>
      </c>
      <c r="K7313" t="s">
        <v>8187</v>
      </c>
      <c r="M7313" s="7">
        <v>10174839</v>
      </c>
      <c r="N7313" t="s">
        <v>8186</v>
      </c>
      <c r="O7313">
        <v>113</v>
      </c>
      <c r="P7313" s="8">
        <f>_xlfn.XLOOKUP(D7313,Consumer_Price_Index!A:A,Consumer_Price_Index!B:B)</f>
        <v>207.3</v>
      </c>
      <c r="Q7313" s="13">
        <f>IF(ISNUMBER(M7313), M7313*(Consumer_Price_Index!$B$45/(_xlfn.XLOOKUP('Working Data'!D5206,Consumer_Price_Index!A:A,Consumer_Price_Index!B:B))), "Missing")</f>
        <v>12346767.994026285</v>
      </c>
      <c r="R7313" t="str">
        <f t="shared" si="114"/>
        <v>No</v>
      </c>
    </row>
    <row r="7314" spans="1:18" x14ac:dyDescent="0.25">
      <c r="A7314" t="s">
        <v>310</v>
      </c>
      <c r="B7314" t="s">
        <v>52</v>
      </c>
      <c r="C7314" t="s">
        <v>285</v>
      </c>
      <c r="D7314" s="11">
        <v>2019</v>
      </c>
      <c r="E7314" t="s">
        <v>309</v>
      </c>
      <c r="F7314">
        <v>7.9</v>
      </c>
      <c r="G7314">
        <v>321</v>
      </c>
      <c r="H7314" t="s">
        <v>308</v>
      </c>
      <c r="I7314" t="s">
        <v>308</v>
      </c>
      <c r="J7314" t="s">
        <v>307</v>
      </c>
      <c r="K7314" t="s">
        <v>265</v>
      </c>
      <c r="M7314" s="7">
        <v>2217255</v>
      </c>
      <c r="N7314" t="s">
        <v>306</v>
      </c>
      <c r="O7314">
        <v>155</v>
      </c>
      <c r="P7314" s="8">
        <f>_xlfn.XLOOKUP(D7314,Consumer_Price_Index!A:A,Consumer_Price_Index!B:B)</f>
        <v>255.7</v>
      </c>
      <c r="Q7314" s="13">
        <f>IF(ISNUMBER(M7314), M7314*(Consumer_Price_Index!$B$45/(_xlfn.XLOOKUP('Working Data'!D7615,Consumer_Price_Index!A:A,Consumer_Price_Index!B:B))), "Missing")</f>
        <v>2814989.9937499999</v>
      </c>
      <c r="R7314" t="str">
        <f t="shared" si="114"/>
        <v>No</v>
      </c>
    </row>
    <row r="7315" spans="1:18" x14ac:dyDescent="0.25">
      <c r="A7315" t="s">
        <v>21099</v>
      </c>
      <c r="B7315" t="s">
        <v>101</v>
      </c>
      <c r="C7315" t="s">
        <v>24</v>
      </c>
      <c r="D7315" s="11">
        <v>1983</v>
      </c>
      <c r="E7315" t="s">
        <v>20766</v>
      </c>
      <c r="F7315">
        <v>7.9</v>
      </c>
      <c r="G7315">
        <v>134000</v>
      </c>
      <c r="H7315" t="s">
        <v>9800</v>
      </c>
      <c r="I7315" t="s">
        <v>15019</v>
      </c>
      <c r="J7315" t="s">
        <v>7419</v>
      </c>
      <c r="K7315" t="s">
        <v>7</v>
      </c>
      <c r="L7315" s="7">
        <v>3300000</v>
      </c>
      <c r="M7315" s="7">
        <v>20653717</v>
      </c>
      <c r="N7315" t="s">
        <v>704</v>
      </c>
      <c r="O7315">
        <v>93</v>
      </c>
      <c r="P7315" s="8">
        <f>_xlfn.XLOOKUP(D7315,Consumer_Price_Index!A:A,Consumer_Price_Index!B:B)</f>
        <v>99.6</v>
      </c>
      <c r="Q7315" s="13">
        <f>IF(ISNUMBER(M7315), M7315*(Consumer_Price_Index!$B$45/(_xlfn.XLOOKUP('Working Data'!D359,Consumer_Price_Index!A:A,Consumer_Price_Index!B:B))), "Missing")</f>
        <v>39209891.401246108</v>
      </c>
      <c r="R7315" t="str">
        <f t="shared" si="114"/>
        <v>Yes</v>
      </c>
    </row>
    <row r="7316" spans="1:18" x14ac:dyDescent="0.25">
      <c r="A7316" t="s">
        <v>7294</v>
      </c>
      <c r="B7316" t="s">
        <v>41</v>
      </c>
      <c r="C7316" t="s">
        <v>87</v>
      </c>
      <c r="D7316" s="11">
        <v>2009</v>
      </c>
      <c r="E7316" t="s">
        <v>6576</v>
      </c>
      <c r="F7316">
        <v>7.9</v>
      </c>
      <c r="G7316">
        <v>95000</v>
      </c>
      <c r="H7316" t="s">
        <v>1587</v>
      </c>
      <c r="I7316" t="s">
        <v>7293</v>
      </c>
      <c r="J7316" t="s">
        <v>7292</v>
      </c>
      <c r="K7316" t="s">
        <v>562</v>
      </c>
      <c r="L7316" s="7">
        <v>13000000</v>
      </c>
      <c r="M7316" s="7">
        <v>17874044</v>
      </c>
      <c r="N7316" t="s">
        <v>1585</v>
      </c>
      <c r="O7316">
        <v>155</v>
      </c>
      <c r="P7316" s="8">
        <f>_xlfn.XLOOKUP(D7316,Consumer_Price_Index!A:A,Consumer_Price_Index!B:B)</f>
        <v>214.5</v>
      </c>
      <c r="Q7316" s="13">
        <f>IF(ISNUMBER(M7316), M7316*(Consumer_Price_Index!$B$45/(_xlfn.XLOOKUP('Working Data'!D5552,Consumer_Price_Index!A:A,Consumer_Price_Index!B:B))), "Missing")</f>
        <v>24216190.337038681</v>
      </c>
      <c r="R7316" t="str">
        <f t="shared" si="114"/>
        <v>Yes</v>
      </c>
    </row>
    <row r="7317" spans="1:18" x14ac:dyDescent="0.25">
      <c r="A7317" t="s">
        <v>2199</v>
      </c>
      <c r="B7317" t="s">
        <v>52</v>
      </c>
      <c r="C7317" t="s">
        <v>34</v>
      </c>
      <c r="D7317" s="11">
        <v>2017</v>
      </c>
      <c r="E7317" t="s">
        <v>2198</v>
      </c>
      <c r="F7317">
        <v>7.9</v>
      </c>
      <c r="G7317">
        <v>19000</v>
      </c>
      <c r="H7317" t="s">
        <v>2197</v>
      </c>
      <c r="I7317" t="s">
        <v>2196</v>
      </c>
      <c r="J7317" t="s">
        <v>1061</v>
      </c>
      <c r="K7317" t="s">
        <v>220</v>
      </c>
      <c r="M7317" s="7">
        <v>86252940</v>
      </c>
      <c r="N7317" t="s">
        <v>2195</v>
      </c>
      <c r="O7317">
        <v>137</v>
      </c>
      <c r="P7317" s="8">
        <f>_xlfn.XLOOKUP(D7317,Consumer_Price_Index!A:A,Consumer_Price_Index!B:B)</f>
        <v>245.1</v>
      </c>
      <c r="Q7317" s="13">
        <f>IF(ISNUMBER(M7317), M7317*(Consumer_Price_Index!$B$45/(_xlfn.XLOOKUP('Working Data'!D7196,Consumer_Price_Index!A:A,Consumer_Price_Index!B:B))), "Missing")</f>
        <v>222157826.01859677</v>
      </c>
      <c r="R7317" t="str">
        <f t="shared" si="114"/>
        <v>No</v>
      </c>
    </row>
    <row r="7318" spans="1:18" x14ac:dyDescent="0.25">
      <c r="A7318" t="s">
        <v>12703</v>
      </c>
      <c r="B7318" t="s">
        <v>41</v>
      </c>
      <c r="C7318" t="s">
        <v>11</v>
      </c>
      <c r="D7318" s="11">
        <v>1999</v>
      </c>
      <c r="E7318" t="s">
        <v>12144</v>
      </c>
      <c r="F7318">
        <v>7.9</v>
      </c>
      <c r="G7318">
        <v>91000</v>
      </c>
      <c r="H7318" t="s">
        <v>2774</v>
      </c>
      <c r="I7318" t="s">
        <v>2774</v>
      </c>
      <c r="J7318" t="s">
        <v>12702</v>
      </c>
      <c r="K7318" t="s">
        <v>578</v>
      </c>
      <c r="M7318" s="7">
        <v>67952969</v>
      </c>
      <c r="N7318" t="s">
        <v>10189</v>
      </c>
      <c r="O7318">
        <v>101</v>
      </c>
      <c r="P7318" s="8">
        <f>_xlfn.XLOOKUP(D7318,Consumer_Price_Index!A:A,Consumer_Price_Index!B:B)</f>
        <v>166.6</v>
      </c>
      <c r="Q7318" s="13">
        <f>IF(ISNUMBER(M7318), M7318*(Consumer_Price_Index!$B$45/(_xlfn.XLOOKUP('Working Data'!D3533,Consumer_Price_Index!A:A,Consumer_Price_Index!B:B))), "Missing")</f>
        <v>80974851.991787255</v>
      </c>
      <c r="R7318" t="str">
        <f t="shared" si="114"/>
        <v>No</v>
      </c>
    </row>
    <row r="7319" spans="1:18" x14ac:dyDescent="0.25">
      <c r="A7319" t="s">
        <v>12327</v>
      </c>
      <c r="B7319" t="s">
        <v>41</v>
      </c>
      <c r="C7319" t="s">
        <v>100</v>
      </c>
      <c r="D7319" s="11">
        <v>2000</v>
      </c>
      <c r="E7319" t="s">
        <v>11983</v>
      </c>
      <c r="F7319">
        <v>7.9</v>
      </c>
      <c r="G7319">
        <v>260000</v>
      </c>
      <c r="H7319" t="s">
        <v>3817</v>
      </c>
      <c r="I7319" t="s">
        <v>3817</v>
      </c>
      <c r="J7319" t="s">
        <v>11938</v>
      </c>
      <c r="K7319" t="s">
        <v>7</v>
      </c>
      <c r="L7319" s="7">
        <v>60000000</v>
      </c>
      <c r="M7319" s="7">
        <v>47386287</v>
      </c>
      <c r="N7319" t="s">
        <v>114</v>
      </c>
      <c r="O7319">
        <v>122</v>
      </c>
      <c r="P7319" s="8">
        <f>_xlfn.XLOOKUP(D7319,Consumer_Price_Index!A:A,Consumer_Price_Index!B:B)</f>
        <v>172.2</v>
      </c>
      <c r="Q7319" s="13">
        <f>IF(ISNUMBER(M7319), M7319*(Consumer_Price_Index!$B$45/(_xlfn.XLOOKUP('Working Data'!D3645,Consumer_Price_Index!A:A,Consumer_Price_Index!B:B))), "Missing")</f>
        <v>88580378.214110419</v>
      </c>
      <c r="R7319" t="str">
        <f t="shared" si="114"/>
        <v>Yes</v>
      </c>
    </row>
    <row r="7320" spans="1:18" x14ac:dyDescent="0.25">
      <c r="A7320" t="s">
        <v>5590</v>
      </c>
      <c r="B7320" t="s">
        <v>68</v>
      </c>
      <c r="C7320" t="s">
        <v>11</v>
      </c>
      <c r="D7320" s="11">
        <v>2012</v>
      </c>
      <c r="E7320" t="s">
        <v>5589</v>
      </c>
      <c r="F7320">
        <v>7.9</v>
      </c>
      <c r="G7320">
        <v>95000</v>
      </c>
      <c r="H7320" t="s">
        <v>5588</v>
      </c>
      <c r="I7320" t="s">
        <v>5588</v>
      </c>
      <c r="J7320" t="s">
        <v>5587</v>
      </c>
      <c r="K7320" t="s">
        <v>214</v>
      </c>
      <c r="L7320" s="7">
        <v>8900000</v>
      </c>
      <c r="M7320" s="7">
        <v>29664140</v>
      </c>
      <c r="N7320" t="s">
        <v>5586</v>
      </c>
      <c r="O7320">
        <v>127</v>
      </c>
      <c r="P7320" s="8">
        <f>_xlfn.XLOOKUP(D7320,Consumer_Price_Index!A:A,Consumer_Price_Index!B:B)</f>
        <v>229.6</v>
      </c>
      <c r="Q7320" s="13">
        <f>IF(ISNUMBER(M7320), M7320*(Consumer_Price_Index!$B$45/(_xlfn.XLOOKUP('Working Data'!D6161,Consumer_Price_Index!A:A,Consumer_Price_Index!B:B))), "Missing")</f>
        <v>38792547.030042917</v>
      </c>
      <c r="R7320" t="str">
        <f t="shared" si="114"/>
        <v>Yes</v>
      </c>
    </row>
    <row r="7321" spans="1:18" x14ac:dyDescent="0.25">
      <c r="A7321" t="s">
        <v>3404</v>
      </c>
      <c r="B7321" t="s">
        <v>68</v>
      </c>
      <c r="C7321" t="s">
        <v>11</v>
      </c>
      <c r="D7321" s="11">
        <v>2016</v>
      </c>
      <c r="E7321" t="s">
        <v>3403</v>
      </c>
      <c r="F7321">
        <v>7.9</v>
      </c>
      <c r="G7321">
        <v>621000</v>
      </c>
      <c r="H7321" t="s">
        <v>2730</v>
      </c>
      <c r="I7321" t="s">
        <v>3246</v>
      </c>
      <c r="J7321" t="s">
        <v>3366</v>
      </c>
      <c r="K7321" t="s">
        <v>7</v>
      </c>
      <c r="L7321" s="7">
        <v>47000000</v>
      </c>
      <c r="M7321" s="7">
        <v>203388186</v>
      </c>
      <c r="N7321" t="s">
        <v>3402</v>
      </c>
      <c r="O7321">
        <v>116</v>
      </c>
      <c r="P7321" s="8">
        <f>_xlfn.XLOOKUP(D7321,Consumer_Price_Index!A:A,Consumer_Price_Index!B:B)</f>
        <v>240</v>
      </c>
      <c r="Q7321" s="13">
        <f>IF(ISNUMBER(M7321), M7321*(Consumer_Price_Index!$B$45/(_xlfn.XLOOKUP('Working Data'!D6857,Consumer_Price_Index!A:A,Consumer_Price_Index!B:B))), "Missing")</f>
        <v>418167208.32793522</v>
      </c>
      <c r="R7321" t="str">
        <f t="shared" si="114"/>
        <v>Yes</v>
      </c>
    </row>
    <row r="7322" spans="1:18" x14ac:dyDescent="0.25">
      <c r="A7322" t="s">
        <v>5090</v>
      </c>
      <c r="B7322" t="s">
        <v>41</v>
      </c>
      <c r="C7322" t="s">
        <v>11</v>
      </c>
      <c r="D7322" s="11">
        <v>2013</v>
      </c>
      <c r="E7322" t="s">
        <v>5089</v>
      </c>
      <c r="F7322">
        <v>7.9</v>
      </c>
      <c r="G7322">
        <v>146000</v>
      </c>
      <c r="H7322" t="s">
        <v>664</v>
      </c>
      <c r="I7322" t="s">
        <v>664</v>
      </c>
      <c r="J7322" t="s">
        <v>2283</v>
      </c>
      <c r="K7322" t="s">
        <v>7</v>
      </c>
      <c r="L7322" s="7">
        <v>3000000</v>
      </c>
      <c r="M7322" s="7">
        <v>20994648</v>
      </c>
      <c r="N7322" t="s">
        <v>5088</v>
      </c>
      <c r="O7322">
        <v>109</v>
      </c>
      <c r="P7322" s="8">
        <f>_xlfn.XLOOKUP(D7322,Consumer_Price_Index!A:A,Consumer_Price_Index!B:B)</f>
        <v>233</v>
      </c>
      <c r="Q7322" s="13">
        <f>IF(ISNUMBER(M7322), M7322*(Consumer_Price_Index!$B$45/(_xlfn.XLOOKUP('Working Data'!D6325,Consumer_Price_Index!A:A,Consumer_Price_Index!B:B))), "Missing")</f>
        <v>25476181.78255675</v>
      </c>
      <c r="R7322" t="str">
        <f t="shared" si="114"/>
        <v>Yes</v>
      </c>
    </row>
    <row r="7323" spans="1:18" x14ac:dyDescent="0.25">
      <c r="A7323" t="s">
        <v>1968</v>
      </c>
      <c r="B7323" t="s">
        <v>68</v>
      </c>
      <c r="C7323" t="s">
        <v>409</v>
      </c>
      <c r="D7323" s="11">
        <v>2018</v>
      </c>
      <c r="E7323" t="s">
        <v>1115</v>
      </c>
      <c r="F7323">
        <v>7.9</v>
      </c>
      <c r="G7323">
        <v>476000</v>
      </c>
      <c r="H7323" t="s">
        <v>1967</v>
      </c>
      <c r="I7323" t="s">
        <v>1966</v>
      </c>
      <c r="J7323" t="s">
        <v>1965</v>
      </c>
      <c r="K7323" t="s">
        <v>265</v>
      </c>
      <c r="L7323" s="7">
        <v>52000000</v>
      </c>
      <c r="M7323" s="7">
        <v>911902649</v>
      </c>
      <c r="N7323" t="s">
        <v>890</v>
      </c>
      <c r="O7323">
        <v>134</v>
      </c>
      <c r="P7323" s="8">
        <f>_xlfn.XLOOKUP(D7323,Consumer_Price_Index!A:A,Consumer_Price_Index!B:B)</f>
        <v>251.1</v>
      </c>
      <c r="Q7323" s="13">
        <f>IF(ISNUMBER(M7323), M7323*(Consumer_Price_Index!$B$45/(_xlfn.XLOOKUP('Working Data'!D7248,Consumer_Price_Index!A:A,Consumer_Price_Index!B:B))), "Missing")</f>
        <v>1295369403.9641025</v>
      </c>
      <c r="R7323" t="str">
        <f t="shared" si="114"/>
        <v>Yes</v>
      </c>
    </row>
    <row r="7324" spans="1:18" x14ac:dyDescent="0.25">
      <c r="A7324" t="s">
        <v>13985</v>
      </c>
      <c r="B7324" t="s">
        <v>41</v>
      </c>
      <c r="C7324" t="s">
        <v>11</v>
      </c>
      <c r="D7324" s="11">
        <v>1997</v>
      </c>
      <c r="E7324" t="s">
        <v>13716</v>
      </c>
      <c r="F7324">
        <v>7.9</v>
      </c>
      <c r="G7324">
        <v>246000</v>
      </c>
      <c r="H7324" t="s">
        <v>2568</v>
      </c>
      <c r="I7324" t="s">
        <v>2568</v>
      </c>
      <c r="J7324" t="s">
        <v>1708</v>
      </c>
      <c r="K7324" t="s">
        <v>7</v>
      </c>
      <c r="L7324" s="7">
        <v>15000000</v>
      </c>
      <c r="M7324" s="7">
        <v>43101594</v>
      </c>
      <c r="N7324" t="s">
        <v>666</v>
      </c>
      <c r="O7324">
        <v>155</v>
      </c>
      <c r="P7324" s="8">
        <f>_xlfn.XLOOKUP(D7324,Consumer_Price_Index!A:A,Consumer_Price_Index!B:B)</f>
        <v>160.5</v>
      </c>
      <c r="Q7324" s="13">
        <f>IF(ISNUMBER(M7324), M7324*(Consumer_Price_Index!$B$45/(_xlfn.XLOOKUP('Working Data'!D3046,Consumer_Price_Index!A:A,Consumer_Price_Index!B:B))), "Missing")</f>
        <v>60998865.266140267</v>
      </c>
      <c r="R7324" t="str">
        <f t="shared" si="114"/>
        <v>Yes</v>
      </c>
    </row>
    <row r="7325" spans="1:18" x14ac:dyDescent="0.25">
      <c r="A7325" t="s">
        <v>4592</v>
      </c>
      <c r="B7325" t="s">
        <v>41</v>
      </c>
      <c r="C7325" t="s">
        <v>11</v>
      </c>
      <c r="D7325" s="11">
        <v>2014</v>
      </c>
      <c r="E7325" t="s">
        <v>4188</v>
      </c>
      <c r="F7325">
        <v>7.9</v>
      </c>
      <c r="G7325">
        <v>341000</v>
      </c>
      <c r="H7325" t="s">
        <v>664</v>
      </c>
      <c r="I7325" t="s">
        <v>664</v>
      </c>
      <c r="J7325" t="s">
        <v>4591</v>
      </c>
      <c r="K7325" t="s">
        <v>7</v>
      </c>
      <c r="L7325" s="7">
        <v>4000000</v>
      </c>
      <c r="M7325" s="7">
        <v>48137666</v>
      </c>
      <c r="N7325" t="s">
        <v>4590</v>
      </c>
      <c r="O7325">
        <v>165</v>
      </c>
      <c r="P7325" s="8">
        <f>_xlfn.XLOOKUP(D7325,Consumer_Price_Index!A:A,Consumer_Price_Index!B:B)</f>
        <v>236.7</v>
      </c>
      <c r="Q7325" s="13">
        <f>IF(ISNUMBER(M7325), M7325*(Consumer_Price_Index!$B$45/(_xlfn.XLOOKUP('Working Data'!D6491,Consumer_Price_Index!A:A,Consumer_Price_Index!B:B))), "Missing")</f>
        <v>79714928.424999997</v>
      </c>
      <c r="R7325" t="str">
        <f t="shared" si="114"/>
        <v>Yes</v>
      </c>
    </row>
    <row r="7326" spans="1:18" x14ac:dyDescent="0.25">
      <c r="A7326" t="s">
        <v>7755</v>
      </c>
      <c r="B7326" t="s">
        <v>41</v>
      </c>
      <c r="C7326" t="s">
        <v>11</v>
      </c>
      <c r="D7326" s="11">
        <v>1985</v>
      </c>
      <c r="E7326" t="s">
        <v>20303</v>
      </c>
      <c r="F7326">
        <v>7.9</v>
      </c>
      <c r="G7326">
        <v>191000</v>
      </c>
      <c r="H7326" t="s">
        <v>1369</v>
      </c>
      <c r="I7326" t="s">
        <v>1369</v>
      </c>
      <c r="J7326" t="s">
        <v>20302</v>
      </c>
      <c r="K7326" t="s">
        <v>265</v>
      </c>
      <c r="L7326" s="7">
        <v>15000000</v>
      </c>
      <c r="M7326" s="7">
        <v>9949953</v>
      </c>
      <c r="N7326" t="s">
        <v>20301</v>
      </c>
      <c r="O7326">
        <v>132</v>
      </c>
      <c r="P7326" s="8">
        <f>_xlfn.XLOOKUP(D7326,Consumer_Price_Index!A:A,Consumer_Price_Index!B:B)</f>
        <v>107.6</v>
      </c>
      <c r="Q7326" s="13">
        <f>IF(ISNUMBER(M7326), M7326*(Consumer_Price_Index!$B$45/(_xlfn.XLOOKUP('Working Data'!D657,Consumer_Price_Index!A:A,Consumer_Price_Index!B:B))), "Missing")</f>
        <v>29179506.054860439</v>
      </c>
      <c r="R7326" t="str">
        <f t="shared" si="114"/>
        <v>Yes</v>
      </c>
    </row>
    <row r="7327" spans="1:18" x14ac:dyDescent="0.25">
      <c r="A7327" t="s">
        <v>21977</v>
      </c>
      <c r="B7327" t="s">
        <v>101</v>
      </c>
      <c r="C7327" t="s">
        <v>11</v>
      </c>
      <c r="D7327" s="11">
        <v>1980</v>
      </c>
      <c r="E7327" t="s">
        <v>21976</v>
      </c>
      <c r="F7327">
        <v>7.9</v>
      </c>
      <c r="G7327">
        <v>13000</v>
      </c>
      <c r="H7327" t="s">
        <v>2823</v>
      </c>
      <c r="I7327" t="s">
        <v>21975</v>
      </c>
      <c r="J7327" t="s">
        <v>21974</v>
      </c>
      <c r="K7327" t="s">
        <v>504</v>
      </c>
      <c r="N7327" t="s">
        <v>21973</v>
      </c>
      <c r="O7327">
        <v>107</v>
      </c>
      <c r="P7327" s="8">
        <f>_xlfn.XLOOKUP(D7327,Consumer_Price_Index!A:A,Consumer_Price_Index!B:B)</f>
        <v>82.4</v>
      </c>
      <c r="Q7327" s="13" t="str">
        <f>IF(ISNUMBER(M7327), M7327*(Consumer_Price_Index!$B$45/(_xlfn.XLOOKUP('Working Data'!D43,Consumer_Price_Index!A:A,Consumer_Price_Index!B:B))), "Missing")</f>
        <v>Missing</v>
      </c>
      <c r="R7327" t="str">
        <f t="shared" si="114"/>
        <v>No</v>
      </c>
    </row>
    <row r="7328" spans="1:18" x14ac:dyDescent="0.25">
      <c r="A7328" t="s">
        <v>15058</v>
      </c>
      <c r="B7328" t="s">
        <v>41</v>
      </c>
      <c r="C7328" t="s">
        <v>11</v>
      </c>
      <c r="D7328" s="11">
        <v>1994</v>
      </c>
      <c r="E7328" t="s">
        <v>14684</v>
      </c>
      <c r="F7328">
        <v>7.9</v>
      </c>
      <c r="G7328">
        <v>15000</v>
      </c>
      <c r="H7328" t="s">
        <v>15057</v>
      </c>
      <c r="I7328" t="s">
        <v>15057</v>
      </c>
      <c r="J7328" t="s">
        <v>15057</v>
      </c>
      <c r="K7328" t="s">
        <v>2080</v>
      </c>
      <c r="L7328" s="7">
        <v>2800000</v>
      </c>
      <c r="M7328" s="7">
        <v>2313461</v>
      </c>
      <c r="N7328" t="s">
        <v>15056</v>
      </c>
      <c r="O7328">
        <v>135</v>
      </c>
      <c r="P7328" s="8">
        <f>_xlfn.XLOOKUP(D7328,Consumer_Price_Index!A:A,Consumer_Price_Index!B:B)</f>
        <v>148.19999999999999</v>
      </c>
      <c r="Q7328" s="13">
        <f>IF(ISNUMBER(M7328), M7328*(Consumer_Price_Index!$B$45/(_xlfn.XLOOKUP('Working Data'!D2628,Consumer_Price_Index!A:A,Consumer_Price_Index!B:B))), "Missing")</f>
        <v>2876016.184006528</v>
      </c>
      <c r="R7328" t="str">
        <f t="shared" si="114"/>
        <v>Yes</v>
      </c>
    </row>
    <row r="7329" spans="1:18" x14ac:dyDescent="0.25">
      <c r="A7329" t="s">
        <v>2717</v>
      </c>
      <c r="B7329" t="s">
        <v>41</v>
      </c>
      <c r="C7329" t="s">
        <v>11</v>
      </c>
      <c r="D7329" s="11">
        <v>2017</v>
      </c>
      <c r="E7329" t="s">
        <v>1385</v>
      </c>
      <c r="F7329">
        <v>7.9</v>
      </c>
      <c r="G7329">
        <v>228000</v>
      </c>
      <c r="H7329" t="s">
        <v>1863</v>
      </c>
      <c r="I7329" t="s">
        <v>2716</v>
      </c>
      <c r="J7329" t="s">
        <v>2715</v>
      </c>
      <c r="K7329" t="s">
        <v>300</v>
      </c>
      <c r="M7329" s="7">
        <v>41888660</v>
      </c>
      <c r="N7329" t="s">
        <v>1861</v>
      </c>
      <c r="O7329">
        <v>132</v>
      </c>
      <c r="P7329" s="8">
        <f>_xlfn.XLOOKUP(D7329,Consumer_Price_Index!A:A,Consumer_Price_Index!B:B)</f>
        <v>245.1</v>
      </c>
      <c r="Q7329" s="13">
        <f>IF(ISNUMBER(M7329), M7329*(Consumer_Price_Index!$B$45/(_xlfn.XLOOKUP('Working Data'!D7055,Consumer_Price_Index!A:A,Consumer_Price_Index!B:B))), "Missing")</f>
        <v>61570066.097443312</v>
      </c>
      <c r="R7329" t="str">
        <f t="shared" si="114"/>
        <v>No</v>
      </c>
    </row>
    <row r="7330" spans="1:18" x14ac:dyDescent="0.25">
      <c r="A7330" t="s">
        <v>3400</v>
      </c>
      <c r="B7330" t="s">
        <v>41</v>
      </c>
      <c r="C7330" t="s">
        <v>24</v>
      </c>
      <c r="D7330" s="11">
        <v>2016</v>
      </c>
      <c r="E7330" t="s">
        <v>3158</v>
      </c>
      <c r="F7330">
        <v>7.9</v>
      </c>
      <c r="G7330">
        <v>201000</v>
      </c>
      <c r="H7330" t="s">
        <v>3399</v>
      </c>
      <c r="I7330" t="s">
        <v>3399</v>
      </c>
      <c r="J7330" t="s">
        <v>1931</v>
      </c>
      <c r="K7330" t="s">
        <v>7</v>
      </c>
      <c r="L7330" s="7">
        <v>5000000</v>
      </c>
      <c r="M7330" s="7">
        <v>23123592</v>
      </c>
      <c r="N7330" t="s">
        <v>3398</v>
      </c>
      <c r="O7330">
        <v>118</v>
      </c>
      <c r="P7330" s="8">
        <f>_xlfn.XLOOKUP(D7330,Consumer_Price_Index!A:A,Consumer_Price_Index!B:B)</f>
        <v>240</v>
      </c>
      <c r="Q7330" s="13">
        <f>IF(ISNUMBER(M7330), M7330*(Consumer_Price_Index!$B$45/(_xlfn.XLOOKUP('Working Data'!D6859,Consumer_Price_Index!A:A,Consumer_Price_Index!B:B))), "Missing")</f>
        <v>32305174.151306741</v>
      </c>
      <c r="R7330" t="str">
        <f t="shared" si="114"/>
        <v>Yes</v>
      </c>
    </row>
    <row r="7331" spans="1:18" x14ac:dyDescent="0.25">
      <c r="A7331" t="s">
        <v>16021</v>
      </c>
      <c r="B7331" t="s">
        <v>41</v>
      </c>
      <c r="C7331" t="s">
        <v>87</v>
      </c>
      <c r="D7331" s="11">
        <v>1993</v>
      </c>
      <c r="E7331" t="s">
        <v>15755</v>
      </c>
      <c r="F7331">
        <v>7.9</v>
      </c>
      <c r="G7331">
        <v>206000</v>
      </c>
      <c r="H7331" t="s">
        <v>5674</v>
      </c>
      <c r="I7331" t="s">
        <v>16020</v>
      </c>
      <c r="J7331" t="s">
        <v>3476</v>
      </c>
      <c r="K7331" t="s">
        <v>7</v>
      </c>
      <c r="L7331" s="7">
        <v>30000000</v>
      </c>
      <c r="M7331" s="7">
        <v>63848322</v>
      </c>
      <c r="N7331" t="s">
        <v>103</v>
      </c>
      <c r="O7331">
        <v>144</v>
      </c>
      <c r="P7331" s="8">
        <f>_xlfn.XLOOKUP(D7331,Consumer_Price_Index!A:A,Consumer_Price_Index!B:B)</f>
        <v>144.5</v>
      </c>
      <c r="Q7331" s="13">
        <f>IF(ISNUMBER(M7331), M7331*(Consumer_Price_Index!$B$45/(_xlfn.XLOOKUP('Working Data'!D2256,Consumer_Price_Index!A:A,Consumer_Price_Index!B:B))), "Missing")</f>
        <v>108141099.01834352</v>
      </c>
      <c r="R7331" t="str">
        <f t="shared" si="114"/>
        <v>Yes</v>
      </c>
    </row>
    <row r="7332" spans="1:18" x14ac:dyDescent="0.25">
      <c r="A7332" t="s">
        <v>9072</v>
      </c>
      <c r="B7332" t="s">
        <v>41</v>
      </c>
      <c r="C7332" t="s">
        <v>100</v>
      </c>
      <c r="D7332" s="11">
        <v>2006</v>
      </c>
      <c r="E7332" t="s">
        <v>8451</v>
      </c>
      <c r="F7332">
        <v>7.9</v>
      </c>
      <c r="G7332">
        <v>474000</v>
      </c>
      <c r="H7332" t="s">
        <v>5255</v>
      </c>
      <c r="I7332" t="s">
        <v>5255</v>
      </c>
      <c r="J7332" t="s">
        <v>599</v>
      </c>
      <c r="K7332" t="s">
        <v>7</v>
      </c>
      <c r="L7332" s="7">
        <v>76000000</v>
      </c>
      <c r="M7332" s="7">
        <v>70595464</v>
      </c>
      <c r="N7332" t="s">
        <v>103</v>
      </c>
      <c r="O7332">
        <v>109</v>
      </c>
      <c r="P7332" s="8">
        <f>_xlfn.XLOOKUP(D7332,Consumer_Price_Index!A:A,Consumer_Price_Index!B:B)</f>
        <v>201.6</v>
      </c>
      <c r="Q7332" s="13">
        <f>IF(ISNUMBER(M7332), M7332*(Consumer_Price_Index!$B$45/(_xlfn.XLOOKUP('Working Data'!D4859,Consumer_Price_Index!A:A,Consumer_Price_Index!B:B))), "Missing")</f>
        <v>207030200.97016358</v>
      </c>
      <c r="R7332" t="str">
        <f t="shared" si="114"/>
        <v>Yes</v>
      </c>
    </row>
    <row r="7333" spans="1:18" x14ac:dyDescent="0.25">
      <c r="A7333" t="s">
        <v>11516</v>
      </c>
      <c r="C7333" t="s">
        <v>73</v>
      </c>
      <c r="D7333" s="11">
        <v>2001</v>
      </c>
      <c r="E7333" t="s">
        <v>10353</v>
      </c>
      <c r="F7333">
        <v>7.9</v>
      </c>
      <c r="G7333">
        <v>44000</v>
      </c>
      <c r="H7333" t="s">
        <v>32</v>
      </c>
      <c r="I7333" t="s">
        <v>11515</v>
      </c>
      <c r="J7333" t="s">
        <v>11514</v>
      </c>
      <c r="K7333" t="s">
        <v>197</v>
      </c>
      <c r="M7333" s="7">
        <v>3007903</v>
      </c>
      <c r="N7333" t="s">
        <v>9623</v>
      </c>
      <c r="O7333">
        <v>115</v>
      </c>
      <c r="P7333" s="8">
        <f>_xlfn.XLOOKUP(D7333,Consumer_Price_Index!A:A,Consumer_Price_Index!B:B)</f>
        <v>177.1</v>
      </c>
      <c r="Q7333" s="13">
        <f>IF(ISNUMBER(M7333), M7333*(Consumer_Price_Index!$B$45/(_xlfn.XLOOKUP('Working Data'!D3960,Consumer_Price_Index!A:A,Consumer_Price_Index!B:B))), "Missing")</f>
        <v>6342616.2221453292</v>
      </c>
      <c r="R7333" t="str">
        <f t="shared" si="114"/>
        <v>No</v>
      </c>
    </row>
    <row r="7334" spans="1:18" x14ac:dyDescent="0.25">
      <c r="A7334" t="s">
        <v>17998</v>
      </c>
      <c r="B7334" t="s">
        <v>68</v>
      </c>
      <c r="C7334" t="s">
        <v>24</v>
      </c>
      <c r="D7334" s="11">
        <v>1989</v>
      </c>
      <c r="E7334" t="s">
        <v>17647</v>
      </c>
      <c r="F7334">
        <v>7.9</v>
      </c>
      <c r="G7334">
        <v>56000</v>
      </c>
      <c r="H7334" t="s">
        <v>2403</v>
      </c>
      <c r="I7334" t="s">
        <v>2403</v>
      </c>
      <c r="J7334" t="s">
        <v>14130</v>
      </c>
      <c r="K7334" t="s">
        <v>7</v>
      </c>
      <c r="L7334" s="7">
        <v>19000000</v>
      </c>
      <c r="M7334" s="7">
        <v>18254702</v>
      </c>
      <c r="N7334" t="s">
        <v>16298</v>
      </c>
      <c r="O7334">
        <v>104</v>
      </c>
      <c r="P7334" s="8">
        <f>_xlfn.XLOOKUP(D7334,Consumer_Price_Index!A:A,Consumer_Price_Index!B:B)</f>
        <v>124</v>
      </c>
      <c r="Q7334" s="13">
        <f>IF(ISNUMBER(M7334), M7334*(Consumer_Price_Index!$B$45/(_xlfn.XLOOKUP('Working Data'!D1529,Consumer_Price_Index!A:A,Consumer_Price_Index!B:B))), "Missing")</f>
        <v>35450654.553218611</v>
      </c>
      <c r="R7334" t="str">
        <f t="shared" si="114"/>
        <v>Yes</v>
      </c>
    </row>
    <row r="7335" spans="1:18" x14ac:dyDescent="0.25">
      <c r="A7335" t="s">
        <v>7508</v>
      </c>
      <c r="B7335" t="s">
        <v>41</v>
      </c>
      <c r="C7335" t="s">
        <v>34</v>
      </c>
      <c r="D7335" s="11">
        <v>2009</v>
      </c>
      <c r="E7335" t="s">
        <v>7050</v>
      </c>
      <c r="F7335">
        <v>7.9</v>
      </c>
      <c r="G7335">
        <v>648000</v>
      </c>
      <c r="H7335" t="s">
        <v>4010</v>
      </c>
      <c r="I7335" t="s">
        <v>4010</v>
      </c>
      <c r="J7335" t="s">
        <v>2900</v>
      </c>
      <c r="K7335" t="s">
        <v>1</v>
      </c>
      <c r="L7335" s="7">
        <v>30000000</v>
      </c>
      <c r="M7335" s="7">
        <v>210888950</v>
      </c>
      <c r="N7335" t="s">
        <v>2694</v>
      </c>
      <c r="O7335">
        <v>112</v>
      </c>
      <c r="P7335" s="8">
        <f>_xlfn.XLOOKUP(D7335,Consumer_Price_Index!A:A,Consumer_Price_Index!B:B)</f>
        <v>214.5</v>
      </c>
      <c r="Q7335" s="13">
        <f>IF(ISNUMBER(M7335), M7335*(Consumer_Price_Index!$B$45/(_xlfn.XLOOKUP('Working Data'!D5461,Consumer_Price_Index!A:A,Consumer_Price_Index!B:B))), "Missing")</f>
        <v>597192035.92007434</v>
      </c>
      <c r="R7335" t="str">
        <f t="shared" si="114"/>
        <v>Yes</v>
      </c>
    </row>
    <row r="7336" spans="1:18" x14ac:dyDescent="0.25">
      <c r="A7336" t="s">
        <v>4691</v>
      </c>
      <c r="B7336" t="s">
        <v>68</v>
      </c>
      <c r="C7336" t="s">
        <v>34</v>
      </c>
      <c r="D7336" s="11">
        <v>2014</v>
      </c>
      <c r="E7336" t="s">
        <v>4599</v>
      </c>
      <c r="F7336">
        <v>7.9</v>
      </c>
      <c r="G7336">
        <v>620000</v>
      </c>
      <c r="H7336" t="s">
        <v>2157</v>
      </c>
      <c r="I7336" t="s">
        <v>1941</v>
      </c>
      <c r="J7336" t="s">
        <v>1939</v>
      </c>
      <c r="K7336" t="s">
        <v>7</v>
      </c>
      <c r="L7336" s="7">
        <v>178000000</v>
      </c>
      <c r="M7336" s="7">
        <v>370541256</v>
      </c>
      <c r="N7336" t="s">
        <v>138</v>
      </c>
      <c r="O7336">
        <v>113</v>
      </c>
      <c r="P7336" s="8">
        <f>_xlfn.XLOOKUP(D7336,Consumer_Price_Index!A:A,Consumer_Price_Index!B:B)</f>
        <v>236.7</v>
      </c>
      <c r="Q7336" s="13">
        <f>IF(ISNUMBER(M7336), M7336*(Consumer_Price_Index!$B$45/(_xlfn.XLOOKUP('Working Data'!D6448,Consumer_Price_Index!A:A,Consumer_Price_Index!B:B))), "Missing")</f>
        <v>449637278.78614098</v>
      </c>
      <c r="R7336" t="str">
        <f t="shared" si="114"/>
        <v>Yes</v>
      </c>
    </row>
    <row r="7337" spans="1:18" x14ac:dyDescent="0.25">
      <c r="A7337" t="s">
        <v>17608</v>
      </c>
      <c r="B7337" t="s">
        <v>68</v>
      </c>
      <c r="C7337" t="s">
        <v>11</v>
      </c>
      <c r="D7337" s="11">
        <v>1990</v>
      </c>
      <c r="E7337" t="s">
        <v>17407</v>
      </c>
      <c r="F7337">
        <v>7.9</v>
      </c>
      <c r="G7337">
        <v>456000</v>
      </c>
      <c r="H7337" t="s">
        <v>711</v>
      </c>
      <c r="I7337" t="s">
        <v>711</v>
      </c>
      <c r="J7337" t="s">
        <v>2674</v>
      </c>
      <c r="K7337" t="s">
        <v>7</v>
      </c>
      <c r="L7337" s="7">
        <v>20000000</v>
      </c>
      <c r="M7337" s="7">
        <v>86024005</v>
      </c>
      <c r="N7337" t="s">
        <v>890</v>
      </c>
      <c r="O7337">
        <v>105</v>
      </c>
      <c r="P7337" s="8">
        <f>_xlfn.XLOOKUP(D7337,Consumer_Price_Index!A:A,Consumer_Price_Index!B:B)</f>
        <v>130.69999999999999</v>
      </c>
      <c r="Q7337" s="13">
        <f>IF(ISNUMBER(M7337), M7337*(Consumer_Price_Index!$B$45/(_xlfn.XLOOKUP('Working Data'!D1658,Consumer_Price_Index!A:A,Consumer_Price_Index!B:B))), "Missing")</f>
        <v>122198201.97435896</v>
      </c>
      <c r="R7337" t="str">
        <f t="shared" si="114"/>
        <v>Yes</v>
      </c>
    </row>
    <row r="7338" spans="1:18" x14ac:dyDescent="0.25">
      <c r="A7338" t="s">
        <v>13201</v>
      </c>
      <c r="B7338" t="s">
        <v>382</v>
      </c>
      <c r="C7338" t="s">
        <v>11</v>
      </c>
      <c r="D7338" s="11">
        <v>1998</v>
      </c>
      <c r="E7338" t="s">
        <v>12716</v>
      </c>
      <c r="F7338">
        <v>7.9</v>
      </c>
      <c r="G7338">
        <v>11000</v>
      </c>
      <c r="H7338" t="s">
        <v>13200</v>
      </c>
      <c r="I7338" t="s">
        <v>13200</v>
      </c>
      <c r="J7338" t="s">
        <v>10099</v>
      </c>
      <c r="K7338" t="s">
        <v>562</v>
      </c>
      <c r="M7338" s="7">
        <v>107178</v>
      </c>
      <c r="N7338" t="s">
        <v>13199</v>
      </c>
      <c r="O7338">
        <v>137</v>
      </c>
      <c r="P7338" s="8">
        <f>_xlfn.XLOOKUP(D7338,Consumer_Price_Index!A:A,Consumer_Price_Index!B:B)</f>
        <v>163</v>
      </c>
      <c r="Q7338" s="13">
        <f>IF(ISNUMBER(M7338), M7338*(Consumer_Price_Index!$B$45/(_xlfn.XLOOKUP('Working Data'!D3360,Consumer_Price_Index!A:A,Consumer_Price_Index!B:B))), "Missing")</f>
        <v>249863.32517214995</v>
      </c>
      <c r="R7338" t="str">
        <f t="shared" si="114"/>
        <v>No</v>
      </c>
    </row>
    <row r="7339" spans="1:18" x14ac:dyDescent="0.25">
      <c r="A7339" t="s">
        <v>7502</v>
      </c>
      <c r="B7339" t="s">
        <v>101</v>
      </c>
      <c r="C7339" t="s">
        <v>73</v>
      </c>
      <c r="D7339" s="11">
        <v>2009</v>
      </c>
      <c r="E7339" t="s">
        <v>7233</v>
      </c>
      <c r="F7339">
        <v>7.9</v>
      </c>
      <c r="G7339">
        <v>208000</v>
      </c>
      <c r="H7339" t="s">
        <v>1768</v>
      </c>
      <c r="I7339" t="s">
        <v>7501</v>
      </c>
      <c r="J7339" t="s">
        <v>2431</v>
      </c>
      <c r="K7339" t="s">
        <v>7</v>
      </c>
      <c r="L7339" s="7">
        <v>40000000</v>
      </c>
      <c r="M7339" s="7">
        <v>46474181</v>
      </c>
      <c r="N7339" t="s">
        <v>890</v>
      </c>
      <c r="O7339">
        <v>87</v>
      </c>
      <c r="P7339" s="8">
        <f>_xlfn.XLOOKUP(D7339,Consumer_Price_Index!A:A,Consumer_Price_Index!B:B)</f>
        <v>214.5</v>
      </c>
      <c r="Q7339" s="13">
        <f>IF(ISNUMBER(M7339), M7339*(Consumer_Price_Index!$B$45/(_xlfn.XLOOKUP('Working Data'!D5465,Consumer_Price_Index!A:A,Consumer_Price_Index!B:B))), "Missing")</f>
        <v>64927477.994956441</v>
      </c>
      <c r="R7339" t="str">
        <f t="shared" si="114"/>
        <v>Yes</v>
      </c>
    </row>
    <row r="7340" spans="1:18" x14ac:dyDescent="0.25">
      <c r="A7340" t="s">
        <v>19658</v>
      </c>
      <c r="B7340" t="s">
        <v>68</v>
      </c>
      <c r="C7340" t="s">
        <v>24</v>
      </c>
      <c r="D7340" s="11">
        <v>1986</v>
      </c>
      <c r="E7340" t="s">
        <v>19544</v>
      </c>
      <c r="F7340">
        <v>7.9</v>
      </c>
      <c r="G7340">
        <v>68000</v>
      </c>
      <c r="H7340" t="s">
        <v>2403</v>
      </c>
      <c r="I7340" t="s">
        <v>2403</v>
      </c>
      <c r="J7340" t="s">
        <v>17360</v>
      </c>
      <c r="K7340" t="s">
        <v>7</v>
      </c>
      <c r="L7340" s="7">
        <v>6400000</v>
      </c>
      <c r="M7340" s="7">
        <v>40084041</v>
      </c>
      <c r="N7340" t="s">
        <v>514</v>
      </c>
      <c r="O7340">
        <v>107</v>
      </c>
      <c r="P7340" s="8">
        <f>_xlfn.XLOOKUP(D7340,Consumer_Price_Index!A:A,Consumer_Price_Index!B:B)</f>
        <v>109.6</v>
      </c>
      <c r="Q7340" s="13">
        <f>IF(ISNUMBER(M7340), M7340*(Consumer_Price_Index!$B$45/(_xlfn.XLOOKUP('Working Data'!D903,Consumer_Price_Index!A:A,Consumer_Price_Index!B:B))), "Missing")</f>
        <v>56939894.13846153</v>
      </c>
      <c r="R7340" t="str">
        <f t="shared" si="114"/>
        <v>Yes</v>
      </c>
    </row>
    <row r="7341" spans="1:18" x14ac:dyDescent="0.25">
      <c r="A7341" t="s">
        <v>10147</v>
      </c>
      <c r="B7341" t="s">
        <v>101</v>
      </c>
      <c r="C7341" t="s">
        <v>100</v>
      </c>
      <c r="D7341" s="11">
        <v>2004</v>
      </c>
      <c r="E7341" t="s">
        <v>10146</v>
      </c>
      <c r="F7341">
        <v>7.9</v>
      </c>
      <c r="G7341">
        <v>570000</v>
      </c>
      <c r="H7341" t="s">
        <v>5255</v>
      </c>
      <c r="I7341" t="s">
        <v>1763</v>
      </c>
      <c r="J7341" t="s">
        <v>3825</v>
      </c>
      <c r="K7341" t="s">
        <v>265</v>
      </c>
      <c r="L7341" s="7">
        <v>130000000</v>
      </c>
      <c r="M7341" s="7">
        <v>797361618</v>
      </c>
      <c r="N7341" t="s">
        <v>138</v>
      </c>
      <c r="O7341">
        <v>142</v>
      </c>
      <c r="P7341" s="8">
        <f>_xlfn.XLOOKUP(D7341,Consumer_Price_Index!A:A,Consumer_Price_Index!B:B)</f>
        <v>188.9</v>
      </c>
      <c r="Q7341" s="13">
        <f>IF(ISNUMBER(M7341), M7341*(Consumer_Price_Index!$B$45/(_xlfn.XLOOKUP('Working Data'!D4450,Consumer_Price_Index!A:A,Consumer_Price_Index!B:B))), "Missing")</f>
        <v>1639379790.8542509</v>
      </c>
      <c r="R7341" t="str">
        <f t="shared" si="114"/>
        <v>Yes</v>
      </c>
    </row>
    <row r="7342" spans="1:18" x14ac:dyDescent="0.25">
      <c r="A7342" t="s">
        <v>11139</v>
      </c>
      <c r="B7342" t="s">
        <v>68</v>
      </c>
      <c r="C7342" t="s">
        <v>34</v>
      </c>
      <c r="D7342" s="11">
        <v>2002</v>
      </c>
      <c r="E7342" t="s">
        <v>9801</v>
      </c>
      <c r="F7342">
        <v>7.9</v>
      </c>
      <c r="G7342">
        <v>176000</v>
      </c>
      <c r="H7342" t="s">
        <v>3165</v>
      </c>
      <c r="I7342" t="s">
        <v>9913</v>
      </c>
      <c r="J7342" t="s">
        <v>8340</v>
      </c>
      <c r="K7342" t="s">
        <v>59</v>
      </c>
      <c r="L7342" s="7">
        <v>31000000</v>
      </c>
      <c r="M7342" s="7">
        <v>177395557</v>
      </c>
      <c r="N7342" t="s">
        <v>11138</v>
      </c>
      <c r="O7342">
        <v>120</v>
      </c>
      <c r="P7342" s="8">
        <f>_xlfn.XLOOKUP(D7342,Consumer_Price_Index!A:A,Consumer_Price_Index!B:B)</f>
        <v>179.9</v>
      </c>
      <c r="Q7342" s="13">
        <f>IF(ISNUMBER(M7342), M7342*(Consumer_Price_Index!$B$45/(_xlfn.XLOOKUP('Working Data'!D4104,Consumer_Price_Index!A:A,Consumer_Price_Index!B:B))), "Missing")</f>
        <v>276766135.26830518</v>
      </c>
      <c r="R7342" t="str">
        <f t="shared" si="114"/>
        <v>Yes</v>
      </c>
    </row>
    <row r="7343" spans="1:18" x14ac:dyDescent="0.25">
      <c r="A7343" t="s">
        <v>11927</v>
      </c>
      <c r="B7343" t="s">
        <v>52</v>
      </c>
      <c r="C7343" t="s">
        <v>87</v>
      </c>
      <c r="D7343" s="11">
        <v>2000</v>
      </c>
      <c r="E7343" t="s">
        <v>11926</v>
      </c>
      <c r="F7343">
        <v>7.9</v>
      </c>
      <c r="G7343">
        <v>12000</v>
      </c>
      <c r="H7343" t="s">
        <v>11924</v>
      </c>
      <c r="I7343" t="s">
        <v>11925</v>
      </c>
      <c r="J7343" t="s">
        <v>11924</v>
      </c>
      <c r="K7343" t="s">
        <v>169</v>
      </c>
      <c r="M7343" s="7">
        <v>274675</v>
      </c>
      <c r="N7343" t="s">
        <v>11923</v>
      </c>
      <c r="O7343">
        <v>186</v>
      </c>
      <c r="P7343" s="8">
        <f>_xlfn.XLOOKUP(D7343,Consumer_Price_Index!A:A,Consumer_Price_Index!B:B)</f>
        <v>172.2</v>
      </c>
      <c r="Q7343" s="13">
        <f>IF(ISNUMBER(M7343), M7343*(Consumer_Price_Index!$B$45/(_xlfn.XLOOKUP('Working Data'!D3802,Consumer_Price_Index!A:A,Consumer_Price_Index!B:B))), "Missing")</f>
        <v>521454.65732087224</v>
      </c>
      <c r="R7343" t="str">
        <f t="shared" si="114"/>
        <v>No</v>
      </c>
    </row>
    <row r="7344" spans="1:18" x14ac:dyDescent="0.25">
      <c r="A7344" t="s">
        <v>3278</v>
      </c>
      <c r="B7344" t="s">
        <v>68</v>
      </c>
      <c r="C7344" t="s">
        <v>100</v>
      </c>
      <c r="D7344" s="11">
        <v>2016</v>
      </c>
      <c r="E7344" t="s">
        <v>3076</v>
      </c>
      <c r="F7344">
        <v>7.9</v>
      </c>
      <c r="G7344">
        <v>118000</v>
      </c>
      <c r="H7344" t="s">
        <v>1034</v>
      </c>
      <c r="I7344" t="s">
        <v>1034</v>
      </c>
      <c r="J7344" t="s">
        <v>3277</v>
      </c>
      <c r="K7344" t="s">
        <v>1031</v>
      </c>
      <c r="M7344" s="7">
        <v>23915910</v>
      </c>
      <c r="N7344" t="s">
        <v>3276</v>
      </c>
      <c r="O7344">
        <v>101</v>
      </c>
      <c r="P7344" s="8">
        <f>_xlfn.XLOOKUP(D7344,Consumer_Price_Index!A:A,Consumer_Price_Index!B:B)</f>
        <v>240</v>
      </c>
      <c r="Q7344" s="13">
        <f>IF(ISNUMBER(M7344), M7344*(Consumer_Price_Index!$B$45/(_xlfn.XLOOKUP('Working Data'!D6902,Consumer_Price_Index!A:A,Consumer_Price_Index!B:B))), "Missing")</f>
        <v>44706612.128834352</v>
      </c>
      <c r="R7344" t="str">
        <f t="shared" si="114"/>
        <v>No</v>
      </c>
    </row>
    <row r="7345" spans="1:18" x14ac:dyDescent="0.25">
      <c r="A7345" t="s">
        <v>2846</v>
      </c>
      <c r="B7345" t="s">
        <v>41</v>
      </c>
      <c r="C7345" t="s">
        <v>11</v>
      </c>
      <c r="D7345" s="11">
        <v>2016</v>
      </c>
      <c r="E7345" t="s">
        <v>2074</v>
      </c>
      <c r="F7345">
        <v>7.9</v>
      </c>
      <c r="G7345">
        <v>56000</v>
      </c>
      <c r="H7345" t="s">
        <v>2845</v>
      </c>
      <c r="I7345" t="s">
        <v>2844</v>
      </c>
      <c r="J7345" t="s">
        <v>2843</v>
      </c>
      <c r="K7345" t="s">
        <v>265</v>
      </c>
      <c r="M7345" s="7">
        <v>15793051</v>
      </c>
      <c r="N7345" t="s">
        <v>2842</v>
      </c>
      <c r="O7345">
        <v>100</v>
      </c>
      <c r="P7345" s="8">
        <f>_xlfn.XLOOKUP(D7345,Consumer_Price_Index!A:A,Consumer_Price_Index!B:B)</f>
        <v>240</v>
      </c>
      <c r="Q7345" s="13">
        <f>IF(ISNUMBER(M7345), M7345*(Consumer_Price_Index!$B$45/(_xlfn.XLOOKUP('Working Data'!D7023,Consumer_Price_Index!A:A,Consumer_Price_Index!B:B))), "Missing")</f>
        <v>18819486.271802895</v>
      </c>
      <c r="R7345" t="str">
        <f t="shared" si="114"/>
        <v>No</v>
      </c>
    </row>
    <row r="7346" spans="1:18" x14ac:dyDescent="0.25">
      <c r="A7346" t="s">
        <v>8018</v>
      </c>
      <c r="B7346" t="s">
        <v>41</v>
      </c>
      <c r="C7346" t="s">
        <v>24</v>
      </c>
      <c r="D7346" s="11">
        <v>2008</v>
      </c>
      <c r="E7346" t="s">
        <v>7888</v>
      </c>
      <c r="F7346">
        <v>7.9</v>
      </c>
      <c r="G7346">
        <v>398000</v>
      </c>
      <c r="H7346" t="s">
        <v>2655</v>
      </c>
      <c r="I7346" t="s">
        <v>2655</v>
      </c>
      <c r="J7346" t="s">
        <v>709</v>
      </c>
      <c r="K7346" t="s">
        <v>265</v>
      </c>
      <c r="L7346" s="7">
        <v>15000000</v>
      </c>
      <c r="M7346" s="7">
        <v>34085749</v>
      </c>
      <c r="N7346" t="s">
        <v>1072</v>
      </c>
      <c r="O7346">
        <v>107</v>
      </c>
      <c r="P7346" s="8">
        <f>_xlfn.XLOOKUP(D7346,Consumer_Price_Index!A:A,Consumer_Price_Index!B:B)</f>
        <v>215.3</v>
      </c>
      <c r="Q7346" s="13">
        <f>IF(ISNUMBER(M7346), M7346*(Consumer_Price_Index!$B$45/(_xlfn.XLOOKUP('Working Data'!D5266,Consumer_Price_Index!A:A,Consumer_Price_Index!B:B))), "Missing")</f>
        <v>96523491.824349448</v>
      </c>
      <c r="R7346" t="str">
        <f t="shared" si="114"/>
        <v>Yes</v>
      </c>
    </row>
    <row r="7347" spans="1:18" x14ac:dyDescent="0.25">
      <c r="A7347" t="s">
        <v>8049</v>
      </c>
      <c r="B7347" t="s">
        <v>68</v>
      </c>
      <c r="C7347" t="s">
        <v>34</v>
      </c>
      <c r="D7347" s="11">
        <v>2008</v>
      </c>
      <c r="E7347" t="s">
        <v>7845</v>
      </c>
      <c r="F7347">
        <v>7.9</v>
      </c>
      <c r="G7347">
        <v>969000</v>
      </c>
      <c r="H7347" t="s">
        <v>944</v>
      </c>
      <c r="I7347" t="s">
        <v>8048</v>
      </c>
      <c r="J7347" t="s">
        <v>104</v>
      </c>
      <c r="K7347" t="s">
        <v>7</v>
      </c>
      <c r="L7347" s="7">
        <v>140000000</v>
      </c>
      <c r="M7347" s="7">
        <v>585796247</v>
      </c>
      <c r="N7347" t="s">
        <v>108</v>
      </c>
      <c r="O7347">
        <v>126</v>
      </c>
      <c r="P7347" s="8">
        <f>_xlfn.XLOOKUP(D7347,Consumer_Price_Index!A:A,Consumer_Price_Index!B:B)</f>
        <v>215.3</v>
      </c>
      <c r="Q7347" s="13">
        <f>IF(ISNUMBER(M7347), M7347*(Consumer_Price_Index!$B$45/(_xlfn.XLOOKUP('Working Data'!D5247,Consumer_Price_Index!A:A,Consumer_Price_Index!B:B))), "Missing")</f>
        <v>1963609642.0341032</v>
      </c>
      <c r="R7347" t="str">
        <f t="shared" si="114"/>
        <v>Yes</v>
      </c>
    </row>
    <row r="7348" spans="1:18" x14ac:dyDescent="0.25">
      <c r="A7348" t="s">
        <v>1769</v>
      </c>
      <c r="B7348" t="s">
        <v>68</v>
      </c>
      <c r="C7348" t="s">
        <v>73</v>
      </c>
      <c r="D7348" s="11">
        <v>2018</v>
      </c>
      <c r="E7348" t="s">
        <v>1522</v>
      </c>
      <c r="F7348">
        <v>7.9</v>
      </c>
      <c r="G7348">
        <v>147000</v>
      </c>
      <c r="H7348" t="s">
        <v>1768</v>
      </c>
      <c r="I7348" t="s">
        <v>1768</v>
      </c>
      <c r="J7348" t="s">
        <v>1767</v>
      </c>
      <c r="K7348" t="s">
        <v>332</v>
      </c>
      <c r="M7348" s="7">
        <v>64337744</v>
      </c>
      <c r="N7348" t="s">
        <v>1766</v>
      </c>
      <c r="O7348">
        <v>101</v>
      </c>
      <c r="P7348" s="8">
        <f>_xlfn.XLOOKUP(D7348,Consumer_Price_Index!A:A,Consumer_Price_Index!B:B)</f>
        <v>251.1</v>
      </c>
      <c r="Q7348" s="13">
        <f>IF(ISNUMBER(M7348), M7348*(Consumer_Price_Index!$B$45/(_xlfn.XLOOKUP('Working Data'!D7297,Consumer_Price_Index!A:A,Consumer_Price_Index!B:B))), "Missing")</f>
        <v>117669331.31332533</v>
      </c>
      <c r="R7348" t="str">
        <f t="shared" si="114"/>
        <v>No</v>
      </c>
    </row>
    <row r="7349" spans="1:18" x14ac:dyDescent="0.25">
      <c r="A7349" t="s">
        <v>8118</v>
      </c>
      <c r="B7349" t="s">
        <v>52</v>
      </c>
      <c r="C7349" t="s">
        <v>24</v>
      </c>
      <c r="D7349" s="11">
        <v>2007</v>
      </c>
      <c r="E7349" t="s">
        <v>8117</v>
      </c>
      <c r="F7349">
        <v>7.9</v>
      </c>
      <c r="G7349">
        <v>49000</v>
      </c>
      <c r="H7349" t="s">
        <v>5290</v>
      </c>
      <c r="I7349" t="s">
        <v>5290</v>
      </c>
      <c r="J7349" t="s">
        <v>8116</v>
      </c>
      <c r="K7349" t="s">
        <v>169</v>
      </c>
      <c r="M7349" s="7">
        <v>10065630</v>
      </c>
      <c r="N7349" t="s">
        <v>8115</v>
      </c>
      <c r="O7349">
        <v>138</v>
      </c>
      <c r="P7349" s="8">
        <f>_xlfn.XLOOKUP(D7349,Consumer_Price_Index!A:A,Consumer_Price_Index!B:B)</f>
        <v>207.3</v>
      </c>
      <c r="Q7349" s="13">
        <f>IF(ISNUMBER(M7349), M7349*(Consumer_Price_Index!$B$45/(_xlfn.XLOOKUP('Working Data'!D5226,Consumer_Price_Index!A:A,Consumer_Price_Index!B:B))), "Missing")</f>
        <v>14298356.46153846</v>
      </c>
      <c r="R7349" t="str">
        <f t="shared" si="114"/>
        <v>No</v>
      </c>
    </row>
    <row r="7350" spans="1:18" x14ac:dyDescent="0.25">
      <c r="A7350" t="s">
        <v>1036</v>
      </c>
      <c r="B7350" t="s">
        <v>68</v>
      </c>
      <c r="C7350" t="s">
        <v>24</v>
      </c>
      <c r="D7350" s="11">
        <v>2019</v>
      </c>
      <c r="E7350" t="s">
        <v>1035</v>
      </c>
      <c r="F7350">
        <v>7.9</v>
      </c>
      <c r="G7350">
        <v>328000</v>
      </c>
      <c r="H7350" t="s">
        <v>1034</v>
      </c>
      <c r="I7350" t="s">
        <v>1033</v>
      </c>
      <c r="J7350" t="s">
        <v>1032</v>
      </c>
      <c r="K7350" t="s">
        <v>1031</v>
      </c>
      <c r="L7350" s="7">
        <v>14000000</v>
      </c>
      <c r="M7350" s="7">
        <v>90335025</v>
      </c>
      <c r="N7350" t="s">
        <v>1030</v>
      </c>
      <c r="O7350">
        <v>108</v>
      </c>
      <c r="P7350" s="8">
        <f>_xlfn.XLOOKUP(D7350,Consumer_Price_Index!A:A,Consumer_Price_Index!B:B)</f>
        <v>255.7</v>
      </c>
      <c r="Q7350" s="13">
        <f>IF(ISNUMBER(M7350), M7350*(Consumer_Price_Index!$B$45/(_xlfn.XLOOKUP('Working Data'!D7461,Consumer_Price_Index!A:A,Consumer_Price_Index!B:B))), "Missing")</f>
        <v>136533145.42410713</v>
      </c>
      <c r="R7350" t="str">
        <f t="shared" si="114"/>
        <v>Yes</v>
      </c>
    </row>
    <row r="7351" spans="1:18" x14ac:dyDescent="0.25">
      <c r="A7351" t="s">
        <v>10449</v>
      </c>
      <c r="B7351" t="s">
        <v>52</v>
      </c>
      <c r="C7351" t="s">
        <v>24</v>
      </c>
      <c r="D7351" s="11">
        <v>2003</v>
      </c>
      <c r="E7351" t="s">
        <v>10448</v>
      </c>
      <c r="F7351">
        <v>7.9</v>
      </c>
      <c r="G7351">
        <v>65000</v>
      </c>
      <c r="H7351" t="s">
        <v>432</v>
      </c>
      <c r="I7351" t="s">
        <v>10447</v>
      </c>
      <c r="J7351" t="s">
        <v>10446</v>
      </c>
      <c r="K7351" t="s">
        <v>169</v>
      </c>
      <c r="M7351" s="7">
        <v>13200241</v>
      </c>
      <c r="N7351" t="s">
        <v>450</v>
      </c>
      <c r="O7351">
        <v>186</v>
      </c>
      <c r="P7351" s="8">
        <f>_xlfn.XLOOKUP(D7351,Consumer_Price_Index!A:A,Consumer_Price_Index!B:B)</f>
        <v>184</v>
      </c>
      <c r="Q7351" s="13">
        <f>IF(ISNUMBER(M7351), M7351*(Consumer_Price_Index!$B$45/(_xlfn.XLOOKUP('Working Data'!D4365,Consumer_Price_Index!A:A,Consumer_Price_Index!B:B))), "Missing")</f>
        <v>18441602.167354424</v>
      </c>
      <c r="R7351" t="str">
        <f t="shared" si="114"/>
        <v>No</v>
      </c>
    </row>
    <row r="7352" spans="1:18" x14ac:dyDescent="0.25">
      <c r="A7352" t="s">
        <v>20408</v>
      </c>
      <c r="B7352" t="s">
        <v>41</v>
      </c>
      <c r="C7352" t="s">
        <v>24</v>
      </c>
      <c r="D7352" s="11">
        <v>1984</v>
      </c>
      <c r="E7352" t="s">
        <v>19302</v>
      </c>
      <c r="F7352">
        <v>7.9</v>
      </c>
      <c r="G7352">
        <v>2700</v>
      </c>
      <c r="H7352" t="s">
        <v>20407</v>
      </c>
      <c r="I7352" t="s">
        <v>20406</v>
      </c>
      <c r="J7352" t="s">
        <v>20405</v>
      </c>
      <c r="K7352" t="s">
        <v>300</v>
      </c>
      <c r="N7352" t="s">
        <v>20404</v>
      </c>
      <c r="O7352">
        <v>187</v>
      </c>
      <c r="P7352" s="8">
        <f>_xlfn.XLOOKUP(D7352,Consumer_Price_Index!A:A,Consumer_Price_Index!B:B)</f>
        <v>103.9</v>
      </c>
      <c r="Q7352" s="13" t="str">
        <f>IF(ISNUMBER(M7352), M7352*(Consumer_Price_Index!$B$45/(_xlfn.XLOOKUP('Working Data'!D620,Consumer_Price_Index!A:A,Consumer_Price_Index!B:B))), "Missing")</f>
        <v>Missing</v>
      </c>
      <c r="R7352" t="str">
        <f t="shared" si="114"/>
        <v>No</v>
      </c>
    </row>
    <row r="7353" spans="1:18" x14ac:dyDescent="0.25">
      <c r="A7353" t="s">
        <v>1055</v>
      </c>
      <c r="B7353" t="s">
        <v>68</v>
      </c>
      <c r="C7353" t="s">
        <v>24</v>
      </c>
      <c r="D7353" s="11">
        <v>2019</v>
      </c>
      <c r="E7353" t="s">
        <v>1007</v>
      </c>
      <c r="F7353">
        <v>7.9</v>
      </c>
      <c r="G7353">
        <v>505000</v>
      </c>
      <c r="H7353" t="s">
        <v>1054</v>
      </c>
      <c r="I7353" t="s">
        <v>1054</v>
      </c>
      <c r="J7353" t="s">
        <v>1053</v>
      </c>
      <c r="K7353" t="s">
        <v>7</v>
      </c>
      <c r="L7353" s="7">
        <v>40000000</v>
      </c>
      <c r="M7353" s="7">
        <v>311539397</v>
      </c>
      <c r="N7353" t="s">
        <v>842</v>
      </c>
      <c r="O7353">
        <v>130</v>
      </c>
      <c r="P7353" s="8">
        <f>_xlfn.XLOOKUP(D7353,Consumer_Price_Index!A:A,Consumer_Price_Index!B:B)</f>
        <v>255.7</v>
      </c>
      <c r="Q7353" s="13">
        <f>IF(ISNUMBER(M7353), M7353*(Consumer_Price_Index!$B$45/(_xlfn.XLOOKUP('Working Data'!D7456,Consumer_Price_Index!A:A,Consumer_Price_Index!B:B))), "Missing")</f>
        <v>502520139.04658544</v>
      </c>
      <c r="R7353" t="str">
        <f t="shared" si="114"/>
        <v>Yes</v>
      </c>
    </row>
    <row r="7354" spans="1:18" x14ac:dyDescent="0.25">
      <c r="A7354" t="s">
        <v>13571</v>
      </c>
      <c r="B7354" t="s">
        <v>52</v>
      </c>
      <c r="C7354" t="s">
        <v>34</v>
      </c>
      <c r="D7354" s="11">
        <v>1997</v>
      </c>
      <c r="E7354" t="s">
        <v>13570</v>
      </c>
      <c r="F7354">
        <v>7.9</v>
      </c>
      <c r="G7354">
        <v>28000</v>
      </c>
      <c r="H7354" t="s">
        <v>13569</v>
      </c>
      <c r="I7354" t="s">
        <v>13569</v>
      </c>
      <c r="J7354" t="s">
        <v>13568</v>
      </c>
      <c r="K7354" t="s">
        <v>332</v>
      </c>
      <c r="M7354" s="7">
        <v>5710</v>
      </c>
      <c r="N7354" t="s">
        <v>13567</v>
      </c>
      <c r="O7354">
        <v>87</v>
      </c>
      <c r="P7354" s="8">
        <f>_xlfn.XLOOKUP(D7354,Consumer_Price_Index!A:A,Consumer_Price_Index!B:B)</f>
        <v>160.5</v>
      </c>
      <c r="Q7354" s="13">
        <f>IF(ISNUMBER(M7354), M7354*(Consumer_Price_Index!$B$45/(_xlfn.XLOOKUP('Working Data'!D3211,Consumer_Price_Index!A:A,Consumer_Price_Index!B:B))), "Missing")</f>
        <v>14030.943548387095</v>
      </c>
      <c r="R7354" t="str">
        <f t="shared" si="114"/>
        <v>No</v>
      </c>
    </row>
    <row r="7355" spans="1:18" x14ac:dyDescent="0.25">
      <c r="A7355" t="s">
        <v>9676</v>
      </c>
      <c r="B7355" t="s">
        <v>52</v>
      </c>
      <c r="C7355" t="s">
        <v>34</v>
      </c>
      <c r="D7355" s="11">
        <v>2004</v>
      </c>
      <c r="E7355" t="s">
        <v>9675</v>
      </c>
      <c r="F7355">
        <v>7.9</v>
      </c>
      <c r="G7355">
        <v>22000</v>
      </c>
      <c r="H7355" t="s">
        <v>4904</v>
      </c>
      <c r="I7355" t="s">
        <v>5321</v>
      </c>
      <c r="J7355" t="s">
        <v>584</v>
      </c>
      <c r="K7355" t="s">
        <v>169</v>
      </c>
      <c r="M7355" s="7">
        <v>5859242</v>
      </c>
      <c r="N7355" t="s">
        <v>498</v>
      </c>
      <c r="O7355">
        <v>186</v>
      </c>
      <c r="P7355" s="8">
        <f>_xlfn.XLOOKUP(D7355,Consumer_Price_Index!A:A,Consumer_Price_Index!B:B)</f>
        <v>188.9</v>
      </c>
      <c r="Q7355" s="13">
        <f>IF(ISNUMBER(M7355), M7355*(Consumer_Price_Index!$B$45/(_xlfn.XLOOKUP('Working Data'!D4630,Consumer_Price_Index!A:A,Consumer_Price_Index!B:B))), "Missing")</f>
        <v>7284010.7605059156</v>
      </c>
      <c r="R7355" t="str">
        <f t="shared" si="114"/>
        <v>No</v>
      </c>
    </row>
    <row r="7356" spans="1:18" x14ac:dyDescent="0.25">
      <c r="A7356" t="s">
        <v>7959</v>
      </c>
      <c r="B7356" t="s">
        <v>41</v>
      </c>
      <c r="C7356" t="s">
        <v>87</v>
      </c>
      <c r="D7356" s="11">
        <v>2008</v>
      </c>
      <c r="E7356" t="s">
        <v>7907</v>
      </c>
      <c r="F7356">
        <v>7.9</v>
      </c>
      <c r="G7356">
        <v>208000</v>
      </c>
      <c r="H7356" t="s">
        <v>2476</v>
      </c>
      <c r="I7356" t="s">
        <v>1349</v>
      </c>
      <c r="J7356" t="s">
        <v>7958</v>
      </c>
      <c r="K7356" t="s">
        <v>1130</v>
      </c>
      <c r="L7356" s="7">
        <v>4000000</v>
      </c>
      <c r="M7356" s="7">
        <v>11227336</v>
      </c>
      <c r="N7356" t="s">
        <v>7957</v>
      </c>
      <c r="O7356">
        <v>114</v>
      </c>
      <c r="P7356" s="8">
        <f>_xlfn.XLOOKUP(D7356,Consumer_Price_Index!A:A,Consumer_Price_Index!B:B)</f>
        <v>215.3</v>
      </c>
      <c r="Q7356" s="13">
        <f>IF(ISNUMBER(M7356), M7356*(Consumer_Price_Index!$B$45/(_xlfn.XLOOKUP('Working Data'!D5298,Consumer_Price_Index!A:A,Consumer_Price_Index!B:B))), "Missing")</f>
        <v>15211068.382392172</v>
      </c>
      <c r="R7356" t="str">
        <f t="shared" si="114"/>
        <v>Yes</v>
      </c>
    </row>
    <row r="7357" spans="1:18" x14ac:dyDescent="0.25">
      <c r="A7357" t="s">
        <v>8904</v>
      </c>
      <c r="B7357" t="s">
        <v>41</v>
      </c>
      <c r="C7357" t="s">
        <v>34</v>
      </c>
      <c r="D7357" s="11">
        <v>2006</v>
      </c>
      <c r="E7357" t="s">
        <v>8194</v>
      </c>
      <c r="F7357">
        <v>7.9</v>
      </c>
      <c r="G7357">
        <v>156000</v>
      </c>
      <c r="H7357" t="s">
        <v>1244</v>
      </c>
      <c r="I7357" t="s">
        <v>8903</v>
      </c>
      <c r="J7357" t="s">
        <v>8902</v>
      </c>
      <c r="K7357" t="s">
        <v>7</v>
      </c>
      <c r="L7357" s="7">
        <v>19000000</v>
      </c>
      <c r="M7357" s="7">
        <v>68673228</v>
      </c>
      <c r="N7357" t="s">
        <v>632</v>
      </c>
      <c r="O7357">
        <v>141</v>
      </c>
      <c r="P7357" s="8">
        <f>_xlfn.XLOOKUP(D7357,Consumer_Price_Index!A:A,Consumer_Price_Index!B:B)</f>
        <v>201.6</v>
      </c>
      <c r="Q7357" s="13">
        <f>IF(ISNUMBER(M7357), M7357*(Consumer_Price_Index!$B$45/(_xlfn.XLOOKUP('Working Data'!D4943,Consumer_Price_Index!A:A,Consumer_Price_Index!B:B))), "Missing")</f>
        <v>168747843.31935483</v>
      </c>
      <c r="R7357" t="str">
        <f t="shared" si="114"/>
        <v>Yes</v>
      </c>
    </row>
    <row r="7358" spans="1:18" x14ac:dyDescent="0.25">
      <c r="A7358" t="s">
        <v>5769</v>
      </c>
      <c r="B7358" t="s">
        <v>101</v>
      </c>
      <c r="C7358" t="s">
        <v>100</v>
      </c>
      <c r="D7358" s="11">
        <v>2012</v>
      </c>
      <c r="E7358" t="s">
        <v>5724</v>
      </c>
      <c r="F7358">
        <v>7.9</v>
      </c>
      <c r="G7358">
        <v>594000</v>
      </c>
      <c r="H7358" t="s">
        <v>967</v>
      </c>
      <c r="I7358" t="s">
        <v>5768</v>
      </c>
      <c r="J7358" t="s">
        <v>5767</v>
      </c>
      <c r="K7358" t="s">
        <v>7</v>
      </c>
      <c r="L7358" s="7">
        <v>120000000</v>
      </c>
      <c r="M7358" s="7">
        <v>609016565</v>
      </c>
      <c r="N7358" t="s">
        <v>527</v>
      </c>
      <c r="O7358">
        <v>127</v>
      </c>
      <c r="P7358" s="8">
        <f>_xlfn.XLOOKUP(D7358,Consumer_Price_Index!A:A,Consumer_Price_Index!B:B)</f>
        <v>229.6</v>
      </c>
      <c r="Q7358" s="13">
        <f>IF(ISNUMBER(M7358), M7358*(Consumer_Price_Index!$B$45/(_xlfn.XLOOKUP('Working Data'!D6100,Consumer_Price_Index!A:A,Consumer_Price_Index!B:B))), "Missing")</f>
        <v>850836072.23979819</v>
      </c>
      <c r="R7358" t="str">
        <f t="shared" si="114"/>
        <v>Yes</v>
      </c>
    </row>
    <row r="7359" spans="1:18" x14ac:dyDescent="0.25">
      <c r="A7359" t="s">
        <v>938</v>
      </c>
      <c r="B7359" t="s">
        <v>41</v>
      </c>
      <c r="C7359" t="s">
        <v>24</v>
      </c>
      <c r="D7359" s="11">
        <v>2019</v>
      </c>
      <c r="E7359" t="s">
        <v>937</v>
      </c>
      <c r="F7359">
        <v>7.9</v>
      </c>
      <c r="G7359">
        <v>265000</v>
      </c>
      <c r="H7359" t="s">
        <v>936</v>
      </c>
      <c r="I7359" t="s">
        <v>936</v>
      </c>
      <c r="J7359" t="s">
        <v>935</v>
      </c>
      <c r="K7359" t="s">
        <v>265</v>
      </c>
      <c r="L7359" s="7">
        <v>18600000</v>
      </c>
      <c r="M7359" s="7">
        <v>333686</v>
      </c>
      <c r="N7359" t="s">
        <v>934</v>
      </c>
      <c r="O7359">
        <v>137</v>
      </c>
      <c r="P7359" s="8">
        <f>_xlfn.XLOOKUP(D7359,Consumer_Price_Index!A:A,Consumer_Price_Index!B:B)</f>
        <v>255.7</v>
      </c>
      <c r="Q7359" s="13">
        <f>IF(ISNUMBER(M7359), M7359*(Consumer_Price_Index!$B$45/(_xlfn.XLOOKUP('Working Data'!D7484,Consumer_Price_Index!A:A,Consumer_Price_Index!B:B))), "Missing")</f>
        <v>574105.72670807457</v>
      </c>
      <c r="R7359" t="str">
        <f t="shared" si="114"/>
        <v>Yes</v>
      </c>
    </row>
    <row r="7360" spans="1:18" x14ac:dyDescent="0.25">
      <c r="A7360" t="s">
        <v>19017</v>
      </c>
      <c r="B7360" t="s">
        <v>68</v>
      </c>
      <c r="C7360" t="s">
        <v>11</v>
      </c>
      <c r="D7360" s="11">
        <v>1987</v>
      </c>
      <c r="E7360" t="s">
        <v>19010</v>
      </c>
      <c r="F7360">
        <v>7.9</v>
      </c>
      <c r="G7360">
        <v>7500</v>
      </c>
      <c r="H7360" t="s">
        <v>14319</v>
      </c>
      <c r="I7360" t="s">
        <v>14319</v>
      </c>
      <c r="J7360" t="s">
        <v>8292</v>
      </c>
      <c r="K7360" t="s">
        <v>7</v>
      </c>
      <c r="L7360" s="7">
        <v>4000000</v>
      </c>
      <c r="M7360" s="7">
        <v>1680358</v>
      </c>
      <c r="N7360" t="s">
        <v>16655</v>
      </c>
      <c r="O7360">
        <v>135</v>
      </c>
      <c r="P7360" s="8">
        <f>_xlfn.XLOOKUP(D7360,Consumer_Price_Index!A:A,Consumer_Price_Index!B:B)</f>
        <v>113.6</v>
      </c>
      <c r="Q7360" s="13">
        <f>IF(ISNUMBER(M7360), M7360*(Consumer_Price_Index!$B$45/(_xlfn.XLOOKUP('Working Data'!D1148,Consumer_Price_Index!A:A,Consumer_Price_Index!B:B))), "Missing")</f>
        <v>3917406.9058913542</v>
      </c>
      <c r="R7360" t="str">
        <f t="shared" si="114"/>
        <v>Yes</v>
      </c>
    </row>
    <row r="7361" spans="1:18" x14ac:dyDescent="0.25">
      <c r="A7361" t="s">
        <v>11444</v>
      </c>
      <c r="B7361" t="s">
        <v>101</v>
      </c>
      <c r="C7361" t="s">
        <v>73</v>
      </c>
      <c r="D7361" s="11">
        <v>2001</v>
      </c>
      <c r="E7361" t="s">
        <v>11443</v>
      </c>
      <c r="F7361">
        <v>7.9</v>
      </c>
      <c r="G7361">
        <v>25000</v>
      </c>
      <c r="H7361" t="s">
        <v>8953</v>
      </c>
      <c r="I7361" t="s">
        <v>8953</v>
      </c>
      <c r="J7361" t="s">
        <v>11442</v>
      </c>
      <c r="K7361" t="s">
        <v>197</v>
      </c>
      <c r="M7361" s="7">
        <v>262891</v>
      </c>
      <c r="N7361" t="s">
        <v>9623</v>
      </c>
      <c r="O7361">
        <v>87</v>
      </c>
      <c r="P7361" s="8">
        <f>_xlfn.XLOOKUP(D7361,Consumer_Price_Index!A:A,Consumer_Price_Index!B:B)</f>
        <v>177.1</v>
      </c>
      <c r="Q7361" s="13">
        <f>IF(ISNUMBER(M7361), M7361*(Consumer_Price_Index!$B$45/(_xlfn.XLOOKUP('Working Data'!D3982,Consumer_Price_Index!A:A,Consumer_Price_Index!B:B))), "Missing")</f>
        <v>612875.9579188982</v>
      </c>
      <c r="R7361" t="str">
        <f t="shared" si="114"/>
        <v>No</v>
      </c>
    </row>
    <row r="7362" spans="1:18" x14ac:dyDescent="0.25">
      <c r="A7362" t="s">
        <v>11772</v>
      </c>
      <c r="B7362" t="s">
        <v>41</v>
      </c>
      <c r="C7362" t="s">
        <v>11</v>
      </c>
      <c r="D7362" s="11">
        <v>2001</v>
      </c>
      <c r="E7362" t="s">
        <v>11622</v>
      </c>
      <c r="F7362">
        <v>7.9</v>
      </c>
      <c r="G7362">
        <v>331000</v>
      </c>
      <c r="H7362" t="s">
        <v>8897</v>
      </c>
      <c r="I7362" t="s">
        <v>8897</v>
      </c>
      <c r="J7362" t="s">
        <v>723</v>
      </c>
      <c r="K7362" t="s">
        <v>562</v>
      </c>
      <c r="L7362" s="7">
        <v>15000000</v>
      </c>
      <c r="M7362" s="7">
        <v>20263646</v>
      </c>
      <c r="N7362" t="s">
        <v>9685</v>
      </c>
      <c r="O7362">
        <v>147</v>
      </c>
      <c r="P7362" s="8">
        <f>_xlfn.XLOOKUP(D7362,Consumer_Price_Index!A:A,Consumer_Price_Index!B:B)</f>
        <v>177.1</v>
      </c>
      <c r="Q7362" s="13">
        <f>IF(ISNUMBER(M7362), M7362*(Consumer_Price_Index!$B$45/(_xlfn.XLOOKUP('Working Data'!D3849,Consumer_Price_Index!A:A,Consumer_Price_Index!B:B))), "Missing")</f>
        <v>40513995.644356951</v>
      </c>
      <c r="R7362" t="str">
        <f t="shared" si="114"/>
        <v>Yes</v>
      </c>
    </row>
    <row r="7363" spans="1:18" x14ac:dyDescent="0.25">
      <c r="A7363" t="s">
        <v>18099</v>
      </c>
      <c r="B7363" t="s">
        <v>41</v>
      </c>
      <c r="C7363" t="s">
        <v>409</v>
      </c>
      <c r="D7363" s="11">
        <v>1989</v>
      </c>
      <c r="E7363" t="s">
        <v>17175</v>
      </c>
      <c r="F7363">
        <v>7.9</v>
      </c>
      <c r="G7363">
        <v>70000</v>
      </c>
      <c r="H7363" t="s">
        <v>6219</v>
      </c>
      <c r="I7363" t="s">
        <v>16174</v>
      </c>
      <c r="J7363" t="s">
        <v>5825</v>
      </c>
      <c r="K7363" t="s">
        <v>612</v>
      </c>
      <c r="M7363" s="7">
        <v>14743391</v>
      </c>
      <c r="N7363" t="s">
        <v>18098</v>
      </c>
      <c r="O7363">
        <v>103</v>
      </c>
      <c r="P7363" s="8">
        <f>_xlfn.XLOOKUP(D7363,Consumer_Price_Index!A:A,Consumer_Price_Index!B:B)</f>
        <v>124</v>
      </c>
      <c r="Q7363" s="13">
        <f>IF(ISNUMBER(M7363), M7363*(Consumer_Price_Index!$B$45/(_xlfn.XLOOKUP('Working Data'!D1483,Consumer_Price_Index!A:A,Consumer_Price_Index!B:B))), "Missing")</f>
        <v>20597483.895919304</v>
      </c>
      <c r="R7363" t="str">
        <f t="shared" ref="R7363:R7426" si="115">IF(AND(ISNUMBER(L7363), L7363&gt;0, ISNUMBER(M7363), M7363&gt;0), "Yes", "No")</f>
        <v>No</v>
      </c>
    </row>
    <row r="7364" spans="1:18" x14ac:dyDescent="0.25">
      <c r="A7364" t="s">
        <v>10705</v>
      </c>
      <c r="B7364" t="s">
        <v>41</v>
      </c>
      <c r="C7364" t="s">
        <v>87</v>
      </c>
      <c r="D7364" s="11">
        <v>2003</v>
      </c>
      <c r="E7364" t="s">
        <v>10704</v>
      </c>
      <c r="F7364">
        <v>7.9</v>
      </c>
      <c r="G7364">
        <v>430000</v>
      </c>
      <c r="H7364" t="s">
        <v>1244</v>
      </c>
      <c r="I7364" t="s">
        <v>4012</v>
      </c>
      <c r="J7364" t="s">
        <v>3617</v>
      </c>
      <c r="K7364" t="s">
        <v>7</v>
      </c>
      <c r="L7364" s="7">
        <v>25000000</v>
      </c>
      <c r="M7364" s="7">
        <v>156595191</v>
      </c>
      <c r="N7364" t="s">
        <v>138</v>
      </c>
      <c r="O7364">
        <v>138</v>
      </c>
      <c r="P7364" s="8">
        <f>_xlfn.XLOOKUP(D7364,Consumer_Price_Index!A:A,Consumer_Price_Index!B:B)</f>
        <v>184</v>
      </c>
      <c r="Q7364" s="13">
        <f>IF(ISNUMBER(M7364), M7364*(Consumer_Price_Index!$B$45/(_xlfn.XLOOKUP('Working Data'!D4249,Consumer_Price_Index!A:A,Consumer_Price_Index!B:B))), "Missing")</f>
        <v>252591607.71678135</v>
      </c>
      <c r="R7364" t="str">
        <f t="shared" si="115"/>
        <v>Yes</v>
      </c>
    </row>
    <row r="7365" spans="1:18" x14ac:dyDescent="0.25">
      <c r="A7365" t="s">
        <v>11962</v>
      </c>
      <c r="B7365" t="s">
        <v>41</v>
      </c>
      <c r="C7365" t="s">
        <v>87</v>
      </c>
      <c r="D7365" s="11">
        <v>2000</v>
      </c>
      <c r="E7365" t="s">
        <v>11961</v>
      </c>
      <c r="F7365">
        <v>7.9</v>
      </c>
      <c r="G7365">
        <v>51000</v>
      </c>
      <c r="H7365" t="s">
        <v>11960</v>
      </c>
      <c r="I7365" t="s">
        <v>11960</v>
      </c>
      <c r="J7365" t="s">
        <v>7431</v>
      </c>
      <c r="K7365" t="s">
        <v>379</v>
      </c>
      <c r="L7365" s="7">
        <v>1500000</v>
      </c>
      <c r="M7365" s="7">
        <v>12413888</v>
      </c>
      <c r="N7365" t="s">
        <v>11959</v>
      </c>
      <c r="O7365">
        <v>114</v>
      </c>
      <c r="P7365" s="8">
        <f>_xlfn.XLOOKUP(D7365,Consumer_Price_Index!A:A,Consumer_Price_Index!B:B)</f>
        <v>172.2</v>
      </c>
      <c r="Q7365" s="13">
        <f>IF(ISNUMBER(M7365), M7365*(Consumer_Price_Index!$B$45/(_xlfn.XLOOKUP('Working Data'!D3792,Consumer_Price_Index!A:A,Consumer_Price_Index!B:B))), "Missing")</f>
        <v>16474353.979094075</v>
      </c>
      <c r="R7365" t="str">
        <f t="shared" si="115"/>
        <v>Yes</v>
      </c>
    </row>
    <row r="7366" spans="1:18" x14ac:dyDescent="0.25">
      <c r="A7366" t="s">
        <v>11424</v>
      </c>
      <c r="B7366" t="s">
        <v>41</v>
      </c>
      <c r="C7366" t="s">
        <v>24</v>
      </c>
      <c r="D7366" s="11">
        <v>2001</v>
      </c>
      <c r="E7366" t="s">
        <v>11423</v>
      </c>
      <c r="F7366">
        <v>7.9</v>
      </c>
      <c r="G7366">
        <v>45000</v>
      </c>
      <c r="H7366" t="s">
        <v>11422</v>
      </c>
      <c r="I7366" t="s">
        <v>11422</v>
      </c>
      <c r="J7366" t="s">
        <v>11421</v>
      </c>
      <c r="K7366" t="s">
        <v>562</v>
      </c>
      <c r="M7366" s="7">
        <v>4858869</v>
      </c>
      <c r="N7366" t="s">
        <v>11420</v>
      </c>
      <c r="O7366">
        <v>98</v>
      </c>
      <c r="P7366" s="8">
        <f>_xlfn.XLOOKUP(D7366,Consumer_Price_Index!A:A,Consumer_Price_Index!B:B)</f>
        <v>177.1</v>
      </c>
      <c r="Q7366" s="13">
        <f>IF(ISNUMBER(M7366), M7366*(Consumer_Price_Index!$B$45/(_xlfn.XLOOKUP('Working Data'!D3990,Consumer_Price_Index!A:A,Consumer_Price_Index!B:B))), "Missing")</f>
        <v>10870024.848017622</v>
      </c>
      <c r="R7366" t="str">
        <f t="shared" si="115"/>
        <v>No</v>
      </c>
    </row>
    <row r="7367" spans="1:18" x14ac:dyDescent="0.25">
      <c r="A7367" t="s">
        <v>5892</v>
      </c>
      <c r="B7367" t="s">
        <v>52</v>
      </c>
      <c r="C7367" t="s">
        <v>87</v>
      </c>
      <c r="D7367" s="11">
        <v>2011</v>
      </c>
      <c r="E7367" t="s">
        <v>5891</v>
      </c>
      <c r="F7367">
        <v>7.9</v>
      </c>
      <c r="G7367">
        <v>44000</v>
      </c>
      <c r="H7367" t="s">
        <v>4119</v>
      </c>
      <c r="I7367" t="s">
        <v>5890</v>
      </c>
      <c r="J7367" t="s">
        <v>5889</v>
      </c>
      <c r="K7367" t="s">
        <v>3756</v>
      </c>
      <c r="M7367" s="7">
        <v>2099472</v>
      </c>
      <c r="N7367" t="s">
        <v>4116</v>
      </c>
      <c r="O7367">
        <v>157</v>
      </c>
      <c r="P7367" s="8">
        <f>_xlfn.XLOOKUP(D7367,Consumer_Price_Index!A:A,Consumer_Price_Index!B:B)</f>
        <v>224.9</v>
      </c>
      <c r="Q7367" s="13">
        <f>IF(ISNUMBER(M7367), M7367*(Consumer_Price_Index!$B$45/(_xlfn.XLOOKUP('Working Data'!D6042,Consumer_Price_Index!A:A,Consumer_Price_Index!B:B))), "Missing")</f>
        <v>4316525.7651821859</v>
      </c>
      <c r="R7367" t="str">
        <f t="shared" si="115"/>
        <v>No</v>
      </c>
    </row>
    <row r="7368" spans="1:18" x14ac:dyDescent="0.25">
      <c r="A7368" t="s">
        <v>15417</v>
      </c>
      <c r="B7368" t="s">
        <v>41</v>
      </c>
      <c r="C7368" t="s">
        <v>87</v>
      </c>
      <c r="D7368" s="11">
        <v>1994</v>
      </c>
      <c r="E7368" t="s">
        <v>14630</v>
      </c>
      <c r="F7368">
        <v>7.9</v>
      </c>
      <c r="G7368">
        <v>32000</v>
      </c>
      <c r="H7368" t="s">
        <v>6143</v>
      </c>
      <c r="I7368" t="s">
        <v>15416</v>
      </c>
      <c r="J7368" t="s">
        <v>15415</v>
      </c>
      <c r="K7368" t="s">
        <v>1031</v>
      </c>
      <c r="M7368" s="7">
        <v>1608570</v>
      </c>
      <c r="N7368" t="s">
        <v>15414</v>
      </c>
      <c r="O7368">
        <v>102</v>
      </c>
      <c r="P7368" s="8">
        <f>_xlfn.XLOOKUP(D7368,Consumer_Price_Index!A:A,Consumer_Price_Index!B:B)</f>
        <v>148.19999999999999</v>
      </c>
      <c r="Q7368" s="13">
        <f>IF(ISNUMBER(M7368), M7368*(Consumer_Price_Index!$B$45/(_xlfn.XLOOKUP('Working Data'!D2502,Consumer_Price_Index!A:A,Consumer_Price_Index!B:B))), "Missing")</f>
        <v>3216084.5078740157</v>
      </c>
      <c r="R7368" t="str">
        <f t="shared" si="115"/>
        <v>No</v>
      </c>
    </row>
    <row r="7369" spans="1:18" x14ac:dyDescent="0.25">
      <c r="A7369" t="s">
        <v>212</v>
      </c>
      <c r="C7369" t="s">
        <v>11</v>
      </c>
      <c r="D7369" s="11">
        <v>2019</v>
      </c>
      <c r="E7369" t="s">
        <v>153</v>
      </c>
      <c r="F7369">
        <v>7.9</v>
      </c>
      <c r="G7369">
        <v>73</v>
      </c>
      <c r="H7369" t="s">
        <v>211</v>
      </c>
      <c r="I7369" t="s">
        <v>210</v>
      </c>
      <c r="J7369" t="s">
        <v>209</v>
      </c>
      <c r="K7369" t="s">
        <v>180</v>
      </c>
      <c r="N7369" t="s">
        <v>179</v>
      </c>
      <c r="O7369">
        <v>105</v>
      </c>
      <c r="P7369" s="8">
        <f>_xlfn.XLOOKUP(D7369,Consumer_Price_Index!A:A,Consumer_Price_Index!B:B)</f>
        <v>255.7</v>
      </c>
      <c r="Q7369" s="13" t="str">
        <f>IF(ISNUMBER(M7369), M7369*(Consumer_Price_Index!$B$45/(_xlfn.XLOOKUP('Working Data'!D7632,Consumer_Price_Index!A:A,Consumer_Price_Index!B:B))), "Missing")</f>
        <v>Missing</v>
      </c>
      <c r="R7369" t="str">
        <f t="shared" si="115"/>
        <v>No</v>
      </c>
    </row>
    <row r="7370" spans="1:18" x14ac:dyDescent="0.25">
      <c r="A7370" t="s">
        <v>10118</v>
      </c>
      <c r="B7370" t="s">
        <v>41</v>
      </c>
      <c r="C7370" t="s">
        <v>24</v>
      </c>
      <c r="D7370" s="11">
        <v>2004</v>
      </c>
      <c r="E7370" t="s">
        <v>9626</v>
      </c>
      <c r="F7370">
        <v>7.9</v>
      </c>
      <c r="G7370">
        <v>525000</v>
      </c>
      <c r="H7370" t="s">
        <v>2696</v>
      </c>
      <c r="I7370" t="s">
        <v>3395</v>
      </c>
      <c r="J7370" t="s">
        <v>3395</v>
      </c>
      <c r="K7370" t="s">
        <v>265</v>
      </c>
      <c r="M7370" s="7">
        <v>30097092</v>
      </c>
      <c r="N7370" t="s">
        <v>103</v>
      </c>
      <c r="O7370">
        <v>99</v>
      </c>
      <c r="P7370" s="8">
        <f>_xlfn.XLOOKUP(D7370,Consumer_Price_Index!A:A,Consumer_Price_Index!B:B)</f>
        <v>188.9</v>
      </c>
      <c r="Q7370" s="13">
        <f>IF(ISNUMBER(M7370), M7370*(Consumer_Price_Index!$B$45/(_xlfn.XLOOKUP('Working Data'!D4467,Consumer_Price_Index!A:A,Consumer_Price_Index!B:B))), "Missing")</f>
        <v>49840130.067391306</v>
      </c>
      <c r="R7370" t="str">
        <f t="shared" si="115"/>
        <v>No</v>
      </c>
    </row>
    <row r="7371" spans="1:18" x14ac:dyDescent="0.25">
      <c r="A7371" t="s">
        <v>1599</v>
      </c>
      <c r="B7371" t="s">
        <v>41</v>
      </c>
      <c r="C7371" t="s">
        <v>87</v>
      </c>
      <c r="D7371" s="11">
        <v>2018</v>
      </c>
      <c r="E7371" t="s">
        <v>1598</v>
      </c>
      <c r="F7371">
        <v>7.9</v>
      </c>
      <c r="G7371">
        <v>68000</v>
      </c>
      <c r="H7371" t="s">
        <v>1597</v>
      </c>
      <c r="I7371" t="s">
        <v>1597</v>
      </c>
      <c r="J7371" t="s">
        <v>1596</v>
      </c>
      <c r="K7371" t="s">
        <v>197</v>
      </c>
      <c r="M7371" s="7">
        <v>67999335</v>
      </c>
      <c r="N7371" t="s">
        <v>1595</v>
      </c>
      <c r="O7371">
        <v>121</v>
      </c>
      <c r="P7371" s="8">
        <f>_xlfn.XLOOKUP(D7371,Consumer_Price_Index!A:A,Consumer_Price_Index!B:B)</f>
        <v>251.1</v>
      </c>
      <c r="Q7371" s="13">
        <f>IF(ISNUMBER(M7371), M7371*(Consumer_Price_Index!$B$45/(_xlfn.XLOOKUP('Working Data'!D7340,Consumer_Price_Index!A:A,Consumer_Price_Index!B:B))), "Missing")</f>
        <v>189045596.48266426</v>
      </c>
      <c r="R7371" t="str">
        <f t="shared" si="115"/>
        <v>No</v>
      </c>
    </row>
    <row r="7372" spans="1:18" x14ac:dyDescent="0.25">
      <c r="A7372" t="s">
        <v>11758</v>
      </c>
      <c r="B7372" t="s">
        <v>101</v>
      </c>
      <c r="C7372" t="s">
        <v>73</v>
      </c>
      <c r="D7372" s="11">
        <v>2001</v>
      </c>
      <c r="E7372" t="s">
        <v>11425</v>
      </c>
      <c r="F7372">
        <v>7.9</v>
      </c>
      <c r="G7372">
        <v>630000</v>
      </c>
      <c r="H7372" t="s">
        <v>7966</v>
      </c>
      <c r="I7372" t="s">
        <v>10094</v>
      </c>
      <c r="J7372" t="s">
        <v>6817</v>
      </c>
      <c r="K7372" t="s">
        <v>7</v>
      </c>
      <c r="L7372" s="7">
        <v>60000000</v>
      </c>
      <c r="M7372" s="7">
        <v>487853320</v>
      </c>
      <c r="N7372" t="s">
        <v>652</v>
      </c>
      <c r="O7372">
        <v>90</v>
      </c>
      <c r="P7372" s="8">
        <f>_xlfn.XLOOKUP(D7372,Consumer_Price_Index!A:A,Consumer_Price_Index!B:B)</f>
        <v>177.1</v>
      </c>
      <c r="Q7372" s="13">
        <f>IF(ISNUMBER(M7372), M7372*(Consumer_Price_Index!$B$45/(_xlfn.XLOOKUP('Working Data'!D3856,Consumer_Price_Index!A:A,Consumer_Price_Index!B:B))), "Missing")</f>
        <v>647425551.41114974</v>
      </c>
      <c r="R7372" t="str">
        <f t="shared" si="115"/>
        <v>Yes</v>
      </c>
    </row>
    <row r="7373" spans="1:18" x14ac:dyDescent="0.25">
      <c r="A7373" t="s">
        <v>3055</v>
      </c>
      <c r="B7373" t="s">
        <v>68</v>
      </c>
      <c r="C7373" t="s">
        <v>24</v>
      </c>
      <c r="D7373" s="11">
        <v>2016</v>
      </c>
      <c r="E7373" t="s">
        <v>3054</v>
      </c>
      <c r="F7373">
        <v>7.9</v>
      </c>
      <c r="G7373">
        <v>88000</v>
      </c>
      <c r="H7373" t="s">
        <v>3053</v>
      </c>
      <c r="I7373" t="s">
        <v>3052</v>
      </c>
      <c r="J7373" t="s">
        <v>3051</v>
      </c>
      <c r="K7373" t="s">
        <v>612</v>
      </c>
      <c r="M7373" s="7">
        <v>13624522</v>
      </c>
      <c r="N7373" t="s">
        <v>3050</v>
      </c>
      <c r="O7373">
        <v>106</v>
      </c>
      <c r="P7373" s="8">
        <f>_xlfn.XLOOKUP(D7373,Consumer_Price_Index!A:A,Consumer_Price_Index!B:B)</f>
        <v>240</v>
      </c>
      <c r="Q7373" s="13">
        <f>IF(ISNUMBER(M7373), M7373*(Consumer_Price_Index!$B$45/(_xlfn.XLOOKUP('Working Data'!D6970,Consumer_Price_Index!A:A,Consumer_Price_Index!B:B))), "Missing")</f>
        <v>45669877.375137508</v>
      </c>
      <c r="R7373" t="str">
        <f t="shared" si="115"/>
        <v>No</v>
      </c>
    </row>
    <row r="7374" spans="1:18" x14ac:dyDescent="0.25">
      <c r="A7374" t="s">
        <v>7529</v>
      </c>
      <c r="B7374" t="s">
        <v>68</v>
      </c>
      <c r="C7374" t="s">
        <v>34</v>
      </c>
      <c r="D7374" s="11">
        <v>2009</v>
      </c>
      <c r="E7374" t="s">
        <v>7528</v>
      </c>
      <c r="F7374">
        <v>7.9</v>
      </c>
      <c r="G7374">
        <v>585000</v>
      </c>
      <c r="H7374" t="s">
        <v>1017</v>
      </c>
      <c r="I7374" t="s">
        <v>5205</v>
      </c>
      <c r="J7374" t="s">
        <v>3091</v>
      </c>
      <c r="K7374" t="s">
        <v>7</v>
      </c>
      <c r="L7374" s="7">
        <v>150000000</v>
      </c>
      <c r="M7374" s="7">
        <v>385680446</v>
      </c>
      <c r="N7374" t="s">
        <v>108</v>
      </c>
      <c r="O7374">
        <v>127</v>
      </c>
      <c r="P7374" s="8">
        <f>_xlfn.XLOOKUP(D7374,Consumer_Price_Index!A:A,Consumer_Price_Index!B:B)</f>
        <v>214.5</v>
      </c>
      <c r="Q7374" s="13">
        <f>IF(ISNUMBER(M7374), M7374*(Consumer_Price_Index!$B$45/(_xlfn.XLOOKUP('Working Data'!D5446,Consumer_Price_Index!A:A,Consumer_Price_Index!B:B))), "Missing")</f>
        <v>1426175144.3713591</v>
      </c>
      <c r="R7374" t="str">
        <f t="shared" si="115"/>
        <v>Yes</v>
      </c>
    </row>
    <row r="7375" spans="1:18" x14ac:dyDescent="0.25">
      <c r="A7375" t="s">
        <v>10982</v>
      </c>
      <c r="B7375" t="s">
        <v>41</v>
      </c>
      <c r="C7375" t="s">
        <v>11</v>
      </c>
      <c r="D7375" s="11">
        <v>2002</v>
      </c>
      <c r="E7375" t="s">
        <v>10296</v>
      </c>
      <c r="F7375">
        <v>7.9</v>
      </c>
      <c r="G7375">
        <v>106000</v>
      </c>
      <c r="H7375" t="s">
        <v>2774</v>
      </c>
      <c r="I7375" t="s">
        <v>2774</v>
      </c>
      <c r="J7375" t="s">
        <v>10981</v>
      </c>
      <c r="K7375" t="s">
        <v>578</v>
      </c>
      <c r="M7375" s="7">
        <v>64790996</v>
      </c>
      <c r="N7375" t="s">
        <v>10189</v>
      </c>
      <c r="O7375">
        <v>112</v>
      </c>
      <c r="P7375" s="8">
        <f>_xlfn.XLOOKUP(D7375,Consumer_Price_Index!A:A,Consumer_Price_Index!B:B)</f>
        <v>179.9</v>
      </c>
      <c r="Q7375" s="13">
        <f>IF(ISNUMBER(M7375), M7375*(Consumer_Price_Index!$B$45/(_xlfn.XLOOKUP('Working Data'!D4161,Consumer_Price_Index!A:A,Consumer_Price_Index!B:B))), "Missing")</f>
        <v>118498298.20648259</v>
      </c>
      <c r="R7375" t="str">
        <f t="shared" si="115"/>
        <v>No</v>
      </c>
    </row>
    <row r="7376" spans="1:18" x14ac:dyDescent="0.25">
      <c r="A7376" t="s">
        <v>6198</v>
      </c>
      <c r="B7376" t="s">
        <v>68</v>
      </c>
      <c r="C7376" t="s">
        <v>24</v>
      </c>
      <c r="D7376" s="11">
        <v>2011</v>
      </c>
      <c r="E7376" t="s">
        <v>5490</v>
      </c>
      <c r="F7376">
        <v>7.9</v>
      </c>
      <c r="G7376">
        <v>234000</v>
      </c>
      <c r="H7376" t="s">
        <v>2047</v>
      </c>
      <c r="I7376" t="s">
        <v>2047</v>
      </c>
      <c r="J7376" t="s">
        <v>6197</v>
      </c>
      <c r="K7376" t="s">
        <v>562</v>
      </c>
      <c r="L7376" s="7">
        <v>15000000</v>
      </c>
      <c r="M7376" s="7">
        <v>133432856</v>
      </c>
      <c r="N7376" t="s">
        <v>6196</v>
      </c>
      <c r="O7376">
        <v>100</v>
      </c>
      <c r="P7376" s="8">
        <f>_xlfn.XLOOKUP(D7376,Consumer_Price_Index!A:A,Consumer_Price_Index!B:B)</f>
        <v>224.9</v>
      </c>
      <c r="Q7376" s="13">
        <f>IF(ISNUMBER(M7376), M7376*(Consumer_Price_Index!$B$45/(_xlfn.XLOOKUP('Working Data'!D5955,Consumer_Price_Index!A:A,Consumer_Price_Index!B:B))), "Missing")</f>
        <v>244039563.16446579</v>
      </c>
      <c r="R7376" t="str">
        <f t="shared" si="115"/>
        <v>Yes</v>
      </c>
    </row>
    <row r="7377" spans="1:18" x14ac:dyDescent="0.25">
      <c r="A7377" t="s">
        <v>22050</v>
      </c>
      <c r="B7377" t="s">
        <v>41</v>
      </c>
      <c r="C7377" t="s">
        <v>34</v>
      </c>
      <c r="D7377" s="11">
        <v>1980</v>
      </c>
      <c r="E7377" t="s">
        <v>21942</v>
      </c>
      <c r="F7377">
        <v>7.9</v>
      </c>
      <c r="G7377">
        <v>188000</v>
      </c>
      <c r="H7377" t="s">
        <v>13233</v>
      </c>
      <c r="I7377" t="s">
        <v>6495</v>
      </c>
      <c r="J7377" t="s">
        <v>21647</v>
      </c>
      <c r="K7377" t="s">
        <v>7</v>
      </c>
      <c r="L7377" s="7">
        <v>27000000</v>
      </c>
      <c r="M7377" s="7">
        <v>115229890</v>
      </c>
      <c r="N7377" t="s">
        <v>103</v>
      </c>
      <c r="O7377">
        <v>133</v>
      </c>
      <c r="P7377" s="8">
        <f>_xlfn.XLOOKUP(D7377,Consumer_Price_Index!A:A,Consumer_Price_Index!B:B)</f>
        <v>82.4</v>
      </c>
      <c r="Q7377" s="13">
        <f>IF(ISNUMBER(M7377), M7377*(Consumer_Price_Index!$B$45/(_xlfn.XLOOKUP('Working Data'!D8,Consumer_Price_Index!A:A,Consumer_Price_Index!B:B))), "Missing")</f>
        <v>179777508.87352788</v>
      </c>
      <c r="R7377" t="str">
        <f t="shared" si="115"/>
        <v>Yes</v>
      </c>
    </row>
    <row r="7378" spans="1:18" x14ac:dyDescent="0.25">
      <c r="A7378" t="s">
        <v>11221</v>
      </c>
      <c r="B7378" t="s">
        <v>68</v>
      </c>
      <c r="C7378" t="s">
        <v>34</v>
      </c>
      <c r="D7378" s="11">
        <v>2002</v>
      </c>
      <c r="E7378" t="s">
        <v>11034</v>
      </c>
      <c r="F7378">
        <v>7.9</v>
      </c>
      <c r="G7378">
        <v>519000</v>
      </c>
      <c r="H7378" t="s">
        <v>2157</v>
      </c>
      <c r="I7378" t="s">
        <v>5788</v>
      </c>
      <c r="J7378" t="s">
        <v>11220</v>
      </c>
      <c r="K7378" t="s">
        <v>7</v>
      </c>
      <c r="L7378" s="7">
        <v>60000000</v>
      </c>
      <c r="M7378" s="7">
        <v>214034224</v>
      </c>
      <c r="N7378" t="s">
        <v>103</v>
      </c>
      <c r="O7378">
        <v>119</v>
      </c>
      <c r="P7378" s="8">
        <f>_xlfn.XLOOKUP(D7378,Consumer_Price_Index!A:A,Consumer_Price_Index!B:B)</f>
        <v>179.9</v>
      </c>
      <c r="Q7378" s="13">
        <f>IF(ISNUMBER(M7378), M7378*(Consumer_Price_Index!$B$45/(_xlfn.XLOOKUP('Working Data'!D4059,Consumer_Price_Index!A:A,Consumer_Price_Index!B:B))), "Missing")</f>
        <v>595038577.12408769</v>
      </c>
      <c r="R7378" t="str">
        <f t="shared" si="115"/>
        <v>Yes</v>
      </c>
    </row>
    <row r="7379" spans="1:18" x14ac:dyDescent="0.25">
      <c r="A7379" t="s">
        <v>9783</v>
      </c>
      <c r="B7379" t="s">
        <v>68</v>
      </c>
      <c r="C7379" t="s">
        <v>24</v>
      </c>
      <c r="D7379" s="11">
        <v>2004</v>
      </c>
      <c r="E7379" t="s">
        <v>9782</v>
      </c>
      <c r="F7379">
        <v>7.9</v>
      </c>
      <c r="G7379">
        <v>59000</v>
      </c>
      <c r="H7379" t="s">
        <v>9781</v>
      </c>
      <c r="I7379" t="s">
        <v>9780</v>
      </c>
      <c r="J7379" t="s">
        <v>9779</v>
      </c>
      <c r="K7379" t="s">
        <v>562</v>
      </c>
      <c r="M7379" s="7">
        <v>88385944</v>
      </c>
      <c r="N7379" t="s">
        <v>9778</v>
      </c>
      <c r="O7379">
        <v>97</v>
      </c>
      <c r="P7379" s="8">
        <f>_xlfn.XLOOKUP(D7379,Consumer_Price_Index!A:A,Consumer_Price_Index!B:B)</f>
        <v>188.9</v>
      </c>
      <c r="Q7379" s="13">
        <f>IF(ISNUMBER(M7379), M7379*(Consumer_Price_Index!$B$45/(_xlfn.XLOOKUP('Working Data'!D4600,Consumer_Price_Index!A:A,Consumer_Price_Index!B:B))), "Missing")</f>
        <v>171645615.91332057</v>
      </c>
      <c r="R7379" t="str">
        <f t="shared" si="115"/>
        <v>No</v>
      </c>
    </row>
    <row r="7380" spans="1:18" x14ac:dyDescent="0.25">
      <c r="A7380" t="s">
        <v>8979</v>
      </c>
      <c r="B7380" t="s">
        <v>41</v>
      </c>
      <c r="C7380" t="s">
        <v>100</v>
      </c>
      <c r="D7380" s="11">
        <v>2006</v>
      </c>
      <c r="E7380" t="s">
        <v>8016</v>
      </c>
      <c r="F7380">
        <v>7.9</v>
      </c>
      <c r="G7380">
        <v>109000</v>
      </c>
      <c r="H7380" t="s">
        <v>3877</v>
      </c>
      <c r="I7380" t="s">
        <v>2167</v>
      </c>
      <c r="J7380" t="s">
        <v>8978</v>
      </c>
      <c r="K7380" t="s">
        <v>7</v>
      </c>
      <c r="L7380" s="7">
        <v>30000000</v>
      </c>
      <c r="M7380" s="7">
        <v>3669465</v>
      </c>
      <c r="N7380" t="s">
        <v>8977</v>
      </c>
      <c r="O7380">
        <v>117</v>
      </c>
      <c r="P7380" s="8">
        <f>_xlfn.XLOOKUP(D7380,Consumer_Price_Index!A:A,Consumer_Price_Index!B:B)</f>
        <v>201.6</v>
      </c>
      <c r="Q7380" s="13">
        <f>IF(ISNUMBER(M7380), M7380*(Consumer_Price_Index!$B$45/(_xlfn.XLOOKUP('Working Data'!D4909,Consumer_Price_Index!A:A,Consumer_Price_Index!B:B))), "Missing")</f>
        <v>6859423.2239263803</v>
      </c>
      <c r="R7380" t="str">
        <f t="shared" si="115"/>
        <v>Yes</v>
      </c>
    </row>
    <row r="7381" spans="1:18" x14ac:dyDescent="0.25">
      <c r="A7381" t="s">
        <v>21836</v>
      </c>
      <c r="B7381" t="s">
        <v>52</v>
      </c>
      <c r="C7381" t="s">
        <v>73</v>
      </c>
      <c r="D7381" s="11">
        <v>1980</v>
      </c>
      <c r="E7381" t="s">
        <v>21835</v>
      </c>
      <c r="F7381">
        <v>7.9</v>
      </c>
      <c r="G7381">
        <v>4800</v>
      </c>
      <c r="H7381" t="s">
        <v>21834</v>
      </c>
      <c r="I7381" t="s">
        <v>15348</v>
      </c>
      <c r="J7381" t="s">
        <v>21833</v>
      </c>
      <c r="K7381" t="s">
        <v>562</v>
      </c>
      <c r="M7381" s="7">
        <v>167451</v>
      </c>
      <c r="N7381" t="s">
        <v>21832</v>
      </c>
      <c r="O7381">
        <v>83</v>
      </c>
      <c r="P7381" s="8">
        <f>_xlfn.XLOOKUP(D7381,Consumer_Price_Index!A:A,Consumer_Price_Index!B:B)</f>
        <v>82.4</v>
      </c>
      <c r="Q7381" s="13">
        <f>IF(ISNUMBER(M7381), M7381*(Consumer_Price_Index!$B$45/(_xlfn.XLOOKUP('Working Data'!D85,Consumer_Price_Index!A:A,Consumer_Price_Index!B:B))), "Missing")</f>
        <v>491071.41193455236</v>
      </c>
      <c r="R7381" t="str">
        <f t="shared" si="115"/>
        <v>No</v>
      </c>
    </row>
    <row r="7382" spans="1:18" x14ac:dyDescent="0.25">
      <c r="A7382" t="s">
        <v>5851</v>
      </c>
      <c r="B7382" t="s">
        <v>68</v>
      </c>
      <c r="C7382" t="s">
        <v>11</v>
      </c>
      <c r="D7382" s="11">
        <v>2012</v>
      </c>
      <c r="E7382" t="s">
        <v>5578</v>
      </c>
      <c r="F7382">
        <v>7.9</v>
      </c>
      <c r="G7382">
        <v>475000</v>
      </c>
      <c r="H7382" t="s">
        <v>2661</v>
      </c>
      <c r="I7382" t="s">
        <v>2661</v>
      </c>
      <c r="J7382" t="s">
        <v>5104</v>
      </c>
      <c r="K7382" t="s">
        <v>7</v>
      </c>
      <c r="L7382" s="7">
        <v>13000000</v>
      </c>
      <c r="M7382" s="7">
        <v>33384127</v>
      </c>
      <c r="N7382" t="s">
        <v>856</v>
      </c>
      <c r="O7382">
        <v>103</v>
      </c>
      <c r="P7382" s="8">
        <f>_xlfn.XLOOKUP(D7382,Consumer_Price_Index!A:A,Consumer_Price_Index!B:B)</f>
        <v>229.6</v>
      </c>
      <c r="Q7382" s="13">
        <f>IF(ISNUMBER(M7382), M7382*(Consumer_Price_Index!$B$45/(_xlfn.XLOOKUP('Working Data'!D6062,Consumer_Price_Index!A:A,Consumer_Price_Index!B:B))), "Missing")</f>
        <v>62405788.32453987</v>
      </c>
      <c r="R7382" t="str">
        <f t="shared" si="115"/>
        <v>Yes</v>
      </c>
    </row>
    <row r="7383" spans="1:18" x14ac:dyDescent="0.25">
      <c r="A7383" t="s">
        <v>19213</v>
      </c>
      <c r="B7383" t="s">
        <v>41</v>
      </c>
      <c r="C7383" t="s">
        <v>87</v>
      </c>
      <c r="D7383" s="11">
        <v>1987</v>
      </c>
      <c r="E7383" t="s">
        <v>19212</v>
      </c>
      <c r="F7383">
        <v>7.9</v>
      </c>
      <c r="G7383">
        <v>289000</v>
      </c>
      <c r="H7383" t="s">
        <v>5674</v>
      </c>
      <c r="I7383" t="s">
        <v>7622</v>
      </c>
      <c r="J7383" t="s">
        <v>671</v>
      </c>
      <c r="K7383" t="s">
        <v>7</v>
      </c>
      <c r="L7383" s="7">
        <v>25000000</v>
      </c>
      <c r="M7383" s="7">
        <v>76270454</v>
      </c>
      <c r="N7383" t="s">
        <v>108</v>
      </c>
      <c r="O7383">
        <v>119</v>
      </c>
      <c r="P7383" s="8">
        <f>_xlfn.XLOOKUP(D7383,Consumer_Price_Index!A:A,Consumer_Price_Index!B:B)</f>
        <v>113.6</v>
      </c>
      <c r="Q7383" s="13">
        <f>IF(ISNUMBER(M7383), M7383*(Consumer_Price_Index!$B$45/(_xlfn.XLOOKUP('Working Data'!D1052,Consumer_Price_Index!A:A,Consumer_Price_Index!B:B))), "Missing")</f>
        <v>148117318.88973868</v>
      </c>
      <c r="R7383" t="str">
        <f t="shared" si="115"/>
        <v>Yes</v>
      </c>
    </row>
    <row r="7384" spans="1:18" x14ac:dyDescent="0.25">
      <c r="A7384" t="s">
        <v>7996</v>
      </c>
      <c r="B7384" t="s">
        <v>41</v>
      </c>
      <c r="C7384" t="s">
        <v>11</v>
      </c>
      <c r="D7384" s="11">
        <v>2008</v>
      </c>
      <c r="E7384" t="s">
        <v>7314</v>
      </c>
      <c r="F7384">
        <v>7.9</v>
      </c>
      <c r="G7384">
        <v>294000</v>
      </c>
      <c r="H7384" t="s">
        <v>2676</v>
      </c>
      <c r="I7384" t="s">
        <v>3273</v>
      </c>
      <c r="J7384" t="s">
        <v>4538</v>
      </c>
      <c r="K7384" t="s">
        <v>7</v>
      </c>
      <c r="L7384" s="7">
        <v>6000000</v>
      </c>
      <c r="M7384" s="7">
        <v>44734660</v>
      </c>
      <c r="N7384" t="s">
        <v>7751</v>
      </c>
      <c r="O7384">
        <v>109</v>
      </c>
      <c r="P7384" s="8">
        <f>_xlfn.XLOOKUP(D7384,Consumer_Price_Index!A:A,Consumer_Price_Index!B:B)</f>
        <v>215.3</v>
      </c>
      <c r="Q7384" s="13">
        <f>IF(ISNUMBER(M7384), M7384*(Consumer_Price_Index!$B$45/(_xlfn.XLOOKUP('Working Data'!D5278,Consumer_Price_Index!A:A,Consumer_Price_Index!B:B))), "Missing")</f>
        <v>58500647.648068666</v>
      </c>
      <c r="R7384" t="str">
        <f t="shared" si="115"/>
        <v>Yes</v>
      </c>
    </row>
    <row r="7385" spans="1:18" x14ac:dyDescent="0.25">
      <c r="A7385" t="s">
        <v>20720</v>
      </c>
      <c r="B7385" t="s">
        <v>41</v>
      </c>
      <c r="C7385" t="s">
        <v>24</v>
      </c>
      <c r="D7385" s="11">
        <v>1984</v>
      </c>
      <c r="E7385" t="s">
        <v>20352</v>
      </c>
      <c r="F7385">
        <v>7.9</v>
      </c>
      <c r="G7385">
        <v>132000</v>
      </c>
      <c r="H7385" t="s">
        <v>4281</v>
      </c>
      <c r="I7385" t="s">
        <v>8605</v>
      </c>
      <c r="J7385" t="s">
        <v>4281</v>
      </c>
      <c r="K7385" t="s">
        <v>7</v>
      </c>
      <c r="L7385" s="7">
        <v>2500000</v>
      </c>
      <c r="M7385" s="7">
        <v>4736202</v>
      </c>
      <c r="N7385" t="s">
        <v>20719</v>
      </c>
      <c r="O7385">
        <v>82</v>
      </c>
      <c r="P7385" s="8">
        <f>_xlfn.XLOOKUP(D7385,Consumer_Price_Index!A:A,Consumer_Price_Index!B:B)</f>
        <v>103.9</v>
      </c>
      <c r="Q7385" s="13">
        <f>IF(ISNUMBER(M7385), M7385*(Consumer_Price_Index!$B$45/(_xlfn.XLOOKUP('Working Data'!D497,Consumer_Price_Index!A:A,Consumer_Price_Index!B:B))), "Missing")</f>
        <v>8148620.8322981363</v>
      </c>
      <c r="R7385" t="str">
        <f t="shared" si="115"/>
        <v>Yes</v>
      </c>
    </row>
    <row r="7386" spans="1:18" x14ac:dyDescent="0.25">
      <c r="A7386" t="s">
        <v>2744</v>
      </c>
      <c r="B7386" t="s">
        <v>68</v>
      </c>
      <c r="C7386" t="s">
        <v>34</v>
      </c>
      <c r="D7386" s="11">
        <v>2017</v>
      </c>
      <c r="E7386" t="s">
        <v>2059</v>
      </c>
      <c r="F7386">
        <v>7.9</v>
      </c>
      <c r="G7386">
        <v>628000</v>
      </c>
      <c r="H7386" t="s">
        <v>1034</v>
      </c>
      <c r="I7386" t="s">
        <v>2743</v>
      </c>
      <c r="J7386" t="s">
        <v>894</v>
      </c>
      <c r="K7386" t="s">
        <v>7</v>
      </c>
      <c r="L7386" s="7">
        <v>180000000</v>
      </c>
      <c r="M7386" s="7">
        <v>853983911</v>
      </c>
      <c r="N7386" t="s">
        <v>119</v>
      </c>
      <c r="O7386">
        <v>130</v>
      </c>
      <c r="P7386" s="8">
        <f>_xlfn.XLOOKUP(D7386,Consumer_Price_Index!A:A,Consumer_Price_Index!B:B)</f>
        <v>245.1</v>
      </c>
      <c r="Q7386" s="13">
        <f>IF(ISNUMBER(M7386), M7386*(Consumer_Price_Index!$B$45/(_xlfn.XLOOKUP('Working Data'!D7045,Consumer_Price_Index!A:A,Consumer_Price_Index!B:B))), "Missing")</f>
        <v>1377495487.9920592</v>
      </c>
      <c r="R7386" t="str">
        <f t="shared" si="115"/>
        <v>Yes</v>
      </c>
    </row>
    <row r="7387" spans="1:18" x14ac:dyDescent="0.25">
      <c r="A7387" t="s">
        <v>15930</v>
      </c>
      <c r="B7387" t="s">
        <v>41</v>
      </c>
      <c r="C7387" t="s">
        <v>11</v>
      </c>
      <c r="D7387" s="11">
        <v>1993</v>
      </c>
      <c r="E7387" t="s">
        <v>15929</v>
      </c>
      <c r="F7387">
        <v>7.9</v>
      </c>
      <c r="G7387">
        <v>93000</v>
      </c>
      <c r="H7387" t="s">
        <v>10721</v>
      </c>
      <c r="I7387" t="s">
        <v>10721</v>
      </c>
      <c r="J7387" t="s">
        <v>4077</v>
      </c>
      <c r="K7387" t="s">
        <v>562</v>
      </c>
      <c r="M7387" s="7">
        <v>1341154</v>
      </c>
      <c r="N7387" t="s">
        <v>5666</v>
      </c>
      <c r="O7387">
        <v>94</v>
      </c>
      <c r="P7387" s="8">
        <f>_xlfn.XLOOKUP(D7387,Consumer_Price_Index!A:A,Consumer_Price_Index!B:B)</f>
        <v>144.5</v>
      </c>
      <c r="Q7387" s="13">
        <f>IF(ISNUMBER(M7387), M7387*(Consumer_Price_Index!$B$45/(_xlfn.XLOOKUP('Working Data'!D2304,Consumer_Price_Index!A:A,Consumer_Price_Index!B:B))), "Missing")</f>
        <v>2163311.9311805186</v>
      </c>
      <c r="R7387" t="str">
        <f t="shared" si="115"/>
        <v>No</v>
      </c>
    </row>
    <row r="7388" spans="1:18" x14ac:dyDescent="0.25">
      <c r="A7388" t="s">
        <v>12840</v>
      </c>
      <c r="B7388" t="s">
        <v>915</v>
      </c>
      <c r="C7388" t="s">
        <v>73</v>
      </c>
      <c r="D7388" s="11">
        <v>1999</v>
      </c>
      <c r="E7388" t="s">
        <v>12568</v>
      </c>
      <c r="F7388">
        <v>7.9</v>
      </c>
      <c r="G7388">
        <v>540000</v>
      </c>
      <c r="H7388" t="s">
        <v>913</v>
      </c>
      <c r="I7388" t="s">
        <v>913</v>
      </c>
      <c r="J7388" t="s">
        <v>822</v>
      </c>
      <c r="K7388" t="s">
        <v>7</v>
      </c>
      <c r="L7388" s="7">
        <v>90000000</v>
      </c>
      <c r="M7388" s="7">
        <v>497375381</v>
      </c>
      <c r="N7388" t="s">
        <v>912</v>
      </c>
      <c r="O7388">
        <v>92</v>
      </c>
      <c r="P7388" s="8">
        <f>_xlfn.XLOOKUP(D7388,Consumer_Price_Index!A:A,Consumer_Price_Index!B:B)</f>
        <v>166.6</v>
      </c>
      <c r="Q7388" s="13">
        <f>IF(ISNUMBER(M7388), M7388*(Consumer_Price_Index!$B$45/(_xlfn.XLOOKUP('Working Data'!D3472,Consumer_Price_Index!A:A,Consumer_Price_Index!B:B))), "Missing")</f>
        <v>592687831.79780996</v>
      </c>
      <c r="R7388" t="str">
        <f t="shared" si="115"/>
        <v>Yes</v>
      </c>
    </row>
    <row r="7389" spans="1:18" x14ac:dyDescent="0.25">
      <c r="A7389" t="s">
        <v>16033</v>
      </c>
      <c r="B7389" t="s">
        <v>41</v>
      </c>
      <c r="C7389" t="s">
        <v>87</v>
      </c>
      <c r="D7389" s="11">
        <v>1993</v>
      </c>
      <c r="E7389" t="s">
        <v>15607</v>
      </c>
      <c r="F7389">
        <v>7.9</v>
      </c>
      <c r="G7389">
        <v>212000</v>
      </c>
      <c r="H7389" t="s">
        <v>6897</v>
      </c>
      <c r="I7389" t="s">
        <v>1092</v>
      </c>
      <c r="J7389" t="s">
        <v>9236</v>
      </c>
      <c r="K7389" t="s">
        <v>7</v>
      </c>
      <c r="L7389" s="7">
        <v>13000000</v>
      </c>
      <c r="M7389" s="7">
        <v>13088850</v>
      </c>
      <c r="N7389" t="s">
        <v>6260</v>
      </c>
      <c r="O7389">
        <v>119</v>
      </c>
      <c r="P7389" s="8">
        <f>_xlfn.XLOOKUP(D7389,Consumer_Price_Index!A:A,Consumer_Price_Index!B:B)</f>
        <v>144.5</v>
      </c>
      <c r="Q7389" s="13">
        <f>IF(ISNUMBER(M7389), M7389*(Consumer_Price_Index!$B$45/(_xlfn.XLOOKUP('Working Data'!D2250,Consumer_Price_Index!A:A,Consumer_Price_Index!B:B))), "Missing")</f>
        <v>24467316.533742331</v>
      </c>
      <c r="R7389" t="str">
        <f t="shared" si="115"/>
        <v>Yes</v>
      </c>
    </row>
    <row r="7390" spans="1:18" x14ac:dyDescent="0.25">
      <c r="A7390" t="s">
        <v>4662</v>
      </c>
      <c r="B7390" t="s">
        <v>68</v>
      </c>
      <c r="C7390" t="s">
        <v>34</v>
      </c>
      <c r="D7390" s="11">
        <v>2014</v>
      </c>
      <c r="E7390" t="s">
        <v>4653</v>
      </c>
      <c r="F7390">
        <v>7.9</v>
      </c>
      <c r="G7390">
        <v>673000</v>
      </c>
      <c r="H7390" t="s">
        <v>1967</v>
      </c>
      <c r="I7390" t="s">
        <v>892</v>
      </c>
      <c r="J7390" t="s">
        <v>4661</v>
      </c>
      <c r="K7390" t="s">
        <v>7</v>
      </c>
      <c r="L7390" s="7">
        <v>200000000</v>
      </c>
      <c r="M7390" s="7">
        <v>746045700</v>
      </c>
      <c r="N7390" t="s">
        <v>890</v>
      </c>
      <c r="O7390">
        <v>132</v>
      </c>
      <c r="P7390" s="8">
        <f>_xlfn.XLOOKUP(D7390,Consumer_Price_Index!A:A,Consumer_Price_Index!B:B)</f>
        <v>236.7</v>
      </c>
      <c r="Q7390" s="13">
        <f>IF(ISNUMBER(M7390), M7390*(Consumer_Price_Index!$B$45/(_xlfn.XLOOKUP('Working Data'!D6465,Consumer_Price_Index!A:A,Consumer_Price_Index!B:B))), "Missing")</f>
        <v>1921556422.5697379</v>
      </c>
      <c r="R7390" t="str">
        <f t="shared" si="115"/>
        <v>Yes</v>
      </c>
    </row>
    <row r="7391" spans="1:18" x14ac:dyDescent="0.25">
      <c r="A7391" t="s">
        <v>14978</v>
      </c>
      <c r="B7391" t="s">
        <v>41</v>
      </c>
      <c r="C7391" t="s">
        <v>4370</v>
      </c>
      <c r="D7391" s="11">
        <v>1995</v>
      </c>
      <c r="E7391" t="s">
        <v>14783</v>
      </c>
      <c r="F7391">
        <v>8</v>
      </c>
      <c r="G7391">
        <v>589000</v>
      </c>
      <c r="H7391" t="s">
        <v>1369</v>
      </c>
      <c r="I7391" t="s">
        <v>14977</v>
      </c>
      <c r="J7391" t="s">
        <v>1878</v>
      </c>
      <c r="K7391" t="s">
        <v>7</v>
      </c>
      <c r="L7391" s="7">
        <v>29000001</v>
      </c>
      <c r="M7391" s="7">
        <v>168839459</v>
      </c>
      <c r="N7391" t="s">
        <v>103</v>
      </c>
      <c r="O7391">
        <v>129</v>
      </c>
      <c r="P7391" s="8">
        <f>_xlfn.XLOOKUP(D7391,Consumer_Price_Index!A:A,Consumer_Price_Index!B:B)</f>
        <v>152.4</v>
      </c>
      <c r="Q7391" s="13">
        <f>IF(ISNUMBER(M7391), M7391*(Consumer_Price_Index!$B$45/(_xlfn.XLOOKUP('Working Data'!D2661,Consumer_Price_Index!A:A,Consumer_Price_Index!B:B))), "Missing")</f>
        <v>235879794.39385602</v>
      </c>
      <c r="R7391" t="str">
        <f t="shared" si="115"/>
        <v>Yes</v>
      </c>
    </row>
    <row r="7392" spans="1:18" x14ac:dyDescent="0.25">
      <c r="A7392" t="s">
        <v>9848</v>
      </c>
      <c r="B7392" t="s">
        <v>41</v>
      </c>
      <c r="C7392" t="s">
        <v>87</v>
      </c>
      <c r="D7392" s="11">
        <v>2004</v>
      </c>
      <c r="E7392" t="s">
        <v>9847</v>
      </c>
      <c r="F7392">
        <v>8</v>
      </c>
      <c r="G7392">
        <v>52000</v>
      </c>
      <c r="H7392" t="s">
        <v>9846</v>
      </c>
      <c r="I7392" t="s">
        <v>9846</v>
      </c>
      <c r="J7392" t="s">
        <v>9845</v>
      </c>
      <c r="K7392" t="s">
        <v>220</v>
      </c>
      <c r="L7392" s="7">
        <v>1000000</v>
      </c>
      <c r="M7392" s="7">
        <v>3403957</v>
      </c>
      <c r="N7392" t="s">
        <v>9844</v>
      </c>
      <c r="O7392">
        <v>88</v>
      </c>
      <c r="P7392" s="8">
        <f>_xlfn.XLOOKUP(D7392,Consumer_Price_Index!A:A,Consumer_Price_Index!B:B)</f>
        <v>188.9</v>
      </c>
      <c r="Q7392" s="13">
        <f>IF(ISNUMBER(M7392), M7392*(Consumer_Price_Index!$B$45/(_xlfn.XLOOKUP('Working Data'!D4582,Consumer_Price_Index!A:A,Consumer_Price_Index!B:B))), "Missing")</f>
        <v>11410183.695269525</v>
      </c>
      <c r="R7392" t="str">
        <f t="shared" si="115"/>
        <v>Yes</v>
      </c>
    </row>
    <row r="7393" spans="1:18" x14ac:dyDescent="0.25">
      <c r="A7393" t="s">
        <v>18684</v>
      </c>
      <c r="B7393" t="s">
        <v>41</v>
      </c>
      <c r="C7393" t="s">
        <v>73</v>
      </c>
      <c r="D7393" s="11">
        <v>1988</v>
      </c>
      <c r="E7393" t="s">
        <v>18683</v>
      </c>
      <c r="F7393">
        <v>8</v>
      </c>
      <c r="G7393">
        <v>171000</v>
      </c>
      <c r="H7393" t="s">
        <v>18682</v>
      </c>
      <c r="I7393" t="s">
        <v>18682</v>
      </c>
      <c r="J7393" t="s">
        <v>18681</v>
      </c>
      <c r="K7393" t="s">
        <v>197</v>
      </c>
      <c r="M7393" s="7">
        <v>2562351</v>
      </c>
      <c r="N7393" t="s">
        <v>18680</v>
      </c>
      <c r="O7393">
        <v>124</v>
      </c>
      <c r="P7393" s="8">
        <f>_xlfn.XLOOKUP(D7393,Consumer_Price_Index!A:A,Consumer_Price_Index!B:B)</f>
        <v>118.3</v>
      </c>
      <c r="Q7393" s="13">
        <f>IF(ISNUMBER(M7393), M7393*(Consumer_Price_Index!$B$45/(_xlfn.XLOOKUP('Working Data'!D1258,Consumer_Price_Index!A:A,Consumer_Price_Index!B:B))), "Missing")</f>
        <v>7514421.0750721833</v>
      </c>
      <c r="R7393" t="str">
        <f t="shared" si="115"/>
        <v>No</v>
      </c>
    </row>
    <row r="7394" spans="1:18" x14ac:dyDescent="0.25">
      <c r="A7394" t="s">
        <v>941</v>
      </c>
      <c r="B7394" t="s">
        <v>915</v>
      </c>
      <c r="C7394" t="s">
        <v>73</v>
      </c>
      <c r="D7394" s="11">
        <v>1992</v>
      </c>
      <c r="E7394" t="s">
        <v>16551</v>
      </c>
      <c r="F7394">
        <v>8</v>
      </c>
      <c r="G7394">
        <v>382000</v>
      </c>
      <c r="H7394" t="s">
        <v>7479</v>
      </c>
      <c r="I7394" t="s">
        <v>7479</v>
      </c>
      <c r="J7394" t="s">
        <v>16550</v>
      </c>
      <c r="K7394" t="s">
        <v>7</v>
      </c>
      <c r="L7394" s="7">
        <v>28000000</v>
      </c>
      <c r="M7394" s="7">
        <v>504050219</v>
      </c>
      <c r="N7394" t="s">
        <v>119</v>
      </c>
      <c r="O7394">
        <v>90</v>
      </c>
      <c r="P7394" s="8">
        <f>_xlfn.XLOOKUP(D7394,Consumer_Price_Index!A:A,Consumer_Price_Index!B:B)</f>
        <v>140.30000000000001</v>
      </c>
      <c r="Q7394" s="13">
        <f>IF(ISNUMBER(M7394), M7394*(Consumer_Price_Index!$B$45/(_xlfn.XLOOKUP('Working Data'!D2058,Consumer_Price_Index!A:A,Consumer_Price_Index!B:B))), "Missing")</f>
        <v>600641774.45952284</v>
      </c>
      <c r="R7394" t="str">
        <f t="shared" si="115"/>
        <v>Yes</v>
      </c>
    </row>
    <row r="7395" spans="1:18" x14ac:dyDescent="0.25">
      <c r="A7395" t="s">
        <v>19091</v>
      </c>
      <c r="B7395" t="s">
        <v>101</v>
      </c>
      <c r="C7395" t="s">
        <v>11</v>
      </c>
      <c r="D7395" s="11">
        <v>1987</v>
      </c>
      <c r="E7395" t="s">
        <v>18425</v>
      </c>
      <c r="F7395">
        <v>8</v>
      </c>
      <c r="G7395">
        <v>32000</v>
      </c>
      <c r="H7395" t="s">
        <v>16450</v>
      </c>
      <c r="I7395" t="s">
        <v>16450</v>
      </c>
      <c r="J7395" t="s">
        <v>19090</v>
      </c>
      <c r="K7395" t="s">
        <v>562</v>
      </c>
      <c r="M7395" s="7">
        <v>4575613</v>
      </c>
      <c r="N7395" t="s">
        <v>16449</v>
      </c>
      <c r="O7395">
        <v>104</v>
      </c>
      <c r="P7395" s="8">
        <f>_xlfn.XLOOKUP(D7395,Consumer_Price_Index!A:A,Consumer_Price_Index!B:B)</f>
        <v>113.6</v>
      </c>
      <c r="Q7395" s="13">
        <f>IF(ISNUMBER(M7395), M7395*(Consumer_Price_Index!$B$45/(_xlfn.XLOOKUP('Working Data'!D1119,Consumer_Price_Index!A:A,Consumer_Price_Index!B:B))), "Missing")</f>
        <v>11243461.944354838</v>
      </c>
      <c r="R7395" t="str">
        <f t="shared" si="115"/>
        <v>No</v>
      </c>
    </row>
    <row r="7396" spans="1:18" x14ac:dyDescent="0.25">
      <c r="A7396" t="s">
        <v>3816</v>
      </c>
      <c r="B7396" t="s">
        <v>52</v>
      </c>
      <c r="C7396" t="s">
        <v>34</v>
      </c>
      <c r="D7396" s="11">
        <v>2015</v>
      </c>
      <c r="E7396" t="s">
        <v>3815</v>
      </c>
      <c r="F7396">
        <v>8</v>
      </c>
      <c r="G7396">
        <v>107000</v>
      </c>
      <c r="H7396" t="s">
        <v>2211</v>
      </c>
      <c r="I7396" t="s">
        <v>2210</v>
      </c>
      <c r="J7396" t="s">
        <v>426</v>
      </c>
      <c r="K7396" t="s">
        <v>169</v>
      </c>
      <c r="L7396" s="7">
        <v>18026148</v>
      </c>
      <c r="M7396" s="7">
        <v>24548038</v>
      </c>
      <c r="N7396" t="s">
        <v>2209</v>
      </c>
      <c r="O7396">
        <v>159</v>
      </c>
      <c r="P7396" s="8">
        <f>_xlfn.XLOOKUP(D7396,Consumer_Price_Index!A:A,Consumer_Price_Index!B:B)</f>
        <v>237</v>
      </c>
      <c r="Q7396" s="13">
        <f>IF(ISNUMBER(M7396), M7396*(Consumer_Price_Index!$B$45/(_xlfn.XLOOKUP('Working Data'!D6744,Consumer_Price_Index!A:A,Consumer_Price_Index!B:B))), "Missing")</f>
        <v>40651017.274999999</v>
      </c>
      <c r="R7396" t="str">
        <f t="shared" si="115"/>
        <v>Yes</v>
      </c>
    </row>
    <row r="7397" spans="1:18" x14ac:dyDescent="0.25">
      <c r="A7397" t="s">
        <v>3630</v>
      </c>
      <c r="B7397" t="s">
        <v>52</v>
      </c>
      <c r="C7397" t="s">
        <v>34</v>
      </c>
      <c r="D7397" s="11">
        <v>2015</v>
      </c>
      <c r="E7397" t="s">
        <v>3629</v>
      </c>
      <c r="F7397">
        <v>8</v>
      </c>
      <c r="G7397">
        <v>79000</v>
      </c>
      <c r="H7397" t="s">
        <v>3628</v>
      </c>
      <c r="I7397" t="s">
        <v>2210</v>
      </c>
      <c r="J7397" t="s">
        <v>312</v>
      </c>
      <c r="K7397" t="s">
        <v>169</v>
      </c>
      <c r="M7397" s="7">
        <v>121126188</v>
      </c>
      <c r="N7397" t="s">
        <v>3627</v>
      </c>
      <c r="O7397">
        <v>163</v>
      </c>
      <c r="P7397" s="8">
        <f>_xlfn.XLOOKUP(D7397,Consumer_Price_Index!A:A,Consumer_Price_Index!B:B)</f>
        <v>237</v>
      </c>
      <c r="Q7397" s="13">
        <f>IF(ISNUMBER(M7397), M7397*(Consumer_Price_Index!$B$45/(_xlfn.XLOOKUP('Working Data'!D6799,Consumer_Price_Index!A:A,Consumer_Price_Index!B:B))), "Missing")</f>
        <v>324886879.25704229</v>
      </c>
      <c r="R7397" t="str">
        <f t="shared" si="115"/>
        <v>No</v>
      </c>
    </row>
    <row r="7398" spans="1:18" x14ac:dyDescent="0.25">
      <c r="A7398" t="s">
        <v>2663</v>
      </c>
      <c r="B7398" t="s">
        <v>915</v>
      </c>
      <c r="C7398" t="s">
        <v>73</v>
      </c>
      <c r="D7398" s="11">
        <v>1991</v>
      </c>
      <c r="E7398" t="s">
        <v>16935</v>
      </c>
      <c r="F7398">
        <v>8</v>
      </c>
      <c r="G7398">
        <v>424000</v>
      </c>
      <c r="H7398" t="s">
        <v>11719</v>
      </c>
      <c r="I7398" t="s">
        <v>807</v>
      </c>
      <c r="J7398" t="s">
        <v>17082</v>
      </c>
      <c r="K7398" t="s">
        <v>7</v>
      </c>
      <c r="L7398" s="7">
        <v>25000000</v>
      </c>
      <c r="M7398" s="7">
        <v>424967620</v>
      </c>
      <c r="N7398" t="s">
        <v>119</v>
      </c>
      <c r="O7398">
        <v>84</v>
      </c>
      <c r="P7398" s="8">
        <f>_xlfn.XLOOKUP(D7398,Consumer_Price_Index!A:A,Consumer_Price_Index!B:B)</f>
        <v>136.19999999999999</v>
      </c>
      <c r="Q7398" s="13">
        <f>IF(ISNUMBER(M7398), M7398*(Consumer_Price_Index!$B$45/(_xlfn.XLOOKUP('Working Data'!D1857,Consumer_Price_Index!A:A,Consumer_Price_Index!B:B))), "Missing")</f>
        <v>825287659.74506044</v>
      </c>
      <c r="R7398" t="str">
        <f t="shared" si="115"/>
        <v>Yes</v>
      </c>
    </row>
    <row r="7399" spans="1:18" x14ac:dyDescent="0.25">
      <c r="A7399" t="s">
        <v>10690</v>
      </c>
      <c r="B7399" t="s">
        <v>68</v>
      </c>
      <c r="C7399" t="s">
        <v>100</v>
      </c>
      <c r="D7399" s="11">
        <v>2003</v>
      </c>
      <c r="E7399" t="s">
        <v>9988</v>
      </c>
      <c r="F7399">
        <v>8</v>
      </c>
      <c r="G7399">
        <v>422000</v>
      </c>
      <c r="H7399" t="s">
        <v>711</v>
      </c>
      <c r="I7399" t="s">
        <v>10689</v>
      </c>
      <c r="J7399" t="s">
        <v>1446</v>
      </c>
      <c r="K7399" t="s">
        <v>7</v>
      </c>
      <c r="L7399" s="7">
        <v>70000000</v>
      </c>
      <c r="M7399" s="7">
        <v>123218424</v>
      </c>
      <c r="N7399" t="s">
        <v>114</v>
      </c>
      <c r="O7399">
        <v>125</v>
      </c>
      <c r="P7399" s="8">
        <f>_xlfn.XLOOKUP(D7399,Consumer_Price_Index!A:A,Consumer_Price_Index!B:B)</f>
        <v>184</v>
      </c>
      <c r="Q7399" s="13">
        <f>IF(ISNUMBER(M7399), M7399*(Consumer_Price_Index!$B$45/(_xlfn.XLOOKUP('Working Data'!D4257,Consumer_Price_Index!A:A,Consumer_Price_Index!B:B))), "Missing")</f>
        <v>246355996.01574802</v>
      </c>
      <c r="R7399" t="str">
        <f t="shared" si="115"/>
        <v>Yes</v>
      </c>
    </row>
    <row r="7400" spans="1:18" x14ac:dyDescent="0.25">
      <c r="A7400" t="s">
        <v>6983</v>
      </c>
      <c r="B7400" t="s">
        <v>41</v>
      </c>
      <c r="C7400" t="s">
        <v>11</v>
      </c>
      <c r="D7400" s="11">
        <v>2010</v>
      </c>
      <c r="E7400" t="s">
        <v>6498</v>
      </c>
      <c r="F7400">
        <v>8</v>
      </c>
      <c r="G7400">
        <v>716000</v>
      </c>
      <c r="H7400" t="s">
        <v>2676</v>
      </c>
      <c r="I7400" t="s">
        <v>6982</v>
      </c>
      <c r="J7400" t="s">
        <v>1218</v>
      </c>
      <c r="K7400" t="s">
        <v>7</v>
      </c>
      <c r="L7400" s="7">
        <v>13000000</v>
      </c>
      <c r="M7400" s="7">
        <v>329398046</v>
      </c>
      <c r="N7400" t="s">
        <v>617</v>
      </c>
      <c r="O7400">
        <v>108</v>
      </c>
      <c r="P7400" s="8">
        <f>_xlfn.XLOOKUP(D7400,Consumer_Price_Index!A:A,Consumer_Price_Index!B:B)</f>
        <v>218.1</v>
      </c>
      <c r="Q7400" s="13">
        <f>IF(ISNUMBER(M7400), M7400*(Consumer_Price_Index!$B$45/(_xlfn.XLOOKUP('Working Data'!D5652,Consumer_Price_Index!A:A,Consumer_Price_Index!B:B))), "Missing")</f>
        <v>466175497.5206688</v>
      </c>
      <c r="R7400" t="str">
        <f t="shared" si="115"/>
        <v>Yes</v>
      </c>
    </row>
    <row r="7401" spans="1:18" x14ac:dyDescent="0.25">
      <c r="A7401" t="s">
        <v>2731</v>
      </c>
      <c r="B7401" t="s">
        <v>41</v>
      </c>
      <c r="C7401" t="s">
        <v>34</v>
      </c>
      <c r="D7401" s="11">
        <v>2017</v>
      </c>
      <c r="E7401" t="s">
        <v>2138</v>
      </c>
      <c r="F7401">
        <v>8</v>
      </c>
      <c r="G7401">
        <v>486000</v>
      </c>
      <c r="H7401" t="s">
        <v>2730</v>
      </c>
      <c r="I7401" t="s">
        <v>2729</v>
      </c>
      <c r="J7401" t="s">
        <v>96</v>
      </c>
      <c r="K7401" t="s">
        <v>7</v>
      </c>
      <c r="L7401" s="7">
        <v>150000000</v>
      </c>
      <c r="M7401" s="7">
        <v>259334548</v>
      </c>
      <c r="N7401" t="s">
        <v>1701</v>
      </c>
      <c r="O7401">
        <v>164</v>
      </c>
      <c r="P7401" s="8">
        <f>_xlfn.XLOOKUP(D7401,Consumer_Price_Index!A:A,Consumer_Price_Index!B:B)</f>
        <v>245.1</v>
      </c>
      <c r="Q7401" s="13">
        <f>IF(ISNUMBER(M7401), M7401*(Consumer_Price_Index!$B$45/(_xlfn.XLOOKUP('Working Data'!D7050,Consumer_Price_Index!A:A,Consumer_Price_Index!B:B))), "Missing")</f>
        <v>637251909.48064506</v>
      </c>
      <c r="R7401" t="str">
        <f t="shared" si="115"/>
        <v>Yes</v>
      </c>
    </row>
    <row r="7402" spans="1:18" x14ac:dyDescent="0.25">
      <c r="A7402" t="s">
        <v>9067</v>
      </c>
      <c r="B7402" t="s">
        <v>41</v>
      </c>
      <c r="C7402" t="s">
        <v>100</v>
      </c>
      <c r="D7402" s="11">
        <v>2006</v>
      </c>
      <c r="E7402" t="s">
        <v>9039</v>
      </c>
      <c r="F7402">
        <v>8</v>
      </c>
      <c r="G7402">
        <v>511000</v>
      </c>
      <c r="H7402" t="s">
        <v>1561</v>
      </c>
      <c r="I7402" t="s">
        <v>3424</v>
      </c>
      <c r="J7402" t="s">
        <v>1091</v>
      </c>
      <c r="K7402" t="s">
        <v>7</v>
      </c>
      <c r="L7402" s="7">
        <v>100000000</v>
      </c>
      <c r="M7402" s="7">
        <v>171720398</v>
      </c>
      <c r="N7402" t="s">
        <v>138</v>
      </c>
      <c r="O7402">
        <v>143</v>
      </c>
      <c r="P7402" s="8">
        <f>_xlfn.XLOOKUP(D7402,Consumer_Price_Index!A:A,Consumer_Price_Index!B:B)</f>
        <v>201.6</v>
      </c>
      <c r="Q7402" s="13">
        <f>IF(ISNUMBER(M7402), M7402*(Consumer_Price_Index!$B$45/(_xlfn.XLOOKUP('Working Data'!D4864,Consumer_Price_Index!A:A,Consumer_Price_Index!B:B))), "Missing")</f>
        <v>477401507.94343072</v>
      </c>
      <c r="R7402" t="str">
        <f t="shared" si="115"/>
        <v>Yes</v>
      </c>
    </row>
    <row r="7403" spans="1:18" x14ac:dyDescent="0.25">
      <c r="A7403" t="s">
        <v>15987</v>
      </c>
      <c r="B7403" t="s">
        <v>41</v>
      </c>
      <c r="C7403" t="s">
        <v>87</v>
      </c>
      <c r="D7403" s="11">
        <v>1993</v>
      </c>
      <c r="E7403" t="s">
        <v>15528</v>
      </c>
      <c r="F7403">
        <v>8</v>
      </c>
      <c r="G7403">
        <v>29000</v>
      </c>
      <c r="H7403" t="s">
        <v>5074</v>
      </c>
      <c r="I7403" t="s">
        <v>14595</v>
      </c>
      <c r="J7403" t="s">
        <v>15986</v>
      </c>
      <c r="K7403" t="s">
        <v>7</v>
      </c>
      <c r="L7403" s="7">
        <v>35000000</v>
      </c>
      <c r="M7403" s="7">
        <v>4496583</v>
      </c>
      <c r="N7403" t="s">
        <v>8102</v>
      </c>
      <c r="O7403">
        <v>180</v>
      </c>
      <c r="P7403" s="8">
        <f>_xlfn.XLOOKUP(D7403,Consumer_Price_Index!A:A,Consumer_Price_Index!B:B)</f>
        <v>144.5</v>
      </c>
      <c r="Q7403" s="13">
        <f>IF(ISNUMBER(M7403), M7403*(Consumer_Price_Index!$B$45/(_xlfn.XLOOKUP('Working Data'!D2274,Consumer_Price_Index!A:A,Consumer_Price_Index!B:B))), "Missing")</f>
        <v>5589999.3476132192</v>
      </c>
      <c r="R7403" t="str">
        <f t="shared" si="115"/>
        <v>Yes</v>
      </c>
    </row>
    <row r="7404" spans="1:18" x14ac:dyDescent="0.25">
      <c r="A7404" t="s">
        <v>9086</v>
      </c>
      <c r="B7404" t="s">
        <v>68</v>
      </c>
      <c r="C7404" t="s">
        <v>34</v>
      </c>
      <c r="D7404" s="11">
        <v>2006</v>
      </c>
      <c r="E7404" t="s">
        <v>8808</v>
      </c>
      <c r="F7404">
        <v>8</v>
      </c>
      <c r="G7404">
        <v>594000</v>
      </c>
      <c r="H7404" t="s">
        <v>2487</v>
      </c>
      <c r="I7404" t="s">
        <v>5852</v>
      </c>
      <c r="J7404" t="s">
        <v>1053</v>
      </c>
      <c r="K7404" t="s">
        <v>265</v>
      </c>
      <c r="L7404" s="7">
        <v>150000000</v>
      </c>
      <c r="M7404" s="7">
        <v>616502912</v>
      </c>
      <c r="N7404" t="s">
        <v>114</v>
      </c>
      <c r="O7404">
        <v>144</v>
      </c>
      <c r="P7404" s="8">
        <f>_xlfn.XLOOKUP(D7404,Consumer_Price_Index!A:A,Consumer_Price_Index!B:B)</f>
        <v>201.6</v>
      </c>
      <c r="Q7404" s="13">
        <f>IF(ISNUMBER(M7404), M7404*(Consumer_Price_Index!$B$45/(_xlfn.XLOOKUP('Working Data'!D4852,Consumer_Price_Index!A:A,Consumer_Price_Index!B:B))), "Missing")</f>
        <v>1197249440.9585721</v>
      </c>
      <c r="R7404" t="str">
        <f t="shared" si="115"/>
        <v>Yes</v>
      </c>
    </row>
    <row r="7405" spans="1:18" x14ac:dyDescent="0.25">
      <c r="A7405" t="s">
        <v>13104</v>
      </c>
      <c r="B7405" t="s">
        <v>41</v>
      </c>
      <c r="C7405" t="s">
        <v>11</v>
      </c>
      <c r="D7405" s="11">
        <v>1998</v>
      </c>
      <c r="E7405" t="s">
        <v>13006</v>
      </c>
      <c r="F7405">
        <v>8</v>
      </c>
      <c r="G7405">
        <v>37000</v>
      </c>
      <c r="H7405" t="s">
        <v>5669</v>
      </c>
      <c r="I7405" t="s">
        <v>13103</v>
      </c>
      <c r="J7405" t="s">
        <v>13102</v>
      </c>
      <c r="K7405" t="s">
        <v>7755</v>
      </c>
      <c r="L7405" s="7">
        <v>2900000</v>
      </c>
      <c r="M7405" s="7">
        <v>5971073</v>
      </c>
      <c r="N7405" t="s">
        <v>13101</v>
      </c>
      <c r="O7405">
        <v>110</v>
      </c>
      <c r="P7405" s="8">
        <f>_xlfn.XLOOKUP(D7405,Consumer_Price_Index!A:A,Consumer_Price_Index!B:B)</f>
        <v>163</v>
      </c>
      <c r="Q7405" s="13">
        <f>IF(ISNUMBER(M7405), M7405*(Consumer_Price_Index!$B$45/(_xlfn.XLOOKUP('Working Data'!D3389,Consumer_Price_Index!A:A,Consumer_Price_Index!B:B))), "Missing")</f>
        <v>7245662.8558343286</v>
      </c>
      <c r="R7405" t="str">
        <f t="shared" si="115"/>
        <v>Yes</v>
      </c>
    </row>
    <row r="7406" spans="1:18" x14ac:dyDescent="0.25">
      <c r="A7406" t="s">
        <v>9481</v>
      </c>
      <c r="B7406" t="s">
        <v>68</v>
      </c>
      <c r="C7406" t="s">
        <v>409</v>
      </c>
      <c r="D7406" s="11">
        <v>2005</v>
      </c>
      <c r="E7406" t="s">
        <v>9480</v>
      </c>
      <c r="F7406">
        <v>8</v>
      </c>
      <c r="G7406">
        <v>179000</v>
      </c>
      <c r="H7406" t="s">
        <v>1910</v>
      </c>
      <c r="I7406" t="s">
        <v>9479</v>
      </c>
      <c r="J7406" t="s">
        <v>3355</v>
      </c>
      <c r="K7406" t="s">
        <v>7</v>
      </c>
      <c r="L7406" s="7">
        <v>88000000</v>
      </c>
      <c r="M7406" s="7">
        <v>108539911</v>
      </c>
      <c r="N7406" t="s">
        <v>103</v>
      </c>
      <c r="O7406">
        <v>144</v>
      </c>
      <c r="P7406" s="8">
        <f>_xlfn.XLOOKUP(D7406,Consumer_Price_Index!A:A,Consumer_Price_Index!B:B)</f>
        <v>195.3</v>
      </c>
      <c r="Q7406" s="13">
        <f>IF(ISNUMBER(M7406), M7406*(Consumer_Price_Index!$B$45/(_xlfn.XLOOKUP('Working Data'!D4708,Consumer_Price_Index!A:A,Consumer_Price_Index!B:B))), "Missing")</f>
        <v>164048169.05605158</v>
      </c>
      <c r="R7406" t="str">
        <f t="shared" si="115"/>
        <v>Yes</v>
      </c>
    </row>
    <row r="7407" spans="1:18" x14ac:dyDescent="0.25">
      <c r="A7407" t="s">
        <v>5192</v>
      </c>
      <c r="B7407" t="s">
        <v>41</v>
      </c>
      <c r="C7407" t="s">
        <v>409</v>
      </c>
      <c r="D7407" s="11">
        <v>2013</v>
      </c>
      <c r="E7407" t="s">
        <v>4946</v>
      </c>
      <c r="F7407">
        <v>8</v>
      </c>
      <c r="G7407">
        <v>455000</v>
      </c>
      <c r="H7407" t="s">
        <v>3865</v>
      </c>
      <c r="I7407" t="s">
        <v>5191</v>
      </c>
      <c r="J7407" t="s">
        <v>691</v>
      </c>
      <c r="K7407" t="s">
        <v>7</v>
      </c>
      <c r="L7407" s="7">
        <v>5000000</v>
      </c>
      <c r="M7407" s="7">
        <v>55736588</v>
      </c>
      <c r="N7407" t="s">
        <v>5190</v>
      </c>
      <c r="O7407">
        <v>117</v>
      </c>
      <c r="P7407" s="8">
        <f>_xlfn.XLOOKUP(D7407,Consumer_Price_Index!A:A,Consumer_Price_Index!B:B)</f>
        <v>233</v>
      </c>
      <c r="Q7407" s="13">
        <f>IF(ISNUMBER(M7407), M7407*(Consumer_Price_Index!$B$45/(_xlfn.XLOOKUP('Working Data'!D6282,Consumer_Price_Index!A:A,Consumer_Price_Index!B:B))), "Missing")</f>
        <v>72888147.483261794</v>
      </c>
      <c r="R7407" t="str">
        <f t="shared" si="115"/>
        <v>Yes</v>
      </c>
    </row>
    <row r="7408" spans="1:18" x14ac:dyDescent="0.25">
      <c r="A7408" t="s">
        <v>12227</v>
      </c>
      <c r="B7408" t="s">
        <v>41</v>
      </c>
      <c r="C7408" t="s">
        <v>87</v>
      </c>
      <c r="D7408" s="11">
        <v>2000</v>
      </c>
      <c r="E7408" t="s">
        <v>11816</v>
      </c>
      <c r="F7408">
        <v>8</v>
      </c>
      <c r="G7408">
        <v>105000</v>
      </c>
      <c r="H7408" t="s">
        <v>1823</v>
      </c>
      <c r="I7408" t="s">
        <v>1823</v>
      </c>
      <c r="J7408" t="s">
        <v>12226</v>
      </c>
      <c r="K7408" t="s">
        <v>731</v>
      </c>
      <c r="L7408" s="7">
        <v>12800000</v>
      </c>
      <c r="M7408" s="7">
        <v>40059672</v>
      </c>
      <c r="N7408" t="s">
        <v>1821</v>
      </c>
      <c r="O7408">
        <v>140</v>
      </c>
      <c r="P7408" s="8">
        <f>_xlfn.XLOOKUP(D7408,Consumer_Price_Index!A:A,Consumer_Price_Index!B:B)</f>
        <v>172.2</v>
      </c>
      <c r="Q7408" s="13">
        <f>IF(ISNUMBER(M7408), M7408*(Consumer_Price_Index!$B$45/(_xlfn.XLOOKUP('Working Data'!D3700,Consumer_Price_Index!A:A,Consumer_Price_Index!B:B))), "Missing")</f>
        <v>80093058.125984251</v>
      </c>
      <c r="R7408" t="str">
        <f t="shared" si="115"/>
        <v>Yes</v>
      </c>
    </row>
    <row r="7409" spans="1:18" x14ac:dyDescent="0.25">
      <c r="A7409" t="s">
        <v>17621</v>
      </c>
      <c r="B7409" t="s">
        <v>68</v>
      </c>
      <c r="C7409" t="s">
        <v>100</v>
      </c>
      <c r="D7409" s="11">
        <v>1990</v>
      </c>
      <c r="E7409" t="s">
        <v>17539</v>
      </c>
      <c r="F7409">
        <v>8</v>
      </c>
      <c r="G7409">
        <v>247000</v>
      </c>
      <c r="H7409" t="s">
        <v>671</v>
      </c>
      <c r="I7409" t="s">
        <v>17620</v>
      </c>
      <c r="J7409" t="s">
        <v>671</v>
      </c>
      <c r="K7409" t="s">
        <v>7</v>
      </c>
      <c r="L7409" s="7">
        <v>22000000</v>
      </c>
      <c r="M7409" s="7">
        <v>424208848</v>
      </c>
      <c r="N7409" t="s">
        <v>13859</v>
      </c>
      <c r="O7409">
        <v>181</v>
      </c>
      <c r="P7409" s="8">
        <f>_xlfn.XLOOKUP(D7409,Consumer_Price_Index!A:A,Consumer_Price_Index!B:B)</f>
        <v>130.69999999999999</v>
      </c>
      <c r="Q7409" s="13">
        <f>IF(ISNUMBER(M7409), M7409*(Consumer_Price_Index!$B$45/(_xlfn.XLOOKUP('Working Data'!D1651,Consumer_Price_Index!A:A,Consumer_Price_Index!B:B))), "Missing")</f>
        <v>823814123.5538559</v>
      </c>
      <c r="R7409" t="str">
        <f t="shared" si="115"/>
        <v>Yes</v>
      </c>
    </row>
    <row r="7410" spans="1:18" x14ac:dyDescent="0.25">
      <c r="A7410" t="s">
        <v>7189</v>
      </c>
      <c r="B7410" t="s">
        <v>74</v>
      </c>
      <c r="C7410" t="s">
        <v>11</v>
      </c>
      <c r="D7410" s="11">
        <v>2009</v>
      </c>
      <c r="E7410" t="s">
        <v>7188</v>
      </c>
      <c r="F7410">
        <v>8</v>
      </c>
      <c r="G7410">
        <v>48000</v>
      </c>
      <c r="H7410" t="s">
        <v>1653</v>
      </c>
      <c r="I7410" t="s">
        <v>1653</v>
      </c>
      <c r="J7410" t="s">
        <v>7187</v>
      </c>
      <c r="K7410" t="s">
        <v>2966</v>
      </c>
      <c r="M7410" s="7">
        <v>879422</v>
      </c>
      <c r="N7410" t="s">
        <v>7186</v>
      </c>
      <c r="O7410">
        <v>119</v>
      </c>
      <c r="P7410" s="8">
        <f>_xlfn.XLOOKUP(D7410,Consumer_Price_Index!A:A,Consumer_Price_Index!B:B)</f>
        <v>214.5</v>
      </c>
      <c r="Q7410" s="13">
        <f>IF(ISNUMBER(M7410), M7410*(Consumer_Price_Index!$B$45/(_xlfn.XLOOKUP('Working Data'!D5589,Consumer_Price_Index!A:A,Consumer_Price_Index!B:B))), "Missing")</f>
        <v>1047946.3566679703</v>
      </c>
      <c r="R7410" t="str">
        <f t="shared" si="115"/>
        <v>No</v>
      </c>
    </row>
    <row r="7411" spans="1:18" x14ac:dyDescent="0.25">
      <c r="A7411" t="s">
        <v>3422</v>
      </c>
      <c r="B7411" t="s">
        <v>41</v>
      </c>
      <c r="C7411" t="s">
        <v>34</v>
      </c>
      <c r="D7411" s="11">
        <v>2016</v>
      </c>
      <c r="E7411" t="s">
        <v>3072</v>
      </c>
      <c r="F7411">
        <v>8</v>
      </c>
      <c r="G7411">
        <v>932000</v>
      </c>
      <c r="H7411" t="s">
        <v>976</v>
      </c>
      <c r="I7411" t="s">
        <v>909</v>
      </c>
      <c r="J7411" t="s">
        <v>814</v>
      </c>
      <c r="K7411" t="s">
        <v>7</v>
      </c>
      <c r="L7411" s="7">
        <v>58000000</v>
      </c>
      <c r="M7411" s="7">
        <v>782836791</v>
      </c>
      <c r="N7411" t="s">
        <v>890</v>
      </c>
      <c r="O7411">
        <v>108</v>
      </c>
      <c r="P7411" s="8">
        <f>_xlfn.XLOOKUP(D7411,Consumer_Price_Index!A:A,Consumer_Price_Index!B:B)</f>
        <v>240</v>
      </c>
      <c r="Q7411" s="13">
        <f>IF(ISNUMBER(M7411), M7411*(Consumer_Price_Index!$B$45/(_xlfn.XLOOKUP('Working Data'!D6850,Consumer_Price_Index!A:A,Consumer_Price_Index!B:B))), "Missing")</f>
        <v>1346868267.7453415</v>
      </c>
      <c r="R7411" t="str">
        <f t="shared" si="115"/>
        <v>Yes</v>
      </c>
    </row>
    <row r="7412" spans="1:18" x14ac:dyDescent="0.25">
      <c r="A7412" t="s">
        <v>18152</v>
      </c>
      <c r="B7412" t="s">
        <v>41</v>
      </c>
      <c r="C7412" t="s">
        <v>24</v>
      </c>
      <c r="D7412" s="11">
        <v>1989</v>
      </c>
      <c r="E7412" t="s">
        <v>18088</v>
      </c>
      <c r="F7412">
        <v>8</v>
      </c>
      <c r="G7412">
        <v>94000</v>
      </c>
      <c r="H7412" t="s">
        <v>1922</v>
      </c>
      <c r="I7412" t="s">
        <v>1922</v>
      </c>
      <c r="J7412" t="s">
        <v>18151</v>
      </c>
      <c r="K7412" t="s">
        <v>7</v>
      </c>
      <c r="L7412" s="7">
        <v>6500000</v>
      </c>
      <c r="M7412" s="7">
        <v>37295445</v>
      </c>
      <c r="N7412" t="s">
        <v>9653</v>
      </c>
      <c r="O7412">
        <v>120</v>
      </c>
      <c r="P7412" s="8">
        <f>_xlfn.XLOOKUP(D7412,Consumer_Price_Index!A:A,Consumer_Price_Index!B:B)</f>
        <v>124</v>
      </c>
      <c r="Q7412" s="13">
        <f>IF(ISNUMBER(M7412), M7412*(Consumer_Price_Index!$B$45/(_xlfn.XLOOKUP('Working Data'!D1454,Consumer_Price_Index!A:A,Consumer_Price_Index!B:B))), "Missing")</f>
        <v>69717313.444785267</v>
      </c>
      <c r="R7412" t="str">
        <f t="shared" si="115"/>
        <v>Yes</v>
      </c>
    </row>
    <row r="7413" spans="1:18" x14ac:dyDescent="0.25">
      <c r="A7413" t="s">
        <v>10605</v>
      </c>
      <c r="B7413" t="s">
        <v>41</v>
      </c>
      <c r="C7413" t="s">
        <v>87</v>
      </c>
      <c r="D7413" s="11">
        <v>2003</v>
      </c>
      <c r="E7413" t="s">
        <v>9621</v>
      </c>
      <c r="F7413">
        <v>8</v>
      </c>
      <c r="G7413">
        <v>141000</v>
      </c>
      <c r="H7413" t="s">
        <v>1823</v>
      </c>
      <c r="I7413" t="s">
        <v>1823</v>
      </c>
      <c r="J7413" t="s">
        <v>1440</v>
      </c>
      <c r="K7413" t="s">
        <v>731</v>
      </c>
      <c r="L7413" s="7">
        <v>10000000</v>
      </c>
      <c r="M7413" s="7">
        <v>16689283</v>
      </c>
      <c r="N7413" t="s">
        <v>1821</v>
      </c>
      <c r="O7413">
        <v>178</v>
      </c>
      <c r="P7413" s="8">
        <f>_xlfn.XLOOKUP(D7413,Consumer_Price_Index!A:A,Consumer_Price_Index!B:B)</f>
        <v>184</v>
      </c>
      <c r="Q7413" s="13">
        <f>IF(ISNUMBER(M7413), M7413*(Consumer_Price_Index!$B$45/(_xlfn.XLOOKUP('Working Data'!D4299,Consumer_Price_Index!A:A,Consumer_Price_Index!B:B))), "Missing")</f>
        <v>21456643.586919833</v>
      </c>
      <c r="R7413" t="str">
        <f t="shared" si="115"/>
        <v>Yes</v>
      </c>
    </row>
    <row r="7414" spans="1:18" x14ac:dyDescent="0.25">
      <c r="A7414" t="s">
        <v>11768</v>
      </c>
      <c r="B7414" t="s">
        <v>41</v>
      </c>
      <c r="C7414" t="s">
        <v>11</v>
      </c>
      <c r="D7414" s="11">
        <v>2001</v>
      </c>
      <c r="E7414" t="s">
        <v>11767</v>
      </c>
      <c r="F7414">
        <v>8</v>
      </c>
      <c r="G7414">
        <v>755000</v>
      </c>
      <c r="H7414" t="s">
        <v>7258</v>
      </c>
      <c r="I7414" t="s">
        <v>7258</v>
      </c>
      <c r="J7414" t="s">
        <v>2221</v>
      </c>
      <c r="K7414" t="s">
        <v>7</v>
      </c>
      <c r="L7414" s="7">
        <v>6000000</v>
      </c>
      <c r="M7414" s="7">
        <v>6981586</v>
      </c>
      <c r="N7414" t="s">
        <v>11766</v>
      </c>
      <c r="O7414">
        <v>113</v>
      </c>
      <c r="P7414" s="8">
        <f>_xlfn.XLOOKUP(D7414,Consumer_Price_Index!A:A,Consumer_Price_Index!B:B)</f>
        <v>177.1</v>
      </c>
      <c r="Q7414" s="13">
        <f>IF(ISNUMBER(M7414), M7414*(Consumer_Price_Index!$B$45/(_xlfn.XLOOKUP('Working Data'!D3852,Consumer_Price_Index!A:A,Consumer_Price_Index!B:B))), "Missing")</f>
        <v>8863705.2258333322</v>
      </c>
      <c r="R7414" t="str">
        <f t="shared" si="115"/>
        <v>Yes</v>
      </c>
    </row>
    <row r="7415" spans="1:18" x14ac:dyDescent="0.25">
      <c r="A7415" t="s">
        <v>8267</v>
      </c>
      <c r="B7415" t="s">
        <v>41</v>
      </c>
      <c r="C7415" t="s">
        <v>34</v>
      </c>
      <c r="D7415" s="11">
        <v>2007</v>
      </c>
      <c r="E7415" t="s">
        <v>8266</v>
      </c>
      <c r="F7415">
        <v>8</v>
      </c>
      <c r="G7415">
        <v>100000</v>
      </c>
      <c r="H7415" t="s">
        <v>1111</v>
      </c>
      <c r="I7415" t="s">
        <v>8265</v>
      </c>
      <c r="J7415" t="s">
        <v>8264</v>
      </c>
      <c r="K7415" t="s">
        <v>7755</v>
      </c>
      <c r="L7415" s="7">
        <v>4000000</v>
      </c>
      <c r="M7415" s="7">
        <v>14759148</v>
      </c>
      <c r="N7415" t="s">
        <v>8263</v>
      </c>
      <c r="O7415">
        <v>115</v>
      </c>
      <c r="P7415" s="8">
        <f>_xlfn.XLOOKUP(D7415,Consumer_Price_Index!A:A,Consumer_Price_Index!B:B)</f>
        <v>207.3</v>
      </c>
      <c r="Q7415" s="13">
        <f>IF(ISNUMBER(M7415), M7415*(Consumer_Price_Index!$B$45/(_xlfn.XLOOKUP('Working Data'!D5182,Consumer_Price_Index!A:A,Consumer_Price_Index!B:B))), "Missing")</f>
        <v>49473183.669966988</v>
      </c>
      <c r="R7415" t="str">
        <f t="shared" si="115"/>
        <v>Yes</v>
      </c>
    </row>
    <row r="7416" spans="1:18" x14ac:dyDescent="0.25">
      <c r="A7416" t="s">
        <v>21482</v>
      </c>
      <c r="B7416" t="s">
        <v>101</v>
      </c>
      <c r="C7416" t="s">
        <v>409</v>
      </c>
      <c r="D7416" s="11">
        <v>1982</v>
      </c>
      <c r="E7416" t="s">
        <v>21481</v>
      </c>
      <c r="F7416">
        <v>8</v>
      </c>
      <c r="G7416">
        <v>220000</v>
      </c>
      <c r="H7416" t="s">
        <v>14034</v>
      </c>
      <c r="I7416" t="s">
        <v>19038</v>
      </c>
      <c r="J7416" t="s">
        <v>18259</v>
      </c>
      <c r="K7416" t="s">
        <v>265</v>
      </c>
      <c r="L7416" s="7">
        <v>22000000</v>
      </c>
      <c r="M7416" s="7">
        <v>52767889</v>
      </c>
      <c r="N7416" t="s">
        <v>21480</v>
      </c>
      <c r="O7416">
        <v>191</v>
      </c>
      <c r="P7416" s="8">
        <f>_xlfn.XLOOKUP(D7416,Consumer_Price_Index!A:A,Consumer_Price_Index!B:B)</f>
        <v>96.5</v>
      </c>
      <c r="Q7416" s="13">
        <f>IF(ISNUMBER(M7416), M7416*(Consumer_Price_Index!$B$45/(_xlfn.XLOOKUP('Working Data'!D222,Consumer_Price_Index!A:A,Consumer_Price_Index!B:B))), "Missing")</f>
        <v>64031763.354440458</v>
      </c>
      <c r="R7416" t="str">
        <f t="shared" si="115"/>
        <v>Yes</v>
      </c>
    </row>
    <row r="7417" spans="1:18" x14ac:dyDescent="0.25">
      <c r="A7417" t="s">
        <v>2615</v>
      </c>
      <c r="B7417" t="s">
        <v>552</v>
      </c>
      <c r="C7417" t="s">
        <v>73</v>
      </c>
      <c r="D7417" s="11">
        <v>1995</v>
      </c>
      <c r="E7417" t="s">
        <v>14094</v>
      </c>
      <c r="F7417">
        <v>8</v>
      </c>
      <c r="G7417">
        <v>133000</v>
      </c>
      <c r="H7417" t="s">
        <v>9625</v>
      </c>
      <c r="I7417" t="s">
        <v>2613</v>
      </c>
      <c r="J7417" t="s">
        <v>14913</v>
      </c>
      <c r="K7417" t="s">
        <v>197</v>
      </c>
      <c r="M7417" s="7">
        <v>516540</v>
      </c>
      <c r="N7417" t="s">
        <v>3716</v>
      </c>
      <c r="O7417">
        <v>83</v>
      </c>
      <c r="P7417" s="8">
        <f>_xlfn.XLOOKUP(D7417,Consumer_Price_Index!A:A,Consumer_Price_Index!B:B)</f>
        <v>152.4</v>
      </c>
      <c r="Q7417" s="13">
        <f>IF(ISNUMBER(M7417), M7417*(Consumer_Price_Index!$B$45/(_xlfn.XLOOKUP('Working Data'!D2691,Consumer_Price_Index!A:A,Consumer_Price_Index!B:B))), "Missing")</f>
        <v>626801.02747909201</v>
      </c>
      <c r="R7417" t="str">
        <f t="shared" si="115"/>
        <v>No</v>
      </c>
    </row>
    <row r="7418" spans="1:18" x14ac:dyDescent="0.25">
      <c r="A7418" t="s">
        <v>16004</v>
      </c>
      <c r="B7418" t="s">
        <v>101</v>
      </c>
      <c r="C7418" t="s">
        <v>24</v>
      </c>
      <c r="D7418" s="11">
        <v>1993</v>
      </c>
      <c r="E7418" t="s">
        <v>15835</v>
      </c>
      <c r="F7418">
        <v>8</v>
      </c>
      <c r="G7418">
        <v>589000</v>
      </c>
      <c r="H7418" t="s">
        <v>7390</v>
      </c>
      <c r="I7418" t="s">
        <v>16003</v>
      </c>
      <c r="J7418" t="s">
        <v>1073</v>
      </c>
      <c r="K7418" t="s">
        <v>7</v>
      </c>
      <c r="L7418" s="7">
        <v>14600000</v>
      </c>
      <c r="M7418" s="7">
        <v>71074049</v>
      </c>
      <c r="N7418" t="s">
        <v>114</v>
      </c>
      <c r="O7418">
        <v>101</v>
      </c>
      <c r="P7418" s="8">
        <f>_xlfn.XLOOKUP(D7418,Consumer_Price_Index!A:A,Consumer_Price_Index!B:B)</f>
        <v>144.5</v>
      </c>
      <c r="Q7418" s="13">
        <f>IF(ISNUMBER(M7418), M7418*(Consumer_Price_Index!$B$45/(_xlfn.XLOOKUP('Working Data'!D2266,Consumer_Price_Index!A:A,Consumer_Price_Index!B:B))), "Missing")</f>
        <v>114644058.92165165</v>
      </c>
      <c r="R7418" t="str">
        <f t="shared" si="115"/>
        <v>Yes</v>
      </c>
    </row>
    <row r="7419" spans="1:18" x14ac:dyDescent="0.25">
      <c r="A7419" t="s">
        <v>4695</v>
      </c>
      <c r="B7419" t="s">
        <v>68</v>
      </c>
      <c r="C7419" t="s">
        <v>34</v>
      </c>
      <c r="D7419" s="11">
        <v>2014</v>
      </c>
      <c r="E7419" t="s">
        <v>4135</v>
      </c>
      <c r="F7419">
        <v>8</v>
      </c>
      <c r="G7419">
        <v>1100000</v>
      </c>
      <c r="H7419" t="s">
        <v>2727</v>
      </c>
      <c r="I7419" t="s">
        <v>2727</v>
      </c>
      <c r="J7419" t="s">
        <v>732</v>
      </c>
      <c r="K7419" t="s">
        <v>7</v>
      </c>
      <c r="L7419" s="7">
        <v>170000000</v>
      </c>
      <c r="M7419" s="7">
        <v>773350147</v>
      </c>
      <c r="N7419" t="s">
        <v>1087</v>
      </c>
      <c r="O7419">
        <v>121</v>
      </c>
      <c r="P7419" s="8">
        <f>_xlfn.XLOOKUP(D7419,Consumer_Price_Index!A:A,Consumer_Price_Index!B:B)</f>
        <v>236.7</v>
      </c>
      <c r="Q7419" s="13">
        <f>IF(ISNUMBER(M7419), M7419*(Consumer_Price_Index!$B$45/(_xlfn.XLOOKUP('Working Data'!D6445,Consumer_Price_Index!A:A,Consumer_Price_Index!B:B))), "Missing")</f>
        <v>1802905813.2433052</v>
      </c>
      <c r="R7419" t="str">
        <f t="shared" si="115"/>
        <v>Yes</v>
      </c>
    </row>
    <row r="7420" spans="1:18" x14ac:dyDescent="0.25">
      <c r="A7420" t="s">
        <v>502</v>
      </c>
      <c r="B7420" t="s">
        <v>52</v>
      </c>
      <c r="C7420" t="s">
        <v>11</v>
      </c>
      <c r="D7420" s="11">
        <v>2019</v>
      </c>
      <c r="E7420" t="s">
        <v>501</v>
      </c>
      <c r="F7420">
        <v>8</v>
      </c>
      <c r="G7420">
        <v>34000</v>
      </c>
      <c r="H7420" t="s">
        <v>500</v>
      </c>
      <c r="I7420" t="s">
        <v>500</v>
      </c>
      <c r="J7420" t="s">
        <v>499</v>
      </c>
      <c r="K7420" t="s">
        <v>169</v>
      </c>
      <c r="M7420" s="7">
        <v>28141995</v>
      </c>
      <c r="N7420" t="s">
        <v>498</v>
      </c>
      <c r="O7420">
        <v>154</v>
      </c>
      <c r="P7420" s="8">
        <f>_xlfn.XLOOKUP(D7420,Consumer_Price_Index!A:A,Consumer_Price_Index!B:B)</f>
        <v>255.7</v>
      </c>
      <c r="Q7420" s="13">
        <f>IF(ISNUMBER(M7420), M7420*(Consumer_Price_Index!$B$45/(_xlfn.XLOOKUP('Working Data'!D7577,Consumer_Price_Index!A:A,Consumer_Price_Index!B:B))), "Missing")</f>
        <v>39316212.180192575</v>
      </c>
      <c r="R7420" t="str">
        <f t="shared" si="115"/>
        <v>No</v>
      </c>
    </row>
    <row r="7421" spans="1:18" x14ac:dyDescent="0.25">
      <c r="A7421" t="s">
        <v>5236</v>
      </c>
      <c r="B7421" t="s">
        <v>41</v>
      </c>
      <c r="C7421" t="s">
        <v>11</v>
      </c>
      <c r="D7421" s="11">
        <v>2013</v>
      </c>
      <c r="E7421" t="s">
        <v>4243</v>
      </c>
      <c r="F7421">
        <v>8</v>
      </c>
      <c r="G7421">
        <v>559000</v>
      </c>
      <c r="H7421" t="s">
        <v>5235</v>
      </c>
      <c r="I7421" t="s">
        <v>5235</v>
      </c>
      <c r="J7421" t="s">
        <v>1069</v>
      </c>
      <c r="K7421" t="s">
        <v>7</v>
      </c>
      <c r="L7421" s="7">
        <v>23000000</v>
      </c>
      <c r="M7421" s="7">
        <v>48517427</v>
      </c>
      <c r="N7421" t="s">
        <v>532</v>
      </c>
      <c r="O7421">
        <v>126</v>
      </c>
      <c r="P7421" s="8">
        <f>_xlfn.XLOOKUP(D7421,Consumer_Price_Index!A:A,Consumer_Price_Index!B:B)</f>
        <v>233</v>
      </c>
      <c r="Q7421" s="13">
        <f>IF(ISNUMBER(M7421), M7421*(Consumer_Price_Index!$B$45/(_xlfn.XLOOKUP('Working Data'!D6260,Consumer_Price_Index!A:A,Consumer_Price_Index!B:B))), "Missing")</f>
        <v>94220905.079031229</v>
      </c>
      <c r="R7421" t="str">
        <f t="shared" si="115"/>
        <v>Yes</v>
      </c>
    </row>
    <row r="7422" spans="1:18" x14ac:dyDescent="0.25">
      <c r="A7422" t="s">
        <v>1377</v>
      </c>
      <c r="B7422" t="s">
        <v>52</v>
      </c>
      <c r="C7422" t="s">
        <v>73</v>
      </c>
      <c r="D7422" s="11">
        <v>2018</v>
      </c>
      <c r="E7422" t="s">
        <v>1376</v>
      </c>
      <c r="F7422">
        <v>8</v>
      </c>
      <c r="G7422">
        <v>11000</v>
      </c>
      <c r="H7422" t="s">
        <v>1375</v>
      </c>
      <c r="I7422" t="s">
        <v>1374</v>
      </c>
      <c r="J7422" t="s">
        <v>1373</v>
      </c>
      <c r="K7422" t="s">
        <v>197</v>
      </c>
      <c r="M7422" s="7">
        <v>33748006</v>
      </c>
      <c r="N7422" t="s">
        <v>1372</v>
      </c>
      <c r="O7422">
        <v>109</v>
      </c>
      <c r="P7422" s="8">
        <f>_xlfn.XLOOKUP(D7422,Consumer_Price_Index!A:A,Consumer_Price_Index!B:B)</f>
        <v>251.1</v>
      </c>
      <c r="Q7422" s="13">
        <f>IF(ISNUMBER(M7422), M7422*(Consumer_Price_Index!$B$45/(_xlfn.XLOOKUP('Working Data'!D7388,Consumer_Price_Index!A:A,Consumer_Price_Index!B:B))), "Missing")</f>
        <v>61722793.686674669</v>
      </c>
      <c r="R7422" t="str">
        <f t="shared" si="115"/>
        <v>No</v>
      </c>
    </row>
    <row r="7423" spans="1:18" x14ac:dyDescent="0.25">
      <c r="A7423" t="s">
        <v>11088</v>
      </c>
      <c r="B7423" t="s">
        <v>41</v>
      </c>
      <c r="C7423" t="s">
        <v>34</v>
      </c>
      <c r="D7423" s="11">
        <v>2002</v>
      </c>
      <c r="E7423" t="s">
        <v>11087</v>
      </c>
      <c r="F7423">
        <v>8</v>
      </c>
      <c r="G7423">
        <v>120000</v>
      </c>
      <c r="H7423" t="s">
        <v>250</v>
      </c>
      <c r="I7423" t="s">
        <v>11086</v>
      </c>
      <c r="J7423" t="s">
        <v>3928</v>
      </c>
      <c r="K7423" t="s">
        <v>226</v>
      </c>
      <c r="L7423" s="7">
        <v>6428966</v>
      </c>
      <c r="M7423" s="7">
        <v>8836958</v>
      </c>
      <c r="N7423" t="s">
        <v>11085</v>
      </c>
      <c r="O7423">
        <v>101</v>
      </c>
      <c r="P7423" s="8">
        <f>_xlfn.XLOOKUP(D7423,Consumer_Price_Index!A:A,Consumer_Price_Index!B:B)</f>
        <v>179.9</v>
      </c>
      <c r="Q7423" s="13">
        <f>IF(ISNUMBER(M7423), M7423*(Consumer_Price_Index!$B$45/(_xlfn.XLOOKUP('Working Data'!D4121,Consumer_Price_Index!A:A,Consumer_Price_Index!B:B))), "Missing")</f>
        <v>16162191.492196878</v>
      </c>
      <c r="R7423" t="str">
        <f t="shared" si="115"/>
        <v>Yes</v>
      </c>
    </row>
    <row r="7424" spans="1:18" x14ac:dyDescent="0.25">
      <c r="A7424" t="s">
        <v>19528</v>
      </c>
      <c r="B7424" t="s">
        <v>101</v>
      </c>
      <c r="C7424" t="s">
        <v>24</v>
      </c>
      <c r="D7424" s="11">
        <v>1986</v>
      </c>
      <c r="E7424" t="s">
        <v>19010</v>
      </c>
      <c r="F7424">
        <v>8</v>
      </c>
      <c r="G7424">
        <v>24000</v>
      </c>
      <c r="H7424" t="s">
        <v>19527</v>
      </c>
      <c r="I7424" t="s">
        <v>19527</v>
      </c>
      <c r="J7424" t="s">
        <v>19526</v>
      </c>
      <c r="K7424" t="s">
        <v>690</v>
      </c>
      <c r="M7424" s="7">
        <v>4940939</v>
      </c>
      <c r="N7424" t="s">
        <v>19525</v>
      </c>
      <c r="O7424">
        <v>120</v>
      </c>
      <c r="P7424" s="8">
        <f>_xlfn.XLOOKUP(D7424,Consumer_Price_Index!A:A,Consumer_Price_Index!B:B)</f>
        <v>109.6</v>
      </c>
      <c r="Q7424" s="13">
        <f>IF(ISNUMBER(M7424), M7424*(Consumer_Price_Index!$B$45/(_xlfn.XLOOKUP('Working Data'!D954,Consumer_Price_Index!A:A,Consumer_Price_Index!B:B))), "Missing")</f>
        <v>5995635.6563122263</v>
      </c>
      <c r="R7424" t="str">
        <f t="shared" si="115"/>
        <v>No</v>
      </c>
    </row>
    <row r="7425" spans="1:18" x14ac:dyDescent="0.25">
      <c r="A7425" t="s">
        <v>17079</v>
      </c>
      <c r="B7425" t="s">
        <v>41</v>
      </c>
      <c r="C7425" t="s">
        <v>11</v>
      </c>
      <c r="D7425" s="11">
        <v>1991</v>
      </c>
      <c r="E7425" t="s">
        <v>16730</v>
      </c>
      <c r="F7425">
        <v>8</v>
      </c>
      <c r="G7425">
        <v>146000</v>
      </c>
      <c r="H7425" t="s">
        <v>3232</v>
      </c>
      <c r="I7425" t="s">
        <v>17078</v>
      </c>
      <c r="J7425" t="s">
        <v>671</v>
      </c>
      <c r="K7425" t="s">
        <v>7</v>
      </c>
      <c r="L7425" s="7">
        <v>40000000</v>
      </c>
      <c r="M7425" s="7">
        <v>205405498</v>
      </c>
      <c r="N7425" t="s">
        <v>138</v>
      </c>
      <c r="O7425">
        <v>189</v>
      </c>
      <c r="P7425" s="8">
        <f>_xlfn.XLOOKUP(D7425,Consumer_Price_Index!A:A,Consumer_Price_Index!B:B)</f>
        <v>136.19999999999999</v>
      </c>
      <c r="Q7425" s="13">
        <f>IF(ISNUMBER(M7425), M7425*(Consumer_Price_Index!$B$45/(_xlfn.XLOOKUP('Working Data'!D1859,Consumer_Price_Index!A:A,Consumer_Price_Index!B:B))), "Missing")</f>
        <v>249251514.29948229</v>
      </c>
      <c r="R7425" t="str">
        <f t="shared" si="115"/>
        <v>Yes</v>
      </c>
    </row>
    <row r="7426" spans="1:18" x14ac:dyDescent="0.25">
      <c r="A7426" t="s">
        <v>10141</v>
      </c>
      <c r="B7426" t="s">
        <v>41</v>
      </c>
      <c r="C7426" t="s">
        <v>34</v>
      </c>
      <c r="D7426" s="11">
        <v>2004</v>
      </c>
      <c r="E7426" t="s">
        <v>10125</v>
      </c>
      <c r="F7426">
        <v>8</v>
      </c>
      <c r="G7426">
        <v>702000</v>
      </c>
      <c r="H7426" t="s">
        <v>1092</v>
      </c>
      <c r="I7426" t="s">
        <v>1092</v>
      </c>
      <c r="J7426" t="s">
        <v>8136</v>
      </c>
      <c r="K7426" t="s">
        <v>7</v>
      </c>
      <c r="L7426" s="7">
        <v>30000000</v>
      </c>
      <c r="M7426" s="7">
        <v>154118820</v>
      </c>
      <c r="N7426" t="s">
        <v>3464</v>
      </c>
      <c r="O7426">
        <v>137</v>
      </c>
      <c r="P7426" s="8">
        <f>_xlfn.XLOOKUP(D7426,Consumer_Price_Index!A:A,Consumer_Price_Index!B:B)</f>
        <v>188.9</v>
      </c>
      <c r="Q7426" s="13">
        <f>IF(ISNUMBER(M7426), M7426*(Consumer_Price_Index!$B$45/(_xlfn.XLOOKUP('Working Data'!D4453,Consumer_Price_Index!A:A,Consumer_Price_Index!B:B))), "Missing")</f>
        <v>248597164.92323977</v>
      </c>
      <c r="R7426" t="str">
        <f t="shared" si="115"/>
        <v>Yes</v>
      </c>
    </row>
    <row r="7427" spans="1:18" x14ac:dyDescent="0.25">
      <c r="A7427" t="s">
        <v>3391</v>
      </c>
      <c r="B7427" t="s">
        <v>68</v>
      </c>
      <c r="C7427" t="s">
        <v>24</v>
      </c>
      <c r="D7427" s="11">
        <v>2016</v>
      </c>
      <c r="E7427" t="s">
        <v>2892</v>
      </c>
      <c r="F7427">
        <v>8</v>
      </c>
      <c r="G7427">
        <v>527000</v>
      </c>
      <c r="H7427" t="s">
        <v>1665</v>
      </c>
      <c r="I7427" t="s">
        <v>1665</v>
      </c>
      <c r="J7427" t="s">
        <v>1663</v>
      </c>
      <c r="K7427" t="s">
        <v>7</v>
      </c>
      <c r="L7427" s="7">
        <v>30000000</v>
      </c>
      <c r="M7427" s="7">
        <v>448906865</v>
      </c>
      <c r="N7427" t="s">
        <v>856</v>
      </c>
      <c r="O7427">
        <v>128</v>
      </c>
      <c r="P7427" s="8">
        <f>_xlfn.XLOOKUP(D7427,Consumer_Price_Index!A:A,Consumer_Price_Index!B:B)</f>
        <v>240</v>
      </c>
      <c r="Q7427" s="13">
        <f>IF(ISNUMBER(M7427), M7427*(Consumer_Price_Index!$B$45/(_xlfn.XLOOKUP('Working Data'!D6862,Consumer_Price_Index!A:A,Consumer_Price_Index!B:B))), "Missing")</f>
        <v>821019938.56842732</v>
      </c>
      <c r="R7427" t="str">
        <f t="shared" ref="R7427:R7490" si="116">IF(AND(ISNUMBER(L7427), L7427&gt;0, ISNUMBER(M7427), M7427&gt;0), "Yes", "No")</f>
        <v>Yes</v>
      </c>
    </row>
    <row r="7428" spans="1:18" x14ac:dyDescent="0.25">
      <c r="A7428" t="s">
        <v>3250</v>
      </c>
      <c r="B7428" t="s">
        <v>68</v>
      </c>
      <c r="C7428" t="s">
        <v>409</v>
      </c>
      <c r="D7428" s="11">
        <v>2016</v>
      </c>
      <c r="E7428" t="s">
        <v>2986</v>
      </c>
      <c r="F7428">
        <v>8</v>
      </c>
      <c r="G7428">
        <v>221000</v>
      </c>
      <c r="H7428" t="s">
        <v>1424</v>
      </c>
      <c r="I7428" t="s">
        <v>3249</v>
      </c>
      <c r="J7428" t="s">
        <v>1475</v>
      </c>
      <c r="K7428" t="s">
        <v>265</v>
      </c>
      <c r="L7428" s="7">
        <v>12000000</v>
      </c>
      <c r="M7428" s="7">
        <v>140853810</v>
      </c>
      <c r="N7428" t="s">
        <v>3248</v>
      </c>
      <c r="O7428">
        <v>118</v>
      </c>
      <c r="P7428" s="8">
        <f>_xlfn.XLOOKUP(D7428,Consumer_Price_Index!A:A,Consumer_Price_Index!B:B)</f>
        <v>240</v>
      </c>
      <c r="Q7428" s="13">
        <f>IF(ISNUMBER(M7428), M7428*(Consumer_Price_Index!$B$45/(_xlfn.XLOOKUP('Working Data'!D6911,Consumer_Price_Index!A:A,Consumer_Price_Index!B:B))), "Missing")</f>
        <v>207034037.17800286</v>
      </c>
      <c r="R7428" t="str">
        <f t="shared" si="116"/>
        <v>Yes</v>
      </c>
    </row>
    <row r="7429" spans="1:18" x14ac:dyDescent="0.25">
      <c r="A7429" t="s">
        <v>12857</v>
      </c>
      <c r="B7429" t="s">
        <v>41</v>
      </c>
      <c r="C7429" t="s">
        <v>11</v>
      </c>
      <c r="D7429" s="11">
        <v>1999</v>
      </c>
      <c r="E7429" t="s">
        <v>12467</v>
      </c>
      <c r="F7429">
        <v>8</v>
      </c>
      <c r="G7429">
        <v>295000</v>
      </c>
      <c r="H7429" t="s">
        <v>2568</v>
      </c>
      <c r="I7429" t="s">
        <v>2568</v>
      </c>
      <c r="J7429" t="s">
        <v>1939</v>
      </c>
      <c r="K7429" t="s">
        <v>7</v>
      </c>
      <c r="L7429" s="7">
        <v>37000000</v>
      </c>
      <c r="M7429" s="7">
        <v>48451803</v>
      </c>
      <c r="N7429" t="s">
        <v>4576</v>
      </c>
      <c r="O7429">
        <v>188</v>
      </c>
      <c r="P7429" s="8">
        <f>_xlfn.XLOOKUP(D7429,Consumer_Price_Index!A:A,Consumer_Price_Index!B:B)</f>
        <v>166.6</v>
      </c>
      <c r="Q7429" s="13">
        <f>IF(ISNUMBER(M7429), M7429*(Consumer_Price_Index!$B$45/(_xlfn.XLOOKUP('Working Data'!D3463,Consumer_Price_Index!A:A,Consumer_Price_Index!B:B))), "Missing")</f>
        <v>62292254.743037976</v>
      </c>
      <c r="R7429" t="str">
        <f t="shared" si="116"/>
        <v>Yes</v>
      </c>
    </row>
    <row r="7430" spans="1:18" x14ac:dyDescent="0.25">
      <c r="A7430" t="s">
        <v>19580</v>
      </c>
      <c r="B7430" t="s">
        <v>101</v>
      </c>
      <c r="C7430" t="s">
        <v>11</v>
      </c>
      <c r="D7430" s="11">
        <v>1986</v>
      </c>
      <c r="E7430" t="s">
        <v>18848</v>
      </c>
      <c r="F7430">
        <v>8</v>
      </c>
      <c r="G7430">
        <v>21000</v>
      </c>
      <c r="H7430" t="s">
        <v>19527</v>
      </c>
      <c r="I7430" t="s">
        <v>19527</v>
      </c>
      <c r="J7430" t="s">
        <v>19526</v>
      </c>
      <c r="K7430" t="s">
        <v>690</v>
      </c>
      <c r="M7430" s="7">
        <v>3940542</v>
      </c>
      <c r="N7430" t="s">
        <v>19525</v>
      </c>
      <c r="O7430">
        <v>113</v>
      </c>
      <c r="P7430" s="8">
        <f>_xlfn.XLOOKUP(D7430,Consumer_Price_Index!A:A,Consumer_Price_Index!B:B)</f>
        <v>109.6</v>
      </c>
      <c r="Q7430" s="13">
        <f>IF(ISNUMBER(M7430), M7430*(Consumer_Price_Index!$B$45/(_xlfn.XLOOKUP('Working Data'!D936,Consumer_Price_Index!A:A,Consumer_Price_Index!B:B))), "Missing")</f>
        <v>6779690.2732919259</v>
      </c>
      <c r="R7430" t="str">
        <f t="shared" si="116"/>
        <v>No</v>
      </c>
    </row>
    <row r="7431" spans="1:18" x14ac:dyDescent="0.25">
      <c r="A7431" t="s">
        <v>20148</v>
      </c>
      <c r="B7431" t="s">
        <v>41</v>
      </c>
      <c r="C7431" t="s">
        <v>409</v>
      </c>
      <c r="D7431" s="11">
        <v>1985</v>
      </c>
      <c r="E7431" t="s">
        <v>19823</v>
      </c>
      <c r="F7431">
        <v>8</v>
      </c>
      <c r="G7431">
        <v>10000</v>
      </c>
      <c r="H7431" t="s">
        <v>2284</v>
      </c>
      <c r="I7431" t="s">
        <v>2284</v>
      </c>
      <c r="J7431" t="s">
        <v>20147</v>
      </c>
      <c r="K7431" t="s">
        <v>7</v>
      </c>
      <c r="L7431" s="7">
        <v>5000000</v>
      </c>
      <c r="M7431" s="7">
        <v>569996</v>
      </c>
      <c r="N7431" t="s">
        <v>20146</v>
      </c>
      <c r="O7431">
        <v>120</v>
      </c>
      <c r="P7431" s="8">
        <f>_xlfn.XLOOKUP(D7431,Consumer_Price_Index!A:A,Consumer_Price_Index!B:B)</f>
        <v>107.6</v>
      </c>
      <c r="Q7431" s="13">
        <f>IF(ISNUMBER(M7431), M7431*(Consumer_Price_Index!$B$45/(_xlfn.XLOOKUP('Working Data'!D726,Consumer_Price_Index!A:A,Consumer_Price_Index!B:B))), "Missing")</f>
        <v>1065507.8601226993</v>
      </c>
      <c r="R7431" t="str">
        <f t="shared" si="116"/>
        <v>Yes</v>
      </c>
    </row>
    <row r="7432" spans="1:18" x14ac:dyDescent="0.25">
      <c r="A7432" t="s">
        <v>6600</v>
      </c>
      <c r="B7432" t="s">
        <v>68</v>
      </c>
      <c r="C7432" t="s">
        <v>11</v>
      </c>
      <c r="D7432" s="11">
        <v>2010</v>
      </c>
      <c r="E7432" t="s">
        <v>6599</v>
      </c>
      <c r="F7432">
        <v>8</v>
      </c>
      <c r="G7432">
        <v>101000</v>
      </c>
      <c r="H7432" t="s">
        <v>2813</v>
      </c>
      <c r="I7432" t="s">
        <v>452</v>
      </c>
      <c r="J7432" t="s">
        <v>6598</v>
      </c>
      <c r="K7432" t="s">
        <v>169</v>
      </c>
      <c r="L7432" s="7">
        <v>12000000</v>
      </c>
      <c r="M7432" s="7">
        <v>42345360</v>
      </c>
      <c r="N7432" t="s">
        <v>450</v>
      </c>
      <c r="O7432">
        <v>165</v>
      </c>
      <c r="P7432" s="8">
        <f>_xlfn.XLOOKUP(D7432,Consumer_Price_Index!A:A,Consumer_Price_Index!B:B)</f>
        <v>218.1</v>
      </c>
      <c r="Q7432" s="13">
        <f>IF(ISNUMBER(M7432), M7432*(Consumer_Price_Index!$B$45/(_xlfn.XLOOKUP('Working Data'!D5799,Consumer_Price_Index!A:A,Consumer_Price_Index!B:B))), "Missing")</f>
        <v>72855060.372670814</v>
      </c>
      <c r="R7432" t="str">
        <f t="shared" si="116"/>
        <v>Yes</v>
      </c>
    </row>
    <row r="7433" spans="1:18" x14ac:dyDescent="0.25">
      <c r="A7433" t="s">
        <v>13915</v>
      </c>
      <c r="C7433" t="s">
        <v>73</v>
      </c>
      <c r="D7433" s="11">
        <v>1997</v>
      </c>
      <c r="E7433" t="s">
        <v>13914</v>
      </c>
      <c r="F7433">
        <v>8</v>
      </c>
      <c r="G7433">
        <v>63000</v>
      </c>
      <c r="H7433" t="s">
        <v>8953</v>
      </c>
      <c r="I7433" t="s">
        <v>13913</v>
      </c>
      <c r="J7433" t="s">
        <v>13912</v>
      </c>
      <c r="K7433" t="s">
        <v>197</v>
      </c>
      <c r="M7433" s="7">
        <v>563130</v>
      </c>
      <c r="N7433" t="s">
        <v>13911</v>
      </c>
      <c r="O7433">
        <v>81</v>
      </c>
      <c r="P7433" s="8">
        <f>_xlfn.XLOOKUP(D7433,Consumer_Price_Index!A:A,Consumer_Price_Index!B:B)</f>
        <v>160.5</v>
      </c>
      <c r="Q7433" s="13">
        <f>IF(ISNUMBER(M7433), M7433*(Consumer_Price_Index!$B$45/(_xlfn.XLOOKUP('Working Data'!D3083,Consumer_Price_Index!A:A,Consumer_Price_Index!B:B))), "Missing")</f>
        <v>683336.16487455193</v>
      </c>
      <c r="R7433" t="str">
        <f t="shared" si="116"/>
        <v>No</v>
      </c>
    </row>
    <row r="7434" spans="1:18" x14ac:dyDescent="0.25">
      <c r="A7434" t="s">
        <v>8222</v>
      </c>
      <c r="B7434" t="s">
        <v>68</v>
      </c>
      <c r="C7434" t="s">
        <v>73</v>
      </c>
      <c r="D7434" s="11">
        <v>2007</v>
      </c>
      <c r="E7434" t="s">
        <v>7586</v>
      </c>
      <c r="F7434">
        <v>8</v>
      </c>
      <c r="G7434">
        <v>90000</v>
      </c>
      <c r="H7434" t="s">
        <v>8221</v>
      </c>
      <c r="I7434" t="s">
        <v>8220</v>
      </c>
      <c r="J7434" t="s">
        <v>8219</v>
      </c>
      <c r="K7434" t="s">
        <v>562</v>
      </c>
      <c r="L7434" s="7">
        <v>7300000</v>
      </c>
      <c r="M7434" s="7">
        <v>22783978</v>
      </c>
      <c r="N7434" t="s">
        <v>8218</v>
      </c>
      <c r="O7434">
        <v>96</v>
      </c>
      <c r="P7434" s="8">
        <f>_xlfn.XLOOKUP(D7434,Consumer_Price_Index!A:A,Consumer_Price_Index!B:B)</f>
        <v>207.3</v>
      </c>
      <c r="Q7434" s="13">
        <f>IF(ISNUMBER(M7434), M7434*(Consumer_Price_Index!$B$45/(_xlfn.XLOOKUP('Working Data'!D5197,Consumer_Price_Index!A:A,Consumer_Price_Index!B:B))), "Missing")</f>
        <v>28926158.735833332</v>
      </c>
      <c r="R7434" t="str">
        <f t="shared" si="116"/>
        <v>Yes</v>
      </c>
    </row>
    <row r="7435" spans="1:18" x14ac:dyDescent="0.25">
      <c r="A7435" t="s">
        <v>21459</v>
      </c>
      <c r="B7435" t="s">
        <v>41</v>
      </c>
      <c r="C7435" t="s">
        <v>11</v>
      </c>
      <c r="D7435" s="11">
        <v>1982</v>
      </c>
      <c r="E7435" t="s">
        <v>21225</v>
      </c>
      <c r="F7435">
        <v>8</v>
      </c>
      <c r="G7435">
        <v>78000</v>
      </c>
      <c r="H7435" t="s">
        <v>10701</v>
      </c>
      <c r="I7435" t="s">
        <v>21458</v>
      </c>
      <c r="J7435" t="s">
        <v>21457</v>
      </c>
      <c r="K7435" t="s">
        <v>265</v>
      </c>
      <c r="L7435" s="7">
        <v>12000000</v>
      </c>
      <c r="M7435" s="7">
        <v>22265763</v>
      </c>
      <c r="N7435" t="s">
        <v>13830</v>
      </c>
      <c r="O7435">
        <v>95</v>
      </c>
      <c r="P7435" s="8">
        <f>_xlfn.XLOOKUP(D7435,Consumer_Price_Index!A:A,Consumer_Price_Index!B:B)</f>
        <v>96.5</v>
      </c>
      <c r="Q7435" s="13">
        <f>IF(ISNUMBER(M7435), M7435*(Consumer_Price_Index!$B$45/(_xlfn.XLOOKUP('Working Data'!D231,Consumer_Price_Index!A:A,Consumer_Price_Index!B:B))), "Missing")</f>
        <v>43240140.128107071</v>
      </c>
      <c r="R7435" t="str">
        <f t="shared" si="116"/>
        <v>Yes</v>
      </c>
    </row>
    <row r="7436" spans="1:18" x14ac:dyDescent="0.25">
      <c r="A7436" t="s">
        <v>10712</v>
      </c>
      <c r="B7436" t="s">
        <v>68</v>
      </c>
      <c r="C7436" t="s">
        <v>34</v>
      </c>
      <c r="D7436" s="11">
        <v>2003</v>
      </c>
      <c r="E7436" t="s">
        <v>10711</v>
      </c>
      <c r="F7436">
        <v>8</v>
      </c>
      <c r="G7436">
        <v>1000000</v>
      </c>
      <c r="H7436" t="s">
        <v>3191</v>
      </c>
      <c r="I7436" t="s">
        <v>6410</v>
      </c>
      <c r="J7436" t="s">
        <v>2674</v>
      </c>
      <c r="K7436" t="s">
        <v>7</v>
      </c>
      <c r="L7436" s="7">
        <v>140000000</v>
      </c>
      <c r="M7436" s="7">
        <v>654264015</v>
      </c>
      <c r="N7436" t="s">
        <v>119</v>
      </c>
      <c r="O7436">
        <v>143</v>
      </c>
      <c r="P7436" s="8">
        <f>_xlfn.XLOOKUP(D7436,Consumer_Price_Index!A:A,Consumer_Price_Index!B:B)</f>
        <v>184</v>
      </c>
      <c r="Q7436" s="13">
        <f>IF(ISNUMBER(M7436), M7436*(Consumer_Price_Index!$B$45/(_xlfn.XLOOKUP('Working Data'!D4246,Consumer_Price_Index!A:A,Consumer_Price_Index!B:B))), "Missing")</f>
        <v>830642689.04374993</v>
      </c>
      <c r="R7436" t="str">
        <f t="shared" si="116"/>
        <v>Yes</v>
      </c>
    </row>
    <row r="7437" spans="1:18" x14ac:dyDescent="0.25">
      <c r="A7437" t="s">
        <v>15063</v>
      </c>
      <c r="B7437" t="s">
        <v>52</v>
      </c>
      <c r="C7437" t="s">
        <v>11</v>
      </c>
      <c r="D7437" s="11">
        <v>1994</v>
      </c>
      <c r="E7437" t="s">
        <v>14507</v>
      </c>
      <c r="F7437">
        <v>8</v>
      </c>
      <c r="G7437">
        <v>14000</v>
      </c>
      <c r="H7437" t="s">
        <v>15062</v>
      </c>
      <c r="I7437" t="s">
        <v>15062</v>
      </c>
      <c r="J7437" t="s">
        <v>15061</v>
      </c>
      <c r="K7437" t="s">
        <v>15060</v>
      </c>
      <c r="L7437" s="7">
        <v>1900000</v>
      </c>
      <c r="M7437" s="7">
        <v>763847</v>
      </c>
      <c r="N7437" t="s">
        <v>15059</v>
      </c>
      <c r="O7437">
        <v>113</v>
      </c>
      <c r="P7437" s="8">
        <f>_xlfn.XLOOKUP(D7437,Consumer_Price_Index!A:A,Consumer_Price_Index!B:B)</f>
        <v>148.19999999999999</v>
      </c>
      <c r="Q7437" s="13">
        <f>IF(ISNUMBER(M7437), M7437*(Consumer_Price_Index!$B$45/(_xlfn.XLOOKUP('Working Data'!D2627,Consumer_Price_Index!A:A,Consumer_Price_Index!B:B))), "Missing")</f>
        <v>1081022.6702275893</v>
      </c>
      <c r="R7437" t="str">
        <f t="shared" si="116"/>
        <v>Yes</v>
      </c>
    </row>
    <row r="7438" spans="1:18" x14ac:dyDescent="0.25">
      <c r="A7438" t="s">
        <v>18704</v>
      </c>
      <c r="B7438" t="s">
        <v>41</v>
      </c>
      <c r="C7438" t="s">
        <v>11</v>
      </c>
      <c r="D7438" s="11">
        <v>1988</v>
      </c>
      <c r="E7438" t="s">
        <v>18703</v>
      </c>
      <c r="F7438">
        <v>8</v>
      </c>
      <c r="G7438">
        <v>483000</v>
      </c>
      <c r="H7438" t="s">
        <v>3587</v>
      </c>
      <c r="I7438" t="s">
        <v>18702</v>
      </c>
      <c r="J7438" t="s">
        <v>5431</v>
      </c>
      <c r="K7438" t="s">
        <v>7</v>
      </c>
      <c r="L7438" s="7">
        <v>25000000</v>
      </c>
      <c r="M7438" s="7">
        <v>354825435</v>
      </c>
      <c r="N7438" t="s">
        <v>9348</v>
      </c>
      <c r="O7438">
        <v>133</v>
      </c>
      <c r="P7438" s="8">
        <f>_xlfn.XLOOKUP(D7438,Consumer_Price_Index!A:A,Consumer_Price_Index!B:B)</f>
        <v>118.3</v>
      </c>
      <c r="Q7438" s="13">
        <f>IF(ISNUMBER(M7438), M7438*(Consumer_Price_Index!$B$45/(_xlfn.XLOOKUP('Working Data'!D1249,Consumer_Price_Index!A:A,Consumer_Price_Index!B:B))), "Missing")</f>
        <v>495714397.26960111</v>
      </c>
      <c r="R7438" t="str">
        <f t="shared" si="116"/>
        <v>Yes</v>
      </c>
    </row>
    <row r="7439" spans="1:18" x14ac:dyDescent="0.25">
      <c r="A7439" t="s">
        <v>8569</v>
      </c>
      <c r="B7439" t="s">
        <v>915</v>
      </c>
      <c r="C7439" t="s">
        <v>73</v>
      </c>
      <c r="D7439" s="11">
        <v>2007</v>
      </c>
      <c r="E7439" t="s">
        <v>8568</v>
      </c>
      <c r="F7439">
        <v>8</v>
      </c>
      <c r="G7439">
        <v>660000</v>
      </c>
      <c r="H7439" t="s">
        <v>1832</v>
      </c>
      <c r="I7439" t="s">
        <v>1832</v>
      </c>
      <c r="J7439" t="s">
        <v>8567</v>
      </c>
      <c r="K7439" t="s">
        <v>7</v>
      </c>
      <c r="L7439" s="7">
        <v>150000000</v>
      </c>
      <c r="M7439" s="7">
        <v>623726085</v>
      </c>
      <c r="N7439" t="s">
        <v>119</v>
      </c>
      <c r="O7439">
        <v>111</v>
      </c>
      <c r="P7439" s="8">
        <f>_xlfn.XLOOKUP(D7439,Consumer_Price_Index!A:A,Consumer_Price_Index!B:B)</f>
        <v>207.3</v>
      </c>
      <c r="Q7439" s="13">
        <f>IF(ISNUMBER(M7439), M7439*(Consumer_Price_Index!$B$45/(_xlfn.XLOOKUP('Working Data'!D5055,Consumer_Price_Index!A:A,Consumer_Price_Index!B:B))), "Missing")</f>
        <v>845039297.90795898</v>
      </c>
      <c r="R7439" t="str">
        <f t="shared" si="116"/>
        <v>Yes</v>
      </c>
    </row>
    <row r="7440" spans="1:18" x14ac:dyDescent="0.25">
      <c r="A7440" t="s">
        <v>18390</v>
      </c>
      <c r="B7440" t="s">
        <v>52</v>
      </c>
      <c r="C7440" t="s">
        <v>87</v>
      </c>
      <c r="D7440" s="11">
        <v>1988</v>
      </c>
      <c r="E7440" t="s">
        <v>18312</v>
      </c>
      <c r="F7440">
        <v>8</v>
      </c>
      <c r="G7440">
        <v>8800</v>
      </c>
      <c r="H7440" t="s">
        <v>5322</v>
      </c>
      <c r="I7440" t="s">
        <v>5322</v>
      </c>
      <c r="J7440" t="s">
        <v>18389</v>
      </c>
      <c r="K7440" t="s">
        <v>7</v>
      </c>
      <c r="M7440" s="7">
        <v>2080758</v>
      </c>
      <c r="N7440" t="s">
        <v>18388</v>
      </c>
      <c r="O7440">
        <v>113</v>
      </c>
      <c r="P7440" s="8">
        <f>_xlfn.XLOOKUP(D7440,Consumer_Price_Index!A:A,Consumer_Price_Index!B:B)</f>
        <v>118.3</v>
      </c>
      <c r="Q7440" s="13">
        <f>IF(ISNUMBER(M7440), M7440*(Consumer_Price_Index!$B$45/(_xlfn.XLOOKUP('Working Data'!D1372,Consumer_Price_Index!A:A,Consumer_Price_Index!B:B))), "Missing")</f>
        <v>3681805.8222996518</v>
      </c>
      <c r="R7440" t="str">
        <f t="shared" si="116"/>
        <v>No</v>
      </c>
    </row>
    <row r="7441" spans="1:18" x14ac:dyDescent="0.25">
      <c r="A7441" t="s">
        <v>16556</v>
      </c>
      <c r="B7441" t="s">
        <v>41</v>
      </c>
      <c r="C7441" t="s">
        <v>11</v>
      </c>
      <c r="D7441" s="11">
        <v>1992</v>
      </c>
      <c r="E7441" t="s">
        <v>15924</v>
      </c>
      <c r="F7441">
        <v>8</v>
      </c>
      <c r="G7441">
        <v>274000</v>
      </c>
      <c r="H7441" t="s">
        <v>10535</v>
      </c>
      <c r="I7441" t="s">
        <v>16555</v>
      </c>
      <c r="J7441" t="s">
        <v>3476</v>
      </c>
      <c r="K7441" t="s">
        <v>7</v>
      </c>
      <c r="L7441" s="7">
        <v>31000000</v>
      </c>
      <c r="M7441" s="7">
        <v>134095253</v>
      </c>
      <c r="N7441" t="s">
        <v>103</v>
      </c>
      <c r="O7441">
        <v>156</v>
      </c>
      <c r="P7441" s="8">
        <f>_xlfn.XLOOKUP(D7441,Consumer_Price_Index!A:A,Consumer_Price_Index!B:B)</f>
        <v>140.30000000000001</v>
      </c>
      <c r="Q7441" s="13">
        <f>IF(ISNUMBER(M7441), M7441*(Consumer_Price_Index!$B$45/(_xlfn.XLOOKUP('Working Data'!D2055,Consumer_Price_Index!A:A,Consumer_Price_Index!B:B))), "Missing")</f>
        <v>222058823.85380435</v>
      </c>
      <c r="R7441" t="str">
        <f t="shared" si="116"/>
        <v>Yes</v>
      </c>
    </row>
    <row r="7442" spans="1:18" x14ac:dyDescent="0.25">
      <c r="A7442" t="s">
        <v>14374</v>
      </c>
      <c r="B7442" t="s">
        <v>41</v>
      </c>
      <c r="C7442" t="s">
        <v>24</v>
      </c>
      <c r="D7442" s="11">
        <v>1996</v>
      </c>
      <c r="E7442" t="s">
        <v>13463</v>
      </c>
      <c r="F7442">
        <v>8</v>
      </c>
      <c r="G7442">
        <v>39000</v>
      </c>
      <c r="H7442" t="s">
        <v>7630</v>
      </c>
      <c r="I7442" t="s">
        <v>7630</v>
      </c>
      <c r="J7442" t="s">
        <v>10742</v>
      </c>
      <c r="K7442" t="s">
        <v>265</v>
      </c>
      <c r="L7442" s="7">
        <v>4500000</v>
      </c>
      <c r="M7442" s="7">
        <v>13417292</v>
      </c>
      <c r="N7442" t="s">
        <v>12660</v>
      </c>
      <c r="O7442">
        <v>136</v>
      </c>
      <c r="P7442" s="8">
        <f>_xlfn.XLOOKUP(D7442,Consumer_Price_Index!A:A,Consumer_Price_Index!B:B)</f>
        <v>156.9</v>
      </c>
      <c r="Q7442" s="13">
        <f>IF(ISNUMBER(M7442), M7442*(Consumer_Price_Index!$B$45/(_xlfn.XLOOKUP('Working Data'!D2910,Consumer_Price_Index!A:A,Consumer_Price_Index!B:B))), "Missing")</f>
        <v>31279639.421576127</v>
      </c>
      <c r="R7442" t="str">
        <f t="shared" si="116"/>
        <v>Yes</v>
      </c>
    </row>
    <row r="7443" spans="1:18" x14ac:dyDescent="0.25">
      <c r="A7443" t="s">
        <v>4978</v>
      </c>
      <c r="B7443" t="s">
        <v>41</v>
      </c>
      <c r="C7443" t="s">
        <v>11</v>
      </c>
      <c r="D7443" s="11">
        <v>2013</v>
      </c>
      <c r="E7443" t="s">
        <v>4977</v>
      </c>
      <c r="F7443">
        <v>8</v>
      </c>
      <c r="G7443">
        <v>84000</v>
      </c>
      <c r="H7443" t="s">
        <v>2512</v>
      </c>
      <c r="I7443" t="s">
        <v>2512</v>
      </c>
      <c r="J7443" t="s">
        <v>1046</v>
      </c>
      <c r="K7443" t="s">
        <v>7</v>
      </c>
      <c r="M7443" s="7">
        <v>1645164</v>
      </c>
      <c r="N7443" t="s">
        <v>2420</v>
      </c>
      <c r="O7443">
        <v>96</v>
      </c>
      <c r="P7443" s="8">
        <f>_xlfn.XLOOKUP(D7443,Consumer_Price_Index!A:A,Consumer_Price_Index!B:B)</f>
        <v>233</v>
      </c>
      <c r="Q7443" s="13">
        <f>IF(ISNUMBER(M7443), M7443*(Consumer_Price_Index!$B$45/(_xlfn.XLOOKUP('Working Data'!D6364,Consumer_Price_Index!A:A,Consumer_Price_Index!B:B))), "Missing")</f>
        <v>4658749.7286245357</v>
      </c>
      <c r="R7443" t="str">
        <f t="shared" si="116"/>
        <v>No</v>
      </c>
    </row>
    <row r="7444" spans="1:18" x14ac:dyDescent="0.25">
      <c r="A7444" t="s">
        <v>9598</v>
      </c>
      <c r="B7444" t="s">
        <v>41</v>
      </c>
      <c r="C7444" t="s">
        <v>87</v>
      </c>
      <c r="D7444" s="11">
        <v>2005</v>
      </c>
      <c r="E7444" t="s">
        <v>9166</v>
      </c>
      <c r="F7444">
        <v>8</v>
      </c>
      <c r="G7444">
        <v>745000</v>
      </c>
      <c r="H7444" t="s">
        <v>4539</v>
      </c>
      <c r="I7444" t="s">
        <v>4539</v>
      </c>
      <c r="J7444" t="s">
        <v>4538</v>
      </c>
      <c r="K7444" t="s">
        <v>7</v>
      </c>
      <c r="L7444" s="7">
        <v>40000000</v>
      </c>
      <c r="M7444" s="7">
        <v>158733820</v>
      </c>
      <c r="N7444" t="s">
        <v>1991</v>
      </c>
      <c r="O7444">
        <v>124</v>
      </c>
      <c r="P7444" s="8">
        <f>_xlfn.XLOOKUP(D7444,Consumer_Price_Index!A:A,Consumer_Price_Index!B:B)</f>
        <v>195.3</v>
      </c>
      <c r="Q7444" s="13">
        <f>IF(ISNUMBER(M7444), M7444*(Consumer_Price_Index!$B$45/(_xlfn.XLOOKUP('Working Data'!D4652,Consumer_Price_Index!A:A,Consumer_Price_Index!B:B))), "Missing")</f>
        <v>355111563.53891337</v>
      </c>
      <c r="R7444" t="str">
        <f t="shared" si="116"/>
        <v>Yes</v>
      </c>
    </row>
    <row r="7445" spans="1:18" x14ac:dyDescent="0.25">
      <c r="A7445" t="s">
        <v>14455</v>
      </c>
      <c r="B7445" t="s">
        <v>41</v>
      </c>
      <c r="C7445" t="s">
        <v>11</v>
      </c>
      <c r="D7445" s="11">
        <v>1996</v>
      </c>
      <c r="E7445" t="s">
        <v>13681</v>
      </c>
      <c r="F7445">
        <v>8</v>
      </c>
      <c r="G7445">
        <v>89000</v>
      </c>
      <c r="H7445" t="s">
        <v>7685</v>
      </c>
      <c r="I7445" t="s">
        <v>7685</v>
      </c>
      <c r="J7445" t="s">
        <v>7685</v>
      </c>
      <c r="K7445" t="s">
        <v>7</v>
      </c>
      <c r="L7445" s="7">
        <v>1000000</v>
      </c>
      <c r="M7445" s="7">
        <v>24444121</v>
      </c>
      <c r="N7445" t="s">
        <v>3464</v>
      </c>
      <c r="O7445">
        <v>135</v>
      </c>
      <c r="P7445" s="8">
        <f>_xlfn.XLOOKUP(D7445,Consumer_Price_Index!A:A,Consumer_Price_Index!B:B)</f>
        <v>156.9</v>
      </c>
      <c r="Q7445" s="13">
        <f>IF(ISNUMBER(M7445), M7445*(Consumer_Price_Index!$B$45/(_xlfn.XLOOKUP('Working Data'!D2871,Consumer_Price_Index!A:A,Consumer_Price_Index!B:B))), "Missing")</f>
        <v>69220480.192379177</v>
      </c>
      <c r="R7445" t="str">
        <f t="shared" si="116"/>
        <v>Yes</v>
      </c>
    </row>
    <row r="7446" spans="1:18" x14ac:dyDescent="0.25">
      <c r="A7446" t="s">
        <v>8015</v>
      </c>
      <c r="B7446" t="s">
        <v>41</v>
      </c>
      <c r="C7446" t="s">
        <v>11</v>
      </c>
      <c r="D7446" s="11">
        <v>2008</v>
      </c>
      <c r="E7446" t="s">
        <v>7854</v>
      </c>
      <c r="F7446">
        <v>8</v>
      </c>
      <c r="G7446">
        <v>812000</v>
      </c>
      <c r="H7446" t="s">
        <v>1067</v>
      </c>
      <c r="I7446" t="s">
        <v>2350</v>
      </c>
      <c r="J7446" t="s">
        <v>1475</v>
      </c>
      <c r="K7446" t="s">
        <v>265</v>
      </c>
      <c r="L7446" s="7">
        <v>15000000</v>
      </c>
      <c r="M7446" s="7">
        <v>378410542</v>
      </c>
      <c r="N7446" t="s">
        <v>8014</v>
      </c>
      <c r="O7446">
        <v>120</v>
      </c>
      <c r="P7446" s="8">
        <f>_xlfn.XLOOKUP(D7446,Consumer_Price_Index!A:A,Consumer_Price_Index!B:B)</f>
        <v>215.3</v>
      </c>
      <c r="Q7446" s="13">
        <f>IF(ISNUMBER(M7446), M7446*(Consumer_Price_Index!$B$45/(_xlfn.XLOOKUP('Working Data'!D5268,Consumer_Price_Index!A:A,Consumer_Price_Index!B:B))), "Missing")</f>
        <v>512679822.79857707</v>
      </c>
      <c r="R7446" t="str">
        <f t="shared" si="116"/>
        <v>Yes</v>
      </c>
    </row>
    <row r="7447" spans="1:18" x14ac:dyDescent="0.25">
      <c r="A7447" t="s">
        <v>10519</v>
      </c>
      <c r="B7447" t="s">
        <v>41</v>
      </c>
      <c r="C7447" t="s">
        <v>11</v>
      </c>
      <c r="D7447" s="11">
        <v>2003</v>
      </c>
      <c r="E7447" t="s">
        <v>9852</v>
      </c>
      <c r="F7447">
        <v>8</v>
      </c>
      <c r="G7447">
        <v>79000</v>
      </c>
      <c r="H7447" t="s">
        <v>9846</v>
      </c>
      <c r="I7447" t="s">
        <v>9846</v>
      </c>
      <c r="J7447" t="s">
        <v>9846</v>
      </c>
      <c r="K7447" t="s">
        <v>220</v>
      </c>
      <c r="M7447" s="7">
        <v>8945072</v>
      </c>
      <c r="N7447" t="s">
        <v>10518</v>
      </c>
      <c r="O7447">
        <v>103</v>
      </c>
      <c r="P7447" s="8">
        <f>_xlfn.XLOOKUP(D7447,Consumer_Price_Index!A:A,Consumer_Price_Index!B:B)</f>
        <v>184</v>
      </c>
      <c r="Q7447" s="13">
        <f>IF(ISNUMBER(M7447), M7447*(Consumer_Price_Index!$B$45/(_xlfn.XLOOKUP('Working Data'!D4336,Consumer_Price_Index!A:A,Consumer_Price_Index!B:B))), "Missing")</f>
        <v>10659223.458740711</v>
      </c>
      <c r="R7447" t="str">
        <f t="shared" si="116"/>
        <v>No</v>
      </c>
    </row>
    <row r="7448" spans="1:18" x14ac:dyDescent="0.25">
      <c r="A7448" t="s">
        <v>588</v>
      </c>
      <c r="B7448" t="s">
        <v>52</v>
      </c>
      <c r="C7448" t="s">
        <v>409</v>
      </c>
      <c r="D7448" s="11">
        <v>2019</v>
      </c>
      <c r="E7448" t="s">
        <v>587</v>
      </c>
      <c r="F7448">
        <v>8</v>
      </c>
      <c r="G7448">
        <v>24000</v>
      </c>
      <c r="H7448" t="s">
        <v>586</v>
      </c>
      <c r="I7448" t="s">
        <v>585</v>
      </c>
      <c r="J7448" t="s">
        <v>584</v>
      </c>
      <c r="K7448" t="s">
        <v>169</v>
      </c>
      <c r="M7448" s="7">
        <v>24701637</v>
      </c>
      <c r="N7448" t="s">
        <v>583</v>
      </c>
      <c r="O7448">
        <v>154</v>
      </c>
      <c r="P7448" s="8">
        <f>_xlfn.XLOOKUP(D7448,Consumer_Price_Index!A:A,Consumer_Price_Index!B:B)</f>
        <v>255.7</v>
      </c>
      <c r="Q7448" s="13">
        <f>IF(ISNUMBER(M7448), M7448*(Consumer_Price_Index!$B$45/(_xlfn.XLOOKUP('Working Data'!D7561,Consumer_Price_Index!A:A,Consumer_Price_Index!B:B))), "Missing")</f>
        <v>60698296.724999994</v>
      </c>
      <c r="R7448" t="str">
        <f t="shared" si="116"/>
        <v>No</v>
      </c>
    </row>
    <row r="7449" spans="1:18" x14ac:dyDescent="0.25">
      <c r="A7449" t="s">
        <v>9671</v>
      </c>
      <c r="B7449" t="s">
        <v>41</v>
      </c>
      <c r="C7449" t="s">
        <v>34</v>
      </c>
      <c r="D7449" s="11">
        <v>2004</v>
      </c>
      <c r="E7449" t="s">
        <v>9626</v>
      </c>
      <c r="F7449">
        <v>8</v>
      </c>
      <c r="G7449">
        <v>38000</v>
      </c>
      <c r="H7449" t="s">
        <v>9670</v>
      </c>
      <c r="I7449" t="s">
        <v>9669</v>
      </c>
      <c r="J7449" t="s">
        <v>6483</v>
      </c>
      <c r="K7449" t="s">
        <v>220</v>
      </c>
      <c r="L7449" s="7">
        <v>12800000</v>
      </c>
      <c r="M7449" s="7">
        <v>76287982</v>
      </c>
      <c r="N7449" t="s">
        <v>9668</v>
      </c>
      <c r="O7449">
        <v>140</v>
      </c>
      <c r="P7449" s="8">
        <f>_xlfn.XLOOKUP(D7449,Consumer_Price_Index!A:A,Consumer_Price_Index!B:B)</f>
        <v>188.9</v>
      </c>
      <c r="Q7449" s="13">
        <f>IF(ISNUMBER(M7449), M7449*(Consumer_Price_Index!$B$45/(_xlfn.XLOOKUP('Working Data'!D4632,Consumer_Price_Index!A:A,Consumer_Price_Index!B:B))), "Missing")</f>
        <v>170667754.15124816</v>
      </c>
      <c r="R7449" t="str">
        <f t="shared" si="116"/>
        <v>Yes</v>
      </c>
    </row>
    <row r="7450" spans="1:18" x14ac:dyDescent="0.25">
      <c r="A7450" t="s">
        <v>20161</v>
      </c>
      <c r="B7450" t="s">
        <v>52</v>
      </c>
      <c r="C7450" t="s">
        <v>24</v>
      </c>
      <c r="D7450" s="11">
        <v>1985</v>
      </c>
      <c r="E7450" t="s">
        <v>18769</v>
      </c>
      <c r="F7450">
        <v>8</v>
      </c>
      <c r="G7450">
        <v>17000</v>
      </c>
      <c r="H7450" t="s">
        <v>20160</v>
      </c>
      <c r="I7450" t="s">
        <v>20160</v>
      </c>
      <c r="J7450" t="s">
        <v>8902</v>
      </c>
      <c r="K7450" t="s">
        <v>197</v>
      </c>
      <c r="M7450" s="7">
        <v>444213</v>
      </c>
      <c r="N7450" t="s">
        <v>20159</v>
      </c>
      <c r="O7450">
        <v>114</v>
      </c>
      <c r="P7450" s="8">
        <f>_xlfn.XLOOKUP(D7450,Consumer_Price_Index!A:A,Consumer_Price_Index!B:B)</f>
        <v>107.6</v>
      </c>
      <c r="Q7450" s="13">
        <f>IF(ISNUMBER(M7450), M7450*(Consumer_Price_Index!$B$45/(_xlfn.XLOOKUP('Working Data'!D721,Consumer_Price_Index!A:A,Consumer_Price_Index!B:B))), "Missing")</f>
        <v>631010.26153846143</v>
      </c>
      <c r="R7450" t="str">
        <f t="shared" si="116"/>
        <v>No</v>
      </c>
    </row>
    <row r="7451" spans="1:18" x14ac:dyDescent="0.25">
      <c r="A7451" t="s">
        <v>5883</v>
      </c>
      <c r="B7451" t="s">
        <v>68</v>
      </c>
      <c r="C7451" t="s">
        <v>34</v>
      </c>
      <c r="D7451" s="11">
        <v>2012</v>
      </c>
      <c r="E7451" t="s">
        <v>5882</v>
      </c>
      <c r="F7451">
        <v>8</v>
      </c>
      <c r="G7451">
        <v>1300000</v>
      </c>
      <c r="H7451" t="s">
        <v>4065</v>
      </c>
      <c r="I7451" t="s">
        <v>4065</v>
      </c>
      <c r="J7451" t="s">
        <v>104</v>
      </c>
      <c r="K7451" t="s">
        <v>7</v>
      </c>
      <c r="L7451" s="7">
        <v>220000000</v>
      </c>
      <c r="M7451" s="7">
        <v>1518815515</v>
      </c>
      <c r="N7451" t="s">
        <v>1087</v>
      </c>
      <c r="O7451">
        <v>143</v>
      </c>
      <c r="P7451" s="8">
        <f>_xlfn.XLOOKUP(D7451,Consumer_Price_Index!A:A,Consumer_Price_Index!B:B)</f>
        <v>229.6</v>
      </c>
      <c r="Q7451" s="13">
        <f>IF(ISNUMBER(M7451), M7451*(Consumer_Price_Index!$B$45/(_xlfn.XLOOKUP('Working Data'!D6045,Consumer_Price_Index!A:A,Consumer_Price_Index!B:B))), "Missing")</f>
        <v>3397820025.1138034</v>
      </c>
      <c r="R7451" t="str">
        <f t="shared" si="116"/>
        <v>Yes</v>
      </c>
    </row>
    <row r="7452" spans="1:18" x14ac:dyDescent="0.25">
      <c r="A7452" t="s">
        <v>8523</v>
      </c>
      <c r="B7452" t="s">
        <v>68</v>
      </c>
      <c r="C7452" t="s">
        <v>34</v>
      </c>
      <c r="D7452" s="11">
        <v>2007</v>
      </c>
      <c r="E7452" t="s">
        <v>8167</v>
      </c>
      <c r="F7452">
        <v>8</v>
      </c>
      <c r="G7452">
        <v>612000</v>
      </c>
      <c r="H7452" t="s">
        <v>3303</v>
      </c>
      <c r="I7452" t="s">
        <v>5788</v>
      </c>
      <c r="J7452" t="s">
        <v>1010</v>
      </c>
      <c r="K7452" t="s">
        <v>7</v>
      </c>
      <c r="L7452" s="7">
        <v>110000000</v>
      </c>
      <c r="M7452" s="7">
        <v>444100035</v>
      </c>
      <c r="N7452" t="s">
        <v>103</v>
      </c>
      <c r="O7452">
        <v>115</v>
      </c>
      <c r="P7452" s="8">
        <f>_xlfn.XLOOKUP(D7452,Consumer_Price_Index!A:A,Consumer_Price_Index!B:B)</f>
        <v>207.3</v>
      </c>
      <c r="Q7452" s="13">
        <f>IF(ISNUMBER(M7452), M7452*(Consumer_Price_Index!$B$45/(_xlfn.XLOOKUP('Working Data'!D5082,Consumer_Price_Index!A:A,Consumer_Price_Index!B:B))), "Missing")</f>
        <v>913072069.26113355</v>
      </c>
      <c r="R7452" t="str">
        <f t="shared" si="116"/>
        <v>Yes</v>
      </c>
    </row>
    <row r="7453" spans="1:18" x14ac:dyDescent="0.25">
      <c r="A7453" t="s">
        <v>8262</v>
      </c>
      <c r="B7453" t="s">
        <v>68</v>
      </c>
      <c r="C7453" t="s">
        <v>409</v>
      </c>
      <c r="D7453" s="11">
        <v>2007</v>
      </c>
      <c r="E7453" t="s">
        <v>7692</v>
      </c>
      <c r="F7453">
        <v>8</v>
      </c>
      <c r="G7453">
        <v>105000</v>
      </c>
      <c r="H7453" t="s">
        <v>1511</v>
      </c>
      <c r="I7453" t="s">
        <v>5430</v>
      </c>
      <c r="J7453" t="s">
        <v>8261</v>
      </c>
      <c r="K7453" t="s">
        <v>562</v>
      </c>
      <c r="M7453" s="7">
        <v>19780116</v>
      </c>
      <c r="N7453" t="s">
        <v>2937</v>
      </c>
      <c r="O7453">
        <v>112</v>
      </c>
      <c r="P7453" s="8">
        <f>_xlfn.XLOOKUP(D7453,Consumer_Price_Index!A:A,Consumer_Price_Index!B:B)</f>
        <v>207.3</v>
      </c>
      <c r="Q7453" s="13">
        <f>IF(ISNUMBER(M7453), M7453*(Consumer_Price_Index!$B$45/(_xlfn.XLOOKUP('Working Data'!D5183,Consumer_Price_Index!A:A,Consumer_Price_Index!B:B))), "Missing")</f>
        <v>44251111.198237881</v>
      </c>
      <c r="R7453" t="str">
        <f t="shared" si="116"/>
        <v>No</v>
      </c>
    </row>
    <row r="7454" spans="1:18" x14ac:dyDescent="0.25">
      <c r="A7454" t="s">
        <v>6419</v>
      </c>
      <c r="B7454" t="s">
        <v>68</v>
      </c>
      <c r="C7454" t="s">
        <v>11</v>
      </c>
      <c r="D7454" s="11">
        <v>2011</v>
      </c>
      <c r="E7454" t="s">
        <v>6418</v>
      </c>
      <c r="F7454">
        <v>8</v>
      </c>
      <c r="G7454">
        <v>436000</v>
      </c>
      <c r="H7454" t="s">
        <v>866</v>
      </c>
      <c r="I7454" t="s">
        <v>866</v>
      </c>
      <c r="J7454" t="s">
        <v>2349</v>
      </c>
      <c r="K7454" t="s">
        <v>7</v>
      </c>
      <c r="L7454" s="7">
        <v>25000000</v>
      </c>
      <c r="M7454" s="7">
        <v>216639112</v>
      </c>
      <c r="N7454" t="s">
        <v>1461</v>
      </c>
      <c r="O7454">
        <v>146</v>
      </c>
      <c r="P7454" s="8">
        <f>_xlfn.XLOOKUP(D7454,Consumer_Price_Index!A:A,Consumer_Price_Index!B:B)</f>
        <v>224.9</v>
      </c>
      <c r="Q7454" s="13">
        <f>IF(ISNUMBER(M7454), M7454*(Consumer_Price_Index!$B$45/(_xlfn.XLOOKUP('Working Data'!D5859,Consumer_Price_Index!A:A,Consumer_Price_Index!B:B))), "Missing")</f>
        <v>275041405.94333333</v>
      </c>
      <c r="R7454" t="str">
        <f t="shared" si="116"/>
        <v>Yes</v>
      </c>
    </row>
    <row r="7455" spans="1:18" x14ac:dyDescent="0.25">
      <c r="A7455" t="s">
        <v>4665</v>
      </c>
      <c r="B7455" t="s">
        <v>68</v>
      </c>
      <c r="C7455" t="s">
        <v>409</v>
      </c>
      <c r="D7455" s="11">
        <v>2014</v>
      </c>
      <c r="E7455" t="s">
        <v>4273</v>
      </c>
      <c r="F7455">
        <v>8</v>
      </c>
      <c r="G7455">
        <v>707000</v>
      </c>
      <c r="H7455" t="s">
        <v>3387</v>
      </c>
      <c r="I7455" t="s">
        <v>4664</v>
      </c>
      <c r="J7455" t="s">
        <v>1257</v>
      </c>
      <c r="K7455" t="s">
        <v>265</v>
      </c>
      <c r="L7455" s="7">
        <v>14000000</v>
      </c>
      <c r="M7455" s="7">
        <v>233555708</v>
      </c>
      <c r="N7455" t="s">
        <v>2429</v>
      </c>
      <c r="O7455">
        <v>114</v>
      </c>
      <c r="P7455" s="8">
        <f>_xlfn.XLOOKUP(D7455,Consumer_Price_Index!A:A,Consumer_Price_Index!B:B)</f>
        <v>236.7</v>
      </c>
      <c r="Q7455" s="13">
        <f>IF(ISNUMBER(M7455), M7455*(Consumer_Price_Index!$B$45/(_xlfn.XLOOKUP('Working Data'!D6463,Consumer_Price_Index!A:A,Consumer_Price_Index!B:B))), "Missing")</f>
        <v>649310440.03284681</v>
      </c>
      <c r="R7455" t="str">
        <f t="shared" si="116"/>
        <v>Yes</v>
      </c>
    </row>
    <row r="7456" spans="1:18" x14ac:dyDescent="0.25">
      <c r="A7456" t="s">
        <v>10135</v>
      </c>
      <c r="B7456" t="s">
        <v>101</v>
      </c>
      <c r="C7456" t="s">
        <v>73</v>
      </c>
      <c r="D7456" s="11">
        <v>2004</v>
      </c>
      <c r="E7456" t="s">
        <v>9805</v>
      </c>
      <c r="F7456">
        <v>8</v>
      </c>
      <c r="G7456">
        <v>673000</v>
      </c>
      <c r="H7456" t="s">
        <v>1832</v>
      </c>
      <c r="I7456" t="s">
        <v>1832</v>
      </c>
      <c r="J7456" t="s">
        <v>1831</v>
      </c>
      <c r="K7456" t="s">
        <v>7</v>
      </c>
      <c r="L7456" s="7">
        <v>92000000</v>
      </c>
      <c r="M7456" s="7">
        <v>631607053</v>
      </c>
      <c r="N7456" t="s">
        <v>912</v>
      </c>
      <c r="O7456">
        <v>115</v>
      </c>
      <c r="P7456" s="8">
        <f>_xlfn.XLOOKUP(D7456,Consumer_Price_Index!A:A,Consumer_Price_Index!B:B)</f>
        <v>188.9</v>
      </c>
      <c r="Q7456" s="13">
        <f>IF(ISNUMBER(M7456), M7456*(Consumer_Price_Index!$B$45/(_xlfn.XLOOKUP('Working Data'!D4457,Consumer_Price_Index!A:A,Consumer_Price_Index!B:B))), "Missing")</f>
        <v>1117599704.1178861</v>
      </c>
      <c r="R7456" t="str">
        <f t="shared" si="116"/>
        <v>Yes</v>
      </c>
    </row>
    <row r="7457" spans="1:18" x14ac:dyDescent="0.25">
      <c r="A7457" t="s">
        <v>12830</v>
      </c>
      <c r="B7457" t="s">
        <v>101</v>
      </c>
      <c r="C7457" t="s">
        <v>73</v>
      </c>
      <c r="D7457" s="11">
        <v>1999</v>
      </c>
      <c r="E7457" t="s">
        <v>12802</v>
      </c>
      <c r="F7457">
        <v>8</v>
      </c>
      <c r="G7457">
        <v>177000</v>
      </c>
      <c r="H7457" t="s">
        <v>1832</v>
      </c>
      <c r="I7457" t="s">
        <v>10627</v>
      </c>
      <c r="J7457" t="s">
        <v>12829</v>
      </c>
      <c r="K7457" t="s">
        <v>7</v>
      </c>
      <c r="L7457" s="7">
        <v>70000000</v>
      </c>
      <c r="M7457" s="7">
        <v>23180087</v>
      </c>
      <c r="N7457" t="s">
        <v>138</v>
      </c>
      <c r="O7457">
        <v>86</v>
      </c>
      <c r="P7457" s="8">
        <f>_xlfn.XLOOKUP(D7457,Consumer_Price_Index!A:A,Consumer_Price_Index!B:B)</f>
        <v>166.6</v>
      </c>
      <c r="Q7457" s="13">
        <f>IF(ISNUMBER(M7457), M7457*(Consumer_Price_Index!$B$45/(_xlfn.XLOOKUP('Working Data'!D3477,Consumer_Price_Index!A:A,Consumer_Price_Index!B:B))), "Missing")</f>
        <v>29429052.120416667</v>
      </c>
      <c r="R7457" t="str">
        <f t="shared" si="116"/>
        <v>Yes</v>
      </c>
    </row>
    <row r="7458" spans="1:18" x14ac:dyDescent="0.25">
      <c r="A7458" t="s">
        <v>6909</v>
      </c>
      <c r="B7458" t="s">
        <v>41</v>
      </c>
      <c r="C7458" t="s">
        <v>409</v>
      </c>
      <c r="D7458" s="11">
        <v>2010</v>
      </c>
      <c r="E7458" t="s">
        <v>6733</v>
      </c>
      <c r="F7458">
        <v>8</v>
      </c>
      <c r="G7458">
        <v>651000</v>
      </c>
      <c r="H7458" t="s">
        <v>3956</v>
      </c>
      <c r="I7458" t="s">
        <v>6908</v>
      </c>
      <c r="J7458" t="s">
        <v>3125</v>
      </c>
      <c r="K7458" t="s">
        <v>265</v>
      </c>
      <c r="L7458" s="7">
        <v>15000000</v>
      </c>
      <c r="M7458" s="7">
        <v>427374317</v>
      </c>
      <c r="N7458" t="s">
        <v>3248</v>
      </c>
      <c r="O7458">
        <v>118</v>
      </c>
      <c r="P7458" s="8">
        <f>_xlfn.XLOOKUP(D7458,Consumer_Price_Index!A:A,Consumer_Price_Index!B:B)</f>
        <v>218.1</v>
      </c>
      <c r="Q7458" s="13">
        <f>IF(ISNUMBER(M7458), M7458*(Consumer_Price_Index!$B$45/(_xlfn.XLOOKUP('Working Data'!D5690,Consumer_Price_Index!A:A,Consumer_Price_Index!B:B))), "Missing")</f>
        <v>558888216.26566517</v>
      </c>
      <c r="R7458" t="str">
        <f t="shared" si="116"/>
        <v>Yes</v>
      </c>
    </row>
    <row r="7459" spans="1:18" x14ac:dyDescent="0.25">
      <c r="A7459" t="s">
        <v>4041</v>
      </c>
      <c r="B7459" t="s">
        <v>68</v>
      </c>
      <c r="C7459" t="s">
        <v>100</v>
      </c>
      <c r="D7459" s="11">
        <v>2015</v>
      </c>
      <c r="E7459" t="s">
        <v>4040</v>
      </c>
      <c r="F7459">
        <v>8</v>
      </c>
      <c r="G7459">
        <v>783000</v>
      </c>
      <c r="H7459" t="s">
        <v>2437</v>
      </c>
      <c r="I7459" t="s">
        <v>1772</v>
      </c>
      <c r="J7459" t="s">
        <v>1010</v>
      </c>
      <c r="K7459" t="s">
        <v>265</v>
      </c>
      <c r="L7459" s="7">
        <v>108000000</v>
      </c>
      <c r="M7459" s="7">
        <v>630162448</v>
      </c>
      <c r="N7459" t="s">
        <v>890</v>
      </c>
      <c r="O7459">
        <v>144</v>
      </c>
      <c r="P7459" s="8">
        <f>_xlfn.XLOOKUP(D7459,Consumer_Price_Index!A:A,Consumer_Price_Index!B:B)</f>
        <v>237</v>
      </c>
      <c r="Q7459" s="13">
        <f>IF(ISNUMBER(M7459), M7459*(Consumer_Price_Index!$B$45/(_xlfn.XLOOKUP('Working Data'!D6657,Consumer_Price_Index!A:A,Consumer_Price_Index!B:B))), "Missing")</f>
        <v>1989746092.2860103</v>
      </c>
      <c r="R7459" t="str">
        <f t="shared" si="116"/>
        <v>Yes</v>
      </c>
    </row>
    <row r="7460" spans="1:18" x14ac:dyDescent="0.25">
      <c r="A7460" t="s">
        <v>15991</v>
      </c>
      <c r="B7460" t="s">
        <v>101</v>
      </c>
      <c r="C7460" t="s">
        <v>73</v>
      </c>
      <c r="D7460" s="11">
        <v>1993</v>
      </c>
      <c r="E7460" t="s">
        <v>15748</v>
      </c>
      <c r="F7460">
        <v>8</v>
      </c>
      <c r="G7460">
        <v>306000</v>
      </c>
      <c r="H7460" t="s">
        <v>7472</v>
      </c>
      <c r="I7460" t="s">
        <v>711</v>
      </c>
      <c r="J7460" t="s">
        <v>15990</v>
      </c>
      <c r="K7460" t="s">
        <v>7</v>
      </c>
      <c r="L7460" s="7">
        <v>18000000</v>
      </c>
      <c r="M7460" s="7">
        <v>91491247</v>
      </c>
      <c r="N7460" t="s">
        <v>6122</v>
      </c>
      <c r="O7460">
        <v>76</v>
      </c>
      <c r="P7460" s="8">
        <f>_xlfn.XLOOKUP(D7460,Consumer_Price_Index!A:A,Consumer_Price_Index!B:B)</f>
        <v>144.5</v>
      </c>
      <c r="Q7460" s="13">
        <f>IF(ISNUMBER(M7460), M7460*(Consumer_Price_Index!$B$45/(_xlfn.XLOOKUP('Working Data'!D2272,Consumer_Price_Index!A:A,Consumer_Price_Index!B:B))), "Missing")</f>
        <v>167331230.257503</v>
      </c>
      <c r="R7460" t="str">
        <f t="shared" si="116"/>
        <v>Yes</v>
      </c>
    </row>
    <row r="7461" spans="1:18" x14ac:dyDescent="0.25">
      <c r="A7461" t="s">
        <v>9070</v>
      </c>
      <c r="B7461" t="s">
        <v>68</v>
      </c>
      <c r="C7461" t="s">
        <v>409</v>
      </c>
      <c r="D7461" s="11">
        <v>2006</v>
      </c>
      <c r="E7461" t="s">
        <v>8873</v>
      </c>
      <c r="F7461">
        <v>8</v>
      </c>
      <c r="G7461">
        <v>465000</v>
      </c>
      <c r="H7461" t="s">
        <v>5422</v>
      </c>
      <c r="I7461" t="s">
        <v>3501</v>
      </c>
      <c r="J7461" t="s">
        <v>115</v>
      </c>
      <c r="K7461" t="s">
        <v>7</v>
      </c>
      <c r="L7461" s="7">
        <v>55000000</v>
      </c>
      <c r="M7461" s="7">
        <v>307127625</v>
      </c>
      <c r="N7461" t="s">
        <v>114</v>
      </c>
      <c r="O7461">
        <v>117</v>
      </c>
      <c r="P7461" s="8">
        <f>_xlfn.XLOOKUP(D7461,Consumer_Price_Index!A:A,Consumer_Price_Index!B:B)</f>
        <v>201.6</v>
      </c>
      <c r="Q7461" s="13">
        <f>IF(ISNUMBER(M7461), M7461*(Consumer_Price_Index!$B$45/(_xlfn.XLOOKUP('Working Data'!D4861,Consumer_Price_Index!A:A,Consumer_Price_Index!B:B))), "Missing")</f>
        <v>434657628.13516021</v>
      </c>
      <c r="R7461" t="str">
        <f t="shared" si="116"/>
        <v>Yes</v>
      </c>
    </row>
    <row r="7462" spans="1:18" x14ac:dyDescent="0.25">
      <c r="A7462" t="s">
        <v>4415</v>
      </c>
      <c r="B7462" t="s">
        <v>41</v>
      </c>
      <c r="C7462" t="s">
        <v>34</v>
      </c>
      <c r="D7462" s="11">
        <v>2014</v>
      </c>
      <c r="E7462" t="s">
        <v>4285</v>
      </c>
      <c r="F7462">
        <v>8</v>
      </c>
      <c r="G7462">
        <v>117000</v>
      </c>
      <c r="H7462" t="s">
        <v>4414</v>
      </c>
      <c r="I7462" t="s">
        <v>4414</v>
      </c>
      <c r="J7462" t="s">
        <v>4413</v>
      </c>
      <c r="K7462" t="s">
        <v>4412</v>
      </c>
      <c r="L7462" s="7">
        <v>4500000</v>
      </c>
      <c r="M7462" s="7">
        <v>6566916</v>
      </c>
      <c r="N7462" t="s">
        <v>598</v>
      </c>
      <c r="O7462">
        <v>150</v>
      </c>
      <c r="P7462" s="8">
        <f>_xlfn.XLOOKUP(D7462,Consumer_Price_Index!A:A,Consumer_Price_Index!B:B)</f>
        <v>236.7</v>
      </c>
      <c r="Q7462" s="13">
        <f>IF(ISNUMBER(M7462), M7462*(Consumer_Price_Index!$B$45/(_xlfn.XLOOKUP('Working Data'!D6549,Consumer_Price_Index!A:A,Consumer_Price_Index!B:B))), "Missing")</f>
        <v>14261862.474697078</v>
      </c>
      <c r="R7462" t="str">
        <f t="shared" si="116"/>
        <v>Yes</v>
      </c>
    </row>
    <row r="7463" spans="1:18" x14ac:dyDescent="0.25">
      <c r="A7463" t="s">
        <v>10434</v>
      </c>
      <c r="B7463" t="s">
        <v>52</v>
      </c>
      <c r="C7463" t="s">
        <v>11</v>
      </c>
      <c r="D7463" s="11">
        <v>2003</v>
      </c>
      <c r="E7463" t="s">
        <v>10433</v>
      </c>
      <c r="F7463">
        <v>8</v>
      </c>
      <c r="G7463">
        <v>44000</v>
      </c>
      <c r="H7463" t="s">
        <v>2083</v>
      </c>
      <c r="I7463" t="s">
        <v>10432</v>
      </c>
      <c r="J7463" t="s">
        <v>10431</v>
      </c>
      <c r="K7463" t="s">
        <v>2080</v>
      </c>
      <c r="M7463" s="7">
        <v>8482993</v>
      </c>
      <c r="N7463" t="s">
        <v>10430</v>
      </c>
      <c r="O7463">
        <v>110</v>
      </c>
      <c r="P7463" s="8">
        <f>_xlfn.XLOOKUP(D7463,Consumer_Price_Index!A:A,Consumer_Price_Index!B:B)</f>
        <v>184</v>
      </c>
      <c r="Q7463" s="13">
        <f>IF(ISNUMBER(M7463), M7463*(Consumer_Price_Index!$B$45/(_xlfn.XLOOKUP('Working Data'!D4369,Consumer_Price_Index!A:A,Consumer_Price_Index!B:B))), "Missing")</f>
        <v>22753239.147007044</v>
      </c>
      <c r="R7463" t="str">
        <f t="shared" si="116"/>
        <v>No</v>
      </c>
    </row>
    <row r="7464" spans="1:18" x14ac:dyDescent="0.25">
      <c r="A7464" t="s">
        <v>4044</v>
      </c>
      <c r="B7464" t="s">
        <v>41</v>
      </c>
      <c r="C7464" t="s">
        <v>34</v>
      </c>
      <c r="D7464" s="11">
        <v>2015</v>
      </c>
      <c r="E7464" t="s">
        <v>2912</v>
      </c>
      <c r="F7464">
        <v>8</v>
      </c>
      <c r="G7464">
        <v>729000</v>
      </c>
      <c r="H7464" t="s">
        <v>4043</v>
      </c>
      <c r="I7464" t="s">
        <v>4042</v>
      </c>
      <c r="J7464" t="s">
        <v>1091</v>
      </c>
      <c r="K7464" t="s">
        <v>7</v>
      </c>
      <c r="L7464" s="7">
        <v>135000000</v>
      </c>
      <c r="M7464" s="7">
        <v>532950503</v>
      </c>
      <c r="N7464" t="s">
        <v>877</v>
      </c>
      <c r="O7464">
        <v>156</v>
      </c>
      <c r="P7464" s="8">
        <f>_xlfn.XLOOKUP(D7464,Consumer_Price_Index!A:A,Consumer_Price_Index!B:B)</f>
        <v>237</v>
      </c>
      <c r="Q7464" s="13">
        <f>IF(ISNUMBER(M7464), M7464*(Consumer_Price_Index!$B$45/(_xlfn.XLOOKUP('Working Data'!D6656,Consumer_Price_Index!A:A,Consumer_Price_Index!B:B))), "Missing")</f>
        <v>783357541.07139397</v>
      </c>
      <c r="R7464" t="str">
        <f t="shared" si="116"/>
        <v>Yes</v>
      </c>
    </row>
    <row r="7465" spans="1:18" x14ac:dyDescent="0.25">
      <c r="A7465" t="s">
        <v>9815</v>
      </c>
      <c r="B7465" t="s">
        <v>68</v>
      </c>
      <c r="C7465" t="s">
        <v>409</v>
      </c>
      <c r="D7465" s="11">
        <v>2004</v>
      </c>
      <c r="E7465" t="s">
        <v>9381</v>
      </c>
      <c r="F7465">
        <v>8</v>
      </c>
      <c r="G7465">
        <v>79000</v>
      </c>
      <c r="H7465" t="s">
        <v>3666</v>
      </c>
      <c r="I7465" t="s">
        <v>3666</v>
      </c>
      <c r="J7465" t="s">
        <v>6694</v>
      </c>
      <c r="K7465" t="s">
        <v>578</v>
      </c>
      <c r="M7465" s="7">
        <v>43731621</v>
      </c>
      <c r="N7465" t="s">
        <v>9814</v>
      </c>
      <c r="O7465">
        <v>126</v>
      </c>
      <c r="P7465" s="8">
        <f>_xlfn.XLOOKUP(D7465,Consumer_Price_Index!A:A,Consumer_Price_Index!B:B)</f>
        <v>188.9</v>
      </c>
      <c r="Q7465" s="13">
        <f>IF(ISNUMBER(M7465), M7465*(Consumer_Price_Index!$B$45/(_xlfn.XLOOKUP('Working Data'!D4591,Consumer_Price_Index!A:A,Consumer_Price_Index!B:B))), "Missing")</f>
        <v>61890501.248026006</v>
      </c>
      <c r="R7465" t="str">
        <f t="shared" si="116"/>
        <v>No</v>
      </c>
    </row>
    <row r="7466" spans="1:18" x14ac:dyDescent="0.25">
      <c r="A7466" t="s">
        <v>12762</v>
      </c>
      <c r="B7466" t="s">
        <v>915</v>
      </c>
      <c r="C7466" t="s">
        <v>409</v>
      </c>
      <c r="D7466" s="11">
        <v>1999</v>
      </c>
      <c r="E7466" t="s">
        <v>12761</v>
      </c>
      <c r="F7466">
        <v>8</v>
      </c>
      <c r="G7466">
        <v>84000</v>
      </c>
      <c r="H7466" t="s">
        <v>8897</v>
      </c>
      <c r="I7466" t="s">
        <v>12760</v>
      </c>
      <c r="J7466" t="s">
        <v>12759</v>
      </c>
      <c r="K7466" t="s">
        <v>562</v>
      </c>
      <c r="L7466" s="7">
        <v>10000000</v>
      </c>
      <c r="M7466" s="7">
        <v>6416569</v>
      </c>
      <c r="N7466" t="s">
        <v>12758</v>
      </c>
      <c r="O7466">
        <v>112</v>
      </c>
      <c r="P7466" s="8">
        <f>_xlfn.XLOOKUP(D7466,Consumer_Price_Index!A:A,Consumer_Price_Index!B:B)</f>
        <v>166.6</v>
      </c>
      <c r="Q7466" s="13">
        <f>IF(ISNUMBER(M7466), M7466*(Consumer_Price_Index!$B$45/(_xlfn.XLOOKUP('Working Data'!D3512,Consumer_Price_Index!A:A,Consumer_Price_Index!B:B))), "Missing")</f>
        <v>16526868.759932375</v>
      </c>
      <c r="R7466" t="str">
        <f t="shared" si="116"/>
        <v>Yes</v>
      </c>
    </row>
    <row r="7467" spans="1:18" x14ac:dyDescent="0.25">
      <c r="A7467" t="s">
        <v>4797</v>
      </c>
      <c r="B7467" t="s">
        <v>101</v>
      </c>
      <c r="C7467" t="s">
        <v>73</v>
      </c>
      <c r="D7467" s="11">
        <v>2013</v>
      </c>
      <c r="E7467" t="s">
        <v>4796</v>
      </c>
      <c r="F7467">
        <v>8</v>
      </c>
      <c r="G7467">
        <v>41000</v>
      </c>
      <c r="H7467" t="s">
        <v>4795</v>
      </c>
      <c r="I7467" t="s">
        <v>4795</v>
      </c>
      <c r="J7467" t="s">
        <v>1431</v>
      </c>
      <c r="K7467" t="s">
        <v>197</v>
      </c>
      <c r="M7467" s="7">
        <v>24706166</v>
      </c>
      <c r="N7467" t="s">
        <v>4794</v>
      </c>
      <c r="O7467">
        <v>137</v>
      </c>
      <c r="P7467" s="8">
        <f>_xlfn.XLOOKUP(D7467,Consumer_Price_Index!A:A,Consumer_Price_Index!B:B)</f>
        <v>233</v>
      </c>
      <c r="Q7467" s="13">
        <f>IF(ISNUMBER(M7467), M7467*(Consumer_Price_Index!$B$45/(_xlfn.XLOOKUP('Working Data'!D6418,Consumer_Price_Index!A:A,Consumer_Price_Index!B:B))), "Missing")</f>
        <v>53656227.941553809</v>
      </c>
      <c r="R7467" t="str">
        <f t="shared" si="116"/>
        <v>No</v>
      </c>
    </row>
    <row r="7468" spans="1:18" x14ac:dyDescent="0.25">
      <c r="A7468" t="s">
        <v>20747</v>
      </c>
      <c r="B7468" t="s">
        <v>41</v>
      </c>
      <c r="C7468" t="s">
        <v>34</v>
      </c>
      <c r="D7468" s="11">
        <v>1984</v>
      </c>
      <c r="E7468" t="s">
        <v>20467</v>
      </c>
      <c r="F7468">
        <v>8</v>
      </c>
      <c r="G7468">
        <v>812000</v>
      </c>
      <c r="H7468" t="s">
        <v>993</v>
      </c>
      <c r="I7468" t="s">
        <v>993</v>
      </c>
      <c r="J7468" t="s">
        <v>3674</v>
      </c>
      <c r="K7468" t="s">
        <v>265</v>
      </c>
      <c r="L7468" s="7">
        <v>6400000</v>
      </c>
      <c r="M7468" s="7">
        <v>78371200</v>
      </c>
      <c r="N7468" t="s">
        <v>19729</v>
      </c>
      <c r="O7468">
        <v>107</v>
      </c>
      <c r="P7468" s="8">
        <f>_xlfn.XLOOKUP(D7468,Consumer_Price_Index!A:A,Consumer_Price_Index!B:B)</f>
        <v>103.9</v>
      </c>
      <c r="Q7468" s="13">
        <f>IF(ISNUMBER(M7468), M7468*(Consumer_Price_Index!$B$45/(_xlfn.XLOOKUP('Working Data'!D477,Consumer_Price_Index!A:A,Consumer_Price_Index!B:B))), "Missing")</f>
        <v>192578263.22580644</v>
      </c>
      <c r="R7468" t="str">
        <f t="shared" si="116"/>
        <v>Yes</v>
      </c>
    </row>
    <row r="7469" spans="1:18" x14ac:dyDescent="0.25">
      <c r="A7469" t="s">
        <v>7626</v>
      </c>
      <c r="B7469" t="s">
        <v>41</v>
      </c>
      <c r="C7469" t="s">
        <v>73</v>
      </c>
      <c r="D7469" s="11">
        <v>2008</v>
      </c>
      <c r="E7469" t="s">
        <v>7625</v>
      </c>
      <c r="F7469">
        <v>8</v>
      </c>
      <c r="G7469">
        <v>56000</v>
      </c>
      <c r="H7469" t="s">
        <v>4747</v>
      </c>
      <c r="I7469" t="s">
        <v>4747</v>
      </c>
      <c r="J7469" t="s">
        <v>4747</v>
      </c>
      <c r="K7469" t="s">
        <v>4744</v>
      </c>
      <c r="L7469" s="7">
        <v>1500000</v>
      </c>
      <c r="M7469" s="7">
        <v>11179372</v>
      </c>
      <c r="N7469" t="s">
        <v>4743</v>
      </c>
      <c r="O7469">
        <v>90</v>
      </c>
      <c r="P7469" s="8">
        <f>_xlfn.XLOOKUP(D7469,Consumer_Price_Index!A:A,Consumer_Price_Index!B:B)</f>
        <v>215.3</v>
      </c>
      <c r="Q7469" s="13">
        <f>IF(ISNUMBER(M7469), M7469*(Consumer_Price_Index!$B$45/(_xlfn.XLOOKUP('Working Data'!D5417,Consumer_Price_Index!A:A,Consumer_Price_Index!B:B))), "Missing")</f>
        <v>28794206.66441251</v>
      </c>
      <c r="R7469" t="str">
        <f t="shared" si="116"/>
        <v>Yes</v>
      </c>
    </row>
    <row r="7470" spans="1:18" x14ac:dyDescent="0.25">
      <c r="A7470" t="s">
        <v>19143</v>
      </c>
      <c r="B7470" t="s">
        <v>68</v>
      </c>
      <c r="C7470" t="s">
        <v>11</v>
      </c>
      <c r="D7470" s="11">
        <v>1987</v>
      </c>
      <c r="E7470" t="s">
        <v>18266</v>
      </c>
      <c r="F7470">
        <v>8</v>
      </c>
      <c r="G7470">
        <v>67000</v>
      </c>
      <c r="H7470" t="s">
        <v>11854</v>
      </c>
      <c r="I7470" t="s">
        <v>11854</v>
      </c>
      <c r="J7470" t="s">
        <v>10099</v>
      </c>
      <c r="K7470" t="s">
        <v>17115</v>
      </c>
      <c r="M7470" s="7">
        <v>3404057</v>
      </c>
      <c r="N7470" t="s">
        <v>15666</v>
      </c>
      <c r="O7470">
        <v>128</v>
      </c>
      <c r="P7470" s="8">
        <f>_xlfn.XLOOKUP(D7470,Consumer_Price_Index!A:A,Consumer_Price_Index!B:B)</f>
        <v>113.6</v>
      </c>
      <c r="Q7470" s="13">
        <f>IF(ISNUMBER(M7470), M7470*(Consumer_Price_Index!$B$45/(_xlfn.XLOOKUP('Working Data'!D1092,Consumer_Price_Index!A:A,Consumer_Price_Index!B:B))), "Missing")</f>
        <v>4835506.6102564093</v>
      </c>
      <c r="R7470" t="str">
        <f t="shared" si="116"/>
        <v>No</v>
      </c>
    </row>
    <row r="7471" spans="1:18" x14ac:dyDescent="0.25">
      <c r="A7471" t="s">
        <v>2683</v>
      </c>
      <c r="B7471" t="s">
        <v>101</v>
      </c>
      <c r="C7471" t="s">
        <v>11</v>
      </c>
      <c r="D7471" s="11">
        <v>2017</v>
      </c>
      <c r="E7471" t="s">
        <v>2681</v>
      </c>
      <c r="F7471">
        <v>8</v>
      </c>
      <c r="G7471">
        <v>150000</v>
      </c>
      <c r="H7471" t="s">
        <v>2661</v>
      </c>
      <c r="I7471" t="s">
        <v>2661</v>
      </c>
      <c r="J7471" t="s">
        <v>869</v>
      </c>
      <c r="K7471" t="s">
        <v>7</v>
      </c>
      <c r="L7471" s="7">
        <v>20000000</v>
      </c>
      <c r="M7471" s="7">
        <v>306209289</v>
      </c>
      <c r="N7471" t="s">
        <v>842</v>
      </c>
      <c r="O7471">
        <v>113</v>
      </c>
      <c r="P7471" s="8">
        <f>_xlfn.XLOOKUP(D7471,Consumer_Price_Index!A:A,Consumer_Price_Index!B:B)</f>
        <v>245.1</v>
      </c>
      <c r="Q7471" s="13">
        <f>IF(ISNUMBER(M7471), M7471*(Consumer_Price_Index!$B$45/(_xlfn.XLOOKUP('Working Data'!D7067,Consumer_Price_Index!A:A,Consumer_Price_Index!B:B))), "Missing")</f>
        <v>685036493.08590305</v>
      </c>
      <c r="R7471" t="str">
        <f t="shared" si="116"/>
        <v>Yes</v>
      </c>
    </row>
    <row r="7472" spans="1:18" x14ac:dyDescent="0.25">
      <c r="A7472" t="s">
        <v>3385</v>
      </c>
      <c r="B7472" t="s">
        <v>101</v>
      </c>
      <c r="C7472" t="s">
        <v>73</v>
      </c>
      <c r="D7472" s="11">
        <v>2016</v>
      </c>
      <c r="E7472" t="s">
        <v>2856</v>
      </c>
      <c r="F7472">
        <v>8</v>
      </c>
      <c r="G7472">
        <v>450000</v>
      </c>
      <c r="H7472" t="s">
        <v>3384</v>
      </c>
      <c r="I7472" t="s">
        <v>3384</v>
      </c>
      <c r="J7472" t="s">
        <v>3383</v>
      </c>
      <c r="K7472" t="s">
        <v>7</v>
      </c>
      <c r="L7472" s="7">
        <v>150000000</v>
      </c>
      <c r="M7472" s="7">
        <v>1024121104</v>
      </c>
      <c r="N7472" t="s">
        <v>119</v>
      </c>
      <c r="O7472">
        <v>108</v>
      </c>
      <c r="P7472" s="8">
        <f>_xlfn.XLOOKUP(D7472,Consumer_Price_Index!A:A,Consumer_Price_Index!B:B)</f>
        <v>240</v>
      </c>
      <c r="Q7472" s="13">
        <f>IF(ISNUMBER(M7472), M7472*(Consumer_Price_Index!$B$45/(_xlfn.XLOOKUP('Working Data'!D6865,Consumer_Price_Index!A:A,Consumer_Price_Index!B:B))), "Missing")</f>
        <v>2291113806.0851688</v>
      </c>
      <c r="R7472" t="str">
        <f t="shared" si="116"/>
        <v>Yes</v>
      </c>
    </row>
    <row r="7473" spans="1:18" x14ac:dyDescent="0.25">
      <c r="A7473" t="s">
        <v>5197</v>
      </c>
      <c r="B7473" t="s">
        <v>41</v>
      </c>
      <c r="C7473" t="s">
        <v>409</v>
      </c>
      <c r="D7473" s="11">
        <v>2013</v>
      </c>
      <c r="E7473" t="s">
        <v>5196</v>
      </c>
      <c r="F7473">
        <v>8.1</v>
      </c>
      <c r="G7473">
        <v>657000</v>
      </c>
      <c r="H7473" t="s">
        <v>1643</v>
      </c>
      <c r="I7473" t="s">
        <v>5195</v>
      </c>
      <c r="J7473" t="s">
        <v>3651</v>
      </c>
      <c r="K7473" t="s">
        <v>7</v>
      </c>
      <c r="L7473" s="7">
        <v>20000000</v>
      </c>
      <c r="M7473" s="7">
        <v>187733202</v>
      </c>
      <c r="N7473" t="s">
        <v>877</v>
      </c>
      <c r="O7473">
        <v>134</v>
      </c>
      <c r="P7473" s="8">
        <f>_xlfn.XLOOKUP(D7473,Consumer_Price_Index!A:A,Consumer_Price_Index!B:B)</f>
        <v>233</v>
      </c>
      <c r="Q7473" s="13">
        <f>IF(ISNUMBER(M7473), M7473*(Consumer_Price_Index!$B$45/(_xlfn.XLOOKUP('Working Data'!D6280,Consumer_Price_Index!A:A,Consumer_Price_Index!B:B))), "Missing")</f>
        <v>483535981.82079452</v>
      </c>
      <c r="R7473" t="str">
        <f t="shared" si="116"/>
        <v>Yes</v>
      </c>
    </row>
    <row r="7474" spans="1:18" x14ac:dyDescent="0.25">
      <c r="A7474" t="s">
        <v>12244</v>
      </c>
      <c r="B7474" t="s">
        <v>41</v>
      </c>
      <c r="C7474" t="s">
        <v>11</v>
      </c>
      <c r="D7474" s="11">
        <v>2000</v>
      </c>
      <c r="E7474" t="s">
        <v>11667</v>
      </c>
      <c r="F7474">
        <v>8.1</v>
      </c>
      <c r="G7474">
        <v>228000</v>
      </c>
      <c r="H7474" t="s">
        <v>4043</v>
      </c>
      <c r="I7474" t="s">
        <v>7609</v>
      </c>
      <c r="J7474" t="s">
        <v>12243</v>
      </c>
      <c r="K7474" t="s">
        <v>190</v>
      </c>
      <c r="L7474" s="7">
        <v>2000000</v>
      </c>
      <c r="M7474" s="7">
        <v>20908467</v>
      </c>
      <c r="N7474" t="s">
        <v>12242</v>
      </c>
      <c r="O7474">
        <v>154</v>
      </c>
      <c r="P7474" s="8">
        <f>_xlfn.XLOOKUP(D7474,Consumer_Price_Index!A:A,Consumer_Price_Index!B:B)</f>
        <v>172.2</v>
      </c>
      <c r="Q7474" s="13">
        <f>IF(ISNUMBER(M7474), M7474*(Consumer_Price_Index!$B$45/(_xlfn.XLOOKUP('Working Data'!D3692,Consumer_Price_Index!A:A,Consumer_Price_Index!B:B))), "Missing")</f>
        <v>31601239.558035716</v>
      </c>
      <c r="R7474" t="str">
        <f t="shared" si="116"/>
        <v>Yes</v>
      </c>
    </row>
    <row r="7475" spans="1:18" x14ac:dyDescent="0.25">
      <c r="A7475" t="s">
        <v>5352</v>
      </c>
      <c r="B7475" t="s">
        <v>52</v>
      </c>
      <c r="C7475" t="s">
        <v>24</v>
      </c>
      <c r="D7475" s="11">
        <v>2012</v>
      </c>
      <c r="E7475" t="s">
        <v>5351</v>
      </c>
      <c r="F7475">
        <v>8.1</v>
      </c>
      <c r="G7475">
        <v>78000</v>
      </c>
      <c r="H7475" t="s">
        <v>5350</v>
      </c>
      <c r="I7475" t="s">
        <v>5350</v>
      </c>
      <c r="J7475" t="s">
        <v>2812</v>
      </c>
      <c r="K7475" t="s">
        <v>169</v>
      </c>
      <c r="M7475" s="7">
        <v>4490134</v>
      </c>
      <c r="N7475" t="s">
        <v>5349</v>
      </c>
      <c r="O7475">
        <v>151</v>
      </c>
      <c r="P7475" s="8">
        <f>_xlfn.XLOOKUP(D7475,Consumer_Price_Index!A:A,Consumer_Price_Index!B:B)</f>
        <v>229.6</v>
      </c>
      <c r="Q7475" s="13">
        <f>IF(ISNUMBER(M7475), M7475*(Consumer_Price_Index!$B$45/(_xlfn.XLOOKUP('Working Data'!D6227,Consumer_Price_Index!A:A,Consumer_Price_Index!B:B))), "Missing")</f>
        <v>5350582.0484943297</v>
      </c>
      <c r="R7475" t="str">
        <f t="shared" si="116"/>
        <v>No</v>
      </c>
    </row>
    <row r="7476" spans="1:18" x14ac:dyDescent="0.25">
      <c r="A7476" t="s">
        <v>14972</v>
      </c>
      <c r="B7476" t="s">
        <v>41</v>
      </c>
      <c r="C7476" t="s">
        <v>11</v>
      </c>
      <c r="D7476" s="11">
        <v>1995</v>
      </c>
      <c r="E7476" t="s">
        <v>14525</v>
      </c>
      <c r="F7476">
        <v>8.1</v>
      </c>
      <c r="G7476">
        <v>282000</v>
      </c>
      <c r="H7476" t="s">
        <v>664</v>
      </c>
      <c r="I7476" t="s">
        <v>664</v>
      </c>
      <c r="J7476" t="s">
        <v>2283</v>
      </c>
      <c r="K7476" t="s">
        <v>7</v>
      </c>
      <c r="L7476" s="7">
        <v>2500000</v>
      </c>
      <c r="M7476" s="7">
        <v>5987386</v>
      </c>
      <c r="N7476" t="s">
        <v>6977</v>
      </c>
      <c r="O7476">
        <v>101</v>
      </c>
      <c r="P7476" s="8">
        <f>_xlfn.XLOOKUP(D7476,Consumer_Price_Index!A:A,Consumer_Price_Index!B:B)</f>
        <v>152.4</v>
      </c>
      <c r="Q7476" s="13">
        <f>IF(ISNUMBER(M7476), M7476*(Consumer_Price_Index!$B$45/(_xlfn.XLOOKUP('Working Data'!D2664,Consumer_Price_Index!A:A,Consumer_Price_Index!B:B))), "Missing")</f>
        <v>16059476.357394367</v>
      </c>
      <c r="R7476" t="str">
        <f t="shared" si="116"/>
        <v>Yes</v>
      </c>
    </row>
    <row r="7477" spans="1:18" x14ac:dyDescent="0.25">
      <c r="A7477" t="s">
        <v>10035</v>
      </c>
      <c r="B7477" t="s">
        <v>41</v>
      </c>
      <c r="C7477" t="s">
        <v>11</v>
      </c>
      <c r="D7477" s="11">
        <v>2004</v>
      </c>
      <c r="E7477" t="s">
        <v>9656</v>
      </c>
      <c r="F7477">
        <v>8.1</v>
      </c>
      <c r="G7477">
        <v>244000</v>
      </c>
      <c r="H7477" t="s">
        <v>664</v>
      </c>
      <c r="I7477" t="s">
        <v>664</v>
      </c>
      <c r="J7477" t="s">
        <v>2283</v>
      </c>
      <c r="K7477" t="s">
        <v>7</v>
      </c>
      <c r="L7477" s="7">
        <v>2700000</v>
      </c>
      <c r="M7477" s="7">
        <v>15936507</v>
      </c>
      <c r="N7477" t="s">
        <v>8445</v>
      </c>
      <c r="O7477">
        <v>80</v>
      </c>
      <c r="P7477" s="8">
        <f>_xlfn.XLOOKUP(D7477,Consumer_Price_Index!A:A,Consumer_Price_Index!B:B)</f>
        <v>188.9</v>
      </c>
      <c r="Q7477" s="13">
        <f>IF(ISNUMBER(M7477), M7477*(Consumer_Price_Index!$B$45/(_xlfn.XLOOKUP('Working Data'!D4507,Consumer_Price_Index!A:A,Consumer_Price_Index!B:B))), "Missing")</f>
        <v>27418710.801242236</v>
      </c>
      <c r="R7477" t="str">
        <f t="shared" si="116"/>
        <v>Yes</v>
      </c>
    </row>
    <row r="7478" spans="1:18" x14ac:dyDescent="0.25">
      <c r="A7478" t="s">
        <v>21500</v>
      </c>
      <c r="B7478" t="s">
        <v>41</v>
      </c>
      <c r="C7478" t="s">
        <v>34</v>
      </c>
      <c r="D7478" s="11">
        <v>1982</v>
      </c>
      <c r="E7478" t="s">
        <v>21393</v>
      </c>
      <c r="F7478">
        <v>8.1</v>
      </c>
      <c r="G7478">
        <v>710000</v>
      </c>
      <c r="H7478" t="s">
        <v>2437</v>
      </c>
      <c r="I7478" t="s">
        <v>2729</v>
      </c>
      <c r="J7478" t="s">
        <v>96</v>
      </c>
      <c r="K7478" t="s">
        <v>7</v>
      </c>
      <c r="L7478" s="7">
        <v>28000000</v>
      </c>
      <c r="M7478" s="7">
        <v>41676878</v>
      </c>
      <c r="N7478" t="s">
        <v>20438</v>
      </c>
      <c r="O7478">
        <v>117</v>
      </c>
      <c r="P7478" s="8">
        <f>_xlfn.XLOOKUP(D7478,Consumer_Price_Index!A:A,Consumer_Price_Index!B:B)</f>
        <v>96.5</v>
      </c>
      <c r="Q7478" s="13">
        <f>IF(ISNUMBER(M7478), M7478*(Consumer_Price_Index!$B$45/(_xlfn.XLOOKUP('Working Data'!D208,Consumer_Price_Index!A:A,Consumer_Price_Index!B:B))), "Missing")</f>
        <v>56464849.829257444</v>
      </c>
      <c r="R7478" t="str">
        <f t="shared" si="116"/>
        <v>Yes</v>
      </c>
    </row>
    <row r="7479" spans="1:18" x14ac:dyDescent="0.25">
      <c r="A7479" t="s">
        <v>11233</v>
      </c>
      <c r="B7479" t="s">
        <v>68</v>
      </c>
      <c r="C7479" t="s">
        <v>409</v>
      </c>
      <c r="D7479" s="11">
        <v>2002</v>
      </c>
      <c r="E7479" t="s">
        <v>10751</v>
      </c>
      <c r="F7479">
        <v>8.1</v>
      </c>
      <c r="G7479">
        <v>866000</v>
      </c>
      <c r="H7479" t="s">
        <v>1949</v>
      </c>
      <c r="I7479" t="s">
        <v>943</v>
      </c>
      <c r="J7479" t="s">
        <v>1091</v>
      </c>
      <c r="K7479" t="s">
        <v>7</v>
      </c>
      <c r="L7479" s="7">
        <v>52000000</v>
      </c>
      <c r="M7479" s="7">
        <v>352114312</v>
      </c>
      <c r="N7479" t="s">
        <v>632</v>
      </c>
      <c r="O7479">
        <v>141</v>
      </c>
      <c r="P7479" s="8">
        <f>_xlfn.XLOOKUP(D7479,Consumer_Price_Index!A:A,Consumer_Price_Index!B:B)</f>
        <v>179.9</v>
      </c>
      <c r="Q7479" s="13">
        <f>IF(ISNUMBER(M7479), M7479*(Consumer_Price_Index!$B$45/(_xlfn.XLOOKUP('Working Data'!D4053,Consumer_Price_Index!A:A,Consumer_Price_Index!B:B))), "Missing")</f>
        <v>703997577.86351705</v>
      </c>
      <c r="R7479" t="str">
        <f t="shared" si="116"/>
        <v>Yes</v>
      </c>
    </row>
    <row r="7480" spans="1:18" x14ac:dyDescent="0.25">
      <c r="A7480" t="s">
        <v>15497</v>
      </c>
      <c r="B7480" t="s">
        <v>68</v>
      </c>
      <c r="C7480" t="s">
        <v>24</v>
      </c>
      <c r="D7480" s="11">
        <v>1994</v>
      </c>
      <c r="E7480" t="s">
        <v>14206</v>
      </c>
      <c r="F7480">
        <v>8.1</v>
      </c>
      <c r="G7480">
        <v>69000</v>
      </c>
      <c r="H7480" t="s">
        <v>4873</v>
      </c>
      <c r="I7480" t="s">
        <v>4873</v>
      </c>
      <c r="J7480" t="s">
        <v>15219</v>
      </c>
      <c r="K7480" t="s">
        <v>226</v>
      </c>
      <c r="M7480" s="7">
        <v>1432358</v>
      </c>
      <c r="N7480" t="s">
        <v>9994</v>
      </c>
      <c r="O7480">
        <v>102</v>
      </c>
      <c r="P7480" s="8">
        <f>_xlfn.XLOOKUP(D7480,Consumer_Price_Index!A:A,Consumer_Price_Index!B:B)</f>
        <v>148.19999999999999</v>
      </c>
      <c r="Q7480" s="13">
        <f>IF(ISNUMBER(M7480), M7480*(Consumer_Price_Index!$B$45/(_xlfn.XLOOKUP('Working Data'!D2465,Consumer_Price_Index!A:A,Consumer_Price_Index!B:B))), "Missing")</f>
        <v>3519673.2467741934</v>
      </c>
      <c r="R7480" t="str">
        <f t="shared" si="116"/>
        <v>No</v>
      </c>
    </row>
    <row r="7481" spans="1:18" x14ac:dyDescent="0.25">
      <c r="A7481" t="s">
        <v>13161</v>
      </c>
      <c r="B7481" t="s">
        <v>41</v>
      </c>
      <c r="C7481" t="s">
        <v>24</v>
      </c>
      <c r="D7481" s="11">
        <v>1998</v>
      </c>
      <c r="E7481" t="s">
        <v>13160</v>
      </c>
      <c r="F7481">
        <v>8.1</v>
      </c>
      <c r="G7481">
        <v>52000</v>
      </c>
      <c r="H7481" t="s">
        <v>13159</v>
      </c>
      <c r="I7481" t="s">
        <v>13158</v>
      </c>
      <c r="J7481" t="s">
        <v>13157</v>
      </c>
      <c r="K7481" t="s">
        <v>13156</v>
      </c>
      <c r="M7481" s="7">
        <v>351447</v>
      </c>
      <c r="N7481" t="s">
        <v>13155</v>
      </c>
      <c r="O7481">
        <v>127</v>
      </c>
      <c r="P7481" s="8">
        <f>_xlfn.XLOOKUP(D7481,Consumer_Price_Index!A:A,Consumer_Price_Index!B:B)</f>
        <v>163</v>
      </c>
      <c r="Q7481" s="13">
        <f>IF(ISNUMBER(M7481), M7481*(Consumer_Price_Index!$B$45/(_xlfn.XLOOKUP('Working Data'!D3372,Consumer_Price_Index!A:A,Consumer_Price_Index!B:B))), "Missing")</f>
        <v>763263.72701354232</v>
      </c>
      <c r="R7481" t="str">
        <f t="shared" si="116"/>
        <v>No</v>
      </c>
    </row>
    <row r="7482" spans="1:18" x14ac:dyDescent="0.25">
      <c r="A7482" t="s">
        <v>18157</v>
      </c>
      <c r="B7482" t="s">
        <v>101</v>
      </c>
      <c r="C7482" t="s">
        <v>24</v>
      </c>
      <c r="D7482" s="11">
        <v>1989</v>
      </c>
      <c r="E7482" t="s">
        <v>18082</v>
      </c>
      <c r="F7482">
        <v>8.1</v>
      </c>
      <c r="G7482">
        <v>442000</v>
      </c>
      <c r="H7482" t="s">
        <v>6848</v>
      </c>
      <c r="I7482" t="s">
        <v>12920</v>
      </c>
      <c r="J7482" t="s">
        <v>7071</v>
      </c>
      <c r="K7482" t="s">
        <v>7</v>
      </c>
      <c r="L7482" s="7">
        <v>16400000</v>
      </c>
      <c r="M7482" s="7">
        <v>235860116</v>
      </c>
      <c r="N7482" t="s">
        <v>6122</v>
      </c>
      <c r="O7482">
        <v>128</v>
      </c>
      <c r="P7482" s="8">
        <f>_xlfn.XLOOKUP(D7482,Consumer_Price_Index!A:A,Consumer_Price_Index!B:B)</f>
        <v>124</v>
      </c>
      <c r="Q7482" s="13">
        <f>IF(ISNUMBER(M7482), M7482*(Consumer_Price_Index!$B$45/(_xlfn.XLOOKUP('Working Data'!D1450,Consumer_Price_Index!A:A,Consumer_Price_Index!B:B))), "Missing")</f>
        <v>632628321.70070422</v>
      </c>
      <c r="R7482" t="str">
        <f t="shared" si="116"/>
        <v>Yes</v>
      </c>
    </row>
    <row r="7483" spans="1:18" x14ac:dyDescent="0.25">
      <c r="A7483" t="s">
        <v>7621</v>
      </c>
      <c r="B7483" t="s">
        <v>68</v>
      </c>
      <c r="C7483" t="s">
        <v>11</v>
      </c>
      <c r="D7483" s="11">
        <v>2008</v>
      </c>
      <c r="E7483" t="s">
        <v>7391</v>
      </c>
      <c r="F7483">
        <v>8.1</v>
      </c>
      <c r="G7483">
        <v>50000</v>
      </c>
      <c r="H7483" t="s">
        <v>7620</v>
      </c>
      <c r="I7483" t="s">
        <v>7619</v>
      </c>
      <c r="J7483" t="s">
        <v>7618</v>
      </c>
      <c r="K7483" t="s">
        <v>197</v>
      </c>
      <c r="M7483" s="7">
        <v>70636951</v>
      </c>
      <c r="N7483" t="s">
        <v>7617</v>
      </c>
      <c r="O7483">
        <v>130</v>
      </c>
      <c r="P7483" s="8">
        <f>_xlfn.XLOOKUP(D7483,Consumer_Price_Index!A:A,Consumer_Price_Index!B:B)</f>
        <v>215.3</v>
      </c>
      <c r="Q7483" s="13">
        <f>IF(ISNUMBER(M7483), M7483*(Consumer_Price_Index!$B$45/(_xlfn.XLOOKUP('Working Data'!D5419,Consumer_Price_Index!A:A,Consumer_Price_Index!B:B))), "Missing")</f>
        <v>134100180.49657321</v>
      </c>
      <c r="R7483" t="str">
        <f t="shared" si="116"/>
        <v>No</v>
      </c>
    </row>
    <row r="7484" spans="1:18" x14ac:dyDescent="0.25">
      <c r="A7484" t="s">
        <v>11461</v>
      </c>
      <c r="B7484" t="s">
        <v>52</v>
      </c>
      <c r="C7484" t="s">
        <v>24</v>
      </c>
      <c r="D7484" s="11">
        <v>2001</v>
      </c>
      <c r="E7484" t="s">
        <v>11460</v>
      </c>
      <c r="F7484">
        <v>8.1</v>
      </c>
      <c r="G7484">
        <v>68000</v>
      </c>
      <c r="H7484" t="s">
        <v>4904</v>
      </c>
      <c r="I7484" t="s">
        <v>11459</v>
      </c>
      <c r="J7484" t="s">
        <v>3227</v>
      </c>
      <c r="K7484" t="s">
        <v>169</v>
      </c>
      <c r="M7484" s="7">
        <v>316221</v>
      </c>
      <c r="N7484" t="s">
        <v>498</v>
      </c>
      <c r="O7484">
        <v>183</v>
      </c>
      <c r="P7484" s="8">
        <f>_xlfn.XLOOKUP(D7484,Consumer_Price_Index!A:A,Consumer_Price_Index!B:B)</f>
        <v>177.1</v>
      </c>
      <c r="Q7484" s="13">
        <f>IF(ISNUMBER(M7484), M7484*(Consumer_Price_Index!$B$45/(_xlfn.XLOOKUP('Working Data'!D3977,Consumer_Price_Index!A:A,Consumer_Price_Index!B:B))), "Missing")</f>
        <v>523655.1016304348</v>
      </c>
      <c r="R7484" t="str">
        <f t="shared" si="116"/>
        <v>No</v>
      </c>
    </row>
    <row r="7485" spans="1:18" x14ac:dyDescent="0.25">
      <c r="A7485" t="s">
        <v>21454</v>
      </c>
      <c r="B7485" t="s">
        <v>41</v>
      </c>
      <c r="C7485" t="s">
        <v>11</v>
      </c>
      <c r="D7485" s="11">
        <v>1982</v>
      </c>
      <c r="E7485" t="s">
        <v>21453</v>
      </c>
      <c r="F7485">
        <v>8.1</v>
      </c>
      <c r="G7485">
        <v>59000</v>
      </c>
      <c r="H7485" t="s">
        <v>16189</v>
      </c>
      <c r="I7485" t="s">
        <v>16189</v>
      </c>
      <c r="J7485" t="s">
        <v>21452</v>
      </c>
      <c r="K7485" t="s">
        <v>1130</v>
      </c>
      <c r="L7485" s="7">
        <v>6000000</v>
      </c>
      <c r="M7485" s="7">
        <v>6795771</v>
      </c>
      <c r="N7485" t="s">
        <v>21451</v>
      </c>
      <c r="O7485">
        <v>188</v>
      </c>
      <c r="P7485" s="8">
        <f>_xlfn.XLOOKUP(D7485,Consumer_Price_Index!A:A,Consumer_Price_Index!B:B)</f>
        <v>96.5</v>
      </c>
      <c r="Q7485" s="13">
        <f>IF(ISNUMBER(M7485), M7485*(Consumer_Price_Index!$B$45/(_xlfn.XLOOKUP('Working Data'!D233,Consumer_Price_Index!A:A,Consumer_Price_Index!B:B))), "Missing")</f>
        <v>12429000.142256903</v>
      </c>
      <c r="R7485" t="str">
        <f t="shared" si="116"/>
        <v>Yes</v>
      </c>
    </row>
    <row r="7486" spans="1:18" x14ac:dyDescent="0.25">
      <c r="A7486" t="s">
        <v>15808</v>
      </c>
      <c r="B7486" t="s">
        <v>41</v>
      </c>
      <c r="C7486" t="s">
        <v>11</v>
      </c>
      <c r="D7486" s="11">
        <v>1993</v>
      </c>
      <c r="E7486" t="s">
        <v>15620</v>
      </c>
      <c r="F7486">
        <v>8.1</v>
      </c>
      <c r="G7486">
        <v>26000</v>
      </c>
      <c r="H7486" t="s">
        <v>15807</v>
      </c>
      <c r="I7486" t="s">
        <v>15806</v>
      </c>
      <c r="J7486" t="s">
        <v>13839</v>
      </c>
      <c r="K7486" t="s">
        <v>59</v>
      </c>
      <c r="L7486" s="7">
        <v>4000000</v>
      </c>
      <c r="M7486" s="7">
        <v>6122607</v>
      </c>
      <c r="N7486" t="s">
        <v>15805</v>
      </c>
      <c r="O7486">
        <v>171</v>
      </c>
      <c r="P7486" s="8">
        <f>_xlfn.XLOOKUP(D7486,Consumer_Price_Index!A:A,Consumer_Price_Index!B:B)</f>
        <v>144.5</v>
      </c>
      <c r="Q7486" s="13">
        <f>IF(ISNUMBER(M7486), M7486*(Consumer_Price_Index!$B$45/(_xlfn.XLOOKUP('Working Data'!D2351,Consumer_Price_Index!A:A,Consumer_Price_Index!B:B))), "Missing")</f>
        <v>10533926.329192547</v>
      </c>
      <c r="R7486" t="str">
        <f t="shared" si="116"/>
        <v>Yes</v>
      </c>
    </row>
    <row r="7487" spans="1:18" x14ac:dyDescent="0.25">
      <c r="A7487" t="s">
        <v>14487</v>
      </c>
      <c r="B7487" t="s">
        <v>41</v>
      </c>
      <c r="C7487" t="s">
        <v>87</v>
      </c>
      <c r="D7487" s="11">
        <v>1996</v>
      </c>
      <c r="E7487" t="s">
        <v>14486</v>
      </c>
      <c r="F7487">
        <v>8.1</v>
      </c>
      <c r="G7487">
        <v>634000</v>
      </c>
      <c r="H7487" t="s">
        <v>2430</v>
      </c>
      <c r="I7487" t="s">
        <v>3181</v>
      </c>
      <c r="J7487" t="s">
        <v>10464</v>
      </c>
      <c r="K7487" t="s">
        <v>7</v>
      </c>
      <c r="L7487" s="7">
        <v>7000000</v>
      </c>
      <c r="M7487" s="7">
        <v>60611975</v>
      </c>
      <c r="N7487" t="s">
        <v>13342</v>
      </c>
      <c r="O7487">
        <v>98</v>
      </c>
      <c r="P7487" s="8">
        <f>_xlfn.XLOOKUP(D7487,Consumer_Price_Index!A:A,Consumer_Price_Index!B:B)</f>
        <v>156.9</v>
      </c>
      <c r="Q7487" s="13">
        <f>IF(ISNUMBER(M7487), M7487*(Consumer_Price_Index!$B$45/(_xlfn.XLOOKUP('Working Data'!D2851,Consumer_Price_Index!A:A,Consumer_Price_Index!B:B))), "Missing")</f>
        <v>141304275.30604437</v>
      </c>
      <c r="R7487" t="str">
        <f t="shared" si="116"/>
        <v>Yes</v>
      </c>
    </row>
    <row r="7488" spans="1:18" x14ac:dyDescent="0.25">
      <c r="A7488" t="s">
        <v>10681</v>
      </c>
      <c r="B7488" t="s">
        <v>915</v>
      </c>
      <c r="C7488" t="s">
        <v>73</v>
      </c>
      <c r="D7488" s="11">
        <v>2003</v>
      </c>
      <c r="E7488" t="s">
        <v>10672</v>
      </c>
      <c r="F7488">
        <v>8.1</v>
      </c>
      <c r="G7488">
        <v>972000</v>
      </c>
      <c r="H7488" t="s">
        <v>3252</v>
      </c>
      <c r="I7488" t="s">
        <v>3252</v>
      </c>
      <c r="J7488" t="s">
        <v>10327</v>
      </c>
      <c r="K7488" t="s">
        <v>7</v>
      </c>
      <c r="L7488" s="7">
        <v>94000000</v>
      </c>
      <c r="M7488" s="7">
        <v>940352645</v>
      </c>
      <c r="N7488" t="s">
        <v>912</v>
      </c>
      <c r="O7488">
        <v>100</v>
      </c>
      <c r="P7488" s="8">
        <f>_xlfn.XLOOKUP(D7488,Consumer_Price_Index!A:A,Consumer_Price_Index!B:B)</f>
        <v>184</v>
      </c>
      <c r="Q7488" s="13">
        <f>IF(ISNUMBER(M7488), M7488*(Consumer_Price_Index!$B$45/(_xlfn.XLOOKUP('Working Data'!D4261,Consumer_Price_Index!A:A,Consumer_Price_Index!B:B))), "Missing")</f>
        <v>1516810221.9772365</v>
      </c>
      <c r="R7488" t="str">
        <f t="shared" si="116"/>
        <v>Yes</v>
      </c>
    </row>
    <row r="7489" spans="1:18" x14ac:dyDescent="0.25">
      <c r="A7489" t="s">
        <v>1014</v>
      </c>
      <c r="B7489" t="s">
        <v>68</v>
      </c>
      <c r="C7489" t="s">
        <v>34</v>
      </c>
      <c r="D7489" s="11">
        <v>2019</v>
      </c>
      <c r="E7489" t="s">
        <v>1013</v>
      </c>
      <c r="F7489">
        <v>8.1</v>
      </c>
      <c r="G7489">
        <v>323000</v>
      </c>
      <c r="H7489" t="s">
        <v>1012</v>
      </c>
      <c r="I7489" t="s">
        <v>1011</v>
      </c>
      <c r="J7489" t="s">
        <v>1010</v>
      </c>
      <c r="K7489" t="s">
        <v>7</v>
      </c>
      <c r="L7489" s="7">
        <v>97600000</v>
      </c>
      <c r="M7489" s="7">
        <v>225508210</v>
      </c>
      <c r="N7489" t="s">
        <v>1009</v>
      </c>
      <c r="O7489">
        <v>152</v>
      </c>
      <c r="P7489" s="8">
        <f>_xlfn.XLOOKUP(D7489,Consumer_Price_Index!A:A,Consumer_Price_Index!B:B)</f>
        <v>255.7</v>
      </c>
      <c r="Q7489" s="13">
        <f>IF(ISNUMBER(M7489), M7489*(Consumer_Price_Index!$B$45/(_xlfn.XLOOKUP('Working Data'!D7466,Consumer_Price_Index!A:A,Consumer_Price_Index!B:B))), "Missing")</f>
        <v>412439085.15606242</v>
      </c>
      <c r="R7489" t="str">
        <f t="shared" si="116"/>
        <v>Yes</v>
      </c>
    </row>
    <row r="7490" spans="1:18" x14ac:dyDescent="0.25">
      <c r="A7490" t="s">
        <v>4690</v>
      </c>
      <c r="B7490" t="s">
        <v>41</v>
      </c>
      <c r="C7490" t="s">
        <v>11</v>
      </c>
      <c r="D7490" s="11">
        <v>2014</v>
      </c>
      <c r="E7490" t="s">
        <v>4251</v>
      </c>
      <c r="F7490">
        <v>8.1</v>
      </c>
      <c r="G7490">
        <v>893000</v>
      </c>
      <c r="H7490" t="s">
        <v>4689</v>
      </c>
      <c r="I7490" t="s">
        <v>1642</v>
      </c>
      <c r="J7490" t="s">
        <v>2678</v>
      </c>
      <c r="K7490" t="s">
        <v>7</v>
      </c>
      <c r="L7490" s="7">
        <v>61000000</v>
      </c>
      <c r="M7490" s="7">
        <v>369330363</v>
      </c>
      <c r="N7490" t="s">
        <v>890</v>
      </c>
      <c r="O7490">
        <v>149</v>
      </c>
      <c r="P7490" s="8">
        <f>_xlfn.XLOOKUP(D7490,Consumer_Price_Index!A:A,Consumer_Price_Index!B:B)</f>
        <v>236.7</v>
      </c>
      <c r="Q7490" s="13">
        <f>IF(ISNUMBER(M7490), M7490*(Consumer_Price_Index!$B$45/(_xlfn.XLOOKUP('Working Data'!D6449,Consumer_Price_Index!A:A,Consumer_Price_Index!B:B))), "Missing")</f>
        <v>717240035.73040152</v>
      </c>
      <c r="R7490" t="str">
        <f t="shared" si="116"/>
        <v>Yes</v>
      </c>
    </row>
    <row r="7491" spans="1:18" x14ac:dyDescent="0.25">
      <c r="A7491" t="s">
        <v>8010</v>
      </c>
      <c r="B7491" t="s">
        <v>41</v>
      </c>
      <c r="C7491" t="s">
        <v>11</v>
      </c>
      <c r="D7491" s="11">
        <v>2008</v>
      </c>
      <c r="E7491" t="s">
        <v>7250</v>
      </c>
      <c r="F7491">
        <v>8.1</v>
      </c>
      <c r="G7491">
        <v>734000</v>
      </c>
      <c r="H7491" t="s">
        <v>1244</v>
      </c>
      <c r="I7491" t="s">
        <v>1757</v>
      </c>
      <c r="J7491" t="s">
        <v>1244</v>
      </c>
      <c r="K7491" t="s">
        <v>332</v>
      </c>
      <c r="L7491" s="7">
        <v>33000000</v>
      </c>
      <c r="M7491" s="7">
        <v>269958228</v>
      </c>
      <c r="N7491" t="s">
        <v>8009</v>
      </c>
      <c r="O7491">
        <v>116</v>
      </c>
      <c r="P7491" s="8">
        <f>_xlfn.XLOOKUP(D7491,Consumer_Price_Index!A:A,Consumer_Price_Index!B:B)</f>
        <v>215.3</v>
      </c>
      <c r="Q7491" s="13">
        <f>IF(ISNUMBER(M7491), M7491*(Consumer_Price_Index!$B$45/(_xlfn.XLOOKUP('Working Data'!D5271,Consumer_Price_Index!A:A,Consumer_Price_Index!B:B))), "Missing")</f>
        <v>586288468.07982886</v>
      </c>
      <c r="R7491" t="str">
        <f t="shared" ref="R7491:R7554" si="117">IF(AND(ISNUMBER(L7491), L7491&gt;0, ISNUMBER(M7491), M7491&gt;0), "Yes", "No")</f>
        <v>Yes</v>
      </c>
    </row>
    <row r="7492" spans="1:18" x14ac:dyDescent="0.25">
      <c r="A7492" t="s">
        <v>3378</v>
      </c>
      <c r="B7492" t="s">
        <v>41</v>
      </c>
      <c r="C7492" t="s">
        <v>409</v>
      </c>
      <c r="D7492" s="11">
        <v>2016</v>
      </c>
      <c r="E7492" t="s">
        <v>2850</v>
      </c>
      <c r="F7492">
        <v>8.1</v>
      </c>
      <c r="G7492">
        <v>457000</v>
      </c>
      <c r="H7492" t="s">
        <v>3377</v>
      </c>
      <c r="I7492" t="s">
        <v>3376</v>
      </c>
      <c r="J7492" t="s">
        <v>1899</v>
      </c>
      <c r="K7492" t="s">
        <v>504</v>
      </c>
      <c r="L7492" s="7">
        <v>40000000</v>
      </c>
      <c r="M7492" s="7">
        <v>180563636</v>
      </c>
      <c r="N7492" t="s">
        <v>856</v>
      </c>
      <c r="O7492">
        <v>139</v>
      </c>
      <c r="P7492" s="8">
        <f>_xlfn.XLOOKUP(D7492,Consumer_Price_Index!A:A,Consumer_Price_Index!B:B)</f>
        <v>240</v>
      </c>
      <c r="Q7492" s="13">
        <f>IF(ISNUMBER(M7492), M7492*(Consumer_Price_Index!$B$45/(_xlfn.XLOOKUP('Working Data'!D6867,Consumer_Price_Index!A:A,Consumer_Price_Index!B:B))), "Missing")</f>
        <v>232142362.40168777</v>
      </c>
      <c r="R7492" t="str">
        <f t="shared" si="117"/>
        <v>Yes</v>
      </c>
    </row>
    <row r="7493" spans="1:18" x14ac:dyDescent="0.25">
      <c r="A7493" t="s">
        <v>6441</v>
      </c>
      <c r="B7493" t="s">
        <v>68</v>
      </c>
      <c r="C7493" t="s">
        <v>100</v>
      </c>
      <c r="D7493" s="11">
        <v>2011</v>
      </c>
      <c r="E7493" t="s">
        <v>6090</v>
      </c>
      <c r="F7493">
        <v>8.1</v>
      </c>
      <c r="G7493">
        <v>790000</v>
      </c>
      <c r="H7493" t="s">
        <v>1764</v>
      </c>
      <c r="I7493" t="s">
        <v>6440</v>
      </c>
      <c r="J7493" t="s">
        <v>3825</v>
      </c>
      <c r="K7493" t="s">
        <v>265</v>
      </c>
      <c r="L7493" s="7">
        <v>125000000</v>
      </c>
      <c r="M7493" s="7">
        <v>1342321665</v>
      </c>
      <c r="N7493" t="s">
        <v>138</v>
      </c>
      <c r="O7493">
        <v>130</v>
      </c>
      <c r="P7493" s="8">
        <f>_xlfn.XLOOKUP(D7493,Consumer_Price_Index!A:A,Consumer_Price_Index!B:B)</f>
        <v>224.9</v>
      </c>
      <c r="Q7493" s="13">
        <f>IF(ISNUMBER(M7493), M7493*(Consumer_Price_Index!$B$45/(_xlfn.XLOOKUP('Working Data'!D5847,Consumer_Price_Index!A:A,Consumer_Price_Index!B:B))), "Missing")</f>
        <v>1875311377.0082531</v>
      </c>
      <c r="R7493" t="str">
        <f t="shared" si="117"/>
        <v>Yes</v>
      </c>
    </row>
    <row r="7494" spans="1:18" x14ac:dyDescent="0.25">
      <c r="A7494" t="s">
        <v>10015</v>
      </c>
      <c r="B7494" t="s">
        <v>68</v>
      </c>
      <c r="C7494" t="s">
        <v>409</v>
      </c>
      <c r="D7494" s="11">
        <v>2004</v>
      </c>
      <c r="E7494" t="s">
        <v>9126</v>
      </c>
      <c r="F7494">
        <v>8.1</v>
      </c>
      <c r="G7494">
        <v>340000</v>
      </c>
      <c r="H7494" t="s">
        <v>8381</v>
      </c>
      <c r="I7494" t="s">
        <v>10014</v>
      </c>
      <c r="J7494" t="s">
        <v>7652</v>
      </c>
      <c r="K7494" t="s">
        <v>265</v>
      </c>
      <c r="L7494" s="7">
        <v>17500000</v>
      </c>
      <c r="M7494" s="7">
        <v>33882243</v>
      </c>
      <c r="N7494" t="s">
        <v>9348</v>
      </c>
      <c r="O7494">
        <v>121</v>
      </c>
      <c r="P7494" s="8">
        <f>_xlfn.XLOOKUP(D7494,Consumer_Price_Index!A:A,Consumer_Price_Index!B:B)</f>
        <v>188.9</v>
      </c>
      <c r="Q7494" s="13">
        <f>IF(ISNUMBER(M7494), M7494*(Consumer_Price_Index!$B$45/(_xlfn.XLOOKUP('Working Data'!D4516,Consumer_Price_Index!A:A,Consumer_Price_Index!B:B))), "Missing")</f>
        <v>57386989.672595888</v>
      </c>
      <c r="R7494" t="str">
        <f t="shared" si="117"/>
        <v>Yes</v>
      </c>
    </row>
    <row r="7495" spans="1:18" x14ac:dyDescent="0.25">
      <c r="A7495" t="s">
        <v>6960</v>
      </c>
      <c r="B7495" t="s">
        <v>101</v>
      </c>
      <c r="C7495" t="s">
        <v>73</v>
      </c>
      <c r="D7495" s="11">
        <v>2010</v>
      </c>
      <c r="E7495" t="s">
        <v>6576</v>
      </c>
      <c r="F7495">
        <v>8.1</v>
      </c>
      <c r="G7495">
        <v>685000</v>
      </c>
      <c r="H7495" t="s">
        <v>819</v>
      </c>
      <c r="I7495" t="s">
        <v>1400</v>
      </c>
      <c r="J7495" t="s">
        <v>818</v>
      </c>
      <c r="K7495" t="s">
        <v>7</v>
      </c>
      <c r="L7495" s="7">
        <v>165000000</v>
      </c>
      <c r="M7495" s="7">
        <v>494879471</v>
      </c>
      <c r="N7495" t="s">
        <v>652</v>
      </c>
      <c r="O7495">
        <v>98</v>
      </c>
      <c r="P7495" s="8">
        <f>_xlfn.XLOOKUP(D7495,Consumer_Price_Index!A:A,Consumer_Price_Index!B:B)</f>
        <v>218.1</v>
      </c>
      <c r="Q7495" s="13">
        <f>IF(ISNUMBER(M7495), M7495*(Consumer_Price_Index!$B$45/(_xlfn.XLOOKUP('Working Data'!D5664,Consumer_Price_Index!A:A,Consumer_Price_Index!B:B))), "Missing")</f>
        <v>875666520.40476191</v>
      </c>
      <c r="R7495" t="str">
        <f t="shared" si="117"/>
        <v>Yes</v>
      </c>
    </row>
    <row r="7496" spans="1:18" x14ac:dyDescent="0.25">
      <c r="A7496" t="s">
        <v>12277</v>
      </c>
      <c r="B7496" t="s">
        <v>101</v>
      </c>
      <c r="C7496" t="s">
        <v>11</v>
      </c>
      <c r="D7496" s="11">
        <v>2000</v>
      </c>
      <c r="E7496" t="s">
        <v>11435</v>
      </c>
      <c r="F7496">
        <v>8.1</v>
      </c>
      <c r="G7496">
        <v>133000</v>
      </c>
      <c r="H7496" t="s">
        <v>4873</v>
      </c>
      <c r="I7496" t="s">
        <v>4873</v>
      </c>
      <c r="J7496" t="s">
        <v>4872</v>
      </c>
      <c r="K7496" t="s">
        <v>226</v>
      </c>
      <c r="M7496" s="7">
        <v>14244250</v>
      </c>
      <c r="N7496" t="s">
        <v>4871</v>
      </c>
      <c r="O7496">
        <v>98</v>
      </c>
      <c r="P7496" s="8">
        <f>_xlfn.XLOOKUP(D7496,Consumer_Price_Index!A:A,Consumer_Price_Index!B:B)</f>
        <v>172.2</v>
      </c>
      <c r="Q7496" s="13">
        <f>IF(ISNUMBER(M7496), M7496*(Consumer_Price_Index!$B$45/(_xlfn.XLOOKUP('Working Data'!D3674,Consumer_Price_Index!A:A,Consumer_Price_Index!B:B))), "Missing")</f>
        <v>33207520.849273145</v>
      </c>
      <c r="R7496" t="str">
        <f t="shared" si="117"/>
        <v>No</v>
      </c>
    </row>
    <row r="7497" spans="1:18" x14ac:dyDescent="0.25">
      <c r="A7497" t="s">
        <v>15985</v>
      </c>
      <c r="B7497" t="s">
        <v>41</v>
      </c>
      <c r="C7497" t="s">
        <v>409</v>
      </c>
      <c r="D7497" s="11">
        <v>1993</v>
      </c>
      <c r="E7497" t="s">
        <v>15335</v>
      </c>
      <c r="F7497">
        <v>8.1</v>
      </c>
      <c r="G7497">
        <v>163000</v>
      </c>
      <c r="H7497" t="s">
        <v>6219</v>
      </c>
      <c r="I7497" t="s">
        <v>15984</v>
      </c>
      <c r="J7497" t="s">
        <v>5825</v>
      </c>
      <c r="K7497" t="s">
        <v>612</v>
      </c>
      <c r="L7497" s="7">
        <v>13000000</v>
      </c>
      <c r="M7497" s="7">
        <v>65796862</v>
      </c>
      <c r="N7497" t="s">
        <v>10905</v>
      </c>
      <c r="O7497">
        <v>133</v>
      </c>
      <c r="P7497" s="8">
        <f>_xlfn.XLOOKUP(D7497,Consumer_Price_Index!A:A,Consumer_Price_Index!B:B)</f>
        <v>144.5</v>
      </c>
      <c r="Q7497" s="13">
        <f>IF(ISNUMBER(M7497), M7497*(Consumer_Price_Index!$B$45/(_xlfn.XLOOKUP('Working Data'!D2275,Consumer_Price_Index!A:A,Consumer_Price_Index!B:B))), "Missing")</f>
        <v>116424528.75377469</v>
      </c>
      <c r="R7497" t="str">
        <f t="shared" si="117"/>
        <v>Yes</v>
      </c>
    </row>
    <row r="7498" spans="1:18" x14ac:dyDescent="0.25">
      <c r="A7498" t="s">
        <v>4036</v>
      </c>
      <c r="B7498" t="s">
        <v>101</v>
      </c>
      <c r="C7498" t="s">
        <v>73</v>
      </c>
      <c r="D7498" s="11">
        <v>2015</v>
      </c>
      <c r="E7498" t="s">
        <v>3489</v>
      </c>
      <c r="F7498">
        <v>8.1</v>
      </c>
      <c r="G7498">
        <v>641000</v>
      </c>
      <c r="H7498" t="s">
        <v>4035</v>
      </c>
      <c r="I7498" t="s">
        <v>4035</v>
      </c>
      <c r="J7498" t="s">
        <v>3805</v>
      </c>
      <c r="K7498" t="s">
        <v>7</v>
      </c>
      <c r="L7498" s="7">
        <v>175000000</v>
      </c>
      <c r="M7498" s="7">
        <v>858848019</v>
      </c>
      <c r="N7498" t="s">
        <v>912</v>
      </c>
      <c r="O7498">
        <v>95</v>
      </c>
      <c r="P7498" s="8">
        <f>_xlfn.XLOOKUP(D7498,Consumer_Price_Index!A:A,Consumer_Price_Index!B:B)</f>
        <v>237</v>
      </c>
      <c r="Q7498" s="13">
        <f>IF(ISNUMBER(M7498), M7498*(Consumer_Price_Index!$B$45/(_xlfn.XLOOKUP('Working Data'!D6659,Consumer_Price_Index!A:A,Consumer_Price_Index!B:B))), "Missing")</f>
        <v>1811010321.0332181</v>
      </c>
      <c r="R7498" t="str">
        <f t="shared" si="117"/>
        <v>Yes</v>
      </c>
    </row>
    <row r="7499" spans="1:18" x14ac:dyDescent="0.25">
      <c r="A7499" t="s">
        <v>8570</v>
      </c>
      <c r="B7499" t="s">
        <v>41</v>
      </c>
      <c r="C7499" t="s">
        <v>100</v>
      </c>
      <c r="D7499" s="11">
        <v>2007</v>
      </c>
      <c r="E7499" t="s">
        <v>8052</v>
      </c>
      <c r="F7499">
        <v>8.1</v>
      </c>
      <c r="G7499">
        <v>588000</v>
      </c>
      <c r="H7499" t="s">
        <v>3617</v>
      </c>
      <c r="I7499" t="s">
        <v>3617</v>
      </c>
      <c r="J7499" t="s">
        <v>6280</v>
      </c>
      <c r="K7499" t="s">
        <v>7</v>
      </c>
      <c r="L7499" s="7">
        <v>15000000</v>
      </c>
      <c r="M7499" s="7">
        <v>56675895</v>
      </c>
      <c r="N7499" t="s">
        <v>4912</v>
      </c>
      <c r="O7499">
        <v>148</v>
      </c>
      <c r="P7499" s="8">
        <f>_xlfn.XLOOKUP(D7499,Consumer_Price_Index!A:A,Consumer_Price_Index!B:B)</f>
        <v>207.3</v>
      </c>
      <c r="Q7499" s="13">
        <f>IF(ISNUMBER(M7499), M7499*(Consumer_Price_Index!$B$45/(_xlfn.XLOOKUP('Working Data'!D5054,Consumer_Price_Index!A:A,Consumer_Price_Index!B:B))), "Missing")</f>
        <v>110064660.33460802</v>
      </c>
      <c r="R7499" t="str">
        <f t="shared" si="117"/>
        <v>Yes</v>
      </c>
    </row>
    <row r="7500" spans="1:18" x14ac:dyDescent="0.25">
      <c r="A7500" t="s">
        <v>16039</v>
      </c>
      <c r="B7500" t="s">
        <v>68</v>
      </c>
      <c r="C7500" t="s">
        <v>34</v>
      </c>
      <c r="D7500" s="11">
        <v>1993</v>
      </c>
      <c r="E7500" t="s">
        <v>16038</v>
      </c>
      <c r="F7500">
        <v>8.1</v>
      </c>
      <c r="G7500">
        <v>894000</v>
      </c>
      <c r="H7500" t="s">
        <v>1949</v>
      </c>
      <c r="I7500" t="s">
        <v>10644</v>
      </c>
      <c r="J7500" t="s">
        <v>3277</v>
      </c>
      <c r="K7500" t="s">
        <v>7</v>
      </c>
      <c r="L7500" s="7">
        <v>63000000</v>
      </c>
      <c r="M7500" s="7">
        <v>1033928303</v>
      </c>
      <c r="N7500" t="s">
        <v>103</v>
      </c>
      <c r="O7500">
        <v>127</v>
      </c>
      <c r="P7500" s="8">
        <f>_xlfn.XLOOKUP(D7500,Consumer_Price_Index!A:A,Consumer_Price_Index!B:B)</f>
        <v>144.5</v>
      </c>
      <c r="Q7500" s="13">
        <f>IF(ISNUMBER(M7500), M7500*(Consumer_Price_Index!$B$45/(_xlfn.XLOOKUP('Working Data'!D2247,Consumer_Price_Index!A:A,Consumer_Price_Index!B:B))), "Missing")</f>
        <v>2874433886.1687961</v>
      </c>
      <c r="R7500" t="str">
        <f t="shared" si="117"/>
        <v>Yes</v>
      </c>
    </row>
    <row r="7501" spans="1:18" x14ac:dyDescent="0.25">
      <c r="A7501" t="s">
        <v>5455</v>
      </c>
      <c r="B7501" t="s">
        <v>52</v>
      </c>
      <c r="C7501" t="s">
        <v>4370</v>
      </c>
      <c r="D7501" s="11">
        <v>2012</v>
      </c>
      <c r="E7501" t="s">
        <v>5454</v>
      </c>
      <c r="F7501">
        <v>8.1</v>
      </c>
      <c r="G7501">
        <v>59000</v>
      </c>
      <c r="H7501" t="s">
        <v>5453</v>
      </c>
      <c r="I7501" t="s">
        <v>5453</v>
      </c>
      <c r="J7501" t="s">
        <v>5452</v>
      </c>
      <c r="K7501" t="s">
        <v>169</v>
      </c>
      <c r="M7501" s="7">
        <v>459234</v>
      </c>
      <c r="N7501" t="s">
        <v>5451</v>
      </c>
      <c r="O7501">
        <v>122</v>
      </c>
      <c r="P7501" s="8">
        <f>_xlfn.XLOOKUP(D7501,Consumer_Price_Index!A:A,Consumer_Price_Index!B:B)</f>
        <v>229.6</v>
      </c>
      <c r="Q7501" s="13">
        <f>IF(ISNUMBER(M7501), M7501*(Consumer_Price_Index!$B$45/(_xlfn.XLOOKUP('Working Data'!D6200,Consumer_Price_Index!A:A,Consumer_Price_Index!B:B))), "Missing")</f>
        <v>591164.34220532316</v>
      </c>
      <c r="R7501" t="str">
        <f t="shared" si="117"/>
        <v>No</v>
      </c>
    </row>
    <row r="7502" spans="1:18" x14ac:dyDescent="0.25">
      <c r="A7502" t="s">
        <v>10713</v>
      </c>
      <c r="B7502" t="s">
        <v>41</v>
      </c>
      <c r="C7502" t="s">
        <v>34</v>
      </c>
      <c r="D7502" s="11">
        <v>2003</v>
      </c>
      <c r="E7502" t="s">
        <v>10180</v>
      </c>
      <c r="F7502">
        <v>8.1</v>
      </c>
      <c r="G7502">
        <v>1000000</v>
      </c>
      <c r="H7502" t="s">
        <v>1092</v>
      </c>
      <c r="I7502" t="s">
        <v>1092</v>
      </c>
      <c r="J7502" t="s">
        <v>8136</v>
      </c>
      <c r="K7502" t="s">
        <v>7</v>
      </c>
      <c r="L7502" s="7">
        <v>30000000</v>
      </c>
      <c r="M7502" s="7">
        <v>180906076</v>
      </c>
      <c r="N7502" t="s">
        <v>3464</v>
      </c>
      <c r="O7502">
        <v>111</v>
      </c>
      <c r="P7502" s="8">
        <f>_xlfn.XLOOKUP(D7502,Consumer_Price_Index!A:A,Consumer_Price_Index!B:B)</f>
        <v>184</v>
      </c>
      <c r="Q7502" s="13">
        <f>IF(ISNUMBER(M7502), M7502*(Consumer_Price_Index!$B$45/(_xlfn.XLOOKUP('Working Data'!D4245,Consumer_Price_Index!A:A,Consumer_Price_Index!B:B))), "Missing")</f>
        <v>265904878.71297634</v>
      </c>
      <c r="R7502" t="str">
        <f t="shared" si="117"/>
        <v>Yes</v>
      </c>
    </row>
    <row r="7503" spans="1:18" x14ac:dyDescent="0.25">
      <c r="A7503" t="s">
        <v>14943</v>
      </c>
      <c r="B7503" t="s">
        <v>52</v>
      </c>
      <c r="C7503" t="s">
        <v>87</v>
      </c>
      <c r="D7503" s="11">
        <v>1995</v>
      </c>
      <c r="E7503" t="s">
        <v>14017</v>
      </c>
      <c r="F7503">
        <v>8.1</v>
      </c>
      <c r="G7503">
        <v>157000</v>
      </c>
      <c r="H7503" t="s">
        <v>7725</v>
      </c>
      <c r="I7503" t="s">
        <v>7725</v>
      </c>
      <c r="J7503" t="s">
        <v>11269</v>
      </c>
      <c r="K7503" t="s">
        <v>562</v>
      </c>
      <c r="M7503" s="7">
        <v>302606</v>
      </c>
      <c r="N7503" t="s">
        <v>14942</v>
      </c>
      <c r="O7503">
        <v>98</v>
      </c>
      <c r="P7503" s="8">
        <f>_xlfn.XLOOKUP(D7503,Consumer_Price_Index!A:A,Consumer_Price_Index!B:B)</f>
        <v>152.4</v>
      </c>
      <c r="Q7503" s="13">
        <f>IF(ISNUMBER(M7503), M7503*(Consumer_Price_Index!$B$45/(_xlfn.XLOOKUP('Working Data'!D2679,Consumer_Price_Index!A:A,Consumer_Price_Index!B:B))), "Missing")</f>
        <v>384183.53416666668</v>
      </c>
      <c r="R7503" t="str">
        <f t="shared" si="117"/>
        <v>No</v>
      </c>
    </row>
    <row r="7504" spans="1:18" x14ac:dyDescent="0.25">
      <c r="A7504" t="s">
        <v>11502</v>
      </c>
      <c r="B7504" t="s">
        <v>101</v>
      </c>
      <c r="C7504" t="s">
        <v>11</v>
      </c>
      <c r="D7504" s="11">
        <v>2001</v>
      </c>
      <c r="E7504" t="s">
        <v>11501</v>
      </c>
      <c r="F7504">
        <v>8.1</v>
      </c>
      <c r="G7504">
        <v>108000</v>
      </c>
      <c r="H7504" t="s">
        <v>9821</v>
      </c>
      <c r="I7504" t="s">
        <v>9821</v>
      </c>
      <c r="J7504" t="s">
        <v>3227</v>
      </c>
      <c r="K7504" t="s">
        <v>169</v>
      </c>
      <c r="M7504" s="7">
        <v>1724806</v>
      </c>
      <c r="N7504" t="s">
        <v>3226</v>
      </c>
      <c r="O7504">
        <v>224</v>
      </c>
      <c r="P7504" s="8">
        <f>_xlfn.XLOOKUP(D7504,Consumer_Price_Index!A:A,Consumer_Price_Index!B:B)</f>
        <v>177.1</v>
      </c>
      <c r="Q7504" s="13">
        <f>IF(ISNUMBER(M7504), M7504*(Consumer_Price_Index!$B$45/(_xlfn.XLOOKUP('Working Data'!D3964,Consumer_Price_Index!A:A,Consumer_Price_Index!B:B))), "Missing")</f>
        <v>3349575.4506054809</v>
      </c>
      <c r="R7504" t="str">
        <f t="shared" si="117"/>
        <v>No</v>
      </c>
    </row>
    <row r="7505" spans="1:18" x14ac:dyDescent="0.25">
      <c r="A7505" t="s">
        <v>2689</v>
      </c>
      <c r="B7505" t="s">
        <v>41</v>
      </c>
      <c r="C7505" t="s">
        <v>34</v>
      </c>
      <c r="D7505" s="11">
        <v>2017</v>
      </c>
      <c r="E7505" t="s">
        <v>2129</v>
      </c>
      <c r="F7505">
        <v>8.1</v>
      </c>
      <c r="G7505">
        <v>674000</v>
      </c>
      <c r="H7505" t="s">
        <v>1012</v>
      </c>
      <c r="I7505" t="s">
        <v>1012</v>
      </c>
      <c r="J7505" t="s">
        <v>533</v>
      </c>
      <c r="K7505" t="s">
        <v>7</v>
      </c>
      <c r="L7505" s="7">
        <v>97000000</v>
      </c>
      <c r="M7505" s="7">
        <v>619179950</v>
      </c>
      <c r="N7505" t="s">
        <v>890</v>
      </c>
      <c r="O7505">
        <v>137</v>
      </c>
      <c r="P7505" s="8">
        <f>_xlfn.XLOOKUP(D7505,Consumer_Price_Index!A:A,Consumer_Price_Index!B:B)</f>
        <v>245.1</v>
      </c>
      <c r="Q7505" s="13">
        <f>IF(ISNUMBER(M7505), M7505*(Consumer_Price_Index!$B$45/(_xlfn.XLOOKUP('Working Data'!D7063,Consumer_Price_Index!A:A,Consumer_Price_Index!B:B))), "Missing")</f>
        <v>935833981.96924603</v>
      </c>
      <c r="R7505" t="str">
        <f t="shared" si="117"/>
        <v>Yes</v>
      </c>
    </row>
    <row r="7506" spans="1:18" x14ac:dyDescent="0.25">
      <c r="A7506" t="s">
        <v>4069</v>
      </c>
      <c r="B7506" t="s">
        <v>41</v>
      </c>
      <c r="C7506" t="s">
        <v>34</v>
      </c>
      <c r="D7506" s="11">
        <v>2015</v>
      </c>
      <c r="E7506" t="s">
        <v>3680</v>
      </c>
      <c r="F7506">
        <v>8.1</v>
      </c>
      <c r="G7506">
        <v>912000</v>
      </c>
      <c r="H7506" t="s">
        <v>4068</v>
      </c>
      <c r="I7506" t="s">
        <v>4068</v>
      </c>
      <c r="J7506" t="s">
        <v>1936</v>
      </c>
      <c r="K7506" t="s">
        <v>504</v>
      </c>
      <c r="L7506" s="7">
        <v>150000000</v>
      </c>
      <c r="M7506" s="7">
        <v>375658750</v>
      </c>
      <c r="N7506" t="s">
        <v>138</v>
      </c>
      <c r="O7506">
        <v>120</v>
      </c>
      <c r="P7506" s="8">
        <f>_xlfn.XLOOKUP(D7506,Consumer_Price_Index!A:A,Consumer_Price_Index!B:B)</f>
        <v>237</v>
      </c>
      <c r="Q7506" s="13">
        <f>IF(ISNUMBER(M7506), M7506*(Consumer_Price_Index!$B$45/(_xlfn.XLOOKUP('Working Data'!D6645,Consumer_Price_Index!A:A,Consumer_Price_Index!B:B))), "Missing")</f>
        <v>586089201.86891961</v>
      </c>
      <c r="R7506" t="str">
        <f t="shared" si="117"/>
        <v>Yes</v>
      </c>
    </row>
    <row r="7507" spans="1:18" x14ac:dyDescent="0.25">
      <c r="A7507" t="s">
        <v>10683</v>
      </c>
      <c r="B7507" t="s">
        <v>52</v>
      </c>
      <c r="C7507" t="s">
        <v>87</v>
      </c>
      <c r="D7507" s="11">
        <v>2003</v>
      </c>
      <c r="E7507" t="s">
        <v>10682</v>
      </c>
      <c r="F7507">
        <v>8.1</v>
      </c>
      <c r="G7507">
        <v>152000</v>
      </c>
      <c r="H7507" t="s">
        <v>1062</v>
      </c>
      <c r="I7507" t="s">
        <v>1062</v>
      </c>
      <c r="J7507" t="s">
        <v>1061</v>
      </c>
      <c r="K7507" t="s">
        <v>220</v>
      </c>
      <c r="L7507" s="7">
        <v>2800000</v>
      </c>
      <c r="M7507" s="7">
        <v>1162593</v>
      </c>
      <c r="N7507" t="s">
        <v>270</v>
      </c>
      <c r="O7507">
        <v>132</v>
      </c>
      <c r="P7507" s="8">
        <f>_xlfn.XLOOKUP(D7507,Consumer_Price_Index!A:A,Consumer_Price_Index!B:B)</f>
        <v>184</v>
      </c>
      <c r="Q7507" s="13">
        <f>IF(ISNUMBER(M7507), M7507*(Consumer_Price_Index!$B$45/(_xlfn.XLOOKUP('Working Data'!D4260,Consumer_Price_Index!A:A,Consumer_Price_Index!B:B))), "Missing")</f>
        <v>1410761</v>
      </c>
      <c r="R7507" t="str">
        <f t="shared" si="117"/>
        <v>Yes</v>
      </c>
    </row>
    <row r="7508" spans="1:18" x14ac:dyDescent="0.25">
      <c r="A7508" t="s">
        <v>10119</v>
      </c>
      <c r="B7508" t="s">
        <v>68</v>
      </c>
      <c r="C7508" t="s">
        <v>11</v>
      </c>
      <c r="D7508" s="11">
        <v>2004</v>
      </c>
      <c r="E7508" t="s">
        <v>9237</v>
      </c>
      <c r="F7508">
        <v>8.1</v>
      </c>
      <c r="G7508">
        <v>650000</v>
      </c>
      <c r="H7508" t="s">
        <v>1244</v>
      </c>
      <c r="I7508" t="s">
        <v>4879</v>
      </c>
      <c r="J7508" t="s">
        <v>6605</v>
      </c>
      <c r="K7508" t="s">
        <v>7</v>
      </c>
      <c r="L7508" s="7">
        <v>30000000</v>
      </c>
      <c r="M7508" s="7">
        <v>216763646</v>
      </c>
      <c r="N7508" t="s">
        <v>138</v>
      </c>
      <c r="O7508">
        <v>132</v>
      </c>
      <c r="P7508" s="8">
        <f>_xlfn.XLOOKUP(D7508,Consumer_Price_Index!A:A,Consumer_Price_Index!B:B)</f>
        <v>188.9</v>
      </c>
      <c r="Q7508" s="13">
        <f>IF(ISNUMBER(M7508), M7508*(Consumer_Price_Index!$B$45/(_xlfn.XLOOKUP('Working Data'!D4466,Consumer_Price_Index!A:A,Consumer_Price_Index!B:B))), "Missing")</f>
        <v>338186804.58883768</v>
      </c>
      <c r="R7508" t="str">
        <f t="shared" si="117"/>
        <v>Yes</v>
      </c>
    </row>
    <row r="7509" spans="1:18" x14ac:dyDescent="0.25">
      <c r="A7509" t="s">
        <v>4472</v>
      </c>
      <c r="B7509" t="s">
        <v>41</v>
      </c>
      <c r="C7509" t="s">
        <v>11</v>
      </c>
      <c r="D7509" s="11">
        <v>2014</v>
      </c>
      <c r="E7509" t="s">
        <v>4471</v>
      </c>
      <c r="F7509">
        <v>8.1</v>
      </c>
      <c r="G7509">
        <v>53000</v>
      </c>
      <c r="H7509" t="s">
        <v>1197</v>
      </c>
      <c r="I7509" t="s">
        <v>1197</v>
      </c>
      <c r="J7509" t="s">
        <v>4470</v>
      </c>
      <c r="K7509" t="s">
        <v>95</v>
      </c>
      <c r="M7509" s="7">
        <v>13156856</v>
      </c>
      <c r="N7509" t="s">
        <v>4469</v>
      </c>
      <c r="O7509">
        <v>139</v>
      </c>
      <c r="P7509" s="8">
        <f>_xlfn.XLOOKUP(D7509,Consumer_Price_Index!A:A,Consumer_Price_Index!B:B)</f>
        <v>236.7</v>
      </c>
      <c r="Q7509" s="13">
        <f>IF(ISNUMBER(M7509), M7509*(Consumer_Price_Index!$B$45/(_xlfn.XLOOKUP('Working Data'!D6534,Consumer_Price_Index!A:A,Consumer_Price_Index!B:B))), "Missing")</f>
        <v>22284013.469705392</v>
      </c>
      <c r="R7509" t="str">
        <f t="shared" si="117"/>
        <v>No</v>
      </c>
    </row>
    <row r="7510" spans="1:18" x14ac:dyDescent="0.25">
      <c r="A7510" t="s">
        <v>11771</v>
      </c>
      <c r="B7510" t="s">
        <v>915</v>
      </c>
      <c r="C7510" t="s">
        <v>73</v>
      </c>
      <c r="D7510" s="11">
        <v>2001</v>
      </c>
      <c r="E7510" t="s">
        <v>11488</v>
      </c>
      <c r="F7510">
        <v>8.1</v>
      </c>
      <c r="G7510">
        <v>838000</v>
      </c>
      <c r="H7510" t="s">
        <v>4035</v>
      </c>
      <c r="I7510" t="s">
        <v>4035</v>
      </c>
      <c r="J7510" t="s">
        <v>5217</v>
      </c>
      <c r="K7510" t="s">
        <v>7</v>
      </c>
      <c r="L7510" s="7">
        <v>115000000</v>
      </c>
      <c r="M7510" s="7">
        <v>579707738</v>
      </c>
      <c r="N7510" t="s">
        <v>912</v>
      </c>
      <c r="O7510">
        <v>92</v>
      </c>
      <c r="P7510" s="8">
        <f>_xlfn.XLOOKUP(D7510,Consumer_Price_Index!A:A,Consumer_Price_Index!B:B)</f>
        <v>177.1</v>
      </c>
      <c r="Q7510" s="13">
        <f>IF(ISNUMBER(M7510), M7510*(Consumer_Price_Index!$B$45/(_xlfn.XLOOKUP('Working Data'!D3850,Consumer_Price_Index!A:A,Consumer_Price_Index!B:B))), "Missing")</f>
        <v>720672981.51203585</v>
      </c>
      <c r="R7510" t="str">
        <f t="shared" si="117"/>
        <v>Yes</v>
      </c>
    </row>
    <row r="7511" spans="1:18" x14ac:dyDescent="0.25">
      <c r="A7511" t="s">
        <v>21898</v>
      </c>
      <c r="B7511" t="s">
        <v>101</v>
      </c>
      <c r="C7511" t="s">
        <v>24</v>
      </c>
      <c r="D7511" s="11">
        <v>1980</v>
      </c>
      <c r="E7511" t="s">
        <v>21897</v>
      </c>
      <c r="F7511">
        <v>8.1</v>
      </c>
      <c r="G7511">
        <v>12000</v>
      </c>
      <c r="H7511" t="s">
        <v>21896</v>
      </c>
      <c r="I7511" t="s">
        <v>21895</v>
      </c>
      <c r="J7511" t="s">
        <v>21894</v>
      </c>
      <c r="K7511" t="s">
        <v>20535</v>
      </c>
      <c r="L7511" s="7">
        <v>900000</v>
      </c>
      <c r="N7511" t="s">
        <v>21893</v>
      </c>
      <c r="O7511">
        <v>150</v>
      </c>
      <c r="P7511" s="8">
        <f>_xlfn.XLOOKUP(D7511,Consumer_Price_Index!A:A,Consumer_Price_Index!B:B)</f>
        <v>82.4</v>
      </c>
      <c r="Q7511" s="13" t="str">
        <f>IF(ISNUMBER(M7511), M7511*(Consumer_Price_Index!$B$45/(_xlfn.XLOOKUP('Working Data'!D68,Consumer_Price_Index!A:A,Consumer_Price_Index!B:B))), "Missing")</f>
        <v>Missing</v>
      </c>
      <c r="R7511" t="str">
        <f t="shared" si="117"/>
        <v>No</v>
      </c>
    </row>
    <row r="7512" spans="1:18" x14ac:dyDescent="0.25">
      <c r="A7512" t="s">
        <v>20702</v>
      </c>
      <c r="C7512" t="s">
        <v>73</v>
      </c>
      <c r="D7512" s="11">
        <v>1984</v>
      </c>
      <c r="E7512" t="s">
        <v>19151</v>
      </c>
      <c r="F7512">
        <v>8.1</v>
      </c>
      <c r="G7512">
        <v>157000</v>
      </c>
      <c r="H7512" t="s">
        <v>4958</v>
      </c>
      <c r="I7512" t="s">
        <v>4958</v>
      </c>
      <c r="J7512" t="s">
        <v>20701</v>
      </c>
      <c r="K7512" t="s">
        <v>197</v>
      </c>
      <c r="L7512" s="7">
        <v>1000000</v>
      </c>
      <c r="M7512" s="7">
        <v>8736506</v>
      </c>
      <c r="N7512" t="s">
        <v>20700</v>
      </c>
      <c r="O7512">
        <v>117</v>
      </c>
      <c r="P7512" s="8">
        <f>_xlfn.XLOOKUP(D7512,Consumer_Price_Index!A:A,Consumer_Price_Index!B:B)</f>
        <v>103.9</v>
      </c>
      <c r="Q7512" s="13">
        <f>IF(ISNUMBER(M7512), M7512*(Consumer_Price_Index!$B$45/(_xlfn.XLOOKUP('Working Data'!D507,Consumer_Price_Index!A:A,Consumer_Price_Index!B:B))), "Missing")</f>
        <v>20367355.609793421</v>
      </c>
      <c r="R7512" t="str">
        <f t="shared" si="117"/>
        <v>Yes</v>
      </c>
    </row>
    <row r="7513" spans="1:18" x14ac:dyDescent="0.25">
      <c r="A7513" t="s">
        <v>8581</v>
      </c>
      <c r="B7513" t="s">
        <v>41</v>
      </c>
      <c r="C7513" t="s">
        <v>87</v>
      </c>
      <c r="D7513" s="11">
        <v>2007</v>
      </c>
      <c r="E7513" t="s">
        <v>8387</v>
      </c>
      <c r="F7513">
        <v>8.1</v>
      </c>
      <c r="G7513">
        <v>886000</v>
      </c>
      <c r="H7513" t="s">
        <v>3181</v>
      </c>
      <c r="I7513" t="s">
        <v>2430</v>
      </c>
      <c r="J7513" t="s">
        <v>4394</v>
      </c>
      <c r="K7513" t="s">
        <v>7</v>
      </c>
      <c r="L7513" s="7">
        <v>25000000</v>
      </c>
      <c r="M7513" s="7">
        <v>171627166</v>
      </c>
      <c r="N7513" t="s">
        <v>4912</v>
      </c>
      <c r="O7513">
        <v>122</v>
      </c>
      <c r="P7513" s="8">
        <f>_xlfn.XLOOKUP(D7513,Consumer_Price_Index!A:A,Consumer_Price_Index!B:B)</f>
        <v>207.3</v>
      </c>
      <c r="Q7513" s="13">
        <f>IF(ISNUMBER(M7513), M7513*(Consumer_Price_Index!$B$45/(_xlfn.XLOOKUP('Working Data'!D5046,Consumer_Price_Index!A:A,Consumer_Price_Index!B:B))), "Missing")</f>
        <v>486011128.99814129</v>
      </c>
      <c r="R7513" t="str">
        <f t="shared" si="117"/>
        <v>Yes</v>
      </c>
    </row>
    <row r="7514" spans="1:18" x14ac:dyDescent="0.25">
      <c r="A7514" t="s">
        <v>9796</v>
      </c>
      <c r="B7514" t="s">
        <v>68</v>
      </c>
      <c r="C7514" t="s">
        <v>11</v>
      </c>
      <c r="D7514" s="11">
        <v>2004</v>
      </c>
      <c r="E7514" t="s">
        <v>9795</v>
      </c>
      <c r="F7514">
        <v>8.1</v>
      </c>
      <c r="G7514">
        <v>26000</v>
      </c>
      <c r="H7514" t="s">
        <v>1597</v>
      </c>
      <c r="I7514" t="s">
        <v>1597</v>
      </c>
      <c r="J7514" t="s">
        <v>9794</v>
      </c>
      <c r="K7514" t="s">
        <v>197</v>
      </c>
      <c r="M7514" s="7">
        <v>2288093</v>
      </c>
      <c r="N7514" t="s">
        <v>9623</v>
      </c>
      <c r="O7514">
        <v>141</v>
      </c>
      <c r="P7514" s="8">
        <f>_xlfn.XLOOKUP(D7514,Consumer_Price_Index!A:A,Consumer_Price_Index!B:B)</f>
        <v>188.9</v>
      </c>
      <c r="Q7514" s="13">
        <f>IF(ISNUMBER(M7514), M7514*(Consumer_Price_Index!$B$45/(_xlfn.XLOOKUP('Working Data'!D4597,Consumer_Price_Index!A:A,Consumer_Price_Index!B:B))), "Missing")</f>
        <v>2726562.1317950725</v>
      </c>
      <c r="R7514" t="str">
        <f t="shared" si="117"/>
        <v>No</v>
      </c>
    </row>
    <row r="7515" spans="1:18" x14ac:dyDescent="0.25">
      <c r="A7515" t="s">
        <v>21060</v>
      </c>
      <c r="B7515" t="s">
        <v>52</v>
      </c>
      <c r="C7515" t="s">
        <v>11</v>
      </c>
      <c r="D7515" s="11">
        <v>1983</v>
      </c>
      <c r="E7515" t="s">
        <v>21059</v>
      </c>
      <c r="F7515">
        <v>8.1</v>
      </c>
      <c r="G7515">
        <v>24000</v>
      </c>
      <c r="H7515" t="s">
        <v>19673</v>
      </c>
      <c r="I7515" t="s">
        <v>19673</v>
      </c>
      <c r="J7515" t="s">
        <v>21058</v>
      </c>
      <c r="K7515" t="s">
        <v>300</v>
      </c>
      <c r="M7515" s="7">
        <v>55269</v>
      </c>
      <c r="N7515" t="s">
        <v>21057</v>
      </c>
      <c r="O7515">
        <v>125</v>
      </c>
      <c r="P7515" s="8">
        <f>_xlfn.XLOOKUP(D7515,Consumer_Price_Index!A:A,Consumer_Price_Index!B:B)</f>
        <v>99.6</v>
      </c>
      <c r="Q7515" s="13">
        <f>IF(ISNUMBER(M7515), M7515*(Consumer_Price_Index!$B$45/(_xlfn.XLOOKUP('Working Data'!D378,Consumer_Price_Index!A:A,Consumer_Price_Index!B:B))), "Missing")</f>
        <v>153653.87135036496</v>
      </c>
      <c r="R7515" t="str">
        <f t="shared" si="117"/>
        <v>No</v>
      </c>
    </row>
    <row r="7516" spans="1:18" x14ac:dyDescent="0.25">
      <c r="A7516" t="s">
        <v>20722</v>
      </c>
      <c r="B7516" t="s">
        <v>41</v>
      </c>
      <c r="C7516" t="s">
        <v>11</v>
      </c>
      <c r="D7516" s="11">
        <v>1984</v>
      </c>
      <c r="E7516" t="s">
        <v>20721</v>
      </c>
      <c r="F7516">
        <v>8.1</v>
      </c>
      <c r="G7516">
        <v>96000</v>
      </c>
      <c r="H7516" t="s">
        <v>11854</v>
      </c>
      <c r="I7516" t="s">
        <v>19693</v>
      </c>
      <c r="J7516" t="s">
        <v>2441</v>
      </c>
      <c r="K7516" t="s">
        <v>17115</v>
      </c>
      <c r="M7516" s="7">
        <v>2207548</v>
      </c>
      <c r="N7516" t="s">
        <v>15666</v>
      </c>
      <c r="O7516">
        <v>145</v>
      </c>
      <c r="P7516" s="8">
        <f>_xlfn.XLOOKUP(D7516,Consumer_Price_Index!A:A,Consumer_Price_Index!B:B)</f>
        <v>103.9</v>
      </c>
      <c r="Q7516" s="13">
        <f>IF(ISNUMBER(M7516), M7516*(Consumer_Price_Index!$B$45/(_xlfn.XLOOKUP('Working Data'!D496,Consumer_Price_Index!A:A,Consumer_Price_Index!B:B))), "Missing")</f>
        <v>4037454.2352941176</v>
      </c>
      <c r="R7516" t="str">
        <f t="shared" si="117"/>
        <v>No</v>
      </c>
    </row>
    <row r="7517" spans="1:18" x14ac:dyDescent="0.25">
      <c r="A7517" t="s">
        <v>2799</v>
      </c>
      <c r="B7517" t="s">
        <v>52</v>
      </c>
      <c r="C7517" t="s">
        <v>87</v>
      </c>
      <c r="D7517" s="11">
        <v>2016</v>
      </c>
      <c r="E7517" t="s">
        <v>2798</v>
      </c>
      <c r="F7517">
        <v>8.1</v>
      </c>
      <c r="G7517">
        <v>41000</v>
      </c>
      <c r="H7517" t="s">
        <v>2797</v>
      </c>
      <c r="I7517" t="s">
        <v>2796</v>
      </c>
      <c r="J7517" t="s">
        <v>2795</v>
      </c>
      <c r="K7517" t="s">
        <v>169</v>
      </c>
      <c r="M7517" s="7">
        <v>180180</v>
      </c>
      <c r="N7517" t="s">
        <v>2794</v>
      </c>
      <c r="O7517">
        <v>136</v>
      </c>
      <c r="P7517" s="8">
        <f>_xlfn.XLOOKUP(D7517,Consumer_Price_Index!A:A,Consumer_Price_Index!B:B)</f>
        <v>240</v>
      </c>
      <c r="Q7517" s="13">
        <f>IF(ISNUMBER(M7517), M7517*(Consumer_Price_Index!$B$45/(_xlfn.XLOOKUP('Working Data'!D7033,Consumer_Price_Index!A:A,Consumer_Price_Index!B:B))), "Missing")</f>
        <v>298374.16304347827</v>
      </c>
      <c r="R7517" t="str">
        <f t="shared" si="117"/>
        <v>No</v>
      </c>
    </row>
    <row r="7518" spans="1:18" x14ac:dyDescent="0.25">
      <c r="A7518" t="s">
        <v>4378</v>
      </c>
      <c r="B7518" t="s">
        <v>52</v>
      </c>
      <c r="C7518" t="s">
        <v>24</v>
      </c>
      <c r="D7518" s="11">
        <v>2014</v>
      </c>
      <c r="E7518" t="s">
        <v>4377</v>
      </c>
      <c r="F7518">
        <v>8.1</v>
      </c>
      <c r="G7518">
        <v>169000</v>
      </c>
      <c r="H7518" t="s">
        <v>4376</v>
      </c>
      <c r="I7518" t="s">
        <v>4376</v>
      </c>
      <c r="J7518" t="s">
        <v>3227</v>
      </c>
      <c r="K7518" t="s">
        <v>169</v>
      </c>
      <c r="M7518" s="7">
        <v>100370104</v>
      </c>
      <c r="N7518" t="s">
        <v>4375</v>
      </c>
      <c r="O7518">
        <v>153</v>
      </c>
      <c r="P7518" s="8">
        <f>_xlfn.XLOOKUP(D7518,Consumer_Price_Index!A:A,Consumer_Price_Index!B:B)</f>
        <v>236.7</v>
      </c>
      <c r="Q7518" s="13">
        <f>IF(ISNUMBER(M7518), M7518*(Consumer_Price_Index!$B$45/(_xlfn.XLOOKUP('Working Data'!D6560,Consumer_Price_Index!A:A,Consumer_Price_Index!B:B))), "Missing")</f>
        <v>119604109.06843959</v>
      </c>
      <c r="R7518" t="str">
        <f t="shared" si="117"/>
        <v>No</v>
      </c>
    </row>
    <row r="7519" spans="1:18" x14ac:dyDescent="0.25">
      <c r="A7519" t="s">
        <v>19762</v>
      </c>
      <c r="B7519" t="s">
        <v>41</v>
      </c>
      <c r="C7519" t="s">
        <v>11</v>
      </c>
      <c r="D7519" s="11">
        <v>1986</v>
      </c>
      <c r="E7519" t="s">
        <v>18736</v>
      </c>
      <c r="F7519">
        <v>8.1</v>
      </c>
      <c r="G7519">
        <v>389000</v>
      </c>
      <c r="H7519" t="s">
        <v>3232</v>
      </c>
      <c r="I7519" t="s">
        <v>3232</v>
      </c>
      <c r="J7519" t="s">
        <v>13772</v>
      </c>
      <c r="K7519" t="s">
        <v>7</v>
      </c>
      <c r="L7519" s="7">
        <v>6000000</v>
      </c>
      <c r="M7519" s="7">
        <v>138545632</v>
      </c>
      <c r="N7519" t="s">
        <v>17272</v>
      </c>
      <c r="O7519">
        <v>120</v>
      </c>
      <c r="P7519" s="8">
        <f>_xlfn.XLOOKUP(D7519,Consumer_Price_Index!A:A,Consumer_Price_Index!B:B)</f>
        <v>109.6</v>
      </c>
      <c r="Q7519" s="13">
        <f>IF(ISNUMBER(M7519), M7519*(Consumer_Price_Index!$B$45/(_xlfn.XLOOKUP('Working Data'!D854,Consumer_Price_Index!A:A,Consumer_Price_Index!B:B))), "Missing")</f>
        <v>209399077.73015875</v>
      </c>
      <c r="R7519" t="str">
        <f t="shared" si="117"/>
        <v>Yes</v>
      </c>
    </row>
    <row r="7520" spans="1:18" x14ac:dyDescent="0.25">
      <c r="A7520" t="s">
        <v>920</v>
      </c>
      <c r="B7520" t="s">
        <v>41</v>
      </c>
      <c r="C7520" t="s">
        <v>11</v>
      </c>
      <c r="D7520" s="11">
        <v>2019</v>
      </c>
      <c r="E7520" t="s">
        <v>112</v>
      </c>
      <c r="F7520">
        <v>8.1</v>
      </c>
      <c r="G7520">
        <v>74000</v>
      </c>
      <c r="H7520" t="s">
        <v>919</v>
      </c>
      <c r="I7520" t="s">
        <v>919</v>
      </c>
      <c r="J7520" t="s">
        <v>918</v>
      </c>
      <c r="K7520" t="s">
        <v>562</v>
      </c>
      <c r="M7520" s="7">
        <v>10123353</v>
      </c>
      <c r="N7520" t="s">
        <v>917</v>
      </c>
      <c r="O7520">
        <v>122</v>
      </c>
      <c r="P7520" s="8">
        <f>_xlfn.XLOOKUP(D7520,Consumer_Price_Index!A:A,Consumer_Price_Index!B:B)</f>
        <v>255.7</v>
      </c>
      <c r="Q7520" s="13">
        <f>IF(ISNUMBER(M7520), M7520*(Consumer_Price_Index!$B$45/(_xlfn.XLOOKUP('Working Data'!D7489,Consumer_Price_Index!A:A,Consumer_Price_Index!B:B))), "Missing")</f>
        <v>12063299.409855299</v>
      </c>
      <c r="R7520" t="str">
        <f t="shared" si="117"/>
        <v>No</v>
      </c>
    </row>
    <row r="7521" spans="1:18" x14ac:dyDescent="0.25">
      <c r="A7521" t="s">
        <v>5265</v>
      </c>
      <c r="B7521" t="s">
        <v>41</v>
      </c>
      <c r="C7521" t="s">
        <v>87</v>
      </c>
      <c r="D7521" s="11">
        <v>2013</v>
      </c>
      <c r="E7521" t="s">
        <v>5264</v>
      </c>
      <c r="F7521">
        <v>8.1</v>
      </c>
      <c r="G7521">
        <v>625000</v>
      </c>
      <c r="H7521" t="s">
        <v>2730</v>
      </c>
      <c r="I7521" t="s">
        <v>2504</v>
      </c>
      <c r="J7521" t="s">
        <v>533</v>
      </c>
      <c r="K7521" t="s">
        <v>7</v>
      </c>
      <c r="L7521" s="7">
        <v>46000000</v>
      </c>
      <c r="M7521" s="7">
        <v>122126687</v>
      </c>
      <c r="N7521" t="s">
        <v>1701</v>
      </c>
      <c r="O7521">
        <v>153</v>
      </c>
      <c r="P7521" s="8">
        <f>_xlfn.XLOOKUP(D7521,Consumer_Price_Index!A:A,Consumer_Price_Index!B:B)</f>
        <v>233</v>
      </c>
      <c r="Q7521" s="13">
        <f>IF(ISNUMBER(M7521), M7521*(Consumer_Price_Index!$B$45/(_xlfn.XLOOKUP('Working Data'!D6248,Consumer_Price_Index!A:A,Consumer_Price_Index!B:B))), "Missing")</f>
        <v>358152084.01251197</v>
      </c>
      <c r="R7521" t="str">
        <f t="shared" si="117"/>
        <v>Yes</v>
      </c>
    </row>
    <row r="7522" spans="1:18" x14ac:dyDescent="0.25">
      <c r="A7522" t="s">
        <v>16895</v>
      </c>
      <c r="B7522" t="s">
        <v>101</v>
      </c>
      <c r="C7522" t="s">
        <v>11</v>
      </c>
      <c r="D7522" s="11">
        <v>1991</v>
      </c>
      <c r="E7522" t="s">
        <v>16894</v>
      </c>
      <c r="F7522">
        <v>8.1</v>
      </c>
      <c r="G7522">
        <v>30000</v>
      </c>
      <c r="H7522" t="s">
        <v>3165</v>
      </c>
      <c r="I7522" t="s">
        <v>16893</v>
      </c>
      <c r="J7522" t="s">
        <v>60</v>
      </c>
      <c r="K7522" t="s">
        <v>59</v>
      </c>
      <c r="M7522" s="7">
        <v>2603061</v>
      </c>
      <c r="N7522" t="s">
        <v>15194</v>
      </c>
      <c r="O7522">
        <v>125</v>
      </c>
      <c r="P7522" s="8">
        <f>_xlfn.XLOOKUP(D7522,Consumer_Price_Index!A:A,Consumer_Price_Index!B:B)</f>
        <v>136.19999999999999</v>
      </c>
      <c r="Q7522" s="13">
        <f>IF(ISNUMBER(M7522), M7522*(Consumer_Price_Index!$B$45/(_xlfn.XLOOKUP('Working Data'!D1939,Consumer_Price_Index!A:A,Consumer_Price_Index!B:B))), "Missing")</f>
        <v>3158712.41218638</v>
      </c>
      <c r="R7522" t="str">
        <f t="shared" si="117"/>
        <v>No</v>
      </c>
    </row>
    <row r="7523" spans="1:18" x14ac:dyDescent="0.25">
      <c r="A7523" t="s">
        <v>8672</v>
      </c>
      <c r="B7523" t="s">
        <v>52</v>
      </c>
      <c r="C7523" t="s">
        <v>24</v>
      </c>
      <c r="D7523" s="11">
        <v>2006</v>
      </c>
      <c r="E7523" t="s">
        <v>8671</v>
      </c>
      <c r="F7523">
        <v>8.1</v>
      </c>
      <c r="G7523">
        <v>115000</v>
      </c>
      <c r="H7523" t="s">
        <v>4906</v>
      </c>
      <c r="I7523" t="s">
        <v>8670</v>
      </c>
      <c r="J7523" t="s">
        <v>3227</v>
      </c>
      <c r="K7523" t="s">
        <v>169</v>
      </c>
      <c r="M7523" s="7">
        <v>10800778</v>
      </c>
      <c r="N7523" t="s">
        <v>8669</v>
      </c>
      <c r="O7523">
        <v>167</v>
      </c>
      <c r="P7523" s="8">
        <f>_xlfn.XLOOKUP(D7523,Consumer_Price_Index!A:A,Consumer_Price_Index!B:B)</f>
        <v>201.6</v>
      </c>
      <c r="Q7523" s="13">
        <f>IF(ISNUMBER(M7523), M7523*(Consumer_Price_Index!$B$45/(_xlfn.XLOOKUP('Working Data'!D5020,Consumer_Price_Index!A:A,Consumer_Price_Index!B:B))), "Missing")</f>
        <v>18582705.00621118</v>
      </c>
      <c r="R7523" t="str">
        <f t="shared" si="117"/>
        <v>No</v>
      </c>
    </row>
    <row r="7524" spans="1:18" x14ac:dyDescent="0.25">
      <c r="A7524" t="s">
        <v>4039</v>
      </c>
      <c r="B7524" t="s">
        <v>41</v>
      </c>
      <c r="C7524" t="s">
        <v>11</v>
      </c>
      <c r="D7524" s="11">
        <v>2015</v>
      </c>
      <c r="E7524" t="s">
        <v>3153</v>
      </c>
      <c r="F7524">
        <v>8.1</v>
      </c>
      <c r="G7524">
        <v>386000</v>
      </c>
      <c r="H7524" t="s">
        <v>4038</v>
      </c>
      <c r="I7524" t="s">
        <v>4037</v>
      </c>
      <c r="J7524" t="s">
        <v>1046</v>
      </c>
      <c r="K7524" t="s">
        <v>95</v>
      </c>
      <c r="L7524" s="7">
        <v>13000000</v>
      </c>
      <c r="M7524" s="7">
        <v>35401758</v>
      </c>
      <c r="N7524" t="s">
        <v>2630</v>
      </c>
      <c r="O7524">
        <v>118</v>
      </c>
      <c r="P7524" s="8">
        <f>_xlfn.XLOOKUP(D7524,Consumer_Price_Index!A:A,Consumer_Price_Index!B:B)</f>
        <v>237</v>
      </c>
      <c r="Q7524" s="13">
        <f>IF(ISNUMBER(M7524), M7524*(Consumer_Price_Index!$B$45/(_xlfn.XLOOKUP('Working Data'!D6658,Consumer_Price_Index!A:A,Consumer_Price_Index!B:B))), "Missing")</f>
        <v>68750259.162523896</v>
      </c>
      <c r="R7524" t="str">
        <f t="shared" si="117"/>
        <v>Yes</v>
      </c>
    </row>
    <row r="7525" spans="1:18" x14ac:dyDescent="0.25">
      <c r="A7525" t="s">
        <v>5221</v>
      </c>
      <c r="B7525" t="s">
        <v>41</v>
      </c>
      <c r="C7525" t="s">
        <v>34</v>
      </c>
      <c r="D7525" s="11">
        <v>2013</v>
      </c>
      <c r="E7525" t="s">
        <v>4930</v>
      </c>
      <c r="F7525">
        <v>8.1</v>
      </c>
      <c r="G7525">
        <v>446000</v>
      </c>
      <c r="H7525" t="s">
        <v>1910</v>
      </c>
      <c r="I7525" t="s">
        <v>5220</v>
      </c>
      <c r="J7525" t="s">
        <v>5219</v>
      </c>
      <c r="K7525" t="s">
        <v>265</v>
      </c>
      <c r="L7525" s="7">
        <v>38000000</v>
      </c>
      <c r="M7525" s="7">
        <v>96983009</v>
      </c>
      <c r="N7525" t="s">
        <v>4173</v>
      </c>
      <c r="O7525">
        <v>123</v>
      </c>
      <c r="P7525" s="8">
        <f>_xlfn.XLOOKUP(D7525,Consumer_Price_Index!A:A,Consumer_Price_Index!B:B)</f>
        <v>233</v>
      </c>
      <c r="Q7525" s="13">
        <f>IF(ISNUMBER(M7525), M7525*(Consumer_Price_Index!$B$45/(_xlfn.XLOOKUP('Working Data'!D6268,Consumer_Price_Index!A:A,Consumer_Price_Index!B:B))), "Missing")</f>
        <v>204503272.2650519</v>
      </c>
      <c r="R7525" t="str">
        <f t="shared" si="117"/>
        <v>Yes</v>
      </c>
    </row>
    <row r="7526" spans="1:18" x14ac:dyDescent="0.25">
      <c r="A7526" t="s">
        <v>449</v>
      </c>
      <c r="B7526" t="s">
        <v>52</v>
      </c>
      <c r="C7526" t="s">
        <v>34</v>
      </c>
      <c r="D7526" s="11">
        <v>2019</v>
      </c>
      <c r="E7526" t="s">
        <v>393</v>
      </c>
      <c r="F7526">
        <v>8.1</v>
      </c>
      <c r="G7526">
        <v>9800</v>
      </c>
      <c r="H7526" t="s">
        <v>448</v>
      </c>
      <c r="I7526" t="s">
        <v>447</v>
      </c>
      <c r="J7526" t="s">
        <v>446</v>
      </c>
      <c r="K7526" t="s">
        <v>169</v>
      </c>
      <c r="M7526" s="7">
        <v>914565</v>
      </c>
      <c r="N7526" t="s">
        <v>445</v>
      </c>
      <c r="O7526">
        <v>143</v>
      </c>
      <c r="P7526" s="8">
        <f>_xlfn.XLOOKUP(D7526,Consumer_Price_Index!A:A,Consumer_Price_Index!B:B)</f>
        <v>255.7</v>
      </c>
      <c r="Q7526" s="13">
        <f>IF(ISNUMBER(M7526), M7526*(Consumer_Price_Index!$B$45/(_xlfn.XLOOKUP('Working Data'!D7588,Consumer_Price_Index!A:A,Consumer_Price_Index!B:B))), "Missing")</f>
        <v>1672676.8037214887</v>
      </c>
      <c r="R7526" t="str">
        <f t="shared" si="117"/>
        <v>No</v>
      </c>
    </row>
    <row r="7527" spans="1:18" x14ac:dyDescent="0.25">
      <c r="A7527" t="s">
        <v>4187</v>
      </c>
      <c r="B7527" t="s">
        <v>101</v>
      </c>
      <c r="C7527" t="s">
        <v>73</v>
      </c>
      <c r="D7527" s="11">
        <v>2014</v>
      </c>
      <c r="E7527" t="s">
        <v>3615</v>
      </c>
      <c r="F7527">
        <v>8.1</v>
      </c>
      <c r="G7527">
        <v>54000</v>
      </c>
      <c r="H7527" t="s">
        <v>4186</v>
      </c>
      <c r="I7527" t="s">
        <v>4185</v>
      </c>
      <c r="J7527" t="s">
        <v>4184</v>
      </c>
      <c r="K7527" t="s">
        <v>612</v>
      </c>
      <c r="M7527" s="7">
        <v>4190884</v>
      </c>
      <c r="N7527" t="s">
        <v>4183</v>
      </c>
      <c r="O7527">
        <v>93</v>
      </c>
      <c r="P7527" s="8">
        <f>_xlfn.XLOOKUP(D7527,Consumer_Price_Index!A:A,Consumer_Price_Index!B:B)</f>
        <v>236.7</v>
      </c>
      <c r="Q7527" s="13">
        <f>IF(ISNUMBER(M7527), M7527*(Consumer_Price_Index!$B$45/(_xlfn.XLOOKUP('Working Data'!D6614,Consumer_Price_Index!A:A,Consumer_Price_Index!B:B))), "Missing")</f>
        <v>8379018.0761154853</v>
      </c>
      <c r="R7527" t="str">
        <f t="shared" si="117"/>
        <v>No</v>
      </c>
    </row>
    <row r="7528" spans="1:18" x14ac:dyDescent="0.25">
      <c r="A7528" t="s">
        <v>4034</v>
      </c>
      <c r="B7528" t="s">
        <v>41</v>
      </c>
      <c r="C7528" t="s">
        <v>409</v>
      </c>
      <c r="D7528" s="11">
        <v>2015</v>
      </c>
      <c r="E7528" t="s">
        <v>3615</v>
      </c>
      <c r="F7528">
        <v>8.1</v>
      </c>
      <c r="G7528">
        <v>435000</v>
      </c>
      <c r="H7528" t="s">
        <v>4033</v>
      </c>
      <c r="I7528" t="s">
        <v>1664</v>
      </c>
      <c r="J7528" t="s">
        <v>4032</v>
      </c>
      <c r="K7528" t="s">
        <v>7</v>
      </c>
      <c r="L7528" s="7">
        <v>20000000</v>
      </c>
      <c r="M7528" s="7">
        <v>98690254</v>
      </c>
      <c r="N7528" t="s">
        <v>788</v>
      </c>
      <c r="O7528">
        <v>129</v>
      </c>
      <c r="P7528" s="8">
        <f>_xlfn.XLOOKUP(D7528,Consumer_Price_Index!A:A,Consumer_Price_Index!B:B)</f>
        <v>237</v>
      </c>
      <c r="Q7528" s="13">
        <f>IF(ISNUMBER(M7528), M7528*(Consumer_Price_Index!$B$45/(_xlfn.XLOOKUP('Working Data'!D6660,Consumer_Price_Index!A:A,Consumer_Price_Index!B:B))), "Missing")</f>
        <v>197315750.61548555</v>
      </c>
      <c r="R7528" t="str">
        <f t="shared" si="117"/>
        <v>Yes</v>
      </c>
    </row>
    <row r="7529" spans="1:18" x14ac:dyDescent="0.25">
      <c r="A7529" t="s">
        <v>19776</v>
      </c>
      <c r="B7529" t="s">
        <v>41</v>
      </c>
      <c r="C7529" t="s">
        <v>100</v>
      </c>
      <c r="D7529" s="11">
        <v>1986</v>
      </c>
      <c r="E7529" t="s">
        <v>19288</v>
      </c>
      <c r="F7529">
        <v>8.1</v>
      </c>
      <c r="G7529">
        <v>374000</v>
      </c>
      <c r="H7529" t="s">
        <v>4281</v>
      </c>
      <c r="I7529" t="s">
        <v>763</v>
      </c>
      <c r="J7529" t="s">
        <v>18939</v>
      </c>
      <c r="K7529" t="s">
        <v>7</v>
      </c>
      <c r="L7529" s="7">
        <v>8000000</v>
      </c>
      <c r="M7529" s="7">
        <v>52287414</v>
      </c>
      <c r="N7529" t="s">
        <v>114</v>
      </c>
      <c r="O7529">
        <v>89</v>
      </c>
      <c r="P7529" s="8">
        <f>_xlfn.XLOOKUP(D7529,Consumer_Price_Index!A:A,Consumer_Price_Index!B:B)</f>
        <v>109.6</v>
      </c>
      <c r="Q7529" s="13">
        <f>IF(ISNUMBER(M7529), M7529*(Consumer_Price_Index!$B$45/(_xlfn.XLOOKUP('Working Data'!D847,Consumer_Price_Index!A:A,Consumer_Price_Index!B:B))), "Missing")</f>
        <v>145364735.81934309</v>
      </c>
      <c r="R7529" t="str">
        <f t="shared" si="117"/>
        <v>Yes</v>
      </c>
    </row>
    <row r="7530" spans="1:18" x14ac:dyDescent="0.25">
      <c r="A7530" t="s">
        <v>13452</v>
      </c>
      <c r="B7530" t="s">
        <v>41</v>
      </c>
      <c r="C7530" t="s">
        <v>24</v>
      </c>
      <c r="D7530" s="11">
        <v>1998</v>
      </c>
      <c r="E7530" t="s">
        <v>13147</v>
      </c>
      <c r="F7530">
        <v>8.1</v>
      </c>
      <c r="G7530">
        <v>754000</v>
      </c>
      <c r="H7530" t="s">
        <v>2430</v>
      </c>
      <c r="I7530" t="s">
        <v>3181</v>
      </c>
      <c r="J7530" t="s">
        <v>1771</v>
      </c>
      <c r="K7530" t="s">
        <v>7</v>
      </c>
      <c r="L7530" s="7">
        <v>15000000</v>
      </c>
      <c r="M7530" s="7">
        <v>46748721</v>
      </c>
      <c r="N7530" t="s">
        <v>11937</v>
      </c>
      <c r="O7530">
        <v>117</v>
      </c>
      <c r="P7530" s="8">
        <f>_xlfn.XLOOKUP(D7530,Consumer_Price_Index!A:A,Consumer_Price_Index!B:B)</f>
        <v>163</v>
      </c>
      <c r="Q7530" s="13">
        <f>IF(ISNUMBER(M7530), M7530*(Consumer_Price_Index!$B$45/(_xlfn.XLOOKUP('Working Data'!D3245,Consumer_Price_Index!A:A,Consumer_Price_Index!B:B))), "Missing")</f>
        <v>58116423.046511628</v>
      </c>
      <c r="R7530" t="str">
        <f t="shared" si="117"/>
        <v>Yes</v>
      </c>
    </row>
    <row r="7531" spans="1:18" x14ac:dyDescent="0.25">
      <c r="A7531" t="s">
        <v>13373</v>
      </c>
      <c r="B7531" t="s">
        <v>41</v>
      </c>
      <c r="C7531" t="s">
        <v>11</v>
      </c>
      <c r="D7531" s="11">
        <v>1998</v>
      </c>
      <c r="E7531" t="s">
        <v>13372</v>
      </c>
      <c r="F7531">
        <v>8.1</v>
      </c>
      <c r="G7531">
        <v>81000</v>
      </c>
      <c r="H7531" t="s">
        <v>3914</v>
      </c>
      <c r="I7531" t="s">
        <v>3914</v>
      </c>
      <c r="J7531" t="s">
        <v>6556</v>
      </c>
      <c r="K7531" t="s">
        <v>731</v>
      </c>
      <c r="L7531" s="7">
        <v>1300000</v>
      </c>
      <c r="M7531" s="7">
        <v>1657778</v>
      </c>
      <c r="N7531" t="s">
        <v>10166</v>
      </c>
      <c r="O7531">
        <v>105</v>
      </c>
      <c r="P7531" s="8">
        <f>_xlfn.XLOOKUP(D7531,Consumer_Price_Index!A:A,Consumer_Price_Index!B:B)</f>
        <v>163</v>
      </c>
      <c r="Q7531" s="13">
        <f>IF(ISNUMBER(M7531), M7531*(Consumer_Price_Index!$B$45/(_xlfn.XLOOKUP('Working Data'!D3287,Consumer_Price_Index!A:A,Consumer_Price_Index!B:B))), "Missing")</f>
        <v>2505580.1418650793</v>
      </c>
      <c r="R7531" t="str">
        <f t="shared" si="117"/>
        <v>Yes</v>
      </c>
    </row>
    <row r="7532" spans="1:18" x14ac:dyDescent="0.25">
      <c r="A7532" t="s">
        <v>4685</v>
      </c>
      <c r="B7532" t="s">
        <v>41</v>
      </c>
      <c r="C7532" t="s">
        <v>100</v>
      </c>
      <c r="D7532" s="11">
        <v>2014</v>
      </c>
      <c r="E7532" t="s">
        <v>4495</v>
      </c>
      <c r="F7532">
        <v>8.1</v>
      </c>
      <c r="G7532">
        <v>734000</v>
      </c>
      <c r="H7532" t="s">
        <v>1768</v>
      </c>
      <c r="I7532" t="s">
        <v>4684</v>
      </c>
      <c r="J7532" t="s">
        <v>4683</v>
      </c>
      <c r="K7532" t="s">
        <v>7</v>
      </c>
      <c r="L7532" s="7">
        <v>25000000</v>
      </c>
      <c r="M7532" s="7">
        <v>172945750</v>
      </c>
      <c r="N7532" t="s">
        <v>617</v>
      </c>
      <c r="O7532">
        <v>99</v>
      </c>
      <c r="P7532" s="8">
        <f>_xlfn.XLOOKUP(D7532,Consumer_Price_Index!A:A,Consumer_Price_Index!B:B)</f>
        <v>236.7</v>
      </c>
      <c r="Q7532" s="13">
        <f>IF(ISNUMBER(M7532), M7532*(Consumer_Price_Index!$B$45/(_xlfn.XLOOKUP('Working Data'!D6451,Consumer_Price_Index!A:A,Consumer_Price_Index!B:B))), "Missing")</f>
        <v>269823707.2452637</v>
      </c>
      <c r="R7532" t="str">
        <f t="shared" si="117"/>
        <v>Yes</v>
      </c>
    </row>
    <row r="7533" spans="1:18" x14ac:dyDescent="0.25">
      <c r="A7533" t="s">
        <v>3375</v>
      </c>
      <c r="B7533" t="s">
        <v>52</v>
      </c>
      <c r="C7533" t="s">
        <v>11</v>
      </c>
      <c r="D7533" s="11">
        <v>2016</v>
      </c>
      <c r="E7533" t="s">
        <v>3374</v>
      </c>
      <c r="F7533">
        <v>8.1</v>
      </c>
      <c r="G7533">
        <v>123000</v>
      </c>
      <c r="H7533" t="s">
        <v>3373</v>
      </c>
      <c r="I7533" t="s">
        <v>3372</v>
      </c>
      <c r="J7533" t="s">
        <v>3371</v>
      </c>
      <c r="K7533" t="s">
        <v>220</v>
      </c>
      <c r="M7533" s="7">
        <v>37767206</v>
      </c>
      <c r="N7533" t="s">
        <v>270</v>
      </c>
      <c r="O7533">
        <v>145</v>
      </c>
      <c r="P7533" s="8">
        <f>_xlfn.XLOOKUP(D7533,Consumer_Price_Index!A:A,Consumer_Price_Index!B:B)</f>
        <v>240</v>
      </c>
      <c r="Q7533" s="13">
        <f>IF(ISNUMBER(M7533), M7533*(Consumer_Price_Index!$B$45/(_xlfn.XLOOKUP('Working Data'!D6868,Consumer_Price_Index!A:A,Consumer_Price_Index!B:B))), "Missing")</f>
        <v>52763263.036221914</v>
      </c>
      <c r="R7533" t="str">
        <f t="shared" si="117"/>
        <v>No</v>
      </c>
    </row>
    <row r="7534" spans="1:18" x14ac:dyDescent="0.25">
      <c r="A7534" t="s">
        <v>13302</v>
      </c>
      <c r="B7534" t="s">
        <v>41</v>
      </c>
      <c r="C7534" t="s">
        <v>11</v>
      </c>
      <c r="D7534" s="11">
        <v>1998</v>
      </c>
      <c r="E7534" t="s">
        <v>13301</v>
      </c>
      <c r="F7534">
        <v>8.1</v>
      </c>
      <c r="G7534">
        <v>60000</v>
      </c>
      <c r="H7534" t="s">
        <v>4997</v>
      </c>
      <c r="I7534" t="s">
        <v>13300</v>
      </c>
      <c r="J7534" t="s">
        <v>12662</v>
      </c>
      <c r="K7534" t="s">
        <v>300</v>
      </c>
      <c r="L7534" s="7">
        <v>9000000</v>
      </c>
      <c r="M7534" s="7">
        <v>21057208</v>
      </c>
      <c r="N7534" t="s">
        <v>13299</v>
      </c>
      <c r="O7534">
        <v>169</v>
      </c>
      <c r="P7534" s="8">
        <f>_xlfn.XLOOKUP(D7534,Consumer_Price_Index!A:A,Consumer_Price_Index!B:B)</f>
        <v>163</v>
      </c>
      <c r="Q7534" s="13">
        <f>IF(ISNUMBER(M7534), M7534*(Consumer_Price_Index!$B$45/(_xlfn.XLOOKUP('Working Data'!D3324,Consumer_Price_Index!A:A,Consumer_Price_Index!B:B))), "Missing")</f>
        <v>49090522.399387911</v>
      </c>
      <c r="R7534" t="str">
        <f t="shared" si="117"/>
        <v>Yes</v>
      </c>
    </row>
    <row r="7535" spans="1:18" x14ac:dyDescent="0.25">
      <c r="A7535" t="s">
        <v>19224</v>
      </c>
      <c r="B7535" t="s">
        <v>101</v>
      </c>
      <c r="C7535" t="s">
        <v>100</v>
      </c>
      <c r="D7535" s="11">
        <v>1987</v>
      </c>
      <c r="E7535" t="s">
        <v>18781</v>
      </c>
      <c r="F7535">
        <v>8.1</v>
      </c>
      <c r="G7535">
        <v>402000</v>
      </c>
      <c r="H7535" t="s">
        <v>4281</v>
      </c>
      <c r="I7535" t="s">
        <v>3798</v>
      </c>
      <c r="J7535" t="s">
        <v>10133</v>
      </c>
      <c r="K7535" t="s">
        <v>265</v>
      </c>
      <c r="L7535" s="7">
        <v>16000000</v>
      </c>
      <c r="M7535" s="7">
        <v>30902642</v>
      </c>
      <c r="N7535" t="s">
        <v>17634</v>
      </c>
      <c r="O7535">
        <v>98</v>
      </c>
      <c r="P7535" s="8">
        <f>_xlfn.XLOOKUP(D7535,Consumer_Price_Index!A:A,Consumer_Price_Index!B:B)</f>
        <v>113.6</v>
      </c>
      <c r="Q7535" s="13">
        <f>IF(ISNUMBER(M7535), M7535*(Consumer_Price_Index!$B$45/(_xlfn.XLOOKUP('Working Data'!D1045,Consumer_Price_Index!A:A,Consumer_Price_Index!B:B))), "Missing")</f>
        <v>45422262.505547509</v>
      </c>
      <c r="R7535" t="str">
        <f t="shared" si="117"/>
        <v>Yes</v>
      </c>
    </row>
    <row r="7536" spans="1:18" x14ac:dyDescent="0.25">
      <c r="A7536" t="s">
        <v>19675</v>
      </c>
      <c r="B7536" t="s">
        <v>101</v>
      </c>
      <c r="C7536" t="s">
        <v>11</v>
      </c>
      <c r="D7536" s="11">
        <v>1986</v>
      </c>
      <c r="E7536" t="s">
        <v>19674</v>
      </c>
      <c r="F7536">
        <v>8.1</v>
      </c>
      <c r="G7536">
        <v>26000</v>
      </c>
      <c r="H7536" t="s">
        <v>19673</v>
      </c>
      <c r="I7536" t="s">
        <v>19673</v>
      </c>
      <c r="J7536" t="s">
        <v>19672</v>
      </c>
      <c r="K7536" t="s">
        <v>1130</v>
      </c>
      <c r="M7536" s="7">
        <v>167292</v>
      </c>
      <c r="N7536" t="s">
        <v>19671</v>
      </c>
      <c r="O7536">
        <v>149</v>
      </c>
      <c r="P7536" s="8">
        <f>_xlfn.XLOOKUP(D7536,Consumer_Price_Index!A:A,Consumer_Price_Index!B:B)</f>
        <v>109.6</v>
      </c>
      <c r="Q7536" s="13">
        <f>IF(ISNUMBER(M7536), M7536*(Consumer_Price_Index!$B$45/(_xlfn.XLOOKUP('Working Data'!D897,Consumer_Price_Index!A:A,Consumer_Price_Index!B:B))), "Missing")</f>
        <v>448713.66549295775</v>
      </c>
      <c r="R7536" t="str">
        <f t="shared" si="117"/>
        <v>No</v>
      </c>
    </row>
    <row r="7537" spans="1:18" x14ac:dyDescent="0.25">
      <c r="A7537" t="s">
        <v>12871</v>
      </c>
      <c r="B7537" t="s">
        <v>68</v>
      </c>
      <c r="C7537" t="s">
        <v>11</v>
      </c>
      <c r="D7537" s="11">
        <v>1999</v>
      </c>
      <c r="E7537" t="s">
        <v>12802</v>
      </c>
      <c r="F7537">
        <v>8.1</v>
      </c>
      <c r="G7537">
        <v>930000</v>
      </c>
      <c r="H7537" t="s">
        <v>953</v>
      </c>
      <c r="I7537" t="s">
        <v>953</v>
      </c>
      <c r="J7537" t="s">
        <v>1878</v>
      </c>
      <c r="K7537" t="s">
        <v>7</v>
      </c>
      <c r="L7537" s="7">
        <v>40000000</v>
      </c>
      <c r="M7537" s="7">
        <v>672806292</v>
      </c>
      <c r="N7537" t="s">
        <v>8102</v>
      </c>
      <c r="O7537">
        <v>107</v>
      </c>
      <c r="P7537" s="8">
        <f>_xlfn.XLOOKUP(D7537,Consumer_Price_Index!A:A,Consumer_Price_Index!B:B)</f>
        <v>166.6</v>
      </c>
      <c r="Q7537" s="13">
        <f>IF(ISNUMBER(M7537), M7537*(Consumer_Price_Index!$B$45/(_xlfn.XLOOKUP('Working Data'!D3455,Consumer_Price_Index!A:A,Consumer_Price_Index!B:B))), "Missing")</f>
        <v>955729963.50769222</v>
      </c>
      <c r="R7537" t="str">
        <f t="shared" si="117"/>
        <v>Yes</v>
      </c>
    </row>
    <row r="7538" spans="1:18" x14ac:dyDescent="0.25">
      <c r="A7538" t="s">
        <v>6263</v>
      </c>
      <c r="B7538" t="s">
        <v>41</v>
      </c>
      <c r="C7538" t="s">
        <v>5</v>
      </c>
      <c r="D7538" s="11">
        <v>1982</v>
      </c>
      <c r="E7538" t="s">
        <v>21393</v>
      </c>
      <c r="F7538">
        <v>8.1</v>
      </c>
      <c r="G7538">
        <v>382000</v>
      </c>
      <c r="H7538" t="s">
        <v>1835</v>
      </c>
      <c r="I7538" t="s">
        <v>9364</v>
      </c>
      <c r="J7538" t="s">
        <v>8537</v>
      </c>
      <c r="K7538" t="s">
        <v>7</v>
      </c>
      <c r="L7538" s="7">
        <v>15000000</v>
      </c>
      <c r="M7538" s="7">
        <v>19632053</v>
      </c>
      <c r="N7538" t="s">
        <v>103</v>
      </c>
      <c r="O7538">
        <v>109</v>
      </c>
      <c r="P7538" s="8">
        <f>_xlfn.XLOOKUP(D7538,Consumer_Price_Index!A:A,Consumer_Price_Index!B:B)</f>
        <v>96.5</v>
      </c>
      <c r="Q7538" s="13">
        <f>IF(ISNUMBER(M7538), M7538*(Consumer_Price_Index!$B$45/(_xlfn.XLOOKUP('Working Data'!D209,Consumer_Price_Index!A:A,Consumer_Price_Index!B:B))), "Missing")</f>
        <v>65807332.773377329</v>
      </c>
      <c r="R7538" t="str">
        <f t="shared" si="117"/>
        <v>Yes</v>
      </c>
    </row>
    <row r="7539" spans="1:18" x14ac:dyDescent="0.25">
      <c r="A7539" t="s">
        <v>13446</v>
      </c>
      <c r="B7539" t="s">
        <v>101</v>
      </c>
      <c r="C7539" t="s">
        <v>24</v>
      </c>
      <c r="D7539" s="11">
        <v>1998</v>
      </c>
      <c r="E7539" t="s">
        <v>13399</v>
      </c>
      <c r="F7539">
        <v>8.1</v>
      </c>
      <c r="G7539">
        <v>972000</v>
      </c>
      <c r="H7539" t="s">
        <v>6848</v>
      </c>
      <c r="I7539" t="s">
        <v>5054</v>
      </c>
      <c r="J7539" t="s">
        <v>4521</v>
      </c>
      <c r="K7539" t="s">
        <v>7</v>
      </c>
      <c r="L7539" s="7">
        <v>60000000</v>
      </c>
      <c r="M7539" s="7">
        <v>264118201</v>
      </c>
      <c r="N7539" t="s">
        <v>108</v>
      </c>
      <c r="O7539">
        <v>103</v>
      </c>
      <c r="P7539" s="8">
        <f>_xlfn.XLOOKUP(D7539,Consumer_Price_Index!A:A,Consumer_Price_Index!B:B)</f>
        <v>163</v>
      </c>
      <c r="Q7539" s="13">
        <f>IF(ISNUMBER(M7539), M7539*(Consumer_Price_Index!$B$45/(_xlfn.XLOOKUP('Working Data'!D3249,Consumer_Price_Index!A:A,Consumer_Price_Index!B:B))), "Missing")</f>
        <v>320497076.24332935</v>
      </c>
      <c r="R7539" t="str">
        <f t="shared" si="117"/>
        <v>Yes</v>
      </c>
    </row>
    <row r="7540" spans="1:18" x14ac:dyDescent="0.25">
      <c r="A7540" t="s">
        <v>2656</v>
      </c>
      <c r="B7540" t="s">
        <v>41</v>
      </c>
      <c r="C7540" t="s">
        <v>24</v>
      </c>
      <c r="D7540" s="11">
        <v>2017</v>
      </c>
      <c r="E7540" t="s">
        <v>2634</v>
      </c>
      <c r="F7540">
        <v>8.1</v>
      </c>
      <c r="G7540">
        <v>456000</v>
      </c>
      <c r="H7540" t="s">
        <v>2655</v>
      </c>
      <c r="I7540" t="s">
        <v>2655</v>
      </c>
      <c r="J7540" t="s">
        <v>2654</v>
      </c>
      <c r="K7540" t="s">
        <v>265</v>
      </c>
      <c r="L7540" s="7">
        <v>15000000</v>
      </c>
      <c r="M7540" s="7">
        <v>160192267</v>
      </c>
      <c r="N7540" t="s">
        <v>2653</v>
      </c>
      <c r="O7540">
        <v>115</v>
      </c>
      <c r="P7540" s="8">
        <f>_xlfn.XLOOKUP(D7540,Consumer_Price_Index!A:A,Consumer_Price_Index!B:B)</f>
        <v>245.1</v>
      </c>
      <c r="Q7540" s="13">
        <f>IF(ISNUMBER(M7540), M7540*(Consumer_Price_Index!$B$45/(_xlfn.XLOOKUP('Working Data'!D7076,Consumer_Price_Index!A:A,Consumer_Price_Index!B:B))), "Missing")</f>
        <v>249926184.10087043</v>
      </c>
      <c r="R7540" t="str">
        <f t="shared" si="117"/>
        <v>Yes</v>
      </c>
    </row>
    <row r="7541" spans="1:18" x14ac:dyDescent="0.25">
      <c r="A7541" t="s">
        <v>15447</v>
      </c>
      <c r="B7541" t="s">
        <v>41</v>
      </c>
      <c r="C7541" t="s">
        <v>11</v>
      </c>
      <c r="D7541" s="11">
        <v>1994</v>
      </c>
      <c r="E7541" t="s">
        <v>15068</v>
      </c>
      <c r="F7541">
        <v>8.1</v>
      </c>
      <c r="G7541">
        <v>94000</v>
      </c>
      <c r="H7541" t="s">
        <v>10721</v>
      </c>
      <c r="I7541" t="s">
        <v>10721</v>
      </c>
      <c r="J7541" t="s">
        <v>15446</v>
      </c>
      <c r="K7541" t="s">
        <v>690</v>
      </c>
      <c r="M7541" s="7">
        <v>3581969</v>
      </c>
      <c r="N7541" t="s">
        <v>5666</v>
      </c>
      <c r="O7541">
        <v>99</v>
      </c>
      <c r="P7541" s="8">
        <f>_xlfn.XLOOKUP(D7541,Consumer_Price_Index!A:A,Consumer_Price_Index!B:B)</f>
        <v>148.19999999999999</v>
      </c>
      <c r="Q7541" s="13">
        <f>IF(ISNUMBER(M7541), M7541*(Consumer_Price_Index!$B$45/(_xlfn.XLOOKUP('Working Data'!D2486,Consumer_Price_Index!A:A,Consumer_Price_Index!B:B))), "Missing")</f>
        <v>10504580.888354186</v>
      </c>
      <c r="R7541" t="str">
        <f t="shared" si="117"/>
        <v>No</v>
      </c>
    </row>
    <row r="7542" spans="1:18" x14ac:dyDescent="0.25">
      <c r="A7542" t="s">
        <v>14482</v>
      </c>
      <c r="B7542" t="s">
        <v>41</v>
      </c>
      <c r="C7542" t="s">
        <v>11</v>
      </c>
      <c r="D7542" s="11">
        <v>1996</v>
      </c>
      <c r="E7542" t="s">
        <v>14273</v>
      </c>
      <c r="F7542">
        <v>8.1</v>
      </c>
      <c r="G7542">
        <v>647000</v>
      </c>
      <c r="H7542" t="s">
        <v>1067</v>
      </c>
      <c r="I7542" t="s">
        <v>12957</v>
      </c>
      <c r="J7542" t="s">
        <v>1446</v>
      </c>
      <c r="K7542" t="s">
        <v>265</v>
      </c>
      <c r="M7542" s="7">
        <v>16607872</v>
      </c>
      <c r="N7542" t="s">
        <v>12660</v>
      </c>
      <c r="O7542">
        <v>93</v>
      </c>
      <c r="P7542" s="8">
        <f>_xlfn.XLOOKUP(D7542,Consumer_Price_Index!A:A,Consumer_Price_Index!B:B)</f>
        <v>156.9</v>
      </c>
      <c r="Q7542" s="13">
        <f>IF(ISNUMBER(M7542), M7542*(Consumer_Price_Index!$B$45/(_xlfn.XLOOKUP('Working Data'!D2854,Consumer_Price_Index!A:A,Consumer_Price_Index!B:B))), "Missing")</f>
        <v>21085077.493333332</v>
      </c>
      <c r="R7542" t="str">
        <f t="shared" si="117"/>
        <v>No</v>
      </c>
    </row>
    <row r="7543" spans="1:18" x14ac:dyDescent="0.25">
      <c r="A7543" t="s">
        <v>14776</v>
      </c>
      <c r="B7543" t="s">
        <v>52</v>
      </c>
      <c r="C7543" t="s">
        <v>24</v>
      </c>
      <c r="D7543" s="11">
        <v>1995</v>
      </c>
      <c r="E7543" t="s">
        <v>13535</v>
      </c>
      <c r="F7543">
        <v>8.1</v>
      </c>
      <c r="G7543">
        <v>56000</v>
      </c>
      <c r="H7543" t="s">
        <v>13159</v>
      </c>
      <c r="I7543" t="s">
        <v>14775</v>
      </c>
      <c r="J7543" t="s">
        <v>14774</v>
      </c>
      <c r="K7543" t="s">
        <v>13156</v>
      </c>
      <c r="L7543" s="7">
        <v>14000000</v>
      </c>
      <c r="M7543" s="7">
        <v>171082</v>
      </c>
      <c r="N7543" t="s">
        <v>13155</v>
      </c>
      <c r="O7543">
        <v>167</v>
      </c>
      <c r="P7543" s="8">
        <f>_xlfn.XLOOKUP(D7543,Consumer_Price_Index!A:A,Consumer_Price_Index!B:B)</f>
        <v>152.4</v>
      </c>
      <c r="Q7543" s="13">
        <f>IF(ISNUMBER(M7543), M7543*(Consumer_Price_Index!$B$45/(_xlfn.XLOOKUP('Working Data'!D2754,Consumer_Price_Index!A:A,Consumer_Price_Index!B:B))), "Missing")</f>
        <v>302721.75029036007</v>
      </c>
      <c r="R7543" t="str">
        <f t="shared" si="117"/>
        <v>Yes</v>
      </c>
    </row>
    <row r="7544" spans="1:18" x14ac:dyDescent="0.25">
      <c r="A7544" t="s">
        <v>9596</v>
      </c>
      <c r="B7544" t="s">
        <v>41</v>
      </c>
      <c r="C7544" t="s">
        <v>34</v>
      </c>
      <c r="D7544" s="11">
        <v>2005</v>
      </c>
      <c r="E7544" t="s">
        <v>8765</v>
      </c>
      <c r="F7544">
        <v>8.1</v>
      </c>
      <c r="G7544">
        <v>1100000</v>
      </c>
      <c r="H7544" t="s">
        <v>5446</v>
      </c>
      <c r="I7544" t="s">
        <v>3971</v>
      </c>
      <c r="J7544" t="s">
        <v>9595</v>
      </c>
      <c r="K7544" t="s">
        <v>7</v>
      </c>
      <c r="L7544" s="7">
        <v>54000000</v>
      </c>
      <c r="M7544" s="7">
        <v>132511035</v>
      </c>
      <c r="N7544" t="s">
        <v>138</v>
      </c>
      <c r="O7544">
        <v>132</v>
      </c>
      <c r="P7544" s="8">
        <f>_xlfn.XLOOKUP(D7544,Consumer_Price_Index!A:A,Consumer_Price_Index!B:B)</f>
        <v>195.3</v>
      </c>
      <c r="Q7544" s="13">
        <f>IF(ISNUMBER(M7544), M7544*(Consumer_Price_Index!$B$45/(_xlfn.XLOOKUP('Working Data'!D4654,Consumer_Price_Index!A:A,Consumer_Price_Index!B:B))), "Missing")</f>
        <v>213743315.85230279</v>
      </c>
      <c r="R7544" t="str">
        <f t="shared" si="117"/>
        <v>Yes</v>
      </c>
    </row>
    <row r="7545" spans="1:18" x14ac:dyDescent="0.25">
      <c r="A7545" t="s">
        <v>6408</v>
      </c>
      <c r="B7545" t="s">
        <v>68</v>
      </c>
      <c r="C7545" t="s">
        <v>34</v>
      </c>
      <c r="D7545" s="11">
        <v>2011</v>
      </c>
      <c r="E7545" t="s">
        <v>6164</v>
      </c>
      <c r="F7545">
        <v>8.1</v>
      </c>
      <c r="G7545">
        <v>445000</v>
      </c>
      <c r="H7545" t="s">
        <v>3311</v>
      </c>
      <c r="I7545" t="s">
        <v>3311</v>
      </c>
      <c r="J7545" t="s">
        <v>1936</v>
      </c>
      <c r="K7545" t="s">
        <v>7</v>
      </c>
      <c r="L7545" s="7">
        <v>25000000</v>
      </c>
      <c r="M7545" s="7">
        <v>23308615</v>
      </c>
      <c r="N7545" t="s">
        <v>842</v>
      </c>
      <c r="O7545">
        <v>140</v>
      </c>
      <c r="P7545" s="8">
        <f>_xlfn.XLOOKUP(D7545,Consumer_Price_Index!A:A,Consumer_Price_Index!B:B)</f>
        <v>224.9</v>
      </c>
      <c r="Q7545" s="13">
        <f>IF(ISNUMBER(M7545), M7545*(Consumer_Price_Index!$B$45/(_xlfn.XLOOKUP('Working Data'!D5864,Consumer_Price_Index!A:A,Consumer_Price_Index!B:B))), "Missing")</f>
        <v>62518793.930457748</v>
      </c>
      <c r="R7545" t="str">
        <f t="shared" si="117"/>
        <v>Yes</v>
      </c>
    </row>
    <row r="7546" spans="1:18" x14ac:dyDescent="0.25">
      <c r="A7546" t="s">
        <v>4564</v>
      </c>
      <c r="B7546" t="s">
        <v>41</v>
      </c>
      <c r="C7546" t="s">
        <v>24</v>
      </c>
      <c r="D7546" s="11">
        <v>2014</v>
      </c>
      <c r="E7546" t="s">
        <v>4563</v>
      </c>
      <c r="F7546">
        <v>8.1</v>
      </c>
      <c r="G7546">
        <v>184000</v>
      </c>
      <c r="H7546" t="s">
        <v>4562</v>
      </c>
      <c r="I7546" t="s">
        <v>4561</v>
      </c>
      <c r="J7546" t="s">
        <v>4560</v>
      </c>
      <c r="K7546" t="s">
        <v>379</v>
      </c>
      <c r="L7546" s="7">
        <v>3300000</v>
      </c>
      <c r="M7546" s="7">
        <v>30642704</v>
      </c>
      <c r="N7546" t="s">
        <v>3978</v>
      </c>
      <c r="O7546">
        <v>122</v>
      </c>
      <c r="P7546" s="8">
        <f>_xlfn.XLOOKUP(D7546,Consumer_Price_Index!A:A,Consumer_Price_Index!B:B)</f>
        <v>236.7</v>
      </c>
      <c r="Q7546" s="13">
        <f>IF(ISNUMBER(M7546), M7546*(Consumer_Price_Index!$B$45/(_xlfn.XLOOKUP('Working Data'!D6502,Consumer_Price_Index!A:A,Consumer_Price_Index!B:B))), "Missing")</f>
        <v>37183719.270410195</v>
      </c>
      <c r="R7546" t="str">
        <f t="shared" si="117"/>
        <v>Yes</v>
      </c>
    </row>
    <row r="7547" spans="1:18" x14ac:dyDescent="0.25">
      <c r="A7547" t="s">
        <v>4121</v>
      </c>
      <c r="B7547" t="s">
        <v>52</v>
      </c>
      <c r="C7547" t="s">
        <v>11</v>
      </c>
      <c r="D7547" s="11">
        <v>2014</v>
      </c>
      <c r="E7547" t="s">
        <v>4120</v>
      </c>
      <c r="F7547">
        <v>8.1</v>
      </c>
      <c r="G7547">
        <v>48000</v>
      </c>
      <c r="H7547" t="s">
        <v>4119</v>
      </c>
      <c r="I7547" t="s">
        <v>4118</v>
      </c>
      <c r="J7547" t="s">
        <v>4117</v>
      </c>
      <c r="K7547" t="s">
        <v>3756</v>
      </c>
      <c r="M7547" s="7">
        <v>4018705</v>
      </c>
      <c r="N7547" t="s">
        <v>4116</v>
      </c>
      <c r="O7547">
        <v>196</v>
      </c>
      <c r="P7547" s="8">
        <f>_xlfn.XLOOKUP(D7547,Consumer_Price_Index!A:A,Consumer_Price_Index!B:B)</f>
        <v>236.7</v>
      </c>
      <c r="Q7547" s="13">
        <f>IF(ISNUMBER(M7547), M7547*(Consumer_Price_Index!$B$45/(_xlfn.XLOOKUP('Working Data'!D6631,Consumer_Price_Index!A:A,Consumer_Price_Index!B:B))), "Missing")</f>
        <v>12294170.818273092</v>
      </c>
      <c r="R7547" t="str">
        <f t="shared" si="117"/>
        <v>No</v>
      </c>
    </row>
    <row r="7548" spans="1:18" x14ac:dyDescent="0.25">
      <c r="A7548" t="s">
        <v>11755</v>
      </c>
      <c r="B7548" t="s">
        <v>68</v>
      </c>
      <c r="C7548" t="s">
        <v>409</v>
      </c>
      <c r="D7548" s="11">
        <v>2001</v>
      </c>
      <c r="E7548" t="s">
        <v>11304</v>
      </c>
      <c r="F7548">
        <v>8.1999999999999993</v>
      </c>
      <c r="G7548">
        <v>871000</v>
      </c>
      <c r="H7548" t="s">
        <v>1910</v>
      </c>
      <c r="I7548" t="s">
        <v>2595</v>
      </c>
      <c r="J7548" t="s">
        <v>3355</v>
      </c>
      <c r="K7548" t="s">
        <v>7</v>
      </c>
      <c r="L7548" s="7">
        <v>58000000</v>
      </c>
      <c r="M7548" s="7">
        <v>316791257</v>
      </c>
      <c r="N7548" t="s">
        <v>103</v>
      </c>
      <c r="O7548">
        <v>135</v>
      </c>
      <c r="P7548" s="8">
        <f>_xlfn.XLOOKUP(D7548,Consumer_Price_Index!A:A,Consumer_Price_Index!B:B)</f>
        <v>177.1</v>
      </c>
      <c r="Q7548" s="13">
        <f>IF(ISNUMBER(M7548), M7548*(Consumer_Price_Index!$B$45/(_xlfn.XLOOKUP('Working Data'!D3858,Consumer_Price_Index!A:A,Consumer_Price_Index!B:B))), "Missing")</f>
        <v>592185865.07914102</v>
      </c>
      <c r="R7548" t="str">
        <f t="shared" si="117"/>
        <v>Yes</v>
      </c>
    </row>
    <row r="7549" spans="1:18" x14ac:dyDescent="0.25">
      <c r="A7549" t="s">
        <v>1484</v>
      </c>
      <c r="B7549" t="s">
        <v>52</v>
      </c>
      <c r="C7549" t="s">
        <v>87</v>
      </c>
      <c r="D7549" s="11">
        <v>2018</v>
      </c>
      <c r="E7549" t="s">
        <v>1483</v>
      </c>
      <c r="F7549">
        <v>8.1999999999999993</v>
      </c>
      <c r="G7549">
        <v>79000</v>
      </c>
      <c r="H7549" t="s">
        <v>1482</v>
      </c>
      <c r="I7549" t="s">
        <v>1481</v>
      </c>
      <c r="J7549" t="s">
        <v>1480</v>
      </c>
      <c r="K7549" t="s">
        <v>169</v>
      </c>
      <c r="L7549" s="7">
        <v>4500000</v>
      </c>
      <c r="M7549" s="7">
        <v>62475342</v>
      </c>
      <c r="N7549" t="s">
        <v>1479</v>
      </c>
      <c r="O7549">
        <v>139</v>
      </c>
      <c r="P7549" s="8">
        <f>_xlfn.XLOOKUP(D7549,Consumer_Price_Index!A:A,Consumer_Price_Index!B:B)</f>
        <v>251.1</v>
      </c>
      <c r="Q7549" s="13">
        <f>IF(ISNUMBER(M7549), M7549*(Consumer_Price_Index!$B$45/(_xlfn.XLOOKUP('Working Data'!D7365,Consumer_Price_Index!A:A,Consumer_Price_Index!B:B))), "Missing")</f>
        <v>110547251.49477352</v>
      </c>
      <c r="R7549" t="str">
        <f t="shared" si="117"/>
        <v>Yes</v>
      </c>
    </row>
    <row r="7550" spans="1:18" x14ac:dyDescent="0.25">
      <c r="A7550" t="s">
        <v>2212</v>
      </c>
      <c r="B7550" t="s">
        <v>52</v>
      </c>
      <c r="C7550" t="s">
        <v>34</v>
      </c>
      <c r="D7550" s="11">
        <v>2017</v>
      </c>
      <c r="E7550" t="s">
        <v>2153</v>
      </c>
      <c r="F7550">
        <v>8.1999999999999993</v>
      </c>
      <c r="G7550">
        <v>79000</v>
      </c>
      <c r="H7550" t="s">
        <v>2211</v>
      </c>
      <c r="I7550" t="s">
        <v>2210</v>
      </c>
      <c r="J7550" t="s">
        <v>426</v>
      </c>
      <c r="K7550" t="s">
        <v>169</v>
      </c>
      <c r="M7550" s="7">
        <v>254158390</v>
      </c>
      <c r="N7550" t="s">
        <v>2209</v>
      </c>
      <c r="O7550">
        <v>167</v>
      </c>
      <c r="P7550" s="8">
        <f>_xlfn.XLOOKUP(D7550,Consumer_Price_Index!A:A,Consumer_Price_Index!B:B)</f>
        <v>245.1</v>
      </c>
      <c r="Q7550" s="13">
        <f>IF(ISNUMBER(M7550), M7550*(Consumer_Price_Index!$B$45/(_xlfn.XLOOKUP('Working Data'!D7193,Consumer_Price_Index!A:A,Consumer_Price_Index!B:B))), "Missing")</f>
        <v>535931220.98961943</v>
      </c>
      <c r="R7550" t="str">
        <f t="shared" si="117"/>
        <v>No</v>
      </c>
    </row>
    <row r="7551" spans="1:18" x14ac:dyDescent="0.25">
      <c r="A7551" t="s">
        <v>9605</v>
      </c>
      <c r="B7551" t="s">
        <v>68</v>
      </c>
      <c r="C7551" t="s">
        <v>34</v>
      </c>
      <c r="D7551" s="11">
        <v>2005</v>
      </c>
      <c r="E7551" t="s">
        <v>9604</v>
      </c>
      <c r="F7551">
        <v>8.1999999999999993</v>
      </c>
      <c r="G7551">
        <v>1300000</v>
      </c>
      <c r="H7551" t="s">
        <v>140</v>
      </c>
      <c r="I7551" t="s">
        <v>9603</v>
      </c>
      <c r="J7551" t="s">
        <v>1715</v>
      </c>
      <c r="K7551" t="s">
        <v>265</v>
      </c>
      <c r="L7551" s="7">
        <v>150000000</v>
      </c>
      <c r="M7551" s="7">
        <v>373661946</v>
      </c>
      <c r="N7551" t="s">
        <v>138</v>
      </c>
      <c r="O7551">
        <v>140</v>
      </c>
      <c r="P7551" s="8">
        <f>_xlfn.XLOOKUP(D7551,Consumer_Price_Index!A:A,Consumer_Price_Index!B:B)</f>
        <v>195.3</v>
      </c>
      <c r="Q7551" s="13">
        <f>IF(ISNUMBER(M7551), M7551*(Consumer_Price_Index!$B$45/(_xlfn.XLOOKUP('Working Data'!D4649,Consumer_Price_Index!A:A,Consumer_Price_Index!B:B))), "Missing")</f>
        <v>871115493.08492732</v>
      </c>
      <c r="R7551" t="str">
        <f t="shared" si="117"/>
        <v>Yes</v>
      </c>
    </row>
    <row r="7552" spans="1:18" x14ac:dyDescent="0.25">
      <c r="A7552" t="s">
        <v>4908</v>
      </c>
      <c r="B7552" t="s">
        <v>52</v>
      </c>
      <c r="C7552" t="s">
        <v>409</v>
      </c>
      <c r="D7552" s="11">
        <v>2013</v>
      </c>
      <c r="E7552" t="s">
        <v>4907</v>
      </c>
      <c r="F7552">
        <v>8.1999999999999993</v>
      </c>
      <c r="G7552">
        <v>63000</v>
      </c>
      <c r="H7552" t="s">
        <v>4906</v>
      </c>
      <c r="I7552" t="s">
        <v>4905</v>
      </c>
      <c r="J7552" t="s">
        <v>4904</v>
      </c>
      <c r="K7552" t="s">
        <v>169</v>
      </c>
      <c r="M7552" s="7">
        <v>17551296</v>
      </c>
      <c r="N7552" t="s">
        <v>4903</v>
      </c>
      <c r="O7552">
        <v>186</v>
      </c>
      <c r="P7552" s="8">
        <f>_xlfn.XLOOKUP(D7552,Consumer_Price_Index!A:A,Consumer_Price_Index!B:B)</f>
        <v>233</v>
      </c>
      <c r="Q7552" s="13">
        <f>IF(ISNUMBER(M7552), M7552*(Consumer_Price_Index!$B$45/(_xlfn.XLOOKUP('Working Data'!D6386,Consumer_Price_Index!A:A,Consumer_Price_Index!B:B))), "Missing")</f>
        <v>32809079.087116562</v>
      </c>
      <c r="R7552" t="str">
        <f t="shared" si="117"/>
        <v>No</v>
      </c>
    </row>
    <row r="7553" spans="1:18" x14ac:dyDescent="0.25">
      <c r="A7553" t="s">
        <v>9127</v>
      </c>
      <c r="B7553" t="s">
        <v>52</v>
      </c>
      <c r="C7553" t="s">
        <v>11</v>
      </c>
      <c r="D7553" s="11">
        <v>2005</v>
      </c>
      <c r="E7553" t="s">
        <v>9126</v>
      </c>
      <c r="F7553">
        <v>8.1999999999999993</v>
      </c>
      <c r="G7553">
        <v>34000</v>
      </c>
      <c r="H7553" t="s">
        <v>1182</v>
      </c>
      <c r="I7553" t="s">
        <v>1182</v>
      </c>
      <c r="J7553" t="s">
        <v>9125</v>
      </c>
      <c r="K7553" t="s">
        <v>169</v>
      </c>
      <c r="M7553" s="7">
        <v>1266341</v>
      </c>
      <c r="N7553" t="s">
        <v>9124</v>
      </c>
      <c r="O7553">
        <v>122</v>
      </c>
      <c r="P7553" s="8">
        <f>_xlfn.XLOOKUP(D7553,Consumer_Price_Index!A:A,Consumer_Price_Index!B:B)</f>
        <v>195.3</v>
      </c>
      <c r="Q7553" s="13">
        <f>IF(ISNUMBER(M7553), M7553*(Consumer_Price_Index!$B$45/(_xlfn.XLOOKUP('Working Data'!D4837,Consumer_Price_Index!A:A,Consumer_Price_Index!B:B))), "Missing")</f>
        <v>2670270.6069204155</v>
      </c>
      <c r="R7553" t="str">
        <f t="shared" si="117"/>
        <v>No</v>
      </c>
    </row>
    <row r="7554" spans="1:18" x14ac:dyDescent="0.25">
      <c r="A7554" t="s">
        <v>14991</v>
      </c>
      <c r="B7554" t="s">
        <v>41</v>
      </c>
      <c r="C7554" t="s">
        <v>87</v>
      </c>
      <c r="D7554" s="11">
        <v>1995</v>
      </c>
      <c r="E7554" t="s">
        <v>14756</v>
      </c>
      <c r="F7554">
        <v>8.1999999999999993</v>
      </c>
      <c r="G7554">
        <v>480000</v>
      </c>
      <c r="H7554" t="s">
        <v>1006</v>
      </c>
      <c r="I7554" t="s">
        <v>14990</v>
      </c>
      <c r="J7554" t="s">
        <v>1004</v>
      </c>
      <c r="K7554" t="s">
        <v>7</v>
      </c>
      <c r="L7554" s="7">
        <v>52000000</v>
      </c>
      <c r="M7554" s="7">
        <v>116112375</v>
      </c>
      <c r="N7554" t="s">
        <v>103</v>
      </c>
      <c r="O7554">
        <v>178</v>
      </c>
      <c r="P7554" s="8">
        <f>_xlfn.XLOOKUP(D7554,Consumer_Price_Index!A:A,Consumer_Price_Index!B:B)</f>
        <v>152.4</v>
      </c>
      <c r="Q7554" s="13">
        <f>IF(ISNUMBER(M7554), M7554*(Consumer_Price_Index!$B$45/(_xlfn.XLOOKUP('Working Data'!D2652,Consumer_Price_Index!A:A,Consumer_Price_Index!B:B))), "Missing")</f>
        <v>205455520.6881533</v>
      </c>
      <c r="R7554" t="str">
        <f t="shared" si="117"/>
        <v>Yes</v>
      </c>
    </row>
    <row r="7555" spans="1:18" x14ac:dyDescent="0.25">
      <c r="A7555" t="s">
        <v>18711</v>
      </c>
      <c r="B7555" t="s">
        <v>41</v>
      </c>
      <c r="C7555" t="s">
        <v>34</v>
      </c>
      <c r="D7555" s="11">
        <v>1988</v>
      </c>
      <c r="E7555" t="s">
        <v>18708</v>
      </c>
      <c r="F7555">
        <v>8.1999999999999993</v>
      </c>
      <c r="G7555">
        <v>810000</v>
      </c>
      <c r="H7555" t="s">
        <v>10485</v>
      </c>
      <c r="I7555" t="s">
        <v>18710</v>
      </c>
      <c r="J7555" t="s">
        <v>1878</v>
      </c>
      <c r="K7555" t="s">
        <v>7</v>
      </c>
      <c r="L7555" s="7">
        <v>28000000</v>
      </c>
      <c r="M7555" s="7">
        <v>141603197</v>
      </c>
      <c r="N7555" t="s">
        <v>890</v>
      </c>
      <c r="O7555">
        <v>132</v>
      </c>
      <c r="P7555" s="8">
        <f>_xlfn.XLOOKUP(D7555,Consumer_Price_Index!A:A,Consumer_Price_Index!B:B)</f>
        <v>118.3</v>
      </c>
      <c r="Q7555" s="13">
        <f>IF(ISNUMBER(M7555), M7555*(Consumer_Price_Index!$B$45/(_xlfn.XLOOKUP('Working Data'!D1245,Consumer_Price_Index!A:A,Consumer_Price_Index!B:B))), "Missing")</f>
        <v>307530250.36279398</v>
      </c>
      <c r="R7555" t="str">
        <f t="shared" ref="R7555:R7618" si="118">IF(AND(ISNUMBER(L7555), L7555&gt;0, ISNUMBER(M7555), M7555&gt;0), "Yes", "No")</f>
        <v>Yes</v>
      </c>
    </row>
    <row r="7556" spans="1:18" x14ac:dyDescent="0.25">
      <c r="A7556" t="s">
        <v>10100</v>
      </c>
      <c r="B7556" t="s">
        <v>41</v>
      </c>
      <c r="C7556" t="s">
        <v>409</v>
      </c>
      <c r="D7556" s="11">
        <v>2004</v>
      </c>
      <c r="E7556" t="s">
        <v>9257</v>
      </c>
      <c r="F7556">
        <v>8.1999999999999993</v>
      </c>
      <c r="G7556">
        <v>338000</v>
      </c>
      <c r="H7556" t="s">
        <v>8231</v>
      </c>
      <c r="I7556" t="s">
        <v>7575</v>
      </c>
      <c r="J7556" t="s">
        <v>10099</v>
      </c>
      <c r="K7556" t="s">
        <v>332</v>
      </c>
      <c r="M7556" s="7">
        <v>92181574</v>
      </c>
      <c r="N7556" t="s">
        <v>7426</v>
      </c>
      <c r="O7556">
        <v>156</v>
      </c>
      <c r="P7556" s="8">
        <f>_xlfn.XLOOKUP(D7556,Consumer_Price_Index!A:A,Consumer_Price_Index!B:B)</f>
        <v>188.9</v>
      </c>
      <c r="Q7556" s="13">
        <f>IF(ISNUMBER(M7556), M7556*(Consumer_Price_Index!$B$45/(_xlfn.XLOOKUP('Working Data'!D4476,Consumer_Price_Index!A:A,Consumer_Price_Index!B:B))), "Missing")</f>
        <v>148690977.22498673</v>
      </c>
      <c r="R7556" t="str">
        <f t="shared" si="118"/>
        <v>No</v>
      </c>
    </row>
    <row r="7557" spans="1:18" x14ac:dyDescent="0.25">
      <c r="A7557" t="s">
        <v>3726</v>
      </c>
      <c r="B7557" t="s">
        <v>52</v>
      </c>
      <c r="C7557" t="s">
        <v>87</v>
      </c>
      <c r="D7557" s="11">
        <v>2015</v>
      </c>
      <c r="E7557" t="s">
        <v>3725</v>
      </c>
      <c r="F7557">
        <v>8.1999999999999993</v>
      </c>
      <c r="G7557">
        <v>75000</v>
      </c>
      <c r="H7557" t="s">
        <v>3724</v>
      </c>
      <c r="I7557" t="s">
        <v>3723</v>
      </c>
      <c r="J7557" t="s">
        <v>243</v>
      </c>
      <c r="K7557" t="s">
        <v>169</v>
      </c>
      <c r="L7557" s="7">
        <v>9400000</v>
      </c>
      <c r="N7557" t="s">
        <v>3722</v>
      </c>
      <c r="O7557">
        <v>163</v>
      </c>
      <c r="P7557" s="8">
        <f>_xlfn.XLOOKUP(D7557,Consumer_Price_Index!A:A,Consumer_Price_Index!B:B)</f>
        <v>237</v>
      </c>
      <c r="Q7557" s="13" t="str">
        <f>IF(ISNUMBER(M7557), M7557*(Consumer_Price_Index!$B$45/(_xlfn.XLOOKUP('Working Data'!D6771,Consumer_Price_Index!A:A,Consumer_Price_Index!B:B))), "Missing")</f>
        <v>Missing</v>
      </c>
      <c r="R7557" t="str">
        <f t="shared" si="118"/>
        <v>No</v>
      </c>
    </row>
    <row r="7558" spans="1:18" x14ac:dyDescent="0.25">
      <c r="A7558" t="s">
        <v>1934</v>
      </c>
      <c r="B7558" t="s">
        <v>68</v>
      </c>
      <c r="C7558" t="s">
        <v>409</v>
      </c>
      <c r="D7558" s="11">
        <v>2018</v>
      </c>
      <c r="E7558" t="s">
        <v>1296</v>
      </c>
      <c r="F7558">
        <v>8.1999999999999993</v>
      </c>
      <c r="G7558">
        <v>414000</v>
      </c>
      <c r="H7558" t="s">
        <v>1933</v>
      </c>
      <c r="I7558" t="s">
        <v>1932</v>
      </c>
      <c r="J7558" t="s">
        <v>1931</v>
      </c>
      <c r="K7558" t="s">
        <v>7</v>
      </c>
      <c r="L7558" s="7">
        <v>23000000</v>
      </c>
      <c r="M7558" s="7">
        <v>321752656</v>
      </c>
      <c r="N7558" t="s">
        <v>788</v>
      </c>
      <c r="O7558">
        <v>130</v>
      </c>
      <c r="P7558" s="8">
        <f>_xlfn.XLOOKUP(D7558,Consumer_Price_Index!A:A,Consumer_Price_Index!B:B)</f>
        <v>251.1</v>
      </c>
      <c r="Q7558" s="13">
        <f>IF(ISNUMBER(M7558), M7558*(Consumer_Price_Index!$B$45/(_xlfn.XLOOKUP('Working Data'!D7257,Consumer_Price_Index!A:A,Consumer_Price_Index!B:B))), "Missing")</f>
        <v>911134147.61338294</v>
      </c>
      <c r="R7558" t="str">
        <f t="shared" si="118"/>
        <v>Yes</v>
      </c>
    </row>
    <row r="7559" spans="1:18" x14ac:dyDescent="0.25">
      <c r="A7559" t="s">
        <v>15001</v>
      </c>
      <c r="B7559" t="s">
        <v>41</v>
      </c>
      <c r="C7559" t="s">
        <v>87</v>
      </c>
      <c r="D7559" s="11">
        <v>1995</v>
      </c>
      <c r="E7559" t="s">
        <v>14888</v>
      </c>
      <c r="F7559">
        <v>8.1999999999999993</v>
      </c>
      <c r="G7559">
        <v>596000</v>
      </c>
      <c r="H7559" t="s">
        <v>3998</v>
      </c>
      <c r="I7559" t="s">
        <v>3998</v>
      </c>
      <c r="J7559" t="s">
        <v>3476</v>
      </c>
      <c r="K7559" t="s">
        <v>7</v>
      </c>
      <c r="L7559" s="7">
        <v>60000000</v>
      </c>
      <c r="M7559" s="7">
        <v>187436818</v>
      </c>
      <c r="N7559" t="s">
        <v>138</v>
      </c>
      <c r="O7559">
        <v>170</v>
      </c>
      <c r="P7559" s="8">
        <f>_xlfn.XLOOKUP(D7559,Consumer_Price_Index!A:A,Consumer_Price_Index!B:B)</f>
        <v>152.4</v>
      </c>
      <c r="Q7559" s="13">
        <f>IF(ISNUMBER(M7559), M7559*(Consumer_Price_Index!$B$45/(_xlfn.XLOOKUP('Working Data'!D2645,Consumer_Price_Index!A:A,Consumer_Price_Index!B:B))), "Missing")</f>
        <v>245115873.15278968</v>
      </c>
      <c r="R7559" t="str">
        <f t="shared" si="118"/>
        <v>Yes</v>
      </c>
    </row>
    <row r="7560" spans="1:18" x14ac:dyDescent="0.25">
      <c r="A7560" t="s">
        <v>10122</v>
      </c>
      <c r="B7560" t="s">
        <v>101</v>
      </c>
      <c r="C7560" t="s">
        <v>73</v>
      </c>
      <c r="D7560" s="11">
        <v>2004</v>
      </c>
      <c r="E7560" t="s">
        <v>9346</v>
      </c>
      <c r="F7560">
        <v>8.1999999999999993</v>
      </c>
      <c r="G7560">
        <v>350000</v>
      </c>
      <c r="H7560" t="s">
        <v>4958</v>
      </c>
      <c r="I7560" t="s">
        <v>4958</v>
      </c>
      <c r="J7560" t="s">
        <v>10121</v>
      </c>
      <c r="K7560" t="s">
        <v>197</v>
      </c>
      <c r="L7560" s="7">
        <v>24000000</v>
      </c>
      <c r="M7560" s="7">
        <v>236214446</v>
      </c>
      <c r="N7560" t="s">
        <v>8753</v>
      </c>
      <c r="O7560">
        <v>119</v>
      </c>
      <c r="P7560" s="8">
        <f>_xlfn.XLOOKUP(D7560,Consumer_Price_Index!A:A,Consumer_Price_Index!B:B)</f>
        <v>188.9</v>
      </c>
      <c r="Q7560" s="13">
        <f>IF(ISNUMBER(M7560), M7560*(Consumer_Price_Index!$B$45/(_xlfn.XLOOKUP('Working Data'!D4464,Consumer_Price_Index!A:A,Consumer_Price_Index!B:B))), "Missing")</f>
        <v>304074954.35656953</v>
      </c>
      <c r="R7560" t="str">
        <f t="shared" si="118"/>
        <v>Yes</v>
      </c>
    </row>
    <row r="7561" spans="1:18" x14ac:dyDescent="0.25">
      <c r="A7561" t="s">
        <v>18166</v>
      </c>
      <c r="B7561" t="s">
        <v>68</v>
      </c>
      <c r="C7561" t="s">
        <v>34</v>
      </c>
      <c r="D7561" s="11">
        <v>1989</v>
      </c>
      <c r="E7561" t="s">
        <v>18165</v>
      </c>
      <c r="F7561">
        <v>8.1999999999999993</v>
      </c>
      <c r="G7561">
        <v>707000</v>
      </c>
      <c r="H7561" t="s">
        <v>1949</v>
      </c>
      <c r="I7561" t="s">
        <v>16475</v>
      </c>
      <c r="J7561" t="s">
        <v>96</v>
      </c>
      <c r="K7561" t="s">
        <v>7</v>
      </c>
      <c r="L7561" s="7">
        <v>48000000</v>
      </c>
      <c r="M7561" s="7">
        <v>474171806</v>
      </c>
      <c r="N7561" t="s">
        <v>108</v>
      </c>
      <c r="O7561">
        <v>127</v>
      </c>
      <c r="P7561" s="8">
        <f>_xlfn.XLOOKUP(D7561,Consumer_Price_Index!A:A,Consumer_Price_Index!B:B)</f>
        <v>124</v>
      </c>
      <c r="Q7561" s="13">
        <f>IF(ISNUMBER(M7561), M7561*(Consumer_Price_Index!$B$45/(_xlfn.XLOOKUP('Working Data'!D1445,Consumer_Price_Index!A:A,Consumer_Price_Index!B:B))), "Missing")</f>
        <v>620086477.63175964</v>
      </c>
      <c r="R7561" t="str">
        <f t="shared" si="118"/>
        <v>Yes</v>
      </c>
    </row>
    <row r="7562" spans="1:18" x14ac:dyDescent="0.25">
      <c r="A7562" t="s">
        <v>286</v>
      </c>
      <c r="C7562" t="s">
        <v>285</v>
      </c>
      <c r="D7562" s="11">
        <v>2019</v>
      </c>
      <c r="E7562" t="s">
        <v>284</v>
      </c>
      <c r="F7562">
        <v>8.1999999999999993</v>
      </c>
      <c r="G7562">
        <v>641</v>
      </c>
      <c r="H7562" t="s">
        <v>283</v>
      </c>
      <c r="I7562" t="s">
        <v>282</v>
      </c>
      <c r="J7562" t="s">
        <v>281</v>
      </c>
      <c r="K7562" t="s">
        <v>265</v>
      </c>
      <c r="M7562" s="7">
        <v>2973437</v>
      </c>
      <c r="N7562" t="s">
        <v>280</v>
      </c>
      <c r="O7562">
        <v>135</v>
      </c>
      <c r="P7562" s="8">
        <f>_xlfn.XLOOKUP(D7562,Consumer_Price_Index!A:A,Consumer_Price_Index!B:B)</f>
        <v>255.7</v>
      </c>
      <c r="Q7562" s="13">
        <f>IF(ISNUMBER(M7562), M7562*(Consumer_Price_Index!$B$45/(_xlfn.XLOOKUP('Working Data'!D7619,Consumer_Price_Index!A:A,Consumer_Price_Index!B:B))), "Missing")</f>
        <v>4370507.7370959958</v>
      </c>
      <c r="R7562" t="str">
        <f t="shared" si="118"/>
        <v>No</v>
      </c>
    </row>
    <row r="7563" spans="1:18" x14ac:dyDescent="0.25">
      <c r="A7563" t="s">
        <v>13967</v>
      </c>
      <c r="B7563" t="s">
        <v>41</v>
      </c>
      <c r="C7563" t="s">
        <v>87</v>
      </c>
      <c r="D7563" s="11">
        <v>1997</v>
      </c>
      <c r="E7563" t="s">
        <v>13547</v>
      </c>
      <c r="F7563">
        <v>8.1999999999999993</v>
      </c>
      <c r="G7563">
        <v>544000</v>
      </c>
      <c r="H7563" t="s">
        <v>9277</v>
      </c>
      <c r="I7563" t="s">
        <v>7929</v>
      </c>
      <c r="J7563" t="s">
        <v>9728</v>
      </c>
      <c r="K7563" t="s">
        <v>7</v>
      </c>
      <c r="L7563" s="7">
        <v>35000000</v>
      </c>
      <c r="M7563" s="7">
        <v>126216940</v>
      </c>
      <c r="N7563" t="s">
        <v>877</v>
      </c>
      <c r="O7563">
        <v>138</v>
      </c>
      <c r="P7563" s="8">
        <f>_xlfn.XLOOKUP(D7563,Consumer_Price_Index!A:A,Consumer_Price_Index!B:B)</f>
        <v>160.5</v>
      </c>
      <c r="Q7563" s="13">
        <f>IF(ISNUMBER(M7563), M7563*(Consumer_Price_Index!$B$45/(_xlfn.XLOOKUP('Working Data'!D3056,Consumer_Price_Index!A:A,Consumer_Price_Index!B:B))), "Missing")</f>
        <v>176333340.75194865</v>
      </c>
      <c r="R7563" t="str">
        <f t="shared" si="118"/>
        <v>Yes</v>
      </c>
    </row>
    <row r="7564" spans="1:18" x14ac:dyDescent="0.25">
      <c r="A7564" t="s">
        <v>13449</v>
      </c>
      <c r="B7564" t="s">
        <v>41</v>
      </c>
      <c r="C7564" t="s">
        <v>34</v>
      </c>
      <c r="D7564" s="11">
        <v>1998</v>
      </c>
      <c r="E7564" t="s">
        <v>13448</v>
      </c>
      <c r="F7564">
        <v>8.1999999999999993</v>
      </c>
      <c r="G7564">
        <v>547000</v>
      </c>
      <c r="H7564" t="s">
        <v>940</v>
      </c>
      <c r="I7564" t="s">
        <v>940</v>
      </c>
      <c r="J7564" t="s">
        <v>13447</v>
      </c>
      <c r="K7564" t="s">
        <v>265</v>
      </c>
      <c r="M7564" s="7">
        <v>3753929</v>
      </c>
      <c r="N7564" t="s">
        <v>856</v>
      </c>
      <c r="O7564">
        <v>107</v>
      </c>
      <c r="P7564" s="8">
        <f>_xlfn.XLOOKUP(D7564,Consumer_Price_Index!A:A,Consumer_Price_Index!B:B)</f>
        <v>163</v>
      </c>
      <c r="Q7564" s="13">
        <f>IF(ISNUMBER(M7564), M7564*(Consumer_Price_Index!$B$45/(_xlfn.XLOOKUP('Working Data'!D3248,Consumer_Price_Index!A:A,Consumer_Price_Index!B:B))), "Missing")</f>
        <v>9224372.3088709675</v>
      </c>
      <c r="R7564" t="str">
        <f t="shared" si="118"/>
        <v>No</v>
      </c>
    </row>
    <row r="7565" spans="1:18" x14ac:dyDescent="0.25">
      <c r="A7565" t="s">
        <v>18670</v>
      </c>
      <c r="B7565" t="s">
        <v>915</v>
      </c>
      <c r="C7565" t="s">
        <v>73</v>
      </c>
      <c r="D7565" s="11">
        <v>1988</v>
      </c>
      <c r="E7565" t="s">
        <v>17467</v>
      </c>
      <c r="F7565">
        <v>8.1999999999999993</v>
      </c>
      <c r="G7565">
        <v>304000</v>
      </c>
      <c r="H7565" t="s">
        <v>4958</v>
      </c>
      <c r="I7565" t="s">
        <v>4958</v>
      </c>
      <c r="J7565" t="s">
        <v>18669</v>
      </c>
      <c r="K7565" t="s">
        <v>197</v>
      </c>
      <c r="L7565" s="7">
        <v>3700000</v>
      </c>
      <c r="M7565" s="7">
        <v>30550920</v>
      </c>
      <c r="N7565" t="s">
        <v>18668</v>
      </c>
      <c r="O7565">
        <v>86</v>
      </c>
      <c r="P7565" s="8">
        <f>_xlfn.XLOOKUP(D7565,Consumer_Price_Index!A:A,Consumer_Price_Index!B:B)</f>
        <v>118.3</v>
      </c>
      <c r="Q7565" s="13">
        <f>IF(ISNUMBER(M7565), M7565*(Consumer_Price_Index!$B$45/(_xlfn.XLOOKUP('Working Data'!D1266,Consumer_Price_Index!A:A,Consumer_Price_Index!B:B))), "Missing")</f>
        <v>86513618.252788112</v>
      </c>
      <c r="R7565" t="str">
        <f t="shared" si="118"/>
        <v>Yes</v>
      </c>
    </row>
    <row r="7566" spans="1:18" x14ac:dyDescent="0.25">
      <c r="A7566" t="s">
        <v>9085</v>
      </c>
      <c r="B7566" t="s">
        <v>41</v>
      </c>
      <c r="C7566" t="s">
        <v>11</v>
      </c>
      <c r="D7566" s="11">
        <v>2006</v>
      </c>
      <c r="E7566" t="s">
        <v>8316</v>
      </c>
      <c r="F7566">
        <v>8.1999999999999993</v>
      </c>
      <c r="G7566">
        <v>631000</v>
      </c>
      <c r="H7566" t="s">
        <v>2672</v>
      </c>
      <c r="I7566" t="s">
        <v>2672</v>
      </c>
      <c r="J7566" t="s">
        <v>9084</v>
      </c>
      <c r="K7566" t="s">
        <v>578</v>
      </c>
      <c r="L7566" s="7">
        <v>19000000</v>
      </c>
      <c r="M7566" s="7">
        <v>83850267</v>
      </c>
      <c r="N7566" t="s">
        <v>9083</v>
      </c>
      <c r="O7566">
        <v>118</v>
      </c>
      <c r="P7566" s="8">
        <f>_xlfn.XLOOKUP(D7566,Consumer_Price_Index!A:A,Consumer_Price_Index!B:B)</f>
        <v>201.6</v>
      </c>
      <c r="Q7566" s="13">
        <f>IF(ISNUMBER(M7566), M7566*(Consumer_Price_Index!$B$45/(_xlfn.XLOOKUP('Working Data'!D4853,Consumer_Price_Index!A:A,Consumer_Price_Index!B:B))), "Missing")</f>
        <v>107939063.60329531</v>
      </c>
      <c r="R7566" t="str">
        <f t="shared" si="118"/>
        <v>Yes</v>
      </c>
    </row>
    <row r="7567" spans="1:18" x14ac:dyDescent="0.25">
      <c r="A7567" t="s">
        <v>22049</v>
      </c>
      <c r="B7567" t="s">
        <v>41</v>
      </c>
      <c r="C7567" t="s">
        <v>409</v>
      </c>
      <c r="D7567" s="11">
        <v>1980</v>
      </c>
      <c r="E7567" t="s">
        <v>21983</v>
      </c>
      <c r="F7567">
        <v>8.1999999999999993</v>
      </c>
      <c r="G7567">
        <v>330000</v>
      </c>
      <c r="H7567" t="s">
        <v>1006</v>
      </c>
      <c r="I7567" t="s">
        <v>22048</v>
      </c>
      <c r="J7567" t="s">
        <v>1004</v>
      </c>
      <c r="K7567" t="s">
        <v>7</v>
      </c>
      <c r="L7567" s="7">
        <v>18000000</v>
      </c>
      <c r="M7567" s="7">
        <v>23402427</v>
      </c>
      <c r="N7567" t="s">
        <v>21468</v>
      </c>
      <c r="O7567">
        <v>129</v>
      </c>
      <c r="P7567" s="8">
        <f>_xlfn.XLOOKUP(D7567,Consumer_Price_Index!A:A,Consumer_Price_Index!B:B)</f>
        <v>82.4</v>
      </c>
      <c r="Q7567" s="13">
        <f>IF(ISNUMBER(M7567), M7567*(Consumer_Price_Index!$B$45/(_xlfn.XLOOKUP('Working Data'!D9,Consumer_Price_Index!A:A,Consumer_Price_Index!B:B))), "Missing")</f>
        <v>27887053.214313649</v>
      </c>
      <c r="R7567" t="str">
        <f t="shared" si="118"/>
        <v>Yes</v>
      </c>
    </row>
    <row r="7568" spans="1:18" x14ac:dyDescent="0.25">
      <c r="A7568" t="s">
        <v>20287</v>
      </c>
      <c r="B7568" t="s">
        <v>41</v>
      </c>
      <c r="C7568" t="s">
        <v>34</v>
      </c>
      <c r="D7568" s="11">
        <v>1985</v>
      </c>
      <c r="E7568" t="s">
        <v>20286</v>
      </c>
      <c r="F7568">
        <v>8.1999999999999993</v>
      </c>
      <c r="G7568">
        <v>117000</v>
      </c>
      <c r="H7568" t="s">
        <v>3429</v>
      </c>
      <c r="I7568" t="s">
        <v>3429</v>
      </c>
      <c r="J7568" t="s">
        <v>20285</v>
      </c>
      <c r="K7568" t="s">
        <v>197</v>
      </c>
      <c r="L7568" s="7">
        <v>11500000</v>
      </c>
      <c r="M7568" s="7">
        <v>4164283</v>
      </c>
      <c r="N7568" t="s">
        <v>20284</v>
      </c>
      <c r="O7568">
        <v>162</v>
      </c>
      <c r="P7568" s="8">
        <f>_xlfn.XLOOKUP(D7568,Consumer_Price_Index!A:A,Consumer_Price_Index!B:B)</f>
        <v>107.6</v>
      </c>
      <c r="Q7568" s="13">
        <f>IF(ISNUMBER(M7568), M7568*(Consumer_Price_Index!$B$45/(_xlfn.XLOOKUP('Working Data'!D667,Consumer_Price_Index!A:A,Consumer_Price_Index!B:B))), "Missing")</f>
        <v>5893437.2043660004</v>
      </c>
      <c r="R7568" t="str">
        <f t="shared" si="118"/>
        <v>Yes</v>
      </c>
    </row>
    <row r="7569" spans="1:18" x14ac:dyDescent="0.25">
      <c r="A7569" t="s">
        <v>6992</v>
      </c>
      <c r="B7569" t="s">
        <v>41</v>
      </c>
      <c r="C7569" t="s">
        <v>4370</v>
      </c>
      <c r="D7569" s="11">
        <v>2010</v>
      </c>
      <c r="E7569" t="s">
        <v>6991</v>
      </c>
      <c r="F7569">
        <v>8.1999999999999993</v>
      </c>
      <c r="G7569">
        <v>1200000</v>
      </c>
      <c r="H7569" t="s">
        <v>1006</v>
      </c>
      <c r="I7569" t="s">
        <v>4025</v>
      </c>
      <c r="J7569" t="s">
        <v>1091</v>
      </c>
      <c r="K7569" t="s">
        <v>7</v>
      </c>
      <c r="L7569" s="7">
        <v>80000000</v>
      </c>
      <c r="M7569" s="7">
        <v>294805697</v>
      </c>
      <c r="N7569" t="s">
        <v>108</v>
      </c>
      <c r="O7569">
        <v>138</v>
      </c>
      <c r="P7569" s="8">
        <f>_xlfn.XLOOKUP(D7569,Consumer_Price_Index!A:A,Consumer_Price_Index!B:B)</f>
        <v>218.1</v>
      </c>
      <c r="Q7569" s="13">
        <f>IF(ISNUMBER(M7569), M7569*(Consumer_Price_Index!$B$45/(_xlfn.XLOOKUP('Working Data'!D5647,Consumer_Price_Index!A:A,Consumer_Price_Index!B:B))), "Missing")</f>
        <v>930852807.00414503</v>
      </c>
      <c r="R7569" t="str">
        <f t="shared" si="118"/>
        <v>Yes</v>
      </c>
    </row>
    <row r="7570" spans="1:18" x14ac:dyDescent="0.25">
      <c r="A7570" t="s">
        <v>9823</v>
      </c>
      <c r="B7570" t="s">
        <v>52</v>
      </c>
      <c r="C7570" t="s">
        <v>11</v>
      </c>
      <c r="D7570" s="11">
        <v>2004</v>
      </c>
      <c r="E7570" t="s">
        <v>9822</v>
      </c>
      <c r="F7570">
        <v>8.1999999999999993</v>
      </c>
      <c r="G7570">
        <v>86000</v>
      </c>
      <c r="H7570" t="s">
        <v>9821</v>
      </c>
      <c r="I7570" t="s">
        <v>9820</v>
      </c>
      <c r="J7570" t="s">
        <v>6598</v>
      </c>
      <c r="K7570" t="s">
        <v>169</v>
      </c>
      <c r="M7570" s="7">
        <v>1953889</v>
      </c>
      <c r="N7570" t="s">
        <v>9819</v>
      </c>
      <c r="O7570">
        <v>189</v>
      </c>
      <c r="P7570" s="8">
        <f>_xlfn.XLOOKUP(D7570,Consumer_Price_Index!A:A,Consumer_Price_Index!B:B)</f>
        <v>188.9</v>
      </c>
      <c r="Q7570" s="13">
        <f>IF(ISNUMBER(M7570), M7570*(Consumer_Price_Index!$B$45/(_xlfn.XLOOKUP('Working Data'!D4589,Consumer_Price_Index!A:A,Consumer_Price_Index!B:B))), "Missing")</f>
        <v>2555150.1214592275</v>
      </c>
      <c r="R7570" t="str">
        <f t="shared" si="118"/>
        <v>No</v>
      </c>
    </row>
    <row r="7571" spans="1:18" x14ac:dyDescent="0.25">
      <c r="A7571" t="s">
        <v>12402</v>
      </c>
      <c r="B7571" t="s">
        <v>101</v>
      </c>
      <c r="C7571" t="s">
        <v>11</v>
      </c>
      <c r="D7571" s="11">
        <v>1999</v>
      </c>
      <c r="E7571" t="s">
        <v>12401</v>
      </c>
      <c r="F7571">
        <v>8.1999999999999993</v>
      </c>
      <c r="G7571">
        <v>16000</v>
      </c>
      <c r="H7571" t="s">
        <v>12400</v>
      </c>
      <c r="I7571" t="s">
        <v>12400</v>
      </c>
      <c r="J7571" t="s">
        <v>12399</v>
      </c>
      <c r="K7571" t="s">
        <v>2966</v>
      </c>
      <c r="M7571" s="7">
        <v>2777552</v>
      </c>
      <c r="N7571" t="s">
        <v>12398</v>
      </c>
      <c r="O7571">
        <v>90</v>
      </c>
      <c r="P7571" s="8">
        <f>_xlfn.XLOOKUP(D7571,Consumer_Price_Index!A:A,Consumer_Price_Index!B:B)</f>
        <v>166.6</v>
      </c>
      <c r="Q7571" s="13">
        <f>IF(ISNUMBER(M7571), M7571*(Consumer_Price_Index!$B$45/(_xlfn.XLOOKUP('Working Data'!D3628,Consumer_Price_Index!A:A,Consumer_Price_Index!B:B))), "Missing")</f>
        <v>3575496.8077735533</v>
      </c>
      <c r="R7571" t="str">
        <f t="shared" si="118"/>
        <v>No</v>
      </c>
    </row>
    <row r="7572" spans="1:18" x14ac:dyDescent="0.25">
      <c r="A7572" t="s">
        <v>7434</v>
      </c>
      <c r="B7572" t="s">
        <v>41</v>
      </c>
      <c r="C7572" t="s">
        <v>11</v>
      </c>
      <c r="D7572" s="11">
        <v>2009</v>
      </c>
      <c r="E7572" t="s">
        <v>6784</v>
      </c>
      <c r="F7572">
        <v>8.1999999999999993</v>
      </c>
      <c r="G7572">
        <v>198000</v>
      </c>
      <c r="H7572" t="s">
        <v>7433</v>
      </c>
      <c r="I7572" t="s">
        <v>7432</v>
      </c>
      <c r="J7572" t="s">
        <v>7431</v>
      </c>
      <c r="K7572" t="s">
        <v>379</v>
      </c>
      <c r="L7572" s="7">
        <v>2000000</v>
      </c>
      <c r="M7572" s="7">
        <v>35079650</v>
      </c>
      <c r="N7572" t="s">
        <v>7430</v>
      </c>
      <c r="O7572">
        <v>129</v>
      </c>
      <c r="P7572" s="8">
        <f>_xlfn.XLOOKUP(D7572,Consumer_Price_Index!A:A,Consumer_Price_Index!B:B)</f>
        <v>214.5</v>
      </c>
      <c r="Q7572" s="13">
        <f>IF(ISNUMBER(M7572), M7572*(Consumer_Price_Index!$B$45/(_xlfn.XLOOKUP('Working Data'!D5493,Consumer_Price_Index!A:A,Consumer_Price_Index!B:B))), "Missing")</f>
        <v>45157453.971271656</v>
      </c>
      <c r="R7572" t="str">
        <f t="shared" si="118"/>
        <v>Yes</v>
      </c>
    </row>
    <row r="7573" spans="1:18" x14ac:dyDescent="0.25">
      <c r="A7573" t="s">
        <v>5270</v>
      </c>
      <c r="B7573" t="s">
        <v>41</v>
      </c>
      <c r="C7573" t="s">
        <v>409</v>
      </c>
      <c r="D7573" s="11">
        <v>2013</v>
      </c>
      <c r="E7573" t="s">
        <v>4939</v>
      </c>
      <c r="F7573">
        <v>8.1999999999999993</v>
      </c>
      <c r="G7573">
        <v>1200000</v>
      </c>
      <c r="H7573" t="s">
        <v>1006</v>
      </c>
      <c r="I7573" t="s">
        <v>5269</v>
      </c>
      <c r="J7573" t="s">
        <v>1091</v>
      </c>
      <c r="K7573" t="s">
        <v>7</v>
      </c>
      <c r="L7573" s="7">
        <v>100000000</v>
      </c>
      <c r="M7573" s="7">
        <v>392000694</v>
      </c>
      <c r="N7573" t="s">
        <v>5029</v>
      </c>
      <c r="O7573">
        <v>180</v>
      </c>
      <c r="P7573" s="8">
        <f>_xlfn.XLOOKUP(D7573,Consumer_Price_Index!A:A,Consumer_Price_Index!B:B)</f>
        <v>233</v>
      </c>
      <c r="Q7573" s="13">
        <f>IF(ISNUMBER(M7573), M7573*(Consumer_Price_Index!$B$45/(_xlfn.XLOOKUP('Working Data'!D6245,Consumer_Price_Index!A:A,Consumer_Price_Index!B:B))), "Missing")</f>
        <v>475677465.00119472</v>
      </c>
      <c r="R7573" t="str">
        <f t="shared" si="118"/>
        <v>Yes</v>
      </c>
    </row>
    <row r="7574" spans="1:18" x14ac:dyDescent="0.25">
      <c r="A7574" t="s">
        <v>8582</v>
      </c>
      <c r="B7574" t="s">
        <v>41</v>
      </c>
      <c r="C7574" t="s">
        <v>11</v>
      </c>
      <c r="D7574" s="11">
        <v>2007</v>
      </c>
      <c r="E7574" t="s">
        <v>7794</v>
      </c>
      <c r="F7574">
        <v>8.1999999999999993</v>
      </c>
      <c r="G7574">
        <v>535000</v>
      </c>
      <c r="H7574" t="s">
        <v>2568</v>
      </c>
      <c r="I7574" t="s">
        <v>2568</v>
      </c>
      <c r="J7574" t="s">
        <v>5825</v>
      </c>
      <c r="K7574" t="s">
        <v>7</v>
      </c>
      <c r="L7574" s="7">
        <v>25000000</v>
      </c>
      <c r="M7574" s="7">
        <v>76182388</v>
      </c>
      <c r="N7574" t="s">
        <v>4912</v>
      </c>
      <c r="O7574">
        <v>158</v>
      </c>
      <c r="P7574" s="8">
        <f>_xlfn.XLOOKUP(D7574,Consumer_Price_Index!A:A,Consumer_Price_Index!B:B)</f>
        <v>207.3</v>
      </c>
      <c r="Q7574" s="13">
        <f>IF(ISNUMBER(M7574), M7574*(Consumer_Price_Index!$B$45/(_xlfn.XLOOKUP('Working Data'!D5045,Consumer_Price_Index!A:A,Consumer_Price_Index!B:B))), "Missing")</f>
        <v>96719890.098333329</v>
      </c>
      <c r="R7574" t="str">
        <f t="shared" si="118"/>
        <v>Yes</v>
      </c>
    </row>
    <row r="7575" spans="1:18" x14ac:dyDescent="0.25">
      <c r="A7575" t="s">
        <v>18484</v>
      </c>
      <c r="B7575" t="s">
        <v>41</v>
      </c>
      <c r="C7575" t="s">
        <v>24</v>
      </c>
      <c r="D7575" s="11">
        <v>1988</v>
      </c>
      <c r="E7575" t="s">
        <v>17151</v>
      </c>
      <c r="F7575">
        <v>8.1999999999999993</v>
      </c>
      <c r="G7575">
        <v>29000</v>
      </c>
      <c r="H7575" t="s">
        <v>13159</v>
      </c>
      <c r="I7575" t="s">
        <v>13159</v>
      </c>
      <c r="J7575" t="s">
        <v>18483</v>
      </c>
      <c r="K7575" t="s">
        <v>18482</v>
      </c>
      <c r="N7575" t="s">
        <v>18481</v>
      </c>
      <c r="O7575">
        <v>142</v>
      </c>
      <c r="P7575" s="8">
        <f>_xlfn.XLOOKUP(D7575,Consumer_Price_Index!A:A,Consumer_Price_Index!B:B)</f>
        <v>118.3</v>
      </c>
      <c r="Q7575" s="13" t="str">
        <f>IF(ISNUMBER(M7575), M7575*(Consumer_Price_Index!$B$45/(_xlfn.XLOOKUP('Working Data'!D1340,Consumer_Price_Index!A:A,Consumer_Price_Index!B:B))), "Missing")</f>
        <v>Missing</v>
      </c>
      <c r="R7575" t="str">
        <f t="shared" si="118"/>
        <v>No</v>
      </c>
    </row>
    <row r="7576" spans="1:18" x14ac:dyDescent="0.25">
      <c r="A7576" t="s">
        <v>6914</v>
      </c>
      <c r="B7576" t="s">
        <v>915</v>
      </c>
      <c r="C7576" t="s">
        <v>73</v>
      </c>
      <c r="D7576" s="11">
        <v>2010</v>
      </c>
      <c r="E7576" t="s">
        <v>6867</v>
      </c>
      <c r="F7576">
        <v>8.1999999999999993</v>
      </c>
      <c r="G7576">
        <v>776000</v>
      </c>
      <c r="H7576" t="s">
        <v>2700</v>
      </c>
      <c r="I7576" t="s">
        <v>913</v>
      </c>
      <c r="J7576" t="s">
        <v>822</v>
      </c>
      <c r="K7576" t="s">
        <v>7</v>
      </c>
      <c r="L7576" s="7">
        <v>200000000</v>
      </c>
      <c r="M7576" s="7">
        <v>1066970811</v>
      </c>
      <c r="N7576" t="s">
        <v>119</v>
      </c>
      <c r="O7576">
        <v>103</v>
      </c>
      <c r="P7576" s="8">
        <f>_xlfn.XLOOKUP(D7576,Consumer_Price_Index!A:A,Consumer_Price_Index!B:B)</f>
        <v>218.1</v>
      </c>
      <c r="Q7576" s="13">
        <f>IF(ISNUMBER(M7576), M7576*(Consumer_Price_Index!$B$45/(_xlfn.XLOOKUP('Working Data'!D5687,Consumer_Price_Index!A:A,Consumer_Price_Index!B:B))), "Missing")</f>
        <v>1994515374.9184048</v>
      </c>
      <c r="R7576" t="str">
        <f t="shared" si="118"/>
        <v>Yes</v>
      </c>
    </row>
    <row r="7577" spans="1:18" x14ac:dyDescent="0.25">
      <c r="A7577" t="s">
        <v>6547</v>
      </c>
      <c r="B7577" t="s">
        <v>52</v>
      </c>
      <c r="C7577" t="s">
        <v>11</v>
      </c>
      <c r="D7577" s="11">
        <v>2010</v>
      </c>
      <c r="E7577" t="s">
        <v>6546</v>
      </c>
      <c r="F7577">
        <v>8.1999999999999993</v>
      </c>
      <c r="G7577">
        <v>43000</v>
      </c>
      <c r="H7577" t="s">
        <v>6545</v>
      </c>
      <c r="I7577" t="s">
        <v>6545</v>
      </c>
      <c r="J7577" t="s">
        <v>6544</v>
      </c>
      <c r="K7577" t="s">
        <v>169</v>
      </c>
      <c r="M7577" s="7">
        <v>434862</v>
      </c>
      <c r="N7577" t="s">
        <v>6543</v>
      </c>
      <c r="O7577">
        <v>134</v>
      </c>
      <c r="P7577" s="8">
        <f>_xlfn.XLOOKUP(D7577,Consumer_Price_Index!A:A,Consumer_Price_Index!B:B)</f>
        <v>218.1</v>
      </c>
      <c r="Q7577" s="13">
        <f>IF(ISNUMBER(M7577), M7577*(Consumer_Price_Index!$B$45/(_xlfn.XLOOKUP('Working Data'!D5816,Consumer_Price_Index!A:A,Consumer_Price_Index!B:B))), "Missing")</f>
        <v>540605.67686658504</v>
      </c>
      <c r="R7577" t="str">
        <f t="shared" si="118"/>
        <v>No</v>
      </c>
    </row>
    <row r="7578" spans="1:18" x14ac:dyDescent="0.25">
      <c r="A7578" t="s">
        <v>16562</v>
      </c>
      <c r="B7578" t="s">
        <v>41</v>
      </c>
      <c r="C7578" t="s">
        <v>11</v>
      </c>
      <c r="D7578" s="11">
        <v>1992</v>
      </c>
      <c r="E7578" t="s">
        <v>16128</v>
      </c>
      <c r="F7578">
        <v>8.1999999999999993</v>
      </c>
      <c r="G7578">
        <v>385000</v>
      </c>
      <c r="H7578" t="s">
        <v>1244</v>
      </c>
      <c r="I7578" t="s">
        <v>13289</v>
      </c>
      <c r="J7578" t="s">
        <v>1244</v>
      </c>
      <c r="K7578" t="s">
        <v>7</v>
      </c>
      <c r="L7578" s="7">
        <v>14400000</v>
      </c>
      <c r="M7578" s="7">
        <v>159157447</v>
      </c>
      <c r="N7578" t="s">
        <v>138</v>
      </c>
      <c r="O7578">
        <v>130</v>
      </c>
      <c r="P7578" s="8">
        <f>_xlfn.XLOOKUP(D7578,Consumer_Price_Index!A:A,Consumer_Price_Index!B:B)</f>
        <v>140.30000000000001</v>
      </c>
      <c r="Q7578" s="13">
        <f>IF(ISNUMBER(M7578), M7578*(Consumer_Price_Index!$B$45/(_xlfn.XLOOKUP('Working Data'!D2051,Consumer_Price_Index!A:A,Consumer_Price_Index!B:B))), "Missing")</f>
        <v>273829893.28571427</v>
      </c>
      <c r="R7578" t="str">
        <f t="shared" si="118"/>
        <v>Yes</v>
      </c>
    </row>
    <row r="7579" spans="1:18" x14ac:dyDescent="0.25">
      <c r="A7579" t="s">
        <v>7505</v>
      </c>
      <c r="B7579" t="s">
        <v>101</v>
      </c>
      <c r="C7579" t="s">
        <v>73</v>
      </c>
      <c r="D7579" s="11">
        <v>2009</v>
      </c>
      <c r="E7579" t="s">
        <v>7415</v>
      </c>
      <c r="F7579">
        <v>8.1999999999999993</v>
      </c>
      <c r="G7579">
        <v>962000</v>
      </c>
      <c r="H7579" t="s">
        <v>4035</v>
      </c>
      <c r="I7579" t="s">
        <v>4035</v>
      </c>
      <c r="J7579" t="s">
        <v>7504</v>
      </c>
      <c r="K7579" t="s">
        <v>7</v>
      </c>
      <c r="L7579" s="7">
        <v>175000000</v>
      </c>
      <c r="M7579" s="7">
        <v>735099102</v>
      </c>
      <c r="N7579" t="s">
        <v>912</v>
      </c>
      <c r="O7579">
        <v>96</v>
      </c>
      <c r="P7579" s="8">
        <f>_xlfn.XLOOKUP(D7579,Consumer_Price_Index!A:A,Consumer_Price_Index!B:B)</f>
        <v>214.5</v>
      </c>
      <c r="Q7579" s="13">
        <f>IF(ISNUMBER(M7579), M7579*(Consumer_Price_Index!$B$45/(_xlfn.XLOOKUP('Working Data'!D5463,Consumer_Price_Index!A:A,Consumer_Price_Index!B:B))), "Missing")</f>
        <v>1971696270.9454226</v>
      </c>
      <c r="R7579" t="str">
        <f t="shared" si="118"/>
        <v>Yes</v>
      </c>
    </row>
    <row r="7580" spans="1:18" x14ac:dyDescent="0.25">
      <c r="A7580" t="s">
        <v>11973</v>
      </c>
      <c r="C7580" t="s">
        <v>11</v>
      </c>
      <c r="D7580" s="11">
        <v>2000</v>
      </c>
      <c r="E7580" t="s">
        <v>11972</v>
      </c>
      <c r="F7580">
        <v>8.1999999999999993</v>
      </c>
      <c r="G7580">
        <v>13000</v>
      </c>
      <c r="H7580" t="s">
        <v>11971</v>
      </c>
      <c r="I7580" t="s">
        <v>11970</v>
      </c>
      <c r="J7580" t="s">
        <v>11969</v>
      </c>
      <c r="K7580" t="s">
        <v>3470</v>
      </c>
      <c r="M7580" s="7">
        <v>25461</v>
      </c>
      <c r="N7580" t="s">
        <v>11968</v>
      </c>
      <c r="O7580">
        <v>145</v>
      </c>
      <c r="P7580" s="8">
        <f>_xlfn.XLOOKUP(D7580,Consumer_Price_Index!A:A,Consumer_Price_Index!B:B)</f>
        <v>172.2</v>
      </c>
      <c r="Q7580" s="13">
        <f>IF(ISNUMBER(M7580), M7580*(Consumer_Price_Index!$B$45/(_xlfn.XLOOKUP('Working Data'!D3789,Consumer_Price_Index!A:A,Consumer_Price_Index!B:B))), "Missing")</f>
        <v>32775.524714828898</v>
      </c>
      <c r="R7580" t="str">
        <f t="shared" si="118"/>
        <v>No</v>
      </c>
    </row>
    <row r="7581" spans="1:18" x14ac:dyDescent="0.25">
      <c r="A7581" t="s">
        <v>12104</v>
      </c>
      <c r="B7581" t="s">
        <v>52</v>
      </c>
      <c r="C7581" t="s">
        <v>11</v>
      </c>
      <c r="D7581" s="11">
        <v>2000</v>
      </c>
      <c r="E7581" t="s">
        <v>12103</v>
      </c>
      <c r="F7581">
        <v>8.1999999999999993</v>
      </c>
      <c r="G7581">
        <v>22000</v>
      </c>
      <c r="H7581" t="s">
        <v>12102</v>
      </c>
      <c r="I7581" t="s">
        <v>12102</v>
      </c>
      <c r="J7581" t="s">
        <v>12101</v>
      </c>
      <c r="K7581" t="s">
        <v>8458</v>
      </c>
      <c r="M7581" s="7">
        <v>1196218</v>
      </c>
      <c r="N7581" t="s">
        <v>12100</v>
      </c>
      <c r="O7581">
        <v>173</v>
      </c>
      <c r="P7581" s="8">
        <f>_xlfn.XLOOKUP(D7581,Consumer_Price_Index!A:A,Consumer_Price_Index!B:B)</f>
        <v>172.2</v>
      </c>
      <c r="Q7581" s="13">
        <f>IF(ISNUMBER(M7581), M7581*(Consumer_Price_Index!$B$45/(_xlfn.XLOOKUP('Working Data'!D3750,Consumer_Price_Index!A:A,Consumer_Price_Index!B:B))), "Missing")</f>
        <v>3325617.0127737229</v>
      </c>
      <c r="R7581" t="str">
        <f t="shared" si="118"/>
        <v>No</v>
      </c>
    </row>
    <row r="7582" spans="1:18" x14ac:dyDescent="0.25">
      <c r="A7582" t="s">
        <v>6269</v>
      </c>
      <c r="B7582" t="s">
        <v>52</v>
      </c>
      <c r="C7582" t="s">
        <v>24</v>
      </c>
      <c r="D7582" s="11">
        <v>2011</v>
      </c>
      <c r="E7582" t="s">
        <v>6268</v>
      </c>
      <c r="F7582">
        <v>8.1999999999999993</v>
      </c>
      <c r="G7582">
        <v>71000</v>
      </c>
      <c r="H7582" t="s">
        <v>500</v>
      </c>
      <c r="I7582" t="s">
        <v>4904</v>
      </c>
      <c r="J7582" t="s">
        <v>584</v>
      </c>
      <c r="K7582" t="s">
        <v>169</v>
      </c>
      <c r="M7582" s="7">
        <v>5192743</v>
      </c>
      <c r="N7582" t="s">
        <v>3627</v>
      </c>
      <c r="O7582">
        <v>155</v>
      </c>
      <c r="P7582" s="8">
        <f>_xlfn.XLOOKUP(D7582,Consumer_Price_Index!A:A,Consumer_Price_Index!B:B)</f>
        <v>224.9</v>
      </c>
      <c r="Q7582" s="13">
        <f>IF(ISNUMBER(M7582), M7582*(Consumer_Price_Index!$B$45/(_xlfn.XLOOKUP('Working Data'!D5928,Consumer_Price_Index!A:A,Consumer_Price_Index!B:B))), "Missing")</f>
        <v>10084313.52517527</v>
      </c>
      <c r="R7582" t="str">
        <f t="shared" si="118"/>
        <v>No</v>
      </c>
    </row>
    <row r="7583" spans="1:18" x14ac:dyDescent="0.25">
      <c r="A7583">
        <v>1917</v>
      </c>
      <c r="B7583" t="s">
        <v>41</v>
      </c>
      <c r="C7583" t="s">
        <v>11</v>
      </c>
      <c r="D7583" s="11">
        <v>2019</v>
      </c>
      <c r="E7583" t="s">
        <v>1022</v>
      </c>
      <c r="F7583">
        <v>8.3000000000000007</v>
      </c>
      <c r="G7583">
        <v>473000</v>
      </c>
      <c r="H7583" t="s">
        <v>1021</v>
      </c>
      <c r="I7583" t="s">
        <v>1021</v>
      </c>
      <c r="J7583" t="s">
        <v>1020</v>
      </c>
      <c r="K7583" t="s">
        <v>7</v>
      </c>
      <c r="L7583" s="7">
        <v>95000000</v>
      </c>
      <c r="M7583" s="7">
        <v>384623579</v>
      </c>
      <c r="N7583" t="s">
        <v>632</v>
      </c>
      <c r="O7583">
        <v>119</v>
      </c>
      <c r="P7583" s="8">
        <f>_xlfn.XLOOKUP(D7583,Consumer_Price_Index!A:A,Consumer_Price_Index!B:B)</f>
        <v>255.7</v>
      </c>
      <c r="Q7583" s="13">
        <f>IF(ISNUMBER(M7583), M7583*(Consumer_Price_Index!$B$45/(_xlfn.XLOOKUP('Working Data'!D7464,Consumer_Price_Index!A:A,Consumer_Price_Index!B:B))), "Missing")</f>
        <v>494492846.08143461</v>
      </c>
      <c r="R7583" t="str">
        <f t="shared" si="118"/>
        <v>Yes</v>
      </c>
    </row>
    <row r="7584" spans="1:18" x14ac:dyDescent="0.25">
      <c r="A7584" t="s">
        <v>6330</v>
      </c>
      <c r="B7584" t="s">
        <v>68</v>
      </c>
      <c r="C7584" t="s">
        <v>11</v>
      </c>
      <c r="D7584" s="11">
        <v>2011</v>
      </c>
      <c r="E7584" t="s">
        <v>6329</v>
      </c>
      <c r="F7584">
        <v>8.3000000000000007</v>
      </c>
      <c r="G7584">
        <v>227000</v>
      </c>
      <c r="H7584" t="s">
        <v>1653</v>
      </c>
      <c r="I7584" t="s">
        <v>1653</v>
      </c>
      <c r="J7584" t="s">
        <v>6328</v>
      </c>
      <c r="K7584" t="s">
        <v>2966</v>
      </c>
      <c r="L7584" s="7">
        <v>500000</v>
      </c>
      <c r="M7584" s="7">
        <v>22926076</v>
      </c>
      <c r="N7584" t="s">
        <v>6327</v>
      </c>
      <c r="O7584">
        <v>123</v>
      </c>
      <c r="P7584" s="8">
        <f>_xlfn.XLOOKUP(D7584,Consumer_Price_Index!A:A,Consumer_Price_Index!B:B)</f>
        <v>224.9</v>
      </c>
      <c r="Q7584" s="13">
        <f>IF(ISNUMBER(M7584), M7584*(Consumer_Price_Index!$B$45/(_xlfn.XLOOKUP('Working Data'!D5905,Consumer_Price_Index!A:A,Consumer_Price_Index!B:B))), "Missing")</f>
        <v>38830324.386881597</v>
      </c>
      <c r="R7584" t="str">
        <f t="shared" si="118"/>
        <v>Yes</v>
      </c>
    </row>
    <row r="7585" spans="1:18" x14ac:dyDescent="0.25">
      <c r="A7585" t="s">
        <v>19777</v>
      </c>
      <c r="B7585" t="s">
        <v>41</v>
      </c>
      <c r="C7585" t="s">
        <v>34</v>
      </c>
      <c r="D7585" s="11">
        <v>1986</v>
      </c>
      <c r="E7585" t="s">
        <v>19517</v>
      </c>
      <c r="F7585">
        <v>8.3000000000000007</v>
      </c>
      <c r="G7585">
        <v>668000</v>
      </c>
      <c r="H7585" t="s">
        <v>993</v>
      </c>
      <c r="I7585" t="s">
        <v>993</v>
      </c>
      <c r="J7585" t="s">
        <v>5555</v>
      </c>
      <c r="K7585" t="s">
        <v>265</v>
      </c>
      <c r="L7585" s="7">
        <v>18500000</v>
      </c>
      <c r="M7585" s="7">
        <v>131060248</v>
      </c>
      <c r="N7585" t="s">
        <v>890</v>
      </c>
      <c r="O7585">
        <v>137</v>
      </c>
      <c r="P7585" s="8">
        <f>_xlfn.XLOOKUP(D7585,Consumer_Price_Index!A:A,Consumer_Price_Index!B:B)</f>
        <v>109.6</v>
      </c>
      <c r="Q7585" s="13">
        <f>IF(ISNUMBER(M7585), M7585*(Consumer_Price_Index!$B$45/(_xlfn.XLOOKUP('Working Data'!D846,Consumer_Price_Index!A:A,Consumer_Price_Index!B:B))), "Missing")</f>
        <v>185480991.94426382</v>
      </c>
      <c r="R7585" t="str">
        <f t="shared" si="118"/>
        <v>Yes</v>
      </c>
    </row>
    <row r="7586" spans="1:18" x14ac:dyDescent="0.25">
      <c r="A7586" t="s">
        <v>11749</v>
      </c>
      <c r="B7586" t="s">
        <v>41</v>
      </c>
      <c r="C7586" t="s">
        <v>24</v>
      </c>
      <c r="D7586" s="11">
        <v>2001</v>
      </c>
      <c r="E7586" t="s">
        <v>10933</v>
      </c>
      <c r="F7586">
        <v>8.3000000000000007</v>
      </c>
      <c r="G7586">
        <v>717000</v>
      </c>
      <c r="H7586" t="s">
        <v>9904</v>
      </c>
      <c r="I7586" t="s">
        <v>11748</v>
      </c>
      <c r="J7586" t="s">
        <v>7094</v>
      </c>
      <c r="K7586" t="s">
        <v>562</v>
      </c>
      <c r="L7586" s="7">
        <v>10000000</v>
      </c>
      <c r="M7586" s="7">
        <v>173997108</v>
      </c>
      <c r="N7586" t="s">
        <v>11747</v>
      </c>
      <c r="O7586">
        <v>122</v>
      </c>
      <c r="P7586" s="8">
        <f>_xlfn.XLOOKUP(D7586,Consumer_Price_Index!A:A,Consumer_Price_Index!B:B)</f>
        <v>177.1</v>
      </c>
      <c r="Q7586" s="13">
        <f>IF(ISNUMBER(M7586), M7586*(Consumer_Price_Index!$B$45/(_xlfn.XLOOKUP('Working Data'!D3862,Consumer_Price_Index!A:A,Consumer_Price_Index!B:B))), "Missing")</f>
        <v>427555796.83548385</v>
      </c>
      <c r="R7586" t="str">
        <f t="shared" si="118"/>
        <v>Yes</v>
      </c>
    </row>
    <row r="7587" spans="1:18" x14ac:dyDescent="0.25">
      <c r="A7587" t="s">
        <v>20736</v>
      </c>
      <c r="B7587" t="s">
        <v>101</v>
      </c>
      <c r="C7587" t="s">
        <v>409</v>
      </c>
      <c r="D7587" s="11">
        <v>1984</v>
      </c>
      <c r="E7587" t="s">
        <v>20735</v>
      </c>
      <c r="F7587">
        <v>8.3000000000000007</v>
      </c>
      <c r="G7587">
        <v>377000</v>
      </c>
      <c r="H7587" t="s">
        <v>12744</v>
      </c>
      <c r="I7587" t="s">
        <v>20734</v>
      </c>
      <c r="J7587" t="s">
        <v>20733</v>
      </c>
      <c r="K7587" t="s">
        <v>7</v>
      </c>
      <c r="L7587" s="7">
        <v>18000000</v>
      </c>
      <c r="M7587" s="7">
        <v>52066791</v>
      </c>
      <c r="N7587" t="s">
        <v>12594</v>
      </c>
      <c r="O7587">
        <v>160</v>
      </c>
      <c r="P7587" s="8">
        <f>_xlfn.XLOOKUP(D7587,Consumer_Price_Index!A:A,Consumer_Price_Index!B:B)</f>
        <v>103.9</v>
      </c>
      <c r="Q7587" s="13">
        <f>IF(ISNUMBER(M7587), M7587*(Consumer_Price_Index!$B$45/(_xlfn.XLOOKUP('Working Data'!D486,Consumer_Price_Index!A:A,Consumer_Price_Index!B:B))), "Missing")</f>
        <v>139654500.15580985</v>
      </c>
      <c r="R7587" t="str">
        <f t="shared" si="118"/>
        <v>Yes</v>
      </c>
    </row>
    <row r="7588" spans="1:18" x14ac:dyDescent="0.25">
      <c r="A7588" t="s">
        <v>12876</v>
      </c>
      <c r="B7588" t="s">
        <v>41</v>
      </c>
      <c r="C7588" t="s">
        <v>11</v>
      </c>
      <c r="D7588" s="11">
        <v>1999</v>
      </c>
      <c r="E7588" t="s">
        <v>12558</v>
      </c>
      <c r="F7588">
        <v>8.3000000000000007</v>
      </c>
      <c r="G7588">
        <v>1100000</v>
      </c>
      <c r="H7588" t="s">
        <v>1021</v>
      </c>
      <c r="I7588" t="s">
        <v>8142</v>
      </c>
      <c r="J7588" t="s">
        <v>9728</v>
      </c>
      <c r="K7588" t="s">
        <v>7</v>
      </c>
      <c r="L7588" s="7">
        <v>15000000</v>
      </c>
      <c r="M7588" s="7">
        <v>356296601</v>
      </c>
      <c r="N7588" t="s">
        <v>632</v>
      </c>
      <c r="O7588">
        <v>122</v>
      </c>
      <c r="P7588" s="8">
        <f>_xlfn.XLOOKUP(D7588,Consumer_Price_Index!A:A,Consumer_Price_Index!B:B)</f>
        <v>166.6</v>
      </c>
      <c r="Q7588" s="13">
        <f>IF(ISNUMBER(M7588), M7588*(Consumer_Price_Index!$B$45/(_xlfn.XLOOKUP('Working Data'!D3452,Consumer_Price_Index!A:A,Consumer_Price_Index!B:B))), "Missing")</f>
        <v>482719316.6949755</v>
      </c>
      <c r="R7588" t="str">
        <f t="shared" si="118"/>
        <v>Yes</v>
      </c>
    </row>
    <row r="7589" spans="1:18" x14ac:dyDescent="0.25">
      <c r="A7589" t="s">
        <v>14997</v>
      </c>
      <c r="B7589" t="s">
        <v>41</v>
      </c>
      <c r="C7589" t="s">
        <v>409</v>
      </c>
      <c r="D7589" s="11">
        <v>1995</v>
      </c>
      <c r="E7589" t="s">
        <v>14794</v>
      </c>
      <c r="F7589">
        <v>8.3000000000000007</v>
      </c>
      <c r="G7589">
        <v>978000</v>
      </c>
      <c r="H7589" t="s">
        <v>3377</v>
      </c>
      <c r="I7589" t="s">
        <v>4123</v>
      </c>
      <c r="J7589" t="s">
        <v>3377</v>
      </c>
      <c r="K7589" t="s">
        <v>7</v>
      </c>
      <c r="L7589" s="7">
        <v>72000000</v>
      </c>
      <c r="M7589" s="7">
        <v>213216216</v>
      </c>
      <c r="N7589" t="s">
        <v>11179</v>
      </c>
      <c r="O7589">
        <v>178</v>
      </c>
      <c r="P7589" s="8">
        <f>_xlfn.XLOOKUP(D7589,Consumer_Price_Index!A:A,Consumer_Price_Index!B:B)</f>
        <v>152.4</v>
      </c>
      <c r="Q7589" s="13">
        <f>IF(ISNUMBER(M7589), M7589*(Consumer_Price_Index!$B$45/(_xlfn.XLOOKUP('Working Data'!D2648,Consumer_Price_Index!A:A,Consumer_Price_Index!B:B))), "Missing")</f>
        <v>549171437.15300083</v>
      </c>
      <c r="R7589" t="str">
        <f t="shared" si="118"/>
        <v>Yes</v>
      </c>
    </row>
    <row r="7590" spans="1:18" x14ac:dyDescent="0.25">
      <c r="A7590" t="s">
        <v>605</v>
      </c>
      <c r="B7590" t="s">
        <v>52</v>
      </c>
      <c r="C7590" t="s">
        <v>24</v>
      </c>
      <c r="D7590" s="11">
        <v>2019</v>
      </c>
      <c r="E7590" t="s">
        <v>487</v>
      </c>
      <c r="F7590">
        <v>8.3000000000000007</v>
      </c>
      <c r="G7590">
        <v>40000</v>
      </c>
      <c r="H7590" t="s">
        <v>604</v>
      </c>
      <c r="I7590" t="s">
        <v>603</v>
      </c>
      <c r="J7590" t="s">
        <v>446</v>
      </c>
      <c r="K7590" t="s">
        <v>169</v>
      </c>
      <c r="M7590" s="7">
        <v>3311391</v>
      </c>
      <c r="N7590" t="s">
        <v>168</v>
      </c>
      <c r="O7590">
        <v>143</v>
      </c>
      <c r="P7590" s="8">
        <f>_xlfn.XLOOKUP(D7590,Consumer_Price_Index!A:A,Consumer_Price_Index!B:B)</f>
        <v>255.7</v>
      </c>
      <c r="Q7590" s="13">
        <f>IF(ISNUMBER(M7590), M7590*(Consumer_Price_Index!$B$45/(_xlfn.XLOOKUP('Working Data'!D7557,Consumer_Price_Index!A:A,Consumer_Price_Index!B:B))), "Missing")</f>
        <v>4257303.1126582278</v>
      </c>
      <c r="R7590" t="str">
        <f t="shared" si="118"/>
        <v>No</v>
      </c>
    </row>
    <row r="7591" spans="1:18" x14ac:dyDescent="0.25">
      <c r="A7591" t="s">
        <v>13808</v>
      </c>
      <c r="B7591" t="s">
        <v>101</v>
      </c>
      <c r="C7591" t="s">
        <v>11</v>
      </c>
      <c r="D7591" s="11">
        <v>1997</v>
      </c>
      <c r="E7591" t="s">
        <v>12331</v>
      </c>
      <c r="F7591">
        <v>8.3000000000000007</v>
      </c>
      <c r="G7591">
        <v>68000</v>
      </c>
      <c r="H7591" t="s">
        <v>12400</v>
      </c>
      <c r="I7591" t="s">
        <v>12400</v>
      </c>
      <c r="J7591" t="s">
        <v>13807</v>
      </c>
      <c r="K7591" t="s">
        <v>2966</v>
      </c>
      <c r="L7591" s="7">
        <v>180000</v>
      </c>
      <c r="M7591" s="7">
        <v>933933</v>
      </c>
      <c r="N7591" t="s">
        <v>13806</v>
      </c>
      <c r="O7591">
        <v>89</v>
      </c>
      <c r="P7591" s="8">
        <f>_xlfn.XLOOKUP(D7591,Consumer_Price_Index!A:A,Consumer_Price_Index!B:B)</f>
        <v>160.5</v>
      </c>
      <c r="Q7591" s="13">
        <f>IF(ISNUMBER(M7591), M7591*(Consumer_Price_Index!$B$45/(_xlfn.XLOOKUP('Working Data'!D3131,Consumer_Price_Index!A:A,Consumer_Price_Index!B:B))), "Missing")</f>
        <v>1606828.8260869565</v>
      </c>
      <c r="R7591" t="str">
        <f t="shared" si="118"/>
        <v>Yes</v>
      </c>
    </row>
    <row r="7592" spans="1:18" x14ac:dyDescent="0.25">
      <c r="A7592" t="s">
        <v>17471</v>
      </c>
      <c r="B7592" t="s">
        <v>52</v>
      </c>
      <c r="C7592" t="s">
        <v>409</v>
      </c>
      <c r="D7592" s="11">
        <v>1990</v>
      </c>
      <c r="E7592" t="s">
        <v>17470</v>
      </c>
      <c r="F7592">
        <v>8.3000000000000007</v>
      </c>
      <c r="G7592">
        <v>17000</v>
      </c>
      <c r="H7592" t="s">
        <v>5333</v>
      </c>
      <c r="I7592" t="s">
        <v>5333</v>
      </c>
      <c r="J7592" t="s">
        <v>17469</v>
      </c>
      <c r="K7592" t="s">
        <v>2966</v>
      </c>
      <c r="N7592" t="s">
        <v>13806</v>
      </c>
      <c r="O7592">
        <v>98</v>
      </c>
      <c r="P7592" s="8">
        <f>_xlfn.XLOOKUP(D7592,Consumer_Price_Index!A:A,Consumer_Price_Index!B:B)</f>
        <v>130.69999999999999</v>
      </c>
      <c r="Q7592" s="13" t="str">
        <f>IF(ISNUMBER(M7592), M7592*(Consumer_Price_Index!$B$45/(_xlfn.XLOOKUP('Working Data'!D1726,Consumer_Price_Index!A:A,Consumer_Price_Index!B:B))), "Missing")</f>
        <v>Missing</v>
      </c>
      <c r="R7592" t="str">
        <f t="shared" si="118"/>
        <v>No</v>
      </c>
    </row>
    <row r="7593" spans="1:18" x14ac:dyDescent="0.25">
      <c r="A7593" t="s">
        <v>21788</v>
      </c>
      <c r="C7593" t="s">
        <v>100</v>
      </c>
      <c r="D7593" s="11">
        <v>1981</v>
      </c>
      <c r="E7593" t="s">
        <v>21787</v>
      </c>
      <c r="F7593">
        <v>8.3000000000000007</v>
      </c>
      <c r="G7593">
        <v>237000</v>
      </c>
      <c r="H7593" t="s">
        <v>8933</v>
      </c>
      <c r="I7593" t="s">
        <v>8933</v>
      </c>
      <c r="J7593" t="s">
        <v>21786</v>
      </c>
      <c r="K7593" t="s">
        <v>17115</v>
      </c>
      <c r="M7593" s="7">
        <v>11487676</v>
      </c>
      <c r="N7593" t="s">
        <v>20503</v>
      </c>
      <c r="O7593">
        <v>149</v>
      </c>
      <c r="P7593" s="8">
        <f>_xlfn.XLOOKUP(D7593,Consumer_Price_Index!A:A,Consumer_Price_Index!B:B)</f>
        <v>90.9</v>
      </c>
      <c r="Q7593" s="13">
        <f>IF(ISNUMBER(M7593), M7593*(Consumer_Price_Index!$B$45/(_xlfn.XLOOKUP('Working Data'!D104,Consumer_Price_Index!A:A,Consumer_Price_Index!B:B))), "Missing")</f>
        <v>23618723.867746286</v>
      </c>
      <c r="R7593" t="str">
        <f t="shared" si="118"/>
        <v>No</v>
      </c>
    </row>
    <row r="7594" spans="1:18" x14ac:dyDescent="0.25">
      <c r="A7594" t="s">
        <v>10142</v>
      </c>
      <c r="B7594" t="s">
        <v>41</v>
      </c>
      <c r="C7594" t="s">
        <v>11</v>
      </c>
      <c r="D7594" s="11">
        <v>2004</v>
      </c>
      <c r="E7594" t="s">
        <v>10012</v>
      </c>
      <c r="F7594">
        <v>8.3000000000000007</v>
      </c>
      <c r="G7594">
        <v>935000</v>
      </c>
      <c r="H7594" t="s">
        <v>6231</v>
      </c>
      <c r="I7594" t="s">
        <v>3735</v>
      </c>
      <c r="J7594" t="s">
        <v>4521</v>
      </c>
      <c r="K7594" t="s">
        <v>7</v>
      </c>
      <c r="L7594" s="7">
        <v>20000000</v>
      </c>
      <c r="M7594" s="7">
        <v>74036715</v>
      </c>
      <c r="N7594" t="s">
        <v>1072</v>
      </c>
      <c r="O7594">
        <v>108</v>
      </c>
      <c r="P7594" s="8">
        <f>_xlfn.XLOOKUP(D7594,Consumer_Price_Index!A:A,Consumer_Price_Index!B:B)</f>
        <v>188.9</v>
      </c>
      <c r="Q7594" s="13">
        <f>IF(ISNUMBER(M7594), M7594*(Consumer_Price_Index!$B$45/(_xlfn.XLOOKUP('Working Data'!D4452,Consumer_Price_Index!A:A,Consumer_Price_Index!B:B))), "Missing")</f>
        <v>156117557.51211074</v>
      </c>
      <c r="R7594" t="str">
        <f t="shared" si="118"/>
        <v>Yes</v>
      </c>
    </row>
    <row r="7595" spans="1:18" x14ac:dyDescent="0.25">
      <c r="A7595" t="s">
        <v>19221</v>
      </c>
      <c r="B7595" t="s">
        <v>41</v>
      </c>
      <c r="C7595" t="s">
        <v>11</v>
      </c>
      <c r="D7595" s="11">
        <v>1987</v>
      </c>
      <c r="E7595" t="s">
        <v>18811</v>
      </c>
      <c r="F7595">
        <v>8.3000000000000007</v>
      </c>
      <c r="G7595">
        <v>691000</v>
      </c>
      <c r="H7595" t="s">
        <v>12879</v>
      </c>
      <c r="I7595" t="s">
        <v>12879</v>
      </c>
      <c r="J7595" t="s">
        <v>13508</v>
      </c>
      <c r="K7595" t="s">
        <v>265</v>
      </c>
      <c r="L7595" s="7">
        <v>30000000</v>
      </c>
      <c r="M7595" s="7">
        <v>46357676</v>
      </c>
      <c r="N7595" t="s">
        <v>19220</v>
      </c>
      <c r="O7595">
        <v>116</v>
      </c>
      <c r="P7595" s="8">
        <f>_xlfn.XLOOKUP(D7595,Consumer_Price_Index!A:A,Consumer_Price_Index!B:B)</f>
        <v>113.6</v>
      </c>
      <c r="Q7595" s="13">
        <f>IF(ISNUMBER(M7595), M7595*(Consumer_Price_Index!$B$45/(_xlfn.XLOOKUP('Working Data'!D1047,Consumer_Price_Index!A:A,Consumer_Price_Index!B:B))), "Missing")</f>
        <v>124341407.36971831</v>
      </c>
      <c r="R7595" t="str">
        <f t="shared" si="118"/>
        <v>Yes</v>
      </c>
    </row>
    <row r="7596" spans="1:18" x14ac:dyDescent="0.25">
      <c r="A7596" t="s">
        <v>13977</v>
      </c>
      <c r="B7596" t="s">
        <v>41</v>
      </c>
      <c r="C7596" t="s">
        <v>11</v>
      </c>
      <c r="D7596" s="11">
        <v>1997</v>
      </c>
      <c r="E7596" t="s">
        <v>13049</v>
      </c>
      <c r="F7596">
        <v>8.3000000000000007</v>
      </c>
      <c r="G7596">
        <v>887000</v>
      </c>
      <c r="H7596" t="s">
        <v>1418</v>
      </c>
      <c r="I7596" t="s">
        <v>1010</v>
      </c>
      <c r="J7596" t="s">
        <v>7071</v>
      </c>
      <c r="K7596" t="s">
        <v>7</v>
      </c>
      <c r="L7596" s="7">
        <v>10000000</v>
      </c>
      <c r="M7596" s="7">
        <v>225933435</v>
      </c>
      <c r="N7596" t="s">
        <v>3464</v>
      </c>
      <c r="O7596">
        <v>126</v>
      </c>
      <c r="P7596" s="8">
        <f>_xlfn.XLOOKUP(D7596,Consumer_Price_Index!A:A,Consumer_Price_Index!B:B)</f>
        <v>160.5</v>
      </c>
      <c r="Q7596" s="13">
        <f>IF(ISNUMBER(M7596), M7596*(Consumer_Price_Index!$B$45/(_xlfn.XLOOKUP('Working Data'!D3051,Consumer_Price_Index!A:A,Consumer_Price_Index!B:B))), "Missing")</f>
        <v>382667691.18677044</v>
      </c>
      <c r="R7596" t="str">
        <f t="shared" si="118"/>
        <v>Yes</v>
      </c>
    </row>
    <row r="7597" spans="1:18" x14ac:dyDescent="0.25">
      <c r="A7597" t="s">
        <v>6957</v>
      </c>
      <c r="B7597" t="s">
        <v>41</v>
      </c>
      <c r="C7597" t="s">
        <v>11</v>
      </c>
      <c r="D7597" s="11">
        <v>2010</v>
      </c>
      <c r="E7597" t="s">
        <v>6956</v>
      </c>
      <c r="F7597">
        <v>8.3000000000000007</v>
      </c>
      <c r="G7597">
        <v>158000</v>
      </c>
      <c r="H7597" t="s">
        <v>2730</v>
      </c>
      <c r="I7597" t="s">
        <v>2730</v>
      </c>
      <c r="J7597" t="s">
        <v>6955</v>
      </c>
      <c r="K7597" t="s">
        <v>95</v>
      </c>
      <c r="L7597" s="7">
        <v>6800000</v>
      </c>
      <c r="M7597" s="7">
        <v>7099598</v>
      </c>
      <c r="N7597" t="s">
        <v>6954</v>
      </c>
      <c r="O7597">
        <v>131</v>
      </c>
      <c r="P7597" s="8">
        <f>_xlfn.XLOOKUP(D7597,Consumer_Price_Index!A:A,Consumer_Price_Index!B:B)</f>
        <v>218.1</v>
      </c>
      <c r="Q7597" s="13">
        <f>IF(ISNUMBER(M7597), M7597*(Consumer_Price_Index!$B$45/(_xlfn.XLOOKUP('Working Data'!D5666,Consumer_Price_Index!A:A,Consumer_Price_Index!B:B))), "Missing")</f>
        <v>10047596.426381793</v>
      </c>
      <c r="R7597" t="str">
        <f t="shared" si="118"/>
        <v>Yes</v>
      </c>
    </row>
    <row r="7598" spans="1:18" x14ac:dyDescent="0.25">
      <c r="A7598" t="s">
        <v>7531</v>
      </c>
      <c r="B7598" t="s">
        <v>41</v>
      </c>
      <c r="C7598" t="s">
        <v>100</v>
      </c>
      <c r="D7598" s="11">
        <v>2009</v>
      </c>
      <c r="E7598" t="s">
        <v>7530</v>
      </c>
      <c r="F7598">
        <v>8.3000000000000007</v>
      </c>
      <c r="G7598">
        <v>1300000</v>
      </c>
      <c r="H7598" t="s">
        <v>1092</v>
      </c>
      <c r="I7598" t="s">
        <v>1092</v>
      </c>
      <c r="J7598" t="s">
        <v>878</v>
      </c>
      <c r="K7598" t="s">
        <v>7</v>
      </c>
      <c r="L7598" s="7">
        <v>70000000</v>
      </c>
      <c r="M7598" s="7">
        <v>321457747</v>
      </c>
      <c r="N7598" t="s">
        <v>103</v>
      </c>
      <c r="O7598">
        <v>153</v>
      </c>
      <c r="P7598" s="8">
        <f>_xlfn.XLOOKUP(D7598,Consumer_Price_Index!A:A,Consumer_Price_Index!B:B)</f>
        <v>214.5</v>
      </c>
      <c r="Q7598" s="13">
        <f>IF(ISNUMBER(M7598), M7598*(Consumer_Price_Index!$B$45/(_xlfn.XLOOKUP('Working Data'!D5445,Consumer_Price_Index!A:A,Consumer_Price_Index!B:B))), "Missing")</f>
        <v>624271354.43530905</v>
      </c>
      <c r="R7598" t="str">
        <f t="shared" si="118"/>
        <v>Yes</v>
      </c>
    </row>
    <row r="7599" spans="1:18" x14ac:dyDescent="0.25">
      <c r="A7599" t="s">
        <v>21953</v>
      </c>
      <c r="B7599" t="s">
        <v>101</v>
      </c>
      <c r="C7599" t="s">
        <v>409</v>
      </c>
      <c r="D7599" s="11">
        <v>1980</v>
      </c>
      <c r="E7599" t="s">
        <v>21952</v>
      </c>
      <c r="F7599">
        <v>8.3000000000000007</v>
      </c>
      <c r="G7599">
        <v>15000</v>
      </c>
      <c r="H7599" t="s">
        <v>21951</v>
      </c>
      <c r="I7599" t="s">
        <v>21950</v>
      </c>
      <c r="J7599" t="s">
        <v>21949</v>
      </c>
      <c r="K7599" t="s">
        <v>21948</v>
      </c>
      <c r="L7599" s="7">
        <v>35000000</v>
      </c>
      <c r="N7599" t="s">
        <v>21947</v>
      </c>
      <c r="O7599">
        <v>173</v>
      </c>
      <c r="P7599" s="8">
        <f>_xlfn.XLOOKUP(D7599,Consumer_Price_Index!A:A,Consumer_Price_Index!B:B)</f>
        <v>82.4</v>
      </c>
      <c r="Q7599" s="13" t="str">
        <f>IF(ISNUMBER(M7599), M7599*(Consumer_Price_Index!$B$45/(_xlfn.XLOOKUP('Working Data'!D51,Consumer_Price_Index!A:A,Consumer_Price_Index!B:B))), "Missing")</f>
        <v>Missing</v>
      </c>
      <c r="R7599" t="str">
        <f t="shared" si="118"/>
        <v>No</v>
      </c>
    </row>
    <row r="7600" spans="1:18" x14ac:dyDescent="0.25">
      <c r="A7600" t="s">
        <v>20539</v>
      </c>
      <c r="B7600" t="s">
        <v>101</v>
      </c>
      <c r="C7600" t="s">
        <v>11</v>
      </c>
      <c r="D7600" s="11">
        <v>1984</v>
      </c>
      <c r="E7600" t="s">
        <v>20538</v>
      </c>
      <c r="F7600">
        <v>8.3000000000000007</v>
      </c>
      <c r="G7600">
        <v>4100</v>
      </c>
      <c r="H7600" t="s">
        <v>20537</v>
      </c>
      <c r="I7600" t="s">
        <v>20537</v>
      </c>
      <c r="J7600" t="s">
        <v>20536</v>
      </c>
      <c r="K7600" t="s">
        <v>20535</v>
      </c>
      <c r="N7600" t="s">
        <v>20534</v>
      </c>
      <c r="O7600">
        <v>153</v>
      </c>
      <c r="P7600" s="8">
        <f>_xlfn.XLOOKUP(D7600,Consumer_Price_Index!A:A,Consumer_Price_Index!B:B)</f>
        <v>103.9</v>
      </c>
      <c r="Q7600" s="13" t="str">
        <f>IF(ISNUMBER(M7600), M7600*(Consumer_Price_Index!$B$45/(_xlfn.XLOOKUP('Working Data'!D575,Consumer_Price_Index!A:A,Consumer_Price_Index!B:B))), "Missing")</f>
        <v>Missing</v>
      </c>
      <c r="R7600" t="str">
        <f t="shared" si="118"/>
        <v>No</v>
      </c>
    </row>
    <row r="7601" spans="1:18" x14ac:dyDescent="0.25">
      <c r="A7601" t="s">
        <v>12321</v>
      </c>
      <c r="B7601" t="s">
        <v>382</v>
      </c>
      <c r="C7601" t="s">
        <v>11</v>
      </c>
      <c r="D7601" s="11">
        <v>2000</v>
      </c>
      <c r="E7601" t="s">
        <v>12224</v>
      </c>
      <c r="F7601">
        <v>8.3000000000000007</v>
      </c>
      <c r="G7601">
        <v>786000</v>
      </c>
      <c r="H7601" t="s">
        <v>2676</v>
      </c>
      <c r="I7601" t="s">
        <v>12320</v>
      </c>
      <c r="J7601" t="s">
        <v>12319</v>
      </c>
      <c r="K7601" t="s">
        <v>7</v>
      </c>
      <c r="L7601" s="7">
        <v>4500000</v>
      </c>
      <c r="M7601" s="7">
        <v>7390108</v>
      </c>
      <c r="N7601" t="s">
        <v>11253</v>
      </c>
      <c r="O7601">
        <v>102</v>
      </c>
      <c r="P7601" s="8">
        <f>_xlfn.XLOOKUP(D7601,Consumer_Price_Index!A:A,Consumer_Price_Index!B:B)</f>
        <v>172.2</v>
      </c>
      <c r="Q7601" s="13">
        <f>IF(ISNUMBER(M7601), M7601*(Consumer_Price_Index!$B$45/(_xlfn.XLOOKUP('Working Data'!D3649,Consumer_Price_Index!A:A,Consumer_Price_Index!B:B))), "Missing")</f>
        <v>14351599.156150414</v>
      </c>
      <c r="R7601" t="str">
        <f t="shared" si="118"/>
        <v>Yes</v>
      </c>
    </row>
    <row r="7602" spans="1:18" x14ac:dyDescent="0.25">
      <c r="A7602" t="s">
        <v>16572</v>
      </c>
      <c r="B7602" t="s">
        <v>41</v>
      </c>
      <c r="C7602" t="s">
        <v>87</v>
      </c>
      <c r="D7602" s="11">
        <v>1992</v>
      </c>
      <c r="E7602" t="s">
        <v>16571</v>
      </c>
      <c r="F7602">
        <v>8.3000000000000007</v>
      </c>
      <c r="G7602">
        <v>943000</v>
      </c>
      <c r="H7602" t="s">
        <v>1092</v>
      </c>
      <c r="I7602" t="s">
        <v>1092</v>
      </c>
      <c r="J7602" t="s">
        <v>13679</v>
      </c>
      <c r="K7602" t="s">
        <v>7</v>
      </c>
      <c r="L7602" s="7">
        <v>1200000</v>
      </c>
      <c r="M7602" s="7">
        <v>2913644</v>
      </c>
      <c r="N7602" t="s">
        <v>13683</v>
      </c>
      <c r="O7602">
        <v>99</v>
      </c>
      <c r="P7602" s="8">
        <f>_xlfn.XLOOKUP(D7602,Consumer_Price_Index!A:A,Consumer_Price_Index!B:B)</f>
        <v>140.30000000000001</v>
      </c>
      <c r="Q7602" s="13">
        <f>IF(ISNUMBER(M7602), M7602*(Consumer_Price_Index!$B$45/(_xlfn.XLOOKUP('Working Data'!D2045,Consumer_Price_Index!A:A,Consumer_Price_Index!B:B))), "Missing")</f>
        <v>3471987.9812280019</v>
      </c>
      <c r="R7602" t="str">
        <f t="shared" si="118"/>
        <v>Yes</v>
      </c>
    </row>
    <row r="7603" spans="1:18" x14ac:dyDescent="0.25">
      <c r="A7603" t="s">
        <v>21149</v>
      </c>
      <c r="B7603" t="s">
        <v>41</v>
      </c>
      <c r="C7603" t="s">
        <v>87</v>
      </c>
      <c r="D7603" s="11">
        <v>1983</v>
      </c>
      <c r="E7603" t="s">
        <v>21095</v>
      </c>
      <c r="F7603">
        <v>8.3000000000000007</v>
      </c>
      <c r="G7603">
        <v>766000</v>
      </c>
      <c r="H7603" t="s">
        <v>5674</v>
      </c>
      <c r="I7603" t="s">
        <v>3232</v>
      </c>
      <c r="J7603" t="s">
        <v>3476</v>
      </c>
      <c r="K7603" t="s">
        <v>7</v>
      </c>
      <c r="L7603" s="7">
        <v>25000000</v>
      </c>
      <c r="M7603" s="7">
        <v>65884703</v>
      </c>
      <c r="N7603" t="s">
        <v>103</v>
      </c>
      <c r="O7603">
        <v>170</v>
      </c>
      <c r="P7603" s="8">
        <f>_xlfn.XLOOKUP(D7603,Consumer_Price_Index!A:A,Consumer_Price_Index!B:B)</f>
        <v>99.6</v>
      </c>
      <c r="Q7603" s="13">
        <f>IF(ISNUMBER(M7603), M7603*(Consumer_Price_Index!$B$45/(_xlfn.XLOOKUP('Working Data'!D333,Consumer_Price_Index!A:A,Consumer_Price_Index!B:B))), "Missing")</f>
        <v>135459305.02091768</v>
      </c>
      <c r="R7603" t="str">
        <f t="shared" si="118"/>
        <v>Yes</v>
      </c>
    </row>
    <row r="7604" spans="1:18" x14ac:dyDescent="0.25">
      <c r="A7604" t="s">
        <v>12322</v>
      </c>
      <c r="B7604" t="s">
        <v>41</v>
      </c>
      <c r="C7604" t="s">
        <v>24</v>
      </c>
      <c r="D7604" s="11">
        <v>2000</v>
      </c>
      <c r="E7604" t="s">
        <v>11610</v>
      </c>
      <c r="F7604">
        <v>8.3000000000000007</v>
      </c>
      <c r="G7604">
        <v>800000</v>
      </c>
      <c r="H7604" t="s">
        <v>940</v>
      </c>
      <c r="I7604" t="s">
        <v>940</v>
      </c>
      <c r="J7604" t="s">
        <v>1853</v>
      </c>
      <c r="K7604" t="s">
        <v>265</v>
      </c>
      <c r="M7604" s="7">
        <v>83557872</v>
      </c>
      <c r="N7604" t="s">
        <v>114</v>
      </c>
      <c r="O7604">
        <v>102</v>
      </c>
      <c r="P7604" s="8">
        <f>_xlfn.XLOOKUP(D7604,Consumer_Price_Index!A:A,Consumer_Price_Index!B:B)</f>
        <v>172.2</v>
      </c>
      <c r="Q7604" s="13">
        <f>IF(ISNUMBER(M7604), M7604*(Consumer_Price_Index!$B$45/(_xlfn.XLOOKUP('Working Data'!D3648,Consumer_Price_Index!A:A,Consumer_Price_Index!B:B))), "Missing")</f>
        <v>224120454.21126762</v>
      </c>
      <c r="R7604" t="str">
        <f t="shared" si="118"/>
        <v>No</v>
      </c>
    </row>
    <row r="7605" spans="1:18" x14ac:dyDescent="0.25">
      <c r="A7605" t="s">
        <v>21147</v>
      </c>
      <c r="B7605" t="s">
        <v>101</v>
      </c>
      <c r="C7605" t="s">
        <v>34</v>
      </c>
      <c r="D7605" s="11">
        <v>1983</v>
      </c>
      <c r="E7605" t="s">
        <v>21146</v>
      </c>
      <c r="F7605">
        <v>8.3000000000000007</v>
      </c>
      <c r="G7605">
        <v>973000</v>
      </c>
      <c r="H7605" t="s">
        <v>20215</v>
      </c>
      <c r="I7605" t="s">
        <v>4021</v>
      </c>
      <c r="J7605" t="s">
        <v>21145</v>
      </c>
      <c r="K7605" t="s">
        <v>7</v>
      </c>
      <c r="L7605" s="7">
        <v>32500000</v>
      </c>
      <c r="M7605" s="7">
        <v>475106177</v>
      </c>
      <c r="N7605" t="s">
        <v>1907</v>
      </c>
      <c r="O7605">
        <v>131</v>
      </c>
      <c r="P7605" s="8">
        <f>_xlfn.XLOOKUP(D7605,Consumer_Price_Index!A:A,Consumer_Price_Index!B:B)</f>
        <v>99.6</v>
      </c>
      <c r="Q7605" s="13">
        <f>IF(ISNUMBER(M7605), M7605*(Consumer_Price_Index!$B$45/(_xlfn.XLOOKUP('Working Data'!D335,Consumer_Price_Index!A:A,Consumer_Price_Index!B:B))), "Missing")</f>
        <v>901961695.52585673</v>
      </c>
      <c r="R7605" t="str">
        <f t="shared" si="118"/>
        <v>Yes</v>
      </c>
    </row>
    <row r="7606" spans="1:18" x14ac:dyDescent="0.25">
      <c r="A7606" t="s">
        <v>20752</v>
      </c>
      <c r="C7606" t="s">
        <v>20751</v>
      </c>
      <c r="D7606" s="11">
        <v>1983</v>
      </c>
      <c r="E7606" t="s">
        <v>20750</v>
      </c>
      <c r="F7606">
        <v>8.3000000000000007</v>
      </c>
      <c r="G7606">
        <v>79</v>
      </c>
      <c r="H7606" t="s">
        <v>20749</v>
      </c>
      <c r="I7606" t="s">
        <v>20749</v>
      </c>
      <c r="K7606" t="s">
        <v>95</v>
      </c>
      <c r="L7606" s="7">
        <v>323562</v>
      </c>
      <c r="N7606" t="s">
        <v>20748</v>
      </c>
      <c r="O7606">
        <v>55</v>
      </c>
      <c r="P7606" s="8">
        <f>_xlfn.XLOOKUP(D7606,Consumer_Price_Index!A:A,Consumer_Price_Index!B:B)</f>
        <v>99.6</v>
      </c>
      <c r="Q7606" s="13" t="str">
        <f>IF(ISNUMBER(M7606), M7606*(Consumer_Price_Index!$B$45/(_xlfn.XLOOKUP('Working Data'!D476,Consumer_Price_Index!A:A,Consumer_Price_Index!B:B))), "Missing")</f>
        <v>Missing</v>
      </c>
      <c r="R7606" t="str">
        <f t="shared" si="118"/>
        <v>No</v>
      </c>
    </row>
    <row r="7607" spans="1:18" x14ac:dyDescent="0.25">
      <c r="A7607" t="s">
        <v>5873</v>
      </c>
      <c r="B7607" t="s">
        <v>41</v>
      </c>
      <c r="C7607" t="s">
        <v>11</v>
      </c>
      <c r="D7607" s="11">
        <v>2012</v>
      </c>
      <c r="E7607" t="s">
        <v>5872</v>
      </c>
      <c r="F7607">
        <v>8.3000000000000007</v>
      </c>
      <c r="G7607">
        <v>297000</v>
      </c>
      <c r="H7607" t="s">
        <v>3914</v>
      </c>
      <c r="I7607" t="s">
        <v>5871</v>
      </c>
      <c r="J7607" t="s">
        <v>1495</v>
      </c>
      <c r="K7607" t="s">
        <v>731</v>
      </c>
      <c r="L7607" s="7">
        <v>3800000</v>
      </c>
      <c r="M7607" s="7">
        <v>15843274</v>
      </c>
      <c r="N7607" t="s">
        <v>5870</v>
      </c>
      <c r="O7607">
        <v>115</v>
      </c>
      <c r="P7607" s="8">
        <f>_xlfn.XLOOKUP(D7607,Consumer_Price_Index!A:A,Consumer_Price_Index!B:B)</f>
        <v>229.6</v>
      </c>
      <c r="Q7607" s="13">
        <f>IF(ISNUMBER(M7607), M7607*(Consumer_Price_Index!$B$45/(_xlfn.XLOOKUP('Working Data'!D6052,Consumer_Price_Index!A:A,Consumer_Price_Index!B:B))), "Missing")</f>
        <v>19225191.508562326</v>
      </c>
      <c r="R7607" t="str">
        <f t="shared" si="118"/>
        <v>Yes</v>
      </c>
    </row>
    <row r="7608" spans="1:18" x14ac:dyDescent="0.25">
      <c r="A7608" t="s">
        <v>15198</v>
      </c>
      <c r="B7608" t="s">
        <v>52</v>
      </c>
      <c r="C7608" t="s">
        <v>11</v>
      </c>
      <c r="D7608" s="11">
        <v>1994</v>
      </c>
      <c r="E7608" t="s">
        <v>15197</v>
      </c>
      <c r="F7608">
        <v>8.3000000000000007</v>
      </c>
      <c r="G7608">
        <v>17000</v>
      </c>
      <c r="H7608" t="s">
        <v>3165</v>
      </c>
      <c r="I7608" t="s">
        <v>15196</v>
      </c>
      <c r="J7608" t="s">
        <v>15195</v>
      </c>
      <c r="K7608" t="s">
        <v>59</v>
      </c>
      <c r="M7608" s="7">
        <v>2332728</v>
      </c>
      <c r="N7608" t="s">
        <v>15194</v>
      </c>
      <c r="O7608">
        <v>133</v>
      </c>
      <c r="P7608" s="8">
        <f>_xlfn.XLOOKUP(D7608,Consumer_Price_Index!A:A,Consumer_Price_Index!B:B)</f>
        <v>148.19999999999999</v>
      </c>
      <c r="Q7608" s="13">
        <f>IF(ISNUMBER(M7608), M7608*(Consumer_Price_Index!$B$45/(_xlfn.XLOOKUP('Working Data'!D2583,Consumer_Price_Index!A:A,Consumer_Price_Index!B:B))), "Missing")</f>
        <v>3313670.0307692303</v>
      </c>
      <c r="R7608" t="str">
        <f t="shared" si="118"/>
        <v>No</v>
      </c>
    </row>
    <row r="7609" spans="1:18" x14ac:dyDescent="0.25">
      <c r="A7609" t="s">
        <v>14984</v>
      </c>
      <c r="B7609" t="s">
        <v>915</v>
      </c>
      <c r="C7609" t="s">
        <v>73</v>
      </c>
      <c r="D7609" s="11">
        <v>1995</v>
      </c>
      <c r="E7609" t="s">
        <v>14756</v>
      </c>
      <c r="F7609">
        <v>8.3000000000000007</v>
      </c>
      <c r="G7609">
        <v>913000</v>
      </c>
      <c r="H7609" t="s">
        <v>913</v>
      </c>
      <c r="I7609" t="s">
        <v>913</v>
      </c>
      <c r="J7609" t="s">
        <v>822</v>
      </c>
      <c r="K7609" t="s">
        <v>7</v>
      </c>
      <c r="L7609" s="7">
        <v>30000000</v>
      </c>
      <c r="M7609" s="7">
        <v>394436586</v>
      </c>
      <c r="N7609" t="s">
        <v>119</v>
      </c>
      <c r="O7609">
        <v>81</v>
      </c>
      <c r="P7609" s="8">
        <f>_xlfn.XLOOKUP(D7609,Consumer_Price_Index!A:A,Consumer_Price_Index!B:B)</f>
        <v>152.4</v>
      </c>
      <c r="Q7609" s="13">
        <f>IF(ISNUMBER(M7609), M7609*(Consumer_Price_Index!$B$45/(_xlfn.XLOOKUP('Working Data'!D2656,Consumer_Price_Index!A:A,Consumer_Price_Index!B:B))), "Missing")</f>
        <v>765996352.79923511</v>
      </c>
      <c r="R7609" t="str">
        <f t="shared" si="118"/>
        <v>Yes</v>
      </c>
    </row>
    <row r="7610" spans="1:18" x14ac:dyDescent="0.25">
      <c r="A7610" t="s">
        <v>7498</v>
      </c>
      <c r="B7610" t="s">
        <v>68</v>
      </c>
      <c r="C7610" t="s">
        <v>24</v>
      </c>
      <c r="D7610" s="11">
        <v>2009</v>
      </c>
      <c r="E7610" t="s">
        <v>7497</v>
      </c>
      <c r="F7610">
        <v>8.4</v>
      </c>
      <c r="G7610">
        <v>361000</v>
      </c>
      <c r="H7610" t="s">
        <v>4376</v>
      </c>
      <c r="I7610" t="s">
        <v>4376</v>
      </c>
      <c r="J7610" t="s">
        <v>3227</v>
      </c>
      <c r="K7610" t="s">
        <v>169</v>
      </c>
      <c r="M7610" s="7">
        <v>60262836</v>
      </c>
      <c r="N7610" t="s">
        <v>7496</v>
      </c>
      <c r="O7610">
        <v>170</v>
      </c>
      <c r="P7610" s="8">
        <f>_xlfn.XLOOKUP(D7610,Consumer_Price_Index!A:A,Consumer_Price_Index!B:B)</f>
        <v>214.5</v>
      </c>
      <c r="Q7610" s="13">
        <f>IF(ISNUMBER(M7610), M7610*(Consumer_Price_Index!$B$45/(_xlfn.XLOOKUP('Working Data'!D5468,Consumer_Price_Index!A:A,Consumer_Price_Index!B:B))), "Missing")</f>
        <v>88577357.111432701</v>
      </c>
      <c r="R7610" t="str">
        <f t="shared" si="118"/>
        <v>No</v>
      </c>
    </row>
    <row r="7611" spans="1:18" x14ac:dyDescent="0.25">
      <c r="A7611" t="s">
        <v>1090</v>
      </c>
      <c r="B7611" t="s">
        <v>68</v>
      </c>
      <c r="C7611" t="s">
        <v>34</v>
      </c>
      <c r="D7611" s="11">
        <v>2019</v>
      </c>
      <c r="E7611" t="s">
        <v>325</v>
      </c>
      <c r="F7611">
        <v>8.4</v>
      </c>
      <c r="G7611">
        <v>903000</v>
      </c>
      <c r="H7611" t="s">
        <v>1089</v>
      </c>
      <c r="I7611" t="s">
        <v>1088</v>
      </c>
      <c r="J7611" t="s">
        <v>104</v>
      </c>
      <c r="K7611" t="s">
        <v>7</v>
      </c>
      <c r="L7611" s="7">
        <v>356000000</v>
      </c>
      <c r="M7611" s="7">
        <v>2797501328</v>
      </c>
      <c r="N7611" t="s">
        <v>1087</v>
      </c>
      <c r="O7611">
        <v>181</v>
      </c>
      <c r="P7611" s="8">
        <f>_xlfn.XLOOKUP(D7611,Consumer_Price_Index!A:A,Consumer_Price_Index!B:B)</f>
        <v>255.7</v>
      </c>
      <c r="Q7611" s="13">
        <f>IF(ISNUMBER(M7611), M7611*(Consumer_Price_Index!$B$45/(_xlfn.XLOOKUP('Working Data'!D7447,Consumer_Price_Index!A:A,Consumer_Price_Index!B:B))), "Missing")</f>
        <v>4632601383.9217396</v>
      </c>
      <c r="R7611" t="str">
        <f t="shared" si="118"/>
        <v>Yes</v>
      </c>
    </row>
    <row r="7612" spans="1:18" x14ac:dyDescent="0.25">
      <c r="A7612" t="s">
        <v>1970</v>
      </c>
      <c r="B7612" t="s">
        <v>68</v>
      </c>
      <c r="C7612" t="s">
        <v>34</v>
      </c>
      <c r="D7612" s="11">
        <v>2018</v>
      </c>
      <c r="E7612" t="s">
        <v>1193</v>
      </c>
      <c r="F7612">
        <v>8.4</v>
      </c>
      <c r="G7612">
        <v>897000</v>
      </c>
      <c r="H7612" t="s">
        <v>1089</v>
      </c>
      <c r="I7612" t="s">
        <v>1088</v>
      </c>
      <c r="J7612" t="s">
        <v>104</v>
      </c>
      <c r="K7612" t="s">
        <v>7</v>
      </c>
      <c r="L7612" s="7">
        <v>321000000</v>
      </c>
      <c r="M7612" s="7">
        <v>2048359754</v>
      </c>
      <c r="N7612" t="s">
        <v>1087</v>
      </c>
      <c r="O7612">
        <v>149</v>
      </c>
      <c r="P7612" s="8">
        <f>_xlfn.XLOOKUP(D7612,Consumer_Price_Index!A:A,Consumer_Price_Index!B:B)</f>
        <v>251.1</v>
      </c>
      <c r="Q7612" s="13">
        <f>IF(ISNUMBER(M7612), M7612*(Consumer_Price_Index!$B$45/(_xlfn.XLOOKUP('Working Data'!D7246,Consumer_Price_Index!A:A,Consumer_Price_Index!B:B))), "Missing")</f>
        <v>4775326832.7758226</v>
      </c>
      <c r="R7612" t="str">
        <f t="shared" si="118"/>
        <v>Yes</v>
      </c>
    </row>
    <row r="7613" spans="1:18" x14ac:dyDescent="0.25">
      <c r="A7613" t="s">
        <v>1745</v>
      </c>
      <c r="B7613" t="s">
        <v>41</v>
      </c>
      <c r="C7613" t="s">
        <v>11</v>
      </c>
      <c r="D7613" s="11">
        <v>2018</v>
      </c>
      <c r="E7613" t="s">
        <v>1744</v>
      </c>
      <c r="F7613">
        <v>8.4</v>
      </c>
      <c r="G7613">
        <v>71000</v>
      </c>
      <c r="H7613" t="s">
        <v>1743</v>
      </c>
      <c r="I7613" t="s">
        <v>1743</v>
      </c>
      <c r="J7613" t="s">
        <v>1742</v>
      </c>
      <c r="K7613" t="s">
        <v>1741</v>
      </c>
      <c r="L7613" s="7">
        <v>4000000</v>
      </c>
      <c r="M7613" s="7">
        <v>64417003</v>
      </c>
      <c r="N7613" t="s">
        <v>1740</v>
      </c>
      <c r="O7613">
        <v>126</v>
      </c>
      <c r="P7613" s="8">
        <f>_xlfn.XLOOKUP(D7613,Consumer_Price_Index!A:A,Consumer_Price_Index!B:B)</f>
        <v>251.1</v>
      </c>
      <c r="Q7613" s="13">
        <f>IF(ISNUMBER(M7613), M7613*(Consumer_Price_Index!$B$45/(_xlfn.XLOOKUP('Working Data'!D7304,Consumer_Price_Index!A:A,Consumer_Price_Index!B:B))), "Missing")</f>
        <v>84239745.983261794</v>
      </c>
      <c r="R7613" t="str">
        <f t="shared" si="118"/>
        <v>Yes</v>
      </c>
    </row>
    <row r="7614" spans="1:18" x14ac:dyDescent="0.25">
      <c r="A7614" t="s">
        <v>2701</v>
      </c>
      <c r="B7614" t="s">
        <v>101</v>
      </c>
      <c r="C7614" t="s">
        <v>73</v>
      </c>
      <c r="D7614" s="11">
        <v>2017</v>
      </c>
      <c r="E7614" t="s">
        <v>2168</v>
      </c>
      <c r="F7614">
        <v>8.4</v>
      </c>
      <c r="G7614">
        <v>417000</v>
      </c>
      <c r="H7614" t="s">
        <v>2700</v>
      </c>
      <c r="I7614" t="s">
        <v>2700</v>
      </c>
      <c r="J7614" t="s">
        <v>2699</v>
      </c>
      <c r="K7614" t="s">
        <v>7</v>
      </c>
      <c r="L7614" s="7">
        <v>175000000</v>
      </c>
      <c r="M7614" s="7">
        <v>807817888</v>
      </c>
      <c r="N7614" t="s">
        <v>119</v>
      </c>
      <c r="O7614">
        <v>105</v>
      </c>
      <c r="P7614" s="8">
        <f>_xlfn.XLOOKUP(D7614,Consumer_Price_Index!A:A,Consumer_Price_Index!B:B)</f>
        <v>245.1</v>
      </c>
      <c r="Q7614" s="13">
        <f>IF(ISNUMBER(M7614), M7614*(Consumer_Price_Index!$B$45/(_xlfn.XLOOKUP('Working Data'!D7060,Consumer_Price_Index!A:A,Consumer_Price_Index!B:B))), "Missing")</f>
        <v>1660877938.4183536</v>
      </c>
      <c r="R7614" t="str">
        <f t="shared" si="118"/>
        <v>Yes</v>
      </c>
    </row>
    <row r="7615" spans="1:18" x14ac:dyDescent="0.25">
      <c r="A7615" t="s">
        <v>3228</v>
      </c>
      <c r="B7615" t="s">
        <v>52</v>
      </c>
      <c r="C7615" t="s">
        <v>34</v>
      </c>
      <c r="D7615" s="11">
        <v>2016</v>
      </c>
      <c r="E7615" t="s">
        <v>2775</v>
      </c>
      <c r="F7615">
        <v>8.4</v>
      </c>
      <c r="G7615">
        <v>167000</v>
      </c>
      <c r="H7615" t="s">
        <v>604</v>
      </c>
      <c r="I7615" t="s">
        <v>603</v>
      </c>
      <c r="J7615" t="s">
        <v>3227</v>
      </c>
      <c r="K7615" t="s">
        <v>169</v>
      </c>
      <c r="M7615" s="7">
        <v>303723636</v>
      </c>
      <c r="N7615" t="s">
        <v>3226</v>
      </c>
      <c r="O7615">
        <v>161</v>
      </c>
      <c r="P7615" s="8">
        <f>_xlfn.XLOOKUP(D7615,Consumer_Price_Index!A:A,Consumer_Price_Index!B:B)</f>
        <v>240</v>
      </c>
      <c r="Q7615" s="13">
        <f>IF(ISNUMBER(M7615), M7615*(Consumer_Price_Index!$B$45/(_xlfn.XLOOKUP('Working Data'!D6919,Consumer_Price_Index!A:A,Consumer_Price_Index!B:B))), "Missing")</f>
        <v>814653097.61619723</v>
      </c>
      <c r="R7615" t="str">
        <f t="shared" si="118"/>
        <v>No</v>
      </c>
    </row>
    <row r="7616" spans="1:18" x14ac:dyDescent="0.25">
      <c r="A7616" t="s">
        <v>5881</v>
      </c>
      <c r="B7616" t="s">
        <v>41</v>
      </c>
      <c r="C7616" t="s">
        <v>11</v>
      </c>
      <c r="D7616" s="11">
        <v>2012</v>
      </c>
      <c r="E7616" t="s">
        <v>5449</v>
      </c>
      <c r="F7616">
        <v>8.4</v>
      </c>
      <c r="G7616">
        <v>1400000</v>
      </c>
      <c r="H7616" t="s">
        <v>1092</v>
      </c>
      <c r="I7616" t="s">
        <v>1092</v>
      </c>
      <c r="J7616" t="s">
        <v>2233</v>
      </c>
      <c r="K7616" t="s">
        <v>7</v>
      </c>
      <c r="L7616" s="7">
        <v>100000000</v>
      </c>
      <c r="M7616" s="7">
        <v>426074373</v>
      </c>
      <c r="N7616" t="s">
        <v>3248</v>
      </c>
      <c r="O7616">
        <v>165</v>
      </c>
      <c r="P7616" s="8">
        <f>_xlfn.XLOOKUP(D7616,Consumer_Price_Index!A:A,Consumer_Price_Index!B:B)</f>
        <v>229.6</v>
      </c>
      <c r="Q7616" s="13">
        <f>IF(ISNUMBER(M7616), M7616*(Consumer_Price_Index!$B$45/(_xlfn.XLOOKUP('Working Data'!D6046,Consumer_Price_Index!A:A,Consumer_Price_Index!B:B))), "Missing")</f>
        <v>664745834.37327182</v>
      </c>
      <c r="R7616" t="str">
        <f t="shared" si="118"/>
        <v>Yes</v>
      </c>
    </row>
    <row r="7617" spans="1:18" x14ac:dyDescent="0.25">
      <c r="A7617" t="s">
        <v>21803</v>
      </c>
      <c r="B7617" t="s">
        <v>101</v>
      </c>
      <c r="C7617" t="s">
        <v>34</v>
      </c>
      <c r="D7617" s="11">
        <v>1981</v>
      </c>
      <c r="E7617" t="s">
        <v>21736</v>
      </c>
      <c r="F7617">
        <v>8.4</v>
      </c>
      <c r="G7617">
        <v>905000</v>
      </c>
      <c r="H7617" t="s">
        <v>1949</v>
      </c>
      <c r="I7617" t="s">
        <v>4021</v>
      </c>
      <c r="J7617" t="s">
        <v>96</v>
      </c>
      <c r="K7617" t="s">
        <v>7</v>
      </c>
      <c r="L7617" s="7">
        <v>18000000</v>
      </c>
      <c r="M7617" s="7">
        <v>389925971</v>
      </c>
      <c r="N7617" t="s">
        <v>108</v>
      </c>
      <c r="O7617">
        <v>115</v>
      </c>
      <c r="P7617" s="8">
        <f>_xlfn.XLOOKUP(D7617,Consumer_Price_Index!A:A,Consumer_Price_Index!B:B)</f>
        <v>90.9</v>
      </c>
      <c r="Q7617" s="13">
        <f>IF(ISNUMBER(M7617), M7617*(Consumer_Price_Index!$B$45/(_xlfn.XLOOKUP('Working Data'!D94,Consumer_Price_Index!A:A,Consumer_Price_Index!B:B))), "Missing")</f>
        <v>608348404.32002044</v>
      </c>
      <c r="R7617" t="str">
        <f t="shared" si="118"/>
        <v>Yes</v>
      </c>
    </row>
    <row r="7618" spans="1:18" x14ac:dyDescent="0.25">
      <c r="A7618" t="s">
        <v>1071</v>
      </c>
      <c r="B7618" t="s">
        <v>41</v>
      </c>
      <c r="C7618" t="s">
        <v>87</v>
      </c>
      <c r="D7618" s="11">
        <v>2019</v>
      </c>
      <c r="E7618" t="s">
        <v>153</v>
      </c>
      <c r="F7618">
        <v>8.4</v>
      </c>
      <c r="G7618">
        <v>1000000</v>
      </c>
      <c r="H7618" t="s">
        <v>1070</v>
      </c>
      <c r="I7618" t="s">
        <v>1070</v>
      </c>
      <c r="J7618" t="s">
        <v>1069</v>
      </c>
      <c r="K7618" t="s">
        <v>7</v>
      </c>
      <c r="L7618" s="7">
        <v>55000000</v>
      </c>
      <c r="M7618" s="7">
        <v>1074427370</v>
      </c>
      <c r="N7618" t="s">
        <v>138</v>
      </c>
      <c r="O7618">
        <v>122</v>
      </c>
      <c r="P7618" s="8">
        <f>_xlfn.XLOOKUP(D7618,Consumer_Price_Index!A:A,Consumer_Price_Index!B:B)</f>
        <v>255.7</v>
      </c>
      <c r="Q7618" s="13">
        <f>IF(ISNUMBER(M7618), M7618*(Consumer_Price_Index!$B$45/(_xlfn.XLOOKUP('Working Data'!D7452,Consumer_Price_Index!A:A,Consumer_Price_Index!B:B))), "Missing")</f>
        <v>1579247562.1755908</v>
      </c>
      <c r="R7618" t="str">
        <f t="shared" si="118"/>
        <v>Yes</v>
      </c>
    </row>
    <row r="7619" spans="1:18" x14ac:dyDescent="0.25">
      <c r="A7619" t="s">
        <v>8400</v>
      </c>
      <c r="B7619" t="s">
        <v>101</v>
      </c>
      <c r="C7619" t="s">
        <v>11</v>
      </c>
      <c r="D7619" s="11">
        <v>2007</v>
      </c>
      <c r="E7619" t="s">
        <v>8399</v>
      </c>
      <c r="F7619">
        <v>8.4</v>
      </c>
      <c r="G7619">
        <v>177000</v>
      </c>
      <c r="H7619" t="s">
        <v>3227</v>
      </c>
      <c r="I7619" t="s">
        <v>8398</v>
      </c>
      <c r="J7619" t="s">
        <v>8397</v>
      </c>
      <c r="K7619" t="s">
        <v>169</v>
      </c>
      <c r="M7619" s="7">
        <v>21897373</v>
      </c>
      <c r="N7619" t="s">
        <v>3226</v>
      </c>
      <c r="O7619">
        <v>165</v>
      </c>
      <c r="P7619" s="8">
        <f>_xlfn.XLOOKUP(D7619,Consumer_Price_Index!A:A,Consumer_Price_Index!B:B)</f>
        <v>207.3</v>
      </c>
      <c r="Q7619" s="13">
        <f>IF(ISNUMBER(M7619), M7619*(Consumer_Price_Index!$B$45/(_xlfn.XLOOKUP('Working Data'!D5136,Consumer_Price_Index!A:A,Consumer_Price_Index!B:B))), "Missing")</f>
        <v>73400765.160616055</v>
      </c>
      <c r="R7619" t="str">
        <f t="shared" ref="R7619:R7669" si="119">IF(AND(ISNUMBER(L7619), L7619&gt;0, ISNUMBER(M7619), M7619&gt;0), "Yes", "No")</f>
        <v>No</v>
      </c>
    </row>
    <row r="7620" spans="1:18" x14ac:dyDescent="0.25">
      <c r="A7620" t="s">
        <v>12318</v>
      </c>
      <c r="B7620" t="s">
        <v>41</v>
      </c>
      <c r="C7620" t="s">
        <v>4370</v>
      </c>
      <c r="D7620" s="11">
        <v>2000</v>
      </c>
      <c r="E7620" t="s">
        <v>11751</v>
      </c>
      <c r="F7620">
        <v>8.4</v>
      </c>
      <c r="G7620">
        <v>1200000</v>
      </c>
      <c r="H7620" t="s">
        <v>140</v>
      </c>
      <c r="I7620" t="s">
        <v>140</v>
      </c>
      <c r="J7620" t="s">
        <v>4201</v>
      </c>
      <c r="K7620" t="s">
        <v>7</v>
      </c>
      <c r="L7620" s="7">
        <v>9000000</v>
      </c>
      <c r="M7620" s="7">
        <v>40047078</v>
      </c>
      <c r="N7620" t="s">
        <v>12317</v>
      </c>
      <c r="O7620">
        <v>113</v>
      </c>
      <c r="P7620" s="8">
        <f>_xlfn.XLOOKUP(D7620,Consumer_Price_Index!A:A,Consumer_Price_Index!B:B)</f>
        <v>172.2</v>
      </c>
      <c r="Q7620" s="13">
        <f>IF(ISNUMBER(M7620), M7620*(Consumer_Price_Index!$B$45/(_xlfn.XLOOKUP('Working Data'!D3650,Consumer_Price_Index!A:A,Consumer_Price_Index!B:B))), "Missing")</f>
        <v>51486686.356962025</v>
      </c>
      <c r="R7620" t="str">
        <f t="shared" si="119"/>
        <v>Yes</v>
      </c>
    </row>
    <row r="7621" spans="1:18" x14ac:dyDescent="0.25">
      <c r="A7621" t="s">
        <v>5157</v>
      </c>
      <c r="B7621" t="s">
        <v>41</v>
      </c>
      <c r="C7621" t="s">
        <v>34</v>
      </c>
      <c r="D7621" s="11">
        <v>2003</v>
      </c>
      <c r="E7621" t="s">
        <v>10696</v>
      </c>
      <c r="F7621">
        <v>8.4</v>
      </c>
      <c r="G7621">
        <v>532000</v>
      </c>
      <c r="H7621" t="s">
        <v>3373</v>
      </c>
      <c r="I7621" t="s">
        <v>5156</v>
      </c>
      <c r="J7621" t="s">
        <v>10695</v>
      </c>
      <c r="K7621" t="s">
        <v>220</v>
      </c>
      <c r="L7621" s="7">
        <v>3000000</v>
      </c>
      <c r="M7621" s="7">
        <v>15189934</v>
      </c>
      <c r="N7621" t="s">
        <v>10694</v>
      </c>
      <c r="O7621">
        <v>120</v>
      </c>
      <c r="P7621" s="8">
        <f>_xlfn.XLOOKUP(D7621,Consumer_Price_Index!A:A,Consumer_Price_Index!B:B)</f>
        <v>184</v>
      </c>
      <c r="Q7621" s="13">
        <f>IF(ISNUMBER(M7621), M7621*(Consumer_Price_Index!$B$45/(_xlfn.XLOOKUP('Working Data'!D4254,Consumer_Price_Index!A:A,Consumer_Price_Index!B:B))), "Missing")</f>
        <v>23698785.918074757</v>
      </c>
      <c r="R7621" t="str">
        <f t="shared" si="119"/>
        <v>Yes</v>
      </c>
    </row>
    <row r="7622" spans="1:18" x14ac:dyDescent="0.25">
      <c r="A7622" t="s">
        <v>20744</v>
      </c>
      <c r="B7622" t="s">
        <v>41</v>
      </c>
      <c r="C7622" t="s">
        <v>87</v>
      </c>
      <c r="D7622" s="11">
        <v>1984</v>
      </c>
      <c r="E7622" t="s">
        <v>20674</v>
      </c>
      <c r="F7622">
        <v>8.4</v>
      </c>
      <c r="G7622">
        <v>321000</v>
      </c>
      <c r="H7622" t="s">
        <v>20743</v>
      </c>
      <c r="I7622" t="s">
        <v>20742</v>
      </c>
      <c r="J7622" t="s">
        <v>1004</v>
      </c>
      <c r="K7622" t="s">
        <v>300</v>
      </c>
      <c r="L7622" s="7">
        <v>30000000</v>
      </c>
      <c r="M7622" s="7">
        <v>5473212</v>
      </c>
      <c r="N7622" t="s">
        <v>20438</v>
      </c>
      <c r="O7622">
        <v>229</v>
      </c>
      <c r="P7622" s="8">
        <f>_xlfn.XLOOKUP(D7622,Consumer_Price_Index!A:A,Consumer_Price_Index!B:B)</f>
        <v>103.9</v>
      </c>
      <c r="Q7622" s="13">
        <f>IF(ISNUMBER(M7622), M7622*(Consumer_Price_Index!$B$45/(_xlfn.XLOOKUP('Working Data'!D481,Consumer_Price_Index!A:A,Consumer_Price_Index!B:B))), "Missing")</f>
        <v>8044803.1664254693</v>
      </c>
      <c r="R7622" t="str">
        <f t="shared" si="119"/>
        <v>Yes</v>
      </c>
    </row>
    <row r="7623" spans="1:18" x14ac:dyDescent="0.25">
      <c r="A7623" t="s">
        <v>13951</v>
      </c>
      <c r="B7623" t="s">
        <v>68</v>
      </c>
      <c r="C7623" t="s">
        <v>73</v>
      </c>
      <c r="D7623" s="11">
        <v>1997</v>
      </c>
      <c r="E7623" t="s">
        <v>13824</v>
      </c>
      <c r="F7623">
        <v>8.4</v>
      </c>
      <c r="G7623">
        <v>357000</v>
      </c>
      <c r="H7623" t="s">
        <v>4958</v>
      </c>
      <c r="I7623" t="s">
        <v>4958</v>
      </c>
      <c r="J7623" t="s">
        <v>13950</v>
      </c>
      <c r="K7623" t="s">
        <v>197</v>
      </c>
      <c r="M7623" s="7">
        <v>169785704</v>
      </c>
      <c r="N7623" t="s">
        <v>13949</v>
      </c>
      <c r="O7623">
        <v>134</v>
      </c>
      <c r="P7623" s="8">
        <f>_xlfn.XLOOKUP(D7623,Consumer_Price_Index!A:A,Consumer_Price_Index!B:B)</f>
        <v>160.5</v>
      </c>
      <c r="Q7623" s="13">
        <f>IF(ISNUMBER(M7623), M7623*(Consumer_Price_Index!$B$45/(_xlfn.XLOOKUP('Working Data'!D3067,Consumer_Price_Index!A:A,Consumer_Price_Index!B:B))), "Missing")</f>
        <v>202321877.23425889</v>
      </c>
      <c r="R7623" t="str">
        <f t="shared" si="119"/>
        <v>No</v>
      </c>
    </row>
    <row r="7624" spans="1:18" x14ac:dyDescent="0.25">
      <c r="A7624" t="s">
        <v>1946</v>
      </c>
      <c r="B7624" t="s">
        <v>101</v>
      </c>
      <c r="C7624" t="s">
        <v>73</v>
      </c>
      <c r="D7624" s="11">
        <v>2018</v>
      </c>
      <c r="E7624" t="s">
        <v>1122</v>
      </c>
      <c r="F7624">
        <v>8.4</v>
      </c>
      <c r="G7624">
        <v>411000</v>
      </c>
      <c r="H7624" t="s">
        <v>1945</v>
      </c>
      <c r="I7624" t="s">
        <v>733</v>
      </c>
      <c r="J7624" t="s">
        <v>1944</v>
      </c>
      <c r="K7624" t="s">
        <v>7</v>
      </c>
      <c r="L7624" s="7">
        <v>90000000</v>
      </c>
      <c r="M7624" s="7">
        <v>375540831</v>
      </c>
      <c r="N7624" t="s">
        <v>1943</v>
      </c>
      <c r="O7624">
        <v>117</v>
      </c>
      <c r="P7624" s="8">
        <f>_xlfn.XLOOKUP(D7624,Consumer_Price_Index!A:A,Consumer_Price_Index!B:B)</f>
        <v>251.1</v>
      </c>
      <c r="Q7624" s="13">
        <f>IF(ISNUMBER(M7624), M7624*(Consumer_Price_Index!$B$45/(_xlfn.XLOOKUP('Working Data'!D7254,Consumer_Price_Index!A:A,Consumer_Price_Index!B:B))), "Missing")</f>
        <v>483427508.26235741</v>
      </c>
      <c r="R7624" t="str">
        <f t="shared" si="119"/>
        <v>Yes</v>
      </c>
    </row>
    <row r="7625" spans="1:18" x14ac:dyDescent="0.25">
      <c r="A7625" t="s">
        <v>5877</v>
      </c>
      <c r="B7625" t="s">
        <v>68</v>
      </c>
      <c r="C7625" t="s">
        <v>34</v>
      </c>
      <c r="D7625" s="11">
        <v>2012</v>
      </c>
      <c r="E7625" t="s">
        <v>5876</v>
      </c>
      <c r="F7625">
        <v>8.4</v>
      </c>
      <c r="G7625">
        <v>1600000</v>
      </c>
      <c r="H7625" t="s">
        <v>140</v>
      </c>
      <c r="I7625" t="s">
        <v>4693</v>
      </c>
      <c r="J7625" t="s">
        <v>1715</v>
      </c>
      <c r="K7625" t="s">
        <v>265</v>
      </c>
      <c r="L7625" s="7">
        <v>250000000</v>
      </c>
      <c r="M7625" s="7">
        <v>1081142612</v>
      </c>
      <c r="N7625" t="s">
        <v>138</v>
      </c>
      <c r="O7625">
        <v>164</v>
      </c>
      <c r="P7625" s="8">
        <f>_xlfn.XLOOKUP(D7625,Consumer_Price_Index!A:A,Consumer_Price_Index!B:B)</f>
        <v>229.6</v>
      </c>
      <c r="Q7625" s="13">
        <f>IF(ISNUMBER(M7625), M7625*(Consumer_Price_Index!$B$45/(_xlfn.XLOOKUP('Working Data'!D6049,Consumer_Price_Index!A:A,Consumer_Price_Index!B:B))), "Missing")</f>
        <v>1464758354.2747886</v>
      </c>
      <c r="R7625" t="str">
        <f t="shared" si="119"/>
        <v>Yes</v>
      </c>
    </row>
    <row r="7626" spans="1:18" x14ac:dyDescent="0.25">
      <c r="A7626" t="s">
        <v>9066</v>
      </c>
      <c r="B7626" t="s">
        <v>41</v>
      </c>
      <c r="C7626" t="s">
        <v>11</v>
      </c>
      <c r="D7626" s="11">
        <v>2006</v>
      </c>
      <c r="E7626" t="s">
        <v>8360</v>
      </c>
      <c r="F7626">
        <v>8.4</v>
      </c>
      <c r="G7626">
        <v>368000</v>
      </c>
      <c r="H7626" t="s">
        <v>1224</v>
      </c>
      <c r="I7626" t="s">
        <v>1224</v>
      </c>
      <c r="J7626" t="s">
        <v>9065</v>
      </c>
      <c r="K7626" t="s">
        <v>332</v>
      </c>
      <c r="L7626" s="7">
        <v>2000000</v>
      </c>
      <c r="M7626" s="7">
        <v>77356942</v>
      </c>
      <c r="N7626" t="s">
        <v>9064</v>
      </c>
      <c r="O7626">
        <v>137</v>
      </c>
      <c r="P7626" s="8">
        <f>_xlfn.XLOOKUP(D7626,Consumer_Price_Index!A:A,Consumer_Price_Index!B:B)</f>
        <v>201.6</v>
      </c>
      <c r="Q7626" s="13">
        <f>IF(ISNUMBER(M7626), M7626*(Consumer_Price_Index!$B$45/(_xlfn.XLOOKUP('Working Data'!D4865,Consumer_Price_Index!A:A,Consumer_Price_Index!B:B))), "Missing")</f>
        <v>141480553.58583432</v>
      </c>
      <c r="R7626" t="str">
        <f t="shared" si="119"/>
        <v>Yes</v>
      </c>
    </row>
    <row r="7627" spans="1:18" x14ac:dyDescent="0.25">
      <c r="A7627" t="s">
        <v>22057</v>
      </c>
      <c r="B7627" t="s">
        <v>41</v>
      </c>
      <c r="C7627" t="s">
        <v>11</v>
      </c>
      <c r="D7627" s="11">
        <v>1980</v>
      </c>
      <c r="E7627" t="s">
        <v>21870</v>
      </c>
      <c r="F7627">
        <v>8.4</v>
      </c>
      <c r="G7627">
        <v>927000</v>
      </c>
      <c r="H7627" t="s">
        <v>12879</v>
      </c>
      <c r="I7627" t="s">
        <v>763</v>
      </c>
      <c r="J7627" t="s">
        <v>8461</v>
      </c>
      <c r="K7627" t="s">
        <v>265</v>
      </c>
      <c r="L7627" s="7">
        <v>19000000</v>
      </c>
      <c r="M7627" s="7">
        <v>46998772</v>
      </c>
      <c r="N7627" t="s">
        <v>138</v>
      </c>
      <c r="O7627">
        <v>146</v>
      </c>
      <c r="P7627" s="8">
        <f>_xlfn.XLOOKUP(D7627,Consumer_Price_Index!A:A,Consumer_Price_Index!B:B)</f>
        <v>82.4</v>
      </c>
      <c r="Q7627" s="13">
        <f>IF(ISNUMBER(M7627), M7627*(Consumer_Price_Index!$B$45/(_xlfn.XLOOKUP('Working Data'!D2,Consumer_Price_Index!A:A,Consumer_Price_Index!B:B))), "Missing")</f>
        <v>66514286.24431026</v>
      </c>
      <c r="R7627" t="str">
        <f t="shared" si="119"/>
        <v>Yes</v>
      </c>
    </row>
    <row r="7628" spans="1:18" x14ac:dyDescent="0.25">
      <c r="A7628" t="s">
        <v>8025</v>
      </c>
      <c r="B7628" t="s">
        <v>915</v>
      </c>
      <c r="C7628" t="s">
        <v>73</v>
      </c>
      <c r="D7628" s="11">
        <v>2008</v>
      </c>
      <c r="E7628" t="s">
        <v>8024</v>
      </c>
      <c r="F7628">
        <v>8.4</v>
      </c>
      <c r="G7628">
        <v>1000000</v>
      </c>
      <c r="H7628" t="s">
        <v>3252</v>
      </c>
      <c r="I7628" t="s">
        <v>3252</v>
      </c>
      <c r="J7628" t="s">
        <v>8023</v>
      </c>
      <c r="K7628" t="s">
        <v>7</v>
      </c>
      <c r="L7628" s="7">
        <v>180000000</v>
      </c>
      <c r="M7628" s="7">
        <v>521311890</v>
      </c>
      <c r="N7628" t="s">
        <v>4621</v>
      </c>
      <c r="O7628">
        <v>98</v>
      </c>
      <c r="P7628" s="8">
        <f>_xlfn.XLOOKUP(D7628,Consumer_Price_Index!A:A,Consumer_Price_Index!B:B)</f>
        <v>215.3</v>
      </c>
      <c r="Q7628" s="13">
        <f>IF(ISNUMBER(M7628), M7628*(Consumer_Price_Index!$B$45/(_xlfn.XLOOKUP('Working Data'!D5262,Consumer_Price_Index!A:A,Consumer_Price_Index!B:B))), "Missing")</f>
        <v>1215330779.5179801</v>
      </c>
      <c r="R7628" t="str">
        <f t="shared" si="119"/>
        <v>Yes</v>
      </c>
    </row>
    <row r="7629" spans="1:18" x14ac:dyDescent="0.25">
      <c r="A7629" t="s">
        <v>3362</v>
      </c>
      <c r="B7629" t="s">
        <v>74</v>
      </c>
      <c r="C7629" t="s">
        <v>73</v>
      </c>
      <c r="D7629" s="11">
        <v>2016</v>
      </c>
      <c r="E7629" t="s">
        <v>2186</v>
      </c>
      <c r="F7629">
        <v>8.4</v>
      </c>
      <c r="G7629">
        <v>215000</v>
      </c>
      <c r="H7629" t="s">
        <v>748</v>
      </c>
      <c r="I7629" t="s">
        <v>748</v>
      </c>
      <c r="J7629" t="s">
        <v>3361</v>
      </c>
      <c r="K7629" t="s">
        <v>197</v>
      </c>
      <c r="M7629" s="7">
        <v>358180115</v>
      </c>
      <c r="N7629" t="s">
        <v>3360</v>
      </c>
      <c r="O7629">
        <v>106</v>
      </c>
      <c r="P7629" s="8">
        <f>_xlfn.XLOOKUP(D7629,Consumer_Price_Index!A:A,Consumer_Price_Index!B:B)</f>
        <v>240</v>
      </c>
      <c r="Q7629" s="13">
        <f>IF(ISNUMBER(M7629), M7629*(Consumer_Price_Index!$B$45/(_xlfn.XLOOKUP('Working Data'!D6873,Consumer_Price_Index!A:A,Consumer_Price_Index!B:B))), "Missing")</f>
        <v>606656370.43079484</v>
      </c>
      <c r="R7629" t="str">
        <f t="shared" si="119"/>
        <v>No</v>
      </c>
    </row>
    <row r="7630" spans="1:18" x14ac:dyDescent="0.25">
      <c r="A7630" t="s">
        <v>13450</v>
      </c>
      <c r="B7630" t="s">
        <v>41</v>
      </c>
      <c r="C7630" t="s">
        <v>11</v>
      </c>
      <c r="D7630" s="11">
        <v>1998</v>
      </c>
      <c r="E7630" t="s">
        <v>13006</v>
      </c>
      <c r="F7630">
        <v>8.5</v>
      </c>
      <c r="G7630">
        <v>1100000</v>
      </c>
      <c r="H7630" t="s">
        <v>6128</v>
      </c>
      <c r="I7630" t="s">
        <v>12646</v>
      </c>
      <c r="J7630" t="s">
        <v>6573</v>
      </c>
      <c r="K7630" t="s">
        <v>7</v>
      </c>
      <c r="L7630" s="7">
        <v>20000000</v>
      </c>
      <c r="M7630" s="7">
        <v>23875127</v>
      </c>
      <c r="N7630" t="s">
        <v>666</v>
      </c>
      <c r="O7630">
        <v>119</v>
      </c>
      <c r="P7630" s="8">
        <f>_xlfn.XLOOKUP(D7630,Consumer_Price_Index!A:A,Consumer_Price_Index!B:B)</f>
        <v>163</v>
      </c>
      <c r="Q7630" s="13">
        <f>IF(ISNUMBER(M7630), M7630*(Consumer_Price_Index!$B$45/(_xlfn.XLOOKUP('Working Data'!D3247,Consumer_Price_Index!A:A,Consumer_Price_Index!B:B))), "Missing")</f>
        <v>31684456.432491288</v>
      </c>
      <c r="R7630" t="str">
        <f t="shared" si="119"/>
        <v>Yes</v>
      </c>
    </row>
    <row r="7631" spans="1:18" x14ac:dyDescent="0.25">
      <c r="A7631" t="s">
        <v>20320</v>
      </c>
      <c r="B7631" t="s">
        <v>101</v>
      </c>
      <c r="C7631" t="s">
        <v>100</v>
      </c>
      <c r="D7631" s="11">
        <v>1985</v>
      </c>
      <c r="E7631" t="s">
        <v>20119</v>
      </c>
      <c r="F7631">
        <v>8.5</v>
      </c>
      <c r="G7631">
        <v>1100000</v>
      </c>
      <c r="H7631" t="s">
        <v>1359</v>
      </c>
      <c r="I7631" t="s">
        <v>1359</v>
      </c>
      <c r="J7631" t="s">
        <v>10966</v>
      </c>
      <c r="K7631" t="s">
        <v>7</v>
      </c>
      <c r="L7631" s="7">
        <v>19000000</v>
      </c>
      <c r="M7631" s="7">
        <v>381906762</v>
      </c>
      <c r="N7631" t="s">
        <v>103</v>
      </c>
      <c r="O7631">
        <v>116</v>
      </c>
      <c r="P7631" s="8">
        <f>_xlfn.XLOOKUP(D7631,Consumer_Price_Index!A:A,Consumer_Price_Index!B:B)</f>
        <v>107.6</v>
      </c>
      <c r="Q7631" s="13">
        <f>IF(ISNUMBER(M7631), M7631*(Consumer_Price_Index!$B$45/(_xlfn.XLOOKUP('Working Data'!D647,Consumer_Price_Index!A:A,Consumer_Price_Index!B:B))), "Missing")</f>
        <v>595837124.32872498</v>
      </c>
      <c r="R7631" t="str">
        <f t="shared" si="119"/>
        <v>Yes</v>
      </c>
    </row>
    <row r="7632" spans="1:18" x14ac:dyDescent="0.25">
      <c r="A7632" t="s">
        <v>9793</v>
      </c>
      <c r="B7632" t="s">
        <v>52</v>
      </c>
      <c r="C7632" t="s">
        <v>34</v>
      </c>
      <c r="D7632" s="11">
        <v>2004</v>
      </c>
      <c r="E7632" t="s">
        <v>9792</v>
      </c>
      <c r="F7632">
        <v>8.5</v>
      </c>
      <c r="G7632">
        <v>20000</v>
      </c>
      <c r="H7632" t="s">
        <v>9791</v>
      </c>
      <c r="I7632" t="s">
        <v>9791</v>
      </c>
      <c r="J7632" t="s">
        <v>9790</v>
      </c>
      <c r="K7632" t="s">
        <v>169</v>
      </c>
      <c r="M7632" s="7">
        <v>1610897</v>
      </c>
      <c r="N7632" t="s">
        <v>9789</v>
      </c>
      <c r="O7632">
        <v>143</v>
      </c>
      <c r="P7632" s="8">
        <f>_xlfn.XLOOKUP(D7632,Consumer_Price_Index!A:A,Consumer_Price_Index!B:B)</f>
        <v>188.9</v>
      </c>
      <c r="Q7632" s="13">
        <f>IF(ISNUMBER(M7632), M7632*(Consumer_Price_Index!$B$45/(_xlfn.XLOOKUP('Working Data'!D4598,Consumer_Price_Index!A:A,Consumer_Price_Index!B:B))), "Missing")</f>
        <v>2073681.0980143643</v>
      </c>
      <c r="R7632" t="str">
        <f t="shared" si="119"/>
        <v>No</v>
      </c>
    </row>
    <row r="7633" spans="1:18" x14ac:dyDescent="0.25">
      <c r="A7633" t="s">
        <v>18679</v>
      </c>
      <c r="B7633" t="s">
        <v>101</v>
      </c>
      <c r="C7633" t="s">
        <v>11</v>
      </c>
      <c r="D7633" s="11">
        <v>1988</v>
      </c>
      <c r="E7633" t="s">
        <v>17224</v>
      </c>
      <c r="F7633">
        <v>8.5</v>
      </c>
      <c r="G7633">
        <v>239000</v>
      </c>
      <c r="H7633" t="s">
        <v>4997</v>
      </c>
      <c r="I7633" t="s">
        <v>4997</v>
      </c>
      <c r="J7633" t="s">
        <v>18678</v>
      </c>
      <c r="K7633" t="s">
        <v>300</v>
      </c>
      <c r="L7633" s="7">
        <v>5000000</v>
      </c>
      <c r="M7633" s="7">
        <v>13019063</v>
      </c>
      <c r="N7633" t="s">
        <v>18677</v>
      </c>
      <c r="O7633">
        <v>155</v>
      </c>
      <c r="P7633" s="8">
        <f>_xlfn.XLOOKUP(D7633,Consumer_Price_Index!A:A,Consumer_Price_Index!B:B)</f>
        <v>118.3</v>
      </c>
      <c r="Q7633" s="13">
        <f>IF(ISNUMBER(M7633), M7633*(Consumer_Price_Index!$B$45/(_xlfn.XLOOKUP('Working Data'!D1259,Consumer_Price_Index!A:A,Consumer_Price_Index!B:B))), "Missing")</f>
        <v>28274472.531004988</v>
      </c>
      <c r="R7633" t="str">
        <f t="shared" si="119"/>
        <v>Yes</v>
      </c>
    </row>
    <row r="7634" spans="1:18" x14ac:dyDescent="0.25">
      <c r="A7634" t="s">
        <v>12324</v>
      </c>
      <c r="B7634" t="s">
        <v>41</v>
      </c>
      <c r="C7634" t="s">
        <v>34</v>
      </c>
      <c r="D7634" s="11">
        <v>2000</v>
      </c>
      <c r="E7634" t="s">
        <v>12323</v>
      </c>
      <c r="F7634">
        <v>8.5</v>
      </c>
      <c r="G7634">
        <v>1400000</v>
      </c>
      <c r="H7634" t="s">
        <v>2437</v>
      </c>
      <c r="I7634" t="s">
        <v>10057</v>
      </c>
      <c r="J7634" t="s">
        <v>3355</v>
      </c>
      <c r="K7634" t="s">
        <v>7</v>
      </c>
      <c r="L7634" s="7">
        <v>103000000</v>
      </c>
      <c r="M7634" s="7">
        <v>465380802</v>
      </c>
      <c r="N7634" t="s">
        <v>632</v>
      </c>
      <c r="O7634">
        <v>155</v>
      </c>
      <c r="P7634" s="8">
        <f>_xlfn.XLOOKUP(D7634,Consumer_Price_Index!A:A,Consumer_Price_Index!B:B)</f>
        <v>172.2</v>
      </c>
      <c r="Q7634" s="13">
        <f>IF(ISNUMBER(M7634), M7634*(Consumer_Price_Index!$B$45/(_xlfn.XLOOKUP('Working Data'!D3647,Consumer_Price_Index!A:A,Consumer_Price_Index!B:B))), "Missing")</f>
        <v>1198660442.6830091</v>
      </c>
      <c r="R7634" t="str">
        <f t="shared" si="119"/>
        <v>Yes</v>
      </c>
    </row>
    <row r="7635" spans="1:18" x14ac:dyDescent="0.25">
      <c r="A7635" t="s">
        <v>15522</v>
      </c>
      <c r="B7635" t="s">
        <v>41</v>
      </c>
      <c r="C7635" t="s">
        <v>34</v>
      </c>
      <c r="D7635" s="11">
        <v>1994</v>
      </c>
      <c r="E7635" t="s">
        <v>15273</v>
      </c>
      <c r="F7635">
        <v>8.5</v>
      </c>
      <c r="G7635">
        <v>1100000</v>
      </c>
      <c r="H7635" t="s">
        <v>922</v>
      </c>
      <c r="I7635" t="s">
        <v>922</v>
      </c>
      <c r="J7635" t="s">
        <v>11356</v>
      </c>
      <c r="K7635" t="s">
        <v>562</v>
      </c>
      <c r="M7635" s="7">
        <v>19552639</v>
      </c>
      <c r="N7635" t="s">
        <v>5116</v>
      </c>
      <c r="O7635">
        <v>110</v>
      </c>
      <c r="P7635" s="8">
        <f>_xlfn.XLOOKUP(D7635,Consumer_Price_Index!A:A,Consumer_Price_Index!B:B)</f>
        <v>148.19999999999999</v>
      </c>
      <c r="Q7635" s="13">
        <f>IF(ISNUMBER(M7635), M7635*(Consumer_Price_Index!$B$45/(_xlfn.XLOOKUP('Working Data'!D2448,Consumer_Price_Index!A:A,Consumer_Price_Index!B:B))), "Missing")</f>
        <v>41229682.375778548</v>
      </c>
      <c r="R7635" t="str">
        <f t="shared" si="119"/>
        <v>No</v>
      </c>
    </row>
    <row r="7636" spans="1:18" x14ac:dyDescent="0.25">
      <c r="A7636" t="s">
        <v>17107</v>
      </c>
      <c r="B7636" t="s">
        <v>41</v>
      </c>
      <c r="C7636" t="s">
        <v>34</v>
      </c>
      <c r="D7636" s="11">
        <v>1991</v>
      </c>
      <c r="E7636" t="s">
        <v>16961</v>
      </c>
      <c r="F7636">
        <v>8.5</v>
      </c>
      <c r="G7636">
        <v>1000000</v>
      </c>
      <c r="H7636" t="s">
        <v>993</v>
      </c>
      <c r="I7636" t="s">
        <v>993</v>
      </c>
      <c r="J7636" t="s">
        <v>3674</v>
      </c>
      <c r="K7636" t="s">
        <v>7</v>
      </c>
      <c r="L7636" s="7">
        <v>102000000</v>
      </c>
      <c r="M7636" s="7">
        <v>520881154</v>
      </c>
      <c r="N7636" t="s">
        <v>14645</v>
      </c>
      <c r="O7636">
        <v>137</v>
      </c>
      <c r="P7636" s="8">
        <f>_xlfn.XLOOKUP(D7636,Consumer_Price_Index!A:A,Consumer_Price_Index!B:B)</f>
        <v>136.19999999999999</v>
      </c>
      <c r="Q7636" s="13">
        <f>IF(ISNUMBER(M7636), M7636*(Consumer_Price_Index!$B$45/(_xlfn.XLOOKUP('Working Data'!D1845,Consumer_Price_Index!A:A,Consumer_Price_Index!B:B))), "Missing")</f>
        <v>787264323.53075397</v>
      </c>
      <c r="R7636" t="str">
        <f t="shared" si="119"/>
        <v>Yes</v>
      </c>
    </row>
    <row r="7637" spans="1:18" x14ac:dyDescent="0.25">
      <c r="A7637" t="s">
        <v>10336</v>
      </c>
      <c r="B7637" t="s">
        <v>41</v>
      </c>
      <c r="C7637" t="s">
        <v>11</v>
      </c>
      <c r="D7637" s="11">
        <v>2003</v>
      </c>
      <c r="E7637" t="s">
        <v>10335</v>
      </c>
      <c r="F7637">
        <v>8.5</v>
      </c>
      <c r="G7637">
        <v>21000</v>
      </c>
      <c r="H7637" t="s">
        <v>10334</v>
      </c>
      <c r="I7637" t="s">
        <v>10333</v>
      </c>
      <c r="J7637" t="s">
        <v>10332</v>
      </c>
      <c r="K7637" t="s">
        <v>300</v>
      </c>
      <c r="M7637" s="7">
        <v>2799773</v>
      </c>
      <c r="N7637" t="s">
        <v>10331</v>
      </c>
      <c r="O7637">
        <v>366</v>
      </c>
      <c r="P7637" s="8">
        <f>_xlfn.XLOOKUP(D7637,Consumer_Price_Index!A:A,Consumer_Price_Index!B:B)</f>
        <v>184</v>
      </c>
      <c r="Q7637" s="13">
        <f>IF(ISNUMBER(M7637), M7637*(Consumer_Price_Index!$B$45/(_xlfn.XLOOKUP('Working Data'!D4398,Consumer_Price_Index!A:A,Consumer_Price_Index!B:B))), "Missing")</f>
        <v>4636363.2233695649</v>
      </c>
      <c r="R7637" t="str">
        <f t="shared" si="119"/>
        <v>No</v>
      </c>
    </row>
    <row r="7638" spans="1:18" x14ac:dyDescent="0.25">
      <c r="A7638" t="s">
        <v>9095</v>
      </c>
      <c r="B7638" t="s">
        <v>41</v>
      </c>
      <c r="C7638" t="s">
        <v>87</v>
      </c>
      <c r="D7638" s="11">
        <v>2006</v>
      </c>
      <c r="E7638" t="s">
        <v>8943</v>
      </c>
      <c r="F7638">
        <v>8.5</v>
      </c>
      <c r="G7638">
        <v>1200000</v>
      </c>
      <c r="H7638" t="s">
        <v>1006</v>
      </c>
      <c r="I7638" t="s">
        <v>4272</v>
      </c>
      <c r="J7638" t="s">
        <v>1091</v>
      </c>
      <c r="K7638" t="s">
        <v>7</v>
      </c>
      <c r="L7638" s="7">
        <v>90000000</v>
      </c>
      <c r="M7638" s="7">
        <v>291465373</v>
      </c>
      <c r="N7638" t="s">
        <v>138</v>
      </c>
      <c r="O7638">
        <v>151</v>
      </c>
      <c r="P7638" s="8">
        <f>_xlfn.XLOOKUP(D7638,Consumer_Price_Index!A:A,Consumer_Price_Index!B:B)</f>
        <v>201.6</v>
      </c>
      <c r="Q7638" s="13">
        <f>IF(ISNUMBER(M7638), M7638*(Consumer_Price_Index!$B$45/(_xlfn.XLOOKUP('Working Data'!D4845,Consumer_Price_Index!A:A,Consumer_Price_Index!B:B))), "Missing")</f>
        <v>533070223.00780314</v>
      </c>
      <c r="R7638" t="str">
        <f t="shared" si="119"/>
        <v>Yes</v>
      </c>
    </row>
    <row r="7639" spans="1:18" x14ac:dyDescent="0.25">
      <c r="A7639" t="s">
        <v>6427</v>
      </c>
      <c r="B7639" t="s">
        <v>41</v>
      </c>
      <c r="C7639" t="s">
        <v>409</v>
      </c>
      <c r="D7639" s="11">
        <v>2011</v>
      </c>
      <c r="E7639" t="s">
        <v>5965</v>
      </c>
      <c r="F7639">
        <v>8.5</v>
      </c>
      <c r="G7639">
        <v>785000</v>
      </c>
      <c r="H7639" t="s">
        <v>6426</v>
      </c>
      <c r="I7639" t="s">
        <v>6426</v>
      </c>
      <c r="J7639" t="s">
        <v>6425</v>
      </c>
      <c r="K7639" t="s">
        <v>562</v>
      </c>
      <c r="M7639" s="7">
        <v>426588510</v>
      </c>
      <c r="N7639" t="s">
        <v>2575</v>
      </c>
      <c r="O7639">
        <v>112</v>
      </c>
      <c r="P7639" s="8">
        <f>_xlfn.XLOOKUP(D7639,Consumer_Price_Index!A:A,Consumer_Price_Index!B:B)</f>
        <v>224.9</v>
      </c>
      <c r="Q7639" s="13">
        <f>IF(ISNUMBER(M7639), M7639*(Consumer_Price_Index!$B$45/(_xlfn.XLOOKUP('Working Data'!D5855,Consumer_Price_Index!A:A,Consumer_Price_Index!B:B))), "Missing")</f>
        <v>797432631.88343549</v>
      </c>
      <c r="R7639" t="str">
        <f t="shared" si="119"/>
        <v>No</v>
      </c>
    </row>
    <row r="7640" spans="1:18" x14ac:dyDescent="0.25">
      <c r="A7640" t="s">
        <v>945</v>
      </c>
      <c r="B7640" t="s">
        <v>915</v>
      </c>
      <c r="C7640" t="s">
        <v>73</v>
      </c>
      <c r="D7640" s="11">
        <v>1994</v>
      </c>
      <c r="E7640" t="s">
        <v>15478</v>
      </c>
      <c r="F7640">
        <v>8.5</v>
      </c>
      <c r="G7640">
        <v>970000</v>
      </c>
      <c r="H7640" t="s">
        <v>8876</v>
      </c>
      <c r="I7640" t="s">
        <v>15520</v>
      </c>
      <c r="J7640" t="s">
        <v>7599</v>
      </c>
      <c r="K7640" t="s">
        <v>7</v>
      </c>
      <c r="L7640" s="7">
        <v>45000000</v>
      </c>
      <c r="M7640" s="7">
        <v>1083720877</v>
      </c>
      <c r="N7640" t="s">
        <v>119</v>
      </c>
      <c r="O7640">
        <v>88</v>
      </c>
      <c r="P7640" s="8">
        <f>_xlfn.XLOOKUP(D7640,Consumer_Price_Index!A:A,Consumer_Price_Index!B:B)</f>
        <v>148.19999999999999</v>
      </c>
      <c r="Q7640" s="13">
        <f>IF(ISNUMBER(M7640), M7640*(Consumer_Price_Index!$B$45/(_xlfn.XLOOKUP('Working Data'!D2450,Consumer_Price_Index!A:A,Consumer_Price_Index!B:B))), "Missing")</f>
        <v>1637945194.5530756</v>
      </c>
      <c r="R7640" t="str">
        <f t="shared" si="119"/>
        <v>Yes</v>
      </c>
    </row>
    <row r="7641" spans="1:18" x14ac:dyDescent="0.25">
      <c r="A7641" t="s">
        <v>11240</v>
      </c>
      <c r="B7641" t="s">
        <v>41</v>
      </c>
      <c r="C7641" t="s">
        <v>409</v>
      </c>
      <c r="D7641" s="11">
        <v>2002</v>
      </c>
      <c r="E7641" t="s">
        <v>10269</v>
      </c>
      <c r="F7641">
        <v>8.5</v>
      </c>
      <c r="G7641">
        <v>756000</v>
      </c>
      <c r="H7641" t="s">
        <v>6153</v>
      </c>
      <c r="I7641" t="s">
        <v>5430</v>
      </c>
      <c r="J7641" t="s">
        <v>6126</v>
      </c>
      <c r="K7641" t="s">
        <v>265</v>
      </c>
      <c r="L7641" s="7">
        <v>35000000</v>
      </c>
      <c r="M7641" s="7">
        <v>120072577</v>
      </c>
      <c r="N7641" t="s">
        <v>6773</v>
      </c>
      <c r="O7641">
        <v>150</v>
      </c>
      <c r="P7641" s="8">
        <f>_xlfn.XLOOKUP(D7641,Consumer_Price_Index!A:A,Consumer_Price_Index!B:B)</f>
        <v>179.9</v>
      </c>
      <c r="Q7641" s="13">
        <f>IF(ISNUMBER(M7641), M7641*(Consumer_Price_Index!$B$45/(_xlfn.XLOOKUP('Working Data'!D4048,Consumer_Price_Index!A:A,Consumer_Price_Index!B:B))), "Missing")</f>
        <v>295049308.16048384</v>
      </c>
      <c r="R7641" t="str">
        <f t="shared" si="119"/>
        <v>Yes</v>
      </c>
    </row>
    <row r="7642" spans="1:18" x14ac:dyDescent="0.25">
      <c r="A7642" t="s">
        <v>9091</v>
      </c>
      <c r="B7642" t="s">
        <v>68</v>
      </c>
      <c r="C7642" t="s">
        <v>11</v>
      </c>
      <c r="D7642" s="11">
        <v>2006</v>
      </c>
      <c r="E7642" t="s">
        <v>8751</v>
      </c>
      <c r="F7642">
        <v>8.5</v>
      </c>
      <c r="G7642">
        <v>1200000</v>
      </c>
      <c r="H7642" t="s">
        <v>140</v>
      </c>
      <c r="I7642" t="s">
        <v>4693</v>
      </c>
      <c r="J7642" t="s">
        <v>1715</v>
      </c>
      <c r="K7642" t="s">
        <v>265</v>
      </c>
      <c r="L7642" s="7">
        <v>40000000</v>
      </c>
      <c r="M7642" s="7">
        <v>109676311</v>
      </c>
      <c r="N7642" t="s">
        <v>6122</v>
      </c>
      <c r="O7642">
        <v>130</v>
      </c>
      <c r="P7642" s="8">
        <f>_xlfn.XLOOKUP(D7642,Consumer_Price_Index!A:A,Consumer_Price_Index!B:B)</f>
        <v>201.6</v>
      </c>
      <c r="Q7642" s="13">
        <f>IF(ISNUMBER(M7642), M7642*(Consumer_Price_Index!$B$45/(_xlfn.XLOOKUP('Working Data'!D4848,Consumer_Price_Index!A:A,Consumer_Price_Index!B:B))), "Missing")</f>
        <v>133087901.08203903</v>
      </c>
      <c r="R7642" t="str">
        <f t="shared" si="119"/>
        <v>Yes</v>
      </c>
    </row>
    <row r="7643" spans="1:18" x14ac:dyDescent="0.25">
      <c r="A7643" t="s">
        <v>14994</v>
      </c>
      <c r="B7643" t="s">
        <v>41</v>
      </c>
      <c r="C7643" t="s">
        <v>87</v>
      </c>
      <c r="D7643" s="11">
        <v>1995</v>
      </c>
      <c r="E7643" t="s">
        <v>14993</v>
      </c>
      <c r="F7643">
        <v>8.5</v>
      </c>
      <c r="G7643">
        <v>1000000</v>
      </c>
      <c r="H7643" t="s">
        <v>1967</v>
      </c>
      <c r="I7643" t="s">
        <v>1941</v>
      </c>
      <c r="J7643" t="s">
        <v>9728</v>
      </c>
      <c r="K7643" t="s">
        <v>7</v>
      </c>
      <c r="L7643" s="7">
        <v>6000000</v>
      </c>
      <c r="M7643" s="7">
        <v>23341568</v>
      </c>
      <c r="N7643" t="s">
        <v>13342</v>
      </c>
      <c r="O7643">
        <v>106</v>
      </c>
      <c r="P7643" s="8">
        <f>_xlfn.XLOOKUP(D7643,Consumer_Price_Index!A:A,Consumer_Price_Index!B:B)</f>
        <v>152.4</v>
      </c>
      <c r="Q7643" s="13">
        <f>IF(ISNUMBER(M7643), M7643*(Consumer_Price_Index!$B$45/(_xlfn.XLOOKUP('Working Data'!D2650,Consumer_Price_Index!A:A,Consumer_Price_Index!B:B))), "Missing")</f>
        <v>28324077.13898845</v>
      </c>
      <c r="R7643" t="str">
        <f t="shared" si="119"/>
        <v>Yes</v>
      </c>
    </row>
    <row r="7644" spans="1:18" x14ac:dyDescent="0.25">
      <c r="A7644" t="s">
        <v>4682</v>
      </c>
      <c r="B7644" t="s">
        <v>41</v>
      </c>
      <c r="C7644" t="s">
        <v>11</v>
      </c>
      <c r="D7644" s="11">
        <v>2014</v>
      </c>
      <c r="E7644" t="s">
        <v>4681</v>
      </c>
      <c r="F7644">
        <v>8.5</v>
      </c>
      <c r="G7644">
        <v>749000</v>
      </c>
      <c r="H7644" t="s">
        <v>1665</v>
      </c>
      <c r="I7644" t="s">
        <v>1665</v>
      </c>
      <c r="J7644" t="s">
        <v>2859</v>
      </c>
      <c r="K7644" t="s">
        <v>7</v>
      </c>
      <c r="L7644" s="7">
        <v>3300000</v>
      </c>
      <c r="M7644" s="7">
        <v>49396747</v>
      </c>
      <c r="N7644" t="s">
        <v>1217</v>
      </c>
      <c r="O7644">
        <v>106</v>
      </c>
      <c r="P7644" s="8">
        <f>_xlfn.XLOOKUP(D7644,Consumer_Price_Index!A:A,Consumer_Price_Index!B:B)</f>
        <v>236.7</v>
      </c>
      <c r="Q7644" s="13">
        <f>IF(ISNUMBER(M7644), M7644*(Consumer_Price_Index!$B$45/(_xlfn.XLOOKUP('Working Data'!D6452,Consumer_Price_Index!A:A,Consumer_Price_Index!B:B))), "Missing")</f>
        <v>74658674.65724206</v>
      </c>
      <c r="R7644" t="str">
        <f t="shared" si="119"/>
        <v>Yes</v>
      </c>
    </row>
    <row r="7645" spans="1:18" x14ac:dyDescent="0.25">
      <c r="A7645" t="s">
        <v>11231</v>
      </c>
      <c r="B7645" t="s">
        <v>41</v>
      </c>
      <c r="C7645" t="s">
        <v>87</v>
      </c>
      <c r="D7645" s="11">
        <v>2002</v>
      </c>
      <c r="E7645" t="s">
        <v>10104</v>
      </c>
      <c r="F7645">
        <v>8.6</v>
      </c>
      <c r="G7645">
        <v>714000</v>
      </c>
      <c r="H7645" t="s">
        <v>6020</v>
      </c>
      <c r="I7645" t="s">
        <v>11230</v>
      </c>
      <c r="J7645" t="s">
        <v>11229</v>
      </c>
      <c r="K7645" t="s">
        <v>7755</v>
      </c>
      <c r="M7645" s="7">
        <v>30680793</v>
      </c>
      <c r="N7645" t="s">
        <v>11228</v>
      </c>
      <c r="O7645">
        <v>130</v>
      </c>
      <c r="P7645" s="8">
        <f>_xlfn.XLOOKUP(D7645,Consumer_Price_Index!A:A,Consumer_Price_Index!B:B)</f>
        <v>179.9</v>
      </c>
      <c r="Q7645" s="13">
        <f>IF(ISNUMBER(M7645), M7645*(Consumer_Price_Index!$B$45/(_xlfn.XLOOKUP('Working Data'!D4055,Consumer_Price_Index!A:A,Consumer_Price_Index!B:B))), "Missing")</f>
        <v>56113070.990996398</v>
      </c>
      <c r="R7645" t="str">
        <f t="shared" si="119"/>
        <v>No</v>
      </c>
    </row>
    <row r="7646" spans="1:18" x14ac:dyDescent="0.25">
      <c r="A7646" t="s">
        <v>4694</v>
      </c>
      <c r="B7646" t="s">
        <v>68</v>
      </c>
      <c r="C7646" t="s">
        <v>100</v>
      </c>
      <c r="D7646" s="11">
        <v>2014</v>
      </c>
      <c r="E7646" t="s">
        <v>4625</v>
      </c>
      <c r="F7646">
        <v>8.6</v>
      </c>
      <c r="G7646">
        <v>1600000</v>
      </c>
      <c r="H7646" t="s">
        <v>140</v>
      </c>
      <c r="I7646" t="s">
        <v>4693</v>
      </c>
      <c r="J7646" t="s">
        <v>691</v>
      </c>
      <c r="K7646" t="s">
        <v>7</v>
      </c>
      <c r="L7646" s="7">
        <v>165000000</v>
      </c>
      <c r="M7646" s="7">
        <v>701729206</v>
      </c>
      <c r="N7646" t="s">
        <v>108</v>
      </c>
      <c r="O7646">
        <v>169</v>
      </c>
      <c r="P7646" s="8">
        <f>_xlfn.XLOOKUP(D7646,Consumer_Price_Index!A:A,Consumer_Price_Index!B:B)</f>
        <v>236.7</v>
      </c>
      <c r="Q7646" s="13">
        <f>IF(ISNUMBER(M7646), M7646*(Consumer_Price_Index!$B$45/(_xlfn.XLOOKUP('Working Data'!D6446,Consumer_Price_Index!A:A,Consumer_Price_Index!B:B))), "Missing")</f>
        <v>1311760055.6331286</v>
      </c>
      <c r="R7646" t="str">
        <f t="shared" si="119"/>
        <v>Yes</v>
      </c>
    </row>
    <row r="7647" spans="1:18" x14ac:dyDescent="0.25">
      <c r="A7647" t="s">
        <v>13966</v>
      </c>
      <c r="B7647" t="s">
        <v>68</v>
      </c>
      <c r="C7647" t="s">
        <v>24</v>
      </c>
      <c r="D7647" s="11">
        <v>1997</v>
      </c>
      <c r="E7647" t="s">
        <v>13965</v>
      </c>
      <c r="F7647">
        <v>8.6</v>
      </c>
      <c r="G7647">
        <v>642000</v>
      </c>
      <c r="H7647" t="s">
        <v>10750</v>
      </c>
      <c r="I7647" t="s">
        <v>13964</v>
      </c>
      <c r="J7647" t="s">
        <v>10750</v>
      </c>
      <c r="K7647" t="s">
        <v>300</v>
      </c>
      <c r="L7647" s="7">
        <v>20000000</v>
      </c>
      <c r="M7647" s="7">
        <v>230098753</v>
      </c>
      <c r="N7647" t="s">
        <v>10749</v>
      </c>
      <c r="O7647">
        <v>116</v>
      </c>
      <c r="P7647" s="8">
        <f>_xlfn.XLOOKUP(D7647,Consumer_Price_Index!A:A,Consumer_Price_Index!B:B)</f>
        <v>160.5</v>
      </c>
      <c r="Q7647" s="13">
        <f>IF(ISNUMBER(M7647), M7647*(Consumer_Price_Index!$B$45/(_xlfn.XLOOKUP('Working Data'!D3057,Consumer_Price_Index!A:A,Consumer_Price_Index!B:B))), "Missing")</f>
        <v>274192765.11184984</v>
      </c>
      <c r="R7647" t="str">
        <f t="shared" si="119"/>
        <v>Yes</v>
      </c>
    </row>
    <row r="7648" spans="1:18" x14ac:dyDescent="0.25">
      <c r="A7648" t="s">
        <v>1063</v>
      </c>
      <c r="B7648" t="s">
        <v>41</v>
      </c>
      <c r="C7648" t="s">
        <v>24</v>
      </c>
      <c r="D7648" s="11">
        <v>2019</v>
      </c>
      <c r="E7648" t="s">
        <v>1035</v>
      </c>
      <c r="F7648">
        <v>8.6</v>
      </c>
      <c r="G7648">
        <v>631000</v>
      </c>
      <c r="H7648" t="s">
        <v>1062</v>
      </c>
      <c r="I7648" t="s">
        <v>1062</v>
      </c>
      <c r="J7648" t="s">
        <v>1061</v>
      </c>
      <c r="K7648" t="s">
        <v>220</v>
      </c>
      <c r="L7648" s="7">
        <v>11400000</v>
      </c>
      <c r="M7648" s="7">
        <v>258908054</v>
      </c>
      <c r="N7648" t="s">
        <v>1060</v>
      </c>
      <c r="O7648">
        <v>132</v>
      </c>
      <c r="P7648" s="8">
        <f>_xlfn.XLOOKUP(D7648,Consumer_Price_Index!A:A,Consumer_Price_Index!B:B)</f>
        <v>255.7</v>
      </c>
      <c r="Q7648" s="13">
        <f>IF(ISNUMBER(M7648), M7648*(Consumer_Price_Index!$B$45/(_xlfn.XLOOKUP('Working Data'!D7454,Consumer_Price_Index!A:A,Consumer_Price_Index!B:B))), "Missing")</f>
        <v>350774940.21253884</v>
      </c>
      <c r="R7648" t="str">
        <f t="shared" si="119"/>
        <v>Yes</v>
      </c>
    </row>
    <row r="7649" spans="1:18" x14ac:dyDescent="0.25">
      <c r="A7649" t="s">
        <v>13451</v>
      </c>
      <c r="B7649" t="s">
        <v>41</v>
      </c>
      <c r="C7649" t="s">
        <v>11</v>
      </c>
      <c r="D7649" s="11">
        <v>1998</v>
      </c>
      <c r="E7649" t="s">
        <v>13088</v>
      </c>
      <c r="F7649">
        <v>8.6</v>
      </c>
      <c r="G7649">
        <v>1300000</v>
      </c>
      <c r="H7649" t="s">
        <v>1949</v>
      </c>
      <c r="I7649" t="s">
        <v>1363</v>
      </c>
      <c r="J7649" t="s">
        <v>822</v>
      </c>
      <c r="K7649" t="s">
        <v>7</v>
      </c>
      <c r="L7649" s="7">
        <v>70000000</v>
      </c>
      <c r="M7649" s="7">
        <v>482349603</v>
      </c>
      <c r="N7649" t="s">
        <v>632</v>
      </c>
      <c r="O7649">
        <v>169</v>
      </c>
      <c r="P7649" s="8">
        <f>_xlfn.XLOOKUP(D7649,Consumer_Price_Index!A:A,Consumer_Price_Index!B:B)</f>
        <v>163</v>
      </c>
      <c r="Q7649" s="13">
        <f>IF(ISNUMBER(M7649), M7649*(Consumer_Price_Index!$B$45/(_xlfn.XLOOKUP('Working Data'!D3246,Consumer_Price_Index!A:A,Consumer_Price_Index!B:B))), "Missing")</f>
        <v>1616852849.6600659</v>
      </c>
      <c r="R7649" t="str">
        <f t="shared" si="119"/>
        <v>Yes</v>
      </c>
    </row>
    <row r="7650" spans="1:18" x14ac:dyDescent="0.25">
      <c r="A7650" t="s">
        <v>14999</v>
      </c>
      <c r="B7650" t="s">
        <v>41</v>
      </c>
      <c r="C7650" t="s">
        <v>87</v>
      </c>
      <c r="D7650" s="11">
        <v>1995</v>
      </c>
      <c r="E7650" t="s">
        <v>14735</v>
      </c>
      <c r="F7650">
        <v>8.6</v>
      </c>
      <c r="G7650">
        <v>1500000</v>
      </c>
      <c r="H7650" t="s">
        <v>4689</v>
      </c>
      <c r="I7650" t="s">
        <v>6807</v>
      </c>
      <c r="J7650" t="s">
        <v>5276</v>
      </c>
      <c r="K7650" t="s">
        <v>7</v>
      </c>
      <c r="L7650" s="7">
        <v>33000000</v>
      </c>
      <c r="M7650" s="7">
        <v>327333559</v>
      </c>
      <c r="N7650" t="s">
        <v>14998</v>
      </c>
      <c r="O7650">
        <v>127</v>
      </c>
      <c r="P7650" s="8">
        <f>_xlfn.XLOOKUP(D7650,Consumer_Price_Index!A:A,Consumer_Price_Index!B:B)</f>
        <v>152.4</v>
      </c>
      <c r="Q7650" s="13">
        <f>IF(ISNUMBER(M7650), M7650*(Consumer_Price_Index!$B$45/(_xlfn.XLOOKUP('Working Data'!D2647,Consumer_Price_Index!A:A,Consumer_Price_Index!B:B))), "Missing")</f>
        <v>434401286.70426828</v>
      </c>
      <c r="R7650" t="str">
        <f t="shared" si="119"/>
        <v>Yes</v>
      </c>
    </row>
    <row r="7651" spans="1:18" x14ac:dyDescent="0.25">
      <c r="A7651" t="s">
        <v>11770</v>
      </c>
      <c r="B7651" t="s">
        <v>101</v>
      </c>
      <c r="C7651" t="s">
        <v>73</v>
      </c>
      <c r="D7651" s="11">
        <v>2001</v>
      </c>
      <c r="E7651" t="s">
        <v>10269</v>
      </c>
      <c r="F7651">
        <v>8.6</v>
      </c>
      <c r="G7651">
        <v>679000</v>
      </c>
      <c r="H7651" t="s">
        <v>4958</v>
      </c>
      <c r="I7651" t="s">
        <v>4958</v>
      </c>
      <c r="J7651" t="s">
        <v>11187</v>
      </c>
      <c r="K7651" t="s">
        <v>197</v>
      </c>
      <c r="L7651" s="7">
        <v>19000000</v>
      </c>
      <c r="M7651" s="7">
        <v>355475245</v>
      </c>
      <c r="N7651" t="s">
        <v>11769</v>
      </c>
      <c r="O7651">
        <v>125</v>
      </c>
      <c r="P7651" s="8">
        <f>_xlfn.XLOOKUP(D7651,Consumer_Price_Index!A:A,Consumer_Price_Index!B:B)</f>
        <v>177.1</v>
      </c>
      <c r="Q7651" s="13">
        <f>IF(ISNUMBER(M7651), M7651*(Consumer_Price_Index!$B$45/(_xlfn.XLOOKUP('Working Data'!D3851,Consumer_Price_Index!A:A,Consumer_Price_Index!B:B))), "Missing")</f>
        <v>1006629248.6198885</v>
      </c>
      <c r="R7651" t="str">
        <f t="shared" si="119"/>
        <v>Yes</v>
      </c>
    </row>
    <row r="7652" spans="1:18" x14ac:dyDescent="0.25">
      <c r="A7652" t="s">
        <v>12877</v>
      </c>
      <c r="B7652" t="s">
        <v>41</v>
      </c>
      <c r="C7652" t="s">
        <v>87</v>
      </c>
      <c r="D7652" s="11">
        <v>1999</v>
      </c>
      <c r="E7652" t="s">
        <v>12807</v>
      </c>
      <c r="F7652">
        <v>8.6</v>
      </c>
      <c r="G7652">
        <v>1200000</v>
      </c>
      <c r="H7652" t="s">
        <v>8543</v>
      </c>
      <c r="I7652" t="s">
        <v>763</v>
      </c>
      <c r="J7652" t="s">
        <v>822</v>
      </c>
      <c r="K7652" t="s">
        <v>7</v>
      </c>
      <c r="L7652" s="7">
        <v>60000000</v>
      </c>
      <c r="M7652" s="7">
        <v>286801374</v>
      </c>
      <c r="N7652" t="s">
        <v>6977</v>
      </c>
      <c r="O7652">
        <v>189</v>
      </c>
      <c r="P7652" s="8">
        <f>_xlfn.XLOOKUP(D7652,Consumer_Price_Index!A:A,Consumer_Price_Index!B:B)</f>
        <v>166.6</v>
      </c>
      <c r="Q7652" s="13">
        <f>IF(ISNUMBER(M7652), M7652*(Consumer_Price_Index!$B$45/(_xlfn.XLOOKUP('Working Data'!D3451,Consumer_Price_Index!A:A,Consumer_Price_Index!B:B))), "Missing")</f>
        <v>400680323.96973866</v>
      </c>
      <c r="R7652" t="str">
        <f t="shared" si="119"/>
        <v>Yes</v>
      </c>
    </row>
    <row r="7653" spans="1:18" x14ac:dyDescent="0.25">
      <c r="A7653" t="s">
        <v>17105</v>
      </c>
      <c r="B7653" t="s">
        <v>41</v>
      </c>
      <c r="C7653" t="s">
        <v>87</v>
      </c>
      <c r="D7653" s="11">
        <v>1991</v>
      </c>
      <c r="E7653" t="s">
        <v>17104</v>
      </c>
      <c r="F7653">
        <v>8.6</v>
      </c>
      <c r="G7653">
        <v>1300000</v>
      </c>
      <c r="H7653" t="s">
        <v>3480</v>
      </c>
      <c r="I7653" t="s">
        <v>8426</v>
      </c>
      <c r="J7653" t="s">
        <v>1567</v>
      </c>
      <c r="K7653" t="s">
        <v>7</v>
      </c>
      <c r="L7653" s="7">
        <v>19000000</v>
      </c>
      <c r="M7653" s="7">
        <v>272742922</v>
      </c>
      <c r="N7653" t="s">
        <v>17103</v>
      </c>
      <c r="O7653">
        <v>118</v>
      </c>
      <c r="P7653" s="8">
        <f>_xlfn.XLOOKUP(D7653,Consumer_Price_Index!A:A,Consumer_Price_Index!B:B)</f>
        <v>136.19999999999999</v>
      </c>
      <c r="Q7653" s="13">
        <f>IF(ISNUMBER(M7653), M7653*(Consumer_Price_Index!$B$45/(_xlfn.XLOOKUP('Working Data'!D1847,Consumer_Price_Index!A:A,Consumer_Price_Index!B:B))), "Missing")</f>
        <v>387434817.40512818</v>
      </c>
      <c r="R7653" t="str">
        <f t="shared" si="119"/>
        <v>Yes</v>
      </c>
    </row>
    <row r="7654" spans="1:18" x14ac:dyDescent="0.25">
      <c r="A7654" t="s">
        <v>17627</v>
      </c>
      <c r="B7654" t="s">
        <v>41</v>
      </c>
      <c r="C7654" t="s">
        <v>409</v>
      </c>
      <c r="D7654" s="11">
        <v>1990</v>
      </c>
      <c r="E7654" t="s">
        <v>17172</v>
      </c>
      <c r="F7654">
        <v>8.6999999999999993</v>
      </c>
      <c r="G7654">
        <v>1100000</v>
      </c>
      <c r="H7654" t="s">
        <v>1006</v>
      </c>
      <c r="I7654" t="s">
        <v>14990</v>
      </c>
      <c r="J7654" t="s">
        <v>1004</v>
      </c>
      <c r="K7654" t="s">
        <v>7</v>
      </c>
      <c r="L7654" s="7">
        <v>25000000</v>
      </c>
      <c r="M7654" s="7">
        <v>46963277</v>
      </c>
      <c r="N7654" t="s">
        <v>138</v>
      </c>
      <c r="O7654">
        <v>146</v>
      </c>
      <c r="P7654" s="8">
        <f>_xlfn.XLOOKUP(D7654,Consumer_Price_Index!A:A,Consumer_Price_Index!B:B)</f>
        <v>130.69999999999999</v>
      </c>
      <c r="Q7654" s="13">
        <f>IF(ISNUMBER(M7654), M7654*(Consumer_Price_Index!$B$45/(_xlfn.XLOOKUP('Working Data'!D1645,Consumer_Price_Index!A:A,Consumer_Price_Index!B:B))), "Missing")</f>
        <v>93895738.201443568</v>
      </c>
      <c r="R7654" t="str">
        <f t="shared" si="119"/>
        <v>Yes</v>
      </c>
    </row>
    <row r="7655" spans="1:18" x14ac:dyDescent="0.25">
      <c r="A7655" t="s">
        <v>22055</v>
      </c>
      <c r="B7655" t="s">
        <v>101</v>
      </c>
      <c r="C7655" t="s">
        <v>34</v>
      </c>
      <c r="D7655" s="11">
        <v>1980</v>
      </c>
      <c r="E7655" t="s">
        <v>21942</v>
      </c>
      <c r="F7655">
        <v>8.6999999999999993</v>
      </c>
      <c r="G7655">
        <v>1200000</v>
      </c>
      <c r="H7655" t="s">
        <v>17596</v>
      </c>
      <c r="I7655" t="s">
        <v>22054</v>
      </c>
      <c r="J7655" t="s">
        <v>21145</v>
      </c>
      <c r="K7655" t="s">
        <v>7</v>
      </c>
      <c r="L7655" s="7">
        <v>18000000</v>
      </c>
      <c r="M7655" s="7">
        <v>538375067</v>
      </c>
      <c r="N7655" t="s">
        <v>1907</v>
      </c>
      <c r="O7655">
        <v>124</v>
      </c>
      <c r="P7655" s="8">
        <f>_xlfn.XLOOKUP(D7655,Consumer_Price_Index!A:A,Consumer_Price_Index!B:B)</f>
        <v>82.4</v>
      </c>
      <c r="Q7655" s="13">
        <f>IF(ISNUMBER(M7655), M7655*(Consumer_Price_Index!$B$45/(_xlfn.XLOOKUP('Working Data'!D4,Consumer_Price_Index!A:A,Consumer_Price_Index!B:B))), "Missing")</f>
        <v>761926999.1402694</v>
      </c>
      <c r="R7655" t="str">
        <f t="shared" si="119"/>
        <v>Yes</v>
      </c>
    </row>
    <row r="7656" spans="1:18" x14ac:dyDescent="0.25">
      <c r="A7656" t="s">
        <v>11238</v>
      </c>
      <c r="B7656" t="s">
        <v>68</v>
      </c>
      <c r="C7656" t="s">
        <v>34</v>
      </c>
      <c r="D7656" s="11">
        <v>2002</v>
      </c>
      <c r="E7656" t="s">
        <v>11237</v>
      </c>
      <c r="F7656">
        <v>8.6999999999999993</v>
      </c>
      <c r="G7656">
        <v>1500000</v>
      </c>
      <c r="H7656" t="s">
        <v>4673</v>
      </c>
      <c r="I7656" t="s">
        <v>10708</v>
      </c>
      <c r="J7656" t="s">
        <v>4463</v>
      </c>
      <c r="K7656" t="s">
        <v>1031</v>
      </c>
      <c r="L7656" s="7">
        <v>94000000</v>
      </c>
      <c r="M7656" s="7">
        <v>947495095</v>
      </c>
      <c r="N7656" t="s">
        <v>666</v>
      </c>
      <c r="O7656">
        <v>179</v>
      </c>
      <c r="P7656" s="8">
        <f>_xlfn.XLOOKUP(D7656,Consumer_Price_Index!A:A,Consumer_Price_Index!B:B)</f>
        <v>179.9</v>
      </c>
      <c r="Q7656" s="13">
        <f>IF(ISNUMBER(M7656), M7656*(Consumer_Price_Index!$B$45/(_xlfn.XLOOKUP('Working Data'!D4050,Consumer_Price_Index!A:A,Consumer_Price_Index!B:B))), "Missing")</f>
        <v>2991728035.7150259</v>
      </c>
      <c r="R7656" t="str">
        <f t="shared" si="119"/>
        <v>Yes</v>
      </c>
    </row>
    <row r="7657" spans="1:18" x14ac:dyDescent="0.25">
      <c r="A7657" t="s">
        <v>12885</v>
      </c>
      <c r="B7657" t="s">
        <v>41</v>
      </c>
      <c r="C7657" t="s">
        <v>34</v>
      </c>
      <c r="D7657" s="11">
        <v>1999</v>
      </c>
      <c r="E7657" t="s">
        <v>12872</v>
      </c>
      <c r="F7657">
        <v>8.6999999999999993</v>
      </c>
      <c r="G7657">
        <v>1700000</v>
      </c>
      <c r="H7657" t="s">
        <v>3972</v>
      </c>
      <c r="I7657" t="s">
        <v>3971</v>
      </c>
      <c r="J7657" t="s">
        <v>1056</v>
      </c>
      <c r="K7657" t="s">
        <v>7</v>
      </c>
      <c r="L7657" s="7">
        <v>63000000</v>
      </c>
      <c r="M7657" s="7">
        <v>466364845</v>
      </c>
      <c r="N7657" t="s">
        <v>138</v>
      </c>
      <c r="O7657">
        <v>136</v>
      </c>
      <c r="P7657" s="8">
        <f>_xlfn.XLOOKUP(D7657,Consumer_Price_Index!A:A,Consumer_Price_Index!B:B)</f>
        <v>166.6</v>
      </c>
      <c r="Q7657" s="13">
        <f>IF(ISNUMBER(M7657), M7657*(Consumer_Price_Index!$B$45/(_xlfn.XLOOKUP('Working Data'!D3445,Consumer_Price_Index!A:A,Consumer_Price_Index!B:B))), "Missing")</f>
        <v>752257111.01905763</v>
      </c>
      <c r="R7657" t="str">
        <f t="shared" si="119"/>
        <v>Yes</v>
      </c>
    </row>
    <row r="7658" spans="1:18" x14ac:dyDescent="0.25">
      <c r="A7658" t="s">
        <v>12884</v>
      </c>
      <c r="B7658" t="s">
        <v>41</v>
      </c>
      <c r="C7658" t="s">
        <v>11</v>
      </c>
      <c r="D7658" s="11">
        <v>1999</v>
      </c>
      <c r="E7658" t="s">
        <v>12525</v>
      </c>
      <c r="F7658">
        <v>8.8000000000000007</v>
      </c>
      <c r="G7658">
        <v>1900000</v>
      </c>
      <c r="H7658" t="s">
        <v>4689</v>
      </c>
      <c r="I7658" t="s">
        <v>12883</v>
      </c>
      <c r="J7658" t="s">
        <v>878</v>
      </c>
      <c r="K7658" t="s">
        <v>332</v>
      </c>
      <c r="L7658" s="7">
        <v>63000000</v>
      </c>
      <c r="M7658" s="7">
        <v>101209702</v>
      </c>
      <c r="N7658" t="s">
        <v>527</v>
      </c>
      <c r="O7658">
        <v>139</v>
      </c>
      <c r="P7658" s="8">
        <f>_xlfn.XLOOKUP(D7658,Consumer_Price_Index!A:A,Consumer_Price_Index!B:B)</f>
        <v>166.6</v>
      </c>
      <c r="Q7658" s="13">
        <f>IF(ISNUMBER(M7658), M7658*(Consumer_Price_Index!$B$45/(_xlfn.XLOOKUP('Working Data'!D3446,Consumer_Price_Index!A:A,Consumer_Price_Index!B:B))), "Missing")</f>
        <v>130285577.5217575</v>
      </c>
      <c r="R7658" t="str">
        <f t="shared" si="119"/>
        <v>Yes</v>
      </c>
    </row>
    <row r="7659" spans="1:18" x14ac:dyDescent="0.25">
      <c r="A7659" t="s">
        <v>15525</v>
      </c>
      <c r="B7659" t="s">
        <v>68</v>
      </c>
      <c r="C7659" t="s">
        <v>11</v>
      </c>
      <c r="D7659" s="11">
        <v>1994</v>
      </c>
      <c r="E7659" t="s">
        <v>15524</v>
      </c>
      <c r="F7659">
        <v>8.8000000000000007</v>
      </c>
      <c r="G7659">
        <v>1900000</v>
      </c>
      <c r="H7659" t="s">
        <v>1359</v>
      </c>
      <c r="I7659" t="s">
        <v>15523</v>
      </c>
      <c r="J7659" t="s">
        <v>822</v>
      </c>
      <c r="K7659" t="s">
        <v>7</v>
      </c>
      <c r="L7659" s="7">
        <v>55000000</v>
      </c>
      <c r="M7659" s="7">
        <v>678226133</v>
      </c>
      <c r="N7659" t="s">
        <v>108</v>
      </c>
      <c r="O7659">
        <v>142</v>
      </c>
      <c r="P7659" s="8">
        <f>_xlfn.XLOOKUP(D7659,Consumer_Price_Index!A:A,Consumer_Price_Index!B:B)</f>
        <v>148.19999999999999</v>
      </c>
      <c r="Q7659" s="13">
        <f>IF(ISNUMBER(M7659), M7659*(Consumer_Price_Index!$B$45/(_xlfn.XLOOKUP('Working Data'!D2447,Consumer_Price_Index!A:A,Consumer_Price_Index!B:B))), "Missing")</f>
        <v>996890992.4027977</v>
      </c>
      <c r="R7659" t="str">
        <f t="shared" si="119"/>
        <v>Yes</v>
      </c>
    </row>
    <row r="7660" spans="1:18" x14ac:dyDescent="0.25">
      <c r="A7660" t="s">
        <v>6995</v>
      </c>
      <c r="B7660" t="s">
        <v>68</v>
      </c>
      <c r="C7660" t="s">
        <v>34</v>
      </c>
      <c r="D7660" s="11">
        <v>2010</v>
      </c>
      <c r="E7660" t="s">
        <v>6592</v>
      </c>
      <c r="F7660">
        <v>8.8000000000000007</v>
      </c>
      <c r="G7660">
        <v>2100000</v>
      </c>
      <c r="H7660" t="s">
        <v>140</v>
      </c>
      <c r="I7660" t="s">
        <v>140</v>
      </c>
      <c r="J7660" t="s">
        <v>1091</v>
      </c>
      <c r="K7660" t="s">
        <v>7</v>
      </c>
      <c r="L7660" s="7">
        <v>160000000</v>
      </c>
      <c r="M7660" s="7">
        <v>836836967</v>
      </c>
      <c r="N7660" t="s">
        <v>138</v>
      </c>
      <c r="O7660">
        <v>148</v>
      </c>
      <c r="P7660" s="8">
        <f>_xlfn.XLOOKUP(D7660,Consumer_Price_Index!A:A,Consumer_Price_Index!B:B)</f>
        <v>218.1</v>
      </c>
      <c r="Q7660" s="13">
        <f>IF(ISNUMBER(M7660), M7660*(Consumer_Price_Index!$B$45/(_xlfn.XLOOKUP('Working Data'!D5645,Consumer_Price_Index!A:A,Consumer_Price_Index!B:B))), "Missing")</f>
        <v>1169116111.1641448</v>
      </c>
      <c r="R7660" t="str">
        <f t="shared" si="119"/>
        <v>Yes</v>
      </c>
    </row>
    <row r="7661" spans="1:18" x14ac:dyDescent="0.25">
      <c r="A7661" t="s">
        <v>11775</v>
      </c>
      <c r="B7661" t="s">
        <v>68</v>
      </c>
      <c r="C7661" t="s">
        <v>34</v>
      </c>
      <c r="D7661" s="11">
        <v>2001</v>
      </c>
      <c r="E7661" t="s">
        <v>11774</v>
      </c>
      <c r="F7661">
        <v>8.8000000000000007</v>
      </c>
      <c r="G7661">
        <v>1700000</v>
      </c>
      <c r="H7661" t="s">
        <v>4673</v>
      </c>
      <c r="I7661" t="s">
        <v>10708</v>
      </c>
      <c r="J7661" t="s">
        <v>4463</v>
      </c>
      <c r="K7661" t="s">
        <v>1031</v>
      </c>
      <c r="L7661" s="7">
        <v>93000000</v>
      </c>
      <c r="M7661" s="7">
        <v>897690072</v>
      </c>
      <c r="N7661" t="s">
        <v>666</v>
      </c>
      <c r="O7661">
        <v>178</v>
      </c>
      <c r="P7661" s="8">
        <f>_xlfn.XLOOKUP(D7661,Consumer_Price_Index!A:A,Consumer_Price_Index!B:B)</f>
        <v>177.1</v>
      </c>
      <c r="Q7661" s="13">
        <f>IF(ISNUMBER(M7661), M7661*(Consumer_Price_Index!$B$45/(_xlfn.XLOOKUP('Working Data'!D3847,Consumer_Price_Index!A:A,Consumer_Price_Index!B:B))), "Missing")</f>
        <v>1155581600.9226871</v>
      </c>
      <c r="R7661" t="str">
        <f t="shared" si="119"/>
        <v>Yes</v>
      </c>
    </row>
    <row r="7662" spans="1:18" x14ac:dyDescent="0.25">
      <c r="A7662" t="s">
        <v>15526</v>
      </c>
      <c r="B7662" t="s">
        <v>41</v>
      </c>
      <c r="C7662" t="s">
        <v>87</v>
      </c>
      <c r="D7662" s="11">
        <v>1994</v>
      </c>
      <c r="E7662" t="s">
        <v>15409</v>
      </c>
      <c r="F7662">
        <v>8.9</v>
      </c>
      <c r="G7662">
        <v>1900000</v>
      </c>
      <c r="H7662" t="s">
        <v>1092</v>
      </c>
      <c r="I7662" t="s">
        <v>1092</v>
      </c>
      <c r="J7662" t="s">
        <v>568</v>
      </c>
      <c r="K7662" t="s">
        <v>7</v>
      </c>
      <c r="L7662" s="7">
        <v>8000000</v>
      </c>
      <c r="M7662" s="7">
        <v>213928762</v>
      </c>
      <c r="N7662" t="s">
        <v>3464</v>
      </c>
      <c r="O7662">
        <v>154</v>
      </c>
      <c r="P7662" s="8">
        <f>_xlfn.XLOOKUP(D7662,Consumer_Price_Index!A:A,Consumer_Price_Index!B:B)</f>
        <v>148.19999999999999</v>
      </c>
      <c r="Q7662" s="13">
        <f>IF(ISNUMBER(M7662), M7662*(Consumer_Price_Index!$B$45/(_xlfn.XLOOKUP('Working Data'!D2446,Consumer_Price_Index!A:A,Consumer_Price_Index!B:B))), "Missing")</f>
        <v>415449928.49840659</v>
      </c>
      <c r="R7662" t="str">
        <f t="shared" si="119"/>
        <v>Yes</v>
      </c>
    </row>
    <row r="7663" spans="1:18" x14ac:dyDescent="0.25">
      <c r="A7663" t="s">
        <v>16035</v>
      </c>
      <c r="B7663" t="s">
        <v>41</v>
      </c>
      <c r="C7663" t="s">
        <v>409</v>
      </c>
      <c r="D7663" s="11">
        <v>1993</v>
      </c>
      <c r="E7663" t="s">
        <v>15378</v>
      </c>
      <c r="F7663">
        <v>8.9</v>
      </c>
      <c r="G7663">
        <v>1200000</v>
      </c>
      <c r="H7663" t="s">
        <v>1949</v>
      </c>
      <c r="I7663" t="s">
        <v>16034</v>
      </c>
      <c r="J7663" t="s">
        <v>857</v>
      </c>
      <c r="K7663" t="s">
        <v>7</v>
      </c>
      <c r="L7663" s="7">
        <v>22000000</v>
      </c>
      <c r="M7663" s="7">
        <v>322161245</v>
      </c>
      <c r="N7663" t="s">
        <v>103</v>
      </c>
      <c r="O7663">
        <v>195</v>
      </c>
      <c r="P7663" s="8">
        <f>_xlfn.XLOOKUP(D7663,Consumer_Price_Index!A:A,Consumer_Price_Index!B:B)</f>
        <v>144.5</v>
      </c>
      <c r="Q7663" s="13">
        <f>IF(ISNUMBER(M7663), M7663*(Consumer_Price_Index!$B$45/(_xlfn.XLOOKUP('Working Data'!D2249,Consumer_Price_Index!A:A,Consumer_Price_Index!B:B))), "Missing")</f>
        <v>791633317.35080636</v>
      </c>
      <c r="R7663" t="str">
        <f t="shared" si="119"/>
        <v>Yes</v>
      </c>
    </row>
    <row r="7664" spans="1:18" x14ac:dyDescent="0.25">
      <c r="A7664" t="s">
        <v>10710</v>
      </c>
      <c r="B7664" t="s">
        <v>68</v>
      </c>
      <c r="C7664" t="s">
        <v>34</v>
      </c>
      <c r="D7664" s="11">
        <v>2003</v>
      </c>
      <c r="E7664" t="s">
        <v>10709</v>
      </c>
      <c r="F7664">
        <v>8.9</v>
      </c>
      <c r="G7664">
        <v>1700000</v>
      </c>
      <c r="H7664" t="s">
        <v>4673</v>
      </c>
      <c r="I7664" t="s">
        <v>10708</v>
      </c>
      <c r="J7664" t="s">
        <v>4463</v>
      </c>
      <c r="K7664" t="s">
        <v>1031</v>
      </c>
      <c r="L7664" s="7">
        <v>94000000</v>
      </c>
      <c r="M7664" s="7">
        <v>1146030912</v>
      </c>
      <c r="N7664" t="s">
        <v>666</v>
      </c>
      <c r="O7664">
        <v>201</v>
      </c>
      <c r="P7664" s="8">
        <f>_xlfn.XLOOKUP(D7664,Consumer_Price_Index!A:A,Consumer_Price_Index!B:B)</f>
        <v>184</v>
      </c>
      <c r="Q7664" s="13">
        <f>IF(ISNUMBER(M7664), M7664*(Consumer_Price_Index!$B$45/(_xlfn.XLOOKUP('Working Data'!D4247,Consumer_Price_Index!A:A,Consumer_Price_Index!B:B))), "Missing")</f>
        <v>1424706727.4026928</v>
      </c>
      <c r="R7664" t="str">
        <f t="shared" si="119"/>
        <v>Yes</v>
      </c>
    </row>
    <row r="7665" spans="1:18" x14ac:dyDescent="0.25">
      <c r="A7665" t="s">
        <v>8051</v>
      </c>
      <c r="B7665" t="s">
        <v>68</v>
      </c>
      <c r="C7665" t="s">
        <v>34</v>
      </c>
      <c r="D7665" s="11">
        <v>2008</v>
      </c>
      <c r="E7665" t="s">
        <v>8039</v>
      </c>
      <c r="F7665">
        <v>9</v>
      </c>
      <c r="G7665">
        <v>2400000</v>
      </c>
      <c r="H7665" t="s">
        <v>140</v>
      </c>
      <c r="I7665" t="s">
        <v>4693</v>
      </c>
      <c r="J7665" t="s">
        <v>1715</v>
      </c>
      <c r="K7665" t="s">
        <v>7</v>
      </c>
      <c r="L7665" s="7">
        <v>185000000</v>
      </c>
      <c r="M7665" s="7">
        <v>1005973645</v>
      </c>
      <c r="N7665" t="s">
        <v>138</v>
      </c>
      <c r="O7665">
        <v>152</v>
      </c>
      <c r="P7665" s="8">
        <f>_xlfn.XLOOKUP(D7665,Consumer_Price_Index!A:A,Consumer_Price_Index!B:B)</f>
        <v>215.3</v>
      </c>
      <c r="Q7665" s="13">
        <f>IF(ISNUMBER(M7665), M7665*(Consumer_Price_Index!$B$45/(_xlfn.XLOOKUP('Working Data'!D5245,Consumer_Price_Index!A:A,Consumer_Price_Index!B:B))), "Missing")</f>
        <v>1315537208.718884</v>
      </c>
      <c r="R7665" t="str">
        <f t="shared" si="119"/>
        <v>Yes</v>
      </c>
    </row>
    <row r="7666" spans="1:18" x14ac:dyDescent="0.25">
      <c r="A7666" t="s">
        <v>15527</v>
      </c>
      <c r="B7666" t="s">
        <v>41</v>
      </c>
      <c r="C7666" t="s">
        <v>11</v>
      </c>
      <c r="D7666" s="11">
        <v>1994</v>
      </c>
      <c r="E7666" t="s">
        <v>15409</v>
      </c>
      <c r="F7666">
        <v>9.3000000000000007</v>
      </c>
      <c r="G7666">
        <v>2400000</v>
      </c>
      <c r="H7666" t="s">
        <v>8543</v>
      </c>
      <c r="I7666" t="s">
        <v>763</v>
      </c>
      <c r="J7666" t="s">
        <v>10260</v>
      </c>
      <c r="K7666" t="s">
        <v>7</v>
      </c>
      <c r="L7666" s="7">
        <v>25000000</v>
      </c>
      <c r="M7666" s="7">
        <v>28817291</v>
      </c>
      <c r="N7666" t="s">
        <v>6977</v>
      </c>
      <c r="O7666">
        <v>142</v>
      </c>
      <c r="P7666" s="8">
        <f>_xlfn.XLOOKUP(D7666,Consumer_Price_Index!A:A,Consumer_Price_Index!B:B)</f>
        <v>148.19999999999999</v>
      </c>
      <c r="Q7666" s="13">
        <f>IF(ISNUMBER(M7666), M7666*(Consumer_Price_Index!$B$45/(_xlfn.XLOOKUP('Working Data'!D2445,Consumer_Price_Index!A:A,Consumer_Price_Index!B:B))), "Missing")</f>
        <v>36585952.365416668</v>
      </c>
      <c r="R7666" t="str">
        <f t="shared" si="119"/>
        <v>Yes</v>
      </c>
    </row>
    <row r="7667" spans="1:18" x14ac:dyDescent="0.25">
      <c r="A7667" t="s">
        <v>12</v>
      </c>
      <c r="C7667" t="s">
        <v>11</v>
      </c>
      <c r="D7667" s="11">
        <v>2020</v>
      </c>
      <c r="E7667" t="s">
        <v>10</v>
      </c>
      <c r="H7667" t="s">
        <v>9</v>
      </c>
      <c r="I7667" t="s">
        <v>9</v>
      </c>
      <c r="J7667" t="s">
        <v>8</v>
      </c>
      <c r="K7667" t="s">
        <v>7</v>
      </c>
      <c r="L7667" s="7">
        <v>15000</v>
      </c>
      <c r="O7667">
        <v>120</v>
      </c>
      <c r="P7667" s="8">
        <f>_xlfn.XLOOKUP(D7667,Consumer_Price_Index!A:A,Consumer_Price_Index!B:B)</f>
        <v>258.8</v>
      </c>
      <c r="Q7667" s="13" t="str">
        <f>IF(ISNUMBER(M7667), M7667*(Consumer_Price_Index!$B$45/(_xlfn.XLOOKUP('Working Data'!D7668,Consumer_Price_Index!A:A,Consumer_Price_Index!B:B))), "Missing")</f>
        <v>Missing</v>
      </c>
      <c r="R7667" t="str">
        <f t="shared" si="119"/>
        <v>No</v>
      </c>
    </row>
    <row r="7668" spans="1:18" x14ac:dyDescent="0.25">
      <c r="A7668" t="s">
        <v>42</v>
      </c>
      <c r="B7668" t="s">
        <v>41</v>
      </c>
      <c r="C7668" t="s">
        <v>11</v>
      </c>
      <c r="D7668" s="11">
        <v>2020</v>
      </c>
      <c r="E7668" t="s">
        <v>40</v>
      </c>
      <c r="H7668" t="s">
        <v>39</v>
      </c>
      <c r="I7668" t="s">
        <v>38</v>
      </c>
      <c r="J7668" t="s">
        <v>37</v>
      </c>
      <c r="K7668" t="s">
        <v>7</v>
      </c>
      <c r="L7668" s="7">
        <v>1000000</v>
      </c>
      <c r="N7668" t="s">
        <v>36</v>
      </c>
      <c r="O7668">
        <v>121</v>
      </c>
      <c r="P7668" s="8">
        <f>_xlfn.XLOOKUP(D7668,Consumer_Price_Index!A:A,Consumer_Price_Index!B:B)</f>
        <v>258.8</v>
      </c>
      <c r="Q7668" s="13" t="str">
        <f>IF(ISNUMBER(M7668), M7668*(Consumer_Price_Index!$B$45/(_xlfn.XLOOKUP('Working Data'!D7663,Consumer_Price_Index!A:A,Consumer_Price_Index!B:B))), "Missing")</f>
        <v>Missing</v>
      </c>
      <c r="R7668" t="str">
        <f t="shared" si="119"/>
        <v>No</v>
      </c>
    </row>
    <row r="7669" spans="1:18" x14ac:dyDescent="0.25">
      <c r="A7669" t="s">
        <v>35</v>
      </c>
      <c r="C7669" t="s">
        <v>34</v>
      </c>
      <c r="D7669" s="11">
        <v>2020</v>
      </c>
      <c r="E7669" t="s">
        <v>33</v>
      </c>
      <c r="H7669" t="s">
        <v>32</v>
      </c>
      <c r="I7669" t="s">
        <v>31</v>
      </c>
      <c r="J7669" t="s">
        <v>30</v>
      </c>
      <c r="K7669" t="s">
        <v>7</v>
      </c>
      <c r="L7669" s="7">
        <v>10000</v>
      </c>
      <c r="O7669">
        <v>90</v>
      </c>
      <c r="P7669" s="8">
        <f>_xlfn.XLOOKUP(D7669,Consumer_Price_Index!A:A,Consumer_Price_Index!B:B)</f>
        <v>258.8</v>
      </c>
      <c r="Q7669" s="13" t="str">
        <f>IF(ISNUMBER(M7669), M7669*(Consumer_Price_Index!$B$45/(_xlfn.XLOOKUP('Working Data'!D7664,Consumer_Price_Index!A:A,Consumer_Price_Index!B:B))), "Missing")</f>
        <v>Missing</v>
      </c>
      <c r="R7669" t="str">
        <f t="shared" si="119"/>
        <v>No</v>
      </c>
    </row>
  </sheetData>
  <sortState xmlns:xlrd2="http://schemas.microsoft.com/office/spreadsheetml/2017/richdata2" ref="A2:Q7669">
    <sortCondition ref="F1:F766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1880-A5E5-4692-8C94-668DEF49D270}">
  <dimension ref="A1:B19"/>
  <sheetViews>
    <sheetView workbookViewId="0">
      <selection activeCell="J23" sqref="J23"/>
    </sheetView>
  </sheetViews>
  <sheetFormatPr defaultRowHeight="15" x14ac:dyDescent="0.25"/>
  <cols>
    <col min="1" max="1" width="13.42578125" bestFit="1" customWidth="1"/>
    <col min="2" max="2" width="33.140625" bestFit="1" customWidth="1"/>
  </cols>
  <sheetData>
    <row r="1" spans="1:2" x14ac:dyDescent="0.25">
      <c r="A1" s="2" t="s">
        <v>22083</v>
      </c>
      <c r="B1" t="s">
        <v>22084</v>
      </c>
    </row>
    <row r="3" spans="1:2" x14ac:dyDescent="0.25">
      <c r="A3" s="2" t="s">
        <v>22074</v>
      </c>
      <c r="B3" t="s">
        <v>22082</v>
      </c>
    </row>
    <row r="4" spans="1:2" x14ac:dyDescent="0.25">
      <c r="A4" s="1" t="s">
        <v>34</v>
      </c>
      <c r="B4" s="16">
        <v>2.8727601289622231</v>
      </c>
    </row>
    <row r="5" spans="1:2" x14ac:dyDescent="0.25">
      <c r="A5" s="1" t="s">
        <v>100</v>
      </c>
      <c r="B5" s="16">
        <v>2.8997263815029517</v>
      </c>
    </row>
    <row r="6" spans="1:2" x14ac:dyDescent="0.25">
      <c r="A6" s="1" t="s">
        <v>73</v>
      </c>
      <c r="B6" s="16">
        <v>3.6833102889573026</v>
      </c>
    </row>
    <row r="7" spans="1:2" x14ac:dyDescent="0.25">
      <c r="A7" s="1" t="s">
        <v>409</v>
      </c>
      <c r="B7" s="16">
        <v>2.4134502278549417</v>
      </c>
    </row>
    <row r="8" spans="1:2" x14ac:dyDescent="0.25">
      <c r="A8" s="1" t="s">
        <v>24</v>
      </c>
      <c r="B8" s="16">
        <v>2.5948028280585493</v>
      </c>
    </row>
    <row r="9" spans="1:2" x14ac:dyDescent="0.25">
      <c r="A9" s="1" t="s">
        <v>87</v>
      </c>
      <c r="B9" s="16">
        <v>2.2188390456339726</v>
      </c>
    </row>
    <row r="10" spans="1:2" x14ac:dyDescent="0.25">
      <c r="A10" s="1" t="s">
        <v>11</v>
      </c>
      <c r="B10" s="16">
        <v>2.5972081014270794</v>
      </c>
    </row>
    <row r="11" spans="1:2" x14ac:dyDescent="0.25">
      <c r="A11" s="1" t="s">
        <v>160</v>
      </c>
      <c r="B11" s="16">
        <v>10.143435633251833</v>
      </c>
    </row>
    <row r="12" spans="1:2" x14ac:dyDescent="0.25">
      <c r="A12" s="1" t="s">
        <v>438</v>
      </c>
      <c r="B12" s="16">
        <v>2.3279211463620983</v>
      </c>
    </row>
    <row r="13" spans="1:2" x14ac:dyDescent="0.25">
      <c r="A13" s="1" t="s">
        <v>5</v>
      </c>
      <c r="B13" s="16">
        <v>4.2219441053122981</v>
      </c>
    </row>
    <row r="14" spans="1:2" x14ac:dyDescent="0.25">
      <c r="A14" s="1" t="s">
        <v>4370</v>
      </c>
      <c r="B14" s="16">
        <v>3.6982680629299352</v>
      </c>
    </row>
    <row r="15" spans="1:2" x14ac:dyDescent="0.25">
      <c r="A15" s="1" t="s">
        <v>6323</v>
      </c>
      <c r="B15" s="16">
        <v>1.3966464642262895</v>
      </c>
    </row>
    <row r="16" spans="1:2" x14ac:dyDescent="0.25">
      <c r="A16" s="1" t="s">
        <v>81</v>
      </c>
      <c r="B16" s="16">
        <v>1.5403454880546075</v>
      </c>
    </row>
    <row r="17" spans="1:2" x14ac:dyDescent="0.25">
      <c r="A17" s="1" t="s">
        <v>781</v>
      </c>
      <c r="B17" s="16">
        <v>3.3342711659192825</v>
      </c>
    </row>
    <row r="18" spans="1:2" x14ac:dyDescent="0.25">
      <c r="A18" s="1" t="s">
        <v>15724</v>
      </c>
      <c r="B18" s="16">
        <v>0.9536136190476191</v>
      </c>
    </row>
    <row r="19" spans="1:2" x14ac:dyDescent="0.25">
      <c r="A19" s="1" t="s">
        <v>22075</v>
      </c>
      <c r="B19" s="16">
        <v>2.8661202799404704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6A07-160F-46C8-AAC8-18EB195510C3}">
  <dimension ref="A1:B9"/>
  <sheetViews>
    <sheetView workbookViewId="0">
      <selection activeCell="B1" sqref="B1"/>
    </sheetView>
  </sheetViews>
  <sheetFormatPr defaultRowHeight="15" x14ac:dyDescent="0.25"/>
  <cols>
    <col min="1" max="1" width="13.42578125" bestFit="1" customWidth="1"/>
    <col min="2" max="2" width="33.140625" bestFit="1" customWidth="1"/>
  </cols>
  <sheetData>
    <row r="1" spans="1:2" x14ac:dyDescent="0.25">
      <c r="A1" s="2" t="s">
        <v>22083</v>
      </c>
      <c r="B1" t="s">
        <v>22084</v>
      </c>
    </row>
    <row r="3" spans="1:2" x14ac:dyDescent="0.25">
      <c r="A3" s="2" t="s">
        <v>22074</v>
      </c>
      <c r="B3" t="s">
        <v>22082</v>
      </c>
    </row>
    <row r="4" spans="1:2" x14ac:dyDescent="0.25">
      <c r="A4" s="1" t="s">
        <v>915</v>
      </c>
      <c r="B4" s="16">
        <v>3.5504055851616729</v>
      </c>
    </row>
    <row r="5" spans="1:2" x14ac:dyDescent="0.25">
      <c r="A5" s="1" t="s">
        <v>5244</v>
      </c>
      <c r="B5" s="16">
        <v>1.584323652173913</v>
      </c>
    </row>
    <row r="6" spans="1:2" x14ac:dyDescent="0.25">
      <c r="A6" s="1" t="s">
        <v>101</v>
      </c>
      <c r="B6" s="16">
        <v>3.1217287344192415</v>
      </c>
    </row>
    <row r="7" spans="1:2" x14ac:dyDescent="0.25">
      <c r="A7" s="1" t="s">
        <v>68</v>
      </c>
      <c r="B7" s="16">
        <v>3.0216556247745179</v>
      </c>
    </row>
    <row r="8" spans="1:2" x14ac:dyDescent="0.25">
      <c r="A8" s="1" t="s">
        <v>41</v>
      </c>
      <c r="B8" s="16">
        <v>2.4013600454089894</v>
      </c>
    </row>
    <row r="9" spans="1:2" x14ac:dyDescent="0.25">
      <c r="A9" s="1" t="s">
        <v>22075</v>
      </c>
      <c r="B9" s="16">
        <v>2.8648019744617046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ADB1-C78D-41B1-90F3-E608AB90C9CA}">
  <dimension ref="A2:B14"/>
  <sheetViews>
    <sheetView workbookViewId="0">
      <selection activeCell="A4" sqref="A4"/>
    </sheetView>
  </sheetViews>
  <sheetFormatPr defaultRowHeight="15" x14ac:dyDescent="0.25"/>
  <cols>
    <col min="1" max="1" width="13.42578125" bestFit="1" customWidth="1"/>
    <col min="2" max="2" width="33.140625" bestFit="1" customWidth="1"/>
  </cols>
  <sheetData>
    <row r="2" spans="1:2" x14ac:dyDescent="0.25">
      <c r="A2" s="2" t="s">
        <v>22083</v>
      </c>
      <c r="B2" t="s">
        <v>22084</v>
      </c>
    </row>
    <row r="4" spans="1:2" x14ac:dyDescent="0.25">
      <c r="A4" s="2" t="s">
        <v>22074</v>
      </c>
      <c r="B4" t="s">
        <v>22082</v>
      </c>
    </row>
    <row r="5" spans="1:2" x14ac:dyDescent="0.25">
      <c r="A5" s="1" t="s">
        <v>22085</v>
      </c>
      <c r="B5" s="16">
        <v>5.9867212350492807</v>
      </c>
    </row>
    <row r="6" spans="1:2" x14ac:dyDescent="0.25">
      <c r="A6" s="1" t="s">
        <v>22086</v>
      </c>
      <c r="B6" s="16">
        <v>4.927575885714286</v>
      </c>
    </row>
    <row r="7" spans="1:2" x14ac:dyDescent="0.25">
      <c r="A7" s="1" t="s">
        <v>22087</v>
      </c>
      <c r="B7" s="16">
        <v>3.7524220611045744</v>
      </c>
    </row>
    <row r="8" spans="1:2" x14ac:dyDescent="0.25">
      <c r="A8" s="1" t="s">
        <v>22088</v>
      </c>
      <c r="B8" s="16">
        <v>2.5834207095642649</v>
      </c>
    </row>
    <row r="9" spans="1:2" x14ac:dyDescent="0.25">
      <c r="A9" s="1" t="s">
        <v>22089</v>
      </c>
      <c r="B9" s="16">
        <v>1.9381276371486513</v>
      </c>
    </row>
    <row r="10" spans="1:2" x14ac:dyDescent="0.25">
      <c r="A10" s="1" t="s">
        <v>22090</v>
      </c>
      <c r="B10" s="16">
        <v>1.7977551241845042</v>
      </c>
    </row>
    <row r="11" spans="1:2" x14ac:dyDescent="0.25">
      <c r="A11" s="1" t="s">
        <v>22091</v>
      </c>
      <c r="B11" s="16">
        <v>1.2591825464790372</v>
      </c>
    </row>
    <row r="12" spans="1:2" x14ac:dyDescent="0.25">
      <c r="A12" s="1" t="s">
        <v>22092</v>
      </c>
      <c r="B12" s="16">
        <v>1.1066366999999999</v>
      </c>
    </row>
    <row r="13" spans="1:2" x14ac:dyDescent="0.25">
      <c r="A13" s="1" t="s">
        <v>22093</v>
      </c>
      <c r="B13" s="16">
        <v>0.93170756419529832</v>
      </c>
    </row>
    <row r="14" spans="1:2" x14ac:dyDescent="0.25">
      <c r="A14" s="1" t="s">
        <v>22075</v>
      </c>
      <c r="B14" s="16">
        <v>2.8661202799404704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EEDD-91A9-4238-8317-F9B399DF3E00}">
  <dimension ref="A3:B45"/>
  <sheetViews>
    <sheetView workbookViewId="0">
      <selection activeCell="B31" sqref="B31"/>
    </sheetView>
  </sheetViews>
  <sheetFormatPr defaultRowHeight="15" x14ac:dyDescent="0.25"/>
  <cols>
    <col min="1" max="1" width="12.42578125" bestFit="1" customWidth="1"/>
    <col min="2" max="2" width="32.42578125" bestFit="1" customWidth="1"/>
  </cols>
  <sheetData>
    <row r="3" spans="1:2" x14ac:dyDescent="0.25">
      <c r="A3" s="2" t="s">
        <v>22074</v>
      </c>
      <c r="B3" t="s">
        <v>22081</v>
      </c>
    </row>
    <row r="4" spans="1:2" x14ac:dyDescent="0.25">
      <c r="A4" s="14">
        <v>1980</v>
      </c>
      <c r="B4" s="15">
        <v>4378490288.4698238</v>
      </c>
    </row>
    <row r="5" spans="1:2" x14ac:dyDescent="0.25">
      <c r="A5" s="14">
        <v>1981</v>
      </c>
      <c r="B5" s="15">
        <v>5155091958.0115356</v>
      </c>
    </row>
    <row r="6" spans="1:2" x14ac:dyDescent="0.25">
      <c r="A6" s="14">
        <v>1982</v>
      </c>
      <c r="B6" s="15">
        <v>6297891519.517211</v>
      </c>
    </row>
    <row r="7" spans="1:2" x14ac:dyDescent="0.25">
      <c r="A7" s="14">
        <v>1983</v>
      </c>
      <c r="B7" s="15">
        <v>5480116207.4686041</v>
      </c>
    </row>
    <row r="8" spans="1:2" x14ac:dyDescent="0.25">
      <c r="A8" s="14">
        <v>1984</v>
      </c>
      <c r="B8" s="15">
        <v>8105676778.1806679</v>
      </c>
    </row>
    <row r="9" spans="1:2" x14ac:dyDescent="0.25">
      <c r="A9" s="14">
        <v>1985</v>
      </c>
      <c r="B9" s="15">
        <v>7730777834.0305395</v>
      </c>
    </row>
    <row r="10" spans="1:2" x14ac:dyDescent="0.25">
      <c r="A10" s="14">
        <v>1986</v>
      </c>
      <c r="B10" s="15">
        <v>6715931124.6902027</v>
      </c>
    </row>
    <row r="11" spans="1:2" x14ac:dyDescent="0.25">
      <c r="A11" s="14">
        <v>1987</v>
      </c>
      <c r="B11" s="15">
        <v>8386346141.0645561</v>
      </c>
    </row>
    <row r="12" spans="1:2" x14ac:dyDescent="0.25">
      <c r="A12" s="14">
        <v>1988</v>
      </c>
      <c r="B12" s="15">
        <v>9932560448.3562336</v>
      </c>
    </row>
    <row r="13" spans="1:2" x14ac:dyDescent="0.25">
      <c r="A13" s="14">
        <v>1989</v>
      </c>
      <c r="B13" s="15">
        <v>11183828791.173494</v>
      </c>
    </row>
    <row r="14" spans="1:2" x14ac:dyDescent="0.25">
      <c r="A14" s="14">
        <v>1990</v>
      </c>
      <c r="B14" s="15">
        <v>12734153070.056477</v>
      </c>
    </row>
    <row r="15" spans="1:2" x14ac:dyDescent="0.25">
      <c r="A15" s="14">
        <v>1991</v>
      </c>
      <c r="B15" s="15">
        <v>11184933983.800488</v>
      </c>
    </row>
    <row r="16" spans="1:2" x14ac:dyDescent="0.25">
      <c r="A16" s="14">
        <v>1992</v>
      </c>
      <c r="B16" s="15">
        <v>13789967282.012249</v>
      </c>
    </row>
    <row r="17" spans="1:2" x14ac:dyDescent="0.25">
      <c r="A17" s="14">
        <v>1993</v>
      </c>
      <c r="B17" s="15">
        <v>16232636973.049393</v>
      </c>
    </row>
    <row r="18" spans="1:2" x14ac:dyDescent="0.25">
      <c r="A18" s="14">
        <v>1994</v>
      </c>
      <c r="B18" s="15">
        <v>17306545323.361599</v>
      </c>
    </row>
    <row r="19" spans="1:2" x14ac:dyDescent="0.25">
      <c r="A19" s="14">
        <v>1995</v>
      </c>
      <c r="B19" s="15">
        <v>18050606551.49955</v>
      </c>
    </row>
    <row r="20" spans="1:2" x14ac:dyDescent="0.25">
      <c r="A20" s="14">
        <v>1996</v>
      </c>
      <c r="B20" s="15">
        <v>17817667544.548355</v>
      </c>
    </row>
    <row r="21" spans="1:2" x14ac:dyDescent="0.25">
      <c r="A21" s="14">
        <v>1997</v>
      </c>
      <c r="B21" s="15">
        <v>23997965607.633503</v>
      </c>
    </row>
    <row r="22" spans="1:2" x14ac:dyDescent="0.25">
      <c r="A22" s="14">
        <v>1998</v>
      </c>
      <c r="B22" s="15">
        <v>22702888310.912632</v>
      </c>
    </row>
    <row r="23" spans="1:2" x14ac:dyDescent="0.25">
      <c r="A23" s="14">
        <v>1999</v>
      </c>
      <c r="B23" s="15">
        <v>24476695587.064774</v>
      </c>
    </row>
    <row r="24" spans="1:2" x14ac:dyDescent="0.25">
      <c r="A24" s="14">
        <v>2000</v>
      </c>
      <c r="B24" s="15">
        <v>24655383046.864586</v>
      </c>
    </row>
    <row r="25" spans="1:2" x14ac:dyDescent="0.25">
      <c r="A25" s="14">
        <v>2001</v>
      </c>
      <c r="B25" s="15">
        <v>28413440598.20631</v>
      </c>
    </row>
    <row r="26" spans="1:2" x14ac:dyDescent="0.25">
      <c r="A26" s="14">
        <v>2002</v>
      </c>
      <c r="B26" s="15">
        <v>32245076940.91642</v>
      </c>
    </row>
    <row r="27" spans="1:2" x14ac:dyDescent="0.25">
      <c r="A27" s="14">
        <v>2003</v>
      </c>
      <c r="B27" s="15">
        <v>31066991842.688362</v>
      </c>
    </row>
    <row r="28" spans="1:2" x14ac:dyDescent="0.25">
      <c r="A28" s="14">
        <v>2004</v>
      </c>
      <c r="B28" s="15">
        <v>35538429846.677818</v>
      </c>
    </row>
    <row r="29" spans="1:2" x14ac:dyDescent="0.25">
      <c r="A29" s="14">
        <v>2005</v>
      </c>
      <c r="B29" s="15">
        <v>33527181543.921158</v>
      </c>
    </row>
    <row r="30" spans="1:2" x14ac:dyDescent="0.25">
      <c r="A30" s="14">
        <v>2006</v>
      </c>
      <c r="B30" s="15">
        <v>33026960177.983826</v>
      </c>
    </row>
    <row r="31" spans="1:2" x14ac:dyDescent="0.25">
      <c r="A31" s="14">
        <v>2007</v>
      </c>
      <c r="B31" s="15">
        <v>41196692129.278473</v>
      </c>
    </row>
    <row r="32" spans="1:2" x14ac:dyDescent="0.25">
      <c r="A32" s="14">
        <v>2008</v>
      </c>
      <c r="B32" s="15">
        <v>41018525963.411446</v>
      </c>
    </row>
    <row r="33" spans="1:2" x14ac:dyDescent="0.25">
      <c r="A33" s="14">
        <v>2009</v>
      </c>
      <c r="B33" s="15">
        <v>43634458844.543442</v>
      </c>
    </row>
    <row r="34" spans="1:2" x14ac:dyDescent="0.25">
      <c r="A34" s="14">
        <v>2010</v>
      </c>
      <c r="B34" s="15">
        <v>42435490056.205696</v>
      </c>
    </row>
    <row r="35" spans="1:2" x14ac:dyDescent="0.25">
      <c r="A35" s="14">
        <v>2011</v>
      </c>
      <c r="B35" s="15">
        <v>44044769751.085022</v>
      </c>
    </row>
    <row r="36" spans="1:2" x14ac:dyDescent="0.25">
      <c r="A36" s="14">
        <v>2012</v>
      </c>
      <c r="B36" s="15">
        <v>46359910683.493118</v>
      </c>
    </row>
    <row r="37" spans="1:2" x14ac:dyDescent="0.25">
      <c r="A37" s="14">
        <v>2013</v>
      </c>
      <c r="B37" s="15">
        <v>53750436866.128456</v>
      </c>
    </row>
    <row r="38" spans="1:2" x14ac:dyDescent="0.25">
      <c r="A38" s="14">
        <v>2014</v>
      </c>
      <c r="B38" s="15">
        <v>52574070758.145859</v>
      </c>
    </row>
    <row r="39" spans="1:2" x14ac:dyDescent="0.25">
      <c r="A39" s="14">
        <v>2015</v>
      </c>
      <c r="B39" s="15">
        <v>47361027378.682846</v>
      </c>
    </row>
    <row r="40" spans="1:2" x14ac:dyDescent="0.25">
      <c r="A40" s="14">
        <v>2016</v>
      </c>
      <c r="B40" s="15">
        <v>52311209314.870819</v>
      </c>
    </row>
    <row r="41" spans="1:2" x14ac:dyDescent="0.25">
      <c r="A41" s="14">
        <v>2017</v>
      </c>
      <c r="B41" s="15">
        <v>52715657686.588715</v>
      </c>
    </row>
    <row r="42" spans="1:2" x14ac:dyDescent="0.25">
      <c r="A42" s="14">
        <v>2018</v>
      </c>
      <c r="B42" s="15">
        <v>53683491536.688782</v>
      </c>
    </row>
    <row r="43" spans="1:2" x14ac:dyDescent="0.25">
      <c r="A43" s="14">
        <v>2019</v>
      </c>
      <c r="B43" s="15">
        <v>56148936990.903816</v>
      </c>
    </row>
    <row r="44" spans="1:2" x14ac:dyDescent="0.25">
      <c r="A44" s="14">
        <v>2020</v>
      </c>
      <c r="B44" s="15">
        <v>5319542212.2901344</v>
      </c>
    </row>
    <row r="45" spans="1:2" x14ac:dyDescent="0.25">
      <c r="A45" s="14" t="s">
        <v>22075</v>
      </c>
      <c r="B45" s="15">
        <v>1102688455494.4768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317D-E16E-46FD-BD93-5D13827FBEFC}">
  <dimension ref="A3:B45"/>
  <sheetViews>
    <sheetView topLeftCell="B1" workbookViewId="0">
      <selection activeCell="C3" sqref="C3"/>
    </sheetView>
  </sheetViews>
  <sheetFormatPr defaultRowHeight="15" x14ac:dyDescent="0.25"/>
  <cols>
    <col min="1" max="1" width="12.42578125" bestFit="1" customWidth="1"/>
    <col min="2" max="2" width="15.5703125" style="3" bestFit="1" customWidth="1"/>
  </cols>
  <sheetData>
    <row r="3" spans="1:2" x14ac:dyDescent="0.25">
      <c r="A3" s="2" t="s">
        <v>22074</v>
      </c>
      <c r="B3" s="15" t="s">
        <v>22073</v>
      </c>
    </row>
    <row r="4" spans="1:2" x14ac:dyDescent="0.25">
      <c r="A4" s="1">
        <v>1980</v>
      </c>
      <c r="B4" s="15">
        <v>2483666964</v>
      </c>
    </row>
    <row r="5" spans="1:2" x14ac:dyDescent="0.25">
      <c r="A5" s="1">
        <v>1981</v>
      </c>
      <c r="B5" s="15">
        <v>2520064889</v>
      </c>
    </row>
    <row r="6" spans="1:2" x14ac:dyDescent="0.25">
      <c r="A6" s="1">
        <v>1982</v>
      </c>
      <c r="B6" s="15">
        <v>3187580517</v>
      </c>
    </row>
    <row r="7" spans="1:2" x14ac:dyDescent="0.25">
      <c r="A7" s="1">
        <v>1983</v>
      </c>
      <c r="B7" s="15">
        <v>2750004626</v>
      </c>
    </row>
    <row r="8" spans="1:2" x14ac:dyDescent="0.25">
      <c r="A8" s="1">
        <v>1984</v>
      </c>
      <c r="B8" s="15">
        <v>3533092196</v>
      </c>
    </row>
    <row r="9" spans="1:2" x14ac:dyDescent="0.25">
      <c r="A9" s="1">
        <v>1985</v>
      </c>
      <c r="B9" s="15">
        <v>3691509283</v>
      </c>
    </row>
    <row r="10" spans="1:2" x14ac:dyDescent="0.25">
      <c r="A10" s="1">
        <v>1986</v>
      </c>
      <c r="B10" s="15">
        <v>3647511836</v>
      </c>
    </row>
    <row r="11" spans="1:2" x14ac:dyDescent="0.25">
      <c r="A11" s="1">
        <v>1987</v>
      </c>
      <c r="B11" s="15">
        <v>4033434255</v>
      </c>
    </row>
    <row r="12" spans="1:2" x14ac:dyDescent="0.25">
      <c r="A12" s="1">
        <v>1988</v>
      </c>
      <c r="B12" s="15">
        <v>4840385631</v>
      </c>
    </row>
    <row r="13" spans="1:2" x14ac:dyDescent="0.25">
      <c r="A13" s="1">
        <v>1989</v>
      </c>
      <c r="B13" s="15">
        <v>6087250779</v>
      </c>
    </row>
    <row r="14" spans="1:2" x14ac:dyDescent="0.25">
      <c r="A14" s="1">
        <v>1990</v>
      </c>
      <c r="B14" s="15">
        <v>6804235860</v>
      </c>
    </row>
    <row r="15" spans="1:2" x14ac:dyDescent="0.25">
      <c r="A15" s="1">
        <v>1991</v>
      </c>
      <c r="B15" s="15">
        <v>6254770668</v>
      </c>
    </row>
    <row r="16" spans="1:2" x14ac:dyDescent="0.25">
      <c r="A16" s="1">
        <v>1992</v>
      </c>
      <c r="B16" s="15">
        <v>7334167717</v>
      </c>
    </row>
    <row r="17" spans="1:2" x14ac:dyDescent="0.25">
      <c r="A17" s="1">
        <v>1993</v>
      </c>
      <c r="B17" s="15">
        <v>8053959337</v>
      </c>
    </row>
    <row r="18" spans="1:2" x14ac:dyDescent="0.25">
      <c r="A18" s="1">
        <v>1994</v>
      </c>
      <c r="B18" s="15">
        <v>9062925753</v>
      </c>
    </row>
    <row r="19" spans="1:2" x14ac:dyDescent="0.25">
      <c r="A19" s="1">
        <v>1995</v>
      </c>
      <c r="B19" s="15">
        <v>9448305484</v>
      </c>
    </row>
    <row r="20" spans="1:2" x14ac:dyDescent="0.25">
      <c r="A20" s="1">
        <v>1996</v>
      </c>
      <c r="B20" s="15">
        <v>9819527991</v>
      </c>
    </row>
    <row r="21" spans="1:2" x14ac:dyDescent="0.25">
      <c r="A21" s="1">
        <v>1997</v>
      </c>
      <c r="B21" s="15">
        <v>13112275767</v>
      </c>
    </row>
    <row r="22" spans="1:2" x14ac:dyDescent="0.25">
      <c r="A22" s="1">
        <v>1998</v>
      </c>
      <c r="B22" s="15">
        <v>11176023159</v>
      </c>
    </row>
    <row r="23" spans="1:2" x14ac:dyDescent="0.25">
      <c r="A23" s="1">
        <v>1999</v>
      </c>
      <c r="B23" s="15">
        <v>13509638121</v>
      </c>
    </row>
    <row r="24" spans="1:2" x14ac:dyDescent="0.25">
      <c r="A24" s="1">
        <v>2000</v>
      </c>
      <c r="B24" s="15">
        <v>13454129869</v>
      </c>
    </row>
    <row r="25" spans="1:2" x14ac:dyDescent="0.25">
      <c r="A25" s="1">
        <v>2001</v>
      </c>
      <c r="B25" s="15">
        <v>15617625148</v>
      </c>
    </row>
    <row r="26" spans="1:2" x14ac:dyDescent="0.25">
      <c r="A26" s="1">
        <v>2002</v>
      </c>
      <c r="B26" s="15">
        <v>17003436520</v>
      </c>
    </row>
    <row r="27" spans="1:2" x14ac:dyDescent="0.25">
      <c r="A27" s="1">
        <v>2003</v>
      </c>
      <c r="B27" s="15">
        <v>17661932024</v>
      </c>
    </row>
    <row r="28" spans="1:2" x14ac:dyDescent="0.25">
      <c r="A28" s="1">
        <v>2004</v>
      </c>
      <c r="B28" s="15">
        <v>18721747812</v>
      </c>
    </row>
    <row r="29" spans="1:2" x14ac:dyDescent="0.25">
      <c r="A29" s="1">
        <v>2005</v>
      </c>
      <c r="B29" s="15">
        <v>17866609897</v>
      </c>
    </row>
    <row r="30" spans="1:2" x14ac:dyDescent="0.25">
      <c r="A30" s="1">
        <v>2006</v>
      </c>
      <c r="B30" s="15">
        <v>18654070363</v>
      </c>
    </row>
    <row r="31" spans="1:2" x14ac:dyDescent="0.25">
      <c r="A31" s="1">
        <v>2007</v>
      </c>
      <c r="B31" s="15">
        <v>20383671799</v>
      </c>
    </row>
    <row r="32" spans="1:2" x14ac:dyDescent="0.25">
      <c r="A32" s="1">
        <v>2008</v>
      </c>
      <c r="B32" s="15">
        <v>21702162009</v>
      </c>
    </row>
    <row r="33" spans="1:2" x14ac:dyDescent="0.25">
      <c r="A33" s="1">
        <v>2009</v>
      </c>
      <c r="B33" s="15">
        <v>23338680609</v>
      </c>
    </row>
    <row r="34" spans="1:2" x14ac:dyDescent="0.25">
      <c r="A34" s="1">
        <v>2010</v>
      </c>
      <c r="B34" s="15">
        <v>23106595534</v>
      </c>
    </row>
    <row r="35" spans="1:2" x14ac:dyDescent="0.25">
      <c r="A35" s="1">
        <v>2011</v>
      </c>
      <c r="B35" s="15">
        <v>24837686836</v>
      </c>
    </row>
    <row r="36" spans="1:2" x14ac:dyDescent="0.25">
      <c r="A36" s="1">
        <v>2012</v>
      </c>
      <c r="B36" s="15">
        <v>25476190195</v>
      </c>
    </row>
    <row r="37" spans="1:2" x14ac:dyDescent="0.25">
      <c r="A37" s="1">
        <v>2013</v>
      </c>
      <c r="B37" s="15">
        <v>25995848674</v>
      </c>
    </row>
    <row r="38" spans="1:2" x14ac:dyDescent="0.25">
      <c r="A38" s="1">
        <v>2014</v>
      </c>
      <c r="B38" s="15">
        <v>26491482563</v>
      </c>
    </row>
    <row r="39" spans="1:2" x14ac:dyDescent="0.25">
      <c r="A39" s="1">
        <v>2015</v>
      </c>
      <c r="B39" s="15">
        <v>26746011088</v>
      </c>
    </row>
    <row r="40" spans="1:2" x14ac:dyDescent="0.25">
      <c r="A40" s="1">
        <v>2016</v>
      </c>
      <c r="B40" s="15">
        <v>28938844792</v>
      </c>
    </row>
    <row r="41" spans="1:2" x14ac:dyDescent="0.25">
      <c r="A41" s="1">
        <v>2017</v>
      </c>
      <c r="B41" s="15">
        <v>28485248415</v>
      </c>
    </row>
    <row r="42" spans="1:2" x14ac:dyDescent="0.25">
      <c r="A42" s="1">
        <v>2018</v>
      </c>
      <c r="B42" s="15">
        <v>28085289459</v>
      </c>
    </row>
    <row r="43" spans="1:2" x14ac:dyDescent="0.25">
      <c r="A43" s="1">
        <v>2019</v>
      </c>
      <c r="B43" s="15">
        <v>30339653041</v>
      </c>
    </row>
    <row r="44" spans="1:2" x14ac:dyDescent="0.25">
      <c r="A44" s="1">
        <v>2020</v>
      </c>
      <c r="B44" s="15">
        <v>2848298792</v>
      </c>
    </row>
    <row r="45" spans="1:2" x14ac:dyDescent="0.25">
      <c r="A45" s="1" t="s">
        <v>22075</v>
      </c>
      <c r="B45" s="15">
        <v>587105546272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22A7-A43D-4C43-A8BF-F79E0B45AB35}">
  <dimension ref="A1:C68"/>
  <sheetViews>
    <sheetView workbookViewId="0">
      <selection activeCell="B45" sqref="B45"/>
    </sheetView>
  </sheetViews>
  <sheetFormatPr defaultRowHeight="15" x14ac:dyDescent="0.25"/>
  <cols>
    <col min="1" max="1" width="12.140625" style="11" bestFit="1" customWidth="1"/>
    <col min="2" max="2" width="24" bestFit="1" customWidth="1"/>
    <col min="3" max="3" width="39.42578125" bestFit="1" customWidth="1"/>
  </cols>
  <sheetData>
    <row r="1" spans="1:3" x14ac:dyDescent="0.25">
      <c r="A1" s="9" t="s">
        <v>22076</v>
      </c>
      <c r="B1" s="6" t="s">
        <v>22077</v>
      </c>
      <c r="C1" s="6" t="s">
        <v>22078</v>
      </c>
    </row>
    <row r="2" spans="1:3" ht="15.75" thickBot="1" x14ac:dyDescent="0.3">
      <c r="A2" s="10">
        <v>1980</v>
      </c>
      <c r="B2" s="4">
        <v>82.4</v>
      </c>
      <c r="C2" s="5">
        <v>0.13500000000000001</v>
      </c>
    </row>
    <row r="3" spans="1:3" ht="15.75" thickBot="1" x14ac:dyDescent="0.3">
      <c r="A3" s="10">
        <v>1981</v>
      </c>
      <c r="B3" s="4">
        <v>90.9</v>
      </c>
      <c r="C3" s="5">
        <v>0.10299999999999999</v>
      </c>
    </row>
    <row r="4" spans="1:3" ht="15.75" thickBot="1" x14ac:dyDescent="0.3">
      <c r="A4" s="10">
        <v>1982</v>
      </c>
      <c r="B4" s="4">
        <v>96.5</v>
      </c>
      <c r="C4" s="5">
        <v>6.0999999999999999E-2</v>
      </c>
    </row>
    <row r="5" spans="1:3" ht="15.75" thickBot="1" x14ac:dyDescent="0.3">
      <c r="A5" s="10">
        <v>1983</v>
      </c>
      <c r="B5" s="4">
        <v>99.6</v>
      </c>
      <c r="C5" s="5">
        <v>3.2000000000000001E-2</v>
      </c>
    </row>
    <row r="6" spans="1:3" ht="15.75" thickBot="1" x14ac:dyDescent="0.3">
      <c r="A6" s="10">
        <v>1984</v>
      </c>
      <c r="B6" s="4">
        <v>103.9</v>
      </c>
      <c r="C6" s="5">
        <v>4.2999999999999997E-2</v>
      </c>
    </row>
    <row r="7" spans="1:3" ht="15.75" thickBot="1" x14ac:dyDescent="0.3">
      <c r="A7" s="10">
        <v>1985</v>
      </c>
      <c r="B7" s="4">
        <v>107.6</v>
      </c>
      <c r="C7" s="5">
        <v>3.5000000000000003E-2</v>
      </c>
    </row>
    <row r="8" spans="1:3" ht="15.75" thickBot="1" x14ac:dyDescent="0.3">
      <c r="A8" s="10">
        <v>1986</v>
      </c>
      <c r="B8" s="4">
        <v>109.6</v>
      </c>
      <c r="C8" s="5">
        <v>1.9E-2</v>
      </c>
    </row>
    <row r="9" spans="1:3" ht="15.75" thickBot="1" x14ac:dyDescent="0.3">
      <c r="A9" s="10">
        <v>1987</v>
      </c>
      <c r="B9" s="4">
        <v>113.6</v>
      </c>
      <c r="C9" s="5">
        <v>3.6999999999999998E-2</v>
      </c>
    </row>
    <row r="10" spans="1:3" ht="15.75" thickBot="1" x14ac:dyDescent="0.3">
      <c r="A10" s="10">
        <v>1988</v>
      </c>
      <c r="B10" s="4">
        <v>118.3</v>
      </c>
      <c r="C10" s="5">
        <v>4.1000000000000002E-2</v>
      </c>
    </row>
    <row r="11" spans="1:3" ht="15.75" thickBot="1" x14ac:dyDescent="0.3">
      <c r="A11" s="10">
        <v>1989</v>
      </c>
      <c r="B11" s="4">
        <v>124</v>
      </c>
      <c r="C11" s="5">
        <v>4.8000000000000001E-2</v>
      </c>
    </row>
    <row r="12" spans="1:3" ht="15.75" thickBot="1" x14ac:dyDescent="0.3">
      <c r="A12" s="10">
        <v>1990</v>
      </c>
      <c r="B12" s="4">
        <v>130.69999999999999</v>
      </c>
      <c r="C12" s="5">
        <v>5.3999999999999999E-2</v>
      </c>
    </row>
    <row r="13" spans="1:3" ht="15.75" thickBot="1" x14ac:dyDescent="0.3">
      <c r="A13" s="10">
        <v>1991</v>
      </c>
      <c r="B13" s="4">
        <v>136.19999999999999</v>
      </c>
      <c r="C13" s="5">
        <v>4.2000000000000003E-2</v>
      </c>
    </row>
    <row r="14" spans="1:3" ht="15.75" thickBot="1" x14ac:dyDescent="0.3">
      <c r="A14" s="10">
        <v>1992</v>
      </c>
      <c r="B14" s="4">
        <v>140.30000000000001</v>
      </c>
      <c r="C14" s="5">
        <v>0.03</v>
      </c>
    </row>
    <row r="15" spans="1:3" ht="15.75" thickBot="1" x14ac:dyDescent="0.3">
      <c r="A15" s="10">
        <v>1993</v>
      </c>
      <c r="B15" s="4">
        <v>144.5</v>
      </c>
      <c r="C15" s="5">
        <v>0.03</v>
      </c>
    </row>
    <row r="16" spans="1:3" ht="15.75" thickBot="1" x14ac:dyDescent="0.3">
      <c r="A16" s="10">
        <v>1994</v>
      </c>
      <c r="B16" s="4">
        <v>148.19999999999999</v>
      </c>
      <c r="C16" s="5">
        <v>2.5999999999999999E-2</v>
      </c>
    </row>
    <row r="17" spans="1:3" ht="15.75" thickBot="1" x14ac:dyDescent="0.3">
      <c r="A17" s="10">
        <v>1995</v>
      </c>
      <c r="B17" s="4">
        <v>152.4</v>
      </c>
      <c r="C17" s="5">
        <v>2.8000000000000001E-2</v>
      </c>
    </row>
    <row r="18" spans="1:3" ht="15.75" thickBot="1" x14ac:dyDescent="0.3">
      <c r="A18" s="10">
        <v>1996</v>
      </c>
      <c r="B18" s="4">
        <v>156.9</v>
      </c>
      <c r="C18" s="5">
        <v>2.9000000000000001E-2</v>
      </c>
    </row>
    <row r="19" spans="1:3" ht="15.75" thickBot="1" x14ac:dyDescent="0.3">
      <c r="A19" s="10">
        <v>1997</v>
      </c>
      <c r="B19" s="4">
        <v>160.5</v>
      </c>
      <c r="C19" s="5">
        <v>2.3E-2</v>
      </c>
    </row>
    <row r="20" spans="1:3" ht="15.75" thickBot="1" x14ac:dyDescent="0.3">
      <c r="A20" s="10">
        <v>1998</v>
      </c>
      <c r="B20" s="4">
        <v>163</v>
      </c>
      <c r="C20" s="5">
        <v>1.6E-2</v>
      </c>
    </row>
    <row r="21" spans="1:3" ht="15.75" thickBot="1" x14ac:dyDescent="0.3">
      <c r="A21" s="10">
        <v>1999</v>
      </c>
      <c r="B21" s="4">
        <v>166.6</v>
      </c>
      <c r="C21" s="5">
        <v>2.1999999999999999E-2</v>
      </c>
    </row>
    <row r="22" spans="1:3" ht="15.75" thickBot="1" x14ac:dyDescent="0.3">
      <c r="A22" s="10">
        <v>2000</v>
      </c>
      <c r="B22" s="4">
        <v>172.2</v>
      </c>
      <c r="C22" s="5">
        <v>3.4000000000000002E-2</v>
      </c>
    </row>
    <row r="23" spans="1:3" ht="15.75" thickBot="1" x14ac:dyDescent="0.3">
      <c r="A23" s="10">
        <v>2001</v>
      </c>
      <c r="B23" s="4">
        <v>177.1</v>
      </c>
      <c r="C23" s="5">
        <v>2.8000000000000001E-2</v>
      </c>
    </row>
    <row r="24" spans="1:3" ht="15.75" thickBot="1" x14ac:dyDescent="0.3">
      <c r="A24" s="10">
        <v>2002</v>
      </c>
      <c r="B24" s="4">
        <v>179.9</v>
      </c>
      <c r="C24" s="5">
        <v>1.6E-2</v>
      </c>
    </row>
    <row r="25" spans="1:3" ht="15.75" thickBot="1" x14ac:dyDescent="0.3">
      <c r="A25" s="10">
        <v>2003</v>
      </c>
      <c r="B25" s="4">
        <v>184</v>
      </c>
      <c r="C25" s="5">
        <v>2.3E-2</v>
      </c>
    </row>
    <row r="26" spans="1:3" ht="15.75" thickBot="1" x14ac:dyDescent="0.3">
      <c r="A26" s="10">
        <v>2004</v>
      </c>
      <c r="B26" s="4">
        <v>188.9</v>
      </c>
      <c r="C26" s="5">
        <v>2.7E-2</v>
      </c>
    </row>
    <row r="27" spans="1:3" ht="15.75" thickBot="1" x14ac:dyDescent="0.3">
      <c r="A27" s="10">
        <v>2005</v>
      </c>
      <c r="B27" s="4">
        <v>195.3</v>
      </c>
      <c r="C27" s="5">
        <v>3.4000000000000002E-2</v>
      </c>
    </row>
    <row r="28" spans="1:3" ht="15.75" thickBot="1" x14ac:dyDescent="0.3">
      <c r="A28" s="10">
        <v>2006</v>
      </c>
      <c r="B28" s="4">
        <v>201.6</v>
      </c>
      <c r="C28" s="5">
        <v>3.2000000000000001E-2</v>
      </c>
    </row>
    <row r="29" spans="1:3" ht="15.75" thickBot="1" x14ac:dyDescent="0.3">
      <c r="A29" s="10">
        <v>2007</v>
      </c>
      <c r="B29" s="4">
        <v>207.3</v>
      </c>
      <c r="C29" s="5">
        <v>2.9000000000000001E-2</v>
      </c>
    </row>
    <row r="30" spans="1:3" ht="15.75" thickBot="1" x14ac:dyDescent="0.3">
      <c r="A30" s="10">
        <v>2008</v>
      </c>
      <c r="B30" s="4">
        <v>215.3</v>
      </c>
      <c r="C30" s="5">
        <v>3.7999999999999999E-2</v>
      </c>
    </row>
    <row r="31" spans="1:3" ht="15.75" thickBot="1" x14ac:dyDescent="0.3">
      <c r="A31" s="10">
        <v>2009</v>
      </c>
      <c r="B31" s="4">
        <v>214.5</v>
      </c>
      <c r="C31" s="5">
        <v>-4.0000000000000001E-3</v>
      </c>
    </row>
    <row r="32" spans="1:3" ht="15.75" thickBot="1" x14ac:dyDescent="0.3">
      <c r="A32" s="10">
        <v>2010</v>
      </c>
      <c r="B32" s="4">
        <v>218.1</v>
      </c>
      <c r="C32" s="5">
        <v>1.6E-2</v>
      </c>
    </row>
    <row r="33" spans="1:3" ht="15.75" thickBot="1" x14ac:dyDescent="0.3">
      <c r="A33" s="10">
        <v>2011</v>
      </c>
      <c r="B33" s="4">
        <v>224.9</v>
      </c>
      <c r="C33" s="5">
        <v>3.2000000000000001E-2</v>
      </c>
    </row>
    <row r="34" spans="1:3" ht="15.75" thickBot="1" x14ac:dyDescent="0.3">
      <c r="A34" s="10">
        <v>2012</v>
      </c>
      <c r="B34" s="4">
        <v>229.6</v>
      </c>
      <c r="C34" s="5">
        <v>2.1000000000000001E-2</v>
      </c>
    </row>
    <row r="35" spans="1:3" ht="15.75" thickBot="1" x14ac:dyDescent="0.3">
      <c r="A35" s="10">
        <v>2013</v>
      </c>
      <c r="B35" s="4">
        <v>233</v>
      </c>
      <c r="C35" s="5">
        <v>1.4999999999999999E-2</v>
      </c>
    </row>
    <row r="36" spans="1:3" ht="15.75" thickBot="1" x14ac:dyDescent="0.3">
      <c r="A36" s="10">
        <v>2014</v>
      </c>
      <c r="B36" s="4">
        <v>236.7</v>
      </c>
      <c r="C36" s="5">
        <v>1.6E-2</v>
      </c>
    </row>
    <row r="37" spans="1:3" ht="15.75" thickBot="1" x14ac:dyDescent="0.3">
      <c r="A37" s="10">
        <v>2015</v>
      </c>
      <c r="B37" s="4">
        <v>237</v>
      </c>
      <c r="C37" s="5">
        <v>1E-3</v>
      </c>
    </row>
    <row r="38" spans="1:3" ht="15.75" thickBot="1" x14ac:dyDescent="0.3">
      <c r="A38" s="10">
        <v>2016</v>
      </c>
      <c r="B38" s="4">
        <v>240</v>
      </c>
      <c r="C38" s="5">
        <v>1.2999999999999999E-2</v>
      </c>
    </row>
    <row r="39" spans="1:3" ht="15.75" thickBot="1" x14ac:dyDescent="0.3">
      <c r="A39" s="10">
        <v>2017</v>
      </c>
      <c r="B39" s="4">
        <v>245.1</v>
      </c>
      <c r="C39" s="5">
        <v>2.1000000000000001E-2</v>
      </c>
    </row>
    <row r="40" spans="1:3" ht="15.75" thickBot="1" x14ac:dyDescent="0.3">
      <c r="A40" s="10">
        <v>2018</v>
      </c>
      <c r="B40" s="4">
        <v>251.1</v>
      </c>
      <c r="C40" s="5">
        <v>2.4E-2</v>
      </c>
    </row>
    <row r="41" spans="1:3" ht="15.75" thickBot="1" x14ac:dyDescent="0.3">
      <c r="A41" s="10">
        <v>2019</v>
      </c>
      <c r="B41" s="4">
        <v>255.7</v>
      </c>
      <c r="C41" s="5">
        <v>1.7999999999999999E-2</v>
      </c>
    </row>
    <row r="42" spans="1:3" ht="15.75" thickBot="1" x14ac:dyDescent="0.3">
      <c r="A42" s="10">
        <v>2020</v>
      </c>
      <c r="B42" s="4">
        <v>258.8</v>
      </c>
      <c r="C42" s="5">
        <v>1.2E-2</v>
      </c>
    </row>
    <row r="43" spans="1:3" ht="15.75" thickBot="1" x14ac:dyDescent="0.3">
      <c r="A43" s="10">
        <v>2021</v>
      </c>
      <c r="B43" s="4">
        <v>271</v>
      </c>
      <c r="C43" s="5">
        <v>4.7E-2</v>
      </c>
    </row>
    <row r="44" spans="1:3" ht="15.75" thickBot="1" x14ac:dyDescent="0.3">
      <c r="A44" s="10">
        <v>2022</v>
      </c>
      <c r="B44" s="4">
        <v>292.7</v>
      </c>
      <c r="C44" s="5">
        <v>0.08</v>
      </c>
    </row>
    <row r="45" spans="1:3" ht="15.75" thickBot="1" x14ac:dyDescent="0.3">
      <c r="A45" s="10">
        <v>2023</v>
      </c>
      <c r="B45" s="4">
        <v>304.7</v>
      </c>
      <c r="C45" s="5">
        <v>4.1000000000000002E-2</v>
      </c>
    </row>
    <row r="46" spans="1:3" ht="15.75" thickBot="1" x14ac:dyDescent="0.3">
      <c r="A46" s="10">
        <v>2024</v>
      </c>
      <c r="B46" s="4">
        <v>313.7</v>
      </c>
      <c r="C46" s="5">
        <v>2.9000000000000001E-2</v>
      </c>
    </row>
    <row r="47" spans="1:3" ht="15.75" thickBot="1" x14ac:dyDescent="0.3">
      <c r="A47" s="10">
        <v>2025</v>
      </c>
      <c r="B47" s="4">
        <v>322.3</v>
      </c>
      <c r="C47" s="5">
        <v>2.7E-2</v>
      </c>
    </row>
    <row r="48" spans="1:3" ht="15.75" thickBot="1" x14ac:dyDescent="0.3">
      <c r="A48" s="10"/>
      <c r="B48" s="4"/>
      <c r="C48" s="5"/>
    </row>
    <row r="49" spans="1:3" ht="15.75" thickBot="1" x14ac:dyDescent="0.3">
      <c r="A49" s="10"/>
      <c r="B49" s="4"/>
      <c r="C49" s="5"/>
    </row>
    <row r="50" spans="1:3" ht="15.75" thickBot="1" x14ac:dyDescent="0.3">
      <c r="A50" s="10"/>
      <c r="B50" s="4"/>
      <c r="C50" s="5"/>
    </row>
    <row r="51" spans="1:3" ht="15.75" thickBot="1" x14ac:dyDescent="0.3">
      <c r="A51" s="10"/>
      <c r="B51" s="4"/>
      <c r="C51" s="5"/>
    </row>
    <row r="52" spans="1:3" ht="15.75" thickBot="1" x14ac:dyDescent="0.3">
      <c r="A52" s="10"/>
      <c r="B52" s="4"/>
      <c r="C52" s="5"/>
    </row>
    <row r="53" spans="1:3" ht="15.75" thickBot="1" x14ac:dyDescent="0.3">
      <c r="A53" s="10"/>
      <c r="B53" s="4"/>
      <c r="C53" s="5"/>
    </row>
    <row r="54" spans="1:3" ht="15.75" thickBot="1" x14ac:dyDescent="0.3">
      <c r="A54" s="10"/>
      <c r="B54" s="4"/>
      <c r="C54" s="5"/>
    </row>
    <row r="55" spans="1:3" ht="15.75" thickBot="1" x14ac:dyDescent="0.3">
      <c r="A55" s="10"/>
      <c r="B55" s="4"/>
      <c r="C55" s="5"/>
    </row>
    <row r="56" spans="1:3" ht="15.75" thickBot="1" x14ac:dyDescent="0.3">
      <c r="A56" s="10"/>
      <c r="B56" s="4"/>
      <c r="C56" s="5"/>
    </row>
    <row r="57" spans="1:3" ht="15.75" thickBot="1" x14ac:dyDescent="0.3">
      <c r="A57" s="10"/>
      <c r="B57" s="4"/>
      <c r="C57" s="5"/>
    </row>
    <row r="58" spans="1:3" ht="15.75" thickBot="1" x14ac:dyDescent="0.3">
      <c r="A58" s="10"/>
      <c r="B58" s="4"/>
      <c r="C58" s="5"/>
    </row>
    <row r="59" spans="1:3" ht="15.75" thickBot="1" x14ac:dyDescent="0.3">
      <c r="A59" s="10"/>
      <c r="B59" s="4"/>
      <c r="C59" s="5"/>
    </row>
    <row r="60" spans="1:3" ht="15.75" thickBot="1" x14ac:dyDescent="0.3">
      <c r="A60" s="10"/>
      <c r="B60" s="4"/>
      <c r="C60" s="5"/>
    </row>
    <row r="61" spans="1:3" ht="15.75" thickBot="1" x14ac:dyDescent="0.3">
      <c r="A61" s="10"/>
      <c r="B61" s="4"/>
      <c r="C61" s="5"/>
    </row>
    <row r="62" spans="1:3" ht="15.75" thickBot="1" x14ac:dyDescent="0.3">
      <c r="A62" s="10"/>
      <c r="B62" s="4"/>
      <c r="C62" s="5"/>
    </row>
    <row r="63" spans="1:3" ht="15.75" thickBot="1" x14ac:dyDescent="0.3">
      <c r="A63" s="10"/>
      <c r="B63" s="4"/>
      <c r="C63" s="5"/>
    </row>
    <row r="64" spans="1:3" ht="15.75" thickBot="1" x14ac:dyDescent="0.3">
      <c r="A64" s="10"/>
      <c r="B64" s="4"/>
      <c r="C64" s="5"/>
    </row>
    <row r="65" spans="1:3" ht="15.75" thickBot="1" x14ac:dyDescent="0.3">
      <c r="A65" s="10"/>
      <c r="B65" s="4"/>
      <c r="C65" s="5"/>
    </row>
    <row r="66" spans="1:3" ht="15.75" thickBot="1" x14ac:dyDescent="0.3">
      <c r="A66" s="10"/>
      <c r="B66" s="4"/>
      <c r="C66" s="5"/>
    </row>
    <row r="67" spans="1:3" ht="15.75" thickBot="1" x14ac:dyDescent="0.3">
      <c r="A67" s="10"/>
      <c r="B67" s="4"/>
      <c r="C67" s="5"/>
    </row>
    <row r="68" spans="1:3" ht="15.75" thickBot="1" x14ac:dyDescent="0.3">
      <c r="A68" s="10"/>
      <c r="B68" s="4"/>
      <c r="C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Analysis</vt:lpstr>
      <vt:lpstr>Raw Movie Data</vt:lpstr>
      <vt:lpstr>Working Data</vt:lpstr>
      <vt:lpstr>pivottable_genre</vt:lpstr>
      <vt:lpstr>pivottable_rating</vt:lpstr>
      <vt:lpstr>pivottable_score</vt:lpstr>
      <vt:lpstr>Inflation_adjusted_pivot</vt:lpstr>
      <vt:lpstr>Pivot_Chart</vt:lpstr>
      <vt:lpstr>Consumer_Price_Index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Koki Hubbard</cp:lastModifiedBy>
  <dcterms:created xsi:type="dcterms:W3CDTF">2025-07-08T01:05:22Z</dcterms:created>
  <dcterms:modified xsi:type="dcterms:W3CDTF">2025-11-14T04:15:08Z</dcterms:modified>
</cp:coreProperties>
</file>